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ropbox\Bald Builders\SESA\_A\_UX\OnSiteConsoleX\Docs\json tabbed\"/>
    </mc:Choice>
  </mc:AlternateContent>
  <bookViews>
    <workbookView xWindow="0" yWindow="0" windowWidth="28935" windowHeight="16560" activeTab="4"/>
  </bookViews>
  <sheets>
    <sheet name="Sites" sheetId="3" r:id="rId1"/>
    <sheet name="Reports" sheetId="1" r:id="rId2"/>
    <sheet name="dcnmfg" sheetId="11" r:id="rId3"/>
    <sheet name="KN" sheetId="7" r:id="rId4"/>
    <sheet name="knreports" sheetId="8" r:id="rId5"/>
    <sheet name="knjsonprep" sheetId="10" r:id="rId6"/>
    <sheet name="SE OFFICE" sheetId="4" r:id="rId7"/>
    <sheet name="Sheet2" sheetId="13" r:id="rId8"/>
    <sheet name="Sheet5" sheetId="16" r:id="rId9"/>
    <sheet name="SE MNSHOP" sheetId="5" r:id="rId10"/>
  </sheets>
  <definedNames>
    <definedName name="_xlnm._FilterDatabase" localSheetId="4" hidden="1">knreports!$A$1:$AB$714</definedName>
    <definedName name="_xlnm._FilterDatabase" localSheetId="1" hidden="1">Reports!$A$1:$AB$7147</definedName>
  </definedNames>
  <calcPr calcId="152511"/>
  <pivotCaches>
    <pivotCache cacheId="0"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3" i="16" l="1"/>
  <c r="U15" i="16"/>
  <c r="U27" i="16"/>
  <c r="U39" i="16"/>
  <c r="U51" i="16"/>
  <c r="U63" i="16"/>
  <c r="U75" i="16"/>
  <c r="U87" i="16"/>
  <c r="U99" i="16"/>
  <c r="U111" i="16"/>
  <c r="U123" i="16"/>
  <c r="U135" i="16"/>
  <c r="U147" i="16"/>
  <c r="U159" i="16"/>
  <c r="U171" i="16"/>
  <c r="U183" i="16"/>
  <c r="U195" i="16"/>
  <c r="U207" i="16"/>
  <c r="U219" i="16"/>
  <c r="U231" i="16"/>
  <c r="U243" i="16"/>
  <c r="U255" i="16"/>
  <c r="U267" i="16"/>
  <c r="U279" i="16"/>
  <c r="U291" i="16"/>
  <c r="U303" i="16"/>
  <c r="U315" i="16"/>
  <c r="U327" i="16"/>
  <c r="U339" i="16"/>
  <c r="U351" i="16"/>
  <c r="U363" i="16"/>
  <c r="U375" i="16"/>
  <c r="U387" i="16"/>
  <c r="U399" i="16"/>
  <c r="U411" i="16"/>
  <c r="U423" i="16"/>
  <c r="U435" i="16"/>
  <c r="U447" i="16"/>
  <c r="U459" i="16"/>
  <c r="U471" i="16"/>
  <c r="U483" i="16"/>
  <c r="U495" i="16"/>
  <c r="U507" i="16"/>
  <c r="U519" i="16"/>
  <c r="U531" i="16"/>
  <c r="U543" i="16"/>
  <c r="U555" i="16"/>
  <c r="U567" i="16"/>
  <c r="U579" i="16"/>
  <c r="U591" i="16"/>
  <c r="U603" i="16"/>
  <c r="U615" i="16"/>
  <c r="U627" i="16"/>
  <c r="U639" i="16"/>
  <c r="U651" i="16"/>
  <c r="U663" i="16"/>
  <c r="U675" i="16"/>
  <c r="U687" i="16"/>
  <c r="U699" i="16"/>
  <c r="U711" i="16"/>
  <c r="U61" i="16"/>
  <c r="U253" i="16"/>
  <c r="U433" i="16"/>
  <c r="U625" i="16"/>
  <c r="U122" i="16"/>
  <c r="U218" i="16"/>
  <c r="U350" i="16"/>
  <c r="U458" i="16"/>
  <c r="U590" i="16"/>
  <c r="U4" i="16"/>
  <c r="U16" i="16"/>
  <c r="U28" i="16"/>
  <c r="U40" i="16"/>
  <c r="U52" i="16"/>
  <c r="U64" i="16"/>
  <c r="U76" i="16"/>
  <c r="U88" i="16"/>
  <c r="U100" i="16"/>
  <c r="U112" i="16"/>
  <c r="U124" i="16"/>
  <c r="U136" i="16"/>
  <c r="U148" i="16"/>
  <c r="U160" i="16"/>
  <c r="U172" i="16"/>
  <c r="U184" i="16"/>
  <c r="U196" i="16"/>
  <c r="U208" i="16"/>
  <c r="U220" i="16"/>
  <c r="U232" i="16"/>
  <c r="U244" i="16"/>
  <c r="U256" i="16"/>
  <c r="U268" i="16"/>
  <c r="U280" i="16"/>
  <c r="U292" i="16"/>
  <c r="U304" i="16"/>
  <c r="U316" i="16"/>
  <c r="U328" i="16"/>
  <c r="U340" i="16"/>
  <c r="U352" i="16"/>
  <c r="U364" i="16"/>
  <c r="U376" i="16"/>
  <c r="U388" i="16"/>
  <c r="U400" i="16"/>
  <c r="U412" i="16"/>
  <c r="U424" i="16"/>
  <c r="U436" i="16"/>
  <c r="U448" i="16"/>
  <c r="U460" i="16"/>
  <c r="U472" i="16"/>
  <c r="U484" i="16"/>
  <c r="U496" i="16"/>
  <c r="U508" i="16"/>
  <c r="U520" i="16"/>
  <c r="U532" i="16"/>
  <c r="U544" i="16"/>
  <c r="U556" i="16"/>
  <c r="U568" i="16"/>
  <c r="U580" i="16"/>
  <c r="U592" i="16"/>
  <c r="U604" i="16"/>
  <c r="U616" i="16"/>
  <c r="U628" i="16"/>
  <c r="U640" i="16"/>
  <c r="U652" i="16"/>
  <c r="U664" i="16"/>
  <c r="U676" i="16"/>
  <c r="U688" i="16"/>
  <c r="U700" i="16"/>
  <c r="U712" i="16"/>
  <c r="U73" i="16"/>
  <c r="U229" i="16"/>
  <c r="U361" i="16"/>
  <c r="U481" i="16"/>
  <c r="U649" i="16"/>
  <c r="U62" i="16"/>
  <c r="U314" i="16"/>
  <c r="U494" i="16"/>
  <c r="U662" i="16"/>
  <c r="U5" i="16"/>
  <c r="U17" i="16"/>
  <c r="U29" i="16"/>
  <c r="U41" i="16"/>
  <c r="U53" i="16"/>
  <c r="U65" i="16"/>
  <c r="U77" i="16"/>
  <c r="U89" i="16"/>
  <c r="U101" i="16"/>
  <c r="U113" i="16"/>
  <c r="U125" i="16"/>
  <c r="U137" i="16"/>
  <c r="U149" i="16"/>
  <c r="U161" i="16"/>
  <c r="U173" i="16"/>
  <c r="U185" i="16"/>
  <c r="U197" i="16"/>
  <c r="U209" i="16"/>
  <c r="U221" i="16"/>
  <c r="U233" i="16"/>
  <c r="U245" i="16"/>
  <c r="U257" i="16"/>
  <c r="U269" i="16"/>
  <c r="U281" i="16"/>
  <c r="U293" i="16"/>
  <c r="U305" i="16"/>
  <c r="U317" i="16"/>
  <c r="U329" i="16"/>
  <c r="U341" i="16"/>
  <c r="U353" i="16"/>
  <c r="U365" i="16"/>
  <c r="U377" i="16"/>
  <c r="U389" i="16"/>
  <c r="U401" i="16"/>
  <c r="U413" i="16"/>
  <c r="U425" i="16"/>
  <c r="U437" i="16"/>
  <c r="U449" i="16"/>
  <c r="U461" i="16"/>
  <c r="U473" i="16"/>
  <c r="U485" i="16"/>
  <c r="U497" i="16"/>
  <c r="U509" i="16"/>
  <c r="U521" i="16"/>
  <c r="U533" i="16"/>
  <c r="U545" i="16"/>
  <c r="U557" i="16"/>
  <c r="U569" i="16"/>
  <c r="U581" i="16"/>
  <c r="U593" i="16"/>
  <c r="U605" i="16"/>
  <c r="U617" i="16"/>
  <c r="U629" i="16"/>
  <c r="U641" i="16"/>
  <c r="U653" i="16"/>
  <c r="U665" i="16"/>
  <c r="U677" i="16"/>
  <c r="U689" i="16"/>
  <c r="U701" i="16"/>
  <c r="U713" i="16"/>
  <c r="U121" i="16"/>
  <c r="U181" i="16"/>
  <c r="U301" i="16"/>
  <c r="U409" i="16"/>
  <c r="U529" i="16"/>
  <c r="U661" i="16"/>
  <c r="U38" i="16"/>
  <c r="U146" i="16"/>
  <c r="U170" i="16"/>
  <c r="U230" i="16"/>
  <c r="U302" i="16"/>
  <c r="U374" i="16"/>
  <c r="U434" i="16"/>
  <c r="U518" i="16"/>
  <c r="U578" i="16"/>
  <c r="U638" i="16"/>
  <c r="U698" i="16"/>
  <c r="U6" i="16"/>
  <c r="U18" i="16"/>
  <c r="U30" i="16"/>
  <c r="U42" i="16"/>
  <c r="U54" i="16"/>
  <c r="U66" i="16"/>
  <c r="U78" i="16"/>
  <c r="U90" i="16"/>
  <c r="U102" i="16"/>
  <c r="U114" i="16"/>
  <c r="U126" i="16"/>
  <c r="U138" i="16"/>
  <c r="U150" i="16"/>
  <c r="U162" i="16"/>
  <c r="U174" i="16"/>
  <c r="U186" i="16"/>
  <c r="U198" i="16"/>
  <c r="U210" i="16"/>
  <c r="U222" i="16"/>
  <c r="U234" i="16"/>
  <c r="U246" i="16"/>
  <c r="U258" i="16"/>
  <c r="U270" i="16"/>
  <c r="U282" i="16"/>
  <c r="U294" i="16"/>
  <c r="U306" i="16"/>
  <c r="U318" i="16"/>
  <c r="U330" i="16"/>
  <c r="U342" i="16"/>
  <c r="U354" i="16"/>
  <c r="U366" i="16"/>
  <c r="U378" i="16"/>
  <c r="U390" i="16"/>
  <c r="U402" i="16"/>
  <c r="U414" i="16"/>
  <c r="U426" i="16"/>
  <c r="U438" i="16"/>
  <c r="U450" i="16"/>
  <c r="U462" i="16"/>
  <c r="U474" i="16"/>
  <c r="U486" i="16"/>
  <c r="U498" i="16"/>
  <c r="U510" i="16"/>
  <c r="U522" i="16"/>
  <c r="U534" i="16"/>
  <c r="U546" i="16"/>
  <c r="U558" i="16"/>
  <c r="U570" i="16"/>
  <c r="U582" i="16"/>
  <c r="U594" i="16"/>
  <c r="U606" i="16"/>
  <c r="U618" i="16"/>
  <c r="U630" i="16"/>
  <c r="U642" i="16"/>
  <c r="U654" i="16"/>
  <c r="U666" i="16"/>
  <c r="U678" i="16"/>
  <c r="U690" i="16"/>
  <c r="U702" i="16"/>
  <c r="U714" i="16"/>
  <c r="U97" i="16"/>
  <c r="U265" i="16"/>
  <c r="U397" i="16"/>
  <c r="U505" i="16"/>
  <c r="U589" i="16"/>
  <c r="U709" i="16"/>
  <c r="U86" i="16"/>
  <c r="U206" i="16"/>
  <c r="U338" i="16"/>
  <c r="U470" i="16"/>
  <c r="U602" i="16"/>
  <c r="U674" i="16"/>
  <c r="U7" i="16"/>
  <c r="U19" i="16"/>
  <c r="U31" i="16"/>
  <c r="U43" i="16"/>
  <c r="U55" i="16"/>
  <c r="U67" i="16"/>
  <c r="U79" i="16"/>
  <c r="U91" i="16"/>
  <c r="U103" i="16"/>
  <c r="U115" i="16"/>
  <c r="U127" i="16"/>
  <c r="U139" i="16"/>
  <c r="U151" i="16"/>
  <c r="U163" i="16"/>
  <c r="U175" i="16"/>
  <c r="U187" i="16"/>
  <c r="U199" i="16"/>
  <c r="U211" i="16"/>
  <c r="U223" i="16"/>
  <c r="U235" i="16"/>
  <c r="U247" i="16"/>
  <c r="U259" i="16"/>
  <c r="U271" i="16"/>
  <c r="U283" i="16"/>
  <c r="U295" i="16"/>
  <c r="U307" i="16"/>
  <c r="U319" i="16"/>
  <c r="U331" i="16"/>
  <c r="U343" i="16"/>
  <c r="U355" i="16"/>
  <c r="U367" i="16"/>
  <c r="U379" i="16"/>
  <c r="U391" i="16"/>
  <c r="U403" i="16"/>
  <c r="U415" i="16"/>
  <c r="U427" i="16"/>
  <c r="U439" i="16"/>
  <c r="U451" i="16"/>
  <c r="U463" i="16"/>
  <c r="U475" i="16"/>
  <c r="U487" i="16"/>
  <c r="U499" i="16"/>
  <c r="U511" i="16"/>
  <c r="U523" i="16"/>
  <c r="U535" i="16"/>
  <c r="U547" i="16"/>
  <c r="U559" i="16"/>
  <c r="U571" i="16"/>
  <c r="U583" i="16"/>
  <c r="U595" i="16"/>
  <c r="U607" i="16"/>
  <c r="U619" i="16"/>
  <c r="U631" i="16"/>
  <c r="U643" i="16"/>
  <c r="U655" i="16"/>
  <c r="U667" i="16"/>
  <c r="U679" i="16"/>
  <c r="U691" i="16"/>
  <c r="U703" i="16"/>
  <c r="U715" i="16"/>
  <c r="U85" i="16"/>
  <c r="U241" i="16"/>
  <c r="U385" i="16"/>
  <c r="U541" i="16"/>
  <c r="U685" i="16"/>
  <c r="U74" i="16"/>
  <c r="U290" i="16"/>
  <c r="U482" i="16"/>
  <c r="U650" i="16"/>
  <c r="U8" i="16"/>
  <c r="U20" i="16"/>
  <c r="U32" i="16"/>
  <c r="U44" i="16"/>
  <c r="U56" i="16"/>
  <c r="U68" i="16"/>
  <c r="U80" i="16"/>
  <c r="U92" i="16"/>
  <c r="U104" i="16"/>
  <c r="U116" i="16"/>
  <c r="U128" i="16"/>
  <c r="U140" i="16"/>
  <c r="U152" i="16"/>
  <c r="U164" i="16"/>
  <c r="U176" i="16"/>
  <c r="U188" i="16"/>
  <c r="U200" i="16"/>
  <c r="U212" i="16"/>
  <c r="U224" i="16"/>
  <c r="U236" i="16"/>
  <c r="U248" i="16"/>
  <c r="U260" i="16"/>
  <c r="U272" i="16"/>
  <c r="U284" i="16"/>
  <c r="U296" i="16"/>
  <c r="U308" i="16"/>
  <c r="U320" i="16"/>
  <c r="U332" i="16"/>
  <c r="U344" i="16"/>
  <c r="U356" i="16"/>
  <c r="U368" i="16"/>
  <c r="U380" i="16"/>
  <c r="U392" i="16"/>
  <c r="U404" i="16"/>
  <c r="U416" i="16"/>
  <c r="U428" i="16"/>
  <c r="U440" i="16"/>
  <c r="U452" i="16"/>
  <c r="U464" i="16"/>
  <c r="U476" i="16"/>
  <c r="U488" i="16"/>
  <c r="U500" i="16"/>
  <c r="U512" i="16"/>
  <c r="U524" i="16"/>
  <c r="U536" i="16"/>
  <c r="U548" i="16"/>
  <c r="U560" i="16"/>
  <c r="U572" i="16"/>
  <c r="U584" i="16"/>
  <c r="U596" i="16"/>
  <c r="U608" i="16"/>
  <c r="U620" i="16"/>
  <c r="U632" i="16"/>
  <c r="U644" i="16"/>
  <c r="U656" i="16"/>
  <c r="U668" i="16"/>
  <c r="U680" i="16"/>
  <c r="U692" i="16"/>
  <c r="U704" i="16"/>
  <c r="U716" i="16"/>
  <c r="U109" i="16"/>
  <c r="U205" i="16"/>
  <c r="U337" i="16"/>
  <c r="U421" i="16"/>
  <c r="U493" i="16"/>
  <c r="U577" i="16"/>
  <c r="U50" i="16"/>
  <c r="U134" i="16"/>
  <c r="U158" i="16"/>
  <c r="U194" i="16"/>
  <c r="U278" i="16"/>
  <c r="U362" i="16"/>
  <c r="U422" i="16"/>
  <c r="U506" i="16"/>
  <c r="U566" i="16"/>
  <c r="U626" i="16"/>
  <c r="U686" i="16"/>
  <c r="U9" i="16"/>
  <c r="U21" i="16"/>
  <c r="U33" i="16"/>
  <c r="U45" i="16"/>
  <c r="U57" i="16"/>
  <c r="U69" i="16"/>
  <c r="U81" i="16"/>
  <c r="U93" i="16"/>
  <c r="U105" i="16"/>
  <c r="U117" i="16"/>
  <c r="U129" i="16"/>
  <c r="U141" i="16"/>
  <c r="U153" i="16"/>
  <c r="U165" i="16"/>
  <c r="U177" i="16"/>
  <c r="U189" i="16"/>
  <c r="U201" i="16"/>
  <c r="U213" i="16"/>
  <c r="U225" i="16"/>
  <c r="U237" i="16"/>
  <c r="U249" i="16"/>
  <c r="U261" i="16"/>
  <c r="U273" i="16"/>
  <c r="U285" i="16"/>
  <c r="U297" i="16"/>
  <c r="U309" i="16"/>
  <c r="U321" i="16"/>
  <c r="U333" i="16"/>
  <c r="U345" i="16"/>
  <c r="U357" i="16"/>
  <c r="U369" i="16"/>
  <c r="U381" i="16"/>
  <c r="U393" i="16"/>
  <c r="U405" i="16"/>
  <c r="U417" i="16"/>
  <c r="U429" i="16"/>
  <c r="U441" i="16"/>
  <c r="U453" i="16"/>
  <c r="U465" i="16"/>
  <c r="U477" i="16"/>
  <c r="U489" i="16"/>
  <c r="U501" i="16"/>
  <c r="U513" i="16"/>
  <c r="U525" i="16"/>
  <c r="U537" i="16"/>
  <c r="U549" i="16"/>
  <c r="U561" i="16"/>
  <c r="U573" i="16"/>
  <c r="U585" i="16"/>
  <c r="U597" i="16"/>
  <c r="U609" i="16"/>
  <c r="U621" i="16"/>
  <c r="U633" i="16"/>
  <c r="U645" i="16"/>
  <c r="U657" i="16"/>
  <c r="U669" i="16"/>
  <c r="U681" i="16"/>
  <c r="U693" i="16"/>
  <c r="U705" i="16"/>
  <c r="U717" i="16"/>
  <c r="U49" i="16"/>
  <c r="U277" i="16"/>
  <c r="U445" i="16"/>
  <c r="U613" i="16"/>
  <c r="U98" i="16"/>
  <c r="U182" i="16"/>
  <c r="U326" i="16"/>
  <c r="U446" i="16"/>
  <c r="U554" i="16"/>
  <c r="U10" i="16"/>
  <c r="U22" i="16"/>
  <c r="U34" i="16"/>
  <c r="U46" i="16"/>
  <c r="U58" i="16"/>
  <c r="U70" i="16"/>
  <c r="U82" i="16"/>
  <c r="U94" i="16"/>
  <c r="U106" i="16"/>
  <c r="U118" i="16"/>
  <c r="U130" i="16"/>
  <c r="U142" i="16"/>
  <c r="U154" i="16"/>
  <c r="U166" i="16"/>
  <c r="U178" i="16"/>
  <c r="U190" i="16"/>
  <c r="U202" i="16"/>
  <c r="U214" i="16"/>
  <c r="U226" i="16"/>
  <c r="U238" i="16"/>
  <c r="U250" i="16"/>
  <c r="U262" i="16"/>
  <c r="U274" i="16"/>
  <c r="U286" i="16"/>
  <c r="U298" i="16"/>
  <c r="U310" i="16"/>
  <c r="U322" i="16"/>
  <c r="U334" i="16"/>
  <c r="U346" i="16"/>
  <c r="U358" i="16"/>
  <c r="U370" i="16"/>
  <c r="U382" i="16"/>
  <c r="U394" i="16"/>
  <c r="U406" i="16"/>
  <c r="U418" i="16"/>
  <c r="U430" i="16"/>
  <c r="U442" i="16"/>
  <c r="U454" i="16"/>
  <c r="U466" i="16"/>
  <c r="U478" i="16"/>
  <c r="U490" i="16"/>
  <c r="U502" i="16"/>
  <c r="U514" i="16"/>
  <c r="U526" i="16"/>
  <c r="U538" i="16"/>
  <c r="U550" i="16"/>
  <c r="U562" i="16"/>
  <c r="U574" i="16"/>
  <c r="U586" i="16"/>
  <c r="U598" i="16"/>
  <c r="U610" i="16"/>
  <c r="U622" i="16"/>
  <c r="U634" i="16"/>
  <c r="U646" i="16"/>
  <c r="U658" i="16"/>
  <c r="U670" i="16"/>
  <c r="U682" i="16"/>
  <c r="U694" i="16"/>
  <c r="U706" i="16"/>
  <c r="U718" i="16"/>
  <c r="U37" i="16"/>
  <c r="U325" i="16"/>
  <c r="U517" i="16"/>
  <c r="U673" i="16"/>
  <c r="U110" i="16"/>
  <c r="U266" i="16"/>
  <c r="U410" i="16"/>
  <c r="U614" i="16"/>
  <c r="U11" i="16"/>
  <c r="U23" i="16"/>
  <c r="U35" i="16"/>
  <c r="U47" i="16"/>
  <c r="U59" i="16"/>
  <c r="U71" i="16"/>
  <c r="U83" i="16"/>
  <c r="U95" i="16"/>
  <c r="U107" i="16"/>
  <c r="U119" i="16"/>
  <c r="U131" i="16"/>
  <c r="U143" i="16"/>
  <c r="U155" i="16"/>
  <c r="U167" i="16"/>
  <c r="U179" i="16"/>
  <c r="U191" i="16"/>
  <c r="U203" i="16"/>
  <c r="U215" i="16"/>
  <c r="U227" i="16"/>
  <c r="U239" i="16"/>
  <c r="U251" i="16"/>
  <c r="U263" i="16"/>
  <c r="U275" i="16"/>
  <c r="U287" i="16"/>
  <c r="U299" i="16"/>
  <c r="U311" i="16"/>
  <c r="U323" i="16"/>
  <c r="U335" i="16"/>
  <c r="U347" i="16"/>
  <c r="U359" i="16"/>
  <c r="U371" i="16"/>
  <c r="U383" i="16"/>
  <c r="U395" i="16"/>
  <c r="U407" i="16"/>
  <c r="U419" i="16"/>
  <c r="U431" i="16"/>
  <c r="U443" i="16"/>
  <c r="U455" i="16"/>
  <c r="U467" i="16"/>
  <c r="U479" i="16"/>
  <c r="U491" i="16"/>
  <c r="U503" i="16"/>
  <c r="U515" i="16"/>
  <c r="U527" i="16"/>
  <c r="U539" i="16"/>
  <c r="U551" i="16"/>
  <c r="U563" i="16"/>
  <c r="U575" i="16"/>
  <c r="U587" i="16"/>
  <c r="U599" i="16"/>
  <c r="U611" i="16"/>
  <c r="U623" i="16"/>
  <c r="U635" i="16"/>
  <c r="U647" i="16"/>
  <c r="U659" i="16"/>
  <c r="U671" i="16"/>
  <c r="U683" i="16"/>
  <c r="U695" i="16"/>
  <c r="U707" i="16"/>
  <c r="U719" i="16"/>
  <c r="U25" i="16"/>
  <c r="U133" i="16"/>
  <c r="U157" i="16"/>
  <c r="U193" i="16"/>
  <c r="U289" i="16"/>
  <c r="U349" i="16"/>
  <c r="U457" i="16"/>
  <c r="U553" i="16"/>
  <c r="U601" i="16"/>
  <c r="U697" i="16"/>
  <c r="U26" i="16"/>
  <c r="U242" i="16"/>
  <c r="U386" i="16"/>
  <c r="U530" i="16"/>
  <c r="U710" i="16"/>
  <c r="U12" i="16"/>
  <c r="U24" i="16"/>
  <c r="U36" i="16"/>
  <c r="U48" i="16"/>
  <c r="U60" i="16"/>
  <c r="U72" i="16"/>
  <c r="U84" i="16"/>
  <c r="U96" i="16"/>
  <c r="U108" i="16"/>
  <c r="U120" i="16"/>
  <c r="U132" i="16"/>
  <c r="U144" i="16"/>
  <c r="U156" i="16"/>
  <c r="U168" i="16"/>
  <c r="U180" i="16"/>
  <c r="U192" i="16"/>
  <c r="U204" i="16"/>
  <c r="U216" i="16"/>
  <c r="U228" i="16"/>
  <c r="U240" i="16"/>
  <c r="U252" i="16"/>
  <c r="U264" i="16"/>
  <c r="U276" i="16"/>
  <c r="U288" i="16"/>
  <c r="U300" i="16"/>
  <c r="U312" i="16"/>
  <c r="U324" i="16"/>
  <c r="U336" i="16"/>
  <c r="U348" i="16"/>
  <c r="U360" i="16"/>
  <c r="U372" i="16"/>
  <c r="U384" i="16"/>
  <c r="U396" i="16"/>
  <c r="U408" i="16"/>
  <c r="U420" i="16"/>
  <c r="U432" i="16"/>
  <c r="U444" i="16"/>
  <c r="U456" i="16"/>
  <c r="U468" i="16"/>
  <c r="U480" i="16"/>
  <c r="U492" i="16"/>
  <c r="U504" i="16"/>
  <c r="U516" i="16"/>
  <c r="U528" i="16"/>
  <c r="U540" i="16"/>
  <c r="U552" i="16"/>
  <c r="U564" i="16"/>
  <c r="U576" i="16"/>
  <c r="U588" i="16"/>
  <c r="U600" i="16"/>
  <c r="U612" i="16"/>
  <c r="U624" i="16"/>
  <c r="U636" i="16"/>
  <c r="U648" i="16"/>
  <c r="U660" i="16"/>
  <c r="U672" i="16"/>
  <c r="U684" i="16"/>
  <c r="U696" i="16"/>
  <c r="U708" i="16"/>
  <c r="U13" i="16"/>
  <c r="U145" i="16"/>
  <c r="U169" i="16"/>
  <c r="U217" i="16"/>
  <c r="U313" i="16"/>
  <c r="U373" i="16"/>
  <c r="U469" i="16"/>
  <c r="U565" i="16"/>
  <c r="U637" i="16"/>
  <c r="U14" i="16"/>
  <c r="U254" i="16"/>
  <c r="U398" i="16"/>
  <c r="U542" i="16"/>
  <c r="U2" i="16"/>
  <c r="A711" i="16"/>
  <c r="M711" i="16"/>
  <c r="Y711" i="16"/>
  <c r="H712" i="16"/>
  <c r="T712" i="16"/>
  <c r="C713" i="16"/>
  <c r="O713" i="16"/>
  <c r="AA713" i="16"/>
  <c r="J714" i="16"/>
  <c r="V714" i="16"/>
  <c r="E715" i="16"/>
  <c r="Q715" i="16"/>
  <c r="AC715" i="16"/>
  <c r="L716" i="16"/>
  <c r="X716" i="16"/>
  <c r="G717" i="16"/>
  <c r="S717" i="16"/>
  <c r="B718" i="16"/>
  <c r="N718" i="16"/>
  <c r="Z718" i="16"/>
  <c r="I719" i="16"/>
  <c r="L718" i="16"/>
  <c r="S712" i="16"/>
  <c r="H719" i="16"/>
  <c r="B711" i="16"/>
  <c r="N711" i="16"/>
  <c r="Z711" i="16"/>
  <c r="I712" i="16"/>
  <c r="D713" i="16"/>
  <c r="P713" i="16"/>
  <c r="AB713" i="16"/>
  <c r="K714" i="16"/>
  <c r="W714" i="16"/>
  <c r="F715" i="16"/>
  <c r="R715" i="16"/>
  <c r="A716" i="16"/>
  <c r="M716" i="16"/>
  <c r="Y716" i="16"/>
  <c r="H717" i="16"/>
  <c r="T717" i="16"/>
  <c r="C718" i="16"/>
  <c r="O718" i="16"/>
  <c r="AA718" i="16"/>
  <c r="J719" i="16"/>
  <c r="V719" i="16"/>
  <c r="AC717" i="16"/>
  <c r="N713" i="16"/>
  <c r="C711" i="16"/>
  <c r="O711" i="16"/>
  <c r="AA711" i="16"/>
  <c r="J712" i="16"/>
  <c r="V712" i="16"/>
  <c r="E713" i="16"/>
  <c r="Q713" i="16"/>
  <c r="AC713" i="16"/>
  <c r="L714" i="16"/>
  <c r="X714" i="16"/>
  <c r="G715" i="16"/>
  <c r="S715" i="16"/>
  <c r="B716" i="16"/>
  <c r="N716" i="16"/>
  <c r="Z716" i="16"/>
  <c r="I717" i="16"/>
  <c r="D718" i="16"/>
  <c r="P718" i="16"/>
  <c r="AB718" i="16"/>
  <c r="K719" i="16"/>
  <c r="W719" i="16"/>
  <c r="R719" i="16"/>
  <c r="G719" i="16"/>
  <c r="B713" i="16"/>
  <c r="F717" i="16"/>
  <c r="D711" i="16"/>
  <c r="P711" i="16"/>
  <c r="AB711" i="16"/>
  <c r="K712" i="16"/>
  <c r="W712" i="16"/>
  <c r="F713" i="16"/>
  <c r="R713" i="16"/>
  <c r="A714" i="16"/>
  <c r="M714" i="16"/>
  <c r="Y714" i="16"/>
  <c r="H715" i="16"/>
  <c r="T715" i="16"/>
  <c r="C716" i="16"/>
  <c r="O716" i="16"/>
  <c r="AA716" i="16"/>
  <c r="J717" i="16"/>
  <c r="V717" i="16"/>
  <c r="E718" i="16"/>
  <c r="Q718" i="16"/>
  <c r="AC718" i="16"/>
  <c r="L719" i="16"/>
  <c r="X719" i="16"/>
  <c r="W718" i="16"/>
  <c r="Y718" i="16"/>
  <c r="E711" i="16"/>
  <c r="Q711" i="16"/>
  <c r="AC711" i="16"/>
  <c r="L712" i="16"/>
  <c r="X712" i="16"/>
  <c r="G713" i="16"/>
  <c r="S713" i="16"/>
  <c r="B714" i="16"/>
  <c r="N714" i="16"/>
  <c r="Z714" i="16"/>
  <c r="I715" i="16"/>
  <c r="D716" i="16"/>
  <c r="P716" i="16"/>
  <c r="AB716" i="16"/>
  <c r="K717" i="16"/>
  <c r="W717" i="16"/>
  <c r="F718" i="16"/>
  <c r="R718" i="16"/>
  <c r="A719" i="16"/>
  <c r="M719" i="16"/>
  <c r="Y719" i="16"/>
  <c r="F719" i="16"/>
  <c r="S719" i="16"/>
  <c r="L711" i="16"/>
  <c r="F711" i="16"/>
  <c r="R711" i="16"/>
  <c r="A712" i="16"/>
  <c r="M712" i="16"/>
  <c r="Y712" i="16"/>
  <c r="H713" i="16"/>
  <c r="T713" i="16"/>
  <c r="C714" i="16"/>
  <c r="O714" i="16"/>
  <c r="AA714" i="16"/>
  <c r="J715" i="16"/>
  <c r="V715" i="16"/>
  <c r="E716" i="16"/>
  <c r="Q716" i="16"/>
  <c r="AC716" i="16"/>
  <c r="L717" i="16"/>
  <c r="X717" i="16"/>
  <c r="G718" i="16"/>
  <c r="S718" i="16"/>
  <c r="B719" i="16"/>
  <c r="N719" i="16"/>
  <c r="Z719" i="16"/>
  <c r="AB717" i="16"/>
  <c r="Z713" i="16"/>
  <c r="W716" i="16"/>
  <c r="G711" i="16"/>
  <c r="S711" i="16"/>
  <c r="B712" i="16"/>
  <c r="N712" i="16"/>
  <c r="Z712" i="16"/>
  <c r="I713" i="16"/>
  <c r="D714" i="16"/>
  <c r="P714" i="16"/>
  <c r="AB714" i="16"/>
  <c r="K715" i="16"/>
  <c r="W715" i="16"/>
  <c r="F716" i="16"/>
  <c r="R716" i="16"/>
  <c r="A717" i="16"/>
  <c r="M717" i="16"/>
  <c r="Y717" i="16"/>
  <c r="H718" i="16"/>
  <c r="T718" i="16"/>
  <c r="C719" i="16"/>
  <c r="O719" i="16"/>
  <c r="AA719" i="16"/>
  <c r="K718" i="16"/>
  <c r="D715" i="16"/>
  <c r="AB715" i="16"/>
  <c r="M718" i="16"/>
  <c r="H711" i="16"/>
  <c r="T711" i="16"/>
  <c r="C712" i="16"/>
  <c r="O712" i="16"/>
  <c r="AA712" i="16"/>
  <c r="J713" i="16"/>
  <c r="V713" i="16"/>
  <c r="E714" i="16"/>
  <c r="Q714" i="16"/>
  <c r="AC714" i="16"/>
  <c r="L715" i="16"/>
  <c r="X715" i="16"/>
  <c r="G716" i="16"/>
  <c r="S716" i="16"/>
  <c r="B717" i="16"/>
  <c r="N717" i="16"/>
  <c r="Z717" i="16"/>
  <c r="I718" i="16"/>
  <c r="D719" i="16"/>
  <c r="P719" i="16"/>
  <c r="AB719" i="16"/>
  <c r="P717" i="16"/>
  <c r="P715" i="16"/>
  <c r="K716" i="16"/>
  <c r="R717" i="16"/>
  <c r="I711" i="16"/>
  <c r="D712" i="16"/>
  <c r="P712" i="16"/>
  <c r="AB712" i="16"/>
  <c r="K713" i="16"/>
  <c r="W713" i="16"/>
  <c r="F714" i="16"/>
  <c r="R714" i="16"/>
  <c r="A715" i="16"/>
  <c r="M715" i="16"/>
  <c r="Y715" i="16"/>
  <c r="H716" i="16"/>
  <c r="T716" i="16"/>
  <c r="C717" i="16"/>
  <c r="O717" i="16"/>
  <c r="AA717" i="16"/>
  <c r="J718" i="16"/>
  <c r="V718" i="16"/>
  <c r="E719" i="16"/>
  <c r="Q719" i="16"/>
  <c r="AC719" i="16"/>
  <c r="D717" i="16"/>
  <c r="G712" i="16"/>
  <c r="A718" i="16"/>
  <c r="J711" i="16"/>
  <c r="V711" i="16"/>
  <c r="E712" i="16"/>
  <c r="Q712" i="16"/>
  <c r="AC712" i="16"/>
  <c r="L713" i="16"/>
  <c r="X713" i="16"/>
  <c r="G714" i="16"/>
  <c r="S714" i="16"/>
  <c r="B715" i="16"/>
  <c r="N715" i="16"/>
  <c r="Z715" i="16"/>
  <c r="I716" i="16"/>
  <c r="I714" i="16"/>
  <c r="K711" i="16"/>
  <c r="W711" i="16"/>
  <c r="F712" i="16"/>
  <c r="R712" i="16"/>
  <c r="A713" i="16"/>
  <c r="M713" i="16"/>
  <c r="Y713" i="16"/>
  <c r="H714" i="16"/>
  <c r="T714" i="16"/>
  <c r="C715" i="16"/>
  <c r="O715" i="16"/>
  <c r="AA715" i="16"/>
  <c r="J716" i="16"/>
  <c r="V716" i="16"/>
  <c r="E717" i="16"/>
  <c r="Q717" i="16"/>
  <c r="X718" i="16"/>
  <c r="X711" i="16"/>
  <c r="T719" i="16"/>
  <c r="A3" i="16"/>
  <c r="M3" i="16"/>
  <c r="Y3" i="16"/>
  <c r="H4" i="16"/>
  <c r="T4" i="16"/>
  <c r="C5" i="16"/>
  <c r="O5" i="16"/>
  <c r="AA5" i="16"/>
  <c r="J6" i="16"/>
  <c r="V6" i="16"/>
  <c r="E7" i="16"/>
  <c r="Q7" i="16"/>
  <c r="AC7" i="16"/>
  <c r="L8" i="16"/>
  <c r="X8" i="16"/>
  <c r="G9" i="16"/>
  <c r="S9" i="16"/>
  <c r="B10" i="16"/>
  <c r="N10" i="16"/>
  <c r="Z10" i="16"/>
  <c r="I11" i="16"/>
  <c r="D12" i="16"/>
  <c r="P12" i="16"/>
  <c r="AB12" i="16"/>
  <c r="K13" i="16"/>
  <c r="W13" i="16"/>
  <c r="F14" i="16"/>
  <c r="R14" i="16"/>
  <c r="A15" i="16"/>
  <c r="M15" i="16"/>
  <c r="Y15" i="16"/>
  <c r="H16" i="16"/>
  <c r="T16" i="16"/>
  <c r="C17" i="16"/>
  <c r="O17" i="16"/>
  <c r="AA17" i="16"/>
  <c r="J18" i="16"/>
  <c r="V18" i="16"/>
  <c r="E19" i="16"/>
  <c r="Q19" i="16"/>
  <c r="AC19" i="16"/>
  <c r="L20" i="16"/>
  <c r="X20" i="16"/>
  <c r="G21" i="16"/>
  <c r="S21" i="16"/>
  <c r="B22" i="16"/>
  <c r="N22" i="16"/>
  <c r="Z22" i="16"/>
  <c r="I23" i="16"/>
  <c r="D24" i="16"/>
  <c r="P24" i="16"/>
  <c r="AB24" i="16"/>
  <c r="K25" i="16"/>
  <c r="W25" i="16"/>
  <c r="F26" i="16"/>
  <c r="R26" i="16"/>
  <c r="A27" i="16"/>
  <c r="M27" i="16"/>
  <c r="Y27" i="16"/>
  <c r="H28" i="16"/>
  <c r="T28" i="16"/>
  <c r="C29" i="16"/>
  <c r="O29" i="16"/>
  <c r="AA29" i="16"/>
  <c r="J30" i="16"/>
  <c r="V30" i="16"/>
  <c r="E31" i="16"/>
  <c r="Q31" i="16"/>
  <c r="AC31" i="16"/>
  <c r="L32" i="16"/>
  <c r="X32" i="16"/>
  <c r="G33" i="16"/>
  <c r="S33" i="16"/>
  <c r="B34" i="16"/>
  <c r="N34" i="16"/>
  <c r="Z34" i="16"/>
  <c r="I35" i="16"/>
  <c r="D36" i="16"/>
  <c r="P36" i="16"/>
  <c r="AB36" i="16"/>
  <c r="K37" i="16"/>
  <c r="W37" i="16"/>
  <c r="F38" i="16"/>
  <c r="R38" i="16"/>
  <c r="A39" i="16"/>
  <c r="M39" i="16"/>
  <c r="Y39" i="16"/>
  <c r="H40" i="16"/>
  <c r="T40" i="16"/>
  <c r="C41" i="16"/>
  <c r="O41" i="16"/>
  <c r="AA41" i="16"/>
  <c r="J42" i="16"/>
  <c r="V42" i="16"/>
  <c r="E43" i="16"/>
  <c r="Q43" i="16"/>
  <c r="AC43" i="16"/>
  <c r="L44" i="16"/>
  <c r="X44" i="16"/>
  <c r="G45" i="16"/>
  <c r="S45" i="16"/>
  <c r="B46" i="16"/>
  <c r="N46" i="16"/>
  <c r="Z46" i="16"/>
  <c r="I47" i="16"/>
  <c r="D48" i="16"/>
  <c r="P48" i="16"/>
  <c r="AB48" i="16"/>
  <c r="K49" i="16"/>
  <c r="W49" i="16"/>
  <c r="F50" i="16"/>
  <c r="R50" i="16"/>
  <c r="A51" i="16"/>
  <c r="M51" i="16"/>
  <c r="Y51" i="16"/>
  <c r="H52" i="16"/>
  <c r="T52" i="16"/>
  <c r="C53" i="16"/>
  <c r="O53" i="16"/>
  <c r="AA53" i="16"/>
  <c r="J54" i="16"/>
  <c r="V54" i="16"/>
  <c r="E55" i="16"/>
  <c r="B3" i="16"/>
  <c r="N3" i="16"/>
  <c r="Z3" i="16"/>
  <c r="I4" i="16"/>
  <c r="D5" i="16"/>
  <c r="P5" i="16"/>
  <c r="AB5" i="16"/>
  <c r="K6" i="16"/>
  <c r="W6" i="16"/>
  <c r="F7" i="16"/>
  <c r="R7" i="16"/>
  <c r="A8" i="16"/>
  <c r="M8" i="16"/>
  <c r="Y8" i="16"/>
  <c r="H9" i="16"/>
  <c r="T9" i="16"/>
  <c r="C10" i="16"/>
  <c r="O10" i="16"/>
  <c r="AA10" i="16"/>
  <c r="J11" i="16"/>
  <c r="V11" i="16"/>
  <c r="E12" i="16"/>
  <c r="Q12" i="16"/>
  <c r="AC12" i="16"/>
  <c r="L13" i="16"/>
  <c r="X13" i="16"/>
  <c r="G14" i="16"/>
  <c r="S14" i="16"/>
  <c r="B15" i="16"/>
  <c r="N15" i="16"/>
  <c r="Z15" i="16"/>
  <c r="I16" i="16"/>
  <c r="D17" i="16"/>
  <c r="P17" i="16"/>
  <c r="AB17" i="16"/>
  <c r="K18" i="16"/>
  <c r="W18" i="16"/>
  <c r="F19" i="16"/>
  <c r="R19" i="16"/>
  <c r="A20" i="16"/>
  <c r="M20" i="16"/>
  <c r="Y20" i="16"/>
  <c r="H21" i="16"/>
  <c r="T21" i="16"/>
  <c r="C22" i="16"/>
  <c r="O22" i="16"/>
  <c r="AA22" i="16"/>
  <c r="J23" i="16"/>
  <c r="V23" i="16"/>
  <c r="E24" i="16"/>
  <c r="Q24" i="16"/>
  <c r="AC24" i="16"/>
  <c r="L25" i="16"/>
  <c r="X25" i="16"/>
  <c r="G26" i="16"/>
  <c r="S26" i="16"/>
  <c r="B27" i="16"/>
  <c r="N27" i="16"/>
  <c r="Z27" i="16"/>
  <c r="I28" i="16"/>
  <c r="D29" i="16"/>
  <c r="P29" i="16"/>
  <c r="AB29" i="16"/>
  <c r="K30" i="16"/>
  <c r="W30" i="16"/>
  <c r="F31" i="16"/>
  <c r="R31" i="16"/>
  <c r="A32" i="16"/>
  <c r="M32" i="16"/>
  <c r="Y32" i="16"/>
  <c r="H33" i="16"/>
  <c r="T33" i="16"/>
  <c r="C34" i="16"/>
  <c r="O34" i="16"/>
  <c r="AA34" i="16"/>
  <c r="J35" i="16"/>
  <c r="V35" i="16"/>
  <c r="E36" i="16"/>
  <c r="Q36" i="16"/>
  <c r="AC36" i="16"/>
  <c r="L37" i="16"/>
  <c r="X37" i="16"/>
  <c r="G38" i="16"/>
  <c r="S38" i="16"/>
  <c r="B39" i="16"/>
  <c r="N39" i="16"/>
  <c r="Z39" i="16"/>
  <c r="I40" i="16"/>
  <c r="D41" i="16"/>
  <c r="P41" i="16"/>
  <c r="AB41" i="16"/>
  <c r="K42" i="16"/>
  <c r="W42" i="16"/>
  <c r="F43" i="16"/>
  <c r="R43" i="16"/>
  <c r="A44" i="16"/>
  <c r="M44" i="16"/>
  <c r="Y44" i="16"/>
  <c r="H45" i="16"/>
  <c r="T45" i="16"/>
  <c r="C46" i="16"/>
  <c r="O46" i="16"/>
  <c r="AA46" i="16"/>
  <c r="J47" i="16"/>
  <c r="V47" i="16"/>
  <c r="E48" i="16"/>
  <c r="Q48" i="16"/>
  <c r="AC48" i="16"/>
  <c r="L49" i="16"/>
  <c r="X49" i="16"/>
  <c r="G50" i="16"/>
  <c r="S50" i="16"/>
  <c r="B51" i="16"/>
  <c r="N51" i="16"/>
  <c r="Z51" i="16"/>
  <c r="I52" i="16"/>
  <c r="D53" i="16"/>
  <c r="P53" i="16"/>
  <c r="AB53" i="16"/>
  <c r="K54" i="16"/>
  <c r="W54" i="16"/>
  <c r="F55" i="16"/>
  <c r="C3" i="16"/>
  <c r="O3" i="16"/>
  <c r="AA3" i="16"/>
  <c r="J4" i="16"/>
  <c r="V4" i="16"/>
  <c r="E5" i="16"/>
  <c r="Q5" i="16"/>
  <c r="AC5" i="16"/>
  <c r="L6" i="16"/>
  <c r="X6" i="16"/>
  <c r="G7" i="16"/>
  <c r="S7" i="16"/>
  <c r="B8" i="16"/>
  <c r="N8" i="16"/>
  <c r="Z8" i="16"/>
  <c r="I9" i="16"/>
  <c r="D10" i="16"/>
  <c r="P10" i="16"/>
  <c r="AB10" i="16"/>
  <c r="K11" i="16"/>
  <c r="W11" i="16"/>
  <c r="F12" i="16"/>
  <c r="R12" i="16"/>
  <c r="A13" i="16"/>
  <c r="M13" i="16"/>
  <c r="Y13" i="16"/>
  <c r="H14" i="16"/>
  <c r="T14" i="16"/>
  <c r="C15" i="16"/>
  <c r="O15" i="16"/>
  <c r="AA15" i="16"/>
  <c r="J16" i="16"/>
  <c r="V16" i="16"/>
  <c r="E17" i="16"/>
  <c r="Q17" i="16"/>
  <c r="AC17" i="16"/>
  <c r="L18" i="16"/>
  <c r="X18" i="16"/>
  <c r="G19" i="16"/>
  <c r="S19" i="16"/>
  <c r="B20" i="16"/>
  <c r="N20" i="16"/>
  <c r="Z20" i="16"/>
  <c r="I21" i="16"/>
  <c r="D22" i="16"/>
  <c r="P22" i="16"/>
  <c r="AB22" i="16"/>
  <c r="K23" i="16"/>
  <c r="W23" i="16"/>
  <c r="F24" i="16"/>
  <c r="R24" i="16"/>
  <c r="A25" i="16"/>
  <c r="M25" i="16"/>
  <c r="Y25" i="16"/>
  <c r="H26" i="16"/>
  <c r="T26" i="16"/>
  <c r="C27" i="16"/>
  <c r="O27" i="16"/>
  <c r="AA27" i="16"/>
  <c r="J28" i="16"/>
  <c r="V28" i="16"/>
  <c r="E29" i="16"/>
  <c r="Q29" i="16"/>
  <c r="AC29" i="16"/>
  <c r="L30" i="16"/>
  <c r="X30" i="16"/>
  <c r="G31" i="16"/>
  <c r="S31" i="16"/>
  <c r="B32" i="16"/>
  <c r="N32" i="16"/>
  <c r="Z32" i="16"/>
  <c r="I33" i="16"/>
  <c r="D34" i="16"/>
  <c r="P34" i="16"/>
  <c r="AB34" i="16"/>
  <c r="K35" i="16"/>
  <c r="W35" i="16"/>
  <c r="F36" i="16"/>
  <c r="R36" i="16"/>
  <c r="A37" i="16"/>
  <c r="M37" i="16"/>
  <c r="Y37" i="16"/>
  <c r="H38" i="16"/>
  <c r="T38" i="16"/>
  <c r="C39" i="16"/>
  <c r="O39" i="16"/>
  <c r="AA39" i="16"/>
  <c r="J40" i="16"/>
  <c r="V40" i="16"/>
  <c r="E41" i="16"/>
  <c r="Q41" i="16"/>
  <c r="AC41" i="16"/>
  <c r="L42" i="16"/>
  <c r="X42" i="16"/>
  <c r="G43" i="16"/>
  <c r="S43" i="16"/>
  <c r="B44" i="16"/>
  <c r="N44" i="16"/>
  <c r="Z44" i="16"/>
  <c r="I45" i="16"/>
  <c r="D46" i="16"/>
  <c r="P46" i="16"/>
  <c r="AB46" i="16"/>
  <c r="K47" i="16"/>
  <c r="W47" i="16"/>
  <c r="F48" i="16"/>
  <c r="R48" i="16"/>
  <c r="A49" i="16"/>
  <c r="M49" i="16"/>
  <c r="Y49" i="16"/>
  <c r="H50" i="16"/>
  <c r="T50" i="16"/>
  <c r="C51" i="16"/>
  <c r="O51" i="16"/>
  <c r="AA51" i="16"/>
  <c r="J52" i="16"/>
  <c r="V52" i="16"/>
  <c r="E53" i="16"/>
  <c r="Q53" i="16"/>
  <c r="AC53" i="16"/>
  <c r="L54" i="16"/>
  <c r="X54" i="16"/>
  <c r="G55" i="16"/>
  <c r="D3" i="16"/>
  <c r="P3" i="16"/>
  <c r="AB3" i="16"/>
  <c r="K4" i="16"/>
  <c r="W4" i="16"/>
  <c r="F5" i="16"/>
  <c r="R5" i="16"/>
  <c r="A6" i="16"/>
  <c r="M6" i="16"/>
  <c r="Y6" i="16"/>
  <c r="H7" i="16"/>
  <c r="T7" i="16"/>
  <c r="C8" i="16"/>
  <c r="O8" i="16"/>
  <c r="AA8" i="16"/>
  <c r="J9" i="16"/>
  <c r="V9" i="16"/>
  <c r="E10" i="16"/>
  <c r="Q10" i="16"/>
  <c r="AC10" i="16"/>
  <c r="L11" i="16"/>
  <c r="X11" i="16"/>
  <c r="G12" i="16"/>
  <c r="S12" i="16"/>
  <c r="B13" i="16"/>
  <c r="N13" i="16"/>
  <c r="Z13" i="16"/>
  <c r="I14" i="16"/>
  <c r="D15" i="16"/>
  <c r="P15" i="16"/>
  <c r="AB15" i="16"/>
  <c r="K16" i="16"/>
  <c r="W16" i="16"/>
  <c r="F17" i="16"/>
  <c r="R17" i="16"/>
  <c r="A18" i="16"/>
  <c r="M18" i="16"/>
  <c r="Y18" i="16"/>
  <c r="H19" i="16"/>
  <c r="T19" i="16"/>
  <c r="C20" i="16"/>
  <c r="O20" i="16"/>
  <c r="AA20" i="16"/>
  <c r="J21" i="16"/>
  <c r="V21" i="16"/>
  <c r="E22" i="16"/>
  <c r="Q22" i="16"/>
  <c r="AC22" i="16"/>
  <c r="L23" i="16"/>
  <c r="X23" i="16"/>
  <c r="G24" i="16"/>
  <c r="S24" i="16"/>
  <c r="B25" i="16"/>
  <c r="N25" i="16"/>
  <c r="Z25" i="16"/>
  <c r="I26" i="16"/>
  <c r="D27" i="16"/>
  <c r="P27" i="16"/>
  <c r="AB27" i="16"/>
  <c r="K28" i="16"/>
  <c r="W28" i="16"/>
  <c r="F29" i="16"/>
  <c r="R29" i="16"/>
  <c r="A30" i="16"/>
  <c r="M30" i="16"/>
  <c r="Y30" i="16"/>
  <c r="H31" i="16"/>
  <c r="T31" i="16"/>
  <c r="C32" i="16"/>
  <c r="O32" i="16"/>
  <c r="AA32" i="16"/>
  <c r="J33" i="16"/>
  <c r="V33" i="16"/>
  <c r="E34" i="16"/>
  <c r="Q34" i="16"/>
  <c r="AC34" i="16"/>
  <c r="L35" i="16"/>
  <c r="X35" i="16"/>
  <c r="G36" i="16"/>
  <c r="S36" i="16"/>
  <c r="B37" i="16"/>
  <c r="N37" i="16"/>
  <c r="Z37" i="16"/>
  <c r="I38" i="16"/>
  <c r="D39" i="16"/>
  <c r="P39" i="16"/>
  <c r="AB39" i="16"/>
  <c r="K40" i="16"/>
  <c r="W40" i="16"/>
  <c r="F41" i="16"/>
  <c r="R41" i="16"/>
  <c r="A42" i="16"/>
  <c r="M42" i="16"/>
  <c r="Y42" i="16"/>
  <c r="H43" i="16"/>
  <c r="T43" i="16"/>
  <c r="C44" i="16"/>
  <c r="O44" i="16"/>
  <c r="AA44" i="16"/>
  <c r="J45" i="16"/>
  <c r="V45" i="16"/>
  <c r="E46" i="16"/>
  <c r="Q46" i="16"/>
  <c r="AC46" i="16"/>
  <c r="L47" i="16"/>
  <c r="X47" i="16"/>
  <c r="G48" i="16"/>
  <c r="S48" i="16"/>
  <c r="B49" i="16"/>
  <c r="N49" i="16"/>
  <c r="Z49" i="16"/>
  <c r="I50" i="16"/>
  <c r="D51" i="16"/>
  <c r="P51" i="16"/>
  <c r="AB51" i="16"/>
  <c r="K52" i="16"/>
  <c r="W52" i="16"/>
  <c r="F53" i="16"/>
  <c r="R53" i="16"/>
  <c r="A54" i="16"/>
  <c r="M54" i="16"/>
  <c r="Y54" i="16"/>
  <c r="H55" i="16"/>
  <c r="E3" i="16"/>
  <c r="Q3" i="16"/>
  <c r="AC3" i="16"/>
  <c r="L4" i="16"/>
  <c r="X4" i="16"/>
  <c r="G5" i="16"/>
  <c r="S5" i="16"/>
  <c r="B6" i="16"/>
  <c r="N6" i="16"/>
  <c r="Z6" i="16"/>
  <c r="I7" i="16"/>
  <c r="D8" i="16"/>
  <c r="P8" i="16"/>
  <c r="AB8" i="16"/>
  <c r="K9" i="16"/>
  <c r="W9" i="16"/>
  <c r="F10" i="16"/>
  <c r="R10" i="16"/>
  <c r="A11" i="16"/>
  <c r="M11" i="16"/>
  <c r="Y11" i="16"/>
  <c r="H12" i="16"/>
  <c r="T12" i="16"/>
  <c r="C13" i="16"/>
  <c r="O13" i="16"/>
  <c r="AA13" i="16"/>
  <c r="J14" i="16"/>
  <c r="V14" i="16"/>
  <c r="E15" i="16"/>
  <c r="Q15" i="16"/>
  <c r="AC15" i="16"/>
  <c r="L16" i="16"/>
  <c r="X16" i="16"/>
  <c r="G17" i="16"/>
  <c r="S17" i="16"/>
  <c r="B18" i="16"/>
  <c r="N18" i="16"/>
  <c r="Z18" i="16"/>
  <c r="I19" i="16"/>
  <c r="D20" i="16"/>
  <c r="P20" i="16"/>
  <c r="AB20" i="16"/>
  <c r="K21" i="16"/>
  <c r="W21" i="16"/>
  <c r="F22" i="16"/>
  <c r="R22" i="16"/>
  <c r="A23" i="16"/>
  <c r="M23" i="16"/>
  <c r="Y23" i="16"/>
  <c r="H24" i="16"/>
  <c r="T24" i="16"/>
  <c r="C25" i="16"/>
  <c r="O25" i="16"/>
  <c r="AA25" i="16"/>
  <c r="J26" i="16"/>
  <c r="V26" i="16"/>
  <c r="E27" i="16"/>
  <c r="Q27" i="16"/>
  <c r="AC27" i="16"/>
  <c r="L28" i="16"/>
  <c r="X28" i="16"/>
  <c r="G29" i="16"/>
  <c r="S29" i="16"/>
  <c r="B30" i="16"/>
  <c r="N30" i="16"/>
  <c r="Z30" i="16"/>
  <c r="I31" i="16"/>
  <c r="D32" i="16"/>
  <c r="P32" i="16"/>
  <c r="AB32" i="16"/>
  <c r="K33" i="16"/>
  <c r="W33" i="16"/>
  <c r="F34" i="16"/>
  <c r="R34" i="16"/>
  <c r="A35" i="16"/>
  <c r="M35" i="16"/>
  <c r="Y35" i="16"/>
  <c r="H36" i="16"/>
  <c r="T36" i="16"/>
  <c r="C37" i="16"/>
  <c r="O37" i="16"/>
  <c r="AA37" i="16"/>
  <c r="J38" i="16"/>
  <c r="V38" i="16"/>
  <c r="E39" i="16"/>
  <c r="Q39" i="16"/>
  <c r="AC39" i="16"/>
  <c r="L40" i="16"/>
  <c r="X40" i="16"/>
  <c r="G41" i="16"/>
  <c r="S41" i="16"/>
  <c r="B42" i="16"/>
  <c r="N42" i="16"/>
  <c r="Z42" i="16"/>
  <c r="I43" i="16"/>
  <c r="D44" i="16"/>
  <c r="P44" i="16"/>
  <c r="AB44" i="16"/>
  <c r="K45" i="16"/>
  <c r="W45" i="16"/>
  <c r="F46" i="16"/>
  <c r="R46" i="16"/>
  <c r="A47" i="16"/>
  <c r="M47" i="16"/>
  <c r="Y47" i="16"/>
  <c r="H48" i="16"/>
  <c r="T48" i="16"/>
  <c r="C49" i="16"/>
  <c r="O49" i="16"/>
  <c r="AA49" i="16"/>
  <c r="J50" i="16"/>
  <c r="V50" i="16"/>
  <c r="E51" i="16"/>
  <c r="Q51" i="16"/>
  <c r="AC51" i="16"/>
  <c r="L52" i="16"/>
  <c r="X52" i="16"/>
  <c r="G53" i="16"/>
  <c r="S53" i="16"/>
  <c r="B54" i="16"/>
  <c r="N54" i="16"/>
  <c r="Z54" i="16"/>
  <c r="I55" i="16"/>
  <c r="F3" i="16"/>
  <c r="R3" i="16"/>
  <c r="A4" i="16"/>
  <c r="M4" i="16"/>
  <c r="Y4" i="16"/>
  <c r="H5" i="16"/>
  <c r="T5" i="16"/>
  <c r="C6" i="16"/>
  <c r="O6" i="16"/>
  <c r="AA6" i="16"/>
  <c r="J7" i="16"/>
  <c r="V7" i="16"/>
  <c r="E8" i="16"/>
  <c r="Q8" i="16"/>
  <c r="AC8" i="16"/>
  <c r="L9" i="16"/>
  <c r="X9" i="16"/>
  <c r="G10" i="16"/>
  <c r="S10" i="16"/>
  <c r="B11" i="16"/>
  <c r="N11" i="16"/>
  <c r="Z11" i="16"/>
  <c r="I12" i="16"/>
  <c r="D13" i="16"/>
  <c r="P13" i="16"/>
  <c r="AB13" i="16"/>
  <c r="K14" i="16"/>
  <c r="W14" i="16"/>
  <c r="F15" i="16"/>
  <c r="R15" i="16"/>
  <c r="A16" i="16"/>
  <c r="M16" i="16"/>
  <c r="Y16" i="16"/>
  <c r="H17" i="16"/>
  <c r="T17" i="16"/>
  <c r="C18" i="16"/>
  <c r="O18" i="16"/>
  <c r="AA18" i="16"/>
  <c r="J19" i="16"/>
  <c r="V19" i="16"/>
  <c r="E20" i="16"/>
  <c r="Q20" i="16"/>
  <c r="AC20" i="16"/>
  <c r="L21" i="16"/>
  <c r="X21" i="16"/>
  <c r="G22" i="16"/>
  <c r="S22" i="16"/>
  <c r="B23" i="16"/>
  <c r="N23" i="16"/>
  <c r="Z23" i="16"/>
  <c r="I24" i="16"/>
  <c r="D25" i="16"/>
  <c r="P25" i="16"/>
  <c r="AB25" i="16"/>
  <c r="K26" i="16"/>
  <c r="W26" i="16"/>
  <c r="F27" i="16"/>
  <c r="R27" i="16"/>
  <c r="A28" i="16"/>
  <c r="M28" i="16"/>
  <c r="Y28" i="16"/>
  <c r="H29" i="16"/>
  <c r="T29" i="16"/>
  <c r="C30" i="16"/>
  <c r="O30" i="16"/>
  <c r="AA30" i="16"/>
  <c r="J31" i="16"/>
  <c r="V31" i="16"/>
  <c r="E32" i="16"/>
  <c r="Q32" i="16"/>
  <c r="AC32" i="16"/>
  <c r="L33" i="16"/>
  <c r="X33" i="16"/>
  <c r="G34" i="16"/>
  <c r="S34" i="16"/>
  <c r="B35" i="16"/>
  <c r="N35" i="16"/>
  <c r="Z35" i="16"/>
  <c r="I36" i="16"/>
  <c r="D37" i="16"/>
  <c r="P37" i="16"/>
  <c r="AB37" i="16"/>
  <c r="K38" i="16"/>
  <c r="W38" i="16"/>
  <c r="F39" i="16"/>
  <c r="R39" i="16"/>
  <c r="A40" i="16"/>
  <c r="M40" i="16"/>
  <c r="Y40" i="16"/>
  <c r="H41" i="16"/>
  <c r="T41" i="16"/>
  <c r="C42" i="16"/>
  <c r="O42" i="16"/>
  <c r="AA42" i="16"/>
  <c r="J43" i="16"/>
  <c r="V43" i="16"/>
  <c r="E44" i="16"/>
  <c r="Q44" i="16"/>
  <c r="AC44" i="16"/>
  <c r="L45" i="16"/>
  <c r="X45" i="16"/>
  <c r="G46" i="16"/>
  <c r="S46" i="16"/>
  <c r="B47" i="16"/>
  <c r="N47" i="16"/>
  <c r="Z47" i="16"/>
  <c r="I48" i="16"/>
  <c r="D49" i="16"/>
  <c r="P49" i="16"/>
  <c r="AB49" i="16"/>
  <c r="K50" i="16"/>
  <c r="W50" i="16"/>
  <c r="F51" i="16"/>
  <c r="R51" i="16"/>
  <c r="A52" i="16"/>
  <c r="M52" i="16"/>
  <c r="Y52" i="16"/>
  <c r="H53" i="16"/>
  <c r="T53" i="16"/>
  <c r="C54" i="16"/>
  <c r="O54" i="16"/>
  <c r="AA54" i="16"/>
  <c r="J55" i="16"/>
  <c r="G3" i="16"/>
  <c r="S3" i="16"/>
  <c r="B4" i="16"/>
  <c r="N4" i="16"/>
  <c r="Z4" i="16"/>
  <c r="I5" i="16"/>
  <c r="D6" i="16"/>
  <c r="P6" i="16"/>
  <c r="AB6" i="16"/>
  <c r="K7" i="16"/>
  <c r="W7" i="16"/>
  <c r="F8" i="16"/>
  <c r="R8" i="16"/>
  <c r="A9" i="16"/>
  <c r="M9" i="16"/>
  <c r="Y9" i="16"/>
  <c r="H10" i="16"/>
  <c r="T10" i="16"/>
  <c r="C11" i="16"/>
  <c r="O11" i="16"/>
  <c r="AA11" i="16"/>
  <c r="J12" i="16"/>
  <c r="V12" i="16"/>
  <c r="E13" i="16"/>
  <c r="Q13" i="16"/>
  <c r="AC13" i="16"/>
  <c r="L14" i="16"/>
  <c r="X14" i="16"/>
  <c r="G15" i="16"/>
  <c r="S15" i="16"/>
  <c r="B16" i="16"/>
  <c r="N16" i="16"/>
  <c r="Z16" i="16"/>
  <c r="I17" i="16"/>
  <c r="D18" i="16"/>
  <c r="P18" i="16"/>
  <c r="AB18" i="16"/>
  <c r="K19" i="16"/>
  <c r="W19" i="16"/>
  <c r="F20" i="16"/>
  <c r="R20" i="16"/>
  <c r="A21" i="16"/>
  <c r="M21" i="16"/>
  <c r="Y21" i="16"/>
  <c r="H22" i="16"/>
  <c r="T22" i="16"/>
  <c r="C23" i="16"/>
  <c r="O23" i="16"/>
  <c r="AA23" i="16"/>
  <c r="J24" i="16"/>
  <c r="V24" i="16"/>
  <c r="E25" i="16"/>
  <c r="Q25" i="16"/>
  <c r="AC25" i="16"/>
  <c r="L26" i="16"/>
  <c r="X26" i="16"/>
  <c r="G27" i="16"/>
  <c r="S27" i="16"/>
  <c r="B28" i="16"/>
  <c r="N28" i="16"/>
  <c r="Z28" i="16"/>
  <c r="I29" i="16"/>
  <c r="D30" i="16"/>
  <c r="P30" i="16"/>
  <c r="AB30" i="16"/>
  <c r="K31" i="16"/>
  <c r="W31" i="16"/>
  <c r="F32" i="16"/>
  <c r="R32" i="16"/>
  <c r="A33" i="16"/>
  <c r="M33" i="16"/>
  <c r="Y33" i="16"/>
  <c r="H34" i="16"/>
  <c r="T34" i="16"/>
  <c r="C35" i="16"/>
  <c r="O35" i="16"/>
  <c r="AA35" i="16"/>
  <c r="J36" i="16"/>
  <c r="V36" i="16"/>
  <c r="E37" i="16"/>
  <c r="Q37" i="16"/>
  <c r="AC37" i="16"/>
  <c r="L38" i="16"/>
  <c r="X38" i="16"/>
  <c r="G39" i="16"/>
  <c r="S39" i="16"/>
  <c r="B40" i="16"/>
  <c r="N40" i="16"/>
  <c r="Z40" i="16"/>
  <c r="I41" i="16"/>
  <c r="D42" i="16"/>
  <c r="P42" i="16"/>
  <c r="AB42" i="16"/>
  <c r="K43" i="16"/>
  <c r="W43" i="16"/>
  <c r="F44" i="16"/>
  <c r="R44" i="16"/>
  <c r="A45" i="16"/>
  <c r="M45" i="16"/>
  <c r="Y45" i="16"/>
  <c r="H46" i="16"/>
  <c r="T46" i="16"/>
  <c r="C47" i="16"/>
  <c r="O47" i="16"/>
  <c r="AA47" i="16"/>
  <c r="J48" i="16"/>
  <c r="V48" i="16"/>
  <c r="E49" i="16"/>
  <c r="Q49" i="16"/>
  <c r="AC49" i="16"/>
  <c r="L50" i="16"/>
  <c r="X50" i="16"/>
  <c r="G51" i="16"/>
  <c r="S51" i="16"/>
  <c r="B52" i="16"/>
  <c r="N52" i="16"/>
  <c r="Z52" i="16"/>
  <c r="I53" i="16"/>
  <c r="D54" i="16"/>
  <c r="P54" i="16"/>
  <c r="AB54" i="16"/>
  <c r="K55" i="16"/>
  <c r="H3" i="16"/>
  <c r="T3" i="16"/>
  <c r="C4" i="16"/>
  <c r="O4" i="16"/>
  <c r="AA4" i="16"/>
  <c r="J5" i="16"/>
  <c r="V5" i="16"/>
  <c r="E6" i="16"/>
  <c r="Q6" i="16"/>
  <c r="AC6" i="16"/>
  <c r="L7" i="16"/>
  <c r="X7" i="16"/>
  <c r="G8" i="16"/>
  <c r="S8" i="16"/>
  <c r="B9" i="16"/>
  <c r="N9" i="16"/>
  <c r="Z9" i="16"/>
  <c r="I10" i="16"/>
  <c r="D11" i="16"/>
  <c r="P11" i="16"/>
  <c r="AB11" i="16"/>
  <c r="K12" i="16"/>
  <c r="W12" i="16"/>
  <c r="F13" i="16"/>
  <c r="R13" i="16"/>
  <c r="A14" i="16"/>
  <c r="M14" i="16"/>
  <c r="Y14" i="16"/>
  <c r="H15" i="16"/>
  <c r="T15" i="16"/>
  <c r="C16" i="16"/>
  <c r="O16" i="16"/>
  <c r="AA16" i="16"/>
  <c r="J17" i="16"/>
  <c r="V17" i="16"/>
  <c r="E18" i="16"/>
  <c r="Q18" i="16"/>
  <c r="AC18" i="16"/>
  <c r="L19" i="16"/>
  <c r="X19" i="16"/>
  <c r="G20" i="16"/>
  <c r="S20" i="16"/>
  <c r="B21" i="16"/>
  <c r="N21" i="16"/>
  <c r="Z21" i="16"/>
  <c r="I22" i="16"/>
  <c r="D23" i="16"/>
  <c r="P23" i="16"/>
  <c r="AB23" i="16"/>
  <c r="K24" i="16"/>
  <c r="W24" i="16"/>
  <c r="F25" i="16"/>
  <c r="R25" i="16"/>
  <c r="A26" i="16"/>
  <c r="M26" i="16"/>
  <c r="Y26" i="16"/>
  <c r="H27" i="16"/>
  <c r="T27" i="16"/>
  <c r="C28" i="16"/>
  <c r="O28" i="16"/>
  <c r="AA28" i="16"/>
  <c r="J29" i="16"/>
  <c r="V29" i="16"/>
  <c r="E30" i="16"/>
  <c r="Q30" i="16"/>
  <c r="AC30" i="16"/>
  <c r="L31" i="16"/>
  <c r="X31" i="16"/>
  <c r="G32" i="16"/>
  <c r="S32" i="16"/>
  <c r="B33" i="16"/>
  <c r="N33" i="16"/>
  <c r="Z33" i="16"/>
  <c r="I34" i="16"/>
  <c r="D35" i="16"/>
  <c r="P35" i="16"/>
  <c r="AB35" i="16"/>
  <c r="K36" i="16"/>
  <c r="W36" i="16"/>
  <c r="F37" i="16"/>
  <c r="R37" i="16"/>
  <c r="A38" i="16"/>
  <c r="M38" i="16"/>
  <c r="Y38" i="16"/>
  <c r="H39" i="16"/>
  <c r="T39" i="16"/>
  <c r="C40" i="16"/>
  <c r="O40" i="16"/>
  <c r="AA40" i="16"/>
  <c r="J41" i="16"/>
  <c r="V41" i="16"/>
  <c r="E42" i="16"/>
  <c r="Q42" i="16"/>
  <c r="AC42" i="16"/>
  <c r="L43" i="16"/>
  <c r="X43" i="16"/>
  <c r="G44" i="16"/>
  <c r="S44" i="16"/>
  <c r="B45" i="16"/>
  <c r="N45" i="16"/>
  <c r="Z45" i="16"/>
  <c r="I46" i="16"/>
  <c r="D47" i="16"/>
  <c r="P47" i="16"/>
  <c r="AB47" i="16"/>
  <c r="K48" i="16"/>
  <c r="W48" i="16"/>
  <c r="F49" i="16"/>
  <c r="R49" i="16"/>
  <c r="A50" i="16"/>
  <c r="M50" i="16"/>
  <c r="Y50" i="16"/>
  <c r="H51" i="16"/>
  <c r="T51" i="16"/>
  <c r="C52" i="16"/>
  <c r="O52" i="16"/>
  <c r="AA52" i="16"/>
  <c r="J53" i="16"/>
  <c r="V53" i="16"/>
  <c r="E54" i="16"/>
  <c r="Q54" i="16"/>
  <c r="AC54" i="16"/>
  <c r="I3" i="16"/>
  <c r="D4" i="16"/>
  <c r="P4" i="16"/>
  <c r="AB4" i="16"/>
  <c r="K5" i="16"/>
  <c r="W5" i="16"/>
  <c r="F6" i="16"/>
  <c r="R6" i="16"/>
  <c r="A7" i="16"/>
  <c r="M7" i="16"/>
  <c r="Y7" i="16"/>
  <c r="H8" i="16"/>
  <c r="T8" i="16"/>
  <c r="C9" i="16"/>
  <c r="O9" i="16"/>
  <c r="AA9" i="16"/>
  <c r="J10" i="16"/>
  <c r="V10" i="16"/>
  <c r="E11" i="16"/>
  <c r="Q11" i="16"/>
  <c r="AC11" i="16"/>
  <c r="L12" i="16"/>
  <c r="X12" i="16"/>
  <c r="G13" i="16"/>
  <c r="S13" i="16"/>
  <c r="B14" i="16"/>
  <c r="N14" i="16"/>
  <c r="Z14" i="16"/>
  <c r="I15" i="16"/>
  <c r="D16" i="16"/>
  <c r="P16" i="16"/>
  <c r="AB16" i="16"/>
  <c r="K17" i="16"/>
  <c r="W17" i="16"/>
  <c r="F18" i="16"/>
  <c r="R18" i="16"/>
  <c r="A19" i="16"/>
  <c r="M19" i="16"/>
  <c r="Y19" i="16"/>
  <c r="H20" i="16"/>
  <c r="T20" i="16"/>
  <c r="C21" i="16"/>
  <c r="O21" i="16"/>
  <c r="AA21" i="16"/>
  <c r="J22" i="16"/>
  <c r="V22" i="16"/>
  <c r="E23" i="16"/>
  <c r="Q23" i="16"/>
  <c r="AC23" i="16"/>
  <c r="L24" i="16"/>
  <c r="X24" i="16"/>
  <c r="G25" i="16"/>
  <c r="S25" i="16"/>
  <c r="B26" i="16"/>
  <c r="N26" i="16"/>
  <c r="Z26" i="16"/>
  <c r="I27" i="16"/>
  <c r="D28" i="16"/>
  <c r="P28" i="16"/>
  <c r="AB28" i="16"/>
  <c r="K29" i="16"/>
  <c r="W29" i="16"/>
  <c r="F30" i="16"/>
  <c r="R30" i="16"/>
  <c r="A31" i="16"/>
  <c r="M31" i="16"/>
  <c r="Y31" i="16"/>
  <c r="H32" i="16"/>
  <c r="T32" i="16"/>
  <c r="C33" i="16"/>
  <c r="O33" i="16"/>
  <c r="AA33" i="16"/>
  <c r="J34" i="16"/>
  <c r="V34" i="16"/>
  <c r="E35" i="16"/>
  <c r="Q35" i="16"/>
  <c r="AC35" i="16"/>
  <c r="L36" i="16"/>
  <c r="X36" i="16"/>
  <c r="G37" i="16"/>
  <c r="S37" i="16"/>
  <c r="B38" i="16"/>
  <c r="N38" i="16"/>
  <c r="Z38" i="16"/>
  <c r="I39" i="16"/>
  <c r="D40" i="16"/>
  <c r="P40" i="16"/>
  <c r="AB40" i="16"/>
  <c r="K41" i="16"/>
  <c r="W41" i="16"/>
  <c r="F42" i="16"/>
  <c r="R42" i="16"/>
  <c r="A43" i="16"/>
  <c r="M43" i="16"/>
  <c r="Y43" i="16"/>
  <c r="H44" i="16"/>
  <c r="T44" i="16"/>
  <c r="C45" i="16"/>
  <c r="O45" i="16"/>
  <c r="AA45" i="16"/>
  <c r="J46" i="16"/>
  <c r="V46" i="16"/>
  <c r="E47" i="16"/>
  <c r="Q47" i="16"/>
  <c r="AC47" i="16"/>
  <c r="L48" i="16"/>
  <c r="X48" i="16"/>
  <c r="G49" i="16"/>
  <c r="S49" i="16"/>
  <c r="B50" i="16"/>
  <c r="N50" i="16"/>
  <c r="Z50" i="16"/>
  <c r="I51" i="16"/>
  <c r="D52" i="16"/>
  <c r="P52" i="16"/>
  <c r="AB52" i="16"/>
  <c r="K53" i="16"/>
  <c r="W53" i="16"/>
  <c r="F54" i="16"/>
  <c r="R54" i="16"/>
  <c r="A55" i="16"/>
  <c r="M55" i="16"/>
  <c r="J3" i="16"/>
  <c r="V3" i="16"/>
  <c r="E4" i="16"/>
  <c r="Q4" i="16"/>
  <c r="AC4" i="16"/>
  <c r="L5" i="16"/>
  <c r="X5" i="16"/>
  <c r="G6" i="16"/>
  <c r="S6" i="16"/>
  <c r="B7" i="16"/>
  <c r="N7" i="16"/>
  <c r="Z7" i="16"/>
  <c r="I8" i="16"/>
  <c r="D9" i="16"/>
  <c r="P9" i="16"/>
  <c r="AB9" i="16"/>
  <c r="K10" i="16"/>
  <c r="W10" i="16"/>
  <c r="F11" i="16"/>
  <c r="R11" i="16"/>
  <c r="A12" i="16"/>
  <c r="M12" i="16"/>
  <c r="Y12" i="16"/>
  <c r="H13" i="16"/>
  <c r="T13" i="16"/>
  <c r="C14" i="16"/>
  <c r="O14" i="16"/>
  <c r="AA14" i="16"/>
  <c r="J15" i="16"/>
  <c r="V15" i="16"/>
  <c r="E16" i="16"/>
  <c r="Q16" i="16"/>
  <c r="AC16" i="16"/>
  <c r="L17" i="16"/>
  <c r="X17" i="16"/>
  <c r="G18" i="16"/>
  <c r="S18" i="16"/>
  <c r="B19" i="16"/>
  <c r="N19" i="16"/>
  <c r="Z19" i="16"/>
  <c r="I20" i="16"/>
  <c r="D21" i="16"/>
  <c r="P21" i="16"/>
  <c r="AB21" i="16"/>
  <c r="K22" i="16"/>
  <c r="W22" i="16"/>
  <c r="F23" i="16"/>
  <c r="R23" i="16"/>
  <c r="A24" i="16"/>
  <c r="M24" i="16"/>
  <c r="Y24" i="16"/>
  <c r="H25" i="16"/>
  <c r="T25" i="16"/>
  <c r="C26" i="16"/>
  <c r="O26" i="16"/>
  <c r="AA26" i="16"/>
  <c r="J27" i="16"/>
  <c r="V27" i="16"/>
  <c r="E28" i="16"/>
  <c r="Q28" i="16"/>
  <c r="AC28" i="16"/>
  <c r="L29" i="16"/>
  <c r="X29" i="16"/>
  <c r="G30" i="16"/>
  <c r="S30" i="16"/>
  <c r="B31" i="16"/>
  <c r="N31" i="16"/>
  <c r="Z31" i="16"/>
  <c r="I32" i="16"/>
  <c r="D33" i="16"/>
  <c r="P33" i="16"/>
  <c r="AB33" i="16"/>
  <c r="K34" i="16"/>
  <c r="W34" i="16"/>
  <c r="F35" i="16"/>
  <c r="R35" i="16"/>
  <c r="A36" i="16"/>
  <c r="M36" i="16"/>
  <c r="Y36" i="16"/>
  <c r="H37" i="16"/>
  <c r="T37" i="16"/>
  <c r="C38" i="16"/>
  <c r="O38" i="16"/>
  <c r="AA38" i="16"/>
  <c r="J39" i="16"/>
  <c r="V39" i="16"/>
  <c r="E40" i="16"/>
  <c r="Q40" i="16"/>
  <c r="AC40" i="16"/>
  <c r="L41" i="16"/>
  <c r="X41" i="16"/>
  <c r="G42" i="16"/>
  <c r="S42" i="16"/>
  <c r="B43" i="16"/>
  <c r="N43" i="16"/>
  <c r="Z43" i="16"/>
  <c r="I44" i="16"/>
  <c r="D45" i="16"/>
  <c r="P45" i="16"/>
  <c r="AB45" i="16"/>
  <c r="K46" i="16"/>
  <c r="W46" i="16"/>
  <c r="F47" i="16"/>
  <c r="R47" i="16"/>
  <c r="A48" i="16"/>
  <c r="M48" i="16"/>
  <c r="Y48" i="16"/>
  <c r="H49" i="16"/>
  <c r="T49" i="16"/>
  <c r="C50" i="16"/>
  <c r="O50" i="16"/>
  <c r="AA50" i="16"/>
  <c r="J51" i="16"/>
  <c r="V51" i="16"/>
  <c r="E52" i="16"/>
  <c r="Q52" i="16"/>
  <c r="AC52" i="16"/>
  <c r="L53" i="16"/>
  <c r="X53" i="16"/>
  <c r="G54" i="16"/>
  <c r="S54" i="16"/>
  <c r="B55" i="16"/>
  <c r="K3" i="16"/>
  <c r="W3" i="16"/>
  <c r="F4" i="16"/>
  <c r="R4" i="16"/>
  <c r="A5" i="16"/>
  <c r="M5" i="16"/>
  <c r="Y5" i="16"/>
  <c r="H6" i="16"/>
  <c r="T6" i="16"/>
  <c r="C7" i="16"/>
  <c r="O7" i="16"/>
  <c r="AA7" i="16"/>
  <c r="J8" i="16"/>
  <c r="V8" i="16"/>
  <c r="E9" i="16"/>
  <c r="Q9" i="16"/>
  <c r="AC9" i="16"/>
  <c r="L10" i="16"/>
  <c r="X10" i="16"/>
  <c r="G11" i="16"/>
  <c r="S11" i="16"/>
  <c r="B12" i="16"/>
  <c r="N12" i="16"/>
  <c r="Z12" i="16"/>
  <c r="I13" i="16"/>
  <c r="D14" i="16"/>
  <c r="P14" i="16"/>
  <c r="AB14" i="16"/>
  <c r="K15" i="16"/>
  <c r="W15" i="16"/>
  <c r="F16" i="16"/>
  <c r="R16" i="16"/>
  <c r="A17" i="16"/>
  <c r="M17" i="16"/>
  <c r="Y17" i="16"/>
  <c r="H18" i="16"/>
  <c r="T18" i="16"/>
  <c r="C19" i="16"/>
  <c r="O19" i="16"/>
  <c r="AA19" i="16"/>
  <c r="J20" i="16"/>
  <c r="V20" i="16"/>
  <c r="E21" i="16"/>
  <c r="Q21" i="16"/>
  <c r="AC21" i="16"/>
  <c r="L22" i="16"/>
  <c r="X22" i="16"/>
  <c r="G23" i="16"/>
  <c r="S23" i="16"/>
  <c r="B24" i="16"/>
  <c r="N24" i="16"/>
  <c r="Z24" i="16"/>
  <c r="I25" i="16"/>
  <c r="D26" i="16"/>
  <c r="P26" i="16"/>
  <c r="AB26" i="16"/>
  <c r="K27" i="16"/>
  <c r="W27" i="16"/>
  <c r="F28" i="16"/>
  <c r="R28" i="16"/>
  <c r="A29" i="16"/>
  <c r="M29" i="16"/>
  <c r="Y29" i="16"/>
  <c r="H30" i="16"/>
  <c r="T30" i="16"/>
  <c r="C31" i="16"/>
  <c r="O31" i="16"/>
  <c r="AA31" i="16"/>
  <c r="J32" i="16"/>
  <c r="V32" i="16"/>
  <c r="E33" i="16"/>
  <c r="Q33" i="16"/>
  <c r="AC33" i="16"/>
  <c r="L34" i="16"/>
  <c r="X34" i="16"/>
  <c r="G35" i="16"/>
  <c r="S35" i="16"/>
  <c r="B36" i="16"/>
  <c r="N36" i="16"/>
  <c r="Z36" i="16"/>
  <c r="I37" i="16"/>
  <c r="D38" i="16"/>
  <c r="P38" i="16"/>
  <c r="AB38" i="16"/>
  <c r="K39" i="16"/>
  <c r="W39" i="16"/>
  <c r="F40" i="16"/>
  <c r="R40" i="16"/>
  <c r="A41" i="16"/>
  <c r="M41" i="16"/>
  <c r="Y41" i="16"/>
  <c r="H42" i="16"/>
  <c r="T42" i="16"/>
  <c r="C43" i="16"/>
  <c r="O43" i="16"/>
  <c r="AA43" i="16"/>
  <c r="J44" i="16"/>
  <c r="V44" i="16"/>
  <c r="E45" i="16"/>
  <c r="Q45" i="16"/>
  <c r="AC45" i="16"/>
  <c r="L46" i="16"/>
  <c r="X46" i="16"/>
  <c r="G47" i="16"/>
  <c r="S47" i="16"/>
  <c r="B48" i="16"/>
  <c r="N48" i="16"/>
  <c r="Z48" i="16"/>
  <c r="I49" i="16"/>
  <c r="D50" i="16"/>
  <c r="P50" i="16"/>
  <c r="AB50" i="16"/>
  <c r="K51" i="16"/>
  <c r="W51" i="16"/>
  <c r="F52" i="16"/>
  <c r="R52" i="16"/>
  <c r="A53" i="16"/>
  <c r="M53" i="16"/>
  <c r="Y53" i="16"/>
  <c r="H54" i="16"/>
  <c r="T54" i="16"/>
  <c r="C55" i="16"/>
  <c r="O55" i="16"/>
  <c r="L3" i="16"/>
  <c r="K8" i="16"/>
  <c r="J13" i="16"/>
  <c r="I18" i="16"/>
  <c r="H23" i="16"/>
  <c r="G28" i="16"/>
  <c r="F33" i="16"/>
  <c r="E38" i="16"/>
  <c r="D43" i="16"/>
  <c r="C48" i="16"/>
  <c r="B53" i="16"/>
  <c r="T55" i="16"/>
  <c r="C56" i="16"/>
  <c r="O56" i="16"/>
  <c r="AA56" i="16"/>
  <c r="J57" i="16"/>
  <c r="V57" i="16"/>
  <c r="E58" i="16"/>
  <c r="Q58" i="16"/>
  <c r="AC58" i="16"/>
  <c r="L59" i="16"/>
  <c r="X59" i="16"/>
  <c r="G60" i="16"/>
  <c r="S60" i="16"/>
  <c r="B61" i="16"/>
  <c r="N61" i="16"/>
  <c r="Z61" i="16"/>
  <c r="I62" i="16"/>
  <c r="D63" i="16"/>
  <c r="P63" i="16"/>
  <c r="AB63" i="16"/>
  <c r="K64" i="16"/>
  <c r="W64" i="16"/>
  <c r="F65" i="16"/>
  <c r="R65" i="16"/>
  <c r="A66" i="16"/>
  <c r="M66" i="16"/>
  <c r="Y66" i="16"/>
  <c r="H67" i="16"/>
  <c r="T67" i="16"/>
  <c r="C68" i="16"/>
  <c r="O68" i="16"/>
  <c r="AA68" i="16"/>
  <c r="J69" i="16"/>
  <c r="V69" i="16"/>
  <c r="E70" i="16"/>
  <c r="Q70" i="16"/>
  <c r="AC70" i="16"/>
  <c r="L71" i="16"/>
  <c r="X71" i="16"/>
  <c r="G72" i="16"/>
  <c r="S72" i="16"/>
  <c r="B73" i="16"/>
  <c r="N73" i="16"/>
  <c r="Z73" i="16"/>
  <c r="I74" i="16"/>
  <c r="D75" i="16"/>
  <c r="P75" i="16"/>
  <c r="AB75" i="16"/>
  <c r="K76" i="16"/>
  <c r="W76" i="16"/>
  <c r="F77" i="16"/>
  <c r="R77" i="16"/>
  <c r="A78" i="16"/>
  <c r="M78" i="16"/>
  <c r="Y78" i="16"/>
  <c r="H79" i="16"/>
  <c r="T79" i="16"/>
  <c r="C80" i="16"/>
  <c r="O80" i="16"/>
  <c r="AA80" i="16"/>
  <c r="J81" i="16"/>
  <c r="V81" i="16"/>
  <c r="E82" i="16"/>
  <c r="Q82" i="16"/>
  <c r="AC82" i="16"/>
  <c r="L83" i="16"/>
  <c r="X83" i="16"/>
  <c r="G84" i="16"/>
  <c r="S84" i="16"/>
  <c r="B85" i="16"/>
  <c r="N85" i="16"/>
  <c r="Z85" i="16"/>
  <c r="I86" i="16"/>
  <c r="D87" i="16"/>
  <c r="P87" i="16"/>
  <c r="AB87" i="16"/>
  <c r="K88" i="16"/>
  <c r="W88" i="16"/>
  <c r="F89" i="16"/>
  <c r="R89" i="16"/>
  <c r="A90" i="16"/>
  <c r="M90" i="16"/>
  <c r="Y90" i="16"/>
  <c r="H91" i="16"/>
  <c r="T91" i="16"/>
  <c r="C92" i="16"/>
  <c r="O92" i="16"/>
  <c r="AA92" i="16"/>
  <c r="J93" i="16"/>
  <c r="V93" i="16"/>
  <c r="E94" i="16"/>
  <c r="Q94" i="16"/>
  <c r="AC94" i="16"/>
  <c r="L95" i="16"/>
  <c r="X95" i="16"/>
  <c r="G96" i="16"/>
  <c r="S96" i="16"/>
  <c r="B97" i="16"/>
  <c r="N97" i="16"/>
  <c r="Z97" i="16"/>
  <c r="I98" i="16"/>
  <c r="X3" i="16"/>
  <c r="W8" i="16"/>
  <c r="V13" i="16"/>
  <c r="T23" i="16"/>
  <c r="S28" i="16"/>
  <c r="R33" i="16"/>
  <c r="Q38" i="16"/>
  <c r="P43" i="16"/>
  <c r="O48" i="16"/>
  <c r="N53" i="16"/>
  <c r="D56" i="16"/>
  <c r="P56" i="16"/>
  <c r="AB56" i="16"/>
  <c r="K57" i="16"/>
  <c r="W57" i="16"/>
  <c r="F58" i="16"/>
  <c r="R58" i="16"/>
  <c r="A59" i="16"/>
  <c r="M59" i="16"/>
  <c r="Y59" i="16"/>
  <c r="H60" i="16"/>
  <c r="T60" i="16"/>
  <c r="C61" i="16"/>
  <c r="O61" i="16"/>
  <c r="AA61" i="16"/>
  <c r="J62" i="16"/>
  <c r="V62" i="16"/>
  <c r="E63" i="16"/>
  <c r="Q63" i="16"/>
  <c r="AC63" i="16"/>
  <c r="L64" i="16"/>
  <c r="X64" i="16"/>
  <c r="G65" i="16"/>
  <c r="S65" i="16"/>
  <c r="B66" i="16"/>
  <c r="N66" i="16"/>
  <c r="Z66" i="16"/>
  <c r="I67" i="16"/>
  <c r="D68" i="16"/>
  <c r="P68" i="16"/>
  <c r="AB68" i="16"/>
  <c r="K69" i="16"/>
  <c r="W69" i="16"/>
  <c r="F70" i="16"/>
  <c r="R70" i="16"/>
  <c r="A71" i="16"/>
  <c r="M71" i="16"/>
  <c r="Y71" i="16"/>
  <c r="H72" i="16"/>
  <c r="T72" i="16"/>
  <c r="C73" i="16"/>
  <c r="O73" i="16"/>
  <c r="AA73" i="16"/>
  <c r="J74" i="16"/>
  <c r="V74" i="16"/>
  <c r="E75" i="16"/>
  <c r="Q75" i="16"/>
  <c r="AC75" i="16"/>
  <c r="L76" i="16"/>
  <c r="X76" i="16"/>
  <c r="G77" i="16"/>
  <c r="S77" i="16"/>
  <c r="B78" i="16"/>
  <c r="N78" i="16"/>
  <c r="Z78" i="16"/>
  <c r="I79" i="16"/>
  <c r="D80" i="16"/>
  <c r="P80" i="16"/>
  <c r="AB80" i="16"/>
  <c r="K81" i="16"/>
  <c r="W81" i="16"/>
  <c r="F82" i="16"/>
  <c r="R82" i="16"/>
  <c r="A83" i="16"/>
  <c r="M83" i="16"/>
  <c r="Y83" i="16"/>
  <c r="H84" i="16"/>
  <c r="T84" i="16"/>
  <c r="C85" i="16"/>
  <c r="O85" i="16"/>
  <c r="AA85" i="16"/>
  <c r="J86" i="16"/>
  <c r="V86" i="16"/>
  <c r="E87" i="16"/>
  <c r="Q87" i="16"/>
  <c r="AC87" i="16"/>
  <c r="L88" i="16"/>
  <c r="X88" i="16"/>
  <c r="G89" i="16"/>
  <c r="S89" i="16"/>
  <c r="B90" i="16"/>
  <c r="N90" i="16"/>
  <c r="Z90" i="16"/>
  <c r="I91" i="16"/>
  <c r="D92" i="16"/>
  <c r="P92" i="16"/>
  <c r="AB92" i="16"/>
  <c r="K93" i="16"/>
  <c r="W93" i="16"/>
  <c r="F94" i="16"/>
  <c r="R94" i="16"/>
  <c r="A95" i="16"/>
  <c r="M95" i="16"/>
  <c r="Y95" i="16"/>
  <c r="H96" i="16"/>
  <c r="G4" i="16"/>
  <c r="F9" i="16"/>
  <c r="E14" i="16"/>
  <c r="D19" i="16"/>
  <c r="C24" i="16"/>
  <c r="B29" i="16"/>
  <c r="A34" i="16"/>
  <c r="AC38" i="16"/>
  <c r="AB43" i="16"/>
  <c r="AA48" i="16"/>
  <c r="Z53" i="16"/>
  <c r="V55" i="16"/>
  <c r="E56" i="16"/>
  <c r="Q56" i="16"/>
  <c r="AC56" i="16"/>
  <c r="L57" i="16"/>
  <c r="X57" i="16"/>
  <c r="G58" i="16"/>
  <c r="S58" i="16"/>
  <c r="B59" i="16"/>
  <c r="N59" i="16"/>
  <c r="Z59" i="16"/>
  <c r="I60" i="16"/>
  <c r="D61" i="16"/>
  <c r="P61" i="16"/>
  <c r="AB61" i="16"/>
  <c r="K62" i="16"/>
  <c r="W62" i="16"/>
  <c r="F63" i="16"/>
  <c r="R63" i="16"/>
  <c r="A64" i="16"/>
  <c r="M64" i="16"/>
  <c r="Y64" i="16"/>
  <c r="H65" i="16"/>
  <c r="T65" i="16"/>
  <c r="C66" i="16"/>
  <c r="O66" i="16"/>
  <c r="AA66" i="16"/>
  <c r="J67" i="16"/>
  <c r="V67" i="16"/>
  <c r="E68" i="16"/>
  <c r="Q68" i="16"/>
  <c r="AC68" i="16"/>
  <c r="L69" i="16"/>
  <c r="X69" i="16"/>
  <c r="G70" i="16"/>
  <c r="S70" i="16"/>
  <c r="B71" i="16"/>
  <c r="N71" i="16"/>
  <c r="Z71" i="16"/>
  <c r="I72" i="16"/>
  <c r="D73" i="16"/>
  <c r="P73" i="16"/>
  <c r="AB73" i="16"/>
  <c r="K74" i="16"/>
  <c r="W74" i="16"/>
  <c r="F75" i="16"/>
  <c r="R75" i="16"/>
  <c r="A76" i="16"/>
  <c r="M76" i="16"/>
  <c r="Y76" i="16"/>
  <c r="H77" i="16"/>
  <c r="T77" i="16"/>
  <c r="C78" i="16"/>
  <c r="O78" i="16"/>
  <c r="AA78" i="16"/>
  <c r="J79" i="16"/>
  <c r="V79" i="16"/>
  <c r="E80" i="16"/>
  <c r="Q80" i="16"/>
  <c r="AC80" i="16"/>
  <c r="L81" i="16"/>
  <c r="X81" i="16"/>
  <c r="G82" i="16"/>
  <c r="S82" i="16"/>
  <c r="B83" i="16"/>
  <c r="N83" i="16"/>
  <c r="Z83" i="16"/>
  <c r="I84" i="16"/>
  <c r="D85" i="16"/>
  <c r="P85" i="16"/>
  <c r="AB85" i="16"/>
  <c r="K86" i="16"/>
  <c r="W86" i="16"/>
  <c r="F87" i="16"/>
  <c r="R87" i="16"/>
  <c r="A88" i="16"/>
  <c r="M88" i="16"/>
  <c r="Y88" i="16"/>
  <c r="H89" i="16"/>
  <c r="T89" i="16"/>
  <c r="C90" i="16"/>
  <c r="O90" i="16"/>
  <c r="AA90" i="16"/>
  <c r="J91" i="16"/>
  <c r="V91" i="16"/>
  <c r="E92" i="16"/>
  <c r="Q92" i="16"/>
  <c r="AC92" i="16"/>
  <c r="L93" i="16"/>
  <c r="X93" i="16"/>
  <c r="G94" i="16"/>
  <c r="S94" i="16"/>
  <c r="B95" i="16"/>
  <c r="N95" i="16"/>
  <c r="Z95" i="16"/>
  <c r="I96" i="16"/>
  <c r="D97" i="16"/>
  <c r="P97" i="16"/>
  <c r="AB97" i="16"/>
  <c r="K98" i="16"/>
  <c r="W98" i="16"/>
  <c r="F99" i="16"/>
  <c r="R99" i="16"/>
  <c r="A100" i="16"/>
  <c r="M100" i="16"/>
  <c r="Y100" i="16"/>
  <c r="H101" i="16"/>
  <c r="T101" i="16"/>
  <c r="C102" i="16"/>
  <c r="O102" i="16"/>
  <c r="AA102" i="16"/>
  <c r="J103" i="16"/>
  <c r="V103" i="16"/>
  <c r="E104" i="16"/>
  <c r="S4" i="16"/>
  <c r="R9" i="16"/>
  <c r="Q14" i="16"/>
  <c r="P19" i="16"/>
  <c r="O24" i="16"/>
  <c r="N29" i="16"/>
  <c r="M34" i="16"/>
  <c r="L39" i="16"/>
  <c r="K44" i="16"/>
  <c r="J49" i="16"/>
  <c r="I54" i="16"/>
  <c r="W55" i="16"/>
  <c r="F56" i="16"/>
  <c r="R56" i="16"/>
  <c r="A57" i="16"/>
  <c r="M57" i="16"/>
  <c r="Y57" i="16"/>
  <c r="H58" i="16"/>
  <c r="T58" i="16"/>
  <c r="C59" i="16"/>
  <c r="O59" i="16"/>
  <c r="AA59" i="16"/>
  <c r="J60" i="16"/>
  <c r="V60" i="16"/>
  <c r="E61" i="16"/>
  <c r="Q61" i="16"/>
  <c r="AC61" i="16"/>
  <c r="L62" i="16"/>
  <c r="X62" i="16"/>
  <c r="G63" i="16"/>
  <c r="S63" i="16"/>
  <c r="B64" i="16"/>
  <c r="N64" i="16"/>
  <c r="Z64" i="16"/>
  <c r="I65" i="16"/>
  <c r="D66" i="16"/>
  <c r="P66" i="16"/>
  <c r="AB66" i="16"/>
  <c r="K67" i="16"/>
  <c r="W67" i="16"/>
  <c r="F68" i="16"/>
  <c r="R68" i="16"/>
  <c r="A69" i="16"/>
  <c r="M69" i="16"/>
  <c r="Y69" i="16"/>
  <c r="H70" i="16"/>
  <c r="T70" i="16"/>
  <c r="C71" i="16"/>
  <c r="O71" i="16"/>
  <c r="AA71" i="16"/>
  <c r="J72" i="16"/>
  <c r="V72" i="16"/>
  <c r="E73" i="16"/>
  <c r="Q73" i="16"/>
  <c r="AC73" i="16"/>
  <c r="L74" i="16"/>
  <c r="X74" i="16"/>
  <c r="G75" i="16"/>
  <c r="S75" i="16"/>
  <c r="B76" i="16"/>
  <c r="N76" i="16"/>
  <c r="Z76" i="16"/>
  <c r="I77" i="16"/>
  <c r="D78" i="16"/>
  <c r="P78" i="16"/>
  <c r="AB78" i="16"/>
  <c r="K79" i="16"/>
  <c r="W79" i="16"/>
  <c r="F80" i="16"/>
  <c r="R80" i="16"/>
  <c r="A81" i="16"/>
  <c r="M81" i="16"/>
  <c r="Y81" i="16"/>
  <c r="H82" i="16"/>
  <c r="T82" i="16"/>
  <c r="C83" i="16"/>
  <c r="O83" i="16"/>
  <c r="AA83" i="16"/>
  <c r="J84" i="16"/>
  <c r="V84" i="16"/>
  <c r="E85" i="16"/>
  <c r="Q85" i="16"/>
  <c r="AC85" i="16"/>
  <c r="L86" i="16"/>
  <c r="X86" i="16"/>
  <c r="G87" i="16"/>
  <c r="S87" i="16"/>
  <c r="B88" i="16"/>
  <c r="N88" i="16"/>
  <c r="Z88" i="16"/>
  <c r="I89" i="16"/>
  <c r="D90" i="16"/>
  <c r="P90" i="16"/>
  <c r="AB90" i="16"/>
  <c r="K91" i="16"/>
  <c r="W91" i="16"/>
  <c r="F92" i="16"/>
  <c r="R92" i="16"/>
  <c r="A93" i="16"/>
  <c r="M93" i="16"/>
  <c r="Y93" i="16"/>
  <c r="H94" i="16"/>
  <c r="T94" i="16"/>
  <c r="C95" i="16"/>
  <c r="O95" i="16"/>
  <c r="AA95" i="16"/>
  <c r="J96" i="16"/>
  <c r="V96" i="16"/>
  <c r="E97" i="16"/>
  <c r="Q97" i="16"/>
  <c r="AC97" i="16"/>
  <c r="L98" i="16"/>
  <c r="X98" i="16"/>
  <c r="G99" i="16"/>
  <c r="S99" i="16"/>
  <c r="B100" i="16"/>
  <c r="N100" i="16"/>
  <c r="Z100" i="16"/>
  <c r="I101" i="16"/>
  <c r="D102" i="16"/>
  <c r="P102" i="16"/>
  <c r="B5" i="16"/>
  <c r="A10" i="16"/>
  <c r="AC14" i="16"/>
  <c r="AB19" i="16"/>
  <c r="AA24" i="16"/>
  <c r="Z29" i="16"/>
  <c r="Y34" i="16"/>
  <c r="X39" i="16"/>
  <c r="W44" i="16"/>
  <c r="V49" i="16"/>
  <c r="X55" i="16"/>
  <c r="G56" i="16"/>
  <c r="S56" i="16"/>
  <c r="B57" i="16"/>
  <c r="N57" i="16"/>
  <c r="Z57" i="16"/>
  <c r="I58" i="16"/>
  <c r="D59" i="16"/>
  <c r="P59" i="16"/>
  <c r="AB59" i="16"/>
  <c r="K60" i="16"/>
  <c r="W60" i="16"/>
  <c r="F61" i="16"/>
  <c r="R61" i="16"/>
  <c r="A62" i="16"/>
  <c r="M62" i="16"/>
  <c r="Y62" i="16"/>
  <c r="H63" i="16"/>
  <c r="T63" i="16"/>
  <c r="C64" i="16"/>
  <c r="O64" i="16"/>
  <c r="AA64" i="16"/>
  <c r="J65" i="16"/>
  <c r="V65" i="16"/>
  <c r="E66" i="16"/>
  <c r="Q66" i="16"/>
  <c r="AC66" i="16"/>
  <c r="L67" i="16"/>
  <c r="X67" i="16"/>
  <c r="G68" i="16"/>
  <c r="S68" i="16"/>
  <c r="B69" i="16"/>
  <c r="N69" i="16"/>
  <c r="Z69" i="16"/>
  <c r="I70" i="16"/>
  <c r="D71" i="16"/>
  <c r="P71" i="16"/>
  <c r="AB71" i="16"/>
  <c r="K72" i="16"/>
  <c r="W72" i="16"/>
  <c r="F73" i="16"/>
  <c r="R73" i="16"/>
  <c r="A74" i="16"/>
  <c r="M74" i="16"/>
  <c r="Y74" i="16"/>
  <c r="H75" i="16"/>
  <c r="T75" i="16"/>
  <c r="C76" i="16"/>
  <c r="O76" i="16"/>
  <c r="AA76" i="16"/>
  <c r="J77" i="16"/>
  <c r="V77" i="16"/>
  <c r="E78" i="16"/>
  <c r="Q78" i="16"/>
  <c r="AC78" i="16"/>
  <c r="L79" i="16"/>
  <c r="X79" i="16"/>
  <c r="G80" i="16"/>
  <c r="S80" i="16"/>
  <c r="B81" i="16"/>
  <c r="N81" i="16"/>
  <c r="Z81" i="16"/>
  <c r="I82" i="16"/>
  <c r="D83" i="16"/>
  <c r="P83" i="16"/>
  <c r="AB83" i="16"/>
  <c r="K84" i="16"/>
  <c r="W84" i="16"/>
  <c r="F85" i="16"/>
  <c r="R85" i="16"/>
  <c r="A86" i="16"/>
  <c r="M86" i="16"/>
  <c r="Y86" i="16"/>
  <c r="H87" i="16"/>
  <c r="T87" i="16"/>
  <c r="C88" i="16"/>
  <c r="O88" i="16"/>
  <c r="AA88" i="16"/>
  <c r="J89" i="16"/>
  <c r="V89" i="16"/>
  <c r="E90" i="16"/>
  <c r="Q90" i="16"/>
  <c r="AC90" i="16"/>
  <c r="L91" i="16"/>
  <c r="X91" i="16"/>
  <c r="G92" i="16"/>
  <c r="S92" i="16"/>
  <c r="B93" i="16"/>
  <c r="N93" i="16"/>
  <c r="Z93" i="16"/>
  <c r="I94" i="16"/>
  <c r="D95" i="16"/>
  <c r="P95" i="16"/>
  <c r="AB95" i="16"/>
  <c r="K96" i="16"/>
  <c r="W96" i="16"/>
  <c r="F97" i="16"/>
  <c r="R97" i="16"/>
  <c r="A98" i="16"/>
  <c r="M98" i="16"/>
  <c r="Y98" i="16"/>
  <c r="H99" i="16"/>
  <c r="T99" i="16"/>
  <c r="C100" i="16"/>
  <c r="O100" i="16"/>
  <c r="AA100" i="16"/>
  <c r="J101" i="16"/>
  <c r="V101" i="16"/>
  <c r="E102" i="16"/>
  <c r="Q102" i="16"/>
  <c r="N5" i="16"/>
  <c r="M10" i="16"/>
  <c r="L15" i="16"/>
  <c r="K20" i="16"/>
  <c r="J25" i="16"/>
  <c r="I30" i="16"/>
  <c r="H35" i="16"/>
  <c r="G40" i="16"/>
  <c r="F45" i="16"/>
  <c r="E50" i="16"/>
  <c r="D55" i="16"/>
  <c r="Y55" i="16"/>
  <c r="H56" i="16"/>
  <c r="T56" i="16"/>
  <c r="C57" i="16"/>
  <c r="O57" i="16"/>
  <c r="AA57" i="16"/>
  <c r="J58" i="16"/>
  <c r="V58" i="16"/>
  <c r="E59" i="16"/>
  <c r="Q59" i="16"/>
  <c r="AC59" i="16"/>
  <c r="L60" i="16"/>
  <c r="X60" i="16"/>
  <c r="G61" i="16"/>
  <c r="S61" i="16"/>
  <c r="B62" i="16"/>
  <c r="N62" i="16"/>
  <c r="Z62" i="16"/>
  <c r="I63" i="16"/>
  <c r="D64" i="16"/>
  <c r="P64" i="16"/>
  <c r="AB64" i="16"/>
  <c r="K65" i="16"/>
  <c r="W65" i="16"/>
  <c r="F66" i="16"/>
  <c r="R66" i="16"/>
  <c r="A67" i="16"/>
  <c r="M67" i="16"/>
  <c r="Y67" i="16"/>
  <c r="H68" i="16"/>
  <c r="T68" i="16"/>
  <c r="C69" i="16"/>
  <c r="O69" i="16"/>
  <c r="AA69" i="16"/>
  <c r="J70" i="16"/>
  <c r="V70" i="16"/>
  <c r="E71" i="16"/>
  <c r="Q71" i="16"/>
  <c r="AC71" i="16"/>
  <c r="L72" i="16"/>
  <c r="X72" i="16"/>
  <c r="G73" i="16"/>
  <c r="S73" i="16"/>
  <c r="B74" i="16"/>
  <c r="N74" i="16"/>
  <c r="Z74" i="16"/>
  <c r="I75" i="16"/>
  <c r="D76" i="16"/>
  <c r="P76" i="16"/>
  <c r="AB76" i="16"/>
  <c r="K77" i="16"/>
  <c r="W77" i="16"/>
  <c r="F78" i="16"/>
  <c r="R78" i="16"/>
  <c r="A79" i="16"/>
  <c r="M79" i="16"/>
  <c r="Y79" i="16"/>
  <c r="H80" i="16"/>
  <c r="T80" i="16"/>
  <c r="C81" i="16"/>
  <c r="O81" i="16"/>
  <c r="AA81" i="16"/>
  <c r="J82" i="16"/>
  <c r="V82" i="16"/>
  <c r="E83" i="16"/>
  <c r="Q83" i="16"/>
  <c r="AC83" i="16"/>
  <c r="L84" i="16"/>
  <c r="X84" i="16"/>
  <c r="G85" i="16"/>
  <c r="S85" i="16"/>
  <c r="B86" i="16"/>
  <c r="N86" i="16"/>
  <c r="Z86" i="16"/>
  <c r="I87" i="16"/>
  <c r="D88" i="16"/>
  <c r="P88" i="16"/>
  <c r="AB88" i="16"/>
  <c r="K89" i="16"/>
  <c r="W89" i="16"/>
  <c r="F90" i="16"/>
  <c r="R90" i="16"/>
  <c r="A91" i="16"/>
  <c r="M91" i="16"/>
  <c r="Y91" i="16"/>
  <c r="H92" i="16"/>
  <c r="T92" i="16"/>
  <c r="C93" i="16"/>
  <c r="O93" i="16"/>
  <c r="AA93" i="16"/>
  <c r="J94" i="16"/>
  <c r="V94" i="16"/>
  <c r="E95" i="16"/>
  <c r="Q95" i="16"/>
  <c r="AC95" i="16"/>
  <c r="L96" i="16"/>
  <c r="X96" i="16"/>
  <c r="G97" i="16"/>
  <c r="S97" i="16"/>
  <c r="B98" i="16"/>
  <c r="N98" i="16"/>
  <c r="Z98" i="16"/>
  <c r="I99" i="16"/>
  <c r="D100" i="16"/>
  <c r="P100" i="16"/>
  <c r="AB100" i="16"/>
  <c r="K101" i="16"/>
  <c r="W101" i="16"/>
  <c r="F102" i="16"/>
  <c r="R102" i="16"/>
  <c r="Z5" i="16"/>
  <c r="Y10" i="16"/>
  <c r="X15" i="16"/>
  <c r="W20" i="16"/>
  <c r="V25" i="16"/>
  <c r="T35" i="16"/>
  <c r="S40" i="16"/>
  <c r="R45" i="16"/>
  <c r="Q50" i="16"/>
  <c r="L55" i="16"/>
  <c r="Z55" i="16"/>
  <c r="I56" i="16"/>
  <c r="D57" i="16"/>
  <c r="P57" i="16"/>
  <c r="AB57" i="16"/>
  <c r="K58" i="16"/>
  <c r="W58" i="16"/>
  <c r="F59" i="16"/>
  <c r="R59" i="16"/>
  <c r="A60" i="16"/>
  <c r="M60" i="16"/>
  <c r="Y60" i="16"/>
  <c r="H61" i="16"/>
  <c r="T61" i="16"/>
  <c r="C62" i="16"/>
  <c r="O62" i="16"/>
  <c r="AA62" i="16"/>
  <c r="J63" i="16"/>
  <c r="V63" i="16"/>
  <c r="E64" i="16"/>
  <c r="Q64" i="16"/>
  <c r="AC64" i="16"/>
  <c r="L65" i="16"/>
  <c r="X65" i="16"/>
  <c r="G66" i="16"/>
  <c r="S66" i="16"/>
  <c r="B67" i="16"/>
  <c r="N67" i="16"/>
  <c r="Z67" i="16"/>
  <c r="I68" i="16"/>
  <c r="D69" i="16"/>
  <c r="P69" i="16"/>
  <c r="AB69" i="16"/>
  <c r="K70" i="16"/>
  <c r="W70" i="16"/>
  <c r="F71" i="16"/>
  <c r="R71" i="16"/>
  <c r="A72" i="16"/>
  <c r="M72" i="16"/>
  <c r="Y72" i="16"/>
  <c r="H73" i="16"/>
  <c r="T73" i="16"/>
  <c r="C74" i="16"/>
  <c r="O74" i="16"/>
  <c r="AA74" i="16"/>
  <c r="J75" i="16"/>
  <c r="V75" i="16"/>
  <c r="E76" i="16"/>
  <c r="Q76" i="16"/>
  <c r="AC76" i="16"/>
  <c r="L77" i="16"/>
  <c r="X77" i="16"/>
  <c r="G78" i="16"/>
  <c r="S78" i="16"/>
  <c r="B79" i="16"/>
  <c r="N79" i="16"/>
  <c r="Z79" i="16"/>
  <c r="I80" i="16"/>
  <c r="D81" i="16"/>
  <c r="P81" i="16"/>
  <c r="AB81" i="16"/>
  <c r="K82" i="16"/>
  <c r="W82" i="16"/>
  <c r="F83" i="16"/>
  <c r="R83" i="16"/>
  <c r="A84" i="16"/>
  <c r="M84" i="16"/>
  <c r="Y84" i="16"/>
  <c r="H85" i="16"/>
  <c r="T85" i="16"/>
  <c r="C86" i="16"/>
  <c r="O86" i="16"/>
  <c r="AA86" i="16"/>
  <c r="J87" i="16"/>
  <c r="V87" i="16"/>
  <c r="E88" i="16"/>
  <c r="Q88" i="16"/>
  <c r="AC88" i="16"/>
  <c r="L89" i="16"/>
  <c r="X89" i="16"/>
  <c r="G90" i="16"/>
  <c r="S90" i="16"/>
  <c r="B91" i="16"/>
  <c r="N91" i="16"/>
  <c r="Z91" i="16"/>
  <c r="I92" i="16"/>
  <c r="D93" i="16"/>
  <c r="P93" i="16"/>
  <c r="AB93" i="16"/>
  <c r="K94" i="16"/>
  <c r="W94" i="16"/>
  <c r="F95" i="16"/>
  <c r="R95" i="16"/>
  <c r="A96" i="16"/>
  <c r="M96" i="16"/>
  <c r="Y96" i="16"/>
  <c r="H97" i="16"/>
  <c r="T97" i="16"/>
  <c r="C98" i="16"/>
  <c r="O98" i="16"/>
  <c r="AA98" i="16"/>
  <c r="J99" i="16"/>
  <c r="V99" i="16"/>
  <c r="E100" i="16"/>
  <c r="Q100" i="16"/>
  <c r="AC100" i="16"/>
  <c r="L101" i="16"/>
  <c r="X101" i="16"/>
  <c r="G102" i="16"/>
  <c r="I6" i="16"/>
  <c r="H11" i="16"/>
  <c r="G16" i="16"/>
  <c r="F21" i="16"/>
  <c r="E26" i="16"/>
  <c r="D31" i="16"/>
  <c r="C36" i="16"/>
  <c r="B41" i="16"/>
  <c r="A46" i="16"/>
  <c r="AC50" i="16"/>
  <c r="N55" i="16"/>
  <c r="AA55" i="16"/>
  <c r="J56" i="16"/>
  <c r="V56" i="16"/>
  <c r="E57" i="16"/>
  <c r="Q57" i="16"/>
  <c r="AC57" i="16"/>
  <c r="L58" i="16"/>
  <c r="X58" i="16"/>
  <c r="G59" i="16"/>
  <c r="S59" i="16"/>
  <c r="B60" i="16"/>
  <c r="N60" i="16"/>
  <c r="Z60" i="16"/>
  <c r="I61" i="16"/>
  <c r="D62" i="16"/>
  <c r="P62" i="16"/>
  <c r="AB62" i="16"/>
  <c r="K63" i="16"/>
  <c r="W63" i="16"/>
  <c r="F64" i="16"/>
  <c r="R64" i="16"/>
  <c r="A65" i="16"/>
  <c r="M65" i="16"/>
  <c r="Y65" i="16"/>
  <c r="H66" i="16"/>
  <c r="T66" i="16"/>
  <c r="C67" i="16"/>
  <c r="O67" i="16"/>
  <c r="AA67" i="16"/>
  <c r="J68" i="16"/>
  <c r="V68" i="16"/>
  <c r="E69" i="16"/>
  <c r="Q69" i="16"/>
  <c r="AC69" i="16"/>
  <c r="L70" i="16"/>
  <c r="X70" i="16"/>
  <c r="G71" i="16"/>
  <c r="S71" i="16"/>
  <c r="B72" i="16"/>
  <c r="N72" i="16"/>
  <c r="Z72" i="16"/>
  <c r="I73" i="16"/>
  <c r="D74" i="16"/>
  <c r="P74" i="16"/>
  <c r="AB74" i="16"/>
  <c r="K75" i="16"/>
  <c r="W75" i="16"/>
  <c r="F76" i="16"/>
  <c r="R76" i="16"/>
  <c r="A77" i="16"/>
  <c r="M77" i="16"/>
  <c r="Y77" i="16"/>
  <c r="H78" i="16"/>
  <c r="T78" i="16"/>
  <c r="C79" i="16"/>
  <c r="O79" i="16"/>
  <c r="AA79" i="16"/>
  <c r="J80" i="16"/>
  <c r="V80" i="16"/>
  <c r="E81" i="16"/>
  <c r="Q81" i="16"/>
  <c r="AC81" i="16"/>
  <c r="L82" i="16"/>
  <c r="X82" i="16"/>
  <c r="G83" i="16"/>
  <c r="S83" i="16"/>
  <c r="B84" i="16"/>
  <c r="N84" i="16"/>
  <c r="Z84" i="16"/>
  <c r="I85" i="16"/>
  <c r="D86" i="16"/>
  <c r="P86" i="16"/>
  <c r="AB86" i="16"/>
  <c r="K87" i="16"/>
  <c r="W87" i="16"/>
  <c r="F88" i="16"/>
  <c r="R88" i="16"/>
  <c r="A89" i="16"/>
  <c r="M89" i="16"/>
  <c r="Y89" i="16"/>
  <c r="H90" i="16"/>
  <c r="T90" i="16"/>
  <c r="C91" i="16"/>
  <c r="O91" i="16"/>
  <c r="AA91" i="16"/>
  <c r="J92" i="16"/>
  <c r="V92" i="16"/>
  <c r="E93" i="16"/>
  <c r="Q93" i="16"/>
  <c r="AC93" i="16"/>
  <c r="L94" i="16"/>
  <c r="X94" i="16"/>
  <c r="G95" i="16"/>
  <c r="S95" i="16"/>
  <c r="B96" i="16"/>
  <c r="N96" i="16"/>
  <c r="Z96" i="16"/>
  <c r="I97" i="16"/>
  <c r="D98" i="16"/>
  <c r="P98" i="16"/>
  <c r="AB98" i="16"/>
  <c r="K99" i="16"/>
  <c r="W99" i="16"/>
  <c r="F100" i="16"/>
  <c r="R100" i="16"/>
  <c r="A101" i="16"/>
  <c r="M101" i="16"/>
  <c r="Y101" i="16"/>
  <c r="T11" i="16"/>
  <c r="S16" i="16"/>
  <c r="R21" i="16"/>
  <c r="Q26" i="16"/>
  <c r="P31" i="16"/>
  <c r="O36" i="16"/>
  <c r="N41" i="16"/>
  <c r="M46" i="16"/>
  <c r="L51" i="16"/>
  <c r="P55" i="16"/>
  <c r="AB55" i="16"/>
  <c r="K56" i="16"/>
  <c r="W56" i="16"/>
  <c r="F57" i="16"/>
  <c r="R57" i="16"/>
  <c r="A58" i="16"/>
  <c r="M58" i="16"/>
  <c r="Y58" i="16"/>
  <c r="H59" i="16"/>
  <c r="T59" i="16"/>
  <c r="C60" i="16"/>
  <c r="O60" i="16"/>
  <c r="AA60" i="16"/>
  <c r="J61" i="16"/>
  <c r="V61" i="16"/>
  <c r="E62" i="16"/>
  <c r="Q62" i="16"/>
  <c r="AC62" i="16"/>
  <c r="L63" i="16"/>
  <c r="X63" i="16"/>
  <c r="G64" i="16"/>
  <c r="S64" i="16"/>
  <c r="B65" i="16"/>
  <c r="N65" i="16"/>
  <c r="Z65" i="16"/>
  <c r="I66" i="16"/>
  <c r="D67" i="16"/>
  <c r="P67" i="16"/>
  <c r="AB67" i="16"/>
  <c r="K68" i="16"/>
  <c r="W68" i="16"/>
  <c r="F69" i="16"/>
  <c r="R69" i="16"/>
  <c r="A70" i="16"/>
  <c r="M70" i="16"/>
  <c r="Y70" i="16"/>
  <c r="H71" i="16"/>
  <c r="T71" i="16"/>
  <c r="C72" i="16"/>
  <c r="O72" i="16"/>
  <c r="AA72" i="16"/>
  <c r="J73" i="16"/>
  <c r="V73" i="16"/>
  <c r="E74" i="16"/>
  <c r="Q74" i="16"/>
  <c r="AC74" i="16"/>
  <c r="L75" i="16"/>
  <c r="X75" i="16"/>
  <c r="G76" i="16"/>
  <c r="S76" i="16"/>
  <c r="B77" i="16"/>
  <c r="N77" i="16"/>
  <c r="Z77" i="16"/>
  <c r="I78" i="16"/>
  <c r="D79" i="16"/>
  <c r="P79" i="16"/>
  <c r="AB79" i="16"/>
  <c r="K80" i="16"/>
  <c r="W80" i="16"/>
  <c r="F81" i="16"/>
  <c r="R81" i="16"/>
  <c r="A82" i="16"/>
  <c r="M82" i="16"/>
  <c r="Y82" i="16"/>
  <c r="H83" i="16"/>
  <c r="T83" i="16"/>
  <c r="C84" i="16"/>
  <c r="O84" i="16"/>
  <c r="AA84" i="16"/>
  <c r="J85" i="16"/>
  <c r="V85" i="16"/>
  <c r="E86" i="16"/>
  <c r="Q86" i="16"/>
  <c r="AC86" i="16"/>
  <c r="L87" i="16"/>
  <c r="X87" i="16"/>
  <c r="G88" i="16"/>
  <c r="S88" i="16"/>
  <c r="B89" i="16"/>
  <c r="N89" i="16"/>
  <c r="Z89" i="16"/>
  <c r="I90" i="16"/>
  <c r="D91" i="16"/>
  <c r="P91" i="16"/>
  <c r="AB91" i="16"/>
  <c r="K92" i="16"/>
  <c r="W92" i="16"/>
  <c r="F93" i="16"/>
  <c r="R93" i="16"/>
  <c r="A94" i="16"/>
  <c r="M94" i="16"/>
  <c r="Y94" i="16"/>
  <c r="H95" i="16"/>
  <c r="T95" i="16"/>
  <c r="C96" i="16"/>
  <c r="O96" i="16"/>
  <c r="AA96" i="16"/>
  <c r="J97" i="16"/>
  <c r="V97" i="16"/>
  <c r="E98" i="16"/>
  <c r="Q98" i="16"/>
  <c r="AC98" i="16"/>
  <c r="L99" i="16"/>
  <c r="X99" i="16"/>
  <c r="G100" i="16"/>
  <c r="S100" i="16"/>
  <c r="B101" i="16"/>
  <c r="N101" i="16"/>
  <c r="Z101" i="16"/>
  <c r="I102" i="16"/>
  <c r="D7" i="16"/>
  <c r="C12" i="16"/>
  <c r="B17" i="16"/>
  <c r="A22" i="16"/>
  <c r="AC26" i="16"/>
  <c r="AB31" i="16"/>
  <c r="AA36" i="16"/>
  <c r="Z41" i="16"/>
  <c r="Y46" i="16"/>
  <c r="X51" i="16"/>
  <c r="Q55" i="16"/>
  <c r="AC55" i="16"/>
  <c r="L56" i="16"/>
  <c r="X56" i="16"/>
  <c r="G57" i="16"/>
  <c r="S57" i="16"/>
  <c r="B58" i="16"/>
  <c r="N58" i="16"/>
  <c r="Z58" i="16"/>
  <c r="I59" i="16"/>
  <c r="D60" i="16"/>
  <c r="P60" i="16"/>
  <c r="AB60" i="16"/>
  <c r="K61" i="16"/>
  <c r="W61" i="16"/>
  <c r="F62" i="16"/>
  <c r="R62" i="16"/>
  <c r="A63" i="16"/>
  <c r="M63" i="16"/>
  <c r="Y63" i="16"/>
  <c r="H64" i="16"/>
  <c r="T64" i="16"/>
  <c r="C65" i="16"/>
  <c r="O65" i="16"/>
  <c r="AA65" i="16"/>
  <c r="J66" i="16"/>
  <c r="V66" i="16"/>
  <c r="E67" i="16"/>
  <c r="Q67" i="16"/>
  <c r="AC67" i="16"/>
  <c r="L68" i="16"/>
  <c r="X68" i="16"/>
  <c r="G69" i="16"/>
  <c r="S69" i="16"/>
  <c r="B70" i="16"/>
  <c r="N70" i="16"/>
  <c r="Z70" i="16"/>
  <c r="I71" i="16"/>
  <c r="D72" i="16"/>
  <c r="P72" i="16"/>
  <c r="AB72" i="16"/>
  <c r="K73" i="16"/>
  <c r="W73" i="16"/>
  <c r="F74" i="16"/>
  <c r="R74" i="16"/>
  <c r="A75" i="16"/>
  <c r="M75" i="16"/>
  <c r="Y75" i="16"/>
  <c r="H76" i="16"/>
  <c r="T76" i="16"/>
  <c r="C77" i="16"/>
  <c r="O77" i="16"/>
  <c r="AA77" i="16"/>
  <c r="J78" i="16"/>
  <c r="V78" i="16"/>
  <c r="E79" i="16"/>
  <c r="Q79" i="16"/>
  <c r="AC79" i="16"/>
  <c r="L80" i="16"/>
  <c r="X80" i="16"/>
  <c r="G81" i="16"/>
  <c r="S81" i="16"/>
  <c r="B82" i="16"/>
  <c r="N82" i="16"/>
  <c r="Z82" i="16"/>
  <c r="I83" i="16"/>
  <c r="D84" i="16"/>
  <c r="P84" i="16"/>
  <c r="AB84" i="16"/>
  <c r="K85" i="16"/>
  <c r="W85" i="16"/>
  <c r="F86" i="16"/>
  <c r="R86" i="16"/>
  <c r="A87" i="16"/>
  <c r="M87" i="16"/>
  <c r="Y87" i="16"/>
  <c r="H88" i="16"/>
  <c r="T88" i="16"/>
  <c r="C89" i="16"/>
  <c r="O89" i="16"/>
  <c r="AA89" i="16"/>
  <c r="J90" i="16"/>
  <c r="V90" i="16"/>
  <c r="E91" i="16"/>
  <c r="Q91" i="16"/>
  <c r="AC91" i="16"/>
  <c r="L92" i="16"/>
  <c r="X92" i="16"/>
  <c r="G93" i="16"/>
  <c r="S93" i="16"/>
  <c r="B94" i="16"/>
  <c r="N94" i="16"/>
  <c r="Z94" i="16"/>
  <c r="I95" i="16"/>
  <c r="D96" i="16"/>
  <c r="P96" i="16"/>
  <c r="AB96" i="16"/>
  <c r="K97" i="16"/>
  <c r="W97" i="16"/>
  <c r="F98" i="16"/>
  <c r="R98" i="16"/>
  <c r="A99" i="16"/>
  <c r="M99" i="16"/>
  <c r="Y99" i="16"/>
  <c r="H100" i="16"/>
  <c r="T100" i="16"/>
  <c r="C101" i="16"/>
  <c r="O101" i="16"/>
  <c r="AA101" i="16"/>
  <c r="J102" i="16"/>
  <c r="V102" i="16"/>
  <c r="E103" i="16"/>
  <c r="Q103" i="16"/>
  <c r="P7" i="16"/>
  <c r="O12" i="16"/>
  <c r="N17" i="16"/>
  <c r="M22" i="16"/>
  <c r="L27" i="16"/>
  <c r="K32" i="16"/>
  <c r="J37" i="16"/>
  <c r="I42" i="16"/>
  <c r="H47" i="16"/>
  <c r="G52" i="16"/>
  <c r="R55" i="16"/>
  <c r="A56" i="16"/>
  <c r="M56" i="16"/>
  <c r="Y56" i="16"/>
  <c r="H57" i="16"/>
  <c r="T57" i="16"/>
  <c r="C58" i="16"/>
  <c r="O58" i="16"/>
  <c r="AA58" i="16"/>
  <c r="J59" i="16"/>
  <c r="V59" i="16"/>
  <c r="E60" i="16"/>
  <c r="Q60" i="16"/>
  <c r="AC60" i="16"/>
  <c r="L61" i="16"/>
  <c r="X61" i="16"/>
  <c r="G62" i="16"/>
  <c r="S62" i="16"/>
  <c r="B63" i="16"/>
  <c r="N63" i="16"/>
  <c r="Z63" i="16"/>
  <c r="I64" i="16"/>
  <c r="D65" i="16"/>
  <c r="P65" i="16"/>
  <c r="AB65" i="16"/>
  <c r="K66" i="16"/>
  <c r="W66" i="16"/>
  <c r="F67" i="16"/>
  <c r="R67" i="16"/>
  <c r="A68" i="16"/>
  <c r="M68" i="16"/>
  <c r="Y68" i="16"/>
  <c r="H69" i="16"/>
  <c r="T69" i="16"/>
  <c r="C70" i="16"/>
  <c r="O70" i="16"/>
  <c r="AA70" i="16"/>
  <c r="J71" i="16"/>
  <c r="V71" i="16"/>
  <c r="E72" i="16"/>
  <c r="Q72" i="16"/>
  <c r="AC72" i="16"/>
  <c r="L73" i="16"/>
  <c r="X73" i="16"/>
  <c r="G74" i="16"/>
  <c r="S74" i="16"/>
  <c r="B75" i="16"/>
  <c r="N75" i="16"/>
  <c r="Z75" i="16"/>
  <c r="I76" i="16"/>
  <c r="D77" i="16"/>
  <c r="P77" i="16"/>
  <c r="AB77" i="16"/>
  <c r="K78" i="16"/>
  <c r="W78" i="16"/>
  <c r="F79" i="16"/>
  <c r="R79" i="16"/>
  <c r="A80" i="16"/>
  <c r="M80" i="16"/>
  <c r="Y80" i="16"/>
  <c r="H81" i="16"/>
  <c r="T81" i="16"/>
  <c r="C82" i="16"/>
  <c r="O82" i="16"/>
  <c r="AA82" i="16"/>
  <c r="J83" i="16"/>
  <c r="V83" i="16"/>
  <c r="E84" i="16"/>
  <c r="Q84" i="16"/>
  <c r="AC84" i="16"/>
  <c r="L85" i="16"/>
  <c r="X85" i="16"/>
  <c r="G86" i="16"/>
  <c r="S86" i="16"/>
  <c r="B87" i="16"/>
  <c r="N87" i="16"/>
  <c r="Z87" i="16"/>
  <c r="I88" i="16"/>
  <c r="D89" i="16"/>
  <c r="P89" i="16"/>
  <c r="AB89" i="16"/>
  <c r="K90" i="16"/>
  <c r="W90" i="16"/>
  <c r="F91" i="16"/>
  <c r="R91" i="16"/>
  <c r="A92" i="16"/>
  <c r="M92" i="16"/>
  <c r="Y92" i="16"/>
  <c r="H93" i="16"/>
  <c r="T93" i="16"/>
  <c r="C94" i="16"/>
  <c r="O94" i="16"/>
  <c r="AA94" i="16"/>
  <c r="J95" i="16"/>
  <c r="V95" i="16"/>
  <c r="E96" i="16"/>
  <c r="Q96" i="16"/>
  <c r="AC96" i="16"/>
  <c r="L97" i="16"/>
  <c r="X97" i="16"/>
  <c r="G98" i="16"/>
  <c r="S98" i="16"/>
  <c r="B99" i="16"/>
  <c r="N99" i="16"/>
  <c r="Z99" i="16"/>
  <c r="I100" i="16"/>
  <c r="D101" i="16"/>
  <c r="P101" i="16"/>
  <c r="AB101" i="16"/>
  <c r="K102" i="16"/>
  <c r="W102" i="16"/>
  <c r="F103" i="16"/>
  <c r="AB7" i="16"/>
  <c r="N56" i="16"/>
  <c r="M61" i="16"/>
  <c r="L66" i="16"/>
  <c r="K71" i="16"/>
  <c r="J76" i="16"/>
  <c r="I81" i="16"/>
  <c r="H86" i="16"/>
  <c r="G91" i="16"/>
  <c r="F96" i="16"/>
  <c r="K100" i="16"/>
  <c r="A102" i="16"/>
  <c r="AB102" i="16"/>
  <c r="N103" i="16"/>
  <c r="AB103" i="16"/>
  <c r="L104" i="16"/>
  <c r="X104" i="16"/>
  <c r="G105" i="16"/>
  <c r="S105" i="16"/>
  <c r="B106" i="16"/>
  <c r="N106" i="16"/>
  <c r="Z106" i="16"/>
  <c r="I107" i="16"/>
  <c r="D108" i="16"/>
  <c r="P108" i="16"/>
  <c r="AB108" i="16"/>
  <c r="K109" i="16"/>
  <c r="W109" i="16"/>
  <c r="F110" i="16"/>
  <c r="R110" i="16"/>
  <c r="A111" i="16"/>
  <c r="M111" i="16"/>
  <c r="Y111" i="16"/>
  <c r="H112" i="16"/>
  <c r="T112" i="16"/>
  <c r="C113" i="16"/>
  <c r="O113" i="16"/>
  <c r="AA113" i="16"/>
  <c r="J114" i="16"/>
  <c r="V114" i="16"/>
  <c r="E115" i="16"/>
  <c r="Q115" i="16"/>
  <c r="AC115" i="16"/>
  <c r="L116" i="16"/>
  <c r="X116" i="16"/>
  <c r="G117" i="16"/>
  <c r="S117" i="16"/>
  <c r="B118" i="16"/>
  <c r="N118" i="16"/>
  <c r="Z118" i="16"/>
  <c r="I119" i="16"/>
  <c r="D120" i="16"/>
  <c r="P120" i="16"/>
  <c r="AB120" i="16"/>
  <c r="K121" i="16"/>
  <c r="W121" i="16"/>
  <c r="F122" i="16"/>
  <c r="R122" i="16"/>
  <c r="A123" i="16"/>
  <c r="M123" i="16"/>
  <c r="Y123" i="16"/>
  <c r="H124" i="16"/>
  <c r="T124" i="16"/>
  <c r="C125" i="16"/>
  <c r="O125" i="16"/>
  <c r="AA125" i="16"/>
  <c r="J126" i="16"/>
  <c r="V126" i="16"/>
  <c r="E127" i="16"/>
  <c r="Q127" i="16"/>
  <c r="AC127" i="16"/>
  <c r="L128" i="16"/>
  <c r="X128" i="16"/>
  <c r="G129" i="16"/>
  <c r="S129" i="16"/>
  <c r="B130" i="16"/>
  <c r="N130" i="16"/>
  <c r="Z130" i="16"/>
  <c r="I131" i="16"/>
  <c r="D132" i="16"/>
  <c r="P132" i="16"/>
  <c r="AB132" i="16"/>
  <c r="K133" i="16"/>
  <c r="W133" i="16"/>
  <c r="F134" i="16"/>
  <c r="R134" i="16"/>
  <c r="A135" i="16"/>
  <c r="M135" i="16"/>
  <c r="Y135" i="16"/>
  <c r="H136" i="16"/>
  <c r="T136" i="16"/>
  <c r="C137" i="16"/>
  <c r="O137" i="16"/>
  <c r="AA137" i="16"/>
  <c r="J138" i="16"/>
  <c r="V138" i="16"/>
  <c r="E139" i="16"/>
  <c r="Q139" i="16"/>
  <c r="AC139" i="16"/>
  <c r="L140" i="16"/>
  <c r="X140" i="16"/>
  <c r="G141" i="16"/>
  <c r="S141" i="16"/>
  <c r="B142" i="16"/>
  <c r="N142" i="16"/>
  <c r="Z142" i="16"/>
  <c r="I143" i="16"/>
  <c r="D144" i="16"/>
  <c r="P144" i="16"/>
  <c r="AB144" i="16"/>
  <c r="K145" i="16"/>
  <c r="W145" i="16"/>
  <c r="F146" i="16"/>
  <c r="R146" i="16"/>
  <c r="A147" i="16"/>
  <c r="M147" i="16"/>
  <c r="Y147" i="16"/>
  <c r="H148" i="16"/>
  <c r="T148" i="16"/>
  <c r="C149" i="16"/>
  <c r="O149" i="16"/>
  <c r="AA149" i="16"/>
  <c r="J150" i="16"/>
  <c r="V150" i="16"/>
  <c r="E151" i="16"/>
  <c r="Q151" i="16"/>
  <c r="AC151" i="16"/>
  <c r="L152" i="16"/>
  <c r="AA12" i="16"/>
  <c r="Z56" i="16"/>
  <c r="Y61" i="16"/>
  <c r="X66" i="16"/>
  <c r="W71" i="16"/>
  <c r="V76" i="16"/>
  <c r="T86" i="16"/>
  <c r="S91" i="16"/>
  <c r="R96" i="16"/>
  <c r="V98" i="16"/>
  <c r="L100" i="16"/>
  <c r="B102" i="16"/>
  <c r="AC102" i="16"/>
  <c r="O103" i="16"/>
  <c r="AC103" i="16"/>
  <c r="M104" i="16"/>
  <c r="Y104" i="16"/>
  <c r="H105" i="16"/>
  <c r="T105" i="16"/>
  <c r="C106" i="16"/>
  <c r="O106" i="16"/>
  <c r="AA106" i="16"/>
  <c r="J107" i="16"/>
  <c r="V107" i="16"/>
  <c r="E108" i="16"/>
  <c r="Q108" i="16"/>
  <c r="AC108" i="16"/>
  <c r="L109" i="16"/>
  <c r="X109" i="16"/>
  <c r="G110" i="16"/>
  <c r="S110" i="16"/>
  <c r="B111" i="16"/>
  <c r="N111" i="16"/>
  <c r="Z111" i="16"/>
  <c r="I112" i="16"/>
  <c r="D113" i="16"/>
  <c r="P113" i="16"/>
  <c r="AB113" i="16"/>
  <c r="K114" i="16"/>
  <c r="W114" i="16"/>
  <c r="F115" i="16"/>
  <c r="R115" i="16"/>
  <c r="A116" i="16"/>
  <c r="M116" i="16"/>
  <c r="Y116" i="16"/>
  <c r="H117" i="16"/>
  <c r="T117" i="16"/>
  <c r="C118" i="16"/>
  <c r="O118" i="16"/>
  <c r="AA118" i="16"/>
  <c r="J119" i="16"/>
  <c r="V119" i="16"/>
  <c r="E120" i="16"/>
  <c r="Q120" i="16"/>
  <c r="AC120" i="16"/>
  <c r="L121" i="16"/>
  <c r="X121" i="16"/>
  <c r="G122" i="16"/>
  <c r="S122" i="16"/>
  <c r="B123" i="16"/>
  <c r="N123" i="16"/>
  <c r="Z123" i="16"/>
  <c r="I124" i="16"/>
  <c r="D125" i="16"/>
  <c r="P125" i="16"/>
  <c r="AB125" i="16"/>
  <c r="K126" i="16"/>
  <c r="W126" i="16"/>
  <c r="F127" i="16"/>
  <c r="R127" i="16"/>
  <c r="A128" i="16"/>
  <c r="M128" i="16"/>
  <c r="Y128" i="16"/>
  <c r="H129" i="16"/>
  <c r="T129" i="16"/>
  <c r="C130" i="16"/>
  <c r="O130" i="16"/>
  <c r="AA130" i="16"/>
  <c r="J131" i="16"/>
  <c r="V131" i="16"/>
  <c r="E132" i="16"/>
  <c r="Q132" i="16"/>
  <c r="AC132" i="16"/>
  <c r="L133" i="16"/>
  <c r="X133" i="16"/>
  <c r="G134" i="16"/>
  <c r="S134" i="16"/>
  <c r="B135" i="16"/>
  <c r="N135" i="16"/>
  <c r="Z135" i="16"/>
  <c r="I136" i="16"/>
  <c r="D137" i="16"/>
  <c r="P137" i="16"/>
  <c r="AB137" i="16"/>
  <c r="K138" i="16"/>
  <c r="W138" i="16"/>
  <c r="F139" i="16"/>
  <c r="R139" i="16"/>
  <c r="A140" i="16"/>
  <c r="M140" i="16"/>
  <c r="Y140" i="16"/>
  <c r="H141" i="16"/>
  <c r="T141" i="16"/>
  <c r="C142" i="16"/>
  <c r="O142" i="16"/>
  <c r="AA142" i="16"/>
  <c r="J143" i="16"/>
  <c r="V143" i="16"/>
  <c r="E144" i="16"/>
  <c r="Q144" i="16"/>
  <c r="AC144" i="16"/>
  <c r="L145" i="16"/>
  <c r="X145" i="16"/>
  <c r="G146" i="16"/>
  <c r="S146" i="16"/>
  <c r="B147" i="16"/>
  <c r="N147" i="16"/>
  <c r="Z147" i="16"/>
  <c r="I148" i="16"/>
  <c r="D149" i="16"/>
  <c r="P149" i="16"/>
  <c r="AB149" i="16"/>
  <c r="K150" i="16"/>
  <c r="W150" i="16"/>
  <c r="F151" i="16"/>
  <c r="R151" i="16"/>
  <c r="A152" i="16"/>
  <c r="M152" i="16"/>
  <c r="Y152" i="16"/>
  <c r="H153" i="16"/>
  <c r="T153" i="16"/>
  <c r="Z17" i="16"/>
  <c r="I57" i="16"/>
  <c r="H62" i="16"/>
  <c r="G67" i="16"/>
  <c r="F72" i="16"/>
  <c r="E77" i="16"/>
  <c r="D82" i="16"/>
  <c r="C87" i="16"/>
  <c r="B92" i="16"/>
  <c r="T96" i="16"/>
  <c r="C99" i="16"/>
  <c r="V100" i="16"/>
  <c r="H102" i="16"/>
  <c r="A103" i="16"/>
  <c r="P103" i="16"/>
  <c r="A104" i="16"/>
  <c r="N104" i="16"/>
  <c r="Z104" i="16"/>
  <c r="I105" i="16"/>
  <c r="D106" i="16"/>
  <c r="P106" i="16"/>
  <c r="AB106" i="16"/>
  <c r="K107" i="16"/>
  <c r="W107" i="16"/>
  <c r="F108" i="16"/>
  <c r="R108" i="16"/>
  <c r="A109" i="16"/>
  <c r="M109" i="16"/>
  <c r="Y109" i="16"/>
  <c r="H110" i="16"/>
  <c r="T110" i="16"/>
  <c r="C111" i="16"/>
  <c r="O111" i="16"/>
  <c r="AA111" i="16"/>
  <c r="J112" i="16"/>
  <c r="V112" i="16"/>
  <c r="E113" i="16"/>
  <c r="Q113" i="16"/>
  <c r="AC113" i="16"/>
  <c r="L114" i="16"/>
  <c r="X114" i="16"/>
  <c r="G115" i="16"/>
  <c r="S115" i="16"/>
  <c r="B116" i="16"/>
  <c r="N116" i="16"/>
  <c r="Z116" i="16"/>
  <c r="I117" i="16"/>
  <c r="D118" i="16"/>
  <c r="P118" i="16"/>
  <c r="AB118" i="16"/>
  <c r="K119" i="16"/>
  <c r="W119" i="16"/>
  <c r="F120" i="16"/>
  <c r="R120" i="16"/>
  <c r="A121" i="16"/>
  <c r="M121" i="16"/>
  <c r="Y121" i="16"/>
  <c r="H122" i="16"/>
  <c r="T122" i="16"/>
  <c r="C123" i="16"/>
  <c r="O123" i="16"/>
  <c r="AA123" i="16"/>
  <c r="J124" i="16"/>
  <c r="V124" i="16"/>
  <c r="E125" i="16"/>
  <c r="Q125" i="16"/>
  <c r="AC125" i="16"/>
  <c r="L126" i="16"/>
  <c r="X126" i="16"/>
  <c r="G127" i="16"/>
  <c r="S127" i="16"/>
  <c r="B128" i="16"/>
  <c r="N128" i="16"/>
  <c r="Z128" i="16"/>
  <c r="I129" i="16"/>
  <c r="D130" i="16"/>
  <c r="P130" i="16"/>
  <c r="AB130" i="16"/>
  <c r="K131" i="16"/>
  <c r="W131" i="16"/>
  <c r="F132" i="16"/>
  <c r="R132" i="16"/>
  <c r="A133" i="16"/>
  <c r="M133" i="16"/>
  <c r="Y133" i="16"/>
  <c r="H134" i="16"/>
  <c r="T134" i="16"/>
  <c r="C135" i="16"/>
  <c r="O135" i="16"/>
  <c r="AA135" i="16"/>
  <c r="J136" i="16"/>
  <c r="V136" i="16"/>
  <c r="E137" i="16"/>
  <c r="Q137" i="16"/>
  <c r="AC137" i="16"/>
  <c r="L138" i="16"/>
  <c r="X138" i="16"/>
  <c r="G139" i="16"/>
  <c r="S139" i="16"/>
  <c r="B140" i="16"/>
  <c r="N140" i="16"/>
  <c r="Z140" i="16"/>
  <c r="I141" i="16"/>
  <c r="D142" i="16"/>
  <c r="P142" i="16"/>
  <c r="AB142" i="16"/>
  <c r="K143" i="16"/>
  <c r="W143" i="16"/>
  <c r="F144" i="16"/>
  <c r="R144" i="16"/>
  <c r="A145" i="16"/>
  <c r="M145" i="16"/>
  <c r="Y145" i="16"/>
  <c r="H146" i="16"/>
  <c r="T146" i="16"/>
  <c r="C147" i="16"/>
  <c r="O147" i="16"/>
  <c r="AA147" i="16"/>
  <c r="J148" i="16"/>
  <c r="V148" i="16"/>
  <c r="E149" i="16"/>
  <c r="Q149" i="16"/>
  <c r="AC149" i="16"/>
  <c r="Y22" i="16"/>
  <c r="T62" i="16"/>
  <c r="S67" i="16"/>
  <c r="R72" i="16"/>
  <c r="Q77" i="16"/>
  <c r="P82" i="16"/>
  <c r="O87" i="16"/>
  <c r="N92" i="16"/>
  <c r="A97" i="16"/>
  <c r="D99" i="16"/>
  <c r="W100" i="16"/>
  <c r="L102" i="16"/>
  <c r="B103" i="16"/>
  <c r="R103" i="16"/>
  <c r="B104" i="16"/>
  <c r="O104" i="16"/>
  <c r="AA104" i="16"/>
  <c r="J105" i="16"/>
  <c r="V105" i="16"/>
  <c r="E106" i="16"/>
  <c r="Q106" i="16"/>
  <c r="AC106" i="16"/>
  <c r="L107" i="16"/>
  <c r="X107" i="16"/>
  <c r="G108" i="16"/>
  <c r="S108" i="16"/>
  <c r="B109" i="16"/>
  <c r="N109" i="16"/>
  <c r="Z109" i="16"/>
  <c r="I110" i="16"/>
  <c r="D111" i="16"/>
  <c r="P111" i="16"/>
  <c r="AB111" i="16"/>
  <c r="K112" i="16"/>
  <c r="W112" i="16"/>
  <c r="F113" i="16"/>
  <c r="R113" i="16"/>
  <c r="A114" i="16"/>
  <c r="M114" i="16"/>
  <c r="Y114" i="16"/>
  <c r="H115" i="16"/>
  <c r="T115" i="16"/>
  <c r="C116" i="16"/>
  <c r="O116" i="16"/>
  <c r="AA116" i="16"/>
  <c r="J117" i="16"/>
  <c r="V117" i="16"/>
  <c r="E118" i="16"/>
  <c r="Q118" i="16"/>
  <c r="AC118" i="16"/>
  <c r="L119" i="16"/>
  <c r="X119" i="16"/>
  <c r="G120" i="16"/>
  <c r="S120" i="16"/>
  <c r="B121" i="16"/>
  <c r="N121" i="16"/>
  <c r="Z121" i="16"/>
  <c r="I122" i="16"/>
  <c r="D123" i="16"/>
  <c r="P123" i="16"/>
  <c r="AB123" i="16"/>
  <c r="K124" i="16"/>
  <c r="W124" i="16"/>
  <c r="F125" i="16"/>
  <c r="R125" i="16"/>
  <c r="A126" i="16"/>
  <c r="M126" i="16"/>
  <c r="Y126" i="16"/>
  <c r="H127" i="16"/>
  <c r="T127" i="16"/>
  <c r="C128" i="16"/>
  <c r="O128" i="16"/>
  <c r="AA128" i="16"/>
  <c r="J129" i="16"/>
  <c r="V129" i="16"/>
  <c r="E130" i="16"/>
  <c r="Q130" i="16"/>
  <c r="AC130" i="16"/>
  <c r="L131" i="16"/>
  <c r="X131" i="16"/>
  <c r="G132" i="16"/>
  <c r="S132" i="16"/>
  <c r="B133" i="16"/>
  <c r="N133" i="16"/>
  <c r="Z133" i="16"/>
  <c r="I134" i="16"/>
  <c r="D135" i="16"/>
  <c r="P135" i="16"/>
  <c r="AB135" i="16"/>
  <c r="K136" i="16"/>
  <c r="W136" i="16"/>
  <c r="F137" i="16"/>
  <c r="R137" i="16"/>
  <c r="A138" i="16"/>
  <c r="M138" i="16"/>
  <c r="Y138" i="16"/>
  <c r="H139" i="16"/>
  <c r="T139" i="16"/>
  <c r="C140" i="16"/>
  <c r="O140" i="16"/>
  <c r="AA140" i="16"/>
  <c r="J141" i="16"/>
  <c r="V141" i="16"/>
  <c r="E142" i="16"/>
  <c r="Q142" i="16"/>
  <c r="AC142" i="16"/>
  <c r="L143" i="16"/>
  <c r="X143" i="16"/>
  <c r="G144" i="16"/>
  <c r="S144" i="16"/>
  <c r="B145" i="16"/>
  <c r="N145" i="16"/>
  <c r="Z145" i="16"/>
  <c r="I146" i="16"/>
  <c r="D147" i="16"/>
  <c r="P147" i="16"/>
  <c r="AB147" i="16"/>
  <c r="K148" i="16"/>
  <c r="W148" i="16"/>
  <c r="F149" i="16"/>
  <c r="R149" i="16"/>
  <c r="A150" i="16"/>
  <c r="X27" i="16"/>
  <c r="D58" i="16"/>
  <c r="C63" i="16"/>
  <c r="B68" i="16"/>
  <c r="A73" i="16"/>
  <c r="AC77" i="16"/>
  <c r="AB82" i="16"/>
  <c r="AA87" i="16"/>
  <c r="Z92" i="16"/>
  <c r="C97" i="16"/>
  <c r="E99" i="16"/>
  <c r="X100" i="16"/>
  <c r="M102" i="16"/>
  <c r="C103" i="16"/>
  <c r="S103" i="16"/>
  <c r="C104" i="16"/>
  <c r="P104" i="16"/>
  <c r="AB104" i="16"/>
  <c r="K105" i="16"/>
  <c r="W105" i="16"/>
  <c r="F106" i="16"/>
  <c r="R106" i="16"/>
  <c r="A107" i="16"/>
  <c r="M107" i="16"/>
  <c r="Y107" i="16"/>
  <c r="H108" i="16"/>
  <c r="T108" i="16"/>
  <c r="C109" i="16"/>
  <c r="O109" i="16"/>
  <c r="AA109" i="16"/>
  <c r="J110" i="16"/>
  <c r="V110" i="16"/>
  <c r="E111" i="16"/>
  <c r="Q111" i="16"/>
  <c r="AC111" i="16"/>
  <c r="L112" i="16"/>
  <c r="X112" i="16"/>
  <c r="G113" i="16"/>
  <c r="S113" i="16"/>
  <c r="B114" i="16"/>
  <c r="N114" i="16"/>
  <c r="Z114" i="16"/>
  <c r="I115" i="16"/>
  <c r="D116" i="16"/>
  <c r="P116" i="16"/>
  <c r="AB116" i="16"/>
  <c r="K117" i="16"/>
  <c r="W117" i="16"/>
  <c r="F118" i="16"/>
  <c r="R118" i="16"/>
  <c r="A119" i="16"/>
  <c r="M119" i="16"/>
  <c r="Y119" i="16"/>
  <c r="H120" i="16"/>
  <c r="T120" i="16"/>
  <c r="C121" i="16"/>
  <c r="O121" i="16"/>
  <c r="AA121" i="16"/>
  <c r="J122" i="16"/>
  <c r="V122" i="16"/>
  <c r="E123" i="16"/>
  <c r="Q123" i="16"/>
  <c r="AC123" i="16"/>
  <c r="L124" i="16"/>
  <c r="X124" i="16"/>
  <c r="G125" i="16"/>
  <c r="S125" i="16"/>
  <c r="B126" i="16"/>
  <c r="N126" i="16"/>
  <c r="Z126" i="16"/>
  <c r="I127" i="16"/>
  <c r="D128" i="16"/>
  <c r="P128" i="16"/>
  <c r="AB128" i="16"/>
  <c r="K129" i="16"/>
  <c r="W129" i="16"/>
  <c r="F130" i="16"/>
  <c r="R130" i="16"/>
  <c r="A131" i="16"/>
  <c r="M131" i="16"/>
  <c r="Y131" i="16"/>
  <c r="H132" i="16"/>
  <c r="T132" i="16"/>
  <c r="C133" i="16"/>
  <c r="O133" i="16"/>
  <c r="AA133" i="16"/>
  <c r="J134" i="16"/>
  <c r="V134" i="16"/>
  <c r="E135" i="16"/>
  <c r="Q135" i="16"/>
  <c r="AC135" i="16"/>
  <c r="L136" i="16"/>
  <c r="X136" i="16"/>
  <c r="G137" i="16"/>
  <c r="S137" i="16"/>
  <c r="B138" i="16"/>
  <c r="N138" i="16"/>
  <c r="Z138" i="16"/>
  <c r="I139" i="16"/>
  <c r="D140" i="16"/>
  <c r="P140" i="16"/>
  <c r="AB140" i="16"/>
  <c r="K141" i="16"/>
  <c r="W141" i="16"/>
  <c r="F142" i="16"/>
  <c r="R142" i="16"/>
  <c r="A143" i="16"/>
  <c r="M143" i="16"/>
  <c r="Y143" i="16"/>
  <c r="H144" i="16"/>
  <c r="T144" i="16"/>
  <c r="C145" i="16"/>
  <c r="O145" i="16"/>
  <c r="AA145" i="16"/>
  <c r="J146" i="16"/>
  <c r="V146" i="16"/>
  <c r="E147" i="16"/>
  <c r="Q147" i="16"/>
  <c r="AC147" i="16"/>
  <c r="L148" i="16"/>
  <c r="X148" i="16"/>
  <c r="G149" i="16"/>
  <c r="S149" i="16"/>
  <c r="B150" i="16"/>
  <c r="W32" i="16"/>
  <c r="P58" i="16"/>
  <c r="O63" i="16"/>
  <c r="N68" i="16"/>
  <c r="M73" i="16"/>
  <c r="L78" i="16"/>
  <c r="K83" i="16"/>
  <c r="J88" i="16"/>
  <c r="I93" i="16"/>
  <c r="M97" i="16"/>
  <c r="O99" i="16"/>
  <c r="E101" i="16"/>
  <c r="N102" i="16"/>
  <c r="D103" i="16"/>
  <c r="T103" i="16"/>
  <c r="D104" i="16"/>
  <c r="Q104" i="16"/>
  <c r="AC104" i="16"/>
  <c r="L105" i="16"/>
  <c r="X105" i="16"/>
  <c r="G106" i="16"/>
  <c r="S106" i="16"/>
  <c r="B107" i="16"/>
  <c r="N107" i="16"/>
  <c r="Z107" i="16"/>
  <c r="I108" i="16"/>
  <c r="D109" i="16"/>
  <c r="P109" i="16"/>
  <c r="AB109" i="16"/>
  <c r="K110" i="16"/>
  <c r="W110" i="16"/>
  <c r="F111" i="16"/>
  <c r="R111" i="16"/>
  <c r="A112" i="16"/>
  <c r="M112" i="16"/>
  <c r="Y112" i="16"/>
  <c r="H113" i="16"/>
  <c r="T113" i="16"/>
  <c r="C114" i="16"/>
  <c r="O114" i="16"/>
  <c r="AA114" i="16"/>
  <c r="J115" i="16"/>
  <c r="V115" i="16"/>
  <c r="E116" i="16"/>
  <c r="Q116" i="16"/>
  <c r="AC116" i="16"/>
  <c r="L117" i="16"/>
  <c r="X117" i="16"/>
  <c r="G118" i="16"/>
  <c r="S118" i="16"/>
  <c r="B119" i="16"/>
  <c r="N119" i="16"/>
  <c r="Z119" i="16"/>
  <c r="I120" i="16"/>
  <c r="D121" i="16"/>
  <c r="P121" i="16"/>
  <c r="AB121" i="16"/>
  <c r="K122" i="16"/>
  <c r="W122" i="16"/>
  <c r="F123" i="16"/>
  <c r="R123" i="16"/>
  <c r="A124" i="16"/>
  <c r="M124" i="16"/>
  <c r="Y124" i="16"/>
  <c r="H125" i="16"/>
  <c r="T125" i="16"/>
  <c r="C126" i="16"/>
  <c r="O126" i="16"/>
  <c r="AA126" i="16"/>
  <c r="J127" i="16"/>
  <c r="V127" i="16"/>
  <c r="E128" i="16"/>
  <c r="Q128" i="16"/>
  <c r="AC128" i="16"/>
  <c r="L129" i="16"/>
  <c r="X129" i="16"/>
  <c r="G130" i="16"/>
  <c r="S130" i="16"/>
  <c r="B131" i="16"/>
  <c r="N131" i="16"/>
  <c r="Z131" i="16"/>
  <c r="I132" i="16"/>
  <c r="D133" i="16"/>
  <c r="P133" i="16"/>
  <c r="AB133" i="16"/>
  <c r="K134" i="16"/>
  <c r="W134" i="16"/>
  <c r="F135" i="16"/>
  <c r="R135" i="16"/>
  <c r="A136" i="16"/>
  <c r="M136" i="16"/>
  <c r="Y136" i="16"/>
  <c r="H137" i="16"/>
  <c r="T137" i="16"/>
  <c r="C138" i="16"/>
  <c r="O138" i="16"/>
  <c r="AA138" i="16"/>
  <c r="J139" i="16"/>
  <c r="V139" i="16"/>
  <c r="E140" i="16"/>
  <c r="Q140" i="16"/>
  <c r="AC140" i="16"/>
  <c r="L141" i="16"/>
  <c r="X141" i="16"/>
  <c r="G142" i="16"/>
  <c r="S142" i="16"/>
  <c r="B143" i="16"/>
  <c r="N143" i="16"/>
  <c r="Z143" i="16"/>
  <c r="I144" i="16"/>
  <c r="D145" i="16"/>
  <c r="P145" i="16"/>
  <c r="AB145" i="16"/>
  <c r="K146" i="16"/>
  <c r="W146" i="16"/>
  <c r="F147" i="16"/>
  <c r="R147" i="16"/>
  <c r="A148" i="16"/>
  <c r="M148" i="16"/>
  <c r="Y148" i="16"/>
  <c r="H149" i="16"/>
  <c r="T149" i="16"/>
  <c r="C150" i="16"/>
  <c r="V37" i="16"/>
  <c r="AB58" i="16"/>
  <c r="AA63" i="16"/>
  <c r="Z68" i="16"/>
  <c r="Y73" i="16"/>
  <c r="X78" i="16"/>
  <c r="W83" i="16"/>
  <c r="V88" i="16"/>
  <c r="O97" i="16"/>
  <c r="P99" i="16"/>
  <c r="F101" i="16"/>
  <c r="S102" i="16"/>
  <c r="G103" i="16"/>
  <c r="F104" i="16"/>
  <c r="R104" i="16"/>
  <c r="A105" i="16"/>
  <c r="M105" i="16"/>
  <c r="Y105" i="16"/>
  <c r="H106" i="16"/>
  <c r="T106" i="16"/>
  <c r="C107" i="16"/>
  <c r="O107" i="16"/>
  <c r="AA107" i="16"/>
  <c r="J108" i="16"/>
  <c r="V108" i="16"/>
  <c r="E109" i="16"/>
  <c r="Q109" i="16"/>
  <c r="AC109" i="16"/>
  <c r="L110" i="16"/>
  <c r="X110" i="16"/>
  <c r="G111" i="16"/>
  <c r="S111" i="16"/>
  <c r="B112" i="16"/>
  <c r="N112" i="16"/>
  <c r="Z112" i="16"/>
  <c r="I113" i="16"/>
  <c r="D114" i="16"/>
  <c r="P114" i="16"/>
  <c r="AB114" i="16"/>
  <c r="K115" i="16"/>
  <c r="W115" i="16"/>
  <c r="F116" i="16"/>
  <c r="R116" i="16"/>
  <c r="A117" i="16"/>
  <c r="M117" i="16"/>
  <c r="Y117" i="16"/>
  <c r="H118" i="16"/>
  <c r="T118" i="16"/>
  <c r="C119" i="16"/>
  <c r="O119" i="16"/>
  <c r="AA119" i="16"/>
  <c r="J120" i="16"/>
  <c r="V120" i="16"/>
  <c r="E121" i="16"/>
  <c r="Q121" i="16"/>
  <c r="AC121" i="16"/>
  <c r="L122" i="16"/>
  <c r="X122" i="16"/>
  <c r="G123" i="16"/>
  <c r="S123" i="16"/>
  <c r="B124" i="16"/>
  <c r="N124" i="16"/>
  <c r="Z124" i="16"/>
  <c r="I125" i="16"/>
  <c r="D126" i="16"/>
  <c r="P126" i="16"/>
  <c r="AB126" i="16"/>
  <c r="K127" i="16"/>
  <c r="W127" i="16"/>
  <c r="F128" i="16"/>
  <c r="R128" i="16"/>
  <c r="A129" i="16"/>
  <c r="M129" i="16"/>
  <c r="Y129" i="16"/>
  <c r="H130" i="16"/>
  <c r="T130" i="16"/>
  <c r="C131" i="16"/>
  <c r="O131" i="16"/>
  <c r="AA131" i="16"/>
  <c r="J132" i="16"/>
  <c r="V132" i="16"/>
  <c r="E133" i="16"/>
  <c r="Q133" i="16"/>
  <c r="AC133" i="16"/>
  <c r="L134" i="16"/>
  <c r="X134" i="16"/>
  <c r="G135" i="16"/>
  <c r="S135" i="16"/>
  <c r="B136" i="16"/>
  <c r="N136" i="16"/>
  <c r="Z136" i="16"/>
  <c r="I137" i="16"/>
  <c r="D138" i="16"/>
  <c r="P138" i="16"/>
  <c r="AB138" i="16"/>
  <c r="K139" i="16"/>
  <c r="W139" i="16"/>
  <c r="F140" i="16"/>
  <c r="R140" i="16"/>
  <c r="A141" i="16"/>
  <c r="M141" i="16"/>
  <c r="Y141" i="16"/>
  <c r="H142" i="16"/>
  <c r="T142" i="16"/>
  <c r="C143" i="16"/>
  <c r="O143" i="16"/>
  <c r="AA143" i="16"/>
  <c r="J144" i="16"/>
  <c r="V144" i="16"/>
  <c r="E145" i="16"/>
  <c r="Q145" i="16"/>
  <c r="AC145" i="16"/>
  <c r="L146" i="16"/>
  <c r="X146" i="16"/>
  <c r="G147" i="16"/>
  <c r="S147" i="16"/>
  <c r="B148" i="16"/>
  <c r="N148" i="16"/>
  <c r="Z148" i="16"/>
  <c r="I149" i="16"/>
  <c r="D150" i="16"/>
  <c r="K59" i="16"/>
  <c r="J64" i="16"/>
  <c r="I69" i="16"/>
  <c r="H74" i="16"/>
  <c r="G79" i="16"/>
  <c r="F84" i="16"/>
  <c r="E89" i="16"/>
  <c r="D94" i="16"/>
  <c r="Y97" i="16"/>
  <c r="Q99" i="16"/>
  <c r="G101" i="16"/>
  <c r="T102" i="16"/>
  <c r="H103" i="16"/>
  <c r="W103" i="16"/>
  <c r="G104" i="16"/>
  <c r="S104" i="16"/>
  <c r="B105" i="16"/>
  <c r="N105" i="16"/>
  <c r="Z105" i="16"/>
  <c r="I106" i="16"/>
  <c r="D107" i="16"/>
  <c r="P107" i="16"/>
  <c r="AB107" i="16"/>
  <c r="K108" i="16"/>
  <c r="W108" i="16"/>
  <c r="F109" i="16"/>
  <c r="R109" i="16"/>
  <c r="A110" i="16"/>
  <c r="M110" i="16"/>
  <c r="Y110" i="16"/>
  <c r="H111" i="16"/>
  <c r="T111" i="16"/>
  <c r="C112" i="16"/>
  <c r="O112" i="16"/>
  <c r="AA112" i="16"/>
  <c r="J113" i="16"/>
  <c r="V113" i="16"/>
  <c r="E114" i="16"/>
  <c r="Q114" i="16"/>
  <c r="AC114" i="16"/>
  <c r="L115" i="16"/>
  <c r="X115" i="16"/>
  <c r="G116" i="16"/>
  <c r="S116" i="16"/>
  <c r="B117" i="16"/>
  <c r="N117" i="16"/>
  <c r="Z117" i="16"/>
  <c r="I118" i="16"/>
  <c r="D119" i="16"/>
  <c r="P119" i="16"/>
  <c r="AB119" i="16"/>
  <c r="K120" i="16"/>
  <c r="W120" i="16"/>
  <c r="F121" i="16"/>
  <c r="R121" i="16"/>
  <c r="A122" i="16"/>
  <c r="M122" i="16"/>
  <c r="Y122" i="16"/>
  <c r="H123" i="16"/>
  <c r="T123" i="16"/>
  <c r="C124" i="16"/>
  <c r="O124" i="16"/>
  <c r="AA124" i="16"/>
  <c r="J125" i="16"/>
  <c r="V125" i="16"/>
  <c r="E126" i="16"/>
  <c r="Q126" i="16"/>
  <c r="AC126" i="16"/>
  <c r="L127" i="16"/>
  <c r="X127" i="16"/>
  <c r="G128" i="16"/>
  <c r="S128" i="16"/>
  <c r="B129" i="16"/>
  <c r="N129" i="16"/>
  <c r="Z129" i="16"/>
  <c r="I130" i="16"/>
  <c r="D131" i="16"/>
  <c r="P131" i="16"/>
  <c r="AB131" i="16"/>
  <c r="K132" i="16"/>
  <c r="W132" i="16"/>
  <c r="F133" i="16"/>
  <c r="R133" i="16"/>
  <c r="A134" i="16"/>
  <c r="M134" i="16"/>
  <c r="Y134" i="16"/>
  <c r="H135" i="16"/>
  <c r="T135" i="16"/>
  <c r="C136" i="16"/>
  <c r="O136" i="16"/>
  <c r="AA136" i="16"/>
  <c r="J137" i="16"/>
  <c r="V137" i="16"/>
  <c r="E138" i="16"/>
  <c r="Q138" i="16"/>
  <c r="AC138" i="16"/>
  <c r="L139" i="16"/>
  <c r="X139" i="16"/>
  <c r="G140" i="16"/>
  <c r="S140" i="16"/>
  <c r="B141" i="16"/>
  <c r="N141" i="16"/>
  <c r="Z141" i="16"/>
  <c r="I142" i="16"/>
  <c r="D143" i="16"/>
  <c r="P143" i="16"/>
  <c r="AB143" i="16"/>
  <c r="K144" i="16"/>
  <c r="W144" i="16"/>
  <c r="F145" i="16"/>
  <c r="R145" i="16"/>
  <c r="A146" i="16"/>
  <c r="M146" i="16"/>
  <c r="Y146" i="16"/>
  <c r="H147" i="16"/>
  <c r="T147" i="16"/>
  <c r="C148" i="16"/>
  <c r="O148" i="16"/>
  <c r="AA148" i="16"/>
  <c r="J149" i="16"/>
  <c r="V149" i="16"/>
  <c r="E150" i="16"/>
  <c r="T47" i="16"/>
  <c r="W59" i="16"/>
  <c r="V64" i="16"/>
  <c r="T74" i="16"/>
  <c r="S79" i="16"/>
  <c r="R84" i="16"/>
  <c r="Q89" i="16"/>
  <c r="P94" i="16"/>
  <c r="AA97" i="16"/>
  <c r="AA99" i="16"/>
  <c r="Q101" i="16"/>
  <c r="I103" i="16"/>
  <c r="X103" i="16"/>
  <c r="H104" i="16"/>
  <c r="T104" i="16"/>
  <c r="C105" i="16"/>
  <c r="O105" i="16"/>
  <c r="AA105" i="16"/>
  <c r="J106" i="16"/>
  <c r="V106" i="16"/>
  <c r="E107" i="16"/>
  <c r="Q107" i="16"/>
  <c r="AC107" i="16"/>
  <c r="L108" i="16"/>
  <c r="X108" i="16"/>
  <c r="G109" i="16"/>
  <c r="S109" i="16"/>
  <c r="B110" i="16"/>
  <c r="N110" i="16"/>
  <c r="Z110" i="16"/>
  <c r="I111" i="16"/>
  <c r="D112" i="16"/>
  <c r="P112" i="16"/>
  <c r="AB112" i="16"/>
  <c r="K113" i="16"/>
  <c r="W113" i="16"/>
  <c r="F114" i="16"/>
  <c r="R114" i="16"/>
  <c r="A115" i="16"/>
  <c r="M115" i="16"/>
  <c r="Y115" i="16"/>
  <c r="H116" i="16"/>
  <c r="T116" i="16"/>
  <c r="C117" i="16"/>
  <c r="O117" i="16"/>
  <c r="AA117" i="16"/>
  <c r="J118" i="16"/>
  <c r="V118" i="16"/>
  <c r="E119" i="16"/>
  <c r="Q119" i="16"/>
  <c r="AC119" i="16"/>
  <c r="L120" i="16"/>
  <c r="X120" i="16"/>
  <c r="G121" i="16"/>
  <c r="S121" i="16"/>
  <c r="B122" i="16"/>
  <c r="N122" i="16"/>
  <c r="Z122" i="16"/>
  <c r="I123" i="16"/>
  <c r="D124" i="16"/>
  <c r="P124" i="16"/>
  <c r="AB124" i="16"/>
  <c r="K125" i="16"/>
  <c r="W125" i="16"/>
  <c r="F126" i="16"/>
  <c r="R126" i="16"/>
  <c r="A127" i="16"/>
  <c r="M127" i="16"/>
  <c r="Y127" i="16"/>
  <c r="H128" i="16"/>
  <c r="T128" i="16"/>
  <c r="C129" i="16"/>
  <c r="O129" i="16"/>
  <c r="AA129" i="16"/>
  <c r="J130" i="16"/>
  <c r="V130" i="16"/>
  <c r="E131" i="16"/>
  <c r="Q131" i="16"/>
  <c r="AC131" i="16"/>
  <c r="L132" i="16"/>
  <c r="X132" i="16"/>
  <c r="G133" i="16"/>
  <c r="S133" i="16"/>
  <c r="B134" i="16"/>
  <c r="N134" i="16"/>
  <c r="Z134" i="16"/>
  <c r="I135" i="16"/>
  <c r="D136" i="16"/>
  <c r="P136" i="16"/>
  <c r="AB136" i="16"/>
  <c r="K137" i="16"/>
  <c r="W137" i="16"/>
  <c r="F138" i="16"/>
  <c r="R138" i="16"/>
  <c r="A139" i="16"/>
  <c r="M139" i="16"/>
  <c r="Y139" i="16"/>
  <c r="H140" i="16"/>
  <c r="T140" i="16"/>
  <c r="C141" i="16"/>
  <c r="O141" i="16"/>
  <c r="AA141" i="16"/>
  <c r="J142" i="16"/>
  <c r="V142" i="16"/>
  <c r="E143" i="16"/>
  <c r="Q143" i="16"/>
  <c r="AC143" i="16"/>
  <c r="L144" i="16"/>
  <c r="X144" i="16"/>
  <c r="G145" i="16"/>
  <c r="S145" i="16"/>
  <c r="B146" i="16"/>
  <c r="N146" i="16"/>
  <c r="Z146" i="16"/>
  <c r="I147" i="16"/>
  <c r="D148" i="16"/>
  <c r="P148" i="16"/>
  <c r="AB148" i="16"/>
  <c r="K149" i="16"/>
  <c r="W149" i="16"/>
  <c r="F150" i="16"/>
  <c r="S52" i="16"/>
  <c r="F60" i="16"/>
  <c r="E65" i="16"/>
  <c r="D70" i="16"/>
  <c r="C75" i="16"/>
  <c r="B80" i="16"/>
  <c r="A85" i="16"/>
  <c r="AC89" i="16"/>
  <c r="AB94" i="16"/>
  <c r="H98" i="16"/>
  <c r="AB99" i="16"/>
  <c r="R101" i="16"/>
  <c r="X102" i="16"/>
  <c r="K103" i="16"/>
  <c r="Y103" i="16"/>
  <c r="I104" i="16"/>
  <c r="D105" i="16"/>
  <c r="P105" i="16"/>
  <c r="AB105" i="16"/>
  <c r="K106" i="16"/>
  <c r="W106" i="16"/>
  <c r="F107" i="16"/>
  <c r="R107" i="16"/>
  <c r="A108" i="16"/>
  <c r="M108" i="16"/>
  <c r="Y108" i="16"/>
  <c r="H109" i="16"/>
  <c r="T109" i="16"/>
  <c r="C110" i="16"/>
  <c r="O110" i="16"/>
  <c r="AA110" i="16"/>
  <c r="J111" i="16"/>
  <c r="V111" i="16"/>
  <c r="E112" i="16"/>
  <c r="Q112" i="16"/>
  <c r="AC112" i="16"/>
  <c r="L113" i="16"/>
  <c r="X113" i="16"/>
  <c r="G114" i="16"/>
  <c r="S114" i="16"/>
  <c r="B115" i="16"/>
  <c r="N115" i="16"/>
  <c r="Z115" i="16"/>
  <c r="I116" i="16"/>
  <c r="D117" i="16"/>
  <c r="P117" i="16"/>
  <c r="AB117" i="16"/>
  <c r="K118" i="16"/>
  <c r="W118" i="16"/>
  <c r="F119" i="16"/>
  <c r="R119" i="16"/>
  <c r="A120" i="16"/>
  <c r="M120" i="16"/>
  <c r="Y120" i="16"/>
  <c r="H121" i="16"/>
  <c r="T121" i="16"/>
  <c r="C122" i="16"/>
  <c r="O122" i="16"/>
  <c r="AA122" i="16"/>
  <c r="J123" i="16"/>
  <c r="V123" i="16"/>
  <c r="E124" i="16"/>
  <c r="Q124" i="16"/>
  <c r="AC124" i="16"/>
  <c r="L125" i="16"/>
  <c r="X125" i="16"/>
  <c r="G126" i="16"/>
  <c r="S126" i="16"/>
  <c r="B127" i="16"/>
  <c r="N127" i="16"/>
  <c r="Z127" i="16"/>
  <c r="I128" i="16"/>
  <c r="D129" i="16"/>
  <c r="P129" i="16"/>
  <c r="AB129" i="16"/>
  <c r="K130" i="16"/>
  <c r="W130" i="16"/>
  <c r="F131" i="16"/>
  <c r="R131" i="16"/>
  <c r="A132" i="16"/>
  <c r="M132" i="16"/>
  <c r="Y132" i="16"/>
  <c r="H133" i="16"/>
  <c r="T133" i="16"/>
  <c r="C134" i="16"/>
  <c r="O134" i="16"/>
  <c r="AA134" i="16"/>
  <c r="J135" i="16"/>
  <c r="V135" i="16"/>
  <c r="E136" i="16"/>
  <c r="Q136" i="16"/>
  <c r="AC136" i="16"/>
  <c r="L137" i="16"/>
  <c r="X137" i="16"/>
  <c r="G138" i="16"/>
  <c r="S138" i="16"/>
  <c r="B139" i="16"/>
  <c r="N139" i="16"/>
  <c r="Z139" i="16"/>
  <c r="I140" i="16"/>
  <c r="D141" i="16"/>
  <c r="P141" i="16"/>
  <c r="AB141" i="16"/>
  <c r="K142" i="16"/>
  <c r="W142" i="16"/>
  <c r="F143" i="16"/>
  <c r="R143" i="16"/>
  <c r="A144" i="16"/>
  <c r="M144" i="16"/>
  <c r="Y144" i="16"/>
  <c r="H145" i="16"/>
  <c r="T145" i="16"/>
  <c r="C146" i="16"/>
  <c r="O146" i="16"/>
  <c r="AA146" i="16"/>
  <c r="J147" i="16"/>
  <c r="V147" i="16"/>
  <c r="E148" i="16"/>
  <c r="Q148" i="16"/>
  <c r="AC148" i="16"/>
  <c r="L149" i="16"/>
  <c r="X149" i="16"/>
  <c r="G150" i="16"/>
  <c r="S55" i="16"/>
  <c r="R60" i="16"/>
  <c r="Q65" i="16"/>
  <c r="P70" i="16"/>
  <c r="O75" i="16"/>
  <c r="N80" i="16"/>
  <c r="M85" i="16"/>
  <c r="L90" i="16"/>
  <c r="K95" i="16"/>
  <c r="J98" i="16"/>
  <c r="AC99" i="16"/>
  <c r="S101" i="16"/>
  <c r="Y102" i="16"/>
  <c r="L103" i="16"/>
  <c r="Z103" i="16"/>
  <c r="J104" i="16"/>
  <c r="V104" i="16"/>
  <c r="E105" i="16"/>
  <c r="Q105" i="16"/>
  <c r="AC105" i="16"/>
  <c r="L106" i="16"/>
  <c r="X106" i="16"/>
  <c r="G107" i="16"/>
  <c r="S107" i="16"/>
  <c r="B108" i="16"/>
  <c r="N108" i="16"/>
  <c r="Z108" i="16"/>
  <c r="I109" i="16"/>
  <c r="D110" i="16"/>
  <c r="P110" i="16"/>
  <c r="AB110" i="16"/>
  <c r="K111" i="16"/>
  <c r="W111" i="16"/>
  <c r="F112" i="16"/>
  <c r="R112" i="16"/>
  <c r="A113" i="16"/>
  <c r="M113" i="16"/>
  <c r="Y113" i="16"/>
  <c r="H114" i="16"/>
  <c r="T114" i="16"/>
  <c r="C115" i="16"/>
  <c r="O115" i="16"/>
  <c r="AA115" i="16"/>
  <c r="J116" i="16"/>
  <c r="V116" i="16"/>
  <c r="E117" i="16"/>
  <c r="Q117" i="16"/>
  <c r="AC117" i="16"/>
  <c r="L118" i="16"/>
  <c r="X118" i="16"/>
  <c r="G119" i="16"/>
  <c r="S119" i="16"/>
  <c r="B120" i="16"/>
  <c r="N120" i="16"/>
  <c r="Z120" i="16"/>
  <c r="I121" i="16"/>
  <c r="D122" i="16"/>
  <c r="P122" i="16"/>
  <c r="AB122" i="16"/>
  <c r="K123" i="16"/>
  <c r="W123" i="16"/>
  <c r="F124" i="16"/>
  <c r="R124" i="16"/>
  <c r="A125" i="16"/>
  <c r="M125" i="16"/>
  <c r="Y125" i="16"/>
  <c r="H126" i="16"/>
  <c r="T126" i="16"/>
  <c r="C127" i="16"/>
  <c r="O127" i="16"/>
  <c r="AA127" i="16"/>
  <c r="J128" i="16"/>
  <c r="V128" i="16"/>
  <c r="E129" i="16"/>
  <c r="Q129" i="16"/>
  <c r="AC129" i="16"/>
  <c r="L130" i="16"/>
  <c r="X130" i="16"/>
  <c r="G131" i="16"/>
  <c r="S131" i="16"/>
  <c r="B132" i="16"/>
  <c r="N132" i="16"/>
  <c r="Z132" i="16"/>
  <c r="I133" i="16"/>
  <c r="D134" i="16"/>
  <c r="P134" i="16"/>
  <c r="AB134" i="16"/>
  <c r="K135" i="16"/>
  <c r="W135" i="16"/>
  <c r="F136" i="16"/>
  <c r="R136" i="16"/>
  <c r="A137" i="16"/>
  <c r="M137" i="16"/>
  <c r="Y137" i="16"/>
  <c r="H138" i="16"/>
  <c r="T138" i="16"/>
  <c r="C139" i="16"/>
  <c r="O139" i="16"/>
  <c r="AA139" i="16"/>
  <c r="J140" i="16"/>
  <c r="V140" i="16"/>
  <c r="E141" i="16"/>
  <c r="Q141" i="16"/>
  <c r="AC141" i="16"/>
  <c r="L142" i="16"/>
  <c r="X142" i="16"/>
  <c r="G143" i="16"/>
  <c r="S143" i="16"/>
  <c r="B144" i="16"/>
  <c r="N144" i="16"/>
  <c r="Z144" i="16"/>
  <c r="I145" i="16"/>
  <c r="D146" i="16"/>
  <c r="P146" i="16"/>
  <c r="AB146" i="16"/>
  <c r="B56" i="16"/>
  <c r="Z102" i="16"/>
  <c r="C108" i="16"/>
  <c r="B113" i="16"/>
  <c r="A118" i="16"/>
  <c r="AC122" i="16"/>
  <c r="AB127" i="16"/>
  <c r="AA132" i="16"/>
  <c r="Z137" i="16"/>
  <c r="Y142" i="16"/>
  <c r="L147" i="16"/>
  <c r="Z149" i="16"/>
  <c r="H151" i="16"/>
  <c r="V151" i="16"/>
  <c r="G152" i="16"/>
  <c r="E153" i="16"/>
  <c r="R153" i="16"/>
  <c r="B154" i="16"/>
  <c r="N154" i="16"/>
  <c r="Z154" i="16"/>
  <c r="I155" i="16"/>
  <c r="D156" i="16"/>
  <c r="P156" i="16"/>
  <c r="AB156" i="16"/>
  <c r="K157" i="16"/>
  <c r="W157" i="16"/>
  <c r="F158" i="16"/>
  <c r="R158" i="16"/>
  <c r="A159" i="16"/>
  <c r="M159" i="16"/>
  <c r="Y159" i="16"/>
  <c r="H160" i="16"/>
  <c r="T160" i="16"/>
  <c r="C161" i="16"/>
  <c r="O161" i="16"/>
  <c r="AA161" i="16"/>
  <c r="J162" i="16"/>
  <c r="V162" i="16"/>
  <c r="E163" i="16"/>
  <c r="Q163" i="16"/>
  <c r="AC163" i="16"/>
  <c r="L164" i="16"/>
  <c r="X164" i="16"/>
  <c r="G165" i="16"/>
  <c r="S165" i="16"/>
  <c r="B166" i="16"/>
  <c r="N166" i="16"/>
  <c r="Z166" i="16"/>
  <c r="I167" i="16"/>
  <c r="D168" i="16"/>
  <c r="P168" i="16"/>
  <c r="AB168" i="16"/>
  <c r="K169" i="16"/>
  <c r="W169" i="16"/>
  <c r="F170" i="16"/>
  <c r="R170" i="16"/>
  <c r="A171" i="16"/>
  <c r="M171" i="16"/>
  <c r="Y171" i="16"/>
  <c r="H172" i="16"/>
  <c r="T172" i="16"/>
  <c r="C173" i="16"/>
  <c r="O173" i="16"/>
  <c r="AA173" i="16"/>
  <c r="J174" i="16"/>
  <c r="V174" i="16"/>
  <c r="E175" i="16"/>
  <c r="Q175" i="16"/>
  <c r="AC175" i="16"/>
  <c r="L176" i="16"/>
  <c r="X176" i="16"/>
  <c r="G177" i="16"/>
  <c r="S177" i="16"/>
  <c r="B178" i="16"/>
  <c r="N178" i="16"/>
  <c r="Z178" i="16"/>
  <c r="I179" i="16"/>
  <c r="D180" i="16"/>
  <c r="P180" i="16"/>
  <c r="AB180" i="16"/>
  <c r="K181" i="16"/>
  <c r="W181" i="16"/>
  <c r="F182" i="16"/>
  <c r="R182" i="16"/>
  <c r="A183" i="16"/>
  <c r="M183" i="16"/>
  <c r="Y183" i="16"/>
  <c r="H184" i="16"/>
  <c r="T184" i="16"/>
  <c r="C185" i="16"/>
  <c r="O185" i="16"/>
  <c r="AA185" i="16"/>
  <c r="J186" i="16"/>
  <c r="V186" i="16"/>
  <c r="E187" i="16"/>
  <c r="Q187" i="16"/>
  <c r="AC187" i="16"/>
  <c r="L188" i="16"/>
  <c r="X188" i="16"/>
  <c r="G189" i="16"/>
  <c r="S189" i="16"/>
  <c r="B190" i="16"/>
  <c r="N190" i="16"/>
  <c r="Z190" i="16"/>
  <c r="I191" i="16"/>
  <c r="D192" i="16"/>
  <c r="P192" i="16"/>
  <c r="AB192" i="16"/>
  <c r="K193" i="16"/>
  <c r="W193" i="16"/>
  <c r="F194" i="16"/>
  <c r="R194" i="16"/>
  <c r="A195" i="16"/>
  <c r="M195" i="16"/>
  <c r="Y195" i="16"/>
  <c r="H196" i="16"/>
  <c r="T196" i="16"/>
  <c r="C197" i="16"/>
  <c r="O197" i="16"/>
  <c r="AA197" i="16"/>
  <c r="J198" i="16"/>
  <c r="V198" i="16"/>
  <c r="A61" i="16"/>
  <c r="M103" i="16"/>
  <c r="O108" i="16"/>
  <c r="N113" i="16"/>
  <c r="M118" i="16"/>
  <c r="L123" i="16"/>
  <c r="K128" i="16"/>
  <c r="J133" i="16"/>
  <c r="I138" i="16"/>
  <c r="H143" i="16"/>
  <c r="W147" i="16"/>
  <c r="H150" i="16"/>
  <c r="X150" i="16"/>
  <c r="I151" i="16"/>
  <c r="W151" i="16"/>
  <c r="H152" i="16"/>
  <c r="V152" i="16"/>
  <c r="F153" i="16"/>
  <c r="S153" i="16"/>
  <c r="C154" i="16"/>
  <c r="O154" i="16"/>
  <c r="AA154" i="16"/>
  <c r="J155" i="16"/>
  <c r="V155" i="16"/>
  <c r="E156" i="16"/>
  <c r="Q156" i="16"/>
  <c r="AC156" i="16"/>
  <c r="L157" i="16"/>
  <c r="X157" i="16"/>
  <c r="G158" i="16"/>
  <c r="S158" i="16"/>
  <c r="B159" i="16"/>
  <c r="N159" i="16"/>
  <c r="Z159" i="16"/>
  <c r="I160" i="16"/>
  <c r="D161" i="16"/>
  <c r="P161" i="16"/>
  <c r="AB161" i="16"/>
  <c r="K162" i="16"/>
  <c r="W162" i="16"/>
  <c r="F163" i="16"/>
  <c r="R163" i="16"/>
  <c r="A164" i="16"/>
  <c r="M164" i="16"/>
  <c r="Y164" i="16"/>
  <c r="H165" i="16"/>
  <c r="T165" i="16"/>
  <c r="C166" i="16"/>
  <c r="O166" i="16"/>
  <c r="AA166" i="16"/>
  <c r="J167" i="16"/>
  <c r="V167" i="16"/>
  <c r="E168" i="16"/>
  <c r="Q168" i="16"/>
  <c r="AC168" i="16"/>
  <c r="L169" i="16"/>
  <c r="X169" i="16"/>
  <c r="G170" i="16"/>
  <c r="S170" i="16"/>
  <c r="B171" i="16"/>
  <c r="N171" i="16"/>
  <c r="Z171" i="16"/>
  <c r="I172" i="16"/>
  <c r="D173" i="16"/>
  <c r="P173" i="16"/>
  <c r="AB173" i="16"/>
  <c r="K174" i="16"/>
  <c r="W174" i="16"/>
  <c r="F175" i="16"/>
  <c r="R175" i="16"/>
  <c r="A176" i="16"/>
  <c r="M176" i="16"/>
  <c r="Y176" i="16"/>
  <c r="H177" i="16"/>
  <c r="T177" i="16"/>
  <c r="C178" i="16"/>
  <c r="O178" i="16"/>
  <c r="AA178" i="16"/>
  <c r="J179" i="16"/>
  <c r="V179" i="16"/>
  <c r="E180" i="16"/>
  <c r="Q180" i="16"/>
  <c r="AC180" i="16"/>
  <c r="L181" i="16"/>
  <c r="X181" i="16"/>
  <c r="G182" i="16"/>
  <c r="S182" i="16"/>
  <c r="B183" i="16"/>
  <c r="N183" i="16"/>
  <c r="Z183" i="16"/>
  <c r="I184" i="16"/>
  <c r="D185" i="16"/>
  <c r="P185" i="16"/>
  <c r="AB185" i="16"/>
  <c r="K186" i="16"/>
  <c r="W186" i="16"/>
  <c r="F187" i="16"/>
  <c r="R187" i="16"/>
  <c r="A188" i="16"/>
  <c r="M188" i="16"/>
  <c r="Y188" i="16"/>
  <c r="H189" i="16"/>
  <c r="T189" i="16"/>
  <c r="C190" i="16"/>
  <c r="O190" i="16"/>
  <c r="AA190" i="16"/>
  <c r="J191" i="16"/>
  <c r="V191" i="16"/>
  <c r="E192" i="16"/>
  <c r="Q192" i="16"/>
  <c r="AC192" i="16"/>
  <c r="L193" i="16"/>
  <c r="X193" i="16"/>
  <c r="G194" i="16"/>
  <c r="S194" i="16"/>
  <c r="B195" i="16"/>
  <c r="N195" i="16"/>
  <c r="Z195" i="16"/>
  <c r="I196" i="16"/>
  <c r="D197" i="16"/>
  <c r="P197" i="16"/>
  <c r="AB197" i="16"/>
  <c r="K198" i="16"/>
  <c r="W198" i="16"/>
  <c r="AC65" i="16"/>
  <c r="AA103" i="16"/>
  <c r="AA108" i="16"/>
  <c r="Z113" i="16"/>
  <c r="Y118" i="16"/>
  <c r="X123" i="16"/>
  <c r="W128" i="16"/>
  <c r="V133" i="16"/>
  <c r="T143" i="16"/>
  <c r="X147" i="16"/>
  <c r="I150" i="16"/>
  <c r="Y150" i="16"/>
  <c r="J151" i="16"/>
  <c r="X151" i="16"/>
  <c r="I152" i="16"/>
  <c r="W152" i="16"/>
  <c r="G153" i="16"/>
  <c r="D154" i="16"/>
  <c r="P154" i="16"/>
  <c r="AB154" i="16"/>
  <c r="K155" i="16"/>
  <c r="W155" i="16"/>
  <c r="F156" i="16"/>
  <c r="R156" i="16"/>
  <c r="A157" i="16"/>
  <c r="M157" i="16"/>
  <c r="Y157" i="16"/>
  <c r="H158" i="16"/>
  <c r="T158" i="16"/>
  <c r="C159" i="16"/>
  <c r="O159" i="16"/>
  <c r="AA159" i="16"/>
  <c r="J160" i="16"/>
  <c r="V160" i="16"/>
  <c r="E161" i="16"/>
  <c r="Q161" i="16"/>
  <c r="AC161" i="16"/>
  <c r="L162" i="16"/>
  <c r="X162" i="16"/>
  <c r="G163" i="16"/>
  <c r="S163" i="16"/>
  <c r="B164" i="16"/>
  <c r="N164" i="16"/>
  <c r="Z164" i="16"/>
  <c r="I165" i="16"/>
  <c r="D166" i="16"/>
  <c r="P166" i="16"/>
  <c r="AB166" i="16"/>
  <c r="K167" i="16"/>
  <c r="W167" i="16"/>
  <c r="F168" i="16"/>
  <c r="R168" i="16"/>
  <c r="A169" i="16"/>
  <c r="M169" i="16"/>
  <c r="Y169" i="16"/>
  <c r="H170" i="16"/>
  <c r="T170" i="16"/>
  <c r="C171" i="16"/>
  <c r="O171" i="16"/>
  <c r="AA171" i="16"/>
  <c r="J172" i="16"/>
  <c r="V172" i="16"/>
  <c r="E173" i="16"/>
  <c r="Q173" i="16"/>
  <c r="AC173" i="16"/>
  <c r="L174" i="16"/>
  <c r="X174" i="16"/>
  <c r="G175" i="16"/>
  <c r="S175" i="16"/>
  <c r="B176" i="16"/>
  <c r="N176" i="16"/>
  <c r="Z176" i="16"/>
  <c r="I177" i="16"/>
  <c r="D178" i="16"/>
  <c r="P178" i="16"/>
  <c r="AB178" i="16"/>
  <c r="K179" i="16"/>
  <c r="W179" i="16"/>
  <c r="F180" i="16"/>
  <c r="R180" i="16"/>
  <c r="A181" i="16"/>
  <c r="M181" i="16"/>
  <c r="Y181" i="16"/>
  <c r="H182" i="16"/>
  <c r="T182" i="16"/>
  <c r="C183" i="16"/>
  <c r="O183" i="16"/>
  <c r="AA183" i="16"/>
  <c r="J184" i="16"/>
  <c r="V184" i="16"/>
  <c r="E185" i="16"/>
  <c r="Q185" i="16"/>
  <c r="AC185" i="16"/>
  <c r="L186" i="16"/>
  <c r="X186" i="16"/>
  <c r="G187" i="16"/>
  <c r="S187" i="16"/>
  <c r="B188" i="16"/>
  <c r="N188" i="16"/>
  <c r="Z188" i="16"/>
  <c r="I189" i="16"/>
  <c r="D190" i="16"/>
  <c r="P190" i="16"/>
  <c r="AB190" i="16"/>
  <c r="K191" i="16"/>
  <c r="W191" i="16"/>
  <c r="F192" i="16"/>
  <c r="R192" i="16"/>
  <c r="A193" i="16"/>
  <c r="M193" i="16"/>
  <c r="Y193" i="16"/>
  <c r="H194" i="16"/>
  <c r="T194" i="16"/>
  <c r="C195" i="16"/>
  <c r="O195" i="16"/>
  <c r="AA195" i="16"/>
  <c r="J196" i="16"/>
  <c r="V196" i="16"/>
  <c r="E197" i="16"/>
  <c r="Q197" i="16"/>
  <c r="AC197" i="16"/>
  <c r="L198" i="16"/>
  <c r="X198" i="16"/>
  <c r="AB70" i="16"/>
  <c r="K104" i="16"/>
  <c r="J109" i="16"/>
  <c r="I114" i="16"/>
  <c r="H119" i="16"/>
  <c r="G124" i="16"/>
  <c r="F129" i="16"/>
  <c r="E134" i="16"/>
  <c r="D139" i="16"/>
  <c r="C144" i="16"/>
  <c r="F148" i="16"/>
  <c r="L150" i="16"/>
  <c r="Z150" i="16"/>
  <c r="K151" i="16"/>
  <c r="Y151" i="16"/>
  <c r="J152" i="16"/>
  <c r="X152" i="16"/>
  <c r="I153" i="16"/>
  <c r="V153" i="16"/>
  <c r="E154" i="16"/>
  <c r="Q154" i="16"/>
  <c r="AC154" i="16"/>
  <c r="L155" i="16"/>
  <c r="X155" i="16"/>
  <c r="G156" i="16"/>
  <c r="S156" i="16"/>
  <c r="B157" i="16"/>
  <c r="N157" i="16"/>
  <c r="Z157" i="16"/>
  <c r="I158" i="16"/>
  <c r="D159" i="16"/>
  <c r="P159" i="16"/>
  <c r="AB159" i="16"/>
  <c r="K160" i="16"/>
  <c r="W160" i="16"/>
  <c r="F161" i="16"/>
  <c r="R161" i="16"/>
  <c r="A162" i="16"/>
  <c r="M162" i="16"/>
  <c r="Y162" i="16"/>
  <c r="H163" i="16"/>
  <c r="T163" i="16"/>
  <c r="C164" i="16"/>
  <c r="O164" i="16"/>
  <c r="AA164" i="16"/>
  <c r="J165" i="16"/>
  <c r="V165" i="16"/>
  <c r="E166" i="16"/>
  <c r="Q166" i="16"/>
  <c r="AC166" i="16"/>
  <c r="L167" i="16"/>
  <c r="X167" i="16"/>
  <c r="G168" i="16"/>
  <c r="S168" i="16"/>
  <c r="B169" i="16"/>
  <c r="N169" i="16"/>
  <c r="Z169" i="16"/>
  <c r="I170" i="16"/>
  <c r="D171" i="16"/>
  <c r="P171" i="16"/>
  <c r="AB171" i="16"/>
  <c r="K172" i="16"/>
  <c r="W172" i="16"/>
  <c r="F173" i="16"/>
  <c r="R173" i="16"/>
  <c r="A174" i="16"/>
  <c r="M174" i="16"/>
  <c r="Y174" i="16"/>
  <c r="H175" i="16"/>
  <c r="T175" i="16"/>
  <c r="C176" i="16"/>
  <c r="O176" i="16"/>
  <c r="AA176" i="16"/>
  <c r="J177" i="16"/>
  <c r="V177" i="16"/>
  <c r="E178" i="16"/>
  <c r="Q178" i="16"/>
  <c r="AC178" i="16"/>
  <c r="L179" i="16"/>
  <c r="X179" i="16"/>
  <c r="G180" i="16"/>
  <c r="S180" i="16"/>
  <c r="B181" i="16"/>
  <c r="N181" i="16"/>
  <c r="Z181" i="16"/>
  <c r="I182" i="16"/>
  <c r="D183" i="16"/>
  <c r="P183" i="16"/>
  <c r="AB183" i="16"/>
  <c r="K184" i="16"/>
  <c r="W184" i="16"/>
  <c r="F185" i="16"/>
  <c r="R185" i="16"/>
  <c r="A186" i="16"/>
  <c r="M186" i="16"/>
  <c r="Y186" i="16"/>
  <c r="H187" i="16"/>
  <c r="T187" i="16"/>
  <c r="C188" i="16"/>
  <c r="O188" i="16"/>
  <c r="AA188" i="16"/>
  <c r="J189" i="16"/>
  <c r="V189" i="16"/>
  <c r="E190" i="16"/>
  <c r="Q190" i="16"/>
  <c r="AC190" i="16"/>
  <c r="L191" i="16"/>
  <c r="X191" i="16"/>
  <c r="G192" i="16"/>
  <c r="S192" i="16"/>
  <c r="B193" i="16"/>
  <c r="N193" i="16"/>
  <c r="Z193" i="16"/>
  <c r="I194" i="16"/>
  <c r="D195" i="16"/>
  <c r="P195" i="16"/>
  <c r="AB195" i="16"/>
  <c r="K196" i="16"/>
  <c r="W196" i="16"/>
  <c r="F197" i="16"/>
  <c r="R197" i="16"/>
  <c r="A198" i="16"/>
  <c r="M198" i="16"/>
  <c r="Y198" i="16"/>
  <c r="AA75" i="16"/>
  <c r="W104" i="16"/>
  <c r="V109" i="16"/>
  <c r="T119" i="16"/>
  <c r="S124" i="16"/>
  <c r="R129" i="16"/>
  <c r="Q134" i="16"/>
  <c r="P139" i="16"/>
  <c r="O144" i="16"/>
  <c r="G148" i="16"/>
  <c r="M150" i="16"/>
  <c r="AA150" i="16"/>
  <c r="L151" i="16"/>
  <c r="Z151" i="16"/>
  <c r="K152" i="16"/>
  <c r="Z152" i="16"/>
  <c r="J153" i="16"/>
  <c r="W153" i="16"/>
  <c r="F154" i="16"/>
  <c r="R154" i="16"/>
  <c r="A155" i="16"/>
  <c r="M155" i="16"/>
  <c r="Y155" i="16"/>
  <c r="H156" i="16"/>
  <c r="T156" i="16"/>
  <c r="C157" i="16"/>
  <c r="O157" i="16"/>
  <c r="AA157" i="16"/>
  <c r="J158" i="16"/>
  <c r="V158" i="16"/>
  <c r="E159" i="16"/>
  <c r="Q159" i="16"/>
  <c r="AC159" i="16"/>
  <c r="L160" i="16"/>
  <c r="X160" i="16"/>
  <c r="G161" i="16"/>
  <c r="S161" i="16"/>
  <c r="B162" i="16"/>
  <c r="N162" i="16"/>
  <c r="Z162" i="16"/>
  <c r="I163" i="16"/>
  <c r="D164" i="16"/>
  <c r="P164" i="16"/>
  <c r="AB164" i="16"/>
  <c r="K165" i="16"/>
  <c r="W165" i="16"/>
  <c r="F166" i="16"/>
  <c r="R166" i="16"/>
  <c r="A167" i="16"/>
  <c r="M167" i="16"/>
  <c r="Y167" i="16"/>
  <c r="H168" i="16"/>
  <c r="T168" i="16"/>
  <c r="C169" i="16"/>
  <c r="O169" i="16"/>
  <c r="AA169" i="16"/>
  <c r="J170" i="16"/>
  <c r="V170" i="16"/>
  <c r="E171" i="16"/>
  <c r="Q171" i="16"/>
  <c r="AC171" i="16"/>
  <c r="L172" i="16"/>
  <c r="X172" i="16"/>
  <c r="G173" i="16"/>
  <c r="S173" i="16"/>
  <c r="B174" i="16"/>
  <c r="N174" i="16"/>
  <c r="Z174" i="16"/>
  <c r="I175" i="16"/>
  <c r="D176" i="16"/>
  <c r="P176" i="16"/>
  <c r="AB176" i="16"/>
  <c r="K177" i="16"/>
  <c r="W177" i="16"/>
  <c r="F178" i="16"/>
  <c r="R178" i="16"/>
  <c r="A179" i="16"/>
  <c r="M179" i="16"/>
  <c r="Y179" i="16"/>
  <c r="H180" i="16"/>
  <c r="T180" i="16"/>
  <c r="C181" i="16"/>
  <c r="O181" i="16"/>
  <c r="AA181" i="16"/>
  <c r="J182" i="16"/>
  <c r="V182" i="16"/>
  <c r="E183" i="16"/>
  <c r="Q183" i="16"/>
  <c r="AC183" i="16"/>
  <c r="L184" i="16"/>
  <c r="X184" i="16"/>
  <c r="G185" i="16"/>
  <c r="S185" i="16"/>
  <c r="B186" i="16"/>
  <c r="N186" i="16"/>
  <c r="Z186" i="16"/>
  <c r="I187" i="16"/>
  <c r="D188" i="16"/>
  <c r="P188" i="16"/>
  <c r="AB188" i="16"/>
  <c r="K189" i="16"/>
  <c r="W189" i="16"/>
  <c r="F190" i="16"/>
  <c r="R190" i="16"/>
  <c r="A191" i="16"/>
  <c r="M191" i="16"/>
  <c r="Y191" i="16"/>
  <c r="H192" i="16"/>
  <c r="T192" i="16"/>
  <c r="C193" i="16"/>
  <c r="O193" i="16"/>
  <c r="AA193" i="16"/>
  <c r="J194" i="16"/>
  <c r="V194" i="16"/>
  <c r="E195" i="16"/>
  <c r="Q195" i="16"/>
  <c r="AC195" i="16"/>
  <c r="L196" i="16"/>
  <c r="X196" i="16"/>
  <c r="G197" i="16"/>
  <c r="S197" i="16"/>
  <c r="B198" i="16"/>
  <c r="N198" i="16"/>
  <c r="Z80" i="16"/>
  <c r="F105" i="16"/>
  <c r="E110" i="16"/>
  <c r="D115" i="16"/>
  <c r="C120" i="16"/>
  <c r="B125" i="16"/>
  <c r="A130" i="16"/>
  <c r="AC134" i="16"/>
  <c r="AB139" i="16"/>
  <c r="AA144" i="16"/>
  <c r="R148" i="16"/>
  <c r="N150" i="16"/>
  <c r="AB150" i="16"/>
  <c r="M151" i="16"/>
  <c r="AA151" i="16"/>
  <c r="N152" i="16"/>
  <c r="AA152" i="16"/>
  <c r="K153" i="16"/>
  <c r="X153" i="16"/>
  <c r="G154" i="16"/>
  <c r="S154" i="16"/>
  <c r="B155" i="16"/>
  <c r="N155" i="16"/>
  <c r="Z155" i="16"/>
  <c r="I156" i="16"/>
  <c r="D157" i="16"/>
  <c r="P157" i="16"/>
  <c r="AB157" i="16"/>
  <c r="K158" i="16"/>
  <c r="W158" i="16"/>
  <c r="F159" i="16"/>
  <c r="R159" i="16"/>
  <c r="A160" i="16"/>
  <c r="M160" i="16"/>
  <c r="Y160" i="16"/>
  <c r="H161" i="16"/>
  <c r="T161" i="16"/>
  <c r="C162" i="16"/>
  <c r="O162" i="16"/>
  <c r="AA162" i="16"/>
  <c r="J163" i="16"/>
  <c r="V163" i="16"/>
  <c r="E164" i="16"/>
  <c r="Q164" i="16"/>
  <c r="AC164" i="16"/>
  <c r="L165" i="16"/>
  <c r="X165" i="16"/>
  <c r="G166" i="16"/>
  <c r="S166" i="16"/>
  <c r="B167" i="16"/>
  <c r="N167" i="16"/>
  <c r="Z167" i="16"/>
  <c r="I168" i="16"/>
  <c r="D169" i="16"/>
  <c r="P169" i="16"/>
  <c r="AB169" i="16"/>
  <c r="K170" i="16"/>
  <c r="W170" i="16"/>
  <c r="F171" i="16"/>
  <c r="R171" i="16"/>
  <c r="A172" i="16"/>
  <c r="M172" i="16"/>
  <c r="Y172" i="16"/>
  <c r="H173" i="16"/>
  <c r="T173" i="16"/>
  <c r="C174" i="16"/>
  <c r="O174" i="16"/>
  <c r="AA174" i="16"/>
  <c r="J175" i="16"/>
  <c r="V175" i="16"/>
  <c r="E176" i="16"/>
  <c r="Q176" i="16"/>
  <c r="AC176" i="16"/>
  <c r="L177" i="16"/>
  <c r="X177" i="16"/>
  <c r="G178" i="16"/>
  <c r="S178" i="16"/>
  <c r="B179" i="16"/>
  <c r="N179" i="16"/>
  <c r="Z179" i="16"/>
  <c r="I180" i="16"/>
  <c r="D181" i="16"/>
  <c r="P181" i="16"/>
  <c r="AB181" i="16"/>
  <c r="K182" i="16"/>
  <c r="W182" i="16"/>
  <c r="F183" i="16"/>
  <c r="R183" i="16"/>
  <c r="A184" i="16"/>
  <c r="M184" i="16"/>
  <c r="Y184" i="16"/>
  <c r="H185" i="16"/>
  <c r="T185" i="16"/>
  <c r="C186" i="16"/>
  <c r="O186" i="16"/>
  <c r="AA186" i="16"/>
  <c r="J187" i="16"/>
  <c r="V187" i="16"/>
  <c r="E188" i="16"/>
  <c r="Q188" i="16"/>
  <c r="AC188" i="16"/>
  <c r="L189" i="16"/>
  <c r="X189" i="16"/>
  <c r="G190" i="16"/>
  <c r="S190" i="16"/>
  <c r="B191" i="16"/>
  <c r="N191" i="16"/>
  <c r="Z191" i="16"/>
  <c r="I192" i="16"/>
  <c r="D193" i="16"/>
  <c r="P193" i="16"/>
  <c r="AB193" i="16"/>
  <c r="K194" i="16"/>
  <c r="W194" i="16"/>
  <c r="F195" i="16"/>
  <c r="R195" i="16"/>
  <c r="A196" i="16"/>
  <c r="M196" i="16"/>
  <c r="Y196" i="16"/>
  <c r="H197" i="16"/>
  <c r="T197" i="16"/>
  <c r="C198" i="16"/>
  <c r="O198" i="16"/>
  <c r="Y85" i="16"/>
  <c r="R105" i="16"/>
  <c r="Q110" i="16"/>
  <c r="P115" i="16"/>
  <c r="O120" i="16"/>
  <c r="N125" i="16"/>
  <c r="M130" i="16"/>
  <c r="L135" i="16"/>
  <c r="K140" i="16"/>
  <c r="J145" i="16"/>
  <c r="S148" i="16"/>
  <c r="O150" i="16"/>
  <c r="AC150" i="16"/>
  <c r="N151" i="16"/>
  <c r="AB151" i="16"/>
  <c r="O152" i="16"/>
  <c r="AB152" i="16"/>
  <c r="L153" i="16"/>
  <c r="Y153" i="16"/>
  <c r="H154" i="16"/>
  <c r="T154" i="16"/>
  <c r="C155" i="16"/>
  <c r="O155" i="16"/>
  <c r="AA155" i="16"/>
  <c r="J156" i="16"/>
  <c r="V156" i="16"/>
  <c r="E157" i="16"/>
  <c r="Q157" i="16"/>
  <c r="AC157" i="16"/>
  <c r="L158" i="16"/>
  <c r="X158" i="16"/>
  <c r="G159" i="16"/>
  <c r="S159" i="16"/>
  <c r="B160" i="16"/>
  <c r="N160" i="16"/>
  <c r="Z160" i="16"/>
  <c r="I161" i="16"/>
  <c r="D162" i="16"/>
  <c r="P162" i="16"/>
  <c r="AB162" i="16"/>
  <c r="K163" i="16"/>
  <c r="W163" i="16"/>
  <c r="F164" i="16"/>
  <c r="R164" i="16"/>
  <c r="A165" i="16"/>
  <c r="M165" i="16"/>
  <c r="Y165" i="16"/>
  <c r="H166" i="16"/>
  <c r="T166" i="16"/>
  <c r="C167" i="16"/>
  <c r="O167" i="16"/>
  <c r="AA167" i="16"/>
  <c r="J168" i="16"/>
  <c r="V168" i="16"/>
  <c r="E169" i="16"/>
  <c r="Q169" i="16"/>
  <c r="AC169" i="16"/>
  <c r="L170" i="16"/>
  <c r="X170" i="16"/>
  <c r="G171" i="16"/>
  <c r="S171" i="16"/>
  <c r="B172" i="16"/>
  <c r="N172" i="16"/>
  <c r="Z172" i="16"/>
  <c r="I173" i="16"/>
  <c r="D174" i="16"/>
  <c r="P174" i="16"/>
  <c r="AB174" i="16"/>
  <c r="K175" i="16"/>
  <c r="W175" i="16"/>
  <c r="F176" i="16"/>
  <c r="R176" i="16"/>
  <c r="A177" i="16"/>
  <c r="M177" i="16"/>
  <c r="Y177" i="16"/>
  <c r="H178" i="16"/>
  <c r="T178" i="16"/>
  <c r="C179" i="16"/>
  <c r="O179" i="16"/>
  <c r="AA179" i="16"/>
  <c r="J180" i="16"/>
  <c r="V180" i="16"/>
  <c r="E181" i="16"/>
  <c r="Q181" i="16"/>
  <c r="AC181" i="16"/>
  <c r="L182" i="16"/>
  <c r="X182" i="16"/>
  <c r="G183" i="16"/>
  <c r="S183" i="16"/>
  <c r="B184" i="16"/>
  <c r="N184" i="16"/>
  <c r="Z184" i="16"/>
  <c r="I185" i="16"/>
  <c r="D186" i="16"/>
  <c r="P186" i="16"/>
  <c r="AB186" i="16"/>
  <c r="K187" i="16"/>
  <c r="W187" i="16"/>
  <c r="F188" i="16"/>
  <c r="R188" i="16"/>
  <c r="A189" i="16"/>
  <c r="M189" i="16"/>
  <c r="Y189" i="16"/>
  <c r="H190" i="16"/>
  <c r="T190" i="16"/>
  <c r="C191" i="16"/>
  <c r="O191" i="16"/>
  <c r="AA191" i="16"/>
  <c r="J192" i="16"/>
  <c r="V192" i="16"/>
  <c r="E193" i="16"/>
  <c r="Q193" i="16"/>
  <c r="AC193" i="16"/>
  <c r="L194" i="16"/>
  <c r="X194" i="16"/>
  <c r="G195" i="16"/>
  <c r="S195" i="16"/>
  <c r="B196" i="16"/>
  <c r="N196" i="16"/>
  <c r="Z196" i="16"/>
  <c r="I197" i="16"/>
  <c r="D198" i="16"/>
  <c r="P198" i="16"/>
  <c r="X90" i="16"/>
  <c r="A106" i="16"/>
  <c r="AC110" i="16"/>
  <c r="AB115" i="16"/>
  <c r="AA120" i="16"/>
  <c r="Z125" i="16"/>
  <c r="Y130" i="16"/>
  <c r="X135" i="16"/>
  <c r="W140" i="16"/>
  <c r="V145" i="16"/>
  <c r="A149" i="16"/>
  <c r="P150" i="16"/>
  <c r="A151" i="16"/>
  <c r="O151" i="16"/>
  <c r="B152" i="16"/>
  <c r="P152" i="16"/>
  <c r="AC152" i="16"/>
  <c r="M153" i="16"/>
  <c r="Z153" i="16"/>
  <c r="I154" i="16"/>
  <c r="D155" i="16"/>
  <c r="P155" i="16"/>
  <c r="AB155" i="16"/>
  <c r="K156" i="16"/>
  <c r="W156" i="16"/>
  <c r="F157" i="16"/>
  <c r="R157" i="16"/>
  <c r="A158" i="16"/>
  <c r="M158" i="16"/>
  <c r="Y158" i="16"/>
  <c r="H159" i="16"/>
  <c r="T159" i="16"/>
  <c r="C160" i="16"/>
  <c r="O160" i="16"/>
  <c r="AA160" i="16"/>
  <c r="J161" i="16"/>
  <c r="V161" i="16"/>
  <c r="E162" i="16"/>
  <c r="Q162" i="16"/>
  <c r="AC162" i="16"/>
  <c r="L163" i="16"/>
  <c r="X163" i="16"/>
  <c r="G164" i="16"/>
  <c r="S164" i="16"/>
  <c r="B165" i="16"/>
  <c r="N165" i="16"/>
  <c r="Z165" i="16"/>
  <c r="I166" i="16"/>
  <c r="D167" i="16"/>
  <c r="P167" i="16"/>
  <c r="AB167" i="16"/>
  <c r="K168" i="16"/>
  <c r="W168" i="16"/>
  <c r="F169" i="16"/>
  <c r="R169" i="16"/>
  <c r="A170" i="16"/>
  <c r="M170" i="16"/>
  <c r="Y170" i="16"/>
  <c r="H171" i="16"/>
  <c r="T171" i="16"/>
  <c r="C172" i="16"/>
  <c r="O172" i="16"/>
  <c r="AA172" i="16"/>
  <c r="J173" i="16"/>
  <c r="V173" i="16"/>
  <c r="E174" i="16"/>
  <c r="Q174" i="16"/>
  <c r="AC174" i="16"/>
  <c r="L175" i="16"/>
  <c r="X175" i="16"/>
  <c r="G176" i="16"/>
  <c r="S176" i="16"/>
  <c r="B177" i="16"/>
  <c r="N177" i="16"/>
  <c r="Z177" i="16"/>
  <c r="I178" i="16"/>
  <c r="D179" i="16"/>
  <c r="P179" i="16"/>
  <c r="AB179" i="16"/>
  <c r="K180" i="16"/>
  <c r="W180" i="16"/>
  <c r="F181" i="16"/>
  <c r="R181" i="16"/>
  <c r="A182" i="16"/>
  <c r="M182" i="16"/>
  <c r="Y182" i="16"/>
  <c r="H183" i="16"/>
  <c r="T183" i="16"/>
  <c r="C184" i="16"/>
  <c r="O184" i="16"/>
  <c r="AA184" i="16"/>
  <c r="J185" i="16"/>
  <c r="V185" i="16"/>
  <c r="E186" i="16"/>
  <c r="Q186" i="16"/>
  <c r="AC186" i="16"/>
  <c r="L187" i="16"/>
  <c r="X187" i="16"/>
  <c r="G188" i="16"/>
  <c r="S188" i="16"/>
  <c r="B189" i="16"/>
  <c r="N189" i="16"/>
  <c r="Z189" i="16"/>
  <c r="I190" i="16"/>
  <c r="D191" i="16"/>
  <c r="P191" i="16"/>
  <c r="AB191" i="16"/>
  <c r="K192" i="16"/>
  <c r="W192" i="16"/>
  <c r="F193" i="16"/>
  <c r="R193" i="16"/>
  <c r="A194" i="16"/>
  <c r="M194" i="16"/>
  <c r="Y194" i="16"/>
  <c r="H195" i="16"/>
  <c r="T195" i="16"/>
  <c r="C196" i="16"/>
  <c r="O196" i="16"/>
  <c r="AA196" i="16"/>
  <c r="J197" i="16"/>
  <c r="V197" i="16"/>
  <c r="E198" i="16"/>
  <c r="Q198" i="16"/>
  <c r="W95" i="16"/>
  <c r="M106" i="16"/>
  <c r="L111" i="16"/>
  <c r="K116" i="16"/>
  <c r="J121" i="16"/>
  <c r="I126" i="16"/>
  <c r="H131" i="16"/>
  <c r="G136" i="16"/>
  <c r="F141" i="16"/>
  <c r="E146" i="16"/>
  <c r="B149" i="16"/>
  <c r="Q150" i="16"/>
  <c r="B151" i="16"/>
  <c r="P151" i="16"/>
  <c r="C152" i="16"/>
  <c r="Q152" i="16"/>
  <c r="A153" i="16"/>
  <c r="N153" i="16"/>
  <c r="AA153" i="16"/>
  <c r="J154" i="16"/>
  <c r="V154" i="16"/>
  <c r="E155" i="16"/>
  <c r="Q155" i="16"/>
  <c r="AC155" i="16"/>
  <c r="L156" i="16"/>
  <c r="X156" i="16"/>
  <c r="G157" i="16"/>
  <c r="S157" i="16"/>
  <c r="B158" i="16"/>
  <c r="N158" i="16"/>
  <c r="Z158" i="16"/>
  <c r="I159" i="16"/>
  <c r="D160" i="16"/>
  <c r="P160" i="16"/>
  <c r="AB160" i="16"/>
  <c r="K161" i="16"/>
  <c r="W161" i="16"/>
  <c r="F162" i="16"/>
  <c r="R162" i="16"/>
  <c r="A163" i="16"/>
  <c r="M163" i="16"/>
  <c r="Y163" i="16"/>
  <c r="H164" i="16"/>
  <c r="T164" i="16"/>
  <c r="C165" i="16"/>
  <c r="O165" i="16"/>
  <c r="AA165" i="16"/>
  <c r="J166" i="16"/>
  <c r="V166" i="16"/>
  <c r="E167" i="16"/>
  <c r="Q167" i="16"/>
  <c r="AC167" i="16"/>
  <c r="L168" i="16"/>
  <c r="X168" i="16"/>
  <c r="G169" i="16"/>
  <c r="S169" i="16"/>
  <c r="B170" i="16"/>
  <c r="N170" i="16"/>
  <c r="Z170" i="16"/>
  <c r="I171" i="16"/>
  <c r="D172" i="16"/>
  <c r="P172" i="16"/>
  <c r="AB172" i="16"/>
  <c r="K173" i="16"/>
  <c r="W173" i="16"/>
  <c r="F174" i="16"/>
  <c r="R174" i="16"/>
  <c r="A175" i="16"/>
  <c r="M175" i="16"/>
  <c r="Y175" i="16"/>
  <c r="H176" i="16"/>
  <c r="T176" i="16"/>
  <c r="C177" i="16"/>
  <c r="O177" i="16"/>
  <c r="AA177" i="16"/>
  <c r="J178" i="16"/>
  <c r="V178" i="16"/>
  <c r="E179" i="16"/>
  <c r="Q179" i="16"/>
  <c r="AC179" i="16"/>
  <c r="L180" i="16"/>
  <c r="X180" i="16"/>
  <c r="G181" i="16"/>
  <c r="S181" i="16"/>
  <c r="B182" i="16"/>
  <c r="N182" i="16"/>
  <c r="Z182" i="16"/>
  <c r="I183" i="16"/>
  <c r="D184" i="16"/>
  <c r="P184" i="16"/>
  <c r="AB184" i="16"/>
  <c r="K185" i="16"/>
  <c r="W185" i="16"/>
  <c r="F186" i="16"/>
  <c r="R186" i="16"/>
  <c r="A187" i="16"/>
  <c r="M187" i="16"/>
  <c r="Y187" i="16"/>
  <c r="H188" i="16"/>
  <c r="T188" i="16"/>
  <c r="C189" i="16"/>
  <c r="O189" i="16"/>
  <c r="AA189" i="16"/>
  <c r="J190" i="16"/>
  <c r="V190" i="16"/>
  <c r="E191" i="16"/>
  <c r="Q191" i="16"/>
  <c r="AC191" i="16"/>
  <c r="L192" i="16"/>
  <c r="X192" i="16"/>
  <c r="G193" i="16"/>
  <c r="S193" i="16"/>
  <c r="B194" i="16"/>
  <c r="N194" i="16"/>
  <c r="Z194" i="16"/>
  <c r="I195" i="16"/>
  <c r="D196" i="16"/>
  <c r="P196" i="16"/>
  <c r="AB196" i="16"/>
  <c r="K197" i="16"/>
  <c r="W197" i="16"/>
  <c r="F198" i="16"/>
  <c r="R198" i="16"/>
  <c r="T98" i="16"/>
  <c r="Y106" i="16"/>
  <c r="X111" i="16"/>
  <c r="W116" i="16"/>
  <c r="V121" i="16"/>
  <c r="T131" i="16"/>
  <c r="S136" i="16"/>
  <c r="R141" i="16"/>
  <c r="Q146" i="16"/>
  <c r="M149" i="16"/>
  <c r="R150" i="16"/>
  <c r="C151" i="16"/>
  <c r="S151" i="16"/>
  <c r="D152" i="16"/>
  <c r="R152" i="16"/>
  <c r="B153" i="16"/>
  <c r="O153" i="16"/>
  <c r="AB153" i="16"/>
  <c r="K154" i="16"/>
  <c r="W154" i="16"/>
  <c r="F155" i="16"/>
  <c r="R155" i="16"/>
  <c r="A156" i="16"/>
  <c r="M156" i="16"/>
  <c r="Y156" i="16"/>
  <c r="H157" i="16"/>
  <c r="T157" i="16"/>
  <c r="C158" i="16"/>
  <c r="O158" i="16"/>
  <c r="AA158" i="16"/>
  <c r="J159" i="16"/>
  <c r="V159" i="16"/>
  <c r="E160" i="16"/>
  <c r="Q160" i="16"/>
  <c r="AC160" i="16"/>
  <c r="L161" i="16"/>
  <c r="X161" i="16"/>
  <c r="G162" i="16"/>
  <c r="S162" i="16"/>
  <c r="B163" i="16"/>
  <c r="N163" i="16"/>
  <c r="Z163" i="16"/>
  <c r="I164" i="16"/>
  <c r="D165" i="16"/>
  <c r="P165" i="16"/>
  <c r="AB165" i="16"/>
  <c r="K166" i="16"/>
  <c r="W166" i="16"/>
  <c r="F167" i="16"/>
  <c r="R167" i="16"/>
  <c r="A168" i="16"/>
  <c r="M168" i="16"/>
  <c r="Y168" i="16"/>
  <c r="H169" i="16"/>
  <c r="T169" i="16"/>
  <c r="C170" i="16"/>
  <c r="O170" i="16"/>
  <c r="AA170" i="16"/>
  <c r="J171" i="16"/>
  <c r="V171" i="16"/>
  <c r="E172" i="16"/>
  <c r="Q172" i="16"/>
  <c r="AC172" i="16"/>
  <c r="L173" i="16"/>
  <c r="X173" i="16"/>
  <c r="G174" i="16"/>
  <c r="S174" i="16"/>
  <c r="B175" i="16"/>
  <c r="N175" i="16"/>
  <c r="Z175" i="16"/>
  <c r="I176" i="16"/>
  <c r="D177" i="16"/>
  <c r="P177" i="16"/>
  <c r="AB177" i="16"/>
  <c r="K178" i="16"/>
  <c r="W178" i="16"/>
  <c r="F179" i="16"/>
  <c r="R179" i="16"/>
  <c r="A180" i="16"/>
  <c r="M180" i="16"/>
  <c r="Y180" i="16"/>
  <c r="H181" i="16"/>
  <c r="T181" i="16"/>
  <c r="C182" i="16"/>
  <c r="O182" i="16"/>
  <c r="AA182" i="16"/>
  <c r="J183" i="16"/>
  <c r="V183" i="16"/>
  <c r="E184" i="16"/>
  <c r="Q184" i="16"/>
  <c r="AC184" i="16"/>
  <c r="L185" i="16"/>
  <c r="X185" i="16"/>
  <c r="G186" i="16"/>
  <c r="S186" i="16"/>
  <c r="B187" i="16"/>
  <c r="N187" i="16"/>
  <c r="Z187" i="16"/>
  <c r="I188" i="16"/>
  <c r="D189" i="16"/>
  <c r="P189" i="16"/>
  <c r="AB189" i="16"/>
  <c r="K190" i="16"/>
  <c r="W190" i="16"/>
  <c r="F191" i="16"/>
  <c r="R191" i="16"/>
  <c r="A192" i="16"/>
  <c r="M192" i="16"/>
  <c r="Y192" i="16"/>
  <c r="H193" i="16"/>
  <c r="T193" i="16"/>
  <c r="C194" i="16"/>
  <c r="O194" i="16"/>
  <c r="AA194" i="16"/>
  <c r="J195" i="16"/>
  <c r="V195" i="16"/>
  <c r="E196" i="16"/>
  <c r="Q196" i="16"/>
  <c r="AC196" i="16"/>
  <c r="L197" i="16"/>
  <c r="X197" i="16"/>
  <c r="G198" i="16"/>
  <c r="S198" i="16"/>
  <c r="J100" i="16"/>
  <c r="H107" i="16"/>
  <c r="G112" i="16"/>
  <c r="F117" i="16"/>
  <c r="E122" i="16"/>
  <c r="D127" i="16"/>
  <c r="C132" i="16"/>
  <c r="B137" i="16"/>
  <c r="A142" i="16"/>
  <c r="AC146" i="16"/>
  <c r="N149" i="16"/>
  <c r="S150" i="16"/>
  <c r="D151" i="16"/>
  <c r="T151" i="16"/>
  <c r="E152" i="16"/>
  <c r="S152" i="16"/>
  <c r="C153" i="16"/>
  <c r="P153" i="16"/>
  <c r="AC153" i="16"/>
  <c r="L154" i="16"/>
  <c r="X154" i="16"/>
  <c r="G155" i="16"/>
  <c r="S155" i="16"/>
  <c r="B156" i="16"/>
  <c r="N156" i="16"/>
  <c r="Z156" i="16"/>
  <c r="I157" i="16"/>
  <c r="D158" i="16"/>
  <c r="P158" i="16"/>
  <c r="AB158" i="16"/>
  <c r="K159" i="16"/>
  <c r="W159" i="16"/>
  <c r="F160" i="16"/>
  <c r="R160" i="16"/>
  <c r="A161" i="16"/>
  <c r="M161" i="16"/>
  <c r="Y161" i="16"/>
  <c r="H162" i="16"/>
  <c r="T162" i="16"/>
  <c r="C163" i="16"/>
  <c r="O163" i="16"/>
  <c r="AA163" i="16"/>
  <c r="J164" i="16"/>
  <c r="V164" i="16"/>
  <c r="E165" i="16"/>
  <c r="Q165" i="16"/>
  <c r="AC165" i="16"/>
  <c r="L166" i="16"/>
  <c r="X166" i="16"/>
  <c r="G167" i="16"/>
  <c r="S167" i="16"/>
  <c r="B168" i="16"/>
  <c r="N168" i="16"/>
  <c r="Z168" i="16"/>
  <c r="I169" i="16"/>
  <c r="D170" i="16"/>
  <c r="P170" i="16"/>
  <c r="AB170" i="16"/>
  <c r="K171" i="16"/>
  <c r="W171" i="16"/>
  <c r="F172" i="16"/>
  <c r="R172" i="16"/>
  <c r="A173" i="16"/>
  <c r="M173" i="16"/>
  <c r="Y173" i="16"/>
  <c r="H174" i="16"/>
  <c r="T174" i="16"/>
  <c r="C175" i="16"/>
  <c r="O175" i="16"/>
  <c r="AA175" i="16"/>
  <c r="J176" i="16"/>
  <c r="V176" i="16"/>
  <c r="E177" i="16"/>
  <c r="Q177" i="16"/>
  <c r="AC177" i="16"/>
  <c r="L178" i="16"/>
  <c r="X178" i="16"/>
  <c r="G179" i="16"/>
  <c r="S179" i="16"/>
  <c r="B180" i="16"/>
  <c r="N180" i="16"/>
  <c r="Z180" i="16"/>
  <c r="I181" i="16"/>
  <c r="D182" i="16"/>
  <c r="P182" i="16"/>
  <c r="AB182" i="16"/>
  <c r="K183" i="16"/>
  <c r="W183" i="16"/>
  <c r="F184" i="16"/>
  <c r="R184" i="16"/>
  <c r="A185" i="16"/>
  <c r="M185" i="16"/>
  <c r="Y185" i="16"/>
  <c r="H186" i="16"/>
  <c r="T186" i="16"/>
  <c r="C187" i="16"/>
  <c r="O187" i="16"/>
  <c r="AA187" i="16"/>
  <c r="J188" i="16"/>
  <c r="V188" i="16"/>
  <c r="E189" i="16"/>
  <c r="Q189" i="16"/>
  <c r="AC189" i="16"/>
  <c r="L190" i="16"/>
  <c r="X190" i="16"/>
  <c r="G191" i="16"/>
  <c r="S191" i="16"/>
  <c r="B192" i="16"/>
  <c r="N192" i="16"/>
  <c r="Z192" i="16"/>
  <c r="I193" i="16"/>
  <c r="D194" i="16"/>
  <c r="P194" i="16"/>
  <c r="AB194" i="16"/>
  <c r="K195" i="16"/>
  <c r="W195" i="16"/>
  <c r="F196" i="16"/>
  <c r="R196" i="16"/>
  <c r="A197" i="16"/>
  <c r="M197" i="16"/>
  <c r="Y197" i="16"/>
  <c r="H198" i="16"/>
  <c r="T198" i="16"/>
  <c r="AC101" i="16"/>
  <c r="G151" i="16"/>
  <c r="O156" i="16"/>
  <c r="N161" i="16"/>
  <c r="M166" i="16"/>
  <c r="L171" i="16"/>
  <c r="K176" i="16"/>
  <c r="J181" i="16"/>
  <c r="I186" i="16"/>
  <c r="H191" i="16"/>
  <c r="G196" i="16"/>
  <c r="B199" i="16"/>
  <c r="N199" i="16"/>
  <c r="Z199" i="16"/>
  <c r="I200" i="16"/>
  <c r="D201" i="16"/>
  <c r="P201" i="16"/>
  <c r="AB201" i="16"/>
  <c r="K202" i="16"/>
  <c r="W202" i="16"/>
  <c r="F203" i="16"/>
  <c r="R203" i="16"/>
  <c r="A204" i="16"/>
  <c r="M204" i="16"/>
  <c r="Y204" i="16"/>
  <c r="H205" i="16"/>
  <c r="T205" i="16"/>
  <c r="C206" i="16"/>
  <c r="O206" i="16"/>
  <c r="AA206" i="16"/>
  <c r="J207" i="16"/>
  <c r="V207" i="16"/>
  <c r="E208" i="16"/>
  <c r="Q208" i="16"/>
  <c r="AC208" i="16"/>
  <c r="L209" i="16"/>
  <c r="X209" i="16"/>
  <c r="G210" i="16"/>
  <c r="S210" i="16"/>
  <c r="B211" i="16"/>
  <c r="N211" i="16"/>
  <c r="Z211" i="16"/>
  <c r="I212" i="16"/>
  <c r="D213" i="16"/>
  <c r="P213" i="16"/>
  <c r="AB213" i="16"/>
  <c r="K214" i="16"/>
  <c r="W214" i="16"/>
  <c r="F215" i="16"/>
  <c r="R215" i="16"/>
  <c r="A216" i="16"/>
  <c r="M216" i="16"/>
  <c r="Y216" i="16"/>
  <c r="H217" i="16"/>
  <c r="T217" i="16"/>
  <c r="C218" i="16"/>
  <c r="O218" i="16"/>
  <c r="AA218" i="16"/>
  <c r="J219" i="16"/>
  <c r="V219" i="16"/>
  <c r="E220" i="16"/>
  <c r="Q220" i="16"/>
  <c r="AC220" i="16"/>
  <c r="L221" i="16"/>
  <c r="X221" i="16"/>
  <c r="G222" i="16"/>
  <c r="S222" i="16"/>
  <c r="B223" i="16"/>
  <c r="N223" i="16"/>
  <c r="Z223" i="16"/>
  <c r="I224" i="16"/>
  <c r="D225" i="16"/>
  <c r="P225" i="16"/>
  <c r="AB225" i="16"/>
  <c r="K226" i="16"/>
  <c r="W226" i="16"/>
  <c r="F227" i="16"/>
  <c r="R227" i="16"/>
  <c r="A228" i="16"/>
  <c r="M228" i="16"/>
  <c r="Y228" i="16"/>
  <c r="H229" i="16"/>
  <c r="T229" i="16"/>
  <c r="C230" i="16"/>
  <c r="O230" i="16"/>
  <c r="AA230" i="16"/>
  <c r="J231" i="16"/>
  <c r="V231" i="16"/>
  <c r="E232" i="16"/>
  <c r="Q232" i="16"/>
  <c r="AC232" i="16"/>
  <c r="L233" i="16"/>
  <c r="X233" i="16"/>
  <c r="G234" i="16"/>
  <c r="S234" i="16"/>
  <c r="B235" i="16"/>
  <c r="N235" i="16"/>
  <c r="Z235" i="16"/>
  <c r="I236" i="16"/>
  <c r="D237" i="16"/>
  <c r="P237" i="16"/>
  <c r="AB237" i="16"/>
  <c r="K238" i="16"/>
  <c r="W238" i="16"/>
  <c r="F239" i="16"/>
  <c r="R239" i="16"/>
  <c r="A240" i="16"/>
  <c r="M240" i="16"/>
  <c r="Y240" i="16"/>
  <c r="H241" i="16"/>
  <c r="T241" i="16"/>
  <c r="C242" i="16"/>
  <c r="O242" i="16"/>
  <c r="AA242" i="16"/>
  <c r="J243" i="16"/>
  <c r="V243" i="16"/>
  <c r="E244" i="16"/>
  <c r="Q244" i="16"/>
  <c r="AC244" i="16"/>
  <c r="L245" i="16"/>
  <c r="X245" i="16"/>
  <c r="G246" i="16"/>
  <c r="S246" i="16"/>
  <c r="B247" i="16"/>
  <c r="T107" i="16"/>
  <c r="AA156" i="16"/>
  <c r="Z161" i="16"/>
  <c r="Y166" i="16"/>
  <c r="X171" i="16"/>
  <c r="W176" i="16"/>
  <c r="V181" i="16"/>
  <c r="T191" i="16"/>
  <c r="S196" i="16"/>
  <c r="C199" i="16"/>
  <c r="O199" i="16"/>
  <c r="AA199" i="16"/>
  <c r="J200" i="16"/>
  <c r="V200" i="16"/>
  <c r="E201" i="16"/>
  <c r="Q201" i="16"/>
  <c r="AC201" i="16"/>
  <c r="L202" i="16"/>
  <c r="X202" i="16"/>
  <c r="G203" i="16"/>
  <c r="S203" i="16"/>
  <c r="B204" i="16"/>
  <c r="N204" i="16"/>
  <c r="Z204" i="16"/>
  <c r="I205" i="16"/>
  <c r="D206" i="16"/>
  <c r="P206" i="16"/>
  <c r="AB206" i="16"/>
  <c r="K207" i="16"/>
  <c r="W207" i="16"/>
  <c r="F208" i="16"/>
  <c r="R208" i="16"/>
  <c r="A209" i="16"/>
  <c r="M209" i="16"/>
  <c r="Y209" i="16"/>
  <c r="H210" i="16"/>
  <c r="T210" i="16"/>
  <c r="C211" i="16"/>
  <c r="O211" i="16"/>
  <c r="AA211" i="16"/>
  <c r="J212" i="16"/>
  <c r="V212" i="16"/>
  <c r="E213" i="16"/>
  <c r="Q213" i="16"/>
  <c r="AC213" i="16"/>
  <c r="L214" i="16"/>
  <c r="X214" i="16"/>
  <c r="G215" i="16"/>
  <c r="S215" i="16"/>
  <c r="B216" i="16"/>
  <c r="N216" i="16"/>
  <c r="Z216" i="16"/>
  <c r="I217" i="16"/>
  <c r="D218" i="16"/>
  <c r="P218" i="16"/>
  <c r="AB218" i="16"/>
  <c r="K219" i="16"/>
  <c r="W219" i="16"/>
  <c r="F220" i="16"/>
  <c r="R220" i="16"/>
  <c r="A221" i="16"/>
  <c r="M221" i="16"/>
  <c r="Y221" i="16"/>
  <c r="H222" i="16"/>
  <c r="T222" i="16"/>
  <c r="C223" i="16"/>
  <c r="O223" i="16"/>
  <c r="AA223" i="16"/>
  <c r="J224" i="16"/>
  <c r="V224" i="16"/>
  <c r="E225" i="16"/>
  <c r="Q225" i="16"/>
  <c r="AC225" i="16"/>
  <c r="L226" i="16"/>
  <c r="X226" i="16"/>
  <c r="G227" i="16"/>
  <c r="S227" i="16"/>
  <c r="B228" i="16"/>
  <c r="N228" i="16"/>
  <c r="Z228" i="16"/>
  <c r="I229" i="16"/>
  <c r="D230" i="16"/>
  <c r="P230" i="16"/>
  <c r="AB230" i="16"/>
  <c r="K231" i="16"/>
  <c r="W231" i="16"/>
  <c r="F232" i="16"/>
  <c r="R232" i="16"/>
  <c r="A233" i="16"/>
  <c r="M233" i="16"/>
  <c r="Y233" i="16"/>
  <c r="H234" i="16"/>
  <c r="T234" i="16"/>
  <c r="C235" i="16"/>
  <c r="O235" i="16"/>
  <c r="AA235" i="16"/>
  <c r="J236" i="16"/>
  <c r="V236" i="16"/>
  <c r="E237" i="16"/>
  <c r="Q237" i="16"/>
  <c r="AC237" i="16"/>
  <c r="L238" i="16"/>
  <c r="X238" i="16"/>
  <c r="G239" i="16"/>
  <c r="S239" i="16"/>
  <c r="B240" i="16"/>
  <c r="N240" i="16"/>
  <c r="Z240" i="16"/>
  <c r="I241" i="16"/>
  <c r="D242" i="16"/>
  <c r="P242" i="16"/>
  <c r="AB242" i="16"/>
  <c r="K243" i="16"/>
  <c r="W243" i="16"/>
  <c r="F244" i="16"/>
  <c r="R244" i="16"/>
  <c r="A245" i="16"/>
  <c r="M245" i="16"/>
  <c r="Y245" i="16"/>
  <c r="H246" i="16"/>
  <c r="T246" i="16"/>
  <c r="C247" i="16"/>
  <c r="S112" i="16"/>
  <c r="F152" i="16"/>
  <c r="J157" i="16"/>
  <c r="I162" i="16"/>
  <c r="H167" i="16"/>
  <c r="G172" i="16"/>
  <c r="F177" i="16"/>
  <c r="E182" i="16"/>
  <c r="D187" i="16"/>
  <c r="C192" i="16"/>
  <c r="B197" i="16"/>
  <c r="D199" i="16"/>
  <c r="P199" i="16"/>
  <c r="AB199" i="16"/>
  <c r="K200" i="16"/>
  <c r="W200" i="16"/>
  <c r="F201" i="16"/>
  <c r="R201" i="16"/>
  <c r="A202" i="16"/>
  <c r="M202" i="16"/>
  <c r="Y202" i="16"/>
  <c r="H203" i="16"/>
  <c r="T203" i="16"/>
  <c r="C204" i="16"/>
  <c r="O204" i="16"/>
  <c r="AA204" i="16"/>
  <c r="J205" i="16"/>
  <c r="V205" i="16"/>
  <c r="E206" i="16"/>
  <c r="Q206" i="16"/>
  <c r="AC206" i="16"/>
  <c r="L207" i="16"/>
  <c r="X207" i="16"/>
  <c r="G208" i="16"/>
  <c r="S208" i="16"/>
  <c r="B209" i="16"/>
  <c r="N209" i="16"/>
  <c r="Z209" i="16"/>
  <c r="I210" i="16"/>
  <c r="D211" i="16"/>
  <c r="P211" i="16"/>
  <c r="AB211" i="16"/>
  <c r="K212" i="16"/>
  <c r="W212" i="16"/>
  <c r="F213" i="16"/>
  <c r="R213" i="16"/>
  <c r="A214" i="16"/>
  <c r="M214" i="16"/>
  <c r="Y214" i="16"/>
  <c r="H215" i="16"/>
  <c r="T215" i="16"/>
  <c r="C216" i="16"/>
  <c r="O216" i="16"/>
  <c r="AA216" i="16"/>
  <c r="J217" i="16"/>
  <c r="V217" i="16"/>
  <c r="E218" i="16"/>
  <c r="Q218" i="16"/>
  <c r="AC218" i="16"/>
  <c r="L219" i="16"/>
  <c r="X219" i="16"/>
  <c r="G220" i="16"/>
  <c r="S220" i="16"/>
  <c r="B221" i="16"/>
  <c r="N221" i="16"/>
  <c r="Z221" i="16"/>
  <c r="I222" i="16"/>
  <c r="D223" i="16"/>
  <c r="P223" i="16"/>
  <c r="AB223" i="16"/>
  <c r="K224" i="16"/>
  <c r="W224" i="16"/>
  <c r="F225" i="16"/>
  <c r="R225" i="16"/>
  <c r="A226" i="16"/>
  <c r="M226" i="16"/>
  <c r="Y226" i="16"/>
  <c r="H227" i="16"/>
  <c r="T227" i="16"/>
  <c r="C228" i="16"/>
  <c r="O228" i="16"/>
  <c r="AA228" i="16"/>
  <c r="J229" i="16"/>
  <c r="V229" i="16"/>
  <c r="E230" i="16"/>
  <c r="Q230" i="16"/>
  <c r="AC230" i="16"/>
  <c r="L231" i="16"/>
  <c r="X231" i="16"/>
  <c r="G232" i="16"/>
  <c r="S232" i="16"/>
  <c r="B233" i="16"/>
  <c r="N233" i="16"/>
  <c r="Z233" i="16"/>
  <c r="I234" i="16"/>
  <c r="D235" i="16"/>
  <c r="P235" i="16"/>
  <c r="AB235" i="16"/>
  <c r="K236" i="16"/>
  <c r="W236" i="16"/>
  <c r="F237" i="16"/>
  <c r="R237" i="16"/>
  <c r="A238" i="16"/>
  <c r="M238" i="16"/>
  <c r="Y238" i="16"/>
  <c r="H239" i="16"/>
  <c r="T239" i="16"/>
  <c r="C240" i="16"/>
  <c r="O240" i="16"/>
  <c r="AA240" i="16"/>
  <c r="J241" i="16"/>
  <c r="V241" i="16"/>
  <c r="E242" i="16"/>
  <c r="Q242" i="16"/>
  <c r="AC242" i="16"/>
  <c r="L243" i="16"/>
  <c r="X243" i="16"/>
  <c r="G244" i="16"/>
  <c r="S244" i="16"/>
  <c r="B245" i="16"/>
  <c r="N245" i="16"/>
  <c r="Z245" i="16"/>
  <c r="I246" i="16"/>
  <c r="D247" i="16"/>
  <c r="R117" i="16"/>
  <c r="T152" i="16"/>
  <c r="V157" i="16"/>
  <c r="T167" i="16"/>
  <c r="S172" i="16"/>
  <c r="R177" i="16"/>
  <c r="Q182" i="16"/>
  <c r="P187" i="16"/>
  <c r="O192" i="16"/>
  <c r="N197" i="16"/>
  <c r="E199" i="16"/>
  <c r="Q199" i="16"/>
  <c r="AC199" i="16"/>
  <c r="L200" i="16"/>
  <c r="X200" i="16"/>
  <c r="G201" i="16"/>
  <c r="S201" i="16"/>
  <c r="B202" i="16"/>
  <c r="N202" i="16"/>
  <c r="Z202" i="16"/>
  <c r="I203" i="16"/>
  <c r="D204" i="16"/>
  <c r="P204" i="16"/>
  <c r="AB204" i="16"/>
  <c r="K205" i="16"/>
  <c r="W205" i="16"/>
  <c r="F206" i="16"/>
  <c r="R206" i="16"/>
  <c r="A207" i="16"/>
  <c r="M207" i="16"/>
  <c r="Y207" i="16"/>
  <c r="H208" i="16"/>
  <c r="T208" i="16"/>
  <c r="C209" i="16"/>
  <c r="O209" i="16"/>
  <c r="AA209" i="16"/>
  <c r="J210" i="16"/>
  <c r="V210" i="16"/>
  <c r="E211" i="16"/>
  <c r="Q211" i="16"/>
  <c r="AC211" i="16"/>
  <c r="L212" i="16"/>
  <c r="X212" i="16"/>
  <c r="G213" i="16"/>
  <c r="S213" i="16"/>
  <c r="B214" i="16"/>
  <c r="N214" i="16"/>
  <c r="Z214" i="16"/>
  <c r="I215" i="16"/>
  <c r="D216" i="16"/>
  <c r="P216" i="16"/>
  <c r="AB216" i="16"/>
  <c r="K217" i="16"/>
  <c r="W217" i="16"/>
  <c r="F218" i="16"/>
  <c r="R218" i="16"/>
  <c r="A219" i="16"/>
  <c r="M219" i="16"/>
  <c r="Y219" i="16"/>
  <c r="H220" i="16"/>
  <c r="T220" i="16"/>
  <c r="C221" i="16"/>
  <c r="O221" i="16"/>
  <c r="AA221" i="16"/>
  <c r="J222" i="16"/>
  <c r="V222" i="16"/>
  <c r="E223" i="16"/>
  <c r="Q223" i="16"/>
  <c r="AC223" i="16"/>
  <c r="L224" i="16"/>
  <c r="X224" i="16"/>
  <c r="G225" i="16"/>
  <c r="S225" i="16"/>
  <c r="B226" i="16"/>
  <c r="N226" i="16"/>
  <c r="Z226" i="16"/>
  <c r="I227" i="16"/>
  <c r="D228" i="16"/>
  <c r="P228" i="16"/>
  <c r="AB228" i="16"/>
  <c r="K229" i="16"/>
  <c r="W229" i="16"/>
  <c r="F230" i="16"/>
  <c r="R230" i="16"/>
  <c r="A231" i="16"/>
  <c r="M231" i="16"/>
  <c r="Y231" i="16"/>
  <c r="H232" i="16"/>
  <c r="T232" i="16"/>
  <c r="C233" i="16"/>
  <c r="O233" i="16"/>
  <c r="AA233" i="16"/>
  <c r="J234" i="16"/>
  <c r="V234" i="16"/>
  <c r="E235" i="16"/>
  <c r="Q235" i="16"/>
  <c r="AC235" i="16"/>
  <c r="L236" i="16"/>
  <c r="X236" i="16"/>
  <c r="G237" i="16"/>
  <c r="S237" i="16"/>
  <c r="B238" i="16"/>
  <c r="N238" i="16"/>
  <c r="Z238" i="16"/>
  <c r="I239" i="16"/>
  <c r="D240" i="16"/>
  <c r="P240" i="16"/>
  <c r="AB240" i="16"/>
  <c r="K241" i="16"/>
  <c r="W241" i="16"/>
  <c r="F242" i="16"/>
  <c r="R242" i="16"/>
  <c r="A243" i="16"/>
  <c r="M243" i="16"/>
  <c r="Y243" i="16"/>
  <c r="H244" i="16"/>
  <c r="T244" i="16"/>
  <c r="C245" i="16"/>
  <c r="O245" i="16"/>
  <c r="AA245" i="16"/>
  <c r="J246" i="16"/>
  <c r="V246" i="16"/>
  <c r="E247" i="16"/>
  <c r="Q122" i="16"/>
  <c r="D153" i="16"/>
  <c r="E158" i="16"/>
  <c r="D163" i="16"/>
  <c r="C168" i="16"/>
  <c r="B173" i="16"/>
  <c r="A178" i="16"/>
  <c r="AC182" i="16"/>
  <c r="AB187" i="16"/>
  <c r="AA192" i="16"/>
  <c r="Z197" i="16"/>
  <c r="F199" i="16"/>
  <c r="R199" i="16"/>
  <c r="A200" i="16"/>
  <c r="M200" i="16"/>
  <c r="Y200" i="16"/>
  <c r="H201" i="16"/>
  <c r="T201" i="16"/>
  <c r="C202" i="16"/>
  <c r="O202" i="16"/>
  <c r="AA202" i="16"/>
  <c r="J203" i="16"/>
  <c r="V203" i="16"/>
  <c r="E204" i="16"/>
  <c r="Q204" i="16"/>
  <c r="AC204" i="16"/>
  <c r="L205" i="16"/>
  <c r="X205" i="16"/>
  <c r="G206" i="16"/>
  <c r="S206" i="16"/>
  <c r="B207" i="16"/>
  <c r="N207" i="16"/>
  <c r="Z207" i="16"/>
  <c r="I208" i="16"/>
  <c r="D209" i="16"/>
  <c r="P209" i="16"/>
  <c r="AB209" i="16"/>
  <c r="K210" i="16"/>
  <c r="W210" i="16"/>
  <c r="F211" i="16"/>
  <c r="R211" i="16"/>
  <c r="A212" i="16"/>
  <c r="M212" i="16"/>
  <c r="Y212" i="16"/>
  <c r="H213" i="16"/>
  <c r="T213" i="16"/>
  <c r="C214" i="16"/>
  <c r="O214" i="16"/>
  <c r="AA214" i="16"/>
  <c r="J215" i="16"/>
  <c r="V215" i="16"/>
  <c r="E216" i="16"/>
  <c r="Q216" i="16"/>
  <c r="AC216" i="16"/>
  <c r="L217" i="16"/>
  <c r="X217" i="16"/>
  <c r="G218" i="16"/>
  <c r="S218" i="16"/>
  <c r="B219" i="16"/>
  <c r="N219" i="16"/>
  <c r="Z219" i="16"/>
  <c r="I220" i="16"/>
  <c r="D221" i="16"/>
  <c r="P221" i="16"/>
  <c r="AB221" i="16"/>
  <c r="K222" i="16"/>
  <c r="W222" i="16"/>
  <c r="F223" i="16"/>
  <c r="R223" i="16"/>
  <c r="A224" i="16"/>
  <c r="M224" i="16"/>
  <c r="Y224" i="16"/>
  <c r="H225" i="16"/>
  <c r="T225" i="16"/>
  <c r="C226" i="16"/>
  <c r="O226" i="16"/>
  <c r="AA226" i="16"/>
  <c r="J227" i="16"/>
  <c r="V227" i="16"/>
  <c r="E228" i="16"/>
  <c r="Q228" i="16"/>
  <c r="AC228" i="16"/>
  <c r="L229" i="16"/>
  <c r="X229" i="16"/>
  <c r="G230" i="16"/>
  <c r="S230" i="16"/>
  <c r="B231" i="16"/>
  <c r="N231" i="16"/>
  <c r="Z231" i="16"/>
  <c r="I232" i="16"/>
  <c r="D233" i="16"/>
  <c r="P233" i="16"/>
  <c r="AB233" i="16"/>
  <c r="K234" i="16"/>
  <c r="W234" i="16"/>
  <c r="F235" i="16"/>
  <c r="R235" i="16"/>
  <c r="A236" i="16"/>
  <c r="M236" i="16"/>
  <c r="Y236" i="16"/>
  <c r="H237" i="16"/>
  <c r="T237" i="16"/>
  <c r="C238" i="16"/>
  <c r="O238" i="16"/>
  <c r="AA238" i="16"/>
  <c r="J239" i="16"/>
  <c r="V239" i="16"/>
  <c r="E240" i="16"/>
  <c r="Q240" i="16"/>
  <c r="AC240" i="16"/>
  <c r="L241" i="16"/>
  <c r="X241" i="16"/>
  <c r="G242" i="16"/>
  <c r="S242" i="16"/>
  <c r="B243" i="16"/>
  <c r="N243" i="16"/>
  <c r="Z243" i="16"/>
  <c r="I244" i="16"/>
  <c r="D245" i="16"/>
  <c r="P245" i="16"/>
  <c r="AB245" i="16"/>
  <c r="K246" i="16"/>
  <c r="W246" i="16"/>
  <c r="F247" i="16"/>
  <c r="P127" i="16"/>
  <c r="Q153" i="16"/>
  <c r="Q158" i="16"/>
  <c r="P163" i="16"/>
  <c r="O168" i="16"/>
  <c r="N173" i="16"/>
  <c r="M178" i="16"/>
  <c r="L183" i="16"/>
  <c r="K188" i="16"/>
  <c r="J193" i="16"/>
  <c r="I198" i="16"/>
  <c r="G199" i="16"/>
  <c r="S199" i="16"/>
  <c r="B200" i="16"/>
  <c r="N200" i="16"/>
  <c r="Z200" i="16"/>
  <c r="I201" i="16"/>
  <c r="D202" i="16"/>
  <c r="P202" i="16"/>
  <c r="AB202" i="16"/>
  <c r="K203" i="16"/>
  <c r="W203" i="16"/>
  <c r="F204" i="16"/>
  <c r="R204" i="16"/>
  <c r="A205" i="16"/>
  <c r="M205" i="16"/>
  <c r="Y205" i="16"/>
  <c r="H206" i="16"/>
  <c r="T206" i="16"/>
  <c r="C207" i="16"/>
  <c r="O207" i="16"/>
  <c r="AA207" i="16"/>
  <c r="J208" i="16"/>
  <c r="V208" i="16"/>
  <c r="E209" i="16"/>
  <c r="Q209" i="16"/>
  <c r="AC209" i="16"/>
  <c r="L210" i="16"/>
  <c r="X210" i="16"/>
  <c r="G211" i="16"/>
  <c r="S211" i="16"/>
  <c r="B212" i="16"/>
  <c r="N212" i="16"/>
  <c r="Z212" i="16"/>
  <c r="I213" i="16"/>
  <c r="D214" i="16"/>
  <c r="P214" i="16"/>
  <c r="AB214" i="16"/>
  <c r="K215" i="16"/>
  <c r="W215" i="16"/>
  <c r="F216" i="16"/>
  <c r="R216" i="16"/>
  <c r="A217" i="16"/>
  <c r="M217" i="16"/>
  <c r="Y217" i="16"/>
  <c r="H218" i="16"/>
  <c r="T218" i="16"/>
  <c r="C219" i="16"/>
  <c r="O219" i="16"/>
  <c r="AA219" i="16"/>
  <c r="J220" i="16"/>
  <c r="V220" i="16"/>
  <c r="E221" i="16"/>
  <c r="Q221" i="16"/>
  <c r="AC221" i="16"/>
  <c r="L222" i="16"/>
  <c r="X222" i="16"/>
  <c r="G223" i="16"/>
  <c r="S223" i="16"/>
  <c r="B224" i="16"/>
  <c r="N224" i="16"/>
  <c r="Z224" i="16"/>
  <c r="I225" i="16"/>
  <c r="D226" i="16"/>
  <c r="P226" i="16"/>
  <c r="AB226" i="16"/>
  <c r="K227" i="16"/>
  <c r="W227" i="16"/>
  <c r="F228" i="16"/>
  <c r="R228" i="16"/>
  <c r="A229" i="16"/>
  <c r="M229" i="16"/>
  <c r="Y229" i="16"/>
  <c r="H230" i="16"/>
  <c r="T230" i="16"/>
  <c r="C231" i="16"/>
  <c r="O231" i="16"/>
  <c r="AA231" i="16"/>
  <c r="J232" i="16"/>
  <c r="V232" i="16"/>
  <c r="E233" i="16"/>
  <c r="Q233" i="16"/>
  <c r="AC233" i="16"/>
  <c r="L234" i="16"/>
  <c r="X234" i="16"/>
  <c r="G235" i="16"/>
  <c r="S235" i="16"/>
  <c r="B236" i="16"/>
  <c r="N236" i="16"/>
  <c r="Z236" i="16"/>
  <c r="I237" i="16"/>
  <c r="D238" i="16"/>
  <c r="P238" i="16"/>
  <c r="AB238" i="16"/>
  <c r="K239" i="16"/>
  <c r="W239" i="16"/>
  <c r="F240" i="16"/>
  <c r="R240" i="16"/>
  <c r="A241" i="16"/>
  <c r="M241" i="16"/>
  <c r="Y241" i="16"/>
  <c r="H242" i="16"/>
  <c r="T242" i="16"/>
  <c r="C243" i="16"/>
  <c r="O243" i="16"/>
  <c r="AA243" i="16"/>
  <c r="J244" i="16"/>
  <c r="V244" i="16"/>
  <c r="E245" i="16"/>
  <c r="Q245" i="16"/>
  <c r="AC245" i="16"/>
  <c r="L246" i="16"/>
  <c r="X246" i="16"/>
  <c r="G247" i="16"/>
  <c r="O132" i="16"/>
  <c r="A154" i="16"/>
  <c r="AC158" i="16"/>
  <c r="AB163" i="16"/>
  <c r="AA168" i="16"/>
  <c r="Z173" i="16"/>
  <c r="Y178" i="16"/>
  <c r="X183" i="16"/>
  <c r="W188" i="16"/>
  <c r="V193" i="16"/>
  <c r="H199" i="16"/>
  <c r="T199" i="16"/>
  <c r="C200" i="16"/>
  <c r="O200" i="16"/>
  <c r="AA200" i="16"/>
  <c r="J201" i="16"/>
  <c r="V201" i="16"/>
  <c r="E202" i="16"/>
  <c r="Q202" i="16"/>
  <c r="AC202" i="16"/>
  <c r="L203" i="16"/>
  <c r="X203" i="16"/>
  <c r="G204" i="16"/>
  <c r="S204" i="16"/>
  <c r="B205" i="16"/>
  <c r="N205" i="16"/>
  <c r="Z205" i="16"/>
  <c r="I206" i="16"/>
  <c r="D207" i="16"/>
  <c r="P207" i="16"/>
  <c r="AB207" i="16"/>
  <c r="K208" i="16"/>
  <c r="W208" i="16"/>
  <c r="F209" i="16"/>
  <c r="R209" i="16"/>
  <c r="A210" i="16"/>
  <c r="M210" i="16"/>
  <c r="Y210" i="16"/>
  <c r="H211" i="16"/>
  <c r="T211" i="16"/>
  <c r="C212" i="16"/>
  <c r="O212" i="16"/>
  <c r="AA212" i="16"/>
  <c r="J213" i="16"/>
  <c r="V213" i="16"/>
  <c r="E214" i="16"/>
  <c r="Q214" i="16"/>
  <c r="AC214" i="16"/>
  <c r="L215" i="16"/>
  <c r="X215" i="16"/>
  <c r="G216" i="16"/>
  <c r="S216" i="16"/>
  <c r="B217" i="16"/>
  <c r="N217" i="16"/>
  <c r="Z217" i="16"/>
  <c r="I218" i="16"/>
  <c r="D219" i="16"/>
  <c r="P219" i="16"/>
  <c r="AB219" i="16"/>
  <c r="K220" i="16"/>
  <c r="W220" i="16"/>
  <c r="F221" i="16"/>
  <c r="R221" i="16"/>
  <c r="A222" i="16"/>
  <c r="M222" i="16"/>
  <c r="Y222" i="16"/>
  <c r="H223" i="16"/>
  <c r="T223" i="16"/>
  <c r="C224" i="16"/>
  <c r="O224" i="16"/>
  <c r="AA224" i="16"/>
  <c r="J225" i="16"/>
  <c r="V225" i="16"/>
  <c r="E226" i="16"/>
  <c r="Q226" i="16"/>
  <c r="AC226" i="16"/>
  <c r="L227" i="16"/>
  <c r="X227" i="16"/>
  <c r="G228" i="16"/>
  <c r="S228" i="16"/>
  <c r="B229" i="16"/>
  <c r="N229" i="16"/>
  <c r="Z229" i="16"/>
  <c r="I230" i="16"/>
  <c r="D231" i="16"/>
  <c r="P231" i="16"/>
  <c r="AB231" i="16"/>
  <c r="K232" i="16"/>
  <c r="W232" i="16"/>
  <c r="F233" i="16"/>
  <c r="R233" i="16"/>
  <c r="A234" i="16"/>
  <c r="M234" i="16"/>
  <c r="Y234" i="16"/>
  <c r="H235" i="16"/>
  <c r="T235" i="16"/>
  <c r="C236" i="16"/>
  <c r="O236" i="16"/>
  <c r="AA236" i="16"/>
  <c r="J237" i="16"/>
  <c r="V237" i="16"/>
  <c r="E238" i="16"/>
  <c r="Q238" i="16"/>
  <c r="AC238" i="16"/>
  <c r="L239" i="16"/>
  <c r="X239" i="16"/>
  <c r="G240" i="16"/>
  <c r="S240" i="16"/>
  <c r="B241" i="16"/>
  <c r="N241" i="16"/>
  <c r="Z241" i="16"/>
  <c r="I242" i="16"/>
  <c r="D243" i="16"/>
  <c r="P243" i="16"/>
  <c r="AB243" i="16"/>
  <c r="K244" i="16"/>
  <c r="W244" i="16"/>
  <c r="F245" i="16"/>
  <c r="R245" i="16"/>
  <c r="A246" i="16"/>
  <c r="M246" i="16"/>
  <c r="Y246" i="16"/>
  <c r="N137" i="16"/>
  <c r="M154" i="16"/>
  <c r="L159" i="16"/>
  <c r="K164" i="16"/>
  <c r="J169" i="16"/>
  <c r="I174" i="16"/>
  <c r="H179" i="16"/>
  <c r="G184" i="16"/>
  <c r="F189" i="16"/>
  <c r="E194" i="16"/>
  <c r="Z198" i="16"/>
  <c r="I199" i="16"/>
  <c r="D200" i="16"/>
  <c r="P200" i="16"/>
  <c r="AB200" i="16"/>
  <c r="K201" i="16"/>
  <c r="W201" i="16"/>
  <c r="F202" i="16"/>
  <c r="R202" i="16"/>
  <c r="A203" i="16"/>
  <c r="M203" i="16"/>
  <c r="Y203" i="16"/>
  <c r="H204" i="16"/>
  <c r="T204" i="16"/>
  <c r="C205" i="16"/>
  <c r="O205" i="16"/>
  <c r="AA205" i="16"/>
  <c r="J206" i="16"/>
  <c r="V206" i="16"/>
  <c r="E207" i="16"/>
  <c r="Q207" i="16"/>
  <c r="AC207" i="16"/>
  <c r="L208" i="16"/>
  <c r="X208" i="16"/>
  <c r="G209" i="16"/>
  <c r="S209" i="16"/>
  <c r="B210" i="16"/>
  <c r="N210" i="16"/>
  <c r="Z210" i="16"/>
  <c r="I211" i="16"/>
  <c r="D212" i="16"/>
  <c r="P212" i="16"/>
  <c r="AB212" i="16"/>
  <c r="K213" i="16"/>
  <c r="W213" i="16"/>
  <c r="F214" i="16"/>
  <c r="R214" i="16"/>
  <c r="A215" i="16"/>
  <c r="M215" i="16"/>
  <c r="Y215" i="16"/>
  <c r="H216" i="16"/>
  <c r="T216" i="16"/>
  <c r="C217" i="16"/>
  <c r="O217" i="16"/>
  <c r="AA217" i="16"/>
  <c r="J218" i="16"/>
  <c r="V218" i="16"/>
  <c r="E219" i="16"/>
  <c r="Q219" i="16"/>
  <c r="AC219" i="16"/>
  <c r="L220" i="16"/>
  <c r="X220" i="16"/>
  <c r="G221" i="16"/>
  <c r="S221" i="16"/>
  <c r="B222" i="16"/>
  <c r="N222" i="16"/>
  <c r="Z222" i="16"/>
  <c r="I223" i="16"/>
  <c r="D224" i="16"/>
  <c r="P224" i="16"/>
  <c r="AB224" i="16"/>
  <c r="K225" i="16"/>
  <c r="W225" i="16"/>
  <c r="F226" i="16"/>
  <c r="R226" i="16"/>
  <c r="A227" i="16"/>
  <c r="M227" i="16"/>
  <c r="Y227" i="16"/>
  <c r="H228" i="16"/>
  <c r="T228" i="16"/>
  <c r="C229" i="16"/>
  <c r="O229" i="16"/>
  <c r="AA229" i="16"/>
  <c r="J230" i="16"/>
  <c r="V230" i="16"/>
  <c r="E231" i="16"/>
  <c r="Q231" i="16"/>
  <c r="AC231" i="16"/>
  <c r="L232" i="16"/>
  <c r="X232" i="16"/>
  <c r="G233" i="16"/>
  <c r="S233" i="16"/>
  <c r="B234" i="16"/>
  <c r="N234" i="16"/>
  <c r="Z234" i="16"/>
  <c r="I235" i="16"/>
  <c r="D236" i="16"/>
  <c r="P236" i="16"/>
  <c r="AB236" i="16"/>
  <c r="K237" i="16"/>
  <c r="W237" i="16"/>
  <c r="F238" i="16"/>
  <c r="R238" i="16"/>
  <c r="A239" i="16"/>
  <c r="M239" i="16"/>
  <c r="Y239" i="16"/>
  <c r="H240" i="16"/>
  <c r="T240" i="16"/>
  <c r="C241" i="16"/>
  <c r="O241" i="16"/>
  <c r="AA241" i="16"/>
  <c r="J242" i="16"/>
  <c r="V242" i="16"/>
  <c r="E243" i="16"/>
  <c r="Q243" i="16"/>
  <c r="AC243" i="16"/>
  <c r="L244" i="16"/>
  <c r="X244" i="16"/>
  <c r="G245" i="16"/>
  <c r="S245" i="16"/>
  <c r="B246" i="16"/>
  <c r="N246" i="16"/>
  <c r="Z246" i="16"/>
  <c r="M142" i="16"/>
  <c r="Y154" i="16"/>
  <c r="X159" i="16"/>
  <c r="W164" i="16"/>
  <c r="V169" i="16"/>
  <c r="T179" i="16"/>
  <c r="S184" i="16"/>
  <c r="R189" i="16"/>
  <c r="Q194" i="16"/>
  <c r="AA198" i="16"/>
  <c r="J199" i="16"/>
  <c r="V199" i="16"/>
  <c r="E200" i="16"/>
  <c r="Q200" i="16"/>
  <c r="AC200" i="16"/>
  <c r="L201" i="16"/>
  <c r="X201" i="16"/>
  <c r="G202" i="16"/>
  <c r="S202" i="16"/>
  <c r="B203" i="16"/>
  <c r="N203" i="16"/>
  <c r="Z203" i="16"/>
  <c r="I204" i="16"/>
  <c r="D205" i="16"/>
  <c r="P205" i="16"/>
  <c r="AB205" i="16"/>
  <c r="K206" i="16"/>
  <c r="W206" i="16"/>
  <c r="F207" i="16"/>
  <c r="R207" i="16"/>
  <c r="A208" i="16"/>
  <c r="M208" i="16"/>
  <c r="Y208" i="16"/>
  <c r="H209" i="16"/>
  <c r="T209" i="16"/>
  <c r="C210" i="16"/>
  <c r="O210" i="16"/>
  <c r="AA210" i="16"/>
  <c r="J211" i="16"/>
  <c r="V211" i="16"/>
  <c r="E212" i="16"/>
  <c r="Q212" i="16"/>
  <c r="AC212" i="16"/>
  <c r="L213" i="16"/>
  <c r="X213" i="16"/>
  <c r="G214" i="16"/>
  <c r="S214" i="16"/>
  <c r="B215" i="16"/>
  <c r="N215" i="16"/>
  <c r="Z215" i="16"/>
  <c r="I216" i="16"/>
  <c r="D217" i="16"/>
  <c r="P217" i="16"/>
  <c r="AB217" i="16"/>
  <c r="K218" i="16"/>
  <c r="W218" i="16"/>
  <c r="F219" i="16"/>
  <c r="R219" i="16"/>
  <c r="A220" i="16"/>
  <c r="M220" i="16"/>
  <c r="Y220" i="16"/>
  <c r="H221" i="16"/>
  <c r="T221" i="16"/>
  <c r="C222" i="16"/>
  <c r="O222" i="16"/>
  <c r="AA222" i="16"/>
  <c r="J223" i="16"/>
  <c r="V223" i="16"/>
  <c r="E224" i="16"/>
  <c r="Q224" i="16"/>
  <c r="AC224" i="16"/>
  <c r="L225" i="16"/>
  <c r="X225" i="16"/>
  <c r="G226" i="16"/>
  <c r="S226" i="16"/>
  <c r="B227" i="16"/>
  <c r="N227" i="16"/>
  <c r="Z227" i="16"/>
  <c r="I228" i="16"/>
  <c r="D229" i="16"/>
  <c r="P229" i="16"/>
  <c r="AB229" i="16"/>
  <c r="K230" i="16"/>
  <c r="W230" i="16"/>
  <c r="F231" i="16"/>
  <c r="R231" i="16"/>
  <c r="A232" i="16"/>
  <c r="M232" i="16"/>
  <c r="Y232" i="16"/>
  <c r="H233" i="16"/>
  <c r="T233" i="16"/>
  <c r="C234" i="16"/>
  <c r="O234" i="16"/>
  <c r="AA234" i="16"/>
  <c r="J235" i="16"/>
  <c r="V235" i="16"/>
  <c r="E236" i="16"/>
  <c r="Q236" i="16"/>
  <c r="AC236" i="16"/>
  <c r="L237" i="16"/>
  <c r="X237" i="16"/>
  <c r="G238" i="16"/>
  <c r="S238" i="16"/>
  <c r="B239" i="16"/>
  <c r="N239" i="16"/>
  <c r="Z239" i="16"/>
  <c r="I240" i="16"/>
  <c r="D241" i="16"/>
  <c r="P241" i="16"/>
  <c r="AB241" i="16"/>
  <c r="K242" i="16"/>
  <c r="W242" i="16"/>
  <c r="F243" i="16"/>
  <c r="R243" i="16"/>
  <c r="A244" i="16"/>
  <c r="M244" i="16"/>
  <c r="Y244" i="16"/>
  <c r="H245" i="16"/>
  <c r="T245" i="16"/>
  <c r="C246" i="16"/>
  <c r="O246" i="16"/>
  <c r="AA246" i="16"/>
  <c r="K147" i="16"/>
  <c r="H155" i="16"/>
  <c r="G160" i="16"/>
  <c r="F165" i="16"/>
  <c r="E170" i="16"/>
  <c r="D175" i="16"/>
  <c r="C180" i="16"/>
  <c r="B185" i="16"/>
  <c r="A190" i="16"/>
  <c r="AC194" i="16"/>
  <c r="AB198" i="16"/>
  <c r="K199" i="16"/>
  <c r="W199" i="16"/>
  <c r="F200" i="16"/>
  <c r="R200" i="16"/>
  <c r="A201" i="16"/>
  <c r="M201" i="16"/>
  <c r="Y201" i="16"/>
  <c r="H202" i="16"/>
  <c r="T202" i="16"/>
  <c r="C203" i="16"/>
  <c r="O203" i="16"/>
  <c r="AA203" i="16"/>
  <c r="J204" i="16"/>
  <c r="V204" i="16"/>
  <c r="E205" i="16"/>
  <c r="Q205" i="16"/>
  <c r="AC205" i="16"/>
  <c r="L206" i="16"/>
  <c r="X206" i="16"/>
  <c r="G207" i="16"/>
  <c r="S207" i="16"/>
  <c r="B208" i="16"/>
  <c r="N208" i="16"/>
  <c r="Z208" i="16"/>
  <c r="I209" i="16"/>
  <c r="D210" i="16"/>
  <c r="P210" i="16"/>
  <c r="AB210" i="16"/>
  <c r="K211" i="16"/>
  <c r="W211" i="16"/>
  <c r="F212" i="16"/>
  <c r="R212" i="16"/>
  <c r="A213" i="16"/>
  <c r="M213" i="16"/>
  <c r="Y213" i="16"/>
  <c r="H214" i="16"/>
  <c r="T214" i="16"/>
  <c r="C215" i="16"/>
  <c r="O215" i="16"/>
  <c r="AA215" i="16"/>
  <c r="J216" i="16"/>
  <c r="V216" i="16"/>
  <c r="E217" i="16"/>
  <c r="Q217" i="16"/>
  <c r="AC217" i="16"/>
  <c r="L218" i="16"/>
  <c r="X218" i="16"/>
  <c r="G219" i="16"/>
  <c r="S219" i="16"/>
  <c r="B220" i="16"/>
  <c r="N220" i="16"/>
  <c r="Z220" i="16"/>
  <c r="I221" i="16"/>
  <c r="D222" i="16"/>
  <c r="P222" i="16"/>
  <c r="AB222" i="16"/>
  <c r="K223" i="16"/>
  <c r="W223" i="16"/>
  <c r="F224" i="16"/>
  <c r="R224" i="16"/>
  <c r="A225" i="16"/>
  <c r="M225" i="16"/>
  <c r="Y225" i="16"/>
  <c r="H226" i="16"/>
  <c r="T226" i="16"/>
  <c r="C227" i="16"/>
  <c r="O227" i="16"/>
  <c r="AA227" i="16"/>
  <c r="J228" i="16"/>
  <c r="V228" i="16"/>
  <c r="E229" i="16"/>
  <c r="Q229" i="16"/>
  <c r="AC229" i="16"/>
  <c r="L230" i="16"/>
  <c r="X230" i="16"/>
  <c r="G231" i="16"/>
  <c r="S231" i="16"/>
  <c r="B232" i="16"/>
  <c r="N232" i="16"/>
  <c r="Z232" i="16"/>
  <c r="I233" i="16"/>
  <c r="D234" i="16"/>
  <c r="P234" i="16"/>
  <c r="AB234" i="16"/>
  <c r="K235" i="16"/>
  <c r="W235" i="16"/>
  <c r="F236" i="16"/>
  <c r="R236" i="16"/>
  <c r="A237" i="16"/>
  <c r="M237" i="16"/>
  <c r="Y237" i="16"/>
  <c r="H238" i="16"/>
  <c r="T238" i="16"/>
  <c r="C239" i="16"/>
  <c r="O239" i="16"/>
  <c r="AA239" i="16"/>
  <c r="J240" i="16"/>
  <c r="V240" i="16"/>
  <c r="E241" i="16"/>
  <c r="Q241" i="16"/>
  <c r="AC241" i="16"/>
  <c r="L242" i="16"/>
  <c r="X242" i="16"/>
  <c r="G243" i="16"/>
  <c r="S243" i="16"/>
  <c r="B244" i="16"/>
  <c r="N244" i="16"/>
  <c r="Z244" i="16"/>
  <c r="I245" i="16"/>
  <c r="D246" i="16"/>
  <c r="P246" i="16"/>
  <c r="AB246" i="16"/>
  <c r="Y149" i="16"/>
  <c r="T155" i="16"/>
  <c r="S160" i="16"/>
  <c r="R165" i="16"/>
  <c r="Q170" i="16"/>
  <c r="P175" i="16"/>
  <c r="O180" i="16"/>
  <c r="N185" i="16"/>
  <c r="M190" i="16"/>
  <c r="L195" i="16"/>
  <c r="AC198" i="16"/>
  <c r="L199" i="16"/>
  <c r="X199" i="16"/>
  <c r="G200" i="16"/>
  <c r="S200" i="16"/>
  <c r="B201" i="16"/>
  <c r="N201" i="16"/>
  <c r="Z201" i="16"/>
  <c r="I202" i="16"/>
  <c r="D203" i="16"/>
  <c r="P203" i="16"/>
  <c r="AB203" i="16"/>
  <c r="K204" i="16"/>
  <c r="W204" i="16"/>
  <c r="F205" i="16"/>
  <c r="R205" i="16"/>
  <c r="A206" i="16"/>
  <c r="M206" i="16"/>
  <c r="Y206" i="16"/>
  <c r="H207" i="16"/>
  <c r="T207" i="16"/>
  <c r="C208" i="16"/>
  <c r="O208" i="16"/>
  <c r="AA208" i="16"/>
  <c r="J209" i="16"/>
  <c r="V209" i="16"/>
  <c r="E210" i="16"/>
  <c r="Q210" i="16"/>
  <c r="AC210" i="16"/>
  <c r="L211" i="16"/>
  <c r="X211" i="16"/>
  <c r="G212" i="16"/>
  <c r="S212" i="16"/>
  <c r="B213" i="16"/>
  <c r="N213" i="16"/>
  <c r="Z213" i="16"/>
  <c r="I214" i="16"/>
  <c r="D215" i="16"/>
  <c r="P215" i="16"/>
  <c r="AB215" i="16"/>
  <c r="K216" i="16"/>
  <c r="W216" i="16"/>
  <c r="F217" i="16"/>
  <c r="R217" i="16"/>
  <c r="A218" i="16"/>
  <c r="M218" i="16"/>
  <c r="Y218" i="16"/>
  <c r="H219" i="16"/>
  <c r="T219" i="16"/>
  <c r="C220" i="16"/>
  <c r="O220" i="16"/>
  <c r="AA220" i="16"/>
  <c r="J221" i="16"/>
  <c r="V221" i="16"/>
  <c r="E222" i="16"/>
  <c r="Q222" i="16"/>
  <c r="AC222" i="16"/>
  <c r="L223" i="16"/>
  <c r="X223" i="16"/>
  <c r="G224" i="16"/>
  <c r="S224" i="16"/>
  <c r="B225" i="16"/>
  <c r="N225" i="16"/>
  <c r="Z225" i="16"/>
  <c r="I226" i="16"/>
  <c r="D227" i="16"/>
  <c r="P227" i="16"/>
  <c r="AB227" i="16"/>
  <c r="K228" i="16"/>
  <c r="W228" i="16"/>
  <c r="F229" i="16"/>
  <c r="R229" i="16"/>
  <c r="A230" i="16"/>
  <c r="M230" i="16"/>
  <c r="Y230" i="16"/>
  <c r="H231" i="16"/>
  <c r="T231" i="16"/>
  <c r="C232" i="16"/>
  <c r="O232" i="16"/>
  <c r="AA232" i="16"/>
  <c r="J233" i="16"/>
  <c r="V233" i="16"/>
  <c r="E234" i="16"/>
  <c r="Q234" i="16"/>
  <c r="AC234" i="16"/>
  <c r="L235" i="16"/>
  <c r="X235" i="16"/>
  <c r="G236" i="16"/>
  <c r="S236" i="16"/>
  <c r="B237" i="16"/>
  <c r="N237" i="16"/>
  <c r="Z237" i="16"/>
  <c r="I238" i="16"/>
  <c r="D239" i="16"/>
  <c r="P239" i="16"/>
  <c r="AB239" i="16"/>
  <c r="K240" i="16"/>
  <c r="W240" i="16"/>
  <c r="F241" i="16"/>
  <c r="R241" i="16"/>
  <c r="A242" i="16"/>
  <c r="M242" i="16"/>
  <c r="Y242" i="16"/>
  <c r="H243" i="16"/>
  <c r="T243" i="16"/>
  <c r="C244" i="16"/>
  <c r="O244" i="16"/>
  <c r="AA244" i="16"/>
  <c r="J245" i="16"/>
  <c r="V245" i="16"/>
  <c r="E246" i="16"/>
  <c r="Q246" i="16"/>
  <c r="AC246" i="16"/>
  <c r="T150" i="16"/>
  <c r="Y199" i="16"/>
  <c r="X204" i="16"/>
  <c r="W209" i="16"/>
  <c r="V214" i="16"/>
  <c r="T224" i="16"/>
  <c r="S229" i="16"/>
  <c r="R234" i="16"/>
  <c r="Q239" i="16"/>
  <c r="P244" i="16"/>
  <c r="M247" i="16"/>
  <c r="Y247" i="16"/>
  <c r="H248" i="16"/>
  <c r="T248" i="16"/>
  <c r="C249" i="16"/>
  <c r="O249" i="16"/>
  <c r="AA249" i="16"/>
  <c r="J250" i="16"/>
  <c r="V250" i="16"/>
  <c r="E251" i="16"/>
  <c r="Q251" i="16"/>
  <c r="AC251" i="16"/>
  <c r="L252" i="16"/>
  <c r="X252" i="16"/>
  <c r="G253" i="16"/>
  <c r="S253" i="16"/>
  <c r="B254" i="16"/>
  <c r="N254" i="16"/>
  <c r="Z254" i="16"/>
  <c r="I255" i="16"/>
  <c r="D256" i="16"/>
  <c r="P256" i="16"/>
  <c r="AB256" i="16"/>
  <c r="K257" i="16"/>
  <c r="W257" i="16"/>
  <c r="F258" i="16"/>
  <c r="R258" i="16"/>
  <c r="A259" i="16"/>
  <c r="M259" i="16"/>
  <c r="Y259" i="16"/>
  <c r="H260" i="16"/>
  <c r="T260" i="16"/>
  <c r="C261" i="16"/>
  <c r="O261" i="16"/>
  <c r="AA261" i="16"/>
  <c r="J262" i="16"/>
  <c r="V262" i="16"/>
  <c r="E263" i="16"/>
  <c r="Q263" i="16"/>
  <c r="AC263" i="16"/>
  <c r="L264" i="16"/>
  <c r="X264" i="16"/>
  <c r="G265" i="16"/>
  <c r="S265" i="16"/>
  <c r="B266" i="16"/>
  <c r="N266" i="16"/>
  <c r="Z266" i="16"/>
  <c r="I267" i="16"/>
  <c r="D268" i="16"/>
  <c r="P268" i="16"/>
  <c r="AB268" i="16"/>
  <c r="K269" i="16"/>
  <c r="W269" i="16"/>
  <c r="F270" i="16"/>
  <c r="R270" i="16"/>
  <c r="A271" i="16"/>
  <c r="M271" i="16"/>
  <c r="Y271" i="16"/>
  <c r="H272" i="16"/>
  <c r="T272" i="16"/>
  <c r="C273" i="16"/>
  <c r="O273" i="16"/>
  <c r="AA273" i="16"/>
  <c r="J274" i="16"/>
  <c r="V274" i="16"/>
  <c r="E275" i="16"/>
  <c r="Q275" i="16"/>
  <c r="AC275" i="16"/>
  <c r="L276" i="16"/>
  <c r="X276" i="16"/>
  <c r="G277" i="16"/>
  <c r="S277" i="16"/>
  <c r="B278" i="16"/>
  <c r="N278" i="16"/>
  <c r="Z278" i="16"/>
  <c r="I279" i="16"/>
  <c r="D280" i="16"/>
  <c r="P280" i="16"/>
  <c r="AB280" i="16"/>
  <c r="K281" i="16"/>
  <c r="W281" i="16"/>
  <c r="F282" i="16"/>
  <c r="R282" i="16"/>
  <c r="A283" i="16"/>
  <c r="M283" i="16"/>
  <c r="Y283" i="16"/>
  <c r="H284" i="16"/>
  <c r="T284" i="16"/>
  <c r="C285" i="16"/>
  <c r="O285" i="16"/>
  <c r="AA285" i="16"/>
  <c r="J286" i="16"/>
  <c r="V286" i="16"/>
  <c r="E287" i="16"/>
  <c r="Q287" i="16"/>
  <c r="AC287" i="16"/>
  <c r="L288" i="16"/>
  <c r="X288" i="16"/>
  <c r="G289" i="16"/>
  <c r="S289" i="16"/>
  <c r="B290" i="16"/>
  <c r="N290" i="16"/>
  <c r="Z290" i="16"/>
  <c r="I291" i="16"/>
  <c r="D292" i="16"/>
  <c r="P292" i="16"/>
  <c r="AB292" i="16"/>
  <c r="K293" i="16"/>
  <c r="W293" i="16"/>
  <c r="F294" i="16"/>
  <c r="R294" i="16"/>
  <c r="A295" i="16"/>
  <c r="M295" i="16"/>
  <c r="Y295" i="16"/>
  <c r="C156" i="16"/>
  <c r="H200" i="16"/>
  <c r="G205" i="16"/>
  <c r="F210" i="16"/>
  <c r="E215" i="16"/>
  <c r="D220" i="16"/>
  <c r="C225" i="16"/>
  <c r="B230" i="16"/>
  <c r="A235" i="16"/>
  <c r="AC239" i="16"/>
  <c r="AB244" i="16"/>
  <c r="N247" i="16"/>
  <c r="Z247" i="16"/>
  <c r="I248" i="16"/>
  <c r="D249" i="16"/>
  <c r="P249" i="16"/>
  <c r="AB249" i="16"/>
  <c r="K250" i="16"/>
  <c r="W250" i="16"/>
  <c r="F251" i="16"/>
  <c r="R251" i="16"/>
  <c r="A252" i="16"/>
  <c r="M252" i="16"/>
  <c r="Y252" i="16"/>
  <c r="H253" i="16"/>
  <c r="T253" i="16"/>
  <c r="C254" i="16"/>
  <c r="O254" i="16"/>
  <c r="AA254" i="16"/>
  <c r="J255" i="16"/>
  <c r="V255" i="16"/>
  <c r="E256" i="16"/>
  <c r="Q256" i="16"/>
  <c r="AC256" i="16"/>
  <c r="L257" i="16"/>
  <c r="X257" i="16"/>
  <c r="G258" i="16"/>
  <c r="S258" i="16"/>
  <c r="B259" i="16"/>
  <c r="N259" i="16"/>
  <c r="Z259" i="16"/>
  <c r="I260" i="16"/>
  <c r="D261" i="16"/>
  <c r="P261" i="16"/>
  <c r="AB261" i="16"/>
  <c r="K262" i="16"/>
  <c r="W262" i="16"/>
  <c r="F263" i="16"/>
  <c r="R263" i="16"/>
  <c r="A264" i="16"/>
  <c r="M264" i="16"/>
  <c r="Y264" i="16"/>
  <c r="H265" i="16"/>
  <c r="T265" i="16"/>
  <c r="C266" i="16"/>
  <c r="O266" i="16"/>
  <c r="AA266" i="16"/>
  <c r="J267" i="16"/>
  <c r="V267" i="16"/>
  <c r="E268" i="16"/>
  <c r="Q268" i="16"/>
  <c r="AC268" i="16"/>
  <c r="L269" i="16"/>
  <c r="X269" i="16"/>
  <c r="G270" i="16"/>
  <c r="S270" i="16"/>
  <c r="B271" i="16"/>
  <c r="N271" i="16"/>
  <c r="Z271" i="16"/>
  <c r="I272" i="16"/>
  <c r="D273" i="16"/>
  <c r="P273" i="16"/>
  <c r="AB273" i="16"/>
  <c r="K274" i="16"/>
  <c r="W274" i="16"/>
  <c r="F275" i="16"/>
  <c r="R275" i="16"/>
  <c r="A276" i="16"/>
  <c r="M276" i="16"/>
  <c r="Y276" i="16"/>
  <c r="H277" i="16"/>
  <c r="T277" i="16"/>
  <c r="C278" i="16"/>
  <c r="O278" i="16"/>
  <c r="AA278" i="16"/>
  <c r="J279" i="16"/>
  <c r="V279" i="16"/>
  <c r="E280" i="16"/>
  <c r="Q280" i="16"/>
  <c r="AC280" i="16"/>
  <c r="L281" i="16"/>
  <c r="X281" i="16"/>
  <c r="G282" i="16"/>
  <c r="S282" i="16"/>
  <c r="B283" i="16"/>
  <c r="N283" i="16"/>
  <c r="Z283" i="16"/>
  <c r="I284" i="16"/>
  <c r="D285" i="16"/>
  <c r="P285" i="16"/>
  <c r="AB285" i="16"/>
  <c r="K286" i="16"/>
  <c r="W286" i="16"/>
  <c r="F287" i="16"/>
  <c r="R287" i="16"/>
  <c r="A288" i="16"/>
  <c r="M288" i="16"/>
  <c r="Y288" i="16"/>
  <c r="H289" i="16"/>
  <c r="T289" i="16"/>
  <c r="C290" i="16"/>
  <c r="O290" i="16"/>
  <c r="AA290" i="16"/>
  <c r="J291" i="16"/>
  <c r="V291" i="16"/>
  <c r="E292" i="16"/>
  <c r="Q292" i="16"/>
  <c r="AC292" i="16"/>
  <c r="L293" i="16"/>
  <c r="X293" i="16"/>
  <c r="G294" i="16"/>
  <c r="S294" i="16"/>
  <c r="B295" i="16"/>
  <c r="N295" i="16"/>
  <c r="B161" i="16"/>
  <c r="T200" i="16"/>
  <c r="S205" i="16"/>
  <c r="R210" i="16"/>
  <c r="Q215" i="16"/>
  <c r="P220" i="16"/>
  <c r="O225" i="16"/>
  <c r="N230" i="16"/>
  <c r="M235" i="16"/>
  <c r="L240" i="16"/>
  <c r="K245" i="16"/>
  <c r="O247" i="16"/>
  <c r="AA247" i="16"/>
  <c r="J248" i="16"/>
  <c r="V248" i="16"/>
  <c r="E249" i="16"/>
  <c r="Q249" i="16"/>
  <c r="AC249" i="16"/>
  <c r="L250" i="16"/>
  <c r="X250" i="16"/>
  <c r="G251" i="16"/>
  <c r="S251" i="16"/>
  <c r="B252" i="16"/>
  <c r="N252" i="16"/>
  <c r="Z252" i="16"/>
  <c r="I253" i="16"/>
  <c r="D254" i="16"/>
  <c r="P254" i="16"/>
  <c r="AB254" i="16"/>
  <c r="K255" i="16"/>
  <c r="W255" i="16"/>
  <c r="F256" i="16"/>
  <c r="R256" i="16"/>
  <c r="A257" i="16"/>
  <c r="M257" i="16"/>
  <c r="Y257" i="16"/>
  <c r="H258" i="16"/>
  <c r="T258" i="16"/>
  <c r="C259" i="16"/>
  <c r="O259" i="16"/>
  <c r="AA259" i="16"/>
  <c r="J260" i="16"/>
  <c r="V260" i="16"/>
  <c r="E261" i="16"/>
  <c r="Q261" i="16"/>
  <c r="AC261" i="16"/>
  <c r="L262" i="16"/>
  <c r="X262" i="16"/>
  <c r="G263" i="16"/>
  <c r="S263" i="16"/>
  <c r="B264" i="16"/>
  <c r="N264" i="16"/>
  <c r="Z264" i="16"/>
  <c r="I265" i="16"/>
  <c r="D266" i="16"/>
  <c r="P266" i="16"/>
  <c r="AB266" i="16"/>
  <c r="K267" i="16"/>
  <c r="W267" i="16"/>
  <c r="F268" i="16"/>
  <c r="R268" i="16"/>
  <c r="A269" i="16"/>
  <c r="M269" i="16"/>
  <c r="Y269" i="16"/>
  <c r="H270" i="16"/>
  <c r="T270" i="16"/>
  <c r="C271" i="16"/>
  <c r="O271" i="16"/>
  <c r="AA271" i="16"/>
  <c r="J272" i="16"/>
  <c r="V272" i="16"/>
  <c r="E273" i="16"/>
  <c r="Q273" i="16"/>
  <c r="AC273" i="16"/>
  <c r="L274" i="16"/>
  <c r="X274" i="16"/>
  <c r="G275" i="16"/>
  <c r="S275" i="16"/>
  <c r="B276" i="16"/>
  <c r="N276" i="16"/>
  <c r="Z276" i="16"/>
  <c r="I277" i="16"/>
  <c r="D278" i="16"/>
  <c r="P278" i="16"/>
  <c r="AB278" i="16"/>
  <c r="K279" i="16"/>
  <c r="W279" i="16"/>
  <c r="F280" i="16"/>
  <c r="R280" i="16"/>
  <c r="A281" i="16"/>
  <c r="M281" i="16"/>
  <c r="Y281" i="16"/>
  <c r="H282" i="16"/>
  <c r="T282" i="16"/>
  <c r="C283" i="16"/>
  <c r="O283" i="16"/>
  <c r="AA283" i="16"/>
  <c r="J284" i="16"/>
  <c r="V284" i="16"/>
  <c r="E285" i="16"/>
  <c r="Q285" i="16"/>
  <c r="AC285" i="16"/>
  <c r="L286" i="16"/>
  <c r="X286" i="16"/>
  <c r="G287" i="16"/>
  <c r="S287" i="16"/>
  <c r="B288" i="16"/>
  <c r="N288" i="16"/>
  <c r="Z288" i="16"/>
  <c r="I289" i="16"/>
  <c r="D290" i="16"/>
  <c r="P290" i="16"/>
  <c r="AB290" i="16"/>
  <c r="K291" i="16"/>
  <c r="W291" i="16"/>
  <c r="F292" i="16"/>
  <c r="R292" i="16"/>
  <c r="A293" i="16"/>
  <c r="M293" i="16"/>
  <c r="Y293" i="16"/>
  <c r="H294" i="16"/>
  <c r="T294" i="16"/>
  <c r="C295" i="16"/>
  <c r="O295" i="16"/>
  <c r="A166" i="16"/>
  <c r="C201" i="16"/>
  <c r="B206" i="16"/>
  <c r="A211" i="16"/>
  <c r="AC215" i="16"/>
  <c r="AB220" i="16"/>
  <c r="AA225" i="16"/>
  <c r="Z230" i="16"/>
  <c r="Y235" i="16"/>
  <c r="X240" i="16"/>
  <c r="W245" i="16"/>
  <c r="P247" i="16"/>
  <c r="AB247" i="16"/>
  <c r="K248" i="16"/>
  <c r="W248" i="16"/>
  <c r="F249" i="16"/>
  <c r="R249" i="16"/>
  <c r="A250" i="16"/>
  <c r="M250" i="16"/>
  <c r="Y250" i="16"/>
  <c r="H251" i="16"/>
  <c r="T251" i="16"/>
  <c r="C252" i="16"/>
  <c r="O252" i="16"/>
  <c r="AA252" i="16"/>
  <c r="J253" i="16"/>
  <c r="V253" i="16"/>
  <c r="E254" i="16"/>
  <c r="Q254" i="16"/>
  <c r="AC254" i="16"/>
  <c r="L255" i="16"/>
  <c r="X255" i="16"/>
  <c r="G256" i="16"/>
  <c r="S256" i="16"/>
  <c r="B257" i="16"/>
  <c r="N257" i="16"/>
  <c r="Z257" i="16"/>
  <c r="I258" i="16"/>
  <c r="D259" i="16"/>
  <c r="P259" i="16"/>
  <c r="AB259" i="16"/>
  <c r="K260" i="16"/>
  <c r="W260" i="16"/>
  <c r="F261" i="16"/>
  <c r="R261" i="16"/>
  <c r="A262" i="16"/>
  <c r="M262" i="16"/>
  <c r="Y262" i="16"/>
  <c r="H263" i="16"/>
  <c r="T263" i="16"/>
  <c r="C264" i="16"/>
  <c r="O264" i="16"/>
  <c r="AA264" i="16"/>
  <c r="J265" i="16"/>
  <c r="V265" i="16"/>
  <c r="E266" i="16"/>
  <c r="Q266" i="16"/>
  <c r="AC266" i="16"/>
  <c r="L267" i="16"/>
  <c r="X267" i="16"/>
  <c r="G268" i="16"/>
  <c r="S268" i="16"/>
  <c r="B269" i="16"/>
  <c r="N269" i="16"/>
  <c r="Z269" i="16"/>
  <c r="I270" i="16"/>
  <c r="D271" i="16"/>
  <c r="P271" i="16"/>
  <c r="AB271" i="16"/>
  <c r="K272" i="16"/>
  <c r="W272" i="16"/>
  <c r="F273" i="16"/>
  <c r="R273" i="16"/>
  <c r="A274" i="16"/>
  <c r="M274" i="16"/>
  <c r="Y274" i="16"/>
  <c r="H275" i="16"/>
  <c r="T275" i="16"/>
  <c r="C276" i="16"/>
  <c r="O276" i="16"/>
  <c r="AA276" i="16"/>
  <c r="J277" i="16"/>
  <c r="V277" i="16"/>
  <c r="E278" i="16"/>
  <c r="Q278" i="16"/>
  <c r="AC278" i="16"/>
  <c r="L279" i="16"/>
  <c r="X279" i="16"/>
  <c r="G280" i="16"/>
  <c r="S280" i="16"/>
  <c r="B281" i="16"/>
  <c r="N281" i="16"/>
  <c r="Z281" i="16"/>
  <c r="I282" i="16"/>
  <c r="D283" i="16"/>
  <c r="P283" i="16"/>
  <c r="AB283" i="16"/>
  <c r="K284" i="16"/>
  <c r="W284" i="16"/>
  <c r="F285" i="16"/>
  <c r="R285" i="16"/>
  <c r="A286" i="16"/>
  <c r="M286" i="16"/>
  <c r="Y286" i="16"/>
  <c r="H287" i="16"/>
  <c r="T287" i="16"/>
  <c r="C288" i="16"/>
  <c r="O288" i="16"/>
  <c r="AA288" i="16"/>
  <c r="J289" i="16"/>
  <c r="V289" i="16"/>
  <c r="E290" i="16"/>
  <c r="Q290" i="16"/>
  <c r="AC290" i="16"/>
  <c r="L291" i="16"/>
  <c r="X291" i="16"/>
  <c r="G292" i="16"/>
  <c r="S292" i="16"/>
  <c r="B293" i="16"/>
  <c r="N293" i="16"/>
  <c r="Z293" i="16"/>
  <c r="I294" i="16"/>
  <c r="D295" i="16"/>
  <c r="P295" i="16"/>
  <c r="AC170" i="16"/>
  <c r="O201" i="16"/>
  <c r="N206" i="16"/>
  <c r="M211" i="16"/>
  <c r="L216" i="16"/>
  <c r="K221" i="16"/>
  <c r="J226" i="16"/>
  <c r="I231" i="16"/>
  <c r="H236" i="16"/>
  <c r="G241" i="16"/>
  <c r="F246" i="16"/>
  <c r="Q247" i="16"/>
  <c r="AC247" i="16"/>
  <c r="L248" i="16"/>
  <c r="X248" i="16"/>
  <c r="G249" i="16"/>
  <c r="S249" i="16"/>
  <c r="B250" i="16"/>
  <c r="N250" i="16"/>
  <c r="Z250" i="16"/>
  <c r="I251" i="16"/>
  <c r="D252" i="16"/>
  <c r="P252" i="16"/>
  <c r="AB252" i="16"/>
  <c r="K253" i="16"/>
  <c r="W253" i="16"/>
  <c r="F254" i="16"/>
  <c r="R254" i="16"/>
  <c r="A255" i="16"/>
  <c r="M255" i="16"/>
  <c r="Y255" i="16"/>
  <c r="H256" i="16"/>
  <c r="T256" i="16"/>
  <c r="C257" i="16"/>
  <c r="O257" i="16"/>
  <c r="AA257" i="16"/>
  <c r="J258" i="16"/>
  <c r="V258" i="16"/>
  <c r="E259" i="16"/>
  <c r="Q259" i="16"/>
  <c r="AC259" i="16"/>
  <c r="L260" i="16"/>
  <c r="X260" i="16"/>
  <c r="G261" i="16"/>
  <c r="S261" i="16"/>
  <c r="B262" i="16"/>
  <c r="N262" i="16"/>
  <c r="Z262" i="16"/>
  <c r="I263" i="16"/>
  <c r="D264" i="16"/>
  <c r="P264" i="16"/>
  <c r="AB264" i="16"/>
  <c r="K265" i="16"/>
  <c r="W265" i="16"/>
  <c r="F266" i="16"/>
  <c r="R266" i="16"/>
  <c r="A267" i="16"/>
  <c r="M267" i="16"/>
  <c r="Y267" i="16"/>
  <c r="H268" i="16"/>
  <c r="T268" i="16"/>
  <c r="C269" i="16"/>
  <c r="O269" i="16"/>
  <c r="AA269" i="16"/>
  <c r="J270" i="16"/>
  <c r="V270" i="16"/>
  <c r="E271" i="16"/>
  <c r="Q271" i="16"/>
  <c r="AC271" i="16"/>
  <c r="L272" i="16"/>
  <c r="X272" i="16"/>
  <c r="G273" i="16"/>
  <c r="S273" i="16"/>
  <c r="B274" i="16"/>
  <c r="N274" i="16"/>
  <c r="Z274" i="16"/>
  <c r="I275" i="16"/>
  <c r="D276" i="16"/>
  <c r="P276" i="16"/>
  <c r="AB276" i="16"/>
  <c r="K277" i="16"/>
  <c r="W277" i="16"/>
  <c r="F278" i="16"/>
  <c r="R278" i="16"/>
  <c r="A279" i="16"/>
  <c r="M279" i="16"/>
  <c r="Y279" i="16"/>
  <c r="H280" i="16"/>
  <c r="T280" i="16"/>
  <c r="C281" i="16"/>
  <c r="O281" i="16"/>
  <c r="AA281" i="16"/>
  <c r="J282" i="16"/>
  <c r="V282" i="16"/>
  <c r="E283" i="16"/>
  <c r="Q283" i="16"/>
  <c r="AC283" i="16"/>
  <c r="L284" i="16"/>
  <c r="X284" i="16"/>
  <c r="G285" i="16"/>
  <c r="S285" i="16"/>
  <c r="B286" i="16"/>
  <c r="N286" i="16"/>
  <c r="Z286" i="16"/>
  <c r="I287" i="16"/>
  <c r="D288" i="16"/>
  <c r="P288" i="16"/>
  <c r="AB288" i="16"/>
  <c r="K289" i="16"/>
  <c r="W289" i="16"/>
  <c r="F290" i="16"/>
  <c r="R290" i="16"/>
  <c r="A291" i="16"/>
  <c r="M291" i="16"/>
  <c r="Y291" i="16"/>
  <c r="H292" i="16"/>
  <c r="T292" i="16"/>
  <c r="C293" i="16"/>
  <c r="O293" i="16"/>
  <c r="AA293" i="16"/>
  <c r="J294" i="16"/>
  <c r="V294" i="16"/>
  <c r="E295" i="16"/>
  <c r="Q295" i="16"/>
  <c r="AB175" i="16"/>
  <c r="AA201" i="16"/>
  <c r="Z206" i="16"/>
  <c r="Y211" i="16"/>
  <c r="X216" i="16"/>
  <c r="W221" i="16"/>
  <c r="V226" i="16"/>
  <c r="T236" i="16"/>
  <c r="S241" i="16"/>
  <c r="R246" i="16"/>
  <c r="R247" i="16"/>
  <c r="A248" i="16"/>
  <c r="M248" i="16"/>
  <c r="Y248" i="16"/>
  <c r="H249" i="16"/>
  <c r="T249" i="16"/>
  <c r="C250" i="16"/>
  <c r="O250" i="16"/>
  <c r="AA250" i="16"/>
  <c r="J251" i="16"/>
  <c r="V251" i="16"/>
  <c r="E252" i="16"/>
  <c r="Q252" i="16"/>
  <c r="AC252" i="16"/>
  <c r="L253" i="16"/>
  <c r="X253" i="16"/>
  <c r="G254" i="16"/>
  <c r="S254" i="16"/>
  <c r="B255" i="16"/>
  <c r="N255" i="16"/>
  <c r="Z255" i="16"/>
  <c r="I256" i="16"/>
  <c r="D257" i="16"/>
  <c r="P257" i="16"/>
  <c r="AB257" i="16"/>
  <c r="K258" i="16"/>
  <c r="W258" i="16"/>
  <c r="F259" i="16"/>
  <c r="R259" i="16"/>
  <c r="A260" i="16"/>
  <c r="M260" i="16"/>
  <c r="Y260" i="16"/>
  <c r="H261" i="16"/>
  <c r="T261" i="16"/>
  <c r="C262" i="16"/>
  <c r="O262" i="16"/>
  <c r="AA262" i="16"/>
  <c r="J263" i="16"/>
  <c r="V263" i="16"/>
  <c r="E264" i="16"/>
  <c r="Q264" i="16"/>
  <c r="AC264" i="16"/>
  <c r="L265" i="16"/>
  <c r="X265" i="16"/>
  <c r="G266" i="16"/>
  <c r="S266" i="16"/>
  <c r="B267" i="16"/>
  <c r="N267" i="16"/>
  <c r="Z267" i="16"/>
  <c r="I268" i="16"/>
  <c r="D269" i="16"/>
  <c r="P269" i="16"/>
  <c r="AB269" i="16"/>
  <c r="K270" i="16"/>
  <c r="W270" i="16"/>
  <c r="F271" i="16"/>
  <c r="R271" i="16"/>
  <c r="A272" i="16"/>
  <c r="M272" i="16"/>
  <c r="Y272" i="16"/>
  <c r="H273" i="16"/>
  <c r="T273" i="16"/>
  <c r="C274" i="16"/>
  <c r="O274" i="16"/>
  <c r="AA274" i="16"/>
  <c r="J275" i="16"/>
  <c r="V275" i="16"/>
  <c r="E276" i="16"/>
  <c r="Q276" i="16"/>
  <c r="AC276" i="16"/>
  <c r="L277" i="16"/>
  <c r="X277" i="16"/>
  <c r="G278" i="16"/>
  <c r="S278" i="16"/>
  <c r="B279" i="16"/>
  <c r="N279" i="16"/>
  <c r="Z279" i="16"/>
  <c r="I280" i="16"/>
  <c r="D281" i="16"/>
  <c r="P281" i="16"/>
  <c r="AB281" i="16"/>
  <c r="K282" i="16"/>
  <c r="W282" i="16"/>
  <c r="F283" i="16"/>
  <c r="R283" i="16"/>
  <c r="A284" i="16"/>
  <c r="M284" i="16"/>
  <c r="Y284" i="16"/>
  <c r="H285" i="16"/>
  <c r="T285" i="16"/>
  <c r="C286" i="16"/>
  <c r="O286" i="16"/>
  <c r="AA286" i="16"/>
  <c r="J287" i="16"/>
  <c r="V287" i="16"/>
  <c r="E288" i="16"/>
  <c r="Q288" i="16"/>
  <c r="AC288" i="16"/>
  <c r="L289" i="16"/>
  <c r="X289" i="16"/>
  <c r="G290" i="16"/>
  <c r="S290" i="16"/>
  <c r="B291" i="16"/>
  <c r="N291" i="16"/>
  <c r="Z291" i="16"/>
  <c r="I292" i="16"/>
  <c r="D293" i="16"/>
  <c r="P293" i="16"/>
  <c r="AB293" i="16"/>
  <c r="K294" i="16"/>
  <c r="W294" i="16"/>
  <c r="F295" i="16"/>
  <c r="R295" i="16"/>
  <c r="AA180" i="16"/>
  <c r="J202" i="16"/>
  <c r="I207" i="16"/>
  <c r="H212" i="16"/>
  <c r="G217" i="16"/>
  <c r="F222" i="16"/>
  <c r="E227" i="16"/>
  <c r="D232" i="16"/>
  <c r="C237" i="16"/>
  <c r="B242" i="16"/>
  <c r="A247" i="16"/>
  <c r="S247" i="16"/>
  <c r="B248" i="16"/>
  <c r="N248" i="16"/>
  <c r="Z248" i="16"/>
  <c r="I249" i="16"/>
  <c r="D250" i="16"/>
  <c r="P250" i="16"/>
  <c r="AB250" i="16"/>
  <c r="K251" i="16"/>
  <c r="W251" i="16"/>
  <c r="F252" i="16"/>
  <c r="R252" i="16"/>
  <c r="A253" i="16"/>
  <c r="M253" i="16"/>
  <c r="Y253" i="16"/>
  <c r="H254" i="16"/>
  <c r="T254" i="16"/>
  <c r="C255" i="16"/>
  <c r="O255" i="16"/>
  <c r="AA255" i="16"/>
  <c r="J256" i="16"/>
  <c r="V256" i="16"/>
  <c r="E257" i="16"/>
  <c r="Q257" i="16"/>
  <c r="AC257" i="16"/>
  <c r="L258" i="16"/>
  <c r="X258" i="16"/>
  <c r="G259" i="16"/>
  <c r="S259" i="16"/>
  <c r="B260" i="16"/>
  <c r="N260" i="16"/>
  <c r="Z260" i="16"/>
  <c r="I261" i="16"/>
  <c r="D262" i="16"/>
  <c r="P262" i="16"/>
  <c r="AB262" i="16"/>
  <c r="K263" i="16"/>
  <c r="W263" i="16"/>
  <c r="F264" i="16"/>
  <c r="R264" i="16"/>
  <c r="A265" i="16"/>
  <c r="M265" i="16"/>
  <c r="Y265" i="16"/>
  <c r="H266" i="16"/>
  <c r="T266" i="16"/>
  <c r="C267" i="16"/>
  <c r="O267" i="16"/>
  <c r="AA267" i="16"/>
  <c r="J268" i="16"/>
  <c r="V268" i="16"/>
  <c r="E269" i="16"/>
  <c r="Q269" i="16"/>
  <c r="AC269" i="16"/>
  <c r="L270" i="16"/>
  <c r="X270" i="16"/>
  <c r="G271" i="16"/>
  <c r="S271" i="16"/>
  <c r="B272" i="16"/>
  <c r="N272" i="16"/>
  <c r="Z272" i="16"/>
  <c r="I273" i="16"/>
  <c r="D274" i="16"/>
  <c r="P274" i="16"/>
  <c r="AB274" i="16"/>
  <c r="K275" i="16"/>
  <c r="W275" i="16"/>
  <c r="F276" i="16"/>
  <c r="R276" i="16"/>
  <c r="A277" i="16"/>
  <c r="M277" i="16"/>
  <c r="Y277" i="16"/>
  <c r="H278" i="16"/>
  <c r="T278" i="16"/>
  <c r="C279" i="16"/>
  <c r="O279" i="16"/>
  <c r="AA279" i="16"/>
  <c r="J280" i="16"/>
  <c r="V280" i="16"/>
  <c r="E281" i="16"/>
  <c r="Q281" i="16"/>
  <c r="AC281" i="16"/>
  <c r="L282" i="16"/>
  <c r="X282" i="16"/>
  <c r="G283" i="16"/>
  <c r="S283" i="16"/>
  <c r="B284" i="16"/>
  <c r="N284" i="16"/>
  <c r="Z284" i="16"/>
  <c r="I285" i="16"/>
  <c r="D286" i="16"/>
  <c r="P286" i="16"/>
  <c r="AB286" i="16"/>
  <c r="K287" i="16"/>
  <c r="W287" i="16"/>
  <c r="F288" i="16"/>
  <c r="R288" i="16"/>
  <c r="A289" i="16"/>
  <c r="M289" i="16"/>
  <c r="Y289" i="16"/>
  <c r="H290" i="16"/>
  <c r="T290" i="16"/>
  <c r="C291" i="16"/>
  <c r="O291" i="16"/>
  <c r="AA291" i="16"/>
  <c r="J292" i="16"/>
  <c r="V292" i="16"/>
  <c r="E293" i="16"/>
  <c r="Q293" i="16"/>
  <c r="AC293" i="16"/>
  <c r="L294" i="16"/>
  <c r="X294" i="16"/>
  <c r="G295" i="16"/>
  <c r="S295" i="16"/>
  <c r="Z185" i="16"/>
  <c r="V202" i="16"/>
  <c r="T212" i="16"/>
  <c r="S217" i="16"/>
  <c r="R222" i="16"/>
  <c r="Q227" i="16"/>
  <c r="P232" i="16"/>
  <c r="O237" i="16"/>
  <c r="N242" i="16"/>
  <c r="H247" i="16"/>
  <c r="T247" i="16"/>
  <c r="C248" i="16"/>
  <c r="O248" i="16"/>
  <c r="AA248" i="16"/>
  <c r="J249" i="16"/>
  <c r="V249" i="16"/>
  <c r="E250" i="16"/>
  <c r="Q250" i="16"/>
  <c r="AC250" i="16"/>
  <c r="L251" i="16"/>
  <c r="X251" i="16"/>
  <c r="G252" i="16"/>
  <c r="S252" i="16"/>
  <c r="B253" i="16"/>
  <c r="N253" i="16"/>
  <c r="Z253" i="16"/>
  <c r="I254" i="16"/>
  <c r="D255" i="16"/>
  <c r="P255" i="16"/>
  <c r="AB255" i="16"/>
  <c r="K256" i="16"/>
  <c r="W256" i="16"/>
  <c r="F257" i="16"/>
  <c r="R257" i="16"/>
  <c r="A258" i="16"/>
  <c r="M258" i="16"/>
  <c r="Y258" i="16"/>
  <c r="H259" i="16"/>
  <c r="T259" i="16"/>
  <c r="C260" i="16"/>
  <c r="O260" i="16"/>
  <c r="AA260" i="16"/>
  <c r="J261" i="16"/>
  <c r="V261" i="16"/>
  <c r="E262" i="16"/>
  <c r="Q262" i="16"/>
  <c r="AC262" i="16"/>
  <c r="L263" i="16"/>
  <c r="X263" i="16"/>
  <c r="G264" i="16"/>
  <c r="S264" i="16"/>
  <c r="B265" i="16"/>
  <c r="N265" i="16"/>
  <c r="Z265" i="16"/>
  <c r="I266" i="16"/>
  <c r="D267" i="16"/>
  <c r="P267" i="16"/>
  <c r="AB267" i="16"/>
  <c r="K268" i="16"/>
  <c r="W268" i="16"/>
  <c r="F269" i="16"/>
  <c r="R269" i="16"/>
  <c r="A270" i="16"/>
  <c r="M270" i="16"/>
  <c r="Y270" i="16"/>
  <c r="H271" i="16"/>
  <c r="T271" i="16"/>
  <c r="C272" i="16"/>
  <c r="O272" i="16"/>
  <c r="AA272" i="16"/>
  <c r="J273" i="16"/>
  <c r="V273" i="16"/>
  <c r="E274" i="16"/>
  <c r="Q274" i="16"/>
  <c r="AC274" i="16"/>
  <c r="L275" i="16"/>
  <c r="X275" i="16"/>
  <c r="G276" i="16"/>
  <c r="S276" i="16"/>
  <c r="B277" i="16"/>
  <c r="N277" i="16"/>
  <c r="Z277" i="16"/>
  <c r="I278" i="16"/>
  <c r="D279" i="16"/>
  <c r="P279" i="16"/>
  <c r="AB279" i="16"/>
  <c r="K280" i="16"/>
  <c r="W280" i="16"/>
  <c r="F281" i="16"/>
  <c r="R281" i="16"/>
  <c r="A282" i="16"/>
  <c r="M282" i="16"/>
  <c r="Y282" i="16"/>
  <c r="H283" i="16"/>
  <c r="T283" i="16"/>
  <c r="C284" i="16"/>
  <c r="O284" i="16"/>
  <c r="AA284" i="16"/>
  <c r="J285" i="16"/>
  <c r="V285" i="16"/>
  <c r="E286" i="16"/>
  <c r="Q286" i="16"/>
  <c r="AC286" i="16"/>
  <c r="L287" i="16"/>
  <c r="X287" i="16"/>
  <c r="G288" i="16"/>
  <c r="S288" i="16"/>
  <c r="B289" i="16"/>
  <c r="N289" i="16"/>
  <c r="Z289" i="16"/>
  <c r="I290" i="16"/>
  <c r="D291" i="16"/>
  <c r="P291" i="16"/>
  <c r="AB291" i="16"/>
  <c r="K292" i="16"/>
  <c r="W292" i="16"/>
  <c r="F293" i="16"/>
  <c r="R293" i="16"/>
  <c r="A294" i="16"/>
  <c r="M294" i="16"/>
  <c r="Y294" i="16"/>
  <c r="H295" i="16"/>
  <c r="Y190" i="16"/>
  <c r="E203" i="16"/>
  <c r="D208" i="16"/>
  <c r="C213" i="16"/>
  <c r="B218" i="16"/>
  <c r="A223" i="16"/>
  <c r="AC227" i="16"/>
  <c r="AB232" i="16"/>
  <c r="AA237" i="16"/>
  <c r="Z242" i="16"/>
  <c r="I247" i="16"/>
  <c r="D248" i="16"/>
  <c r="P248" i="16"/>
  <c r="AB248" i="16"/>
  <c r="K249" i="16"/>
  <c r="W249" i="16"/>
  <c r="F250" i="16"/>
  <c r="R250" i="16"/>
  <c r="A251" i="16"/>
  <c r="M251" i="16"/>
  <c r="Y251" i="16"/>
  <c r="H252" i="16"/>
  <c r="T252" i="16"/>
  <c r="C253" i="16"/>
  <c r="O253" i="16"/>
  <c r="AA253" i="16"/>
  <c r="J254" i="16"/>
  <c r="V254" i="16"/>
  <c r="E255" i="16"/>
  <c r="Q255" i="16"/>
  <c r="AC255" i="16"/>
  <c r="L256" i="16"/>
  <c r="X256" i="16"/>
  <c r="G257" i="16"/>
  <c r="S257" i="16"/>
  <c r="B258" i="16"/>
  <c r="N258" i="16"/>
  <c r="Z258" i="16"/>
  <c r="I259" i="16"/>
  <c r="D260" i="16"/>
  <c r="P260" i="16"/>
  <c r="AB260" i="16"/>
  <c r="K261" i="16"/>
  <c r="W261" i="16"/>
  <c r="F262" i="16"/>
  <c r="R262" i="16"/>
  <c r="A263" i="16"/>
  <c r="M263" i="16"/>
  <c r="Y263" i="16"/>
  <c r="H264" i="16"/>
  <c r="T264" i="16"/>
  <c r="C265" i="16"/>
  <c r="O265" i="16"/>
  <c r="AA265" i="16"/>
  <c r="J266" i="16"/>
  <c r="V266" i="16"/>
  <c r="E267" i="16"/>
  <c r="Q267" i="16"/>
  <c r="AC267" i="16"/>
  <c r="L268" i="16"/>
  <c r="X268" i="16"/>
  <c r="G269" i="16"/>
  <c r="S269" i="16"/>
  <c r="B270" i="16"/>
  <c r="N270" i="16"/>
  <c r="Z270" i="16"/>
  <c r="I271" i="16"/>
  <c r="D272" i="16"/>
  <c r="P272" i="16"/>
  <c r="AB272" i="16"/>
  <c r="K273" i="16"/>
  <c r="W273" i="16"/>
  <c r="F274" i="16"/>
  <c r="R274" i="16"/>
  <c r="A275" i="16"/>
  <c r="M275" i="16"/>
  <c r="Y275" i="16"/>
  <c r="H276" i="16"/>
  <c r="T276" i="16"/>
  <c r="C277" i="16"/>
  <c r="O277" i="16"/>
  <c r="AA277" i="16"/>
  <c r="J278" i="16"/>
  <c r="V278" i="16"/>
  <c r="E279" i="16"/>
  <c r="Q279" i="16"/>
  <c r="AC279" i="16"/>
  <c r="L280" i="16"/>
  <c r="X280" i="16"/>
  <c r="G281" i="16"/>
  <c r="S281" i="16"/>
  <c r="B282" i="16"/>
  <c r="N282" i="16"/>
  <c r="Z282" i="16"/>
  <c r="I283" i="16"/>
  <c r="D284" i="16"/>
  <c r="P284" i="16"/>
  <c r="AB284" i="16"/>
  <c r="K285" i="16"/>
  <c r="W285" i="16"/>
  <c r="F286" i="16"/>
  <c r="R286" i="16"/>
  <c r="A287" i="16"/>
  <c r="M287" i="16"/>
  <c r="Y287" i="16"/>
  <c r="H288" i="16"/>
  <c r="T288" i="16"/>
  <c r="C289" i="16"/>
  <c r="O289" i="16"/>
  <c r="AA289" i="16"/>
  <c r="J290" i="16"/>
  <c r="V290" i="16"/>
  <c r="E291" i="16"/>
  <c r="Q291" i="16"/>
  <c r="AC291" i="16"/>
  <c r="L292" i="16"/>
  <c r="X292" i="16"/>
  <c r="G293" i="16"/>
  <c r="S293" i="16"/>
  <c r="B294" i="16"/>
  <c r="N294" i="16"/>
  <c r="Z294" i="16"/>
  <c r="I295" i="16"/>
  <c r="X195" i="16"/>
  <c r="Q203" i="16"/>
  <c r="P208" i="16"/>
  <c r="O213" i="16"/>
  <c r="N218" i="16"/>
  <c r="M223" i="16"/>
  <c r="L228" i="16"/>
  <c r="K233" i="16"/>
  <c r="J238" i="16"/>
  <c r="I243" i="16"/>
  <c r="J247" i="16"/>
  <c r="V247" i="16"/>
  <c r="E248" i="16"/>
  <c r="Q248" i="16"/>
  <c r="AC248" i="16"/>
  <c r="L249" i="16"/>
  <c r="X249" i="16"/>
  <c r="G250" i="16"/>
  <c r="S250" i="16"/>
  <c r="B251" i="16"/>
  <c r="N251" i="16"/>
  <c r="Z251" i="16"/>
  <c r="I252" i="16"/>
  <c r="D253" i="16"/>
  <c r="P253" i="16"/>
  <c r="AB253" i="16"/>
  <c r="K254" i="16"/>
  <c r="W254" i="16"/>
  <c r="F255" i="16"/>
  <c r="R255" i="16"/>
  <c r="A256" i="16"/>
  <c r="M256" i="16"/>
  <c r="Y256" i="16"/>
  <c r="H257" i="16"/>
  <c r="T257" i="16"/>
  <c r="C258" i="16"/>
  <c r="O258" i="16"/>
  <c r="AA258" i="16"/>
  <c r="J259" i="16"/>
  <c r="V259" i="16"/>
  <c r="E260" i="16"/>
  <c r="Q260" i="16"/>
  <c r="AC260" i="16"/>
  <c r="L261" i="16"/>
  <c r="X261" i="16"/>
  <c r="G262" i="16"/>
  <c r="S262" i="16"/>
  <c r="B263" i="16"/>
  <c r="N263" i="16"/>
  <c r="Z263" i="16"/>
  <c r="I264" i="16"/>
  <c r="D265" i="16"/>
  <c r="P265" i="16"/>
  <c r="AB265" i="16"/>
  <c r="K266" i="16"/>
  <c r="W266" i="16"/>
  <c r="F267" i="16"/>
  <c r="R267" i="16"/>
  <c r="A268" i="16"/>
  <c r="M268" i="16"/>
  <c r="Y268" i="16"/>
  <c r="H269" i="16"/>
  <c r="T269" i="16"/>
  <c r="C270" i="16"/>
  <c r="O270" i="16"/>
  <c r="AA270" i="16"/>
  <c r="J271" i="16"/>
  <c r="V271" i="16"/>
  <c r="E272" i="16"/>
  <c r="Q272" i="16"/>
  <c r="AC272" i="16"/>
  <c r="L273" i="16"/>
  <c r="X273" i="16"/>
  <c r="G274" i="16"/>
  <c r="S274" i="16"/>
  <c r="B275" i="16"/>
  <c r="N275" i="16"/>
  <c r="Z275" i="16"/>
  <c r="I276" i="16"/>
  <c r="D277" i="16"/>
  <c r="P277" i="16"/>
  <c r="AB277" i="16"/>
  <c r="K278" i="16"/>
  <c r="W278" i="16"/>
  <c r="F279" i="16"/>
  <c r="R279" i="16"/>
  <c r="A280" i="16"/>
  <c r="M280" i="16"/>
  <c r="Y280" i="16"/>
  <c r="H281" i="16"/>
  <c r="T281" i="16"/>
  <c r="C282" i="16"/>
  <c r="O282" i="16"/>
  <c r="AA282" i="16"/>
  <c r="J283" i="16"/>
  <c r="V283" i="16"/>
  <c r="E284" i="16"/>
  <c r="Q284" i="16"/>
  <c r="AC284" i="16"/>
  <c r="L285" i="16"/>
  <c r="X285" i="16"/>
  <c r="G286" i="16"/>
  <c r="S286" i="16"/>
  <c r="B287" i="16"/>
  <c r="N287" i="16"/>
  <c r="Z287" i="16"/>
  <c r="I288" i="16"/>
  <c r="D289" i="16"/>
  <c r="P289" i="16"/>
  <c r="AB289" i="16"/>
  <c r="K290" i="16"/>
  <c r="W290" i="16"/>
  <c r="F291" i="16"/>
  <c r="R291" i="16"/>
  <c r="A292" i="16"/>
  <c r="M292" i="16"/>
  <c r="Y292" i="16"/>
  <c r="H293" i="16"/>
  <c r="T293" i="16"/>
  <c r="C294" i="16"/>
  <c r="O294" i="16"/>
  <c r="AA294" i="16"/>
  <c r="J295" i="16"/>
  <c r="A199" i="16"/>
  <c r="AC203" i="16"/>
  <c r="AB208" i="16"/>
  <c r="AA213" i="16"/>
  <c r="Z218" i="16"/>
  <c r="Y223" i="16"/>
  <c r="X228" i="16"/>
  <c r="W233" i="16"/>
  <c r="V238" i="16"/>
  <c r="K247" i="16"/>
  <c r="W247" i="16"/>
  <c r="F248" i="16"/>
  <c r="R248" i="16"/>
  <c r="A249" i="16"/>
  <c r="M249" i="16"/>
  <c r="Y249" i="16"/>
  <c r="H250" i="16"/>
  <c r="T250" i="16"/>
  <c r="C251" i="16"/>
  <c r="O251" i="16"/>
  <c r="AA251" i="16"/>
  <c r="J252" i="16"/>
  <c r="V252" i="16"/>
  <c r="E253" i="16"/>
  <c r="Q253" i="16"/>
  <c r="AC253" i="16"/>
  <c r="L254" i="16"/>
  <c r="X254" i="16"/>
  <c r="G255" i="16"/>
  <c r="S255" i="16"/>
  <c r="B256" i="16"/>
  <c r="N256" i="16"/>
  <c r="Z256" i="16"/>
  <c r="I257" i="16"/>
  <c r="D258" i="16"/>
  <c r="P258" i="16"/>
  <c r="M199" i="16"/>
  <c r="G248" i="16"/>
  <c r="F253" i="16"/>
  <c r="E258" i="16"/>
  <c r="A261" i="16"/>
  <c r="O263" i="16"/>
  <c r="AC265" i="16"/>
  <c r="N268" i="16"/>
  <c r="AB270" i="16"/>
  <c r="M273" i="16"/>
  <c r="AA275" i="16"/>
  <c r="L278" i="16"/>
  <c r="Z280" i="16"/>
  <c r="K283" i="16"/>
  <c r="Y285" i="16"/>
  <c r="J288" i="16"/>
  <c r="X290" i="16"/>
  <c r="I293" i="16"/>
  <c r="T295" i="16"/>
  <c r="D296" i="16"/>
  <c r="P296" i="16"/>
  <c r="AB296" i="16"/>
  <c r="K297" i="16"/>
  <c r="W297" i="16"/>
  <c r="F298" i="16"/>
  <c r="R298" i="16"/>
  <c r="A299" i="16"/>
  <c r="M299" i="16"/>
  <c r="Y299" i="16"/>
  <c r="H300" i="16"/>
  <c r="T300" i="16"/>
  <c r="C301" i="16"/>
  <c r="O301" i="16"/>
  <c r="AA301" i="16"/>
  <c r="J302" i="16"/>
  <c r="V302" i="16"/>
  <c r="E303" i="16"/>
  <c r="Q303" i="16"/>
  <c r="AC303" i="16"/>
  <c r="L304" i="16"/>
  <c r="X304" i="16"/>
  <c r="G305" i="16"/>
  <c r="S305" i="16"/>
  <c r="B306" i="16"/>
  <c r="N306" i="16"/>
  <c r="Z306" i="16"/>
  <c r="I307" i="16"/>
  <c r="D308" i="16"/>
  <c r="P308" i="16"/>
  <c r="AB308" i="16"/>
  <c r="K309" i="16"/>
  <c r="W309" i="16"/>
  <c r="F310" i="16"/>
  <c r="R310" i="16"/>
  <c r="A311" i="16"/>
  <c r="M311" i="16"/>
  <c r="Y311" i="16"/>
  <c r="H312" i="16"/>
  <c r="T312" i="16"/>
  <c r="C313" i="16"/>
  <c r="O313" i="16"/>
  <c r="AA313" i="16"/>
  <c r="J314" i="16"/>
  <c r="V314" i="16"/>
  <c r="E315" i="16"/>
  <c r="Q315" i="16"/>
  <c r="AC315" i="16"/>
  <c r="L316" i="16"/>
  <c r="X316" i="16"/>
  <c r="G317" i="16"/>
  <c r="S317" i="16"/>
  <c r="B318" i="16"/>
  <c r="N318" i="16"/>
  <c r="Z318" i="16"/>
  <c r="I319" i="16"/>
  <c r="D320" i="16"/>
  <c r="P320" i="16"/>
  <c r="AB320" i="16"/>
  <c r="K321" i="16"/>
  <c r="W321" i="16"/>
  <c r="F322" i="16"/>
  <c r="R322" i="16"/>
  <c r="A323" i="16"/>
  <c r="M323" i="16"/>
  <c r="Y323" i="16"/>
  <c r="H324" i="16"/>
  <c r="T324" i="16"/>
  <c r="C325" i="16"/>
  <c r="O325" i="16"/>
  <c r="AA325" i="16"/>
  <c r="J326" i="16"/>
  <c r="V326" i="16"/>
  <c r="E327" i="16"/>
  <c r="Q327" i="16"/>
  <c r="AC327" i="16"/>
  <c r="L328" i="16"/>
  <c r="X328" i="16"/>
  <c r="G329" i="16"/>
  <c r="S329" i="16"/>
  <c r="B330" i="16"/>
  <c r="N330" i="16"/>
  <c r="Z330" i="16"/>
  <c r="I331" i="16"/>
  <c r="D332" i="16"/>
  <c r="P332" i="16"/>
  <c r="AB332" i="16"/>
  <c r="K333" i="16"/>
  <c r="W333" i="16"/>
  <c r="F334" i="16"/>
  <c r="R334" i="16"/>
  <c r="A335" i="16"/>
  <c r="M335" i="16"/>
  <c r="Y335" i="16"/>
  <c r="H336" i="16"/>
  <c r="T336" i="16"/>
  <c r="C337" i="16"/>
  <c r="O337" i="16"/>
  <c r="AA337" i="16"/>
  <c r="J338" i="16"/>
  <c r="V338" i="16"/>
  <c r="E339" i="16"/>
  <c r="Q339" i="16"/>
  <c r="AC339" i="16"/>
  <c r="L340" i="16"/>
  <c r="X340" i="16"/>
  <c r="L204" i="16"/>
  <c r="S248" i="16"/>
  <c r="R253" i="16"/>
  <c r="Q258" i="16"/>
  <c r="B261" i="16"/>
  <c r="P263" i="16"/>
  <c r="A266" i="16"/>
  <c r="O268" i="16"/>
  <c r="AC270" i="16"/>
  <c r="N273" i="16"/>
  <c r="AB275" i="16"/>
  <c r="M278" i="16"/>
  <c r="AA280" i="16"/>
  <c r="L283" i="16"/>
  <c r="Z285" i="16"/>
  <c r="K288" i="16"/>
  <c r="Y290" i="16"/>
  <c r="J293" i="16"/>
  <c r="E296" i="16"/>
  <c r="Q296" i="16"/>
  <c r="AC296" i="16"/>
  <c r="L297" i="16"/>
  <c r="X297" i="16"/>
  <c r="G298" i="16"/>
  <c r="S298" i="16"/>
  <c r="B299" i="16"/>
  <c r="N299" i="16"/>
  <c r="Z299" i="16"/>
  <c r="I300" i="16"/>
  <c r="D301" i="16"/>
  <c r="P301" i="16"/>
  <c r="AB301" i="16"/>
  <c r="K302" i="16"/>
  <c r="W302" i="16"/>
  <c r="F303" i="16"/>
  <c r="R303" i="16"/>
  <c r="A304" i="16"/>
  <c r="M304" i="16"/>
  <c r="Y304" i="16"/>
  <c r="H305" i="16"/>
  <c r="T305" i="16"/>
  <c r="C306" i="16"/>
  <c r="O306" i="16"/>
  <c r="AA306" i="16"/>
  <c r="J307" i="16"/>
  <c r="V307" i="16"/>
  <c r="E308" i="16"/>
  <c r="Q308" i="16"/>
  <c r="AC308" i="16"/>
  <c r="L309" i="16"/>
  <c r="X309" i="16"/>
  <c r="G310" i="16"/>
  <c r="S310" i="16"/>
  <c r="B311" i="16"/>
  <c r="N311" i="16"/>
  <c r="Z311" i="16"/>
  <c r="I312" i="16"/>
  <c r="D313" i="16"/>
  <c r="P313" i="16"/>
  <c r="AB313" i="16"/>
  <c r="K314" i="16"/>
  <c r="W314" i="16"/>
  <c r="F315" i="16"/>
  <c r="R315" i="16"/>
  <c r="A316" i="16"/>
  <c r="M316" i="16"/>
  <c r="Y316" i="16"/>
  <c r="H317" i="16"/>
  <c r="T317" i="16"/>
  <c r="C318" i="16"/>
  <c r="O318" i="16"/>
  <c r="AA318" i="16"/>
  <c r="J319" i="16"/>
  <c r="V319" i="16"/>
  <c r="E320" i="16"/>
  <c r="Q320" i="16"/>
  <c r="AC320" i="16"/>
  <c r="L321" i="16"/>
  <c r="X321" i="16"/>
  <c r="G322" i="16"/>
  <c r="S322" i="16"/>
  <c r="B323" i="16"/>
  <c r="N323" i="16"/>
  <c r="Z323" i="16"/>
  <c r="I324" i="16"/>
  <c r="D325" i="16"/>
  <c r="P325" i="16"/>
  <c r="AB325" i="16"/>
  <c r="K326" i="16"/>
  <c r="W326" i="16"/>
  <c r="F327" i="16"/>
  <c r="R327" i="16"/>
  <c r="A328" i="16"/>
  <c r="M328" i="16"/>
  <c r="Y328" i="16"/>
  <c r="H329" i="16"/>
  <c r="T329" i="16"/>
  <c r="C330" i="16"/>
  <c r="O330" i="16"/>
  <c r="AA330" i="16"/>
  <c r="J331" i="16"/>
  <c r="V331" i="16"/>
  <c r="E332" i="16"/>
  <c r="Q332" i="16"/>
  <c r="AC332" i="16"/>
  <c r="L333" i="16"/>
  <c r="X333" i="16"/>
  <c r="G334" i="16"/>
  <c r="S334" i="16"/>
  <c r="B335" i="16"/>
  <c r="N335" i="16"/>
  <c r="Z335" i="16"/>
  <c r="I336" i="16"/>
  <c r="D337" i="16"/>
  <c r="P337" i="16"/>
  <c r="AB337" i="16"/>
  <c r="K338" i="16"/>
  <c r="W338" i="16"/>
  <c r="F339" i="16"/>
  <c r="R339" i="16"/>
  <c r="A340" i="16"/>
  <c r="M340" i="16"/>
  <c r="Y340" i="16"/>
  <c r="K209" i="16"/>
  <c r="B249" i="16"/>
  <c r="A254" i="16"/>
  <c r="AB258" i="16"/>
  <c r="M261" i="16"/>
  <c r="AA263" i="16"/>
  <c r="L266" i="16"/>
  <c r="Z268" i="16"/>
  <c r="K271" i="16"/>
  <c r="Y273" i="16"/>
  <c r="J276" i="16"/>
  <c r="X278" i="16"/>
  <c r="I281" i="16"/>
  <c r="W283" i="16"/>
  <c r="H286" i="16"/>
  <c r="V288" i="16"/>
  <c r="G291" i="16"/>
  <c r="V295" i="16"/>
  <c r="F296" i="16"/>
  <c r="R296" i="16"/>
  <c r="A297" i="16"/>
  <c r="M297" i="16"/>
  <c r="Y297" i="16"/>
  <c r="H298" i="16"/>
  <c r="T298" i="16"/>
  <c r="C299" i="16"/>
  <c r="O299" i="16"/>
  <c r="AA299" i="16"/>
  <c r="J300" i="16"/>
  <c r="V300" i="16"/>
  <c r="E301" i="16"/>
  <c r="Q301" i="16"/>
  <c r="AC301" i="16"/>
  <c r="L302" i="16"/>
  <c r="X302" i="16"/>
  <c r="G303" i="16"/>
  <c r="S303" i="16"/>
  <c r="B304" i="16"/>
  <c r="N304" i="16"/>
  <c r="Z304" i="16"/>
  <c r="I305" i="16"/>
  <c r="D306" i="16"/>
  <c r="P306" i="16"/>
  <c r="AB306" i="16"/>
  <c r="K307" i="16"/>
  <c r="W307" i="16"/>
  <c r="F308" i="16"/>
  <c r="R308" i="16"/>
  <c r="A309" i="16"/>
  <c r="M309" i="16"/>
  <c r="Y309" i="16"/>
  <c r="H310" i="16"/>
  <c r="T310" i="16"/>
  <c r="C311" i="16"/>
  <c r="O311" i="16"/>
  <c r="AA311" i="16"/>
  <c r="J312" i="16"/>
  <c r="V312" i="16"/>
  <c r="E313" i="16"/>
  <c r="Q313" i="16"/>
  <c r="AC313" i="16"/>
  <c r="L314" i="16"/>
  <c r="X314" i="16"/>
  <c r="G315" i="16"/>
  <c r="S315" i="16"/>
  <c r="B316" i="16"/>
  <c r="N316" i="16"/>
  <c r="Z316" i="16"/>
  <c r="I317" i="16"/>
  <c r="D318" i="16"/>
  <c r="P318" i="16"/>
  <c r="AB318" i="16"/>
  <c r="K319" i="16"/>
  <c r="W319" i="16"/>
  <c r="F320" i="16"/>
  <c r="R320" i="16"/>
  <c r="A321" i="16"/>
  <c r="M321" i="16"/>
  <c r="Y321" i="16"/>
  <c r="H322" i="16"/>
  <c r="T322" i="16"/>
  <c r="C323" i="16"/>
  <c r="O323" i="16"/>
  <c r="AA323" i="16"/>
  <c r="J324" i="16"/>
  <c r="V324" i="16"/>
  <c r="E325" i="16"/>
  <c r="Q325" i="16"/>
  <c r="AC325" i="16"/>
  <c r="L326" i="16"/>
  <c r="X326" i="16"/>
  <c r="G327" i="16"/>
  <c r="S327" i="16"/>
  <c r="B328" i="16"/>
  <c r="N328" i="16"/>
  <c r="Z328" i="16"/>
  <c r="I329" i="16"/>
  <c r="D330" i="16"/>
  <c r="P330" i="16"/>
  <c r="AB330" i="16"/>
  <c r="K331" i="16"/>
  <c r="W331" i="16"/>
  <c r="F332" i="16"/>
  <c r="R332" i="16"/>
  <c r="A333" i="16"/>
  <c r="M333" i="16"/>
  <c r="Y333" i="16"/>
  <c r="H334" i="16"/>
  <c r="T334" i="16"/>
  <c r="C335" i="16"/>
  <c r="O335" i="16"/>
  <c r="AA335" i="16"/>
  <c r="J336" i="16"/>
  <c r="V336" i="16"/>
  <c r="E337" i="16"/>
  <c r="Q337" i="16"/>
  <c r="AC337" i="16"/>
  <c r="L338" i="16"/>
  <c r="X338" i="16"/>
  <c r="G339" i="16"/>
  <c r="S339" i="16"/>
  <c r="B340" i="16"/>
  <c r="N340" i="16"/>
  <c r="Z340" i="16"/>
  <c r="J214" i="16"/>
  <c r="N249" i="16"/>
  <c r="M254" i="16"/>
  <c r="AC258" i="16"/>
  <c r="N261" i="16"/>
  <c r="AB263" i="16"/>
  <c r="M266" i="16"/>
  <c r="AA268" i="16"/>
  <c r="L271" i="16"/>
  <c r="Z273" i="16"/>
  <c r="K276" i="16"/>
  <c r="Y278" i="16"/>
  <c r="J281" i="16"/>
  <c r="X283" i="16"/>
  <c r="I286" i="16"/>
  <c r="W288" i="16"/>
  <c r="H291" i="16"/>
  <c r="V293" i="16"/>
  <c r="W295" i="16"/>
  <c r="G296" i="16"/>
  <c r="S296" i="16"/>
  <c r="B297" i="16"/>
  <c r="N297" i="16"/>
  <c r="Z297" i="16"/>
  <c r="I298" i="16"/>
  <c r="D299" i="16"/>
  <c r="P299" i="16"/>
  <c r="AB299" i="16"/>
  <c r="K300" i="16"/>
  <c r="W300" i="16"/>
  <c r="F301" i="16"/>
  <c r="R301" i="16"/>
  <c r="A302" i="16"/>
  <c r="M302" i="16"/>
  <c r="Y302" i="16"/>
  <c r="H303" i="16"/>
  <c r="T303" i="16"/>
  <c r="C304" i="16"/>
  <c r="O304" i="16"/>
  <c r="AA304" i="16"/>
  <c r="J305" i="16"/>
  <c r="V305" i="16"/>
  <c r="E306" i="16"/>
  <c r="Q306" i="16"/>
  <c r="AC306" i="16"/>
  <c r="L307" i="16"/>
  <c r="X307" i="16"/>
  <c r="G308" i="16"/>
  <c r="S308" i="16"/>
  <c r="B309" i="16"/>
  <c r="N309" i="16"/>
  <c r="Z309" i="16"/>
  <c r="I310" i="16"/>
  <c r="D311" i="16"/>
  <c r="P311" i="16"/>
  <c r="AB311" i="16"/>
  <c r="K312" i="16"/>
  <c r="W312" i="16"/>
  <c r="F313" i="16"/>
  <c r="R313" i="16"/>
  <c r="A314" i="16"/>
  <c r="M314" i="16"/>
  <c r="Y314" i="16"/>
  <c r="H315" i="16"/>
  <c r="T315" i="16"/>
  <c r="C316" i="16"/>
  <c r="O316" i="16"/>
  <c r="AA316" i="16"/>
  <c r="J317" i="16"/>
  <c r="V317" i="16"/>
  <c r="E318" i="16"/>
  <c r="Q318" i="16"/>
  <c r="AC318" i="16"/>
  <c r="L319" i="16"/>
  <c r="X319" i="16"/>
  <c r="G320" i="16"/>
  <c r="S320" i="16"/>
  <c r="B321" i="16"/>
  <c r="N321" i="16"/>
  <c r="Z321" i="16"/>
  <c r="I322" i="16"/>
  <c r="D323" i="16"/>
  <c r="P323" i="16"/>
  <c r="AB323" i="16"/>
  <c r="K324" i="16"/>
  <c r="W324" i="16"/>
  <c r="F325" i="16"/>
  <c r="R325" i="16"/>
  <c r="A326" i="16"/>
  <c r="M326" i="16"/>
  <c r="Y326" i="16"/>
  <c r="H327" i="16"/>
  <c r="T327" i="16"/>
  <c r="C328" i="16"/>
  <c r="O328" i="16"/>
  <c r="AA328" i="16"/>
  <c r="J329" i="16"/>
  <c r="V329" i="16"/>
  <c r="E330" i="16"/>
  <c r="Q330" i="16"/>
  <c r="AC330" i="16"/>
  <c r="L331" i="16"/>
  <c r="X331" i="16"/>
  <c r="G332" i="16"/>
  <c r="S332" i="16"/>
  <c r="B333" i="16"/>
  <c r="N333" i="16"/>
  <c r="Z333" i="16"/>
  <c r="I334" i="16"/>
  <c r="D335" i="16"/>
  <c r="P335" i="16"/>
  <c r="AB335" i="16"/>
  <c r="K336" i="16"/>
  <c r="W336" i="16"/>
  <c r="F337" i="16"/>
  <c r="R337" i="16"/>
  <c r="A338" i="16"/>
  <c r="M338" i="16"/>
  <c r="Y338" i="16"/>
  <c r="H339" i="16"/>
  <c r="T339" i="16"/>
  <c r="C340" i="16"/>
  <c r="O340" i="16"/>
  <c r="AA340" i="16"/>
  <c r="I219" i="16"/>
  <c r="Z249" i="16"/>
  <c r="Y254" i="16"/>
  <c r="K259" i="16"/>
  <c r="Y261" i="16"/>
  <c r="J264" i="16"/>
  <c r="X266" i="16"/>
  <c r="I269" i="16"/>
  <c r="W271" i="16"/>
  <c r="H274" i="16"/>
  <c r="V276" i="16"/>
  <c r="G279" i="16"/>
  <c r="F284" i="16"/>
  <c r="T286" i="16"/>
  <c r="E289" i="16"/>
  <c r="S291" i="16"/>
  <c r="D294" i="16"/>
  <c r="X295" i="16"/>
  <c r="H296" i="16"/>
  <c r="T296" i="16"/>
  <c r="C297" i="16"/>
  <c r="O297" i="16"/>
  <c r="AA297" i="16"/>
  <c r="J298" i="16"/>
  <c r="V298" i="16"/>
  <c r="E299" i="16"/>
  <c r="Q299" i="16"/>
  <c r="AC299" i="16"/>
  <c r="L300" i="16"/>
  <c r="X300" i="16"/>
  <c r="G301" i="16"/>
  <c r="S301" i="16"/>
  <c r="B302" i="16"/>
  <c r="N302" i="16"/>
  <c r="Z302" i="16"/>
  <c r="I303" i="16"/>
  <c r="D304" i="16"/>
  <c r="P304" i="16"/>
  <c r="AB304" i="16"/>
  <c r="K305" i="16"/>
  <c r="W305" i="16"/>
  <c r="F306" i="16"/>
  <c r="R306" i="16"/>
  <c r="A307" i="16"/>
  <c r="M307" i="16"/>
  <c r="Y307" i="16"/>
  <c r="H308" i="16"/>
  <c r="T308" i="16"/>
  <c r="C309" i="16"/>
  <c r="O309" i="16"/>
  <c r="AA309" i="16"/>
  <c r="J310" i="16"/>
  <c r="V310" i="16"/>
  <c r="E311" i="16"/>
  <c r="Q311" i="16"/>
  <c r="AC311" i="16"/>
  <c r="L312" i="16"/>
  <c r="X312" i="16"/>
  <c r="G313" i="16"/>
  <c r="S313" i="16"/>
  <c r="B314" i="16"/>
  <c r="N314" i="16"/>
  <c r="Z314" i="16"/>
  <c r="I315" i="16"/>
  <c r="D316" i="16"/>
  <c r="P316" i="16"/>
  <c r="AB316" i="16"/>
  <c r="K317" i="16"/>
  <c r="W317" i="16"/>
  <c r="F318" i="16"/>
  <c r="R318" i="16"/>
  <c r="A319" i="16"/>
  <c r="M319" i="16"/>
  <c r="Y319" i="16"/>
  <c r="H320" i="16"/>
  <c r="T320" i="16"/>
  <c r="C321" i="16"/>
  <c r="O321" i="16"/>
  <c r="AA321" i="16"/>
  <c r="J322" i="16"/>
  <c r="V322" i="16"/>
  <c r="E323" i="16"/>
  <c r="Q323" i="16"/>
  <c r="AC323" i="16"/>
  <c r="L324" i="16"/>
  <c r="X324" i="16"/>
  <c r="G325" i="16"/>
  <c r="S325" i="16"/>
  <c r="B326" i="16"/>
  <c r="N326" i="16"/>
  <c r="Z326" i="16"/>
  <c r="I327" i="16"/>
  <c r="D328" i="16"/>
  <c r="P328" i="16"/>
  <c r="AB328" i="16"/>
  <c r="K329" i="16"/>
  <c r="W329" i="16"/>
  <c r="F330" i="16"/>
  <c r="R330" i="16"/>
  <c r="A331" i="16"/>
  <c r="M331" i="16"/>
  <c r="Y331" i="16"/>
  <c r="H332" i="16"/>
  <c r="T332" i="16"/>
  <c r="C333" i="16"/>
  <c r="O333" i="16"/>
  <c r="AA333" i="16"/>
  <c r="J334" i="16"/>
  <c r="V334" i="16"/>
  <c r="E335" i="16"/>
  <c r="Q335" i="16"/>
  <c r="AC335" i="16"/>
  <c r="L336" i="16"/>
  <c r="X336" i="16"/>
  <c r="G337" i="16"/>
  <c r="S337" i="16"/>
  <c r="B338" i="16"/>
  <c r="N338" i="16"/>
  <c r="Z338" i="16"/>
  <c r="I339" i="16"/>
  <c r="D340" i="16"/>
  <c r="P340" i="16"/>
  <c r="AB340" i="16"/>
  <c r="H224" i="16"/>
  <c r="I250" i="16"/>
  <c r="H255" i="16"/>
  <c r="L259" i="16"/>
  <c r="Z261" i="16"/>
  <c r="K264" i="16"/>
  <c r="Y266" i="16"/>
  <c r="J269" i="16"/>
  <c r="X271" i="16"/>
  <c r="I274" i="16"/>
  <c r="W276" i="16"/>
  <c r="H279" i="16"/>
  <c r="V281" i="16"/>
  <c r="G284" i="16"/>
  <c r="F289" i="16"/>
  <c r="T291" i="16"/>
  <c r="E294" i="16"/>
  <c r="Z295" i="16"/>
  <c r="I296" i="16"/>
  <c r="D297" i="16"/>
  <c r="P297" i="16"/>
  <c r="AB297" i="16"/>
  <c r="K298" i="16"/>
  <c r="W298" i="16"/>
  <c r="F299" i="16"/>
  <c r="R299" i="16"/>
  <c r="A300" i="16"/>
  <c r="M300" i="16"/>
  <c r="Y300" i="16"/>
  <c r="H301" i="16"/>
  <c r="T301" i="16"/>
  <c r="C302" i="16"/>
  <c r="O302" i="16"/>
  <c r="AA302" i="16"/>
  <c r="J303" i="16"/>
  <c r="V303" i="16"/>
  <c r="E304" i="16"/>
  <c r="Q304" i="16"/>
  <c r="AC304" i="16"/>
  <c r="L305" i="16"/>
  <c r="X305" i="16"/>
  <c r="G306" i="16"/>
  <c r="S306" i="16"/>
  <c r="B307" i="16"/>
  <c r="N307" i="16"/>
  <c r="Z307" i="16"/>
  <c r="I308" i="16"/>
  <c r="D309" i="16"/>
  <c r="P309" i="16"/>
  <c r="AB309" i="16"/>
  <c r="K310" i="16"/>
  <c r="W310" i="16"/>
  <c r="F311" i="16"/>
  <c r="R311" i="16"/>
  <c r="A312" i="16"/>
  <c r="M312" i="16"/>
  <c r="Y312" i="16"/>
  <c r="H313" i="16"/>
  <c r="T313" i="16"/>
  <c r="C314" i="16"/>
  <c r="O314" i="16"/>
  <c r="AA314" i="16"/>
  <c r="J315" i="16"/>
  <c r="V315" i="16"/>
  <c r="E316" i="16"/>
  <c r="Q316" i="16"/>
  <c r="AC316" i="16"/>
  <c r="L317" i="16"/>
  <c r="X317" i="16"/>
  <c r="G318" i="16"/>
  <c r="S318" i="16"/>
  <c r="B319" i="16"/>
  <c r="N319" i="16"/>
  <c r="Z319" i="16"/>
  <c r="I320" i="16"/>
  <c r="D321" i="16"/>
  <c r="P321" i="16"/>
  <c r="AB321" i="16"/>
  <c r="K322" i="16"/>
  <c r="W322" i="16"/>
  <c r="F323" i="16"/>
  <c r="R323" i="16"/>
  <c r="A324" i="16"/>
  <c r="M324" i="16"/>
  <c r="Y324" i="16"/>
  <c r="H325" i="16"/>
  <c r="T325" i="16"/>
  <c r="C326" i="16"/>
  <c r="O326" i="16"/>
  <c r="AA326" i="16"/>
  <c r="J327" i="16"/>
  <c r="V327" i="16"/>
  <c r="E328" i="16"/>
  <c r="Q328" i="16"/>
  <c r="AC328" i="16"/>
  <c r="L329" i="16"/>
  <c r="X329" i="16"/>
  <c r="G330" i="16"/>
  <c r="S330" i="16"/>
  <c r="B331" i="16"/>
  <c r="N331" i="16"/>
  <c r="Z331" i="16"/>
  <c r="I332" i="16"/>
  <c r="D333" i="16"/>
  <c r="P333" i="16"/>
  <c r="AB333" i="16"/>
  <c r="K334" i="16"/>
  <c r="W334" i="16"/>
  <c r="F335" i="16"/>
  <c r="R335" i="16"/>
  <c r="A336" i="16"/>
  <c r="M336" i="16"/>
  <c r="Y336" i="16"/>
  <c r="H337" i="16"/>
  <c r="T337" i="16"/>
  <c r="C338" i="16"/>
  <c r="O338" i="16"/>
  <c r="AA338" i="16"/>
  <c r="J339" i="16"/>
  <c r="V339" i="16"/>
  <c r="E340" i="16"/>
  <c r="Q340" i="16"/>
  <c r="AC340" i="16"/>
  <c r="G229" i="16"/>
  <c r="T255" i="16"/>
  <c r="W259" i="16"/>
  <c r="H262" i="16"/>
  <c r="V264" i="16"/>
  <c r="G267" i="16"/>
  <c r="F272" i="16"/>
  <c r="T274" i="16"/>
  <c r="E277" i="16"/>
  <c r="S279" i="16"/>
  <c r="D282" i="16"/>
  <c r="R284" i="16"/>
  <c r="C287" i="16"/>
  <c r="Q289" i="16"/>
  <c r="B292" i="16"/>
  <c r="P294" i="16"/>
  <c r="AA295" i="16"/>
  <c r="J296" i="16"/>
  <c r="V296" i="16"/>
  <c r="E297" i="16"/>
  <c r="Q297" i="16"/>
  <c r="AC297" i="16"/>
  <c r="L298" i="16"/>
  <c r="X298" i="16"/>
  <c r="G299" i="16"/>
  <c r="S299" i="16"/>
  <c r="B300" i="16"/>
  <c r="N300" i="16"/>
  <c r="Z300" i="16"/>
  <c r="I301" i="16"/>
  <c r="D302" i="16"/>
  <c r="P302" i="16"/>
  <c r="AB302" i="16"/>
  <c r="K303" i="16"/>
  <c r="W303" i="16"/>
  <c r="F304" i="16"/>
  <c r="R304" i="16"/>
  <c r="A305" i="16"/>
  <c r="M305" i="16"/>
  <c r="Y305" i="16"/>
  <c r="H306" i="16"/>
  <c r="T306" i="16"/>
  <c r="C307" i="16"/>
  <c r="O307" i="16"/>
  <c r="AA307" i="16"/>
  <c r="J308" i="16"/>
  <c r="V308" i="16"/>
  <c r="E309" i="16"/>
  <c r="Q309" i="16"/>
  <c r="AC309" i="16"/>
  <c r="L310" i="16"/>
  <c r="X310" i="16"/>
  <c r="G311" i="16"/>
  <c r="S311" i="16"/>
  <c r="B312" i="16"/>
  <c r="N312" i="16"/>
  <c r="Z312" i="16"/>
  <c r="I313" i="16"/>
  <c r="D314" i="16"/>
  <c r="P314" i="16"/>
  <c r="AB314" i="16"/>
  <c r="K315" i="16"/>
  <c r="W315" i="16"/>
  <c r="F316" i="16"/>
  <c r="R316" i="16"/>
  <c r="A317" i="16"/>
  <c r="M317" i="16"/>
  <c r="Y317" i="16"/>
  <c r="H318" i="16"/>
  <c r="T318" i="16"/>
  <c r="C319" i="16"/>
  <c r="O319" i="16"/>
  <c r="AA319" i="16"/>
  <c r="J320" i="16"/>
  <c r="V320" i="16"/>
  <c r="E321" i="16"/>
  <c r="Q321" i="16"/>
  <c r="AC321" i="16"/>
  <c r="L322" i="16"/>
  <c r="X322" i="16"/>
  <c r="G323" i="16"/>
  <c r="S323" i="16"/>
  <c r="B324" i="16"/>
  <c r="N324" i="16"/>
  <c r="Z324" i="16"/>
  <c r="I325" i="16"/>
  <c r="D326" i="16"/>
  <c r="P326" i="16"/>
  <c r="AB326" i="16"/>
  <c r="K327" i="16"/>
  <c r="W327" i="16"/>
  <c r="F328" i="16"/>
  <c r="R328" i="16"/>
  <c r="A329" i="16"/>
  <c r="M329" i="16"/>
  <c r="Y329" i="16"/>
  <c r="H330" i="16"/>
  <c r="T330" i="16"/>
  <c r="C331" i="16"/>
  <c r="O331" i="16"/>
  <c r="AA331" i="16"/>
  <c r="J332" i="16"/>
  <c r="V332" i="16"/>
  <c r="E333" i="16"/>
  <c r="Q333" i="16"/>
  <c r="AC333" i="16"/>
  <c r="L334" i="16"/>
  <c r="X334" i="16"/>
  <c r="G335" i="16"/>
  <c r="S335" i="16"/>
  <c r="B336" i="16"/>
  <c r="N336" i="16"/>
  <c r="Z336" i="16"/>
  <c r="I337" i="16"/>
  <c r="D338" i="16"/>
  <c r="P338" i="16"/>
  <c r="AB338" i="16"/>
  <c r="K339" i="16"/>
  <c r="W339" i="16"/>
  <c r="F340" i="16"/>
  <c r="R340" i="16"/>
  <c r="A341" i="16"/>
  <c r="F234" i="16"/>
  <c r="D251" i="16"/>
  <c r="C256" i="16"/>
  <c r="X259" i="16"/>
  <c r="I262" i="16"/>
  <c r="W264" i="16"/>
  <c r="H267" i="16"/>
  <c r="V269" i="16"/>
  <c r="G272" i="16"/>
  <c r="F277" i="16"/>
  <c r="T279" i="16"/>
  <c r="E282" i="16"/>
  <c r="S284" i="16"/>
  <c r="D287" i="16"/>
  <c r="R289" i="16"/>
  <c r="C292" i="16"/>
  <c r="Q294" i="16"/>
  <c r="AB295" i="16"/>
  <c r="K296" i="16"/>
  <c r="W296" i="16"/>
  <c r="F297" i="16"/>
  <c r="R297" i="16"/>
  <c r="A298" i="16"/>
  <c r="M298" i="16"/>
  <c r="Y298" i="16"/>
  <c r="H299" i="16"/>
  <c r="T299" i="16"/>
  <c r="C300" i="16"/>
  <c r="O300" i="16"/>
  <c r="AA300" i="16"/>
  <c r="J301" i="16"/>
  <c r="V301" i="16"/>
  <c r="E302" i="16"/>
  <c r="Q302" i="16"/>
  <c r="AC302" i="16"/>
  <c r="L303" i="16"/>
  <c r="X303" i="16"/>
  <c r="G304" i="16"/>
  <c r="S304" i="16"/>
  <c r="B305" i="16"/>
  <c r="N305" i="16"/>
  <c r="Z305" i="16"/>
  <c r="I306" i="16"/>
  <c r="D307" i="16"/>
  <c r="P307" i="16"/>
  <c r="AB307" i="16"/>
  <c r="K308" i="16"/>
  <c r="W308" i="16"/>
  <c r="F309" i="16"/>
  <c r="R309" i="16"/>
  <c r="A310" i="16"/>
  <c r="M310" i="16"/>
  <c r="Y310" i="16"/>
  <c r="H311" i="16"/>
  <c r="T311" i="16"/>
  <c r="C312" i="16"/>
  <c r="O312" i="16"/>
  <c r="AA312" i="16"/>
  <c r="J313" i="16"/>
  <c r="V313" i="16"/>
  <c r="E314" i="16"/>
  <c r="Q314" i="16"/>
  <c r="AC314" i="16"/>
  <c r="L315" i="16"/>
  <c r="X315" i="16"/>
  <c r="G316" i="16"/>
  <c r="S316" i="16"/>
  <c r="B317" i="16"/>
  <c r="N317" i="16"/>
  <c r="Z317" i="16"/>
  <c r="I318" i="16"/>
  <c r="D319" i="16"/>
  <c r="P319" i="16"/>
  <c r="AB319" i="16"/>
  <c r="K320" i="16"/>
  <c r="W320" i="16"/>
  <c r="F321" i="16"/>
  <c r="R321" i="16"/>
  <c r="A322" i="16"/>
  <c r="M322" i="16"/>
  <c r="Y322" i="16"/>
  <c r="H323" i="16"/>
  <c r="T323" i="16"/>
  <c r="C324" i="16"/>
  <c r="O324" i="16"/>
  <c r="AA324" i="16"/>
  <c r="J325" i="16"/>
  <c r="V325" i="16"/>
  <c r="E326" i="16"/>
  <c r="Q326" i="16"/>
  <c r="AC326" i="16"/>
  <c r="L327" i="16"/>
  <c r="X327" i="16"/>
  <c r="G328" i="16"/>
  <c r="S328" i="16"/>
  <c r="B329" i="16"/>
  <c r="N329" i="16"/>
  <c r="Z329" i="16"/>
  <c r="I330" i="16"/>
  <c r="D331" i="16"/>
  <c r="P331" i="16"/>
  <c r="AB331" i="16"/>
  <c r="K332" i="16"/>
  <c r="W332" i="16"/>
  <c r="F333" i="16"/>
  <c r="R333" i="16"/>
  <c r="A334" i="16"/>
  <c r="M334" i="16"/>
  <c r="Y334" i="16"/>
  <c r="H335" i="16"/>
  <c r="T335" i="16"/>
  <c r="C336" i="16"/>
  <c r="O336" i="16"/>
  <c r="AA336" i="16"/>
  <c r="J337" i="16"/>
  <c r="V337" i="16"/>
  <c r="E338" i="16"/>
  <c r="Q338" i="16"/>
  <c r="AC338" i="16"/>
  <c r="L339" i="16"/>
  <c r="X339" i="16"/>
  <c r="G340" i="16"/>
  <c r="S340" i="16"/>
  <c r="E239" i="16"/>
  <c r="P251" i="16"/>
  <c r="O256" i="16"/>
  <c r="F260" i="16"/>
  <c r="T262" i="16"/>
  <c r="E265" i="16"/>
  <c r="S267" i="16"/>
  <c r="D270" i="16"/>
  <c r="R272" i="16"/>
  <c r="C275" i="16"/>
  <c r="Q277" i="16"/>
  <c r="B280" i="16"/>
  <c r="P282" i="16"/>
  <c r="A285" i="16"/>
  <c r="O287" i="16"/>
  <c r="AC289" i="16"/>
  <c r="N292" i="16"/>
  <c r="AB294" i="16"/>
  <c r="AC295" i="16"/>
  <c r="L296" i="16"/>
  <c r="X296" i="16"/>
  <c r="G297" i="16"/>
  <c r="S297" i="16"/>
  <c r="B298" i="16"/>
  <c r="N298" i="16"/>
  <c r="Z298" i="16"/>
  <c r="I299" i="16"/>
  <c r="D300" i="16"/>
  <c r="P300" i="16"/>
  <c r="AB300" i="16"/>
  <c r="K301" i="16"/>
  <c r="W301" i="16"/>
  <c r="F302" i="16"/>
  <c r="R302" i="16"/>
  <c r="A303" i="16"/>
  <c r="M303" i="16"/>
  <c r="Y303" i="16"/>
  <c r="H304" i="16"/>
  <c r="T304" i="16"/>
  <c r="C305" i="16"/>
  <c r="O305" i="16"/>
  <c r="AA305" i="16"/>
  <c r="J306" i="16"/>
  <c r="V306" i="16"/>
  <c r="E307" i="16"/>
  <c r="Q307" i="16"/>
  <c r="AC307" i="16"/>
  <c r="L308" i="16"/>
  <c r="X308" i="16"/>
  <c r="G309" i="16"/>
  <c r="S309" i="16"/>
  <c r="B310" i="16"/>
  <c r="N310" i="16"/>
  <c r="Z310" i="16"/>
  <c r="I311" i="16"/>
  <c r="D312" i="16"/>
  <c r="P312" i="16"/>
  <c r="AB312" i="16"/>
  <c r="K313" i="16"/>
  <c r="W313" i="16"/>
  <c r="F314" i="16"/>
  <c r="R314" i="16"/>
  <c r="A315" i="16"/>
  <c r="M315" i="16"/>
  <c r="Y315" i="16"/>
  <c r="H316" i="16"/>
  <c r="T316" i="16"/>
  <c r="C317" i="16"/>
  <c r="O317" i="16"/>
  <c r="AA317" i="16"/>
  <c r="J318" i="16"/>
  <c r="V318" i="16"/>
  <c r="E319" i="16"/>
  <c r="Q319" i="16"/>
  <c r="AC319" i="16"/>
  <c r="L320" i="16"/>
  <c r="X320" i="16"/>
  <c r="G321" i="16"/>
  <c r="S321" i="16"/>
  <c r="B322" i="16"/>
  <c r="N322" i="16"/>
  <c r="Z322" i="16"/>
  <c r="I323" i="16"/>
  <c r="D324" i="16"/>
  <c r="P324" i="16"/>
  <c r="AB324" i="16"/>
  <c r="K325" i="16"/>
  <c r="W325" i="16"/>
  <c r="F326" i="16"/>
  <c r="R326" i="16"/>
  <c r="A327" i="16"/>
  <c r="M327" i="16"/>
  <c r="Y327" i="16"/>
  <c r="H328" i="16"/>
  <c r="T328" i="16"/>
  <c r="C329" i="16"/>
  <c r="O329" i="16"/>
  <c r="AA329" i="16"/>
  <c r="J330" i="16"/>
  <c r="V330" i="16"/>
  <c r="E331" i="16"/>
  <c r="Q331" i="16"/>
  <c r="AC331" i="16"/>
  <c r="L332" i="16"/>
  <c r="X332" i="16"/>
  <c r="G333" i="16"/>
  <c r="S333" i="16"/>
  <c r="B334" i="16"/>
  <c r="N334" i="16"/>
  <c r="Z334" i="16"/>
  <c r="I335" i="16"/>
  <c r="D336" i="16"/>
  <c r="P336" i="16"/>
  <c r="AB336" i="16"/>
  <c r="K337" i="16"/>
  <c r="W337" i="16"/>
  <c r="F338" i="16"/>
  <c r="R338" i="16"/>
  <c r="A339" i="16"/>
  <c r="M339" i="16"/>
  <c r="Y339" i="16"/>
  <c r="H340" i="16"/>
  <c r="T340" i="16"/>
  <c r="C341" i="16"/>
  <c r="D244" i="16"/>
  <c r="AB251" i="16"/>
  <c r="AA256" i="16"/>
  <c r="G260" i="16"/>
  <c r="F265" i="16"/>
  <c r="T267" i="16"/>
  <c r="E270" i="16"/>
  <c r="S272" i="16"/>
  <c r="D275" i="16"/>
  <c r="R277" i="16"/>
  <c r="C280" i="16"/>
  <c r="Q282" i="16"/>
  <c r="B285" i="16"/>
  <c r="P287" i="16"/>
  <c r="A290" i="16"/>
  <c r="O292" i="16"/>
  <c r="AC294" i="16"/>
  <c r="A296" i="16"/>
  <c r="M296" i="16"/>
  <c r="Y296" i="16"/>
  <c r="H297" i="16"/>
  <c r="T297" i="16"/>
  <c r="C298" i="16"/>
  <c r="O298" i="16"/>
  <c r="AA298" i="16"/>
  <c r="J299" i="16"/>
  <c r="V299" i="16"/>
  <c r="E300" i="16"/>
  <c r="Q300" i="16"/>
  <c r="AC300" i="16"/>
  <c r="L301" i="16"/>
  <c r="X301" i="16"/>
  <c r="G302" i="16"/>
  <c r="S302" i="16"/>
  <c r="B303" i="16"/>
  <c r="N303" i="16"/>
  <c r="Z303" i="16"/>
  <c r="I304" i="16"/>
  <c r="D305" i="16"/>
  <c r="P305" i="16"/>
  <c r="AB305" i="16"/>
  <c r="K306" i="16"/>
  <c r="W306" i="16"/>
  <c r="F307" i="16"/>
  <c r="R307" i="16"/>
  <c r="A308" i="16"/>
  <c r="M308" i="16"/>
  <c r="Y308" i="16"/>
  <c r="H309" i="16"/>
  <c r="T309" i="16"/>
  <c r="C310" i="16"/>
  <c r="O310" i="16"/>
  <c r="AA310" i="16"/>
  <c r="J311" i="16"/>
  <c r="V311" i="16"/>
  <c r="E312" i="16"/>
  <c r="Q312" i="16"/>
  <c r="AC312" i="16"/>
  <c r="L313" i="16"/>
  <c r="X313" i="16"/>
  <c r="G314" i="16"/>
  <c r="S314" i="16"/>
  <c r="B315" i="16"/>
  <c r="N315" i="16"/>
  <c r="Z315" i="16"/>
  <c r="I316" i="16"/>
  <c r="D317" i="16"/>
  <c r="P317" i="16"/>
  <c r="AB317" i="16"/>
  <c r="K318" i="16"/>
  <c r="W318" i="16"/>
  <c r="F319" i="16"/>
  <c r="R319" i="16"/>
  <c r="A320" i="16"/>
  <c r="M320" i="16"/>
  <c r="Y320" i="16"/>
  <c r="H321" i="16"/>
  <c r="T321" i="16"/>
  <c r="C322" i="16"/>
  <c r="O322" i="16"/>
  <c r="AA322" i="16"/>
  <c r="J323" i="16"/>
  <c r="V323" i="16"/>
  <c r="E324" i="16"/>
  <c r="Q324" i="16"/>
  <c r="AC324" i="16"/>
  <c r="L325" i="16"/>
  <c r="X325" i="16"/>
  <c r="G326" i="16"/>
  <c r="S326" i="16"/>
  <c r="B327" i="16"/>
  <c r="N327" i="16"/>
  <c r="Z327" i="16"/>
  <c r="I328" i="16"/>
  <c r="D329" i="16"/>
  <c r="P329" i="16"/>
  <c r="AB329" i="16"/>
  <c r="K330" i="16"/>
  <c r="W330" i="16"/>
  <c r="F331" i="16"/>
  <c r="R331" i="16"/>
  <c r="A332" i="16"/>
  <c r="M332" i="16"/>
  <c r="Y332" i="16"/>
  <c r="H333" i="16"/>
  <c r="T333" i="16"/>
  <c r="C334" i="16"/>
  <c r="O334" i="16"/>
  <c r="AA334" i="16"/>
  <c r="J335" i="16"/>
  <c r="V335" i="16"/>
  <c r="E336" i="16"/>
  <c r="Q336" i="16"/>
  <c r="AC336" i="16"/>
  <c r="L337" i="16"/>
  <c r="X337" i="16"/>
  <c r="G338" i="16"/>
  <c r="S338" i="16"/>
  <c r="B339" i="16"/>
  <c r="N339" i="16"/>
  <c r="Z339" i="16"/>
  <c r="I340" i="16"/>
  <c r="D341" i="16"/>
  <c r="L247" i="16"/>
  <c r="B268" i="16"/>
  <c r="AB282" i="16"/>
  <c r="B296" i="16"/>
  <c r="P298" i="16"/>
  <c r="A301" i="16"/>
  <c r="O303" i="16"/>
  <c r="AC305" i="16"/>
  <c r="N308" i="16"/>
  <c r="AB310" i="16"/>
  <c r="M313" i="16"/>
  <c r="AA315" i="16"/>
  <c r="L318" i="16"/>
  <c r="Z320" i="16"/>
  <c r="K323" i="16"/>
  <c r="Y325" i="16"/>
  <c r="J328" i="16"/>
  <c r="X330" i="16"/>
  <c r="I333" i="16"/>
  <c r="W335" i="16"/>
  <c r="H338" i="16"/>
  <c r="V340" i="16"/>
  <c r="N341" i="16"/>
  <c r="Z341" i="16"/>
  <c r="I342" i="16"/>
  <c r="D343" i="16"/>
  <c r="P343" i="16"/>
  <c r="AB343" i="16"/>
  <c r="K344" i="16"/>
  <c r="W344" i="16"/>
  <c r="F345" i="16"/>
  <c r="R345" i="16"/>
  <c r="A346" i="16"/>
  <c r="M346" i="16"/>
  <c r="Y346" i="16"/>
  <c r="H347" i="16"/>
  <c r="T347" i="16"/>
  <c r="C348" i="16"/>
  <c r="O348" i="16"/>
  <c r="AA348" i="16"/>
  <c r="J349" i="16"/>
  <c r="V349" i="16"/>
  <c r="E350" i="16"/>
  <c r="Q350" i="16"/>
  <c r="AC350" i="16"/>
  <c r="L351" i="16"/>
  <c r="X351" i="16"/>
  <c r="G352" i="16"/>
  <c r="S352" i="16"/>
  <c r="B353" i="16"/>
  <c r="N353" i="16"/>
  <c r="Z353" i="16"/>
  <c r="I354" i="16"/>
  <c r="D355" i="16"/>
  <c r="P355" i="16"/>
  <c r="AB355" i="16"/>
  <c r="K356" i="16"/>
  <c r="W356" i="16"/>
  <c r="F357" i="16"/>
  <c r="R357" i="16"/>
  <c r="A358" i="16"/>
  <c r="M358" i="16"/>
  <c r="Y358" i="16"/>
  <c r="H359" i="16"/>
  <c r="T359" i="16"/>
  <c r="C360" i="16"/>
  <c r="O360" i="16"/>
  <c r="AA360" i="16"/>
  <c r="J361" i="16"/>
  <c r="V361" i="16"/>
  <c r="E362" i="16"/>
  <c r="Q362" i="16"/>
  <c r="AC362" i="16"/>
  <c r="L363" i="16"/>
  <c r="X363" i="16"/>
  <c r="G364" i="16"/>
  <c r="S364" i="16"/>
  <c r="B365" i="16"/>
  <c r="N365" i="16"/>
  <c r="Z365" i="16"/>
  <c r="I366" i="16"/>
  <c r="D367" i="16"/>
  <c r="P367" i="16"/>
  <c r="AB367" i="16"/>
  <c r="K368" i="16"/>
  <c r="W368" i="16"/>
  <c r="F369" i="16"/>
  <c r="R369" i="16"/>
  <c r="A370" i="16"/>
  <c r="M370" i="16"/>
  <c r="Y370" i="16"/>
  <c r="H371" i="16"/>
  <c r="T371" i="16"/>
  <c r="C372" i="16"/>
  <c r="O372" i="16"/>
  <c r="AA372" i="16"/>
  <c r="J373" i="16"/>
  <c r="V373" i="16"/>
  <c r="E374" i="16"/>
  <c r="Q374" i="16"/>
  <c r="AC374" i="16"/>
  <c r="L375" i="16"/>
  <c r="X375" i="16"/>
  <c r="G376" i="16"/>
  <c r="S376" i="16"/>
  <c r="B377" i="16"/>
  <c r="N377" i="16"/>
  <c r="Z377" i="16"/>
  <c r="I378" i="16"/>
  <c r="D379" i="16"/>
  <c r="P379" i="16"/>
  <c r="AB379" i="16"/>
  <c r="K380" i="16"/>
  <c r="W380" i="16"/>
  <c r="F381" i="16"/>
  <c r="R381" i="16"/>
  <c r="A382" i="16"/>
  <c r="M382" i="16"/>
  <c r="Y382" i="16"/>
  <c r="H383" i="16"/>
  <c r="T383" i="16"/>
  <c r="C384" i="16"/>
  <c r="O384" i="16"/>
  <c r="AA384" i="16"/>
  <c r="J385" i="16"/>
  <c r="V385" i="16"/>
  <c r="E386" i="16"/>
  <c r="Q386" i="16"/>
  <c r="AC386" i="16"/>
  <c r="L387" i="16"/>
  <c r="X387" i="16"/>
  <c r="G388" i="16"/>
  <c r="S388" i="16"/>
  <c r="B389" i="16"/>
  <c r="N389" i="16"/>
  <c r="Z389" i="16"/>
  <c r="I390" i="16"/>
  <c r="D391" i="16"/>
  <c r="P391" i="16"/>
  <c r="AB391" i="16"/>
  <c r="K392" i="16"/>
  <c r="W392" i="16"/>
  <c r="F393" i="16"/>
  <c r="R393" i="16"/>
  <c r="A394" i="16"/>
  <c r="M394" i="16"/>
  <c r="Y394" i="16"/>
  <c r="H395" i="16"/>
  <c r="T395" i="16"/>
  <c r="C396" i="16"/>
  <c r="O396" i="16"/>
  <c r="AA396" i="16"/>
  <c r="J397" i="16"/>
  <c r="V397" i="16"/>
  <c r="E398" i="16"/>
  <c r="Q398" i="16"/>
  <c r="AC398" i="16"/>
  <c r="L399" i="16"/>
  <c r="X399" i="16"/>
  <c r="G400" i="16"/>
  <c r="S400" i="16"/>
  <c r="B401" i="16"/>
  <c r="N401" i="16"/>
  <c r="Z401" i="16"/>
  <c r="I402" i="16"/>
  <c r="D403" i="16"/>
  <c r="P403" i="16"/>
  <c r="AB403" i="16"/>
  <c r="K404" i="16"/>
  <c r="W404" i="16"/>
  <c r="F405" i="16"/>
  <c r="R405" i="16"/>
  <c r="A406" i="16"/>
  <c r="M406" i="16"/>
  <c r="Y406" i="16"/>
  <c r="H407" i="16"/>
  <c r="T407" i="16"/>
  <c r="C408" i="16"/>
  <c r="O408" i="16"/>
  <c r="AA408" i="16"/>
  <c r="J409" i="16"/>
  <c r="V409" i="16"/>
  <c r="E410" i="16"/>
  <c r="Q410" i="16"/>
  <c r="AC410" i="16"/>
  <c r="L411" i="16"/>
  <c r="X411" i="16"/>
  <c r="G412" i="16"/>
  <c r="S412" i="16"/>
  <c r="B413" i="16"/>
  <c r="N413" i="16"/>
  <c r="Z413" i="16"/>
  <c r="I414" i="16"/>
  <c r="D415" i="16"/>
  <c r="P415" i="16"/>
  <c r="AB415" i="16"/>
  <c r="K416" i="16"/>
  <c r="W416" i="16"/>
  <c r="F417" i="16"/>
  <c r="R417" i="16"/>
  <c r="A418" i="16"/>
  <c r="M418" i="16"/>
  <c r="Y418" i="16"/>
  <c r="H419" i="16"/>
  <c r="T419" i="16"/>
  <c r="C420" i="16"/>
  <c r="O420" i="16"/>
  <c r="AA420" i="16"/>
  <c r="J421" i="16"/>
  <c r="V421" i="16"/>
  <c r="E422" i="16"/>
  <c r="Q422" i="16"/>
  <c r="AC422" i="16"/>
  <c r="L423" i="16"/>
  <c r="X423" i="16"/>
  <c r="G424" i="16"/>
  <c r="S424" i="16"/>
  <c r="B425" i="16"/>
  <c r="N425" i="16"/>
  <c r="Z425" i="16"/>
  <c r="I426" i="16"/>
  <c r="D427" i="16"/>
  <c r="P427" i="16"/>
  <c r="AB427" i="16"/>
  <c r="K428" i="16"/>
  <c r="W428" i="16"/>
  <c r="F429" i="16"/>
  <c r="R429" i="16"/>
  <c r="A430" i="16"/>
  <c r="M430" i="16"/>
  <c r="Y430" i="16"/>
  <c r="H431" i="16"/>
  <c r="T431" i="16"/>
  <c r="C432" i="16"/>
  <c r="O432" i="16"/>
  <c r="AA432" i="16"/>
  <c r="J433" i="16"/>
  <c r="V433" i="16"/>
  <c r="E434" i="16"/>
  <c r="Q434" i="16"/>
  <c r="AC434" i="16"/>
  <c r="L435" i="16"/>
  <c r="X435" i="16"/>
  <c r="G436" i="16"/>
  <c r="S436" i="16"/>
  <c r="B437" i="16"/>
  <c r="N437" i="16"/>
  <c r="X247" i="16"/>
  <c r="C268" i="16"/>
  <c r="AC282" i="16"/>
  <c r="C296" i="16"/>
  <c r="Q298" i="16"/>
  <c r="B301" i="16"/>
  <c r="P303" i="16"/>
  <c r="A306" i="16"/>
  <c r="O308" i="16"/>
  <c r="AC310" i="16"/>
  <c r="N313" i="16"/>
  <c r="AB315" i="16"/>
  <c r="M318" i="16"/>
  <c r="AA320" i="16"/>
  <c r="L323" i="16"/>
  <c r="Z325" i="16"/>
  <c r="K328" i="16"/>
  <c r="Y330" i="16"/>
  <c r="J333" i="16"/>
  <c r="X335" i="16"/>
  <c r="I338" i="16"/>
  <c r="W340" i="16"/>
  <c r="O341" i="16"/>
  <c r="AA341" i="16"/>
  <c r="J342" i="16"/>
  <c r="V342" i="16"/>
  <c r="E343" i="16"/>
  <c r="Q343" i="16"/>
  <c r="AC343" i="16"/>
  <c r="L344" i="16"/>
  <c r="X344" i="16"/>
  <c r="G345" i="16"/>
  <c r="S345" i="16"/>
  <c r="B346" i="16"/>
  <c r="N346" i="16"/>
  <c r="Z346" i="16"/>
  <c r="I347" i="16"/>
  <c r="D348" i="16"/>
  <c r="P348" i="16"/>
  <c r="AB348" i="16"/>
  <c r="K349" i="16"/>
  <c r="W349" i="16"/>
  <c r="F350" i="16"/>
  <c r="R350" i="16"/>
  <c r="A351" i="16"/>
  <c r="M351" i="16"/>
  <c r="Y351" i="16"/>
  <c r="H352" i="16"/>
  <c r="T352" i="16"/>
  <c r="C353" i="16"/>
  <c r="O353" i="16"/>
  <c r="AA353" i="16"/>
  <c r="J354" i="16"/>
  <c r="V354" i="16"/>
  <c r="E355" i="16"/>
  <c r="Q355" i="16"/>
  <c r="AC355" i="16"/>
  <c r="L356" i="16"/>
  <c r="X356" i="16"/>
  <c r="G357" i="16"/>
  <c r="S357" i="16"/>
  <c r="B358" i="16"/>
  <c r="N358" i="16"/>
  <c r="Z358" i="16"/>
  <c r="I359" i="16"/>
  <c r="D360" i="16"/>
  <c r="P360" i="16"/>
  <c r="AB360" i="16"/>
  <c r="K361" i="16"/>
  <c r="W361" i="16"/>
  <c r="F362" i="16"/>
  <c r="R362" i="16"/>
  <c r="A363" i="16"/>
  <c r="M363" i="16"/>
  <c r="Y363" i="16"/>
  <c r="H364" i="16"/>
  <c r="T364" i="16"/>
  <c r="C365" i="16"/>
  <c r="O365" i="16"/>
  <c r="AA365" i="16"/>
  <c r="J366" i="16"/>
  <c r="V366" i="16"/>
  <c r="E367" i="16"/>
  <c r="Q367" i="16"/>
  <c r="AC367" i="16"/>
  <c r="L368" i="16"/>
  <c r="X368" i="16"/>
  <c r="G369" i="16"/>
  <c r="S369" i="16"/>
  <c r="B370" i="16"/>
  <c r="N370" i="16"/>
  <c r="Z370" i="16"/>
  <c r="I371" i="16"/>
  <c r="D372" i="16"/>
  <c r="P372" i="16"/>
  <c r="AB372" i="16"/>
  <c r="K373" i="16"/>
  <c r="W373" i="16"/>
  <c r="F374" i="16"/>
  <c r="R374" i="16"/>
  <c r="A375" i="16"/>
  <c r="M375" i="16"/>
  <c r="Y375" i="16"/>
  <c r="H376" i="16"/>
  <c r="T376" i="16"/>
  <c r="C377" i="16"/>
  <c r="O377" i="16"/>
  <c r="AA377" i="16"/>
  <c r="J378" i="16"/>
  <c r="V378" i="16"/>
  <c r="E379" i="16"/>
  <c r="Q379" i="16"/>
  <c r="AC379" i="16"/>
  <c r="L380" i="16"/>
  <c r="X380" i="16"/>
  <c r="G381" i="16"/>
  <c r="S381" i="16"/>
  <c r="B382" i="16"/>
  <c r="N382" i="16"/>
  <c r="Z382" i="16"/>
  <c r="I383" i="16"/>
  <c r="D384" i="16"/>
  <c r="P384" i="16"/>
  <c r="AB384" i="16"/>
  <c r="K385" i="16"/>
  <c r="W385" i="16"/>
  <c r="F386" i="16"/>
  <c r="R386" i="16"/>
  <c r="A387" i="16"/>
  <c r="M387" i="16"/>
  <c r="Y387" i="16"/>
  <c r="H388" i="16"/>
  <c r="T388" i="16"/>
  <c r="C389" i="16"/>
  <c r="O389" i="16"/>
  <c r="AA389" i="16"/>
  <c r="J390" i="16"/>
  <c r="V390" i="16"/>
  <c r="E391" i="16"/>
  <c r="Q391" i="16"/>
  <c r="AC391" i="16"/>
  <c r="L392" i="16"/>
  <c r="X392" i="16"/>
  <c r="G393" i="16"/>
  <c r="S393" i="16"/>
  <c r="B394" i="16"/>
  <c r="N394" i="16"/>
  <c r="Z394" i="16"/>
  <c r="I395" i="16"/>
  <c r="D396" i="16"/>
  <c r="P396" i="16"/>
  <c r="AB396" i="16"/>
  <c r="K397" i="16"/>
  <c r="W397" i="16"/>
  <c r="F398" i="16"/>
  <c r="R398" i="16"/>
  <c r="A399" i="16"/>
  <c r="M399" i="16"/>
  <c r="Y399" i="16"/>
  <c r="H400" i="16"/>
  <c r="T400" i="16"/>
  <c r="C401" i="16"/>
  <c r="O401" i="16"/>
  <c r="AA401" i="16"/>
  <c r="J402" i="16"/>
  <c r="V402" i="16"/>
  <c r="E403" i="16"/>
  <c r="Q403" i="16"/>
  <c r="AC403" i="16"/>
  <c r="L404" i="16"/>
  <c r="X404" i="16"/>
  <c r="G405" i="16"/>
  <c r="S405" i="16"/>
  <c r="B406" i="16"/>
  <c r="N406" i="16"/>
  <c r="Z406" i="16"/>
  <c r="I407" i="16"/>
  <c r="D408" i="16"/>
  <c r="P408" i="16"/>
  <c r="AB408" i="16"/>
  <c r="K409" i="16"/>
  <c r="W409" i="16"/>
  <c r="F410" i="16"/>
  <c r="R410" i="16"/>
  <c r="A411" i="16"/>
  <c r="M411" i="16"/>
  <c r="Y411" i="16"/>
  <c r="H412" i="16"/>
  <c r="T412" i="16"/>
  <c r="C413" i="16"/>
  <c r="O413" i="16"/>
  <c r="AA413" i="16"/>
  <c r="J414" i="16"/>
  <c r="V414" i="16"/>
  <c r="E415" i="16"/>
  <c r="Q415" i="16"/>
  <c r="AC415" i="16"/>
  <c r="L416" i="16"/>
  <c r="X416" i="16"/>
  <c r="G417" i="16"/>
  <c r="S417" i="16"/>
  <c r="B418" i="16"/>
  <c r="N418" i="16"/>
  <c r="Z418" i="16"/>
  <c r="I419" i="16"/>
  <c r="D420" i="16"/>
  <c r="P420" i="16"/>
  <c r="AB420" i="16"/>
  <c r="K421" i="16"/>
  <c r="W421" i="16"/>
  <c r="F422" i="16"/>
  <c r="R422" i="16"/>
  <c r="A423" i="16"/>
  <c r="M423" i="16"/>
  <c r="Y423" i="16"/>
  <c r="H424" i="16"/>
  <c r="T424" i="16"/>
  <c r="C425" i="16"/>
  <c r="O425" i="16"/>
  <c r="AA425" i="16"/>
  <c r="J426" i="16"/>
  <c r="V426" i="16"/>
  <c r="E427" i="16"/>
  <c r="Q427" i="16"/>
  <c r="AC427" i="16"/>
  <c r="L428" i="16"/>
  <c r="X428" i="16"/>
  <c r="G429" i="16"/>
  <c r="S429" i="16"/>
  <c r="B430" i="16"/>
  <c r="N430" i="16"/>
  <c r="Z430" i="16"/>
  <c r="I431" i="16"/>
  <c r="D432" i="16"/>
  <c r="P432" i="16"/>
  <c r="AB432" i="16"/>
  <c r="K433" i="16"/>
  <c r="W433" i="16"/>
  <c r="F434" i="16"/>
  <c r="R434" i="16"/>
  <c r="A435" i="16"/>
  <c r="M435" i="16"/>
  <c r="Y435" i="16"/>
  <c r="H436" i="16"/>
  <c r="T436" i="16"/>
  <c r="C437" i="16"/>
  <c r="O437" i="16"/>
  <c r="K252" i="16"/>
  <c r="P270" i="16"/>
  <c r="M285" i="16"/>
  <c r="N296" i="16"/>
  <c r="AB298" i="16"/>
  <c r="M301" i="16"/>
  <c r="AA303" i="16"/>
  <c r="L306" i="16"/>
  <c r="Z308" i="16"/>
  <c r="K311" i="16"/>
  <c r="Y313" i="16"/>
  <c r="J316" i="16"/>
  <c r="X318" i="16"/>
  <c r="I321" i="16"/>
  <c r="W323" i="16"/>
  <c r="H326" i="16"/>
  <c r="V328" i="16"/>
  <c r="G331" i="16"/>
  <c r="F336" i="16"/>
  <c r="T338" i="16"/>
  <c r="B341" i="16"/>
  <c r="P341" i="16"/>
  <c r="AB341" i="16"/>
  <c r="K342" i="16"/>
  <c r="W342" i="16"/>
  <c r="F343" i="16"/>
  <c r="R343" i="16"/>
  <c r="A344" i="16"/>
  <c r="M344" i="16"/>
  <c r="Y344" i="16"/>
  <c r="H345" i="16"/>
  <c r="T345" i="16"/>
  <c r="C346" i="16"/>
  <c r="O346" i="16"/>
  <c r="AA346" i="16"/>
  <c r="J347" i="16"/>
  <c r="V347" i="16"/>
  <c r="E348" i="16"/>
  <c r="Q348" i="16"/>
  <c r="AC348" i="16"/>
  <c r="L349" i="16"/>
  <c r="X349" i="16"/>
  <c r="G350" i="16"/>
  <c r="S350" i="16"/>
  <c r="B351" i="16"/>
  <c r="N351" i="16"/>
  <c r="Z351" i="16"/>
  <c r="I352" i="16"/>
  <c r="D353" i="16"/>
  <c r="P353" i="16"/>
  <c r="AB353" i="16"/>
  <c r="K354" i="16"/>
  <c r="W354" i="16"/>
  <c r="F355" i="16"/>
  <c r="R355" i="16"/>
  <c r="A356" i="16"/>
  <c r="M356" i="16"/>
  <c r="Y356" i="16"/>
  <c r="H357" i="16"/>
  <c r="T357" i="16"/>
  <c r="C358" i="16"/>
  <c r="O358" i="16"/>
  <c r="AA358" i="16"/>
  <c r="J359" i="16"/>
  <c r="V359" i="16"/>
  <c r="E360" i="16"/>
  <c r="Q360" i="16"/>
  <c r="AC360" i="16"/>
  <c r="L361" i="16"/>
  <c r="X361" i="16"/>
  <c r="G362" i="16"/>
  <c r="S362" i="16"/>
  <c r="B363" i="16"/>
  <c r="N363" i="16"/>
  <c r="Z363" i="16"/>
  <c r="I364" i="16"/>
  <c r="D365" i="16"/>
  <c r="P365" i="16"/>
  <c r="AB365" i="16"/>
  <c r="K366" i="16"/>
  <c r="W366" i="16"/>
  <c r="F367" i="16"/>
  <c r="R367" i="16"/>
  <c r="A368" i="16"/>
  <c r="M368" i="16"/>
  <c r="Y368" i="16"/>
  <c r="H369" i="16"/>
  <c r="T369" i="16"/>
  <c r="C370" i="16"/>
  <c r="O370" i="16"/>
  <c r="AA370" i="16"/>
  <c r="J371" i="16"/>
  <c r="V371" i="16"/>
  <c r="E372" i="16"/>
  <c r="Q372" i="16"/>
  <c r="AC372" i="16"/>
  <c r="L373" i="16"/>
  <c r="X373" i="16"/>
  <c r="G374" i="16"/>
  <c r="S374" i="16"/>
  <c r="B375" i="16"/>
  <c r="N375" i="16"/>
  <c r="Z375" i="16"/>
  <c r="I376" i="16"/>
  <c r="D377" i="16"/>
  <c r="P377" i="16"/>
  <c r="AB377" i="16"/>
  <c r="K378" i="16"/>
  <c r="W378" i="16"/>
  <c r="F379" i="16"/>
  <c r="R379" i="16"/>
  <c r="A380" i="16"/>
  <c r="M380" i="16"/>
  <c r="Y380" i="16"/>
  <c r="H381" i="16"/>
  <c r="T381" i="16"/>
  <c r="C382" i="16"/>
  <c r="O382" i="16"/>
  <c r="AA382" i="16"/>
  <c r="J383" i="16"/>
  <c r="V383" i="16"/>
  <c r="E384" i="16"/>
  <c r="Q384" i="16"/>
  <c r="AC384" i="16"/>
  <c r="L385" i="16"/>
  <c r="X385" i="16"/>
  <c r="G386" i="16"/>
  <c r="S386" i="16"/>
  <c r="B387" i="16"/>
  <c r="N387" i="16"/>
  <c r="Z387" i="16"/>
  <c r="I388" i="16"/>
  <c r="D389" i="16"/>
  <c r="P389" i="16"/>
  <c r="AB389" i="16"/>
  <c r="K390" i="16"/>
  <c r="W390" i="16"/>
  <c r="F391" i="16"/>
  <c r="R391" i="16"/>
  <c r="A392" i="16"/>
  <c r="M392" i="16"/>
  <c r="Y392" i="16"/>
  <c r="H393" i="16"/>
  <c r="T393" i="16"/>
  <c r="C394" i="16"/>
  <c r="O394" i="16"/>
  <c r="AA394" i="16"/>
  <c r="J395" i="16"/>
  <c r="V395" i="16"/>
  <c r="E396" i="16"/>
  <c r="Q396" i="16"/>
  <c r="AC396" i="16"/>
  <c r="L397" i="16"/>
  <c r="X397" i="16"/>
  <c r="G398" i="16"/>
  <c r="S398" i="16"/>
  <c r="B399" i="16"/>
  <c r="N399" i="16"/>
  <c r="Z399" i="16"/>
  <c r="I400" i="16"/>
  <c r="D401" i="16"/>
  <c r="P401" i="16"/>
  <c r="AB401" i="16"/>
  <c r="K402" i="16"/>
  <c r="W402" i="16"/>
  <c r="F403" i="16"/>
  <c r="R403" i="16"/>
  <c r="A404" i="16"/>
  <c r="M404" i="16"/>
  <c r="Y404" i="16"/>
  <c r="H405" i="16"/>
  <c r="T405" i="16"/>
  <c r="C406" i="16"/>
  <c r="O406" i="16"/>
  <c r="AA406" i="16"/>
  <c r="J407" i="16"/>
  <c r="V407" i="16"/>
  <c r="E408" i="16"/>
  <c r="Q408" i="16"/>
  <c r="AC408" i="16"/>
  <c r="L409" i="16"/>
  <c r="X409" i="16"/>
  <c r="G410" i="16"/>
  <c r="S410" i="16"/>
  <c r="B411" i="16"/>
  <c r="N411" i="16"/>
  <c r="Z411" i="16"/>
  <c r="I412" i="16"/>
  <c r="D413" i="16"/>
  <c r="P413" i="16"/>
  <c r="AB413" i="16"/>
  <c r="K414" i="16"/>
  <c r="W414" i="16"/>
  <c r="F415" i="16"/>
  <c r="R415" i="16"/>
  <c r="A416" i="16"/>
  <c r="M416" i="16"/>
  <c r="Y416" i="16"/>
  <c r="H417" i="16"/>
  <c r="T417" i="16"/>
  <c r="C418" i="16"/>
  <c r="O418" i="16"/>
  <c r="AA418" i="16"/>
  <c r="J419" i="16"/>
  <c r="V419" i="16"/>
  <c r="E420" i="16"/>
  <c r="Q420" i="16"/>
  <c r="AC420" i="16"/>
  <c r="L421" i="16"/>
  <c r="X421" i="16"/>
  <c r="G422" i="16"/>
  <c r="S422" i="16"/>
  <c r="B423" i="16"/>
  <c r="N423" i="16"/>
  <c r="Z423" i="16"/>
  <c r="I424" i="16"/>
  <c r="D425" i="16"/>
  <c r="P425" i="16"/>
  <c r="AB425" i="16"/>
  <c r="K426" i="16"/>
  <c r="W426" i="16"/>
  <c r="F427" i="16"/>
  <c r="R427" i="16"/>
  <c r="A428" i="16"/>
  <c r="M428" i="16"/>
  <c r="Y428" i="16"/>
  <c r="H429" i="16"/>
  <c r="T429" i="16"/>
  <c r="C430" i="16"/>
  <c r="O430" i="16"/>
  <c r="AA430" i="16"/>
  <c r="J431" i="16"/>
  <c r="V431" i="16"/>
  <c r="E432" i="16"/>
  <c r="Q432" i="16"/>
  <c r="AC432" i="16"/>
  <c r="L433" i="16"/>
  <c r="X433" i="16"/>
  <c r="G434" i="16"/>
  <c r="S434" i="16"/>
  <c r="B435" i="16"/>
  <c r="N435" i="16"/>
  <c r="Z435" i="16"/>
  <c r="I436" i="16"/>
  <c r="D437" i="16"/>
  <c r="P437" i="16"/>
  <c r="W252" i="16"/>
  <c r="Q270" i="16"/>
  <c r="N285" i="16"/>
  <c r="O296" i="16"/>
  <c r="AC298" i="16"/>
  <c r="N301" i="16"/>
  <c r="AB303" i="16"/>
  <c r="M306" i="16"/>
  <c r="AA308" i="16"/>
  <c r="L311" i="16"/>
  <c r="Z313" i="16"/>
  <c r="K316" i="16"/>
  <c r="Y318" i="16"/>
  <c r="J321" i="16"/>
  <c r="X323" i="16"/>
  <c r="I326" i="16"/>
  <c r="W328" i="16"/>
  <c r="H331" i="16"/>
  <c r="V333" i="16"/>
  <c r="G336" i="16"/>
  <c r="E341" i="16"/>
  <c r="Q341" i="16"/>
  <c r="AC341" i="16"/>
  <c r="L342" i="16"/>
  <c r="X342" i="16"/>
  <c r="G343" i="16"/>
  <c r="S343" i="16"/>
  <c r="B344" i="16"/>
  <c r="N344" i="16"/>
  <c r="Z344" i="16"/>
  <c r="I345" i="16"/>
  <c r="D346" i="16"/>
  <c r="P346" i="16"/>
  <c r="AB346" i="16"/>
  <c r="K347" i="16"/>
  <c r="W347" i="16"/>
  <c r="F348" i="16"/>
  <c r="R348" i="16"/>
  <c r="A349" i="16"/>
  <c r="M349" i="16"/>
  <c r="Y349" i="16"/>
  <c r="H350" i="16"/>
  <c r="T350" i="16"/>
  <c r="C351" i="16"/>
  <c r="O351" i="16"/>
  <c r="AA351" i="16"/>
  <c r="J352" i="16"/>
  <c r="V352" i="16"/>
  <c r="E353" i="16"/>
  <c r="Q353" i="16"/>
  <c r="AC353" i="16"/>
  <c r="L354" i="16"/>
  <c r="X354" i="16"/>
  <c r="G355" i="16"/>
  <c r="S355" i="16"/>
  <c r="B356" i="16"/>
  <c r="N356" i="16"/>
  <c r="Z356" i="16"/>
  <c r="I357" i="16"/>
  <c r="D358" i="16"/>
  <c r="P358" i="16"/>
  <c r="AB358" i="16"/>
  <c r="K359" i="16"/>
  <c r="W359" i="16"/>
  <c r="F360" i="16"/>
  <c r="R360" i="16"/>
  <c r="A361" i="16"/>
  <c r="M361" i="16"/>
  <c r="Y361" i="16"/>
  <c r="H362" i="16"/>
  <c r="T362" i="16"/>
  <c r="C363" i="16"/>
  <c r="O363" i="16"/>
  <c r="AA363" i="16"/>
  <c r="J364" i="16"/>
  <c r="V364" i="16"/>
  <c r="E365" i="16"/>
  <c r="Q365" i="16"/>
  <c r="AC365" i="16"/>
  <c r="L366" i="16"/>
  <c r="X366" i="16"/>
  <c r="G367" i="16"/>
  <c r="S367" i="16"/>
  <c r="B368" i="16"/>
  <c r="N368" i="16"/>
  <c r="Z368" i="16"/>
  <c r="I369" i="16"/>
  <c r="D370" i="16"/>
  <c r="P370" i="16"/>
  <c r="AB370" i="16"/>
  <c r="K371" i="16"/>
  <c r="W371" i="16"/>
  <c r="F372" i="16"/>
  <c r="R372" i="16"/>
  <c r="A373" i="16"/>
  <c r="M373" i="16"/>
  <c r="Y373" i="16"/>
  <c r="H374" i="16"/>
  <c r="T374" i="16"/>
  <c r="C375" i="16"/>
  <c r="O375" i="16"/>
  <c r="AA375" i="16"/>
  <c r="J376" i="16"/>
  <c r="V376" i="16"/>
  <c r="E377" i="16"/>
  <c r="Q377" i="16"/>
  <c r="AC377" i="16"/>
  <c r="L378" i="16"/>
  <c r="X378" i="16"/>
  <c r="G379" i="16"/>
  <c r="S379" i="16"/>
  <c r="B380" i="16"/>
  <c r="N380" i="16"/>
  <c r="Z380" i="16"/>
  <c r="I381" i="16"/>
  <c r="D382" i="16"/>
  <c r="P382" i="16"/>
  <c r="AB382" i="16"/>
  <c r="K383" i="16"/>
  <c r="W383" i="16"/>
  <c r="F384" i="16"/>
  <c r="R384" i="16"/>
  <c r="A385" i="16"/>
  <c r="M385" i="16"/>
  <c r="Y385" i="16"/>
  <c r="H386" i="16"/>
  <c r="T386" i="16"/>
  <c r="C387" i="16"/>
  <c r="O387" i="16"/>
  <c r="AA387" i="16"/>
  <c r="J388" i="16"/>
  <c r="V388" i="16"/>
  <c r="E389" i="16"/>
  <c r="Q389" i="16"/>
  <c r="AC389" i="16"/>
  <c r="L390" i="16"/>
  <c r="X390" i="16"/>
  <c r="G391" i="16"/>
  <c r="S391" i="16"/>
  <c r="B392" i="16"/>
  <c r="N392" i="16"/>
  <c r="Z392" i="16"/>
  <c r="I393" i="16"/>
  <c r="D394" i="16"/>
  <c r="P394" i="16"/>
  <c r="AB394" i="16"/>
  <c r="K395" i="16"/>
  <c r="W395" i="16"/>
  <c r="F396" i="16"/>
  <c r="R396" i="16"/>
  <c r="A397" i="16"/>
  <c r="M397" i="16"/>
  <c r="Y397" i="16"/>
  <c r="H398" i="16"/>
  <c r="T398" i="16"/>
  <c r="C399" i="16"/>
  <c r="O399" i="16"/>
  <c r="AA399" i="16"/>
  <c r="J400" i="16"/>
  <c r="V400" i="16"/>
  <c r="E401" i="16"/>
  <c r="Q401" i="16"/>
  <c r="AC401" i="16"/>
  <c r="L402" i="16"/>
  <c r="X402" i="16"/>
  <c r="G403" i="16"/>
  <c r="S403" i="16"/>
  <c r="B404" i="16"/>
  <c r="N404" i="16"/>
  <c r="Z404" i="16"/>
  <c r="I405" i="16"/>
  <c r="D406" i="16"/>
  <c r="P406" i="16"/>
  <c r="AB406" i="16"/>
  <c r="K407" i="16"/>
  <c r="W407" i="16"/>
  <c r="F408" i="16"/>
  <c r="R408" i="16"/>
  <c r="A409" i="16"/>
  <c r="M409" i="16"/>
  <c r="Y409" i="16"/>
  <c r="H410" i="16"/>
  <c r="T410" i="16"/>
  <c r="C411" i="16"/>
  <c r="O411" i="16"/>
  <c r="AA411" i="16"/>
  <c r="J412" i="16"/>
  <c r="V412" i="16"/>
  <c r="E413" i="16"/>
  <c r="Q413" i="16"/>
  <c r="AC413" i="16"/>
  <c r="L414" i="16"/>
  <c r="X414" i="16"/>
  <c r="G415" i="16"/>
  <c r="S415" i="16"/>
  <c r="B416" i="16"/>
  <c r="N416" i="16"/>
  <c r="Z416" i="16"/>
  <c r="I417" i="16"/>
  <c r="D418" i="16"/>
  <c r="P418" i="16"/>
  <c r="AB418" i="16"/>
  <c r="K419" i="16"/>
  <c r="W419" i="16"/>
  <c r="F420" i="16"/>
  <c r="R420" i="16"/>
  <c r="A421" i="16"/>
  <c r="M421" i="16"/>
  <c r="Y421" i="16"/>
  <c r="H422" i="16"/>
  <c r="T422" i="16"/>
  <c r="C423" i="16"/>
  <c r="O423" i="16"/>
  <c r="AA423" i="16"/>
  <c r="J424" i="16"/>
  <c r="V424" i="16"/>
  <c r="E425" i="16"/>
  <c r="Q425" i="16"/>
  <c r="AC425" i="16"/>
  <c r="L426" i="16"/>
  <c r="X426" i="16"/>
  <c r="G427" i="16"/>
  <c r="S427" i="16"/>
  <c r="B428" i="16"/>
  <c r="N428" i="16"/>
  <c r="Z428" i="16"/>
  <c r="I429" i="16"/>
  <c r="D430" i="16"/>
  <c r="P430" i="16"/>
  <c r="AB430" i="16"/>
  <c r="K431" i="16"/>
  <c r="W431" i="16"/>
  <c r="F432" i="16"/>
  <c r="R432" i="16"/>
  <c r="A433" i="16"/>
  <c r="M433" i="16"/>
  <c r="Y433" i="16"/>
  <c r="H434" i="16"/>
  <c r="T434" i="16"/>
  <c r="C435" i="16"/>
  <c r="O435" i="16"/>
  <c r="AA435" i="16"/>
  <c r="J436" i="16"/>
  <c r="V436" i="16"/>
  <c r="E437" i="16"/>
  <c r="Q437" i="16"/>
  <c r="J257" i="16"/>
  <c r="A273" i="16"/>
  <c r="AA287" i="16"/>
  <c r="Z296" i="16"/>
  <c r="K299" i="16"/>
  <c r="Y301" i="16"/>
  <c r="J304" i="16"/>
  <c r="X306" i="16"/>
  <c r="I309" i="16"/>
  <c r="W311" i="16"/>
  <c r="H314" i="16"/>
  <c r="V316" i="16"/>
  <c r="G319" i="16"/>
  <c r="F324" i="16"/>
  <c r="T326" i="16"/>
  <c r="E329" i="16"/>
  <c r="S331" i="16"/>
  <c r="D334" i="16"/>
  <c r="R336" i="16"/>
  <c r="C339" i="16"/>
  <c r="F341" i="16"/>
  <c r="R341" i="16"/>
  <c r="A342" i="16"/>
  <c r="M342" i="16"/>
  <c r="Y342" i="16"/>
  <c r="H343" i="16"/>
  <c r="T343" i="16"/>
  <c r="C344" i="16"/>
  <c r="O344" i="16"/>
  <c r="AA344" i="16"/>
  <c r="J345" i="16"/>
  <c r="V345" i="16"/>
  <c r="E346" i="16"/>
  <c r="Q346" i="16"/>
  <c r="AC346" i="16"/>
  <c r="L347" i="16"/>
  <c r="X347" i="16"/>
  <c r="G348" i="16"/>
  <c r="S348" i="16"/>
  <c r="B349" i="16"/>
  <c r="N349" i="16"/>
  <c r="Z349" i="16"/>
  <c r="I350" i="16"/>
  <c r="D351" i="16"/>
  <c r="P351" i="16"/>
  <c r="AB351" i="16"/>
  <c r="K352" i="16"/>
  <c r="W352" i="16"/>
  <c r="F353" i="16"/>
  <c r="R353" i="16"/>
  <c r="A354" i="16"/>
  <c r="M354" i="16"/>
  <c r="Y354" i="16"/>
  <c r="H355" i="16"/>
  <c r="T355" i="16"/>
  <c r="C356" i="16"/>
  <c r="O356" i="16"/>
  <c r="AA356" i="16"/>
  <c r="J357" i="16"/>
  <c r="V357" i="16"/>
  <c r="E358" i="16"/>
  <c r="Q358" i="16"/>
  <c r="AC358" i="16"/>
  <c r="L359" i="16"/>
  <c r="X359" i="16"/>
  <c r="G360" i="16"/>
  <c r="S360" i="16"/>
  <c r="B361" i="16"/>
  <c r="N361" i="16"/>
  <c r="Z361" i="16"/>
  <c r="I362" i="16"/>
  <c r="D363" i="16"/>
  <c r="P363" i="16"/>
  <c r="AB363" i="16"/>
  <c r="K364" i="16"/>
  <c r="W364" i="16"/>
  <c r="F365" i="16"/>
  <c r="R365" i="16"/>
  <c r="A366" i="16"/>
  <c r="M366" i="16"/>
  <c r="Y366" i="16"/>
  <c r="H367" i="16"/>
  <c r="T367" i="16"/>
  <c r="C368" i="16"/>
  <c r="O368" i="16"/>
  <c r="AA368" i="16"/>
  <c r="J369" i="16"/>
  <c r="V369" i="16"/>
  <c r="E370" i="16"/>
  <c r="Q370" i="16"/>
  <c r="AC370" i="16"/>
  <c r="L371" i="16"/>
  <c r="X371" i="16"/>
  <c r="G372" i="16"/>
  <c r="S372" i="16"/>
  <c r="B373" i="16"/>
  <c r="N373" i="16"/>
  <c r="Z373" i="16"/>
  <c r="I374" i="16"/>
  <c r="D375" i="16"/>
  <c r="P375" i="16"/>
  <c r="AB375" i="16"/>
  <c r="K376" i="16"/>
  <c r="W376" i="16"/>
  <c r="F377" i="16"/>
  <c r="R377" i="16"/>
  <c r="A378" i="16"/>
  <c r="M378" i="16"/>
  <c r="Y378" i="16"/>
  <c r="H379" i="16"/>
  <c r="T379" i="16"/>
  <c r="C380" i="16"/>
  <c r="O380" i="16"/>
  <c r="AA380" i="16"/>
  <c r="J381" i="16"/>
  <c r="V381" i="16"/>
  <c r="E382" i="16"/>
  <c r="Q382" i="16"/>
  <c r="AC382" i="16"/>
  <c r="L383" i="16"/>
  <c r="X383" i="16"/>
  <c r="G384" i="16"/>
  <c r="S384" i="16"/>
  <c r="B385" i="16"/>
  <c r="N385" i="16"/>
  <c r="Z385" i="16"/>
  <c r="I386" i="16"/>
  <c r="D387" i="16"/>
  <c r="P387" i="16"/>
  <c r="AB387" i="16"/>
  <c r="K388" i="16"/>
  <c r="W388" i="16"/>
  <c r="F389" i="16"/>
  <c r="R389" i="16"/>
  <c r="A390" i="16"/>
  <c r="M390" i="16"/>
  <c r="Y390" i="16"/>
  <c r="H391" i="16"/>
  <c r="T391" i="16"/>
  <c r="C392" i="16"/>
  <c r="O392" i="16"/>
  <c r="AA392" i="16"/>
  <c r="J393" i="16"/>
  <c r="V393" i="16"/>
  <c r="E394" i="16"/>
  <c r="Q394" i="16"/>
  <c r="AC394" i="16"/>
  <c r="L395" i="16"/>
  <c r="X395" i="16"/>
  <c r="G396" i="16"/>
  <c r="S396" i="16"/>
  <c r="B397" i="16"/>
  <c r="N397" i="16"/>
  <c r="Z397" i="16"/>
  <c r="I398" i="16"/>
  <c r="D399" i="16"/>
  <c r="P399" i="16"/>
  <c r="AB399" i="16"/>
  <c r="K400" i="16"/>
  <c r="W400" i="16"/>
  <c r="F401" i="16"/>
  <c r="R401" i="16"/>
  <c r="A402" i="16"/>
  <c r="M402" i="16"/>
  <c r="Y402" i="16"/>
  <c r="H403" i="16"/>
  <c r="T403" i="16"/>
  <c r="C404" i="16"/>
  <c r="O404" i="16"/>
  <c r="AA404" i="16"/>
  <c r="J405" i="16"/>
  <c r="V405" i="16"/>
  <c r="E406" i="16"/>
  <c r="Q406" i="16"/>
  <c r="AC406" i="16"/>
  <c r="L407" i="16"/>
  <c r="X407" i="16"/>
  <c r="G408" i="16"/>
  <c r="S408" i="16"/>
  <c r="B409" i="16"/>
  <c r="N409" i="16"/>
  <c r="Z409" i="16"/>
  <c r="I410" i="16"/>
  <c r="D411" i="16"/>
  <c r="P411" i="16"/>
  <c r="AB411" i="16"/>
  <c r="K412" i="16"/>
  <c r="W412" i="16"/>
  <c r="F413" i="16"/>
  <c r="R413" i="16"/>
  <c r="A414" i="16"/>
  <c r="M414" i="16"/>
  <c r="Y414" i="16"/>
  <c r="H415" i="16"/>
  <c r="T415" i="16"/>
  <c r="C416" i="16"/>
  <c r="O416" i="16"/>
  <c r="AA416" i="16"/>
  <c r="J417" i="16"/>
  <c r="V417" i="16"/>
  <c r="E418" i="16"/>
  <c r="Q418" i="16"/>
  <c r="AC418" i="16"/>
  <c r="L419" i="16"/>
  <c r="X419" i="16"/>
  <c r="G420" i="16"/>
  <c r="S420" i="16"/>
  <c r="B421" i="16"/>
  <c r="N421" i="16"/>
  <c r="Z421" i="16"/>
  <c r="I422" i="16"/>
  <c r="D423" i="16"/>
  <c r="P423" i="16"/>
  <c r="AB423" i="16"/>
  <c r="K424" i="16"/>
  <c r="W424" i="16"/>
  <c r="F425" i="16"/>
  <c r="R425" i="16"/>
  <c r="A426" i="16"/>
  <c r="M426" i="16"/>
  <c r="Y426" i="16"/>
  <c r="H427" i="16"/>
  <c r="T427" i="16"/>
  <c r="C428" i="16"/>
  <c r="O428" i="16"/>
  <c r="AA428" i="16"/>
  <c r="J429" i="16"/>
  <c r="V429" i="16"/>
  <c r="E430" i="16"/>
  <c r="Q430" i="16"/>
  <c r="AC430" i="16"/>
  <c r="L431" i="16"/>
  <c r="X431" i="16"/>
  <c r="G432" i="16"/>
  <c r="S432" i="16"/>
  <c r="B433" i="16"/>
  <c r="N433" i="16"/>
  <c r="Z433" i="16"/>
  <c r="I434" i="16"/>
  <c r="D435" i="16"/>
  <c r="P435" i="16"/>
  <c r="AB435" i="16"/>
  <c r="K436" i="16"/>
  <c r="W436" i="16"/>
  <c r="F437" i="16"/>
  <c r="R437" i="16"/>
  <c r="V257" i="16"/>
  <c r="B273" i="16"/>
  <c r="AB287" i="16"/>
  <c r="AA296" i="16"/>
  <c r="L299" i="16"/>
  <c r="Z301" i="16"/>
  <c r="K304" i="16"/>
  <c r="Y306" i="16"/>
  <c r="J309" i="16"/>
  <c r="X311" i="16"/>
  <c r="I314" i="16"/>
  <c r="W316" i="16"/>
  <c r="H319" i="16"/>
  <c r="V321" i="16"/>
  <c r="G324" i="16"/>
  <c r="F329" i="16"/>
  <c r="T331" i="16"/>
  <c r="E334" i="16"/>
  <c r="S336" i="16"/>
  <c r="D339" i="16"/>
  <c r="G341" i="16"/>
  <c r="S341" i="16"/>
  <c r="B342" i="16"/>
  <c r="N342" i="16"/>
  <c r="Z342" i="16"/>
  <c r="I343" i="16"/>
  <c r="D344" i="16"/>
  <c r="P344" i="16"/>
  <c r="AB344" i="16"/>
  <c r="K345" i="16"/>
  <c r="W345" i="16"/>
  <c r="F346" i="16"/>
  <c r="R346" i="16"/>
  <c r="A347" i="16"/>
  <c r="M347" i="16"/>
  <c r="Y347" i="16"/>
  <c r="H348" i="16"/>
  <c r="T348" i="16"/>
  <c r="C349" i="16"/>
  <c r="O349" i="16"/>
  <c r="AA349" i="16"/>
  <c r="J350" i="16"/>
  <c r="V350" i="16"/>
  <c r="E351" i="16"/>
  <c r="Q351" i="16"/>
  <c r="AC351" i="16"/>
  <c r="L352" i="16"/>
  <c r="X352" i="16"/>
  <c r="G353" i="16"/>
  <c r="S353" i="16"/>
  <c r="B354" i="16"/>
  <c r="N354" i="16"/>
  <c r="Z354" i="16"/>
  <c r="I355" i="16"/>
  <c r="D356" i="16"/>
  <c r="P356" i="16"/>
  <c r="AB356" i="16"/>
  <c r="K357" i="16"/>
  <c r="W357" i="16"/>
  <c r="F358" i="16"/>
  <c r="R358" i="16"/>
  <c r="A359" i="16"/>
  <c r="M359" i="16"/>
  <c r="Y359" i="16"/>
  <c r="H360" i="16"/>
  <c r="T360" i="16"/>
  <c r="C361" i="16"/>
  <c r="O361" i="16"/>
  <c r="AA361" i="16"/>
  <c r="J362" i="16"/>
  <c r="V362" i="16"/>
  <c r="E363" i="16"/>
  <c r="Q363" i="16"/>
  <c r="AC363" i="16"/>
  <c r="L364" i="16"/>
  <c r="X364" i="16"/>
  <c r="G365" i="16"/>
  <c r="S365" i="16"/>
  <c r="B366" i="16"/>
  <c r="N366" i="16"/>
  <c r="Z366" i="16"/>
  <c r="I367" i="16"/>
  <c r="D368" i="16"/>
  <c r="P368" i="16"/>
  <c r="AB368" i="16"/>
  <c r="K369" i="16"/>
  <c r="W369" i="16"/>
  <c r="F370" i="16"/>
  <c r="R370" i="16"/>
  <c r="A371" i="16"/>
  <c r="M371" i="16"/>
  <c r="Y371" i="16"/>
  <c r="H372" i="16"/>
  <c r="T372" i="16"/>
  <c r="C373" i="16"/>
  <c r="O373" i="16"/>
  <c r="AA373" i="16"/>
  <c r="J374" i="16"/>
  <c r="V374" i="16"/>
  <c r="E375" i="16"/>
  <c r="Q375" i="16"/>
  <c r="AC375" i="16"/>
  <c r="L376" i="16"/>
  <c r="X376" i="16"/>
  <c r="G377" i="16"/>
  <c r="S377" i="16"/>
  <c r="B378" i="16"/>
  <c r="N378" i="16"/>
  <c r="Z378" i="16"/>
  <c r="I379" i="16"/>
  <c r="D380" i="16"/>
  <c r="P380" i="16"/>
  <c r="AB380" i="16"/>
  <c r="K381" i="16"/>
  <c r="W381" i="16"/>
  <c r="F382" i="16"/>
  <c r="R382" i="16"/>
  <c r="A383" i="16"/>
  <c r="M383" i="16"/>
  <c r="Y383" i="16"/>
  <c r="H384" i="16"/>
  <c r="T384" i="16"/>
  <c r="C385" i="16"/>
  <c r="O385" i="16"/>
  <c r="AA385" i="16"/>
  <c r="J386" i="16"/>
  <c r="V386" i="16"/>
  <c r="E387" i="16"/>
  <c r="Q387" i="16"/>
  <c r="AC387" i="16"/>
  <c r="L388" i="16"/>
  <c r="X388" i="16"/>
  <c r="G389" i="16"/>
  <c r="S389" i="16"/>
  <c r="B390" i="16"/>
  <c r="N390" i="16"/>
  <c r="Z390" i="16"/>
  <c r="I391" i="16"/>
  <c r="D392" i="16"/>
  <c r="P392" i="16"/>
  <c r="AB392" i="16"/>
  <c r="K393" i="16"/>
  <c r="W393" i="16"/>
  <c r="F394" i="16"/>
  <c r="R394" i="16"/>
  <c r="A395" i="16"/>
  <c r="M395" i="16"/>
  <c r="Y395" i="16"/>
  <c r="H396" i="16"/>
  <c r="T396" i="16"/>
  <c r="C397" i="16"/>
  <c r="O397" i="16"/>
  <c r="AA397" i="16"/>
  <c r="J398" i="16"/>
  <c r="V398" i="16"/>
  <c r="E399" i="16"/>
  <c r="Q399" i="16"/>
  <c r="AC399" i="16"/>
  <c r="L400" i="16"/>
  <c r="X400" i="16"/>
  <c r="G401" i="16"/>
  <c r="S401" i="16"/>
  <c r="B402" i="16"/>
  <c r="N402" i="16"/>
  <c r="Z402" i="16"/>
  <c r="I403" i="16"/>
  <c r="D404" i="16"/>
  <c r="P404" i="16"/>
  <c r="AB404" i="16"/>
  <c r="K405" i="16"/>
  <c r="W405" i="16"/>
  <c r="F406" i="16"/>
  <c r="R406" i="16"/>
  <c r="A407" i="16"/>
  <c r="M407" i="16"/>
  <c r="Y407" i="16"/>
  <c r="H408" i="16"/>
  <c r="T408" i="16"/>
  <c r="C409" i="16"/>
  <c r="O409" i="16"/>
  <c r="AA409" i="16"/>
  <c r="J410" i="16"/>
  <c r="V410" i="16"/>
  <c r="E411" i="16"/>
  <c r="Q411" i="16"/>
  <c r="AC411" i="16"/>
  <c r="L412" i="16"/>
  <c r="X412" i="16"/>
  <c r="G413" i="16"/>
  <c r="S413" i="16"/>
  <c r="B414" i="16"/>
  <c r="N414" i="16"/>
  <c r="Z414" i="16"/>
  <c r="I415" i="16"/>
  <c r="D416" i="16"/>
  <c r="P416" i="16"/>
  <c r="AB416" i="16"/>
  <c r="K417" i="16"/>
  <c r="W417" i="16"/>
  <c r="F418" i="16"/>
  <c r="R418" i="16"/>
  <c r="A419" i="16"/>
  <c r="M419" i="16"/>
  <c r="Y419" i="16"/>
  <c r="H420" i="16"/>
  <c r="T420" i="16"/>
  <c r="C421" i="16"/>
  <c r="O421" i="16"/>
  <c r="AA421" i="16"/>
  <c r="J422" i="16"/>
  <c r="V422" i="16"/>
  <c r="E423" i="16"/>
  <c r="Q423" i="16"/>
  <c r="AC423" i="16"/>
  <c r="L424" i="16"/>
  <c r="X424" i="16"/>
  <c r="G425" i="16"/>
  <c r="S425" i="16"/>
  <c r="B426" i="16"/>
  <c r="N426" i="16"/>
  <c r="Z426" i="16"/>
  <c r="I427" i="16"/>
  <c r="D428" i="16"/>
  <c r="P428" i="16"/>
  <c r="AB428" i="16"/>
  <c r="K429" i="16"/>
  <c r="W429" i="16"/>
  <c r="F430" i="16"/>
  <c r="R430" i="16"/>
  <c r="A431" i="16"/>
  <c r="M431" i="16"/>
  <c r="Y431" i="16"/>
  <c r="H432" i="16"/>
  <c r="T432" i="16"/>
  <c r="C433" i="16"/>
  <c r="O433" i="16"/>
  <c r="AA433" i="16"/>
  <c r="J434" i="16"/>
  <c r="V434" i="16"/>
  <c r="E435" i="16"/>
  <c r="Q435" i="16"/>
  <c r="AC435" i="16"/>
  <c r="L436" i="16"/>
  <c r="X436" i="16"/>
  <c r="G437" i="16"/>
  <c r="R260" i="16"/>
  <c r="O275" i="16"/>
  <c r="L290" i="16"/>
  <c r="I297" i="16"/>
  <c r="W299" i="16"/>
  <c r="H302" i="16"/>
  <c r="V304" i="16"/>
  <c r="G307" i="16"/>
  <c r="F312" i="16"/>
  <c r="T314" i="16"/>
  <c r="E317" i="16"/>
  <c r="S319" i="16"/>
  <c r="D322" i="16"/>
  <c r="R324" i="16"/>
  <c r="C327" i="16"/>
  <c r="Q329" i="16"/>
  <c r="B332" i="16"/>
  <c r="P334" i="16"/>
  <c r="A337" i="16"/>
  <c r="O339" i="16"/>
  <c r="H341" i="16"/>
  <c r="T341" i="16"/>
  <c r="C342" i="16"/>
  <c r="O342" i="16"/>
  <c r="AA342" i="16"/>
  <c r="J343" i="16"/>
  <c r="V343" i="16"/>
  <c r="E344" i="16"/>
  <c r="Q344" i="16"/>
  <c r="AC344" i="16"/>
  <c r="L345" i="16"/>
  <c r="X345" i="16"/>
  <c r="G346" i="16"/>
  <c r="S346" i="16"/>
  <c r="B347" i="16"/>
  <c r="N347" i="16"/>
  <c r="Z347" i="16"/>
  <c r="I348" i="16"/>
  <c r="D349" i="16"/>
  <c r="P349" i="16"/>
  <c r="AB349" i="16"/>
  <c r="K350" i="16"/>
  <c r="W350" i="16"/>
  <c r="F351" i="16"/>
  <c r="R351" i="16"/>
  <c r="A352" i="16"/>
  <c r="M352" i="16"/>
  <c r="Y352" i="16"/>
  <c r="H353" i="16"/>
  <c r="T353" i="16"/>
  <c r="C354" i="16"/>
  <c r="O354" i="16"/>
  <c r="AA354" i="16"/>
  <c r="J355" i="16"/>
  <c r="V355" i="16"/>
  <c r="E356" i="16"/>
  <c r="Q356" i="16"/>
  <c r="AC356" i="16"/>
  <c r="L357" i="16"/>
  <c r="X357" i="16"/>
  <c r="G358" i="16"/>
  <c r="S358" i="16"/>
  <c r="B359" i="16"/>
  <c r="N359" i="16"/>
  <c r="Z359" i="16"/>
  <c r="I360" i="16"/>
  <c r="D361" i="16"/>
  <c r="P361" i="16"/>
  <c r="AB361" i="16"/>
  <c r="K362" i="16"/>
  <c r="W362" i="16"/>
  <c r="F363" i="16"/>
  <c r="R363" i="16"/>
  <c r="A364" i="16"/>
  <c r="M364" i="16"/>
  <c r="Y364" i="16"/>
  <c r="H365" i="16"/>
  <c r="T365" i="16"/>
  <c r="C366" i="16"/>
  <c r="O366" i="16"/>
  <c r="AA366" i="16"/>
  <c r="J367" i="16"/>
  <c r="V367" i="16"/>
  <c r="E368" i="16"/>
  <c r="Q368" i="16"/>
  <c r="AC368" i="16"/>
  <c r="L369" i="16"/>
  <c r="X369" i="16"/>
  <c r="G370" i="16"/>
  <c r="S370" i="16"/>
  <c r="B371" i="16"/>
  <c r="N371" i="16"/>
  <c r="Z371" i="16"/>
  <c r="I372" i="16"/>
  <c r="D373" i="16"/>
  <c r="P373" i="16"/>
  <c r="AB373" i="16"/>
  <c r="K374" i="16"/>
  <c r="W374" i="16"/>
  <c r="F375" i="16"/>
  <c r="R375" i="16"/>
  <c r="A376" i="16"/>
  <c r="M376" i="16"/>
  <c r="Y376" i="16"/>
  <c r="H377" i="16"/>
  <c r="T377" i="16"/>
  <c r="C378" i="16"/>
  <c r="O378" i="16"/>
  <c r="AA378" i="16"/>
  <c r="J379" i="16"/>
  <c r="V379" i="16"/>
  <c r="E380" i="16"/>
  <c r="Q380" i="16"/>
  <c r="AC380" i="16"/>
  <c r="L381" i="16"/>
  <c r="X381" i="16"/>
  <c r="G382" i="16"/>
  <c r="S382" i="16"/>
  <c r="B383" i="16"/>
  <c r="N383" i="16"/>
  <c r="Z383" i="16"/>
  <c r="I384" i="16"/>
  <c r="D385" i="16"/>
  <c r="P385" i="16"/>
  <c r="AB385" i="16"/>
  <c r="K386" i="16"/>
  <c r="W386" i="16"/>
  <c r="F387" i="16"/>
  <c r="R387" i="16"/>
  <c r="A388" i="16"/>
  <c r="M388" i="16"/>
  <c r="Y388" i="16"/>
  <c r="H389" i="16"/>
  <c r="T389" i="16"/>
  <c r="C390" i="16"/>
  <c r="O390" i="16"/>
  <c r="AA390" i="16"/>
  <c r="J391" i="16"/>
  <c r="V391" i="16"/>
  <c r="E392" i="16"/>
  <c r="Q392" i="16"/>
  <c r="AC392" i="16"/>
  <c r="L393" i="16"/>
  <c r="X393" i="16"/>
  <c r="G394" i="16"/>
  <c r="S394" i="16"/>
  <c r="B395" i="16"/>
  <c r="N395" i="16"/>
  <c r="Z395" i="16"/>
  <c r="I396" i="16"/>
  <c r="D397" i="16"/>
  <c r="P397" i="16"/>
  <c r="AB397" i="16"/>
  <c r="K398" i="16"/>
  <c r="W398" i="16"/>
  <c r="F399" i="16"/>
  <c r="R399" i="16"/>
  <c r="A400" i="16"/>
  <c r="M400" i="16"/>
  <c r="Y400" i="16"/>
  <c r="H401" i="16"/>
  <c r="T401" i="16"/>
  <c r="C402" i="16"/>
  <c r="O402" i="16"/>
  <c r="AA402" i="16"/>
  <c r="J403" i="16"/>
  <c r="V403" i="16"/>
  <c r="E404" i="16"/>
  <c r="Q404" i="16"/>
  <c r="AC404" i="16"/>
  <c r="L405" i="16"/>
  <c r="X405" i="16"/>
  <c r="G406" i="16"/>
  <c r="S406" i="16"/>
  <c r="B407" i="16"/>
  <c r="N407" i="16"/>
  <c r="Z407" i="16"/>
  <c r="I408" i="16"/>
  <c r="D409" i="16"/>
  <c r="P409" i="16"/>
  <c r="AB409" i="16"/>
  <c r="K410" i="16"/>
  <c r="W410" i="16"/>
  <c r="F411" i="16"/>
  <c r="R411" i="16"/>
  <c r="A412" i="16"/>
  <c r="M412" i="16"/>
  <c r="Y412" i="16"/>
  <c r="H413" i="16"/>
  <c r="T413" i="16"/>
  <c r="C414" i="16"/>
  <c r="O414" i="16"/>
  <c r="AA414" i="16"/>
  <c r="J415" i="16"/>
  <c r="V415" i="16"/>
  <c r="E416" i="16"/>
  <c r="Q416" i="16"/>
  <c r="AC416" i="16"/>
  <c r="L417" i="16"/>
  <c r="X417" i="16"/>
  <c r="G418" i="16"/>
  <c r="S418" i="16"/>
  <c r="B419" i="16"/>
  <c r="N419" i="16"/>
  <c r="Z419" i="16"/>
  <c r="I420" i="16"/>
  <c r="D421" i="16"/>
  <c r="P421" i="16"/>
  <c r="AB421" i="16"/>
  <c r="K422" i="16"/>
  <c r="W422" i="16"/>
  <c r="F423" i="16"/>
  <c r="R423" i="16"/>
  <c r="A424" i="16"/>
  <c r="M424" i="16"/>
  <c r="Y424" i="16"/>
  <c r="H425" i="16"/>
  <c r="T425" i="16"/>
  <c r="C426" i="16"/>
  <c r="O426" i="16"/>
  <c r="AA426" i="16"/>
  <c r="J427" i="16"/>
  <c r="V427" i="16"/>
  <c r="E428" i="16"/>
  <c r="Q428" i="16"/>
  <c r="AC428" i="16"/>
  <c r="L429" i="16"/>
  <c r="X429" i="16"/>
  <c r="G430" i="16"/>
  <c r="S430" i="16"/>
  <c r="B431" i="16"/>
  <c r="N431" i="16"/>
  <c r="Z431" i="16"/>
  <c r="I432" i="16"/>
  <c r="D433" i="16"/>
  <c r="P433" i="16"/>
  <c r="AB433" i="16"/>
  <c r="K434" i="16"/>
  <c r="W434" i="16"/>
  <c r="F435" i="16"/>
  <c r="R435" i="16"/>
  <c r="A436" i="16"/>
  <c r="M436" i="16"/>
  <c r="Y436" i="16"/>
  <c r="H437" i="16"/>
  <c r="S260" i="16"/>
  <c r="P275" i="16"/>
  <c r="M290" i="16"/>
  <c r="J297" i="16"/>
  <c r="X299" i="16"/>
  <c r="I302" i="16"/>
  <c r="W304" i="16"/>
  <c r="H307" i="16"/>
  <c r="V309" i="16"/>
  <c r="G312" i="16"/>
  <c r="F317" i="16"/>
  <c r="T319" i="16"/>
  <c r="E322" i="16"/>
  <c r="S324" i="16"/>
  <c r="D327" i="16"/>
  <c r="R329" i="16"/>
  <c r="C332" i="16"/>
  <c r="Q334" i="16"/>
  <c r="B337" i="16"/>
  <c r="P339" i="16"/>
  <c r="I341" i="16"/>
  <c r="D342" i="16"/>
  <c r="P342" i="16"/>
  <c r="AB342" i="16"/>
  <c r="K343" i="16"/>
  <c r="W343" i="16"/>
  <c r="F344" i="16"/>
  <c r="R344" i="16"/>
  <c r="A345" i="16"/>
  <c r="M345" i="16"/>
  <c r="Y345" i="16"/>
  <c r="H346" i="16"/>
  <c r="T346" i="16"/>
  <c r="C347" i="16"/>
  <c r="O347" i="16"/>
  <c r="AA347" i="16"/>
  <c r="J348" i="16"/>
  <c r="V348" i="16"/>
  <c r="E349" i="16"/>
  <c r="Q349" i="16"/>
  <c r="AC349" i="16"/>
  <c r="L350" i="16"/>
  <c r="X350" i="16"/>
  <c r="G351" i="16"/>
  <c r="S351" i="16"/>
  <c r="B352" i="16"/>
  <c r="N352" i="16"/>
  <c r="Z352" i="16"/>
  <c r="I353" i="16"/>
  <c r="D354" i="16"/>
  <c r="P354" i="16"/>
  <c r="AB354" i="16"/>
  <c r="K355" i="16"/>
  <c r="W355" i="16"/>
  <c r="F356" i="16"/>
  <c r="R356" i="16"/>
  <c r="A357" i="16"/>
  <c r="M357" i="16"/>
  <c r="Y357" i="16"/>
  <c r="H358" i="16"/>
  <c r="T358" i="16"/>
  <c r="C359" i="16"/>
  <c r="O359" i="16"/>
  <c r="AA359" i="16"/>
  <c r="J360" i="16"/>
  <c r="V360" i="16"/>
  <c r="E361" i="16"/>
  <c r="Q361" i="16"/>
  <c r="AC361" i="16"/>
  <c r="L362" i="16"/>
  <c r="X362" i="16"/>
  <c r="G363" i="16"/>
  <c r="S363" i="16"/>
  <c r="B364" i="16"/>
  <c r="N364" i="16"/>
  <c r="Z364" i="16"/>
  <c r="I365" i="16"/>
  <c r="D366" i="16"/>
  <c r="P366" i="16"/>
  <c r="AB366" i="16"/>
  <c r="K367" i="16"/>
  <c r="W367" i="16"/>
  <c r="F368" i="16"/>
  <c r="R368" i="16"/>
  <c r="A369" i="16"/>
  <c r="M369" i="16"/>
  <c r="Y369" i="16"/>
  <c r="H370" i="16"/>
  <c r="T370" i="16"/>
  <c r="C371" i="16"/>
  <c r="O371" i="16"/>
  <c r="AA371" i="16"/>
  <c r="J372" i="16"/>
  <c r="V372" i="16"/>
  <c r="E373" i="16"/>
  <c r="Q373" i="16"/>
  <c r="AC373" i="16"/>
  <c r="L374" i="16"/>
  <c r="X374" i="16"/>
  <c r="G375" i="16"/>
  <c r="S375" i="16"/>
  <c r="B376" i="16"/>
  <c r="N376" i="16"/>
  <c r="Z376" i="16"/>
  <c r="I377" i="16"/>
  <c r="D378" i="16"/>
  <c r="P378" i="16"/>
  <c r="AB378" i="16"/>
  <c r="K379" i="16"/>
  <c r="W379" i="16"/>
  <c r="F380" i="16"/>
  <c r="R380" i="16"/>
  <c r="A381" i="16"/>
  <c r="M381" i="16"/>
  <c r="Y381" i="16"/>
  <c r="H382" i="16"/>
  <c r="T382" i="16"/>
  <c r="C383" i="16"/>
  <c r="O383" i="16"/>
  <c r="AA383" i="16"/>
  <c r="J384" i="16"/>
  <c r="V384" i="16"/>
  <c r="E385" i="16"/>
  <c r="Q385" i="16"/>
  <c r="AC385" i="16"/>
  <c r="L386" i="16"/>
  <c r="X386" i="16"/>
  <c r="G387" i="16"/>
  <c r="S387" i="16"/>
  <c r="B388" i="16"/>
  <c r="N388" i="16"/>
  <c r="Z388" i="16"/>
  <c r="I389" i="16"/>
  <c r="D390" i="16"/>
  <c r="P390" i="16"/>
  <c r="AB390" i="16"/>
  <c r="K391" i="16"/>
  <c r="W391" i="16"/>
  <c r="F392" i="16"/>
  <c r="R392" i="16"/>
  <c r="A393" i="16"/>
  <c r="M393" i="16"/>
  <c r="Y393" i="16"/>
  <c r="H394" i="16"/>
  <c r="T394" i="16"/>
  <c r="C395" i="16"/>
  <c r="O395" i="16"/>
  <c r="AA395" i="16"/>
  <c r="J396" i="16"/>
  <c r="V396" i="16"/>
  <c r="E397" i="16"/>
  <c r="Q397" i="16"/>
  <c r="AC397" i="16"/>
  <c r="L398" i="16"/>
  <c r="X398" i="16"/>
  <c r="G399" i="16"/>
  <c r="S399" i="16"/>
  <c r="B400" i="16"/>
  <c r="N400" i="16"/>
  <c r="Z400" i="16"/>
  <c r="I401" i="16"/>
  <c r="D402" i="16"/>
  <c r="P402" i="16"/>
  <c r="AB402" i="16"/>
  <c r="K403" i="16"/>
  <c r="W403" i="16"/>
  <c r="F404" i="16"/>
  <c r="R404" i="16"/>
  <c r="A405" i="16"/>
  <c r="M405" i="16"/>
  <c r="Y405" i="16"/>
  <c r="H406" i="16"/>
  <c r="T406" i="16"/>
  <c r="C407" i="16"/>
  <c r="O407" i="16"/>
  <c r="AA407" i="16"/>
  <c r="J408" i="16"/>
  <c r="V408" i="16"/>
  <c r="E409" i="16"/>
  <c r="Q409" i="16"/>
  <c r="AC409" i="16"/>
  <c r="L410" i="16"/>
  <c r="X410" i="16"/>
  <c r="G411" i="16"/>
  <c r="S411" i="16"/>
  <c r="B412" i="16"/>
  <c r="N412" i="16"/>
  <c r="Z412" i="16"/>
  <c r="I413" i="16"/>
  <c r="D414" i="16"/>
  <c r="P414" i="16"/>
  <c r="AB414" i="16"/>
  <c r="K415" i="16"/>
  <c r="W415" i="16"/>
  <c r="F416" i="16"/>
  <c r="R416" i="16"/>
  <c r="A417" i="16"/>
  <c r="M417" i="16"/>
  <c r="Y417" i="16"/>
  <c r="H418" i="16"/>
  <c r="T418" i="16"/>
  <c r="C419" i="16"/>
  <c r="O419" i="16"/>
  <c r="AA419" i="16"/>
  <c r="J420" i="16"/>
  <c r="V420" i="16"/>
  <c r="E421" i="16"/>
  <c r="Q421" i="16"/>
  <c r="AC421" i="16"/>
  <c r="L422" i="16"/>
  <c r="X422" i="16"/>
  <c r="G423" i="16"/>
  <c r="S423" i="16"/>
  <c r="B424" i="16"/>
  <c r="N424" i="16"/>
  <c r="Z424" i="16"/>
  <c r="I425" i="16"/>
  <c r="D426" i="16"/>
  <c r="P426" i="16"/>
  <c r="AB426" i="16"/>
  <c r="K427" i="16"/>
  <c r="W427" i="16"/>
  <c r="F428" i="16"/>
  <c r="R428" i="16"/>
  <c r="A429" i="16"/>
  <c r="M429" i="16"/>
  <c r="Y429" i="16"/>
  <c r="H430" i="16"/>
  <c r="T430" i="16"/>
  <c r="C431" i="16"/>
  <c r="O431" i="16"/>
  <c r="AA431" i="16"/>
  <c r="J432" i="16"/>
  <c r="V432" i="16"/>
  <c r="E433" i="16"/>
  <c r="Q433" i="16"/>
  <c r="AC433" i="16"/>
  <c r="L434" i="16"/>
  <c r="X434" i="16"/>
  <c r="G435" i="16"/>
  <c r="S435" i="16"/>
  <c r="B436" i="16"/>
  <c r="N436" i="16"/>
  <c r="Z436" i="16"/>
  <c r="I437" i="16"/>
  <c r="C263" i="16"/>
  <c r="AC277" i="16"/>
  <c r="Z292" i="16"/>
  <c r="F300" i="16"/>
  <c r="T302" i="16"/>
  <c r="E305" i="16"/>
  <c r="S307" i="16"/>
  <c r="D310" i="16"/>
  <c r="R312" i="16"/>
  <c r="C315" i="16"/>
  <c r="Q317" i="16"/>
  <c r="B320" i="16"/>
  <c r="P322" i="16"/>
  <c r="A325" i="16"/>
  <c r="O327" i="16"/>
  <c r="AC329" i="16"/>
  <c r="N332" i="16"/>
  <c r="AB334" i="16"/>
  <c r="M337" i="16"/>
  <c r="AA339" i="16"/>
  <c r="J341" i="16"/>
  <c r="V341" i="16"/>
  <c r="E342" i="16"/>
  <c r="Q342" i="16"/>
  <c r="AC342" i="16"/>
  <c r="L343" i="16"/>
  <c r="X343" i="16"/>
  <c r="G344" i="16"/>
  <c r="S344" i="16"/>
  <c r="B345" i="16"/>
  <c r="N345" i="16"/>
  <c r="Z345" i="16"/>
  <c r="I346" i="16"/>
  <c r="D347" i="16"/>
  <c r="P347" i="16"/>
  <c r="AB347" i="16"/>
  <c r="K348" i="16"/>
  <c r="W348" i="16"/>
  <c r="F349" i="16"/>
  <c r="R349" i="16"/>
  <c r="A350" i="16"/>
  <c r="M350" i="16"/>
  <c r="Y350" i="16"/>
  <c r="H351" i="16"/>
  <c r="T351" i="16"/>
  <c r="C352" i="16"/>
  <c r="O352" i="16"/>
  <c r="AA352" i="16"/>
  <c r="J353" i="16"/>
  <c r="V353" i="16"/>
  <c r="E354" i="16"/>
  <c r="Q354" i="16"/>
  <c r="AC354" i="16"/>
  <c r="L355" i="16"/>
  <c r="X355" i="16"/>
  <c r="G356" i="16"/>
  <c r="S356" i="16"/>
  <c r="B357" i="16"/>
  <c r="N357" i="16"/>
  <c r="Z357" i="16"/>
  <c r="I358" i="16"/>
  <c r="D359" i="16"/>
  <c r="P359" i="16"/>
  <c r="AB359" i="16"/>
  <c r="K360" i="16"/>
  <c r="W360" i="16"/>
  <c r="F361" i="16"/>
  <c r="R361" i="16"/>
  <c r="A362" i="16"/>
  <c r="M362" i="16"/>
  <c r="Y362" i="16"/>
  <c r="H363" i="16"/>
  <c r="T363" i="16"/>
  <c r="C364" i="16"/>
  <c r="O364" i="16"/>
  <c r="AA364" i="16"/>
  <c r="J365" i="16"/>
  <c r="V365" i="16"/>
  <c r="E366" i="16"/>
  <c r="Q366" i="16"/>
  <c r="AC366" i="16"/>
  <c r="L367" i="16"/>
  <c r="X367" i="16"/>
  <c r="G368" i="16"/>
  <c r="S368" i="16"/>
  <c r="B369" i="16"/>
  <c r="N369" i="16"/>
  <c r="Z369" i="16"/>
  <c r="I370" i="16"/>
  <c r="D371" i="16"/>
  <c r="P371" i="16"/>
  <c r="AB371" i="16"/>
  <c r="K372" i="16"/>
  <c r="W372" i="16"/>
  <c r="F373" i="16"/>
  <c r="R373" i="16"/>
  <c r="A374" i="16"/>
  <c r="M374" i="16"/>
  <c r="Y374" i="16"/>
  <c r="H375" i="16"/>
  <c r="T375" i="16"/>
  <c r="C376" i="16"/>
  <c r="O376" i="16"/>
  <c r="AA376" i="16"/>
  <c r="J377" i="16"/>
  <c r="V377" i="16"/>
  <c r="E378" i="16"/>
  <c r="Q378" i="16"/>
  <c r="AC378" i="16"/>
  <c r="L379" i="16"/>
  <c r="X379" i="16"/>
  <c r="G380" i="16"/>
  <c r="S380" i="16"/>
  <c r="B381" i="16"/>
  <c r="N381" i="16"/>
  <c r="Z381" i="16"/>
  <c r="I382" i="16"/>
  <c r="D383" i="16"/>
  <c r="P383" i="16"/>
  <c r="AB383" i="16"/>
  <c r="K384" i="16"/>
  <c r="W384" i="16"/>
  <c r="F385" i="16"/>
  <c r="R385" i="16"/>
  <c r="A386" i="16"/>
  <c r="M386" i="16"/>
  <c r="Y386" i="16"/>
  <c r="H387" i="16"/>
  <c r="T387" i="16"/>
  <c r="C388" i="16"/>
  <c r="O388" i="16"/>
  <c r="AA388" i="16"/>
  <c r="J389" i="16"/>
  <c r="V389" i="16"/>
  <c r="E390" i="16"/>
  <c r="Q390" i="16"/>
  <c r="AC390" i="16"/>
  <c r="L391" i="16"/>
  <c r="X391" i="16"/>
  <c r="G392" i="16"/>
  <c r="S392" i="16"/>
  <c r="B393" i="16"/>
  <c r="N393" i="16"/>
  <c r="Z393" i="16"/>
  <c r="I394" i="16"/>
  <c r="D395" i="16"/>
  <c r="P395" i="16"/>
  <c r="AB395" i="16"/>
  <c r="K396" i="16"/>
  <c r="W396" i="16"/>
  <c r="F397" i="16"/>
  <c r="R397" i="16"/>
  <c r="A398" i="16"/>
  <c r="M398" i="16"/>
  <c r="Y398" i="16"/>
  <c r="H399" i="16"/>
  <c r="T399" i="16"/>
  <c r="C400" i="16"/>
  <c r="O400" i="16"/>
  <c r="AA400" i="16"/>
  <c r="J401" i="16"/>
  <c r="V401" i="16"/>
  <c r="E402" i="16"/>
  <c r="Q402" i="16"/>
  <c r="AC402" i="16"/>
  <c r="L403" i="16"/>
  <c r="X403" i="16"/>
  <c r="G404" i="16"/>
  <c r="S404" i="16"/>
  <c r="B405" i="16"/>
  <c r="N405" i="16"/>
  <c r="Z405" i="16"/>
  <c r="I406" i="16"/>
  <c r="D407" i="16"/>
  <c r="P407" i="16"/>
  <c r="AB407" i="16"/>
  <c r="K408" i="16"/>
  <c r="W408" i="16"/>
  <c r="F409" i="16"/>
  <c r="R409" i="16"/>
  <c r="A410" i="16"/>
  <c r="M410" i="16"/>
  <c r="Y410" i="16"/>
  <c r="H411" i="16"/>
  <c r="T411" i="16"/>
  <c r="C412" i="16"/>
  <c r="O412" i="16"/>
  <c r="AA412" i="16"/>
  <c r="J413" i="16"/>
  <c r="V413" i="16"/>
  <c r="E414" i="16"/>
  <c r="Q414" i="16"/>
  <c r="AC414" i="16"/>
  <c r="L415" i="16"/>
  <c r="X415" i="16"/>
  <c r="G416" i="16"/>
  <c r="S416" i="16"/>
  <c r="B417" i="16"/>
  <c r="N417" i="16"/>
  <c r="Z417" i="16"/>
  <c r="I418" i="16"/>
  <c r="D419" i="16"/>
  <c r="P419" i="16"/>
  <c r="AB419" i="16"/>
  <c r="K420" i="16"/>
  <c r="W420" i="16"/>
  <c r="F421" i="16"/>
  <c r="R421" i="16"/>
  <c r="A422" i="16"/>
  <c r="M422" i="16"/>
  <c r="Y422" i="16"/>
  <c r="H423" i="16"/>
  <c r="T423" i="16"/>
  <c r="C424" i="16"/>
  <c r="O424" i="16"/>
  <c r="AA424" i="16"/>
  <c r="J425" i="16"/>
  <c r="V425" i="16"/>
  <c r="E426" i="16"/>
  <c r="Q426" i="16"/>
  <c r="AC426" i="16"/>
  <c r="L427" i="16"/>
  <c r="X427" i="16"/>
  <c r="G428" i="16"/>
  <c r="S428" i="16"/>
  <c r="B429" i="16"/>
  <c r="N429" i="16"/>
  <c r="Z429" i="16"/>
  <c r="I430" i="16"/>
  <c r="D431" i="16"/>
  <c r="P431" i="16"/>
  <c r="AB431" i="16"/>
  <c r="K432" i="16"/>
  <c r="W432" i="16"/>
  <c r="F433" i="16"/>
  <c r="R433" i="16"/>
  <c r="A434" i="16"/>
  <c r="M434" i="16"/>
  <c r="Y434" i="16"/>
  <c r="H435" i="16"/>
  <c r="T435" i="16"/>
  <c r="C436" i="16"/>
  <c r="O436" i="16"/>
  <c r="AA436" i="16"/>
  <c r="J437" i="16"/>
  <c r="D263" i="16"/>
  <c r="A278" i="16"/>
  <c r="AA292" i="16"/>
  <c r="V297" i="16"/>
  <c r="G300" i="16"/>
  <c r="F305" i="16"/>
  <c r="T307" i="16"/>
  <c r="E310" i="16"/>
  <c r="S312" i="16"/>
  <c r="D315" i="16"/>
  <c r="R317" i="16"/>
  <c r="C320" i="16"/>
  <c r="Q322" i="16"/>
  <c r="B325" i="16"/>
  <c r="P327" i="16"/>
  <c r="A330" i="16"/>
  <c r="O332" i="16"/>
  <c r="AC334" i="16"/>
  <c r="N337" i="16"/>
  <c r="AB339" i="16"/>
  <c r="K341" i="16"/>
  <c r="W341" i="16"/>
  <c r="F342" i="16"/>
  <c r="R342" i="16"/>
  <c r="A343" i="16"/>
  <c r="M343" i="16"/>
  <c r="Y343" i="16"/>
  <c r="H344" i="16"/>
  <c r="T344" i="16"/>
  <c r="C345" i="16"/>
  <c r="O345" i="16"/>
  <c r="AA345" i="16"/>
  <c r="J346" i="16"/>
  <c r="V346" i="16"/>
  <c r="E347" i="16"/>
  <c r="Q347" i="16"/>
  <c r="AC347" i="16"/>
  <c r="L348" i="16"/>
  <c r="X348" i="16"/>
  <c r="G349" i="16"/>
  <c r="S349" i="16"/>
  <c r="B350" i="16"/>
  <c r="N350" i="16"/>
  <c r="Z350" i="16"/>
  <c r="I351" i="16"/>
  <c r="D352" i="16"/>
  <c r="P352" i="16"/>
  <c r="AB352" i="16"/>
  <c r="K353" i="16"/>
  <c r="W353" i="16"/>
  <c r="F354" i="16"/>
  <c r="R354" i="16"/>
  <c r="A355" i="16"/>
  <c r="M355" i="16"/>
  <c r="Y355" i="16"/>
  <c r="H356" i="16"/>
  <c r="T356" i="16"/>
  <c r="C357" i="16"/>
  <c r="O357" i="16"/>
  <c r="AA357" i="16"/>
  <c r="J358" i="16"/>
  <c r="V358" i="16"/>
  <c r="E359" i="16"/>
  <c r="Q359" i="16"/>
  <c r="AC359" i="16"/>
  <c r="L360" i="16"/>
  <c r="X360" i="16"/>
  <c r="G361" i="16"/>
  <c r="S361" i="16"/>
  <c r="B362" i="16"/>
  <c r="N362" i="16"/>
  <c r="Z362" i="16"/>
  <c r="I363" i="16"/>
  <c r="D364" i="16"/>
  <c r="P364" i="16"/>
  <c r="AB364" i="16"/>
  <c r="K365" i="16"/>
  <c r="W365" i="16"/>
  <c r="F366" i="16"/>
  <c r="R366" i="16"/>
  <c r="A367" i="16"/>
  <c r="M367" i="16"/>
  <c r="Y367" i="16"/>
  <c r="H368" i="16"/>
  <c r="T368" i="16"/>
  <c r="C369" i="16"/>
  <c r="O369" i="16"/>
  <c r="AA369" i="16"/>
  <c r="J370" i="16"/>
  <c r="V370" i="16"/>
  <c r="E371" i="16"/>
  <c r="Q371" i="16"/>
  <c r="AC371" i="16"/>
  <c r="L372" i="16"/>
  <c r="X372" i="16"/>
  <c r="G373" i="16"/>
  <c r="S373" i="16"/>
  <c r="B374" i="16"/>
  <c r="N374" i="16"/>
  <c r="Z374" i="16"/>
  <c r="I375" i="16"/>
  <c r="D376" i="16"/>
  <c r="P376" i="16"/>
  <c r="AB376" i="16"/>
  <c r="K377" i="16"/>
  <c r="W377" i="16"/>
  <c r="F378" i="16"/>
  <c r="R378" i="16"/>
  <c r="A379" i="16"/>
  <c r="M379" i="16"/>
  <c r="Y379" i="16"/>
  <c r="H380" i="16"/>
  <c r="T380" i="16"/>
  <c r="C381" i="16"/>
  <c r="O381" i="16"/>
  <c r="AA381" i="16"/>
  <c r="J382" i="16"/>
  <c r="V382" i="16"/>
  <c r="E383" i="16"/>
  <c r="Q383" i="16"/>
  <c r="AC383" i="16"/>
  <c r="L384" i="16"/>
  <c r="X384" i="16"/>
  <c r="G385" i="16"/>
  <c r="S385" i="16"/>
  <c r="B386" i="16"/>
  <c r="N386" i="16"/>
  <c r="Z386" i="16"/>
  <c r="I387" i="16"/>
  <c r="D388" i="16"/>
  <c r="P388" i="16"/>
  <c r="AB388" i="16"/>
  <c r="K389" i="16"/>
  <c r="W389" i="16"/>
  <c r="F390" i="16"/>
  <c r="R390" i="16"/>
  <c r="A391" i="16"/>
  <c r="M391" i="16"/>
  <c r="Y391" i="16"/>
  <c r="H392" i="16"/>
  <c r="T392" i="16"/>
  <c r="C393" i="16"/>
  <c r="O393" i="16"/>
  <c r="AA393" i="16"/>
  <c r="J394" i="16"/>
  <c r="V394" i="16"/>
  <c r="E395" i="16"/>
  <c r="Q395" i="16"/>
  <c r="AC395" i="16"/>
  <c r="L396" i="16"/>
  <c r="X396" i="16"/>
  <c r="G397" i="16"/>
  <c r="S397" i="16"/>
  <c r="B398" i="16"/>
  <c r="N398" i="16"/>
  <c r="Z398" i="16"/>
  <c r="I399" i="16"/>
  <c r="D400" i="16"/>
  <c r="P400" i="16"/>
  <c r="AB400" i="16"/>
  <c r="K401" i="16"/>
  <c r="W401" i="16"/>
  <c r="F402" i="16"/>
  <c r="R402" i="16"/>
  <c r="A403" i="16"/>
  <c r="M403" i="16"/>
  <c r="Y403" i="16"/>
  <c r="H404" i="16"/>
  <c r="T404" i="16"/>
  <c r="C405" i="16"/>
  <c r="O405" i="16"/>
  <c r="AA405" i="16"/>
  <c r="J406" i="16"/>
  <c r="V406" i="16"/>
  <c r="E407" i="16"/>
  <c r="Q407" i="16"/>
  <c r="AC407" i="16"/>
  <c r="L408" i="16"/>
  <c r="X408" i="16"/>
  <c r="G409" i="16"/>
  <c r="S409" i="16"/>
  <c r="B410" i="16"/>
  <c r="N410" i="16"/>
  <c r="Z410" i="16"/>
  <c r="I411" i="16"/>
  <c r="D412" i="16"/>
  <c r="P412" i="16"/>
  <c r="AB412" i="16"/>
  <c r="K413" i="16"/>
  <c r="W413" i="16"/>
  <c r="F414" i="16"/>
  <c r="R414" i="16"/>
  <c r="A415" i="16"/>
  <c r="M415" i="16"/>
  <c r="Y415" i="16"/>
  <c r="H416" i="16"/>
  <c r="T416" i="16"/>
  <c r="C417" i="16"/>
  <c r="O417" i="16"/>
  <c r="AA417" i="16"/>
  <c r="J418" i="16"/>
  <c r="V418" i="16"/>
  <c r="E419" i="16"/>
  <c r="Q419" i="16"/>
  <c r="AC419" i="16"/>
  <c r="L420" i="16"/>
  <c r="X420" i="16"/>
  <c r="G421" i="16"/>
  <c r="S421" i="16"/>
  <c r="B422" i="16"/>
  <c r="N422" i="16"/>
  <c r="Z422" i="16"/>
  <c r="I423" i="16"/>
  <c r="D424" i="16"/>
  <c r="P424" i="16"/>
  <c r="AB424" i="16"/>
  <c r="K425" i="16"/>
  <c r="W425" i="16"/>
  <c r="F426" i="16"/>
  <c r="R426" i="16"/>
  <c r="A427" i="16"/>
  <c r="M427" i="16"/>
  <c r="Y427" i="16"/>
  <c r="H428" i="16"/>
  <c r="T428" i="16"/>
  <c r="C429" i="16"/>
  <c r="O429" i="16"/>
  <c r="AA429" i="16"/>
  <c r="J430" i="16"/>
  <c r="V430" i="16"/>
  <c r="E431" i="16"/>
  <c r="Q431" i="16"/>
  <c r="AC431" i="16"/>
  <c r="L432" i="16"/>
  <c r="X432" i="16"/>
  <c r="G433" i="16"/>
  <c r="S433" i="16"/>
  <c r="B434" i="16"/>
  <c r="N434" i="16"/>
  <c r="Z434" i="16"/>
  <c r="I435" i="16"/>
  <c r="D436" i="16"/>
  <c r="P436" i="16"/>
  <c r="AB436" i="16"/>
  <c r="K437" i="16"/>
  <c r="Q265" i="16"/>
  <c r="Q305" i="16"/>
  <c r="N320" i="16"/>
  <c r="K335" i="16"/>
  <c r="S342" i="16"/>
  <c r="D345" i="16"/>
  <c r="R347" i="16"/>
  <c r="C350" i="16"/>
  <c r="Q352" i="16"/>
  <c r="B355" i="16"/>
  <c r="P357" i="16"/>
  <c r="A360" i="16"/>
  <c r="O362" i="16"/>
  <c r="AC364" i="16"/>
  <c r="N367" i="16"/>
  <c r="AB369" i="16"/>
  <c r="M372" i="16"/>
  <c r="AA374" i="16"/>
  <c r="L377" i="16"/>
  <c r="Z379" i="16"/>
  <c r="K382" i="16"/>
  <c r="Y384" i="16"/>
  <c r="J387" i="16"/>
  <c r="X389" i="16"/>
  <c r="I392" i="16"/>
  <c r="W394" i="16"/>
  <c r="H397" i="16"/>
  <c r="V399" i="16"/>
  <c r="G402" i="16"/>
  <c r="F407" i="16"/>
  <c r="T409" i="16"/>
  <c r="E412" i="16"/>
  <c r="S414" i="16"/>
  <c r="D417" i="16"/>
  <c r="R419" i="16"/>
  <c r="C422" i="16"/>
  <c r="Q424" i="16"/>
  <c r="B427" i="16"/>
  <c r="P429" i="16"/>
  <c r="A432" i="16"/>
  <c r="O434" i="16"/>
  <c r="AC436" i="16"/>
  <c r="AA437" i="16"/>
  <c r="J438" i="16"/>
  <c r="V438" i="16"/>
  <c r="E439" i="16"/>
  <c r="Q439" i="16"/>
  <c r="AC439" i="16"/>
  <c r="L440" i="16"/>
  <c r="X440" i="16"/>
  <c r="G441" i="16"/>
  <c r="S441" i="16"/>
  <c r="B442" i="16"/>
  <c r="N442" i="16"/>
  <c r="Z442" i="16"/>
  <c r="I443" i="16"/>
  <c r="D444" i="16"/>
  <c r="P444" i="16"/>
  <c r="AB444" i="16"/>
  <c r="K445" i="16"/>
  <c r="W445" i="16"/>
  <c r="F446" i="16"/>
  <c r="R446" i="16"/>
  <c r="A447" i="16"/>
  <c r="M447" i="16"/>
  <c r="Y447" i="16"/>
  <c r="H448" i="16"/>
  <c r="T448" i="16"/>
  <c r="C449" i="16"/>
  <c r="O449" i="16"/>
  <c r="AA449" i="16"/>
  <c r="J450" i="16"/>
  <c r="V450" i="16"/>
  <c r="E451" i="16"/>
  <c r="Q451" i="16"/>
  <c r="AC451" i="16"/>
  <c r="L452" i="16"/>
  <c r="X452" i="16"/>
  <c r="G453" i="16"/>
  <c r="S453" i="16"/>
  <c r="B454" i="16"/>
  <c r="N454" i="16"/>
  <c r="Z454" i="16"/>
  <c r="I455" i="16"/>
  <c r="D456" i="16"/>
  <c r="P456" i="16"/>
  <c r="AB456" i="16"/>
  <c r="K457" i="16"/>
  <c r="W457" i="16"/>
  <c r="F458" i="16"/>
  <c r="R458" i="16"/>
  <c r="A459" i="16"/>
  <c r="M459" i="16"/>
  <c r="Y459" i="16"/>
  <c r="H460" i="16"/>
  <c r="T460" i="16"/>
  <c r="C461" i="16"/>
  <c r="O461" i="16"/>
  <c r="AA461" i="16"/>
  <c r="J462" i="16"/>
  <c r="V462" i="16"/>
  <c r="E463" i="16"/>
  <c r="Q463" i="16"/>
  <c r="AC463" i="16"/>
  <c r="L464" i="16"/>
  <c r="X464" i="16"/>
  <c r="G465" i="16"/>
  <c r="S465" i="16"/>
  <c r="B466" i="16"/>
  <c r="N466" i="16"/>
  <c r="Z466" i="16"/>
  <c r="I467" i="16"/>
  <c r="D468" i="16"/>
  <c r="P468" i="16"/>
  <c r="AB468" i="16"/>
  <c r="K469" i="16"/>
  <c r="W469" i="16"/>
  <c r="F470" i="16"/>
  <c r="R470" i="16"/>
  <c r="A471" i="16"/>
  <c r="M471" i="16"/>
  <c r="Y471" i="16"/>
  <c r="H472" i="16"/>
  <c r="T472" i="16"/>
  <c r="C473" i="16"/>
  <c r="O473" i="16"/>
  <c r="AA473" i="16"/>
  <c r="J474" i="16"/>
  <c r="V474" i="16"/>
  <c r="E475" i="16"/>
  <c r="Q475" i="16"/>
  <c r="AC475" i="16"/>
  <c r="L476" i="16"/>
  <c r="X476" i="16"/>
  <c r="G477" i="16"/>
  <c r="S477" i="16"/>
  <c r="B478" i="16"/>
  <c r="N478" i="16"/>
  <c r="Z478" i="16"/>
  <c r="I479" i="16"/>
  <c r="D480" i="16"/>
  <c r="P480" i="16"/>
  <c r="AB480" i="16"/>
  <c r="K481" i="16"/>
  <c r="W481" i="16"/>
  <c r="F482" i="16"/>
  <c r="R482" i="16"/>
  <c r="A483" i="16"/>
  <c r="M483" i="16"/>
  <c r="Y483" i="16"/>
  <c r="H484" i="16"/>
  <c r="T484" i="16"/>
  <c r="C485" i="16"/>
  <c r="O485" i="16"/>
  <c r="AA485" i="16"/>
  <c r="J486" i="16"/>
  <c r="V486" i="16"/>
  <c r="E487" i="16"/>
  <c r="Q487" i="16"/>
  <c r="AC487" i="16"/>
  <c r="L488" i="16"/>
  <c r="X488" i="16"/>
  <c r="G489" i="16"/>
  <c r="S489" i="16"/>
  <c r="B490" i="16"/>
  <c r="N490" i="16"/>
  <c r="Z490" i="16"/>
  <c r="I491" i="16"/>
  <c r="D492" i="16"/>
  <c r="P492" i="16"/>
  <c r="AB492" i="16"/>
  <c r="K493" i="16"/>
  <c r="W493" i="16"/>
  <c r="F494" i="16"/>
  <c r="R494" i="16"/>
  <c r="A495" i="16"/>
  <c r="M495" i="16"/>
  <c r="Y495" i="16"/>
  <c r="H496" i="16"/>
  <c r="T496" i="16"/>
  <c r="C497" i="16"/>
  <c r="O497" i="16"/>
  <c r="AA497" i="16"/>
  <c r="J498" i="16"/>
  <c r="V498" i="16"/>
  <c r="E499" i="16"/>
  <c r="Q499" i="16"/>
  <c r="AC499" i="16"/>
  <c r="L500" i="16"/>
  <c r="X500" i="16"/>
  <c r="G501" i="16"/>
  <c r="S501" i="16"/>
  <c r="B502" i="16"/>
  <c r="N502" i="16"/>
  <c r="Z502" i="16"/>
  <c r="I503" i="16"/>
  <c r="D504" i="16"/>
  <c r="P504" i="16"/>
  <c r="AB504" i="16"/>
  <c r="K505" i="16"/>
  <c r="W505" i="16"/>
  <c r="F506" i="16"/>
  <c r="R506" i="16"/>
  <c r="A507" i="16"/>
  <c r="M507" i="16"/>
  <c r="Y507" i="16"/>
  <c r="H508" i="16"/>
  <c r="T508" i="16"/>
  <c r="C509" i="16"/>
  <c r="O509" i="16"/>
  <c r="AA509" i="16"/>
  <c r="J510" i="16"/>
  <c r="V510" i="16"/>
  <c r="E511" i="16"/>
  <c r="Q511" i="16"/>
  <c r="AC511" i="16"/>
  <c r="L512" i="16"/>
  <c r="R265" i="16"/>
  <c r="R305" i="16"/>
  <c r="O320" i="16"/>
  <c r="L335" i="16"/>
  <c r="T342" i="16"/>
  <c r="E345" i="16"/>
  <c r="S347" i="16"/>
  <c r="D350" i="16"/>
  <c r="R352" i="16"/>
  <c r="C355" i="16"/>
  <c r="Q357" i="16"/>
  <c r="B360" i="16"/>
  <c r="P362" i="16"/>
  <c r="A365" i="16"/>
  <c r="O367" i="16"/>
  <c r="AC369" i="16"/>
  <c r="N372" i="16"/>
  <c r="AB374" i="16"/>
  <c r="M377" i="16"/>
  <c r="AA379" i="16"/>
  <c r="L382" i="16"/>
  <c r="Z384" i="16"/>
  <c r="K387" i="16"/>
  <c r="Y389" i="16"/>
  <c r="J392" i="16"/>
  <c r="X394" i="16"/>
  <c r="I397" i="16"/>
  <c r="W399" i="16"/>
  <c r="H402" i="16"/>
  <c r="V404" i="16"/>
  <c r="G407" i="16"/>
  <c r="F412" i="16"/>
  <c r="T414" i="16"/>
  <c r="E417" i="16"/>
  <c r="S419" i="16"/>
  <c r="D422" i="16"/>
  <c r="R424" i="16"/>
  <c r="C427" i="16"/>
  <c r="Q429" i="16"/>
  <c r="B432" i="16"/>
  <c r="P434" i="16"/>
  <c r="A437" i="16"/>
  <c r="AB437" i="16"/>
  <c r="K438" i="16"/>
  <c r="W438" i="16"/>
  <c r="F439" i="16"/>
  <c r="R439" i="16"/>
  <c r="A440" i="16"/>
  <c r="M440" i="16"/>
  <c r="Y440" i="16"/>
  <c r="H441" i="16"/>
  <c r="T441" i="16"/>
  <c r="C442" i="16"/>
  <c r="O442" i="16"/>
  <c r="AA442" i="16"/>
  <c r="J443" i="16"/>
  <c r="V443" i="16"/>
  <c r="E444" i="16"/>
  <c r="Q444" i="16"/>
  <c r="AC444" i="16"/>
  <c r="L445" i="16"/>
  <c r="X445" i="16"/>
  <c r="G446" i="16"/>
  <c r="S446" i="16"/>
  <c r="B447" i="16"/>
  <c r="N447" i="16"/>
  <c r="Z447" i="16"/>
  <c r="I448" i="16"/>
  <c r="D449" i="16"/>
  <c r="P449" i="16"/>
  <c r="AB449" i="16"/>
  <c r="K450" i="16"/>
  <c r="W450" i="16"/>
  <c r="F451" i="16"/>
  <c r="R451" i="16"/>
  <c r="A452" i="16"/>
  <c r="M452" i="16"/>
  <c r="Y452" i="16"/>
  <c r="H453" i="16"/>
  <c r="T453" i="16"/>
  <c r="C454" i="16"/>
  <c r="O454" i="16"/>
  <c r="AA454" i="16"/>
  <c r="J455" i="16"/>
  <c r="V455" i="16"/>
  <c r="E456" i="16"/>
  <c r="Q456" i="16"/>
  <c r="AC456" i="16"/>
  <c r="L457" i="16"/>
  <c r="X457" i="16"/>
  <c r="G458" i="16"/>
  <c r="S458" i="16"/>
  <c r="B459" i="16"/>
  <c r="N459" i="16"/>
  <c r="Z459" i="16"/>
  <c r="I460" i="16"/>
  <c r="D461" i="16"/>
  <c r="P461" i="16"/>
  <c r="AB461" i="16"/>
  <c r="K462" i="16"/>
  <c r="W462" i="16"/>
  <c r="F463" i="16"/>
  <c r="R463" i="16"/>
  <c r="A464" i="16"/>
  <c r="M464" i="16"/>
  <c r="Y464" i="16"/>
  <c r="H465" i="16"/>
  <c r="T465" i="16"/>
  <c r="C466" i="16"/>
  <c r="O466" i="16"/>
  <c r="AA466" i="16"/>
  <c r="J467" i="16"/>
  <c r="V467" i="16"/>
  <c r="E468" i="16"/>
  <c r="Q468" i="16"/>
  <c r="AC468" i="16"/>
  <c r="L469" i="16"/>
  <c r="X469" i="16"/>
  <c r="G470" i="16"/>
  <c r="S470" i="16"/>
  <c r="B471" i="16"/>
  <c r="N471" i="16"/>
  <c r="Z471" i="16"/>
  <c r="I472" i="16"/>
  <c r="D473" i="16"/>
  <c r="P473" i="16"/>
  <c r="AB473" i="16"/>
  <c r="K474" i="16"/>
  <c r="W474" i="16"/>
  <c r="F475" i="16"/>
  <c r="R475" i="16"/>
  <c r="A476" i="16"/>
  <c r="M476" i="16"/>
  <c r="Y476" i="16"/>
  <c r="H477" i="16"/>
  <c r="T477" i="16"/>
  <c r="C478" i="16"/>
  <c r="O478" i="16"/>
  <c r="AA478" i="16"/>
  <c r="J479" i="16"/>
  <c r="V479" i="16"/>
  <c r="E480" i="16"/>
  <c r="Q480" i="16"/>
  <c r="AC480" i="16"/>
  <c r="L481" i="16"/>
  <c r="X481" i="16"/>
  <c r="G482" i="16"/>
  <c r="S482" i="16"/>
  <c r="B483" i="16"/>
  <c r="N483" i="16"/>
  <c r="Z483" i="16"/>
  <c r="I484" i="16"/>
  <c r="D485" i="16"/>
  <c r="P485" i="16"/>
  <c r="AB485" i="16"/>
  <c r="K486" i="16"/>
  <c r="W486" i="16"/>
  <c r="F487" i="16"/>
  <c r="R487" i="16"/>
  <c r="A488" i="16"/>
  <c r="M488" i="16"/>
  <c r="Y488" i="16"/>
  <c r="H489" i="16"/>
  <c r="T489" i="16"/>
  <c r="C490" i="16"/>
  <c r="O490" i="16"/>
  <c r="AA490" i="16"/>
  <c r="J491" i="16"/>
  <c r="V491" i="16"/>
  <c r="E492" i="16"/>
  <c r="Q492" i="16"/>
  <c r="AC492" i="16"/>
  <c r="L493" i="16"/>
  <c r="X493" i="16"/>
  <c r="G494" i="16"/>
  <c r="S494" i="16"/>
  <c r="B495" i="16"/>
  <c r="N495" i="16"/>
  <c r="Z495" i="16"/>
  <c r="I496" i="16"/>
  <c r="D497" i="16"/>
  <c r="P497" i="16"/>
  <c r="AB497" i="16"/>
  <c r="K498" i="16"/>
  <c r="W498" i="16"/>
  <c r="F499" i="16"/>
  <c r="R499" i="16"/>
  <c r="A500" i="16"/>
  <c r="M500" i="16"/>
  <c r="Y500" i="16"/>
  <c r="H501" i="16"/>
  <c r="T501" i="16"/>
  <c r="C502" i="16"/>
  <c r="O502" i="16"/>
  <c r="AA502" i="16"/>
  <c r="J503" i="16"/>
  <c r="V503" i="16"/>
  <c r="E504" i="16"/>
  <c r="Q504" i="16"/>
  <c r="AC504" i="16"/>
  <c r="L505" i="16"/>
  <c r="X505" i="16"/>
  <c r="G506" i="16"/>
  <c r="S506" i="16"/>
  <c r="B507" i="16"/>
  <c r="N507" i="16"/>
  <c r="Z507" i="16"/>
  <c r="I508" i="16"/>
  <c r="D509" i="16"/>
  <c r="P509" i="16"/>
  <c r="AB509" i="16"/>
  <c r="K510" i="16"/>
  <c r="W510" i="16"/>
  <c r="F511" i="16"/>
  <c r="R511" i="16"/>
  <c r="A512" i="16"/>
  <c r="M512" i="16"/>
  <c r="Y512" i="16"/>
  <c r="H513" i="16"/>
  <c r="N280" i="16"/>
  <c r="B308" i="16"/>
  <c r="AB322" i="16"/>
  <c r="Y337" i="16"/>
  <c r="B343" i="16"/>
  <c r="P345" i="16"/>
  <c r="A348" i="16"/>
  <c r="O350" i="16"/>
  <c r="AC352" i="16"/>
  <c r="N355" i="16"/>
  <c r="AB357" i="16"/>
  <c r="M360" i="16"/>
  <c r="AA362" i="16"/>
  <c r="L365" i="16"/>
  <c r="Z367" i="16"/>
  <c r="K370" i="16"/>
  <c r="Y372" i="16"/>
  <c r="J375" i="16"/>
  <c r="X377" i="16"/>
  <c r="I380" i="16"/>
  <c r="W382" i="16"/>
  <c r="H385" i="16"/>
  <c r="V387" i="16"/>
  <c r="G390" i="16"/>
  <c r="F395" i="16"/>
  <c r="T397" i="16"/>
  <c r="E400" i="16"/>
  <c r="S402" i="16"/>
  <c r="D405" i="16"/>
  <c r="R407" i="16"/>
  <c r="C410" i="16"/>
  <c r="Q412" i="16"/>
  <c r="B415" i="16"/>
  <c r="P417" i="16"/>
  <c r="A420" i="16"/>
  <c r="O422" i="16"/>
  <c r="AC424" i="16"/>
  <c r="N427" i="16"/>
  <c r="AB429" i="16"/>
  <c r="M432" i="16"/>
  <c r="AA434" i="16"/>
  <c r="L437" i="16"/>
  <c r="AC437" i="16"/>
  <c r="L438" i="16"/>
  <c r="X438" i="16"/>
  <c r="G439" i="16"/>
  <c r="S439" i="16"/>
  <c r="B440" i="16"/>
  <c r="N440" i="16"/>
  <c r="Z440" i="16"/>
  <c r="I441" i="16"/>
  <c r="D442" i="16"/>
  <c r="P442" i="16"/>
  <c r="AB442" i="16"/>
  <c r="K443" i="16"/>
  <c r="W443" i="16"/>
  <c r="F444" i="16"/>
  <c r="R444" i="16"/>
  <c r="A445" i="16"/>
  <c r="M445" i="16"/>
  <c r="Y445" i="16"/>
  <c r="H446" i="16"/>
  <c r="T446" i="16"/>
  <c r="C447" i="16"/>
  <c r="O447" i="16"/>
  <c r="AA447" i="16"/>
  <c r="J448" i="16"/>
  <c r="V448" i="16"/>
  <c r="E449" i="16"/>
  <c r="Q449" i="16"/>
  <c r="AC449" i="16"/>
  <c r="L450" i="16"/>
  <c r="X450" i="16"/>
  <c r="G451" i="16"/>
  <c r="S451" i="16"/>
  <c r="B452" i="16"/>
  <c r="N452" i="16"/>
  <c r="Z452" i="16"/>
  <c r="I453" i="16"/>
  <c r="D454" i="16"/>
  <c r="P454" i="16"/>
  <c r="AB454" i="16"/>
  <c r="K455" i="16"/>
  <c r="W455" i="16"/>
  <c r="F456" i="16"/>
  <c r="R456" i="16"/>
  <c r="A457" i="16"/>
  <c r="M457" i="16"/>
  <c r="Y457" i="16"/>
  <c r="H458" i="16"/>
  <c r="T458" i="16"/>
  <c r="C459" i="16"/>
  <c r="O459" i="16"/>
  <c r="AA459" i="16"/>
  <c r="J460" i="16"/>
  <c r="V460" i="16"/>
  <c r="E461" i="16"/>
  <c r="Q461" i="16"/>
  <c r="AC461" i="16"/>
  <c r="L462" i="16"/>
  <c r="X462" i="16"/>
  <c r="G463" i="16"/>
  <c r="S463" i="16"/>
  <c r="B464" i="16"/>
  <c r="N464" i="16"/>
  <c r="Z464" i="16"/>
  <c r="I465" i="16"/>
  <c r="D466" i="16"/>
  <c r="P466" i="16"/>
  <c r="AB466" i="16"/>
  <c r="K467" i="16"/>
  <c r="W467" i="16"/>
  <c r="F468" i="16"/>
  <c r="R468" i="16"/>
  <c r="A469" i="16"/>
  <c r="M469" i="16"/>
  <c r="Y469" i="16"/>
  <c r="H470" i="16"/>
  <c r="T470" i="16"/>
  <c r="C471" i="16"/>
  <c r="O471" i="16"/>
  <c r="AA471" i="16"/>
  <c r="J472" i="16"/>
  <c r="V472" i="16"/>
  <c r="E473" i="16"/>
  <c r="Q473" i="16"/>
  <c r="AC473" i="16"/>
  <c r="L474" i="16"/>
  <c r="X474" i="16"/>
  <c r="G475" i="16"/>
  <c r="S475" i="16"/>
  <c r="B476" i="16"/>
  <c r="N476" i="16"/>
  <c r="Z476" i="16"/>
  <c r="I477" i="16"/>
  <c r="D478" i="16"/>
  <c r="P478" i="16"/>
  <c r="AB478" i="16"/>
  <c r="K479" i="16"/>
  <c r="W479" i="16"/>
  <c r="F480" i="16"/>
  <c r="R480" i="16"/>
  <c r="A481" i="16"/>
  <c r="M481" i="16"/>
  <c r="Y481" i="16"/>
  <c r="H482" i="16"/>
  <c r="T482" i="16"/>
  <c r="C483" i="16"/>
  <c r="O483" i="16"/>
  <c r="AA483" i="16"/>
  <c r="J484" i="16"/>
  <c r="V484" i="16"/>
  <c r="E485" i="16"/>
  <c r="Q485" i="16"/>
  <c r="AC485" i="16"/>
  <c r="L486" i="16"/>
  <c r="X486" i="16"/>
  <c r="G487" i="16"/>
  <c r="S487" i="16"/>
  <c r="B488" i="16"/>
  <c r="N488" i="16"/>
  <c r="Z488" i="16"/>
  <c r="I489" i="16"/>
  <c r="D490" i="16"/>
  <c r="P490" i="16"/>
  <c r="AB490" i="16"/>
  <c r="K491" i="16"/>
  <c r="W491" i="16"/>
  <c r="F492" i="16"/>
  <c r="R492" i="16"/>
  <c r="A493" i="16"/>
  <c r="M493" i="16"/>
  <c r="Y493" i="16"/>
  <c r="H494" i="16"/>
  <c r="T494" i="16"/>
  <c r="C495" i="16"/>
  <c r="O495" i="16"/>
  <c r="AA495" i="16"/>
  <c r="J496" i="16"/>
  <c r="V496" i="16"/>
  <c r="E497" i="16"/>
  <c r="Q497" i="16"/>
  <c r="AC497" i="16"/>
  <c r="L498" i="16"/>
  <c r="X498" i="16"/>
  <c r="G499" i="16"/>
  <c r="S499" i="16"/>
  <c r="B500" i="16"/>
  <c r="N500" i="16"/>
  <c r="Z500" i="16"/>
  <c r="I501" i="16"/>
  <c r="D502" i="16"/>
  <c r="P502" i="16"/>
  <c r="AB502" i="16"/>
  <c r="K503" i="16"/>
  <c r="W503" i="16"/>
  <c r="F504" i="16"/>
  <c r="R504" i="16"/>
  <c r="A505" i="16"/>
  <c r="M505" i="16"/>
  <c r="Y505" i="16"/>
  <c r="H506" i="16"/>
  <c r="T506" i="16"/>
  <c r="C507" i="16"/>
  <c r="O507" i="16"/>
  <c r="AA507" i="16"/>
  <c r="J508" i="16"/>
  <c r="V508" i="16"/>
  <c r="E509" i="16"/>
  <c r="Q509" i="16"/>
  <c r="AC509" i="16"/>
  <c r="L510" i="16"/>
  <c r="X510" i="16"/>
  <c r="G511" i="16"/>
  <c r="S511" i="16"/>
  <c r="B512" i="16"/>
  <c r="N512" i="16"/>
  <c r="O280" i="16"/>
  <c r="C308" i="16"/>
  <c r="AC322" i="16"/>
  <c r="Z337" i="16"/>
  <c r="C343" i="16"/>
  <c r="Q345" i="16"/>
  <c r="B348" i="16"/>
  <c r="P350" i="16"/>
  <c r="A353" i="16"/>
  <c r="O355" i="16"/>
  <c r="AC357" i="16"/>
  <c r="N360" i="16"/>
  <c r="AB362" i="16"/>
  <c r="M365" i="16"/>
  <c r="AA367" i="16"/>
  <c r="L370" i="16"/>
  <c r="Z372" i="16"/>
  <c r="K375" i="16"/>
  <c r="Y377" i="16"/>
  <c r="J380" i="16"/>
  <c r="X382" i="16"/>
  <c r="I385" i="16"/>
  <c r="W387" i="16"/>
  <c r="H390" i="16"/>
  <c r="V392" i="16"/>
  <c r="G395" i="16"/>
  <c r="F400" i="16"/>
  <c r="T402" i="16"/>
  <c r="E405" i="16"/>
  <c r="S407" i="16"/>
  <c r="D410" i="16"/>
  <c r="R412" i="16"/>
  <c r="C415" i="16"/>
  <c r="Q417" i="16"/>
  <c r="B420" i="16"/>
  <c r="P422" i="16"/>
  <c r="A425" i="16"/>
  <c r="O427" i="16"/>
  <c r="AC429" i="16"/>
  <c r="N432" i="16"/>
  <c r="AB434" i="16"/>
  <c r="M437" i="16"/>
  <c r="A438" i="16"/>
  <c r="M438" i="16"/>
  <c r="Y438" i="16"/>
  <c r="H439" i="16"/>
  <c r="T439" i="16"/>
  <c r="C440" i="16"/>
  <c r="O440" i="16"/>
  <c r="AA440" i="16"/>
  <c r="J441" i="16"/>
  <c r="V441" i="16"/>
  <c r="E442" i="16"/>
  <c r="Q442" i="16"/>
  <c r="AC442" i="16"/>
  <c r="L443" i="16"/>
  <c r="X443" i="16"/>
  <c r="G444" i="16"/>
  <c r="S444" i="16"/>
  <c r="B445" i="16"/>
  <c r="N445" i="16"/>
  <c r="Z445" i="16"/>
  <c r="I446" i="16"/>
  <c r="D447" i="16"/>
  <c r="P447" i="16"/>
  <c r="AB447" i="16"/>
  <c r="K448" i="16"/>
  <c r="W448" i="16"/>
  <c r="F449" i="16"/>
  <c r="R449" i="16"/>
  <c r="A450" i="16"/>
  <c r="M450" i="16"/>
  <c r="Y450" i="16"/>
  <c r="H451" i="16"/>
  <c r="T451" i="16"/>
  <c r="C452" i="16"/>
  <c r="O452" i="16"/>
  <c r="AA452" i="16"/>
  <c r="J453" i="16"/>
  <c r="V453" i="16"/>
  <c r="E454" i="16"/>
  <c r="Q454" i="16"/>
  <c r="AC454" i="16"/>
  <c r="L455" i="16"/>
  <c r="X455" i="16"/>
  <c r="G456" i="16"/>
  <c r="S456" i="16"/>
  <c r="B457" i="16"/>
  <c r="N457" i="16"/>
  <c r="Z457" i="16"/>
  <c r="I458" i="16"/>
  <c r="D459" i="16"/>
  <c r="P459" i="16"/>
  <c r="AB459" i="16"/>
  <c r="K460" i="16"/>
  <c r="W460" i="16"/>
  <c r="F461" i="16"/>
  <c r="R461" i="16"/>
  <c r="A462" i="16"/>
  <c r="M462" i="16"/>
  <c r="Y462" i="16"/>
  <c r="H463" i="16"/>
  <c r="T463" i="16"/>
  <c r="C464" i="16"/>
  <c r="O464" i="16"/>
  <c r="AA464" i="16"/>
  <c r="J465" i="16"/>
  <c r="V465" i="16"/>
  <c r="E466" i="16"/>
  <c r="Q466" i="16"/>
  <c r="AC466" i="16"/>
  <c r="L467" i="16"/>
  <c r="X467" i="16"/>
  <c r="G468" i="16"/>
  <c r="S468" i="16"/>
  <c r="B469" i="16"/>
  <c r="N469" i="16"/>
  <c r="Z469" i="16"/>
  <c r="I470" i="16"/>
  <c r="D471" i="16"/>
  <c r="P471" i="16"/>
  <c r="AB471" i="16"/>
  <c r="K472" i="16"/>
  <c r="W472" i="16"/>
  <c r="F473" i="16"/>
  <c r="R473" i="16"/>
  <c r="A474" i="16"/>
  <c r="M474" i="16"/>
  <c r="Y474" i="16"/>
  <c r="H475" i="16"/>
  <c r="T475" i="16"/>
  <c r="C476" i="16"/>
  <c r="O476" i="16"/>
  <c r="AA476" i="16"/>
  <c r="J477" i="16"/>
  <c r="V477" i="16"/>
  <c r="E478" i="16"/>
  <c r="Q478" i="16"/>
  <c r="AC478" i="16"/>
  <c r="L479" i="16"/>
  <c r="X479" i="16"/>
  <c r="G480" i="16"/>
  <c r="S480" i="16"/>
  <c r="B481" i="16"/>
  <c r="N481" i="16"/>
  <c r="Z481" i="16"/>
  <c r="I482" i="16"/>
  <c r="D483" i="16"/>
  <c r="P483" i="16"/>
  <c r="AB483" i="16"/>
  <c r="K484" i="16"/>
  <c r="W484" i="16"/>
  <c r="F485" i="16"/>
  <c r="R485" i="16"/>
  <c r="A486" i="16"/>
  <c r="M486" i="16"/>
  <c r="Y486" i="16"/>
  <c r="H487" i="16"/>
  <c r="T487" i="16"/>
  <c r="C488" i="16"/>
  <c r="O488" i="16"/>
  <c r="AA488" i="16"/>
  <c r="J489" i="16"/>
  <c r="V489" i="16"/>
  <c r="E490" i="16"/>
  <c r="Q490" i="16"/>
  <c r="AC490" i="16"/>
  <c r="L491" i="16"/>
  <c r="X491" i="16"/>
  <c r="G492" i="16"/>
  <c r="S492" i="16"/>
  <c r="B493" i="16"/>
  <c r="N493" i="16"/>
  <c r="Z493" i="16"/>
  <c r="I494" i="16"/>
  <c r="D495" i="16"/>
  <c r="P495" i="16"/>
  <c r="AB495" i="16"/>
  <c r="K496" i="16"/>
  <c r="W496" i="16"/>
  <c r="F497" i="16"/>
  <c r="R497" i="16"/>
  <c r="A498" i="16"/>
  <c r="M498" i="16"/>
  <c r="Y498" i="16"/>
  <c r="H499" i="16"/>
  <c r="T499" i="16"/>
  <c r="C500" i="16"/>
  <c r="O500" i="16"/>
  <c r="AA500" i="16"/>
  <c r="J501" i="16"/>
  <c r="V501" i="16"/>
  <c r="E502" i="16"/>
  <c r="Q502" i="16"/>
  <c r="AC502" i="16"/>
  <c r="L503" i="16"/>
  <c r="X503" i="16"/>
  <c r="G504" i="16"/>
  <c r="S504" i="16"/>
  <c r="B505" i="16"/>
  <c r="N505" i="16"/>
  <c r="Z505" i="16"/>
  <c r="I506" i="16"/>
  <c r="D507" i="16"/>
  <c r="P507" i="16"/>
  <c r="AB507" i="16"/>
  <c r="K508" i="16"/>
  <c r="W508" i="16"/>
  <c r="F509" i="16"/>
  <c r="R509" i="16"/>
  <c r="A510" i="16"/>
  <c r="M510" i="16"/>
  <c r="Y510" i="16"/>
  <c r="H511" i="16"/>
  <c r="T511" i="16"/>
  <c r="C512" i="16"/>
  <c r="O512" i="16"/>
  <c r="AA512" i="16"/>
  <c r="J513" i="16"/>
  <c r="V513" i="16"/>
  <c r="E514" i="16"/>
  <c r="Q514" i="16"/>
  <c r="AC514" i="16"/>
  <c r="L515" i="16"/>
  <c r="X515" i="16"/>
  <c r="G516" i="16"/>
  <c r="S516" i="16"/>
  <c r="B517" i="16"/>
  <c r="N517" i="16"/>
  <c r="Z517" i="16"/>
  <c r="I518" i="16"/>
  <c r="D519" i="16"/>
  <c r="P519" i="16"/>
  <c r="AB519" i="16"/>
  <c r="K520" i="16"/>
  <c r="W520" i="16"/>
  <c r="F521" i="16"/>
  <c r="R521" i="16"/>
  <c r="A522" i="16"/>
  <c r="M522" i="16"/>
  <c r="Y522" i="16"/>
  <c r="H523" i="16"/>
  <c r="T523" i="16"/>
  <c r="C524" i="16"/>
  <c r="O524" i="16"/>
  <c r="AA524" i="16"/>
  <c r="J525" i="16"/>
  <c r="K295" i="16"/>
  <c r="P310" i="16"/>
  <c r="M325" i="16"/>
  <c r="J340" i="16"/>
  <c r="N343" i="16"/>
  <c r="AB345" i="16"/>
  <c r="M348" i="16"/>
  <c r="AA350" i="16"/>
  <c r="L353" i="16"/>
  <c r="Z355" i="16"/>
  <c r="K358" i="16"/>
  <c r="Y360" i="16"/>
  <c r="J363" i="16"/>
  <c r="X365" i="16"/>
  <c r="I368" i="16"/>
  <c r="W370" i="16"/>
  <c r="H373" i="16"/>
  <c r="V375" i="16"/>
  <c r="G378" i="16"/>
  <c r="F383" i="16"/>
  <c r="T385" i="16"/>
  <c r="E388" i="16"/>
  <c r="S390" i="16"/>
  <c r="D393" i="16"/>
  <c r="R395" i="16"/>
  <c r="C398" i="16"/>
  <c r="Q400" i="16"/>
  <c r="B403" i="16"/>
  <c r="P405" i="16"/>
  <c r="A408" i="16"/>
  <c r="O410" i="16"/>
  <c r="AC412" i="16"/>
  <c r="N415" i="16"/>
  <c r="AB417" i="16"/>
  <c r="M420" i="16"/>
  <c r="AA422" i="16"/>
  <c r="L425" i="16"/>
  <c r="Z427" i="16"/>
  <c r="K430" i="16"/>
  <c r="Y432" i="16"/>
  <c r="J435" i="16"/>
  <c r="S437" i="16"/>
  <c r="B438" i="16"/>
  <c r="N438" i="16"/>
  <c r="Z438" i="16"/>
  <c r="I439" i="16"/>
  <c r="D440" i="16"/>
  <c r="P440" i="16"/>
  <c r="AB440" i="16"/>
  <c r="K441" i="16"/>
  <c r="W441" i="16"/>
  <c r="F442" i="16"/>
  <c r="R442" i="16"/>
  <c r="A443" i="16"/>
  <c r="M443" i="16"/>
  <c r="Y443" i="16"/>
  <c r="H444" i="16"/>
  <c r="T444" i="16"/>
  <c r="C445" i="16"/>
  <c r="O445" i="16"/>
  <c r="AA445" i="16"/>
  <c r="J446" i="16"/>
  <c r="V446" i="16"/>
  <c r="E447" i="16"/>
  <c r="Q447" i="16"/>
  <c r="AC447" i="16"/>
  <c r="L448" i="16"/>
  <c r="X448" i="16"/>
  <c r="G449" i="16"/>
  <c r="S449" i="16"/>
  <c r="B450" i="16"/>
  <c r="N450" i="16"/>
  <c r="Z450" i="16"/>
  <c r="I451" i="16"/>
  <c r="D452" i="16"/>
  <c r="P452" i="16"/>
  <c r="AB452" i="16"/>
  <c r="K453" i="16"/>
  <c r="W453" i="16"/>
  <c r="F454" i="16"/>
  <c r="R454" i="16"/>
  <c r="A455" i="16"/>
  <c r="M455" i="16"/>
  <c r="Y455" i="16"/>
  <c r="H456" i="16"/>
  <c r="T456" i="16"/>
  <c r="C457" i="16"/>
  <c r="O457" i="16"/>
  <c r="AA457" i="16"/>
  <c r="J458" i="16"/>
  <c r="V458" i="16"/>
  <c r="E459" i="16"/>
  <c r="Q459" i="16"/>
  <c r="AC459" i="16"/>
  <c r="L460" i="16"/>
  <c r="X460" i="16"/>
  <c r="G461" i="16"/>
  <c r="S461" i="16"/>
  <c r="B462" i="16"/>
  <c r="N462" i="16"/>
  <c r="Z462" i="16"/>
  <c r="I463" i="16"/>
  <c r="D464" i="16"/>
  <c r="P464" i="16"/>
  <c r="AB464" i="16"/>
  <c r="K465" i="16"/>
  <c r="W465" i="16"/>
  <c r="F466" i="16"/>
  <c r="R466" i="16"/>
  <c r="A467" i="16"/>
  <c r="M467" i="16"/>
  <c r="Y467" i="16"/>
  <c r="H468" i="16"/>
  <c r="T468" i="16"/>
  <c r="C469" i="16"/>
  <c r="O469" i="16"/>
  <c r="AA469" i="16"/>
  <c r="J470" i="16"/>
  <c r="V470" i="16"/>
  <c r="E471" i="16"/>
  <c r="Q471" i="16"/>
  <c r="AC471" i="16"/>
  <c r="L472" i="16"/>
  <c r="X472" i="16"/>
  <c r="G473" i="16"/>
  <c r="S473" i="16"/>
  <c r="B474" i="16"/>
  <c r="N474" i="16"/>
  <c r="Z474" i="16"/>
  <c r="I475" i="16"/>
  <c r="D476" i="16"/>
  <c r="P476" i="16"/>
  <c r="AB476" i="16"/>
  <c r="K477" i="16"/>
  <c r="W477" i="16"/>
  <c r="F478" i="16"/>
  <c r="R478" i="16"/>
  <c r="A479" i="16"/>
  <c r="M479" i="16"/>
  <c r="Y479" i="16"/>
  <c r="H480" i="16"/>
  <c r="T480" i="16"/>
  <c r="C481" i="16"/>
  <c r="O481" i="16"/>
  <c r="AA481" i="16"/>
  <c r="J482" i="16"/>
  <c r="V482" i="16"/>
  <c r="E483" i="16"/>
  <c r="Q483" i="16"/>
  <c r="AC483" i="16"/>
  <c r="L484" i="16"/>
  <c r="X484" i="16"/>
  <c r="G485" i="16"/>
  <c r="S485" i="16"/>
  <c r="B486" i="16"/>
  <c r="N486" i="16"/>
  <c r="Z486" i="16"/>
  <c r="I487" i="16"/>
  <c r="D488" i="16"/>
  <c r="P488" i="16"/>
  <c r="AB488" i="16"/>
  <c r="K489" i="16"/>
  <c r="W489" i="16"/>
  <c r="F490" i="16"/>
  <c r="R490" i="16"/>
  <c r="A491" i="16"/>
  <c r="M491" i="16"/>
  <c r="Y491" i="16"/>
  <c r="H492" i="16"/>
  <c r="T492" i="16"/>
  <c r="C493" i="16"/>
  <c r="O493" i="16"/>
  <c r="AA493" i="16"/>
  <c r="J494" i="16"/>
  <c r="V494" i="16"/>
  <c r="E495" i="16"/>
  <c r="Q495" i="16"/>
  <c r="AC495" i="16"/>
  <c r="L496" i="16"/>
  <c r="X496" i="16"/>
  <c r="G497" i="16"/>
  <c r="S497" i="16"/>
  <c r="B498" i="16"/>
  <c r="N498" i="16"/>
  <c r="Z498" i="16"/>
  <c r="I499" i="16"/>
  <c r="D500" i="16"/>
  <c r="P500" i="16"/>
  <c r="AB500" i="16"/>
  <c r="K501" i="16"/>
  <c r="W501" i="16"/>
  <c r="F502" i="16"/>
  <c r="R502" i="16"/>
  <c r="A503" i="16"/>
  <c r="M503" i="16"/>
  <c r="Y503" i="16"/>
  <c r="H504" i="16"/>
  <c r="T504" i="16"/>
  <c r="C505" i="16"/>
  <c r="O505" i="16"/>
  <c r="AA505" i="16"/>
  <c r="J506" i="16"/>
  <c r="V506" i="16"/>
  <c r="E507" i="16"/>
  <c r="Q507" i="16"/>
  <c r="AC507" i="16"/>
  <c r="L508" i="16"/>
  <c r="X508" i="16"/>
  <c r="G509" i="16"/>
  <c r="S509" i="16"/>
  <c r="B510" i="16"/>
  <c r="N510" i="16"/>
  <c r="Z510" i="16"/>
  <c r="I511" i="16"/>
  <c r="D512" i="16"/>
  <c r="P512" i="16"/>
  <c r="AB512" i="16"/>
  <c r="K513" i="16"/>
  <c r="W513" i="16"/>
  <c r="F514" i="16"/>
  <c r="R514" i="16"/>
  <c r="A515" i="16"/>
  <c r="M515" i="16"/>
  <c r="Y515" i="16"/>
  <c r="H516" i="16"/>
  <c r="T516" i="16"/>
  <c r="C517" i="16"/>
  <c r="O517" i="16"/>
  <c r="AA517" i="16"/>
  <c r="J518" i="16"/>
  <c r="V518" i="16"/>
  <c r="E519" i="16"/>
  <c r="L295" i="16"/>
  <c r="Q310" i="16"/>
  <c r="N325" i="16"/>
  <c r="K340" i="16"/>
  <c r="O343" i="16"/>
  <c r="AC345" i="16"/>
  <c r="N348" i="16"/>
  <c r="AB350" i="16"/>
  <c r="M353" i="16"/>
  <c r="AA355" i="16"/>
  <c r="L358" i="16"/>
  <c r="Z360" i="16"/>
  <c r="K363" i="16"/>
  <c r="Y365" i="16"/>
  <c r="J368" i="16"/>
  <c r="X370" i="16"/>
  <c r="I373" i="16"/>
  <c r="W375" i="16"/>
  <c r="H378" i="16"/>
  <c r="V380" i="16"/>
  <c r="G383" i="16"/>
  <c r="F388" i="16"/>
  <c r="T390" i="16"/>
  <c r="E393" i="16"/>
  <c r="S395" i="16"/>
  <c r="D398" i="16"/>
  <c r="R400" i="16"/>
  <c r="C403" i="16"/>
  <c r="Q405" i="16"/>
  <c r="B408" i="16"/>
  <c r="P410" i="16"/>
  <c r="A413" i="16"/>
  <c r="O415" i="16"/>
  <c r="AC417" i="16"/>
  <c r="N420" i="16"/>
  <c r="AB422" i="16"/>
  <c r="M425" i="16"/>
  <c r="AA427" i="16"/>
  <c r="L430" i="16"/>
  <c r="Z432" i="16"/>
  <c r="K435" i="16"/>
  <c r="T437" i="16"/>
  <c r="C438" i="16"/>
  <c r="O438" i="16"/>
  <c r="AA438" i="16"/>
  <c r="J439" i="16"/>
  <c r="V439" i="16"/>
  <c r="E440" i="16"/>
  <c r="Q440" i="16"/>
  <c r="AC440" i="16"/>
  <c r="L441" i="16"/>
  <c r="X441" i="16"/>
  <c r="G442" i="16"/>
  <c r="S442" i="16"/>
  <c r="B443" i="16"/>
  <c r="N443" i="16"/>
  <c r="Z443" i="16"/>
  <c r="I444" i="16"/>
  <c r="D445" i="16"/>
  <c r="P445" i="16"/>
  <c r="AB445" i="16"/>
  <c r="K446" i="16"/>
  <c r="W446" i="16"/>
  <c r="F447" i="16"/>
  <c r="R447" i="16"/>
  <c r="A448" i="16"/>
  <c r="M448" i="16"/>
  <c r="Y448" i="16"/>
  <c r="H449" i="16"/>
  <c r="T449" i="16"/>
  <c r="C450" i="16"/>
  <c r="O450" i="16"/>
  <c r="AA450" i="16"/>
  <c r="J451" i="16"/>
  <c r="V451" i="16"/>
  <c r="E452" i="16"/>
  <c r="Q452" i="16"/>
  <c r="AC452" i="16"/>
  <c r="L453" i="16"/>
  <c r="X453" i="16"/>
  <c r="G454" i="16"/>
  <c r="S454" i="16"/>
  <c r="B455" i="16"/>
  <c r="N455" i="16"/>
  <c r="Z455" i="16"/>
  <c r="I456" i="16"/>
  <c r="D457" i="16"/>
  <c r="P457" i="16"/>
  <c r="AB457" i="16"/>
  <c r="K458" i="16"/>
  <c r="W458" i="16"/>
  <c r="F459" i="16"/>
  <c r="R459" i="16"/>
  <c r="A460" i="16"/>
  <c r="M460" i="16"/>
  <c r="Y460" i="16"/>
  <c r="H461" i="16"/>
  <c r="T461" i="16"/>
  <c r="C462" i="16"/>
  <c r="O462" i="16"/>
  <c r="AA462" i="16"/>
  <c r="J463" i="16"/>
  <c r="V463" i="16"/>
  <c r="E464" i="16"/>
  <c r="Q464" i="16"/>
  <c r="AC464" i="16"/>
  <c r="L465" i="16"/>
  <c r="X465" i="16"/>
  <c r="G466" i="16"/>
  <c r="S466" i="16"/>
  <c r="B467" i="16"/>
  <c r="N467" i="16"/>
  <c r="Z467" i="16"/>
  <c r="I468" i="16"/>
  <c r="D469" i="16"/>
  <c r="P469" i="16"/>
  <c r="AB469" i="16"/>
  <c r="K470" i="16"/>
  <c r="W470" i="16"/>
  <c r="F471" i="16"/>
  <c r="R471" i="16"/>
  <c r="A472" i="16"/>
  <c r="M472" i="16"/>
  <c r="Y472" i="16"/>
  <c r="H473" i="16"/>
  <c r="T473" i="16"/>
  <c r="C474" i="16"/>
  <c r="O474" i="16"/>
  <c r="AA474" i="16"/>
  <c r="J475" i="16"/>
  <c r="V475" i="16"/>
  <c r="E476" i="16"/>
  <c r="Q476" i="16"/>
  <c r="AC476" i="16"/>
  <c r="L477" i="16"/>
  <c r="X477" i="16"/>
  <c r="G478" i="16"/>
  <c r="S478" i="16"/>
  <c r="B479" i="16"/>
  <c r="N479" i="16"/>
  <c r="Z479" i="16"/>
  <c r="I480" i="16"/>
  <c r="D481" i="16"/>
  <c r="P481" i="16"/>
  <c r="AB481" i="16"/>
  <c r="K482" i="16"/>
  <c r="W482" i="16"/>
  <c r="F483" i="16"/>
  <c r="R483" i="16"/>
  <c r="A484" i="16"/>
  <c r="M484" i="16"/>
  <c r="Y484" i="16"/>
  <c r="H485" i="16"/>
  <c r="T485" i="16"/>
  <c r="C486" i="16"/>
  <c r="O486" i="16"/>
  <c r="AA486" i="16"/>
  <c r="J487" i="16"/>
  <c r="V487" i="16"/>
  <c r="E488" i="16"/>
  <c r="Q488" i="16"/>
  <c r="AC488" i="16"/>
  <c r="L489" i="16"/>
  <c r="X489" i="16"/>
  <c r="G490" i="16"/>
  <c r="S490" i="16"/>
  <c r="B491" i="16"/>
  <c r="N491" i="16"/>
  <c r="Z491" i="16"/>
  <c r="I492" i="16"/>
  <c r="D493" i="16"/>
  <c r="P493" i="16"/>
  <c r="AB493" i="16"/>
  <c r="K494" i="16"/>
  <c r="W494" i="16"/>
  <c r="F495" i="16"/>
  <c r="R495" i="16"/>
  <c r="A496" i="16"/>
  <c r="M496" i="16"/>
  <c r="Y496" i="16"/>
  <c r="H497" i="16"/>
  <c r="T497" i="16"/>
  <c r="C498" i="16"/>
  <c r="O498" i="16"/>
  <c r="AA498" i="16"/>
  <c r="J499" i="16"/>
  <c r="V499" i="16"/>
  <c r="E500" i="16"/>
  <c r="Q500" i="16"/>
  <c r="AC500" i="16"/>
  <c r="L501" i="16"/>
  <c r="X501" i="16"/>
  <c r="G502" i="16"/>
  <c r="S502" i="16"/>
  <c r="B503" i="16"/>
  <c r="N503" i="16"/>
  <c r="Z503" i="16"/>
  <c r="I504" i="16"/>
  <c r="D505" i="16"/>
  <c r="P505" i="16"/>
  <c r="AB505" i="16"/>
  <c r="K506" i="16"/>
  <c r="W506" i="16"/>
  <c r="F507" i="16"/>
  <c r="R507" i="16"/>
  <c r="A508" i="16"/>
  <c r="M508" i="16"/>
  <c r="Y508" i="16"/>
  <c r="H509" i="16"/>
  <c r="T509" i="16"/>
  <c r="C510" i="16"/>
  <c r="O510" i="16"/>
  <c r="AA510" i="16"/>
  <c r="J511" i="16"/>
  <c r="V511" i="16"/>
  <c r="E512" i="16"/>
  <c r="Q512" i="16"/>
  <c r="AC512" i="16"/>
  <c r="L513" i="16"/>
  <c r="X513" i="16"/>
  <c r="G514" i="16"/>
  <c r="S514" i="16"/>
  <c r="B515" i="16"/>
  <c r="N515" i="16"/>
  <c r="Z515" i="16"/>
  <c r="I516" i="16"/>
  <c r="D517" i="16"/>
  <c r="P517" i="16"/>
  <c r="AB517" i="16"/>
  <c r="K518" i="16"/>
  <c r="W518" i="16"/>
  <c r="F519" i="16"/>
  <c r="D298" i="16"/>
  <c r="A313" i="16"/>
  <c r="AA327" i="16"/>
  <c r="L341" i="16"/>
  <c r="Z343" i="16"/>
  <c r="K346" i="16"/>
  <c r="Y348" i="16"/>
  <c r="J351" i="16"/>
  <c r="X353" i="16"/>
  <c r="I356" i="16"/>
  <c r="W358" i="16"/>
  <c r="H361" i="16"/>
  <c r="V363" i="16"/>
  <c r="G366" i="16"/>
  <c r="F371" i="16"/>
  <c r="T373" i="16"/>
  <c r="E376" i="16"/>
  <c r="S378" i="16"/>
  <c r="D381" i="16"/>
  <c r="R383" i="16"/>
  <c r="C386" i="16"/>
  <c r="Q388" i="16"/>
  <c r="B391" i="16"/>
  <c r="P393" i="16"/>
  <c r="A396" i="16"/>
  <c r="O398" i="16"/>
  <c r="AC400" i="16"/>
  <c r="N403" i="16"/>
  <c r="AB405" i="16"/>
  <c r="M408" i="16"/>
  <c r="AA410" i="16"/>
  <c r="L413" i="16"/>
  <c r="Z415" i="16"/>
  <c r="K418" i="16"/>
  <c r="Y420" i="16"/>
  <c r="J423" i="16"/>
  <c r="X425" i="16"/>
  <c r="I428" i="16"/>
  <c r="W430" i="16"/>
  <c r="H433" i="16"/>
  <c r="V435" i="16"/>
  <c r="D438" i="16"/>
  <c r="P438" i="16"/>
  <c r="AB438" i="16"/>
  <c r="K439" i="16"/>
  <c r="W439" i="16"/>
  <c r="F440" i="16"/>
  <c r="R440" i="16"/>
  <c r="A441" i="16"/>
  <c r="M441" i="16"/>
  <c r="Y441" i="16"/>
  <c r="H442" i="16"/>
  <c r="T442" i="16"/>
  <c r="C443" i="16"/>
  <c r="O443" i="16"/>
  <c r="AA443" i="16"/>
  <c r="J444" i="16"/>
  <c r="V444" i="16"/>
  <c r="E445" i="16"/>
  <c r="Q445" i="16"/>
  <c r="AC445" i="16"/>
  <c r="L446" i="16"/>
  <c r="X446" i="16"/>
  <c r="G447" i="16"/>
  <c r="S447" i="16"/>
  <c r="B448" i="16"/>
  <c r="N448" i="16"/>
  <c r="Z448" i="16"/>
  <c r="I449" i="16"/>
  <c r="D450" i="16"/>
  <c r="P450" i="16"/>
  <c r="AB450" i="16"/>
  <c r="K451" i="16"/>
  <c r="W451" i="16"/>
  <c r="F452" i="16"/>
  <c r="R452" i="16"/>
  <c r="A453" i="16"/>
  <c r="M453" i="16"/>
  <c r="Y453" i="16"/>
  <c r="H454" i="16"/>
  <c r="T454" i="16"/>
  <c r="C455" i="16"/>
  <c r="O455" i="16"/>
  <c r="AA455" i="16"/>
  <c r="J456" i="16"/>
  <c r="V456" i="16"/>
  <c r="E457" i="16"/>
  <c r="Q457" i="16"/>
  <c r="AC457" i="16"/>
  <c r="L458" i="16"/>
  <c r="X458" i="16"/>
  <c r="G459" i="16"/>
  <c r="S459" i="16"/>
  <c r="B460" i="16"/>
  <c r="N460" i="16"/>
  <c r="Z460" i="16"/>
  <c r="I461" i="16"/>
  <c r="D462" i="16"/>
  <c r="P462" i="16"/>
  <c r="AB462" i="16"/>
  <c r="K463" i="16"/>
  <c r="W463" i="16"/>
  <c r="F464" i="16"/>
  <c r="R464" i="16"/>
  <c r="A465" i="16"/>
  <c r="M465" i="16"/>
  <c r="Y465" i="16"/>
  <c r="H466" i="16"/>
  <c r="T466" i="16"/>
  <c r="C467" i="16"/>
  <c r="O467" i="16"/>
  <c r="AA467" i="16"/>
  <c r="J468" i="16"/>
  <c r="V468" i="16"/>
  <c r="E469" i="16"/>
  <c r="Q469" i="16"/>
  <c r="AC469" i="16"/>
  <c r="L470" i="16"/>
  <c r="X470" i="16"/>
  <c r="G471" i="16"/>
  <c r="S471" i="16"/>
  <c r="B472" i="16"/>
  <c r="N472" i="16"/>
  <c r="Z472" i="16"/>
  <c r="I473" i="16"/>
  <c r="D474" i="16"/>
  <c r="P474" i="16"/>
  <c r="AB474" i="16"/>
  <c r="K475" i="16"/>
  <c r="W475" i="16"/>
  <c r="F476" i="16"/>
  <c r="R476" i="16"/>
  <c r="A477" i="16"/>
  <c r="M477" i="16"/>
  <c r="Y477" i="16"/>
  <c r="H478" i="16"/>
  <c r="T478" i="16"/>
  <c r="C479" i="16"/>
  <c r="O479" i="16"/>
  <c r="AA479" i="16"/>
  <c r="J480" i="16"/>
  <c r="V480" i="16"/>
  <c r="E481" i="16"/>
  <c r="Q481" i="16"/>
  <c r="AC481" i="16"/>
  <c r="L482" i="16"/>
  <c r="X482" i="16"/>
  <c r="G483" i="16"/>
  <c r="S483" i="16"/>
  <c r="B484" i="16"/>
  <c r="N484" i="16"/>
  <c r="Z484" i="16"/>
  <c r="I485" i="16"/>
  <c r="D486" i="16"/>
  <c r="P486" i="16"/>
  <c r="AB486" i="16"/>
  <c r="K487" i="16"/>
  <c r="W487" i="16"/>
  <c r="F488" i="16"/>
  <c r="R488" i="16"/>
  <c r="A489" i="16"/>
  <c r="M489" i="16"/>
  <c r="Y489" i="16"/>
  <c r="H490" i="16"/>
  <c r="T490" i="16"/>
  <c r="C491" i="16"/>
  <c r="O491" i="16"/>
  <c r="AA491" i="16"/>
  <c r="J492" i="16"/>
  <c r="V492" i="16"/>
  <c r="E493" i="16"/>
  <c r="Q493" i="16"/>
  <c r="AC493" i="16"/>
  <c r="L494" i="16"/>
  <c r="X494" i="16"/>
  <c r="G495" i="16"/>
  <c r="S495" i="16"/>
  <c r="B496" i="16"/>
  <c r="N496" i="16"/>
  <c r="Z496" i="16"/>
  <c r="I497" i="16"/>
  <c r="D498" i="16"/>
  <c r="P498" i="16"/>
  <c r="AB498" i="16"/>
  <c r="K499" i="16"/>
  <c r="W499" i="16"/>
  <c r="F500" i="16"/>
  <c r="R500" i="16"/>
  <c r="A501" i="16"/>
  <c r="M501" i="16"/>
  <c r="Y501" i="16"/>
  <c r="H502" i="16"/>
  <c r="T502" i="16"/>
  <c r="C503" i="16"/>
  <c r="O503" i="16"/>
  <c r="AA503" i="16"/>
  <c r="J504" i="16"/>
  <c r="V504" i="16"/>
  <c r="E505" i="16"/>
  <c r="Q505" i="16"/>
  <c r="AC505" i="16"/>
  <c r="L506" i="16"/>
  <c r="X506" i="16"/>
  <c r="G507" i="16"/>
  <c r="S507" i="16"/>
  <c r="B508" i="16"/>
  <c r="N508" i="16"/>
  <c r="Z508" i="16"/>
  <c r="I509" i="16"/>
  <c r="D510" i="16"/>
  <c r="P510" i="16"/>
  <c r="AB510" i="16"/>
  <c r="K511" i="16"/>
  <c r="W511" i="16"/>
  <c r="F512" i="16"/>
  <c r="R512" i="16"/>
  <c r="A513" i="16"/>
  <c r="M513" i="16"/>
  <c r="Y513" i="16"/>
  <c r="H514" i="16"/>
  <c r="T514" i="16"/>
  <c r="C515" i="16"/>
  <c r="O515" i="16"/>
  <c r="AA515" i="16"/>
  <c r="J516" i="16"/>
  <c r="V516" i="16"/>
  <c r="E517" i="16"/>
  <c r="Q517" i="16"/>
  <c r="AC517" i="16"/>
  <c r="L518" i="16"/>
  <c r="X518" i="16"/>
  <c r="G519" i="16"/>
  <c r="S519" i="16"/>
  <c r="B520" i="16"/>
  <c r="N520" i="16"/>
  <c r="Z520" i="16"/>
  <c r="I521" i="16"/>
  <c r="D522" i="16"/>
  <c r="P522" i="16"/>
  <c r="AB522" i="16"/>
  <c r="K523" i="16"/>
  <c r="W523" i="16"/>
  <c r="F524" i="16"/>
  <c r="R524" i="16"/>
  <c r="A525" i="16"/>
  <c r="E298" i="16"/>
  <c r="B313" i="16"/>
  <c r="AB327" i="16"/>
  <c r="M341" i="16"/>
  <c r="AA343" i="16"/>
  <c r="L346" i="16"/>
  <c r="Z348" i="16"/>
  <c r="K351" i="16"/>
  <c r="Y353" i="16"/>
  <c r="J356" i="16"/>
  <c r="X358" i="16"/>
  <c r="I361" i="16"/>
  <c r="W363" i="16"/>
  <c r="H366" i="16"/>
  <c r="V368" i="16"/>
  <c r="G371" i="16"/>
  <c r="F376" i="16"/>
  <c r="T378" i="16"/>
  <c r="E381" i="16"/>
  <c r="S383" i="16"/>
  <c r="D386" i="16"/>
  <c r="R388" i="16"/>
  <c r="C391" i="16"/>
  <c r="Q393" i="16"/>
  <c r="B396" i="16"/>
  <c r="P398" i="16"/>
  <c r="A401" i="16"/>
  <c r="O403" i="16"/>
  <c r="AC405" i="16"/>
  <c r="N408" i="16"/>
  <c r="AB410" i="16"/>
  <c r="M413" i="16"/>
  <c r="AA415" i="16"/>
  <c r="L418" i="16"/>
  <c r="Z420" i="16"/>
  <c r="K423" i="16"/>
  <c r="Y425" i="16"/>
  <c r="J428" i="16"/>
  <c r="X430" i="16"/>
  <c r="I433" i="16"/>
  <c r="W435" i="16"/>
  <c r="V437" i="16"/>
  <c r="E438" i="16"/>
  <c r="Q438" i="16"/>
  <c r="AC438" i="16"/>
  <c r="L439" i="16"/>
  <c r="X439" i="16"/>
  <c r="G440" i="16"/>
  <c r="S440" i="16"/>
  <c r="B441" i="16"/>
  <c r="N441" i="16"/>
  <c r="Z441" i="16"/>
  <c r="I442" i="16"/>
  <c r="D443" i="16"/>
  <c r="P443" i="16"/>
  <c r="AB443" i="16"/>
  <c r="K444" i="16"/>
  <c r="W444" i="16"/>
  <c r="F445" i="16"/>
  <c r="R445" i="16"/>
  <c r="A446" i="16"/>
  <c r="M446" i="16"/>
  <c r="Y446" i="16"/>
  <c r="H447" i="16"/>
  <c r="T447" i="16"/>
  <c r="C448" i="16"/>
  <c r="O448" i="16"/>
  <c r="AA448" i="16"/>
  <c r="J449" i="16"/>
  <c r="V449" i="16"/>
  <c r="E450" i="16"/>
  <c r="Q450" i="16"/>
  <c r="AC450" i="16"/>
  <c r="L451" i="16"/>
  <c r="X451" i="16"/>
  <c r="G452" i="16"/>
  <c r="S452" i="16"/>
  <c r="B453" i="16"/>
  <c r="N453" i="16"/>
  <c r="Z453" i="16"/>
  <c r="I454" i="16"/>
  <c r="D455" i="16"/>
  <c r="P455" i="16"/>
  <c r="AB455" i="16"/>
  <c r="K456" i="16"/>
  <c r="W456" i="16"/>
  <c r="F457" i="16"/>
  <c r="R457" i="16"/>
  <c r="A458" i="16"/>
  <c r="M458" i="16"/>
  <c r="Y458" i="16"/>
  <c r="H459" i="16"/>
  <c r="T459" i="16"/>
  <c r="C460" i="16"/>
  <c r="O460" i="16"/>
  <c r="AA460" i="16"/>
  <c r="J461" i="16"/>
  <c r="V461" i="16"/>
  <c r="E462" i="16"/>
  <c r="Q462" i="16"/>
  <c r="AC462" i="16"/>
  <c r="L463" i="16"/>
  <c r="X463" i="16"/>
  <c r="G464" i="16"/>
  <c r="S464" i="16"/>
  <c r="B465" i="16"/>
  <c r="N465" i="16"/>
  <c r="Z465" i="16"/>
  <c r="I466" i="16"/>
  <c r="D467" i="16"/>
  <c r="P467" i="16"/>
  <c r="AB467" i="16"/>
  <c r="K468" i="16"/>
  <c r="W468" i="16"/>
  <c r="F469" i="16"/>
  <c r="R469" i="16"/>
  <c r="A470" i="16"/>
  <c r="M470" i="16"/>
  <c r="Y470" i="16"/>
  <c r="H471" i="16"/>
  <c r="T471" i="16"/>
  <c r="C472" i="16"/>
  <c r="O472" i="16"/>
  <c r="AA472" i="16"/>
  <c r="J473" i="16"/>
  <c r="V473" i="16"/>
  <c r="E474" i="16"/>
  <c r="Q474" i="16"/>
  <c r="AC474" i="16"/>
  <c r="L475" i="16"/>
  <c r="X475" i="16"/>
  <c r="G476" i="16"/>
  <c r="S476" i="16"/>
  <c r="B477" i="16"/>
  <c r="N477" i="16"/>
  <c r="Z477" i="16"/>
  <c r="I478" i="16"/>
  <c r="D479" i="16"/>
  <c r="P479" i="16"/>
  <c r="AB479" i="16"/>
  <c r="K480" i="16"/>
  <c r="W480" i="16"/>
  <c r="F481" i="16"/>
  <c r="R481" i="16"/>
  <c r="A482" i="16"/>
  <c r="M482" i="16"/>
  <c r="Y482" i="16"/>
  <c r="H483" i="16"/>
  <c r="T483" i="16"/>
  <c r="C484" i="16"/>
  <c r="O484" i="16"/>
  <c r="AA484" i="16"/>
  <c r="J485" i="16"/>
  <c r="V485" i="16"/>
  <c r="E486" i="16"/>
  <c r="Q486" i="16"/>
  <c r="AC486" i="16"/>
  <c r="L487" i="16"/>
  <c r="X487" i="16"/>
  <c r="G488" i="16"/>
  <c r="S488" i="16"/>
  <c r="B489" i="16"/>
  <c r="N489" i="16"/>
  <c r="Z489" i="16"/>
  <c r="I490" i="16"/>
  <c r="D491" i="16"/>
  <c r="P491" i="16"/>
  <c r="AB491" i="16"/>
  <c r="K492" i="16"/>
  <c r="W492" i="16"/>
  <c r="F493" i="16"/>
  <c r="R493" i="16"/>
  <c r="A494" i="16"/>
  <c r="M494" i="16"/>
  <c r="Y494" i="16"/>
  <c r="H495" i="16"/>
  <c r="T495" i="16"/>
  <c r="C496" i="16"/>
  <c r="O496" i="16"/>
  <c r="AA496" i="16"/>
  <c r="J497" i="16"/>
  <c r="V497" i="16"/>
  <c r="E498" i="16"/>
  <c r="Q498" i="16"/>
  <c r="AC498" i="16"/>
  <c r="L499" i="16"/>
  <c r="X499" i="16"/>
  <c r="G500" i="16"/>
  <c r="S500" i="16"/>
  <c r="B501" i="16"/>
  <c r="N501" i="16"/>
  <c r="Z501" i="16"/>
  <c r="I502" i="16"/>
  <c r="D503" i="16"/>
  <c r="P503" i="16"/>
  <c r="AB503" i="16"/>
  <c r="K504" i="16"/>
  <c r="W504" i="16"/>
  <c r="F505" i="16"/>
  <c r="R505" i="16"/>
  <c r="A506" i="16"/>
  <c r="M506" i="16"/>
  <c r="Y506" i="16"/>
  <c r="H507" i="16"/>
  <c r="T507" i="16"/>
  <c r="C508" i="16"/>
  <c r="O508" i="16"/>
  <c r="AA508" i="16"/>
  <c r="J509" i="16"/>
  <c r="V509" i="16"/>
  <c r="E510" i="16"/>
  <c r="Q510" i="16"/>
  <c r="AC510" i="16"/>
  <c r="L511" i="16"/>
  <c r="X511" i="16"/>
  <c r="G512" i="16"/>
  <c r="S512" i="16"/>
  <c r="R300" i="16"/>
  <c r="O315" i="16"/>
  <c r="L330" i="16"/>
  <c r="X341" i="16"/>
  <c r="I344" i="16"/>
  <c r="W346" i="16"/>
  <c r="H349" i="16"/>
  <c r="V351" i="16"/>
  <c r="G354" i="16"/>
  <c r="F359" i="16"/>
  <c r="T361" i="16"/>
  <c r="E364" i="16"/>
  <c r="S366" i="16"/>
  <c r="D369" i="16"/>
  <c r="R371" i="16"/>
  <c r="C374" i="16"/>
  <c r="Q376" i="16"/>
  <c r="B379" i="16"/>
  <c r="P381" i="16"/>
  <c r="A384" i="16"/>
  <c r="O386" i="16"/>
  <c r="AC388" i="16"/>
  <c r="N391" i="16"/>
  <c r="AB393" i="16"/>
  <c r="M396" i="16"/>
  <c r="AA398" i="16"/>
  <c r="L401" i="16"/>
  <c r="Z403" i="16"/>
  <c r="K406" i="16"/>
  <c r="Y408" i="16"/>
  <c r="J411" i="16"/>
  <c r="X413" i="16"/>
  <c r="I416" i="16"/>
  <c r="W418" i="16"/>
  <c r="H421" i="16"/>
  <c r="V423" i="16"/>
  <c r="G426" i="16"/>
  <c r="F431" i="16"/>
  <c r="T433" i="16"/>
  <c r="E436" i="16"/>
  <c r="W437" i="16"/>
  <c r="F438" i="16"/>
  <c r="R438" i="16"/>
  <c r="A439" i="16"/>
  <c r="M439" i="16"/>
  <c r="Y439" i="16"/>
  <c r="H440" i="16"/>
  <c r="T440" i="16"/>
  <c r="C441" i="16"/>
  <c r="O441" i="16"/>
  <c r="AA441" i="16"/>
  <c r="J442" i="16"/>
  <c r="V442" i="16"/>
  <c r="E443" i="16"/>
  <c r="Q443" i="16"/>
  <c r="AC443" i="16"/>
  <c r="L444" i="16"/>
  <c r="X444" i="16"/>
  <c r="G445" i="16"/>
  <c r="S445" i="16"/>
  <c r="B446" i="16"/>
  <c r="N446" i="16"/>
  <c r="Z446" i="16"/>
  <c r="I447" i="16"/>
  <c r="D448" i="16"/>
  <c r="P448" i="16"/>
  <c r="AB448" i="16"/>
  <c r="K449" i="16"/>
  <c r="W449" i="16"/>
  <c r="F450" i="16"/>
  <c r="R450" i="16"/>
  <c r="A451" i="16"/>
  <c r="M451" i="16"/>
  <c r="Y451" i="16"/>
  <c r="H452" i="16"/>
  <c r="T452" i="16"/>
  <c r="C453" i="16"/>
  <c r="O453" i="16"/>
  <c r="AA453" i="16"/>
  <c r="J454" i="16"/>
  <c r="V454" i="16"/>
  <c r="E455" i="16"/>
  <c r="Q455" i="16"/>
  <c r="AC455" i="16"/>
  <c r="L456" i="16"/>
  <c r="X456" i="16"/>
  <c r="G457" i="16"/>
  <c r="S457" i="16"/>
  <c r="B458" i="16"/>
  <c r="N458" i="16"/>
  <c r="Z458" i="16"/>
  <c r="I459" i="16"/>
  <c r="D460" i="16"/>
  <c r="P460" i="16"/>
  <c r="AB460" i="16"/>
  <c r="K461" i="16"/>
  <c r="W461" i="16"/>
  <c r="F462" i="16"/>
  <c r="R462" i="16"/>
  <c r="A463" i="16"/>
  <c r="M463" i="16"/>
  <c r="Y463" i="16"/>
  <c r="H464" i="16"/>
  <c r="T464" i="16"/>
  <c r="C465" i="16"/>
  <c r="O465" i="16"/>
  <c r="AA465" i="16"/>
  <c r="J466" i="16"/>
  <c r="V466" i="16"/>
  <c r="E467" i="16"/>
  <c r="Q467" i="16"/>
  <c r="AC467" i="16"/>
  <c r="L468" i="16"/>
  <c r="X468" i="16"/>
  <c r="G469" i="16"/>
  <c r="S469" i="16"/>
  <c r="B470" i="16"/>
  <c r="N470" i="16"/>
  <c r="Z470" i="16"/>
  <c r="I471" i="16"/>
  <c r="D472" i="16"/>
  <c r="P472" i="16"/>
  <c r="AB472" i="16"/>
  <c r="K473" i="16"/>
  <c r="W473" i="16"/>
  <c r="F474" i="16"/>
  <c r="R474" i="16"/>
  <c r="A475" i="16"/>
  <c r="M475" i="16"/>
  <c r="Y475" i="16"/>
  <c r="H476" i="16"/>
  <c r="T476" i="16"/>
  <c r="C477" i="16"/>
  <c r="O477" i="16"/>
  <c r="AA477" i="16"/>
  <c r="J478" i="16"/>
  <c r="V478" i="16"/>
  <c r="E479" i="16"/>
  <c r="Q479" i="16"/>
  <c r="AC479" i="16"/>
  <c r="L480" i="16"/>
  <c r="X480" i="16"/>
  <c r="G481" i="16"/>
  <c r="S481" i="16"/>
  <c r="B482" i="16"/>
  <c r="N482" i="16"/>
  <c r="Z482" i="16"/>
  <c r="I483" i="16"/>
  <c r="D484" i="16"/>
  <c r="P484" i="16"/>
  <c r="AB484" i="16"/>
  <c r="K485" i="16"/>
  <c r="W485" i="16"/>
  <c r="F486" i="16"/>
  <c r="R486" i="16"/>
  <c r="A487" i="16"/>
  <c r="M487" i="16"/>
  <c r="Y487" i="16"/>
  <c r="H488" i="16"/>
  <c r="T488" i="16"/>
  <c r="C489" i="16"/>
  <c r="O489" i="16"/>
  <c r="AA489" i="16"/>
  <c r="J490" i="16"/>
  <c r="V490" i="16"/>
  <c r="E491" i="16"/>
  <c r="Q491" i="16"/>
  <c r="AC491" i="16"/>
  <c r="L492" i="16"/>
  <c r="X492" i="16"/>
  <c r="G493" i="16"/>
  <c r="S493" i="16"/>
  <c r="B494" i="16"/>
  <c r="N494" i="16"/>
  <c r="Z494" i="16"/>
  <c r="I495" i="16"/>
  <c r="D496" i="16"/>
  <c r="P496" i="16"/>
  <c r="AB496" i="16"/>
  <c r="K497" i="16"/>
  <c r="W497" i="16"/>
  <c r="F498" i="16"/>
  <c r="R498" i="16"/>
  <c r="A499" i="16"/>
  <c r="M499" i="16"/>
  <c r="Y499" i="16"/>
  <c r="H500" i="16"/>
  <c r="T500" i="16"/>
  <c r="C501" i="16"/>
  <c r="O501" i="16"/>
  <c r="AA501" i="16"/>
  <c r="J502" i="16"/>
  <c r="V502" i="16"/>
  <c r="E503" i="16"/>
  <c r="Q503" i="16"/>
  <c r="AC503" i="16"/>
  <c r="L504" i="16"/>
  <c r="X504" i="16"/>
  <c r="G505" i="16"/>
  <c r="S505" i="16"/>
  <c r="B506" i="16"/>
  <c r="N506" i="16"/>
  <c r="Z506" i="16"/>
  <c r="I507" i="16"/>
  <c r="D508" i="16"/>
  <c r="P508" i="16"/>
  <c r="AB508" i="16"/>
  <c r="K509" i="16"/>
  <c r="W509" i="16"/>
  <c r="F510" i="16"/>
  <c r="R510" i="16"/>
  <c r="A511" i="16"/>
  <c r="M511" i="16"/>
  <c r="Y511" i="16"/>
  <c r="S300" i="16"/>
  <c r="P315" i="16"/>
  <c r="M330" i="16"/>
  <c r="Y341" i="16"/>
  <c r="J344" i="16"/>
  <c r="X346" i="16"/>
  <c r="I349" i="16"/>
  <c r="W351" i="16"/>
  <c r="H354" i="16"/>
  <c r="V356" i="16"/>
  <c r="G359" i="16"/>
  <c r="F364" i="16"/>
  <c r="T366" i="16"/>
  <c r="E369" i="16"/>
  <c r="S371" i="16"/>
  <c r="D374" i="16"/>
  <c r="R376" i="16"/>
  <c r="C379" i="16"/>
  <c r="Q381" i="16"/>
  <c r="B384" i="16"/>
  <c r="P386" i="16"/>
  <c r="A389" i="16"/>
  <c r="O391" i="16"/>
  <c r="AC393" i="16"/>
  <c r="N396" i="16"/>
  <c r="AB398" i="16"/>
  <c r="M401" i="16"/>
  <c r="AA403" i="16"/>
  <c r="L406" i="16"/>
  <c r="Z408" i="16"/>
  <c r="K411" i="16"/>
  <c r="Y413" i="16"/>
  <c r="J416" i="16"/>
  <c r="X418" i="16"/>
  <c r="I421" i="16"/>
  <c r="W423" i="16"/>
  <c r="H426" i="16"/>
  <c r="V428" i="16"/>
  <c r="G431" i="16"/>
  <c r="F436" i="16"/>
  <c r="X437" i="16"/>
  <c r="G438" i="16"/>
  <c r="S438" i="16"/>
  <c r="B439" i="16"/>
  <c r="N439" i="16"/>
  <c r="Z439" i="16"/>
  <c r="I440" i="16"/>
  <c r="D441" i="16"/>
  <c r="P441" i="16"/>
  <c r="AB441" i="16"/>
  <c r="K442" i="16"/>
  <c r="W442" i="16"/>
  <c r="F443" i="16"/>
  <c r="R443" i="16"/>
  <c r="A444" i="16"/>
  <c r="M444" i="16"/>
  <c r="Y444" i="16"/>
  <c r="H445" i="16"/>
  <c r="T445" i="16"/>
  <c r="C446" i="16"/>
  <c r="O446" i="16"/>
  <c r="AA446" i="16"/>
  <c r="J447" i="16"/>
  <c r="V447" i="16"/>
  <c r="E448" i="16"/>
  <c r="Q448" i="16"/>
  <c r="AC448" i="16"/>
  <c r="L449" i="16"/>
  <c r="X449" i="16"/>
  <c r="G450" i="16"/>
  <c r="S450" i="16"/>
  <c r="B451" i="16"/>
  <c r="N451" i="16"/>
  <c r="Z451" i="16"/>
  <c r="I452" i="16"/>
  <c r="D453" i="16"/>
  <c r="P453" i="16"/>
  <c r="AB453" i="16"/>
  <c r="K454" i="16"/>
  <c r="W454" i="16"/>
  <c r="F455" i="16"/>
  <c r="R455" i="16"/>
  <c r="A456" i="16"/>
  <c r="M456" i="16"/>
  <c r="Y456" i="16"/>
  <c r="H457" i="16"/>
  <c r="T457" i="16"/>
  <c r="C458" i="16"/>
  <c r="O458" i="16"/>
  <c r="AA458" i="16"/>
  <c r="J459" i="16"/>
  <c r="V459" i="16"/>
  <c r="E460" i="16"/>
  <c r="Q460" i="16"/>
  <c r="AC460" i="16"/>
  <c r="L461" i="16"/>
  <c r="X461" i="16"/>
  <c r="G462" i="16"/>
  <c r="S462" i="16"/>
  <c r="B463" i="16"/>
  <c r="N463" i="16"/>
  <c r="Z463" i="16"/>
  <c r="I464" i="16"/>
  <c r="D465" i="16"/>
  <c r="P465" i="16"/>
  <c r="AB465" i="16"/>
  <c r="K466" i="16"/>
  <c r="W466" i="16"/>
  <c r="F467" i="16"/>
  <c r="R467" i="16"/>
  <c r="A468" i="16"/>
  <c r="M468" i="16"/>
  <c r="Y468" i="16"/>
  <c r="H469" i="16"/>
  <c r="T469" i="16"/>
  <c r="C470" i="16"/>
  <c r="O470" i="16"/>
  <c r="AA470" i="16"/>
  <c r="J471" i="16"/>
  <c r="V471" i="16"/>
  <c r="E472" i="16"/>
  <c r="Q472" i="16"/>
  <c r="AC472" i="16"/>
  <c r="L473" i="16"/>
  <c r="X473" i="16"/>
  <c r="G474" i="16"/>
  <c r="S474" i="16"/>
  <c r="B475" i="16"/>
  <c r="N475" i="16"/>
  <c r="Z475" i="16"/>
  <c r="I476" i="16"/>
  <c r="D477" i="16"/>
  <c r="P477" i="16"/>
  <c r="AB477" i="16"/>
  <c r="K478" i="16"/>
  <c r="W478" i="16"/>
  <c r="F479" i="16"/>
  <c r="R479" i="16"/>
  <c r="A480" i="16"/>
  <c r="M480" i="16"/>
  <c r="Y480" i="16"/>
  <c r="H481" i="16"/>
  <c r="T481" i="16"/>
  <c r="C482" i="16"/>
  <c r="O482" i="16"/>
  <c r="AA482" i="16"/>
  <c r="J483" i="16"/>
  <c r="V483" i="16"/>
  <c r="E484" i="16"/>
  <c r="Q484" i="16"/>
  <c r="AC484" i="16"/>
  <c r="L485" i="16"/>
  <c r="X485" i="16"/>
  <c r="G486" i="16"/>
  <c r="S486" i="16"/>
  <c r="B487" i="16"/>
  <c r="N487" i="16"/>
  <c r="Z487" i="16"/>
  <c r="I488" i="16"/>
  <c r="D489" i="16"/>
  <c r="P489" i="16"/>
  <c r="AB489" i="16"/>
  <c r="K490" i="16"/>
  <c r="W490" i="16"/>
  <c r="F491" i="16"/>
  <c r="R491" i="16"/>
  <c r="A492" i="16"/>
  <c r="M492" i="16"/>
  <c r="Y492" i="16"/>
  <c r="H493" i="16"/>
  <c r="T493" i="16"/>
  <c r="C494" i="16"/>
  <c r="O494" i="16"/>
  <c r="AA494" i="16"/>
  <c r="J495" i="16"/>
  <c r="V495" i="16"/>
  <c r="E496" i="16"/>
  <c r="Q496" i="16"/>
  <c r="AC496" i="16"/>
  <c r="L497" i="16"/>
  <c r="X497" i="16"/>
  <c r="G498" i="16"/>
  <c r="S498" i="16"/>
  <c r="B499" i="16"/>
  <c r="N499" i="16"/>
  <c r="Z499" i="16"/>
  <c r="I500" i="16"/>
  <c r="D501" i="16"/>
  <c r="P501" i="16"/>
  <c r="AB501" i="16"/>
  <c r="K502" i="16"/>
  <c r="W502" i="16"/>
  <c r="F503" i="16"/>
  <c r="R503" i="16"/>
  <c r="A504" i="16"/>
  <c r="M504" i="16"/>
  <c r="Y504" i="16"/>
  <c r="H505" i="16"/>
  <c r="T505" i="16"/>
  <c r="C506" i="16"/>
  <c r="O506" i="16"/>
  <c r="AA506" i="16"/>
  <c r="J507" i="16"/>
  <c r="V507" i="16"/>
  <c r="E508" i="16"/>
  <c r="Q508" i="16"/>
  <c r="AC508" i="16"/>
  <c r="L509" i="16"/>
  <c r="X509" i="16"/>
  <c r="G510" i="16"/>
  <c r="S510" i="16"/>
  <c r="B511" i="16"/>
  <c r="N511" i="16"/>
  <c r="Z511" i="16"/>
  <c r="I512" i="16"/>
  <c r="C303" i="16"/>
  <c r="T349" i="16"/>
  <c r="Q364" i="16"/>
  <c r="N379" i="16"/>
  <c r="K394" i="16"/>
  <c r="H409" i="16"/>
  <c r="E424" i="16"/>
  <c r="Y437" i="16"/>
  <c r="J440" i="16"/>
  <c r="X442" i="16"/>
  <c r="I445" i="16"/>
  <c r="W447" i="16"/>
  <c r="H450" i="16"/>
  <c r="V452" i="16"/>
  <c r="G455" i="16"/>
  <c r="F460" i="16"/>
  <c r="T462" i="16"/>
  <c r="E465" i="16"/>
  <c r="S467" i="16"/>
  <c r="D470" i="16"/>
  <c r="R472" i="16"/>
  <c r="C475" i="16"/>
  <c r="Q477" i="16"/>
  <c r="B480" i="16"/>
  <c r="P482" i="16"/>
  <c r="A485" i="16"/>
  <c r="O487" i="16"/>
  <c r="AC489" i="16"/>
  <c r="N492" i="16"/>
  <c r="AB494" i="16"/>
  <c r="M497" i="16"/>
  <c r="AA499" i="16"/>
  <c r="L502" i="16"/>
  <c r="Z504" i="16"/>
  <c r="K507" i="16"/>
  <c r="Y509" i="16"/>
  <c r="H512" i="16"/>
  <c r="E513" i="16"/>
  <c r="Z513" i="16"/>
  <c r="M514" i="16"/>
  <c r="D515" i="16"/>
  <c r="T515" i="16"/>
  <c r="K516" i="16"/>
  <c r="AA516" i="16"/>
  <c r="R517" i="16"/>
  <c r="E518" i="16"/>
  <c r="Y518" i="16"/>
  <c r="L519" i="16"/>
  <c r="Z519" i="16"/>
  <c r="L520" i="16"/>
  <c r="AA520" i="16"/>
  <c r="L521" i="16"/>
  <c r="Z521" i="16"/>
  <c r="K522" i="16"/>
  <c r="Z522" i="16"/>
  <c r="L523" i="16"/>
  <c r="Z523" i="16"/>
  <c r="K524" i="16"/>
  <c r="Y524" i="16"/>
  <c r="K525" i="16"/>
  <c r="W525" i="16"/>
  <c r="F526" i="16"/>
  <c r="R526" i="16"/>
  <c r="A527" i="16"/>
  <c r="M527" i="16"/>
  <c r="Y527" i="16"/>
  <c r="H528" i="16"/>
  <c r="T528" i="16"/>
  <c r="C529" i="16"/>
  <c r="O529" i="16"/>
  <c r="AA529" i="16"/>
  <c r="J530" i="16"/>
  <c r="V530" i="16"/>
  <c r="E531" i="16"/>
  <c r="Q531" i="16"/>
  <c r="AC531" i="16"/>
  <c r="L532" i="16"/>
  <c r="X532" i="16"/>
  <c r="G533" i="16"/>
  <c r="S533" i="16"/>
  <c r="B534" i="16"/>
  <c r="N534" i="16"/>
  <c r="Z534" i="16"/>
  <c r="I535" i="16"/>
  <c r="D536" i="16"/>
  <c r="P536" i="16"/>
  <c r="AB536" i="16"/>
  <c r="K537" i="16"/>
  <c r="W537" i="16"/>
  <c r="F538" i="16"/>
  <c r="R538" i="16"/>
  <c r="A539" i="16"/>
  <c r="M539" i="16"/>
  <c r="Y539" i="16"/>
  <c r="H540" i="16"/>
  <c r="T540" i="16"/>
  <c r="C541" i="16"/>
  <c r="O541" i="16"/>
  <c r="AA541" i="16"/>
  <c r="J542" i="16"/>
  <c r="V542" i="16"/>
  <c r="E543" i="16"/>
  <c r="Q543" i="16"/>
  <c r="AC543" i="16"/>
  <c r="L544" i="16"/>
  <c r="X544" i="16"/>
  <c r="G545" i="16"/>
  <c r="S545" i="16"/>
  <c r="B546" i="16"/>
  <c r="N546" i="16"/>
  <c r="Z546" i="16"/>
  <c r="I547" i="16"/>
  <c r="D548" i="16"/>
  <c r="P548" i="16"/>
  <c r="AB548" i="16"/>
  <c r="K549" i="16"/>
  <c r="W549" i="16"/>
  <c r="F550" i="16"/>
  <c r="R550" i="16"/>
  <c r="A551" i="16"/>
  <c r="M551" i="16"/>
  <c r="Y551" i="16"/>
  <c r="H552" i="16"/>
  <c r="T552" i="16"/>
  <c r="C553" i="16"/>
  <c r="O553" i="16"/>
  <c r="AA553" i="16"/>
  <c r="J554" i="16"/>
  <c r="V554" i="16"/>
  <c r="E555" i="16"/>
  <c r="Q555" i="16"/>
  <c r="AC555" i="16"/>
  <c r="L556" i="16"/>
  <c r="X556" i="16"/>
  <c r="G557" i="16"/>
  <c r="S557" i="16"/>
  <c r="B558" i="16"/>
  <c r="N558" i="16"/>
  <c r="Z558" i="16"/>
  <c r="I559" i="16"/>
  <c r="D560" i="16"/>
  <c r="P560" i="16"/>
  <c r="AB560" i="16"/>
  <c r="K561" i="16"/>
  <c r="W561" i="16"/>
  <c r="F562" i="16"/>
  <c r="R562" i="16"/>
  <c r="A563" i="16"/>
  <c r="M563" i="16"/>
  <c r="Y563" i="16"/>
  <c r="H564" i="16"/>
  <c r="T564" i="16"/>
  <c r="C565" i="16"/>
  <c r="O565" i="16"/>
  <c r="AA565" i="16"/>
  <c r="J566" i="16"/>
  <c r="V566" i="16"/>
  <c r="E567" i="16"/>
  <c r="Q567" i="16"/>
  <c r="AC567" i="16"/>
  <c r="L568" i="16"/>
  <c r="X568" i="16"/>
  <c r="G569" i="16"/>
  <c r="S569" i="16"/>
  <c r="B570" i="16"/>
  <c r="N570" i="16"/>
  <c r="Z570" i="16"/>
  <c r="I571" i="16"/>
  <c r="D572" i="16"/>
  <c r="P572" i="16"/>
  <c r="AB572" i="16"/>
  <c r="K573" i="16"/>
  <c r="W573" i="16"/>
  <c r="F574" i="16"/>
  <c r="R574" i="16"/>
  <c r="A575" i="16"/>
  <c r="M575" i="16"/>
  <c r="Y575" i="16"/>
  <c r="H576" i="16"/>
  <c r="T576" i="16"/>
  <c r="C577" i="16"/>
  <c r="O577" i="16"/>
  <c r="AA577" i="16"/>
  <c r="J578" i="16"/>
  <c r="V578" i="16"/>
  <c r="E579" i="16"/>
  <c r="Q579" i="16"/>
  <c r="AC579" i="16"/>
  <c r="L580" i="16"/>
  <c r="X580" i="16"/>
  <c r="G581" i="16"/>
  <c r="S581" i="16"/>
  <c r="B582" i="16"/>
  <c r="N582" i="16"/>
  <c r="Z582" i="16"/>
  <c r="I583" i="16"/>
  <c r="D584" i="16"/>
  <c r="P584" i="16"/>
  <c r="AB584" i="16"/>
  <c r="K585" i="16"/>
  <c r="W585" i="16"/>
  <c r="F586" i="16"/>
  <c r="R586" i="16"/>
  <c r="A587" i="16"/>
  <c r="M587" i="16"/>
  <c r="Y587" i="16"/>
  <c r="H588" i="16"/>
  <c r="T588" i="16"/>
  <c r="C589" i="16"/>
  <c r="O589" i="16"/>
  <c r="AA589" i="16"/>
  <c r="J590" i="16"/>
  <c r="V590" i="16"/>
  <c r="E591" i="16"/>
  <c r="Q591" i="16"/>
  <c r="AC591" i="16"/>
  <c r="L592" i="16"/>
  <c r="X592" i="16"/>
  <c r="G593" i="16"/>
  <c r="S593" i="16"/>
  <c r="B594" i="16"/>
  <c r="N594" i="16"/>
  <c r="Z594" i="16"/>
  <c r="I595" i="16"/>
  <c r="D596" i="16"/>
  <c r="P596" i="16"/>
  <c r="AB596" i="16"/>
  <c r="K597" i="16"/>
  <c r="W597" i="16"/>
  <c r="F598" i="16"/>
  <c r="R598" i="16"/>
  <c r="A599" i="16"/>
  <c r="M599" i="16"/>
  <c r="Y599" i="16"/>
  <c r="H600" i="16"/>
  <c r="T600" i="16"/>
  <c r="C601" i="16"/>
  <c r="D303" i="16"/>
  <c r="R364" i="16"/>
  <c r="O379" i="16"/>
  <c r="L394" i="16"/>
  <c r="I409" i="16"/>
  <c r="F424" i="16"/>
  <c r="Z437" i="16"/>
  <c r="K440" i="16"/>
  <c r="Y442" i="16"/>
  <c r="J445" i="16"/>
  <c r="X447" i="16"/>
  <c r="I450" i="16"/>
  <c r="W452" i="16"/>
  <c r="H455" i="16"/>
  <c r="V457" i="16"/>
  <c r="G460" i="16"/>
  <c r="F465" i="16"/>
  <c r="T467" i="16"/>
  <c r="E470" i="16"/>
  <c r="S472" i="16"/>
  <c r="D475" i="16"/>
  <c r="R477" i="16"/>
  <c r="C480" i="16"/>
  <c r="Q482" i="16"/>
  <c r="B485" i="16"/>
  <c r="P487" i="16"/>
  <c r="A490" i="16"/>
  <c r="O492" i="16"/>
  <c r="AC494" i="16"/>
  <c r="N497" i="16"/>
  <c r="AB499" i="16"/>
  <c r="M502" i="16"/>
  <c r="AA504" i="16"/>
  <c r="L507" i="16"/>
  <c r="Z509" i="16"/>
  <c r="J512" i="16"/>
  <c r="F513" i="16"/>
  <c r="AA513" i="16"/>
  <c r="N514" i="16"/>
  <c r="E515" i="16"/>
  <c r="L516" i="16"/>
  <c r="AB516" i="16"/>
  <c r="S517" i="16"/>
  <c r="F518" i="16"/>
  <c r="Z518" i="16"/>
  <c r="M519" i="16"/>
  <c r="AA519" i="16"/>
  <c r="M520" i="16"/>
  <c r="AB520" i="16"/>
  <c r="M521" i="16"/>
  <c r="AA521" i="16"/>
  <c r="L522" i="16"/>
  <c r="AA522" i="16"/>
  <c r="M523" i="16"/>
  <c r="AA523" i="16"/>
  <c r="L524" i="16"/>
  <c r="Z524" i="16"/>
  <c r="L525" i="16"/>
  <c r="X525" i="16"/>
  <c r="G526" i="16"/>
  <c r="S526" i="16"/>
  <c r="B527" i="16"/>
  <c r="N527" i="16"/>
  <c r="Z527" i="16"/>
  <c r="I528" i="16"/>
  <c r="D529" i="16"/>
  <c r="P529" i="16"/>
  <c r="AB529" i="16"/>
  <c r="K530" i="16"/>
  <c r="W530" i="16"/>
  <c r="F531" i="16"/>
  <c r="R531" i="16"/>
  <c r="A532" i="16"/>
  <c r="M532" i="16"/>
  <c r="Y532" i="16"/>
  <c r="H533" i="16"/>
  <c r="T533" i="16"/>
  <c r="C534" i="16"/>
  <c r="O534" i="16"/>
  <c r="AA534" i="16"/>
  <c r="J535" i="16"/>
  <c r="V535" i="16"/>
  <c r="E536" i="16"/>
  <c r="Q536" i="16"/>
  <c r="AC536" i="16"/>
  <c r="L537" i="16"/>
  <c r="X537" i="16"/>
  <c r="G538" i="16"/>
  <c r="S538" i="16"/>
  <c r="B539" i="16"/>
  <c r="N539" i="16"/>
  <c r="Z539" i="16"/>
  <c r="I540" i="16"/>
  <c r="D541" i="16"/>
  <c r="P541" i="16"/>
  <c r="AB541" i="16"/>
  <c r="K542" i="16"/>
  <c r="W542" i="16"/>
  <c r="F543" i="16"/>
  <c r="R543" i="16"/>
  <c r="A544" i="16"/>
  <c r="M544" i="16"/>
  <c r="Y544" i="16"/>
  <c r="H545" i="16"/>
  <c r="T545" i="16"/>
  <c r="C546" i="16"/>
  <c r="O546" i="16"/>
  <c r="AA546" i="16"/>
  <c r="J547" i="16"/>
  <c r="V547" i="16"/>
  <c r="E548" i="16"/>
  <c r="Q548" i="16"/>
  <c r="AC548" i="16"/>
  <c r="L549" i="16"/>
  <c r="X549" i="16"/>
  <c r="G550" i="16"/>
  <c r="S550" i="16"/>
  <c r="B551" i="16"/>
  <c r="N551" i="16"/>
  <c r="Z551" i="16"/>
  <c r="I552" i="16"/>
  <c r="D553" i="16"/>
  <c r="P553" i="16"/>
  <c r="AB553" i="16"/>
  <c r="K554" i="16"/>
  <c r="W554" i="16"/>
  <c r="F555" i="16"/>
  <c r="R555" i="16"/>
  <c r="A556" i="16"/>
  <c r="M556" i="16"/>
  <c r="Y556" i="16"/>
  <c r="H557" i="16"/>
  <c r="T557" i="16"/>
  <c r="C558" i="16"/>
  <c r="O558" i="16"/>
  <c r="AA558" i="16"/>
  <c r="J559" i="16"/>
  <c r="V559" i="16"/>
  <c r="E560" i="16"/>
  <c r="Q560" i="16"/>
  <c r="AC560" i="16"/>
  <c r="L561" i="16"/>
  <c r="X561" i="16"/>
  <c r="G562" i="16"/>
  <c r="S562" i="16"/>
  <c r="B563" i="16"/>
  <c r="N563" i="16"/>
  <c r="Z563" i="16"/>
  <c r="I564" i="16"/>
  <c r="D565" i="16"/>
  <c r="P565" i="16"/>
  <c r="AB565" i="16"/>
  <c r="K566" i="16"/>
  <c r="W566" i="16"/>
  <c r="F567" i="16"/>
  <c r="R567" i="16"/>
  <c r="A568" i="16"/>
  <c r="M568" i="16"/>
  <c r="Y568" i="16"/>
  <c r="H569" i="16"/>
  <c r="T569" i="16"/>
  <c r="C570" i="16"/>
  <c r="O570" i="16"/>
  <c r="AA570" i="16"/>
  <c r="J571" i="16"/>
  <c r="V571" i="16"/>
  <c r="E572" i="16"/>
  <c r="Q572" i="16"/>
  <c r="AC572" i="16"/>
  <c r="L573" i="16"/>
  <c r="X573" i="16"/>
  <c r="G574" i="16"/>
  <c r="S574" i="16"/>
  <c r="B575" i="16"/>
  <c r="N575" i="16"/>
  <c r="Z575" i="16"/>
  <c r="I576" i="16"/>
  <c r="D577" i="16"/>
  <c r="P577" i="16"/>
  <c r="AB577" i="16"/>
  <c r="K578" i="16"/>
  <c r="W578" i="16"/>
  <c r="F579" i="16"/>
  <c r="R579" i="16"/>
  <c r="A580" i="16"/>
  <c r="M580" i="16"/>
  <c r="Y580" i="16"/>
  <c r="H581" i="16"/>
  <c r="T581" i="16"/>
  <c r="C582" i="16"/>
  <c r="O582" i="16"/>
  <c r="AA582" i="16"/>
  <c r="J583" i="16"/>
  <c r="V583" i="16"/>
  <c r="E584" i="16"/>
  <c r="Q584" i="16"/>
  <c r="AC584" i="16"/>
  <c r="L585" i="16"/>
  <c r="X585" i="16"/>
  <c r="G586" i="16"/>
  <c r="S586" i="16"/>
  <c r="B587" i="16"/>
  <c r="N587" i="16"/>
  <c r="Z587" i="16"/>
  <c r="I588" i="16"/>
  <c r="D589" i="16"/>
  <c r="P589" i="16"/>
  <c r="AB589" i="16"/>
  <c r="K590" i="16"/>
  <c r="W590" i="16"/>
  <c r="F591" i="16"/>
  <c r="R591" i="16"/>
  <c r="A592" i="16"/>
  <c r="M592" i="16"/>
  <c r="Y592" i="16"/>
  <c r="H593" i="16"/>
  <c r="T593" i="16"/>
  <c r="C594" i="16"/>
  <c r="O594" i="16"/>
  <c r="AA594" i="16"/>
  <c r="J595" i="16"/>
  <c r="V595" i="16"/>
  <c r="E596" i="16"/>
  <c r="Q596" i="16"/>
  <c r="AC596" i="16"/>
  <c r="L597" i="16"/>
  <c r="X597" i="16"/>
  <c r="G598" i="16"/>
  <c r="S598" i="16"/>
  <c r="B599" i="16"/>
  <c r="N599" i="16"/>
  <c r="Z599" i="16"/>
  <c r="I600" i="16"/>
  <c r="D601" i="16"/>
  <c r="P601" i="16"/>
  <c r="AB601" i="16"/>
  <c r="K602" i="16"/>
  <c r="W602" i="16"/>
  <c r="F603" i="16"/>
  <c r="R603" i="16"/>
  <c r="A604" i="16"/>
  <c r="M604" i="16"/>
  <c r="Y604" i="16"/>
  <c r="H605" i="16"/>
  <c r="T605" i="16"/>
  <c r="AC317" i="16"/>
  <c r="E352" i="16"/>
  <c r="B367" i="16"/>
  <c r="AB381" i="16"/>
  <c r="Y396" i="16"/>
  <c r="V411" i="16"/>
  <c r="S426" i="16"/>
  <c r="H438" i="16"/>
  <c r="V440" i="16"/>
  <c r="G443" i="16"/>
  <c r="F448" i="16"/>
  <c r="T450" i="16"/>
  <c r="E453" i="16"/>
  <c r="S455" i="16"/>
  <c r="D458" i="16"/>
  <c r="R460" i="16"/>
  <c r="C463" i="16"/>
  <c r="Q465" i="16"/>
  <c r="B468" i="16"/>
  <c r="P470" i="16"/>
  <c r="A473" i="16"/>
  <c r="O475" i="16"/>
  <c r="AC477" i="16"/>
  <c r="N480" i="16"/>
  <c r="AB482" i="16"/>
  <c r="M485" i="16"/>
  <c r="AA487" i="16"/>
  <c r="L490" i="16"/>
  <c r="Z492" i="16"/>
  <c r="K495" i="16"/>
  <c r="Y497" i="16"/>
  <c r="J500" i="16"/>
  <c r="X502" i="16"/>
  <c r="I505" i="16"/>
  <c r="W507" i="16"/>
  <c r="H510" i="16"/>
  <c r="K512" i="16"/>
  <c r="G513" i="16"/>
  <c r="AB513" i="16"/>
  <c r="O514" i="16"/>
  <c r="F515" i="16"/>
  <c r="V515" i="16"/>
  <c r="M516" i="16"/>
  <c r="AC516" i="16"/>
  <c r="T517" i="16"/>
  <c r="G518" i="16"/>
  <c r="AA518" i="16"/>
  <c r="N519" i="16"/>
  <c r="AC519" i="16"/>
  <c r="O520" i="16"/>
  <c r="AC520" i="16"/>
  <c r="N521" i="16"/>
  <c r="AB521" i="16"/>
  <c r="N522" i="16"/>
  <c r="AC522" i="16"/>
  <c r="N523" i="16"/>
  <c r="AB523" i="16"/>
  <c r="M524" i="16"/>
  <c r="AB524" i="16"/>
  <c r="M525" i="16"/>
  <c r="Y525" i="16"/>
  <c r="H526" i="16"/>
  <c r="T526" i="16"/>
  <c r="C527" i="16"/>
  <c r="O527" i="16"/>
  <c r="AA527" i="16"/>
  <c r="J528" i="16"/>
  <c r="V528" i="16"/>
  <c r="E529" i="16"/>
  <c r="Q529" i="16"/>
  <c r="AC529" i="16"/>
  <c r="L530" i="16"/>
  <c r="X530" i="16"/>
  <c r="G531" i="16"/>
  <c r="S531" i="16"/>
  <c r="B532" i="16"/>
  <c r="N532" i="16"/>
  <c r="Z532" i="16"/>
  <c r="I533" i="16"/>
  <c r="D534" i="16"/>
  <c r="P534" i="16"/>
  <c r="AB534" i="16"/>
  <c r="K535" i="16"/>
  <c r="W535" i="16"/>
  <c r="F536" i="16"/>
  <c r="R536" i="16"/>
  <c r="A537" i="16"/>
  <c r="M537" i="16"/>
  <c r="Y537" i="16"/>
  <c r="H538" i="16"/>
  <c r="T538" i="16"/>
  <c r="C539" i="16"/>
  <c r="O539" i="16"/>
  <c r="AA539" i="16"/>
  <c r="J540" i="16"/>
  <c r="V540" i="16"/>
  <c r="E541" i="16"/>
  <c r="Q541" i="16"/>
  <c r="AC541" i="16"/>
  <c r="L542" i="16"/>
  <c r="X542" i="16"/>
  <c r="G543" i="16"/>
  <c r="S543" i="16"/>
  <c r="B544" i="16"/>
  <c r="N544" i="16"/>
  <c r="Z544" i="16"/>
  <c r="I545" i="16"/>
  <c r="D546" i="16"/>
  <c r="P546" i="16"/>
  <c r="AB546" i="16"/>
  <c r="K547" i="16"/>
  <c r="W547" i="16"/>
  <c r="F548" i="16"/>
  <c r="R548" i="16"/>
  <c r="A549" i="16"/>
  <c r="M549" i="16"/>
  <c r="Y549" i="16"/>
  <c r="H550" i="16"/>
  <c r="T550" i="16"/>
  <c r="C551" i="16"/>
  <c r="O551" i="16"/>
  <c r="AA551" i="16"/>
  <c r="J552" i="16"/>
  <c r="V552" i="16"/>
  <c r="E553" i="16"/>
  <c r="Q553" i="16"/>
  <c r="AC553" i="16"/>
  <c r="L554" i="16"/>
  <c r="X554" i="16"/>
  <c r="G555" i="16"/>
  <c r="S555" i="16"/>
  <c r="B556" i="16"/>
  <c r="N556" i="16"/>
  <c r="Z556" i="16"/>
  <c r="I557" i="16"/>
  <c r="D558" i="16"/>
  <c r="P558" i="16"/>
  <c r="AB558" i="16"/>
  <c r="K559" i="16"/>
  <c r="W559" i="16"/>
  <c r="F560" i="16"/>
  <c r="R560" i="16"/>
  <c r="A561" i="16"/>
  <c r="M561" i="16"/>
  <c r="Y561" i="16"/>
  <c r="H562" i="16"/>
  <c r="T562" i="16"/>
  <c r="C563" i="16"/>
  <c r="O563" i="16"/>
  <c r="AA563" i="16"/>
  <c r="J564" i="16"/>
  <c r="V564" i="16"/>
  <c r="E565" i="16"/>
  <c r="Q565" i="16"/>
  <c r="AC565" i="16"/>
  <c r="L566" i="16"/>
  <c r="X566" i="16"/>
  <c r="G567" i="16"/>
  <c r="S567" i="16"/>
  <c r="B568" i="16"/>
  <c r="N568" i="16"/>
  <c r="Z568" i="16"/>
  <c r="I569" i="16"/>
  <c r="D570" i="16"/>
  <c r="P570" i="16"/>
  <c r="AB570" i="16"/>
  <c r="K571" i="16"/>
  <c r="W571" i="16"/>
  <c r="F572" i="16"/>
  <c r="R572" i="16"/>
  <c r="A573" i="16"/>
  <c r="M573" i="16"/>
  <c r="Y573" i="16"/>
  <c r="H574" i="16"/>
  <c r="T574" i="16"/>
  <c r="C575" i="16"/>
  <c r="O575" i="16"/>
  <c r="AA575" i="16"/>
  <c r="J576" i="16"/>
  <c r="V576" i="16"/>
  <c r="E577" i="16"/>
  <c r="Q577" i="16"/>
  <c r="AC577" i="16"/>
  <c r="L578" i="16"/>
  <c r="X578" i="16"/>
  <c r="G579" i="16"/>
  <c r="S579" i="16"/>
  <c r="B580" i="16"/>
  <c r="N580" i="16"/>
  <c r="Z580" i="16"/>
  <c r="I581" i="16"/>
  <c r="D582" i="16"/>
  <c r="P582" i="16"/>
  <c r="AB582" i="16"/>
  <c r="K583" i="16"/>
  <c r="W583" i="16"/>
  <c r="F584" i="16"/>
  <c r="R584" i="16"/>
  <c r="A585" i="16"/>
  <c r="M585" i="16"/>
  <c r="Y585" i="16"/>
  <c r="H586" i="16"/>
  <c r="T586" i="16"/>
  <c r="C587" i="16"/>
  <c r="O587" i="16"/>
  <c r="AA587" i="16"/>
  <c r="J588" i="16"/>
  <c r="V588" i="16"/>
  <c r="E589" i="16"/>
  <c r="Q589" i="16"/>
  <c r="AC589" i="16"/>
  <c r="L590" i="16"/>
  <c r="X590" i="16"/>
  <c r="G591" i="16"/>
  <c r="S591" i="16"/>
  <c r="B592" i="16"/>
  <c r="N592" i="16"/>
  <c r="Z592" i="16"/>
  <c r="I593" i="16"/>
  <c r="D594" i="16"/>
  <c r="P594" i="16"/>
  <c r="AB594" i="16"/>
  <c r="K595" i="16"/>
  <c r="W595" i="16"/>
  <c r="F596" i="16"/>
  <c r="R596" i="16"/>
  <c r="A597" i="16"/>
  <c r="M597" i="16"/>
  <c r="Y597" i="16"/>
  <c r="H598" i="16"/>
  <c r="T598" i="16"/>
  <c r="C599" i="16"/>
  <c r="O599" i="16"/>
  <c r="AA599" i="16"/>
  <c r="J600" i="16"/>
  <c r="V600" i="16"/>
  <c r="E601" i="16"/>
  <c r="Q601" i="16"/>
  <c r="AC601" i="16"/>
  <c r="L602" i="16"/>
  <c r="X602" i="16"/>
  <c r="A318" i="16"/>
  <c r="F352" i="16"/>
  <c r="C367" i="16"/>
  <c r="AC381" i="16"/>
  <c r="Z396" i="16"/>
  <c r="W411" i="16"/>
  <c r="T426" i="16"/>
  <c r="I438" i="16"/>
  <c r="W440" i="16"/>
  <c r="H443" i="16"/>
  <c r="V445" i="16"/>
  <c r="G448" i="16"/>
  <c r="F453" i="16"/>
  <c r="T455" i="16"/>
  <c r="E458" i="16"/>
  <c r="S460" i="16"/>
  <c r="D463" i="16"/>
  <c r="R465" i="16"/>
  <c r="C468" i="16"/>
  <c r="Q470" i="16"/>
  <c r="B473" i="16"/>
  <c r="P475" i="16"/>
  <c r="A478" i="16"/>
  <c r="O480" i="16"/>
  <c r="AC482" i="16"/>
  <c r="N485" i="16"/>
  <c r="AB487" i="16"/>
  <c r="M490" i="16"/>
  <c r="AA492" i="16"/>
  <c r="L495" i="16"/>
  <c r="Z497" i="16"/>
  <c r="K500" i="16"/>
  <c r="Y502" i="16"/>
  <c r="J505" i="16"/>
  <c r="X507" i="16"/>
  <c r="I510" i="16"/>
  <c r="T512" i="16"/>
  <c r="I513" i="16"/>
  <c r="AC513" i="16"/>
  <c r="P514" i="16"/>
  <c r="G515" i="16"/>
  <c r="W515" i="16"/>
  <c r="N516" i="16"/>
  <c r="A517" i="16"/>
  <c r="H518" i="16"/>
  <c r="AB518" i="16"/>
  <c r="O519" i="16"/>
  <c r="A520" i="16"/>
  <c r="P520" i="16"/>
  <c r="A521" i="16"/>
  <c r="O521" i="16"/>
  <c r="AC521" i="16"/>
  <c r="O522" i="16"/>
  <c r="A523" i="16"/>
  <c r="O523" i="16"/>
  <c r="AC523" i="16"/>
  <c r="N524" i="16"/>
  <c r="AC524" i="16"/>
  <c r="N525" i="16"/>
  <c r="Z525" i="16"/>
  <c r="I526" i="16"/>
  <c r="D527" i="16"/>
  <c r="P527" i="16"/>
  <c r="AB527" i="16"/>
  <c r="K528" i="16"/>
  <c r="W528" i="16"/>
  <c r="F529" i="16"/>
  <c r="R529" i="16"/>
  <c r="A530" i="16"/>
  <c r="M530" i="16"/>
  <c r="Y530" i="16"/>
  <c r="H531" i="16"/>
  <c r="T531" i="16"/>
  <c r="C532" i="16"/>
  <c r="O532" i="16"/>
  <c r="AA532" i="16"/>
  <c r="J533" i="16"/>
  <c r="V533" i="16"/>
  <c r="E534" i="16"/>
  <c r="Q534" i="16"/>
  <c r="AC534" i="16"/>
  <c r="L535" i="16"/>
  <c r="X535" i="16"/>
  <c r="G536" i="16"/>
  <c r="S536" i="16"/>
  <c r="B537" i="16"/>
  <c r="N537" i="16"/>
  <c r="Z537" i="16"/>
  <c r="I538" i="16"/>
  <c r="D539" i="16"/>
  <c r="P539" i="16"/>
  <c r="AB539" i="16"/>
  <c r="K540" i="16"/>
  <c r="W540" i="16"/>
  <c r="F541" i="16"/>
  <c r="R541" i="16"/>
  <c r="A542" i="16"/>
  <c r="M542" i="16"/>
  <c r="Y542" i="16"/>
  <c r="H543" i="16"/>
  <c r="T543" i="16"/>
  <c r="C544" i="16"/>
  <c r="O544" i="16"/>
  <c r="AA544" i="16"/>
  <c r="J545" i="16"/>
  <c r="V545" i="16"/>
  <c r="E546" i="16"/>
  <c r="Q546" i="16"/>
  <c r="AC546" i="16"/>
  <c r="L547" i="16"/>
  <c r="X547" i="16"/>
  <c r="G548" i="16"/>
  <c r="S548" i="16"/>
  <c r="B549" i="16"/>
  <c r="N549" i="16"/>
  <c r="Z549" i="16"/>
  <c r="I550" i="16"/>
  <c r="D551" i="16"/>
  <c r="P551" i="16"/>
  <c r="AB551" i="16"/>
  <c r="K552" i="16"/>
  <c r="W552" i="16"/>
  <c r="F553" i="16"/>
  <c r="R553" i="16"/>
  <c r="A554" i="16"/>
  <c r="M554" i="16"/>
  <c r="Y554" i="16"/>
  <c r="H555" i="16"/>
  <c r="T555" i="16"/>
  <c r="C556" i="16"/>
  <c r="O556" i="16"/>
  <c r="AA556" i="16"/>
  <c r="J557" i="16"/>
  <c r="V557" i="16"/>
  <c r="E558" i="16"/>
  <c r="Q558" i="16"/>
  <c r="AC558" i="16"/>
  <c r="L559" i="16"/>
  <c r="X559" i="16"/>
  <c r="G560" i="16"/>
  <c r="S560" i="16"/>
  <c r="B561" i="16"/>
  <c r="N561" i="16"/>
  <c r="Z561" i="16"/>
  <c r="I562" i="16"/>
  <c r="D563" i="16"/>
  <c r="P563" i="16"/>
  <c r="AB563" i="16"/>
  <c r="K564" i="16"/>
  <c r="W564" i="16"/>
  <c r="F565" i="16"/>
  <c r="R565" i="16"/>
  <c r="A566" i="16"/>
  <c r="M566" i="16"/>
  <c r="Y566" i="16"/>
  <c r="H567" i="16"/>
  <c r="T567" i="16"/>
  <c r="C568" i="16"/>
  <c r="O568" i="16"/>
  <c r="AA568" i="16"/>
  <c r="J569" i="16"/>
  <c r="V569" i="16"/>
  <c r="E570" i="16"/>
  <c r="Q570" i="16"/>
  <c r="AC570" i="16"/>
  <c r="L571" i="16"/>
  <c r="X571" i="16"/>
  <c r="G572" i="16"/>
  <c r="S572" i="16"/>
  <c r="B573" i="16"/>
  <c r="N573" i="16"/>
  <c r="Z573" i="16"/>
  <c r="I574" i="16"/>
  <c r="D575" i="16"/>
  <c r="P575" i="16"/>
  <c r="AB575" i="16"/>
  <c r="K576" i="16"/>
  <c r="W576" i="16"/>
  <c r="F577" i="16"/>
  <c r="R577" i="16"/>
  <c r="A578" i="16"/>
  <c r="M578" i="16"/>
  <c r="Y578" i="16"/>
  <c r="H579" i="16"/>
  <c r="T579" i="16"/>
  <c r="C580" i="16"/>
  <c r="O580" i="16"/>
  <c r="AA580" i="16"/>
  <c r="J581" i="16"/>
  <c r="V581" i="16"/>
  <c r="E582" i="16"/>
  <c r="Q582" i="16"/>
  <c r="AC582" i="16"/>
  <c r="L583" i="16"/>
  <c r="X583" i="16"/>
  <c r="G584" i="16"/>
  <c r="S584" i="16"/>
  <c r="B585" i="16"/>
  <c r="N585" i="16"/>
  <c r="Z585" i="16"/>
  <c r="I586" i="16"/>
  <c r="D587" i="16"/>
  <c r="P587" i="16"/>
  <c r="AB587" i="16"/>
  <c r="K588" i="16"/>
  <c r="W588" i="16"/>
  <c r="F589" i="16"/>
  <c r="R589" i="16"/>
  <c r="A590" i="16"/>
  <c r="M590" i="16"/>
  <c r="Y590" i="16"/>
  <c r="H591" i="16"/>
  <c r="T591" i="16"/>
  <c r="C592" i="16"/>
  <c r="O592" i="16"/>
  <c r="AA592" i="16"/>
  <c r="J593" i="16"/>
  <c r="V593" i="16"/>
  <c r="E594" i="16"/>
  <c r="Q594" i="16"/>
  <c r="AC594" i="16"/>
  <c r="L595" i="16"/>
  <c r="X595" i="16"/>
  <c r="G596" i="16"/>
  <c r="S596" i="16"/>
  <c r="B597" i="16"/>
  <c r="N597" i="16"/>
  <c r="Z597" i="16"/>
  <c r="I598" i="16"/>
  <c r="D599" i="16"/>
  <c r="P599" i="16"/>
  <c r="AB599" i="16"/>
  <c r="K600" i="16"/>
  <c r="W600" i="16"/>
  <c r="F601" i="16"/>
  <c r="R601" i="16"/>
  <c r="A602" i="16"/>
  <c r="M602" i="16"/>
  <c r="Y602" i="16"/>
  <c r="H603" i="16"/>
  <c r="T603" i="16"/>
  <c r="C604" i="16"/>
  <c r="O604" i="16"/>
  <c r="AA604" i="16"/>
  <c r="J605" i="16"/>
  <c r="V605" i="16"/>
  <c r="E606" i="16"/>
  <c r="Q606" i="16"/>
  <c r="AC606" i="16"/>
  <c r="L607" i="16"/>
  <c r="X607" i="16"/>
  <c r="G608" i="16"/>
  <c r="S608" i="16"/>
  <c r="B609" i="16"/>
  <c r="N609" i="16"/>
  <c r="Z609" i="16"/>
  <c r="I610" i="16"/>
  <c r="D611" i="16"/>
  <c r="P611" i="16"/>
  <c r="AB611" i="16"/>
  <c r="Z332" i="16"/>
  <c r="S354" i="16"/>
  <c r="P369" i="16"/>
  <c r="M384" i="16"/>
  <c r="J399" i="16"/>
  <c r="G414" i="16"/>
  <c r="D429" i="16"/>
  <c r="T438" i="16"/>
  <c r="E441" i="16"/>
  <c r="S443" i="16"/>
  <c r="D446" i="16"/>
  <c r="R448" i="16"/>
  <c r="C451" i="16"/>
  <c r="Q453" i="16"/>
  <c r="B456" i="16"/>
  <c r="P458" i="16"/>
  <c r="A461" i="16"/>
  <c r="O463" i="16"/>
  <c r="AC465" i="16"/>
  <c r="N468" i="16"/>
  <c r="AB470" i="16"/>
  <c r="M473" i="16"/>
  <c r="AA475" i="16"/>
  <c r="L478" i="16"/>
  <c r="Z480" i="16"/>
  <c r="K483" i="16"/>
  <c r="Y485" i="16"/>
  <c r="J488" i="16"/>
  <c r="X490" i="16"/>
  <c r="I493" i="16"/>
  <c r="W495" i="16"/>
  <c r="H498" i="16"/>
  <c r="V500" i="16"/>
  <c r="G503" i="16"/>
  <c r="F508" i="16"/>
  <c r="T510" i="16"/>
  <c r="N513" i="16"/>
  <c r="A514" i="16"/>
  <c r="H515" i="16"/>
  <c r="AB515" i="16"/>
  <c r="O516" i="16"/>
  <c r="F517" i="16"/>
  <c r="V517" i="16"/>
  <c r="M518" i="16"/>
  <c r="AC518" i="16"/>
  <c r="Q519" i="16"/>
  <c r="C520" i="16"/>
  <c r="Q520" i="16"/>
  <c r="B521" i="16"/>
  <c r="P521" i="16"/>
  <c r="B522" i="16"/>
  <c r="Q522" i="16"/>
  <c r="B523" i="16"/>
  <c r="P523" i="16"/>
  <c r="A524" i="16"/>
  <c r="P524" i="16"/>
  <c r="B525" i="16"/>
  <c r="O525" i="16"/>
  <c r="AA525" i="16"/>
  <c r="J526" i="16"/>
  <c r="V526" i="16"/>
  <c r="E527" i="16"/>
  <c r="Q527" i="16"/>
  <c r="AC527" i="16"/>
  <c r="L528" i="16"/>
  <c r="X528" i="16"/>
  <c r="G529" i="16"/>
  <c r="S529" i="16"/>
  <c r="B530" i="16"/>
  <c r="N530" i="16"/>
  <c r="Z530" i="16"/>
  <c r="I531" i="16"/>
  <c r="D532" i="16"/>
  <c r="P532" i="16"/>
  <c r="AB532" i="16"/>
  <c r="K533" i="16"/>
  <c r="W533" i="16"/>
  <c r="F534" i="16"/>
  <c r="R534" i="16"/>
  <c r="A535" i="16"/>
  <c r="M535" i="16"/>
  <c r="Y535" i="16"/>
  <c r="H536" i="16"/>
  <c r="T536" i="16"/>
  <c r="C537" i="16"/>
  <c r="O537" i="16"/>
  <c r="AA537" i="16"/>
  <c r="J538" i="16"/>
  <c r="V538" i="16"/>
  <c r="E539" i="16"/>
  <c r="Q539" i="16"/>
  <c r="AC539" i="16"/>
  <c r="L540" i="16"/>
  <c r="X540" i="16"/>
  <c r="G541" i="16"/>
  <c r="S541" i="16"/>
  <c r="B542" i="16"/>
  <c r="N542" i="16"/>
  <c r="Z542" i="16"/>
  <c r="I543" i="16"/>
  <c r="D544" i="16"/>
  <c r="P544" i="16"/>
  <c r="AB544" i="16"/>
  <c r="K545" i="16"/>
  <c r="W545" i="16"/>
  <c r="F546" i="16"/>
  <c r="R546" i="16"/>
  <c r="A547" i="16"/>
  <c r="M547" i="16"/>
  <c r="Y547" i="16"/>
  <c r="H548" i="16"/>
  <c r="T548" i="16"/>
  <c r="C549" i="16"/>
  <c r="O549" i="16"/>
  <c r="AA549" i="16"/>
  <c r="J550" i="16"/>
  <c r="V550" i="16"/>
  <c r="E551" i="16"/>
  <c r="Q551" i="16"/>
  <c r="AC551" i="16"/>
  <c r="L552" i="16"/>
  <c r="X552" i="16"/>
  <c r="G553" i="16"/>
  <c r="S553" i="16"/>
  <c r="B554" i="16"/>
  <c r="N554" i="16"/>
  <c r="Z554" i="16"/>
  <c r="I555" i="16"/>
  <c r="D556" i="16"/>
  <c r="P556" i="16"/>
  <c r="AB556" i="16"/>
  <c r="K557" i="16"/>
  <c r="W557" i="16"/>
  <c r="F558" i="16"/>
  <c r="R558" i="16"/>
  <c r="A559" i="16"/>
  <c r="M559" i="16"/>
  <c r="Y559" i="16"/>
  <c r="H560" i="16"/>
  <c r="T560" i="16"/>
  <c r="C561" i="16"/>
  <c r="O561" i="16"/>
  <c r="AA561" i="16"/>
  <c r="J562" i="16"/>
  <c r="V562" i="16"/>
  <c r="E563" i="16"/>
  <c r="Q563" i="16"/>
  <c r="AC563" i="16"/>
  <c r="L564" i="16"/>
  <c r="X564" i="16"/>
  <c r="G565" i="16"/>
  <c r="S565" i="16"/>
  <c r="B566" i="16"/>
  <c r="N566" i="16"/>
  <c r="Z566" i="16"/>
  <c r="I567" i="16"/>
  <c r="D568" i="16"/>
  <c r="P568" i="16"/>
  <c r="AB568" i="16"/>
  <c r="K569" i="16"/>
  <c r="W569" i="16"/>
  <c r="F570" i="16"/>
  <c r="R570" i="16"/>
  <c r="A571" i="16"/>
  <c r="M571" i="16"/>
  <c r="Y571" i="16"/>
  <c r="H572" i="16"/>
  <c r="T572" i="16"/>
  <c r="C573" i="16"/>
  <c r="O573" i="16"/>
  <c r="AA573" i="16"/>
  <c r="J574" i="16"/>
  <c r="V574" i="16"/>
  <c r="E575" i="16"/>
  <c r="Q575" i="16"/>
  <c r="AC575" i="16"/>
  <c r="L576" i="16"/>
  <c r="X576" i="16"/>
  <c r="G577" i="16"/>
  <c r="S577" i="16"/>
  <c r="B578" i="16"/>
  <c r="N578" i="16"/>
  <c r="Z578" i="16"/>
  <c r="I579" i="16"/>
  <c r="D580" i="16"/>
  <c r="P580" i="16"/>
  <c r="AB580" i="16"/>
  <c r="K581" i="16"/>
  <c r="W581" i="16"/>
  <c r="F582" i="16"/>
  <c r="R582" i="16"/>
  <c r="A583" i="16"/>
  <c r="M583" i="16"/>
  <c r="Y583" i="16"/>
  <c r="H584" i="16"/>
  <c r="T584" i="16"/>
  <c r="C585" i="16"/>
  <c r="O585" i="16"/>
  <c r="AA585" i="16"/>
  <c r="J586" i="16"/>
  <c r="V586" i="16"/>
  <c r="E587" i="16"/>
  <c r="Q587" i="16"/>
  <c r="AC587" i="16"/>
  <c r="L588" i="16"/>
  <c r="X588" i="16"/>
  <c r="G589" i="16"/>
  <c r="S589" i="16"/>
  <c r="B590" i="16"/>
  <c r="N590" i="16"/>
  <c r="Z590" i="16"/>
  <c r="I591" i="16"/>
  <c r="D592" i="16"/>
  <c r="P592" i="16"/>
  <c r="AB592" i="16"/>
  <c r="K593" i="16"/>
  <c r="W593" i="16"/>
  <c r="F594" i="16"/>
  <c r="R594" i="16"/>
  <c r="A595" i="16"/>
  <c r="M595" i="16"/>
  <c r="Y595" i="16"/>
  <c r="H596" i="16"/>
  <c r="T596" i="16"/>
  <c r="C597" i="16"/>
  <c r="O597" i="16"/>
  <c r="AA597" i="16"/>
  <c r="J598" i="16"/>
  <c r="V598" i="16"/>
  <c r="E599" i="16"/>
  <c r="Q599" i="16"/>
  <c r="AC599" i="16"/>
  <c r="L600" i="16"/>
  <c r="X600" i="16"/>
  <c r="G601" i="16"/>
  <c r="S601" i="16"/>
  <c r="B602" i="16"/>
  <c r="N602" i="16"/>
  <c r="Z602" i="16"/>
  <c r="I603" i="16"/>
  <c r="D604" i="16"/>
  <c r="P604" i="16"/>
  <c r="AB604" i="16"/>
  <c r="K605" i="16"/>
  <c r="W605" i="16"/>
  <c r="AA332" i="16"/>
  <c r="T354" i="16"/>
  <c r="Q369" i="16"/>
  <c r="N384" i="16"/>
  <c r="K399" i="16"/>
  <c r="H414" i="16"/>
  <c r="E429" i="16"/>
  <c r="F441" i="16"/>
  <c r="T443" i="16"/>
  <c r="E446" i="16"/>
  <c r="S448" i="16"/>
  <c r="D451" i="16"/>
  <c r="R453" i="16"/>
  <c r="C456" i="16"/>
  <c r="Q458" i="16"/>
  <c r="B461" i="16"/>
  <c r="P463" i="16"/>
  <c r="A466" i="16"/>
  <c r="O468" i="16"/>
  <c r="AC470" i="16"/>
  <c r="N473" i="16"/>
  <c r="AB475" i="16"/>
  <c r="M478" i="16"/>
  <c r="AA480" i="16"/>
  <c r="L483" i="16"/>
  <c r="Z485" i="16"/>
  <c r="K488" i="16"/>
  <c r="Y490" i="16"/>
  <c r="J493" i="16"/>
  <c r="X495" i="16"/>
  <c r="I498" i="16"/>
  <c r="W500" i="16"/>
  <c r="H503" i="16"/>
  <c r="V505" i="16"/>
  <c r="G508" i="16"/>
  <c r="V512" i="16"/>
  <c r="O513" i="16"/>
  <c r="B514" i="16"/>
  <c r="V514" i="16"/>
  <c r="I515" i="16"/>
  <c r="AC515" i="16"/>
  <c r="P516" i="16"/>
  <c r="G517" i="16"/>
  <c r="W517" i="16"/>
  <c r="N518" i="16"/>
  <c r="A519" i="16"/>
  <c r="R519" i="16"/>
  <c r="D520" i="16"/>
  <c r="R520" i="16"/>
  <c r="C521" i="16"/>
  <c r="Q521" i="16"/>
  <c r="C522" i="16"/>
  <c r="R522" i="16"/>
  <c r="C523" i="16"/>
  <c r="Q523" i="16"/>
  <c r="B524" i="16"/>
  <c r="Q524" i="16"/>
  <c r="C525" i="16"/>
  <c r="P525" i="16"/>
  <c r="AB525" i="16"/>
  <c r="K526" i="16"/>
  <c r="W526" i="16"/>
  <c r="F527" i="16"/>
  <c r="R527" i="16"/>
  <c r="A528" i="16"/>
  <c r="M528" i="16"/>
  <c r="Y528" i="16"/>
  <c r="H529" i="16"/>
  <c r="T529" i="16"/>
  <c r="C530" i="16"/>
  <c r="O530" i="16"/>
  <c r="AA530" i="16"/>
  <c r="J531" i="16"/>
  <c r="V531" i="16"/>
  <c r="E532" i="16"/>
  <c r="Q532" i="16"/>
  <c r="AC532" i="16"/>
  <c r="L533" i="16"/>
  <c r="X533" i="16"/>
  <c r="G534" i="16"/>
  <c r="S534" i="16"/>
  <c r="B535" i="16"/>
  <c r="N535" i="16"/>
  <c r="Z535" i="16"/>
  <c r="I536" i="16"/>
  <c r="D537" i="16"/>
  <c r="P537" i="16"/>
  <c r="AB537" i="16"/>
  <c r="K538" i="16"/>
  <c r="W538" i="16"/>
  <c r="F539" i="16"/>
  <c r="R539" i="16"/>
  <c r="A540" i="16"/>
  <c r="M540" i="16"/>
  <c r="Y540" i="16"/>
  <c r="H541" i="16"/>
  <c r="T541" i="16"/>
  <c r="C542" i="16"/>
  <c r="O542" i="16"/>
  <c r="AA542" i="16"/>
  <c r="J543" i="16"/>
  <c r="V543" i="16"/>
  <c r="E544" i="16"/>
  <c r="Q544" i="16"/>
  <c r="AC544" i="16"/>
  <c r="L545" i="16"/>
  <c r="X545" i="16"/>
  <c r="G546" i="16"/>
  <c r="S546" i="16"/>
  <c r="B547" i="16"/>
  <c r="N547" i="16"/>
  <c r="Z547" i="16"/>
  <c r="I548" i="16"/>
  <c r="D549" i="16"/>
  <c r="P549" i="16"/>
  <c r="AB549" i="16"/>
  <c r="K550" i="16"/>
  <c r="W550" i="16"/>
  <c r="F551" i="16"/>
  <c r="R551" i="16"/>
  <c r="A552" i="16"/>
  <c r="M552" i="16"/>
  <c r="Y552" i="16"/>
  <c r="H553" i="16"/>
  <c r="T553" i="16"/>
  <c r="C554" i="16"/>
  <c r="O554" i="16"/>
  <c r="AA554" i="16"/>
  <c r="J555" i="16"/>
  <c r="V555" i="16"/>
  <c r="E556" i="16"/>
  <c r="Q556" i="16"/>
  <c r="AC556" i="16"/>
  <c r="L557" i="16"/>
  <c r="X557" i="16"/>
  <c r="G558" i="16"/>
  <c r="S558" i="16"/>
  <c r="B559" i="16"/>
  <c r="N559" i="16"/>
  <c r="Z559" i="16"/>
  <c r="I560" i="16"/>
  <c r="D561" i="16"/>
  <c r="P561" i="16"/>
  <c r="AB561" i="16"/>
  <c r="K562" i="16"/>
  <c r="W562" i="16"/>
  <c r="F563" i="16"/>
  <c r="R563" i="16"/>
  <c r="A564" i="16"/>
  <c r="M564" i="16"/>
  <c r="Y564" i="16"/>
  <c r="H565" i="16"/>
  <c r="T565" i="16"/>
  <c r="C566" i="16"/>
  <c r="O566" i="16"/>
  <c r="AA566" i="16"/>
  <c r="J567" i="16"/>
  <c r="V567" i="16"/>
  <c r="E568" i="16"/>
  <c r="Q568" i="16"/>
  <c r="AC568" i="16"/>
  <c r="L569" i="16"/>
  <c r="X569" i="16"/>
  <c r="G570" i="16"/>
  <c r="S570" i="16"/>
  <c r="B571" i="16"/>
  <c r="N571" i="16"/>
  <c r="Z571" i="16"/>
  <c r="I572" i="16"/>
  <c r="D573" i="16"/>
  <c r="P573" i="16"/>
  <c r="AB573" i="16"/>
  <c r="K574" i="16"/>
  <c r="W574" i="16"/>
  <c r="F575" i="16"/>
  <c r="R575" i="16"/>
  <c r="A576" i="16"/>
  <c r="M576" i="16"/>
  <c r="Y576" i="16"/>
  <c r="H577" i="16"/>
  <c r="T577" i="16"/>
  <c r="C578" i="16"/>
  <c r="O578" i="16"/>
  <c r="AA578" i="16"/>
  <c r="J579" i="16"/>
  <c r="V579" i="16"/>
  <c r="E580" i="16"/>
  <c r="Q580" i="16"/>
  <c r="AC580" i="16"/>
  <c r="L581" i="16"/>
  <c r="X581" i="16"/>
  <c r="G582" i="16"/>
  <c r="S582" i="16"/>
  <c r="B583" i="16"/>
  <c r="N583" i="16"/>
  <c r="Z583" i="16"/>
  <c r="I584" i="16"/>
  <c r="D585" i="16"/>
  <c r="P585" i="16"/>
  <c r="AB585" i="16"/>
  <c r="K586" i="16"/>
  <c r="W586" i="16"/>
  <c r="F587" i="16"/>
  <c r="R587" i="16"/>
  <c r="A588" i="16"/>
  <c r="M588" i="16"/>
  <c r="Y588" i="16"/>
  <c r="H589" i="16"/>
  <c r="T589" i="16"/>
  <c r="C590" i="16"/>
  <c r="O590" i="16"/>
  <c r="AA590" i="16"/>
  <c r="J591" i="16"/>
  <c r="V591" i="16"/>
  <c r="E592" i="16"/>
  <c r="Q592" i="16"/>
  <c r="AC592" i="16"/>
  <c r="L593" i="16"/>
  <c r="X593" i="16"/>
  <c r="G594" i="16"/>
  <c r="S594" i="16"/>
  <c r="B595" i="16"/>
  <c r="N595" i="16"/>
  <c r="G342" i="16"/>
  <c r="D357" i="16"/>
  <c r="A372" i="16"/>
  <c r="AA386" i="16"/>
  <c r="X401" i="16"/>
  <c r="R431" i="16"/>
  <c r="C439" i="16"/>
  <c r="Q441" i="16"/>
  <c r="B444" i="16"/>
  <c r="P446" i="16"/>
  <c r="A449" i="16"/>
  <c r="O451" i="16"/>
  <c r="AC453" i="16"/>
  <c r="N456" i="16"/>
  <c r="AB458" i="16"/>
  <c r="M461" i="16"/>
  <c r="AA463" i="16"/>
  <c r="L466" i="16"/>
  <c r="Z468" i="16"/>
  <c r="K471" i="16"/>
  <c r="Y473" i="16"/>
  <c r="J476" i="16"/>
  <c r="X478" i="16"/>
  <c r="I481" i="16"/>
  <c r="W483" i="16"/>
  <c r="H486" i="16"/>
  <c r="V488" i="16"/>
  <c r="G491" i="16"/>
  <c r="F496" i="16"/>
  <c r="T498" i="16"/>
  <c r="E501" i="16"/>
  <c r="S503" i="16"/>
  <c r="D506" i="16"/>
  <c r="R508" i="16"/>
  <c r="C511" i="16"/>
  <c r="W512" i="16"/>
  <c r="P513" i="16"/>
  <c r="C514" i="16"/>
  <c r="W514" i="16"/>
  <c r="J515" i="16"/>
  <c r="A516" i="16"/>
  <c r="Q516" i="16"/>
  <c r="H517" i="16"/>
  <c r="X517" i="16"/>
  <c r="O518" i="16"/>
  <c r="B519" i="16"/>
  <c r="T519" i="16"/>
  <c r="E520" i="16"/>
  <c r="S520" i="16"/>
  <c r="D521" i="16"/>
  <c r="S521" i="16"/>
  <c r="E522" i="16"/>
  <c r="S522" i="16"/>
  <c r="D523" i="16"/>
  <c r="R523" i="16"/>
  <c r="D524" i="16"/>
  <c r="S524" i="16"/>
  <c r="D525" i="16"/>
  <c r="Q525" i="16"/>
  <c r="AC525" i="16"/>
  <c r="L526" i="16"/>
  <c r="X526" i="16"/>
  <c r="G527" i="16"/>
  <c r="S527" i="16"/>
  <c r="B528" i="16"/>
  <c r="N528" i="16"/>
  <c r="Z528" i="16"/>
  <c r="I529" i="16"/>
  <c r="D530" i="16"/>
  <c r="P530" i="16"/>
  <c r="AB530" i="16"/>
  <c r="K531" i="16"/>
  <c r="W531" i="16"/>
  <c r="F532" i="16"/>
  <c r="R532" i="16"/>
  <c r="A533" i="16"/>
  <c r="M533" i="16"/>
  <c r="Y533" i="16"/>
  <c r="H534" i="16"/>
  <c r="T534" i="16"/>
  <c r="C535" i="16"/>
  <c r="O535" i="16"/>
  <c r="AA535" i="16"/>
  <c r="J536" i="16"/>
  <c r="V536" i="16"/>
  <c r="E537" i="16"/>
  <c r="Q537" i="16"/>
  <c r="AC537" i="16"/>
  <c r="L538" i="16"/>
  <c r="X538" i="16"/>
  <c r="G539" i="16"/>
  <c r="S539" i="16"/>
  <c r="B540" i="16"/>
  <c r="N540" i="16"/>
  <c r="Z540" i="16"/>
  <c r="I541" i="16"/>
  <c r="D542" i="16"/>
  <c r="P542" i="16"/>
  <c r="AB542" i="16"/>
  <c r="K543" i="16"/>
  <c r="W543" i="16"/>
  <c r="F544" i="16"/>
  <c r="R544" i="16"/>
  <c r="A545" i="16"/>
  <c r="M545" i="16"/>
  <c r="Y545" i="16"/>
  <c r="H546" i="16"/>
  <c r="T546" i="16"/>
  <c r="C547" i="16"/>
  <c r="O547" i="16"/>
  <c r="AA547" i="16"/>
  <c r="J548" i="16"/>
  <c r="V548" i="16"/>
  <c r="E549" i="16"/>
  <c r="Q549" i="16"/>
  <c r="AC549" i="16"/>
  <c r="L550" i="16"/>
  <c r="X550" i="16"/>
  <c r="G551" i="16"/>
  <c r="S551" i="16"/>
  <c r="B552" i="16"/>
  <c r="N552" i="16"/>
  <c r="Z552" i="16"/>
  <c r="I553" i="16"/>
  <c r="D554" i="16"/>
  <c r="P554" i="16"/>
  <c r="AB554" i="16"/>
  <c r="K555" i="16"/>
  <c r="W555" i="16"/>
  <c r="F556" i="16"/>
  <c r="R556" i="16"/>
  <c r="A557" i="16"/>
  <c r="M557" i="16"/>
  <c r="Y557" i="16"/>
  <c r="H558" i="16"/>
  <c r="T558" i="16"/>
  <c r="C559" i="16"/>
  <c r="O559" i="16"/>
  <c r="AA559" i="16"/>
  <c r="J560" i="16"/>
  <c r="V560" i="16"/>
  <c r="E561" i="16"/>
  <c r="Q561" i="16"/>
  <c r="AC561" i="16"/>
  <c r="L562" i="16"/>
  <c r="X562" i="16"/>
  <c r="G563" i="16"/>
  <c r="S563" i="16"/>
  <c r="B564" i="16"/>
  <c r="N564" i="16"/>
  <c r="Z564" i="16"/>
  <c r="I565" i="16"/>
  <c r="D566" i="16"/>
  <c r="P566" i="16"/>
  <c r="AB566" i="16"/>
  <c r="K567" i="16"/>
  <c r="W567" i="16"/>
  <c r="F568" i="16"/>
  <c r="R568" i="16"/>
  <c r="A569" i="16"/>
  <c r="M569" i="16"/>
  <c r="Y569" i="16"/>
  <c r="H570" i="16"/>
  <c r="T570" i="16"/>
  <c r="C571" i="16"/>
  <c r="O571" i="16"/>
  <c r="AA571" i="16"/>
  <c r="J572" i="16"/>
  <c r="V572" i="16"/>
  <c r="E573" i="16"/>
  <c r="Q573" i="16"/>
  <c r="AC573" i="16"/>
  <c r="L574" i="16"/>
  <c r="X574" i="16"/>
  <c r="G575" i="16"/>
  <c r="S575" i="16"/>
  <c r="B576" i="16"/>
  <c r="N576" i="16"/>
  <c r="Z576" i="16"/>
  <c r="I577" i="16"/>
  <c r="D578" i="16"/>
  <c r="P578" i="16"/>
  <c r="AB578" i="16"/>
  <c r="K579" i="16"/>
  <c r="W579" i="16"/>
  <c r="F580" i="16"/>
  <c r="R580" i="16"/>
  <c r="A581" i="16"/>
  <c r="M581" i="16"/>
  <c r="Y581" i="16"/>
  <c r="H582" i="16"/>
  <c r="T582" i="16"/>
  <c r="C583" i="16"/>
  <c r="O583" i="16"/>
  <c r="AA583" i="16"/>
  <c r="J584" i="16"/>
  <c r="V584" i="16"/>
  <c r="E585" i="16"/>
  <c r="Q585" i="16"/>
  <c r="AC585" i="16"/>
  <c r="L586" i="16"/>
  <c r="X586" i="16"/>
  <c r="G587" i="16"/>
  <c r="S587" i="16"/>
  <c r="B588" i="16"/>
  <c r="N588" i="16"/>
  <c r="Z588" i="16"/>
  <c r="I589" i="16"/>
  <c r="D590" i="16"/>
  <c r="P590" i="16"/>
  <c r="AB590" i="16"/>
  <c r="K591" i="16"/>
  <c r="W591" i="16"/>
  <c r="F592" i="16"/>
  <c r="R592" i="16"/>
  <c r="A593" i="16"/>
  <c r="M593" i="16"/>
  <c r="Y593" i="16"/>
  <c r="H594" i="16"/>
  <c r="T594" i="16"/>
  <c r="C595" i="16"/>
  <c r="O595" i="16"/>
  <c r="AA595" i="16"/>
  <c r="J596" i="16"/>
  <c r="V596" i="16"/>
  <c r="E597" i="16"/>
  <c r="Q597" i="16"/>
  <c r="AC597" i="16"/>
  <c r="L598" i="16"/>
  <c r="X598" i="16"/>
  <c r="G599" i="16"/>
  <c r="S599" i="16"/>
  <c r="B600" i="16"/>
  <c r="N600" i="16"/>
  <c r="Z600" i="16"/>
  <c r="H342" i="16"/>
  <c r="E357" i="16"/>
  <c r="B372" i="16"/>
  <c r="AB386" i="16"/>
  <c r="Y401" i="16"/>
  <c r="V416" i="16"/>
  <c r="S431" i="16"/>
  <c r="D439" i="16"/>
  <c r="R441" i="16"/>
  <c r="C444" i="16"/>
  <c r="Q446" i="16"/>
  <c r="B449" i="16"/>
  <c r="P451" i="16"/>
  <c r="A454" i="16"/>
  <c r="O456" i="16"/>
  <c r="AC458" i="16"/>
  <c r="N461" i="16"/>
  <c r="AB463" i="16"/>
  <c r="M466" i="16"/>
  <c r="AA468" i="16"/>
  <c r="L471" i="16"/>
  <c r="Z473" i="16"/>
  <c r="K476" i="16"/>
  <c r="Y478" i="16"/>
  <c r="J481" i="16"/>
  <c r="X483" i="16"/>
  <c r="I486" i="16"/>
  <c r="W488" i="16"/>
  <c r="H491" i="16"/>
  <c r="V493" i="16"/>
  <c r="G496" i="16"/>
  <c r="F501" i="16"/>
  <c r="T503" i="16"/>
  <c r="E506" i="16"/>
  <c r="S508" i="16"/>
  <c r="D511" i="16"/>
  <c r="X512" i="16"/>
  <c r="Q513" i="16"/>
  <c r="D514" i="16"/>
  <c r="X514" i="16"/>
  <c r="K515" i="16"/>
  <c r="B516" i="16"/>
  <c r="R516" i="16"/>
  <c r="I517" i="16"/>
  <c r="Y517" i="16"/>
  <c r="P518" i="16"/>
  <c r="C519" i="16"/>
  <c r="F520" i="16"/>
  <c r="T520" i="16"/>
  <c r="E521" i="16"/>
  <c r="T521" i="16"/>
  <c r="F522" i="16"/>
  <c r="T522" i="16"/>
  <c r="E523" i="16"/>
  <c r="S523" i="16"/>
  <c r="E524" i="16"/>
  <c r="T524" i="16"/>
  <c r="E525" i="16"/>
  <c r="R525" i="16"/>
  <c r="A526" i="16"/>
  <c r="M526" i="16"/>
  <c r="Y526" i="16"/>
  <c r="H527" i="16"/>
  <c r="T527" i="16"/>
  <c r="C528" i="16"/>
  <c r="O528" i="16"/>
  <c r="AA528" i="16"/>
  <c r="J529" i="16"/>
  <c r="V529" i="16"/>
  <c r="E530" i="16"/>
  <c r="Q530" i="16"/>
  <c r="AC530" i="16"/>
  <c r="L531" i="16"/>
  <c r="X531" i="16"/>
  <c r="G532" i="16"/>
  <c r="S532" i="16"/>
  <c r="B533" i="16"/>
  <c r="N533" i="16"/>
  <c r="Z533" i="16"/>
  <c r="I534" i="16"/>
  <c r="D535" i="16"/>
  <c r="P535" i="16"/>
  <c r="AB535" i="16"/>
  <c r="K536" i="16"/>
  <c r="W536" i="16"/>
  <c r="F537" i="16"/>
  <c r="R537" i="16"/>
  <c r="A538" i="16"/>
  <c r="M538" i="16"/>
  <c r="Y538" i="16"/>
  <c r="H539" i="16"/>
  <c r="T539" i="16"/>
  <c r="C540" i="16"/>
  <c r="O540" i="16"/>
  <c r="AA540" i="16"/>
  <c r="J541" i="16"/>
  <c r="V541" i="16"/>
  <c r="E542" i="16"/>
  <c r="Q542" i="16"/>
  <c r="AC542" i="16"/>
  <c r="L543" i="16"/>
  <c r="X543" i="16"/>
  <c r="G544" i="16"/>
  <c r="S544" i="16"/>
  <c r="B545" i="16"/>
  <c r="N545" i="16"/>
  <c r="Z545" i="16"/>
  <c r="I546" i="16"/>
  <c r="D547" i="16"/>
  <c r="P547" i="16"/>
  <c r="AB547" i="16"/>
  <c r="K548" i="16"/>
  <c r="W548" i="16"/>
  <c r="F549" i="16"/>
  <c r="R549" i="16"/>
  <c r="A550" i="16"/>
  <c r="M550" i="16"/>
  <c r="Y550" i="16"/>
  <c r="H551" i="16"/>
  <c r="T551" i="16"/>
  <c r="C552" i="16"/>
  <c r="O552" i="16"/>
  <c r="AA552" i="16"/>
  <c r="J553" i="16"/>
  <c r="V553" i="16"/>
  <c r="E554" i="16"/>
  <c r="Q554" i="16"/>
  <c r="AC554" i="16"/>
  <c r="L555" i="16"/>
  <c r="X555" i="16"/>
  <c r="G556" i="16"/>
  <c r="S556" i="16"/>
  <c r="B557" i="16"/>
  <c r="N557" i="16"/>
  <c r="Z557" i="16"/>
  <c r="I558" i="16"/>
  <c r="D559" i="16"/>
  <c r="P559" i="16"/>
  <c r="AB559" i="16"/>
  <c r="K560" i="16"/>
  <c r="W560" i="16"/>
  <c r="F561" i="16"/>
  <c r="R561" i="16"/>
  <c r="A562" i="16"/>
  <c r="M562" i="16"/>
  <c r="Y562" i="16"/>
  <c r="H563" i="16"/>
  <c r="T563" i="16"/>
  <c r="C564" i="16"/>
  <c r="O564" i="16"/>
  <c r="AA564" i="16"/>
  <c r="J565" i="16"/>
  <c r="V565" i="16"/>
  <c r="E566" i="16"/>
  <c r="Q566" i="16"/>
  <c r="AC566" i="16"/>
  <c r="L567" i="16"/>
  <c r="X567" i="16"/>
  <c r="G568" i="16"/>
  <c r="S568" i="16"/>
  <c r="B569" i="16"/>
  <c r="N569" i="16"/>
  <c r="Z569" i="16"/>
  <c r="I570" i="16"/>
  <c r="D571" i="16"/>
  <c r="P571" i="16"/>
  <c r="AB571" i="16"/>
  <c r="K572" i="16"/>
  <c r="W572" i="16"/>
  <c r="F573" i="16"/>
  <c r="R573" i="16"/>
  <c r="A574" i="16"/>
  <c r="M574" i="16"/>
  <c r="Y574" i="16"/>
  <c r="H575" i="16"/>
  <c r="T575" i="16"/>
  <c r="C576" i="16"/>
  <c r="O576" i="16"/>
  <c r="AA576" i="16"/>
  <c r="J577" i="16"/>
  <c r="V577" i="16"/>
  <c r="E578" i="16"/>
  <c r="Q578" i="16"/>
  <c r="AC578" i="16"/>
  <c r="L579" i="16"/>
  <c r="X579" i="16"/>
  <c r="G580" i="16"/>
  <c r="S580" i="16"/>
  <c r="B581" i="16"/>
  <c r="N581" i="16"/>
  <c r="Z581" i="16"/>
  <c r="I582" i="16"/>
  <c r="D583" i="16"/>
  <c r="P583" i="16"/>
  <c r="AB583" i="16"/>
  <c r="K584" i="16"/>
  <c r="W584" i="16"/>
  <c r="F585" i="16"/>
  <c r="R585" i="16"/>
  <c r="A586" i="16"/>
  <c r="M586" i="16"/>
  <c r="Y586" i="16"/>
  <c r="H587" i="16"/>
  <c r="T587" i="16"/>
  <c r="C588" i="16"/>
  <c r="O588" i="16"/>
  <c r="AA588" i="16"/>
  <c r="J589" i="16"/>
  <c r="V589" i="16"/>
  <c r="E590" i="16"/>
  <c r="Q590" i="16"/>
  <c r="AC590" i="16"/>
  <c r="L591" i="16"/>
  <c r="X591" i="16"/>
  <c r="G592" i="16"/>
  <c r="S592" i="16"/>
  <c r="B593" i="16"/>
  <c r="N593" i="16"/>
  <c r="Z593" i="16"/>
  <c r="I594" i="16"/>
  <c r="D595" i="16"/>
  <c r="R359" i="16"/>
  <c r="O374" i="16"/>
  <c r="L389" i="16"/>
  <c r="I404" i="16"/>
  <c r="F419" i="16"/>
  <c r="C434" i="16"/>
  <c r="O439" i="16"/>
  <c r="AC441" i="16"/>
  <c r="N444" i="16"/>
  <c r="AB446" i="16"/>
  <c r="M449" i="16"/>
  <c r="AA451" i="16"/>
  <c r="L454" i="16"/>
  <c r="Z456" i="16"/>
  <c r="K459" i="16"/>
  <c r="Y461" i="16"/>
  <c r="J464" i="16"/>
  <c r="X466" i="16"/>
  <c r="I469" i="16"/>
  <c r="W471" i="16"/>
  <c r="H474" i="16"/>
  <c r="V476" i="16"/>
  <c r="G479" i="16"/>
  <c r="F484" i="16"/>
  <c r="T486" i="16"/>
  <c r="E489" i="16"/>
  <c r="S491" i="16"/>
  <c r="D494" i="16"/>
  <c r="R496" i="16"/>
  <c r="C499" i="16"/>
  <c r="Q501" i="16"/>
  <c r="B504" i="16"/>
  <c r="P506" i="16"/>
  <c r="A509" i="16"/>
  <c r="O511" i="16"/>
  <c r="Z512" i="16"/>
  <c r="R513" i="16"/>
  <c r="I514" i="16"/>
  <c r="Y514" i="16"/>
  <c r="P515" i="16"/>
  <c r="C516" i="16"/>
  <c r="W516" i="16"/>
  <c r="J517" i="16"/>
  <c r="A518" i="16"/>
  <c r="Q518" i="16"/>
  <c r="H519" i="16"/>
  <c r="V519" i="16"/>
  <c r="G520" i="16"/>
  <c r="G521" i="16"/>
  <c r="V521" i="16"/>
  <c r="G522" i="16"/>
  <c r="F523" i="16"/>
  <c r="G524" i="16"/>
  <c r="F525" i="16"/>
  <c r="S525" i="16"/>
  <c r="B526" i="16"/>
  <c r="N526" i="16"/>
  <c r="Z526" i="16"/>
  <c r="I527" i="16"/>
  <c r="D528" i="16"/>
  <c r="P528" i="16"/>
  <c r="AB528" i="16"/>
  <c r="K529" i="16"/>
  <c r="W529" i="16"/>
  <c r="F530" i="16"/>
  <c r="R530" i="16"/>
  <c r="A531" i="16"/>
  <c r="M531" i="16"/>
  <c r="Y531" i="16"/>
  <c r="H532" i="16"/>
  <c r="T532" i="16"/>
  <c r="C533" i="16"/>
  <c r="O533" i="16"/>
  <c r="AA533" i="16"/>
  <c r="J534" i="16"/>
  <c r="V534" i="16"/>
  <c r="E535" i="16"/>
  <c r="Q535" i="16"/>
  <c r="AC535" i="16"/>
  <c r="L536" i="16"/>
  <c r="X536" i="16"/>
  <c r="G537" i="16"/>
  <c r="S537" i="16"/>
  <c r="B538" i="16"/>
  <c r="N538" i="16"/>
  <c r="Z538" i="16"/>
  <c r="I539" i="16"/>
  <c r="D540" i="16"/>
  <c r="P540" i="16"/>
  <c r="AB540" i="16"/>
  <c r="K541" i="16"/>
  <c r="W541" i="16"/>
  <c r="F542" i="16"/>
  <c r="R542" i="16"/>
  <c r="A543" i="16"/>
  <c r="M543" i="16"/>
  <c r="Y543" i="16"/>
  <c r="H544" i="16"/>
  <c r="T544" i="16"/>
  <c r="C545" i="16"/>
  <c r="O545" i="16"/>
  <c r="AA545" i="16"/>
  <c r="J546" i="16"/>
  <c r="V546" i="16"/>
  <c r="E547" i="16"/>
  <c r="Q547" i="16"/>
  <c r="AC547" i="16"/>
  <c r="L548" i="16"/>
  <c r="X548" i="16"/>
  <c r="G549" i="16"/>
  <c r="S549" i="16"/>
  <c r="B550" i="16"/>
  <c r="N550" i="16"/>
  <c r="Z550" i="16"/>
  <c r="I551" i="16"/>
  <c r="D552" i="16"/>
  <c r="P552" i="16"/>
  <c r="AB552" i="16"/>
  <c r="K553" i="16"/>
  <c r="W553" i="16"/>
  <c r="F554" i="16"/>
  <c r="R554" i="16"/>
  <c r="A555" i="16"/>
  <c r="M555" i="16"/>
  <c r="Y555" i="16"/>
  <c r="H556" i="16"/>
  <c r="T556" i="16"/>
  <c r="C557" i="16"/>
  <c r="O557" i="16"/>
  <c r="AA557" i="16"/>
  <c r="J558" i="16"/>
  <c r="V558" i="16"/>
  <c r="E559" i="16"/>
  <c r="Q559" i="16"/>
  <c r="AC559" i="16"/>
  <c r="L560" i="16"/>
  <c r="X560" i="16"/>
  <c r="G561" i="16"/>
  <c r="S561" i="16"/>
  <c r="B562" i="16"/>
  <c r="N562" i="16"/>
  <c r="Z562" i="16"/>
  <c r="I563" i="16"/>
  <c r="D564" i="16"/>
  <c r="P564" i="16"/>
  <c r="AB564" i="16"/>
  <c r="K565" i="16"/>
  <c r="W565" i="16"/>
  <c r="F566" i="16"/>
  <c r="R566" i="16"/>
  <c r="A567" i="16"/>
  <c r="M567" i="16"/>
  <c r="Y567" i="16"/>
  <c r="H568" i="16"/>
  <c r="T568" i="16"/>
  <c r="C569" i="16"/>
  <c r="O569" i="16"/>
  <c r="AA569" i="16"/>
  <c r="J570" i="16"/>
  <c r="V570" i="16"/>
  <c r="E571" i="16"/>
  <c r="Q571" i="16"/>
  <c r="AC571" i="16"/>
  <c r="L572" i="16"/>
  <c r="X572" i="16"/>
  <c r="G573" i="16"/>
  <c r="S573" i="16"/>
  <c r="B574" i="16"/>
  <c r="N574" i="16"/>
  <c r="Z574" i="16"/>
  <c r="I575" i="16"/>
  <c r="D576" i="16"/>
  <c r="P576" i="16"/>
  <c r="AB576" i="16"/>
  <c r="K577" i="16"/>
  <c r="W577" i="16"/>
  <c r="F578" i="16"/>
  <c r="R578" i="16"/>
  <c r="A579" i="16"/>
  <c r="M579" i="16"/>
  <c r="Y579" i="16"/>
  <c r="H580" i="16"/>
  <c r="T580" i="16"/>
  <c r="C581" i="16"/>
  <c r="O581" i="16"/>
  <c r="AA581" i="16"/>
  <c r="J582" i="16"/>
  <c r="V582" i="16"/>
  <c r="E583" i="16"/>
  <c r="Q583" i="16"/>
  <c r="AC583" i="16"/>
  <c r="L584" i="16"/>
  <c r="X584" i="16"/>
  <c r="G585" i="16"/>
  <c r="S585" i="16"/>
  <c r="B586" i="16"/>
  <c r="N586" i="16"/>
  <c r="Z586" i="16"/>
  <c r="I587" i="16"/>
  <c r="D588" i="16"/>
  <c r="P588" i="16"/>
  <c r="AB588" i="16"/>
  <c r="K589" i="16"/>
  <c r="W589" i="16"/>
  <c r="F590" i="16"/>
  <c r="R590" i="16"/>
  <c r="A591" i="16"/>
  <c r="M591" i="16"/>
  <c r="Y591" i="16"/>
  <c r="H592" i="16"/>
  <c r="T592" i="16"/>
  <c r="C593" i="16"/>
  <c r="O593" i="16"/>
  <c r="AA593" i="16"/>
  <c r="J594" i="16"/>
  <c r="V594" i="16"/>
  <c r="E595" i="16"/>
  <c r="V344" i="16"/>
  <c r="S359" i="16"/>
  <c r="P374" i="16"/>
  <c r="M389" i="16"/>
  <c r="J404" i="16"/>
  <c r="G419" i="16"/>
  <c r="D434" i="16"/>
  <c r="P439" i="16"/>
  <c r="A442" i="16"/>
  <c r="O444" i="16"/>
  <c r="AC446" i="16"/>
  <c r="N449" i="16"/>
  <c r="AB451" i="16"/>
  <c r="M454" i="16"/>
  <c r="AA456" i="16"/>
  <c r="L459" i="16"/>
  <c r="Z461" i="16"/>
  <c r="K464" i="16"/>
  <c r="Y466" i="16"/>
  <c r="J469" i="16"/>
  <c r="X471" i="16"/>
  <c r="I474" i="16"/>
  <c r="W476" i="16"/>
  <c r="H479" i="16"/>
  <c r="V481" i="16"/>
  <c r="G484" i="16"/>
  <c r="F489" i="16"/>
  <c r="T491" i="16"/>
  <c r="E494" i="16"/>
  <c r="S496" i="16"/>
  <c r="D499" i="16"/>
  <c r="R501" i="16"/>
  <c r="C504" i="16"/>
  <c r="Q506" i="16"/>
  <c r="B509" i="16"/>
  <c r="P511" i="16"/>
  <c r="B513" i="16"/>
  <c r="S513" i="16"/>
  <c r="J514" i="16"/>
  <c r="Z514" i="16"/>
  <c r="Q515" i="16"/>
  <c r="D516" i="16"/>
  <c r="X516" i="16"/>
  <c r="K517" i="16"/>
  <c r="B518" i="16"/>
  <c r="R518" i="16"/>
  <c r="I519" i="16"/>
  <c r="W519" i="16"/>
  <c r="H520" i="16"/>
  <c r="V520" i="16"/>
  <c r="H521" i="16"/>
  <c r="W521" i="16"/>
  <c r="H522" i="16"/>
  <c r="V522" i="16"/>
  <c r="G523" i="16"/>
  <c r="V523" i="16"/>
  <c r="H524" i="16"/>
  <c r="V524" i="16"/>
  <c r="G525" i="16"/>
  <c r="T525" i="16"/>
  <c r="C526" i="16"/>
  <c r="O526" i="16"/>
  <c r="AA526" i="16"/>
  <c r="J527" i="16"/>
  <c r="V527" i="16"/>
  <c r="E528" i="16"/>
  <c r="Q528" i="16"/>
  <c r="AC528" i="16"/>
  <c r="L529" i="16"/>
  <c r="X529" i="16"/>
  <c r="G530" i="16"/>
  <c r="S530" i="16"/>
  <c r="B531" i="16"/>
  <c r="N531" i="16"/>
  <c r="Z531" i="16"/>
  <c r="I532" i="16"/>
  <c r="D533" i="16"/>
  <c r="P533" i="16"/>
  <c r="AB533" i="16"/>
  <c r="K534" i="16"/>
  <c r="W534" i="16"/>
  <c r="F535" i="16"/>
  <c r="R535" i="16"/>
  <c r="A536" i="16"/>
  <c r="M536" i="16"/>
  <c r="Y536" i="16"/>
  <c r="H537" i="16"/>
  <c r="T537" i="16"/>
  <c r="C538" i="16"/>
  <c r="O538" i="16"/>
  <c r="AA538" i="16"/>
  <c r="J539" i="16"/>
  <c r="V539" i="16"/>
  <c r="E540" i="16"/>
  <c r="Q540" i="16"/>
  <c r="AC540" i="16"/>
  <c r="L541" i="16"/>
  <c r="X541" i="16"/>
  <c r="G542" i="16"/>
  <c r="S542" i="16"/>
  <c r="B543" i="16"/>
  <c r="N543" i="16"/>
  <c r="Z543" i="16"/>
  <c r="I544" i="16"/>
  <c r="D545" i="16"/>
  <c r="P545" i="16"/>
  <c r="AB545" i="16"/>
  <c r="K546" i="16"/>
  <c r="W546" i="16"/>
  <c r="F547" i="16"/>
  <c r="R547" i="16"/>
  <c r="A548" i="16"/>
  <c r="M548" i="16"/>
  <c r="Y548" i="16"/>
  <c r="H549" i="16"/>
  <c r="T549" i="16"/>
  <c r="C550" i="16"/>
  <c r="O550" i="16"/>
  <c r="AA550" i="16"/>
  <c r="J551" i="16"/>
  <c r="V551" i="16"/>
  <c r="E552" i="16"/>
  <c r="Q552" i="16"/>
  <c r="AC552" i="16"/>
  <c r="L553" i="16"/>
  <c r="X553" i="16"/>
  <c r="G554" i="16"/>
  <c r="S554" i="16"/>
  <c r="B555" i="16"/>
  <c r="N555" i="16"/>
  <c r="Z555" i="16"/>
  <c r="I556" i="16"/>
  <c r="D557" i="16"/>
  <c r="P557" i="16"/>
  <c r="AB557" i="16"/>
  <c r="K558" i="16"/>
  <c r="W558" i="16"/>
  <c r="F559" i="16"/>
  <c r="R559" i="16"/>
  <c r="A560" i="16"/>
  <c r="M560" i="16"/>
  <c r="Y560" i="16"/>
  <c r="H561" i="16"/>
  <c r="T561" i="16"/>
  <c r="C562" i="16"/>
  <c r="O562" i="16"/>
  <c r="AA562" i="16"/>
  <c r="J563" i="16"/>
  <c r="V563" i="16"/>
  <c r="E564" i="16"/>
  <c r="Q564" i="16"/>
  <c r="AC564" i="16"/>
  <c r="L565" i="16"/>
  <c r="X565" i="16"/>
  <c r="G566" i="16"/>
  <c r="S566" i="16"/>
  <c r="B567" i="16"/>
  <c r="N567" i="16"/>
  <c r="Z567" i="16"/>
  <c r="I568" i="16"/>
  <c r="D569" i="16"/>
  <c r="P569" i="16"/>
  <c r="AB569" i="16"/>
  <c r="K570" i="16"/>
  <c r="W570" i="16"/>
  <c r="F571" i="16"/>
  <c r="R571" i="16"/>
  <c r="A572" i="16"/>
  <c r="M572" i="16"/>
  <c r="Y572" i="16"/>
  <c r="H573" i="16"/>
  <c r="T573" i="16"/>
  <c r="C574" i="16"/>
  <c r="O574" i="16"/>
  <c r="AA574" i="16"/>
  <c r="J575" i="16"/>
  <c r="V575" i="16"/>
  <c r="E576" i="16"/>
  <c r="Q576" i="16"/>
  <c r="AC576" i="16"/>
  <c r="L577" i="16"/>
  <c r="X577" i="16"/>
  <c r="G578" i="16"/>
  <c r="S578" i="16"/>
  <c r="B579" i="16"/>
  <c r="N579" i="16"/>
  <c r="Z579" i="16"/>
  <c r="I580" i="16"/>
  <c r="D581" i="16"/>
  <c r="P581" i="16"/>
  <c r="AB581" i="16"/>
  <c r="K582" i="16"/>
  <c r="W582" i="16"/>
  <c r="F583" i="16"/>
  <c r="R583" i="16"/>
  <c r="A584" i="16"/>
  <c r="M584" i="16"/>
  <c r="Y584" i="16"/>
  <c r="H585" i="16"/>
  <c r="T585" i="16"/>
  <c r="C586" i="16"/>
  <c r="O586" i="16"/>
  <c r="AA586" i="16"/>
  <c r="J587" i="16"/>
  <c r="V587" i="16"/>
  <c r="E588" i="16"/>
  <c r="Q588" i="16"/>
  <c r="AC588" i="16"/>
  <c r="L589" i="16"/>
  <c r="X589" i="16"/>
  <c r="G590" i="16"/>
  <c r="S590" i="16"/>
  <c r="B591" i="16"/>
  <c r="N591" i="16"/>
  <c r="Z591" i="16"/>
  <c r="I592" i="16"/>
  <c r="D593" i="16"/>
  <c r="P593" i="16"/>
  <c r="AB593" i="16"/>
  <c r="K594" i="16"/>
  <c r="W594" i="16"/>
  <c r="F595" i="16"/>
  <c r="F347" i="16"/>
  <c r="Q436" i="16"/>
  <c r="J452" i="16"/>
  <c r="G467" i="16"/>
  <c r="D482" i="16"/>
  <c r="A497" i="16"/>
  <c r="AA511" i="16"/>
  <c r="E516" i="16"/>
  <c r="X519" i="16"/>
  <c r="W522" i="16"/>
  <c r="F528" i="16"/>
  <c r="T530" i="16"/>
  <c r="E533" i="16"/>
  <c r="S535" i="16"/>
  <c r="D538" i="16"/>
  <c r="R540" i="16"/>
  <c r="C543" i="16"/>
  <c r="Q545" i="16"/>
  <c r="B548" i="16"/>
  <c r="P550" i="16"/>
  <c r="A553" i="16"/>
  <c r="O555" i="16"/>
  <c r="AC557" i="16"/>
  <c r="N560" i="16"/>
  <c r="AB562" i="16"/>
  <c r="M565" i="16"/>
  <c r="AA567" i="16"/>
  <c r="L570" i="16"/>
  <c r="Z572" i="16"/>
  <c r="K575" i="16"/>
  <c r="Y577" i="16"/>
  <c r="J580" i="16"/>
  <c r="X582" i="16"/>
  <c r="I585" i="16"/>
  <c r="W587" i="16"/>
  <c r="H590" i="16"/>
  <c r="V592" i="16"/>
  <c r="G595" i="16"/>
  <c r="C596" i="16"/>
  <c r="AA596" i="16"/>
  <c r="V597" i="16"/>
  <c r="Q598" i="16"/>
  <c r="L599" i="16"/>
  <c r="G600" i="16"/>
  <c r="B601" i="16"/>
  <c r="W601" i="16"/>
  <c r="J602" i="16"/>
  <c r="A603" i="16"/>
  <c r="P603" i="16"/>
  <c r="E604" i="16"/>
  <c r="T604" i="16"/>
  <c r="F605" i="16"/>
  <c r="X605" i="16"/>
  <c r="H606" i="16"/>
  <c r="E607" i="16"/>
  <c r="R607" i="16"/>
  <c r="B608" i="16"/>
  <c r="O608" i="16"/>
  <c r="AB608" i="16"/>
  <c r="L609" i="16"/>
  <c r="Y609" i="16"/>
  <c r="J610" i="16"/>
  <c r="W610" i="16"/>
  <c r="G611" i="16"/>
  <c r="T611" i="16"/>
  <c r="D612" i="16"/>
  <c r="P612" i="16"/>
  <c r="AB612" i="16"/>
  <c r="K613" i="16"/>
  <c r="W613" i="16"/>
  <c r="F614" i="16"/>
  <c r="R614" i="16"/>
  <c r="A615" i="16"/>
  <c r="M615" i="16"/>
  <c r="Y615" i="16"/>
  <c r="H616" i="16"/>
  <c r="T616" i="16"/>
  <c r="C617" i="16"/>
  <c r="O617" i="16"/>
  <c r="AA617" i="16"/>
  <c r="J618" i="16"/>
  <c r="V618" i="16"/>
  <c r="E619" i="16"/>
  <c r="Q619" i="16"/>
  <c r="AC619" i="16"/>
  <c r="L620" i="16"/>
  <c r="X620" i="16"/>
  <c r="G621" i="16"/>
  <c r="S621" i="16"/>
  <c r="B622" i="16"/>
  <c r="N622" i="16"/>
  <c r="Z622" i="16"/>
  <c r="I623" i="16"/>
  <c r="D624" i="16"/>
  <c r="P624" i="16"/>
  <c r="AB624" i="16"/>
  <c r="K625" i="16"/>
  <c r="W625" i="16"/>
  <c r="F626" i="16"/>
  <c r="R626" i="16"/>
  <c r="A627" i="16"/>
  <c r="M627" i="16"/>
  <c r="Y627" i="16"/>
  <c r="H628" i="16"/>
  <c r="T628" i="16"/>
  <c r="C629" i="16"/>
  <c r="O629" i="16"/>
  <c r="AA629" i="16"/>
  <c r="J630" i="16"/>
  <c r="V630" i="16"/>
  <c r="E631" i="16"/>
  <c r="Q631" i="16"/>
  <c r="AC631" i="16"/>
  <c r="L632" i="16"/>
  <c r="X632" i="16"/>
  <c r="G633" i="16"/>
  <c r="S633" i="16"/>
  <c r="B634" i="16"/>
  <c r="N634" i="16"/>
  <c r="Z634" i="16"/>
  <c r="I635" i="16"/>
  <c r="D636" i="16"/>
  <c r="P636" i="16"/>
  <c r="AB636" i="16"/>
  <c r="K637" i="16"/>
  <c r="W637" i="16"/>
  <c r="F638" i="16"/>
  <c r="R638" i="16"/>
  <c r="A639" i="16"/>
  <c r="M639" i="16"/>
  <c r="Y639" i="16"/>
  <c r="H640" i="16"/>
  <c r="T640" i="16"/>
  <c r="C641" i="16"/>
  <c r="O641" i="16"/>
  <c r="AA641" i="16"/>
  <c r="J642" i="16"/>
  <c r="V642" i="16"/>
  <c r="E643" i="16"/>
  <c r="Q643" i="16"/>
  <c r="AC643" i="16"/>
  <c r="L644" i="16"/>
  <c r="X644" i="16"/>
  <c r="G645" i="16"/>
  <c r="S645" i="16"/>
  <c r="B646" i="16"/>
  <c r="N646" i="16"/>
  <c r="Z646" i="16"/>
  <c r="I647" i="16"/>
  <c r="D648" i="16"/>
  <c r="P648" i="16"/>
  <c r="AB648" i="16"/>
  <c r="K649" i="16"/>
  <c r="W649" i="16"/>
  <c r="F650" i="16"/>
  <c r="R650" i="16"/>
  <c r="A651" i="16"/>
  <c r="M651" i="16"/>
  <c r="Y651" i="16"/>
  <c r="H652" i="16"/>
  <c r="T652" i="16"/>
  <c r="C653" i="16"/>
  <c r="O653" i="16"/>
  <c r="AA653" i="16"/>
  <c r="J654" i="16"/>
  <c r="V654" i="16"/>
  <c r="E655" i="16"/>
  <c r="Q655" i="16"/>
  <c r="AC655" i="16"/>
  <c r="L656" i="16"/>
  <c r="X656" i="16"/>
  <c r="G657" i="16"/>
  <c r="S657" i="16"/>
  <c r="B658" i="16"/>
  <c r="N658" i="16"/>
  <c r="Z658" i="16"/>
  <c r="I659" i="16"/>
  <c r="D660" i="16"/>
  <c r="P660" i="16"/>
  <c r="AB660" i="16"/>
  <c r="K661" i="16"/>
  <c r="W661" i="16"/>
  <c r="F662" i="16"/>
  <c r="R662" i="16"/>
  <c r="A663" i="16"/>
  <c r="M663" i="16"/>
  <c r="Y663" i="16"/>
  <c r="H664" i="16"/>
  <c r="T664" i="16"/>
  <c r="C665" i="16"/>
  <c r="O665" i="16"/>
  <c r="AA665" i="16"/>
  <c r="J666" i="16"/>
  <c r="V666" i="16"/>
  <c r="E667" i="16"/>
  <c r="Q667" i="16"/>
  <c r="AC667" i="16"/>
  <c r="L668" i="16"/>
  <c r="X668" i="16"/>
  <c r="G669" i="16"/>
  <c r="S669" i="16"/>
  <c r="B670" i="16"/>
  <c r="N670" i="16"/>
  <c r="Z670" i="16"/>
  <c r="I671" i="16"/>
  <c r="D672" i="16"/>
  <c r="P672" i="16"/>
  <c r="AB672" i="16"/>
  <c r="K673" i="16"/>
  <c r="W673" i="16"/>
  <c r="F674" i="16"/>
  <c r="R674" i="16"/>
  <c r="A675" i="16"/>
  <c r="M675" i="16"/>
  <c r="Y675" i="16"/>
  <c r="H676" i="16"/>
  <c r="T676" i="16"/>
  <c r="C677" i="16"/>
  <c r="O677" i="16"/>
  <c r="AA677" i="16"/>
  <c r="J678" i="16"/>
  <c r="V678" i="16"/>
  <c r="E679" i="16"/>
  <c r="Q679" i="16"/>
  <c r="AC679" i="16"/>
  <c r="L680" i="16"/>
  <c r="X680" i="16"/>
  <c r="G681" i="16"/>
  <c r="S681" i="16"/>
  <c r="B682" i="16"/>
  <c r="N682" i="16"/>
  <c r="G347" i="16"/>
  <c r="R436" i="16"/>
  <c r="K452" i="16"/>
  <c r="H467" i="16"/>
  <c r="E482" i="16"/>
  <c r="B497" i="16"/>
  <c r="AB511" i="16"/>
  <c r="F516" i="16"/>
  <c r="Y519" i="16"/>
  <c r="X522" i="16"/>
  <c r="V525" i="16"/>
  <c r="G528" i="16"/>
  <c r="F533" i="16"/>
  <c r="T535" i="16"/>
  <c r="E538" i="16"/>
  <c r="S540" i="16"/>
  <c r="D543" i="16"/>
  <c r="R545" i="16"/>
  <c r="C548" i="16"/>
  <c r="Q550" i="16"/>
  <c r="B553" i="16"/>
  <c r="P555" i="16"/>
  <c r="A558" i="16"/>
  <c r="O560" i="16"/>
  <c r="AC562" i="16"/>
  <c r="N565" i="16"/>
  <c r="AB567" i="16"/>
  <c r="M570" i="16"/>
  <c r="AA572" i="16"/>
  <c r="L575" i="16"/>
  <c r="Z577" i="16"/>
  <c r="K580" i="16"/>
  <c r="Y582" i="16"/>
  <c r="J585" i="16"/>
  <c r="X587" i="16"/>
  <c r="I590" i="16"/>
  <c r="W592" i="16"/>
  <c r="H595" i="16"/>
  <c r="I596" i="16"/>
  <c r="D597" i="16"/>
  <c r="AB597" i="16"/>
  <c r="W598" i="16"/>
  <c r="R599" i="16"/>
  <c r="M600" i="16"/>
  <c r="H601" i="16"/>
  <c r="X601" i="16"/>
  <c r="O602" i="16"/>
  <c r="B603" i="16"/>
  <c r="Q603" i="16"/>
  <c r="F604" i="16"/>
  <c r="G605" i="16"/>
  <c r="Y605" i="16"/>
  <c r="I606" i="16"/>
  <c r="V606" i="16"/>
  <c r="F607" i="16"/>
  <c r="S607" i="16"/>
  <c r="C608" i="16"/>
  <c r="P608" i="16"/>
  <c r="AC608" i="16"/>
  <c r="M609" i="16"/>
  <c r="AA609" i="16"/>
  <c r="K610" i="16"/>
  <c r="X610" i="16"/>
  <c r="H611" i="16"/>
  <c r="E612" i="16"/>
  <c r="Q612" i="16"/>
  <c r="AC612" i="16"/>
  <c r="L613" i="16"/>
  <c r="X613" i="16"/>
  <c r="G614" i="16"/>
  <c r="S614" i="16"/>
  <c r="B615" i="16"/>
  <c r="N615" i="16"/>
  <c r="Z615" i="16"/>
  <c r="I616" i="16"/>
  <c r="D617" i="16"/>
  <c r="P617" i="16"/>
  <c r="AB617" i="16"/>
  <c r="K618" i="16"/>
  <c r="W618" i="16"/>
  <c r="F619" i="16"/>
  <c r="R619" i="16"/>
  <c r="A620" i="16"/>
  <c r="M620" i="16"/>
  <c r="Y620" i="16"/>
  <c r="H621" i="16"/>
  <c r="T621" i="16"/>
  <c r="C622" i="16"/>
  <c r="O622" i="16"/>
  <c r="AA622" i="16"/>
  <c r="J623" i="16"/>
  <c r="V623" i="16"/>
  <c r="E624" i="16"/>
  <c r="Q624" i="16"/>
  <c r="AC624" i="16"/>
  <c r="L625" i="16"/>
  <c r="X625" i="16"/>
  <c r="G626" i="16"/>
  <c r="S626" i="16"/>
  <c r="B627" i="16"/>
  <c r="N627" i="16"/>
  <c r="Z627" i="16"/>
  <c r="I628" i="16"/>
  <c r="D629" i="16"/>
  <c r="P629" i="16"/>
  <c r="AB629" i="16"/>
  <c r="K630" i="16"/>
  <c r="W630" i="16"/>
  <c r="F631" i="16"/>
  <c r="R631" i="16"/>
  <c r="A632" i="16"/>
  <c r="M632" i="16"/>
  <c r="Y632" i="16"/>
  <c r="H633" i="16"/>
  <c r="T633" i="16"/>
  <c r="C634" i="16"/>
  <c r="O634" i="16"/>
  <c r="AA634" i="16"/>
  <c r="J635" i="16"/>
  <c r="V635" i="16"/>
  <c r="E636" i="16"/>
  <c r="Q636" i="16"/>
  <c r="AC636" i="16"/>
  <c r="L637" i="16"/>
  <c r="X637" i="16"/>
  <c r="G638" i="16"/>
  <c r="S638" i="16"/>
  <c r="B639" i="16"/>
  <c r="N639" i="16"/>
  <c r="Z639" i="16"/>
  <c r="I640" i="16"/>
  <c r="D641" i="16"/>
  <c r="P641" i="16"/>
  <c r="AB641" i="16"/>
  <c r="K642" i="16"/>
  <c r="W642" i="16"/>
  <c r="F643" i="16"/>
  <c r="R643" i="16"/>
  <c r="A644" i="16"/>
  <c r="M644" i="16"/>
  <c r="Y644" i="16"/>
  <c r="H645" i="16"/>
  <c r="T645" i="16"/>
  <c r="C646" i="16"/>
  <c r="O646" i="16"/>
  <c r="AA646" i="16"/>
  <c r="J647" i="16"/>
  <c r="V647" i="16"/>
  <c r="E648" i="16"/>
  <c r="Q648" i="16"/>
  <c r="AC648" i="16"/>
  <c r="L649" i="16"/>
  <c r="X649" i="16"/>
  <c r="G650" i="16"/>
  <c r="S650" i="16"/>
  <c r="B651" i="16"/>
  <c r="N651" i="16"/>
  <c r="Z651" i="16"/>
  <c r="I652" i="16"/>
  <c r="D653" i="16"/>
  <c r="P653" i="16"/>
  <c r="AB653" i="16"/>
  <c r="K654" i="16"/>
  <c r="W654" i="16"/>
  <c r="F655" i="16"/>
  <c r="R655" i="16"/>
  <c r="A656" i="16"/>
  <c r="M656" i="16"/>
  <c r="Y656" i="16"/>
  <c r="H657" i="16"/>
  <c r="T657" i="16"/>
  <c r="C658" i="16"/>
  <c r="O658" i="16"/>
  <c r="AA658" i="16"/>
  <c r="J659" i="16"/>
  <c r="V659" i="16"/>
  <c r="E660" i="16"/>
  <c r="Q660" i="16"/>
  <c r="AC660" i="16"/>
  <c r="L661" i="16"/>
  <c r="X661" i="16"/>
  <c r="G662" i="16"/>
  <c r="S662" i="16"/>
  <c r="B663" i="16"/>
  <c r="N663" i="16"/>
  <c r="Z663" i="16"/>
  <c r="I664" i="16"/>
  <c r="D665" i="16"/>
  <c r="P665" i="16"/>
  <c r="AB665" i="16"/>
  <c r="K666" i="16"/>
  <c r="W666" i="16"/>
  <c r="F667" i="16"/>
  <c r="R667" i="16"/>
  <c r="A668" i="16"/>
  <c r="M668" i="16"/>
  <c r="Y668" i="16"/>
  <c r="H669" i="16"/>
  <c r="T669" i="16"/>
  <c r="C670" i="16"/>
  <c r="O670" i="16"/>
  <c r="AA670" i="16"/>
  <c r="J671" i="16"/>
  <c r="V671" i="16"/>
  <c r="E672" i="16"/>
  <c r="Q672" i="16"/>
  <c r="AC672" i="16"/>
  <c r="L673" i="16"/>
  <c r="X673" i="16"/>
  <c r="G674" i="16"/>
  <c r="S674" i="16"/>
  <c r="B675" i="16"/>
  <c r="N675" i="16"/>
  <c r="Z675" i="16"/>
  <c r="I676" i="16"/>
  <c r="D677" i="16"/>
  <c r="P677" i="16"/>
  <c r="AB677" i="16"/>
  <c r="K678" i="16"/>
  <c r="W678" i="16"/>
  <c r="F679" i="16"/>
  <c r="R679" i="16"/>
  <c r="A680" i="16"/>
  <c r="M680" i="16"/>
  <c r="Y680" i="16"/>
  <c r="H681" i="16"/>
  <c r="T681" i="16"/>
  <c r="C682" i="16"/>
  <c r="C362" i="16"/>
  <c r="AA439" i="16"/>
  <c r="X454" i="16"/>
  <c r="R484" i="16"/>
  <c r="O499" i="16"/>
  <c r="C513" i="16"/>
  <c r="Y516" i="16"/>
  <c r="I520" i="16"/>
  <c r="I523" i="16"/>
  <c r="D526" i="16"/>
  <c r="R528" i="16"/>
  <c r="C531" i="16"/>
  <c r="Q533" i="16"/>
  <c r="B536" i="16"/>
  <c r="P538" i="16"/>
  <c r="A541" i="16"/>
  <c r="O543" i="16"/>
  <c r="AC545" i="16"/>
  <c r="N548" i="16"/>
  <c r="AB550" i="16"/>
  <c r="M553" i="16"/>
  <c r="AA555" i="16"/>
  <c r="L558" i="16"/>
  <c r="Z560" i="16"/>
  <c r="K563" i="16"/>
  <c r="Y565" i="16"/>
  <c r="J568" i="16"/>
  <c r="X570" i="16"/>
  <c r="I573" i="16"/>
  <c r="W575" i="16"/>
  <c r="H578" i="16"/>
  <c r="V580" i="16"/>
  <c r="G583" i="16"/>
  <c r="F588" i="16"/>
  <c r="T590" i="16"/>
  <c r="E593" i="16"/>
  <c r="P595" i="16"/>
  <c r="K596" i="16"/>
  <c r="F597" i="16"/>
  <c r="A598" i="16"/>
  <c r="Y598" i="16"/>
  <c r="T599" i="16"/>
  <c r="O600" i="16"/>
  <c r="I601" i="16"/>
  <c r="Y601" i="16"/>
  <c r="P602" i="16"/>
  <c r="C603" i="16"/>
  <c r="S603" i="16"/>
  <c r="G604" i="16"/>
  <c r="V604" i="16"/>
  <c r="I605" i="16"/>
  <c r="Z605" i="16"/>
  <c r="J606" i="16"/>
  <c r="W606" i="16"/>
  <c r="G607" i="16"/>
  <c r="T607" i="16"/>
  <c r="D608" i="16"/>
  <c r="Q608" i="16"/>
  <c r="A609" i="16"/>
  <c r="O609" i="16"/>
  <c r="AB609" i="16"/>
  <c r="L610" i="16"/>
  <c r="Y610" i="16"/>
  <c r="I611" i="16"/>
  <c r="V611" i="16"/>
  <c r="F612" i="16"/>
  <c r="R612" i="16"/>
  <c r="A613" i="16"/>
  <c r="M613" i="16"/>
  <c r="Y613" i="16"/>
  <c r="H614" i="16"/>
  <c r="T614" i="16"/>
  <c r="C615" i="16"/>
  <c r="O615" i="16"/>
  <c r="AA615" i="16"/>
  <c r="J616" i="16"/>
  <c r="V616" i="16"/>
  <c r="E617" i="16"/>
  <c r="Q617" i="16"/>
  <c r="AC617" i="16"/>
  <c r="L618" i="16"/>
  <c r="X618" i="16"/>
  <c r="G619" i="16"/>
  <c r="S619" i="16"/>
  <c r="B620" i="16"/>
  <c r="N620" i="16"/>
  <c r="Z620" i="16"/>
  <c r="I621" i="16"/>
  <c r="D622" i="16"/>
  <c r="P622" i="16"/>
  <c r="AB622" i="16"/>
  <c r="K623" i="16"/>
  <c r="W623" i="16"/>
  <c r="F624" i="16"/>
  <c r="R624" i="16"/>
  <c r="A625" i="16"/>
  <c r="M625" i="16"/>
  <c r="Y625" i="16"/>
  <c r="H626" i="16"/>
  <c r="T626" i="16"/>
  <c r="C627" i="16"/>
  <c r="O627" i="16"/>
  <c r="AA627" i="16"/>
  <c r="J628" i="16"/>
  <c r="V628" i="16"/>
  <c r="E629" i="16"/>
  <c r="Q629" i="16"/>
  <c r="AC629" i="16"/>
  <c r="L630" i="16"/>
  <c r="X630" i="16"/>
  <c r="G631" i="16"/>
  <c r="S631" i="16"/>
  <c r="B632" i="16"/>
  <c r="N632" i="16"/>
  <c r="Z632" i="16"/>
  <c r="I633" i="16"/>
  <c r="D634" i="16"/>
  <c r="P634" i="16"/>
  <c r="AB634" i="16"/>
  <c r="K635" i="16"/>
  <c r="W635" i="16"/>
  <c r="F636" i="16"/>
  <c r="R636" i="16"/>
  <c r="A637" i="16"/>
  <c r="M637" i="16"/>
  <c r="Y637" i="16"/>
  <c r="H638" i="16"/>
  <c r="T638" i="16"/>
  <c r="C639" i="16"/>
  <c r="O639" i="16"/>
  <c r="AA639" i="16"/>
  <c r="J640" i="16"/>
  <c r="V640" i="16"/>
  <c r="E641" i="16"/>
  <c r="Q641" i="16"/>
  <c r="AC641" i="16"/>
  <c r="L642" i="16"/>
  <c r="X642" i="16"/>
  <c r="G643" i="16"/>
  <c r="S643" i="16"/>
  <c r="B644" i="16"/>
  <c r="N644" i="16"/>
  <c r="Z644" i="16"/>
  <c r="I645" i="16"/>
  <c r="D646" i="16"/>
  <c r="P646" i="16"/>
  <c r="AB646" i="16"/>
  <c r="K647" i="16"/>
  <c r="W647" i="16"/>
  <c r="F648" i="16"/>
  <c r="R648" i="16"/>
  <c r="A649" i="16"/>
  <c r="M649" i="16"/>
  <c r="Y649" i="16"/>
  <c r="H650" i="16"/>
  <c r="T650" i="16"/>
  <c r="C651" i="16"/>
  <c r="O651" i="16"/>
  <c r="AA651" i="16"/>
  <c r="J652" i="16"/>
  <c r="V652" i="16"/>
  <c r="E653" i="16"/>
  <c r="Q653" i="16"/>
  <c r="AC653" i="16"/>
  <c r="L654" i="16"/>
  <c r="X654" i="16"/>
  <c r="G655" i="16"/>
  <c r="S655" i="16"/>
  <c r="B656" i="16"/>
  <c r="N656" i="16"/>
  <c r="Z656" i="16"/>
  <c r="I657" i="16"/>
  <c r="D658" i="16"/>
  <c r="P658" i="16"/>
  <c r="AB658" i="16"/>
  <c r="K659" i="16"/>
  <c r="W659" i="16"/>
  <c r="F660" i="16"/>
  <c r="R660" i="16"/>
  <c r="A661" i="16"/>
  <c r="M661" i="16"/>
  <c r="Y661" i="16"/>
  <c r="H662" i="16"/>
  <c r="T662" i="16"/>
  <c r="C663" i="16"/>
  <c r="O663" i="16"/>
  <c r="AA663" i="16"/>
  <c r="J664" i="16"/>
  <c r="V664" i="16"/>
  <c r="E665" i="16"/>
  <c r="Q665" i="16"/>
  <c r="AC665" i="16"/>
  <c r="L666" i="16"/>
  <c r="X666" i="16"/>
  <c r="G667" i="16"/>
  <c r="S667" i="16"/>
  <c r="B668" i="16"/>
  <c r="N668" i="16"/>
  <c r="Z668" i="16"/>
  <c r="I669" i="16"/>
  <c r="D670" i="16"/>
  <c r="P670" i="16"/>
  <c r="AB670" i="16"/>
  <c r="K671" i="16"/>
  <c r="W671" i="16"/>
  <c r="F672" i="16"/>
  <c r="R672" i="16"/>
  <c r="A673" i="16"/>
  <c r="M673" i="16"/>
  <c r="Y673" i="16"/>
  <c r="H674" i="16"/>
  <c r="T674" i="16"/>
  <c r="C675" i="16"/>
  <c r="O675" i="16"/>
  <c r="AA675" i="16"/>
  <c r="J676" i="16"/>
  <c r="V676" i="16"/>
  <c r="E677" i="16"/>
  <c r="Q677" i="16"/>
  <c r="AC677" i="16"/>
  <c r="L678" i="16"/>
  <c r="X678" i="16"/>
  <c r="G679" i="16"/>
  <c r="S679" i="16"/>
  <c r="B680" i="16"/>
  <c r="N680" i="16"/>
  <c r="Z680" i="16"/>
  <c r="I681" i="16"/>
  <c r="D682" i="16"/>
  <c r="P682" i="16"/>
  <c r="AB682" i="16"/>
  <c r="K683" i="16"/>
  <c r="W683" i="16"/>
  <c r="F684" i="16"/>
  <c r="R684" i="16"/>
  <c r="A685" i="16"/>
  <c r="M685" i="16"/>
  <c r="Y685" i="16"/>
  <c r="H686" i="16"/>
  <c r="T686" i="16"/>
  <c r="C687" i="16"/>
  <c r="O687" i="16"/>
  <c r="AA687" i="16"/>
  <c r="J688" i="16"/>
  <c r="V688" i="16"/>
  <c r="E689" i="16"/>
  <c r="Q689" i="16"/>
  <c r="D362" i="16"/>
  <c r="AB439" i="16"/>
  <c r="Y454" i="16"/>
  <c r="V469" i="16"/>
  <c r="S484" i="16"/>
  <c r="P499" i="16"/>
  <c r="D513" i="16"/>
  <c r="Z516" i="16"/>
  <c r="J520" i="16"/>
  <c r="J523" i="16"/>
  <c r="E526" i="16"/>
  <c r="S528" i="16"/>
  <c r="D531" i="16"/>
  <c r="R533" i="16"/>
  <c r="C536" i="16"/>
  <c r="Q538" i="16"/>
  <c r="B541" i="16"/>
  <c r="P543" i="16"/>
  <c r="A546" i="16"/>
  <c r="O548" i="16"/>
  <c r="AC550" i="16"/>
  <c r="N553" i="16"/>
  <c r="AB555" i="16"/>
  <c r="M558" i="16"/>
  <c r="AA560" i="16"/>
  <c r="L563" i="16"/>
  <c r="Z565" i="16"/>
  <c r="K568" i="16"/>
  <c r="Y570" i="16"/>
  <c r="J573" i="16"/>
  <c r="X575" i="16"/>
  <c r="I578" i="16"/>
  <c r="W580" i="16"/>
  <c r="H583" i="16"/>
  <c r="V585" i="16"/>
  <c r="G588" i="16"/>
  <c r="F593" i="16"/>
  <c r="Q595" i="16"/>
  <c r="L596" i="16"/>
  <c r="G597" i="16"/>
  <c r="B598" i="16"/>
  <c r="Z598" i="16"/>
  <c r="P600" i="16"/>
  <c r="J601" i="16"/>
  <c r="Z601" i="16"/>
  <c r="Q602" i="16"/>
  <c r="D603" i="16"/>
  <c r="V603" i="16"/>
  <c r="H604" i="16"/>
  <c r="W604" i="16"/>
  <c r="L605" i="16"/>
  <c r="AA605" i="16"/>
  <c r="K606" i="16"/>
  <c r="X606" i="16"/>
  <c r="H607" i="16"/>
  <c r="E608" i="16"/>
  <c r="R608" i="16"/>
  <c r="C609" i="16"/>
  <c r="P609" i="16"/>
  <c r="AC609" i="16"/>
  <c r="M610" i="16"/>
  <c r="Z610" i="16"/>
  <c r="J611" i="16"/>
  <c r="W611" i="16"/>
  <c r="G612" i="16"/>
  <c r="S612" i="16"/>
  <c r="B613" i="16"/>
  <c r="N613" i="16"/>
  <c r="Z613" i="16"/>
  <c r="I614" i="16"/>
  <c r="D615" i="16"/>
  <c r="P615" i="16"/>
  <c r="AB615" i="16"/>
  <c r="K616" i="16"/>
  <c r="W616" i="16"/>
  <c r="F617" i="16"/>
  <c r="R617" i="16"/>
  <c r="A618" i="16"/>
  <c r="M618" i="16"/>
  <c r="Y618" i="16"/>
  <c r="H619" i="16"/>
  <c r="T619" i="16"/>
  <c r="C620" i="16"/>
  <c r="O620" i="16"/>
  <c r="AA620" i="16"/>
  <c r="J621" i="16"/>
  <c r="V621" i="16"/>
  <c r="E622" i="16"/>
  <c r="Q622" i="16"/>
  <c r="AC622" i="16"/>
  <c r="L623" i="16"/>
  <c r="X623" i="16"/>
  <c r="G624" i="16"/>
  <c r="S624" i="16"/>
  <c r="B625" i="16"/>
  <c r="N625" i="16"/>
  <c r="Z625" i="16"/>
  <c r="I626" i="16"/>
  <c r="D627" i="16"/>
  <c r="P627" i="16"/>
  <c r="AB627" i="16"/>
  <c r="K628" i="16"/>
  <c r="W628" i="16"/>
  <c r="F629" i="16"/>
  <c r="R629" i="16"/>
  <c r="A630" i="16"/>
  <c r="M630" i="16"/>
  <c r="Y630" i="16"/>
  <c r="H631" i="16"/>
  <c r="T631" i="16"/>
  <c r="C632" i="16"/>
  <c r="O632" i="16"/>
  <c r="AA632" i="16"/>
  <c r="J633" i="16"/>
  <c r="V633" i="16"/>
  <c r="E634" i="16"/>
  <c r="Q634" i="16"/>
  <c r="AC634" i="16"/>
  <c r="L635" i="16"/>
  <c r="X635" i="16"/>
  <c r="G636" i="16"/>
  <c r="S636" i="16"/>
  <c r="B637" i="16"/>
  <c r="N637" i="16"/>
  <c r="Z637" i="16"/>
  <c r="I638" i="16"/>
  <c r="D639" i="16"/>
  <c r="P639" i="16"/>
  <c r="AB639" i="16"/>
  <c r="K640" i="16"/>
  <c r="W640" i="16"/>
  <c r="F641" i="16"/>
  <c r="R641" i="16"/>
  <c r="A642" i="16"/>
  <c r="M642" i="16"/>
  <c r="Y642" i="16"/>
  <c r="H643" i="16"/>
  <c r="T643" i="16"/>
  <c r="C644" i="16"/>
  <c r="O644" i="16"/>
  <c r="AA644" i="16"/>
  <c r="J645" i="16"/>
  <c r="V645" i="16"/>
  <c r="E646" i="16"/>
  <c r="Q646" i="16"/>
  <c r="AC646" i="16"/>
  <c r="L647" i="16"/>
  <c r="X647" i="16"/>
  <c r="G648" i="16"/>
  <c r="S648" i="16"/>
  <c r="B649" i="16"/>
  <c r="N649" i="16"/>
  <c r="Z649" i="16"/>
  <c r="I650" i="16"/>
  <c r="D651" i="16"/>
  <c r="P651" i="16"/>
  <c r="AB651" i="16"/>
  <c r="K652" i="16"/>
  <c r="W652" i="16"/>
  <c r="F653" i="16"/>
  <c r="R653" i="16"/>
  <c r="A654" i="16"/>
  <c r="M654" i="16"/>
  <c r="Y654" i="16"/>
  <c r="H655" i="16"/>
  <c r="T655" i="16"/>
  <c r="C656" i="16"/>
  <c r="O656" i="16"/>
  <c r="AA656" i="16"/>
  <c r="J657" i="16"/>
  <c r="V657" i="16"/>
  <c r="E658" i="16"/>
  <c r="Q658" i="16"/>
  <c r="AC658" i="16"/>
  <c r="L659" i="16"/>
  <c r="X659" i="16"/>
  <c r="G660" i="16"/>
  <c r="S660" i="16"/>
  <c r="B661" i="16"/>
  <c r="N661" i="16"/>
  <c r="Z661" i="16"/>
  <c r="I662" i="16"/>
  <c r="D663" i="16"/>
  <c r="P663" i="16"/>
  <c r="AB663" i="16"/>
  <c r="K664" i="16"/>
  <c r="W664" i="16"/>
  <c r="F665" i="16"/>
  <c r="R665" i="16"/>
  <c r="A666" i="16"/>
  <c r="M666" i="16"/>
  <c r="Y666" i="16"/>
  <c r="H667" i="16"/>
  <c r="T667" i="16"/>
  <c r="C668" i="16"/>
  <c r="O668" i="16"/>
  <c r="AA668" i="16"/>
  <c r="J669" i="16"/>
  <c r="V669" i="16"/>
  <c r="E670" i="16"/>
  <c r="Q670" i="16"/>
  <c r="AC670" i="16"/>
  <c r="L671" i="16"/>
  <c r="X671" i="16"/>
  <c r="G672" i="16"/>
  <c r="S672" i="16"/>
  <c r="B673" i="16"/>
  <c r="N673" i="16"/>
  <c r="Z673" i="16"/>
  <c r="I674" i="16"/>
  <c r="D675" i="16"/>
  <c r="P675" i="16"/>
  <c r="AB675" i="16"/>
  <c r="K676" i="16"/>
  <c r="W676" i="16"/>
  <c r="F677" i="16"/>
  <c r="R677" i="16"/>
  <c r="A678" i="16"/>
  <c r="M678" i="16"/>
  <c r="Y678" i="16"/>
  <c r="H679" i="16"/>
  <c r="T679" i="16"/>
  <c r="C680" i="16"/>
  <c r="O680" i="16"/>
  <c r="AA680" i="16"/>
  <c r="J681" i="16"/>
  <c r="V681" i="16"/>
  <c r="E682" i="16"/>
  <c r="Q682" i="16"/>
  <c r="AC376" i="16"/>
  <c r="L442" i="16"/>
  <c r="I457" i="16"/>
  <c r="F472" i="16"/>
  <c r="C487" i="16"/>
  <c r="AC501" i="16"/>
  <c r="T513" i="16"/>
  <c r="L517" i="16"/>
  <c r="X520" i="16"/>
  <c r="X523" i="16"/>
  <c r="P526" i="16"/>
  <c r="A529" i="16"/>
  <c r="O531" i="16"/>
  <c r="AC533" i="16"/>
  <c r="N536" i="16"/>
  <c r="AB538" i="16"/>
  <c r="M541" i="16"/>
  <c r="AA543" i="16"/>
  <c r="L546" i="16"/>
  <c r="Z548" i="16"/>
  <c r="K551" i="16"/>
  <c r="Y553" i="16"/>
  <c r="J556" i="16"/>
  <c r="X558" i="16"/>
  <c r="I561" i="16"/>
  <c r="W563" i="16"/>
  <c r="H566" i="16"/>
  <c r="V568" i="16"/>
  <c r="G571" i="16"/>
  <c r="F576" i="16"/>
  <c r="T578" i="16"/>
  <c r="E581" i="16"/>
  <c r="S583" i="16"/>
  <c r="D586" i="16"/>
  <c r="R588" i="16"/>
  <c r="C591" i="16"/>
  <c r="Q593" i="16"/>
  <c r="R595" i="16"/>
  <c r="M596" i="16"/>
  <c r="H597" i="16"/>
  <c r="C598" i="16"/>
  <c r="AA598" i="16"/>
  <c r="V599" i="16"/>
  <c r="Q600" i="16"/>
  <c r="K601" i="16"/>
  <c r="AA601" i="16"/>
  <c r="R602" i="16"/>
  <c r="E603" i="16"/>
  <c r="W603" i="16"/>
  <c r="I604" i="16"/>
  <c r="X604" i="16"/>
  <c r="M605" i="16"/>
  <c r="AB605" i="16"/>
  <c r="L606" i="16"/>
  <c r="Y606" i="16"/>
  <c r="I607" i="16"/>
  <c r="V607" i="16"/>
  <c r="F608" i="16"/>
  <c r="T608" i="16"/>
  <c r="D609" i="16"/>
  <c r="Q609" i="16"/>
  <c r="A610" i="16"/>
  <c r="N610" i="16"/>
  <c r="AA610" i="16"/>
  <c r="K611" i="16"/>
  <c r="X611" i="16"/>
  <c r="H612" i="16"/>
  <c r="T612" i="16"/>
  <c r="C613" i="16"/>
  <c r="O613" i="16"/>
  <c r="AA613" i="16"/>
  <c r="J614" i="16"/>
  <c r="V614" i="16"/>
  <c r="E615" i="16"/>
  <c r="Q615" i="16"/>
  <c r="AC615" i="16"/>
  <c r="L616" i="16"/>
  <c r="X616" i="16"/>
  <c r="G617" i="16"/>
  <c r="S617" i="16"/>
  <c r="B618" i="16"/>
  <c r="N618" i="16"/>
  <c r="Z618" i="16"/>
  <c r="I619" i="16"/>
  <c r="D620" i="16"/>
  <c r="P620" i="16"/>
  <c r="AB620" i="16"/>
  <c r="K621" i="16"/>
  <c r="W621" i="16"/>
  <c r="F622" i="16"/>
  <c r="R622" i="16"/>
  <c r="A623" i="16"/>
  <c r="M623" i="16"/>
  <c r="Y623" i="16"/>
  <c r="H624" i="16"/>
  <c r="T624" i="16"/>
  <c r="C625" i="16"/>
  <c r="O625" i="16"/>
  <c r="AA625" i="16"/>
  <c r="J626" i="16"/>
  <c r="V626" i="16"/>
  <c r="E627" i="16"/>
  <c r="Q627" i="16"/>
  <c r="AC627" i="16"/>
  <c r="L628" i="16"/>
  <c r="X628" i="16"/>
  <c r="G629" i="16"/>
  <c r="S629" i="16"/>
  <c r="B630" i="16"/>
  <c r="N630" i="16"/>
  <c r="Z630" i="16"/>
  <c r="I631" i="16"/>
  <c r="D632" i="16"/>
  <c r="P632" i="16"/>
  <c r="AB632" i="16"/>
  <c r="K633" i="16"/>
  <c r="W633" i="16"/>
  <c r="F634" i="16"/>
  <c r="R634" i="16"/>
  <c r="A635" i="16"/>
  <c r="M635" i="16"/>
  <c r="Y635" i="16"/>
  <c r="H636" i="16"/>
  <c r="T636" i="16"/>
  <c r="C637" i="16"/>
  <c r="O637" i="16"/>
  <c r="AA637" i="16"/>
  <c r="J638" i="16"/>
  <c r="V638" i="16"/>
  <c r="E639" i="16"/>
  <c r="Q639" i="16"/>
  <c r="AC639" i="16"/>
  <c r="L640" i="16"/>
  <c r="X640" i="16"/>
  <c r="G641" i="16"/>
  <c r="S641" i="16"/>
  <c r="B642" i="16"/>
  <c r="N642" i="16"/>
  <c r="Z642" i="16"/>
  <c r="I643" i="16"/>
  <c r="D644" i="16"/>
  <c r="P644" i="16"/>
  <c r="AB644" i="16"/>
  <c r="K645" i="16"/>
  <c r="W645" i="16"/>
  <c r="F646" i="16"/>
  <c r="R646" i="16"/>
  <c r="A647" i="16"/>
  <c r="M647" i="16"/>
  <c r="Y647" i="16"/>
  <c r="H648" i="16"/>
  <c r="T648" i="16"/>
  <c r="C649" i="16"/>
  <c r="O649" i="16"/>
  <c r="AA649" i="16"/>
  <c r="J650" i="16"/>
  <c r="V650" i="16"/>
  <c r="E651" i="16"/>
  <c r="Q651" i="16"/>
  <c r="AC651" i="16"/>
  <c r="L652" i="16"/>
  <c r="X652" i="16"/>
  <c r="G653" i="16"/>
  <c r="S653" i="16"/>
  <c r="B654" i="16"/>
  <c r="N654" i="16"/>
  <c r="Z654" i="16"/>
  <c r="I655" i="16"/>
  <c r="D656" i="16"/>
  <c r="P656" i="16"/>
  <c r="AB656" i="16"/>
  <c r="K657" i="16"/>
  <c r="W657" i="16"/>
  <c r="F658" i="16"/>
  <c r="R658" i="16"/>
  <c r="A659" i="16"/>
  <c r="M659" i="16"/>
  <c r="Y659" i="16"/>
  <c r="H660" i="16"/>
  <c r="T660" i="16"/>
  <c r="C661" i="16"/>
  <c r="O661" i="16"/>
  <c r="AA661" i="16"/>
  <c r="J662" i="16"/>
  <c r="V662" i="16"/>
  <c r="E663" i="16"/>
  <c r="Q663" i="16"/>
  <c r="AC663" i="16"/>
  <c r="L664" i="16"/>
  <c r="X664" i="16"/>
  <c r="G665" i="16"/>
  <c r="S665" i="16"/>
  <c r="B666" i="16"/>
  <c r="N666" i="16"/>
  <c r="Z666" i="16"/>
  <c r="I667" i="16"/>
  <c r="D668" i="16"/>
  <c r="P668" i="16"/>
  <c r="AB668" i="16"/>
  <c r="K669" i="16"/>
  <c r="W669" i="16"/>
  <c r="F670" i="16"/>
  <c r="R670" i="16"/>
  <c r="A671" i="16"/>
  <c r="M671" i="16"/>
  <c r="Y671" i="16"/>
  <c r="H672" i="16"/>
  <c r="T672" i="16"/>
  <c r="C673" i="16"/>
  <c r="O673" i="16"/>
  <c r="AA673" i="16"/>
  <c r="J674" i="16"/>
  <c r="V674" i="16"/>
  <c r="E675" i="16"/>
  <c r="Q675" i="16"/>
  <c r="AC675" i="16"/>
  <c r="L676" i="16"/>
  <c r="X676" i="16"/>
  <c r="G677" i="16"/>
  <c r="S677" i="16"/>
  <c r="B678" i="16"/>
  <c r="N678" i="16"/>
  <c r="Z678" i="16"/>
  <c r="I679" i="16"/>
  <c r="D680" i="16"/>
  <c r="P680" i="16"/>
  <c r="AB680" i="16"/>
  <c r="K681" i="16"/>
  <c r="W681" i="16"/>
  <c r="F682" i="16"/>
  <c r="R682" i="16"/>
  <c r="A683" i="16"/>
  <c r="M683" i="16"/>
  <c r="Y683" i="16"/>
  <c r="H684" i="16"/>
  <c r="T684" i="16"/>
  <c r="C685" i="16"/>
  <c r="O685" i="16"/>
  <c r="AA685" i="16"/>
  <c r="J686" i="16"/>
  <c r="V686" i="16"/>
  <c r="E687" i="16"/>
  <c r="Q687" i="16"/>
  <c r="AC687" i="16"/>
  <c r="L688" i="16"/>
  <c r="A377" i="16"/>
  <c r="M442" i="16"/>
  <c r="J457" i="16"/>
  <c r="G472" i="16"/>
  <c r="D487" i="16"/>
  <c r="A502" i="16"/>
  <c r="M517" i="16"/>
  <c r="Y520" i="16"/>
  <c r="Y523" i="16"/>
  <c r="Q526" i="16"/>
  <c r="B529" i="16"/>
  <c r="P531" i="16"/>
  <c r="A534" i="16"/>
  <c r="O536" i="16"/>
  <c r="AC538" i="16"/>
  <c r="N541" i="16"/>
  <c r="AB543" i="16"/>
  <c r="M546" i="16"/>
  <c r="AA548" i="16"/>
  <c r="L551" i="16"/>
  <c r="Z553" i="16"/>
  <c r="K556" i="16"/>
  <c r="Y558" i="16"/>
  <c r="J561" i="16"/>
  <c r="X563" i="16"/>
  <c r="I566" i="16"/>
  <c r="W568" i="16"/>
  <c r="H571" i="16"/>
  <c r="V573" i="16"/>
  <c r="G576" i="16"/>
  <c r="F581" i="16"/>
  <c r="T583" i="16"/>
  <c r="E586" i="16"/>
  <c r="S588" i="16"/>
  <c r="D591" i="16"/>
  <c r="R593" i="16"/>
  <c r="S595" i="16"/>
  <c r="N596" i="16"/>
  <c r="I597" i="16"/>
  <c r="D598" i="16"/>
  <c r="AB598" i="16"/>
  <c r="W599" i="16"/>
  <c r="R600" i="16"/>
  <c r="L601" i="16"/>
  <c r="C602" i="16"/>
  <c r="S602" i="16"/>
  <c r="G603" i="16"/>
  <c r="X603" i="16"/>
  <c r="J604" i="16"/>
  <c r="Z604" i="16"/>
  <c r="N605" i="16"/>
  <c r="AC605" i="16"/>
  <c r="M606" i="16"/>
  <c r="Z606" i="16"/>
  <c r="J607" i="16"/>
  <c r="W607" i="16"/>
  <c r="H608" i="16"/>
  <c r="E609" i="16"/>
  <c r="R609" i="16"/>
  <c r="B610" i="16"/>
  <c r="O610" i="16"/>
  <c r="AB610" i="16"/>
  <c r="L611" i="16"/>
  <c r="Y611" i="16"/>
  <c r="I612" i="16"/>
  <c r="D613" i="16"/>
  <c r="P613" i="16"/>
  <c r="AB613" i="16"/>
  <c r="K614" i="16"/>
  <c r="W614" i="16"/>
  <c r="F615" i="16"/>
  <c r="R615" i="16"/>
  <c r="A616" i="16"/>
  <c r="M616" i="16"/>
  <c r="Y616" i="16"/>
  <c r="H617" i="16"/>
  <c r="T617" i="16"/>
  <c r="C618" i="16"/>
  <c r="O618" i="16"/>
  <c r="AA618" i="16"/>
  <c r="J619" i="16"/>
  <c r="V619" i="16"/>
  <c r="E620" i="16"/>
  <c r="Q620" i="16"/>
  <c r="AC620" i="16"/>
  <c r="L621" i="16"/>
  <c r="X621" i="16"/>
  <c r="G622" i="16"/>
  <c r="S622" i="16"/>
  <c r="B623" i="16"/>
  <c r="N623" i="16"/>
  <c r="Z623" i="16"/>
  <c r="I624" i="16"/>
  <c r="D625" i="16"/>
  <c r="P625" i="16"/>
  <c r="AB625" i="16"/>
  <c r="K626" i="16"/>
  <c r="W626" i="16"/>
  <c r="F627" i="16"/>
  <c r="R627" i="16"/>
  <c r="A628" i="16"/>
  <c r="M628" i="16"/>
  <c r="Y628" i="16"/>
  <c r="H629" i="16"/>
  <c r="T629" i="16"/>
  <c r="C630" i="16"/>
  <c r="O630" i="16"/>
  <c r="AA630" i="16"/>
  <c r="J631" i="16"/>
  <c r="V631" i="16"/>
  <c r="E632" i="16"/>
  <c r="Q632" i="16"/>
  <c r="AC632" i="16"/>
  <c r="L633" i="16"/>
  <c r="X633" i="16"/>
  <c r="G634" i="16"/>
  <c r="S634" i="16"/>
  <c r="B635" i="16"/>
  <c r="N635" i="16"/>
  <c r="Z635" i="16"/>
  <c r="I636" i="16"/>
  <c r="D637" i="16"/>
  <c r="P637" i="16"/>
  <c r="AB637" i="16"/>
  <c r="K638" i="16"/>
  <c r="W638" i="16"/>
  <c r="F639" i="16"/>
  <c r="R639" i="16"/>
  <c r="A640" i="16"/>
  <c r="M640" i="16"/>
  <c r="Y640" i="16"/>
  <c r="H641" i="16"/>
  <c r="T641" i="16"/>
  <c r="C642" i="16"/>
  <c r="O642" i="16"/>
  <c r="AA642" i="16"/>
  <c r="J643" i="16"/>
  <c r="V643" i="16"/>
  <c r="E644" i="16"/>
  <c r="Q644" i="16"/>
  <c r="AC644" i="16"/>
  <c r="L645" i="16"/>
  <c r="X645" i="16"/>
  <c r="G646" i="16"/>
  <c r="S646" i="16"/>
  <c r="B647" i="16"/>
  <c r="N647" i="16"/>
  <c r="Z647" i="16"/>
  <c r="I648" i="16"/>
  <c r="D649" i="16"/>
  <c r="P649" i="16"/>
  <c r="AB649" i="16"/>
  <c r="K650" i="16"/>
  <c r="W650" i="16"/>
  <c r="F651" i="16"/>
  <c r="R651" i="16"/>
  <c r="A652" i="16"/>
  <c r="M652" i="16"/>
  <c r="Y652" i="16"/>
  <c r="H653" i="16"/>
  <c r="T653" i="16"/>
  <c r="C654" i="16"/>
  <c r="O654" i="16"/>
  <c r="AA654" i="16"/>
  <c r="J655" i="16"/>
  <c r="V655" i="16"/>
  <c r="E656" i="16"/>
  <c r="Q656" i="16"/>
  <c r="AC656" i="16"/>
  <c r="L657" i="16"/>
  <c r="X657" i="16"/>
  <c r="G658" i="16"/>
  <c r="S658" i="16"/>
  <c r="B659" i="16"/>
  <c r="N659" i="16"/>
  <c r="Z659" i="16"/>
  <c r="I660" i="16"/>
  <c r="D661" i="16"/>
  <c r="P661" i="16"/>
  <c r="AB661" i="16"/>
  <c r="K662" i="16"/>
  <c r="W662" i="16"/>
  <c r="F663" i="16"/>
  <c r="R663" i="16"/>
  <c r="A664" i="16"/>
  <c r="M664" i="16"/>
  <c r="Y664" i="16"/>
  <c r="H665" i="16"/>
  <c r="T665" i="16"/>
  <c r="C666" i="16"/>
  <c r="O666" i="16"/>
  <c r="AA666" i="16"/>
  <c r="J667" i="16"/>
  <c r="V667" i="16"/>
  <c r="E668" i="16"/>
  <c r="Q668" i="16"/>
  <c r="AC668" i="16"/>
  <c r="L669" i="16"/>
  <c r="X669" i="16"/>
  <c r="G670" i="16"/>
  <c r="S670" i="16"/>
  <c r="B671" i="16"/>
  <c r="N671" i="16"/>
  <c r="Z671" i="16"/>
  <c r="I672" i="16"/>
  <c r="D673" i="16"/>
  <c r="P673" i="16"/>
  <c r="AB673" i="16"/>
  <c r="K674" i="16"/>
  <c r="W674" i="16"/>
  <c r="F675" i="16"/>
  <c r="R675" i="16"/>
  <c r="A676" i="16"/>
  <c r="M676" i="16"/>
  <c r="Y676" i="16"/>
  <c r="H677" i="16"/>
  <c r="T677" i="16"/>
  <c r="C678" i="16"/>
  <c r="O678" i="16"/>
  <c r="AA678" i="16"/>
  <c r="J679" i="16"/>
  <c r="V679" i="16"/>
  <c r="E680" i="16"/>
  <c r="Q680" i="16"/>
  <c r="AC680" i="16"/>
  <c r="L681" i="16"/>
  <c r="X681" i="16"/>
  <c r="Z391" i="16"/>
  <c r="Z444" i="16"/>
  <c r="W459" i="16"/>
  <c r="T474" i="16"/>
  <c r="Q489" i="16"/>
  <c r="N504" i="16"/>
  <c r="K514" i="16"/>
  <c r="C518" i="16"/>
  <c r="J521" i="16"/>
  <c r="I524" i="16"/>
  <c r="AB526" i="16"/>
  <c r="M529" i="16"/>
  <c r="AA531" i="16"/>
  <c r="L534" i="16"/>
  <c r="Z536" i="16"/>
  <c r="K539" i="16"/>
  <c r="Y541" i="16"/>
  <c r="J544" i="16"/>
  <c r="X546" i="16"/>
  <c r="I549" i="16"/>
  <c r="W551" i="16"/>
  <c r="H554" i="16"/>
  <c r="V556" i="16"/>
  <c r="G559" i="16"/>
  <c r="F564" i="16"/>
  <c r="T566" i="16"/>
  <c r="E569" i="16"/>
  <c r="S571" i="16"/>
  <c r="D574" i="16"/>
  <c r="R576" i="16"/>
  <c r="C579" i="16"/>
  <c r="Q581" i="16"/>
  <c r="B584" i="16"/>
  <c r="P586" i="16"/>
  <c r="A589" i="16"/>
  <c r="O591" i="16"/>
  <c r="AC593" i="16"/>
  <c r="T595" i="16"/>
  <c r="O596" i="16"/>
  <c r="J597" i="16"/>
  <c r="E598" i="16"/>
  <c r="AC598" i="16"/>
  <c r="X599" i="16"/>
  <c r="S600" i="16"/>
  <c r="M601" i="16"/>
  <c r="D602" i="16"/>
  <c r="T602" i="16"/>
  <c r="J603" i="16"/>
  <c r="Y603" i="16"/>
  <c r="K604" i="16"/>
  <c r="AC604" i="16"/>
  <c r="O605" i="16"/>
  <c r="A606" i="16"/>
  <c r="N606" i="16"/>
  <c r="AA606" i="16"/>
  <c r="K607" i="16"/>
  <c r="Y607" i="16"/>
  <c r="I608" i="16"/>
  <c r="V608" i="16"/>
  <c r="F609" i="16"/>
  <c r="S609" i="16"/>
  <c r="C610" i="16"/>
  <c r="P610" i="16"/>
  <c r="AC610" i="16"/>
  <c r="M611" i="16"/>
  <c r="Z611" i="16"/>
  <c r="J612" i="16"/>
  <c r="V612" i="16"/>
  <c r="E613" i="16"/>
  <c r="Q613" i="16"/>
  <c r="AC613" i="16"/>
  <c r="L614" i="16"/>
  <c r="X614" i="16"/>
  <c r="G615" i="16"/>
  <c r="S615" i="16"/>
  <c r="B616" i="16"/>
  <c r="N616" i="16"/>
  <c r="Z616" i="16"/>
  <c r="I617" i="16"/>
  <c r="D618" i="16"/>
  <c r="P618" i="16"/>
  <c r="AB618" i="16"/>
  <c r="K619" i="16"/>
  <c r="W619" i="16"/>
  <c r="F620" i="16"/>
  <c r="R620" i="16"/>
  <c r="A621" i="16"/>
  <c r="M621" i="16"/>
  <c r="Y621" i="16"/>
  <c r="H622" i="16"/>
  <c r="T622" i="16"/>
  <c r="C623" i="16"/>
  <c r="O623" i="16"/>
  <c r="AA623" i="16"/>
  <c r="J624" i="16"/>
  <c r="V624" i="16"/>
  <c r="E625" i="16"/>
  <c r="Q625" i="16"/>
  <c r="AC625" i="16"/>
  <c r="L626" i="16"/>
  <c r="X626" i="16"/>
  <c r="G627" i="16"/>
  <c r="S627" i="16"/>
  <c r="B628" i="16"/>
  <c r="N628" i="16"/>
  <c r="Z628" i="16"/>
  <c r="I629" i="16"/>
  <c r="D630" i="16"/>
  <c r="P630" i="16"/>
  <c r="AB630" i="16"/>
  <c r="K631" i="16"/>
  <c r="W631" i="16"/>
  <c r="F632" i="16"/>
  <c r="R632" i="16"/>
  <c r="A633" i="16"/>
  <c r="M633" i="16"/>
  <c r="Y633" i="16"/>
  <c r="H634" i="16"/>
  <c r="T634" i="16"/>
  <c r="C635" i="16"/>
  <c r="O635" i="16"/>
  <c r="AA635" i="16"/>
  <c r="J636" i="16"/>
  <c r="V636" i="16"/>
  <c r="E637" i="16"/>
  <c r="Q637" i="16"/>
  <c r="AC637" i="16"/>
  <c r="L638" i="16"/>
  <c r="X638" i="16"/>
  <c r="G639" i="16"/>
  <c r="S639" i="16"/>
  <c r="B640" i="16"/>
  <c r="N640" i="16"/>
  <c r="Z640" i="16"/>
  <c r="I641" i="16"/>
  <c r="D642" i="16"/>
  <c r="P642" i="16"/>
  <c r="AB642" i="16"/>
  <c r="K643" i="16"/>
  <c r="W643" i="16"/>
  <c r="F644" i="16"/>
  <c r="R644" i="16"/>
  <c r="A645" i="16"/>
  <c r="M645" i="16"/>
  <c r="Y645" i="16"/>
  <c r="H646" i="16"/>
  <c r="T646" i="16"/>
  <c r="C647" i="16"/>
  <c r="O647" i="16"/>
  <c r="AA647" i="16"/>
  <c r="J648" i="16"/>
  <c r="V648" i="16"/>
  <c r="E649" i="16"/>
  <c r="Q649" i="16"/>
  <c r="AC649" i="16"/>
  <c r="L650" i="16"/>
  <c r="X650" i="16"/>
  <c r="G651" i="16"/>
  <c r="S651" i="16"/>
  <c r="B652" i="16"/>
  <c r="N652" i="16"/>
  <c r="Z652" i="16"/>
  <c r="I653" i="16"/>
  <c r="D654" i="16"/>
  <c r="P654" i="16"/>
  <c r="AB654" i="16"/>
  <c r="K655" i="16"/>
  <c r="W655" i="16"/>
  <c r="F656" i="16"/>
  <c r="R656" i="16"/>
  <c r="A657" i="16"/>
  <c r="M657" i="16"/>
  <c r="Y657" i="16"/>
  <c r="H658" i="16"/>
  <c r="T658" i="16"/>
  <c r="C659" i="16"/>
  <c r="O659" i="16"/>
  <c r="AA659" i="16"/>
  <c r="J660" i="16"/>
  <c r="V660" i="16"/>
  <c r="E661" i="16"/>
  <c r="Q661" i="16"/>
  <c r="AC661" i="16"/>
  <c r="L662" i="16"/>
  <c r="X662" i="16"/>
  <c r="G663" i="16"/>
  <c r="S663" i="16"/>
  <c r="B664" i="16"/>
  <c r="N664" i="16"/>
  <c r="Z664" i="16"/>
  <c r="I665" i="16"/>
  <c r="D666" i="16"/>
  <c r="P666" i="16"/>
  <c r="AB666" i="16"/>
  <c r="K667" i="16"/>
  <c r="W667" i="16"/>
  <c r="F668" i="16"/>
  <c r="R668" i="16"/>
  <c r="A669" i="16"/>
  <c r="M669" i="16"/>
  <c r="Y669" i="16"/>
  <c r="H670" i="16"/>
  <c r="T670" i="16"/>
  <c r="C671" i="16"/>
  <c r="O671" i="16"/>
  <c r="AA671" i="16"/>
  <c r="J672" i="16"/>
  <c r="V672" i="16"/>
  <c r="E673" i="16"/>
  <c r="Q673" i="16"/>
  <c r="AC673" i="16"/>
  <c r="L674" i="16"/>
  <c r="X674" i="16"/>
  <c r="G675" i="16"/>
  <c r="S675" i="16"/>
  <c r="B676" i="16"/>
  <c r="N676" i="16"/>
  <c r="Z676" i="16"/>
  <c r="I677" i="16"/>
  <c r="D678" i="16"/>
  <c r="P678" i="16"/>
  <c r="AB678" i="16"/>
  <c r="K679" i="16"/>
  <c r="W679" i="16"/>
  <c r="F680" i="16"/>
  <c r="R680" i="16"/>
  <c r="A681" i="16"/>
  <c r="M681" i="16"/>
  <c r="Y681" i="16"/>
  <c r="AA391" i="16"/>
  <c r="AA444" i="16"/>
  <c r="X459" i="16"/>
  <c r="R489" i="16"/>
  <c r="O504" i="16"/>
  <c r="L514" i="16"/>
  <c r="D518" i="16"/>
  <c r="K521" i="16"/>
  <c r="J524" i="16"/>
  <c r="AC526" i="16"/>
  <c r="N529" i="16"/>
  <c r="AB531" i="16"/>
  <c r="M534" i="16"/>
  <c r="AA536" i="16"/>
  <c r="L539" i="16"/>
  <c r="Z541" i="16"/>
  <c r="K544" i="16"/>
  <c r="Y546" i="16"/>
  <c r="J549" i="16"/>
  <c r="X551" i="16"/>
  <c r="I554" i="16"/>
  <c r="W556" i="16"/>
  <c r="H559" i="16"/>
  <c r="V561" i="16"/>
  <c r="G564" i="16"/>
  <c r="F569" i="16"/>
  <c r="T571" i="16"/>
  <c r="E574" i="16"/>
  <c r="S576" i="16"/>
  <c r="D579" i="16"/>
  <c r="R581" i="16"/>
  <c r="C584" i="16"/>
  <c r="Q586" i="16"/>
  <c r="B589" i="16"/>
  <c r="P591" i="16"/>
  <c r="A594" i="16"/>
  <c r="Z595" i="16"/>
  <c r="P597" i="16"/>
  <c r="K598" i="16"/>
  <c r="F599" i="16"/>
  <c r="A600" i="16"/>
  <c r="Y600" i="16"/>
  <c r="N601" i="16"/>
  <c r="E602" i="16"/>
  <c r="K603" i="16"/>
  <c r="Z603" i="16"/>
  <c r="L604" i="16"/>
  <c r="A605" i="16"/>
  <c r="P605" i="16"/>
  <c r="B606" i="16"/>
  <c r="O606" i="16"/>
  <c r="AB606" i="16"/>
  <c r="M607" i="16"/>
  <c r="Z607" i="16"/>
  <c r="J608" i="16"/>
  <c r="W608" i="16"/>
  <c r="G609" i="16"/>
  <c r="T609" i="16"/>
  <c r="D610" i="16"/>
  <c r="Q610" i="16"/>
  <c r="A611" i="16"/>
  <c r="N611" i="16"/>
  <c r="AA611" i="16"/>
  <c r="K612" i="16"/>
  <c r="W612" i="16"/>
  <c r="F613" i="16"/>
  <c r="R613" i="16"/>
  <c r="A614" i="16"/>
  <c r="M614" i="16"/>
  <c r="Y614" i="16"/>
  <c r="H615" i="16"/>
  <c r="T615" i="16"/>
  <c r="C616" i="16"/>
  <c r="O616" i="16"/>
  <c r="AA616" i="16"/>
  <c r="J617" i="16"/>
  <c r="V617" i="16"/>
  <c r="E618" i="16"/>
  <c r="Q618" i="16"/>
  <c r="AC618" i="16"/>
  <c r="L619" i="16"/>
  <c r="X619" i="16"/>
  <c r="G620" i="16"/>
  <c r="S620" i="16"/>
  <c r="B621" i="16"/>
  <c r="N621" i="16"/>
  <c r="Z621" i="16"/>
  <c r="I622" i="16"/>
  <c r="D623" i="16"/>
  <c r="P623" i="16"/>
  <c r="AB623" i="16"/>
  <c r="K624" i="16"/>
  <c r="W624" i="16"/>
  <c r="F625" i="16"/>
  <c r="R625" i="16"/>
  <c r="A626" i="16"/>
  <c r="M626" i="16"/>
  <c r="Y626" i="16"/>
  <c r="H627" i="16"/>
  <c r="T627" i="16"/>
  <c r="C628" i="16"/>
  <c r="O628" i="16"/>
  <c r="AA628" i="16"/>
  <c r="J629" i="16"/>
  <c r="V629" i="16"/>
  <c r="E630" i="16"/>
  <c r="Q630" i="16"/>
  <c r="AC630" i="16"/>
  <c r="L631" i="16"/>
  <c r="X631" i="16"/>
  <c r="G632" i="16"/>
  <c r="S632" i="16"/>
  <c r="B633" i="16"/>
  <c r="N633" i="16"/>
  <c r="Z633" i="16"/>
  <c r="I634" i="16"/>
  <c r="D635" i="16"/>
  <c r="P635" i="16"/>
  <c r="AB635" i="16"/>
  <c r="K636" i="16"/>
  <c r="W636" i="16"/>
  <c r="F637" i="16"/>
  <c r="R637" i="16"/>
  <c r="A638" i="16"/>
  <c r="M638" i="16"/>
  <c r="Y638" i="16"/>
  <c r="H639" i="16"/>
  <c r="T639" i="16"/>
  <c r="C640" i="16"/>
  <c r="O640" i="16"/>
  <c r="AA640" i="16"/>
  <c r="J641" i="16"/>
  <c r="V641" i="16"/>
  <c r="E642" i="16"/>
  <c r="Q642" i="16"/>
  <c r="AC642" i="16"/>
  <c r="L643" i="16"/>
  <c r="X643" i="16"/>
  <c r="G644" i="16"/>
  <c r="S644" i="16"/>
  <c r="B645" i="16"/>
  <c r="N645" i="16"/>
  <c r="Z645" i="16"/>
  <c r="I646" i="16"/>
  <c r="D647" i="16"/>
  <c r="P647" i="16"/>
  <c r="AB647" i="16"/>
  <c r="K648" i="16"/>
  <c r="W648" i="16"/>
  <c r="F649" i="16"/>
  <c r="R649" i="16"/>
  <c r="A650" i="16"/>
  <c r="M650" i="16"/>
  <c r="Y650" i="16"/>
  <c r="H651" i="16"/>
  <c r="T651" i="16"/>
  <c r="C652" i="16"/>
  <c r="O652" i="16"/>
  <c r="AA652" i="16"/>
  <c r="J653" i="16"/>
  <c r="V653" i="16"/>
  <c r="E654" i="16"/>
  <c r="Q654" i="16"/>
  <c r="AC654" i="16"/>
  <c r="L655" i="16"/>
  <c r="X655" i="16"/>
  <c r="G656" i="16"/>
  <c r="S656" i="16"/>
  <c r="B657" i="16"/>
  <c r="N657" i="16"/>
  <c r="Z657" i="16"/>
  <c r="I658" i="16"/>
  <c r="D659" i="16"/>
  <c r="P659" i="16"/>
  <c r="AB659" i="16"/>
  <c r="K660" i="16"/>
  <c r="W660" i="16"/>
  <c r="F661" i="16"/>
  <c r="R661" i="16"/>
  <c r="A662" i="16"/>
  <c r="M662" i="16"/>
  <c r="Y662" i="16"/>
  <c r="H663" i="16"/>
  <c r="T663" i="16"/>
  <c r="C664" i="16"/>
  <c r="O664" i="16"/>
  <c r="AA664" i="16"/>
  <c r="J665" i="16"/>
  <c r="V665" i="16"/>
  <c r="E666" i="16"/>
  <c r="Q666" i="16"/>
  <c r="AC666" i="16"/>
  <c r="L667" i="16"/>
  <c r="X667" i="16"/>
  <c r="G668" i="16"/>
  <c r="S668" i="16"/>
  <c r="B669" i="16"/>
  <c r="N669" i="16"/>
  <c r="Z669" i="16"/>
  <c r="I670" i="16"/>
  <c r="D671" i="16"/>
  <c r="P671" i="16"/>
  <c r="AB671" i="16"/>
  <c r="K672" i="16"/>
  <c r="W672" i="16"/>
  <c r="F673" i="16"/>
  <c r="R673" i="16"/>
  <c r="A674" i="16"/>
  <c r="M674" i="16"/>
  <c r="Y674" i="16"/>
  <c r="H675" i="16"/>
  <c r="T675" i="16"/>
  <c r="C676" i="16"/>
  <c r="O676" i="16"/>
  <c r="AA676" i="16"/>
  <c r="J677" i="16"/>
  <c r="V677" i="16"/>
  <c r="E678" i="16"/>
  <c r="Q678" i="16"/>
  <c r="AC678" i="16"/>
  <c r="L679" i="16"/>
  <c r="X679" i="16"/>
  <c r="G680" i="16"/>
  <c r="S680" i="16"/>
  <c r="B681" i="16"/>
  <c r="N681" i="16"/>
  <c r="Z681" i="16"/>
  <c r="I682" i="16"/>
  <c r="T421" i="16"/>
  <c r="Y449" i="16"/>
  <c r="V464" i="16"/>
  <c r="S479" i="16"/>
  <c r="P494" i="16"/>
  <c r="M509" i="16"/>
  <c r="R515" i="16"/>
  <c r="J519" i="16"/>
  <c r="I522" i="16"/>
  <c r="H525" i="16"/>
  <c r="W527" i="16"/>
  <c r="H530" i="16"/>
  <c r="V532" i="16"/>
  <c r="G535" i="16"/>
  <c r="F540" i="16"/>
  <c r="T542" i="16"/>
  <c r="E545" i="16"/>
  <c r="S547" i="16"/>
  <c r="D550" i="16"/>
  <c r="R552" i="16"/>
  <c r="C555" i="16"/>
  <c r="Q557" i="16"/>
  <c r="B560" i="16"/>
  <c r="P562" i="16"/>
  <c r="A565" i="16"/>
  <c r="O567" i="16"/>
  <c r="AC569" i="16"/>
  <c r="N572" i="16"/>
  <c r="AB574" i="16"/>
  <c r="M577" i="16"/>
  <c r="AA579" i="16"/>
  <c r="L582" i="16"/>
  <c r="Z584" i="16"/>
  <c r="K587" i="16"/>
  <c r="Y589" i="16"/>
  <c r="J592" i="16"/>
  <c r="X594" i="16"/>
  <c r="A596" i="16"/>
  <c r="Y596" i="16"/>
  <c r="T597" i="16"/>
  <c r="O598" i="16"/>
  <c r="J599" i="16"/>
  <c r="E600" i="16"/>
  <c r="AC600" i="16"/>
  <c r="H602" i="16"/>
  <c r="AB602" i="16"/>
  <c r="N603" i="16"/>
  <c r="AC603" i="16"/>
  <c r="R604" i="16"/>
  <c r="D605" i="16"/>
  <c r="S605" i="16"/>
  <c r="F606" i="16"/>
  <c r="S606" i="16"/>
  <c r="C607" i="16"/>
  <c r="P607" i="16"/>
  <c r="AC607" i="16"/>
  <c r="M608" i="16"/>
  <c r="Z608" i="16"/>
  <c r="J609" i="16"/>
  <c r="W609" i="16"/>
  <c r="G610" i="16"/>
  <c r="T610" i="16"/>
  <c r="E611" i="16"/>
  <c r="R611" i="16"/>
  <c r="B612" i="16"/>
  <c r="N612" i="16"/>
  <c r="Z612" i="16"/>
  <c r="I613" i="16"/>
  <c r="D614" i="16"/>
  <c r="P614" i="16"/>
  <c r="AB614" i="16"/>
  <c r="K615" i="16"/>
  <c r="W615" i="16"/>
  <c r="F616" i="16"/>
  <c r="R616" i="16"/>
  <c r="A617" i="16"/>
  <c r="M617" i="16"/>
  <c r="Y617" i="16"/>
  <c r="H618" i="16"/>
  <c r="T618" i="16"/>
  <c r="C619" i="16"/>
  <c r="O619" i="16"/>
  <c r="AA619" i="16"/>
  <c r="J620" i="16"/>
  <c r="V620" i="16"/>
  <c r="E621" i="16"/>
  <c r="Q621" i="16"/>
  <c r="AC621" i="16"/>
  <c r="L622" i="16"/>
  <c r="X622" i="16"/>
  <c r="G623" i="16"/>
  <c r="S623" i="16"/>
  <c r="B624" i="16"/>
  <c r="N624" i="16"/>
  <c r="Z624" i="16"/>
  <c r="I625" i="16"/>
  <c r="D626" i="16"/>
  <c r="P626" i="16"/>
  <c r="AB626" i="16"/>
  <c r="K627" i="16"/>
  <c r="W627" i="16"/>
  <c r="F628" i="16"/>
  <c r="R628" i="16"/>
  <c r="A629" i="16"/>
  <c r="M629" i="16"/>
  <c r="Y629" i="16"/>
  <c r="H630" i="16"/>
  <c r="T630" i="16"/>
  <c r="C631" i="16"/>
  <c r="O631" i="16"/>
  <c r="AA631" i="16"/>
  <c r="J632" i="16"/>
  <c r="V632" i="16"/>
  <c r="E633" i="16"/>
  <c r="Q633" i="16"/>
  <c r="AC633" i="16"/>
  <c r="L634" i="16"/>
  <c r="X634" i="16"/>
  <c r="G635" i="16"/>
  <c r="S635" i="16"/>
  <c r="B636" i="16"/>
  <c r="N636" i="16"/>
  <c r="Z636" i="16"/>
  <c r="I637" i="16"/>
  <c r="D638" i="16"/>
  <c r="P638" i="16"/>
  <c r="AB638" i="16"/>
  <c r="K639" i="16"/>
  <c r="W639" i="16"/>
  <c r="F640" i="16"/>
  <c r="R640" i="16"/>
  <c r="A641" i="16"/>
  <c r="M641" i="16"/>
  <c r="Y641" i="16"/>
  <c r="H642" i="16"/>
  <c r="T642" i="16"/>
  <c r="C643" i="16"/>
  <c r="O643" i="16"/>
  <c r="AA643" i="16"/>
  <c r="J644" i="16"/>
  <c r="V644" i="16"/>
  <c r="E645" i="16"/>
  <c r="Q645" i="16"/>
  <c r="AC645" i="16"/>
  <c r="L646" i="16"/>
  <c r="X646" i="16"/>
  <c r="G647" i="16"/>
  <c r="S647" i="16"/>
  <c r="B648" i="16"/>
  <c r="N648" i="16"/>
  <c r="Z648" i="16"/>
  <c r="I649" i="16"/>
  <c r="D650" i="16"/>
  <c r="P650" i="16"/>
  <c r="AB650" i="16"/>
  <c r="K651" i="16"/>
  <c r="W651" i="16"/>
  <c r="F652" i="16"/>
  <c r="R652" i="16"/>
  <c r="A653" i="16"/>
  <c r="M653" i="16"/>
  <c r="Y653" i="16"/>
  <c r="H654" i="16"/>
  <c r="T654" i="16"/>
  <c r="C655" i="16"/>
  <c r="O655" i="16"/>
  <c r="AA655" i="16"/>
  <c r="J656" i="16"/>
  <c r="V656" i="16"/>
  <c r="E657" i="16"/>
  <c r="Q657" i="16"/>
  <c r="AC657" i="16"/>
  <c r="L658" i="16"/>
  <c r="X658" i="16"/>
  <c r="G659" i="16"/>
  <c r="S659" i="16"/>
  <c r="B660" i="16"/>
  <c r="N660" i="16"/>
  <c r="Z660" i="16"/>
  <c r="I661" i="16"/>
  <c r="D662" i="16"/>
  <c r="P662" i="16"/>
  <c r="AB662" i="16"/>
  <c r="K663" i="16"/>
  <c r="W663" i="16"/>
  <c r="F664" i="16"/>
  <c r="R664" i="16"/>
  <c r="A665" i="16"/>
  <c r="M665" i="16"/>
  <c r="Y665" i="16"/>
  <c r="H666" i="16"/>
  <c r="T666" i="16"/>
  <c r="C667" i="16"/>
  <c r="O667" i="16"/>
  <c r="AA667" i="16"/>
  <c r="J668" i="16"/>
  <c r="V668" i="16"/>
  <c r="E669" i="16"/>
  <c r="Q669" i="16"/>
  <c r="AC669" i="16"/>
  <c r="L670" i="16"/>
  <c r="X670" i="16"/>
  <c r="G671" i="16"/>
  <c r="S671" i="16"/>
  <c r="B672" i="16"/>
  <c r="N672" i="16"/>
  <c r="Z672" i="16"/>
  <c r="I673" i="16"/>
  <c r="D674" i="16"/>
  <c r="P674" i="16"/>
  <c r="AB674" i="16"/>
  <c r="K675" i="16"/>
  <c r="W675" i="16"/>
  <c r="F676" i="16"/>
  <c r="R676" i="16"/>
  <c r="A677" i="16"/>
  <c r="M677" i="16"/>
  <c r="Y677" i="16"/>
  <c r="H678" i="16"/>
  <c r="T678" i="16"/>
  <c r="C679" i="16"/>
  <c r="O679" i="16"/>
  <c r="AA679" i="16"/>
  <c r="J680" i="16"/>
  <c r="V680" i="16"/>
  <c r="E681" i="16"/>
  <c r="Q681" i="16"/>
  <c r="AC681" i="16"/>
  <c r="L682" i="16"/>
  <c r="X682" i="16"/>
  <c r="G683" i="16"/>
  <c r="S683" i="16"/>
  <c r="B684" i="16"/>
  <c r="N684" i="16"/>
  <c r="Z684" i="16"/>
  <c r="I685" i="16"/>
  <c r="D686" i="16"/>
  <c r="P686" i="16"/>
  <c r="AB686" i="16"/>
  <c r="K687" i="16"/>
  <c r="W687" i="16"/>
  <c r="F688" i="16"/>
  <c r="R688" i="16"/>
  <c r="A689" i="16"/>
  <c r="M689" i="16"/>
  <c r="W406" i="16"/>
  <c r="B492" i="16"/>
  <c r="X521" i="16"/>
  <c r="J532" i="16"/>
  <c r="H542" i="16"/>
  <c r="F552" i="16"/>
  <c r="D562" i="16"/>
  <c r="B572" i="16"/>
  <c r="AC581" i="16"/>
  <c r="AA591" i="16"/>
  <c r="R597" i="16"/>
  <c r="AA600" i="16"/>
  <c r="L603" i="16"/>
  <c r="Q605" i="16"/>
  <c r="N607" i="16"/>
  <c r="H609" i="16"/>
  <c r="B611" i="16"/>
  <c r="X612" i="16"/>
  <c r="N614" i="16"/>
  <c r="D616" i="16"/>
  <c r="W617" i="16"/>
  <c r="M619" i="16"/>
  <c r="C621" i="16"/>
  <c r="V622" i="16"/>
  <c r="L624" i="16"/>
  <c r="B626" i="16"/>
  <c r="K629" i="16"/>
  <c r="A631" i="16"/>
  <c r="T632" i="16"/>
  <c r="J634" i="16"/>
  <c r="AC635" i="16"/>
  <c r="S637" i="16"/>
  <c r="I639" i="16"/>
  <c r="AB640" i="16"/>
  <c r="R642" i="16"/>
  <c r="H644" i="16"/>
  <c r="AA645" i="16"/>
  <c r="Q647" i="16"/>
  <c r="G649" i="16"/>
  <c r="Z650" i="16"/>
  <c r="P652" i="16"/>
  <c r="F654" i="16"/>
  <c r="Y655" i="16"/>
  <c r="O657" i="16"/>
  <c r="E659" i="16"/>
  <c r="X660" i="16"/>
  <c r="N662" i="16"/>
  <c r="D664" i="16"/>
  <c r="W665" i="16"/>
  <c r="M667" i="16"/>
  <c r="C669" i="16"/>
  <c r="V670" i="16"/>
  <c r="L672" i="16"/>
  <c r="B674" i="16"/>
  <c r="K677" i="16"/>
  <c r="A679" i="16"/>
  <c r="T680" i="16"/>
  <c r="G682" i="16"/>
  <c r="Z682" i="16"/>
  <c r="N683" i="16"/>
  <c r="AC683" i="16"/>
  <c r="P684" i="16"/>
  <c r="D685" i="16"/>
  <c r="S685" i="16"/>
  <c r="F686" i="16"/>
  <c r="W686" i="16"/>
  <c r="I687" i="16"/>
  <c r="Y687" i="16"/>
  <c r="M688" i="16"/>
  <c r="AA688" i="16"/>
  <c r="L689" i="16"/>
  <c r="Z689" i="16"/>
  <c r="I690" i="16"/>
  <c r="D691" i="16"/>
  <c r="P691" i="16"/>
  <c r="AB691" i="16"/>
  <c r="K692" i="16"/>
  <c r="W692" i="16"/>
  <c r="F693" i="16"/>
  <c r="R693" i="16"/>
  <c r="A694" i="16"/>
  <c r="M694" i="16"/>
  <c r="Y694" i="16"/>
  <c r="H695" i="16"/>
  <c r="T695" i="16"/>
  <c r="C696" i="16"/>
  <c r="O696" i="16"/>
  <c r="AA696" i="16"/>
  <c r="J697" i="16"/>
  <c r="V697" i="16"/>
  <c r="E698" i="16"/>
  <c r="Q698" i="16"/>
  <c r="AC698" i="16"/>
  <c r="L699" i="16"/>
  <c r="X699" i="16"/>
  <c r="G700" i="16"/>
  <c r="S700" i="16"/>
  <c r="B701" i="16"/>
  <c r="N701" i="16"/>
  <c r="Z701" i="16"/>
  <c r="I702" i="16"/>
  <c r="D703" i="16"/>
  <c r="P703" i="16"/>
  <c r="AB703" i="16"/>
  <c r="K704" i="16"/>
  <c r="W704" i="16"/>
  <c r="F705" i="16"/>
  <c r="R705" i="16"/>
  <c r="A706" i="16"/>
  <c r="M706" i="16"/>
  <c r="Y706" i="16"/>
  <c r="H707" i="16"/>
  <c r="T707" i="16"/>
  <c r="C708" i="16"/>
  <c r="O708" i="16"/>
  <c r="AA708" i="16"/>
  <c r="J709" i="16"/>
  <c r="V709" i="16"/>
  <c r="E710" i="16"/>
  <c r="Q710" i="16"/>
  <c r="AC710" i="16"/>
  <c r="AA701" i="16"/>
  <c r="G705" i="16"/>
  <c r="N706" i="16"/>
  <c r="I707" i="16"/>
  <c r="P708" i="16"/>
  <c r="K709" i="16"/>
  <c r="F710" i="16"/>
  <c r="L710" i="16"/>
  <c r="R557" i="16"/>
  <c r="J625" i="16"/>
  <c r="G640" i="16"/>
  <c r="N653" i="16"/>
  <c r="B665" i="16"/>
  <c r="AC674" i="16"/>
  <c r="AA684" i="16"/>
  <c r="G688" i="16"/>
  <c r="AC690" i="16"/>
  <c r="N693" i="16"/>
  <c r="W696" i="16"/>
  <c r="T699" i="16"/>
  <c r="Q702" i="16"/>
  <c r="I706" i="16"/>
  <c r="W708" i="16"/>
  <c r="E477" i="16"/>
  <c r="W596" i="16"/>
  <c r="A607" i="16"/>
  <c r="L612" i="16"/>
  <c r="A619" i="16"/>
  <c r="S625" i="16"/>
  <c r="AA633" i="16"/>
  <c r="Y643" i="16"/>
  <c r="D652" i="16"/>
  <c r="A667" i="16"/>
  <c r="I675" i="16"/>
  <c r="I683" i="16"/>
  <c r="R686" i="16"/>
  <c r="R690" i="16"/>
  <c r="AA693" i="16"/>
  <c r="G697" i="16"/>
  <c r="AB700" i="16"/>
  <c r="Y703" i="16"/>
  <c r="V706" i="16"/>
  <c r="G709" i="16"/>
  <c r="W699" i="16"/>
  <c r="Q705" i="16"/>
  <c r="AB710" i="16"/>
  <c r="X406" i="16"/>
  <c r="C492" i="16"/>
  <c r="Y521" i="16"/>
  <c r="K532" i="16"/>
  <c r="I542" i="16"/>
  <c r="G552" i="16"/>
  <c r="E562" i="16"/>
  <c r="C572" i="16"/>
  <c r="A582" i="16"/>
  <c r="AB591" i="16"/>
  <c r="S597" i="16"/>
  <c r="AB600" i="16"/>
  <c r="M603" i="16"/>
  <c r="R605" i="16"/>
  <c r="O607" i="16"/>
  <c r="I609" i="16"/>
  <c r="C611" i="16"/>
  <c r="Y612" i="16"/>
  <c r="O614" i="16"/>
  <c r="E616" i="16"/>
  <c r="X617" i="16"/>
  <c r="N619" i="16"/>
  <c r="D621" i="16"/>
  <c r="W622" i="16"/>
  <c r="M624" i="16"/>
  <c r="C626" i="16"/>
  <c r="V627" i="16"/>
  <c r="L629" i="16"/>
  <c r="B631" i="16"/>
  <c r="K634" i="16"/>
  <c r="A636" i="16"/>
  <c r="T637" i="16"/>
  <c r="J639" i="16"/>
  <c r="AC640" i="16"/>
  <c r="S642" i="16"/>
  <c r="I644" i="16"/>
  <c r="AB645" i="16"/>
  <c r="R647" i="16"/>
  <c r="H649" i="16"/>
  <c r="AA650" i="16"/>
  <c r="Q652" i="16"/>
  <c r="G654" i="16"/>
  <c r="Z655" i="16"/>
  <c r="P657" i="16"/>
  <c r="F659" i="16"/>
  <c r="Y660" i="16"/>
  <c r="O662" i="16"/>
  <c r="E664" i="16"/>
  <c r="X665" i="16"/>
  <c r="N667" i="16"/>
  <c r="D669" i="16"/>
  <c r="W670" i="16"/>
  <c r="M672" i="16"/>
  <c r="C674" i="16"/>
  <c r="V675" i="16"/>
  <c r="L677" i="16"/>
  <c r="B679" i="16"/>
  <c r="H682" i="16"/>
  <c r="AA682" i="16"/>
  <c r="O683" i="16"/>
  <c r="A684" i="16"/>
  <c r="Q684" i="16"/>
  <c r="E685" i="16"/>
  <c r="T685" i="16"/>
  <c r="G686" i="16"/>
  <c r="X686" i="16"/>
  <c r="J687" i="16"/>
  <c r="Z687" i="16"/>
  <c r="N688" i="16"/>
  <c r="AB688" i="16"/>
  <c r="N689" i="16"/>
  <c r="AA689" i="16"/>
  <c r="J690" i="16"/>
  <c r="V690" i="16"/>
  <c r="E691" i="16"/>
  <c r="Q691" i="16"/>
  <c r="AC691" i="16"/>
  <c r="L692" i="16"/>
  <c r="X692" i="16"/>
  <c r="G693" i="16"/>
  <c r="S693" i="16"/>
  <c r="B694" i="16"/>
  <c r="N694" i="16"/>
  <c r="Z694" i="16"/>
  <c r="I695" i="16"/>
  <c r="D696" i="16"/>
  <c r="P696" i="16"/>
  <c r="AB696" i="16"/>
  <c r="K697" i="16"/>
  <c r="W697" i="16"/>
  <c r="F698" i="16"/>
  <c r="R698" i="16"/>
  <c r="A699" i="16"/>
  <c r="M699" i="16"/>
  <c r="Y699" i="16"/>
  <c r="H700" i="16"/>
  <c r="T700" i="16"/>
  <c r="C701" i="16"/>
  <c r="O701" i="16"/>
  <c r="J702" i="16"/>
  <c r="V702" i="16"/>
  <c r="E703" i="16"/>
  <c r="Q703" i="16"/>
  <c r="AC703" i="16"/>
  <c r="L704" i="16"/>
  <c r="X704" i="16"/>
  <c r="S705" i="16"/>
  <c r="B706" i="16"/>
  <c r="Z706" i="16"/>
  <c r="D708" i="16"/>
  <c r="AB708" i="16"/>
  <c r="W709" i="16"/>
  <c r="R710" i="16"/>
  <c r="W464" i="16"/>
  <c r="B596" i="16"/>
  <c r="S604" i="16"/>
  <c r="N608" i="16"/>
  <c r="C612" i="16"/>
  <c r="L615" i="16"/>
  <c r="AC626" i="16"/>
  <c r="AB631" i="16"/>
  <c r="Q638" i="16"/>
  <c r="O648" i="16"/>
  <c r="M658" i="16"/>
  <c r="K668" i="16"/>
  <c r="S676" i="16"/>
  <c r="H683" i="16"/>
  <c r="A686" i="16"/>
  <c r="H689" i="16"/>
  <c r="G692" i="16"/>
  <c r="I694" i="16"/>
  <c r="K696" i="16"/>
  <c r="A698" i="16"/>
  <c r="AA700" i="16"/>
  <c r="X703" i="16"/>
  <c r="N705" i="16"/>
  <c r="D707" i="16"/>
  <c r="Y710" i="16"/>
  <c r="S518" i="16"/>
  <c r="I627" i="16"/>
  <c r="P640" i="16"/>
  <c r="X648" i="16"/>
  <c r="C657" i="16"/>
  <c r="J670" i="16"/>
  <c r="R678" i="16"/>
  <c r="AB684" i="16"/>
  <c r="X688" i="16"/>
  <c r="M691" i="16"/>
  <c r="E695" i="16"/>
  <c r="N698" i="16"/>
  <c r="D700" i="16"/>
  <c r="R702" i="16"/>
  <c r="T704" i="16"/>
  <c r="Q707" i="16"/>
  <c r="B710" i="16"/>
  <c r="AB698" i="16"/>
  <c r="AC705" i="16"/>
  <c r="Q494" i="16"/>
  <c r="J522" i="16"/>
  <c r="W532" i="16"/>
  <c r="S552" i="16"/>
  <c r="Q562" i="16"/>
  <c r="O572" i="16"/>
  <c r="M582" i="16"/>
  <c r="K592" i="16"/>
  <c r="A601" i="16"/>
  <c r="O603" i="16"/>
  <c r="Q607" i="16"/>
  <c r="K609" i="16"/>
  <c r="F611" i="16"/>
  <c r="AA612" i="16"/>
  <c r="Q614" i="16"/>
  <c r="G616" i="16"/>
  <c r="Z617" i="16"/>
  <c r="P619" i="16"/>
  <c r="F621" i="16"/>
  <c r="Y622" i="16"/>
  <c r="O624" i="16"/>
  <c r="E626" i="16"/>
  <c r="X627" i="16"/>
  <c r="N629" i="16"/>
  <c r="D631" i="16"/>
  <c r="W632" i="16"/>
  <c r="M634" i="16"/>
  <c r="C636" i="16"/>
  <c r="V637" i="16"/>
  <c r="L639" i="16"/>
  <c r="B641" i="16"/>
  <c r="K644" i="16"/>
  <c r="A646" i="16"/>
  <c r="T647" i="16"/>
  <c r="J649" i="16"/>
  <c r="AC650" i="16"/>
  <c r="S652" i="16"/>
  <c r="I654" i="16"/>
  <c r="AB655" i="16"/>
  <c r="R657" i="16"/>
  <c r="H659" i="16"/>
  <c r="AA660" i="16"/>
  <c r="Q662" i="16"/>
  <c r="G664" i="16"/>
  <c r="Z665" i="16"/>
  <c r="P667" i="16"/>
  <c r="F669" i="16"/>
  <c r="Y670" i="16"/>
  <c r="O672" i="16"/>
  <c r="E674" i="16"/>
  <c r="X675" i="16"/>
  <c r="N677" i="16"/>
  <c r="D679" i="16"/>
  <c r="W680" i="16"/>
  <c r="J682" i="16"/>
  <c r="AC682" i="16"/>
  <c r="P683" i="16"/>
  <c r="C684" i="16"/>
  <c r="S684" i="16"/>
  <c r="F685" i="16"/>
  <c r="V685" i="16"/>
  <c r="I686" i="16"/>
  <c r="Y686" i="16"/>
  <c r="L687" i="16"/>
  <c r="AB687" i="16"/>
  <c r="O688" i="16"/>
  <c r="AC688" i="16"/>
  <c r="O689" i="16"/>
  <c r="AB689" i="16"/>
  <c r="K690" i="16"/>
  <c r="W690" i="16"/>
  <c r="F691" i="16"/>
  <c r="R691" i="16"/>
  <c r="A692" i="16"/>
  <c r="M692" i="16"/>
  <c r="Y692" i="16"/>
  <c r="H693" i="16"/>
  <c r="T693" i="16"/>
  <c r="C694" i="16"/>
  <c r="O694" i="16"/>
  <c r="AA694" i="16"/>
  <c r="J695" i="16"/>
  <c r="V695" i="16"/>
  <c r="E696" i="16"/>
  <c r="Q696" i="16"/>
  <c r="AC696" i="16"/>
  <c r="L697" i="16"/>
  <c r="X697" i="16"/>
  <c r="G698" i="16"/>
  <c r="S698" i="16"/>
  <c r="B699" i="16"/>
  <c r="N699" i="16"/>
  <c r="Z699" i="16"/>
  <c r="I700" i="16"/>
  <c r="D701" i="16"/>
  <c r="P701" i="16"/>
  <c r="AB701" i="16"/>
  <c r="K702" i="16"/>
  <c r="W702" i="16"/>
  <c r="F703" i="16"/>
  <c r="R703" i="16"/>
  <c r="A704" i="16"/>
  <c r="M704" i="16"/>
  <c r="Y704" i="16"/>
  <c r="H705" i="16"/>
  <c r="T705" i="16"/>
  <c r="C706" i="16"/>
  <c r="O706" i="16"/>
  <c r="AA706" i="16"/>
  <c r="J707" i="16"/>
  <c r="V707" i="16"/>
  <c r="E708" i="16"/>
  <c r="Q708" i="16"/>
  <c r="AC708" i="16"/>
  <c r="L709" i="16"/>
  <c r="X709" i="16"/>
  <c r="G710" i="16"/>
  <c r="S710" i="16"/>
  <c r="A707" i="16"/>
  <c r="T708" i="16"/>
  <c r="V710" i="16"/>
  <c r="P709" i="16"/>
  <c r="AC709" i="16"/>
  <c r="P567" i="16"/>
  <c r="K620" i="16"/>
  <c r="I630" i="16"/>
  <c r="P643" i="16"/>
  <c r="D655" i="16"/>
  <c r="A670" i="16"/>
  <c r="AB679" i="16"/>
  <c r="N685" i="16"/>
  <c r="W688" i="16"/>
  <c r="S692" i="16"/>
  <c r="P695" i="16"/>
  <c r="Y698" i="16"/>
  <c r="E702" i="16"/>
  <c r="Z705" i="16"/>
  <c r="F709" i="16"/>
  <c r="S559" i="16"/>
  <c r="V602" i="16"/>
  <c r="X608" i="16"/>
  <c r="K617" i="16"/>
  <c r="AB628" i="16"/>
  <c r="F642" i="16"/>
  <c r="N650" i="16"/>
  <c r="B662" i="16"/>
  <c r="S673" i="16"/>
  <c r="L684" i="16"/>
  <c r="F687" i="16"/>
  <c r="F690" i="16"/>
  <c r="H692" i="16"/>
  <c r="V694" i="16"/>
  <c r="L696" i="16"/>
  <c r="Z698" i="16"/>
  <c r="F702" i="16"/>
  <c r="C705" i="16"/>
  <c r="L708" i="16"/>
  <c r="R700" i="16"/>
  <c r="E705" i="16"/>
  <c r="I709" i="16"/>
  <c r="K447" i="16"/>
  <c r="AB506" i="16"/>
  <c r="W524" i="16"/>
  <c r="X534" i="16"/>
  <c r="V544" i="16"/>
  <c r="T554" i="16"/>
  <c r="R564" i="16"/>
  <c r="P574" i="16"/>
  <c r="N584" i="16"/>
  <c r="L594" i="16"/>
  <c r="M598" i="16"/>
  <c r="O601" i="16"/>
  <c r="AA603" i="16"/>
  <c r="C606" i="16"/>
  <c r="AA607" i="16"/>
  <c r="O611" i="16"/>
  <c r="G613" i="16"/>
  <c r="Z614" i="16"/>
  <c r="P616" i="16"/>
  <c r="F618" i="16"/>
  <c r="Y619" i="16"/>
  <c r="O621" i="16"/>
  <c r="E623" i="16"/>
  <c r="X624" i="16"/>
  <c r="N626" i="16"/>
  <c r="D628" i="16"/>
  <c r="W629" i="16"/>
  <c r="M631" i="16"/>
  <c r="C633" i="16"/>
  <c r="V634" i="16"/>
  <c r="L636" i="16"/>
  <c r="B638" i="16"/>
  <c r="K641" i="16"/>
  <c r="A643" i="16"/>
  <c r="T644" i="16"/>
  <c r="J646" i="16"/>
  <c r="AC647" i="16"/>
  <c r="S649" i="16"/>
  <c r="I651" i="16"/>
  <c r="AB652" i="16"/>
  <c r="R654" i="16"/>
  <c r="H656" i="16"/>
  <c r="AA657" i="16"/>
  <c r="Q659" i="16"/>
  <c r="G661" i="16"/>
  <c r="Z662" i="16"/>
  <c r="P664" i="16"/>
  <c r="F666" i="16"/>
  <c r="Y667" i="16"/>
  <c r="O669" i="16"/>
  <c r="E671" i="16"/>
  <c r="X672" i="16"/>
  <c r="N674" i="16"/>
  <c r="D676" i="16"/>
  <c r="W677" i="16"/>
  <c r="M679" i="16"/>
  <c r="C681" i="16"/>
  <c r="K682" i="16"/>
  <c r="B683" i="16"/>
  <c r="Q683" i="16"/>
  <c r="D684" i="16"/>
  <c r="G685" i="16"/>
  <c r="W685" i="16"/>
  <c r="K686" i="16"/>
  <c r="Z686" i="16"/>
  <c r="M687" i="16"/>
  <c r="A688" i="16"/>
  <c r="P688" i="16"/>
  <c r="B689" i="16"/>
  <c r="P689" i="16"/>
  <c r="AC689" i="16"/>
  <c r="L690" i="16"/>
  <c r="X690" i="16"/>
  <c r="G691" i="16"/>
  <c r="S691" i="16"/>
  <c r="B692" i="16"/>
  <c r="N692" i="16"/>
  <c r="Z692" i="16"/>
  <c r="I693" i="16"/>
  <c r="D694" i="16"/>
  <c r="P694" i="16"/>
  <c r="AB694" i="16"/>
  <c r="K695" i="16"/>
  <c r="W695" i="16"/>
  <c r="F696" i="16"/>
  <c r="R696" i="16"/>
  <c r="A697" i="16"/>
  <c r="M697" i="16"/>
  <c r="Y697" i="16"/>
  <c r="H698" i="16"/>
  <c r="T698" i="16"/>
  <c r="C699" i="16"/>
  <c r="O699" i="16"/>
  <c r="AA699" i="16"/>
  <c r="J700" i="16"/>
  <c r="V700" i="16"/>
  <c r="E701" i="16"/>
  <c r="Q701" i="16"/>
  <c r="AC701" i="16"/>
  <c r="L702" i="16"/>
  <c r="X702" i="16"/>
  <c r="G703" i="16"/>
  <c r="S703" i="16"/>
  <c r="B704" i="16"/>
  <c r="N704" i="16"/>
  <c r="Z704" i="16"/>
  <c r="I705" i="16"/>
  <c r="D706" i="16"/>
  <c r="P706" i="16"/>
  <c r="AB706" i="16"/>
  <c r="K707" i="16"/>
  <c r="W707" i="16"/>
  <c r="F708" i="16"/>
  <c r="R708" i="16"/>
  <c r="A709" i="16"/>
  <c r="M709" i="16"/>
  <c r="Y709" i="16"/>
  <c r="H710" i="16"/>
  <c r="T710" i="16"/>
  <c r="L707" i="16"/>
  <c r="S708" i="16"/>
  <c r="N709" i="16"/>
  <c r="I710" i="16"/>
  <c r="W705" i="16"/>
  <c r="Y707" i="16"/>
  <c r="C709" i="16"/>
  <c r="J710" i="16"/>
  <c r="AB709" i="16"/>
  <c r="W710" i="16"/>
  <c r="S515" i="16"/>
  <c r="R633" i="16"/>
  <c r="X651" i="16"/>
  <c r="L663" i="16"/>
  <c r="J673" i="16"/>
  <c r="X683" i="16"/>
  <c r="T687" i="16"/>
  <c r="Q690" i="16"/>
  <c r="Z693" i="16"/>
  <c r="F697" i="16"/>
  <c r="C700" i="16"/>
  <c r="AC702" i="16"/>
  <c r="R709" i="16"/>
  <c r="W539" i="16"/>
  <c r="M589" i="16"/>
  <c r="C600" i="16"/>
  <c r="B605" i="16"/>
  <c r="B614" i="16"/>
  <c r="T620" i="16"/>
  <c r="AC623" i="16"/>
  <c r="Q635" i="16"/>
  <c r="O645" i="16"/>
  <c r="W653" i="16"/>
  <c r="AC671" i="16"/>
  <c r="V682" i="16"/>
  <c r="B686" i="16"/>
  <c r="W689" i="16"/>
  <c r="C693" i="16"/>
  <c r="Q695" i="16"/>
  <c r="I699" i="16"/>
  <c r="A703" i="16"/>
  <c r="AA705" i="16"/>
  <c r="X708" i="16"/>
  <c r="K699" i="16"/>
  <c r="L706" i="16"/>
  <c r="L447" i="16"/>
  <c r="AC506" i="16"/>
  <c r="X524" i="16"/>
  <c r="Y534" i="16"/>
  <c r="W544" i="16"/>
  <c r="S564" i="16"/>
  <c r="Q574" i="16"/>
  <c r="O584" i="16"/>
  <c r="M594" i="16"/>
  <c r="N598" i="16"/>
  <c r="T601" i="16"/>
  <c r="AB603" i="16"/>
  <c r="D606" i="16"/>
  <c r="AB607" i="16"/>
  <c r="V609" i="16"/>
  <c r="Q611" i="16"/>
  <c r="H613" i="16"/>
  <c r="AA614" i="16"/>
  <c r="Q616" i="16"/>
  <c r="G618" i="16"/>
  <c r="Z619" i="16"/>
  <c r="P621" i="16"/>
  <c r="F623" i="16"/>
  <c r="Y624" i="16"/>
  <c r="O626" i="16"/>
  <c r="E628" i="16"/>
  <c r="X629" i="16"/>
  <c r="N631" i="16"/>
  <c r="D633" i="16"/>
  <c r="W634" i="16"/>
  <c r="M636" i="16"/>
  <c r="C638" i="16"/>
  <c r="V639" i="16"/>
  <c r="L641" i="16"/>
  <c r="B643" i="16"/>
  <c r="K646" i="16"/>
  <c r="A648" i="16"/>
  <c r="T649" i="16"/>
  <c r="J651" i="16"/>
  <c r="AC652" i="16"/>
  <c r="S654" i="16"/>
  <c r="I656" i="16"/>
  <c r="AB657" i="16"/>
  <c r="R659" i="16"/>
  <c r="H661" i="16"/>
  <c r="AA662" i="16"/>
  <c r="Q664" i="16"/>
  <c r="G666" i="16"/>
  <c r="Z667" i="16"/>
  <c r="P669" i="16"/>
  <c r="F671" i="16"/>
  <c r="Y672" i="16"/>
  <c r="O674" i="16"/>
  <c r="E676" i="16"/>
  <c r="X677" i="16"/>
  <c r="N679" i="16"/>
  <c r="D681" i="16"/>
  <c r="M682" i="16"/>
  <c r="C683" i="16"/>
  <c r="R683" i="16"/>
  <c r="E684" i="16"/>
  <c r="V684" i="16"/>
  <c r="H685" i="16"/>
  <c r="X685" i="16"/>
  <c r="L686" i="16"/>
  <c r="AA686" i="16"/>
  <c r="N687" i="16"/>
  <c r="B688" i="16"/>
  <c r="Q688" i="16"/>
  <c r="C689" i="16"/>
  <c r="R689" i="16"/>
  <c r="A690" i="16"/>
  <c r="M690" i="16"/>
  <c r="Y690" i="16"/>
  <c r="H691" i="16"/>
  <c r="T691" i="16"/>
  <c r="C692" i="16"/>
  <c r="O692" i="16"/>
  <c r="AA692" i="16"/>
  <c r="J693" i="16"/>
  <c r="V693" i="16"/>
  <c r="E694" i="16"/>
  <c r="Q694" i="16"/>
  <c r="AC694" i="16"/>
  <c r="L695" i="16"/>
  <c r="X695" i="16"/>
  <c r="G696" i="16"/>
  <c r="S696" i="16"/>
  <c r="B697" i="16"/>
  <c r="N697" i="16"/>
  <c r="Z697" i="16"/>
  <c r="I698" i="16"/>
  <c r="D699" i="16"/>
  <c r="P699" i="16"/>
  <c r="AB699" i="16"/>
  <c r="K700" i="16"/>
  <c r="W700" i="16"/>
  <c r="F701" i="16"/>
  <c r="R701" i="16"/>
  <c r="A702" i="16"/>
  <c r="M702" i="16"/>
  <c r="Y702" i="16"/>
  <c r="H703" i="16"/>
  <c r="T703" i="16"/>
  <c r="C704" i="16"/>
  <c r="O704" i="16"/>
  <c r="AA704" i="16"/>
  <c r="J705" i="16"/>
  <c r="V705" i="16"/>
  <c r="E706" i="16"/>
  <c r="Q706" i="16"/>
  <c r="AC706" i="16"/>
  <c r="X707" i="16"/>
  <c r="G708" i="16"/>
  <c r="B709" i="16"/>
  <c r="Z709" i="16"/>
  <c r="R706" i="16"/>
  <c r="AA709" i="16"/>
  <c r="I708" i="16"/>
  <c r="X527" i="16"/>
  <c r="L587" i="16"/>
  <c r="K599" i="16"/>
  <c r="I602" i="16"/>
  <c r="T606" i="16"/>
  <c r="H610" i="16"/>
  <c r="V613" i="16"/>
  <c r="B617" i="16"/>
  <c r="A622" i="16"/>
  <c r="S628" i="16"/>
  <c r="H635" i="16"/>
  <c r="Z641" i="16"/>
  <c r="E650" i="16"/>
  <c r="W656" i="16"/>
  <c r="I678" i="16"/>
  <c r="K684" i="16"/>
  <c r="D687" i="16"/>
  <c r="V689" i="16"/>
  <c r="X691" i="16"/>
  <c r="AB695" i="16"/>
  <c r="R697" i="16"/>
  <c r="O700" i="16"/>
  <c r="L703" i="16"/>
  <c r="B705" i="16"/>
  <c r="P707" i="16"/>
  <c r="M710" i="16"/>
  <c r="Y529" i="16"/>
  <c r="R610" i="16"/>
  <c r="J622" i="16"/>
  <c r="G637" i="16"/>
  <c r="E647" i="16"/>
  <c r="M655" i="16"/>
  <c r="T668" i="16"/>
  <c r="AB676" i="16"/>
  <c r="Z683" i="16"/>
  <c r="H688" i="16"/>
  <c r="A691" i="16"/>
  <c r="J694" i="16"/>
  <c r="S697" i="16"/>
  <c r="M703" i="16"/>
  <c r="E707" i="16"/>
  <c r="S709" i="16"/>
  <c r="P698" i="16"/>
  <c r="X706" i="16"/>
  <c r="Z449" i="16"/>
  <c r="N509" i="16"/>
  <c r="I525" i="16"/>
  <c r="H535" i="16"/>
  <c r="F545" i="16"/>
  <c r="D555" i="16"/>
  <c r="B565" i="16"/>
  <c r="AC574" i="16"/>
  <c r="AA584" i="16"/>
  <c r="Y594" i="16"/>
  <c r="P598" i="16"/>
  <c r="V601" i="16"/>
  <c r="B604" i="16"/>
  <c r="G606" i="16"/>
  <c r="A608" i="16"/>
  <c r="X609" i="16"/>
  <c r="S611" i="16"/>
  <c r="J613" i="16"/>
  <c r="AC614" i="16"/>
  <c r="S616" i="16"/>
  <c r="I618" i="16"/>
  <c r="AB619" i="16"/>
  <c r="R621" i="16"/>
  <c r="H623" i="16"/>
  <c r="AA624" i="16"/>
  <c r="Q626" i="16"/>
  <c r="G628" i="16"/>
  <c r="Z629" i="16"/>
  <c r="P631" i="16"/>
  <c r="F633" i="16"/>
  <c r="Y634" i="16"/>
  <c r="O636" i="16"/>
  <c r="E638" i="16"/>
  <c r="X639" i="16"/>
  <c r="N641" i="16"/>
  <c r="D643" i="16"/>
  <c r="W644" i="16"/>
  <c r="M646" i="16"/>
  <c r="C648" i="16"/>
  <c r="V649" i="16"/>
  <c r="L651" i="16"/>
  <c r="B653" i="16"/>
  <c r="K656" i="16"/>
  <c r="A658" i="16"/>
  <c r="T659" i="16"/>
  <c r="J661" i="16"/>
  <c r="AC662" i="16"/>
  <c r="S664" i="16"/>
  <c r="I666" i="16"/>
  <c r="AB667" i="16"/>
  <c r="R669" i="16"/>
  <c r="H671" i="16"/>
  <c r="AA672" i="16"/>
  <c r="Q674" i="16"/>
  <c r="G676" i="16"/>
  <c r="Z677" i="16"/>
  <c r="P679" i="16"/>
  <c r="F681" i="16"/>
  <c r="O682" i="16"/>
  <c r="D683" i="16"/>
  <c r="T683" i="16"/>
  <c r="G684" i="16"/>
  <c r="W684" i="16"/>
  <c r="J685" i="16"/>
  <c r="Z685" i="16"/>
  <c r="M686" i="16"/>
  <c r="AC686" i="16"/>
  <c r="P687" i="16"/>
  <c r="C688" i="16"/>
  <c r="S688" i="16"/>
  <c r="D689" i="16"/>
  <c r="S689" i="16"/>
  <c r="B690" i="16"/>
  <c r="N690" i="16"/>
  <c r="Z690" i="16"/>
  <c r="I691" i="16"/>
  <c r="D692" i="16"/>
  <c r="P692" i="16"/>
  <c r="AB692" i="16"/>
  <c r="K693" i="16"/>
  <c r="W693" i="16"/>
  <c r="F694" i="16"/>
  <c r="R694" i="16"/>
  <c r="A695" i="16"/>
  <c r="M695" i="16"/>
  <c r="Y695" i="16"/>
  <c r="H696" i="16"/>
  <c r="T696" i="16"/>
  <c r="C697" i="16"/>
  <c r="O697" i="16"/>
  <c r="AA697" i="16"/>
  <c r="J698" i="16"/>
  <c r="V698" i="16"/>
  <c r="E699" i="16"/>
  <c r="Q699" i="16"/>
  <c r="AC699" i="16"/>
  <c r="L700" i="16"/>
  <c r="X700" i="16"/>
  <c r="G701" i="16"/>
  <c r="S701" i="16"/>
  <c r="B702" i="16"/>
  <c r="N702" i="16"/>
  <c r="Z702" i="16"/>
  <c r="I703" i="16"/>
  <c r="D704" i="16"/>
  <c r="P704" i="16"/>
  <c r="AB704" i="16"/>
  <c r="K705" i="16"/>
  <c r="F706" i="16"/>
  <c r="M707" i="16"/>
  <c r="H708" i="16"/>
  <c r="O709" i="16"/>
  <c r="D709" i="16"/>
  <c r="V537" i="16"/>
  <c r="V661" i="16"/>
  <c r="E690" i="16"/>
  <c r="V701" i="16"/>
  <c r="A710" i="16"/>
  <c r="O579" i="16"/>
  <c r="Z638" i="16"/>
  <c r="K665" i="16"/>
  <c r="P685" i="16"/>
  <c r="Y691" i="16"/>
  <c r="AC695" i="16"/>
  <c r="P700" i="16"/>
  <c r="H704" i="16"/>
  <c r="AC707" i="16"/>
  <c r="Y701" i="16"/>
  <c r="N708" i="16"/>
  <c r="H462" i="16"/>
  <c r="AA514" i="16"/>
  <c r="K527" i="16"/>
  <c r="I537" i="16"/>
  <c r="G547" i="16"/>
  <c r="E557" i="16"/>
  <c r="C567" i="16"/>
  <c r="A577" i="16"/>
  <c r="AB586" i="16"/>
  <c r="AB595" i="16"/>
  <c r="H599" i="16"/>
  <c r="F602" i="16"/>
  <c r="N604" i="16"/>
  <c r="P606" i="16"/>
  <c r="K608" i="16"/>
  <c r="E610" i="16"/>
  <c r="AC611" i="16"/>
  <c r="S613" i="16"/>
  <c r="I615" i="16"/>
  <c r="AB616" i="16"/>
  <c r="R618" i="16"/>
  <c r="H620" i="16"/>
  <c r="AA621" i="16"/>
  <c r="Q623" i="16"/>
  <c r="G625" i="16"/>
  <c r="Z626" i="16"/>
  <c r="P628" i="16"/>
  <c r="F630" i="16"/>
  <c r="Y631" i="16"/>
  <c r="O633" i="16"/>
  <c r="E635" i="16"/>
  <c r="X636" i="16"/>
  <c r="N638" i="16"/>
  <c r="D640" i="16"/>
  <c r="W641" i="16"/>
  <c r="M643" i="16"/>
  <c r="C645" i="16"/>
  <c r="V646" i="16"/>
  <c r="L648" i="16"/>
  <c r="B650" i="16"/>
  <c r="K653" i="16"/>
  <c r="A655" i="16"/>
  <c r="T656" i="16"/>
  <c r="J658" i="16"/>
  <c r="AC659" i="16"/>
  <c r="S661" i="16"/>
  <c r="I663" i="16"/>
  <c r="AB664" i="16"/>
  <c r="R666" i="16"/>
  <c r="H668" i="16"/>
  <c r="AA669" i="16"/>
  <c r="Q671" i="16"/>
  <c r="G673" i="16"/>
  <c r="Z674" i="16"/>
  <c r="P676" i="16"/>
  <c r="F678" i="16"/>
  <c r="Y679" i="16"/>
  <c r="O681" i="16"/>
  <c r="S682" i="16"/>
  <c r="E683" i="16"/>
  <c r="I684" i="16"/>
  <c r="X684" i="16"/>
  <c r="K685" i="16"/>
  <c r="AB685" i="16"/>
  <c r="N686" i="16"/>
  <c r="A687" i="16"/>
  <c r="R687" i="16"/>
  <c r="D688" i="16"/>
  <c r="T688" i="16"/>
  <c r="F689" i="16"/>
  <c r="T689" i="16"/>
  <c r="C690" i="16"/>
  <c r="O690" i="16"/>
  <c r="AA690" i="16"/>
  <c r="J691" i="16"/>
  <c r="V691" i="16"/>
  <c r="E692" i="16"/>
  <c r="Q692" i="16"/>
  <c r="AC692" i="16"/>
  <c r="L693" i="16"/>
  <c r="X693" i="16"/>
  <c r="G694" i="16"/>
  <c r="S694" i="16"/>
  <c r="B695" i="16"/>
  <c r="N695" i="16"/>
  <c r="Z695" i="16"/>
  <c r="I696" i="16"/>
  <c r="D697" i="16"/>
  <c r="P697" i="16"/>
  <c r="AB697" i="16"/>
  <c r="K698" i="16"/>
  <c r="W698" i="16"/>
  <c r="F699" i="16"/>
  <c r="R699" i="16"/>
  <c r="A700" i="16"/>
  <c r="M700" i="16"/>
  <c r="Y700" i="16"/>
  <c r="H701" i="16"/>
  <c r="T701" i="16"/>
  <c r="C702" i="16"/>
  <c r="O702" i="16"/>
  <c r="AA702" i="16"/>
  <c r="J703" i="16"/>
  <c r="V703" i="16"/>
  <c r="E704" i="16"/>
  <c r="Q704" i="16"/>
  <c r="AC704" i="16"/>
  <c r="L705" i="16"/>
  <c r="X705" i="16"/>
  <c r="G706" i="16"/>
  <c r="S706" i="16"/>
  <c r="B707" i="16"/>
  <c r="N707" i="16"/>
  <c r="Z707" i="16"/>
  <c r="K710" i="16"/>
  <c r="T547" i="16"/>
  <c r="F645" i="16"/>
  <c r="R681" i="16"/>
  <c r="B693" i="16"/>
  <c r="H699" i="16"/>
  <c r="G704" i="16"/>
  <c r="K708" i="16"/>
  <c r="H632" i="16"/>
  <c r="L660" i="16"/>
  <c r="AA681" i="16"/>
  <c r="I689" i="16"/>
  <c r="O693" i="16"/>
  <c r="B698" i="16"/>
  <c r="W701" i="16"/>
  <c r="O705" i="16"/>
  <c r="N710" i="16"/>
  <c r="M701" i="16"/>
  <c r="AA703" i="16"/>
  <c r="B708" i="16"/>
  <c r="D710" i="16"/>
  <c r="I462" i="16"/>
  <c r="AB514" i="16"/>
  <c r="L527" i="16"/>
  <c r="J537" i="16"/>
  <c r="H547" i="16"/>
  <c r="F557" i="16"/>
  <c r="D567" i="16"/>
  <c r="B577" i="16"/>
  <c r="AC586" i="16"/>
  <c r="AC595" i="16"/>
  <c r="I599" i="16"/>
  <c r="G602" i="16"/>
  <c r="Q604" i="16"/>
  <c r="R606" i="16"/>
  <c r="L608" i="16"/>
  <c r="F610" i="16"/>
  <c r="A612" i="16"/>
  <c r="T613" i="16"/>
  <c r="J615" i="16"/>
  <c r="AC616" i="16"/>
  <c r="S618" i="16"/>
  <c r="I620" i="16"/>
  <c r="AB621" i="16"/>
  <c r="R623" i="16"/>
  <c r="H625" i="16"/>
  <c r="AA626" i="16"/>
  <c r="Q628" i="16"/>
  <c r="G630" i="16"/>
  <c r="Z631" i="16"/>
  <c r="P633" i="16"/>
  <c r="F635" i="16"/>
  <c r="Y636" i="16"/>
  <c r="O638" i="16"/>
  <c r="E640" i="16"/>
  <c r="X641" i="16"/>
  <c r="N643" i="16"/>
  <c r="D645" i="16"/>
  <c r="W646" i="16"/>
  <c r="M648" i="16"/>
  <c r="C650" i="16"/>
  <c r="V651" i="16"/>
  <c r="L653" i="16"/>
  <c r="B655" i="16"/>
  <c r="K658" i="16"/>
  <c r="A660" i="16"/>
  <c r="T661" i="16"/>
  <c r="J663" i="16"/>
  <c r="AC664" i="16"/>
  <c r="S666" i="16"/>
  <c r="I668" i="16"/>
  <c r="AB669" i="16"/>
  <c r="R671" i="16"/>
  <c r="H673" i="16"/>
  <c r="AA674" i="16"/>
  <c r="Q676" i="16"/>
  <c r="G678" i="16"/>
  <c r="Z679" i="16"/>
  <c r="P681" i="16"/>
  <c r="T682" i="16"/>
  <c r="F683" i="16"/>
  <c r="V683" i="16"/>
  <c r="J684" i="16"/>
  <c r="Y684" i="16"/>
  <c r="L685" i="16"/>
  <c r="AC685" i="16"/>
  <c r="O686" i="16"/>
  <c r="B687" i="16"/>
  <c r="S687" i="16"/>
  <c r="E688" i="16"/>
  <c r="G689" i="16"/>
  <c r="D690" i="16"/>
  <c r="P690" i="16"/>
  <c r="AB690" i="16"/>
  <c r="K691" i="16"/>
  <c r="W691" i="16"/>
  <c r="F692" i="16"/>
  <c r="R692" i="16"/>
  <c r="A693" i="16"/>
  <c r="M693" i="16"/>
  <c r="Y693" i="16"/>
  <c r="H694" i="16"/>
  <c r="T694" i="16"/>
  <c r="C695" i="16"/>
  <c r="O695" i="16"/>
  <c r="AA695" i="16"/>
  <c r="J696" i="16"/>
  <c r="V696" i="16"/>
  <c r="E697" i="16"/>
  <c r="Q697" i="16"/>
  <c r="AC697" i="16"/>
  <c r="L698" i="16"/>
  <c r="X698" i="16"/>
  <c r="G699" i="16"/>
  <c r="S699" i="16"/>
  <c r="B700" i="16"/>
  <c r="N700" i="16"/>
  <c r="Z700" i="16"/>
  <c r="I701" i="16"/>
  <c r="D702" i="16"/>
  <c r="P702" i="16"/>
  <c r="AB702" i="16"/>
  <c r="K703" i="16"/>
  <c r="W703" i="16"/>
  <c r="F704" i="16"/>
  <c r="R704" i="16"/>
  <c r="A705" i="16"/>
  <c r="M705" i="16"/>
  <c r="Y705" i="16"/>
  <c r="H706" i="16"/>
  <c r="T706" i="16"/>
  <c r="C707" i="16"/>
  <c r="O707" i="16"/>
  <c r="AA707" i="16"/>
  <c r="J708" i="16"/>
  <c r="V708" i="16"/>
  <c r="E709" i="16"/>
  <c r="Q709" i="16"/>
  <c r="X710" i="16"/>
  <c r="N577" i="16"/>
  <c r="T623" i="16"/>
  <c r="AA636" i="16"/>
  <c r="Y646" i="16"/>
  <c r="C660" i="16"/>
  <c r="T671" i="16"/>
  <c r="Q686" i="16"/>
  <c r="L691" i="16"/>
  <c r="D695" i="16"/>
  <c r="M698" i="16"/>
  <c r="J701" i="16"/>
  <c r="S704" i="16"/>
  <c r="AB707" i="16"/>
  <c r="Q569" i="16"/>
  <c r="R630" i="16"/>
  <c r="V658" i="16"/>
  <c r="H680" i="16"/>
  <c r="T692" i="16"/>
  <c r="X696" i="16"/>
  <c r="K701" i="16"/>
  <c r="J706" i="16"/>
  <c r="Z710" i="16"/>
  <c r="A701" i="16"/>
  <c r="J704" i="16"/>
  <c r="S707" i="16"/>
  <c r="F477" i="16"/>
  <c r="T518" i="16"/>
  <c r="Z529" i="16"/>
  <c r="X539" i="16"/>
  <c r="V549" i="16"/>
  <c r="T559" i="16"/>
  <c r="R569" i="16"/>
  <c r="P579" i="16"/>
  <c r="N589" i="16"/>
  <c r="X596" i="16"/>
  <c r="D600" i="16"/>
  <c r="AA602" i="16"/>
  <c r="C605" i="16"/>
  <c r="B607" i="16"/>
  <c r="Y608" i="16"/>
  <c r="S610" i="16"/>
  <c r="M612" i="16"/>
  <c r="C614" i="16"/>
  <c r="V615" i="16"/>
  <c r="L617" i="16"/>
  <c r="B619" i="16"/>
  <c r="K622" i="16"/>
  <c r="A624" i="16"/>
  <c r="T625" i="16"/>
  <c r="J627" i="16"/>
  <c r="AC628" i="16"/>
  <c r="S630" i="16"/>
  <c r="I632" i="16"/>
  <c r="AB633" i="16"/>
  <c r="R635" i="16"/>
  <c r="H637" i="16"/>
  <c r="AA638" i="16"/>
  <c r="Q640" i="16"/>
  <c r="G642" i="16"/>
  <c r="Z643" i="16"/>
  <c r="P645" i="16"/>
  <c r="F647" i="16"/>
  <c r="Y648" i="16"/>
  <c r="O650" i="16"/>
  <c r="E652" i="16"/>
  <c r="X653" i="16"/>
  <c r="N655" i="16"/>
  <c r="D657" i="16"/>
  <c r="W658" i="16"/>
  <c r="M660" i="16"/>
  <c r="C662" i="16"/>
  <c r="V663" i="16"/>
  <c r="L665" i="16"/>
  <c r="B667" i="16"/>
  <c r="K670" i="16"/>
  <c r="A672" i="16"/>
  <c r="T673" i="16"/>
  <c r="J675" i="16"/>
  <c r="AC676" i="16"/>
  <c r="S678" i="16"/>
  <c r="I680" i="16"/>
  <c r="AB681" i="16"/>
  <c r="W682" i="16"/>
  <c r="J683" i="16"/>
  <c r="AA683" i="16"/>
  <c r="M684" i="16"/>
  <c r="AC684" i="16"/>
  <c r="Q685" i="16"/>
  <c r="C686" i="16"/>
  <c r="S686" i="16"/>
  <c r="G687" i="16"/>
  <c r="V687" i="16"/>
  <c r="I688" i="16"/>
  <c r="Y688" i="16"/>
  <c r="J689" i="16"/>
  <c r="X689" i="16"/>
  <c r="G690" i="16"/>
  <c r="S690" i="16"/>
  <c r="B691" i="16"/>
  <c r="N691" i="16"/>
  <c r="Z691" i="16"/>
  <c r="I692" i="16"/>
  <c r="D693" i="16"/>
  <c r="P693" i="16"/>
  <c r="AB693" i="16"/>
  <c r="K694" i="16"/>
  <c r="W694" i="16"/>
  <c r="F695" i="16"/>
  <c r="R695" i="16"/>
  <c r="A696" i="16"/>
  <c r="M696" i="16"/>
  <c r="Y696" i="16"/>
  <c r="H697" i="16"/>
  <c r="T697" i="16"/>
  <c r="C698" i="16"/>
  <c r="O698" i="16"/>
  <c r="AA698" i="16"/>
  <c r="J699" i="16"/>
  <c r="V699" i="16"/>
  <c r="E700" i="16"/>
  <c r="Q700" i="16"/>
  <c r="AC700" i="16"/>
  <c r="L701" i="16"/>
  <c r="X701" i="16"/>
  <c r="G702" i="16"/>
  <c r="S702" i="16"/>
  <c r="B703" i="16"/>
  <c r="N703" i="16"/>
  <c r="Z703" i="16"/>
  <c r="I704" i="16"/>
  <c r="D705" i="16"/>
  <c r="P705" i="16"/>
  <c r="AB705" i="16"/>
  <c r="K706" i="16"/>
  <c r="W706" i="16"/>
  <c r="F707" i="16"/>
  <c r="R707" i="16"/>
  <c r="A708" i="16"/>
  <c r="M708" i="16"/>
  <c r="Y708" i="16"/>
  <c r="H709" i="16"/>
  <c r="T709" i="16"/>
  <c r="C710" i="16"/>
  <c r="O710" i="16"/>
  <c r="AA710" i="16"/>
  <c r="T479" i="16"/>
  <c r="K519" i="16"/>
  <c r="I530" i="16"/>
  <c r="G540" i="16"/>
  <c r="E550" i="16"/>
  <c r="C560" i="16"/>
  <c r="A570" i="16"/>
  <c r="AB579" i="16"/>
  <c r="Z589" i="16"/>
  <c r="Z596" i="16"/>
  <c r="F600" i="16"/>
  <c r="AC602" i="16"/>
  <c r="E605" i="16"/>
  <c r="D607" i="16"/>
  <c r="AA608" i="16"/>
  <c r="V610" i="16"/>
  <c r="O612" i="16"/>
  <c r="E614" i="16"/>
  <c r="X615" i="16"/>
  <c r="N617" i="16"/>
  <c r="D619" i="16"/>
  <c r="W620" i="16"/>
  <c r="M622" i="16"/>
  <c r="C624" i="16"/>
  <c r="V625" i="16"/>
  <c r="L627" i="16"/>
  <c r="B629" i="16"/>
  <c r="K632" i="16"/>
  <c r="A634" i="16"/>
  <c r="T635" i="16"/>
  <c r="J637" i="16"/>
  <c r="AC638" i="16"/>
  <c r="S640" i="16"/>
  <c r="I642" i="16"/>
  <c r="AB643" i="16"/>
  <c r="R645" i="16"/>
  <c r="H647" i="16"/>
  <c r="AA648" i="16"/>
  <c r="Q650" i="16"/>
  <c r="G652" i="16"/>
  <c r="Z653" i="16"/>
  <c r="P655" i="16"/>
  <c r="F657" i="16"/>
  <c r="Y658" i="16"/>
  <c r="O660" i="16"/>
  <c r="E662" i="16"/>
  <c r="X663" i="16"/>
  <c r="N665" i="16"/>
  <c r="D667" i="16"/>
  <c r="W668" i="16"/>
  <c r="M670" i="16"/>
  <c r="C672" i="16"/>
  <c r="V673" i="16"/>
  <c r="L675" i="16"/>
  <c r="B677" i="16"/>
  <c r="K680" i="16"/>
  <c r="A682" i="16"/>
  <c r="Y682" i="16"/>
  <c r="L683" i="16"/>
  <c r="AB683" i="16"/>
  <c r="O684" i="16"/>
  <c r="B685" i="16"/>
  <c r="R685" i="16"/>
  <c r="E686" i="16"/>
  <c r="H687" i="16"/>
  <c r="X687" i="16"/>
  <c r="K688" i="16"/>
  <c r="Z688" i="16"/>
  <c r="K689" i="16"/>
  <c r="Y689" i="16"/>
  <c r="H690" i="16"/>
  <c r="T690" i="16"/>
  <c r="C691" i="16"/>
  <c r="O691" i="16"/>
  <c r="AA691" i="16"/>
  <c r="J692" i="16"/>
  <c r="V692" i="16"/>
  <c r="E693" i="16"/>
  <c r="Q693" i="16"/>
  <c r="AC693" i="16"/>
  <c r="L694" i="16"/>
  <c r="X694" i="16"/>
  <c r="G695" i="16"/>
  <c r="S695" i="16"/>
  <c r="B696" i="16"/>
  <c r="N696" i="16"/>
  <c r="Z696" i="16"/>
  <c r="I697" i="16"/>
  <c r="D698" i="16"/>
  <c r="F700" i="16"/>
  <c r="H702" i="16"/>
  <c r="T702" i="16"/>
  <c r="C703" i="16"/>
  <c r="O703" i="16"/>
  <c r="V704" i="16"/>
  <c r="G707" i="16"/>
  <c r="Z708" i="16"/>
  <c r="P710" i="16"/>
  <c r="A2" i="16"/>
  <c r="M2" i="16"/>
  <c r="Y2" i="16"/>
  <c r="R2" i="16"/>
  <c r="V2" i="16"/>
  <c r="B2" i="16"/>
  <c r="N2" i="16"/>
  <c r="Z2" i="16"/>
  <c r="W2" i="16"/>
  <c r="C2" i="16"/>
  <c r="O2" i="16"/>
  <c r="AA2" i="16"/>
  <c r="H2" i="16"/>
  <c r="L2" i="16"/>
  <c r="D2" i="16"/>
  <c r="P2" i="16"/>
  <c r="AB2" i="16"/>
  <c r="I2" i="16"/>
  <c r="X2" i="16"/>
  <c r="E2" i="16"/>
  <c r="Q2" i="16"/>
  <c r="AC2" i="16"/>
  <c r="T2" i="16"/>
  <c r="K2" i="16"/>
  <c r="F2" i="16"/>
  <c r="G2" i="16"/>
  <c r="S2" i="16"/>
  <c r="J2" i="16"/>
  <c r="A60" i="10"/>
  <c r="E65" i="10"/>
  <c r="I70" i="10"/>
  <c r="M75" i="10"/>
  <c r="Q80" i="10"/>
  <c r="U85" i="10"/>
  <c r="Y90" i="10"/>
  <c r="A96" i="10"/>
  <c r="E101" i="10"/>
  <c r="I106" i="10"/>
  <c r="M111" i="10"/>
  <c r="F62" i="10"/>
  <c r="J67" i="10"/>
  <c r="N72" i="10"/>
  <c r="R77" i="10"/>
  <c r="V82" i="10"/>
  <c r="Z87" i="10"/>
  <c r="B93" i="10"/>
  <c r="F98" i="10"/>
  <c r="J103" i="10"/>
  <c r="N108" i="10"/>
  <c r="R113" i="10"/>
  <c r="K64" i="10"/>
  <c r="O69" i="10"/>
  <c r="S74" i="10"/>
  <c r="W79" i="10"/>
  <c r="AA84" i="10"/>
  <c r="C90" i="10"/>
  <c r="G95" i="10"/>
  <c r="K100" i="10"/>
  <c r="O105" i="10"/>
  <c r="S110" i="10"/>
  <c r="L61" i="10"/>
  <c r="P66" i="10"/>
  <c r="T71" i="10"/>
  <c r="X76" i="10"/>
  <c r="AB81" i="10"/>
  <c r="D87" i="10"/>
  <c r="H92" i="10"/>
  <c r="L97" i="10"/>
  <c r="P102" i="10"/>
  <c r="T107" i="10"/>
  <c r="X112" i="10"/>
  <c r="Q63" i="10"/>
  <c r="U68" i="10"/>
  <c r="Y73" i="10"/>
  <c r="A79" i="10"/>
  <c r="E84" i="10"/>
  <c r="I89" i="10"/>
  <c r="M94" i="10"/>
  <c r="Q99" i="10"/>
  <c r="U104" i="10"/>
  <c r="Y109" i="10"/>
  <c r="R60" i="10"/>
  <c r="V65" i="10"/>
  <c r="Z70" i="10"/>
  <c r="B76" i="10"/>
  <c r="F81" i="10"/>
  <c r="J86" i="10"/>
  <c r="N91" i="10"/>
  <c r="R96" i="10"/>
  <c r="V101" i="10"/>
  <c r="Z106" i="10"/>
  <c r="B112" i="10"/>
  <c r="W62" i="10"/>
  <c r="AA67" i="10"/>
  <c r="C73" i="10"/>
  <c r="G78" i="10"/>
  <c r="K83" i="10"/>
  <c r="O88" i="10"/>
  <c r="S93" i="10"/>
  <c r="W98" i="10"/>
  <c r="AA103" i="10"/>
  <c r="C109" i="10"/>
  <c r="G114" i="10"/>
  <c r="AB64" i="10"/>
  <c r="D70" i="10"/>
  <c r="H75" i="10"/>
  <c r="L80" i="10"/>
  <c r="P85" i="10"/>
  <c r="T90" i="10"/>
  <c r="X95" i="10"/>
  <c r="AB100" i="10"/>
  <c r="D106" i="10"/>
  <c r="H111" i="10"/>
  <c r="A62" i="10"/>
  <c r="E67" i="10"/>
  <c r="I72" i="10"/>
  <c r="M77" i="10"/>
  <c r="Q82" i="10"/>
  <c r="U87" i="10"/>
  <c r="Y92" i="10"/>
  <c r="A98" i="10"/>
  <c r="E103" i="10"/>
  <c r="I108" i="10"/>
  <c r="M113" i="10"/>
  <c r="F64" i="10"/>
  <c r="J69" i="10"/>
  <c r="N74" i="10"/>
  <c r="R79" i="10"/>
  <c r="V84" i="10"/>
  <c r="Z89" i="10"/>
  <c r="B95" i="10"/>
  <c r="F100" i="10"/>
  <c r="J105" i="10"/>
  <c r="N110" i="10"/>
  <c r="G61" i="10"/>
  <c r="K66" i="10"/>
  <c r="O71" i="10"/>
  <c r="S76" i="10"/>
  <c r="W81" i="10"/>
  <c r="AA86" i="10"/>
  <c r="C92" i="10"/>
  <c r="G97" i="10"/>
  <c r="K102" i="10"/>
  <c r="O107" i="10"/>
  <c r="S112" i="10"/>
  <c r="L96" i="10"/>
  <c r="B118" i="10"/>
  <c r="F123" i="10"/>
  <c r="J128" i="10"/>
  <c r="N133" i="10"/>
  <c r="R138" i="10"/>
  <c r="V143" i="10"/>
  <c r="Z148" i="10"/>
  <c r="B154" i="10"/>
  <c r="F159" i="10"/>
  <c r="M60" i="10"/>
  <c r="Q65" i="10"/>
  <c r="U70" i="10"/>
  <c r="Y75" i="10"/>
  <c r="A81" i="10"/>
  <c r="E86" i="10"/>
  <c r="I91" i="10"/>
  <c r="M96" i="10"/>
  <c r="Q101" i="10"/>
  <c r="U106" i="10"/>
  <c r="Y111" i="10"/>
  <c r="R62" i="10"/>
  <c r="V67" i="10"/>
  <c r="Z72" i="10"/>
  <c r="B78" i="10"/>
  <c r="F83" i="10"/>
  <c r="J88" i="10"/>
  <c r="N93" i="10"/>
  <c r="R98" i="10"/>
  <c r="V103" i="10"/>
  <c r="Z108" i="10"/>
  <c r="B114" i="10"/>
  <c r="W64" i="10"/>
  <c r="AA69" i="10"/>
  <c r="C75" i="10"/>
  <c r="G80" i="10"/>
  <c r="K85" i="10"/>
  <c r="O90" i="10"/>
  <c r="S95" i="10"/>
  <c r="W100" i="10"/>
  <c r="AA105" i="10"/>
  <c r="C111" i="10"/>
  <c r="X61" i="10"/>
  <c r="AB66" i="10"/>
  <c r="D72" i="10"/>
  <c r="H77" i="10"/>
  <c r="L82" i="10"/>
  <c r="P87" i="10"/>
  <c r="T92" i="10"/>
  <c r="X97" i="10"/>
  <c r="AB102" i="10"/>
  <c r="D108" i="10"/>
  <c r="H113" i="10"/>
  <c r="A64" i="10"/>
  <c r="E69" i="10"/>
  <c r="I74" i="10"/>
  <c r="M79" i="10"/>
  <c r="Q84" i="10"/>
  <c r="U89" i="10"/>
  <c r="Y94" i="10"/>
  <c r="A100" i="10"/>
  <c r="E105" i="10"/>
  <c r="I110" i="10"/>
  <c r="B61" i="10"/>
  <c r="F66" i="10"/>
  <c r="J71" i="10"/>
  <c r="N76" i="10"/>
  <c r="R81" i="10"/>
  <c r="V86" i="10"/>
  <c r="Z91" i="10"/>
  <c r="B97" i="10"/>
  <c r="F102" i="10"/>
  <c r="J107" i="10"/>
  <c r="N112" i="10"/>
  <c r="G63" i="10"/>
  <c r="K68" i="10"/>
  <c r="O73" i="10"/>
  <c r="S78" i="10"/>
  <c r="W83" i="10"/>
  <c r="AA88" i="10"/>
  <c r="C94" i="10"/>
  <c r="G99" i="10"/>
  <c r="K104" i="10"/>
  <c r="O109" i="10"/>
  <c r="H60" i="10"/>
  <c r="L65" i="10"/>
  <c r="P70" i="10"/>
  <c r="T75" i="10"/>
  <c r="X80" i="10"/>
  <c r="AB85" i="10"/>
  <c r="D91" i="10"/>
  <c r="H96" i="10"/>
  <c r="L101" i="10"/>
  <c r="P106" i="10"/>
  <c r="T111" i="10"/>
  <c r="M62" i="10"/>
  <c r="Q67" i="10"/>
  <c r="U72" i="10"/>
  <c r="Y77" i="10"/>
  <c r="A83" i="10"/>
  <c r="E88" i="10"/>
  <c r="I93" i="10"/>
  <c r="M98" i="10"/>
  <c r="Q103" i="10"/>
  <c r="U108" i="10"/>
  <c r="Y113" i="10"/>
  <c r="R64" i="10"/>
  <c r="V69" i="10"/>
  <c r="Z74" i="10"/>
  <c r="B80" i="10"/>
  <c r="F85" i="10"/>
  <c r="J90" i="10"/>
  <c r="N95" i="10"/>
  <c r="R100" i="10"/>
  <c r="V105" i="10"/>
  <c r="Z110" i="10"/>
  <c r="S61" i="10"/>
  <c r="W66" i="10"/>
  <c r="AA71" i="10"/>
  <c r="C77" i="10"/>
  <c r="G82" i="10"/>
  <c r="K87" i="10"/>
  <c r="O92" i="10"/>
  <c r="S97" i="10"/>
  <c r="W102" i="10"/>
  <c r="AA107" i="10"/>
  <c r="C113" i="10"/>
  <c r="P101" i="10"/>
  <c r="N118" i="10"/>
  <c r="R123" i="10"/>
  <c r="V128" i="10"/>
  <c r="Z133" i="10"/>
  <c r="B139" i="10"/>
  <c r="F144" i="10"/>
  <c r="J149" i="10"/>
  <c r="N154" i="10"/>
  <c r="R159" i="10"/>
  <c r="Y60" i="10"/>
  <c r="A66" i="10"/>
  <c r="E71" i="10"/>
  <c r="I76" i="10"/>
  <c r="M81" i="10"/>
  <c r="Q86" i="10"/>
  <c r="U91" i="10"/>
  <c r="Y96" i="10"/>
  <c r="A102" i="10"/>
  <c r="E107" i="10"/>
  <c r="I112" i="10"/>
  <c r="B63" i="10"/>
  <c r="F68" i="10"/>
  <c r="J73" i="10"/>
  <c r="N78" i="10"/>
  <c r="R83" i="10"/>
  <c r="V88" i="10"/>
  <c r="Z93" i="10"/>
  <c r="B99" i="10"/>
  <c r="F104" i="10"/>
  <c r="J109" i="10"/>
  <c r="C60" i="10"/>
  <c r="G65" i="10"/>
  <c r="K70" i="10"/>
  <c r="O75" i="10"/>
  <c r="S80" i="10"/>
  <c r="W85" i="10"/>
  <c r="AA90" i="10"/>
  <c r="C96" i="10"/>
  <c r="G101" i="10"/>
  <c r="K106" i="10"/>
  <c r="O111" i="10"/>
  <c r="H62" i="10"/>
  <c r="L67" i="10"/>
  <c r="P72" i="10"/>
  <c r="T77" i="10"/>
  <c r="X82" i="10"/>
  <c r="AB87" i="10"/>
  <c r="D93" i="10"/>
  <c r="H98" i="10"/>
  <c r="L103" i="10"/>
  <c r="P108" i="10"/>
  <c r="T113" i="10"/>
  <c r="M64" i="10"/>
  <c r="Q69" i="10"/>
  <c r="U74" i="10"/>
  <c r="Y79" i="10"/>
  <c r="A85" i="10"/>
  <c r="E90" i="10"/>
  <c r="I95" i="10"/>
  <c r="M100" i="10"/>
  <c r="Q105" i="10"/>
  <c r="U110" i="10"/>
  <c r="N61" i="10"/>
  <c r="R66" i="10"/>
  <c r="V71" i="10"/>
  <c r="Z76" i="10"/>
  <c r="B82" i="10"/>
  <c r="F87" i="10"/>
  <c r="J92" i="10"/>
  <c r="N97" i="10"/>
  <c r="R102" i="10"/>
  <c r="V107" i="10"/>
  <c r="Z112" i="10"/>
  <c r="S63" i="10"/>
  <c r="W68" i="10"/>
  <c r="AA73" i="10"/>
  <c r="C79" i="10"/>
  <c r="G84" i="10"/>
  <c r="K89" i="10"/>
  <c r="O94" i="10"/>
  <c r="S99" i="10"/>
  <c r="W104" i="10"/>
  <c r="AA109" i="10"/>
  <c r="T60" i="10"/>
  <c r="X65" i="10"/>
  <c r="AB70" i="10"/>
  <c r="D76" i="10"/>
  <c r="H81" i="10"/>
  <c r="L86" i="10"/>
  <c r="P91" i="10"/>
  <c r="T96" i="10"/>
  <c r="X101" i="10"/>
  <c r="AB106" i="10"/>
  <c r="D112" i="10"/>
  <c r="Y62" i="10"/>
  <c r="A68" i="10"/>
  <c r="E73" i="10"/>
  <c r="I78" i="10"/>
  <c r="M83" i="10"/>
  <c r="Q88" i="10"/>
  <c r="U93" i="10"/>
  <c r="Y98" i="10"/>
  <c r="A104" i="10"/>
  <c r="E109" i="10"/>
  <c r="I114" i="10"/>
  <c r="B65" i="10"/>
  <c r="F70" i="10"/>
  <c r="J75" i="10"/>
  <c r="N80" i="10"/>
  <c r="R85" i="10"/>
  <c r="V90" i="10"/>
  <c r="Z95" i="10"/>
  <c r="B101" i="10"/>
  <c r="F106" i="10"/>
  <c r="J111" i="10"/>
  <c r="C62" i="10"/>
  <c r="G67" i="10"/>
  <c r="K72" i="10"/>
  <c r="O77" i="10"/>
  <c r="S82" i="10"/>
  <c r="W87" i="10"/>
  <c r="I61" i="10"/>
  <c r="M66" i="10"/>
  <c r="Q71" i="10"/>
  <c r="U76" i="10"/>
  <c r="Y81" i="10"/>
  <c r="A87" i="10"/>
  <c r="E92" i="10"/>
  <c r="I97" i="10"/>
  <c r="M102" i="10"/>
  <c r="Q107" i="10"/>
  <c r="U112" i="10"/>
  <c r="N63" i="10"/>
  <c r="R68" i="10"/>
  <c r="V73" i="10"/>
  <c r="Z78" i="10"/>
  <c r="B84" i="10"/>
  <c r="F89" i="10"/>
  <c r="J94" i="10"/>
  <c r="N99" i="10"/>
  <c r="R104" i="10"/>
  <c r="V109" i="10"/>
  <c r="O60" i="10"/>
  <c r="S65" i="10"/>
  <c r="W70" i="10"/>
  <c r="AA75" i="10"/>
  <c r="C81" i="10"/>
  <c r="G86" i="10"/>
  <c r="K91" i="10"/>
  <c r="O96" i="10"/>
  <c r="S101" i="10"/>
  <c r="W106" i="10"/>
  <c r="AA111" i="10"/>
  <c r="T62" i="10"/>
  <c r="X67" i="10"/>
  <c r="AB72" i="10"/>
  <c r="D78" i="10"/>
  <c r="H83" i="10"/>
  <c r="L88" i="10"/>
  <c r="P93" i="10"/>
  <c r="T98" i="10"/>
  <c r="X103" i="10"/>
  <c r="AB108" i="10"/>
  <c r="D114" i="10"/>
  <c r="Y64" i="10"/>
  <c r="A70" i="10"/>
  <c r="E75" i="10"/>
  <c r="I80" i="10"/>
  <c r="M85" i="10"/>
  <c r="Q90" i="10"/>
  <c r="U95" i="10"/>
  <c r="Y100" i="10"/>
  <c r="A106" i="10"/>
  <c r="E111" i="10"/>
  <c r="Z61" i="10"/>
  <c r="B67" i="10"/>
  <c r="F72" i="10"/>
  <c r="J77" i="10"/>
  <c r="N82" i="10"/>
  <c r="R87" i="10"/>
  <c r="V92" i="10"/>
  <c r="Z97" i="10"/>
  <c r="B103" i="10"/>
  <c r="F108" i="10"/>
  <c r="J113" i="10"/>
  <c r="C64" i="10"/>
  <c r="G69" i="10"/>
  <c r="K74" i="10"/>
  <c r="O79" i="10"/>
  <c r="S84" i="10"/>
  <c r="W89" i="10"/>
  <c r="AA94" i="10"/>
  <c r="C100" i="10"/>
  <c r="G105" i="10"/>
  <c r="K110" i="10"/>
  <c r="D61" i="10"/>
  <c r="H66" i="10"/>
  <c r="L71" i="10"/>
  <c r="P76" i="10"/>
  <c r="T81" i="10"/>
  <c r="X86" i="10"/>
  <c r="AB91" i="10"/>
  <c r="D97" i="10"/>
  <c r="H102" i="10"/>
  <c r="L107" i="10"/>
  <c r="P112" i="10"/>
  <c r="I63" i="10"/>
  <c r="M68" i="10"/>
  <c r="Q73" i="10"/>
  <c r="U78" i="10"/>
  <c r="Y83" i="10"/>
  <c r="A89" i="10"/>
  <c r="E94" i="10"/>
  <c r="I99" i="10"/>
  <c r="M104" i="10"/>
  <c r="Q109" i="10"/>
  <c r="J60" i="10"/>
  <c r="N65" i="10"/>
  <c r="R70" i="10"/>
  <c r="V75" i="10"/>
  <c r="Z80" i="10"/>
  <c r="B86" i="10"/>
  <c r="F91" i="10"/>
  <c r="J96" i="10"/>
  <c r="N101" i="10"/>
  <c r="R106" i="10"/>
  <c r="V111" i="10"/>
  <c r="U61" i="10"/>
  <c r="E62" i="10"/>
  <c r="Q62" i="10"/>
  <c r="U67" i="10"/>
  <c r="Y72" i="10"/>
  <c r="A78" i="10"/>
  <c r="E83" i="10"/>
  <c r="I88" i="10"/>
  <c r="M93" i="10"/>
  <c r="Q98" i="10"/>
  <c r="U103" i="10"/>
  <c r="Y108" i="10"/>
  <c r="A114" i="10"/>
  <c r="V64" i="10"/>
  <c r="Z69" i="10"/>
  <c r="B75" i="10"/>
  <c r="A63" i="10"/>
  <c r="E68" i="10"/>
  <c r="I73" i="10"/>
  <c r="M78" i="10"/>
  <c r="Q83" i="10"/>
  <c r="U88" i="10"/>
  <c r="Y93" i="10"/>
  <c r="A99" i="10"/>
  <c r="E104" i="10"/>
  <c r="I109" i="10"/>
  <c r="B60" i="10"/>
  <c r="F65" i="10"/>
  <c r="J70" i="10"/>
  <c r="N75" i="10"/>
  <c r="R80" i="10"/>
  <c r="V85" i="10"/>
  <c r="Z90" i="10"/>
  <c r="B96" i="10"/>
  <c r="F101" i="10"/>
  <c r="J106" i="10"/>
  <c r="N111" i="10"/>
  <c r="G62" i="10"/>
  <c r="K67" i="10"/>
  <c r="O72" i="10"/>
  <c r="S77" i="10"/>
  <c r="W82" i="10"/>
  <c r="AA87" i="10"/>
  <c r="C93" i="10"/>
  <c r="G98" i="10"/>
  <c r="K103" i="10"/>
  <c r="O108" i="10"/>
  <c r="S113" i="10"/>
  <c r="L64" i="10"/>
  <c r="P69" i="10"/>
  <c r="T74" i="10"/>
  <c r="X79" i="10"/>
  <c r="AB84" i="10"/>
  <c r="D90" i="10"/>
  <c r="H95" i="10"/>
  <c r="L100" i="10"/>
  <c r="P105" i="10"/>
  <c r="T110" i="10"/>
  <c r="M61" i="10"/>
  <c r="Q66" i="10"/>
  <c r="U71" i="10"/>
  <c r="Y76" i="10"/>
  <c r="A82" i="10"/>
  <c r="E87" i="10"/>
  <c r="I92" i="10"/>
  <c r="M97" i="10"/>
  <c r="Q102" i="10"/>
  <c r="U107" i="10"/>
  <c r="Y112" i="10"/>
  <c r="M63" i="10"/>
  <c r="Q68" i="10"/>
  <c r="U73" i="10"/>
  <c r="Y78" i="10"/>
  <c r="A84" i="10"/>
  <c r="E89" i="10"/>
  <c r="I94" i="10"/>
  <c r="M99" i="10"/>
  <c r="Q104" i="10"/>
  <c r="U109" i="10"/>
  <c r="N60" i="10"/>
  <c r="R65" i="10"/>
  <c r="V70" i="10"/>
  <c r="Z75" i="10"/>
  <c r="B81" i="10"/>
  <c r="F86" i="10"/>
  <c r="J91" i="10"/>
  <c r="N96" i="10"/>
  <c r="R101" i="10"/>
  <c r="V106" i="10"/>
  <c r="Z111" i="10"/>
  <c r="S62" i="10"/>
  <c r="W67" i="10"/>
  <c r="AA72" i="10"/>
  <c r="C78" i="10"/>
  <c r="G83" i="10"/>
  <c r="K88" i="10"/>
  <c r="O93" i="10"/>
  <c r="S98" i="10"/>
  <c r="W103" i="10"/>
  <c r="AA108" i="10"/>
  <c r="C114" i="10"/>
  <c r="X64" i="10"/>
  <c r="AB69" i="10"/>
  <c r="D75" i="10"/>
  <c r="H80" i="10"/>
  <c r="L85" i="10"/>
  <c r="P90" i="10"/>
  <c r="Y63" i="10"/>
  <c r="A69" i="10"/>
  <c r="E74" i="10"/>
  <c r="I79" i="10"/>
  <c r="M84" i="10"/>
  <c r="Q89" i="10"/>
  <c r="U94" i="10"/>
  <c r="Y99" i="10"/>
  <c r="A105" i="10"/>
  <c r="E110" i="10"/>
  <c r="Z60" i="10"/>
  <c r="B66" i="10"/>
  <c r="F71" i="10"/>
  <c r="J76" i="10"/>
  <c r="N81" i="10"/>
  <c r="R86" i="10"/>
  <c r="V91" i="10"/>
  <c r="Z96" i="10"/>
  <c r="B102" i="10"/>
  <c r="F107" i="10"/>
  <c r="J112" i="10"/>
  <c r="C63" i="10"/>
  <c r="G68" i="10"/>
  <c r="K73" i="10"/>
  <c r="O78" i="10"/>
  <c r="S83" i="10"/>
  <c r="W88" i="10"/>
  <c r="AA93" i="10"/>
  <c r="C99" i="10"/>
  <c r="G104" i="10"/>
  <c r="K109" i="10"/>
  <c r="D60" i="10"/>
  <c r="H65" i="10"/>
  <c r="L70" i="10"/>
  <c r="P75" i="10"/>
  <c r="T80" i="10"/>
  <c r="X85" i="10"/>
  <c r="AB90" i="10"/>
  <c r="D96" i="10"/>
  <c r="H101" i="10"/>
  <c r="L106" i="10"/>
  <c r="P111" i="10"/>
  <c r="I62" i="10"/>
  <c r="M67" i="10"/>
  <c r="Q72" i="10"/>
  <c r="U77" i="10"/>
  <c r="Y82" i="10"/>
  <c r="A88" i="10"/>
  <c r="E93" i="10"/>
  <c r="I98" i="10"/>
  <c r="M103" i="10"/>
  <c r="Q108" i="10"/>
  <c r="U113" i="10"/>
  <c r="N64" i="10"/>
  <c r="R69" i="10"/>
  <c r="V74" i="10"/>
  <c r="Z79" i="10"/>
  <c r="B85" i="10"/>
  <c r="F90" i="10"/>
  <c r="J95" i="10"/>
  <c r="N100" i="10"/>
  <c r="R105" i="10"/>
  <c r="V110" i="10"/>
  <c r="O61" i="10"/>
  <c r="S66" i="10"/>
  <c r="W71" i="10"/>
  <c r="AA76" i="10"/>
  <c r="C82" i="10"/>
  <c r="G87" i="10"/>
  <c r="K92" i="10"/>
  <c r="O97" i="10"/>
  <c r="S102" i="10"/>
  <c r="W107" i="10"/>
  <c r="I64" i="10"/>
  <c r="U64" i="10"/>
  <c r="Y66" i="10"/>
  <c r="I82" i="10"/>
  <c r="U97" i="10"/>
  <c r="E113" i="10"/>
  <c r="F74" i="10"/>
  <c r="B87" i="10"/>
  <c r="Z99" i="10"/>
  <c r="B111" i="10"/>
  <c r="C69" i="10"/>
  <c r="AA81" i="10"/>
  <c r="K94" i="10"/>
  <c r="G107" i="10"/>
  <c r="AB63" i="10"/>
  <c r="L76" i="10"/>
  <c r="H89" i="10"/>
  <c r="AB99" i="10"/>
  <c r="H110" i="10"/>
  <c r="E66" i="10"/>
  <c r="M76" i="10"/>
  <c r="U86" i="10"/>
  <c r="A97" i="10"/>
  <c r="I107" i="10"/>
  <c r="F63" i="10"/>
  <c r="R72" i="10"/>
  <c r="J80" i="10"/>
  <c r="J89" i="10"/>
  <c r="V98" i="10"/>
  <c r="N106" i="10"/>
  <c r="C61" i="10"/>
  <c r="O70" i="10"/>
  <c r="AA79" i="10"/>
  <c r="S87" i="10"/>
  <c r="S96" i="10"/>
  <c r="C106" i="10"/>
  <c r="K113" i="10"/>
  <c r="P67" i="10"/>
  <c r="L74" i="10"/>
  <c r="AB82" i="10"/>
  <c r="X89" i="10"/>
  <c r="L98" i="10"/>
  <c r="H105" i="10"/>
  <c r="X113" i="10"/>
  <c r="I66" i="10"/>
  <c r="Y74" i="10"/>
  <c r="U81" i="10"/>
  <c r="I90" i="10"/>
  <c r="E97" i="10"/>
  <c r="U105" i="10"/>
  <c r="Q112" i="10"/>
  <c r="V66" i="10"/>
  <c r="R73" i="10"/>
  <c r="F82" i="10"/>
  <c r="B89" i="10"/>
  <c r="R97" i="10"/>
  <c r="N104" i="10"/>
  <c r="B113" i="10"/>
  <c r="C65" i="10"/>
  <c r="W72" i="10"/>
  <c r="G79" i="10"/>
  <c r="S85" i="10"/>
  <c r="AA92" i="10"/>
  <c r="AA98" i="10"/>
  <c r="AA104" i="10"/>
  <c r="AA110" i="10"/>
  <c r="D86" i="10"/>
  <c r="Z118" i="10"/>
  <c r="Z124" i="10"/>
  <c r="Z130" i="10"/>
  <c r="Z136" i="10"/>
  <c r="Z142" i="10"/>
  <c r="V149" i="10"/>
  <c r="V155" i="10"/>
  <c r="V161" i="10"/>
  <c r="T91" i="10"/>
  <c r="S117" i="10"/>
  <c r="W122" i="10"/>
  <c r="AA127" i="10"/>
  <c r="C133" i="10"/>
  <c r="G138" i="10"/>
  <c r="K143" i="10"/>
  <c r="O148" i="10"/>
  <c r="S153" i="10"/>
  <c r="W158" i="10"/>
  <c r="AA163" i="10"/>
  <c r="T114" i="10"/>
  <c r="X119" i="10"/>
  <c r="AB124" i="10"/>
  <c r="D130" i="10"/>
  <c r="H135" i="10"/>
  <c r="L140" i="10"/>
  <c r="P145" i="10"/>
  <c r="T150" i="10"/>
  <c r="X155" i="10"/>
  <c r="AB160" i="10"/>
  <c r="H82" i="10"/>
  <c r="Y116" i="10"/>
  <c r="A122" i="10"/>
  <c r="E127" i="10"/>
  <c r="I132" i="10"/>
  <c r="M137" i="10"/>
  <c r="Q142" i="10"/>
  <c r="U147" i="10"/>
  <c r="Y152" i="10"/>
  <c r="A158" i="10"/>
  <c r="E163" i="10"/>
  <c r="L108" i="10"/>
  <c r="B119" i="10"/>
  <c r="F124" i="10"/>
  <c r="J129" i="10"/>
  <c r="N134" i="10"/>
  <c r="R139" i="10"/>
  <c r="V144" i="10"/>
  <c r="Z149" i="10"/>
  <c r="B155" i="10"/>
  <c r="F160" i="10"/>
  <c r="AB77" i="10"/>
  <c r="O116" i="10"/>
  <c r="I67" i="10"/>
  <c r="U82" i="10"/>
  <c r="E98" i="10"/>
  <c r="Q113" i="10"/>
  <c r="R74" i="10"/>
  <c r="N87" i="10"/>
  <c r="J100" i="10"/>
  <c r="V112" i="10"/>
  <c r="G71" i="10"/>
  <c r="K82" i="10"/>
  <c r="W94" i="10"/>
  <c r="S107" i="10"/>
  <c r="T65" i="10"/>
  <c r="P78" i="10"/>
  <c r="T89" i="10"/>
  <c r="X100" i="10"/>
  <c r="D111" i="10"/>
  <c r="A67" i="10"/>
  <c r="I77" i="10"/>
  <c r="Q87" i="10"/>
  <c r="Y97" i="10"/>
  <c r="E108" i="10"/>
  <c r="R63" i="10"/>
  <c r="B73" i="10"/>
  <c r="V80" i="10"/>
  <c r="V89" i="10"/>
  <c r="F99" i="10"/>
  <c r="R108" i="10"/>
  <c r="AA61" i="10"/>
  <c r="AA70" i="10"/>
  <c r="K80" i="10"/>
  <c r="C88" i="10"/>
  <c r="C97" i="10"/>
  <c r="O106" i="10"/>
  <c r="W113" i="10"/>
  <c r="AB67" i="10"/>
  <c r="X74" i="10"/>
  <c r="L83" i="10"/>
  <c r="H90" i="10"/>
  <c r="X98" i="10"/>
  <c r="T105" i="10"/>
  <c r="H114" i="10"/>
  <c r="U66" i="10"/>
  <c r="I75" i="10"/>
  <c r="E82" i="10"/>
  <c r="U90" i="10"/>
  <c r="Q97" i="10"/>
  <c r="E106" i="10"/>
  <c r="A113" i="10"/>
  <c r="F67" i="10"/>
  <c r="B74" i="10"/>
  <c r="R82" i="10"/>
  <c r="N89" i="10"/>
  <c r="B98" i="10"/>
  <c r="Z104" i="10"/>
  <c r="N113" i="10"/>
  <c r="O65" i="10"/>
  <c r="G73" i="10"/>
  <c r="S79" i="10"/>
  <c r="C86" i="10"/>
  <c r="K93" i="10"/>
  <c r="K99" i="10"/>
  <c r="K105" i="10"/>
  <c r="K111" i="10"/>
  <c r="H91" i="10"/>
  <c r="J119" i="10"/>
  <c r="J125" i="10"/>
  <c r="J131" i="10"/>
  <c r="J137" i="10"/>
  <c r="J143" i="10"/>
  <c r="F150" i="10"/>
  <c r="F156" i="10"/>
  <c r="F162" i="10"/>
  <c r="X96" i="10"/>
  <c r="C118" i="10"/>
  <c r="G123" i="10"/>
  <c r="K128" i="10"/>
  <c r="O133" i="10"/>
  <c r="S138" i="10"/>
  <c r="W143" i="10"/>
  <c r="AA148" i="10"/>
  <c r="C154" i="10"/>
  <c r="G159" i="10"/>
  <c r="H61" i="10"/>
  <c r="D115" i="10"/>
  <c r="H120" i="10"/>
  <c r="L125" i="10"/>
  <c r="P130" i="10"/>
  <c r="T135" i="10"/>
  <c r="X140" i="10"/>
  <c r="AB145" i="10"/>
  <c r="D151" i="10"/>
  <c r="H156" i="10"/>
  <c r="L161" i="10"/>
  <c r="L87" i="10"/>
  <c r="I117" i="10"/>
  <c r="M122" i="10"/>
  <c r="Q127" i="10"/>
  <c r="U132" i="10"/>
  <c r="Y137" i="10"/>
  <c r="A143" i="10"/>
  <c r="E148" i="10"/>
  <c r="I153" i="10"/>
  <c r="M158" i="10"/>
  <c r="Q163" i="10"/>
  <c r="P113" i="10"/>
  <c r="N119" i="10"/>
  <c r="R124" i="10"/>
  <c r="V129" i="10"/>
  <c r="Z134" i="10"/>
  <c r="B140" i="10"/>
  <c r="F145" i="10"/>
  <c r="J150" i="10"/>
  <c r="N155" i="10"/>
  <c r="R160" i="10"/>
  <c r="D83" i="10"/>
  <c r="AA116" i="10"/>
  <c r="C122" i="10"/>
  <c r="G127" i="10"/>
  <c r="K132" i="10"/>
  <c r="O137" i="10"/>
  <c r="S142" i="10"/>
  <c r="W147" i="10"/>
  <c r="AA152" i="10"/>
  <c r="C158" i="10"/>
  <c r="G163" i="10"/>
  <c r="H109" i="10"/>
  <c r="D119" i="10"/>
  <c r="M69" i="10"/>
  <c r="Y84" i="10"/>
  <c r="I100" i="10"/>
  <c r="J61" i="10"/>
  <c r="V76" i="10"/>
  <c r="R89" i="10"/>
  <c r="V100" i="10"/>
  <c r="F113" i="10"/>
  <c r="S71" i="10"/>
  <c r="C84" i="10"/>
  <c r="AA96" i="10"/>
  <c r="C108" i="10"/>
  <c r="D66" i="10"/>
  <c r="AB78" i="10"/>
  <c r="L91" i="10"/>
  <c r="T101" i="10"/>
  <c r="AB111" i="10"/>
  <c r="Y67" i="10"/>
  <c r="E78" i="10"/>
  <c r="M88" i="10"/>
  <c r="U98" i="10"/>
  <c r="A109" i="10"/>
  <c r="B64" i="10"/>
  <c r="N73" i="10"/>
  <c r="Z82" i="10"/>
  <c r="R90" i="10"/>
  <c r="R99" i="10"/>
  <c r="B109" i="10"/>
  <c r="K62" i="10"/>
  <c r="K71" i="10"/>
  <c r="W80" i="10"/>
  <c r="G90" i="10"/>
  <c r="AA97" i="10"/>
  <c r="Y69" i="10"/>
  <c r="I85" i="10"/>
  <c r="U100" i="10"/>
  <c r="V61" i="10"/>
  <c r="F77" i="10"/>
  <c r="B90" i="10"/>
  <c r="N102" i="10"/>
  <c r="AA60" i="10"/>
  <c r="C72" i="10"/>
  <c r="O84" i="10"/>
  <c r="K97" i="10"/>
  <c r="W109" i="10"/>
  <c r="H68" i="10"/>
  <c r="L79" i="10"/>
  <c r="X91" i="10"/>
  <c r="D102" i="10"/>
  <c r="L112" i="10"/>
  <c r="I68" i="10"/>
  <c r="Q78" i="10"/>
  <c r="Y88" i="10"/>
  <c r="E99" i="10"/>
  <c r="M109" i="10"/>
  <c r="Z64" i="10"/>
  <c r="Z73" i="10"/>
  <c r="J83" i="10"/>
  <c r="B91" i="10"/>
  <c r="B100" i="10"/>
  <c r="N109" i="10"/>
  <c r="O64" i="10"/>
  <c r="G72" i="10"/>
  <c r="G81" i="10"/>
  <c r="S90" i="10"/>
  <c r="K98" i="10"/>
  <c r="K107" i="10"/>
  <c r="AB61" i="10"/>
  <c r="X68" i="10"/>
  <c r="L77" i="10"/>
  <c r="H84" i="10"/>
  <c r="X92" i="10"/>
  <c r="T99" i="10"/>
  <c r="H108" i="10"/>
  <c r="U60" i="10"/>
  <c r="I69" i="10"/>
  <c r="E76" i="10"/>
  <c r="U84" i="10"/>
  <c r="Q91" i="10"/>
  <c r="E100" i="10"/>
  <c r="A107" i="10"/>
  <c r="F61" i="10"/>
  <c r="B68" i="10"/>
  <c r="R76" i="10"/>
  <c r="N83" i="10"/>
  <c r="B92" i="10"/>
  <c r="Z98" i="10"/>
  <c r="N107" i="10"/>
  <c r="J114" i="10"/>
  <c r="S67" i="10"/>
  <c r="C74" i="10"/>
  <c r="O80" i="10"/>
  <c r="G88" i="10"/>
  <c r="G94" i="10"/>
  <c r="G100" i="10"/>
  <c r="G106" i="10"/>
  <c r="G112" i="10"/>
  <c r="X111" i="10"/>
  <c r="F120" i="10"/>
  <c r="F126" i="10"/>
  <c r="F132" i="10"/>
  <c r="F138" i="10"/>
  <c r="B145" i="10"/>
  <c r="B151" i="10"/>
  <c r="B157" i="10"/>
  <c r="B163" i="10"/>
  <c r="D107" i="10"/>
  <c r="AA118" i="10"/>
  <c r="C124" i="10"/>
  <c r="G129" i="10"/>
  <c r="K134" i="10"/>
  <c r="O139" i="10"/>
  <c r="S144" i="10"/>
  <c r="W149" i="10"/>
  <c r="AA154" i="10"/>
  <c r="C160" i="10"/>
  <c r="P71" i="10"/>
  <c r="AB115" i="10"/>
  <c r="D121" i="10"/>
  <c r="H126" i="10"/>
  <c r="L131" i="10"/>
  <c r="P136" i="10"/>
  <c r="T141" i="10"/>
  <c r="X146" i="10"/>
  <c r="AB151" i="10"/>
  <c r="D157" i="10"/>
  <c r="H162" i="10"/>
  <c r="T97" i="10"/>
  <c r="E118" i="10"/>
  <c r="I123" i="10"/>
  <c r="M128" i="10"/>
  <c r="Q133" i="10"/>
  <c r="U138" i="10"/>
  <c r="Y143" i="10"/>
  <c r="A149" i="10"/>
  <c r="E154" i="10"/>
  <c r="I159" i="10"/>
  <c r="D62" i="10"/>
  <c r="F115" i="10"/>
  <c r="J120" i="10"/>
  <c r="N125" i="10"/>
  <c r="R130" i="10"/>
  <c r="V135" i="10"/>
  <c r="Z140" i="10"/>
  <c r="B146" i="10"/>
  <c r="F151" i="10"/>
  <c r="J156" i="10"/>
  <c r="N161" i="10"/>
  <c r="L93" i="10"/>
  <c r="W117" i="10"/>
  <c r="AA122" i="10"/>
  <c r="C128" i="10"/>
  <c r="G133" i="10"/>
  <c r="K138" i="10"/>
  <c r="O143" i="10"/>
  <c r="S148" i="10"/>
  <c r="W153" i="10"/>
  <c r="AA158" i="10"/>
  <c r="C164" i="10"/>
  <c r="X114" i="10"/>
  <c r="A72" i="10"/>
  <c r="M87" i="10"/>
  <c r="Y102" i="10"/>
  <c r="Z63" i="10"/>
  <c r="J79" i="10"/>
  <c r="N90" i="10"/>
  <c r="Z102" i="10"/>
  <c r="K61" i="10"/>
  <c r="W73" i="10"/>
  <c r="S86" i="10"/>
  <c r="W97" i="10"/>
  <c r="G110" i="10"/>
  <c r="T68" i="10"/>
  <c r="D81" i="10"/>
  <c r="AB93" i="10"/>
  <c r="H104" i="10"/>
  <c r="E60" i="10"/>
  <c r="M70" i="10"/>
  <c r="U80" i="10"/>
  <c r="A91" i="10"/>
  <c r="I101" i="10"/>
  <c r="Q111" i="10"/>
  <c r="J65" i="10"/>
  <c r="J74" i="10"/>
  <c r="V83" i="10"/>
  <c r="F93" i="10"/>
  <c r="Z100" i="10"/>
  <c r="Z109" i="10"/>
  <c r="AA64" i="10"/>
  <c r="S72" i="10"/>
  <c r="S81" i="10"/>
  <c r="C91" i="10"/>
  <c r="O100" i="10"/>
  <c r="G108" i="10"/>
  <c r="L62" i="10"/>
  <c r="H69" i="10"/>
  <c r="X77" i="10"/>
  <c r="T84" i="10"/>
  <c r="H93" i="10"/>
  <c r="D100" i="10"/>
  <c r="T108" i="10"/>
  <c r="E61" i="10"/>
  <c r="U69" i="10"/>
  <c r="Q76" i="10"/>
  <c r="E85" i="10"/>
  <c r="A92" i="10"/>
  <c r="Q100" i="10"/>
  <c r="M107" i="10"/>
  <c r="R61" i="10"/>
  <c r="N68" i="10"/>
  <c r="B77" i="10"/>
  <c r="Z83" i="10"/>
  <c r="N92" i="10"/>
  <c r="J99" i="10"/>
  <c r="Z107" i="10"/>
  <c r="K60" i="10"/>
  <c r="C68" i="10"/>
  <c r="O74" i="10"/>
  <c r="AA80" i="10"/>
  <c r="S88" i="10"/>
  <c r="M72" i="10"/>
  <c r="Y87" i="10"/>
  <c r="I103" i="10"/>
  <c r="J64" i="10"/>
  <c r="V79" i="10"/>
  <c r="F92" i="10"/>
  <c r="B105" i="10"/>
  <c r="W61" i="10"/>
  <c r="G74" i="10"/>
  <c r="C87" i="10"/>
  <c r="O99" i="10"/>
  <c r="K112" i="10"/>
  <c r="D69" i="10"/>
  <c r="P81" i="10"/>
  <c r="L94" i="10"/>
  <c r="T104" i="10"/>
  <c r="Q60" i="10"/>
  <c r="Y70" i="10"/>
  <c r="E81" i="10"/>
  <c r="M91" i="10"/>
  <c r="U101" i="10"/>
  <c r="A112" i="10"/>
  <c r="N67" i="10"/>
  <c r="F75" i="10"/>
  <c r="F84" i="10"/>
  <c r="R93" i="10"/>
  <c r="J101" i="10"/>
  <c r="J110" i="10"/>
  <c r="K65" i="10"/>
  <c r="W74" i="10"/>
  <c r="O82" i="10"/>
  <c r="O91" i="10"/>
  <c r="AA100" i="10"/>
  <c r="Q74" i="10"/>
  <c r="A90" i="10"/>
  <c r="M105" i="10"/>
  <c r="N66" i="10"/>
  <c r="F80" i="10"/>
  <c r="R92" i="10"/>
  <c r="N105" i="10"/>
  <c r="O63" i="10"/>
  <c r="K76" i="10"/>
  <c r="O87" i="10"/>
  <c r="AA99" i="10"/>
  <c r="W112" i="10"/>
  <c r="X70" i="10"/>
  <c r="T83" i="10"/>
  <c r="X94" i="10"/>
  <c r="D105" i="10"/>
  <c r="A61" i="10"/>
  <c r="I71" i="10"/>
  <c r="Q81" i="10"/>
  <c r="Y91" i="10"/>
  <c r="E102" i="10"/>
  <c r="M112" i="10"/>
  <c r="Z67" i="10"/>
  <c r="R75" i="10"/>
  <c r="R84" i="10"/>
  <c r="A75" i="10"/>
  <c r="M90" i="10"/>
  <c r="Y105" i="10"/>
  <c r="Z66" i="10"/>
  <c r="Z81" i="10"/>
  <c r="V94" i="10"/>
  <c r="Z105" i="10"/>
  <c r="AA63" i="10"/>
  <c r="W76" i="10"/>
  <c r="G89" i="10"/>
  <c r="C102" i="10"/>
  <c r="G113" i="10"/>
  <c r="H71" i="10"/>
  <c r="D84" i="10"/>
  <c r="T95" i="10"/>
  <c r="AB105" i="10"/>
  <c r="Y61" i="10"/>
  <c r="E72" i="10"/>
  <c r="M82" i="10"/>
  <c r="U92" i="10"/>
  <c r="A103" i="10"/>
  <c r="I113" i="10"/>
  <c r="J68" i="10"/>
  <c r="V77" i="10"/>
  <c r="N85" i="10"/>
  <c r="N94" i="10"/>
  <c r="Z103" i="10"/>
  <c r="R111" i="10"/>
  <c r="G66" i="10"/>
  <c r="S75" i="10"/>
  <c r="C85" i="10"/>
  <c r="W92" i="10"/>
  <c r="W101" i="10"/>
  <c r="G111" i="10"/>
  <c r="T63" i="10"/>
  <c r="H72" i="10"/>
  <c r="D79" i="10"/>
  <c r="T87" i="10"/>
  <c r="P94" i="10"/>
  <c r="D103" i="10"/>
  <c r="AB109" i="10"/>
  <c r="E64" i="10"/>
  <c r="A71" i="10"/>
  <c r="Q79" i="10"/>
  <c r="M86" i="10"/>
  <c r="A95" i="10"/>
  <c r="Y101" i="10"/>
  <c r="M110" i="10"/>
  <c r="Z62" i="10"/>
  <c r="N71" i="10"/>
  <c r="J78" i="10"/>
  <c r="Z86" i="10"/>
  <c r="V93" i="10"/>
  <c r="J102" i="10"/>
  <c r="F109" i="10"/>
  <c r="AA62" i="10"/>
  <c r="K69" i="10"/>
  <c r="W75" i="10"/>
  <c r="O83" i="10"/>
  <c r="AA89" i="10"/>
  <c r="AA95" i="10"/>
  <c r="AA101" i="10"/>
  <c r="W108" i="10"/>
  <c r="L60" i="10"/>
  <c r="Z115" i="10"/>
  <c r="Z121" i="10"/>
  <c r="Z127" i="10"/>
  <c r="V134" i="10"/>
  <c r="V140" i="10"/>
  <c r="V146" i="10"/>
  <c r="V152" i="10"/>
  <c r="V158" i="10"/>
  <c r="AB65" i="10"/>
  <c r="O115" i="10"/>
  <c r="S120" i="10"/>
  <c r="W125" i="10"/>
  <c r="AA130" i="10"/>
  <c r="C136" i="10"/>
  <c r="G141" i="10"/>
  <c r="K146" i="10"/>
  <c r="O151" i="10"/>
  <c r="S156" i="10"/>
  <c r="W161" i="10"/>
  <c r="D92" i="10"/>
  <c r="T117" i="10"/>
  <c r="X122" i="10"/>
  <c r="AB127" i="10"/>
  <c r="D133" i="10"/>
  <c r="H138" i="10"/>
  <c r="L143" i="10"/>
  <c r="P148" i="10"/>
  <c r="T153" i="10"/>
  <c r="X158" i="10"/>
  <c r="AB163" i="10"/>
  <c r="U114" i="10"/>
  <c r="Y119" i="10"/>
  <c r="A125" i="10"/>
  <c r="E130" i="10"/>
  <c r="I135" i="10"/>
  <c r="M140" i="10"/>
  <c r="Q145" i="10"/>
  <c r="U150" i="10"/>
  <c r="Y155" i="10"/>
  <c r="A161" i="10"/>
  <c r="T82" i="10"/>
  <c r="Z116" i="10"/>
  <c r="B122" i="10"/>
  <c r="F127" i="10"/>
  <c r="J132" i="10"/>
  <c r="E77" i="10"/>
  <c r="Q92" i="10"/>
  <c r="A108" i="10"/>
  <c r="B69" i="10"/>
  <c r="J82" i="10"/>
  <c r="F95" i="10"/>
  <c r="R107" i="10"/>
  <c r="C66" i="10"/>
  <c r="G77" i="10"/>
  <c r="S89" i="10"/>
  <c r="O102" i="10"/>
  <c r="P60" i="10"/>
  <c r="L73" i="10"/>
  <c r="P84" i="10"/>
  <c r="P96" i="10"/>
  <c r="X106" i="10"/>
  <c r="U62" i="10"/>
  <c r="A73" i="10"/>
  <c r="I83" i="10"/>
  <c r="Q93" i="10"/>
  <c r="Y103" i="10"/>
  <c r="E114" i="10"/>
  <c r="V68" i="10"/>
  <c r="F78" i="10"/>
  <c r="Z85" i="10"/>
  <c r="Z94" i="10"/>
  <c r="J104" i="10"/>
  <c r="V113" i="10"/>
  <c r="C67" i="10"/>
  <c r="C76" i="10"/>
  <c r="O85" i="10"/>
  <c r="G93" i="10"/>
  <c r="G102" i="10"/>
  <c r="S111" i="10"/>
  <c r="D64" i="10"/>
  <c r="T72" i="10"/>
  <c r="P79" i="10"/>
  <c r="D88" i="10"/>
  <c r="AB94" i="10"/>
  <c r="P103" i="10"/>
  <c r="L110" i="10"/>
  <c r="Q64" i="10"/>
  <c r="M71" i="10"/>
  <c r="A80" i="10"/>
  <c r="Y86" i="10"/>
  <c r="M95" i="10"/>
  <c r="I102" i="10"/>
  <c r="Y110" i="10"/>
  <c r="J63" i="10"/>
  <c r="Z71" i="10"/>
  <c r="V78" i="10"/>
  <c r="J87" i="10"/>
  <c r="F94" i="10"/>
  <c r="V102" i="10"/>
  <c r="R109" i="10"/>
  <c r="K63" i="10"/>
  <c r="W69" i="10"/>
  <c r="G76" i="10"/>
  <c r="AA83" i="10"/>
  <c r="K90" i="10"/>
  <c r="K96" i="10"/>
  <c r="G103" i="10"/>
  <c r="G109" i="10"/>
  <c r="P65" i="10"/>
  <c r="J116" i="10"/>
  <c r="J122" i="10"/>
  <c r="F129" i="10"/>
  <c r="F135" i="10"/>
  <c r="F141" i="10"/>
  <c r="F147" i="10"/>
  <c r="F153" i="10"/>
  <c r="B160" i="10"/>
  <c r="D71" i="10"/>
  <c r="AA115" i="10"/>
  <c r="C121" i="10"/>
  <c r="G126" i="10"/>
  <c r="K131" i="10"/>
  <c r="O136" i="10"/>
  <c r="S141" i="10"/>
  <c r="W146" i="10"/>
  <c r="AA151" i="10"/>
  <c r="C157" i="10"/>
  <c r="G162" i="10"/>
  <c r="H97" i="10"/>
  <c r="D118" i="10"/>
  <c r="H123" i="10"/>
  <c r="L128" i="10"/>
  <c r="P133" i="10"/>
  <c r="T138" i="10"/>
  <c r="X143" i="10"/>
  <c r="AB148" i="10"/>
  <c r="D154" i="10"/>
  <c r="H159" i="10"/>
  <c r="T61" i="10"/>
  <c r="E115" i="10"/>
  <c r="I120" i="10"/>
  <c r="M125" i="10"/>
  <c r="Q130" i="10"/>
  <c r="U135" i="10"/>
  <c r="Y140" i="10"/>
  <c r="A146" i="10"/>
  <c r="E151" i="10"/>
  <c r="I156" i="10"/>
  <c r="M161" i="10"/>
  <c r="X87" i="10"/>
  <c r="J117" i="10"/>
  <c r="N122" i="10"/>
  <c r="R127" i="10"/>
  <c r="V132" i="10"/>
  <c r="Z137" i="10"/>
  <c r="B143" i="10"/>
  <c r="F148" i="10"/>
  <c r="J153" i="10"/>
  <c r="N158" i="10"/>
  <c r="R163" i="10"/>
  <c r="W114" i="10"/>
  <c r="AA119" i="10"/>
  <c r="C125" i="10"/>
  <c r="G130" i="10"/>
  <c r="K135" i="10"/>
  <c r="O140" i="10"/>
  <c r="S145" i="10"/>
  <c r="W150" i="10"/>
  <c r="AA155" i="10"/>
  <c r="C161" i="10"/>
  <c r="P83" i="10"/>
  <c r="AB116" i="10"/>
  <c r="Q77" i="10"/>
  <c r="A93" i="10"/>
  <c r="M108" i="10"/>
  <c r="N69" i="10"/>
  <c r="N84" i="10"/>
  <c r="R95" i="10"/>
  <c r="B108" i="10"/>
  <c r="O66" i="10"/>
  <c r="AA78" i="10"/>
  <c r="W91" i="10"/>
  <c r="AA102" i="10"/>
  <c r="AB60" i="10"/>
  <c r="X73" i="10"/>
  <c r="H86" i="10"/>
  <c r="AB96" i="10"/>
  <c r="H107" i="10"/>
  <c r="E63" i="10"/>
  <c r="M73" i="10"/>
  <c r="U83" i="10"/>
  <c r="A94" i="10"/>
  <c r="I104" i="10"/>
  <c r="F60" i="10"/>
  <c r="F69" i="10"/>
  <c r="R78" i="10"/>
  <c r="B88" i="10"/>
  <c r="V95" i="10"/>
  <c r="V104" i="10"/>
  <c r="F114" i="10"/>
  <c r="O67" i="10"/>
  <c r="O76" i="10"/>
  <c r="AA85" i="10"/>
  <c r="K95" i="10"/>
  <c r="C103" i="10"/>
  <c r="C112" i="10"/>
  <c r="P64" i="10"/>
  <c r="D73" i="10"/>
  <c r="AB79" i="10"/>
  <c r="P88" i="10"/>
  <c r="L95" i="10"/>
  <c r="AB103" i="10"/>
  <c r="X110" i="10"/>
  <c r="A65" i="10"/>
  <c r="Y71" i="10"/>
  <c r="M80" i="10"/>
  <c r="I87" i="10"/>
  <c r="Y95" i="10"/>
  <c r="U102" i="10"/>
  <c r="I111" i="10"/>
  <c r="V63" i="10"/>
  <c r="J72" i="10"/>
  <c r="F79" i="10"/>
  <c r="V87" i="10"/>
  <c r="R94" i="10"/>
  <c r="F103" i="10"/>
  <c r="B110" i="10"/>
  <c r="W63" i="10"/>
  <c r="G70" i="10"/>
  <c r="AA77" i="10"/>
  <c r="K84" i="10"/>
  <c r="W90" i="10"/>
  <c r="W96" i="10"/>
  <c r="S103" i="10"/>
  <c r="S109" i="10"/>
  <c r="T70" i="10"/>
  <c r="V116" i="10"/>
  <c r="V122" i="10"/>
  <c r="R129" i="10"/>
  <c r="R135" i="10"/>
  <c r="R141" i="10"/>
  <c r="R147" i="10"/>
  <c r="R153" i="10"/>
  <c r="N160" i="10"/>
  <c r="H76" i="10"/>
  <c r="K116" i="10"/>
  <c r="O121" i="10"/>
  <c r="S126" i="10"/>
  <c r="W131" i="10"/>
  <c r="AA136" i="10"/>
  <c r="C142" i="10"/>
  <c r="G147" i="10"/>
  <c r="K152" i="10"/>
  <c r="O157" i="10"/>
  <c r="S162" i="10"/>
  <c r="L102" i="10"/>
  <c r="P118" i="10"/>
  <c r="T123" i="10"/>
  <c r="X128" i="10"/>
  <c r="AB133" i="10"/>
  <c r="D139" i="10"/>
  <c r="H144" i="10"/>
  <c r="L149" i="10"/>
  <c r="P154" i="10"/>
  <c r="T159" i="10"/>
  <c r="X66" i="10"/>
  <c r="Q115" i="10"/>
  <c r="U120" i="10"/>
  <c r="Y125" i="10"/>
  <c r="A131" i="10"/>
  <c r="E136" i="10"/>
  <c r="I141" i="10"/>
  <c r="M146" i="10"/>
  <c r="Q151" i="10"/>
  <c r="U156" i="10"/>
  <c r="Y161" i="10"/>
  <c r="AB92" i="10"/>
  <c r="V117" i="10"/>
  <c r="Z122" i="10"/>
  <c r="B128" i="10"/>
  <c r="F133" i="10"/>
  <c r="J138" i="10"/>
  <c r="N143" i="10"/>
  <c r="R148" i="10"/>
  <c r="V153" i="10"/>
  <c r="Z158" i="10"/>
  <c r="P62" i="10"/>
  <c r="G115" i="10"/>
  <c r="K120" i="10"/>
  <c r="O125" i="10"/>
  <c r="S130" i="10"/>
  <c r="W135" i="10"/>
  <c r="AA140" i="10"/>
  <c r="C146" i="10"/>
  <c r="G151" i="10"/>
  <c r="K156" i="10"/>
  <c r="O161" i="10"/>
  <c r="T88" i="10"/>
  <c r="L117" i="10"/>
  <c r="U79" i="10"/>
  <c r="F110" i="10"/>
  <c r="H74" i="10"/>
  <c r="Y85" i="10"/>
  <c r="N88" i="10"/>
  <c r="S69" i="10"/>
  <c r="O103" i="10"/>
  <c r="L68" i="10"/>
  <c r="H87" i="10"/>
  <c r="X104" i="10"/>
  <c r="E70" i="10"/>
  <c r="M89" i="10"/>
  <c r="Q106" i="10"/>
  <c r="B71" i="10"/>
  <c r="R88" i="10"/>
  <c r="J108" i="10"/>
  <c r="S70" i="10"/>
  <c r="O86" i="10"/>
  <c r="S100" i="10"/>
  <c r="O113" i="10"/>
  <c r="R120" i="10"/>
  <c r="R132" i="10"/>
  <c r="N145" i="10"/>
  <c r="N157" i="10"/>
  <c r="H112" i="10"/>
  <c r="O124" i="10"/>
  <c r="W134" i="10"/>
  <c r="C145" i="10"/>
  <c r="K155" i="10"/>
  <c r="T76" i="10"/>
  <c r="P121" i="10"/>
  <c r="X131" i="10"/>
  <c r="D142" i="10"/>
  <c r="L152" i="10"/>
  <c r="T162" i="10"/>
  <c r="Q118" i="10"/>
  <c r="Y128" i="10"/>
  <c r="E139" i="10"/>
  <c r="M149" i="10"/>
  <c r="U159" i="10"/>
  <c r="R115" i="10"/>
  <c r="Z125" i="10"/>
  <c r="F136" i="10"/>
  <c r="J144" i="10"/>
  <c r="Z152" i="10"/>
  <c r="J162" i="10"/>
  <c r="K117" i="10"/>
  <c r="S124" i="10"/>
  <c r="W132" i="10"/>
  <c r="C140" i="10"/>
  <c r="G148" i="10"/>
  <c r="O155" i="10"/>
  <c r="S163" i="10"/>
  <c r="P116" i="10"/>
  <c r="AB122" i="10"/>
  <c r="D128" i="10"/>
  <c r="H133" i="10"/>
  <c r="L138" i="10"/>
  <c r="P143" i="10"/>
  <c r="T148" i="10"/>
  <c r="X153" i="10"/>
  <c r="AB158" i="10"/>
  <c r="D164" i="10"/>
  <c r="Y114" i="10"/>
  <c r="A120" i="10"/>
  <c r="E125" i="10"/>
  <c r="I130" i="10"/>
  <c r="M135" i="10"/>
  <c r="Q140" i="10"/>
  <c r="U145" i="10"/>
  <c r="Y150" i="10"/>
  <c r="A156" i="10"/>
  <c r="E161" i="10"/>
  <c r="P89" i="10"/>
  <c r="N117" i="10"/>
  <c r="R122" i="10"/>
  <c r="V127" i="10"/>
  <c r="Z132" i="10"/>
  <c r="B138" i="10"/>
  <c r="F143" i="10"/>
  <c r="J148" i="10"/>
  <c r="N153" i="10"/>
  <c r="R158" i="10"/>
  <c r="V163" i="10"/>
  <c r="AA114" i="10"/>
  <c r="C120" i="10"/>
  <c r="G125" i="10"/>
  <c r="K130" i="10"/>
  <c r="O135" i="10"/>
  <c r="S140" i="10"/>
  <c r="W145" i="10"/>
  <c r="AA150" i="10"/>
  <c r="C156" i="10"/>
  <c r="G161" i="10"/>
  <c r="L90" i="10"/>
  <c r="P117" i="10"/>
  <c r="T122" i="10"/>
  <c r="X127" i="10"/>
  <c r="AB132" i="10"/>
  <c r="D138" i="10"/>
  <c r="H143" i="10"/>
  <c r="L148" i="10"/>
  <c r="P153" i="10"/>
  <c r="T158" i="10"/>
  <c r="X163" i="10"/>
  <c r="J164" i="10"/>
  <c r="N169" i="10"/>
  <c r="R174" i="10"/>
  <c r="V179" i="10"/>
  <c r="Z184" i="10"/>
  <c r="B190" i="10"/>
  <c r="F195" i="10"/>
  <c r="J200" i="10"/>
  <c r="N205" i="10"/>
  <c r="R210" i="10"/>
  <c r="E126" i="10"/>
  <c r="C166" i="10"/>
  <c r="G171" i="10"/>
  <c r="K176" i="10"/>
  <c r="O181" i="10"/>
  <c r="S186" i="10"/>
  <c r="E80" i="10"/>
  <c r="R110" i="10"/>
  <c r="AB75" i="10"/>
  <c r="I86" i="10"/>
  <c r="Z88" i="10"/>
  <c r="C70" i="10"/>
  <c r="S105" i="10"/>
  <c r="T69" i="10"/>
  <c r="AB88" i="10"/>
  <c r="X107" i="10"/>
  <c r="Q70" i="10"/>
  <c r="Y89" i="10"/>
  <c r="Y107" i="10"/>
  <c r="V72" i="10"/>
  <c r="R91" i="10"/>
  <c r="V108" i="10"/>
  <c r="C71" i="10"/>
  <c r="C89" i="10"/>
  <c r="C101" i="10"/>
  <c r="AA113" i="10"/>
  <c r="B121" i="10"/>
  <c r="B133" i="10"/>
  <c r="Z145" i="10"/>
  <c r="Z157" i="10"/>
  <c r="S114" i="10"/>
  <c r="AA124" i="10"/>
  <c r="G135" i="10"/>
  <c r="O145" i="10"/>
  <c r="W155" i="10"/>
  <c r="X81" i="10"/>
  <c r="AB121" i="10"/>
  <c r="H132" i="10"/>
  <c r="P142" i="10"/>
  <c r="X152" i="10"/>
  <c r="D163" i="10"/>
  <c r="A119" i="10"/>
  <c r="I129" i="10"/>
  <c r="Q139" i="10"/>
  <c r="Y149" i="10"/>
  <c r="E160" i="10"/>
  <c r="B116" i="10"/>
  <c r="J126" i="10"/>
  <c r="R136" i="10"/>
  <c r="R145" i="10"/>
  <c r="F154" i="10"/>
  <c r="V162" i="10"/>
  <c r="G118" i="10"/>
  <c r="AA125" i="10"/>
  <c r="S133" i="10"/>
  <c r="K141" i="10"/>
  <c r="C149" i="10"/>
  <c r="W156" i="10"/>
  <c r="AB62" i="10"/>
  <c r="X117" i="10"/>
  <c r="L123" i="10"/>
  <c r="P128" i="10"/>
  <c r="T133" i="10"/>
  <c r="X138" i="10"/>
  <c r="AB143" i="10"/>
  <c r="D149" i="10"/>
  <c r="H154" i="10"/>
  <c r="L159" i="10"/>
  <c r="L63" i="10"/>
  <c r="I115" i="10"/>
  <c r="M120" i="10"/>
  <c r="Q125" i="10"/>
  <c r="U130" i="10"/>
  <c r="Y135" i="10"/>
  <c r="A141" i="10"/>
  <c r="E146" i="10"/>
  <c r="I151" i="10"/>
  <c r="M156" i="10"/>
  <c r="Q161" i="10"/>
  <c r="T94" i="10"/>
  <c r="Z117" i="10"/>
  <c r="B123" i="10"/>
  <c r="F128" i="10"/>
  <c r="J133" i="10"/>
  <c r="N138" i="10"/>
  <c r="R143" i="10"/>
  <c r="V148" i="10"/>
  <c r="Z153" i="10"/>
  <c r="B159" i="10"/>
  <c r="H64" i="10"/>
  <c r="K115" i="10"/>
  <c r="O120" i="10"/>
  <c r="S125" i="10"/>
  <c r="W130" i="10"/>
  <c r="AA135" i="10"/>
  <c r="C141" i="10"/>
  <c r="G146" i="10"/>
  <c r="K151" i="10"/>
  <c r="O156" i="10"/>
  <c r="S161" i="10"/>
  <c r="P95" i="10"/>
  <c r="AB117" i="10"/>
  <c r="D123" i="10"/>
  <c r="H128" i="10"/>
  <c r="L133" i="10"/>
  <c r="P138" i="10"/>
  <c r="T143" i="10"/>
  <c r="X148" i="10"/>
  <c r="AB153" i="10"/>
  <c r="D159" i="10"/>
  <c r="D65" i="10"/>
  <c r="V164" i="10"/>
  <c r="Z169" i="10"/>
  <c r="B175" i="10"/>
  <c r="F180" i="10"/>
  <c r="J185" i="10"/>
  <c r="N190" i="10"/>
  <c r="R195" i="10"/>
  <c r="V200" i="10"/>
  <c r="Z205" i="10"/>
  <c r="B211" i="10"/>
  <c r="I131" i="10"/>
  <c r="O166" i="10"/>
  <c r="S171" i="10"/>
  <c r="W176" i="10"/>
  <c r="AA181" i="10"/>
  <c r="C187" i="10"/>
  <c r="E95" i="10"/>
  <c r="AA66" i="10"/>
  <c r="T86" i="10"/>
  <c r="E96" i="10"/>
  <c r="B94" i="10"/>
  <c r="G75" i="10"/>
  <c r="AA106" i="10"/>
  <c r="X71" i="10"/>
  <c r="L89" i="10"/>
  <c r="D109" i="10"/>
  <c r="A74" i="10"/>
  <c r="E91" i="10"/>
  <c r="A110" i="10"/>
  <c r="F73" i="10"/>
  <c r="Z92" i="10"/>
  <c r="F112" i="10"/>
  <c r="S73" i="10"/>
  <c r="O89" i="10"/>
  <c r="O101" i="10"/>
  <c r="K114" i="10"/>
  <c r="N121" i="10"/>
  <c r="J134" i="10"/>
  <c r="J146" i="10"/>
  <c r="J158" i="10"/>
  <c r="C115" i="10"/>
  <c r="K125" i="10"/>
  <c r="S135" i="10"/>
  <c r="AA145" i="10"/>
  <c r="G156" i="10"/>
  <c r="AB86" i="10"/>
  <c r="L122" i="10"/>
  <c r="T132" i="10"/>
  <c r="AB142" i="10"/>
  <c r="H153" i="10"/>
  <c r="P163" i="10"/>
  <c r="M119" i="10"/>
  <c r="U129" i="10"/>
  <c r="A140" i="10"/>
  <c r="I150" i="10"/>
  <c r="Q160" i="10"/>
  <c r="N116" i="10"/>
  <c r="V126" i="10"/>
  <c r="B137" i="10"/>
  <c r="N146" i="10"/>
  <c r="R154" i="10"/>
  <c r="F163" i="10"/>
  <c r="S118" i="10"/>
  <c r="K126" i="10"/>
  <c r="C134" i="10"/>
  <c r="W141" i="10"/>
  <c r="O149" i="10"/>
  <c r="G157" i="10"/>
  <c r="D68" i="10"/>
  <c r="H118" i="10"/>
  <c r="X123" i="10"/>
  <c r="AB128" i="10"/>
  <c r="D134" i="10"/>
  <c r="H139" i="10"/>
  <c r="L144" i="10"/>
  <c r="P149" i="10"/>
  <c r="T154" i="10"/>
  <c r="X159" i="10"/>
  <c r="P68" i="10"/>
  <c r="U115" i="10"/>
  <c r="Y120" i="10"/>
  <c r="A126" i="10"/>
  <c r="E131" i="10"/>
  <c r="I136" i="10"/>
  <c r="M141" i="10"/>
  <c r="Q146" i="10"/>
  <c r="U151" i="10"/>
  <c r="Y156" i="10"/>
  <c r="A162" i="10"/>
  <c r="X99" i="10"/>
  <c r="J118" i="10"/>
  <c r="N123" i="10"/>
  <c r="R128" i="10"/>
  <c r="V133" i="10"/>
  <c r="Z138" i="10"/>
  <c r="B144" i="10"/>
  <c r="F149" i="10"/>
  <c r="J154" i="10"/>
  <c r="N159" i="10"/>
  <c r="L69" i="10"/>
  <c r="W115" i="10"/>
  <c r="AA120" i="10"/>
  <c r="C126" i="10"/>
  <c r="G131" i="10"/>
  <c r="K136" i="10"/>
  <c r="O141" i="10"/>
  <c r="S146" i="10"/>
  <c r="W151" i="10"/>
  <c r="AA156" i="10"/>
  <c r="C162" i="10"/>
  <c r="T100" i="10"/>
  <c r="L118" i="10"/>
  <c r="P123" i="10"/>
  <c r="T128" i="10"/>
  <c r="X133" i="10"/>
  <c r="AB138" i="10"/>
  <c r="D144" i="10"/>
  <c r="H149" i="10"/>
  <c r="L154" i="10"/>
  <c r="P159" i="10"/>
  <c r="M115" i="10"/>
  <c r="F165" i="10"/>
  <c r="J170" i="10"/>
  <c r="N175" i="10"/>
  <c r="R180" i="10"/>
  <c r="V185" i="10"/>
  <c r="Z190" i="10"/>
  <c r="B196" i="10"/>
  <c r="F201" i="10"/>
  <c r="J206" i="10"/>
  <c r="N211" i="10"/>
  <c r="M136" i="10"/>
  <c r="AA166" i="10"/>
  <c r="C172" i="10"/>
  <c r="G177" i="10"/>
  <c r="K182" i="10"/>
  <c r="O187" i="10"/>
  <c r="Q95" i="10"/>
  <c r="S68" i="10"/>
  <c r="X88" i="10"/>
  <c r="Q96" i="10"/>
  <c r="F96" i="10"/>
  <c r="K77" i="10"/>
  <c r="S108" i="10"/>
  <c r="P73" i="10"/>
  <c r="L92" i="10"/>
  <c r="P109" i="10"/>
  <c r="M74" i="10"/>
  <c r="M92" i="10"/>
  <c r="U111" i="10"/>
  <c r="F76" i="10"/>
  <c r="J93" i="10"/>
  <c r="R112" i="10"/>
  <c r="AA74" i="10"/>
  <c r="G91" i="10"/>
  <c r="C104" i="10"/>
  <c r="X75" i="10"/>
  <c r="B124" i="10"/>
  <c r="B136" i="10"/>
  <c r="B148" i="10"/>
  <c r="Z160" i="10"/>
  <c r="W116" i="10"/>
  <c r="C127" i="10"/>
  <c r="K137" i="10"/>
  <c r="S147" i="10"/>
  <c r="AA157" i="10"/>
  <c r="P107" i="10"/>
  <c r="D124" i="10"/>
  <c r="L134" i="10"/>
  <c r="T144" i="10"/>
  <c r="AB154" i="10"/>
  <c r="AB71" i="10"/>
  <c r="E121" i="10"/>
  <c r="M131" i="10"/>
  <c r="U141" i="10"/>
  <c r="A152" i="10"/>
  <c r="I162" i="10"/>
  <c r="F118" i="10"/>
  <c r="N128" i="10"/>
  <c r="N137" i="10"/>
  <c r="Z146" i="10"/>
  <c r="Z155" i="10"/>
  <c r="T67" i="10"/>
  <c r="C119" i="10"/>
  <c r="W126" i="10"/>
  <c r="O134" i="10"/>
  <c r="G142" i="10"/>
  <c r="AA149" i="10"/>
  <c r="S157" i="10"/>
  <c r="H73" i="10"/>
  <c r="T118" i="10"/>
  <c r="H124" i="10"/>
  <c r="L129" i="10"/>
  <c r="P134" i="10"/>
  <c r="T139" i="10"/>
  <c r="X144" i="10"/>
  <c r="AB149" i="10"/>
  <c r="D155" i="10"/>
  <c r="H160" i="10"/>
  <c r="T73" i="10"/>
  <c r="E116" i="10"/>
  <c r="I121" i="10"/>
  <c r="M126" i="10"/>
  <c r="Q131" i="10"/>
  <c r="U136" i="10"/>
  <c r="Y141" i="10"/>
  <c r="A147" i="10"/>
  <c r="E152" i="10"/>
  <c r="I157" i="10"/>
  <c r="M162" i="10"/>
  <c r="AB104" i="10"/>
  <c r="V118" i="10"/>
  <c r="Z123" i="10"/>
  <c r="B129" i="10"/>
  <c r="F134" i="10"/>
  <c r="J139" i="10"/>
  <c r="N144" i="10"/>
  <c r="R149" i="10"/>
  <c r="V154" i="10"/>
  <c r="Z159" i="10"/>
  <c r="P74" i="10"/>
  <c r="G116" i="10"/>
  <c r="K121" i="10"/>
  <c r="O126" i="10"/>
  <c r="S131" i="10"/>
  <c r="W136" i="10"/>
  <c r="AA141" i="10"/>
  <c r="C147" i="10"/>
  <c r="G152" i="10"/>
  <c r="K157" i="10"/>
  <c r="O162" i="10"/>
  <c r="X105" i="10"/>
  <c r="X118" i="10"/>
  <c r="AB123" i="10"/>
  <c r="D129" i="10"/>
  <c r="H134" i="10"/>
  <c r="L139" i="10"/>
  <c r="P144" i="10"/>
  <c r="T149" i="10"/>
  <c r="X154" i="10"/>
  <c r="AB159" i="10"/>
  <c r="Q120" i="10"/>
  <c r="R165" i="10"/>
  <c r="V170" i="10"/>
  <c r="Z175" i="10"/>
  <c r="B181" i="10"/>
  <c r="F186" i="10"/>
  <c r="J191" i="10"/>
  <c r="N196" i="10"/>
  <c r="R201" i="10"/>
  <c r="V206" i="10"/>
  <c r="Z211" i="10"/>
  <c r="Q141" i="10"/>
  <c r="K167" i="10"/>
  <c r="O172" i="10"/>
  <c r="S177" i="10"/>
  <c r="W182" i="10"/>
  <c r="AA187" i="10"/>
  <c r="C193" i="10"/>
  <c r="G198" i="10"/>
  <c r="K203" i="10"/>
  <c r="O208" i="10"/>
  <c r="S213" i="10"/>
  <c r="L164" i="10"/>
  <c r="Q110" i="10"/>
  <c r="K79" i="10"/>
  <c r="D99" i="10"/>
  <c r="M106" i="10"/>
  <c r="J98" i="10"/>
  <c r="W77" i="10"/>
  <c r="W110" i="10"/>
  <c r="AB73" i="10"/>
  <c r="T93" i="10"/>
  <c r="AB112" i="10"/>
  <c r="U75" i="10"/>
  <c r="Q94" i="10"/>
  <c r="E112" i="10"/>
  <c r="N77" i="10"/>
  <c r="V96" i="10"/>
  <c r="Z113" i="10"/>
  <c r="K75" i="10"/>
  <c r="S91" i="10"/>
  <c r="O104" i="10"/>
  <c r="AB80" i="10"/>
  <c r="N124" i="10"/>
  <c r="N136" i="10"/>
  <c r="N148" i="10"/>
  <c r="J161" i="10"/>
  <c r="G117" i="10"/>
  <c r="O127" i="10"/>
  <c r="W137" i="10"/>
  <c r="C148" i="10"/>
  <c r="K158" i="10"/>
  <c r="T112" i="10"/>
  <c r="P124" i="10"/>
  <c r="X134" i="10"/>
  <c r="D145" i="10"/>
  <c r="L155" i="10"/>
  <c r="D77" i="10"/>
  <c r="Q121" i="10"/>
  <c r="Y131" i="10"/>
  <c r="E142" i="10"/>
  <c r="M152" i="10"/>
  <c r="U162" i="10"/>
  <c r="R118" i="10"/>
  <c r="Z128" i="10"/>
  <c r="V138" i="10"/>
  <c r="J147" i="10"/>
  <c r="V156" i="10"/>
  <c r="X72" i="10"/>
  <c r="O119" i="10"/>
  <c r="S127" i="10"/>
  <c r="AA134" i="10"/>
  <c r="C143" i="10"/>
  <c r="K150" i="10"/>
  <c r="O158" i="10"/>
  <c r="L78" i="10"/>
  <c r="P119" i="10"/>
  <c r="T124" i="10"/>
  <c r="X129" i="10"/>
  <c r="AB134" i="10"/>
  <c r="D140" i="10"/>
  <c r="H145" i="10"/>
  <c r="L150" i="10"/>
  <c r="P155" i="10"/>
  <c r="T160" i="10"/>
  <c r="X78" i="10"/>
  <c r="Q116" i="10"/>
  <c r="U121" i="10"/>
  <c r="Y126" i="10"/>
  <c r="A132" i="10"/>
  <c r="E137" i="10"/>
  <c r="I142" i="10"/>
  <c r="M147" i="10"/>
  <c r="Q152" i="10"/>
  <c r="U157" i="10"/>
  <c r="Y162" i="10"/>
  <c r="D110" i="10"/>
  <c r="F119" i="10"/>
  <c r="J124" i="10"/>
  <c r="N129" i="10"/>
  <c r="R134" i="10"/>
  <c r="V139" i="10"/>
  <c r="Z144" i="10"/>
  <c r="B150" i="10"/>
  <c r="F155" i="10"/>
  <c r="J160" i="10"/>
  <c r="T79" i="10"/>
  <c r="S116" i="10"/>
  <c r="W121" i="10"/>
  <c r="AA126" i="10"/>
  <c r="C132" i="10"/>
  <c r="G137" i="10"/>
  <c r="K142" i="10"/>
  <c r="O147" i="10"/>
  <c r="S152" i="10"/>
  <c r="W157" i="10"/>
  <c r="AA162" i="10"/>
  <c r="AB110" i="10"/>
  <c r="H119" i="10"/>
  <c r="L124" i="10"/>
  <c r="P129" i="10"/>
  <c r="T134" i="10"/>
  <c r="X139" i="10"/>
  <c r="AB144" i="10"/>
  <c r="D150" i="10"/>
  <c r="H155" i="10"/>
  <c r="L160" i="10"/>
  <c r="U125" i="10"/>
  <c r="B166" i="10"/>
  <c r="F171" i="10"/>
  <c r="J176" i="10"/>
  <c r="N181" i="10"/>
  <c r="R186" i="10"/>
  <c r="V191" i="10"/>
  <c r="Z196" i="10"/>
  <c r="B202" i="10"/>
  <c r="F207" i="10"/>
  <c r="J212" i="10"/>
  <c r="U146" i="10"/>
  <c r="W167" i="10"/>
  <c r="AA172" i="10"/>
  <c r="C178" i="10"/>
  <c r="G183" i="10"/>
  <c r="K188" i="10"/>
  <c r="A111" i="10"/>
  <c r="O81" i="10"/>
  <c r="P99" i="10"/>
  <c r="Y106" i="10"/>
  <c r="N103" i="10"/>
  <c r="AA82" i="10"/>
  <c r="O112" i="10"/>
  <c r="AB76" i="10"/>
  <c r="D94" i="10"/>
  <c r="L113" i="10"/>
  <c r="A77" i="10"/>
  <c r="I96" i="10"/>
  <c r="V60" i="10"/>
  <c r="Z77" i="10"/>
  <c r="F97" i="10"/>
  <c r="W60" i="10"/>
  <c r="K78" i="10"/>
  <c r="W93" i="10"/>
  <c r="W105" i="10"/>
  <c r="T106" i="10"/>
  <c r="V125" i="10"/>
  <c r="V137" i="10"/>
  <c r="R150" i="10"/>
  <c r="R162" i="10"/>
  <c r="O118" i="10"/>
  <c r="W128" i="10"/>
  <c r="C139" i="10"/>
  <c r="K149" i="10"/>
  <c r="S159" i="10"/>
  <c r="P115" i="10"/>
  <c r="X125" i="10"/>
  <c r="D136" i="10"/>
  <c r="L146" i="10"/>
  <c r="T156" i="10"/>
  <c r="P92" i="10"/>
  <c r="Y122" i="10"/>
  <c r="E133" i="10"/>
  <c r="M143" i="10"/>
  <c r="U153" i="10"/>
  <c r="A164" i="10"/>
  <c r="Z119" i="10"/>
  <c r="F130" i="10"/>
  <c r="F139" i="10"/>
  <c r="V147" i="10"/>
  <c r="F157" i="10"/>
  <c r="H88" i="10"/>
  <c r="W120" i="10"/>
  <c r="O128" i="10"/>
  <c r="G136" i="10"/>
  <c r="AA143" i="10"/>
  <c r="S151" i="10"/>
  <c r="K159" i="10"/>
  <c r="X93" i="10"/>
  <c r="AB119" i="10"/>
  <c r="D125" i="10"/>
  <c r="H130" i="10"/>
  <c r="L135" i="10"/>
  <c r="P140" i="10"/>
  <c r="T145" i="10"/>
  <c r="X150" i="10"/>
  <c r="AB155" i="10"/>
  <c r="D161" i="10"/>
  <c r="AB83" i="10"/>
  <c r="A117" i="10"/>
  <c r="E122" i="10"/>
  <c r="I127" i="10"/>
  <c r="M132" i="10"/>
  <c r="Q137" i="10"/>
  <c r="U142" i="10"/>
  <c r="Y147" i="10"/>
  <c r="A153" i="10"/>
  <c r="E158" i="10"/>
  <c r="I163" i="10"/>
  <c r="N114" i="10"/>
  <c r="R119" i="10"/>
  <c r="V124" i="10"/>
  <c r="Z129" i="10"/>
  <c r="B135" i="10"/>
  <c r="F140" i="10"/>
  <c r="J145" i="10"/>
  <c r="N150" i="10"/>
  <c r="R155" i="10"/>
  <c r="V160" i="10"/>
  <c r="X84" i="10"/>
  <c r="C117" i="10"/>
  <c r="G122" i="10"/>
  <c r="K127" i="10"/>
  <c r="O132" i="10"/>
  <c r="S137" i="10"/>
  <c r="W142" i="10"/>
  <c r="AA147" i="10"/>
  <c r="C153" i="10"/>
  <c r="G158" i="10"/>
  <c r="K163" i="10"/>
  <c r="P114" i="10"/>
  <c r="T119" i="10"/>
  <c r="X124" i="10"/>
  <c r="AB129" i="10"/>
  <c r="D135" i="10"/>
  <c r="H140" i="10"/>
  <c r="L145" i="10"/>
  <c r="P150" i="10"/>
  <c r="T155" i="10"/>
  <c r="X160" i="10"/>
  <c r="Y130" i="10"/>
  <c r="N166" i="10"/>
  <c r="R171" i="10"/>
  <c r="V176" i="10"/>
  <c r="Z181" i="10"/>
  <c r="B187" i="10"/>
  <c r="F192" i="10"/>
  <c r="J197" i="10"/>
  <c r="N202" i="10"/>
  <c r="R207" i="10"/>
  <c r="V212" i="10"/>
  <c r="Y151" i="10"/>
  <c r="G168" i="10"/>
  <c r="K173" i="10"/>
  <c r="O178" i="10"/>
  <c r="S183" i="10"/>
  <c r="W188" i="10"/>
  <c r="R71" i="10"/>
  <c r="G92" i="10"/>
  <c r="L109" i="10"/>
  <c r="J62" i="10"/>
  <c r="F105" i="10"/>
  <c r="K86" i="10"/>
  <c r="AA112" i="10"/>
  <c r="H78" i="10"/>
  <c r="P97" i="10"/>
  <c r="I60" i="10"/>
  <c r="E79" i="10"/>
  <c r="U96" i="10"/>
  <c r="B62" i="10"/>
  <c r="J81" i="10"/>
  <c r="N98" i="10"/>
  <c r="O62" i="10"/>
  <c r="W78" i="10"/>
  <c r="S94" i="10"/>
  <c r="S106" i="10"/>
  <c r="R114" i="10"/>
  <c r="R126" i="10"/>
  <c r="N139" i="10"/>
  <c r="N151" i="10"/>
  <c r="N163" i="10"/>
  <c r="K119" i="10"/>
  <c r="S129" i="10"/>
  <c r="AA139" i="10"/>
  <c r="G150" i="10"/>
  <c r="O160" i="10"/>
  <c r="L116" i="10"/>
  <c r="T126" i="10"/>
  <c r="AB136" i="10"/>
  <c r="H147" i="10"/>
  <c r="P157" i="10"/>
  <c r="X102" i="10"/>
  <c r="U123" i="10"/>
  <c r="A134" i="10"/>
  <c r="I144" i="10"/>
  <c r="Q154" i="10"/>
  <c r="H67" i="10"/>
  <c r="V120" i="10"/>
  <c r="B131" i="10"/>
  <c r="N140" i="10"/>
  <c r="B149" i="10"/>
  <c r="R157" i="10"/>
  <c r="P98" i="10"/>
  <c r="G121" i="10"/>
  <c r="AA128" i="10"/>
  <c r="S136" i="10"/>
  <c r="K144" i="10"/>
  <c r="C152" i="10"/>
  <c r="W159" i="10"/>
  <c r="AB98" i="10"/>
  <c r="L120" i="10"/>
  <c r="P125" i="10"/>
  <c r="T130" i="10"/>
  <c r="X135" i="10"/>
  <c r="AB140" i="10"/>
  <c r="D146" i="10"/>
  <c r="H151" i="10"/>
  <c r="L156" i="10"/>
  <c r="P161" i="10"/>
  <c r="D89" i="10"/>
  <c r="M117" i="10"/>
  <c r="Q122" i="10"/>
  <c r="U127" i="10"/>
  <c r="Y132" i="10"/>
  <c r="A138" i="10"/>
  <c r="E143" i="10"/>
  <c r="I148" i="10"/>
  <c r="M153" i="10"/>
  <c r="Q158" i="10"/>
  <c r="U163" i="10"/>
  <c r="Z114" i="10"/>
  <c r="B120" i="10"/>
  <c r="F125" i="10"/>
  <c r="J130" i="10"/>
  <c r="N135" i="10"/>
  <c r="R140" i="10"/>
  <c r="V145" i="10"/>
  <c r="Z150" i="10"/>
  <c r="B156" i="10"/>
  <c r="F161" i="10"/>
  <c r="AB89" i="10"/>
  <c r="O117" i="10"/>
  <c r="S122" i="10"/>
  <c r="W127" i="10"/>
  <c r="AA132" i="10"/>
  <c r="C138" i="10"/>
  <c r="G143" i="10"/>
  <c r="K148" i="10"/>
  <c r="O153" i="10"/>
  <c r="S158" i="10"/>
  <c r="W163" i="10"/>
  <c r="AB114" i="10"/>
  <c r="D120" i="10"/>
  <c r="H125" i="10"/>
  <c r="L130" i="10"/>
  <c r="P135" i="10"/>
  <c r="T140" i="10"/>
  <c r="X145" i="10"/>
  <c r="AB150" i="10"/>
  <c r="D156" i="10"/>
  <c r="H161" i="10"/>
  <c r="A136" i="10"/>
  <c r="Z166" i="10"/>
  <c r="B172" i="10"/>
  <c r="F177" i="10"/>
  <c r="J182" i="10"/>
  <c r="N187" i="10"/>
  <c r="R192" i="10"/>
  <c r="V197" i="10"/>
  <c r="Z202" i="10"/>
  <c r="B72" i="10"/>
  <c r="S92" i="10"/>
  <c r="X109" i="10"/>
  <c r="V62" i="10"/>
  <c r="B106" i="10"/>
  <c r="W86" i="10"/>
  <c r="P61" i="10"/>
  <c r="T78" i="10"/>
  <c r="AB97" i="10"/>
  <c r="Q61" i="10"/>
  <c r="Y80" i="10"/>
  <c r="U99" i="10"/>
  <c r="N62" i="10"/>
  <c r="V81" i="10"/>
  <c r="V99" i="10"/>
  <c r="G64" i="10"/>
  <c r="C80" i="10"/>
  <c r="C95" i="10"/>
  <c r="C107" i="10"/>
  <c r="B115" i="10"/>
  <c r="B127" i="10"/>
  <c r="Z139" i="10"/>
  <c r="Z151" i="10"/>
  <c r="Z163" i="10"/>
  <c r="W119" i="10"/>
  <c r="C130" i="10"/>
  <c r="K140" i="10"/>
  <c r="S150" i="10"/>
  <c r="AA160" i="10"/>
  <c r="X116" i="10"/>
  <c r="D127" i="10"/>
  <c r="L137" i="10"/>
  <c r="T147" i="10"/>
  <c r="AB157" i="10"/>
  <c r="AB107" i="10"/>
  <c r="E124" i="10"/>
  <c r="M134" i="10"/>
  <c r="U144" i="10"/>
  <c r="A155" i="10"/>
  <c r="L72" i="10"/>
  <c r="F121" i="10"/>
  <c r="N131" i="10"/>
  <c r="J141" i="10"/>
  <c r="N149" i="10"/>
  <c r="B158" i="10"/>
  <c r="T103" i="10"/>
  <c r="S121" i="10"/>
  <c r="K129" i="10"/>
  <c r="C137" i="10"/>
  <c r="W144" i="10"/>
  <c r="O152" i="10"/>
  <c r="G160" i="10"/>
  <c r="D104" i="10"/>
  <c r="X120" i="10"/>
  <c r="AB125" i="10"/>
  <c r="D131" i="10"/>
  <c r="H136" i="10"/>
  <c r="L141" i="10"/>
  <c r="P146" i="10"/>
  <c r="T151" i="10"/>
  <c r="X156" i="10"/>
  <c r="AB161" i="10"/>
  <c r="H94" i="10"/>
  <c r="Y117" i="10"/>
  <c r="A123" i="10"/>
  <c r="E128" i="10"/>
  <c r="I133" i="10"/>
  <c r="M138" i="10"/>
  <c r="Q143" i="10"/>
  <c r="U148" i="10"/>
  <c r="Y153" i="10"/>
  <c r="A159" i="10"/>
  <c r="X63" i="10"/>
  <c r="J115" i="10"/>
  <c r="N120" i="10"/>
  <c r="R125" i="10"/>
  <c r="V130" i="10"/>
  <c r="Z135" i="10"/>
  <c r="B141" i="10"/>
  <c r="F146" i="10"/>
  <c r="J151" i="10"/>
  <c r="N156" i="10"/>
  <c r="R161" i="10"/>
  <c r="D95" i="10"/>
  <c r="AA117" i="10"/>
  <c r="C123" i="10"/>
  <c r="G128" i="10"/>
  <c r="K133" i="10"/>
  <c r="O138" i="10"/>
  <c r="S143" i="10"/>
  <c r="W148" i="10"/>
  <c r="AA153" i="10"/>
  <c r="C159" i="10"/>
  <c r="T64" i="10"/>
  <c r="L115" i="10"/>
  <c r="P120" i="10"/>
  <c r="T125" i="10"/>
  <c r="X130" i="10"/>
  <c r="AB135" i="10"/>
  <c r="D141" i="10"/>
  <c r="H146" i="10"/>
  <c r="L151" i="10"/>
  <c r="P156" i="10"/>
  <c r="T161" i="10"/>
  <c r="E141" i="10"/>
  <c r="J167" i="10"/>
  <c r="N172" i="10"/>
  <c r="R177" i="10"/>
  <c r="V182" i="10"/>
  <c r="Z187" i="10"/>
  <c r="B193" i="10"/>
  <c r="F198" i="10"/>
  <c r="J203" i="10"/>
  <c r="N208" i="10"/>
  <c r="R213" i="10"/>
  <c r="E162" i="10"/>
  <c r="C169" i="10"/>
  <c r="G174" i="10"/>
  <c r="K179" i="10"/>
  <c r="O184" i="10"/>
  <c r="Z84" i="10"/>
  <c r="S104" i="10"/>
  <c r="I65" i="10"/>
  <c r="B70" i="10"/>
  <c r="F111" i="10"/>
  <c r="AA91" i="10"/>
  <c r="X62" i="10"/>
  <c r="D82" i="10"/>
  <c r="H99" i="10"/>
  <c r="U63" i="10"/>
  <c r="I81" i="10"/>
  <c r="A101" i="10"/>
  <c r="Z65" i="10"/>
  <c r="B83" i="10"/>
  <c r="Z101" i="10"/>
  <c r="S64" i="10"/>
  <c r="K81" i="10"/>
  <c r="O95" i="10"/>
  <c r="K108" i="10"/>
  <c r="N115" i="10"/>
  <c r="N127" i="10"/>
  <c r="J140" i="10"/>
  <c r="J152" i="10"/>
  <c r="X60" i="10"/>
  <c r="G120" i="10"/>
  <c r="O130" i="10"/>
  <c r="W140" i="10"/>
  <c r="C151" i="10"/>
  <c r="K161" i="10"/>
  <c r="H117" i="10"/>
  <c r="P127" i="10"/>
  <c r="X137" i="10"/>
  <c r="D148" i="10"/>
  <c r="L158" i="10"/>
  <c r="D113" i="10"/>
  <c r="Q124" i="10"/>
  <c r="Y134" i="10"/>
  <c r="E145" i="10"/>
  <c r="M155" i="10"/>
  <c r="P77" i="10"/>
  <c r="R121" i="10"/>
  <c r="Z131" i="10"/>
  <c r="V141" i="10"/>
  <c r="V150" i="10"/>
  <c r="J159" i="10"/>
  <c r="X108" i="10"/>
  <c r="O122" i="10"/>
  <c r="W129" i="10"/>
  <c r="AA137" i="10"/>
  <c r="G145" i="10"/>
  <c r="K153" i="10"/>
  <c r="S160" i="10"/>
  <c r="L114" i="10"/>
  <c r="H121" i="10"/>
  <c r="L126" i="10"/>
  <c r="P131" i="10"/>
  <c r="T136" i="10"/>
  <c r="X141" i="10"/>
  <c r="AB146" i="10"/>
  <c r="D152" i="10"/>
  <c r="H157" i="10"/>
  <c r="L162" i="10"/>
  <c r="L99" i="10"/>
  <c r="I118" i="10"/>
  <c r="M123" i="10"/>
  <c r="Q128" i="10"/>
  <c r="U133" i="10"/>
  <c r="Y138" i="10"/>
  <c r="A144" i="10"/>
  <c r="E149" i="10"/>
  <c r="I154" i="10"/>
  <c r="M159" i="10"/>
  <c r="AB68" i="10"/>
  <c r="V115" i="10"/>
  <c r="Z120" i="10"/>
  <c r="B126" i="10"/>
  <c r="F131" i="10"/>
  <c r="J136" i="10"/>
  <c r="N141" i="10"/>
  <c r="R146" i="10"/>
  <c r="V151" i="10"/>
  <c r="Z156" i="10"/>
  <c r="B162" i="10"/>
  <c r="H100" i="10"/>
  <c r="K118" i="10"/>
  <c r="O123" i="10"/>
  <c r="S128" i="10"/>
  <c r="W133" i="10"/>
  <c r="AA138" i="10"/>
  <c r="C144" i="10"/>
  <c r="G149" i="10"/>
  <c r="K154" i="10"/>
  <c r="O159" i="10"/>
  <c r="X69" i="10"/>
  <c r="X115" i="10"/>
  <c r="AB120" i="10"/>
  <c r="D126" i="10"/>
  <c r="H131" i="10"/>
  <c r="L136" i="10"/>
  <c r="P141" i="10"/>
  <c r="T146" i="10"/>
  <c r="X151" i="10"/>
  <c r="AB156" i="10"/>
  <c r="D162" i="10"/>
  <c r="I146" i="10"/>
  <c r="V167" i="10"/>
  <c r="Z172" i="10"/>
  <c r="B178" i="10"/>
  <c r="F183" i="10"/>
  <c r="J188" i="10"/>
  <c r="N193" i="10"/>
  <c r="R198" i="10"/>
  <c r="V203" i="10"/>
  <c r="Z208" i="10"/>
  <c r="B214" i="10"/>
  <c r="K164" i="10"/>
  <c r="O169" i="10"/>
  <c r="S174" i="10"/>
  <c r="W179" i="10"/>
  <c r="AA184" i="10"/>
  <c r="J97" i="10"/>
  <c r="D63" i="10"/>
  <c r="Q75" i="10"/>
  <c r="B79" i="10"/>
  <c r="S60" i="10"/>
  <c r="G96" i="10"/>
  <c r="T66" i="10"/>
  <c r="X83" i="10"/>
  <c r="T102" i="10"/>
  <c r="Y65" i="10"/>
  <c r="Q85" i="10"/>
  <c r="Y104" i="10"/>
  <c r="R67" i="10"/>
  <c r="N86" i="10"/>
  <c r="B104" i="10"/>
  <c r="O68" i="10"/>
  <c r="W84" i="10"/>
  <c r="J85" i="10"/>
  <c r="H63" i="10"/>
  <c r="J66" i="10"/>
  <c r="W99" i="10"/>
  <c r="R144" i="10"/>
  <c r="AA133" i="10"/>
  <c r="T120" i="10"/>
  <c r="X161" i="10"/>
  <c r="Q148" i="10"/>
  <c r="J135" i="10"/>
  <c r="C116" i="10"/>
  <c r="K147" i="10"/>
  <c r="P122" i="10"/>
  <c r="D143" i="10"/>
  <c r="T163" i="10"/>
  <c r="Y129" i="10"/>
  <c r="M150" i="10"/>
  <c r="B117" i="10"/>
  <c r="R137" i="10"/>
  <c r="F158" i="10"/>
  <c r="W124" i="10"/>
  <c r="K145" i="10"/>
  <c r="H85" i="10"/>
  <c r="P132" i="10"/>
  <c r="D153" i="10"/>
  <c r="B169" i="10"/>
  <c r="R189" i="10"/>
  <c r="V209" i="10"/>
  <c r="K170" i="10"/>
  <c r="W185" i="10"/>
  <c r="AA193" i="10"/>
  <c r="O199" i="10"/>
  <c r="C205" i="10"/>
  <c r="S210" i="10"/>
  <c r="Y136" i="10"/>
  <c r="L167" i="10"/>
  <c r="P172" i="10"/>
  <c r="T177" i="10"/>
  <c r="X182" i="10"/>
  <c r="AB187" i="10"/>
  <c r="D193" i="10"/>
  <c r="H198" i="10"/>
  <c r="L203" i="10"/>
  <c r="P208" i="10"/>
  <c r="T213" i="10"/>
  <c r="M164" i="10"/>
  <c r="Q169" i="10"/>
  <c r="U174" i="10"/>
  <c r="Y179" i="10"/>
  <c r="A185" i="10"/>
  <c r="E190" i="10"/>
  <c r="I195" i="10"/>
  <c r="M200" i="10"/>
  <c r="Q205" i="10"/>
  <c r="U210" i="10"/>
  <c r="Q132" i="10"/>
  <c r="R166" i="10"/>
  <c r="V171" i="10"/>
  <c r="Z176" i="10"/>
  <c r="B182" i="10"/>
  <c r="F187" i="10"/>
  <c r="J192" i="10"/>
  <c r="N197" i="10"/>
  <c r="R202" i="10"/>
  <c r="V207" i="10"/>
  <c r="Z212" i="10"/>
  <c r="U158" i="10"/>
  <c r="W168" i="10"/>
  <c r="AA173" i="10"/>
  <c r="C179" i="10"/>
  <c r="G184" i="10"/>
  <c r="K189" i="10"/>
  <c r="O194" i="10"/>
  <c r="S199" i="10"/>
  <c r="W204" i="10"/>
  <c r="AA209" i="10"/>
  <c r="E123" i="10"/>
  <c r="X165" i="10"/>
  <c r="AB170" i="10"/>
  <c r="D176" i="10"/>
  <c r="H181" i="10"/>
  <c r="L186" i="10"/>
  <c r="P191" i="10"/>
  <c r="T196" i="10"/>
  <c r="X201" i="10"/>
  <c r="AB206" i="10"/>
  <c r="D212" i="10"/>
  <c r="I149" i="10"/>
  <c r="A168" i="10"/>
  <c r="E173" i="10"/>
  <c r="I178" i="10"/>
  <c r="M183" i="10"/>
  <c r="Q188" i="10"/>
  <c r="U193" i="10"/>
  <c r="Y198" i="10"/>
  <c r="A204" i="10"/>
  <c r="E209" i="10"/>
  <c r="H106" i="10"/>
  <c r="B165" i="10"/>
  <c r="F170" i="10"/>
  <c r="J175" i="10"/>
  <c r="N180" i="10"/>
  <c r="R185" i="10"/>
  <c r="V190" i="10"/>
  <c r="Z195" i="10"/>
  <c r="B201" i="10"/>
  <c r="F206" i="10"/>
  <c r="J211" i="10"/>
  <c r="Y139" i="10"/>
  <c r="G167" i="10"/>
  <c r="K172" i="10"/>
  <c r="O177" i="10"/>
  <c r="S182" i="10"/>
  <c r="W187" i="10"/>
  <c r="AA192" i="10"/>
  <c r="C198" i="10"/>
  <c r="G203" i="10"/>
  <c r="K208" i="10"/>
  <c r="O213" i="10"/>
  <c r="H164" i="10"/>
  <c r="L169" i="10"/>
  <c r="P174" i="10"/>
  <c r="T179" i="10"/>
  <c r="X184" i="10"/>
  <c r="AB189" i="10"/>
  <c r="D195" i="10"/>
  <c r="H200" i="10"/>
  <c r="L205" i="10"/>
  <c r="V97" i="10"/>
  <c r="D67" i="10"/>
  <c r="Z68" i="10"/>
  <c r="C110" i="10"/>
  <c r="Z154" i="10"/>
  <c r="O142" i="10"/>
  <c r="H129" i="10"/>
  <c r="A116" i="10"/>
  <c r="E157" i="10"/>
  <c r="F142" i="10"/>
  <c r="K123" i="10"/>
  <c r="G154" i="10"/>
  <c r="X126" i="10"/>
  <c r="L147" i="10"/>
  <c r="P104" i="10"/>
  <c r="E134" i="10"/>
  <c r="U154" i="10"/>
  <c r="J121" i="10"/>
  <c r="Z141" i="10"/>
  <c r="N162" i="10"/>
  <c r="C129" i="10"/>
  <c r="S149" i="10"/>
  <c r="H116" i="10"/>
  <c r="X136" i="10"/>
  <c r="L157" i="10"/>
  <c r="J173" i="10"/>
  <c r="Z193" i="10"/>
  <c r="F210" i="10"/>
  <c r="W170" i="10"/>
  <c r="G186" i="10"/>
  <c r="K194" i="10"/>
  <c r="AA199" i="10"/>
  <c r="O205" i="10"/>
  <c r="C211" i="10"/>
  <c r="A142" i="10"/>
  <c r="X167" i="10"/>
  <c r="AB172" i="10"/>
  <c r="D178" i="10"/>
  <c r="H183" i="10"/>
  <c r="L188" i="10"/>
  <c r="P193" i="10"/>
  <c r="T198" i="10"/>
  <c r="X203" i="10"/>
  <c r="AB208" i="10"/>
  <c r="P80" i="10"/>
  <c r="Y164" i="10"/>
  <c r="A170" i="10"/>
  <c r="E175" i="10"/>
  <c r="I180" i="10"/>
  <c r="M185" i="10"/>
  <c r="Q190" i="10"/>
  <c r="U195" i="10"/>
  <c r="Y200" i="10"/>
  <c r="A206" i="10"/>
  <c r="E211" i="10"/>
  <c r="U137" i="10"/>
  <c r="B167" i="10"/>
  <c r="F172" i="10"/>
  <c r="J177" i="10"/>
  <c r="N182" i="10"/>
  <c r="R187" i="10"/>
  <c r="V192" i="10"/>
  <c r="Z197" i="10"/>
  <c r="B203" i="10"/>
  <c r="F208" i="10"/>
  <c r="J213" i="10"/>
  <c r="Y163" i="10"/>
  <c r="G169" i="10"/>
  <c r="K174" i="10"/>
  <c r="O179" i="10"/>
  <c r="S184" i="10"/>
  <c r="W189" i="10"/>
  <c r="AA194" i="10"/>
  <c r="C200" i="10"/>
  <c r="G205" i="10"/>
  <c r="K210" i="10"/>
  <c r="I128" i="10"/>
  <c r="H166" i="10"/>
  <c r="L171" i="10"/>
  <c r="P176" i="10"/>
  <c r="T181" i="10"/>
  <c r="X186" i="10"/>
  <c r="AB191" i="10"/>
  <c r="D197" i="10"/>
  <c r="H202" i="10"/>
  <c r="L207" i="10"/>
  <c r="P212" i="10"/>
  <c r="M154" i="10"/>
  <c r="M168" i="10"/>
  <c r="Q173" i="10"/>
  <c r="U178" i="10"/>
  <c r="Y183" i="10"/>
  <c r="A189" i="10"/>
  <c r="E194" i="10"/>
  <c r="I199" i="10"/>
  <c r="M204" i="10"/>
  <c r="Q209" i="10"/>
  <c r="Y118" i="10"/>
  <c r="N165" i="10"/>
  <c r="R170" i="10"/>
  <c r="V175" i="10"/>
  <c r="Z180" i="10"/>
  <c r="B186" i="10"/>
  <c r="F191" i="10"/>
  <c r="J196" i="10"/>
  <c r="N201" i="10"/>
  <c r="R206" i="10"/>
  <c r="V211" i="10"/>
  <c r="A145" i="10"/>
  <c r="S167" i="10"/>
  <c r="W172" i="10"/>
  <c r="AA177" i="10"/>
  <c r="C183" i="10"/>
  <c r="G188" i="10"/>
  <c r="K193" i="10"/>
  <c r="O198" i="10"/>
  <c r="S203" i="10"/>
  <c r="W208" i="10"/>
  <c r="AA213" i="10"/>
  <c r="T164" i="10"/>
  <c r="X169" i="10"/>
  <c r="AB174" i="10"/>
  <c r="D180" i="10"/>
  <c r="H185" i="10"/>
  <c r="L190" i="10"/>
  <c r="P195" i="10"/>
  <c r="T200" i="10"/>
  <c r="C105" i="10"/>
  <c r="P82" i="10"/>
  <c r="J84" i="10"/>
  <c r="O110" i="10"/>
  <c r="J155" i="10"/>
  <c r="AA142" i="10"/>
  <c r="T129" i="10"/>
  <c r="M116" i="10"/>
  <c r="Q157" i="10"/>
  <c r="R142" i="10"/>
  <c r="W123" i="10"/>
  <c r="S154" i="10"/>
  <c r="H127" i="10"/>
  <c r="X147" i="10"/>
  <c r="T109" i="10"/>
  <c r="Q134" i="10"/>
  <c r="E155" i="10"/>
  <c r="V121" i="10"/>
  <c r="J142" i="10"/>
  <c r="Z162" i="10"/>
  <c r="O129" i="10"/>
  <c r="C150" i="10"/>
  <c r="T116" i="10"/>
  <c r="H137" i="10"/>
  <c r="X157" i="10"/>
  <c r="V173" i="10"/>
  <c r="J194" i="10"/>
  <c r="F213" i="10"/>
  <c r="W173" i="10"/>
  <c r="G189" i="10"/>
  <c r="W194" i="10"/>
  <c r="K200" i="10"/>
  <c r="AA205" i="10"/>
  <c r="O211" i="10"/>
  <c r="E147" i="10"/>
  <c r="H168" i="10"/>
  <c r="L173" i="10"/>
  <c r="P178" i="10"/>
  <c r="T183" i="10"/>
  <c r="X188" i="10"/>
  <c r="AB193" i="10"/>
  <c r="D199" i="10"/>
  <c r="H204" i="10"/>
  <c r="L209" i="10"/>
  <c r="U116" i="10"/>
  <c r="I165" i="10"/>
  <c r="M170" i="10"/>
  <c r="Q175" i="10"/>
  <c r="U180" i="10"/>
  <c r="Y185" i="10"/>
  <c r="A191" i="10"/>
  <c r="E196" i="10"/>
  <c r="I201" i="10"/>
  <c r="M206" i="10"/>
  <c r="Q211" i="10"/>
  <c r="Y142" i="10"/>
  <c r="N167" i="10"/>
  <c r="R172" i="10"/>
  <c r="V177" i="10"/>
  <c r="Z182" i="10"/>
  <c r="B188" i="10"/>
  <c r="F193" i="10"/>
  <c r="J198" i="10"/>
  <c r="N203" i="10"/>
  <c r="R208" i="10"/>
  <c r="V213" i="10"/>
  <c r="O164" i="10"/>
  <c r="S169" i="10"/>
  <c r="W174" i="10"/>
  <c r="AA179" i="10"/>
  <c r="C185" i="10"/>
  <c r="G190" i="10"/>
  <c r="K195" i="10"/>
  <c r="O200" i="10"/>
  <c r="S205" i="10"/>
  <c r="W210" i="10"/>
  <c r="M133" i="10"/>
  <c r="T166" i="10"/>
  <c r="X171" i="10"/>
  <c r="AB176" i="10"/>
  <c r="D182" i="10"/>
  <c r="H187" i="10"/>
  <c r="L192" i="10"/>
  <c r="P197" i="10"/>
  <c r="T202" i="10"/>
  <c r="X207" i="10"/>
  <c r="AB212" i="10"/>
  <c r="Q159" i="10"/>
  <c r="Y168" i="10"/>
  <c r="A174" i="10"/>
  <c r="E179" i="10"/>
  <c r="I184" i="10"/>
  <c r="M189" i="10"/>
  <c r="Q194" i="10"/>
  <c r="U199" i="10"/>
  <c r="Y204" i="10"/>
  <c r="A210" i="10"/>
  <c r="A124" i="10"/>
  <c r="Z165" i="10"/>
  <c r="B171" i="10"/>
  <c r="F176" i="10"/>
  <c r="J181" i="10"/>
  <c r="N186" i="10"/>
  <c r="R191" i="10"/>
  <c r="V196" i="10"/>
  <c r="Z201" i="10"/>
  <c r="B207" i="10"/>
  <c r="F212" i="10"/>
  <c r="E150" i="10"/>
  <c r="C168" i="10"/>
  <c r="G173" i="10"/>
  <c r="K178" i="10"/>
  <c r="O183" i="10"/>
  <c r="S188" i="10"/>
  <c r="W193" i="10"/>
  <c r="AA198" i="10"/>
  <c r="C204" i="10"/>
  <c r="G209" i="10"/>
  <c r="Q114" i="10"/>
  <c r="D165" i="10"/>
  <c r="H170" i="10"/>
  <c r="L175" i="10"/>
  <c r="P180" i="10"/>
  <c r="T185" i="10"/>
  <c r="X190" i="10"/>
  <c r="AB195" i="10"/>
  <c r="D201" i="10"/>
  <c r="P63" i="10"/>
  <c r="D85" i="10"/>
  <c r="F88" i="10"/>
  <c r="W111" i="10"/>
  <c r="R156" i="10"/>
  <c r="G144" i="10"/>
  <c r="AB130" i="10"/>
  <c r="U117" i="10"/>
  <c r="Y158" i="10"/>
  <c r="Z143" i="10"/>
  <c r="G124" i="10"/>
  <c r="C155" i="10"/>
  <c r="T127" i="10"/>
  <c r="H148" i="10"/>
  <c r="M114" i="10"/>
  <c r="A135" i="10"/>
  <c r="Q155" i="10"/>
  <c r="F122" i="10"/>
  <c r="V142" i="10"/>
  <c r="J163" i="10"/>
  <c r="AA129" i="10"/>
  <c r="O150" i="10"/>
  <c r="D117" i="10"/>
  <c r="T137" i="10"/>
  <c r="H158" i="10"/>
  <c r="F174" i="10"/>
  <c r="V194" i="10"/>
  <c r="H70" i="10"/>
  <c r="C175" i="10"/>
  <c r="S189" i="10"/>
  <c r="G195" i="10"/>
  <c r="W200" i="10"/>
  <c r="K206" i="10"/>
  <c r="AA211" i="10"/>
  <c r="I152" i="10"/>
  <c r="T168" i="10"/>
  <c r="X173" i="10"/>
  <c r="AB178" i="10"/>
  <c r="D184" i="10"/>
  <c r="H189" i="10"/>
  <c r="L194" i="10"/>
  <c r="P199" i="10"/>
  <c r="T204" i="10"/>
  <c r="X209" i="10"/>
  <c r="Y121" i="10"/>
  <c r="U165" i="10"/>
  <c r="Y170" i="10"/>
  <c r="A176" i="10"/>
  <c r="E181" i="10"/>
  <c r="I186" i="10"/>
  <c r="M191" i="10"/>
  <c r="Q196" i="10"/>
  <c r="U201" i="10"/>
  <c r="Y206" i="10"/>
  <c r="A212" i="10"/>
  <c r="A148" i="10"/>
  <c r="Z167" i="10"/>
  <c r="B173" i="10"/>
  <c r="F178" i="10"/>
  <c r="J183" i="10"/>
  <c r="N188" i="10"/>
  <c r="R193" i="10"/>
  <c r="V198" i="10"/>
  <c r="Z203" i="10"/>
  <c r="B209" i="10"/>
  <c r="X90" i="10"/>
  <c r="AA164" i="10"/>
  <c r="C170" i="10"/>
  <c r="G175" i="10"/>
  <c r="K180" i="10"/>
  <c r="O185" i="10"/>
  <c r="S190" i="10"/>
  <c r="W195" i="10"/>
  <c r="AA200" i="10"/>
  <c r="C206" i="10"/>
  <c r="G211" i="10"/>
  <c r="Q138" i="10"/>
  <c r="D167" i="10"/>
  <c r="H172" i="10"/>
  <c r="L177" i="10"/>
  <c r="P182" i="10"/>
  <c r="T187" i="10"/>
  <c r="X192" i="10"/>
  <c r="AB197" i="10"/>
  <c r="D203" i="10"/>
  <c r="H208" i="10"/>
  <c r="L213" i="10"/>
  <c r="E164" i="10"/>
  <c r="I169" i="10"/>
  <c r="M174" i="10"/>
  <c r="Q179" i="10"/>
  <c r="U184" i="10"/>
  <c r="Y189" i="10"/>
  <c r="A195" i="10"/>
  <c r="E200" i="10"/>
  <c r="I205" i="10"/>
  <c r="M210" i="10"/>
  <c r="E129" i="10"/>
  <c r="J166" i="10"/>
  <c r="N171" i="10"/>
  <c r="R176" i="10"/>
  <c r="V181" i="10"/>
  <c r="Z186" i="10"/>
  <c r="B192" i="10"/>
  <c r="F197" i="10"/>
  <c r="J202" i="10"/>
  <c r="N207" i="10"/>
  <c r="R212" i="10"/>
  <c r="I155" i="10"/>
  <c r="O168" i="10"/>
  <c r="S173" i="10"/>
  <c r="W178" i="10"/>
  <c r="AA183" i="10"/>
  <c r="C189" i="10"/>
  <c r="G194" i="10"/>
  <c r="K199" i="10"/>
  <c r="O204" i="10"/>
  <c r="S209" i="10"/>
  <c r="U119" i="10"/>
  <c r="P165" i="10"/>
  <c r="T170" i="10"/>
  <c r="X175" i="10"/>
  <c r="AB180" i="10"/>
  <c r="D186" i="10"/>
  <c r="H191" i="10"/>
  <c r="L196" i="10"/>
  <c r="P201" i="10"/>
  <c r="U65" i="10"/>
  <c r="P100" i="10"/>
  <c r="R103" i="10"/>
  <c r="F117" i="10"/>
  <c r="L81" i="10"/>
  <c r="W152" i="10"/>
  <c r="P139" i="10"/>
  <c r="I126" i="10"/>
  <c r="D98" i="10"/>
  <c r="R151" i="10"/>
  <c r="C131" i="10"/>
  <c r="AA161" i="10"/>
  <c r="AB131" i="10"/>
  <c r="P152" i="10"/>
  <c r="U118" i="10"/>
  <c r="I139" i="10"/>
  <c r="Y159" i="10"/>
  <c r="N126" i="10"/>
  <c r="B147" i="10"/>
  <c r="L105" i="10"/>
  <c r="G134" i="10"/>
  <c r="W154" i="10"/>
  <c r="L121" i="10"/>
  <c r="AB141" i="10"/>
  <c r="P162" i="10"/>
  <c r="N178" i="10"/>
  <c r="B199" i="10"/>
  <c r="Y115" i="10"/>
  <c r="O175" i="10"/>
  <c r="C190" i="10"/>
  <c r="S195" i="10"/>
  <c r="G201" i="10"/>
  <c r="W206" i="10"/>
  <c r="K212" i="10"/>
  <c r="M157" i="10"/>
  <c r="D169" i="10"/>
  <c r="H174" i="10"/>
  <c r="L179" i="10"/>
  <c r="P184" i="10"/>
  <c r="T189" i="10"/>
  <c r="X194" i="10"/>
  <c r="AB199" i="10"/>
  <c r="D205" i="10"/>
  <c r="H210" i="10"/>
  <c r="A127" i="10"/>
  <c r="E166" i="10"/>
  <c r="I171" i="10"/>
  <c r="M176" i="10"/>
  <c r="Q181" i="10"/>
  <c r="U186" i="10"/>
  <c r="Y191" i="10"/>
  <c r="A197" i="10"/>
  <c r="E202" i="10"/>
  <c r="I207" i="10"/>
  <c r="M212" i="10"/>
  <c r="E153" i="10"/>
  <c r="J168" i="10"/>
  <c r="N173" i="10"/>
  <c r="R178" i="10"/>
  <c r="V183" i="10"/>
  <c r="Z188" i="10"/>
  <c r="B194" i="10"/>
  <c r="F199" i="10"/>
  <c r="J204" i="10"/>
  <c r="N209" i="10"/>
  <c r="Q117" i="10"/>
  <c r="K165" i="10"/>
  <c r="O170" i="10"/>
  <c r="S175" i="10"/>
  <c r="W180" i="10"/>
  <c r="AA185" i="10"/>
  <c r="C191" i="10"/>
  <c r="G196" i="10"/>
  <c r="K201" i="10"/>
  <c r="O206" i="10"/>
  <c r="S211" i="10"/>
  <c r="U143" i="10"/>
  <c r="P167" i="10"/>
  <c r="T172" i="10"/>
  <c r="X177" i="10"/>
  <c r="AB182" i="10"/>
  <c r="D188" i="10"/>
  <c r="H193" i="10"/>
  <c r="L198" i="10"/>
  <c r="P203" i="10"/>
  <c r="T208" i="10"/>
  <c r="X213" i="10"/>
  <c r="Q164" i="10"/>
  <c r="U169" i="10"/>
  <c r="Y174" i="10"/>
  <c r="A180" i="10"/>
  <c r="E185" i="10"/>
  <c r="I190" i="10"/>
  <c r="M195" i="10"/>
  <c r="Q200" i="10"/>
  <c r="U205" i="10"/>
  <c r="Y210" i="10"/>
  <c r="I134" i="10"/>
  <c r="V166" i="10"/>
  <c r="Z171" i="10"/>
  <c r="B177" i="10"/>
  <c r="F182" i="10"/>
  <c r="J187" i="10"/>
  <c r="N192" i="10"/>
  <c r="R197" i="10"/>
  <c r="V202" i="10"/>
  <c r="Z207" i="10"/>
  <c r="B213" i="10"/>
  <c r="M160" i="10"/>
  <c r="AA168" i="10"/>
  <c r="C174" i="10"/>
  <c r="G179" i="10"/>
  <c r="K184" i="10"/>
  <c r="O189" i="10"/>
  <c r="S194" i="10"/>
  <c r="W199" i="10"/>
  <c r="AA204" i="10"/>
  <c r="C210" i="10"/>
  <c r="Y124" i="10"/>
  <c r="AB165" i="10"/>
  <c r="D171" i="10"/>
  <c r="H176" i="10"/>
  <c r="L181" i="10"/>
  <c r="P186" i="10"/>
  <c r="T191" i="10"/>
  <c r="X196" i="10"/>
  <c r="AB201" i="10"/>
  <c r="A76" i="10"/>
  <c r="L104" i="10"/>
  <c r="B107" i="10"/>
  <c r="R117" i="10"/>
  <c r="P86" i="10"/>
  <c r="G153" i="10"/>
  <c r="AB139" i="10"/>
  <c r="U126" i="10"/>
  <c r="H103" i="10"/>
  <c r="B152" i="10"/>
  <c r="O131" i="10"/>
  <c r="K162" i="10"/>
  <c r="L132" i="10"/>
  <c r="AB152" i="10"/>
  <c r="E119" i="10"/>
  <c r="U139" i="10"/>
  <c r="I160" i="10"/>
  <c r="Z126" i="10"/>
  <c r="N147" i="10"/>
  <c r="P110" i="10"/>
  <c r="S134" i="10"/>
  <c r="G155" i="10"/>
  <c r="X121" i="10"/>
  <c r="L142" i="10"/>
  <c r="AB162" i="10"/>
  <c r="Z178" i="10"/>
  <c r="N199" i="10"/>
  <c r="A121" i="10"/>
  <c r="AA175" i="10"/>
  <c r="O190" i="10"/>
  <c r="C196" i="10"/>
  <c r="S201" i="10"/>
  <c r="G207" i="10"/>
  <c r="W212" i="10"/>
  <c r="Q162" i="10"/>
  <c r="P169" i="10"/>
  <c r="T174" i="10"/>
  <c r="X179" i="10"/>
  <c r="AB184" i="10"/>
  <c r="D190" i="10"/>
  <c r="H195" i="10"/>
  <c r="L200" i="10"/>
  <c r="P205" i="10"/>
  <c r="T210" i="10"/>
  <c r="E132" i="10"/>
  <c r="Q166" i="10"/>
  <c r="U171" i="10"/>
  <c r="Y176" i="10"/>
  <c r="A182" i="10"/>
  <c r="E187" i="10"/>
  <c r="I192" i="10"/>
  <c r="M197" i="10"/>
  <c r="Q202" i="10"/>
  <c r="U207" i="10"/>
  <c r="Y212" i="10"/>
  <c r="I158" i="10"/>
  <c r="V168" i="10"/>
  <c r="Z173" i="10"/>
  <c r="B179" i="10"/>
  <c r="F184" i="10"/>
  <c r="J189" i="10"/>
  <c r="N194" i="10"/>
  <c r="R199" i="10"/>
  <c r="V204" i="10"/>
  <c r="Z209" i="10"/>
  <c r="U122" i="10"/>
  <c r="W165" i="10"/>
  <c r="AA170" i="10"/>
  <c r="C176" i="10"/>
  <c r="G181" i="10"/>
  <c r="K186" i="10"/>
  <c r="O191" i="10"/>
  <c r="S196" i="10"/>
  <c r="W201" i="10"/>
  <c r="AA206" i="10"/>
  <c r="C212" i="10"/>
  <c r="Y148" i="10"/>
  <c r="AB167" i="10"/>
  <c r="D173" i="10"/>
  <c r="H178" i="10"/>
  <c r="L183" i="10"/>
  <c r="P188" i="10"/>
  <c r="T193" i="10"/>
  <c r="X198" i="10"/>
  <c r="AB203" i="10"/>
  <c r="D209" i="10"/>
  <c r="D101" i="10"/>
  <c r="A165" i="10"/>
  <c r="E170" i="10"/>
  <c r="I175" i="10"/>
  <c r="M180" i="10"/>
  <c r="Q185" i="10"/>
  <c r="U190" i="10"/>
  <c r="Y195" i="10"/>
  <c r="A201" i="10"/>
  <c r="E206" i="10"/>
  <c r="I211" i="10"/>
  <c r="M139" i="10"/>
  <c r="F167" i="10"/>
  <c r="J172" i="10"/>
  <c r="N177" i="10"/>
  <c r="R182" i="10"/>
  <c r="V187" i="10"/>
  <c r="Z192" i="10"/>
  <c r="B198" i="10"/>
  <c r="F203" i="10"/>
  <c r="J208" i="10"/>
  <c r="N213" i="10"/>
  <c r="G164" i="10"/>
  <c r="K169" i="10"/>
  <c r="O174" i="10"/>
  <c r="S179" i="10"/>
  <c r="W184" i="10"/>
  <c r="AA189" i="10"/>
  <c r="C195" i="10"/>
  <c r="G200" i="10"/>
  <c r="K205" i="10"/>
  <c r="O210" i="10"/>
  <c r="A130" i="10"/>
  <c r="L166" i="10"/>
  <c r="P171" i="10"/>
  <c r="T176" i="10"/>
  <c r="X181" i="10"/>
  <c r="AB186" i="10"/>
  <c r="D192" i="10"/>
  <c r="H197" i="10"/>
  <c r="L202" i="10"/>
  <c r="N70" i="10"/>
  <c r="M65" i="10"/>
  <c r="AA65" i="10"/>
  <c r="V119" i="10"/>
  <c r="AB101" i="10"/>
  <c r="O154" i="10"/>
  <c r="H141" i="10"/>
  <c r="A128" i="10"/>
  <c r="V114" i="10"/>
  <c r="N152" i="10"/>
  <c r="AA131" i="10"/>
  <c r="W162" i="10"/>
  <c r="X132" i="10"/>
  <c r="L153" i="10"/>
  <c r="Q119" i="10"/>
  <c r="E140" i="10"/>
  <c r="U160" i="10"/>
  <c r="J127" i="10"/>
  <c r="Z147" i="10"/>
  <c r="O114" i="10"/>
  <c r="C135" i="10"/>
  <c r="S155" i="10"/>
  <c r="H122" i="10"/>
  <c r="X142" i="10"/>
  <c r="L163" i="10"/>
  <c r="J179" i="10"/>
  <c r="Z199" i="10"/>
  <c r="A157" i="10"/>
  <c r="AA178" i="10"/>
  <c r="AA190" i="10"/>
  <c r="O196" i="10"/>
  <c r="C202" i="10"/>
  <c r="S207" i="10"/>
  <c r="G213" i="10"/>
  <c r="X164" i="10"/>
  <c r="AB169" i="10"/>
  <c r="D175" i="10"/>
  <c r="H180" i="10"/>
  <c r="L185" i="10"/>
  <c r="P190" i="10"/>
  <c r="T195" i="10"/>
  <c r="X200" i="10"/>
  <c r="AB205" i="10"/>
  <c r="D211" i="10"/>
  <c r="I137" i="10"/>
  <c r="A167" i="10"/>
  <c r="E172" i="10"/>
  <c r="I177" i="10"/>
  <c r="M182" i="10"/>
  <c r="Q187" i="10"/>
  <c r="U192" i="10"/>
  <c r="Y197" i="10"/>
  <c r="A203" i="10"/>
  <c r="E208" i="10"/>
  <c r="I213" i="10"/>
  <c r="M163" i="10"/>
  <c r="F169" i="10"/>
  <c r="J174" i="10"/>
  <c r="N179" i="10"/>
  <c r="R184" i="10"/>
  <c r="V189" i="10"/>
  <c r="Z194" i="10"/>
  <c r="B200" i="10"/>
  <c r="F205" i="10"/>
  <c r="J210" i="10"/>
  <c r="Y127" i="10"/>
  <c r="G166" i="10"/>
  <c r="K171" i="10"/>
  <c r="O176" i="10"/>
  <c r="S181" i="10"/>
  <c r="W186" i="10"/>
  <c r="AA191" i="10"/>
  <c r="C197" i="10"/>
  <c r="G202" i="10"/>
  <c r="K207" i="10"/>
  <c r="O212" i="10"/>
  <c r="A154" i="10"/>
  <c r="L168" i="10"/>
  <c r="P173" i="10"/>
  <c r="T178" i="10"/>
  <c r="X183" i="10"/>
  <c r="AB188" i="10"/>
  <c r="D194" i="10"/>
  <c r="H199" i="10"/>
  <c r="L204" i="10"/>
  <c r="P209" i="10"/>
  <c r="M118" i="10"/>
  <c r="M165" i="10"/>
  <c r="Q170" i="10"/>
  <c r="U175" i="10"/>
  <c r="Y180" i="10"/>
  <c r="A186" i="10"/>
  <c r="E191" i="10"/>
  <c r="I196" i="10"/>
  <c r="M201" i="10"/>
  <c r="Q206" i="10"/>
  <c r="U211" i="10"/>
  <c r="Q144" i="10"/>
  <c r="R167" i="10"/>
  <c r="V172" i="10"/>
  <c r="Z177" i="10"/>
  <c r="B183" i="10"/>
  <c r="F188" i="10"/>
  <c r="J193" i="10"/>
  <c r="N198" i="10"/>
  <c r="R203" i="10"/>
  <c r="V208" i="10"/>
  <c r="Z213" i="10"/>
  <c r="S164" i="10"/>
  <c r="W169" i="10"/>
  <c r="AA174" i="10"/>
  <c r="C180" i="10"/>
  <c r="G185" i="10"/>
  <c r="K190" i="10"/>
  <c r="O195" i="10"/>
  <c r="S200" i="10"/>
  <c r="N79" i="10"/>
  <c r="Y68" i="10"/>
  <c r="AA68" i="10"/>
  <c r="B130" i="10"/>
  <c r="AA121" i="10"/>
  <c r="C163" i="10"/>
  <c r="X149" i="10"/>
  <c r="Q136" i="10"/>
  <c r="J123" i="10"/>
  <c r="V159" i="10"/>
  <c r="W138" i="10"/>
  <c r="H115" i="10"/>
  <c r="D137" i="10"/>
  <c r="T157" i="10"/>
  <c r="Y123" i="10"/>
  <c r="M144" i="10"/>
  <c r="D74" i="10"/>
  <c r="R131" i="10"/>
  <c r="F152" i="10"/>
  <c r="W118" i="10"/>
  <c r="K139" i="10"/>
  <c r="AA159" i="10"/>
  <c r="P126" i="10"/>
  <c r="D147" i="10"/>
  <c r="M151" i="10"/>
  <c r="R183" i="10"/>
  <c r="F204" i="10"/>
  <c r="W164" i="10"/>
  <c r="G180" i="10"/>
  <c r="K191" i="10"/>
  <c r="AA196" i="10"/>
  <c r="O202" i="10"/>
  <c r="C208" i="10"/>
  <c r="L75" i="10"/>
  <c r="H165" i="10"/>
  <c r="L170" i="10"/>
  <c r="P175" i="10"/>
  <c r="T180" i="10"/>
  <c r="X185" i="10"/>
  <c r="AB190" i="10"/>
  <c r="D196" i="10"/>
  <c r="H201" i="10"/>
  <c r="L206" i="10"/>
  <c r="P211" i="10"/>
  <c r="M142" i="10"/>
  <c r="M167" i="10"/>
  <c r="Q172" i="10"/>
  <c r="U177" i="10"/>
  <c r="Y182" i="10"/>
  <c r="A188" i="10"/>
  <c r="E193" i="10"/>
  <c r="I198" i="10"/>
  <c r="M203" i="10"/>
  <c r="Q208" i="10"/>
  <c r="U213" i="10"/>
  <c r="N164" i="10"/>
  <c r="R169" i="10"/>
  <c r="V174" i="10"/>
  <c r="Z179" i="10"/>
  <c r="B185" i="10"/>
  <c r="F190" i="10"/>
  <c r="J195" i="10"/>
  <c r="N200" i="10"/>
  <c r="R205" i="10"/>
  <c r="V210" i="10"/>
  <c r="A133" i="10"/>
  <c r="S166" i="10"/>
  <c r="W171" i="10"/>
  <c r="AA176" i="10"/>
  <c r="C182" i="10"/>
  <c r="G187" i="10"/>
  <c r="K192" i="10"/>
  <c r="O197" i="10"/>
  <c r="S202" i="10"/>
  <c r="W207" i="10"/>
  <c r="AA212" i="10"/>
  <c r="E159" i="10"/>
  <c r="X168" i="10"/>
  <c r="AB173" i="10"/>
  <c r="D179" i="10"/>
  <c r="H184" i="10"/>
  <c r="L189" i="10"/>
  <c r="P194" i="10"/>
  <c r="T199" i="10"/>
  <c r="X204" i="10"/>
  <c r="AB209" i="10"/>
  <c r="Q123" i="10"/>
  <c r="Y165" i="10"/>
  <c r="A171" i="10"/>
  <c r="E176" i="10"/>
  <c r="I181" i="10"/>
  <c r="M186" i="10"/>
  <c r="Q191" i="10"/>
  <c r="U196" i="10"/>
  <c r="Y201" i="10"/>
  <c r="A207" i="10"/>
  <c r="E212" i="10"/>
  <c r="U149" i="10"/>
  <c r="B168" i="10"/>
  <c r="F173" i="10"/>
  <c r="J178" i="10"/>
  <c r="N183" i="10"/>
  <c r="R188" i="10"/>
  <c r="V193" i="10"/>
  <c r="Z198" i="10"/>
  <c r="B204" i="10"/>
  <c r="F209" i="10"/>
  <c r="L111" i="10"/>
  <c r="C165" i="10"/>
  <c r="G170" i="10"/>
  <c r="K175" i="10"/>
  <c r="O180" i="10"/>
  <c r="S185" i="10"/>
  <c r="W190" i="10"/>
  <c r="AA195" i="10"/>
  <c r="C201" i="10"/>
  <c r="G206" i="10"/>
  <c r="K211" i="10"/>
  <c r="I140" i="10"/>
  <c r="H167" i="10"/>
  <c r="L172" i="10"/>
  <c r="P177" i="10"/>
  <c r="T182" i="10"/>
  <c r="X187" i="10"/>
  <c r="AB192" i="10"/>
  <c r="D198" i="10"/>
  <c r="H203" i="10"/>
  <c r="G60" i="10"/>
  <c r="I84" i="10"/>
  <c r="C83" i="10"/>
  <c r="N130" i="10"/>
  <c r="K122" i="10"/>
  <c r="O163" i="10"/>
  <c r="H150" i="10"/>
  <c r="A137" i="10"/>
  <c r="V123" i="10"/>
  <c r="B161" i="10"/>
  <c r="G139" i="10"/>
  <c r="T115" i="10"/>
  <c r="P137" i="10"/>
  <c r="D158" i="10"/>
  <c r="I124" i="10"/>
  <c r="Y144" i="10"/>
  <c r="H79" i="10"/>
  <c r="B132" i="10"/>
  <c r="R152" i="10"/>
  <c r="G119" i="10"/>
  <c r="W139" i="10"/>
  <c r="K160" i="10"/>
  <c r="AB126" i="10"/>
  <c r="P147" i="10"/>
  <c r="Q156" i="10"/>
  <c r="B184" i="10"/>
  <c r="R204" i="10"/>
  <c r="G165" i="10"/>
  <c r="S180" i="10"/>
  <c r="W191" i="10"/>
  <c r="K197" i="10"/>
  <c r="AA202" i="10"/>
  <c r="AA208" i="10"/>
  <c r="I116" i="10"/>
  <c r="T165" i="10"/>
  <c r="X170" i="10"/>
  <c r="AB175" i="10"/>
  <c r="D181" i="10"/>
  <c r="H186" i="10"/>
  <c r="L191" i="10"/>
  <c r="P196" i="10"/>
  <c r="T201" i="10"/>
  <c r="X206" i="10"/>
  <c r="AB211" i="10"/>
  <c r="Q147" i="10"/>
  <c r="Y167" i="10"/>
  <c r="A173" i="10"/>
  <c r="E178" i="10"/>
  <c r="I183" i="10"/>
  <c r="M188" i="10"/>
  <c r="Q193" i="10"/>
  <c r="U198" i="10"/>
  <c r="Y203" i="10"/>
  <c r="A209" i="10"/>
  <c r="T85" i="10"/>
  <c r="Z164" i="10"/>
  <c r="B170" i="10"/>
  <c r="F175" i="10"/>
  <c r="J180" i="10"/>
  <c r="N185" i="10"/>
  <c r="R190" i="10"/>
  <c r="V195" i="10"/>
  <c r="Z200" i="10"/>
  <c r="B206" i="10"/>
  <c r="F211" i="10"/>
  <c r="E138" i="10"/>
  <c r="C167" i="10"/>
  <c r="G172" i="10"/>
  <c r="K177" i="10"/>
  <c r="O182" i="10"/>
  <c r="S187" i="10"/>
  <c r="W192" i="10"/>
  <c r="AA197" i="10"/>
  <c r="C203" i="10"/>
  <c r="G208" i="10"/>
  <c r="K213" i="10"/>
  <c r="B164" i="10"/>
  <c r="H169" i="10"/>
  <c r="L174" i="10"/>
  <c r="P179" i="10"/>
  <c r="T184" i="10"/>
  <c r="X189" i="10"/>
  <c r="AB194" i="10"/>
  <c r="D200" i="10"/>
  <c r="H205" i="10"/>
  <c r="L210" i="10"/>
  <c r="U128" i="10"/>
  <c r="I166" i="10"/>
  <c r="M171" i="10"/>
  <c r="Q176" i="10"/>
  <c r="U181" i="10"/>
  <c r="Y186" i="10"/>
  <c r="A192" i="10"/>
  <c r="E197" i="10"/>
  <c r="I202" i="10"/>
  <c r="M207" i="10"/>
  <c r="Q212" i="10"/>
  <c r="Y154" i="10"/>
  <c r="N168" i="10"/>
  <c r="R173" i="10"/>
  <c r="V178" i="10"/>
  <c r="Z183" i="10"/>
  <c r="B189" i="10"/>
  <c r="F194" i="10"/>
  <c r="J199" i="10"/>
  <c r="N204" i="10"/>
  <c r="R209" i="10"/>
  <c r="I119" i="10"/>
  <c r="O165" i="10"/>
  <c r="S170" i="10"/>
  <c r="W175" i="10"/>
  <c r="AA180" i="10"/>
  <c r="C186" i="10"/>
  <c r="G191" i="10"/>
  <c r="K196" i="10"/>
  <c r="O201" i="10"/>
  <c r="S206" i="10"/>
  <c r="W211" i="10"/>
  <c r="W65" i="10"/>
  <c r="A86" i="10"/>
  <c r="G85" i="10"/>
  <c r="V131" i="10"/>
  <c r="S123" i="10"/>
  <c r="L66" i="10"/>
  <c r="P151" i="10"/>
  <c r="I138" i="10"/>
  <c r="B125" i="10"/>
  <c r="Z161" i="10"/>
  <c r="S139" i="10"/>
  <c r="D116" i="10"/>
  <c r="AB137" i="10"/>
  <c r="P158" i="10"/>
  <c r="U124" i="10"/>
  <c r="I145" i="10"/>
  <c r="L84" i="10"/>
  <c r="N132" i="10"/>
  <c r="B153" i="10"/>
  <c r="S119" i="10"/>
  <c r="G140" i="10"/>
  <c r="W160" i="10"/>
  <c r="L127" i="10"/>
  <c r="AB147" i="10"/>
  <c r="U161" i="10"/>
  <c r="N184" i="10"/>
  <c r="B205" i="10"/>
  <c r="S165" i="10"/>
  <c r="C181" i="10"/>
  <c r="G192" i="10"/>
  <c r="W197" i="10"/>
  <c r="W203" i="10"/>
  <c r="K209" i="10"/>
  <c r="M121" i="10"/>
  <c r="D166" i="10"/>
  <c r="H171" i="10"/>
  <c r="L176" i="10"/>
  <c r="P181" i="10"/>
  <c r="T186" i="10"/>
  <c r="X191" i="10"/>
  <c r="AB196" i="10"/>
  <c r="D202" i="10"/>
  <c r="H207" i="10"/>
  <c r="L212" i="10"/>
  <c r="U152" i="10"/>
  <c r="I168" i="10"/>
  <c r="M173" i="10"/>
  <c r="Q178" i="10"/>
  <c r="U183" i="10"/>
  <c r="Y188" i="10"/>
  <c r="A194" i="10"/>
  <c r="E199" i="10"/>
  <c r="I204" i="10"/>
  <c r="M209" i="10"/>
  <c r="E117" i="10"/>
  <c r="J165" i="10"/>
  <c r="N170" i="10"/>
  <c r="R175" i="10"/>
  <c r="V180" i="10"/>
  <c r="Z185" i="10"/>
  <c r="B191" i="10"/>
  <c r="F196" i="10"/>
  <c r="J201" i="10"/>
  <c r="N206" i="10"/>
  <c r="R211" i="10"/>
  <c r="I143" i="10"/>
  <c r="O167" i="10"/>
  <c r="S172" i="10"/>
  <c r="W177" i="10"/>
  <c r="AA182" i="10"/>
  <c r="C188" i="10"/>
  <c r="G193" i="10"/>
  <c r="K198" i="10"/>
  <c r="O203" i="10"/>
  <c r="S208" i="10"/>
  <c r="W213" i="10"/>
  <c r="P164" i="10"/>
  <c r="T169" i="10"/>
  <c r="X174" i="10"/>
  <c r="AB179" i="10"/>
  <c r="D185" i="10"/>
  <c r="H190" i="10"/>
  <c r="L195" i="10"/>
  <c r="P200" i="10"/>
  <c r="T205" i="10"/>
  <c r="X210" i="10"/>
  <c r="Y133" i="10"/>
  <c r="U166" i="10"/>
  <c r="Y171" i="10"/>
  <c r="A177" i="10"/>
  <c r="E182" i="10"/>
  <c r="I187" i="10"/>
  <c r="M192" i="10"/>
  <c r="Q197" i="10"/>
  <c r="U202" i="10"/>
  <c r="Y207" i="10"/>
  <c r="A213" i="10"/>
  <c r="A160" i="10"/>
  <c r="Z168" i="10"/>
  <c r="B174" i="10"/>
  <c r="F179" i="10"/>
  <c r="J184" i="10"/>
  <c r="N189" i="10"/>
  <c r="R194" i="10"/>
  <c r="V199" i="10"/>
  <c r="Z204" i="10"/>
  <c r="B210" i="10"/>
  <c r="M124" i="10"/>
  <c r="AA165" i="10"/>
  <c r="C171" i="10"/>
  <c r="G176" i="10"/>
  <c r="K181" i="10"/>
  <c r="O186" i="10"/>
  <c r="S191" i="10"/>
  <c r="W196" i="10"/>
  <c r="AA201" i="10"/>
  <c r="C207" i="10"/>
  <c r="G212" i="10"/>
  <c r="Q150" i="10"/>
  <c r="D168" i="10"/>
  <c r="H173" i="10"/>
  <c r="L178" i="10"/>
  <c r="P183" i="10"/>
  <c r="T188" i="10"/>
  <c r="X193" i="10"/>
  <c r="AB198" i="10"/>
  <c r="W95" i="10"/>
  <c r="D160" i="10"/>
  <c r="H142" i="10"/>
  <c r="J157" i="10"/>
  <c r="F168" i="10"/>
  <c r="S198" i="10"/>
  <c r="X176" i="10"/>
  <c r="T207" i="10"/>
  <c r="E184" i="10"/>
  <c r="I122" i="10"/>
  <c r="N191" i="10"/>
  <c r="AA167" i="10"/>
  <c r="W198" i="10"/>
  <c r="H175" i="10"/>
  <c r="D206" i="10"/>
  <c r="Q182" i="10"/>
  <c r="M213" i="10"/>
  <c r="Z189" i="10"/>
  <c r="K166" i="10"/>
  <c r="G197" i="10"/>
  <c r="U155" i="10"/>
  <c r="X178" i="10"/>
  <c r="H194" i="10"/>
  <c r="H206" i="10"/>
  <c r="L211" i="10"/>
  <c r="U185" i="10"/>
  <c r="X216" i="10"/>
  <c r="AB221" i="10"/>
  <c r="D227" i="10"/>
  <c r="H232" i="10"/>
  <c r="L237" i="10"/>
  <c r="P242" i="10"/>
  <c r="T247" i="10"/>
  <c r="X252" i="10"/>
  <c r="AB257" i="10"/>
  <c r="D263" i="10"/>
  <c r="U206" i="10"/>
  <c r="Q218" i="10"/>
  <c r="U223" i="10"/>
  <c r="Y228" i="10"/>
  <c r="A234" i="10"/>
  <c r="E239" i="10"/>
  <c r="I244" i="10"/>
  <c r="M249" i="10"/>
  <c r="Q254" i="10"/>
  <c r="U259" i="10"/>
  <c r="I176" i="10"/>
  <c r="B216" i="10"/>
  <c r="F221" i="10"/>
  <c r="J226" i="10"/>
  <c r="N231" i="10"/>
  <c r="R236" i="10"/>
  <c r="V241" i="10"/>
  <c r="Z246" i="10"/>
  <c r="B252" i="10"/>
  <c r="F257" i="10"/>
  <c r="J262" i="10"/>
  <c r="I197" i="10"/>
  <c r="W217" i="10"/>
  <c r="AA222" i="10"/>
  <c r="C228" i="10"/>
  <c r="G233" i="10"/>
  <c r="K238" i="10"/>
  <c r="O243" i="10"/>
  <c r="S248" i="10"/>
  <c r="W253" i="10"/>
  <c r="AA258" i="10"/>
  <c r="C264" i="10"/>
  <c r="L214" i="10"/>
  <c r="P219" i="10"/>
  <c r="T224" i="10"/>
  <c r="X229" i="10"/>
  <c r="AB234" i="10"/>
  <c r="D240" i="10"/>
  <c r="H245" i="10"/>
  <c r="L250" i="10"/>
  <c r="P255" i="10"/>
  <c r="T260" i="10"/>
  <c r="Y187" i="10"/>
  <c r="A217" i="10"/>
  <c r="E222" i="10"/>
  <c r="I227" i="10"/>
  <c r="M232" i="10"/>
  <c r="Q237" i="10"/>
  <c r="U242" i="10"/>
  <c r="Y247" i="10"/>
  <c r="A253" i="10"/>
  <c r="E258" i="10"/>
  <c r="I263" i="10"/>
  <c r="A214" i="10"/>
  <c r="F219" i="10"/>
  <c r="J224" i="10"/>
  <c r="N229" i="10"/>
  <c r="R234" i="10"/>
  <c r="V239" i="10"/>
  <c r="Z244" i="10"/>
  <c r="B250" i="10"/>
  <c r="F255" i="10"/>
  <c r="J260" i="10"/>
  <c r="M178" i="10"/>
  <c r="G216" i="10"/>
  <c r="K221" i="10"/>
  <c r="O226" i="10"/>
  <c r="S231" i="10"/>
  <c r="W236" i="10"/>
  <c r="AA241" i="10"/>
  <c r="C247" i="10"/>
  <c r="G252" i="10"/>
  <c r="K257" i="10"/>
  <c r="O262" i="10"/>
  <c r="U209" i="10"/>
  <c r="X218" i="10"/>
  <c r="AB223" i="10"/>
  <c r="D229" i="10"/>
  <c r="H234" i="10"/>
  <c r="L239" i="10"/>
  <c r="P244" i="10"/>
  <c r="T249" i="10"/>
  <c r="X254" i="10"/>
  <c r="AB259" i="10"/>
  <c r="I179" i="10"/>
  <c r="I216" i="10"/>
  <c r="M221" i="10"/>
  <c r="Q226" i="10"/>
  <c r="U231" i="10"/>
  <c r="Y236" i="10"/>
  <c r="A242" i="10"/>
  <c r="E247" i="10"/>
  <c r="I252" i="10"/>
  <c r="M257" i="10"/>
  <c r="Q262" i="10"/>
  <c r="K101" i="10"/>
  <c r="P160" i="10"/>
  <c r="T142" i="10"/>
  <c r="V157" i="10"/>
  <c r="R168" i="10"/>
  <c r="C199" i="10"/>
  <c r="H177" i="10"/>
  <c r="D208" i="10"/>
  <c r="Q184" i="10"/>
  <c r="M127" i="10"/>
  <c r="Z191" i="10"/>
  <c r="K168" i="10"/>
  <c r="G199" i="10"/>
  <c r="T175" i="10"/>
  <c r="P206" i="10"/>
  <c r="A183" i="10"/>
  <c r="Y213" i="10"/>
  <c r="J190" i="10"/>
  <c r="W166" i="10"/>
  <c r="S197" i="10"/>
  <c r="Y160" i="10"/>
  <c r="H179" i="10"/>
  <c r="T194" i="10"/>
  <c r="T206" i="10"/>
  <c r="X211" i="10"/>
  <c r="Y190" i="10"/>
  <c r="H217" i="10"/>
  <c r="L222" i="10"/>
  <c r="P227" i="10"/>
  <c r="T232" i="10"/>
  <c r="X237" i="10"/>
  <c r="AB242" i="10"/>
  <c r="D248" i="10"/>
  <c r="H253" i="10"/>
  <c r="L258" i="10"/>
  <c r="P263" i="10"/>
  <c r="Y211" i="10"/>
  <c r="A219" i="10"/>
  <c r="E224" i="10"/>
  <c r="I229" i="10"/>
  <c r="M234" i="10"/>
  <c r="Q239" i="10"/>
  <c r="U244" i="10"/>
  <c r="Y249" i="10"/>
  <c r="A255" i="10"/>
  <c r="E260" i="10"/>
  <c r="M181" i="10"/>
  <c r="N216" i="10"/>
  <c r="R221" i="10"/>
  <c r="V226" i="10"/>
  <c r="Z231" i="10"/>
  <c r="B237" i="10"/>
  <c r="F242" i="10"/>
  <c r="J247" i="10"/>
  <c r="N252" i="10"/>
  <c r="R257" i="10"/>
  <c r="V262" i="10"/>
  <c r="M202" i="10"/>
  <c r="G218" i="10"/>
  <c r="K223" i="10"/>
  <c r="O228" i="10"/>
  <c r="S233" i="10"/>
  <c r="W238" i="10"/>
  <c r="AA243" i="10"/>
  <c r="C249" i="10"/>
  <c r="G254" i="10"/>
  <c r="K259" i="10"/>
  <c r="Q135" i="10"/>
  <c r="X214" i="10"/>
  <c r="AB219" i="10"/>
  <c r="D225" i="10"/>
  <c r="H230" i="10"/>
  <c r="L235" i="10"/>
  <c r="P240" i="10"/>
  <c r="T245" i="10"/>
  <c r="X250" i="10"/>
  <c r="AB255" i="10"/>
  <c r="D261" i="10"/>
  <c r="A193" i="10"/>
  <c r="M217" i="10"/>
  <c r="Q222" i="10"/>
  <c r="U227" i="10"/>
  <c r="Y232" i="10"/>
  <c r="A238" i="10"/>
  <c r="E243" i="10"/>
  <c r="I248" i="10"/>
  <c r="M253" i="10"/>
  <c r="Q258" i="10"/>
  <c r="U263" i="10"/>
  <c r="N214" i="10"/>
  <c r="R219" i="10"/>
  <c r="V224" i="10"/>
  <c r="Z229" i="10"/>
  <c r="B235" i="10"/>
  <c r="F240" i="10"/>
  <c r="J245" i="10"/>
  <c r="N250" i="10"/>
  <c r="R255" i="10"/>
  <c r="V260" i="10"/>
  <c r="Q183" i="10"/>
  <c r="S216" i="10"/>
  <c r="W221" i="10"/>
  <c r="AA226" i="10"/>
  <c r="C232" i="10"/>
  <c r="G237" i="10"/>
  <c r="K242" i="10"/>
  <c r="O247" i="10"/>
  <c r="S252" i="10"/>
  <c r="W257" i="10"/>
  <c r="AA262" i="10"/>
  <c r="D214" i="10"/>
  <c r="H219" i="10"/>
  <c r="L224" i="10"/>
  <c r="P229" i="10"/>
  <c r="T234" i="10"/>
  <c r="X239" i="10"/>
  <c r="AB244" i="10"/>
  <c r="D250" i="10"/>
  <c r="H255" i="10"/>
  <c r="L260" i="10"/>
  <c r="M184" i="10"/>
  <c r="U216" i="10"/>
  <c r="Y221" i="10"/>
  <c r="A227" i="10"/>
  <c r="E232" i="10"/>
  <c r="I237" i="10"/>
  <c r="M242" i="10"/>
  <c r="Q247" i="10"/>
  <c r="U252" i="10"/>
  <c r="Y257" i="10"/>
  <c r="A263" i="10"/>
  <c r="M101" i="10"/>
  <c r="Y146" i="10"/>
  <c r="X162" i="10"/>
  <c r="AA123" i="10"/>
  <c r="V188" i="10"/>
  <c r="G204" i="10"/>
  <c r="AB181" i="10"/>
  <c r="X212" i="10"/>
  <c r="I189" i="10"/>
  <c r="V165" i="10"/>
  <c r="R196" i="10"/>
  <c r="C173" i="10"/>
  <c r="AA203" i="10"/>
  <c r="L180" i="10"/>
  <c r="H211" i="10"/>
  <c r="U187" i="10"/>
  <c r="F164" i="10"/>
  <c r="B195" i="10"/>
  <c r="O171" i="10"/>
  <c r="K202" i="10"/>
  <c r="X166" i="10"/>
  <c r="H182" i="10"/>
  <c r="T197" i="10"/>
  <c r="D207" i="10"/>
  <c r="H212" i="10"/>
  <c r="A196" i="10"/>
  <c r="T217" i="10"/>
  <c r="X222" i="10"/>
  <c r="AB227" i="10"/>
  <c r="D233" i="10"/>
  <c r="H238" i="10"/>
  <c r="L243" i="10"/>
  <c r="P248" i="10"/>
  <c r="T253" i="10"/>
  <c r="X258" i="10"/>
  <c r="AB263" i="10"/>
  <c r="I214" i="10"/>
  <c r="M219" i="10"/>
  <c r="Q224" i="10"/>
  <c r="U229" i="10"/>
  <c r="Y234" i="10"/>
  <c r="A240" i="10"/>
  <c r="E245" i="10"/>
  <c r="I250" i="10"/>
  <c r="M255" i="10"/>
  <c r="Q260" i="10"/>
  <c r="Q186" i="10"/>
  <c r="Z216" i="10"/>
  <c r="B222" i="10"/>
  <c r="F227" i="10"/>
  <c r="J232" i="10"/>
  <c r="N237" i="10"/>
  <c r="R242" i="10"/>
  <c r="V247" i="10"/>
  <c r="Z252" i="10"/>
  <c r="B258" i="10"/>
  <c r="F263" i="10"/>
  <c r="Q207" i="10"/>
  <c r="S218" i="10"/>
  <c r="W223" i="10"/>
  <c r="AA228" i="10"/>
  <c r="C234" i="10"/>
  <c r="G239" i="10"/>
  <c r="K244" i="10"/>
  <c r="O249" i="10"/>
  <c r="S254" i="10"/>
  <c r="W259" i="10"/>
  <c r="Y166" i="10"/>
  <c r="H215" i="10"/>
  <c r="L220" i="10"/>
  <c r="P225" i="10"/>
  <c r="T230" i="10"/>
  <c r="X235" i="10"/>
  <c r="AB240" i="10"/>
  <c r="D246" i="10"/>
  <c r="H251" i="10"/>
  <c r="L256" i="10"/>
  <c r="P261" i="10"/>
  <c r="E198" i="10"/>
  <c r="Y217" i="10"/>
  <c r="A223" i="10"/>
  <c r="E228" i="10"/>
  <c r="I233" i="10"/>
  <c r="M238" i="10"/>
  <c r="Q243" i="10"/>
  <c r="U248" i="10"/>
  <c r="Y253" i="10"/>
  <c r="A259" i="10"/>
  <c r="Y145" i="10"/>
  <c r="Z214" i="10"/>
  <c r="B220" i="10"/>
  <c r="F225" i="10"/>
  <c r="J230" i="10"/>
  <c r="N235" i="10"/>
  <c r="R240" i="10"/>
  <c r="V245" i="10"/>
  <c r="Z250" i="10"/>
  <c r="B256" i="10"/>
  <c r="F261" i="10"/>
  <c r="U188" i="10"/>
  <c r="C217" i="10"/>
  <c r="G222" i="10"/>
  <c r="I105" i="10"/>
  <c r="I147" i="10"/>
  <c r="H163" i="10"/>
  <c r="K124" i="10"/>
  <c r="F189" i="10"/>
  <c r="S204" i="10"/>
  <c r="L182" i="10"/>
  <c r="H213" i="10"/>
  <c r="U189" i="10"/>
  <c r="F166" i="10"/>
  <c r="B197" i="10"/>
  <c r="O173" i="10"/>
  <c r="K204" i="10"/>
  <c r="X180" i="10"/>
  <c r="T211" i="10"/>
  <c r="E188" i="10"/>
  <c r="R164" i="10"/>
  <c r="N195" i="10"/>
  <c r="AA171" i="10"/>
  <c r="W202" i="10"/>
  <c r="T167" i="10"/>
  <c r="D183" i="10"/>
  <c r="P198" i="10"/>
  <c r="P207" i="10"/>
  <c r="T212" i="10"/>
  <c r="E201" i="10"/>
  <c r="D218" i="10"/>
  <c r="H223" i="10"/>
  <c r="L228" i="10"/>
  <c r="P233" i="10"/>
  <c r="T238" i="10"/>
  <c r="X243" i="10"/>
  <c r="AB248" i="10"/>
  <c r="D254" i="10"/>
  <c r="H259" i="10"/>
  <c r="E120" i="10"/>
  <c r="U214" i="10"/>
  <c r="Y219" i="10"/>
  <c r="A225" i="10"/>
  <c r="E230" i="10"/>
  <c r="I235" i="10"/>
  <c r="M240" i="10"/>
  <c r="Q245" i="10"/>
  <c r="U250" i="10"/>
  <c r="Y255" i="10"/>
  <c r="A261" i="10"/>
  <c r="U191" i="10"/>
  <c r="J217" i="10"/>
  <c r="N222" i="10"/>
  <c r="R227" i="10"/>
  <c r="V232" i="10"/>
  <c r="Z237" i="10"/>
  <c r="B243" i="10"/>
  <c r="F248" i="10"/>
  <c r="J253" i="10"/>
  <c r="N258" i="10"/>
  <c r="R263" i="10"/>
  <c r="U212" i="10"/>
  <c r="C219" i="10"/>
  <c r="G224" i="10"/>
  <c r="K229" i="10"/>
  <c r="O234" i="10"/>
  <c r="S239" i="10"/>
  <c r="W244" i="10"/>
  <c r="AA249" i="10"/>
  <c r="C255" i="10"/>
  <c r="G260" i="10"/>
  <c r="A172" i="10"/>
  <c r="T215" i="10"/>
  <c r="X220" i="10"/>
  <c r="AB225" i="10"/>
  <c r="D231" i="10"/>
  <c r="H236" i="10"/>
  <c r="L241" i="10"/>
  <c r="P246" i="10"/>
  <c r="T251" i="10"/>
  <c r="X256" i="10"/>
  <c r="AB261" i="10"/>
  <c r="I203" i="10"/>
  <c r="I218" i="10"/>
  <c r="M223" i="10"/>
  <c r="Q228" i="10"/>
  <c r="U233" i="10"/>
  <c r="Y238" i="10"/>
  <c r="A244" i="10"/>
  <c r="E249" i="10"/>
  <c r="I254" i="10"/>
  <c r="M259" i="10"/>
  <c r="U167" i="10"/>
  <c r="J215" i="10"/>
  <c r="N220" i="10"/>
  <c r="R225" i="10"/>
  <c r="V230" i="10"/>
  <c r="Z235" i="10"/>
  <c r="B241" i="10"/>
  <c r="F246" i="10"/>
  <c r="J251" i="10"/>
  <c r="N256" i="10"/>
  <c r="R261" i="10"/>
  <c r="Y193" i="10"/>
  <c r="O217" i="10"/>
  <c r="S222" i="10"/>
  <c r="W227" i="10"/>
  <c r="AA232" i="10"/>
  <c r="C238" i="10"/>
  <c r="G243" i="10"/>
  <c r="K248" i="10"/>
  <c r="O253" i="10"/>
  <c r="S258" i="10"/>
  <c r="E156" i="10"/>
  <c r="AB214" i="10"/>
  <c r="D220" i="10"/>
  <c r="H225" i="10"/>
  <c r="L230" i="10"/>
  <c r="P235" i="10"/>
  <c r="T240" i="10"/>
  <c r="X245" i="10"/>
  <c r="AB250" i="10"/>
  <c r="D256" i="10"/>
  <c r="H261" i="10"/>
  <c r="U194" i="10"/>
  <c r="Q217" i="10"/>
  <c r="U222" i="10"/>
  <c r="Y227" i="10"/>
  <c r="A233" i="10"/>
  <c r="E238" i="10"/>
  <c r="I243" i="10"/>
  <c r="M248" i="10"/>
  <c r="Q253" i="10"/>
  <c r="U258" i="10"/>
  <c r="C98" i="10"/>
  <c r="R133" i="10"/>
  <c r="A129" i="10"/>
  <c r="O144" i="10"/>
  <c r="B208" i="10"/>
  <c r="W209" i="10"/>
  <c r="D187" i="10"/>
  <c r="Y157" i="10"/>
  <c r="M194" i="10"/>
  <c r="Z170" i="10"/>
  <c r="V201" i="10"/>
  <c r="G178" i="10"/>
  <c r="C209" i="10"/>
  <c r="P185" i="10"/>
  <c r="A139" i="10"/>
  <c r="Y192" i="10"/>
  <c r="J169" i="10"/>
  <c r="F200" i="10"/>
  <c r="S176" i="10"/>
  <c r="W205" i="10"/>
  <c r="P168" i="10"/>
  <c r="AB183" i="10"/>
  <c r="L199" i="10"/>
  <c r="AB207" i="10"/>
  <c r="D213" i="10"/>
  <c r="I206" i="10"/>
  <c r="P218" i="10"/>
  <c r="T223" i="10"/>
  <c r="X228" i="10"/>
  <c r="AB233" i="10"/>
  <c r="D239" i="10"/>
  <c r="H244" i="10"/>
  <c r="L249" i="10"/>
  <c r="P254" i="10"/>
  <c r="T259" i="10"/>
  <c r="Q165" i="10"/>
  <c r="E215" i="10"/>
  <c r="I220" i="10"/>
  <c r="M225" i="10"/>
  <c r="Q230" i="10"/>
  <c r="U235" i="10"/>
  <c r="Y240" i="10"/>
  <c r="A246" i="10"/>
  <c r="E251" i="10"/>
  <c r="I256" i="10"/>
  <c r="M261" i="10"/>
  <c r="Y196" i="10"/>
  <c r="V217" i="10"/>
  <c r="Z222" i="10"/>
  <c r="B228" i="10"/>
  <c r="F233" i="10"/>
  <c r="J238" i="10"/>
  <c r="N243" i="10"/>
  <c r="R248" i="10"/>
  <c r="V253" i="10"/>
  <c r="Z258" i="10"/>
  <c r="B264" i="10"/>
  <c r="K214" i="10"/>
  <c r="O219" i="10"/>
  <c r="S224" i="10"/>
  <c r="W229" i="10"/>
  <c r="AA234" i="10"/>
  <c r="C240" i="10"/>
  <c r="G245" i="10"/>
  <c r="K250" i="10"/>
  <c r="O255" i="10"/>
  <c r="S260" i="10"/>
  <c r="E177" i="10"/>
  <c r="D216" i="10"/>
  <c r="H221" i="10"/>
  <c r="L226" i="10"/>
  <c r="P231" i="10"/>
  <c r="T236" i="10"/>
  <c r="X241" i="10"/>
  <c r="AB246" i="10"/>
  <c r="D252" i="10"/>
  <c r="H257" i="10"/>
  <c r="L262" i="10"/>
  <c r="M208" i="10"/>
  <c r="U218" i="10"/>
  <c r="Y223" i="10"/>
  <c r="A229" i="10"/>
  <c r="E234" i="10"/>
  <c r="I239" i="10"/>
  <c r="M244" i="10"/>
  <c r="Q249" i="10"/>
  <c r="U254" i="10"/>
  <c r="Y259" i="10"/>
  <c r="Y172" i="10"/>
  <c r="V215" i="10"/>
  <c r="Z220" i="10"/>
  <c r="B226" i="10"/>
  <c r="F231" i="10"/>
  <c r="J236" i="10"/>
  <c r="N241" i="10"/>
  <c r="R246" i="10"/>
  <c r="V251" i="10"/>
  <c r="Z256" i="10"/>
  <c r="B262" i="10"/>
  <c r="A199" i="10"/>
  <c r="AA217" i="10"/>
  <c r="C223" i="10"/>
  <c r="G228" i="10"/>
  <c r="K233" i="10"/>
  <c r="O238" i="10"/>
  <c r="S243" i="10"/>
  <c r="W248" i="10"/>
  <c r="AA253" i="10"/>
  <c r="C259" i="10"/>
  <c r="Q168" i="10"/>
  <c r="L215" i="10"/>
  <c r="P220" i="10"/>
  <c r="T225" i="10"/>
  <c r="X230" i="10"/>
  <c r="AB235" i="10"/>
  <c r="D241" i="10"/>
  <c r="H246" i="10"/>
  <c r="L251" i="10"/>
  <c r="P256" i="10"/>
  <c r="T261" i="10"/>
  <c r="Y199" i="10"/>
  <c r="A218" i="10"/>
  <c r="E223" i="10"/>
  <c r="I228" i="10"/>
  <c r="M233" i="10"/>
  <c r="Q238" i="10"/>
  <c r="O98" i="10"/>
  <c r="B134" i="10"/>
  <c r="M129" i="10"/>
  <c r="AA144" i="10"/>
  <c r="J209" i="10"/>
  <c r="G210" i="10"/>
  <c r="P187" i="10"/>
  <c r="A163" i="10"/>
  <c r="Y194" i="10"/>
  <c r="J171" i="10"/>
  <c r="F202" i="10"/>
  <c r="S178" i="10"/>
  <c r="O209" i="10"/>
  <c r="AB185" i="10"/>
  <c r="E144" i="10"/>
  <c r="I193" i="10"/>
  <c r="V169" i="10"/>
  <c r="R200" i="10"/>
  <c r="C177" i="10"/>
  <c r="O207" i="10"/>
  <c r="AB168" i="10"/>
  <c r="L184" i="10"/>
  <c r="X199" i="10"/>
  <c r="L208" i="10"/>
  <c r="P213" i="10"/>
  <c r="M211" i="10"/>
  <c r="AB218" i="10"/>
  <c r="D224" i="10"/>
  <c r="H229" i="10"/>
  <c r="L234" i="10"/>
  <c r="P239" i="10"/>
  <c r="T244" i="10"/>
  <c r="X249" i="10"/>
  <c r="AB254" i="10"/>
  <c r="D260" i="10"/>
  <c r="U170" i="10"/>
  <c r="Q215" i="10"/>
  <c r="U220" i="10"/>
  <c r="Y225" i="10"/>
  <c r="A231" i="10"/>
  <c r="E236" i="10"/>
  <c r="I241" i="10"/>
  <c r="M246" i="10"/>
  <c r="Q251" i="10"/>
  <c r="U256" i="10"/>
  <c r="Y261" i="10"/>
  <c r="A202" i="10"/>
  <c r="F218" i="10"/>
  <c r="J223" i="10"/>
  <c r="N228" i="10"/>
  <c r="R233" i="10"/>
  <c r="V238" i="10"/>
  <c r="Z243" i="10"/>
  <c r="B249" i="10"/>
  <c r="F254" i="10"/>
  <c r="J259" i="10"/>
  <c r="M130" i="10"/>
  <c r="W214" i="10"/>
  <c r="AA219" i="10"/>
  <c r="C225" i="10"/>
  <c r="G230" i="10"/>
  <c r="K235" i="10"/>
  <c r="O240" i="10"/>
  <c r="S245" i="10"/>
  <c r="W250" i="10"/>
  <c r="AA255" i="10"/>
  <c r="C261" i="10"/>
  <c r="I182" i="10"/>
  <c r="P216" i="10"/>
  <c r="T221" i="10"/>
  <c r="X226" i="10"/>
  <c r="AB231" i="10"/>
  <c r="D237" i="10"/>
  <c r="H242" i="10"/>
  <c r="L247" i="10"/>
  <c r="P252" i="10"/>
  <c r="T257" i="10"/>
  <c r="X262" i="10"/>
  <c r="Q213" i="10"/>
  <c r="E219" i="10"/>
  <c r="I224" i="10"/>
  <c r="M229" i="10"/>
  <c r="Q234" i="10"/>
  <c r="U239" i="10"/>
  <c r="Y244" i="10"/>
  <c r="A250" i="10"/>
  <c r="E255" i="10"/>
  <c r="I260" i="10"/>
  <c r="A178" i="10"/>
  <c r="F216" i="10"/>
  <c r="J221" i="10"/>
  <c r="N226" i="10"/>
  <c r="R231" i="10"/>
  <c r="V236" i="10"/>
  <c r="Z241" i="10"/>
  <c r="B247" i="10"/>
  <c r="F252" i="10"/>
  <c r="J257" i="10"/>
  <c r="N262" i="10"/>
  <c r="E204" i="10"/>
  <c r="K218" i="10"/>
  <c r="O223" i="10"/>
  <c r="S228" i="10"/>
  <c r="W233" i="10"/>
  <c r="AA238" i="10"/>
  <c r="C244" i="10"/>
  <c r="G249" i="10"/>
  <c r="K254" i="10"/>
  <c r="O259" i="10"/>
  <c r="U173" i="10"/>
  <c r="X215" i="10"/>
  <c r="AB220" i="10"/>
  <c r="D226" i="10"/>
  <c r="H231" i="10"/>
  <c r="L236" i="10"/>
  <c r="P241" i="10"/>
  <c r="T246" i="10"/>
  <c r="X251" i="10"/>
  <c r="AB256" i="10"/>
  <c r="D262" i="10"/>
  <c r="A205" i="10"/>
  <c r="M218" i="10"/>
  <c r="Q223" i="10"/>
  <c r="U228" i="10"/>
  <c r="Y233" i="10"/>
  <c r="A239" i="10"/>
  <c r="E244" i="10"/>
  <c r="I249" i="10"/>
  <c r="M254" i="10"/>
  <c r="Q259" i="10"/>
  <c r="M169" i="10"/>
  <c r="B142" i="10"/>
  <c r="AB113" i="10"/>
  <c r="Q149" i="10"/>
  <c r="AB74" i="10"/>
  <c r="S168" i="10"/>
  <c r="Q126" i="10"/>
  <c r="H192" i="10"/>
  <c r="U168" i="10"/>
  <c r="Q199" i="10"/>
  <c r="B176" i="10"/>
  <c r="Z206" i="10"/>
  <c r="K183" i="10"/>
  <c r="AB95" i="10"/>
  <c r="T190" i="10"/>
  <c r="E167" i="10"/>
  <c r="A198" i="10"/>
  <c r="N174" i="10"/>
  <c r="J205" i="10"/>
  <c r="W181" i="10"/>
  <c r="AA207" i="10"/>
  <c r="AB171" i="10"/>
  <c r="L187" i="10"/>
  <c r="X202" i="10"/>
  <c r="X208" i="10"/>
  <c r="AB213" i="10"/>
  <c r="H214" i="10"/>
  <c r="L219" i="10"/>
  <c r="P224" i="10"/>
  <c r="T229" i="10"/>
  <c r="X234" i="10"/>
  <c r="AB239" i="10"/>
  <c r="D245" i="10"/>
  <c r="H250" i="10"/>
  <c r="L255" i="10"/>
  <c r="P260" i="10"/>
  <c r="Y175" i="10"/>
  <c r="A216" i="10"/>
  <c r="E221" i="10"/>
  <c r="I226" i="10"/>
  <c r="M231" i="10"/>
  <c r="Q236" i="10"/>
  <c r="U241" i="10"/>
  <c r="Y246" i="10"/>
  <c r="A252" i="10"/>
  <c r="E257" i="10"/>
  <c r="I262" i="10"/>
  <c r="E207" i="10"/>
  <c r="R218" i="10"/>
  <c r="V223" i="10"/>
  <c r="Z228" i="10"/>
  <c r="B234" i="10"/>
  <c r="F239" i="10"/>
  <c r="J244" i="10"/>
  <c r="N249" i="10"/>
  <c r="R254" i="10"/>
  <c r="V259" i="10"/>
  <c r="M166" i="10"/>
  <c r="G215" i="10"/>
  <c r="K220" i="10"/>
  <c r="O225" i="10"/>
  <c r="S230" i="10"/>
  <c r="W235" i="10"/>
  <c r="AA240" i="10"/>
  <c r="C246" i="10"/>
  <c r="G251" i="10"/>
  <c r="K256" i="10"/>
  <c r="O261" i="10"/>
  <c r="M187" i="10"/>
  <c r="AB216" i="10"/>
  <c r="D222" i="10"/>
  <c r="H227" i="10"/>
  <c r="L232" i="10"/>
  <c r="P237" i="10"/>
  <c r="T242" i="10"/>
  <c r="X247" i="10"/>
  <c r="AB252" i="10"/>
  <c r="D258" i="10"/>
  <c r="H263" i="10"/>
  <c r="M214" i="10"/>
  <c r="Q219" i="10"/>
  <c r="U224" i="10"/>
  <c r="Y229" i="10"/>
  <c r="A235" i="10"/>
  <c r="E240" i="10"/>
  <c r="I245" i="10"/>
  <c r="M250" i="10"/>
  <c r="Q255" i="10"/>
  <c r="U260" i="10"/>
  <c r="E183" i="10"/>
  <c r="R216" i="10"/>
  <c r="V221" i="10"/>
  <c r="Z226" i="10"/>
  <c r="B232" i="10"/>
  <c r="F237" i="10"/>
  <c r="J242" i="10"/>
  <c r="N247" i="10"/>
  <c r="R252" i="10"/>
  <c r="V257" i="10"/>
  <c r="Z262" i="10"/>
  <c r="I209" i="10"/>
  <c r="W218" i="10"/>
  <c r="AA223" i="10"/>
  <c r="C229" i="10"/>
  <c r="G234" i="10"/>
  <c r="K239" i="10"/>
  <c r="O244" i="10"/>
  <c r="S249" i="10"/>
  <c r="W254" i="10"/>
  <c r="AA259" i="10"/>
  <c r="Y178" i="10"/>
  <c r="H216" i="10"/>
  <c r="L221" i="10"/>
  <c r="P226" i="10"/>
  <c r="T231" i="10"/>
  <c r="X236" i="10"/>
  <c r="AB241" i="10"/>
  <c r="D247" i="10"/>
  <c r="N142" i="10"/>
  <c r="S115" i="10"/>
  <c r="A150" i="10"/>
  <c r="D80" i="10"/>
  <c r="AA169" i="10"/>
  <c r="U131" i="10"/>
  <c r="T192" i="10"/>
  <c r="E169" i="10"/>
  <c r="A200" i="10"/>
  <c r="N176" i="10"/>
  <c r="J207" i="10"/>
  <c r="W183" i="10"/>
  <c r="A118" i="10"/>
  <c r="D191" i="10"/>
  <c r="Q167" i="10"/>
  <c r="M198" i="10"/>
  <c r="Z174" i="10"/>
  <c r="V205" i="10"/>
  <c r="G182" i="10"/>
  <c r="AA210" i="10"/>
  <c r="X172" i="10"/>
  <c r="H188" i="10"/>
  <c r="T203" i="10"/>
  <c r="H209" i="10"/>
  <c r="A115" i="10"/>
  <c r="T214" i="10"/>
  <c r="X219" i="10"/>
  <c r="AB224" i="10"/>
  <c r="D230" i="10"/>
  <c r="H235" i="10"/>
  <c r="L240" i="10"/>
  <c r="P245" i="10"/>
  <c r="T250" i="10"/>
  <c r="X255" i="10"/>
  <c r="AB260" i="10"/>
  <c r="A181" i="10"/>
  <c r="M216" i="10"/>
  <c r="Q221" i="10"/>
  <c r="U226" i="10"/>
  <c r="Y231" i="10"/>
  <c r="A237" i="10"/>
  <c r="E242" i="10"/>
  <c r="I247" i="10"/>
  <c r="M252" i="10"/>
  <c r="Q257" i="10"/>
  <c r="U262" i="10"/>
  <c r="I212" i="10"/>
  <c r="B219" i="10"/>
  <c r="F224" i="10"/>
  <c r="J229" i="10"/>
  <c r="N234" i="10"/>
  <c r="R239" i="10"/>
  <c r="V244" i="10"/>
  <c r="Z249" i="10"/>
  <c r="B255" i="10"/>
  <c r="F260" i="10"/>
  <c r="Q171" i="10"/>
  <c r="S215" i="10"/>
  <c r="W220" i="10"/>
  <c r="AA225" i="10"/>
  <c r="C231" i="10"/>
  <c r="G236" i="10"/>
  <c r="K241" i="10"/>
  <c r="O246" i="10"/>
  <c r="S251" i="10"/>
  <c r="W256" i="10"/>
  <c r="AA261" i="10"/>
  <c r="Q192" i="10"/>
  <c r="L217" i="10"/>
  <c r="P222" i="10"/>
  <c r="T227" i="10"/>
  <c r="X232" i="10"/>
  <c r="AB237" i="10"/>
  <c r="D243" i="10"/>
  <c r="H248" i="10"/>
  <c r="L253" i="10"/>
  <c r="P258" i="10"/>
  <c r="U140" i="10"/>
  <c r="Y214" i="10"/>
  <c r="A220" i="10"/>
  <c r="E225" i="10"/>
  <c r="I230" i="10"/>
  <c r="M235" i="10"/>
  <c r="Q240" i="10"/>
  <c r="U245" i="10"/>
  <c r="Y250" i="10"/>
  <c r="A256" i="10"/>
  <c r="E261" i="10"/>
  <c r="I188" i="10"/>
  <c r="B217" i="10"/>
  <c r="F222" i="10"/>
  <c r="J227" i="10"/>
  <c r="N232" i="10"/>
  <c r="R237" i="10"/>
  <c r="V242" i="10"/>
  <c r="Z247" i="10"/>
  <c r="B253" i="10"/>
  <c r="F258" i="10"/>
  <c r="J263" i="10"/>
  <c r="C214" i="10"/>
  <c r="G219" i="10"/>
  <c r="K224" i="10"/>
  <c r="O229" i="10"/>
  <c r="S234" i="10"/>
  <c r="W239" i="10"/>
  <c r="AA244" i="10"/>
  <c r="C250" i="10"/>
  <c r="G255" i="10"/>
  <c r="K260" i="10"/>
  <c r="A184" i="10"/>
  <c r="T216" i="10"/>
  <c r="X221" i="10"/>
  <c r="AB226" i="10"/>
  <c r="D232" i="10"/>
  <c r="H237" i="10"/>
  <c r="L242" i="10"/>
  <c r="P247" i="10"/>
  <c r="T252" i="10"/>
  <c r="X257" i="10"/>
  <c r="AB262" i="10"/>
  <c r="E214" i="10"/>
  <c r="I219" i="10"/>
  <c r="M224" i="10"/>
  <c r="Q229" i="10"/>
  <c r="U234" i="10"/>
  <c r="Y239" i="10"/>
  <c r="A245" i="10"/>
  <c r="G132" i="10"/>
  <c r="O146" i="10"/>
  <c r="F116" i="10"/>
  <c r="T131" i="10"/>
  <c r="C184" i="10"/>
  <c r="P166" i="10"/>
  <c r="L197" i="10"/>
  <c r="Y173" i="10"/>
  <c r="U204" i="10"/>
  <c r="F181" i="10"/>
  <c r="B212" i="10"/>
  <c r="O188" i="10"/>
  <c r="AB164" i="10"/>
  <c r="X195" i="10"/>
  <c r="I172" i="10"/>
  <c r="E203" i="10"/>
  <c r="R179" i="10"/>
  <c r="N210" i="10"/>
  <c r="AA186" i="10"/>
  <c r="S212" i="10"/>
  <c r="T173" i="10"/>
  <c r="D189" i="10"/>
  <c r="D204" i="10"/>
  <c r="T209" i="10"/>
  <c r="E165" i="10"/>
  <c r="D215" i="10"/>
  <c r="H220" i="10"/>
  <c r="L225" i="10"/>
  <c r="P230" i="10"/>
  <c r="T235" i="10"/>
  <c r="X240" i="10"/>
  <c r="AB245" i="10"/>
  <c r="D251" i="10"/>
  <c r="H256" i="10"/>
  <c r="L261" i="10"/>
  <c r="E186" i="10"/>
  <c r="Y216" i="10"/>
  <c r="A222" i="10"/>
  <c r="E227" i="10"/>
  <c r="I232" i="10"/>
  <c r="M237" i="10"/>
  <c r="Q242" i="10"/>
  <c r="U247" i="10"/>
  <c r="Y252" i="10"/>
  <c r="A258" i="10"/>
  <c r="E263" i="10"/>
  <c r="J214" i="10"/>
  <c r="N219" i="10"/>
  <c r="R224" i="10"/>
  <c r="V229" i="10"/>
  <c r="Z234" i="10"/>
  <c r="B240" i="10"/>
  <c r="F245" i="10"/>
  <c r="J250" i="10"/>
  <c r="N255" i="10"/>
  <c r="R260" i="10"/>
  <c r="U176" i="10"/>
  <c r="C216" i="10"/>
  <c r="G221" i="10"/>
  <c r="K226" i="10"/>
  <c r="O231" i="10"/>
  <c r="S236" i="10"/>
  <c r="W241" i="10"/>
  <c r="AA246" i="10"/>
  <c r="C252" i="10"/>
  <c r="G257" i="10"/>
  <c r="K262" i="10"/>
  <c r="U197" i="10"/>
  <c r="X217" i="10"/>
  <c r="AB222" i="10"/>
  <c r="D228" i="10"/>
  <c r="H233" i="10"/>
  <c r="L238" i="10"/>
  <c r="P243" i="10"/>
  <c r="T248" i="10"/>
  <c r="X253" i="10"/>
  <c r="AB258" i="10"/>
  <c r="I167" i="10"/>
  <c r="I215" i="10"/>
  <c r="M220" i="10"/>
  <c r="Q225" i="10"/>
  <c r="U230" i="10"/>
  <c r="Y235" i="10"/>
  <c r="A241" i="10"/>
  <c r="E246" i="10"/>
  <c r="I251" i="10"/>
  <c r="M256" i="10"/>
  <c r="Q261" i="10"/>
  <c r="M193" i="10"/>
  <c r="N217" i="10"/>
  <c r="R222" i="10"/>
  <c r="V227" i="10"/>
  <c r="Z232" i="10"/>
  <c r="B238" i="10"/>
  <c r="F243" i="10"/>
  <c r="J248" i="10"/>
  <c r="N253" i="10"/>
  <c r="R258" i="10"/>
  <c r="V263" i="10"/>
  <c r="O214" i="10"/>
  <c r="S219" i="10"/>
  <c r="W224" i="10"/>
  <c r="AA229" i="10"/>
  <c r="C235" i="10"/>
  <c r="G240" i="10"/>
  <c r="K245" i="10"/>
  <c r="O250" i="10"/>
  <c r="S255" i="10"/>
  <c r="W260" i="10"/>
  <c r="E189" i="10"/>
  <c r="D217" i="10"/>
  <c r="H222" i="10"/>
  <c r="L227" i="10"/>
  <c r="P232" i="10"/>
  <c r="T237" i="10"/>
  <c r="X242" i="10"/>
  <c r="AB247" i="10"/>
  <c r="D253" i="10"/>
  <c r="H258" i="10"/>
  <c r="L263" i="10"/>
  <c r="Q214" i="10"/>
  <c r="U219" i="10"/>
  <c r="Y224" i="10"/>
  <c r="A230" i="10"/>
  <c r="E235" i="10"/>
  <c r="I240" i="10"/>
  <c r="M245" i="10"/>
  <c r="Q250" i="10"/>
  <c r="U255" i="10"/>
  <c r="AB118" i="10"/>
  <c r="T121" i="10"/>
  <c r="V136" i="10"/>
  <c r="H152" i="10"/>
  <c r="S192" i="10"/>
  <c r="T171" i="10"/>
  <c r="P202" i="10"/>
  <c r="A179" i="10"/>
  <c r="Y209" i="10"/>
  <c r="J186" i="10"/>
  <c r="M148" i="10"/>
  <c r="S193" i="10"/>
  <c r="D170" i="10"/>
  <c r="AB200" i="10"/>
  <c r="M177" i="10"/>
  <c r="I208" i="10"/>
  <c r="V184" i="10"/>
  <c r="Q129" i="10"/>
  <c r="C192" i="10"/>
  <c r="E135" i="10"/>
  <c r="D177" i="10"/>
  <c r="P192" i="10"/>
  <c r="AB204" i="10"/>
  <c r="P210" i="10"/>
  <c r="S132" i="10"/>
  <c r="X197" i="10"/>
  <c r="L165" i="10"/>
  <c r="K187" i="10"/>
  <c r="I170" i="10"/>
  <c r="AB230" i="10"/>
  <c r="P251" i="10"/>
  <c r="I217" i="10"/>
  <c r="Y237" i="10"/>
  <c r="M258" i="10"/>
  <c r="B225" i="10"/>
  <c r="R245" i="10"/>
  <c r="Y181" i="10"/>
  <c r="AA231" i="10"/>
  <c r="O252" i="10"/>
  <c r="H218" i="10"/>
  <c r="X238" i="10"/>
  <c r="L259" i="10"/>
  <c r="A226" i="10"/>
  <c r="Q246" i="10"/>
  <c r="Q198" i="10"/>
  <c r="J233" i="10"/>
  <c r="Z253" i="10"/>
  <c r="C220" i="10"/>
  <c r="AA235" i="10"/>
  <c r="K251" i="10"/>
  <c r="M199" i="10"/>
  <c r="H228" i="10"/>
  <c r="T243" i="10"/>
  <c r="L257" i="10"/>
  <c r="M215" i="10"/>
  <c r="M227" i="10"/>
  <c r="U240" i="10"/>
  <c r="E250" i="10"/>
  <c r="E259" i="10"/>
  <c r="Y184" i="10"/>
  <c r="V216" i="10"/>
  <c r="Z221" i="10"/>
  <c r="B227" i="10"/>
  <c r="F232" i="10"/>
  <c r="J237" i="10"/>
  <c r="N242" i="10"/>
  <c r="R247" i="10"/>
  <c r="V252" i="10"/>
  <c r="Z257" i="10"/>
  <c r="B263" i="10"/>
  <c r="AA263" i="10"/>
  <c r="F269" i="10"/>
  <c r="J274" i="10"/>
  <c r="N279" i="10"/>
  <c r="R284" i="10"/>
  <c r="V289" i="10"/>
  <c r="Z294" i="10"/>
  <c r="B300" i="10"/>
  <c r="F305" i="10"/>
  <c r="J310" i="10"/>
  <c r="W225" i="10"/>
  <c r="W265" i="10"/>
  <c r="AA270" i="10"/>
  <c r="C276" i="10"/>
  <c r="G281" i="10"/>
  <c r="K286" i="10"/>
  <c r="O291" i="10"/>
  <c r="S296" i="10"/>
  <c r="W301" i="10"/>
  <c r="AA306" i="10"/>
  <c r="C312" i="10"/>
  <c r="D264" i="10"/>
  <c r="H269" i="10"/>
  <c r="L274" i="10"/>
  <c r="P279" i="10"/>
  <c r="T284" i="10"/>
  <c r="X289" i="10"/>
  <c r="AB294" i="10"/>
  <c r="D300" i="10"/>
  <c r="H305" i="10"/>
  <c r="L310" i="10"/>
  <c r="C242" i="10"/>
  <c r="E267" i="10"/>
  <c r="I272" i="10"/>
  <c r="M277" i="10"/>
  <c r="Q282" i="10"/>
  <c r="U287" i="10"/>
  <c r="Y292" i="10"/>
  <c r="A298" i="10"/>
  <c r="E303" i="10"/>
  <c r="I308" i="10"/>
  <c r="W216" i="10"/>
  <c r="B265" i="10"/>
  <c r="F270" i="10"/>
  <c r="J275" i="10"/>
  <c r="N280" i="10"/>
  <c r="R285" i="10"/>
  <c r="V290" i="10"/>
  <c r="Z295" i="10"/>
  <c r="B301" i="10"/>
  <c r="F306" i="10"/>
  <c r="J311" i="10"/>
  <c r="K258" i="10"/>
  <c r="O268" i="10"/>
  <c r="S273" i="10"/>
  <c r="W278" i="10"/>
  <c r="AA283" i="10"/>
  <c r="C289" i="10"/>
  <c r="G294" i="10"/>
  <c r="K299" i="10"/>
  <c r="O304" i="10"/>
  <c r="S309" i="10"/>
  <c r="C233" i="10"/>
  <c r="L266" i="10"/>
  <c r="P271" i="10"/>
  <c r="T276" i="10"/>
  <c r="X281" i="10"/>
  <c r="AB286" i="10"/>
  <c r="D292" i="10"/>
  <c r="H297" i="10"/>
  <c r="L302" i="10"/>
  <c r="P307" i="10"/>
  <c r="T312" i="10"/>
  <c r="G259" i="10"/>
  <c r="Q268" i="10"/>
  <c r="U273" i="10"/>
  <c r="Y278" i="10"/>
  <c r="L119" i="10"/>
  <c r="AB202" i="10"/>
  <c r="P170" i="10"/>
  <c r="O192" i="10"/>
  <c r="M175" i="10"/>
  <c r="L231" i="10"/>
  <c r="AB251" i="10"/>
  <c r="U217" i="10"/>
  <c r="I238" i="10"/>
  <c r="Y258" i="10"/>
  <c r="N225" i="10"/>
  <c r="B246" i="10"/>
  <c r="A187" i="10"/>
  <c r="K232" i="10"/>
  <c r="AA252" i="10"/>
  <c r="T218" i="10"/>
  <c r="H239" i="10"/>
  <c r="X259" i="10"/>
  <c r="M226" i="10"/>
  <c r="A247" i="10"/>
  <c r="U203" i="10"/>
  <c r="V233" i="10"/>
  <c r="J254" i="10"/>
  <c r="O220" i="10"/>
  <c r="K236" i="10"/>
  <c r="W251" i="10"/>
  <c r="Q204" i="10"/>
  <c r="T228" i="10"/>
  <c r="D244" i="10"/>
  <c r="T258" i="10"/>
  <c r="Y215" i="10"/>
  <c r="E229" i="10"/>
  <c r="E241" i="10"/>
  <c r="A251" i="10"/>
  <c r="A260" i="10"/>
  <c r="A190" i="10"/>
  <c r="F217" i="10"/>
  <c r="J222" i="10"/>
  <c r="N227" i="10"/>
  <c r="R232" i="10"/>
  <c r="V237" i="10"/>
  <c r="Z242" i="10"/>
  <c r="B248" i="10"/>
  <c r="F253" i="10"/>
  <c r="J258" i="10"/>
  <c r="U164" i="10"/>
  <c r="N264" i="10"/>
  <c r="R269" i="10"/>
  <c r="V274" i="10"/>
  <c r="Z279" i="10"/>
  <c r="B285" i="10"/>
  <c r="F290" i="10"/>
  <c r="J295" i="10"/>
  <c r="N300" i="10"/>
  <c r="R305" i="10"/>
  <c r="V310" i="10"/>
  <c r="AA230" i="10"/>
  <c r="G266" i="10"/>
  <c r="K271" i="10"/>
  <c r="O276" i="10"/>
  <c r="S281" i="10"/>
  <c r="W286" i="10"/>
  <c r="AA291" i="10"/>
  <c r="C297" i="10"/>
  <c r="G302" i="10"/>
  <c r="K307" i="10"/>
  <c r="A175" i="10"/>
  <c r="P264" i="10"/>
  <c r="T269" i="10"/>
  <c r="X274" i="10"/>
  <c r="AB279" i="10"/>
  <c r="D285" i="10"/>
  <c r="H290" i="10"/>
  <c r="L295" i="10"/>
  <c r="P300" i="10"/>
  <c r="T305" i="10"/>
  <c r="X310" i="10"/>
  <c r="G247" i="10"/>
  <c r="Q267" i="10"/>
  <c r="U272" i="10"/>
  <c r="Y277" i="10"/>
  <c r="A283" i="10"/>
  <c r="E288" i="10"/>
  <c r="I293" i="10"/>
  <c r="M298" i="10"/>
  <c r="Q303" i="10"/>
  <c r="U308" i="10"/>
  <c r="AA221" i="10"/>
  <c r="N265" i="10"/>
  <c r="R270" i="10"/>
  <c r="V275" i="10"/>
  <c r="Z280" i="10"/>
  <c r="B286" i="10"/>
  <c r="F291" i="10"/>
  <c r="J296" i="10"/>
  <c r="N301" i="10"/>
  <c r="R306" i="10"/>
  <c r="V311" i="10"/>
  <c r="N263" i="10"/>
  <c r="AA268" i="10"/>
  <c r="C274" i="10"/>
  <c r="G279" i="10"/>
  <c r="K284" i="10"/>
  <c r="O289" i="10"/>
  <c r="S294" i="10"/>
  <c r="W299" i="10"/>
  <c r="AA304" i="10"/>
  <c r="C310" i="10"/>
  <c r="G238" i="10"/>
  <c r="X266" i="10"/>
  <c r="AB271" i="10"/>
  <c r="D277" i="10"/>
  <c r="H282" i="10"/>
  <c r="L287" i="10"/>
  <c r="P292" i="10"/>
  <c r="T297" i="10"/>
  <c r="X302" i="10"/>
  <c r="AB307" i="10"/>
  <c r="D313" i="10"/>
  <c r="Q263" i="10"/>
  <c r="A269" i="10"/>
  <c r="E274" i="10"/>
  <c r="I279" i="10"/>
  <c r="M284" i="10"/>
  <c r="Q289" i="10"/>
  <c r="AA146" i="10"/>
  <c r="I174" i="10"/>
  <c r="H196" i="10"/>
  <c r="C213" i="10"/>
  <c r="Q180" i="10"/>
  <c r="X231" i="10"/>
  <c r="L252" i="10"/>
  <c r="E218" i="10"/>
  <c r="U238" i="10"/>
  <c r="I259" i="10"/>
  <c r="Z225" i="10"/>
  <c r="N246" i="10"/>
  <c r="E192" i="10"/>
  <c r="W232" i="10"/>
  <c r="K253" i="10"/>
  <c r="D219" i="10"/>
  <c r="T239" i="10"/>
  <c r="H260" i="10"/>
  <c r="Y226" i="10"/>
  <c r="M247" i="10"/>
  <c r="Y208" i="10"/>
  <c r="F234" i="10"/>
  <c r="V254" i="10"/>
  <c r="AA220" i="10"/>
  <c r="S237" i="10"/>
  <c r="C253" i="10"/>
  <c r="P214" i="10"/>
  <c r="AB229" i="10"/>
  <c r="L245" i="10"/>
  <c r="D259" i="10"/>
  <c r="E217" i="10"/>
  <c r="M230" i="10"/>
  <c r="Q241" i="10"/>
  <c r="M251" i="10"/>
  <c r="M260" i="10"/>
  <c r="E195" i="10"/>
  <c r="R217" i="10"/>
  <c r="V222" i="10"/>
  <c r="Z227" i="10"/>
  <c r="B233" i="10"/>
  <c r="F238" i="10"/>
  <c r="J243" i="10"/>
  <c r="N248" i="10"/>
  <c r="R253" i="10"/>
  <c r="V258" i="10"/>
  <c r="C215" i="10"/>
  <c r="Z264" i="10"/>
  <c r="B270" i="10"/>
  <c r="F275" i="10"/>
  <c r="J280" i="10"/>
  <c r="N285" i="10"/>
  <c r="R290" i="10"/>
  <c r="V295" i="10"/>
  <c r="Z300" i="10"/>
  <c r="B306" i="10"/>
  <c r="F311" i="10"/>
  <c r="C236" i="10"/>
  <c r="S266" i="10"/>
  <c r="W271" i="10"/>
  <c r="AA276" i="10"/>
  <c r="C282" i="10"/>
  <c r="G287" i="10"/>
  <c r="K292" i="10"/>
  <c r="O297" i="10"/>
  <c r="S302" i="10"/>
  <c r="W307" i="10"/>
  <c r="AA215" i="10"/>
  <c r="AB264" i="10"/>
  <c r="D270" i="10"/>
  <c r="H275" i="10"/>
  <c r="L280" i="10"/>
  <c r="P285" i="10"/>
  <c r="T290" i="10"/>
  <c r="X295" i="10"/>
  <c r="AB300" i="10"/>
  <c r="D306" i="10"/>
  <c r="H311" i="10"/>
  <c r="K252" i="10"/>
  <c r="A268" i="10"/>
  <c r="E273" i="10"/>
  <c r="I278" i="10"/>
  <c r="M283" i="10"/>
  <c r="Q288" i="10"/>
  <c r="U293" i="10"/>
  <c r="Y298" i="10"/>
  <c r="A304" i="10"/>
  <c r="E309" i="10"/>
  <c r="C227" i="10"/>
  <c r="Z265" i="10"/>
  <c r="B271" i="10"/>
  <c r="F276" i="10"/>
  <c r="J281" i="10"/>
  <c r="N286" i="10"/>
  <c r="R291" i="10"/>
  <c r="V296" i="10"/>
  <c r="Z301" i="10"/>
  <c r="B307" i="10"/>
  <c r="F312" i="10"/>
  <c r="G264" i="10"/>
  <c r="K269" i="10"/>
  <c r="O274" i="10"/>
  <c r="S279" i="10"/>
  <c r="W284" i="10"/>
  <c r="AA289" i="10"/>
  <c r="C295" i="10"/>
  <c r="G300" i="10"/>
  <c r="K305" i="10"/>
  <c r="O310" i="10"/>
  <c r="K243" i="10"/>
  <c r="H267" i="10"/>
  <c r="L272" i="10"/>
  <c r="P277" i="10"/>
  <c r="T282" i="10"/>
  <c r="X287" i="10"/>
  <c r="AB292" i="10"/>
  <c r="D298" i="10"/>
  <c r="H303" i="10"/>
  <c r="L308" i="10"/>
  <c r="P313" i="10"/>
  <c r="I264" i="10"/>
  <c r="M269" i="10"/>
  <c r="Q274" i="10"/>
  <c r="U279" i="10"/>
  <c r="Y284" i="10"/>
  <c r="A290" i="10"/>
  <c r="E295" i="10"/>
  <c r="I300" i="10"/>
  <c r="D122" i="10"/>
  <c r="M179" i="10"/>
  <c r="L201" i="10"/>
  <c r="M145" i="10"/>
  <c r="P215" i="10"/>
  <c r="D236" i="10"/>
  <c r="T256" i="10"/>
  <c r="M222" i="10"/>
  <c r="A243" i="10"/>
  <c r="I125" i="10"/>
  <c r="F230" i="10"/>
  <c r="V250" i="10"/>
  <c r="O216" i="10"/>
  <c r="C237" i="10"/>
  <c r="S257" i="10"/>
  <c r="L223" i="10"/>
  <c r="AB243" i="10"/>
  <c r="M172" i="10"/>
  <c r="E231" i="10"/>
  <c r="U251" i="10"/>
  <c r="Z217" i="10"/>
  <c r="N238" i="10"/>
  <c r="B259" i="10"/>
  <c r="G225" i="10"/>
  <c r="S240" i="10"/>
  <c r="C256" i="10"/>
  <c r="P217" i="10"/>
  <c r="AB232" i="10"/>
  <c r="L248" i="10"/>
  <c r="P259" i="10"/>
  <c r="Y218" i="10"/>
  <c r="Y230" i="10"/>
  <c r="Y242" i="10"/>
  <c r="Y251" i="10"/>
  <c r="Y260" i="10"/>
  <c r="I200" i="10"/>
  <c r="B218" i="10"/>
  <c r="F223" i="10"/>
  <c r="J228" i="10"/>
  <c r="N233" i="10"/>
  <c r="R238" i="10"/>
  <c r="V243" i="10"/>
  <c r="Z248" i="10"/>
  <c r="B254" i="10"/>
  <c r="F259" i="10"/>
  <c r="G220" i="10"/>
  <c r="J265" i="10"/>
  <c r="N270" i="10"/>
  <c r="R275" i="10"/>
  <c r="V280" i="10"/>
  <c r="Z285" i="10"/>
  <c r="B291" i="10"/>
  <c r="F296" i="10"/>
  <c r="J301" i="10"/>
  <c r="N306" i="10"/>
  <c r="R311" i="10"/>
  <c r="G241" i="10"/>
  <c r="C267" i="10"/>
  <c r="G272" i="10"/>
  <c r="K277" i="10"/>
  <c r="O282" i="10"/>
  <c r="S287" i="10"/>
  <c r="W292" i="10"/>
  <c r="AA297" i="10"/>
  <c r="C303" i="10"/>
  <c r="G308" i="10"/>
  <c r="C221" i="10"/>
  <c r="L265" i="10"/>
  <c r="P270" i="10"/>
  <c r="T275" i="10"/>
  <c r="X280" i="10"/>
  <c r="AB285" i="10"/>
  <c r="D291" i="10"/>
  <c r="H296" i="10"/>
  <c r="L301" i="10"/>
  <c r="P306" i="10"/>
  <c r="T311" i="10"/>
  <c r="O257" i="10"/>
  <c r="M268" i="10"/>
  <c r="Q273" i="10"/>
  <c r="U278" i="10"/>
  <c r="Y283" i="10"/>
  <c r="A289" i="10"/>
  <c r="E294" i="10"/>
  <c r="I299" i="10"/>
  <c r="M304" i="10"/>
  <c r="Q309" i="10"/>
  <c r="G232" i="10"/>
  <c r="J266" i="10"/>
  <c r="N271" i="10"/>
  <c r="R276" i="10"/>
  <c r="V281" i="10"/>
  <c r="Z286" i="10"/>
  <c r="B292" i="10"/>
  <c r="F297" i="10"/>
  <c r="J302" i="10"/>
  <c r="N307" i="10"/>
  <c r="M190" i="10"/>
  <c r="S264" i="10"/>
  <c r="W269" i="10"/>
  <c r="AA274" i="10"/>
  <c r="C280" i="10"/>
  <c r="G285" i="10"/>
  <c r="K290" i="10"/>
  <c r="O295" i="10"/>
  <c r="S300" i="10"/>
  <c r="W305" i="10"/>
  <c r="AA310" i="10"/>
  <c r="O248" i="10"/>
  <c r="T267" i="10"/>
  <c r="X272" i="10"/>
  <c r="AB277" i="10"/>
  <c r="D283" i="10"/>
  <c r="H288" i="10"/>
  <c r="L293" i="10"/>
  <c r="P298" i="10"/>
  <c r="T303" i="10"/>
  <c r="X308" i="10"/>
  <c r="U200" i="10"/>
  <c r="U264" i="10"/>
  <c r="Y269" i="10"/>
  <c r="A275" i="10"/>
  <c r="E280" i="10"/>
  <c r="I285" i="10"/>
  <c r="R116" i="10"/>
  <c r="E205" i="10"/>
  <c r="U172" i="10"/>
  <c r="D174" i="10"/>
  <c r="AB215" i="10"/>
  <c r="P236" i="10"/>
  <c r="D257" i="10"/>
  <c r="Y222" i="10"/>
  <c r="M243" i="10"/>
  <c r="A166" i="10"/>
  <c r="R230" i="10"/>
  <c r="F251" i="10"/>
  <c r="AA216" i="10"/>
  <c r="O237" i="10"/>
  <c r="C258" i="10"/>
  <c r="X223" i="10"/>
  <c r="L244" i="10"/>
  <c r="Q177" i="10"/>
  <c r="Q231" i="10"/>
  <c r="E252" i="10"/>
  <c r="J218" i="10"/>
  <c r="Z238" i="10"/>
  <c r="N259" i="10"/>
  <c r="S225" i="10"/>
  <c r="C241" i="10"/>
  <c r="O256" i="10"/>
  <c r="AB217" i="10"/>
  <c r="L233" i="10"/>
  <c r="X248" i="10"/>
  <c r="X260" i="10"/>
  <c r="E220" i="10"/>
  <c r="I231" i="10"/>
  <c r="U243" i="10"/>
  <c r="E253" i="10"/>
  <c r="I261" i="10"/>
  <c r="M205" i="10"/>
  <c r="N218" i="10"/>
  <c r="R223" i="10"/>
  <c r="V228" i="10"/>
  <c r="Z233" i="10"/>
  <c r="B239" i="10"/>
  <c r="F244" i="10"/>
  <c r="J249" i="10"/>
  <c r="N254" i="10"/>
  <c r="R259" i="10"/>
  <c r="K225" i="10"/>
  <c r="V265" i="10"/>
  <c r="Z270" i="10"/>
  <c r="B276" i="10"/>
  <c r="F281" i="10"/>
  <c r="J286" i="10"/>
  <c r="N291" i="10"/>
  <c r="R296" i="10"/>
  <c r="V301" i="10"/>
  <c r="Z306" i="10"/>
  <c r="B312" i="10"/>
  <c r="K246" i="10"/>
  <c r="O267" i="10"/>
  <c r="S272" i="10"/>
  <c r="W277" i="10"/>
  <c r="AA282" i="10"/>
  <c r="C288" i="10"/>
  <c r="G293" i="10"/>
  <c r="K298" i="10"/>
  <c r="O303" i="10"/>
  <c r="S308" i="10"/>
  <c r="G226" i="10"/>
  <c r="X265" i="10"/>
  <c r="AB270" i="10"/>
  <c r="D276" i="10"/>
  <c r="H281" i="10"/>
  <c r="L286" i="10"/>
  <c r="P291" i="10"/>
  <c r="T296" i="10"/>
  <c r="X301" i="10"/>
  <c r="AB306" i="10"/>
  <c r="D312" i="10"/>
  <c r="S262" i="10"/>
  <c r="Y268" i="10"/>
  <c r="A274" i="10"/>
  <c r="E279" i="10"/>
  <c r="I284" i="10"/>
  <c r="M289" i="10"/>
  <c r="Q294" i="10"/>
  <c r="U299" i="10"/>
  <c r="Y304" i="10"/>
  <c r="A310" i="10"/>
  <c r="K237" i="10"/>
  <c r="V266" i="10"/>
  <c r="Z271" i="10"/>
  <c r="B277" i="10"/>
  <c r="F282" i="10"/>
  <c r="J287" i="10"/>
  <c r="N292" i="10"/>
  <c r="R297" i="10"/>
  <c r="V302" i="10"/>
  <c r="Z307" i="10"/>
  <c r="G217" i="10"/>
  <c r="C265" i="10"/>
  <c r="G270" i="10"/>
  <c r="K275" i="10"/>
  <c r="O280" i="10"/>
  <c r="S285" i="10"/>
  <c r="W290" i="10"/>
  <c r="AA295" i="10"/>
  <c r="C301" i="10"/>
  <c r="G306" i="10"/>
  <c r="K311" i="10"/>
  <c r="S253" i="10"/>
  <c r="D268" i="10"/>
  <c r="H273" i="10"/>
  <c r="L278" i="10"/>
  <c r="P283" i="10"/>
  <c r="T288" i="10"/>
  <c r="X293" i="10"/>
  <c r="AB298" i="10"/>
  <c r="D304" i="10"/>
  <c r="H309" i="10"/>
  <c r="C218" i="10"/>
  <c r="E265" i="10"/>
  <c r="I270" i="10"/>
  <c r="M275" i="10"/>
  <c r="Q280" i="10"/>
  <c r="U285" i="10"/>
  <c r="Y290" i="10"/>
  <c r="A296" i="10"/>
  <c r="E301" i="10"/>
  <c r="F137" i="10"/>
  <c r="I210" i="10"/>
  <c r="Y177" i="10"/>
  <c r="AB177" i="10"/>
  <c r="L216" i="10"/>
  <c r="AB236" i="10"/>
  <c r="P257" i="10"/>
  <c r="I223" i="10"/>
  <c r="Y243" i="10"/>
  <c r="E171" i="10"/>
  <c r="B231" i="10"/>
  <c r="R251" i="10"/>
  <c r="K217" i="10"/>
  <c r="AA237" i="10"/>
  <c r="O258" i="10"/>
  <c r="H224" i="10"/>
  <c r="X244" i="10"/>
  <c r="U182" i="10"/>
  <c r="A232" i="10"/>
  <c r="Q252" i="10"/>
  <c r="V218" i="10"/>
  <c r="J239" i="10"/>
  <c r="Z259" i="10"/>
  <c r="C226" i="10"/>
  <c r="O241" i="10"/>
  <c r="AA256" i="10"/>
  <c r="L218" i="10"/>
  <c r="X233" i="10"/>
  <c r="H249" i="10"/>
  <c r="P262" i="10"/>
  <c r="Q220" i="10"/>
  <c r="Q232" i="10"/>
  <c r="Q244" i="10"/>
  <c r="A254" i="10"/>
  <c r="U261" i="10"/>
  <c r="Q210" i="10"/>
  <c r="Z218" i="10"/>
  <c r="B224" i="10"/>
  <c r="F229" i="10"/>
  <c r="J234" i="10"/>
  <c r="N239" i="10"/>
  <c r="R244" i="10"/>
  <c r="V249" i="10"/>
  <c r="Z254" i="10"/>
  <c r="B260" i="10"/>
  <c r="O230" i="10"/>
  <c r="F266" i="10"/>
  <c r="J271" i="10"/>
  <c r="N276" i="10"/>
  <c r="R281" i="10"/>
  <c r="V286" i="10"/>
  <c r="Z291" i="10"/>
  <c r="B297" i="10"/>
  <c r="F302" i="10"/>
  <c r="J307" i="10"/>
  <c r="N312" i="10"/>
  <c r="O251" i="10"/>
  <c r="AA267" i="10"/>
  <c r="C273" i="10"/>
  <c r="G278" i="10"/>
  <c r="K283" i="10"/>
  <c r="O288" i="10"/>
  <c r="S293" i="10"/>
  <c r="W298" i="10"/>
  <c r="AA303" i="10"/>
  <c r="C309" i="10"/>
  <c r="K231" i="10"/>
  <c r="H266" i="10"/>
  <c r="L271" i="10"/>
  <c r="P276" i="10"/>
  <c r="T281" i="10"/>
  <c r="X286" i="10"/>
  <c r="AB291" i="10"/>
  <c r="D297" i="10"/>
  <c r="H302" i="10"/>
  <c r="L307" i="10"/>
  <c r="P312" i="10"/>
  <c r="E264" i="10"/>
  <c r="I269" i="10"/>
  <c r="M274" i="10"/>
  <c r="Q279" i="10"/>
  <c r="U284" i="10"/>
  <c r="Y289" i="10"/>
  <c r="A295" i="10"/>
  <c r="E300" i="10"/>
  <c r="I305" i="10"/>
  <c r="M310" i="10"/>
  <c r="O242" i="10"/>
  <c r="F267" i="10"/>
  <c r="J272" i="10"/>
  <c r="N277" i="10"/>
  <c r="R282" i="10"/>
  <c r="V287" i="10"/>
  <c r="Z292" i="10"/>
  <c r="B298" i="10"/>
  <c r="F303" i="10"/>
  <c r="J308" i="10"/>
  <c r="K222" i="10"/>
  <c r="O265" i="10"/>
  <c r="S270" i="10"/>
  <c r="W275" i="10"/>
  <c r="AA280" i="10"/>
  <c r="C286" i="10"/>
  <c r="G291" i="10"/>
  <c r="K296" i="10"/>
  <c r="O301" i="10"/>
  <c r="S306" i="10"/>
  <c r="W311" i="10"/>
  <c r="W258" i="10"/>
  <c r="P268" i="10"/>
  <c r="T273" i="10"/>
  <c r="X278" i="10"/>
  <c r="AB283" i="10"/>
  <c r="D289" i="10"/>
  <c r="H294" i="10"/>
  <c r="L299" i="10"/>
  <c r="P304" i="10"/>
  <c r="T309" i="10"/>
  <c r="G223" i="10"/>
  <c r="Q265" i="10"/>
  <c r="U270" i="10"/>
  <c r="Y275" i="10"/>
  <c r="A281" i="10"/>
  <c r="E286" i="10"/>
  <c r="I291" i="10"/>
  <c r="D132" i="10"/>
  <c r="R181" i="10"/>
  <c r="Q203" i="10"/>
  <c r="P189" i="10"/>
  <c r="T220" i="10"/>
  <c r="H241" i="10"/>
  <c r="X261" i="10"/>
  <c r="Q227" i="10"/>
  <c r="E248" i="10"/>
  <c r="V214" i="10"/>
  <c r="J235" i="10"/>
  <c r="Z255" i="10"/>
  <c r="S221" i="10"/>
  <c r="G242" i="10"/>
  <c r="W262" i="10"/>
  <c r="P228" i="10"/>
  <c r="D249" i="10"/>
  <c r="U215" i="10"/>
  <c r="I236" i="10"/>
  <c r="Y256" i="10"/>
  <c r="B223" i="10"/>
  <c r="R243" i="10"/>
  <c r="A151" i="10"/>
  <c r="K227" i="10"/>
  <c r="W242" i="10"/>
  <c r="G258" i="10"/>
  <c r="T219" i="10"/>
  <c r="D235" i="10"/>
  <c r="P250" i="10"/>
  <c r="I161" i="10"/>
  <c r="A221" i="10"/>
  <c r="I234" i="10"/>
  <c r="Y245" i="10"/>
  <c r="Y254" i="10"/>
  <c r="E262" i="10"/>
  <c r="F214" i="10"/>
  <c r="J219" i="10"/>
  <c r="N224" i="10"/>
  <c r="R229" i="10"/>
  <c r="V234" i="10"/>
  <c r="Z239" i="10"/>
  <c r="B245" i="10"/>
  <c r="F250" i="10"/>
  <c r="J255" i="10"/>
  <c r="N260" i="10"/>
  <c r="S235" i="10"/>
  <c r="R266" i="10"/>
  <c r="V271" i="10"/>
  <c r="Z276" i="10"/>
  <c r="B282" i="10"/>
  <c r="F287" i="10"/>
  <c r="J292" i="10"/>
  <c r="N297" i="10"/>
  <c r="R302" i="10"/>
  <c r="V307" i="10"/>
  <c r="Z312" i="10"/>
  <c r="S256" i="10"/>
  <c r="K268" i="10"/>
  <c r="O273" i="10"/>
  <c r="S278" i="10"/>
  <c r="W283" i="10"/>
  <c r="AA288" i="10"/>
  <c r="C294" i="10"/>
  <c r="G299" i="10"/>
  <c r="K304" i="10"/>
  <c r="O309" i="10"/>
  <c r="O236" i="10"/>
  <c r="T266" i="10"/>
  <c r="X271" i="10"/>
  <c r="AB276" i="10"/>
  <c r="D282" i="10"/>
  <c r="H287" i="10"/>
  <c r="L292" i="10"/>
  <c r="P297" i="10"/>
  <c r="T302" i="10"/>
  <c r="X307" i="10"/>
  <c r="E180" i="10"/>
  <c r="Q264" i="10"/>
  <c r="U269" i="10"/>
  <c r="Y274" i="10"/>
  <c r="A280" i="10"/>
  <c r="E285" i="10"/>
  <c r="I290" i="10"/>
  <c r="M295" i="10"/>
  <c r="Q300" i="10"/>
  <c r="U305" i="10"/>
  <c r="Y310" i="10"/>
  <c r="S247" i="10"/>
  <c r="R267" i="10"/>
  <c r="V272" i="10"/>
  <c r="Z277" i="10"/>
  <c r="B283" i="10"/>
  <c r="F288" i="10"/>
  <c r="J293" i="10"/>
  <c r="N298" i="10"/>
  <c r="R303" i="10"/>
  <c r="V308" i="10"/>
  <c r="O227" i="10"/>
  <c r="AA265" i="10"/>
  <c r="C271" i="10"/>
  <c r="G276" i="10"/>
  <c r="K281" i="10"/>
  <c r="O286" i="10"/>
  <c r="S291" i="10"/>
  <c r="W296" i="10"/>
  <c r="AA301" i="10"/>
  <c r="C307" i="10"/>
  <c r="T152" i="10"/>
  <c r="V186" i="10"/>
  <c r="U208" i="10"/>
  <c r="L193" i="10"/>
  <c r="D221" i="10"/>
  <c r="T241" i="10"/>
  <c r="H262" i="10"/>
  <c r="A228" i="10"/>
  <c r="Q248" i="10"/>
  <c r="F215" i="10"/>
  <c r="V235" i="10"/>
  <c r="J256" i="10"/>
  <c r="C222" i="10"/>
  <c r="S242" i="10"/>
  <c r="G263" i="10"/>
  <c r="AB228" i="10"/>
  <c r="P249" i="10"/>
  <c r="E216" i="10"/>
  <c r="U236" i="10"/>
  <c r="I257" i="10"/>
  <c r="N223" i="10"/>
  <c r="B244" i="10"/>
  <c r="E168" i="10"/>
  <c r="K230" i="10"/>
  <c r="W245" i="10"/>
  <c r="G261" i="10"/>
  <c r="T222" i="10"/>
  <c r="D238" i="10"/>
  <c r="H252" i="10"/>
  <c r="A169" i="10"/>
  <c r="I222" i="10"/>
  <c r="Q235" i="10"/>
  <c r="I246" i="10"/>
  <c r="I255" i="10"/>
  <c r="M263" i="10"/>
  <c r="R214" i="10"/>
  <c r="V219" i="10"/>
  <c r="Z224" i="10"/>
  <c r="B230" i="10"/>
  <c r="F235" i="10"/>
  <c r="J240" i="10"/>
  <c r="N245" i="10"/>
  <c r="R250" i="10"/>
  <c r="V255" i="10"/>
  <c r="Z260" i="10"/>
  <c r="W240" i="10"/>
  <c r="B267" i="10"/>
  <c r="F272" i="10"/>
  <c r="J277" i="10"/>
  <c r="N282" i="10"/>
  <c r="R287" i="10"/>
  <c r="V292" i="10"/>
  <c r="Z297" i="10"/>
  <c r="B303" i="10"/>
  <c r="F308" i="10"/>
  <c r="J313" i="10"/>
  <c r="W261" i="10"/>
  <c r="W268" i="10"/>
  <c r="AA273" i="10"/>
  <c r="C279" i="10"/>
  <c r="G284" i="10"/>
  <c r="K289" i="10"/>
  <c r="O294" i="10"/>
  <c r="S299" i="10"/>
  <c r="W304" i="10"/>
  <c r="AA309" i="10"/>
  <c r="S241" i="10"/>
  <c r="D267" i="10"/>
  <c r="H272" i="10"/>
  <c r="L277" i="10"/>
  <c r="P282" i="10"/>
  <c r="T287" i="10"/>
  <c r="X292" i="10"/>
  <c r="AB297" i="10"/>
  <c r="D303" i="10"/>
  <c r="H308" i="10"/>
  <c r="K216" i="10"/>
  <c r="A265" i="10"/>
  <c r="E270" i="10"/>
  <c r="I275" i="10"/>
  <c r="M280" i="10"/>
  <c r="Q285" i="10"/>
  <c r="U290" i="10"/>
  <c r="Y295" i="10"/>
  <c r="A301" i="10"/>
  <c r="E306" i="10"/>
  <c r="I311" i="10"/>
  <c r="W252" i="10"/>
  <c r="B268" i="10"/>
  <c r="F273" i="10"/>
  <c r="J278" i="10"/>
  <c r="N283" i="10"/>
  <c r="R288" i="10"/>
  <c r="V293" i="10"/>
  <c r="Z298" i="10"/>
  <c r="B304" i="10"/>
  <c r="F309" i="10"/>
  <c r="S232" i="10"/>
  <c r="K266" i="10"/>
  <c r="O271" i="10"/>
  <c r="S276" i="10"/>
  <c r="W281" i="10"/>
  <c r="AA286" i="10"/>
  <c r="C292" i="10"/>
  <c r="G297" i="10"/>
  <c r="K302" i="10"/>
  <c r="O307" i="10"/>
  <c r="S312" i="10"/>
  <c r="H264" i="10"/>
  <c r="L269" i="10"/>
  <c r="P274" i="10"/>
  <c r="T279" i="10"/>
  <c r="X284" i="10"/>
  <c r="AB289" i="10"/>
  <c r="D295" i="10"/>
  <c r="H300" i="10"/>
  <c r="L305" i="10"/>
  <c r="P310" i="10"/>
  <c r="O233" i="10"/>
  <c r="M266" i="10"/>
  <c r="Q271" i="10"/>
  <c r="U276" i="10"/>
  <c r="Y281" i="10"/>
  <c r="A287" i="10"/>
  <c r="E292" i="10"/>
  <c r="K185" i="10"/>
  <c r="N212" i="10"/>
  <c r="B180" i="10"/>
  <c r="P204" i="10"/>
  <c r="P221" i="10"/>
  <c r="D242" i="10"/>
  <c r="T262" i="10"/>
  <c r="M228" i="10"/>
  <c r="A249" i="10"/>
  <c r="R215" i="10"/>
  <c r="F236" i="10"/>
  <c r="V256" i="10"/>
  <c r="O222" i="10"/>
  <c r="C243" i="10"/>
  <c r="S263" i="10"/>
  <c r="L229" i="10"/>
  <c r="AB249" i="10"/>
  <c r="Q216" i="10"/>
  <c r="E237" i="10"/>
  <c r="U257" i="10"/>
  <c r="Z223" i="10"/>
  <c r="N244" i="10"/>
  <c r="I173" i="10"/>
  <c r="W230" i="10"/>
  <c r="G246" i="10"/>
  <c r="S261" i="10"/>
  <c r="D223" i="10"/>
  <c r="P238" i="10"/>
  <c r="P253" i="10"/>
  <c r="E174" i="10"/>
  <c r="A224" i="10"/>
  <c r="A236" i="10"/>
  <c r="U246" i="10"/>
  <c r="E256" i="10"/>
  <c r="Y263" i="10"/>
  <c r="B215" i="10"/>
  <c r="F220" i="10"/>
  <c r="J225" i="10"/>
  <c r="N230" i="10"/>
  <c r="R235" i="10"/>
  <c r="V240" i="10"/>
  <c r="Z245" i="10"/>
  <c r="B251" i="10"/>
  <c r="F256" i="10"/>
  <c r="J261" i="10"/>
  <c r="AA245" i="10"/>
  <c r="N267" i="10"/>
  <c r="R272" i="10"/>
  <c r="V277" i="10"/>
  <c r="Z282" i="10"/>
  <c r="B288" i="10"/>
  <c r="F293" i="10"/>
  <c r="J298" i="10"/>
  <c r="N303" i="10"/>
  <c r="R308" i="10"/>
  <c r="V313" i="10"/>
  <c r="A264" i="10"/>
  <c r="G269" i="10"/>
  <c r="K274" i="10"/>
  <c r="O279" i="10"/>
  <c r="S284" i="10"/>
  <c r="W289" i="10"/>
  <c r="AA294" i="10"/>
  <c r="C300" i="10"/>
  <c r="G305" i="10"/>
  <c r="K310" i="10"/>
  <c r="W246" i="10"/>
  <c r="P267" i="10"/>
  <c r="T272" i="10"/>
  <c r="X277" i="10"/>
  <c r="AB282" i="10"/>
  <c r="D288" i="10"/>
  <c r="H293" i="10"/>
  <c r="L298" i="10"/>
  <c r="P303" i="10"/>
  <c r="T308" i="10"/>
  <c r="O221" i="10"/>
  <c r="M265" i="10"/>
  <c r="Q270" i="10"/>
  <c r="U275" i="10"/>
  <c r="Y280" i="10"/>
  <c r="A286" i="10"/>
  <c r="E291" i="10"/>
  <c r="I296" i="10"/>
  <c r="M301" i="10"/>
  <c r="Q306" i="10"/>
  <c r="U311" i="10"/>
  <c r="AA257" i="10"/>
  <c r="N268" i="10"/>
  <c r="R273" i="10"/>
  <c r="V278" i="10"/>
  <c r="Z283" i="10"/>
  <c r="B289" i="10"/>
  <c r="F294" i="10"/>
  <c r="J299" i="10"/>
  <c r="N304" i="10"/>
  <c r="R309" i="10"/>
  <c r="W237" i="10"/>
  <c r="W266" i="10"/>
  <c r="AA271" i="10"/>
  <c r="C277" i="10"/>
  <c r="G282" i="10"/>
  <c r="K287" i="10"/>
  <c r="O292" i="10"/>
  <c r="S297" i="10"/>
  <c r="W302" i="10"/>
  <c r="AA307" i="10"/>
  <c r="O193" i="10"/>
  <c r="Q153" i="10"/>
  <c r="F185" i="10"/>
  <c r="X205" i="10"/>
  <c r="X225" i="10"/>
  <c r="L246" i="10"/>
  <c r="I191" i="10"/>
  <c r="U232" i="10"/>
  <c r="I253" i="10"/>
  <c r="Z219" i="10"/>
  <c r="N240" i="10"/>
  <c r="B261" i="10"/>
  <c r="W226" i="10"/>
  <c r="K247" i="10"/>
  <c r="Y202" i="10"/>
  <c r="T233" i="10"/>
  <c r="H254" i="10"/>
  <c r="Y220" i="10"/>
  <c r="M241" i="10"/>
  <c r="A262" i="10"/>
  <c r="F228" i="10"/>
  <c r="V248" i="10"/>
  <c r="AA214" i="10"/>
  <c r="G231" i="10"/>
  <c r="S246" i="10"/>
  <c r="C262" i="10"/>
  <c r="P223" i="10"/>
  <c r="AB238" i="10"/>
  <c r="AB253" i="10"/>
  <c r="Q189" i="10"/>
  <c r="I225" i="10"/>
  <c r="M236" i="10"/>
  <c r="A248" i="10"/>
  <c r="Q256" i="10"/>
  <c r="I164" i="10"/>
  <c r="N215" i="10"/>
  <c r="R220" i="10"/>
  <c r="V225" i="10"/>
  <c r="Z230" i="10"/>
  <c r="B236" i="10"/>
  <c r="F241" i="10"/>
  <c r="J246" i="10"/>
  <c r="N251" i="10"/>
  <c r="R256" i="10"/>
  <c r="V261" i="10"/>
  <c r="C251" i="10"/>
  <c r="Z267" i="10"/>
  <c r="B273" i="10"/>
  <c r="F278" i="10"/>
  <c r="J283" i="10"/>
  <c r="N288" i="10"/>
  <c r="R293" i="10"/>
  <c r="V298" i="10"/>
  <c r="Z303" i="10"/>
  <c r="B309" i="10"/>
  <c r="Y169" i="10"/>
  <c r="O264" i="10"/>
  <c r="S269" i="10"/>
  <c r="W274" i="10"/>
  <c r="AA279" i="10"/>
  <c r="C285" i="10"/>
  <c r="G290" i="10"/>
  <c r="K295" i="10"/>
  <c r="O300" i="10"/>
  <c r="S305" i="10"/>
  <c r="W310" i="10"/>
  <c r="AA251" i="10"/>
  <c r="AB267" i="10"/>
  <c r="D273" i="10"/>
  <c r="H278" i="10"/>
  <c r="L283" i="10"/>
  <c r="P288" i="10"/>
  <c r="T293" i="10"/>
  <c r="X298" i="10"/>
  <c r="AB303" i="10"/>
  <c r="D309" i="10"/>
  <c r="S226" i="10"/>
  <c r="Y265" i="10"/>
  <c r="A271" i="10"/>
  <c r="E276" i="10"/>
  <c r="I281" i="10"/>
  <c r="M286" i="10"/>
  <c r="Q291" i="10"/>
  <c r="U296" i="10"/>
  <c r="Y301" i="10"/>
  <c r="A307" i="10"/>
  <c r="E312" i="10"/>
  <c r="C263" i="10"/>
  <c r="Z268" i="10"/>
  <c r="B274" i="10"/>
  <c r="F279" i="10"/>
  <c r="J284" i="10"/>
  <c r="N289" i="10"/>
  <c r="R294" i="10"/>
  <c r="V299" i="10"/>
  <c r="Z304" i="10"/>
  <c r="B310" i="10"/>
  <c r="AA242" i="10"/>
  <c r="G267" i="10"/>
  <c r="K272" i="10"/>
  <c r="O277" i="10"/>
  <c r="S282" i="10"/>
  <c r="W287" i="10"/>
  <c r="AA292" i="10"/>
  <c r="C298" i="10"/>
  <c r="G303" i="10"/>
  <c r="K308" i="10"/>
  <c r="S217" i="10"/>
  <c r="D265" i="10"/>
  <c r="H270" i="10"/>
  <c r="L275" i="10"/>
  <c r="P280" i="10"/>
  <c r="T285" i="10"/>
  <c r="X290" i="10"/>
  <c r="AB295" i="10"/>
  <c r="D301" i="10"/>
  <c r="H306" i="10"/>
  <c r="L311" i="10"/>
  <c r="W243" i="10"/>
  <c r="I267" i="10"/>
  <c r="AB166" i="10"/>
  <c r="M196" i="10"/>
  <c r="G227" i="10"/>
  <c r="Y241" i="10"/>
  <c r="AA247" i="10"/>
  <c r="U225" i="10"/>
  <c r="B221" i="10"/>
  <c r="Z251" i="10"/>
  <c r="R278" i="10"/>
  <c r="N309" i="10"/>
  <c r="O285" i="10"/>
  <c r="C257" i="10"/>
  <c r="D294" i="10"/>
  <c r="M271" i="10"/>
  <c r="I302" i="10"/>
  <c r="R279" i="10"/>
  <c r="N310" i="10"/>
  <c r="G288" i="10"/>
  <c r="W222" i="10"/>
  <c r="X275" i="10"/>
  <c r="H291" i="10"/>
  <c r="T306" i="10"/>
  <c r="U267" i="10"/>
  <c r="M281" i="10"/>
  <c r="M290" i="10"/>
  <c r="U297" i="10"/>
  <c r="U303" i="10"/>
  <c r="Y308" i="10"/>
  <c r="S223" i="10"/>
  <c r="R265" i="10"/>
  <c r="V270" i="10"/>
  <c r="Z275" i="10"/>
  <c r="B281" i="10"/>
  <c r="F286" i="10"/>
  <c r="J291" i="10"/>
  <c r="N296" i="10"/>
  <c r="R301" i="10"/>
  <c r="V306" i="10"/>
  <c r="Z311" i="10"/>
  <c r="C260" i="10"/>
  <c r="S268" i="10"/>
  <c r="W273" i="10"/>
  <c r="AA278" i="10"/>
  <c r="C284" i="10"/>
  <c r="G289" i="10"/>
  <c r="K294" i="10"/>
  <c r="O299" i="10"/>
  <c r="S304" i="10"/>
  <c r="W309" i="10"/>
  <c r="W234" i="10"/>
  <c r="P266" i="10"/>
  <c r="T271" i="10"/>
  <c r="X276" i="10"/>
  <c r="AB281" i="10"/>
  <c r="D287" i="10"/>
  <c r="H292" i="10"/>
  <c r="L297" i="10"/>
  <c r="P302" i="10"/>
  <c r="T307" i="10"/>
  <c r="S214" i="10"/>
  <c r="R313" i="10"/>
  <c r="W318" i="10"/>
  <c r="AA323" i="10"/>
  <c r="C329" i="10"/>
  <c r="G334" i="10"/>
  <c r="K339" i="10"/>
  <c r="O344" i="10"/>
  <c r="S349" i="10"/>
  <c r="W354" i="10"/>
  <c r="AA359" i="10"/>
  <c r="Q275" i="10"/>
  <c r="AB314" i="10"/>
  <c r="D320" i="10"/>
  <c r="H325" i="10"/>
  <c r="L330" i="10"/>
  <c r="P335" i="10"/>
  <c r="T340" i="10"/>
  <c r="X345" i="10"/>
  <c r="AB350" i="10"/>
  <c r="D356" i="10"/>
  <c r="H361" i="10"/>
  <c r="U301" i="10"/>
  <c r="E317" i="10"/>
  <c r="I322" i="10"/>
  <c r="M327" i="10"/>
  <c r="Q332" i="10"/>
  <c r="U337" i="10"/>
  <c r="Y342" i="10"/>
  <c r="A348" i="10"/>
  <c r="E353" i="10"/>
  <c r="I358" i="10"/>
  <c r="M363" i="10"/>
  <c r="G313" i="10"/>
  <c r="N318" i="10"/>
  <c r="R323" i="10"/>
  <c r="V328" i="10"/>
  <c r="Z333" i="10"/>
  <c r="B339" i="10"/>
  <c r="F344" i="10"/>
  <c r="J349" i="10"/>
  <c r="N354" i="10"/>
  <c r="R359" i="10"/>
  <c r="Y276" i="10"/>
  <c r="C315" i="10"/>
  <c r="G320" i="10"/>
  <c r="K325" i="10"/>
  <c r="O330" i="10"/>
  <c r="S335" i="10"/>
  <c r="W340" i="10"/>
  <c r="AA345" i="10"/>
  <c r="C351" i="10"/>
  <c r="G356" i="10"/>
  <c r="K361" i="10"/>
  <c r="A303" i="10"/>
  <c r="H317" i="10"/>
  <c r="L322" i="10"/>
  <c r="P327" i="10"/>
  <c r="T332" i="10"/>
  <c r="X337" i="10"/>
  <c r="AB342" i="10"/>
  <c r="D348" i="10"/>
  <c r="H353" i="10"/>
  <c r="L358" i="10"/>
  <c r="O245" i="10"/>
  <c r="Y313" i="10"/>
  <c r="A319" i="10"/>
  <c r="E324" i="10"/>
  <c r="I329" i="10"/>
  <c r="M334" i="10"/>
  <c r="Q339" i="10"/>
  <c r="D172" i="10"/>
  <c r="Q201" i="10"/>
  <c r="S227" i="10"/>
  <c r="I242" i="10"/>
  <c r="AA250" i="10"/>
  <c r="E226" i="10"/>
  <c r="N221" i="10"/>
  <c r="J252" i="10"/>
  <c r="B279" i="10"/>
  <c r="Z309" i="10"/>
  <c r="AA285" i="10"/>
  <c r="G262" i="10"/>
  <c r="P294" i="10"/>
  <c r="Y271" i="10"/>
  <c r="U302" i="10"/>
  <c r="B280" i="10"/>
  <c r="Z310" i="10"/>
  <c r="S288" i="10"/>
  <c r="AA227" i="10"/>
  <c r="H276" i="10"/>
  <c r="T291" i="10"/>
  <c r="D307" i="10"/>
  <c r="E268" i="10"/>
  <c r="I282" i="10"/>
  <c r="U291" i="10"/>
  <c r="E298" i="10"/>
  <c r="E304" i="10"/>
  <c r="I309" i="10"/>
  <c r="W228" i="10"/>
  <c r="B266" i="10"/>
  <c r="F271" i="10"/>
  <c r="J276" i="10"/>
  <c r="N281" i="10"/>
  <c r="R286" i="10"/>
  <c r="V291" i="10"/>
  <c r="Z296" i="10"/>
  <c r="B302" i="10"/>
  <c r="F307" i="10"/>
  <c r="J312" i="10"/>
  <c r="W263" i="10"/>
  <c r="C269" i="10"/>
  <c r="G274" i="10"/>
  <c r="K279" i="10"/>
  <c r="O284" i="10"/>
  <c r="S289" i="10"/>
  <c r="W294" i="10"/>
  <c r="AA299" i="10"/>
  <c r="C305" i="10"/>
  <c r="G310" i="10"/>
  <c r="AA239" i="10"/>
  <c r="AB266" i="10"/>
  <c r="D272" i="10"/>
  <c r="H277" i="10"/>
  <c r="L282" i="10"/>
  <c r="P287" i="10"/>
  <c r="T292" i="10"/>
  <c r="X297" i="10"/>
  <c r="AB302" i="10"/>
  <c r="D308" i="10"/>
  <c r="Y264" i="10"/>
  <c r="C314" i="10"/>
  <c r="G319" i="10"/>
  <c r="K324" i="10"/>
  <c r="O329" i="10"/>
  <c r="S334" i="10"/>
  <c r="W339" i="10"/>
  <c r="AA344" i="10"/>
  <c r="C350" i="10"/>
  <c r="G355" i="10"/>
  <c r="K360" i="10"/>
  <c r="U280" i="10"/>
  <c r="L315" i="10"/>
  <c r="P320" i="10"/>
  <c r="T325" i="10"/>
  <c r="X330" i="10"/>
  <c r="AB335" i="10"/>
  <c r="D341" i="10"/>
  <c r="H346" i="10"/>
  <c r="L351" i="10"/>
  <c r="P356" i="10"/>
  <c r="T361" i="10"/>
  <c r="Y306" i="10"/>
  <c r="Q317" i="10"/>
  <c r="U322" i="10"/>
  <c r="Y327" i="10"/>
  <c r="A333" i="10"/>
  <c r="E338" i="10"/>
  <c r="I343" i="10"/>
  <c r="M348" i="10"/>
  <c r="Q353" i="10"/>
  <c r="U358" i="10"/>
  <c r="C230" i="10"/>
  <c r="U313" i="10"/>
  <c r="Z318" i="10"/>
  <c r="B324" i="10"/>
  <c r="F329" i="10"/>
  <c r="J334" i="10"/>
  <c r="N339" i="10"/>
  <c r="R344" i="10"/>
  <c r="V349" i="10"/>
  <c r="Z354" i="10"/>
  <c r="B360" i="10"/>
  <c r="A282" i="10"/>
  <c r="O315" i="10"/>
  <c r="S320" i="10"/>
  <c r="W325" i="10"/>
  <c r="AA330" i="10"/>
  <c r="C336" i="10"/>
  <c r="G341" i="10"/>
  <c r="K346" i="10"/>
  <c r="O351" i="10"/>
  <c r="S356" i="10"/>
  <c r="W361" i="10"/>
  <c r="E308" i="10"/>
  <c r="T317" i="10"/>
  <c r="X322" i="10"/>
  <c r="AB327" i="10"/>
  <c r="D333" i="10"/>
  <c r="H338" i="10"/>
  <c r="L343" i="10"/>
  <c r="P348" i="10"/>
  <c r="T353" i="10"/>
  <c r="X358" i="10"/>
  <c r="M267" i="10"/>
  <c r="I314" i="10"/>
  <c r="M319" i="10"/>
  <c r="Q324" i="10"/>
  <c r="U329" i="10"/>
  <c r="Y334" i="10"/>
  <c r="AA188" i="10"/>
  <c r="E233" i="10"/>
  <c r="W247" i="10"/>
  <c r="M262" i="10"/>
  <c r="K263" i="10"/>
  <c r="U237" i="10"/>
  <c r="F226" i="10"/>
  <c r="B257" i="10"/>
  <c r="V283" i="10"/>
  <c r="O215" i="10"/>
  <c r="S290" i="10"/>
  <c r="L268" i="10"/>
  <c r="H299" i="10"/>
  <c r="Q276" i="10"/>
  <c r="M307" i="10"/>
  <c r="V284" i="10"/>
  <c r="C248" i="10"/>
  <c r="K293" i="10"/>
  <c r="O263" i="10"/>
  <c r="H279" i="10"/>
  <c r="T294" i="10"/>
  <c r="D310" i="10"/>
  <c r="E271" i="10"/>
  <c r="U282" i="10"/>
  <c r="Q292" i="10"/>
  <c r="Q298" i="10"/>
  <c r="Q304" i="10"/>
  <c r="U309" i="10"/>
  <c r="AA233" i="10"/>
  <c r="N266" i="10"/>
  <c r="R271" i="10"/>
  <c r="V276" i="10"/>
  <c r="Z281" i="10"/>
  <c r="B287" i="10"/>
  <c r="F292" i="10"/>
  <c r="J297" i="10"/>
  <c r="N302" i="10"/>
  <c r="R307" i="10"/>
  <c r="V312" i="10"/>
  <c r="K264" i="10"/>
  <c r="O269" i="10"/>
  <c r="S274" i="10"/>
  <c r="W279" i="10"/>
  <c r="AA284" i="10"/>
  <c r="C290" i="10"/>
  <c r="G295" i="10"/>
  <c r="K300" i="10"/>
  <c r="O305" i="10"/>
  <c r="S310" i="10"/>
  <c r="C245" i="10"/>
  <c r="L267" i="10"/>
  <c r="P272" i="10"/>
  <c r="T277" i="10"/>
  <c r="X282" i="10"/>
  <c r="AB287" i="10"/>
  <c r="D293" i="10"/>
  <c r="H298" i="10"/>
  <c r="L303" i="10"/>
  <c r="P308" i="10"/>
  <c r="A270" i="10"/>
  <c r="O314" i="10"/>
  <c r="S319" i="10"/>
  <c r="W324" i="10"/>
  <c r="AA329" i="10"/>
  <c r="C335" i="10"/>
  <c r="G340" i="10"/>
  <c r="K345" i="10"/>
  <c r="O350" i="10"/>
  <c r="S355" i="10"/>
  <c r="W360" i="10"/>
  <c r="Y285" i="10"/>
  <c r="X315" i="10"/>
  <c r="AB320" i="10"/>
  <c r="D326" i="10"/>
  <c r="H331" i="10"/>
  <c r="L336" i="10"/>
  <c r="P341" i="10"/>
  <c r="T346" i="10"/>
  <c r="X351" i="10"/>
  <c r="AB356" i="10"/>
  <c r="D362" i="10"/>
  <c r="A312" i="10"/>
  <c r="A318" i="10"/>
  <c r="E323" i="10"/>
  <c r="I328" i="10"/>
  <c r="M333" i="10"/>
  <c r="Q338" i="10"/>
  <c r="U343" i="10"/>
  <c r="Y348" i="10"/>
  <c r="A354" i="10"/>
  <c r="E359" i="10"/>
  <c r="E266" i="10"/>
  <c r="F314" i="10"/>
  <c r="J319" i="10"/>
  <c r="N324" i="10"/>
  <c r="R329" i="10"/>
  <c r="V334" i="10"/>
  <c r="Z339" i="10"/>
  <c r="B345" i="10"/>
  <c r="F350" i="10"/>
  <c r="J355" i="10"/>
  <c r="N360" i="10"/>
  <c r="E287" i="10"/>
  <c r="AA315" i="10"/>
  <c r="C321" i="10"/>
  <c r="G326" i="10"/>
  <c r="K331" i="10"/>
  <c r="O336" i="10"/>
  <c r="S341" i="10"/>
  <c r="W346" i="10"/>
  <c r="AA351" i="10"/>
  <c r="C357" i="10"/>
  <c r="G362" i="10"/>
  <c r="R312" i="10"/>
  <c r="D318" i="10"/>
  <c r="H323" i="10"/>
  <c r="L328" i="10"/>
  <c r="P333" i="10"/>
  <c r="T338" i="10"/>
  <c r="X343" i="10"/>
  <c r="AB348" i="10"/>
  <c r="D354" i="10"/>
  <c r="H359" i="10"/>
  <c r="Q272" i="10"/>
  <c r="U314" i="10"/>
  <c r="Y319" i="10"/>
  <c r="A325" i="10"/>
  <c r="E330" i="10"/>
  <c r="I335" i="10"/>
  <c r="C194" i="10"/>
  <c r="Q233" i="10"/>
  <c r="G248" i="10"/>
  <c r="Y262" i="10"/>
  <c r="I194" i="10"/>
  <c r="M239" i="10"/>
  <c r="R226" i="10"/>
  <c r="N257" i="10"/>
  <c r="F284" i="10"/>
  <c r="S220" i="10"/>
  <c r="C291" i="10"/>
  <c r="X268" i="10"/>
  <c r="T299" i="10"/>
  <c r="A277" i="10"/>
  <c r="Y307" i="10"/>
  <c r="F285" i="10"/>
  <c r="G253" i="10"/>
  <c r="W293" i="10"/>
  <c r="T264" i="10"/>
  <c r="D280" i="10"/>
  <c r="P295" i="10"/>
  <c r="AB310" i="10"/>
  <c r="A272" i="10"/>
  <c r="E283" i="10"/>
  <c r="A293" i="10"/>
  <c r="A299" i="10"/>
  <c r="A305" i="10"/>
  <c r="E310" i="10"/>
  <c r="C239" i="10"/>
  <c r="Z266" i="10"/>
  <c r="B272" i="10"/>
  <c r="F277" i="10"/>
  <c r="J282" i="10"/>
  <c r="N287" i="10"/>
  <c r="R292" i="10"/>
  <c r="V297" i="10"/>
  <c r="Z302" i="10"/>
  <c r="B308" i="10"/>
  <c r="A211" i="10"/>
  <c r="W264" i="10"/>
  <c r="AA269" i="10"/>
  <c r="C275" i="10"/>
  <c r="G280" i="10"/>
  <c r="K285" i="10"/>
  <c r="O290" i="10"/>
  <c r="S295" i="10"/>
  <c r="W300" i="10"/>
  <c r="AA305" i="10"/>
  <c r="C311" i="10"/>
  <c r="G250" i="10"/>
  <c r="X267" i="10"/>
  <c r="AB272" i="10"/>
  <c r="D278" i="10"/>
  <c r="H283" i="10"/>
  <c r="L288" i="10"/>
  <c r="P293" i="10"/>
  <c r="T298" i="10"/>
  <c r="X303" i="10"/>
  <c r="AB308" i="10"/>
  <c r="E275" i="10"/>
  <c r="AA314" i="10"/>
  <c r="C320" i="10"/>
  <c r="G325" i="10"/>
  <c r="K330" i="10"/>
  <c r="O335" i="10"/>
  <c r="S340" i="10"/>
  <c r="W345" i="10"/>
  <c r="AA350" i="10"/>
  <c r="C356" i="10"/>
  <c r="G361" i="10"/>
  <c r="A291" i="10"/>
  <c r="H316" i="10"/>
  <c r="L321" i="10"/>
  <c r="P326" i="10"/>
  <c r="T331" i="10"/>
  <c r="X336" i="10"/>
  <c r="AB341" i="10"/>
  <c r="D347" i="10"/>
  <c r="H352" i="10"/>
  <c r="L357" i="10"/>
  <c r="P362" i="10"/>
  <c r="F313" i="10"/>
  <c r="M318" i="10"/>
  <c r="Q323" i="10"/>
  <c r="U328" i="10"/>
  <c r="Y333" i="10"/>
  <c r="A339" i="10"/>
  <c r="E344" i="10"/>
  <c r="I349" i="10"/>
  <c r="M354" i="10"/>
  <c r="Q359" i="10"/>
  <c r="I271" i="10"/>
  <c r="R314" i="10"/>
  <c r="V319" i="10"/>
  <c r="Z324" i="10"/>
  <c r="B330" i="10"/>
  <c r="F335" i="10"/>
  <c r="J340" i="10"/>
  <c r="N345" i="10"/>
  <c r="R350" i="10"/>
  <c r="V355" i="10"/>
  <c r="Z360" i="10"/>
  <c r="I292" i="10"/>
  <c r="K316" i="10"/>
  <c r="O321" i="10"/>
  <c r="S326" i="10"/>
  <c r="W331" i="10"/>
  <c r="AA336" i="10"/>
  <c r="C342" i="10"/>
  <c r="G347" i="10"/>
  <c r="K352" i="10"/>
  <c r="O357" i="10"/>
  <c r="S362" i="10"/>
  <c r="I313" i="10"/>
  <c r="P318" i="10"/>
  <c r="T323" i="10"/>
  <c r="X328" i="10"/>
  <c r="AB333" i="10"/>
  <c r="D339" i="10"/>
  <c r="H344" i="10"/>
  <c r="L349" i="10"/>
  <c r="P354" i="10"/>
  <c r="T359" i="10"/>
  <c r="U277" i="10"/>
  <c r="E315" i="10"/>
  <c r="I320" i="10"/>
  <c r="M325" i="10"/>
  <c r="Q330" i="10"/>
  <c r="Z210" i="10"/>
  <c r="U253" i="10"/>
  <c r="A208" i="10"/>
  <c r="R228" i="10"/>
  <c r="X224" i="10"/>
  <c r="Y248" i="10"/>
  <c r="J231" i="10"/>
  <c r="F262" i="10"/>
  <c r="Z288" i="10"/>
  <c r="AA264" i="10"/>
  <c r="W295" i="10"/>
  <c r="P273" i="10"/>
  <c r="L304" i="10"/>
  <c r="U281" i="10"/>
  <c r="Q312" i="10"/>
  <c r="Z289" i="10"/>
  <c r="S267" i="10"/>
  <c r="O298" i="10"/>
  <c r="P265" i="10"/>
  <c r="AB280" i="10"/>
  <c r="L296" i="10"/>
  <c r="X311" i="10"/>
  <c r="M272" i="10"/>
  <c r="Q283" i="10"/>
  <c r="M293" i="10"/>
  <c r="M299" i="10"/>
  <c r="M305" i="10"/>
  <c r="Q310" i="10"/>
  <c r="G244" i="10"/>
  <c r="J267" i="10"/>
  <c r="N272" i="10"/>
  <c r="R277" i="10"/>
  <c r="V282" i="10"/>
  <c r="Z287" i="10"/>
  <c r="B293" i="10"/>
  <c r="F298" i="10"/>
  <c r="J303" i="10"/>
  <c r="N308" i="10"/>
  <c r="AA218" i="10"/>
  <c r="G265" i="10"/>
  <c r="K270" i="10"/>
  <c r="O275" i="10"/>
  <c r="S280" i="10"/>
  <c r="W285" i="10"/>
  <c r="AA290" i="10"/>
  <c r="C296" i="10"/>
  <c r="G301" i="10"/>
  <c r="K306" i="10"/>
  <c r="O311" i="10"/>
  <c r="K255" i="10"/>
  <c r="H268" i="10"/>
  <c r="L273" i="10"/>
  <c r="P278" i="10"/>
  <c r="T283" i="10"/>
  <c r="X288" i="10"/>
  <c r="AB293" i="10"/>
  <c r="D299" i="10"/>
  <c r="H304" i="10"/>
  <c r="L309" i="10"/>
  <c r="I280" i="10"/>
  <c r="K315" i="10"/>
  <c r="O320" i="10"/>
  <c r="S325" i="10"/>
  <c r="W330" i="10"/>
  <c r="AA335" i="10"/>
  <c r="C341" i="10"/>
  <c r="G346" i="10"/>
  <c r="K351" i="10"/>
  <c r="O356" i="10"/>
  <c r="S361" i="10"/>
  <c r="E296" i="10"/>
  <c r="T316" i="10"/>
  <c r="X321" i="10"/>
  <c r="AB326" i="10"/>
  <c r="D332" i="10"/>
  <c r="H337" i="10"/>
  <c r="L342" i="10"/>
  <c r="P347" i="10"/>
  <c r="T352" i="10"/>
  <c r="X357" i="10"/>
  <c r="AA224" i="10"/>
  <c r="T313" i="10"/>
  <c r="Y318" i="10"/>
  <c r="A324" i="10"/>
  <c r="E329" i="10"/>
  <c r="I334" i="10"/>
  <c r="M339" i="10"/>
  <c r="Q344" i="10"/>
  <c r="U349" i="10"/>
  <c r="Y354" i="10"/>
  <c r="A360" i="10"/>
  <c r="M276" i="10"/>
  <c r="B315" i="10"/>
  <c r="F320" i="10"/>
  <c r="J325" i="10"/>
  <c r="N330" i="10"/>
  <c r="R335" i="10"/>
  <c r="V340" i="10"/>
  <c r="Z345" i="10"/>
  <c r="B351" i="10"/>
  <c r="F356" i="10"/>
  <c r="J361" i="10"/>
  <c r="M297" i="10"/>
  <c r="W316" i="10"/>
  <c r="AA321" i="10"/>
  <c r="C327" i="10"/>
  <c r="G332" i="10"/>
  <c r="K337" i="10"/>
  <c r="O342" i="10"/>
  <c r="S347" i="10"/>
  <c r="W352" i="10"/>
  <c r="AA357" i="10"/>
  <c r="K240" i="10"/>
  <c r="X313" i="10"/>
  <c r="AB318" i="10"/>
  <c r="D324" i="10"/>
  <c r="H329" i="10"/>
  <c r="L334" i="10"/>
  <c r="U134" i="10"/>
  <c r="E254" i="10"/>
  <c r="E213" i="10"/>
  <c r="B229" i="10"/>
  <c r="X227" i="10"/>
  <c r="U249" i="10"/>
  <c r="V231" i="10"/>
  <c r="R262" i="10"/>
  <c r="J289" i="10"/>
  <c r="K265" i="10"/>
  <c r="G296" i="10"/>
  <c r="AB273" i="10"/>
  <c r="X304" i="10"/>
  <c r="E282" i="10"/>
  <c r="I185" i="10"/>
  <c r="J290" i="10"/>
  <c r="C268" i="10"/>
  <c r="AA298" i="10"/>
  <c r="AB265" i="10"/>
  <c r="L281" i="10"/>
  <c r="X296" i="10"/>
  <c r="H312" i="10"/>
  <c r="Y272" i="10"/>
  <c r="A284" i="10"/>
  <c r="Y293" i="10"/>
  <c r="Y299" i="10"/>
  <c r="Y305" i="10"/>
  <c r="A311" i="10"/>
  <c r="K249" i="10"/>
  <c r="V267" i="10"/>
  <c r="Z272" i="10"/>
  <c r="B278" i="10"/>
  <c r="F283" i="10"/>
  <c r="J288" i="10"/>
  <c r="N293" i="10"/>
  <c r="R298" i="10"/>
  <c r="V303" i="10"/>
  <c r="Z308" i="10"/>
  <c r="C224" i="10"/>
  <c r="S265" i="10"/>
  <c r="W270" i="10"/>
  <c r="AA275" i="10"/>
  <c r="C281" i="10"/>
  <c r="G286" i="10"/>
  <c r="K291" i="10"/>
  <c r="O296" i="10"/>
  <c r="S301" i="10"/>
  <c r="W306" i="10"/>
  <c r="AA311" i="10"/>
  <c r="O260" i="10"/>
  <c r="T268" i="10"/>
  <c r="X273" i="10"/>
  <c r="AB278" i="10"/>
  <c r="D284" i="10"/>
  <c r="H289" i="10"/>
  <c r="L294" i="10"/>
  <c r="P299" i="10"/>
  <c r="T304" i="10"/>
  <c r="X309" i="10"/>
  <c r="M285" i="10"/>
  <c r="W315" i="10"/>
  <c r="AA320" i="10"/>
  <c r="C326" i="10"/>
  <c r="G331" i="10"/>
  <c r="K336" i="10"/>
  <c r="O341" i="10"/>
  <c r="S346" i="10"/>
  <c r="W351" i="10"/>
  <c r="AA356" i="10"/>
  <c r="C362" i="10"/>
  <c r="I301" i="10"/>
  <c r="D317" i="10"/>
  <c r="H322" i="10"/>
  <c r="L327" i="10"/>
  <c r="P332" i="10"/>
  <c r="T337" i="10"/>
  <c r="X342" i="10"/>
  <c r="AB347" i="10"/>
  <c r="D353" i="10"/>
  <c r="H358" i="10"/>
  <c r="U265" i="10"/>
  <c r="E314" i="10"/>
  <c r="I319" i="10"/>
  <c r="M324" i="10"/>
  <c r="Q329" i="10"/>
  <c r="U334" i="10"/>
  <c r="Y339" i="10"/>
  <c r="A345" i="10"/>
  <c r="E350" i="10"/>
  <c r="I355" i="10"/>
  <c r="M360" i="10"/>
  <c r="Q281" i="10"/>
  <c r="N315" i="10"/>
  <c r="R320" i="10"/>
  <c r="V325" i="10"/>
  <c r="Z330" i="10"/>
  <c r="B336" i="10"/>
  <c r="F341" i="10"/>
  <c r="J346" i="10"/>
  <c r="N351" i="10"/>
  <c r="R356" i="10"/>
  <c r="V361" i="10"/>
  <c r="Q302" i="10"/>
  <c r="G317" i="10"/>
  <c r="K322" i="10"/>
  <c r="O327" i="10"/>
  <c r="S332" i="10"/>
  <c r="W337" i="10"/>
  <c r="AA342" i="10"/>
  <c r="C348" i="10"/>
  <c r="G353" i="10"/>
  <c r="K358" i="10"/>
  <c r="A267" i="10"/>
  <c r="H314" i="10"/>
  <c r="L319" i="10"/>
  <c r="P324" i="10"/>
  <c r="T329" i="10"/>
  <c r="X334" i="10"/>
  <c r="AB339" i="10"/>
  <c r="D345" i="10"/>
  <c r="H350" i="10"/>
  <c r="L355" i="10"/>
  <c r="P360" i="10"/>
  <c r="A288" i="10"/>
  <c r="A316" i="10"/>
  <c r="E321" i="10"/>
  <c r="I326" i="10"/>
  <c r="M331" i="10"/>
  <c r="Q336" i="10"/>
  <c r="U341" i="10"/>
  <c r="D210" i="10"/>
  <c r="J220" i="10"/>
  <c r="D234" i="10"/>
  <c r="F249" i="10"/>
  <c r="H240" i="10"/>
  <c r="A257" i="10"/>
  <c r="N236" i="10"/>
  <c r="G256" i="10"/>
  <c r="B294" i="10"/>
  <c r="C270" i="10"/>
  <c r="AA300" i="10"/>
  <c r="T278" i="10"/>
  <c r="P309" i="10"/>
  <c r="Y286" i="10"/>
  <c r="F264" i="10"/>
  <c r="B295" i="10"/>
  <c r="W272" i="10"/>
  <c r="S303" i="10"/>
  <c r="AB268" i="10"/>
  <c r="L284" i="10"/>
  <c r="X299" i="10"/>
  <c r="K228" i="10"/>
  <c r="I273" i="10"/>
  <c r="Q286" i="10"/>
  <c r="I294" i="10"/>
  <c r="U300" i="10"/>
  <c r="I306" i="10"/>
  <c r="M311" i="10"/>
  <c r="O254" i="10"/>
  <c r="F268" i="10"/>
  <c r="J273" i="10"/>
  <c r="N278" i="10"/>
  <c r="R283" i="10"/>
  <c r="V288" i="10"/>
  <c r="Z293" i="10"/>
  <c r="B299" i="10"/>
  <c r="F304" i="10"/>
  <c r="J309" i="10"/>
  <c r="G229" i="10"/>
  <c r="C266" i="10"/>
  <c r="G271" i="10"/>
  <c r="K276" i="10"/>
  <c r="O281" i="10"/>
  <c r="S286" i="10"/>
  <c r="W291" i="10"/>
  <c r="AA296" i="10"/>
  <c r="C302" i="10"/>
  <c r="G307" i="10"/>
  <c r="K312" i="10"/>
  <c r="X263" i="10"/>
  <c r="D269" i="10"/>
  <c r="H274" i="10"/>
  <c r="L279" i="10"/>
  <c r="P284" i="10"/>
  <c r="T289" i="10"/>
  <c r="X294" i="10"/>
  <c r="AB299" i="10"/>
  <c r="D305" i="10"/>
  <c r="H310" i="10"/>
  <c r="Q290" i="10"/>
  <c r="G316" i="10"/>
  <c r="K321" i="10"/>
  <c r="O326" i="10"/>
  <c r="S331" i="10"/>
  <c r="W336" i="10"/>
  <c r="AA341" i="10"/>
  <c r="C347" i="10"/>
  <c r="G352" i="10"/>
  <c r="K357" i="10"/>
  <c r="O362" i="10"/>
  <c r="M306" i="10"/>
  <c r="P317" i="10"/>
  <c r="T322" i="10"/>
  <c r="X327" i="10"/>
  <c r="AB332" i="10"/>
  <c r="D338" i="10"/>
  <c r="H343" i="10"/>
  <c r="L348" i="10"/>
  <c r="P353" i="10"/>
  <c r="T358" i="10"/>
  <c r="Y270" i="10"/>
  <c r="Q314" i="10"/>
  <c r="U319" i="10"/>
  <c r="Y324" i="10"/>
  <c r="A330" i="10"/>
  <c r="E335" i="10"/>
  <c r="I340" i="10"/>
  <c r="M345" i="10"/>
  <c r="Q350" i="10"/>
  <c r="U355" i="10"/>
  <c r="Y360" i="10"/>
  <c r="U286" i="10"/>
  <c r="Z315" i="10"/>
  <c r="B321" i="10"/>
  <c r="F326" i="10"/>
  <c r="J331" i="10"/>
  <c r="N336" i="10"/>
  <c r="R341" i="10"/>
  <c r="V346" i="10"/>
  <c r="Z351" i="10"/>
  <c r="B357" i="10"/>
  <c r="F362" i="10"/>
  <c r="U307" i="10"/>
  <c r="S317" i="10"/>
  <c r="W322" i="10"/>
  <c r="AA327" i="10"/>
  <c r="C333" i="10"/>
  <c r="G338" i="10"/>
  <c r="K343" i="10"/>
  <c r="O348" i="10"/>
  <c r="S353" i="10"/>
  <c r="W358" i="10"/>
  <c r="E272" i="10"/>
  <c r="T314" i="10"/>
  <c r="X319" i="10"/>
  <c r="AB210" i="10"/>
  <c r="V220" i="10"/>
  <c r="P234" i="10"/>
  <c r="R249" i="10"/>
  <c r="H243" i="10"/>
  <c r="I258" i="10"/>
  <c r="Z236" i="10"/>
  <c r="K261" i="10"/>
  <c r="N294" i="10"/>
  <c r="O270" i="10"/>
  <c r="K301" i="10"/>
  <c r="D279" i="10"/>
  <c r="AB309" i="10"/>
  <c r="I287" i="10"/>
  <c r="R264" i="10"/>
  <c r="N295" i="10"/>
  <c r="G273" i="10"/>
  <c r="C304" i="10"/>
  <c r="X269" i="10"/>
  <c r="H285" i="10"/>
  <c r="T300" i="10"/>
  <c r="S238" i="10"/>
  <c r="I276" i="10"/>
  <c r="M287" i="10"/>
  <c r="U294" i="10"/>
  <c r="Q301" i="10"/>
  <c r="U306" i="10"/>
  <c r="Y311" i="10"/>
  <c r="S259" i="10"/>
  <c r="R268" i="10"/>
  <c r="V273" i="10"/>
  <c r="Z278" i="10"/>
  <c r="B284" i="10"/>
  <c r="F289" i="10"/>
  <c r="J294" i="10"/>
  <c r="N299" i="10"/>
  <c r="R304" i="10"/>
  <c r="V309" i="10"/>
  <c r="K234" i="10"/>
  <c r="O266" i="10"/>
  <c r="S271" i="10"/>
  <c r="W276" i="10"/>
  <c r="AA281" i="10"/>
  <c r="C287" i="10"/>
  <c r="G292" i="10"/>
  <c r="K297" i="10"/>
  <c r="O302" i="10"/>
  <c r="S307" i="10"/>
  <c r="W312" i="10"/>
  <c r="L264" i="10"/>
  <c r="P269" i="10"/>
  <c r="T274" i="10"/>
  <c r="X279" i="10"/>
  <c r="AB284" i="10"/>
  <c r="D290" i="10"/>
  <c r="H295" i="10"/>
  <c r="L300" i="10"/>
  <c r="P305" i="10"/>
  <c r="T310" i="10"/>
  <c r="U295" i="10"/>
  <c r="S316" i="10"/>
  <c r="W321" i="10"/>
  <c r="AA326" i="10"/>
  <c r="C332" i="10"/>
  <c r="G337" i="10"/>
  <c r="K342" i="10"/>
  <c r="O347" i="10"/>
  <c r="S352" i="10"/>
  <c r="W357" i="10"/>
  <c r="AA362" i="10"/>
  <c r="Q311" i="10"/>
  <c r="AB317" i="10"/>
  <c r="D323" i="10"/>
  <c r="H328" i="10"/>
  <c r="L333" i="10"/>
  <c r="P338" i="10"/>
  <c r="T343" i="10"/>
  <c r="X348" i="10"/>
  <c r="AB353" i="10"/>
  <c r="D359" i="10"/>
  <c r="A276" i="10"/>
  <c r="A315" i="10"/>
  <c r="E320" i="10"/>
  <c r="I325" i="10"/>
  <c r="M330" i="10"/>
  <c r="Q335" i="10"/>
  <c r="U340" i="10"/>
  <c r="Y345" i="10"/>
  <c r="A351" i="10"/>
  <c r="E356" i="10"/>
  <c r="I361" i="10"/>
  <c r="Y291" i="10"/>
  <c r="J316" i="10"/>
  <c r="N321" i="10"/>
  <c r="R326" i="10"/>
  <c r="V331" i="10"/>
  <c r="Z336" i="10"/>
  <c r="B342" i="10"/>
  <c r="F347" i="10"/>
  <c r="J352" i="10"/>
  <c r="N357" i="10"/>
  <c r="R362" i="10"/>
  <c r="O312" i="10"/>
  <c r="C318" i="10"/>
  <c r="G323" i="10"/>
  <c r="K328" i="10"/>
  <c r="O333" i="10"/>
  <c r="S338" i="10"/>
  <c r="W343" i="10"/>
  <c r="AA348" i="10"/>
  <c r="C354" i="10"/>
  <c r="G359" i="10"/>
  <c r="I277" i="10"/>
  <c r="D315" i="10"/>
  <c r="H320" i="10"/>
  <c r="L325" i="10"/>
  <c r="P330" i="10"/>
  <c r="T335" i="10"/>
  <c r="X340" i="10"/>
  <c r="AB345" i="10"/>
  <c r="D351" i="10"/>
  <c r="H356" i="10"/>
  <c r="L361" i="10"/>
  <c r="I298" i="10"/>
  <c r="Y316" i="10"/>
  <c r="A322" i="10"/>
  <c r="E327" i="10"/>
  <c r="I332" i="10"/>
  <c r="H226" i="10"/>
  <c r="Z240" i="10"/>
  <c r="T254" i="10"/>
  <c r="K215" i="10"/>
  <c r="L254" i="10"/>
  <c r="Q174" i="10"/>
  <c r="R241" i="10"/>
  <c r="J268" i="10"/>
  <c r="F299" i="10"/>
  <c r="G275" i="10"/>
  <c r="C306" i="10"/>
  <c r="X283" i="10"/>
  <c r="W231" i="10"/>
  <c r="A292" i="10"/>
  <c r="J269" i="10"/>
  <c r="F300" i="10"/>
  <c r="AA277" i="10"/>
  <c r="W308" i="10"/>
  <c r="T270" i="10"/>
  <c r="D286" i="10"/>
  <c r="P301" i="10"/>
  <c r="AA248" i="10"/>
  <c r="E277" i="10"/>
  <c r="Y287" i="10"/>
  <c r="Q295" i="10"/>
  <c r="A302" i="10"/>
  <c r="E307" i="10"/>
  <c r="I312" i="10"/>
  <c r="T263" i="10"/>
  <c r="B269" i="10"/>
  <c r="F274" i="10"/>
  <c r="J279" i="10"/>
  <c r="N284" i="10"/>
  <c r="R289" i="10"/>
  <c r="V294" i="10"/>
  <c r="Z299" i="10"/>
  <c r="B305" i="10"/>
  <c r="F310" i="10"/>
  <c r="O239" i="10"/>
  <c r="AA266" i="10"/>
  <c r="C272" i="10"/>
  <c r="G277" i="10"/>
  <c r="K282" i="10"/>
  <c r="O287" i="10"/>
  <c r="S292" i="10"/>
  <c r="W297" i="10"/>
  <c r="AA302" i="10"/>
  <c r="C308" i="10"/>
  <c r="G214" i="10"/>
  <c r="X264" i="10"/>
  <c r="AB269" i="10"/>
  <c r="D275" i="10"/>
  <c r="H280" i="10"/>
  <c r="L285" i="10"/>
  <c r="P290" i="10"/>
  <c r="T295" i="10"/>
  <c r="X300" i="10"/>
  <c r="AB305" i="10"/>
  <c r="D311" i="10"/>
  <c r="Y300" i="10"/>
  <c r="C317" i="10"/>
  <c r="G322" i="10"/>
  <c r="K327" i="10"/>
  <c r="O332" i="10"/>
  <c r="S337" i="10"/>
  <c r="W342" i="10"/>
  <c r="AA347" i="10"/>
  <c r="C353" i="10"/>
  <c r="G358" i="10"/>
  <c r="K363" i="10"/>
  <c r="E313" i="10"/>
  <c r="L318" i="10"/>
  <c r="P323" i="10"/>
  <c r="T328" i="10"/>
  <c r="X333" i="10"/>
  <c r="AB338" i="10"/>
  <c r="D344" i="10"/>
  <c r="H349" i="10"/>
  <c r="L354" i="10"/>
  <c r="P359" i="10"/>
  <c r="E281" i="10"/>
  <c r="M315" i="10"/>
  <c r="Q320" i="10"/>
  <c r="U325" i="10"/>
  <c r="Y330" i="10"/>
  <c r="A336" i="10"/>
  <c r="E341" i="10"/>
  <c r="I346" i="10"/>
  <c r="M351" i="10"/>
  <c r="Q356" i="10"/>
  <c r="U361" i="10"/>
  <c r="A297" i="10"/>
  <c r="V316" i="10"/>
  <c r="Z321" i="10"/>
  <c r="B327" i="10"/>
  <c r="F332" i="10"/>
  <c r="J337" i="10"/>
  <c r="N342" i="10"/>
  <c r="R347" i="10"/>
  <c r="V352" i="10"/>
  <c r="Z357" i="10"/>
  <c r="B363" i="10"/>
  <c r="H313" i="10"/>
  <c r="O318" i="10"/>
  <c r="S323" i="10"/>
  <c r="W328" i="10"/>
  <c r="AA333" i="10"/>
  <c r="C339" i="10"/>
  <c r="G344" i="10"/>
  <c r="K349" i="10"/>
  <c r="O354" i="10"/>
  <c r="S359" i="10"/>
  <c r="M282" i="10"/>
  <c r="P315" i="10"/>
  <c r="T320" i="10"/>
  <c r="X325" i="10"/>
  <c r="AB330" i="10"/>
  <c r="D336" i="10"/>
  <c r="H341" i="10"/>
  <c r="L346" i="10"/>
  <c r="P351" i="10"/>
  <c r="T356" i="10"/>
  <c r="X361" i="10"/>
  <c r="M303" i="10"/>
  <c r="I317" i="10"/>
  <c r="M322" i="10"/>
  <c r="Q327" i="10"/>
  <c r="U332" i="10"/>
  <c r="X246" i="10"/>
  <c r="N261" i="10"/>
  <c r="I221" i="10"/>
  <c r="O232" i="10"/>
  <c r="E210" i="10"/>
  <c r="Z215" i="10"/>
  <c r="V246" i="10"/>
  <c r="N273" i="10"/>
  <c r="J304" i="10"/>
  <c r="K280" i="10"/>
  <c r="G311" i="10"/>
  <c r="AB288" i="10"/>
  <c r="I266" i="10"/>
  <c r="E297" i="10"/>
  <c r="N274" i="10"/>
  <c r="J305" i="10"/>
  <c r="C283" i="10"/>
  <c r="G312" i="10"/>
  <c r="D274" i="10"/>
  <c r="P289" i="10"/>
  <c r="AB304" i="10"/>
  <c r="A266" i="10"/>
  <c r="A278" i="10"/>
  <c r="U288" i="10"/>
  <c r="Y296" i="10"/>
  <c r="Y302" i="10"/>
  <c r="A308" i="10"/>
  <c r="Y205" i="10"/>
  <c r="V264" i="10"/>
  <c r="Z269" i="10"/>
  <c r="B275" i="10"/>
  <c r="F280" i="10"/>
  <c r="J285" i="10"/>
  <c r="N290" i="10"/>
  <c r="R295" i="10"/>
  <c r="V300" i="10"/>
  <c r="Z305" i="10"/>
  <c r="B311" i="10"/>
  <c r="W249" i="10"/>
  <c r="W267" i="10"/>
  <c r="AA272" i="10"/>
  <c r="C278" i="10"/>
  <c r="G283" i="10"/>
  <c r="K288" i="10"/>
  <c r="O293" i="10"/>
  <c r="S298" i="10"/>
  <c r="W303" i="10"/>
  <c r="AA308" i="10"/>
  <c r="O224" i="10"/>
  <c r="T265" i="10"/>
  <c r="X270" i="10"/>
  <c r="AB275" i="10"/>
  <c r="D281" i="10"/>
  <c r="H286" i="10"/>
  <c r="L291" i="10"/>
  <c r="P296" i="10"/>
  <c r="T301" i="10"/>
  <c r="X306" i="10"/>
  <c r="AB311" i="10"/>
  <c r="E311" i="10"/>
  <c r="AA317" i="10"/>
  <c r="C323" i="10"/>
  <c r="G328" i="10"/>
  <c r="K333" i="10"/>
  <c r="O338" i="10"/>
  <c r="S343" i="10"/>
  <c r="W348" i="10"/>
  <c r="AA353" i="10"/>
  <c r="C359" i="10"/>
  <c r="I265" i="10"/>
  <c r="D314" i="10"/>
  <c r="H319" i="10"/>
  <c r="L324" i="10"/>
  <c r="P329" i="10"/>
  <c r="T334" i="10"/>
  <c r="X339" i="10"/>
  <c r="AB344" i="10"/>
  <c r="D350" i="10"/>
  <c r="H355" i="10"/>
  <c r="L360" i="10"/>
  <c r="M291" i="10"/>
  <c r="I316" i="10"/>
  <c r="M321" i="10"/>
  <c r="Q326" i="10"/>
  <c r="U331" i="10"/>
  <c r="Y336" i="10"/>
  <c r="A342" i="10"/>
  <c r="E347" i="10"/>
  <c r="I352" i="10"/>
  <c r="M357" i="10"/>
  <c r="Q362" i="10"/>
  <c r="I307" i="10"/>
  <c r="R317" i="10"/>
  <c r="V322" i="10"/>
  <c r="Z327" i="10"/>
  <c r="B333" i="10"/>
  <c r="F338" i="10"/>
  <c r="J343" i="10"/>
  <c r="N348" i="10"/>
  <c r="R353" i="10"/>
  <c r="V358" i="10"/>
  <c r="Q266" i="10"/>
  <c r="G314" i="10"/>
  <c r="K319" i="10"/>
  <c r="O324" i="10"/>
  <c r="S329" i="10"/>
  <c r="W334" i="10"/>
  <c r="AA339" i="10"/>
  <c r="C345" i="10"/>
  <c r="G350" i="10"/>
  <c r="K355" i="10"/>
  <c r="O360" i="10"/>
  <c r="U292" i="10"/>
  <c r="L316" i="10"/>
  <c r="P321" i="10"/>
  <c r="T326" i="10"/>
  <c r="X331" i="10"/>
  <c r="AB336" i="10"/>
  <c r="D342" i="10"/>
  <c r="H347" i="10"/>
  <c r="L352" i="10"/>
  <c r="P357" i="10"/>
  <c r="T362" i="10"/>
  <c r="X312" i="10"/>
  <c r="E318" i="10"/>
  <c r="I323" i="10"/>
  <c r="M328" i="10"/>
  <c r="T226" i="10"/>
  <c r="B242" i="10"/>
  <c r="AA236" i="10"/>
  <c r="D271" i="10"/>
  <c r="M296" i="10"/>
  <c r="R274" i="10"/>
  <c r="N305" i="10"/>
  <c r="W282" i="10"/>
  <c r="K219" i="10"/>
  <c r="AB290" i="10"/>
  <c r="O317" i="10"/>
  <c r="K348" i="10"/>
  <c r="AB323" i="10"/>
  <c r="X354" i="10"/>
  <c r="I331" i="10"/>
  <c r="E362" i="10"/>
  <c r="V337" i="10"/>
  <c r="W313" i="10"/>
  <c r="S344" i="10"/>
  <c r="D321" i="10"/>
  <c r="L340" i="10"/>
  <c r="X355" i="10"/>
  <c r="M316" i="10"/>
  <c r="Y331" i="10"/>
  <c r="A340" i="10"/>
  <c r="Q345" i="10"/>
  <c r="U350" i="10"/>
  <c r="Y355" i="10"/>
  <c r="A361" i="10"/>
  <c r="Q293" i="10"/>
  <c r="N316" i="10"/>
  <c r="R321" i="10"/>
  <c r="V326" i="10"/>
  <c r="Z331" i="10"/>
  <c r="B337" i="10"/>
  <c r="F342" i="10"/>
  <c r="J347" i="10"/>
  <c r="N352" i="10"/>
  <c r="R357" i="10"/>
  <c r="V362" i="10"/>
  <c r="M313" i="10"/>
  <c r="S318" i="10"/>
  <c r="W323" i="10"/>
  <c r="AA328" i="10"/>
  <c r="C334" i="10"/>
  <c r="G339" i="10"/>
  <c r="K344" i="10"/>
  <c r="O349" i="10"/>
  <c r="S354" i="10"/>
  <c r="W359" i="10"/>
  <c r="E284" i="10"/>
  <c r="T315" i="10"/>
  <c r="X320" i="10"/>
  <c r="AB325" i="10"/>
  <c r="D331" i="10"/>
  <c r="H336" i="10"/>
  <c r="L341" i="10"/>
  <c r="P346" i="10"/>
  <c r="T351" i="10"/>
  <c r="X356" i="10"/>
  <c r="AB361" i="10"/>
  <c r="I310" i="10"/>
  <c r="Y317" i="10"/>
  <c r="A323" i="10"/>
  <c r="E328" i="10"/>
  <c r="I333" i="10"/>
  <c r="M338" i="10"/>
  <c r="Q343" i="10"/>
  <c r="U348" i="10"/>
  <c r="Y353" i="10"/>
  <c r="A359" i="10"/>
  <c r="F319" i="10"/>
  <c r="S364" i="10"/>
  <c r="W369" i="10"/>
  <c r="AA374" i="10"/>
  <c r="C380" i="10"/>
  <c r="G385" i="10"/>
  <c r="K390" i="10"/>
  <c r="O395" i="10"/>
  <c r="S400" i="10"/>
  <c r="W405" i="10"/>
  <c r="AA410" i="10"/>
  <c r="B335" i="10"/>
  <c r="AB365" i="10"/>
  <c r="D371" i="10"/>
  <c r="H376" i="10"/>
  <c r="L381" i="10"/>
  <c r="P386" i="10"/>
  <c r="T391" i="10"/>
  <c r="X396" i="10"/>
  <c r="AB401" i="10"/>
  <c r="D407" i="10"/>
  <c r="H412" i="10"/>
  <c r="F361" i="10"/>
  <c r="E368" i="10"/>
  <c r="I373" i="10"/>
  <c r="M378" i="10"/>
  <c r="Q383" i="10"/>
  <c r="U388" i="10"/>
  <c r="Y393" i="10"/>
  <c r="A399" i="10"/>
  <c r="E404" i="10"/>
  <c r="I409" i="10"/>
  <c r="J315" i="10"/>
  <c r="J364" i="10"/>
  <c r="N369" i="10"/>
  <c r="R374" i="10"/>
  <c r="V379" i="10"/>
  <c r="Z384" i="10"/>
  <c r="B390" i="10"/>
  <c r="F395" i="10"/>
  <c r="J400" i="10"/>
  <c r="N405" i="10"/>
  <c r="R410" i="10"/>
  <c r="F331" i="10"/>
  <c r="S365" i="10"/>
  <c r="W370" i="10"/>
  <c r="AA375" i="10"/>
  <c r="C381" i="10"/>
  <c r="G386" i="10"/>
  <c r="K391" i="10"/>
  <c r="O396" i="10"/>
  <c r="S401" i="10"/>
  <c r="W406" i="10"/>
  <c r="AA411" i="10"/>
  <c r="F352" i="10"/>
  <c r="L367" i="10"/>
  <c r="P372" i="10"/>
  <c r="H247" i="10"/>
  <c r="F247" i="10"/>
  <c r="U266" i="10"/>
  <c r="AB274" i="10"/>
  <c r="I297" i="10"/>
  <c r="N275" i="10"/>
  <c r="J306" i="10"/>
  <c r="S283" i="10"/>
  <c r="S229" i="10"/>
  <c r="X291" i="10"/>
  <c r="K318" i="10"/>
  <c r="G349" i="10"/>
  <c r="X324" i="10"/>
  <c r="T355" i="10"/>
  <c r="E332" i="10"/>
  <c r="A363" i="10"/>
  <c r="R338" i="10"/>
  <c r="S314" i="10"/>
  <c r="O345" i="10"/>
  <c r="AB321" i="10"/>
  <c r="T341" i="10"/>
  <c r="D357" i="10"/>
  <c r="U317" i="10"/>
  <c r="E333" i="10"/>
  <c r="M340" i="10"/>
  <c r="A346" i="10"/>
  <c r="E351" i="10"/>
  <c r="I356" i="10"/>
  <c r="M361" i="10"/>
  <c r="U298" i="10"/>
  <c r="Z316" i="10"/>
  <c r="B322" i="10"/>
  <c r="F327" i="10"/>
  <c r="J332" i="10"/>
  <c r="N337" i="10"/>
  <c r="R342" i="10"/>
  <c r="V347" i="10"/>
  <c r="Z352" i="10"/>
  <c r="B358" i="10"/>
  <c r="W255" i="10"/>
  <c r="AA313" i="10"/>
  <c r="C319" i="10"/>
  <c r="G324" i="10"/>
  <c r="K329" i="10"/>
  <c r="O334" i="10"/>
  <c r="S339" i="10"/>
  <c r="W344" i="10"/>
  <c r="AA349" i="10"/>
  <c r="C355" i="10"/>
  <c r="G360" i="10"/>
  <c r="I289" i="10"/>
  <c r="D316" i="10"/>
  <c r="H321" i="10"/>
  <c r="L326" i="10"/>
  <c r="P331" i="10"/>
  <c r="T336" i="10"/>
  <c r="X341" i="10"/>
  <c r="AB346" i="10"/>
  <c r="D352" i="10"/>
  <c r="H357" i="10"/>
  <c r="L362" i="10"/>
  <c r="A313" i="10"/>
  <c r="I318" i="10"/>
  <c r="M323" i="10"/>
  <c r="Q328" i="10"/>
  <c r="U333" i="10"/>
  <c r="Y338" i="10"/>
  <c r="A344" i="10"/>
  <c r="E349" i="10"/>
  <c r="I354" i="10"/>
  <c r="M359" i="10"/>
  <c r="J324" i="10"/>
  <c r="C365" i="10"/>
  <c r="G370" i="10"/>
  <c r="K375" i="10"/>
  <c r="O380" i="10"/>
  <c r="S385" i="10"/>
  <c r="W390" i="10"/>
  <c r="AA395" i="10"/>
  <c r="C401" i="10"/>
  <c r="G406" i="10"/>
  <c r="K411" i="10"/>
  <c r="F340" i="10"/>
  <c r="L366" i="10"/>
  <c r="P371" i="10"/>
  <c r="T376" i="10"/>
  <c r="X381" i="10"/>
  <c r="AB386" i="10"/>
  <c r="D392" i="10"/>
  <c r="H397" i="10"/>
  <c r="L402" i="10"/>
  <c r="P407" i="10"/>
  <c r="T412" i="10"/>
  <c r="L363" i="10"/>
  <c r="Q368" i="10"/>
  <c r="U373" i="10"/>
  <c r="Y378" i="10"/>
  <c r="A384" i="10"/>
  <c r="E389" i="10"/>
  <c r="I394" i="10"/>
  <c r="M399" i="10"/>
  <c r="Q404" i="10"/>
  <c r="U409" i="10"/>
  <c r="N320" i="10"/>
  <c r="V364" i="10"/>
  <c r="Z369" i="10"/>
  <c r="B375" i="10"/>
  <c r="F380" i="10"/>
  <c r="J385" i="10"/>
  <c r="N390" i="10"/>
  <c r="R395" i="10"/>
  <c r="V400" i="10"/>
  <c r="Z405" i="10"/>
  <c r="B411" i="10"/>
  <c r="J336" i="10"/>
  <c r="C366" i="10"/>
  <c r="G371" i="10"/>
  <c r="K376" i="10"/>
  <c r="O381" i="10"/>
  <c r="S386" i="10"/>
  <c r="W391" i="10"/>
  <c r="AA396" i="10"/>
  <c r="C402" i="10"/>
  <c r="G407" i="10"/>
  <c r="K412" i="10"/>
  <c r="J357" i="10"/>
  <c r="X367" i="10"/>
  <c r="AB372" i="10"/>
  <c r="J241" i="10"/>
  <c r="V268" i="10"/>
  <c r="M292" i="10"/>
  <c r="P286" i="10"/>
  <c r="M302" i="10"/>
  <c r="V279" i="10"/>
  <c r="R310" i="10"/>
  <c r="AA287" i="10"/>
  <c r="H265" i="10"/>
  <c r="D296" i="10"/>
  <c r="S322" i="10"/>
  <c r="O353" i="10"/>
  <c r="D329" i="10"/>
  <c r="AB359" i="10"/>
  <c r="M336" i="10"/>
  <c r="E302" i="10"/>
  <c r="Z342" i="10"/>
  <c r="AA318" i="10"/>
  <c r="W349" i="10"/>
  <c r="AB324" i="10"/>
  <c r="P342" i="10"/>
  <c r="AB357" i="10"/>
  <c r="Q318" i="10"/>
  <c r="Q333" i="10"/>
  <c r="Y340" i="10"/>
  <c r="M346" i="10"/>
  <c r="Q351" i="10"/>
  <c r="U356" i="10"/>
  <c r="Y361" i="10"/>
  <c r="Y303" i="10"/>
  <c r="J317" i="10"/>
  <c r="N322" i="10"/>
  <c r="R327" i="10"/>
  <c r="V332" i="10"/>
  <c r="Z337" i="10"/>
  <c r="B343" i="10"/>
  <c r="F348" i="10"/>
  <c r="J353" i="10"/>
  <c r="N358" i="10"/>
  <c r="I268" i="10"/>
  <c r="K314" i="10"/>
  <c r="O319" i="10"/>
  <c r="S324" i="10"/>
  <c r="W329" i="10"/>
  <c r="AA334" i="10"/>
  <c r="C340" i="10"/>
  <c r="G345" i="10"/>
  <c r="K350" i="10"/>
  <c r="O355" i="10"/>
  <c r="S360" i="10"/>
  <c r="M294" i="10"/>
  <c r="P316" i="10"/>
  <c r="T321" i="10"/>
  <c r="X326" i="10"/>
  <c r="AB331" i="10"/>
  <c r="D337" i="10"/>
  <c r="H342" i="10"/>
  <c r="L347" i="10"/>
  <c r="P352" i="10"/>
  <c r="T357" i="10"/>
  <c r="X362" i="10"/>
  <c r="O313" i="10"/>
  <c r="U318" i="10"/>
  <c r="Y323" i="10"/>
  <c r="A329" i="10"/>
  <c r="E334" i="10"/>
  <c r="I339" i="10"/>
  <c r="M344" i="10"/>
  <c r="Q349" i="10"/>
  <c r="U354" i="10"/>
  <c r="Y359" i="10"/>
  <c r="N329" i="10"/>
  <c r="O365" i="10"/>
  <c r="S370" i="10"/>
  <c r="W375" i="10"/>
  <c r="AA380" i="10"/>
  <c r="C386" i="10"/>
  <c r="G391" i="10"/>
  <c r="K396" i="10"/>
  <c r="O401" i="10"/>
  <c r="S406" i="10"/>
  <c r="W411" i="10"/>
  <c r="J345" i="10"/>
  <c r="X366" i="10"/>
  <c r="AB371" i="10"/>
  <c r="D377" i="10"/>
  <c r="H382" i="10"/>
  <c r="L387" i="10"/>
  <c r="P392" i="10"/>
  <c r="T397" i="10"/>
  <c r="X402" i="10"/>
  <c r="AB407" i="10"/>
  <c r="U274" i="10"/>
  <c r="Y363" i="10"/>
  <c r="A369" i="10"/>
  <c r="E374" i="10"/>
  <c r="I379" i="10"/>
  <c r="M384" i="10"/>
  <c r="Q389" i="10"/>
  <c r="U394" i="10"/>
  <c r="Y399" i="10"/>
  <c r="A405" i="10"/>
  <c r="E410" i="10"/>
  <c r="R325" i="10"/>
  <c r="F365" i="10"/>
  <c r="J370" i="10"/>
  <c r="N375" i="10"/>
  <c r="R380" i="10"/>
  <c r="V385" i="10"/>
  <c r="Z390" i="10"/>
  <c r="B396" i="10"/>
  <c r="F401" i="10"/>
  <c r="J406" i="10"/>
  <c r="N411" i="10"/>
  <c r="N341" i="10"/>
  <c r="O366" i="10"/>
  <c r="S371" i="10"/>
  <c r="W376" i="10"/>
  <c r="AA381" i="10"/>
  <c r="C387" i="10"/>
  <c r="G392" i="10"/>
  <c r="K397" i="10"/>
  <c r="O402" i="10"/>
  <c r="S407" i="10"/>
  <c r="W412" i="10"/>
  <c r="N362" i="10"/>
  <c r="H368" i="10"/>
  <c r="L373" i="10"/>
  <c r="Z261" i="10"/>
  <c r="Z273" i="10"/>
  <c r="Q297" i="10"/>
  <c r="L290" i="10"/>
  <c r="I303" i="10"/>
  <c r="R280" i="10"/>
  <c r="N311" i="10"/>
  <c r="W288" i="10"/>
  <c r="D266" i="10"/>
  <c r="AB296" i="10"/>
  <c r="O323" i="10"/>
  <c r="K354" i="10"/>
  <c r="AB329" i="10"/>
  <c r="X360" i="10"/>
  <c r="I337" i="10"/>
  <c r="M312" i="10"/>
  <c r="V343" i="10"/>
  <c r="W319" i="10"/>
  <c r="S350" i="10"/>
  <c r="H326" i="10"/>
  <c r="T344" i="10"/>
  <c r="D360" i="10"/>
  <c r="U320" i="10"/>
  <c r="A334" i="10"/>
  <c r="I341" i="10"/>
  <c r="Y346" i="10"/>
  <c r="A352" i="10"/>
  <c r="E357" i="10"/>
  <c r="I362" i="10"/>
  <c r="A309" i="10"/>
  <c r="V317" i="10"/>
  <c r="Z322" i="10"/>
  <c r="B328" i="10"/>
  <c r="F333" i="10"/>
  <c r="J338" i="10"/>
  <c r="N343" i="10"/>
  <c r="R348" i="10"/>
  <c r="V353" i="10"/>
  <c r="Z358" i="10"/>
  <c r="M273" i="10"/>
  <c r="W314" i="10"/>
  <c r="AA319" i="10"/>
  <c r="C325" i="10"/>
  <c r="G330" i="10"/>
  <c r="K335" i="10"/>
  <c r="O340" i="10"/>
  <c r="S345" i="10"/>
  <c r="W350" i="10"/>
  <c r="AA355" i="10"/>
  <c r="C361" i="10"/>
  <c r="Q299" i="10"/>
  <c r="AB316" i="10"/>
  <c r="D322" i="10"/>
  <c r="H327" i="10"/>
  <c r="L332" i="10"/>
  <c r="P337" i="10"/>
  <c r="T342" i="10"/>
  <c r="X347" i="10"/>
  <c r="AB352" i="10"/>
  <c r="D358" i="10"/>
  <c r="Z263" i="10"/>
  <c r="A314" i="10"/>
  <c r="E319" i="10"/>
  <c r="I324" i="10"/>
  <c r="M329" i="10"/>
  <c r="Q334" i="10"/>
  <c r="U339" i="10"/>
  <c r="Y344" i="10"/>
  <c r="A350" i="10"/>
  <c r="E355" i="10"/>
  <c r="I360" i="10"/>
  <c r="R334" i="10"/>
  <c r="AA365" i="10"/>
  <c r="C371" i="10"/>
  <c r="G376" i="10"/>
  <c r="K381" i="10"/>
  <c r="O386" i="10"/>
  <c r="S391" i="10"/>
  <c r="W396" i="10"/>
  <c r="AA401" i="10"/>
  <c r="C407" i="10"/>
  <c r="G412" i="10"/>
  <c r="N350" i="10"/>
  <c r="H367" i="10"/>
  <c r="L372" i="10"/>
  <c r="P377" i="10"/>
  <c r="T382" i="10"/>
  <c r="X387" i="10"/>
  <c r="AB392" i="10"/>
  <c r="D398" i="10"/>
  <c r="H403" i="10"/>
  <c r="L408" i="10"/>
  <c r="Z314" i="10"/>
  <c r="I364" i="10"/>
  <c r="M369" i="10"/>
  <c r="Q374" i="10"/>
  <c r="U379" i="10"/>
  <c r="Y384" i="10"/>
  <c r="A390" i="10"/>
  <c r="E395" i="10"/>
  <c r="I400" i="10"/>
  <c r="M405" i="10"/>
  <c r="Q410" i="10"/>
  <c r="V330" i="10"/>
  <c r="R365" i="10"/>
  <c r="V370" i="10"/>
  <c r="Z375" i="10"/>
  <c r="B381" i="10"/>
  <c r="F386" i="10"/>
  <c r="J391" i="10"/>
  <c r="N396" i="10"/>
  <c r="R401" i="10"/>
  <c r="V406" i="10"/>
  <c r="Z411" i="10"/>
  <c r="R346" i="10"/>
  <c r="AA366" i="10"/>
  <c r="C372" i="10"/>
  <c r="G377" i="10"/>
  <c r="K382" i="10"/>
  <c r="O387" i="10"/>
  <c r="S392" i="10"/>
  <c r="W397" i="10"/>
  <c r="AA402" i="10"/>
  <c r="C408" i="10"/>
  <c r="G413" i="10"/>
  <c r="P363" i="10"/>
  <c r="T368" i="10"/>
  <c r="X373" i="10"/>
  <c r="AB378" i="10"/>
  <c r="D384" i="10"/>
  <c r="H389" i="10"/>
  <c r="D255" i="10"/>
  <c r="R299" i="10"/>
  <c r="V269" i="10"/>
  <c r="AB301" i="10"/>
  <c r="Q307" i="10"/>
  <c r="Z284" i="10"/>
  <c r="S244" i="10"/>
  <c r="C293" i="10"/>
  <c r="L270" i="10"/>
  <c r="H301" i="10"/>
  <c r="W327" i="10"/>
  <c r="S358" i="10"/>
  <c r="H334" i="10"/>
  <c r="I286" i="10"/>
  <c r="Q341" i="10"/>
  <c r="F317" i="10"/>
  <c r="B348" i="10"/>
  <c r="C324" i="10"/>
  <c r="AA354" i="10"/>
  <c r="D327" i="10"/>
  <c r="P345" i="10"/>
  <c r="AB360" i="10"/>
  <c r="Q321" i="10"/>
  <c r="U335" i="10"/>
  <c r="E342" i="10"/>
  <c r="I347" i="10"/>
  <c r="M352" i="10"/>
  <c r="Q357" i="10"/>
  <c r="U362" i="10"/>
  <c r="Y312" i="10"/>
  <c r="F318" i="10"/>
  <c r="J323" i="10"/>
  <c r="N328" i="10"/>
  <c r="R333" i="10"/>
  <c r="V338" i="10"/>
  <c r="Z343" i="10"/>
  <c r="B349" i="10"/>
  <c r="F354" i="10"/>
  <c r="J359" i="10"/>
  <c r="Q278" i="10"/>
  <c r="G315" i="10"/>
  <c r="K320" i="10"/>
  <c r="O325" i="10"/>
  <c r="S330" i="10"/>
  <c r="W335" i="10"/>
  <c r="AA340" i="10"/>
  <c r="C346" i="10"/>
  <c r="G351" i="10"/>
  <c r="K356" i="10"/>
  <c r="O361" i="10"/>
  <c r="U304" i="10"/>
  <c r="L317" i="10"/>
  <c r="P322" i="10"/>
  <c r="T327" i="10"/>
  <c r="X332" i="10"/>
  <c r="AB337" i="10"/>
  <c r="D343" i="10"/>
  <c r="H348" i="10"/>
  <c r="L353" i="10"/>
  <c r="P358" i="10"/>
  <c r="E269" i="10"/>
  <c r="M314" i="10"/>
  <c r="Q319" i="10"/>
  <c r="U324" i="10"/>
  <c r="Y329" i="10"/>
  <c r="A335" i="10"/>
  <c r="E340" i="10"/>
  <c r="I345" i="10"/>
  <c r="M350" i="10"/>
  <c r="Q355" i="10"/>
  <c r="U360" i="10"/>
  <c r="V339" i="10"/>
  <c r="K366" i="10"/>
  <c r="O371" i="10"/>
  <c r="S376" i="10"/>
  <c r="W381" i="10"/>
  <c r="AA386" i="10"/>
  <c r="C392" i="10"/>
  <c r="G397" i="10"/>
  <c r="K402" i="10"/>
  <c r="O407" i="10"/>
  <c r="S412" i="10"/>
  <c r="R355" i="10"/>
  <c r="T367" i="10"/>
  <c r="X372" i="10"/>
  <c r="AB377" i="10"/>
  <c r="D383" i="10"/>
  <c r="H388" i="10"/>
  <c r="L393" i="10"/>
  <c r="P398" i="10"/>
  <c r="T403" i="10"/>
  <c r="X408" i="10"/>
  <c r="B320" i="10"/>
  <c r="U364" i="10"/>
  <c r="Y369" i="10"/>
  <c r="A375" i="10"/>
  <c r="E380" i="10"/>
  <c r="I385" i="10"/>
  <c r="M390" i="10"/>
  <c r="Q395" i="10"/>
  <c r="U400" i="10"/>
  <c r="Y405" i="10"/>
  <c r="A411" i="10"/>
  <c r="Z335" i="10"/>
  <c r="B366" i="10"/>
  <c r="F371" i="10"/>
  <c r="J376" i="10"/>
  <c r="N381" i="10"/>
  <c r="R386" i="10"/>
  <c r="V391" i="10"/>
  <c r="Z396" i="10"/>
  <c r="B402" i="10"/>
  <c r="F407" i="10"/>
  <c r="J412" i="10"/>
  <c r="V351" i="10"/>
  <c r="K367" i="10"/>
  <c r="O372" i="10"/>
  <c r="S377" i="10"/>
  <c r="W382" i="10"/>
  <c r="AA387" i="10"/>
  <c r="C393" i="10"/>
  <c r="G398" i="10"/>
  <c r="K403" i="10"/>
  <c r="O408" i="10"/>
  <c r="U221" i="10"/>
  <c r="V304" i="10"/>
  <c r="Z274" i="10"/>
  <c r="X305" i="10"/>
  <c r="M308" i="10"/>
  <c r="V285" i="10"/>
  <c r="AA254" i="10"/>
  <c r="AA293" i="10"/>
  <c r="H271" i="10"/>
  <c r="D302" i="10"/>
  <c r="S328" i="10"/>
  <c r="O359" i="10"/>
  <c r="D335" i="10"/>
  <c r="Q296" i="10"/>
  <c r="M342" i="10"/>
  <c r="B318" i="10"/>
  <c r="Z348" i="10"/>
  <c r="AA324" i="10"/>
  <c r="W355" i="10"/>
  <c r="D330" i="10"/>
  <c r="X346" i="10"/>
  <c r="H362" i="10"/>
  <c r="Y322" i="10"/>
  <c r="E336" i="10"/>
  <c r="Q342" i="10"/>
  <c r="U347" i="10"/>
  <c r="Y352" i="10"/>
  <c r="A358" i="10"/>
  <c r="E363" i="10"/>
  <c r="L313" i="10"/>
  <c r="R318" i="10"/>
  <c r="V323" i="10"/>
  <c r="Z328" i="10"/>
  <c r="B334" i="10"/>
  <c r="F339" i="10"/>
  <c r="J344" i="10"/>
  <c r="N349" i="10"/>
  <c r="R354" i="10"/>
  <c r="V359" i="10"/>
  <c r="U283" i="10"/>
  <c r="S315" i="10"/>
  <c r="W320" i="10"/>
  <c r="AA325" i="10"/>
  <c r="C331" i="10"/>
  <c r="G336" i="10"/>
  <c r="K341" i="10"/>
  <c r="O346" i="10"/>
  <c r="S351" i="10"/>
  <c r="W356" i="10"/>
  <c r="AA361" i="10"/>
  <c r="Y309" i="10"/>
  <c r="X317" i="10"/>
  <c r="AB322" i="10"/>
  <c r="D328" i="10"/>
  <c r="H333" i="10"/>
  <c r="L338" i="10"/>
  <c r="P343" i="10"/>
  <c r="T348" i="10"/>
  <c r="X353" i="10"/>
  <c r="AB358" i="10"/>
  <c r="I274" i="10"/>
  <c r="Y314" i="10"/>
  <c r="A320" i="10"/>
  <c r="E325" i="10"/>
  <c r="I330" i="10"/>
  <c r="M335" i="10"/>
  <c r="Q340" i="10"/>
  <c r="U345" i="10"/>
  <c r="Y350" i="10"/>
  <c r="A356" i="10"/>
  <c r="E361" i="10"/>
  <c r="Z344" i="10"/>
  <c r="W366" i="10"/>
  <c r="AA371" i="10"/>
  <c r="C377" i="10"/>
  <c r="G382" i="10"/>
  <c r="K387" i="10"/>
  <c r="O392" i="10"/>
  <c r="S397" i="10"/>
  <c r="W402" i="10"/>
  <c r="AA407" i="10"/>
  <c r="C413" i="10"/>
  <c r="V360" i="10"/>
  <c r="D368" i="10"/>
  <c r="H373" i="10"/>
  <c r="L378" i="10"/>
  <c r="P383" i="10"/>
  <c r="T388" i="10"/>
  <c r="X393" i="10"/>
  <c r="AB398" i="10"/>
  <c r="D404" i="10"/>
  <c r="H409" i="10"/>
  <c r="F325" i="10"/>
  <c r="E365" i="10"/>
  <c r="I370" i="10"/>
  <c r="M375" i="10"/>
  <c r="Q380" i="10"/>
  <c r="U385" i="10"/>
  <c r="Y390" i="10"/>
  <c r="A396" i="10"/>
  <c r="E401" i="10"/>
  <c r="I406" i="10"/>
  <c r="M411" i="10"/>
  <c r="B341" i="10"/>
  <c r="N366" i="10"/>
  <c r="R371" i="10"/>
  <c r="V376" i="10"/>
  <c r="Z381" i="10"/>
  <c r="B387" i="10"/>
  <c r="F392" i="10"/>
  <c r="J397" i="10"/>
  <c r="N402" i="10"/>
  <c r="R407" i="10"/>
  <c r="V412" i="10"/>
  <c r="Z356" i="10"/>
  <c r="W367" i="10"/>
  <c r="AA372" i="10"/>
  <c r="C378" i="10"/>
  <c r="G383" i="10"/>
  <c r="K388" i="10"/>
  <c r="O393" i="10"/>
  <c r="S398" i="10"/>
  <c r="W403" i="10"/>
  <c r="AA408" i="10"/>
  <c r="F316" i="10"/>
  <c r="L364" i="10"/>
  <c r="P369" i="10"/>
  <c r="T374" i="10"/>
  <c r="W215" i="10"/>
  <c r="S275" i="10"/>
  <c r="R300" i="10"/>
  <c r="C254" i="10"/>
  <c r="U312" i="10"/>
  <c r="B290" i="10"/>
  <c r="K267" i="10"/>
  <c r="G298" i="10"/>
  <c r="P275" i="10"/>
  <c r="L306" i="10"/>
  <c r="AA332" i="10"/>
  <c r="W219" i="10"/>
  <c r="L339" i="10"/>
  <c r="Y315" i="10"/>
  <c r="U346" i="10"/>
  <c r="J322" i="10"/>
  <c r="F353" i="10"/>
  <c r="G329" i="10"/>
  <c r="C360" i="10"/>
  <c r="L331" i="10"/>
  <c r="T347" i="10"/>
  <c r="D363" i="10"/>
  <c r="U323" i="10"/>
  <c r="A337" i="10"/>
  <c r="A343" i="10"/>
  <c r="E348" i="10"/>
  <c r="I353" i="10"/>
  <c r="M358" i="10"/>
  <c r="S250" i="10"/>
  <c r="Z313" i="10"/>
  <c r="B319" i="10"/>
  <c r="F324" i="10"/>
  <c r="J329" i="10"/>
  <c r="N334" i="10"/>
  <c r="R339" i="10"/>
  <c r="V344" i="10"/>
  <c r="Z349" i="10"/>
  <c r="B355" i="10"/>
  <c r="F360" i="10"/>
  <c r="Y288" i="10"/>
  <c r="C316" i="10"/>
  <c r="G321" i="10"/>
  <c r="K326" i="10"/>
  <c r="O331" i="10"/>
  <c r="S336" i="10"/>
  <c r="W341" i="10"/>
  <c r="AA346" i="10"/>
  <c r="C352" i="10"/>
  <c r="G357" i="10"/>
  <c r="K362" i="10"/>
  <c r="AB312" i="10"/>
  <c r="H318" i="10"/>
  <c r="L323" i="10"/>
  <c r="P328" i="10"/>
  <c r="T333" i="10"/>
  <c r="X338" i="10"/>
  <c r="AB343" i="10"/>
  <c r="D349" i="10"/>
  <c r="H354" i="10"/>
  <c r="L359" i="10"/>
  <c r="M279" i="10"/>
  <c r="I315" i="10"/>
  <c r="M320" i="10"/>
  <c r="Q325" i="10"/>
  <c r="U330" i="10"/>
  <c r="Y335" i="10"/>
  <c r="A341" i="10"/>
  <c r="E346" i="10"/>
  <c r="I351" i="10"/>
  <c r="M356" i="10"/>
  <c r="Q361" i="10"/>
  <c r="B350" i="10"/>
  <c r="G367" i="10"/>
  <c r="K372" i="10"/>
  <c r="O377" i="10"/>
  <c r="S382" i="10"/>
  <c r="W387" i="10"/>
  <c r="AA392" i="10"/>
  <c r="C398" i="10"/>
  <c r="G403" i="10"/>
  <c r="K408" i="10"/>
  <c r="O413" i="10"/>
  <c r="J363" i="10"/>
  <c r="P368" i="10"/>
  <c r="T373" i="10"/>
  <c r="X378" i="10"/>
  <c r="AB383" i="10"/>
  <c r="D389" i="10"/>
  <c r="H394" i="10"/>
  <c r="L399" i="10"/>
  <c r="P404" i="10"/>
  <c r="T409" i="10"/>
  <c r="J330" i="10"/>
  <c r="Q365" i="10"/>
  <c r="U370" i="10"/>
  <c r="Y375" i="10"/>
  <c r="A381" i="10"/>
  <c r="E386" i="10"/>
  <c r="I391" i="10"/>
  <c r="M396" i="10"/>
  <c r="Q401" i="10"/>
  <c r="U406" i="10"/>
  <c r="Y411" i="10"/>
  <c r="F346" i="10"/>
  <c r="Z366" i="10"/>
  <c r="B372" i="10"/>
  <c r="F377" i="10"/>
  <c r="J382" i="10"/>
  <c r="N387" i="10"/>
  <c r="R392" i="10"/>
  <c r="V397" i="10"/>
  <c r="Z402" i="10"/>
  <c r="B408" i="10"/>
  <c r="F413" i="10"/>
  <c r="B362" i="10"/>
  <c r="G368" i="10"/>
  <c r="K373" i="10"/>
  <c r="O378" i="10"/>
  <c r="S383" i="10"/>
  <c r="W388" i="10"/>
  <c r="AA393" i="10"/>
  <c r="C399" i="10"/>
  <c r="G404" i="10"/>
  <c r="K409" i="10"/>
  <c r="J321" i="10"/>
  <c r="X364" i="10"/>
  <c r="AB369" i="10"/>
  <c r="O235" i="10"/>
  <c r="W280" i="10"/>
  <c r="V305" i="10"/>
  <c r="Y266" i="10"/>
  <c r="O218" i="10"/>
  <c r="Z290" i="10"/>
  <c r="G268" i="10"/>
  <c r="C299" i="10"/>
  <c r="L276" i="10"/>
  <c r="H307" i="10"/>
  <c r="W333" i="10"/>
  <c r="M270" i="10"/>
  <c r="H340" i="10"/>
  <c r="U316" i="10"/>
  <c r="Q347" i="10"/>
  <c r="F323" i="10"/>
  <c r="B354" i="10"/>
  <c r="C330" i="10"/>
  <c r="AA360" i="10"/>
  <c r="H332" i="10"/>
  <c r="X349" i="10"/>
  <c r="Y282" i="10"/>
  <c r="Y325" i="10"/>
  <c r="M337" i="10"/>
  <c r="M343" i="10"/>
  <c r="Q348" i="10"/>
  <c r="U353" i="10"/>
  <c r="Y358" i="10"/>
  <c r="Y267" i="10"/>
  <c r="J314" i="10"/>
  <c r="N319" i="10"/>
  <c r="R324" i="10"/>
  <c r="V329" i="10"/>
  <c r="Z334" i="10"/>
  <c r="B340" i="10"/>
  <c r="F345" i="10"/>
  <c r="J350" i="10"/>
  <c r="N355" i="10"/>
  <c r="R360" i="10"/>
  <c r="A294" i="10"/>
  <c r="O316" i="10"/>
  <c r="S321" i="10"/>
  <c r="W326" i="10"/>
  <c r="AA331" i="10"/>
  <c r="C337" i="10"/>
  <c r="G342" i="10"/>
  <c r="K347" i="10"/>
  <c r="O352" i="10"/>
  <c r="S357" i="10"/>
  <c r="W362" i="10"/>
  <c r="N313" i="10"/>
  <c r="T318" i="10"/>
  <c r="X323" i="10"/>
  <c r="AB328" i="10"/>
  <c r="D334" i="10"/>
  <c r="H339" i="10"/>
  <c r="L344" i="10"/>
  <c r="P349" i="10"/>
  <c r="T354" i="10"/>
  <c r="X359" i="10"/>
  <c r="Q284" i="10"/>
  <c r="U315" i="10"/>
  <c r="Y320" i="10"/>
  <c r="A326" i="10"/>
  <c r="E331" i="10"/>
  <c r="I336" i="10"/>
  <c r="M341" i="10"/>
  <c r="Q346" i="10"/>
  <c r="U351" i="10"/>
  <c r="Y356" i="10"/>
  <c r="A362" i="10"/>
  <c r="F355" i="10"/>
  <c r="S367" i="10"/>
  <c r="W372" i="10"/>
  <c r="AA377" i="10"/>
  <c r="C383" i="10"/>
  <c r="G388" i="10"/>
  <c r="K393" i="10"/>
  <c r="O398" i="10"/>
  <c r="S403" i="10"/>
  <c r="W408" i="10"/>
  <c r="Q269" i="10"/>
  <c r="X363" i="10"/>
  <c r="AB368" i="10"/>
  <c r="D374" i="10"/>
  <c r="H379" i="10"/>
  <c r="L384" i="10"/>
  <c r="P389" i="10"/>
  <c r="T394" i="10"/>
  <c r="X399" i="10"/>
  <c r="AB404" i="10"/>
  <c r="D410" i="10"/>
  <c r="N335" i="10"/>
  <c r="A366" i="10"/>
  <c r="E371" i="10"/>
  <c r="I376" i="10"/>
  <c r="M381" i="10"/>
  <c r="Q386" i="10"/>
  <c r="U391" i="10"/>
  <c r="Y396" i="10"/>
  <c r="A402" i="10"/>
  <c r="E407" i="10"/>
  <c r="I412" i="10"/>
  <c r="J351" i="10"/>
  <c r="J367" i="10"/>
  <c r="N372" i="10"/>
  <c r="R377" i="10"/>
  <c r="V382" i="10"/>
  <c r="Z387" i="10"/>
  <c r="B393" i="10"/>
  <c r="F398" i="10"/>
  <c r="J403" i="10"/>
  <c r="N408" i="10"/>
  <c r="R413" i="10"/>
  <c r="O363" i="10"/>
  <c r="S368" i="10"/>
  <c r="W373" i="10"/>
  <c r="AA378" i="10"/>
  <c r="C384" i="10"/>
  <c r="G389" i="10"/>
  <c r="K394" i="10"/>
  <c r="O399" i="10"/>
  <c r="S404" i="10"/>
  <c r="W409" i="10"/>
  <c r="N326" i="10"/>
  <c r="H365" i="10"/>
  <c r="L370" i="10"/>
  <c r="P375" i="10"/>
  <c r="T255" i="10"/>
  <c r="O306" i="10"/>
  <c r="K278" i="10"/>
  <c r="Q277" i="10"/>
  <c r="J264" i="10"/>
  <c r="F295" i="10"/>
  <c r="O272" i="10"/>
  <c r="K303" i="10"/>
  <c r="T280" i="10"/>
  <c r="P311" i="10"/>
  <c r="C338" i="10"/>
  <c r="S313" i="10"/>
  <c r="P344" i="10"/>
  <c r="A321" i="10"/>
  <c r="Y351" i="10"/>
  <c r="N327" i="10"/>
  <c r="J358" i="10"/>
  <c r="K334" i="10"/>
  <c r="Q287" i="10"/>
  <c r="H335" i="10"/>
  <c r="T350" i="10"/>
  <c r="E293" i="10"/>
  <c r="U326" i="10"/>
  <c r="Y337" i="10"/>
  <c r="Y343" i="10"/>
  <c r="A349" i="10"/>
  <c r="E354" i="10"/>
  <c r="I359" i="10"/>
  <c r="A273" i="10"/>
  <c r="V314" i="10"/>
  <c r="Z319" i="10"/>
  <c r="B325" i="10"/>
  <c r="F330" i="10"/>
  <c r="J335" i="10"/>
  <c r="N340" i="10"/>
  <c r="R345" i="10"/>
  <c r="V350" i="10"/>
  <c r="Z355" i="10"/>
  <c r="B361" i="10"/>
  <c r="E299" i="10"/>
  <c r="AA316" i="10"/>
  <c r="C322" i="10"/>
  <c r="G327" i="10"/>
  <c r="K332" i="10"/>
  <c r="O337" i="10"/>
  <c r="S342" i="10"/>
  <c r="W347" i="10"/>
  <c r="AA352" i="10"/>
  <c r="C358" i="10"/>
  <c r="AA260" i="10"/>
  <c r="AB313" i="10"/>
  <c r="D319" i="10"/>
  <c r="H324" i="10"/>
  <c r="L329" i="10"/>
  <c r="P334" i="10"/>
  <c r="T339" i="10"/>
  <c r="X344" i="10"/>
  <c r="AB349" i="10"/>
  <c r="D355" i="10"/>
  <c r="H360" i="10"/>
  <c r="U289" i="10"/>
  <c r="E316" i="10"/>
  <c r="I321" i="10"/>
  <c r="M326" i="10"/>
  <c r="Q331" i="10"/>
  <c r="U336" i="10"/>
  <c r="Y341" i="10"/>
  <c r="A347" i="10"/>
  <c r="E352" i="10"/>
  <c r="I357" i="10"/>
  <c r="M362" i="10"/>
  <c r="J360" i="10"/>
  <c r="C368" i="10"/>
  <c r="G373" i="10"/>
  <c r="K378" i="10"/>
  <c r="O383" i="10"/>
  <c r="S388" i="10"/>
  <c r="W393" i="10"/>
  <c r="AA398" i="10"/>
  <c r="C404" i="10"/>
  <c r="G409" i="10"/>
  <c r="N314" i="10"/>
  <c r="H364" i="10"/>
  <c r="L369" i="10"/>
  <c r="P374" i="10"/>
  <c r="T379" i="10"/>
  <c r="X384" i="10"/>
  <c r="AB389" i="10"/>
  <c r="D395" i="10"/>
  <c r="H400" i="10"/>
  <c r="L405" i="10"/>
  <c r="P410" i="10"/>
  <c r="R340" i="10"/>
  <c r="M366" i="10"/>
  <c r="Q371" i="10"/>
  <c r="U376" i="10"/>
  <c r="Y381" i="10"/>
  <c r="A387" i="10"/>
  <c r="E392" i="10"/>
  <c r="I397" i="10"/>
  <c r="M402" i="10"/>
  <c r="Q407" i="10"/>
  <c r="U412" i="10"/>
  <c r="N356" i="10"/>
  <c r="V367" i="10"/>
  <c r="Z372" i="10"/>
  <c r="B378" i="10"/>
  <c r="F383" i="10"/>
  <c r="J388" i="10"/>
  <c r="N393" i="10"/>
  <c r="R398" i="10"/>
  <c r="V403" i="10"/>
  <c r="Z408" i="10"/>
  <c r="A285" i="10"/>
  <c r="AA363" i="10"/>
  <c r="C369" i="10"/>
  <c r="G374" i="10"/>
  <c r="K379" i="10"/>
  <c r="O384" i="10"/>
  <c r="S389" i="10"/>
  <c r="W394" i="10"/>
  <c r="AA399" i="10"/>
  <c r="C405" i="10"/>
  <c r="G410" i="10"/>
  <c r="R331" i="10"/>
  <c r="T365" i="10"/>
  <c r="A215" i="10"/>
  <c r="S311" i="10"/>
  <c r="O283" i="10"/>
  <c r="M278" i="10"/>
  <c r="F265" i="10"/>
  <c r="B296" i="10"/>
  <c r="K273" i="10"/>
  <c r="G304" i="10"/>
  <c r="P281" i="10"/>
  <c r="L312" i="10"/>
  <c r="AA338" i="10"/>
  <c r="P314" i="10"/>
  <c r="L345" i="10"/>
  <c r="Y321" i="10"/>
  <c r="U352" i="10"/>
  <c r="J328" i="10"/>
  <c r="F359" i="10"/>
  <c r="G335" i="10"/>
  <c r="Y297" i="10"/>
  <c r="P336" i="10"/>
  <c r="AB351" i="10"/>
  <c r="Q308" i="10"/>
  <c r="A328" i="10"/>
  <c r="I338" i="10"/>
  <c r="I344" i="10"/>
  <c r="M349" i="10"/>
  <c r="Q354" i="10"/>
  <c r="U359" i="10"/>
  <c r="E278" i="10"/>
  <c r="F315" i="10"/>
  <c r="J320" i="10"/>
  <c r="N325" i="10"/>
  <c r="R330" i="10"/>
  <c r="V335" i="10"/>
  <c r="Z340" i="10"/>
  <c r="B346" i="10"/>
  <c r="F351" i="10"/>
  <c r="J356" i="10"/>
  <c r="N361" i="10"/>
  <c r="I304" i="10"/>
  <c r="K317" i="10"/>
  <c r="O322" i="10"/>
  <c r="S327" i="10"/>
  <c r="W332" i="10"/>
  <c r="U179" i="10"/>
  <c r="S277" i="10"/>
  <c r="T349" i="10"/>
  <c r="AB315" i="10"/>
  <c r="U344" i="10"/>
  <c r="V320" i="10"/>
  <c r="R351" i="10"/>
  <c r="C328" i="10"/>
  <c r="C349" i="10"/>
  <c r="H315" i="10"/>
  <c r="X335" i="10"/>
  <c r="L356" i="10"/>
  <c r="Q322" i="10"/>
  <c r="E343" i="10"/>
  <c r="B314" i="10"/>
  <c r="S379" i="10"/>
  <c r="G400" i="10"/>
  <c r="P365" i="10"/>
  <c r="D386" i="10"/>
  <c r="T406" i="10"/>
  <c r="Y372" i="10"/>
  <c r="M393" i="10"/>
  <c r="Y279" i="10"/>
  <c r="J379" i="10"/>
  <c r="Z399" i="10"/>
  <c r="G365" i="10"/>
  <c r="W385" i="10"/>
  <c r="K406" i="10"/>
  <c r="D369" i="10"/>
  <c r="D378" i="10"/>
  <c r="T383" i="10"/>
  <c r="T389" i="10"/>
  <c r="X394" i="10"/>
  <c r="AB399" i="10"/>
  <c r="D405" i="10"/>
  <c r="H410" i="10"/>
  <c r="Z326" i="10"/>
  <c r="I365" i="10"/>
  <c r="M370" i="10"/>
  <c r="Q375" i="10"/>
  <c r="U380" i="10"/>
  <c r="Y385" i="10"/>
  <c r="A391" i="10"/>
  <c r="E396" i="10"/>
  <c r="I401" i="10"/>
  <c r="M406" i="10"/>
  <c r="Q411" i="10"/>
  <c r="Z347" i="10"/>
  <c r="B367" i="10"/>
  <c r="F372" i="10"/>
  <c r="J377" i="10"/>
  <c r="N382" i="10"/>
  <c r="R387" i="10"/>
  <c r="V392" i="10"/>
  <c r="Z397" i="10"/>
  <c r="B403" i="10"/>
  <c r="F408" i="10"/>
  <c r="Q305" i="10"/>
  <c r="C364" i="10"/>
  <c r="G369" i="10"/>
  <c r="K374" i="10"/>
  <c r="O379" i="10"/>
  <c r="S384" i="10"/>
  <c r="W389" i="10"/>
  <c r="AA394" i="10"/>
  <c r="C400" i="10"/>
  <c r="G405" i="10"/>
  <c r="K410" i="10"/>
  <c r="J333" i="10"/>
  <c r="X365" i="10"/>
  <c r="AB370" i="10"/>
  <c r="D376" i="10"/>
  <c r="H381" i="10"/>
  <c r="L386" i="10"/>
  <c r="P391" i="10"/>
  <c r="T396" i="10"/>
  <c r="X401" i="10"/>
  <c r="AB406" i="10"/>
  <c r="D412" i="10"/>
  <c r="F349" i="10"/>
  <c r="E367" i="10"/>
  <c r="I372" i="10"/>
  <c r="M377" i="10"/>
  <c r="Q382" i="10"/>
  <c r="U387" i="10"/>
  <c r="Y392" i="10"/>
  <c r="A398" i="10"/>
  <c r="E403" i="10"/>
  <c r="I408" i="10"/>
  <c r="Q313" i="10"/>
  <c r="E414" i="10"/>
  <c r="I419" i="10"/>
  <c r="M424" i="10"/>
  <c r="Q429" i="10"/>
  <c r="U434" i="10"/>
  <c r="Y439" i="10"/>
  <c r="A445" i="10"/>
  <c r="E450" i="10"/>
  <c r="I455" i="10"/>
  <c r="M460" i="10"/>
  <c r="B380" i="10"/>
  <c r="Z415" i="10"/>
  <c r="B421" i="10"/>
  <c r="F426" i="10"/>
  <c r="J431" i="10"/>
  <c r="N436" i="10"/>
  <c r="R441" i="10"/>
  <c r="V446" i="10"/>
  <c r="Z451" i="10"/>
  <c r="B457" i="10"/>
  <c r="F462" i="10"/>
  <c r="J411" i="10"/>
  <c r="O418" i="10"/>
  <c r="S423" i="10"/>
  <c r="W428" i="10"/>
  <c r="AA433" i="10"/>
  <c r="C439" i="10"/>
  <c r="G444" i="10"/>
  <c r="K449" i="10"/>
  <c r="O454" i="10"/>
  <c r="S459" i="10"/>
  <c r="R370" i="10"/>
  <c r="D415" i="10"/>
  <c r="H420" i="10"/>
  <c r="L425" i="10"/>
  <c r="P430" i="10"/>
  <c r="T435" i="10"/>
  <c r="X440" i="10"/>
  <c r="J216" i="10"/>
  <c r="O278" i="10"/>
  <c r="P350" i="10"/>
  <c r="X316" i="10"/>
  <c r="E345" i="10"/>
  <c r="F321" i="10"/>
  <c r="B352" i="10"/>
  <c r="O328" i="10"/>
  <c r="K353" i="10"/>
  <c r="P319" i="10"/>
  <c r="D340" i="10"/>
  <c r="T360" i="10"/>
  <c r="Y326" i="10"/>
  <c r="M347" i="10"/>
  <c r="I363" i="10"/>
  <c r="AA383" i="10"/>
  <c r="O404" i="10"/>
  <c r="X369" i="10"/>
  <c r="L390" i="10"/>
  <c r="AB410" i="10"/>
  <c r="E377" i="10"/>
  <c r="U397" i="10"/>
  <c r="R361" i="10"/>
  <c r="R383" i="10"/>
  <c r="F404" i="10"/>
  <c r="O369" i="10"/>
  <c r="C390" i="10"/>
  <c r="S410" i="10"/>
  <c r="X370" i="10"/>
  <c r="P378" i="10"/>
  <c r="P384" i="10"/>
  <c r="D390" i="10"/>
  <c r="H395" i="10"/>
  <c r="L400" i="10"/>
  <c r="P405" i="10"/>
  <c r="T410" i="10"/>
  <c r="B332" i="10"/>
  <c r="U365" i="10"/>
  <c r="Y370" i="10"/>
  <c r="A376" i="10"/>
  <c r="E381" i="10"/>
  <c r="I386" i="10"/>
  <c r="M391" i="10"/>
  <c r="Q396" i="10"/>
  <c r="U401" i="10"/>
  <c r="Y406" i="10"/>
  <c r="A412" i="10"/>
  <c r="B353" i="10"/>
  <c r="N367" i="10"/>
  <c r="R372" i="10"/>
  <c r="V377" i="10"/>
  <c r="Z382" i="10"/>
  <c r="B388" i="10"/>
  <c r="F393" i="10"/>
  <c r="J398" i="10"/>
  <c r="N403" i="10"/>
  <c r="R408" i="10"/>
  <c r="N317" i="10"/>
  <c r="O364" i="10"/>
  <c r="S369" i="10"/>
  <c r="W374" i="10"/>
  <c r="AA379" i="10"/>
  <c r="C385" i="10"/>
  <c r="G390" i="10"/>
  <c r="K395" i="10"/>
  <c r="O400" i="10"/>
  <c r="S405" i="10"/>
  <c r="W410" i="10"/>
  <c r="N338" i="10"/>
  <c r="H366" i="10"/>
  <c r="L371" i="10"/>
  <c r="P376" i="10"/>
  <c r="T381" i="10"/>
  <c r="X386" i="10"/>
  <c r="AB391" i="10"/>
  <c r="D397" i="10"/>
  <c r="H402" i="10"/>
  <c r="L407" i="10"/>
  <c r="P412" i="10"/>
  <c r="J354" i="10"/>
  <c r="Q367" i="10"/>
  <c r="U372" i="10"/>
  <c r="Y377" i="10"/>
  <c r="A383" i="10"/>
  <c r="E388" i="10"/>
  <c r="I393" i="10"/>
  <c r="M398" i="10"/>
  <c r="Q403" i="10"/>
  <c r="U408" i="10"/>
  <c r="F364" i="10"/>
  <c r="Q414" i="10"/>
  <c r="U419" i="10"/>
  <c r="Y424" i="10"/>
  <c r="A430" i="10"/>
  <c r="E435" i="10"/>
  <c r="I440" i="10"/>
  <c r="M445" i="10"/>
  <c r="Q450" i="10"/>
  <c r="U455" i="10"/>
  <c r="Y460" i="10"/>
  <c r="F385" i="10"/>
  <c r="J416" i="10"/>
  <c r="N421" i="10"/>
  <c r="R426" i="10"/>
  <c r="V431" i="10"/>
  <c r="Z436" i="10"/>
  <c r="B442" i="10"/>
  <c r="F447" i="10"/>
  <c r="J452" i="10"/>
  <c r="N457" i="10"/>
  <c r="R462" i="10"/>
  <c r="V413" i="10"/>
  <c r="AA418" i="10"/>
  <c r="C424" i="10"/>
  <c r="G429" i="10"/>
  <c r="K434" i="10"/>
  <c r="O439" i="10"/>
  <c r="S444" i="10"/>
  <c r="W449" i="10"/>
  <c r="AA454" i="10"/>
  <c r="C460" i="10"/>
  <c r="V375" i="10"/>
  <c r="P415" i="10"/>
  <c r="T420" i="10"/>
  <c r="X425" i="10"/>
  <c r="AB430" i="10"/>
  <c r="D436" i="10"/>
  <c r="H441" i="10"/>
  <c r="L446" i="10"/>
  <c r="P451" i="10"/>
  <c r="T456" i="10"/>
  <c r="H284" i="10"/>
  <c r="O308" i="10"/>
  <c r="E326" i="10"/>
  <c r="L337" i="10"/>
  <c r="Y349" i="10"/>
  <c r="Z325" i="10"/>
  <c r="V356" i="10"/>
  <c r="G333" i="10"/>
  <c r="W353" i="10"/>
  <c r="AB319" i="10"/>
  <c r="P340" i="10"/>
  <c r="D361" i="10"/>
  <c r="I327" i="10"/>
  <c r="Y347" i="10"/>
  <c r="W363" i="10"/>
  <c r="K384" i="10"/>
  <c r="AA404" i="10"/>
  <c r="H370" i="10"/>
  <c r="X390" i="10"/>
  <c r="L411" i="10"/>
  <c r="Q377" i="10"/>
  <c r="E398" i="10"/>
  <c r="N363" i="10"/>
  <c r="B384" i="10"/>
  <c r="R404" i="10"/>
  <c r="AA369" i="10"/>
  <c r="O390" i="10"/>
  <c r="C411" i="10"/>
  <c r="H371" i="10"/>
  <c r="L379" i="10"/>
  <c r="AB384" i="10"/>
  <c r="P390" i="10"/>
  <c r="T395" i="10"/>
  <c r="X400" i="10"/>
  <c r="AB405" i="10"/>
  <c r="D411" i="10"/>
  <c r="F337" i="10"/>
  <c r="E366" i="10"/>
  <c r="I371" i="10"/>
  <c r="M376" i="10"/>
  <c r="Q381" i="10"/>
  <c r="U386" i="10"/>
  <c r="Y391" i="10"/>
  <c r="A397" i="10"/>
  <c r="E402" i="10"/>
  <c r="I407" i="10"/>
  <c r="M412" i="10"/>
  <c r="F358" i="10"/>
  <c r="Z367" i="10"/>
  <c r="B373" i="10"/>
  <c r="F378" i="10"/>
  <c r="J383" i="10"/>
  <c r="N388" i="10"/>
  <c r="R393" i="10"/>
  <c r="V398" i="10"/>
  <c r="Z403" i="10"/>
  <c r="B409" i="10"/>
  <c r="R322" i="10"/>
  <c r="AA364" i="10"/>
  <c r="C370" i="10"/>
  <c r="G375" i="10"/>
  <c r="K380" i="10"/>
  <c r="O385" i="10"/>
  <c r="S390" i="10"/>
  <c r="W395" i="10"/>
  <c r="AA400" i="10"/>
  <c r="C406" i="10"/>
  <c r="G411" i="10"/>
  <c r="R343" i="10"/>
  <c r="T366" i="10"/>
  <c r="X371" i="10"/>
  <c r="AB376" i="10"/>
  <c r="D382" i="10"/>
  <c r="H387" i="10"/>
  <c r="L392" i="10"/>
  <c r="P397" i="10"/>
  <c r="T402" i="10"/>
  <c r="X407" i="10"/>
  <c r="AB412" i="10"/>
  <c r="N359" i="10"/>
  <c r="A368" i="10"/>
  <c r="E373" i="10"/>
  <c r="I378" i="10"/>
  <c r="M383" i="10"/>
  <c r="Q388" i="10"/>
  <c r="U393" i="10"/>
  <c r="Y398" i="10"/>
  <c r="A404" i="10"/>
  <c r="E409" i="10"/>
  <c r="J369" i="10"/>
  <c r="A415" i="10"/>
  <c r="E420" i="10"/>
  <c r="I425" i="10"/>
  <c r="M430" i="10"/>
  <c r="Q435" i="10"/>
  <c r="U440" i="10"/>
  <c r="Y445" i="10"/>
  <c r="A451" i="10"/>
  <c r="E456" i="10"/>
  <c r="I461" i="10"/>
  <c r="J390" i="10"/>
  <c r="V416" i="10"/>
  <c r="Z421" i="10"/>
  <c r="B427" i="10"/>
  <c r="F432" i="10"/>
  <c r="J437" i="10"/>
  <c r="N442" i="10"/>
  <c r="R447" i="10"/>
  <c r="V452" i="10"/>
  <c r="Z457" i="10"/>
  <c r="Z323" i="10"/>
  <c r="G414" i="10"/>
  <c r="K419" i="10"/>
  <c r="O424" i="10"/>
  <c r="S429" i="10"/>
  <c r="W434" i="10"/>
  <c r="AA439" i="10"/>
  <c r="C445" i="10"/>
  <c r="G450" i="10"/>
  <c r="K455" i="10"/>
  <c r="O460" i="10"/>
  <c r="Z380" i="10"/>
  <c r="AB415" i="10"/>
  <c r="D421" i="10"/>
  <c r="H426" i="10"/>
  <c r="L431" i="10"/>
  <c r="P436" i="10"/>
  <c r="T441" i="10"/>
  <c r="X446" i="10"/>
  <c r="AB451" i="10"/>
  <c r="D457" i="10"/>
  <c r="H462" i="10"/>
  <c r="L289" i="10"/>
  <c r="K309" i="10"/>
  <c r="A327" i="10"/>
  <c r="P339" i="10"/>
  <c r="I350" i="10"/>
  <c r="J326" i="10"/>
  <c r="F357" i="10"/>
  <c r="S333" i="10"/>
  <c r="G354" i="10"/>
  <c r="L320" i="10"/>
  <c r="AB340" i="10"/>
  <c r="P361" i="10"/>
  <c r="U327" i="10"/>
  <c r="I348" i="10"/>
  <c r="G364" i="10"/>
  <c r="W384" i="10"/>
  <c r="K405" i="10"/>
  <c r="T370" i="10"/>
  <c r="H391" i="10"/>
  <c r="X411" i="10"/>
  <c r="A378" i="10"/>
  <c r="Q398" i="10"/>
  <c r="Z363" i="10"/>
  <c r="N384" i="10"/>
  <c r="B405" i="10"/>
  <c r="K370" i="10"/>
  <c r="AA390" i="10"/>
  <c r="O411" i="10"/>
  <c r="T371" i="10"/>
  <c r="X379" i="10"/>
  <c r="L385" i="10"/>
  <c r="AB390" i="10"/>
  <c r="D396" i="10"/>
  <c r="H401" i="10"/>
  <c r="L406" i="10"/>
  <c r="P411" i="10"/>
  <c r="J342" i="10"/>
  <c r="Q366" i="10"/>
  <c r="U371" i="10"/>
  <c r="Y376" i="10"/>
  <c r="A382" i="10"/>
  <c r="E387" i="10"/>
  <c r="I392" i="10"/>
  <c r="M397" i="10"/>
  <c r="Q402" i="10"/>
  <c r="U407" i="10"/>
  <c r="Y412" i="10"/>
  <c r="AB362" i="10"/>
  <c r="J368" i="10"/>
  <c r="N373" i="10"/>
  <c r="R378" i="10"/>
  <c r="V383" i="10"/>
  <c r="Z388" i="10"/>
  <c r="B394" i="10"/>
  <c r="F399" i="10"/>
  <c r="J404" i="10"/>
  <c r="N409" i="10"/>
  <c r="V327" i="10"/>
  <c r="K365" i="10"/>
  <c r="O370" i="10"/>
  <c r="S375" i="10"/>
  <c r="W380" i="10"/>
  <c r="AA385" i="10"/>
  <c r="C391" i="10"/>
  <c r="G396" i="10"/>
  <c r="K401" i="10"/>
  <c r="O406" i="10"/>
  <c r="S411" i="10"/>
  <c r="V348" i="10"/>
  <c r="D367" i="10"/>
  <c r="H372" i="10"/>
  <c r="L377" i="10"/>
  <c r="P382" i="10"/>
  <c r="T387" i="10"/>
  <c r="X392" i="10"/>
  <c r="AB397" i="10"/>
  <c r="D403" i="10"/>
  <c r="H408" i="10"/>
  <c r="L413" i="10"/>
  <c r="G363" i="10"/>
  <c r="M368" i="10"/>
  <c r="Q373" i="10"/>
  <c r="U378" i="10"/>
  <c r="Y383" i="10"/>
  <c r="A389" i="10"/>
  <c r="E394" i="10"/>
  <c r="I399" i="10"/>
  <c r="M404" i="10"/>
  <c r="Q409" i="10"/>
  <c r="N374" i="10"/>
  <c r="M415" i="10"/>
  <c r="Q420" i="10"/>
  <c r="U425" i="10"/>
  <c r="Y430" i="10"/>
  <c r="A436" i="10"/>
  <c r="E441" i="10"/>
  <c r="I446" i="10"/>
  <c r="M451" i="10"/>
  <c r="Q456" i="10"/>
  <c r="U461" i="10"/>
  <c r="N395" i="10"/>
  <c r="F417" i="10"/>
  <c r="J422" i="10"/>
  <c r="N427" i="10"/>
  <c r="R432" i="10"/>
  <c r="G309" i="10"/>
  <c r="X285" i="10"/>
  <c r="A357" i="10"/>
  <c r="X352" i="10"/>
  <c r="A355" i="10"/>
  <c r="B331" i="10"/>
  <c r="Z361" i="10"/>
  <c r="AA337" i="10"/>
  <c r="O358" i="10"/>
  <c r="T324" i="10"/>
  <c r="H345" i="10"/>
  <c r="Y294" i="10"/>
  <c r="A332" i="10"/>
  <c r="Q352" i="10"/>
  <c r="O368" i="10"/>
  <c r="C389" i="10"/>
  <c r="S409" i="10"/>
  <c r="AB374" i="10"/>
  <c r="P395" i="10"/>
  <c r="V345" i="10"/>
  <c r="I382" i="10"/>
  <c r="Y402" i="10"/>
  <c r="F368" i="10"/>
  <c r="V388" i="10"/>
  <c r="J409" i="10"/>
  <c r="S374" i="10"/>
  <c r="G395" i="10"/>
  <c r="E290" i="10"/>
  <c r="D372" i="10"/>
  <c r="H380" i="10"/>
  <c r="X385" i="10"/>
  <c r="L391" i="10"/>
  <c r="P396" i="10"/>
  <c r="T401" i="10"/>
  <c r="X406" i="10"/>
  <c r="AB411" i="10"/>
  <c r="N347" i="10"/>
  <c r="A367" i="10"/>
  <c r="E372" i="10"/>
  <c r="I377" i="10"/>
  <c r="M382" i="10"/>
  <c r="Q387" i="10"/>
  <c r="U392" i="10"/>
  <c r="Y397" i="10"/>
  <c r="A403" i="10"/>
  <c r="E408" i="10"/>
  <c r="I413" i="10"/>
  <c r="R363" i="10"/>
  <c r="V368" i="10"/>
  <c r="Z373" i="10"/>
  <c r="B379" i="10"/>
  <c r="F384" i="10"/>
  <c r="J389" i="10"/>
  <c r="N394" i="10"/>
  <c r="R399" i="10"/>
  <c r="V404" i="10"/>
  <c r="Z409" i="10"/>
  <c r="Z332" i="10"/>
  <c r="W365" i="10"/>
  <c r="AA370" i="10"/>
  <c r="C376" i="10"/>
  <c r="G381" i="10"/>
  <c r="K386" i="10"/>
  <c r="O391" i="10"/>
  <c r="S396" i="10"/>
  <c r="W401" i="10"/>
  <c r="AA406" i="10"/>
  <c r="C412" i="10"/>
  <c r="Z353" i="10"/>
  <c r="P367" i="10"/>
  <c r="T372" i="10"/>
  <c r="X377" i="10"/>
  <c r="AB382" i="10"/>
  <c r="D388" i="10"/>
  <c r="H393" i="10"/>
  <c r="L398" i="10"/>
  <c r="P403" i="10"/>
  <c r="T408" i="10"/>
  <c r="X413" i="10"/>
  <c r="U363" i="10"/>
  <c r="Y368" i="10"/>
  <c r="A374" i="10"/>
  <c r="E379" i="10"/>
  <c r="I384" i="10"/>
  <c r="M389" i="10"/>
  <c r="Q394" i="10"/>
  <c r="U399" i="10"/>
  <c r="Y404" i="10"/>
  <c r="A410" i="10"/>
  <c r="R379" i="10"/>
  <c r="Y415" i="10"/>
  <c r="A421" i="10"/>
  <c r="E426" i="10"/>
  <c r="I431" i="10"/>
  <c r="M436" i="10"/>
  <c r="Q441" i="10"/>
  <c r="U446" i="10"/>
  <c r="Y451" i="10"/>
  <c r="A457" i="10"/>
  <c r="E462" i="10"/>
  <c r="R400" i="10"/>
  <c r="R417" i="10"/>
  <c r="V422" i="10"/>
  <c r="Z427" i="10"/>
  <c r="B433" i="10"/>
  <c r="F438" i="10"/>
  <c r="J443" i="10"/>
  <c r="N448" i="10"/>
  <c r="R453" i="10"/>
  <c r="V458" i="10"/>
  <c r="F370" i="10"/>
  <c r="C415" i="10"/>
  <c r="G420" i="10"/>
  <c r="K425" i="10"/>
  <c r="O430" i="10"/>
  <c r="S435" i="10"/>
  <c r="W440" i="10"/>
  <c r="AA445" i="10"/>
  <c r="C451" i="10"/>
  <c r="G456" i="10"/>
  <c r="K461" i="10"/>
  <c r="F391" i="10"/>
  <c r="X416" i="10"/>
  <c r="AB421" i="10"/>
  <c r="D427" i="10"/>
  <c r="H432" i="10"/>
  <c r="L437" i="10"/>
  <c r="Q195" i="10"/>
  <c r="T286" i="10"/>
  <c r="Y357" i="10"/>
  <c r="AB354" i="10"/>
  <c r="M355" i="10"/>
  <c r="N331" i="10"/>
  <c r="J362" i="10"/>
  <c r="K338" i="10"/>
  <c r="AA358" i="10"/>
  <c r="D325" i="10"/>
  <c r="T345" i="10"/>
  <c r="A300" i="10"/>
  <c r="M332" i="10"/>
  <c r="A353" i="10"/>
  <c r="AA368" i="10"/>
  <c r="O389" i="10"/>
  <c r="C410" i="10"/>
  <c r="L375" i="10"/>
  <c r="AB395" i="10"/>
  <c r="Z350" i="10"/>
  <c r="U382" i="10"/>
  <c r="I403" i="10"/>
  <c r="R368" i="10"/>
  <c r="F389" i="10"/>
  <c r="V409" i="10"/>
  <c r="C375" i="10"/>
  <c r="S395" i="10"/>
  <c r="V336" i="10"/>
  <c r="H374" i="10"/>
  <c r="T380" i="10"/>
  <c r="H386" i="10"/>
  <c r="X391" i="10"/>
  <c r="AB396" i="10"/>
  <c r="D402" i="10"/>
  <c r="H407" i="10"/>
  <c r="L412" i="10"/>
  <c r="R352" i="10"/>
  <c r="M367" i="10"/>
  <c r="Q372" i="10"/>
  <c r="U377" i="10"/>
  <c r="Y382" i="10"/>
  <c r="A388" i="10"/>
  <c r="E393" i="10"/>
  <c r="I398" i="10"/>
  <c r="M403" i="10"/>
  <c r="Q408" i="10"/>
  <c r="M300" i="10"/>
  <c r="B364" i="10"/>
  <c r="F369" i="10"/>
  <c r="J374" i="10"/>
  <c r="N379" i="10"/>
  <c r="R384" i="10"/>
  <c r="V389" i="10"/>
  <c r="Z394" i="10"/>
  <c r="B400" i="10"/>
  <c r="F405" i="10"/>
  <c r="J410" i="10"/>
  <c r="B338" i="10"/>
  <c r="G366" i="10"/>
  <c r="K371" i="10"/>
  <c r="O376" i="10"/>
  <c r="S381" i="10"/>
  <c r="W386" i="10"/>
  <c r="AA391" i="10"/>
  <c r="C397" i="10"/>
  <c r="G402" i="10"/>
  <c r="K407" i="10"/>
  <c r="O412" i="10"/>
  <c r="B359" i="10"/>
  <c r="AB367" i="10"/>
  <c r="D373" i="10"/>
  <c r="H378" i="10"/>
  <c r="L383" i="10"/>
  <c r="P388" i="10"/>
  <c r="T393" i="10"/>
  <c r="X398" i="10"/>
  <c r="AB403" i="10"/>
  <c r="D409" i="10"/>
  <c r="B313" i="10"/>
  <c r="E364" i="10"/>
  <c r="I369" i="10"/>
  <c r="M374" i="10"/>
  <c r="Q379" i="10"/>
  <c r="U384" i="10"/>
  <c r="Y389" i="10"/>
  <c r="A395" i="10"/>
  <c r="E400" i="10"/>
  <c r="I405" i="10"/>
  <c r="M410" i="10"/>
  <c r="V384" i="10"/>
  <c r="I416" i="10"/>
  <c r="M421" i="10"/>
  <c r="Q426" i="10"/>
  <c r="U431" i="10"/>
  <c r="Y436" i="10"/>
  <c r="A442" i="10"/>
  <c r="E447" i="10"/>
  <c r="I452" i="10"/>
  <c r="M457" i="10"/>
  <c r="Q462" i="10"/>
  <c r="V405" i="10"/>
  <c r="B418" i="10"/>
  <c r="F423" i="10"/>
  <c r="J428" i="10"/>
  <c r="N433" i="10"/>
  <c r="R438" i="10"/>
  <c r="V443" i="10"/>
  <c r="Z448" i="10"/>
  <c r="B454" i="10"/>
  <c r="F459" i="10"/>
  <c r="J375" i="10"/>
  <c r="O415" i="10"/>
  <c r="S420" i="10"/>
  <c r="W425" i="10"/>
  <c r="AA430" i="10"/>
  <c r="C436" i="10"/>
  <c r="G441" i="10"/>
  <c r="K446" i="10"/>
  <c r="O451" i="10"/>
  <c r="S456" i="10"/>
  <c r="W461" i="10"/>
  <c r="J396" i="10"/>
  <c r="H417" i="10"/>
  <c r="L422" i="10"/>
  <c r="P427" i="10"/>
  <c r="T432" i="10"/>
  <c r="X437" i="10"/>
  <c r="AB442" i="10"/>
  <c r="D448" i="10"/>
  <c r="H453" i="10"/>
  <c r="L458" i="10"/>
  <c r="P463" i="10"/>
  <c r="I288" i="10"/>
  <c r="A306" i="10"/>
  <c r="R332" i="10"/>
  <c r="K313" i="10"/>
  <c r="E360" i="10"/>
  <c r="F336" i="10"/>
  <c r="M309" i="10"/>
  <c r="W338" i="10"/>
  <c r="K359" i="10"/>
  <c r="P325" i="10"/>
  <c r="D346" i="10"/>
  <c r="E305" i="10"/>
  <c r="Y332" i="10"/>
  <c r="M353" i="10"/>
  <c r="K369" i="10"/>
  <c r="AA389" i="10"/>
  <c r="O410" i="10"/>
  <c r="X375" i="10"/>
  <c r="L396" i="10"/>
  <c r="B356" i="10"/>
  <c r="E383" i="10"/>
  <c r="U403" i="10"/>
  <c r="B369" i="10"/>
  <c r="R389" i="10"/>
  <c r="F410" i="10"/>
  <c r="O375" i="10"/>
  <c r="C396" i="10"/>
  <c r="Z341" i="10"/>
  <c r="D375" i="10"/>
  <c r="D381" i="10"/>
  <c r="T386" i="10"/>
  <c r="H392" i="10"/>
  <c r="L397" i="10"/>
  <c r="P402" i="10"/>
  <c r="T407" i="10"/>
  <c r="X412" i="10"/>
  <c r="V357" i="10"/>
  <c r="Y367" i="10"/>
  <c r="A373" i="10"/>
  <c r="E378" i="10"/>
  <c r="I383" i="10"/>
  <c r="M388" i="10"/>
  <c r="Q393" i="10"/>
  <c r="U398" i="10"/>
  <c r="Y403" i="10"/>
  <c r="A409" i="10"/>
  <c r="B317" i="10"/>
  <c r="N364" i="10"/>
  <c r="R369" i="10"/>
  <c r="V374" i="10"/>
  <c r="Z379" i="10"/>
  <c r="B385" i="10"/>
  <c r="F390" i="10"/>
  <c r="J395" i="10"/>
  <c r="N400" i="10"/>
  <c r="R405" i="10"/>
  <c r="V410" i="10"/>
  <c r="F343" i="10"/>
  <c r="S366" i="10"/>
  <c r="W371" i="10"/>
  <c r="AA376" i="10"/>
  <c r="C382" i="10"/>
  <c r="G387" i="10"/>
  <c r="K392" i="10"/>
  <c r="O397" i="10"/>
  <c r="S402" i="10"/>
  <c r="W407" i="10"/>
  <c r="AA412" i="10"/>
  <c r="F363" i="10"/>
  <c r="L368" i="10"/>
  <c r="P373" i="10"/>
  <c r="T378" i="10"/>
  <c r="X383" i="10"/>
  <c r="AB388" i="10"/>
  <c r="D394" i="10"/>
  <c r="H399" i="10"/>
  <c r="L404" i="10"/>
  <c r="P409" i="10"/>
  <c r="J318" i="10"/>
  <c r="Q364" i="10"/>
  <c r="U369" i="10"/>
  <c r="Y374" i="10"/>
  <c r="A380" i="10"/>
  <c r="E385" i="10"/>
  <c r="I390" i="10"/>
  <c r="M395" i="10"/>
  <c r="Q400" i="10"/>
  <c r="U405" i="10"/>
  <c r="Y410" i="10"/>
  <c r="Z389" i="10"/>
  <c r="U416" i="10"/>
  <c r="Y421" i="10"/>
  <c r="A427" i="10"/>
  <c r="E432" i="10"/>
  <c r="I437" i="10"/>
  <c r="M442" i="10"/>
  <c r="Q447" i="10"/>
  <c r="U452" i="10"/>
  <c r="Y457" i="10"/>
  <c r="A463" i="10"/>
  <c r="Z410" i="10"/>
  <c r="N418" i="10"/>
  <c r="R423" i="10"/>
  <c r="V428" i="10"/>
  <c r="Z433" i="10"/>
  <c r="B439" i="10"/>
  <c r="F444" i="10"/>
  <c r="J449" i="10"/>
  <c r="N454" i="10"/>
  <c r="R459" i="10"/>
  <c r="N380" i="10"/>
  <c r="AA415" i="10"/>
  <c r="C421" i="10"/>
  <c r="G426" i="10"/>
  <c r="K431" i="10"/>
  <c r="E289" i="10"/>
  <c r="C313" i="10"/>
  <c r="N333" i="10"/>
  <c r="Q315" i="10"/>
  <c r="Q360" i="10"/>
  <c r="R336" i="10"/>
  <c r="AA312" i="10"/>
  <c r="C343" i="10"/>
  <c r="U268" i="10"/>
  <c r="X329" i="10"/>
  <c r="L350" i="10"/>
  <c r="Q316" i="10"/>
  <c r="E337" i="10"/>
  <c r="U357" i="10"/>
  <c r="S373" i="10"/>
  <c r="G394" i="10"/>
  <c r="R319" i="10"/>
  <c r="D380" i="10"/>
  <c r="T400" i="10"/>
  <c r="Y366" i="10"/>
  <c r="M387" i="10"/>
  <c r="A408" i="10"/>
  <c r="J373" i="10"/>
  <c r="Z393" i="10"/>
  <c r="V315" i="10"/>
  <c r="W379" i="10"/>
  <c r="K400" i="10"/>
  <c r="B347" i="10"/>
  <c r="AB375" i="10"/>
  <c r="P381" i="10"/>
  <c r="D387" i="10"/>
  <c r="T392" i="10"/>
  <c r="X397" i="10"/>
  <c r="AB402" i="10"/>
  <c r="D408" i="10"/>
  <c r="H413" i="10"/>
  <c r="Z362" i="10"/>
  <c r="I368" i="10"/>
  <c r="M373" i="10"/>
  <c r="Q378" i="10"/>
  <c r="U383" i="10"/>
  <c r="Y388" i="10"/>
  <c r="A394" i="10"/>
  <c r="E399" i="10"/>
  <c r="I404" i="10"/>
  <c r="M409" i="10"/>
  <c r="F322" i="10"/>
  <c r="Z364" i="10"/>
  <c r="B370" i="10"/>
  <c r="F375" i="10"/>
  <c r="J380" i="10"/>
  <c r="N385" i="10"/>
  <c r="R390" i="10"/>
  <c r="V395" i="10"/>
  <c r="Z400" i="10"/>
  <c r="B406" i="10"/>
  <c r="F411" i="10"/>
  <c r="J348" i="10"/>
  <c r="C367" i="10"/>
  <c r="G372" i="10"/>
  <c r="K377" i="10"/>
  <c r="O382" i="10"/>
  <c r="S387" i="10"/>
  <c r="W392" i="10"/>
  <c r="AA397" i="10"/>
  <c r="C403" i="10"/>
  <c r="G408" i="10"/>
  <c r="K413" i="10"/>
  <c r="T363" i="10"/>
  <c r="X368" i="10"/>
  <c r="AB373" i="10"/>
  <c r="D379" i="10"/>
  <c r="H384" i="10"/>
  <c r="L389" i="10"/>
  <c r="P394" i="10"/>
  <c r="T399" i="10"/>
  <c r="X404" i="10"/>
  <c r="AB409" i="10"/>
  <c r="N323" i="10"/>
  <c r="A365" i="10"/>
  <c r="E370" i="10"/>
  <c r="I375" i="10"/>
  <c r="M380" i="10"/>
  <c r="Q385" i="10"/>
  <c r="U390" i="10"/>
  <c r="Y395" i="10"/>
  <c r="A401" i="10"/>
  <c r="E406" i="10"/>
  <c r="I411" i="10"/>
  <c r="B395" i="10"/>
  <c r="E417" i="10"/>
  <c r="I422" i="10"/>
  <c r="M427" i="10"/>
  <c r="Q432" i="10"/>
  <c r="U437" i="10"/>
  <c r="Y442" i="10"/>
  <c r="A448" i="10"/>
  <c r="E453" i="10"/>
  <c r="I458" i="10"/>
  <c r="M463" i="10"/>
  <c r="U413" i="10"/>
  <c r="Z418" i="10"/>
  <c r="B424" i="10"/>
  <c r="F429" i="10"/>
  <c r="J434" i="10"/>
  <c r="N439" i="10"/>
  <c r="R444" i="10"/>
  <c r="V449" i="10"/>
  <c r="Z454" i="10"/>
  <c r="B460" i="10"/>
  <c r="R385" i="10"/>
  <c r="K416" i="10"/>
  <c r="O421" i="10"/>
  <c r="S426" i="10"/>
  <c r="W431" i="10"/>
  <c r="AA436" i="10"/>
  <c r="C442" i="10"/>
  <c r="G447" i="10"/>
  <c r="K452" i="10"/>
  <c r="O457" i="10"/>
  <c r="S462" i="10"/>
  <c r="R406" i="10"/>
  <c r="D418" i="10"/>
  <c r="H423" i="10"/>
  <c r="L428" i="10"/>
  <c r="P433" i="10"/>
  <c r="T438" i="10"/>
  <c r="X443" i="10"/>
  <c r="AB448" i="10"/>
  <c r="D454" i="10"/>
  <c r="N269" i="10"/>
  <c r="G343" i="10"/>
  <c r="G235" i="10"/>
  <c r="Y328" i="10"/>
  <c r="I283" i="10"/>
  <c r="J341" i="10"/>
  <c r="W317" i="10"/>
  <c r="O343" i="10"/>
  <c r="Y273" i="10"/>
  <c r="H330" i="10"/>
  <c r="X350" i="10"/>
  <c r="A317" i="10"/>
  <c r="Q337" i="10"/>
  <c r="E358" i="10"/>
  <c r="C374" i="10"/>
  <c r="S394" i="10"/>
  <c r="V324" i="10"/>
  <c r="P380" i="10"/>
  <c r="D401" i="10"/>
  <c r="I367" i="10"/>
  <c r="Y387" i="10"/>
  <c r="M408" i="10"/>
  <c r="V373" i="10"/>
  <c r="J394" i="10"/>
  <c r="Z320" i="10"/>
  <c r="G380" i="10"/>
  <c r="W400" i="10"/>
  <c r="AB363" i="10"/>
  <c r="L376" i="10"/>
  <c r="AB381" i="10"/>
  <c r="P387" i="10"/>
  <c r="D393" i="10"/>
  <c r="H398" i="10"/>
  <c r="L403" i="10"/>
  <c r="P408" i="10"/>
  <c r="T413" i="10"/>
  <c r="Q363" i="10"/>
  <c r="U368" i="10"/>
  <c r="Y373" i="10"/>
  <c r="A379" i="10"/>
  <c r="E384" i="10"/>
  <c r="I389" i="10"/>
  <c r="M394" i="10"/>
  <c r="Q399" i="10"/>
  <c r="U404" i="10"/>
  <c r="Y409" i="10"/>
  <c r="J327" i="10"/>
  <c r="J365" i="10"/>
  <c r="N370" i="10"/>
  <c r="R375" i="10"/>
  <c r="V380" i="10"/>
  <c r="Z385" i="10"/>
  <c r="B391" i="10"/>
  <c r="F396" i="10"/>
  <c r="J401" i="10"/>
  <c r="N406" i="10"/>
  <c r="R411" i="10"/>
  <c r="N353" i="10"/>
  <c r="O367" i="10"/>
  <c r="S372" i="10"/>
  <c r="W377" i="10"/>
  <c r="AA382" i="10"/>
  <c r="C388" i="10"/>
  <c r="G393" i="10"/>
  <c r="K398" i="10"/>
  <c r="O403" i="10"/>
  <c r="S408" i="10"/>
  <c r="U310" i="10"/>
  <c r="D364" i="10"/>
  <c r="H369" i="10"/>
  <c r="L374" i="10"/>
  <c r="P379" i="10"/>
  <c r="T384" i="10"/>
  <c r="X389" i="10"/>
  <c r="AB394" i="10"/>
  <c r="D400" i="10"/>
  <c r="H405" i="10"/>
  <c r="L410" i="10"/>
  <c r="R328" i="10"/>
  <c r="M365" i="10"/>
  <c r="Q370" i="10"/>
  <c r="U375" i="10"/>
  <c r="Y380" i="10"/>
  <c r="A386" i="10"/>
  <c r="E391" i="10"/>
  <c r="I396" i="10"/>
  <c r="M401" i="10"/>
  <c r="Q406" i="10"/>
  <c r="U411" i="10"/>
  <c r="F400" i="10"/>
  <c r="Q417" i="10"/>
  <c r="U422" i="10"/>
  <c r="Y427" i="10"/>
  <c r="A433" i="10"/>
  <c r="E438" i="10"/>
  <c r="I443" i="10"/>
  <c r="M448" i="10"/>
  <c r="Q453" i="10"/>
  <c r="U458" i="10"/>
  <c r="V318" i="10"/>
  <c r="F414" i="10"/>
  <c r="J419" i="10"/>
  <c r="N424" i="10"/>
  <c r="R429" i="10"/>
  <c r="V434" i="10"/>
  <c r="Z439" i="10"/>
  <c r="B445" i="10"/>
  <c r="F450" i="10"/>
  <c r="J455" i="10"/>
  <c r="N460" i="10"/>
  <c r="V390" i="10"/>
  <c r="W416" i="10"/>
  <c r="AA421" i="10"/>
  <c r="C427" i="10"/>
  <c r="G432" i="10"/>
  <c r="K437" i="10"/>
  <c r="O442" i="10"/>
  <c r="S447" i="10"/>
  <c r="J270" i="10"/>
  <c r="C344" i="10"/>
  <c r="U271" i="10"/>
  <c r="A331" i="10"/>
  <c r="M288" i="10"/>
  <c r="V341" i="10"/>
  <c r="G318" i="10"/>
  <c r="AA343" i="10"/>
  <c r="A279" i="10"/>
  <c r="T330" i="10"/>
  <c r="H351" i="10"/>
  <c r="M317" i="10"/>
  <c r="A338" i="10"/>
  <c r="Q358" i="10"/>
  <c r="O374" i="10"/>
  <c r="C395" i="10"/>
  <c r="Z329" i="10"/>
  <c r="AB380" i="10"/>
  <c r="P401" i="10"/>
  <c r="U367" i="10"/>
  <c r="I388" i="10"/>
  <c r="Y408" i="10"/>
  <c r="F374" i="10"/>
  <c r="V394" i="10"/>
  <c r="B326" i="10"/>
  <c r="S380" i="10"/>
  <c r="G401" i="10"/>
  <c r="D366" i="10"/>
  <c r="X376" i="10"/>
  <c r="L382" i="10"/>
  <c r="AB387" i="10"/>
  <c r="P393" i="10"/>
  <c r="T398" i="10"/>
  <c r="X403" i="10"/>
  <c r="AB408" i="10"/>
  <c r="I295" i="10"/>
  <c r="A364" i="10"/>
  <c r="E369" i="10"/>
  <c r="I374" i="10"/>
  <c r="M379" i="10"/>
  <c r="Q384" i="10"/>
  <c r="U389" i="10"/>
  <c r="Y394" i="10"/>
  <c r="A400" i="10"/>
  <c r="E405" i="10"/>
  <c r="I410" i="10"/>
  <c r="N332" i="10"/>
  <c r="V365" i="10"/>
  <c r="Z370" i="10"/>
  <c r="B376" i="10"/>
  <c r="F381" i="10"/>
  <c r="J386" i="10"/>
  <c r="N391" i="10"/>
  <c r="R396" i="10"/>
  <c r="V401" i="10"/>
  <c r="Z406" i="10"/>
  <c r="B412" i="10"/>
  <c r="R358" i="10"/>
  <c r="AA367" i="10"/>
  <c r="C373" i="10"/>
  <c r="G378" i="10"/>
  <c r="K383" i="10"/>
  <c r="O388" i="10"/>
  <c r="S393" i="10"/>
  <c r="W398" i="10"/>
  <c r="AA403" i="10"/>
  <c r="C409" i="10"/>
  <c r="Z317" i="10"/>
  <c r="P364" i="10"/>
  <c r="T369" i="10"/>
  <c r="X374" i="10"/>
  <c r="AB379" i="10"/>
  <c r="D385" i="10"/>
  <c r="H390" i="10"/>
  <c r="L395" i="10"/>
  <c r="P400" i="10"/>
  <c r="T405" i="10"/>
  <c r="X410" i="10"/>
  <c r="V333" i="10"/>
  <c r="Y365" i="10"/>
  <c r="A371" i="10"/>
  <c r="E376" i="10"/>
  <c r="I381" i="10"/>
  <c r="M386" i="10"/>
  <c r="Q391" i="10"/>
  <c r="U396" i="10"/>
  <c r="Y401" i="10"/>
  <c r="A407" i="10"/>
  <c r="E412" i="10"/>
  <c r="J405" i="10"/>
  <c r="A418" i="10"/>
  <c r="E423" i="10"/>
  <c r="I428" i="10"/>
  <c r="M433" i="10"/>
  <c r="Q438" i="10"/>
  <c r="U443" i="10"/>
  <c r="Y448" i="10"/>
  <c r="A454" i="10"/>
  <c r="E459" i="10"/>
  <c r="R364" i="10"/>
  <c r="R414" i="10"/>
  <c r="V419" i="10"/>
  <c r="Z424" i="10"/>
  <c r="B430" i="10"/>
  <c r="F435" i="10"/>
  <c r="J440" i="10"/>
  <c r="N445" i="10"/>
  <c r="R450" i="10"/>
  <c r="V455" i="10"/>
  <c r="Z460" i="10"/>
  <c r="Z395" i="10"/>
  <c r="G417" i="10"/>
  <c r="K422" i="10"/>
  <c r="O427" i="10"/>
  <c r="S432" i="10"/>
  <c r="W437" i="10"/>
  <c r="AA442" i="10"/>
  <c r="C448" i="10"/>
  <c r="G453" i="10"/>
  <c r="K458" i="10"/>
  <c r="O463" i="10"/>
  <c r="W413" i="10"/>
  <c r="AB418" i="10"/>
  <c r="D424" i="10"/>
  <c r="H429" i="10"/>
  <c r="L434" i="10"/>
  <c r="P439" i="10"/>
  <c r="J300" i="10"/>
  <c r="X318" i="10"/>
  <c r="O339" i="10"/>
  <c r="U338" i="10"/>
  <c r="R315" i="10"/>
  <c r="N346" i="10"/>
  <c r="AA322" i="10"/>
  <c r="G348" i="10"/>
  <c r="L314" i="10"/>
  <c r="AB334" i="10"/>
  <c r="P355" i="10"/>
  <c r="U321" i="10"/>
  <c r="I342" i="10"/>
  <c r="Y362" i="10"/>
  <c r="W378" i="10"/>
  <c r="K399" i="10"/>
  <c r="T364" i="10"/>
  <c r="H385" i="10"/>
  <c r="X405" i="10"/>
  <c r="A372" i="10"/>
  <c r="Q392" i="10"/>
  <c r="E413" i="10"/>
  <c r="N378" i="10"/>
  <c r="B399" i="10"/>
  <c r="K364" i="10"/>
  <c r="AA384" i="10"/>
  <c r="O405" i="10"/>
  <c r="P366" i="10"/>
  <c r="H377" i="10"/>
  <c r="X382" i="10"/>
  <c r="L388" i="10"/>
  <c r="AB393" i="10"/>
  <c r="D399" i="10"/>
  <c r="H404" i="10"/>
  <c r="L409" i="10"/>
  <c r="R316" i="10"/>
  <c r="M364" i="10"/>
  <c r="Q369" i="10"/>
  <c r="U374" i="10"/>
  <c r="Y379" i="10"/>
  <c r="A385" i="10"/>
  <c r="E390" i="10"/>
  <c r="I395" i="10"/>
  <c r="M400" i="10"/>
  <c r="Q405" i="10"/>
  <c r="U410" i="10"/>
  <c r="R337" i="10"/>
  <c r="F366" i="10"/>
  <c r="J371" i="10"/>
  <c r="N376" i="10"/>
  <c r="R381" i="10"/>
  <c r="V386" i="10"/>
  <c r="Z391" i="10"/>
  <c r="B397" i="10"/>
  <c r="F402" i="10"/>
  <c r="J407" i="10"/>
  <c r="N412" i="10"/>
  <c r="C363" i="10"/>
  <c r="K368" i="10"/>
  <c r="O373" i="10"/>
  <c r="S378" i="10"/>
  <c r="W383" i="10"/>
  <c r="AA388" i="10"/>
  <c r="C394" i="10"/>
  <c r="G399" i="10"/>
  <c r="K404" i="10"/>
  <c r="O409" i="10"/>
  <c r="B323" i="10"/>
  <c r="AB364" i="10"/>
  <c r="D370" i="10"/>
  <c r="H375" i="10"/>
  <c r="L380" i="10"/>
  <c r="P385" i="10"/>
  <c r="T390" i="10"/>
  <c r="X395" i="10"/>
  <c r="AB400" i="10"/>
  <c r="D406" i="10"/>
  <c r="H411" i="10"/>
  <c r="Z338" i="10"/>
  <c r="I366" i="10"/>
  <c r="M371" i="10"/>
  <c r="Q376" i="10"/>
  <c r="U381" i="10"/>
  <c r="Y386" i="10"/>
  <c r="A392" i="10"/>
  <c r="E397" i="10"/>
  <c r="I402" i="10"/>
  <c r="M407" i="10"/>
  <c r="Q412" i="10"/>
  <c r="N410" i="10"/>
  <c r="M418" i="10"/>
  <c r="Q423" i="10"/>
  <c r="U428" i="10"/>
  <c r="Y433" i="10"/>
  <c r="A439" i="10"/>
  <c r="E444" i="10"/>
  <c r="I449" i="10"/>
  <c r="M454" i="10"/>
  <c r="Q459" i="10"/>
  <c r="V369" i="10"/>
  <c r="B415" i="10"/>
  <c r="F420" i="10"/>
  <c r="J425" i="10"/>
  <c r="N430" i="10"/>
  <c r="R435" i="10"/>
  <c r="V440" i="10"/>
  <c r="Z445" i="10"/>
  <c r="B451" i="10"/>
  <c r="F456" i="10"/>
  <c r="J461" i="10"/>
  <c r="B401" i="10"/>
  <c r="S417" i="10"/>
  <c r="W422" i="10"/>
  <c r="AA427" i="10"/>
  <c r="C433" i="10"/>
  <c r="G438" i="10"/>
  <c r="K443" i="10"/>
  <c r="O448" i="10"/>
  <c r="S453" i="10"/>
  <c r="W458" i="10"/>
  <c r="B329" i="10"/>
  <c r="H414" i="10"/>
  <c r="L419" i="10"/>
  <c r="P424" i="10"/>
  <c r="T429" i="10"/>
  <c r="X434" i="10"/>
  <c r="AB439" i="10"/>
  <c r="F301" i="10"/>
  <c r="U342" i="10"/>
  <c r="W364" i="10"/>
  <c r="Y364" i="10"/>
  <c r="V371" i="10"/>
  <c r="C379" i="10"/>
  <c r="AB385" i="10"/>
  <c r="M392" i="10"/>
  <c r="U449" i="10"/>
  <c r="J446" i="10"/>
  <c r="G423" i="10"/>
  <c r="W446" i="10"/>
  <c r="C463" i="10"/>
  <c r="T423" i="10"/>
  <c r="D439" i="10"/>
  <c r="P448" i="10"/>
  <c r="X455" i="10"/>
  <c r="T462" i="10"/>
  <c r="F412" i="10"/>
  <c r="Q418" i="10"/>
  <c r="U423" i="10"/>
  <c r="Y428" i="10"/>
  <c r="A434" i="10"/>
  <c r="E439" i="10"/>
  <c r="I444" i="10"/>
  <c r="M449" i="10"/>
  <c r="Q454" i="10"/>
  <c r="U459" i="10"/>
  <c r="R376" i="10"/>
  <c r="R415" i="10"/>
  <c r="V420" i="10"/>
  <c r="Z425" i="10"/>
  <c r="B431" i="10"/>
  <c r="F436" i="10"/>
  <c r="J441" i="10"/>
  <c r="N446" i="10"/>
  <c r="R451" i="10"/>
  <c r="V456" i="10"/>
  <c r="Z461" i="10"/>
  <c r="R397" i="10"/>
  <c r="K417" i="10"/>
  <c r="O422" i="10"/>
  <c r="S427" i="10"/>
  <c r="W432" i="10"/>
  <c r="AA437" i="10"/>
  <c r="C443" i="10"/>
  <c r="G448" i="10"/>
  <c r="K453" i="10"/>
  <c r="O458" i="10"/>
  <c r="S463" i="10"/>
  <c r="AB413" i="10"/>
  <c r="D419" i="10"/>
  <c r="H424" i="10"/>
  <c r="L429" i="10"/>
  <c r="P434" i="10"/>
  <c r="T439" i="10"/>
  <c r="X444" i="10"/>
  <c r="AB449" i="10"/>
  <c r="D455" i="10"/>
  <c r="H460" i="10"/>
  <c r="B383" i="10"/>
  <c r="E416" i="10"/>
  <c r="I421" i="10"/>
  <c r="M426" i="10"/>
  <c r="Q431" i="10"/>
  <c r="U436" i="10"/>
  <c r="Y441" i="10"/>
  <c r="A447" i="10"/>
  <c r="E452" i="10"/>
  <c r="I457" i="10"/>
  <c r="M462" i="10"/>
  <c r="B404" i="10"/>
  <c r="Z417" i="10"/>
  <c r="B423" i="10"/>
  <c r="F428" i="10"/>
  <c r="J433" i="10"/>
  <c r="N438" i="10"/>
  <c r="R443" i="10"/>
  <c r="V448" i="10"/>
  <c r="Z453" i="10"/>
  <c r="B459" i="10"/>
  <c r="H363" i="10"/>
  <c r="O414" i="10"/>
  <c r="S419" i="10"/>
  <c r="W424" i="10"/>
  <c r="AA429" i="10"/>
  <c r="C435" i="10"/>
  <c r="G440" i="10"/>
  <c r="K445" i="10"/>
  <c r="O450" i="10"/>
  <c r="S455" i="10"/>
  <c r="W460" i="10"/>
  <c r="D435" i="10"/>
  <c r="L466" i="10"/>
  <c r="P471" i="10"/>
  <c r="T476" i="10"/>
  <c r="X481" i="10"/>
  <c r="AB486" i="10"/>
  <c r="D492" i="10"/>
  <c r="H497" i="10"/>
  <c r="L502" i="10"/>
  <c r="P507" i="10"/>
  <c r="T512" i="10"/>
  <c r="AB450" i="10"/>
  <c r="U467" i="10"/>
  <c r="Y472" i="10"/>
  <c r="A478" i="10"/>
  <c r="E483" i="10"/>
  <c r="I488" i="10"/>
  <c r="M493" i="10"/>
  <c r="Q498" i="10"/>
  <c r="U503" i="10"/>
  <c r="Y508" i="10"/>
  <c r="A514" i="10"/>
  <c r="Z463" i="10"/>
  <c r="B469" i="10"/>
  <c r="F474" i="10"/>
  <c r="J479" i="10"/>
  <c r="N484" i="10"/>
  <c r="R489" i="10"/>
  <c r="V494" i="10"/>
  <c r="Z499" i="10"/>
  <c r="B505" i="10"/>
  <c r="F510" i="10"/>
  <c r="AB420" i="10"/>
  <c r="G465" i="10"/>
  <c r="K470" i="10"/>
  <c r="O475" i="10"/>
  <c r="S480" i="10"/>
  <c r="W485" i="10"/>
  <c r="AA490" i="10"/>
  <c r="C496" i="10"/>
  <c r="G501" i="10"/>
  <c r="K506" i="10"/>
  <c r="O511" i="10"/>
  <c r="X436" i="10"/>
  <c r="P466" i="10"/>
  <c r="T471" i="10"/>
  <c r="X476" i="10"/>
  <c r="AB481" i="10"/>
  <c r="D487" i="10"/>
  <c r="H492" i="10"/>
  <c r="L497" i="10"/>
  <c r="P502" i="10"/>
  <c r="T507" i="10"/>
  <c r="X512" i="10"/>
  <c r="X457" i="10"/>
  <c r="I468" i="10"/>
  <c r="M473" i="10"/>
  <c r="Q478" i="10"/>
  <c r="U483" i="10"/>
  <c r="Y488" i="10"/>
  <c r="A494" i="10"/>
  <c r="E499" i="10"/>
  <c r="I504" i="10"/>
  <c r="M509" i="10"/>
  <c r="R394" i="10"/>
  <c r="N464" i="10"/>
  <c r="R469" i="10"/>
  <c r="V474" i="10"/>
  <c r="Z479" i="10"/>
  <c r="B485" i="10"/>
  <c r="F490" i="10"/>
  <c r="J495" i="10"/>
  <c r="N500" i="10"/>
  <c r="R505" i="10"/>
  <c r="V510" i="10"/>
  <c r="X427" i="10"/>
  <c r="W465" i="10"/>
  <c r="AA470" i="10"/>
  <c r="C476" i="10"/>
  <c r="G481" i="10"/>
  <c r="K486" i="10"/>
  <c r="O491" i="10"/>
  <c r="S496" i="10"/>
  <c r="W501" i="10"/>
  <c r="AA506" i="10"/>
  <c r="C512" i="10"/>
  <c r="X448" i="10"/>
  <c r="P467" i="10"/>
  <c r="T472" i="10"/>
  <c r="X477" i="10"/>
  <c r="AB482" i="10"/>
  <c r="D488" i="10"/>
  <c r="H493" i="10"/>
  <c r="L498" i="10"/>
  <c r="P503" i="10"/>
  <c r="T508" i="10"/>
  <c r="X513" i="10"/>
  <c r="E464" i="10"/>
  <c r="I469" i="10"/>
  <c r="M474" i="10"/>
  <c r="Q479" i="10"/>
  <c r="U484" i="10"/>
  <c r="Y489" i="10"/>
  <c r="A495" i="10"/>
  <c r="E500" i="10"/>
  <c r="I505" i="10"/>
  <c r="M510" i="10"/>
  <c r="D429" i="10"/>
  <c r="Z465" i="10"/>
  <c r="B471" i="10"/>
  <c r="F476" i="10"/>
  <c r="J481" i="10"/>
  <c r="N486" i="10"/>
  <c r="R491" i="10"/>
  <c r="V496" i="10"/>
  <c r="Z501" i="10"/>
  <c r="B507" i="10"/>
  <c r="F512" i="10"/>
  <c r="S500" i="10"/>
  <c r="E518" i="10"/>
  <c r="I523" i="10"/>
  <c r="M528" i="10"/>
  <c r="Q533" i="10"/>
  <c r="U538" i="10"/>
  <c r="Y543" i="10"/>
  <c r="A549" i="10"/>
  <c r="E554" i="10"/>
  <c r="I559" i="10"/>
  <c r="M564" i="10"/>
  <c r="Q569" i="10"/>
  <c r="U574" i="10"/>
  <c r="Y579" i="10"/>
  <c r="A585" i="10"/>
  <c r="E590" i="10"/>
  <c r="I595" i="10"/>
  <c r="M600" i="10"/>
  <c r="Q605" i="10"/>
  <c r="U610" i="10"/>
  <c r="Y615" i="10"/>
  <c r="S485" i="10"/>
  <c r="Z516" i="10"/>
  <c r="B522" i="10"/>
  <c r="F527" i="10"/>
  <c r="J532" i="10"/>
  <c r="N537" i="10"/>
  <c r="R542" i="10"/>
  <c r="V547" i="10"/>
  <c r="Z552" i="10"/>
  <c r="B558" i="10"/>
  <c r="F563" i="10"/>
  <c r="J568" i="10"/>
  <c r="N573" i="10"/>
  <c r="R578" i="10"/>
  <c r="V583" i="10"/>
  <c r="Z588" i="10"/>
  <c r="B594" i="10"/>
  <c r="F599" i="10"/>
  <c r="J604" i="10"/>
  <c r="N609" i="10"/>
  <c r="R614" i="10"/>
  <c r="S470" i="10"/>
  <c r="S515" i="10"/>
  <c r="W520" i="10"/>
  <c r="T319" i="10"/>
  <c r="M264" i="10"/>
  <c r="K385" i="10"/>
  <c r="A370" i="10"/>
  <c r="Z376" i="10"/>
  <c r="G384" i="10"/>
  <c r="D391" i="10"/>
  <c r="Q397" i="10"/>
  <c r="Y454" i="10"/>
  <c r="B448" i="10"/>
  <c r="AA424" i="10"/>
  <c r="AA448" i="10"/>
  <c r="N365" i="10"/>
  <c r="AB424" i="10"/>
  <c r="L440" i="10"/>
  <c r="L449" i="10"/>
  <c r="H456" i="10"/>
  <c r="D463" i="10"/>
  <c r="Y413" i="10"/>
  <c r="A419" i="10"/>
  <c r="E424" i="10"/>
  <c r="I429" i="10"/>
  <c r="M434" i="10"/>
  <c r="Q439" i="10"/>
  <c r="U444" i="10"/>
  <c r="Y449" i="10"/>
  <c r="A455" i="10"/>
  <c r="E460" i="10"/>
  <c r="V381" i="10"/>
  <c r="B416" i="10"/>
  <c r="F421" i="10"/>
  <c r="J426" i="10"/>
  <c r="N431" i="10"/>
  <c r="R436" i="10"/>
  <c r="V441" i="10"/>
  <c r="Z446" i="10"/>
  <c r="B452" i="10"/>
  <c r="F457" i="10"/>
  <c r="J462" i="10"/>
  <c r="V402" i="10"/>
  <c r="W417" i="10"/>
  <c r="AA422" i="10"/>
  <c r="C428" i="10"/>
  <c r="G433" i="10"/>
  <c r="K438" i="10"/>
  <c r="O443" i="10"/>
  <c r="S448" i="10"/>
  <c r="W453" i="10"/>
  <c r="AA458" i="10"/>
  <c r="R349" i="10"/>
  <c r="L414" i="10"/>
  <c r="P419" i="10"/>
  <c r="T424" i="10"/>
  <c r="X429" i="10"/>
  <c r="AB434" i="10"/>
  <c r="D440" i="10"/>
  <c r="H445" i="10"/>
  <c r="L450" i="10"/>
  <c r="P455" i="10"/>
  <c r="T460" i="10"/>
  <c r="F388" i="10"/>
  <c r="Q416" i="10"/>
  <c r="U421" i="10"/>
  <c r="Y426" i="10"/>
  <c r="A432" i="10"/>
  <c r="E437" i="10"/>
  <c r="I442" i="10"/>
  <c r="M447" i="10"/>
  <c r="Q452" i="10"/>
  <c r="U457" i="10"/>
  <c r="Y462" i="10"/>
  <c r="F409" i="10"/>
  <c r="J418" i="10"/>
  <c r="N423" i="10"/>
  <c r="R428" i="10"/>
  <c r="V433" i="10"/>
  <c r="Z438" i="10"/>
  <c r="B444" i="10"/>
  <c r="F449" i="10"/>
  <c r="J454" i="10"/>
  <c r="N459" i="10"/>
  <c r="N368" i="10"/>
  <c r="AA414" i="10"/>
  <c r="C420" i="10"/>
  <c r="G425" i="10"/>
  <c r="K430" i="10"/>
  <c r="O435" i="10"/>
  <c r="S440" i="10"/>
  <c r="W445" i="10"/>
  <c r="AA450" i="10"/>
  <c r="C456" i="10"/>
  <c r="G461" i="10"/>
  <c r="H440" i="10"/>
  <c r="X466" i="10"/>
  <c r="AB471" i="10"/>
  <c r="D477" i="10"/>
  <c r="H482" i="10"/>
  <c r="L487" i="10"/>
  <c r="P492" i="10"/>
  <c r="T497" i="10"/>
  <c r="X502" i="10"/>
  <c r="AB507" i="10"/>
  <c r="D513" i="10"/>
  <c r="D456" i="10"/>
  <c r="E468" i="10"/>
  <c r="I473" i="10"/>
  <c r="M478" i="10"/>
  <c r="Q483" i="10"/>
  <c r="U488" i="10"/>
  <c r="Y493" i="10"/>
  <c r="A499" i="10"/>
  <c r="E504" i="10"/>
  <c r="I509" i="10"/>
  <c r="B374" i="10"/>
  <c r="J464" i="10"/>
  <c r="N469" i="10"/>
  <c r="R474" i="10"/>
  <c r="V479" i="10"/>
  <c r="Z484" i="10"/>
  <c r="B490" i="10"/>
  <c r="F495" i="10"/>
  <c r="J500" i="10"/>
  <c r="N505" i="10"/>
  <c r="R510" i="10"/>
  <c r="D426" i="10"/>
  <c r="S465" i="10"/>
  <c r="W470" i="10"/>
  <c r="AA475" i="10"/>
  <c r="C481" i="10"/>
  <c r="G486" i="10"/>
  <c r="K491" i="10"/>
  <c r="O496" i="10"/>
  <c r="S501" i="10"/>
  <c r="W506" i="10"/>
  <c r="AA511" i="10"/>
  <c r="AB441" i="10"/>
  <c r="AB466" i="10"/>
  <c r="D472" i="10"/>
  <c r="H477" i="10"/>
  <c r="L482" i="10"/>
  <c r="P487" i="10"/>
  <c r="T492" i="10"/>
  <c r="X497" i="10"/>
  <c r="AB502" i="10"/>
  <c r="D508" i="10"/>
  <c r="H513" i="10"/>
  <c r="AB462" i="10"/>
  <c r="U468" i="10"/>
  <c r="Y473" i="10"/>
  <c r="A479" i="10"/>
  <c r="E484" i="10"/>
  <c r="I489" i="10"/>
  <c r="M494" i="10"/>
  <c r="Q499" i="10"/>
  <c r="U504" i="10"/>
  <c r="Y509" i="10"/>
  <c r="D417" i="10"/>
  <c r="Z464" i="10"/>
  <c r="B470" i="10"/>
  <c r="F475" i="10"/>
  <c r="J480" i="10"/>
  <c r="N485" i="10"/>
  <c r="R490" i="10"/>
  <c r="V495" i="10"/>
  <c r="Z500" i="10"/>
  <c r="B506" i="10"/>
  <c r="F511" i="10"/>
  <c r="AB432" i="10"/>
  <c r="G466" i="10"/>
  <c r="K471" i="10"/>
  <c r="O476" i="10"/>
  <c r="S481" i="10"/>
  <c r="W486" i="10"/>
  <c r="AA491" i="10"/>
  <c r="C497" i="10"/>
  <c r="G502" i="10"/>
  <c r="K507" i="10"/>
  <c r="O512" i="10"/>
  <c r="AB453" i="10"/>
  <c r="AB467" i="10"/>
  <c r="D473" i="10"/>
  <c r="H478" i="10"/>
  <c r="L483" i="10"/>
  <c r="P488" i="10"/>
  <c r="T493" i="10"/>
  <c r="X498" i="10"/>
  <c r="AB503" i="10"/>
  <c r="D509" i="10"/>
  <c r="B410" i="10"/>
  <c r="Q464" i="10"/>
  <c r="U469" i="10"/>
  <c r="Y474" i="10"/>
  <c r="A480" i="10"/>
  <c r="E485" i="10"/>
  <c r="I490" i="10"/>
  <c r="M495" i="10"/>
  <c r="Q500" i="10"/>
  <c r="U505" i="10"/>
  <c r="Y510" i="10"/>
  <c r="H434" i="10"/>
  <c r="J466" i="10"/>
  <c r="N471" i="10"/>
  <c r="R476" i="10"/>
  <c r="V481" i="10"/>
  <c r="Z486" i="10"/>
  <c r="B492" i="10"/>
  <c r="F497" i="10"/>
  <c r="J502" i="10"/>
  <c r="N507" i="10"/>
  <c r="R512" i="10"/>
  <c r="W505" i="10"/>
  <c r="Q518" i="10"/>
  <c r="U523" i="10"/>
  <c r="Y528" i="10"/>
  <c r="A534" i="10"/>
  <c r="E539" i="10"/>
  <c r="I544" i="10"/>
  <c r="M549" i="10"/>
  <c r="Q554" i="10"/>
  <c r="U559" i="10"/>
  <c r="Y564" i="10"/>
  <c r="A570" i="10"/>
  <c r="E575" i="10"/>
  <c r="I580" i="10"/>
  <c r="M585" i="10"/>
  <c r="Q590" i="10"/>
  <c r="U595" i="10"/>
  <c r="Y600" i="10"/>
  <c r="A606" i="10"/>
  <c r="E611" i="10"/>
  <c r="I616" i="10"/>
  <c r="W490" i="10"/>
  <c r="J517" i="10"/>
  <c r="N522" i="10"/>
  <c r="R527" i="10"/>
  <c r="V532" i="10"/>
  <c r="Z537" i="10"/>
  <c r="B543" i="10"/>
  <c r="F548" i="10"/>
  <c r="J553" i="10"/>
  <c r="N558" i="10"/>
  <c r="R563" i="10"/>
  <c r="V568" i="10"/>
  <c r="Z573" i="10"/>
  <c r="B579" i="10"/>
  <c r="F584" i="10"/>
  <c r="J589" i="10"/>
  <c r="N594" i="10"/>
  <c r="R599" i="10"/>
  <c r="V604" i="10"/>
  <c r="Z609" i="10"/>
  <c r="B615" i="10"/>
  <c r="W475" i="10"/>
  <c r="K340" i="10"/>
  <c r="G379" i="10"/>
  <c r="AA405" i="10"/>
  <c r="E375" i="10"/>
  <c r="B382" i="10"/>
  <c r="K389" i="10"/>
  <c r="H396" i="10"/>
  <c r="U402" i="10"/>
  <c r="A460" i="10"/>
  <c r="N451" i="10"/>
  <c r="K428" i="10"/>
  <c r="S450" i="10"/>
  <c r="B386" i="10"/>
  <c r="T426" i="10"/>
  <c r="D442" i="10"/>
  <c r="X449" i="10"/>
  <c r="P457" i="10"/>
  <c r="F334" i="10"/>
  <c r="I414" i="10"/>
  <c r="M419" i="10"/>
  <c r="Q424" i="10"/>
  <c r="U429" i="10"/>
  <c r="Y434" i="10"/>
  <c r="A440" i="10"/>
  <c r="E445" i="10"/>
  <c r="I450" i="10"/>
  <c r="M455" i="10"/>
  <c r="Q460" i="10"/>
  <c r="Z386" i="10"/>
  <c r="N416" i="10"/>
  <c r="R421" i="10"/>
  <c r="V426" i="10"/>
  <c r="Z431" i="10"/>
  <c r="B437" i="10"/>
  <c r="F442" i="10"/>
  <c r="J447" i="10"/>
  <c r="N452" i="10"/>
  <c r="R457" i="10"/>
  <c r="V462" i="10"/>
  <c r="Z407" i="10"/>
  <c r="G418" i="10"/>
  <c r="K423" i="10"/>
  <c r="O428" i="10"/>
  <c r="S433" i="10"/>
  <c r="W438" i="10"/>
  <c r="AA443" i="10"/>
  <c r="C449" i="10"/>
  <c r="G454" i="10"/>
  <c r="K459" i="10"/>
  <c r="F367" i="10"/>
  <c r="X414" i="10"/>
  <c r="AB419" i="10"/>
  <c r="D425" i="10"/>
  <c r="H430" i="10"/>
  <c r="L435" i="10"/>
  <c r="P440" i="10"/>
  <c r="T445" i="10"/>
  <c r="X450" i="10"/>
  <c r="AB455" i="10"/>
  <c r="D461" i="10"/>
  <c r="J393" i="10"/>
  <c r="A417" i="10"/>
  <c r="E422" i="10"/>
  <c r="I427" i="10"/>
  <c r="M432" i="10"/>
  <c r="Q437" i="10"/>
  <c r="U442" i="10"/>
  <c r="Y447" i="10"/>
  <c r="A453" i="10"/>
  <c r="E458" i="10"/>
  <c r="I463" i="10"/>
  <c r="M413" i="10"/>
  <c r="V418" i="10"/>
  <c r="Z423" i="10"/>
  <c r="B429" i="10"/>
  <c r="F434" i="10"/>
  <c r="J439" i="10"/>
  <c r="N444" i="10"/>
  <c r="R449" i="10"/>
  <c r="V454" i="10"/>
  <c r="Z459" i="10"/>
  <c r="R373" i="10"/>
  <c r="K415" i="10"/>
  <c r="O420" i="10"/>
  <c r="S425" i="10"/>
  <c r="W430" i="10"/>
  <c r="AA435" i="10"/>
  <c r="C441" i="10"/>
  <c r="G446" i="10"/>
  <c r="K451" i="10"/>
  <c r="O456" i="10"/>
  <c r="S461" i="10"/>
  <c r="L445" i="10"/>
  <c r="H467" i="10"/>
  <c r="L472" i="10"/>
  <c r="P477" i="10"/>
  <c r="T482" i="10"/>
  <c r="X487" i="10"/>
  <c r="AB492" i="10"/>
  <c r="D498" i="10"/>
  <c r="H503" i="10"/>
  <c r="L508" i="10"/>
  <c r="P513" i="10"/>
  <c r="H461" i="10"/>
  <c r="Q468" i="10"/>
  <c r="U473" i="10"/>
  <c r="Y478" i="10"/>
  <c r="A484" i="10"/>
  <c r="E489" i="10"/>
  <c r="I494" i="10"/>
  <c r="M499" i="10"/>
  <c r="Q504" i="10"/>
  <c r="U509" i="10"/>
  <c r="L415" i="10"/>
  <c r="V464" i="10"/>
  <c r="Z469" i="10"/>
  <c r="B475" i="10"/>
  <c r="F480" i="10"/>
  <c r="J485" i="10"/>
  <c r="N490" i="10"/>
  <c r="R495" i="10"/>
  <c r="V500" i="10"/>
  <c r="Z505" i="10"/>
  <c r="B511" i="10"/>
  <c r="H431" i="10"/>
  <c r="C466" i="10"/>
  <c r="G471" i="10"/>
  <c r="K476" i="10"/>
  <c r="O481" i="10"/>
  <c r="S486" i="10"/>
  <c r="W491" i="10"/>
  <c r="AA496" i="10"/>
  <c r="C502" i="10"/>
  <c r="G507" i="10"/>
  <c r="K512" i="10"/>
  <c r="D447" i="10"/>
  <c r="L467" i="10"/>
  <c r="P472" i="10"/>
  <c r="T477" i="10"/>
  <c r="X482" i="10"/>
  <c r="AB487" i="10"/>
  <c r="D493" i="10"/>
  <c r="H498" i="10"/>
  <c r="L503" i="10"/>
  <c r="P508" i="10"/>
  <c r="T513" i="10"/>
  <c r="A464" i="10"/>
  <c r="E469" i="10"/>
  <c r="I474" i="10"/>
  <c r="M479" i="10"/>
  <c r="Q484" i="10"/>
  <c r="U489" i="10"/>
  <c r="Y494" i="10"/>
  <c r="A500" i="10"/>
  <c r="E505" i="10"/>
  <c r="I510" i="10"/>
  <c r="H422" i="10"/>
  <c r="J465" i="10"/>
  <c r="N470" i="10"/>
  <c r="R475" i="10"/>
  <c r="V480" i="10"/>
  <c r="Z485" i="10"/>
  <c r="B491" i="10"/>
  <c r="F496" i="10"/>
  <c r="J501" i="10"/>
  <c r="N506" i="10"/>
  <c r="R511" i="10"/>
  <c r="D438" i="10"/>
  <c r="S466" i="10"/>
  <c r="W471" i="10"/>
  <c r="AA476" i="10"/>
  <c r="C482" i="10"/>
  <c r="G487" i="10"/>
  <c r="K492" i="10"/>
  <c r="O497" i="10"/>
  <c r="S502" i="10"/>
  <c r="W507" i="10"/>
  <c r="AA512" i="10"/>
  <c r="D459" i="10"/>
  <c r="L468" i="10"/>
  <c r="P473" i="10"/>
  <c r="T478" i="10"/>
  <c r="X483" i="10"/>
  <c r="AB488" i="10"/>
  <c r="D494" i="10"/>
  <c r="H499" i="10"/>
  <c r="L504" i="10"/>
  <c r="P509" i="10"/>
  <c r="L418" i="10"/>
  <c r="A465" i="10"/>
  <c r="E470" i="10"/>
  <c r="I475" i="10"/>
  <c r="M480" i="10"/>
  <c r="Q485" i="10"/>
  <c r="U490" i="10"/>
  <c r="Y495" i="10"/>
  <c r="A501" i="10"/>
  <c r="E506" i="10"/>
  <c r="I511" i="10"/>
  <c r="L439" i="10"/>
  <c r="V466" i="10"/>
  <c r="Z471" i="10"/>
  <c r="B477" i="10"/>
  <c r="F482" i="10"/>
  <c r="J487" i="10"/>
  <c r="N492" i="10"/>
  <c r="R497" i="10"/>
  <c r="V502" i="10"/>
  <c r="Z507" i="10"/>
  <c r="B513" i="10"/>
  <c r="AA510" i="10"/>
  <c r="A519" i="10"/>
  <c r="E524" i="10"/>
  <c r="I529" i="10"/>
  <c r="M534" i="10"/>
  <c r="Q539" i="10"/>
  <c r="U544" i="10"/>
  <c r="Y549" i="10"/>
  <c r="A555" i="10"/>
  <c r="E560" i="10"/>
  <c r="I565" i="10"/>
  <c r="M570" i="10"/>
  <c r="Q575" i="10"/>
  <c r="U580" i="10"/>
  <c r="Y585" i="10"/>
  <c r="A591" i="10"/>
  <c r="E596" i="10"/>
  <c r="I601" i="10"/>
  <c r="M606" i="10"/>
  <c r="Q611" i="10"/>
  <c r="U616" i="10"/>
  <c r="AA495" i="10"/>
  <c r="V517" i="10"/>
  <c r="Z522" i="10"/>
  <c r="B528" i="10"/>
  <c r="F533" i="10"/>
  <c r="J538" i="10"/>
  <c r="N543" i="10"/>
  <c r="R548" i="10"/>
  <c r="V553" i="10"/>
  <c r="Z558" i="10"/>
  <c r="B564" i="10"/>
  <c r="F569" i="10"/>
  <c r="J574" i="10"/>
  <c r="N579" i="10"/>
  <c r="R584" i="10"/>
  <c r="V589" i="10"/>
  <c r="Z594" i="10"/>
  <c r="B600" i="10"/>
  <c r="F605" i="10"/>
  <c r="J610" i="10"/>
  <c r="N615" i="10"/>
  <c r="AA480" i="10"/>
  <c r="E339" i="10"/>
  <c r="W399" i="10"/>
  <c r="AB366" i="10"/>
  <c r="I380" i="10"/>
  <c r="F387" i="10"/>
  <c r="O394" i="10"/>
  <c r="L401" i="10"/>
  <c r="Y407" i="10"/>
  <c r="Z374" i="10"/>
  <c r="F453" i="10"/>
  <c r="C430" i="10"/>
  <c r="AA451" i="10"/>
  <c r="N401" i="10"/>
  <c r="AB427" i="10"/>
  <c r="P442" i="10"/>
  <c r="H450" i="10"/>
  <c r="AB457" i="10"/>
  <c r="Z365" i="10"/>
  <c r="U414" i="10"/>
  <c r="Y419" i="10"/>
  <c r="A425" i="10"/>
  <c r="E430" i="10"/>
  <c r="I435" i="10"/>
  <c r="M440" i="10"/>
  <c r="Q445" i="10"/>
  <c r="U450" i="10"/>
  <c r="Y455" i="10"/>
  <c r="A461" i="10"/>
  <c r="B392" i="10"/>
  <c r="Z416" i="10"/>
  <c r="B422" i="10"/>
  <c r="F427" i="10"/>
  <c r="J432" i="10"/>
  <c r="N437" i="10"/>
  <c r="R442" i="10"/>
  <c r="V447" i="10"/>
  <c r="Z452" i="10"/>
  <c r="B458" i="10"/>
  <c r="F463" i="10"/>
  <c r="B413" i="10"/>
  <c r="S418" i="10"/>
  <c r="W423" i="10"/>
  <c r="AA428" i="10"/>
  <c r="C434" i="10"/>
  <c r="G439" i="10"/>
  <c r="K444" i="10"/>
  <c r="O449" i="10"/>
  <c r="S454" i="10"/>
  <c r="W459" i="10"/>
  <c r="J372" i="10"/>
  <c r="H415" i="10"/>
  <c r="L420" i="10"/>
  <c r="P425" i="10"/>
  <c r="T430" i="10"/>
  <c r="X435" i="10"/>
  <c r="AB440" i="10"/>
  <c r="D446" i="10"/>
  <c r="H451" i="10"/>
  <c r="L456" i="10"/>
  <c r="P461" i="10"/>
  <c r="N398" i="10"/>
  <c r="M417" i="10"/>
  <c r="Q422" i="10"/>
  <c r="U427" i="10"/>
  <c r="Y432" i="10"/>
  <c r="A438" i="10"/>
  <c r="E443" i="10"/>
  <c r="I448" i="10"/>
  <c r="M453" i="10"/>
  <c r="Q458" i="10"/>
  <c r="U463" i="10"/>
  <c r="B414" i="10"/>
  <c r="F419" i="10"/>
  <c r="J424" i="10"/>
  <c r="N429" i="10"/>
  <c r="R434" i="10"/>
  <c r="V439" i="10"/>
  <c r="Z444" i="10"/>
  <c r="B450" i="10"/>
  <c r="F455" i="10"/>
  <c r="J460" i="10"/>
  <c r="V378" i="10"/>
  <c r="W415" i="10"/>
  <c r="AA420" i="10"/>
  <c r="C426" i="10"/>
  <c r="G431" i="10"/>
  <c r="K436" i="10"/>
  <c r="O441" i="10"/>
  <c r="S446" i="10"/>
  <c r="W451" i="10"/>
  <c r="AA456" i="10"/>
  <c r="C462" i="10"/>
  <c r="P450" i="10"/>
  <c r="T467" i="10"/>
  <c r="X472" i="10"/>
  <c r="AB477" i="10"/>
  <c r="D483" i="10"/>
  <c r="H488" i="10"/>
  <c r="L493" i="10"/>
  <c r="P498" i="10"/>
  <c r="T503" i="10"/>
  <c r="X508" i="10"/>
  <c r="AB513" i="10"/>
  <c r="Y463" i="10"/>
  <c r="A469" i="10"/>
  <c r="E474" i="10"/>
  <c r="I479" i="10"/>
  <c r="M484" i="10"/>
  <c r="Q489" i="10"/>
  <c r="U494" i="10"/>
  <c r="Y499" i="10"/>
  <c r="A505" i="10"/>
  <c r="E510" i="10"/>
  <c r="P420" i="10"/>
  <c r="F465" i="10"/>
  <c r="J470" i="10"/>
  <c r="N475" i="10"/>
  <c r="R480" i="10"/>
  <c r="V485" i="10"/>
  <c r="Z490" i="10"/>
  <c r="B496" i="10"/>
  <c r="F501" i="10"/>
  <c r="J506" i="10"/>
  <c r="N511" i="10"/>
  <c r="L436" i="10"/>
  <c r="O466" i="10"/>
  <c r="S471" i="10"/>
  <c r="W476" i="10"/>
  <c r="AA481" i="10"/>
  <c r="C487" i="10"/>
  <c r="G492" i="10"/>
  <c r="K497" i="10"/>
  <c r="O502" i="10"/>
  <c r="S507" i="10"/>
  <c r="W512" i="10"/>
  <c r="H452" i="10"/>
  <c r="X467" i="10"/>
  <c r="AB472" i="10"/>
  <c r="D478" i="10"/>
  <c r="H483" i="10"/>
  <c r="L488" i="10"/>
  <c r="P493" i="10"/>
  <c r="T498" i="10"/>
  <c r="X503" i="10"/>
  <c r="AB508" i="10"/>
  <c r="N389" i="10"/>
  <c r="M464" i="10"/>
  <c r="Q469" i="10"/>
  <c r="U474" i="10"/>
  <c r="Y479" i="10"/>
  <c r="A485" i="10"/>
  <c r="E490" i="10"/>
  <c r="I495" i="10"/>
  <c r="M500" i="10"/>
  <c r="Q505" i="10"/>
  <c r="U510" i="10"/>
  <c r="L427" i="10"/>
  <c r="V465" i="10"/>
  <c r="Z470" i="10"/>
  <c r="B476" i="10"/>
  <c r="F481" i="10"/>
  <c r="J486" i="10"/>
  <c r="N491" i="10"/>
  <c r="R496" i="10"/>
  <c r="V501" i="10"/>
  <c r="Z506" i="10"/>
  <c r="B512" i="10"/>
  <c r="H443" i="10"/>
  <c r="C467" i="10"/>
  <c r="G472" i="10"/>
  <c r="K477" i="10"/>
  <c r="O482" i="10"/>
  <c r="S487" i="10"/>
  <c r="W492" i="10"/>
  <c r="AA497" i="10"/>
  <c r="C503" i="10"/>
  <c r="G508" i="10"/>
  <c r="K513" i="10"/>
  <c r="N463" i="10"/>
  <c r="X468" i="10"/>
  <c r="AB473" i="10"/>
  <c r="D479" i="10"/>
  <c r="H484" i="10"/>
  <c r="L489" i="10"/>
  <c r="P494" i="10"/>
  <c r="T499" i="10"/>
  <c r="X504" i="10"/>
  <c r="AB509" i="10"/>
  <c r="P423" i="10"/>
  <c r="M465" i="10"/>
  <c r="Q470" i="10"/>
  <c r="U475" i="10"/>
  <c r="Y480" i="10"/>
  <c r="A486" i="10"/>
  <c r="E491" i="10"/>
  <c r="I496" i="10"/>
  <c r="M501" i="10"/>
  <c r="Q506" i="10"/>
  <c r="U511" i="10"/>
  <c r="P444" i="10"/>
  <c r="F467" i="10"/>
  <c r="J472" i="10"/>
  <c r="N477" i="10"/>
  <c r="R482" i="10"/>
  <c r="V487" i="10"/>
  <c r="Z492" i="10"/>
  <c r="B498" i="10"/>
  <c r="F503" i="10"/>
  <c r="J508" i="10"/>
  <c r="N513" i="10"/>
  <c r="I514" i="10"/>
  <c r="M519" i="10"/>
  <c r="Q524" i="10"/>
  <c r="U529" i="10"/>
  <c r="Y534" i="10"/>
  <c r="A540" i="10"/>
  <c r="E545" i="10"/>
  <c r="I550" i="10"/>
  <c r="M555" i="10"/>
  <c r="Q560" i="10"/>
  <c r="U565" i="10"/>
  <c r="Y570" i="10"/>
  <c r="A576" i="10"/>
  <c r="E581" i="10"/>
  <c r="I586" i="10"/>
  <c r="M591" i="10"/>
  <c r="Q596" i="10"/>
  <c r="U601" i="10"/>
  <c r="Y606" i="10"/>
  <c r="A612" i="10"/>
  <c r="E617" i="10"/>
  <c r="C501" i="10"/>
  <c r="F518" i="10"/>
  <c r="J523" i="10"/>
  <c r="N528" i="10"/>
  <c r="R533" i="10"/>
  <c r="V538" i="10"/>
  <c r="Z543" i="10"/>
  <c r="B549" i="10"/>
  <c r="F554" i="10"/>
  <c r="J559" i="10"/>
  <c r="N564" i="10"/>
  <c r="R569" i="10"/>
  <c r="V574" i="10"/>
  <c r="Z579" i="10"/>
  <c r="B585" i="10"/>
  <c r="F590" i="10"/>
  <c r="J595" i="10"/>
  <c r="N600" i="10"/>
  <c r="R605" i="10"/>
  <c r="V610" i="10"/>
  <c r="Z615" i="10"/>
  <c r="C486" i="10"/>
  <c r="B316" i="10"/>
  <c r="D365" i="10"/>
  <c r="T377" i="10"/>
  <c r="M385" i="10"/>
  <c r="J392" i="10"/>
  <c r="S399" i="10"/>
  <c r="P406" i="10"/>
  <c r="A413" i="10"/>
  <c r="N415" i="10"/>
  <c r="R456" i="10"/>
  <c r="O433" i="10"/>
  <c r="W452" i="10"/>
  <c r="V411" i="10"/>
  <c r="X428" i="10"/>
  <c r="L443" i="10"/>
  <c r="T450" i="10"/>
  <c r="X458" i="10"/>
  <c r="B371" i="10"/>
  <c r="E415" i="10"/>
  <c r="I420" i="10"/>
  <c r="M425" i="10"/>
  <c r="Q430" i="10"/>
  <c r="U435" i="10"/>
  <c r="Y440" i="10"/>
  <c r="A446" i="10"/>
  <c r="E451" i="10"/>
  <c r="I456" i="10"/>
  <c r="M461" i="10"/>
  <c r="F397" i="10"/>
  <c r="J417" i="10"/>
  <c r="N422" i="10"/>
  <c r="R427" i="10"/>
  <c r="V432" i="10"/>
  <c r="Z437" i="10"/>
  <c r="B443" i="10"/>
  <c r="F448" i="10"/>
  <c r="J453" i="10"/>
  <c r="N458" i="10"/>
  <c r="R463" i="10"/>
  <c r="AA413" i="10"/>
  <c r="C419" i="10"/>
  <c r="G424" i="10"/>
  <c r="K429" i="10"/>
  <c r="O434" i="10"/>
  <c r="S439" i="10"/>
  <c r="W444" i="10"/>
  <c r="AA449" i="10"/>
  <c r="C455" i="10"/>
  <c r="G460" i="10"/>
  <c r="N377" i="10"/>
  <c r="T415" i="10"/>
  <c r="X420" i="10"/>
  <c r="AB425" i="10"/>
  <c r="D431" i="10"/>
  <c r="H436" i="10"/>
  <c r="L441" i="10"/>
  <c r="P446" i="10"/>
  <c r="T451" i="10"/>
  <c r="X456" i="10"/>
  <c r="AB461" i="10"/>
  <c r="R403" i="10"/>
  <c r="Y417" i="10"/>
  <c r="A423" i="10"/>
  <c r="E428" i="10"/>
  <c r="I433" i="10"/>
  <c r="M438" i="10"/>
  <c r="Q443" i="10"/>
  <c r="U448" i="10"/>
  <c r="Y453" i="10"/>
  <c r="A459" i="10"/>
  <c r="Z359" i="10"/>
  <c r="N414" i="10"/>
  <c r="R419" i="10"/>
  <c r="V424" i="10"/>
  <c r="Z429" i="10"/>
  <c r="B435" i="10"/>
  <c r="F440" i="10"/>
  <c r="J445" i="10"/>
  <c r="N450" i="10"/>
  <c r="R455" i="10"/>
  <c r="V460" i="10"/>
  <c r="Z383" i="10"/>
  <c r="G416" i="10"/>
  <c r="K421" i="10"/>
  <c r="O426" i="10"/>
  <c r="S431" i="10"/>
  <c r="W436" i="10"/>
  <c r="AA441" i="10"/>
  <c r="C447" i="10"/>
  <c r="G452" i="10"/>
  <c r="K457" i="10"/>
  <c r="O462" i="10"/>
  <c r="T455" i="10"/>
  <c r="D468" i="10"/>
  <c r="H473" i="10"/>
  <c r="L478" i="10"/>
  <c r="P483" i="10"/>
  <c r="T488" i="10"/>
  <c r="X493" i="10"/>
  <c r="AB498" i="10"/>
  <c r="D504" i="10"/>
  <c r="H509" i="10"/>
  <c r="Z368" i="10"/>
  <c r="I464" i="10"/>
  <c r="M469" i="10"/>
  <c r="Q474" i="10"/>
  <c r="U479" i="10"/>
  <c r="Y484" i="10"/>
  <c r="A490" i="10"/>
  <c r="E495" i="10"/>
  <c r="I500" i="10"/>
  <c r="M505" i="10"/>
  <c r="Q510" i="10"/>
  <c r="T425" i="10"/>
  <c r="R465" i="10"/>
  <c r="V470" i="10"/>
  <c r="Z475" i="10"/>
  <c r="B481" i="10"/>
  <c r="F486" i="10"/>
  <c r="J491" i="10"/>
  <c r="N496" i="10"/>
  <c r="R501" i="10"/>
  <c r="V506" i="10"/>
  <c r="Z511" i="10"/>
  <c r="P441" i="10"/>
  <c r="AA466" i="10"/>
  <c r="C472" i="10"/>
  <c r="G477" i="10"/>
  <c r="K482" i="10"/>
  <c r="O487" i="10"/>
  <c r="S492" i="10"/>
  <c r="W497" i="10"/>
  <c r="AA502" i="10"/>
  <c r="C508" i="10"/>
  <c r="G513" i="10"/>
  <c r="L457" i="10"/>
  <c r="H468" i="10"/>
  <c r="L473" i="10"/>
  <c r="P478" i="10"/>
  <c r="T483" i="10"/>
  <c r="X488" i="10"/>
  <c r="AB493" i="10"/>
  <c r="D499" i="10"/>
  <c r="H504" i="10"/>
  <c r="L509" i="10"/>
  <c r="T416" i="10"/>
  <c r="Y464" i="10"/>
  <c r="A470" i="10"/>
  <c r="E475" i="10"/>
  <c r="I480" i="10"/>
  <c r="M485" i="10"/>
  <c r="Q490" i="10"/>
  <c r="U495" i="10"/>
  <c r="Y500" i="10"/>
  <c r="A506" i="10"/>
  <c r="E511" i="10"/>
  <c r="P432" i="10"/>
  <c r="F466" i="10"/>
  <c r="J471" i="10"/>
  <c r="N476" i="10"/>
  <c r="R481" i="10"/>
  <c r="V486" i="10"/>
  <c r="Z491" i="10"/>
  <c r="B497" i="10"/>
  <c r="F502" i="10"/>
  <c r="J507" i="10"/>
  <c r="N512" i="10"/>
  <c r="L448" i="10"/>
  <c r="O467" i="10"/>
  <c r="S472" i="10"/>
  <c r="W477" i="10"/>
  <c r="AA482" i="10"/>
  <c r="C488" i="10"/>
  <c r="G493" i="10"/>
  <c r="K498" i="10"/>
  <c r="O503" i="10"/>
  <c r="S508" i="10"/>
  <c r="W513" i="10"/>
  <c r="D464" i="10"/>
  <c r="H469" i="10"/>
  <c r="L474" i="10"/>
  <c r="P479" i="10"/>
  <c r="T484" i="10"/>
  <c r="X489" i="10"/>
  <c r="AB494" i="10"/>
  <c r="D500" i="10"/>
  <c r="H505" i="10"/>
  <c r="L510" i="10"/>
  <c r="T428" i="10"/>
  <c r="Y465" i="10"/>
  <c r="A471" i="10"/>
  <c r="E476" i="10"/>
  <c r="I481" i="10"/>
  <c r="M486" i="10"/>
  <c r="Q491" i="10"/>
  <c r="U496" i="10"/>
  <c r="Y501" i="10"/>
  <c r="A507" i="10"/>
  <c r="E512" i="10"/>
  <c r="T449" i="10"/>
  <c r="R467" i="10"/>
  <c r="V472" i="10"/>
  <c r="Z477" i="10"/>
  <c r="B483" i="10"/>
  <c r="F488" i="10"/>
  <c r="J493" i="10"/>
  <c r="N498" i="10"/>
  <c r="R503" i="10"/>
  <c r="V508" i="10"/>
  <c r="D414" i="10"/>
  <c r="U514" i="10"/>
  <c r="Y519" i="10"/>
  <c r="A525" i="10"/>
  <c r="E530" i="10"/>
  <c r="I535" i="10"/>
  <c r="M540" i="10"/>
  <c r="Q545" i="10"/>
  <c r="U550" i="10"/>
  <c r="Y555" i="10"/>
  <c r="A561" i="10"/>
  <c r="E566" i="10"/>
  <c r="I571" i="10"/>
  <c r="M576" i="10"/>
  <c r="Q581" i="10"/>
  <c r="U586" i="10"/>
  <c r="Y591" i="10"/>
  <c r="A597" i="10"/>
  <c r="E602" i="10"/>
  <c r="I607" i="10"/>
  <c r="M612" i="10"/>
  <c r="Q617" i="10"/>
  <c r="G506" i="10"/>
  <c r="R518" i="10"/>
  <c r="V523" i="10"/>
  <c r="Z528" i="10"/>
  <c r="B534" i="10"/>
  <c r="F539" i="10"/>
  <c r="J544" i="10"/>
  <c r="N549" i="10"/>
  <c r="R554" i="10"/>
  <c r="V559" i="10"/>
  <c r="Z564" i="10"/>
  <c r="B570" i="10"/>
  <c r="F575" i="10"/>
  <c r="J580" i="10"/>
  <c r="N585" i="10"/>
  <c r="R590" i="10"/>
  <c r="V595" i="10"/>
  <c r="Z600" i="10"/>
  <c r="B606" i="10"/>
  <c r="F611" i="10"/>
  <c r="J616" i="10"/>
  <c r="G491" i="10"/>
  <c r="Z346" i="10"/>
  <c r="T385" i="10"/>
  <c r="H383" i="10"/>
  <c r="Q390" i="10"/>
  <c r="N397" i="10"/>
  <c r="W404" i="10"/>
  <c r="T411" i="10"/>
  <c r="S413" i="10"/>
  <c r="R420" i="10"/>
  <c r="J458" i="10"/>
  <c r="G435" i="10"/>
  <c r="C454" i="10"/>
  <c r="T414" i="10"/>
  <c r="D430" i="10"/>
  <c r="H444" i="10"/>
  <c r="D451" i="10"/>
  <c r="H459" i="10"/>
  <c r="F376" i="10"/>
  <c r="Q415" i="10"/>
  <c r="U420" i="10"/>
  <c r="Y425" i="10"/>
  <c r="A431" i="10"/>
  <c r="E436" i="10"/>
  <c r="I441" i="10"/>
  <c r="M446" i="10"/>
  <c r="Q451" i="10"/>
  <c r="U456" i="10"/>
  <c r="Y461" i="10"/>
  <c r="J402" i="10"/>
  <c r="V417" i="10"/>
  <c r="Z422" i="10"/>
  <c r="B428" i="10"/>
  <c r="F433" i="10"/>
  <c r="J438" i="10"/>
  <c r="N443" i="10"/>
  <c r="R448" i="10"/>
  <c r="V453" i="10"/>
  <c r="Z458" i="10"/>
  <c r="N344" i="10"/>
  <c r="K414" i="10"/>
  <c r="O419" i="10"/>
  <c r="S424" i="10"/>
  <c r="W429" i="10"/>
  <c r="AA434" i="10"/>
  <c r="C440" i="10"/>
  <c r="G445" i="10"/>
  <c r="K450" i="10"/>
  <c r="O455" i="10"/>
  <c r="S460" i="10"/>
  <c r="R382" i="10"/>
  <c r="D416" i="10"/>
  <c r="H421" i="10"/>
  <c r="L426" i="10"/>
  <c r="P431" i="10"/>
  <c r="T436" i="10"/>
  <c r="X441" i="10"/>
  <c r="AB446" i="10"/>
  <c r="D452" i="10"/>
  <c r="H457" i="10"/>
  <c r="L462" i="10"/>
  <c r="V408" i="10"/>
  <c r="I418" i="10"/>
  <c r="M423" i="10"/>
  <c r="Q428" i="10"/>
  <c r="U433" i="10"/>
  <c r="Y438" i="10"/>
  <c r="A444" i="10"/>
  <c r="E449" i="10"/>
  <c r="I454" i="10"/>
  <c r="M459" i="10"/>
  <c r="B368" i="10"/>
  <c r="Z414" i="10"/>
  <c r="B420" i="10"/>
  <c r="F425" i="10"/>
  <c r="J430" i="10"/>
  <c r="N435" i="10"/>
  <c r="R440" i="10"/>
  <c r="V445" i="10"/>
  <c r="Z450" i="10"/>
  <c r="B456" i="10"/>
  <c r="F461" i="10"/>
  <c r="B389" i="10"/>
  <c r="S416" i="10"/>
  <c r="W421" i="10"/>
  <c r="AA426" i="10"/>
  <c r="C432" i="10"/>
  <c r="G437" i="10"/>
  <c r="K442" i="10"/>
  <c r="O447" i="10"/>
  <c r="S452" i="10"/>
  <c r="W457" i="10"/>
  <c r="AA462" i="10"/>
  <c r="X460" i="10"/>
  <c r="P468" i="10"/>
  <c r="T473" i="10"/>
  <c r="X478" i="10"/>
  <c r="AB483" i="10"/>
  <c r="D489" i="10"/>
  <c r="H494" i="10"/>
  <c r="L499" i="10"/>
  <c r="P504" i="10"/>
  <c r="T509" i="10"/>
  <c r="AB414" i="10"/>
  <c r="U464" i="10"/>
  <c r="Y469" i="10"/>
  <c r="A475" i="10"/>
  <c r="E480" i="10"/>
  <c r="I485" i="10"/>
  <c r="M490" i="10"/>
  <c r="Q495" i="10"/>
  <c r="U500" i="10"/>
  <c r="Y505" i="10"/>
  <c r="A511" i="10"/>
  <c r="X430" i="10"/>
  <c r="B466" i="10"/>
  <c r="F471" i="10"/>
  <c r="J476" i="10"/>
  <c r="N481" i="10"/>
  <c r="R486" i="10"/>
  <c r="V491" i="10"/>
  <c r="Z496" i="10"/>
  <c r="B502" i="10"/>
  <c r="F507" i="10"/>
  <c r="J512" i="10"/>
  <c r="T446" i="10"/>
  <c r="K467" i="10"/>
  <c r="O472" i="10"/>
  <c r="S477" i="10"/>
  <c r="W482" i="10"/>
  <c r="AA487" i="10"/>
  <c r="C493" i="10"/>
  <c r="G498" i="10"/>
  <c r="K503" i="10"/>
  <c r="O508" i="10"/>
  <c r="S513" i="10"/>
  <c r="P462" i="10"/>
  <c r="T468" i="10"/>
  <c r="X473" i="10"/>
  <c r="AB478" i="10"/>
  <c r="D484" i="10"/>
  <c r="H489" i="10"/>
  <c r="L494" i="10"/>
  <c r="P499" i="10"/>
  <c r="T504" i="10"/>
  <c r="X509" i="10"/>
  <c r="X421" i="10"/>
  <c r="I465" i="10"/>
  <c r="M470" i="10"/>
  <c r="Q475" i="10"/>
  <c r="U480" i="10"/>
  <c r="Y485" i="10"/>
  <c r="A491" i="10"/>
  <c r="E496" i="10"/>
  <c r="I501" i="10"/>
  <c r="M506" i="10"/>
  <c r="Q511" i="10"/>
  <c r="T437" i="10"/>
  <c r="R466" i="10"/>
  <c r="V471" i="10"/>
  <c r="Z476" i="10"/>
  <c r="B482" i="10"/>
  <c r="F487" i="10"/>
  <c r="J492" i="10"/>
  <c r="N497" i="10"/>
  <c r="R502" i="10"/>
  <c r="V507" i="10"/>
  <c r="Z512" i="10"/>
  <c r="P453" i="10"/>
  <c r="AA467" i="10"/>
  <c r="C473" i="10"/>
  <c r="G478" i="10"/>
  <c r="K483" i="10"/>
  <c r="O488" i="10"/>
  <c r="S493" i="10"/>
  <c r="W498" i="10"/>
  <c r="AA503" i="10"/>
  <c r="C509" i="10"/>
  <c r="Z404" i="10"/>
  <c r="P464" i="10"/>
  <c r="T469" i="10"/>
  <c r="X474" i="10"/>
  <c r="AB479" i="10"/>
  <c r="D485" i="10"/>
  <c r="H490" i="10"/>
  <c r="L495" i="10"/>
  <c r="P500" i="10"/>
  <c r="T505" i="10"/>
  <c r="X510" i="10"/>
  <c r="X433" i="10"/>
  <c r="I466" i="10"/>
  <c r="M471" i="10"/>
  <c r="Q476" i="10"/>
  <c r="U481" i="10"/>
  <c r="Y486" i="10"/>
  <c r="A492" i="10"/>
  <c r="E497" i="10"/>
  <c r="I502" i="10"/>
  <c r="M507" i="10"/>
  <c r="Q512" i="10"/>
  <c r="X454" i="10"/>
  <c r="B468" i="10"/>
  <c r="F473" i="10"/>
  <c r="J478" i="10"/>
  <c r="N483" i="10"/>
  <c r="R488" i="10"/>
  <c r="V493" i="10"/>
  <c r="Z498" i="10"/>
  <c r="B504" i="10"/>
  <c r="F509" i="10"/>
  <c r="S464" i="10"/>
  <c r="E515" i="10"/>
  <c r="I520" i="10"/>
  <c r="M525" i="10"/>
  <c r="Q530" i="10"/>
  <c r="U535" i="10"/>
  <c r="Y540" i="10"/>
  <c r="A546" i="10"/>
  <c r="E551" i="10"/>
  <c r="I556" i="10"/>
  <c r="M561" i="10"/>
  <c r="Q566" i="10"/>
  <c r="U571" i="10"/>
  <c r="Y576" i="10"/>
  <c r="A582" i="10"/>
  <c r="E587" i="10"/>
  <c r="I592" i="10"/>
  <c r="M597" i="10"/>
  <c r="Q602" i="10"/>
  <c r="U607" i="10"/>
  <c r="Y612" i="10"/>
  <c r="A618" i="10"/>
  <c r="K511" i="10"/>
  <c r="B519" i="10"/>
  <c r="F524" i="10"/>
  <c r="J529" i="10"/>
  <c r="N534" i="10"/>
  <c r="R539" i="10"/>
  <c r="V544" i="10"/>
  <c r="Z549" i="10"/>
  <c r="B555" i="10"/>
  <c r="F560" i="10"/>
  <c r="J565" i="10"/>
  <c r="N570" i="10"/>
  <c r="R575" i="10"/>
  <c r="V580" i="10"/>
  <c r="Z585" i="10"/>
  <c r="B591" i="10"/>
  <c r="F596" i="10"/>
  <c r="J601" i="10"/>
  <c r="N606" i="10"/>
  <c r="R611" i="10"/>
  <c r="V616" i="10"/>
  <c r="K496" i="10"/>
  <c r="W517" i="10"/>
  <c r="AA522" i="10"/>
  <c r="K323" i="10"/>
  <c r="H406" i="10"/>
  <c r="X388" i="10"/>
  <c r="U395" i="10"/>
  <c r="R402" i="10"/>
  <c r="AA409" i="10"/>
  <c r="B344" i="10"/>
  <c r="Y418" i="10"/>
  <c r="V425" i="10"/>
  <c r="V461" i="10"/>
  <c r="O436" i="10"/>
  <c r="W455" i="10"/>
  <c r="L416" i="10"/>
  <c r="X431" i="10"/>
  <c r="T444" i="10"/>
  <c r="L452" i="10"/>
  <c r="T459" i="10"/>
  <c r="J381" i="10"/>
  <c r="A416" i="10"/>
  <c r="E421" i="10"/>
  <c r="I426" i="10"/>
  <c r="M431" i="10"/>
  <c r="Q436" i="10"/>
  <c r="U441" i="10"/>
  <c r="Y446" i="10"/>
  <c r="A452" i="10"/>
  <c r="E457" i="10"/>
  <c r="I462" i="10"/>
  <c r="N407" i="10"/>
  <c r="F418" i="10"/>
  <c r="J423" i="10"/>
  <c r="N428" i="10"/>
  <c r="R433" i="10"/>
  <c r="V438" i="10"/>
  <c r="Z443" i="10"/>
  <c r="B449" i="10"/>
  <c r="F454" i="10"/>
  <c r="J459" i="10"/>
  <c r="V366" i="10"/>
  <c r="W414" i="10"/>
  <c r="AA419" i="10"/>
  <c r="C425" i="10"/>
  <c r="G430" i="10"/>
  <c r="K435" i="10"/>
  <c r="O440" i="10"/>
  <c r="S445" i="10"/>
  <c r="W450" i="10"/>
  <c r="AA455" i="10"/>
  <c r="C461" i="10"/>
  <c r="V387" i="10"/>
  <c r="P416" i="10"/>
  <c r="T421" i="10"/>
  <c r="X426" i="10"/>
  <c r="AB431" i="10"/>
  <c r="D437" i="10"/>
  <c r="H442" i="10"/>
  <c r="L447" i="10"/>
  <c r="P452" i="10"/>
  <c r="T457" i="10"/>
  <c r="X462" i="10"/>
  <c r="J413" i="10"/>
  <c r="U418" i="10"/>
  <c r="Y423" i="10"/>
  <c r="A429" i="10"/>
  <c r="E434" i="10"/>
  <c r="I439" i="10"/>
  <c r="M444" i="10"/>
  <c r="Q449" i="10"/>
  <c r="U454" i="10"/>
  <c r="Y459" i="10"/>
  <c r="F373" i="10"/>
  <c r="J415" i="10"/>
  <c r="N420" i="10"/>
  <c r="R425" i="10"/>
  <c r="V430" i="10"/>
  <c r="Z435" i="10"/>
  <c r="B441" i="10"/>
  <c r="F446" i="10"/>
  <c r="J451" i="10"/>
  <c r="N456" i="10"/>
  <c r="R461" i="10"/>
  <c r="F394" i="10"/>
  <c r="C417" i="10"/>
  <c r="G422" i="10"/>
  <c r="K427" i="10"/>
  <c r="O432" i="10"/>
  <c r="S437" i="10"/>
  <c r="W442" i="10"/>
  <c r="AA447" i="10"/>
  <c r="C453" i="10"/>
  <c r="G458" i="10"/>
  <c r="K463" i="10"/>
  <c r="X463" i="10"/>
  <c r="AB468" i="10"/>
  <c r="D474" i="10"/>
  <c r="H479" i="10"/>
  <c r="L484" i="10"/>
  <c r="P489" i="10"/>
  <c r="T494" i="10"/>
  <c r="X499" i="10"/>
  <c r="AB504" i="10"/>
  <c r="D510" i="10"/>
  <c r="D420" i="10"/>
  <c r="E465" i="10"/>
  <c r="I470" i="10"/>
  <c r="M475" i="10"/>
  <c r="Q480" i="10"/>
  <c r="U485" i="10"/>
  <c r="Y490" i="10"/>
  <c r="A496" i="10"/>
  <c r="E501" i="10"/>
  <c r="I506" i="10"/>
  <c r="M511" i="10"/>
  <c r="AB435" i="10"/>
  <c r="N466" i="10"/>
  <c r="R471" i="10"/>
  <c r="V476" i="10"/>
  <c r="Z481" i="10"/>
  <c r="B487" i="10"/>
  <c r="F492" i="10"/>
  <c r="J497" i="10"/>
  <c r="N502" i="10"/>
  <c r="R507" i="10"/>
  <c r="V512" i="10"/>
  <c r="X451" i="10"/>
  <c r="W467" i="10"/>
  <c r="AA472" i="10"/>
  <c r="C478" i="10"/>
  <c r="G483" i="10"/>
  <c r="K488" i="10"/>
  <c r="O493" i="10"/>
  <c r="S498" i="10"/>
  <c r="W503" i="10"/>
  <c r="AA508" i="10"/>
  <c r="C514" i="10"/>
  <c r="AB463" i="10"/>
  <c r="D469" i="10"/>
  <c r="H474" i="10"/>
  <c r="L479" i="10"/>
  <c r="P484" i="10"/>
  <c r="T489" i="10"/>
  <c r="X494" i="10"/>
  <c r="AB499" i="10"/>
  <c r="D505" i="10"/>
  <c r="H510" i="10"/>
  <c r="AB426" i="10"/>
  <c r="U465" i="10"/>
  <c r="Y470" i="10"/>
  <c r="A476" i="10"/>
  <c r="E481" i="10"/>
  <c r="I486" i="10"/>
  <c r="M491" i="10"/>
  <c r="Q496" i="10"/>
  <c r="U501" i="10"/>
  <c r="Y506" i="10"/>
  <c r="A512" i="10"/>
  <c r="X442" i="10"/>
  <c r="B467" i="10"/>
  <c r="F472" i="10"/>
  <c r="J477" i="10"/>
  <c r="N482" i="10"/>
  <c r="R487" i="10"/>
  <c r="V492" i="10"/>
  <c r="Z497" i="10"/>
  <c r="B503" i="10"/>
  <c r="F508" i="10"/>
  <c r="J513" i="10"/>
  <c r="T458" i="10"/>
  <c r="K468" i="10"/>
  <c r="O473" i="10"/>
  <c r="S478" i="10"/>
  <c r="W483" i="10"/>
  <c r="AA488" i="10"/>
  <c r="C494" i="10"/>
  <c r="G499" i="10"/>
  <c r="K504" i="10"/>
  <c r="O509" i="10"/>
  <c r="AB417" i="10"/>
  <c r="AB464" i="10"/>
  <c r="D470" i="10"/>
  <c r="H475" i="10"/>
  <c r="L480" i="10"/>
  <c r="P485" i="10"/>
  <c r="T490" i="10"/>
  <c r="X495" i="10"/>
  <c r="AB500" i="10"/>
  <c r="D506" i="10"/>
  <c r="H511" i="10"/>
  <c r="AB438" i="10"/>
  <c r="U466" i="10"/>
  <c r="Y471" i="10"/>
  <c r="A477" i="10"/>
  <c r="E482" i="10"/>
  <c r="I487" i="10"/>
  <c r="M492" i="10"/>
  <c r="Q497" i="10"/>
  <c r="U502" i="10"/>
  <c r="Y507" i="10"/>
  <c r="A513" i="10"/>
  <c r="AB459" i="10"/>
  <c r="N468" i="10"/>
  <c r="R473" i="10"/>
  <c r="V478" i="10"/>
  <c r="Z483" i="10"/>
  <c r="B489" i="10"/>
  <c r="F494" i="10"/>
  <c r="J499" i="10"/>
  <c r="N504" i="10"/>
  <c r="R509" i="10"/>
  <c r="W469" i="10"/>
  <c r="Q515" i="10"/>
  <c r="U520" i="10"/>
  <c r="Y525" i="10"/>
  <c r="A531" i="10"/>
  <c r="E536" i="10"/>
  <c r="I541" i="10"/>
  <c r="M546" i="10"/>
  <c r="Q551" i="10"/>
  <c r="U556" i="10"/>
  <c r="Y561" i="10"/>
  <c r="A567" i="10"/>
  <c r="E572" i="10"/>
  <c r="I577" i="10"/>
  <c r="M582" i="10"/>
  <c r="Q587" i="10"/>
  <c r="U592" i="10"/>
  <c r="Y597" i="10"/>
  <c r="A603" i="10"/>
  <c r="E608" i="10"/>
  <c r="I613" i="10"/>
  <c r="M618" i="10"/>
  <c r="J514" i="10"/>
  <c r="N519" i="10"/>
  <c r="R524" i="10"/>
  <c r="V529" i="10"/>
  <c r="Z534" i="10"/>
  <c r="B540" i="10"/>
  <c r="F545" i="10"/>
  <c r="J550" i="10"/>
  <c r="N555" i="10"/>
  <c r="R560" i="10"/>
  <c r="V565" i="10"/>
  <c r="Z570" i="10"/>
  <c r="B576" i="10"/>
  <c r="F581" i="10"/>
  <c r="J586" i="10"/>
  <c r="N591" i="10"/>
  <c r="R596" i="10"/>
  <c r="V601" i="10"/>
  <c r="Z606" i="10"/>
  <c r="B612" i="10"/>
  <c r="F617" i="10"/>
  <c r="O501" i="10"/>
  <c r="S348" i="10"/>
  <c r="M372" i="10"/>
  <c r="L394" i="10"/>
  <c r="Y400" i="10"/>
  <c r="V407" i="10"/>
  <c r="F328" i="10"/>
  <c r="U366" i="10"/>
  <c r="A424" i="10"/>
  <c r="Z430" i="10"/>
  <c r="B365" i="10"/>
  <c r="S438" i="10"/>
  <c r="C457" i="10"/>
  <c r="T417" i="10"/>
  <c r="D433" i="10"/>
  <c r="D445" i="10"/>
  <c r="X452" i="10"/>
  <c r="D460" i="10"/>
  <c r="N386" i="10"/>
  <c r="M416" i="10"/>
  <c r="Q421" i="10"/>
  <c r="U426" i="10"/>
  <c r="Y431" i="10"/>
  <c r="A437" i="10"/>
  <c r="E442" i="10"/>
  <c r="I447" i="10"/>
  <c r="M452" i="10"/>
  <c r="Q457" i="10"/>
  <c r="U462" i="10"/>
  <c r="R412" i="10"/>
  <c r="R418" i="10"/>
  <c r="V423" i="10"/>
  <c r="Z428" i="10"/>
  <c r="B434" i="10"/>
  <c r="F439" i="10"/>
  <c r="J444" i="10"/>
  <c r="N449" i="10"/>
  <c r="R454" i="10"/>
  <c r="V459" i="10"/>
  <c r="Z371" i="10"/>
  <c r="G415" i="10"/>
  <c r="K420" i="10"/>
  <c r="O425" i="10"/>
  <c r="S430" i="10"/>
  <c r="W435" i="10"/>
  <c r="AA440" i="10"/>
  <c r="C446" i="10"/>
  <c r="G451" i="10"/>
  <c r="K456" i="10"/>
  <c r="O461" i="10"/>
  <c r="Z392" i="10"/>
  <c r="AB416" i="10"/>
  <c r="D422" i="10"/>
  <c r="H427" i="10"/>
  <c r="L432" i="10"/>
  <c r="P437" i="10"/>
  <c r="T442" i="10"/>
  <c r="X447" i="10"/>
  <c r="AB452" i="10"/>
  <c r="D458" i="10"/>
  <c r="H463" i="10"/>
  <c r="A414" i="10"/>
  <c r="E419" i="10"/>
  <c r="I424" i="10"/>
  <c r="M429" i="10"/>
  <c r="Q434" i="10"/>
  <c r="U439" i="10"/>
  <c r="Y444" i="10"/>
  <c r="A450" i="10"/>
  <c r="E455" i="10"/>
  <c r="I460" i="10"/>
  <c r="J378" i="10"/>
  <c r="V415" i="10"/>
  <c r="Z420" i="10"/>
  <c r="B426" i="10"/>
  <c r="F431" i="10"/>
  <c r="J436" i="10"/>
  <c r="N441" i="10"/>
  <c r="R446" i="10"/>
  <c r="V451" i="10"/>
  <c r="Z456" i="10"/>
  <c r="B462" i="10"/>
  <c r="J399" i="10"/>
  <c r="O417" i="10"/>
  <c r="S422" i="10"/>
  <c r="W427" i="10"/>
  <c r="AA432" i="10"/>
  <c r="C438" i="10"/>
  <c r="G443" i="10"/>
  <c r="K448" i="10"/>
  <c r="O453" i="10"/>
  <c r="S458" i="10"/>
  <c r="V363" i="10"/>
  <c r="H464" i="10"/>
  <c r="L469" i="10"/>
  <c r="P474" i="10"/>
  <c r="T479" i="10"/>
  <c r="X484" i="10"/>
  <c r="AB489" i="10"/>
  <c r="D495" i="10"/>
  <c r="H500" i="10"/>
  <c r="L505" i="10"/>
  <c r="P510" i="10"/>
  <c r="H425" i="10"/>
  <c r="Q465" i="10"/>
  <c r="U470" i="10"/>
  <c r="Y475" i="10"/>
  <c r="A481" i="10"/>
  <c r="E486" i="10"/>
  <c r="I491" i="10"/>
  <c r="M496" i="10"/>
  <c r="Q501" i="10"/>
  <c r="U506" i="10"/>
  <c r="Y511" i="10"/>
  <c r="D441" i="10"/>
  <c r="Z466" i="10"/>
  <c r="B472" i="10"/>
  <c r="F477" i="10"/>
  <c r="J482" i="10"/>
  <c r="N487" i="10"/>
  <c r="R492" i="10"/>
  <c r="V497" i="10"/>
  <c r="Z502" i="10"/>
  <c r="B508" i="10"/>
  <c r="F513" i="10"/>
  <c r="AB456" i="10"/>
  <c r="G468" i="10"/>
  <c r="K473" i="10"/>
  <c r="O478" i="10"/>
  <c r="S483" i="10"/>
  <c r="W488" i="10"/>
  <c r="AA493" i="10"/>
  <c r="C499" i="10"/>
  <c r="G504" i="10"/>
  <c r="K509" i="10"/>
  <c r="J384" i="10"/>
  <c r="L464" i="10"/>
  <c r="P469" i="10"/>
  <c r="T474" i="10"/>
  <c r="X479" i="10"/>
  <c r="AB484" i="10"/>
  <c r="D490" i="10"/>
  <c r="H495" i="10"/>
  <c r="L500" i="10"/>
  <c r="P505" i="10"/>
  <c r="T510" i="10"/>
  <c r="D432" i="10"/>
  <c r="E466" i="10"/>
  <c r="I471" i="10"/>
  <c r="M476" i="10"/>
  <c r="Q481" i="10"/>
  <c r="U486" i="10"/>
  <c r="Y491" i="10"/>
  <c r="A497" i="10"/>
  <c r="E502" i="10"/>
  <c r="I507" i="10"/>
  <c r="M512" i="10"/>
  <c r="AB447" i="10"/>
  <c r="N467" i="10"/>
  <c r="R472" i="10"/>
  <c r="V477" i="10"/>
  <c r="Z482" i="10"/>
  <c r="B488" i="10"/>
  <c r="F493" i="10"/>
  <c r="J498" i="10"/>
  <c r="N503" i="10"/>
  <c r="R508" i="10"/>
  <c r="V513" i="10"/>
  <c r="L463" i="10"/>
  <c r="W468" i="10"/>
  <c r="AA473" i="10"/>
  <c r="C479" i="10"/>
  <c r="G484" i="10"/>
  <c r="K489" i="10"/>
  <c r="O494" i="10"/>
  <c r="S499" i="10"/>
  <c r="W504" i="10"/>
  <c r="AA509" i="10"/>
  <c r="D423" i="10"/>
  <c r="L465" i="10"/>
  <c r="P470" i="10"/>
  <c r="T475" i="10"/>
  <c r="X480" i="10"/>
  <c r="AB485" i="10"/>
  <c r="D491" i="10"/>
  <c r="H496" i="10"/>
  <c r="L501" i="10"/>
  <c r="P506" i="10"/>
  <c r="T511" i="10"/>
  <c r="D444" i="10"/>
  <c r="E467" i="10"/>
  <c r="I472" i="10"/>
  <c r="M477" i="10"/>
  <c r="Q482" i="10"/>
  <c r="U487" i="10"/>
  <c r="Y492" i="10"/>
  <c r="A498" i="10"/>
  <c r="E503" i="10"/>
  <c r="I508" i="10"/>
  <c r="M513" i="10"/>
  <c r="T463" i="10"/>
  <c r="Z468" i="10"/>
  <c r="B474" i="10"/>
  <c r="F479" i="10"/>
  <c r="J484" i="10"/>
  <c r="N489" i="10"/>
  <c r="R494" i="10"/>
  <c r="V499" i="10"/>
  <c r="Z504" i="10"/>
  <c r="B510" i="10"/>
  <c r="AA474" i="10"/>
  <c r="A516" i="10"/>
  <c r="E521" i="10"/>
  <c r="I526" i="10"/>
  <c r="M531" i="10"/>
  <c r="Q536" i="10"/>
  <c r="U541" i="10"/>
  <c r="Y546" i="10"/>
  <c r="A552" i="10"/>
  <c r="E557" i="10"/>
  <c r="I562" i="10"/>
  <c r="M567" i="10"/>
  <c r="Q572" i="10"/>
  <c r="U577" i="10"/>
  <c r="Y582" i="10"/>
  <c r="A588" i="10"/>
  <c r="E593" i="10"/>
  <c r="I598" i="10"/>
  <c r="M603" i="10"/>
  <c r="Q608" i="10"/>
  <c r="U613" i="10"/>
  <c r="H419" i="10"/>
  <c r="V514" i="10"/>
  <c r="Z519" i="10"/>
  <c r="B525" i="10"/>
  <c r="F530" i="10"/>
  <c r="J535" i="10"/>
  <c r="N540" i="10"/>
  <c r="R545" i="10"/>
  <c r="V550" i="10"/>
  <c r="Z555" i="10"/>
  <c r="B561" i="10"/>
  <c r="F566" i="10"/>
  <c r="J571" i="10"/>
  <c r="N576" i="10"/>
  <c r="R581" i="10"/>
  <c r="V586" i="10"/>
  <c r="Z591" i="10"/>
  <c r="B597" i="10"/>
  <c r="F602" i="10"/>
  <c r="J607" i="10"/>
  <c r="N612" i="10"/>
  <c r="R617" i="10"/>
  <c r="X314" i="10"/>
  <c r="A393" i="10"/>
  <c r="P399" i="10"/>
  <c r="A406" i="10"/>
  <c r="Z412" i="10"/>
  <c r="L365" i="10"/>
  <c r="Y371" i="10"/>
  <c r="E429" i="10"/>
  <c r="B436" i="10"/>
  <c r="F406" i="10"/>
  <c r="K440" i="10"/>
  <c r="AA457" i="10"/>
  <c r="P418" i="10"/>
  <c r="AB433" i="10"/>
  <c r="P445" i="10"/>
  <c r="T453" i="10"/>
  <c r="P460" i="10"/>
  <c r="R391" i="10"/>
  <c r="Y416" i="10"/>
  <c r="A422" i="10"/>
  <c r="E427" i="10"/>
  <c r="I432" i="10"/>
  <c r="M437" i="10"/>
  <c r="Q442" i="10"/>
  <c r="U447" i="10"/>
  <c r="Y452" i="10"/>
  <c r="A458" i="10"/>
  <c r="E463" i="10"/>
  <c r="Z413" i="10"/>
  <c r="B419" i="10"/>
  <c r="F424" i="10"/>
  <c r="J429" i="10"/>
  <c r="N434" i="10"/>
  <c r="R439" i="10"/>
  <c r="V444" i="10"/>
  <c r="Z449" i="10"/>
  <c r="B455" i="10"/>
  <c r="F460" i="10"/>
  <c r="B377" i="10"/>
  <c r="S415" i="10"/>
  <c r="W420" i="10"/>
  <c r="AA425" i="10"/>
  <c r="C431" i="10"/>
  <c r="G436" i="10"/>
  <c r="K441" i="10"/>
  <c r="O446" i="10"/>
  <c r="S451" i="10"/>
  <c r="W456" i="10"/>
  <c r="AA461" i="10"/>
  <c r="B398" i="10"/>
  <c r="L417" i="10"/>
  <c r="P422" i="10"/>
  <c r="T427" i="10"/>
  <c r="X432" i="10"/>
  <c r="AB437" i="10"/>
  <c r="D443" i="10"/>
  <c r="H448" i="10"/>
  <c r="L453" i="10"/>
  <c r="P458" i="10"/>
  <c r="V354" i="10"/>
  <c r="M414" i="10"/>
  <c r="Q419" i="10"/>
  <c r="U424" i="10"/>
  <c r="Y429" i="10"/>
  <c r="A435" i="10"/>
  <c r="E440" i="10"/>
  <c r="I445" i="10"/>
  <c r="M450" i="10"/>
  <c r="Q455" i="10"/>
  <c r="U460" i="10"/>
  <c r="N383" i="10"/>
  <c r="F416" i="10"/>
  <c r="J421" i="10"/>
  <c r="N426" i="10"/>
  <c r="R431" i="10"/>
  <c r="V436" i="10"/>
  <c r="Z441" i="10"/>
  <c r="B447" i="10"/>
  <c r="F452" i="10"/>
  <c r="J457" i="10"/>
  <c r="N462" i="10"/>
  <c r="N404" i="10"/>
  <c r="AA417" i="10"/>
  <c r="C423" i="10"/>
  <c r="G428" i="10"/>
  <c r="K433" i="10"/>
  <c r="O438" i="10"/>
  <c r="S443" i="10"/>
  <c r="W448" i="10"/>
  <c r="AA453" i="10"/>
  <c r="C459" i="10"/>
  <c r="P414" i="10"/>
  <c r="T464" i="10"/>
  <c r="X469" i="10"/>
  <c r="AB474" i="10"/>
  <c r="D480" i="10"/>
  <c r="H485" i="10"/>
  <c r="L490" i="10"/>
  <c r="P495" i="10"/>
  <c r="T500" i="10"/>
  <c r="X505" i="10"/>
  <c r="AB510" i="10"/>
  <c r="L430" i="10"/>
  <c r="A466" i="10"/>
  <c r="E471" i="10"/>
  <c r="I476" i="10"/>
  <c r="M481" i="10"/>
  <c r="Q486" i="10"/>
  <c r="U491" i="10"/>
  <c r="Y496" i="10"/>
  <c r="A502" i="10"/>
  <c r="E507" i="10"/>
  <c r="I512" i="10"/>
  <c r="H446" i="10"/>
  <c r="J467" i="10"/>
  <c r="N472" i="10"/>
  <c r="R477" i="10"/>
  <c r="V482" i="10"/>
  <c r="Z487" i="10"/>
  <c r="B493" i="10"/>
  <c r="F498" i="10"/>
  <c r="J503" i="10"/>
  <c r="N508" i="10"/>
  <c r="R513" i="10"/>
  <c r="D462" i="10"/>
  <c r="S468" i="10"/>
  <c r="W473" i="10"/>
  <c r="AA478" i="10"/>
  <c r="C484" i="10"/>
  <c r="G489" i="10"/>
  <c r="K494" i="10"/>
  <c r="O499" i="10"/>
  <c r="S504" i="10"/>
  <c r="W509" i="10"/>
  <c r="H416" i="10"/>
  <c r="X464" i="10"/>
  <c r="AB469" i="10"/>
  <c r="D475" i="10"/>
  <c r="H480" i="10"/>
  <c r="L485" i="10"/>
  <c r="P490" i="10"/>
  <c r="T495" i="10"/>
  <c r="X500" i="10"/>
  <c r="AB505" i="10"/>
  <c r="D511" i="10"/>
  <c r="H437" i="10"/>
  <c r="Q466" i="10"/>
  <c r="U471" i="10"/>
  <c r="Y476" i="10"/>
  <c r="A482" i="10"/>
  <c r="E487" i="10"/>
  <c r="I492" i="10"/>
  <c r="M497" i="10"/>
  <c r="Q502" i="10"/>
  <c r="U507" i="10"/>
  <c r="Y512" i="10"/>
  <c r="D453" i="10"/>
  <c r="Z467" i="10"/>
  <c r="B473" i="10"/>
  <c r="F478" i="10"/>
  <c r="J483" i="10"/>
  <c r="N488" i="10"/>
  <c r="R493" i="10"/>
  <c r="V498" i="10"/>
  <c r="Z503" i="10"/>
  <c r="B509" i="10"/>
  <c r="F514" i="10"/>
  <c r="C464" i="10"/>
  <c r="G469" i="10"/>
  <c r="K474" i="10"/>
  <c r="O479" i="10"/>
  <c r="S484" i="10"/>
  <c r="W489" i="10"/>
  <c r="AA494" i="10"/>
  <c r="C500" i="10"/>
  <c r="G505" i="10"/>
  <c r="K510" i="10"/>
  <c r="H428" i="10"/>
  <c r="X465" i="10"/>
  <c r="AB470" i="10"/>
  <c r="D476" i="10"/>
  <c r="H481" i="10"/>
  <c r="L486" i="10"/>
  <c r="P491" i="10"/>
  <c r="T496" i="10"/>
  <c r="X501" i="10"/>
  <c r="AB506" i="10"/>
  <c r="D512" i="10"/>
  <c r="H449" i="10"/>
  <c r="Q467" i="10"/>
  <c r="U472" i="10"/>
  <c r="Y477" i="10"/>
  <c r="A483" i="10"/>
  <c r="E488" i="10"/>
  <c r="I493" i="10"/>
  <c r="M498" i="10"/>
  <c r="Q503" i="10"/>
  <c r="U508" i="10"/>
  <c r="Y513" i="10"/>
  <c r="F464" i="10"/>
  <c r="J469" i="10"/>
  <c r="N474" i="10"/>
  <c r="R479" i="10"/>
  <c r="V484" i="10"/>
  <c r="Z489" i="10"/>
  <c r="B495" i="10"/>
  <c r="F500" i="10"/>
  <c r="J505" i="10"/>
  <c r="N510" i="10"/>
  <c r="C480" i="10"/>
  <c r="M516" i="10"/>
  <c r="Q521" i="10"/>
  <c r="U526" i="10"/>
  <c r="Y531" i="10"/>
  <c r="A537" i="10"/>
  <c r="E542" i="10"/>
  <c r="I547" i="10"/>
  <c r="M552" i="10"/>
  <c r="Q557" i="10"/>
  <c r="U562" i="10"/>
  <c r="Y567" i="10"/>
  <c r="A573" i="10"/>
  <c r="E578" i="10"/>
  <c r="I583" i="10"/>
  <c r="M588" i="10"/>
  <c r="Q593" i="10"/>
  <c r="U598" i="10"/>
  <c r="Y603" i="10"/>
  <c r="A609" i="10"/>
  <c r="E614" i="10"/>
  <c r="C465" i="10"/>
  <c r="F515" i="10"/>
  <c r="J520" i="10"/>
  <c r="N525" i="10"/>
  <c r="R530" i="10"/>
  <c r="V535" i="10"/>
  <c r="Z540" i="10"/>
  <c r="B546" i="10"/>
  <c r="F551" i="10"/>
  <c r="J556" i="10"/>
  <c r="N561" i="10"/>
  <c r="R566" i="10"/>
  <c r="V571" i="10"/>
  <c r="Z576" i="10"/>
  <c r="B582" i="10"/>
  <c r="F587" i="10"/>
  <c r="J592" i="10"/>
  <c r="N597" i="10"/>
  <c r="R602" i="10"/>
  <c r="V607" i="10"/>
  <c r="Z612" i="10"/>
  <c r="B618" i="10"/>
  <c r="AB355" i="10"/>
  <c r="Z378" i="10"/>
  <c r="X409" i="10"/>
  <c r="V342" i="10"/>
  <c r="W368" i="10"/>
  <c r="T375" i="10"/>
  <c r="E382" i="10"/>
  <c r="M439" i="10"/>
  <c r="F441" i="10"/>
  <c r="C418" i="10"/>
  <c r="W443" i="10"/>
  <c r="AA460" i="10"/>
  <c r="P421" i="10"/>
  <c r="AB436" i="10"/>
  <c r="H447" i="10"/>
  <c r="AB454" i="10"/>
  <c r="L461" i="10"/>
  <c r="Z401" i="10"/>
  <c r="U417" i="10"/>
  <c r="Y422" i="10"/>
  <c r="A428" i="10"/>
  <c r="E433" i="10"/>
  <c r="I438" i="10"/>
  <c r="M443" i="10"/>
  <c r="Q448" i="10"/>
  <c r="U453" i="10"/>
  <c r="Y458" i="10"/>
  <c r="J366" i="10"/>
  <c r="V414" i="10"/>
  <c r="Z419" i="10"/>
  <c r="B425" i="10"/>
  <c r="F430" i="10"/>
  <c r="J435" i="10"/>
  <c r="N440" i="10"/>
  <c r="R445" i="10"/>
  <c r="V450" i="10"/>
  <c r="Z455" i="10"/>
  <c r="B461" i="10"/>
  <c r="J387" i="10"/>
  <c r="O416" i="10"/>
  <c r="S421" i="10"/>
  <c r="W426" i="10"/>
  <c r="AA431" i="10"/>
  <c r="C437" i="10"/>
  <c r="G442" i="10"/>
  <c r="K447" i="10"/>
  <c r="O452" i="10"/>
  <c r="S457" i="10"/>
  <c r="W462" i="10"/>
  <c r="J408" i="10"/>
  <c r="H418" i="10"/>
  <c r="L423" i="10"/>
  <c r="P428" i="10"/>
  <c r="T433" i="10"/>
  <c r="X438" i="10"/>
  <c r="AB443" i="10"/>
  <c r="D449" i="10"/>
  <c r="H454" i="10"/>
  <c r="L459" i="10"/>
  <c r="V372" i="10"/>
  <c r="I415" i="10"/>
  <c r="M420" i="10"/>
  <c r="Q425" i="10"/>
  <c r="U430" i="10"/>
  <c r="Y435" i="10"/>
  <c r="A441" i="10"/>
  <c r="E446" i="10"/>
  <c r="I451" i="10"/>
  <c r="M456" i="10"/>
  <c r="Q461" i="10"/>
  <c r="V393" i="10"/>
  <c r="B417" i="10"/>
  <c r="F422" i="10"/>
  <c r="J427" i="10"/>
  <c r="N432" i="10"/>
  <c r="R437" i="10"/>
  <c r="V442" i="10"/>
  <c r="Z447" i="10"/>
  <c r="B453" i="10"/>
  <c r="F458" i="10"/>
  <c r="J463" i="10"/>
  <c r="N413" i="10"/>
  <c r="W418" i="10"/>
  <c r="AA423" i="10"/>
  <c r="C429" i="10"/>
  <c r="G434" i="10"/>
  <c r="K439" i="10"/>
  <c r="O444" i="10"/>
  <c r="S449" i="10"/>
  <c r="W454" i="10"/>
  <c r="AA459" i="10"/>
  <c r="X424" i="10"/>
  <c r="P465" i="10"/>
  <c r="T470" i="10"/>
  <c r="X475" i="10"/>
  <c r="AB480" i="10"/>
  <c r="D486" i="10"/>
  <c r="H491" i="10"/>
  <c r="L496" i="10"/>
  <c r="P501" i="10"/>
  <c r="T506" i="10"/>
  <c r="X511" i="10"/>
  <c r="T440" i="10"/>
  <c r="Y466" i="10"/>
  <c r="A472" i="10"/>
  <c r="E477" i="10"/>
  <c r="I482" i="10"/>
  <c r="M487" i="10"/>
  <c r="Q492" i="10"/>
  <c r="U497" i="10"/>
  <c r="Y502" i="10"/>
  <c r="A508" i="10"/>
  <c r="E513" i="10"/>
  <c r="P456" i="10"/>
  <c r="F468" i="10"/>
  <c r="J473" i="10"/>
  <c r="N478" i="10"/>
  <c r="R483" i="10"/>
  <c r="V488" i="10"/>
  <c r="Z493" i="10"/>
  <c r="B499" i="10"/>
  <c r="F504" i="10"/>
  <c r="J509" i="10"/>
  <c r="F379" i="10"/>
  <c r="K464" i="10"/>
  <c r="O469" i="10"/>
  <c r="S474" i="10"/>
  <c r="W479" i="10"/>
  <c r="AA484" i="10"/>
  <c r="C490" i="10"/>
  <c r="G495" i="10"/>
  <c r="K500" i="10"/>
  <c r="O505" i="10"/>
  <c r="S510" i="10"/>
  <c r="P426" i="10"/>
  <c r="T465" i="10"/>
  <c r="X470" i="10"/>
  <c r="AB475" i="10"/>
  <c r="D481" i="10"/>
  <c r="H486" i="10"/>
  <c r="L491" i="10"/>
  <c r="P496" i="10"/>
  <c r="T501" i="10"/>
  <c r="X506" i="10"/>
  <c r="AB511" i="10"/>
  <c r="P447" i="10"/>
  <c r="M467" i="10"/>
  <c r="Q472" i="10"/>
  <c r="U477" i="10"/>
  <c r="Y482" i="10"/>
  <c r="A488" i="10"/>
  <c r="E493" i="10"/>
  <c r="I498" i="10"/>
  <c r="M503" i="10"/>
  <c r="Q508" i="10"/>
  <c r="U513" i="10"/>
  <c r="B463" i="10"/>
  <c r="V468" i="10"/>
  <c r="Z473" i="10"/>
  <c r="B479" i="10"/>
  <c r="F484" i="10"/>
  <c r="J489" i="10"/>
  <c r="N494" i="10"/>
  <c r="R499" i="10"/>
  <c r="V504" i="10"/>
  <c r="Z509" i="10"/>
  <c r="P417" i="10"/>
  <c r="AA464" i="10"/>
  <c r="C470" i="10"/>
  <c r="G475" i="10"/>
  <c r="K480" i="10"/>
  <c r="O485" i="10"/>
  <c r="S490" i="10"/>
  <c r="W495" i="10"/>
  <c r="AA500" i="10"/>
  <c r="C506" i="10"/>
  <c r="G511" i="10"/>
  <c r="P438" i="10"/>
  <c r="T466" i="10"/>
  <c r="X471" i="10"/>
  <c r="AB476" i="10"/>
  <c r="D482" i="10"/>
  <c r="H487" i="10"/>
  <c r="L492" i="10"/>
  <c r="P497" i="10"/>
  <c r="T502" i="10"/>
  <c r="X507" i="10"/>
  <c r="AB512" i="10"/>
  <c r="P459" i="10"/>
  <c r="M468" i="10"/>
  <c r="Q473" i="10"/>
  <c r="U478" i="10"/>
  <c r="Y483" i="10"/>
  <c r="A489" i="10"/>
  <c r="E494" i="10"/>
  <c r="I499" i="10"/>
  <c r="M504" i="10"/>
  <c r="Q509" i="10"/>
  <c r="X418" i="10"/>
  <c r="B465" i="10"/>
  <c r="F470" i="10"/>
  <c r="J475" i="10"/>
  <c r="N480" i="10"/>
  <c r="R485" i="10"/>
  <c r="V490" i="10"/>
  <c r="Z495" i="10"/>
  <c r="B501" i="10"/>
  <c r="F506" i="10"/>
  <c r="J511" i="10"/>
  <c r="K490" i="10"/>
  <c r="I517" i="10"/>
  <c r="M522" i="10"/>
  <c r="Q527" i="10"/>
  <c r="U532" i="10"/>
  <c r="Y537" i="10"/>
  <c r="A543" i="10"/>
  <c r="E548" i="10"/>
  <c r="I553" i="10"/>
  <c r="M558" i="10"/>
  <c r="Q563" i="10"/>
  <c r="U568" i="10"/>
  <c r="Y573" i="10"/>
  <c r="A579" i="10"/>
  <c r="E584" i="10"/>
  <c r="I589" i="10"/>
  <c r="M594" i="10"/>
  <c r="Q599" i="10"/>
  <c r="U604" i="10"/>
  <c r="Y609" i="10"/>
  <c r="A615" i="10"/>
  <c r="K475" i="10"/>
  <c r="B516" i="10"/>
  <c r="F521" i="10"/>
  <c r="J526" i="10"/>
  <c r="N531" i="10"/>
  <c r="R536" i="10"/>
  <c r="V541" i="10"/>
  <c r="Z546" i="10"/>
  <c r="B552" i="10"/>
  <c r="F557" i="10"/>
  <c r="J562" i="10"/>
  <c r="N567" i="10"/>
  <c r="R572" i="10"/>
  <c r="V577" i="10"/>
  <c r="Z582" i="10"/>
  <c r="B588" i="10"/>
  <c r="F593" i="10"/>
  <c r="J598" i="10"/>
  <c r="N603" i="10"/>
  <c r="R608" i="10"/>
  <c r="V613" i="10"/>
  <c r="L424" i="10"/>
  <c r="W514" i="10"/>
  <c r="E322" i="10"/>
  <c r="N399" i="10"/>
  <c r="V321" i="10"/>
  <c r="R366" i="10"/>
  <c r="AA373" i="10"/>
  <c r="X380" i="10"/>
  <c r="I387" i="10"/>
  <c r="Q444" i="10"/>
  <c r="Z442" i="10"/>
  <c r="W419" i="10"/>
  <c r="O445" i="10"/>
  <c r="G462" i="10"/>
  <c r="X422" i="10"/>
  <c r="H438" i="10"/>
  <c r="T447" i="10"/>
  <c r="L455" i="10"/>
  <c r="X461" i="10"/>
  <c r="B407" i="10"/>
  <c r="E418" i="10"/>
  <c r="I423" i="10"/>
  <c r="M428" i="10"/>
  <c r="Q433" i="10"/>
  <c r="U438" i="10"/>
  <c r="Y443" i="10"/>
  <c r="A449" i="10"/>
  <c r="E454" i="10"/>
  <c r="I459" i="10"/>
  <c r="N371" i="10"/>
  <c r="F415" i="10"/>
  <c r="J420" i="10"/>
  <c r="N425" i="10"/>
  <c r="R430" i="10"/>
  <c r="V435" i="10"/>
  <c r="Z440" i="10"/>
  <c r="B446" i="10"/>
  <c r="F451" i="10"/>
  <c r="J456" i="10"/>
  <c r="N461" i="10"/>
  <c r="N392" i="10"/>
  <c r="AA416" i="10"/>
  <c r="C422" i="10"/>
  <c r="G427" i="10"/>
  <c r="K432" i="10"/>
  <c r="O437" i="10"/>
  <c r="S442" i="10"/>
  <c r="W447" i="10"/>
  <c r="AA452" i="10"/>
  <c r="C458" i="10"/>
  <c r="G463" i="10"/>
  <c r="D413" i="10"/>
  <c r="T418" i="10"/>
  <c r="X423" i="10"/>
  <c r="AB428" i="10"/>
  <c r="D434" i="10"/>
  <c r="H439" i="10"/>
  <c r="L444" i="10"/>
  <c r="P449" i="10"/>
  <c r="T454" i="10"/>
  <c r="X459" i="10"/>
  <c r="Z377" i="10"/>
  <c r="U415" i="10"/>
  <c r="Y420" i="10"/>
  <c r="A426" i="10"/>
  <c r="E431" i="10"/>
  <c r="I436" i="10"/>
  <c r="M441" i="10"/>
  <c r="Q446" i="10"/>
  <c r="U451" i="10"/>
  <c r="Y456" i="10"/>
  <c r="A462" i="10"/>
  <c r="Z398" i="10"/>
  <c r="N417" i="10"/>
  <c r="R422" i="10"/>
  <c r="V427" i="10"/>
  <c r="Z432" i="10"/>
  <c r="B438" i="10"/>
  <c r="F443" i="10"/>
  <c r="J448" i="10"/>
  <c r="N453" i="10"/>
  <c r="R458" i="10"/>
  <c r="V463" i="10"/>
  <c r="C414" i="10"/>
  <c r="G419" i="10"/>
  <c r="K424" i="10"/>
  <c r="O429" i="10"/>
  <c r="S434" i="10"/>
  <c r="W439" i="10"/>
  <c r="AA444" i="10"/>
  <c r="L335" i="10"/>
  <c r="X419" i="10"/>
  <c r="E448" i="10"/>
  <c r="N455" i="10"/>
  <c r="K462" i="10"/>
  <c r="Y414" i="10"/>
  <c r="V421" i="10"/>
  <c r="S428" i="10"/>
  <c r="D465" i="10"/>
  <c r="AB495" i="10"/>
  <c r="Q471" i="10"/>
  <c r="M502" i="10"/>
  <c r="B478" i="10"/>
  <c r="Z508" i="10"/>
  <c r="O484" i="10"/>
  <c r="L421" i="10"/>
  <c r="AB490" i="10"/>
  <c r="A467" i="10"/>
  <c r="Y497" i="10"/>
  <c r="N473" i="10"/>
  <c r="J504" i="10"/>
  <c r="AA479" i="10"/>
  <c r="W510" i="10"/>
  <c r="X486" i="10"/>
  <c r="L454" i="10"/>
  <c r="U493" i="10"/>
  <c r="V469" i="10"/>
  <c r="R500" i="10"/>
  <c r="E527" i="10"/>
  <c r="A558" i="10"/>
  <c r="Y588" i="10"/>
  <c r="G470" i="10"/>
  <c r="J541" i="10"/>
  <c r="F572" i="10"/>
  <c r="B603" i="10"/>
  <c r="C516" i="10"/>
  <c r="C522" i="10"/>
  <c r="S527" i="10"/>
  <c r="W532" i="10"/>
  <c r="AA537" i="10"/>
  <c r="C543" i="10"/>
  <c r="G548" i="10"/>
  <c r="K553" i="10"/>
  <c r="O558" i="10"/>
  <c r="S563" i="10"/>
  <c r="W568" i="10"/>
  <c r="AA573" i="10"/>
  <c r="C579" i="10"/>
  <c r="G584" i="10"/>
  <c r="K589" i="10"/>
  <c r="O594" i="10"/>
  <c r="S599" i="10"/>
  <c r="W604" i="10"/>
  <c r="AA609" i="10"/>
  <c r="C615" i="10"/>
  <c r="G476" i="10"/>
  <c r="D516" i="10"/>
  <c r="H521" i="10"/>
  <c r="L526" i="10"/>
  <c r="P531" i="10"/>
  <c r="T536" i="10"/>
  <c r="X541" i="10"/>
  <c r="AB546" i="10"/>
  <c r="D552" i="10"/>
  <c r="H557" i="10"/>
  <c r="L562" i="10"/>
  <c r="P567" i="10"/>
  <c r="T572" i="10"/>
  <c r="X577" i="10"/>
  <c r="AB582" i="10"/>
  <c r="D588" i="10"/>
  <c r="H593" i="10"/>
  <c r="L598" i="10"/>
  <c r="P603" i="10"/>
  <c r="T608" i="10"/>
  <c r="X613" i="10"/>
  <c r="T434" i="10"/>
  <c r="Y514" i="10"/>
  <c r="A520" i="10"/>
  <c r="E525" i="10"/>
  <c r="I530" i="10"/>
  <c r="M535" i="10"/>
  <c r="Q540" i="10"/>
  <c r="U545" i="10"/>
  <c r="Y550" i="10"/>
  <c r="A556" i="10"/>
  <c r="E561" i="10"/>
  <c r="I566" i="10"/>
  <c r="M571" i="10"/>
  <c r="Q576" i="10"/>
  <c r="U581" i="10"/>
  <c r="Y586" i="10"/>
  <c r="A592" i="10"/>
  <c r="E597" i="10"/>
  <c r="I602" i="10"/>
  <c r="M607" i="10"/>
  <c r="Q612" i="10"/>
  <c r="U617" i="10"/>
  <c r="AA507" i="10"/>
  <c r="V518" i="10"/>
  <c r="Z523" i="10"/>
  <c r="B529" i="10"/>
  <c r="F534" i="10"/>
  <c r="J539" i="10"/>
  <c r="N544" i="10"/>
  <c r="R549" i="10"/>
  <c r="V554" i="10"/>
  <c r="Z559" i="10"/>
  <c r="B565" i="10"/>
  <c r="F570" i="10"/>
  <c r="J575" i="10"/>
  <c r="N580" i="10"/>
  <c r="R585" i="10"/>
  <c r="V590" i="10"/>
  <c r="Z595" i="10"/>
  <c r="B601" i="10"/>
  <c r="F606" i="10"/>
  <c r="J611" i="10"/>
  <c r="N616" i="10"/>
  <c r="AA492" i="10"/>
  <c r="O517" i="10"/>
  <c r="S522" i="10"/>
  <c r="W527" i="10"/>
  <c r="AA532" i="10"/>
  <c r="C538" i="10"/>
  <c r="G543" i="10"/>
  <c r="K548" i="10"/>
  <c r="O553" i="10"/>
  <c r="S558" i="10"/>
  <c r="Q413" i="10"/>
  <c r="H435" i="10"/>
  <c r="I453" i="10"/>
  <c r="R460" i="10"/>
  <c r="F403" i="10"/>
  <c r="A420" i="10"/>
  <c r="Z426" i="10"/>
  <c r="W433" i="10"/>
  <c r="AB465" i="10"/>
  <c r="X496" i="10"/>
  <c r="M472" i="10"/>
  <c r="I503" i="10"/>
  <c r="Z478" i="10"/>
  <c r="V509" i="10"/>
  <c r="K485" i="10"/>
  <c r="T431" i="10"/>
  <c r="X491" i="10"/>
  <c r="Y467" i="10"/>
  <c r="U498" i="10"/>
  <c r="J474" i="10"/>
  <c r="F505" i="10"/>
  <c r="W480" i="10"/>
  <c r="S511" i="10"/>
  <c r="T487" i="10"/>
  <c r="Q463" i="10"/>
  <c r="Q494" i="10"/>
  <c r="R470" i="10"/>
  <c r="N501" i="10"/>
  <c r="A528" i="10"/>
  <c r="Y558" i="10"/>
  <c r="U589" i="10"/>
  <c r="O480" i="10"/>
  <c r="F542" i="10"/>
  <c r="B573" i="10"/>
  <c r="Z603" i="10"/>
  <c r="O516" i="10"/>
  <c r="O522" i="10"/>
  <c r="C528" i="10"/>
  <c r="G533" i="10"/>
  <c r="K538" i="10"/>
  <c r="O543" i="10"/>
  <c r="S548" i="10"/>
  <c r="W553" i="10"/>
  <c r="AA558" i="10"/>
  <c r="C564" i="10"/>
  <c r="G569" i="10"/>
  <c r="K574" i="10"/>
  <c r="O579" i="10"/>
  <c r="S584" i="10"/>
  <c r="W589" i="10"/>
  <c r="AA594" i="10"/>
  <c r="C600" i="10"/>
  <c r="G605" i="10"/>
  <c r="K610" i="10"/>
  <c r="O615" i="10"/>
  <c r="K481" i="10"/>
  <c r="P516" i="10"/>
  <c r="T521" i="10"/>
  <c r="X526" i="10"/>
  <c r="AB531" i="10"/>
  <c r="D537" i="10"/>
  <c r="H542" i="10"/>
  <c r="L547" i="10"/>
  <c r="P552" i="10"/>
  <c r="T557" i="10"/>
  <c r="X562" i="10"/>
  <c r="AB567" i="10"/>
  <c r="D573" i="10"/>
  <c r="H578" i="10"/>
  <c r="L583" i="10"/>
  <c r="P588" i="10"/>
  <c r="T593" i="10"/>
  <c r="X598" i="10"/>
  <c r="AB603" i="10"/>
  <c r="D609" i="10"/>
  <c r="H614" i="10"/>
  <c r="K466" i="10"/>
  <c r="I515" i="10"/>
  <c r="M520" i="10"/>
  <c r="Q525" i="10"/>
  <c r="U530" i="10"/>
  <c r="Y535" i="10"/>
  <c r="A541" i="10"/>
  <c r="E546" i="10"/>
  <c r="I551" i="10"/>
  <c r="M556" i="10"/>
  <c r="Q561" i="10"/>
  <c r="U566" i="10"/>
  <c r="Y571" i="10"/>
  <c r="A577" i="10"/>
  <c r="E582" i="10"/>
  <c r="I587" i="10"/>
  <c r="M592" i="10"/>
  <c r="Q597" i="10"/>
  <c r="U602" i="10"/>
  <c r="Y607" i="10"/>
  <c r="A613" i="10"/>
  <c r="E618" i="10"/>
  <c r="C513" i="10"/>
  <c r="F519" i="10"/>
  <c r="J524" i="10"/>
  <c r="N529" i="10"/>
  <c r="R534" i="10"/>
  <c r="V539" i="10"/>
  <c r="Z544" i="10"/>
  <c r="B550" i="10"/>
  <c r="F555" i="10"/>
  <c r="J560" i="10"/>
  <c r="N565" i="10"/>
  <c r="R570" i="10"/>
  <c r="V575" i="10"/>
  <c r="Z580" i="10"/>
  <c r="B586" i="10"/>
  <c r="F591" i="10"/>
  <c r="J596" i="10"/>
  <c r="N601" i="10"/>
  <c r="R606" i="10"/>
  <c r="V611" i="10"/>
  <c r="Z616" i="10"/>
  <c r="C498" i="10"/>
  <c r="AA517" i="10"/>
  <c r="C523" i="10"/>
  <c r="G528" i="10"/>
  <c r="K533" i="10"/>
  <c r="O538" i="10"/>
  <c r="S543" i="10"/>
  <c r="W548" i="10"/>
  <c r="AA553" i="10"/>
  <c r="C559" i="10"/>
  <c r="G564" i="10"/>
  <c r="K569" i="10"/>
  <c r="O574" i="10"/>
  <c r="S579" i="10"/>
  <c r="W584" i="10"/>
  <c r="T404" i="10"/>
  <c r="AB445" i="10"/>
  <c r="M458" i="10"/>
  <c r="F382" i="10"/>
  <c r="X417" i="10"/>
  <c r="E425" i="10"/>
  <c r="B432" i="10"/>
  <c r="AA438" i="10"/>
  <c r="H470" i="10"/>
  <c r="D501" i="10"/>
  <c r="U476" i="10"/>
  <c r="Q507" i="10"/>
  <c r="F483" i="10"/>
  <c r="B514" i="10"/>
  <c r="S489" i="10"/>
  <c r="H465" i="10"/>
  <c r="D496" i="10"/>
  <c r="E472" i="10"/>
  <c r="A503" i="10"/>
  <c r="R478" i="10"/>
  <c r="N509" i="10"/>
  <c r="C485" i="10"/>
  <c r="L433" i="10"/>
  <c r="AB491" i="10"/>
  <c r="A468" i="10"/>
  <c r="Y498" i="10"/>
  <c r="Z474" i="10"/>
  <c r="V505" i="10"/>
  <c r="I532" i="10"/>
  <c r="E563" i="10"/>
  <c r="A594" i="10"/>
  <c r="R515" i="10"/>
  <c r="N546" i="10"/>
  <c r="J577" i="10"/>
  <c r="F608" i="10"/>
  <c r="AA516" i="10"/>
  <c r="K523" i="10"/>
  <c r="O528" i="10"/>
  <c r="S533" i="10"/>
  <c r="W538" i="10"/>
  <c r="AA543" i="10"/>
  <c r="C549" i="10"/>
  <c r="G554" i="10"/>
  <c r="K559" i="10"/>
  <c r="O564" i="10"/>
  <c r="S569" i="10"/>
  <c r="W574" i="10"/>
  <c r="AA579" i="10"/>
  <c r="C585" i="10"/>
  <c r="G590" i="10"/>
  <c r="K595" i="10"/>
  <c r="O600" i="10"/>
  <c r="S605" i="10"/>
  <c r="W610" i="10"/>
  <c r="AA615" i="10"/>
  <c r="O486" i="10"/>
  <c r="AB516" i="10"/>
  <c r="D522" i="10"/>
  <c r="H527" i="10"/>
  <c r="L532" i="10"/>
  <c r="P537" i="10"/>
  <c r="T542" i="10"/>
  <c r="X547" i="10"/>
  <c r="AB552" i="10"/>
  <c r="D558" i="10"/>
  <c r="H563" i="10"/>
  <c r="L568" i="10"/>
  <c r="P573" i="10"/>
  <c r="T578" i="10"/>
  <c r="X583" i="10"/>
  <c r="AB588" i="10"/>
  <c r="D594" i="10"/>
  <c r="H599" i="10"/>
  <c r="L604" i="10"/>
  <c r="P609" i="10"/>
  <c r="T614" i="10"/>
  <c r="O471" i="10"/>
  <c r="U515" i="10"/>
  <c r="Y520" i="10"/>
  <c r="A526" i="10"/>
  <c r="E531" i="10"/>
  <c r="I536" i="10"/>
  <c r="M541" i="10"/>
  <c r="Q546" i="10"/>
  <c r="U551" i="10"/>
  <c r="Y556" i="10"/>
  <c r="A562" i="10"/>
  <c r="E567" i="10"/>
  <c r="I572" i="10"/>
  <c r="M577" i="10"/>
  <c r="Q582" i="10"/>
  <c r="U587" i="10"/>
  <c r="Y592" i="10"/>
  <c r="A598" i="10"/>
  <c r="E603" i="10"/>
  <c r="I608" i="10"/>
  <c r="M613" i="10"/>
  <c r="Q618" i="10"/>
  <c r="N514" i="10"/>
  <c r="R519" i="10"/>
  <c r="V524" i="10"/>
  <c r="Z529" i="10"/>
  <c r="B535" i="10"/>
  <c r="F540" i="10"/>
  <c r="J545" i="10"/>
  <c r="N550" i="10"/>
  <c r="R555" i="10"/>
  <c r="V560" i="10"/>
  <c r="Z565" i="10"/>
  <c r="B571" i="10"/>
  <c r="F576" i="10"/>
  <c r="J581" i="10"/>
  <c r="N586" i="10"/>
  <c r="R591" i="10"/>
  <c r="V596" i="10"/>
  <c r="Z601" i="10"/>
  <c r="B607" i="10"/>
  <c r="F612" i="10"/>
  <c r="J617" i="10"/>
  <c r="G503" i="10"/>
  <c r="K518" i="10"/>
  <c r="O523" i="10"/>
  <c r="S528" i="10"/>
  <c r="W533" i="10"/>
  <c r="AA538" i="10"/>
  <c r="C544" i="10"/>
  <c r="G549" i="10"/>
  <c r="K554" i="10"/>
  <c r="O559" i="10"/>
  <c r="E411" i="10"/>
  <c r="P454" i="10"/>
  <c r="J339" i="10"/>
  <c r="C416" i="10"/>
  <c r="AB422" i="10"/>
  <c r="I430" i="10"/>
  <c r="F437" i="10"/>
  <c r="C444" i="10"/>
  <c r="D471" i="10"/>
  <c r="AB501" i="10"/>
  <c r="Q477" i="10"/>
  <c r="M508" i="10"/>
  <c r="B484" i="10"/>
  <c r="X415" i="10"/>
  <c r="O490" i="10"/>
  <c r="D466" i="10"/>
  <c r="AB496" i="10"/>
  <c r="A473" i="10"/>
  <c r="Y503" i="10"/>
  <c r="N479" i="10"/>
  <c r="J510" i="10"/>
  <c r="AA485" i="10"/>
  <c r="T443" i="10"/>
  <c r="X492" i="10"/>
  <c r="Y468" i="10"/>
  <c r="U499" i="10"/>
  <c r="V475" i="10"/>
  <c r="R506" i="10"/>
  <c r="E533" i="10"/>
  <c r="A564" i="10"/>
  <c r="Y594" i="10"/>
  <c r="N516" i="10"/>
  <c r="J547" i="10"/>
  <c r="F578" i="10"/>
  <c r="B609" i="10"/>
  <c r="K517" i="10"/>
  <c r="W523" i="10"/>
  <c r="AA528" i="10"/>
  <c r="C534" i="10"/>
  <c r="G539" i="10"/>
  <c r="K544" i="10"/>
  <c r="O549" i="10"/>
  <c r="S554" i="10"/>
  <c r="W559" i="10"/>
  <c r="AA564" i="10"/>
  <c r="C570" i="10"/>
  <c r="G575" i="10"/>
  <c r="K580" i="10"/>
  <c r="O585" i="10"/>
  <c r="S590" i="10"/>
  <c r="W595" i="10"/>
  <c r="AA600" i="10"/>
  <c r="C606" i="10"/>
  <c r="G611" i="10"/>
  <c r="K616" i="10"/>
  <c r="S491" i="10"/>
  <c r="L517" i="10"/>
  <c r="P522" i="10"/>
  <c r="T527" i="10"/>
  <c r="X532" i="10"/>
  <c r="AB537" i="10"/>
  <c r="D543" i="10"/>
  <c r="H548" i="10"/>
  <c r="L553" i="10"/>
  <c r="P558" i="10"/>
  <c r="T563" i="10"/>
  <c r="X568" i="10"/>
  <c r="AB573" i="10"/>
  <c r="D579" i="10"/>
  <c r="H584" i="10"/>
  <c r="L589" i="10"/>
  <c r="P594" i="10"/>
  <c r="T599" i="10"/>
  <c r="X604" i="10"/>
  <c r="AB609" i="10"/>
  <c r="D615" i="10"/>
  <c r="S476" i="10"/>
  <c r="E516" i="10"/>
  <c r="I521" i="10"/>
  <c r="M526" i="10"/>
  <c r="Q531" i="10"/>
  <c r="U536" i="10"/>
  <c r="Y541" i="10"/>
  <c r="A547" i="10"/>
  <c r="E552" i="10"/>
  <c r="I557" i="10"/>
  <c r="M562" i="10"/>
  <c r="Q567" i="10"/>
  <c r="U572" i="10"/>
  <c r="Y577" i="10"/>
  <c r="A583" i="10"/>
  <c r="E588" i="10"/>
  <c r="I593" i="10"/>
  <c r="M598" i="10"/>
  <c r="Q603" i="10"/>
  <c r="U608" i="10"/>
  <c r="Y613" i="10"/>
  <c r="X439" i="10"/>
  <c r="Z514" i="10"/>
  <c r="B520" i="10"/>
  <c r="F525" i="10"/>
  <c r="J530" i="10"/>
  <c r="N535" i="10"/>
  <c r="R540" i="10"/>
  <c r="V545" i="10"/>
  <c r="Z550" i="10"/>
  <c r="B556" i="10"/>
  <c r="F561" i="10"/>
  <c r="J566" i="10"/>
  <c r="N571" i="10"/>
  <c r="R576" i="10"/>
  <c r="V581" i="10"/>
  <c r="Z586" i="10"/>
  <c r="B592" i="10"/>
  <c r="F597" i="10"/>
  <c r="J602" i="10"/>
  <c r="N607" i="10"/>
  <c r="R612" i="10"/>
  <c r="V617" i="10"/>
  <c r="K508" i="10"/>
  <c r="W518" i="10"/>
  <c r="AA523" i="10"/>
  <c r="C529" i="10"/>
  <c r="G534" i="10"/>
  <c r="K539" i="10"/>
  <c r="O544" i="10"/>
  <c r="S549" i="10"/>
  <c r="W554" i="10"/>
  <c r="S363" i="10"/>
  <c r="AB460" i="10"/>
  <c r="J414" i="10"/>
  <c r="G421" i="10"/>
  <c r="D428" i="10"/>
  <c r="M435" i="10"/>
  <c r="J442" i="10"/>
  <c r="G449" i="10"/>
  <c r="L475" i="10"/>
  <c r="H506" i="10"/>
  <c r="Y481" i="10"/>
  <c r="U512" i="10"/>
  <c r="J488" i="10"/>
  <c r="AA463" i="10"/>
  <c r="W494" i="10"/>
  <c r="L470" i="10"/>
  <c r="H501" i="10"/>
  <c r="I477" i="10"/>
  <c r="E508" i="10"/>
  <c r="V483" i="10"/>
  <c r="V399" i="10"/>
  <c r="G490" i="10"/>
  <c r="H466" i="10"/>
  <c r="D497" i="10"/>
  <c r="E473" i="10"/>
  <c r="A504" i="10"/>
  <c r="B480" i="10"/>
  <c r="Z510" i="10"/>
  <c r="M537" i="10"/>
  <c r="I568" i="10"/>
  <c r="E599" i="10"/>
  <c r="V520" i="10"/>
  <c r="R551" i="10"/>
  <c r="N582" i="10"/>
  <c r="J613" i="10"/>
  <c r="G518" i="10"/>
  <c r="G524" i="10"/>
  <c r="K529" i="10"/>
  <c r="O534" i="10"/>
  <c r="S539" i="10"/>
  <c r="W544" i="10"/>
  <c r="AA549" i="10"/>
  <c r="C555" i="10"/>
  <c r="G560" i="10"/>
  <c r="K565" i="10"/>
  <c r="O570" i="10"/>
  <c r="S575" i="10"/>
  <c r="W580" i="10"/>
  <c r="AA585" i="10"/>
  <c r="C591" i="10"/>
  <c r="G596" i="10"/>
  <c r="K601" i="10"/>
  <c r="O606" i="10"/>
  <c r="S611" i="10"/>
  <c r="W616" i="10"/>
  <c r="W496" i="10"/>
  <c r="X517" i="10"/>
  <c r="AB522" i="10"/>
  <c r="D528" i="10"/>
  <c r="H533" i="10"/>
  <c r="L538" i="10"/>
  <c r="P543" i="10"/>
  <c r="T548" i="10"/>
  <c r="X553" i="10"/>
  <c r="AB558" i="10"/>
  <c r="D564" i="10"/>
  <c r="H569" i="10"/>
  <c r="L574" i="10"/>
  <c r="P579" i="10"/>
  <c r="T584" i="10"/>
  <c r="X589" i="10"/>
  <c r="AB594" i="10"/>
  <c r="D600" i="10"/>
  <c r="H605" i="10"/>
  <c r="L610" i="10"/>
  <c r="P615" i="10"/>
  <c r="W481" i="10"/>
  <c r="Q516" i="10"/>
  <c r="U521" i="10"/>
  <c r="Y526" i="10"/>
  <c r="A532" i="10"/>
  <c r="E537" i="10"/>
  <c r="I542" i="10"/>
  <c r="M547" i="10"/>
  <c r="Q552" i="10"/>
  <c r="U557" i="10"/>
  <c r="Y562" i="10"/>
  <c r="A568" i="10"/>
  <c r="E573" i="10"/>
  <c r="I578" i="10"/>
  <c r="M583" i="10"/>
  <c r="Q588" i="10"/>
  <c r="U593" i="10"/>
  <c r="Y598" i="10"/>
  <c r="A604" i="10"/>
  <c r="E609" i="10"/>
  <c r="I614" i="10"/>
  <c r="W466" i="10"/>
  <c r="J515" i="10"/>
  <c r="N520" i="10"/>
  <c r="R525" i="10"/>
  <c r="V530" i="10"/>
  <c r="Z535" i="10"/>
  <c r="B541" i="10"/>
  <c r="F546" i="10"/>
  <c r="J551" i="10"/>
  <c r="N556" i="10"/>
  <c r="R561" i="10"/>
  <c r="V566" i="10"/>
  <c r="Z571" i="10"/>
  <c r="B577" i="10"/>
  <c r="F582" i="10"/>
  <c r="J587" i="10"/>
  <c r="N592" i="10"/>
  <c r="R597" i="10"/>
  <c r="V602" i="10"/>
  <c r="Z607" i="10"/>
  <c r="B613" i="10"/>
  <c r="F618" i="10"/>
  <c r="O513" i="10"/>
  <c r="G519" i="10"/>
  <c r="K524" i="10"/>
  <c r="O529" i="10"/>
  <c r="S534" i="10"/>
  <c r="W539" i="10"/>
  <c r="AA544" i="10"/>
  <c r="C550" i="10"/>
  <c r="G555" i="10"/>
  <c r="K560" i="10"/>
  <c r="O565" i="10"/>
  <c r="S570" i="10"/>
  <c r="P370" i="10"/>
  <c r="V396" i="10"/>
  <c r="N419" i="10"/>
  <c r="K426" i="10"/>
  <c r="H433" i="10"/>
  <c r="Q440" i="10"/>
  <c r="N447" i="10"/>
  <c r="C450" i="10"/>
  <c r="H476" i="10"/>
  <c r="D507" i="10"/>
  <c r="U482" i="10"/>
  <c r="Q513" i="10"/>
  <c r="F489" i="10"/>
  <c r="W464" i="10"/>
  <c r="S495" i="10"/>
  <c r="H471" i="10"/>
  <c r="D502" i="10"/>
  <c r="E478" i="10"/>
  <c r="A509" i="10"/>
  <c r="R484" i="10"/>
  <c r="T422" i="10"/>
  <c r="C491" i="10"/>
  <c r="D467" i="10"/>
  <c r="AB497" i="10"/>
  <c r="A474" i="10"/>
  <c r="Y504" i="10"/>
  <c r="Z480" i="10"/>
  <c r="V511" i="10"/>
  <c r="I538" i="10"/>
  <c r="E569" i="10"/>
  <c r="A600" i="10"/>
  <c r="R521" i="10"/>
  <c r="N552" i="10"/>
  <c r="J583" i="10"/>
  <c r="F614" i="10"/>
  <c r="S518" i="10"/>
  <c r="S524" i="10"/>
  <c r="W529" i="10"/>
  <c r="AA534" i="10"/>
  <c r="C540" i="10"/>
  <c r="G545" i="10"/>
  <c r="K550" i="10"/>
  <c r="O555" i="10"/>
  <c r="S560" i="10"/>
  <c r="W565" i="10"/>
  <c r="AA570" i="10"/>
  <c r="C576" i="10"/>
  <c r="G581" i="10"/>
  <c r="K586" i="10"/>
  <c r="O591" i="10"/>
  <c r="S596" i="10"/>
  <c r="W601" i="10"/>
  <c r="AA606" i="10"/>
  <c r="C612" i="10"/>
  <c r="G617" i="10"/>
  <c r="AA501" i="10"/>
  <c r="H518" i="10"/>
  <c r="L523" i="10"/>
  <c r="P528" i="10"/>
  <c r="T533" i="10"/>
  <c r="X538" i="10"/>
  <c r="AB543" i="10"/>
  <c r="D549" i="10"/>
  <c r="H554" i="10"/>
  <c r="L559" i="10"/>
  <c r="P564" i="10"/>
  <c r="T569" i="10"/>
  <c r="X574" i="10"/>
  <c r="AB579" i="10"/>
  <c r="D585" i="10"/>
  <c r="H590" i="10"/>
  <c r="L595" i="10"/>
  <c r="P600" i="10"/>
  <c r="T605" i="10"/>
  <c r="X610" i="10"/>
  <c r="AB615" i="10"/>
  <c r="AA486" i="10"/>
  <c r="A517" i="10"/>
  <c r="E522" i="10"/>
  <c r="I527" i="10"/>
  <c r="M532" i="10"/>
  <c r="Q537" i="10"/>
  <c r="U542" i="10"/>
  <c r="Y547" i="10"/>
  <c r="A553" i="10"/>
  <c r="E558" i="10"/>
  <c r="I563" i="10"/>
  <c r="M568" i="10"/>
  <c r="Q573" i="10"/>
  <c r="U578" i="10"/>
  <c r="Y583" i="10"/>
  <c r="A589" i="10"/>
  <c r="E594" i="10"/>
  <c r="I599" i="10"/>
  <c r="M604" i="10"/>
  <c r="Q609" i="10"/>
  <c r="U614" i="10"/>
  <c r="AA471" i="10"/>
  <c r="V515" i="10"/>
  <c r="Z520" i="10"/>
  <c r="B526" i="10"/>
  <c r="F531" i="10"/>
  <c r="J536" i="10"/>
  <c r="N541" i="10"/>
  <c r="R546" i="10"/>
  <c r="V551" i="10"/>
  <c r="Z556" i="10"/>
  <c r="B562" i="10"/>
  <c r="F567" i="10"/>
  <c r="J572" i="10"/>
  <c r="N577" i="10"/>
  <c r="R582" i="10"/>
  <c r="V587" i="10"/>
  <c r="Z592" i="10"/>
  <c r="B598" i="10"/>
  <c r="F603" i="10"/>
  <c r="J608" i="10"/>
  <c r="N613" i="10"/>
  <c r="R618" i="10"/>
  <c r="O514" i="10"/>
  <c r="S519" i="10"/>
  <c r="W524" i="10"/>
  <c r="AA529" i="10"/>
  <c r="C535" i="10"/>
  <c r="G540" i="10"/>
  <c r="K545" i="10"/>
  <c r="O550" i="10"/>
  <c r="S555" i="10"/>
  <c r="A377" i="10"/>
  <c r="I417" i="10"/>
  <c r="R424" i="10"/>
  <c r="O431" i="10"/>
  <c r="L438" i="10"/>
  <c r="U445" i="10"/>
  <c r="R452" i="10"/>
  <c r="K454" i="10"/>
  <c r="P480" i="10"/>
  <c r="L511" i="10"/>
  <c r="A487" i="10"/>
  <c r="L451" i="10"/>
  <c r="N493" i="10"/>
  <c r="C469" i="10"/>
  <c r="AA499" i="10"/>
  <c r="P475" i="10"/>
  <c r="L506" i="10"/>
  <c r="M482" i="10"/>
  <c r="I513" i="10"/>
  <c r="Z488" i="10"/>
  <c r="O464" i="10"/>
  <c r="K495" i="10"/>
  <c r="L471" i="10"/>
  <c r="H502" i="10"/>
  <c r="I478" i="10"/>
  <c r="E509" i="10"/>
  <c r="F485" i="10"/>
  <c r="G485" i="10"/>
  <c r="Q542" i="10"/>
  <c r="M573" i="10"/>
  <c r="I604" i="10"/>
  <c r="Z525" i="10"/>
  <c r="V556" i="10"/>
  <c r="R587" i="10"/>
  <c r="N618" i="10"/>
  <c r="C519" i="10"/>
  <c r="C525" i="10"/>
  <c r="G530" i="10"/>
  <c r="K535" i="10"/>
  <c r="O540" i="10"/>
  <c r="S545" i="10"/>
  <c r="W550" i="10"/>
  <c r="AA555" i="10"/>
  <c r="C561" i="10"/>
  <c r="G566" i="10"/>
  <c r="K571" i="10"/>
  <c r="O576" i="10"/>
  <c r="S581" i="10"/>
  <c r="W586" i="10"/>
  <c r="AA591" i="10"/>
  <c r="C597" i="10"/>
  <c r="G602" i="10"/>
  <c r="K607" i="10"/>
  <c r="O612" i="10"/>
  <c r="S617" i="10"/>
  <c r="C507" i="10"/>
  <c r="T518" i="10"/>
  <c r="X523" i="10"/>
  <c r="AB528" i="10"/>
  <c r="D534" i="10"/>
  <c r="H539" i="10"/>
  <c r="L544" i="10"/>
  <c r="P549" i="10"/>
  <c r="T554" i="10"/>
  <c r="X559" i="10"/>
  <c r="AB564" i="10"/>
  <c r="D570" i="10"/>
  <c r="H575" i="10"/>
  <c r="L580" i="10"/>
  <c r="P585" i="10"/>
  <c r="T590" i="10"/>
  <c r="X595" i="10"/>
  <c r="AB600" i="10"/>
  <c r="D606" i="10"/>
  <c r="H611" i="10"/>
  <c r="L616" i="10"/>
  <c r="C492" i="10"/>
  <c r="M517" i="10"/>
  <c r="Q522" i="10"/>
  <c r="U527" i="10"/>
  <c r="Y532" i="10"/>
  <c r="A538" i="10"/>
  <c r="E543" i="10"/>
  <c r="I548" i="10"/>
  <c r="M553" i="10"/>
  <c r="Q558" i="10"/>
  <c r="U563" i="10"/>
  <c r="Y568" i="10"/>
  <c r="A574" i="10"/>
  <c r="E579" i="10"/>
  <c r="I584" i="10"/>
  <c r="M589" i="10"/>
  <c r="Q594" i="10"/>
  <c r="U599" i="10"/>
  <c r="Y604" i="10"/>
  <c r="A610" i="10"/>
  <c r="E615" i="10"/>
  <c r="C477" i="10"/>
  <c r="F516" i="10"/>
  <c r="J521" i="10"/>
  <c r="N526" i="10"/>
  <c r="R531" i="10"/>
  <c r="V536" i="10"/>
  <c r="Z541" i="10"/>
  <c r="B547" i="10"/>
  <c r="F552" i="10"/>
  <c r="J557" i="10"/>
  <c r="N562" i="10"/>
  <c r="R567" i="10"/>
  <c r="V572" i="10"/>
  <c r="Z577" i="10"/>
  <c r="B583" i="10"/>
  <c r="F588" i="10"/>
  <c r="J593" i="10"/>
  <c r="N598" i="10"/>
  <c r="R603" i="10"/>
  <c r="V608" i="10"/>
  <c r="Z613" i="10"/>
  <c r="AB444" i="10"/>
  <c r="AA514" i="10"/>
  <c r="C520" i="10"/>
  <c r="G525" i="10"/>
  <c r="K530" i="10"/>
  <c r="O535" i="10"/>
  <c r="S540" i="10"/>
  <c r="W545" i="10"/>
  <c r="AA550" i="10"/>
  <c r="C556" i="10"/>
  <c r="G561" i="10"/>
  <c r="K566" i="10"/>
  <c r="O571" i="10"/>
  <c r="S576" i="10"/>
  <c r="W581" i="10"/>
  <c r="AA586" i="10"/>
  <c r="I434" i="10"/>
  <c r="M422" i="10"/>
  <c r="V429" i="10"/>
  <c r="S436" i="10"/>
  <c r="P443" i="10"/>
  <c r="Y450" i="10"/>
  <c r="V457" i="10"/>
  <c r="G455" i="10"/>
  <c r="L481" i="10"/>
  <c r="H512" i="10"/>
  <c r="Y487" i="10"/>
  <c r="T461" i="10"/>
  <c r="J494" i="10"/>
  <c r="AA469" i="10"/>
  <c r="W500" i="10"/>
  <c r="L476" i="10"/>
  <c r="H507" i="10"/>
  <c r="I483" i="10"/>
  <c r="E514" i="10"/>
  <c r="V489" i="10"/>
  <c r="K465" i="10"/>
  <c r="G496" i="10"/>
  <c r="H472" i="10"/>
  <c r="D503" i="10"/>
  <c r="E479" i="10"/>
  <c r="A510" i="10"/>
  <c r="B486" i="10"/>
  <c r="O495" i="10"/>
  <c r="M543" i="10"/>
  <c r="I574" i="10"/>
  <c r="E605" i="10"/>
  <c r="V526" i="10"/>
  <c r="R557" i="10"/>
  <c r="N588" i="10"/>
  <c r="O465" i="10"/>
  <c r="O519" i="10"/>
  <c r="O525" i="10"/>
  <c r="S530" i="10"/>
  <c r="W535" i="10"/>
  <c r="AA540" i="10"/>
  <c r="C546" i="10"/>
  <c r="G551" i="10"/>
  <c r="K556" i="10"/>
  <c r="O561" i="10"/>
  <c r="S566" i="10"/>
  <c r="W571" i="10"/>
  <c r="AA576" i="10"/>
  <c r="C582" i="10"/>
  <c r="G587" i="10"/>
  <c r="K592" i="10"/>
  <c r="O597" i="10"/>
  <c r="S602" i="10"/>
  <c r="W607" i="10"/>
  <c r="AA612" i="10"/>
  <c r="C618" i="10"/>
  <c r="G512" i="10"/>
  <c r="D519" i="10"/>
  <c r="H524" i="10"/>
  <c r="L529" i="10"/>
  <c r="P534" i="10"/>
  <c r="T539" i="10"/>
  <c r="X544" i="10"/>
  <c r="AB549" i="10"/>
  <c r="D555" i="10"/>
  <c r="H560" i="10"/>
  <c r="L565" i="10"/>
  <c r="P570" i="10"/>
  <c r="T575" i="10"/>
  <c r="X580" i="10"/>
  <c r="AB585" i="10"/>
  <c r="D591" i="10"/>
  <c r="H596" i="10"/>
  <c r="L601" i="10"/>
  <c r="P606" i="10"/>
  <c r="T611" i="10"/>
  <c r="X616" i="10"/>
  <c r="G497" i="10"/>
  <c r="Y517" i="10"/>
  <c r="A523" i="10"/>
  <c r="E528" i="10"/>
  <c r="I533" i="10"/>
  <c r="M538" i="10"/>
  <c r="Q543" i="10"/>
  <c r="U548" i="10"/>
  <c r="Y553" i="10"/>
  <c r="A559" i="10"/>
  <c r="E564" i="10"/>
  <c r="I569" i="10"/>
  <c r="M574" i="10"/>
  <c r="Q579" i="10"/>
  <c r="U584" i="10"/>
  <c r="Y589" i="10"/>
  <c r="A595" i="10"/>
  <c r="E600" i="10"/>
  <c r="I605" i="10"/>
  <c r="M610" i="10"/>
  <c r="Q615" i="10"/>
  <c r="G482" i="10"/>
  <c r="R516" i="10"/>
  <c r="V521" i="10"/>
  <c r="Z526" i="10"/>
  <c r="B532" i="10"/>
  <c r="F537" i="10"/>
  <c r="J542" i="10"/>
  <c r="N547" i="10"/>
  <c r="R552" i="10"/>
  <c r="V557" i="10"/>
  <c r="Z562" i="10"/>
  <c r="B568" i="10"/>
  <c r="F573" i="10"/>
  <c r="J578" i="10"/>
  <c r="N583" i="10"/>
  <c r="R588" i="10"/>
  <c r="V593" i="10"/>
  <c r="Z598" i="10"/>
  <c r="B604" i="10"/>
  <c r="F609" i="10"/>
  <c r="J614" i="10"/>
  <c r="G467" i="10"/>
  <c r="K515" i="10"/>
  <c r="O520" i="10"/>
  <c r="S525" i="10"/>
  <c r="W530" i="10"/>
  <c r="AA535" i="10"/>
  <c r="C541" i="10"/>
  <c r="G546" i="10"/>
  <c r="K551" i="10"/>
  <c r="O556" i="10"/>
  <c r="S561" i="10"/>
  <c r="V437" i="10"/>
  <c r="Q427" i="10"/>
  <c r="Z434" i="10"/>
  <c r="W441" i="10"/>
  <c r="T448" i="10"/>
  <c r="A456" i="10"/>
  <c r="Z462" i="10"/>
  <c r="O459" i="10"/>
  <c r="T485" i="10"/>
  <c r="P435" i="10"/>
  <c r="E492" i="10"/>
  <c r="V467" i="10"/>
  <c r="R498" i="10"/>
  <c r="G474" i="10"/>
  <c r="C505" i="10"/>
  <c r="T480" i="10"/>
  <c r="P511" i="10"/>
  <c r="Q487" i="10"/>
  <c r="H458" i="10"/>
  <c r="B494" i="10"/>
  <c r="S469" i="10"/>
  <c r="O500" i="10"/>
  <c r="P476" i="10"/>
  <c r="L507" i="10"/>
  <c r="M483" i="10"/>
  <c r="P413" i="10"/>
  <c r="J490" i="10"/>
  <c r="Y516" i="10"/>
  <c r="U547" i="10"/>
  <c r="Q578" i="10"/>
  <c r="M609" i="10"/>
  <c r="B531" i="10"/>
  <c r="Z561" i="10"/>
  <c r="V592" i="10"/>
  <c r="S506" i="10"/>
  <c r="AA519" i="10"/>
  <c r="AA525" i="10"/>
  <c r="C531" i="10"/>
  <c r="G536" i="10"/>
  <c r="K541" i="10"/>
  <c r="O546" i="10"/>
  <c r="S551" i="10"/>
  <c r="W556" i="10"/>
  <c r="AA561" i="10"/>
  <c r="C567" i="10"/>
  <c r="G572" i="10"/>
  <c r="K577" i="10"/>
  <c r="O582" i="10"/>
  <c r="S587" i="10"/>
  <c r="W592" i="10"/>
  <c r="AA597" i="10"/>
  <c r="C603" i="10"/>
  <c r="G608" i="10"/>
  <c r="K613" i="10"/>
  <c r="O618" i="10"/>
  <c r="L514" i="10"/>
  <c r="P519" i="10"/>
  <c r="T524" i="10"/>
  <c r="X529" i="10"/>
  <c r="AB534" i="10"/>
  <c r="D540" i="10"/>
  <c r="H545" i="10"/>
  <c r="L550" i="10"/>
  <c r="P555" i="10"/>
  <c r="T560" i="10"/>
  <c r="X565" i="10"/>
  <c r="AB570" i="10"/>
  <c r="D576" i="10"/>
  <c r="H581" i="10"/>
  <c r="L586" i="10"/>
  <c r="P591" i="10"/>
  <c r="T596" i="10"/>
  <c r="X601" i="10"/>
  <c r="AB606" i="10"/>
  <c r="D612" i="10"/>
  <c r="H617" i="10"/>
  <c r="K502" i="10"/>
  <c r="I518" i="10"/>
  <c r="M523" i="10"/>
  <c r="Q528" i="10"/>
  <c r="U533" i="10"/>
  <c r="Y538" i="10"/>
  <c r="A544" i="10"/>
  <c r="E549" i="10"/>
  <c r="I554" i="10"/>
  <c r="M559" i="10"/>
  <c r="Q564" i="10"/>
  <c r="U569" i="10"/>
  <c r="Y574" i="10"/>
  <c r="A580" i="10"/>
  <c r="E585" i="10"/>
  <c r="I590" i="10"/>
  <c r="M595" i="10"/>
  <c r="Q600" i="10"/>
  <c r="U605" i="10"/>
  <c r="Y610" i="10"/>
  <c r="A616" i="10"/>
  <c r="K487" i="10"/>
  <c r="B517" i="10"/>
  <c r="F522" i="10"/>
  <c r="J527" i="10"/>
  <c r="N532" i="10"/>
  <c r="R537" i="10"/>
  <c r="V542" i="10"/>
  <c r="Z547" i="10"/>
  <c r="B553" i="10"/>
  <c r="F558" i="10"/>
  <c r="J563" i="10"/>
  <c r="N568" i="10"/>
  <c r="R573" i="10"/>
  <c r="V578" i="10"/>
  <c r="Z583" i="10"/>
  <c r="S414" i="10"/>
  <c r="U432" i="10"/>
  <c r="B440" i="10"/>
  <c r="AA446" i="10"/>
  <c r="X453" i="10"/>
  <c r="E461" i="10"/>
  <c r="R409" i="10"/>
  <c r="K460" i="10"/>
  <c r="P486" i="10"/>
  <c r="X445" i="10"/>
  <c r="A493" i="10"/>
  <c r="R468" i="10"/>
  <c r="N499" i="10"/>
  <c r="C475" i="10"/>
  <c r="AA505" i="10"/>
  <c r="P481" i="10"/>
  <c r="L512" i="10"/>
  <c r="M488" i="10"/>
  <c r="B464" i="10"/>
  <c r="Z494" i="10"/>
  <c r="O470" i="10"/>
  <c r="K501" i="10"/>
  <c r="L477" i="10"/>
  <c r="H508" i="10"/>
  <c r="I484" i="10"/>
  <c r="AB423" i="10"/>
  <c r="F491" i="10"/>
  <c r="U517" i="10"/>
  <c r="Q548" i="10"/>
  <c r="M579" i="10"/>
  <c r="I610" i="10"/>
  <c r="Z531" i="10"/>
  <c r="V562" i="10"/>
  <c r="R593" i="10"/>
  <c r="W511" i="10"/>
  <c r="K520" i="10"/>
  <c r="K526" i="10"/>
  <c r="O531" i="10"/>
  <c r="S536" i="10"/>
  <c r="W541" i="10"/>
  <c r="AA546" i="10"/>
  <c r="C552" i="10"/>
  <c r="G557" i="10"/>
  <c r="K562" i="10"/>
  <c r="O567" i="10"/>
  <c r="S572" i="10"/>
  <c r="W577" i="10"/>
  <c r="AA582" i="10"/>
  <c r="C588" i="10"/>
  <c r="G593" i="10"/>
  <c r="K598" i="10"/>
  <c r="O603" i="10"/>
  <c r="S608" i="10"/>
  <c r="W613" i="10"/>
  <c r="P429" i="10"/>
  <c r="X514" i="10"/>
  <c r="AB519" i="10"/>
  <c r="D525" i="10"/>
  <c r="H530" i="10"/>
  <c r="L535" i="10"/>
  <c r="P540" i="10"/>
  <c r="T545" i="10"/>
  <c r="X550" i="10"/>
  <c r="AB555" i="10"/>
  <c r="D561" i="10"/>
  <c r="H566" i="10"/>
  <c r="L571" i="10"/>
  <c r="P576" i="10"/>
  <c r="T581" i="10"/>
  <c r="X586" i="10"/>
  <c r="AB591" i="10"/>
  <c r="D597" i="10"/>
  <c r="H602" i="10"/>
  <c r="L607" i="10"/>
  <c r="P612" i="10"/>
  <c r="T617" i="10"/>
  <c r="O507" i="10"/>
  <c r="U518" i="10"/>
  <c r="Y523" i="10"/>
  <c r="A529" i="10"/>
  <c r="E534" i="10"/>
  <c r="I539" i="10"/>
  <c r="M544" i="10"/>
  <c r="Q549" i="10"/>
  <c r="U554" i="10"/>
  <c r="Y559" i="10"/>
  <c r="A565" i="10"/>
  <c r="E570" i="10"/>
  <c r="I575" i="10"/>
  <c r="M580" i="10"/>
  <c r="Q585" i="10"/>
  <c r="U590" i="10"/>
  <c r="Y595" i="10"/>
  <c r="A601" i="10"/>
  <c r="E606" i="10"/>
  <c r="I611" i="10"/>
  <c r="M616" i="10"/>
  <c r="O492" i="10"/>
  <c r="N517" i="10"/>
  <c r="R522" i="10"/>
  <c r="V527" i="10"/>
  <c r="Z532" i="10"/>
  <c r="B538" i="10"/>
  <c r="F543" i="10"/>
  <c r="J548" i="10"/>
  <c r="N553" i="10"/>
  <c r="R558" i="10"/>
  <c r="V563" i="10"/>
  <c r="Z568" i="10"/>
  <c r="B574" i="10"/>
  <c r="F579" i="10"/>
  <c r="J584" i="10"/>
  <c r="N589" i="10"/>
  <c r="R594" i="10"/>
  <c r="V599" i="10"/>
  <c r="Z604" i="10"/>
  <c r="B610" i="10"/>
  <c r="F615" i="10"/>
  <c r="O477" i="10"/>
  <c r="G516" i="10"/>
  <c r="K521" i="10"/>
  <c r="O526" i="10"/>
  <c r="S531" i="10"/>
  <c r="W536" i="10"/>
  <c r="AA541" i="10"/>
  <c r="C547" i="10"/>
  <c r="G552" i="10"/>
  <c r="S441" i="10"/>
  <c r="Y437" i="10"/>
  <c r="F445" i="10"/>
  <c r="C452" i="10"/>
  <c r="AB458" i="10"/>
  <c r="R388" i="10"/>
  <c r="K418" i="10"/>
  <c r="T419" i="10"/>
  <c r="X490" i="10"/>
  <c r="M466" i="10"/>
  <c r="I497" i="10"/>
  <c r="Z472" i="10"/>
  <c r="V503" i="10"/>
  <c r="K479" i="10"/>
  <c r="G510" i="10"/>
  <c r="X485" i="10"/>
  <c r="L442" i="10"/>
  <c r="U492" i="10"/>
  <c r="J468" i="10"/>
  <c r="F499" i="10"/>
  <c r="W474" i="10"/>
  <c r="S505" i="10"/>
  <c r="T481" i="10"/>
  <c r="P512" i="10"/>
  <c r="Q488" i="10"/>
  <c r="R464" i="10"/>
  <c r="N495" i="10"/>
  <c r="A522" i="10"/>
  <c r="Y552" i="10"/>
  <c r="U583" i="10"/>
  <c r="Q614" i="10"/>
  <c r="F536" i="10"/>
  <c r="B567" i="10"/>
  <c r="Z597" i="10"/>
  <c r="K514" i="10"/>
  <c r="G521" i="10"/>
  <c r="W526" i="10"/>
  <c r="AA531" i="10"/>
  <c r="C537" i="10"/>
  <c r="G542" i="10"/>
  <c r="K547" i="10"/>
  <c r="O552" i="10"/>
  <c r="S557" i="10"/>
  <c r="W562" i="10"/>
  <c r="AA567" i="10"/>
  <c r="C573" i="10"/>
  <c r="G578" i="10"/>
  <c r="K583" i="10"/>
  <c r="O588" i="10"/>
  <c r="S593" i="10"/>
  <c r="W598" i="10"/>
  <c r="AA603" i="10"/>
  <c r="C609" i="10"/>
  <c r="G614" i="10"/>
  <c r="AA465" i="10"/>
  <c r="H515" i="10"/>
  <c r="L520" i="10"/>
  <c r="P525" i="10"/>
  <c r="T530" i="10"/>
  <c r="X535" i="10"/>
  <c r="AB540" i="10"/>
  <c r="D546" i="10"/>
  <c r="H551" i="10"/>
  <c r="L556" i="10"/>
  <c r="P561" i="10"/>
  <c r="T566" i="10"/>
  <c r="X571" i="10"/>
  <c r="AB576" i="10"/>
  <c r="D582" i="10"/>
  <c r="H587" i="10"/>
  <c r="L592" i="10"/>
  <c r="P597" i="10"/>
  <c r="T602" i="10"/>
  <c r="X607" i="10"/>
  <c r="AB612" i="10"/>
  <c r="D618" i="10"/>
  <c r="S512" i="10"/>
  <c r="E519" i="10"/>
  <c r="I524" i="10"/>
  <c r="M529" i="10"/>
  <c r="Q534" i="10"/>
  <c r="U539" i="10"/>
  <c r="Y544" i="10"/>
  <c r="A550" i="10"/>
  <c r="E555" i="10"/>
  <c r="I560" i="10"/>
  <c r="M565" i="10"/>
  <c r="Q570" i="10"/>
  <c r="U575" i="10"/>
  <c r="Y580" i="10"/>
  <c r="A586" i="10"/>
  <c r="E591" i="10"/>
  <c r="I596" i="10"/>
  <c r="M601" i="10"/>
  <c r="Q606" i="10"/>
  <c r="U611" i="10"/>
  <c r="Y616" i="10"/>
  <c r="S497" i="10"/>
  <c r="Z517" i="10"/>
  <c r="B523" i="10"/>
  <c r="F528" i="10"/>
  <c r="J533" i="10"/>
  <c r="N538" i="10"/>
  <c r="R543" i="10"/>
  <c r="V548" i="10"/>
  <c r="Z553" i="10"/>
  <c r="B559" i="10"/>
  <c r="F564" i="10"/>
  <c r="J569" i="10"/>
  <c r="N574" i="10"/>
  <c r="R579" i="10"/>
  <c r="V584" i="10"/>
  <c r="Z589" i="10"/>
  <c r="B595" i="10"/>
  <c r="F600" i="10"/>
  <c r="J605" i="10"/>
  <c r="N610" i="10"/>
  <c r="R615" i="10"/>
  <c r="S482" i="10"/>
  <c r="S516" i="10"/>
  <c r="W521" i="10"/>
  <c r="AA526" i="10"/>
  <c r="C532" i="10"/>
  <c r="G537" i="10"/>
  <c r="K542" i="10"/>
  <c r="O547" i="10"/>
  <c r="S552" i="10"/>
  <c r="W557" i="10"/>
  <c r="AA562" i="10"/>
  <c r="C568" i="10"/>
  <c r="G459" i="10"/>
  <c r="R504" i="10"/>
  <c r="M489" i="10"/>
  <c r="G527" i="10"/>
  <c r="AA588" i="10"/>
  <c r="L541" i="10"/>
  <c r="D603" i="10"/>
  <c r="Q555" i="10"/>
  <c r="I617" i="10"/>
  <c r="V569" i="10"/>
  <c r="R609" i="10"/>
  <c r="G531" i="10"/>
  <c r="G558" i="10"/>
  <c r="S567" i="10"/>
  <c r="AA574" i="10"/>
  <c r="AA580" i="10"/>
  <c r="K587" i="10"/>
  <c r="O592" i="10"/>
  <c r="S597" i="10"/>
  <c r="W602" i="10"/>
  <c r="AA607" i="10"/>
  <c r="C613" i="10"/>
  <c r="G618" i="10"/>
  <c r="Z513" i="10"/>
  <c r="H519" i="10"/>
  <c r="L524" i="10"/>
  <c r="P529" i="10"/>
  <c r="T534" i="10"/>
  <c r="X539" i="10"/>
  <c r="AB544" i="10"/>
  <c r="D550" i="10"/>
  <c r="H555" i="10"/>
  <c r="L560" i="10"/>
  <c r="P565" i="10"/>
  <c r="T570" i="10"/>
  <c r="X575" i="10"/>
  <c r="AB580" i="10"/>
  <c r="D586" i="10"/>
  <c r="H591" i="10"/>
  <c r="L596" i="10"/>
  <c r="P601" i="10"/>
  <c r="T606" i="10"/>
  <c r="X611" i="10"/>
  <c r="AB616" i="10"/>
  <c r="C504" i="10"/>
  <c r="M518" i="10"/>
  <c r="Q523" i="10"/>
  <c r="U528" i="10"/>
  <c r="Y533" i="10"/>
  <c r="A539" i="10"/>
  <c r="E544" i="10"/>
  <c r="I549" i="10"/>
  <c r="M554" i="10"/>
  <c r="Q559" i="10"/>
  <c r="U564" i="10"/>
  <c r="Y569" i="10"/>
  <c r="A575" i="10"/>
  <c r="E580" i="10"/>
  <c r="I585" i="10"/>
  <c r="M590" i="10"/>
  <c r="Q595" i="10"/>
  <c r="U600" i="10"/>
  <c r="Y605" i="10"/>
  <c r="A611" i="10"/>
  <c r="E616" i="10"/>
  <c r="C489" i="10"/>
  <c r="F517" i="10"/>
  <c r="J522" i="10"/>
  <c r="N527" i="10"/>
  <c r="R532" i="10"/>
  <c r="V537" i="10"/>
  <c r="Z542" i="10"/>
  <c r="B548" i="10"/>
  <c r="F553" i="10"/>
  <c r="J558" i="10"/>
  <c r="N563" i="10"/>
  <c r="R568" i="10"/>
  <c r="V573" i="10"/>
  <c r="Z578" i="10"/>
  <c r="B584" i="10"/>
  <c r="F589" i="10"/>
  <c r="J594" i="10"/>
  <c r="N599" i="10"/>
  <c r="R604" i="10"/>
  <c r="V609" i="10"/>
  <c r="Z614" i="10"/>
  <c r="C474" i="10"/>
  <c r="AA515" i="10"/>
  <c r="C521" i="10"/>
  <c r="G526" i="10"/>
  <c r="K531" i="10"/>
  <c r="O536" i="10"/>
  <c r="S541" i="10"/>
  <c r="W546" i="10"/>
  <c r="AA551" i="10"/>
  <c r="C557" i="10"/>
  <c r="G562" i="10"/>
  <c r="K567" i="10"/>
  <c r="O572" i="10"/>
  <c r="S577" i="10"/>
  <c r="W582" i="10"/>
  <c r="AA587" i="10"/>
  <c r="C593" i="10"/>
  <c r="G598" i="10"/>
  <c r="K603" i="10"/>
  <c r="O608" i="10"/>
  <c r="S613" i="10"/>
  <c r="G464" i="10"/>
  <c r="T571" i="10"/>
  <c r="AB619" i="10"/>
  <c r="D625" i="10"/>
  <c r="H630" i="10"/>
  <c r="L635" i="10"/>
  <c r="P640" i="10"/>
  <c r="T645" i="10"/>
  <c r="X650" i="10"/>
  <c r="AB655" i="10"/>
  <c r="D661" i="10"/>
  <c r="H666" i="10"/>
  <c r="L671" i="10"/>
  <c r="P676" i="10"/>
  <c r="T681" i="10"/>
  <c r="X686" i="10"/>
  <c r="AB691" i="10"/>
  <c r="D697" i="10"/>
  <c r="H702" i="10"/>
  <c r="L707" i="10"/>
  <c r="P712" i="10"/>
  <c r="P515" i="10"/>
  <c r="H577" i="10"/>
  <c r="M620" i="10"/>
  <c r="Q625" i="10"/>
  <c r="U630" i="10"/>
  <c r="Y635" i="10"/>
  <c r="A641" i="10"/>
  <c r="E646" i="10"/>
  <c r="I651" i="10"/>
  <c r="M656" i="10"/>
  <c r="Q661" i="10"/>
  <c r="U666" i="10"/>
  <c r="Y671" i="10"/>
  <c r="A677" i="10"/>
  <c r="E682" i="10"/>
  <c r="I687" i="10"/>
  <c r="M692" i="10"/>
  <c r="Q697" i="10"/>
  <c r="U702" i="10"/>
  <c r="Y707" i="10"/>
  <c r="A713" i="10"/>
  <c r="AA625" i="10"/>
  <c r="H562" i="10"/>
  <c r="F619" i="10"/>
  <c r="J624" i="10"/>
  <c r="N629" i="10"/>
  <c r="R634" i="10"/>
  <c r="V639" i="10"/>
  <c r="Z644" i="10"/>
  <c r="B650" i="10"/>
  <c r="F655" i="10"/>
  <c r="J660" i="10"/>
  <c r="N665" i="10"/>
  <c r="R670" i="10"/>
  <c r="V675" i="10"/>
  <c r="Z680" i="10"/>
  <c r="B686" i="10"/>
  <c r="F691" i="10"/>
  <c r="J696" i="10"/>
  <c r="N701" i="10"/>
  <c r="R706" i="10"/>
  <c r="V711" i="10"/>
  <c r="P521" i="10"/>
  <c r="H583" i="10"/>
  <c r="AA620" i="10"/>
  <c r="C626" i="10"/>
  <c r="G631" i="10"/>
  <c r="K636" i="10"/>
  <c r="O641" i="10"/>
  <c r="S646" i="10"/>
  <c r="W651" i="10"/>
  <c r="AA656" i="10"/>
  <c r="C662" i="10"/>
  <c r="G667" i="10"/>
  <c r="K672" i="10"/>
  <c r="O677" i="10"/>
  <c r="S682" i="10"/>
  <c r="W687" i="10"/>
  <c r="AA692" i="10"/>
  <c r="C698" i="10"/>
  <c r="G703" i="10"/>
  <c r="K708" i="10"/>
  <c r="O713" i="10"/>
  <c r="L537" i="10"/>
  <c r="D599" i="10"/>
  <c r="H622" i="10"/>
  <c r="L627" i="10"/>
  <c r="P632" i="10"/>
  <c r="T637" i="10"/>
  <c r="X642" i="10"/>
  <c r="AB647" i="10"/>
  <c r="D653" i="10"/>
  <c r="H658" i="10"/>
  <c r="L663" i="10"/>
  <c r="P668" i="10"/>
  <c r="T673" i="10"/>
  <c r="X678" i="10"/>
  <c r="AB683" i="10"/>
  <c r="D689" i="10"/>
  <c r="H694" i="10"/>
  <c r="L699" i="10"/>
  <c r="P704" i="10"/>
  <c r="T709" i="10"/>
  <c r="X714" i="10"/>
  <c r="D548" i="10"/>
  <c r="X609" i="10"/>
  <c r="E623" i="10"/>
  <c r="I628" i="10"/>
  <c r="M633" i="10"/>
  <c r="Q638" i="10"/>
  <c r="U643" i="10"/>
  <c r="Y648" i="10"/>
  <c r="A654" i="10"/>
  <c r="E659" i="10"/>
  <c r="I664" i="10"/>
  <c r="M669" i="10"/>
  <c r="Q674" i="10"/>
  <c r="U679" i="10"/>
  <c r="Y684" i="10"/>
  <c r="A690" i="10"/>
  <c r="E695" i="10"/>
  <c r="I700" i="10"/>
  <c r="M705" i="10"/>
  <c r="Q710" i="10"/>
  <c r="A443" i="10"/>
  <c r="G480" i="10"/>
  <c r="N465" i="10"/>
  <c r="K532" i="10"/>
  <c r="C594" i="10"/>
  <c r="P546" i="10"/>
  <c r="H608" i="10"/>
  <c r="U560" i="10"/>
  <c r="W502" i="10"/>
  <c r="Z574" i="10"/>
  <c r="Z610" i="10"/>
  <c r="O532" i="10"/>
  <c r="AA559" i="10"/>
  <c r="O568" i="10"/>
  <c r="K575" i="10"/>
  <c r="K581" i="10"/>
  <c r="W587" i="10"/>
  <c r="AA592" i="10"/>
  <c r="C598" i="10"/>
  <c r="G603" i="10"/>
  <c r="K608" i="10"/>
  <c r="O613" i="10"/>
  <c r="S618" i="10"/>
  <c r="P514" i="10"/>
  <c r="T519" i="10"/>
  <c r="X524" i="10"/>
  <c r="AB529" i="10"/>
  <c r="D535" i="10"/>
  <c r="H540" i="10"/>
  <c r="L545" i="10"/>
  <c r="P550" i="10"/>
  <c r="T555" i="10"/>
  <c r="X560" i="10"/>
  <c r="AB565" i="10"/>
  <c r="D571" i="10"/>
  <c r="H576" i="10"/>
  <c r="L581" i="10"/>
  <c r="P586" i="10"/>
  <c r="T591" i="10"/>
  <c r="X596" i="10"/>
  <c r="AB601" i="10"/>
  <c r="D607" i="10"/>
  <c r="H612" i="10"/>
  <c r="L617" i="10"/>
  <c r="G509" i="10"/>
  <c r="Y518" i="10"/>
  <c r="A524" i="10"/>
  <c r="E529" i="10"/>
  <c r="I534" i="10"/>
  <c r="M539" i="10"/>
  <c r="Q544" i="10"/>
  <c r="U549" i="10"/>
  <c r="Y554" i="10"/>
  <c r="A560" i="10"/>
  <c r="E565" i="10"/>
  <c r="I570" i="10"/>
  <c r="M575" i="10"/>
  <c r="Q580" i="10"/>
  <c r="U585" i="10"/>
  <c r="Y590" i="10"/>
  <c r="A596" i="10"/>
  <c r="E601" i="10"/>
  <c r="I606" i="10"/>
  <c r="M611" i="10"/>
  <c r="Q616" i="10"/>
  <c r="G494" i="10"/>
  <c r="R517" i="10"/>
  <c r="V522" i="10"/>
  <c r="Z527" i="10"/>
  <c r="B533" i="10"/>
  <c r="F538" i="10"/>
  <c r="J543" i="10"/>
  <c r="N548" i="10"/>
  <c r="R553" i="10"/>
  <c r="V558" i="10"/>
  <c r="Z563" i="10"/>
  <c r="B569" i="10"/>
  <c r="F574" i="10"/>
  <c r="J579" i="10"/>
  <c r="N584" i="10"/>
  <c r="R589" i="10"/>
  <c r="V594" i="10"/>
  <c r="Z599" i="10"/>
  <c r="B605" i="10"/>
  <c r="F610" i="10"/>
  <c r="J615" i="10"/>
  <c r="G479" i="10"/>
  <c r="K516" i="10"/>
  <c r="O521" i="10"/>
  <c r="S526" i="10"/>
  <c r="W531" i="10"/>
  <c r="AA536" i="10"/>
  <c r="C542" i="10"/>
  <c r="G547" i="10"/>
  <c r="K552" i="10"/>
  <c r="O557" i="10"/>
  <c r="S562" i="10"/>
  <c r="W567" i="10"/>
  <c r="AA572" i="10"/>
  <c r="C578" i="10"/>
  <c r="G583" i="10"/>
  <c r="K588" i="10"/>
  <c r="O593" i="10"/>
  <c r="S598" i="10"/>
  <c r="W603" i="10"/>
  <c r="AA608" i="10"/>
  <c r="C614" i="10"/>
  <c r="D515" i="10"/>
  <c r="X576" i="10"/>
  <c r="L620" i="10"/>
  <c r="P625" i="10"/>
  <c r="T630" i="10"/>
  <c r="X635" i="10"/>
  <c r="AB640" i="10"/>
  <c r="D646" i="10"/>
  <c r="H651" i="10"/>
  <c r="L656" i="10"/>
  <c r="P661" i="10"/>
  <c r="T666" i="10"/>
  <c r="X671" i="10"/>
  <c r="AB676" i="10"/>
  <c r="D682" i="10"/>
  <c r="H687" i="10"/>
  <c r="L692" i="10"/>
  <c r="P697" i="10"/>
  <c r="T702" i="10"/>
  <c r="X707" i="10"/>
  <c r="AB712" i="10"/>
  <c r="T520" i="10"/>
  <c r="L582" i="10"/>
  <c r="Y620" i="10"/>
  <c r="A626" i="10"/>
  <c r="E631" i="10"/>
  <c r="I636" i="10"/>
  <c r="M641" i="10"/>
  <c r="Q646" i="10"/>
  <c r="U651" i="10"/>
  <c r="Y656" i="10"/>
  <c r="A662" i="10"/>
  <c r="E667" i="10"/>
  <c r="I672" i="10"/>
  <c r="M677" i="10"/>
  <c r="Q682" i="10"/>
  <c r="U687" i="10"/>
  <c r="Y692" i="10"/>
  <c r="A698" i="10"/>
  <c r="E703" i="10"/>
  <c r="I708" i="10"/>
  <c r="M713" i="10"/>
  <c r="AA628" i="10"/>
  <c r="L567" i="10"/>
  <c r="R619" i="10"/>
  <c r="V624" i="10"/>
  <c r="Z629" i="10"/>
  <c r="B635" i="10"/>
  <c r="F640" i="10"/>
  <c r="J645" i="10"/>
  <c r="N650" i="10"/>
  <c r="R655" i="10"/>
  <c r="V660" i="10"/>
  <c r="Z665" i="10"/>
  <c r="B671" i="10"/>
  <c r="F676" i="10"/>
  <c r="J681" i="10"/>
  <c r="N686" i="10"/>
  <c r="R691" i="10"/>
  <c r="V696" i="10"/>
  <c r="Z701" i="10"/>
  <c r="B707" i="10"/>
  <c r="F712" i="10"/>
  <c r="T526" i="10"/>
  <c r="L588" i="10"/>
  <c r="K621" i="10"/>
  <c r="O626" i="10"/>
  <c r="S631" i="10"/>
  <c r="W636" i="10"/>
  <c r="AA641" i="10"/>
  <c r="C647" i="10"/>
  <c r="G652" i="10"/>
  <c r="K657" i="10"/>
  <c r="O662" i="10"/>
  <c r="S667" i="10"/>
  <c r="W672" i="10"/>
  <c r="AA677" i="10"/>
  <c r="C683" i="10"/>
  <c r="G688" i="10"/>
  <c r="K693" i="10"/>
  <c r="O698" i="10"/>
  <c r="S703" i="10"/>
  <c r="W708" i="10"/>
  <c r="AA713" i="10"/>
  <c r="P542" i="10"/>
  <c r="H604" i="10"/>
  <c r="T622" i="10"/>
  <c r="X627" i="10"/>
  <c r="AB632" i="10"/>
  <c r="D638" i="10"/>
  <c r="H643" i="10"/>
  <c r="L648" i="10"/>
  <c r="P653" i="10"/>
  <c r="T658" i="10"/>
  <c r="X663" i="10"/>
  <c r="AB668" i="10"/>
  <c r="D674" i="10"/>
  <c r="H679" i="10"/>
  <c r="L684" i="10"/>
  <c r="P689" i="10"/>
  <c r="T694" i="10"/>
  <c r="X699" i="10"/>
  <c r="AB704" i="10"/>
  <c r="D710" i="10"/>
  <c r="X555" i="10"/>
  <c r="H553" i="10"/>
  <c r="AB614" i="10"/>
  <c r="Q623" i="10"/>
  <c r="U628" i="10"/>
  <c r="Y633" i="10"/>
  <c r="A639" i="10"/>
  <c r="E644" i="10"/>
  <c r="I649" i="10"/>
  <c r="M654" i="10"/>
  <c r="Q659" i="10"/>
  <c r="U664" i="10"/>
  <c r="Y669" i="10"/>
  <c r="A675" i="10"/>
  <c r="E680" i="10"/>
  <c r="I685" i="10"/>
  <c r="M690" i="10"/>
  <c r="Q695" i="10"/>
  <c r="U700" i="10"/>
  <c r="Y705" i="10"/>
  <c r="A711" i="10"/>
  <c r="J450" i="10"/>
  <c r="C511" i="10"/>
  <c r="J496" i="10"/>
  <c r="O537" i="10"/>
  <c r="G599" i="10"/>
  <c r="T551" i="10"/>
  <c r="L613" i="10"/>
  <c r="Y565" i="10"/>
  <c r="J518" i="10"/>
  <c r="B580" i="10"/>
  <c r="V614" i="10"/>
  <c r="K536" i="10"/>
  <c r="W560" i="10"/>
  <c r="AA568" i="10"/>
  <c r="W575" i="10"/>
  <c r="G582" i="10"/>
  <c r="G588" i="10"/>
  <c r="K593" i="10"/>
  <c r="O598" i="10"/>
  <c r="S603" i="10"/>
  <c r="W608" i="10"/>
  <c r="AA613" i="10"/>
  <c r="D450" i="10"/>
  <c r="AB514" i="10"/>
  <c r="D520" i="10"/>
  <c r="H525" i="10"/>
  <c r="L530" i="10"/>
  <c r="P535" i="10"/>
  <c r="T540" i="10"/>
  <c r="X545" i="10"/>
  <c r="AB550" i="10"/>
  <c r="D556" i="10"/>
  <c r="H561" i="10"/>
  <c r="L566" i="10"/>
  <c r="P571" i="10"/>
  <c r="T576" i="10"/>
  <c r="X581" i="10"/>
  <c r="AB586" i="10"/>
  <c r="D592" i="10"/>
  <c r="H597" i="10"/>
  <c r="L602" i="10"/>
  <c r="P607" i="10"/>
  <c r="T612" i="10"/>
  <c r="X617" i="10"/>
  <c r="AA513" i="10"/>
  <c r="I519" i="10"/>
  <c r="M524" i="10"/>
  <c r="Q529" i="10"/>
  <c r="U534" i="10"/>
  <c r="Y539" i="10"/>
  <c r="A545" i="10"/>
  <c r="E550" i="10"/>
  <c r="I555" i="10"/>
  <c r="M560" i="10"/>
  <c r="Q565" i="10"/>
  <c r="U570" i="10"/>
  <c r="Y575" i="10"/>
  <c r="A581" i="10"/>
  <c r="E586" i="10"/>
  <c r="I591" i="10"/>
  <c r="M596" i="10"/>
  <c r="Q601" i="10"/>
  <c r="U606" i="10"/>
  <c r="Y611" i="10"/>
  <c r="A617" i="10"/>
  <c r="K499" i="10"/>
  <c r="B518" i="10"/>
  <c r="F523" i="10"/>
  <c r="J528" i="10"/>
  <c r="N533" i="10"/>
  <c r="R538" i="10"/>
  <c r="V543" i="10"/>
  <c r="Z548" i="10"/>
  <c r="B554" i="10"/>
  <c r="F559" i="10"/>
  <c r="J564" i="10"/>
  <c r="N569" i="10"/>
  <c r="R574" i="10"/>
  <c r="V579" i="10"/>
  <c r="Z584" i="10"/>
  <c r="B590" i="10"/>
  <c r="F595" i="10"/>
  <c r="J600" i="10"/>
  <c r="N605" i="10"/>
  <c r="R610" i="10"/>
  <c r="V615" i="10"/>
  <c r="K484" i="10"/>
  <c r="W516" i="10"/>
  <c r="AA521" i="10"/>
  <c r="C527" i="10"/>
  <c r="G532" i="10"/>
  <c r="K537" i="10"/>
  <c r="O542" i="10"/>
  <c r="S547" i="10"/>
  <c r="W552" i="10"/>
  <c r="AA557" i="10"/>
  <c r="C563" i="10"/>
  <c r="G568" i="10"/>
  <c r="K573" i="10"/>
  <c r="O578" i="10"/>
  <c r="S583" i="10"/>
  <c r="W588" i="10"/>
  <c r="AA593" i="10"/>
  <c r="C599" i="10"/>
  <c r="G604" i="10"/>
  <c r="K609" i="10"/>
  <c r="O614" i="10"/>
  <c r="H520" i="10"/>
  <c r="AB581" i="10"/>
  <c r="X620" i="10"/>
  <c r="AB625" i="10"/>
  <c r="D631" i="10"/>
  <c r="H636" i="10"/>
  <c r="L641" i="10"/>
  <c r="P646" i="10"/>
  <c r="T651" i="10"/>
  <c r="X656" i="10"/>
  <c r="AB661" i="10"/>
  <c r="D667" i="10"/>
  <c r="H672" i="10"/>
  <c r="L677" i="10"/>
  <c r="P682" i="10"/>
  <c r="T687" i="10"/>
  <c r="X692" i="10"/>
  <c r="AB697" i="10"/>
  <c r="D703" i="10"/>
  <c r="H708" i="10"/>
  <c r="L713" i="10"/>
  <c r="X525" i="10"/>
  <c r="P587" i="10"/>
  <c r="I621" i="10"/>
  <c r="M626" i="10"/>
  <c r="Q631" i="10"/>
  <c r="U636" i="10"/>
  <c r="Y641" i="10"/>
  <c r="A647" i="10"/>
  <c r="E652" i="10"/>
  <c r="I657" i="10"/>
  <c r="M662" i="10"/>
  <c r="Q667" i="10"/>
  <c r="U672" i="10"/>
  <c r="Y677" i="10"/>
  <c r="A683" i="10"/>
  <c r="E688" i="10"/>
  <c r="I693" i="10"/>
  <c r="M698" i="10"/>
  <c r="Q703" i="10"/>
  <c r="U708" i="10"/>
  <c r="Y713" i="10"/>
  <c r="O474" i="10"/>
  <c r="P572" i="10"/>
  <c r="B620" i="10"/>
  <c r="F625" i="10"/>
  <c r="J630" i="10"/>
  <c r="N635" i="10"/>
  <c r="R640" i="10"/>
  <c r="V645" i="10"/>
  <c r="Z650" i="10"/>
  <c r="B656" i="10"/>
  <c r="F661" i="10"/>
  <c r="J666" i="10"/>
  <c r="N671" i="10"/>
  <c r="R676" i="10"/>
  <c r="V681" i="10"/>
  <c r="Z686" i="10"/>
  <c r="B692" i="10"/>
  <c r="F697" i="10"/>
  <c r="J702" i="10"/>
  <c r="N707" i="10"/>
  <c r="R712" i="10"/>
  <c r="X531" i="10"/>
  <c r="P593" i="10"/>
  <c r="W621" i="10"/>
  <c r="AA626" i="10"/>
  <c r="C632" i="10"/>
  <c r="G637" i="10"/>
  <c r="K642" i="10"/>
  <c r="O647" i="10"/>
  <c r="S652" i="10"/>
  <c r="W657" i="10"/>
  <c r="AA662" i="10"/>
  <c r="C668" i="10"/>
  <c r="G673" i="10"/>
  <c r="K678" i="10"/>
  <c r="O683" i="10"/>
  <c r="S688" i="10"/>
  <c r="W693" i="10"/>
  <c r="AA698" i="10"/>
  <c r="C704" i="10"/>
  <c r="G709" i="10"/>
  <c r="K714" i="10"/>
  <c r="T547" i="10"/>
  <c r="L609" i="10"/>
  <c r="D623" i="10"/>
  <c r="H628" i="10"/>
  <c r="L633" i="10"/>
  <c r="P638" i="10"/>
  <c r="T643" i="10"/>
  <c r="X648" i="10"/>
  <c r="AB653" i="10"/>
  <c r="D659" i="10"/>
  <c r="H664" i="10"/>
  <c r="L669" i="10"/>
  <c r="P674" i="10"/>
  <c r="T679" i="10"/>
  <c r="X684" i="10"/>
  <c r="AB689" i="10"/>
  <c r="D695" i="10"/>
  <c r="H700" i="10"/>
  <c r="L705" i="10"/>
  <c r="P710" i="10"/>
  <c r="P617" i="10"/>
  <c r="L558" i="10"/>
  <c r="Y618" i="10"/>
  <c r="A624" i="10"/>
  <c r="E629" i="10"/>
  <c r="I634" i="10"/>
  <c r="M639" i="10"/>
  <c r="Q644" i="10"/>
  <c r="U649" i="10"/>
  <c r="Y654" i="10"/>
  <c r="A660" i="10"/>
  <c r="E665" i="10"/>
  <c r="I670" i="10"/>
  <c r="M675" i="10"/>
  <c r="Q680" i="10"/>
  <c r="U685" i="10"/>
  <c r="Y690" i="10"/>
  <c r="A696" i="10"/>
  <c r="E701" i="10"/>
  <c r="I706" i="10"/>
  <c r="M711" i="10"/>
  <c r="C495" i="10"/>
  <c r="H574" i="10"/>
  <c r="F620" i="10"/>
  <c r="J625" i="10"/>
  <c r="N630" i="10"/>
  <c r="R635" i="10"/>
  <c r="V640" i="10"/>
  <c r="Z645" i="10"/>
  <c r="B651" i="10"/>
  <c r="F656" i="10"/>
  <c r="J661" i="10"/>
  <c r="N666" i="10"/>
  <c r="R671" i="10"/>
  <c r="V676" i="10"/>
  <c r="Z681" i="10"/>
  <c r="B687" i="10"/>
  <c r="F692" i="10"/>
  <c r="J697" i="10"/>
  <c r="N702" i="10"/>
  <c r="R707" i="10"/>
  <c r="V712" i="10"/>
  <c r="P533" i="10"/>
  <c r="H595" i="10"/>
  <c r="G457" i="10"/>
  <c r="T486" i="10"/>
  <c r="Y522" i="10"/>
  <c r="S542" i="10"/>
  <c r="K604" i="10"/>
  <c r="X556" i="10"/>
  <c r="P618" i="10"/>
  <c r="A571" i="10"/>
  <c r="N523" i="10"/>
  <c r="F585" i="10"/>
  <c r="B616" i="10"/>
  <c r="S537" i="10"/>
  <c r="C562" i="10"/>
  <c r="W569" i="10"/>
  <c r="G576" i="10"/>
  <c r="S582" i="10"/>
  <c r="S588" i="10"/>
  <c r="W593" i="10"/>
  <c r="AA598" i="10"/>
  <c r="C604" i="10"/>
  <c r="G609" i="10"/>
  <c r="K614" i="10"/>
  <c r="S467" i="10"/>
  <c r="L515" i="10"/>
  <c r="P520" i="10"/>
  <c r="T525" i="10"/>
  <c r="X530" i="10"/>
  <c r="AB535" i="10"/>
  <c r="D541" i="10"/>
  <c r="H546" i="10"/>
  <c r="L551" i="10"/>
  <c r="P556" i="10"/>
  <c r="T561" i="10"/>
  <c r="X566" i="10"/>
  <c r="AB571" i="10"/>
  <c r="D577" i="10"/>
  <c r="H582" i="10"/>
  <c r="L587" i="10"/>
  <c r="P592" i="10"/>
  <c r="T597" i="10"/>
  <c r="X602" i="10"/>
  <c r="AB607" i="10"/>
  <c r="D613" i="10"/>
  <c r="H618" i="10"/>
  <c r="Q514" i="10"/>
  <c r="U519" i="10"/>
  <c r="Y524" i="10"/>
  <c r="A530" i="10"/>
  <c r="E535" i="10"/>
  <c r="I540" i="10"/>
  <c r="M545" i="10"/>
  <c r="Q550" i="10"/>
  <c r="U555" i="10"/>
  <c r="Y560" i="10"/>
  <c r="A566" i="10"/>
  <c r="E571" i="10"/>
  <c r="I576" i="10"/>
  <c r="M581" i="10"/>
  <c r="Q586" i="10"/>
  <c r="U591" i="10"/>
  <c r="Y596" i="10"/>
  <c r="A602" i="10"/>
  <c r="E607" i="10"/>
  <c r="I612" i="10"/>
  <c r="M617" i="10"/>
  <c r="O504" i="10"/>
  <c r="N518" i="10"/>
  <c r="R523" i="10"/>
  <c r="V528" i="10"/>
  <c r="Z533" i="10"/>
  <c r="B539" i="10"/>
  <c r="F544" i="10"/>
  <c r="J549" i="10"/>
  <c r="N554" i="10"/>
  <c r="R559" i="10"/>
  <c r="V564" i="10"/>
  <c r="Z569" i="10"/>
  <c r="B575" i="10"/>
  <c r="F580" i="10"/>
  <c r="J585" i="10"/>
  <c r="N590" i="10"/>
  <c r="R595" i="10"/>
  <c r="V600" i="10"/>
  <c r="Z605" i="10"/>
  <c r="B611" i="10"/>
  <c r="F616" i="10"/>
  <c r="O489" i="10"/>
  <c r="G517" i="10"/>
  <c r="K522" i="10"/>
  <c r="O527" i="10"/>
  <c r="S532" i="10"/>
  <c r="W537" i="10"/>
  <c r="AA542" i="10"/>
  <c r="C548" i="10"/>
  <c r="G553" i="10"/>
  <c r="K558" i="10"/>
  <c r="O563" i="10"/>
  <c r="S568" i="10"/>
  <c r="W573" i="10"/>
  <c r="AA578" i="10"/>
  <c r="C584" i="10"/>
  <c r="G589" i="10"/>
  <c r="K594" i="10"/>
  <c r="O599" i="10"/>
  <c r="S604" i="10"/>
  <c r="W609" i="10"/>
  <c r="AA614" i="10"/>
  <c r="L525" i="10"/>
  <c r="D587" i="10"/>
  <c r="H621" i="10"/>
  <c r="L626" i="10"/>
  <c r="P631" i="10"/>
  <c r="T636" i="10"/>
  <c r="X641" i="10"/>
  <c r="AB646" i="10"/>
  <c r="D652" i="10"/>
  <c r="H657" i="10"/>
  <c r="L662" i="10"/>
  <c r="P667" i="10"/>
  <c r="T672" i="10"/>
  <c r="X677" i="10"/>
  <c r="AB682" i="10"/>
  <c r="D688" i="10"/>
  <c r="H693" i="10"/>
  <c r="L698" i="10"/>
  <c r="P703" i="10"/>
  <c r="T708" i="10"/>
  <c r="X713" i="10"/>
  <c r="AB530" i="10"/>
  <c r="T592" i="10"/>
  <c r="U621" i="10"/>
  <c r="Y626" i="10"/>
  <c r="A632" i="10"/>
  <c r="E637" i="10"/>
  <c r="I642" i="10"/>
  <c r="M647" i="10"/>
  <c r="Q652" i="10"/>
  <c r="U657" i="10"/>
  <c r="Y662" i="10"/>
  <c r="A668" i="10"/>
  <c r="E673" i="10"/>
  <c r="I678" i="10"/>
  <c r="M683" i="10"/>
  <c r="Q688" i="10"/>
  <c r="U693" i="10"/>
  <c r="Y698" i="10"/>
  <c r="A704" i="10"/>
  <c r="E709" i="10"/>
  <c r="I714" i="10"/>
  <c r="AB515" i="10"/>
  <c r="T577" i="10"/>
  <c r="N620" i="10"/>
  <c r="R625" i="10"/>
  <c r="V630" i="10"/>
  <c r="Z635" i="10"/>
  <c r="B641" i="10"/>
  <c r="F646" i="10"/>
  <c r="J651" i="10"/>
  <c r="N656" i="10"/>
  <c r="R661" i="10"/>
  <c r="V666" i="10"/>
  <c r="Z671" i="10"/>
  <c r="B677" i="10"/>
  <c r="F682" i="10"/>
  <c r="J687" i="10"/>
  <c r="N692" i="10"/>
  <c r="R697" i="10"/>
  <c r="V702" i="10"/>
  <c r="Z707" i="10"/>
  <c r="B713" i="10"/>
  <c r="AB536" i="10"/>
  <c r="T598" i="10"/>
  <c r="G622" i="10"/>
  <c r="K627" i="10"/>
  <c r="O632" i="10"/>
  <c r="S637" i="10"/>
  <c r="W642" i="10"/>
  <c r="AA647" i="10"/>
  <c r="C653" i="10"/>
  <c r="G658" i="10"/>
  <c r="K663" i="10"/>
  <c r="O668" i="10"/>
  <c r="S673" i="10"/>
  <c r="W678" i="10"/>
  <c r="AA683" i="10"/>
  <c r="C689" i="10"/>
  <c r="G694" i="10"/>
  <c r="K699" i="10"/>
  <c r="O704" i="10"/>
  <c r="S709" i="10"/>
  <c r="W714" i="10"/>
  <c r="X552" i="10"/>
  <c r="P614" i="10"/>
  <c r="P623" i="10"/>
  <c r="T628" i="10"/>
  <c r="X633" i="10"/>
  <c r="AB638" i="10"/>
  <c r="D644" i="10"/>
  <c r="H649" i="10"/>
  <c r="L654" i="10"/>
  <c r="P659" i="10"/>
  <c r="T664" i="10"/>
  <c r="X669" i="10"/>
  <c r="AB674" i="10"/>
  <c r="D680" i="10"/>
  <c r="H685" i="10"/>
  <c r="L690" i="10"/>
  <c r="P695" i="10"/>
  <c r="T700" i="10"/>
  <c r="X705" i="10"/>
  <c r="AB710" i="10"/>
  <c r="AA622" i="10"/>
  <c r="P563" i="10"/>
  <c r="I619" i="10"/>
  <c r="M624" i="10"/>
  <c r="Q629" i="10"/>
  <c r="U634" i="10"/>
  <c r="Y639" i="10"/>
  <c r="A645" i="10"/>
  <c r="E650" i="10"/>
  <c r="I655" i="10"/>
  <c r="M660" i="10"/>
  <c r="Q665" i="10"/>
  <c r="U670" i="10"/>
  <c r="Y675" i="10"/>
  <c r="A681" i="10"/>
  <c r="E686" i="10"/>
  <c r="I691" i="10"/>
  <c r="M696" i="10"/>
  <c r="Q701" i="10"/>
  <c r="U706" i="10"/>
  <c r="Y711" i="10"/>
  <c r="R367" i="10"/>
  <c r="T452" i="10"/>
  <c r="U553" i="10"/>
  <c r="W547" i="10"/>
  <c r="O609" i="10"/>
  <c r="AB561" i="10"/>
  <c r="M514" i="10"/>
  <c r="E576" i="10"/>
  <c r="R528" i="10"/>
  <c r="B589" i="10"/>
  <c r="K472" i="10"/>
  <c r="O541" i="10"/>
  <c r="O562" i="10"/>
  <c r="G570" i="10"/>
  <c r="C577" i="10"/>
  <c r="C583" i="10"/>
  <c r="C589" i="10"/>
  <c r="G594" i="10"/>
  <c r="K599" i="10"/>
  <c r="O604" i="10"/>
  <c r="S609" i="10"/>
  <c r="W614" i="10"/>
  <c r="W472" i="10"/>
  <c r="X515" i="10"/>
  <c r="AB520" i="10"/>
  <c r="D526" i="10"/>
  <c r="H531" i="10"/>
  <c r="L536" i="10"/>
  <c r="P541" i="10"/>
  <c r="T546" i="10"/>
  <c r="X551" i="10"/>
  <c r="AB556" i="10"/>
  <c r="D562" i="10"/>
  <c r="H567" i="10"/>
  <c r="L572" i="10"/>
  <c r="P577" i="10"/>
  <c r="T582" i="10"/>
  <c r="X587" i="10"/>
  <c r="AB592" i="10"/>
  <c r="D598" i="10"/>
  <c r="H603" i="10"/>
  <c r="L608" i="10"/>
  <c r="P613" i="10"/>
  <c r="H455" i="10"/>
  <c r="A515" i="10"/>
  <c r="E520" i="10"/>
  <c r="I525" i="10"/>
  <c r="M530" i="10"/>
  <c r="Q535" i="10"/>
  <c r="U540" i="10"/>
  <c r="Y545" i="10"/>
  <c r="A551" i="10"/>
  <c r="E556" i="10"/>
  <c r="I561" i="10"/>
  <c r="M566" i="10"/>
  <c r="Q571" i="10"/>
  <c r="U576" i="10"/>
  <c r="Y581" i="10"/>
  <c r="A587" i="10"/>
  <c r="E592" i="10"/>
  <c r="I597" i="10"/>
  <c r="M602" i="10"/>
  <c r="Q607" i="10"/>
  <c r="U612" i="10"/>
  <c r="Y617" i="10"/>
  <c r="S509" i="10"/>
  <c r="Z518" i="10"/>
  <c r="B524" i="10"/>
  <c r="F529" i="10"/>
  <c r="J534" i="10"/>
  <c r="N539" i="10"/>
  <c r="R544" i="10"/>
  <c r="V549" i="10"/>
  <c r="Z554" i="10"/>
  <c r="B560" i="10"/>
  <c r="F565" i="10"/>
  <c r="J570" i="10"/>
  <c r="N575" i="10"/>
  <c r="R580" i="10"/>
  <c r="V585" i="10"/>
  <c r="Z590" i="10"/>
  <c r="B596" i="10"/>
  <c r="F601" i="10"/>
  <c r="J606" i="10"/>
  <c r="N611" i="10"/>
  <c r="R616" i="10"/>
  <c r="S494" i="10"/>
  <c r="S517" i="10"/>
  <c r="W522" i="10"/>
  <c r="AA527" i="10"/>
  <c r="C533" i="10"/>
  <c r="G538" i="10"/>
  <c r="K543" i="10"/>
  <c r="O548" i="10"/>
  <c r="S553" i="10"/>
  <c r="W558" i="10"/>
  <c r="AA563" i="10"/>
  <c r="C569" i="10"/>
  <c r="G574" i="10"/>
  <c r="K579" i="10"/>
  <c r="O584" i="10"/>
  <c r="S589" i="10"/>
  <c r="W594" i="10"/>
  <c r="AA599" i="10"/>
  <c r="C605" i="10"/>
  <c r="G610" i="10"/>
  <c r="K615" i="10"/>
  <c r="P530" i="10"/>
  <c r="H592" i="10"/>
  <c r="T621" i="10"/>
  <c r="X626" i="10"/>
  <c r="AB631" i="10"/>
  <c r="D637" i="10"/>
  <c r="H642" i="10"/>
  <c r="L647" i="10"/>
  <c r="P652" i="10"/>
  <c r="T657" i="10"/>
  <c r="X662" i="10"/>
  <c r="AB667" i="10"/>
  <c r="D673" i="10"/>
  <c r="H678" i="10"/>
  <c r="L683" i="10"/>
  <c r="P688" i="10"/>
  <c r="T693" i="10"/>
  <c r="X698" i="10"/>
  <c r="AB703" i="10"/>
  <c r="D709" i="10"/>
  <c r="H714" i="10"/>
  <c r="D536" i="10"/>
  <c r="X597" i="10"/>
  <c r="E622" i="10"/>
  <c r="I627" i="10"/>
  <c r="M632" i="10"/>
  <c r="Q637" i="10"/>
  <c r="U642" i="10"/>
  <c r="Y647" i="10"/>
  <c r="A653" i="10"/>
  <c r="E658" i="10"/>
  <c r="I663" i="10"/>
  <c r="M668" i="10"/>
  <c r="Q673" i="10"/>
  <c r="U678" i="10"/>
  <c r="Y683" i="10"/>
  <c r="A689" i="10"/>
  <c r="E694" i="10"/>
  <c r="I699" i="10"/>
  <c r="M704" i="10"/>
  <c r="Q709" i="10"/>
  <c r="AB560" i="10"/>
  <c r="D521" i="10"/>
  <c r="X582" i="10"/>
  <c r="Z620" i="10"/>
  <c r="B626" i="10"/>
  <c r="F631" i="10"/>
  <c r="J636" i="10"/>
  <c r="N641" i="10"/>
  <c r="R646" i="10"/>
  <c r="V651" i="10"/>
  <c r="Z656" i="10"/>
  <c r="B662" i="10"/>
  <c r="F667" i="10"/>
  <c r="J672" i="10"/>
  <c r="N677" i="10"/>
  <c r="R682" i="10"/>
  <c r="V687" i="10"/>
  <c r="Z692" i="10"/>
  <c r="B698" i="10"/>
  <c r="F703" i="10"/>
  <c r="J708" i="10"/>
  <c r="N713" i="10"/>
  <c r="D542" i="10"/>
  <c r="X603" i="10"/>
  <c r="S622" i="10"/>
  <c r="W627" i="10"/>
  <c r="AA632" i="10"/>
  <c r="C638" i="10"/>
  <c r="G643" i="10"/>
  <c r="K648" i="10"/>
  <c r="O653" i="10"/>
  <c r="S658" i="10"/>
  <c r="W663" i="10"/>
  <c r="AA668" i="10"/>
  <c r="C674" i="10"/>
  <c r="G679" i="10"/>
  <c r="K684" i="10"/>
  <c r="O689" i="10"/>
  <c r="S694" i="10"/>
  <c r="W699" i="10"/>
  <c r="AA704" i="10"/>
  <c r="C710" i="10"/>
  <c r="P545" i="10"/>
  <c r="AB557" i="10"/>
  <c r="X618" i="10"/>
  <c r="AB623" i="10"/>
  <c r="D629" i="10"/>
  <c r="H634" i="10"/>
  <c r="L639" i="10"/>
  <c r="P644" i="10"/>
  <c r="R416" i="10"/>
  <c r="Q493" i="10"/>
  <c r="Q584" i="10"/>
  <c r="AA552" i="10"/>
  <c r="S614" i="10"/>
  <c r="D567" i="10"/>
  <c r="Q519" i="10"/>
  <c r="I581" i="10"/>
  <c r="V533" i="10"/>
  <c r="J590" i="10"/>
  <c r="W487" i="10"/>
  <c r="W542" i="10"/>
  <c r="K563" i="10"/>
  <c r="C571" i="10"/>
  <c r="O577" i="10"/>
  <c r="O583" i="10"/>
  <c r="O589" i="10"/>
  <c r="S594" i="10"/>
  <c r="W599" i="10"/>
  <c r="AA604" i="10"/>
  <c r="C610" i="10"/>
  <c r="G615" i="10"/>
  <c r="AA477" i="10"/>
  <c r="H516" i="10"/>
  <c r="L521" i="10"/>
  <c r="P526" i="10"/>
  <c r="T531" i="10"/>
  <c r="X536" i="10"/>
  <c r="AB541" i="10"/>
  <c r="D547" i="10"/>
  <c r="H552" i="10"/>
  <c r="L557" i="10"/>
  <c r="P562" i="10"/>
  <c r="T567" i="10"/>
  <c r="X572" i="10"/>
  <c r="AB577" i="10"/>
  <c r="D583" i="10"/>
  <c r="H588" i="10"/>
  <c r="L593" i="10"/>
  <c r="P598" i="10"/>
  <c r="T603" i="10"/>
  <c r="X608" i="10"/>
  <c r="AB613" i="10"/>
  <c r="C468" i="10"/>
  <c r="M515" i="10"/>
  <c r="Q520" i="10"/>
  <c r="U525" i="10"/>
  <c r="Y530" i="10"/>
  <c r="A536" i="10"/>
  <c r="E541" i="10"/>
  <c r="I546" i="10"/>
  <c r="M551" i="10"/>
  <c r="Q556" i="10"/>
  <c r="U561" i="10"/>
  <c r="Y566" i="10"/>
  <c r="A572" i="10"/>
  <c r="E577" i="10"/>
  <c r="I582" i="10"/>
  <c r="M587" i="10"/>
  <c r="Q592" i="10"/>
  <c r="U597" i="10"/>
  <c r="Y602" i="10"/>
  <c r="A608" i="10"/>
  <c r="E613" i="10"/>
  <c r="I618" i="10"/>
  <c r="D514" i="10"/>
  <c r="J519" i="10"/>
  <c r="N524" i="10"/>
  <c r="R529" i="10"/>
  <c r="V534" i="10"/>
  <c r="Z539" i="10"/>
  <c r="B545" i="10"/>
  <c r="F550" i="10"/>
  <c r="J555" i="10"/>
  <c r="N560" i="10"/>
  <c r="R565" i="10"/>
  <c r="V570" i="10"/>
  <c r="Z575" i="10"/>
  <c r="B581" i="10"/>
  <c r="F586" i="10"/>
  <c r="J591" i="10"/>
  <c r="N596" i="10"/>
  <c r="R601" i="10"/>
  <c r="V606" i="10"/>
  <c r="Z611" i="10"/>
  <c r="B617" i="10"/>
  <c r="W499" i="10"/>
  <c r="C518" i="10"/>
  <c r="G523" i="10"/>
  <c r="K528" i="10"/>
  <c r="O533" i="10"/>
  <c r="S538" i="10"/>
  <c r="W543" i="10"/>
  <c r="AA548" i="10"/>
  <c r="C554" i="10"/>
  <c r="G559" i="10"/>
  <c r="K564" i="10"/>
  <c r="O569" i="10"/>
  <c r="S574" i="10"/>
  <c r="W579" i="10"/>
  <c r="AA584" i="10"/>
  <c r="C590" i="10"/>
  <c r="G595" i="10"/>
  <c r="K600" i="10"/>
  <c r="O605" i="10"/>
  <c r="S610" i="10"/>
  <c r="W615" i="10"/>
  <c r="T535" i="10"/>
  <c r="L597" i="10"/>
  <c r="D622" i="10"/>
  <c r="H627" i="10"/>
  <c r="L632" i="10"/>
  <c r="P637" i="10"/>
  <c r="T642" i="10"/>
  <c r="X647" i="10"/>
  <c r="AB652" i="10"/>
  <c r="D658" i="10"/>
  <c r="H663" i="10"/>
  <c r="L668" i="10"/>
  <c r="P673" i="10"/>
  <c r="T678" i="10"/>
  <c r="X683" i="10"/>
  <c r="AB688" i="10"/>
  <c r="D694" i="10"/>
  <c r="H699" i="10"/>
  <c r="L704" i="10"/>
  <c r="P709" i="10"/>
  <c r="T714" i="10"/>
  <c r="H541" i="10"/>
  <c r="AB602" i="10"/>
  <c r="Q622" i="10"/>
  <c r="U627" i="10"/>
  <c r="Y632" i="10"/>
  <c r="A638" i="10"/>
  <c r="E643" i="10"/>
  <c r="I648" i="10"/>
  <c r="M653" i="10"/>
  <c r="Q658" i="10"/>
  <c r="U663" i="10"/>
  <c r="Y668" i="10"/>
  <c r="A674" i="10"/>
  <c r="E679" i="10"/>
  <c r="I684" i="10"/>
  <c r="M689" i="10"/>
  <c r="Q694" i="10"/>
  <c r="U699" i="10"/>
  <c r="Y704" i="10"/>
  <c r="A710" i="10"/>
  <c r="H571" i="10"/>
  <c r="H526" i="10"/>
  <c r="AB587" i="10"/>
  <c r="J621" i="10"/>
  <c r="N626" i="10"/>
  <c r="R631" i="10"/>
  <c r="V636" i="10"/>
  <c r="Z641" i="10"/>
  <c r="B647" i="10"/>
  <c r="F652" i="10"/>
  <c r="J657" i="10"/>
  <c r="N662" i="10"/>
  <c r="R667" i="10"/>
  <c r="V672" i="10"/>
  <c r="Z677" i="10"/>
  <c r="B683" i="10"/>
  <c r="F688" i="10"/>
  <c r="J693" i="10"/>
  <c r="N698" i="10"/>
  <c r="R703" i="10"/>
  <c r="V708" i="10"/>
  <c r="Z713" i="10"/>
  <c r="H547" i="10"/>
  <c r="AB608" i="10"/>
  <c r="C623" i="10"/>
  <c r="G628" i="10"/>
  <c r="K633" i="10"/>
  <c r="O638" i="10"/>
  <c r="S643" i="10"/>
  <c r="W648" i="10"/>
  <c r="AA653" i="10"/>
  <c r="C659" i="10"/>
  <c r="G664" i="10"/>
  <c r="K669" i="10"/>
  <c r="O674" i="10"/>
  <c r="S679" i="10"/>
  <c r="W684" i="10"/>
  <c r="AA689" i="10"/>
  <c r="C695" i="10"/>
  <c r="G700" i="10"/>
  <c r="K705" i="10"/>
  <c r="O710" i="10"/>
  <c r="AA619" i="10"/>
  <c r="D563" i="10"/>
  <c r="H619" i="10"/>
  <c r="L624" i="10"/>
  <c r="P629" i="10"/>
  <c r="T634" i="10"/>
  <c r="X639" i="10"/>
  <c r="AB644" i="10"/>
  <c r="D650" i="10"/>
  <c r="H655" i="10"/>
  <c r="L660" i="10"/>
  <c r="P665" i="10"/>
  <c r="T670" i="10"/>
  <c r="X675" i="10"/>
  <c r="AB680" i="10"/>
  <c r="D686" i="10"/>
  <c r="H691" i="10"/>
  <c r="L696" i="10"/>
  <c r="P701" i="10"/>
  <c r="T706" i="10"/>
  <c r="X711" i="10"/>
  <c r="AA489" i="10"/>
  <c r="X573" i="10"/>
  <c r="E620" i="10"/>
  <c r="I625" i="10"/>
  <c r="M630" i="10"/>
  <c r="Q635" i="10"/>
  <c r="U640" i="10"/>
  <c r="Y645" i="10"/>
  <c r="A651" i="10"/>
  <c r="E656" i="10"/>
  <c r="I661" i="10"/>
  <c r="M666" i="10"/>
  <c r="Q671" i="10"/>
  <c r="U676" i="10"/>
  <c r="Y681" i="10"/>
  <c r="A687" i="10"/>
  <c r="E692" i="10"/>
  <c r="I697" i="10"/>
  <c r="M702" i="10"/>
  <c r="Q707" i="10"/>
  <c r="U712" i="10"/>
  <c r="AB527" i="10"/>
  <c r="T589" i="10"/>
  <c r="N621" i="10"/>
  <c r="R626" i="10"/>
  <c r="V631" i="10"/>
  <c r="Z636" i="10"/>
  <c r="B642" i="10"/>
  <c r="F647" i="10"/>
  <c r="J652" i="10"/>
  <c r="N657" i="10"/>
  <c r="R662" i="10"/>
  <c r="V667" i="10"/>
  <c r="Z672" i="10"/>
  <c r="B678" i="10"/>
  <c r="F683" i="10"/>
  <c r="J688" i="10"/>
  <c r="N693" i="10"/>
  <c r="R698" i="10"/>
  <c r="V703" i="10"/>
  <c r="Z708" i="10"/>
  <c r="B714" i="10"/>
  <c r="AB548" i="10"/>
  <c r="T610" i="10"/>
  <c r="O423" i="10"/>
  <c r="F469" i="10"/>
  <c r="M615" i="10"/>
  <c r="C558" i="10"/>
  <c r="C471" i="10"/>
  <c r="H572" i="10"/>
  <c r="U524" i="10"/>
  <c r="M586" i="10"/>
  <c r="Z538" i="10"/>
  <c r="F594" i="10"/>
  <c r="W515" i="10"/>
  <c r="S546" i="10"/>
  <c r="W563" i="10"/>
  <c r="AA571" i="10"/>
  <c r="AA577" i="10"/>
  <c r="AA583" i="10"/>
  <c r="AA589" i="10"/>
  <c r="C595" i="10"/>
  <c r="G600" i="10"/>
  <c r="K605" i="10"/>
  <c r="O610" i="10"/>
  <c r="S615" i="10"/>
  <c r="C483" i="10"/>
  <c r="T516" i="10"/>
  <c r="X521" i="10"/>
  <c r="AB526" i="10"/>
  <c r="D532" i="10"/>
  <c r="H537" i="10"/>
  <c r="L542" i="10"/>
  <c r="P547" i="10"/>
  <c r="T552" i="10"/>
  <c r="X557" i="10"/>
  <c r="AB562" i="10"/>
  <c r="D568" i="10"/>
  <c r="H573" i="10"/>
  <c r="L578" i="10"/>
  <c r="P583" i="10"/>
  <c r="T588" i="10"/>
  <c r="X593" i="10"/>
  <c r="AB598" i="10"/>
  <c r="D604" i="10"/>
  <c r="H609" i="10"/>
  <c r="L614" i="10"/>
  <c r="G473" i="10"/>
  <c r="Y515" i="10"/>
  <c r="A521" i="10"/>
  <c r="E526" i="10"/>
  <c r="I531" i="10"/>
  <c r="M536" i="10"/>
  <c r="Q541" i="10"/>
  <c r="U546" i="10"/>
  <c r="Y551" i="10"/>
  <c r="A557" i="10"/>
  <c r="E562" i="10"/>
  <c r="I567" i="10"/>
  <c r="M572" i="10"/>
  <c r="Q577" i="10"/>
  <c r="U582" i="10"/>
  <c r="Y587" i="10"/>
  <c r="A593" i="10"/>
  <c r="E598" i="10"/>
  <c r="I603" i="10"/>
  <c r="M608" i="10"/>
  <c r="Q613" i="10"/>
  <c r="U618" i="10"/>
  <c r="R514" i="10"/>
  <c r="V519" i="10"/>
  <c r="Z524" i="10"/>
  <c r="B530" i="10"/>
  <c r="F535" i="10"/>
  <c r="J540" i="10"/>
  <c r="N545" i="10"/>
  <c r="R550" i="10"/>
  <c r="V555" i="10"/>
  <c r="Z560" i="10"/>
  <c r="B566" i="10"/>
  <c r="F571" i="10"/>
  <c r="J576" i="10"/>
  <c r="N581" i="10"/>
  <c r="R586" i="10"/>
  <c r="V591" i="10"/>
  <c r="Z596" i="10"/>
  <c r="B602" i="10"/>
  <c r="F607" i="10"/>
  <c r="J612" i="10"/>
  <c r="N617" i="10"/>
  <c r="AA504" i="10"/>
  <c r="O518" i="10"/>
  <c r="S523" i="10"/>
  <c r="W528" i="10"/>
  <c r="AA533" i="10"/>
  <c r="C539" i="10"/>
  <c r="G544" i="10"/>
  <c r="K549" i="10"/>
  <c r="O554" i="10"/>
  <c r="S559" i="10"/>
  <c r="W564" i="10"/>
  <c r="AA569" i="10"/>
  <c r="C575" i="10"/>
  <c r="G580" i="10"/>
  <c r="K585" i="10"/>
  <c r="O590" i="10"/>
  <c r="S595" i="10"/>
  <c r="W600" i="10"/>
  <c r="AA605" i="10"/>
  <c r="C611" i="10"/>
  <c r="G616" i="10"/>
  <c r="X540" i="10"/>
  <c r="P602" i="10"/>
  <c r="P622" i="10"/>
  <c r="T627" i="10"/>
  <c r="X632" i="10"/>
  <c r="AB637" i="10"/>
  <c r="D643" i="10"/>
  <c r="H648" i="10"/>
  <c r="L653" i="10"/>
  <c r="P658" i="10"/>
  <c r="T663" i="10"/>
  <c r="X668" i="10"/>
  <c r="AB673" i="10"/>
  <c r="D679" i="10"/>
  <c r="H684" i="10"/>
  <c r="L689" i="10"/>
  <c r="P694" i="10"/>
  <c r="T699" i="10"/>
  <c r="X704" i="10"/>
  <c r="AB709" i="10"/>
  <c r="U714" i="10"/>
  <c r="L546" i="10"/>
  <c r="D608" i="10"/>
  <c r="A623" i="10"/>
  <c r="E628" i="10"/>
  <c r="I633" i="10"/>
  <c r="M638" i="10"/>
  <c r="Q643" i="10"/>
  <c r="U648" i="10"/>
  <c r="Y653" i="10"/>
  <c r="A659" i="10"/>
  <c r="E664" i="10"/>
  <c r="I669" i="10"/>
  <c r="M674" i="10"/>
  <c r="Q679" i="10"/>
  <c r="U684" i="10"/>
  <c r="Y689" i="10"/>
  <c r="A695" i="10"/>
  <c r="E700" i="10"/>
  <c r="I705" i="10"/>
  <c r="M710" i="10"/>
  <c r="L576" i="10"/>
  <c r="L531" i="10"/>
  <c r="D593" i="10"/>
  <c r="V621" i="10"/>
  <c r="Z626" i="10"/>
  <c r="B632" i="10"/>
  <c r="F637" i="10"/>
  <c r="J642" i="10"/>
  <c r="N647" i="10"/>
  <c r="R652" i="10"/>
  <c r="V657" i="10"/>
  <c r="Z662" i="10"/>
  <c r="B668" i="10"/>
  <c r="F673" i="10"/>
  <c r="J678" i="10"/>
  <c r="N683" i="10"/>
  <c r="R688" i="10"/>
  <c r="V693" i="10"/>
  <c r="Z698" i="10"/>
  <c r="B704" i="10"/>
  <c r="F709" i="10"/>
  <c r="J714" i="10"/>
  <c r="L552" i="10"/>
  <c r="D614" i="10"/>
  <c r="O623" i="10"/>
  <c r="S628" i="10"/>
  <c r="W633" i="10"/>
  <c r="AA638" i="10"/>
  <c r="C644" i="10"/>
  <c r="G649" i="10"/>
  <c r="K654" i="10"/>
  <c r="O659" i="10"/>
  <c r="S664" i="10"/>
  <c r="W669" i="10"/>
  <c r="AA674" i="10"/>
  <c r="C680" i="10"/>
  <c r="G685" i="10"/>
  <c r="K690" i="10"/>
  <c r="O695" i="10"/>
  <c r="S700" i="10"/>
  <c r="W705" i="10"/>
  <c r="AA710" i="10"/>
  <c r="S624" i="10"/>
  <c r="H568" i="10"/>
  <c r="T619" i="10"/>
  <c r="X624" i="10"/>
  <c r="AB629" i="10"/>
  <c r="D635" i="10"/>
  <c r="H640" i="10"/>
  <c r="L645" i="10"/>
  <c r="P650" i="10"/>
  <c r="T655" i="10"/>
  <c r="X660" i="10"/>
  <c r="AB665" i="10"/>
  <c r="D671" i="10"/>
  <c r="H676" i="10"/>
  <c r="L681" i="10"/>
  <c r="P686" i="10"/>
  <c r="T691" i="10"/>
  <c r="X696" i="10"/>
  <c r="AB701" i="10"/>
  <c r="D707" i="10"/>
  <c r="H712" i="10"/>
  <c r="H517" i="10"/>
  <c r="AB578" i="10"/>
  <c r="Q620" i="10"/>
  <c r="U625" i="10"/>
  <c r="Y630" i="10"/>
  <c r="A636" i="10"/>
  <c r="E641" i="10"/>
  <c r="I646" i="10"/>
  <c r="M651" i="10"/>
  <c r="Q656" i="10"/>
  <c r="U661" i="10"/>
  <c r="Y666" i="10"/>
  <c r="A672" i="10"/>
  <c r="E677" i="10"/>
  <c r="I682" i="10"/>
  <c r="M687" i="10"/>
  <c r="Q692" i="10"/>
  <c r="U697" i="10"/>
  <c r="Y702" i="10"/>
  <c r="A708" i="10"/>
  <c r="E713" i="10"/>
  <c r="AB429" i="10"/>
  <c r="B500" i="10"/>
  <c r="B537" i="10"/>
  <c r="G563" i="10"/>
  <c r="T515" i="10"/>
  <c r="L577" i="10"/>
  <c r="Y529" i="10"/>
  <c r="Q591" i="10"/>
  <c r="B544" i="10"/>
  <c r="N595" i="10"/>
  <c r="C517" i="10"/>
  <c r="AA547" i="10"/>
  <c r="S564" i="10"/>
  <c r="K572" i="10"/>
  <c r="K578" i="10"/>
  <c r="K584" i="10"/>
  <c r="K590" i="10"/>
  <c r="O595" i="10"/>
  <c r="S600" i="10"/>
  <c r="W605" i="10"/>
  <c r="AA610" i="10"/>
  <c r="C616" i="10"/>
  <c r="G488" i="10"/>
  <c r="D517" i="10"/>
  <c r="H522" i="10"/>
  <c r="L527" i="10"/>
  <c r="P532" i="10"/>
  <c r="T537" i="10"/>
  <c r="X542" i="10"/>
  <c r="AB547" i="10"/>
  <c r="D553" i="10"/>
  <c r="H558" i="10"/>
  <c r="L563" i="10"/>
  <c r="P568" i="10"/>
  <c r="T573" i="10"/>
  <c r="X578" i="10"/>
  <c r="AB583" i="10"/>
  <c r="D589" i="10"/>
  <c r="H594" i="10"/>
  <c r="L599" i="10"/>
  <c r="P604" i="10"/>
  <c r="T609" i="10"/>
  <c r="X614" i="10"/>
  <c r="K478" i="10"/>
  <c r="I516" i="10"/>
  <c r="M521" i="10"/>
  <c r="Q526" i="10"/>
  <c r="U531" i="10"/>
  <c r="Y536" i="10"/>
  <c r="A542" i="10"/>
  <c r="E547" i="10"/>
  <c r="I552" i="10"/>
  <c r="M557" i="10"/>
  <c r="Q562" i="10"/>
  <c r="U567" i="10"/>
  <c r="Y572" i="10"/>
  <c r="A578" i="10"/>
  <c r="E583" i="10"/>
  <c r="I588" i="10"/>
  <c r="M593" i="10"/>
  <c r="Q598" i="10"/>
  <c r="U603" i="10"/>
  <c r="Y608" i="10"/>
  <c r="A614" i="10"/>
  <c r="L460" i="10"/>
  <c r="B515" i="10"/>
  <c r="F520" i="10"/>
  <c r="J525" i="10"/>
  <c r="N530" i="10"/>
  <c r="R535" i="10"/>
  <c r="V540" i="10"/>
  <c r="Z545" i="10"/>
  <c r="B551" i="10"/>
  <c r="F556" i="10"/>
  <c r="J561" i="10"/>
  <c r="N566" i="10"/>
  <c r="R571" i="10"/>
  <c r="V576" i="10"/>
  <c r="Z581" i="10"/>
  <c r="B587" i="10"/>
  <c r="F592" i="10"/>
  <c r="J597" i="10"/>
  <c r="N602" i="10"/>
  <c r="R607" i="10"/>
  <c r="V612" i="10"/>
  <c r="Z617" i="10"/>
  <c r="C510" i="10"/>
  <c r="AA518" i="10"/>
  <c r="C524" i="10"/>
  <c r="G529" i="10"/>
  <c r="K534" i="10"/>
  <c r="O539" i="10"/>
  <c r="S544" i="10"/>
  <c r="W549" i="10"/>
  <c r="AA554" i="10"/>
  <c r="C560" i="10"/>
  <c r="G565" i="10"/>
  <c r="K570" i="10"/>
  <c r="O575" i="10"/>
  <c r="S580" i="10"/>
  <c r="W585" i="10"/>
  <c r="AA590" i="10"/>
  <c r="C596" i="10"/>
  <c r="G601" i="10"/>
  <c r="K606" i="10"/>
  <c r="O611" i="10"/>
  <c r="S616" i="10"/>
  <c r="AB545" i="10"/>
  <c r="T607" i="10"/>
  <c r="AB622" i="10"/>
  <c r="D628" i="10"/>
  <c r="H633" i="10"/>
  <c r="L638" i="10"/>
  <c r="P643" i="10"/>
  <c r="T648" i="10"/>
  <c r="X653" i="10"/>
  <c r="AB658" i="10"/>
  <c r="D664" i="10"/>
  <c r="H669" i="10"/>
  <c r="L674" i="10"/>
  <c r="P679" i="10"/>
  <c r="T684" i="10"/>
  <c r="X689" i="10"/>
  <c r="AB694" i="10"/>
  <c r="D700" i="10"/>
  <c r="H705" i="10"/>
  <c r="L710" i="10"/>
  <c r="D566" i="10"/>
  <c r="P551" i="10"/>
  <c r="H613" i="10"/>
  <c r="M623" i="10"/>
  <c r="Q628" i="10"/>
  <c r="U633" i="10"/>
  <c r="Y638" i="10"/>
  <c r="A644" i="10"/>
  <c r="E649" i="10"/>
  <c r="I654" i="10"/>
  <c r="M659" i="10"/>
  <c r="Q664" i="10"/>
  <c r="U669" i="10"/>
  <c r="Y674" i="10"/>
  <c r="A680" i="10"/>
  <c r="E685" i="10"/>
  <c r="I690" i="10"/>
  <c r="M695" i="10"/>
  <c r="Q700" i="10"/>
  <c r="U705" i="10"/>
  <c r="Y710" i="10"/>
  <c r="T586" i="10"/>
  <c r="P536" i="10"/>
  <c r="H598" i="10"/>
  <c r="F622" i="10"/>
  <c r="J627" i="10"/>
  <c r="N632" i="10"/>
  <c r="R637" i="10"/>
  <c r="V642" i="10"/>
  <c r="Z647" i="10"/>
  <c r="B653" i="10"/>
  <c r="F658" i="10"/>
  <c r="J663" i="10"/>
  <c r="N668" i="10"/>
  <c r="R673" i="10"/>
  <c r="V678" i="10"/>
  <c r="Z683" i="10"/>
  <c r="B689" i="10"/>
  <c r="F694" i="10"/>
  <c r="J699" i="10"/>
  <c r="N704" i="10"/>
  <c r="R709" i="10"/>
  <c r="V714" i="10"/>
  <c r="P557" i="10"/>
  <c r="W618" i="10"/>
  <c r="AA623" i="10"/>
  <c r="C629" i="10"/>
  <c r="G634" i="10"/>
  <c r="K639" i="10"/>
  <c r="O644" i="10"/>
  <c r="S649" i="10"/>
  <c r="W654" i="10"/>
  <c r="AA659" i="10"/>
  <c r="C665" i="10"/>
  <c r="G670" i="10"/>
  <c r="K675" i="10"/>
  <c r="O680" i="10"/>
  <c r="S685" i="10"/>
  <c r="W690" i="10"/>
  <c r="AA695" i="10"/>
  <c r="C701" i="10"/>
  <c r="G706" i="10"/>
  <c r="K711" i="10"/>
  <c r="W484" i="10"/>
  <c r="L573" i="10"/>
  <c r="D620" i="10"/>
  <c r="H625" i="10"/>
  <c r="L630" i="10"/>
  <c r="P635" i="10"/>
  <c r="T640" i="10"/>
  <c r="X645" i="10"/>
  <c r="AB650" i="10"/>
  <c r="D656" i="10"/>
  <c r="H661" i="10"/>
  <c r="L666" i="10"/>
  <c r="P671" i="10"/>
  <c r="T676" i="10"/>
  <c r="X681" i="10"/>
  <c r="AB686" i="10"/>
  <c r="D692" i="10"/>
  <c r="H697" i="10"/>
  <c r="L702" i="10"/>
  <c r="P707" i="10"/>
  <c r="T712" i="10"/>
  <c r="L522" i="10"/>
  <c r="D584" i="10"/>
  <c r="A621" i="10"/>
  <c r="E626" i="10"/>
  <c r="I631" i="10"/>
  <c r="M636" i="10"/>
  <c r="Q641" i="10"/>
  <c r="U646" i="10"/>
  <c r="Y651" i="10"/>
  <c r="A657" i="10"/>
  <c r="E662" i="10"/>
  <c r="I667" i="10"/>
  <c r="M672" i="10"/>
  <c r="Q677" i="10"/>
  <c r="U682" i="10"/>
  <c r="Y687" i="10"/>
  <c r="A693" i="10"/>
  <c r="E698" i="10"/>
  <c r="I703" i="10"/>
  <c r="M708" i="10"/>
  <c r="Q713" i="10"/>
  <c r="T491" i="10"/>
  <c r="S475" i="10"/>
  <c r="Z567" i="10"/>
  <c r="K568" i="10"/>
  <c r="X520" i="10"/>
  <c r="P582" i="10"/>
  <c r="A535" i="10"/>
  <c r="U596" i="10"/>
  <c r="F549" i="10"/>
  <c r="J599" i="10"/>
  <c r="AA520" i="10"/>
  <c r="W551" i="10"/>
  <c r="C565" i="10"/>
  <c r="W572" i="10"/>
  <c r="W578" i="10"/>
  <c r="G585" i="10"/>
  <c r="W590" i="10"/>
  <c r="AA595" i="10"/>
  <c r="C601" i="10"/>
  <c r="G606" i="10"/>
  <c r="K611" i="10"/>
  <c r="O616" i="10"/>
  <c r="K493" i="10"/>
  <c r="P517" i="10"/>
  <c r="T522" i="10"/>
  <c r="X527" i="10"/>
  <c r="AB532" i="10"/>
  <c r="D538" i="10"/>
  <c r="H543" i="10"/>
  <c r="L548" i="10"/>
  <c r="P553" i="10"/>
  <c r="T558" i="10"/>
  <c r="X563" i="10"/>
  <c r="AB568" i="10"/>
  <c r="D574" i="10"/>
  <c r="H579" i="10"/>
  <c r="L584" i="10"/>
  <c r="P589" i="10"/>
  <c r="T594" i="10"/>
  <c r="X599" i="10"/>
  <c r="AB604" i="10"/>
  <c r="D610" i="10"/>
  <c r="H615" i="10"/>
  <c r="O483" i="10"/>
  <c r="U516" i="10"/>
  <c r="Y521" i="10"/>
  <c r="A527" i="10"/>
  <c r="E532" i="10"/>
  <c r="I537" i="10"/>
  <c r="M542" i="10"/>
  <c r="Q547" i="10"/>
  <c r="U552" i="10"/>
  <c r="Y557" i="10"/>
  <c r="A563" i="10"/>
  <c r="E568" i="10"/>
  <c r="I573" i="10"/>
  <c r="M578" i="10"/>
  <c r="Q583" i="10"/>
  <c r="U588" i="10"/>
  <c r="Y593" i="10"/>
  <c r="A599" i="10"/>
  <c r="E604" i="10"/>
  <c r="I609" i="10"/>
  <c r="M614" i="10"/>
  <c r="O468" i="10"/>
  <c r="N515" i="10"/>
  <c r="R520" i="10"/>
  <c r="V525" i="10"/>
  <c r="Z530" i="10"/>
  <c r="B536" i="10"/>
  <c r="F541" i="10"/>
  <c r="J546" i="10"/>
  <c r="N551" i="10"/>
  <c r="R556" i="10"/>
  <c r="V561" i="10"/>
  <c r="Z566" i="10"/>
  <c r="B572" i="10"/>
  <c r="F577" i="10"/>
  <c r="J582" i="10"/>
  <c r="N587" i="10"/>
  <c r="R592" i="10"/>
  <c r="V597" i="10"/>
  <c r="Z602" i="10"/>
  <c r="B608" i="10"/>
  <c r="F613" i="10"/>
  <c r="J618" i="10"/>
  <c r="G514" i="10"/>
  <c r="K519" i="10"/>
  <c r="O524" i="10"/>
  <c r="S529" i="10"/>
  <c r="W534" i="10"/>
  <c r="AA539" i="10"/>
  <c r="C545" i="10"/>
  <c r="G550" i="10"/>
  <c r="K555" i="10"/>
  <c r="O560" i="10"/>
  <c r="S565" i="10"/>
  <c r="W570" i="10"/>
  <c r="AA575" i="10"/>
  <c r="C581" i="10"/>
  <c r="G586" i="10"/>
  <c r="K591" i="10"/>
  <c r="O596" i="10"/>
  <c r="S601" i="10"/>
  <c r="W606" i="10"/>
  <c r="AA611" i="10"/>
  <c r="C617" i="10"/>
  <c r="D551" i="10"/>
  <c r="X612" i="10"/>
  <c r="L623" i="10"/>
  <c r="P628" i="10"/>
  <c r="T633" i="10"/>
  <c r="X638" i="10"/>
  <c r="AB643" i="10"/>
  <c r="D649" i="10"/>
  <c r="H654" i="10"/>
  <c r="L659" i="10"/>
  <c r="P664" i="10"/>
  <c r="T669" i="10"/>
  <c r="X674" i="10"/>
  <c r="AB679" i="10"/>
  <c r="D685" i="10"/>
  <c r="H690" i="10"/>
  <c r="L695" i="10"/>
  <c r="P700" i="10"/>
  <c r="T705" i="10"/>
  <c r="X710" i="10"/>
  <c r="H607" i="10"/>
  <c r="T556" i="10"/>
  <c r="L618" i="10"/>
  <c r="Y623" i="10"/>
  <c r="A629" i="10"/>
  <c r="E634" i="10"/>
  <c r="I639" i="10"/>
  <c r="M644" i="10"/>
  <c r="Q649" i="10"/>
  <c r="U654" i="10"/>
  <c r="Y659" i="10"/>
  <c r="A665" i="10"/>
  <c r="E670" i="10"/>
  <c r="I675" i="10"/>
  <c r="M680" i="10"/>
  <c r="Q685" i="10"/>
  <c r="U690" i="10"/>
  <c r="Y695" i="10"/>
  <c r="A701" i="10"/>
  <c r="E706" i="10"/>
  <c r="I711" i="10"/>
  <c r="X591" i="10"/>
  <c r="T541" i="10"/>
  <c r="L603" i="10"/>
  <c r="R622" i="10"/>
  <c r="V627" i="10"/>
  <c r="Z632" i="10"/>
  <c r="B638" i="10"/>
  <c r="F643" i="10"/>
  <c r="J648" i="10"/>
  <c r="N653" i="10"/>
  <c r="R658" i="10"/>
  <c r="V663" i="10"/>
  <c r="Z668" i="10"/>
  <c r="B674" i="10"/>
  <c r="F679" i="10"/>
  <c r="J684" i="10"/>
  <c r="N689" i="10"/>
  <c r="R694" i="10"/>
  <c r="V699" i="10"/>
  <c r="Z704" i="10"/>
  <c r="B710" i="10"/>
  <c r="L540" i="10"/>
  <c r="T562" i="10"/>
  <c r="G619" i="10"/>
  <c r="K624" i="10"/>
  <c r="O629" i="10"/>
  <c r="S634" i="10"/>
  <c r="W639" i="10"/>
  <c r="AA644" i="10"/>
  <c r="C650" i="10"/>
  <c r="G655" i="10"/>
  <c r="K660" i="10"/>
  <c r="O665" i="10"/>
  <c r="S670" i="10"/>
  <c r="W675" i="10"/>
  <c r="AA680" i="10"/>
  <c r="C686" i="10"/>
  <c r="G691" i="10"/>
  <c r="K696" i="10"/>
  <c r="O701" i="10"/>
  <c r="S706" i="10"/>
  <c r="W711" i="10"/>
  <c r="X516" i="10"/>
  <c r="P578" i="10"/>
  <c r="P620" i="10"/>
  <c r="T625" i="10"/>
  <c r="X630" i="10"/>
  <c r="AB635" i="10"/>
  <c r="D641" i="10"/>
  <c r="H646" i="10"/>
  <c r="L651" i="10"/>
  <c r="P656" i="10"/>
  <c r="T661" i="10"/>
  <c r="X666" i="10"/>
  <c r="AB671" i="10"/>
  <c r="D677" i="10"/>
  <c r="H682" i="10"/>
  <c r="L687" i="10"/>
  <c r="P692" i="10"/>
  <c r="T697" i="10"/>
  <c r="X702" i="10"/>
  <c r="AB707" i="10"/>
  <c r="D713" i="10"/>
  <c r="P527" i="10"/>
  <c r="H589" i="10"/>
  <c r="M621" i="10"/>
  <c r="Q626" i="10"/>
  <c r="U631" i="10"/>
  <c r="Y636" i="10"/>
  <c r="A642" i="10"/>
  <c r="E647" i="10"/>
  <c r="I652" i="10"/>
  <c r="M657" i="10"/>
  <c r="Q662" i="10"/>
  <c r="U667" i="10"/>
  <c r="Y672" i="10"/>
  <c r="A678" i="10"/>
  <c r="E683" i="10"/>
  <c r="I688" i="10"/>
  <c r="M693" i="10"/>
  <c r="Q698" i="10"/>
  <c r="U703" i="10"/>
  <c r="Y708" i="10"/>
  <c r="A714" i="10"/>
  <c r="I467" i="10"/>
  <c r="O506" i="10"/>
  <c r="V598" i="10"/>
  <c r="O573" i="10"/>
  <c r="AB525" i="10"/>
  <c r="T587" i="10"/>
  <c r="E540" i="10"/>
  <c r="Y601" i="10"/>
  <c r="J554" i="10"/>
  <c r="R600" i="10"/>
  <c r="G522" i="10"/>
  <c r="C553" i="10"/>
  <c r="AA565" i="10"/>
  <c r="G573" i="10"/>
  <c r="G579" i="10"/>
  <c r="S585" i="10"/>
  <c r="G591" i="10"/>
  <c r="K596" i="10"/>
  <c r="O601" i="10"/>
  <c r="S606" i="10"/>
  <c r="W611" i="10"/>
  <c r="AA616" i="10"/>
  <c r="O498" i="10"/>
  <c r="AB517" i="10"/>
  <c r="D523" i="10"/>
  <c r="H528" i="10"/>
  <c r="L533" i="10"/>
  <c r="P538" i="10"/>
  <c r="T543" i="10"/>
  <c r="X548" i="10"/>
  <c r="AB553" i="10"/>
  <c r="D559" i="10"/>
  <c r="H564" i="10"/>
  <c r="L569" i="10"/>
  <c r="P574" i="10"/>
  <c r="T579" i="10"/>
  <c r="X584" i="10"/>
  <c r="AB589" i="10"/>
  <c r="D595" i="10"/>
  <c r="H600" i="10"/>
  <c r="L605" i="10"/>
  <c r="P610" i="10"/>
  <c r="T615" i="10"/>
  <c r="S488" i="10"/>
  <c r="E517" i="10"/>
  <c r="I522" i="10"/>
  <c r="M527" i="10"/>
  <c r="Q532" i="10"/>
  <c r="U537" i="10"/>
  <c r="Y542" i="10"/>
  <c r="A548" i="10"/>
  <c r="E553" i="10"/>
  <c r="I558" i="10"/>
  <c r="M563" i="10"/>
  <c r="Q568" i="10"/>
  <c r="U573" i="10"/>
  <c r="Y578" i="10"/>
  <c r="A584" i="10"/>
  <c r="E589" i="10"/>
  <c r="I594" i="10"/>
  <c r="M599" i="10"/>
  <c r="Q604" i="10"/>
  <c r="U609" i="10"/>
  <c r="Y614" i="10"/>
  <c r="S473" i="10"/>
  <c r="Z515" i="10"/>
  <c r="B521" i="10"/>
  <c r="F526" i="10"/>
  <c r="J531" i="10"/>
  <c r="N536" i="10"/>
  <c r="R541" i="10"/>
  <c r="V546" i="10"/>
  <c r="Z551" i="10"/>
  <c r="B557" i="10"/>
  <c r="F562" i="10"/>
  <c r="J567" i="10"/>
  <c r="N572" i="10"/>
  <c r="R577" i="10"/>
  <c r="V582" i="10"/>
  <c r="Z587" i="10"/>
  <c r="B593" i="10"/>
  <c r="F598" i="10"/>
  <c r="J603" i="10"/>
  <c r="N608" i="10"/>
  <c r="R613" i="10"/>
  <c r="V618" i="10"/>
  <c r="S514" i="10"/>
  <c r="W519" i="10"/>
  <c r="AA524" i="10"/>
  <c r="C530" i="10"/>
  <c r="G535" i="10"/>
  <c r="K540" i="10"/>
  <c r="O545" i="10"/>
  <c r="S550" i="10"/>
  <c r="W555" i="10"/>
  <c r="AA560" i="10"/>
  <c r="C566" i="10"/>
  <c r="G571" i="10"/>
  <c r="K576" i="10"/>
  <c r="O581" i="10"/>
  <c r="S586" i="10"/>
  <c r="W591" i="10"/>
  <c r="AA596" i="10"/>
  <c r="C602" i="10"/>
  <c r="G607" i="10"/>
  <c r="K612" i="10"/>
  <c r="O617" i="10"/>
  <c r="H556" i="10"/>
  <c r="AB617" i="10"/>
  <c r="X623" i="10"/>
  <c r="AB628" i="10"/>
  <c r="D634" i="10"/>
  <c r="H639" i="10"/>
  <c r="L644" i="10"/>
  <c r="P649" i="10"/>
  <c r="T654" i="10"/>
  <c r="X659" i="10"/>
  <c r="AB664" i="10"/>
  <c r="D670" i="10"/>
  <c r="H675" i="10"/>
  <c r="L680" i="10"/>
  <c r="P685" i="10"/>
  <c r="T690" i="10"/>
  <c r="X695" i="10"/>
  <c r="AB700" i="10"/>
  <c r="D706" i="10"/>
  <c r="H711" i="10"/>
  <c r="G621" i="10"/>
  <c r="X561" i="10"/>
  <c r="E619" i="10"/>
  <c r="I624" i="10"/>
  <c r="M629" i="10"/>
  <c r="Q634" i="10"/>
  <c r="U639" i="10"/>
  <c r="Y644" i="10"/>
  <c r="A650" i="10"/>
  <c r="E655" i="10"/>
  <c r="I660" i="10"/>
  <c r="M665" i="10"/>
  <c r="Q670" i="10"/>
  <c r="U675" i="10"/>
  <c r="Y680" i="10"/>
  <c r="A686" i="10"/>
  <c r="E691" i="10"/>
  <c r="I696" i="10"/>
  <c r="M701" i="10"/>
  <c r="Q706" i="10"/>
  <c r="U711" i="10"/>
  <c r="D602" i="10"/>
  <c r="X546" i="10"/>
  <c r="P608" i="10"/>
  <c r="B623" i="10"/>
  <c r="F628" i="10"/>
  <c r="J633" i="10"/>
  <c r="N638" i="10"/>
  <c r="R643" i="10"/>
  <c r="V648" i="10"/>
  <c r="Z653" i="10"/>
  <c r="B659" i="10"/>
  <c r="F664" i="10"/>
  <c r="J669" i="10"/>
  <c r="N674" i="10"/>
  <c r="R679" i="10"/>
  <c r="V684" i="10"/>
  <c r="Z689" i="10"/>
  <c r="B695" i="10"/>
  <c r="F700" i="10"/>
  <c r="J705" i="10"/>
  <c r="N710" i="10"/>
  <c r="K620" i="10"/>
  <c r="X567" i="10"/>
  <c r="S619" i="10"/>
  <c r="W624" i="10"/>
  <c r="AA629" i="10"/>
  <c r="C635" i="10"/>
  <c r="G640" i="10"/>
  <c r="K645" i="10"/>
  <c r="O650" i="10"/>
  <c r="S655" i="10"/>
  <c r="W660" i="10"/>
  <c r="AA665" i="10"/>
  <c r="C671" i="10"/>
  <c r="G676" i="10"/>
  <c r="E498" i="10"/>
  <c r="I545" i="10"/>
  <c r="W566" i="10"/>
  <c r="AA601" i="10"/>
  <c r="P523" i="10"/>
  <c r="L554" i="10"/>
  <c r="H585" i="10"/>
  <c r="D616" i="10"/>
  <c r="E538" i="10"/>
  <c r="A569" i="10"/>
  <c r="Y599" i="10"/>
  <c r="N521" i="10"/>
  <c r="J552" i="10"/>
  <c r="F583" i="10"/>
  <c r="B614" i="10"/>
  <c r="S535" i="10"/>
  <c r="O566" i="10"/>
  <c r="K597" i="10"/>
  <c r="D619" i="10"/>
  <c r="AB649" i="10"/>
  <c r="X680" i="10"/>
  <c r="T711" i="10"/>
  <c r="A635" i="10"/>
  <c r="Y665" i="10"/>
  <c r="U696" i="10"/>
  <c r="T613" i="10"/>
  <c r="F649" i="10"/>
  <c r="B680" i="10"/>
  <c r="Z710" i="10"/>
  <c r="O635" i="10"/>
  <c r="K666" i="10"/>
  <c r="S691" i="10"/>
  <c r="G712" i="10"/>
  <c r="D626" i="10"/>
  <c r="T646" i="10"/>
  <c r="D662" i="10"/>
  <c r="P677" i="10"/>
  <c r="AB692" i="10"/>
  <c r="L708" i="10"/>
  <c r="L594" i="10"/>
  <c r="E632" i="10"/>
  <c r="Q647" i="10"/>
  <c r="A663" i="10"/>
  <c r="M678" i="10"/>
  <c r="Y693" i="10"/>
  <c r="I709" i="10"/>
  <c r="H538" i="10"/>
  <c r="H610" i="10"/>
  <c r="B624" i="10"/>
  <c r="B630" i="10"/>
  <c r="N636" i="10"/>
  <c r="Z642" i="10"/>
  <c r="Z648" i="10"/>
  <c r="Z654" i="10"/>
  <c r="Z660" i="10"/>
  <c r="J667" i="10"/>
  <c r="V673" i="10"/>
  <c r="V679" i="10"/>
  <c r="V685" i="10"/>
  <c r="V691" i="10"/>
  <c r="F698" i="10"/>
  <c r="R704" i="10"/>
  <c r="R710" i="10"/>
  <c r="D518" i="10"/>
  <c r="D590" i="10"/>
  <c r="K622" i="10"/>
  <c r="O627" i="10"/>
  <c r="S632" i="10"/>
  <c r="W637" i="10"/>
  <c r="AA642" i="10"/>
  <c r="C648" i="10"/>
  <c r="G653" i="10"/>
  <c r="K658" i="10"/>
  <c r="O663" i="10"/>
  <c r="S668" i="10"/>
  <c r="W673" i="10"/>
  <c r="AA678" i="10"/>
  <c r="C684" i="10"/>
  <c r="G689" i="10"/>
  <c r="K694" i="10"/>
  <c r="O699" i="10"/>
  <c r="S704" i="10"/>
  <c r="W709" i="10"/>
  <c r="AA714" i="10"/>
  <c r="X564" i="10"/>
  <c r="L619" i="10"/>
  <c r="P624" i="10"/>
  <c r="T629" i="10"/>
  <c r="X634" i="10"/>
  <c r="AB639" i="10"/>
  <c r="D645" i="10"/>
  <c r="H650" i="10"/>
  <c r="L655" i="10"/>
  <c r="P660" i="10"/>
  <c r="T665" i="10"/>
  <c r="X670" i="10"/>
  <c r="AB675" i="10"/>
  <c r="D681" i="10"/>
  <c r="H686" i="10"/>
  <c r="L691" i="10"/>
  <c r="P696" i="10"/>
  <c r="T701" i="10"/>
  <c r="X706" i="10"/>
  <c r="AB711" i="10"/>
  <c r="W620" i="10"/>
  <c r="X549" i="10"/>
  <c r="P611" i="10"/>
  <c r="I623" i="10"/>
  <c r="M628" i="10"/>
  <c r="Q633" i="10"/>
  <c r="U638" i="10"/>
  <c r="Y643" i="10"/>
  <c r="A649" i="10"/>
  <c r="E654" i="10"/>
  <c r="I659" i="10"/>
  <c r="M664" i="10"/>
  <c r="Q669" i="10"/>
  <c r="U674" i="10"/>
  <c r="Y679" i="10"/>
  <c r="A685" i="10"/>
  <c r="E690" i="10"/>
  <c r="I695" i="10"/>
  <c r="M700" i="10"/>
  <c r="Q705" i="10"/>
  <c r="U710" i="10"/>
  <c r="H514" i="10"/>
  <c r="AB575" i="10"/>
  <c r="J620" i="10"/>
  <c r="N625" i="10"/>
  <c r="R630" i="10"/>
  <c r="V635" i="10"/>
  <c r="Z640" i="10"/>
  <c r="B646" i="10"/>
  <c r="F651" i="10"/>
  <c r="J656" i="10"/>
  <c r="N661" i="10"/>
  <c r="R666" i="10"/>
  <c r="V671" i="10"/>
  <c r="Z676" i="10"/>
  <c r="B682" i="10"/>
  <c r="F687" i="10"/>
  <c r="J692" i="10"/>
  <c r="N697" i="10"/>
  <c r="R702" i="10"/>
  <c r="V707" i="10"/>
  <c r="Z712" i="10"/>
  <c r="K644" i="10"/>
  <c r="C706" i="10"/>
  <c r="K665" i="10"/>
  <c r="C649" i="10"/>
  <c r="G681" i="10"/>
  <c r="S645" i="10"/>
  <c r="K707" i="10"/>
  <c r="O661" i="10"/>
  <c r="C631" i="10"/>
  <c r="W692" i="10"/>
  <c r="G657" i="10"/>
  <c r="O688" i="10"/>
  <c r="C673" i="10"/>
  <c r="K668" i="10"/>
  <c r="W632" i="10"/>
  <c r="O694" i="10"/>
  <c r="K674" i="10"/>
  <c r="Q5" i="10"/>
  <c r="U10" i="10"/>
  <c r="Y15" i="10"/>
  <c r="A21" i="10"/>
  <c r="E26" i="10"/>
  <c r="I31" i="10"/>
  <c r="M36" i="10"/>
  <c r="Q41" i="10"/>
  <c r="U46" i="10"/>
  <c r="Y51" i="10"/>
  <c r="A57" i="10"/>
  <c r="V7" i="10"/>
  <c r="Z12" i="10"/>
  <c r="B18" i="10"/>
  <c r="F23" i="10"/>
  <c r="J28" i="10"/>
  <c r="N33" i="10"/>
  <c r="R38" i="10"/>
  <c r="V43" i="10"/>
  <c r="Z48" i="10"/>
  <c r="B54" i="10"/>
  <c r="G5" i="10"/>
  <c r="K10" i="10"/>
  <c r="O15" i="10"/>
  <c r="S20" i="10"/>
  <c r="W25" i="10"/>
  <c r="AA30" i="10"/>
  <c r="C36" i="10"/>
  <c r="G41" i="10"/>
  <c r="K46" i="10"/>
  <c r="O51" i="10"/>
  <c r="S56" i="10"/>
  <c r="L7" i="10"/>
  <c r="P12" i="10"/>
  <c r="T17" i="10"/>
  <c r="X22" i="10"/>
  <c r="AB27" i="10"/>
  <c r="D33" i="10"/>
  <c r="H38" i="10"/>
  <c r="L43" i="10"/>
  <c r="P48" i="10"/>
  <c r="T53" i="10"/>
  <c r="M4" i="10"/>
  <c r="Q9" i="10"/>
  <c r="U14" i="10"/>
  <c r="Y19" i="10"/>
  <c r="A25" i="10"/>
  <c r="E30" i="10"/>
  <c r="I35" i="10"/>
  <c r="M40" i="10"/>
  <c r="Q45" i="10"/>
  <c r="U50" i="10"/>
  <c r="Y55" i="10"/>
  <c r="R6" i="10"/>
  <c r="V11" i="10"/>
  <c r="Z16" i="10"/>
  <c r="B22" i="10"/>
  <c r="F27" i="10"/>
  <c r="J32" i="10"/>
  <c r="N37" i="10"/>
  <c r="R42" i="10"/>
  <c r="V47" i="10"/>
  <c r="Z52" i="10"/>
  <c r="S3" i="10"/>
  <c r="W8" i="10"/>
  <c r="AA13" i="10"/>
  <c r="C19" i="10"/>
  <c r="G24" i="10"/>
  <c r="K29" i="10"/>
  <c r="O34" i="10"/>
  <c r="S39" i="10"/>
  <c r="W44" i="10"/>
  <c r="AA49" i="10"/>
  <c r="C55" i="10"/>
  <c r="X5" i="10"/>
  <c r="AB10" i="10"/>
  <c r="D16" i="10"/>
  <c r="H21" i="10"/>
  <c r="L26" i="10"/>
  <c r="P31" i="10"/>
  <c r="T36" i="10"/>
  <c r="X41" i="10"/>
  <c r="AB46" i="10"/>
  <c r="V473" i="10"/>
  <c r="M550" i="10"/>
  <c r="G567" i="10"/>
  <c r="K602" i="10"/>
  <c r="AB523" i="10"/>
  <c r="X554" i="10"/>
  <c r="T585" i="10"/>
  <c r="P616" i="10"/>
  <c r="Q538" i="10"/>
  <c r="M569" i="10"/>
  <c r="I600" i="10"/>
  <c r="Z521" i="10"/>
  <c r="V552" i="10"/>
  <c r="R583" i="10"/>
  <c r="N614" i="10"/>
  <c r="C536" i="10"/>
  <c r="AA566" i="10"/>
  <c r="W597" i="10"/>
  <c r="P619" i="10"/>
  <c r="L650" i="10"/>
  <c r="H681" i="10"/>
  <c r="D712" i="10"/>
  <c r="M635" i="10"/>
  <c r="I666" i="10"/>
  <c r="E697" i="10"/>
  <c r="T618" i="10"/>
  <c r="R649" i="10"/>
  <c r="N680" i="10"/>
  <c r="J711" i="10"/>
  <c r="AA635" i="10"/>
  <c r="W666" i="10"/>
  <c r="C692" i="10"/>
  <c r="S712" i="10"/>
  <c r="P626" i="10"/>
  <c r="D647" i="10"/>
  <c r="P662" i="10"/>
  <c r="AB677" i="10"/>
  <c r="L693" i="10"/>
  <c r="X708" i="10"/>
  <c r="P599" i="10"/>
  <c r="Q632" i="10"/>
  <c r="A648" i="10"/>
  <c r="M663" i="10"/>
  <c r="Y678" i="10"/>
  <c r="I694" i="10"/>
  <c r="U709" i="10"/>
  <c r="L543" i="10"/>
  <c r="L615" i="10"/>
  <c r="N624" i="10"/>
  <c r="Z630" i="10"/>
  <c r="J637" i="10"/>
  <c r="J643" i="10"/>
  <c r="J649" i="10"/>
  <c r="J655" i="10"/>
  <c r="V661" i="10"/>
  <c r="F668" i="10"/>
  <c r="F674" i="10"/>
  <c r="F680" i="10"/>
  <c r="F686" i="10"/>
  <c r="R692" i="10"/>
  <c r="B699" i="10"/>
  <c r="B705" i="10"/>
  <c r="B711" i="10"/>
  <c r="H523" i="10"/>
  <c r="L600" i="10"/>
  <c r="W622" i="10"/>
  <c r="AA627" i="10"/>
  <c r="C633" i="10"/>
  <c r="G638" i="10"/>
  <c r="K643" i="10"/>
  <c r="O648" i="10"/>
  <c r="S653" i="10"/>
  <c r="W658" i="10"/>
  <c r="AA663" i="10"/>
  <c r="C669" i="10"/>
  <c r="G674" i="10"/>
  <c r="K679" i="10"/>
  <c r="O684" i="10"/>
  <c r="S689" i="10"/>
  <c r="W694" i="10"/>
  <c r="AA699" i="10"/>
  <c r="C705" i="10"/>
  <c r="G710" i="10"/>
  <c r="AB524" i="10"/>
  <c r="AB569" i="10"/>
  <c r="X619" i="10"/>
  <c r="AB624" i="10"/>
  <c r="D630" i="10"/>
  <c r="H635" i="10"/>
  <c r="L640" i="10"/>
  <c r="P645" i="10"/>
  <c r="T650" i="10"/>
  <c r="X655" i="10"/>
  <c r="AB660" i="10"/>
  <c r="D666" i="10"/>
  <c r="H671" i="10"/>
  <c r="L676" i="10"/>
  <c r="P681" i="10"/>
  <c r="T686" i="10"/>
  <c r="X691" i="10"/>
  <c r="AB696" i="10"/>
  <c r="D702" i="10"/>
  <c r="H707" i="10"/>
  <c r="L712" i="10"/>
  <c r="K623" i="10"/>
  <c r="AB554" i="10"/>
  <c r="T616" i="10"/>
  <c r="U623" i="10"/>
  <c r="Y628" i="10"/>
  <c r="A634" i="10"/>
  <c r="E639" i="10"/>
  <c r="I644" i="10"/>
  <c r="M649" i="10"/>
  <c r="Q654" i="10"/>
  <c r="U659" i="10"/>
  <c r="Y664" i="10"/>
  <c r="A670" i="10"/>
  <c r="E675" i="10"/>
  <c r="I680" i="10"/>
  <c r="M685" i="10"/>
  <c r="Q690" i="10"/>
  <c r="U695" i="10"/>
  <c r="Y700" i="10"/>
  <c r="A706" i="10"/>
  <c r="E711" i="10"/>
  <c r="L519" i="10"/>
  <c r="D581" i="10"/>
  <c r="V620" i="10"/>
  <c r="Z625" i="10"/>
  <c r="B631" i="10"/>
  <c r="F636" i="10"/>
  <c r="J641" i="10"/>
  <c r="N646" i="10"/>
  <c r="R651" i="10"/>
  <c r="V656" i="10"/>
  <c r="Z661" i="10"/>
  <c r="B667" i="10"/>
  <c r="F672" i="10"/>
  <c r="J677" i="10"/>
  <c r="N682" i="10"/>
  <c r="R687" i="10"/>
  <c r="V692" i="10"/>
  <c r="Z697" i="10"/>
  <c r="B703" i="10"/>
  <c r="F708" i="10"/>
  <c r="J713" i="10"/>
  <c r="O649" i="10"/>
  <c r="G711" i="10"/>
  <c r="O670" i="10"/>
  <c r="S705" i="10"/>
  <c r="K686" i="10"/>
  <c r="W650" i="10"/>
  <c r="O712" i="10"/>
  <c r="S666" i="10"/>
  <c r="G636" i="10"/>
  <c r="AA697" i="10"/>
  <c r="K662" i="10"/>
  <c r="G705" i="10"/>
  <c r="G678" i="10"/>
  <c r="O673" i="10"/>
  <c r="AA637" i="10"/>
  <c r="S699" i="10"/>
  <c r="O679" i="10"/>
  <c r="A6" i="10"/>
  <c r="E11" i="10"/>
  <c r="I16" i="10"/>
  <c r="M21" i="10"/>
  <c r="Q26" i="10"/>
  <c r="U31" i="10"/>
  <c r="Y36" i="10"/>
  <c r="A42" i="10"/>
  <c r="E47" i="10"/>
  <c r="I52" i="10"/>
  <c r="B3" i="10"/>
  <c r="F8" i="10"/>
  <c r="J13" i="10"/>
  <c r="N18" i="10"/>
  <c r="R23" i="10"/>
  <c r="V28" i="10"/>
  <c r="Z33" i="10"/>
  <c r="B39" i="10"/>
  <c r="F44" i="10"/>
  <c r="J49" i="10"/>
  <c r="N54" i="10"/>
  <c r="S5" i="10"/>
  <c r="W10" i="10"/>
  <c r="AA15" i="10"/>
  <c r="C21" i="10"/>
  <c r="G26" i="10"/>
  <c r="K31" i="10"/>
  <c r="O36" i="10"/>
  <c r="S41" i="10"/>
  <c r="W46" i="10"/>
  <c r="AA51" i="10"/>
  <c r="C57" i="10"/>
  <c r="X7" i="10"/>
  <c r="AB12" i="10"/>
  <c r="D18" i="10"/>
  <c r="H23" i="10"/>
  <c r="L28" i="10"/>
  <c r="P33" i="10"/>
  <c r="T38" i="10"/>
  <c r="X43" i="10"/>
  <c r="AB48" i="10"/>
  <c r="D54" i="10"/>
  <c r="Y4" i="10"/>
  <c r="A10" i="10"/>
  <c r="E15" i="10"/>
  <c r="I20" i="10"/>
  <c r="M25" i="10"/>
  <c r="Q30" i="10"/>
  <c r="U35" i="10"/>
  <c r="Y40" i="10"/>
  <c r="A46" i="10"/>
  <c r="E51" i="10"/>
  <c r="I56" i="10"/>
  <c r="B7" i="10"/>
  <c r="F12" i="10"/>
  <c r="J17" i="10"/>
  <c r="N22" i="10"/>
  <c r="R27" i="10"/>
  <c r="V32" i="10"/>
  <c r="Z37" i="10"/>
  <c r="B43" i="10"/>
  <c r="F48" i="10"/>
  <c r="J53" i="10"/>
  <c r="C4" i="10"/>
  <c r="G9" i="10"/>
  <c r="K14" i="10"/>
  <c r="O19" i="10"/>
  <c r="S24" i="10"/>
  <c r="W29" i="10"/>
  <c r="AA34" i="10"/>
  <c r="C40" i="10"/>
  <c r="G45" i="10"/>
  <c r="K50" i="10"/>
  <c r="O55" i="10"/>
  <c r="H6" i="10"/>
  <c r="L11" i="10"/>
  <c r="P16" i="10"/>
  <c r="T21" i="10"/>
  <c r="X26" i="10"/>
  <c r="AB31" i="10"/>
  <c r="D37" i="10"/>
  <c r="H42" i="10"/>
  <c r="L47" i="10"/>
  <c r="P52" i="10"/>
  <c r="U3" i="10"/>
  <c r="Y8" i="10"/>
  <c r="A14" i="10"/>
  <c r="E19" i="10"/>
  <c r="I24" i="10"/>
  <c r="M29" i="10"/>
  <c r="Q34" i="10"/>
  <c r="U39" i="10"/>
  <c r="P482" i="10"/>
  <c r="A607" i="10"/>
  <c r="S573" i="10"/>
  <c r="C607" i="10"/>
  <c r="T528" i="10"/>
  <c r="P559" i="10"/>
  <c r="L590" i="10"/>
  <c r="W493" i="10"/>
  <c r="I543" i="10"/>
  <c r="E574" i="10"/>
  <c r="A605" i="10"/>
  <c r="R526" i="10"/>
  <c r="N557" i="10"/>
  <c r="J588" i="10"/>
  <c r="W463" i="10"/>
  <c r="W540" i="10"/>
  <c r="S571" i="10"/>
  <c r="O602" i="10"/>
  <c r="H624" i="10"/>
  <c r="D655" i="10"/>
  <c r="AB685" i="10"/>
  <c r="O625" i="10"/>
  <c r="E640" i="10"/>
  <c r="A671" i="10"/>
  <c r="Y701" i="10"/>
  <c r="N623" i="10"/>
  <c r="J654" i="10"/>
  <c r="F685" i="10"/>
  <c r="S479" i="10"/>
  <c r="S640" i="10"/>
  <c r="O671" i="10"/>
  <c r="O692" i="10"/>
  <c r="C713" i="10"/>
  <c r="AB626" i="10"/>
  <c r="P647" i="10"/>
  <c r="AB662" i="10"/>
  <c r="L678" i="10"/>
  <c r="X693" i="10"/>
  <c r="H709" i="10"/>
  <c r="T604" i="10"/>
  <c r="A633" i="10"/>
  <c r="M648" i="10"/>
  <c r="Y663" i="10"/>
  <c r="I679" i="10"/>
  <c r="U694" i="10"/>
  <c r="E710" i="10"/>
  <c r="P548" i="10"/>
  <c r="Z618" i="10"/>
  <c r="Z624" i="10"/>
  <c r="J631" i="10"/>
  <c r="V637" i="10"/>
  <c r="V643" i="10"/>
  <c r="V649" i="10"/>
  <c r="V655" i="10"/>
  <c r="F662" i="10"/>
  <c r="R668" i="10"/>
  <c r="R674" i="10"/>
  <c r="R680" i="10"/>
  <c r="R686" i="10"/>
  <c r="B693" i="10"/>
  <c r="N699" i="10"/>
  <c r="N705" i="10"/>
  <c r="N711" i="10"/>
  <c r="L528" i="10"/>
  <c r="P605" i="10"/>
  <c r="G623" i="10"/>
  <c r="K628" i="10"/>
  <c r="O633" i="10"/>
  <c r="S638" i="10"/>
  <c r="W643" i="10"/>
  <c r="AA648" i="10"/>
  <c r="C654" i="10"/>
  <c r="G659" i="10"/>
  <c r="K664" i="10"/>
  <c r="O669" i="10"/>
  <c r="S674" i="10"/>
  <c r="W679" i="10"/>
  <c r="AA684" i="10"/>
  <c r="C690" i="10"/>
  <c r="G695" i="10"/>
  <c r="K700" i="10"/>
  <c r="O705" i="10"/>
  <c r="S710" i="10"/>
  <c r="K505" i="10"/>
  <c r="D575" i="10"/>
  <c r="H620" i="10"/>
  <c r="L625" i="10"/>
  <c r="P630" i="10"/>
  <c r="T635" i="10"/>
  <c r="X640" i="10"/>
  <c r="AB645" i="10"/>
  <c r="D651" i="10"/>
  <c r="H656" i="10"/>
  <c r="L661" i="10"/>
  <c r="P666" i="10"/>
  <c r="T671" i="10"/>
  <c r="X676" i="10"/>
  <c r="AB681" i="10"/>
  <c r="D687" i="10"/>
  <c r="H692" i="10"/>
  <c r="L697" i="10"/>
  <c r="P702" i="10"/>
  <c r="T707" i="10"/>
  <c r="X712" i="10"/>
  <c r="C625" i="10"/>
  <c r="D560" i="10"/>
  <c r="A619" i="10"/>
  <c r="E624" i="10"/>
  <c r="I629" i="10"/>
  <c r="M634" i="10"/>
  <c r="Q639" i="10"/>
  <c r="U644" i="10"/>
  <c r="Y649" i="10"/>
  <c r="A655" i="10"/>
  <c r="E660" i="10"/>
  <c r="I665" i="10"/>
  <c r="M670" i="10"/>
  <c r="Q675" i="10"/>
  <c r="U680" i="10"/>
  <c r="Y685" i="10"/>
  <c r="A691" i="10"/>
  <c r="E696" i="10"/>
  <c r="I701" i="10"/>
  <c r="M706" i="10"/>
  <c r="Q711" i="10"/>
  <c r="P524" i="10"/>
  <c r="H586" i="10"/>
  <c r="F621" i="10"/>
  <c r="J626" i="10"/>
  <c r="N631" i="10"/>
  <c r="R636" i="10"/>
  <c r="V641" i="10"/>
  <c r="Z646" i="10"/>
  <c r="B652" i="10"/>
  <c r="F657" i="10"/>
  <c r="J662" i="10"/>
  <c r="N667" i="10"/>
  <c r="R672" i="10"/>
  <c r="V677" i="10"/>
  <c r="Z682" i="10"/>
  <c r="B688" i="10"/>
  <c r="F693" i="10"/>
  <c r="J698" i="10"/>
  <c r="N703" i="10"/>
  <c r="R708" i="10"/>
  <c r="V713" i="10"/>
  <c r="S654" i="10"/>
  <c r="G714" i="10"/>
  <c r="S675" i="10"/>
  <c r="K629" i="10"/>
  <c r="O691" i="10"/>
  <c r="AA655" i="10"/>
  <c r="W707" i="10"/>
  <c r="W671" i="10"/>
  <c r="K641" i="10"/>
  <c r="C703" i="10"/>
  <c r="O667" i="10"/>
  <c r="S669" i="10"/>
  <c r="K683" i="10"/>
  <c r="S678" i="10"/>
  <c r="C643" i="10"/>
  <c r="K659" i="10"/>
  <c r="S684" i="10"/>
  <c r="M6" i="10"/>
  <c r="Q11" i="10"/>
  <c r="U16" i="10"/>
  <c r="Y21" i="10"/>
  <c r="A27" i="10"/>
  <c r="E32" i="10"/>
  <c r="I37" i="10"/>
  <c r="M42" i="10"/>
  <c r="Q47" i="10"/>
  <c r="U52" i="10"/>
  <c r="N3" i="10"/>
  <c r="R8" i="10"/>
  <c r="V13" i="10"/>
  <c r="Z18" i="10"/>
  <c r="B24" i="10"/>
  <c r="F29" i="10"/>
  <c r="J34" i="10"/>
  <c r="N39" i="10"/>
  <c r="R44" i="10"/>
  <c r="V49" i="10"/>
  <c r="Z54" i="10"/>
  <c r="C6" i="10"/>
  <c r="G11" i="10"/>
  <c r="K16" i="10"/>
  <c r="O21" i="10"/>
  <c r="S26" i="10"/>
  <c r="W31" i="10"/>
  <c r="AA36" i="10"/>
  <c r="C42" i="10"/>
  <c r="G47" i="10"/>
  <c r="K52" i="10"/>
  <c r="D3" i="10"/>
  <c r="H8" i="10"/>
  <c r="L13" i="10"/>
  <c r="P18" i="10"/>
  <c r="T23" i="10"/>
  <c r="X28" i="10"/>
  <c r="AB33" i="10"/>
  <c r="D39" i="10"/>
  <c r="H44" i="10"/>
  <c r="L49" i="10"/>
  <c r="P54" i="10"/>
  <c r="I5" i="10"/>
  <c r="M10" i="10"/>
  <c r="Q15" i="10"/>
  <c r="U20" i="10"/>
  <c r="Y25" i="10"/>
  <c r="A31" i="10"/>
  <c r="E36" i="10"/>
  <c r="I41" i="10"/>
  <c r="M46" i="10"/>
  <c r="Q51" i="10"/>
  <c r="U56" i="10"/>
  <c r="N7" i="10"/>
  <c r="R12" i="10"/>
  <c r="V17" i="10"/>
  <c r="Z22" i="10"/>
  <c r="B28" i="10"/>
  <c r="F33" i="10"/>
  <c r="J38" i="10"/>
  <c r="N43" i="10"/>
  <c r="R48" i="10"/>
  <c r="V53" i="10"/>
  <c r="O4" i="10"/>
  <c r="S9" i="10"/>
  <c r="W14" i="10"/>
  <c r="AA19" i="10"/>
  <c r="C25" i="10"/>
  <c r="G30" i="10"/>
  <c r="K35" i="10"/>
  <c r="O40" i="10"/>
  <c r="S45" i="10"/>
  <c r="W50" i="10"/>
  <c r="AA55" i="10"/>
  <c r="T6" i="10"/>
  <c r="X11" i="10"/>
  <c r="AB16" i="10"/>
  <c r="D22" i="10"/>
  <c r="H27" i="10"/>
  <c r="L32" i="10"/>
  <c r="P37" i="10"/>
  <c r="T42" i="10"/>
  <c r="X47" i="10"/>
  <c r="AB52" i="10"/>
  <c r="E4" i="10"/>
  <c r="I9" i="10"/>
  <c r="L513" i="10"/>
  <c r="E612" i="10"/>
  <c r="C574" i="10"/>
  <c r="O607" i="10"/>
  <c r="D529" i="10"/>
  <c r="AB559" i="10"/>
  <c r="X590" i="10"/>
  <c r="AA498" i="10"/>
  <c r="U543" i="10"/>
  <c r="Q574" i="10"/>
  <c r="M605" i="10"/>
  <c r="B527" i="10"/>
  <c r="Z557" i="10"/>
  <c r="V588" i="10"/>
  <c r="AA468" i="10"/>
  <c r="G541" i="10"/>
  <c r="C572" i="10"/>
  <c r="AA602" i="10"/>
  <c r="T624" i="10"/>
  <c r="P655" i="10"/>
  <c r="L686" i="10"/>
  <c r="K469" i="10"/>
  <c r="Q640" i="10"/>
  <c r="M671" i="10"/>
  <c r="I702" i="10"/>
  <c r="Z623" i="10"/>
  <c r="V654" i="10"/>
  <c r="R685" i="10"/>
  <c r="L516" i="10"/>
  <c r="C641" i="10"/>
  <c r="AA671" i="10"/>
  <c r="W696" i="10"/>
  <c r="AB521" i="10"/>
  <c r="H631" i="10"/>
  <c r="T649" i="10"/>
  <c r="D665" i="10"/>
  <c r="P680" i="10"/>
  <c r="AB695" i="10"/>
  <c r="L711" i="10"/>
  <c r="U619" i="10"/>
  <c r="E635" i="10"/>
  <c r="Q650" i="10"/>
  <c r="A666" i="10"/>
  <c r="M681" i="10"/>
  <c r="Y696" i="10"/>
  <c r="I712" i="10"/>
  <c r="T553" i="10"/>
  <c r="J619" i="10"/>
  <c r="V625" i="10"/>
  <c r="F632" i="10"/>
  <c r="F638" i="10"/>
  <c r="F644" i="10"/>
  <c r="F650" i="10"/>
  <c r="R656" i="10"/>
  <c r="B663" i="10"/>
  <c r="B669" i="10"/>
  <c r="B675" i="10"/>
  <c r="B681" i="10"/>
  <c r="N687" i="10"/>
  <c r="Z693" i="10"/>
  <c r="Z699" i="10"/>
  <c r="Z705" i="10"/>
  <c r="Z711" i="10"/>
  <c r="T538" i="10"/>
  <c r="X615" i="10"/>
  <c r="S623" i="10"/>
  <c r="W628" i="10"/>
  <c r="AA633" i="10"/>
  <c r="C639" i="10"/>
  <c r="G644" i="10"/>
  <c r="K649" i="10"/>
  <c r="O654" i="10"/>
  <c r="S659" i="10"/>
  <c r="W664" i="10"/>
  <c r="AA669" i="10"/>
  <c r="C675" i="10"/>
  <c r="G680" i="10"/>
  <c r="K685" i="10"/>
  <c r="O690" i="10"/>
  <c r="S695" i="10"/>
  <c r="W700" i="10"/>
  <c r="AA705" i="10"/>
  <c r="C711" i="10"/>
  <c r="P518" i="10"/>
  <c r="H580" i="10"/>
  <c r="T620" i="10"/>
  <c r="X625" i="10"/>
  <c r="AB630" i="10"/>
  <c r="D636" i="10"/>
  <c r="H641" i="10"/>
  <c r="L646" i="10"/>
  <c r="P651" i="10"/>
  <c r="T656" i="10"/>
  <c r="X661" i="10"/>
  <c r="AB666" i="10"/>
  <c r="D672" i="10"/>
  <c r="H677" i="10"/>
  <c r="L682" i="10"/>
  <c r="P687" i="10"/>
  <c r="T692" i="10"/>
  <c r="X697" i="10"/>
  <c r="AB702" i="10"/>
  <c r="D708" i="10"/>
  <c r="H713" i="10"/>
  <c r="C628" i="10"/>
  <c r="H565" i="10"/>
  <c r="M619" i="10"/>
  <c r="Q624" i="10"/>
  <c r="U629" i="10"/>
  <c r="Y634" i="10"/>
  <c r="A640" i="10"/>
  <c r="E645" i="10"/>
  <c r="I650" i="10"/>
  <c r="M655" i="10"/>
  <c r="Q660" i="10"/>
  <c r="U665" i="10"/>
  <c r="Y670" i="10"/>
  <c r="A676" i="10"/>
  <c r="E681" i="10"/>
  <c r="I686" i="10"/>
  <c r="M691" i="10"/>
  <c r="Q696" i="10"/>
  <c r="U701" i="10"/>
  <c r="Y706" i="10"/>
  <c r="A712" i="10"/>
  <c r="T529" i="10"/>
  <c r="L591" i="10"/>
  <c r="R621" i="10"/>
  <c r="V626" i="10"/>
  <c r="Z631" i="10"/>
  <c r="B637" i="10"/>
  <c r="F642" i="10"/>
  <c r="J647" i="10"/>
  <c r="N652" i="10"/>
  <c r="R657" i="10"/>
  <c r="V662" i="10"/>
  <c r="Z667" i="10"/>
  <c r="B673" i="10"/>
  <c r="F678" i="10"/>
  <c r="J683" i="10"/>
  <c r="N688" i="10"/>
  <c r="R693" i="10"/>
  <c r="V698" i="10"/>
  <c r="Z703" i="10"/>
  <c r="B709" i="10"/>
  <c r="F714" i="10"/>
  <c r="W659" i="10"/>
  <c r="W704" i="10"/>
  <c r="W680" i="10"/>
  <c r="AA634" i="10"/>
  <c r="S696" i="10"/>
  <c r="C661" i="10"/>
  <c r="K710" i="10"/>
  <c r="AA676" i="10"/>
  <c r="O646" i="10"/>
  <c r="G708" i="10"/>
  <c r="S672" i="10"/>
  <c r="K695" i="10"/>
  <c r="W698" i="10"/>
  <c r="W683" i="10"/>
  <c r="G648" i="10"/>
  <c r="G690" i="10"/>
  <c r="W689" i="10"/>
  <c r="Y6" i="10"/>
  <c r="A12" i="10"/>
  <c r="E17" i="10"/>
  <c r="I22" i="10"/>
  <c r="M27" i="10"/>
  <c r="Q32" i="10"/>
  <c r="U37" i="10"/>
  <c r="Y42" i="10"/>
  <c r="A48" i="10"/>
  <c r="E53" i="10"/>
  <c r="Z3" i="10"/>
  <c r="B9" i="10"/>
  <c r="F14" i="10"/>
  <c r="J19" i="10"/>
  <c r="N24" i="10"/>
  <c r="R29" i="10"/>
  <c r="V34" i="10"/>
  <c r="Z39" i="10"/>
  <c r="B45" i="10"/>
  <c r="F50" i="10"/>
  <c r="J55" i="10"/>
  <c r="O6" i="10"/>
  <c r="S11" i="10"/>
  <c r="W16" i="10"/>
  <c r="AA21" i="10"/>
  <c r="C27" i="10"/>
  <c r="G32" i="10"/>
  <c r="K37" i="10"/>
  <c r="O42" i="10"/>
  <c r="S47" i="10"/>
  <c r="W52" i="10"/>
  <c r="P3" i="10"/>
  <c r="T8" i="10"/>
  <c r="X13" i="10"/>
  <c r="AB18" i="10"/>
  <c r="D24" i="10"/>
  <c r="H29" i="10"/>
  <c r="L34" i="10"/>
  <c r="P39" i="10"/>
  <c r="T44" i="10"/>
  <c r="X49" i="10"/>
  <c r="AB54" i="10"/>
  <c r="U5" i="10"/>
  <c r="Y10" i="10"/>
  <c r="A16" i="10"/>
  <c r="E21" i="10"/>
  <c r="I26" i="10"/>
  <c r="M31" i="10"/>
  <c r="Q36" i="10"/>
  <c r="U41" i="10"/>
  <c r="Y46" i="10"/>
  <c r="A52" i="10"/>
  <c r="E57" i="10"/>
  <c r="Z7" i="10"/>
  <c r="B13" i="10"/>
  <c r="F18" i="10"/>
  <c r="J23" i="10"/>
  <c r="N28" i="10"/>
  <c r="R33" i="10"/>
  <c r="V38" i="10"/>
  <c r="Z43" i="10"/>
  <c r="B49" i="10"/>
  <c r="F54" i="10"/>
  <c r="AA4" i="10"/>
  <c r="C10" i="10"/>
  <c r="G15" i="10"/>
  <c r="K20" i="10"/>
  <c r="O25" i="10"/>
  <c r="S30" i="10"/>
  <c r="W35" i="10"/>
  <c r="AA40" i="10"/>
  <c r="C46" i="10"/>
  <c r="G51" i="10"/>
  <c r="K56" i="10"/>
  <c r="D7" i="10"/>
  <c r="H12" i="10"/>
  <c r="L17" i="10"/>
  <c r="P22" i="10"/>
  <c r="T27" i="10"/>
  <c r="X32" i="10"/>
  <c r="AB37" i="10"/>
  <c r="D43" i="10"/>
  <c r="H48" i="10"/>
  <c r="L53" i="10"/>
  <c r="Q4" i="10"/>
  <c r="U9" i="10"/>
  <c r="Y14" i="10"/>
  <c r="A20" i="10"/>
  <c r="E25" i="10"/>
  <c r="I30" i="10"/>
  <c r="M35" i="10"/>
  <c r="Q40" i="10"/>
  <c r="G515" i="10"/>
  <c r="N559" i="10"/>
  <c r="C580" i="10"/>
  <c r="G612" i="10"/>
  <c r="X533" i="10"/>
  <c r="T564" i="10"/>
  <c r="P595" i="10"/>
  <c r="Q517" i="10"/>
  <c r="M548" i="10"/>
  <c r="I579" i="10"/>
  <c r="E610" i="10"/>
  <c r="V531" i="10"/>
  <c r="R562" i="10"/>
  <c r="N593" i="10"/>
  <c r="C515" i="10"/>
  <c r="AA545" i="10"/>
  <c r="W576" i="10"/>
  <c r="S607" i="10"/>
  <c r="L629" i="10"/>
  <c r="H660" i="10"/>
  <c r="D691" i="10"/>
  <c r="AB566" i="10"/>
  <c r="I645" i="10"/>
  <c r="E676" i="10"/>
  <c r="A707" i="10"/>
  <c r="R628" i="10"/>
  <c r="N659" i="10"/>
  <c r="J690" i="10"/>
  <c r="AB572" i="10"/>
  <c r="W645" i="10"/>
  <c r="S676" i="10"/>
  <c r="G697" i="10"/>
  <c r="D527" i="10"/>
  <c r="T631" i="10"/>
  <c r="X651" i="10"/>
  <c r="H667" i="10"/>
  <c r="T682" i="10"/>
  <c r="D698" i="10"/>
  <c r="P713" i="10"/>
  <c r="Y621" i="10"/>
  <c r="I637" i="10"/>
  <c r="U652" i="10"/>
  <c r="E668" i="10"/>
  <c r="Q683" i="10"/>
  <c r="A699" i="10"/>
  <c r="M714" i="10"/>
  <c r="X558" i="10"/>
  <c r="V619" i="10"/>
  <c r="F626" i="10"/>
  <c r="R632" i="10"/>
  <c r="R638" i="10"/>
  <c r="R644" i="10"/>
  <c r="R650" i="10"/>
  <c r="B657" i="10"/>
  <c r="N663" i="10"/>
  <c r="N669" i="10"/>
  <c r="N675" i="10"/>
  <c r="N681" i="10"/>
  <c r="Z687" i="10"/>
  <c r="J694" i="10"/>
  <c r="J700" i="10"/>
  <c r="J706" i="10"/>
  <c r="J712" i="10"/>
  <c r="X543" i="10"/>
  <c r="AA618" i="10"/>
  <c r="C624" i="10"/>
  <c r="G629" i="10"/>
  <c r="K634" i="10"/>
  <c r="O639" i="10"/>
  <c r="S644" i="10"/>
  <c r="W649" i="10"/>
  <c r="AA654" i="10"/>
  <c r="C660" i="10"/>
  <c r="G665" i="10"/>
  <c r="K670" i="10"/>
  <c r="O675" i="10"/>
  <c r="S680" i="10"/>
  <c r="W685" i="10"/>
  <c r="AA690" i="10"/>
  <c r="C696" i="10"/>
  <c r="G701" i="10"/>
  <c r="K706" i="10"/>
  <c r="O711" i="10"/>
  <c r="T523" i="10"/>
  <c r="L585" i="10"/>
  <c r="D621" i="10"/>
  <c r="H626" i="10"/>
  <c r="L631" i="10"/>
  <c r="P636" i="10"/>
  <c r="T641" i="10"/>
  <c r="X646" i="10"/>
  <c r="AB651" i="10"/>
  <c r="D657" i="10"/>
  <c r="H662" i="10"/>
  <c r="L667" i="10"/>
  <c r="P672" i="10"/>
  <c r="T677" i="10"/>
  <c r="X682" i="10"/>
  <c r="AB687" i="10"/>
  <c r="D693" i="10"/>
  <c r="H698" i="10"/>
  <c r="L703" i="10"/>
  <c r="P708" i="10"/>
  <c r="T713" i="10"/>
  <c r="G630" i="10"/>
  <c r="L570" i="10"/>
  <c r="Y619" i="10"/>
  <c r="A625" i="10"/>
  <c r="E630" i="10"/>
  <c r="I635" i="10"/>
  <c r="M640" i="10"/>
  <c r="Q645" i="10"/>
  <c r="U650" i="10"/>
  <c r="Y655" i="10"/>
  <c r="A661" i="10"/>
  <c r="E666" i="10"/>
  <c r="I671" i="10"/>
  <c r="M676" i="10"/>
  <c r="Q681" i="10"/>
  <c r="U686" i="10"/>
  <c r="Y691" i="10"/>
  <c r="A697" i="10"/>
  <c r="E702" i="10"/>
  <c r="I707" i="10"/>
  <c r="M712" i="10"/>
  <c r="X534" i="10"/>
  <c r="P596" i="10"/>
  <c r="B622" i="10"/>
  <c r="F627" i="10"/>
  <c r="J632" i="10"/>
  <c r="N637" i="10"/>
  <c r="R642" i="10"/>
  <c r="V647" i="10"/>
  <c r="Z652" i="10"/>
  <c r="B658" i="10"/>
  <c r="F663" i="10"/>
  <c r="J668" i="10"/>
  <c r="N673" i="10"/>
  <c r="R678" i="10"/>
  <c r="V683" i="10"/>
  <c r="Z688" i="10"/>
  <c r="B694" i="10"/>
  <c r="F699" i="10"/>
  <c r="J704" i="10"/>
  <c r="N709" i="10"/>
  <c r="R714" i="10"/>
  <c r="AA664" i="10"/>
  <c r="G654" i="10"/>
  <c r="AA685" i="10"/>
  <c r="C640" i="10"/>
  <c r="W701" i="10"/>
  <c r="G666" i="10"/>
  <c r="O664" i="10"/>
  <c r="C682" i="10"/>
  <c r="S651" i="10"/>
  <c r="K713" i="10"/>
  <c r="W677" i="10"/>
  <c r="AA631" i="10"/>
  <c r="C685" i="10"/>
  <c r="AA688" i="10"/>
  <c r="K653" i="10"/>
  <c r="G633" i="10"/>
  <c r="C700" i="10"/>
  <c r="I7" i="10"/>
  <c r="M12" i="10"/>
  <c r="Q17" i="10"/>
  <c r="U22" i="10"/>
  <c r="Y27" i="10"/>
  <c r="A33" i="10"/>
  <c r="E38" i="10"/>
  <c r="I43" i="10"/>
  <c r="M48" i="10"/>
  <c r="Q53" i="10"/>
  <c r="J4" i="10"/>
  <c r="N9" i="10"/>
  <c r="R14" i="10"/>
  <c r="V19" i="10"/>
  <c r="Z24" i="10"/>
  <c r="B30" i="10"/>
  <c r="F35" i="10"/>
  <c r="J40" i="10"/>
  <c r="N45" i="10"/>
  <c r="R50" i="10"/>
  <c r="V55" i="10"/>
  <c r="AA6" i="10"/>
  <c r="C12" i="10"/>
  <c r="G17" i="10"/>
  <c r="K22" i="10"/>
  <c r="O27" i="10"/>
  <c r="S32" i="10"/>
  <c r="W37" i="10"/>
  <c r="AA42" i="10"/>
  <c r="C48" i="10"/>
  <c r="G53" i="10"/>
  <c r="AB3" i="10"/>
  <c r="D9" i="10"/>
  <c r="H14" i="10"/>
  <c r="L19" i="10"/>
  <c r="P24" i="10"/>
  <c r="T29" i="10"/>
  <c r="X34" i="10"/>
  <c r="AB39" i="10"/>
  <c r="D45" i="10"/>
  <c r="H50" i="10"/>
  <c r="L55" i="10"/>
  <c r="E6" i="10"/>
  <c r="I11" i="10"/>
  <c r="M16" i="10"/>
  <c r="Q21" i="10"/>
  <c r="U26" i="10"/>
  <c r="Y31" i="10"/>
  <c r="A37" i="10"/>
  <c r="E42" i="10"/>
  <c r="I47" i="10"/>
  <c r="M52" i="10"/>
  <c r="F3" i="10"/>
  <c r="J8" i="10"/>
  <c r="N13" i="10"/>
  <c r="R18" i="10"/>
  <c r="V23" i="10"/>
  <c r="Z28" i="10"/>
  <c r="B34" i="10"/>
  <c r="F39" i="10"/>
  <c r="J44" i="10"/>
  <c r="N49" i="10"/>
  <c r="R54" i="10"/>
  <c r="K5" i="10"/>
  <c r="O10" i="10"/>
  <c r="S15" i="10"/>
  <c r="W20" i="10"/>
  <c r="AA25" i="10"/>
  <c r="C31" i="10"/>
  <c r="G36" i="10"/>
  <c r="K41" i="10"/>
  <c r="O46" i="10"/>
  <c r="S51" i="10"/>
  <c r="W56" i="10"/>
  <c r="P7" i="10"/>
  <c r="T12" i="10"/>
  <c r="X17" i="10"/>
  <c r="AB22" i="10"/>
  <c r="D28" i="10"/>
  <c r="H33" i="10"/>
  <c r="L38" i="10"/>
  <c r="P43" i="10"/>
  <c r="S521" i="10"/>
  <c r="R564" i="10"/>
  <c r="O580" i="10"/>
  <c r="S612" i="10"/>
  <c r="H534" i="10"/>
  <c r="D565" i="10"/>
  <c r="AB595" i="10"/>
  <c r="A518" i="10"/>
  <c r="Y548" i="10"/>
  <c r="U579" i="10"/>
  <c r="Q610" i="10"/>
  <c r="F532" i="10"/>
  <c r="B563" i="10"/>
  <c r="Z593" i="10"/>
  <c r="O515" i="10"/>
  <c r="K546" i="10"/>
  <c r="G577" i="10"/>
  <c r="C608" i="10"/>
  <c r="X629" i="10"/>
  <c r="T660" i="10"/>
  <c r="P691" i="10"/>
  <c r="D572" i="10"/>
  <c r="U645" i="10"/>
  <c r="Q676" i="10"/>
  <c r="M707" i="10"/>
  <c r="B629" i="10"/>
  <c r="Z659" i="10"/>
  <c r="V690" i="10"/>
  <c r="D578" i="10"/>
  <c r="G646" i="10"/>
  <c r="C677" i="10"/>
  <c r="S697" i="10"/>
  <c r="H532" i="10"/>
  <c r="D632" i="10"/>
  <c r="H652" i="10"/>
  <c r="T667" i="10"/>
  <c r="D683" i="10"/>
  <c r="P698" i="10"/>
  <c r="AB713" i="10"/>
  <c r="I622" i="10"/>
  <c r="U637" i="10"/>
  <c r="E653" i="10"/>
  <c r="Q668" i="10"/>
  <c r="A684" i="10"/>
  <c r="M699" i="10"/>
  <c r="Y714" i="10"/>
  <c r="AB563" i="10"/>
  <c r="R620" i="10"/>
  <c r="B627" i="10"/>
  <c r="B633" i="10"/>
  <c r="B639" i="10"/>
  <c r="B645" i="10"/>
  <c r="N651" i="10"/>
  <c r="Z657" i="10"/>
  <c r="Z663" i="10"/>
  <c r="Z669" i="10"/>
  <c r="Z675" i="10"/>
  <c r="J682" i="10"/>
  <c r="V688" i="10"/>
  <c r="V694" i="10"/>
  <c r="V700" i="10"/>
  <c r="V706" i="10"/>
  <c r="F713" i="10"/>
  <c r="D554" i="10"/>
  <c r="K619" i="10"/>
  <c r="O624" i="10"/>
  <c r="S629" i="10"/>
  <c r="W634" i="10"/>
  <c r="AA639" i="10"/>
  <c r="C645" i="10"/>
  <c r="G650" i="10"/>
  <c r="K655" i="10"/>
  <c r="O660" i="10"/>
  <c r="S665" i="10"/>
  <c r="W670" i="10"/>
  <c r="AA675" i="10"/>
  <c r="C681" i="10"/>
  <c r="G686" i="10"/>
  <c r="K691" i="10"/>
  <c r="O696" i="10"/>
  <c r="S701" i="10"/>
  <c r="W706" i="10"/>
  <c r="AA711" i="10"/>
  <c r="X528" i="10"/>
  <c r="P590" i="10"/>
  <c r="P621" i="10"/>
  <c r="T626" i="10"/>
  <c r="X631" i="10"/>
  <c r="AB636" i="10"/>
  <c r="D642" i="10"/>
  <c r="H647" i="10"/>
  <c r="L652" i="10"/>
  <c r="P657" i="10"/>
  <c r="T662" i="10"/>
  <c r="X667" i="10"/>
  <c r="AB672" i="10"/>
  <c r="D678" i="10"/>
  <c r="H683" i="10"/>
  <c r="L688" i="10"/>
  <c r="P693" i="10"/>
  <c r="T698" i="10"/>
  <c r="X703" i="10"/>
  <c r="AB708" i="10"/>
  <c r="D714" i="10"/>
  <c r="O510" i="10"/>
  <c r="P575" i="10"/>
  <c r="I620" i="10"/>
  <c r="M625" i="10"/>
  <c r="Q630" i="10"/>
  <c r="U635" i="10"/>
  <c r="Y640" i="10"/>
  <c r="A646" i="10"/>
  <c r="E651" i="10"/>
  <c r="I656" i="10"/>
  <c r="M661" i="10"/>
  <c r="Q666" i="10"/>
  <c r="U671" i="10"/>
  <c r="Y676" i="10"/>
  <c r="A682" i="10"/>
  <c r="E687" i="10"/>
  <c r="I692" i="10"/>
  <c r="M697" i="10"/>
  <c r="Q702" i="10"/>
  <c r="U707" i="10"/>
  <c r="Y712" i="10"/>
  <c r="AB539" i="10"/>
  <c r="T601" i="10"/>
  <c r="N622" i="10"/>
  <c r="R627" i="10"/>
  <c r="V632" i="10"/>
  <c r="Z637" i="10"/>
  <c r="B643" i="10"/>
  <c r="F648" i="10"/>
  <c r="J653" i="10"/>
  <c r="N658" i="10"/>
  <c r="R663" i="10"/>
  <c r="V668" i="10"/>
  <c r="Z673" i="10"/>
  <c r="B679" i="10"/>
  <c r="F684" i="10"/>
  <c r="J689" i="10"/>
  <c r="N694" i="10"/>
  <c r="R699" i="10"/>
  <c r="V704" i="10"/>
  <c r="Z709" i="10"/>
  <c r="T550" i="10"/>
  <c r="C670" i="10"/>
  <c r="O628" i="10"/>
  <c r="C691" i="10"/>
  <c r="G645" i="10"/>
  <c r="AA706" i="10"/>
  <c r="K671" i="10"/>
  <c r="O700" i="10"/>
  <c r="G687" i="10"/>
  <c r="W656" i="10"/>
  <c r="S693" i="10"/>
  <c r="AA682" i="10"/>
  <c r="C637" i="10"/>
  <c r="K632" i="10"/>
  <c r="C694" i="10"/>
  <c r="O658" i="10"/>
  <c r="K638" i="10"/>
  <c r="W674" i="10"/>
  <c r="U7" i="10"/>
  <c r="Y12" i="10"/>
  <c r="A18" i="10"/>
  <c r="E23" i="10"/>
  <c r="I28" i="10"/>
  <c r="M33" i="10"/>
  <c r="Q38" i="10"/>
  <c r="U43" i="10"/>
  <c r="Y48" i="10"/>
  <c r="A54" i="10"/>
  <c r="V4" i="10"/>
  <c r="Z9" i="10"/>
  <c r="B15" i="10"/>
  <c r="F20" i="10"/>
  <c r="J25" i="10"/>
  <c r="N30" i="10"/>
  <c r="R35" i="10"/>
  <c r="V40" i="10"/>
  <c r="Z45" i="10"/>
  <c r="B51" i="10"/>
  <c r="F56" i="10"/>
  <c r="K7" i="10"/>
  <c r="O12" i="10"/>
  <c r="S17" i="10"/>
  <c r="W22" i="10"/>
  <c r="AA27" i="10"/>
  <c r="C33" i="10"/>
  <c r="G38" i="10"/>
  <c r="K43" i="10"/>
  <c r="O48" i="10"/>
  <c r="S53" i="10"/>
  <c r="L4" i="10"/>
  <c r="P9" i="10"/>
  <c r="T14" i="10"/>
  <c r="X19" i="10"/>
  <c r="AB24" i="10"/>
  <c r="D30" i="10"/>
  <c r="H35" i="10"/>
  <c r="L40" i="10"/>
  <c r="P45" i="10"/>
  <c r="T50" i="10"/>
  <c r="X55" i="10"/>
  <c r="Q6" i="10"/>
  <c r="U11" i="10"/>
  <c r="Y16" i="10"/>
  <c r="A22" i="10"/>
  <c r="E27" i="10"/>
  <c r="I32" i="10"/>
  <c r="M37" i="10"/>
  <c r="Q42" i="10"/>
  <c r="U47" i="10"/>
  <c r="Y52" i="10"/>
  <c r="R3" i="10"/>
  <c r="V8" i="10"/>
  <c r="Z13" i="10"/>
  <c r="B19" i="10"/>
  <c r="F24" i="10"/>
  <c r="J29" i="10"/>
  <c r="N34" i="10"/>
  <c r="R39" i="10"/>
  <c r="V44" i="10"/>
  <c r="Z49" i="10"/>
  <c r="B55" i="10"/>
  <c r="W5" i="10"/>
  <c r="AA10" i="10"/>
  <c r="C16" i="10"/>
  <c r="G21" i="10"/>
  <c r="K26" i="10"/>
  <c r="O31" i="10"/>
  <c r="S36" i="10"/>
  <c r="W41" i="10"/>
  <c r="AA46" i="10"/>
  <c r="C52" i="10"/>
  <c r="G57" i="10"/>
  <c r="S578" i="10"/>
  <c r="N604" i="10"/>
  <c r="C586" i="10"/>
  <c r="K617" i="10"/>
  <c r="AB538" i="10"/>
  <c r="X569" i="10"/>
  <c r="T600" i="10"/>
  <c r="U522" i="10"/>
  <c r="Q553" i="10"/>
  <c r="M584" i="10"/>
  <c r="I615" i="10"/>
  <c r="Z536" i="10"/>
  <c r="V567" i="10"/>
  <c r="R598" i="10"/>
  <c r="G520" i="10"/>
  <c r="C551" i="10"/>
  <c r="AA581" i="10"/>
  <c r="W612" i="10"/>
  <c r="P634" i="10"/>
  <c r="L665" i="10"/>
  <c r="H696" i="10"/>
  <c r="Q619" i="10"/>
  <c r="M650" i="10"/>
  <c r="I681" i="10"/>
  <c r="E712" i="10"/>
  <c r="V633" i="10"/>
  <c r="R664" i="10"/>
  <c r="N695" i="10"/>
  <c r="C620" i="10"/>
  <c r="AA650" i="10"/>
  <c r="K681" i="10"/>
  <c r="AA701" i="10"/>
  <c r="T583" i="10"/>
  <c r="L636" i="10"/>
  <c r="T652" i="10"/>
  <c r="D668" i="10"/>
  <c r="P683" i="10"/>
  <c r="AB698" i="10"/>
  <c r="L714" i="10"/>
  <c r="U622" i="10"/>
  <c r="E638" i="10"/>
  <c r="Q653" i="10"/>
  <c r="A669" i="10"/>
  <c r="M684" i="10"/>
  <c r="Y699" i="10"/>
  <c r="D530" i="10"/>
  <c r="D569" i="10"/>
  <c r="B621" i="10"/>
  <c r="N627" i="10"/>
  <c r="N633" i="10"/>
  <c r="N639" i="10"/>
  <c r="N645" i="10"/>
  <c r="Z651" i="10"/>
  <c r="J658" i="10"/>
  <c r="J664" i="10"/>
  <c r="J670" i="10"/>
  <c r="J676" i="10"/>
  <c r="V682" i="10"/>
  <c r="F689" i="10"/>
  <c r="F695" i="10"/>
  <c r="F701" i="10"/>
  <c r="F707" i="10"/>
  <c r="R713" i="10"/>
  <c r="H559" i="10"/>
  <c r="W619" i="10"/>
  <c r="AA624" i="10"/>
  <c r="C630" i="10"/>
  <c r="G635" i="10"/>
  <c r="K640" i="10"/>
  <c r="O645" i="10"/>
  <c r="S650" i="10"/>
  <c r="W655" i="10"/>
  <c r="AA660" i="10"/>
  <c r="C666" i="10"/>
  <c r="G671" i="10"/>
  <c r="K676" i="10"/>
  <c r="O681" i="10"/>
  <c r="S686" i="10"/>
  <c r="W691" i="10"/>
  <c r="AA696" i="10"/>
  <c r="C702" i="10"/>
  <c r="G707" i="10"/>
  <c r="K712" i="10"/>
  <c r="AB533" i="10"/>
  <c r="T595" i="10"/>
  <c r="AB621" i="10"/>
  <c r="D627" i="10"/>
  <c r="H632" i="10"/>
  <c r="L637" i="10"/>
  <c r="P642" i="10"/>
  <c r="T647" i="10"/>
  <c r="X652" i="10"/>
  <c r="AB657" i="10"/>
  <c r="D663" i="10"/>
  <c r="H668" i="10"/>
  <c r="L673" i="10"/>
  <c r="P678" i="10"/>
  <c r="T683" i="10"/>
  <c r="X688" i="10"/>
  <c r="AB693" i="10"/>
  <c r="D699" i="10"/>
  <c r="H704" i="10"/>
  <c r="L709" i="10"/>
  <c r="P714" i="10"/>
  <c r="AB518" i="10"/>
  <c r="T580" i="10"/>
  <c r="U620" i="10"/>
  <c r="Y625" i="10"/>
  <c r="A631" i="10"/>
  <c r="E636" i="10"/>
  <c r="I641" i="10"/>
  <c r="M646" i="10"/>
  <c r="Q651" i="10"/>
  <c r="U656" i="10"/>
  <c r="Y661" i="10"/>
  <c r="A667" i="10"/>
  <c r="E672" i="10"/>
  <c r="I677" i="10"/>
  <c r="M682" i="10"/>
  <c r="Q687" i="10"/>
  <c r="U692" i="10"/>
  <c r="Y697" i="10"/>
  <c r="A703" i="10"/>
  <c r="E708" i="10"/>
  <c r="I713" i="10"/>
  <c r="D545" i="10"/>
  <c r="X606" i="10"/>
  <c r="Z622" i="10"/>
  <c r="B628" i="10"/>
  <c r="F633" i="10"/>
  <c r="J638" i="10"/>
  <c r="N643" i="10"/>
  <c r="R648" i="10"/>
  <c r="V653" i="10"/>
  <c r="Z658" i="10"/>
  <c r="B664" i="10"/>
  <c r="F669" i="10"/>
  <c r="J674" i="10"/>
  <c r="N679" i="10"/>
  <c r="R684" i="10"/>
  <c r="V689" i="10"/>
  <c r="Z694" i="10"/>
  <c r="B700" i="10"/>
  <c r="F705" i="10"/>
  <c r="J710" i="10"/>
  <c r="C619" i="10"/>
  <c r="G675" i="10"/>
  <c r="O634" i="10"/>
  <c r="G696" i="10"/>
  <c r="K650" i="10"/>
  <c r="C712" i="10"/>
  <c r="O676" i="10"/>
  <c r="S630" i="10"/>
  <c r="K692" i="10"/>
  <c r="AA661" i="10"/>
  <c r="AA643" i="10"/>
  <c r="C688" i="10"/>
  <c r="G642" i="10"/>
  <c r="O637" i="10"/>
  <c r="G699" i="10"/>
  <c r="S663" i="10"/>
  <c r="O643" i="10"/>
  <c r="A3" i="10"/>
  <c r="E8" i="10"/>
  <c r="I13" i="10"/>
  <c r="M18" i="10"/>
  <c r="Q23" i="10"/>
  <c r="U28" i="10"/>
  <c r="Y33" i="10"/>
  <c r="A39" i="10"/>
  <c r="E44" i="10"/>
  <c r="I49" i="10"/>
  <c r="M54" i="10"/>
  <c r="F5" i="10"/>
  <c r="J10" i="10"/>
  <c r="N15" i="10"/>
  <c r="R20" i="10"/>
  <c r="V25" i="10"/>
  <c r="Z30" i="10"/>
  <c r="B36" i="10"/>
  <c r="F41" i="10"/>
  <c r="J46" i="10"/>
  <c r="N51" i="10"/>
  <c r="R56" i="10"/>
  <c r="W7" i="10"/>
  <c r="AA12" i="10"/>
  <c r="C18" i="10"/>
  <c r="G23" i="10"/>
  <c r="K28" i="10"/>
  <c r="O33" i="10"/>
  <c r="S38" i="10"/>
  <c r="W43" i="10"/>
  <c r="AA48" i="10"/>
  <c r="C54" i="10"/>
  <c r="X4" i="10"/>
  <c r="AB9" i="10"/>
  <c r="D15" i="10"/>
  <c r="H20" i="10"/>
  <c r="L25" i="10"/>
  <c r="P30" i="10"/>
  <c r="T35" i="10"/>
  <c r="X40" i="10"/>
  <c r="AB45" i="10"/>
  <c r="D51" i="10"/>
  <c r="H56" i="10"/>
  <c r="A7" i="10"/>
  <c r="E12" i="10"/>
  <c r="I17" i="10"/>
  <c r="M22" i="10"/>
  <c r="Q27" i="10"/>
  <c r="U32" i="10"/>
  <c r="Y37" i="10"/>
  <c r="A43" i="10"/>
  <c r="E48" i="10"/>
  <c r="I53" i="10"/>
  <c r="B4" i="10"/>
  <c r="F9" i="10"/>
  <c r="J14" i="10"/>
  <c r="N19" i="10"/>
  <c r="R24" i="10"/>
  <c r="V29" i="10"/>
  <c r="Z34" i="10"/>
  <c r="B40" i="10"/>
  <c r="F45" i="10"/>
  <c r="J50" i="10"/>
  <c r="N55" i="10"/>
  <c r="G6" i="10"/>
  <c r="K11" i="10"/>
  <c r="O16" i="10"/>
  <c r="S21" i="10"/>
  <c r="W26" i="10"/>
  <c r="AA31" i="10"/>
  <c r="C37" i="10"/>
  <c r="G42" i="10"/>
  <c r="K47" i="10"/>
  <c r="O52" i="10"/>
  <c r="H3" i="10"/>
  <c r="L8" i="10"/>
  <c r="P13" i="10"/>
  <c r="T18" i="10"/>
  <c r="X23" i="10"/>
  <c r="AB28" i="10"/>
  <c r="D34" i="10"/>
  <c r="H39" i="10"/>
  <c r="L44" i="10"/>
  <c r="P49" i="10"/>
  <c r="T54" i="10"/>
  <c r="Y5" i="10"/>
  <c r="A11" i="10"/>
  <c r="E16" i="10"/>
  <c r="I21" i="10"/>
  <c r="M26" i="10"/>
  <c r="Q31" i="10"/>
  <c r="U36" i="10"/>
  <c r="Y41" i="10"/>
  <c r="W583" i="10"/>
  <c r="V605" i="10"/>
  <c r="O586" i="10"/>
  <c r="W617" i="10"/>
  <c r="L539" i="10"/>
  <c r="H570" i="10"/>
  <c r="D601" i="10"/>
  <c r="E523" i="10"/>
  <c r="A554" i="10"/>
  <c r="Y584" i="10"/>
  <c r="U615" i="10"/>
  <c r="J537" i="10"/>
  <c r="F568" i="10"/>
  <c r="B599" i="10"/>
  <c r="S520" i="10"/>
  <c r="O551" i="10"/>
  <c r="K582" i="10"/>
  <c r="G613" i="10"/>
  <c r="AB634" i="10"/>
  <c r="X665" i="10"/>
  <c r="T696" i="10"/>
  <c r="A620" i="10"/>
  <c r="Y650" i="10"/>
  <c r="U681" i="10"/>
  <c r="Q712" i="10"/>
  <c r="F634" i="10"/>
  <c r="B665" i="10"/>
  <c r="Z695" i="10"/>
  <c r="O620" i="10"/>
  <c r="K651" i="10"/>
  <c r="W681" i="10"/>
  <c r="K702" i="10"/>
  <c r="X588" i="10"/>
  <c r="X636" i="10"/>
  <c r="X654" i="10"/>
  <c r="H670" i="10"/>
  <c r="T685" i="10"/>
  <c r="D701" i="10"/>
  <c r="W626" i="10"/>
  <c r="Y624" i="10"/>
  <c r="I640" i="10"/>
  <c r="U655" i="10"/>
  <c r="E671" i="10"/>
  <c r="Q686" i="10"/>
  <c r="A702" i="10"/>
  <c r="S621" i="10"/>
  <c r="L579" i="10"/>
  <c r="Z621" i="10"/>
  <c r="Z627" i="10"/>
  <c r="Z633" i="10"/>
  <c r="Z639" i="10"/>
  <c r="J646" i="10"/>
  <c r="V652" i="10"/>
  <c r="V658" i="10"/>
  <c r="V664" i="10"/>
  <c r="V670" i="10"/>
  <c r="F677" i="10"/>
  <c r="R683" i="10"/>
  <c r="R689" i="10"/>
  <c r="R695" i="10"/>
  <c r="R701" i="10"/>
  <c r="B708" i="10"/>
  <c r="N714" i="10"/>
  <c r="L564" i="10"/>
  <c r="G620" i="10"/>
  <c r="K625" i="10"/>
  <c r="O630" i="10"/>
  <c r="S635" i="10"/>
  <c r="W640" i="10"/>
  <c r="AA645" i="10"/>
  <c r="C651" i="10"/>
  <c r="G656" i="10"/>
  <c r="K661" i="10"/>
  <c r="O666" i="10"/>
  <c r="S671" i="10"/>
  <c r="W676" i="10"/>
  <c r="AA681" i="10"/>
  <c r="C687" i="10"/>
  <c r="G692" i="10"/>
  <c r="K697" i="10"/>
  <c r="O702" i="10"/>
  <c r="S707" i="10"/>
  <c r="W712" i="10"/>
  <c r="D539" i="10"/>
  <c r="X600" i="10"/>
  <c r="L622" i="10"/>
  <c r="P627" i="10"/>
  <c r="T632" i="10"/>
  <c r="X637" i="10"/>
  <c r="AB642" i="10"/>
  <c r="D648" i="10"/>
  <c r="H653" i="10"/>
  <c r="L658" i="10"/>
  <c r="P663" i="10"/>
  <c r="T668" i="10"/>
  <c r="X673" i="10"/>
  <c r="AB678" i="10"/>
  <c r="D684" i="10"/>
  <c r="H689" i="10"/>
  <c r="L694" i="10"/>
  <c r="P699" i="10"/>
  <c r="T704" i="10"/>
  <c r="X709" i="10"/>
  <c r="AB714" i="10"/>
  <c r="D524" i="10"/>
  <c r="X585" i="10"/>
  <c r="E621" i="10"/>
  <c r="I626" i="10"/>
  <c r="M631" i="10"/>
  <c r="Q636" i="10"/>
  <c r="U641" i="10"/>
  <c r="Y646" i="10"/>
  <c r="A652" i="10"/>
  <c r="E657" i="10"/>
  <c r="I662" i="10"/>
  <c r="M667" i="10"/>
  <c r="Q672" i="10"/>
  <c r="U677" i="10"/>
  <c r="Y682" i="10"/>
  <c r="A688" i="10"/>
  <c r="E693" i="10"/>
  <c r="I698" i="10"/>
  <c r="M703" i="10"/>
  <c r="Q708" i="10"/>
  <c r="U713" i="10"/>
  <c r="H550" i="10"/>
  <c r="AB611" i="10"/>
  <c r="J623" i="10"/>
  <c r="N628" i="10"/>
  <c r="R633" i="10"/>
  <c r="V638" i="10"/>
  <c r="Z643" i="10"/>
  <c r="B649" i="10"/>
  <c r="F654" i="10"/>
  <c r="J659" i="10"/>
  <c r="N664" i="10"/>
  <c r="R669" i="10"/>
  <c r="V674" i="10"/>
  <c r="Z679" i="10"/>
  <c r="B685" i="10"/>
  <c r="F690" i="10"/>
  <c r="J695" i="10"/>
  <c r="N700" i="10"/>
  <c r="R705" i="10"/>
  <c r="V710" i="10"/>
  <c r="O622" i="10"/>
  <c r="K680" i="10"/>
  <c r="S639" i="10"/>
  <c r="K701" i="10"/>
  <c r="O655" i="10"/>
  <c r="AA703" i="10"/>
  <c r="S681" i="10"/>
  <c r="W635" i="10"/>
  <c r="O697" i="10"/>
  <c r="C667" i="10"/>
  <c r="O631" i="10"/>
  <c r="G693" i="10"/>
  <c r="K647" i="10"/>
  <c r="S642" i="10"/>
  <c r="K704" i="10"/>
  <c r="W668" i="10"/>
  <c r="S648" i="10"/>
  <c r="M3" i="10"/>
  <c r="Q8" i="10"/>
  <c r="U13" i="10"/>
  <c r="Y18" i="10"/>
  <c r="A24" i="10"/>
  <c r="E29" i="10"/>
  <c r="I34" i="10"/>
  <c r="M39" i="10"/>
  <c r="Q44" i="10"/>
  <c r="U49" i="10"/>
  <c r="Y54" i="10"/>
  <c r="R5" i="10"/>
  <c r="V10" i="10"/>
  <c r="Z15" i="10"/>
  <c r="B21" i="10"/>
  <c r="F26" i="10"/>
  <c r="J31" i="10"/>
  <c r="N36" i="10"/>
  <c r="R41" i="10"/>
  <c r="V46" i="10"/>
  <c r="Z51" i="10"/>
  <c r="C3" i="10"/>
  <c r="G8" i="10"/>
  <c r="K13" i="10"/>
  <c r="O18" i="10"/>
  <c r="S23" i="10"/>
  <c r="W28" i="10"/>
  <c r="AA33" i="10"/>
  <c r="C39" i="10"/>
  <c r="G44" i="10"/>
  <c r="K49" i="10"/>
  <c r="O54" i="10"/>
  <c r="H5" i="10"/>
  <c r="L10" i="10"/>
  <c r="P15" i="10"/>
  <c r="T20" i="10"/>
  <c r="X25" i="10"/>
  <c r="AB30" i="10"/>
  <c r="D36" i="10"/>
  <c r="H41" i="10"/>
  <c r="L46" i="10"/>
  <c r="P51" i="10"/>
  <c r="T56" i="10"/>
  <c r="M7" i="10"/>
  <c r="Q12" i="10"/>
  <c r="U17" i="10"/>
  <c r="Y22" i="10"/>
  <c r="A28" i="10"/>
  <c r="E33" i="10"/>
  <c r="I38" i="10"/>
  <c r="M43" i="10"/>
  <c r="Q48" i="10"/>
  <c r="U53" i="10"/>
  <c r="N4" i="10"/>
  <c r="R9" i="10"/>
  <c r="V14" i="10"/>
  <c r="Z19" i="10"/>
  <c r="B25" i="10"/>
  <c r="F30" i="10"/>
  <c r="J35" i="10"/>
  <c r="N40" i="10"/>
  <c r="R45" i="10"/>
  <c r="V50" i="10"/>
  <c r="Z55" i="10"/>
  <c r="S6" i="10"/>
  <c r="W11" i="10"/>
  <c r="AA16" i="10"/>
  <c r="C22" i="10"/>
  <c r="G27" i="10"/>
  <c r="K32" i="10"/>
  <c r="O37" i="10"/>
  <c r="S42" i="10"/>
  <c r="W47" i="10"/>
  <c r="AA52" i="10"/>
  <c r="T3" i="10"/>
  <c r="X8" i="10"/>
  <c r="AB13" i="10"/>
  <c r="D19" i="10"/>
  <c r="H24" i="10"/>
  <c r="L29" i="10"/>
  <c r="P34" i="10"/>
  <c r="T39" i="10"/>
  <c r="X44" i="10"/>
  <c r="AB49" i="10"/>
  <c r="D55" i="10"/>
  <c r="I6" i="10"/>
  <c r="D531" i="10"/>
  <c r="C526" i="10"/>
  <c r="S591" i="10"/>
  <c r="S503" i="10"/>
  <c r="D544" i="10"/>
  <c r="AB574" i="10"/>
  <c r="X605" i="10"/>
  <c r="Y527" i="10"/>
  <c r="U558" i="10"/>
  <c r="Q589" i="10"/>
  <c r="W478" i="10"/>
  <c r="B542" i="10"/>
  <c r="Z572" i="10"/>
  <c r="V603" i="10"/>
  <c r="K525" i="10"/>
  <c r="G556" i="10"/>
  <c r="C587" i="10"/>
  <c r="AA617" i="10"/>
  <c r="T639" i="10"/>
  <c r="P670" i="10"/>
  <c r="L701" i="10"/>
  <c r="U624" i="10"/>
  <c r="Q655" i="10"/>
  <c r="M686" i="10"/>
  <c r="O619" i="10"/>
  <c r="Z638" i="10"/>
  <c r="V669" i="10"/>
  <c r="R700" i="10"/>
  <c r="G625" i="10"/>
  <c r="C656" i="10"/>
  <c r="G682" i="10"/>
  <c r="W702" i="10"/>
  <c r="AB593" i="10"/>
  <c r="H637" i="10"/>
  <c r="AB656" i="10"/>
  <c r="L672" i="10"/>
  <c r="X687" i="10"/>
  <c r="H703" i="10"/>
  <c r="T532" i="10"/>
  <c r="A627" i="10"/>
  <c r="M642" i="10"/>
  <c r="Y657" i="10"/>
  <c r="I673" i="10"/>
  <c r="U688" i="10"/>
  <c r="E704" i="10"/>
  <c r="S627" i="10"/>
  <c r="P584" i="10"/>
  <c r="J622" i="10"/>
  <c r="J628" i="10"/>
  <c r="J634" i="10"/>
  <c r="J640" i="10"/>
  <c r="V646" i="10"/>
  <c r="F653" i="10"/>
  <c r="F659" i="10"/>
  <c r="F665" i="10"/>
  <c r="F671" i="10"/>
  <c r="R677" i="10"/>
  <c r="B684" i="10"/>
  <c r="B690" i="10"/>
  <c r="B696" i="10"/>
  <c r="B702" i="10"/>
  <c r="N708" i="10"/>
  <c r="Z714" i="10"/>
  <c r="P569" i="10"/>
  <c r="S620" i="10"/>
  <c r="W625" i="10"/>
  <c r="AA630" i="10"/>
  <c r="C636" i="10"/>
  <c r="G641" i="10"/>
  <c r="K646" i="10"/>
  <c r="O651" i="10"/>
  <c r="S656" i="10"/>
  <c r="W661" i="10"/>
  <c r="AA666" i="10"/>
  <c r="C672" i="10"/>
  <c r="G677" i="10"/>
  <c r="K682" i="10"/>
  <c r="O687" i="10"/>
  <c r="S692" i="10"/>
  <c r="W697" i="10"/>
  <c r="AA702" i="10"/>
  <c r="C708" i="10"/>
  <c r="G713" i="10"/>
  <c r="H544" i="10"/>
  <c r="AB605" i="10"/>
  <c r="X622" i="10"/>
  <c r="AB627" i="10"/>
  <c r="D633" i="10"/>
  <c r="H638" i="10"/>
  <c r="L643" i="10"/>
  <c r="P648" i="10"/>
  <c r="T653" i="10"/>
  <c r="X658" i="10"/>
  <c r="AB663" i="10"/>
  <c r="D669" i="10"/>
  <c r="H674" i="10"/>
  <c r="L679" i="10"/>
  <c r="P684" i="10"/>
  <c r="T689" i="10"/>
  <c r="X694" i="10"/>
  <c r="AB699" i="10"/>
  <c r="D705" i="10"/>
  <c r="H710" i="10"/>
  <c r="H535" i="10"/>
  <c r="H529" i="10"/>
  <c r="AB590" i="10"/>
  <c r="Q621" i="10"/>
  <c r="U626" i="10"/>
  <c r="Y631" i="10"/>
  <c r="A637" i="10"/>
  <c r="E642" i="10"/>
  <c r="I647" i="10"/>
  <c r="M652" i="10"/>
  <c r="Q657" i="10"/>
  <c r="U662" i="10"/>
  <c r="Y667" i="10"/>
  <c r="A673" i="10"/>
  <c r="E678" i="10"/>
  <c r="I683" i="10"/>
  <c r="M688" i="10"/>
  <c r="Q693" i="10"/>
  <c r="U698" i="10"/>
  <c r="Y703" i="10"/>
  <c r="A709" i="10"/>
  <c r="E714" i="10"/>
  <c r="L555" i="10"/>
  <c r="D617" i="10"/>
  <c r="V623" i="10"/>
  <c r="Z628" i="10"/>
  <c r="B634" i="10"/>
  <c r="F639" i="10"/>
  <c r="J644" i="10"/>
  <c r="N649" i="10"/>
  <c r="R654" i="10"/>
  <c r="V659" i="10"/>
  <c r="Z664" i="10"/>
  <c r="B670" i="10"/>
  <c r="F675" i="10"/>
  <c r="J680" i="10"/>
  <c r="N685" i="10"/>
  <c r="R690" i="10"/>
  <c r="V695" i="10"/>
  <c r="Z700" i="10"/>
  <c r="B706" i="10"/>
  <c r="F711" i="10"/>
  <c r="K626" i="10"/>
  <c r="O685" i="10"/>
  <c r="W644" i="10"/>
  <c r="O706" i="10"/>
  <c r="S660" i="10"/>
  <c r="S633" i="10"/>
  <c r="W686" i="10"/>
  <c r="AA640" i="10"/>
  <c r="S702" i="10"/>
  <c r="G672" i="10"/>
  <c r="S636" i="10"/>
  <c r="K698" i="10"/>
  <c r="O652" i="10"/>
  <c r="W647" i="10"/>
  <c r="O709" i="10"/>
  <c r="AA673" i="10"/>
  <c r="W653" i="10"/>
  <c r="Y3" i="10"/>
  <c r="A9" i="10"/>
  <c r="E14" i="10"/>
  <c r="I19" i="10"/>
  <c r="M24" i="10"/>
  <c r="Q29" i="10"/>
  <c r="U34" i="10"/>
  <c r="Y39" i="10"/>
  <c r="A45" i="10"/>
  <c r="E50" i="10"/>
  <c r="I55" i="10"/>
  <c r="B6" i="10"/>
  <c r="F11" i="10"/>
  <c r="J16" i="10"/>
  <c r="N21" i="10"/>
  <c r="R26" i="10"/>
  <c r="V31" i="10"/>
  <c r="Z36" i="10"/>
  <c r="B42" i="10"/>
  <c r="F47" i="10"/>
  <c r="J52" i="10"/>
  <c r="O3" i="10"/>
  <c r="S8" i="10"/>
  <c r="W13" i="10"/>
  <c r="AA18" i="10"/>
  <c r="C24" i="10"/>
  <c r="G29" i="10"/>
  <c r="K34" i="10"/>
  <c r="O39" i="10"/>
  <c r="S44" i="10"/>
  <c r="W49" i="10"/>
  <c r="AA54" i="10"/>
  <c r="T5" i="10"/>
  <c r="X10" i="10"/>
  <c r="AB15" i="10"/>
  <c r="D21" i="10"/>
  <c r="H26" i="10"/>
  <c r="L31" i="10"/>
  <c r="P36" i="10"/>
  <c r="T41" i="10"/>
  <c r="X46" i="10"/>
  <c r="AB51" i="10"/>
  <c r="D57" i="10"/>
  <c r="Y7" i="10"/>
  <c r="A13" i="10"/>
  <c r="E18" i="10"/>
  <c r="I23" i="10"/>
  <c r="M28" i="10"/>
  <c r="Q33" i="10"/>
  <c r="U38" i="10"/>
  <c r="Y43" i="10"/>
  <c r="A49" i="10"/>
  <c r="E54" i="10"/>
  <c r="Z4" i="10"/>
  <c r="B10" i="10"/>
  <c r="F15" i="10"/>
  <c r="J20" i="10"/>
  <c r="N25" i="10"/>
  <c r="R30" i="10"/>
  <c r="V35" i="10"/>
  <c r="Z40" i="10"/>
  <c r="B46" i="10"/>
  <c r="F51" i="10"/>
  <c r="J56" i="10"/>
  <c r="C7" i="10"/>
  <c r="G12" i="10"/>
  <c r="K17" i="10"/>
  <c r="O22" i="10"/>
  <c r="S27" i="10"/>
  <c r="W32" i="10"/>
  <c r="AA37" i="10"/>
  <c r="C43" i="10"/>
  <c r="G48" i="10"/>
  <c r="H536" i="10"/>
  <c r="K527" i="10"/>
  <c r="C592" i="10"/>
  <c r="W508" i="10"/>
  <c r="P544" i="10"/>
  <c r="L575" i="10"/>
  <c r="H606" i="10"/>
  <c r="I528" i="10"/>
  <c r="E559" i="10"/>
  <c r="A590" i="10"/>
  <c r="AA483" i="10"/>
  <c r="N542" i="10"/>
  <c r="J573" i="10"/>
  <c r="F604" i="10"/>
  <c r="W525" i="10"/>
  <c r="S556" i="10"/>
  <c r="O587" i="10"/>
  <c r="K618" i="10"/>
  <c r="D640" i="10"/>
  <c r="AB670" i="10"/>
  <c r="X701" i="10"/>
  <c r="E625" i="10"/>
  <c r="A656" i="10"/>
  <c r="Y686" i="10"/>
  <c r="C622" i="10"/>
  <c r="J639" i="10"/>
  <c r="F670" i="10"/>
  <c r="B701" i="10"/>
  <c r="S625" i="10"/>
  <c r="O656" i="10"/>
  <c r="O686" i="10"/>
  <c r="C707" i="10"/>
  <c r="AB620" i="10"/>
  <c r="P641" i="10"/>
  <c r="L657" i="10"/>
  <c r="X672" i="10"/>
  <c r="H688" i="10"/>
  <c r="T703" i="10"/>
  <c r="X537" i="10"/>
  <c r="M627" i="10"/>
  <c r="Y642" i="10"/>
  <c r="I658" i="10"/>
  <c r="U673" i="10"/>
  <c r="E689" i="10"/>
  <c r="Q704" i="10"/>
  <c r="T517" i="10"/>
  <c r="X594" i="10"/>
  <c r="V622" i="10"/>
  <c r="V628" i="10"/>
  <c r="V634" i="10"/>
  <c r="F641" i="10"/>
  <c r="R647" i="10"/>
  <c r="R653" i="10"/>
  <c r="R659" i="10"/>
  <c r="R665" i="10"/>
  <c r="B672" i="10"/>
  <c r="N678" i="10"/>
  <c r="N684" i="10"/>
  <c r="N690" i="10"/>
  <c r="N696" i="10"/>
  <c r="Z702" i="10"/>
  <c r="J709" i="10"/>
  <c r="X519" i="10"/>
  <c r="T574" i="10"/>
  <c r="C621" i="10"/>
  <c r="G626" i="10"/>
  <c r="K631" i="10"/>
  <c r="O636" i="10"/>
  <c r="S641" i="10"/>
  <c r="W646" i="10"/>
  <c r="AA651" i="10"/>
  <c r="C657" i="10"/>
  <c r="G662" i="10"/>
  <c r="K667" i="10"/>
  <c r="O672" i="10"/>
  <c r="S677" i="10"/>
  <c r="W682" i="10"/>
  <c r="AA687" i="10"/>
  <c r="C693" i="10"/>
  <c r="G698" i="10"/>
  <c r="K703" i="10"/>
  <c r="O708" i="10"/>
  <c r="S713" i="10"/>
  <c r="L549" i="10"/>
  <c r="D611" i="10"/>
  <c r="H623" i="10"/>
  <c r="L628" i="10"/>
  <c r="P633" i="10"/>
  <c r="T638" i="10"/>
  <c r="X643" i="10"/>
  <c r="AB648" i="10"/>
  <c r="D654" i="10"/>
  <c r="H659" i="10"/>
  <c r="L664" i="10"/>
  <c r="P669" i="10"/>
  <c r="T674" i="10"/>
  <c r="X679" i="10"/>
  <c r="AB684" i="10"/>
  <c r="D690" i="10"/>
  <c r="H695" i="10"/>
  <c r="L700" i="10"/>
  <c r="P705" i="10"/>
  <c r="T710" i="10"/>
  <c r="P581" i="10"/>
  <c r="L534" i="10"/>
  <c r="D596" i="10"/>
  <c r="A622" i="10"/>
  <c r="E627" i="10"/>
  <c r="I632" i="10"/>
  <c r="M637" i="10"/>
  <c r="Q642" i="10"/>
  <c r="U647" i="10"/>
  <c r="Y652" i="10"/>
  <c r="A658" i="10"/>
  <c r="E663" i="10"/>
  <c r="I668" i="10"/>
  <c r="M673" i="10"/>
  <c r="Q678" i="10"/>
  <c r="U683" i="10"/>
  <c r="Y688" i="10"/>
  <c r="A694" i="10"/>
  <c r="E699" i="10"/>
  <c r="I704" i="10"/>
  <c r="M709" i="10"/>
  <c r="Q714" i="10"/>
  <c r="P560" i="10"/>
  <c r="B619" i="10"/>
  <c r="F624" i="10"/>
  <c r="J629" i="10"/>
  <c r="N634" i="10"/>
  <c r="R639" i="10"/>
  <c r="V644" i="10"/>
  <c r="Z649" i="10"/>
  <c r="B655" i="10"/>
  <c r="F660" i="10"/>
  <c r="J665" i="10"/>
  <c r="N670" i="10"/>
  <c r="R675" i="10"/>
  <c r="V680" i="10"/>
  <c r="Z685" i="10"/>
  <c r="B691" i="10"/>
  <c r="F696" i="10"/>
  <c r="J701" i="10"/>
  <c r="N706" i="10"/>
  <c r="R711" i="10"/>
  <c r="G627" i="10"/>
  <c r="S690" i="10"/>
  <c r="AA649" i="10"/>
  <c r="S711" i="10"/>
  <c r="W665" i="10"/>
  <c r="W629" i="10"/>
  <c r="AA691" i="10"/>
  <c r="C646" i="10"/>
  <c r="AA712" i="10"/>
  <c r="K677" i="10"/>
  <c r="W641" i="10"/>
  <c r="O703" i="10"/>
  <c r="S657" i="10"/>
  <c r="AA652" i="10"/>
  <c r="S714" i="10"/>
  <c r="C679" i="10"/>
  <c r="AA658" i="10"/>
  <c r="I4" i="10"/>
  <c r="M9" i="10"/>
  <c r="Q14" i="10"/>
  <c r="U19" i="10"/>
  <c r="Y24" i="10"/>
  <c r="A30" i="10"/>
  <c r="E35" i="10"/>
  <c r="I40" i="10"/>
  <c r="M45" i="10"/>
  <c r="Q50" i="10"/>
  <c r="U55" i="10"/>
  <c r="N6" i="10"/>
  <c r="R11" i="10"/>
  <c r="V16" i="10"/>
  <c r="Z21" i="10"/>
  <c r="B27" i="10"/>
  <c r="F32" i="10"/>
  <c r="J37" i="10"/>
  <c r="N42" i="10"/>
  <c r="R47" i="10"/>
  <c r="V52" i="10"/>
  <c r="AA3" i="10"/>
  <c r="C9" i="10"/>
  <c r="G14" i="10"/>
  <c r="K19" i="10"/>
  <c r="O24" i="10"/>
  <c r="S29" i="10"/>
  <c r="W34" i="10"/>
  <c r="AA39" i="10"/>
  <c r="C45" i="10"/>
  <c r="G50" i="10"/>
  <c r="K55" i="10"/>
  <c r="D6" i="10"/>
  <c r="H11" i="10"/>
  <c r="L16" i="10"/>
  <c r="P21" i="10"/>
  <c r="T26" i="10"/>
  <c r="X31" i="10"/>
  <c r="AB36" i="10"/>
  <c r="D42" i="10"/>
  <c r="H47" i="10"/>
  <c r="L52" i="10"/>
  <c r="E3" i="10"/>
  <c r="I8" i="10"/>
  <c r="M13" i="10"/>
  <c r="Q18" i="10"/>
  <c r="U23" i="10"/>
  <c r="Y28" i="10"/>
  <c r="A34" i="10"/>
  <c r="E39" i="10"/>
  <c r="I44" i="10"/>
  <c r="M49" i="10"/>
  <c r="Q54" i="10"/>
  <c r="J5" i="10"/>
  <c r="N10" i="10"/>
  <c r="R15" i="10"/>
  <c r="V20" i="10"/>
  <c r="Z25" i="10"/>
  <c r="B31" i="10"/>
  <c r="F36" i="10"/>
  <c r="J41" i="10"/>
  <c r="N46" i="10"/>
  <c r="R51" i="10"/>
  <c r="V56" i="10"/>
  <c r="O7" i="10"/>
  <c r="S12" i="10"/>
  <c r="W17" i="10"/>
  <c r="AA22" i="10"/>
  <c r="C28" i="10"/>
  <c r="G33" i="10"/>
  <c r="K38" i="10"/>
  <c r="O43" i="10"/>
  <c r="S48" i="10"/>
  <c r="W53" i="10"/>
  <c r="P4" i="10"/>
  <c r="T9" i="10"/>
  <c r="X14" i="10"/>
  <c r="AB19" i="10"/>
  <c r="D25" i="10"/>
  <c r="H30" i="10"/>
  <c r="L35" i="10"/>
  <c r="P40" i="10"/>
  <c r="T45" i="10"/>
  <c r="X50" i="10"/>
  <c r="AB55" i="10"/>
  <c r="E7" i="10"/>
  <c r="I12" i="10"/>
  <c r="M17" i="10"/>
  <c r="Q22" i="10"/>
  <c r="U27" i="10"/>
  <c r="Y32" i="10"/>
  <c r="A38" i="10"/>
  <c r="E43" i="10"/>
  <c r="X592" i="10"/>
  <c r="AA556" i="10"/>
  <c r="W596" i="10"/>
  <c r="L518" i="10"/>
  <c r="H549" i="10"/>
  <c r="D580" i="10"/>
  <c r="AB610" i="10"/>
  <c r="A533" i="10"/>
  <c r="Y563" i="10"/>
  <c r="U594" i="10"/>
  <c r="J516" i="10"/>
  <c r="F547" i="10"/>
  <c r="B578" i="10"/>
  <c r="Z608" i="10"/>
  <c r="O530" i="10"/>
  <c r="K561" i="10"/>
  <c r="G592" i="10"/>
  <c r="L561" i="10"/>
  <c r="X644" i="10"/>
  <c r="T675" i="10"/>
  <c r="P706" i="10"/>
  <c r="Y629" i="10"/>
  <c r="U660" i="10"/>
  <c r="Q691" i="10"/>
  <c r="AB551" i="10"/>
  <c r="B644" i="10"/>
  <c r="Z674" i="10"/>
  <c r="V705" i="10"/>
  <c r="K630" i="10"/>
  <c r="G661" i="10"/>
  <c r="AA686" i="10"/>
  <c r="O707" i="10"/>
  <c r="L621" i="10"/>
  <c r="AB641" i="10"/>
  <c r="X657" i="10"/>
  <c r="H673" i="10"/>
  <c r="T688" i="10"/>
  <c r="D704" i="10"/>
  <c r="AB542" i="10"/>
  <c r="Y627" i="10"/>
  <c r="I643" i="10"/>
  <c r="U658" i="10"/>
  <c r="E674" i="10"/>
  <c r="Q689" i="10"/>
  <c r="A705" i="10"/>
  <c r="X522" i="10"/>
  <c r="AB599" i="10"/>
  <c r="F623" i="10"/>
  <c r="F629" i="10"/>
  <c r="F635" i="10"/>
  <c r="R641" i="10"/>
  <c r="B648" i="10"/>
  <c r="B654" i="10"/>
  <c r="B660" i="10"/>
  <c r="B666" i="10"/>
  <c r="N672" i="10"/>
  <c r="Z678" i="10"/>
  <c r="Z684" i="10"/>
  <c r="Z690" i="10"/>
  <c r="Z696" i="10"/>
  <c r="J703" i="10"/>
  <c r="V709" i="10"/>
  <c r="G624" i="10"/>
  <c r="X579" i="10"/>
  <c r="O621" i="10"/>
  <c r="S626" i="10"/>
  <c r="W631" i="10"/>
  <c r="AA636" i="10"/>
  <c r="C642" i="10"/>
  <c r="G647" i="10"/>
  <c r="K652" i="10"/>
  <c r="O657" i="10"/>
  <c r="S662" i="10"/>
  <c r="W667" i="10"/>
  <c r="AA672" i="10"/>
  <c r="C678" i="10"/>
  <c r="G683" i="10"/>
  <c r="K688" i="10"/>
  <c r="O693" i="10"/>
  <c r="S698" i="10"/>
  <c r="W703" i="10"/>
  <c r="AA708" i="10"/>
  <c r="C714" i="10"/>
  <c r="P554" i="10"/>
  <c r="H616" i="10"/>
  <c r="T623" i="10"/>
  <c r="X628" i="10"/>
  <c r="AB633" i="10"/>
  <c r="D639" i="10"/>
  <c r="H644" i="10"/>
  <c r="L649" i="10"/>
  <c r="P654" i="10"/>
  <c r="T659" i="10"/>
  <c r="X664" i="10"/>
  <c r="AB669" i="10"/>
  <c r="D675" i="10"/>
  <c r="H680" i="10"/>
  <c r="L685" i="10"/>
  <c r="P690" i="10"/>
  <c r="T695" i="10"/>
  <c r="X700" i="10"/>
  <c r="AB705" i="10"/>
  <c r="D711" i="10"/>
  <c r="AB596" i="10"/>
  <c r="P539" i="10"/>
  <c r="H601" i="10"/>
  <c r="M622" i="10"/>
  <c r="Q627" i="10"/>
  <c r="U632" i="10"/>
  <c r="Y637" i="10"/>
  <c r="A643" i="10"/>
  <c r="E648" i="10"/>
  <c r="I653" i="10"/>
  <c r="M658" i="10"/>
  <c r="Q663" i="10"/>
  <c r="U668" i="10"/>
  <c r="Y673" i="10"/>
  <c r="A679" i="10"/>
  <c r="E684" i="10"/>
  <c r="I689" i="10"/>
  <c r="M694" i="10"/>
  <c r="Q699" i="10"/>
  <c r="U704" i="10"/>
  <c r="Y709" i="10"/>
  <c r="T514" i="10"/>
  <c r="T565" i="10"/>
  <c r="N619" i="10"/>
  <c r="R624" i="10"/>
  <c r="V629" i="10"/>
  <c r="Z634" i="10"/>
  <c r="B640" i="10"/>
  <c r="F645" i="10"/>
  <c r="J650" i="10"/>
  <c r="N655" i="10"/>
  <c r="R660" i="10"/>
  <c r="V665" i="10"/>
  <c r="Z670" i="10"/>
  <c r="B676" i="10"/>
  <c r="F681" i="10"/>
  <c r="J686" i="10"/>
  <c r="N691" i="10"/>
  <c r="R696" i="10"/>
  <c r="V701" i="10"/>
  <c r="Z706" i="10"/>
  <c r="B712" i="10"/>
  <c r="C634" i="10"/>
  <c r="W695" i="10"/>
  <c r="C655" i="10"/>
  <c r="C709" i="10"/>
  <c r="AA670" i="10"/>
  <c r="K635" i="10"/>
  <c r="C697" i="10"/>
  <c r="G651" i="10"/>
  <c r="AA694" i="10"/>
  <c r="O682" i="10"/>
  <c r="AA646" i="10"/>
  <c r="S708" i="10"/>
  <c r="W662" i="10"/>
  <c r="C658" i="10"/>
  <c r="W638" i="10"/>
  <c r="G684" i="10"/>
  <c r="C664" i="10"/>
  <c r="U4" i="10"/>
  <c r="AB597" i="10"/>
  <c r="N578" i="10"/>
  <c r="D557" i="10"/>
  <c r="X690" i="10"/>
  <c r="R629" i="10"/>
  <c r="F704" i="10"/>
  <c r="C663" i="10"/>
  <c r="AB618" i="10"/>
  <c r="T680" i="10"/>
  <c r="E633" i="10"/>
  <c r="Y694" i="10"/>
  <c r="V650" i="10"/>
  <c r="N712" i="10"/>
  <c r="W713" i="10"/>
  <c r="Q20" i="10"/>
  <c r="M51" i="10"/>
  <c r="Z27" i="10"/>
  <c r="W4" i="10"/>
  <c r="S35" i="10"/>
  <c r="D12" i="10"/>
  <c r="AB42" i="10"/>
  <c r="M19" i="10"/>
  <c r="I50" i="10"/>
  <c r="V26" i="10"/>
  <c r="G3" i="10"/>
  <c r="C34" i="10"/>
  <c r="L5" i="10"/>
  <c r="X20" i="10"/>
  <c r="H36" i="10"/>
  <c r="H51" i="10"/>
  <c r="Q7" i="10"/>
  <c r="U15" i="10"/>
  <c r="M23" i="10"/>
  <c r="E31" i="10"/>
  <c r="Y38" i="10"/>
  <c r="U45" i="10"/>
  <c r="Y50" i="10"/>
  <c r="A56" i="10"/>
  <c r="V6" i="10"/>
  <c r="Z11" i="10"/>
  <c r="B17" i="10"/>
  <c r="F22" i="10"/>
  <c r="J27" i="10"/>
  <c r="N32" i="10"/>
  <c r="R37" i="10"/>
  <c r="V42" i="10"/>
  <c r="Z47" i="10"/>
  <c r="B53" i="10"/>
  <c r="W3" i="10"/>
  <c r="AA8" i="10"/>
  <c r="C14" i="10"/>
  <c r="G19" i="10"/>
  <c r="K24" i="10"/>
  <c r="O29" i="10"/>
  <c r="S34" i="10"/>
  <c r="W39" i="10"/>
  <c r="AA44" i="10"/>
  <c r="C50" i="10"/>
  <c r="G55" i="10"/>
  <c r="AB29" i="10"/>
  <c r="T4" i="10"/>
  <c r="C58" i="10"/>
  <c r="X3" i="10"/>
  <c r="L51" i="10"/>
  <c r="H52" i="10"/>
  <c r="E59" i="10"/>
  <c r="H31" i="10"/>
  <c r="AB5" i="10"/>
  <c r="X57" i="10"/>
  <c r="U59" i="10"/>
  <c r="W57" i="10"/>
  <c r="P17" i="10"/>
  <c r="H28" i="10"/>
  <c r="D8" i="10"/>
  <c r="K58" i="10"/>
  <c r="H19" i="10"/>
  <c r="R2" i="10"/>
  <c r="E2" i="10"/>
  <c r="D2" i="10"/>
  <c r="R623" i="10"/>
  <c r="Y49" i="10"/>
  <c r="M50" i="10"/>
  <c r="R52" i="10"/>
  <c r="S49" i="10"/>
  <c r="AB47" i="10"/>
  <c r="K557" i="10"/>
  <c r="J609" i="10"/>
  <c r="N644" i="10"/>
  <c r="H706" i="10"/>
  <c r="B636" i="10"/>
  <c r="F710" i="10"/>
  <c r="G668" i="10"/>
  <c r="D624" i="10"/>
  <c r="X685" i="10"/>
  <c r="I638" i="10"/>
  <c r="A700" i="10"/>
  <c r="Z655" i="10"/>
  <c r="G639" i="10"/>
  <c r="AA667" i="10"/>
  <c r="I25" i="10"/>
  <c r="E56" i="10"/>
  <c r="R32" i="10"/>
  <c r="O9" i="10"/>
  <c r="K40" i="10"/>
  <c r="X16" i="10"/>
  <c r="T47" i="10"/>
  <c r="E24" i="10"/>
  <c r="A55" i="10"/>
  <c r="N31" i="10"/>
  <c r="AA7" i="10"/>
  <c r="W38" i="10"/>
  <c r="AB7" i="10"/>
  <c r="L23" i="10"/>
  <c r="X38" i="10"/>
  <c r="T51" i="10"/>
  <c r="A8" i="10"/>
  <c r="Q16" i="10"/>
  <c r="Y23" i="10"/>
  <c r="A32" i="10"/>
  <c r="I39" i="10"/>
  <c r="E46" i="10"/>
  <c r="I51" i="10"/>
  <c r="M56" i="10"/>
  <c r="F7" i="10"/>
  <c r="J12" i="10"/>
  <c r="N17" i="10"/>
  <c r="R22" i="10"/>
  <c r="V27" i="10"/>
  <c r="Z32" i="10"/>
  <c r="B38" i="10"/>
  <c r="F43" i="10"/>
  <c r="J48" i="10"/>
  <c r="N53" i="10"/>
  <c r="G4" i="10"/>
  <c r="K9" i="10"/>
  <c r="O14" i="10"/>
  <c r="S19" i="10"/>
  <c r="W24" i="10"/>
  <c r="AA29" i="10"/>
  <c r="C35" i="10"/>
  <c r="G40" i="10"/>
  <c r="K45" i="10"/>
  <c r="O50" i="10"/>
  <c r="S55" i="10"/>
  <c r="D35" i="10"/>
  <c r="X9" i="10"/>
  <c r="O58" i="10"/>
  <c r="X39" i="10"/>
  <c r="P56" i="10"/>
  <c r="V57" i="10"/>
  <c r="P44" i="10"/>
  <c r="L36" i="10"/>
  <c r="H16" i="10"/>
  <c r="P59" i="10"/>
  <c r="L6" i="10"/>
  <c r="G58" i="10"/>
  <c r="D38" i="10"/>
  <c r="L33" i="10"/>
  <c r="H13" i="10"/>
  <c r="W58" i="10"/>
  <c r="AB44" i="10"/>
  <c r="U2" i="10"/>
  <c r="Q2" i="10"/>
  <c r="A692" i="10"/>
  <c r="AB4" i="10"/>
  <c r="Z26" i="10"/>
  <c r="K39" i="10"/>
  <c r="M57" i="10"/>
  <c r="Z2" i="10"/>
  <c r="G597" i="10"/>
  <c r="AA530" i="10"/>
  <c r="J675" i="10"/>
  <c r="T568" i="10"/>
  <c r="N642" i="10"/>
  <c r="G500" i="10"/>
  <c r="K673" i="10"/>
  <c r="H629" i="10"/>
  <c r="AB690" i="10"/>
  <c r="M643" i="10"/>
  <c r="E705" i="10"/>
  <c r="B661" i="10"/>
  <c r="AA700" i="10"/>
  <c r="G663" i="10"/>
  <c r="U25" i="10"/>
  <c r="Q56" i="10"/>
  <c r="B33" i="10"/>
  <c r="AA9" i="10"/>
  <c r="W40" i="10"/>
  <c r="H17" i="10"/>
  <c r="D48" i="10"/>
  <c r="Q24" i="10"/>
  <c r="M55" i="10"/>
  <c r="Z31" i="10"/>
  <c r="K8" i="10"/>
  <c r="G39" i="10"/>
  <c r="H9" i="10"/>
  <c r="T24" i="10"/>
  <c r="D40" i="10"/>
  <c r="D52" i="10"/>
  <c r="M8" i="10"/>
  <c r="A17" i="10"/>
  <c r="U24" i="10"/>
  <c r="M32" i="10"/>
  <c r="E40" i="10"/>
  <c r="Q46" i="10"/>
  <c r="U51" i="10"/>
  <c r="Y56" i="10"/>
  <c r="R7" i="10"/>
  <c r="V12" i="10"/>
  <c r="Z17" i="10"/>
  <c r="B23" i="10"/>
  <c r="F28" i="10"/>
  <c r="J33" i="10"/>
  <c r="N38" i="10"/>
  <c r="R43" i="10"/>
  <c r="V48" i="10"/>
  <c r="Z53" i="10"/>
  <c r="S4" i="10"/>
  <c r="W9" i="10"/>
  <c r="AA14" i="10"/>
  <c r="C20" i="10"/>
  <c r="G25" i="10"/>
  <c r="K30" i="10"/>
  <c r="O35" i="10"/>
  <c r="S40" i="10"/>
  <c r="W45" i="10"/>
  <c r="AA50" i="10"/>
  <c r="C56" i="10"/>
  <c r="H40" i="10"/>
  <c r="AB14" i="10"/>
  <c r="AA58" i="10"/>
  <c r="A58" i="10"/>
  <c r="T57" i="10"/>
  <c r="R58" i="10"/>
  <c r="X54" i="10"/>
  <c r="P41" i="10"/>
  <c r="P26" i="10"/>
  <c r="L12" i="10"/>
  <c r="P11" i="10"/>
  <c r="S58" i="10"/>
  <c r="I58" i="10"/>
  <c r="P38" i="10"/>
  <c r="L18" i="10"/>
  <c r="G59" i="10"/>
  <c r="Y58" i="10"/>
  <c r="K2" i="10"/>
  <c r="F2" i="10"/>
  <c r="R547" i="10"/>
  <c r="X35" i="10"/>
  <c r="N47" i="10"/>
  <c r="H46" i="10"/>
  <c r="AA57" i="10"/>
  <c r="X518" i="10"/>
  <c r="W561" i="10"/>
  <c r="F706" i="10"/>
  <c r="A630" i="10"/>
  <c r="N648" i="10"/>
  <c r="AB584" i="10"/>
  <c r="O678" i="10"/>
  <c r="L634" i="10"/>
  <c r="D696" i="10"/>
  <c r="Q648" i="10"/>
  <c r="I710" i="10"/>
  <c r="F666" i="10"/>
  <c r="G660" i="10"/>
  <c r="W710" i="10"/>
  <c r="M30" i="10"/>
  <c r="Z6" i="10"/>
  <c r="V37" i="10"/>
  <c r="S14" i="10"/>
  <c r="O45" i="10"/>
  <c r="AB21" i="10"/>
  <c r="X52" i="10"/>
  <c r="I29" i="10"/>
  <c r="V5" i="10"/>
  <c r="R36" i="10"/>
  <c r="C13" i="10"/>
  <c r="AA43" i="10"/>
  <c r="D10" i="10"/>
  <c r="P25" i="10"/>
  <c r="AB40" i="10"/>
  <c r="X53" i="10"/>
  <c r="E10" i="10"/>
  <c r="Y17" i="10"/>
  <c r="Q25" i="10"/>
  <c r="I33" i="10"/>
  <c r="A41" i="10"/>
  <c r="A47" i="10"/>
  <c r="E52" i="10"/>
  <c r="I57" i="10"/>
  <c r="B8" i="10"/>
  <c r="F13" i="10"/>
  <c r="J18" i="10"/>
  <c r="N23" i="10"/>
  <c r="R28" i="10"/>
  <c r="V33" i="10"/>
  <c r="Z38" i="10"/>
  <c r="B44" i="10"/>
  <c r="F49" i="10"/>
  <c r="J54" i="10"/>
  <c r="C5" i="10"/>
  <c r="G10" i="10"/>
  <c r="K15" i="10"/>
  <c r="O20" i="10"/>
  <c r="S25" i="10"/>
  <c r="W30" i="10"/>
  <c r="AA35" i="10"/>
  <c r="C41" i="10"/>
  <c r="G46" i="10"/>
  <c r="K51" i="10"/>
  <c r="O56" i="10"/>
  <c r="L45" i="10"/>
  <c r="D20" i="10"/>
  <c r="K59" i="10"/>
  <c r="D5" i="10"/>
  <c r="D58" i="10"/>
  <c r="N59" i="10"/>
  <c r="X58" i="10"/>
  <c r="T46" i="10"/>
  <c r="X36" i="10"/>
  <c r="X27" i="10"/>
  <c r="T16" i="10"/>
  <c r="C59" i="10"/>
  <c r="L39" i="10"/>
  <c r="T43" i="10"/>
  <c r="P23" i="10"/>
  <c r="S59" i="10"/>
  <c r="A2" i="10"/>
  <c r="C2" i="10"/>
  <c r="J2" i="10"/>
  <c r="B2" i="10"/>
  <c r="P675" i="10"/>
  <c r="E20" i="10"/>
  <c r="J26" i="10"/>
  <c r="A23" i="10"/>
  <c r="N11" i="10"/>
  <c r="J42" i="10"/>
  <c r="AA23" i="10"/>
  <c r="S57" i="10"/>
  <c r="D23" i="10"/>
  <c r="T549" i="10"/>
  <c r="S592" i="10"/>
  <c r="W630" i="10"/>
  <c r="M645" i="10"/>
  <c r="N654" i="10"/>
  <c r="AA621" i="10"/>
  <c r="S683" i="10"/>
  <c r="P639" i="10"/>
  <c r="H701" i="10"/>
  <c r="U653" i="10"/>
  <c r="W623" i="10"/>
  <c r="J671" i="10"/>
  <c r="AA709" i="10"/>
  <c r="K689" i="10"/>
  <c r="Y30" i="10"/>
  <c r="J7" i="10"/>
  <c r="F38" i="10"/>
  <c r="C15" i="10"/>
  <c r="AA45" i="10"/>
  <c r="L22" i="10"/>
  <c r="H53" i="10"/>
  <c r="U29" i="10"/>
  <c r="F6" i="10"/>
  <c r="B37" i="10"/>
  <c r="O13" i="10"/>
  <c r="K44" i="10"/>
  <c r="P10" i="10"/>
  <c r="AB25" i="10"/>
  <c r="L41" i="10"/>
  <c r="H54" i="10"/>
  <c r="Q10" i="10"/>
  <c r="I18" i="10"/>
  <c r="A26" i="10"/>
  <c r="U33" i="10"/>
  <c r="M41" i="10"/>
  <c r="M47" i="10"/>
  <c r="Q52" i="10"/>
  <c r="J3" i="10"/>
  <c r="N8" i="10"/>
  <c r="R13" i="10"/>
  <c r="V18" i="10"/>
  <c r="Z23" i="10"/>
  <c r="B29" i="10"/>
  <c r="F34" i="10"/>
  <c r="J39" i="10"/>
  <c r="N44" i="10"/>
  <c r="R49" i="10"/>
  <c r="V54" i="10"/>
  <c r="O5" i="10"/>
  <c r="S10" i="10"/>
  <c r="W15" i="10"/>
  <c r="AA20" i="10"/>
  <c r="C26" i="10"/>
  <c r="G31" i="10"/>
  <c r="K36" i="10"/>
  <c r="O41" i="10"/>
  <c r="S46" i="10"/>
  <c r="W51" i="10"/>
  <c r="AA56" i="10"/>
  <c r="P50" i="10"/>
  <c r="H25" i="10"/>
  <c r="W59" i="10"/>
  <c r="H10" i="10"/>
  <c r="P58" i="10"/>
  <c r="AB11" i="10"/>
  <c r="D14" i="10"/>
  <c r="X51" i="10"/>
  <c r="D47" i="10"/>
  <c r="L48" i="10"/>
  <c r="X21" i="10"/>
  <c r="O59" i="10"/>
  <c r="H59" i="10"/>
  <c r="X48" i="10"/>
  <c r="T28" i="10"/>
  <c r="L3" i="10"/>
  <c r="M2" i="10"/>
  <c r="O2" i="10"/>
  <c r="G2" i="10"/>
  <c r="B57" i="10"/>
  <c r="AA59" i="10"/>
  <c r="AB53" i="10"/>
  <c r="P8" i="10"/>
  <c r="AA2" i="10"/>
  <c r="H2" i="10"/>
  <c r="AB2" i="10"/>
  <c r="X12" i="10"/>
  <c r="V697" i="10"/>
  <c r="T11" i="10"/>
  <c r="M38" i="10"/>
  <c r="S13" i="10"/>
  <c r="L58" i="10"/>
  <c r="R59" i="10"/>
  <c r="P580" i="10"/>
  <c r="P566" i="10"/>
  <c r="S661" i="10"/>
  <c r="Y660" i="10"/>
  <c r="N660" i="10"/>
  <c r="C627" i="10"/>
  <c r="W688" i="10"/>
  <c r="T644" i="10"/>
  <c r="L706" i="10"/>
  <c r="Y658" i="10"/>
  <c r="X570" i="10"/>
  <c r="N676" i="10"/>
  <c r="C676" i="10"/>
  <c r="G669" i="10"/>
  <c r="Q35" i="10"/>
  <c r="B12" i="10"/>
  <c r="Z42" i="10"/>
  <c r="W19" i="10"/>
  <c r="S50" i="10"/>
  <c r="D27" i="10"/>
  <c r="Q3" i="10"/>
  <c r="M34" i="10"/>
  <c r="Z10" i="10"/>
  <c r="V41" i="10"/>
  <c r="G18" i="10"/>
  <c r="C49" i="10"/>
  <c r="D13" i="10"/>
  <c r="P28" i="10"/>
  <c r="AB43" i="10"/>
  <c r="P55" i="10"/>
  <c r="M11" i="10"/>
  <c r="U18" i="10"/>
  <c r="Y26" i="10"/>
  <c r="E34" i="10"/>
  <c r="I42" i="10"/>
  <c r="Y47" i="10"/>
  <c r="A53" i="10"/>
  <c r="V3" i="10"/>
  <c r="Z8" i="10"/>
  <c r="B14" i="10"/>
  <c r="F19" i="10"/>
  <c r="J24" i="10"/>
  <c r="N29" i="10"/>
  <c r="R34" i="10"/>
  <c r="V39" i="10"/>
  <c r="Z44" i="10"/>
  <c r="B50" i="10"/>
  <c r="F55" i="10"/>
  <c r="AA5" i="10"/>
  <c r="C11" i="10"/>
  <c r="G16" i="10"/>
  <c r="K21" i="10"/>
  <c r="O26" i="10"/>
  <c r="S31" i="10"/>
  <c r="W36" i="10"/>
  <c r="AA41" i="10"/>
  <c r="C47" i="10"/>
  <c r="G52" i="10"/>
  <c r="K57" i="10"/>
  <c r="T55" i="10"/>
  <c r="L30" i="10"/>
  <c r="D59" i="10"/>
  <c r="L15" i="10"/>
  <c r="AB58" i="10"/>
  <c r="T37" i="10"/>
  <c r="D50" i="10"/>
  <c r="AB56" i="10"/>
  <c r="Y57" i="10"/>
  <c r="AB26" i="10"/>
  <c r="P29" i="10"/>
  <c r="X33" i="10"/>
  <c r="Y2" i="10"/>
  <c r="W2" i="10"/>
  <c r="P47" i="10"/>
  <c r="U689" i="10"/>
  <c r="J707" i="10"/>
  <c r="K4" i="10"/>
  <c r="S33" i="10"/>
  <c r="I15" i="10"/>
  <c r="J6" i="10"/>
  <c r="F37" i="10"/>
  <c r="W18" i="10"/>
  <c r="V59" i="10"/>
  <c r="H58" i="10"/>
  <c r="L611" i="10"/>
  <c r="H645" i="10"/>
  <c r="K687" i="10"/>
  <c r="I676" i="10"/>
  <c r="Z666" i="10"/>
  <c r="G632" i="10"/>
  <c r="AA693" i="10"/>
  <c r="X649" i="10"/>
  <c r="P711" i="10"/>
  <c r="A664" i="10"/>
  <c r="Z619" i="10"/>
  <c r="R681" i="10"/>
  <c r="O640" i="10"/>
  <c r="E5" i="10"/>
  <c r="A36" i="10"/>
  <c r="N12" i="10"/>
  <c r="J43" i="10"/>
  <c r="G20" i="10"/>
  <c r="C51" i="10"/>
  <c r="P27" i="10"/>
  <c r="A4" i="10"/>
  <c r="Y34" i="10"/>
  <c r="J11" i="10"/>
  <c r="F42" i="10"/>
  <c r="S18" i="10"/>
  <c r="O49" i="10"/>
  <c r="L14" i="10"/>
  <c r="X29" i="10"/>
  <c r="H45" i="10"/>
  <c r="L56" i="10"/>
  <c r="Y11" i="10"/>
  <c r="Q19" i="10"/>
  <c r="I27" i="10"/>
  <c r="A35" i="10"/>
  <c r="U42" i="10"/>
  <c r="I48" i="10"/>
  <c r="M53" i="10"/>
  <c r="F4" i="10"/>
  <c r="J9" i="10"/>
  <c r="N14" i="10"/>
  <c r="R19" i="10"/>
  <c r="V24" i="10"/>
  <c r="Z29" i="10"/>
  <c r="B35" i="10"/>
  <c r="F40" i="10"/>
  <c r="J45" i="10"/>
  <c r="N50" i="10"/>
  <c r="R55" i="10"/>
  <c r="K6" i="10"/>
  <c r="O11" i="10"/>
  <c r="S16" i="10"/>
  <c r="W21" i="10"/>
  <c r="AA26" i="10"/>
  <c r="C32" i="10"/>
  <c r="G37" i="10"/>
  <c r="K42" i="10"/>
  <c r="O47" i="10"/>
  <c r="S52" i="10"/>
  <c r="L24" i="10"/>
  <c r="R57" i="10"/>
  <c r="P35" i="10"/>
  <c r="H7" i="10"/>
  <c r="P20" i="10"/>
  <c r="L59" i="10"/>
  <c r="L57" i="10"/>
  <c r="M58" i="10"/>
  <c r="U57" i="10"/>
  <c r="F58" i="10"/>
  <c r="Q59" i="10"/>
  <c r="D32" i="10"/>
  <c r="X6" i="10"/>
  <c r="H55" i="10"/>
  <c r="N57" i="10"/>
  <c r="AB38" i="10"/>
  <c r="T13" i="10"/>
  <c r="P2" i="10"/>
  <c r="X42" i="10"/>
  <c r="T559" i="10"/>
  <c r="A51" i="10"/>
  <c r="L20" i="10"/>
  <c r="Q55" i="10"/>
  <c r="K3" i="10"/>
  <c r="W54" i="10"/>
  <c r="Y59" i="10"/>
  <c r="M533" i="10"/>
  <c r="D676" i="10"/>
  <c r="AA707" i="10"/>
  <c r="U691" i="10"/>
  <c r="J673" i="10"/>
  <c r="K637" i="10"/>
  <c r="C699" i="10"/>
  <c r="AB654" i="10"/>
  <c r="L612" i="10"/>
  <c r="E669" i="10"/>
  <c r="B625" i="10"/>
  <c r="V686" i="10"/>
  <c r="G702" i="10"/>
  <c r="Y9" i="10"/>
  <c r="U40" i="10"/>
  <c r="F17" i="10"/>
  <c r="B48" i="10"/>
  <c r="AA24" i="10"/>
  <c r="W55" i="10"/>
  <c r="H32" i="10"/>
  <c r="U8" i="10"/>
  <c r="Q39" i="10"/>
  <c r="B16" i="10"/>
  <c r="Z46" i="10"/>
  <c r="K23" i="10"/>
  <c r="K53" i="10"/>
  <c r="H15" i="10"/>
  <c r="T30" i="10"/>
  <c r="D46" i="10"/>
  <c r="X56" i="10"/>
  <c r="U12" i="10"/>
  <c r="M20" i="10"/>
  <c r="E28" i="10"/>
  <c r="Y35" i="10"/>
  <c r="Q43" i="10"/>
  <c r="U48" i="10"/>
  <c r="Y53" i="10"/>
  <c r="R4" i="10"/>
  <c r="V9" i="10"/>
  <c r="Z14" i="10"/>
  <c r="B20" i="10"/>
  <c r="F25" i="10"/>
  <c r="J30" i="10"/>
  <c r="N35" i="10"/>
  <c r="R40" i="10"/>
  <c r="V45" i="10"/>
  <c r="Z50" i="10"/>
  <c r="B56" i="10"/>
  <c r="W6" i="10"/>
  <c r="AA11" i="10"/>
  <c r="C17" i="10"/>
  <c r="G22" i="10"/>
  <c r="K27" i="10"/>
  <c r="O32" i="10"/>
  <c r="S37" i="10"/>
  <c r="W42" i="10"/>
  <c r="AA47" i="10"/>
  <c r="C53" i="10"/>
  <c r="H4" i="10"/>
  <c r="B58" i="10"/>
  <c r="T40" i="10"/>
  <c r="AB32" i="10"/>
  <c r="T25" i="10"/>
  <c r="X59" i="10"/>
  <c r="T58" i="10"/>
  <c r="P5" i="10"/>
  <c r="E58" i="10"/>
  <c r="B59" i="10"/>
  <c r="D29" i="10"/>
  <c r="H37" i="10"/>
  <c r="D17" i="10"/>
  <c r="I59" i="10"/>
  <c r="Z57" i="10"/>
  <c r="D44" i="10"/>
  <c r="X18" i="10"/>
  <c r="I2" i="10"/>
  <c r="S2" i="10"/>
  <c r="T49" i="10"/>
  <c r="AA657" i="10"/>
  <c r="G35" i="10"/>
  <c r="L50" i="10"/>
  <c r="R16" i="10"/>
  <c r="C29" i="10"/>
  <c r="AB41" i="10"/>
  <c r="T59" i="10"/>
  <c r="I564" i="10"/>
  <c r="AB706" i="10"/>
  <c r="X621" i="10"/>
  <c r="E707" i="10"/>
  <c r="J679" i="10"/>
  <c r="O642" i="10"/>
  <c r="G704" i="10"/>
  <c r="D660" i="10"/>
  <c r="T544" i="10"/>
  <c r="I674" i="10"/>
  <c r="F630" i="10"/>
  <c r="Z691" i="10"/>
  <c r="K656" i="10"/>
  <c r="I10" i="10"/>
  <c r="E41" i="10"/>
  <c r="R17" i="10"/>
  <c r="N48" i="10"/>
  <c r="K25" i="10"/>
  <c r="G56" i="10"/>
  <c r="T32" i="10"/>
  <c r="E9" i="10"/>
  <c r="A40" i="10"/>
  <c r="N16" i="10"/>
  <c r="J47" i="10"/>
  <c r="W23" i="10"/>
  <c r="G54" i="10"/>
  <c r="T15" i="10"/>
  <c r="D31" i="10"/>
  <c r="P46" i="10"/>
  <c r="I3" i="10"/>
  <c r="E13" i="10"/>
  <c r="Y20" i="10"/>
  <c r="Q28" i="10"/>
  <c r="I36" i="10"/>
  <c r="A44" i="10"/>
  <c r="E49" i="10"/>
  <c r="I54" i="10"/>
  <c r="B5" i="10"/>
  <c r="F10" i="10"/>
  <c r="J15" i="10"/>
  <c r="N20" i="10"/>
  <c r="R25" i="10"/>
  <c r="V30" i="10"/>
  <c r="Z35" i="10"/>
  <c r="B41" i="10"/>
  <c r="F46" i="10"/>
  <c r="J51" i="10"/>
  <c r="N56" i="10"/>
  <c r="G7" i="10"/>
  <c r="K12" i="10"/>
  <c r="O17" i="10"/>
  <c r="S22" i="10"/>
  <c r="W27" i="10"/>
  <c r="AA32" i="10"/>
  <c r="C38" i="10"/>
  <c r="G43" i="10"/>
  <c r="K48" i="10"/>
  <c r="O53" i="10"/>
  <c r="L9" i="10"/>
  <c r="N58" i="10"/>
  <c r="X45" i="10"/>
  <c r="P53" i="10"/>
  <c r="X30" i="10"/>
  <c r="D11" i="10"/>
  <c r="AB59" i="10"/>
  <c r="T10" i="10"/>
  <c r="Q58" i="10"/>
  <c r="Z59" i="10"/>
  <c r="P57" i="10"/>
  <c r="L42" i="10"/>
  <c r="L27" i="10"/>
  <c r="T7" i="10"/>
  <c r="J58" i="10"/>
  <c r="H49" i="10"/>
  <c r="H34" i="10"/>
  <c r="X2" i="10"/>
  <c r="V2" i="10"/>
  <c r="L54" i="10"/>
  <c r="A628" i="10"/>
  <c r="C652" i="10"/>
  <c r="A19" i="10"/>
  <c r="U6" i="10"/>
  <c r="V21" i="10"/>
  <c r="G34" i="10"/>
  <c r="D26" i="10"/>
  <c r="L2" i="10"/>
  <c r="E595" i="10"/>
  <c r="I630" i="10"/>
  <c r="L642" i="10"/>
  <c r="D533" i="10"/>
  <c r="J685" i="10"/>
  <c r="S647" i="10"/>
  <c r="K709" i="10"/>
  <c r="H665" i="10"/>
  <c r="L606" i="10"/>
  <c r="M679" i="10"/>
  <c r="J635" i="10"/>
  <c r="B697" i="10"/>
  <c r="AA679" i="10"/>
  <c r="A15" i="10"/>
  <c r="Y45" i="10"/>
  <c r="J22" i="10"/>
  <c r="F53" i="10"/>
  <c r="C30" i="10"/>
  <c r="P6" i="10"/>
  <c r="L37" i="10"/>
  <c r="Y13" i="10"/>
  <c r="U44" i="10"/>
  <c r="F21" i="10"/>
  <c r="B52" i="10"/>
  <c r="O28" i="10"/>
  <c r="S54" i="10"/>
  <c r="H18" i="10"/>
  <c r="T33" i="10"/>
  <c r="T48" i="10"/>
  <c r="A5" i="10"/>
  <c r="Q13" i="10"/>
  <c r="U21" i="10"/>
  <c r="A29" i="10"/>
  <c r="E37" i="10"/>
  <c r="M44" i="10"/>
  <c r="Q49" i="10"/>
  <c r="U54" i="10"/>
  <c r="N5" i="10"/>
  <c r="R10" i="10"/>
  <c r="V15" i="10"/>
  <c r="Z20" i="10"/>
  <c r="B26" i="10"/>
  <c r="F31" i="10"/>
  <c r="J36" i="10"/>
  <c r="N41" i="10"/>
  <c r="R46" i="10"/>
  <c r="V51" i="10"/>
  <c r="Z56" i="10"/>
  <c r="S7" i="10"/>
  <c r="W12" i="10"/>
  <c r="AA17" i="10"/>
  <c r="C23" i="10"/>
  <c r="G28" i="10"/>
  <c r="K33" i="10"/>
  <c r="O38" i="10"/>
  <c r="S43" i="10"/>
  <c r="W48" i="10"/>
  <c r="AA53" i="10"/>
  <c r="P14" i="10"/>
  <c r="Z58" i="10"/>
  <c r="AB50" i="10"/>
  <c r="U58" i="10"/>
  <c r="AB35" i="10"/>
  <c r="L21" i="10"/>
  <c r="T22" i="10"/>
  <c r="X15" i="10"/>
  <c r="A59" i="10"/>
  <c r="H22" i="10"/>
  <c r="AB8" i="10"/>
  <c r="V58" i="10"/>
  <c r="R645" i="10"/>
  <c r="N27" i="10"/>
  <c r="F57" i="10"/>
  <c r="U30" i="10"/>
  <c r="B32" i="10"/>
  <c r="O44" i="10"/>
  <c r="Q57" i="10"/>
  <c r="V516" i="10"/>
  <c r="E661" i="10"/>
  <c r="AB659" i="10"/>
  <c r="D605" i="10"/>
  <c r="J691" i="10"/>
  <c r="W652" i="10"/>
  <c r="O714" i="10"/>
  <c r="L670" i="10"/>
  <c r="Y622" i="10"/>
  <c r="Q684" i="10"/>
  <c r="N640" i="10"/>
  <c r="F702" i="10"/>
  <c r="S687" i="10"/>
  <c r="M15" i="10"/>
  <c r="I46" i="10"/>
  <c r="V22" i="10"/>
  <c r="R53" i="10"/>
  <c r="O30" i="10"/>
  <c r="AB6" i="10"/>
  <c r="X37" i="10"/>
  <c r="I14" i="10"/>
  <c r="E45" i="10"/>
  <c r="R21" i="10"/>
  <c r="N52" i="10"/>
  <c r="AA28" i="10"/>
  <c r="D4" i="10"/>
  <c r="P19" i="10"/>
  <c r="AB34" i="10"/>
  <c r="D49" i="10"/>
  <c r="M5" i="10"/>
  <c r="M14" i="10"/>
  <c r="E22" i="10"/>
  <c r="Y29" i="10"/>
  <c r="Q37" i="10"/>
  <c r="Y44" i="10"/>
  <c r="A50" i="10"/>
  <c r="E55" i="10"/>
  <c r="Z5" i="10"/>
  <c r="B11" i="10"/>
  <c r="F16" i="10"/>
  <c r="J21" i="10"/>
  <c r="N26" i="10"/>
  <c r="R31" i="10"/>
  <c r="V36" i="10"/>
  <c r="Z41" i="10"/>
  <c r="B47" i="10"/>
  <c r="F52" i="10"/>
  <c r="J57" i="10"/>
  <c r="C8" i="10"/>
  <c r="G13" i="10"/>
  <c r="K18" i="10"/>
  <c r="O23" i="10"/>
  <c r="S28" i="10"/>
  <c r="W33" i="10"/>
  <c r="AA38" i="10"/>
  <c r="C44" i="10"/>
  <c r="G49" i="10"/>
  <c r="K54" i="10"/>
  <c r="T19" i="10"/>
  <c r="J59" i="10"/>
  <c r="D56" i="10"/>
  <c r="AB23" i="10"/>
  <c r="D41" i="10"/>
  <c r="T31" i="10"/>
  <c r="H43" i="10"/>
  <c r="AB20" i="10"/>
  <c r="M59" i="10"/>
  <c r="P32" i="10"/>
  <c r="T34" i="10"/>
  <c r="T52" i="10"/>
  <c r="D53" i="10"/>
  <c r="AB17" i="10"/>
  <c r="F59" i="10"/>
  <c r="O57" i="10"/>
  <c r="AB57" i="10"/>
  <c r="N2" i="10"/>
  <c r="T2" i="10"/>
  <c r="L675" i="10"/>
  <c r="P42" i="10"/>
  <c r="I45" i="10"/>
  <c r="O8" i="10"/>
  <c r="X24" i="10"/>
  <c r="H57" i="10"/>
</calcChain>
</file>

<file path=xl/sharedStrings.xml><?xml version="1.0" encoding="utf-8"?>
<sst xmlns="http://schemas.openxmlformats.org/spreadsheetml/2006/main" count="253386" uniqueCount="51830">
  <si>
    <t>_id</t>
  </si>
  <si>
    <t>_rev</t>
  </si>
  <si>
    <t>username</t>
  </si>
  <si>
    <t>payrollPeriod</t>
  </si>
  <si>
    <t>shift</t>
  </si>
  <si>
    <t>shiftSerial</t>
  </si>
  <si>
    <t>shiftStartTime</t>
  </si>
  <si>
    <t>timeStarts</t>
  </si>
  <si>
    <t>timeEnds</t>
  </si>
  <si>
    <t>client</t>
  </si>
  <si>
    <t>location</t>
  </si>
  <si>
    <t>locID</t>
  </si>
  <si>
    <t>lastName</t>
  </si>
  <si>
    <t>firstName</t>
  </si>
  <si>
    <t>technician</t>
  </si>
  <si>
    <t>rprtDate</t>
  </si>
  <si>
    <t>wONum</t>
  </si>
  <si>
    <t>uNum</t>
  </si>
  <si>
    <t>ts</t>
  </si>
  <si>
    <t>te</t>
  </si>
  <si>
    <t>repairHrs</t>
  </si>
  <si>
    <t>notes</t>
  </si>
  <si>
    <t>timeStamp</t>
  </si>
  <si>
    <t>timeStampM</t>
  </si>
  <si>
    <t>aadiaz_2017-10-02_06-32-20_-0600_Mon</t>
  </si>
  <si>
    <t>1-22648e7ce0532275e4d63873a423d684</t>
  </si>
  <si>
    <t>aadiaz</t>
  </si>
  <si>
    <t>43005</t>
  </si>
  <si>
    <t>AM</t>
  </si>
  <si>
    <t>43005_05</t>
  </si>
  <si>
    <t>6</t>
  </si>
  <si>
    <t>2017-10-01T06:00:00-06:00</t>
  </si>
  <si>
    <t>2017-10-01T18:00:00-06:00</t>
  </si>
  <si>
    <t>Diaz</t>
  </si>
  <si>
    <t>Alexis</t>
  </si>
  <si>
    <t>Diaz, Alexis</t>
  </si>
  <si>
    <t>316793454</t>
  </si>
  <si>
    <t>12667156</t>
  </si>
  <si>
    <t>06:00</t>
  </si>
  <si>
    <t>18:00</t>
  </si>
  <si>
    <t>12</t>
  </si>
  <si>
    <t>Q-10 4" repack valves, power end plungers and seals fluid end plungers</t>
  </si>
  <si>
    <t>43010.2724548264</t>
  </si>
  <si>
    <t>2017-10-02T06:32:20-06:00</t>
  </si>
  <si>
    <t>aadiaz_2017-10-03_07-15-17_-0600_Tue</t>
  </si>
  <si>
    <t>1-ecc51378a456999eee48884ce8d0487f</t>
  </si>
  <si>
    <t>43005_06</t>
  </si>
  <si>
    <t>2017-10-02T06:00:00-06:00</t>
  </si>
  <si>
    <t>2017-10-02T18:00:00-06:00</t>
  </si>
  <si>
    <t>1008810016</t>
  </si>
  <si>
    <t>Cleaned shop</t>
  </si>
  <si>
    <t>43011.3022908565</t>
  </si>
  <si>
    <t>2017-10-03T07:15:17-06:00</t>
  </si>
  <si>
    <t>aadiaz_2017-10-04_06-57-42_-0600_Wed</t>
  </si>
  <si>
    <t>1-db1d772af14cf49d8f8085485ebf6fd1</t>
  </si>
  <si>
    <t>43005_07</t>
  </si>
  <si>
    <t>2017-10-03T06:00:00-06:00</t>
  </si>
  <si>
    <t>2017-10-03T18:00:00-06:00</t>
  </si>
  <si>
    <t>316803384</t>
  </si>
  <si>
    <t>11923253</t>
  </si>
  <si>
    <t>HT 5" repack seats, valves, fluod end plungers and power end plates.</t>
  </si>
  <si>
    <t>43012.2900773727</t>
  </si>
  <si>
    <t>2017-10-04T06:57:42-06:00</t>
  </si>
  <si>
    <t>aadiaz_2017-10-05_06-49-01_-0600_Thu</t>
  </si>
  <si>
    <t>1-fffc6e282b2d9ab26ddc73c1d33bf3fe</t>
  </si>
  <si>
    <t>43012</t>
  </si>
  <si>
    <t>43012_01</t>
  </si>
  <si>
    <t>2017-10-04T06:00:00-06:00</t>
  </si>
  <si>
    <t>2017-10-04T18:00:00-06:00</t>
  </si>
  <si>
    <t>316805748</t>
  </si>
  <si>
    <t>11288956</t>
  </si>
  <si>
    <t>HT 5" washed out fluid end pod #2</t>
  </si>
  <si>
    <t>43013.2840476852</t>
  </si>
  <si>
    <t>2017-10-05T06:49:01-06:00</t>
  </si>
  <si>
    <t>aadiaz_2017-10-07_06-44-49_-0600_Sat</t>
  </si>
  <si>
    <t>1-5822e4d5657e3a00db2f11c1c46617e6</t>
  </si>
  <si>
    <t>43012_03</t>
  </si>
  <si>
    <t>2017-10-06T06:00:00-06:00</t>
  </si>
  <si>
    <t>2017-10-06T18:00:00-06:00</t>
  </si>
  <si>
    <t>316819922</t>
  </si>
  <si>
    <t>12129781</t>
  </si>
  <si>
    <t>Q-10 4" e pack, valves, plungers, power end seals and sleeve pod #4.</t>
  </si>
  <si>
    <t>43015.2811234375</t>
  </si>
  <si>
    <t>2017-10-07T06:44:49-06:00</t>
  </si>
  <si>
    <t>aadiaz_2017-10-07_06-57-15_-0600_Sat</t>
  </si>
  <si>
    <t>1-08cdb2dba3bb701a027ce5b06e81d73a</t>
  </si>
  <si>
    <t>43012_02</t>
  </si>
  <si>
    <t>2017-10-05T06:00:00-06:00</t>
  </si>
  <si>
    <t>2017-10-05T18:00:00-06:00</t>
  </si>
  <si>
    <t>316803386</t>
  </si>
  <si>
    <t>11811235</t>
  </si>
  <si>
    <t>HT 5" new fluid end washed out,  pod #2 hole in manifold</t>
  </si>
  <si>
    <t>43015.2897571412</t>
  </si>
  <si>
    <t>2017-10-07T06:57:15-06:00</t>
  </si>
  <si>
    <t>aadiaz_2017-10-10_09-38-11_-0500_Tue</t>
  </si>
  <si>
    <t>1-5c8554fa3db13a10102b4773b3913fa3</t>
  </si>
  <si>
    <t>43012_05</t>
  </si>
  <si>
    <t>2017-10-08T06:00:00-05:00</t>
  </si>
  <si>
    <t>2017-10-08T18:00:00-05:00</t>
  </si>
  <si>
    <t>Call center,  cleaned shop</t>
  </si>
  <si>
    <t>43018.4015181481</t>
  </si>
  <si>
    <t>2017-10-10T09:38:11-05:00</t>
  </si>
  <si>
    <t>aadiaz_2017-10-10_09-43-57_-0500_Tue</t>
  </si>
  <si>
    <t>1-6545365310116f4d88fbbd456a0a7198</t>
  </si>
  <si>
    <t>43012_04</t>
  </si>
  <si>
    <t>2017-10-07T06:00:00-05:00</t>
  </si>
  <si>
    <t>2017-10-07T18:00:00-05:00</t>
  </si>
  <si>
    <t>Call center, cleaned shop</t>
  </si>
  <si>
    <t>43018.405525787</t>
  </si>
  <si>
    <t>2017-10-10T09:43:57-05:00</t>
  </si>
  <si>
    <t>aadiaz_2017-10-16_18-47-13_-0600_Mon</t>
  </si>
  <si>
    <t>1-9ce27270ce374c987e2f7c2ce7fd1bf7</t>
  </si>
  <si>
    <t>43019</t>
  </si>
  <si>
    <t>43019_06</t>
  </si>
  <si>
    <t>2017-10-16T06:00:00-06:00</t>
  </si>
  <si>
    <t>2017-10-16T18:00:00-06:00</t>
  </si>
  <si>
    <t>316859497</t>
  </si>
  <si>
    <t>11754364</t>
  </si>
  <si>
    <t>New Fluod end HT 4.5" cracked fluid end pod #3.</t>
  </si>
  <si>
    <t>43024.78279</t>
  </si>
  <si>
    <t>2017-10-16T18:47:13-06:00</t>
  </si>
  <si>
    <t>aadiaz_2017-10-17_23-40-49_-0600_Tue</t>
  </si>
  <si>
    <t>1-b7f430793d5ee213f38435e8004500f0</t>
  </si>
  <si>
    <t>43019_07</t>
  </si>
  <si>
    <t>2017-10-17T06:00:00-06:00</t>
  </si>
  <si>
    <t>2017-10-17T18:00:00-06:00</t>
  </si>
  <si>
    <t>316869924</t>
  </si>
  <si>
    <t>11923283</t>
  </si>
  <si>
    <t>5" HT 2000 washed out fluid end</t>
  </si>
  <si>
    <t>43025.9866784838</t>
  </si>
  <si>
    <t>2017-10-17T23:40:49-06:00</t>
  </si>
  <si>
    <t>aadiaz_2017-10-18_18-48-32_-0600_Wed</t>
  </si>
  <si>
    <t>1-ac54a3c2fbd0b2d7cfe3bf5ac1af8f85</t>
  </si>
  <si>
    <t>43026</t>
  </si>
  <si>
    <t>43026_01</t>
  </si>
  <si>
    <t>2017-10-18T06:00:00-06:00</t>
  </si>
  <si>
    <t>2017-10-18T18:00:00-06:00</t>
  </si>
  <si>
    <t>316859490</t>
  </si>
  <si>
    <t>12652131</t>
  </si>
  <si>
    <t>Q-10 replace with new fluid end 4" cracked pod #2</t>
  </si>
  <si>
    <t>43026.7837151389</t>
  </si>
  <si>
    <t>2017-10-18T18:48:32-06:00</t>
  </si>
  <si>
    <t>aadiaz_2017-10-20_11-17-08_-0600_Fri</t>
  </si>
  <si>
    <t>1-3b885fdadb2b816b5998c45b60b8499f</t>
  </si>
  <si>
    <t>43026_02</t>
  </si>
  <si>
    <t>2017-10-19T06:00:00-06:00</t>
  </si>
  <si>
    <t>2017-10-19T18:00:00-06:00</t>
  </si>
  <si>
    <t>316860597</t>
  </si>
  <si>
    <t>11648538</t>
  </si>
  <si>
    <t>HT 4.5 replace new fluid end pod #3.</t>
  </si>
  <si>
    <t>43028.4702366898</t>
  </si>
  <si>
    <t>2017-10-20T11:17:08-06:00</t>
  </si>
  <si>
    <t>aadiaz_2017-10-24_19-26-07_-0600_Tue</t>
  </si>
  <si>
    <t>1-53049fc8f0d10ec2ba90da707dadf9f7</t>
  </si>
  <si>
    <t>43026_06</t>
  </si>
  <si>
    <t>2017-10-23T06:00:00-06:00</t>
  </si>
  <si>
    <t>2017-10-23T18:00:00-06:00</t>
  </si>
  <si>
    <t>316876513</t>
  </si>
  <si>
    <t>12667530</t>
  </si>
  <si>
    <t>Q-10 4" replaced cracked fluid end</t>
  </si>
  <si>
    <t>43032.8098044097</t>
  </si>
  <si>
    <t>2017-10-24T19:26:07-06:00</t>
  </si>
  <si>
    <t>aadiaz_2017-10-24_19-27-51_-0600_Tue</t>
  </si>
  <si>
    <t>1-b243df8e4811f4647979d5af891685c4</t>
  </si>
  <si>
    <t>43026_07</t>
  </si>
  <si>
    <t>2017-10-24T06:00:00-06:00</t>
  </si>
  <si>
    <t>2017-10-24T18:00:00-06:00</t>
  </si>
  <si>
    <t>316901741</t>
  </si>
  <si>
    <t>11978492</t>
  </si>
  <si>
    <t>Q-10 4" full repack and valves.</t>
  </si>
  <si>
    <t>43032.8110159491</t>
  </si>
  <si>
    <t>2017-10-24T19:27:51-06:00</t>
  </si>
  <si>
    <t>aadiaz_2017-10-24_19-32-23_-0600_Tue</t>
  </si>
  <si>
    <t>1-2f7bc554bb4e5d222b0705490db2d630</t>
  </si>
  <si>
    <t>43026_03</t>
  </si>
  <si>
    <t>2017-10-20T06:00:00-06:00</t>
  </si>
  <si>
    <t>2017-10-20T18:00:00-06:00</t>
  </si>
  <si>
    <t>316888508</t>
  </si>
  <si>
    <t>11668438</t>
  </si>
  <si>
    <t>Ht 4.5" bpm new seats valves and repack powerend wiper seals</t>
  </si>
  <si>
    <t>43032.8141566551</t>
  </si>
  <si>
    <t>2017-10-24T19:32:23-06:00</t>
  </si>
  <si>
    <t>aadiaz_2017-10-24_19-33-33_-0600_Tue</t>
  </si>
  <si>
    <t>1-0f6505db6f7dbc93f2fe9f125f6d61b4</t>
  </si>
  <si>
    <t>43026_04</t>
  </si>
  <si>
    <t>2017-10-21T06:00:00-06:00</t>
  </si>
  <si>
    <t>2017-10-21T18:00:00-06:00</t>
  </si>
  <si>
    <t>316888511</t>
  </si>
  <si>
    <t>12667545</t>
  </si>
  <si>
    <t>Q-10 4" repack seats amd valves</t>
  </si>
  <si>
    <t>43032.8149712616</t>
  </si>
  <si>
    <t>2017-10-24T19:33:33-06:00</t>
  </si>
  <si>
    <t>aadiaz_2017-10-24_19-34-27_-0600_Tue</t>
  </si>
  <si>
    <t>1-a4721b72fc7b017ed4bd7744d2f2c763</t>
  </si>
  <si>
    <t>43026_05</t>
  </si>
  <si>
    <t>2017-10-22T06:00:00-06:00</t>
  </si>
  <si>
    <t>2017-10-22T18:00:00-06:00</t>
  </si>
  <si>
    <t>316881904</t>
  </si>
  <si>
    <t>11832928</t>
  </si>
  <si>
    <t>Ht 5" bpm full repack and valves powerend plungers and wiper seals</t>
  </si>
  <si>
    <t>43032.8155990278</t>
  </si>
  <si>
    <t>2017-10-24T19:34:27-06:00</t>
  </si>
  <si>
    <t>aadiaz_2017-10-28_12-25-54_-0600_Sat</t>
  </si>
  <si>
    <t>1-b28b23faa22f5103b65f4b84bfa87c85</t>
  </si>
  <si>
    <t>43033</t>
  </si>
  <si>
    <t>43033_01</t>
  </si>
  <si>
    <t>2017-10-25T06:00:00-06:00</t>
  </si>
  <si>
    <t>2017-10-25T18:00:00-06:00</t>
  </si>
  <si>
    <t>316859495</t>
  </si>
  <si>
    <t>11811383</t>
  </si>
  <si>
    <t>HT 4.5" bpm full repack and change valves.</t>
  </si>
  <si>
    <t>43036.5179966319</t>
  </si>
  <si>
    <t>2017-10-28T12:25:54-06:00</t>
  </si>
  <si>
    <t>aadiaz_2017-10-28_12-29-01_-0600_Sat</t>
  </si>
  <si>
    <t>1-fd302a4bd6d195537df26c04373d4996</t>
  </si>
  <si>
    <t>43033_02</t>
  </si>
  <si>
    <t>2017-10-26T06:00:00-06:00</t>
  </si>
  <si>
    <t>2017-10-26T18:00:00-06:00</t>
  </si>
  <si>
    <t>316896656</t>
  </si>
  <si>
    <t>12108155</t>
  </si>
  <si>
    <t>Q-10 4" full repack and valves. Powerend plungers and wiper seals.</t>
  </si>
  <si>
    <t>43036.5201525231</t>
  </si>
  <si>
    <t>2017-10-28T12:29:01-06:00</t>
  </si>
  <si>
    <t>aadiaz_2017-10-28_12-31-25_-0600_Sat</t>
  </si>
  <si>
    <t>1-6674b9f7a3885dadc57f1f03a5dc8f5a</t>
  </si>
  <si>
    <t>43033_03</t>
  </si>
  <si>
    <t>2017-10-27T06:00:00-06:00</t>
  </si>
  <si>
    <t>2017-10-27T18:00:00-06:00</t>
  </si>
  <si>
    <t>316896657</t>
  </si>
  <si>
    <t>12562434</t>
  </si>
  <si>
    <t>Q-10 4" valves and packings. Powerend plungers and wiperseals.</t>
  </si>
  <si>
    <t>43036.5218262384</t>
  </si>
  <si>
    <t>2017-10-28T12:31:25-06:00</t>
  </si>
  <si>
    <t>aadiaz_2017-10-28_18-54-41_-0600_Sat</t>
  </si>
  <si>
    <t>1-051145eeab1d2a5b5487998d3cdb712d</t>
  </si>
  <si>
    <t>43033_04</t>
  </si>
  <si>
    <t>2017-10-28T06:00:00-06:00</t>
  </si>
  <si>
    <t>2017-10-28T18:00:00-06:00</t>
  </si>
  <si>
    <t>316906466</t>
  </si>
  <si>
    <t>12108152</t>
  </si>
  <si>
    <t>Q-10 4" repack and valves.</t>
  </si>
  <si>
    <t>43036.7879775347</t>
  </si>
  <si>
    <t>2017-10-28T18:54:41-06:00</t>
  </si>
  <si>
    <t>aadiaz_2017-11-01_15-51-03_-0500_Wed</t>
  </si>
  <si>
    <t>1-feb712ada78de516d1aa3b29e3071bcb</t>
  </si>
  <si>
    <t>43033_05</t>
  </si>
  <si>
    <t>2017-10-29T06:00:00-05:00</t>
  </si>
  <si>
    <t>2017-10-29T18:00:00-05:00</t>
  </si>
  <si>
    <t>316903669</t>
  </si>
  <si>
    <t>11967019</t>
  </si>
  <si>
    <t>HT 5" BPM valves and repack</t>
  </si>
  <si>
    <t>43040.6604624884</t>
  </si>
  <si>
    <t>2017-11-01T15:51:03-05:00</t>
  </si>
  <si>
    <t>aadiaz_2017-11-07_06-44-58_-0700_Tue</t>
  </si>
  <si>
    <t>1-bc6fb8906d06d069a5037e28316e266a</t>
  </si>
  <si>
    <t>43040</t>
  </si>
  <si>
    <t>43040_06</t>
  </si>
  <si>
    <t>2017-11-06T06:00:00-07:00</t>
  </si>
  <si>
    <t>2017-11-06T18:00:00-07:00</t>
  </si>
  <si>
    <t>316960622</t>
  </si>
  <si>
    <t>11292130</t>
  </si>
  <si>
    <t>Q-10 4" new fluid end replaced cracked pod#2.</t>
  </si>
  <si>
    <t>43046.2812291782</t>
  </si>
  <si>
    <t>2017-11-07T06:44:58-07:00</t>
  </si>
  <si>
    <t>aadiaz_2017-11-07_06-51-31_-0700_Tue</t>
  </si>
  <si>
    <t>1-e7077405cdaef43f629ab78cd29370cd</t>
  </si>
  <si>
    <t>43040_07</t>
  </si>
  <si>
    <t>2017-11-07T06:00:00-07:00</t>
  </si>
  <si>
    <t>2017-11-07T18:00:00-07:00</t>
  </si>
  <si>
    <t>Call center</t>
  </si>
  <si>
    <t>43046.285775625</t>
  </si>
  <si>
    <t>2017-11-07T06:51:31-07:00</t>
  </si>
  <si>
    <t>aadiaz_2017-11-10_07-34-23_-0700_Fri</t>
  </si>
  <si>
    <t>1-c7941638cead1c386654441edabf40a9</t>
  </si>
  <si>
    <t>43047</t>
  </si>
  <si>
    <t>43047_01</t>
  </si>
  <si>
    <t>2017-11-08T06:00:00-07:00</t>
  </si>
  <si>
    <t>2017-11-08T18:00:00-07:00</t>
  </si>
  <si>
    <t>316960628</t>
  </si>
  <si>
    <t>11690793</t>
  </si>
  <si>
    <t>HT 5" BPM full repack and change valves.</t>
  </si>
  <si>
    <t>43049.315553669</t>
  </si>
  <si>
    <t>2017-11-10T07:34:23-07:00</t>
  </si>
  <si>
    <t>aadiaz_2017-11-10_07-35-52_-0700_Fri</t>
  </si>
  <si>
    <t>1-7b3fee262ccd55a31fdbb660a62521ab</t>
  </si>
  <si>
    <t>43047_02</t>
  </si>
  <si>
    <t>2017-11-09T06:00:00-07:00</t>
  </si>
  <si>
    <t>2017-11-09T18:00:00-07:00</t>
  </si>
  <si>
    <t>316960623</t>
  </si>
  <si>
    <t>12422027</t>
  </si>
  <si>
    <t>HT 4.5" full repack and change valves.</t>
  </si>
  <si>
    <t>43049.3165806019</t>
  </si>
  <si>
    <t>2017-11-10T07:35:52-07:00</t>
  </si>
  <si>
    <t>achapa_2017-10-10_11-46-13_-0500_Tue</t>
  </si>
  <si>
    <t>2-62d5a12c8e69b094d092f0a910158bac</t>
  </si>
  <si>
    <t>achapa</t>
  </si>
  <si>
    <t>7</t>
  </si>
  <si>
    <t>2017-10-04T06:00:00-05:00</t>
  </si>
  <si>
    <t>2017-10-04T18:00:00-05:00</t>
  </si>
  <si>
    <t>PMPSHP</t>
  </si>
  <si>
    <t>Chapa</t>
  </si>
  <si>
    <t>Antonio</t>
  </si>
  <si>
    <t>Chapa, Antonio</t>
  </si>
  <si>
    <t>316807382</t>
  </si>
  <si>
    <t>11212719</t>
  </si>
  <si>
    <t>Repack fluid and repair</t>
  </si>
  <si>
    <t>43018.4904359722</t>
  </si>
  <si>
    <t>2017-10-10T11:46:13-05:00</t>
  </si>
  <si>
    <t>achapa_2017-10-10_11-48-25_-0500_Tue</t>
  </si>
  <si>
    <t>2-46b15e4fd1badbc0f180fc880989a1b7</t>
  </si>
  <si>
    <t>2017-10-05T06:00:00-05:00</t>
  </si>
  <si>
    <t>2017-10-05T18:00:00-05:00</t>
  </si>
  <si>
    <t>316817284</t>
  </si>
  <si>
    <t>12957317</t>
  </si>
  <si>
    <t>Added grease gage and put washers on maniffold</t>
  </si>
  <si>
    <t>43018.4919613889</t>
  </si>
  <si>
    <t>2017-10-10T11:48:25-05:00</t>
  </si>
  <si>
    <t>achapa_2017-10-10_11-50-55_-0500_Tue</t>
  </si>
  <si>
    <t>1-e79ec261c5e9bbb7a93c40151bf0a557</t>
  </si>
  <si>
    <t>2017-10-06T06:00:00-05:00</t>
  </si>
  <si>
    <t>2017-10-06T18:00:00-05:00</t>
  </si>
  <si>
    <t>316827387</t>
  </si>
  <si>
    <t>11811543</t>
  </si>
  <si>
    <t>Repacked valves and power and plates and seals</t>
  </si>
  <si>
    <t>43018.4936998958</t>
  </si>
  <si>
    <t>2017-10-10T11:50:55-05:00</t>
  </si>
  <si>
    <t>achapa_2017-10-10_11-52-59_-0500_Tue</t>
  </si>
  <si>
    <t>2-078ca1b84cd256cbfab0e6e38eb83b5b</t>
  </si>
  <si>
    <t>316824176</t>
  </si>
  <si>
    <t>12610944</t>
  </si>
  <si>
    <t>Repack change valves and seat</t>
  </si>
  <si>
    <t>43018.4951300116</t>
  </si>
  <si>
    <t>2017-10-10T11:52:59-05:00</t>
  </si>
  <si>
    <t>achapa_2017-10-10_13-12-58_-0500_Tue</t>
  </si>
  <si>
    <t>2-aa4ac7eba0f98c0bec10f8ec53559454</t>
  </si>
  <si>
    <t>43012_06</t>
  </si>
  <si>
    <t>2017-10-09T06:00:00-05:00</t>
  </si>
  <si>
    <t>2017-10-09T18:00:00-05:00</t>
  </si>
  <si>
    <t>316745869</t>
  </si>
  <si>
    <t>11720772</t>
  </si>
  <si>
    <t>Replace suction manifold</t>
  </si>
  <si>
    <t>43018.5506722454</t>
  </si>
  <si>
    <t>2017-10-10T13:12:58-05:00</t>
  </si>
  <si>
    <t>achapa_2017-10-10_13-15-40_-0500_Tue</t>
  </si>
  <si>
    <t>3-9ec30753e722a5ebd70b56663455d1a4</t>
  </si>
  <si>
    <t>43012_07</t>
  </si>
  <si>
    <t>2017-10-10T06:00:00-05:00</t>
  </si>
  <si>
    <t>2017-10-10T18:00:00-05:00</t>
  </si>
  <si>
    <t>316836573</t>
  </si>
  <si>
    <t>12129757</t>
  </si>
  <si>
    <t>Change sleve pod #5 valves and plongers</t>
  </si>
  <si>
    <t>43018.5525533449</t>
  </si>
  <si>
    <t>2017-10-10T13:15:40-05:00</t>
  </si>
  <si>
    <t>achapa_2017-10-10_13-22-42_-0500_Tue</t>
  </si>
  <si>
    <t>2-721c93ecd834554d429a7946658fdb11</t>
  </si>
  <si>
    <t>316830790</t>
  </si>
  <si>
    <t>12108481</t>
  </si>
  <si>
    <t>Change all sleves and plongers</t>
  </si>
  <si>
    <t>43018.5574398958</t>
  </si>
  <si>
    <t>2017-10-10T13:22:42-05:00</t>
  </si>
  <si>
    <t>achapa_2017-10-18_10-57-46_-0500_Wed</t>
  </si>
  <si>
    <t>1-815a0e64e96da663cd28b8aa561c8009</t>
  </si>
  <si>
    <t>43019_01</t>
  </si>
  <si>
    <t>2017-10-11T06:00:00-05:00</t>
  </si>
  <si>
    <t>2017-10-11T18:00:00-05:00</t>
  </si>
  <si>
    <t>316806038</t>
  </si>
  <si>
    <t>11426910</t>
  </si>
  <si>
    <t>Install fluid and back on unit</t>
  </si>
  <si>
    <t>43026.4567866898</t>
  </si>
  <si>
    <t>2017-10-18T10:57:46-05:00</t>
  </si>
  <si>
    <t>achapa_2017-10-18_10-59-36_-0500_Wed</t>
  </si>
  <si>
    <t>1-082aaec638a42b63339db2621118ca52</t>
  </si>
  <si>
    <t>43019_02</t>
  </si>
  <si>
    <t>2017-10-12T06:00:00-05:00</t>
  </si>
  <si>
    <t>2017-10-12T18:00:00-05:00</t>
  </si>
  <si>
    <t>316823512</t>
  </si>
  <si>
    <t>11642933</t>
  </si>
  <si>
    <t>Change front caps seals pressure plate both fittings on clams</t>
  </si>
  <si>
    <t>43026.4580609838</t>
  </si>
  <si>
    <t>2017-10-18T10:59:36-05:00</t>
  </si>
  <si>
    <t>achapa_2017-10-18_11-01-30_-0500_Wed</t>
  </si>
  <si>
    <t>1-817a0bd3c41244977cb5575fb5160538</t>
  </si>
  <si>
    <t>43019_03</t>
  </si>
  <si>
    <t>2017-10-13T06:00:00-05:00</t>
  </si>
  <si>
    <t>2017-10-13T18:00:00-05:00</t>
  </si>
  <si>
    <t>Replace Gray loc seal n clam</t>
  </si>
  <si>
    <t>43026.4593758333</t>
  </si>
  <si>
    <t>2017-10-18T11:01:30-05:00</t>
  </si>
  <si>
    <t>achapa_2017-10-18_11-06-51_-0500_Wed</t>
  </si>
  <si>
    <t>1-ae0678cd0d9e2f44040e1d7507f5e2c0</t>
  </si>
  <si>
    <t>43019_04</t>
  </si>
  <si>
    <t>2017-10-14T06:00:00-05:00</t>
  </si>
  <si>
    <t>2017-10-14T18:00:00-05:00</t>
  </si>
  <si>
    <t>316702213</t>
  </si>
  <si>
    <t>12431310</t>
  </si>
  <si>
    <t>Change Pack 3 new power and metal Springs in seals</t>
  </si>
  <si>
    <t>43026.4630915394</t>
  </si>
  <si>
    <t>2017-10-18T11:06:51-05:00</t>
  </si>
  <si>
    <t>achapa_2017-10-18_11-13-25_-0500_Wed</t>
  </si>
  <si>
    <t>1-62c0021de356e5e67cd93862c3a0a418</t>
  </si>
  <si>
    <t>43019_05</t>
  </si>
  <si>
    <t>2017-10-15T06:00:00-05:00</t>
  </si>
  <si>
    <t>2017-10-15T18:00:00-05:00</t>
  </si>
  <si>
    <t>316853356</t>
  </si>
  <si>
    <t>Replce wings n grayloc seal</t>
  </si>
  <si>
    <t>43026.4676554977</t>
  </si>
  <si>
    <t>2017-10-18T11:13:25-05:00</t>
  </si>
  <si>
    <t>achapa_2017-10-18_11-15-19_-0500_Wed</t>
  </si>
  <si>
    <t>1-54aec4c8644b85b8d8f577665d648a98</t>
  </si>
  <si>
    <t>2017-10-16T06:00:00-05:00</t>
  </si>
  <si>
    <t>2017-10-16T18:00:00-05:00</t>
  </si>
  <si>
    <t>316864304</t>
  </si>
  <si>
    <t>11476934</t>
  </si>
  <si>
    <t>Change front caps seals pressure plate both fitting on clams</t>
  </si>
  <si>
    <t>43026.4689746065</t>
  </si>
  <si>
    <t>2017-10-18T11:15:19-05:00</t>
  </si>
  <si>
    <t>achapa_2017-10-18_11-20-06_-0500_Wed</t>
  </si>
  <si>
    <t>1-7e2ee99424caced03f70f69e90a9ee69</t>
  </si>
  <si>
    <t>2017-10-17T06:00:00-05:00</t>
  </si>
  <si>
    <t>2017-10-17T18:00:00-05:00</t>
  </si>
  <si>
    <t>316865613</t>
  </si>
  <si>
    <t>12108484</t>
  </si>
  <si>
    <t>Change sleve and PM</t>
  </si>
  <si>
    <t>43026.4722957292</t>
  </si>
  <si>
    <t>2017-10-18T11:20:06-05:00</t>
  </si>
  <si>
    <t>achapa_2017-11-01_09-56-27_-0500_Wed</t>
  </si>
  <si>
    <t>1-def4c2f9ab7f2bab1738d66ac90f113f</t>
  </si>
  <si>
    <t>2017-10-25T06:00:00-05:00</t>
  </si>
  <si>
    <t>2017-10-25T18:00:00-05:00</t>
  </si>
  <si>
    <t>316714587</t>
  </si>
  <si>
    <t>11905658</t>
  </si>
  <si>
    <t>Re esleeve pot #3 take f.e.off to replece brkken streach rod</t>
  </si>
  <si>
    <t>43040.4142051852</t>
  </si>
  <si>
    <t>2017-11-01T09:56:27-05:00</t>
  </si>
  <si>
    <t>achapa_2017-11-01_09-59-34_-0500_Wed</t>
  </si>
  <si>
    <t>1-0a9d4908b6e75868bfcc56b631985e61</t>
  </si>
  <si>
    <t>2017-10-26T06:00:00-05:00</t>
  </si>
  <si>
    <t>2017-10-26T18:00:00-05:00</t>
  </si>
  <si>
    <t>316925040</t>
  </si>
  <si>
    <t>11923248</t>
  </si>
  <si>
    <t>Repack,change,valves</t>
  </si>
  <si>
    <t>43040.4163674537</t>
  </si>
  <si>
    <t>2017-11-01T09:59:34-05:00</t>
  </si>
  <si>
    <t>achapa_2017-11-01_10-00-37_-0500_Wed</t>
  </si>
  <si>
    <t>1-b46ea02a7b666a251ab3d65f8f427070</t>
  </si>
  <si>
    <t>2017-10-27T06:00:00-05:00</t>
  </si>
  <si>
    <t>2017-10-27T18:00:00-05:00</t>
  </si>
  <si>
    <t>316925044</t>
  </si>
  <si>
    <t>12108478</t>
  </si>
  <si>
    <t>Change out all power and wiper seals plates</t>
  </si>
  <si>
    <t>43040.4170951736</t>
  </si>
  <si>
    <t>2017-11-01T10:00:37-05:00</t>
  </si>
  <si>
    <t>achapa_2017-11-01_10-02-36_-0500_Wed</t>
  </si>
  <si>
    <t>1-cbe4e465958319811ccd6638e08965cf</t>
  </si>
  <si>
    <t>2017-10-28T06:00:00-05:00</t>
  </si>
  <si>
    <t>2017-10-28T18:00:00-05:00</t>
  </si>
  <si>
    <t>316934464</t>
  </si>
  <si>
    <t>11980454</t>
  </si>
  <si>
    <t>Repack change valves</t>
  </si>
  <si>
    <t>43040.4184802546</t>
  </si>
  <si>
    <t>2017-11-01T10:02:36-05:00</t>
  </si>
  <si>
    <t>achapa_2017-11-01_10-03-41_-0500_Wed</t>
  </si>
  <si>
    <t>1-9047c11d08bc1c52a996a02f4b19c1d9</t>
  </si>
  <si>
    <t>316929932</t>
  </si>
  <si>
    <t>12546247</t>
  </si>
  <si>
    <t>Re sleeve pot# 3and repackaged</t>
  </si>
  <si>
    <t>43040.4192329167</t>
  </si>
  <si>
    <t>2017-11-01T10:03:41-05:00</t>
  </si>
  <si>
    <t>achapa_2017-11-01_10-05-28_-0500_Wed</t>
  </si>
  <si>
    <t>1-dbe951236edb4b8a2c54022d998cd578</t>
  </si>
  <si>
    <t>43033_06</t>
  </si>
  <si>
    <t>2017-10-30T06:00:00-05:00</t>
  </si>
  <si>
    <t>2017-10-30T18:00:00-05:00</t>
  </si>
  <si>
    <t>316934956</t>
  </si>
  <si>
    <t>117p7631</t>
  </si>
  <si>
    <t>F.E.swap change p.e plongers ,change wiper seals</t>
  </si>
  <si>
    <t>43040.4204710301</t>
  </si>
  <si>
    <t>2017-11-01T10:05:28-05:00</t>
  </si>
  <si>
    <t>achapa_2017-11-01_10-10-33_-0500_Wed</t>
  </si>
  <si>
    <t>2-56eb5701d80e9a067239560c072b4856</t>
  </si>
  <si>
    <t>43033_07</t>
  </si>
  <si>
    <t>2017-10-31T06:00:00-05:00</t>
  </si>
  <si>
    <t>2017-10-31T14:00:00-05:00</t>
  </si>
  <si>
    <t>316939436</t>
  </si>
  <si>
    <t>11643033</t>
  </si>
  <si>
    <t>14:00</t>
  </si>
  <si>
    <t>8</t>
  </si>
  <si>
    <t>Replace F.E</t>
  </si>
  <si>
    <t>43040.4240041319</t>
  </si>
  <si>
    <t>2017-11-01T10:10:33-05:00</t>
  </si>
  <si>
    <t>achapa_2017-11-03_19-32-23_-0500_Fri</t>
  </si>
  <si>
    <t>1-9c0edf52b6b8f2044546367ad10036e9</t>
  </si>
  <si>
    <t>2017-11-01T02:00:00-05:00</t>
  </si>
  <si>
    <t>02:00</t>
  </si>
  <si>
    <t>Replace wiper seals and houusings and O rings pots 1 and 3 change sleeve pot 3 and  repacked</t>
  </si>
  <si>
    <t>43042.8141561806</t>
  </si>
  <si>
    <t>2017-11-03T19:32:23-05:00</t>
  </si>
  <si>
    <t>achapa_2017-11-07_09-44-14_-0600_Tue</t>
  </si>
  <si>
    <t>2-0ee4df0a4422a10b82e89e6f49fb6c17</t>
  </si>
  <si>
    <t>43040_01</t>
  </si>
  <si>
    <t>2017-11-01T06:00:00-05:00</t>
  </si>
  <si>
    <t>2017-11-01T14:00:00-05:00</t>
  </si>
  <si>
    <t>316945085</t>
  </si>
  <si>
    <t>11834414</t>
  </si>
  <si>
    <t>Repack chance valves change seatsand suction valves change wiper seals</t>
  </si>
  <si>
    <t>43046.4057270949</t>
  </si>
  <si>
    <t>2017-11-07T09:44:14-06:00</t>
  </si>
  <si>
    <t>achapa_2017-11-07_09-51-26_-0600_Tue</t>
  </si>
  <si>
    <t>1-16b27cf60a80cb9b5d310d2e5519352c</t>
  </si>
  <si>
    <t>11834415</t>
  </si>
  <si>
    <t>Repack change valves and seat change suction  valves and change wiper seals</t>
  </si>
  <si>
    <t>43046.4107281481</t>
  </si>
  <si>
    <t>2017-11-07T09:51:26-06:00</t>
  </si>
  <si>
    <t>achapa_2017-11-07_09-53-41_-0600_Tue</t>
  </si>
  <si>
    <t>1-cf254f7f488b23f9c5415421a8d9b42c</t>
  </si>
  <si>
    <t>43040_02</t>
  </si>
  <si>
    <t>2017-11-02T06:00:00-05:00</t>
  </si>
  <si>
    <t>2017-11-02T14:00:00-05:00</t>
  </si>
  <si>
    <t>416945080</t>
  </si>
  <si>
    <t>10086653</t>
  </si>
  <si>
    <t>Repack change valves on panther 4"</t>
  </si>
  <si>
    <t>43046.4122910532</t>
  </si>
  <si>
    <t>2017-11-07T09:53:41-06:00</t>
  </si>
  <si>
    <t>achapa_2017-11-07_09-54-58_-0600_Tue</t>
  </si>
  <si>
    <t>1-a2738c9b270980d9b33fd459990be2f7</t>
  </si>
  <si>
    <t>43040_03</t>
  </si>
  <si>
    <t>2017-11-03T06:00:00-05:00</t>
  </si>
  <si>
    <t>2017-11-03T18:00:00-05:00</t>
  </si>
  <si>
    <t>316950649</t>
  </si>
  <si>
    <t>11381181</t>
  </si>
  <si>
    <t>Repack change valves and change wiper seals housing plates</t>
  </si>
  <si>
    <t>43046.413181169</t>
  </si>
  <si>
    <t>2017-11-07T09:54:58-06:00</t>
  </si>
  <si>
    <t>achapa_2017-11-07_09-56-59_-0600_Tue</t>
  </si>
  <si>
    <t>1-5c45edd051d907f6967158b9844e8df0</t>
  </si>
  <si>
    <t>43040_04</t>
  </si>
  <si>
    <t>2017-11-04T06:00:00-05:00</t>
  </si>
  <si>
    <t>2017-11-04T18:00:00-05:00</t>
  </si>
  <si>
    <t>316945087</t>
  </si>
  <si>
    <t>11834165</t>
  </si>
  <si>
    <t>Repack chance valves change wiper seals</t>
  </si>
  <si>
    <t>43046.4145810995</t>
  </si>
  <si>
    <t>2017-11-07T09:56:59-06:00</t>
  </si>
  <si>
    <t>achapa_2017-11-07_10-01-16_-0600_Tue</t>
  </si>
  <si>
    <t>1-9d4c0632528bf709781fe040c1e73304</t>
  </si>
  <si>
    <t>43040_05</t>
  </si>
  <si>
    <t>2017-11-05T06:00:00-06:00</t>
  </si>
  <si>
    <t>2017-11-05T19:00:00-06:00</t>
  </si>
  <si>
    <t>316945081</t>
  </si>
  <si>
    <t>11923100</t>
  </si>
  <si>
    <t>19:00</t>
  </si>
  <si>
    <t>13</t>
  </si>
  <si>
    <t>Repack change valves and change wiper seals</t>
  </si>
  <si>
    <t>43046.4175526505</t>
  </si>
  <si>
    <t>2017-11-07T10:01:16-06:00</t>
  </si>
  <si>
    <t>achapa_2017-11-07_10-02-38_-0600_Tue</t>
  </si>
  <si>
    <t>1-3f7c604d1f810cdb4b89da9a0be4293c</t>
  </si>
  <si>
    <t>2017-11-06T06:00:00-06:00</t>
  </si>
  <si>
    <t>2017-11-06T18:00:00-06:00</t>
  </si>
  <si>
    <t>316450654</t>
  </si>
  <si>
    <t>12562392</t>
  </si>
  <si>
    <t>Repack chance valves change power end plungers and change wiper seals and top caps</t>
  </si>
  <si>
    <t>43046.4184986343</t>
  </si>
  <si>
    <t>2017-11-07T10:02:38-06:00</t>
  </si>
  <si>
    <t>achapa_2017-11-08_12-17-57_-0600_Wed</t>
  </si>
  <si>
    <t>1-2999ff7cd8b640946ca5c036714ab8ae</t>
  </si>
  <si>
    <t>2017-11-07T06:00:00-06:00</t>
  </si>
  <si>
    <t>2017-11-07T18:00:00-06:00</t>
  </si>
  <si>
    <t>316962400</t>
  </si>
  <si>
    <t>12680302</t>
  </si>
  <si>
    <t>Repack change valves and change wiper seals discharged o-ring</t>
  </si>
  <si>
    <t>43047.5124763773</t>
  </si>
  <si>
    <t>2017-11-08T12:17:57-06:00</t>
  </si>
  <si>
    <t>adiaz_2017-10-02_06-31-31_-0600_Mon</t>
  </si>
  <si>
    <t>1-382352e0fbfe157b559574cf7f49751e</t>
  </si>
  <si>
    <t>adiaz</t>
  </si>
  <si>
    <t>Argenis</t>
  </si>
  <si>
    <t>Diaz, Argenis</t>
  </si>
  <si>
    <t>Q-10 4" Repack valves, power end plungers and seals, fluid end plungers</t>
  </si>
  <si>
    <t>43010.2718975116</t>
  </si>
  <si>
    <t>2017-10-02T06:31:31-06:00</t>
  </si>
  <si>
    <t>adiaz_2017-10-03_16-46-08_-0600_Tue</t>
  </si>
  <si>
    <t>1-e5ce207e0aa4d7c3f7040f9c40c3677f</t>
  </si>
  <si>
    <t>43011.698712662</t>
  </si>
  <si>
    <t>2017-10-03T16:46:08-06:00</t>
  </si>
  <si>
    <t>adiaz_2017-10-05_06-56-34_-0600_Thu</t>
  </si>
  <si>
    <t>1-a3f7812f6d40e399849760f5e31f9d73</t>
  </si>
  <si>
    <t>HT 5" Repack, Seats, valves, fluid end plungers, power end plates</t>
  </si>
  <si>
    <t>43013.2892867361</t>
  </si>
  <si>
    <t>2017-10-05T06:56:34-06:00</t>
  </si>
  <si>
    <t>adiaz_2017-10-05_06-59-36_-0600_Thu</t>
  </si>
  <si>
    <t>1-93dad718bb43c715b0f1f9c351b6bed9</t>
  </si>
  <si>
    <t>43013.2913978588</t>
  </si>
  <si>
    <t>2017-10-05T06:59:36-06:00</t>
  </si>
  <si>
    <t>adiaz_2017-10-07_06-53-16_-0600_Sat</t>
  </si>
  <si>
    <t>1-2184bc1b8e5a7042e38aa132c3d80112</t>
  </si>
  <si>
    <t>HT 5"  new fluid end washed out pod #2 hole in manifold</t>
  </si>
  <si>
    <t>43015.2870018287</t>
  </si>
  <si>
    <t>2017-10-07T06:53:16-06:00</t>
  </si>
  <si>
    <t>adiaz_2017-10-07_06-54-31_-0600_Sat</t>
  </si>
  <si>
    <t>1-282cd306bad8ef234514442701539224</t>
  </si>
  <si>
    <t>Q-10 4" repack, valves, plungers, power end seals, and sleeve pod #4</t>
  </si>
  <si>
    <t>43015.2878592245</t>
  </si>
  <si>
    <t>2017-10-07T06:54:31-06:00</t>
  </si>
  <si>
    <t>adiaz_2017-10-10_08-36-33_-0600_Tue</t>
  </si>
  <si>
    <t>1-f28362206ad699f4a14eede8adecf23c</t>
  </si>
  <si>
    <t>2017-10-08T06:00:00-06:00</t>
  </si>
  <si>
    <t>2017-10-08T18:00:00-06:00</t>
  </si>
  <si>
    <t>43018.3587262963</t>
  </si>
  <si>
    <t>2017-10-10T08:36:33-06:00</t>
  </si>
  <si>
    <t>adiaz_2017-10-10_08-43-26_-0600_Tue</t>
  </si>
  <si>
    <t>1-faa843838739bf5f8149e22f931c2b9b</t>
  </si>
  <si>
    <t>2017-10-07T06:00:00-06:00</t>
  </si>
  <si>
    <t>2017-10-07T18:00:00-06:00</t>
  </si>
  <si>
    <t>43018.3635018287</t>
  </si>
  <si>
    <t>2017-10-10T08:43:26-06:00</t>
  </si>
  <si>
    <t>adiaz_2017-10-17_23-00-43_-0600_Tue</t>
  </si>
  <si>
    <t>1-420ee2431cf89d9138085b5b2f035477</t>
  </si>
  <si>
    <t>New fluid end HT 4.5"; cracked fluid end pod #3</t>
  </si>
  <si>
    <t>43025.9588425694</t>
  </si>
  <si>
    <t>2017-10-17T23:00:43-06:00</t>
  </si>
  <si>
    <t>adiaz_2017-10-17_23-02-34_-0600_Tue</t>
  </si>
  <si>
    <t>1-fae31b38010435f5c1101e60c4a0b811</t>
  </si>
  <si>
    <t>5" HT 2000; washed out fluid end</t>
  </si>
  <si>
    <t>43025.9601195023</t>
  </si>
  <si>
    <t>2017-10-17T23:02:34-06:00</t>
  </si>
  <si>
    <t>adiaz_2017-10-18_18-49-28_-0600_Wed</t>
  </si>
  <si>
    <t>1-eeee5f14374ebd9beaeb8dead7891730</t>
  </si>
  <si>
    <t>Q-10 Replace with new fluid end 4" Cracked pod #2</t>
  </si>
  <si>
    <t>43026.7843583333</t>
  </si>
  <si>
    <t>2017-10-18T18:49:28-06:00</t>
  </si>
  <si>
    <t>adiaz_2017-10-20_11-15-39_-0600_Fri</t>
  </si>
  <si>
    <t>1-d5ceac7d19786822eb8b1cf4cfb1899f</t>
  </si>
  <si>
    <t>HT 4.5" Replace new fluid end pod #3</t>
  </si>
  <si>
    <t>43028.469211088</t>
  </si>
  <si>
    <t>2017-10-20T11:15:39-06:00</t>
  </si>
  <si>
    <t>adiaz_2017-10-24_19-26-57_-0600_Tue</t>
  </si>
  <si>
    <t>1-cda3caad7d2824870f7c51e627996d40</t>
  </si>
  <si>
    <t>Q-10 4" Replaced cracked fluid end</t>
  </si>
  <si>
    <t>43032.8103840509</t>
  </si>
  <si>
    <t>2017-10-24T19:26:57-06:00</t>
  </si>
  <si>
    <t>adiaz_2017-10-24_19-28-03_-0600_Tue</t>
  </si>
  <si>
    <t>1-4cba0daa5c8d896822da2376becfec74</t>
  </si>
  <si>
    <t>Full repack and valves Q-10 4"</t>
  </si>
  <si>
    <t>43032.8111504167</t>
  </si>
  <si>
    <t>2017-10-24T19:28:03-06:00</t>
  </si>
  <si>
    <t>adiaz_2017-10-24_19-35-40_-0600_Tue</t>
  </si>
  <si>
    <t>1-bfd32ccfa496587a3847a3d9d8e8b89a</t>
  </si>
  <si>
    <t>HT 4.5" BPM new seats valves power end wiper seals</t>
  </si>
  <si>
    <t>43032.8164445139</t>
  </si>
  <si>
    <t>2017-10-24T19:35:40-06:00</t>
  </si>
  <si>
    <t>adiaz_2017-10-24_19-36-55_-0600_Tue</t>
  </si>
  <si>
    <t>1-3e5a3f23067684541e5aba4b1a193c20</t>
  </si>
  <si>
    <t>Q-10 4" repack, seats and valves</t>
  </si>
  <si>
    <t>43032.8173130093</t>
  </si>
  <si>
    <t>2017-10-24T19:36:55-06:00</t>
  </si>
  <si>
    <t>adiaz_2017-10-24_19-37-48_-0600_Tue</t>
  </si>
  <si>
    <t>1-eacb72533a66b6366a2e1432310eaa10</t>
  </si>
  <si>
    <t>HT 5" BPM, full repack and valves power end plungers and wiper seals</t>
  </si>
  <si>
    <t>43032.8179203472</t>
  </si>
  <si>
    <t>2017-10-24T19:37:48-06:00</t>
  </si>
  <si>
    <t>adiaz_2017-10-28_18-48-05_-0600_Sat</t>
  </si>
  <si>
    <t>1-5dd6c17b17f651bd7d49a96b5aa20b88</t>
  </si>
  <si>
    <t>HT 4.5" full repack and change valves</t>
  </si>
  <si>
    <t>43036.7833931597</t>
  </si>
  <si>
    <t>2017-10-28T18:48:05-06:00</t>
  </si>
  <si>
    <t>adiaz_2017-10-28_18-49-32_-0600_Sat</t>
  </si>
  <si>
    <t>1-63135c85a85d0ec3bcbe2ee1ef5ab98d</t>
  </si>
  <si>
    <t>Q-10 4" Full repack and valves, power end plungers and wiper seals</t>
  </si>
  <si>
    <t>43036.7844053819</t>
  </si>
  <si>
    <t>2017-10-28T18:49:32-06:00</t>
  </si>
  <si>
    <t>adiaz_2017-10-28_18-50-54_-0600_Sat</t>
  </si>
  <si>
    <t>1-5905e5d7ef9f787114e64139f65e94c5</t>
  </si>
  <si>
    <t>Q-10 4" valves and packings. Power end plungers and wiper seals</t>
  </si>
  <si>
    <t>43036.7853539815</t>
  </si>
  <si>
    <t>2017-10-28T18:50:54-06:00</t>
  </si>
  <si>
    <t>adiaz_2017-10-28_18-53-10_-0600_Sat</t>
  </si>
  <si>
    <t>1-dbb4afa6e5aee375f731309a03107c91</t>
  </si>
  <si>
    <t>Q-10 4" repack and valves</t>
  </si>
  <si>
    <t>43036.7869319792</t>
  </si>
  <si>
    <t>2017-10-28T18:53:10-06:00</t>
  </si>
  <si>
    <t>adiaz_2017-11-01_15-52-42_-0500_Wed</t>
  </si>
  <si>
    <t>1-ab7114181722a20ef784c667a65df309</t>
  </si>
  <si>
    <t>43040.6616048611</t>
  </si>
  <si>
    <t>2017-11-01T15:52:42-05:00</t>
  </si>
  <si>
    <t>adiaz_2017-11-07_07-38-06_-0600_Tue</t>
  </si>
  <si>
    <t>1-480e2b7a3a23cac25a8b565d35a3c12a</t>
  </si>
  <si>
    <t>Q-10 4" New fluid end replaced, cracked pod #2</t>
  </si>
  <si>
    <t>43046.3181260069</t>
  </si>
  <si>
    <t>2017-11-07T07:38:06-06:00</t>
  </si>
  <si>
    <t>adiaz_2017-11-07_07-39-28_-0600_Tue</t>
  </si>
  <si>
    <t>1-79088cd4194f7ee2b8640a1d42514a07</t>
  </si>
  <si>
    <t>1008010016</t>
  </si>
  <si>
    <t>Call Center</t>
  </si>
  <si>
    <t>43046.3190754514</t>
  </si>
  <si>
    <t>2017-11-07T07:39:28-06:00</t>
  </si>
  <si>
    <t>adiaz_2017-11-09_06-52-55_-0700_Thu</t>
  </si>
  <si>
    <t>1-602c4055a284683eb6574964729a2854</t>
  </si>
  <si>
    <t>HT 5" BPM full repack and change valves</t>
  </si>
  <si>
    <t>43048.2867579745</t>
  </si>
  <si>
    <t>2017-11-09T06:52:55-07:00</t>
  </si>
  <si>
    <t>adiaz_2017-11-10_06-48-48_-0700_Fri</t>
  </si>
  <si>
    <t>1-3014e10502f10c1da32fd9da07bf56e7</t>
  </si>
  <si>
    <t>43049.2838997222</t>
  </si>
  <si>
    <t>2017-11-10T06:48:48-07:00</t>
  </si>
  <si>
    <t>adochoa_2017-10-04_03-08-03_-0500_Wed</t>
  </si>
  <si>
    <t>1-5c9f6b8be6751e59a7cc02be2e0f833c</t>
  </si>
  <si>
    <t>adochoa</t>
  </si>
  <si>
    <t>PM</t>
  </si>
  <si>
    <t>2017-10-02T05:00:00-05:00</t>
  </si>
  <si>
    <t>2017-10-02T17:00:00-05:00</t>
  </si>
  <si>
    <t>Ochoa</t>
  </si>
  <si>
    <t>Adrian</t>
  </si>
  <si>
    <t>Ochoa, Adrian</t>
  </si>
  <si>
    <t>105899300</t>
  </si>
  <si>
    <t>17:00</t>
  </si>
  <si>
    <t>Diesel cummings air intake and exhaust.</t>
  </si>
  <si>
    <t>43012.1305945255</t>
  </si>
  <si>
    <t>2017-10-04T03:08:03-05:00</t>
  </si>
  <si>
    <t>adochoa_2017-10-04_03-11-50_-0500_Wed</t>
  </si>
  <si>
    <t>1-ee15143e1fc1e7c3d8ca673c7247f574</t>
  </si>
  <si>
    <t>2017-10-03T05:00:00-05:00</t>
  </si>
  <si>
    <t>2017-10-03T17:00:00-05:00</t>
  </si>
  <si>
    <t>105888627</t>
  </si>
  <si>
    <t>43012.1332282292</t>
  </si>
  <si>
    <t>2017-10-04T03:11:50-05:00</t>
  </si>
  <si>
    <t>adochoa_2017-10-15_16-15-14_-0500_Sun</t>
  </si>
  <si>
    <t>1-e51408428e8fa5851001c295c59128ba</t>
  </si>
  <si>
    <t>2017-10-11T05:00:00-05:00</t>
  </si>
  <si>
    <t>2017-10-11T17:00:00-05:00</t>
  </si>
  <si>
    <t>105906510</t>
  </si>
  <si>
    <t>11259866</t>
  </si>
  <si>
    <t>Trailer assembly</t>
  </si>
  <si>
    <t>43023.6772542824</t>
  </si>
  <si>
    <t>2017-10-15T16:15:14-05:00</t>
  </si>
  <si>
    <t>adochoa_2017-10-15_16-16-57_-0500_Sun</t>
  </si>
  <si>
    <t>1-0c355a6b0718acf47e1b78ec6c430475</t>
  </si>
  <si>
    <t>2017-10-12T05:00:00-05:00</t>
  </si>
  <si>
    <t>2017-10-12T09:00:00-05:00</t>
  </si>
  <si>
    <t>4</t>
  </si>
  <si>
    <t>43023.6784460764</t>
  </si>
  <si>
    <t>2017-10-15T16:16:57-05:00</t>
  </si>
  <si>
    <t>adochoa_2017-10-15_16-17-37_-0500_Sun</t>
  </si>
  <si>
    <t>1-6e88b2580c710d7886536a99da957130</t>
  </si>
  <si>
    <t>2017-10-12T17:00:00-05:00</t>
  </si>
  <si>
    <t>105906500</t>
  </si>
  <si>
    <t>11476872</t>
  </si>
  <si>
    <t>43023.678910787</t>
  </si>
  <si>
    <t>2017-10-15T16:17:37-05:00</t>
  </si>
  <si>
    <t>adochoa_2017-10-15_16-18-36_-0500_Sun</t>
  </si>
  <si>
    <t>1-94181d2026dcf7579869eadc9f26bace</t>
  </si>
  <si>
    <t>2017-10-13T05:00:00-05:00</t>
  </si>
  <si>
    <t>2017-10-13T13:00:00-05:00</t>
  </si>
  <si>
    <t>13:00</t>
  </si>
  <si>
    <t>43023.6795893403</t>
  </si>
  <si>
    <t>2017-10-15T16:18:36-05:00</t>
  </si>
  <si>
    <t>adochoa_2017-10-18_04-38-55_-0500_Wed</t>
  </si>
  <si>
    <t>1-4c1be61a66ab6ac0992a9a32aa0d89ff</t>
  </si>
  <si>
    <t>2017-10-16T05:00:00-05:00</t>
  </si>
  <si>
    <t>2017-10-16T16:00:00-05:00</t>
  </si>
  <si>
    <t>11024738</t>
  </si>
  <si>
    <t>16:00</t>
  </si>
  <si>
    <t>11</t>
  </si>
  <si>
    <t>43026.1937011806</t>
  </si>
  <si>
    <t>2017-10-18T04:38:55-05:00</t>
  </si>
  <si>
    <t>adochoa_2017-10-18_04-40-19_-0500_Wed</t>
  </si>
  <si>
    <t>1-75a3f17b6cdf2260b3a6857ea11a8ec3</t>
  </si>
  <si>
    <t>2017-10-17T05:00:00-05:00</t>
  </si>
  <si>
    <t>2017-10-17T16:00:00-05:00</t>
  </si>
  <si>
    <t>43026.1946680671</t>
  </si>
  <si>
    <t>2017-10-18T04:40:19-05:00</t>
  </si>
  <si>
    <t>adochoa_2017-10-22_19-58-24_-0500_Sun</t>
  </si>
  <si>
    <t>1-9334235fbefd0a67525572daafd8eb70</t>
  </si>
  <si>
    <t>5</t>
  </si>
  <si>
    <t>2017-10-18T05:00:00-05:00</t>
  </si>
  <si>
    <t>2017-10-18T16:00:00-05:00</t>
  </si>
  <si>
    <t>MNSHOP</t>
  </si>
  <si>
    <t>43030.8322333796</t>
  </si>
  <si>
    <t>2017-10-22T19:58:24-05:00</t>
  </si>
  <si>
    <t>adochoa_2017-10-22_19-59-47_-0500_Sun</t>
  </si>
  <si>
    <t>1-1c42d252a98fd34030f2a84d93e3aff9</t>
  </si>
  <si>
    <t>2017-10-19T05:00:00-05:00</t>
  </si>
  <si>
    <t>2017-10-19T16:00:00-05:00</t>
  </si>
  <si>
    <t>11024728</t>
  </si>
  <si>
    <t>43030.8331924768</t>
  </si>
  <si>
    <t>2017-10-22T19:59:47-05:00</t>
  </si>
  <si>
    <t>adochoa_2017-10-22_20-00-24_-0500_Sun</t>
  </si>
  <si>
    <t>1-12bb221873f66d5423a1c87bd41e454b</t>
  </si>
  <si>
    <t>2017-10-20T05:00:00-05:00</t>
  </si>
  <si>
    <t>2017-10-20T15:00:00-05:00</t>
  </si>
  <si>
    <t>316883268</t>
  </si>
  <si>
    <t>0010</t>
  </si>
  <si>
    <t>10</t>
  </si>
  <si>
    <t>EL shipping wrapping machine</t>
  </si>
  <si>
    <t>43030.8336205903</t>
  </si>
  <si>
    <t>2017-10-22T20:00:24-05:00</t>
  </si>
  <si>
    <t>adochoa_2017-10-24_19-39-44_-0500_Tue</t>
  </si>
  <si>
    <t>2-747c2a97f6a37836353573cf7ce70787</t>
  </si>
  <si>
    <t>2017-10-23T05:00:00-05:00</t>
  </si>
  <si>
    <t>2017-10-23T16:00:00-05:00</t>
  </si>
  <si>
    <t>43032.8192689005</t>
  </si>
  <si>
    <t>2017-10-24T19:39:44-05:00</t>
  </si>
  <si>
    <t>adochoa_2017-10-24_19-41-09_-0500_Tue</t>
  </si>
  <si>
    <t>1-315855ccb80c617322f9babe94ce358a</t>
  </si>
  <si>
    <t>2017-10-24T05:00:00-05:00</t>
  </si>
  <si>
    <t>2017-10-24T16:00:00-05:00</t>
  </si>
  <si>
    <t>316905993</t>
  </si>
  <si>
    <t>TE-33154-DWN Tool magazine won't, waiting on parts</t>
  </si>
  <si>
    <t>43032.8202486574</t>
  </si>
  <si>
    <t>2017-10-24T19:41:09-05:00</t>
  </si>
  <si>
    <t>adochoa_2017-11-08_07-31-45_-0600_Wed</t>
  </si>
  <si>
    <t>1-83e98c46039e23b4994e5b8c0113c6e9</t>
  </si>
  <si>
    <t>2017-11-01T05:00:00-05:00</t>
  </si>
  <si>
    <t>2017-11-01T15:00:00-05:00</t>
  </si>
  <si>
    <t>316597836</t>
  </si>
  <si>
    <t>WL-7100-2605876</t>
  </si>
  <si>
    <t>43047.3137195139</t>
  </si>
  <si>
    <t>2017-11-08T07:31:45-06:00</t>
  </si>
  <si>
    <t>adochoa_2017-11-08_07-33-02_-0600_Wed</t>
  </si>
  <si>
    <t>1-03e0aedaca64eaeba48cc7f26d3eb17c</t>
  </si>
  <si>
    <t>2017-11-02T05:00:00-05:00</t>
  </si>
  <si>
    <t>2017-11-02T15:00:00-05:00</t>
  </si>
  <si>
    <t>43047.3146084375</t>
  </si>
  <si>
    <t>2017-11-08T07:33:02-06:00</t>
  </si>
  <si>
    <t>adochoa_2017-11-08_07-33-47_-0600_Wed</t>
  </si>
  <si>
    <t>1-dce1f1ca59ba5b4644af125b73d241bc</t>
  </si>
  <si>
    <t>2017-11-03T05:00:00-05:00</t>
  </si>
  <si>
    <t>2017-11-03T10:00:00-05:00</t>
  </si>
  <si>
    <t>316635760</t>
  </si>
  <si>
    <t>Take down some bolts</t>
  </si>
  <si>
    <t>43047.3151388657</t>
  </si>
  <si>
    <t>2017-11-08T07:33:47-06:00</t>
  </si>
  <si>
    <t>adochoa_2017-11-08_07-37-30_-0600_Wed</t>
  </si>
  <si>
    <t>1-f93569ae9ba500ea59f468e746908fe9</t>
  </si>
  <si>
    <t>2017-11-03T15:00:00-05:00</t>
  </si>
  <si>
    <t>316509816</t>
  </si>
  <si>
    <t>43047.3177121991</t>
  </si>
  <si>
    <t>2017-11-08T07:37:30-06:00</t>
  </si>
  <si>
    <t>adochoa_2017-11-08_07-42-18_-0600_Wed</t>
  </si>
  <si>
    <t>1-17e2dd34b6be9a26fb4f22504dedc40b</t>
  </si>
  <si>
    <t>2017-11-06T11:00:00-06:00</t>
  </si>
  <si>
    <t>316635295</t>
  </si>
  <si>
    <t>43047.3210429745</t>
  </si>
  <si>
    <t>2017-11-08T07:42:18-06:00</t>
  </si>
  <si>
    <t>adochoa_2017-11-08_07-43-09_-0600_Wed</t>
  </si>
  <si>
    <t>1-341b0f354541384d37d7449a476e14ff</t>
  </si>
  <si>
    <t>2017-11-06T16:00:00-06:00</t>
  </si>
  <si>
    <t>316635291</t>
  </si>
  <si>
    <t>43047.3216392245</t>
  </si>
  <si>
    <t>2017-11-08T07:43:09-06:00</t>
  </si>
  <si>
    <t>adochoa_2017-11-08_07-43-45_-0600_Wed</t>
  </si>
  <si>
    <t>1-f620486db57cbef9e34a5b3b9a7b36a2</t>
  </si>
  <si>
    <t>2017-11-07T11:00:00-06:00</t>
  </si>
  <si>
    <t>316635296</t>
  </si>
  <si>
    <t>43047.3220595023</t>
  </si>
  <si>
    <t>2017-11-08T07:43:45-06:00</t>
  </si>
  <si>
    <t>adochoa_2017-11-08_07-44-18_-0600_Wed</t>
  </si>
  <si>
    <t>1-372ea69ace2d5c8bac1c69ddfa071a2f</t>
  </si>
  <si>
    <t>2017-11-07T16:00:00-06:00</t>
  </si>
  <si>
    <t>316971319</t>
  </si>
  <si>
    <t>43047.3224383102</t>
  </si>
  <si>
    <t>2017-11-08T07:44:18-06:00</t>
  </si>
  <si>
    <t>aelizondo_2017-10-01_12-31-17_-0500_Sun</t>
  </si>
  <si>
    <t>1-338281c9fb225bcb828e596bf89cec8a</t>
  </si>
  <si>
    <t>aelizondo</t>
  </si>
  <si>
    <t>2017-10-01T07:00:00-05:00</t>
  </si>
  <si>
    <t>2017-10-01T13:00:00-05:00</t>
  </si>
  <si>
    <t>BE</t>
  </si>
  <si>
    <t>MDL</t>
  </si>
  <si>
    <t>Elizondo</t>
  </si>
  <si>
    <t>Andres</t>
  </si>
  <si>
    <t>Elizondo, Andres</t>
  </si>
  <si>
    <t>70189</t>
  </si>
  <si>
    <t>07:00</t>
  </si>
  <si>
    <t>Replace felter caver andfelters</t>
  </si>
  <si>
    <t>43009.5217270023</t>
  </si>
  <si>
    <t>2017-10-01T12:31:17-05:00</t>
  </si>
  <si>
    <t>aelizondo_2017-10-01_12-33-56_-0500_Sun</t>
  </si>
  <si>
    <t>2-548c1d084bde36e038529de2f50b0b12</t>
  </si>
  <si>
    <t>2017-10-01T19:00:00-05:00</t>
  </si>
  <si>
    <t>85731</t>
  </si>
  <si>
    <t>Stand by watting on trucks</t>
  </si>
  <si>
    <t>43009.5235721991</t>
  </si>
  <si>
    <t>2017-10-01T12:33:56-05:00</t>
  </si>
  <si>
    <t>aelizondo_2017-10-03_19-09-47_-0500_Tue</t>
  </si>
  <si>
    <t>1-692e5019dcc8c0279b548137b2cb14ef</t>
  </si>
  <si>
    <t>2017-10-02T07:00:00-05:00</t>
  </si>
  <si>
    <t>2017-10-02T13:00:00-05:00</t>
  </si>
  <si>
    <t>Replace radiader anb lines</t>
  </si>
  <si>
    <t>43011.7984626505</t>
  </si>
  <si>
    <t>2017-10-03T19:09:47-05:00</t>
  </si>
  <si>
    <t>aelizondo_2017-10-03_19-11-08_-0500_Tue</t>
  </si>
  <si>
    <t>1-1ece8c26cf00f4d39e48fcd199f76689</t>
  </si>
  <si>
    <t>2017-10-02T19:00:00-05:00</t>
  </si>
  <si>
    <t>95937</t>
  </si>
  <si>
    <t>Trubul shut to start motor</t>
  </si>
  <si>
    <t>43011.7994043634</t>
  </si>
  <si>
    <t>2017-10-03T19:11:08-05:00</t>
  </si>
  <si>
    <t>aelizondo_2017-10-03_19-12-58_-0500_Tue</t>
  </si>
  <si>
    <t>1-9a130ffb2ba9e9dbddf808e7da3a1f95</t>
  </si>
  <si>
    <t>2017-10-03T07:00:00-05:00</t>
  </si>
  <si>
    <t>2017-10-03T13:00:00-05:00</t>
  </si>
  <si>
    <t>Madifid mout radiader to feet and lines</t>
  </si>
  <si>
    <t>43011.8006825116</t>
  </si>
  <si>
    <t>2017-10-03T19:12:58-05:00</t>
  </si>
  <si>
    <t>aelizondo_2017-10-03_19-15-40_-0500_Tue</t>
  </si>
  <si>
    <t>1-c848808e04457df88b249d4a485215b8</t>
  </si>
  <si>
    <t>2017-10-03T20:00:00-05:00</t>
  </si>
  <si>
    <t>20:00</t>
  </si>
  <si>
    <t>Trubul shut motor</t>
  </si>
  <si>
    <t>43011.8025562847</t>
  </si>
  <si>
    <t>2017-10-03T19:15:40-05:00</t>
  </si>
  <si>
    <t>aelizondo_2017-10-08_15-27-16_-0500_Sun</t>
  </si>
  <si>
    <t>1-23d2a22913d1a585f04ca73a0b17518e</t>
  </si>
  <si>
    <t>2017-10-04T07:00:00-05:00</t>
  </si>
  <si>
    <t>2017-10-04T13:00:00-05:00</t>
  </si>
  <si>
    <t>37579</t>
  </si>
  <si>
    <t>Work ontorbans and remouve</t>
  </si>
  <si>
    <t>43016.6439421296</t>
  </si>
  <si>
    <t>2017-10-08T15:27:16-05:00</t>
  </si>
  <si>
    <t>aelizondo_2017-10-08_15-29-07_-0500_Sun</t>
  </si>
  <si>
    <t>1-052903116992974e27552f3ae8a36559</t>
  </si>
  <si>
    <t>2017-10-04T19:00:00-05:00</t>
  </si>
  <si>
    <t>95931</t>
  </si>
  <si>
    <t>Replace radiader and coolers</t>
  </si>
  <si>
    <t>43016.6452224074</t>
  </si>
  <si>
    <t>2017-10-08T15:29:07-05:00</t>
  </si>
  <si>
    <t>aelizondo_2017-10-08_15-32-07_-0500_Sun</t>
  </si>
  <si>
    <t>1-90b2b8a5cb53d783ce7b758ebbec2e2a</t>
  </si>
  <si>
    <t>2017-10-05T07:00:00-05:00</t>
  </si>
  <si>
    <t>2017-10-05T13:00:00-05:00</t>
  </si>
  <si>
    <t>Replace caver and finish puting coolers</t>
  </si>
  <si>
    <t>43016.6473071296</t>
  </si>
  <si>
    <t>2017-10-08T15:32:07-05:00</t>
  </si>
  <si>
    <t>aelizondo_2017-10-08_15-35-59_-0500_Sun</t>
  </si>
  <si>
    <t>1-107bfd5600748afd37a25be36fba42c0</t>
  </si>
  <si>
    <t>2017-10-05T20:00:00-05:00</t>
  </si>
  <si>
    <t>Replace tarbans and after cooled falter hauseing</t>
  </si>
  <si>
    <t>43016.6499951852</t>
  </si>
  <si>
    <t>2017-10-08T15:35:59-05:00</t>
  </si>
  <si>
    <t>aelizondo_2017-10-08_15-39-01_-0500_Sun</t>
  </si>
  <si>
    <t>1-fa033fa050a90e6e95a795c0a75a1dbf</t>
  </si>
  <si>
    <t>2017-10-06T07:00:00-05:00</t>
  </si>
  <si>
    <t>2017-10-06T13:00:00-05:00</t>
  </si>
  <si>
    <t>87270</t>
  </si>
  <si>
    <t>Drane all the deisl and clean felter</t>
  </si>
  <si>
    <t>43016.6521001736</t>
  </si>
  <si>
    <t>2017-10-08T15:39:01-05:00</t>
  </si>
  <si>
    <t>aelizondo_2017-10-08_15-43-45_-0500_Sun</t>
  </si>
  <si>
    <t>1-75ad6fa01d8dfe0f95679a32f26bcbaa</t>
  </si>
  <si>
    <t>2017-10-06T22:00:00-05:00</t>
  </si>
  <si>
    <t>36951</t>
  </si>
  <si>
    <t>9</t>
  </si>
  <si>
    <t>Remove and install tranns
Remove and install tran sencer</t>
  </si>
  <si>
    <t>43016.6553829051</t>
  </si>
  <si>
    <t>2017-10-08T15:43:45-05:00</t>
  </si>
  <si>
    <t>aelizondo_2017-10-08_15-50-13_-0500_Sun</t>
  </si>
  <si>
    <t>1-a43b2f83de6d57c7fa7e07f5b89c0d3e</t>
  </si>
  <si>
    <t>2017-10-07T07:00:00-05:00</t>
  </si>
  <si>
    <t>2017-10-07T13:00:00-05:00</t>
  </si>
  <si>
    <t>85741</t>
  </si>
  <si>
    <t>Remuve and install fluit end</t>
  </si>
  <si>
    <t>43016.6598793981</t>
  </si>
  <si>
    <t>2017-10-08T15:50:13-05:00</t>
  </si>
  <si>
    <t>aelizondo_2017-10-08_15-52-40_-0500_Sun</t>
  </si>
  <si>
    <t>1-bbbd9314f83493454894350d29bbac70</t>
  </si>
  <si>
    <t>2017-10-07T21:00:00-05:00</t>
  </si>
  <si>
    <t>87273</t>
  </si>
  <si>
    <t>21:00</t>
  </si>
  <si>
    <t>Remuve and install houseing</t>
  </si>
  <si>
    <t>43016.6615775926</t>
  </si>
  <si>
    <t>2017-10-08T15:52:40-05:00</t>
  </si>
  <si>
    <t>aelizondo_2017-10-09_18-26-01_-0500_Mon</t>
  </si>
  <si>
    <t>1-8054e973400168520c50309aa5b62cad</t>
  </si>
  <si>
    <t>2017-10-08T07:00:00-05:00</t>
  </si>
  <si>
    <t>2017-10-08T14:00:00-05:00</t>
  </si>
  <si>
    <t>Remuve caver off poure end check for shaveings</t>
  </si>
  <si>
    <t>43017.7680692477</t>
  </si>
  <si>
    <t>2017-10-09T18:26:01-05:00</t>
  </si>
  <si>
    <t>aelizondo_2017-10-09_18-29-09_-0500_Mon</t>
  </si>
  <si>
    <t>1-7c81bf3941fcaacafd8f88024670f14a</t>
  </si>
  <si>
    <t>2017-10-08T19:00:00-05:00</t>
  </si>
  <si>
    <t>Wat for part stad by</t>
  </si>
  <si>
    <t>43017.7702541204</t>
  </si>
  <si>
    <t>2017-10-09T18:29:09-05:00</t>
  </si>
  <si>
    <t>aelizondo_2017-10-09_18-30-42_-0500_Mon</t>
  </si>
  <si>
    <t>1-879cab0ca513bb9ea3a705da838916b6</t>
  </si>
  <si>
    <t>2017-10-09T07:00:00-05:00</t>
  </si>
  <si>
    <t>2017-10-09T13:00:00-05:00</t>
  </si>
  <si>
    <t>Over flood oil on trann dran off same</t>
  </si>
  <si>
    <t>43017.7713234722</t>
  </si>
  <si>
    <t>2017-10-09T18:30:42-05:00</t>
  </si>
  <si>
    <t>aelizondo_2017-10-09_18-32-45_-0500_Mon</t>
  </si>
  <si>
    <t>1-b2cd0e41e7d71a1c460fec3e4434adbf</t>
  </si>
  <si>
    <t>2017-10-09T19:30:00-05:00</t>
  </si>
  <si>
    <t>85725</t>
  </si>
  <si>
    <t>6.5</t>
  </si>
  <si>
    <t>Trackter remuve p.t.o and replaces it back</t>
  </si>
  <si>
    <t>43017.7727539236</t>
  </si>
  <si>
    <t>2017-10-09T18:32:45-05:00</t>
  </si>
  <si>
    <t>aelizondo_2017-10-11_09-40-12_-0500_Wed</t>
  </si>
  <si>
    <t>1-de846178e5f5b5fa39b4c75dca63aed9</t>
  </si>
  <si>
    <t>2017-10-10T07:00:00-05:00</t>
  </si>
  <si>
    <t>2017-10-10T13:00:00-05:00</t>
  </si>
  <si>
    <t>30874</t>
  </si>
  <si>
    <t>Remuve air bags and replaces</t>
  </si>
  <si>
    <t>43019.4029227894</t>
  </si>
  <si>
    <t>2017-10-11T09:40:12-05:00</t>
  </si>
  <si>
    <t>aelizondo_2017-10-11_09-41-55_-0500_Wed</t>
  </si>
  <si>
    <t>1-313d2dd2d7fe11bd7d91d2ebd344125f</t>
  </si>
  <si>
    <t>2017-10-10T19:00:00-05:00</t>
  </si>
  <si>
    <t>Ckeck for liels on hoses and vales</t>
  </si>
  <si>
    <t>43019.4041194676</t>
  </si>
  <si>
    <t>2017-10-11T09:41:55-05:00</t>
  </si>
  <si>
    <t>aelizondo_2017-10-20_04-34-57_-0500_Fri</t>
  </si>
  <si>
    <t>2-08c9b8a43a7039d25e06f223fc27b227</t>
  </si>
  <si>
    <t>2017-10-18T07:00:00-05:00</t>
  </si>
  <si>
    <t>2017-10-18T14:00:00-05:00</t>
  </si>
  <si>
    <t>85748</t>
  </si>
  <si>
    <t>Reemove and install staarder and trubui shut</t>
  </si>
  <si>
    <t>43028.1909433796</t>
  </si>
  <si>
    <t>2017-10-20T04:34:57-05:00</t>
  </si>
  <si>
    <t>aelizondo_2017-10-22_17-47-38_-0500_Sun</t>
  </si>
  <si>
    <t>1-86e110604c9a13177e8427339d1773ee</t>
  </si>
  <si>
    <t>2017-10-18T13:00:00-05:00</t>
  </si>
  <si>
    <t>2017-10-18T19:00:00-05:00</t>
  </si>
  <si>
    <t>36953</t>
  </si>
  <si>
    <t>Remoue gasket off oil pan from pouer end</t>
  </si>
  <si>
    <t>43030.7414148264</t>
  </si>
  <si>
    <t>2017-10-22T17:47:38-05:00</t>
  </si>
  <si>
    <t>aelizondo_2017-10-22_17-53-39_-0500_Sun</t>
  </si>
  <si>
    <t>1-b5e67ba975d460e67073908195b0ffb6</t>
  </si>
  <si>
    <t>2017-10-19T07:00:00-05:00</t>
  </si>
  <si>
    <t>2017-10-19T13:00:00-05:00</t>
  </si>
  <si>
    <t>43030.7455948611</t>
  </si>
  <si>
    <t>2017-10-22T17:53:39-05:00</t>
  </si>
  <si>
    <t>aelizondo_2017-10-22_17-54-07_-0500_Sun</t>
  </si>
  <si>
    <t>1-9b3b6931cb156fa0725f706472c52631</t>
  </si>
  <si>
    <t>2017-10-19T19:00:00-05:00</t>
  </si>
  <si>
    <t>Replace and replace gard on drive line</t>
  </si>
  <si>
    <t>43030.7459217708</t>
  </si>
  <si>
    <t>2017-10-22T17:54:07-05:00</t>
  </si>
  <si>
    <t>aelizondo_2017-10-22_17-59-59_-0500_Sun</t>
  </si>
  <si>
    <t>1-5e411dc524dccca579253dffe5236e9a</t>
  </si>
  <si>
    <t>2017-10-20T07:00:00-05:00</t>
  </si>
  <si>
    <t>2017-10-20T13:00:00-05:00</t>
  </si>
  <si>
    <t>Remove and replace drive line</t>
  </si>
  <si>
    <t>43030.7499957523</t>
  </si>
  <si>
    <t>2017-10-22T17:59:59-05:00</t>
  </si>
  <si>
    <t>aelizondo_2017-10-22_18-02-23_-0500_Sun</t>
  </si>
  <si>
    <t>1-fabd18173366987cb3a6a64213a5d827</t>
  </si>
  <si>
    <t>2017-10-20T20:00:00-05:00</t>
  </si>
  <si>
    <t>Remove and replace low prasher full pump</t>
  </si>
  <si>
    <t>43030.7516583218</t>
  </si>
  <si>
    <t>2017-10-22T18:02:23-05:00</t>
  </si>
  <si>
    <t>aelizondo_2017-10-22_18-07-04_-0500_Sun</t>
  </si>
  <si>
    <t>1-53908b1b9d581b200850b70e940d0fd8</t>
  </si>
  <si>
    <t>2017-10-21T07:00:00-05:00</t>
  </si>
  <si>
    <t>2017-10-21T13:00:00-05:00</t>
  </si>
  <si>
    <t>87271</t>
  </si>
  <si>
    <t>Replace coolent and radiaders</t>
  </si>
  <si>
    <t>43030.7549115393</t>
  </si>
  <si>
    <t>2017-10-22T18:07:04-05:00</t>
  </si>
  <si>
    <t>aelizondo_2017-10-22_18-08-39_-0500_Sun</t>
  </si>
  <si>
    <t>1-44d88fa672f4e799feee62738bb5eea3</t>
  </si>
  <si>
    <t>2017-10-21T19:00:00-05:00</t>
  </si>
  <si>
    <t>Cantenio working on raidiaders</t>
  </si>
  <si>
    <t>43030.7560121181</t>
  </si>
  <si>
    <t>2017-10-22T18:08:39-05:00</t>
  </si>
  <si>
    <t>aelizondo_2017-10-22_18-10-33_-0500_Sun</t>
  </si>
  <si>
    <t>1-0b2240368d8daaa75eb1793ac8f720f0</t>
  </si>
  <si>
    <t>2017-10-17T07:00:00-05:00</t>
  </si>
  <si>
    <t>2017-10-17T13:00:00-05:00</t>
  </si>
  <si>
    <t>43030.7573337269</t>
  </si>
  <si>
    <t>2017-10-22T18:10:33-05:00</t>
  </si>
  <si>
    <t>aelizondo_2017-10-24_14-52-38_-0500_Tue</t>
  </si>
  <si>
    <t>1-ad7f0689769924d9c986427f483d0dae</t>
  </si>
  <si>
    <t>2017-10-22T07:00:00-05:00</t>
  </si>
  <si>
    <t>2017-10-22T13:00:00-05:00</t>
  </si>
  <si>
    <t>82xxx</t>
  </si>
  <si>
    <t>Remove and replas fork lifet seleder</t>
  </si>
  <si>
    <t>43032.6198956134</t>
  </si>
  <si>
    <t>2017-10-24T14:52:38-05:00</t>
  </si>
  <si>
    <t>aelizondo_2017-10-24_14-55-29_-0500_Tue</t>
  </si>
  <si>
    <t>1-0d0e2a110fe6b6d78089bcfafce250bd</t>
  </si>
  <si>
    <t>2017-10-22T19:00:00-05:00</t>
  </si>
  <si>
    <t>T2062</t>
  </si>
  <si>
    <t>Remover flemches</t>
  </si>
  <si>
    <t>43032.6218701968</t>
  </si>
  <si>
    <t>2017-10-24T14:55:29-05:00</t>
  </si>
  <si>
    <t>aelizondo_2017-10-24_14-57-27_-0500_Tue</t>
  </si>
  <si>
    <t>1-808f3e7b1baa3edc6afaf6590dea4a49</t>
  </si>
  <si>
    <t>2017-10-23T07:00:00-05:00</t>
  </si>
  <si>
    <t>2017-10-23T13:00:00-05:00</t>
  </si>
  <si>
    <t>Remove turbans</t>
  </si>
  <si>
    <t>43032.6232393287</t>
  </si>
  <si>
    <t>2017-10-24T14:57:27-05:00</t>
  </si>
  <si>
    <t>aelizondo_2017-10-24_14-58-41_-0500_Tue</t>
  </si>
  <si>
    <t>1-ce0271c1ff26b6943a07f1df766485a3</t>
  </si>
  <si>
    <t>2017-10-23T15:00:00-05:00</t>
  </si>
  <si>
    <t>2</t>
  </si>
  <si>
    <t>Install hose for fork lift</t>
  </si>
  <si>
    <t>43032.6240915972</t>
  </si>
  <si>
    <t>2017-10-24T14:58:41-05:00</t>
  </si>
  <si>
    <t>aelizondo_2017-10-24_15-00-05_-0500_Tue</t>
  </si>
  <si>
    <t>1-e6cf280a213217f82ccdfdf3469461be</t>
  </si>
  <si>
    <t>2017-10-23T20:00:00-05:00</t>
  </si>
  <si>
    <t>85329</t>
  </si>
  <si>
    <t>Work on air valve remave and install</t>
  </si>
  <si>
    <t>43032.6250681019</t>
  </si>
  <si>
    <t>2017-10-24T15:00:05-05:00</t>
  </si>
  <si>
    <t>aelizondo_2017-10-25_06-51-07_-0500_Wed</t>
  </si>
  <si>
    <t>1-36e0e903785a8a5e877718972ae8a385</t>
  </si>
  <si>
    <t>2017-10-24T07:00:00-05:00</t>
  </si>
  <si>
    <t>2017-10-24T13:00:00-05:00</t>
  </si>
  <si>
    <t>36952</t>
  </si>
  <si>
    <t>Drill out bolts and tap out hole</t>
  </si>
  <si>
    <t>43033.285500625</t>
  </si>
  <si>
    <t>2017-10-25T06:51:07-05:00</t>
  </si>
  <si>
    <t>aelizondo_2017-10-25_06-53-32_-0500_Wed</t>
  </si>
  <si>
    <t>1-edf6577c2d8054978c379ab5f96a40be</t>
  </si>
  <si>
    <t>2017-10-24T19:00:00-05:00</t>
  </si>
  <si>
    <t>Install manlfill back</t>
  </si>
  <si>
    <t>43033.2871866898</t>
  </si>
  <si>
    <t>2017-10-25T06:53:32-05:00</t>
  </si>
  <si>
    <t>aelizondo_2017-10-25_06-55-26_-0500_Wed</t>
  </si>
  <si>
    <t>1-53b54d1f8605f5dfcd9f961b249d5576</t>
  </si>
  <si>
    <t>2017-10-25T01:00:00-05:00</t>
  </si>
  <si>
    <t>01:00</t>
  </si>
  <si>
    <t>Truble shut</t>
  </si>
  <si>
    <t>43033.2884987616</t>
  </si>
  <si>
    <t>2017-10-25T06:55:26-05:00</t>
  </si>
  <si>
    <t>aelizondo_2017-10-25_06-57-04_-0500_Wed</t>
  </si>
  <si>
    <t>1-c3fdf05aac5afc836b47356f2d2e7054</t>
  </si>
  <si>
    <t>2017-10-25T07:00:00-05:00</t>
  </si>
  <si>
    <t>000000</t>
  </si>
  <si>
    <t>Work in the fild top up chacking pumps</t>
  </si>
  <si>
    <t>43033.2896339931</t>
  </si>
  <si>
    <t>2017-10-25T06:57:04-05:00</t>
  </si>
  <si>
    <t>aelizondo_2017-10-29_11-49-01_-0500_Sun</t>
  </si>
  <si>
    <t>1-fd9fb4a73ba189081418622fc19a5c14</t>
  </si>
  <si>
    <t>2017-10-25T13:00:00-05:00</t>
  </si>
  <si>
    <t>95933</t>
  </si>
  <si>
    <t>Remove gard drive line</t>
  </si>
  <si>
    <t>43037.4923802431</t>
  </si>
  <si>
    <t>2017-10-29T11:49:01-05:00</t>
  </si>
  <si>
    <t>aelizondo_2017-10-29_11-50-51_-0500_Sun</t>
  </si>
  <si>
    <t>2-94da989b910ed1610813a512260c2312</t>
  </si>
  <si>
    <t>2017-10-26T02:00:00-05:00</t>
  </si>
  <si>
    <t>Trubul shut</t>
  </si>
  <si>
    <t>43037.4936572106</t>
  </si>
  <si>
    <t>2017-10-29T11:50:51-05:00</t>
  </si>
  <si>
    <t>aelizondo_2017-10-29_11-58-15_-0500_Sun</t>
  </si>
  <si>
    <t>1-91c12abf5a80c488ddb6d3c7f54363c8</t>
  </si>
  <si>
    <t>2017-10-26T07:00:00-05:00</t>
  </si>
  <si>
    <t>2017-10-26T13:00:00-05:00</t>
  </si>
  <si>
    <t>12616</t>
  </si>
  <si>
    <t>Remuve hub and replace</t>
  </si>
  <si>
    <t>43037.4987865741</t>
  </si>
  <si>
    <t>2017-10-29T11:58:15-05:00</t>
  </si>
  <si>
    <t>aelizondo_2017-10-29_11-59-41_-0500_Sun</t>
  </si>
  <si>
    <t>1-8549f48e544df312d62093ec6a604ef5</t>
  </si>
  <si>
    <t>2017-10-26T21:00:00-05:00</t>
  </si>
  <si>
    <t>70188</t>
  </si>
  <si>
    <t>Remuve live line flench</t>
  </si>
  <si>
    <t>43037.4997912731</t>
  </si>
  <si>
    <t>2017-10-29T11:59:41-05:00</t>
  </si>
  <si>
    <t>aelizondo_2017-10-29_12-01-35_-0500_Sun</t>
  </si>
  <si>
    <t>1-e10e21276e04173b05a13e1aacf50ab8</t>
  </si>
  <si>
    <t>2017-10-27T07:00:00-05:00</t>
  </si>
  <si>
    <t>2017-10-27T13:30:00-05:00</t>
  </si>
  <si>
    <t>7o188</t>
  </si>
  <si>
    <t>Remove sell of pouer end remover hoses</t>
  </si>
  <si>
    <t>43037.5011011458</t>
  </si>
  <si>
    <t>2017-10-29T12:01:35-05:00</t>
  </si>
  <si>
    <t>aelizondo_2017-10-29_12-03-14_-0500_Sun</t>
  </si>
  <si>
    <t>1-4e4f972a739456d6a31e86184b62b0ec</t>
  </si>
  <si>
    <t>2017-10-27T20:30:00-05:00</t>
  </si>
  <si>
    <t>Remover air lin felter houseing</t>
  </si>
  <si>
    <t>43037.5022502431</t>
  </si>
  <si>
    <t>2017-10-29T12:03:14-05:00</t>
  </si>
  <si>
    <t>aelizondo_2017-11-01_07-23-45_-0500_Wed</t>
  </si>
  <si>
    <t>1-ecc5bb0d34f8b81b0264fe9a4d1254d7</t>
  </si>
  <si>
    <t>2017-10-28T07:00:00-05:00</t>
  </si>
  <si>
    <t>2017-10-28T13:00:00-05:00</t>
  </si>
  <si>
    <t>Trubel shut  and ran</t>
  </si>
  <si>
    <t>43040.3081696759</t>
  </si>
  <si>
    <t>2017-11-01T07:23:45-05:00</t>
  </si>
  <si>
    <t>aelizondo_2017-11-01_07-30-38_-0500_Wed</t>
  </si>
  <si>
    <t>1-fbba49a4699ce3cc3be14e8aec12a751</t>
  </si>
  <si>
    <t>2017-10-28T19:00:00-05:00</t>
  </si>
  <si>
    <t>Work on it trubl shut</t>
  </si>
  <si>
    <t>43040.3129476852</t>
  </si>
  <si>
    <t>2017-11-01T07:30:38-05:00</t>
  </si>
  <si>
    <t>aelizondo_2017-11-01_07-33-19_-0500_Wed</t>
  </si>
  <si>
    <t>1-0a6d0272758b1d2e4fc41b509006e946</t>
  </si>
  <si>
    <t>2017-10-28T21:00:00-05:00</t>
  </si>
  <si>
    <t>37403</t>
  </si>
  <si>
    <t>Remuve senser</t>
  </si>
  <si>
    <t>43040.3148146065</t>
  </si>
  <si>
    <t>2017-11-01T07:33:19-05:00</t>
  </si>
  <si>
    <t>aelizondo_2017-11-01_07-48-34_-0500_Wed</t>
  </si>
  <si>
    <t>1-4f12d0cc45b7787ca2ed92168cab1469</t>
  </si>
  <si>
    <t>2017-10-29T07:00:00-05:00</t>
  </si>
  <si>
    <t>2017-10-29T13:00:00-05:00</t>
  </si>
  <si>
    <t>36947</t>
  </si>
  <si>
    <t>Work on truck truble shut lights and horn</t>
  </si>
  <si>
    <t>43040.3254035764</t>
  </si>
  <si>
    <t>2017-11-01T07:48:34-05:00</t>
  </si>
  <si>
    <t>aelizondo_2017-11-01_07-51-36_-0500_Wed</t>
  </si>
  <si>
    <t>1-48303ae50762b54004fdfb3472224659</t>
  </si>
  <si>
    <t>2017-10-29T19:00:00-05:00</t>
  </si>
  <si>
    <t>86570</t>
  </si>
  <si>
    <t>Watit on part</t>
  </si>
  <si>
    <t>43040.3275014699</t>
  </si>
  <si>
    <t>2017-11-01T07:51:36-05:00</t>
  </si>
  <si>
    <t>aelizondo_2017-11-01_07-53-10_-0500_Wed</t>
  </si>
  <si>
    <t>1-edc0123241e50cc876e382288a695b23</t>
  </si>
  <si>
    <t>2017-10-30T07:00:00-05:00</t>
  </si>
  <si>
    <t>2017-10-30T13:00:00-05:00</t>
  </si>
  <si>
    <t>44937</t>
  </si>
  <si>
    <t>Put part back replace pull out</t>
  </si>
  <si>
    <t>43040.328593287</t>
  </si>
  <si>
    <t>2017-11-01T07:53:10-05:00</t>
  </si>
  <si>
    <t>aelizondo_2017-11-01_07-55-17_-0500_Wed</t>
  </si>
  <si>
    <t>1-e40efb141e11d452364ac515e6660097</t>
  </si>
  <si>
    <t>2017-10-30T19:00:00-05:00</t>
  </si>
  <si>
    <t>Remove sell  from pouer end and replace</t>
  </si>
  <si>
    <t>43040.3300664468</t>
  </si>
  <si>
    <t>2017-11-01T07:55:17-05:00</t>
  </si>
  <si>
    <t>aelizondo_2017-11-01_07-57-45_-0500_Wed</t>
  </si>
  <si>
    <t>1-af37cb0f72c48a613b70f2bea5df5e48</t>
  </si>
  <si>
    <t>2017-10-31T00:00:00-05:00</t>
  </si>
  <si>
    <t>Remove pouer end flueit end</t>
  </si>
  <si>
    <t>36945</t>
  </si>
  <si>
    <t>00:00</t>
  </si>
  <si>
    <t>Remove pouer end fluit end</t>
  </si>
  <si>
    <t>43040.331774838</t>
  </si>
  <si>
    <t>2017-11-01T07:57:45-05:00</t>
  </si>
  <si>
    <t>aelizondo_2017-11-01_08-00-46_-0500_Wed</t>
  </si>
  <si>
    <t>1-37886b256343775e3513ed615e372d0d</t>
  </si>
  <si>
    <t>2017-10-31T07:00:00-05:00</t>
  </si>
  <si>
    <t>2017-10-31T13:00:00-05:00</t>
  </si>
  <si>
    <t>Replace pouer end</t>
  </si>
  <si>
    <t>43040.3338672338</t>
  </si>
  <si>
    <t>2017-11-01T08:00:46-05:00</t>
  </si>
  <si>
    <t>aelizondo_2017-11-01_08-02-20_-0500_Wed</t>
  </si>
  <si>
    <t>1-ad12e6495d276fa6336d864ebf162110</t>
  </si>
  <si>
    <t>2017-10-31T19:00:00-05:00</t>
  </si>
  <si>
    <t>Replace flueit end and hoses</t>
  </si>
  <si>
    <t>43040.3349619097</t>
  </si>
  <si>
    <t>2017-11-01T08:02:20-05:00</t>
  </si>
  <si>
    <t>aelizondo_2017-11-07_09-31-20_-0600_Tue</t>
  </si>
  <si>
    <t>1-7a1ea8a487fe96def035e7855e25055a</t>
  </si>
  <si>
    <t>2017-11-07T07:00:00-06:00</t>
  </si>
  <si>
    <t>2017-11-07T15:00:00-06:00</t>
  </si>
  <si>
    <t>Travel</t>
  </si>
  <si>
    <t>43046.3967598611</t>
  </si>
  <si>
    <t>2017-11-07T09:31:20-06:00</t>
  </si>
  <si>
    <t>aescobedo_2017-10-04_07-00-56_-0500_Wed</t>
  </si>
  <si>
    <t>1-6eb7fa03710c5a24df21559f7f8832c7</t>
  </si>
  <si>
    <t>aescobedo</t>
  </si>
  <si>
    <t>18</t>
  </si>
  <si>
    <t>2017-10-03T18:00:00-05:00</t>
  </si>
  <si>
    <t>2017-10-03T23:00:00-05:00</t>
  </si>
  <si>
    <t>Escobedo</t>
  </si>
  <si>
    <t>Arnoldo</t>
  </si>
  <si>
    <t>Escobedo, Arnoldo</t>
  </si>
  <si>
    <t>11905703</t>
  </si>
  <si>
    <t>Finished replacing charge air cooler</t>
  </si>
  <si>
    <t>43012.2923187037</t>
  </si>
  <si>
    <t>2017-10-04T07:00:56-05:00</t>
  </si>
  <si>
    <t>aescobedo_2017-10-04_07-02-10_-0500_Wed</t>
  </si>
  <si>
    <t>1-f7439feb811ef15d14c1204ada6cc2aa</t>
  </si>
  <si>
    <t>2017-10-04T04:00:00-05:00</t>
  </si>
  <si>
    <t>Finished replacing right angle drive</t>
  </si>
  <si>
    <t>43012.293176088</t>
  </si>
  <si>
    <t>2017-10-04T07:02:10-05:00</t>
  </si>
  <si>
    <t>aescobedo_2017-10-06_18-44-53_-0500_Fri</t>
  </si>
  <si>
    <t>3-1a4803c7bb3af623db9c3aa136c179c4</t>
  </si>
  <si>
    <t>2017-10-04T21:00:00-05:00</t>
  </si>
  <si>
    <t>316820348</t>
  </si>
  <si>
    <t>12019779</t>
  </si>
  <si>
    <t>3</t>
  </si>
  <si>
    <t>Perfomed DOT critical item inspection on trailer pump unit</t>
  </si>
  <si>
    <t>43014.7811709143</t>
  </si>
  <si>
    <t>2017-10-06T18:44:53-05:00</t>
  </si>
  <si>
    <t>aescobedo_2017-10-06_18-46-16_-0500_Fri</t>
  </si>
  <si>
    <t>2-3d72c36733b4395176f985476ad3a375</t>
  </si>
  <si>
    <t>2017-10-04T23:00:00-05:00</t>
  </si>
  <si>
    <t>2017-10-05T04:00:00-05:00</t>
  </si>
  <si>
    <t>316807385</t>
  </si>
  <si>
    <t>12643286</t>
  </si>
  <si>
    <t>Inspected transmission and transmission screen</t>
  </si>
  <si>
    <t>43014.7821300463</t>
  </si>
  <si>
    <t>2017-10-06T18:46:16-05:00</t>
  </si>
  <si>
    <t>aescobedo_2017-10-06_18-50-03_-0500_Fri</t>
  </si>
  <si>
    <t>2-eab49ad11e6731141424971dcd6d602a</t>
  </si>
  <si>
    <t>2017-10-05T02:00:00-05:00</t>
  </si>
  <si>
    <t>316814885</t>
  </si>
  <si>
    <t>Replaced rear marker reflectors, passenger side reflector and DOT reflective tape</t>
  </si>
  <si>
    <t>43014.7847631134</t>
  </si>
  <si>
    <t>2017-10-06T18:50:03-05:00</t>
  </si>
  <si>
    <t>aescobedo_2017-10-06_18-51-45_-0500_Fri</t>
  </si>
  <si>
    <t>2-3a42aad83c1a664c8a0f40c2bb6223c3</t>
  </si>
  <si>
    <t>2017-10-05T21:00:00-05:00</t>
  </si>
  <si>
    <t>316807427</t>
  </si>
  <si>
    <t>11648528</t>
  </si>
  <si>
    <t>Inspected turbo leak</t>
  </si>
  <si>
    <t>43014.7859471644</t>
  </si>
  <si>
    <t>2017-10-06T18:51:45-05:00</t>
  </si>
  <si>
    <t>aescobedo_2017-10-06_18-52-24_-0500_Fri</t>
  </si>
  <si>
    <t>1-6588ea1201f72dcc393c5a18827b4271</t>
  </si>
  <si>
    <t>2017-10-06T04:00:00-05:00</t>
  </si>
  <si>
    <t>Removed bad trabsmission</t>
  </si>
  <si>
    <t>43014.7863958565</t>
  </si>
  <si>
    <t>2017-10-06T18:52:24-05:00</t>
  </si>
  <si>
    <t>aescobedo_2017-10-10_07-18-40_-0500_Tue</t>
  </si>
  <si>
    <t>1-9513ebafb9a2fe3884e67d0b6ea7395c</t>
  </si>
  <si>
    <t>2017-10-06T21:00:00-05:00</t>
  </si>
  <si>
    <t>316782940</t>
  </si>
  <si>
    <t>11999369</t>
  </si>
  <si>
    <t>Installed engine on trailer pump unit.</t>
  </si>
  <si>
    <t>43018.3046401968</t>
  </si>
  <si>
    <t>2017-10-10T07:18:40-05:00</t>
  </si>
  <si>
    <t>aescobedo_2017-10-10_07-19-50_-0500_Tue</t>
  </si>
  <si>
    <t>1-c9fee9f1cbd00c127261c3d6940ec597</t>
  </si>
  <si>
    <t>2017-10-07T04:00:00-05:00</t>
  </si>
  <si>
    <t>316813395</t>
  </si>
  <si>
    <t>11643048</t>
  </si>
  <si>
    <t>Replaced turbo on trailer pump unit</t>
  </si>
  <si>
    <t>43018.3054509838</t>
  </si>
  <si>
    <t>2017-10-10T07:19:50-05:00</t>
  </si>
  <si>
    <t>aescobedo_2017-10-10_07-21-07_-0500_Tue</t>
  </si>
  <si>
    <t>2-f4937cc693430bd396127f8a4fd416d1</t>
  </si>
  <si>
    <t>2017-10-08T04:00:00-05:00</t>
  </si>
  <si>
    <t>316827406</t>
  </si>
  <si>
    <t>12755935</t>
  </si>
  <si>
    <t>Inspected and replaced bad right angle drive</t>
  </si>
  <si>
    <t>43018.3063331829</t>
  </si>
  <si>
    <t>2017-10-10T07:21:07-05:00</t>
  </si>
  <si>
    <t>aescobedo_2017-10-10_07-22-15_-0500_Tue</t>
  </si>
  <si>
    <t>1-94dec11fc782ae9b14bc1031e7f659c1</t>
  </si>
  <si>
    <t>2017-10-08T20:00:00-05:00</t>
  </si>
  <si>
    <t>316826803</t>
  </si>
  <si>
    <t>Performed L PM inspection on trailer pump unit.</t>
  </si>
  <si>
    <t>43018.3071200116</t>
  </si>
  <si>
    <t>2017-10-10T07:22:15-05:00</t>
  </si>
  <si>
    <t>aescobedo_2017-10-10_07-24-29_-0500_Tue</t>
  </si>
  <si>
    <t>1-4ea3598908280fc301b8de91dce04e24</t>
  </si>
  <si>
    <t>2017-10-08T23:00:00-05:00</t>
  </si>
  <si>
    <t>316830736</t>
  </si>
  <si>
    <t>Ran unit and inspected bad transmission top PTO</t>
  </si>
  <si>
    <t>43018.3086723264</t>
  </si>
  <si>
    <t>2017-10-10T07:24:29-05:00</t>
  </si>
  <si>
    <t>aescobedo_2017-10-10_07-25-40_-0500_Tue</t>
  </si>
  <si>
    <t>1-5de3623e97d435f2224909d91f70d5c0</t>
  </si>
  <si>
    <t>2017-10-09T04:00:00-05:00</t>
  </si>
  <si>
    <t>316827132</t>
  </si>
  <si>
    <t>11999390</t>
  </si>
  <si>
    <t>Installed crossheads on HT-2000</t>
  </si>
  <si>
    <t>43018.3094932292</t>
  </si>
  <si>
    <t>2017-10-10T07:25:40-05:00</t>
  </si>
  <si>
    <t>aescobedo_2017-10-10_07-26-33_-0500_Tue</t>
  </si>
  <si>
    <t>1-bac7f8305c47409b4afcb33cb50d003d</t>
  </si>
  <si>
    <t>2017-10-09T23:00:00-05:00</t>
  </si>
  <si>
    <t>316798133</t>
  </si>
  <si>
    <t>12608208</t>
  </si>
  <si>
    <t>Installed transmission on Q-10</t>
  </si>
  <si>
    <t>43018.3101141898</t>
  </si>
  <si>
    <t>2017-10-10T07:26:33-05:00</t>
  </si>
  <si>
    <t>aescobedo_2017-10-10_07-28-08_-0500_Tue</t>
  </si>
  <si>
    <t>1-1597abafd4e64eee1e26a5a704e4de7b</t>
  </si>
  <si>
    <t>2017-10-10T04:00:00-05:00</t>
  </si>
  <si>
    <t>43018.3112148495</t>
  </si>
  <si>
    <t>2017-10-10T07:28:08-05:00</t>
  </si>
  <si>
    <t>aescobedo_2017-10-11_07-11-41_-0500_Wed</t>
  </si>
  <si>
    <t>1-87263100519e4fb97b59423222edabb9</t>
  </si>
  <si>
    <t>2017-10-11T04:00:00-05:00</t>
  </si>
  <si>
    <t>Replaced transmission top PTO</t>
  </si>
  <si>
    <t>43019.2997890162</t>
  </si>
  <si>
    <t>2017-10-11T07:11:41-05:00</t>
  </si>
  <si>
    <t>aescobedo_2017-10-16_07-35-47_-0500_Mon</t>
  </si>
  <si>
    <t>1-279116ad9cf77801afe8dc95ed56a43a</t>
  </si>
  <si>
    <t>2017-10-11T20:30:00-05:00</t>
  </si>
  <si>
    <t>316849079</t>
  </si>
  <si>
    <t>11973365</t>
  </si>
  <si>
    <t>2.5</t>
  </si>
  <si>
    <t>Performed DOT critical item inspection on tractor.</t>
  </si>
  <si>
    <t>43024.31651625</t>
  </si>
  <si>
    <t>2017-10-16T07:35:47-05:00</t>
  </si>
  <si>
    <t>aescobedo_2017-10-16_07-37-11_-0500_Mon</t>
  </si>
  <si>
    <t>1-464dff4a4800c7b5d01e9467c60e7d72</t>
  </si>
  <si>
    <t>2017-10-11T23:30:00-05:00</t>
  </si>
  <si>
    <t>316848278</t>
  </si>
  <si>
    <t>Replaced bad wipers, missing mudflap brackets along with mudflaps, reflectors and DOT reflective tape on tractor.</t>
  </si>
  <si>
    <t>43024.3174895255</t>
  </si>
  <si>
    <t>2017-10-16T07:37:11-05:00</t>
  </si>
  <si>
    <t>aescobedo_2017-10-16_07-39-12_-0500_Mon</t>
  </si>
  <si>
    <t>1-25c9e984f827a5548a13f218a3d27d69</t>
  </si>
  <si>
    <t>2017-10-12T02:00:00-05:00</t>
  </si>
  <si>
    <t>316849078</t>
  </si>
  <si>
    <t>12151105</t>
  </si>
  <si>
    <t>Performed DOT critical item inspection on trailer unit.</t>
  </si>
  <si>
    <t>43024.3188957639</t>
  </si>
  <si>
    <t>2017-10-16T07:39:12-05:00</t>
  </si>
  <si>
    <t>aescobedo_2017-10-16_07-40-44_-0500_Mon</t>
  </si>
  <si>
    <t>1-3880382dd600553349e603681afadaf1</t>
  </si>
  <si>
    <t>2017-10-12T04:00:00-05:00</t>
  </si>
  <si>
    <t>316847563</t>
  </si>
  <si>
    <t>11506421</t>
  </si>
  <si>
    <t>Replaced and rewired light duty trailer rear pigtail light.</t>
  </si>
  <si>
    <t>43024.3199637384</t>
  </si>
  <si>
    <t>2017-10-16T07:40:44-05:00</t>
  </si>
  <si>
    <t>aescobedo_2017-10-16_07-42-34_-0500_Mon</t>
  </si>
  <si>
    <t>1-6680400118075eb477db1bf866959fef</t>
  </si>
  <si>
    <t>2017-10-13T01:00:00-05:00</t>
  </si>
  <si>
    <t>316821607</t>
  </si>
  <si>
    <t>10007844</t>
  </si>
  <si>
    <t>Replaced PTO clutch on acid trailer</t>
  </si>
  <si>
    <t>43024.3212351042</t>
  </si>
  <si>
    <t>2017-10-16T07:42:34-05:00</t>
  </si>
  <si>
    <t>aescobedo_2017-10-16_07-47-18_-0500_Mon</t>
  </si>
  <si>
    <t>1-413c6ee208578e3440f551c36810ba80</t>
  </si>
  <si>
    <t>2017-10-13T04:00:00-05:00</t>
  </si>
  <si>
    <t>316855543</t>
  </si>
  <si>
    <t>11978500</t>
  </si>
  <si>
    <t>Repaired turbo leak on trailer pump unit.</t>
  </si>
  <si>
    <t>43024.3245147569</t>
  </si>
  <si>
    <t>2017-10-16T07:47:18-05:00</t>
  </si>
  <si>
    <t>aescobedo_2017-10-16_07-48-30_-0500_Mon</t>
  </si>
  <si>
    <t>1-a05f41fe8ef5d8f65f1f20a248a97353</t>
  </si>
  <si>
    <t>2017-10-13T22:00:00-05:00</t>
  </si>
  <si>
    <t>316855338</t>
  </si>
  <si>
    <t>11749607</t>
  </si>
  <si>
    <t>Inspected engine overheating, topped off radiator coolant level and replaced fan belt.</t>
  </si>
  <si>
    <t>43024.3253508449</t>
  </si>
  <si>
    <t>2017-10-16T07:48:30-05:00</t>
  </si>
  <si>
    <t>aescobedo_2017-10-16_07-49-46_-0500_Mon</t>
  </si>
  <si>
    <t>1-5dc05102e4f5218915943b3541fcf2b0</t>
  </si>
  <si>
    <t>2017-10-14T04:00:00-05:00</t>
  </si>
  <si>
    <t>316851652</t>
  </si>
  <si>
    <t>Replaced A/C blower motor, and troubleshot rear A/C system not working.</t>
  </si>
  <si>
    <t>43024.3262281944</t>
  </si>
  <si>
    <t>2017-10-16T07:49:46-05:00</t>
  </si>
  <si>
    <t>aescobedo_2017-10-16_07-52-55_-0500_Mon</t>
  </si>
  <si>
    <t>1-ca96f009e128824b1bf11b5881d3430d</t>
  </si>
  <si>
    <t>2017-10-14T23:00:00-05:00</t>
  </si>
  <si>
    <t>12364632</t>
  </si>
  <si>
    <t>Replaced bad passenger side turbo on blender unit.</t>
  </si>
  <si>
    <t>43024.328414537</t>
  </si>
  <si>
    <t>2017-10-16T07:52:55-05:00</t>
  </si>
  <si>
    <t>aescobedo_2017-10-16_07-55-03_-0500_Mon</t>
  </si>
  <si>
    <t>1-993a428d62a467a20567dc28a26ba42b</t>
  </si>
  <si>
    <t>2017-10-15T02:00:00-05:00</t>
  </si>
  <si>
    <t>11464838</t>
  </si>
  <si>
    <t>Replaces leaking power end oil hose running to radiator.</t>
  </si>
  <si>
    <t>43024.3299016204</t>
  </si>
  <si>
    <t>2017-10-16T07:55:03-05:00</t>
  </si>
  <si>
    <t>aescobedo_2017-10-16_07-56-07_-0500_Mon</t>
  </si>
  <si>
    <t>1-c853a9a11215ab6727aff679e8151177</t>
  </si>
  <si>
    <t>2017-10-15T04:00:00-05:00</t>
  </si>
  <si>
    <t>Troubleshot, replaced and rewired rear marker light on trailer pump unit.</t>
  </si>
  <si>
    <t>43024.3306379398</t>
  </si>
  <si>
    <t>2017-10-16T07:56:07-05:00</t>
  </si>
  <si>
    <t>aescobedo_2017-10-16_07-57-48_-0500_Mon</t>
  </si>
  <si>
    <t>1-97468b83d66eb912655c4a44abf77374</t>
  </si>
  <si>
    <t>2017-10-16T04:00:00-05:00</t>
  </si>
  <si>
    <t>11905698</t>
  </si>
  <si>
    <t>Replaced leaking engine front seal.</t>
  </si>
  <si>
    <t>43024.3318078241</t>
  </si>
  <si>
    <t>2017-10-16T07:57:48-05:00</t>
  </si>
  <si>
    <t>aescobedo_2017-10-18_12-34-15_-0500_Wed</t>
  </si>
  <si>
    <t>1-b8875fadc9c988fcb437c33b3360213b</t>
  </si>
  <si>
    <t>2017-10-16T22:00:00-05:00</t>
  </si>
  <si>
    <t>316865572</t>
  </si>
  <si>
    <t>Finished replacing engine front seal</t>
  </si>
  <si>
    <t>43026.5237908102</t>
  </si>
  <si>
    <t>2017-10-18T12:34:15-05:00</t>
  </si>
  <si>
    <t>aescobedo_2017-10-18_12-35-26_-0500_Wed</t>
  </si>
  <si>
    <t>1-67cb71d9605fdcf43a8db5fa21911f84</t>
  </si>
  <si>
    <t>2017-10-17T01:00:00-05:00</t>
  </si>
  <si>
    <t>11643158</t>
  </si>
  <si>
    <t>Performed DOT critical item inspection on trailer pump unit.</t>
  </si>
  <si>
    <t>43026.5246125926</t>
  </si>
  <si>
    <t>2017-10-18T12:35:26-05:00</t>
  </si>
  <si>
    <t>aescobedo_2017-10-18_12-36-25_-0500_Wed</t>
  </si>
  <si>
    <t>1-be027f0abf4a32b483208ecf9c082362</t>
  </si>
  <si>
    <t>2017-10-17T03:00:00-05:00</t>
  </si>
  <si>
    <t>Replaced and rewired rear red marker light on trailer pump unit.</t>
  </si>
  <si>
    <t>43026.5252999421</t>
  </si>
  <si>
    <t>2017-10-18T12:36:25-05:00</t>
  </si>
  <si>
    <t>aescobedo_2017-10-18_12-37-10_-0500_Wed</t>
  </si>
  <si>
    <t>1-c6a2fec2373eec758de5477451df6c45</t>
  </si>
  <si>
    <t>2017-10-17T04:00:00-05:00</t>
  </si>
  <si>
    <t>1</t>
  </si>
  <si>
    <t>Replaced missing passenger side fuel tank gauge.</t>
  </si>
  <si>
    <t>43026.525814919</t>
  </si>
  <si>
    <t>2017-10-18T12:37:10-05:00</t>
  </si>
  <si>
    <t>aescobedo_2017-10-25_07-23-32_-0500_Wed</t>
  </si>
  <si>
    <t>1-afe6c39000271986ee36b8e5eafc787e</t>
  </si>
  <si>
    <t>2017-10-24T18:00:00-05:00</t>
  </si>
  <si>
    <t>2017-10-24T20:00:00-05:00</t>
  </si>
  <si>
    <t>316905668</t>
  </si>
  <si>
    <t>11905663</t>
  </si>
  <si>
    <t>Replaced tail light pigtail after troubleshooting light failure.</t>
  </si>
  <si>
    <t>43033.308011794</t>
  </si>
  <si>
    <t>2017-10-25T07:23:32-05:00</t>
  </si>
  <si>
    <t>aescobedo_2017-10-25_07-25-24_-0500_Wed</t>
  </si>
  <si>
    <t>2-d2c662b2e33915e88a406697f3b9934d</t>
  </si>
  <si>
    <t>2017-10-24T22:00:00-05:00</t>
  </si>
  <si>
    <t>316909025</t>
  </si>
  <si>
    <t>11719690</t>
  </si>
  <si>
    <t>Replaced fuel separator bottom cover and ran unit up.</t>
  </si>
  <si>
    <t>43033.3093057523</t>
  </si>
  <si>
    <t>2017-10-25T07:25:24-05:00</t>
  </si>
  <si>
    <t>aescobedo_2017-10-25_07-26-28_-0500_Wed</t>
  </si>
  <si>
    <t>2-68b07ffce5fb92ecedde4ffd200f2141</t>
  </si>
  <si>
    <t>2017-10-24T23:00:00-05:00</t>
  </si>
  <si>
    <t>316909850</t>
  </si>
  <si>
    <t>Replaced both engine exhaust mufflers raincaps.</t>
  </si>
  <si>
    <t>43033.3100492593</t>
  </si>
  <si>
    <t>2017-10-25T07:26:28-05:00</t>
  </si>
  <si>
    <t>aescobedo_2017-10-25_07-28-49_-0500_Wed</t>
  </si>
  <si>
    <t>3-b6f07bca7f437a9f9f1f2de452aef27c</t>
  </si>
  <si>
    <t>2017-10-25T00:00:00-05:00</t>
  </si>
  <si>
    <t>316912080</t>
  </si>
  <si>
    <t>11844062</t>
  </si>
  <si>
    <t>Replaces tractor bad battery LOTO switch.</t>
  </si>
  <si>
    <t>43033.3116801273</t>
  </si>
  <si>
    <t>2017-10-25T07:28:49-05:00</t>
  </si>
  <si>
    <t>aescobedo_2017-10-25_07-29-51_-0500_Wed</t>
  </si>
  <si>
    <t>2-a558c6fd0bd150d2971c396d81994581</t>
  </si>
  <si>
    <t>2017-10-25T10:00:00-05:00</t>
  </si>
  <si>
    <t>316910973</t>
  </si>
  <si>
    <t>12071943</t>
  </si>
  <si>
    <t>Performed sand box upgrade.</t>
  </si>
  <si>
    <t>43033.3124067477</t>
  </si>
  <si>
    <t>2017-10-25T07:29:51-05:00</t>
  </si>
  <si>
    <t>aescobedo_2017-10-29_06-20-55_-0500_Sun</t>
  </si>
  <si>
    <t>1-dac620691990d1a639c7de93774fd76d</t>
  </si>
  <si>
    <t>2017-10-26T04:00:00-05:00</t>
  </si>
  <si>
    <t>Performed sandbox upgrade on blender.</t>
  </si>
  <si>
    <t>43037.2645260069</t>
  </si>
  <si>
    <t>2017-10-29T06:20:55-05:00</t>
  </si>
  <si>
    <t>aescobedo_2017-10-29_06-23-00_-0500_Sun</t>
  </si>
  <si>
    <t>1-5be1d9293754e1d49c016abdc467bdcc</t>
  </si>
  <si>
    <t>2017-10-27T04:00:00-05:00</t>
  </si>
  <si>
    <t>43037.2659766782</t>
  </si>
  <si>
    <t>2017-10-29T06:23:00-05:00</t>
  </si>
  <si>
    <t>aescobedo_2017-10-29_06-24-27_-0500_Sun</t>
  </si>
  <si>
    <t>1-8bf7a4e235e2f542b84f1c7831911eba</t>
  </si>
  <si>
    <t>316921377</t>
  </si>
  <si>
    <t>12136111</t>
  </si>
  <si>
    <t>Performed DOT critical item inspection</t>
  </si>
  <si>
    <t>43037.2669817245</t>
  </si>
  <si>
    <t>2017-10-29T06:24:27-05:00</t>
  </si>
  <si>
    <t>aescobedo_2017-10-29_06-26-55_-0500_Sun</t>
  </si>
  <si>
    <t>1-c07117725489f31319fe89063bce3118</t>
  </si>
  <si>
    <t>2017-10-27T23:00:00-05:00</t>
  </si>
  <si>
    <t>316922879</t>
  </si>
  <si>
    <t>11688510</t>
  </si>
  <si>
    <t>43037.2687029745</t>
  </si>
  <si>
    <t>2017-10-29T06:26:55-05:00</t>
  </si>
  <si>
    <t>aescobedo_2017-10-29_06-27-50_-0500_Sun</t>
  </si>
  <si>
    <t>2-e5481c89efab0f18ae1c45ec7243419a</t>
  </si>
  <si>
    <t>2017-10-28T04:00:00-05:00</t>
  </si>
  <si>
    <t>316922212</t>
  </si>
  <si>
    <t>11967039</t>
  </si>
  <si>
    <t>Removed power end</t>
  </si>
  <si>
    <t>43037.2693308796</t>
  </si>
  <si>
    <t>2017-10-29T06:27:50-05:00</t>
  </si>
  <si>
    <t>aescobedo_2017-10-31_20-41-04_-0500_Tue</t>
  </si>
  <si>
    <t>1-ee1e33a179461af11f13385e4a3f64c2</t>
  </si>
  <si>
    <t>2017-10-28T23:00:00-05:00</t>
  </si>
  <si>
    <t>316928770</t>
  </si>
  <si>
    <t>12252563</t>
  </si>
  <si>
    <t>Removed exhaust pipe from acid trailer.</t>
  </si>
  <si>
    <t>43039.8618532407</t>
  </si>
  <si>
    <t>2017-10-31T20:41:04-05:00</t>
  </si>
  <si>
    <t>aescobedo_2017-10-31_20-42-40_-0500_Tue</t>
  </si>
  <si>
    <t>1-80a3a52de94c57c21d14ad151862e7d7</t>
  </si>
  <si>
    <t>2017-10-29T04:00:00-05:00</t>
  </si>
  <si>
    <t>316929274</t>
  </si>
  <si>
    <t>11304271</t>
  </si>
  <si>
    <t>Removed leaking cooling tank from pump unit.</t>
  </si>
  <si>
    <t>43039.8629663542</t>
  </si>
  <si>
    <t>2017-10-31T20:42:40-05:00</t>
  </si>
  <si>
    <t>aescobedo_2017-10-31_20-43-49_-0500_Tue</t>
  </si>
  <si>
    <t>2-c7a33832023e7df424ea3fc6d03abda5</t>
  </si>
  <si>
    <t>2017-10-29T21:00:00-05:00</t>
  </si>
  <si>
    <t>316934805</t>
  </si>
  <si>
    <t>12380087</t>
  </si>
  <si>
    <t>Replaced mag meter on blender.</t>
  </si>
  <si>
    <t>43039.8637715972</t>
  </si>
  <si>
    <t>2017-10-31T20:43:49-05:00</t>
  </si>
  <si>
    <t>aescobedo_2017-10-31_20-45-26_-0500_Tue</t>
  </si>
  <si>
    <t>1-a460de17b143581e1011eef244442af4</t>
  </si>
  <si>
    <t>2017-10-30T04:00:00-05:00</t>
  </si>
  <si>
    <t>316934485</t>
  </si>
  <si>
    <t>12277432</t>
  </si>
  <si>
    <t>Installed suction pump on blender.</t>
  </si>
  <si>
    <t>43039.864892662</t>
  </si>
  <si>
    <t>2017-10-31T20:45:26-05:00</t>
  </si>
  <si>
    <t>aescobedo_2017-10-31_20-46-22_-0500_Tue</t>
  </si>
  <si>
    <t>2-58ab82b60f08f1e037c1a104e0b77ee1</t>
  </si>
  <si>
    <t>316940325</t>
  </si>
  <si>
    <t>12547532</t>
  </si>
  <si>
    <t>Replaced bad headlight on tractor.</t>
  </si>
  <si>
    <t>43039.8655433218</t>
  </si>
  <si>
    <t>2017-10-31T20:46:22-05:00</t>
  </si>
  <si>
    <t>aescobedo_2017-10-31_20-47-44_-0500_Tue</t>
  </si>
  <si>
    <t>2-1823924cd384f03b7fc17128c72b04a3</t>
  </si>
  <si>
    <t>2017-10-30T21:00:00-05:00</t>
  </si>
  <si>
    <t>316940471</t>
  </si>
  <si>
    <t>11064053</t>
  </si>
  <si>
    <t>Replaced 3 bad marker lights on trailer.</t>
  </si>
  <si>
    <t>43039.8664861458</t>
  </si>
  <si>
    <t>2017-10-31T20:47:44-05:00</t>
  </si>
  <si>
    <t>aescobedo_2017-10-31_20-48-29_-0500_Tue</t>
  </si>
  <si>
    <t>2-f331ebab0a57e1a0b2b2ea22480f1e6d</t>
  </si>
  <si>
    <t>2017-10-30T22:00:00-05:00</t>
  </si>
  <si>
    <t>316940331</t>
  </si>
  <si>
    <t>Replaced bad batteries on blender trailer.</t>
  </si>
  <si>
    <t>43039.8670103009</t>
  </si>
  <si>
    <t>2017-10-31T20:48:29-05:00</t>
  </si>
  <si>
    <t>aescobedo_2017-10-31_20-49-47_-0500_Tue</t>
  </si>
  <si>
    <t>2-4b85f2452be494ecdd208e882c33a28a</t>
  </si>
  <si>
    <t>2017-10-31T03:00:00-05:00</t>
  </si>
  <si>
    <t>316925944</t>
  </si>
  <si>
    <t>11811558</t>
  </si>
  <si>
    <t>Replaced broken power end tie rod.</t>
  </si>
  <si>
    <t>43039.8679067824</t>
  </si>
  <si>
    <t>2017-10-31T20:49:47-05:00</t>
  </si>
  <si>
    <t>aescobedo_2017-10-31_20-51-22_-0500_Tue</t>
  </si>
  <si>
    <t>3-fbb123a5762bd4e4752c36b6aceb52fb</t>
  </si>
  <si>
    <t>2017-10-31T04:00:00-05:00</t>
  </si>
  <si>
    <t>316955302</t>
  </si>
  <si>
    <t>11997218</t>
  </si>
  <si>
    <t>Replaced bad tail light on light duty truck.</t>
  </si>
  <si>
    <t>43039.869014213</t>
  </si>
  <si>
    <t>2017-10-31T20:51:22-05:00</t>
  </si>
  <si>
    <t>aescobedo_2017-11-01_05-42-37_-0500_Wed</t>
  </si>
  <si>
    <t>2-84ebe0fad2f9eb50360940015aa1d45c</t>
  </si>
  <si>
    <t>2017-10-31T18:00:00-05:00</t>
  </si>
  <si>
    <t>2017-11-01T04:00:00-05:00</t>
  </si>
  <si>
    <t>316938566</t>
  </si>
  <si>
    <t>12626110</t>
  </si>
  <si>
    <t>Replaced bad sandscrews on blender unit.</t>
  </si>
  <si>
    <t>43040.237930081</t>
  </si>
  <si>
    <t>2017-11-01T05:42:37-05:00</t>
  </si>
  <si>
    <t>aescobedo_2017-11-02_05-45-21_-0500_Thu</t>
  </si>
  <si>
    <t>2-53cb151899b47dd9db9d238b8c4d06f5</t>
  </si>
  <si>
    <t>2017-11-01T18:00:00-05:00</t>
  </si>
  <si>
    <t>2017-11-02T04:00:00-05:00</t>
  </si>
  <si>
    <t>43041.239826794</t>
  </si>
  <si>
    <t>2017-11-02T05:45:21-05:00</t>
  </si>
  <si>
    <t>aescobedo_2017-11-06_06-58-01_-0600_Mon</t>
  </si>
  <si>
    <t>1-33adc626d5eb571a1b417206529291d1</t>
  </si>
  <si>
    <t>2017-11-02T18:00:00-05:00</t>
  </si>
  <si>
    <t>2017-11-03T04:00:00-05:00</t>
  </si>
  <si>
    <t>43045.290294375</t>
  </si>
  <si>
    <t>2017-11-06T06:58:01-06:00</t>
  </si>
  <si>
    <t>aescobedo_2017-11-06_06-58-30_-0600_Mon</t>
  </si>
  <si>
    <t>1-0ad29e5362e944cf1ebbb3416e74f4f7</t>
  </si>
  <si>
    <t>2017-11-04T04:00:00-05:00</t>
  </si>
  <si>
    <t>43045.2906250926</t>
  </si>
  <si>
    <t>2017-11-06T06:58:30-06:00</t>
  </si>
  <si>
    <t>aescobedo_2017-11-06_06-58-54_-0600_Mon</t>
  </si>
  <si>
    <t>2-8c9bd772f09a63cc089fac79db12cd2d</t>
  </si>
  <si>
    <t>2017-11-05T03:00:00-06:00</t>
  </si>
  <si>
    <t>316966539</t>
  </si>
  <si>
    <t>11668831</t>
  </si>
  <si>
    <t>Replaced discharge piping along with gaskets on blender.</t>
  </si>
  <si>
    <t>43045.2909126852</t>
  </si>
  <si>
    <t>2017-11-06T06:58:54-06:00</t>
  </si>
  <si>
    <t>aescobedo_2017-11-06_21-31-11_-0600_Mon</t>
  </si>
  <si>
    <t>1-bcc680c77b1860234d4c68d6d12ef44b</t>
  </si>
  <si>
    <t>2017-11-05T18:00:00-06:00</t>
  </si>
  <si>
    <t>2017-11-06T01:00:00-06:00</t>
  </si>
  <si>
    <t>316952184</t>
  </si>
  <si>
    <t>11811538</t>
  </si>
  <si>
    <t>Replaced driver's side fuel tank.</t>
  </si>
  <si>
    <t>43045.8966654745</t>
  </si>
  <si>
    <t>2017-11-06T21:31:11-06:00</t>
  </si>
  <si>
    <t>aescobedo_2017-11-06_21-32-36_-0600_Mon</t>
  </si>
  <si>
    <t>1-313dae0c6c5757fb7493dd8767c9ef5b</t>
  </si>
  <si>
    <t>2017-11-06T04:00:00-06:00</t>
  </si>
  <si>
    <t>Cleaned off water contaminated passenger side axle hub.</t>
  </si>
  <si>
    <t>43045.8976470255</t>
  </si>
  <si>
    <t>2017-11-06T21:32:36-06:00</t>
  </si>
  <si>
    <t>aescobedo_2017-11-07_05-36-38_-0600_Tue</t>
  </si>
  <si>
    <t>1-ac5f17dbf1ff1ef40ab06842b3d23b18</t>
  </si>
  <si>
    <t>2017-11-07T00:00:00-06:00</t>
  </si>
  <si>
    <t>316964563</t>
  </si>
  <si>
    <t>12622175</t>
  </si>
  <si>
    <t>Finished installing air system upgrade on Q-10 pump trailer unit.</t>
  </si>
  <si>
    <t>43046.2337845486</t>
  </si>
  <si>
    <t>2017-11-07T05:36:38-06:00</t>
  </si>
  <si>
    <t>aescobedo_2017-11-07_05-38-09_-0600_Tue</t>
  </si>
  <si>
    <t>2-87332687193ab28f0f1a9e9121e8421a</t>
  </si>
  <si>
    <t>2017-11-07T02:00:00-06:00</t>
  </si>
  <si>
    <t>316956754</t>
  </si>
  <si>
    <t>Installed front engine driveline along with guards on pump trailer unit.</t>
  </si>
  <si>
    <t>43046.2348334259</t>
  </si>
  <si>
    <t>2017-11-07T05:38:09-06:00</t>
  </si>
  <si>
    <t>aescobedo_2017-11-07_05-39-12_-0600_Tue</t>
  </si>
  <si>
    <t>1-fcc5c71ed1f1ffae66a9aeedcb5a34b9</t>
  </si>
  <si>
    <t>2017-11-07T04:00:00-06:00</t>
  </si>
  <si>
    <t>316966542</t>
  </si>
  <si>
    <t>Finished installing dampener on engine from pump trailer unit.</t>
  </si>
  <si>
    <t>43046.2355633218</t>
  </si>
  <si>
    <t>2017-11-07T05:39:12-06:00</t>
  </si>
  <si>
    <t>Aj_2017-10-03_06-41-17_-0500_Tue</t>
  </si>
  <si>
    <t>1-af1604881f8a6dee0a3902e8168926a0</t>
  </si>
  <si>
    <t>Aj</t>
  </si>
  <si>
    <t>17</t>
  </si>
  <si>
    <t>2017-10-01T18:00:00-05:00</t>
  </si>
  <si>
    <t>2017-10-01T20:00:00-05:00</t>
  </si>
  <si>
    <t>Alvarez</t>
  </si>
  <si>
    <t>Alejandro</t>
  </si>
  <si>
    <t>Alvarez, Alejandro</t>
  </si>
  <si>
    <t>316611783</t>
  </si>
  <si>
    <t>12562728</t>
  </si>
  <si>
    <t>Rpms during c2 pm</t>
  </si>
  <si>
    <t>43011.2786791088</t>
  </si>
  <si>
    <t>2017-10-03T06:41:17-05:00</t>
  </si>
  <si>
    <t>Aj_2017-10-03_06-42-24_-0500_Tue</t>
  </si>
  <si>
    <t>1-a7ec233f538a2c42a1e48c969f8f59d3</t>
  </si>
  <si>
    <t>2017-10-02T08:00:00-05:00</t>
  </si>
  <si>
    <t>316784678</t>
  </si>
  <si>
    <t>12561503</t>
  </si>
  <si>
    <t>08:00</t>
  </si>
  <si>
    <t>Rpms during s7bpm</t>
  </si>
  <si>
    <t>43011.2794551968</t>
  </si>
  <si>
    <t>2017-10-03T06:42:24-05:00</t>
  </si>
  <si>
    <t>Aj_2017-10-03_07-01-37_-0500_Tue</t>
  </si>
  <si>
    <t>1-fdd7871058cac6ede3830e992d0377a6</t>
  </si>
  <si>
    <t>2017-10-02T18:00:00-05:00</t>
  </si>
  <si>
    <t>316795170</t>
  </si>
  <si>
    <t>11923076</t>
  </si>
  <si>
    <t>Replace bad suction pump</t>
  </si>
  <si>
    <t>43011.2927979051</t>
  </si>
  <si>
    <t>2017-10-03T07:01:37-05:00</t>
  </si>
  <si>
    <t>Aj_2017-10-04_08-56-22_-0500_Wed</t>
  </si>
  <si>
    <t>1-0127c8cb241b1e957ca60d8f76004fa8</t>
  </si>
  <si>
    <t>316802099</t>
  </si>
  <si>
    <t>12060553</t>
  </si>
  <si>
    <t>Rpms during s23bpm</t>
  </si>
  <si>
    <t>43012.372487963</t>
  </si>
  <si>
    <t>2017-10-04T08:56:22-05:00</t>
  </si>
  <si>
    <t>Aj_2017-10-04_08-57-16_-0500_Wed</t>
  </si>
  <si>
    <t>1-656171cb6ea846d9da2fcd3fdf626e3f</t>
  </si>
  <si>
    <t>316443573</t>
  </si>
  <si>
    <t>Perform
Dot annual inspection</t>
  </si>
  <si>
    <t>43012.3731038079</t>
  </si>
  <si>
    <t>2017-10-04T08:57:16-05:00</t>
  </si>
  <si>
    <t>Aj_2017-10-09_07-12-35_-0500_Mon</t>
  </si>
  <si>
    <t>1-0b78d41b13c903775a94179cb39d7091</t>
  </si>
  <si>
    <t>2017-10-05T03:00:00-05:00</t>
  </si>
  <si>
    <t>316792375</t>
  </si>
  <si>
    <t>11925174</t>
  </si>
  <si>
    <t>Rpms during pm inspection</t>
  </si>
  <si>
    <t>43017.3004091204</t>
  </si>
  <si>
    <t>2017-10-09T07:12:35-05:00</t>
  </si>
  <si>
    <t>Aj_2017-10-09_07-13-21_-0500_Mon</t>
  </si>
  <si>
    <t>1-dbf5bc4b86622f0fc7509596af7edfcd</t>
  </si>
  <si>
    <t>316722611</t>
  </si>
  <si>
    <t>11309187</t>
  </si>
  <si>
    <t>Rpms during pm inpsection</t>
  </si>
  <si>
    <t>43017.3009414352</t>
  </si>
  <si>
    <t>2017-10-09T07:13:21-05:00</t>
  </si>
  <si>
    <t>Aj_2017-10-09_07-14-26_-0500_Mon</t>
  </si>
  <si>
    <t>1-95a205e0751459c6030294037e1b1391</t>
  </si>
  <si>
    <t>2017-10-06T00:00:00-05:00</t>
  </si>
  <si>
    <t>43017.3016907292</t>
  </si>
  <si>
    <t>2017-10-09T07:14:26-05:00</t>
  </si>
  <si>
    <t>Aj_2017-10-09_07-15-09_-0500_Mon</t>
  </si>
  <si>
    <t>1-707a0547da9a0225dac56257799915ad</t>
  </si>
  <si>
    <t>316817803</t>
  </si>
  <si>
    <t>12693670</t>
  </si>
  <si>
    <t>Rpms during mop inpection</t>
  </si>
  <si>
    <t>43017.3021902315</t>
  </si>
  <si>
    <t>2017-10-09T07:15:09-05:00</t>
  </si>
  <si>
    <t>Aj_2017-10-09_07-16-14_-0500_Mon</t>
  </si>
  <si>
    <t>1-de89b72f5cb8c25ffc32d11e529c25ab</t>
  </si>
  <si>
    <t>316813401</t>
  </si>
  <si>
    <t>12060547</t>
  </si>
  <si>
    <t>43017.3029403241</t>
  </si>
  <si>
    <t>2017-10-09T07:16:14-05:00</t>
  </si>
  <si>
    <t>Aj_2017-10-09_07-17-18_-0500_Mon</t>
  </si>
  <si>
    <t>1-6a433aa319636e64a3bbcf941bc85616</t>
  </si>
  <si>
    <t>43017.3036849653</t>
  </si>
  <si>
    <t>2017-10-09T07:17:18-05:00</t>
  </si>
  <si>
    <t>Aj_2017-10-09_07-18-18_-0500_Mon</t>
  </si>
  <si>
    <t>1-5f7c6f9879f83e6cc962f12ae7cc35d8</t>
  </si>
  <si>
    <t>316828719</t>
  </si>
  <si>
    <t>10741343</t>
  </si>
  <si>
    <t>Acc. Gen. Grp rpl aux pwr receptic</t>
  </si>
  <si>
    <t>43017.3043863889</t>
  </si>
  <si>
    <t>2017-10-09T07:18:18-05:00</t>
  </si>
  <si>
    <t>Aj_2017-10-09_07-19-23_-0500_Mon</t>
  </si>
  <si>
    <t>1-ddd9a3106d0f618a013d0dcbe62c4d69</t>
  </si>
  <si>
    <t>2017-10-09T01:00:00-05:00</t>
  </si>
  <si>
    <t>Rpm during pm inspection</t>
  </si>
  <si>
    <t>43017.3051322801</t>
  </si>
  <si>
    <t>2017-10-09T07:19:23-05:00</t>
  </si>
  <si>
    <t>Aj_2017-10-09_07-20-06_-0500_Mon</t>
  </si>
  <si>
    <t>1-345f9312698d290a2fcf1417d226b459</t>
  </si>
  <si>
    <t>Rpms during mop inspection</t>
  </si>
  <si>
    <t>43017.3056268866</t>
  </si>
  <si>
    <t>2017-10-09T07:20:06-05:00</t>
  </si>
  <si>
    <t>Aj_2017-10-11_07-53-13_-0500_Wed</t>
  </si>
  <si>
    <t>1-f32e154522ce56fc8232ae9c58128c27</t>
  </si>
  <si>
    <t>316829094</t>
  </si>
  <si>
    <t>11635330</t>
  </si>
  <si>
    <t>43019.3286302778</t>
  </si>
  <si>
    <t>2017-10-11T07:53:13-05:00</t>
  </si>
  <si>
    <t>Aj_2017-10-11_07-55-02_-0500_Wed</t>
  </si>
  <si>
    <t>1-1b3cdceb690bfdd0aefc1e980d6cda5b</t>
  </si>
  <si>
    <t>2017-10-11T07:00:00-05:00</t>
  </si>
  <si>
    <t>43019.3298843634</t>
  </si>
  <si>
    <t>2017-10-11T07:55:02-05:00</t>
  </si>
  <si>
    <t>Aj_2017-10-16_07-53-23_-0500_Mon</t>
  </si>
  <si>
    <t>1-a1beb30282a77848e24e3841b3fa484a</t>
  </si>
  <si>
    <t>2017-10-12T07:00:00-05:00</t>
  </si>
  <si>
    <t>43024.3287424653</t>
  </si>
  <si>
    <t>2017-10-16T07:53:23-05:00</t>
  </si>
  <si>
    <t>Aj_2017-10-16_07-54-15_-0500_Mon</t>
  </si>
  <si>
    <t>1-b9c25a9c9a141bab7eab49a2a71a7f51</t>
  </si>
  <si>
    <t>43024.3293515278</t>
  </si>
  <si>
    <t>2017-10-16T07:54:15-05:00</t>
  </si>
  <si>
    <t>Aj_2017-10-16_07-55-18_-0500_Mon</t>
  </si>
  <si>
    <t>1-6e6f3bde59cb1c22e9d729328a184c64</t>
  </si>
  <si>
    <t>2017-10-13T07:00:00-05:00</t>
  </si>
  <si>
    <t>316849747</t>
  </si>
  <si>
    <t>12746753</t>
  </si>
  <si>
    <t>R&amp;r right angle gear box</t>
  </si>
  <si>
    <t>43024.3300801389</t>
  </si>
  <si>
    <t>2017-10-16T07:55:18-05:00</t>
  </si>
  <si>
    <t>Aj_2017-10-16_07-56-30_-0500_Mon</t>
  </si>
  <si>
    <t>1-f905958259ad935c925ea27ce99e7b86</t>
  </si>
  <si>
    <t>316854133</t>
  </si>
  <si>
    <t>11542690</t>
  </si>
  <si>
    <t>43024.3309116667</t>
  </si>
  <si>
    <t>2017-10-16T07:56:30-05:00</t>
  </si>
  <si>
    <t>Aj_2017-10-16_07-57-59_-0500_Mon</t>
  </si>
  <si>
    <t>1-3690eb7dc97c24a78c32954f221b4851</t>
  </si>
  <si>
    <t>2017-10-14T07:00:00-05:00</t>
  </si>
  <si>
    <t>316854771</t>
  </si>
  <si>
    <t>Rpl flat tire</t>
  </si>
  <si>
    <t>43024.331935162</t>
  </si>
  <si>
    <t>2017-10-16T07:57:59-05:00</t>
  </si>
  <si>
    <t>Aj_2017-10-16_07-58-41_-0500_Mon</t>
  </si>
  <si>
    <t>1-ef31ee9227e7d425ee5cfb57eeec6d6a</t>
  </si>
  <si>
    <t>43024.3324256134</t>
  </si>
  <si>
    <t>2017-10-16T07:58:41-05:00</t>
  </si>
  <si>
    <t>Aj_2017-10-16_08-00-04_-0500_Mon</t>
  </si>
  <si>
    <t>1-9f8322f6aa89897aa8547eabad486258</t>
  </si>
  <si>
    <t>2017-10-15T07:00:00-05:00</t>
  </si>
  <si>
    <t>316857710</t>
  </si>
  <si>
    <t>11754279</t>
  </si>
  <si>
    <t>Replace 90 gear box</t>
  </si>
  <si>
    <t>43024.3333911458</t>
  </si>
  <si>
    <t>2017-10-16T08:00:04-05:00</t>
  </si>
  <si>
    <t>Aj_2017-10-16_08-00-52_-0500_Mon</t>
  </si>
  <si>
    <t>1-e9065d0ccca15bd0d03875e24d3fd949</t>
  </si>
  <si>
    <t>2017-10-16T07:00:00-05:00</t>
  </si>
  <si>
    <t>316861598</t>
  </si>
  <si>
    <t>12563007</t>
  </si>
  <si>
    <t>Rpl webasto on articfox hal tank</t>
  </si>
  <si>
    <t>43024.3339421644</t>
  </si>
  <si>
    <t>2017-10-16T08:00:52-05:00</t>
  </si>
  <si>
    <t>Aj_2017-10-17_07-34-52_-0500_Tue</t>
  </si>
  <si>
    <t>1-7a9e660aacfc9dd788d305e22c99de03</t>
  </si>
  <si>
    <t>Rpl webasto on artic fox hal tank</t>
  </si>
  <si>
    <t>43025.3158830903</t>
  </si>
  <si>
    <t>2017-10-17T07:34:52-05:00</t>
  </si>
  <si>
    <t>Aj_2017-10-18_07-36-14_-0500_Wed</t>
  </si>
  <si>
    <t>1-72c7e65e005f77d81acb0b42748dc31f</t>
  </si>
  <si>
    <t>2017-10-17T21:00:00-05:00</t>
  </si>
  <si>
    <t>Rol webastonon artic fox for hal tanks</t>
  </si>
  <si>
    <t>43026.3168384606</t>
  </si>
  <si>
    <t>2017-10-18T07:36:14-05:00</t>
  </si>
  <si>
    <t>Aj_2017-10-18_07-37-22_-0500_Wed</t>
  </si>
  <si>
    <t>1-0890fca8362fb5f8076f2bca90496129</t>
  </si>
  <si>
    <t>2017-10-18T00:00:00-05:00</t>
  </si>
  <si>
    <t>316873044</t>
  </si>
  <si>
    <t>Diagnose and repair cab heat vavles</t>
  </si>
  <si>
    <t>43026.31762375</t>
  </si>
  <si>
    <t>2017-10-18T07:37:22-05:00</t>
  </si>
  <si>
    <t>Aj_2017-10-18_07-38-42_-0500_Wed</t>
  </si>
  <si>
    <t>1-55b57685a5c174905d6e9c096a685aef</t>
  </si>
  <si>
    <t>316873106</t>
  </si>
  <si>
    <t>12060724</t>
  </si>
  <si>
    <t>Rpm during mop inspection</t>
  </si>
  <si>
    <t>43026.3185437847</t>
  </si>
  <si>
    <t>2017-10-18T07:38:42-05:00</t>
  </si>
  <si>
    <t>Aj_2017-11-07_06-58-00_-0600_Tue</t>
  </si>
  <si>
    <t>1-036a42abd7faa9e79601b5dc1e62d5a7</t>
  </si>
  <si>
    <t>2017-11-02T07:00:00-05:00</t>
  </si>
  <si>
    <t>316942695</t>
  </si>
  <si>
    <t>10862777</t>
  </si>
  <si>
    <t>43046.2902854398</t>
  </si>
  <si>
    <t>2017-11-07T06:58:00-06:00</t>
  </si>
  <si>
    <t>Aj_2017-11-07_06-58-58_-0600_Tue</t>
  </si>
  <si>
    <t>1-d88c659efdba64f54847d28d24289c7f</t>
  </si>
  <si>
    <t>2017-11-03T07:00:00-05:00</t>
  </si>
  <si>
    <t>43046.2909566088</t>
  </si>
  <si>
    <t>2017-11-07T06:58:58-06:00</t>
  </si>
  <si>
    <t>Aj_2017-11-07_06-59-42_-0600_Tue</t>
  </si>
  <si>
    <t>1-8bdd1821cb421b181ed07086b0cdc71f</t>
  </si>
  <si>
    <t>2017-11-04T07:00:00-05:00</t>
  </si>
  <si>
    <t>43046.2914684722</t>
  </si>
  <si>
    <t>2017-11-07T06:59:42-06:00</t>
  </si>
  <si>
    <t>Aj_2017-11-07_07-01-57_-0600_Tue</t>
  </si>
  <si>
    <t>1-c4486dcf4396b605a5543f3c4384de4c</t>
  </si>
  <si>
    <t>2017-11-05T00:00:00-05:00</t>
  </si>
  <si>
    <t>316954519</t>
  </si>
  <si>
    <t>12060727</t>
  </si>
  <si>
    <t>Remove transmission, pto, and coolers</t>
  </si>
  <si>
    <t>43046.2930322106</t>
  </si>
  <si>
    <t>2017-11-07T07:01:57-06:00</t>
  </si>
  <si>
    <t>Aj_2017-11-07_07-05-38_-0600_Tue</t>
  </si>
  <si>
    <t>1-92a5529df9349145820ba6088934031f</t>
  </si>
  <si>
    <t>2017-11-05T01:00:00-06:00</t>
  </si>
  <si>
    <t>316936498</t>
  </si>
  <si>
    <t>12732361</t>
  </si>
  <si>
    <t>Trans leak</t>
  </si>
  <si>
    <t>43046.2955828472</t>
  </si>
  <si>
    <t>2017-11-07T07:05:38-06:00</t>
  </si>
  <si>
    <t>Aj_2017-11-07_07-06-48_-0600_Tue</t>
  </si>
  <si>
    <t>1-c57a4c3e1ef956fd298a00f175d017db</t>
  </si>
  <si>
    <t>316957280</t>
  </si>
  <si>
    <t>10637193</t>
  </si>
  <si>
    <t>43046.2963912153</t>
  </si>
  <si>
    <t>2017-11-07T07:06:48-06:00</t>
  </si>
  <si>
    <t>Aj_2017-11-07_07-08-03_-0600_Tue</t>
  </si>
  <si>
    <t>1-26d495bea27fa1caa0a3d7fb7fad115d</t>
  </si>
  <si>
    <t>2017-11-06T00:00:00-06:00</t>
  </si>
  <si>
    <t>316943694</t>
  </si>
  <si>
    <t>11707083</t>
  </si>
  <si>
    <t>Rpms during mop b inspection</t>
  </si>
  <si>
    <t>43046.2972579051</t>
  </si>
  <si>
    <t>2017-11-07T07:08:03-06:00</t>
  </si>
  <si>
    <t>Aj_2017-11-07_07-08-58_-0600_Tue</t>
  </si>
  <si>
    <t>1-5bb2f5dc02e3f6e25e372bc2725a8209</t>
  </si>
  <si>
    <t>2017-11-06T07:00:00-06:00</t>
  </si>
  <si>
    <t>316961274</t>
  </si>
  <si>
    <t>12717121</t>
  </si>
  <si>
    <t>Roms during c1 pm</t>
  </si>
  <si>
    <t>43046.2979036921</t>
  </si>
  <si>
    <t>2017-11-07T07:08:58-06:00</t>
  </si>
  <si>
    <t>Aj_2017-11-07_17-18-04_-0600_Tue</t>
  </si>
  <si>
    <t>1-a03e8b85a8dfd073f07df8a73e69a41d</t>
  </si>
  <si>
    <t>2017-11-07T08:00:00-06:00</t>
  </si>
  <si>
    <t>316952058</t>
  </si>
  <si>
    <t>12452248</t>
  </si>
  <si>
    <t>14</t>
  </si>
  <si>
    <t>43046.7208808218</t>
  </si>
  <si>
    <t>2017-11-07T17:18:04-06:00</t>
  </si>
  <si>
    <t>Aj_2017-11-08_07-17-54_-0600_Wed</t>
  </si>
  <si>
    <t>1-9217d838219cae40cf1b435f1c6eb73e</t>
  </si>
  <si>
    <t>2017-11-08T07:00:00-06:00</t>
  </si>
  <si>
    <t>Rpms durin mop inspectio</t>
  </si>
  <si>
    <t>43047.304107963</t>
  </si>
  <si>
    <t>2017-11-08T07:17:54-06:00</t>
  </si>
  <si>
    <t>Aj_2017-11-09_08-15-07_-0600_Thu</t>
  </si>
  <si>
    <t>1-24be286c829098fc716c13a78e63c32e</t>
  </si>
  <si>
    <t>2017-11-08T18:00:00-06:00</t>
  </si>
  <si>
    <t>2017-11-08T21:00:00-06:00</t>
  </si>
  <si>
    <t>43048.3438366551</t>
  </si>
  <si>
    <t>2017-11-09T08:15:07-06:00</t>
  </si>
  <si>
    <t>Aj_2017-11-09_08-16-06_-0600_Thu</t>
  </si>
  <si>
    <t>1-ba2c2105175d7f9fe13c7e5edc1baf90</t>
  </si>
  <si>
    <t>2017-11-09T08:00:00-06:00</t>
  </si>
  <si>
    <t>316974239</t>
  </si>
  <si>
    <t>12732421</t>
  </si>
  <si>
    <t>Rpms during c1 pm inspection</t>
  </si>
  <si>
    <t>43048.3445222569</t>
  </si>
  <si>
    <t>2017-11-09T08:16:06-06:00</t>
  </si>
  <si>
    <t>Aj_2017-11-11_07-55-36_-0600_Sat</t>
  </si>
  <si>
    <t>1-4b7bcef46ab402baae2022201763ea71</t>
  </si>
  <si>
    <t>2017-11-09T18:00:00-06:00</t>
  </si>
  <si>
    <t>2017-11-10T07:00:00-06:00</t>
  </si>
  <si>
    <t>43050.3302852431</t>
  </si>
  <si>
    <t>2017-11-11T07:55:36-06:00</t>
  </si>
  <si>
    <t>Aj_2017-11-11_07-56-38_-0600_Sat</t>
  </si>
  <si>
    <t>1-a96543acd66f364e18341a85ea24bb66</t>
  </si>
  <si>
    <t>43047_03</t>
  </si>
  <si>
    <t>2017-11-10T18:00:00-06:00</t>
  </si>
  <si>
    <t>2017-11-11T07:00:00-06:00</t>
  </si>
  <si>
    <t>316992788</t>
  </si>
  <si>
    <t>12897248</t>
  </si>
  <si>
    <t>Rpms during bpm inspection</t>
  </si>
  <si>
    <t>43050.3309993866</t>
  </si>
  <si>
    <t>2017-11-11T07:56:38-06:00</t>
  </si>
  <si>
    <t>ajohnson_2017-10-03_19-37-59_-0500_Tue</t>
  </si>
  <si>
    <t>1-badde50e92ae99e7e5c150918d6b78fc</t>
  </si>
  <si>
    <t>ajohnson</t>
  </si>
  <si>
    <t>2017-10-02T06:00:00-05:00</t>
  </si>
  <si>
    <t>2017-10-02T16:00:00-05:00</t>
  </si>
  <si>
    <t>Johnson</t>
  </si>
  <si>
    <t>Andrew</t>
  </si>
  <si>
    <t>Johnson, Andrew</t>
  </si>
  <si>
    <t>105865163</t>
  </si>
  <si>
    <t>Replaced valves, suction pump, concentrate pump.</t>
  </si>
  <si>
    <t>43011.8180458449</t>
  </si>
  <si>
    <t>2017-10-03T19:37:59-05:00</t>
  </si>
  <si>
    <t>ajohnson_2017-10-03_19-40-41_-0500_Tue</t>
  </si>
  <si>
    <t>1-9a4c1cbbc5c8beadf9ca79e52f59ebfe</t>
  </si>
  <si>
    <t>2017-10-03T06:00:00-05:00</t>
  </si>
  <si>
    <t>2017-10-03T16:00:00-05:00</t>
  </si>
  <si>
    <t>43011.8199232986</t>
  </si>
  <si>
    <t>2017-10-03T19:40:41-05:00</t>
  </si>
  <si>
    <t>ajohnson_2017-10-11_04-22-41_-0500_Wed</t>
  </si>
  <si>
    <t>1-0ac8b80f4fdf94bd1f09536ab12d4346</t>
  </si>
  <si>
    <t>2017-10-04T16:00:00-05:00</t>
  </si>
  <si>
    <t>Replaced valves and concentrate pump.</t>
  </si>
  <si>
    <t>43019.1824304282</t>
  </si>
  <si>
    <t>2017-10-11T04:22:41-05:00</t>
  </si>
  <si>
    <t>ajohnson_2017-10-11_04-24-39_-0500_Wed</t>
  </si>
  <si>
    <t>1-619bead79618bc8273c35fefdb3bd399</t>
  </si>
  <si>
    <t>2017-10-05T16:00:00-05:00</t>
  </si>
  <si>
    <t>43019.1837897917</t>
  </si>
  <si>
    <t>2017-10-11T04:24:39-05:00</t>
  </si>
  <si>
    <t>ajohnson_2017-10-11_04-25-48_-0500_Wed</t>
  </si>
  <si>
    <t>1-d2c49a75bda0ba10a6534bbec3c6e250</t>
  </si>
  <si>
    <t>2017-10-06T16:00:00-05:00</t>
  </si>
  <si>
    <t>Replaced valves and concentrate pump, micro motion.</t>
  </si>
  <si>
    <t>43019.1845927315</t>
  </si>
  <si>
    <t>2017-10-11T04:25:48-05:00</t>
  </si>
  <si>
    <t>ajohnson_2017-10-11_04-27-54_-0500_Wed</t>
  </si>
  <si>
    <t>1-b285e0a3d6253aa208b250bd6d53b5e9</t>
  </si>
  <si>
    <t>2017-10-09T16:00:00-05:00</t>
  </si>
  <si>
    <t>Replaced suction pump and tank 4's lid.</t>
  </si>
  <si>
    <t>43019.186043206</t>
  </si>
  <si>
    <t>2017-10-11T04:27:54-05:00</t>
  </si>
  <si>
    <t>ajohnson_2017-10-11_04-29-28_-0500_Wed</t>
  </si>
  <si>
    <t>1-babf70db46913d43c49f3fcdb201d073</t>
  </si>
  <si>
    <t>2017-10-10T16:00:00-05:00</t>
  </si>
  <si>
    <t>105891215</t>
  </si>
  <si>
    <t>Concentrate pump and La pump 6.</t>
  </si>
  <si>
    <t>43019.1871355093</t>
  </si>
  <si>
    <t>2017-10-11T04:29:28-05:00</t>
  </si>
  <si>
    <t>ajohnson_2017-10-24_19-34-39_-0500_Tue</t>
  </si>
  <si>
    <t>1-921591b5a8ad3af1949eaf2e0a2ead12</t>
  </si>
  <si>
    <t>2017-10-18T06:00:00-05:00</t>
  </si>
  <si>
    <t>105908385</t>
  </si>
  <si>
    <t>Installed regulator, prepared unit for testing.</t>
  </si>
  <si>
    <t>43032.8157357176</t>
  </si>
  <si>
    <t>2017-10-24T19:34:39-05:00</t>
  </si>
  <si>
    <t>ajohnson_2017-10-24_19-36-33_-0500_Tue</t>
  </si>
  <si>
    <t>1-05c6686037e8c9a3633baa910a1b5fe7</t>
  </si>
  <si>
    <t>2017-10-19T06:00:00-05:00</t>
  </si>
  <si>
    <t>105875208</t>
  </si>
  <si>
    <t>Started engine swap.</t>
  </si>
  <si>
    <t>43032.8170534722</t>
  </si>
  <si>
    <t>2017-10-24T19:36:33-05:00</t>
  </si>
  <si>
    <t>ajohnson_2017-10-24_19-37-47_-0500_Tue</t>
  </si>
  <si>
    <t>2-900dc5ad25fa32b86eb37f947a9cfda9</t>
  </si>
  <si>
    <t>2017-10-20T06:00:00-05:00</t>
  </si>
  <si>
    <t>2017-10-20T14:00:00-05:00</t>
  </si>
  <si>
    <t>Engine swap.</t>
  </si>
  <si>
    <t>43032.8179065046</t>
  </si>
  <si>
    <t>2017-10-24T19:37:47-05:00</t>
  </si>
  <si>
    <t>ajohnson_2017-10-24_19-38-58_-0500_Tue</t>
  </si>
  <si>
    <t>1-3f645d8c1f5215e98d9cbd345485d2d4</t>
  </si>
  <si>
    <t>2017-10-23T06:00:00-05:00</t>
  </si>
  <si>
    <t>43032.81873125</t>
  </si>
  <si>
    <t>2017-10-24T19:38:58-05:00</t>
  </si>
  <si>
    <t>ajohnson_2017-10-24_19-39-44_-0500_Tue</t>
  </si>
  <si>
    <t>1-744464449046a546e4334a942e3bc401</t>
  </si>
  <si>
    <t>2017-10-24T06:00:00-05:00</t>
  </si>
  <si>
    <t>105925868</t>
  </si>
  <si>
    <t>Removed valves and pumps.</t>
  </si>
  <si>
    <t>43032.8192606597</t>
  </si>
  <si>
    <t>ajohnson_2017-10-31_20-05-55_-0500_Tue</t>
  </si>
  <si>
    <t>1-3ecfe3b2e3734fc1e9dcf807c98efdd4</t>
  </si>
  <si>
    <t>2017-10-25T17:00:00-05:00</t>
  </si>
  <si>
    <t>Removed valves and pump.</t>
  </si>
  <si>
    <t>43039.837450081</t>
  </si>
  <si>
    <t>2017-10-31T20:05:55-05:00</t>
  </si>
  <si>
    <t>ajohnson_2017-10-31_20-09-54_-0500_Tue</t>
  </si>
  <si>
    <t>1-b95fc6aeef40ae688b121a636f4c3ac0</t>
  </si>
  <si>
    <t>2017-10-26T17:00:00-05:00</t>
  </si>
  <si>
    <t>43039.840211794</t>
  </si>
  <si>
    <t>2017-10-31T20:09:54-05:00</t>
  </si>
  <si>
    <t>ajohnson_2017-10-31_20-11-03_-0500_Tue</t>
  </si>
  <si>
    <t>1-1fa27103c92c5f2a85fbe4f8756e81ae</t>
  </si>
  <si>
    <t>2017-10-27T14:00:00-05:00</t>
  </si>
  <si>
    <t>Removed vibrators and perfomed electrical upgrade kit.</t>
  </si>
  <si>
    <t>43039.8410103704</t>
  </si>
  <si>
    <t>2017-10-31T20:11:03-05:00</t>
  </si>
  <si>
    <t>ajohnson_2017-10-31_20-14-49_-0500_Tue</t>
  </si>
  <si>
    <t>1-7120c927a4a6d77a42989a8f37db272c</t>
  </si>
  <si>
    <t>2017-10-30T17:00:00-05:00</t>
  </si>
  <si>
    <t>Performed electrical upgrade kit.</t>
  </si>
  <si>
    <t>43039.8436303241</t>
  </si>
  <si>
    <t>2017-10-31T20:14:49-05:00</t>
  </si>
  <si>
    <t>ajohnson_2017-10-31_20-18-16_-0500_Tue</t>
  </si>
  <si>
    <t>1-06a9eb45c13d1581825fb6edeb4bca3e</t>
  </si>
  <si>
    <t>2017-10-31T17:00:00-05:00</t>
  </si>
  <si>
    <t>Installed engine.</t>
  </si>
  <si>
    <t>43039.8460285532</t>
  </si>
  <si>
    <t>2017-10-31T20:18:16-05:00</t>
  </si>
  <si>
    <t>altorres_2017-10-03_02-55-49_-0600_Tue</t>
  </si>
  <si>
    <t>1-3aff4934ee86923dec48f7c98976112d</t>
  </si>
  <si>
    <t>altorres</t>
  </si>
  <si>
    <t>2017-10-01T09:00:00-06:00</t>
  </si>
  <si>
    <t>Torres</t>
  </si>
  <si>
    <t>Alex</t>
  </si>
  <si>
    <t>Torres, Alex</t>
  </si>
  <si>
    <t>316789725</t>
  </si>
  <si>
    <t>12593780</t>
  </si>
  <si>
    <t>Install ladder ram</t>
  </si>
  <si>
    <t>43011.1221033333</t>
  </si>
  <si>
    <t>2017-10-03T02:55:49-06:00</t>
  </si>
  <si>
    <t>altorres_2017-10-03_02-57-22_-0600_Tue</t>
  </si>
  <si>
    <t>1-eb3e5a5c142295ed2b6b10358b56b7e9</t>
  </si>
  <si>
    <t>2017-10-01T12:30:00-06:00</t>
  </si>
  <si>
    <t>316707794</t>
  </si>
  <si>
    <t>11027159</t>
  </si>
  <si>
    <t>12:30</t>
  </si>
  <si>
    <t>3.5</t>
  </si>
  <si>
    <t>Perform g06a pm inspection</t>
  </si>
  <si>
    <t>43011.1231756944</t>
  </si>
  <si>
    <t>2017-10-03T02:57:22-06:00</t>
  </si>
  <si>
    <t>altorres_2017-10-03_02-58-20_-0600_Tue</t>
  </si>
  <si>
    <t>1-ff404859a18f659dffb01d5f95c0e3f7</t>
  </si>
  <si>
    <t>2017-10-01T17:30:00-06:00</t>
  </si>
  <si>
    <t>316794509</t>
  </si>
  <si>
    <t>11980336</t>
  </si>
  <si>
    <t>17:30</t>
  </si>
  <si>
    <t>Perform s76l pm inspection</t>
  </si>
  <si>
    <t>43011.1238429051</t>
  </si>
  <si>
    <t>2017-10-03T02:58:20-06:00</t>
  </si>
  <si>
    <t>altorres_2017-10-04_02-28-03_-0600_Wed</t>
  </si>
  <si>
    <t>1-f833d4f5d50963b06b6536f4caffc712</t>
  </si>
  <si>
    <t>2017-10-02T11:00:00-06:00</t>
  </si>
  <si>
    <t>43012.1028187384</t>
  </si>
  <si>
    <t>2017-10-04T02:28:03-06:00</t>
  </si>
  <si>
    <t>altorres_2017-10-04_02-29-09_-0600_Wed</t>
  </si>
  <si>
    <t>1-c5e64361e03e08bfcf8f1e3156006f43</t>
  </si>
  <si>
    <t>2017-10-02T15:00:00-06:00</t>
  </si>
  <si>
    <t>316799312</t>
  </si>
  <si>
    <t>11973419</t>
  </si>
  <si>
    <t>Remove wheel seal clean all componants install wheel seal fabricate hub flange gasket and install gasket install wheels and torque lug nuts</t>
  </si>
  <si>
    <t>43012.1035858218</t>
  </si>
  <si>
    <t>2017-10-04T02:29:09-06:00</t>
  </si>
  <si>
    <t>altorres_2017-10-04_02-31-30_-0600_Wed</t>
  </si>
  <si>
    <t>1-7894e45e24bafa131794a8e3169dd6e2</t>
  </si>
  <si>
    <t>2017-10-02T15:30:00-06:00</t>
  </si>
  <si>
    <t>316799253</t>
  </si>
  <si>
    <t>12662999</t>
  </si>
  <si>
    <t>0.5</t>
  </si>
  <si>
    <t>Perform dot annual inspection</t>
  </si>
  <si>
    <t>43012.1052108333</t>
  </si>
  <si>
    <t>2017-10-04T02:31:30-06:00</t>
  </si>
  <si>
    <t>altorres_2017-10-04_02-32-44_-0600_Wed</t>
  </si>
  <si>
    <t>1-66baf53661206d40f5a471888e848f86</t>
  </si>
  <si>
    <t>2017-10-02T16:00:00-06:00</t>
  </si>
  <si>
    <t>316799251</t>
  </si>
  <si>
    <t>11041166</t>
  </si>
  <si>
    <t>43012.1060684144</t>
  </si>
  <si>
    <t>2017-10-04T02:32:44-06:00</t>
  </si>
  <si>
    <t>altorres_2017-10-04_02-33-33_-0600_Wed</t>
  </si>
  <si>
    <t>1-e5b1fe1339949d9e7abc61c6234deaa3</t>
  </si>
  <si>
    <t>2017-10-02T17:30:00-06:00</t>
  </si>
  <si>
    <t>1014210015</t>
  </si>
  <si>
    <t>1.5</t>
  </si>
  <si>
    <t>House keeping</t>
  </si>
  <si>
    <t>43012.1066383449</t>
  </si>
  <si>
    <t>2017-10-04T02:33:33-06:00</t>
  </si>
  <si>
    <t>altorres_2017-10-18_12-45-55_-0500_Wed</t>
  </si>
  <si>
    <t>1-2b267768fdd55148777dd7f8734605cd</t>
  </si>
  <si>
    <t>2017-10-03T17:30:00-05:00</t>
  </si>
  <si>
    <t>316803864</t>
  </si>
  <si>
    <t>11009212</t>
  </si>
  <si>
    <t>11.5</t>
  </si>
  <si>
    <t>Troubleshooting air-bag system.  Air-bags do not raise; inspected air-bags; inspected air-lines; inspected leveling valve; inspected valve-block; switched/tested air-lines -still not servicable</t>
  </si>
  <si>
    <t>43026.5318923032</t>
  </si>
  <si>
    <t>2017-10-18T12:45:55-05:00</t>
  </si>
  <si>
    <t>altorres_2017-10-24_20-33-27_-0600_Tue</t>
  </si>
  <si>
    <t>1-27cf65c29ee7b79041f3cc6d7bf2ed9b</t>
  </si>
  <si>
    <t>2017-10-18T07:00:00-06:00</t>
  </si>
  <si>
    <t>316878465</t>
  </si>
  <si>
    <t>10086683</t>
  </si>
  <si>
    <t>Perform dot critical inspection</t>
  </si>
  <si>
    <t>43032.8565672685</t>
  </si>
  <si>
    <t>2017-10-24T20:33:27-06:00</t>
  </si>
  <si>
    <t>altorres_2017-10-24_20-34-33_-0600_Tue</t>
  </si>
  <si>
    <t>1-d8fdc31566774c4e5b614f8ac258c198</t>
  </si>
  <si>
    <t>2017-10-18T08:30:00-06:00</t>
  </si>
  <si>
    <t>316880575</t>
  </si>
  <si>
    <t>Work light inop r&amp;r work light and wiring</t>
  </si>
  <si>
    <t>43032.857329537</t>
  </si>
  <si>
    <t>2017-10-24T20:34:33-06:00</t>
  </si>
  <si>
    <t>altorres_2017-10-24_20-36-02_-0600_Tue</t>
  </si>
  <si>
    <t>1-6b9b253a91130f70df3ede7ad2d89cd8</t>
  </si>
  <si>
    <t>2017-10-18T14:30:00-06:00</t>
  </si>
  <si>
    <t>316810831</t>
  </si>
  <si>
    <t>12113652</t>
  </si>
  <si>
    <t>14:30</t>
  </si>
  <si>
    <t>Perform g06b pm inspection</t>
  </si>
  <si>
    <t>43032.8583627199</t>
  </si>
  <si>
    <t>2017-10-24T20:36:02-06:00</t>
  </si>
  <si>
    <t>altorres_2017-10-24_20-37-35_-0600_Tue</t>
  </si>
  <si>
    <t>1-632d1bd8ee24eba18c0a74a268ff0440</t>
  </si>
  <si>
    <t>2017-10-18T16:00:00-06:00</t>
  </si>
  <si>
    <t>316878734</t>
  </si>
  <si>
    <t>Repair wiring on work light</t>
  </si>
  <si>
    <t>43032.8594401736</t>
  </si>
  <si>
    <t>2017-10-24T20:37:35-06:00</t>
  </si>
  <si>
    <t>altorres_2017-10-24_20-39-27_-0600_Tue</t>
  </si>
  <si>
    <t>1-3bc20b512f8db1094d8a4d204874965d</t>
  </si>
  <si>
    <t>2017-10-18T16:30:00-06:00</t>
  </si>
  <si>
    <t>316878735</t>
  </si>
  <si>
    <t>16:30</t>
  </si>
  <si>
    <t>R&amp;r cab lights</t>
  </si>
  <si>
    <t>43032.8607397569</t>
  </si>
  <si>
    <t>2017-10-24T20:39:27-06:00</t>
  </si>
  <si>
    <t>altorres_2017-10-24_20-40-22_-0600_Tue</t>
  </si>
  <si>
    <t>1-9db18ff12d671d4f96b16a3a6dfc090f</t>
  </si>
  <si>
    <t>2017-10-18T17:30:00-06:00</t>
  </si>
  <si>
    <t>1014210016</t>
  </si>
  <si>
    <t>43032.8613755324</t>
  </si>
  <si>
    <t>2017-10-24T20:40:22-06:00</t>
  </si>
  <si>
    <t>altorres_2017-10-24_20-41-04_-0600_Tue</t>
  </si>
  <si>
    <t>2-8bc1fa2ef38288752849046332cbf9ed</t>
  </si>
  <si>
    <t>2017-10-19T14:00:00-06:00</t>
  </si>
  <si>
    <t>316886155</t>
  </si>
  <si>
    <t>11487330</t>
  </si>
  <si>
    <t>Trouble shoot abs system check fuse check abs module check abs harness and cables check wheel speed sensor removed wheels and drums clean and adjust wheel speed sensors</t>
  </si>
  <si>
    <t>43032.8618586343</t>
  </si>
  <si>
    <t>2017-10-24T20:41:04-06:00</t>
  </si>
  <si>
    <t>altorres_2017-10-24_20-44-28_-0600_Tue</t>
  </si>
  <si>
    <t>1-79db841af860d57a5f32da12bd7e9ef4</t>
  </si>
  <si>
    <t>2017-10-19T15:00:00-06:00</t>
  </si>
  <si>
    <t>316884603</t>
  </si>
  <si>
    <t>43032.8642144097</t>
  </si>
  <si>
    <t>2017-10-24T20:44:28-06:00</t>
  </si>
  <si>
    <t>altorres_2017-10-24_20-45-50_-0600_Tue</t>
  </si>
  <si>
    <t>1-223b3f14b7cbda40b9b939ef4eea586b</t>
  </si>
  <si>
    <t>2017-10-19T16:00:00-06:00</t>
  </si>
  <si>
    <t>316884602</t>
  </si>
  <si>
    <t>12089534</t>
  </si>
  <si>
    <t>Perform dot critical</t>
  </si>
  <si>
    <t>43032.8651629977</t>
  </si>
  <si>
    <t>2017-10-24T20:45:50-06:00</t>
  </si>
  <si>
    <t>altorres_2017-10-24_20-46-37_-0600_Tue</t>
  </si>
  <si>
    <t>1-fe4b46d27b1db082b62304873ef19570</t>
  </si>
  <si>
    <t>2017-10-19T17:00:00-06:00</t>
  </si>
  <si>
    <t>316886150</t>
  </si>
  <si>
    <t>Remove cab and head rack dot tape remove exessive glue replace dot tape</t>
  </si>
  <si>
    <t>43032.8657105787</t>
  </si>
  <si>
    <t>2017-10-24T20:46:37-06:00</t>
  </si>
  <si>
    <t>altorres_2017-10-24_20-47-50_-0600_Tue</t>
  </si>
  <si>
    <t>1-710642eb3f1d28458b405c598577e057</t>
  </si>
  <si>
    <t>2017-10-19T17:30:00-06:00</t>
  </si>
  <si>
    <t>316886152</t>
  </si>
  <si>
    <t>R&amp;r windshield wipers</t>
  </si>
  <si>
    <t>43032.8665529398</t>
  </si>
  <si>
    <t>2017-10-24T20:47:50-06:00</t>
  </si>
  <si>
    <t>altorres_2017-10-24_20-48-40_-0600_Tue</t>
  </si>
  <si>
    <t>1-d768ba9f7b80e3e70840b35650a3ef4b</t>
  </si>
  <si>
    <t>2017-10-20T08:00:00-06:00</t>
  </si>
  <si>
    <t>316883564</t>
  </si>
  <si>
    <t>11128868</t>
  </si>
  <si>
    <t>Perform c15a pm inspection</t>
  </si>
  <si>
    <t>43032.8671370255</t>
  </si>
  <si>
    <t>2017-10-24T20:48:40-06:00</t>
  </si>
  <si>
    <t>altorres_2017-10-24_20-49-58_-0600_Tue</t>
  </si>
  <si>
    <t>1-e6c0de0cd568057d8b7aecdab939d728</t>
  </si>
  <si>
    <t>2017-10-20T17:30:00-06:00</t>
  </si>
  <si>
    <t>316887588</t>
  </si>
  <si>
    <t>10969729</t>
  </si>
  <si>
    <t>9.5</t>
  </si>
  <si>
    <t>R&amp;r all 4wheel seals on deive</t>
  </si>
  <si>
    <t>43032.8680416204</t>
  </si>
  <si>
    <t>2017-10-24T20:49:58-06:00</t>
  </si>
  <si>
    <t>altorres_2017-10-24_20-51-07_-0600_Tue</t>
  </si>
  <si>
    <t>1-5625e3cea97089c30d26191f34a7d2ac</t>
  </si>
  <si>
    <t>2017-10-21T08:00:00-06:00</t>
  </si>
  <si>
    <t>R&amp;r all 4 wheel seals on drive</t>
  </si>
  <si>
    <t>43032.8688312268</t>
  </si>
  <si>
    <t>2017-10-24T20:51:07-06:00</t>
  </si>
  <si>
    <t>altorres_2017-10-24_21-08-27_-0600_Tue</t>
  </si>
  <si>
    <t>1-89d121780bae7c54eb24ac0649752c0c</t>
  </si>
  <si>
    <t>2017-10-21T10:30:00-06:00</t>
  </si>
  <si>
    <t>316894537</t>
  </si>
  <si>
    <t>12957452</t>
  </si>
  <si>
    <t>Perform dot initial inspection top off fluids grease unit</t>
  </si>
  <si>
    <t>43032.8808789699</t>
  </si>
  <si>
    <t>2017-10-24T21:08:27-06:00</t>
  </si>
  <si>
    <t>altorres_2017-10-24_21-09-49_-0600_Tue</t>
  </si>
  <si>
    <t>1-bd1609c6d5d32f4b947591bfccbfcd49</t>
  </si>
  <si>
    <t>2017-10-21T13:00:00-06:00</t>
  </si>
  <si>
    <t>316894538</t>
  </si>
  <si>
    <t>12918745</t>
  </si>
  <si>
    <t>Perform dot initial inspection</t>
  </si>
  <si>
    <t>43032.8818260069</t>
  </si>
  <si>
    <t>2017-10-24T21:09:49-06:00</t>
  </si>
  <si>
    <t>altorres_2017-10-24_21-10-55_-0600_Tue</t>
  </si>
  <si>
    <t>1-080798716ce1daa28ede2a5b80745501</t>
  </si>
  <si>
    <t>2017-10-21T15:30:00-06:00</t>
  </si>
  <si>
    <t>316894539</t>
  </si>
  <si>
    <t>12968520</t>
  </si>
  <si>
    <t>43032.8825824306</t>
  </si>
  <si>
    <t>2017-10-24T21:10:55-06:00</t>
  </si>
  <si>
    <t>altorres_2017-10-24_21-11-52_-0600_Tue</t>
  </si>
  <si>
    <t>1-f2ead220756765fb80dc2f27c19a56fc</t>
  </si>
  <si>
    <t>2017-10-21T16:30:00-06:00</t>
  </si>
  <si>
    <t>316896530</t>
  </si>
  <si>
    <t>12053893</t>
  </si>
  <si>
    <t>Re torque wheels</t>
  </si>
  <si>
    <t>43032.8832521875</t>
  </si>
  <si>
    <t>2017-10-24T21:11:52-06:00</t>
  </si>
  <si>
    <t>altorres_2017-10-24_21-12-47_-0600_Tue</t>
  </si>
  <si>
    <t>1-c15a524b30edb4c54b71ba338c278ae7</t>
  </si>
  <si>
    <t>2017-10-21T17:30:00-06:00</t>
  </si>
  <si>
    <t>316897895</t>
  </si>
  <si>
    <t>10969713</t>
  </si>
  <si>
    <t>Repair hi-low transmission air leak</t>
  </si>
  <si>
    <t>43032.8838871181</t>
  </si>
  <si>
    <t>2017-10-24T21:12:47-06:00</t>
  </si>
  <si>
    <t>altorres_2017-10-24_21-14-08_-0600_Tue</t>
  </si>
  <si>
    <t>1-e2630e71dffb0f49dc23fbbd13250b3f</t>
  </si>
  <si>
    <t>2017-10-22T07:00:00-06:00</t>
  </si>
  <si>
    <t>43032.8848188426</t>
  </si>
  <si>
    <t>2017-10-24T21:14:08-06:00</t>
  </si>
  <si>
    <t>altorres_2017-10-24_21-15-25_-0600_Tue</t>
  </si>
  <si>
    <t>1-cbc8312b84b92a0885e9fbf988ae589f</t>
  </si>
  <si>
    <t>2017-10-22T08:00:00-06:00</t>
  </si>
  <si>
    <t>316897896</t>
  </si>
  <si>
    <t>R&amp;r hi and low beam head lamps</t>
  </si>
  <si>
    <t>43032.8857161806</t>
  </si>
  <si>
    <t>2017-10-24T21:15:25-06:00</t>
  </si>
  <si>
    <t>altorres_2017-10-24_21-16-59_-0600_Tue</t>
  </si>
  <si>
    <t>1-4df0665eac2814aaeaa37feeea07dc5f</t>
  </si>
  <si>
    <t>2017-10-22T10:30:00-06:00</t>
  </si>
  <si>
    <t>316893643</t>
  </si>
  <si>
    <t>12956024</t>
  </si>
  <si>
    <t>Perform dot initial inspection grease unit</t>
  </si>
  <si>
    <t>43032.886802963</t>
  </si>
  <si>
    <t>2017-10-24T21:16:59-06:00</t>
  </si>
  <si>
    <t>altorres_2017-10-24_21-18-29_-0600_Tue</t>
  </si>
  <si>
    <t>1-39fdc3f9fc48642deaeec815c1f2eed8</t>
  </si>
  <si>
    <t>2017-10-22T16:30:00-06:00</t>
  </si>
  <si>
    <t>314588705</t>
  </si>
  <si>
    <t>11323040</t>
  </si>
  <si>
    <t>43032.8878445139</t>
  </si>
  <si>
    <t>2017-10-24T21:18:29-06:00</t>
  </si>
  <si>
    <t>altorres_2017-10-24_21-19-25_-0600_Tue</t>
  </si>
  <si>
    <t>1-3745e810878137c71f0d49d9efc95289</t>
  </si>
  <si>
    <t>2017-10-22T17:30:00-06:00</t>
  </si>
  <si>
    <t>316846750</t>
  </si>
  <si>
    <t>43032.8884844213</t>
  </si>
  <si>
    <t>2017-10-24T21:19:25-06:00</t>
  </si>
  <si>
    <t>altorres_2017-10-24_21-20-12_-0600_Tue</t>
  </si>
  <si>
    <t>1-01d8b3126b123f7628c6a63ccc3002b7</t>
  </si>
  <si>
    <t>2017-10-23T12:00:00-06:00</t>
  </si>
  <si>
    <t>316902377</t>
  </si>
  <si>
    <t>11810320</t>
  </si>
  <si>
    <t>12:00</t>
  </si>
  <si>
    <t>Trouble shoot and diagnose abs system abs harness and wheel speed sensors inop</t>
  </si>
  <si>
    <t>43032.8890332986</t>
  </si>
  <si>
    <t>2017-10-24T21:20:12-06:00</t>
  </si>
  <si>
    <t>altorres_2017-10-24_21-21-39_-0600_Tue</t>
  </si>
  <si>
    <t>1-aac7300a2dce385def9642403eff9c44</t>
  </si>
  <si>
    <t>2017-10-23T12:30:00-06:00</t>
  </si>
  <si>
    <t>316900601</t>
  </si>
  <si>
    <t>Adjust brakes</t>
  </si>
  <si>
    <t>43032.8900401968</t>
  </si>
  <si>
    <t>2017-10-24T21:21:39-06:00</t>
  </si>
  <si>
    <t>altorres_2017-10-24_21-22-12_-0600_Tue</t>
  </si>
  <si>
    <t>1-79d330b9ad6a4550f4de1ae466302520</t>
  </si>
  <si>
    <t>2017-10-23T15:30:00-06:00</t>
  </si>
  <si>
    <t>315902511</t>
  </si>
  <si>
    <t>R&amp;r p/s rear axel wheel seal</t>
  </si>
  <si>
    <t>43032.8904247106</t>
  </si>
  <si>
    <t>2017-10-24T21:22:12-06:00</t>
  </si>
  <si>
    <t>altorres_2017-10-24_21-23-23_-0600_Tue</t>
  </si>
  <si>
    <t>1-b7b6aa555ba78acf803187ccf41edda9</t>
  </si>
  <si>
    <t>2017-10-23T16:30:00-06:00</t>
  </si>
  <si>
    <t>316902372</t>
  </si>
  <si>
    <t>11318724</t>
  </si>
  <si>
    <t>R&amp;r p/s rear axel flat tire</t>
  </si>
  <si>
    <t>43032.8912471643</t>
  </si>
  <si>
    <t>2017-10-24T21:23:23-06:00</t>
  </si>
  <si>
    <t>altorres_2017-10-24_21-24-29_-0600_Tue</t>
  </si>
  <si>
    <t>1-1afb38171f6d143d077d7fd18ba22314</t>
  </si>
  <si>
    <t>2017-10-23T17:30:00-06:00</t>
  </si>
  <si>
    <t>316906130</t>
  </si>
  <si>
    <t>Repair air leak on air compressor</t>
  </si>
  <si>
    <t>43032.8920078009</t>
  </si>
  <si>
    <t>2017-10-24T21:24:29-06:00</t>
  </si>
  <si>
    <t>altorres_2017-10-25_06-29-35_-0600_Wed</t>
  </si>
  <si>
    <t>1-ae7853bb5563294f64a45a8ed5ad30d8</t>
  </si>
  <si>
    <t>2017-10-24T07:00:00-06:00</t>
  </si>
  <si>
    <t>316906132</t>
  </si>
  <si>
    <t>11367205</t>
  </si>
  <si>
    <t>Replace water temp sensor</t>
  </si>
  <si>
    <t>43033.2705499074</t>
  </si>
  <si>
    <t>2017-10-25T06:29:35-06:00</t>
  </si>
  <si>
    <t>altorres_2017-10-25_06-30-31_-0600_Wed</t>
  </si>
  <si>
    <t>1-2ab902d8e44ad053af21647fff920c04</t>
  </si>
  <si>
    <t>2017-10-24T08:30:00-06:00</t>
  </si>
  <si>
    <t>316907830</t>
  </si>
  <si>
    <t>10822577</t>
  </si>
  <si>
    <t>Trouble shoot fuel system r&amp;r sending unit</t>
  </si>
  <si>
    <t>43033.2711971528</t>
  </si>
  <si>
    <t>2017-10-25T06:30:31-06:00</t>
  </si>
  <si>
    <t>altorres_2017-10-25_06-31-41_-0600_Wed</t>
  </si>
  <si>
    <t>1-90a6c3b9fb88969f29502a320dc46dba</t>
  </si>
  <si>
    <t>2017-10-24T09:00:00-06:00</t>
  </si>
  <si>
    <t>316907829</t>
  </si>
  <si>
    <t>Repair coolant leak</t>
  </si>
  <si>
    <t>43033.2720131597</t>
  </si>
  <si>
    <t>2017-10-25T06:31:41-06:00</t>
  </si>
  <si>
    <t>altorres_2017-10-25_06-32-48_-0600_Wed</t>
  </si>
  <si>
    <t>1-8cd81090cd8d08ef54b75dc466e9a5ea</t>
  </si>
  <si>
    <t>2017-10-24T09:30:00-06:00</t>
  </si>
  <si>
    <t>316907834</t>
  </si>
  <si>
    <t>43033.272778125</t>
  </si>
  <si>
    <t>2017-10-25T06:32:48-06:00</t>
  </si>
  <si>
    <t>altorres_2017-10-25_06-33-37_-0600_Wed</t>
  </si>
  <si>
    <t>1-5d81bb888586c18c017967c61f8a59a9</t>
  </si>
  <si>
    <t>2017-10-24T12:30:00-06:00</t>
  </si>
  <si>
    <t>316887587</t>
  </si>
  <si>
    <t>10969731</t>
  </si>
  <si>
    <t>R&amp;r p/s front axle wheel seal</t>
  </si>
  <si>
    <t>43033.2733522454</t>
  </si>
  <si>
    <t>2017-10-25T06:33:37-06:00</t>
  </si>
  <si>
    <t>altorres_2017-10-25_06-34-56_-0600_Wed</t>
  </si>
  <si>
    <t>1-94ad107fda2044c8b563fe6bd4662f8b</t>
  </si>
  <si>
    <t>2017-10-24T14:30:00-06:00</t>
  </si>
  <si>
    <t>316908388</t>
  </si>
  <si>
    <t>R&amp;r damaged mud flaps and brackets</t>
  </si>
  <si>
    <t>43033.2742616667</t>
  </si>
  <si>
    <t>2017-10-25T06:34:56-06:00</t>
  </si>
  <si>
    <t>altorres_2017-10-25_06-36-06_-0600_Wed</t>
  </si>
  <si>
    <t>1-635ad4123371aa686b9c824c9000f3d4</t>
  </si>
  <si>
    <t>2017-10-24T17:30:00-06:00</t>
  </si>
  <si>
    <t>316908786</t>
  </si>
  <si>
    <t>Remove fenders cut fender brackets to fit 1/4 fender size install 1/4 fenders</t>
  </si>
  <si>
    <t>43033.2750802431</t>
  </si>
  <si>
    <t>2017-10-25T06:36:06-06:00</t>
  </si>
  <si>
    <t>altorres_2017-10-30_17-30-35_-0600_Mon</t>
  </si>
  <si>
    <t>1-a365b1a0c5812e7f63008cd11c29e9af</t>
  </si>
  <si>
    <t>2017-10-25T17:30:00-06:00</t>
  </si>
  <si>
    <t>316811249</t>
  </si>
  <si>
    <t>12129893</t>
  </si>
  <si>
    <t>Perform s51l pm inspection</t>
  </si>
  <si>
    <t>43038.7295776968</t>
  </si>
  <si>
    <t>2017-10-30T17:30:35-06:00</t>
  </si>
  <si>
    <t>altorres_2017-10-30_17-32-03_-0600_Mon</t>
  </si>
  <si>
    <t>1-662bb914b643168e8df518872c508dea</t>
  </si>
  <si>
    <t>2017-10-26T10:00:00-06:00</t>
  </si>
  <si>
    <t>316914584</t>
  </si>
  <si>
    <t>Trany sight glass showing fluid even when trany had no oil trany vents and lines clogged crating a vacuum removed and cleaned lines vents and screen checked magnet topped off transmission</t>
  </si>
  <si>
    <t>43038.7305918171</t>
  </si>
  <si>
    <t>2017-10-30T17:32:03-06:00</t>
  </si>
  <si>
    <t>altorres_2017-10-30_17-34-42_-0600_Mon</t>
  </si>
  <si>
    <t>1-b0210d06a55982eebb1bc4ab79799bd7</t>
  </si>
  <si>
    <t>2017-10-26T15:00:00-06:00</t>
  </si>
  <si>
    <t>316869040</t>
  </si>
  <si>
    <t>12652107</t>
  </si>
  <si>
    <t>43038.7324309375</t>
  </si>
  <si>
    <t>2017-10-30T17:34:42-06:00</t>
  </si>
  <si>
    <t>altorres_2017-10-30_17-36-04_-0600_Mon</t>
  </si>
  <si>
    <t>1-3fc4331a2d062112b0a0358ae30ed1b5</t>
  </si>
  <si>
    <t>2017-10-26T17:30:00-06:00</t>
  </si>
  <si>
    <t>316919934</t>
  </si>
  <si>
    <t>10804583</t>
  </si>
  <si>
    <t>43038.7333804282</t>
  </si>
  <si>
    <t>2017-10-30T17:36:04-06:00</t>
  </si>
  <si>
    <t>altorres_2017-10-30_17-37-47_-0600_Mon</t>
  </si>
  <si>
    <t>1-5935bb23f67c38dfb3d93d0f7d7ca184</t>
  </si>
  <si>
    <t>2017-10-27T07:00:00-06:00</t>
  </si>
  <si>
    <t>316919938</t>
  </si>
  <si>
    <t>Repair fan belt routed wrong remove and re rout fan belt</t>
  </si>
  <si>
    <t>43038.7345776042</t>
  </si>
  <si>
    <t>2017-10-30T17:37:47-06:00</t>
  </si>
  <si>
    <t>altorres_2017-10-30_17-41-45_-0600_Mon</t>
  </si>
  <si>
    <t>1-c17a2b3e0ed5beab7dc788e71f0fd63f</t>
  </si>
  <si>
    <t>2017-10-27T08:00:00-06:00</t>
  </si>
  <si>
    <t>316658615</t>
  </si>
  <si>
    <t>12487296</t>
  </si>
  <si>
    <t>43038.7373367824</t>
  </si>
  <si>
    <t>2017-10-30T17:41:45-06:00</t>
  </si>
  <si>
    <t>altorres_2017-10-30_17-42-42_-0600_Mon</t>
  </si>
  <si>
    <t>1-c5bcc39285bfb9d4657b70932942f30a</t>
  </si>
  <si>
    <t>2017-10-27T14:00:00-06:00</t>
  </si>
  <si>
    <t>316673660</t>
  </si>
  <si>
    <t>12051667</t>
  </si>
  <si>
    <t>Perform s47a pm inspection</t>
  </si>
  <si>
    <t>43038.7379962963</t>
  </si>
  <si>
    <t>2017-10-30T17:42:42-06:00</t>
  </si>
  <si>
    <t>altorres_2017-10-30_17-45-49_-0600_Mon</t>
  </si>
  <si>
    <t>1-54f68205660da1862745a6cf2d43b694</t>
  </si>
  <si>
    <t>2017-10-27T17:30:00-06:00</t>
  </si>
  <si>
    <t>316735823</t>
  </si>
  <si>
    <t>12072017</t>
  </si>
  <si>
    <t>43038.7401613773</t>
  </si>
  <si>
    <t>2017-10-30T17:45:49-06:00</t>
  </si>
  <si>
    <t>altorres_2017-10-30_17-47-11_-0600_Mon</t>
  </si>
  <si>
    <t>1-a45c2ab4065207c02da77d8d23376479</t>
  </si>
  <si>
    <t>2017-10-28T09:00:00-06:00</t>
  </si>
  <si>
    <t>316927787</t>
  </si>
  <si>
    <t>R&amp;r d/s front axle wheel seal</t>
  </si>
  <si>
    <t>43038.7411058102</t>
  </si>
  <si>
    <t>2017-10-30T17:47:11-06:00</t>
  </si>
  <si>
    <t>altorres_2017-10-30_17-48-55_-0600_Mon</t>
  </si>
  <si>
    <t>1-2709f8670000b708269f6f03187ed50f</t>
  </si>
  <si>
    <t>2017-10-28T10:30:00-06:00</t>
  </si>
  <si>
    <t>316924735</t>
  </si>
  <si>
    <t>10969727</t>
  </si>
  <si>
    <t>R&amp;r exhaust bracket and bushing</t>
  </si>
  <si>
    <t>43038.742305625</t>
  </si>
  <si>
    <t>2017-10-30T17:48:55-06:00</t>
  </si>
  <si>
    <t>altorres_2017-10-30_17-50-06_-0600_Mon</t>
  </si>
  <si>
    <t>1-fc4ca3c583fe3fef0e22b174aec88707</t>
  </si>
  <si>
    <t>2017-10-28T14:30:00-06:00</t>
  </si>
  <si>
    <t>316775734</t>
  </si>
  <si>
    <t>11338215</t>
  </si>
  <si>
    <t>Perform g01b pm inspection</t>
  </si>
  <si>
    <t>43038.7431303819</t>
  </si>
  <si>
    <t>2017-10-30T17:50:06-06:00</t>
  </si>
  <si>
    <t>altorres_2017-10-30_17-51-18_-0600_Mon</t>
  </si>
  <si>
    <t>1-21bc1866040b791865bce47c61dd21d9</t>
  </si>
  <si>
    <t>2017-10-28T17:30:00-06:00</t>
  </si>
  <si>
    <t>11342700</t>
  </si>
  <si>
    <t>Clean shop put absorbant pads in 50gal barrels and re locate barrels</t>
  </si>
  <si>
    <t>43038.7439584491</t>
  </si>
  <si>
    <t>2017-10-30T17:51:18-06:00</t>
  </si>
  <si>
    <t>altorres_2017-10-30_17-52-45_-0600_Mon</t>
  </si>
  <si>
    <t>1-31d2fc9c5709d2b11514e292dcfaadb8</t>
  </si>
  <si>
    <t>2017-10-29T06:00:00-06:00</t>
  </si>
  <si>
    <t>2017-10-29T09:00:00-06:00</t>
  </si>
  <si>
    <t>43038.7449671759</t>
  </si>
  <si>
    <t>2017-10-30T17:52:45-06:00</t>
  </si>
  <si>
    <t>altorres_2017-10-30_17-53-43_-0600_Mon</t>
  </si>
  <si>
    <t>1-d4a12c50b7915e37db78aa39f220823d</t>
  </si>
  <si>
    <t>2017-10-29T10:30:00-06:00</t>
  </si>
  <si>
    <t>316516094</t>
  </si>
  <si>
    <t>10925546</t>
  </si>
  <si>
    <t>43038.7456432407</t>
  </si>
  <si>
    <t>2017-10-30T17:53:43-06:00</t>
  </si>
  <si>
    <t>altorres_2017-10-30_17-54-34_-0600_Mon</t>
  </si>
  <si>
    <t>1-09ca69dc01f94791d96d279642967c88</t>
  </si>
  <si>
    <t>2017-10-29T16:30:00-06:00</t>
  </si>
  <si>
    <t>316491774</t>
  </si>
  <si>
    <t>Perform z02a pm inspection</t>
  </si>
  <si>
    <t>43038.7462337963</t>
  </si>
  <si>
    <t>2017-10-30T17:54:34-06:00</t>
  </si>
  <si>
    <t>altorres_2017-10-30_17-55-30_-0600_Mon</t>
  </si>
  <si>
    <t>1-efb037e68f39d814e2ce38b36cea6c50</t>
  </si>
  <si>
    <t>2017-10-29T17:30:00-06:00</t>
  </si>
  <si>
    <t>316932106</t>
  </si>
  <si>
    <t>R&amp;r lights upgrade to led lights</t>
  </si>
  <si>
    <t>43038.7468822801</t>
  </si>
  <si>
    <t>2017-10-30T17:55:30-06:00</t>
  </si>
  <si>
    <t>altorres_2017-11-01_02-13-24_-0600_Wed</t>
  </si>
  <si>
    <t>1-3bfa0ee40b3ec3960bffeee6f818faff</t>
  </si>
  <si>
    <t>2017-10-30T06:00:00-06:00</t>
  </si>
  <si>
    <t>2017-10-30T11:00:00-06:00</t>
  </si>
  <si>
    <t>316847400</t>
  </si>
  <si>
    <t>11808537</t>
  </si>
  <si>
    <t>Perform L01L pm inspection</t>
  </si>
  <si>
    <t>43040.0926409606</t>
  </si>
  <si>
    <t>2017-11-01T02:13:24-06:00</t>
  </si>
  <si>
    <t>altorres_2017-11-01_02-14-20_-0600_Wed</t>
  </si>
  <si>
    <t>1-2e4155954792c21068f0eb078ec3ddeb</t>
  </si>
  <si>
    <t>2017-10-30T12:00:00-06:00</t>
  </si>
  <si>
    <t>316934760</t>
  </si>
  <si>
    <t>12663029</t>
  </si>
  <si>
    <t>Remove rear drive axle shocks</t>
  </si>
  <si>
    <t>43040.0932941551</t>
  </si>
  <si>
    <t>2017-11-01T02:14:20-06:00</t>
  </si>
  <si>
    <t>altorres_2017-11-01_02-15-19_-0600_Wed</t>
  </si>
  <si>
    <t>1-ca901f463ac95b4f42410ce414b3457a</t>
  </si>
  <si>
    <t>2017-10-30T13:00:00-06:00</t>
  </si>
  <si>
    <t>316936935</t>
  </si>
  <si>
    <t>10995023</t>
  </si>
  <si>
    <t>R&amp;r damaged service line and install missing glad hand</t>
  </si>
  <si>
    <t>43040.0939800463</t>
  </si>
  <si>
    <t>2017-11-01T02:15:19-06:00</t>
  </si>
  <si>
    <t>altorres_2017-11-01_02-16-20_-0600_Wed</t>
  </si>
  <si>
    <t>1-05a8575dc4dc800c0093e287ae9fdad7</t>
  </si>
  <si>
    <t>2017-10-30T14:00:00-06:00</t>
  </si>
  <si>
    <t>Remive junk box from headache rack junk box about to fall</t>
  </si>
  <si>
    <t>43040.0946790162</t>
  </si>
  <si>
    <t>2017-11-01T02:16:20-06:00</t>
  </si>
  <si>
    <t>altorres_2017-11-01_02-17-57_-0600_Wed</t>
  </si>
  <si>
    <t>1-0007a09e4be856fd78e58181f657c2cf</t>
  </si>
  <si>
    <t>2017-10-30T15:30:00-06:00</t>
  </si>
  <si>
    <t>316936938</t>
  </si>
  <si>
    <t>R&amp;r cracked air line tubbing and fittings</t>
  </si>
  <si>
    <t>43040.0958064468</t>
  </si>
  <si>
    <t>2017-11-01T02:17:57-06:00</t>
  </si>
  <si>
    <t>altorres_2017-11-01_02-19-44_-0600_Wed</t>
  </si>
  <si>
    <t>1-4e9b7be079a9d4edb89056ad17a81f92</t>
  </si>
  <si>
    <t>2017-10-30T17:30:00-06:00</t>
  </si>
  <si>
    <t>316936936</t>
  </si>
  <si>
    <t>Trouble shoot airsystem install pet cocks on air tanks air compressor no building up air</t>
  </si>
  <si>
    <t>43040.0970465162</t>
  </si>
  <si>
    <t>2017-11-01T02:19:44-06:00</t>
  </si>
  <si>
    <t>altorres_2017-11-01_02-21-11_-0600_Wed</t>
  </si>
  <si>
    <t>1-4c1bbc0cfb5aa86bac6101b381b885ec</t>
  </si>
  <si>
    <t>2017-10-31T06:00:00-06:00</t>
  </si>
  <si>
    <t>2017-10-31T08:30:00-06:00</t>
  </si>
  <si>
    <t>Trouble shoot akr system</t>
  </si>
  <si>
    <t>43040.0980547338</t>
  </si>
  <si>
    <t>2017-11-01T02:21:11-06:00</t>
  </si>
  <si>
    <t>altorres_2017-11-01_02-22-00_-0600_Wed</t>
  </si>
  <si>
    <t>1-89c50b43cc881363cf7b659966e8c194</t>
  </si>
  <si>
    <t>2017-10-31T11:30:00-06:00</t>
  </si>
  <si>
    <t>316810989</t>
  </si>
  <si>
    <t>11980324</t>
  </si>
  <si>
    <t>Perform S76L pm inspection</t>
  </si>
  <si>
    <t>43040.0986148611</t>
  </si>
  <si>
    <t>2017-11-01T02:22:00-06:00</t>
  </si>
  <si>
    <t>altorres_2017-11-01_08-39-25_-0600_Wed</t>
  </si>
  <si>
    <t>1-4a9ee5c986a23519424ecc13068fc882</t>
  </si>
  <si>
    <t>2017-10-31T17:30:00-06:00</t>
  </si>
  <si>
    <t>316337640</t>
  </si>
  <si>
    <t>Perform S 76C1 pm inspection</t>
  </si>
  <si>
    <t>43040.3607131944</t>
  </si>
  <si>
    <t>2017-11-01T08:39:25-06:00</t>
  </si>
  <si>
    <t>altorres_2017-11-06_17-17-19_-0700_Mon</t>
  </si>
  <si>
    <t>1-1d9364bdbd23c829a3ae1c492cf6ea18</t>
  </si>
  <si>
    <t>2017-11-01T06:00:00-06:00</t>
  </si>
  <si>
    <t>2017-11-01T09:00:00-06:00</t>
  </si>
  <si>
    <t>316947629</t>
  </si>
  <si>
    <t>11922928</t>
  </si>
  <si>
    <t>Trouble shoot and repair dash lights</t>
  </si>
  <si>
    <t>43045.7203621181</t>
  </si>
  <si>
    <t>2017-11-06T17:17:19-07:00</t>
  </si>
  <si>
    <t>altorres_2017-11-06_17-18-27_-0700_Mon</t>
  </si>
  <si>
    <t>1-9f6dd92720db5a48964c4d93609bc360</t>
  </si>
  <si>
    <t>2017-11-01T11:00:00-06:00</t>
  </si>
  <si>
    <t>316947627</t>
  </si>
  <si>
    <t>11138998</t>
  </si>
  <si>
    <t>R&amp;r p/s rear axle airbag</t>
  </si>
  <si>
    <t>43045.7211572106</t>
  </si>
  <si>
    <t>2017-11-06T17:18:27-07:00</t>
  </si>
  <si>
    <t>altorres_2017-11-06_17-19-59_-0700_Mon</t>
  </si>
  <si>
    <t>1-f0a090d877416d663d9b70472952a9f9</t>
  </si>
  <si>
    <t>2017-11-01T11:30:00-06:00</t>
  </si>
  <si>
    <t>316947628</t>
  </si>
  <si>
    <t>R&amp;r low beam head lamp</t>
  </si>
  <si>
    <t>43045.7222144792</t>
  </si>
  <si>
    <t>2017-11-06T17:19:59-07:00</t>
  </si>
  <si>
    <t>altorres_2017-11-06_17-20-50_-0700_Mon</t>
  </si>
  <si>
    <t>1-f6bd78c870e702dd3223cf8cde67d6fc</t>
  </si>
  <si>
    <t>2017-11-01T13:00:00-06:00</t>
  </si>
  <si>
    <t>316948178</t>
  </si>
  <si>
    <t>43045.7228042593</t>
  </si>
  <si>
    <t>2017-11-06T17:20:50-07:00</t>
  </si>
  <si>
    <t>altorres_2017-11-06_17-22-02_-0700_Mon</t>
  </si>
  <si>
    <t>1-58b211ae77f4ecfcfbc48ca8937af791</t>
  </si>
  <si>
    <t>2017-11-01T16:00:00-06:00</t>
  </si>
  <si>
    <t>316774401</t>
  </si>
  <si>
    <t>12498406</t>
  </si>
  <si>
    <t>43045.723644537</t>
  </si>
  <si>
    <t>2017-11-06T17:22:02-07:00</t>
  </si>
  <si>
    <t>altorres_2017-11-06_17-22-55_-0700_Mon</t>
  </si>
  <si>
    <t>1-8114025b74277b66da04ab432ff5a51f</t>
  </si>
  <si>
    <t>2017-11-01T17:30:00-06:00</t>
  </si>
  <si>
    <t>316949243</t>
  </si>
  <si>
    <t>11896988</t>
  </si>
  <si>
    <t>43045.7242551042</t>
  </si>
  <si>
    <t>2017-11-06T17:22:55-07:00</t>
  </si>
  <si>
    <t>altorres_2017-11-06_17-23-59_-0700_Mon</t>
  </si>
  <si>
    <t>1-bacaf46369ba035d5c142cec644105a9</t>
  </si>
  <si>
    <t>2017-11-02T06:00:00-06:00</t>
  </si>
  <si>
    <t>2017-11-02T17:30:00-06:00</t>
  </si>
  <si>
    <t>316648584</t>
  </si>
  <si>
    <t>12018232</t>
  </si>
  <si>
    <t>Perform s51c4 pm inspection</t>
  </si>
  <si>
    <t>43045.724990787</t>
  </si>
  <si>
    <t>2017-11-06T17:23:59-07:00</t>
  </si>
  <si>
    <t>altorres_2017-11-06_17-25-04_-0700_Mon</t>
  </si>
  <si>
    <t>1-d68cac5159b0cc26e41522b917100275</t>
  </si>
  <si>
    <t>2017-11-03T06:00:00-06:00</t>
  </si>
  <si>
    <t>2017-11-03T17:30:00-06:00</t>
  </si>
  <si>
    <t>Perform s51c4 pm inspection remove fabricate and install power end hoses</t>
  </si>
  <si>
    <t>43045.7257418634</t>
  </si>
  <si>
    <t>2017-11-06T17:25:04-07:00</t>
  </si>
  <si>
    <t>altorres_2017-11-06_17-26-44_-0700_Mon</t>
  </si>
  <si>
    <t>2-37211dc01cc10f6f5c83b85972270817</t>
  </si>
  <si>
    <t>2017-11-04T06:00:00-06:00</t>
  </si>
  <si>
    <t>2017-11-04T18:30:00-06:00</t>
  </si>
  <si>
    <t>12.5</t>
  </si>
  <si>
    <t>Perform s51c4 pm inspection engine run up record gauge readings top off fluids, 12.5 hours due to time change</t>
  </si>
  <si>
    <t>43045.7268988773</t>
  </si>
  <si>
    <t>2017-11-06T17:26:44-07:00</t>
  </si>
  <si>
    <t>altorres_2017-11-06_17-29-13_-0700_Mon</t>
  </si>
  <si>
    <t>1-9e932dd6f02a1193dfda3667a1848ade</t>
  </si>
  <si>
    <t>2017-11-05T06:00:00-07:00</t>
  </si>
  <si>
    <t>2017-11-05T08:00:00-07:00</t>
  </si>
  <si>
    <t>316957884</t>
  </si>
  <si>
    <t>11748257</t>
  </si>
  <si>
    <t>Marker lights inop check fuse check wiring and connections repair wiring replace marker light</t>
  </si>
  <si>
    <t>43045.7286309144</t>
  </si>
  <si>
    <t>2017-11-06T17:29:13-07:00</t>
  </si>
  <si>
    <t>altorres_2017-11-06_17-30-56_-0700_Mon</t>
  </si>
  <si>
    <t>1-700ab51d81ac7dd398d47c33bb720bb2</t>
  </si>
  <si>
    <t>2017-11-05T13:30:00-07:00</t>
  </si>
  <si>
    <t>316701437</t>
  </si>
  <si>
    <t>12588789</t>
  </si>
  <si>
    <t>5.5</t>
  </si>
  <si>
    <t>43045.7298240625</t>
  </si>
  <si>
    <t>2017-11-06T17:30:56-07:00</t>
  </si>
  <si>
    <t>altorres_2017-11-06_17-32-28_-0700_Mon</t>
  </si>
  <si>
    <t>1-3adf4cf3446a86c8450a38a911d6dcbb</t>
  </si>
  <si>
    <t>2017-11-05T16:00:00-07:00</t>
  </si>
  <si>
    <t>316811128</t>
  </si>
  <si>
    <t>12036707</t>
  </si>
  <si>
    <t>43045.7308898032</t>
  </si>
  <si>
    <t>2017-11-06T17:32:28-07:00</t>
  </si>
  <si>
    <t>altorres_2017-11-06_18-07-17_-0700_Mon</t>
  </si>
  <si>
    <t>1-d70b892602a6a369f0c5fc57faa16085</t>
  </si>
  <si>
    <t>2017-11-05T17:30:00-07:00</t>
  </si>
  <si>
    <t>316968701</t>
  </si>
  <si>
    <t>Power end not building preload blead lines several times until preload psi was reached</t>
  </si>
  <si>
    <t>43045.7550661806</t>
  </si>
  <si>
    <t>2017-11-06T18:07:17-07:00</t>
  </si>
  <si>
    <t>altorres_2017-11-07_17-24-18_-0700_Tue</t>
  </si>
  <si>
    <t>1-3220f6fa54837a6f01adbbef4b742e15</t>
  </si>
  <si>
    <t>2017-11-06T08:00:00-07:00</t>
  </si>
  <si>
    <t>Perform s76l pm onspection</t>
  </si>
  <si>
    <t>43046.7252119097</t>
  </si>
  <si>
    <t>2017-11-07T17:24:18-07:00</t>
  </si>
  <si>
    <t>altorres_2017-11-07_17-26-44_-0700_Tue</t>
  </si>
  <si>
    <t>5-122ff9ca1187a7b37156b8fa579cc556</t>
  </si>
  <si>
    <t>43046.7269014931</t>
  </si>
  <si>
    <t>2017-11-07T17:26:44-07:00</t>
  </si>
  <si>
    <t>altorres_2017-11-07_17-31-11_-0700_Tue</t>
  </si>
  <si>
    <t>1-399fdce50574a37d116f16fa710e86d0</t>
  </si>
  <si>
    <t>43046.7299921759</t>
  </si>
  <si>
    <t>2017-11-07T17:31:11-07:00</t>
  </si>
  <si>
    <t>altorres_2017-11-07_17-32-33_-0700_Tue</t>
  </si>
  <si>
    <t>1-fdc5f0c288ae73fe1a8c29ce2f331e56</t>
  </si>
  <si>
    <t>2017-11-06T17:30:00-07:00</t>
  </si>
  <si>
    <t>316648366</t>
  </si>
  <si>
    <t>11980320</t>
  </si>
  <si>
    <t>Perform s76c1 pm inspection</t>
  </si>
  <si>
    <t>43046.7309449769</t>
  </si>
  <si>
    <t>2017-11-07T17:32:33-07:00</t>
  </si>
  <si>
    <t>altorres_2017-11-08_04-41-42_-0700_Wed</t>
  </si>
  <si>
    <t>1-23e9009b94e581eadab8c6a2f262875a</t>
  </si>
  <si>
    <t>2017-11-07T08:00:00-07:00</t>
  </si>
  <si>
    <t>Perform s76c1 pm inspection remove fabricate and install fuel hoses</t>
  </si>
  <si>
    <t>43047.1956265972</t>
  </si>
  <si>
    <t>2017-11-08T04:41:42-07:00</t>
  </si>
  <si>
    <t>altorres_2017-11-08_04-43-08_-0700_Wed</t>
  </si>
  <si>
    <t>1-e6bf134e666659f1ae6f69a995ecffa4</t>
  </si>
  <si>
    <t>2017-11-07T11:30:00-07:00</t>
  </si>
  <si>
    <t>316973754</t>
  </si>
  <si>
    <t>Trouble shoot abs system</t>
  </si>
  <si>
    <t>43047.1966210069</t>
  </si>
  <si>
    <t>2017-11-08T04:43:08-07:00</t>
  </si>
  <si>
    <t>altorres_2017-11-08_04-45-20_-0700_Wed</t>
  </si>
  <si>
    <t>1-a4b67ff761d5ac63e1d5c7ae904e5cbb</t>
  </si>
  <si>
    <t>2017-11-07T16:30:00-07:00</t>
  </si>
  <si>
    <t>316832731</t>
  </si>
  <si>
    <t>10295091</t>
  </si>
  <si>
    <t>Perform g35b pm inspection</t>
  </si>
  <si>
    <t>43047.1981544792</t>
  </si>
  <si>
    <t>2017-11-08T04:45:20-07:00</t>
  </si>
  <si>
    <t>altorres_2017-11-08_04-46-30_-0700_Wed</t>
  </si>
  <si>
    <t>1-12f44857c723cb7aa19651a09ebb8d95</t>
  </si>
  <si>
    <t>2017-11-07T17:30:00-07:00</t>
  </si>
  <si>
    <t>316973752</t>
  </si>
  <si>
    <t>R&amp;r batteries</t>
  </si>
  <si>
    <t>43047.1989591551</t>
  </si>
  <si>
    <t>2017-11-08T04:46:30-07:00</t>
  </si>
  <si>
    <t>altorres_2017-11-09_15-50-25_-0700_Thu</t>
  </si>
  <si>
    <t>2-adf4307d29f8c1bc67dded22027a8ecb</t>
  </si>
  <si>
    <t>2017-11-09T11:30:00-07:00</t>
  </si>
  <si>
    <t>316608961</t>
  </si>
  <si>
    <t>Perform s76c1 pm inspection remove fabricate wrap and install fuel hoses</t>
  </si>
  <si>
    <t>43048.6600162731</t>
  </si>
  <si>
    <t>2017-11-09T15:50:25-07:00</t>
  </si>
  <si>
    <t>altorres_2017-11-09_15-51-36_-0700_Thu</t>
  </si>
  <si>
    <t>1-928ff25e72629a39e9d2d34b132b327a</t>
  </si>
  <si>
    <t>2017-11-09T12:00:00-07:00</t>
  </si>
  <si>
    <t>2017-11-09T13:00:00-07:00</t>
  </si>
  <si>
    <t>316982373</t>
  </si>
  <si>
    <t>11288582</t>
  </si>
  <si>
    <t>43048.6608388079</t>
  </si>
  <si>
    <t>2017-11-09T15:51:36-07:00</t>
  </si>
  <si>
    <t>altorres_2017-11-09_15-52-23_-0700_Thu</t>
  </si>
  <si>
    <t>1-e02a7be9c895cb22c597bce50e820f75</t>
  </si>
  <si>
    <t>2017-11-09T14:00:00-07:00</t>
  </si>
  <si>
    <t>316984770</t>
  </si>
  <si>
    <t>Air sys replace clamp on air charge coolers</t>
  </si>
  <si>
    <t>43048.6613826273</t>
  </si>
  <si>
    <t>2017-11-09T15:52:23-07:00</t>
  </si>
  <si>
    <t>altorres_2017-11-09_15-53-28_-0700_Thu</t>
  </si>
  <si>
    <t>1-c6bc58bdefd01df469da32691d7e83ea</t>
  </si>
  <si>
    <t>2017-11-09T14:30:00-07:00</t>
  </si>
  <si>
    <t>316984757</t>
  </si>
  <si>
    <t>R&amp;r turbo clamp</t>
  </si>
  <si>
    <t>43048.6621321644</t>
  </si>
  <si>
    <t>2017-11-09T15:53:28-07:00</t>
  </si>
  <si>
    <t>altorres_2017-11-09_15-54-57_-0700_Thu</t>
  </si>
  <si>
    <t>1-d215365b257ea32aa7f0327f40c431e9</t>
  </si>
  <si>
    <t>2017-11-09T17:30:00-07:00</t>
  </si>
  <si>
    <t>Clean pit and bay</t>
  </si>
  <si>
    <t>43048.6631638426</t>
  </si>
  <si>
    <t>2017-11-09T15:54:57-07:00</t>
  </si>
  <si>
    <t>amedina_2017-10-03_01-49-41_-0500_Tue</t>
  </si>
  <si>
    <t>1-4692a6ae2204a7900be02dbd607eea0f</t>
  </si>
  <si>
    <t>amedina</t>
  </si>
  <si>
    <t>2017-10-01T21:00:00-05:00</t>
  </si>
  <si>
    <t>Medina</t>
  </si>
  <si>
    <t>Adan</t>
  </si>
  <si>
    <t>Medina, Adan</t>
  </si>
  <si>
    <t>316793650</t>
  </si>
  <si>
    <t>12509614</t>
  </si>
  <si>
    <t>Repair leak at passenger side engine, and front radiator.</t>
  </si>
  <si>
    <t>43011.0761714815</t>
  </si>
  <si>
    <t>2017-10-03T01:49:41-05:00</t>
  </si>
  <si>
    <t>amedina_2017-10-03_01-50-45_-0500_Tue</t>
  </si>
  <si>
    <t>1-368969a075fd92c125df2641ccd49136</t>
  </si>
  <si>
    <t>2017-10-01T23:00:00-05:00</t>
  </si>
  <si>
    <t>316793654</t>
  </si>
  <si>
    <t>Repair leak at power end</t>
  </si>
  <si>
    <t>43011.0769147569</t>
  </si>
  <si>
    <t>2017-10-03T01:50:45-05:00</t>
  </si>
  <si>
    <t>amedina_2017-10-03_01-51-35_-0500_Tue</t>
  </si>
  <si>
    <t>1-119faa0bc038a6268a81c041006f0694</t>
  </si>
  <si>
    <t>2017-10-02T03:00:00-05:00</t>
  </si>
  <si>
    <t>316793652</t>
  </si>
  <si>
    <t>Pre load not working, troubleshoot, repair</t>
  </si>
  <si>
    <t>43011.0774988657</t>
  </si>
  <si>
    <t>2017-10-03T01:51:35-05:00</t>
  </si>
  <si>
    <t>amedina_2017-10-03_01-52-40_-0500_Tue</t>
  </si>
  <si>
    <t>1-ccf86ae64bdf7ef0ecac686d91e9c681</t>
  </si>
  <si>
    <t>316793662</t>
  </si>
  <si>
    <t>Repair PTO leak</t>
  </si>
  <si>
    <t>43011.0782479977</t>
  </si>
  <si>
    <t>2017-10-03T01:52:40-05:00</t>
  </si>
  <si>
    <t>amedina_2017-10-03_01-53-29_-0500_Tue</t>
  </si>
  <si>
    <t>1-a4ca666fc11adc49b26297b4eeef34cf</t>
  </si>
  <si>
    <t>316791640</t>
  </si>
  <si>
    <t>Replace broken work lights on power end</t>
  </si>
  <si>
    <t>43011.078814838</t>
  </si>
  <si>
    <t>2017-10-03T01:53:29-05:00</t>
  </si>
  <si>
    <t>amedina_2017-10-03_03-00-40_-0500_Tue</t>
  </si>
  <si>
    <t>1-bcf325156b0378a26dd2fc1f81d2b240</t>
  </si>
  <si>
    <t>316798083</t>
  </si>
  <si>
    <t>11648600</t>
  </si>
  <si>
    <t>Replace fire extinguisher</t>
  </si>
  <si>
    <t>43011.1254653935</t>
  </si>
  <si>
    <t>2017-10-03T03:00:40-05:00</t>
  </si>
  <si>
    <t>amedina_2017-10-03_03-02-35_-0500_Tue</t>
  </si>
  <si>
    <t>1-5f4b7f2bda2eaf1af54199891992b7d2</t>
  </si>
  <si>
    <t>2017-10-02T20:00:00-05:00</t>
  </si>
  <si>
    <t>316798085</t>
  </si>
  <si>
    <t>Replace license plate light</t>
  </si>
  <si>
    <t>43011.1268027778</t>
  </si>
  <si>
    <t>2017-10-03T03:02:35-05:00</t>
  </si>
  <si>
    <t>amedina_2017-10-03_03-03-23_-0500_Tue</t>
  </si>
  <si>
    <t>1-2aa9612a7202a9854212ecc09baec94f</t>
  </si>
  <si>
    <t>2017-10-02T21:00:00-05:00</t>
  </si>
  <si>
    <t>316798084</t>
  </si>
  <si>
    <t>Replace speed reducer gauge</t>
  </si>
  <si>
    <t>43011.1273572569</t>
  </si>
  <si>
    <t>2017-10-03T03:03:23-05:00</t>
  </si>
  <si>
    <t>amedina_2017-10-03_03-04-12_-0500_Tue</t>
  </si>
  <si>
    <t>1-672d9615b41f1428cacb51f298f9d44e</t>
  </si>
  <si>
    <t>2017-10-02T23:00:00-05:00</t>
  </si>
  <si>
    <t>316798086</t>
  </si>
  <si>
    <t>Rewire and install work lights</t>
  </si>
  <si>
    <t>43011.127920544</t>
  </si>
  <si>
    <t>2017-10-03T03:04:12-05:00</t>
  </si>
  <si>
    <t>amedina_2017-10-03_03-04-59_-0500_Tue</t>
  </si>
  <si>
    <t>1-6ae6207ba3b723c4c6927ef6e798fb26</t>
  </si>
  <si>
    <t>2017-10-03T02:00:00-05:00</t>
  </si>
  <si>
    <t>316798162</t>
  </si>
  <si>
    <t>Replace fan belts and adjust guards</t>
  </si>
  <si>
    <t>43011.1284691898</t>
  </si>
  <si>
    <t>2017-10-03T03:04:59-05:00</t>
  </si>
  <si>
    <t>amedina_2017-10-03_03-06-02_-0500_Tue</t>
  </si>
  <si>
    <t>1-4b1fabea8e5f3387fe163664575bd4a0</t>
  </si>
  <si>
    <t>2017-10-03T03:00:00-05:00</t>
  </si>
  <si>
    <t>316798160</t>
  </si>
  <si>
    <t>Replace rain cap</t>
  </si>
  <si>
    <t>43011.1291950116</t>
  </si>
  <si>
    <t>2017-10-03T03:06:02-05:00</t>
  </si>
  <si>
    <t>amedina_2017-10-03_07-52-51_-0500_Tue</t>
  </si>
  <si>
    <t>1-8fef1d3bdc25324c8b0beceb9083b970</t>
  </si>
  <si>
    <t>2017-10-03T04:00:00-05:00</t>
  </si>
  <si>
    <t>316798897</t>
  </si>
  <si>
    <t>11255805</t>
  </si>
  <si>
    <t>Coolant leak</t>
  </si>
  <si>
    <t>43011.3283742014</t>
  </si>
  <si>
    <t>2017-10-03T07:52:51-05:00</t>
  </si>
  <si>
    <t>amedina_2017-10-11_03-04-48_-0500_Wed</t>
  </si>
  <si>
    <t>1-5a1e22f2b581f3daffd4710d4b3114f8</t>
  </si>
  <si>
    <t>316838360</t>
  </si>
  <si>
    <t>11859207</t>
  </si>
  <si>
    <t>Cranking replace batteries</t>
  </si>
  <si>
    <t>43019.1283393287</t>
  </si>
  <si>
    <t>2017-10-11T03:04:48-05:00</t>
  </si>
  <si>
    <t>amedina_2017-10-11_03-06-01_-0500_Wed</t>
  </si>
  <si>
    <t>1-6cf62d6b16efb42327b67e76d69f2900</t>
  </si>
  <si>
    <t>2017-10-10T22:00:00-05:00</t>
  </si>
  <si>
    <t>316791132</t>
  </si>
  <si>
    <t>Replace right angle front seal</t>
  </si>
  <si>
    <t>43019.1291795139</t>
  </si>
  <si>
    <t>2017-10-11T03:06:01-05:00</t>
  </si>
  <si>
    <t>amedina_2017-10-11_03-06-55_-0500_Wed</t>
  </si>
  <si>
    <t>1-31ffef9dd80b91efc5ab5321807cbe9a</t>
  </si>
  <si>
    <t>2017-10-10T23:00:00-05:00</t>
  </si>
  <si>
    <t>316803395</t>
  </si>
  <si>
    <t>12554200</t>
  </si>
  <si>
    <t>Top off hub oil</t>
  </si>
  <si>
    <t>43019.1298118287</t>
  </si>
  <si>
    <t>2017-10-11T03:06:55-05:00</t>
  </si>
  <si>
    <t>amedina_2017-10-11_03-07-44_-0500_Wed</t>
  </si>
  <si>
    <t>1-18ef78f4a7d909297283cefa0d6a9f40</t>
  </si>
  <si>
    <t>2017-10-11T01:00:00-05:00</t>
  </si>
  <si>
    <t>316289427</t>
  </si>
  <si>
    <t>DOT inspection</t>
  </si>
  <si>
    <t>43019.1303802546</t>
  </si>
  <si>
    <t>2017-10-11T03:07:44-05:00</t>
  </si>
  <si>
    <t>amedina_2017-10-11_03-08-34_-0500_Wed</t>
  </si>
  <si>
    <t>1-441c4088402ccb09099fddefcb34fdd3</t>
  </si>
  <si>
    <t>2017-10-11T03:00:00-05:00</t>
  </si>
  <si>
    <t>316798097</t>
  </si>
  <si>
    <t>Replace stop/turn signal. Troubleshoot.</t>
  </si>
  <si>
    <t>43019.1309591435</t>
  </si>
  <si>
    <t>2017-10-11T03:08:34-05:00</t>
  </si>
  <si>
    <t>amedina_2017-10-11_03-09-28_-0500_Wed</t>
  </si>
  <si>
    <t>1-027a436d3ca25fcaf64ba685ff92bd40</t>
  </si>
  <si>
    <t>316816767</t>
  </si>
  <si>
    <t>Repair driver side blinker and license plate light</t>
  </si>
  <si>
    <t>43019.1315770718</t>
  </si>
  <si>
    <t>2017-10-11T03:09:28-05:00</t>
  </si>
  <si>
    <t>amedina_2017-10-11_03-10-27_-0500_Wed</t>
  </si>
  <si>
    <t>1-ed37763945e0f7222ee5f10f17fae663</t>
  </si>
  <si>
    <t>316814533</t>
  </si>
  <si>
    <t>Remove pump stand</t>
  </si>
  <si>
    <t>43019.1322633102</t>
  </si>
  <si>
    <t>2017-10-11T03:10:27-05:00</t>
  </si>
  <si>
    <t>amedina_2017-10-11_03-11-17_-0500_Wed</t>
  </si>
  <si>
    <t>1-51d9fed9af3a63c12bce4dd6fb4d3f7a</t>
  </si>
  <si>
    <t>2017-10-11T09:00:00-05:00</t>
  </si>
  <si>
    <t>316798164</t>
  </si>
  <si>
    <t>Replace right angle drive</t>
  </si>
  <si>
    <t>43019.1328358102</t>
  </si>
  <si>
    <t>2017-10-11T03:11:17-05:00</t>
  </si>
  <si>
    <t>amedina_2017-10-11_03-12-10_-0500_Wed</t>
  </si>
  <si>
    <t>1-b7155aafe3b2495b36f23494d10b5531</t>
  </si>
  <si>
    <t>2017-10-11T10:00:00-05:00</t>
  </si>
  <si>
    <t>316816766</t>
  </si>
  <si>
    <t>Replace hood guide</t>
  </si>
  <si>
    <t>43019.1334506597</t>
  </si>
  <si>
    <t>2017-10-11T03:12:10-05:00</t>
  </si>
  <si>
    <t>amedina_2017-10-13_02-17-37_-0500_Fri</t>
  </si>
  <si>
    <t>1-91fc8f0e032db6058c557a6405c83ff3</t>
  </si>
  <si>
    <t>2017-10-12T00:00:00-05:00</t>
  </si>
  <si>
    <t>Install clutch assembly for c pump</t>
  </si>
  <si>
    <t>43021.0955682523</t>
  </si>
  <si>
    <t>2017-10-13T02:17:37-05:00</t>
  </si>
  <si>
    <t>amedina_2017-10-13_02-18-53_-0500_Fri</t>
  </si>
  <si>
    <t>1-1074c46a3a286ed30c6278324a8b2af1</t>
  </si>
  <si>
    <t>316832575</t>
  </si>
  <si>
    <t>12716687</t>
  </si>
  <si>
    <t>Install piping for discharge pump.</t>
  </si>
  <si>
    <t>43021.0964468634</t>
  </si>
  <si>
    <t>2017-10-13T02:18:53-05:00</t>
  </si>
  <si>
    <t>amedina_2017-10-14_00-41-19_-0500_Sat</t>
  </si>
  <si>
    <t>1-7a57c894773b782670ced42c1796826b</t>
  </si>
  <si>
    <t>2017-10-12T23:00:00-05:00</t>
  </si>
  <si>
    <t>316848383</t>
  </si>
  <si>
    <t>Air bags not working, troubleshoot. Replace dump valve and driver front air bag. Run up.</t>
  </si>
  <si>
    <t>43022.0286972106</t>
  </si>
  <si>
    <t>2017-10-14T00:41:19-05:00</t>
  </si>
  <si>
    <t>amedina_2017-10-14_00-43-04_-0500_Sat</t>
  </si>
  <si>
    <t>1-081a55d8d87d6faf948582df18f2b42c</t>
  </si>
  <si>
    <t>2017-10-13T00:00:00-05:00</t>
  </si>
  <si>
    <t>316848282</t>
  </si>
  <si>
    <t>43022.0299131597</t>
  </si>
  <si>
    <t>2017-10-14T00:43:04-05:00</t>
  </si>
  <si>
    <t>amedina_2017-10-14_00-43-49_-0500_Sat</t>
  </si>
  <si>
    <t>1-93c962556fe0f95f136a98b04d3a7361</t>
  </si>
  <si>
    <t>316823232</t>
  </si>
  <si>
    <t>Replace coolant hose, fabricate, top off coolant.</t>
  </si>
  <si>
    <t>43022.0304323843</t>
  </si>
  <si>
    <t>2017-10-14T00:43:49-05:00</t>
  </si>
  <si>
    <t>amedina_2017-10-14_18-24-21_-0500_Sat</t>
  </si>
  <si>
    <t>2-e26273970b5c018b2d352f0ebbd8ce24</t>
  </si>
  <si>
    <t>2017-10-13T20:00:00-05:00</t>
  </si>
  <si>
    <t>316857124</t>
  </si>
  <si>
    <t>DOT Critical</t>
  </si>
  <si>
    <t>43022.7669133681</t>
  </si>
  <si>
    <t>2017-10-14T18:24:21-05:00</t>
  </si>
  <si>
    <t>amedina_2017-10-14_18-25-05_-0500_Sat</t>
  </si>
  <si>
    <t>3-d92cab6d3eeaa4b6904b298339277e13</t>
  </si>
  <si>
    <t>2017-10-13T23:00:00-05:00</t>
  </si>
  <si>
    <t>316844226</t>
  </si>
  <si>
    <t>Replace lube pump hoses.</t>
  </si>
  <si>
    <t>43022.7674273611</t>
  </si>
  <si>
    <t>2017-10-14T18:25:05-05:00</t>
  </si>
  <si>
    <t>amedina_2017-10-14_18-26-25_-0500_Sat</t>
  </si>
  <si>
    <t>2-f0f3fa9b46792c49cba5f595721a7e72</t>
  </si>
  <si>
    <t>2017-10-14T00:00:00-05:00</t>
  </si>
  <si>
    <t>2017-10-14T02:00:00-05:00</t>
  </si>
  <si>
    <t>316857093</t>
  </si>
  <si>
    <t>Repair leak at pto's</t>
  </si>
  <si>
    <t>43022.768353206</t>
  </si>
  <si>
    <t>2017-10-14T18:26:25-05:00</t>
  </si>
  <si>
    <t>amedina_2017-10-14_18-27-02_-0500_Sat</t>
  </si>
  <si>
    <t>2-300775388268314ea965717fa83be520</t>
  </si>
  <si>
    <t>2017-10-14T05:00:00-05:00</t>
  </si>
  <si>
    <t>316855981</t>
  </si>
  <si>
    <t>Inspect right angle and front fan pulleys.</t>
  </si>
  <si>
    <t>43022.7687821643</t>
  </si>
  <si>
    <t>2017-10-14T18:27:02-05:00</t>
  </si>
  <si>
    <t>amedina_2017-10-15_17-38-13_-0500_Sun</t>
  </si>
  <si>
    <t>1-257d88501f9d9d2f91319e4ce348fbbd</t>
  </si>
  <si>
    <t>2017-10-14T21:00:00-05:00</t>
  </si>
  <si>
    <t>316857184</t>
  </si>
  <si>
    <t>12729371</t>
  </si>
  <si>
    <t>DOT Critical INSPECTION</t>
  </si>
  <si>
    <t>43023.7348812037</t>
  </si>
  <si>
    <t>2017-10-15T17:38:13-05:00</t>
  </si>
  <si>
    <t>amedina_2017-10-15_17-39-03_-0500_Sun</t>
  </si>
  <si>
    <t>1-7f90b95d920c648b642c81beedcd55bc</t>
  </si>
  <si>
    <t>316856504</t>
  </si>
  <si>
    <t>Replace low pressure hose on wet kit</t>
  </si>
  <si>
    <t>43023.7354537269</t>
  </si>
  <si>
    <t>2017-10-15T17:39:03-05:00</t>
  </si>
  <si>
    <t>amedina_2017-10-15_17-40-04_-0500_Sun</t>
  </si>
  <si>
    <t>1-97acfd3eb74f61a93ebd1979fe561bf8</t>
  </si>
  <si>
    <t>316857182</t>
  </si>
  <si>
    <t>12732370</t>
  </si>
  <si>
    <t>DOT Critical inspection</t>
  </si>
  <si>
    <t>43023.7361600579</t>
  </si>
  <si>
    <t>2017-10-15T17:40:04-05:00</t>
  </si>
  <si>
    <t>amedina_2017-10-15_17-41-04_-0500_Sun</t>
  </si>
  <si>
    <t>1-80bbd4d111225bef83fad9bc77aaf13e</t>
  </si>
  <si>
    <t>316855999</t>
  </si>
  <si>
    <t>43023.7368601273</t>
  </si>
  <si>
    <t>2017-10-15T17:41:04-05:00</t>
  </si>
  <si>
    <t>amedina_2017-10-16_16-52-16_-0500_Mon</t>
  </si>
  <si>
    <t>1-ae4a70e33f9ebbf37a9fecc23695b74a</t>
  </si>
  <si>
    <t>2017-10-15T19:00:00-05:00</t>
  </si>
  <si>
    <t>316859215</t>
  </si>
  <si>
    <t>Replace parallel gauge</t>
  </si>
  <si>
    <t>43024.7029653935</t>
  </si>
  <si>
    <t>2017-10-16T16:52:16-05:00</t>
  </si>
  <si>
    <t>amedina_2017-10-16_16-53-18_-0500_Mon</t>
  </si>
  <si>
    <t>2-d457d12696c64f7f89b40663c93ee0b0</t>
  </si>
  <si>
    <t>2017-10-15T22:00:00-05:00</t>
  </si>
  <si>
    <t>316857183</t>
  </si>
  <si>
    <t>Repair leak at transmission</t>
  </si>
  <si>
    <t>43024.7036889468</t>
  </si>
  <si>
    <t>2017-10-16T16:53:18-05:00</t>
  </si>
  <si>
    <t>amedina_2017-10-16_16-54-10_-0500_Mon</t>
  </si>
  <si>
    <t>1-599508e0a4ed510b2d312bfb506882ec</t>
  </si>
  <si>
    <t>2017-10-15T23:00:00-05:00</t>
  </si>
  <si>
    <t>316727324</t>
  </si>
  <si>
    <t>11055100</t>
  </si>
  <si>
    <t>Replace hyd cooler</t>
  </si>
  <si>
    <t>43024.7042920949</t>
  </si>
  <si>
    <t>2017-10-16T16:54:10-05:00</t>
  </si>
  <si>
    <t>amedina_2017-10-17_17-15-27_-0500_Tue</t>
  </si>
  <si>
    <t>2-31db97ce59f8ac9a712a93574c948dbb</t>
  </si>
  <si>
    <t>2017-10-16T20:00:00-05:00</t>
  </si>
  <si>
    <t>316870911</t>
  </si>
  <si>
    <t>12477924</t>
  </si>
  <si>
    <t>43025.7190647454</t>
  </si>
  <si>
    <t>2017-10-17T17:15:27-05:00</t>
  </si>
  <si>
    <t>amedina_2017-10-17_17-16-19_-0500_Tue</t>
  </si>
  <si>
    <t>2-89b9639065370a1b5f8df88238b47c9e</t>
  </si>
  <si>
    <t>2017-10-16T21:00:00-05:00</t>
  </si>
  <si>
    <t>316869423</t>
  </si>
  <si>
    <t>Replace wiper blade</t>
  </si>
  <si>
    <t>43025.7196692361</t>
  </si>
  <si>
    <t>2017-10-17T17:16:19-05:00</t>
  </si>
  <si>
    <t>amedina_2017-10-17_17-17-16_-0500_Tue</t>
  </si>
  <si>
    <t>2-482816db2f7653a0506c80018ec5898d</t>
  </si>
  <si>
    <t>2017-10-16T23:00:00-05:00</t>
  </si>
  <si>
    <t>31687019</t>
  </si>
  <si>
    <t>12498362</t>
  </si>
  <si>
    <t>43025.7203298495</t>
  </si>
  <si>
    <t>2017-10-17T17:17:16-05:00</t>
  </si>
  <si>
    <t>amedina_2017-10-17_17-18-02_-0500_Tue</t>
  </si>
  <si>
    <t>2-14c925c6607ffe8a40ebfbb05311172f</t>
  </si>
  <si>
    <t>2017-10-17T01:30:00-05:00</t>
  </si>
  <si>
    <t>316876357</t>
  </si>
  <si>
    <t>12741441</t>
  </si>
  <si>
    <t>43025.7208636343</t>
  </si>
  <si>
    <t>2017-10-17T17:18:02-05:00</t>
  </si>
  <si>
    <t>amedina_2017-10-17_17-18-42_-0500_Tue</t>
  </si>
  <si>
    <t>2-2cfdd414558df155947b89d75528d0ec</t>
  </si>
  <si>
    <t>316870909</t>
  </si>
  <si>
    <t>43025.7213228704</t>
  </si>
  <si>
    <t>2017-10-17T17:18:42-05:00</t>
  </si>
  <si>
    <t>amedina_2017-10-18_06-33-25_-0500_Wed</t>
  </si>
  <si>
    <t>1-695a794291b23548ce6c137bff182e1c</t>
  </si>
  <si>
    <t>2017-10-17T22:00:00-05:00</t>
  </si>
  <si>
    <t>316857996</t>
  </si>
  <si>
    <t>12622178</t>
  </si>
  <si>
    <t>43026.2732164005</t>
  </si>
  <si>
    <t>2017-10-18T06:33:25-05:00</t>
  </si>
  <si>
    <t>amedina_2017-10-18_06-34-16_-0500_Wed</t>
  </si>
  <si>
    <t>1-0b460c057545ccfc27109093e894ae51</t>
  </si>
  <si>
    <t>2017-10-17T23:00:00-05:00</t>
  </si>
  <si>
    <t>316869456</t>
  </si>
  <si>
    <t>Replace document holder</t>
  </si>
  <si>
    <t>43026.273798125</t>
  </si>
  <si>
    <t>2017-10-18T06:34:16-05:00</t>
  </si>
  <si>
    <t>amedina_2017-10-18_06-34-58_-0500_Wed</t>
  </si>
  <si>
    <t>1-b6469dfee704e8e55611d16c8dd9ccdc</t>
  </si>
  <si>
    <t>2017-10-18T02:00:00-05:00</t>
  </si>
  <si>
    <t>316870936</t>
  </si>
  <si>
    <t>Replace turbo hoses</t>
  </si>
  <si>
    <t>43026.2742854167</t>
  </si>
  <si>
    <t>2017-10-18T06:34:58-05:00</t>
  </si>
  <si>
    <t>amedina_2017-10-18_06-35-42_-0500_Wed</t>
  </si>
  <si>
    <t>2-f25e222d5e658b362ff7aabdec309f2c</t>
  </si>
  <si>
    <t>2017-10-18T04:00:00-05:00</t>
  </si>
  <si>
    <t>316877692</t>
  </si>
  <si>
    <t>11748213</t>
  </si>
  <si>
    <t>43026.2747998032</t>
  </si>
  <si>
    <t>2017-10-18T06:35:42-05:00</t>
  </si>
  <si>
    <t>amedina_2017-10-19_17-12-40_-0500_Thu</t>
  </si>
  <si>
    <t>2-48fef6f895da4cc28d581e4fb11cc47e</t>
  </si>
  <si>
    <t>2017-10-18T18:00:00-05:00</t>
  </si>
  <si>
    <t>2017-10-19T01:00:00-05:00</t>
  </si>
  <si>
    <t>316870527</t>
  </si>
  <si>
    <t>Replace water pump</t>
  </si>
  <si>
    <t>43027.7171346181</t>
  </si>
  <si>
    <t>2017-10-19T17:12:40-05:00</t>
  </si>
  <si>
    <t>amedina_2017-10-19_17-14-24_-0500_Thu</t>
  </si>
  <si>
    <t>1-e38ffd4243c3b2afde9d7f9ed6b48dad</t>
  </si>
  <si>
    <t>2017-10-19T04:00:00-05:00</t>
  </si>
  <si>
    <t>316877051</t>
  </si>
  <si>
    <t>11754324</t>
  </si>
  <si>
    <t>43027.7183429282</t>
  </si>
  <si>
    <t>2017-10-19T17:14:24-05:00</t>
  </si>
  <si>
    <t>amedina_2017-10-20_18-06-55_-0500_Fri</t>
  </si>
  <si>
    <t>1-ebea3507aa37234947880a9259958fd8</t>
  </si>
  <si>
    <t>2017-10-19T18:00:00-05:00</t>
  </si>
  <si>
    <t>2017-10-19T20:00:00-05:00</t>
  </si>
  <si>
    <t>11019713</t>
  </si>
  <si>
    <t>43028.7548136111</t>
  </si>
  <si>
    <t>2017-10-20T18:06:55-05:00</t>
  </si>
  <si>
    <t>amedina_2017-10-20_18-07-39_-0500_Fri</t>
  </si>
  <si>
    <t>2-524574b5258372f291577fce482a9cc1</t>
  </si>
  <si>
    <t>2017-10-20T04:00:00-05:00</t>
  </si>
  <si>
    <t>316878589</t>
  </si>
  <si>
    <t>12277442</t>
  </si>
  <si>
    <t>Replace parallel pump</t>
  </si>
  <si>
    <t>43028.7553209838</t>
  </si>
  <si>
    <t>2017-10-20T18:07:39-05:00</t>
  </si>
  <si>
    <t>amedina_2017-10-21_18-35-43_-0500_Sat</t>
  </si>
  <si>
    <t>2-33b28a6264738c970747ad5678e88487</t>
  </si>
  <si>
    <t>2017-10-20T18:00:00-05:00</t>
  </si>
  <si>
    <t>2017-10-21T04:00:00-05:00</t>
  </si>
  <si>
    <t>Replace parallel hyd pump</t>
  </si>
  <si>
    <t>43029.7748039005</t>
  </si>
  <si>
    <t>2017-10-21T18:35:43-05:00</t>
  </si>
  <si>
    <t>amedina_2017-10-22_18-22-37_-0500_Sun</t>
  </si>
  <si>
    <t>1-8eb7d68c548ca04288fad432c3b7071d</t>
  </si>
  <si>
    <t>2017-10-21T18:00:00-05:00</t>
  </si>
  <si>
    <t>2017-10-21T20:00:00-05:00</t>
  </si>
  <si>
    <t>316876270</t>
  </si>
  <si>
    <t>43030.7657173727</t>
  </si>
  <si>
    <t>2017-10-22T18:22:37-05:00</t>
  </si>
  <si>
    <t>amedina_2017-10-22_18-23-31_-0500_Sun</t>
  </si>
  <si>
    <t>1-ce6dce1ea3ed31640681af71e51b6186</t>
  </si>
  <si>
    <t>2017-10-21T21:00:00-05:00</t>
  </si>
  <si>
    <t>316877050</t>
  </si>
  <si>
    <t>Replace DOT TAPE</t>
  </si>
  <si>
    <t>43030.7663399074</t>
  </si>
  <si>
    <t>2017-10-22T18:23:31-05:00</t>
  </si>
  <si>
    <t>amedina_2017-10-22_18-24-17_-0500_Sun</t>
  </si>
  <si>
    <t>1-19d41ad31f3e6579622665219a835b91</t>
  </si>
  <si>
    <t>2017-10-21T22:00:00-05:00</t>
  </si>
  <si>
    <t>316876344</t>
  </si>
  <si>
    <t>Replace right side spot mirror</t>
  </si>
  <si>
    <t>43030.7668640278</t>
  </si>
  <si>
    <t>2017-10-22T18:24:17-05:00</t>
  </si>
  <si>
    <t>amedina_2017-10-22_18-32-42_-0500_Sun</t>
  </si>
  <si>
    <t>1-4d1dfa271170365f71a45740fd4aa5f7</t>
  </si>
  <si>
    <t>2017-10-21T23:00:00-05:00</t>
  </si>
  <si>
    <t>316876347</t>
  </si>
  <si>
    <t>Replace mud flaps</t>
  </si>
  <si>
    <t>43030.772716412</t>
  </si>
  <si>
    <t>2017-10-22T18:32:42-05:00</t>
  </si>
  <si>
    <t>amedina_2017-10-22_18-33-52_-0500_Sun</t>
  </si>
  <si>
    <t>1-22a78f44ba1351f06e4ba4dd1c819cf6</t>
  </si>
  <si>
    <t>2017-10-22T04:00:00-05:00</t>
  </si>
  <si>
    <t>316877689</t>
  </si>
  <si>
    <t>12509411</t>
  </si>
  <si>
    <t>Plumbing repairs</t>
  </si>
  <si>
    <t>43030.7735260301</t>
  </si>
  <si>
    <t>2017-10-22T18:33:52-05:00</t>
  </si>
  <si>
    <t>amedina_2017-10-24_09-26-36_-0500_Tue</t>
  </si>
  <si>
    <t>1-7f7d5b6cdb53d98c9f1615d13178bfe5</t>
  </si>
  <si>
    <t>2017-10-22T18:00:00-05:00</t>
  </si>
  <si>
    <t>2017-10-22T22:00:00-05:00</t>
  </si>
  <si>
    <t>43032.3934815972</t>
  </si>
  <si>
    <t>2017-10-24T09:26:36-05:00</t>
  </si>
  <si>
    <t>amedina_2017-10-24_09-27-17_-0500_Tue</t>
  </si>
  <si>
    <t>1-d17002fcd18fde91c8badff9b7a800ce</t>
  </si>
  <si>
    <t>2017-10-22T23:00:00-05:00</t>
  </si>
  <si>
    <t>316894016</t>
  </si>
  <si>
    <t>Replace absorbent shock on stairs</t>
  </si>
  <si>
    <t>43032.3939503704</t>
  </si>
  <si>
    <t>2017-10-24T09:27:17-05:00</t>
  </si>
  <si>
    <t>amedina_2017-10-24_09-28-24_-0500_Tue</t>
  </si>
  <si>
    <t>1-bfc6f1ae18d97d97b4ee6ccd375d1ee2</t>
  </si>
  <si>
    <t>2017-10-23T04:00:00-05:00</t>
  </si>
  <si>
    <t>316900641</t>
  </si>
  <si>
    <t>Remove discharge plumbing</t>
  </si>
  <si>
    <t>43032.3947239699</t>
  </si>
  <si>
    <t>2017-10-24T09:28:24-05:00</t>
  </si>
  <si>
    <t>amedina_2017-10-24_09-29-14_-0500_Tue</t>
  </si>
  <si>
    <t>1-860a0ea2bdeed5edfa3d75ffc9846bf2</t>
  </si>
  <si>
    <t>2017-10-23T18:00:00-05:00</t>
  </si>
  <si>
    <t>316900882</t>
  </si>
  <si>
    <t>43032.3953049421</t>
  </si>
  <si>
    <t>2017-10-24T09:29:14-05:00</t>
  </si>
  <si>
    <t>amedina_2017-10-24_09-30-44_-0500_Tue</t>
  </si>
  <si>
    <t>2-aea09c393546f87b790d4eb447b824f7</t>
  </si>
  <si>
    <t>2017-10-23T22:00:00-05:00</t>
  </si>
  <si>
    <t>316813479</t>
  </si>
  <si>
    <t>Federal DOT inspection</t>
  </si>
  <si>
    <t>43032.3963442477</t>
  </si>
  <si>
    <t>2017-10-24T09:30:44-05:00</t>
  </si>
  <si>
    <t>amedina_2017-10-24_09-32-30_-0500_Tue</t>
  </si>
  <si>
    <t>2-2612d892bd3070a8db505dff219a76ed</t>
  </si>
  <si>
    <t>2017-10-23T23:00:00-05:00</t>
  </si>
  <si>
    <t>316900909</t>
  </si>
  <si>
    <t>11811503</t>
  </si>
  <si>
    <t>Replace shock absorber on computer door.</t>
  </si>
  <si>
    <t>43032.397579294</t>
  </si>
  <si>
    <t>2017-10-24T09:32:30-05:00</t>
  </si>
  <si>
    <t>amedina_2017-10-24_09-34-08_-0500_Tue</t>
  </si>
  <si>
    <t>1-b0981cf335725bc0fb0c192c527f6f08</t>
  </si>
  <si>
    <t>2017-10-24T01:00:00-05:00</t>
  </si>
  <si>
    <t>316899437</t>
  </si>
  <si>
    <t>Replace flow meter.</t>
  </si>
  <si>
    <t>43032.3987128125</t>
  </si>
  <si>
    <t>2017-10-24T09:34:08-05:00</t>
  </si>
  <si>
    <t>amedina_2017-10-24_09-35-12_-0500_Tue</t>
  </si>
  <si>
    <t>1-bf807aedc6ac5f57b89d25f8e6520930</t>
  </si>
  <si>
    <t>2017-10-24T03:00:00-05:00</t>
  </si>
  <si>
    <t>316900298</t>
  </si>
  <si>
    <t>Replace manifold tubing.</t>
  </si>
  <si>
    <t>43032.3994532639</t>
  </si>
  <si>
    <t>2017-10-24T09:35:12-05:00</t>
  </si>
  <si>
    <t>amedina_2017-10-24_09-38-09_-0500_Tue</t>
  </si>
  <si>
    <t>1-c81882f3834ad320e1131a4f7407f003</t>
  </si>
  <si>
    <t>2017-10-24T04:00:00-05:00</t>
  </si>
  <si>
    <t>316900937</t>
  </si>
  <si>
    <t>Replace DOT tape</t>
  </si>
  <si>
    <t>43032.4015040046</t>
  </si>
  <si>
    <t>2017-10-24T09:38:09-05:00</t>
  </si>
  <si>
    <t>amedina_2017-11-01_06-23-02_-0500_Wed</t>
  </si>
  <si>
    <t>1-8d83feb12f430cea8c51aede8cd10b35</t>
  </si>
  <si>
    <t>2017-10-31T21:00:00-05:00</t>
  </si>
  <si>
    <t>316894346</t>
  </si>
  <si>
    <t>Repair leak at DA3 motor. Clean shop.</t>
  </si>
  <si>
    <t>43040.2660031482</t>
  </si>
  <si>
    <t>2017-11-01T06:23:02-05:00</t>
  </si>
  <si>
    <t>amedina_2017-11-01_06-25-00_-0500_Wed</t>
  </si>
  <si>
    <t>1-66dac1e9aabc6e5d5a9f3a8bb51c17ac</t>
  </si>
  <si>
    <t>2017-10-31T23:00:00-05:00</t>
  </si>
  <si>
    <t>316905514</t>
  </si>
  <si>
    <t>Inspect hyd motor and pump on auger 3</t>
  </si>
  <si>
    <t>43040.267365625</t>
  </si>
  <si>
    <t>2017-11-01T06:25:00-05:00</t>
  </si>
  <si>
    <t>amedina_2017-11-01_06-26-10_-0500_Wed</t>
  </si>
  <si>
    <t>1-a66569bd5e73a2802f93db883fd5b2af</t>
  </si>
  <si>
    <t>2017-11-01T00:00:00-05:00</t>
  </si>
  <si>
    <t>316905182</t>
  </si>
  <si>
    <t>Replace batteries</t>
  </si>
  <si>
    <t>43040.2681729282</t>
  </si>
  <si>
    <t>2017-11-01T06:26:10-05:00</t>
  </si>
  <si>
    <t>amedina_2017-11-01_06-26-51_-0500_Wed</t>
  </si>
  <si>
    <t>1-c80dee3913b13a9377bba312a89aab00</t>
  </si>
  <si>
    <t>2017-11-01T03:00:00-05:00</t>
  </si>
  <si>
    <t>316905218</t>
  </si>
  <si>
    <t>Replace 8"  tub fill valve.</t>
  </si>
  <si>
    <t>43040.2686486921</t>
  </si>
  <si>
    <t>2017-11-01T06:26:51-05:00</t>
  </si>
  <si>
    <t>amedina_2017-11-01_06-27-49_-0500_Wed</t>
  </si>
  <si>
    <t>1-f3d6000888aff66654d295c77555e071</t>
  </si>
  <si>
    <t>316905168</t>
  </si>
  <si>
    <t>Replace CT pump 3</t>
  </si>
  <si>
    <t>43040.2693278704</t>
  </si>
  <si>
    <t>2017-11-01T06:27:49-05:00</t>
  </si>
  <si>
    <t>amedina_2017-11-04_16-32-47_-0500_Sat</t>
  </si>
  <si>
    <t>1-3f0498e12fe334facfc5962af405212c</t>
  </si>
  <si>
    <t>2017-11-01T20:00:00-05:00</t>
  </si>
  <si>
    <t>316946199</t>
  </si>
  <si>
    <t>Replace ignition key</t>
  </si>
  <si>
    <t>43043.6894400694</t>
  </si>
  <si>
    <t>2017-11-04T16:32:47-05:00</t>
  </si>
  <si>
    <t>amedina_2017-11-04_16-33-33_-0500_Sat</t>
  </si>
  <si>
    <t>1-213308c0d7d0aebfe5c736db9f851805</t>
  </si>
  <si>
    <t>2017-11-01T21:00:00-05:00</t>
  </si>
  <si>
    <t>316942652</t>
  </si>
  <si>
    <t>12462213</t>
  </si>
  <si>
    <t>Replace low beams</t>
  </si>
  <si>
    <t>43043.6899691898</t>
  </si>
  <si>
    <t>2017-11-04T16:33:33-05:00</t>
  </si>
  <si>
    <t>amedina_2017-11-04_16-34-25_-0500_Sat</t>
  </si>
  <si>
    <t>1-a0a0866ca64dda4cb9b34344982e8d9e</t>
  </si>
  <si>
    <t>2017-11-01T23:30:00-05:00</t>
  </si>
  <si>
    <t>316944908</t>
  </si>
  <si>
    <t>Perform DOT Critical inspection</t>
  </si>
  <si>
    <t>43043.6905758796</t>
  </si>
  <si>
    <t>2017-11-04T16:34:25-05:00</t>
  </si>
  <si>
    <t>amedina_2017-11-04_16-35-19_-0500_Sat</t>
  </si>
  <si>
    <t>1-dc67166a00dc39770cb0389a6747aaa4</t>
  </si>
  <si>
    <t>2017-11-02T02:00:00-05:00</t>
  </si>
  <si>
    <t>316946991</t>
  </si>
  <si>
    <t>12904085</t>
  </si>
  <si>
    <t>43043.6911949421</t>
  </si>
  <si>
    <t>2017-11-04T16:35:19-05:00</t>
  </si>
  <si>
    <t>amedina_2017-11-04_16-36-15_-0500_Sat</t>
  </si>
  <si>
    <t>1-71339a0d0cfb3e893d851d4603a14992</t>
  </si>
  <si>
    <t>2017-11-02T03:00:00-05:00</t>
  </si>
  <si>
    <t>316946823</t>
  </si>
  <si>
    <t>Replace glad hand seals</t>
  </si>
  <si>
    <t>43043.691843912</t>
  </si>
  <si>
    <t>2017-11-04T16:36:15-05:00</t>
  </si>
  <si>
    <t>amedina_2017-11-04_16-37-00_-0500_Sat</t>
  </si>
  <si>
    <t>1-255cf38c36cf2d1d78821943e1fdd2ee</t>
  </si>
  <si>
    <t>316946172</t>
  </si>
  <si>
    <t>43043.6923722454</t>
  </si>
  <si>
    <t>2017-11-04T16:37:00-05:00</t>
  </si>
  <si>
    <t>amedina_2017-11-04_16-41-27_-0500_Sat</t>
  </si>
  <si>
    <t>2-cc9b0f80c6c8ae7543a935b699056146</t>
  </si>
  <si>
    <t>2017-11-03T20:00:00-05:00</t>
  </si>
  <si>
    <t>316959257</t>
  </si>
  <si>
    <t>12708592</t>
  </si>
  <si>
    <t>43043.6954578588</t>
  </si>
  <si>
    <t>2017-11-04T16:41:27-05:00</t>
  </si>
  <si>
    <t>amedina_2017-11-04_16-42-18_-0500_Sat</t>
  </si>
  <si>
    <t>2-a3cb53e7131703cb467195b1cb4de8be</t>
  </si>
  <si>
    <t>2017-11-03T22:00:00-05:00</t>
  </si>
  <si>
    <t>316961606</t>
  </si>
  <si>
    <t>Repair leak at lube pump</t>
  </si>
  <si>
    <t>43043.6960461458</t>
  </si>
  <si>
    <t>2017-11-04T16:42:18-05:00</t>
  </si>
  <si>
    <t>amedina_2017-11-04_16-43-05_-0500_Sat</t>
  </si>
  <si>
    <t>1-8b5a0768744bc8bbc9196fef23ddde93</t>
  </si>
  <si>
    <t>2017-11-04T00:30:00-05:00</t>
  </si>
  <si>
    <t>316955889</t>
  </si>
  <si>
    <t>12755944</t>
  </si>
  <si>
    <t>Replace radiator</t>
  </si>
  <si>
    <t>43043.6965941898</t>
  </si>
  <si>
    <t>2017-11-04T16:43:05-05:00</t>
  </si>
  <si>
    <t>amedina_2017-11-04_16-43-52_-0500_Sat</t>
  </si>
  <si>
    <t>1-94abe8e067a7804b043433d1c3a2f35f</t>
  </si>
  <si>
    <t>2017-11-04T03:00:00-05:00</t>
  </si>
  <si>
    <t>316954552</t>
  </si>
  <si>
    <t>12093654</t>
  </si>
  <si>
    <t>Swap out transmission</t>
  </si>
  <si>
    <t>43043.6971386574</t>
  </si>
  <si>
    <t>2017-11-04T16:43:52-05:00</t>
  </si>
  <si>
    <t>amedina_2017-11-04_16-44-46_-0500_Sat</t>
  </si>
  <si>
    <t>2-f352a378bd1a48bab7189b9b84176d8e</t>
  </si>
  <si>
    <t>316958790</t>
  </si>
  <si>
    <t>Replace actuators on computer panel</t>
  </si>
  <si>
    <t>43043.6977635069</t>
  </si>
  <si>
    <t>2017-11-04T16:44:46-05:00</t>
  </si>
  <si>
    <t>amedina_2017-11-04_16-51-14_-0500_Sat</t>
  </si>
  <si>
    <t>1-ff2f6ffaa3e7aa10ce17d67f21c45857</t>
  </si>
  <si>
    <t>2017-11-02T23:00:00-05:00</t>
  </si>
  <si>
    <t>12068309</t>
  </si>
  <si>
    <t>Install all tired and hubs, adjust brakes, top off fluids.</t>
  </si>
  <si>
    <t>43043.7022496412</t>
  </si>
  <si>
    <t>2017-11-04T16:51:14-05:00</t>
  </si>
  <si>
    <t>amedina_2017-11-04_16-52-34_-0500_Sat</t>
  </si>
  <si>
    <t>1-2e2f14f63fe81d40e08da21d949e7099</t>
  </si>
  <si>
    <t>11318730</t>
  </si>
  <si>
    <t>Troubleshoot air valves, repair.</t>
  </si>
  <si>
    <t>43043.7031751736</t>
  </si>
  <si>
    <t>2017-11-04T16:52:34-05:00</t>
  </si>
  <si>
    <t>amedina_2017-11-06_16-23-45_-0600_Mon</t>
  </si>
  <si>
    <t>1-7950883e39f8217c89ad84b2b0c165db</t>
  </si>
  <si>
    <t>2017-11-05T02:00:00-06:00</t>
  </si>
  <si>
    <t>316946866</t>
  </si>
  <si>
    <t>Replace power end tank</t>
  </si>
  <si>
    <t>43045.6831602315</t>
  </si>
  <si>
    <t>2017-11-06T16:23:45-06:00</t>
  </si>
  <si>
    <t>amedina_2017-11-06_16-24-40_-0600_Mon</t>
  </si>
  <si>
    <t>1-3e8d6ebd9c7f05b121a66f2d008b118c</t>
  </si>
  <si>
    <t>11645087</t>
  </si>
  <si>
    <t>Replace driver side mirror</t>
  </si>
  <si>
    <t>43045.6837970255</t>
  </si>
  <si>
    <t>2017-11-06T16:24:40-06:00</t>
  </si>
  <si>
    <t>amedina_2017-11-06_16-25-59_-0600_Mon</t>
  </si>
  <si>
    <t>2-9143f6cb2882e03187ffaf8c824d69c3</t>
  </si>
  <si>
    <t>316965311</t>
  </si>
  <si>
    <t>11670205</t>
  </si>
  <si>
    <t>Install blower motor</t>
  </si>
  <si>
    <t>43045.6847153588</t>
  </si>
  <si>
    <t>2017-11-06T16:25:59-06:00</t>
  </si>
  <si>
    <t>amedina_2017-11-06_16-26-40_-0600_Mon</t>
  </si>
  <si>
    <t>2-99d2a752bdc88129c15d5068ba55ec0c</t>
  </si>
  <si>
    <t>2017-11-05T23:00:00-06:00</t>
  </si>
  <si>
    <t>316965317</t>
  </si>
  <si>
    <t>11562065</t>
  </si>
  <si>
    <t>Repair transmission leak</t>
  </si>
  <si>
    <t>43045.6851924074</t>
  </si>
  <si>
    <t>2017-11-06T16:26:40-06:00</t>
  </si>
  <si>
    <t>amedina_2017-11-06_16-27-20_-0600_Mon</t>
  </si>
  <si>
    <t>2-2eb8b697db421535602ff964b8d2b01c</t>
  </si>
  <si>
    <t>316965968</t>
  </si>
  <si>
    <t>Install 8" valve, actuator, discharge transducer.</t>
  </si>
  <si>
    <t>43045.685651713</t>
  </si>
  <si>
    <t>2017-11-06T16:27:20-06:00</t>
  </si>
  <si>
    <t>anrodriguez_2017-10-09_21-24-23_-0500_Mon</t>
  </si>
  <si>
    <t>1-1f7d7b13650010028eb204211dc1acca</t>
  </si>
  <si>
    <t>anrodriguez</t>
  </si>
  <si>
    <t>2017-10-04T10:00:00-05:00</t>
  </si>
  <si>
    <t>Rodriguez</t>
  </si>
  <si>
    <t>Rodriguez, Antonio</t>
  </si>
  <si>
    <t>316774435</t>
  </si>
  <si>
    <t>11648441</t>
  </si>
  <si>
    <t>L-PM</t>
  </si>
  <si>
    <t>43017.8919350116</t>
  </si>
  <si>
    <t>2017-10-09T21:24:23-05:00</t>
  </si>
  <si>
    <t>anrodriguez_2017-10-09_21-25-08_-0500_Mon</t>
  </si>
  <si>
    <t>1-132b450e2b0c8ddd5b8a918fe9a4dc61</t>
  </si>
  <si>
    <t>2017-10-04T14:00:00-05:00</t>
  </si>
  <si>
    <t>316803861</t>
  </si>
  <si>
    <t>Broken bolts on power end cover</t>
  </si>
  <si>
    <t>43017.8924571065</t>
  </si>
  <si>
    <t>2017-10-09T21:25:08-05:00</t>
  </si>
  <si>
    <t>anrodriguez_2017-10-09_21-25-56_-0500_Mon</t>
  </si>
  <si>
    <t>1-ae69917b3a3b2ba2f6c655cff49de550</t>
  </si>
  <si>
    <t>316802145</t>
  </si>
  <si>
    <t>Diagnose and fix work lights rewired</t>
  </si>
  <si>
    <t>43017.8930134144</t>
  </si>
  <si>
    <t>2017-10-09T21:25:56-05:00</t>
  </si>
  <si>
    <t>anrodriguez_2017-10-09_21-27-10_-0500_Mon</t>
  </si>
  <si>
    <t>1-5ea2a5cc1f526d084c066f7d8cd778ec</t>
  </si>
  <si>
    <t>316798082</t>
  </si>
  <si>
    <t>Remove and replace engine</t>
  </si>
  <si>
    <t>43017.8938749306</t>
  </si>
  <si>
    <t>2017-10-09T21:27:10-05:00</t>
  </si>
  <si>
    <t>anrodriguez_2017-10-09_21-28-36_-0500_Mon</t>
  </si>
  <si>
    <t>1-3354b1e2319c40552d4e0602b4721dea</t>
  </si>
  <si>
    <t>Continue installing engine</t>
  </si>
  <si>
    <t>43017.8948683218</t>
  </si>
  <si>
    <t>2017-10-09T21:28:36-05:00</t>
  </si>
  <si>
    <t>anrodriguez_2017-10-09_21-29-54_-0500_Mon</t>
  </si>
  <si>
    <t>1-3250596246be6509978c4f7ae2cff4c4</t>
  </si>
  <si>
    <t>Finish installing engine and all accesories and top of all fluids</t>
  </si>
  <si>
    <t>43017.8957740394</t>
  </si>
  <si>
    <t>2017-10-09T21:29:54-05:00</t>
  </si>
  <si>
    <t>anrodriguez_2017-10-09_21-31-27_-0500_Mon</t>
  </si>
  <si>
    <t>1-605a199e96f96f484a83ed2c13699200</t>
  </si>
  <si>
    <t>2017-10-08T12:00:00-05:00</t>
  </si>
  <si>
    <t>316823669</t>
  </si>
  <si>
    <t>12957326</t>
  </si>
  <si>
    <t>New unit rig up</t>
  </si>
  <si>
    <t>43017.8968498611</t>
  </si>
  <si>
    <t>2017-10-09T21:31:27-05:00</t>
  </si>
  <si>
    <t>anrodriguez_2017-10-09_21-32-58_-0500_Mon</t>
  </si>
  <si>
    <t>1-df7ebec775ae7f3b0f190fef8e282cc0</t>
  </si>
  <si>
    <t>316823657</t>
  </si>
  <si>
    <t>12918693</t>
  </si>
  <si>
    <t>43017.8979001968</t>
  </si>
  <si>
    <t>2017-10-09T21:32:58-05:00</t>
  </si>
  <si>
    <t>anrodriguez_2017-10-09_21-33-42_-0500_Mon</t>
  </si>
  <si>
    <t>1-0dcf6bdeb04b2f6ecff6ebb3eac9d174</t>
  </si>
  <si>
    <t>Finish new unit rig up</t>
  </si>
  <si>
    <t>43017.8984121991</t>
  </si>
  <si>
    <t>2017-10-09T21:33:42-05:00</t>
  </si>
  <si>
    <t>anrodriguez_2017-10-10_19-38-58_-0500_Tue</t>
  </si>
  <si>
    <t>1-fa90d5fe56028d50dfe9bbab66fa3bc7</t>
  </si>
  <si>
    <t>2017-10-10T14:00:00-05:00</t>
  </si>
  <si>
    <t>316824627</t>
  </si>
  <si>
    <t>11488510</t>
  </si>
  <si>
    <t>Remove transmission and oil coller</t>
  </si>
  <si>
    <t>43018.8187292361</t>
  </si>
  <si>
    <t>2017-10-10T19:38:58-05:00</t>
  </si>
  <si>
    <t>anrodriguez_2017-10-10_19-42-05_-0500_Tue</t>
  </si>
  <si>
    <t>1-df28946a96e21c23c1079c6f0ebc427c</t>
  </si>
  <si>
    <t>316780967</t>
  </si>
  <si>
    <t>11223853</t>
  </si>
  <si>
    <t>Continue new unit rig up</t>
  </si>
  <si>
    <t>43018.8208994097</t>
  </si>
  <si>
    <t>2017-10-10T19:42:05-05:00</t>
  </si>
  <si>
    <t>anrodriguez_2017-10-24_17-42-51_-0500_Tue</t>
  </si>
  <si>
    <t>1-dba06c56898f51267fbbbeb6f609051e</t>
  </si>
  <si>
    <t>2017-10-18T12:00:00-05:00</t>
  </si>
  <si>
    <t>316825551</t>
  </si>
  <si>
    <t>12957299</t>
  </si>
  <si>
    <t>43032.7381006713</t>
  </si>
  <si>
    <t>2017-10-24T17:42:51-05:00</t>
  </si>
  <si>
    <t>anrodriguez_2017-10-24_17-45-56_-0500_Tue</t>
  </si>
  <si>
    <t>2-2e08b0bd7c29bda5d37017db9eb6abd7</t>
  </si>
  <si>
    <t>316877836</t>
  </si>
  <si>
    <t>10633767</t>
  </si>
  <si>
    <t>Finish installing turbos on driver side and shot off</t>
  </si>
  <si>
    <t>43032.7402360069</t>
  </si>
  <si>
    <t>2017-10-24T17:45:56-05:00</t>
  </si>
  <si>
    <t>anrodriguez_2017-10-24_17-48-13_-0500_Tue</t>
  </si>
  <si>
    <t>1-2e1a4f0a79e7a4439dd0335bbfae8f7b</t>
  </si>
  <si>
    <t>2017-10-19T23:00:00-05:00</t>
  </si>
  <si>
    <t>316583986</t>
  </si>
  <si>
    <t>12108143</t>
  </si>
  <si>
    <t>S76C2 PM</t>
  </si>
  <si>
    <t>43032.7418240162</t>
  </si>
  <si>
    <t>2017-10-24T17:48:13-05:00</t>
  </si>
  <si>
    <t>anrodriguez_2017-10-24_17-49-14_-0500_Tue</t>
  </si>
  <si>
    <t>1-7462dc46effbdb040c2fa3c1e85331b9</t>
  </si>
  <si>
    <t>316887777</t>
  </si>
  <si>
    <t>Diagnose for electrical short and replace work light</t>
  </si>
  <si>
    <t>43032.7425245139</t>
  </si>
  <si>
    <t>2017-10-24T17:49:14-05:00</t>
  </si>
  <si>
    <t>anrodriguez_2017-10-24_17-50-23_-0500_Tue</t>
  </si>
  <si>
    <t>1-3468ea9d2e209905370f6267255c6028</t>
  </si>
  <si>
    <t>316887531</t>
  </si>
  <si>
    <t>Wash unit</t>
  </si>
  <si>
    <t>43032.7433302315</t>
  </si>
  <si>
    <t>2017-10-24T17:50:23-05:00</t>
  </si>
  <si>
    <t>anrodriguez_2017-10-24_18-09-03_-0500_Tue</t>
  </si>
  <si>
    <t>1-a44dcca8273546d8a5750e846c8fbef1</t>
  </si>
  <si>
    <t>316891015</t>
  </si>
  <si>
    <t>12667509</t>
  </si>
  <si>
    <t>43032.7562939352</t>
  </si>
  <si>
    <t>2017-10-24T18:09:03-05:00</t>
  </si>
  <si>
    <t>anrodriguez_2017-10-24_18-10-04_-0500_Tue</t>
  </si>
  <si>
    <t>1-21761475b2343a638e495f10767354a0</t>
  </si>
  <si>
    <t>2017-10-20T21:00:00-05:00</t>
  </si>
  <si>
    <t>316891014</t>
  </si>
  <si>
    <t>Repair leak on crank case breather</t>
  </si>
  <si>
    <t>43032.7570003935</t>
  </si>
  <si>
    <t>2017-10-24T18:10:04-05:00</t>
  </si>
  <si>
    <t>anrodriguez_2017-10-24_18-11-20_-0500_Tue</t>
  </si>
  <si>
    <t>1-b2eb92bbf4d132069cd7101732ad5a71</t>
  </si>
  <si>
    <t>2017-10-21T00:00:00-05:00</t>
  </si>
  <si>
    <t>316891012</t>
  </si>
  <si>
    <t>Replace oil ring on transmission filter housing</t>
  </si>
  <si>
    <t>43032.757879537</t>
  </si>
  <si>
    <t>2017-10-24T18:11:20-05:00</t>
  </si>
  <si>
    <t>anrodriguez_2017-10-24_18-13-09_-0500_Tue</t>
  </si>
  <si>
    <t>1-9051aa2af9a103807cc630a2d1f3d445</t>
  </si>
  <si>
    <t>316891010</t>
  </si>
  <si>
    <t>Reseal covers on power end pod 4 and 5 leaking</t>
  </si>
  <si>
    <t>43032.7591366898</t>
  </si>
  <si>
    <t>2017-10-24T18:13:09-05:00</t>
  </si>
  <si>
    <t>anrodriguez_2017-10-24_18-15-07_-0500_Tue</t>
  </si>
  <si>
    <t>1-df4fe42d9e49c1a2139c2abacc6b57c9</t>
  </si>
  <si>
    <t>2017-10-21T05:00:00-05:00</t>
  </si>
  <si>
    <t>316891011</t>
  </si>
  <si>
    <t>Replace pressure sensor transmission</t>
  </si>
  <si>
    <t>43032.7605017361</t>
  </si>
  <si>
    <t>2017-10-24T18:15:07-05:00</t>
  </si>
  <si>
    <t>anrodriguez_2017-10-24_18-16-08_-0500_Tue</t>
  </si>
  <si>
    <t>1-fa6f7a043dd0da586a45aa8b8eaee48a</t>
  </si>
  <si>
    <t>2017-10-22T00:00:00-05:00</t>
  </si>
  <si>
    <t>316865660</t>
  </si>
  <si>
    <t>11648436</t>
  </si>
  <si>
    <t>R and R engine</t>
  </si>
  <si>
    <t>43032.7612087268</t>
  </si>
  <si>
    <t>2017-10-24T18:16:08-05:00</t>
  </si>
  <si>
    <t>anrodriguez_2017-10-24_18-17-10_-0500_Tue</t>
  </si>
  <si>
    <t>1-678a6da432e63a01756ffc43155016ce</t>
  </si>
  <si>
    <t>2017-10-22T02:00:00-05:00</t>
  </si>
  <si>
    <t>316890320</t>
  </si>
  <si>
    <t>12019992</t>
  </si>
  <si>
    <t>43032.7619312037</t>
  </si>
  <si>
    <t>2017-10-24T18:17:10-05:00</t>
  </si>
  <si>
    <t>anrodriguez_2017-10-24_18-18-27_-0500_Tue</t>
  </si>
  <si>
    <t>1-ddab54b9f3cb23af14c28154ea3dcbaa</t>
  </si>
  <si>
    <t>2017-10-22T05:00:00-05:00</t>
  </si>
  <si>
    <t>316891008</t>
  </si>
  <si>
    <t>Install hydraulic vaulve handle broken , DA1 control vaulve broken replace</t>
  </si>
  <si>
    <t>43032.7628214352</t>
  </si>
  <si>
    <t>2017-10-24T18:18:27-05:00</t>
  </si>
  <si>
    <t>anrodriguez_2017-10-24_18-20-00_-0500_Tue</t>
  </si>
  <si>
    <t>1-717d9be727416a708e2983243752ce15</t>
  </si>
  <si>
    <t>Finish intalling all avcessories and guards on engine</t>
  </si>
  <si>
    <t>43032.7638926389</t>
  </si>
  <si>
    <t>2017-10-24T18:20:00-05:00</t>
  </si>
  <si>
    <t>anrodriguez_2017-10-24_18-21-31_-0500_Tue</t>
  </si>
  <si>
    <t>1-e394625ba408f379f4d86b13f2284827</t>
  </si>
  <si>
    <t>2017-10-23T02:00:00-05:00</t>
  </si>
  <si>
    <t>316900377</t>
  </si>
  <si>
    <t>Drain coolant to remove water pump leaking</t>
  </si>
  <si>
    <t>43032.7649439468</t>
  </si>
  <si>
    <t>2017-10-24T18:21:31-05:00</t>
  </si>
  <si>
    <t>anrodriguez_2017-10-24_18-22-51_-0500_Tue</t>
  </si>
  <si>
    <t>1-f5043364716ab2902779d304f0d8443c</t>
  </si>
  <si>
    <t>316878288</t>
  </si>
  <si>
    <t>Passenger side fuel tank vaulve whas leaking remove and install new vaulve empty fuel tank</t>
  </si>
  <si>
    <t>43032.7658698727</t>
  </si>
  <si>
    <t>2017-10-24T18:22:51-05:00</t>
  </si>
  <si>
    <t>anrodriguez_2017-10-25_06-20-20_-0500_Wed</t>
  </si>
  <si>
    <t>1-9ba276675ec935ad030cc6c4017f7dc8</t>
  </si>
  <si>
    <t>316899893</t>
  </si>
  <si>
    <t>Diagnose transmission and pto gtinding remove both PTO'S and transmission</t>
  </si>
  <si>
    <t>43033.264123669</t>
  </si>
  <si>
    <t>2017-10-25T06:20:20-05:00</t>
  </si>
  <si>
    <t>anrodriguez_2017-10-25_06-22-37_-0500_Wed</t>
  </si>
  <si>
    <t>2-c8398f1b2c1dca4268e15987ba7c5a35</t>
  </si>
  <si>
    <t>Diagnose unit wont start</t>
  </si>
  <si>
    <t>43033.26571125</t>
  </si>
  <si>
    <t>2017-10-25T06:22:37-05:00</t>
  </si>
  <si>
    <t>anrodriguez_2017-10-25_06-23-56_-0500_Wed</t>
  </si>
  <si>
    <t>1-076a3ce0572422bbcd36afe02dafc6f8</t>
  </si>
  <si>
    <t>316895896</t>
  </si>
  <si>
    <t>Remove and istall fuel sending unit</t>
  </si>
  <si>
    <t>43033.2666266435</t>
  </si>
  <si>
    <t>2017-10-25T06:23:56-05:00</t>
  </si>
  <si>
    <t>anrodriguez_2017-10-25_06-25-06_-0500_Wed</t>
  </si>
  <si>
    <t>1-55f238770e46d95172938eb79b45f543</t>
  </si>
  <si>
    <t>316907235</t>
  </si>
  <si>
    <t>11580926</t>
  </si>
  <si>
    <t>Remove and replace crosshead</t>
  </si>
  <si>
    <t>43033.2674386111</t>
  </si>
  <si>
    <t>2017-10-25T06:25:06-05:00</t>
  </si>
  <si>
    <t>anrodriguez_2017-10-25_06-26-10_-0500_Wed</t>
  </si>
  <si>
    <t>1-e04fb2731667ae754d3bb086af67a8af</t>
  </si>
  <si>
    <t>2017-10-25T02:00:00-05:00</t>
  </si>
  <si>
    <t>316906562</t>
  </si>
  <si>
    <t>12019681</t>
  </si>
  <si>
    <t>43033.2681740278</t>
  </si>
  <si>
    <t>2017-10-25T06:26:10-05:00</t>
  </si>
  <si>
    <t>anrodriguez_2017-10-25_06-26-58_-0500_Wed</t>
  </si>
  <si>
    <t>1-b3053c8c01afdfa093cfccafa18f719b</t>
  </si>
  <si>
    <t>2017-10-25T04:00:00-05:00</t>
  </si>
  <si>
    <t>316906493</t>
  </si>
  <si>
    <t>Diagnose turbos and top off all fluids for a run up</t>
  </si>
  <si>
    <t>43033.2687308449</t>
  </si>
  <si>
    <t>2017-10-25T06:26:58-05:00</t>
  </si>
  <si>
    <t>anrodriguez_2017-10-25_06-29-06_-0500_Wed</t>
  </si>
  <si>
    <t>2-93ebe2f45dc225759944b01528c1ba44</t>
  </si>
  <si>
    <t>2017-10-25T05:00:00-05:00</t>
  </si>
  <si>
    <t>316876640</t>
  </si>
  <si>
    <t>Remove and install catch pan</t>
  </si>
  <si>
    <t>43033.2702109954</t>
  </si>
  <si>
    <t>2017-10-25T06:29:06-05:00</t>
  </si>
  <si>
    <t>anrodriguez_2017-10-31_08-53-08_-0500_Tue</t>
  </si>
  <si>
    <t>1-089ac6213dccf20404ad10e8344f9a54</t>
  </si>
  <si>
    <t>2017-10-25T20:00:00-05:00</t>
  </si>
  <si>
    <t>316914608</t>
  </si>
  <si>
    <t>12562422</t>
  </si>
  <si>
    <t>Remove and install new dot tape</t>
  </si>
  <si>
    <t>43039.3702350579</t>
  </si>
  <si>
    <t>2017-10-31T08:53:08-05:00</t>
  </si>
  <si>
    <t>anrodriguez_2017-10-31_08-55-18_-0500_Tue</t>
  </si>
  <si>
    <t>1-097d6ca8303a41b3a8f6842ff77a9b4b</t>
  </si>
  <si>
    <t>2017-10-25T22:00:00-05:00</t>
  </si>
  <si>
    <t>316910422</t>
  </si>
  <si>
    <t>43039.3717428819</t>
  </si>
  <si>
    <t>2017-10-31T08:55:18-05:00</t>
  </si>
  <si>
    <t>anrodriguez_2017-10-31_08-56-30_-0500_Tue</t>
  </si>
  <si>
    <t>1-6fab10691a1c12c3cc53b96666ddadbc</t>
  </si>
  <si>
    <t>2017-10-26T00:00:00-05:00</t>
  </si>
  <si>
    <t>316914606</t>
  </si>
  <si>
    <t>12019669</t>
  </si>
  <si>
    <t>43039.372576169</t>
  </si>
  <si>
    <t>2017-10-31T08:56:30-05:00</t>
  </si>
  <si>
    <t>anrodriguez_2017-10-31_08-57-13_-0500_Tue</t>
  </si>
  <si>
    <t>1-2355d29b66ced492439ef3e0d3b72b54</t>
  </si>
  <si>
    <t>2017-10-26T03:00:00-05:00</t>
  </si>
  <si>
    <t>316914605</t>
  </si>
  <si>
    <t>Repaired leak on fluid end</t>
  </si>
  <si>
    <t>43039.3730720023</t>
  </si>
  <si>
    <t>2017-10-31T08:57:13-05:00</t>
  </si>
  <si>
    <t>anrodriguez_2017-10-31_08-58-03_-0500_Tue</t>
  </si>
  <si>
    <t>1-6ffc790a138d8a8fb196d130f8789633</t>
  </si>
  <si>
    <t>2017-10-26T05:00:00-05:00</t>
  </si>
  <si>
    <t>316914607</t>
  </si>
  <si>
    <t>Install bracket from hydrolic hoses</t>
  </si>
  <si>
    <t>43039.3736484259</t>
  </si>
  <si>
    <t>2017-10-31T08:58:03-05:00</t>
  </si>
  <si>
    <t>anrodriguez_2017-10-31_08-58-52_-0500_Tue</t>
  </si>
  <si>
    <t>1-7806c31a8107314d9d6399090609d302</t>
  </si>
  <si>
    <t>2017-10-27T05:00:00-05:00</t>
  </si>
  <si>
    <t>316910505</t>
  </si>
  <si>
    <t>Remove and replace transmission</t>
  </si>
  <si>
    <t>43039.3742234954</t>
  </si>
  <si>
    <t>2017-10-31T08:58:52-05:00</t>
  </si>
  <si>
    <t>anrodriguez_2017-10-31_08-59-56_-0500_Tue</t>
  </si>
  <si>
    <t>1-e071a96201775391e1214ef4bca536e7</t>
  </si>
  <si>
    <t>2017-10-28T05:00:00-05:00</t>
  </si>
  <si>
    <t>Finish installing transmission</t>
  </si>
  <si>
    <t>43039.3749649074</t>
  </si>
  <si>
    <t>2017-10-31T08:59:56-05:00</t>
  </si>
  <si>
    <t>anrodriguez_2017-10-31_09-01-07_-0500_Tue</t>
  </si>
  <si>
    <t>1-a702c749883cf5172d5a54363226b962</t>
  </si>
  <si>
    <t>2017-10-29T05:00:00-05:00</t>
  </si>
  <si>
    <t>316907222</t>
  </si>
  <si>
    <t>12643268</t>
  </si>
  <si>
    <t>43039.3757788079</t>
  </si>
  <si>
    <t>2017-10-31T09:01:07-05:00</t>
  </si>
  <si>
    <t>anrodriguez_2017-10-31_09-02-17_-0500_Tue</t>
  </si>
  <si>
    <t>1-7fa9af2261785d1cf866aaf4c1f7ff0a</t>
  </si>
  <si>
    <t>2017-10-30T05:00:00-05:00</t>
  </si>
  <si>
    <t>316915248</t>
  </si>
  <si>
    <t>11562316</t>
  </si>
  <si>
    <t>Finish installing engine and all guards and accessories and top off all fluids</t>
  </si>
  <si>
    <t>43039.3765895023</t>
  </si>
  <si>
    <t>2017-10-31T09:02:17-05:00</t>
  </si>
  <si>
    <t>anrodriguez_2017-10-31_09-05-56_-0500_Tue</t>
  </si>
  <si>
    <t>2-40c90bacd3c6037a0430890d59b701f5</t>
  </si>
  <si>
    <t>2017-10-31T05:00:00-05:00</t>
  </si>
  <si>
    <t>316940405</t>
  </si>
  <si>
    <t>10898172</t>
  </si>
  <si>
    <t>Remove transmission from driver side</t>
  </si>
  <si>
    <t>43039.3791315046</t>
  </si>
  <si>
    <t>2017-10-31T09:05:56-05:00</t>
  </si>
  <si>
    <t>anrodriguez_2017-11-01_06-33-52_-0500_Wed</t>
  </si>
  <si>
    <t>1-e80e98d28e1790551e65bb0353fa4d1e</t>
  </si>
  <si>
    <t>316936786</t>
  </si>
  <si>
    <t>Remove right angle</t>
  </si>
  <si>
    <t>43040.2735270602</t>
  </si>
  <si>
    <t>2017-11-01T06:33:52-05:00</t>
  </si>
  <si>
    <t>anrodriguez_2017-11-01_06-34-46_-0500_Wed</t>
  </si>
  <si>
    <t>1-f6ca803fbf9f28c47edc8680036ed0a4</t>
  </si>
  <si>
    <t>316924002</t>
  </si>
  <si>
    <t>43040.2741524537</t>
  </si>
  <si>
    <t>2017-11-01T06:34:46-05:00</t>
  </si>
  <si>
    <t>anrodriguez_2017-11-01_06-35-23_-0500_Wed</t>
  </si>
  <si>
    <t>1-ae8a85e1823fc1f5bb00310c93a5d5ce</t>
  </si>
  <si>
    <t>316924003</t>
  </si>
  <si>
    <t>Replace o-ring from hydrolic stater block and a hydrolic hose</t>
  </si>
  <si>
    <t>43040.274581875</t>
  </si>
  <si>
    <t>2017-11-01T06:35:23-05:00</t>
  </si>
  <si>
    <t>aochoa_2017-10-01_20-01-55_-0500_Sun</t>
  </si>
  <si>
    <t>1-528915f7dd0329cc7575a4418be8aafe</t>
  </si>
  <si>
    <t>aochoa</t>
  </si>
  <si>
    <t>Armando</t>
  </si>
  <si>
    <t>Ochoa, Armando</t>
  </si>
  <si>
    <t>316780243</t>
  </si>
  <si>
    <t>11076818</t>
  </si>
  <si>
    <t>Valve 12 not working properly</t>
  </si>
  <si>
    <t>43009.8346696643</t>
  </si>
  <si>
    <t>2017-10-01T20:01:55-05:00</t>
  </si>
  <si>
    <t>aochoa_2017-10-01_20-03-19_-0500_Sun</t>
  </si>
  <si>
    <t>2-aee158415aae7517fec50d3d8ae19cb2</t>
  </si>
  <si>
    <t>2017-10-02T00:00:00-05:00</t>
  </si>
  <si>
    <t>316794152</t>
  </si>
  <si>
    <t>Elite master valve not working properly</t>
  </si>
  <si>
    <t>43009.8356425347</t>
  </si>
  <si>
    <t>2017-10-01T20:03:19-05:00</t>
  </si>
  <si>
    <t>aochoa_2017-10-01_20-03-54_-0500_Sun</t>
  </si>
  <si>
    <t>2-da0e934f30f07e5024122de297038865</t>
  </si>
  <si>
    <t>2017-10-02T02:00:00-05:00</t>
  </si>
  <si>
    <t>Diagnose pressure gauge not working properly</t>
  </si>
  <si>
    <t>43009.8360525231</t>
  </si>
  <si>
    <t>2017-10-01T20:03:54-05:00</t>
  </si>
  <si>
    <t>aochoa_2017-10-01_20-05-08_-0500_Sun</t>
  </si>
  <si>
    <t>2-e53283c6f7375430c7dd5283d772b217</t>
  </si>
  <si>
    <t>2017-10-02T04:00:00-05:00</t>
  </si>
  <si>
    <t>316797464</t>
  </si>
  <si>
    <t>12020000</t>
  </si>
  <si>
    <t>Right side ladder missing safety pin</t>
  </si>
  <si>
    <t>43009.8369058796</t>
  </si>
  <si>
    <t>2017-10-01T20:05:08-05:00</t>
  </si>
  <si>
    <t>aochoa_2017-10-01_20-05-56_-0500_Sun</t>
  </si>
  <si>
    <t>3-2feaf5fcd467ae5d2e8092f7ce5e044a</t>
  </si>
  <si>
    <t>316802990</t>
  </si>
  <si>
    <t>Hyd pressure gauge need to be secured properly</t>
  </si>
  <si>
    <t>43009.837458588</t>
  </si>
  <si>
    <t>2017-10-01T20:05:56-05:00</t>
  </si>
  <si>
    <t>aochoa_2017-10-03_20-22-42_-0500_Tue</t>
  </si>
  <si>
    <t>2-4a121e0474638fa78e22e0ff2aa74658</t>
  </si>
  <si>
    <t>316797377</t>
  </si>
  <si>
    <t>11212168</t>
  </si>
  <si>
    <t>Diagnose elite airleak</t>
  </si>
  <si>
    <t>43011.849101956</t>
  </si>
  <si>
    <t>2017-10-03T20:22:42-05:00</t>
  </si>
  <si>
    <t>aochoa_2017-10-03_20-24-10_-0500_Tue</t>
  </si>
  <si>
    <t>2-e6466e4daeb895f06680b3b8a37cb226</t>
  </si>
  <si>
    <t>2017-10-02T22:00:00-05:00</t>
  </si>
  <si>
    <t>316808216</t>
  </si>
  <si>
    <t>Dot critical</t>
  </si>
  <si>
    <t>43011.8501202431</t>
  </si>
  <si>
    <t>2017-10-03T20:24:10-05:00</t>
  </si>
  <si>
    <t>aochoa_2017-10-03_20-24-48_-0500_Tue</t>
  </si>
  <si>
    <t>1-9a63b392b261b397385091323d8b3c1a</t>
  </si>
  <si>
    <t>316798528</t>
  </si>
  <si>
    <t>Fire extinguisher</t>
  </si>
  <si>
    <t>43011.8505620255</t>
  </si>
  <si>
    <t>2017-10-03T20:24:48-05:00</t>
  </si>
  <si>
    <t>aochoa_2017-10-03_20-25-33_-0500_Tue</t>
  </si>
  <si>
    <t>1-6d2346fa4bef5d5724382a7a4168b22e</t>
  </si>
  <si>
    <t>2017-10-03T00:00:00-05:00</t>
  </si>
  <si>
    <t>316796865</t>
  </si>
  <si>
    <t>Light replace rear marker light</t>
  </si>
  <si>
    <t>43011.8510855671</t>
  </si>
  <si>
    <t>2017-10-03T20:25:33-05:00</t>
  </si>
  <si>
    <t>aochoa_2017-10-03_20-27-12_-0500_Tue</t>
  </si>
  <si>
    <t>2-37daf5bfc83d9e7bb9dfeed968c72ccf</t>
  </si>
  <si>
    <t>2017-10-03T01:00:00-05:00</t>
  </si>
  <si>
    <t>Rewire third stop light</t>
  </si>
  <si>
    <t>43011.8522283218</t>
  </si>
  <si>
    <t>2017-10-03T20:27:12-05:00</t>
  </si>
  <si>
    <t>aochoa_2017-10-03_20-27-56_-0500_Tue</t>
  </si>
  <si>
    <t>2-6d8bf77ef224af8d7841a59853a6dd94</t>
  </si>
  <si>
    <t>316808002</t>
  </si>
  <si>
    <t>11139214</t>
  </si>
  <si>
    <t>43011.852741956</t>
  </si>
  <si>
    <t>2017-10-03T20:27:56-05:00</t>
  </si>
  <si>
    <t>aochoa_2017-10-03_20-29-13_-0500_Tue</t>
  </si>
  <si>
    <t>2-9a8d6656e9a6edb28721ae89024bd22e</t>
  </si>
  <si>
    <t>316808027</t>
  </si>
  <si>
    <t>Replace driver side door</t>
  </si>
  <si>
    <t>43011.8536275579</t>
  </si>
  <si>
    <t>2017-10-03T20:29:13-05:00</t>
  </si>
  <si>
    <t>aochoa_2017-10-03_20-29-54_-0500_Tue</t>
  </si>
  <si>
    <t>2-c8490905c33135a776ce9fe3de11e967</t>
  </si>
  <si>
    <t>2017-10-03T19:00:00-05:00</t>
  </si>
  <si>
    <t>316821499</t>
  </si>
  <si>
    <t>Adjusted trailer brakes</t>
  </si>
  <si>
    <t>43011.8541008333</t>
  </si>
  <si>
    <t>2017-10-03T20:29:54-05:00</t>
  </si>
  <si>
    <t>aochoa_2017-10-03_20-31-58_-0500_Tue</t>
  </si>
  <si>
    <t>1-86c8a5022676c2b1b667232fa3d966d7</t>
  </si>
  <si>
    <t>316802120</t>
  </si>
  <si>
    <t>Replace fire ext. bracket</t>
  </si>
  <si>
    <t>43011.8555437616</t>
  </si>
  <si>
    <t>2017-10-03T20:31:58-05:00</t>
  </si>
  <si>
    <t>aochoa_2017-10-03_20-33-01_-0500_Tue</t>
  </si>
  <si>
    <t>1-b3df0e778f6a0a083423497f6e0a91f9</t>
  </si>
  <si>
    <t>2017-10-03T22:00:00-05:00</t>
  </si>
  <si>
    <t>316802992</t>
  </si>
  <si>
    <t>Replace both red side marker light</t>
  </si>
  <si>
    <t>43011.8562678472</t>
  </si>
  <si>
    <t>2017-10-03T20:33:01-05:00</t>
  </si>
  <si>
    <t>aochoa_2017-10-03_20-34-03_-0500_Tue</t>
  </si>
  <si>
    <t>1-c5f58405aa566cfe88cd1cb24df397f8</t>
  </si>
  <si>
    <t>2017-10-04T00:00:00-05:00</t>
  </si>
  <si>
    <t>316803006</t>
  </si>
  <si>
    <t>Replace drive line light</t>
  </si>
  <si>
    <t>43011.8569816898</t>
  </si>
  <si>
    <t>2017-10-03T20:34:03-05:00</t>
  </si>
  <si>
    <t>aochoa_2017-10-03_20-34-44_-0500_Tue</t>
  </si>
  <si>
    <t>2-29897ef4b2783925a42dbb4d01df3cd5</t>
  </si>
  <si>
    <t>2017-10-04T01:00:00-05:00</t>
  </si>
  <si>
    <t>316803375</t>
  </si>
  <si>
    <t>Replace radiator cap</t>
  </si>
  <si>
    <t>43011.8574619329</t>
  </si>
  <si>
    <t>2017-10-03T20:34:44-05:00</t>
  </si>
  <si>
    <t>aochoa_2017-10-03_20-35-21_-0500_Tue</t>
  </si>
  <si>
    <t>2-3cfceaf26fda2f91ee6126a0da424a9c</t>
  </si>
  <si>
    <t>2017-10-04T03:00:00-05:00</t>
  </si>
  <si>
    <t>316199974</t>
  </si>
  <si>
    <t>Annual state inspection</t>
  </si>
  <si>
    <t>43011.8578865162</t>
  </si>
  <si>
    <t>2017-10-03T20:35:21-05:00</t>
  </si>
  <si>
    <t>aochoa_2017-10-03_20-35-58_-0500_Tue</t>
  </si>
  <si>
    <t>1-49c311640b635bcbeb55c82165d997b9</t>
  </si>
  <si>
    <t>316802121</t>
  </si>
  <si>
    <t>Clean an replace fuel take screen and clean shop</t>
  </si>
  <si>
    <t>43011.8583105787</t>
  </si>
  <si>
    <t>2017-10-03T20:35:58-05:00</t>
  </si>
  <si>
    <t>aochoa_2017-10-04_19-39-33_-0500_Wed</t>
  </si>
  <si>
    <t>2-a13050ad098397b8e9f8bcb2b09c12f9</t>
  </si>
  <si>
    <t>2017-10-04T20:00:00-05:00</t>
  </si>
  <si>
    <t>316823551</t>
  </si>
  <si>
    <t>11706702</t>
  </si>
  <si>
    <t>Fix door kn tcc unit</t>
  </si>
  <si>
    <t>43012.8191358102</t>
  </si>
  <si>
    <t>2017-10-04T19:39:33-05:00</t>
  </si>
  <si>
    <t>aochoa_2017-10-04_19-40-06_-0500_Wed</t>
  </si>
  <si>
    <t>1-6862189191352945beb7e67eade40ece</t>
  </si>
  <si>
    <t>316807170</t>
  </si>
  <si>
    <t>10574056</t>
  </si>
  <si>
    <t>Replaced landing gear</t>
  </si>
  <si>
    <t>43012.8195252083</t>
  </si>
  <si>
    <t>2017-10-04T19:40:06-05:00</t>
  </si>
  <si>
    <t>aochoa_2017-10-04_19-40-54_-0500_Wed</t>
  </si>
  <si>
    <t>2-c6d21c6a0690d8153b817cb3498b49d7</t>
  </si>
  <si>
    <t>2017-10-05T01:00:00-05:00</t>
  </si>
  <si>
    <t>316814936</t>
  </si>
  <si>
    <t>Replaced brake magnet</t>
  </si>
  <si>
    <t>43012.8200788657</t>
  </si>
  <si>
    <t>2017-10-04T19:40:54-05:00</t>
  </si>
  <si>
    <t>aochoa_2017-10-04_19-42-07_-0500_Wed</t>
  </si>
  <si>
    <t>2-e6577891bea4d16b1f5638634617e1dd</t>
  </si>
  <si>
    <t>316813016</t>
  </si>
  <si>
    <t>Replace placards</t>
  </si>
  <si>
    <t>43012.8209228472</t>
  </si>
  <si>
    <t>2017-10-04T19:42:07-05:00</t>
  </si>
  <si>
    <t>aochoa_2017-10-04_19-42-36_-0500_Wed</t>
  </si>
  <si>
    <t>2-b7d523481872f50e714bec48a6ee8b6a</t>
  </si>
  <si>
    <t>316808518</t>
  </si>
  <si>
    <t>12933600</t>
  </si>
  <si>
    <t>Fix hyd line on forklift and clean shop</t>
  </si>
  <si>
    <t>43012.8212572338</t>
  </si>
  <si>
    <t>2017-10-04T19:42:36-05:00</t>
  </si>
  <si>
    <t>aochoa_2017-10-05_20-23-44_-0500_Thu</t>
  </si>
  <si>
    <t>3-5c9c2271f8fb348bc7c8bdc5b20215ed</t>
  </si>
  <si>
    <t>316807568</t>
  </si>
  <si>
    <t>11980611</t>
  </si>
  <si>
    <t>Replaced and installed Fouk denso</t>
  </si>
  <si>
    <t>43013.8498258102</t>
  </si>
  <si>
    <t>2017-10-05T20:23:44-05:00</t>
  </si>
  <si>
    <t>aochoa_2017-10-07_21-40-02_-0500_Sat</t>
  </si>
  <si>
    <t>1-a2c7a8d1e5f92d20bf10b4219c597139</t>
  </si>
  <si>
    <t>11811398</t>
  </si>
  <si>
    <t>Removed and installed driveline to fan</t>
  </si>
  <si>
    <t>43015.9028034491</t>
  </si>
  <si>
    <t>2017-10-07T21:40:02-05:00</t>
  </si>
  <si>
    <t>aochoa_2017-10-07_21-41-13_-0500_Sat</t>
  </si>
  <si>
    <t>2-e51dec876a11d1761cd6a1c3cd543e01</t>
  </si>
  <si>
    <t>2017-10-07T23:00:00-05:00</t>
  </si>
  <si>
    <t>316822852</t>
  </si>
  <si>
    <t>Removed powerend bolts and lid and installed</t>
  </si>
  <si>
    <t>43015.9036316667</t>
  </si>
  <si>
    <t>2017-10-07T21:41:13-05:00</t>
  </si>
  <si>
    <t>aochoa_2017-10-07_21-43-03_-0500_Sat</t>
  </si>
  <si>
    <t>1-5d0c48dd7017bf6c3ca26a4d14845e97</t>
  </si>
  <si>
    <t>2017-10-08T02:00:00-05:00</t>
  </si>
  <si>
    <t>Disgnosed powerend cracked</t>
  </si>
  <si>
    <t>43015.9049019792</t>
  </si>
  <si>
    <t>2017-10-07T21:43:03-05:00</t>
  </si>
  <si>
    <t>aochoa_2017-10-07_21-44-01_-0500_Sat</t>
  </si>
  <si>
    <t>1-995990d46e0a69d146405a88d4c2996e</t>
  </si>
  <si>
    <t>43015.9055676968</t>
  </si>
  <si>
    <t>2017-10-07T21:44:01-05:00</t>
  </si>
  <si>
    <t>aochoa_2017-10-08_20-34-01_-0500_Sun</t>
  </si>
  <si>
    <t>1-4fcc99ed6bfc198675fe1a95c2fc9fcd</t>
  </si>
  <si>
    <t>2017-10-06T20:00:00-05:00</t>
  </si>
  <si>
    <t>316824773</t>
  </si>
  <si>
    <t>12134997</t>
  </si>
  <si>
    <t>43016.8569616898</t>
  </si>
  <si>
    <t>2017-10-08T20:34:01-05:00</t>
  </si>
  <si>
    <t>aochoa_2017-10-08_20-35-34_-0500_Sun</t>
  </si>
  <si>
    <t>2-eaa14cc5c7e3e1fa8064c35572a81379</t>
  </si>
  <si>
    <t>316821515</t>
  </si>
  <si>
    <t>Removed and installed license plate light</t>
  </si>
  <si>
    <t>43016.8580345139</t>
  </si>
  <si>
    <t>2017-10-08T20:35:34-05:00</t>
  </si>
  <si>
    <t>aochoa_2017-10-08_20-37-23_-0500_Sun</t>
  </si>
  <si>
    <t>1-ad626d4eb274f5f80543544f2fe5e263</t>
  </si>
  <si>
    <t>2017-10-06T23:00:00-05:00</t>
  </si>
  <si>
    <t>316821633</t>
  </si>
  <si>
    <t>Removed and installed brackets and mudflats</t>
  </si>
  <si>
    <t>43016.8593013657</t>
  </si>
  <si>
    <t>2017-10-08T20:37:23-05:00</t>
  </si>
  <si>
    <t>aochoa_2017-10-08_20-38-44_-0500_Sun</t>
  </si>
  <si>
    <t>1-20592c8e6183317932342be57fab0cbe</t>
  </si>
  <si>
    <t>2017-10-07T02:00:00-05:00</t>
  </si>
  <si>
    <t>316823244</t>
  </si>
  <si>
    <t>Removed and installed driveline drive shaft for fan and clean shop</t>
  </si>
  <si>
    <t>43016.8602420718</t>
  </si>
  <si>
    <t>2017-10-08T20:38:44-05:00</t>
  </si>
  <si>
    <t>aochoa_2017-10-08_20-40-21_-0500_Sun</t>
  </si>
  <si>
    <t>1-81ee8e3ce6339a6724382d8af32f994b</t>
  </si>
  <si>
    <t>316827393</t>
  </si>
  <si>
    <t>12924122</t>
  </si>
  <si>
    <t>43016.8613548727</t>
  </si>
  <si>
    <t>2017-10-08T20:40:21-05:00</t>
  </si>
  <si>
    <t>aochoa_2017-10-10_16-00-18_-0500_Tue</t>
  </si>
  <si>
    <t>1-36c9574e139c7a5cf118a3558ccce1c4</t>
  </si>
  <si>
    <t>316830729</t>
  </si>
  <si>
    <t>12940658</t>
  </si>
  <si>
    <t>43018.6668770602</t>
  </si>
  <si>
    <t>2017-10-10T16:00:18-05:00</t>
  </si>
  <si>
    <t>aochoa_2017-10-10_16-03-10_-0500_Tue</t>
  </si>
  <si>
    <t>1-fcc1a5e0a2d42dd12eb7845cecd5e4ac</t>
  </si>
  <si>
    <t>316779938</t>
  </si>
  <si>
    <t>Air system air leak on fire wall</t>
  </si>
  <si>
    <t>43018.6688660995</t>
  </si>
  <si>
    <t>2017-10-10T16:03:10-05:00</t>
  </si>
  <si>
    <t>aochoa_2017-10-18_05-24-13_-0500_Wed</t>
  </si>
  <si>
    <t>1-407b5beeb477ef848a639db87e802459</t>
  </si>
  <si>
    <t>Removed water pump</t>
  </si>
  <si>
    <t>43026.2251513079</t>
  </si>
  <si>
    <t>2017-10-18T05:24:13-05:00</t>
  </si>
  <si>
    <t>aochoa_2017-10-18_05-25-58_-0500_Wed</t>
  </si>
  <si>
    <t>1-8addfcfc8ff87e807069a7cdeefcdd36</t>
  </si>
  <si>
    <t>2017-10-18T10:00:00-05:00</t>
  </si>
  <si>
    <t>316870525</t>
  </si>
  <si>
    <t>Removed and installed pto and clean shop</t>
  </si>
  <si>
    <t>43026.2263722917</t>
  </si>
  <si>
    <t>2017-10-18T05:25:58-05:00</t>
  </si>
  <si>
    <t>aochoa_2017-10-20_07-07-25_-0500_Fri</t>
  </si>
  <si>
    <t>1-f79ba9fd312fd237ae8399c4a5b0648b</t>
  </si>
  <si>
    <t>2017-10-19T02:00:00-05:00</t>
  </si>
  <si>
    <t>316878132</t>
  </si>
  <si>
    <t>11923131</t>
  </si>
  <si>
    <t>Replace driveline and yoke</t>
  </si>
  <si>
    <t>43028.2968248148</t>
  </si>
  <si>
    <t>2017-10-20T07:07:25-05:00</t>
  </si>
  <si>
    <t>aochoa_2017-10-20_07-08-23_-0500_Fri</t>
  </si>
  <si>
    <t>2-d8ad7c1a4f668a7482b3f9189fd3f995</t>
  </si>
  <si>
    <t>316883305</t>
  </si>
  <si>
    <t>Did annual inspection</t>
  </si>
  <si>
    <t>43028.2974924768</t>
  </si>
  <si>
    <t>2017-10-20T07:08:23-05:00</t>
  </si>
  <si>
    <t>aochoa_2017-10-20_07-09-14_-0500_Fri</t>
  </si>
  <si>
    <t>2-e1997a18817cc493574c83e26755c68c</t>
  </si>
  <si>
    <t>316888005</t>
  </si>
  <si>
    <t>11859185</t>
  </si>
  <si>
    <t>43028.2980862616</t>
  </si>
  <si>
    <t>2017-10-20T07:09:14-05:00</t>
  </si>
  <si>
    <t>aochoa_2017-10-20_07-10-02_-0500_Fri</t>
  </si>
  <si>
    <t>2-23ee6101a79f7489508a7df3ebb956a6</t>
  </si>
  <si>
    <t>2017-10-19T21:00:00-05:00</t>
  </si>
  <si>
    <t>316887975</t>
  </si>
  <si>
    <t>Replace both mud flaps</t>
  </si>
  <si>
    <t>43028.2986445255</t>
  </si>
  <si>
    <t>2017-10-20T07:10:02-05:00</t>
  </si>
  <si>
    <t>aochoa_2017-10-20_07-10-31_-0500_Fri</t>
  </si>
  <si>
    <t>2-261cb673e49721d2a328dfbe0e656de9</t>
  </si>
  <si>
    <t>316888284</t>
  </si>
  <si>
    <t>11560046</t>
  </si>
  <si>
    <t>43028.2989709606</t>
  </si>
  <si>
    <t>2017-10-20T07:10:31-05:00</t>
  </si>
  <si>
    <t>aochoa_2017-10-20_07-11-41_-0500_Fri</t>
  </si>
  <si>
    <t>2-116fd0b3f44bfe01dd16871ffbe96bc6</t>
  </si>
  <si>
    <t>2017-10-20T01:00:00-05:00</t>
  </si>
  <si>
    <t>316888216</t>
  </si>
  <si>
    <t>11896970</t>
  </si>
  <si>
    <t>43028.2997873148</t>
  </si>
  <si>
    <t>2017-10-20T07:11:41-05:00</t>
  </si>
  <si>
    <t>aochoa_2017-10-20_07-12-20_-0500_Fri</t>
  </si>
  <si>
    <t>2-7296230b5ab013fdb3d6ce82445ff92a</t>
  </si>
  <si>
    <t>316887408</t>
  </si>
  <si>
    <t>Diagnose and removed Alternatoc</t>
  </si>
  <si>
    <t>43028.3002391204</t>
  </si>
  <si>
    <t>2017-10-20T07:12:20-05:00</t>
  </si>
  <si>
    <t>aochoa_2017-10-24_14-53-38_-0500_Tue</t>
  </si>
  <si>
    <t>1-b4f573a2f39148b7370a4d4f0973b2ac</t>
  </si>
  <si>
    <t>316888319</t>
  </si>
  <si>
    <t>11288730</t>
  </si>
  <si>
    <t>Diagnosed air valve didnot want to work properly</t>
  </si>
  <si>
    <t>43032.6205861343</t>
  </si>
  <si>
    <t>2017-10-24T14:53:38-05:00</t>
  </si>
  <si>
    <t>aochoa_2017-10-24_14-55-46_-0500_Tue</t>
  </si>
  <si>
    <t>1-16ff5812a306e9f93aa577e10ed8deae</t>
  </si>
  <si>
    <t>2017-10-20T23:00:00-05:00</t>
  </si>
  <si>
    <t>316892300</t>
  </si>
  <si>
    <t>12400868</t>
  </si>
  <si>
    <t>43032.6220667014</t>
  </si>
  <si>
    <t>2017-10-24T14:55:46-05:00</t>
  </si>
  <si>
    <t>aochoa_2017-10-24_14-56-36_-0500_Tue</t>
  </si>
  <si>
    <t>1-3da0e2af741ccd7a50d0c8d872f42adc</t>
  </si>
  <si>
    <t>2017-10-21T02:00:00-05:00</t>
  </si>
  <si>
    <t>316891885</t>
  </si>
  <si>
    <t>12195862</t>
  </si>
  <si>
    <t>Replace drive side ladder spring</t>
  </si>
  <si>
    <t>43032.6226421528</t>
  </si>
  <si>
    <t>2017-10-24T14:56:36-05:00</t>
  </si>
  <si>
    <t>aochoa_2017-10-24_14-57-36_-0500_Tue</t>
  </si>
  <si>
    <t>1-a5900850c35f80ff16acda4b5138ca4e</t>
  </si>
  <si>
    <t>316891912</t>
  </si>
  <si>
    <t>Hyd leak and run up</t>
  </si>
  <si>
    <t>43032.6233391088</t>
  </si>
  <si>
    <t>2017-10-24T14:57:36-05:00</t>
  </si>
  <si>
    <t>aochoa_2017-10-24_14-58-26_-0500_Tue</t>
  </si>
  <si>
    <t>1-ed867f166b12a3f7b1408c89892022ad</t>
  </si>
  <si>
    <t>316894362</t>
  </si>
  <si>
    <t>11710585</t>
  </si>
  <si>
    <t>43032.6239196412</t>
  </si>
  <si>
    <t>2017-10-24T14:58:26-05:00</t>
  </si>
  <si>
    <t>aochoa_2017-10-24_14-59-17_-0500_Tue</t>
  </si>
  <si>
    <t>1-83b51e599d98c16517cb88da6c424350</t>
  </si>
  <si>
    <t>316894009</t>
  </si>
  <si>
    <t>Replace cab bulbs and fuse</t>
  </si>
  <si>
    <t>43032.6245137384</t>
  </si>
  <si>
    <t>2017-10-24T14:59:17-05:00</t>
  </si>
  <si>
    <t>aochoa_2017-10-24_15-00-20_-0500_Tue</t>
  </si>
  <si>
    <t>1-bb895f4d0b24f6081cd10a0efc08f063</t>
  </si>
  <si>
    <t>43032.6252372222</t>
  </si>
  <si>
    <t>2017-10-24T15:00:20-05:00</t>
  </si>
  <si>
    <t>aochoa_2017-10-24_15-01-02_-0500_Tue</t>
  </si>
  <si>
    <t>1-713d16bd1bd13da51ab17f638901e364</t>
  </si>
  <si>
    <t>316865612</t>
  </si>
  <si>
    <t>11923126</t>
  </si>
  <si>
    <t>Hyd powerend system flush</t>
  </si>
  <si>
    <t>43032.6257215741</t>
  </si>
  <si>
    <t>2017-10-24T15:01:02-05:00</t>
  </si>
  <si>
    <t>aochoa_2017-10-24_15-02-17_-0500_Tue</t>
  </si>
  <si>
    <t>1-9ad764ff29b67019e942120a58fc0fac</t>
  </si>
  <si>
    <t>Hyd system powerend flush</t>
  </si>
  <si>
    <t>43032.6265935764</t>
  </si>
  <si>
    <t>2017-10-24T15:02:17-05:00</t>
  </si>
  <si>
    <t>aochoa_2017-10-24_15-04-42_-0500_Tue</t>
  </si>
  <si>
    <t>1-cfcdbb035ba9bfbbbd831299b2144e61</t>
  </si>
  <si>
    <t>Installed new powerend</t>
  </si>
  <si>
    <t>43032.6282689352</t>
  </si>
  <si>
    <t>2017-10-24T15:04:42-05:00</t>
  </si>
  <si>
    <t>aochoa_2017-10-25_06-21-07_-0500_Wed</t>
  </si>
  <si>
    <t>1-b2cca54800212ea53d515a63d291171b</t>
  </si>
  <si>
    <t>2017-10-23T21:00:00-05:00</t>
  </si>
  <si>
    <t>316875612</t>
  </si>
  <si>
    <t>Installed powerend</t>
  </si>
  <si>
    <t>43033.2646735995</t>
  </si>
  <si>
    <t>2017-10-25T06:21:07-05:00</t>
  </si>
  <si>
    <t>aochoa_2017-10-25_06-23-58_-0500_Wed</t>
  </si>
  <si>
    <t>1-556e5ed9012c3d3496dd2c5a68dbb6e7</t>
  </si>
  <si>
    <t>316905445</t>
  </si>
  <si>
    <t>11568597</t>
  </si>
  <si>
    <t>43033.2666502778</t>
  </si>
  <si>
    <t>2017-10-25T06:23:58-05:00</t>
  </si>
  <si>
    <t>aochoa_2017-10-25_06-26-04_-0500_Wed</t>
  </si>
  <si>
    <t>2-359939304d33eb01bef8635797c68493</t>
  </si>
  <si>
    <t>2017-10-24T00:00:00-05:00</t>
  </si>
  <si>
    <t>316908554</t>
  </si>
  <si>
    <t>11821891</t>
  </si>
  <si>
    <t>Repair hyd hose bracket</t>
  </si>
  <si>
    <t>43033.2681058565</t>
  </si>
  <si>
    <t>2017-10-25T06:26:04-05:00</t>
  </si>
  <si>
    <t>aochoa_2017-10-25_06-27-22_-0500_Wed</t>
  </si>
  <si>
    <t>1-4f496cc504a28a8a957fef3c121160eb</t>
  </si>
  <si>
    <t>2017-10-24T02:00:00-05:00</t>
  </si>
  <si>
    <t>316905193</t>
  </si>
  <si>
    <t>Replaced both mudflaps</t>
  </si>
  <si>
    <t>43033.2690070833</t>
  </si>
  <si>
    <t>2017-10-25T06:27:22-05:00</t>
  </si>
  <si>
    <t>aochoa_2017-10-25_06-28-17_-0500_Wed</t>
  </si>
  <si>
    <t>1-070c40eeea67db777711a38b96158205</t>
  </si>
  <si>
    <t>316905493</t>
  </si>
  <si>
    <t>Installed transmission filter</t>
  </si>
  <si>
    <t>43033.2696439699</t>
  </si>
  <si>
    <t>2017-10-25T06:28:17-05:00</t>
  </si>
  <si>
    <t>aochoa_2017-10-25_06-29-00_-0500_Wed</t>
  </si>
  <si>
    <t>2-f92dec19c6cebfb9ade01f82d9630476</t>
  </si>
  <si>
    <t>316910483</t>
  </si>
  <si>
    <t>Repaired license plate light</t>
  </si>
  <si>
    <t>43033.2701475694</t>
  </si>
  <si>
    <t>2017-10-25T06:29:00-05:00</t>
  </si>
  <si>
    <t>aochoa_2017-10-25_06-29-31_-0500_Wed</t>
  </si>
  <si>
    <t>2-c2f2425e930aa72d71af5980a20d0aea</t>
  </si>
  <si>
    <t>316888963</t>
  </si>
  <si>
    <t>11571452</t>
  </si>
  <si>
    <t>Installed new radiator</t>
  </si>
  <si>
    <t>43033.2704983796</t>
  </si>
  <si>
    <t>2017-10-25T06:29:31-05:00</t>
  </si>
  <si>
    <t>aochoa_2017-10-31_21-27-11_-0500_Tue</t>
  </si>
  <si>
    <t>1-5e5aa5f2427bfdf1dd7eabe3b7d18293</t>
  </si>
  <si>
    <t>316905642</t>
  </si>
  <si>
    <t>Upgrade sandbox</t>
  </si>
  <si>
    <t>43039.8938824306</t>
  </si>
  <si>
    <t>2017-10-31T21:27:11-05:00</t>
  </si>
  <si>
    <t>aochoa_2017-10-31_21-28-48_-0500_Tue</t>
  </si>
  <si>
    <t>1-fb5ea0d1d8ee87d142ea1d33acd5d6ef</t>
  </si>
  <si>
    <t>316895517</t>
  </si>
  <si>
    <t>12083493</t>
  </si>
  <si>
    <t>Annual inspection</t>
  </si>
  <si>
    <t>43039.8950032407</t>
  </si>
  <si>
    <t>2017-10-31T21:28:48-05:00</t>
  </si>
  <si>
    <t>aochoa_2017-10-31_21-29-51_-0500_Tue</t>
  </si>
  <si>
    <t>1-02613515fffd2e33b77944f246627aef</t>
  </si>
  <si>
    <t>2017-10-26T23:00:00-05:00</t>
  </si>
  <si>
    <t>316904263</t>
  </si>
  <si>
    <t>11676234</t>
  </si>
  <si>
    <t>Removed turbo from engine</t>
  </si>
  <si>
    <t>43039.8957380671</t>
  </si>
  <si>
    <t>2017-10-31T21:29:51-05:00</t>
  </si>
  <si>
    <t>aochoa_2017-10-31_21-30-54_-0500_Tue</t>
  </si>
  <si>
    <t>1-bcc74ff5cd7e97a0f18e1387c5f099ec</t>
  </si>
  <si>
    <t>316917508</t>
  </si>
  <si>
    <t>Removed 8” bypass from s</t>
  </si>
  <si>
    <t>43039.8964670602</t>
  </si>
  <si>
    <t>2017-10-31T21:30:54-05:00</t>
  </si>
  <si>
    <t>aochoa_2017-10-31_21-32-17_-0500_Tue</t>
  </si>
  <si>
    <t>1-9fd0a48f7e09532d4020115733324385</t>
  </si>
  <si>
    <t>2017-10-27T22:00:00-05:00</t>
  </si>
  <si>
    <t>316921340</t>
  </si>
  <si>
    <t>11809498</t>
  </si>
  <si>
    <t>Replace all broken bolts on powerend</t>
  </si>
  <si>
    <t>43039.8974275579</t>
  </si>
  <si>
    <t>2017-10-31T21:32:17-05:00</t>
  </si>
  <si>
    <t>aochoa_2017-10-31_21-33-47_-0500_Tue</t>
  </si>
  <si>
    <t>1-3d1a0f999c5eb468802213d2616c84c2</t>
  </si>
  <si>
    <t>2017-10-28T00:00:00-05:00</t>
  </si>
  <si>
    <t>316926077</t>
  </si>
  <si>
    <t>11923273</t>
  </si>
  <si>
    <t>Replace speed reducer guage</t>
  </si>
  <si>
    <t>43039.8984693403</t>
  </si>
  <si>
    <t>2017-10-31T21:33:47-05:00</t>
  </si>
  <si>
    <t>aochoa_2017-10-31_21-34-40_-0500_Tue</t>
  </si>
  <si>
    <t>1-c17387f0fc6a8268d4ac0ffe8b21d484</t>
  </si>
  <si>
    <t>316916272</t>
  </si>
  <si>
    <t>11699995</t>
  </si>
  <si>
    <t>Replace tractor pto</t>
  </si>
  <si>
    <t>43039.8990846412</t>
  </si>
  <si>
    <t>2017-10-31T21:34:40-05:00</t>
  </si>
  <si>
    <t>aochoa_2017-10-31_21-35-38_-0500_Tue</t>
  </si>
  <si>
    <t>1-f375ca40ad697744acfc4d1ba5776e0a</t>
  </si>
  <si>
    <t>316926167</t>
  </si>
  <si>
    <t>Remove plumbing</t>
  </si>
  <si>
    <t>43039.8997531713</t>
  </si>
  <si>
    <t>2017-10-31T21:35:38-05:00</t>
  </si>
  <si>
    <t>aochoa_2017-10-31_21-36-55_-0500_Tue</t>
  </si>
  <si>
    <t>1-8c87dfa5320229c5cc0a6b6467b9846b</t>
  </si>
  <si>
    <t>Installed plum</t>
  </si>
  <si>
    <t>43039.9006375694</t>
  </si>
  <si>
    <t>2017-10-31T21:36:55-05:00</t>
  </si>
  <si>
    <t>aochoa_2017-10-31_21-37-29_-0500_Tue</t>
  </si>
  <si>
    <t>1-bbc0e2145ea808d7570a4365bf3b25b3</t>
  </si>
  <si>
    <t>Installed plumbing</t>
  </si>
  <si>
    <t>43039.9010352083</t>
  </si>
  <si>
    <t>2017-10-31T21:37:29-05:00</t>
  </si>
  <si>
    <t>aochoa_2017-11-07_20-42-35_-0600_Tue</t>
  </si>
  <si>
    <t>1-ffe1c8a68d6d36ea99961d6e7e47ade8</t>
  </si>
  <si>
    <t>2017-11-08T04:00:00-06:00</t>
  </si>
  <si>
    <t>316969434</t>
  </si>
  <si>
    <t>11962372</t>
  </si>
  <si>
    <t>Installing plumbing</t>
  </si>
  <si>
    <t>43046.8629114468</t>
  </si>
  <si>
    <t>2017-11-07T20:42:35-06:00</t>
  </si>
  <si>
    <t>aoyervides_2017-10-05_18-13-52_-0600_Thu</t>
  </si>
  <si>
    <t>1-9b7231fd01c2ce7be514f4734f1d89e2</t>
  </si>
  <si>
    <t>aoyervides</t>
  </si>
  <si>
    <t>Oyervides</t>
  </si>
  <si>
    <t>Arturo</t>
  </si>
  <si>
    <t>Oyervides, Arturo</t>
  </si>
  <si>
    <t>316814058</t>
  </si>
  <si>
    <t>12467743</t>
  </si>
  <si>
    <t>RR suction pump on blender.</t>
  </si>
  <si>
    <t>43013.7596299306</t>
  </si>
  <si>
    <t>2017-10-05T18:13:52-06:00</t>
  </si>
  <si>
    <t>aoyervides_2017-10-07_06-06-37_-0600_Sat</t>
  </si>
  <si>
    <t>1-9c646f8ca2f3501e43d55cac141ff1c9</t>
  </si>
  <si>
    <t>316818951</t>
  </si>
  <si>
    <t>12731418</t>
  </si>
  <si>
    <t>R+R air pump compressor system and mount</t>
  </si>
  <si>
    <t>43015.2546033681</t>
  </si>
  <si>
    <t>2017-10-07T06:06:37-06:00</t>
  </si>
  <si>
    <t>aoyervides_2017-10-08_17-35-56_-0600_Sun</t>
  </si>
  <si>
    <t>1-d4516000e77e5eb0b44bc02348853820</t>
  </si>
  <si>
    <t>2017-10-07T10:00:00-06:00</t>
  </si>
  <si>
    <t>316826461</t>
  </si>
  <si>
    <t>12003613</t>
  </si>
  <si>
    <t>Diagnose cab tachometer</t>
  </si>
  <si>
    <t>43016.7332933912</t>
  </si>
  <si>
    <t>2017-10-08T17:35:56-06:00</t>
  </si>
  <si>
    <t>aoyervides_2017-10-08_17-36-55_-0600_Sun</t>
  </si>
  <si>
    <t>1-87ddc419e3880baa578f9c96052bab64</t>
  </si>
  <si>
    <t>2017-10-07T14:00:00-06:00</t>
  </si>
  <si>
    <t>316822943</t>
  </si>
  <si>
    <t>12403925</t>
  </si>
  <si>
    <t>R+R 8" butterfly valve</t>
  </si>
  <si>
    <t>43016.7339727778</t>
  </si>
  <si>
    <t>2017-10-08T17:36:55-06:00</t>
  </si>
  <si>
    <t>aoyervides_2017-10-08_17-38-06_-0600_Sun</t>
  </si>
  <si>
    <t>1-e65699def60a0e27328c2eeb4af72b22</t>
  </si>
  <si>
    <t>2017-10-07T16:00:00-06:00</t>
  </si>
  <si>
    <t>316825403</t>
  </si>
  <si>
    <t>11036295</t>
  </si>
  <si>
    <t>R+R belt</t>
  </si>
  <si>
    <t>43016.7347972917</t>
  </si>
  <si>
    <t>2017-10-08T17:38:06-06:00</t>
  </si>
  <si>
    <t>aoyervides_2017-10-08_17-38-48_-0600_Sun</t>
  </si>
  <si>
    <t>1-61539a2c57c0c7f2d67a8073e636edd9</t>
  </si>
  <si>
    <t>316825431</t>
  </si>
  <si>
    <t>12767937</t>
  </si>
  <si>
    <t>A/C electric blower motor replaced</t>
  </si>
  <si>
    <t>43016.7352793403</t>
  </si>
  <si>
    <t>2017-10-08T17:38:48-06:00</t>
  </si>
  <si>
    <t>aoyervides_2017-10-10_17-36-29_-0600_Tue</t>
  </si>
  <si>
    <t>1-ca35e3c63b8e1257f059a642e289e113</t>
  </si>
  <si>
    <t>2017-10-08T12:00:00-06:00</t>
  </si>
  <si>
    <t>316827442</t>
  </si>
  <si>
    <t>12561373</t>
  </si>
  <si>
    <t>Troubkeshoot blower. Blower no good. Missing driveline</t>
  </si>
  <si>
    <t>43018.7336705208</t>
  </si>
  <si>
    <t>2017-10-10T17:36:29-06:00</t>
  </si>
  <si>
    <t>aoyervides_2017-10-10_17-40-04_-0600_Tue</t>
  </si>
  <si>
    <t>1-e134526ec30d3ebcf1af99b4030dee00</t>
  </si>
  <si>
    <t>316826459</t>
  </si>
  <si>
    <t>10290139</t>
  </si>
  <si>
    <t>Remove piston inside fluid end. Drain out oil.</t>
  </si>
  <si>
    <t>43018.7361674074</t>
  </si>
  <si>
    <t>2017-10-10T17:40:04-06:00</t>
  </si>
  <si>
    <t>aoyervides_2017-10-10_17-41-36_-0600_Tue</t>
  </si>
  <si>
    <t>1-599a0761385997f98ade5de261ac4933</t>
  </si>
  <si>
    <t>2017-10-09T06:00:00-06:00</t>
  </si>
  <si>
    <t>2017-10-09T18:00:00-06:00</t>
  </si>
  <si>
    <t>Remove fluid end. Take to wash bay to clean.</t>
  </si>
  <si>
    <t>43018.7372232407</t>
  </si>
  <si>
    <t>2017-10-10T17:41:36-06:00</t>
  </si>
  <si>
    <t>aoyervides_2017-10-10_17-45-16_-0600_Tue</t>
  </si>
  <si>
    <t>1-f877f31a0f8a7e556469d07607605fff</t>
  </si>
  <si>
    <t>2017-10-10T06:00:00-06:00</t>
  </si>
  <si>
    <t>2017-10-10T18:00:00-06:00</t>
  </si>
  <si>
    <t>316789804</t>
  </si>
  <si>
    <t>11567742</t>
  </si>
  <si>
    <t>Remove and replace and upgrade sand express</t>
  </si>
  <si>
    <t>43018.7397721991</t>
  </si>
  <si>
    <t>2017-10-10T17:45:16-06:00</t>
  </si>
  <si>
    <t>aoyervides_2017-10-17_19-50-09_-0600_Tue</t>
  </si>
  <si>
    <t>1-cafb8bb8f5ce693948a2a436f8d69846</t>
  </si>
  <si>
    <t>2017-10-11T06:00:00-06:00</t>
  </si>
  <si>
    <t>2017-10-11T12:00:00-06:00</t>
  </si>
  <si>
    <t>316843818</t>
  </si>
  <si>
    <t>12746217</t>
  </si>
  <si>
    <t>Rr safety item doc holder+ clean entire shop</t>
  </si>
  <si>
    <t>43025.8264956366</t>
  </si>
  <si>
    <t>2017-10-17T19:50:09-06:00</t>
  </si>
  <si>
    <t>aoyervides_2017-10-17_19-51-55_-0600_Tue</t>
  </si>
  <si>
    <t>1-6ba366ab71b27dd7a462eac645056697</t>
  </si>
  <si>
    <t>2017-10-11T18:00:00-06:00</t>
  </si>
  <si>
    <t>316844209</t>
  </si>
  <si>
    <t>Rr valve#9</t>
  </si>
  <si>
    <t>43025.8277293981</t>
  </si>
  <si>
    <t>2017-10-17T19:51:55-06:00</t>
  </si>
  <si>
    <t>aoyervides_2017-10-17_19-54-29_-0600_Tue</t>
  </si>
  <si>
    <t>1-2085b3410a8dca660f178cc1f0c23126</t>
  </si>
  <si>
    <t>2017-10-12T06:00:00-06:00</t>
  </si>
  <si>
    <t>2017-10-12T12:00:00-06:00</t>
  </si>
  <si>
    <t>316754403</t>
  </si>
  <si>
    <t>12667342</t>
  </si>
  <si>
    <t>Fix coolant leak</t>
  </si>
  <si>
    <t>43025.8295038079</t>
  </si>
  <si>
    <t>2017-10-17T19:54:29-06:00</t>
  </si>
  <si>
    <t>aoyervides_2017-10-17_19-55-37_-0600_Tue</t>
  </si>
  <si>
    <t>1-6346604e1a92838a436cd85922020424</t>
  </si>
  <si>
    <t>2017-10-12T15:00:00-06:00</t>
  </si>
  <si>
    <t>316848463</t>
  </si>
  <si>
    <t>Trans. Diagnose</t>
  </si>
  <si>
    <t>43025.8302980324</t>
  </si>
  <si>
    <t>2017-10-17T19:55:37-06:00</t>
  </si>
  <si>
    <t>aoyervides_2017-10-17_19-56-48_-0600_Tue</t>
  </si>
  <si>
    <t>1-6daeadfbfb4c2048ac37de115618f68e</t>
  </si>
  <si>
    <t>2017-10-12T18:00:00-06:00</t>
  </si>
  <si>
    <t>316848466</t>
  </si>
  <si>
    <t>12588780</t>
  </si>
  <si>
    <t>Drain coolant</t>
  </si>
  <si>
    <t>43025.8311223032</t>
  </si>
  <si>
    <t>2017-10-17T19:56:48-06:00</t>
  </si>
  <si>
    <t>aoyervides_2017-10-17_21-19-24_-0600_Tue</t>
  </si>
  <si>
    <t>1-e4d6ad8384910074e663c89f48a832ba</t>
  </si>
  <si>
    <t>2017-10-13T06:00:00-06:00</t>
  </si>
  <si>
    <t>2017-10-13T18:00:00-06:00</t>
  </si>
  <si>
    <t>Replace power end</t>
  </si>
  <si>
    <t>43025.888479537</t>
  </si>
  <si>
    <t>2017-10-17T21:19:24-06:00</t>
  </si>
  <si>
    <t>aoyervides_2017-10-17_21-21-25_-0600_Tue</t>
  </si>
  <si>
    <t>1-832317ed247db6c129e2d6d39c9e44c5</t>
  </si>
  <si>
    <t>2017-10-15T06:00:00-06:00</t>
  </si>
  <si>
    <t>2017-10-15T12:00:00-06:00</t>
  </si>
  <si>
    <t>316783489</t>
  </si>
  <si>
    <t>12364713</t>
  </si>
  <si>
    <t>Trans. Removal</t>
  </si>
  <si>
    <t>43025.8898808565</t>
  </si>
  <si>
    <t>2017-10-17T21:21:25-06:00</t>
  </si>
  <si>
    <t>aoyervides_2017-10-17_21-22-34_-0600_Tue</t>
  </si>
  <si>
    <t>1-dfdcd35c18f79cae75da3deafe2b7eae</t>
  </si>
  <si>
    <t>2017-10-15T18:00:00-06:00</t>
  </si>
  <si>
    <t>316783488</t>
  </si>
  <si>
    <t>Engine removal</t>
  </si>
  <si>
    <t>43025.8906731019</t>
  </si>
  <si>
    <t>2017-10-17T21:22:34-06:00</t>
  </si>
  <si>
    <t>aoyervides_2017-10-17_21-23-24_-0600_Tue</t>
  </si>
  <si>
    <t>1-dd7f882cbc7757b950e03eb6f5685732</t>
  </si>
  <si>
    <t>2017-10-16T12:00:00-06:00</t>
  </si>
  <si>
    <t>316860200</t>
  </si>
  <si>
    <t>Remove suction pump</t>
  </si>
  <si>
    <t>43025.8912509028</t>
  </si>
  <si>
    <t>2017-10-17T21:23:24-06:00</t>
  </si>
  <si>
    <t>aoyervides_2017-10-17_21-24-18_-0600_Tue</t>
  </si>
  <si>
    <t>1-2233c99bcaea6e843d639ce004ca5e1f</t>
  </si>
  <si>
    <t>316864537</t>
  </si>
  <si>
    <t>12179017</t>
  </si>
  <si>
    <t>Replace front broken driveline</t>
  </si>
  <si>
    <t>43025.8918794792</t>
  </si>
  <si>
    <t>2017-10-17T21:24:18-06:00</t>
  </si>
  <si>
    <t>aoyervides_2017-10-17_21-25-15_-0600_Tue</t>
  </si>
  <si>
    <t>1-de3c585564420e14ca2590d4e8ea9431</t>
  </si>
  <si>
    <t>2017-10-17T12:00:00-06:00</t>
  </si>
  <si>
    <t>316872895</t>
  </si>
  <si>
    <t>12001903</t>
  </si>
  <si>
    <t>Rr hydraulic line going to valve 4. Troubleshooting</t>
  </si>
  <si>
    <t>43025.8925415625</t>
  </si>
  <si>
    <t>2017-10-17T21:25:15-06:00</t>
  </si>
  <si>
    <t>aoyervides_2017-10-17_21-26-40_-0600_Tue</t>
  </si>
  <si>
    <t>1-9d69a54298f765eef333aad2160cde22</t>
  </si>
  <si>
    <t>316872891</t>
  </si>
  <si>
    <t>Replace hyd pump</t>
  </si>
  <si>
    <t>43025.8935251852</t>
  </si>
  <si>
    <t>2017-10-17T21:26:40-06:00</t>
  </si>
  <si>
    <t>aoyervides_2017-10-24_18-12-17_-0600_Tue</t>
  </si>
  <si>
    <t>1-44c2246bcb562ed08ccffa986cf00f70</t>
  </si>
  <si>
    <t>2017-10-18T12:00:00-06:00</t>
  </si>
  <si>
    <t>316880543</t>
  </si>
  <si>
    <t>12509515</t>
  </si>
  <si>
    <t>Rear end seal leaking. Install missing pins on guard</t>
  </si>
  <si>
    <t>43032.7585385764</t>
  </si>
  <si>
    <t>2017-10-24T18:12:17-06:00</t>
  </si>
  <si>
    <t>aoyervides_2017-10-24_18-14-37_-0600_Tue</t>
  </si>
  <si>
    <t>1-bd7f670ee408490f5932e77d96646c41</t>
  </si>
  <si>
    <t>316878576</t>
  </si>
  <si>
    <t>Remove transmission and replace gasket on bell housin</t>
  </si>
  <si>
    <t>43032.7601508912</t>
  </si>
  <si>
    <t>2017-10-24T18:14:37-06:00</t>
  </si>
  <si>
    <t>aoyervides_2017-10-24_18-16-07_-0600_Tue</t>
  </si>
  <si>
    <t>1-4bd41a0f03afd56e61cbfe6975a72a8a</t>
  </si>
  <si>
    <t>316886094</t>
  </si>
  <si>
    <t>12667330</t>
  </si>
  <si>
    <t>Remove transmission</t>
  </si>
  <si>
    <t>43032.7611999306</t>
  </si>
  <si>
    <t>2017-10-24T18:16:07-06:00</t>
  </si>
  <si>
    <t>aoyervides_2017-10-24_18-17-46_-0600_Tue</t>
  </si>
  <si>
    <t>1-2f67208b5d12dea68ae2ac4aec7166a4</t>
  </si>
  <si>
    <t>2017-10-20T12:00:00-06:00</t>
  </si>
  <si>
    <t>Remove and replace cooler</t>
  </si>
  <si>
    <t>43032.7623404861</t>
  </si>
  <si>
    <t>2017-10-24T18:17:46-06:00</t>
  </si>
  <si>
    <t>aoyervides_2017-10-24_18-18-49_-0600_Tue</t>
  </si>
  <si>
    <t>1-80d9b13ce4f67eaf50f63837afae4327</t>
  </si>
  <si>
    <t>316574475</t>
  </si>
  <si>
    <t>12034348</t>
  </si>
  <si>
    <t>DOT annual inspection</t>
  </si>
  <si>
    <t>43032.7630714352</t>
  </si>
  <si>
    <t>2017-10-24T18:18:49-06:00</t>
  </si>
  <si>
    <t>aoyervides_2017-10-24_18-19-59_-0600_Tue</t>
  </si>
  <si>
    <t>1-e7af8be61fd5e901b4de903a6c19a56f</t>
  </si>
  <si>
    <t>Replace transmission</t>
  </si>
  <si>
    <t>43032.7638866782</t>
  </si>
  <si>
    <t>2017-10-24T18:19:59-06:00</t>
  </si>
  <si>
    <t>aoyervides_2017-10-24_18-20-44_-0600_Tue</t>
  </si>
  <si>
    <t>1-a4483a3934d4069b3b048d531a1003be</t>
  </si>
  <si>
    <t>Replace transmission cont.</t>
  </si>
  <si>
    <t>43032.7643999421</t>
  </si>
  <si>
    <t>2017-10-24T18:20:44-06:00</t>
  </si>
  <si>
    <t>aoyervides_2017-10-24_18-21-35_-0600_Tue</t>
  </si>
  <si>
    <t>1-61c474f1c9275cb148889a18174257b8</t>
  </si>
  <si>
    <t>Cont with transmission and accersories</t>
  </si>
  <si>
    <t>43032.7649919444</t>
  </si>
  <si>
    <t>2017-10-24T18:21:35-06:00</t>
  </si>
  <si>
    <t>aoyervides_2017-11-07_18-06-08_-0700_Tue</t>
  </si>
  <si>
    <t>1-0d011ef26c4d5286c69f0ef1c959531f</t>
  </si>
  <si>
    <t>2017-11-01T07:00:00-06:00</t>
  </si>
  <si>
    <t>316940991</t>
  </si>
  <si>
    <t>12146894</t>
  </si>
  <si>
    <t>Wash transmission</t>
  </si>
  <si>
    <t>43046.7542627662</t>
  </si>
  <si>
    <t>2017-11-07T18:06:08-07:00</t>
  </si>
  <si>
    <t>aoyervides_2017-11-07_18-07-37_-0700_Tue</t>
  </si>
  <si>
    <t>1-0e75b30455b48576b0beee0a50689023</t>
  </si>
  <si>
    <t>2017-11-01T18:00:00-06:00</t>
  </si>
  <si>
    <t>316946274</t>
  </si>
  <si>
    <t>Remove engine and accesories</t>
  </si>
  <si>
    <t>43046.7552958681</t>
  </si>
  <si>
    <t>2017-11-07T18:07:37-07:00</t>
  </si>
  <si>
    <t>aoyervides_2017-11-07_18-08-44_-0700_Tue</t>
  </si>
  <si>
    <t>1-bd08d603046a5e6c6ae338019718bf7b</t>
  </si>
  <si>
    <t>2017-11-02T07:00:00-06:00</t>
  </si>
  <si>
    <t>316951444</t>
  </si>
  <si>
    <t>11071573</t>
  </si>
  <si>
    <t>R+R batteries</t>
  </si>
  <si>
    <t>43046.7560695486</t>
  </si>
  <si>
    <t>2017-11-07T18:08:44-07:00</t>
  </si>
  <si>
    <t>aoyervides_2017-11-07_18-10-20_-0700_Tue</t>
  </si>
  <si>
    <t>2-3a8e2d7e5e349a5677b5336068f35932</t>
  </si>
  <si>
    <t>2017-11-02T09:00:00-06:00</t>
  </si>
  <si>
    <t>316951445</t>
  </si>
  <si>
    <t>R+R engine pulley</t>
  </si>
  <si>
    <t>43046.7571809028</t>
  </si>
  <si>
    <t>2017-11-07T18:10:20-07:00</t>
  </si>
  <si>
    <t>aoyervides_2017-11-07_18-11-38_-0700_Tue</t>
  </si>
  <si>
    <t>1-2a51ed4c7f22e893ab8b6b84b8ae0683</t>
  </si>
  <si>
    <t>2017-11-02T18:00:00-06:00</t>
  </si>
  <si>
    <t>316935108</t>
  </si>
  <si>
    <t>11706689</t>
  </si>
  <si>
    <t>Replace mission pump</t>
  </si>
  <si>
    <t>43046.7580888194</t>
  </si>
  <si>
    <t>2017-11-07T18:11:38-07:00</t>
  </si>
  <si>
    <t>aoyervides_2017-11-07_18-12-30_-0700_Tue</t>
  </si>
  <si>
    <t>1-f0df414b31dfa726672dbd5f73904833</t>
  </si>
  <si>
    <t>2017-11-03T12:00:00-06:00</t>
  </si>
  <si>
    <t>Continued replacing mission pump. Top off all fluids</t>
  </si>
  <si>
    <t>43046.7586908449</t>
  </si>
  <si>
    <t>2017-11-07T18:12:30-07:00</t>
  </si>
  <si>
    <t>aoyervides_2017-11-07_18-15-03_-0700_Tue</t>
  </si>
  <si>
    <t>1-34c07837133b14fa6ecf14e7e1691293</t>
  </si>
  <si>
    <t>2017-11-03T18:00:00-06:00</t>
  </si>
  <si>
    <t>316956016</t>
  </si>
  <si>
    <t>12403928</t>
  </si>
  <si>
    <t>R+R hyd. Parallel pump</t>
  </si>
  <si>
    <t>43046.760462338</t>
  </si>
  <si>
    <t>2017-11-07T18:15:03-07:00</t>
  </si>
  <si>
    <t>aoyervides_2017-11-07_18-16-07_-0700_Tue</t>
  </si>
  <si>
    <t>1-82268d32ee63c29e25024cb9c9679f5a</t>
  </si>
  <si>
    <t>2017-11-04T18:00:00-06:00</t>
  </si>
  <si>
    <t>316961422</t>
  </si>
  <si>
    <t>Diagnose rear main seal on dry gel. Remove gear box</t>
  </si>
  <si>
    <t>43046.7612032292</t>
  </si>
  <si>
    <t>2017-11-07T18:16:07-07:00</t>
  </si>
  <si>
    <t>aoyervides_2017-11-07_19-12-54_-0700_Tue</t>
  </si>
  <si>
    <t>1-a22c6cdc36e3b8b40d8ef9f922268850</t>
  </si>
  <si>
    <t>2017-11-05T18:00:00-07:00</t>
  </si>
  <si>
    <t>Open gearbox . Check bearings on gear box and cleaned out. Remove direct line and flywheel</t>
  </si>
  <si>
    <t>43046.8006321759</t>
  </si>
  <si>
    <t>2017-11-07T19:12:54-07:00</t>
  </si>
  <si>
    <t>aoyervides_2017-11-07_19-15-26_-0700_Tue</t>
  </si>
  <si>
    <t>1-67499111f4e0b4491f3a03e03c03f9a3</t>
  </si>
  <si>
    <t>2017-11-06T15:00:00-07:00</t>
  </si>
  <si>
    <t>Took parts to wash bay and washed. Waited for seal. Install fly wheel and direct drive.</t>
  </si>
  <si>
    <t>43046.8023847106</t>
  </si>
  <si>
    <t>2017-11-07T19:15:26-07:00</t>
  </si>
  <si>
    <t>aoyervides_2017-11-07_19-17-07_-0700_Tue</t>
  </si>
  <si>
    <t>1-f557fb4762d6bea1cfddd0bc428c39e8</t>
  </si>
  <si>
    <t>2017-11-06T16:00:00-07:00</t>
  </si>
  <si>
    <t>316967772</t>
  </si>
  <si>
    <t>12708503</t>
  </si>
  <si>
    <t>R+R batteries on unit.</t>
  </si>
  <si>
    <t>43046.8035569329</t>
  </si>
  <si>
    <t>2017-11-07T19:17:07-07:00</t>
  </si>
  <si>
    <t>aoyervides_2017-11-07_19-17-58_-0700_Tue</t>
  </si>
  <si>
    <t>1-b2501bc84d059cd138102daebb9fd37d</t>
  </si>
  <si>
    <t>2017-11-06T17:00:00-07:00</t>
  </si>
  <si>
    <t>316967170</t>
  </si>
  <si>
    <t>Remove powerend fluid was overfilled</t>
  </si>
  <si>
    <t>43046.8041509144</t>
  </si>
  <si>
    <t>2017-11-07T19:17:58-07:00</t>
  </si>
  <si>
    <t>aoyervides_2017-11-07_19-19-16_-0700_Tue</t>
  </si>
  <si>
    <t>1-bb77eceeebb2cd5ee3468d26515da136</t>
  </si>
  <si>
    <t>316967168</t>
  </si>
  <si>
    <t>Cooling system repair.</t>
  </si>
  <si>
    <t>43046.8050549653</t>
  </si>
  <si>
    <t>2017-11-07T19:19:16-07:00</t>
  </si>
  <si>
    <t>aoyervides_2017-11-07_19-20-07_-0700_Tue</t>
  </si>
  <si>
    <t>1-2cd101a219ff668d8c942a22360796d8</t>
  </si>
  <si>
    <t>2017-11-07T10:00:00-07:00</t>
  </si>
  <si>
    <t>316959136</t>
  </si>
  <si>
    <t>11326747</t>
  </si>
  <si>
    <t>R+R shaft seal on grizzly pump.</t>
  </si>
  <si>
    <t>43046.8056476505</t>
  </si>
  <si>
    <t>2017-11-07T19:20:07-07:00</t>
  </si>
  <si>
    <t>aoyervides_2017-11-07_19-21-01_-0700_Tue</t>
  </si>
  <si>
    <t>1-b7600db270cb341a4ab9e71f40ebd5da</t>
  </si>
  <si>
    <t>Waiting on bearings. Put gearbox back together and put bearings and flywheel together. Install bell housing with gearbox</t>
  </si>
  <si>
    <t>43046.8062640278</t>
  </si>
  <si>
    <t>2017-11-07T19:21:01-07:00</t>
  </si>
  <si>
    <t>apena_2017-10-06_04-47-24_-0500_Fri</t>
  </si>
  <si>
    <t>1-595a82c8facdeea22afff9e2c677318b</t>
  </si>
  <si>
    <t>apena</t>
  </si>
  <si>
    <t>2017-10-05T19:00:00-05:00</t>
  </si>
  <si>
    <t>2017-10-06T05:00:00-05:00</t>
  </si>
  <si>
    <t>Peña</t>
  </si>
  <si>
    <t>Advento</t>
  </si>
  <si>
    <t>Peña, Advento</t>
  </si>
  <si>
    <t>316814472</t>
  </si>
  <si>
    <t>12259672</t>
  </si>
  <si>
    <t>Remove engine</t>
  </si>
  <si>
    <t>43014.1995834375</t>
  </si>
  <si>
    <t>2017-10-06T04:47:24-05:00</t>
  </si>
  <si>
    <t>apena_2017-10-07_04-35-24_-0500_Sat</t>
  </si>
  <si>
    <t>1-d0bf4cc8a15c48de7e3b4fb7c1b89cbc</t>
  </si>
  <si>
    <t>2017-10-06T19:00:00-05:00</t>
  </si>
  <si>
    <t>2017-10-07T05:00:00-05:00</t>
  </si>
  <si>
    <t>Finishing remove engine</t>
  </si>
  <si>
    <t>43015.1912500694</t>
  </si>
  <si>
    <t>2017-10-07T04:35:24-05:00</t>
  </si>
  <si>
    <t>apena_2017-10-08_04-45-55_-0500_Sun</t>
  </si>
  <si>
    <t>1-2b8d7a3c5ed36d2b67bce5d590cf0928</t>
  </si>
  <si>
    <t>2017-10-07T19:00:00-05:00</t>
  </si>
  <si>
    <t>2017-10-08T00:00:00-05:00</t>
  </si>
  <si>
    <t>12259673</t>
  </si>
  <si>
    <t>43016.1985563889</t>
  </si>
  <si>
    <t>2017-10-08T04:45:55-05:00</t>
  </si>
  <si>
    <t>apena_2017-10-08_04-46-44_-0500_Sun</t>
  </si>
  <si>
    <t>1-33f7d386ff27e98c77aada1cb0fe4a5a</t>
  </si>
  <si>
    <t>2017-10-08T05:00:00-05:00</t>
  </si>
  <si>
    <t>316818777</t>
  </si>
  <si>
    <t>12094510</t>
  </si>
  <si>
    <t>Diagnose transmission</t>
  </si>
  <si>
    <t>43016.1991286921</t>
  </si>
  <si>
    <t>2017-10-08T04:46:44-05:00</t>
  </si>
  <si>
    <t>apena_2017-10-09_04-39-57_-0500_Mon</t>
  </si>
  <si>
    <t>2-2463c52af5b659616a7c997b6831f42b</t>
  </si>
  <si>
    <t>2017-10-09T05:00:00-05:00</t>
  </si>
  <si>
    <t>316827969</t>
  </si>
  <si>
    <t>12244824</t>
  </si>
  <si>
    <t>Remove and replace valve body on transmission</t>
  </si>
  <si>
    <t>43017.1944158565</t>
  </si>
  <si>
    <t>2017-10-09T04:39:57-05:00</t>
  </si>
  <si>
    <t>apena_2017-10-10_04-30-12_-0500_Tue</t>
  </si>
  <si>
    <t>1-4ffe5c6997e0f5056174e8c0f312b886</t>
  </si>
  <si>
    <t>2017-10-09T19:00:00-05:00</t>
  </si>
  <si>
    <t>2017-10-10T05:00:00-05:00</t>
  </si>
  <si>
    <t>316829524</t>
  </si>
  <si>
    <t>43018.1876494792</t>
  </si>
  <si>
    <t>2017-10-10T04:30:12-05:00</t>
  </si>
  <si>
    <t>apena_2017-10-11_04-36-32_-0500_Wed</t>
  </si>
  <si>
    <t>2-9bc73731570f562da79f257441a34116</t>
  </si>
  <si>
    <t>2017-10-11T00:00:00-05:00</t>
  </si>
  <si>
    <t>Finishing transmission</t>
  </si>
  <si>
    <t>43019.1920451852</t>
  </si>
  <si>
    <t>2017-10-11T04:36:32-05:00</t>
  </si>
  <si>
    <t>apena_2017-10-11_04-37-26_-0500_Wed</t>
  </si>
  <si>
    <t>2-7c761f69a3a02fe88bf8115f4c482d81</t>
  </si>
  <si>
    <t>Installing engine</t>
  </si>
  <si>
    <t>43019.1926716898</t>
  </si>
  <si>
    <t>2017-10-11T04:37:26-05:00</t>
  </si>
  <si>
    <t>apena_2017-10-11_09-41-04_-0500_Wed</t>
  </si>
  <si>
    <t>1-8835c8516c481cd81214ae6401b046d2</t>
  </si>
  <si>
    <t>2017-10-05T05:00:00-05:00</t>
  </si>
  <si>
    <t>2017-10-05T15:00:00-05:00</t>
  </si>
  <si>
    <t>316598681</t>
  </si>
  <si>
    <t>11668428</t>
  </si>
  <si>
    <t>Rebuild pump</t>
  </si>
  <si>
    <t>43019.4035206829</t>
  </si>
  <si>
    <t>2017-10-11T09:41:04-05:00</t>
  </si>
  <si>
    <t>apena_2017-10-14_04-33-05_-0500_Sat</t>
  </si>
  <si>
    <t>1-4746c9a6b3eb8b1a718bfad0b01f9564</t>
  </si>
  <si>
    <t>2017-10-11T19:00:00-05:00</t>
  </si>
  <si>
    <t>43022.1896498148</t>
  </si>
  <si>
    <t>2017-10-14T04:33:05-05:00</t>
  </si>
  <si>
    <t>apena_2017-10-14_04-34-01_-0500_Sat</t>
  </si>
  <si>
    <t>1-17ba70750e1da9d54cbaaf2be95d9d77</t>
  </si>
  <si>
    <t>2017-10-12T19:00:00-05:00</t>
  </si>
  <si>
    <t>Finishing en</t>
  </si>
  <si>
    <t>43022.1902960648</t>
  </si>
  <si>
    <t>2017-10-14T04:34:01-05:00</t>
  </si>
  <si>
    <t>apena_2017-10-14_04-34-45_-0500_Sat</t>
  </si>
  <si>
    <t>1-466a144dccc83835d9d2eb24fd26f4e3</t>
  </si>
  <si>
    <t>2017-10-13T19:00:00-05:00</t>
  </si>
  <si>
    <t>316854809</t>
  </si>
  <si>
    <t>Replace manual coolant gauge and remove and replace engine temp gauge</t>
  </si>
  <si>
    <t>43022.1908034606</t>
  </si>
  <si>
    <t>2017-10-14T04:34:45-05:00</t>
  </si>
  <si>
    <t>apena_2017-10-16_04-29-35_-0500_Mon</t>
  </si>
  <si>
    <t>1-a01a948ddb09800efd9d181d5a1d95c7</t>
  </si>
  <si>
    <t>2017-10-14T19:00:00-05:00</t>
  </si>
  <si>
    <t>2017-10-15T00:00:00-05:00</t>
  </si>
  <si>
    <t>316854126</t>
  </si>
  <si>
    <t>1201822”</t>
  </si>
  <si>
    <t>Replace hdy stater</t>
  </si>
  <si>
    <t>43024.1872181019</t>
  </si>
  <si>
    <t>2017-10-16T04:29:35-05:00</t>
  </si>
  <si>
    <t>apena_2017-10-16_04-30-43_-0500_Mon</t>
  </si>
  <si>
    <t>1-90fe3cb1b486ebb0ba11d7976fcb917e</t>
  </si>
  <si>
    <t>2017-10-15T05:00:00-05:00</t>
  </si>
  <si>
    <t>316857682</t>
  </si>
  <si>
    <t>11490966</t>
  </si>
  <si>
    <t>Remove and replace hydraluic system pressure relief valve</t>
  </si>
  <si>
    <t>43024.1880081019</t>
  </si>
  <si>
    <t>2017-10-16T04:30:43-05:00</t>
  </si>
  <si>
    <t>apena_2017-10-16_04-50-14_-0500_Mon</t>
  </si>
  <si>
    <t>1-97e38418d1030355c28e15973ede1518</t>
  </si>
  <si>
    <t>316849845</t>
  </si>
  <si>
    <t>12018220</t>
  </si>
  <si>
    <t>Hyd flush system was contamination</t>
  </si>
  <si>
    <t>43024.2015536574</t>
  </si>
  <si>
    <t>2017-10-16T04:50:14-05:00</t>
  </si>
  <si>
    <t>apena_2017-10-18_04-40-13_-0500_Wed</t>
  </si>
  <si>
    <t>1-ff101a435c15570750ebbbefd0613478</t>
  </si>
  <si>
    <t>2017-10-16T19:00:00-05:00</t>
  </si>
  <si>
    <t>2017-10-17T00:00:00-05:00</t>
  </si>
  <si>
    <t>316867708</t>
  </si>
  <si>
    <t>11568517</t>
  </si>
  <si>
    <t>Remove and replace fan belts and adjust pillow block</t>
  </si>
  <si>
    <t>43026.1946040162</t>
  </si>
  <si>
    <t>2017-10-18T04:40:13-05:00</t>
  </si>
  <si>
    <t>apena_2017-10-18_04-41-14_-0500_Wed</t>
  </si>
  <si>
    <t>1-eb8b61be7c5696907a937555839a11bd</t>
  </si>
  <si>
    <t>Working on engine</t>
  </si>
  <si>
    <t>43026.1953035648</t>
  </si>
  <si>
    <t>2017-10-18T04:41:14-05:00</t>
  </si>
  <si>
    <t>apena_2017-10-18_04-43-03_-0500_Wed</t>
  </si>
  <si>
    <t>1-630bf254f90f49a60dd7b44829256b27</t>
  </si>
  <si>
    <t>2017-10-17T19:00:00-05:00</t>
  </si>
  <si>
    <t>Replace air charge cooler on unit</t>
  </si>
  <si>
    <t>43026.1965640394</t>
  </si>
  <si>
    <t>2017-10-18T04:43:03-05:00</t>
  </si>
  <si>
    <t>apena_2017-10-30_05-52-30_-0500_Mon</t>
  </si>
  <si>
    <t>1-18f78eb49f45876bd7dc0311839785af</t>
  </si>
  <si>
    <t>2017-10-25T19:00:00-05:00</t>
  </si>
  <si>
    <t>316140422</t>
  </si>
  <si>
    <t>12692895</t>
  </si>
  <si>
    <t>C2 inspection</t>
  </si>
  <si>
    <t>43038.2447949653</t>
  </si>
  <si>
    <t>2017-10-30T05:52:30-05:00</t>
  </si>
  <si>
    <t>apena_2017-10-30_05-53-53_-0500_Mon</t>
  </si>
  <si>
    <t>1-a10bc3051a0b85af6f13bc098e026624</t>
  </si>
  <si>
    <t>316827430</t>
  </si>
  <si>
    <t>11452254</t>
  </si>
  <si>
    <t>Install engine</t>
  </si>
  <si>
    <t>43038.2457574421</t>
  </si>
  <si>
    <t>2017-10-30T05:53:53-05:00</t>
  </si>
  <si>
    <t>apena_2017-10-30_05-54-46_-0500_Mon</t>
  </si>
  <si>
    <t>1-5dc61304c74bca89da07ee4077c4af28</t>
  </si>
  <si>
    <t>2017-10-26T19:00:00-05:00</t>
  </si>
  <si>
    <t>316827439</t>
  </si>
  <si>
    <t>43038.2463721644</t>
  </si>
  <si>
    <t>2017-10-30T05:54:46-05:00</t>
  </si>
  <si>
    <t>apena_2017-10-30_05-55-53_-0500_Mon</t>
  </si>
  <si>
    <t>1-600fcb943f5a10cc2849bb8f982919bd</t>
  </si>
  <si>
    <t>2017-10-27T19:00:00-05:00</t>
  </si>
  <si>
    <t>316632768</t>
  </si>
  <si>
    <t>11642938</t>
  </si>
  <si>
    <t>BPM inspection</t>
  </si>
  <si>
    <t>43038.2471522569</t>
  </si>
  <si>
    <t>2017-10-30T05:55:53-05:00</t>
  </si>
  <si>
    <t>apena_2017-10-30_05-56-54_-0500_Mon</t>
  </si>
  <si>
    <t>1-98eb783cfbd6f126ce8818b608fa6bdb</t>
  </si>
  <si>
    <t>2017-10-28T02:00:00-05:00</t>
  </si>
  <si>
    <t>316924495</t>
  </si>
  <si>
    <t>Replace DOT tape and fire extinguister</t>
  </si>
  <si>
    <t>43038.247854456</t>
  </si>
  <si>
    <t>2017-10-30T05:56:54-05:00</t>
  </si>
  <si>
    <t>apena_2017-10-30_05-58-09_-0500_Mon</t>
  </si>
  <si>
    <t>1-15145f96bede9c68f66a4473da7275fe</t>
  </si>
  <si>
    <t>316924478</t>
  </si>
  <si>
    <t>Remove right angle drive</t>
  </si>
  <si>
    <t>43038.2487184375</t>
  </si>
  <si>
    <t>2017-10-30T05:58:09-05:00</t>
  </si>
  <si>
    <t>apena_2017-10-30_05-59-38_-0500_Mon</t>
  </si>
  <si>
    <t>1-1dc9a8bb3118d000ace26dae9d72ad8c</t>
  </si>
  <si>
    <t>43038.2497557523</t>
  </si>
  <si>
    <t>2017-10-30T05:59:38-05:00</t>
  </si>
  <si>
    <t>apena_2017-10-30_06-00-47_-0500_Mon</t>
  </si>
  <si>
    <t>1-b0d002cbc1afca391f45b35d7c6becde</t>
  </si>
  <si>
    <t>2017-10-29T03:00:00-05:00</t>
  </si>
  <si>
    <t>316928959</t>
  </si>
  <si>
    <t>Change oil on transmission is burned oil</t>
  </si>
  <si>
    <t>43038.2505459606</t>
  </si>
  <si>
    <t>2017-10-30T06:00:47-05:00</t>
  </si>
  <si>
    <t>apena_2017-10-30_06-03-06_-0500_Mon</t>
  </si>
  <si>
    <t>1-a54422e977408fa87228439990f760f5</t>
  </si>
  <si>
    <t>316927782</t>
  </si>
  <si>
    <t>Change coolant hoses leaking and topping of unit</t>
  </si>
  <si>
    <t>43038.2521602315</t>
  </si>
  <si>
    <t>2017-10-30T06:03:06-05:00</t>
  </si>
  <si>
    <t>apena_2017-10-30_06-04-35_-0500_Mon</t>
  </si>
  <si>
    <t>1-377485c68a28a223c42b8bec4b8a3d1d</t>
  </si>
  <si>
    <t>2017-10-30T01:00:00-05:00</t>
  </si>
  <si>
    <t>316927779</t>
  </si>
  <si>
    <t>Installing safty wire on crosshead</t>
  </si>
  <si>
    <t>43038.2531913194</t>
  </si>
  <si>
    <t>2017-10-30T06:04:35-05:00</t>
  </si>
  <si>
    <t>apena_2017-11-01_06-31-45_-0500_Wed</t>
  </si>
  <si>
    <t>1-03c70cac7ad956df6923ae76940680d9</t>
  </si>
  <si>
    <t>43040.2720594907</t>
  </si>
  <si>
    <t>2017-11-01T06:31:45-05:00</t>
  </si>
  <si>
    <t>apena_2017-11-01_06-32-50_-0500_Wed</t>
  </si>
  <si>
    <t>1-c89e419cc5e1a19fe3f36538f84b553a</t>
  </si>
  <si>
    <t>43040.2728115394</t>
  </si>
  <si>
    <t>2017-11-01T06:32:50-05:00</t>
  </si>
  <si>
    <t>apena_2017-11-01_06-33-40_-0500_Wed</t>
  </si>
  <si>
    <t>1-a8fe99816c6878ccd153bc43e63be3d6</t>
  </si>
  <si>
    <t>316940656</t>
  </si>
  <si>
    <t>12244830</t>
  </si>
  <si>
    <t>43040.2733868287</t>
  </si>
  <si>
    <t>2017-11-01T06:33:40-05:00</t>
  </si>
  <si>
    <t>apena_2017-11-06_05-36-28_-0600_Mon</t>
  </si>
  <si>
    <t>1-f8854c438c7790c00ad4beb927a8f4a4</t>
  </si>
  <si>
    <t>2017-11-01T19:00:00-05:00</t>
  </si>
  <si>
    <t>316948131</t>
  </si>
  <si>
    <t>Remove wheel seal on P/S</t>
  </si>
  <si>
    <t>43045.2336683912</t>
  </si>
  <si>
    <t>2017-11-06T05:36:28-06:00</t>
  </si>
  <si>
    <t>apena_2017-11-06_05-37-22_-0600_Mon</t>
  </si>
  <si>
    <t>1-ef208afffab1051c32e6b0e304987143</t>
  </si>
  <si>
    <t>316461301</t>
  </si>
  <si>
    <t>12244840</t>
  </si>
  <si>
    <t>43045.2342843634</t>
  </si>
  <si>
    <t>2017-11-06T05:37:22-06:00</t>
  </si>
  <si>
    <t>apena_2017-11-06_05-38-42_-0600_Mon</t>
  </si>
  <si>
    <t>1-33135fa9bcab2a71982610b43b60c71b</t>
  </si>
  <si>
    <t>2017-11-02T19:00:00-05:00</t>
  </si>
  <si>
    <t>43045.2352088079</t>
  </si>
  <si>
    <t>2017-11-06T05:38:42-06:00</t>
  </si>
  <si>
    <t>apena_2017-11-06_05-41-07_-0600_Mon</t>
  </si>
  <si>
    <t>1-655ff1a19777f137b80b277b406e3c0a</t>
  </si>
  <si>
    <t>2017-11-03T19:00:00-05:00</t>
  </si>
  <si>
    <t>43045.2368971528</t>
  </si>
  <si>
    <t>2017-11-06T05:41:07-06:00</t>
  </si>
  <si>
    <t>apena_2017-11-06_05-42-30_-0600_Mon</t>
  </si>
  <si>
    <t>1-6e0027dbf22ac5b1585d6f78f333380e</t>
  </si>
  <si>
    <t>2017-11-04T05:00:00-05:00</t>
  </si>
  <si>
    <t>316957367</t>
  </si>
  <si>
    <t>12062327</t>
  </si>
  <si>
    <t>Inspating bebri in transmission</t>
  </si>
  <si>
    <t>43045.237849294</t>
  </si>
  <si>
    <t>2017-11-06T05:42:30-06:00</t>
  </si>
  <si>
    <t>apena_2017-11-06_05-44-43_-0600_Mon</t>
  </si>
  <si>
    <t>1-03b57bee85702e5aca1f7c76161419c6</t>
  </si>
  <si>
    <t>2017-11-04T19:00:00-05:00</t>
  </si>
  <si>
    <t>2017-11-04T21:00:00-05:00</t>
  </si>
  <si>
    <t>316959720</t>
  </si>
  <si>
    <t>11597038</t>
  </si>
  <si>
    <t>Replace rigsaver boots</t>
  </si>
  <si>
    <t>43045.2393920949</t>
  </si>
  <si>
    <t>2017-11-06T05:44:43-06:00</t>
  </si>
  <si>
    <t>apena_2017-11-06_05-46-58_-0600_Mon</t>
  </si>
  <si>
    <t>1-fbc384314d1fbd05ba4f820b2c2f3aa1</t>
  </si>
  <si>
    <t>2017-11-05T04:00:00-06:00</t>
  </si>
  <si>
    <t>316251614</t>
  </si>
  <si>
    <t>12259807</t>
  </si>
  <si>
    <t>43045.240951331</t>
  </si>
  <si>
    <t>2017-11-06T05:46:58-06:00</t>
  </si>
  <si>
    <t>apena_2017-11-06_05-49-04_-0600_Mon</t>
  </si>
  <si>
    <t>1-47ea0a62cd02de13d5761fa112052026</t>
  </si>
  <si>
    <t>Finishing BPM inspaction</t>
  </si>
  <si>
    <t>43045.2424145949</t>
  </si>
  <si>
    <t>2017-11-06T05:49:04-06:00</t>
  </si>
  <si>
    <t>apena_2017-11-06_05-50-15_-0600_Mon</t>
  </si>
  <si>
    <t>1-85222dbc34c2337b5aa06387d33d6057</t>
  </si>
  <si>
    <t>2017-11-06T03:00:00-06:00</t>
  </si>
  <si>
    <t>316963926</t>
  </si>
  <si>
    <t>Replace broken spring on front axle D/S and one on P/S on middle axle</t>
  </si>
  <si>
    <t>43045.2432306829</t>
  </si>
  <si>
    <t>2017-11-06T05:50:15-06:00</t>
  </si>
  <si>
    <t>apena_2017-11-06_05-52-41_-0600_Mon</t>
  </si>
  <si>
    <t>1-d809c8bd5c248151587ae31b1857c9a9</t>
  </si>
  <si>
    <t>316963893</t>
  </si>
  <si>
    <t>43045.2449201389</t>
  </si>
  <si>
    <t>2017-11-06T05:52:41-06:00</t>
  </si>
  <si>
    <t>apena_2017-11-06_05-53-21_-0600_Mon</t>
  </si>
  <si>
    <t>1-e2c4cb4a24c5240fe16700b74ab75976</t>
  </si>
  <si>
    <t>2017-11-06T05:00:00-06:00</t>
  </si>
  <si>
    <t>316963886</t>
  </si>
  <si>
    <t>Replace broken marker light</t>
  </si>
  <si>
    <t>43045.2453904167</t>
  </si>
  <si>
    <t>2017-11-06T05:53:21-06:00</t>
  </si>
  <si>
    <t>apena_2017-11-07_04-34-27_-0600_Tue</t>
  </si>
  <si>
    <t>1-579e3a25988eb3ead2b6121e66dc0c0d</t>
  </si>
  <si>
    <t>2017-11-06T19:00:00-06:00</t>
  </si>
  <si>
    <t>316968042</t>
  </si>
  <si>
    <t>Remove and replace air brake line cracked</t>
  </si>
  <si>
    <t>43046.1905933912</t>
  </si>
  <si>
    <t>2017-11-07T04:34:27-06:00</t>
  </si>
  <si>
    <t>apena_2017-11-07_04-35-31_-0600_Tue</t>
  </si>
  <si>
    <t>1-eb9218eb8922165014c7a81c0e06414e</t>
  </si>
  <si>
    <t>2017-11-07T05:00:00-06:00</t>
  </si>
  <si>
    <t>316863969</t>
  </si>
  <si>
    <t>12002089</t>
  </si>
  <si>
    <t>Remove power end</t>
  </si>
  <si>
    <t>43046.191338287</t>
  </si>
  <si>
    <t>2017-11-07T04:35:31-06:00</t>
  </si>
  <si>
    <t>apena_2017-11-08_04-41-49_-0600_Wed</t>
  </si>
  <si>
    <t>1-6cea467a881741fe428582ea6ebf8653</t>
  </si>
  <si>
    <t>2017-11-07T19:00:00-06:00</t>
  </si>
  <si>
    <t>2017-11-08T05:00:00-06:00</t>
  </si>
  <si>
    <t>316972799</t>
  </si>
  <si>
    <t>12403946</t>
  </si>
  <si>
    <t>Installed horizontal fan and right angle</t>
  </si>
  <si>
    <t>43047.195717338</t>
  </si>
  <si>
    <t>2017-11-08T04:41:49-06:00</t>
  </si>
  <si>
    <t>apina_2017-10-04_08-13-16_-0500_Wed</t>
  </si>
  <si>
    <t>4-4e3c3c108338ecd17ed4e101d945ba86</t>
  </si>
  <si>
    <t>apina</t>
  </si>
  <si>
    <t>2017-10-03T11:00:00-05:00</t>
  </si>
  <si>
    <t>Piña</t>
  </si>
  <si>
    <t>Piña, Adrian</t>
  </si>
  <si>
    <t>316789909</t>
  </si>
  <si>
    <t>Installed CAC</t>
  </si>
  <si>
    <t>43012.3425491782</t>
  </si>
  <si>
    <t>2017-10-04T08:13:16-05:00</t>
  </si>
  <si>
    <t>apina_2017-10-05_02-50-05_-0500_Thu</t>
  </si>
  <si>
    <t>1-4ebb8fb8f67240c0b14c6cb88eb1c417</t>
  </si>
  <si>
    <t>316801566</t>
  </si>
  <si>
    <t>Finished installing right angle drive</t>
  </si>
  <si>
    <t>43013.1181232407</t>
  </si>
  <si>
    <t>2017-10-05T02:50:05-05:00</t>
  </si>
  <si>
    <t>apina_2017-10-05_05-44-04_-0500_Thu</t>
  </si>
  <si>
    <t>1-a8023cfd1f49dfac8e4ed8aa1dfb390c</t>
  </si>
  <si>
    <t>43013.2389445718</t>
  </si>
  <si>
    <t>2017-10-05T05:44:04-05:00</t>
  </si>
  <si>
    <t>apina_2017-10-05_05-45-13_-0500_Thu</t>
  </si>
  <si>
    <t>2-baede98670bf1817e0d0ddb9f58300e9</t>
  </si>
  <si>
    <t>Performed DOT critical inspection</t>
  </si>
  <si>
    <t>43013.2397444907</t>
  </si>
  <si>
    <t>2017-10-05T05:45:13-05:00</t>
  </si>
  <si>
    <t>apina_2017-10-05_05-46-29_-0500_Thu</t>
  </si>
  <si>
    <t>2-1cc608e953ed555290f9ba868931cfb3</t>
  </si>
  <si>
    <t>Replaced broken marker reflectors and worn out DOT tape</t>
  </si>
  <si>
    <t>43013.2406202431</t>
  </si>
  <si>
    <t>2017-10-05T05:46:29-05:00</t>
  </si>
  <si>
    <t>apina_2017-10-06_21-10-39_-0500_Fri</t>
  </si>
  <si>
    <t>2-9dfba24ea8cd6ff6361e667d6a359dc6</t>
  </si>
  <si>
    <t>Inspect turbo leak</t>
  </si>
  <si>
    <t>43014.8823984259</t>
  </si>
  <si>
    <t>2017-10-06T21:10:39-05:00</t>
  </si>
  <si>
    <t>apina_2017-10-06_21-12-24_-0500_Fri</t>
  </si>
  <si>
    <t>1-6f100f16a2b00d14f02960b990bf9e5c</t>
  </si>
  <si>
    <t>43014.8836184375</t>
  </si>
  <si>
    <t>2017-10-06T21:12:24-05:00</t>
  </si>
  <si>
    <t>apina_2017-10-07_19-28-48_-0500_Sat</t>
  </si>
  <si>
    <t>1-728f49b80febe652b766eda27c15805d</t>
  </si>
  <si>
    <t>43015.8116716782</t>
  </si>
  <si>
    <t>2017-10-07T19:28:48-05:00</t>
  </si>
  <si>
    <t>apina_2017-10-07_19-29-48_-0500_Sat</t>
  </si>
  <si>
    <t>1-cba085e772e426cbbc08de2d2f4d6081</t>
  </si>
  <si>
    <t>Installed turbo on ht2000</t>
  </si>
  <si>
    <t>43015.8123725463</t>
  </si>
  <si>
    <t>2017-10-07T19:29:48-05:00</t>
  </si>
  <si>
    <t>apina_2017-10-09_19-31-18_-0500_Mon</t>
  </si>
  <si>
    <t>1-75314aa46fe804b23cab60f3756b018d</t>
  </si>
  <si>
    <t>Replace right angle on q10</t>
  </si>
  <si>
    <t>43017.813406713</t>
  </si>
  <si>
    <t>2017-10-09T19:31:18-05:00</t>
  </si>
  <si>
    <t>apina_2017-10-09_19-32-19_-0500_Mon</t>
  </si>
  <si>
    <t>1-12055dda56b518eb6131a536871c4cf4</t>
  </si>
  <si>
    <t>Perform LPM in q10</t>
  </si>
  <si>
    <t>43017.814118669</t>
  </si>
  <si>
    <t>2017-10-09T19:32:19-05:00</t>
  </si>
  <si>
    <t>apina_2017-10-09_19-33-43_-0500_Mon</t>
  </si>
  <si>
    <t>1-81a071c804cb50493425d8071aff1b32</t>
  </si>
  <si>
    <t>Inspected upper pto on transmission</t>
  </si>
  <si>
    <t>43017.8150841319</t>
  </si>
  <si>
    <t>2017-10-09T19:33:43-05:00</t>
  </si>
  <si>
    <t>apina_2017-10-09_19-36-06_-0500_Mon</t>
  </si>
  <si>
    <t>1-17e500642461698f4c96e6726b3cdc43</t>
  </si>
  <si>
    <t>Installed crossheads on ht2000</t>
  </si>
  <si>
    <t>43017.8167469444</t>
  </si>
  <si>
    <t>2017-10-09T19:36:06-05:00</t>
  </si>
  <si>
    <t>apina_2017-10-10_06-38-55_-0500_Tue</t>
  </si>
  <si>
    <t>1-de410510162d8528e4fca1c3fab3a5b7</t>
  </si>
  <si>
    <t>43018.2770362847</t>
  </si>
  <si>
    <t>2017-10-10T06:38:55-05:00</t>
  </si>
  <si>
    <t>apina_2017-10-10_06-39-45_-0500_Tue</t>
  </si>
  <si>
    <t>1-a19577c0bc84557a756e25bd327cef41</t>
  </si>
  <si>
    <t>Installed transmission on q10</t>
  </si>
  <si>
    <t>43018.2776116782</t>
  </si>
  <si>
    <t>2017-10-10T06:39:45-05:00</t>
  </si>
  <si>
    <t>apina_2017-10-11_05-46-46_-0500_Wed</t>
  </si>
  <si>
    <t>1-736544aa3e20db350fb7fafc99494f7f</t>
  </si>
  <si>
    <t>Remove/ Replace top transmission PTO</t>
  </si>
  <si>
    <t>43019.2408107755</t>
  </si>
  <si>
    <t>2017-10-11T05:46:46-05:00</t>
  </si>
  <si>
    <t>apina_2017-10-12_05-27-09_-0500_Thu</t>
  </si>
  <si>
    <t>2-f4513be4b914b023049fff97751ff41b</t>
  </si>
  <si>
    <t>43020.2271983102</t>
  </si>
  <si>
    <t>2017-10-12T05:27:09-05:00</t>
  </si>
  <si>
    <t>apina_2017-10-12_05-28-10_-0500_Thu</t>
  </si>
  <si>
    <t>2-e059235a0e89c921ace4a6b4e88fec83</t>
  </si>
  <si>
    <t>Replaced mudflaps, wipers and white DOT tape</t>
  </si>
  <si>
    <t>43020.2279009259</t>
  </si>
  <si>
    <t>2017-10-12T05:28:10-05:00</t>
  </si>
  <si>
    <t>apina_2017-10-12_05-29-12_-0500_Thu</t>
  </si>
  <si>
    <t>2-8fd1f08405de1c457fb34c36edf2c0fd</t>
  </si>
  <si>
    <t>Performed DOT critical</t>
  </si>
  <si>
    <t>43020.2286189583</t>
  </si>
  <si>
    <t>2017-10-12T05:29:12-05:00</t>
  </si>
  <si>
    <t>apina_2017-10-12_05-29-54_-0500_Thu</t>
  </si>
  <si>
    <t>2-029be7ee0d0bdca42511b1f56a597b51</t>
  </si>
  <si>
    <t>Replaced and rewired marker light and pigtail connector</t>
  </si>
  <si>
    <t>43020.2291076736</t>
  </si>
  <si>
    <t>2017-10-12T05:29:54-05:00</t>
  </si>
  <si>
    <t>apina_2017-10-14_05-52-26_-0500_Sat</t>
  </si>
  <si>
    <t>3-78cdd4afab168b9088a8f1f9de940d7d</t>
  </si>
  <si>
    <t>Installed blower motor, troubleshooted ac system</t>
  </si>
  <si>
    <t>43022.2447565509</t>
  </si>
  <si>
    <t>2017-10-14T05:52:26-05:00</t>
  </si>
  <si>
    <t>apina_2017-10-14_05-53-22_-0500_Sat</t>
  </si>
  <si>
    <t>2-9ab6c74da59cc79f4164494887721f0d</t>
  </si>
  <si>
    <t>Replaced engine fan belt, topped off coolant</t>
  </si>
  <si>
    <t>43022.2454016319</t>
  </si>
  <si>
    <t>2017-10-14T05:53:22-05:00</t>
  </si>
  <si>
    <t>apina_2017-10-14_19-27-26_-0500_Sat</t>
  </si>
  <si>
    <t>1-bced32ff3838d43c7c24d55b1fe37264</t>
  </si>
  <si>
    <t>Installed pto clutch on acid trailer</t>
  </si>
  <si>
    <t>43022.8107255093</t>
  </si>
  <si>
    <t>2017-10-14T19:27:26-05:00</t>
  </si>
  <si>
    <t>apina_2017-10-14_19-35-53_-0500_Sat</t>
  </si>
  <si>
    <t>1-d685ad1e76eaae32a294e8711e06fb8d</t>
  </si>
  <si>
    <t>Repaired turbo leak on q10</t>
  </si>
  <si>
    <t>43022.8165920255</t>
  </si>
  <si>
    <t>2017-10-14T19:35:53-05:00</t>
  </si>
  <si>
    <t>apina_2017-10-15_19-30-13_-0500_Sun</t>
  </si>
  <si>
    <t>2-ac59b01d016ad1ec7c41b76c13df9356</t>
  </si>
  <si>
    <t>316859407</t>
  </si>
  <si>
    <t>Replaced p/s turbo blender</t>
  </si>
  <si>
    <t>43023.8126595255</t>
  </si>
  <si>
    <t>2017-10-15T19:30:13-05:00</t>
  </si>
  <si>
    <t>apina_2017-10-15_19-31-01_-0500_Sun</t>
  </si>
  <si>
    <t>1-86d2d159d3c160c4f5c0c1e83289582c</t>
  </si>
  <si>
    <t>Replaced power end oil hose</t>
  </si>
  <si>
    <t>43023.8132069444</t>
  </si>
  <si>
    <t>2017-10-15T19:31:01-05:00</t>
  </si>
  <si>
    <t>apina_2017-10-15_19-31-44_-0500_Sun</t>
  </si>
  <si>
    <t>2-eacc97015324c8421847015e88a297b1</t>
  </si>
  <si>
    <t>316862555</t>
  </si>
  <si>
    <t>Repaired d/s rear marker light</t>
  </si>
  <si>
    <t>43023.8137132755</t>
  </si>
  <si>
    <t>2017-10-15T19:31:44-05:00</t>
  </si>
  <si>
    <t>apina_2017-10-16_18-55-30_-0500_Mon</t>
  </si>
  <si>
    <t>1-47bdbce414be7cf72d83cb8b8916f860</t>
  </si>
  <si>
    <t>Replaced crankshaft seal</t>
  </si>
  <si>
    <t>43024.7885423843</t>
  </si>
  <si>
    <t>2017-10-16T18:55:30-05:00</t>
  </si>
  <si>
    <t>apina_2017-10-17_05-38-50_-0500_Tue</t>
  </si>
  <si>
    <t>1-ca6ddc2134faa1d9f27caa252b2518cb</t>
  </si>
  <si>
    <t>Finished replacing front engine seal</t>
  </si>
  <si>
    <t>43025.2353086111</t>
  </si>
  <si>
    <t>2017-10-17T05:38:50-05:00</t>
  </si>
  <si>
    <t>apina_2017-10-17_05-39-43_-0500_Tue</t>
  </si>
  <si>
    <t>1-47028b4d27a1d465c347dd6582ff4c03</t>
  </si>
  <si>
    <t>Performed dot critical inspection</t>
  </si>
  <si>
    <t>43025.2359199306</t>
  </si>
  <si>
    <t>2017-10-17T05:39:43-05:00</t>
  </si>
  <si>
    <t>apina_2017-10-17_05-40-33_-0500_Tue</t>
  </si>
  <si>
    <t>1-394aa67122d7fd659c6d7ceafe667484</t>
  </si>
  <si>
    <t>Replaced cracked marker light</t>
  </si>
  <si>
    <t>43025.2364946991</t>
  </si>
  <si>
    <t>2017-10-17T05:40:33-05:00</t>
  </si>
  <si>
    <t>apina_2017-10-17_05-41-13_-0500_Tue</t>
  </si>
  <si>
    <t>1-23a8743b63479e8ed528ccf7490d7733</t>
  </si>
  <si>
    <t>Replaced missing fuel tank gauge</t>
  </si>
  <si>
    <t>43025.2369566319</t>
  </si>
  <si>
    <t>2017-10-17T05:41:13-05:00</t>
  </si>
  <si>
    <t>apina_2017-10-25_06-30-46_-0500_Wed</t>
  </si>
  <si>
    <t>1-b57678fd9b2adbc7f5e75a888c082bc2</t>
  </si>
  <si>
    <t>Replaced tail light pigtail</t>
  </si>
  <si>
    <t>43033.2713714236</t>
  </si>
  <si>
    <t>2017-10-25T06:30:46-05:00</t>
  </si>
  <si>
    <t>apina_2017-10-25_06-31-49_-0500_Wed</t>
  </si>
  <si>
    <t>2-0e3ebe3d66f9b5f08dbb79dca5a8fa60</t>
  </si>
  <si>
    <t>Replaced fuel seperator bottom cover</t>
  </si>
  <si>
    <t>43033.272102963</t>
  </si>
  <si>
    <t>2017-10-25T06:31:49-05:00</t>
  </si>
  <si>
    <t>apina_2017-10-25_06-32-43_-0500_Wed</t>
  </si>
  <si>
    <t>2-8c10e1822c105173c77d61b53a2ecd1a</t>
  </si>
  <si>
    <t>Replaced rain caps on muffler</t>
  </si>
  <si>
    <t>43033.2727313426</t>
  </si>
  <si>
    <t>2017-10-25T06:32:43-05:00</t>
  </si>
  <si>
    <t>apina_2017-10-25_06-33-27_-0500_Wed</t>
  </si>
  <si>
    <t>2-4932abbbbfd65aac26392ab43c405b86</t>
  </si>
  <si>
    <t>Replaced battery box loto switch</t>
  </si>
  <si>
    <t>43033.2732381134</t>
  </si>
  <si>
    <t>2017-10-25T06:33:27-05:00</t>
  </si>
  <si>
    <t>apina_2017-10-25_06-35-06_-0500_Wed</t>
  </si>
  <si>
    <t>2-1ff457066f3f5e0258f7dbae74988593</t>
  </si>
  <si>
    <t>Perform sand box upgrade</t>
  </si>
  <si>
    <t>43033.2743774421</t>
  </si>
  <si>
    <t>2017-10-25T06:35:06-05:00</t>
  </si>
  <si>
    <t>apina_2017-10-28_06-18-29_-0500_Sat</t>
  </si>
  <si>
    <t>1-59e18b0e51065d7c4fd426f10a5179e8</t>
  </si>
  <si>
    <t>Performed sand box upgrade</t>
  </si>
  <si>
    <t>43036.262841412</t>
  </si>
  <si>
    <t>2017-10-28T06:18:29-05:00</t>
  </si>
  <si>
    <t>apina_2017-10-28_06-19-47_-0500_Sat</t>
  </si>
  <si>
    <t>1-351ac8b3c9563210032da961878bbe0a</t>
  </si>
  <si>
    <t>Continued sandbox upgrade</t>
  </si>
  <si>
    <t>43036.2637390625</t>
  </si>
  <si>
    <t>2017-10-28T06:19:47-05:00</t>
  </si>
  <si>
    <t>apina_2017-10-30_06-14-38_-0500_Mon</t>
  </si>
  <si>
    <t>1-efedc99d3da4c763a9a3b7955e9312b6</t>
  </si>
  <si>
    <t>316926104</t>
  </si>
  <si>
    <t>Repaired gear box oil contamination</t>
  </si>
  <si>
    <t>43038.2601627662</t>
  </si>
  <si>
    <t>2017-10-30T06:14:38-05:00</t>
  </si>
  <si>
    <t>apina_2017-10-30_06-15-58_-0500_Mon</t>
  </si>
  <si>
    <t>1-4e35cde0ed32292f137144d68012a82e</t>
  </si>
  <si>
    <t>316929298</t>
  </si>
  <si>
    <t>11633854</t>
  </si>
  <si>
    <t>Diagnosed and repaired license plate light</t>
  </si>
  <si>
    <t>43038.2610884375</t>
  </si>
  <si>
    <t>2017-10-30T06:15:58-05:00</t>
  </si>
  <si>
    <t>apina_2017-10-30_06-16-56_-0500_Mon</t>
  </si>
  <si>
    <t>1-36db5799840784fd7e908916188256a6</t>
  </si>
  <si>
    <t>Removed suction manifold and replace suction pump</t>
  </si>
  <si>
    <t>43038.2617621181</t>
  </si>
  <si>
    <t>2017-10-30T06:16:56-05:00</t>
  </si>
  <si>
    <t>apina_2017-10-31_06-08-32_-0500_Tue</t>
  </si>
  <si>
    <t>1-d020ef034d15942e01e7cead28456d6b</t>
  </si>
  <si>
    <t>Replaced suction pump</t>
  </si>
  <si>
    <t>43039.2559346181</t>
  </si>
  <si>
    <t>2017-10-31T06:08:32-05:00</t>
  </si>
  <si>
    <t>apina_2017-10-31_06-29-01_-0500_Tue</t>
  </si>
  <si>
    <t>1-e25d8e35bfec627be2754d99aaaa13e8</t>
  </si>
  <si>
    <t>Replaced bad headlight</t>
  </si>
  <si>
    <t>43039.270154294</t>
  </si>
  <si>
    <t>2017-10-31T06:29:01-05:00</t>
  </si>
  <si>
    <t>apina_2017-10-31_06-29-48_-0500_Tue</t>
  </si>
  <si>
    <t>1-ad374a0ec10e3defec829bd931025647</t>
  </si>
  <si>
    <t>Replaced and repaired 3 side marker lights</t>
  </si>
  <si>
    <t>43039.2706955324</t>
  </si>
  <si>
    <t>2017-10-31T06:29:48-05:00</t>
  </si>
  <si>
    <t>apina_2017-10-31_06-30-54_-0500_Tue</t>
  </si>
  <si>
    <t>1-7d0e3a2777d9b5f9ed1dc8f1ebf92ffe</t>
  </si>
  <si>
    <t>Replaced bad batteries on blender</t>
  </si>
  <si>
    <t>43039.2714682292</t>
  </si>
  <si>
    <t>2017-10-31T06:30:54-05:00</t>
  </si>
  <si>
    <t>apina_2017-10-31_06-31-37_-0500_Tue</t>
  </si>
  <si>
    <t>1-ca41875d5d3a53b571d992147ce93041</t>
  </si>
  <si>
    <t>Replaced broken tie rod</t>
  </si>
  <si>
    <t>43039.2719590741</t>
  </si>
  <si>
    <t>2017-10-31T06:31:37-05:00</t>
  </si>
  <si>
    <t>apina_2017-10-31_06-32-24_-0500_Tue</t>
  </si>
  <si>
    <t>1-c7d68e0a1f08f8a3146d846dde0c3235</t>
  </si>
  <si>
    <t>Replaced bad tail light</t>
  </si>
  <si>
    <t>43039.2725092014</t>
  </si>
  <si>
    <t>2017-10-31T06:32:24-05:00</t>
  </si>
  <si>
    <t>apina_2017-11-01_05-33-09_-0500_Wed</t>
  </si>
  <si>
    <t>3-ded036c82c829e5dadeceb37bbd43150</t>
  </si>
  <si>
    <t>Sand box upgrade on blender</t>
  </si>
  <si>
    <t>43040.2313610648</t>
  </si>
  <si>
    <t>2017-11-01T05:33:09-05:00</t>
  </si>
  <si>
    <t>apina_2017-11-02_05-43-16_-0500_Thu</t>
  </si>
  <si>
    <t>2-a541464f0e25acf02f72094cab230a36</t>
  </si>
  <si>
    <t>Continued sand box upgrade</t>
  </si>
  <si>
    <t>43041.2383887037</t>
  </si>
  <si>
    <t>2017-11-02T05:43:16-05:00</t>
  </si>
  <si>
    <t>apina_2017-11-05_06-23-41_-0600_Sun</t>
  </si>
  <si>
    <t>1-d406af91447a391cc73f6e80c7b274d1</t>
  </si>
  <si>
    <t>Replace sand screws</t>
  </si>
  <si>
    <t>43044.2664481134</t>
  </si>
  <si>
    <t>2017-11-05T06:23:41-06:00</t>
  </si>
  <si>
    <t>apina_2017-11-05_06-25-31_-0600_Sun</t>
  </si>
  <si>
    <t>1-c1953642ed9e8febce6589a128d85137</t>
  </si>
  <si>
    <t>43044.2677218171</t>
  </si>
  <si>
    <t>2017-11-05T06:25:31-06:00</t>
  </si>
  <si>
    <t>apina_2017-11-07_12-04-55_-0600_Tue</t>
  </si>
  <si>
    <t>1-706d7e5dd99d36814b1971a277f3b5bd</t>
  </si>
  <si>
    <t>Replaced d/s fuel tank</t>
  </si>
  <si>
    <t>43046.5034225</t>
  </si>
  <si>
    <t>2017-11-07T12:04:55-06:00</t>
  </si>
  <si>
    <t>apina_2017-11-07_12-06-05_-0600_Tue</t>
  </si>
  <si>
    <t>1-5217c9295e976d933373148ce6979c8b</t>
  </si>
  <si>
    <t>Cleaned water contamination in p/s front axle hub</t>
  </si>
  <si>
    <t>43046.5042318982</t>
  </si>
  <si>
    <t>2017-11-07T12:06:05-06:00</t>
  </si>
  <si>
    <t>apina_2017-11-07_12-08-45_-0600_Tue</t>
  </si>
  <si>
    <t>1-79a16699e19ea04331643a47210fd855</t>
  </si>
  <si>
    <t>Discharge piping</t>
  </si>
  <si>
    <t>43046.5060767824</t>
  </si>
  <si>
    <t>2017-11-07T12:08:45-06:00</t>
  </si>
  <si>
    <t>apina_2017-11-07_12-12-50_-0600_Tue</t>
  </si>
  <si>
    <t>1-3db4dc503731bd80ef9df5edaf96dd67</t>
  </si>
  <si>
    <t>2017-11-06T20:00:00-06:00</t>
  </si>
  <si>
    <t>Install front drive line along with guards</t>
  </si>
  <si>
    <t>43046.5089192824</t>
  </si>
  <si>
    <t>2017-11-07T12:12:50-06:00</t>
  </si>
  <si>
    <t>apina_2017-11-07_12-14-01_-0600_Tue</t>
  </si>
  <si>
    <t>1-abbb036d841323740f28674060c59534</t>
  </si>
  <si>
    <t>2017-11-06T22:00:00-06:00</t>
  </si>
  <si>
    <t>Finish installing dampener on engine</t>
  </si>
  <si>
    <t>43046.5097374884</t>
  </si>
  <si>
    <t>2017-11-07T12:14:01-06:00</t>
  </si>
  <si>
    <t>apina_2017-11-07_12-15-00_-0600_Tue</t>
  </si>
  <si>
    <t>1-beaa6b1183553222ac5e2ee6b941a992</t>
  </si>
  <si>
    <t>Finish installing air system upgrade</t>
  </si>
  <si>
    <t>43046.5104228241</t>
  </si>
  <si>
    <t>2017-11-07T12:15:00-06:00</t>
  </si>
  <si>
    <t>armandoochoa_2017-10-01_20-04-13_-0500_Sun</t>
  </si>
  <si>
    <t>1-3fd9cd5c6feca175e963fd26e8272b31</t>
  </si>
  <si>
    <t>armandoochoa</t>
  </si>
  <si>
    <t>2017-10-01T06:00:00-05:00</t>
  </si>
  <si>
    <t>2017-10-01T09:00:00-05:00</t>
  </si>
  <si>
    <t>Butterfly valve#12 not working properly</t>
  </si>
  <si>
    <t>43009.8362638426</t>
  </si>
  <si>
    <t>2017-10-01T20:04:13-05:00</t>
  </si>
  <si>
    <t>armandoochoa_2017-10-01_20-05-52_-0500_Sun</t>
  </si>
  <si>
    <t>2-8b77c3aa53c519caa316841a6f2d9ec4</t>
  </si>
  <si>
    <t>2017-10-01T12:00:00-05:00</t>
  </si>
  <si>
    <t>43009.8374182986</t>
  </si>
  <si>
    <t>2017-10-01T20:05:52-05:00</t>
  </si>
  <si>
    <t>armandoochoa_2017-10-01_20-07-00_-0500_Sun</t>
  </si>
  <si>
    <t>2-a6953370e957b8f2df78b18dd1beffd1</t>
  </si>
  <si>
    <t>2017-10-01T14:00:00-05:00</t>
  </si>
  <si>
    <t>Diagnosed that pressure gauge was not working properly</t>
  </si>
  <si>
    <t>43009.8381966667</t>
  </si>
  <si>
    <t>2017-10-01T20:07:00-05:00</t>
  </si>
  <si>
    <t>armandoochoa_2017-10-01_20-09-57_-0500_Sun</t>
  </si>
  <si>
    <t>3-cb847aef80f666a42b67f30c6f8e1cd5</t>
  </si>
  <si>
    <t>2017-10-01T16:00:00-05:00</t>
  </si>
  <si>
    <t>316802092</t>
  </si>
  <si>
    <t>11811373</t>
  </si>
  <si>
    <t>Diagnosed that the lube pump was leaking</t>
  </si>
  <si>
    <t>43009.8402470602</t>
  </si>
  <si>
    <t>2017-10-01T20:09:57-05:00</t>
  </si>
  <si>
    <t>armandoochoa_2017-10-01_20-11-15_-0500_Sun</t>
  </si>
  <si>
    <t>2-0d6b25126a78af23962fc3576558c8bb</t>
  </si>
  <si>
    <t>316802114</t>
  </si>
  <si>
    <t>Diagnosed that hydraulic starter pump was leaking</t>
  </si>
  <si>
    <t>43009.8411458102</t>
  </si>
  <si>
    <t>2017-10-01T20:11:14-05:00</t>
  </si>
  <si>
    <t>armandoochoa_2017-10-03_21-07-22_-0500_Tue</t>
  </si>
  <si>
    <t>2-9c16a8c33e63d2fdf0111510d601906d</t>
  </si>
  <si>
    <t>43011.8801255903</t>
  </si>
  <si>
    <t>2017-10-03T21:07:22-05:00</t>
  </si>
  <si>
    <t>armandoochoa_2017-10-03_21-09-01_-0500_Tue</t>
  </si>
  <si>
    <t>2-ca8ad74d979e53363ba5fc4605846175</t>
  </si>
  <si>
    <t>2017-10-03T08:00:00-05:00</t>
  </si>
  <si>
    <t>Replaced fire ext. bracket</t>
  </si>
  <si>
    <t>43011.8812626852</t>
  </si>
  <si>
    <t>2017-10-03T21:09:01-05:00</t>
  </si>
  <si>
    <t>armandoochoa_2017-10-03_21-11-26_-0500_Tue</t>
  </si>
  <si>
    <t>1-6aee5daf17724208fa42110885867872</t>
  </si>
  <si>
    <t>2017-10-03T10:00:00-05:00</t>
  </si>
  <si>
    <t>Replaced both red side marker lights</t>
  </si>
  <si>
    <t>43011.8829466319</t>
  </si>
  <si>
    <t>2017-10-03T21:11:26-05:00</t>
  </si>
  <si>
    <t>armandoochoa_2017-10-03_21-12-46_-0500_Tue</t>
  </si>
  <si>
    <t>1-34cd8e5d0822136277928f80b2c3c601</t>
  </si>
  <si>
    <t>2017-10-03T12:00:00-05:00</t>
  </si>
  <si>
    <t>Replaced drive line light</t>
  </si>
  <si>
    <t>43011.8838741782</t>
  </si>
  <si>
    <t>2017-10-03T21:12:46-05:00</t>
  </si>
  <si>
    <t>armandoochoa_2017-10-03_21-14-15_-0500_Tue</t>
  </si>
  <si>
    <t>1-cfbce396a7e85cafe90c6bf86f41829e</t>
  </si>
  <si>
    <t>Replaced radiator cap</t>
  </si>
  <si>
    <t>43011.8849034838</t>
  </si>
  <si>
    <t>2017-10-03T21:14:15-05:00</t>
  </si>
  <si>
    <t>armandoochoa_2017-10-03_21-17-03_-0500_Tue</t>
  </si>
  <si>
    <t>2-4c964210b3356912480846304c7f18a0</t>
  </si>
  <si>
    <t>2017-10-03T15:00:00-05:00</t>
  </si>
  <si>
    <t>43011.8868428357</t>
  </si>
  <si>
    <t>2017-10-03T21:17:03-05:00</t>
  </si>
  <si>
    <t>armandoochoa_2017-10-03_21-18-32_-0500_Tue</t>
  </si>
  <si>
    <t>1-2de0c3567a636baa9a390562c5c9ff52</t>
  </si>
  <si>
    <t>Clean an replace fuel tank screen an clean shop</t>
  </si>
  <si>
    <t>43011.8878799653</t>
  </si>
  <si>
    <t>2017-10-03T21:18:32-05:00</t>
  </si>
  <si>
    <t>armandoochoa_2017-10-03_21-20-43_-0500_Tue</t>
  </si>
  <si>
    <t>2-02417bda8d6f35c682175756c8a92b03</t>
  </si>
  <si>
    <t>Diagnosed Elite airleak</t>
  </si>
  <si>
    <t>43011.8893916319</t>
  </si>
  <si>
    <t>2017-10-03T21:20:43-05:00</t>
  </si>
  <si>
    <t>armandoochoa_2017-10-03_21-22-40_-0500_Tue</t>
  </si>
  <si>
    <t>2-afdb431c68d6271c3cb15fe9980bca35</t>
  </si>
  <si>
    <t>2017-10-02T10:00:00-05:00</t>
  </si>
  <si>
    <t>DOT critical</t>
  </si>
  <si>
    <t>43011.8907513889</t>
  </si>
  <si>
    <t>2017-10-03T21:22:40-05:00</t>
  </si>
  <si>
    <t>armandoochoa_2017-10-03_21-24-11_-0500_Tue</t>
  </si>
  <si>
    <t>1-e6f71d2b8532aabf652283b899b1bcb9</t>
  </si>
  <si>
    <t>2017-10-02T11:00:00-05:00</t>
  </si>
  <si>
    <t>Fire ext</t>
  </si>
  <si>
    <t>43011.8917982407</t>
  </si>
  <si>
    <t>2017-10-03T21:24:11-05:00</t>
  </si>
  <si>
    <t>armandoochoa_2017-10-03_21-25-29_-0500_Tue</t>
  </si>
  <si>
    <t>1-48a0639b56b6afd893b8bb1824f05151</t>
  </si>
  <si>
    <t>2017-10-02T12:00:00-05:00</t>
  </si>
  <si>
    <t>Left side rear red marker light replaced</t>
  </si>
  <si>
    <t>43011.8927076389</t>
  </si>
  <si>
    <t>2017-10-03T21:25:29-05:00</t>
  </si>
  <si>
    <t>armandoochoa_2017-10-03_21-27-28_-0500_Tue</t>
  </si>
  <si>
    <t>2-777c3d321fdd2351c89628cb3b0680d6</t>
  </si>
  <si>
    <t>43011.8940828009</t>
  </si>
  <si>
    <t>2017-10-03T21:27:28-05:00</t>
  </si>
  <si>
    <t>armandoochoa_2017-10-03_21-28-38_-0500_Tue</t>
  </si>
  <si>
    <t>3-04bd142a3ba832298ebb9930b2c10e21</t>
  </si>
  <si>
    <t>2017-10-02T15:00:00-05:00</t>
  </si>
  <si>
    <t>11139314</t>
  </si>
  <si>
    <t>43011.8948889005</t>
  </si>
  <si>
    <t>2017-10-03T21:28:38-05:00</t>
  </si>
  <si>
    <t>armandoochoa_2017-10-03_21-31-20_-0500_Tue</t>
  </si>
  <si>
    <t>2-ffda111f01f193fd83728b36419b48a4</t>
  </si>
  <si>
    <t>Replaced driver side door light</t>
  </si>
  <si>
    <t>43011.8967668287</t>
  </si>
  <si>
    <t>2017-10-03T21:31:20-05:00</t>
  </si>
  <si>
    <t>armandoochoa_2017-10-04_20-18-31_-0500_Wed</t>
  </si>
  <si>
    <t>2-ca54e85a1ea0851d3d015f9182f7353a</t>
  </si>
  <si>
    <t>2017-10-04T08:00:00-05:00</t>
  </si>
  <si>
    <t>Fix door on TCC unit</t>
  </si>
  <si>
    <t>43012.8461985995</t>
  </si>
  <si>
    <t>2017-10-04T20:18:31-05:00</t>
  </si>
  <si>
    <t>armandoochoa_2017-10-04_20-22-45_-0500_Wed</t>
  </si>
  <si>
    <t>1-528684854ed0506bf60eca15606042bd</t>
  </si>
  <si>
    <t>2017-10-04T11:00:00-05:00</t>
  </si>
  <si>
    <t>10574055</t>
  </si>
  <si>
    <t>Replace landing gear</t>
  </si>
  <si>
    <t>43012.8491398264</t>
  </si>
  <si>
    <t>2017-10-04T20:22:45-05:00</t>
  </si>
  <si>
    <t>armandoochoa_2017-10-04_20-23-56_-0500_Wed</t>
  </si>
  <si>
    <t>2-4d32210547879f8bb8093b2d2e551827</t>
  </si>
  <si>
    <t>Replaced brake magnet on utility trailer</t>
  </si>
  <si>
    <t>43012.8499578704</t>
  </si>
  <si>
    <t>2017-10-04T20:23:56-05:00</t>
  </si>
  <si>
    <t>armandoochoa_2017-10-04_20-25-16_-0500_Wed</t>
  </si>
  <si>
    <t>2-3778817911b83766e432e01ec2c1ce89</t>
  </si>
  <si>
    <t>Replaced placard</t>
  </si>
  <si>
    <t>43012.8508816551</t>
  </si>
  <si>
    <t>2017-10-04T20:25:16-05:00</t>
  </si>
  <si>
    <t>armandoochoa_2017-10-04_20-27-00_-0500_Wed</t>
  </si>
  <si>
    <t>2-ac41e5f72da31f8c02ca804f4f2daec0</t>
  </si>
  <si>
    <t>Fix hydraulic line on forklift an clean shop</t>
  </si>
  <si>
    <t>43012.8520938194</t>
  </si>
  <si>
    <t>2017-10-04T20:27:00-05:00</t>
  </si>
  <si>
    <t>armandoochoa_2017-10-05_20-24-45_-0500_Thu</t>
  </si>
  <si>
    <t>1-32672c60dce6879a724c63ce6c6a8990</t>
  </si>
  <si>
    <t>Replace an install fouk denso</t>
  </si>
  <si>
    <t>43013.8505229398</t>
  </si>
  <si>
    <t>2017-10-05T20:24:45-05:00</t>
  </si>
  <si>
    <t>armandoochoa_2017-10-07_21-41-30_-0500_Sat</t>
  </si>
  <si>
    <t>2-a807742da459803e31cb682313c0408d</t>
  </si>
  <si>
    <t>2017-10-07T09:00:00-05:00</t>
  </si>
  <si>
    <t>Remove an install driveline shaft to fan</t>
  </si>
  <si>
    <t>43015.9038288079</t>
  </si>
  <si>
    <t>2017-10-07T21:41:30-05:00</t>
  </si>
  <si>
    <t>armandoochoa_2017-10-07_21-43-33_-0500_Sat</t>
  </si>
  <si>
    <t>1-53b92eaf46dab492c001df05b4ffaf73</t>
  </si>
  <si>
    <t>2017-10-07T11:00:00-05:00</t>
  </si>
  <si>
    <t>316822862</t>
  </si>
  <si>
    <t>Remove powerend bolts an lid an install</t>
  </si>
  <si>
    <t>43015.9052505671</t>
  </si>
  <si>
    <t>2017-10-07T21:43:33-05:00</t>
  </si>
  <si>
    <t>armandoochoa_2017-10-07_21-45-07_-0500_Sat</t>
  </si>
  <si>
    <t>1-43b44d972abf2bd2ff7b2e0df751f49e</t>
  </si>
  <si>
    <t>2017-10-07T14:00:00-05:00</t>
  </si>
  <si>
    <t>Diagnose powerend crack</t>
  </si>
  <si>
    <t>43015.9063346991</t>
  </si>
  <si>
    <t>2017-10-07T21:45:07-05:00</t>
  </si>
  <si>
    <t>armandoochoa_2017-10-07_21-46-11_-0500_Sat</t>
  </si>
  <si>
    <t>1-949ea7e898d59bdc464f14a912f18b25</t>
  </si>
  <si>
    <t>2017-10-07T16:00:00-05:00</t>
  </si>
  <si>
    <t>43015.9070824421</t>
  </si>
  <si>
    <t>2017-10-07T21:46:11-05:00</t>
  </si>
  <si>
    <t>armandoochoa_2017-10-08_20-36-31_-0500_Sun</t>
  </si>
  <si>
    <t>1-ea335b849c51a8eea733912eb2f33712</t>
  </si>
  <si>
    <t>2017-10-06T08:00:00-05:00</t>
  </si>
  <si>
    <t>43016.8587002894</t>
  </si>
  <si>
    <t>2017-10-08T20:36:31-05:00</t>
  </si>
  <si>
    <t>armandoochoa_2017-10-08_20-38-27_-0500_Sun</t>
  </si>
  <si>
    <t>1-1180c5a1851ed73d6dbcd5f2c7340750</t>
  </si>
  <si>
    <t>2017-10-06T09:00:00-05:00</t>
  </si>
  <si>
    <t>Remove and install licence plate light</t>
  </si>
  <si>
    <t>43016.8600350116</t>
  </si>
  <si>
    <t>2017-10-08T20:38:27-05:00</t>
  </si>
  <si>
    <t>armandoochoa_2017-10-08_20-39-58_-0500_Sun</t>
  </si>
  <si>
    <t>1-4384175bfdec44791a286b2142894bde</t>
  </si>
  <si>
    <t>2017-10-06T11:00:00-05:00</t>
  </si>
  <si>
    <t>Remove and install both brackets, an mud flap</t>
  </si>
  <si>
    <t>43016.8610898843</t>
  </si>
  <si>
    <t>2017-10-08T20:39:58-05:00</t>
  </si>
  <si>
    <t>armandoochoa_2017-10-08_20-42-10_-0500_Sun</t>
  </si>
  <si>
    <t>1-5a0e6cfdacd9faa15d07625cdb2fc248</t>
  </si>
  <si>
    <t>2017-10-06T14:00:00-05:00</t>
  </si>
  <si>
    <t>316827877</t>
  </si>
  <si>
    <t>Remove and install drive line drive shaft for fan, an finally clean shop</t>
  </si>
  <si>
    <t>43016.8626263657</t>
  </si>
  <si>
    <t>2017-10-08T20:42:10-05:00</t>
  </si>
  <si>
    <t>armandoochoa_2017-10-08_20-44-56_-0500_Sun</t>
  </si>
  <si>
    <t>1-99b2e8a2c71e20f655df4afff5aabefd</t>
  </si>
  <si>
    <t>2017-10-08T16:00:00-05:00</t>
  </si>
  <si>
    <t>316827343</t>
  </si>
  <si>
    <t>New unit rigup</t>
  </si>
  <si>
    <t>43016.864541713</t>
  </si>
  <si>
    <t>2017-10-08T20:44:56-05:00</t>
  </si>
  <si>
    <t>armandoochoa_2017-10-10_10-56-47_-0500_Tue</t>
  </si>
  <si>
    <t>1-f067730256627bd6bb56da601679ff6d</t>
  </si>
  <si>
    <t>Air system air leak on firewall</t>
  </si>
  <si>
    <t>43018.4561106019</t>
  </si>
  <si>
    <t>2017-10-10T10:56:47-05:00</t>
  </si>
  <si>
    <t>armandoochoa_2017-10-10_11-18-03_-0500_Tue</t>
  </si>
  <si>
    <t>1-780c491d44872f99ead2adb06e7bfe12</t>
  </si>
  <si>
    <t>New unit rigup an clean up shop</t>
  </si>
  <si>
    <t>43018.4708723032</t>
  </si>
  <si>
    <t>2017-10-10T11:18:03-05:00</t>
  </si>
  <si>
    <t>armandoochoa_2017-10-18_05-29-06_-0500_Wed</t>
  </si>
  <si>
    <t>1-470b8e08a119d12fc2ab008c6d8dafc6</t>
  </si>
  <si>
    <t>2017-10-17T14:00:00-05:00</t>
  </si>
  <si>
    <t>43026.2285432407</t>
  </si>
  <si>
    <t>2017-10-18T05:29:06-05:00</t>
  </si>
  <si>
    <t>armandoochoa_2017-10-18_05-31-52_-0500_Wed</t>
  </si>
  <si>
    <t>1-984037342be6876fc4a286f44a166d48</t>
  </si>
  <si>
    <t>Removed an install pto an clean shop</t>
  </si>
  <si>
    <t>43026.2304699884</t>
  </si>
  <si>
    <t>2017-10-18T05:31:52-05:00</t>
  </si>
  <si>
    <t>armandoochoa_2017-10-20_07-07-28_-0500_Fri</t>
  </si>
  <si>
    <t>1-6f1635e18b0c25c03aa32f84337e9433</t>
  </si>
  <si>
    <t>Replace drive line an yoke</t>
  </si>
  <si>
    <t>43028.2968559259</t>
  </si>
  <si>
    <t>2017-10-20T07:07:28-05:00</t>
  </si>
  <si>
    <t>armandoochoa_2017-10-20_07-08-48_-0500_Fri</t>
  </si>
  <si>
    <t>1-2e5156c80b5c29561f3a9ed8431d0fc5</t>
  </si>
  <si>
    <t>43028.2977846875</t>
  </si>
  <si>
    <t>2017-10-20T07:08:48-05:00</t>
  </si>
  <si>
    <t>armandoochoa_2017-10-20_07-09-50_-0500_Fri</t>
  </si>
  <si>
    <t>1-9720b494451f1689fbb7f6a016dfaa57</t>
  </si>
  <si>
    <t>2017-10-19T08:00:00-05:00</t>
  </si>
  <si>
    <t>316823563</t>
  </si>
  <si>
    <t>11809463</t>
  </si>
  <si>
    <t>Engine replacement runup</t>
  </si>
  <si>
    <t>43028.2985041435</t>
  </si>
  <si>
    <t>2017-10-20T07:09:50-05:00</t>
  </si>
  <si>
    <t>armandoochoa_2017-10-20_07-11-44_-0500_Fri</t>
  </si>
  <si>
    <t>2-2a9d9550807bd46144f17e173fc75d60</t>
  </si>
  <si>
    <t>2017-10-19T10:00:00-05:00</t>
  </si>
  <si>
    <t>43028.2998233565</t>
  </si>
  <si>
    <t>2017-10-20T07:11:44-05:00</t>
  </si>
  <si>
    <t>armandoochoa_2017-10-20_07-13-54_-0500_Fri</t>
  </si>
  <si>
    <t>2-521cebd5a139dc4bb53ee6b7bbe7540c</t>
  </si>
  <si>
    <t>2017-10-19T12:00:00-05:00</t>
  </si>
  <si>
    <t>43028.301325</t>
  </si>
  <si>
    <t>2017-10-20T07:13:54-05:00</t>
  </si>
  <si>
    <t>armandoochoa_2017-10-20_07-15-08_-0500_Fri</t>
  </si>
  <si>
    <t>3-cebc3d7253a632fc8cc860ed5e0c4938</t>
  </si>
  <si>
    <t>2017-10-19T15:00:00-05:00</t>
  </si>
  <si>
    <t>Diagnose an remove alternator</t>
  </si>
  <si>
    <t>43028.3021783796</t>
  </si>
  <si>
    <t>2017-10-20T07:15:08-05:00</t>
  </si>
  <si>
    <t>armandoochoa_2017-10-20_07-17-32_-0500_Fri</t>
  </si>
  <si>
    <t>2-d4ed9271596bce3aa2be5d34473abd75</t>
  </si>
  <si>
    <t>316888175</t>
  </si>
  <si>
    <t>Replace missing fire extinguisher</t>
  </si>
  <si>
    <t>43028.3038445949</t>
  </si>
  <si>
    <t>2017-10-20T07:17:32-05:00</t>
  </si>
  <si>
    <t>armandoochoa_2017-10-24_14-55-23_-0500_Tue</t>
  </si>
  <si>
    <t>1-c8269b6112d3dd224307feef35dd3f42</t>
  </si>
  <si>
    <t>2017-10-20T09:00:00-05:00</t>
  </si>
  <si>
    <t>Diagnosed air valve did not want to work properly</t>
  </si>
  <si>
    <t>43032.6217979745</t>
  </si>
  <si>
    <t>2017-10-24T14:55:23-05:00</t>
  </si>
  <si>
    <t>armandoochoa_2017-10-24_14-57-48_-0500_Tue</t>
  </si>
  <si>
    <t>1-3ebc7bd5545cf6f467dee4e8176b9b5a</t>
  </si>
  <si>
    <t>2017-10-20T11:00:00-05:00</t>
  </si>
  <si>
    <t>43032.6234790394</t>
  </si>
  <si>
    <t>2017-10-24T14:57:48-05:00</t>
  </si>
  <si>
    <t>armandoochoa_2017-10-24_14-59-05_-0500_Tue</t>
  </si>
  <si>
    <t>1-5ed4511675d9b163f48f382f05fc0e27</t>
  </si>
  <si>
    <t>Replace driver side ladder spring</t>
  </si>
  <si>
    <t>43032.6243658449</t>
  </si>
  <si>
    <t>2017-10-24T14:59:05-05:00</t>
  </si>
  <si>
    <t>armandoochoa_2017-10-24_15-01-00_-0500_Tue</t>
  </si>
  <si>
    <t>1-81169b7c5faa3a6174b03d40c43e18c0</t>
  </si>
  <si>
    <t>2017-10-20T16:00:00-05:00</t>
  </si>
  <si>
    <t>Hydraulic leak an run up</t>
  </si>
  <si>
    <t>43032.6256987037</t>
  </si>
  <si>
    <t>2017-10-24T15:01:00-05:00</t>
  </si>
  <si>
    <t>armandoochoa_2017-10-24_15-02-53_-0500_Tue</t>
  </si>
  <si>
    <t>1-16241fb9a2e43e69cdb1227b2a1c0de4</t>
  </si>
  <si>
    <t>2017-10-21T06:00:00-05:00</t>
  </si>
  <si>
    <t>2017-10-21T08:00:00-05:00</t>
  </si>
  <si>
    <t>43032.6270079977</t>
  </si>
  <si>
    <t>2017-10-24T15:02:53-05:00</t>
  </si>
  <si>
    <t>armandoochoa_2017-10-24_15-04-54_-0500_Tue</t>
  </si>
  <si>
    <t>1-5bf622bd222c3fab74644ae0cf13a99f</t>
  </si>
  <si>
    <t>2017-10-21T09:00:00-05:00</t>
  </si>
  <si>
    <t>Replace cab bulbs an fuses</t>
  </si>
  <si>
    <t>43032.6284119676</t>
  </si>
  <si>
    <t>2017-10-24T15:04:54-05:00</t>
  </si>
  <si>
    <t>armandoochoa_2017-10-24_15-06-14_-0500_Tue</t>
  </si>
  <si>
    <t>1-4fe8f1f29e2c67ac7ee55fcf4c11e7b2</t>
  </si>
  <si>
    <t>2017-10-21T10:00:00-05:00</t>
  </si>
  <si>
    <t>Replace license plate light (worklight)</t>
  </si>
  <si>
    <t>43032.6293356829</t>
  </si>
  <si>
    <t>2017-10-24T15:06:14-05:00</t>
  </si>
  <si>
    <t>armandoochoa_2017-10-24_15-08-18_-0500_Tue</t>
  </si>
  <si>
    <t>1-5527287e6a0afc677db9040536f0590f</t>
  </si>
  <si>
    <t>2017-10-21T16:00:00-05:00</t>
  </si>
  <si>
    <t>Hydraulic powerend system flush</t>
  </si>
  <si>
    <t>43032.6307747917</t>
  </si>
  <si>
    <t>2017-10-24T15:08:18-05:00</t>
  </si>
  <si>
    <t>armandoochoa_2017-10-24_15-11-23_-0500_Tue</t>
  </si>
  <si>
    <t>1-7443a562eaf32db2b4fb8ffa134591e5</t>
  </si>
  <si>
    <t>2017-10-22T06:00:00-05:00</t>
  </si>
  <si>
    <t>2017-10-22T10:00:00-05:00</t>
  </si>
  <si>
    <t>Hydraulic system powerend flush</t>
  </si>
  <si>
    <t>43032.632905706</t>
  </si>
  <si>
    <t>2017-10-24T15:11:23-05:00</t>
  </si>
  <si>
    <t>armandoochoa_2017-10-24_15-13-02_-0500_Tue</t>
  </si>
  <si>
    <t>1-9bc53cf0d251646381391faa9077d260</t>
  </si>
  <si>
    <t>2017-10-22T16:00:00-05:00</t>
  </si>
  <si>
    <t>43032.6340600231</t>
  </si>
  <si>
    <t>2017-10-24T15:13:02-05:00</t>
  </si>
  <si>
    <t>armandoochoa_2017-10-25_06-28-17_-0500_Wed</t>
  </si>
  <si>
    <t>1-a36d57b7f543bfd4784d009039cc2559</t>
  </si>
  <si>
    <t>2017-10-23T09:00:00-05:00</t>
  </si>
  <si>
    <t>43033.2696490972</t>
  </si>
  <si>
    <t>armandoochoa_2017-10-25_06-31-26_-0500_Wed</t>
  </si>
  <si>
    <t>1-7e765efee4949507074ac299d1e6087f</t>
  </si>
  <si>
    <t>2017-10-23T11:00:00-05:00</t>
  </si>
  <si>
    <t>43033.2718332755</t>
  </si>
  <si>
    <t>2017-10-25T06:31:26-05:00</t>
  </si>
  <si>
    <t>armandoochoa_2017-10-25_06-32-27_-0500_Wed</t>
  </si>
  <si>
    <t>2-39a52666deb8bdd55f5a8dd330062f59</t>
  </si>
  <si>
    <t>2017-10-23T12:00:00-05:00</t>
  </si>
  <si>
    <t>Repair hydraulic hose bracket</t>
  </si>
  <si>
    <t>43033.2725385185</t>
  </si>
  <si>
    <t>2017-10-25T06:32:27-05:00</t>
  </si>
  <si>
    <t>armandoochoa_2017-10-25_06-33-39_-0500_Wed</t>
  </si>
  <si>
    <t>1-98569f9248f338d0416d80762f9b431d</t>
  </si>
  <si>
    <t>2017-10-23T14:00:00-05:00</t>
  </si>
  <si>
    <t>Replace both mudflaps</t>
  </si>
  <si>
    <t>43033.2733709954</t>
  </si>
  <si>
    <t>2017-10-25T06:33:39-05:00</t>
  </si>
  <si>
    <t>armandoochoa_2017-10-25_06-34-45_-0500_Wed</t>
  </si>
  <si>
    <t>2-1900689b3f816d0a498c30d1f6cdefb6</t>
  </si>
  <si>
    <t>43033.274139919</t>
  </si>
  <si>
    <t>2017-10-25T06:34:45-05:00</t>
  </si>
  <si>
    <t>armandoochoa_2017-10-25_06-36-09_-0500_Wed</t>
  </si>
  <si>
    <t>2-ec7a479fb0ac092f9fee1be504c0536d</t>
  </si>
  <si>
    <t>Repair license plate light</t>
  </si>
  <si>
    <t>43033.2751095139</t>
  </si>
  <si>
    <t>2017-10-25T06:36:09-05:00</t>
  </si>
  <si>
    <t>armandoochoa_2017-10-31_15-55-43_-0500_Tue</t>
  </si>
  <si>
    <t>1-a98861e14f977091091508d26220b5f7</t>
  </si>
  <si>
    <t>43039.6636926505</t>
  </si>
  <si>
    <t>2017-10-31T15:55:43-05:00</t>
  </si>
  <si>
    <t>armandoochoa_2017-10-31_15-56-58_-0500_Tue</t>
  </si>
  <si>
    <t>1-bd42c7ecf5cdda8ae8b86da7210b135f</t>
  </si>
  <si>
    <t>2017-10-25T14:00:00-05:00</t>
  </si>
  <si>
    <t>43039.6645682755</t>
  </si>
  <si>
    <t>2017-10-31T15:56:58-05:00</t>
  </si>
  <si>
    <t>armandoochoa_2017-10-31_15-58-01_-0500_Tue</t>
  </si>
  <si>
    <t>1-8e81ca5aa10838010c4d8e01b9b611fb</t>
  </si>
  <si>
    <t>2017-10-25T16:00:00-05:00</t>
  </si>
  <si>
    <t>43039.6652926273</t>
  </si>
  <si>
    <t>2017-10-31T15:58:01-05:00</t>
  </si>
  <si>
    <t>armandoochoa_2017-10-31_16-01-03_-0500_Tue</t>
  </si>
  <si>
    <t>1-5fc5f00dd844a355d14f8ac75e0a4766</t>
  </si>
  <si>
    <t>2017-10-26T11:00:00-05:00</t>
  </si>
  <si>
    <t>43039.6674030903</t>
  </si>
  <si>
    <t>2017-10-31T16:01:03-05:00</t>
  </si>
  <si>
    <t>armandoochoa_2017-10-31_16-02-16_-0500_Tue</t>
  </si>
  <si>
    <t>1-a95456df66c4e53e227ae1b386a311ce</t>
  </si>
  <si>
    <t>2017-10-26T16:00:00-05:00</t>
  </si>
  <si>
    <t>Remove 8" bypass from spool</t>
  </si>
  <si>
    <t>43039.6682437732</t>
  </si>
  <si>
    <t>2017-10-31T16:02:16-05:00</t>
  </si>
  <si>
    <t>armandoochoa_2017-10-31_16-04-46_-0500_Tue</t>
  </si>
  <si>
    <t>1-a3e3df5f315c3727a9121878a5a84c0d</t>
  </si>
  <si>
    <t>2017-10-27T10:00:00-05:00</t>
  </si>
  <si>
    <t>Replace all broken bolts on powerend (7)</t>
  </si>
  <si>
    <t>43039.6699843171</t>
  </si>
  <si>
    <t>2017-10-31T16:04:46-05:00</t>
  </si>
  <si>
    <t>armandoochoa_2017-10-31_16-07-21_-0500_Tue</t>
  </si>
  <si>
    <t>1-7b7c69c4ef472d544c155d4e938e86fc</t>
  </si>
  <si>
    <t>2017-10-27T12:00:00-05:00</t>
  </si>
  <si>
    <t>43039.671775</t>
  </si>
  <si>
    <t>2017-10-31T16:07:21-05:00</t>
  </si>
  <si>
    <t>armandoochoa_2017-10-31_16-09-28_-0500_Tue</t>
  </si>
  <si>
    <t>1-9eee4324544d21f8a44f8919711c45bb</t>
  </si>
  <si>
    <t>2017-10-27T16:00:00-05:00</t>
  </si>
  <si>
    <t>Replace tractor PTO hydraulic pump</t>
  </si>
  <si>
    <t>43039.6732467361</t>
  </si>
  <si>
    <t>2017-10-31T16:09:28-05:00</t>
  </si>
  <si>
    <t>armandoochoa_2017-10-31_16-11-05_-0500_Tue</t>
  </si>
  <si>
    <t>1-206e5e4883bd653856c16fa333358b11</t>
  </si>
  <si>
    <t>2017-10-28T16:00:00-05:00</t>
  </si>
  <si>
    <t>Removed plumbing</t>
  </si>
  <si>
    <t>43039.6743696528</t>
  </si>
  <si>
    <t>2017-10-31T16:11:05-05:00</t>
  </si>
  <si>
    <t>armandoochoa_2017-10-31_16-12-16_-0500_Tue</t>
  </si>
  <si>
    <t>1-bc9d1856be08d9ab252634d2dfa6ab09</t>
  </si>
  <si>
    <t>2017-10-29T16:00:00-05:00</t>
  </si>
  <si>
    <t>43039.6751891667</t>
  </si>
  <si>
    <t>2017-10-31T16:12:16-05:00</t>
  </si>
  <si>
    <t>armandoochoa_2017-10-31_16-13-41_-0500_Tue</t>
  </si>
  <si>
    <t>1-b1dd3da1957699fde23b47938d2cee25</t>
  </si>
  <si>
    <t>2017-10-30T16:00:00-05:00</t>
  </si>
  <si>
    <t>43039.6761703588</t>
  </si>
  <si>
    <t>2017-10-31T16:13:41-05:00</t>
  </si>
  <si>
    <t>armandoochoa_2017-11-07_21-01-18_-0600_Tue</t>
  </si>
  <si>
    <t>1-40d124ce42786967745369bfc3eb7ea6</t>
  </si>
  <si>
    <t>43046.8759068981</t>
  </si>
  <si>
    <t>2017-11-07T21:01:18-06:00</t>
  </si>
  <si>
    <t>arrow_2017-10-11_07-00-23_-0500_Wed</t>
  </si>
  <si>
    <t>2-c55d4c3a44fed1521217646352981156</t>
  </si>
  <si>
    <t>arrow</t>
  </si>
  <si>
    <t>Fernando</t>
  </si>
  <si>
    <t>Rodriguez, Fernando</t>
  </si>
  <si>
    <t>43019.2919426273</t>
  </si>
  <si>
    <t>2017-10-11T07:00:23-05:00</t>
  </si>
  <si>
    <t>arrow_2017-10-11_07-10-30_-0500_Wed</t>
  </si>
  <si>
    <t>1-025d718b8cda6c568a67e2cb9f65125b</t>
  </si>
  <si>
    <t>Realizar limpieza de taller</t>
  </si>
  <si>
    <t>43019.2989683102</t>
  </si>
  <si>
    <t>2017-10-11T07:10:30-05:00</t>
  </si>
  <si>
    <t>arrow_2017-10-11_07-11-05_-0500_Wed</t>
  </si>
  <si>
    <t>1-c2e2ba646913857cd277c37b250bb422</t>
  </si>
  <si>
    <t>2017-10-06T01:00:00-05:00</t>
  </si>
  <si>
    <t>43019.2993656944</t>
  </si>
  <si>
    <t>2017-10-11T07:11:05-05:00</t>
  </si>
  <si>
    <t>arrow_2017-10-11_07-15-09_-0500_Wed</t>
  </si>
  <si>
    <t>1-5bfb96141105663d2bac175c8e6789eb</t>
  </si>
  <si>
    <t>43019.3021915394</t>
  </si>
  <si>
    <t>2017-10-11T07:15:09-05:00</t>
  </si>
  <si>
    <t>arrow_2017-10-11_07-17-01_-0500_Wed</t>
  </si>
  <si>
    <t>1-e5cfe5ef64c5cf085596aa2906e63577</t>
  </si>
  <si>
    <t>43019.3034940046</t>
  </si>
  <si>
    <t>2017-10-11T07:17:01-05:00</t>
  </si>
  <si>
    <t>arrow_2017-10-11_07-17-44_-0500_Wed</t>
  </si>
  <si>
    <t>1-1cc625a4b8d06a245661e2483bc9bd0d</t>
  </si>
  <si>
    <t>43019.3039848727</t>
  </si>
  <si>
    <t>2017-10-11T07:17:44-05:00</t>
  </si>
  <si>
    <t>arrow_2017-10-11_07-18-51_-0500_Wed</t>
  </si>
  <si>
    <t>2-100346352b794987b613a72f23469371</t>
  </si>
  <si>
    <t>2017-10-07T00:00:00-05:00</t>
  </si>
  <si>
    <t>Reemplazar mecanismo de apertura de puerta</t>
  </si>
  <si>
    <t>43019.3047630787</t>
  </si>
  <si>
    <t>2017-10-11T07:18:51-05:00</t>
  </si>
  <si>
    <t>arrow_2017-10-11_07-20-08_-0500_Wed</t>
  </si>
  <si>
    <t>1-1f84209212026770495b800fd422f6fb</t>
  </si>
  <si>
    <t>Realizar check list</t>
  </si>
  <si>
    <t>43019.3056573032</t>
  </si>
  <si>
    <t>2017-10-11T07:20:08-05:00</t>
  </si>
  <si>
    <t>arrow_2017-10-11_07-20-57_-0500_Wed</t>
  </si>
  <si>
    <t>1-4561f0d9790d5b0400283ad4b33151fa</t>
  </si>
  <si>
    <t>43019.3062265394</t>
  </si>
  <si>
    <t>2017-10-11T07:20:57-05:00</t>
  </si>
  <si>
    <t>arrow_2017-10-11_07-24-11_-0500_Wed</t>
  </si>
  <si>
    <t>1-d33c15ad1c3a0609c40aad7a2a1de9b9</t>
  </si>
  <si>
    <t>43019.30846625</t>
  </si>
  <si>
    <t>2017-10-11T07:24:11-05:00</t>
  </si>
  <si>
    <t>arrow_2017-10-11_07-26-40_-0500_Wed</t>
  </si>
  <si>
    <t>1-8a59a8094201026a02e7f468514ff367</t>
  </si>
  <si>
    <t>2017-10-09T02:00:00-05:00</t>
  </si>
  <si>
    <t>43019.310196412</t>
  </si>
  <si>
    <t>2017-10-11T07:26:40-05:00</t>
  </si>
  <si>
    <t>arrow_2017-10-11_07-29-22_-0500_Wed</t>
  </si>
  <si>
    <t>1-3e3593efe0c841545c4a2ed941c513cd</t>
  </si>
  <si>
    <t>43019.3120649653</t>
  </si>
  <si>
    <t>2017-10-11T07:29:22-05:00</t>
  </si>
  <si>
    <t>arrow_2017-10-11_07-31-23_-0500_Wed</t>
  </si>
  <si>
    <t>1-00844730349861dc39d94bfe362aaff8</t>
  </si>
  <si>
    <t>2017-10-10T00:00:00-05:00</t>
  </si>
  <si>
    <t>43019.3134634259</t>
  </si>
  <si>
    <t>2017-10-11T07:31:23-05:00</t>
  </si>
  <si>
    <t>arrow_2017-10-11_07-37-36_-0500_Wed</t>
  </si>
  <si>
    <t>1-2a316de98eb659c45bd8ca5ddc505903</t>
  </si>
  <si>
    <t>43019.3177791204</t>
  </si>
  <si>
    <t>2017-10-11T07:37:36-05:00</t>
  </si>
  <si>
    <t>arrow_2017-10-11_07-44-32_-0500_Wed</t>
  </si>
  <si>
    <t>1-68c0f14e978b1f45ab9b898b770b310c</t>
  </si>
  <si>
    <t>2017-10-10T21:00:00-05:00</t>
  </si>
  <si>
    <t>43019.322596088</t>
  </si>
  <si>
    <t>2017-10-11T07:44:32-05:00</t>
  </si>
  <si>
    <t>arrow_2017-10-11_07-47-44_-0500_Wed</t>
  </si>
  <si>
    <t>1-e2dffd2bc535e18256b233d9a7556432</t>
  </si>
  <si>
    <t>43019.3248174884</t>
  </si>
  <si>
    <t>2017-10-11T07:47:44-05:00</t>
  </si>
  <si>
    <t>arrow_2017-10-11_07-49-14_-0500_Wed</t>
  </si>
  <si>
    <t>1-fa00af13fa0140ce669a62977c9af004</t>
  </si>
  <si>
    <t>43019.3258636227</t>
  </si>
  <si>
    <t>2017-10-11T07:49:14-05:00</t>
  </si>
  <si>
    <t>arrow_2017-10-11_07-51-36_-0500_Wed</t>
  </si>
  <si>
    <t>1-10698cae33ec4b5e5ca9281c9c2a8a55</t>
  </si>
  <si>
    <t>43019.3275086921</t>
  </si>
  <si>
    <t>2017-10-11T07:51:36-05:00</t>
  </si>
  <si>
    <t>arrow_2017-10-17_08-02-49_-0500_Tue</t>
  </si>
  <si>
    <t>1-7818321bc8609a337368d59365e5e66b</t>
  </si>
  <si>
    <t>43025.3352923843</t>
  </si>
  <si>
    <t>2017-10-17T08:02:49-05:00</t>
  </si>
  <si>
    <t>arrow_2017-10-17_08-05-35_-0500_Tue</t>
  </si>
  <si>
    <t>1-1c59ee1eadda11be0364eeb181b4ac0c</t>
  </si>
  <si>
    <t>43025.337210787</t>
  </si>
  <si>
    <t>2017-10-17T08:05:35-05:00</t>
  </si>
  <si>
    <t>arrow_2017-10-17_08-08-12_-0500_Tue</t>
  </si>
  <si>
    <t>1-b47da1595cee03ae916375e18071e4c5</t>
  </si>
  <si>
    <t>Check list</t>
  </si>
  <si>
    <t>43025.3390305671</t>
  </si>
  <si>
    <t>2017-10-17T08:08:12-05:00</t>
  </si>
  <si>
    <t>arrow_2017-10-17_08-08-50_-0500_Tue</t>
  </si>
  <si>
    <t>1-c42887a096db234bb03ea3b0aa91bc29</t>
  </si>
  <si>
    <t>43025.3394699884</t>
  </si>
  <si>
    <t>2017-10-17T08:08:50-05:00</t>
  </si>
  <si>
    <t>arrow_2017-10-17_08-11-14_-0500_Tue</t>
  </si>
  <si>
    <t>1-269ba06141a027c1cb22a00a147a7978</t>
  </si>
  <si>
    <t>43025.3411373843</t>
  </si>
  <si>
    <t>2017-10-17T08:11:14-05:00</t>
  </si>
  <si>
    <t>arrow_2017-10-17_08-18-52_-0500_Tue</t>
  </si>
  <si>
    <t>2-8ace19a7025cc5da977f0262e4c17dda</t>
  </si>
  <si>
    <t>Clean up</t>
  </si>
  <si>
    <t>43025.346440706</t>
  </si>
  <si>
    <t>2017-10-17T08:18:52-05:00</t>
  </si>
  <si>
    <t>arrow_2017-10-17_08-19-26_-0500_Tue</t>
  </si>
  <si>
    <t>1-7180d778382f7c232a0225170978d88e</t>
  </si>
  <si>
    <t>2017-10-16T02:00:00-05:00</t>
  </si>
  <si>
    <t>43025.3468388194</t>
  </si>
  <si>
    <t>2017-10-17T08:19:26-05:00</t>
  </si>
  <si>
    <t>arrow_2017-10-17_08-20-44_-0500_Tue</t>
  </si>
  <si>
    <t>1-26d9f162095545553ba82d6ff4b68ff0</t>
  </si>
  <si>
    <t>Desarmar fluid end</t>
  </si>
  <si>
    <t>43025.3477318287</t>
  </si>
  <si>
    <t>2017-10-17T08:20:44-05:00</t>
  </si>
  <si>
    <t>arrow_2017-10-17_08-21-24_-0500_Tue</t>
  </si>
  <si>
    <t>2-36fd91c2ba3b47f035b17705e6514d73</t>
  </si>
  <si>
    <t>2017-10-17T02:00:00-05:00</t>
  </si>
  <si>
    <t>43025.3481969444</t>
  </si>
  <si>
    <t>2017-10-17T08:21:24-05:00</t>
  </si>
  <si>
    <t>arrow_2017-10-17_08-22-13_-0500_Tue</t>
  </si>
  <si>
    <t>1-faef0fccda8b8b577632ecf08d7c5672</t>
  </si>
  <si>
    <t>Instalar escape del fluid end</t>
  </si>
  <si>
    <t>43025.3487709838</t>
  </si>
  <si>
    <t>2017-10-17T08:22:13-05:00</t>
  </si>
  <si>
    <t>arrow_2017-10-17_08-26-28_-0500_Tue</t>
  </si>
  <si>
    <t>1-7896cbcaf07a05ef0ef8123afa66a958</t>
  </si>
  <si>
    <t>Desarmar 8 fluid end</t>
  </si>
  <si>
    <t>43025.3517180556</t>
  </si>
  <si>
    <t>2017-10-17T08:26:28-05:00</t>
  </si>
  <si>
    <t>arrow_2017-10-17_08-26-59_-0500_Tue</t>
  </si>
  <si>
    <t>1-451381400c11724da084c6dc8c65fcdc</t>
  </si>
  <si>
    <t>43025.3520787616</t>
  </si>
  <si>
    <t>2017-10-17T08:26:59-05:00</t>
  </si>
  <si>
    <t>arrow_2017-10-17_08-27-37_-0500_Tue</t>
  </si>
  <si>
    <t>1-1fd661b23a84a7a11313c6f599aa836b</t>
  </si>
  <si>
    <t>2017-10-15T01:00:00-05:00</t>
  </si>
  <si>
    <t>43025.3525171412</t>
  </si>
  <si>
    <t>2017-10-17T08:27:37-05:00</t>
  </si>
  <si>
    <t>arrow_2017-10-17_08-30-06_-0500_Tue</t>
  </si>
  <si>
    <t>1-9afc9739b2b43622bc51d7734faccbc8</t>
  </si>
  <si>
    <t>43025.3542450579</t>
  </si>
  <si>
    <t>2017-10-17T08:30:06-05:00</t>
  </si>
  <si>
    <t>arrow_2017-10-18_06-36-24_-0500_Wed</t>
  </si>
  <si>
    <t>1-c09fe0190a5cbeeb0d80d8ebd6da0e00</t>
  </si>
  <si>
    <t>Instalar mangueras de aire en el taller</t>
  </si>
  <si>
    <t>43026.2752883565</t>
  </si>
  <si>
    <t>2017-10-18T06:36:24-05:00</t>
  </si>
  <si>
    <t>arrow_2017-10-18_06-37-08_-0500_Wed</t>
  </si>
  <si>
    <t>1-54bac0f64bc9a2322e6ff687e716c308</t>
  </si>
  <si>
    <t>43026.2757926157</t>
  </si>
  <si>
    <t>2017-10-18T06:37:08-05:00</t>
  </si>
  <si>
    <t>arrow_2017-10-31_19-01-47_-0500_Tue</t>
  </si>
  <si>
    <t>1-f5a4202a1610441a2f5a967d4250d82c</t>
  </si>
  <si>
    <t>43039.7929115625</t>
  </si>
  <si>
    <t>2017-10-31T19:01:47-05:00</t>
  </si>
  <si>
    <t>arrow_2017-10-31_19-05-26_-0500_Tue</t>
  </si>
  <si>
    <t>1-78683114a9f66b16d007b75b269d41a5</t>
  </si>
  <si>
    <t>Realizar limpieza del taller</t>
  </si>
  <si>
    <t>43039.7954511343</t>
  </si>
  <si>
    <t>2017-10-31T19:05:26-05:00</t>
  </si>
  <si>
    <t>arrow_2017-10-31_19-06-55_-0500_Tue</t>
  </si>
  <si>
    <t>1-a3baa816a6822b4e66145eabe693a05a</t>
  </si>
  <si>
    <t>2017-10-30T23:00:00-05:00</t>
  </si>
  <si>
    <t>43039.7964711574</t>
  </si>
  <si>
    <t>2017-10-31T19:06:55-05:00</t>
  </si>
  <si>
    <t>arrow_2017-10-31_19-08-41_-0500_Tue</t>
  </si>
  <si>
    <t>1-4f56868e342f8ae3dda53dcf37f23575</t>
  </si>
  <si>
    <t>43039.7976984838</t>
  </si>
  <si>
    <t>2017-10-31T19:08:41-05:00</t>
  </si>
  <si>
    <t>arrow_2017-10-31_19-09-54_-0500_Tue</t>
  </si>
  <si>
    <t>1-faeb69b3a801ae00c0d2cc8c10785162</t>
  </si>
  <si>
    <t>43039.7985466667</t>
  </si>
  <si>
    <t>2017-10-31T19:09:54-05:00</t>
  </si>
  <si>
    <t>arrow_2017-10-31_19-13-38_-0500_Tue</t>
  </si>
  <si>
    <t>1-95d4e5dc5a7d0dddb243122897c58d02</t>
  </si>
  <si>
    <t>43039.8011449306</t>
  </si>
  <si>
    <t>2017-10-31T19:13:38-05:00</t>
  </si>
  <si>
    <t>arrow_2017-10-31_19-17-27_-0500_Tue</t>
  </si>
  <si>
    <t>1-9a3329e822dd8781713f01a3df8bbc88</t>
  </si>
  <si>
    <t>Limpieza de taller</t>
  </si>
  <si>
    <t>43039.8037908912</t>
  </si>
  <si>
    <t>2017-10-31T19:17:27-05:00</t>
  </si>
  <si>
    <t>arrow_2017-10-31_19-18-28_-0500_Tue</t>
  </si>
  <si>
    <t>1-fd9a110368b801dd686eefd85c24b25a</t>
  </si>
  <si>
    <t>43039.8044921065</t>
  </si>
  <si>
    <t>2017-10-31T19:18:28-05:00</t>
  </si>
  <si>
    <t>arrow_2017-10-31_19-19-37_-0500_Tue</t>
  </si>
  <si>
    <t>1-06181952c49903fd8e32994c568c47c3</t>
  </si>
  <si>
    <t>43039.8052970718</t>
  </si>
  <si>
    <t>2017-10-31T19:19:37-05:00</t>
  </si>
  <si>
    <t>arrow_2017-10-31_19-22-07_-0500_Tue</t>
  </si>
  <si>
    <t>1-662d063d38244a78c4ed94fdd458ba72</t>
  </si>
  <si>
    <t>43039.8070269792</t>
  </si>
  <si>
    <t>2017-10-31T19:22:07-05:00</t>
  </si>
  <si>
    <t>arrow_2017-10-31_19-23-32_-0500_Tue</t>
  </si>
  <si>
    <t>1-ee4601853e03d855aeced64b4eef8e7e</t>
  </si>
  <si>
    <t>43039.8080140509</t>
  </si>
  <si>
    <t>2017-10-31T19:23:32-05:00</t>
  </si>
  <si>
    <t>arrow_2017-10-31_19-32-12_-0500_Tue</t>
  </si>
  <si>
    <t>1-7ea858ee3724c21652fe223abf32e735</t>
  </si>
  <si>
    <t>43039.8140295718</t>
  </si>
  <si>
    <t>2017-10-31T19:32:12-05:00</t>
  </si>
  <si>
    <t>arrow_2017-10-31_19-36-36_-0500_Tue</t>
  </si>
  <si>
    <t>1-d86b521427cd9347eeb45505f1b297f2</t>
  </si>
  <si>
    <t>2017-10-27T00:00:00-05:00</t>
  </si>
  <si>
    <t>43039.817086794</t>
  </si>
  <si>
    <t>2017-10-31T19:36:36-05:00</t>
  </si>
  <si>
    <t>arrow_2017-10-31_19-40-12_-0500_Tue</t>
  </si>
  <si>
    <t>1-79e61a837c27796f96feea9277da6d25</t>
  </si>
  <si>
    <t>43039.8195876157</t>
  </si>
  <si>
    <t>2017-10-31T19:40:12-05:00</t>
  </si>
  <si>
    <t>arrow_2017-10-31_19-42-00_-0500_Tue</t>
  </si>
  <si>
    <t>1-8648e5283c17e459f3e65fc1bad1a997</t>
  </si>
  <si>
    <t>2017-10-25T23:00:00-05:00</t>
  </si>
  <si>
    <t>43039.8208406481</t>
  </si>
  <si>
    <t>2017-10-31T19:42:00-05:00</t>
  </si>
  <si>
    <t>arrow_2017-10-31_19-48-06_-0500_Tue</t>
  </si>
  <si>
    <t>1-d2524c644cebab09243c5d17aea0aa99</t>
  </si>
  <si>
    <t>43039.8250696991</t>
  </si>
  <si>
    <t>2017-10-31T19:48:06-05:00</t>
  </si>
  <si>
    <t>arrow_2017-11-01_19-03-51_-0500_Wed</t>
  </si>
  <si>
    <t>2-50d180bfa48c182d2a1f943078056b3b</t>
  </si>
  <si>
    <t>2017-11-01T22:00:00-05:00</t>
  </si>
  <si>
    <t>43040.7943458796</t>
  </si>
  <si>
    <t>arrow_2017-11-01_19-05-52_-0500_Wed</t>
  </si>
  <si>
    <t>1-7453c60b004cbf0a14e888ac2a13cfd5</t>
  </si>
  <si>
    <t>43040.7957520833</t>
  </si>
  <si>
    <t>2017-11-01T19:05:52-05:00</t>
  </si>
  <si>
    <t>arrow_2017-11-02_19-17-33_-0500_Thu</t>
  </si>
  <si>
    <t>2-a21f3d47440c24ce1f702801e47393db</t>
  </si>
  <si>
    <t>2017-11-02T21:00:00-05:00</t>
  </si>
  <si>
    <t>43041.8038574074</t>
  </si>
  <si>
    <t>arrow_2017-11-02_19-19-24_-0500_Thu</t>
  </si>
  <si>
    <t>2-12fc0c7ff5fb2be3872889258f2a9754</t>
  </si>
  <si>
    <t>2017-11-03T01:00:00-05:00</t>
  </si>
  <si>
    <t>43041.8051438079</t>
  </si>
  <si>
    <t>arrow_2017-11-02_19-20-39_-0500_Thu</t>
  </si>
  <si>
    <t>2-a62ff13ae245790902582e93901dcccf</t>
  </si>
  <si>
    <t>43041.8060117361</t>
  </si>
  <si>
    <t>arrow_2017-11-03_18-57-57_-0500_Fri</t>
  </si>
  <si>
    <t>2-40355e0ff4a44be3819d4d2d2fc0d01c</t>
  </si>
  <si>
    <t>2017-11-03T21:00:00-05:00</t>
  </si>
  <si>
    <t>43042.7902501389</t>
  </si>
  <si>
    <t>arrow_2017-11-03_18-59-17_-0500_Fri</t>
  </si>
  <si>
    <t>2-0d1fff1ec424e03b5a4318439c78388d</t>
  </si>
  <si>
    <t>2017-11-04T02:00:00-05:00</t>
  </si>
  <si>
    <t>43042.7911736921</t>
  </si>
  <si>
    <t>arrow_2017-11-03_19-01-09_-0500_Fri</t>
  </si>
  <si>
    <t>2-dac99c8deb7ecea3ba128a66c38e436c</t>
  </si>
  <si>
    <t>43042.7924677199</t>
  </si>
  <si>
    <t>arrow_2017-11-04_22-36-23_-0500_Sat</t>
  </si>
  <si>
    <t>2-09645221cd9182518197dd42d2cc03b6</t>
  </si>
  <si>
    <t>43043.9419350347</t>
  </si>
  <si>
    <t>arrow_2017-11-04_22-38-46_-0500_Sat</t>
  </si>
  <si>
    <t>2-73bb3a204919c9f12b92a7de8cfaf7bb</t>
  </si>
  <si>
    <t>SHOP</t>
  </si>
  <si>
    <t>43043.9435893981</t>
  </si>
  <si>
    <t>arrow_2017-11-05_18-28-43_-0600_Sun</t>
  </si>
  <si>
    <t>2-bf0c3679dc3a55c3f287e750d4e7b038</t>
  </si>
  <si>
    <t>43044.7699535301</t>
  </si>
  <si>
    <t>arrow_2017-11-05_20-19-47_-0600_Sun</t>
  </si>
  <si>
    <t>2-570c97e63037356ab3c16f0374902538</t>
  </si>
  <si>
    <t>Desarmar fluid end dañados en taller</t>
  </si>
  <si>
    <t>43044.8470721528</t>
  </si>
  <si>
    <t>arrow_2017-11-05_20-20-16_-0600_Sun</t>
  </si>
  <si>
    <t>2-c25952e769d93dd23af9721e7ff2d420</t>
  </si>
  <si>
    <t>realizar limpieza de taller</t>
  </si>
  <si>
    <t>43044.8474168287</t>
  </si>
  <si>
    <t>arrow_2017-11-08_05-36-33_-0600_Wed</t>
  </si>
  <si>
    <t>2-0395887245a1377a7f228c3403aaa39f</t>
  </si>
  <si>
    <t>43047.2337243634</t>
  </si>
  <si>
    <t>arrow_2017-11-08_05-38-36_-0600_Wed</t>
  </si>
  <si>
    <t>2-63a2e817a2690cf6f88f265477466191</t>
  </si>
  <si>
    <t>43047.235141169</t>
  </si>
  <si>
    <t>arrow_2017-11-08_05-40-05_-0600_Wed</t>
  </si>
  <si>
    <t>2-79da87734cc0cc3ea24c8493fb96281a</t>
  </si>
  <si>
    <t>2017-11-08T00:00:00-06:00</t>
  </si>
  <si>
    <t>43047.2361764236</t>
  </si>
  <si>
    <t>arrow_2017-11-08_05-42-24_-0600_Wed</t>
  </si>
  <si>
    <t>2-478bae3afd08db2c49a2d87b05696ae6</t>
  </si>
  <si>
    <t>2017-11-08T02:00:00-06:00</t>
  </si>
  <si>
    <t>43047.2377836806</t>
  </si>
  <si>
    <t>arrow_2017-11-08_05-44-28_-0600_Wed</t>
  </si>
  <si>
    <t>2-028cfcddec648c8acbf5a37fdd76ac74</t>
  </si>
  <si>
    <t>43047.2392212384</t>
  </si>
  <si>
    <t>aturrubiates_2017-10-03_13-48-38_-0500_Tue</t>
  </si>
  <si>
    <t>2-7fb61da7db6e27d2ba62fa865eddf6c3</t>
  </si>
  <si>
    <t>aturrubiates</t>
  </si>
  <si>
    <t>Turrubiates</t>
  </si>
  <si>
    <t>Alfredo</t>
  </si>
  <si>
    <t>Turrubiates, Alfredo</t>
  </si>
  <si>
    <t>316789033</t>
  </si>
  <si>
    <t>10251744</t>
  </si>
  <si>
    <t>Run up ilean up top fluids shop</t>
  </si>
  <si>
    <t>43011.5754450579</t>
  </si>
  <si>
    <t>2017-10-03T13:48:38-05:00</t>
  </si>
  <si>
    <t>aturrubiates_2017-10-03_14-00-30_-0500_Tue</t>
  </si>
  <si>
    <t>2-1dfa8eba1673e1e8230fd8f248242a25</t>
  </si>
  <si>
    <t>2017-10-01T15:00:00-05:00</t>
  </si>
  <si>
    <t>316798533</t>
  </si>
  <si>
    <t>Tap off cooling fluid and replace radiator drain valve</t>
  </si>
  <si>
    <t>43011.5836850926</t>
  </si>
  <si>
    <t>2017-10-03T14:00:30-05:00</t>
  </si>
  <si>
    <t>aturrubiates_2017-10-03_14-04-52_-0500_Tue</t>
  </si>
  <si>
    <t>2-dc984d27ed901179877db3b988d992fa</t>
  </si>
  <si>
    <t>11718421</t>
  </si>
  <si>
    <t>Instal radiator guards</t>
  </si>
  <si>
    <t>43011.5867181944</t>
  </si>
  <si>
    <t>2017-10-03T14:04:52-05:00</t>
  </si>
  <si>
    <t>aturrubiates_2017-10-04_15-26-43_-0500_Wed</t>
  </si>
  <si>
    <t>1-815bbabdd090803abcd3644bdf354b68</t>
  </si>
  <si>
    <t>Diagnose and repair worked lights</t>
  </si>
  <si>
    <t>43012.6435642477</t>
  </si>
  <si>
    <t>2017-10-04T15:26:43-05:00</t>
  </si>
  <si>
    <t>aturrubiates_2017-10-04_15-31-01_-0500_Wed</t>
  </si>
  <si>
    <t>1-37fa97ec07a0d76519a261439880fd9b</t>
  </si>
  <si>
    <t>Adjusted brakes and brakes lines</t>
  </si>
  <si>
    <t>43012.646545706</t>
  </si>
  <si>
    <t>2017-10-04T15:31:01-05:00</t>
  </si>
  <si>
    <t>aturrubiates_2017-10-04_15-35-11_-0500_Wed</t>
  </si>
  <si>
    <t>1-c6ca1641b9172fcd7490fcbaad26543e</t>
  </si>
  <si>
    <t>Diagnose and repair no boost presure</t>
  </si>
  <si>
    <t>43012.649436875</t>
  </si>
  <si>
    <t>2017-10-04T15:35:11-05:00</t>
  </si>
  <si>
    <t>aturrubiates_2017-10-11_07-05-54_-0500_Wed</t>
  </si>
  <si>
    <t>1-f7de592c2cde9df8e83e21757b29436f</t>
  </si>
  <si>
    <t>311971622</t>
  </si>
  <si>
    <t>11691209</t>
  </si>
  <si>
    <t>Remove all up grald on blonder hoses and plugs fill up pto oil conet hose on pto site glasses</t>
  </si>
  <si>
    <t>43019.295767338</t>
  </si>
  <si>
    <t>2017-10-11T07:05:54-05:00</t>
  </si>
  <si>
    <t>aturrubiates_2017-10-11_07-12-28_-0500_Wed</t>
  </si>
  <si>
    <t>1-916fb25939300fab9c2d5c09c54b23e0</t>
  </si>
  <si>
    <t>In stall manifull pump and horn pipe paint manifull pump</t>
  </si>
  <si>
    <t>43019.300334838</t>
  </si>
  <si>
    <t>2017-10-11T07:12:28-05:00</t>
  </si>
  <si>
    <t>aturrubiates_2017-10-15_00-23-40_-0500_Sun</t>
  </si>
  <si>
    <t>1-21933bc2639cb543161e441c3d91705c</t>
  </si>
  <si>
    <t>Continuing to install suction pump install most of the caps valvules 4 in</t>
  </si>
  <si>
    <t>43023.0164427662</t>
  </si>
  <si>
    <t>2017-10-15T00:23:40-05:00</t>
  </si>
  <si>
    <t>aturrubiates_2017-10-15_00-26-15_-0500_Sun</t>
  </si>
  <si>
    <t>1-79ce7e5830e2f6cc078c955b060dd7db</t>
  </si>
  <si>
    <t>2017-10-12T20:00:00-05:00</t>
  </si>
  <si>
    <t>316852401</t>
  </si>
  <si>
    <t>11501627</t>
  </si>
  <si>
    <t>Pto lose bolt marking it leak tide bolt pto hose run unit make shure stop liking</t>
  </si>
  <si>
    <t>43023.0182398958</t>
  </si>
  <si>
    <t>2017-10-15T00:26:15-05:00</t>
  </si>
  <si>
    <t>aturrubiates_2017-10-15_02-18-15_-0500_Sun</t>
  </si>
  <si>
    <t>1-a67d65397d13c03ef49a29a64bb908c7</t>
  </si>
  <si>
    <t>2017-10-12T22:00:00-05:00</t>
  </si>
  <si>
    <t>316852404</t>
  </si>
  <si>
    <t>Perform dot annual</t>
  </si>
  <si>
    <t>43023.0960084606</t>
  </si>
  <si>
    <t>2017-10-15T02:18:15-05:00</t>
  </si>
  <si>
    <t>aturrubiates_2017-10-15_02-19-32_-0500_Sun</t>
  </si>
  <si>
    <t>1-6c8a0ddf45d7188a4a7b946f4bebf170</t>
  </si>
  <si>
    <t>316852400</t>
  </si>
  <si>
    <t>Tide clap on power sterning to stop the leak run up unit to make sure it stop leak</t>
  </si>
  <si>
    <t>43023.0968989005</t>
  </si>
  <si>
    <t>2017-10-15T02:19:32-05:00</t>
  </si>
  <si>
    <t>aturrubiates_2017-10-15_02-22-05_-0500_Sun</t>
  </si>
  <si>
    <t>1-4cf3347be5cf087bf739913ff9210020</t>
  </si>
  <si>
    <t>316852403</t>
  </si>
  <si>
    <t>Check all brakes and adjus brakes</t>
  </si>
  <si>
    <t>43023.098671956</t>
  </si>
  <si>
    <t>2017-10-15T02:22:05-05:00</t>
  </si>
  <si>
    <t>aturrubiates_2017-10-15_02-23-29_-0500_Sun</t>
  </si>
  <si>
    <t>1-656ac3297a0f4e7c28d14829c3a7f085</t>
  </si>
  <si>
    <t>316851734</t>
  </si>
  <si>
    <t>11501027</t>
  </si>
  <si>
    <t>Remube and remplace need too new order hyd hose is bad you can see the wires and marking it leak</t>
  </si>
  <si>
    <t>43023.0996465046</t>
  </si>
  <si>
    <t>2017-10-15T02:23:29-05:00</t>
  </si>
  <si>
    <t>aturrubiates_2017-10-15_17-41-00_-0500_Sun</t>
  </si>
  <si>
    <t>1-8d8a7b06a221a411750e38a001fd2180</t>
  </si>
  <si>
    <t>316852381</t>
  </si>
  <si>
    <t>Start it to install suction pump remplace 12"valve 2 did not finish</t>
  </si>
  <si>
    <t>43023.7368140741</t>
  </si>
  <si>
    <t>2017-10-15T17:41:00-05:00</t>
  </si>
  <si>
    <t>aturrubiates_2017-10-17_01-18-46_-0500_Tue</t>
  </si>
  <si>
    <t>1-7b61299cab5b34b19d49218d124c8cca</t>
  </si>
  <si>
    <t>2017-10-14T20:00:00-05:00</t>
  </si>
  <si>
    <t>316850538</t>
  </si>
  <si>
    <t>11999410</t>
  </si>
  <si>
    <t>Diagnose hyd starer was leaking from the bolt check to see if it had crake but it was cause teflan tape missing</t>
  </si>
  <si>
    <t>43025.0547040972</t>
  </si>
  <si>
    <t>2017-10-17T01:18:46-05:00</t>
  </si>
  <si>
    <t>aturrubiates_2017-10-17_01-22-46_-0500_Tue</t>
  </si>
  <si>
    <t>1-cf3f5821919978444281421563345c08</t>
  </si>
  <si>
    <t>Tide bolts on blander suctionpump install 2 act 2 hande make sure over things is in place</t>
  </si>
  <si>
    <t>43025.0574772338</t>
  </si>
  <si>
    <t>2017-10-17T01:22:46-05:00</t>
  </si>
  <si>
    <t>aturrubiates_2017-10-17_01-27-04_-0500_Tue</t>
  </si>
  <si>
    <t>1-52523eb7b6ffadab558bae0a7254e5cb</t>
  </si>
  <si>
    <t>316859454</t>
  </si>
  <si>
    <t>Install protection on hyd hose and check to see if any hase was damage</t>
  </si>
  <si>
    <t>43025.0604726042</t>
  </si>
  <si>
    <t>2017-10-17T01:27:04-05:00</t>
  </si>
  <si>
    <t>aturrubiates_2017-10-17_01-29-28_-0500_Tue</t>
  </si>
  <si>
    <t>1-fa7a07d86ce8168801225d2d8ef7661d</t>
  </si>
  <si>
    <t>316859402</t>
  </si>
  <si>
    <t>Diagnose bolts on right angle drive were loose tightened bolts run up unit to see if the right angiel drive line wont move side to side</t>
  </si>
  <si>
    <t>43025.0621335995</t>
  </si>
  <si>
    <t>2017-10-17T01:29:28-05:00</t>
  </si>
  <si>
    <t>aturrubiates_2017-10-18_06-50-00_-0500_Wed</t>
  </si>
  <si>
    <t>1-8681eb038eeaa1d13ebe1ca7e5ab5e1e</t>
  </si>
  <si>
    <t>Fill up right angieldriveandthe site glasse</t>
  </si>
  <si>
    <t>43026.2847323264</t>
  </si>
  <si>
    <t>2017-10-18T06:50:00-05:00</t>
  </si>
  <si>
    <t>aturrubiates_2017-10-18_06-52-02_-0500_Wed</t>
  </si>
  <si>
    <t>1-92a55a3920e481f9c651c90cdf01f534</t>
  </si>
  <si>
    <t>2017-10-15T21:00:00-05:00</t>
  </si>
  <si>
    <t>43026.2861407292</t>
  </si>
  <si>
    <t>2017-10-18T06:52:02-05:00</t>
  </si>
  <si>
    <t>aturrubiates_2017-10-18_06-53-00_-0500_Wed</t>
  </si>
  <si>
    <t>1-99641468ac84434c53e5ffc4cf7d6b94</t>
  </si>
  <si>
    <t>Remove and remplace dot tapeand missing dot tape</t>
  </si>
  <si>
    <t>43026.2868132755</t>
  </si>
  <si>
    <t>2017-10-18T06:53:00-05:00</t>
  </si>
  <si>
    <t>aturrubiates_2017-10-18_06-54-45_-0500_Wed</t>
  </si>
  <si>
    <t>1-3532db006a1de3bb8e210655ea1b8b33</t>
  </si>
  <si>
    <t>2017-10-16T00:00:00-05:00</t>
  </si>
  <si>
    <t>43026.2880287847</t>
  </si>
  <si>
    <t>2017-10-18T06:54:45-05:00</t>
  </si>
  <si>
    <t>aturrubiates_2017-10-18_06-56-23_-0500_Wed</t>
  </si>
  <si>
    <t>2-7f96c1f20c594f43422c6378fd946ca5</t>
  </si>
  <si>
    <t>316856720</t>
  </si>
  <si>
    <t>12731433</t>
  </si>
  <si>
    <t>Help to install suction manifold</t>
  </si>
  <si>
    <t>43026.2891621528</t>
  </si>
  <si>
    <t>2017-10-18T06:56:23-05:00</t>
  </si>
  <si>
    <t>aturrubiates_2017-10-18_19-49-58_-0500_Wed</t>
  </si>
  <si>
    <t>1-7c3f27bc8ab3c3202bebd106a67fe7c5</t>
  </si>
  <si>
    <t>316856711</t>
  </si>
  <si>
    <t>Remplace suction pump seal and rubber gasket</t>
  </si>
  <si>
    <t>43026.8263723843</t>
  </si>
  <si>
    <t>2017-10-18T19:49:58-05:00</t>
  </si>
  <si>
    <t>aturrubiates_2017-10-18_21-14-02_-0500_Wed</t>
  </si>
  <si>
    <t>1-ca22d9d6c14160106f2c30314c30229a</t>
  </si>
  <si>
    <t>2017-10-17T09:00:00-05:00</t>
  </si>
  <si>
    <t>316870908</t>
  </si>
  <si>
    <t>11748285</t>
  </si>
  <si>
    <t>Performed dot critical itm inspection</t>
  </si>
  <si>
    <t>43026.8847519676</t>
  </si>
  <si>
    <t>2017-10-18T21:14:02-05:00</t>
  </si>
  <si>
    <t>aturrubiates_2017-10-18_21-15-25_-0500_Wed</t>
  </si>
  <si>
    <t>1-f9319f398b4b6e5bd6fe302bb4aed96d</t>
  </si>
  <si>
    <t>2017-10-17T12:00:00-05:00</t>
  </si>
  <si>
    <t>316877004</t>
  </si>
  <si>
    <t>12904100</t>
  </si>
  <si>
    <t>Performed dot critical item inspection</t>
  </si>
  <si>
    <t>43026.8857148958</t>
  </si>
  <si>
    <t>2017-10-18T21:15:25-05:00</t>
  </si>
  <si>
    <t>aturrubiates_2017-10-18_21-16-57_-0500_Wed</t>
  </si>
  <si>
    <t>1-aafe66e8619126af0af1549ba2031edb</t>
  </si>
  <si>
    <t>316069459</t>
  </si>
  <si>
    <t>Remplace mud flaps</t>
  </si>
  <si>
    <t>43026.8867718403</t>
  </si>
  <si>
    <t>2017-10-18T21:16:57-05:00</t>
  </si>
  <si>
    <t>aturrubiates_2017-10-18_21-18-12_-0500_Wed</t>
  </si>
  <si>
    <t>1-43d89c537f6a3396fbde34726ef3ab28</t>
  </si>
  <si>
    <t>316782528</t>
  </si>
  <si>
    <t>Adjusted belts</t>
  </si>
  <si>
    <t>43026.8876495139</t>
  </si>
  <si>
    <t>2017-10-18T21:18:12-05:00</t>
  </si>
  <si>
    <t>aturrubiates_2017-10-18_21-19-47_-0500_Wed</t>
  </si>
  <si>
    <t>1-2669e036c3c2a24c2a940f970c26bc8a</t>
  </si>
  <si>
    <t>43026.8887490394</t>
  </si>
  <si>
    <t>2017-10-18T21:19:47-05:00</t>
  </si>
  <si>
    <t>aturrubiates_2017-10-18_21-51-54_-0500_Wed</t>
  </si>
  <si>
    <t>1-5b8ce785395f0594721fd5168b117249</t>
  </si>
  <si>
    <t>Remplace document holder</t>
  </si>
  <si>
    <t>43026.9110474653</t>
  </si>
  <si>
    <t>2017-10-18T21:51:54-05:00</t>
  </si>
  <si>
    <t>aturrubiates_2017-10-18_21-53-01_-0500_Wed</t>
  </si>
  <si>
    <t>1-3412f63ea9b93c0af8b8483ef80f039d</t>
  </si>
  <si>
    <t>316870o36</t>
  </si>
  <si>
    <t>Remplace turbo hoses</t>
  </si>
  <si>
    <t>43026.9118261343</t>
  </si>
  <si>
    <t>2017-10-18T21:53:01-05:00</t>
  </si>
  <si>
    <t>aturrubiates_2017-10-18_21-54-52_-0500_Wed</t>
  </si>
  <si>
    <t>1-0d41fcd92873411a7301dcfdc30a105d</t>
  </si>
  <si>
    <t>43026.913104537</t>
  </si>
  <si>
    <t>2017-10-18T21:54:52-05:00</t>
  </si>
  <si>
    <t>aturrubiates_2017-10-22_03-15-16_-0500_Sun</t>
  </si>
  <si>
    <t>1-3e570f7dbf373c5b8c76a97511c191f3</t>
  </si>
  <si>
    <t>316890269</t>
  </si>
  <si>
    <t>Remove and remplace passerger side tower bearing on side radiator.top off fluids. Check ct 4 pump</t>
  </si>
  <si>
    <t>43030.1356101505</t>
  </si>
  <si>
    <t>2017-10-22T03:15:16-05:00</t>
  </si>
  <si>
    <t>aturrubiates_2017-10-22_03-18-35_-0500_Sun</t>
  </si>
  <si>
    <t>1-eb346a755e2b3c2fa2225ba3c4a84a0e</t>
  </si>
  <si>
    <t>316888179</t>
  </si>
  <si>
    <t>11980657</t>
  </si>
  <si>
    <t>Diagnosed and repair turn signal lights</t>
  </si>
  <si>
    <t>43030.1379165856</t>
  </si>
  <si>
    <t>2017-10-22T03:18:35-05:00</t>
  </si>
  <si>
    <t>aturrubiates_2017-10-22_03-22-03_-0500_Sun</t>
  </si>
  <si>
    <t>1-5cc8f28fa7ac8caa3e31fe8f59386140</t>
  </si>
  <si>
    <t>316884117</t>
  </si>
  <si>
    <t>Repair hydraulic leak remplace 3 hydraulic hoses</t>
  </si>
  <si>
    <t>43030.1403171528</t>
  </si>
  <si>
    <t>2017-10-22T03:22:03-05:00</t>
  </si>
  <si>
    <t>aturrubiates_2017-10-22_03-23-48_-0500_Sun</t>
  </si>
  <si>
    <t>1-982c5d4f655b2ec03f0f0aa3fedf7981</t>
  </si>
  <si>
    <t>2017-10-20T00:00:00-05:00</t>
  </si>
  <si>
    <t>316887267</t>
  </si>
  <si>
    <t>11670183</t>
  </si>
  <si>
    <t>Diagnosed and repair horn</t>
  </si>
  <si>
    <t>43030.1415343981</t>
  </si>
  <si>
    <t>2017-10-22T03:23:48-05:00</t>
  </si>
  <si>
    <t>aturrubiates_2017-10-22_03-25-12_-0500_Sun</t>
  </si>
  <si>
    <t>1-d5478e1c40240e6d2dd22928edd27e4c</t>
  </si>
  <si>
    <t>Ryr hub beakings on swivle passager side</t>
  </si>
  <si>
    <t>43030.1425005671</t>
  </si>
  <si>
    <t>2017-10-22T03:25:12-05:00</t>
  </si>
  <si>
    <t>aturrubiates_2017-10-22_05-40-43_-0500_Sun</t>
  </si>
  <si>
    <t>1-c0a2a20cfc6d0cc0ba9511c3fe9ba1ad</t>
  </si>
  <si>
    <t>2017-10-20T20:30:00-05:00</t>
  </si>
  <si>
    <t>316892309</t>
  </si>
  <si>
    <t>D o t critical inspection</t>
  </si>
  <si>
    <t>43030.2366147454</t>
  </si>
  <si>
    <t>2017-10-22T05:40:43-05:00</t>
  </si>
  <si>
    <t>aturrubiates_2017-10-22_05-42-23_-0500_Sun</t>
  </si>
  <si>
    <t>1-c9cff7751c2022e73b00077e80bc940e</t>
  </si>
  <si>
    <t>316892328</t>
  </si>
  <si>
    <t>12547612</t>
  </si>
  <si>
    <t>43030.2377663657</t>
  </si>
  <si>
    <t>2017-10-22T05:42:23-05:00</t>
  </si>
  <si>
    <t>aturrubiates_2017-10-22_05-43-39_-0500_Sun</t>
  </si>
  <si>
    <t>1-8e1b505ce0121520679e7ab290ecc130</t>
  </si>
  <si>
    <t>316891875</t>
  </si>
  <si>
    <t>Remplace abs wire</t>
  </si>
  <si>
    <t>43030.2386488426</t>
  </si>
  <si>
    <t>2017-10-22T05:43:39-05:00</t>
  </si>
  <si>
    <t>aturrubiates_2017-10-22_05-48-50_-0500_Sun</t>
  </si>
  <si>
    <t>1-0e618200cfdcc8649601d47d871d9e9e</t>
  </si>
  <si>
    <t>316892327</t>
  </si>
  <si>
    <t>17962372</t>
  </si>
  <si>
    <t>Annual dot inspection</t>
  </si>
  <si>
    <t>43030.2422551736</t>
  </si>
  <si>
    <t>2017-10-22T05:48:50-05:00</t>
  </si>
  <si>
    <t>aturrubiates_2017-10-22_05-50-14_-0500_Sun</t>
  </si>
  <si>
    <t>4-51100d0ba9d1040b63a09f0c7c7d1b55</t>
  </si>
  <si>
    <t>316894037</t>
  </si>
  <si>
    <t>Remove passenger top side c-pump repack and installed top fluids run up and repair air leaks 6×5pump</t>
  </si>
  <si>
    <t>43030.243223044</t>
  </si>
  <si>
    <t>2017-10-22T05:50:14-05:00</t>
  </si>
  <si>
    <t>aturrubiates_2017-10-24_12-14-49_-0500_Tue</t>
  </si>
  <si>
    <t>2-3f299be2ef39d4f9e51cb17b88cb2ca7</t>
  </si>
  <si>
    <t>2017-10-22T20:00:00-05:00</t>
  </si>
  <si>
    <t>316898666</t>
  </si>
  <si>
    <t>12215473</t>
  </si>
  <si>
    <t>43032.5102912616</t>
  </si>
  <si>
    <t>2017-10-24T12:14:49-05:00</t>
  </si>
  <si>
    <t>aturrubiates_2017-10-25_07-26-56_-0500_Wed</t>
  </si>
  <si>
    <t>1-7f9663288db0ace8a27605667df9b556</t>
  </si>
  <si>
    <t>316899038</t>
  </si>
  <si>
    <t>Diagnosed and repair work lights</t>
  </si>
  <si>
    <t>43033.3103723032</t>
  </si>
  <si>
    <t>2017-10-25T07:26:56-05:00</t>
  </si>
  <si>
    <t>aturrubiates_2017-10-25_07-29-03_-0500_Wed</t>
  </si>
  <si>
    <t>1-331dcc7d8b9b649efd8df921a6c45693</t>
  </si>
  <si>
    <t>316897547</t>
  </si>
  <si>
    <t>Remplace battery cover</t>
  </si>
  <si>
    <t>43033.3118511111</t>
  </si>
  <si>
    <t>2017-10-25T07:29:03-05:00</t>
  </si>
  <si>
    <t>aturrubiates_2017-10-25_07-30-11_-0500_Wed</t>
  </si>
  <si>
    <t>1-d86be20981f0b4c250a58da3db513a8e</t>
  </si>
  <si>
    <t>2017-10-23T01:00:00-05:00</t>
  </si>
  <si>
    <t>316902088</t>
  </si>
  <si>
    <t>Diagnosed and repair reverse back alarm</t>
  </si>
  <si>
    <t>43033.3126376505</t>
  </si>
  <si>
    <t>2017-10-25T07:30:11-05:00</t>
  </si>
  <si>
    <t>aturrubiates_2017-10-25_07-32-06_-0500_Wed</t>
  </si>
  <si>
    <t>1-ff0bb373a508c26d08e78c2e8661a59e</t>
  </si>
  <si>
    <t>2017-10-23T03:00:00-05:00</t>
  </si>
  <si>
    <t>316625863</t>
  </si>
  <si>
    <t>Annual d o t inspection</t>
  </si>
  <si>
    <t>43033.3139649653</t>
  </si>
  <si>
    <t>2017-10-25T07:32:06-05:00</t>
  </si>
  <si>
    <t>aturrubiates_2017-10-25_07-33-23_-0500_Wed</t>
  </si>
  <si>
    <t>1-d5089fdac311f807313bf68a5c8f639f</t>
  </si>
  <si>
    <t>316891366</t>
  </si>
  <si>
    <t>10822453</t>
  </si>
  <si>
    <t>Inspec leak on steering box</t>
  </si>
  <si>
    <t>43033.3148526736</t>
  </si>
  <si>
    <t>2017-10-25T07:33:23-05:00</t>
  </si>
  <si>
    <t>aturrubiates_2017-10-25_07-35-51_-0500_Wed</t>
  </si>
  <si>
    <t>2-7d48f270ddb660442aebe0f75e414152</t>
  </si>
  <si>
    <t>2017-10-23T20:30:00-05:00</t>
  </si>
  <si>
    <t>316900884</t>
  </si>
  <si>
    <t>D o t critical inspection top fluids and run up</t>
  </si>
  <si>
    <t>43033.3165649421</t>
  </si>
  <si>
    <t>2017-10-25T07:35:51-05:00</t>
  </si>
  <si>
    <t>aturrubiates_2017-10-25_07-37-38_-0500_Wed</t>
  </si>
  <si>
    <t>2-10ce6a26af6a2846738fcda676b50428</t>
  </si>
  <si>
    <t>316902104</t>
  </si>
  <si>
    <t>D o t critical inspection top fluids and remplace d o t tape</t>
  </si>
  <si>
    <t>43033.3178050926</t>
  </si>
  <si>
    <t>2017-10-25T07:37:38-05:00</t>
  </si>
  <si>
    <t>aturrubiates_2017-10-25_07-39-34_-0500_Wed</t>
  </si>
  <si>
    <t>1-94230c1edefde523b3f6e1c4c265ba0f</t>
  </si>
  <si>
    <t>2017-10-24T00:30:00-05:00</t>
  </si>
  <si>
    <t>Remplace left rear marker light</t>
  </si>
  <si>
    <t>43033.3191449768</t>
  </si>
  <si>
    <t>2017-10-25T07:39:34-05:00</t>
  </si>
  <si>
    <t>aturrubiates_2017-10-25_07-41-27_-0500_Wed</t>
  </si>
  <si>
    <t>2-d807616c62b868dfdc16a587eee426bf</t>
  </si>
  <si>
    <t>2017-10-24T02:30:00-05:00</t>
  </si>
  <si>
    <t>316905446</t>
  </si>
  <si>
    <t>43033.3204625579</t>
  </si>
  <si>
    <t>2017-10-25T07:41:27-05:00</t>
  </si>
  <si>
    <t>aturrubiates_2017-10-25_08-38-25_-0500_Wed</t>
  </si>
  <si>
    <t>1-f8dd9ecb4306e05f405e86ef5045ce5a</t>
  </si>
  <si>
    <t>316876363</t>
  </si>
  <si>
    <t>Remplace marker lamp</t>
  </si>
  <si>
    <t>43033.3600120718</t>
  </si>
  <si>
    <t>2017-10-25T08:38:25-05:00</t>
  </si>
  <si>
    <t>aturrubiates_2017-11-01_05-01-28_-0600_Wed</t>
  </si>
  <si>
    <t>1-b3112b0b24956abbf9fd2a1b088d2745</t>
  </si>
  <si>
    <t>2017-10-31T18:00:00-06:00</t>
  </si>
  <si>
    <t>2017-11-01T04:00:00-06:00</t>
  </si>
  <si>
    <t>316940352</t>
  </si>
  <si>
    <t>12180812</t>
  </si>
  <si>
    <t>Remplace discharge pump and clean shop</t>
  </si>
  <si>
    <t>43040.2093596065</t>
  </si>
  <si>
    <t>2017-11-01T05:01:28-06:00</t>
  </si>
  <si>
    <t>aturrubiates_2017-11-02_05-03-30_-0600_Thu</t>
  </si>
  <si>
    <t>1-86b3ce86c10094758e9c6c855c25acbc</t>
  </si>
  <si>
    <t>2017-11-02T04:00:00-06:00</t>
  </si>
  <si>
    <t>Continued installdischarge manifoldand tub manifold</t>
  </si>
  <si>
    <t>43041.2107748032</t>
  </si>
  <si>
    <t>2017-11-02T05:03:30-06:00</t>
  </si>
  <si>
    <t>aturrubiates_2017-11-03_04-21-24_-0600_Fri</t>
  </si>
  <si>
    <t>1-23d9e40cda54f05fe1802e2699cc7068</t>
  </si>
  <si>
    <t>2017-11-03T03:00:00-06:00</t>
  </si>
  <si>
    <t>316952197</t>
  </si>
  <si>
    <t>11707166</t>
  </si>
  <si>
    <t>Remplace suction pump</t>
  </si>
  <si>
    <t>43042.1815309954</t>
  </si>
  <si>
    <t>2017-11-03T04:21:24-06:00</t>
  </si>
  <si>
    <t>aturrubiates_2017-11-03_04-25-18_-0600_Fri</t>
  </si>
  <si>
    <t>2-6ef46d8f50d9bdcfe21f5dddf4338472</t>
  </si>
  <si>
    <t>2017-11-03T04:00:00-06:00</t>
  </si>
  <si>
    <t>Remplacesuction pump seal and rubber gasket</t>
  </si>
  <si>
    <t>43042.1842413889</t>
  </si>
  <si>
    <t>2017-11-03T04:25:18-06:00</t>
  </si>
  <si>
    <t>aturrubiates_2017-11-05_05-46-50_-0600_Sun</t>
  </si>
  <si>
    <t>2-56701947141cbee834ee84d9214f9dfc</t>
  </si>
  <si>
    <t>2017-11-04T22:00:00-06:00</t>
  </si>
  <si>
    <t>316952199</t>
  </si>
  <si>
    <t>Installed suction manifol mounts</t>
  </si>
  <si>
    <t>43044.2408670486</t>
  </si>
  <si>
    <t>2017-11-05T05:46:50-06:00</t>
  </si>
  <si>
    <t>aturrubiates_2017-11-05_05-48-16_-0600_Sun</t>
  </si>
  <si>
    <t>2-81d896f69d7bbfc0688e3ed186deaa9a</t>
  </si>
  <si>
    <t>2017-11-05T00:00:00-06:00</t>
  </si>
  <si>
    <t>316961243</t>
  </si>
  <si>
    <t>12562428</t>
  </si>
  <si>
    <t>No start insplcted unit</t>
  </si>
  <si>
    <t>43044.2418613657</t>
  </si>
  <si>
    <t>2017-11-05T05:48:16-06:00</t>
  </si>
  <si>
    <t>aturrubiates_2017-11-05_05-50-04_-0600_Sun</t>
  </si>
  <si>
    <t>1-2e4ce6d529f8c57e7869c5aeda2894d7</t>
  </si>
  <si>
    <t>316959267</t>
  </si>
  <si>
    <t>Removed back up sensor</t>
  </si>
  <si>
    <t>43044.2431084954</t>
  </si>
  <si>
    <t>2017-11-05T05:50:04-06:00</t>
  </si>
  <si>
    <t>aturrubiates_2017-11-05_05-51-14_-0600_Sun</t>
  </si>
  <si>
    <t>2-b49771c328d41c28280c28514f287fc1</t>
  </si>
  <si>
    <t>316966973</t>
  </si>
  <si>
    <t>12644869</t>
  </si>
  <si>
    <t>Air sistem problem secondary tank getting air before primary was fixed</t>
  </si>
  <si>
    <t>43044.2439129282</t>
  </si>
  <si>
    <t>2017-11-05T05:51:14-06:00</t>
  </si>
  <si>
    <t>aturrubiates_2017-11-05_19-50-33_-0600_Sun</t>
  </si>
  <si>
    <t>1-44465dc731b7dd8095e4108fc54b7569</t>
  </si>
  <si>
    <t>2017-11-04T02:00:00-06:00</t>
  </si>
  <si>
    <t>Remplaced suction pump manifold</t>
  </si>
  <si>
    <t>43044.8267764236</t>
  </si>
  <si>
    <t>2017-11-05T19:50:33-06:00</t>
  </si>
  <si>
    <t>aturrubiates_2017-11-05_19-52-00_-0600_Sun</t>
  </si>
  <si>
    <t>1-4685473d4a9c5828f9487afc75c4f6a3</t>
  </si>
  <si>
    <t>2017-11-04T04:00:00-06:00</t>
  </si>
  <si>
    <t>Remplaced suction manifold valvs and installed acuators</t>
  </si>
  <si>
    <t>43044.8277823843</t>
  </si>
  <si>
    <t>2017-11-05T19:52:00-06:00</t>
  </si>
  <si>
    <t>aturrubiates_2017-11-06_05-32-31_-0600_Mon</t>
  </si>
  <si>
    <t>2-c8c47951d6209a63f331009228872b39</t>
  </si>
  <si>
    <t>316961651</t>
  </si>
  <si>
    <t>12468283</t>
  </si>
  <si>
    <t>Remplaced transmission drive line and installed new bolts and installed guards chek fluids and runnez up</t>
  </si>
  <si>
    <t>43045.2309215972</t>
  </si>
  <si>
    <t>2017-11-06T05:32:31-06:00</t>
  </si>
  <si>
    <t>aturrubiates_2017-11-07_05-52-09_-0600_Tue</t>
  </si>
  <si>
    <t>1-f183f3da9e835a86a2ee15beb0b971fd</t>
  </si>
  <si>
    <t>2017-11-06T21:00:00-06:00</t>
  </si>
  <si>
    <t>316947015</t>
  </si>
  <si>
    <t>11859177</t>
  </si>
  <si>
    <t>Installed axel hub shaft</t>
  </si>
  <si>
    <t>43046.2445577662</t>
  </si>
  <si>
    <t>2017-11-07T05:52:09-06:00</t>
  </si>
  <si>
    <t>aturrubiates_2017-11-08_01-02-03_-0600_Wed</t>
  </si>
  <si>
    <t>1-60261339e6a7b07d01c101d3ce030e80</t>
  </si>
  <si>
    <t>Installed mud flaps</t>
  </si>
  <si>
    <t>43047.0430946181</t>
  </si>
  <si>
    <t>2017-11-08T01:02:03-06:00</t>
  </si>
  <si>
    <t>aturrubiates_2017-11-08_01-02-49_-0600_Wed</t>
  </si>
  <si>
    <t>1-4171579798590ece7666eebc08854087</t>
  </si>
  <si>
    <t>43047.043627419</t>
  </si>
  <si>
    <t>2017-11-08T01:02:49-06:00</t>
  </si>
  <si>
    <t>aturrubiates_2017-11-08_01-03-48_-0600_Wed</t>
  </si>
  <si>
    <t>2-9d9341d0d229aeeb9399a4191af8044f</t>
  </si>
  <si>
    <t>12383219</t>
  </si>
  <si>
    <t>43047.0443079745</t>
  </si>
  <si>
    <t>2017-11-08T01:03:48-06:00</t>
  </si>
  <si>
    <t>aturrubiates_2017-11-08_01-06-50_-0600_Wed</t>
  </si>
  <si>
    <t>1-63cc6bf017e36174f80670a725629bef</t>
  </si>
  <si>
    <t>Annual d o t critical inspection</t>
  </si>
  <si>
    <t>43047.0464142361</t>
  </si>
  <si>
    <t>2017-11-08T01:06:50-06:00</t>
  </si>
  <si>
    <t>aturrubiates_2017-11-08_05-40-51_-0600_Wed</t>
  </si>
  <si>
    <t>1-fd097b6bda86aef1f938111250517ee1</t>
  </si>
  <si>
    <t>316971990</t>
  </si>
  <si>
    <t>12672097</t>
  </si>
  <si>
    <t>Installed hyd cooler swivel</t>
  </si>
  <si>
    <t>43047.2367079977</t>
  </si>
  <si>
    <t>2017-11-08T05:40:51-06:00</t>
  </si>
  <si>
    <t>aturrubiates_2017-11-08_05-42-58_-0600_Wed</t>
  </si>
  <si>
    <t>1-e9b874db9836c75b12ea40e8b938d896</t>
  </si>
  <si>
    <t>316971992</t>
  </si>
  <si>
    <t>Installed sand box up grade</t>
  </si>
  <si>
    <t>43047.2381777778</t>
  </si>
  <si>
    <t>2017-11-08T05:42:58-06:00</t>
  </si>
  <si>
    <t>aturrubiates_2017-11-09_17-44-51_-0600_Thu</t>
  </si>
  <si>
    <t>1-a8de03a486f9e5335d4b62bc344e8bf2</t>
  </si>
  <si>
    <t>2017-11-09T04:00:00-06:00</t>
  </si>
  <si>
    <t>Continued installed. Sand box up grade</t>
  </si>
  <si>
    <t>43048.7394860417</t>
  </si>
  <si>
    <t>2017-11-09T17:44:51-06:00</t>
  </si>
  <si>
    <t>aychapa_2017-10-03_01-44-22_-0500_Tue</t>
  </si>
  <si>
    <t>1-25eea595253dc3d6d51052a5648c6e9c</t>
  </si>
  <si>
    <t>aychapa</t>
  </si>
  <si>
    <t>Arodi</t>
  </si>
  <si>
    <t>Chapa, Arodi</t>
  </si>
  <si>
    <t>Repair leak at pasanger sode engine front radiator</t>
  </si>
  <si>
    <t>43011.0724795718</t>
  </si>
  <si>
    <t>2017-10-03T01:44:22-05:00</t>
  </si>
  <si>
    <t>aychapa_2017-10-03_01-46-09_-0500_Tue</t>
  </si>
  <si>
    <t>1-e0a151295cf4bbd347706972c90b7530</t>
  </si>
  <si>
    <t>2017-10-01T11:00:00-05:00</t>
  </si>
  <si>
    <t>Repair leaks at power end</t>
  </si>
  <si>
    <t>43011.0737226273</t>
  </si>
  <si>
    <t>2017-10-03T01:46:09-05:00</t>
  </si>
  <si>
    <t>aychapa_2017-10-03_01-49-41_-0500_Tue</t>
  </si>
  <si>
    <t>1-5c4f9dbf823f700f8e3530a150a63918</t>
  </si>
  <si>
    <t>Preload not holding preassyre, troublesoot</t>
  </si>
  <si>
    <t>43011.0761742361</t>
  </si>
  <si>
    <t>aychapa_2017-10-03_01-51-21_-0500_Tue</t>
  </si>
  <si>
    <t>1-62fea3b5286763ab34e171a1331945e8</t>
  </si>
  <si>
    <t>2017-10-01T17:00:00-05:00</t>
  </si>
  <si>
    <t>Repair pto</t>
  </si>
  <si>
    <t>43011.0773284259</t>
  </si>
  <si>
    <t>2017-10-03T01:51:21-05:00</t>
  </si>
  <si>
    <t>aychapa_2017-10-03_01-52-31_-0500_Tue</t>
  </si>
  <si>
    <t>1-d5aa0b925fc29101fb20d91da7631c32</t>
  </si>
  <si>
    <t>Replace broken work lights on powerend</t>
  </si>
  <si>
    <t>43011.0781366898</t>
  </si>
  <si>
    <t>2017-10-03T01:52:31-05:00</t>
  </si>
  <si>
    <t>aychapa_2017-10-03_13-55-20_-0500_Tue</t>
  </si>
  <si>
    <t>1-f63acb4ec3994d851206e18669664508</t>
  </si>
  <si>
    <t>Replace fore extinguesher</t>
  </si>
  <si>
    <t>43011.5800944329</t>
  </si>
  <si>
    <t>2017-10-03T13:55:20-05:00</t>
  </si>
  <si>
    <t>aychapa_2017-10-03_13-56-57_-0500_Tue</t>
  </si>
  <si>
    <t>1-4397c2c185a48d799c36d638450ab2ae</t>
  </si>
  <si>
    <t>Replace licens plates lights</t>
  </si>
  <si>
    <t>43011.5812170023</t>
  </si>
  <si>
    <t>2017-10-03T13:56:57-05:00</t>
  </si>
  <si>
    <t>aychapa_2017-10-03_13-59-37_-0500_Tue</t>
  </si>
  <si>
    <t>1-44f2bb4e7bdee3f3662520653f60e51d</t>
  </si>
  <si>
    <t>2017-10-02T09:00:00-05:00</t>
  </si>
  <si>
    <t>316798p84</t>
  </si>
  <si>
    <t>Replace speed reducer gage</t>
  </si>
  <si>
    <t>43011.5830713079</t>
  </si>
  <si>
    <t>2017-10-03T13:59:37-05:00</t>
  </si>
  <si>
    <t>aychapa_2017-10-03_14-01-01_-0500_Tue</t>
  </si>
  <si>
    <t>1-8e51ead145c7c2072b27818830adcb5f</t>
  </si>
  <si>
    <t>Rewirw and install working lights</t>
  </si>
  <si>
    <t>43011.5840422106</t>
  </si>
  <si>
    <t>2017-10-03T14:01:01-05:00</t>
  </si>
  <si>
    <t>aychapa_2017-10-03_14-02-20_-0500_Tue</t>
  </si>
  <si>
    <t>1-70cf5679e6b65dd6763982f48b8128ae</t>
  </si>
  <si>
    <t>2017-10-02T14:00:00-05:00</t>
  </si>
  <si>
    <t>Replace fan belts adjust guard</t>
  </si>
  <si>
    <t>43011.5849544213</t>
  </si>
  <si>
    <t>2017-10-03T14:02:20-05:00</t>
  </si>
  <si>
    <t>aychapa_2017-10-03_14-05-15_-0500_Tue</t>
  </si>
  <si>
    <t>1-a0453a66765f0ff0adbf3fe0edc6eebb</t>
  </si>
  <si>
    <t>43011.5869847917</t>
  </si>
  <si>
    <t>2017-10-03T14:05:15-05:00</t>
  </si>
  <si>
    <t>aychapa_2017-10-03_14-06-39_-0500_Tue</t>
  </si>
  <si>
    <t>1-1a6aad9c3d62926fe7d662c68ec46d4a</t>
  </si>
  <si>
    <t>43011.5879526852</t>
  </si>
  <si>
    <t>2017-10-03T14:06:39-05:00</t>
  </si>
  <si>
    <t>aychapa_2017-10-11_05-46-22_-0500_Wed</t>
  </si>
  <si>
    <t>2-b8e3049237884db71e3ce95a00cc7144</t>
  </si>
  <si>
    <t>Cranking/charging replace batteries</t>
  </si>
  <si>
    <t>43019.2405340046</t>
  </si>
  <si>
    <t>2017-10-11T05:46:22-05:00</t>
  </si>
  <si>
    <t>aychapa_2017-10-11_05-48-23_-0500_Wed</t>
  </si>
  <si>
    <t>2-177b19f832484a84bb523dd72724e32e</t>
  </si>
  <si>
    <t>Replace right angle fromt seal</t>
  </si>
  <si>
    <t>43019.2419394329</t>
  </si>
  <si>
    <t>2017-10-11T05:48:23-05:00</t>
  </si>
  <si>
    <t>aychapa_2017-10-11_05-53-48_-0500_Wed</t>
  </si>
  <si>
    <t>1-fbfbbc4c187e9d0c636c5d12b6b6a0bc</t>
  </si>
  <si>
    <t>Tap off hub oil</t>
  </si>
  <si>
    <t>43019.2457011111</t>
  </si>
  <si>
    <t>2017-10-11T05:53:48-05:00</t>
  </si>
  <si>
    <t>aychapa_2017-10-11_05-55-48_-0500_Wed</t>
  </si>
  <si>
    <t>1-67ff98e3e3b317864496eaeba290c217</t>
  </si>
  <si>
    <t>Replace stop/tirn signal troubleshoot</t>
  </si>
  <si>
    <t>43019.2470897338</t>
  </si>
  <si>
    <t>2017-10-11T05:55:48-05:00</t>
  </si>
  <si>
    <t>aychapa_2017-10-11_06-04-14_-0500_Wed</t>
  </si>
  <si>
    <t>1-9bae93c191ce64ad7016536a2e2533c4</t>
  </si>
  <si>
    <t>Dot inspection</t>
  </si>
  <si>
    <t>43019.2529425463</t>
  </si>
  <si>
    <t>2017-10-11T06:04:14-05:00</t>
  </si>
  <si>
    <t>aychapa_2017-10-11_06-06-59_-0500_Wed</t>
  </si>
  <si>
    <t>1-0aed8d4b7882d6f8477a255409ddd49a</t>
  </si>
  <si>
    <t>Repair driver side blinker and licens plate lights troubleshoot</t>
  </si>
  <si>
    <t>43019.2548526389</t>
  </si>
  <si>
    <t>2017-10-11T06:06:59-05:00</t>
  </si>
  <si>
    <t>aychapa_2017-10-11_06-08-56_-0500_Wed</t>
  </si>
  <si>
    <t>1-fd36d5df0ede48438319d8c76edb40f5</t>
  </si>
  <si>
    <t>43019.2562112384</t>
  </si>
  <si>
    <t>2017-10-11T06:08:56-05:00</t>
  </si>
  <si>
    <t>aychapa_2017-10-11_06-10-29_-0500_Wed</t>
  </si>
  <si>
    <t>1-2faa7ce41c134673fe69eec2d3abcb0b</t>
  </si>
  <si>
    <t>Replace right angle driver</t>
  </si>
  <si>
    <t>43019.2572846412</t>
  </si>
  <si>
    <t>2017-10-11T06:10:29-05:00</t>
  </si>
  <si>
    <t>aychapa_2017-10-11_06-11-59_-0500_Wed</t>
  </si>
  <si>
    <t>1-e6520ef9be778272918e7d27357dab92</t>
  </si>
  <si>
    <t>43019.2583240741</t>
  </si>
  <si>
    <t>2017-10-11T06:11:59-05:00</t>
  </si>
  <si>
    <t>aychapa_2017-10-13_02-04-37_-0500_Fri</t>
  </si>
  <si>
    <t>1-18817ee263973d3b11d48476b9c06f15</t>
  </si>
  <si>
    <t>316821107</t>
  </si>
  <si>
    <t>Instaling clutch for c-pump</t>
  </si>
  <si>
    <t>43021.086540706</t>
  </si>
  <si>
    <t>2017-10-13T02:04:37-05:00</t>
  </si>
  <si>
    <t>aychapa_2017-10-13_02-06-21_-0500_Fri</t>
  </si>
  <si>
    <t>1-54ddcb07ad6acbb3ec8df03bd512339e</t>
  </si>
  <si>
    <t>Instaling piping for discharger manifule</t>
  </si>
  <si>
    <t>43021.0877525116</t>
  </si>
  <si>
    <t>2017-10-13T02:06:21-05:00</t>
  </si>
  <si>
    <t>aychapa_2017-10-17_00-10-31_-0500_Tue</t>
  </si>
  <si>
    <t>1-0bd56397f69ae43c6fd18ac4f4c143b8</t>
  </si>
  <si>
    <t>Air bags not working  troubleshoot. Replace dump valve driver front air bag run up</t>
  </si>
  <si>
    <t>43025.0073114352</t>
  </si>
  <si>
    <t>2017-10-17T00:10:31-05:00</t>
  </si>
  <si>
    <t>aychapa_2017-10-17_00-13-24_-0500_Tue</t>
  </si>
  <si>
    <t>1-1668e27bc57c8ba663af7ef235e93ce0</t>
  </si>
  <si>
    <t>Replace fire extingusier</t>
  </si>
  <si>
    <t>43025.0093134607</t>
  </si>
  <si>
    <t>2017-10-17T00:13:24-05:00</t>
  </si>
  <si>
    <t>aychapa_2017-10-17_00-14-33_-0500_Tue</t>
  </si>
  <si>
    <t>2-3c65c6063f62c21a5a7a904cef8b6ae2</t>
  </si>
  <si>
    <t>Replace coolant hoses fabricate top off</t>
  </si>
  <si>
    <t>43025.0101042593</t>
  </si>
  <si>
    <t>2017-10-17T00:14:33-05:00</t>
  </si>
  <si>
    <t>aychapa_2017-10-17_00-19-42_-0500_Tue</t>
  </si>
  <si>
    <t>1-20717b267372a23c97c380e603cb851b</t>
  </si>
  <si>
    <t>43025.0136837616</t>
  </si>
  <si>
    <t>2017-10-17T00:19:42-05:00</t>
  </si>
  <si>
    <t>aychapa_2017-10-17_00-20-54_-0500_Tue</t>
  </si>
  <si>
    <t>1-9e63434d2899c520ae822e7f8531f448</t>
  </si>
  <si>
    <t>Replace low pressure on wdt kit</t>
  </si>
  <si>
    <t>43025.0145227315</t>
  </si>
  <si>
    <t>2017-10-17T00:20:54-05:00</t>
  </si>
  <si>
    <t>aychapa_2017-10-17_00-22-56_-0500_Tue</t>
  </si>
  <si>
    <t>1-4775749cd3a23cb9aba26ef017c18023</t>
  </si>
  <si>
    <t>43025.0159374537</t>
  </si>
  <si>
    <t>2017-10-17T00:22:56-05:00</t>
  </si>
  <si>
    <t>aychapa_2017-10-17_00-25-04_-0500_Tue</t>
  </si>
  <si>
    <t>1-e05e32b32286242d0a37e41e6cc9a8fc</t>
  </si>
  <si>
    <t>Repair leak at pto</t>
  </si>
  <si>
    <t>43025.0174109259</t>
  </si>
  <si>
    <t>2017-10-17T00:25:04-05:00</t>
  </si>
  <si>
    <t>aychapa_2017-10-17_00-43-37_-0500_Tue</t>
  </si>
  <si>
    <t>2-16405285dc240c2e322073c0b801c58f</t>
  </si>
  <si>
    <t>Dot crotical</t>
  </si>
  <si>
    <t>43025.0302916319</t>
  </si>
  <si>
    <t>2017-10-17T00:43:37-05:00</t>
  </si>
  <si>
    <t>aychapa_2017-10-17_00-47-07_-0500_Tue</t>
  </si>
  <si>
    <t>1-597eaf95b8aa2d15a01e4afb3401f7a3</t>
  </si>
  <si>
    <t>Replace lub pump hoses</t>
  </si>
  <si>
    <t>43025.0327237037</t>
  </si>
  <si>
    <t>2017-10-17T00:47:07-05:00</t>
  </si>
  <si>
    <t>aychapa_2017-10-17_00-48-32_-0500_Tue</t>
  </si>
  <si>
    <t>1-ada5b3d34467436c783362ab95b0de36</t>
  </si>
  <si>
    <t>43025.0337077315</t>
  </si>
  <si>
    <t>2017-10-17T00:48:32-05:00</t>
  </si>
  <si>
    <t>aychapa_2017-10-17_00-49-42_-0500_Tue</t>
  </si>
  <si>
    <t>1-01dbeb3fe74916a9391b054b133552e9</t>
  </si>
  <si>
    <t>316856005</t>
  </si>
  <si>
    <t>Inspect right angleand front fan pullys</t>
  </si>
  <si>
    <t>43025.0345139815</t>
  </si>
  <si>
    <t>2017-10-17T00:49:42-05:00</t>
  </si>
  <si>
    <t>aychapa_2017-10-17_00-52-02_-0500_Tue</t>
  </si>
  <si>
    <t>1-6ff17951d5a637cd737b6ae8ba91f553</t>
  </si>
  <si>
    <t>43025.0361423264</t>
  </si>
  <si>
    <t>2017-10-17T00:52:02-05:00</t>
  </si>
  <si>
    <t>aychapa_2017-10-17_00-53-22_-0500_Tue</t>
  </si>
  <si>
    <t>2-43110683e1b711e0ccb6182dec57109f</t>
  </si>
  <si>
    <t>43025.037061875</t>
  </si>
  <si>
    <t>2017-10-17T00:53:22-05:00</t>
  </si>
  <si>
    <t>aychapa_2017-10-17_00-54-47_-0500_Tue</t>
  </si>
  <si>
    <t>1-9ffb2ff5ac8f8a3cdd4569bc7d0f7ace</t>
  </si>
  <si>
    <t>43025.0380537963</t>
  </si>
  <si>
    <t>2017-10-17T00:54:47-05:00</t>
  </si>
  <si>
    <t>aychapa_2017-10-18_06-20-06_-0500_Wed</t>
  </si>
  <si>
    <t>3-8b64875fc4737e41d0cfe07f30b161b7</t>
  </si>
  <si>
    <t>43026.2639660185</t>
  </si>
  <si>
    <t>2017-10-18T06:20:06-05:00</t>
  </si>
  <si>
    <t>aychapa_2017-10-18_06-21-45_-0500_Wed</t>
  </si>
  <si>
    <t>2-db370e6ebc8dce8127cf8116ffa3b0aa</t>
  </si>
  <si>
    <t>Replace wipers blades</t>
  </si>
  <si>
    <t>43026.2651043866</t>
  </si>
  <si>
    <t>2017-10-18T06:21:45-05:00</t>
  </si>
  <si>
    <t>aychapa_2017-10-18_06-22-37_-0500_Wed</t>
  </si>
  <si>
    <t>2-d8bc3b9beb71c218f0d0128fd150805f</t>
  </si>
  <si>
    <t>316870915</t>
  </si>
  <si>
    <t>43026.2657167593</t>
  </si>
  <si>
    <t>2017-10-18T06:22:37-05:00</t>
  </si>
  <si>
    <t>aychapa_2017-10-18_06-24-02_-0500_Wed</t>
  </si>
  <si>
    <t>2-3aff27953f9a1c37b564545ebf7dd0e7</t>
  </si>
  <si>
    <t>43026.266699456</t>
  </si>
  <si>
    <t>2017-10-18T06:24:02-05:00</t>
  </si>
  <si>
    <t>aychapa_2017-10-18_06-24-55_-0500_Wed</t>
  </si>
  <si>
    <t>2-82efb3cd77c6d884bdb214ef43610916</t>
  </si>
  <si>
    <t>43026.2673103357</t>
  </si>
  <si>
    <t>2017-10-18T06:24:55-05:00</t>
  </si>
  <si>
    <t>aychapa_2017-10-18_06-26-30_-0500_Wed</t>
  </si>
  <si>
    <t>2-6549a490cc349d9491c7068a8e88442a</t>
  </si>
  <si>
    <t>2017-10-17T20:00:00-05:00</t>
  </si>
  <si>
    <t>316876359</t>
  </si>
  <si>
    <t>11323108</t>
  </si>
  <si>
    <t>Replace 2 relays and 3 back lights</t>
  </si>
  <si>
    <t>43026.2684057986</t>
  </si>
  <si>
    <t>2017-10-18T06:26:30-05:00</t>
  </si>
  <si>
    <t>aychapa_2017-10-18_06-27-44_-0500_Wed</t>
  </si>
  <si>
    <t>2-b1eead1d1347a49f558ae11da556c5c3</t>
  </si>
  <si>
    <t>2017-10-17T22:30:00-05:00</t>
  </si>
  <si>
    <t>316876338</t>
  </si>
  <si>
    <t>43026.2692596991</t>
  </si>
  <si>
    <t>2017-10-18T06:27:44-05:00</t>
  </si>
  <si>
    <t>aychapa_2017-10-18_06-28-20_-0500_Wed</t>
  </si>
  <si>
    <t>2-95982d30d74d181681e05bbe76142ded</t>
  </si>
  <si>
    <t>2017-10-18T00:30:00-05:00</t>
  </si>
  <si>
    <t>316877758</t>
  </si>
  <si>
    <t>43026.2696872454</t>
  </si>
  <si>
    <t>2017-10-18T06:28:20-05:00</t>
  </si>
  <si>
    <t>aychapa_2017-10-18_06-29-02_-0500_Wed</t>
  </si>
  <si>
    <t>2-03a6c531643f4f1a59f2daceea7d4c90</t>
  </si>
  <si>
    <t>2017-10-18T01:30:00-05:00</t>
  </si>
  <si>
    <t>316876367</t>
  </si>
  <si>
    <t>11255811</t>
  </si>
  <si>
    <t>Fix and replace low beams</t>
  </si>
  <si>
    <t>43026.2701735185</t>
  </si>
  <si>
    <t>2017-10-18T06:29:02-05:00</t>
  </si>
  <si>
    <t>aychapa_2017-10-18_06-31-11_-0500_Wed</t>
  </si>
  <si>
    <t>2-0b5b522478e34b5a51e78bb26e1a7923</t>
  </si>
  <si>
    <t>2017-10-18T03:00:00-05:00</t>
  </si>
  <si>
    <t>2017-10-18T04:30:00-05:00</t>
  </si>
  <si>
    <t>Replace safety items</t>
  </si>
  <si>
    <t>43026.271660544</t>
  </si>
  <si>
    <t>2017-10-18T06:31:11-05:00</t>
  </si>
  <si>
    <t>aychapa_2017-10-24_11-05-45_-0500_Tue</t>
  </si>
  <si>
    <t>1-0ffdf381fffda22fe2c7595c9f66cb7a</t>
  </si>
  <si>
    <t>2017-10-18T20:30:00-05:00</t>
  </si>
  <si>
    <t>316883087</t>
  </si>
  <si>
    <t>11411845</t>
  </si>
  <si>
    <t>43032.4623315162</t>
  </si>
  <si>
    <t>2017-10-24T11:05:45-05:00</t>
  </si>
  <si>
    <t>aychapa_2017-10-24_11-06-57_-0500_Tue</t>
  </si>
  <si>
    <t>1-d2fb3149f22906b10df4d20fc644dceb</t>
  </si>
  <si>
    <t>2017-10-18T22:30:00-05:00</t>
  </si>
  <si>
    <t>316882868</t>
  </si>
  <si>
    <t>43032.4631626852</t>
  </si>
  <si>
    <t>2017-10-24T11:06:57-05:00</t>
  </si>
  <si>
    <t>aychapa_2017-10-24_11-08-02_-0500_Tue</t>
  </si>
  <si>
    <t>1-88087ccf7db9884f4ce5cf1ac830a388</t>
  </si>
  <si>
    <t>2017-10-18T23:30:00-05:00</t>
  </si>
  <si>
    <t>316879763</t>
  </si>
  <si>
    <t>Replace loto switch</t>
  </si>
  <si>
    <t>43032.4639229167</t>
  </si>
  <si>
    <t>2017-10-24T11:08:02-05:00</t>
  </si>
  <si>
    <t>aychapa_2017-10-24_11-09-10_-0500_Tue</t>
  </si>
  <si>
    <t>1-ce8114b5f2ad5d896602f869538a0d7c</t>
  </si>
  <si>
    <t>2017-10-19T00:30:00-05:00</t>
  </si>
  <si>
    <t>316882869</t>
  </si>
  <si>
    <t>Replace hood latch</t>
  </si>
  <si>
    <t>43032.4647004282</t>
  </si>
  <si>
    <t>2017-10-24T11:09:10-05:00</t>
  </si>
  <si>
    <t>aychapa_2017-10-24_11-10-49_-0500_Tue</t>
  </si>
  <si>
    <t>1-d33de8cc7cb6372a20f0fa04bc692c85</t>
  </si>
  <si>
    <t>2017-10-19T03:00:00-05:00</t>
  </si>
  <si>
    <t>316882796</t>
  </si>
  <si>
    <t>11999373</t>
  </si>
  <si>
    <t>43032.465850706</t>
  </si>
  <si>
    <t>2017-10-24T11:10:49-05:00</t>
  </si>
  <si>
    <t>aychapa_2017-10-24_11-11-57_-0500_Tue</t>
  </si>
  <si>
    <t>1-4b2ab8dd55ef6510b3858eebe3d597d7</t>
  </si>
  <si>
    <t>316879757</t>
  </si>
  <si>
    <t>Change licence plate light</t>
  </si>
  <si>
    <t>43032.4666361574</t>
  </si>
  <si>
    <t>2017-10-24T11:11:57-05:00</t>
  </si>
  <si>
    <t>aychapa_2017-10-24_11-13-24_-0500_Tue</t>
  </si>
  <si>
    <t>1-ab3abdf21c36767bcad7d48409a34780</t>
  </si>
  <si>
    <t>316888277</t>
  </si>
  <si>
    <t>11018713</t>
  </si>
  <si>
    <t>43032.4676403819</t>
  </si>
  <si>
    <t>2017-10-24T11:13:24-05:00</t>
  </si>
  <si>
    <t>aychapa_2017-10-24_11-14-10_-0500_Tue</t>
  </si>
  <si>
    <t>1-f59e567bb609dd4342a0d6ba4c6f17cf</t>
  </si>
  <si>
    <t>43032.4681744676</t>
  </si>
  <si>
    <t>2017-10-24T11:14:10-05:00</t>
  </si>
  <si>
    <t>aychapa_2017-10-24_11-15-27_-0500_Tue</t>
  </si>
  <si>
    <t>1-710c59ac7eec87666c5a54152736d507</t>
  </si>
  <si>
    <t>316891886</t>
  </si>
  <si>
    <t>Remove replace parallel pump</t>
  </si>
  <si>
    <t>43032.4690633218</t>
  </si>
  <si>
    <t>2017-10-24T11:15:27-05:00</t>
  </si>
  <si>
    <t>aychapa_2017-10-24_11-16-47_-0500_Tue</t>
  </si>
  <si>
    <t>1-678dbf2c988851bbee9161113d092e53</t>
  </si>
  <si>
    <t>43032.4699953588</t>
  </si>
  <si>
    <t>2017-10-24T11:16:47-05:00</t>
  </si>
  <si>
    <t>aychapa_2017-10-24_11-17-40_-0500_Tue</t>
  </si>
  <si>
    <t>1-42d24d694b05b998ef1adc18c498e471</t>
  </si>
  <si>
    <t>Replace dot tape</t>
  </si>
  <si>
    <t>43032.4706080787</t>
  </si>
  <si>
    <t>2017-10-24T11:17:40-05:00</t>
  </si>
  <si>
    <t>aychapa_2017-10-24_11-18-49_-0500_Tue</t>
  </si>
  <si>
    <t>1-eedb6e2edc579e2e49916cd5ccaca593</t>
  </si>
  <si>
    <t>Rwplace right side spot mirror</t>
  </si>
  <si>
    <t>43032.4714008796</t>
  </si>
  <si>
    <t>2017-10-24T11:18:49-05:00</t>
  </si>
  <si>
    <t>aychapa_2017-10-24_11-20-18_-0500_Tue</t>
  </si>
  <si>
    <t>1-9faf4c6f0830298e1e27457cca9f7954</t>
  </si>
  <si>
    <t>Replace mud flap</t>
  </si>
  <si>
    <t>43032.4724415856</t>
  </si>
  <si>
    <t>2017-10-24T11:20:18-05:00</t>
  </si>
  <si>
    <t>aychapa_2017-10-24_11-21-23_-0500_Tue</t>
  </si>
  <si>
    <t>1-fc4c6610a828f750fcef34d20b3abff7</t>
  </si>
  <si>
    <t>Plumbing repair</t>
  </si>
  <si>
    <t>43032.4731829977</t>
  </si>
  <si>
    <t>2017-10-24T11:21:23-05:00</t>
  </si>
  <si>
    <t>aychapa_2017-10-24_11-23-03_-0500_Tue</t>
  </si>
  <si>
    <t>1-9459e5171ef46c829eeb1bc8ed5ec357</t>
  </si>
  <si>
    <t>Pluming repairs</t>
  </si>
  <si>
    <t>43032.4743420486</t>
  </si>
  <si>
    <t>2017-10-24T11:23:03-05:00</t>
  </si>
  <si>
    <t>aychapa_2017-10-24_11-24-31_-0500_Tue</t>
  </si>
  <si>
    <t>1-a9bc68787172f2be1606df356816c4b1</t>
  </si>
  <si>
    <t>Replace absorbant shocks on stairs</t>
  </si>
  <si>
    <t>43032.4753641088</t>
  </si>
  <si>
    <t>2017-10-24T11:24:31-05:00</t>
  </si>
  <si>
    <t>aychapa_2017-10-24_11-26-17_-0500_Tue</t>
  </si>
  <si>
    <t>1-2ef7119e8a1cdf81d7edcdfc9c7e6054</t>
  </si>
  <si>
    <t>Rwmove discharge plumbing</t>
  </si>
  <si>
    <t>43032.4765962153</t>
  </si>
  <si>
    <t>2017-10-24T11:26:17-05:00</t>
  </si>
  <si>
    <t>aychapa_2017-10-24_11-27-56_-0500_Tue</t>
  </si>
  <si>
    <t>1-b06fc4a5f3c27860b33d427541fa676d</t>
  </si>
  <si>
    <t>43032.4777422801</t>
  </si>
  <si>
    <t>2017-10-24T11:27:56-05:00</t>
  </si>
  <si>
    <t>aychapa_2017-10-24_11-29-32_-0500_Tue</t>
  </si>
  <si>
    <t>1-7313f2cda798a1423e83c3f95ba3e12c</t>
  </si>
  <si>
    <t>Federal dot insp.</t>
  </si>
  <si>
    <t>43032.4788536806</t>
  </si>
  <si>
    <t>2017-10-24T11:29:32-05:00</t>
  </si>
  <si>
    <t>aychapa_2017-10-24_11-31-32_-0500_Tue</t>
  </si>
  <si>
    <t>1-31543b433a9eefa0d5cca4e1ffbc0a69</t>
  </si>
  <si>
    <t>43032.4802403588</t>
  </si>
  <si>
    <t>2017-10-24T11:31:32-05:00</t>
  </si>
  <si>
    <t>aychapa_2017-10-24_11-32-35_-0500_Tue</t>
  </si>
  <si>
    <t>1-31d5137c72cbb6d4a114020de37bf40f</t>
  </si>
  <si>
    <t>Replace flow meter</t>
  </si>
  <si>
    <t>43032.4809699653</t>
  </si>
  <si>
    <t>2017-10-24T11:32:35-05:00</t>
  </si>
  <si>
    <t>aychapa_2017-10-24_11-33-43_-0500_Tue</t>
  </si>
  <si>
    <t>1-069e5421ff85a4d018104d9fda206d8a</t>
  </si>
  <si>
    <t>Replace absorbant shocks on computer door</t>
  </si>
  <si>
    <t>43032.4817479398</t>
  </si>
  <si>
    <t>2017-10-24T11:33:43-05:00</t>
  </si>
  <si>
    <t>aychapa_2017-10-24_11-35-01_-0500_Tue</t>
  </si>
  <si>
    <t>1-75649451dfffe9717ff20d59cf5f6b92</t>
  </si>
  <si>
    <t>Replace manifold tubing</t>
  </si>
  <si>
    <t>43032.4826544907</t>
  </si>
  <si>
    <t>2017-10-24T11:35:01-05:00</t>
  </si>
  <si>
    <t>aychapa_2017-11-01_05-59-10_-0500_Wed</t>
  </si>
  <si>
    <t>1-2cacb9c759e30726f08cf4eacc1d2ca3</t>
  </si>
  <si>
    <t>Repair hyd. leak at DA3 motor</t>
  </si>
  <si>
    <t>43040.2494240162</t>
  </si>
  <si>
    <t>2017-11-01T05:59:10-05:00</t>
  </si>
  <si>
    <t>aychapa_2017-11-01_06-00-49_-0500_Wed</t>
  </si>
  <si>
    <t>1-a15a8212e3c2b18c9b4f39439e009f6b</t>
  </si>
  <si>
    <t>Inspect hyd. motor pump on anger 3</t>
  </si>
  <si>
    <t>43040.2505686574</t>
  </si>
  <si>
    <t>2017-11-01T06:00:49-05:00</t>
  </si>
  <si>
    <t>aychapa_2017-11-01_06-21-18_-0500_Wed</t>
  </si>
  <si>
    <t>1-5aa76b8c96d1aeb998e3a582549fe58b</t>
  </si>
  <si>
    <t>43040.2648010764</t>
  </si>
  <si>
    <t>2017-11-01T06:21:18-05:00</t>
  </si>
  <si>
    <t>aychapa_2017-11-01_06-22-32_-0500_Wed</t>
  </si>
  <si>
    <t>1-7c0115ee704884aa884de7a3218588aa</t>
  </si>
  <si>
    <t>Replace 8 inch tub fill valve</t>
  </si>
  <si>
    <t>43040.2656531713</t>
  </si>
  <si>
    <t>2017-11-01T06:22:32-05:00</t>
  </si>
  <si>
    <t>aychapa_2017-11-01_06-23-41_-0500_Wed</t>
  </si>
  <si>
    <t>1-019c370228e914477b88fc2f84940d3e</t>
  </si>
  <si>
    <t>Replace CI pump</t>
  </si>
  <si>
    <t>43040.2664510532</t>
  </si>
  <si>
    <t>2017-11-01T06:23:41-05:00</t>
  </si>
  <si>
    <t>aychapa_2017-11-07_14-01-21_-0600_Tue</t>
  </si>
  <si>
    <t>1-f9b8ae6d093c75399ea56ae2830e7098</t>
  </si>
  <si>
    <t>316950838</t>
  </si>
  <si>
    <t>12012570</t>
  </si>
  <si>
    <t>43046.5842801505</t>
  </si>
  <si>
    <t>2017-11-07T14:01:21-06:00</t>
  </si>
  <si>
    <t>aychapa_2017-11-07_14-02-30_-0600_Tue</t>
  </si>
  <si>
    <t>1-cab3fa770fe6c176d11a80ce68c777f8</t>
  </si>
  <si>
    <t>316949163</t>
  </si>
  <si>
    <t>Replace 2 low beams lights</t>
  </si>
  <si>
    <t>43046.5850724074</t>
  </si>
  <si>
    <t>2017-11-07T14:02:30-06:00</t>
  </si>
  <si>
    <t>aychapa_2017-11-07_14-03-42_-0600_Tue</t>
  </si>
  <si>
    <t>1-86dab02889eaac3ccfbd6cae834a01e5</t>
  </si>
  <si>
    <t>2017-11-01T23:00:00-05:00</t>
  </si>
  <si>
    <t>316950830</t>
  </si>
  <si>
    <t>43046.5859072454</t>
  </si>
  <si>
    <t>2017-11-07T14:03:42-06:00</t>
  </si>
  <si>
    <t>aychapa_2017-11-07_14-05-15_-0600_Tue</t>
  </si>
  <si>
    <t>1-c0be1dce3b5cc72e8ea5e6c32fe79b72</t>
  </si>
  <si>
    <t>2017-11-02T01:30:00-05:00</t>
  </si>
  <si>
    <t>316949157</t>
  </si>
  <si>
    <t>Replace 2 hib seals</t>
  </si>
  <si>
    <t>43046.5869888773</t>
  </si>
  <si>
    <t>2017-11-07T14:05:15-06:00</t>
  </si>
  <si>
    <t>aychapa_2017-11-07_14-07-13_-0600_Tue</t>
  </si>
  <si>
    <t>1-12b06d2b4ce1c95e1c794b5ee9839c8d</t>
  </si>
  <si>
    <t>Replace 2 race wheel beari gs</t>
  </si>
  <si>
    <t>43046.5883500116</t>
  </si>
  <si>
    <t>2017-11-07T14:07:13-06:00</t>
  </si>
  <si>
    <t>aychapa_2017-11-07_14-08-46_-0600_Tue</t>
  </si>
  <si>
    <t>1-64dc5f116cca4b2f906417e78e6afa14</t>
  </si>
  <si>
    <t>12068039</t>
  </si>
  <si>
    <t>Adjust air breaks and instal tiers and hib</t>
  </si>
  <si>
    <t>43046.5894309722</t>
  </si>
  <si>
    <t>2017-11-07T14:08:46-06:00</t>
  </si>
  <si>
    <t>aychapa_2017-11-07_14-10-23_-0600_Tue</t>
  </si>
  <si>
    <t>1-31058a38591863a6dee51f2a8550ab4e</t>
  </si>
  <si>
    <t>316915522</t>
  </si>
  <si>
    <t>11318309</t>
  </si>
  <si>
    <t>Fix troubleshoot valves</t>
  </si>
  <si>
    <t>43046.5905459607</t>
  </si>
  <si>
    <t>2017-11-07T14:10:23-06:00</t>
  </si>
  <si>
    <t>aychapa_2017-11-07_14-11-52_-0600_Tue</t>
  </si>
  <si>
    <t>1-967cab2fc2ba52b816f0a943d4f92ef6</t>
  </si>
  <si>
    <t>Fix leak at lube pump</t>
  </si>
  <si>
    <t>43046.5915797222</t>
  </si>
  <si>
    <t>2017-11-07T14:11:52-06:00</t>
  </si>
  <si>
    <t>aychapa_2017-11-07_14-13-16_-0600_Tue</t>
  </si>
  <si>
    <t>1-a2295a1355852fee4f6e0a303d9395df</t>
  </si>
  <si>
    <t>43046.5925511111</t>
  </si>
  <si>
    <t>2017-11-07T14:13:16-06:00</t>
  </si>
  <si>
    <t>aychapa_2017-11-07_14-14-18_-0600_Tue</t>
  </si>
  <si>
    <t>1-c79cde9a79de2a26ec9106ac148d608c</t>
  </si>
  <si>
    <t>43046.5932671412</t>
  </si>
  <si>
    <t>2017-11-07T14:14:18-06:00</t>
  </si>
  <si>
    <t>aychapa_2017-11-07_14-15-15_-0600_Tue</t>
  </si>
  <si>
    <t>1-cd1213bf0fd4a41fc517137903e228f8</t>
  </si>
  <si>
    <t>Swap out transmition</t>
  </si>
  <si>
    <t>43046.5939346875</t>
  </si>
  <si>
    <t>2017-11-07T14:15:15-06:00</t>
  </si>
  <si>
    <t>aychapa_2017-11-07_14-16-41_-0600_Tue</t>
  </si>
  <si>
    <t>1-44731134844d13144d0687e5bb73dcec</t>
  </si>
  <si>
    <t>43046.5949210185</t>
  </si>
  <si>
    <t>2017-11-07T14:16:41-06:00</t>
  </si>
  <si>
    <t>aychapa_2017-11-07_14-17-45_-0600_Tue</t>
  </si>
  <si>
    <t>1-0b928f73d05b19571e9a26cb896e042e</t>
  </si>
  <si>
    <t>316959692</t>
  </si>
  <si>
    <t>43046.5956711574</t>
  </si>
  <si>
    <t>2017-11-07T14:17:45-06:00</t>
  </si>
  <si>
    <t>aychapa_2017-11-07_14-19-20_-0600_Tue</t>
  </si>
  <si>
    <t>1-d46754e361c058cd67baec6765682408</t>
  </si>
  <si>
    <t>43046.5967676968</t>
  </si>
  <si>
    <t>2017-11-07T14:19:20-06:00</t>
  </si>
  <si>
    <t>aychapa_2017-11-07_14-20-42_-0600_Tue</t>
  </si>
  <si>
    <t>1-726c12d8afd95018d6d9cbf5f1a7141f</t>
  </si>
  <si>
    <t>Instal blower motor</t>
  </si>
  <si>
    <t>43046.597712581</t>
  </si>
  <si>
    <t>2017-11-07T14:20:42-06:00</t>
  </si>
  <si>
    <t>aychapa_2017-11-07_14-21-49_-0600_Tue</t>
  </si>
  <si>
    <t>1-2aa3c3d87e7dab39c273ee1e8447be08</t>
  </si>
  <si>
    <t>Repair transmision leak</t>
  </si>
  <si>
    <t>43046.5984940857</t>
  </si>
  <si>
    <t>2017-11-07T14:21:49-06:00</t>
  </si>
  <si>
    <t>aychapa_2017-11-07_14-22-53_-0600_Tue</t>
  </si>
  <si>
    <t>1-493ea793ec9fe1b92de6f742259fd71d</t>
  </si>
  <si>
    <t>Install 8" valve, actuator, discharge transducer</t>
  </si>
  <si>
    <t>43046.5992347454</t>
  </si>
  <si>
    <t>2017-11-07T14:22:53-06:00</t>
  </si>
  <si>
    <t>blozano_2017-10-04_06-33-01_-0500_Wed</t>
  </si>
  <si>
    <t>1-7c36ecfffe900d3204f9483b4196a823</t>
  </si>
  <si>
    <t>blozano</t>
  </si>
  <si>
    <t>Lozano</t>
  </si>
  <si>
    <t>Bonifacio</t>
  </si>
  <si>
    <t>Lozano, Bonifacio</t>
  </si>
  <si>
    <t>Unit checkover fix air leak on air cleaner and drain and top off coolant</t>
  </si>
  <si>
    <t>43012.2729336806</t>
  </si>
  <si>
    <t>2017-10-04T06:33:01-05:00</t>
  </si>
  <si>
    <t>blozano_2017-10-04_06-33-47_-0500_Wed</t>
  </si>
  <si>
    <t>1-26de892865644a11a71ceec9a7a462a2</t>
  </si>
  <si>
    <t>Lube pump and scavenger pump</t>
  </si>
  <si>
    <t>43012.2734715278</t>
  </si>
  <si>
    <t>2017-10-04T06:33:47-05:00</t>
  </si>
  <si>
    <t>blozano_2017-10-04_06-34-22_-0500_Wed</t>
  </si>
  <si>
    <t>1-890b676e052343b3f9370f703658f506</t>
  </si>
  <si>
    <t>Install scavenger pump remove pto inspect transmission</t>
  </si>
  <si>
    <t>43012.2738682986</t>
  </si>
  <si>
    <t>2017-10-04T06:34:22-05:00</t>
  </si>
  <si>
    <t>blozano_2017-10-04_06-35-31_-0500_Wed</t>
  </si>
  <si>
    <t>1-b3c372e4d33134367eba84ef022217ed</t>
  </si>
  <si>
    <t>Trouble shoot lights and rewire pig tail</t>
  </si>
  <si>
    <t>43012.2746695833</t>
  </si>
  <si>
    <t>2017-10-04T06:35:31-05:00</t>
  </si>
  <si>
    <t>blozano_2017-10-04_06-36-13_-0500_Wed</t>
  </si>
  <si>
    <t>1-3bcc6d16e998762992e55cd261f27dd1</t>
  </si>
  <si>
    <t>2017-10-03T21:00:00-05:00</t>
  </si>
  <si>
    <t>Radiator overheating trouble shoot and swap a &amp; b hoses</t>
  </si>
  <si>
    <t>43012.2751510995</t>
  </si>
  <si>
    <t>2017-10-04T06:36:13-05:00</t>
  </si>
  <si>
    <t>blozano_2017-10-04_06-37-12_-0500_Wed</t>
  </si>
  <si>
    <t>1-fa32c350962f5d3f07cebb98982afebc</t>
  </si>
  <si>
    <t>2017-10-04T05:00:00-05:00</t>
  </si>
  <si>
    <t>Remove transmission and all auxillaries prep for ring gear installation</t>
  </si>
  <si>
    <t>43012.2758341782</t>
  </si>
  <si>
    <t>2017-10-04T06:37:12-05:00</t>
  </si>
  <si>
    <t>blozano_2017-10-16_19-00-46_-0500_Mon</t>
  </si>
  <si>
    <t>1-c6bb915d2549345eac1d68c9835df9c9</t>
  </si>
  <si>
    <t>Checklist</t>
  </si>
  <si>
    <t>43024.7922039583</t>
  </si>
  <si>
    <t>2017-10-16T19:00:46-05:00</t>
  </si>
  <si>
    <t>blozano_2017-10-16_19-01-17_-0500_Mon</t>
  </si>
  <si>
    <t>1-5da3235a55f71fc91eb20941038f1d22</t>
  </si>
  <si>
    <t>Tractor checklist</t>
  </si>
  <si>
    <t>43024.7925653704</t>
  </si>
  <si>
    <t>2017-10-16T19:01:17-05:00</t>
  </si>
  <si>
    <t>blozano_2017-10-16_19-01-56_-0500_Mon</t>
  </si>
  <si>
    <t>1-9e9101280ff130a88fae66f1bb3ea13c</t>
  </si>
  <si>
    <t>Remove fluid</t>
  </si>
  <si>
    <t>43024.7930093519</t>
  </si>
  <si>
    <t>2017-10-16T19:01:56-05:00</t>
  </si>
  <si>
    <t>blozano_2017-10-16_19-03-02_-0500_Mon</t>
  </si>
  <si>
    <t>1-d00fd1f00d2476f38dff23ff579a4115</t>
  </si>
  <si>
    <t>Pony rod seals</t>
  </si>
  <si>
    <t>43024.7937807292</t>
  </si>
  <si>
    <t>2017-10-16T19:03:02-05:00</t>
  </si>
  <si>
    <t>blozano_2017-10-16_19-05-15_-0500_Mon</t>
  </si>
  <si>
    <t>1-ea4aca006d87dd62603dab62a9bfd223</t>
  </si>
  <si>
    <t>Frac pump Checklist</t>
  </si>
  <si>
    <t>43024.7953164583</t>
  </si>
  <si>
    <t>2017-10-16T19:05:15-05:00</t>
  </si>
  <si>
    <t>blozano_2017-10-16_19-06-30_-0500_Mon</t>
  </si>
  <si>
    <t>1-6541fdb3990ff987d9d2edcb0fe50f77</t>
  </si>
  <si>
    <t>2017-10-15T03:00:00-05:00</t>
  </si>
  <si>
    <t>Blender Checklist</t>
  </si>
  <si>
    <t>43024.7961842708</t>
  </si>
  <si>
    <t>2017-10-16T19:06:30-05:00</t>
  </si>
  <si>
    <t>blozano_2017-10-16_19-08-20_-0500_Mon</t>
  </si>
  <si>
    <t>1-cdadbffef706c78400207f6eb7963f0e</t>
  </si>
  <si>
    <t>Lube conversion</t>
  </si>
  <si>
    <t>43024.7974638773</t>
  </si>
  <si>
    <t>2017-10-16T19:08:20-05:00</t>
  </si>
  <si>
    <t>blozano_2017-10-16_19-08-49_-0500_Mon</t>
  </si>
  <si>
    <t>1-806bb62dfb71f2a615228c95fc8c8ccf</t>
  </si>
  <si>
    <t>2017-10-16T01:00:00-05:00</t>
  </si>
  <si>
    <t>Tranny swing</t>
  </si>
  <si>
    <t>43024.7977926389</t>
  </si>
  <si>
    <t>2017-10-16T19:08:49-05:00</t>
  </si>
  <si>
    <t>blozano_2017-10-16_19-10-03_-0500_Mon</t>
  </si>
  <si>
    <t>1-8edb1bcfde6ac10b37574dc2f8ae7620</t>
  </si>
  <si>
    <t>Tractor checkover</t>
  </si>
  <si>
    <t>43024.7986480671</t>
  </si>
  <si>
    <t>2017-10-16T19:10:03-05:00</t>
  </si>
  <si>
    <t>blozano_2017-10-16_19-10-53_-0500_Mon</t>
  </si>
  <si>
    <t>1-06e9480be6b5d1b33a7675c0d37bf4d8</t>
  </si>
  <si>
    <t>Troubleshoot ac compressor</t>
  </si>
  <si>
    <t>43024.7992257639</t>
  </si>
  <si>
    <t>2017-10-16T19:10:53-05:00</t>
  </si>
  <si>
    <t>blozano_2017-10-16_19-11-18_-0500_Mon</t>
  </si>
  <si>
    <t>1-b31e8b0f9c093ed8bb0e9578eba758a6</t>
  </si>
  <si>
    <t>Remove and replace packings new caps &amp; suction</t>
  </si>
  <si>
    <t>43024.7995218981</t>
  </si>
  <si>
    <t>2017-10-16T19:11:18-05:00</t>
  </si>
  <si>
    <t>blozano_2017-10-16_19-12-41_-0500_Mon</t>
  </si>
  <si>
    <t>1-325ff6e3ac520b13fa36fd98fbf7bcf3</t>
  </si>
  <si>
    <t>Dpf filter &amp; regen</t>
  </si>
  <si>
    <t>43024.8004854745</t>
  </si>
  <si>
    <t>2017-10-16T19:12:41-05:00</t>
  </si>
  <si>
    <t>blozano_2017-10-17_20-42-35_-0500_Tue</t>
  </si>
  <si>
    <t>3-fd0dcc87d4792c3d88fbd5a81634015c</t>
  </si>
  <si>
    <t>Remove air dryer and fix coolant leak on engine 1</t>
  </si>
  <si>
    <t>43025.8629084722</t>
  </si>
  <si>
    <t>2017-10-17T20:42:35-05:00</t>
  </si>
  <si>
    <t>blozano_2017-10-17_20-43-46_-0500_Tue</t>
  </si>
  <si>
    <t>2-11da52a67de9f3215fe7b54cc356c5dc</t>
  </si>
  <si>
    <t>Packing</t>
  </si>
  <si>
    <t>43025.8637308102</t>
  </si>
  <si>
    <t>2017-10-17T20:43:46-05:00</t>
  </si>
  <si>
    <t>blozano_2017-10-23_06-20-55_-0500_Mon</t>
  </si>
  <si>
    <t>1-fc7b23c48ec42187ffd3a8c3e4c5db31</t>
  </si>
  <si>
    <t>2017-10-19T00:00:00-05:00</t>
  </si>
  <si>
    <t>Checklist remove and replace lube pump</t>
  </si>
  <si>
    <t>43031.2645266782</t>
  </si>
  <si>
    <t>2017-10-23T06:20:55-05:00</t>
  </si>
  <si>
    <t>blozano_2017-10-23_06-21-39_-0500_Mon</t>
  </si>
  <si>
    <t>1-58a6e905e77b44123fea1de58baa8b8c</t>
  </si>
  <si>
    <t>43031.2650448264</t>
  </si>
  <si>
    <t>2017-10-23T06:21:39-05:00</t>
  </si>
  <si>
    <t>blozano_2017-10-23_06-22-23_-0500_Mon</t>
  </si>
  <si>
    <t>1-e9f9e7613437587ea9c41624e66d1500</t>
  </si>
  <si>
    <t>Check engine codes clean battery terminals install bracket install feder to brackett</t>
  </si>
  <si>
    <t>43031.2655466435</t>
  </si>
  <si>
    <t>2017-10-23T06:22:23-05:00</t>
  </si>
  <si>
    <t>blozano_2017-10-23_06-23-40_-0500_Mon</t>
  </si>
  <si>
    <t>1-6124d3cae452dcb2b24ede87311f7213</t>
  </si>
  <si>
    <t>43031.2664378356</t>
  </si>
  <si>
    <t>2017-10-23T06:23:40-05:00</t>
  </si>
  <si>
    <t>blozano_2017-10-23_06-24-24_-0500_Mon</t>
  </si>
  <si>
    <t>1-6db4925aa67d0c4dc8d1dddfca643120</t>
  </si>
  <si>
    <t>Trouble shoot electrical on dash adjust breaks and install torque arms</t>
  </si>
  <si>
    <t>43031.2669514236</t>
  </si>
  <si>
    <t>2017-10-23T06:24:24-05:00</t>
  </si>
  <si>
    <t>blozano_2017-10-23_06-26-11_-0500_Mon</t>
  </si>
  <si>
    <t>1-1661eef57a59f0cad6728e76e7987fd0</t>
  </si>
  <si>
    <t>Trouble shoot no start and fuel injectors</t>
  </si>
  <si>
    <t>43031.2681915972</t>
  </si>
  <si>
    <t>2017-10-23T06:26:11-05:00</t>
  </si>
  <si>
    <t>blozano_2017-10-23_06-27-06_-0500_Mon</t>
  </si>
  <si>
    <t>1-e560b3090a3fdfe62f65c440c32f87af</t>
  </si>
  <si>
    <t>Wngine knock replace fuel injector trouble shoot fuel injectors</t>
  </si>
  <si>
    <t>43031.2688218634</t>
  </si>
  <si>
    <t>2017-10-23T06:27:06-05:00</t>
  </si>
  <si>
    <t>blozano_2017-10-23_06-28-24_-0500_Mon</t>
  </si>
  <si>
    <t>1-cd03f5d9042d6625588593e11e4a2a49</t>
  </si>
  <si>
    <t>2017-10-22T18:30:00-05:00</t>
  </si>
  <si>
    <t>Loose turbo clamp on tractor leaking exhaust</t>
  </si>
  <si>
    <t>43031.2697276736</t>
  </si>
  <si>
    <t>2017-10-23T06:28:24-05:00</t>
  </si>
  <si>
    <t>blozano_2017-10-23_06-29-25_-0500_Mon</t>
  </si>
  <si>
    <t>1-6b0989b501ce7f37d6e2703159c3dae8</t>
  </si>
  <si>
    <t>2017-10-23T00:00:00-05:00</t>
  </si>
  <si>
    <t>Trouble shoot no start</t>
  </si>
  <si>
    <t>43031.2704358102</t>
  </si>
  <si>
    <t>2017-10-23T06:29:25-05:00</t>
  </si>
  <si>
    <t>blozano_2017-10-23_06-30-16_-0500_Mon</t>
  </si>
  <si>
    <t>1-27d0bf9edee58ec0cd5c52f094e3e06d</t>
  </si>
  <si>
    <t>Remove and replace lube pump and oil</t>
  </si>
  <si>
    <t>43031.2710194213</t>
  </si>
  <si>
    <t>2017-10-23T06:30:16-05:00</t>
  </si>
  <si>
    <t>blozano_2017-10-24_11-12-24_-0500_Tue</t>
  </si>
  <si>
    <t>1-cff4de5e798148896b95a05a7f4e72b2</t>
  </si>
  <si>
    <t>Replace fluid end and orings on fan motor</t>
  </si>
  <si>
    <t>43032.4669548148</t>
  </si>
  <si>
    <t>2017-10-24T11:12:24-05:00</t>
  </si>
  <si>
    <t>blozano_2017-10-24_23-42-23_-0500_Tue</t>
  </si>
  <si>
    <t>1-856358d7a327a70f04a1bb11a94746a7</t>
  </si>
  <si>
    <t>Replace fluid end and modofiy irons</t>
  </si>
  <si>
    <t>43032.9877688194</t>
  </si>
  <si>
    <t>2017-10-24T23:42:23-05:00</t>
  </si>
  <si>
    <t>blozano_2017-10-24_23-43-22_-0500_Tue</t>
  </si>
  <si>
    <t>1-7d5fed77c7756ae942c90b56b8762b96</t>
  </si>
  <si>
    <t>2017-10-24T21:00:00-05:00</t>
  </si>
  <si>
    <t>Checklist remove and replace dot tape</t>
  </si>
  <si>
    <t>43032.9884578588</t>
  </si>
  <si>
    <t>2017-10-24T23:43:22-05:00</t>
  </si>
  <si>
    <t>blozano_2017-10-24_23-45-07_-0500_Tue</t>
  </si>
  <si>
    <t>1-fae485307a58e060a3626ed7e08c8262</t>
  </si>
  <si>
    <t>Cleaned 3 unit radiators in feild. Crew 3. Shell 2</t>
  </si>
  <si>
    <t>43032.9896721528</t>
  </si>
  <si>
    <t>2017-10-24T23:45:07-05:00</t>
  </si>
  <si>
    <t>blozano_2017-11-06_07-10-47_-0600_Mon</t>
  </si>
  <si>
    <t>1-f3fdc1762cb46ccca1fddc04a7280c80</t>
  </si>
  <si>
    <t>Finish installing tranny</t>
  </si>
  <si>
    <t>43045.2991612616</t>
  </si>
  <si>
    <t>2017-11-06T07:10:47-06:00</t>
  </si>
  <si>
    <t>blozano_2017-11-06_07-11-26_-0600_Mon</t>
  </si>
  <si>
    <t>2-5c0e0fc11289483e8cb956a04619e687</t>
  </si>
  <si>
    <t>Frac pumo checklist</t>
  </si>
  <si>
    <t>43045.2996085417</t>
  </si>
  <si>
    <t>blozano_2017-11-06_07-12-01_-0600_Mon</t>
  </si>
  <si>
    <t>2-c21e1695aada003dcec7f40079945108</t>
  </si>
  <si>
    <t>2017-11-03T00:00:00-05:00</t>
  </si>
  <si>
    <t>Brake job and wheel seal</t>
  </si>
  <si>
    <t>43045.3000173727</t>
  </si>
  <si>
    <t>blozano_2017-11-06_07-12-39_-0600_Mon</t>
  </si>
  <si>
    <t>4-4a202e6657aa771890f54e5afa2e7dcc</t>
  </si>
  <si>
    <t>43045.300459213</t>
  </si>
  <si>
    <t>2017-11-06T07:12:39-06:00</t>
  </si>
  <si>
    <t>blozano_2017-11-06_07-13-59_-0600_Mon</t>
  </si>
  <si>
    <t>1-73c2eb61e098fa0928047400a2349a5e</t>
  </si>
  <si>
    <t>Remove iron</t>
  </si>
  <si>
    <t>43045.3013860301</t>
  </si>
  <si>
    <t>2017-11-06T07:13:59-06:00</t>
  </si>
  <si>
    <t>blozano_2017-11-06_07-15-25_-0600_Mon</t>
  </si>
  <si>
    <t>2-7ed78593560de39308735de2eb66170f</t>
  </si>
  <si>
    <t>Install cooler</t>
  </si>
  <si>
    <t>43045.302375081</t>
  </si>
  <si>
    <t>2017-11-06T07:15:25-06:00</t>
  </si>
  <si>
    <t>blozano_2017-11-06_07-17-17_-0600_Mon</t>
  </si>
  <si>
    <t>1-77dd61f6aec265e652baaab016faa446</t>
  </si>
  <si>
    <t>2017-11-04T23:00:00-05:00</t>
  </si>
  <si>
    <t>43045.3036789583</t>
  </si>
  <si>
    <t>2017-11-06T07:17:17-06:00</t>
  </si>
  <si>
    <t>blozano_2017-11-06_07-18-32_-0600_Mon</t>
  </si>
  <si>
    <t>2-ba3ddb9e63523a9af34f03600036fdfd</t>
  </si>
  <si>
    <t>2017-11-05T05:00:00-06:00</t>
  </si>
  <si>
    <t>Remove and replace fluid end</t>
  </si>
  <si>
    <t>43045.3045430903</t>
  </si>
  <si>
    <t>blozano_2017-11-07_06-24-45_-0600_Tue</t>
  </si>
  <si>
    <t>1-c988efc78c7663e12daf3a15cda8a9fb</t>
  </si>
  <si>
    <t>2017-11-05T22:00:00-06:00</t>
  </si>
  <si>
    <t>Fracpump checklist</t>
  </si>
  <si>
    <t>43046.2671881597</t>
  </si>
  <si>
    <t>2017-11-07T06:24:45-06:00</t>
  </si>
  <si>
    <t>blozano_2017-11-07_06-25-28_-0600_Tue</t>
  </si>
  <si>
    <t>1-e7f99df6b3ea33bd98b438dd1521a195</t>
  </si>
  <si>
    <t>2017-11-06T02:00:00-06:00</t>
  </si>
  <si>
    <t>43046.2676857176</t>
  </si>
  <si>
    <t>2017-11-07T06:25:28-06:00</t>
  </si>
  <si>
    <t>blozano_2017-11-07_06-25-58_-0600_Tue</t>
  </si>
  <si>
    <t>1-48e678914caefa9ad806cf6cbac02fd3</t>
  </si>
  <si>
    <t>Repair balancer thread holes</t>
  </si>
  <si>
    <t>43046.26804375</t>
  </si>
  <si>
    <t>2017-11-07T06:25:58-06:00</t>
  </si>
  <si>
    <t>blozano_2017-11-07_06-27-07_-0600_Tue</t>
  </si>
  <si>
    <t>2-55538262a78f9b6aceb48ff3c1d94a85</t>
  </si>
  <si>
    <t>43046.2688378356</t>
  </si>
  <si>
    <t>blozano_2017-11-07_06-27-40_-0600_Tue</t>
  </si>
  <si>
    <t>1-fe3a3d9f069637893631e92ac1fd59d9</t>
  </si>
  <si>
    <t>Repairs on leaks wash unit run and test &amp; frac pump checklist</t>
  </si>
  <si>
    <t>43046.2692228241</t>
  </si>
  <si>
    <t>2017-11-07T06:27:40-06:00</t>
  </si>
  <si>
    <t>blozano_2017-11-08_07-09-15_-0600_Wed</t>
  </si>
  <si>
    <t>1-55d4a6e84b3bb1b1d42a7f448ba3b2f7</t>
  </si>
  <si>
    <t>Frac pump checklist fix leaks on hydraulic cooler install lube line for pto on transmission ponyrod seals inspect unit run and test</t>
  </si>
  <si>
    <t>43047.2981003241</t>
  </si>
  <si>
    <t>2017-11-08T07:09:15-06:00</t>
  </si>
  <si>
    <t>Brianna_2017-10-27_08-29-15_-0500_Fri</t>
  </si>
  <si>
    <t>1-cacd648ec6231c214daf0f41e997fbc1</t>
  </si>
  <si>
    <t>Brianna</t>
  </si>
  <si>
    <t>2017-10-26T17:30:00-05:00</t>
  </si>
  <si>
    <t>OFFICE</t>
  </si>
  <si>
    <t>Gonzalez</t>
  </si>
  <si>
    <t>Gonzalez, Brianna</t>
  </si>
  <si>
    <t>10.5</t>
  </si>
  <si>
    <t>43035.3536551273</t>
  </si>
  <si>
    <t>2017-10-27T08:29:15-05:00</t>
  </si>
  <si>
    <t>Brianna_2017-10-30_14-01-12_-0500_Mon</t>
  </si>
  <si>
    <t>1-cad8c3aa8040b840208baf9bb2b9a860</t>
  </si>
  <si>
    <t>2017-10-27T16:30:00-05:00</t>
  </si>
  <si>
    <t>43038.5841747454</t>
  </si>
  <si>
    <t>2017-10-30T14:01:12-05:00</t>
  </si>
  <si>
    <t>Brianna_2017-10-30_14-03-32_-0500_Mon</t>
  </si>
  <si>
    <t>1-44d5ded5b067efff9695ce9ba6e70230</t>
  </si>
  <si>
    <t>2017-10-28T08:00:00-05:00</t>
  </si>
  <si>
    <t>43038.5857936921</t>
  </si>
  <si>
    <t>2017-10-30T14:03:32-05:00</t>
  </si>
  <si>
    <t>Brianna_2017-10-30_19-23-04_-0500_Mon</t>
  </si>
  <si>
    <t>1-53600aabe0631e49b977cc547e7eff6c</t>
  </si>
  <si>
    <t>43038.8076864931</t>
  </si>
  <si>
    <t>2017-10-30T19:23:04-05:00</t>
  </si>
  <si>
    <t>Brianna_2017-10-31_17-51-32_-0500_Tue</t>
  </si>
  <si>
    <t>1-e23436ba322a401339596902bbb85ccc</t>
  </si>
  <si>
    <t>43039.7441248727</t>
  </si>
  <si>
    <t>2017-10-31T17:51:32-05:00</t>
  </si>
  <si>
    <t>Brianna_2017-11-01_22-25-34_-0500_Wed</t>
  </si>
  <si>
    <t>3-92af4784125e0cf14b68caccdebe2a1d</t>
  </si>
  <si>
    <t>2017-11-01T07:00:00-05:00</t>
  </si>
  <si>
    <t>2017-11-01T17:00:00-05:00</t>
  </si>
  <si>
    <t>43040.9344291204</t>
  </si>
  <si>
    <t>2017-11-01T22:25:34-05:00</t>
  </si>
  <si>
    <t>Brianna_2017-11-03_14-52-50_-0500_Fri</t>
  </si>
  <si>
    <t>1-074a9f3f87ab37b93c146a64358bab9c</t>
  </si>
  <si>
    <t>2017-11-02T17:30:00-05:00</t>
  </si>
  <si>
    <t>43042.6200270718</t>
  </si>
  <si>
    <t>2017-11-03T14:52:50-05:00</t>
  </si>
  <si>
    <t>Brianna_2017-11-03_17-58-19_-0500_Fri</t>
  </si>
  <si>
    <t>1-dd8a82314f3ef2bcf22dd4ae6bf0932b</t>
  </si>
  <si>
    <t>2017-11-03T17:00:00-05:00</t>
  </si>
  <si>
    <t>43042.7488396759</t>
  </si>
  <si>
    <t>2017-11-03T17:58:19-05:00</t>
  </si>
  <si>
    <t>Brianna_2017-11-06_21-23-26_-0600_Mon</t>
  </si>
  <si>
    <t>1-cfb77811deb939937eda99ecab06c384</t>
  </si>
  <si>
    <t>2017-11-06T17:30:00-06:00</t>
  </si>
  <si>
    <t>43045.8912837037</t>
  </si>
  <si>
    <t>2017-11-06T21:23:26-06:00</t>
  </si>
  <si>
    <t>Brianna_2017-11-07_18-47-25_-0600_Tue</t>
  </si>
  <si>
    <t>1-9cc7ce5b954ae508c9da8cb4d16905a0</t>
  </si>
  <si>
    <t>43046.7829298264</t>
  </si>
  <si>
    <t>2017-11-07T18:47:25-06:00</t>
  </si>
  <si>
    <t>bruiz_2017-10-02_07-16-39_-0600_Mon</t>
  </si>
  <si>
    <t>1-d76cdfbc45b3ead3cf3a71d7c5dcd342</t>
  </si>
  <si>
    <t>bruiz</t>
  </si>
  <si>
    <t>2017-10-02T05:30:00-06:00</t>
  </si>
  <si>
    <t>Ruiz</t>
  </si>
  <si>
    <t>Bernardino</t>
  </si>
  <si>
    <t>Ruiz, Bernardino</t>
  </si>
  <si>
    <t>Cleaning and filling of lube truck and getting it ready for field use. Filling empty oil  and coolant containers</t>
  </si>
  <si>
    <t>43010.3032330671</t>
  </si>
  <si>
    <t>2017-10-02T07:16:39-06:00</t>
  </si>
  <si>
    <t>bruiz_2017-10-03_20-56-29_-0600_Tue</t>
  </si>
  <si>
    <t>1-7c234fdece9bac6ac4efa9a108da9cc0</t>
  </si>
  <si>
    <t>2017-10-02T18:30:00-06:00</t>
  </si>
  <si>
    <t>316764950</t>
  </si>
  <si>
    <t>12001245</t>
  </si>
  <si>
    <t>Landing gear rpl grease fittings</t>
  </si>
  <si>
    <t>43011.8725679861</t>
  </si>
  <si>
    <t>2017-10-03T20:56:29-06:00</t>
  </si>
  <si>
    <t>bruiz_2017-10-03_20-57-17_-0600_Tue</t>
  </si>
  <si>
    <t>1-bce267c8dadea2e1744c027e19838f7d</t>
  </si>
  <si>
    <t>2017-10-02T19:30:00-06:00</t>
  </si>
  <si>
    <t>316765477</t>
  </si>
  <si>
    <t>11700052</t>
  </si>
  <si>
    <t>Air rep pogo stick</t>
  </si>
  <si>
    <t>43011.8731156944</t>
  </si>
  <si>
    <t>2017-10-03T20:57:17-06:00</t>
  </si>
  <si>
    <t>bruiz_2017-10-03_20-58-06_-0600_Tue</t>
  </si>
  <si>
    <t>1-94f7eb1d12675bf1915a0b934e0227f7</t>
  </si>
  <si>
    <t>2017-10-02T21:00:00-06:00</t>
  </si>
  <si>
    <t>316765485</t>
  </si>
  <si>
    <t>Install loto switch and new cable switch</t>
  </si>
  <si>
    <t>43011.873682662</t>
  </si>
  <si>
    <t>2017-10-03T20:58:06-06:00</t>
  </si>
  <si>
    <t>bruiz_2017-10-03_20-59-24_-0600_Tue</t>
  </si>
  <si>
    <t>1-9532ac582d9da3154ae31dd59f54367b</t>
  </si>
  <si>
    <t>2017-10-02T23:00:00-06:00</t>
  </si>
  <si>
    <t>316726993</t>
  </si>
  <si>
    <t>Perform s58a p.m. insp.</t>
  </si>
  <si>
    <t>43011.874589838</t>
  </si>
  <si>
    <t>2017-10-03T20:59:24-06:00</t>
  </si>
  <si>
    <t>bruiz_2017-10-03_21-01-14_-0600_Tue</t>
  </si>
  <si>
    <t>1-3e2717d35d2df31a87c4ebe16c08d10b</t>
  </si>
  <si>
    <t>2017-10-03T00:30:00-06:00</t>
  </si>
  <si>
    <t>316775322</t>
  </si>
  <si>
    <t>12092230</t>
  </si>
  <si>
    <t>Cooling leak on thermostat housing</t>
  </si>
  <si>
    <t>43011.8758594213</t>
  </si>
  <si>
    <t>2017-10-03T21:01:14-06:00</t>
  </si>
  <si>
    <t>bruiz_2017-10-03_21-01-56_-0600_Tue</t>
  </si>
  <si>
    <t>1-0faff36707634bb1dd4bddcf62772fad</t>
  </si>
  <si>
    <t>2017-10-03T02:30:00-06:00</t>
  </si>
  <si>
    <t>316775319</t>
  </si>
  <si>
    <t>Pwr end rpl broken cover bolts</t>
  </si>
  <si>
    <t>43011.8763464583</t>
  </si>
  <si>
    <t>2017-10-03T21:01:56-06:00</t>
  </si>
  <si>
    <t>bruiz_2017-10-03_21-02-50_-0600_Tue</t>
  </si>
  <si>
    <t>1-bd5d41ea500e750483bf1591f0f879ab</t>
  </si>
  <si>
    <t>2017-10-03T03:30:00-06:00</t>
  </si>
  <si>
    <t>316777405</t>
  </si>
  <si>
    <t>11006598</t>
  </si>
  <si>
    <t>Air sys rpl tank safety valve 150 lbs.</t>
  </si>
  <si>
    <t>43011.8769684606</t>
  </si>
  <si>
    <t>2017-10-03T21:02:50-06:00</t>
  </si>
  <si>
    <t>bruiz_2017-10-03_21-03-37_-0600_Tue</t>
  </si>
  <si>
    <t>1-78bd98b73781f25b9f947f64fbf2da94</t>
  </si>
  <si>
    <t>2017-10-03T05:30:00-06:00</t>
  </si>
  <si>
    <t>316336178</t>
  </si>
  <si>
    <t>Perform s51b p.m. insp.</t>
  </si>
  <si>
    <t>43011.8775152662</t>
  </si>
  <si>
    <t>2017-10-03T21:03:37-06:00</t>
  </si>
  <si>
    <t>bruiz_2017-10-03_21-04-13_-0600_Tue</t>
  </si>
  <si>
    <t>1-50126420913bf9fcf677b4c324c39d24</t>
  </si>
  <si>
    <t>2017-10-03T21:30:00-06:00</t>
  </si>
  <si>
    <t>316573763</t>
  </si>
  <si>
    <t>12001705</t>
  </si>
  <si>
    <t>Perform r01b p.m.</t>
  </si>
  <si>
    <t>43011.8779296181</t>
  </si>
  <si>
    <t>2017-10-03T21:04:13-06:00</t>
  </si>
  <si>
    <t>bruiz_2017-10-03_21-05-15_-0600_Tue</t>
  </si>
  <si>
    <t>1-2930ce690f2a0f0e7742a8273a154c3d</t>
  </si>
  <si>
    <t>2017-10-04T01:00:00-06:00</t>
  </si>
  <si>
    <t>316743940</t>
  </si>
  <si>
    <t>Air rpl bag level valve</t>
  </si>
  <si>
    <t>43011.8786490972</t>
  </si>
  <si>
    <t>2017-10-03T21:05:15-06:00</t>
  </si>
  <si>
    <t>bruiz_2017-10-03_21-05-56_-0600_Tue</t>
  </si>
  <si>
    <t>1-b420580a5859a2b75569d3c80050d47a</t>
  </si>
  <si>
    <t>2017-10-04T02:00:00-06:00</t>
  </si>
  <si>
    <t>316780291</t>
  </si>
  <si>
    <t>Elec. Replace btteries</t>
  </si>
  <si>
    <t>43011.879129838</t>
  </si>
  <si>
    <t>2017-10-03T21:05:56-06:00</t>
  </si>
  <si>
    <t>bruiz_2017-10-03_21-06-43_-0600_Tue</t>
  </si>
  <si>
    <t>1-0caf856cdec6a3d83cb6be364b682dbe</t>
  </si>
  <si>
    <t>2017-10-04T04:30:00-06:00</t>
  </si>
  <si>
    <t>Cool sys rpr coolant leak</t>
  </si>
  <si>
    <t>43011.8796654282</t>
  </si>
  <si>
    <t>2017-10-03T21:06:43-06:00</t>
  </si>
  <si>
    <t>bruiz_2017-10-03_21-07-23_-0600_Tue</t>
  </si>
  <si>
    <t>1-ce371f653ec5e3d66ada7e66f44a3784</t>
  </si>
  <si>
    <t>2017-10-04T05:30:00-06:00</t>
  </si>
  <si>
    <t>316783259</t>
  </si>
  <si>
    <t>Tires rpr yorque tire air brakes</t>
  </si>
  <si>
    <t>43011.8801381366</t>
  </si>
  <si>
    <t>2017-10-03T21:07:23-06:00</t>
  </si>
  <si>
    <t>bruiz_2017-10-24_19-34-54_-0600_Tue</t>
  </si>
  <si>
    <t>1-9ab41365026d307c72ce89b254a91f68</t>
  </si>
  <si>
    <t>2017-10-18T19:00:00-06:00</t>
  </si>
  <si>
    <t>316878381</t>
  </si>
  <si>
    <t>12967657</t>
  </si>
  <si>
    <t>Dot initial</t>
  </si>
  <si>
    <t>43032.815910081</t>
  </si>
  <si>
    <t>2017-10-24T19:34:54-06:00</t>
  </si>
  <si>
    <t>bruiz_2017-10-24_19-35-40_-0600_Tue</t>
  </si>
  <si>
    <t>1-5386bff6d3a49363a7ebfcb96a4b92ab</t>
  </si>
  <si>
    <t>2017-10-18T20:30:00-06:00</t>
  </si>
  <si>
    <t>316872664</t>
  </si>
  <si>
    <t>12012584</t>
  </si>
  <si>
    <t>43032.8164378125</t>
  </si>
  <si>
    <t>bruiz_2017-10-24_19-36-24_-0600_Tue</t>
  </si>
  <si>
    <t>1-c03197da83734cb37b1a313380be4a45</t>
  </si>
  <si>
    <t>2017-10-18T21:30:00-06:00</t>
  </si>
  <si>
    <t>316254632</t>
  </si>
  <si>
    <t>Dot tape</t>
  </si>
  <si>
    <t>43032.8169446181</t>
  </si>
  <si>
    <t>2017-10-24T19:36:24-06:00</t>
  </si>
  <si>
    <t>bruiz_2017-10-24_19-37-04_-0600_Tue</t>
  </si>
  <si>
    <t>1-49204dd4b487992d1c5c38945cf31df7</t>
  </si>
  <si>
    <t>2017-10-19T05:30:00-06:00</t>
  </si>
  <si>
    <t>316869059</t>
  </si>
  <si>
    <t>12018224</t>
  </si>
  <si>
    <t>S51 p.m. inspection l</t>
  </si>
  <si>
    <t>43032.8174085417</t>
  </si>
  <si>
    <t>2017-10-24T19:37:04-06:00</t>
  </si>
  <si>
    <t>bruiz_2017-10-24_19-38-02_-0600_Tue</t>
  </si>
  <si>
    <t>1-07530a6c834492019a0684619b8f76f7</t>
  </si>
  <si>
    <t>2017-10-19T20:00:00-06:00</t>
  </si>
  <si>
    <t>316736680</t>
  </si>
  <si>
    <t>10265371</t>
  </si>
  <si>
    <t>P.m. g01 p.m. insp. B</t>
  </si>
  <si>
    <t>43032.8180825231</t>
  </si>
  <si>
    <t>2017-10-24T19:38:02-06:00</t>
  </si>
  <si>
    <t>bruiz_2017-10-24_19-38-54_-0600_Tue</t>
  </si>
  <si>
    <t>1-27560fb940ed55896f2c7133e1c5d4c9</t>
  </si>
  <si>
    <t>2017-10-19T21:00:00-06:00</t>
  </si>
  <si>
    <t>316884042</t>
  </si>
  <si>
    <t>43032.8186913426</t>
  </si>
  <si>
    <t>2017-10-24T19:38:54-06:00</t>
  </si>
  <si>
    <t>bruiz_2017-10-24_19-40-06_-0600_Tue</t>
  </si>
  <si>
    <t>1-a85fbb9a4e79225e94ea12d3582e65ab</t>
  </si>
  <si>
    <t>2017-10-19T22:00:00-06:00</t>
  </si>
  <si>
    <t>316608411</t>
  </si>
  <si>
    <t>Dot annual</t>
  </si>
  <si>
    <t>43032.8195251505</t>
  </si>
  <si>
    <t>2017-10-24T19:40:06-06:00</t>
  </si>
  <si>
    <t>bruiz_2017-10-24_19-41-08_-0600_Tue</t>
  </si>
  <si>
    <t>1-075674bacbc7a0a7947bbe95c99bc241</t>
  </si>
  <si>
    <t>2017-10-19T23:30:00-06:00</t>
  </si>
  <si>
    <t>11071575</t>
  </si>
  <si>
    <t>43032.8202406366</t>
  </si>
  <si>
    <t>2017-10-24T19:41:08-06:00</t>
  </si>
  <si>
    <t>bruiz_2017-10-24_19-42-01_-0600_Tue</t>
  </si>
  <si>
    <t>1-551ac747de6c77e7bae18e125ba5701d</t>
  </si>
  <si>
    <t>2017-10-20T01:30:00-06:00</t>
  </si>
  <si>
    <t>316872506</t>
  </si>
  <si>
    <t>P.m. inspection</t>
  </si>
  <si>
    <t>43032.8208455787</t>
  </si>
  <si>
    <t>2017-10-24T19:42:01-06:00</t>
  </si>
  <si>
    <t>bruiz_2017-10-24_19-42-41_-0600_Tue</t>
  </si>
  <si>
    <t>1-32f117b9f1c6892ef761e271c13a1cef</t>
  </si>
  <si>
    <t>2017-10-20T02:30:00-06:00</t>
  </si>
  <si>
    <t>316884061</t>
  </si>
  <si>
    <t>Horn inop rpr replace d fuse, relay, and fixed connection in wheel</t>
  </si>
  <si>
    <t>43032.82130875</t>
  </si>
  <si>
    <t>2017-10-24T19:42:41-06:00</t>
  </si>
  <si>
    <t>bruiz_2017-10-24_19-44-00_-0600_Tue</t>
  </si>
  <si>
    <t>1-1f3bbf4a300436f5a7f221ccbabeaf6d</t>
  </si>
  <si>
    <t>2017-10-20T04:00:00-06:00</t>
  </si>
  <si>
    <t>316884060</t>
  </si>
  <si>
    <t>Inop work lights fixed wiring</t>
  </si>
  <si>
    <t>43032.8222281597</t>
  </si>
  <si>
    <t>2017-10-24T19:44:00-06:00</t>
  </si>
  <si>
    <t>bruiz_2017-10-24_19-45-19_-0600_Tue</t>
  </si>
  <si>
    <t>1-0d339c7c0433950a2fc2ce11790d2f53</t>
  </si>
  <si>
    <t>2017-10-20T05:30:00-06:00</t>
  </si>
  <si>
    <t>316884058</t>
  </si>
  <si>
    <t>43032.8231467708</t>
  </si>
  <si>
    <t>2017-10-24T19:45:19-06:00</t>
  </si>
  <si>
    <t>bruiz_2017-10-24_19-47-01_-0600_Tue</t>
  </si>
  <si>
    <t>1-91a90a77a09b1dfe657fc5988d8a4a4b</t>
  </si>
  <si>
    <t>2017-10-20T19:00:00-06:00</t>
  </si>
  <si>
    <t>P.m insp. G06b</t>
  </si>
  <si>
    <t>43032.8243186458</t>
  </si>
  <si>
    <t>2017-10-24T19:47:01-06:00</t>
  </si>
  <si>
    <t>bruiz_2017-10-24_19-47-43_-0600_Tue</t>
  </si>
  <si>
    <t>1-f5576c494268eb70bde34054d8b68c11</t>
  </si>
  <si>
    <t>2017-10-20T19:30:00-06:00</t>
  </si>
  <si>
    <t>316884005</t>
  </si>
  <si>
    <t>Reverse light connector rewire</t>
  </si>
  <si>
    <t>43032.8248102778</t>
  </si>
  <si>
    <t>2017-10-24T19:47:43-06:00</t>
  </si>
  <si>
    <t>bruiz_2017-10-24_19-48-29_-0600_Tue</t>
  </si>
  <si>
    <t>1-3b46f1b63922c108b04896b2295bed05</t>
  </si>
  <si>
    <t>2017-10-20T21:00:00-06:00</t>
  </si>
  <si>
    <t>316884054</t>
  </si>
  <si>
    <t>12918735</t>
  </si>
  <si>
    <t>43032.8253439931</t>
  </si>
  <si>
    <t>2017-10-24T19:48:29-06:00</t>
  </si>
  <si>
    <t>bruiz_2017-10-24_19-49-15_-0600_Tue</t>
  </si>
  <si>
    <t>1-815e03d03f435984c81c18920a508da0</t>
  </si>
  <si>
    <t>2017-10-20T22:30:00-06:00</t>
  </si>
  <si>
    <t>316884056</t>
  </si>
  <si>
    <t>12957413</t>
  </si>
  <si>
    <t>43032.825875081</t>
  </si>
  <si>
    <t>2017-10-24T19:49:15-06:00</t>
  </si>
  <si>
    <t>bruiz_2017-10-24_19-50-09_-0600_Tue</t>
  </si>
  <si>
    <t>1-80b6b191239a4982cc5d5d8c05277d3c</t>
  </si>
  <si>
    <t>2017-10-21T00:00:00-06:00</t>
  </si>
  <si>
    <t>C15 p.m. insp.</t>
  </si>
  <si>
    <t>43032.8265016435</t>
  </si>
  <si>
    <t>2017-10-24T19:50:09-06:00</t>
  </si>
  <si>
    <t>bruiz_2017-10-24_19-50-58_-0600_Tue</t>
  </si>
  <si>
    <t>1-3c333d7a1b9e0fc32c66e37e649fabf4</t>
  </si>
  <si>
    <t>2017-10-21T01:30:00-06:00</t>
  </si>
  <si>
    <t>316887647</t>
  </si>
  <si>
    <t>12918739</t>
  </si>
  <si>
    <t>43032.8270639352</t>
  </si>
  <si>
    <t>2017-10-24T19:50:58-06:00</t>
  </si>
  <si>
    <t>bruiz_2017-10-24_19-51-37_-0600_Tue</t>
  </si>
  <si>
    <t>1-e64e00ebf91fb7c88decd26e231a682d</t>
  </si>
  <si>
    <t>2017-10-21T03:00:00-06:00</t>
  </si>
  <si>
    <t>316887646</t>
  </si>
  <si>
    <t>12957455</t>
  </si>
  <si>
    <t>43032.8275154051</t>
  </si>
  <si>
    <t>2017-10-24T19:51:37-06:00</t>
  </si>
  <si>
    <t>bruiz_2017-10-24_19-52-16_-0600_Tue</t>
  </si>
  <si>
    <t>1-b1f66f49ebf856359c5ee4e373a1f9a8</t>
  </si>
  <si>
    <t>2017-10-21T04:00:00-06:00</t>
  </si>
  <si>
    <t>43032.8279720486</t>
  </si>
  <si>
    <t>2017-10-24T19:52:16-06:00</t>
  </si>
  <si>
    <t>bruiz_2017-10-24_19-53-01_-0600_Tue</t>
  </si>
  <si>
    <t>1-162ed1d5ed06154c5debd82856b3d482</t>
  </si>
  <si>
    <t>2017-10-21T05:30:00-06:00</t>
  </si>
  <si>
    <t>316894535</t>
  </si>
  <si>
    <t>43032.8284942014</t>
  </si>
  <si>
    <t>2017-10-24T19:53:01-06:00</t>
  </si>
  <si>
    <t>bruiz_2017-10-24_19-54-10_-0600_Tue</t>
  </si>
  <si>
    <t>1-6be0e0ad0cff3c11fe5c1f0f8464ee2c</t>
  </si>
  <si>
    <t>2017-10-21T19:30:00-06:00</t>
  </si>
  <si>
    <t>316894536</t>
  </si>
  <si>
    <t>12957333</t>
  </si>
  <si>
    <t>43032.8292926042</t>
  </si>
  <si>
    <t>2017-10-24T19:54:10-06:00</t>
  </si>
  <si>
    <t>bruiz_2017-10-24_19-54-48_-0600_Tue</t>
  </si>
  <si>
    <t>1-3a87c3de7c05b6ead491109ad0fce5fa</t>
  </si>
  <si>
    <t>2017-10-22T01:30:00-06:00</t>
  </si>
  <si>
    <t>Installed brakes and replaced springs on one. Cleaned drums and brakes as per supervisor request</t>
  </si>
  <si>
    <t>43032.8297227315</t>
  </si>
  <si>
    <t>2017-10-24T19:54:48-06:00</t>
  </si>
  <si>
    <t>bruiz_2017-10-24_19-56-09_-0600_Tue</t>
  </si>
  <si>
    <t>1-bec4461d4a738c1913c549b38edcfb90</t>
  </si>
  <si>
    <t>2017-10-22T04:00:00-06:00</t>
  </si>
  <si>
    <t>316892921</t>
  </si>
  <si>
    <t>Installed brake can on p/s front drive axle</t>
  </si>
  <si>
    <t>43032.8306638194</t>
  </si>
  <si>
    <t>2017-10-24T19:56:09-06:00</t>
  </si>
  <si>
    <t>bruiz_2017-10-24_19-56-59_-0600_Tue</t>
  </si>
  <si>
    <t>1-db6a30dca76033a6779853e04ae3b3ee</t>
  </si>
  <si>
    <t>2017-10-22T05:30:00-06:00</t>
  </si>
  <si>
    <t>316894543</t>
  </si>
  <si>
    <t>10698331</t>
  </si>
  <si>
    <t>43032.8312428819</t>
  </si>
  <si>
    <t>2017-10-24T19:56:59-06:00</t>
  </si>
  <si>
    <t>bruiz_2017-10-24_19-57-53_-0600_Tue</t>
  </si>
  <si>
    <t>2-370cb211a4c1db50f472511c6ae10bc8</t>
  </si>
  <si>
    <t>2017-10-22T19:00:00-06:00</t>
  </si>
  <si>
    <t>316906118</t>
  </si>
  <si>
    <t>R&amp;r wipers</t>
  </si>
  <si>
    <t>43032.8318647801</t>
  </si>
  <si>
    <t>2017-10-24T19:57:53-06:00</t>
  </si>
  <si>
    <t>bruiz_2017-10-24_20-00-20_-0600_Tue</t>
  </si>
  <si>
    <t>1-74f87d4a019a18f2750e4d03ef2d7313</t>
  </si>
  <si>
    <t>2017-10-22T20:30:00-06:00</t>
  </si>
  <si>
    <t>316894544</t>
  </si>
  <si>
    <t>12950009</t>
  </si>
  <si>
    <t>43032.8335649884</t>
  </si>
  <si>
    <t>2017-10-24T20:00:20-06:00</t>
  </si>
  <si>
    <t>bruiz_2017-10-24_20-00-59_-0600_Tue</t>
  </si>
  <si>
    <t>1-3a4072717f4bb6fdaa2270ee47e43467</t>
  </si>
  <si>
    <t>2017-10-22T22:00:00-06:00</t>
  </si>
  <si>
    <t>316896018</t>
  </si>
  <si>
    <t>43032.8340219792</t>
  </si>
  <si>
    <t>2017-10-24T20:00:59-06:00</t>
  </si>
  <si>
    <t>bruiz_2017-10-24_20-01-36_-0600_Tue</t>
  </si>
  <si>
    <t>1-438c59a76647a98645d4cf6ea1842645</t>
  </si>
  <si>
    <t>2017-10-22T23:30:00-06:00</t>
  </si>
  <si>
    <t>316896378</t>
  </si>
  <si>
    <t>12957194</t>
  </si>
  <si>
    <t>43032.8344534607</t>
  </si>
  <si>
    <t>2017-10-24T20:01:36-06:00</t>
  </si>
  <si>
    <t>bruiz_2017-10-24_20-03-01_-0600_Tue</t>
  </si>
  <si>
    <t>1-ce75e39f5947c249b8ad5907592ef4f0</t>
  </si>
  <si>
    <t>2017-10-23T01:00:00-06:00</t>
  </si>
  <si>
    <t>316896385</t>
  </si>
  <si>
    <t>11467204</t>
  </si>
  <si>
    <t>43032.8354384491</t>
  </si>
  <si>
    <t>2017-10-24T20:03:01-06:00</t>
  </si>
  <si>
    <t>bruiz_2017-10-24_20-04-32_-0600_Tue</t>
  </si>
  <si>
    <t>1-3397620fa5d93f404f69dfd9a533fa9c</t>
  </si>
  <si>
    <t>2017-10-23T02:30:00-06:00</t>
  </si>
  <si>
    <t>316896384</t>
  </si>
  <si>
    <t>12957268</t>
  </si>
  <si>
    <t>43032.8364863426</t>
  </si>
  <si>
    <t>2017-10-24T20:04:32-06:00</t>
  </si>
  <si>
    <t>bruiz_2017-10-24_20-05-52_-0600_Tue</t>
  </si>
  <si>
    <t>1-b075e47cd1008494e8a1b35025e9b61c</t>
  </si>
  <si>
    <t>2017-10-23T04:00:00-06:00</t>
  </si>
  <si>
    <t>316896382</t>
  </si>
  <si>
    <t>12957267</t>
  </si>
  <si>
    <t>43032.8374167824</t>
  </si>
  <si>
    <t>2017-10-24T20:05:52-06:00</t>
  </si>
  <si>
    <t>bruiz_2017-10-24_20-06-38_-0600_Tue</t>
  </si>
  <si>
    <t>1-546cfd5942052c8bce3321c9d6ee5293</t>
  </si>
  <si>
    <t>2017-10-23T05:30:00-06:00</t>
  </si>
  <si>
    <t>316896379</t>
  </si>
  <si>
    <t>43032.837949838</t>
  </si>
  <si>
    <t>2017-10-24T20:06:38-06:00</t>
  </si>
  <si>
    <t>bruiz_2017-10-24_20-08-07_-0600_Tue</t>
  </si>
  <si>
    <t>1-625fe0fcb8c88a98cd9943aaae1764dc</t>
  </si>
  <si>
    <t>2017-10-23T20:30:00-06:00</t>
  </si>
  <si>
    <t>P.m. g06a insp.</t>
  </si>
  <si>
    <t>43032.8389788542</t>
  </si>
  <si>
    <t>2017-10-24T20:08:07-06:00</t>
  </si>
  <si>
    <t>bruiz_2017-10-24_20-10-21_-0600_Tue</t>
  </si>
  <si>
    <t>1-b7f0ac4abbd90abc64edde5329fbd294</t>
  </si>
  <si>
    <t>2017-10-23T21:00:00-06:00</t>
  </si>
  <si>
    <t>316906138</t>
  </si>
  <si>
    <t>R&amp;r battery</t>
  </si>
  <si>
    <t>43032.8405250926</t>
  </si>
  <si>
    <t>2017-10-24T20:10:21-06:00</t>
  </si>
  <si>
    <t>bruiz_2017-10-24_20-10-55_-0600_Tue</t>
  </si>
  <si>
    <t>1-f327496365af550bbd7596e329390315</t>
  </si>
  <si>
    <t>2017-10-23T22:30:00-06:00</t>
  </si>
  <si>
    <t>316901215</t>
  </si>
  <si>
    <t>43032.8409219792</t>
  </si>
  <si>
    <t>2017-10-24T20:10:55-06:00</t>
  </si>
  <si>
    <t>bruiz_2017-10-24_20-11-38_-0600_Tue</t>
  </si>
  <si>
    <t>1-73a783fb59c5b5dc01c74a1d775315c2</t>
  </si>
  <si>
    <t>2017-10-23T23:30:00-06:00</t>
  </si>
  <si>
    <t>316901214</t>
  </si>
  <si>
    <t>R&amp;r mud flaps</t>
  </si>
  <si>
    <t>43032.8414167361</t>
  </si>
  <si>
    <t>2017-10-24T20:11:38-06:00</t>
  </si>
  <si>
    <t>bruiz_2017-10-24_20-12-13_-0600_Tue</t>
  </si>
  <si>
    <t>1-e930986a87177a1f32773e942e604b34</t>
  </si>
  <si>
    <t>2017-10-24T00:30:00-06:00</t>
  </si>
  <si>
    <t>43032.8418265278</t>
  </si>
  <si>
    <t>2017-10-24T20:12:13-06:00</t>
  </si>
  <si>
    <t>bruiz_2017-10-24_20-12-49_-0600_Tue</t>
  </si>
  <si>
    <t>1-d71e0e445f33711cbabab12ad8794fd0</t>
  </si>
  <si>
    <t>2017-10-24T04:30:00-06:00</t>
  </si>
  <si>
    <t>316900583</t>
  </si>
  <si>
    <t>R&amp;r all air bags</t>
  </si>
  <si>
    <t>43032.8422409607</t>
  </si>
  <si>
    <t>2017-10-24T20:12:49-06:00</t>
  </si>
  <si>
    <t>bruiz_2017-10-24_20-13-37_-0600_Tue</t>
  </si>
  <si>
    <t>1-0f91b75e9c1a532490f1f017677eda75</t>
  </si>
  <si>
    <t>2017-10-24T05:30:00-06:00</t>
  </si>
  <si>
    <t>316901217</t>
  </si>
  <si>
    <t>Alternator belt</t>
  </si>
  <si>
    <t>43032.8427996875</t>
  </si>
  <si>
    <t>2017-10-24T20:13:37-06:00</t>
  </si>
  <si>
    <t>bruiz_2017-10-24_20-19-06_-0600_Tue</t>
  </si>
  <si>
    <t>1-f03ccc7feb0dbcd3f315b97c06ec2204</t>
  </si>
  <si>
    <t>2017-10-25T00:00:00-06:00</t>
  </si>
  <si>
    <t>316903634</t>
  </si>
  <si>
    <t>R&amp;r all brakes on drive axles</t>
  </si>
  <si>
    <t>43032.8465979977</t>
  </si>
  <si>
    <t>2017-10-24T20:19:06-06:00</t>
  </si>
  <si>
    <t>bruiz_2017-10-24_20-20-21_-0600_Tue</t>
  </si>
  <si>
    <t>2-4ff77e00f73eff5a68bd13717956900b</t>
  </si>
  <si>
    <t>2017-10-25T03:00:00-06:00</t>
  </si>
  <si>
    <t>316902551</t>
  </si>
  <si>
    <t>D/s front drive axle wheel seal</t>
  </si>
  <si>
    <t>43032.8474729861</t>
  </si>
  <si>
    <t>2017-10-24T20:20:21-06:00</t>
  </si>
  <si>
    <t>bruiz_2017-10-24_20-21-33_-0600_Tue</t>
  </si>
  <si>
    <t>1-295e2985295d5500c2821bc2433b1c3c</t>
  </si>
  <si>
    <t>2017-10-25T03:30:00-06:00</t>
  </si>
  <si>
    <t>316906126</t>
  </si>
  <si>
    <t>Check engine light</t>
  </si>
  <si>
    <t>43032.8483075</t>
  </si>
  <si>
    <t>2017-10-24T20:21:33-06:00</t>
  </si>
  <si>
    <t>bruiz_2017-10-24_20-22-19_-0600_Tue</t>
  </si>
  <si>
    <t>2-f9522b4901618c28856f03c0ec562974</t>
  </si>
  <si>
    <t>2017-10-25T04:30:00-06:00</t>
  </si>
  <si>
    <t>316915236</t>
  </si>
  <si>
    <t>43032.8488363889</t>
  </si>
  <si>
    <t>2017-10-24T20:22:19-06:00</t>
  </si>
  <si>
    <t>bruiz_2017-10-24_20-22-47_-0600_Tue</t>
  </si>
  <si>
    <t>2-e5405658d99acd9d8170de7d0d7bd431</t>
  </si>
  <si>
    <t>2017-10-25T05:30:00-06:00</t>
  </si>
  <si>
    <t>316915190</t>
  </si>
  <si>
    <t>11691213</t>
  </si>
  <si>
    <t>Installed purge valve</t>
  </si>
  <si>
    <t>43032.8491585764</t>
  </si>
  <si>
    <t>2017-10-24T20:22:47-06:00</t>
  </si>
  <si>
    <t>bruiz_2017-10-30_18-29-58_-0600_Mon</t>
  </si>
  <si>
    <t>1-cf69b6cbf1b8fcc6af069358f6cd8d74</t>
  </si>
  <si>
    <t>2017-10-25T20:00:00-06:00</t>
  </si>
  <si>
    <t>316908940</t>
  </si>
  <si>
    <t>10969631</t>
  </si>
  <si>
    <t>D/s steer wheel seal</t>
  </si>
  <si>
    <t>43038.77081625</t>
  </si>
  <si>
    <t>2017-10-30T18:29:58-06:00</t>
  </si>
  <si>
    <t>bruiz_2017-10-30_18-31-38_-0600_Mon</t>
  </si>
  <si>
    <t>1-b31edb9d6fb839c212655a52e8369cc1</t>
  </si>
  <si>
    <t>2017-10-25T22:00:00-06:00</t>
  </si>
  <si>
    <t>316915243</t>
  </si>
  <si>
    <t>Removed, fabricated, installed, and rerouted power end hoses</t>
  </si>
  <si>
    <t>43038.771969456</t>
  </si>
  <si>
    <t>2017-10-30T18:31:38-06:00</t>
  </si>
  <si>
    <t>bruiz_2017-10-30_18-33-18_-0600_Mon</t>
  </si>
  <si>
    <t>1-5a5d2db421de9915eea2f45820730530</t>
  </si>
  <si>
    <t>2017-10-26T03:30:00-06:00</t>
  </si>
  <si>
    <t>316666029</t>
  </si>
  <si>
    <t>12554204</t>
  </si>
  <si>
    <t>P.m. insp. B</t>
  </si>
  <si>
    <t>43038.7731346065</t>
  </si>
  <si>
    <t>2017-10-30T18:33:18-06:00</t>
  </si>
  <si>
    <t>bruiz_2017-10-30_18-34-45_-0600_Mon</t>
  </si>
  <si>
    <t>1-1262bfe88f6061e149ff58bced82b8ee</t>
  </si>
  <si>
    <t>2017-10-26T04:30:00-06:00</t>
  </si>
  <si>
    <t>316923141</t>
  </si>
  <si>
    <t>12134797</t>
  </si>
  <si>
    <t>Cab inst. Mirror extensions</t>
  </si>
  <si>
    <t>43038.7741389931</t>
  </si>
  <si>
    <t>2017-10-30T18:34:45-06:00</t>
  </si>
  <si>
    <t>bruiz_2017-10-30_18-35-34_-0600_Mon</t>
  </si>
  <si>
    <t>1-a10fa4e98196f61a5f3aaae32c9a690f</t>
  </si>
  <si>
    <t>2017-10-26T05:30:00-06:00</t>
  </si>
  <si>
    <t>316923139</t>
  </si>
  <si>
    <t>11764805</t>
  </si>
  <si>
    <t>43038.7747034607</t>
  </si>
  <si>
    <t>2017-10-30T18:35:34-06:00</t>
  </si>
  <si>
    <t>bruiz_2017-10-30_18-37-18_-0600_Mon</t>
  </si>
  <si>
    <t>1-e75ea9c712797f1000ddedcde8a17a66</t>
  </si>
  <si>
    <t>2017-10-26T19:00:00-06:00</t>
  </si>
  <si>
    <t>P.m. insp. Engine/run up</t>
  </si>
  <si>
    <t>43038.7759056481</t>
  </si>
  <si>
    <t>2017-10-30T18:37:18-06:00</t>
  </si>
  <si>
    <t>bruiz_2017-10-30_18-38-14_-0600_Mon</t>
  </si>
  <si>
    <t>1-275221615b89505ab579478e011cb5fe</t>
  </si>
  <si>
    <t>2017-10-26T21:00:00-06:00</t>
  </si>
  <si>
    <t>316774414</t>
  </si>
  <si>
    <t>11856152</t>
  </si>
  <si>
    <t>S76l p.m. insp.</t>
  </si>
  <si>
    <t>43038.7765528819</t>
  </si>
  <si>
    <t>2017-10-30T18:38:14-06:00</t>
  </si>
  <si>
    <t>bruiz_2017-10-30_18-39-13_-0600_Mon</t>
  </si>
  <si>
    <t>1-027a732c6fcb809b486371a934bab824</t>
  </si>
  <si>
    <t>2017-10-26T21:30:00-06:00</t>
  </si>
  <si>
    <t>316914572</t>
  </si>
  <si>
    <t>12054030</t>
  </si>
  <si>
    <t>43038.7772414815</t>
  </si>
  <si>
    <t>2017-10-30T18:39:13-06:00</t>
  </si>
  <si>
    <t>bruiz_2017-10-30_18-40-27_-0600_Mon</t>
  </si>
  <si>
    <t>1-a56f932d908dfed0920ac9c851e1a430</t>
  </si>
  <si>
    <t>2017-10-26T22:30:00-06:00</t>
  </si>
  <si>
    <t>316915261</t>
  </si>
  <si>
    <t>R&amp;r p/s rear tire</t>
  </si>
  <si>
    <t>43038.7780923611</t>
  </si>
  <si>
    <t>2017-10-30T18:40:27-06:00</t>
  </si>
  <si>
    <t>bruiz_2017-10-30_18-41-31_-0600_Mon</t>
  </si>
  <si>
    <t>1-aee46046973d7321ec2a0ff88465ef2e</t>
  </si>
  <si>
    <t>2017-10-26T23:00:00-06:00</t>
  </si>
  <si>
    <t>316917872</t>
  </si>
  <si>
    <t>R&amp;r 4 batteries on unit</t>
  </si>
  <si>
    <t>43038.7788350116</t>
  </si>
  <si>
    <t>2017-10-30T18:41:31-06:00</t>
  </si>
  <si>
    <t>bruiz_2017-10-30_18-42-21_-0600_Mon</t>
  </si>
  <si>
    <t>1-ec4c12fb9d8032dcd3305012dc7a4e03</t>
  </si>
  <si>
    <t>2017-10-27T01:00:00-06:00</t>
  </si>
  <si>
    <t>316917899</t>
  </si>
  <si>
    <t>Diagnose air leak</t>
  </si>
  <si>
    <t>43038.7794193171</t>
  </si>
  <si>
    <t>2017-10-30T18:42:21-06:00</t>
  </si>
  <si>
    <t>bruiz_2017-10-30_18-42-57_-0600_Mon</t>
  </si>
  <si>
    <t>1-24e08f5c87faa66117d7f1a039543a4f</t>
  </si>
  <si>
    <t>2017-10-27T03:00:00-06:00</t>
  </si>
  <si>
    <t>Clean shop</t>
  </si>
  <si>
    <t>43038.7798370255</t>
  </si>
  <si>
    <t>2017-10-30T18:42:57-06:00</t>
  </si>
  <si>
    <t>bruiz_2017-10-30_18-43-44_-0600_Mon</t>
  </si>
  <si>
    <t>1-7db99b278a6fc92fd594b200534a2fa8</t>
  </si>
  <si>
    <t>2017-10-27T05:30:00-06:00</t>
  </si>
  <si>
    <t>43038.7803791319</t>
  </si>
  <si>
    <t>2017-10-30T18:43:44-06:00</t>
  </si>
  <si>
    <t>bruiz_2017-10-30_18-44-21_-0600_Mon</t>
  </si>
  <si>
    <t>1-4c422a0b0d28f80680bc26608b9f88e2</t>
  </si>
  <si>
    <t>2017-10-27T21:00:00-06:00</t>
  </si>
  <si>
    <t>316919857</t>
  </si>
  <si>
    <t>11630944</t>
  </si>
  <si>
    <t>Perform g06p.m. a</t>
  </si>
  <si>
    <t>43038.7808021412</t>
  </si>
  <si>
    <t>2017-10-30T18:44:21-06:00</t>
  </si>
  <si>
    <t>bruiz_2017-10-30_18-46-25_-0600_Mon</t>
  </si>
  <si>
    <t>1-3a7a5b0ce92f02b8d8d754b9b7e450f6</t>
  </si>
  <si>
    <t>2017-10-27T23:00:00-06:00</t>
  </si>
  <si>
    <t>316923578</t>
  </si>
  <si>
    <t>Eng. Rpr ekill</t>
  </si>
  <si>
    <t>43038.7822433449</t>
  </si>
  <si>
    <t>2017-10-30T18:46:25-06:00</t>
  </si>
  <si>
    <t>bruiz_2017-10-30_18-47-18_-0600_Mon</t>
  </si>
  <si>
    <t>1-0623ff066ca607a6e5ad4fcce605cdbe</t>
  </si>
  <si>
    <t>2017-10-27T23:30:00-06:00</t>
  </si>
  <si>
    <t>316920813</t>
  </si>
  <si>
    <t>Lights rpr turn signal p/s</t>
  </si>
  <si>
    <t>43038.7828564583</t>
  </si>
  <si>
    <t>2017-10-30T18:47:18-06:00</t>
  </si>
  <si>
    <t>bruiz_2017-10-30_18-48-19_-0600_Mon</t>
  </si>
  <si>
    <t>1-fba87c90b17816a8a6110b1b13be6e36</t>
  </si>
  <si>
    <t>2017-10-28T00:00:00-06:00</t>
  </si>
  <si>
    <t>316923576</t>
  </si>
  <si>
    <t>10951838</t>
  </si>
  <si>
    <t>Chassis rpl mud flaps</t>
  </si>
  <si>
    <t>43038.783560787</t>
  </si>
  <si>
    <t>2017-10-30T18:48:19-06:00</t>
  </si>
  <si>
    <t>bruiz_2017-10-30_18-49-19_-0600_Mon</t>
  </si>
  <si>
    <t>1-bf8481911efb881079585ec80e4e8db7</t>
  </si>
  <si>
    <t>2017-10-28T01:00:00-06:00</t>
  </si>
  <si>
    <t>316920867</t>
  </si>
  <si>
    <t>11630844</t>
  </si>
  <si>
    <t>Eng. Rpl serp belt</t>
  </si>
  <si>
    <t>43038.7842529051</t>
  </si>
  <si>
    <t>2017-10-30T18:49:19-06:00</t>
  </si>
  <si>
    <t>bruiz_2017-10-30_18-53-34_-0600_Mon</t>
  </si>
  <si>
    <t>1-96a8be7dc6f653d842f627795c7766ad</t>
  </si>
  <si>
    <t>2017-10-28T01:30:00-06:00</t>
  </si>
  <si>
    <t>316923573</t>
  </si>
  <si>
    <t>Cab rpl heated mirror</t>
  </si>
  <si>
    <t>43038.7872069676</t>
  </si>
  <si>
    <t>2017-10-30T18:53:34-06:00</t>
  </si>
  <si>
    <t>bruiz_2017-10-30_18-54-58_-0600_Mon</t>
  </si>
  <si>
    <t>1-c41008d3a61a72d165163d9ec506b4b2</t>
  </si>
  <si>
    <t>2017-10-28T02:00:00-06:00</t>
  </si>
  <si>
    <t>316923571</t>
  </si>
  <si>
    <t>Cab rpl dot tape</t>
  </si>
  <si>
    <t>43038.7881719907</t>
  </si>
  <si>
    <t>2017-10-30T18:54:58-06:00</t>
  </si>
  <si>
    <t>bruiz_2017-10-30_18-55-38_-0600_Mon</t>
  </si>
  <si>
    <t>1-a43b32309cf93aeb6e4a03822ca73454</t>
  </si>
  <si>
    <t>2017-10-28T02:30:00-06:00</t>
  </si>
  <si>
    <t>316923040</t>
  </si>
  <si>
    <t>Dot critical insp.</t>
  </si>
  <si>
    <t>43038.7886411111</t>
  </si>
  <si>
    <t>2017-10-30T18:55:38-06:00</t>
  </si>
  <si>
    <t>bruiz_2017-10-30_18-56-19_-0600_Mon</t>
  </si>
  <si>
    <t>1-7e098b6e50dd806673fe5f183d6fc0ad</t>
  </si>
  <si>
    <t>2017-10-28T04:00:00-06:00</t>
  </si>
  <si>
    <t>316919962</t>
  </si>
  <si>
    <t>Cool sys. Rpr webasto heater</t>
  </si>
  <si>
    <t>43038.7891104745</t>
  </si>
  <si>
    <t>2017-10-30T18:56:19-06:00</t>
  </si>
  <si>
    <t>bruiz_2017-10-30_18-57-25_-0600_Mon</t>
  </si>
  <si>
    <t>1-ff06ebb00e0e245ddcabadf63194c6d0</t>
  </si>
  <si>
    <t>2017-10-28T04:30:00-06:00</t>
  </si>
  <si>
    <t>316923046</t>
  </si>
  <si>
    <t>Lights rpl clearance light</t>
  </si>
  <si>
    <t>43038.7898825231</t>
  </si>
  <si>
    <t>2017-10-30T18:57:25-06:00</t>
  </si>
  <si>
    <t>bruiz_2017-10-30_18-58-08_-0600_Mon</t>
  </si>
  <si>
    <t>1-501295b106719bafbcb26d63b2c5c8ac</t>
  </si>
  <si>
    <t>2017-10-28T05:00:00-06:00</t>
  </si>
  <si>
    <t>316923574</t>
  </si>
  <si>
    <t>Lights rpr interior lights</t>
  </si>
  <si>
    <t>43038.7903703819</t>
  </si>
  <si>
    <t>2017-10-30T18:58:08-06:00</t>
  </si>
  <si>
    <t>bruiz_2017-10-30_18-59-29_-0600_Mon</t>
  </si>
  <si>
    <t>1-f9b16bd80aaf9d65d4e9c997cb4c524a</t>
  </si>
  <si>
    <t>2017-10-28T05:30:00-06:00</t>
  </si>
  <si>
    <t>316923146</t>
  </si>
  <si>
    <t>Cool sys ror coolant leak</t>
  </si>
  <si>
    <t>43038.7913085995</t>
  </si>
  <si>
    <t>2017-10-30T18:59:29-06:00</t>
  </si>
  <si>
    <t>bruiz_2017-10-30_19-04-17_-0600_Mon</t>
  </si>
  <si>
    <t>1-10a3bbd847fc2f42b2e6d043974877b5</t>
  </si>
  <si>
    <t>2017-10-28T18:30:00-06:00</t>
  </si>
  <si>
    <t>316925306</t>
  </si>
  <si>
    <t>43038.7946520718</t>
  </si>
  <si>
    <t>2017-10-30T19:04:17-06:00</t>
  </si>
  <si>
    <t>bruiz_2017-10-30_19-08-29_-0600_Mon</t>
  </si>
  <si>
    <t>1-e1f60e62042c5897e07578e7e87cdf87</t>
  </si>
  <si>
    <t>2017-10-28T19:00:00-06:00</t>
  </si>
  <si>
    <t>316925389</t>
  </si>
  <si>
    <t>12075353</t>
  </si>
  <si>
    <t>43038.7975670833</t>
  </si>
  <si>
    <t>2017-10-30T19:08:29-06:00</t>
  </si>
  <si>
    <t>bruiz_2017-10-30_19-09-07_-0600_Mon</t>
  </si>
  <si>
    <t>1-d0745cfc5b0be17e377bae99e1d5195e</t>
  </si>
  <si>
    <t>2017-10-28T21:00:00-06:00</t>
  </si>
  <si>
    <t>Perform p.m. insp. L</t>
  </si>
  <si>
    <t>43038.7980036921</t>
  </si>
  <si>
    <t>2017-10-30T19:09:07-06:00</t>
  </si>
  <si>
    <t>bruiz_2017-10-30_19-10-01_-0600_Mon</t>
  </si>
  <si>
    <t>1-05abe145863e9b155e504b4b27e555ce</t>
  </si>
  <si>
    <t>2017-10-29T01:00:00-06:00</t>
  </si>
  <si>
    <t>316866089</t>
  </si>
  <si>
    <t>12072014</t>
  </si>
  <si>
    <t>Drive line r&amp;r</t>
  </si>
  <si>
    <t>43038.7986248727</t>
  </si>
  <si>
    <t>2017-10-30T19:10:01-06:00</t>
  </si>
  <si>
    <t>bruiz_2017-10-30_19-11-22_-0600_Mon</t>
  </si>
  <si>
    <t>1-1ae96a6d2930b56f78a357e37e9ea561</t>
  </si>
  <si>
    <t>2017-10-29T01:30:00-06:00</t>
  </si>
  <si>
    <t>316925362</t>
  </si>
  <si>
    <t>Rpl tail lights</t>
  </si>
  <si>
    <t>43038.7995702662</t>
  </si>
  <si>
    <t>2017-10-30T19:11:22-06:00</t>
  </si>
  <si>
    <t>bruiz_2017-10-30_19-11-59_-0600_Mon</t>
  </si>
  <si>
    <t>1-60d6bd00e32c61a4dbd7e7f6a00d5360</t>
  </si>
  <si>
    <t>2017-10-29T02:00:00-06:00</t>
  </si>
  <si>
    <t>316925361</t>
  </si>
  <si>
    <t>Rpl mud flaps</t>
  </si>
  <si>
    <t>43038.7999885417</t>
  </si>
  <si>
    <t>2017-10-30T19:11:59-06:00</t>
  </si>
  <si>
    <t>bruiz_2017-10-30_19-12-42_-0600_Mon</t>
  </si>
  <si>
    <t>1-c21419529721c4dd7c38e57045c7f4a2</t>
  </si>
  <si>
    <t>2017-10-29T04:00:00-06:00</t>
  </si>
  <si>
    <t>316742301</t>
  </si>
  <si>
    <t>12003623</t>
  </si>
  <si>
    <t>Perform s84 p.m. a</t>
  </si>
  <si>
    <t>43038.8004957523</t>
  </si>
  <si>
    <t>2017-10-30T19:12:42-06:00</t>
  </si>
  <si>
    <t>bruiz_2017-10-30_19-13-30_-0600_Mon</t>
  </si>
  <si>
    <t>1-78df0beae34216cec1b4b654fcdb57ec</t>
  </si>
  <si>
    <t>2017-10-29T04:30:00-06:00</t>
  </si>
  <si>
    <t>316875244</t>
  </si>
  <si>
    <t>43038.8010484722</t>
  </si>
  <si>
    <t>2017-10-30T19:13:30-06:00</t>
  </si>
  <si>
    <t>bruiz_2017-10-30_19-15-30_-0600_Mon</t>
  </si>
  <si>
    <t>1-5918528841c18c4ac746cfa8296cb02b</t>
  </si>
  <si>
    <t>2017-10-29T05:30:00-06:00</t>
  </si>
  <si>
    <t>316925743</t>
  </si>
  <si>
    <t>Rpl dot tape</t>
  </si>
  <si>
    <t>43038.8024381944</t>
  </si>
  <si>
    <t>2017-10-30T19:15:30-06:00</t>
  </si>
  <si>
    <t>bruiz_2017-10-30_19-16-32_-0600_Mon</t>
  </si>
  <si>
    <t>1-de3c8d180083bf42fe4756b69dbd56f1</t>
  </si>
  <si>
    <t>2017-10-29T18:00:00-06:00</t>
  </si>
  <si>
    <t>2017-10-29T18:30:00-06:00</t>
  </si>
  <si>
    <t>316930747</t>
  </si>
  <si>
    <t>43038.8031582292</t>
  </si>
  <si>
    <t>2017-10-30T19:16:32-06:00</t>
  </si>
  <si>
    <t>bruiz_2017-10-30_19-17-17_-0600_Mon</t>
  </si>
  <si>
    <t>1-4df2f42eb46f448e0f748c13e4afdeeb</t>
  </si>
  <si>
    <t>2017-10-29T19:00:00-06:00</t>
  </si>
  <si>
    <t>316927725</t>
  </si>
  <si>
    <t>Dot insp. Critical</t>
  </si>
  <si>
    <t>43038.8036750116</t>
  </si>
  <si>
    <t>2017-10-30T19:17:17-06:00</t>
  </si>
  <si>
    <t>bruiz_2017-10-30_19-17-57_-0600_Mon</t>
  </si>
  <si>
    <t>1-17434df701c602413e8712152c926730</t>
  </si>
  <si>
    <t>2017-10-29T19:30:00-06:00</t>
  </si>
  <si>
    <t>316930748</t>
  </si>
  <si>
    <t>11019287</t>
  </si>
  <si>
    <t>43038.8041330671</t>
  </si>
  <si>
    <t>2017-10-30T19:17:57-06:00</t>
  </si>
  <si>
    <t>bruiz_2017-10-30_19-18-42_-0600_Mon</t>
  </si>
  <si>
    <t>1-824ed35c7024135f86d918df566f95f3</t>
  </si>
  <si>
    <t>2017-10-29T20:00:00-06:00</t>
  </si>
  <si>
    <t>316930749</t>
  </si>
  <si>
    <t>Cab rpl head lights</t>
  </si>
  <si>
    <t>43038.8046553588</t>
  </si>
  <si>
    <t>2017-10-30T19:18:42-06:00</t>
  </si>
  <si>
    <t>bruiz_2017-10-30_19-19-27_-0600_Mon</t>
  </si>
  <si>
    <t>1-4869ef0d4aa363aeaec1626b79f5ef60</t>
  </si>
  <si>
    <t>2017-10-29T20:30:00-06:00</t>
  </si>
  <si>
    <t>316928608</t>
  </si>
  <si>
    <t>11305596</t>
  </si>
  <si>
    <t>43038.8051804051</t>
  </si>
  <si>
    <t>2017-10-30T19:19:27-06:00</t>
  </si>
  <si>
    <t>bruiz_2017-10-30_19-20-07_-0600_Mon</t>
  </si>
  <si>
    <t>1-3d52d0aa167463048dd28f6ed388ea3c</t>
  </si>
  <si>
    <t>2017-10-29T21:30:00-06:00</t>
  </si>
  <si>
    <t>316930756</t>
  </si>
  <si>
    <t>10025026</t>
  </si>
  <si>
    <t>Chassis rpl dot tape</t>
  </si>
  <si>
    <t>43038.8056391435</t>
  </si>
  <si>
    <t>2017-10-30T19:20:07-06:00</t>
  </si>
  <si>
    <t>bruiz_2017-10-30_19-20-42_-0600_Mon</t>
  </si>
  <si>
    <t>1-a13c22b860029dd918879357a6a64141</t>
  </si>
  <si>
    <t>2017-10-29T22:30:00-06:00</t>
  </si>
  <si>
    <t>316930751</t>
  </si>
  <si>
    <t>Tires rpl tires</t>
  </si>
  <si>
    <t>43038.8060525231</t>
  </si>
  <si>
    <t>2017-10-30T19:20:42-06:00</t>
  </si>
  <si>
    <t>bruiz_2017-10-30_19-21-45_-0600_Mon</t>
  </si>
  <si>
    <t>1-40834bbb578d1b1a25ac4563f28f05cd</t>
  </si>
  <si>
    <t>2017-10-29T23:30:00-06:00</t>
  </si>
  <si>
    <t>316928834</t>
  </si>
  <si>
    <t>Eng. Rpr inop rig saver</t>
  </si>
  <si>
    <t>43038.8067815856</t>
  </si>
  <si>
    <t>2017-10-30T19:21:45-06:00</t>
  </si>
  <si>
    <t>bruiz_2017-10-30_19-22-31_-0600_Mon</t>
  </si>
  <si>
    <t>1-27cbfdbcc585915a5c79a71d6ebe583f</t>
  </si>
  <si>
    <t>2017-10-30T01:30:00-06:00</t>
  </si>
  <si>
    <t>316872959</t>
  </si>
  <si>
    <t>Perform g06 p.m. insp. A</t>
  </si>
  <si>
    <t>43038.8073122801</t>
  </si>
  <si>
    <t>2017-10-30T19:22:31-06:00</t>
  </si>
  <si>
    <t>bruiz_2017-10-30_19-23-22_-0600_Mon</t>
  </si>
  <si>
    <t>1-23db6b070849769bcaee83cece4b66ef</t>
  </si>
  <si>
    <t>2017-10-30T03:30:00-06:00</t>
  </si>
  <si>
    <t>Perform g01p.m. insp. B</t>
  </si>
  <si>
    <t>43038.8079035417</t>
  </si>
  <si>
    <t>2017-10-30T19:23:22-06:00</t>
  </si>
  <si>
    <t>bruiz_2017-10-30_19-24-22_-0600_Mon</t>
  </si>
  <si>
    <t>1-16879e31838ec54a4763a7d2e4312136</t>
  </si>
  <si>
    <t>2017-10-30T05:30:00-06:00</t>
  </si>
  <si>
    <t>316836048</t>
  </si>
  <si>
    <t>12129896</t>
  </si>
  <si>
    <t>Perform s51 p.m. insp. L</t>
  </si>
  <si>
    <t>43038.8085945486</t>
  </si>
  <si>
    <t>2017-10-30T19:24:22-06:00</t>
  </si>
  <si>
    <t>bruiz_2017-10-30_19-25-30_-0600_Mon</t>
  </si>
  <si>
    <t>1-fb0a5381c6a4b5e8cf7d4f4789a79e22</t>
  </si>
  <si>
    <t>2017-10-30T18:00:00-06:00</t>
  </si>
  <si>
    <t>2017-10-30T19:30:00-06:00</t>
  </si>
  <si>
    <t>Perform z01 l p.m. insp</t>
  </si>
  <si>
    <t>43038.8093825116</t>
  </si>
  <si>
    <t>2017-10-30T19:25:30-06:00</t>
  </si>
  <si>
    <t>bruiz_2017-10-30_19-26-41_-0600_Mon</t>
  </si>
  <si>
    <t>1-bf0f6da7dd8e37133d20bba0f7f71bde</t>
  </si>
  <si>
    <t>2017-10-30T23:30:00-06:00</t>
  </si>
  <si>
    <t>316931076</t>
  </si>
  <si>
    <t>11526462</t>
  </si>
  <si>
    <t>Perform g06c p.m. service</t>
  </si>
  <si>
    <t>43038.8102065857</t>
  </si>
  <si>
    <t>2017-10-30T19:26:41-06:00</t>
  </si>
  <si>
    <t>bruiz_2017-10-30_19-31-49_-0600_Mon</t>
  </si>
  <si>
    <t>1-4714299bd9f3d7cd36b26f6bdb9b84a7</t>
  </si>
  <si>
    <t>2017-10-31T01:00:00-06:00</t>
  </si>
  <si>
    <t>316932439</t>
  </si>
  <si>
    <t>Brakes rpr ABS lights clean sensors wheel rings</t>
  </si>
  <si>
    <t>43038.8137628704</t>
  </si>
  <si>
    <t>2017-10-30T19:31:49-06:00</t>
  </si>
  <si>
    <t>bruiz_2017-10-30_19-34-03_-0600_Mon</t>
  </si>
  <si>
    <t>1-26869136e105182e0130aa8af039d19d</t>
  </si>
  <si>
    <t>2017-10-31T01:30:00-06:00</t>
  </si>
  <si>
    <t>316930758</t>
  </si>
  <si>
    <t>Rpr tail lights</t>
  </si>
  <si>
    <t>43038.8153147222</t>
  </si>
  <si>
    <t>2017-10-30T19:34:03-06:00</t>
  </si>
  <si>
    <t>bruiz_2017-10-30_19-34-36_-0600_Mon</t>
  </si>
  <si>
    <t>1-0dfe04278dc37ead84b94a3496758902</t>
  </si>
  <si>
    <t>2017-10-31T02:00:00-06:00</t>
  </si>
  <si>
    <t>316936258</t>
  </si>
  <si>
    <t>Wipers rpl</t>
  </si>
  <si>
    <t>43038.8157012384</t>
  </si>
  <si>
    <t>2017-10-30T19:34:36-06:00</t>
  </si>
  <si>
    <t>bruiz_2017-10-30_19-35-12_-0600_Mon</t>
  </si>
  <si>
    <t>1-b6a0e3098844e32e15aa17371efdbd50</t>
  </si>
  <si>
    <t>2017-10-31T04:30:00-06:00</t>
  </si>
  <si>
    <t>316874910</t>
  </si>
  <si>
    <t>G06b p.m. service</t>
  </si>
  <si>
    <t>43038.8161195949</t>
  </si>
  <si>
    <t>2017-10-30T19:35:12-06:00</t>
  </si>
  <si>
    <t>bruiz_2017-10-30_19-48-04_-0600_Mon</t>
  </si>
  <si>
    <t>1-cbc0f54c2de8f0a91acebb8e0eb095be</t>
  </si>
  <si>
    <t>2017-10-31T05:00:00-06:00</t>
  </si>
  <si>
    <t>316936811</t>
  </si>
  <si>
    <t>Dot tape rpl</t>
  </si>
  <si>
    <t>43038.8250497106</t>
  </si>
  <si>
    <t>2017-10-30T19:48:04-06:00</t>
  </si>
  <si>
    <t>bruiz_2017-10-30_19-48-45_-0600_Mon</t>
  </si>
  <si>
    <t>1-2a1236df55a2ec817ae2295259931b42</t>
  </si>
  <si>
    <t>2017-10-31T05:30:00-06:00</t>
  </si>
  <si>
    <t>316936812</t>
  </si>
  <si>
    <t>43038.8255280556</t>
  </si>
  <si>
    <t>2017-10-30T19:48:45-06:00</t>
  </si>
  <si>
    <t>bruiz_2017-10-31_18-41-10_-0600_Tue</t>
  </si>
  <si>
    <t>2-9d0b642259fa4d257d55f8a44ad7df6d</t>
  </si>
  <si>
    <t>2017-10-31T19:00:00-06:00</t>
  </si>
  <si>
    <t>316858451</t>
  </si>
  <si>
    <t>12957428</t>
  </si>
  <si>
    <t>Dot insp. Initial</t>
  </si>
  <si>
    <t>43039.7785968171</t>
  </si>
  <si>
    <t>2017-10-31T18:41:10-06:00</t>
  </si>
  <si>
    <t>bruiz_2017-10-31_18-41-53_-0600_Tue</t>
  </si>
  <si>
    <t>2-d15a8dc934b570faf8b4fabb021bd28a</t>
  </si>
  <si>
    <t>2017-10-31T18:30:00-06:00</t>
  </si>
  <si>
    <t>2017-10-31T19:30:00-06:00</t>
  </si>
  <si>
    <t>316857756</t>
  </si>
  <si>
    <t>12957431</t>
  </si>
  <si>
    <t>43039.7790964236</t>
  </si>
  <si>
    <t>2017-10-31T18:41:53-06:00</t>
  </si>
  <si>
    <t>bruiz_2017-10-31_18-42-39_-0600_Tue</t>
  </si>
  <si>
    <t>2-5394f699ea27ca7e91646386e35525ba</t>
  </si>
  <si>
    <t>2017-10-31T20:00:00-06:00</t>
  </si>
  <si>
    <t>316857755</t>
  </si>
  <si>
    <t>12918723</t>
  </si>
  <si>
    <t>43039.7796247106</t>
  </si>
  <si>
    <t>2017-10-31T18:42:39-06:00</t>
  </si>
  <si>
    <t>bruiz_2017-10-31_18-43-24_-0600_Tue</t>
  </si>
  <si>
    <t>3-22d65cf84ec3dedfe9f5106bb80ab78f</t>
  </si>
  <si>
    <t>2017-10-31T22:00:00-06:00</t>
  </si>
  <si>
    <t>316673346</t>
  </si>
  <si>
    <t>10249494</t>
  </si>
  <si>
    <t>Perform g01b p.m.</t>
  </si>
  <si>
    <t>43039.7801438657</t>
  </si>
  <si>
    <t>2017-10-31T18:43:24-06:00</t>
  </si>
  <si>
    <t>bruiz_2017-10-31_18-44-13_-0600_Tue</t>
  </si>
  <si>
    <t>2-016b6abe2a1706f96bffe931bd49b1be</t>
  </si>
  <si>
    <t>2017-10-31T20:30:00-06:00</t>
  </si>
  <si>
    <t>2017-10-31T21:30:00-06:00</t>
  </si>
  <si>
    <t>316861649</t>
  </si>
  <si>
    <t>12957437</t>
  </si>
  <si>
    <t>43039.780709838</t>
  </si>
  <si>
    <t>2017-10-31T18:44:13-06:00</t>
  </si>
  <si>
    <t>bruiz_2017-10-31_18-45-04_-0600_Tue</t>
  </si>
  <si>
    <t>2-6001b8cc0a8ff40bd942acf758c76ffe</t>
  </si>
  <si>
    <t>2017-10-31T22:30:00-06:00</t>
  </si>
  <si>
    <t>316861645</t>
  </si>
  <si>
    <t>12918665</t>
  </si>
  <si>
    <t>43039.781305544</t>
  </si>
  <si>
    <t>2017-10-31T18:45:04-06:00</t>
  </si>
  <si>
    <t>bruiz_2017-10-31_18-58-03_-0600_Tue</t>
  </si>
  <si>
    <t>2-a83ea19b7219b79464c061830d262f71</t>
  </si>
  <si>
    <t>2017-10-31T23:30:00-06:00</t>
  </si>
  <si>
    <t>2017-11-01T00:30:00-06:00</t>
  </si>
  <si>
    <t>316861661</t>
  </si>
  <si>
    <t>12957434</t>
  </si>
  <si>
    <t>43039.790323287</t>
  </si>
  <si>
    <t>2017-10-31T18:58:03-06:00</t>
  </si>
  <si>
    <t>bruiz_2017-10-31_18-58-47_-0600_Tue</t>
  </si>
  <si>
    <t>2-54fae58081db81908f390417a320bc46</t>
  </si>
  <si>
    <t>2017-11-01T02:30:00-06:00</t>
  </si>
  <si>
    <t>2017-11-01T03:30:00-06:00</t>
  </si>
  <si>
    <t>316861660</t>
  </si>
  <si>
    <t>12918721</t>
  </si>
  <si>
    <t>43039.7908326042</t>
  </si>
  <si>
    <t>2017-10-31T18:58:47-06:00</t>
  </si>
  <si>
    <t>bruiz_2017-11-05_20-51-58_-0700_Sun</t>
  </si>
  <si>
    <t>1-4b7f29bd37ee54fed028a3a5b8d7eb6c</t>
  </si>
  <si>
    <t>2017-11-01T04:30:00-06:00</t>
  </si>
  <si>
    <t>316065872</t>
  </si>
  <si>
    <t>10857057</t>
  </si>
  <si>
    <t>43044.8694322569</t>
  </si>
  <si>
    <t>2017-11-05T20:51:58-07:00</t>
  </si>
  <si>
    <t>bruiz_2017-11-05_20-52-38_-0700_Sun</t>
  </si>
  <si>
    <t>1-471d1f81629ff2bf11833a2d2a66b352</t>
  </si>
  <si>
    <t>2017-11-01T05:30:00-06:00</t>
  </si>
  <si>
    <t>316865883</t>
  </si>
  <si>
    <t>12957440</t>
  </si>
  <si>
    <t>43044.8698932407</t>
  </si>
  <si>
    <t>2017-11-05T20:52:38-07:00</t>
  </si>
  <si>
    <t>bruiz_2017-11-07_17-55-02_-0700_Tue</t>
  </si>
  <si>
    <t>1-7e84f3b8f99484900272673a2e5201a6</t>
  </si>
  <si>
    <t>2017-11-01T23:00:00-06:00</t>
  </si>
  <si>
    <t>316963313</t>
  </si>
  <si>
    <t>11973411</t>
  </si>
  <si>
    <t>Perform g06a p.m. insp.</t>
  </si>
  <si>
    <t>43046.7465568287</t>
  </si>
  <si>
    <t>2017-11-07T17:55:02-07:00</t>
  </si>
  <si>
    <t>bruiz_2017-11-07_17-57-13_-0700_Tue</t>
  </si>
  <si>
    <t>1-452ca7789304bc2ac2078bcf11971941</t>
  </si>
  <si>
    <t>2017-11-02T05:30:00-06:00</t>
  </si>
  <si>
    <t>Perform s76c p.m. insp.</t>
  </si>
  <si>
    <t>43046.7480737153</t>
  </si>
  <si>
    <t>2017-11-07T17:57:13-07:00</t>
  </si>
  <si>
    <t>bruiz_2017-11-07_17-58-04_-0700_Tue</t>
  </si>
  <si>
    <t>1-58163b0a16b60ee8733da152fef0d358</t>
  </si>
  <si>
    <t>2017-11-02T21:30:00-06:00</t>
  </si>
  <si>
    <t>43046.7486632292</t>
  </si>
  <si>
    <t>2017-11-07T17:58:04-07:00</t>
  </si>
  <si>
    <t>bruiz_2017-11-07_17-58-49_-0700_Tue</t>
  </si>
  <si>
    <t>1-4b2dfb3d13ab1650b83c1223d7fddbc4</t>
  </si>
  <si>
    <t>2017-11-02T23:30:00-06:00</t>
  </si>
  <si>
    <t>316947655</t>
  </si>
  <si>
    <t>11491004</t>
  </si>
  <si>
    <t>43046.7491798843</t>
  </si>
  <si>
    <t>2017-11-07T17:58:49-07:00</t>
  </si>
  <si>
    <t>bruiz_2017-11-07_17-59-26_-0700_Tue</t>
  </si>
  <si>
    <t>1-ac2d5b96814793170d4480e43385d082</t>
  </si>
  <si>
    <t>2017-11-03T00:30:00-06:00</t>
  </si>
  <si>
    <t>316945437</t>
  </si>
  <si>
    <t>Cab rpl wipers</t>
  </si>
  <si>
    <t>43046.7496133681</t>
  </si>
  <si>
    <t>2017-11-07T17:59:26-07:00</t>
  </si>
  <si>
    <t>bruiz_2017-11-07_18-00-02_-0700_Tue</t>
  </si>
  <si>
    <t>1-fbc35c2456011b49b29d037e273e7992</t>
  </si>
  <si>
    <t>2017-11-03T02:00:00-06:00</t>
  </si>
  <si>
    <t>316947654</t>
  </si>
  <si>
    <t>Dot tape on cab</t>
  </si>
  <si>
    <t>43046.7500305903</t>
  </si>
  <si>
    <t>2017-11-07T18:00:02-07:00</t>
  </si>
  <si>
    <t>bruiz_2017-11-07_18-00-47_-0700_Tue</t>
  </si>
  <si>
    <t>1-3d46f8e174daaaf3e6093504ac80cd7d</t>
  </si>
  <si>
    <t>316947653</t>
  </si>
  <si>
    <t>Chassis mud flaps</t>
  </si>
  <si>
    <t>43046.7505460764</t>
  </si>
  <si>
    <t>2017-11-07T18:00:47-07:00</t>
  </si>
  <si>
    <t>bruiz_2017-11-07_18-02-18_-0700_Tue</t>
  </si>
  <si>
    <t>1-971936bda9169bf6b0848268e2aacb75</t>
  </si>
  <si>
    <t>2017-11-03T05:30:00-06:00</t>
  </si>
  <si>
    <t>316945438</t>
  </si>
  <si>
    <t>Rpl worklights rewire lights</t>
  </si>
  <si>
    <t>43046.7516055556</t>
  </si>
  <si>
    <t>2017-11-07T18:02:18-07:00</t>
  </si>
  <si>
    <t>bruiz_2017-11-07_18-03-45_-0700_Tue</t>
  </si>
  <si>
    <t>1-bead6ab999835e90c4b47e91229f5048</t>
  </si>
  <si>
    <t>2017-11-03T23:30:00-06:00</t>
  </si>
  <si>
    <t>316781049</t>
  </si>
  <si>
    <t>10025037</t>
  </si>
  <si>
    <t>Perform g01b p.m. insp</t>
  </si>
  <si>
    <t>43046.752609375</t>
  </si>
  <si>
    <t>2017-11-07T18:03:45-07:00</t>
  </si>
  <si>
    <t>bruiz_2017-11-07_18-05-18_-0700_Tue</t>
  </si>
  <si>
    <t>1-20f35ec53a994dbe737691280cee6042</t>
  </si>
  <si>
    <t>2017-11-04T01:00:00-06:00</t>
  </si>
  <si>
    <t>316619686</t>
  </si>
  <si>
    <t>Perform dot annual insp.</t>
  </si>
  <si>
    <t>43046.7536834144</t>
  </si>
  <si>
    <t>2017-11-07T18:05:18-07:00</t>
  </si>
  <si>
    <t>bruiz_2017-11-07_18-07-11_-0700_Tue</t>
  </si>
  <si>
    <t>1-640aaed0ff728b6a6476599921e94ec6</t>
  </si>
  <si>
    <t>43046.7549887616</t>
  </si>
  <si>
    <t>2017-11-07T18:07:11-07:00</t>
  </si>
  <si>
    <t>bruiz_2017-11-07_18-07-46_-0700_Tue</t>
  </si>
  <si>
    <t>1-9c3771392b1de37cd417e28970664d92</t>
  </si>
  <si>
    <t>2017-11-04T04:30:00-06:00</t>
  </si>
  <si>
    <t>Perform g06a insp.</t>
  </si>
  <si>
    <t>43046.7553973032</t>
  </si>
  <si>
    <t>2017-11-07T18:07:46-07:00</t>
  </si>
  <si>
    <t>bruiz_2017-11-07_18-08-54_-0700_Tue</t>
  </si>
  <si>
    <t>1-905666ef4b6b8f8abbdc407143d38f70</t>
  </si>
  <si>
    <t>2017-11-04T05:30:00-06:00</t>
  </si>
  <si>
    <t>316949244</t>
  </si>
  <si>
    <t>43046.7561894676</t>
  </si>
  <si>
    <t>2017-11-07T18:08:54-07:00</t>
  </si>
  <si>
    <t>bruiz_2017-11-07_18-23-37_-0700_Tue</t>
  </si>
  <si>
    <t>1-8022d831bda752da0d07180e9e5d90ae</t>
  </si>
  <si>
    <t>2017-11-04T20:00:00-06:00</t>
  </si>
  <si>
    <t>316810986</t>
  </si>
  <si>
    <t>Run up engine</t>
  </si>
  <si>
    <t>43046.7664067824</t>
  </si>
  <si>
    <t>2017-11-07T18:23:37-07:00</t>
  </si>
  <si>
    <t>bruiz_2017-11-07_18-24-26_-0700_Tue</t>
  </si>
  <si>
    <t>1-b902fec5057da2cea0f81732aca608a2</t>
  </si>
  <si>
    <t>2017-11-05T00:30:00-06:00</t>
  </si>
  <si>
    <t>316358987</t>
  </si>
  <si>
    <t>11567017</t>
  </si>
  <si>
    <t>4.5</t>
  </si>
  <si>
    <t>Perform z01c p.m. insp.</t>
  </si>
  <si>
    <t>43046.7669689699</t>
  </si>
  <si>
    <t>2017-11-07T18:24:26-07:00</t>
  </si>
  <si>
    <t>bruiz_2017-11-07_18-25-12_-0700_Tue</t>
  </si>
  <si>
    <t>1-e79ba38ddaab9f6d5b872d074551f26a</t>
  </si>
  <si>
    <t>2017-11-05T01:00:00-07:00</t>
  </si>
  <si>
    <t>316951980</t>
  </si>
  <si>
    <t>12216680</t>
  </si>
  <si>
    <t>Dot critocal insp.</t>
  </si>
  <si>
    <t>43046.7675081944</t>
  </si>
  <si>
    <t>2017-11-07T18:25:12-07:00</t>
  </si>
  <si>
    <t>bruiz_2017-11-07_18-26-02_-0700_Tue</t>
  </si>
  <si>
    <t>1-b6271c1107fece036399f3dd01dd5453</t>
  </si>
  <si>
    <t>2017-11-05T02:30:00-07:00</t>
  </si>
  <si>
    <t>316951982</t>
  </si>
  <si>
    <t>11871076</t>
  </si>
  <si>
    <t>43046.7680866898</t>
  </si>
  <si>
    <t>2017-11-07T18:26:02-07:00</t>
  </si>
  <si>
    <t>bruiz_2017-11-07_18-26-46_-0700_Tue</t>
  </si>
  <si>
    <t>1-34fdd6ce46ec573aacb34c6190f1f3d5</t>
  </si>
  <si>
    <t>2017-11-05T04:30:00-07:00</t>
  </si>
  <si>
    <t>316951983</t>
  </si>
  <si>
    <t>Lights rpl tail lights</t>
  </si>
  <si>
    <t>43046.768589213</t>
  </si>
  <si>
    <t>2017-11-07T18:26:46-07:00</t>
  </si>
  <si>
    <t>bruiz_2017-11-07_18-27-40_-0700_Tue</t>
  </si>
  <si>
    <t>1-c675fca084fa4fb325bb35e030d7836b</t>
  </si>
  <si>
    <t>2017-11-06T01:00:00-07:00</t>
  </si>
  <si>
    <t>Perform s51c4 p.m. insp.</t>
  </si>
  <si>
    <t>43046.7692243403</t>
  </si>
  <si>
    <t>2017-11-07T18:27:40-07:00</t>
  </si>
  <si>
    <t>bruiz_2017-11-07_18-29-23_-0700_Tue</t>
  </si>
  <si>
    <t>1-650829accea6b9be22ba23afc0bde2cd</t>
  </si>
  <si>
    <t>2017-11-06T03:00:00-07:00</t>
  </si>
  <si>
    <t>316956926</t>
  </si>
  <si>
    <t>Powerend rpl broken bolts cover</t>
  </si>
  <si>
    <t>43046.770414919</t>
  </si>
  <si>
    <t>2017-11-07T18:29:23-07:00</t>
  </si>
  <si>
    <t>bruiz_2017-11-07_18-30-27_-0700_Tue</t>
  </si>
  <si>
    <t>1-7d32e713c7721c1da942daaecec5e749</t>
  </si>
  <si>
    <t>2017-11-06T04:00:00-07:00</t>
  </si>
  <si>
    <t>316956927</t>
  </si>
  <si>
    <t>Driveline rpr gaurds missing bolts</t>
  </si>
  <si>
    <t>43046.7711503704</t>
  </si>
  <si>
    <t>2017-11-07T18:30:27-07:00</t>
  </si>
  <si>
    <t>bruiz_2017-11-07_18-31-34_-0700_Tue</t>
  </si>
  <si>
    <t>1-032d37227ac967163aebbf9cefe853c9</t>
  </si>
  <si>
    <t>2017-11-06T05:30:00-07:00</t>
  </si>
  <si>
    <t>316956930</t>
  </si>
  <si>
    <t>Powerend rpr bracket for hose</t>
  </si>
  <si>
    <t>43046.7719311458</t>
  </si>
  <si>
    <t>2017-11-07T18:31:34-07:00</t>
  </si>
  <si>
    <t>bruiz_2017-11-07_18-33-18_-0700_Tue</t>
  </si>
  <si>
    <t>2-50ce3ad8cca5b73f91e72aeb249323ca</t>
  </si>
  <si>
    <t>2017-11-06T20:30:00-07:00</t>
  </si>
  <si>
    <t>43046.7731284491</t>
  </si>
  <si>
    <t>2017-11-07T18:33:18-07:00</t>
  </si>
  <si>
    <t>bruiz_2017-11-07_18-34-10_-0700_Tue</t>
  </si>
  <si>
    <t>1-cad4d8615045fa73ff1f87f13449381b</t>
  </si>
  <si>
    <t>2017-11-06T22:00:00-07:00</t>
  </si>
  <si>
    <t>316952125</t>
  </si>
  <si>
    <t>10612314</t>
  </si>
  <si>
    <t>Perform c15a p.m. insp.</t>
  </si>
  <si>
    <t>43046.7737279051</t>
  </si>
  <si>
    <t>2017-11-07T18:34:10-07:00</t>
  </si>
  <si>
    <t>bruiz_2017-11-07_18-34-50_-0700_Tue</t>
  </si>
  <si>
    <t>1-70410a1f6b66b5877e3868b4070dbdcb</t>
  </si>
  <si>
    <t>2017-11-06T23:30:00-07:00</t>
  </si>
  <si>
    <t>316959276</t>
  </si>
  <si>
    <t>Chassis wiper motor</t>
  </si>
  <si>
    <t>43046.7741953241</t>
  </si>
  <si>
    <t>2017-11-07T18:34:50-07:00</t>
  </si>
  <si>
    <t>bruiz_2017-11-07_18-35-29_-0700_Tue</t>
  </si>
  <si>
    <t>1-e69c2c4f990102d03d0ec3cdedd13b05</t>
  </si>
  <si>
    <t>2017-11-07T00:30:00-07:00</t>
  </si>
  <si>
    <t>316957670</t>
  </si>
  <si>
    <t>Eng. Rpl. Fan belt</t>
  </si>
  <si>
    <t>43046.7746507407</t>
  </si>
  <si>
    <t>2017-11-07T18:35:29-07:00</t>
  </si>
  <si>
    <t>bruiz_2017-11-07_18-36-22_-0700_Tue</t>
  </si>
  <si>
    <t>1-5d55e11a72e8d12e252e031040671463</t>
  </si>
  <si>
    <t>2017-11-07T02:00:00-07:00</t>
  </si>
  <si>
    <t>316959274</t>
  </si>
  <si>
    <t>Lights rpr worklights</t>
  </si>
  <si>
    <t>43046.7752644444</t>
  </si>
  <si>
    <t>2017-11-07T18:36:22-07:00</t>
  </si>
  <si>
    <t>bruiz_2017-11-07_18-37-08_-0700_Tue</t>
  </si>
  <si>
    <t>1-b225ee0e4398bd69767f8a2d4322cd16</t>
  </si>
  <si>
    <t>2017-11-07T04:30:00-07:00</t>
  </si>
  <si>
    <t>316962010</t>
  </si>
  <si>
    <t>Brakes rpl wheel seals p/s middle</t>
  </si>
  <si>
    <t>43046.7757956482</t>
  </si>
  <si>
    <t>2017-11-07T18:37:08-07:00</t>
  </si>
  <si>
    <t>bruiz_2017-11-07_18-38-01_-0700_Tue</t>
  </si>
  <si>
    <t>1-b65e0667cc743f5b872ad66f7b547e83</t>
  </si>
  <si>
    <t>2017-11-07T05:30:00-07:00</t>
  </si>
  <si>
    <t>316568328</t>
  </si>
  <si>
    <t>12645447</t>
  </si>
  <si>
    <t>43046.7764029745</t>
  </si>
  <si>
    <t>2017-11-07T18:38:01-07:00</t>
  </si>
  <si>
    <t>bruiz_2017-11-07_18-39-02_-0700_Tue</t>
  </si>
  <si>
    <t>1-73f0488a2d1e4d6b86dd65c7bfcc3f19</t>
  </si>
  <si>
    <t>2017-11-07T22:30:00-07:00</t>
  </si>
  <si>
    <t>315147538</t>
  </si>
  <si>
    <t>12622775</t>
  </si>
  <si>
    <t>43046.7771071065</t>
  </si>
  <si>
    <t>2017-11-07T18:39:02-07:00</t>
  </si>
  <si>
    <t>bruiz_2017-11-07_18-39-54_-0700_Tue</t>
  </si>
  <si>
    <t>1-1c0c68632401d77dc424c98968da75c8</t>
  </si>
  <si>
    <t>2017-11-08T03:00:00-07:00</t>
  </si>
  <si>
    <t>316921052</t>
  </si>
  <si>
    <t>Perforn level b p.m. insp.</t>
  </si>
  <si>
    <t>43046.7777088079</t>
  </si>
  <si>
    <t>2017-11-07T18:39:54-07:00</t>
  </si>
  <si>
    <t>bruiz_2017-11-07_18-40-45_-0700_Tue</t>
  </si>
  <si>
    <t>1-e05723cc06aa3a2021631912c4200b6f</t>
  </si>
  <si>
    <t>2017-11-08T05:30:00-07:00</t>
  </si>
  <si>
    <t>316829887</t>
  </si>
  <si>
    <t>12561405</t>
  </si>
  <si>
    <t>43046.778307963</t>
  </si>
  <si>
    <t>2017-11-07T18:40:45-07:00</t>
  </si>
  <si>
    <t>catorres_2017-07-12_11-21-58_-0500_Wed</t>
  </si>
  <si>
    <t>1-3b68a3114553487f81eb9891ee0d4474</t>
  </si>
  <si>
    <t>catorres</t>
  </si>
  <si>
    <t>42921</t>
  </si>
  <si>
    <t>42921_06</t>
  </si>
  <si>
    <t>2017-07-10T06:00:00-05:00</t>
  </si>
  <si>
    <t>2017-07-10T16:00:00-05:00</t>
  </si>
  <si>
    <t>Carlos</t>
  </si>
  <si>
    <t>Torres, Carlos</t>
  </si>
  <si>
    <t>42928.4734183681</t>
  </si>
  <si>
    <t>2017-07-12T11:21:43-05:00</t>
  </si>
  <si>
    <t>catorres_2017-10-03_16-13-25_-0500_Tue</t>
  </si>
  <si>
    <t>1-762caf0e72fc961ebc62981c3a1a1969</t>
  </si>
  <si>
    <t>105897265</t>
  </si>
  <si>
    <t>Assy cond 2tk</t>
  </si>
  <si>
    <t>43011.67598625</t>
  </si>
  <si>
    <t>2017-10-03T16:13:25-05:00</t>
  </si>
  <si>
    <t>catorres_2017-10-03_16-14-54_-0500_Tue</t>
  </si>
  <si>
    <t>1-20646e1f00f25ec6eebc84a9eecfc298</t>
  </si>
  <si>
    <t>105895267</t>
  </si>
  <si>
    <t>Assy mss flwmthers</t>
  </si>
  <si>
    <t>43011.6770240972</t>
  </si>
  <si>
    <t>2017-10-03T16:14:54-05:00</t>
  </si>
  <si>
    <t>catorres_2017-10-03_16-16-02_-0500_Tue</t>
  </si>
  <si>
    <t>1-b16609c0d2fc734e1b7584775ef310a7</t>
  </si>
  <si>
    <t>105903054</t>
  </si>
  <si>
    <t>Assy pe lube fltrs</t>
  </si>
  <si>
    <t>43011.6778062037</t>
  </si>
  <si>
    <t>2017-10-03T16:16:02-05:00</t>
  </si>
  <si>
    <t>catorres_2017-10-03_16-16-36_-0500_Tue</t>
  </si>
  <si>
    <t>1-212d4ac5a9e62871a06432af8d2c1582</t>
  </si>
  <si>
    <t>43011.6782044213</t>
  </si>
  <si>
    <t>2017-10-03T16:16:36-05:00</t>
  </si>
  <si>
    <t>catorres_2017-10-03_16-17-11_-0500_Tue</t>
  </si>
  <si>
    <t>1-35f88f610ee69c42bd842010303ca3cc</t>
  </si>
  <si>
    <t>105886067</t>
  </si>
  <si>
    <t>Stockable mdl cooler</t>
  </si>
  <si>
    <t>43011.6786109259</t>
  </si>
  <si>
    <t>2017-10-03T16:17:11-05:00</t>
  </si>
  <si>
    <t>catorres_2017-10-03_16-17-51_-0500_Tue</t>
  </si>
  <si>
    <t>1-612c120edac343174c30411551f612b9</t>
  </si>
  <si>
    <t>2017-10-03T14:00:00-05:00</t>
  </si>
  <si>
    <t>105897486</t>
  </si>
  <si>
    <t>Pnl assy gnd</t>
  </si>
  <si>
    <t>43011.6790691667</t>
  </si>
  <si>
    <t>2017-10-03T16:17:51-05:00</t>
  </si>
  <si>
    <t>catorres_2017-10-03_16-18-26_-0500_Tue</t>
  </si>
  <si>
    <t>1-1657d65d2c7c57ff8b9296a5b85da60d</t>
  </si>
  <si>
    <t>105902607</t>
  </si>
  <si>
    <t>Sight ga assy</t>
  </si>
  <si>
    <t>43011.6794691435</t>
  </si>
  <si>
    <t>2017-10-03T16:18:26-05:00</t>
  </si>
  <si>
    <t>catorres_2017-10-15_11-03-21_-0500_Sun</t>
  </si>
  <si>
    <t>1-f5e8535cc2b21f9a3111ccb6bba14583</t>
  </si>
  <si>
    <t>105914383</t>
  </si>
  <si>
    <t>V assy amot</t>
  </si>
  <si>
    <t>43023.460663206</t>
  </si>
  <si>
    <t>2017-10-15T11:03:21-05:00</t>
  </si>
  <si>
    <t>catorres_2017-10-15_11-04-41_-0500_Sun</t>
  </si>
  <si>
    <t>1-af5dfa29b139d8f8cd8755dbd1604f69</t>
  </si>
  <si>
    <t>2017-10-11T08:00:00-05:00</t>
  </si>
  <si>
    <t>105916878</t>
  </si>
  <si>
    <t>Assy pe lube filters</t>
  </si>
  <si>
    <t>43023.4615970602</t>
  </si>
  <si>
    <t>2017-10-15T11:04:41-05:00</t>
  </si>
  <si>
    <t>catorres_2017-10-15_11-06-20_-0500_Sun</t>
  </si>
  <si>
    <t>1-7a8c25344802c8d3bc51caec3bc571d7</t>
  </si>
  <si>
    <t>105915429</t>
  </si>
  <si>
    <t>43023.4627349653</t>
  </si>
  <si>
    <t>2017-10-15T11:06:20-05:00</t>
  </si>
  <si>
    <t>catorres_2017-10-15_11-07-06_-0500_Sun</t>
  </si>
  <si>
    <t>1-3a4b2d95a39800e8af50115256f96d9e</t>
  </si>
  <si>
    <t>105915431</t>
  </si>
  <si>
    <t>43023.4632727546</t>
  </si>
  <si>
    <t>2017-10-15T11:07:06-05:00</t>
  </si>
  <si>
    <t>catorres_2017-10-15_11-08-00_-0500_Sun</t>
  </si>
  <si>
    <t>1-53644b6a0273270094f5455fd98ac155</t>
  </si>
  <si>
    <t>2017-10-11T11:00:00-05:00</t>
  </si>
  <si>
    <t>105913379</t>
  </si>
  <si>
    <t>43023.4638916204</t>
  </si>
  <si>
    <t>2017-10-15T11:08:00-05:00</t>
  </si>
  <si>
    <t>catorres_2017-10-15_11-08-47_-0500_Sun</t>
  </si>
  <si>
    <t>1-d505996aca980f33707409375716ae39</t>
  </si>
  <si>
    <t>2017-10-11T12:00:00-05:00</t>
  </si>
  <si>
    <t>105913390</t>
  </si>
  <si>
    <t>43023.4644410995</t>
  </si>
  <si>
    <t>2017-10-15T11:08:47-05:00</t>
  </si>
  <si>
    <t>catorres_2017-10-15_11-09-45_-0500_Sun</t>
  </si>
  <si>
    <t>1-4dfc12f3f310b088a3f93c6703a150d4</t>
  </si>
  <si>
    <t>2017-10-11T14:00:00-05:00</t>
  </si>
  <si>
    <t>105915427</t>
  </si>
  <si>
    <t>43023.4651084606</t>
  </si>
  <si>
    <t>2017-10-15T11:09:45-05:00</t>
  </si>
  <si>
    <t>catorres_2017-10-15_11-11-53_-0500_Sun</t>
  </si>
  <si>
    <t>1-f99d824745b63529928dec5243fa76d9</t>
  </si>
  <si>
    <t>2017-10-11T16:00:00-05:00</t>
  </si>
  <si>
    <t>105915428</t>
  </si>
  <si>
    <t>43023.466596794</t>
  </si>
  <si>
    <t>2017-10-15T11:11:53-05:00</t>
  </si>
  <si>
    <t>catorres_2017-10-15_11-16-27_-0500_Sun</t>
  </si>
  <si>
    <t>2-e811be5d9946d3fb99c8038c3c6afdcc</t>
  </si>
  <si>
    <t>105884366</t>
  </si>
  <si>
    <t>Tstr pad aertn</t>
  </si>
  <si>
    <t>43023.4697642014</t>
  </si>
  <si>
    <t>2017-10-15T11:16:27-05:00</t>
  </si>
  <si>
    <t>catorres_2017-10-15_11-18-52_-0500_Sun</t>
  </si>
  <si>
    <t>1-1f8f23e04edd7d4c34b38e7edb1255a0</t>
  </si>
  <si>
    <t>2017-10-12T08:00:00-05:00</t>
  </si>
  <si>
    <t>105915250</t>
  </si>
  <si>
    <t>Stockable mdl</t>
  </si>
  <si>
    <t>43023.4714392245</t>
  </si>
  <si>
    <t>2017-10-15T11:18:52-05:00</t>
  </si>
  <si>
    <t>catorres_2017-10-15_11-19-44_-0500_Sun</t>
  </si>
  <si>
    <t>1-295e23760e2bc101ee8f85ce2f68a3d1</t>
  </si>
  <si>
    <t>105913362</t>
  </si>
  <si>
    <t>Assy hyd start valve</t>
  </si>
  <si>
    <t>43023.4720402894</t>
  </si>
  <si>
    <t>2017-10-15T11:19:44-05:00</t>
  </si>
  <si>
    <t>catorres_2017-10-15_11-20-28_-0500_Sun</t>
  </si>
  <si>
    <t>1-9783e991d68e24fd8a81c455f2073ee8</t>
  </si>
  <si>
    <t>2017-10-12T10:00:00-05:00</t>
  </si>
  <si>
    <t>105915244</t>
  </si>
  <si>
    <t>Assy hyd start vlve</t>
  </si>
  <si>
    <t>43023.4725541319</t>
  </si>
  <si>
    <t>2017-10-15T11:20:28-05:00</t>
  </si>
  <si>
    <t>catorres_2017-10-15_11-27-32_-0500_Sun</t>
  </si>
  <si>
    <t>1-78caea30b3c2c889eab31c54f8c1f123</t>
  </si>
  <si>
    <t>2017-10-12T11:00:00-05:00</t>
  </si>
  <si>
    <t>105913361</t>
  </si>
  <si>
    <t>Assy hyp start valve</t>
  </si>
  <si>
    <t>43023.4774548148</t>
  </si>
  <si>
    <t>2017-10-15T11:27:32-05:00</t>
  </si>
  <si>
    <t>catorres_2017-10-15_11-31-13_-0500_Sun</t>
  </si>
  <si>
    <t>1-2a724f11025c0bf028e0bf8b8674a4ba</t>
  </si>
  <si>
    <t>2017-10-12T12:00:00-05:00</t>
  </si>
  <si>
    <t>105913363</t>
  </si>
  <si>
    <t>43023.480016331</t>
  </si>
  <si>
    <t>2017-10-15T11:31:13-05:00</t>
  </si>
  <si>
    <t>catorres_2017-10-15_11-33-55_-0500_Sun</t>
  </si>
  <si>
    <t>1-1dfe73aa7441841105ff744ccbc93cfb</t>
  </si>
  <si>
    <t>2017-10-12T14:00:00-05:00</t>
  </si>
  <si>
    <t>105918595</t>
  </si>
  <si>
    <t>43023.4818962616</t>
  </si>
  <si>
    <t>2017-10-15T11:33:55-05:00</t>
  </si>
  <si>
    <t>catorres_2017-10-15_11-40-48_-0500_Sun</t>
  </si>
  <si>
    <t>1-755c79f776301447f6df3d0af92587d8</t>
  </si>
  <si>
    <t>2017-10-12T16:00:00-05:00</t>
  </si>
  <si>
    <t>105918600</t>
  </si>
  <si>
    <t>43023.4866730903</t>
  </si>
  <si>
    <t>2017-10-15T11:40:48-05:00</t>
  </si>
  <si>
    <t>catorres_2017-10-15_11-44-06_-0500_Sun</t>
  </si>
  <si>
    <t>1-f01f7ea1ac65e692db3cac5d50529a6c</t>
  </si>
  <si>
    <t>105918598</t>
  </si>
  <si>
    <t>43023.4889601042</t>
  </si>
  <si>
    <t>2017-10-15T11:44:06-05:00</t>
  </si>
  <si>
    <t>catorres_2017-10-15_11-45-10_-0500_Sun</t>
  </si>
  <si>
    <t>1-bfb931d4d4ec6a860fe57ab18e62705e</t>
  </si>
  <si>
    <t>2017-10-13T08:00:00-05:00</t>
  </si>
  <si>
    <t>105918603</t>
  </si>
  <si>
    <t>43023.4897024537</t>
  </si>
  <si>
    <t>2017-10-15T11:45:10-05:00</t>
  </si>
  <si>
    <t>catorres_2017-10-15_11-46-57_-0500_Sun</t>
  </si>
  <si>
    <t>1-bab6b402a758c1b6465d0e8b0a1c09e0</t>
  </si>
  <si>
    <t>2017-10-13T09:00:00-05:00</t>
  </si>
  <si>
    <t>105918604</t>
  </si>
  <si>
    <t>43023.4909436458</t>
  </si>
  <si>
    <t>2017-10-15T11:46:57-05:00</t>
  </si>
  <si>
    <t>catorres_2017-10-15_11-47-30_-0500_Sun</t>
  </si>
  <si>
    <t>1-c0cf711fbab17590a5f3455595e4492d</t>
  </si>
  <si>
    <t>2017-10-13T10:00:00-05:00</t>
  </si>
  <si>
    <t>105918599</t>
  </si>
  <si>
    <t>43023.4913296643</t>
  </si>
  <si>
    <t>2017-10-15T11:47:30-05:00</t>
  </si>
  <si>
    <t>catorres_2017-10-15_11-48-12_-0500_Sun</t>
  </si>
  <si>
    <t>1-c976a80542f356e22e949c2da81979a5</t>
  </si>
  <si>
    <t>2017-10-13T12:00:00-05:00</t>
  </si>
  <si>
    <t>105918596</t>
  </si>
  <si>
    <t>43023.4918076157</t>
  </si>
  <si>
    <t>2017-10-15T11:48:12-05:00</t>
  </si>
  <si>
    <t>catorres_2017-10-15_11-49-01_-0500_Sun</t>
  </si>
  <si>
    <t>1-d61313c27c2e0c9ae4c9841a9e07494c</t>
  </si>
  <si>
    <t>2017-10-13T14:00:00-05:00</t>
  </si>
  <si>
    <t>105918590</t>
  </si>
  <si>
    <t>43023.4923834375</t>
  </si>
  <si>
    <t>2017-10-15T11:49:01-05:00</t>
  </si>
  <si>
    <t>catorres_2017-10-17_20-00-51_-0500_Tue</t>
  </si>
  <si>
    <t>1-3e088675b2b95b326d2f68b26586428a</t>
  </si>
  <si>
    <t>2017-10-16T09:00:00-05:00</t>
  </si>
  <si>
    <t>105916065</t>
  </si>
  <si>
    <t>43025.8339296065</t>
  </si>
  <si>
    <t>2017-10-17T20:00:51-05:00</t>
  </si>
  <si>
    <t>catorres_2017-10-17_20-03-11_-0500_Tue</t>
  </si>
  <si>
    <t>1-15ad85114a00b7c77cebc36e3fb3e654</t>
  </si>
  <si>
    <t>2017-10-16T11:00:00-05:00</t>
  </si>
  <si>
    <t>105914384</t>
  </si>
  <si>
    <t>43025.8355510764</t>
  </si>
  <si>
    <t>2017-10-17T20:03:11-05:00</t>
  </si>
  <si>
    <t>catorres_2017-10-17_20-05-46_-0500_Tue</t>
  </si>
  <si>
    <t>1-1d2f55ca859c16ad1a387ce8e84b0044</t>
  </si>
  <si>
    <t>2017-10-16T13:00:00-05:00</t>
  </si>
  <si>
    <t>105918597</t>
  </si>
  <si>
    <t>43025.8373489468</t>
  </si>
  <si>
    <t>2017-10-17T20:05:46-05:00</t>
  </si>
  <si>
    <t>catorres_2017-10-17_20-08-48_-0500_Tue</t>
  </si>
  <si>
    <t>1-1687d60eb1e1806d7ee8a9f9d8a53331</t>
  </si>
  <si>
    <t>105918240</t>
  </si>
  <si>
    <t>Assy condition 2 tk</t>
  </si>
  <si>
    <t>43025.8394456134</t>
  </si>
  <si>
    <t>2017-10-17T20:08:48-05:00</t>
  </si>
  <si>
    <t>catorres_2017-10-17_20-09-40_-0500_Tue</t>
  </si>
  <si>
    <t>1-ef331c7c8f666fb2703e5b45441c8d33</t>
  </si>
  <si>
    <t>2017-10-17T08:00:00-05:00</t>
  </si>
  <si>
    <t>105918601</t>
  </si>
  <si>
    <t>43025.8400469213</t>
  </si>
  <si>
    <t>2017-10-17T20:09:40-05:00</t>
  </si>
  <si>
    <t>catorres_2017-10-17_20-10-28_-0500_Tue</t>
  </si>
  <si>
    <t>1-b8c43486b569b3a1cc464687c7ff25a7</t>
  </si>
  <si>
    <t>2017-10-17T10:00:00-05:00</t>
  </si>
  <si>
    <t>105916066</t>
  </si>
  <si>
    <t>43025.840610081</t>
  </si>
  <si>
    <t>2017-10-17T20:10:28-05:00</t>
  </si>
  <si>
    <t>catorres_2017-10-17_20-11-00_-0500_Tue</t>
  </si>
  <si>
    <t>1-387cdb1795dcc5ce6cdad54a4e76ce58</t>
  </si>
  <si>
    <t>105921188</t>
  </si>
  <si>
    <t>43025.8409748843</t>
  </si>
  <si>
    <t>2017-10-17T20:11:00-05:00</t>
  </si>
  <si>
    <t>catorres_2017-10-17_20-11-59_-0500_Tue</t>
  </si>
  <si>
    <t>1-6a5c27c39684a3ba2e8921caf4aa8304</t>
  </si>
  <si>
    <t>105921189</t>
  </si>
  <si>
    <t>43025.8416591551</t>
  </si>
  <si>
    <t>2017-10-17T20:11:59-05:00</t>
  </si>
  <si>
    <t>catorres_2017-10-17_20-14-05_-0500_Tue</t>
  </si>
  <si>
    <t>1-945cf88523cd34ce9cf2a44f9f6d34d1</t>
  </si>
  <si>
    <t>105921186</t>
  </si>
  <si>
    <t>43025.8431208449</t>
  </si>
  <si>
    <t>2017-10-17T20:14:05-05:00</t>
  </si>
  <si>
    <t>catorres_2017-10-21_11-57-36_-0500_Sat</t>
  </si>
  <si>
    <t>1-a54da288097ba8fb2dec078afc946dd3</t>
  </si>
  <si>
    <t>2017-10-18T08:00:00-05:00</t>
  </si>
  <si>
    <t>105922063</t>
  </si>
  <si>
    <t>43029.4983398958</t>
  </si>
  <si>
    <t>2017-10-21T11:57:36-05:00</t>
  </si>
  <si>
    <t>catorres_2017-10-21_11-58-51_-0500_Sat</t>
  </si>
  <si>
    <t>1-a7aee9211855567a7fff041d359925ae</t>
  </si>
  <si>
    <t>105923062</t>
  </si>
  <si>
    <t>43029.4992109954</t>
  </si>
  <si>
    <t>2017-10-21T11:58:51-05:00</t>
  </si>
  <si>
    <t>catorres_2017-10-21_11-59-32_-0500_Sat</t>
  </si>
  <si>
    <t>1-12e2ad1041069f9416e91ca1db5196c3</t>
  </si>
  <si>
    <t>105922055</t>
  </si>
  <si>
    <t>43029.4996817708</t>
  </si>
  <si>
    <t>2017-10-21T11:59:32-05:00</t>
  </si>
  <si>
    <t>catorres_2017-10-21_12-00-15_-0500_Sat</t>
  </si>
  <si>
    <t>1-83493c6b8310db206a81813c5d45c7ab</t>
  </si>
  <si>
    <t>105922061</t>
  </si>
  <si>
    <t>43029.5001761458</t>
  </si>
  <si>
    <t>2017-10-21T12:00:15-05:00</t>
  </si>
  <si>
    <t>catorres_2017-10-21_12-02-34_-0500_Sat</t>
  </si>
  <si>
    <t>1-9d6b4db0d78b126cbbd4d8c2bb560c8e</t>
  </si>
  <si>
    <t>105918608</t>
  </si>
  <si>
    <t>43029.5017833681</t>
  </si>
  <si>
    <t>2017-10-21T12:02:34-05:00</t>
  </si>
  <si>
    <t>catorres_2017-10-21_12-03-46_-0500_Sat</t>
  </si>
  <si>
    <t>1-8e11e53de6f9b0adcfc25b089a01df58</t>
  </si>
  <si>
    <t>105921185</t>
  </si>
  <si>
    <t>43029.5026262616</t>
  </si>
  <si>
    <t>2017-10-21T12:03:46-05:00</t>
  </si>
  <si>
    <t>catorres_2017-10-21_12-09-34_-0500_Sat</t>
  </si>
  <si>
    <t>1-a2ac76c6b09e554240c8f99cdd3b3df8</t>
  </si>
  <si>
    <t>105909667</t>
  </si>
  <si>
    <t>Door def access</t>
  </si>
  <si>
    <t>43029.5066515741</t>
  </si>
  <si>
    <t>2017-10-21T12:09:34-05:00</t>
  </si>
  <si>
    <t>catorres_2017-10-21_12-12-27_-0500_Sat</t>
  </si>
  <si>
    <t>1-61f38e3814625f9e834a56be1752ff77</t>
  </si>
  <si>
    <t>105909668</t>
  </si>
  <si>
    <t>43029.5086534259</t>
  </si>
  <si>
    <t>2017-10-21T12:12:27-05:00</t>
  </si>
  <si>
    <t>catorres_2017-10-21_12-14-20_-0500_Sat</t>
  </si>
  <si>
    <t>1-98e3ebe3b47730d75072cb7f99e18eac</t>
  </si>
  <si>
    <t>2017-10-19T14:00:00-05:00</t>
  </si>
  <si>
    <t>105922370</t>
  </si>
  <si>
    <t>43029.5099596875</t>
  </si>
  <si>
    <t>2017-10-21T12:14:20-05:00</t>
  </si>
  <si>
    <t>catorres_2017-10-21_12-15-26_-0500_Sat</t>
  </si>
  <si>
    <t>1-d4699ee9037b7db891a40741e74c649c</t>
  </si>
  <si>
    <t>105925421</t>
  </si>
  <si>
    <t>43029.5107216782</t>
  </si>
  <si>
    <t>2017-10-21T12:15:26-05:00</t>
  </si>
  <si>
    <t>catorres_2017-10-21_12-20-56_-0500_Sat</t>
  </si>
  <si>
    <t>1-6d2c50fcd13a646697649d44d858a1fd</t>
  </si>
  <si>
    <t>2017-10-20T08:00:00-05:00</t>
  </si>
  <si>
    <t>105925424</t>
  </si>
  <si>
    <t>43029.5145384722</t>
  </si>
  <si>
    <t>2017-10-21T12:20:56-05:00</t>
  </si>
  <si>
    <t>catorres_2017-10-21_12-22-59_-0500_Sat</t>
  </si>
  <si>
    <t>1-8bdc13ff76c270fa61f1b18a1e69d53a</t>
  </si>
  <si>
    <t>2017-10-20T10:00:00-05:00</t>
  </si>
  <si>
    <t>105914404</t>
  </si>
  <si>
    <t>Stockable mdl vlv</t>
  </si>
  <si>
    <t>43029.5159653588</t>
  </si>
  <si>
    <t>2017-10-21T12:22:59-05:00</t>
  </si>
  <si>
    <t>catorres_2017-10-21_12-23-40_-0500_Sat</t>
  </si>
  <si>
    <t>1-5f4438b2855b84424ac05a823f215e92</t>
  </si>
  <si>
    <t>2017-10-20T12:00:00-05:00</t>
  </si>
  <si>
    <t>105922967</t>
  </si>
  <si>
    <t>43029.5164458333</t>
  </si>
  <si>
    <t>2017-10-21T12:23:40-05:00</t>
  </si>
  <si>
    <t>catorres_2017-10-21_12-24-13_-0500_Sat</t>
  </si>
  <si>
    <t>1-5da12e75e9edd4c5548152394ba74d96</t>
  </si>
  <si>
    <t>105926731</t>
  </si>
  <si>
    <t>Assy condition 2</t>
  </si>
  <si>
    <t>43029.5168285764</t>
  </si>
  <si>
    <t>2017-10-21T12:24:13-05:00</t>
  </si>
  <si>
    <t>catorres_2017-10-24_13-07-39_-0500_Tue</t>
  </si>
  <si>
    <t>1-73f770a7bb0e046beb52622eb71deb87</t>
  </si>
  <si>
    <t>2017-10-23T08:00:00-05:00</t>
  </si>
  <si>
    <t>43032.5469902083</t>
  </si>
  <si>
    <t>2017-10-24T13:07:39-05:00</t>
  </si>
  <si>
    <t>catorres_2017-10-24_13-08-31_-0500_Tue</t>
  </si>
  <si>
    <t>1-db204f238ec4a5b421d8e629157698af</t>
  </si>
  <si>
    <t>2017-10-23T10:00:00-05:00</t>
  </si>
  <si>
    <t>105914399</t>
  </si>
  <si>
    <t>Pump assy mtr</t>
  </si>
  <si>
    <t>43032.547582037</t>
  </si>
  <si>
    <t>2017-10-24T13:08:31-05:00</t>
  </si>
  <si>
    <t>catorres_2017-10-24_13-09-21_-0500_Tue</t>
  </si>
  <si>
    <t>1-981cf667c0ab709ca87cc71ae9c44998</t>
  </si>
  <si>
    <t>105926361</t>
  </si>
  <si>
    <t>43032.5481633681</t>
  </si>
  <si>
    <t>2017-10-24T13:09:21-05:00</t>
  </si>
  <si>
    <t>catorres_2017-10-24_13-12-51_-0500_Tue</t>
  </si>
  <si>
    <t>1-b37541082e18d0001ec0453fafcdc856</t>
  </si>
  <si>
    <t>105926354</t>
  </si>
  <si>
    <t>43032.5506008565</t>
  </si>
  <si>
    <t>2017-10-24T13:12:51-05:00</t>
  </si>
  <si>
    <t>catorres_2017-10-24_13-13-20_-0500_Tue</t>
  </si>
  <si>
    <t>1-6af3ab1573abc301f2c5e51ce69f7017</t>
  </si>
  <si>
    <t>105927076</t>
  </si>
  <si>
    <t>43032.5509319676</t>
  </si>
  <si>
    <t>2017-10-24T13:13:20-05:00</t>
  </si>
  <si>
    <t>catorres_2017-10-24_13-14-12_-0500_Tue</t>
  </si>
  <si>
    <t>1-bc3e601739c9b76785beefc3be846b69</t>
  </si>
  <si>
    <t>2017-10-24T08:00:00-05:00</t>
  </si>
  <si>
    <t>105927067</t>
  </si>
  <si>
    <t>43032.551538912</t>
  </si>
  <si>
    <t>2017-10-24T13:14:12-05:00</t>
  </si>
  <si>
    <t>catorres_2017-10-24_13-14-41_-0500_Tue</t>
  </si>
  <si>
    <t>2-b7e9689ff8c5dfb86297330a186b8be2</t>
  </si>
  <si>
    <t>2017-10-24T10:00:00-05:00</t>
  </si>
  <si>
    <t>105927072</t>
  </si>
  <si>
    <t>43032.5518741435</t>
  </si>
  <si>
    <t>2017-10-24T13:14:41-05:00</t>
  </si>
  <si>
    <t>catorres_2017-10-24_13-15-41_-0500_Tue</t>
  </si>
  <si>
    <t>1-a07399d45043363003da3bb4f0cd52c4</t>
  </si>
  <si>
    <t>2017-10-24T12:00:00-05:00</t>
  </si>
  <si>
    <t>105926344</t>
  </si>
  <si>
    <t>43032.5525642014</t>
  </si>
  <si>
    <t>2017-10-24T13:15:41-05:00</t>
  </si>
  <si>
    <t>catorres_2017-10-24_13-16-24_-0500_Tue</t>
  </si>
  <si>
    <t>1-2666bd1aac3533ced0b2de17a38b6df9</t>
  </si>
  <si>
    <t>2017-10-24T14:00:00-05:00</t>
  </si>
  <si>
    <t>105926363</t>
  </si>
  <si>
    <t>43032.5530583796</t>
  </si>
  <si>
    <t>2017-10-24T13:16:24-05:00</t>
  </si>
  <si>
    <t>catorres_2017-10-24_13-17-01_-0500_Tue</t>
  </si>
  <si>
    <t>1-ea4b1dd0b1e84911b3ae55c519e28f15</t>
  </si>
  <si>
    <t>105927583</t>
  </si>
  <si>
    <t>Fill pnl assy</t>
  </si>
  <si>
    <t>43032.5534893866</t>
  </si>
  <si>
    <t>2017-10-24T13:17:01-05:00</t>
  </si>
  <si>
    <t>catorres_2017-11-04_11-36-51_-0500_Sat</t>
  </si>
  <si>
    <t>1-9a91dadb990045da4ff26f6e428e56c4</t>
  </si>
  <si>
    <t>2017-11-01T08:00:00-05:00</t>
  </si>
  <si>
    <t>105937667</t>
  </si>
  <si>
    <t>Assy pe lube  fltrs</t>
  </si>
  <si>
    <t>43043.483928669</t>
  </si>
  <si>
    <t>2017-11-04T11:36:51-05:00</t>
  </si>
  <si>
    <t>catorres_2017-11-04_11-38-13_-0500_Sat</t>
  </si>
  <si>
    <t>2-02f821fe4c419b12f2962c308e3eb402</t>
  </si>
  <si>
    <t>2017-11-01T10:00:00-05:00</t>
  </si>
  <si>
    <t>105937666</t>
  </si>
  <si>
    <t>43043.4848832986</t>
  </si>
  <si>
    <t>2017-11-04T11:38:13-05:00</t>
  </si>
  <si>
    <t>catorres_2017-11-04_11-38-51_-0500_Sat</t>
  </si>
  <si>
    <t>1-580f9f0b173ec4f0239c51b16b757a4e</t>
  </si>
  <si>
    <t>2017-11-01T12:00:00-05:00</t>
  </si>
  <si>
    <t>105931870</t>
  </si>
  <si>
    <t>43043.4853193519</t>
  </si>
  <si>
    <t>2017-11-04T11:38:51-05:00</t>
  </si>
  <si>
    <t>catorres_2017-11-04_11-39-53_-0500_Sat</t>
  </si>
  <si>
    <t>2-2819d6d53298a095750d3510c2e77157</t>
  </si>
  <si>
    <t>105931876</t>
  </si>
  <si>
    <t>43043.4860356713</t>
  </si>
  <si>
    <t>2017-11-04T11:39:53-05:00</t>
  </si>
  <si>
    <t>catorres_2017-11-04_11-41-03_-0500_Sat</t>
  </si>
  <si>
    <t>1-4f54f92bab088e3a9eddfa659ffab9d8</t>
  </si>
  <si>
    <t>2017-11-01T16:00:00-05:00</t>
  </si>
  <si>
    <t>105931872</t>
  </si>
  <si>
    <t>43043.4868456366</t>
  </si>
  <si>
    <t>2017-11-04T11:41:03-05:00</t>
  </si>
  <si>
    <t>catorres_2017-11-04_11-41-53_-0500_Sat</t>
  </si>
  <si>
    <t>1-17aaf31c1ee6aef10ec6e1b7e4ff2cf6</t>
  </si>
  <si>
    <t>2017-11-02T08:00:00-05:00</t>
  </si>
  <si>
    <t>105932293</t>
  </si>
  <si>
    <t>43043.4874296181</t>
  </si>
  <si>
    <t>2017-11-04T11:41:53-05:00</t>
  </si>
  <si>
    <t>catorres_2017-11-04_11-42-22_-0500_Sat</t>
  </si>
  <si>
    <t>2-9295219aa1d9b55bf45081904d528b72</t>
  </si>
  <si>
    <t>2017-11-02T10:00:00-05:00</t>
  </si>
  <si>
    <t>105932294</t>
  </si>
  <si>
    <t>43043.487756794</t>
  </si>
  <si>
    <t>2017-11-04T11:42:22-05:00</t>
  </si>
  <si>
    <t>catorres_2017-11-04_11-42-48_-0500_Sat</t>
  </si>
  <si>
    <t>2-e42d3ca9de5c44fcb5885d2deba86e11</t>
  </si>
  <si>
    <t>2017-11-02T12:00:00-05:00</t>
  </si>
  <si>
    <t>105937680</t>
  </si>
  <si>
    <t>Plug fill oil</t>
  </si>
  <si>
    <t>43043.488063125</t>
  </si>
  <si>
    <t>2017-11-04T11:42:48-05:00</t>
  </si>
  <si>
    <t>catorres_2017-11-04_11-43-08_-0500_Sat</t>
  </si>
  <si>
    <t>1-b4dc282a5fb7be28045d29642e607d5a</t>
  </si>
  <si>
    <t>105936999</t>
  </si>
  <si>
    <t>43043.4882941667</t>
  </si>
  <si>
    <t>2017-11-04T11:43:08-05:00</t>
  </si>
  <si>
    <t>catorres_2017-11-04_11-43-33_-0500_Sat</t>
  </si>
  <si>
    <t>2-6d4418dcd77a4d17bfcbd378480ee20a</t>
  </si>
  <si>
    <t>2017-11-02T16:00:00-05:00</t>
  </si>
  <si>
    <t>105932344</t>
  </si>
  <si>
    <t>43043.4885810185</t>
  </si>
  <si>
    <t>2017-11-04T11:43:33-05:00</t>
  </si>
  <si>
    <t>catorres_2017-11-04_11-45-39_-0500_Sat</t>
  </si>
  <si>
    <t>1-f03616cdffc7a5b5571861d14902a6a6</t>
  </si>
  <si>
    <t>2017-11-03T08:00:00-05:00</t>
  </si>
  <si>
    <t>105931874</t>
  </si>
  <si>
    <t>Assy penlube fltrs</t>
  </si>
  <si>
    <t>43043.4900418171</t>
  </si>
  <si>
    <t>2017-11-04T11:45:39-05:00</t>
  </si>
  <si>
    <t>catorres_2017-11-04_11-46-04_-0500_Sat</t>
  </si>
  <si>
    <t>1-83d4a322d043f38f7b155bfd409e6950</t>
  </si>
  <si>
    <t>105914406</t>
  </si>
  <si>
    <t>Assy fltr vnt</t>
  </si>
  <si>
    <t>43043.4903241435</t>
  </si>
  <si>
    <t>2017-11-04T11:46:04-05:00</t>
  </si>
  <si>
    <t>catorres_2017-11-04_11-46-30_-0500_Sat</t>
  </si>
  <si>
    <t>1-dbb2147569953b292f27ba9a0720dd8f</t>
  </si>
  <si>
    <t>2017-11-03T12:00:00-05:00</t>
  </si>
  <si>
    <t>105926218</t>
  </si>
  <si>
    <t>43043.4906352778</t>
  </si>
  <si>
    <t>2017-11-04T11:46:30-05:00</t>
  </si>
  <si>
    <t>catorres_2017-11-04_11-46-57_-0500_Sat</t>
  </si>
  <si>
    <t>1-876270867723854046b1591e4aba0d45</t>
  </si>
  <si>
    <t>2017-11-03T14:00:00-05:00</t>
  </si>
  <si>
    <t>105926208</t>
  </si>
  <si>
    <t>43043.4909435995</t>
  </si>
  <si>
    <t>2017-11-04T11:46:57-05:00</t>
  </si>
  <si>
    <t>catorres_2017-11-04_11-47-44_-0500_Sat</t>
  </si>
  <si>
    <t>1-d455bc60023bde15e21c3ad7c851a660</t>
  </si>
  <si>
    <t>2017-11-03T16:00:00-05:00</t>
  </si>
  <si>
    <t>105937676</t>
  </si>
  <si>
    <t>43043.491486331</t>
  </si>
  <si>
    <t>2017-11-04T11:47:44-05:00</t>
  </si>
  <si>
    <t>catorres_2017-11-07_17-02-32_-0600_Tue</t>
  </si>
  <si>
    <t>1-16a9fc4a801e5eb064a72086ef218943</t>
  </si>
  <si>
    <t>2017-11-06T09:00:00-06:00</t>
  </si>
  <si>
    <t>10593767</t>
  </si>
  <si>
    <t>Finished v assy amot</t>
  </si>
  <si>
    <t>43046.7100979167</t>
  </si>
  <si>
    <t>2017-11-07T17:02:32-06:00</t>
  </si>
  <si>
    <t>catorres_2017-11-07_17-03-28_-0600_Tue</t>
  </si>
  <si>
    <t>1-4618a60894c3f5f8fbc59a6062bc0a7c</t>
  </si>
  <si>
    <t>2017-11-06T12:00:00-06:00</t>
  </si>
  <si>
    <t>105937675</t>
  </si>
  <si>
    <t>43046.7107436111</t>
  </si>
  <si>
    <t>2017-11-07T17:03:28-06:00</t>
  </si>
  <si>
    <t>catorres_2017-11-07_17-04-01_-0600_Tue</t>
  </si>
  <si>
    <t>1-89f2845b14fe621739374649911421eb</t>
  </si>
  <si>
    <t>2017-11-06T14:00:00-06:00</t>
  </si>
  <si>
    <t>105937674</t>
  </si>
  <si>
    <t>43046.7111255208</t>
  </si>
  <si>
    <t>2017-11-07T17:04:01-06:00</t>
  </si>
  <si>
    <t>catorres_2017-11-07_17-04-28_-0600_Tue</t>
  </si>
  <si>
    <t>1-f8cf6f9de4b6cf2b6f0f423622f89ace</t>
  </si>
  <si>
    <t>105925241</t>
  </si>
  <si>
    <t>Assu hose 2</t>
  </si>
  <si>
    <t>43046.7114460069</t>
  </si>
  <si>
    <t>2017-11-07T17:04:28-06:00</t>
  </si>
  <si>
    <t>catorres_2017-11-07_17-05-39_-0600_Tue</t>
  </si>
  <si>
    <t>1-5c3e2b647bc0cac37136db23123266d2</t>
  </si>
  <si>
    <t>2017-11-07T10:00:00-06:00</t>
  </si>
  <si>
    <t>105932291</t>
  </si>
  <si>
    <t>43046.7122589468</t>
  </si>
  <si>
    <t>2017-11-07T17:05:39-06:00</t>
  </si>
  <si>
    <t>catorres_2017-11-07_17-06-32_-0600_Tue</t>
  </si>
  <si>
    <t>1-ff1b26f09770217400ad064a2d331dcc</t>
  </si>
  <si>
    <t>2017-11-07T13:00:00-06:00</t>
  </si>
  <si>
    <t>105939540</t>
  </si>
  <si>
    <t>Flow meter assy</t>
  </si>
  <si>
    <t>43046.7128705208</t>
  </si>
  <si>
    <t>2017-11-07T17:06:32-06:00</t>
  </si>
  <si>
    <t>catorres_2017-11-07_17-06-58_-0600_Tue</t>
  </si>
  <si>
    <t>1-a70b75b61116f418d28248a38a44a8cd</t>
  </si>
  <si>
    <t>105938262</t>
  </si>
  <si>
    <t>Assy hud start vlvs</t>
  </si>
  <si>
    <t>43046.7131786458</t>
  </si>
  <si>
    <t>2017-11-07T17:06:58-06:00</t>
  </si>
  <si>
    <t>catorres_2017-11-11_21-02-52_-0600_Sat</t>
  </si>
  <si>
    <t>1-c8c77abeacb2a889ec7a603c99f8b299</t>
  </si>
  <si>
    <t>2017-11-08T06:00:00-06:00</t>
  </si>
  <si>
    <t>2017-11-08T10:00:00-06:00</t>
  </si>
  <si>
    <t>105937673</t>
  </si>
  <si>
    <t>43050.8769942361</t>
  </si>
  <si>
    <t>2017-11-11T21:02:52-06:00</t>
  </si>
  <si>
    <t>catorres_2017-11-11_21-03-43_-0600_Sat</t>
  </si>
  <si>
    <t>1-0a0935a1cce576dc9fc80803bb702306</t>
  </si>
  <si>
    <t>2017-11-08T14:00:00-06:00</t>
  </si>
  <si>
    <t>105937672</t>
  </si>
  <si>
    <t>43050.8775824537</t>
  </si>
  <si>
    <t>2017-11-11T21:03:43-06:00</t>
  </si>
  <si>
    <t>catorres_2017-11-11_21-04-16_-0600_Sat</t>
  </si>
  <si>
    <t>1-02b2f4b270ad30544a6055d582f5aece</t>
  </si>
  <si>
    <t>2017-11-08T16:00:00-06:00</t>
  </si>
  <si>
    <t>105925403</t>
  </si>
  <si>
    <t>43050.8779706944</t>
  </si>
  <si>
    <t>2017-11-11T21:04:16-06:00</t>
  </si>
  <si>
    <t>catorres_2017-11-11_21-04-46_-0600_Sat</t>
  </si>
  <si>
    <t>1-a008a8a78bad40e841ccaf016fb5bf44</t>
  </si>
  <si>
    <t>2017-11-09T06:00:00-06:00</t>
  </si>
  <si>
    <t>2017-11-09T11:00:00-06:00</t>
  </si>
  <si>
    <t>105938164</t>
  </si>
  <si>
    <t>Wait for parts assy hyd start</t>
  </si>
  <si>
    <t>43050.8783189236</t>
  </si>
  <si>
    <t>2017-11-11T21:04:46-06:00</t>
  </si>
  <si>
    <t>catorres_2017-11-11_21-05-55_-0600_Sat</t>
  </si>
  <si>
    <t>1-34e3e9718d8a7385562a1bfd00700527</t>
  </si>
  <si>
    <t>2017-11-09T16:00:00-06:00</t>
  </si>
  <si>
    <t>105938665</t>
  </si>
  <si>
    <t>43050.8791118287</t>
  </si>
  <si>
    <t>2017-11-11T21:05:55-06:00</t>
  </si>
  <si>
    <t>catorres_2017-11-11_21-06-41_-0600_Sat</t>
  </si>
  <si>
    <t>1-d34c91ec3ad900e07a3c9dac9f99992f</t>
  </si>
  <si>
    <t>2017-11-10T06:00:00-06:00</t>
  </si>
  <si>
    <t>2017-11-10T10:00:00-06:00</t>
  </si>
  <si>
    <t>105944085</t>
  </si>
  <si>
    <t>Assy lube pumps</t>
  </si>
  <si>
    <t>43050.8796499074</t>
  </si>
  <si>
    <t>2017-11-11T21:06:41-06:00</t>
  </si>
  <si>
    <t>catorres_2017-11-11_21-07-37_-0600_Sat</t>
  </si>
  <si>
    <t>1-ddabc30b72f13947fe0ee4ba21d6dd81</t>
  </si>
  <si>
    <t>2017-11-10T14:00:00-06:00</t>
  </si>
  <si>
    <t>105929591</t>
  </si>
  <si>
    <t>43050.8803000579</t>
  </si>
  <si>
    <t>2017-11-11T21:07:37-06:00</t>
  </si>
  <si>
    <t>cgarcia_2017-10-03_21-57-57_-0600_Tue</t>
  </si>
  <si>
    <t>1-1f68bba311eaaf5808960dc86f0f810b</t>
  </si>
  <si>
    <t>cgarcia</t>
  </si>
  <si>
    <t>Garcia</t>
  </si>
  <si>
    <t>Cesar</t>
  </si>
  <si>
    <t>Garcia, Cesar</t>
  </si>
  <si>
    <t>313182203</t>
  </si>
  <si>
    <t>10983870</t>
  </si>
  <si>
    <t>Performed cpm</t>
  </si>
  <si>
    <t>43011.9152465162</t>
  </si>
  <si>
    <t>2017-10-03T21:57:57-06:00</t>
  </si>
  <si>
    <t>cgarcia_2017-10-07_19-17-17_-0600_Sat</t>
  </si>
  <si>
    <t>1-ccdd9fafc4d22da4b2d685fef087c4f3</t>
  </si>
  <si>
    <t>2017-10-04T08:00:00-06:00</t>
  </si>
  <si>
    <t>316811958</t>
  </si>
  <si>
    <t>Fuel pressure diag</t>
  </si>
  <si>
    <t>43015.8036760648</t>
  </si>
  <si>
    <t>2017-10-07T19:17:17-06:00</t>
  </si>
  <si>
    <t>cgarcia_2017-10-07_19-18-10_-0600_Sat</t>
  </si>
  <si>
    <t>1-2115ddfdb843b9bea2d14d8a35428ce9</t>
  </si>
  <si>
    <t>2017-10-04T09:00:00-06:00</t>
  </si>
  <si>
    <t>316803434</t>
  </si>
  <si>
    <t>12003153</t>
  </si>
  <si>
    <t>Replaced headlights</t>
  </si>
  <si>
    <t>43015.8042896296</t>
  </si>
  <si>
    <t>2017-10-07T19:18:10-06:00</t>
  </si>
  <si>
    <t>cgarcia_2017-10-07_19-18-58_-0600_Sat</t>
  </si>
  <si>
    <t>1-88b1654f8af348bd5dffbe3bdf5795a2</t>
  </si>
  <si>
    <t>2017-10-04T10:00:00-06:00</t>
  </si>
  <si>
    <t>316803435</t>
  </si>
  <si>
    <t>Replaced pogo stick</t>
  </si>
  <si>
    <t>43015.8048454282</t>
  </si>
  <si>
    <t>2017-10-07T19:18:58-06:00</t>
  </si>
  <si>
    <t>cgarcia_2017-10-07_19-19-46_-0600_Sat</t>
  </si>
  <si>
    <t>1-f830c6aaf8e80283bd600520f6261e44</t>
  </si>
  <si>
    <t>2017-10-04T13:00:00-06:00</t>
  </si>
  <si>
    <t>316803027</t>
  </si>
  <si>
    <t>Replaced emergency airlines</t>
  </si>
  <si>
    <t>43015.805396169</t>
  </si>
  <si>
    <t>2017-10-07T19:19:46-06:00</t>
  </si>
  <si>
    <t>cgarcia_2017-10-07_19-21-10_-0600_Sat</t>
  </si>
  <si>
    <t>1-03d1b60fd85eb34e84746d6925454487</t>
  </si>
  <si>
    <t>2017-10-04T14:00:00-06:00</t>
  </si>
  <si>
    <t>316803023</t>
  </si>
  <si>
    <t>Replaced mudflaps</t>
  </si>
  <si>
    <t>43015.8063679167</t>
  </si>
  <si>
    <t>2017-10-07T19:21:10-06:00</t>
  </si>
  <si>
    <t>cgarcia_2017-10-07_19-24-02_-0600_Sat</t>
  </si>
  <si>
    <t>1-448591e407e91690d50d6ae414f7acc4</t>
  </si>
  <si>
    <t>2017-10-04T16:00:00-06:00</t>
  </si>
  <si>
    <t>316803032</t>
  </si>
  <si>
    <t>Replaced/repaired backuplights</t>
  </si>
  <si>
    <t>43015.8083619676</t>
  </si>
  <si>
    <t>2017-10-07T19:24:02-06:00</t>
  </si>
  <si>
    <t>cgarcia_2017-10-07_19-24-42_-0600_Sat</t>
  </si>
  <si>
    <t>1-88ae3acc13da8aa2172c2a77a160834e</t>
  </si>
  <si>
    <t>316803014</t>
  </si>
  <si>
    <t>Repaired window switch</t>
  </si>
  <si>
    <t>43015.808822419</t>
  </si>
  <si>
    <t>2017-10-07T19:24:42-06:00</t>
  </si>
  <si>
    <t>cgarcia_2017-10-07_19-25-52_-0600_Sat</t>
  </si>
  <si>
    <t>1-8d2b3038796c0e807737b3d7c8aa096b</t>
  </si>
  <si>
    <t>2017-10-05T08:00:00-06:00</t>
  </si>
  <si>
    <t>316803009</t>
  </si>
  <si>
    <t>Repaired/replaced windshield</t>
  </si>
  <si>
    <t>43015.8096336574</t>
  </si>
  <si>
    <t>2017-10-07T19:25:52-06:00</t>
  </si>
  <si>
    <t>cgarcia_2017-10-07_19-26-31_-0600_Sat</t>
  </si>
  <si>
    <t>1-1aec30734a9729ca17941c92a33b0803</t>
  </si>
  <si>
    <t>2017-10-05T10:00:00-06:00</t>
  </si>
  <si>
    <t>316803029</t>
  </si>
  <si>
    <t>Repaired pigtail on backup lights</t>
  </si>
  <si>
    <t>43015.8100864931</t>
  </si>
  <si>
    <t>2017-10-07T19:26:31-06:00</t>
  </si>
  <si>
    <t>cgarcia_2017-10-07_19-27-15_-0600_Sat</t>
  </si>
  <si>
    <t>1-e4a5d0ead7cf91435347cd18c94c3a69</t>
  </si>
  <si>
    <t>2017-10-05T12:00:00-06:00</t>
  </si>
  <si>
    <t>316803021</t>
  </si>
  <si>
    <t>Replaced backup</t>
  </si>
  <si>
    <t>43015.8105993634</t>
  </si>
  <si>
    <t>2017-10-07T19:27:15-06:00</t>
  </si>
  <si>
    <t>cgarcia_2017-10-07_19-28-27_-0600_Sat</t>
  </si>
  <si>
    <t>1-788e1391b7b5854c862af2d93e961283</t>
  </si>
  <si>
    <t>2017-10-05T14:00:00-06:00</t>
  </si>
  <si>
    <t>316559353</t>
  </si>
  <si>
    <t>Replaced exhaust rain cap</t>
  </si>
  <si>
    <t>43015.8114338889</t>
  </si>
  <si>
    <t>2017-10-07T19:28:27-06:00</t>
  </si>
  <si>
    <t>cgarcia_2017-10-07_19-29-11_-0600_Sat</t>
  </si>
  <si>
    <t>1-b1cc111333347d8a2dff45ad7ed253be</t>
  </si>
  <si>
    <t>11971061</t>
  </si>
  <si>
    <t>Performed bpm/dot</t>
  </si>
  <si>
    <t>43015.8119328704</t>
  </si>
  <si>
    <t>2017-10-07T19:29:11-06:00</t>
  </si>
  <si>
    <t>cgarcia_2017-10-07_19-30-01_-0600_Sat</t>
  </si>
  <si>
    <t>1-e6df4b1bfccfbb1e9d8e119b4de39ee4</t>
  </si>
  <si>
    <t>316784946</t>
  </si>
  <si>
    <t>12468286</t>
  </si>
  <si>
    <t>R&amp;R transmission</t>
  </si>
  <si>
    <t>43015.812516875</t>
  </si>
  <si>
    <t>2017-10-07T19:30:01-06:00</t>
  </si>
  <si>
    <t>cgarcia_2017-10-07_19-31-04_-0600_Sat</t>
  </si>
  <si>
    <t>1-4a1213465020bf37856930c7751de370</t>
  </si>
  <si>
    <t>43015.8132486458</t>
  </si>
  <si>
    <t>2017-10-07T19:31:04-06:00</t>
  </si>
  <si>
    <t>cgarcia_2017-10-09_19-26-04_-0600_Mon</t>
  </si>
  <si>
    <t>1-784301db478651c610aa2301fe0c0999</t>
  </si>
  <si>
    <t>2017-10-08T08:00:00-06:00</t>
  </si>
  <si>
    <t>316830632</t>
  </si>
  <si>
    <t>11476904</t>
  </si>
  <si>
    <t>Repaired overide on hydralics</t>
  </si>
  <si>
    <t>43017.8097760532</t>
  </si>
  <si>
    <t>2017-10-09T19:26:04-06:00</t>
  </si>
  <si>
    <t>cgarcia_2017-10-09_19-27-02_-0600_Mon</t>
  </si>
  <si>
    <t>1-b70ac8edf32ed3fd00d55987832e2fe6</t>
  </si>
  <si>
    <t>316833502</t>
  </si>
  <si>
    <t>Removed and replaced right angle gearbox</t>
  </si>
  <si>
    <t>43017.8104426157</t>
  </si>
  <si>
    <t>2017-10-09T19:27:02-06:00</t>
  </si>
  <si>
    <t>cgarcia_2017-10-09_19-29-00_-0600_Mon</t>
  </si>
  <si>
    <t>1-38634783a87062fba5ddce102b2a7035</t>
  </si>
  <si>
    <t>2017-10-08T14:00:00-06:00</t>
  </si>
  <si>
    <t>316830642</t>
  </si>
  <si>
    <t>Repaired leaking from hyd. Hoses and overide block</t>
  </si>
  <si>
    <t>43017.8118113542</t>
  </si>
  <si>
    <t>2017-10-09T19:29:00-06:00</t>
  </si>
  <si>
    <t>cgarcia_2017-10-09_19-30-06_-0600_Mon</t>
  </si>
  <si>
    <t>1-793ba134195c1f0b416e22c35f52a970</t>
  </si>
  <si>
    <t>2017-10-08T16:00:00-06:00</t>
  </si>
  <si>
    <t>316830639</t>
  </si>
  <si>
    <t>Repaired pre load pressure</t>
  </si>
  <si>
    <t>43017.8125755324</t>
  </si>
  <si>
    <t>2017-10-09T19:30:06-06:00</t>
  </si>
  <si>
    <t>cgarcia_2017-10-09_19-32-56_-0600_Mon</t>
  </si>
  <si>
    <t>1-ace9806492e058118ed141c5f858f905</t>
  </si>
  <si>
    <t>316830637</t>
  </si>
  <si>
    <t>Repaired leaking on ptos</t>
  </si>
  <si>
    <t>43017.8145397338</t>
  </si>
  <si>
    <t>2017-10-09T19:32:56-06:00</t>
  </si>
  <si>
    <t>cgarcia_2017-10-09_19-33-52_-0600_Mon</t>
  </si>
  <si>
    <t>1-27645b0b784b2a2dc8eeeb13c1c8cceb</t>
  </si>
  <si>
    <t>2017-10-09T10:00:00-06:00</t>
  </si>
  <si>
    <t>315660575</t>
  </si>
  <si>
    <t>12005985</t>
  </si>
  <si>
    <t>Performed apm</t>
  </si>
  <si>
    <t>43017.815186713</t>
  </si>
  <si>
    <t>2017-10-09T19:33:52-06:00</t>
  </si>
  <si>
    <t>cgarcia_2017-10-09_19-34-47_-0600_Mon</t>
  </si>
  <si>
    <t>1-f808f9010e67c26f4b25db44fc9ad774</t>
  </si>
  <si>
    <t>2017-10-09T12:00:00-06:00</t>
  </si>
  <si>
    <t>316535704</t>
  </si>
  <si>
    <t>12019767</t>
  </si>
  <si>
    <t>Performed bpm</t>
  </si>
  <si>
    <t>43017.8158331713</t>
  </si>
  <si>
    <t>2017-10-09T19:34:47-06:00</t>
  </si>
  <si>
    <t>cgarcia_2017-10-09_19-36-10_-0600_Mon</t>
  </si>
  <si>
    <t>1-00ba5aefa9abbb70cc1df0574af07ab1</t>
  </si>
  <si>
    <t>2017-10-09T14:00:00-06:00</t>
  </si>
  <si>
    <t>316719414</t>
  </si>
  <si>
    <t>12462221</t>
  </si>
  <si>
    <t>Repaired windshield</t>
  </si>
  <si>
    <t>43017.8167829745</t>
  </si>
  <si>
    <t>2017-10-09T19:36:10-06:00</t>
  </si>
  <si>
    <t>cgarcia_2017-10-09_19-37-35_-0600_Mon</t>
  </si>
  <si>
    <t>1-24873d2da7be143224b81d794de1eb54</t>
  </si>
  <si>
    <t>2017-10-09T15:00:00-06:00</t>
  </si>
  <si>
    <t>316719413</t>
  </si>
  <si>
    <t>Repaired battery box</t>
  </si>
  <si>
    <t>43017.817768044</t>
  </si>
  <si>
    <t>2017-10-09T19:37:35-06:00</t>
  </si>
  <si>
    <t>cgarcia_2017-10-09_19-38-39_-0600_Mon</t>
  </si>
  <si>
    <t>1-ea86123798032d1cf1ad004dbccf90e5</t>
  </si>
  <si>
    <t>2017-10-09T16:00:00-06:00</t>
  </si>
  <si>
    <t>316674408</t>
  </si>
  <si>
    <t>12114250</t>
  </si>
  <si>
    <t>Replaced mudflap pins</t>
  </si>
  <si>
    <t>43017.818510625</t>
  </si>
  <si>
    <t>2017-10-09T19:38:39-06:00</t>
  </si>
  <si>
    <t>cgarcia_2017-10-09_19-39-26_-0600_Mon</t>
  </si>
  <si>
    <t>1-27ae71b82ffc76663a0ae13bc9849a58</t>
  </si>
  <si>
    <t>2017-10-09T17:00:00-06:00</t>
  </si>
  <si>
    <t>316674410</t>
  </si>
  <si>
    <t>Replaced dome lights</t>
  </si>
  <si>
    <t>43017.8190557755</t>
  </si>
  <si>
    <t>2017-10-09T19:39:26-06:00</t>
  </si>
  <si>
    <t>cgarcia_2017-10-09_19-40-01_-0600_Mon</t>
  </si>
  <si>
    <t>1-5e1c6431db69bfae7388af788f63a26c</t>
  </si>
  <si>
    <t>316777122</t>
  </si>
  <si>
    <t>11567713</t>
  </si>
  <si>
    <t>Performwd wire repair</t>
  </si>
  <si>
    <t>43017.8194627315</t>
  </si>
  <si>
    <t>2017-10-09T19:40:01-06:00</t>
  </si>
  <si>
    <t>cgarcia_2017-10-18_07-15-15_-0600_Wed</t>
  </si>
  <si>
    <t>1-066a2f7c3cc48a16f5a305e379c73d54</t>
  </si>
  <si>
    <t>2017-10-17T08:00:00-06:00</t>
  </si>
  <si>
    <t>316673986</t>
  </si>
  <si>
    <t>12012792</t>
  </si>
  <si>
    <t>Replaced hoses on pto</t>
  </si>
  <si>
    <t>43026.3022634722</t>
  </si>
  <si>
    <t>2017-10-18T07:15:15-06:00</t>
  </si>
  <si>
    <t>cgarcia_2017-10-18_07-34-12_-0600_Wed</t>
  </si>
  <si>
    <t>1-9e27ddb080c565ffce25f51feb5a733b</t>
  </si>
  <si>
    <t>2017-10-17T09:00:00-06:00</t>
  </si>
  <si>
    <t>316203762</t>
  </si>
  <si>
    <t>11834229</t>
  </si>
  <si>
    <t>Annual weight</t>
  </si>
  <si>
    <t>43026.3154255324</t>
  </si>
  <si>
    <t>2017-10-18T07:34:12-06:00</t>
  </si>
  <si>
    <t>cgarcia_2017-10-18_07-34-47_-0600_Wed</t>
  </si>
  <si>
    <t>1-71b0487d66e84501b2b93903d4bc0f97</t>
  </si>
  <si>
    <t>2017-10-17T10:00:00-06:00</t>
  </si>
  <si>
    <t>316796890</t>
  </si>
  <si>
    <t>12075266</t>
  </si>
  <si>
    <t>Repaired cracked hood</t>
  </si>
  <si>
    <t>43026.3158323264</t>
  </si>
  <si>
    <t>2017-10-18T07:34:47-06:00</t>
  </si>
  <si>
    <t>cgarcia_2017-10-18_07-35-37_-0600_Wed</t>
  </si>
  <si>
    <t>1-832e4cb3f39c722d43c731470918090a</t>
  </si>
  <si>
    <t>2017-10-17T11:00:00-06:00</t>
  </si>
  <si>
    <t>315898129</t>
  </si>
  <si>
    <t>12271836</t>
  </si>
  <si>
    <t>Verified ekill to work</t>
  </si>
  <si>
    <t>43026.3164048264</t>
  </si>
  <si>
    <t>2017-10-18T07:35:37-06:00</t>
  </si>
  <si>
    <t>cgarcia_2017-10-18_07-36-48_-0600_Wed</t>
  </si>
  <si>
    <t>1-fe6353efed844e6c262aa77182ecb040</t>
  </si>
  <si>
    <t>2017-10-17T13:00:00-06:00</t>
  </si>
  <si>
    <t>316610664</t>
  </si>
  <si>
    <t>11452232</t>
  </si>
  <si>
    <t>Repaired hydraulic hoses</t>
  </si>
  <si>
    <t>43026.3172239352</t>
  </si>
  <si>
    <t>2017-10-18T07:36:48-06:00</t>
  </si>
  <si>
    <t>cgarcia_2017-10-18_07-37-37_-0600_Wed</t>
  </si>
  <si>
    <t>1-c32aae4248e415b9b21d572f6cd838dd</t>
  </si>
  <si>
    <t>2017-10-17T15:00:00-06:00</t>
  </si>
  <si>
    <t>Wiring repair</t>
  </si>
  <si>
    <t>43026.3177917245</t>
  </si>
  <si>
    <t>2017-10-18T07:37:37-06:00</t>
  </si>
  <si>
    <t>cgarcia_2017-10-18_07-38-21_-0600_Wed</t>
  </si>
  <si>
    <t>1-6ddf9586dc45c686cdccdf681b481012</t>
  </si>
  <si>
    <t>2017-10-17T16:00:00-06:00</t>
  </si>
  <si>
    <t>316830629</t>
  </si>
  <si>
    <t>Installed ladder</t>
  </si>
  <si>
    <t>43026.3183015509</t>
  </si>
  <si>
    <t>2017-10-18T07:38:21-06:00</t>
  </si>
  <si>
    <t>cgarcia_2017-10-18_07-39-02_-0600_Wed</t>
  </si>
  <si>
    <t>1-198152b979e292f060af8aed19305ad2</t>
  </si>
  <si>
    <t>2017-10-17T17:00:00-06:00</t>
  </si>
  <si>
    <t>316830630</t>
  </si>
  <si>
    <t>43026.3187743981</t>
  </si>
  <si>
    <t>2017-10-18T07:39:02-06:00</t>
  </si>
  <si>
    <t>cgarcia_2017-10-18_07-41-15_-0600_Wed</t>
  </si>
  <si>
    <t>1-30166879bd38ab61f62ab3ce98fa02a5</t>
  </si>
  <si>
    <t>316830635</t>
  </si>
  <si>
    <t>Replaced rain cap</t>
  </si>
  <si>
    <t>43026.3203131597</t>
  </si>
  <si>
    <t>2017-10-18T07:41:15-06:00</t>
  </si>
  <si>
    <t>cgarcia_2017-10-20_08-16-04_-0600_Fri</t>
  </si>
  <si>
    <t>1-95bb8b2149988230b4fb45ff7167ca50</t>
  </si>
  <si>
    <t>2017-10-18T08:00:00-06:00</t>
  </si>
  <si>
    <t>Tighten hoses,replace fittings</t>
  </si>
  <si>
    <t>43028.3444909028</t>
  </si>
  <si>
    <t>2017-10-20T08:16:04-06:00</t>
  </si>
  <si>
    <t>cgarcia_2017-10-20_08-16-51_-0600_Fri</t>
  </si>
  <si>
    <t>1-dffffd0d14eb70acf21a8e08c8293ee9</t>
  </si>
  <si>
    <t>2017-10-18T10:00:00-06:00</t>
  </si>
  <si>
    <t>316830636</t>
  </si>
  <si>
    <t>Right angle drive leaking both sides</t>
  </si>
  <si>
    <t>43028.3450356134</t>
  </si>
  <si>
    <t>2017-10-20T08:16:51-06:00</t>
  </si>
  <si>
    <t>cgarcia_2017-10-20_08-17-32_-0600_Fri</t>
  </si>
  <si>
    <t>1-ab9bae4393d93a4771e6739e0841fad0</t>
  </si>
  <si>
    <t>11470904</t>
  </si>
  <si>
    <t>Drain trans replace gaskets check whip lash</t>
  </si>
  <si>
    <t>43028.3455179514</t>
  </si>
  <si>
    <t>2017-10-20T08:17:32-06:00</t>
  </si>
  <si>
    <t>cgarcia_2017-10-20_08-18-25_-0600_Fri</t>
  </si>
  <si>
    <t>1-5b7b9514c91d82c12d6320f96c839b80</t>
  </si>
  <si>
    <t>2017-10-18T13:00:00-06:00</t>
  </si>
  <si>
    <t>316830638</t>
  </si>
  <si>
    <t>Adjust latch and install pins on fire extingushier</t>
  </si>
  <si>
    <t>43028.3461282755</t>
  </si>
  <si>
    <t>2017-10-20T08:18:25-06:00</t>
  </si>
  <si>
    <t>cgarcia_2017-10-20_08-19-25_-0600_Fri</t>
  </si>
  <si>
    <t>1-fa1026cb3cddb6c13ce68dd2387da237</t>
  </si>
  <si>
    <t>2017-10-18T15:00:00-06:00</t>
  </si>
  <si>
    <t>No preload pressure ,bled lines pressurized system</t>
  </si>
  <si>
    <t>43028.3468233565</t>
  </si>
  <si>
    <t>2017-10-20T08:19:25-06:00</t>
  </si>
  <si>
    <t>cgarcia_2017-10-20_08-21-52_-0600_Fri</t>
  </si>
  <si>
    <t>1-7726f46e9f83a20a36a8c3adf2a1aca1</t>
  </si>
  <si>
    <t>2017-10-18T17:00:00-06:00</t>
  </si>
  <si>
    <t>Tighten all bolts and check for leaks</t>
  </si>
  <si>
    <t>43028.3485298264</t>
  </si>
  <si>
    <t>2017-10-20T08:21:52-06:00</t>
  </si>
  <si>
    <t>cgarcia_2017-10-20_08-22-42_-0600_Fri</t>
  </si>
  <si>
    <t>1-adea341889f5b465abf189af931a9cd2</t>
  </si>
  <si>
    <t>316695316</t>
  </si>
  <si>
    <t>11809940</t>
  </si>
  <si>
    <t>43028.3491016667</t>
  </si>
  <si>
    <t>2017-10-20T08:22:42-06:00</t>
  </si>
  <si>
    <t>cgarcia_2017-10-20_08-23-39_-0600_Fri</t>
  </si>
  <si>
    <t>1-101d9c636b96169ca6cacde6d41fe84b</t>
  </si>
  <si>
    <t>2017-10-19T12:00:00-06:00</t>
  </si>
  <si>
    <t>316837191</t>
  </si>
  <si>
    <t>Worked on power end</t>
  </si>
  <si>
    <t>43028.3497571991</t>
  </si>
  <si>
    <t>2017-10-20T08:23:39-06:00</t>
  </si>
  <si>
    <t>cgarcia_2017-10-20_08-24-25_-0600_Fri</t>
  </si>
  <si>
    <t>1-bad9606a1fbc7bb571cd58fd88339d2e</t>
  </si>
  <si>
    <t>316831554</t>
  </si>
  <si>
    <t>11566649</t>
  </si>
  <si>
    <t>Performed cpm on besser</t>
  </si>
  <si>
    <t>43028.3502912847</t>
  </si>
  <si>
    <t>2017-10-20T08:24:25-06:00</t>
  </si>
  <si>
    <t>cgarcia_2017-10-22_08-41-04_-0600_Sun</t>
  </si>
  <si>
    <t>1-621422c022eda833233d970c8b61d2f9</t>
  </si>
  <si>
    <t>316858026</t>
  </si>
  <si>
    <t>43030.3618558565</t>
  </si>
  <si>
    <t>2017-10-22T08:41:04-06:00</t>
  </si>
  <si>
    <t>cgarcia_2017-10-22_08-42-05_-0600_Sun</t>
  </si>
  <si>
    <t>1-0d0984fadbc2a8f86e9e5b5e26ea2093</t>
  </si>
  <si>
    <t>316868751</t>
  </si>
  <si>
    <t>Replaced power end</t>
  </si>
  <si>
    <t>43030.3625692245</t>
  </si>
  <si>
    <t>2017-10-22T08:42:05-06:00</t>
  </si>
  <si>
    <t>cgarcia_2017-10-23_06-57-42_-0600_Mon</t>
  </si>
  <si>
    <t>1-1a926966972d9fcc25dd0a9bef379eb8</t>
  </si>
  <si>
    <t>316853841</t>
  </si>
  <si>
    <t>11324712</t>
  </si>
  <si>
    <t>Replaced motor on pump</t>
  </si>
  <si>
    <t>43031.2900779861</t>
  </si>
  <si>
    <t>2017-10-23T06:57:42-06:00</t>
  </si>
  <si>
    <t>cgarcia_2017-10-24_09-41-46_-0600_Tue</t>
  </si>
  <si>
    <t>1-f9de288e7b945810efa891b04787d691</t>
  </si>
  <si>
    <t>2017-10-23T09:00:00-06:00</t>
  </si>
  <si>
    <t>316656334</t>
  </si>
  <si>
    <t>12108472</t>
  </si>
  <si>
    <t>43032.4040073148</t>
  </si>
  <si>
    <t>2017-10-24T09:41:46-06:00</t>
  </si>
  <si>
    <t>cgarcia_2017-10-24_09-43-22_-0600_Tue</t>
  </si>
  <si>
    <t>1-1498a265f4e892cff72e6754fc73fb94</t>
  </si>
  <si>
    <t>2017-10-23T10:00:00-06:00</t>
  </si>
  <si>
    <t>316888482</t>
  </si>
  <si>
    <t>Replaced governor on tractor</t>
  </si>
  <si>
    <t>43032.4051190162</t>
  </si>
  <si>
    <t>2017-10-24T09:43:22-06:00</t>
  </si>
  <si>
    <t>cgarcia_2017-10-24_09-45-20_-0600_Tue</t>
  </si>
  <si>
    <t>1-e303f4a8f5f0adc93bf0087442aca9b5</t>
  </si>
  <si>
    <t>2017-10-23T11:00:00-06:00</t>
  </si>
  <si>
    <t>316888481</t>
  </si>
  <si>
    <t>Performed oil change</t>
  </si>
  <si>
    <t>43032.406483669</t>
  </si>
  <si>
    <t>2017-10-24T09:45:20-06:00</t>
  </si>
  <si>
    <t>cgarcia_2017-10-24_09-49-30_-0600_Tue</t>
  </si>
  <si>
    <t>1-7b73f82e64801ee1c023430bbb9d2564</t>
  </si>
  <si>
    <t>316888488</t>
  </si>
  <si>
    <t>Installed fire extinguisher</t>
  </si>
  <si>
    <t>43032.4093791667</t>
  </si>
  <si>
    <t>2017-10-24T09:49:30-06:00</t>
  </si>
  <si>
    <t>cgarcia_2017-10-24_10-06-47_-0600_Tue</t>
  </si>
  <si>
    <t>1-d6b4ac6eb62283cace74e34d950c30a1</t>
  </si>
  <si>
    <t>2017-10-23T13:00:00-06:00</t>
  </si>
  <si>
    <t>316888487</t>
  </si>
  <si>
    <t>43032.4213868518</t>
  </si>
  <si>
    <t>2017-10-24T10:06:47-06:00</t>
  </si>
  <si>
    <t>cgarcia_2017-10-24_10-07-24_-0600_Tue</t>
  </si>
  <si>
    <t>1-16afdb4a957cfdd91540521cf486fe57</t>
  </si>
  <si>
    <t>2017-10-23T15:00:00-06:00</t>
  </si>
  <si>
    <t>316888485</t>
  </si>
  <si>
    <t>Repair rear brake light wiring</t>
  </si>
  <si>
    <t>43032.4218160417</t>
  </si>
  <si>
    <t>2017-10-24T10:07:24-06:00</t>
  </si>
  <si>
    <t>cgarcia_2017-10-24_10-08-06_-0600_Tue</t>
  </si>
  <si>
    <t>1-b187b7a7f563da08b2a8207b8e32a757</t>
  </si>
  <si>
    <t>2017-10-23T17:00:00-06:00</t>
  </si>
  <si>
    <t>316884651</t>
  </si>
  <si>
    <t>Tighten bolts/pressure test radiator</t>
  </si>
  <si>
    <t>43032.4223023148</t>
  </si>
  <si>
    <t>2017-10-24T10:08:06-06:00</t>
  </si>
  <si>
    <t>cgarcia_2017-10-24_10-09-17_-0600_Tue</t>
  </si>
  <si>
    <t>1-83500720633983912fe0e180c50f8879</t>
  </si>
  <si>
    <t>316884652</t>
  </si>
  <si>
    <t>11213925</t>
  </si>
  <si>
    <t>Replaced high beams</t>
  </si>
  <si>
    <t>43032.4231156597</t>
  </si>
  <si>
    <t>2017-10-24T10:09:17-06:00</t>
  </si>
  <si>
    <t>cgarcia_2017-10-25_07-11-14_-0600_Wed</t>
  </si>
  <si>
    <t>1-95328008754b50290e901bac41b101c4</t>
  </si>
  <si>
    <t>316896099</t>
  </si>
  <si>
    <t>11811473</t>
  </si>
  <si>
    <t>43033.2994737616</t>
  </si>
  <si>
    <t>2017-10-25T07:11:14-06:00</t>
  </si>
  <si>
    <t>cgarcia_2017-10-29_11-22-40_-0600_Sun</t>
  </si>
  <si>
    <t>1-132cc96d10806871ce450f8ee80734db</t>
  </si>
  <si>
    <t>2017-10-25T07:00:00-06:00</t>
  </si>
  <si>
    <t>316901749</t>
  </si>
  <si>
    <t>Install new fire extinguisher</t>
  </si>
  <si>
    <t>43037.4740774884</t>
  </si>
  <si>
    <t>2017-10-29T11:22:40-06:00</t>
  </si>
  <si>
    <t>cgarcia_2017-10-29_11-23-53_-0600_Sun</t>
  </si>
  <si>
    <t>1-a508189b7d29b8086a10a219d888b6ca</t>
  </si>
  <si>
    <t>2017-10-25T08:00:00-06:00</t>
  </si>
  <si>
    <t>316901750</t>
  </si>
  <si>
    <t>Repaired hydralic leak on pto</t>
  </si>
  <si>
    <t>43037.4749276273</t>
  </si>
  <si>
    <t>2017-10-29T11:23:53-06:00</t>
  </si>
  <si>
    <t>cgarcia_2017-10-29_11-24-47_-0600_Sun</t>
  </si>
  <si>
    <t>1-233bcee78ae05254b2e647b646235f33</t>
  </si>
  <si>
    <t>2017-10-25T12:00:00-06:00</t>
  </si>
  <si>
    <t>316881947</t>
  </si>
  <si>
    <t>Inspected power end found brass chunks</t>
  </si>
  <si>
    <t>43037.4755504398</t>
  </si>
  <si>
    <t>2017-10-29T11:24:47-06:00</t>
  </si>
  <si>
    <t>cgarcia_2017-10-29_11-26-53_-0600_Sun</t>
  </si>
  <si>
    <t>1-7961d00ed8be2e4a9f5ce1df6b0b6d0e</t>
  </si>
  <si>
    <t>Removed crossheads for inspection</t>
  </si>
  <si>
    <t>43037.4770099653</t>
  </si>
  <si>
    <t>2017-10-29T11:26:53-06:00</t>
  </si>
  <si>
    <t>cgarcia_2017-10-29_11-29-04_-0600_Sun</t>
  </si>
  <si>
    <t>2-c799559999796a61ca18e02b4692e179</t>
  </si>
  <si>
    <t>2017-10-26T08:00:00-06:00</t>
  </si>
  <si>
    <t>316901753</t>
  </si>
  <si>
    <t>Remove and replace hydralic start hoses</t>
  </si>
  <si>
    <t>43037.4785218171</t>
  </si>
  <si>
    <t>2017-10-29T11:29:04-06:00</t>
  </si>
  <si>
    <t>cgarcia_2017-10-29_11-32-12_-0600_Sun</t>
  </si>
  <si>
    <t>1-f1a7478cf7f39e7bd115633c9a30ce27</t>
  </si>
  <si>
    <t>2017-10-26T09:00:00-06:00</t>
  </si>
  <si>
    <t>316901755</t>
  </si>
  <si>
    <t>Replaced o rings on filter housing</t>
  </si>
  <si>
    <t>43037.4806988194</t>
  </si>
  <si>
    <t>2017-10-29T11:32:12-06:00</t>
  </si>
  <si>
    <t>cgarcia_2017-10-29_11-33-14_-0600_Sun</t>
  </si>
  <si>
    <t>1-2c23799e6fae7d6478e102e6e1e21938</t>
  </si>
  <si>
    <t>316901760</t>
  </si>
  <si>
    <t>12041994</t>
  </si>
  <si>
    <t>Replaced 2 work lights on tanker</t>
  </si>
  <si>
    <t>43037.4814178704</t>
  </si>
  <si>
    <t>2017-10-29T11:33:14-06:00</t>
  </si>
  <si>
    <t>cgarcia_2017-10-29_11-34-14_-0600_Sun</t>
  </si>
  <si>
    <t>1-05d7df7004b864625e5c1f8ec7bf5a56</t>
  </si>
  <si>
    <t>2017-10-26T11:00:00-06:00</t>
  </si>
  <si>
    <t>316901758</t>
  </si>
  <si>
    <t>11327497</t>
  </si>
  <si>
    <t>Replaced broken rain cap</t>
  </si>
  <si>
    <t>43037.4821173611</t>
  </si>
  <si>
    <t>2017-10-29T11:34:14-06:00</t>
  </si>
  <si>
    <t>cgarcia_2017-10-29_11-35-46_-0600_Sun</t>
  </si>
  <si>
    <t>1-09b905ac73da1cb1fb7469e6d86f58fb</t>
  </si>
  <si>
    <t>2017-10-26T12:00:00-06:00</t>
  </si>
  <si>
    <t>316901756</t>
  </si>
  <si>
    <t>11989973</t>
  </si>
  <si>
    <t>Replaced dot tape</t>
  </si>
  <si>
    <t>43037.4831760764</t>
  </si>
  <si>
    <t>2017-10-29T11:35:46-06:00</t>
  </si>
  <si>
    <t>cgarcia_2017-10-29_11-36-43_-0600_Sun</t>
  </si>
  <si>
    <t>1-f35d143e06ea7719d366f8bd2636be78</t>
  </si>
  <si>
    <t>2017-10-26T13:00:00-06:00</t>
  </si>
  <si>
    <t>316896673</t>
  </si>
  <si>
    <t>12005984</t>
  </si>
  <si>
    <t>Installed lock pins on sand castle</t>
  </si>
  <si>
    <t>43037.4838321296</t>
  </si>
  <si>
    <t>2017-10-29T11:36:43-06:00</t>
  </si>
  <si>
    <t>cgarcia_2017-10-29_11-37-42_-0600_Sun</t>
  </si>
  <si>
    <t>1-0219afada13d56b170642edaafed412e</t>
  </si>
  <si>
    <t>2017-10-26T14:00:00-06:00</t>
  </si>
  <si>
    <t>316896670</t>
  </si>
  <si>
    <t>Replaced shoot shock</t>
  </si>
  <si>
    <t>43037.484523287</t>
  </si>
  <si>
    <t>2017-10-29T11:37:42-06:00</t>
  </si>
  <si>
    <t>cgarcia_2017-10-29_11-38-25_-0600_Sun</t>
  </si>
  <si>
    <t>1-6972004a3947132d5fc300311d208651</t>
  </si>
  <si>
    <t>316896665</t>
  </si>
  <si>
    <t>Installed lock pins on bin doors</t>
  </si>
  <si>
    <t>43037.4850126852</t>
  </si>
  <si>
    <t>2017-10-29T11:38:25-06:00</t>
  </si>
  <si>
    <t>cgarcia_2017-10-29_11-39-22_-0600_Sun</t>
  </si>
  <si>
    <t>1-5142877e40b86a8f3ee0c5b8d755f463</t>
  </si>
  <si>
    <t>2017-10-26T16:00:00-06:00</t>
  </si>
  <si>
    <t>316896663</t>
  </si>
  <si>
    <t>Repaired wiring to marker li</t>
  </si>
  <si>
    <t>43037.485678912</t>
  </si>
  <si>
    <t>2017-10-29T11:39:22-06:00</t>
  </si>
  <si>
    <t>cgarcia_2017-10-29_11-40-15_-0600_Sun</t>
  </si>
  <si>
    <t>1-2bdc00ef61c0922820c6cb951f21b4c0</t>
  </si>
  <si>
    <t>2017-10-26T17:00:00-06:00</t>
  </si>
  <si>
    <t>316896661</t>
  </si>
  <si>
    <t>Replaced glad hands</t>
  </si>
  <si>
    <t>43037.4862939931</t>
  </si>
  <si>
    <t>2017-10-29T11:40:15-06:00</t>
  </si>
  <si>
    <t>cgarcia_2017-10-29_11-40-55_-0600_Sun</t>
  </si>
  <si>
    <t>1-d24317e859ba0a59c120c1d5572699ef</t>
  </si>
  <si>
    <t>316810955</t>
  </si>
  <si>
    <t>11575937</t>
  </si>
  <si>
    <t>Performed S53L pm</t>
  </si>
  <si>
    <t>43037.4867557407</t>
  </si>
  <si>
    <t>2017-10-29T11:40:55-06:00</t>
  </si>
  <si>
    <t>cgarcia_2017-10-29_11-41-47_-0600_Sun</t>
  </si>
  <si>
    <t>1-8cbfca226644bd9b4ff52657cb77effa</t>
  </si>
  <si>
    <t>2017-10-27T10:00:00-06:00</t>
  </si>
  <si>
    <t>316910781</t>
  </si>
  <si>
    <t>Replaced bearings on gearbox</t>
  </si>
  <si>
    <t>43037.4873513657</t>
  </si>
  <si>
    <t>2017-10-29T11:41:47-06:00</t>
  </si>
  <si>
    <t>cgarcia_2017-10-29_11-42-41_-0600_Sun</t>
  </si>
  <si>
    <t>1-ac2ef24e0fed1e515dc1106b96e9c5e7</t>
  </si>
  <si>
    <t>316741095</t>
  </si>
  <si>
    <t>Performed S53b pm</t>
  </si>
  <si>
    <t>43037.4879752662</t>
  </si>
  <si>
    <t>2017-10-29T11:42:41-06:00</t>
  </si>
  <si>
    <t>cgarcia_2017-10-29_11-43-31_-0600_Sun</t>
  </si>
  <si>
    <t>1-7f6de06ae74352d129e96cc4a9f8c0af</t>
  </si>
  <si>
    <t>2017-10-27T16:00:00-06:00</t>
  </si>
  <si>
    <t>316901761</t>
  </si>
  <si>
    <t>Removed trans cooler</t>
  </si>
  <si>
    <t>43037.4885645486</t>
  </si>
  <si>
    <t>2017-10-29T11:43:31-06:00</t>
  </si>
  <si>
    <t>cgarcia_2017-10-29_11-44-19_-0600_Sun</t>
  </si>
  <si>
    <t>1-b80e4c3a6d355973632631480aaf14a9</t>
  </si>
  <si>
    <t>2017-10-27T17:00:00-06:00</t>
  </si>
  <si>
    <t>Repaired wiring on rear brake lights</t>
  </si>
  <si>
    <t>43037.4891112269</t>
  </si>
  <si>
    <t>2017-10-29T11:44:19-06:00</t>
  </si>
  <si>
    <t>cgarcia_2017-10-29_11-45-10_-0600_Sun</t>
  </si>
  <si>
    <t>1-25cd66a90bf2e065517101898f2e76df</t>
  </si>
  <si>
    <t>316901759</t>
  </si>
  <si>
    <t>Repaired third brake light wiring</t>
  </si>
  <si>
    <t>43037.4897018866</t>
  </si>
  <si>
    <t>2017-10-29T11:45:10-06:00</t>
  </si>
  <si>
    <t>cgarcia_2017-10-29_11-45-56_-0600_Sun</t>
  </si>
  <si>
    <t>1-4c23b0b27260cd6056aae2be1ee0c3fa</t>
  </si>
  <si>
    <t>2017-10-28T12:00:00-06:00</t>
  </si>
  <si>
    <t>316110486</t>
  </si>
  <si>
    <t>12597427</t>
  </si>
  <si>
    <t>Performed S53C pm</t>
  </si>
  <si>
    <t>43037.4902397338</t>
  </si>
  <si>
    <t>2017-10-29T11:45:56-06:00</t>
  </si>
  <si>
    <t>cgarcia_2017-10-29_11-46-39_-0600_Sun</t>
  </si>
  <si>
    <t>1-d8125076c5496a7104626dfd3087e8b9</t>
  </si>
  <si>
    <t>2017-10-28T14:00:00-06:00</t>
  </si>
  <si>
    <t>316755824</t>
  </si>
  <si>
    <t>12558346</t>
  </si>
  <si>
    <t>Performed S57A pm</t>
  </si>
  <si>
    <t>43037.4907392361</t>
  </si>
  <si>
    <t>2017-10-29T11:46:39-06:00</t>
  </si>
  <si>
    <t>cgarcia_2017-10-29_11-47-32_-0600_Sun</t>
  </si>
  <si>
    <t>1-e997875c1bcce5cd2736ad3a491f7089</t>
  </si>
  <si>
    <t>316918581</t>
  </si>
  <si>
    <t>Installed right angle/driveshaft</t>
  </si>
  <si>
    <t>43037.4913448843</t>
  </si>
  <si>
    <t>2017-10-29T11:47:32-06:00</t>
  </si>
  <si>
    <t>cgarcia_2017-10-31_16-21-35_-0500_Tue</t>
  </si>
  <si>
    <t>1-02d3af31b29123109780a63be28f75dd</t>
  </si>
  <si>
    <t>2017-10-29T08:00:00-05:00</t>
  </si>
  <si>
    <t>316755225</t>
  </si>
  <si>
    <t>11327495</t>
  </si>
  <si>
    <t>Performed s53b pm</t>
  </si>
  <si>
    <t>43039.6816560532</t>
  </si>
  <si>
    <t>2017-10-31T16:21:35-05:00</t>
  </si>
  <si>
    <t>cgarcia_2017-10-31_16-23-01_-0500_Tue</t>
  </si>
  <si>
    <t>1-ecf1b0253255ceb6882f0533d42d4ceb</t>
  </si>
  <si>
    <t>2017-10-29T14:00:00-05:00</t>
  </si>
  <si>
    <t>316917651</t>
  </si>
  <si>
    <t>12608148</t>
  </si>
  <si>
    <t>Installed radiator</t>
  </si>
  <si>
    <t>43039.6826524769</t>
  </si>
  <si>
    <t>2017-10-31T16:23:01-05:00</t>
  </si>
  <si>
    <t>cgarcia_2017-10-31_16-23-55_-0500_Tue</t>
  </si>
  <si>
    <t>1-06a80365e082226f2da6635d7048ac22</t>
  </si>
  <si>
    <t>316917632</t>
  </si>
  <si>
    <t>Replaced hydralic pump on landing gear</t>
  </si>
  <si>
    <t>43039.6832829861</t>
  </si>
  <si>
    <t>2017-10-31T16:23:55-05:00</t>
  </si>
  <si>
    <t>cgarcia_2017-10-31_16-26-04_-0500_Tue</t>
  </si>
  <si>
    <t>1-5a94c421ba977fddabdd92631376d4d2</t>
  </si>
  <si>
    <t>2017-10-29T17:00:00-05:00</t>
  </si>
  <si>
    <t>316917633</t>
  </si>
  <si>
    <t>Replaced 2 work lights</t>
  </si>
  <si>
    <t>43039.6847729167</t>
  </si>
  <si>
    <t>2017-10-31T16:26:04-05:00</t>
  </si>
  <si>
    <t>cgarcia_2017-10-31_16-26-52_-0500_Tue</t>
  </si>
  <si>
    <t>1-ffcfc9c4bb80f57ac7f2b9577ac52e6e</t>
  </si>
  <si>
    <t>316930857</t>
  </si>
  <si>
    <t>11597043</t>
  </si>
  <si>
    <t>Replaced fuel filters</t>
  </si>
  <si>
    <t>43039.685327419</t>
  </si>
  <si>
    <t>2017-10-31T16:26:52-05:00</t>
  </si>
  <si>
    <t>cgarcia_2017-11-01_08-04-37_-0500_Wed</t>
  </si>
  <si>
    <t>1-f6a349883cdb7544a70d30d2ea6fed32</t>
  </si>
  <si>
    <t>2017-10-30T10:00:00-05:00</t>
  </si>
  <si>
    <t>316889314</t>
  </si>
  <si>
    <t>Installed new power end</t>
  </si>
  <si>
    <t>43040.336547419</t>
  </si>
  <si>
    <t>2017-11-01T08:04:37-05:00</t>
  </si>
  <si>
    <t>cgarcia_2017-11-01_08-05-59_-0500_Wed</t>
  </si>
  <si>
    <t>1-b8301ec4af455ff4544d2da9c174d24d</t>
  </si>
  <si>
    <t>2017-10-30T14:00:00-05:00</t>
  </si>
  <si>
    <t>000000000</t>
  </si>
  <si>
    <t>11568587</t>
  </si>
  <si>
    <t>Installed coolant line /filled up radiator</t>
  </si>
  <si>
    <t>43040.3374911806</t>
  </si>
  <si>
    <t>2017-11-01T08:05:59-05:00</t>
  </si>
  <si>
    <t>cgarcia_2017-11-01_08-07-06_-0500_Wed</t>
  </si>
  <si>
    <t>1-f0c178e0e89cc544306939a422c6aebd</t>
  </si>
  <si>
    <t>11647537</t>
  </si>
  <si>
    <t>Installed rollers on tbelt
Installed covers on tbelt</t>
  </si>
  <si>
    <t>43040.3382718519</t>
  </si>
  <si>
    <t>2017-11-01T08:07:06-05:00</t>
  </si>
  <si>
    <t>cgarcia_2017-11-07_07-08-05_-0700_Tue</t>
  </si>
  <si>
    <t>2-e0af98c44d198915000100f8921ca93f</t>
  </si>
  <si>
    <t>316948077</t>
  </si>
  <si>
    <t>12129878</t>
  </si>
  <si>
    <t>Tighten fuel filters and inspect water seperator and tested pump</t>
  </si>
  <si>
    <t>43046.2972851042</t>
  </si>
  <si>
    <t>2017-11-07T07:08:05-07:00</t>
  </si>
  <si>
    <t>cgarcia_2017-11-09_19-20-18_-0700_Thu</t>
  </si>
  <si>
    <t>1-5cb3f1df1521588d9a90f52804f50640</t>
  </si>
  <si>
    <t>316970328</t>
  </si>
  <si>
    <t>12546241</t>
  </si>
  <si>
    <t>Remove and replaced engine</t>
  </si>
  <si>
    <t>43048.805773669</t>
  </si>
  <si>
    <t>2017-11-09T19:20:18-07:00</t>
  </si>
  <si>
    <t>cgarcia_2017-11-09_19-21-10_-0700_Thu</t>
  </si>
  <si>
    <t>1-6d14d7b19b9fbe19f22cd1768c9ca4c0</t>
  </si>
  <si>
    <t>2017-11-09T08:00:00-07:00</t>
  </si>
  <si>
    <t>316982953</t>
  </si>
  <si>
    <t>11597104</t>
  </si>
  <si>
    <t>Replaced 2 lower coolant hoses</t>
  </si>
  <si>
    <t>43048.8063663889</t>
  </si>
  <si>
    <t>2017-11-09T19:21:10-07:00</t>
  </si>
  <si>
    <t>cgarcia_2017-11-09_19-22-08_-0700_Thu</t>
  </si>
  <si>
    <t>1-cfc78e3925f6fa3436120e7a62796286</t>
  </si>
  <si>
    <t>2017-11-09T10:00:00-07:00</t>
  </si>
  <si>
    <t>316978424</t>
  </si>
  <si>
    <t>Replaced fuel filters and element filter</t>
  </si>
  <si>
    <t>43048.8070422106</t>
  </si>
  <si>
    <t>2017-11-09T19:22:08-07:00</t>
  </si>
  <si>
    <t>cgarcia_2017-11-09_19-22-53_-0700_Thu</t>
  </si>
  <si>
    <t>1-c965c60b827a0d0bf5cdf25dd6401bf9</t>
  </si>
  <si>
    <t>316976871</t>
  </si>
  <si>
    <t>11438153</t>
  </si>
  <si>
    <t>Replaced pressure line on pto</t>
  </si>
  <si>
    <t>43048.8075589583</t>
  </si>
  <si>
    <t>2017-11-09T19:22:53-07:00</t>
  </si>
  <si>
    <t>cgarcia_2017-11-09_19-23-31_-0700_Thu</t>
  </si>
  <si>
    <t>1-1256da488fdf95a6faccb93b385419b7</t>
  </si>
  <si>
    <t>316982965</t>
  </si>
  <si>
    <t>Replaced fire exyingushier bracket</t>
  </si>
  <si>
    <t>43048.8080034491</t>
  </si>
  <si>
    <t>2017-11-09T19:23:31-07:00</t>
  </si>
  <si>
    <t>cgarcia_2017-11-09_19-24-32_-0700_Thu</t>
  </si>
  <si>
    <t>1-012afd4a35ac1f0dcf3608373a51aa85</t>
  </si>
  <si>
    <t>2017-11-09T15:00:00-07:00</t>
  </si>
  <si>
    <t>Filled up radiator and bled coolant system</t>
  </si>
  <si>
    <t>43048.8087068171</t>
  </si>
  <si>
    <t>2017-11-09T19:24:32-07:00</t>
  </si>
  <si>
    <t>cgarcia_2017-11-09_19-25-38_-0700_Thu</t>
  </si>
  <si>
    <t>1-7981c829972a988b81b8deca97431386</t>
  </si>
  <si>
    <t>316406905</t>
  </si>
  <si>
    <t>11691518</t>
  </si>
  <si>
    <t>Performed s76c pm</t>
  </si>
  <si>
    <t>43048.8094702778</t>
  </si>
  <si>
    <t>2017-11-09T19:25:38-07:00</t>
  </si>
  <si>
    <t>cgarcia_2017-11-09_19-28-10_-0700_Thu</t>
  </si>
  <si>
    <t>1-92eef062ab0d645110a624fbab3d17f2</t>
  </si>
  <si>
    <t>2017-11-07T11:00:00-07:00</t>
  </si>
  <si>
    <t>Remove and reclock actuator valves on discharge</t>
  </si>
  <si>
    <t>43048.8112345833</t>
  </si>
  <si>
    <t>2017-11-09T19:28:10-07:00</t>
  </si>
  <si>
    <t>cgarcia_2017-11-09_19-29-24_-0700_Thu</t>
  </si>
  <si>
    <t>1-51ee166f18f7e9541e4e1018c96aa203</t>
  </si>
  <si>
    <t>2017-11-07T15:00:00-07:00</t>
  </si>
  <si>
    <t>316948078</t>
  </si>
  <si>
    <t>Remove and reclock actuator valves on suction</t>
  </si>
  <si>
    <t>43048.812088044</t>
  </si>
  <si>
    <t>2017-11-09T19:29:24-07:00</t>
  </si>
  <si>
    <t>cgarcia_2017-11-09_19-30-39_-0700_Thu</t>
  </si>
  <si>
    <t>1-c8b1885b466471e59deb5384cb80ff34</t>
  </si>
  <si>
    <t>316966309</t>
  </si>
  <si>
    <t>Continue on hydralic hose replaced damage lines</t>
  </si>
  <si>
    <t>43048.8129627083</t>
  </si>
  <si>
    <t>2017-11-09T19:30:39-07:00</t>
  </si>
  <si>
    <t>cgarcia_2017-11-11_06-58-08_-0700_Sat</t>
  </si>
  <si>
    <t>1-8bb410ea1dfbef16211d672cfb187718</t>
  </si>
  <si>
    <t>2017-11-10T06:00:00-07:00</t>
  </si>
  <si>
    <t>2017-11-10T07:00:00-07:00</t>
  </si>
  <si>
    <t>316990937</t>
  </si>
  <si>
    <t>Replaced gasket on pto cover</t>
  </si>
  <si>
    <t>43050.2903746412</t>
  </si>
  <si>
    <t>2017-11-11T06:58:08-07:00</t>
  </si>
  <si>
    <t>cgarcia_2017-11-11_06-58-47_-0700_Sat</t>
  </si>
  <si>
    <t>1-3b82896a9bbe8c1cdee38339bc15777c</t>
  </si>
  <si>
    <t>2017-11-10T11:00:00-07:00</t>
  </si>
  <si>
    <t>316991223</t>
  </si>
  <si>
    <t>Drain radiator and removed radiator</t>
  </si>
  <si>
    <t>43050.2908228819</t>
  </si>
  <si>
    <t>2017-11-11T06:58:47-07:00</t>
  </si>
  <si>
    <t>cgarcia_2017-11-11_06-59-22_-0700_Sat</t>
  </si>
  <si>
    <t>1-1c80b3a5e1b0f60d35766bca78ffed23</t>
  </si>
  <si>
    <t>2017-11-10T18:00:00-07:00</t>
  </si>
  <si>
    <t>316955428</t>
  </si>
  <si>
    <t>Installed new turbos on motor</t>
  </si>
  <si>
    <t>43050.2912323264</t>
  </si>
  <si>
    <t>2017-11-11T06:59:22-07:00</t>
  </si>
  <si>
    <t>chernandez_2017-10-03_07-01-37_-0500_Tue</t>
  </si>
  <si>
    <t>1-ad732450d6bac842c778a589c251fa43</t>
  </si>
  <si>
    <t>chernandez</t>
  </si>
  <si>
    <t>Hernandez</t>
  </si>
  <si>
    <t>Hernandez, Cesar</t>
  </si>
  <si>
    <t>Rpm during inspection</t>
  </si>
  <si>
    <t>43011.2927970023</t>
  </si>
  <si>
    <t>chernandez_2017-10-03_07-02-28_-0500_Tue</t>
  </si>
  <si>
    <t>1-8a0f416e0ed7d6b54fd6b4bda3e61f43</t>
  </si>
  <si>
    <t>43011.293387037</t>
  </si>
  <si>
    <t>2017-10-03T07:02:28-05:00</t>
  </si>
  <si>
    <t>chernandez_2017-10-04_07-00-25_-0500_Wed</t>
  </si>
  <si>
    <t>1-0e23b4e811151cc7cd1c8cb58cb87f47</t>
  </si>
  <si>
    <t>316753403</t>
  </si>
  <si>
    <t>43012.291961331</t>
  </si>
  <si>
    <t>2017-10-04T07:00:25-05:00</t>
  </si>
  <si>
    <t>chernandez_2017-10-25_05-27-00_-0500_Wed</t>
  </si>
  <si>
    <t>1-b7ffc61aa10f03e2ae6bba8163af4493</t>
  </si>
  <si>
    <t>316885768</t>
  </si>
  <si>
    <t>12643189</t>
  </si>
  <si>
    <t>43033.2270906713</t>
  </si>
  <si>
    <t>2017-10-25T05:27:00-05:00</t>
  </si>
  <si>
    <t>chernandez_2017-10-25_05-27-55_-0500_Wed</t>
  </si>
  <si>
    <t>2-da921525496c40a762eb580152e7b176</t>
  </si>
  <si>
    <t>316893195</t>
  </si>
  <si>
    <t>12643195</t>
  </si>
  <si>
    <t>43033.2277281597</t>
  </si>
  <si>
    <t>2017-10-25T05:27:55-05:00</t>
  </si>
  <si>
    <t>chernandez_2017-10-25_05-29-09_-0500_Wed</t>
  </si>
  <si>
    <t>1-be832e52254a76e36bcb5d4567634a1f</t>
  </si>
  <si>
    <t>12693195</t>
  </si>
  <si>
    <t>43033.2285831597</t>
  </si>
  <si>
    <t>2017-10-25T05:29:09-05:00</t>
  </si>
  <si>
    <t>chernandez_2017-10-25_05-29-42_-0500_Wed</t>
  </si>
  <si>
    <t>1-4f843dbbdf205b2077dd4ed8751813b8</t>
  </si>
  <si>
    <t>316900166</t>
  </si>
  <si>
    <t>12060556</t>
  </si>
  <si>
    <t>43033.228962037</t>
  </si>
  <si>
    <t>2017-10-25T05:29:42-05:00</t>
  </si>
  <si>
    <t>chernandez_2017-10-25_05-30-51_-0500_Wed</t>
  </si>
  <si>
    <t>1-3353c1e6076541f8a938f78c1ea4d46a</t>
  </si>
  <si>
    <t>316907423</t>
  </si>
  <si>
    <t>12060715</t>
  </si>
  <si>
    <t>43033.2297580093</t>
  </si>
  <si>
    <t>2017-10-25T05:30:51-05:00</t>
  </si>
  <si>
    <t>chernandez_2017-11-01_06-29-09_-0500_Wed</t>
  </si>
  <si>
    <t>1-b1321f6d60ededbf7f74181410172a81</t>
  </si>
  <si>
    <t>316913302</t>
  </si>
  <si>
    <t>11022512</t>
  </si>
  <si>
    <t>Rpm during inspectio</t>
  </si>
  <si>
    <t>43040.2702433912</t>
  </si>
  <si>
    <t>2017-11-01T06:29:09-05:00</t>
  </si>
  <si>
    <t>chernandez_2017-11-01_06-30-03_-0500_Wed</t>
  </si>
  <si>
    <t>1-122fbe2b97ca5d61fff11b4e67019e39</t>
  </si>
  <si>
    <t>43040.2708726505</t>
  </si>
  <si>
    <t>2017-11-01T06:30:03-05:00</t>
  </si>
  <si>
    <t>chernandez_2017-11-01_06-30-51_-0500_Wed</t>
  </si>
  <si>
    <t>1-c3fc4993247f8ffbb0b3916c9383d91f</t>
  </si>
  <si>
    <t>43040.2714335301</t>
  </si>
  <si>
    <t>2017-11-01T06:30:51-05:00</t>
  </si>
  <si>
    <t>chernandez_2017-11-01_06-31-47_-0500_Wed</t>
  </si>
  <si>
    <t>1-1185843bfff0d950ad29a45f6a52bc58</t>
  </si>
  <si>
    <t>316923905</t>
  </si>
  <si>
    <t>43040.2720831481</t>
  </si>
  <si>
    <t>2017-11-01T06:31:47-05:00</t>
  </si>
  <si>
    <t>chernandez_2017-11-01_06-32-44_-0500_Wed</t>
  </si>
  <si>
    <t>1-690b5176d1cc213e64296407e7145ee0</t>
  </si>
  <si>
    <t>316930740</t>
  </si>
  <si>
    <t>12071925</t>
  </si>
  <si>
    <t>43040.2727414583</t>
  </si>
  <si>
    <t>2017-11-01T06:32:44-05:00</t>
  </si>
  <si>
    <t>chernandez_2017-11-01_06-33-18_-0500_Wed</t>
  </si>
  <si>
    <t>1-a6798bcce91820e9ffe452d6207eb9ca</t>
  </si>
  <si>
    <t>316930739</t>
  </si>
  <si>
    <t>12607644</t>
  </si>
  <si>
    <t>43040.2731322222</t>
  </si>
  <si>
    <t>2017-11-01T06:33:18-05:00</t>
  </si>
  <si>
    <t>chernandez_2017-11-01_06-34-02_-0500_Wed</t>
  </si>
  <si>
    <t>1-d31a7eb0afb9181224d3efe1dd587c7a</t>
  </si>
  <si>
    <t>43040.2736388194</t>
  </si>
  <si>
    <t>2017-11-01T06:34:02-05:00</t>
  </si>
  <si>
    <t>chernandez_2017-11-07_17-15-36_-0600_Tue</t>
  </si>
  <si>
    <t>1-586eceb58baf9fca7cc4ae2ddf108d1d</t>
  </si>
  <si>
    <t>43046.7191672222</t>
  </si>
  <si>
    <t>2017-11-07T17:15:36-06:00</t>
  </si>
  <si>
    <t>cmarroquin_2017-10-03_20-56-44_-0500_Tue</t>
  </si>
  <si>
    <t>1-db402170a66b6b86d612c078c8546329</t>
  </si>
  <si>
    <t>cmarroquin</t>
  </si>
  <si>
    <t>Marroquin</t>
  </si>
  <si>
    <t>Christopher</t>
  </si>
  <si>
    <t>Marroquin, Christopher</t>
  </si>
  <si>
    <t>316610786</t>
  </si>
  <si>
    <t>New unit rig up/ troubleshoot</t>
  </si>
  <si>
    <t>43011.8727367014</t>
  </si>
  <si>
    <t>2017-10-03T20:56:44-05:00</t>
  </si>
  <si>
    <t>cmarroquin_2017-10-03_21-00-26_-0500_Tue</t>
  </si>
  <si>
    <t>1-47be5a6dc084cebada27a51d63d80432</t>
  </si>
  <si>
    <t>New unit rig up/ troubleshoot pump not  building up pressure</t>
  </si>
  <si>
    <t>43011.8753037269</t>
  </si>
  <si>
    <t>2017-10-03T21:00:26-05:00</t>
  </si>
  <si>
    <t>cmarroquin_2017-10-03_21-03-56_-0500_Tue</t>
  </si>
  <si>
    <t>1-56d6dbe6b864068aa5b046b7a1335ae8</t>
  </si>
  <si>
    <t>43011.8777387268</t>
  </si>
  <si>
    <t>2017-10-03T21:03:56-05:00</t>
  </si>
  <si>
    <t>cmarroquin_2017-10-03_21-04-51_-0500_Tue</t>
  </si>
  <si>
    <t>1-22aa0349081d87eb6a5d2d8d58730c96</t>
  </si>
  <si>
    <t>316756170</t>
  </si>
  <si>
    <t>Remove two engines</t>
  </si>
  <si>
    <t>43011.8783766667</t>
  </si>
  <si>
    <t>2017-10-03T21:04:51-05:00</t>
  </si>
  <si>
    <t>cmarroquin_2017-10-03_21-06-46_-0500_Tue</t>
  </si>
  <si>
    <t>1-365df39d066929b6171b4547fa930358</t>
  </si>
  <si>
    <t>316803778</t>
  </si>
  <si>
    <t>Replace ×4 temp gauges and ×4 PSI gauges gauges not legible</t>
  </si>
  <si>
    <t>43011.8797065162</t>
  </si>
  <si>
    <t>2017-10-03T21:06:46-05:00</t>
  </si>
  <si>
    <t>cmarroquin_2017-10-11_06-49-23_-0500_Wed</t>
  </si>
  <si>
    <t>1-bca40f3d48cfc21761b979f9f5afd767</t>
  </si>
  <si>
    <t>New unit rig up / troubleshoot / and replace ASO value</t>
  </si>
  <si>
    <t>43019.2843025463</t>
  </si>
  <si>
    <t>2017-10-11T06:49:23-05:00</t>
  </si>
  <si>
    <t>cmarroquin_2017-10-11_06-51-53_-0500_Wed</t>
  </si>
  <si>
    <t>1-ea0839528d06d45beb6c9eb514359e61</t>
  </si>
  <si>
    <t>316812599</t>
  </si>
  <si>
    <t>Remove And readjust a couple times 4X4 centrifugal</t>
  </si>
  <si>
    <t>43019.2860397685</t>
  </si>
  <si>
    <t>2017-10-11T06:51:53-05:00</t>
  </si>
  <si>
    <t>cmedina_2017-10-02_20-47-02_-0500_Mon</t>
  </si>
  <si>
    <t>1-313a5e60e3f623d3040ce4237b73054c</t>
  </si>
  <si>
    <t>cmedina</t>
  </si>
  <si>
    <t>Calixto</t>
  </si>
  <si>
    <t>Medina, Calixto</t>
  </si>
  <si>
    <t>105885675</t>
  </si>
  <si>
    <t>14667798</t>
  </si>
  <si>
    <t>Set small walkway connected hydro hoses zipped tighted hoses running more hoses waiting on the house to get here</t>
  </si>
  <si>
    <t>43010.8660051389</t>
  </si>
  <si>
    <t>2017-10-02T20:47:02-05:00</t>
  </si>
  <si>
    <t>cmedina_2017-10-03_18-45-32_-0500_Tue</t>
  </si>
  <si>
    <t>1-42d6ce3837fad22bf9d2780baa4b6fe4</t>
  </si>
  <si>
    <t>Ran all hydro hoses just need to zipp tight the hoses installed 2 dryaces ran the hoses zipped tighted some hoses</t>
  </si>
  <si>
    <t>43011.7816206366</t>
  </si>
  <si>
    <t>2017-10-03T18:45:32-05:00</t>
  </si>
  <si>
    <t>cmedina_2017-10-05_14-45-07_-0500_Thu</t>
  </si>
  <si>
    <t>1-7656377ec5dd2c0520b0dec9c6cfb7da</t>
  </si>
  <si>
    <t>Almost finished with fb4k</t>
  </si>
  <si>
    <t>43013.6146731597</t>
  </si>
  <si>
    <t>2017-10-05T14:45:07-05:00</t>
  </si>
  <si>
    <t>cmedina_2017-10-05_17-26-16_-0500_Thu</t>
  </si>
  <si>
    <t>1-8f12733c67a5f844bb636fea24a4d231</t>
  </si>
  <si>
    <t>Finished fb4k</t>
  </si>
  <si>
    <t>43013.7265811574</t>
  </si>
  <si>
    <t>2017-10-05T17:26:16-05:00</t>
  </si>
  <si>
    <t>cmedina_2017-10-07_14-00-12_-0500_Sat</t>
  </si>
  <si>
    <t>1-3dfb7826d815bb5cc7631e68bfec7f9c</t>
  </si>
  <si>
    <t>1058981161</t>
  </si>
  <si>
    <t>11339456</t>
  </si>
  <si>
    <t>Started new fb4k installed motor installed tubs ran some hydro hoses connected all L.A hoses installed big walkway bolted it down</t>
  </si>
  <si>
    <t>43015.5834733681</t>
  </si>
  <si>
    <t>2017-10-07T14:00:12-05:00</t>
  </si>
  <si>
    <t>cmedina_2017-10-10_18-07-09_-0500_Tue</t>
  </si>
  <si>
    <t>1-ddca5b3699e19be72a63e6403391e29b</t>
  </si>
  <si>
    <t>Still on fb4k almost done</t>
  </si>
  <si>
    <t>43018.7549703009</t>
  </si>
  <si>
    <t>2017-10-10T18:07:09-05:00</t>
  </si>
  <si>
    <t>cmedina_2017-10-10_18-08-39_-0500_Tue</t>
  </si>
  <si>
    <t>1-525b3ebf9caf44e4b6ff9046f93c4605</t>
  </si>
  <si>
    <t>Done with fb4k unit</t>
  </si>
  <si>
    <t>43018.756014294</t>
  </si>
  <si>
    <t>2017-10-10T18:08:39-05:00</t>
  </si>
  <si>
    <t>cmedina_2017-10-19_21-43-35_-0500_Thu</t>
  </si>
  <si>
    <t>1-9b4ad3983803008ad2c7be24cd670c10</t>
  </si>
  <si>
    <t>105903696</t>
  </si>
  <si>
    <t>11018408</t>
  </si>
  <si>
    <t>Started to assemble fb4k</t>
  </si>
  <si>
    <t>43027.9052699074</t>
  </si>
  <si>
    <t>2017-10-19T21:43:35-05:00</t>
  </si>
  <si>
    <t>cmedina_2017-10-19_21-44-49_-0500_Thu</t>
  </si>
  <si>
    <t>1-a58ffa010a9b553234c788934e110c67</t>
  </si>
  <si>
    <t>Still assembling fb4k intalled tubs installed walkway connecting hydro hoses</t>
  </si>
  <si>
    <t>43027.9061303472</t>
  </si>
  <si>
    <t>2017-10-19T21:44:49-05:00</t>
  </si>
  <si>
    <t>cmedina_2017-10-21_22-26-38_-0500_Sat</t>
  </si>
  <si>
    <t>1-2cbf18409de4a0b15ef81427c47cbd50</t>
  </si>
  <si>
    <t>Still asembling fb4k</t>
  </si>
  <si>
    <t>43029.9351655556</t>
  </si>
  <si>
    <t>2017-10-21T22:26:38-05:00</t>
  </si>
  <si>
    <t>cmedina_2017-10-24_17-30-38_-0500_Tue</t>
  </si>
  <si>
    <t>1-882fac9e17fbb3390be7859fcc60e48f</t>
  </si>
  <si>
    <t>43032.7296101042</t>
  </si>
  <si>
    <t>2017-10-24T17:30:38-05:00</t>
  </si>
  <si>
    <t>cmedina_2017-10-24_17-31-29_-0500_Tue</t>
  </si>
  <si>
    <t>1-e9e9a71678c87d89d88fad2bdc6b93f3</t>
  </si>
  <si>
    <t>Still asembling fb4k waiting on some part to finish the unit</t>
  </si>
  <si>
    <t>43032.7302010185</t>
  </si>
  <si>
    <t>2017-10-24T17:31:29-05:00</t>
  </si>
  <si>
    <t>cmedina_2017-10-25_21-27-59_-0500_Wed</t>
  </si>
  <si>
    <t>1-b1f3bf12230335dca3d8e838eda1b1ea</t>
  </si>
  <si>
    <t>Finished fb4k just waiting for them to do a walk around</t>
  </si>
  <si>
    <t>43033.8944360301</t>
  </si>
  <si>
    <t>2017-10-25T21:27:59-05:00</t>
  </si>
  <si>
    <t>cmedina_2017-10-27_18-26-33_-0500_Fri</t>
  </si>
  <si>
    <t>3-630d2afff020c33f937cb4fc37e9b23c</t>
  </si>
  <si>
    <t>105903697</t>
  </si>
  <si>
    <t>11831038</t>
  </si>
  <si>
    <t>Started to asemble fb4k</t>
  </si>
  <si>
    <t>43035.7684389005</t>
  </si>
  <si>
    <t>2017-10-27T18:26:33-05:00</t>
  </si>
  <si>
    <t>cmedina_2017-10-28_18-23-47_-0500_Sat</t>
  </si>
  <si>
    <t>1-3ffa1670e4fa6ab36adbb61330206f81</t>
  </si>
  <si>
    <t>43036.7665221759</t>
  </si>
  <si>
    <t>2017-10-28T18:23:47-05:00</t>
  </si>
  <si>
    <t>cmedina_2017-10-30_17-02-25_-0500_Mon</t>
  </si>
  <si>
    <t>1-48c70dba93889281c4905f9ff52c1d99</t>
  </si>
  <si>
    <t>Almost  done with fb4k unit</t>
  </si>
  <si>
    <t>43038.7100146296</t>
  </si>
  <si>
    <t>2017-10-30T17:02:25-05:00</t>
  </si>
  <si>
    <t>cmedina_2017-10-31_20-36-09_-0500_Tue</t>
  </si>
  <si>
    <t>1-622e480fe65243261f3ddcd5f225ca74</t>
  </si>
  <si>
    <t>Finish fb4k unit passed inspection</t>
  </si>
  <si>
    <t>43039.8584422107</t>
  </si>
  <si>
    <t>2017-10-31T20:36:09-05:00</t>
  </si>
  <si>
    <t>cmedina_2017-11-10_19-02-21_-0600_Fri</t>
  </si>
  <si>
    <t>1-d89f6dcb192e21d51a5d90b1d36670ca</t>
  </si>
  <si>
    <t>105903698</t>
  </si>
  <si>
    <t>11904311</t>
  </si>
  <si>
    <t>Stated fb4k</t>
  </si>
  <si>
    <t>43049.7933084722</t>
  </si>
  <si>
    <t>2017-11-10T19:02:21-06:00</t>
  </si>
  <si>
    <t>cmedina_2017-11-10_19-06-49_-0600_Fri</t>
  </si>
  <si>
    <t>1-7820434baeb05a4ed4f154503a852611</t>
  </si>
  <si>
    <t>Ran hydro hoses set walkway zip tighing hoses</t>
  </si>
  <si>
    <t>43049.7964104977</t>
  </si>
  <si>
    <t>2017-11-10T19:06:49-06:00</t>
  </si>
  <si>
    <t>cmedina_2017-11-10_19-08-48_-0600_Fri</t>
  </si>
  <si>
    <t>3-0b55c6257c22cb3ed60a1ec9076c1f00</t>
  </si>
  <si>
    <t>43049.797784294</t>
  </si>
  <si>
    <t>2017-11-10T19:08:48-06:00</t>
  </si>
  <si>
    <t>cmontes_2017-10-11_06-20-27_-0600_Wed</t>
  </si>
  <si>
    <t>1-12a5cfe4f6d60b4072d3b97807098dbf</t>
  </si>
  <si>
    <t>cmontes</t>
  </si>
  <si>
    <t>2017-10-05T00:30:00-06:00</t>
  </si>
  <si>
    <t>Montes</t>
  </si>
  <si>
    <t>Montes, Carlos</t>
  </si>
  <si>
    <t>316388866</t>
  </si>
  <si>
    <t>11736893</t>
  </si>
  <si>
    <t>Perform a g06 pm on the unit change oil and fuel and air filter and also did the pm check sheet and also change the apu filters and oil and air filters and also the belts had to remove both cover on the apu</t>
  </si>
  <si>
    <t>43019.2642096991</t>
  </si>
  <si>
    <t>2017-10-11T06:20:27-06:00</t>
  </si>
  <si>
    <t>cmontes_2017-10-11_06-23-43_-0600_Wed</t>
  </si>
  <si>
    <t>1-fdb9bdebdb7c907c0999f80262e0c75e</t>
  </si>
  <si>
    <t>2017-10-05T02:30:00-06:00</t>
  </si>
  <si>
    <t>316810005</t>
  </si>
  <si>
    <t>Repair am air leak on the fire wall had to remove the value to replace the fittings and replace the air lines also on the valve install disnt fond no leaks</t>
  </si>
  <si>
    <t>43019.2664798495</t>
  </si>
  <si>
    <t>2017-10-11T06:23:43-06:00</t>
  </si>
  <si>
    <t>cmontes_2017-10-11_06-27-50_-0600_Wed</t>
  </si>
  <si>
    <t>1-c1f9d969376138fb787c39ef093671aa</t>
  </si>
  <si>
    <t>2017-10-05T04:30:00-06:00</t>
  </si>
  <si>
    <t>316810007</t>
  </si>
  <si>
    <t>Work on the hydraulic fittings on the hose was leaking on the crimp and remove and had to fabricate</t>
  </si>
  <si>
    <t>43019.2693384143</t>
  </si>
  <si>
    <t>2017-10-11T06:27:50-06:00</t>
  </si>
  <si>
    <t>cmontes_2017-10-11_06-37-43_-0600_Wed</t>
  </si>
  <si>
    <t>1-dbad6736372372fdf20a9d6fefff6b2b</t>
  </si>
  <si>
    <t>2017-10-05T05:30:00-06:00</t>
  </si>
  <si>
    <t>Finished unit did house cleaning bay  where you was worked on sweap and trow trash</t>
  </si>
  <si>
    <t>43019.2762020139</t>
  </si>
  <si>
    <t>2017-10-11T06:37:43-06:00</t>
  </si>
  <si>
    <t>cmontes_2017-10-11_06-39-30_-0600_Wed</t>
  </si>
  <si>
    <t>1-ac7ae1df2c243e2afc2d53fe4587e6e1</t>
  </si>
  <si>
    <t>2017-10-05T22:00:00-06:00</t>
  </si>
  <si>
    <t>316761821</t>
  </si>
  <si>
    <t>11150480</t>
  </si>
  <si>
    <t>Diagnoseing the abs system found abs light was loose had to adjust the light bolt down and found the light test light didnt turn on no power checked the pig tail was good checked the abs sensors test them out they test good and cable test good perform resistances and check moduel did resistance test bad had to order module hardness</t>
  </si>
  <si>
    <t>43019.2774327199</t>
  </si>
  <si>
    <t>2017-10-11T06:39:30-06:00</t>
  </si>
  <si>
    <t>cmontes_2017-10-11_06-50-32_-0600_Wed</t>
  </si>
  <si>
    <t>1-c7d0ff07635f58e0132d395a881e33c7</t>
  </si>
  <si>
    <t>2017-10-06T00:00:00-06:00</t>
  </si>
  <si>
    <t>316818993</t>
  </si>
  <si>
    <t>10843110</t>
  </si>
  <si>
    <t>Rewire lights missing on unit and also replace the bracket pn the both lights and damaged wires</t>
  </si>
  <si>
    <t>43019.2851027431</t>
  </si>
  <si>
    <t>2017-10-11T06:50:32-06:00</t>
  </si>
  <si>
    <t>cmontes_2017-10-11_06-51-56_-0600_Wed</t>
  </si>
  <si>
    <t>1-775af75ff5df5d5ff95690b216a27653</t>
  </si>
  <si>
    <t>2017-10-06T02:00:00-06:00</t>
  </si>
  <si>
    <t>316813388</t>
  </si>
  <si>
    <t>Run up on the unit twice found several items that needed additonal repairs</t>
  </si>
  <si>
    <t>43019.2860723611</t>
  </si>
  <si>
    <t>2017-10-11T06:51:56-06:00</t>
  </si>
  <si>
    <t>cmontes_2017-10-11_06-53-41_-0600_Wed</t>
  </si>
  <si>
    <t>1-431b96ab136f9511b8aa5654a8998a5d</t>
  </si>
  <si>
    <t>2017-10-06T04:00:00-06:00</t>
  </si>
  <si>
    <t>315818994</t>
  </si>
  <si>
    <t>Did rin up founed several hydraulic leaks on the unit missing gauges on panel and also loose hydraulic fittings under the computer stand loose lines and had to plus the hudraulic lines and order gauges</t>
  </si>
  <si>
    <t>43019.2872844907</t>
  </si>
  <si>
    <t>2017-10-11T06:53:41-06:00</t>
  </si>
  <si>
    <t>cmontes_2017-10-11_06-56-21_-0600_Wed</t>
  </si>
  <si>
    <t>1-6106faf716ca1b59448676f7e7d7bd2a</t>
  </si>
  <si>
    <t>2017-10-06T05:30:00-06:00</t>
  </si>
  <si>
    <t>After finished repairs run up on unit did a house cleaning clean due to spill of the hydrialic and clean bay</t>
  </si>
  <si>
    <t>43019.2891396065</t>
  </si>
  <si>
    <t>2017-10-11T06:56:21-06:00</t>
  </si>
  <si>
    <t>cmontes_2017-10-11_06-58-07_-0600_Wed</t>
  </si>
  <si>
    <t>2-dc6d223d960a07d41b89df421aa58728</t>
  </si>
  <si>
    <t>2017-10-06T20:30:00-06:00</t>
  </si>
  <si>
    <t>316724756</t>
  </si>
  <si>
    <t>12672669</t>
  </si>
  <si>
    <t>Perform a z04 a pm on the unit checked the off the pm sheet on unit and found several repairs that needed</t>
  </si>
  <si>
    <t>43019.2903627894</t>
  </si>
  <si>
    <t>2017-10-11T06:58:07-06:00</t>
  </si>
  <si>
    <t>cmontes_2017-10-11_07-02-24_-0600_Wed</t>
  </si>
  <si>
    <t>1-c79e61e2997d5ce3c46c881e33d9a627</t>
  </si>
  <si>
    <t>2017-10-06T22:30:00-06:00</t>
  </si>
  <si>
    <t>316823054</t>
  </si>
  <si>
    <t>Perform a annuel dot inspection on the unit it passed dot standerds</t>
  </si>
  <si>
    <t>43019.2933391782</t>
  </si>
  <si>
    <t>2017-10-11T07:02:24-06:00</t>
  </si>
  <si>
    <t>cmontes_2017-10-11_07-03-52_-0600_Wed</t>
  </si>
  <si>
    <t>1-4101da18fa07fe6b8f833cbdcc0598a0</t>
  </si>
  <si>
    <t>2017-10-07T00:30:00-06:00</t>
  </si>
  <si>
    <t>316619681</t>
  </si>
  <si>
    <t>12252281</t>
  </si>
  <si>
    <t>Perform a annuel dot inspection on unit it passed</t>
  </si>
  <si>
    <t>43019.2943605093</t>
  </si>
  <si>
    <t>2017-10-11T07:03:52-06:00</t>
  </si>
  <si>
    <t>cmontes_2017-10-11_07-04-58_-0600_Wed</t>
  </si>
  <si>
    <t>1-05e570f011f5ef68e0284fc4bc260f55</t>
  </si>
  <si>
    <t>2017-10-07T01:00:00-06:00</t>
  </si>
  <si>
    <t>316823093</t>
  </si>
  <si>
    <t>Install new tape on the rear pad due to damage missing tape</t>
  </si>
  <si>
    <t>43019.2951216319</t>
  </si>
  <si>
    <t>2017-10-11T07:04:58-06:00</t>
  </si>
  <si>
    <t>cmontes_2017-10-11_07-06-15_-0600_Wed</t>
  </si>
  <si>
    <t>1-6ff47268a3b9f76bc9be42c278175e85</t>
  </si>
  <si>
    <t>2017-10-07T04:00:00-06:00</t>
  </si>
  <si>
    <t>316823095</t>
  </si>
  <si>
    <t>Diagnose the abs on unit checked the abs from truck fuse box to the 7 way and the hardness to ecu pf the abs found damage hardness streched put damage wires had to rewire hardness and install</t>
  </si>
  <si>
    <t>43019.2960122917</t>
  </si>
  <si>
    <t>2017-10-11T07:06:15-06:00</t>
  </si>
  <si>
    <t>cmontes_2017-10-11_07-09-38_-0600_Wed</t>
  </si>
  <si>
    <t>1-499d36f43e767e652d55fbfec2a95da4</t>
  </si>
  <si>
    <t>2017-10-07T04:30:00-06:00</t>
  </si>
  <si>
    <t>316821430</t>
  </si>
  <si>
    <t>12682669</t>
  </si>
  <si>
    <t>Rewire new light sue to crack damage on unit had to repair and install new groummet</t>
  </si>
  <si>
    <t>43019.2983617014</t>
  </si>
  <si>
    <t>2017-10-11T07:09:38-06:00</t>
  </si>
  <si>
    <t>cmontes_2017-10-11_07-13-02_-0600_Wed</t>
  </si>
  <si>
    <t>1-978e7ca02896254e31c8bce7e5752fac</t>
  </si>
  <si>
    <t>2017-10-07T05:30:00-06:00</t>
  </si>
  <si>
    <t>Replace the left side dot tape on unit damage missing parts and discoloerd</t>
  </si>
  <si>
    <t>43019.3007223495</t>
  </si>
  <si>
    <t>2017-10-11T07:13:02-06:00</t>
  </si>
  <si>
    <t>cmontes_2017-10-11_07-16-55_-0600_Wed</t>
  </si>
  <si>
    <t>1-9c0ae7b83c545fc1a679b57cfad9bbf9</t>
  </si>
  <si>
    <t>2017-10-07T22:00:00-06:00</t>
  </si>
  <si>
    <t>316371636</t>
  </si>
  <si>
    <t>10804408</t>
  </si>
  <si>
    <t>Perform g06a pm on the unit change the oil fuel and air filters and lube check the pm check sheet check it off found repairs</t>
  </si>
  <si>
    <t>43019.3034170602</t>
  </si>
  <si>
    <t>2017-10-11T07:16:55-06:00</t>
  </si>
  <si>
    <t>cmontes_2017-10-11_07-19-01_-0600_Wed</t>
  </si>
  <si>
    <t>1-29981faac9f693efbda99f40280e23a3</t>
  </si>
  <si>
    <t>2017-10-07T23:30:00-06:00</t>
  </si>
  <si>
    <t>316826682</t>
  </si>
  <si>
    <t>Install hydraulic gauges got back from order had to find fitting had to make connections to make it work to connect to the hoses couldnt find buy manage to fabricate</t>
  </si>
  <si>
    <t>43019.3048784838</t>
  </si>
  <si>
    <t>2017-10-11T07:19:01-06:00</t>
  </si>
  <si>
    <t>cmontes_2017-10-11_07-23-15_-0600_Wed</t>
  </si>
  <si>
    <t>2-53c0ebf054a045a893119f8a97e84b5d</t>
  </si>
  <si>
    <t>2017-10-08T01:00:00-06:00</t>
  </si>
  <si>
    <t>317824401</t>
  </si>
  <si>
    <t>11582544</t>
  </si>
  <si>
    <t>Had to install quarter fender due to damage missing and cracked was stuck to the pipe had to cut it and cleaned the surfaces on both sides make it smooth and make it fit perform in the yard the job</t>
  </si>
  <si>
    <t>43019.3078214236</t>
  </si>
  <si>
    <t>2017-10-11T07:23:15-06:00</t>
  </si>
  <si>
    <t>cmontes_2017-10-11_07-27-43_-0600_Wed</t>
  </si>
  <si>
    <t>1-fedac738a7d96cc2387cce66516ea667</t>
  </si>
  <si>
    <t>2017-10-08T02:30:00-06:00</t>
  </si>
  <si>
    <t>2017-10-08T05:30:00-06:00</t>
  </si>
  <si>
    <t>316826083</t>
  </si>
  <si>
    <t>Went to install the gohnny bar on the init found put that the base was damage had to go yard and remove the whole brake assebly dissesble the steering colume from truck was gonna remove it and took off and installed to the unit that was gonna be reapired and test it</t>
  </si>
  <si>
    <t>43019.3109169907</t>
  </si>
  <si>
    <t>2017-10-11T07:27:43-06:00</t>
  </si>
  <si>
    <t>cmontes_2017-10-11_07-32-32_-0600_Wed</t>
  </si>
  <si>
    <t>1-5c104235d4b097f650a21de26e3f1a1e</t>
  </si>
  <si>
    <t>2017-10-08T04:00:00-06:00</t>
  </si>
  <si>
    <t>316825760</t>
  </si>
  <si>
    <t>R/r the cab reflective tape on the head rack and cab due to damage discolored</t>
  </si>
  <si>
    <t>43019.3142630556</t>
  </si>
  <si>
    <t>2017-10-11T07:32:32-06:00</t>
  </si>
  <si>
    <t>cmontes_2017-10-11_07-34-31_-0600_Wed</t>
  </si>
  <si>
    <t>1-ddf6ca376e6a0ed77cb1f7c02201718f</t>
  </si>
  <si>
    <t>2017-10-09T00:00:00-06:00</t>
  </si>
  <si>
    <t>316504267</t>
  </si>
  <si>
    <t>12545649</t>
  </si>
  <si>
    <t>Perform a b pm on unit check the pm sheet lube unit check off the pm sheet and repairs</t>
  </si>
  <si>
    <t>43019.3156476389</t>
  </si>
  <si>
    <t>2017-10-11T07:34:31-06:00</t>
  </si>
  <si>
    <t>cmontes_2017-10-11_07-37-31_-0600_Wed</t>
  </si>
  <si>
    <t>3-b0e3e9312d73450c1c2551fed20eafb5</t>
  </si>
  <si>
    <t>2017-10-09T01:00:00-06:00</t>
  </si>
  <si>
    <t>316829618</t>
  </si>
  <si>
    <t>Replace dot tape to discolored damage pn rear bumper fuel tank</t>
  </si>
  <si>
    <t>43019.3177288773</t>
  </si>
  <si>
    <t>2017-10-11T07:37:31-06:00</t>
  </si>
  <si>
    <t>cmontes_2017-10-11_07-39-18_-0600_Wed</t>
  </si>
  <si>
    <t>4-218be9f7b4ba7639fd29116239a9cf4f</t>
  </si>
  <si>
    <t>2017-10-09T02:30:00-06:00</t>
  </si>
  <si>
    <t>316829620</t>
  </si>
  <si>
    <t>Had to replace grease fittings due to broken after lubeing had to remove the yoke from front part and had to extract it out</t>
  </si>
  <si>
    <t>43019.318965787</t>
  </si>
  <si>
    <t>2017-10-11T07:39:18-06:00</t>
  </si>
  <si>
    <t>cmontes_2017-10-11_07-45-05_-0600_Wed</t>
  </si>
  <si>
    <t>1-1caaab13e7b062a95dbb60fbe42380ce</t>
  </si>
  <si>
    <t>2017-10-09T04:00:00-06:00</t>
  </si>
  <si>
    <t>316829621</t>
  </si>
  <si>
    <t>Diagnose the abs system light want wont turn on when test the wires that send power to the light there was no power and checked wireing did resistance test was bad replace the wire rewire it and checked the wireing and there was power going to the ecu but not out to the hardess to light can be hardness or ecu it self</t>
  </si>
  <si>
    <t>43019.3229827315</t>
  </si>
  <si>
    <t>2017-10-11T07:45:05-06:00</t>
  </si>
  <si>
    <t>cmontes_2017-10-11_07-51-06_-0600_Wed</t>
  </si>
  <si>
    <t>1-52c1970fbaf4b43718246204b2c9ad6d</t>
  </si>
  <si>
    <t>2017-10-09T05:30:00-06:00</t>
  </si>
  <si>
    <t>316829622</t>
  </si>
  <si>
    <t>Remove the cover of the pto cleaned the surface and xhecked gasket was good but silicone and installed it back toghter toght bolts amd found no leaks and leaned the oil spill and clean pto it self</t>
  </si>
  <si>
    <t>43019.3271618287</t>
  </si>
  <si>
    <t>2017-10-11T07:51:06-06:00</t>
  </si>
  <si>
    <t>cmontes_2017-10-11_07-54-21_-0600_Wed</t>
  </si>
  <si>
    <t>1-79bd9b012c06b1a4f4c185eae73ee0f8</t>
  </si>
  <si>
    <t>2017-10-10T00:00:00-06:00</t>
  </si>
  <si>
    <t>316701551</t>
  </si>
  <si>
    <t>Perform a s38lpm inspection on the unit rr the oil fuel and air filter on the unit and lube and rr the teansmission filter and oil and the run up</t>
  </si>
  <si>
    <t>43019.3294177662</t>
  </si>
  <si>
    <t>2017-10-11T07:54:21-06:00</t>
  </si>
  <si>
    <t>cmontes_2017-10-11_07-57-37_-0600_Wed</t>
  </si>
  <si>
    <t>1-1f00f0030f60e9850bd8378d15f8180f</t>
  </si>
  <si>
    <t>2017-10-10T01:00:00-06:00</t>
  </si>
  <si>
    <t>316835215</t>
  </si>
  <si>
    <t>Rr the reflective tape due to missiong and damage in rear</t>
  </si>
  <si>
    <t>43019.3316798727</t>
  </si>
  <si>
    <t>2017-10-11T07:57:37-06:00</t>
  </si>
  <si>
    <t>cmontes_2017-10-11_07-58-52_-0600_Wed</t>
  </si>
  <si>
    <t>1-64936d471ac9ad03d8de762397737b94</t>
  </si>
  <si>
    <t>2017-10-10T02:00:00-06:00</t>
  </si>
  <si>
    <t>316835217</t>
  </si>
  <si>
    <t>Found the marker light on the middle pn the unit cracked lens and had to rewire the ground was bad had to clearned surface and installed back</t>
  </si>
  <si>
    <t>43019.3325571065</t>
  </si>
  <si>
    <t>2017-10-11T07:58:52-06:00</t>
  </si>
  <si>
    <t>cmontes_2017-10-11_08-01-46_-0600_Wed</t>
  </si>
  <si>
    <t>1-a47d73b26ffc176fc2f7653e4c2e6994</t>
  </si>
  <si>
    <t>2017-10-10T04:00:00-06:00</t>
  </si>
  <si>
    <t>Finished the unit cleaned the work area cleaned the pit was dirty oil spill and diapers cleaned sweaped floor in top of pit also throw the trash and orginzed the pil containers crush the dau shift filters</t>
  </si>
  <si>
    <t>43019.3345710185</t>
  </si>
  <si>
    <t>2017-10-11T08:01:46-06:00</t>
  </si>
  <si>
    <t>cmontes_2017-10-11_08-04-51_-0600_Wed</t>
  </si>
  <si>
    <t>1-d869720e3a9993698cc8669eebae5733</t>
  </si>
  <si>
    <t>2017-10-10T05:30:00-06:00</t>
  </si>
  <si>
    <t>12650554</t>
  </si>
  <si>
    <t>Cleaned the pit had oil spills and diapers cleaned the spills and sweaped the floor and also throw trash from bay</t>
  </si>
  <si>
    <t>43019.3367032176</t>
  </si>
  <si>
    <t>2017-10-11T08:04:51-06:00</t>
  </si>
  <si>
    <t>cmontes_2017-10-11_08-08-50_-0600_Wed</t>
  </si>
  <si>
    <t>1-f395c6582c72d3fb6d3544bac774038f</t>
  </si>
  <si>
    <t>2017-10-10T21:30:00-06:00</t>
  </si>
  <si>
    <t>316838809</t>
  </si>
  <si>
    <t>Rr the lf wheel seal on the unit remove wheels drums and remove the wheel seal from cleaned the hub and also the spindle and install new seal and torque to specs and adjust brake and torque wheels</t>
  </si>
  <si>
    <t>43019.3394772454</t>
  </si>
  <si>
    <t>2017-10-11T08:08:50-06:00</t>
  </si>
  <si>
    <t>cmontes_2017-10-11_08-15-17_-0600_Wed</t>
  </si>
  <si>
    <t>1-98dc5d64b4699079a3c7182aaf2ddd84</t>
  </si>
  <si>
    <t>2017-10-11T00:00:00-06:00</t>
  </si>
  <si>
    <t>316839021</t>
  </si>
  <si>
    <t>10840417</t>
  </si>
  <si>
    <t>Replace the hose from the pto to rearvof the tank of unit had to fabricate a hose amd reroute it due to streched out made it longer added a 45 angel fitting mo leaks were foumd</t>
  </si>
  <si>
    <t>43019.3439546181</t>
  </si>
  <si>
    <t>2017-10-11T08:15:17-06:00</t>
  </si>
  <si>
    <t>cmontes_2017-10-11_08-18-18_-0600_Wed</t>
  </si>
  <si>
    <t>1-5ea43f1d85300c9db1a2d75712704c8f</t>
  </si>
  <si>
    <t>2017-10-11T02:30:00-06:00</t>
  </si>
  <si>
    <t>316090742</t>
  </si>
  <si>
    <t>12626122</t>
  </si>
  <si>
    <t>Work on the bpm checking the unit pm check sheets and checking off and found repairs</t>
  </si>
  <si>
    <t>43019.3460450579</t>
  </si>
  <si>
    <t>2017-10-11T08:18:18-06:00</t>
  </si>
  <si>
    <t>cmontes_2017-10-11_08-21-22_-0600_Wed</t>
  </si>
  <si>
    <t>1-d7f8269f47d010a30eb2c6100fffb9a1</t>
  </si>
  <si>
    <t>2017-10-11T03:30:00-06:00</t>
  </si>
  <si>
    <t>Clean up work area where after completed the wheel seal repair clean the bay and sweap floor</t>
  </si>
  <si>
    <t>43019.3481757986</t>
  </si>
  <si>
    <t>2017-10-11T08:21:22-06:00</t>
  </si>
  <si>
    <t>cmontes_2017-10-11_08-24-19_-0600_Wed</t>
  </si>
  <si>
    <t>1-3232ff9f25484fdde1920cff02dcbd7d</t>
  </si>
  <si>
    <t>2017-10-11T04:30:00-06:00</t>
  </si>
  <si>
    <t>Cleaned the work area after finished the repair on the hydraulic hose clean the pitcinside due to oil spill and mud that was removed when takeing off hoses zip ties</t>
  </si>
  <si>
    <t>43019.3502306366</t>
  </si>
  <si>
    <t>2017-10-11T08:24:19-06:00</t>
  </si>
  <si>
    <t>cmontes_2017-10-11_08-27-43_-0600_Wed</t>
  </si>
  <si>
    <t>1-e22ee4d8ca66279ba07fbe41911497a2</t>
  </si>
  <si>
    <t>2017-10-11T05:30:00-06:00</t>
  </si>
  <si>
    <t>316841007</t>
  </si>
  <si>
    <t>Rr the reflective tape on the rear of the tubdue to missing half of the tape and removed and cleaned the surface and install new tape</t>
  </si>
  <si>
    <t>43019.3525851157</t>
  </si>
  <si>
    <t>2017-10-11T08:27:43-06:00</t>
  </si>
  <si>
    <t>cmontes_2017-10-16_14-01-04_-0600_Mon</t>
  </si>
  <si>
    <t>1-8abb87daa164350eff27c28fd1be773b</t>
  </si>
  <si>
    <t>2017-10-11T21:00:00-06:00</t>
  </si>
  <si>
    <t>316741139</t>
  </si>
  <si>
    <t>10971690</t>
  </si>
  <si>
    <t>Perform a l01l pm on the unit change oil fuel and airliter lube all components and check all levels top off and run unit</t>
  </si>
  <si>
    <t>43024.584075787</t>
  </si>
  <si>
    <t>2017-10-16T14:01:04-06:00</t>
  </si>
  <si>
    <t>cmontes_2017-10-16_14-03-41_-0600_Mon</t>
  </si>
  <si>
    <t>1-fee9c7cb54b2f04b8b62c231a57c416f</t>
  </si>
  <si>
    <t>2017-10-11T22:00:00-06:00</t>
  </si>
  <si>
    <t>316645175</t>
  </si>
  <si>
    <t>Perform a dot critical inspection on the unit didnt pass due to cracked need to order</t>
  </si>
  <si>
    <t>43024.5858941204</t>
  </si>
  <si>
    <t>2017-10-16T14:03:41-06:00</t>
  </si>
  <si>
    <t>cmontes_2017-10-16_14-06-54_-0600_Mon</t>
  </si>
  <si>
    <t>1-a63c4fa9944e284dce2600fb7b3c84e4</t>
  </si>
  <si>
    <t>2017-10-11T23:30:00-06:00</t>
  </si>
  <si>
    <t>316845054</t>
  </si>
  <si>
    <t>11165740</t>
  </si>
  <si>
    <t>Install mudflaps and refective strip to missing had to drill hanger and reflective strip</t>
  </si>
  <si>
    <t>43024.5881265046</t>
  </si>
  <si>
    <t>2017-10-16T14:06:54-06:00</t>
  </si>
  <si>
    <t>cmontes_2017-10-16_14-11-49_-0600_Mon</t>
  </si>
  <si>
    <t>1-baf343d06e7fcaf2e267e333b37c5371</t>
  </si>
  <si>
    <t>2017-10-12T02:30:00-06:00</t>
  </si>
  <si>
    <t>316845050</t>
  </si>
  <si>
    <t>Removed engine fuel enable value due to check engine light on connected cat et to unit and found code looked up code was fuel enable value o ring was wrong located on value had to order part</t>
  </si>
  <si>
    <t>43024.5915498727</t>
  </si>
  <si>
    <t>2017-10-16T14:11:49-06:00</t>
  </si>
  <si>
    <t>cmontes_2017-10-16_14-15-41_-0600_Mon</t>
  </si>
  <si>
    <t>1-ae71034571da16dd37e6a343358a7ab9</t>
  </si>
  <si>
    <t>2017-10-12T04:00:00-06:00</t>
  </si>
  <si>
    <t>316845051</t>
  </si>
  <si>
    <t>Rr the reflective tape on the rear cab had to remove due to red and white cleaned surface and installed the white 12 inch</t>
  </si>
  <si>
    <t>43024.5942256482</t>
  </si>
  <si>
    <t>2017-10-16T14:15:41-06:00</t>
  </si>
  <si>
    <t>cmontes_2017-10-16_14-20-11_-0600_Mon</t>
  </si>
  <si>
    <t>1-f166291e97532371dbad4672eab4e74f</t>
  </si>
  <si>
    <t>2017-10-12T05:30:00-06:00</t>
  </si>
  <si>
    <t>316141984</t>
  </si>
  <si>
    <t>Finished g06 a pm finished check list and found additonal repairs on unit</t>
  </si>
  <si>
    <t>43024.5973528704</t>
  </si>
  <si>
    <t>2017-10-16T14:20:11-06:00</t>
  </si>
  <si>
    <t>cmontes_2017-10-16_14-21-39_-0600_Mon</t>
  </si>
  <si>
    <t>2-d2efe5263fb04ed0efc72cf2e04bb7a5</t>
  </si>
  <si>
    <t>2017-10-12T19:30:00-06:00</t>
  </si>
  <si>
    <t>316849916</t>
  </si>
  <si>
    <t>11896818</t>
  </si>
  <si>
    <t>Finished g06 pm on unit checked the pm check list drain oil anf change the oil fuel and air filters on thecumit and repairs</t>
  </si>
  <si>
    <t>43024.5983763773</t>
  </si>
  <si>
    <t>2017-10-16T14:21:39-06:00</t>
  </si>
  <si>
    <t>cmontes_2017-10-16_14-23-14_-0600_Mon</t>
  </si>
  <si>
    <t>1-84d68336bdccf03b6634a4bc42c60c52</t>
  </si>
  <si>
    <t>2017-10-12T21:00:00-06:00</t>
  </si>
  <si>
    <t>316850784</t>
  </si>
  <si>
    <t>Rr the hydraulic hose due to damaged hose made and new hose and wraped installed it</t>
  </si>
  <si>
    <t>43024.5994765741</t>
  </si>
  <si>
    <t>2017-10-16T14:23:14-06:00</t>
  </si>
  <si>
    <t>cmontes_2017-10-16_14-24-37_-0600_Mon</t>
  </si>
  <si>
    <t>1-af2ac399e632da79a9c9c06d94991c48</t>
  </si>
  <si>
    <t>2017-10-13T00:30:00-06:00</t>
  </si>
  <si>
    <t>316850081</t>
  </si>
  <si>
    <t>Unit had a check light connected the cat et diagnose found intake valve acuator wasnt working properly had the part in stock had to removed intake tubeing and houseing and had to open valve cover and removed the valve acuator installed new part cleaned cover installed filter houseing and tube hooked cat et no active code found</t>
  </si>
  <si>
    <t>43024.6004350463</t>
  </si>
  <si>
    <t>2017-10-16T14:24:37-06:00</t>
  </si>
  <si>
    <t>cmontes_2017-10-16_14-33-07_-0600_Mon</t>
  </si>
  <si>
    <t>1-5ae4fe93ad0fa2a22dc29098a589c4c2</t>
  </si>
  <si>
    <t>2017-10-13T01:30:00-06:00</t>
  </si>
  <si>
    <t>316849930</t>
  </si>
  <si>
    <t>Rr the reflective tape due to red and white tape on head rack cleaned the surface</t>
  </si>
  <si>
    <t>43024.6063347801</t>
  </si>
  <si>
    <t>2017-10-16T14:33:07-06:00</t>
  </si>
  <si>
    <t>cmontes_2017-10-16_14-34-40_-0600_Mon</t>
  </si>
  <si>
    <t>1-5eb3aa98d45f0ca87322e16144ae8afe</t>
  </si>
  <si>
    <t>2017-10-13T04:00:00-06:00</t>
  </si>
  <si>
    <t>Get part from order installed new fuel enable valve tie down fuel line connect and did a regen on unit</t>
  </si>
  <si>
    <t>43024.6074139931</t>
  </si>
  <si>
    <t>2017-10-16T14:34:40-06:00</t>
  </si>
  <si>
    <t>cmontes_2017-10-16_14-37-05_-0600_Mon</t>
  </si>
  <si>
    <t>1-0339799344abb0b543d21d0b347cf8a8</t>
  </si>
  <si>
    <t>2017-10-13T05:30:00-06:00</t>
  </si>
  <si>
    <t>316757897</t>
  </si>
  <si>
    <t>Perform a annuel inspection dot checked unit and checked off and pass dot standerds</t>
  </si>
  <si>
    <t>43024.6090920486</t>
  </si>
  <si>
    <t>2017-10-16T14:37:05-06:00</t>
  </si>
  <si>
    <t>cmontes_2017-10-16_14-40-02_-0600_Mon</t>
  </si>
  <si>
    <t>1-4829be493dadf68fc0943e74ee00323e</t>
  </si>
  <si>
    <t>2017-10-13T21:30:00-06:00</t>
  </si>
  <si>
    <t>316827173</t>
  </si>
  <si>
    <t>11970339</t>
  </si>
  <si>
    <t>Finished working on the b pm on check list lube unit adjust brakes and perform the run up</t>
  </si>
  <si>
    <t>43024.6111437153</t>
  </si>
  <si>
    <t>2017-10-16T14:40:02-06:00</t>
  </si>
  <si>
    <t>cmontes_2017-10-16_14-41-27_-0600_Mon</t>
  </si>
  <si>
    <t>1-1ad0f7985f04930c08a030290fee1124</t>
  </si>
  <si>
    <t>2017-10-14T01:30:00-06:00</t>
  </si>
  <si>
    <t>316333986</t>
  </si>
  <si>
    <t>11567086</t>
  </si>
  <si>
    <t>Performa s47pm on unit change oil fuel air filter on thermo king and genset also did oil change did the pm check list check off</t>
  </si>
  <si>
    <t>43024.6121287269</t>
  </si>
  <si>
    <t>2017-10-16T14:41:27-06:00</t>
  </si>
  <si>
    <t>cmontes_2017-10-16_14-43-54_-0600_Mon</t>
  </si>
  <si>
    <t>1-8e94ecccb8c8ee8d41fc103d0117ddd5</t>
  </si>
  <si>
    <t>2017-10-14T03:00:00-06:00</t>
  </si>
  <si>
    <t>316854854</t>
  </si>
  <si>
    <t>12053927</t>
  </si>
  <si>
    <t>Rr the mudflap due to missing replace the braclet and reflective strip and drill holes on mudflap to bolt down</t>
  </si>
  <si>
    <t>43024.613820787</t>
  </si>
  <si>
    <t>2017-10-16T14:43:54-06:00</t>
  </si>
  <si>
    <t>cmontes_2017-10-16_14-45-24_-0600_Mon</t>
  </si>
  <si>
    <t>1-d52dbf5c7306f13946bf597aff189ee9</t>
  </si>
  <si>
    <t>2017-10-14T04:30:00-06:00</t>
  </si>
  <si>
    <t>316854853</t>
  </si>
  <si>
    <t>Replace the reflective tape on rear of the cab and cleaned surface and removed tape from head rack</t>
  </si>
  <si>
    <t>43024.6148698958</t>
  </si>
  <si>
    <t>2017-10-16T14:45:24-06:00</t>
  </si>
  <si>
    <t>cmontes_2017-10-16_14-47-25_-0600_Mon</t>
  </si>
  <si>
    <t>1-1ac4afcfadbdec6360451b8a617c2d0f</t>
  </si>
  <si>
    <t>2017-10-14T05:30:00-06:00</t>
  </si>
  <si>
    <t>316854130</t>
  </si>
  <si>
    <t>Perform a critical inspection on the unit checked off pm sheet found repairs</t>
  </si>
  <si>
    <t>43024.6162707407</t>
  </si>
  <si>
    <t>2017-10-16T14:47:25-06:00</t>
  </si>
  <si>
    <t>cmontes_2017-10-18_01-05-53_-0600_Wed</t>
  </si>
  <si>
    <t>1-84042086c87734dbc4e83f6a17f17529</t>
  </si>
  <si>
    <t>2017-10-14T18:00:00-06:00</t>
  </si>
  <si>
    <t>2017-10-14T22:00:00-06:00</t>
  </si>
  <si>
    <t>316855847</t>
  </si>
  <si>
    <t>Replace wheel seal on the lr rf axel on the unit had to jack up unit put jack stand remove wheels on unit remove hubsand cleaned the hub clean wheel bearing and lube and install the brakes and install wheels torque the wheel did same procedure on the rf seal</t>
  </si>
  <si>
    <t>43026.0457561921</t>
  </si>
  <si>
    <t>2017-10-18T01:05:53-06:00</t>
  </si>
  <si>
    <t>cmontes_2017-10-18_01-09-05_-0600_Wed</t>
  </si>
  <si>
    <t>4-b543aa7baef2ba3150f0826e5a22eed8</t>
  </si>
  <si>
    <t>2017-10-14T23:00:00-06:00</t>
  </si>
  <si>
    <t>10783485</t>
  </si>
  <si>
    <t>Did house cleaning on unit cleaned spill of change oil and sweap and throw tash</t>
  </si>
  <si>
    <t>43026.0479749884</t>
  </si>
  <si>
    <t>2017-10-18T01:09:05-06:00</t>
  </si>
  <si>
    <t>cmontes_2017-10-18_01-10-57_-0600_Wed</t>
  </si>
  <si>
    <t>1-ad2d5ff15cba1da38c9bff398834612e</t>
  </si>
  <si>
    <t>2017-10-15T04:00:00-06:00</t>
  </si>
  <si>
    <t>316775733</t>
  </si>
  <si>
    <t>Perform a g01b pm on the unit change the oil fuel and air filters on unit and sis pm check list check off unit pm sheet</t>
  </si>
  <si>
    <t>43026.0492736574</t>
  </si>
  <si>
    <t>2017-10-18T01:10:57-06:00</t>
  </si>
  <si>
    <t>cmontes_2017-10-18_01-12-37_-0600_Wed</t>
  </si>
  <si>
    <t>2-88629cfb12d8e78cc248b70d902c0203</t>
  </si>
  <si>
    <t>2017-10-15T05:30:00-06:00</t>
  </si>
  <si>
    <t>Finished the unit house cleaning cleaned on the bay cleaned the floor and theow the trash</t>
  </si>
  <si>
    <t>43026.0504308218</t>
  </si>
  <si>
    <t>2017-10-18T01:12:37-06:00</t>
  </si>
  <si>
    <t>cmontes_2017-10-18_01-14-54_-0600_Wed</t>
  </si>
  <si>
    <t>1-d24d78a194c741fbee729cf90ffc381e</t>
  </si>
  <si>
    <t>2017-10-15T21:30:00-06:00</t>
  </si>
  <si>
    <t>316860606</t>
  </si>
  <si>
    <t>11150266</t>
  </si>
  <si>
    <t>Diagnose abs light on the unit hooked the bendex software scan the unit found left right below power checked the sensors oh out sensors all sensors tested 5.5 to 5.7 ohm also tested the cable checked for resistances cameout good good ohms the moduel came out to 5.5 drove the unit hooked the software tested voltage and speed sensors found to sensor were not working reading could be abs moduel that is bad ecu damage need addtional testing</t>
  </si>
  <si>
    <t>43026.0520251389</t>
  </si>
  <si>
    <t>2017-10-18T01:14:54-06:00</t>
  </si>
  <si>
    <t>cmontes_2017-10-18_01-21-43_-0600_Wed</t>
  </si>
  <si>
    <t>2-fa69d60cbba2d3e97cd66b74d3c4278e</t>
  </si>
  <si>
    <t>2017-10-16T01:30:00-06:00</t>
  </si>
  <si>
    <t>Perform a g016 b pm on th unit and change the oil fuel and air filter rrvthe compresser oul and filter and air and checked off the pm sheet</t>
  </si>
  <si>
    <t>43026.0567544444</t>
  </si>
  <si>
    <t>2017-10-18T01:21:43-06:00</t>
  </si>
  <si>
    <t>cmontes_2017-10-18_01-23-50_-0600_Wed</t>
  </si>
  <si>
    <t>1-a4f2ae7b9e711bc644a2b435fc227b40</t>
  </si>
  <si>
    <t>2017-10-16T03:00:00-06:00</t>
  </si>
  <si>
    <t>316860665</t>
  </si>
  <si>
    <t>Rr the fuel tank rubber due to damage rwmoved straps to removed and install new rubber</t>
  </si>
  <si>
    <t>43026.0582219676</t>
  </si>
  <si>
    <t>2017-10-18T01:23:50-06:00</t>
  </si>
  <si>
    <t>cmontes_2017-10-18_01-25-22_-0600_Wed</t>
  </si>
  <si>
    <t>1-0e31e290e4ef46f7bf6fbde55a9553d8</t>
  </si>
  <si>
    <t>2017-10-16T04:00:00-06:00</t>
  </si>
  <si>
    <t>316857759</t>
  </si>
  <si>
    <t>Perform a dot critical on unit checked off list and didnt pass due to abs system</t>
  </si>
  <si>
    <t>43026.0592938079</t>
  </si>
  <si>
    <t>2017-10-18T01:25:22-06:00</t>
  </si>
  <si>
    <t>cmontes_2017-10-18_01-27-21_-0600_Wed</t>
  </si>
  <si>
    <t>2-20e49df19c600182e25b86dfa55bb00d</t>
  </si>
  <si>
    <t>2017-10-16T05:30:00-06:00</t>
  </si>
  <si>
    <t>Finished unit and sweaped the floor under unit and the top of the bay and throw trashbay was worked on</t>
  </si>
  <si>
    <t>43026.0606666319</t>
  </si>
  <si>
    <t>2017-10-18T01:27:21-06:00</t>
  </si>
  <si>
    <t>cmontes_2017-10-18_05-46-07_-0600_Wed</t>
  </si>
  <si>
    <t>1-992040bb5cb6be47f00365f5f500e7c3</t>
  </si>
  <si>
    <t>2017-10-16T22:00:00-06:00</t>
  </si>
  <si>
    <t>316866314</t>
  </si>
  <si>
    <t>Replace the both wheel seals on the rear axel on the unit jack up unit but jack stands removed drum and removed hubs and removed seals cleaned the hubs and cleaned the spindle also cleaned bearings and lube bearings and install seals and installed hubs torque to dana specs on the hub and replace the brakes also sue to wet brakes and cleaned the drums and torque wheels to specs</t>
  </si>
  <si>
    <t>43026.2403619213</t>
  </si>
  <si>
    <t>2017-10-18T05:46:07-06:00</t>
  </si>
  <si>
    <t>cmontes_2017-10-18_05-59-49_-0600_Wed</t>
  </si>
  <si>
    <t>1-62d01e78b00cbda70dcb74918840e7c9</t>
  </si>
  <si>
    <t>2017-10-16T23:00:00-06:00</t>
  </si>
  <si>
    <t>Finished unit cleaned the bay and area where unit was worked on</t>
  </si>
  <si>
    <t>43026.2498803935</t>
  </si>
  <si>
    <t>2017-10-18T05:59:49-06:00</t>
  </si>
  <si>
    <t>cmontes_2017-10-18_06-01-01_-0600_Wed</t>
  </si>
  <si>
    <t>1-4190949fa4d727141aba403367fbf32c</t>
  </si>
  <si>
    <t>2017-10-17T00:00:00-06:00</t>
  </si>
  <si>
    <t>316647446</t>
  </si>
  <si>
    <t>Perform a dot annueal inspection on unit checked unit passed dot standerds</t>
  </si>
  <si>
    <t>43026.2507159954</t>
  </si>
  <si>
    <t>2017-10-18T06:01:01-06:00</t>
  </si>
  <si>
    <t>cmontes_2017-10-18_06-03-02_-0600_Wed</t>
  </si>
  <si>
    <t>1-cf73672f4f6baf9f87dd365b1d61d461</t>
  </si>
  <si>
    <t>2017-10-17T03:30:00-06:00</t>
  </si>
  <si>
    <t>316868672</t>
  </si>
  <si>
    <t>Trouble shoot abs light checked sensors hardness and voltage on the abs moduel found bad hardness on rf have to order part</t>
  </si>
  <si>
    <t>43026.2521137268</t>
  </si>
  <si>
    <t>2017-10-18T06:03:02-06:00</t>
  </si>
  <si>
    <t>cmontes_2017-10-18_06-05-16_-0600_Wed</t>
  </si>
  <si>
    <t>1-09520590d54fc0b24de072029bd772d2</t>
  </si>
  <si>
    <t>2017-10-17T04:30:00-06:00</t>
  </si>
  <si>
    <t>316868671</t>
  </si>
  <si>
    <t>was broken and burn out had to clean surface didnt want to get good ground</t>
  </si>
  <si>
    <t>43026.253664213</t>
  </si>
  <si>
    <t>2017-10-18T06:05:16-06:00</t>
  </si>
  <si>
    <t>cmontes_2017-10-18_06-07-44_-0600_Wed</t>
  </si>
  <si>
    <t>1-3eb4fcacbe6763652c164e891aef3c95</t>
  </si>
  <si>
    <t>2017-10-17T05:30:00-06:00</t>
  </si>
  <si>
    <t>316866570</t>
  </si>
  <si>
    <t>Replace dot tape on unit damage missing had to clean surface and install new tape</t>
  </si>
  <si>
    <t>43026.2553739005</t>
  </si>
  <si>
    <t>2017-10-18T06:07:44-06:00</t>
  </si>
  <si>
    <t>cmontes_2017-10-18_06-12-38_-0600_Wed</t>
  </si>
  <si>
    <t>1-709ec5d988f12db05b7299295f905ee8</t>
  </si>
  <si>
    <t>2017-10-17T22:00:00-06:00</t>
  </si>
  <si>
    <t>316829670</t>
  </si>
  <si>
    <t>11380723</t>
  </si>
  <si>
    <t>Perform a g06a pm on the unit finished the pm and needed some items on pm change the apu oil fuel and air filters and check shhet</t>
  </si>
  <si>
    <t>43026.2587836343</t>
  </si>
  <si>
    <t>2017-10-18T06:12:38-06:00</t>
  </si>
  <si>
    <t>cmontes_2017-10-18_06-17-43_-0600_Wed</t>
  </si>
  <si>
    <t>1-30a2b85e21008bd1e9ea41fb1cc58ae5</t>
  </si>
  <si>
    <t>2017-10-17T23:30:00-06:00</t>
  </si>
  <si>
    <t>Cleaned the area where pm was perform picked up trash and oil filters</t>
  </si>
  <si>
    <t>43026.2623121181</t>
  </si>
  <si>
    <t>2017-10-18T06:17:43-06:00</t>
  </si>
  <si>
    <t>cmontes_2017-10-18_06-19-07_-0600_Wed</t>
  </si>
  <si>
    <t>1-cb7d8bab04cb48bba8577bf3a38d81dd</t>
  </si>
  <si>
    <t>2017-10-18T02:30:00-06:00</t>
  </si>
  <si>
    <t>316872706</t>
  </si>
  <si>
    <t>Had to replace all the rubber straps on the tanks had to loose the nits with wrenches by hand do to bolt were to long to put sockets had to soak the nuts wd 40 and let them seat loose them removed straps and install new one tie down</t>
  </si>
  <si>
    <t>43026.263283287</t>
  </si>
  <si>
    <t>2017-10-18T06:19:07-06:00</t>
  </si>
  <si>
    <t>cmontes_2017-10-18_06-21-55_-0600_Wed</t>
  </si>
  <si>
    <t>1-88bd1871fcf9bee792c5b38d45d89f48</t>
  </si>
  <si>
    <t>2017-10-18T04:00:00-06:00</t>
  </si>
  <si>
    <t>316874303</t>
  </si>
  <si>
    <t>Rr the fan belt of the apu removed all cover and guard install new belt</t>
  </si>
  <si>
    <t>43026.2652209028</t>
  </si>
  <si>
    <t>2017-10-18T06:21:55-06:00</t>
  </si>
  <si>
    <t>cmontes_2017-10-18_06-23-14_-0600_Wed</t>
  </si>
  <si>
    <t>1-b2158be55fafa310dea92dd8e3ebc31e</t>
  </si>
  <si>
    <t>2017-10-18T05:30:00-06:00</t>
  </si>
  <si>
    <t>316874305</t>
  </si>
  <si>
    <t>Apu started to leak after doing pm had to remove the cover and the fan belt and the fan and the guard cleaned surface of the hose and cleaned the hose was dirty install back and replace the hose claps with new pnes install back the unit and ran it didnt find no more leaks</t>
  </si>
  <si>
    <t>43026.2661358912</t>
  </si>
  <si>
    <t>2017-10-18T06:23:14-06:00</t>
  </si>
  <si>
    <t>cmontes_2017-10-24_18-45-58_-0600_Tue</t>
  </si>
  <si>
    <t>1-8aa00f9171842ac8e73cbb19d184c63f</t>
  </si>
  <si>
    <t>2017-10-18T22:00:00-06:00</t>
  </si>
  <si>
    <t>Perfrom a g01bpm on unit checkthe check list grease all componetes and chassis found repairs</t>
  </si>
  <si>
    <t>43032.781928831</t>
  </si>
  <si>
    <t>2017-10-24T18:45:58-06:00</t>
  </si>
  <si>
    <t>cmontes_2017-10-24_18-51-33_-0600_Tue</t>
  </si>
  <si>
    <t>1-e184d8f4f7f02c8dc54c279b79d2232a</t>
  </si>
  <si>
    <t>2017-10-18T23:30:00-06:00</t>
  </si>
  <si>
    <t>316880578</t>
  </si>
  <si>
    <t>Replace the back work lights due to blown lamps had no power had to use tester to find power found wire ripped connect but light didnt turn on used butt conneter and heat shrink wrap installed</t>
  </si>
  <si>
    <t>43032.7858009259</t>
  </si>
  <si>
    <t>2017-10-24T18:51:33-06:00</t>
  </si>
  <si>
    <t>cmontes_2017-10-24_18-55-50_-0600_Tue</t>
  </si>
  <si>
    <t>1-c6b41a50e079ff3463d1503ab73a0843</t>
  </si>
  <si>
    <t>2017-10-19T00:30:00-06:00</t>
  </si>
  <si>
    <t>316608403</t>
  </si>
  <si>
    <t>Perform a dot annuel on unit it passed dot standerds</t>
  </si>
  <si>
    <t>43032.7887826505</t>
  </si>
  <si>
    <t>2017-10-24T18:55:50-06:00</t>
  </si>
  <si>
    <t>cmontes_2017-10-24_18-57-08_-0600_Tue</t>
  </si>
  <si>
    <t>1-5bebc4b45c3964fae5d052f1d2ffac63</t>
  </si>
  <si>
    <t>2017-10-19T03:30:00-06:00</t>
  </si>
  <si>
    <t>Perform a g06 bpm on unit change oil fuel and air filter coolant filter check levels drain oil torque tranny differntals grease all components checked the fheck list found repairs</t>
  </si>
  <si>
    <t>43032.7896821296</t>
  </si>
  <si>
    <t>2017-10-24T18:57:08-06:00</t>
  </si>
  <si>
    <t>cmontes_2017-10-24_19-00-03_-0600_Tue</t>
  </si>
  <si>
    <t>1-ef246d22cbe952202359f2cc45f96f3c</t>
  </si>
  <si>
    <t>2017-10-19T04:30:00-06:00</t>
  </si>
  <si>
    <t>316878385</t>
  </si>
  <si>
    <t>12918733</t>
  </si>
  <si>
    <t>Perform a unit rig up check fluids grease componets</t>
  </si>
  <si>
    <t>43032.791703831</t>
  </si>
  <si>
    <t>2017-10-24T19:00:03-06:00</t>
  </si>
  <si>
    <t>cmontes_2017-10-24_19-02-21_-0600_Tue</t>
  </si>
  <si>
    <t>2-87382271b3d1addbec237a4c0fa42d0e</t>
  </si>
  <si>
    <t>316878383</t>
  </si>
  <si>
    <t>12957435</t>
  </si>
  <si>
    <t>Unit rig up check fluids and grease components</t>
  </si>
  <si>
    <t>43032.7933004167</t>
  </si>
  <si>
    <t>2017-10-24T19:02:21-06:00</t>
  </si>
  <si>
    <t>cmontes_2017-10-24_19-06-57_-0600_Tue</t>
  </si>
  <si>
    <t>1-ed89a84c5b6bbb741360923c30f277ce</t>
  </si>
  <si>
    <t>2017-10-19T19:00:00-06:00</t>
  </si>
  <si>
    <t>316886149</t>
  </si>
  <si>
    <t>R/r the washer fluid hose was damage on the left side connect hose leaking but conneters</t>
  </si>
  <si>
    <t>43032.7965037037</t>
  </si>
  <si>
    <t>2017-10-24T19:06:57-06:00</t>
  </si>
  <si>
    <t>cmontes_2017-10-24_19-09-00_-0600_Tue</t>
  </si>
  <si>
    <t>1-eea38bee0dcc85120d1731728a4338d1</t>
  </si>
  <si>
    <t>316886144</t>
  </si>
  <si>
    <t>11750326</t>
  </si>
  <si>
    <t>Rr both tail lights on back bumper due to crack lends blown light had to cut wires ti install the pitail both had to connect install them</t>
  </si>
  <si>
    <t>43032.7979200231</t>
  </si>
  <si>
    <t>2017-10-24T19:09:00-06:00</t>
  </si>
  <si>
    <t>cmontes_2017-10-24_19-12-03_-0600_Tue</t>
  </si>
  <si>
    <t>1-da50c22cd77524b169727f5040e2dca4</t>
  </si>
  <si>
    <t>2017-10-19T21:30:00-06:00</t>
  </si>
  <si>
    <t>316866142</t>
  </si>
  <si>
    <t>Replace reflective tape on the unit back bumper due to damage cleaned surface and install reflective tape on rear and fender</t>
  </si>
  <si>
    <t>43032.8000457639</t>
  </si>
  <si>
    <t>2017-10-24T19:12:03-06:00</t>
  </si>
  <si>
    <t>cmontes_2017-10-24_19-17-21_-0600_Tue</t>
  </si>
  <si>
    <t>1-ee847571ad50b3182eae12a2f3c6322e</t>
  </si>
  <si>
    <t>2017-10-20T00:30:00-06:00</t>
  </si>
  <si>
    <t>316886143</t>
  </si>
  <si>
    <t>Trouble shooting abs due to light on check sensor ohms out sensor were reading 1093 to 1200 check moduel electrical voltage out and bad hardness</t>
  </si>
  <si>
    <t>43032.8037155093</t>
  </si>
  <si>
    <t>2017-10-24T19:17:21-06:00</t>
  </si>
  <si>
    <t>cmontes_2017-10-24_19-23-05_-0600_Tue</t>
  </si>
  <si>
    <t>1-b73f736bd7164dad421c9a38f71d801f</t>
  </si>
  <si>
    <t>2017-10-20T03:00:00-06:00</t>
  </si>
  <si>
    <t>316886162</t>
  </si>
  <si>
    <t>12787138</t>
  </si>
  <si>
    <t>Unit rig up check levles grease unit inspect the unit brakes suspension on the unit and check for repairs if needed and make list</t>
  </si>
  <si>
    <t>43032.8077014352</t>
  </si>
  <si>
    <t>2017-10-24T19:23:05-06:00</t>
  </si>
  <si>
    <t>cmontes_2017-10-24_20-22-10_-0600_Tue</t>
  </si>
  <si>
    <t>1-78b2026dfd78ccd048419c8e6eefb857</t>
  </si>
  <si>
    <t>316887623</t>
  </si>
  <si>
    <t>Unit rig up check levels grease inspect brakes and suspension componets and levels and makeing list of repairs if needed</t>
  </si>
  <si>
    <t>43032.8487277315</t>
  </si>
  <si>
    <t>2017-10-24T20:22:10-06:00</t>
  </si>
  <si>
    <t>cmontes_2017-10-24_21-05-50_-0600_Tue</t>
  </si>
  <si>
    <t>1-ab3454cbfaf2819ee33f0dfcf320b8de</t>
  </si>
  <si>
    <t>2017-10-21T20:30:00-06:00</t>
  </si>
  <si>
    <t>316894065</t>
  </si>
  <si>
    <t>10988848</t>
  </si>
  <si>
    <t>Unit rig up checking unit checking levels brakes system and suspension components makeing list of repairs that need</t>
  </si>
  <si>
    <t>43032.8790525463</t>
  </si>
  <si>
    <t>2017-10-24T21:05:50-06:00</t>
  </si>
  <si>
    <t>cmontes_2017-10-24_21-09-01_-0600_Tue</t>
  </si>
  <si>
    <t>1-d739816c4a9b2b043ffc7cbfd6d388d8</t>
  </si>
  <si>
    <t>2017-10-21T22:00:00-06:00</t>
  </si>
  <si>
    <t>316894066</t>
  </si>
  <si>
    <t>12952326</t>
  </si>
  <si>
    <t>Unit rig up checking the units for repairs checking brakes lube unit checking suspension components</t>
  </si>
  <si>
    <t>43032.8812696412</t>
  </si>
  <si>
    <t>2017-10-24T21:09:01-06:00</t>
  </si>
  <si>
    <t>cmontes_2017-10-24_21-11-05_-0600_Tue</t>
  </si>
  <si>
    <t>1-4f0c8bf333d0666e75ca63deb8de9d08</t>
  </si>
  <si>
    <t>2017-10-22T00:30:00-06:00</t>
  </si>
  <si>
    <t>316894540</t>
  </si>
  <si>
    <t>11104506</t>
  </si>
  <si>
    <t>Unit rig up checking unit for repairs makeing list of That needed and checking suspension and components</t>
  </si>
  <si>
    <t>43032.8826976505</t>
  </si>
  <si>
    <t>2017-10-24T21:11:05-06:00</t>
  </si>
  <si>
    <t>cmontes_2017-10-24_21-12-41_-0600_Tue</t>
  </si>
  <si>
    <t>1-3b6ace5a76d83f553a2648f1ba71278e</t>
  </si>
  <si>
    <t>2017-10-22T03:00:00-06:00</t>
  </si>
  <si>
    <t>316894541</t>
  </si>
  <si>
    <t>10925826</t>
  </si>
  <si>
    <t>Unit rig ups checking inits for repairs and checking levles on unit and lubeing and suspension components and repairing makeing list of repairs needed</t>
  </si>
  <si>
    <t>43032.8838089352</t>
  </si>
  <si>
    <t>2017-10-24T21:12:41-06:00</t>
  </si>
  <si>
    <t>cmontes_2017-10-24_21-15-25_-0600_Tue</t>
  </si>
  <si>
    <t>1-8b006b138e3360ee87175e854c7219ca</t>
  </si>
  <si>
    <t>316893653</t>
  </si>
  <si>
    <t>Replace the dot tape on the unit replace due to damage tape and discolored</t>
  </si>
  <si>
    <t>43032.8857118866</t>
  </si>
  <si>
    <t>cmontes_2017-10-24_21-22-32_-0600_Tue</t>
  </si>
  <si>
    <t>1-7aa4238394521eabd3608d343d68e12f</t>
  </si>
  <si>
    <t>2017-10-22T05:00:00-06:00</t>
  </si>
  <si>
    <t>316893654</t>
  </si>
  <si>
    <t>Replace the pojo stick on unit sue to broken rod and had to replace due to the air lines and the 7 way cord</t>
  </si>
  <si>
    <t>43032.890651088</t>
  </si>
  <si>
    <t>2017-10-24T21:22:32-06:00</t>
  </si>
  <si>
    <t>cmontes_2017-10-24_21-24-49_-0600_Tue</t>
  </si>
  <si>
    <t>1-a73961da4dadd90afef3c1bce344fbe9</t>
  </si>
  <si>
    <t>316893655</t>
  </si>
  <si>
    <t>Replace the head light sue to damage crqcked lens</t>
  </si>
  <si>
    <t>43032.8922434491</t>
  </si>
  <si>
    <t>2017-10-24T21:24:49-06:00</t>
  </si>
  <si>
    <t>cmontes_2017-10-24_21-28-08_-0600_Tue</t>
  </si>
  <si>
    <t>1-5621b570aef7d7fecf2ad4b27e2078c1</t>
  </si>
  <si>
    <t>316894067</t>
  </si>
  <si>
    <t>12957270</t>
  </si>
  <si>
    <t>Dot unit rig up initials inspection on unit checking levles and beakes components and suspenion and makeong list of sny repairs if needed</t>
  </si>
  <si>
    <t>43032.8945461921</t>
  </si>
  <si>
    <t>2017-10-24T21:28:08-06:00</t>
  </si>
  <si>
    <t>cmontes_2017-10-24_21-30-56_-0600_Tue</t>
  </si>
  <si>
    <t>1-12bd170fb465e13ce4e0f9c26b911e29</t>
  </si>
  <si>
    <t>Dot inital unit rig unit checked levels and found repairs need lube unit</t>
  </si>
  <si>
    <t>43032.8964869907</t>
  </si>
  <si>
    <t>2017-10-24T21:30:56-06:00</t>
  </si>
  <si>
    <t>cmontes_2017-10-24_21-33-02_-0600_Tue</t>
  </si>
  <si>
    <t>1-a8d4cc4bd123f6b45308c5a6a3bf090e</t>
  </si>
  <si>
    <t>316897903</t>
  </si>
  <si>
    <t>Replace reflective tape on unit sue to damage to remove and cleaned surface and install new</t>
  </si>
  <si>
    <t>43032.8979508218</t>
  </si>
  <si>
    <t>2017-10-24T21:33:02-06:00</t>
  </si>
  <si>
    <t>cmontes_2017-10-24_21-36-02_-0600_Tue</t>
  </si>
  <si>
    <t>1-da4a31934dcbae1db989f43cd4a75881</t>
  </si>
  <si>
    <t>2017-10-23T00:30:00-06:00</t>
  </si>
  <si>
    <t>10142110015</t>
  </si>
  <si>
    <t>12957276</t>
  </si>
  <si>
    <t>Finished unit cleaned the bay sweaped the floor the trash</t>
  </si>
  <si>
    <t>43032.9000311111</t>
  </si>
  <si>
    <t>2017-10-24T21:36:02-06:00</t>
  </si>
  <si>
    <t>cmontes_2017-10-24_21-37-30_-0600_Tue</t>
  </si>
  <si>
    <t>1-49f93973b77faaba45295a52bff6c2a8</t>
  </si>
  <si>
    <t>2017-10-23T02:00:00-06:00</t>
  </si>
  <si>
    <t>316897906</t>
  </si>
  <si>
    <t>Replace both mudflaps on the unit and reflective strip had to make holes on the mud flaps install them on unit</t>
  </si>
  <si>
    <t>43032.9010488426</t>
  </si>
  <si>
    <t>2017-10-24T21:37:30-06:00</t>
  </si>
  <si>
    <t>cmontes_2017-10-24_21-39-03_-0600_Tue</t>
  </si>
  <si>
    <t>1-eb051a7af5fc78124a026345b5e2e2f7</t>
  </si>
  <si>
    <t>316897911</t>
  </si>
  <si>
    <t>Replace work lights due to burn and rewire the lights and found addtional wireing damage had to rewire rewire from the bulb inside</t>
  </si>
  <si>
    <t>43032.9021235185</t>
  </si>
  <si>
    <t>2017-10-24T21:39:03-06:00</t>
  </si>
  <si>
    <t>cmontes_2017-10-24_21-42-56_-0600_Tue</t>
  </si>
  <si>
    <t>3-4b6178aab4e8d36d28679fbbf8331703</t>
  </si>
  <si>
    <t>Perfrom a a pm on unit checked pm sheet and looking for repairs</t>
  </si>
  <si>
    <t>43032.9048212616</t>
  </si>
  <si>
    <t>2017-10-24T21:42:56-06:00</t>
  </si>
  <si>
    <t>cmontes_2017-10-25_02-12-42_-0600_Wed</t>
  </si>
  <si>
    <t>1-a0457493a48d4367d68f8eae73c91138</t>
  </si>
  <si>
    <t>2017-10-20T20:00:00-06:00</t>
  </si>
  <si>
    <t>316887624</t>
  </si>
  <si>
    <t>Perform a unit rig up checked levels on unit lube and check brake components suspentionand makeing list for repair if needed</t>
  </si>
  <si>
    <t>43033.0921572222</t>
  </si>
  <si>
    <t>2017-10-25T02:12:42-06:00</t>
  </si>
  <si>
    <t>cmontes_2017-10-25_02-17-25_-0600_Wed</t>
  </si>
  <si>
    <t>1-6961be35213755583d4b31ac49edcf87</t>
  </si>
  <si>
    <t>2017-10-20T22:00:00-06:00</t>
  </si>
  <si>
    <t>316886160</t>
  </si>
  <si>
    <t>12957443</t>
  </si>
  <si>
    <t>Perform a unit rig up checked levels on unit lube checked brakes suspension components and makeing repair list</t>
  </si>
  <si>
    <t>43033.095434294</t>
  </si>
  <si>
    <t>2017-10-25T02:17:25-06:00</t>
  </si>
  <si>
    <t>cmontes_2017-10-25_02-19-00_-0600_Wed</t>
  </si>
  <si>
    <t>1-49b18676bec1488f7c5225e49c42bf1e</t>
  </si>
  <si>
    <t>2017-10-21T00:30:00-06:00</t>
  </si>
  <si>
    <t>316894514</t>
  </si>
  <si>
    <t>Perfrom a unit rig up checked levels on init lube unit checked brake and suspension components and making repairs</t>
  </si>
  <si>
    <t>43033.0965393287</t>
  </si>
  <si>
    <t>2017-10-25T02:19:00-06:00</t>
  </si>
  <si>
    <t>cmontes_2017-10-25_02-20-59_-0600_Wed</t>
  </si>
  <si>
    <t>1-23457a94088640bc7adb3970ad02ba18</t>
  </si>
  <si>
    <t>2017-10-21T01:00:00-06:00</t>
  </si>
  <si>
    <t>316901866</t>
  </si>
  <si>
    <t>Replace the head lights on the unit die to crack lens damage</t>
  </si>
  <si>
    <t>43033.0979126389</t>
  </si>
  <si>
    <t>2017-10-25T02:20:59-06:00</t>
  </si>
  <si>
    <t>cmontes_2017-10-25_02-22-13_-0600_Wed</t>
  </si>
  <si>
    <t>1-73b55d449c7065987f393edaca8453c5</t>
  </si>
  <si>
    <t>2017-10-21T02:00:00-06:00</t>
  </si>
  <si>
    <t>316901865</t>
  </si>
  <si>
    <t>Replace the reflective tape on the unit remove from head rack and the cab cleaned surface and onstall new tape on cab</t>
  </si>
  <si>
    <t>43033.0987626042</t>
  </si>
  <si>
    <t>2017-10-25T02:22:13-06:00</t>
  </si>
  <si>
    <t>cmontes_2017-10-25_02-24-17_-0600_Wed</t>
  </si>
  <si>
    <t>1-8b901f9a9f70bd8bb0a6391468939359</t>
  </si>
  <si>
    <t>2017-10-21T03:30:00-06:00</t>
  </si>
  <si>
    <t>316901862</t>
  </si>
  <si>
    <t>Removed the tape from bumper and the fenders due to damage and dicolored remove anf cleaned surface and install new tape on the unit</t>
  </si>
  <si>
    <t>43033.1002018634</t>
  </si>
  <si>
    <t>2017-10-25T02:24:17-06:00</t>
  </si>
  <si>
    <t>cmontes_2017-10-25_02-26-43_-0600_Wed</t>
  </si>
  <si>
    <t>1-0ba0cba6f9ce84b6a211b69e1fa305b1</t>
  </si>
  <si>
    <t>316901864</t>
  </si>
  <si>
    <t>Perfrom a unit rog ip checked levels and unit lube unit amd checked brake suspention components and makeong a list of repair if needed</t>
  </si>
  <si>
    <t>43033.1018872801</t>
  </si>
  <si>
    <t>2017-10-25T02:26:43-06:00</t>
  </si>
  <si>
    <t>cmontes_2017-10-25_02-52-35_-0600_Wed</t>
  </si>
  <si>
    <t>1-0c99bc7125729d34ffc874082be8611a</t>
  </si>
  <si>
    <t>2017-10-23T22:00:00-06:00</t>
  </si>
  <si>
    <t>316901989</t>
  </si>
  <si>
    <t>11507583</t>
  </si>
  <si>
    <t>Damage leveling valve removed old didnt wnt to lift due to valve install after market had to adjust them tl make them work switch lines testing and reroute install new fitting on valve and manuely adjust them the valves</t>
  </si>
  <si>
    <t>43033.1198609259</t>
  </si>
  <si>
    <t>2017-10-25T02:52:35-06:00</t>
  </si>
  <si>
    <t>cmontes_2017-10-25_02-56-17_-0600_Wed</t>
  </si>
  <si>
    <t>1-6ece80b0f7fac038d843c3457f6372e8</t>
  </si>
  <si>
    <t>2017-10-24T01:30:00-06:00</t>
  </si>
  <si>
    <t>316900319</t>
  </si>
  <si>
    <t>Remove shock from the first axel on drive had to remove tires and had to lubricate the bolts to get them put and some of them had to cut bolts to remove it off and order shocks</t>
  </si>
  <si>
    <t>43033.1224292014</t>
  </si>
  <si>
    <t>2017-10-25T02:56:17-06:00</t>
  </si>
  <si>
    <t>cmontes_2017-10-25_02-58-50_-0600_Wed</t>
  </si>
  <si>
    <t>1-b8f0ec79abc1fde31a62033741c25d93</t>
  </si>
  <si>
    <t>2017-10-24T03:00:00-06:00</t>
  </si>
  <si>
    <t>316902550</t>
  </si>
  <si>
    <t>Replace reflective tape on the rear of the cab on the unit cleaned the surface and install new tape on the unit remove the head rack tape</t>
  </si>
  <si>
    <t>43033.1241929398</t>
  </si>
  <si>
    <t>2017-10-25T02:58:50-06:00</t>
  </si>
  <si>
    <t>cmontes_2017-10-25_03-00-49_-0600_Wed</t>
  </si>
  <si>
    <t>1-b589c7892ade12be0a4988d835523b2c</t>
  </si>
  <si>
    <t>2017-10-24T03:30:00-06:00</t>
  </si>
  <si>
    <t>Finished the init cleaned around the unit where it was worked on repaired</t>
  </si>
  <si>
    <t>43033.1255764583</t>
  </si>
  <si>
    <t>2017-10-25T03:00:49-06:00</t>
  </si>
  <si>
    <t>cmontes_2017-10-25_03-02-02_-0600_Wed</t>
  </si>
  <si>
    <t>1-26ca801e4523c13c4f25094cef9a654a</t>
  </si>
  <si>
    <t>2017-10-24T05:00:00-06:00</t>
  </si>
  <si>
    <t>316901220</t>
  </si>
  <si>
    <t>Removed thecold mud flaps on the unit due to damage and install new one and had to drill holes on the mud flaps install reflective strip</t>
  </si>
  <si>
    <t>43033.1264144676</t>
  </si>
  <si>
    <t>2017-10-25T03:02:02-06:00</t>
  </si>
  <si>
    <t>cmontes_2017-10-25_03-03-16_-0600_Wed</t>
  </si>
  <si>
    <t>2-ff43741a0ac37494f18cc6148c485844</t>
  </si>
  <si>
    <t>Finished the unit did house cleaning cleaned around unit tht was worked on</t>
  </si>
  <si>
    <t>43033.1272768519</t>
  </si>
  <si>
    <t>2017-10-25T03:03:16-06:00</t>
  </si>
  <si>
    <t>cmontes_2017-10-30_06-29-56_-0600_Mon</t>
  </si>
  <si>
    <t>1-fb1e7e2e9b7bdecc3e59ae4e0e38182e</t>
  </si>
  <si>
    <t>2017-10-25T20:30:00-06:00</t>
  </si>
  <si>
    <t>316913268</t>
  </si>
  <si>
    <t>11764661</t>
  </si>
  <si>
    <t>Perform a dot critical checked levels lube unit checked suspension and brake system checking the check sheet</t>
  </si>
  <si>
    <t>43038.2707960417</t>
  </si>
  <si>
    <t>2017-10-30T06:29:56-06:00</t>
  </si>
  <si>
    <t>cmontes_2017-10-30_06-32-56_-0600_Mon</t>
  </si>
  <si>
    <t>1-9a2e1f849f64f911946f7039bf6af682</t>
  </si>
  <si>
    <t>2017-10-25T23:00:00-06:00</t>
  </si>
  <si>
    <t>316913269</t>
  </si>
  <si>
    <t>Perform dot critical check levels lube unit check suspension and brake system checking pm sheet</t>
  </si>
  <si>
    <t>43038.2728771759</t>
  </si>
  <si>
    <t>2017-10-30T06:32:56-06:00</t>
  </si>
  <si>
    <t>cmontes_2017-10-30_06-34-53_-0600_Mon</t>
  </si>
  <si>
    <t>1-27647d10de09daa5a819e0fcd52537bb</t>
  </si>
  <si>
    <t>2017-10-26T01:30:00-06:00</t>
  </si>
  <si>
    <t>316913274</t>
  </si>
  <si>
    <t>10804360</t>
  </si>
  <si>
    <t>Perform dot critical check levels lube unit checked suspension and brake system and check the check sheet</t>
  </si>
  <si>
    <t>43038.2742248843</t>
  </si>
  <si>
    <t>2017-10-30T06:34:53-06:00</t>
  </si>
  <si>
    <t>cmontes_2017-10-30_06-37-38_-0600_Mon</t>
  </si>
  <si>
    <t>1-fb0cbc03dc50c0f25f132220dd4059b8</t>
  </si>
  <si>
    <t>2017-10-26T04:00:00-06:00</t>
  </si>
  <si>
    <t>316913270</t>
  </si>
  <si>
    <t>11618328</t>
  </si>
  <si>
    <t>43038.2761347917</t>
  </si>
  <si>
    <t>2017-10-30T06:37:38-06:00</t>
  </si>
  <si>
    <t>cmontes_2017-10-30_06-38-26_-0600_Mon</t>
  </si>
  <si>
    <t>1-83e32880858bf33af667d6cab7e6c53a</t>
  </si>
  <si>
    <t>2017-10-26T05:00:00-06:00</t>
  </si>
  <si>
    <t>316810828</t>
  </si>
  <si>
    <t>Perform a b pm on the unit change fuel and oil filters and lube</t>
  </si>
  <si>
    <t>43038.2766993866</t>
  </si>
  <si>
    <t>2017-10-30T06:38:26-06:00</t>
  </si>
  <si>
    <t>cmontes_2017-10-30_06-39-49_-0600_Mon</t>
  </si>
  <si>
    <t>1-135b6209347bcf36ce42c17baf0099c9</t>
  </si>
  <si>
    <t>Finished unit and cleaned the bay where wprked was perform sweaped pick up trash</t>
  </si>
  <si>
    <t>43038.2776598148</t>
  </si>
  <si>
    <t>2017-10-30T06:39:49-06:00</t>
  </si>
  <si>
    <t>cmontes_2017-10-30_06-41-31_-0600_Mon</t>
  </si>
  <si>
    <t>1-f5d07a3a22e6558aca87a978d22529a7</t>
  </si>
  <si>
    <t>Perform a lpm om the unit change the oil fuel and lube unit and hydraulic filters checked the init</t>
  </si>
  <si>
    <t>43038.2788325926</t>
  </si>
  <si>
    <t>2017-10-30T06:41:31-06:00</t>
  </si>
  <si>
    <t>cmontes_2017-10-30_06-43-39_-0600_Mon</t>
  </si>
  <si>
    <t>1-789228479180548dcc43ae4d5d8da073</t>
  </si>
  <si>
    <t>2017-10-27T02:30:00-06:00</t>
  </si>
  <si>
    <t>Finished unit and cleaned spill and filters and pick up trash</t>
  </si>
  <si>
    <t>43038.2803165393</t>
  </si>
  <si>
    <t>2017-10-30T06:43:39-06:00</t>
  </si>
  <si>
    <t>cmontes_2017-10-30_06-45-27_-0600_Mon</t>
  </si>
  <si>
    <t>2-18054a529f691339354d63073c9ba4a9</t>
  </si>
  <si>
    <t>Checked the cooling webasto heater wasnt working trouble shooting the unit testing the init found several items needed repairs on the webasto had bad coil on the webasto and checked the temp sensor and the pressure and found it needed a nozzuel on the webasto</t>
  </si>
  <si>
    <t>43038.2815717593</t>
  </si>
  <si>
    <t>2017-10-30T06:45:27-06:00</t>
  </si>
  <si>
    <t>cmontes_2017-10-30_06-51-57_-0600_Mon</t>
  </si>
  <si>
    <t>1-91f4e331a173274eef8458f1be6bb27a</t>
  </si>
  <si>
    <t>Perform a s47pm on the unit change the oil and fuel filter on the generator and the thermo king checked the pm sheet on unit found repairs</t>
  </si>
  <si>
    <t>43038.2860822106</t>
  </si>
  <si>
    <t>2017-10-30T06:51:57-06:00</t>
  </si>
  <si>
    <t>cmontes_2017-10-30_06-53-57_-0600_Mon</t>
  </si>
  <si>
    <t>1-156633e38e157bbae9a7ef20e57fc03d</t>
  </si>
  <si>
    <t>316924708</t>
  </si>
  <si>
    <t>Replace the lri on the trailer durvto damage threads and replace with good tire and torque</t>
  </si>
  <si>
    <t>43038.2874654514</t>
  </si>
  <si>
    <t>2017-10-30T06:53:57-06:00</t>
  </si>
  <si>
    <t>cmontes_2017-10-30_06-55-34_-0600_Mon</t>
  </si>
  <si>
    <t>1-cfe3ecf76585597b638c43236a9550ee</t>
  </si>
  <si>
    <t>Finished unit and cleaned the bay where the pm was performed was done</t>
  </si>
  <si>
    <t>43038.288599213</t>
  </si>
  <si>
    <t>2017-10-30T06:55:34-06:00</t>
  </si>
  <si>
    <t>cmontes_2017-10-30_06-57-45_-0600_Mon</t>
  </si>
  <si>
    <t>1-af4a6764df580724b3e2d0b70f1a5c2e</t>
  </si>
  <si>
    <t>Replace the srive line on the unit on hp 12072014 and install the drive line from guard on the unit 12072014 missing removed guard from 12072014 and installed to unit 12072017</t>
  </si>
  <si>
    <t>43038.2901127778</t>
  </si>
  <si>
    <t>2017-10-30T06:57:45-06:00</t>
  </si>
  <si>
    <t>cmontes_2017-10-31_06-38-17_-0600_Tue</t>
  </si>
  <si>
    <t>1-72cc935d766f7212189ee4a1796e9fad</t>
  </si>
  <si>
    <t>2017-10-28T19:30:00-06:00</t>
  </si>
  <si>
    <t>Trouble shooting on the rig savor checking solenoid there was no power on the wireing checked fuses was bad replace with new one but the was n power functing solenoid and want to remove used one from the unit that was down install it worked but the coil was bad not activating it need new one to replace</t>
  </si>
  <si>
    <t>43039.2765903819</t>
  </si>
  <si>
    <t>2017-10-31T06:38:17-06:00</t>
  </si>
  <si>
    <t>cmontes_2017-10-31_06-50-28_-0600_Tue</t>
  </si>
  <si>
    <t>1-101e4c6f911287bc2ca7a775e210a9d8</t>
  </si>
  <si>
    <t>316756623</t>
  </si>
  <si>
    <t>10804386</t>
  </si>
  <si>
    <t>Perform a apm on the unit checked the pm sheet checking off unit lube checking levels torque wheels and checking repairs</t>
  </si>
  <si>
    <t>43039.2850493634</t>
  </si>
  <si>
    <t>2017-10-31T06:50:28-06:00</t>
  </si>
  <si>
    <t>cmontes_2017-10-31_06-52-27_-0600_Tue</t>
  </si>
  <si>
    <t>1-28b8528176bc968841827338d1b97e56</t>
  </si>
  <si>
    <t>2017-10-29T02:30:00-06:00</t>
  </si>
  <si>
    <t>316928820</t>
  </si>
  <si>
    <t>Removed tape on the rear of cab due to damaged cleaned surface and install new tape</t>
  </si>
  <si>
    <t>43039.2864350694</t>
  </si>
  <si>
    <t>2017-10-31T06:52:27-06:00</t>
  </si>
  <si>
    <t>cmontes_2017-10-31_06-54-17_-0600_Tue</t>
  </si>
  <si>
    <t>1-710014bf9d6383b2b36d73c7b9c51c02</t>
  </si>
  <si>
    <t>Cleaning the shop and putting dirty diapers absorbant pads on the 50 gal berral to get recylcle</t>
  </si>
  <si>
    <t>43039.2877015046</t>
  </si>
  <si>
    <t>2017-10-31T06:54:17-06:00</t>
  </si>
  <si>
    <t>cmontes_2017-10-31_06-57-16_-0600_Tue</t>
  </si>
  <si>
    <t>1-890436f8d5f3444d8f47fbe2d27b04dd</t>
  </si>
  <si>
    <t>2017-10-30T01:00:00-06:00</t>
  </si>
  <si>
    <t>G06 a pm perform pm change oil fuel air filters and checked the levels tranny diffs and the hydraulic and checked the pm sheet</t>
  </si>
  <si>
    <t>43039.2897795255</t>
  </si>
  <si>
    <t>2017-10-31T06:57:16-06:00</t>
  </si>
  <si>
    <t>cmontes_2017-10-31_06-59-13_-0600_Tue</t>
  </si>
  <si>
    <t>1-24eb9aafc711389be62f396ce7b3a407</t>
  </si>
  <si>
    <t>Finished the pm cleaned picked up trash filters and cleaned</t>
  </si>
  <si>
    <t>43039.2911296296</t>
  </si>
  <si>
    <t>2017-10-31T06:59:13-06:00</t>
  </si>
  <si>
    <t>cmontes_2017-10-31_07-00-20_-0600_Tue</t>
  </si>
  <si>
    <t>1-43265bd54cf0cae55c5ba7bf01c83c73</t>
  </si>
  <si>
    <t>2017-10-30T03:00:00-06:00</t>
  </si>
  <si>
    <t>316932431</t>
  </si>
  <si>
    <t>Rr the mud flap on the unit on rear replace also and had to drill holes on mudflap replace the bolts</t>
  </si>
  <si>
    <t>43039.2919067708</t>
  </si>
  <si>
    <t>2017-10-31T07:00:20-06:00</t>
  </si>
  <si>
    <t>cmontes_2017-10-31_07-01-51_-0600_Tue</t>
  </si>
  <si>
    <t>1-c6a03bf0c6ce6e3a3756e70c71566e0f</t>
  </si>
  <si>
    <t>2017-10-30T05:00:00-06:00</t>
  </si>
  <si>
    <t>316932428</t>
  </si>
  <si>
    <t>Trouble shooting the rig savor didnt wont to work checking power and found damage wireing but replace it didnt want to work it there no power to solined need the wt cat for further trouble shooting</t>
  </si>
  <si>
    <t>43039.2929518403</t>
  </si>
  <si>
    <t>2017-10-31T07:01:51-06:00</t>
  </si>
  <si>
    <t>cmontes_2017-10-31_07-05-29_-0600_Tue</t>
  </si>
  <si>
    <t>1-6edac2b9099f3aef992dcb66d370c18b</t>
  </si>
  <si>
    <t>Checking the abs light on the truck hooked the abs diagnose found 2 codes abs sensor and module</t>
  </si>
  <si>
    <t>43039.2954839583</t>
  </si>
  <si>
    <t>2017-10-31T07:05:29-06:00</t>
  </si>
  <si>
    <t>cmontes_2017-10-31_07-08-14_-0600_Tue</t>
  </si>
  <si>
    <t>1-e530d56b3d3b8122d03ef7bff6342e4b</t>
  </si>
  <si>
    <t>2017-10-30T20:00:00-06:00</t>
  </si>
  <si>
    <t>316608413</t>
  </si>
  <si>
    <t>Perform a dot annuel on the unit checked unit passed dot standerds</t>
  </si>
  <si>
    <t>43039.2973935648</t>
  </si>
  <si>
    <t>2017-10-31T07:08:14-06:00</t>
  </si>
  <si>
    <t>cmontes_2017-10-31_07-09-35_-0600_Tue</t>
  </si>
  <si>
    <t>1-4789f26fcac3587a9773fd5228e7b9a7</t>
  </si>
  <si>
    <t>2017-10-30T23:00:00-06:00</t>
  </si>
  <si>
    <t>316856199</t>
  </si>
  <si>
    <t>12672134</t>
  </si>
  <si>
    <t>Perform a s70pm on unit change the oil fuel air filter and oil and hydraulic and lube the unit on the engine and pully and rear</t>
  </si>
  <si>
    <t>43039.2983254398</t>
  </si>
  <si>
    <t>2017-10-31T07:09:35-06:00</t>
  </si>
  <si>
    <t>cmontes_2017-10-31_07-13-46_-0600_Tue</t>
  </si>
  <si>
    <t>1-c89e4a66fc392ea6b5d2985fbbbc31e4</t>
  </si>
  <si>
    <t>After finished the unit cleaned work area and picked up filter and disposed</t>
  </si>
  <si>
    <t>43039.3012364468</t>
  </si>
  <si>
    <t>2017-10-31T07:13:46-06:00</t>
  </si>
  <si>
    <t>cmontes_2017-10-31_07-16-54_-0600_Tue</t>
  </si>
  <si>
    <t>1-0271f66eb5d6b32cdc9d26a7f1bcec08</t>
  </si>
  <si>
    <t>316910578</t>
  </si>
  <si>
    <t>12086826</t>
  </si>
  <si>
    <t>Perform a dot annuel inspection checked the unit and found repairs needed to be perfrom</t>
  </si>
  <si>
    <t>43039.3034117593</t>
  </si>
  <si>
    <t>2017-10-31T07:16:54-06:00</t>
  </si>
  <si>
    <t>cmontes_2017-10-31_07-18-24_-0600_Tue</t>
  </si>
  <si>
    <t>1-222d44383e8afe761c0681edac9e8507</t>
  </si>
  <si>
    <t>316759055</t>
  </si>
  <si>
    <t>Perform a s 57 a pm on the unit checked the unit checked the pm sheet and checking off and lube the unit</t>
  </si>
  <si>
    <t>43039.3044551273</t>
  </si>
  <si>
    <t>2017-10-31T07:18:24-06:00</t>
  </si>
  <si>
    <t>cmontes_2017-10-31_07-20-00_-0600_Tue</t>
  </si>
  <si>
    <t>1-b1e3af47591bff57aa85578aac0335f4</t>
  </si>
  <si>
    <t>Finished the pm picked up the work area cleaned the bay and picked up trash and diapers inder bay</t>
  </si>
  <si>
    <t>43039.305563287</t>
  </si>
  <si>
    <t>2017-10-31T07:20:00-06:00</t>
  </si>
  <si>
    <t>cmontes_2017-11-01_07-30-35_-0600_Wed</t>
  </si>
  <si>
    <t>1-0b0838c0fcf8db542c6d0ec007981eb0</t>
  </si>
  <si>
    <t>2017-10-31T23:00:00-06:00</t>
  </si>
  <si>
    <t>Perfrom a s76l pm on unit pm inspection change oil fuel and air filters and lube unit</t>
  </si>
  <si>
    <t>43040.3129143056</t>
  </si>
  <si>
    <t>2017-11-01T07:30:35-06:00</t>
  </si>
  <si>
    <t>cmontes_2017-11-01_07-31-41_-0600_Wed</t>
  </si>
  <si>
    <t>1-9d0ccb957f004d920e52f7e945e0df96</t>
  </si>
  <si>
    <t>Perfrom a s76c1 pm on the unit checked the pm sheet checking the unit checking the list off</t>
  </si>
  <si>
    <t>43040.3136768403</t>
  </si>
  <si>
    <t>2017-11-01T07:31:41-06:00</t>
  </si>
  <si>
    <t>dcantu_2017-10-10_15-52-14_-0400_Tue</t>
  </si>
  <si>
    <t>2-399965f1da18c186af9b0e2116371910</t>
  </si>
  <si>
    <t>dcantu</t>
  </si>
  <si>
    <t>2017-10-05T06:00:00-04:00</t>
  </si>
  <si>
    <t>2017-10-05T10:00:00-04:00</t>
  </si>
  <si>
    <t>Cantu</t>
  </si>
  <si>
    <t>Daniel</t>
  </si>
  <si>
    <t>Cantu, Daniel</t>
  </si>
  <si>
    <t>5111691</t>
  </si>
  <si>
    <t>Remove bad valve cover, tighten down drain house and clamp,put back guard on small shaft</t>
  </si>
  <si>
    <t>43018.661281088</t>
  </si>
  <si>
    <t>2017-10-10T15:52:14-04:00</t>
  </si>
  <si>
    <t>dcantu_2017-10-10_15-56-53_-0400_Tue</t>
  </si>
  <si>
    <t>1-f4f42253ec91e599d17b9379f2ac3a53</t>
  </si>
  <si>
    <t>2017-10-05T17:00:00-04:00</t>
  </si>
  <si>
    <t>632010</t>
  </si>
  <si>
    <t>Add guard on hoses,remove and replace hoses going to ogers</t>
  </si>
  <si>
    <t>43018.6645044792</t>
  </si>
  <si>
    <t>2017-10-10T15:56:53-04:00</t>
  </si>
  <si>
    <t>dcantu_2017-10-10_15-58-39_-0400_Tue</t>
  </si>
  <si>
    <t>1-49b5428e3e5c877653e674a354f3cc9b</t>
  </si>
  <si>
    <t>2017-10-06T06:00:00-04:00</t>
  </si>
  <si>
    <t>2017-10-06T11:00:00-04:00</t>
  </si>
  <si>
    <t>5122290</t>
  </si>
  <si>
    <t>Secure and cover hoses rubbing</t>
  </si>
  <si>
    <t>43018.6657309259</t>
  </si>
  <si>
    <t>2017-10-10T15:58:39-04:00</t>
  </si>
  <si>
    <t>dcantu_2017-10-10_16-00-57_-0400_Tue</t>
  </si>
  <si>
    <t>1-dd350c5626ebb039a1d2a4c33acf9e20</t>
  </si>
  <si>
    <t>2017-10-06T17:00:00-04:00</t>
  </si>
  <si>
    <t>5122255</t>
  </si>
  <si>
    <t>Add hoses to pump and covers to stop rubbing</t>
  </si>
  <si>
    <t>43018.6673318981</t>
  </si>
  <si>
    <t>2017-10-10T16:00:57-04:00</t>
  </si>
  <si>
    <t>dcantu_2017-10-10_16-02-11_-0400_Tue</t>
  </si>
  <si>
    <t>1-fe81965d8102d9157e1845fb5ceaabe1</t>
  </si>
  <si>
    <t>2017-10-07T06:00:00-04:00</t>
  </si>
  <si>
    <t>2017-10-07T11:00:00-04:00</t>
  </si>
  <si>
    <t>Secure all hoses are coverd to avoid rubbing,add hoses</t>
  </si>
  <si>
    <t>43018.668186794</t>
  </si>
  <si>
    <t>2017-10-10T16:02:11-04:00</t>
  </si>
  <si>
    <t>dcantu_2017-10-10_16-04-21_-0400_Tue</t>
  </si>
  <si>
    <t>1-8c5a4f25003ea18d1dfd37b7cbcd827f</t>
  </si>
  <si>
    <t>2017-10-07T17:00:00-04:00</t>
  </si>
  <si>
    <t>5111109</t>
  </si>
  <si>
    <t>Secure all hoses whit cover guards to avoid damage</t>
  </si>
  <si>
    <t>43018.6696974537</t>
  </si>
  <si>
    <t>2017-10-10T16:04:21-04:00</t>
  </si>
  <si>
    <t>dcantu_2017-10-10_16-06-09_-0400_Tue</t>
  </si>
  <si>
    <t>1-42c07de4b85c2b74b428741e2b2459d5</t>
  </si>
  <si>
    <t>2017-10-08T06:00:00-04:00</t>
  </si>
  <si>
    <t>2017-10-08T10:00:00-04:00</t>
  </si>
  <si>
    <t>Secure all hoses whit covers</t>
  </si>
  <si>
    <t>43018.6709379977</t>
  </si>
  <si>
    <t>2017-10-10T16:06:09-04:00</t>
  </si>
  <si>
    <t>dcantu_2017-10-10_16-07-57_-0400_Tue</t>
  </si>
  <si>
    <t>1-eae0a740f6f9cbe6483c9c387c54627a</t>
  </si>
  <si>
    <t>2017-10-08T17:00:00-04:00</t>
  </si>
  <si>
    <t>5122183</t>
  </si>
  <si>
    <t>Secure all hoses whit covers to stop eny damage or leaks</t>
  </si>
  <si>
    <t>43018.6721947801</t>
  </si>
  <si>
    <t>2017-10-10T16:07:57-04:00</t>
  </si>
  <si>
    <t>dcantu_2017-10-10_16-09-23_-0400_Tue</t>
  </si>
  <si>
    <t>1-9294b42d4cc7ee50dc2df3cf1670512a</t>
  </si>
  <si>
    <t>2017-10-09T06:00:00-04:00</t>
  </si>
  <si>
    <t>2017-10-09T11:00:00-04:00</t>
  </si>
  <si>
    <t>Secure all hoses whit covers to protect from rubbing</t>
  </si>
  <si>
    <t>43018.6731860301</t>
  </si>
  <si>
    <t>2017-10-10T16:09:23-04:00</t>
  </si>
  <si>
    <t>dcantu_2017-10-10_16-10-12_-0400_Tue</t>
  </si>
  <si>
    <t>1-035f18911da51c176d6e78e98d7c116e</t>
  </si>
  <si>
    <t>2017-10-09T17:00:00-04:00</t>
  </si>
  <si>
    <t>5122277</t>
  </si>
  <si>
    <t>Secure all hoses whit covers to stop from rubbing or getting damaged</t>
  </si>
  <si>
    <t>43018.6737537384</t>
  </si>
  <si>
    <t>2017-10-10T16:10:12-04:00</t>
  </si>
  <si>
    <t>dcantu_2017-10-17_21-32-48_-0500_Tue</t>
  </si>
  <si>
    <t>1-db46caa8b927ba2d431b802f2cd06e65</t>
  </si>
  <si>
    <t>2017-10-16T14:00:00-05:00</t>
  </si>
  <si>
    <t>Weslaco shop</t>
  </si>
  <si>
    <t>43025.8977848611</t>
  </si>
  <si>
    <t>2017-10-17T21:32:48-05:00</t>
  </si>
  <si>
    <t>dcantu_2017-10-17_21-34-10_-0500_Tue</t>
  </si>
  <si>
    <t>1-6a353305c6ebc82f4d19d9d9a58f871d</t>
  </si>
  <si>
    <t>43025.8987356134</t>
  </si>
  <si>
    <t>2017-10-17T21:34:10-05:00</t>
  </si>
  <si>
    <t>dcantu_2017-10-23_08-19-49_-0500_Mon</t>
  </si>
  <si>
    <t>1-cc136858545ff3b5fe68ee13551947c8</t>
  </si>
  <si>
    <t>HB</t>
  </si>
  <si>
    <t>SAN</t>
  </si>
  <si>
    <t>43031.3471028935</t>
  </si>
  <si>
    <t>2017-10-23T08:19:49-05:00</t>
  </si>
  <si>
    <t>dcantu_2017-10-23_08-23-17_-0500_Mon</t>
  </si>
  <si>
    <t>1-c497945142b8b1ddd9180fff3e60e29c</t>
  </si>
  <si>
    <t>43031.3495070949</t>
  </si>
  <si>
    <t>2017-10-23T08:23:17-05:00</t>
  </si>
  <si>
    <t>dcantu_2017-10-23_08-23-36_-0500_Mon</t>
  </si>
  <si>
    <t>1-82df12ec1d7b91710698e0a9da7d18f8</t>
  </si>
  <si>
    <t>43031.3497265972</t>
  </si>
  <si>
    <t>2017-10-23T08:23:36-05:00</t>
  </si>
  <si>
    <t>dcantu_2017-10-24_20-27-28_-0500_Tue</t>
  </si>
  <si>
    <t>1-d5fbde5a77fe3273144ae7808d33ee64</t>
  </si>
  <si>
    <t>43032.8524125463</t>
  </si>
  <si>
    <t>2017-10-24T20:27:28-05:00</t>
  </si>
  <si>
    <t>dcantu_2017-10-24_20-27-58_-0500_Tue</t>
  </si>
  <si>
    <t>1-e39802c0b5ee2855b40908a8b54352ab</t>
  </si>
  <si>
    <t>43032.8527629514</t>
  </si>
  <si>
    <t>2017-10-24T20:27:58-05:00</t>
  </si>
  <si>
    <t>dcantu_2017-10-29_20-17-58_-0500_Sun</t>
  </si>
  <si>
    <t>1-afd015b73b574ca00348a6deabef5c1f</t>
  </si>
  <si>
    <t>2017-10-25T08:00:00-05:00</t>
  </si>
  <si>
    <t>43037.8458132755</t>
  </si>
  <si>
    <t>2017-10-29T20:17:58-05:00</t>
  </si>
  <si>
    <t>dcantu_2017-10-29_20-18-34_-0500_Sun</t>
  </si>
  <si>
    <t>1-87547c7ccf62d228b3806b3622b4c374</t>
  </si>
  <si>
    <t>2017-10-26T08:00:00-05:00</t>
  </si>
  <si>
    <t>43037.8462292361</t>
  </si>
  <si>
    <t>2017-10-29T20:18:34-05:00</t>
  </si>
  <si>
    <t>dcantu_2017-10-29_20-19-06_-0500_Sun</t>
  </si>
  <si>
    <t>1-c3f47c844c629e4bbc1fb335c643192a</t>
  </si>
  <si>
    <t>2017-10-27T08:00:00-05:00</t>
  </si>
  <si>
    <t>43037.8466065394</t>
  </si>
  <si>
    <t>2017-10-29T20:19:06-05:00</t>
  </si>
  <si>
    <t>dcantu_2017-11-03_16-45-42_-0500_Fri</t>
  </si>
  <si>
    <t>2-f62de502589fe98f12dc8ec1a2983b3b</t>
  </si>
  <si>
    <t>316947985</t>
  </si>
  <si>
    <t>11618363</t>
  </si>
  <si>
    <t>Repacked, changed valves plungers, crush caps packing nuts, wipers seals, wiper seal housing and wiper seals o'rings</t>
  </si>
  <si>
    <t>43042.6984079745</t>
  </si>
  <si>
    <t>dcantu_2017-11-03_16-48-42_-0500_Fri</t>
  </si>
  <si>
    <t>2-a4a2d97c1413a9b95151ca3aa67efd17</t>
  </si>
  <si>
    <t>2017-11-02T20:00:00-05:00</t>
  </si>
  <si>
    <t>316952397</t>
  </si>
  <si>
    <t>12545640</t>
  </si>
  <si>
    <t>Repacked, valves, plungers, crush caps, and all o'rings</t>
  </si>
  <si>
    <t>43042.7004877546</t>
  </si>
  <si>
    <t>dcantu_2017-11-03_16-49-56_-0500_Fri</t>
  </si>
  <si>
    <t>2-4fe09ca18399049ca1bfef765f6e4b5a</t>
  </si>
  <si>
    <t>316947984</t>
  </si>
  <si>
    <t>11923243</t>
  </si>
  <si>
    <t>Repacked, valves, plungers</t>
  </si>
  <si>
    <t>43042.7013490509</t>
  </si>
  <si>
    <t>dcantu_2017-11-07_20-48-25_-0600_Tue</t>
  </si>
  <si>
    <t>2-b94d7342f99ba2a69a613ddbde369c75</t>
  </si>
  <si>
    <t>2017-11-04T08:00:00-05:00</t>
  </si>
  <si>
    <t>2017-11-04T20:00:00-05:00</t>
  </si>
  <si>
    <t>316961468</t>
  </si>
  <si>
    <t>12314487</t>
  </si>
  <si>
    <t>Repack, change valves, and wiper seals</t>
  </si>
  <si>
    <t>43046.8669615625</t>
  </si>
  <si>
    <t>dcantu_2017-11-07_20-51-59_-0600_Tue</t>
  </si>
  <si>
    <t>2-2c9d6bc2f38b57c0e794eed2aa532756</t>
  </si>
  <si>
    <t>2017-11-05T08:00:00-06:00</t>
  </si>
  <si>
    <t>2017-11-05T20:00:00-06:00</t>
  </si>
  <si>
    <t>316961458</t>
  </si>
  <si>
    <t>12965435</t>
  </si>
  <si>
    <t>Added greas gauge, 1 grease line, 20 washers to suction manifold, checked/thitend up bolts on horns</t>
  </si>
  <si>
    <t>43046.8694398148</t>
  </si>
  <si>
    <t>dcantu_2017-11-07_20-55-44_-0600_Tue</t>
  </si>
  <si>
    <t>2-033c3c42a806f780497d4d2ca8e39ec1</t>
  </si>
  <si>
    <t>2017-11-06T08:00:00-06:00</t>
  </si>
  <si>
    <t>316958558</t>
  </si>
  <si>
    <t>Repacked, changed valves, and O'rings</t>
  </si>
  <si>
    <t>43046.8720442361</t>
  </si>
  <si>
    <t>dcantu_2017-11-07_20-56-56_-0600_Tue</t>
  </si>
  <si>
    <t>2-e9fcbc2a0508ce650264e10286e94765</t>
  </si>
  <si>
    <t>2017-11-07T20:00:00-06:00</t>
  </si>
  <si>
    <t>316958514</t>
  </si>
  <si>
    <t>Repacked, changed plunges, crush caps, O'rings, valves, added 1 Haskel pump</t>
  </si>
  <si>
    <t>43046.8728751389</t>
  </si>
  <si>
    <t>dgaona_2017-10-09_17-50-16_-0600_Mon</t>
  </si>
  <si>
    <t>1-e0490005cf3c390daea9699a0bc02a64</t>
  </si>
  <si>
    <t>dgaona</t>
  </si>
  <si>
    <t>2017-10-04T17:00:00-06:00</t>
  </si>
  <si>
    <t>Gaona</t>
  </si>
  <si>
    <t>Gaona, Daniel</t>
  </si>
  <si>
    <t>316795541</t>
  </si>
  <si>
    <t>12157794</t>
  </si>
  <si>
    <t>Install transmission</t>
  </si>
  <si>
    <t>43017.7432508333</t>
  </si>
  <si>
    <t>2017-10-09T17:50:16-06:00</t>
  </si>
  <si>
    <t>dgaona_2017-10-09_17-51-28_-0600_Mon</t>
  </si>
  <si>
    <t>1-fe00a56a70b77e9b513de712c6917111</t>
  </si>
  <si>
    <t>316809171</t>
  </si>
  <si>
    <t>11360879</t>
  </si>
  <si>
    <t>Troubleshoot braking air system</t>
  </si>
  <si>
    <t>43017.7440825926</t>
  </si>
  <si>
    <t>2017-10-09T17:51:28-06:00</t>
  </si>
  <si>
    <t>dgaona_2017-10-09_17-53-56_-0600_Mon</t>
  </si>
  <si>
    <t>1-fd7e6a495bf764b03675e0c0a0ed17fd</t>
  </si>
  <si>
    <t>Relpace air drier amd remove plam valve and compressor clean oil from system</t>
  </si>
  <si>
    <t>43017.7457930324</t>
  </si>
  <si>
    <t>2017-10-09T17:53:56-06:00</t>
  </si>
  <si>
    <t>dgaona_2017-10-09_17-56-36_-0600_Mon</t>
  </si>
  <si>
    <t>1-045e18e34efd36a67d8e3d2478efee59</t>
  </si>
  <si>
    <t>316819195</t>
  </si>
  <si>
    <t>11831034</t>
  </si>
  <si>
    <t>Remove hyd resivor gear box pumps ans direct drive</t>
  </si>
  <si>
    <t>43017.7476462037</t>
  </si>
  <si>
    <t>2017-10-09T17:56:36-06:00</t>
  </si>
  <si>
    <t>dgaona_2017-10-09_17-58-17_-0600_Mon</t>
  </si>
  <si>
    <t>1-0d5a9bdf3e25817252aa330b06309d2d</t>
  </si>
  <si>
    <t>2017-10-06T09:00:00-06:00</t>
  </si>
  <si>
    <t>316809291</t>
  </si>
  <si>
    <t>11689980</t>
  </si>
  <si>
    <t>Troubleshoot no start , rewire power relay and fuel pump actuator solenoid</t>
  </si>
  <si>
    <t>43017.7488179282</t>
  </si>
  <si>
    <t>2017-10-09T17:58:17-06:00</t>
  </si>
  <si>
    <t>dgaona_2017-10-09_18-00-43_-0600_Mon</t>
  </si>
  <si>
    <t>1-34748cbcebc43138ae40e046ace951dd</t>
  </si>
  <si>
    <t>2017-10-06T12:00:00-06:00</t>
  </si>
  <si>
    <t>316822600</t>
  </si>
  <si>
    <t>Troubleshoot no start  replace battery and  check charging system and troubleshoot heater grid overheating</t>
  </si>
  <si>
    <t>43017.7504982755</t>
  </si>
  <si>
    <t>2017-10-09T18:00:43-06:00</t>
  </si>
  <si>
    <t>dgaona_2017-10-09_18-03-54_-0600_Mon</t>
  </si>
  <si>
    <t>1-a02bd807354ee61b1614d11e5b635740</t>
  </si>
  <si>
    <t>2017-10-06T13:00:00-06:00</t>
  </si>
  <si>
    <t>316578203</t>
  </si>
  <si>
    <t>11438857</t>
  </si>
  <si>
    <t>Preform dot annual</t>
  </si>
  <si>
    <t>43017.7527115857</t>
  </si>
  <si>
    <t>2017-10-09T18:03:54-06:00</t>
  </si>
  <si>
    <t>dgaona_2017-10-09_18-04-57_-0600_Mon</t>
  </si>
  <si>
    <t>1-d4e5f2c5671d7dd938d449b27db5f808</t>
  </si>
  <si>
    <t>2017-10-06T17:00:00-06:00</t>
  </si>
  <si>
    <t>316189195</t>
  </si>
  <si>
    <t>Install direct drive shaft and remove due to incorect parts provided</t>
  </si>
  <si>
    <t>43017.7534478241</t>
  </si>
  <si>
    <t>2017-10-09T18:04:57-06:00</t>
  </si>
  <si>
    <t>dgaona_2017-10-09_18-06-49_-0600_Mon</t>
  </si>
  <si>
    <t>1-7519572744318c6f723c54c9ab85df30</t>
  </si>
  <si>
    <t>316584248</t>
  </si>
  <si>
    <t>11748299</t>
  </si>
  <si>
    <t>43017.7547338657</t>
  </si>
  <si>
    <t>2017-10-09T18:06:49-06:00</t>
  </si>
  <si>
    <t>dgaona_2017-10-09_18-07-49_-0600_Mon</t>
  </si>
  <si>
    <t>1-6edef6a7269f271f5d79b7e6bb6be547</t>
  </si>
  <si>
    <t>2017-10-07T08:00:00-06:00</t>
  </si>
  <si>
    <t>Install palm valve and reroute exhaust port hose and clean crank case breather and finish up compressor install</t>
  </si>
  <si>
    <t>43017.7554340394</t>
  </si>
  <si>
    <t>2017-10-09T18:07:49-06:00</t>
  </si>
  <si>
    <t>dgaona_2017-10-09_18-10-46_-0600_Mon</t>
  </si>
  <si>
    <t>1-ddae96771574ce9b7018f696f1831c2c</t>
  </si>
  <si>
    <t>Install gearbox and direct drive and start stabbing hyd pumps</t>
  </si>
  <si>
    <t>43017.7574789236</t>
  </si>
  <si>
    <t>2017-10-09T18:10:46-06:00</t>
  </si>
  <si>
    <t>dgaona_2017-10-09_18-12-18_-0600_Mon</t>
  </si>
  <si>
    <t>1-cfbc611dbee05bb3c68534aeb58dd256</t>
  </si>
  <si>
    <t>316825411</t>
  </si>
  <si>
    <t>10246780</t>
  </si>
  <si>
    <t>Remove and replace air comp belt</t>
  </si>
  <si>
    <t>43017.7585500694</t>
  </si>
  <si>
    <t>2017-10-09T18:12:18-06:00</t>
  </si>
  <si>
    <t>dgaona_2017-10-09_18-13-18_-0600_Mon</t>
  </si>
  <si>
    <t>2-422490ee138173f1a6e7ce61166d3afd</t>
  </si>
  <si>
    <t>Stab hyd pumps install hoses and fill up hyd tank and wash unit</t>
  </si>
  <si>
    <t>43017.7592403819</t>
  </si>
  <si>
    <t>2017-10-09T18:13:18-06:00</t>
  </si>
  <si>
    <t>dgaona_2017-10-11_04-16-11_-0600_Wed</t>
  </si>
  <si>
    <t>1-71dbe35baac64c662941bef3fc9066ea</t>
  </si>
  <si>
    <t>316833396</t>
  </si>
  <si>
    <t>Troubleshoot no start  remove fuel tank and clean and replace check valves and prime system manually</t>
  </si>
  <si>
    <t>43019.1779103588</t>
  </si>
  <si>
    <t>2017-10-11T04:16:11-06:00</t>
  </si>
  <si>
    <t>dgaona_2017-10-11_04-18-06_-0600_Wed</t>
  </si>
  <si>
    <t>1-686a788d4920fe81de20553832483064</t>
  </si>
  <si>
    <t>316833397</t>
  </si>
  <si>
    <t>Troubleshoot air system remove and replace air compressor</t>
  </si>
  <si>
    <t>43019.179236956</t>
  </si>
  <si>
    <t>2017-10-11T04:18:06-06:00</t>
  </si>
  <si>
    <t>dgaona_2017-10-11_04-19-59_-0600_Wed</t>
  </si>
  <si>
    <t>1-48efbed16a5dd84ed86ff58e03d82179</t>
  </si>
  <si>
    <t>Sand express hopper and screw update</t>
  </si>
  <si>
    <t>43019.1805456481</t>
  </si>
  <si>
    <t>2017-10-11T04:19:59-06:00</t>
  </si>
  <si>
    <t>dgaona_2017-10-16_18-10-20_-0600_Mon</t>
  </si>
  <si>
    <t>1-597d919f4a897a6ffeb8c8439e440fca</t>
  </si>
  <si>
    <t>1014160200</t>
  </si>
  <si>
    <t>43024.757183831</t>
  </si>
  <si>
    <t>2017-10-16T18:10:20-06:00</t>
  </si>
  <si>
    <t>dgaona_2017-10-16_18-11-51_-0600_Mon</t>
  </si>
  <si>
    <t>1-a7ff8061cdae0c6774518b226ff6d4a3</t>
  </si>
  <si>
    <t>2017-10-11T13:00:00-06:00</t>
  </si>
  <si>
    <t>316843254</t>
  </si>
  <si>
    <t>10991673</t>
  </si>
  <si>
    <t>Install air filters</t>
  </si>
  <si>
    <t>43024.7582381829</t>
  </si>
  <si>
    <t>2017-10-16T18:11:51-06:00</t>
  </si>
  <si>
    <t>dgaona_2017-10-16_18-12-52_-0600_Mon</t>
  </si>
  <si>
    <t>1-42c27f2a44397a133adcca56e12bafd4</t>
  </si>
  <si>
    <t>2017-10-11T14:00:00-06:00</t>
  </si>
  <si>
    <t>316824402</t>
  </si>
  <si>
    <t>10724693</t>
  </si>
  <si>
    <t>Troubleshoot tail lights</t>
  </si>
  <si>
    <t>43024.7589359144</t>
  </si>
  <si>
    <t>2017-10-16T18:12:52-06:00</t>
  </si>
  <si>
    <t>dgaona_2017-10-16_18-14-17_-0600_Mon</t>
  </si>
  <si>
    <t>1-e00cb129c358c1c1f40998be42cff0fa</t>
  </si>
  <si>
    <t>2017-10-11T17:00:00-06:00</t>
  </si>
  <si>
    <t>316794440</t>
  </si>
  <si>
    <t>12509437</t>
  </si>
  <si>
    <t>Install alternator to ac unit</t>
  </si>
  <si>
    <t>43024.7599278588</t>
  </si>
  <si>
    <t>2017-10-16T18:14:17-06:00</t>
  </si>
  <si>
    <t>dgaona_2017-10-16_18-15-43_-0600_Mon</t>
  </si>
  <si>
    <t>1-2837fbd6731896cd7e48f8766c8430f1</t>
  </si>
  <si>
    <t>316842418</t>
  </si>
  <si>
    <t>43024.7609147106</t>
  </si>
  <si>
    <t>2017-10-16T18:15:43-06:00</t>
  </si>
  <si>
    <t>dgaona_2017-10-16_18-17-46_-0600_Mon</t>
  </si>
  <si>
    <t>1-01d9e89e728a394c22e268f02824b5d1</t>
  </si>
  <si>
    <t>2017-10-12T08:00:00-06:00</t>
  </si>
  <si>
    <t>Troubleshoot taillights</t>
  </si>
  <si>
    <t>43024.7623441319</t>
  </si>
  <si>
    <t>2017-10-16T18:17:46-06:00</t>
  </si>
  <si>
    <t>dgaona_2017-10-16_18-18-53_-0600_Mon</t>
  </si>
  <si>
    <t>1-9063c5c0427e1f73b6e96908bcdbdb1c</t>
  </si>
  <si>
    <t>2017-10-12T09:00:00-06:00</t>
  </si>
  <si>
    <t>316846905</t>
  </si>
  <si>
    <t>12203692</t>
  </si>
  <si>
    <t>Identify and repair air leak in cab</t>
  </si>
  <si>
    <t>43024.7631215741</t>
  </si>
  <si>
    <t>2017-10-16T18:18:53-06:00</t>
  </si>
  <si>
    <t>dgaona_2017-10-16_18-20-07_-0600_Mon</t>
  </si>
  <si>
    <t>1-427ff530a6bbf4dd707981768e64c27a</t>
  </si>
  <si>
    <t>2017-10-12T10:00:00-06:00</t>
  </si>
  <si>
    <t>316846906</t>
  </si>
  <si>
    <t>12203629</t>
  </si>
  <si>
    <t>Troubleshoot backup lights</t>
  </si>
  <si>
    <t>43024.7639712384</t>
  </si>
  <si>
    <t>2017-10-16T18:20:07-06:00</t>
  </si>
  <si>
    <t>dgaona_2017-10-16_18-22-21_-0600_Mon</t>
  </si>
  <si>
    <t>1-96df3bec5658b150736efd750458b011</t>
  </si>
  <si>
    <t>2017-10-12T11:00:00-06:00</t>
  </si>
  <si>
    <t>316491561</t>
  </si>
  <si>
    <t>12690150</t>
  </si>
  <si>
    <t>43024.7655250347</t>
  </si>
  <si>
    <t>2017-10-16T18:22:21-06:00</t>
  </si>
  <si>
    <t>dgaona_2017-10-16_18-23-19_-0600_Mon</t>
  </si>
  <si>
    <t>1-dda947ce487c58fca8941c4ad0a051e5</t>
  </si>
  <si>
    <t>316836872</t>
  </si>
  <si>
    <t>11853921</t>
  </si>
  <si>
    <t>Diagnose check engine light</t>
  </si>
  <si>
    <t>43024.7661953472</t>
  </si>
  <si>
    <t>2017-10-16T18:23:19-06:00</t>
  </si>
  <si>
    <t>dgaona_2017-10-16_18-24-48_-0600_Mon</t>
  </si>
  <si>
    <t>1-80d019695789bd50d1ec098bedfbc330</t>
  </si>
  <si>
    <t>2017-10-12T13:00:00-06:00</t>
  </si>
  <si>
    <t>Install air filter canisters</t>
  </si>
  <si>
    <t>43024.7672323611</t>
  </si>
  <si>
    <t>2017-10-16T18:24:48-06:00</t>
  </si>
  <si>
    <t>dgaona_2017-10-16_18-25-54_-0600_Mon</t>
  </si>
  <si>
    <t>1-f18ef6ec6f4797a92ee28845046ad66a</t>
  </si>
  <si>
    <t>316842482</t>
  </si>
  <si>
    <t>Trouble shoot no start, repair wiring</t>
  </si>
  <si>
    <t>43024.767995625</t>
  </si>
  <si>
    <t>2017-10-16T18:25:54-06:00</t>
  </si>
  <si>
    <t>dgaona_2017-10-16_18-27-31_-0600_Mon</t>
  </si>
  <si>
    <t>1-bdb47d346468ab57790b2946dfaa2549</t>
  </si>
  <si>
    <t>2017-10-12T16:00:00-06:00</t>
  </si>
  <si>
    <t>Run up and inspect for leaks</t>
  </si>
  <si>
    <t>43024.7691153935</t>
  </si>
  <si>
    <t>2017-10-16T18:27:31-06:00</t>
  </si>
  <si>
    <t>dgaona_2017-10-16_18-28-59_-0600_Mon</t>
  </si>
  <si>
    <t>1-e18f5568a62dca7abcc5adf80eb6cda7</t>
  </si>
  <si>
    <t>316848469</t>
  </si>
  <si>
    <t>Troubleshoot check engine</t>
  </si>
  <si>
    <t>43024.7701274537</t>
  </si>
  <si>
    <t>2017-10-16T18:28:59-06:00</t>
  </si>
  <si>
    <t>dgaona_2017-10-16_18-30-05_-0600_Mon</t>
  </si>
  <si>
    <t>1-57710f1d71ef468e90ac2191914ab6c7</t>
  </si>
  <si>
    <t>2017-10-13T07:00:00-06:00</t>
  </si>
  <si>
    <t>316852055</t>
  </si>
  <si>
    <t>11826999</t>
  </si>
  <si>
    <t>Repair wiring to side marker and install license plate light</t>
  </si>
  <si>
    <t>43024.7708977893</t>
  </si>
  <si>
    <t>2017-10-16T18:30:05-06:00</t>
  </si>
  <si>
    <t>dgaona_2017-10-16_18-31-19_-0600_Mon</t>
  </si>
  <si>
    <t>1-331d74d75378582740eb1fe10ad41c90</t>
  </si>
  <si>
    <t>2017-10-13T14:00:00-06:00</t>
  </si>
  <si>
    <t>316833070</t>
  </si>
  <si>
    <t>11512092</t>
  </si>
  <si>
    <t>Install hyd hoses move fuel tank and install air actuators on resivor</t>
  </si>
  <si>
    <t>43024.7717541435</t>
  </si>
  <si>
    <t>2017-10-16T18:31:19-06:00</t>
  </si>
  <si>
    <t>dgaona_2017-10-16_18-33-07_-0600_Mon</t>
  </si>
  <si>
    <t>1-8da6d462a902f0468bac134c1bc7a1e4</t>
  </si>
  <si>
    <t>316855091</t>
  </si>
  <si>
    <t>12938321</t>
  </si>
  <si>
    <t>Teoubleshoot wiring and repaired rear lights</t>
  </si>
  <si>
    <t>43024.7730061227</t>
  </si>
  <si>
    <t>2017-10-16T18:33:07-06:00</t>
  </si>
  <si>
    <t>dgaona_2017-10-16_18-34-26_-0600_Mon</t>
  </si>
  <si>
    <t>1-c9e529efbf312b3e9642893a04c474a6</t>
  </si>
  <si>
    <t>2017-10-14T06:00:00-06:00</t>
  </si>
  <si>
    <t>2017-10-14T11:00:00-06:00</t>
  </si>
  <si>
    <t>316849560</t>
  </si>
  <si>
    <t>Install air intake tubing</t>
  </si>
  <si>
    <t>43024.7739215162</t>
  </si>
  <si>
    <t>2017-10-16T18:34:26-06:00</t>
  </si>
  <si>
    <t>dgaona_2017-10-16_18-36-10_-0600_Mon</t>
  </si>
  <si>
    <t>1-b937a5bc8513a21e7ad629fd1fa9e555</t>
  </si>
  <si>
    <t>316854790</t>
  </si>
  <si>
    <t>Troubleshoot hyd start sys on deck engines</t>
  </si>
  <si>
    <t>43024.7751198495</t>
  </si>
  <si>
    <t>2017-10-16T18:36:10-06:00</t>
  </si>
  <si>
    <t>dgaona_2017-10-16_18-37-43_-0600_Mon</t>
  </si>
  <si>
    <t>1-262770c7d19556a7a35dff01855e9e58</t>
  </si>
  <si>
    <t>2017-10-15T07:00:00-06:00</t>
  </si>
  <si>
    <t>316858836</t>
  </si>
  <si>
    <t>12003618</t>
  </si>
  <si>
    <t>43024.7761983102</t>
  </si>
  <si>
    <t>2017-10-16T18:37:43-06:00</t>
  </si>
  <si>
    <t>dgaona_2017-10-16_18-39-03_-0600_Mon</t>
  </si>
  <si>
    <t>1-ffe23d5fdcbe6b11f55e116ffffc144d</t>
  </si>
  <si>
    <t>Troublshoot deck engine hyd start sys</t>
  </si>
  <si>
    <t>43024.7771276042</t>
  </si>
  <si>
    <t>2017-10-16T18:39:03-06:00</t>
  </si>
  <si>
    <t>dgaona_2017-10-16_18-40-16_-0600_Mon</t>
  </si>
  <si>
    <t>1-6674d45c8372c504df345414cf43ce87</t>
  </si>
  <si>
    <t>2017-10-15T14:00:00-06:00</t>
  </si>
  <si>
    <t>315991718</t>
  </si>
  <si>
    <t>Preform g35 pm</t>
  </si>
  <si>
    <t>43024.7779722569</t>
  </si>
  <si>
    <t>2017-10-16T18:40:16-06:00</t>
  </si>
  <si>
    <t>dgaona_2017-10-16_18-41-08_-0600_Mon</t>
  </si>
  <si>
    <t>1-24a64d84d3c5b879dab0652b3dd65e3b</t>
  </si>
  <si>
    <t>2017-10-15T15:00:00-06:00</t>
  </si>
  <si>
    <t>316860194</t>
  </si>
  <si>
    <t>Install marten decker gauge</t>
  </si>
  <si>
    <t>43024.7785684259</t>
  </si>
  <si>
    <t>2017-10-16T18:41:08-06:00</t>
  </si>
  <si>
    <t>dgaona_2017-10-16_18-42-08_-0600_Mon</t>
  </si>
  <si>
    <t>1-629969bcc83e2f63ac32ffa975f27e58</t>
  </si>
  <si>
    <t>2017-10-15T17:00:00-06:00</t>
  </si>
  <si>
    <t>316860195</t>
  </si>
  <si>
    <t>Repair engine running issues</t>
  </si>
  <si>
    <t>43024.7792596759</t>
  </si>
  <si>
    <t>2017-10-16T18:42:08-06:00</t>
  </si>
  <si>
    <t>dgaona_2017-10-16_18-43-07_-0600_Mon</t>
  </si>
  <si>
    <t>1-a853198956eba4d890b5ac8251a769f3</t>
  </si>
  <si>
    <t>316809302</t>
  </si>
  <si>
    <t>Install dot tape</t>
  </si>
  <si>
    <t>43024.7799533333</t>
  </si>
  <si>
    <t>2017-10-16T18:43:07-06:00</t>
  </si>
  <si>
    <t>dgaona_2017-10-18_05-28-17_-0600_Wed</t>
  </si>
  <si>
    <t>1-36f335de536f268d8f7c0a9d4dd1c547</t>
  </si>
  <si>
    <t>2017-10-16T09:00:00-06:00</t>
  </si>
  <si>
    <t>Install suction pump</t>
  </si>
  <si>
    <t>43026.2279800347</t>
  </si>
  <si>
    <t>2017-10-18T05:28:17-06:00</t>
  </si>
  <si>
    <t>dgaona_2017-10-18_05-29-57_-0600_Wed</t>
  </si>
  <si>
    <t>1-46b689dfe8f56e6e71e5acefd449db1e</t>
  </si>
  <si>
    <t>2017-10-16T10:00:00-06:00</t>
  </si>
  <si>
    <t>316864517</t>
  </si>
  <si>
    <t>Troubleshoot and replaceac/heater control module</t>
  </si>
  <si>
    <t>43026.2291407639</t>
  </si>
  <si>
    <t>2017-10-18T05:29:57-06:00</t>
  </si>
  <si>
    <t>dgaona_2017-10-18_05-32-18_-0600_Wed</t>
  </si>
  <si>
    <t>1-37d19a86bed3d3fdc1ab9545dd73e82b</t>
  </si>
  <si>
    <t>2017-10-16T11:00:00-06:00</t>
  </si>
  <si>
    <t>316864514</t>
  </si>
  <si>
    <t>11645213</t>
  </si>
  <si>
    <t>Repair clearance wiring</t>
  </si>
  <si>
    <t>43026.2307652431</t>
  </si>
  <si>
    <t>2017-10-18T05:32:18-06:00</t>
  </si>
  <si>
    <t>dgaona_2017-10-18_05-33-44_-0600_Wed</t>
  </si>
  <si>
    <t>1-c2f27de742c9d32c49bf19ff7a85899a</t>
  </si>
  <si>
    <t>316864560</t>
  </si>
  <si>
    <t>12663023</t>
  </si>
  <si>
    <t>Repair city horn wiring</t>
  </si>
  <si>
    <t>43026.2317665509</t>
  </si>
  <si>
    <t>2017-10-18T05:33:44-06:00</t>
  </si>
  <si>
    <t>dgaona_2017-10-18_05-34-57_-0600_Wed</t>
  </si>
  <si>
    <t>1-5e450b8eca3fc7f434c982d2401bd0bc</t>
  </si>
  <si>
    <t>2017-10-16T13:00:00-06:00</t>
  </si>
  <si>
    <t>315356221</t>
  </si>
  <si>
    <t>12030110</t>
  </si>
  <si>
    <t>43026.2326068403</t>
  </si>
  <si>
    <t>2017-10-18T05:34:57-06:00</t>
  </si>
  <si>
    <t>dgaona_2017-10-18_05-36-34_-0600_Wed</t>
  </si>
  <si>
    <t>1-2ddfc7414be047449425e51d00ac3e46</t>
  </si>
  <si>
    <t>2017-10-16T14:00:00-06:00</t>
  </si>
  <si>
    <t>316865328</t>
  </si>
  <si>
    <t>11542778</t>
  </si>
  <si>
    <t>43026.2337308565</t>
  </si>
  <si>
    <t>2017-10-18T05:36:34-06:00</t>
  </si>
  <si>
    <t>dgaona_2017-10-18_05-37-41_-0600_Wed</t>
  </si>
  <si>
    <t>1-c67bb77cf8b3cd13e824d9e8b282200f</t>
  </si>
  <si>
    <t>2017-10-16T15:00:00-06:00</t>
  </si>
  <si>
    <t>316864519</t>
  </si>
  <si>
    <t>Check engine light on preform force regen</t>
  </si>
  <si>
    <t>43026.2345124421</t>
  </si>
  <si>
    <t>2017-10-18T05:37:41-06:00</t>
  </si>
  <si>
    <t>dgaona_2017-10-18_05-40-33_-0600_Wed</t>
  </si>
  <si>
    <t>1-864bed12c7f545bbef5fc564ab184473</t>
  </si>
  <si>
    <t>316863646</t>
  </si>
  <si>
    <t>Preform g55 pm</t>
  </si>
  <si>
    <t>43026.2365043403</t>
  </si>
  <si>
    <t>2017-10-18T05:40:33-06:00</t>
  </si>
  <si>
    <t>dgaona_2017-10-18_06-44-44_-0600_Wed</t>
  </si>
  <si>
    <t>1-dd689d4097c98a954dd0fdf247062a9d</t>
  </si>
  <si>
    <t>43026.2810660185</t>
  </si>
  <si>
    <t>2017-10-18T06:44:44-06:00</t>
  </si>
  <si>
    <t>dgaona_2017-10-18_06-46-04_-0600_Wed</t>
  </si>
  <si>
    <t>1-ed67d7b54600045b05db1b58f4413623</t>
  </si>
  <si>
    <t>316875474</t>
  </si>
  <si>
    <t>11071589</t>
  </si>
  <si>
    <t>Adjust clutch</t>
  </si>
  <si>
    <t>43026.2819923611</t>
  </si>
  <si>
    <t>2017-10-18T06:46:04-06:00</t>
  </si>
  <si>
    <t>dgaona_2017-10-18_06-46-59_-0600_Wed</t>
  </si>
  <si>
    <t>1-21f6af91b46e40f0ae2e9910ac332e94</t>
  </si>
  <si>
    <t>316875473</t>
  </si>
  <si>
    <t>Repair lights to trailer and rewire pigtail connectors</t>
  </si>
  <si>
    <t>43026.2826321528</t>
  </si>
  <si>
    <t>2017-10-18T06:46:59-06:00</t>
  </si>
  <si>
    <t>dgaona_2017-10-18_06-49-51_-0600_Wed</t>
  </si>
  <si>
    <t>2-999aa0617af1234e3ae78a0f81ceab87</t>
  </si>
  <si>
    <t>316876261</t>
  </si>
  <si>
    <t>Replace pto shims due to leak</t>
  </si>
  <si>
    <t>43026.2846270139</t>
  </si>
  <si>
    <t>2017-10-18T06:49:51-06:00</t>
  </si>
  <si>
    <t>dgaona_2017-10-18_06-52-14_-0600_Wed</t>
  </si>
  <si>
    <t>2-2e9b33dcb1e0aafd894d67b964103cd1</t>
  </si>
  <si>
    <t>316875516</t>
  </si>
  <si>
    <t>Change oil on axles and fix leak</t>
  </si>
  <si>
    <t>43026.2862840162</t>
  </si>
  <si>
    <t>2017-10-18T06:52:14-06:00</t>
  </si>
  <si>
    <t>dgaona_2017-10-18_06-53-24_-0600_Wed</t>
  </si>
  <si>
    <t>1-ff45c979187573a95edb697017cd8398</t>
  </si>
  <si>
    <t>2017-10-17T21:30:00-06:00</t>
  </si>
  <si>
    <t>316871254</t>
  </si>
  <si>
    <t>11062238</t>
  </si>
  <si>
    <t>Replace idler pulleys ans serpentine belts out on location</t>
  </si>
  <si>
    <t>43026.2870927315</t>
  </si>
  <si>
    <t>2017-10-18T06:53:24-06:00</t>
  </si>
  <si>
    <t>dgaona_2017-10-22_18-29-29_-0600_Sun</t>
  </si>
  <si>
    <t>1-31db58a65e556a1e84b975148b54fc51</t>
  </si>
  <si>
    <t>316625837</t>
  </si>
  <si>
    <t>10378461</t>
  </si>
  <si>
    <t>43030.7704822222</t>
  </si>
  <si>
    <t>2017-10-22T18:29:29-06:00</t>
  </si>
  <si>
    <t>dgaona_2017-10-22_18-31-48_-0600_Sun</t>
  </si>
  <si>
    <t>1-5a83e27e090ccccc4e56fa59b7d323c5</t>
  </si>
  <si>
    <t>2017-10-18T09:00:00-06:00</t>
  </si>
  <si>
    <t>316873369</t>
  </si>
  <si>
    <t>Replace alt and ac belts</t>
  </si>
  <si>
    <t>43030.7720879514</t>
  </si>
  <si>
    <t>2017-10-22T18:31:48-06:00</t>
  </si>
  <si>
    <t>dgaona_2017-10-22_18-32-43_-0600_Sun</t>
  </si>
  <si>
    <t>1-79346a13f0ff2f8220e676cde7c26894</t>
  </si>
  <si>
    <t>2017-10-18T11:00:00-06:00</t>
  </si>
  <si>
    <t>316873355</t>
  </si>
  <si>
    <t>Troubleshoot air leaks and replace compressor pressure relifr valve</t>
  </si>
  <si>
    <t>43030.7727204977</t>
  </si>
  <si>
    <t>2017-10-22T18:32:43-06:00</t>
  </si>
  <si>
    <t>dgaona_2017-10-22_18-35-09_-0600_Sun</t>
  </si>
  <si>
    <t>1-595a26aa8eb9fa36320cee57f8766795</t>
  </si>
  <si>
    <t>316877134</t>
  </si>
  <si>
    <t>12177723</t>
  </si>
  <si>
    <t>43030.7744121644</t>
  </si>
  <si>
    <t>2017-10-22T18:35:09-06:00</t>
  </si>
  <si>
    <t>dgaona_2017-10-22_18-36-02_-0600_Sun</t>
  </si>
  <si>
    <t>1-3a621b5f3913e5a1fc3c780d05fbec4e</t>
  </si>
  <si>
    <t>2017-10-18T12:30:00-06:00</t>
  </si>
  <si>
    <t>Install hot surface decal</t>
  </si>
  <si>
    <t>43030.7750306134</t>
  </si>
  <si>
    <t>2017-10-22T18:36:02-06:00</t>
  </si>
  <si>
    <t>dgaona_2017-10-22_18-37-21_-0600_Sun</t>
  </si>
  <si>
    <t>1-9f6a867ecfff918faba2e7dd16cdc4c5</t>
  </si>
  <si>
    <t>2017-10-18T13:30:00-06:00</t>
  </si>
  <si>
    <t>316876243</t>
  </si>
  <si>
    <t>Remove and replace dot tape</t>
  </si>
  <si>
    <t>43030.7759390394</t>
  </si>
  <si>
    <t>2017-10-22T18:37:21-06:00</t>
  </si>
  <si>
    <t>dgaona_2017-10-22_18-38-26_-0600_Sun</t>
  </si>
  <si>
    <t>1-0beafecea125c9b083bf89198012cb94</t>
  </si>
  <si>
    <t>316873344</t>
  </si>
  <si>
    <t>Troubleshoot ac</t>
  </si>
  <si>
    <t>43030.7766905787</t>
  </si>
  <si>
    <t>2017-10-22T18:38:26-06:00</t>
  </si>
  <si>
    <t>dgaona_2017-10-22_18-39-21_-0600_Sun</t>
  </si>
  <si>
    <t>1-dd14d4015913fb7f9469e934a1a39402</t>
  </si>
  <si>
    <t>316878239</t>
  </si>
  <si>
    <t>Diagnose noise in turbos</t>
  </si>
  <si>
    <t>43030.7773308912</t>
  </si>
  <si>
    <t>2017-10-22T18:39:21-06:00</t>
  </si>
  <si>
    <t>dgaona_2017-10-22_18-40-14_-0600_Sun</t>
  </si>
  <si>
    <t>1-82b389be07cff5f370f9ea5228654358</t>
  </si>
  <si>
    <t>2017-10-19T10:00:00-06:00</t>
  </si>
  <si>
    <t>316883304</t>
  </si>
  <si>
    <t>11235842</t>
  </si>
  <si>
    <t>Replace air compressor belt on location</t>
  </si>
  <si>
    <t>43030.7779501852</t>
  </si>
  <si>
    <t>2017-10-22T18:40:14-06:00</t>
  </si>
  <si>
    <t>dgaona_2017-10-22_18-41-38_-0600_Sun</t>
  </si>
  <si>
    <t>1-dd388593ee15dc139c0b39ae9836bab1</t>
  </si>
  <si>
    <t>316882722</t>
  </si>
  <si>
    <t>12019571</t>
  </si>
  <si>
    <t>Troubleshoot abs system</t>
  </si>
  <si>
    <t>43030.7789150926</t>
  </si>
  <si>
    <t>2017-10-22T18:41:38-06:00</t>
  </si>
  <si>
    <t>dgaona_2017-10-22_18-42-48_-0600_Sun</t>
  </si>
  <si>
    <t>1-83beb0a1cb8605caf2d14e3fa6b82c3d</t>
  </si>
  <si>
    <t>2017-10-19T13:00:00-06:00</t>
  </si>
  <si>
    <t>316661911</t>
  </si>
  <si>
    <t>12224917</t>
  </si>
  <si>
    <t>43030.7797294444</t>
  </si>
  <si>
    <t>2017-10-22T18:42:48-06:00</t>
  </si>
  <si>
    <t>dgaona_2017-10-22_18-43-32_-0600_Sun</t>
  </si>
  <si>
    <t>1-3d7c30830de9aff9ec19e4538564858d</t>
  </si>
  <si>
    <t>316824545</t>
  </si>
  <si>
    <t>12464632</t>
  </si>
  <si>
    <t>G01 a pm</t>
  </si>
  <si>
    <t>43030.780240787</t>
  </si>
  <si>
    <t>2017-10-22T18:43:32-06:00</t>
  </si>
  <si>
    <t>dgaona_2017-10-22_18-45-20_-0600_Sun</t>
  </si>
  <si>
    <t>1-5880c97829663dcc06278c1d5a7dff07</t>
  </si>
  <si>
    <t>316815515</t>
  </si>
  <si>
    <t>11689672</t>
  </si>
  <si>
    <t>43030.781491713</t>
  </si>
  <si>
    <t>2017-10-22T18:45:20-06:00</t>
  </si>
  <si>
    <t>dgaona_2017-10-22_18-46-07_-0600_Sun</t>
  </si>
  <si>
    <t>1-4ee2d104fe33981c5dd6e74c5ae07f5f</t>
  </si>
  <si>
    <t>316878760</t>
  </si>
  <si>
    <t>11627117</t>
  </si>
  <si>
    <t>Atempt to force regen</t>
  </si>
  <si>
    <t>43030.7820331713</t>
  </si>
  <si>
    <t>2017-10-22T18:46:07-06:00</t>
  </si>
  <si>
    <t>dgaona_2017-10-22_18-47-38_-0600_Sun</t>
  </si>
  <si>
    <t>1-3c07166099d80e9456fc6c0a7fadcf50</t>
  </si>
  <si>
    <t>2017-10-20T07:30:00-06:00</t>
  </si>
  <si>
    <t>316880151</t>
  </si>
  <si>
    <t>11251642</t>
  </si>
  <si>
    <t>Repair leaking rear window</t>
  </si>
  <si>
    <t>43030.7830820486</t>
  </si>
  <si>
    <t>2017-10-22T18:47:38-06:00</t>
  </si>
  <si>
    <t>dgaona_2017-10-22_18-49-59_-0600_Sun</t>
  </si>
  <si>
    <t>1-43233ce647c544c45b579754c6f4b477</t>
  </si>
  <si>
    <t>2017-10-20T08:30:00-06:00</t>
  </si>
  <si>
    <t>316186559</t>
  </si>
  <si>
    <t>11707104</t>
  </si>
  <si>
    <t>43030.7847130671</t>
  </si>
  <si>
    <t>2017-10-22T18:49:59-06:00</t>
  </si>
  <si>
    <t>dgaona_2017-10-22_18-51-05_-0600_Sun</t>
  </si>
  <si>
    <t>1-8dfb12074a83e278bb24d1cc2218aa57</t>
  </si>
  <si>
    <t>2017-10-20T09:30:00-06:00</t>
  </si>
  <si>
    <t>Swap greaser for oiler system</t>
  </si>
  <si>
    <t>43030.7854757176</t>
  </si>
  <si>
    <t>2017-10-22T18:51:05-06:00</t>
  </si>
  <si>
    <t>dgaona_2017-10-22_18-52-49_-0600_Sun</t>
  </si>
  <si>
    <t>1-67a1504903b7c0b7fe9df9db90fd5422</t>
  </si>
  <si>
    <t>316851176</t>
  </si>
  <si>
    <t>11562546</t>
  </si>
  <si>
    <t>Go6 b pm</t>
  </si>
  <si>
    <t>43030.7866804167</t>
  </si>
  <si>
    <t>2017-10-22T18:52:49-06:00</t>
  </si>
  <si>
    <t>dgaona_2017-10-22_18-54-04_-0600_Sun</t>
  </si>
  <si>
    <t>1-7161f8ed10c94243831b7d30a153b8f1</t>
  </si>
  <si>
    <t>2017-10-20T15:30:00-06:00</t>
  </si>
  <si>
    <t>316826513</t>
  </si>
  <si>
    <t>11287500</t>
  </si>
  <si>
    <t>G01 a pm on location</t>
  </si>
  <si>
    <t>43030.787556875</t>
  </si>
  <si>
    <t>2017-10-22T18:54:04-06:00</t>
  </si>
  <si>
    <t>dgaona_2017-10-22_18-55-16_-0600_Sun</t>
  </si>
  <si>
    <t>1-b38c93ef2fcf8ef88f7534eec62acd6c</t>
  </si>
  <si>
    <t>Install compressor belts on location</t>
  </si>
  <si>
    <t>43030.7883839005</t>
  </si>
  <si>
    <t>2017-10-22T18:55:16-06:00</t>
  </si>
  <si>
    <t>dgaona_2017-10-22_18-57-47_-0600_Sun</t>
  </si>
  <si>
    <t>1-4a6553c987f77a845dc48f1f531ae5f6</t>
  </si>
  <si>
    <t>2017-10-21T10:00:00-06:00</t>
  </si>
  <si>
    <t>316831558</t>
  </si>
  <si>
    <t>11611894</t>
  </si>
  <si>
    <t>43030.7901362153</t>
  </si>
  <si>
    <t>2017-10-22T18:57:47-06:00</t>
  </si>
  <si>
    <t>dgaona_2017-10-22_18-58-53_-0600_Sun</t>
  </si>
  <si>
    <t>1-86ceb1e225d2781794fbf972fc7dae8e</t>
  </si>
  <si>
    <t>2017-10-21T15:00:00-06:00</t>
  </si>
  <si>
    <t>316892272</t>
  </si>
  <si>
    <t>Troubleshoot no start  rewire relays replace key switch and battery</t>
  </si>
  <si>
    <t>43030.7908985995</t>
  </si>
  <si>
    <t>2017-10-22T18:58:53-06:00</t>
  </si>
  <si>
    <t>dgaona_2017-10-22_19-00-46_-0600_Sun</t>
  </si>
  <si>
    <t>1-49532ed61f4b741221737b4e39ef4c07</t>
  </si>
  <si>
    <t>Realign compressor mounting plate and install compressor belts</t>
  </si>
  <si>
    <t>43030.7922029398</t>
  </si>
  <si>
    <t>2017-10-22T19:00:46-06:00</t>
  </si>
  <si>
    <t>dgaona_2017-10-24_20-26-47_-0600_Tue</t>
  </si>
  <si>
    <t>1-c852689996242d0529b69e325132e34b</t>
  </si>
  <si>
    <t>316878934</t>
  </si>
  <si>
    <t>12509535</t>
  </si>
  <si>
    <t>43032.8519402431</t>
  </si>
  <si>
    <t>2017-10-24T20:26:47-06:00</t>
  </si>
  <si>
    <t>dgaona_2017-10-24_20-28-26_-0600_Tue</t>
  </si>
  <si>
    <t>1-2c7d02447d18591c77ea48308b221192</t>
  </si>
  <si>
    <t>Finis up trans install and run up</t>
  </si>
  <si>
    <t>43032.853081169</t>
  </si>
  <si>
    <t>2017-10-24T20:28:26-06:00</t>
  </si>
  <si>
    <t>dgaona_2017-10-24_20-29-25_-0600_Tue</t>
  </si>
  <si>
    <t>1-1f376e6f573137f2145539943186118d</t>
  </si>
  <si>
    <t>2017-10-24T10:00:00-06:00</t>
  </si>
  <si>
    <t>316903317</t>
  </si>
  <si>
    <t>12509414</t>
  </si>
  <si>
    <t>Remove tub and agitator</t>
  </si>
  <si>
    <t>43032.8537660995</t>
  </si>
  <si>
    <t>2017-10-24T20:29:25-06:00</t>
  </si>
  <si>
    <t>dgaona_2017-10-24_20-30-57_-0600_Tue</t>
  </si>
  <si>
    <t>1-cb3ba5e59fa5ea5c668a295116042650</t>
  </si>
  <si>
    <t>2017-10-24T14:00:00-06:00</t>
  </si>
  <si>
    <t>316905593</t>
  </si>
  <si>
    <t>Remove suction manifold</t>
  </si>
  <si>
    <t>43032.8548296296</t>
  </si>
  <si>
    <t>2017-10-24T20:30:57-06:00</t>
  </si>
  <si>
    <t>dgaona_2017-10-24_20-31-54_-0600_Tue</t>
  </si>
  <si>
    <t>1-0c8b135f426cbac41568a109205fbb8e</t>
  </si>
  <si>
    <t>316891225</t>
  </si>
  <si>
    <t>12060544</t>
  </si>
  <si>
    <t>Remove and replace air compressor and install filter and clean hoses</t>
  </si>
  <si>
    <t>43032.8554866088</t>
  </si>
  <si>
    <t>2017-10-24T20:31:54-06:00</t>
  </si>
  <si>
    <t>dgaona_2017-10-30_04-08-50_-0600_Mon</t>
  </si>
  <si>
    <t>1-a30dbbfc655e5dc8c874bc61a1868cd8</t>
  </si>
  <si>
    <t>2017-10-25T13:00:00-06:00</t>
  </si>
  <si>
    <t>316908385</t>
  </si>
  <si>
    <t>Sand screw and hopper upgrade</t>
  </si>
  <si>
    <t>43038.1728009028</t>
  </si>
  <si>
    <t>2017-10-30T04:08:49-06:00</t>
  </si>
  <si>
    <t>dgaona_2017-10-30_04-10-00_-0600_Mon</t>
  </si>
  <si>
    <t>1-0787bc8b1ca4bb491ac0e7aa2f7723b0</t>
  </si>
  <si>
    <t>2017-10-25T16:00:00-06:00</t>
  </si>
  <si>
    <t>Remove suction manifold plumbing</t>
  </si>
  <si>
    <t>43038.1736178125</t>
  </si>
  <si>
    <t>2017-10-30T04:10:00-06:00</t>
  </si>
  <si>
    <t>dgaona_2017-10-30_04-11-09_-0600_Mon</t>
  </si>
  <si>
    <t>1-818b1219c3a2d5eac1b49fc5c2dfb4ef</t>
  </si>
  <si>
    <t>316864523</t>
  </si>
  <si>
    <t>12663655</t>
  </si>
  <si>
    <t>Check fluids and top off coolant and oil</t>
  </si>
  <si>
    <t>43038.1744136574</t>
  </si>
  <si>
    <t>2017-10-30T04:11:09-06:00</t>
  </si>
  <si>
    <t>dgaona_2017-10-30_04-12-33_-0600_Mon</t>
  </si>
  <si>
    <t>1-f31d7c6a0bb1172e9d8d33a23acd79a0</t>
  </si>
  <si>
    <t>316903548</t>
  </si>
  <si>
    <t>Wash and prepare tub for welding</t>
  </si>
  <si>
    <t>43038.175384919</t>
  </si>
  <si>
    <t>2017-10-30T04:12:33-06:00</t>
  </si>
  <si>
    <t>dgaona_2017-10-30_04-13-29_-0600_Mon</t>
  </si>
  <si>
    <t>1-b42e934996000c3e317194d92f74751b</t>
  </si>
  <si>
    <t>316928916</t>
  </si>
  <si>
    <t>Troubleshoot city horn wiring</t>
  </si>
  <si>
    <t>43038.1760353357</t>
  </si>
  <si>
    <t>2017-10-30T04:13:29-06:00</t>
  </si>
  <si>
    <t>dgaona_2017-10-30_04-14-46_-0600_Mon</t>
  </si>
  <si>
    <t>1-a6bc773b5961c796e5bd400fad726227</t>
  </si>
  <si>
    <t>Install agitator motor and paddle</t>
  </si>
  <si>
    <t>43038.1769325694</t>
  </si>
  <si>
    <t>2017-10-30T04:14:46-06:00</t>
  </si>
  <si>
    <t>dgaona_2017-10-30_04-15-50_-0600_Mon</t>
  </si>
  <si>
    <t>1-c6bd4e2898ab71efc6b8061ee48d0f6e</t>
  </si>
  <si>
    <t>316917693</t>
  </si>
  <si>
    <t>11670191</t>
  </si>
  <si>
    <t>Identify oil leak in trans replace o rings and top off</t>
  </si>
  <si>
    <t>43038.1776723611</t>
  </si>
  <si>
    <t>2017-10-30T04:15:50-06:00</t>
  </si>
  <si>
    <t>dgaona_2017-10-30_04-17-18_-0600_Mon</t>
  </si>
  <si>
    <t>1-d4e20c9c1488372a61b9d534981a4730</t>
  </si>
  <si>
    <t>2017-10-27T09:00:00-06:00</t>
  </si>
  <si>
    <t>316919947</t>
  </si>
  <si>
    <t>12680395</t>
  </si>
  <si>
    <t>Remove quiet box</t>
  </si>
  <si>
    <t>43038.1786902778</t>
  </si>
  <si>
    <t>2017-10-30T04:17:18-06:00</t>
  </si>
  <si>
    <t>dgaona_2017-10-30_04-19-02_-0600_Mon</t>
  </si>
  <si>
    <t>1-ba3e5de74ed3c4c93a4425d075a4e844</t>
  </si>
  <si>
    <t>316922810</t>
  </si>
  <si>
    <t>11005806</t>
  </si>
  <si>
    <t>Troubleshoot cooling fan electrical</t>
  </si>
  <si>
    <t>43038.1798948611</t>
  </si>
  <si>
    <t>2017-10-30T04:19:02-06:00</t>
  </si>
  <si>
    <t>dgaona_2017-10-30_04-21-04_-0600_Mon</t>
  </si>
  <si>
    <t>1-c5de1c5df4d103f1d96e0febf4650863</t>
  </si>
  <si>
    <t>2017-10-27T11:00:00-06:00</t>
  </si>
  <si>
    <t>316922809</t>
  </si>
  <si>
    <t>10866799</t>
  </si>
  <si>
    <t>Troubleshoot no start replace battery</t>
  </si>
  <si>
    <t>43038.1812978125</t>
  </si>
  <si>
    <t>2017-10-30T04:21:04-06:00</t>
  </si>
  <si>
    <t>dgaona_2017-10-30_04-22-11_-0600_Mon</t>
  </si>
  <si>
    <t>1-1ac04f9df77b9c7fb4009989e23cd127</t>
  </si>
  <si>
    <t>2017-10-27T13:00:00-06:00</t>
  </si>
  <si>
    <t>316922811</t>
  </si>
  <si>
    <t>11764054</t>
  </si>
  <si>
    <t>Troubleshoot control box due to no power</t>
  </si>
  <si>
    <t>43038.1820752431</t>
  </si>
  <si>
    <t>2017-10-30T04:22:11-06:00</t>
  </si>
  <si>
    <t>dgaona_2017-10-30_04-23-21_-0600_Mon</t>
  </si>
  <si>
    <t>1-9001325316cf2367ba366af5ae8ad594</t>
  </si>
  <si>
    <t>316814506</t>
  </si>
  <si>
    <t>10867521</t>
  </si>
  <si>
    <t>Troubleshoot no start</t>
  </si>
  <si>
    <t>43038.1828851852</t>
  </si>
  <si>
    <t>2017-10-30T04:23:21-06:00</t>
  </si>
  <si>
    <t>dgaona_2017-10-30_04-24-32_-0600_Mon</t>
  </si>
  <si>
    <t>1-2b821645c79535057e87872c95711c98</t>
  </si>
  <si>
    <t>316922467</t>
  </si>
  <si>
    <t>Remove and clean fuel tank</t>
  </si>
  <si>
    <t>43038.1837087616</t>
  </si>
  <si>
    <t>2017-10-30T04:24:32-06:00</t>
  </si>
  <si>
    <t>dgaona_2017-10-30_04-25-28_-0600_Mon</t>
  </si>
  <si>
    <t>1-ae13e47c853fcd3271b8c74bc99ee7f5</t>
  </si>
  <si>
    <t>316922465</t>
  </si>
  <si>
    <t>Replace fuel lines and filter</t>
  </si>
  <si>
    <t>43038.1843598843</t>
  </si>
  <si>
    <t>2017-10-30T04:25:28-06:00</t>
  </si>
  <si>
    <t>dgaona_2017-10-30_04-27-09_-0600_Mon</t>
  </si>
  <si>
    <t>1-5837462f185eea0f09f374c42fb4f063</t>
  </si>
  <si>
    <t>2017-10-28T07:00:00-06:00</t>
  </si>
  <si>
    <t>316923832</t>
  </si>
  <si>
    <t>11027125</t>
  </si>
  <si>
    <t>Troubleshoot no start replaced corroded battery cables</t>
  </si>
  <si>
    <t>43038.1855285764</t>
  </si>
  <si>
    <t>2017-10-30T04:27:09-06:00</t>
  </si>
  <si>
    <t>dgaona_2017-10-30_04-32-46_-0600_Mon</t>
  </si>
  <si>
    <t>1-2357c063218d189ab66ff31d0f91625f</t>
  </si>
  <si>
    <t>2017-10-28T10:00:00-06:00</t>
  </si>
  <si>
    <t>316923833</t>
  </si>
  <si>
    <t>Identify air leaks replaced four airbags</t>
  </si>
  <si>
    <t>43038.1894255324</t>
  </si>
  <si>
    <t>2017-10-30T04:32:46-06:00</t>
  </si>
  <si>
    <t>dgaona_2017-10-30_04-34-22_-0600_Mon</t>
  </si>
  <si>
    <t>1-85ba08887d5beb7920841a0017f26335</t>
  </si>
  <si>
    <t>2017-10-28T11:00:00-06:00</t>
  </si>
  <si>
    <t>316923841</t>
  </si>
  <si>
    <t>Place compressor belt</t>
  </si>
  <si>
    <t>43038.1905347917</t>
  </si>
  <si>
    <t>2017-10-30T04:34:22-06:00</t>
  </si>
  <si>
    <t>dgaona_2017-10-30_04-35-16_-0600_Mon</t>
  </si>
  <si>
    <t>1-fd3c769dc6d36af5dfdf8bde25d373cf</t>
  </si>
  <si>
    <t>316923862</t>
  </si>
  <si>
    <t>Troubleshoot no start replaced cables and Battery</t>
  </si>
  <si>
    <t>43038.1911636806</t>
  </si>
  <si>
    <t>2017-10-30T04:35:16-06:00</t>
  </si>
  <si>
    <t>dgaona_2017-10-30_04-36-54_-0600_Mon</t>
  </si>
  <si>
    <t>1-0e6877cd354493af10a41fb4b7f3d937</t>
  </si>
  <si>
    <t>2017-10-28T13:00:00-06:00</t>
  </si>
  <si>
    <t>Finish cleaning fuel tank and reinstall</t>
  </si>
  <si>
    <t>43038.1922982407</t>
  </si>
  <si>
    <t>2017-10-30T04:36:54-06:00</t>
  </si>
  <si>
    <t>dgaona_2017-10-30_04-37-49_-0600_Mon</t>
  </si>
  <si>
    <t>1-29836c218f272c9a144e01b9a43ba1a1</t>
  </si>
  <si>
    <t>2017-10-28T15:00:00-06:00</t>
  </si>
  <si>
    <t>316926568</t>
  </si>
  <si>
    <t>10265375</t>
  </si>
  <si>
    <t>On location replace belt and aligned skid</t>
  </si>
  <si>
    <t>43038.1929350347</t>
  </si>
  <si>
    <t>2017-10-30T04:37:49-06:00</t>
  </si>
  <si>
    <t>dgaona_2017-10-30_04-39-37_-0600_Mon</t>
  </si>
  <si>
    <t>1-2d3a6d9e2e2a4e3c7fd2cf44353b6a31</t>
  </si>
  <si>
    <t>2017-10-28T17:00:00-06:00</t>
  </si>
  <si>
    <t>316928920</t>
  </si>
  <si>
    <t>11618170</t>
  </si>
  <si>
    <t>Troubleshoot no start repair wiring and replace battery</t>
  </si>
  <si>
    <t>43038.19418625</t>
  </si>
  <si>
    <t>2017-10-30T04:39:37-06:00</t>
  </si>
  <si>
    <t>dgaona_2017-10-30_04-40-33_-0600_Mon</t>
  </si>
  <si>
    <t>1-fb98b5ff6fabc28c521848b3c863c18e</t>
  </si>
  <si>
    <t>316928922</t>
  </si>
  <si>
    <t>12770069</t>
  </si>
  <si>
    <t>Replace marker lights</t>
  </si>
  <si>
    <t>43038.1948296528</t>
  </si>
  <si>
    <t>2017-10-30T04:40:33-06:00</t>
  </si>
  <si>
    <t>dgaona_2017-10-31_04-33-29_-0600_Tue</t>
  </si>
  <si>
    <t>1-3cfb0aa75ebed630fe8ad1998effc1ff</t>
  </si>
  <si>
    <t>2017-10-29T07:00:00-06:00</t>
  </si>
  <si>
    <t>316932780</t>
  </si>
  <si>
    <t>11808699</t>
  </si>
  <si>
    <t>New unit check in</t>
  </si>
  <si>
    <t>43039.1899246412</t>
  </si>
  <si>
    <t>2017-10-31T04:33:29-06:00</t>
  </si>
  <si>
    <t>dgaona_2017-10-31_04-35-02_-0600_Tue</t>
  </si>
  <si>
    <t>2-9469d73c06517b0b5bc2522dd454c096</t>
  </si>
  <si>
    <t>2017-10-29T08:00:00-06:00</t>
  </si>
  <si>
    <t>316933228</t>
  </si>
  <si>
    <t>43039.1909974306</t>
  </si>
  <si>
    <t>2017-10-31T04:35:02-06:00</t>
  </si>
  <si>
    <t>dgaona_2017-10-31_04-35-38_-0600_Tue</t>
  </si>
  <si>
    <t>1-f4ff0225b09bd300ffbd26084576de66</t>
  </si>
  <si>
    <t>316932779</t>
  </si>
  <si>
    <t>10938671</t>
  </si>
  <si>
    <t>Unit checkin</t>
  </si>
  <si>
    <t>43039.1914159259</t>
  </si>
  <si>
    <t>2017-10-31T04:35:38-06:00</t>
  </si>
  <si>
    <t>dgaona_2017-10-31_04-36-33_-0600_Tue</t>
  </si>
  <si>
    <t>2-57c6ece8d3c7dd86e34c1e1286e4e0fb</t>
  </si>
  <si>
    <t>2017-10-29T10:00:00-06:00</t>
  </si>
  <si>
    <t>316933237</t>
  </si>
  <si>
    <t>43039.1920521991</t>
  </si>
  <si>
    <t>2017-10-31T04:36:33-06:00</t>
  </si>
  <si>
    <t>dgaona_2017-10-31_04-37-23_-0600_Tue</t>
  </si>
  <si>
    <t>1-f5173dcde29f946cceb3a73fc946f250</t>
  </si>
  <si>
    <t>2017-10-29T12:00:00-06:00</t>
  </si>
  <si>
    <t>G01a pm</t>
  </si>
  <si>
    <t>43039.1926298958</t>
  </si>
  <si>
    <t>2017-10-31T04:37:23-06:00</t>
  </si>
  <si>
    <t>dgaona_2017-10-31_04-38-28_-0600_Tue</t>
  </si>
  <si>
    <t>1-f8b78ff6a7273eb0611d40861df4bf74</t>
  </si>
  <si>
    <t>2017-10-29T13:00:00-06:00</t>
  </si>
  <si>
    <t>316928946</t>
  </si>
  <si>
    <t>Install new dot tape</t>
  </si>
  <si>
    <t>43039.1933796528</t>
  </si>
  <si>
    <t>2017-10-31T04:38:28-06:00</t>
  </si>
  <si>
    <t>dgaona_2017-10-31_04-39-18_-0600_Tue</t>
  </si>
  <si>
    <t>1-53453203145478a2fada2961c4267eeb</t>
  </si>
  <si>
    <t>2017-10-29T16:00:00-06:00</t>
  </si>
  <si>
    <t>316928943</t>
  </si>
  <si>
    <t>Troubleshoot abs module</t>
  </si>
  <si>
    <t>43039.1939584028</t>
  </si>
  <si>
    <t>2017-10-31T04:39:18-06:00</t>
  </si>
  <si>
    <t>dgaona_2017-10-31_04-40-06_-0600_Tue</t>
  </si>
  <si>
    <t>1-be9242b38cadb72986dc5f4b63a16772</t>
  </si>
  <si>
    <t>2017-10-29T17:00:00-06:00</t>
  </si>
  <si>
    <t>316930676</t>
  </si>
  <si>
    <t>Install missing chassis bolts</t>
  </si>
  <si>
    <t>43039.1945177431</t>
  </si>
  <si>
    <t>2017-10-31T04:40:06-06:00</t>
  </si>
  <si>
    <t>dgaona_2017-10-31_04-40-58_-0600_Tue</t>
  </si>
  <si>
    <t>1-f731f61c20da1e8535cdf3d7176bd7f6</t>
  </si>
  <si>
    <t>316930692</t>
  </si>
  <si>
    <t>Adjust all brakes</t>
  </si>
  <si>
    <t>43039.1951156944</t>
  </si>
  <si>
    <t>2017-10-31T04:40:57-06:00</t>
  </si>
  <si>
    <t>dgaona_2017-10-31_04-41-50_-0600_Tue</t>
  </si>
  <si>
    <t>1-ba53d3e94645476f4c64724ccb07b4fe</t>
  </si>
  <si>
    <t>2017-10-30T08:00:00-06:00</t>
  </si>
  <si>
    <t>316935099</t>
  </si>
  <si>
    <t>12154546</t>
  </si>
  <si>
    <t>Troubleshoot city horn electrical</t>
  </si>
  <si>
    <t>43039.1957247222</t>
  </si>
  <si>
    <t>2017-10-31T04:41:50-06:00</t>
  </si>
  <si>
    <t>dgaona_2017-10-31_04-43-25_-0600_Tue</t>
  </si>
  <si>
    <t>1-2149f6d6cfd9a3c2f0c6580b70e16c2c</t>
  </si>
  <si>
    <t>2017-10-30T10:00:00-06:00</t>
  </si>
  <si>
    <t>316935098</t>
  </si>
  <si>
    <t>11234498</t>
  </si>
  <si>
    <t>Repair leaking hot oil hoses</t>
  </si>
  <si>
    <t>43039.1968210301</t>
  </si>
  <si>
    <t>2017-10-31T04:43:25-06:00</t>
  </si>
  <si>
    <t>dgaona_2017-10-31_04-44-25_-0600_Tue</t>
  </si>
  <si>
    <t>1-03d7abdb1ae0dce0a81aefeec7f9ed0d</t>
  </si>
  <si>
    <t>316935140</t>
  </si>
  <si>
    <t>43039.197515463</t>
  </si>
  <si>
    <t>2017-10-31T04:44:25-06:00</t>
  </si>
  <si>
    <t>dgaona_2017-10-31_04-45-21_-0600_Tue</t>
  </si>
  <si>
    <t>1-cbcba0c61714eba6d4f3d48d8baecc41</t>
  </si>
  <si>
    <t>316935149</t>
  </si>
  <si>
    <t>43039.1981644792</t>
  </si>
  <si>
    <t>2017-10-31T04:45:21-06:00</t>
  </si>
  <si>
    <t>dgaona_2017-10-31_04-46-09_-0600_Tue</t>
  </si>
  <si>
    <t>1-7be6e4b83345416e4e0ab1c9964af434</t>
  </si>
  <si>
    <t>316935150</t>
  </si>
  <si>
    <t>Repair air leak under cab</t>
  </si>
  <si>
    <t>43039.1987186458</t>
  </si>
  <si>
    <t>2017-10-31T04:46:09-06:00</t>
  </si>
  <si>
    <t>dgaona_2017-10-31_04-46-58_-0600_Tue</t>
  </si>
  <si>
    <t>2-d3cbc8125a25212e0839ddbe23d9c517</t>
  </si>
  <si>
    <t>2017-10-30T16:00:00-06:00</t>
  </si>
  <si>
    <t>316935419</t>
  </si>
  <si>
    <t>G06 a pm</t>
  </si>
  <si>
    <t>43039.199284838</t>
  </si>
  <si>
    <t>2017-10-31T04:46:58-06:00</t>
  </si>
  <si>
    <t>dgaona_2017-10-31_10-19-41_-0600_Tue</t>
  </si>
  <si>
    <t>1-cd13d730f956aa4feb784b5ddec009ca</t>
  </si>
  <si>
    <t>316929656</t>
  </si>
  <si>
    <t>Install both pass and driver windsheilds</t>
  </si>
  <si>
    <t>43039.4303426157</t>
  </si>
  <si>
    <t>2017-10-31T10:19:41-06:00</t>
  </si>
  <si>
    <t>dgaona_2017-11-01_12-26-10_-0500_Wed</t>
  </si>
  <si>
    <t>1-e7e3778b5557dab9a7b05b4bc32956a9</t>
  </si>
  <si>
    <t>316938920</t>
  </si>
  <si>
    <t>Repair coolant leak on Lower radiator hose</t>
  </si>
  <si>
    <t>43040.5181749653</t>
  </si>
  <si>
    <t>2017-11-01T12:26:10-05:00</t>
  </si>
  <si>
    <t>dgaona_2017-11-01_12-27-55_-0500_Wed</t>
  </si>
  <si>
    <t>1-9ff78de6cfc51d03a8011d25ee9e1f23</t>
  </si>
  <si>
    <t>2017-10-31T08:00:00-05:00</t>
  </si>
  <si>
    <t>316938922</t>
  </si>
  <si>
    <t>Replace serpentine belts</t>
  </si>
  <si>
    <t>43040.519394213</t>
  </si>
  <si>
    <t>2017-11-01T12:27:55-05:00</t>
  </si>
  <si>
    <t>dgaona_2017-11-01_12-28-45_-0500_Wed</t>
  </si>
  <si>
    <t>1-bba6d40e232e7f7fcd334df7dd910f9c</t>
  </si>
  <si>
    <t>2017-10-31T09:00:00-05:00</t>
  </si>
  <si>
    <t>316938924</t>
  </si>
  <si>
    <t>Change fluids on transmission axles and blower</t>
  </si>
  <si>
    <t>43040.5199684606</t>
  </si>
  <si>
    <t>2017-11-01T12:28:45-05:00</t>
  </si>
  <si>
    <t>dgaona_2017-11-01_12-29-54_-0500_Wed</t>
  </si>
  <si>
    <t>1-e80b74a692ea712933ae3f9c4282aaf6</t>
  </si>
  <si>
    <t>2017-10-31T10:00:00-05:00</t>
  </si>
  <si>
    <t>316938927</t>
  </si>
  <si>
    <t>43040.5207707176</t>
  </si>
  <si>
    <t>2017-11-01T12:29:54-05:00</t>
  </si>
  <si>
    <t>dgaona_2017-11-01_12-31-12_-0500_Wed</t>
  </si>
  <si>
    <t>1-7bc8a23cfc701eb7eca3e9a8e9acd634</t>
  </si>
  <si>
    <t>2017-10-31T11:00:00-05:00</t>
  </si>
  <si>
    <t>316940511</t>
  </si>
  <si>
    <t>10866493</t>
  </si>
  <si>
    <t>Fix throttle cable</t>
  </si>
  <si>
    <t>43040.5216771181</t>
  </si>
  <si>
    <t>2017-11-01T12:31:12-05:00</t>
  </si>
  <si>
    <t>dgaona_2017-11-01_12-32-22_-0500_Wed</t>
  </si>
  <si>
    <t>1-26437421346fcb70d0528372a8bd1fbf</t>
  </si>
  <si>
    <t>2017-10-31T12:00:00-05:00</t>
  </si>
  <si>
    <t>316938932</t>
  </si>
  <si>
    <t>Replace AC blower</t>
  </si>
  <si>
    <t>43040.522480162</t>
  </si>
  <si>
    <t>2017-11-01T12:32:22-05:00</t>
  </si>
  <si>
    <t>dgaona_2017-11-01_12-33-15_-0500_Wed</t>
  </si>
  <si>
    <t>1-262e743e9495904cea7cd97ff0f4bb70</t>
  </si>
  <si>
    <t>316940839</t>
  </si>
  <si>
    <t>11926137</t>
  </si>
  <si>
    <t>Troubleshoot abs light</t>
  </si>
  <si>
    <t>43040.5230926157</t>
  </si>
  <si>
    <t>2017-11-01T12:33:15-05:00</t>
  </si>
  <si>
    <t>dgaona_2017-11-01_12-34-36_-0500_Wed</t>
  </si>
  <si>
    <t>1-ada3fab89951e68be3de6495d5b97326</t>
  </si>
  <si>
    <t>2017-10-31T16:00:00-05:00</t>
  </si>
  <si>
    <t>316940836</t>
  </si>
  <si>
    <t>Replace wheel seal</t>
  </si>
  <si>
    <t>43040.5240292477</t>
  </si>
  <si>
    <t>2017-11-01T12:34:36-05:00</t>
  </si>
  <si>
    <t>dgaona_2017-11-01_12-35-45_-0500_Wed</t>
  </si>
  <si>
    <t>1-b5ee548323e54eb8845fc054ef3fde73</t>
  </si>
  <si>
    <t>316940854</t>
  </si>
  <si>
    <t>Troubleshoot work lights</t>
  </si>
  <si>
    <t>43040.5248332639</t>
  </si>
  <si>
    <t>2017-11-01T12:35:45-05:00</t>
  </si>
  <si>
    <t>dmedina_2017-10-05_16-25-50_-0500_Thu</t>
  </si>
  <si>
    <t>1-23e540f23eb8e55592524e2ee727da05</t>
  </si>
  <si>
    <t>dmedina</t>
  </si>
  <si>
    <t>2017-10-04T09:00:00-05:00</t>
  </si>
  <si>
    <t>Medina, Daniel</t>
  </si>
  <si>
    <t>105910902</t>
  </si>
  <si>
    <t>Pigging\marking</t>
  </si>
  <si>
    <t>43013.6846161806</t>
  </si>
  <si>
    <t>2017-10-05T16:25:50-05:00</t>
  </si>
  <si>
    <t>dmedina_2017-10-05_16-29-12_-0500_Thu</t>
  </si>
  <si>
    <t>1-d630d169f1760434509c673daf159251</t>
  </si>
  <si>
    <t>2017-10-04T12:00:00-05:00</t>
  </si>
  <si>
    <t>Pressuring\testi</t>
  </si>
  <si>
    <t>43013.6869559722</t>
  </si>
  <si>
    <t>2017-10-05T16:29:12-05:00</t>
  </si>
  <si>
    <t>dmedina_2017-10-05_16-32-37_-0500_Thu</t>
  </si>
  <si>
    <t>1-7693be3f35d3bcd3a6ef6640a9fa6fba</t>
  </si>
  <si>
    <t>105910901</t>
  </si>
  <si>
    <t>Sleeving</t>
  </si>
  <si>
    <t>43013.6893194907</t>
  </si>
  <si>
    <t>2017-10-05T16:32:37-05:00</t>
  </si>
  <si>
    <t>dmedina_2017-10-05_16-36-15_-0500_Thu</t>
  </si>
  <si>
    <t>1-f578cf96cc745ad6f047c193decaf561</t>
  </si>
  <si>
    <t>2017-10-05T12:00:00-05:00</t>
  </si>
  <si>
    <t>105896189</t>
  </si>
  <si>
    <t>Crimping\pigging\marking</t>
  </si>
  <si>
    <t>43013.6918465162</t>
  </si>
  <si>
    <t>2017-10-05T16:36:15-05:00</t>
  </si>
  <si>
    <t>dmedina_2017-10-05_16-41-03_-0500_Thu</t>
  </si>
  <si>
    <t>1-d47dbbf210cc4e09ed613c1db93ef297</t>
  </si>
  <si>
    <t>105915068</t>
  </si>
  <si>
    <t>Pressuring\testi\sleeving</t>
  </si>
  <si>
    <t>43013.6951828356</t>
  </si>
  <si>
    <t>2017-10-05T16:41:03-05:00</t>
  </si>
  <si>
    <t>dmedina_2017-10-06_17-06-22_-0500_Fri</t>
  </si>
  <si>
    <t>1-7b9833c9bfecff16b07f157098bc1016</t>
  </si>
  <si>
    <t>105896196</t>
  </si>
  <si>
    <t>Pigging</t>
  </si>
  <si>
    <t>43014.7127656481</t>
  </si>
  <si>
    <t>2017-10-06T17:06:22-05:00</t>
  </si>
  <si>
    <t>dmedina_2017-10-06_17-10-58_-0500_Fri</t>
  </si>
  <si>
    <t>1-eaa9b4de9ae66d1f23a596aaf3eb6367</t>
  </si>
  <si>
    <t>2017-10-06T10:00:00-05:00</t>
  </si>
  <si>
    <t>105894058</t>
  </si>
  <si>
    <t>Marking</t>
  </si>
  <si>
    <t>43014.7159577662</t>
  </si>
  <si>
    <t>2017-10-06T17:10:58-05:00</t>
  </si>
  <si>
    <t>dmedina_2017-10-06_17-13-25_-0500_Fri</t>
  </si>
  <si>
    <t>1-38f7629a0c1eaa5ff7514cb536382b20</t>
  </si>
  <si>
    <t>105896200</t>
  </si>
  <si>
    <t>43014.7176602315</t>
  </si>
  <si>
    <t>2017-10-06T17:13:25-05:00</t>
  </si>
  <si>
    <t>dmedina_2017-10-10_20-40-25_-0500_Tue</t>
  </si>
  <si>
    <t>1-c99f8d0dbbc361dafc1fa6b35d58f813</t>
  </si>
  <si>
    <t>2017-10-09T08:00:00-05:00</t>
  </si>
  <si>
    <t>105918368</t>
  </si>
  <si>
    <t>Crimping</t>
  </si>
  <si>
    <t>43018.8614066319</t>
  </si>
  <si>
    <t>2017-10-10T20:40:25-05:00</t>
  </si>
  <si>
    <t>dmedina_2017-10-10_20-42-49_-0500_Tue</t>
  </si>
  <si>
    <t>1-08847afe5c1e6da729f007589e242bc1</t>
  </si>
  <si>
    <t>2017-10-09T10:00:00-05:00</t>
  </si>
  <si>
    <t>43018.8630709491</t>
  </si>
  <si>
    <t>2017-10-10T20:42:49-05:00</t>
  </si>
  <si>
    <t>dmedina_2017-10-10_20-44-42_-0500_Tue</t>
  </si>
  <si>
    <t>1-aae33ebe386bb80b6a059ede5d4e131d</t>
  </si>
  <si>
    <t>2017-10-09T12:00:00-05:00</t>
  </si>
  <si>
    <t>43018.8643761458</t>
  </si>
  <si>
    <t>2017-10-10T20:44:42-05:00</t>
  </si>
  <si>
    <t>dmedina_2017-10-10_21-36-08_-0500_Tue</t>
  </si>
  <si>
    <t>1-2e994e3bbcb5d72dffa5e6e4842ee41e</t>
  </si>
  <si>
    <t>2017-10-10T12:00:00-05:00</t>
  </si>
  <si>
    <t>105918367</t>
  </si>
  <si>
    <t>Pressuringtesti</t>
  </si>
  <si>
    <t>43018.9000997569</t>
  </si>
  <si>
    <t>2017-10-10T21:36:08-05:00</t>
  </si>
  <si>
    <t>dmedina_2017-10-10_21-41-44_-0500_Tue</t>
  </si>
  <si>
    <t>1-ca5742f95821b187925a670e319c8777</t>
  </si>
  <si>
    <t>1059150714</t>
  </si>
  <si>
    <t>Sleeving\pigging</t>
  </si>
  <si>
    <t>43018.9039816551</t>
  </si>
  <si>
    <t>2017-10-10T21:41:44-05:00</t>
  </si>
  <si>
    <t>dmedina_2017-10-11_21-08-59_-0500_Wed</t>
  </si>
  <si>
    <t>1-893119dab4748c4ae96f6b43e0607cee</t>
  </si>
  <si>
    <t>105915069</t>
  </si>
  <si>
    <t>Crimping\marking</t>
  </si>
  <si>
    <t>43019.8812463194</t>
  </si>
  <si>
    <t>2017-10-11T21:08:59-05:00</t>
  </si>
  <si>
    <t>dmedina_2017-10-11_21-14-41_-0500_Wed</t>
  </si>
  <si>
    <t>1-0df733b6a286bf340fa9ec330825e840</t>
  </si>
  <si>
    <t>43019.8852057523</t>
  </si>
  <si>
    <t>2017-10-11T21:14:41-05:00</t>
  </si>
  <si>
    <t>dmedina_2017-10-11_21-17-14_-0500_Wed</t>
  </si>
  <si>
    <t>1-fd34dd18e0e4297de9a30cb7f264b7d1</t>
  </si>
  <si>
    <t>43019.8869775116</t>
  </si>
  <si>
    <t>2017-10-11T21:17:14-05:00</t>
  </si>
  <si>
    <t>dmedina_2017-10-11_21-20-03_-0500_Wed</t>
  </si>
  <si>
    <t>1-0f46afa480c543e423b657c3f0809e2c</t>
  </si>
  <si>
    <t>43019.8889293056</t>
  </si>
  <si>
    <t>2017-10-11T21:20:03-05:00</t>
  </si>
  <si>
    <t>dmedina_2017-10-12_18-53-32_-0500_Thu</t>
  </si>
  <si>
    <t>6-612cc2bee88728968ee6f4f1b56ad251</t>
  </si>
  <si>
    <t>105906512</t>
  </si>
  <si>
    <t>Crmping</t>
  </si>
  <si>
    <t>43020.7871780671</t>
  </si>
  <si>
    <t>2017-10-12T18:53:32-05:00</t>
  </si>
  <si>
    <t>dmedina_2017-10-12_18-59-01_-0500_Thu</t>
  </si>
  <si>
    <t>13-92ca3f0e301b9cbe4ebc71ab3bfbc112</t>
  </si>
  <si>
    <t>43020.7909921528</t>
  </si>
  <si>
    <t>2017-10-12T18:59:01-05:00</t>
  </si>
  <si>
    <t>dmedina_2017-10-12_19-04-39_-0500_Thu</t>
  </si>
  <si>
    <t>1-5d43032ccc884363e096693702392d01</t>
  </si>
  <si>
    <t>43020.7949048032</t>
  </si>
  <si>
    <t>2017-10-12T19:04:39-05:00</t>
  </si>
  <si>
    <t>dmedina_2017-10-12_19-06-51_-0500_Thu</t>
  </si>
  <si>
    <t>1-8e17c8348d41f50d5d9f2802b3a74245</t>
  </si>
  <si>
    <t>105906495</t>
  </si>
  <si>
    <t>43020.7964318981</t>
  </si>
  <si>
    <t>2017-10-12T19:06:51-05:00</t>
  </si>
  <si>
    <t>dmedina_2017-10-12_19-08-55_-0500_Thu</t>
  </si>
  <si>
    <t>1-b851ff1c8eff72b5bdbffe5b84c94803</t>
  </si>
  <si>
    <t>105919027</t>
  </si>
  <si>
    <t>43020.7978654282</t>
  </si>
  <si>
    <t>2017-10-12T19:08:55-05:00</t>
  </si>
  <si>
    <t>dmedina_2017-10-12_19-10-48_-0500_Thu</t>
  </si>
  <si>
    <t>1-22131037d2fb540ef7371aaeb1f31ef9</t>
  </si>
  <si>
    <t>1059066495</t>
  </si>
  <si>
    <t>43020.7991710995</t>
  </si>
  <si>
    <t>2017-10-12T19:10:48-05:00</t>
  </si>
  <si>
    <t>dmedina_2017-10-12_19-13-07_-0500_Thu</t>
  </si>
  <si>
    <t>1-483d61023ae9a63b1e661bf9b18f7021</t>
  </si>
  <si>
    <t>105906498</t>
  </si>
  <si>
    <t>43020.8007867593</t>
  </si>
  <si>
    <t>2017-10-12T19:13:07-05:00</t>
  </si>
  <si>
    <t>dmedina_2017-10-12_19-15-05_-0500_Thu</t>
  </si>
  <si>
    <t>1-a3255fe2c1a7d0d0cd3ba270a5cf6601</t>
  </si>
  <si>
    <t>43020.8021495139</t>
  </si>
  <si>
    <t>2017-10-12T19:15:05-05:00</t>
  </si>
  <si>
    <t>dmedina_2017-10-12_19-17-18_-0500_Thu</t>
  </si>
  <si>
    <t>1-c59010650f9efd0e1998b73d333f9e6d</t>
  </si>
  <si>
    <t>2017-10-12T18:30:00-05:00</t>
  </si>
  <si>
    <t>105913286</t>
  </si>
  <si>
    <t>43020.8036903125</t>
  </si>
  <si>
    <t>2017-10-12T19:17:18-05:00</t>
  </si>
  <si>
    <t>dmedina_2017-10-16_16-11-15_-0500_Mon</t>
  </si>
  <si>
    <t>1-ecca8fefb7e5b496a89505dd73f4e621</t>
  </si>
  <si>
    <t>2017-10-14T08:00:00-05:00</t>
  </si>
  <si>
    <t>105914480 105917818 1059179812</t>
  </si>
  <si>
    <t>Flush tag cap pipe</t>
  </si>
  <si>
    <t>43024.6744879167</t>
  </si>
  <si>
    <t>2017-10-16T16:11:15-05:00</t>
  </si>
  <si>
    <t>dmedina_2017-10-16_16-15-30_-0500_Mon</t>
  </si>
  <si>
    <t>1-0cd6d492f96f098bf154dd96f836c0a5</t>
  </si>
  <si>
    <t>105914480 105917812 105917818 105904483 105904486</t>
  </si>
  <si>
    <t>Flush clean tag cap pipe</t>
  </si>
  <si>
    <t>43024.6774368287</t>
  </si>
  <si>
    <t>2017-10-16T16:15:30-05:00</t>
  </si>
  <si>
    <t>dmedina_2017-10-17_15-21-47_-0500_Tue</t>
  </si>
  <si>
    <t>1-3f914b18be5291ac0d99d15d98c3a7bd</t>
  </si>
  <si>
    <t>105906503\105906494\105906499</t>
  </si>
  <si>
    <t>Pigging n marking</t>
  </si>
  <si>
    <t>43025.6401357639</t>
  </si>
  <si>
    <t>2017-10-17T15:21:47-05:00</t>
  </si>
  <si>
    <t>dmedina_2017-10-18_09-25-40_-0500_Wed</t>
  </si>
  <si>
    <t>1-7a5b66e8d007ddb920b4777a35f29fcf</t>
  </si>
  <si>
    <t>2017-10-17T17:00:00-05:00</t>
  </si>
  <si>
    <t>105906503\105906502\105925465</t>
  </si>
  <si>
    <t>43026.3928294213</t>
  </si>
  <si>
    <t>2017-10-18T09:25:40-05:00</t>
  </si>
  <si>
    <t>dmedina_2017-10-26_18-18-03_-0500_Thu</t>
  </si>
  <si>
    <t>1-8dd0a80ba2adc3e0713478ba5b4ce272</t>
  </si>
  <si>
    <t>2017-10-25T09:00:00-05:00</t>
  </si>
  <si>
    <t>105927115</t>
  </si>
  <si>
    <t>43034.7625356944</t>
  </si>
  <si>
    <t>2017-10-26T18:18:03-05:00</t>
  </si>
  <si>
    <t>dmedina_2017-10-26_18-20-08_-0500_Thu</t>
  </si>
  <si>
    <t>1-ec0e113874dc31c3d5ef2eb859c65952</t>
  </si>
  <si>
    <t>105924953</t>
  </si>
  <si>
    <t>Crmping\pigging</t>
  </si>
  <si>
    <t>43034.7639826389</t>
  </si>
  <si>
    <t>2017-10-26T18:20:08-05:00</t>
  </si>
  <si>
    <t>dmedina_2017-10-26_18-23-09_-0500_Thu</t>
  </si>
  <si>
    <t>1-10073057bb7e905791b6667443042e01</t>
  </si>
  <si>
    <t>43034.7660835069</t>
  </si>
  <si>
    <t>2017-10-26T18:23:09-05:00</t>
  </si>
  <si>
    <t>dmedina_2017-10-26_18-27-27_-0500_Thu</t>
  </si>
  <si>
    <t>1-50193f0174ec0625db95821decc8e796</t>
  </si>
  <si>
    <t>43034.7690635648</t>
  </si>
  <si>
    <t>2017-10-26T18:27:27-05:00</t>
  </si>
  <si>
    <t>dmedina_2017-10-26_18-33-50_-0500_Thu</t>
  </si>
  <si>
    <t>1-a9a770165f25697e2f072e19bd012129</t>
  </si>
  <si>
    <t>2017-10-26T12:00:00-05:00</t>
  </si>
  <si>
    <t>105925466</t>
  </si>
  <si>
    <t>43034.7735040394</t>
  </si>
  <si>
    <t>2017-10-26T18:33:50-05:00</t>
  </si>
  <si>
    <t>dmedina_2017-10-26_18-37-29_-0500_Thu</t>
  </si>
  <si>
    <t>1-9d96f9451f66936a70d0002c2461babe</t>
  </si>
  <si>
    <t>105897628</t>
  </si>
  <si>
    <t>43034.7760408449</t>
  </si>
  <si>
    <t>2017-10-26T18:37:29-05:00</t>
  </si>
  <si>
    <t>dmedina_2017-10-26_18-39-19_-0500_Thu</t>
  </si>
  <si>
    <t>1-f6af49179aa03ca1ecf6c8efdb8e46bf</t>
  </si>
  <si>
    <t>105928573</t>
  </si>
  <si>
    <t>43034.7773052662</t>
  </si>
  <si>
    <t>2017-10-26T18:39:19-05:00</t>
  </si>
  <si>
    <t>dmedina_2017-10-27_19-34-01_-0500_Fri</t>
  </si>
  <si>
    <t>2-7f25e5bf87f11da62401ff336bfe0936</t>
  </si>
  <si>
    <t>2017-10-27T09:00:00-05:00</t>
  </si>
  <si>
    <t>105927825</t>
  </si>
  <si>
    <t>Slerving\pigging</t>
  </si>
  <si>
    <t>43035.8152935301</t>
  </si>
  <si>
    <t>2017-10-27T19:34:01-05:00</t>
  </si>
  <si>
    <t>dmedina_2017-10-27_19-41-52_-0500_Fri</t>
  </si>
  <si>
    <t>1-d56c134b91b2688b5cf5c5af83f0fa82</t>
  </si>
  <si>
    <t>2017-10-27T11:00:00-05:00</t>
  </si>
  <si>
    <t>105926234</t>
  </si>
  <si>
    <t>43035.8207425579</t>
  </si>
  <si>
    <t>2017-10-27T19:41:52-05:00</t>
  </si>
  <si>
    <t>dmedina_2017-10-30_20-26-18_-0500_Mon</t>
  </si>
  <si>
    <t>1-e7aa9cdde9ed05339ada79fb009f3914</t>
  </si>
  <si>
    <t>2017-10-30T09:00:00-05:00</t>
  </si>
  <si>
    <t>43038.8516005324</t>
  </si>
  <si>
    <t>2017-10-30T20:26:18-05:00</t>
  </si>
  <si>
    <t>dmedina_2017-10-30_20-29-31_-0500_Mon</t>
  </si>
  <si>
    <t>1-c0130732d8fcfded948be59866bfd44e</t>
  </si>
  <si>
    <t>2017-10-30T15:00:00-05:00</t>
  </si>
  <si>
    <t>105925472</t>
  </si>
  <si>
    <t>43038.8538329514</t>
  </si>
  <si>
    <t>2017-10-30T20:29:31-05:00</t>
  </si>
  <si>
    <t>dmedina_2017-10-30_20-33-10_-0500_Mon</t>
  </si>
  <si>
    <t>1-0e1d7b7d324b8a45d8ffd3c79429e282</t>
  </si>
  <si>
    <t>105925476</t>
  </si>
  <si>
    <t>Marking\pigging</t>
  </si>
  <si>
    <t>43038.8563679745</t>
  </si>
  <si>
    <t>2017-10-30T20:33:10-05:00</t>
  </si>
  <si>
    <t>dmedina_2017-10-31_18-51-46_-0500_Tue</t>
  </si>
  <si>
    <t>1-9418e1fe8d5c81b7f33cf0f312eeab2a</t>
  </si>
  <si>
    <t>Pigging\sleeving</t>
  </si>
  <si>
    <t>43039.7859535301</t>
  </si>
  <si>
    <t>2017-10-31T18:51:46-05:00</t>
  </si>
  <si>
    <t>dmedina_2017-10-31_18-55-55_-0500_Tue</t>
  </si>
  <si>
    <t>1-97f54865419f9a640a390fbe692070d2</t>
  </si>
  <si>
    <t>105925476\105885678</t>
  </si>
  <si>
    <t>Marki ng\testi</t>
  </si>
  <si>
    <t>43039.788831412</t>
  </si>
  <si>
    <t>2017-10-31T18:55:55-05:00</t>
  </si>
  <si>
    <t>dmedina_2017-10-31_19-00-51_-0500_Tue</t>
  </si>
  <si>
    <t>1-a1416cdfa5642fb08164423de94444c6</t>
  </si>
  <si>
    <t>105930181</t>
  </si>
  <si>
    <t>43039.7922612269</t>
  </si>
  <si>
    <t>2017-10-31T19:00:51-05:00</t>
  </si>
  <si>
    <t>dmedina_2017-11-01_19-02-26_-0500_Wed</t>
  </si>
  <si>
    <t>1-5e14d4da6fe936ab750fb501cbc31f1b</t>
  </si>
  <si>
    <t>43040.7933623148</t>
  </si>
  <si>
    <t>2017-11-01T19:02:26-05:00</t>
  </si>
  <si>
    <t>dmedina_2017-11-01_19-05-04_-0500_Wed</t>
  </si>
  <si>
    <t>1-94f3006fae2b990ad1f4c66c985a12b6</t>
  </si>
  <si>
    <t>105906525\105926191</t>
  </si>
  <si>
    <t>43040.7951858681</t>
  </si>
  <si>
    <t>2017-11-01T19:05:04-05:00</t>
  </si>
  <si>
    <t>dmedina_2017-11-03_18-28-11_-0500_Fri</t>
  </si>
  <si>
    <t>1-71fd043d8ac6d09a1c84680604e8fa4f</t>
  </si>
  <si>
    <t>2017-11-02T12:30:00-05:00</t>
  </si>
  <si>
    <t>10885678</t>
  </si>
  <si>
    <t>Pigging\marking\pressuringtesti</t>
  </si>
  <si>
    <t>43042.7695801042</t>
  </si>
  <si>
    <t>2017-11-03T18:28:11-05:00</t>
  </si>
  <si>
    <t>dmedina_2017-11-03_18-33-23_-0500_Fri</t>
  </si>
  <si>
    <t>1-693427aa4e4eb08caa5b748e85e869ed</t>
  </si>
  <si>
    <t>105926191</t>
  </si>
  <si>
    <t>43042.7731837384</t>
  </si>
  <si>
    <t>2017-11-03T18:33:23-05:00</t>
  </si>
  <si>
    <t>dmedina_2017-11-03_18-36-21_-0500_Fri</t>
  </si>
  <si>
    <t>1-3ab3200700f4c798c742e7adb5b81005</t>
  </si>
  <si>
    <t>105900569</t>
  </si>
  <si>
    <t>43042.7752442824</t>
  </si>
  <si>
    <t>2017-11-03T18:36:21-05:00</t>
  </si>
  <si>
    <t>dmedina_2017-11-03_18-39-59_-0500_Fri</t>
  </si>
  <si>
    <t>1-e361c8271a8721d6f720a5daf5e1253e</t>
  </si>
  <si>
    <t>2017-11-03T13:00:00-05:00</t>
  </si>
  <si>
    <t>105885678</t>
  </si>
  <si>
    <t>43042.7777670139</t>
  </si>
  <si>
    <t>2017-11-03T18:39:59-05:00</t>
  </si>
  <si>
    <t>dmedina_2017-11-03_18-41-57_-0500_Fri</t>
  </si>
  <si>
    <t>1-ac1f56ec6c0b5906f87cacd8e2ca0828</t>
  </si>
  <si>
    <t>43042.7791378935</t>
  </si>
  <si>
    <t>2017-11-03T18:41:57-05:00</t>
  </si>
  <si>
    <t>dmedina_2017-11-06_21-06-27_-0600_Mon</t>
  </si>
  <si>
    <t>1-af47b55a956cf72e6b2266ed84fafd84</t>
  </si>
  <si>
    <t>105925457\105885678</t>
  </si>
  <si>
    <t>43045.8794822454</t>
  </si>
  <si>
    <t>2017-11-06T21:06:27-06:00</t>
  </si>
  <si>
    <t>dmedina_2017-11-06_21-12-29_-0600_Mon</t>
  </si>
  <si>
    <t>1-e22712b20a8549563dd6060bc26a7a88</t>
  </si>
  <si>
    <t>2017-11-06T17:00:00-06:00</t>
  </si>
  <si>
    <t>105927100</t>
  </si>
  <si>
    <t>Pressuring\test\sleeving\pigging</t>
  </si>
  <si>
    <t>43045.8836785995</t>
  </si>
  <si>
    <t>2017-11-06T21:12:29-06:00</t>
  </si>
  <si>
    <t>dmedina_2017-11-08_09-39-11_-0600_Wed</t>
  </si>
  <si>
    <t>1-e17b96819b54885fde24d152251eaaed</t>
  </si>
  <si>
    <t>43047.4022156944</t>
  </si>
  <si>
    <t>2017-11-08T09:39:11-06:00</t>
  </si>
  <si>
    <t>dmedina_2017-11-08_09-42-09_-0600_Wed</t>
  </si>
  <si>
    <t>1-549901c1da8fd9b456f550ee8f124243</t>
  </si>
  <si>
    <t>105924955</t>
  </si>
  <si>
    <t>Pressuring\test\sleeving</t>
  </si>
  <si>
    <t>43047.4042722106</t>
  </si>
  <si>
    <t>2017-11-08T09:42:09-06:00</t>
  </si>
  <si>
    <t>dmedina_2017-11-08_09-46-31_-0600_Wed</t>
  </si>
  <si>
    <t>1-d9d2c03b71aee8bbfdf26f8a6792952c</t>
  </si>
  <si>
    <t>2017-11-07T17:00:00-06:00</t>
  </si>
  <si>
    <t>105903707</t>
  </si>
  <si>
    <t>43047.4073042245</t>
  </si>
  <si>
    <t>2017-11-08T09:46:31-06:00</t>
  </si>
  <si>
    <t>dtovar_2017-10-01_19-01-03_-0500_Sun</t>
  </si>
  <si>
    <t>1-4eaa04852342b875be111543c9ea289c</t>
  </si>
  <si>
    <t>dtovar</t>
  </si>
  <si>
    <t>2017-10-01T05:00:00-05:00</t>
  </si>
  <si>
    <t>Tovar</t>
  </si>
  <si>
    <t>David</t>
  </si>
  <si>
    <t>Tovar, David</t>
  </si>
  <si>
    <t>316783490</t>
  </si>
  <si>
    <t>12380163</t>
  </si>
  <si>
    <t>Remove engine parts</t>
  </si>
  <si>
    <t>43009.7924059838</t>
  </si>
  <si>
    <t>2017-10-01T19:01:03-05:00</t>
  </si>
  <si>
    <t>dtovar_2017-10-01_19-02-05_-0500_Sun</t>
  </si>
  <si>
    <t>1-4a606d39dbff0ca8e6783a649ffc049a</t>
  </si>
  <si>
    <t>316793437</t>
  </si>
  <si>
    <t>11292122</t>
  </si>
  <si>
    <t>Remove discharge pump</t>
  </si>
  <si>
    <t>43009.7931229282</t>
  </si>
  <si>
    <t>2017-10-01T19:02:05-05:00</t>
  </si>
  <si>
    <t>dtovar_2017-10-02_18-10-14_-0600_Mon</t>
  </si>
  <si>
    <t>1-cf731871373f4228aae2657ee360301c</t>
  </si>
  <si>
    <t>2017-10-02T05:00:00-06:00</t>
  </si>
  <si>
    <t>Found metal on screen had to remove transmission</t>
  </si>
  <si>
    <t>43010.7571140509</t>
  </si>
  <si>
    <t>2017-10-02T18:10:14-06:00</t>
  </si>
  <si>
    <t>dtovar_2017-10-02_18-11-26_-0600_Mon</t>
  </si>
  <si>
    <t>1-ad9a5c39e87fbab314e550a2212e161c</t>
  </si>
  <si>
    <t>2017-10-02T17:00:00-06:00</t>
  </si>
  <si>
    <t>316567673</t>
  </si>
  <si>
    <t>12808482</t>
  </si>
  <si>
    <t>Install transmission AUX gear box</t>
  </si>
  <si>
    <t>43010.7579409259</t>
  </si>
  <si>
    <t>2017-10-02T18:11:26-06:00</t>
  </si>
  <si>
    <t>dtovar_2017-10-03_17-17-53_-0600_Tue</t>
  </si>
  <si>
    <t>2-95fd3e297adce4429dbc85995f5ff0b1</t>
  </si>
  <si>
    <t>2017-10-03T05:00:00-06:00</t>
  </si>
  <si>
    <t>2017-10-03T11:00:00-06:00</t>
  </si>
  <si>
    <t>Finish working on AUX gear box on transmission</t>
  </si>
  <si>
    <t>43011.720754294</t>
  </si>
  <si>
    <t>2017-10-03T17:17:53-06:00</t>
  </si>
  <si>
    <t>dtovar_2017-10-03_17-20-12_-0600_Tue</t>
  </si>
  <si>
    <t>1-19bd908ea07478c4dd16dbdd87b5a201</t>
  </si>
  <si>
    <t>2017-10-03T17:00:00-06:00</t>
  </si>
  <si>
    <t>316802954</t>
  </si>
  <si>
    <t>11811801</t>
  </si>
  <si>
    <t>Aligned power end and fluid end</t>
  </si>
  <si>
    <t>43011.7223655324</t>
  </si>
  <si>
    <t>2017-10-03T17:20:12-06:00</t>
  </si>
  <si>
    <t>dtovar_2017-10-18_19-17-59_-0500_Wed</t>
  </si>
  <si>
    <t>1-ef6cff844b69e3bcfa16097aa6abdab8</t>
  </si>
  <si>
    <t>2017-10-18T17:00:00-05:00</t>
  </si>
  <si>
    <t>Install hydraulic pump and all hydraulic hoses an air filter housing</t>
  </si>
  <si>
    <t>43026.8041559028</t>
  </si>
  <si>
    <t>2017-10-18T19:17:59-05:00</t>
  </si>
  <si>
    <t>dtovar_2017-10-22_18-06-23_-0600_Sun</t>
  </si>
  <si>
    <t>1-7e0b9f1a6278f19b93bba4f38c8a6712</t>
  </si>
  <si>
    <t>2017-10-19T05:00:00-06:00</t>
  </si>
  <si>
    <t>Install new spark arrestors and swap engine parts</t>
  </si>
  <si>
    <t>43030.754444294</t>
  </si>
  <si>
    <t>2017-10-22T18:06:23-06:00</t>
  </si>
  <si>
    <t>dtovar_2017-10-22_18-07-51_-0600_Sun</t>
  </si>
  <si>
    <t>1-ce80357024e686427bd76a7df436cffb</t>
  </si>
  <si>
    <t>2017-10-20T05:00:00-06:00</t>
  </si>
  <si>
    <t>2017-10-20T17:00:00-06:00</t>
  </si>
  <si>
    <t>Continue swapping engine parts and install engine on unit</t>
  </si>
  <si>
    <t>43030.7554569329</t>
  </si>
  <si>
    <t>2017-10-22T18:07:51-06:00</t>
  </si>
  <si>
    <t>dtovar_2017-10-24_19-57-47_-0600_Tue</t>
  </si>
  <si>
    <t>1-8bc39ba127fd3652e326f5492723abaf</t>
  </si>
  <si>
    <t>2017-10-21T05:00:00-06:00</t>
  </si>
  <si>
    <t>2017-10-21T17:00:00-06:00</t>
  </si>
  <si>
    <t>Install transmission brackets and dirty dozen's on transmission check-in play of engine and pto's</t>
  </si>
  <si>
    <t>43032.8318007407</t>
  </si>
  <si>
    <t>2017-10-24T19:57:47-06:00</t>
  </si>
  <si>
    <t>dtovar_2017-10-24_20-01-14_-0600_Tue</t>
  </si>
  <si>
    <t>1-e30c399ebb0e2e40bc563b76b14d9386</t>
  </si>
  <si>
    <t>2017-10-22T17:00:00-06:00</t>
  </si>
  <si>
    <t>Install air filter housing and exhaust system and air-to-air piping and coolant hoses</t>
  </si>
  <si>
    <t>43032.8341994329</t>
  </si>
  <si>
    <t>2017-10-24T20:01:14-06:00</t>
  </si>
  <si>
    <t>dtovar_2017-10-24_20-02-46_-0600_Tue</t>
  </si>
  <si>
    <t>1-7b540c478204139999903381eb5d988b</t>
  </si>
  <si>
    <t>2017-10-23T05:00:00-06:00</t>
  </si>
  <si>
    <t>Install Drive Line guards tap off fluids perform run-up and ran out of fuel had to purge fuel system</t>
  </si>
  <si>
    <t>43032.835261713</t>
  </si>
  <si>
    <t>2017-10-24T20:02:46-06:00</t>
  </si>
  <si>
    <t>dtovar_2017-10-24_20-04-34_-0600_Tue</t>
  </si>
  <si>
    <t>1-69eafb21743eaf55169b7adbaa221bd7</t>
  </si>
  <si>
    <t>2017-10-24T08:00:00-06:00</t>
  </si>
  <si>
    <t>Do final run up on unit and take unit to test tank</t>
  </si>
  <si>
    <t>43032.8365160532</t>
  </si>
  <si>
    <t>2017-10-24T20:04:34-06:00</t>
  </si>
  <si>
    <t>dtovar_2017-10-24_20-05-45_-0600_Tue</t>
  </si>
  <si>
    <t>1-7c331573b4345cc2623df4991f5f19a3</t>
  </si>
  <si>
    <t>2017-10-24T15:00:00-06:00</t>
  </si>
  <si>
    <t>316907021</t>
  </si>
  <si>
    <t>12693658</t>
  </si>
  <si>
    <t>Remove silencer box from pump and drain  coolant</t>
  </si>
  <si>
    <t>43032.8373281829</t>
  </si>
  <si>
    <t>2017-10-24T20:05:45-06:00</t>
  </si>
  <si>
    <t>dtovar_2017-10-24_20-07-33_-0600_Tue</t>
  </si>
  <si>
    <t>1-3961deb622ff7e8cb06ab7f58c3ff3f7</t>
  </si>
  <si>
    <t>2017-10-24T17:00:00-06:00</t>
  </si>
  <si>
    <t>Fix hydraulic leak on a blender</t>
  </si>
  <si>
    <t>43032.8385845833</t>
  </si>
  <si>
    <t>2017-10-24T20:07:33-06:00</t>
  </si>
  <si>
    <t>dtovar_2017-10-28_22-01-36_-0600_Sat</t>
  </si>
  <si>
    <t>1-023f0ed6d20ef9e357cfa090cb148335</t>
  </si>
  <si>
    <t>2017-10-25T05:00:00-06:00</t>
  </si>
  <si>
    <t>Continue with hydraulic leak on blender do a run-up and take it to the test tank</t>
  </si>
  <si>
    <t>43036.9177889236</t>
  </si>
  <si>
    <t>2017-10-28T22:01:36-06:00</t>
  </si>
  <si>
    <t>dtovar_2017-10-28_22-06-28_-0600_Sat</t>
  </si>
  <si>
    <t>1-c3322b5d702495f3748a77ef0753800b</t>
  </si>
  <si>
    <t>316911592</t>
  </si>
  <si>
    <t>12477926</t>
  </si>
  <si>
    <t>Remove and replace windshield</t>
  </si>
  <si>
    <t>43036.9211574768</t>
  </si>
  <si>
    <t>2017-10-28T22:06:28-06:00</t>
  </si>
  <si>
    <t>dtovar_2017-10-28_22-08-15_-0600_Sat</t>
  </si>
  <si>
    <t>1-1d30bd49001f1bc7039cdc72d2984742</t>
  </si>
  <si>
    <t>2017-10-25T17:00:00-06:00</t>
  </si>
  <si>
    <t>Remove old filter housings and install new filter housings on engine</t>
  </si>
  <si>
    <t>43036.9224021296</t>
  </si>
  <si>
    <t>2017-10-28T22:08:15-06:00</t>
  </si>
  <si>
    <t>dtovar_2017-10-28_22-09-25_-0600_Sat</t>
  </si>
  <si>
    <t>1-47affe0a028f0f40c5339128196fc42c</t>
  </si>
  <si>
    <t>2017-10-26T07:00:00-06:00</t>
  </si>
  <si>
    <t>316863648</t>
  </si>
  <si>
    <t>Perform a annual DOT inspection</t>
  </si>
  <si>
    <t>43036.923213831</t>
  </si>
  <si>
    <t>2017-10-28T22:09:25-06:00</t>
  </si>
  <si>
    <t>dtovar_2017-10-28_22-10-50_-0600_Sat</t>
  </si>
  <si>
    <t>1-66b00c465b5cd7de2e257870a80b816a</t>
  </si>
  <si>
    <t>316920174</t>
  </si>
  <si>
    <t>12326010</t>
  </si>
  <si>
    <t>Sand Express</t>
  </si>
  <si>
    <t>43036.9241922222</t>
  </si>
  <si>
    <t>2017-10-28T22:10:50-06:00</t>
  </si>
  <si>
    <t>dtovar_2017-10-28_22-11-55_-0600_Sat</t>
  </si>
  <si>
    <t>1-cbd7f43e350a18ab69512923b8540f12</t>
  </si>
  <si>
    <t>2017-10-27T05:00:00-06:00</t>
  </si>
  <si>
    <t>316908384</t>
  </si>
  <si>
    <t>12452310</t>
  </si>
  <si>
    <t>Install Spark arresters</t>
  </si>
  <si>
    <t>43036.9249495023</t>
  </si>
  <si>
    <t>2017-10-28T22:11:55-06:00</t>
  </si>
  <si>
    <t>dtovar_2017-10-28_22-13-09_-0600_Sat</t>
  </si>
  <si>
    <t>1-1d5dfac5868ac531b6d57434341934c2</t>
  </si>
  <si>
    <t>2017-10-28T08:00:00-06:00</t>
  </si>
  <si>
    <t>316924829</t>
  </si>
  <si>
    <t>12509547</t>
  </si>
  <si>
    <t>Remove and replace power end hoses</t>
  </si>
  <si>
    <t>43036.9258049884</t>
  </si>
  <si>
    <t>2017-10-28T22:13:09-06:00</t>
  </si>
  <si>
    <t>dtovar_2017-10-28_22-14-16_-0600_Sat</t>
  </si>
  <si>
    <t>1-4e864163234b1b5877171dbb498741c3</t>
  </si>
  <si>
    <t>Install sand tub and agitators wash unit and install sand screw rails</t>
  </si>
  <si>
    <t>43036.9265846065</t>
  </si>
  <si>
    <t>2017-10-28T22:14:16-06:00</t>
  </si>
  <si>
    <t>dtovar_2017-10-31_19-24-37_-0600_Tue</t>
  </si>
  <si>
    <t>1-b29cc901dbfa1aeb53cfede385842aac</t>
  </si>
  <si>
    <t>2017-10-29T05:00:00-06:00</t>
  </si>
  <si>
    <t>316905594</t>
  </si>
  <si>
    <t>Install manifold piping on blender</t>
  </si>
  <si>
    <t>43039.8087728241</t>
  </si>
  <si>
    <t>2017-10-31T19:24:37-06:00</t>
  </si>
  <si>
    <t>dtovar_2017-10-31_19-25-51_-0600_Tue</t>
  </si>
  <si>
    <t>1-02152ed3e0565d3441bd37f0898ef923</t>
  </si>
  <si>
    <t>2017-10-30T17:00:00-06:00</t>
  </si>
  <si>
    <t>Install manifold piping so welder came two tack pipe and remove piping so welder could weld</t>
  </si>
  <si>
    <t>43039.8096271875</t>
  </si>
  <si>
    <t>2017-10-31T19:25:51-06:00</t>
  </si>
  <si>
    <t>dtovar_2017-10-31_21-33-59_-0600_Tue</t>
  </si>
  <si>
    <t>1-d4ef01622fbdb1f69e43f33612e0e6c1</t>
  </si>
  <si>
    <t>2017-10-31T11:00:00-06:00</t>
  </si>
  <si>
    <t>11978476</t>
  </si>
  <si>
    <t>Remove dirty dozen's and remove headcovers on engine to inspect lifters and injectors</t>
  </si>
  <si>
    <t>43039.8986037384</t>
  </si>
  <si>
    <t>2017-10-31T21:33:59-06:00</t>
  </si>
  <si>
    <t>dtovar_2017-10-31_21-36-27_-0600_Tue</t>
  </si>
  <si>
    <t>1-c7d9dda10f52d4b01783b4b4f8944367</t>
  </si>
  <si>
    <t>2017-10-31T17:00:00-06:00</t>
  </si>
  <si>
    <t>12308152</t>
  </si>
  <si>
    <t>Remove speed reducer</t>
  </si>
  <si>
    <t>43039.900323588</t>
  </si>
  <si>
    <t>2017-10-31T21:36:27-06:00</t>
  </si>
  <si>
    <t>dtovar_2017-11-06_19-55-33_-0700_Mon</t>
  </si>
  <si>
    <t>1-6d62777245dc9fd96c98a84bffa2c12b</t>
  </si>
  <si>
    <t>2017-11-01T05:00:00-06:00</t>
  </si>
  <si>
    <t>2017-11-01T15:00:00-06:00</t>
  </si>
  <si>
    <t>Install manifold piping</t>
  </si>
  <si>
    <t>43045.8302524074</t>
  </si>
  <si>
    <t>2017-11-06T19:55:33-07:00</t>
  </si>
  <si>
    <t>dtovar_2017-11-06_19-57-35_-0700_Mon</t>
  </si>
  <si>
    <t>1-9be71072cfd17ce9e7595e10029b4ae4</t>
  </si>
  <si>
    <t>2017-11-01T17:00:00-06:00</t>
  </si>
  <si>
    <t>316946534</t>
  </si>
  <si>
    <t>12364645</t>
  </si>
  <si>
    <t>43045.8316659722</t>
  </si>
  <si>
    <t>2017-11-06T19:57:35-07:00</t>
  </si>
  <si>
    <t>dtovar_2017-11-06_19-58-17_-0700_Mon</t>
  </si>
  <si>
    <t>1-08ba429f656f861a6fc844df56a9cb9b</t>
  </si>
  <si>
    <t>2017-11-02T05:00:00-06:00</t>
  </si>
  <si>
    <t>2017-11-02T13:00:00-06:00</t>
  </si>
  <si>
    <t>Swap engine parts and install engine</t>
  </si>
  <si>
    <t>43045.8321435417</t>
  </si>
  <si>
    <t>2017-11-06T19:58:17-07:00</t>
  </si>
  <si>
    <t>dtovar_2017-11-06_19-59-17_-0700_Mon</t>
  </si>
  <si>
    <t>1-a260f07dab4bc571e2f122cb7403fe70</t>
  </si>
  <si>
    <t>2017-11-02T17:00:00-06:00</t>
  </si>
  <si>
    <t>43045.8328422106</t>
  </si>
  <si>
    <t>2017-11-06T19:59:17-07:00</t>
  </si>
  <si>
    <t>dtovar_2017-11-06_20-01-44_-0700_Mon</t>
  </si>
  <si>
    <t>1-b96760a411f4a8630f71e846ff8f04d9</t>
  </si>
  <si>
    <t>2017-11-03T05:00:00-06:00</t>
  </si>
  <si>
    <t>2017-11-03T15:00:00-06:00</t>
  </si>
  <si>
    <t>Finish installing engine parts and tap off fluids</t>
  </si>
  <si>
    <t>43045.8345477431</t>
  </si>
  <si>
    <t>2017-11-06T20:01:44-07:00</t>
  </si>
  <si>
    <t>dtovar_2017-11-06_20-03-07_-0700_Mon</t>
  </si>
  <si>
    <t>1-acd9b620b324fff4e056b33d77e305e6</t>
  </si>
  <si>
    <t>2017-11-03T17:00:00-06:00</t>
  </si>
  <si>
    <t>43045.8354998958</t>
  </si>
  <si>
    <t>2017-11-06T20:03:07-07:00</t>
  </si>
  <si>
    <t>dtovar_2017-11-06_20-04-39_-0700_Mon</t>
  </si>
  <si>
    <t>1-f1a602e11d8ecffac081a61794ef775c</t>
  </si>
  <si>
    <t>2017-11-04T05:00:00-06:00</t>
  </si>
  <si>
    <t>2017-11-04T17:00:00-06:00</t>
  </si>
  <si>
    <t>316959094</t>
  </si>
  <si>
    <t>12129881</t>
  </si>
  <si>
    <t>Sand Express on blender</t>
  </si>
  <si>
    <t>43045.8365717593</t>
  </si>
  <si>
    <t>2017-11-06T20:04:39-07:00</t>
  </si>
  <si>
    <t>dtovar_2017-11-06_20-06-09_-0700_Mon</t>
  </si>
  <si>
    <t>1-042575f2c74c7ac8024a2366b5966773</t>
  </si>
  <si>
    <t>2017-11-05T04:00:00-07:00</t>
  </si>
  <si>
    <t>Finish sand Express on blender</t>
  </si>
  <si>
    <t>43045.8376101273</t>
  </si>
  <si>
    <t>2017-11-06T20:06:09-07:00</t>
  </si>
  <si>
    <t>dtovar_2017-11-06_20-07-17_-0700_Mon</t>
  </si>
  <si>
    <t>1-510d1a77cd8b4401555f178669ed6606</t>
  </si>
  <si>
    <t>2017-11-06T05:00:00-07:00</t>
  </si>
  <si>
    <t>316967116</t>
  </si>
  <si>
    <t>11567738</t>
  </si>
  <si>
    <t>43045.8383918519</t>
  </si>
  <si>
    <t>2017-11-06T20:07:17-07:00</t>
  </si>
  <si>
    <t>dtovar_2017-11-07_18-04-09_-0700_Tue</t>
  </si>
  <si>
    <t>1-59d60706734c8cb35c12e362535734e6</t>
  </si>
  <si>
    <t>2017-11-07T05:00:00-07:00</t>
  </si>
  <si>
    <t>2017-11-07T17:00:00-07:00</t>
  </si>
  <si>
    <t>Install Parts on new engine</t>
  </si>
  <si>
    <t>43046.7528912269</t>
  </si>
  <si>
    <t>2017-11-07T18:04:09-07:00</t>
  </si>
  <si>
    <t>dtovar_2017-11-10_18-17-46_-0700_Fri</t>
  </si>
  <si>
    <t>1-73bf632a261cc7d36e4d5864fc10fd7c</t>
  </si>
  <si>
    <t>2017-11-08T05:00:00-07:00</t>
  </si>
  <si>
    <t>2017-11-08T17:00:00-07:00</t>
  </si>
  <si>
    <t>Finish Sand Express upgrade on blender</t>
  </si>
  <si>
    <t>43049.762344294</t>
  </si>
  <si>
    <t>2017-11-10T18:17:46-07:00</t>
  </si>
  <si>
    <t>dtovar_2017-11-10_18-19-00_-0700_Fri</t>
  </si>
  <si>
    <t>1-5f93e9c43588e4bb4c09c34aa7238d9f</t>
  </si>
  <si>
    <t>2017-11-09T05:00:00-07:00</t>
  </si>
  <si>
    <t>2017-11-09T17:00:00-07:00</t>
  </si>
  <si>
    <t>316926788</t>
  </si>
  <si>
    <t>43049.7632018056</t>
  </si>
  <si>
    <t>2017-11-10T18:19:00-07:00</t>
  </si>
  <si>
    <t>ealcala_2017-10-01_17-23-14_-0600_Sun</t>
  </si>
  <si>
    <t>1-71893d3b114f5cfa279b405210cb0e4c</t>
  </si>
  <si>
    <t>ealcala</t>
  </si>
  <si>
    <t>2017-10-01T08:00:00-06:00</t>
  </si>
  <si>
    <t>Alcala</t>
  </si>
  <si>
    <t>Edward</t>
  </si>
  <si>
    <t>Alcala, Edward</t>
  </si>
  <si>
    <t>316776256</t>
  </si>
  <si>
    <t>10724589</t>
  </si>
  <si>
    <t>Installed electrical loto isolation switch and made cables and routed to battery</t>
  </si>
  <si>
    <t>43009.7244690741</t>
  </si>
  <si>
    <t>2017-10-01T17:23:14-06:00</t>
  </si>
  <si>
    <t>ealcala_2017-10-01_17-25-21_-0600_Sun</t>
  </si>
  <si>
    <t>1-b2af1fe2b1332c5c6b10461fb25ce122</t>
  </si>
  <si>
    <t>316765350</t>
  </si>
  <si>
    <t>10804493</t>
  </si>
  <si>
    <t>Replaced red and blue air hoses and blue glad hand</t>
  </si>
  <si>
    <t>43009.7259425116</t>
  </si>
  <si>
    <t>2017-10-01T17:25:21-06:00</t>
  </si>
  <si>
    <t>ealcala_2017-10-01_17-26-37_-0600_Sun</t>
  </si>
  <si>
    <t>1-a36d3e507defc9326de8b96d22a25e55</t>
  </si>
  <si>
    <t>2017-10-01T10:00:00-06:00</t>
  </si>
  <si>
    <t>316793587</t>
  </si>
  <si>
    <t>413153</t>
  </si>
  <si>
    <t>Annual DOT inspection unit number not in halliburton system</t>
  </si>
  <si>
    <t>43009.7268280671</t>
  </si>
  <si>
    <t>2017-10-01T17:26:37-06:00</t>
  </si>
  <si>
    <t>ealcala_2017-10-01_19-36-10_-0600_Sun</t>
  </si>
  <si>
    <t>1-2a498dbe3d2ad3e1e084a94336a3404a</t>
  </si>
  <si>
    <t>316069281</t>
  </si>
  <si>
    <t>10744671</t>
  </si>
  <si>
    <t>Install auxiliary engine as is and install passenger side radiator dry to get unit ready for reclamation</t>
  </si>
  <si>
    <t>43009.816788044</t>
  </si>
  <si>
    <t>2017-10-01T19:36:10-06:00</t>
  </si>
  <si>
    <t>ealcala_2017-10-04_05-06-15_-0600_Wed</t>
  </si>
  <si>
    <t>1-39393a0c9266c4ef4d12eef431399f51</t>
  </si>
  <si>
    <t>2017-10-02T07:00:00-06:00</t>
  </si>
  <si>
    <t>316797799</t>
  </si>
  <si>
    <t>12949501</t>
  </si>
  <si>
    <t>Dot annual inspection</t>
  </si>
  <si>
    <t>43012.2126841782</t>
  </si>
  <si>
    <t>2017-10-04T05:06:15-06:00</t>
  </si>
  <si>
    <t>ealcala_2017-10-04_05-07-58_-0600_Wed</t>
  </si>
  <si>
    <t>1-7056708fe37ca97125b236a9fa11c7f4</t>
  </si>
  <si>
    <t>2017-10-02T08:00:00-06:00</t>
  </si>
  <si>
    <t>316797292</t>
  </si>
  <si>
    <t>12952317</t>
  </si>
  <si>
    <t>43012.2138728125</t>
  </si>
  <si>
    <t>2017-10-04T05:07:58-06:00</t>
  </si>
  <si>
    <t>ealcala_2017-10-04_05-08-52_-0600_Wed</t>
  </si>
  <si>
    <t>1-7261010204019a261272a99e4ee97bca</t>
  </si>
  <si>
    <t>316708893</t>
  </si>
  <si>
    <t>11542860</t>
  </si>
  <si>
    <t>Drain coolant for CEL repair</t>
  </si>
  <si>
    <t>43012.2144975463</t>
  </si>
  <si>
    <t>2017-10-04T05:08:52-06:00</t>
  </si>
  <si>
    <t>ealcala_2017-10-04_05-09-55_-0600_Wed</t>
  </si>
  <si>
    <t>1-99b72672388eb37d38f22ea33192c25e</t>
  </si>
  <si>
    <t>2017-10-02T14:00:00-06:00</t>
  </si>
  <si>
    <t>316713552</t>
  </si>
  <si>
    <t>11173103</t>
  </si>
  <si>
    <t>Drain coolant for thermostat replacement</t>
  </si>
  <si>
    <t>43012.2152274306</t>
  </si>
  <si>
    <t>2017-10-04T05:09:55-06:00</t>
  </si>
  <si>
    <t>ealcala_2017-10-04_05-11-15_-0600_Wed</t>
  </si>
  <si>
    <t>1-b25ee853f537eeccbfc3d34ff05d8f3b</t>
  </si>
  <si>
    <t>316797808</t>
  </si>
  <si>
    <t>11897048</t>
  </si>
  <si>
    <t>43012.216148912</t>
  </si>
  <si>
    <t>2017-10-04T05:11:15-06:00</t>
  </si>
  <si>
    <t>ealcala_2017-10-04_05-12-04_-0600_Wed</t>
  </si>
  <si>
    <t>1-d888d436d98814a823c90634ae030c4f</t>
  </si>
  <si>
    <t>316559318</t>
  </si>
  <si>
    <t>12003609</t>
  </si>
  <si>
    <t>43012.2167211343</t>
  </si>
  <si>
    <t>2017-10-04T05:12:04-06:00</t>
  </si>
  <si>
    <t>ealcala_2017-10-04_05-12-54_-0600_Wed</t>
  </si>
  <si>
    <t>1-6df22876e70d4e19dfe4012b1d692619</t>
  </si>
  <si>
    <t>316801271</t>
  </si>
  <si>
    <t>Battery and box for electrical brakes and brake away switch</t>
  </si>
  <si>
    <t>43012.2172948495</t>
  </si>
  <si>
    <t>2017-10-04T05:12:54-06:00</t>
  </si>
  <si>
    <t>ealcala_2017-10-04_06-51-03_-0600_Wed</t>
  </si>
  <si>
    <t>1-7fc752ad9011b8d169c6455aece45882</t>
  </si>
  <si>
    <t>2017-10-03T07:30:00-06:00</t>
  </si>
  <si>
    <t>316801288</t>
  </si>
  <si>
    <t>Repaired engine no start</t>
  </si>
  <si>
    <t>43012.2854554051</t>
  </si>
  <si>
    <t>2017-10-04T06:51:03-06:00</t>
  </si>
  <si>
    <t>ealcala_2017-10-04_06-52-23_-0600_Wed</t>
  </si>
  <si>
    <t>1-28c19584be98641c77ddb7b246aeb033</t>
  </si>
  <si>
    <t>2017-10-03T09:00:00-06:00</t>
  </si>
  <si>
    <t>Repaired parking lamps</t>
  </si>
  <si>
    <t>43012.2863837731</t>
  </si>
  <si>
    <t>2017-10-04T06:52:23-06:00</t>
  </si>
  <si>
    <t>ealcala_2017-10-04_06-53-36_-0600_Wed</t>
  </si>
  <si>
    <t>1-dd0f87229acae761bf690e265bf7799c</t>
  </si>
  <si>
    <t>316801593</t>
  </si>
  <si>
    <t>10995068</t>
  </si>
  <si>
    <t>Air leak repaired under cab</t>
  </si>
  <si>
    <t>43012.2872314468</t>
  </si>
  <si>
    <t>2017-10-04T06:53:36-06:00</t>
  </si>
  <si>
    <t>ealcala_2017-10-04_06-54-55_-0600_Wed</t>
  </si>
  <si>
    <t>1-540891ca56faa18be8e469905636c6a0</t>
  </si>
  <si>
    <t>2017-10-03T12:00:00-06:00</t>
  </si>
  <si>
    <t>316801596</t>
  </si>
  <si>
    <t>Hood repair</t>
  </si>
  <si>
    <t>43012.2881445023</t>
  </si>
  <si>
    <t>2017-10-04T06:54:55-06:00</t>
  </si>
  <si>
    <t>ealcala_2017-10-04_06-55-44_-0600_Wed</t>
  </si>
  <si>
    <t>1-a0596ab32c3f6fdeab8522f960b5278e</t>
  </si>
  <si>
    <t>2017-10-03T14:00:00-06:00</t>
  </si>
  <si>
    <t>316801598</t>
  </si>
  <si>
    <t>Diagnosed and removed and replaced bad transmission reverse switch</t>
  </si>
  <si>
    <t>43012.288709375</t>
  </si>
  <si>
    <t>2017-10-04T06:55:44-06:00</t>
  </si>
  <si>
    <t>ealcala_2017-10-04_06-57-30_-0600_Wed</t>
  </si>
  <si>
    <t>1-c2174c5d86c99bfbb04abcd54c8191a3</t>
  </si>
  <si>
    <t>2017-10-03T15:00:00-06:00</t>
  </si>
  <si>
    <t>316801589</t>
  </si>
  <si>
    <t>10857084</t>
  </si>
  <si>
    <t>Repaired exhaust leak</t>
  </si>
  <si>
    <t>43012.289933669</t>
  </si>
  <si>
    <t>2017-10-04T06:57:30-06:00</t>
  </si>
  <si>
    <t>ealcala_2017-10-04_06-58-25_-0600_Wed</t>
  </si>
  <si>
    <t>1-6fdaa60ac933205f712d182cb38c36f9</t>
  </si>
  <si>
    <t>316803784</t>
  </si>
  <si>
    <t>11800116</t>
  </si>
  <si>
    <t>R&amp;R brakes and drums on both axles</t>
  </si>
  <si>
    <t>43012.2905755787</t>
  </si>
  <si>
    <t>2017-10-04T06:58:25-06:00</t>
  </si>
  <si>
    <t>ealcala_2017-10-10_13-11-37_-0600_Tue</t>
  </si>
  <si>
    <t>1-a2a9bcfba4d2e8d095ff2edecbc00a82</t>
  </si>
  <si>
    <t>Installed discharge pump and take to test tank</t>
  </si>
  <si>
    <t>43018.5497389352</t>
  </si>
  <si>
    <t>2017-10-10T13:11:37-06:00</t>
  </si>
  <si>
    <t>ealcala_2017-10-10_13-12-52_-0600_Tue</t>
  </si>
  <si>
    <t>1-19d04fc2d4998dc7adda2fa32d9a6dfa</t>
  </si>
  <si>
    <t>Start removing gear box on dry gel</t>
  </si>
  <si>
    <t>43018.5506064931</t>
  </si>
  <si>
    <t>2017-10-10T13:12:52-06:00</t>
  </si>
  <si>
    <t>ealcala_2017-10-10_13-13-59_-0600_Tue</t>
  </si>
  <si>
    <t>1-a3531918e1a17b8ba7682c0e1846d6b0</t>
  </si>
  <si>
    <t>Removed direct drive plate</t>
  </si>
  <si>
    <t>43018.5513868866</t>
  </si>
  <si>
    <t>2017-10-10T13:13:59-06:00</t>
  </si>
  <si>
    <t>ealcala_2017-10-10_13-14-51_-0600_Tue</t>
  </si>
  <si>
    <t>1-927e9580eb9cf1f5f4faba1511f1ed5d</t>
  </si>
  <si>
    <t>43018.5519795833</t>
  </si>
  <si>
    <t>2017-10-10T13:14:51-06:00</t>
  </si>
  <si>
    <t>ealcala_2017-10-10_13-16-54_-0600_Tue</t>
  </si>
  <si>
    <t>1-23a7a9577927894d454ba12fd7a95078</t>
  </si>
  <si>
    <t>2017-10-06T16:00:00-06:00</t>
  </si>
  <si>
    <t>43018.5534129282</t>
  </si>
  <si>
    <t>2017-10-10T13:16:54-06:00</t>
  </si>
  <si>
    <t>ealcala_2017-10-10_13-21-05_-0600_Tue</t>
  </si>
  <si>
    <t>1-0cf0cda0573e7090daa0de792cd27580</t>
  </si>
  <si>
    <t>Repair no start charged battery did not charge replaced</t>
  </si>
  <si>
    <t>43018.5563180093</t>
  </si>
  <si>
    <t>2017-10-10T13:21:05-06:00</t>
  </si>
  <si>
    <t>ealcala_2017-10-10_13-22-22_-0600_Tue</t>
  </si>
  <si>
    <t>1-10e0266adb57f994a575e332509837da</t>
  </si>
  <si>
    <t>Start putting back together components removed and replaced gear box and Direct drive plate and gear box shaft. Measurements for installation done to specs</t>
  </si>
  <si>
    <t>43018.5572001157</t>
  </si>
  <si>
    <t>2017-10-10T13:22:22-06:00</t>
  </si>
  <si>
    <t>ealcala_2017-10-10_13-24-35_-0600_Tue</t>
  </si>
  <si>
    <t>1-cdda8fab0589249000d011c82ecf1bc3</t>
  </si>
  <si>
    <t>Continue with installation of gear box and components</t>
  </si>
  <si>
    <t>43018.5587494792</t>
  </si>
  <si>
    <t>2017-10-10T13:24:35-06:00</t>
  </si>
  <si>
    <t>ealcala_2017-10-10_13-26-00_-0600_Tue</t>
  </si>
  <si>
    <t>1-16371acfd7cbb668a9b1f2d8cfdf227f</t>
  </si>
  <si>
    <t>2017-10-09T07:00:00-06:00</t>
  </si>
  <si>
    <t>2017-10-09T13:00:00-06:00</t>
  </si>
  <si>
    <t>Removed fuel tank cleaned at wash bay and reinstalled replaced bad check valve and bleeded fuel system</t>
  </si>
  <si>
    <t>43018.5597231482</t>
  </si>
  <si>
    <t>2017-10-10T13:26:00-06:00</t>
  </si>
  <si>
    <t>ealcala_2017-10-10_13-28-59_-0600_Tue</t>
  </si>
  <si>
    <t>1-700ba633d4911a9b5e9dd619020bee35</t>
  </si>
  <si>
    <t>R&amp;R air compressor</t>
  </si>
  <si>
    <t>43018.5617977431</t>
  </si>
  <si>
    <t>2017-10-10T13:28:59-06:00</t>
  </si>
  <si>
    <t>ealcala_2017-10-10_19-55-10_-0600_Tue</t>
  </si>
  <si>
    <t>2-0e4dbe73658d86fc6cd2ee64f8dee063</t>
  </si>
  <si>
    <t>2017-10-10T12:00:00-06:00</t>
  </si>
  <si>
    <t>316838607</t>
  </si>
  <si>
    <t>Ran up repaired 4 hydraulic leaks and took to test tank</t>
  </si>
  <si>
    <t>43018.8299785648</t>
  </si>
  <si>
    <t>2017-10-10T19:55:10-06:00</t>
  </si>
  <si>
    <t>ealcala_2017-10-10_19-57-59_-0600_Tue</t>
  </si>
  <si>
    <t>1-f93a6681668c8e2edd952ac2be5d476d</t>
  </si>
  <si>
    <t>Repaired engine low boost</t>
  </si>
  <si>
    <t>43018.8319410185</t>
  </si>
  <si>
    <t>2017-10-10T19:57:59-06:00</t>
  </si>
  <si>
    <t>ealcala_2017-10-18_12-47-15_-0500_Wed</t>
  </si>
  <si>
    <t>1-a7ec88f253a8160a0d840a83cd2a7ca1</t>
  </si>
  <si>
    <t>43026.5328216088</t>
  </si>
  <si>
    <t>2017-10-18T12:47:15-05:00</t>
  </si>
  <si>
    <t>ealcala_2017-10-18_12-48-40_-0500_Wed</t>
  </si>
  <si>
    <t>1-9651d52d660324d4d454db9da2c7a648</t>
  </si>
  <si>
    <t>2017-10-11T13:00:00-05:00</t>
  </si>
  <si>
    <t>Replaced 8 horsepower q10 air filters</t>
  </si>
  <si>
    <t>43026.533798125</t>
  </si>
  <si>
    <t>2017-10-18T12:48:40-05:00</t>
  </si>
  <si>
    <t>ealcala_2017-10-18_12-50-06_-0500_Wed</t>
  </si>
  <si>
    <t>1-9c890eab9642348a62a5738b3c737740</t>
  </si>
  <si>
    <t>Replaced alternator on tcc and test</t>
  </si>
  <si>
    <t>43026.5347927662</t>
  </si>
  <si>
    <t>2017-10-18T12:50:06-05:00</t>
  </si>
  <si>
    <t>ealcala_2017-10-18_12-51-09_-0500_Wed</t>
  </si>
  <si>
    <t>1-f020abe330c4ec4b7cbac4aa6c905061</t>
  </si>
  <si>
    <t>43026.5355321875</t>
  </si>
  <si>
    <t>2017-10-18T12:51:09-05:00</t>
  </si>
  <si>
    <t>ealcala_2017-10-18_12-52-19_-0500_Wed</t>
  </si>
  <si>
    <t>1-a95d848636e8342acc8880ac58bb44bb</t>
  </si>
  <si>
    <t>316849729</t>
  </si>
  <si>
    <t>10302028</t>
  </si>
  <si>
    <t>Diagnosed and repaired mtu hydraulic fan</t>
  </si>
  <si>
    <t>43026.5363399074</t>
  </si>
  <si>
    <t>2017-10-18T12:52:19-05:00</t>
  </si>
  <si>
    <t>ealcala_2017-10-18_12-54-11_-0500_Wed</t>
  </si>
  <si>
    <t>1-ed647d09346287acf0eadd0bc55db4fb</t>
  </si>
  <si>
    <t>316851566</t>
  </si>
  <si>
    <t>12589552</t>
  </si>
  <si>
    <t>R&amp;R q10 transmission filter housing and filters</t>
  </si>
  <si>
    <t>43026.5376293634</t>
  </si>
  <si>
    <t>2017-10-18T12:54:11-05:00</t>
  </si>
  <si>
    <t>ealcala_2017-10-18_12-55-53_-0500_Wed</t>
  </si>
  <si>
    <t>1-b9d6cd9fa92feca6d8affe660b127377</t>
  </si>
  <si>
    <t>2017-10-13T11:00:00-05:00</t>
  </si>
  <si>
    <t>316852122</t>
  </si>
  <si>
    <t>12897230</t>
  </si>
  <si>
    <t>Engine Murphy gauge had codes for air filters r&amp;r air filters 8</t>
  </si>
  <si>
    <t>43026.5388137269</t>
  </si>
  <si>
    <t>2017-10-18T12:55:53-05:00</t>
  </si>
  <si>
    <t>ealcala_2017-10-18_12-57-56_-0500_Wed</t>
  </si>
  <si>
    <t>1-4c62eec49e97ba8e6a417b6dbdcd7417</t>
  </si>
  <si>
    <t>2017-10-13T15:00:00-05:00</t>
  </si>
  <si>
    <t>316854086</t>
  </si>
  <si>
    <t>10867439</t>
  </si>
  <si>
    <t>Repaired engine crank no start diagnosed found air in fuel system and bleeded system</t>
  </si>
  <si>
    <t>43026.5402315972</t>
  </si>
  <si>
    <t>2017-10-18T12:57:56-05:00</t>
  </si>
  <si>
    <t>ealcala_2017-10-18_12-59-51_-0500_Wed</t>
  </si>
  <si>
    <t>1-dbee0feead9fb6c00e4f2b91c289cd30</t>
  </si>
  <si>
    <t>316852155</t>
  </si>
  <si>
    <t>11885147</t>
  </si>
  <si>
    <t>R&amp;R left rear wheel seal</t>
  </si>
  <si>
    <t>43026.5415679861</t>
  </si>
  <si>
    <t>2017-10-18T12:59:51-05:00</t>
  </si>
  <si>
    <t>ealcala_2017-10-18_13-00-50_-0500_Wed</t>
  </si>
  <si>
    <t>1-a838c6ffa71c3c30b41b44877aaebbe3</t>
  </si>
  <si>
    <t>2017-10-14T14:00:00-05:00</t>
  </si>
  <si>
    <t>Sick day</t>
  </si>
  <si>
    <t>43026.5422568866</t>
  </si>
  <si>
    <t>2017-10-18T13:00:50-05:00</t>
  </si>
  <si>
    <t>ealcala_2017-10-18_13-01-49_-0500_Wed</t>
  </si>
  <si>
    <t>1-c18e9db5da8edae3bf811789eaee4427</t>
  </si>
  <si>
    <t>316860196</t>
  </si>
  <si>
    <t>12316729</t>
  </si>
  <si>
    <t>Diagnosed electric brakes and repaired wiring and repaired right turn signal</t>
  </si>
  <si>
    <t>43026.542931412</t>
  </si>
  <si>
    <t>2017-10-18T13:01:49-05:00</t>
  </si>
  <si>
    <t>ealcala_2017-10-18_13-03-21_-0500_Wed</t>
  </si>
  <si>
    <t>1-160641fa477d4b201cbd633f595c8342</t>
  </si>
  <si>
    <t>Installed suction pump and boot</t>
  </si>
  <si>
    <t>43026.5439977778</t>
  </si>
  <si>
    <t>2017-10-18T13:03:21-05:00</t>
  </si>
  <si>
    <t>ealcala_2017-10-18_13-04-39_-0500_Wed</t>
  </si>
  <si>
    <t>1-1b30124cbce7a530f2a3c4f2a05ede30</t>
  </si>
  <si>
    <t>316868356</t>
  </si>
  <si>
    <t>R&amp;R batteries at test tank</t>
  </si>
  <si>
    <t>43026.5449016898</t>
  </si>
  <si>
    <t>2017-10-18T13:04:39-05:00</t>
  </si>
  <si>
    <t>ealcala_2017-10-18_13-05-26_-0500_Wed</t>
  </si>
  <si>
    <t>1-71425f5519c5b39b9043c1419b50e910</t>
  </si>
  <si>
    <t>R&amp;R hydraulic pump for suction side pump</t>
  </si>
  <si>
    <t>43026.545448831</t>
  </si>
  <si>
    <t>2017-10-18T13:05:26-05:00</t>
  </si>
  <si>
    <t>ealcala_2017-11-08_05-30-50_-0700_Wed</t>
  </si>
  <si>
    <t>1-46b3c9e6d361e2f06a613ae3af77ebac</t>
  </si>
  <si>
    <t>2017-11-01T08:00:00-06:00</t>
  </si>
  <si>
    <t>316722993</t>
  </si>
  <si>
    <t>11693303</t>
  </si>
  <si>
    <t>43047.2297564931</t>
  </si>
  <si>
    <t>2017-11-08T05:30:50-07:00</t>
  </si>
  <si>
    <t>ealcala_2017-11-08_05-31-51_-0700_Wed</t>
  </si>
  <si>
    <t>1-8a821913ac4b56692b5d96344246c924</t>
  </si>
  <si>
    <t>Replaced agitators and installed piping for discharge pump</t>
  </si>
  <si>
    <t>43047.2304523727</t>
  </si>
  <si>
    <t>2017-11-08T05:31:51-07:00</t>
  </si>
  <si>
    <t>ealcala_2017-11-08_05-33-16_-0700_Wed</t>
  </si>
  <si>
    <t>1-b51eeab0391b14f98e2f7ab751bcf830</t>
  </si>
  <si>
    <t>316913310</t>
  </si>
  <si>
    <t>Removed and installed suction pump and installed hime joints on manifold</t>
  </si>
  <si>
    <t>43047.2314439005</t>
  </si>
  <si>
    <t>2017-11-08T05:33:16-07:00</t>
  </si>
  <si>
    <t>ealcala_2017-11-08_05-34-52_-0700_Wed</t>
  </si>
  <si>
    <t>1-bd00a48bb8d3b407849245a9ebb2cca2</t>
  </si>
  <si>
    <t>Upgrade removal and installation of sand screws</t>
  </si>
  <si>
    <t>43047.2325556829</t>
  </si>
  <si>
    <t>2017-11-08T05:34:52-07:00</t>
  </si>
  <si>
    <t>ealcala_2017-11-08_05-36-51_-0700_Wed</t>
  </si>
  <si>
    <t>1-ce4d84051274717315126f3d9bdb0a28</t>
  </si>
  <si>
    <t>2017-11-04T07:00:00-06:00</t>
  </si>
  <si>
    <t>316959165</t>
  </si>
  <si>
    <t>Replaced batteries</t>
  </si>
  <si>
    <t>43047.2339239931</t>
  </si>
  <si>
    <t>2017-11-08T05:36:51-07:00</t>
  </si>
  <si>
    <t>ealcala_2017-11-08_05-37-39_-0700_Wed</t>
  </si>
  <si>
    <t>1-3d4e9c8956eb00b56069efb6e0c1feef</t>
  </si>
  <si>
    <t>2017-11-04T08:00:00-06:00</t>
  </si>
  <si>
    <t>316958649</t>
  </si>
  <si>
    <t>Repaired ds clearance light and tail light</t>
  </si>
  <si>
    <t>43047.2344881481</t>
  </si>
  <si>
    <t>2017-11-08T05:37:39-07:00</t>
  </si>
  <si>
    <t>ealcala_2017-11-08_05-41-43_-0700_Wed</t>
  </si>
  <si>
    <t>1-10091356b7411d24de3c9dba84949d4a</t>
  </si>
  <si>
    <t>Dressed tub installed work lamp brackets and finished sand screws</t>
  </si>
  <si>
    <t>43047.2373107755</t>
  </si>
  <si>
    <t>2017-11-08T05:41:43-07:00</t>
  </si>
  <si>
    <t>ealcala_2017-11-08_05-43-08_-0700_Wed</t>
  </si>
  <si>
    <t>1-31fa9db3840052acf998ef8dae00c0a5</t>
  </si>
  <si>
    <t>2017-11-05T10:00:00-07:00</t>
  </si>
  <si>
    <t>316963100</t>
  </si>
  <si>
    <t>Repaired coolant leak</t>
  </si>
  <si>
    <t>43047.2382952662</t>
  </si>
  <si>
    <t>2017-11-08T05:43:08-07:00</t>
  </si>
  <si>
    <t>ealcala_2017-11-08_05-44-24_-0700_Wed</t>
  </si>
  <si>
    <t>1-21966e97df4b6110873208a3a519d38c</t>
  </si>
  <si>
    <t>2017-11-05T14:00:00-07:00</t>
  </si>
  <si>
    <t>316961451</t>
  </si>
  <si>
    <t>R&amp;R parallel pump adjusting head and set psi to 3000</t>
  </si>
  <si>
    <t>43047.2391741898</t>
  </si>
  <si>
    <t>2017-11-08T05:44:24-07:00</t>
  </si>
  <si>
    <t>ealcala_2017-11-08_05-46-23_-0700_Wed</t>
  </si>
  <si>
    <t>1-c300822fd5974334b87951433ee77cd6</t>
  </si>
  <si>
    <t>316960012</t>
  </si>
  <si>
    <t>Repaired hydraulic leak on starter hard lines</t>
  </si>
  <si>
    <t>43047.2405442014</t>
  </si>
  <si>
    <t>2017-11-08T05:46:23-07:00</t>
  </si>
  <si>
    <t>ealcala_2017-11-08_05-47-25_-0700_Wed</t>
  </si>
  <si>
    <t>1-c4270feca5185618cd9a30906714ce50</t>
  </si>
  <si>
    <t>Remove and install suction and discharge piping for update</t>
  </si>
  <si>
    <t>43047.2412664699</t>
  </si>
  <si>
    <t>2017-11-08T05:47:25-07:00</t>
  </si>
  <si>
    <t>ealcala_2017-11-08_05-48-56_-0700_Wed</t>
  </si>
  <si>
    <t>1-dbe9b377e0833e8f40d4765bb19c6310</t>
  </si>
  <si>
    <t>Install suction side manifold and replace hime joints and start mock up</t>
  </si>
  <si>
    <t>43047.2423243634</t>
  </si>
  <si>
    <t>2017-11-08T05:48:56-07:00</t>
  </si>
  <si>
    <t>eduardovela_2017-10-07_05-54-28_-0500_Sat</t>
  </si>
  <si>
    <t>3-f5e7cf7ae783ee8bd7bf1ca6552264a0</t>
  </si>
  <si>
    <t>eduardovela</t>
  </si>
  <si>
    <t>Vela</t>
  </si>
  <si>
    <t>Eduardo</t>
  </si>
  <si>
    <t>Vela, Eduardo</t>
  </si>
  <si>
    <t>Check sheets and repairs</t>
  </si>
  <si>
    <t>43015.2461642014</t>
  </si>
  <si>
    <t>2017-10-07T05:54:28-05:00</t>
  </si>
  <si>
    <t>eduardovela_2017-10-07_23-48-17_-0500_Sat</t>
  </si>
  <si>
    <t>3-f64494b51ad7ac8a04ff7a884da0add4</t>
  </si>
  <si>
    <t>2017-10-08T08:00:00-05:00</t>
  </si>
  <si>
    <t>Trouble shoot hyd start system and remove and replace hyd starter, trouble shoot psi and remove and replace turbo</t>
  </si>
  <si>
    <t>43015.9918727894</t>
  </si>
  <si>
    <t>2017-10-07T23:48:17-05:00</t>
  </si>
  <si>
    <t>eduardovela_2017-10-09_06-38-29_-0500_Mon</t>
  </si>
  <si>
    <t>4-5a0b2ed06f9f49b01c0f1b3d2fc3a45e</t>
  </si>
  <si>
    <t>Install pump break calliber and trouble shoot lubep pump pressure</t>
  </si>
  <si>
    <t>43017.2767279398</t>
  </si>
  <si>
    <t>2017-10-09T06:38:29-05:00</t>
  </si>
  <si>
    <t>eduardovela_2017-10-09_06-39-01_-0500_Mon</t>
  </si>
  <si>
    <t>2-5f867b860131f468921f6c081d8d0073</t>
  </si>
  <si>
    <t>Finish installing turbo and run up</t>
  </si>
  <si>
    <t>43017.2771058333</t>
  </si>
  <si>
    <t>2017-10-09T06:39:01-05:00</t>
  </si>
  <si>
    <t>eduardovela_2017-10-11_07-46-37_-0500_Wed</t>
  </si>
  <si>
    <t>1-efa840f839ce31f999582a1229980c85</t>
  </si>
  <si>
    <t>2017-10-04T23:30:00-05:00</t>
  </si>
  <si>
    <t>Check sheet and repairs</t>
  </si>
  <si>
    <t>43019.3240466898</t>
  </si>
  <si>
    <t>2017-10-11T07:46:37-05:00</t>
  </si>
  <si>
    <t>eduardovela_2017-10-11_07-48-27_-0500_Wed</t>
  </si>
  <si>
    <t>1-d80c695fc87d0e82ac6ca75b21eec0f1</t>
  </si>
  <si>
    <t>43019.3253209259</t>
  </si>
  <si>
    <t>2017-10-11T07:48:27-05:00</t>
  </si>
  <si>
    <t>eduardovela_2017-10-11_07-50-38_-0500_Wed</t>
  </si>
  <si>
    <t>1-992841dca7cac7cfbf0a22e42c9e1dcb</t>
  </si>
  <si>
    <t>2017-10-05T23:30:00-05:00</t>
  </si>
  <si>
    <t>Check sheet amd repairs</t>
  </si>
  <si>
    <t>43019.3268313194</t>
  </si>
  <si>
    <t>2017-10-11T07:50:38-05:00</t>
  </si>
  <si>
    <t>eduardovela_2017-10-11_07-51-18_-0500_Wed</t>
  </si>
  <si>
    <t>1-73a34effbddd9359578a820b097725a2</t>
  </si>
  <si>
    <t>43019.3272971065</t>
  </si>
  <si>
    <t>2017-10-11T07:51:18-05:00</t>
  </si>
  <si>
    <t>eduardovela_2017-10-11_07-54-48_-0500_Wed</t>
  </si>
  <si>
    <t>1-e31093642b328bb4decffc89dc1a12da</t>
  </si>
  <si>
    <t>Drill out broken bolts on head and tap out</t>
  </si>
  <si>
    <t>43019.3297336343</t>
  </si>
  <si>
    <t>2017-10-11T07:54:48-05:00</t>
  </si>
  <si>
    <t>eduardovela_2017-10-11_07-56-04_-0500_Wed</t>
  </si>
  <si>
    <t>1-26abd8c13a341fb77e86de25b5dc23bc</t>
  </si>
  <si>
    <t>Full service 1 and 2</t>
  </si>
  <si>
    <t>43019.3306024306</t>
  </si>
  <si>
    <t>2017-10-11T07:56:04-05:00</t>
  </si>
  <si>
    <t>eduardovela_2017-10-11_08-03-08_-0500_Wed</t>
  </si>
  <si>
    <t>1-dddf04399b9ca271757cc1860663beaa</t>
  </si>
  <si>
    <t>Remove and replace turbo boot hoeses snd replace rotary seal replace gasket @ power and inspection cover and seal 12 hours aproved by stanton</t>
  </si>
  <si>
    <t>43019.3355117593</t>
  </si>
  <si>
    <t>2017-10-11T08:03:08-05:00</t>
  </si>
  <si>
    <t>eduardovela_2017-10-11_08-07-29_-0500_Wed</t>
  </si>
  <si>
    <t>1-b82c89f58988e7cc2ea16752586d0302</t>
  </si>
  <si>
    <t>2017-10-09T22:00:00-05:00</t>
  </si>
  <si>
    <t>Check sheet and remove and repair hyd tank, remove and replace wheel seal</t>
  </si>
  <si>
    <t>43019.3385335069</t>
  </si>
  <si>
    <t>2017-10-11T08:07:29-05:00</t>
  </si>
  <si>
    <t>eduardovela_2017-10-11_08-09-20_-0500_Wed</t>
  </si>
  <si>
    <t>1-fdeb9d51208212359010abfab6e18d5c</t>
  </si>
  <si>
    <t>Remove and replace batterys and clean terminals and battery</t>
  </si>
  <si>
    <t>43019.3398234491</t>
  </si>
  <si>
    <t>2017-10-11T08:09:20-05:00</t>
  </si>
  <si>
    <t>eduardovela_2017-10-11_08-10-21_-0500_Wed</t>
  </si>
  <si>
    <t>1-798d293fa108750f64a44fa80d7095a9</t>
  </si>
  <si>
    <t>2017-10-10T02:00:00-05:00</t>
  </si>
  <si>
    <t>43019.3405315857</t>
  </si>
  <si>
    <t>2017-10-11T08:10:21-05:00</t>
  </si>
  <si>
    <t>eduardovela_2017-10-11_08-10-53_-0500_Wed</t>
  </si>
  <si>
    <t>1-907d968d6476c968bed15105ffae79da</t>
  </si>
  <si>
    <t>43019.3408992824</t>
  </si>
  <si>
    <t>2017-10-11T08:10:53-05:00</t>
  </si>
  <si>
    <t>eduardovela_2017-10-11_08-11-41_-0500_Wed</t>
  </si>
  <si>
    <t>1-9e73bd71ce3641e523aa9cdd75904b53</t>
  </si>
  <si>
    <t>D.O.T inspeaction</t>
  </si>
  <si>
    <t>43019.3414500116</t>
  </si>
  <si>
    <t>2017-10-11T08:11:41-05:00</t>
  </si>
  <si>
    <t>eduardovela_2017-10-11_08-13-18_-0500_Wed</t>
  </si>
  <si>
    <t>1-be3670726a38daf8946b4e4a3c76adbb</t>
  </si>
  <si>
    <t>43019.3425754514</t>
  </si>
  <si>
    <t>2017-10-11T08:13:18-05:00</t>
  </si>
  <si>
    <t>eduardovela_2017-10-11_08-14-06_-0500_Wed</t>
  </si>
  <si>
    <t>1-1760ce2de39ed3b165319e6f015c6142</t>
  </si>
  <si>
    <t>Top off fluids and test tank</t>
  </si>
  <si>
    <t>43019.3431311806</t>
  </si>
  <si>
    <t>2017-10-11T08:14:06-05:00</t>
  </si>
  <si>
    <t>eduardovela_2017-10-11_08-14-50_-0500_Wed</t>
  </si>
  <si>
    <t>1-c5cc77eb306310b918fad566a39f20a0</t>
  </si>
  <si>
    <t>Test tank</t>
  </si>
  <si>
    <t>43019.3436369097</t>
  </si>
  <si>
    <t>2017-10-11T08:14:50-05:00</t>
  </si>
  <si>
    <t>eduardovela_2017-10-18_06-49-58_-0500_Wed</t>
  </si>
  <si>
    <t>1-319564556bbb9f52128d9486d9a1caf6</t>
  </si>
  <si>
    <t>Check and repair leaks</t>
  </si>
  <si>
    <t>43026.2847049884</t>
  </si>
  <si>
    <t>2017-10-18T06:49:58-05:00</t>
  </si>
  <si>
    <t>eduardovela_2017-10-18_06-50-35_-0500_Wed</t>
  </si>
  <si>
    <t>1-76732582e97c880ad6d8e9825895fef6</t>
  </si>
  <si>
    <t>43026.2851306829</t>
  </si>
  <si>
    <t>2017-10-18T06:50:35-05:00</t>
  </si>
  <si>
    <t>eduardovela_2017-10-18_06-51-11_-0500_Wed</t>
  </si>
  <si>
    <t>2-d3fc4291dd29964f65a1d3978dfabe24</t>
  </si>
  <si>
    <t>2017-10-12T23:30:00-05:00</t>
  </si>
  <si>
    <t>Remove and replace flenge and repair manifol</t>
  </si>
  <si>
    <t>43026.2855525</t>
  </si>
  <si>
    <t>2017-10-18T06:51:11-05:00</t>
  </si>
  <si>
    <t>eduardovela_2017-10-18_06-52-01_-0500_Wed</t>
  </si>
  <si>
    <t>1-c359b9d30543a0e9dd411bfa0746562c</t>
  </si>
  <si>
    <t>Check and repair unit</t>
  </si>
  <si>
    <t>43026.2861246875</t>
  </si>
  <si>
    <t>2017-10-18T06:52:01-05:00</t>
  </si>
  <si>
    <t>eduardovela_2017-10-18_06-52-36_-0500_Wed</t>
  </si>
  <si>
    <t>1-c9c5339e10d2fdf63885ba3525d4441d</t>
  </si>
  <si>
    <t>2017-10-13T23:30:00-05:00</t>
  </si>
  <si>
    <t>Check and repairs</t>
  </si>
  <si>
    <t>43026.286538125</t>
  </si>
  <si>
    <t>2017-10-18T06:52:36-05:00</t>
  </si>
  <si>
    <t>eduardovela_2017-10-18_06-55-03_-0500_Wed</t>
  </si>
  <si>
    <t>1-92b54538064a059b5307923cd208770f</t>
  </si>
  <si>
    <t>Repair leaks</t>
  </si>
  <si>
    <t>43026.2882391551</t>
  </si>
  <si>
    <t>2017-10-18T06:55:03-05:00</t>
  </si>
  <si>
    <t>eduardovela_2017-10-18_06-55-29_-0500_Wed</t>
  </si>
  <si>
    <t>1-e0d0c1b240af9969437e9c09811234ec</t>
  </si>
  <si>
    <t>2017-10-14T23:30:00-05:00</t>
  </si>
  <si>
    <t>Check sheet and repair leaks</t>
  </si>
  <si>
    <t>43026.2885383565</t>
  </si>
  <si>
    <t>2017-10-18T06:55:29-05:00</t>
  </si>
  <si>
    <t>eduardovela_2017-10-18_06-56-41_-0500_Wed</t>
  </si>
  <si>
    <t>1-d7407a39e19574bb408223918198d2be</t>
  </si>
  <si>
    <t>43026.2893702893</t>
  </si>
  <si>
    <t>2017-10-18T06:56:41-05:00</t>
  </si>
  <si>
    <t>eduardovela_2017-10-18_06-57-31_-0500_Wed</t>
  </si>
  <si>
    <t>1-a841c203bcc8cff4043dc260d8d14f08</t>
  </si>
  <si>
    <t>2017-10-15T23:30:00-05:00</t>
  </si>
  <si>
    <t>43026.2899483102</t>
  </si>
  <si>
    <t>2017-10-18T06:57:31-05:00</t>
  </si>
  <si>
    <t>eduardovela_2017-10-18_06-58-39_-0500_Wed</t>
  </si>
  <si>
    <t>1-70aebc0030444316e27bec01b9ac681a</t>
  </si>
  <si>
    <t>Leak in gasket fluid end</t>
  </si>
  <si>
    <t>43026.2907348611</t>
  </si>
  <si>
    <t>2017-10-18T06:58:39-05:00</t>
  </si>
  <si>
    <t>eduardovela_2017-10-18_06-59-42_-0500_Wed</t>
  </si>
  <si>
    <t>1-69972e699c2045e7277a0f1880b26e30</t>
  </si>
  <si>
    <t>2017-10-16T23:30:00-05:00</t>
  </si>
  <si>
    <t>Checj sheet and repair leaks</t>
  </si>
  <si>
    <t>43026.2914682639</t>
  </si>
  <si>
    <t>2017-10-18T06:59:42-05:00</t>
  </si>
  <si>
    <t>eduardovela_2017-10-18_07-00-39_-0500_Wed</t>
  </si>
  <si>
    <t>1-7a5ea29cc4c93803b75caa6470d22b5b</t>
  </si>
  <si>
    <t>Fluid end leaks check and repair fluid end clamps</t>
  </si>
  <si>
    <t>43026.2921246991</t>
  </si>
  <si>
    <t>2017-10-18T07:00:39-05:00</t>
  </si>
  <si>
    <t>eduardovela_2017-10-18_07-01-44_-0500_Wed</t>
  </si>
  <si>
    <t>1-da377bd1bf1100f89a057551b9da3f09</t>
  </si>
  <si>
    <t>2017-10-17T23:30:00-05:00</t>
  </si>
  <si>
    <t>Hyd leak and repair fan motor</t>
  </si>
  <si>
    <t>43026.2928809259</t>
  </si>
  <si>
    <t>2017-10-18T07:01:44-05:00</t>
  </si>
  <si>
    <t>eduardovela_2017-10-18_07-02-39_-0500_Wed</t>
  </si>
  <si>
    <t>1-2ef0875a24194a278aa24eb2208f9387</t>
  </si>
  <si>
    <t>Check sheet and repiars</t>
  </si>
  <si>
    <t>43026.2935111227</t>
  </si>
  <si>
    <t>2017-10-18T07:02:39-05:00</t>
  </si>
  <si>
    <t>eduardovela_2017-10-31_19-10-34_-0500_Tue</t>
  </si>
  <si>
    <t>1-c8336ddef4759c8f4f623b54b148647f</t>
  </si>
  <si>
    <t>2017-10-25T23:30:00-05:00</t>
  </si>
  <si>
    <t>Tractor check list review and repair</t>
  </si>
  <si>
    <t>43039.799008044</t>
  </si>
  <si>
    <t>2017-10-31T19:10:34-05:00</t>
  </si>
  <si>
    <t>eduardovela_2017-10-31_19-11-51_-0500_Tue</t>
  </si>
  <si>
    <t>1-e263b6b70527120d1b270702336d8b76</t>
  </si>
  <si>
    <t>Frac pump check list repair replace fluid end</t>
  </si>
  <si>
    <t>43039.7998971065</t>
  </si>
  <si>
    <t>2017-10-31T19:11:51-05:00</t>
  </si>
  <si>
    <t>eduardovela_2017-10-31_19-12-56_-0500_Tue</t>
  </si>
  <si>
    <t>1-14350cfc0ecd934ef1a4417b6ace355d</t>
  </si>
  <si>
    <t>2017-10-26T23:30:00-05:00</t>
  </si>
  <si>
    <t>Review and repair leaks</t>
  </si>
  <si>
    <t>43039.8006555556</t>
  </si>
  <si>
    <t>2017-10-31T19:12:56-05:00</t>
  </si>
  <si>
    <t>eduardovela_2017-10-31_19-15-57_-0500_Tue</t>
  </si>
  <si>
    <t>1-1e6ee6c34daabf0378066fdf35bde047</t>
  </si>
  <si>
    <t>Review and repair</t>
  </si>
  <si>
    <t>43039.8027457639</t>
  </si>
  <si>
    <t>2017-10-31T19:15:57-05:00</t>
  </si>
  <si>
    <t>eduardovela_2017-10-31_19-16-34_-0500_Tue</t>
  </si>
  <si>
    <t>1-7fb6cd73bcc830dcf156503f9303112c</t>
  </si>
  <si>
    <t>2017-10-27T23:30:00-05:00</t>
  </si>
  <si>
    <t>Tractor check list</t>
  </si>
  <si>
    <t>43039.803174537</t>
  </si>
  <si>
    <t>2017-10-31T19:16:34-05:00</t>
  </si>
  <si>
    <t>eduardovela_2017-10-31_19-17-34_-0500_Tue</t>
  </si>
  <si>
    <t>1-621550eb6cfa06a6e5f19b5d51145778</t>
  </si>
  <si>
    <t>Frac pump check list review and repair</t>
  </si>
  <si>
    <t>43039.8038737616</t>
  </si>
  <si>
    <t>2017-10-31T19:17:34-05:00</t>
  </si>
  <si>
    <t>eduardovela_2017-10-31_19-18-29_-0500_Tue</t>
  </si>
  <si>
    <t>1-8821dc95f4cb02cf1f13765fce17ba24</t>
  </si>
  <si>
    <t>Repair clutch</t>
  </si>
  <si>
    <t>43039.804502419</t>
  </si>
  <si>
    <t>2017-10-31T19:18:29-05:00</t>
  </si>
  <si>
    <t>eduardovela_2017-10-31_19-19-31_-0500_Tue</t>
  </si>
  <si>
    <t>1-947a76548bffd16300d4c6254b161e6c</t>
  </si>
  <si>
    <t>2017-10-29T23:30:00-05:00</t>
  </si>
  <si>
    <t>Finishing up repairs P.T.O and crossmember and test for leaks</t>
  </si>
  <si>
    <t>43039.8052300116</t>
  </si>
  <si>
    <t>2017-10-31T19:19:31-05:00</t>
  </si>
  <si>
    <t>eduardovela_2017-10-31_19-22-03_-0500_Tue</t>
  </si>
  <si>
    <t>1-4ce6b818f484dfb73f925c38c7313dbf</t>
  </si>
  <si>
    <t>DEF inspection review and repair</t>
  </si>
  <si>
    <t>43039.8069811574</t>
  </si>
  <si>
    <t>2017-10-31T19:22:03-05:00</t>
  </si>
  <si>
    <t>eduardovela_2017-10-31_19-23-33_-0500_Tue</t>
  </si>
  <si>
    <t>2-af2adcf52db47053097798fccdf74671</t>
  </si>
  <si>
    <t>Air dryer fix por resovor remove replace air compresor</t>
  </si>
  <si>
    <t>43039.8080234259</t>
  </si>
  <si>
    <t>2017-10-31T19:23:33-05:00</t>
  </si>
  <si>
    <t>eduardovela_2017-10-31_19-36-41_-0500_Tue</t>
  </si>
  <si>
    <t>1-b0973efcb9f1003b08984e4a2463f3b8</t>
  </si>
  <si>
    <t>2017-10-31T23:30:00-05:00</t>
  </si>
  <si>
    <t>Replve belt tencheners adjust belts trouble shoot lights replace high beam headlight tractor check list</t>
  </si>
  <si>
    <t>43039.8171504514</t>
  </si>
  <si>
    <t>2017-10-31T19:36:41-05:00</t>
  </si>
  <si>
    <t>eduardovela_2017-11-01_07-35-17_-0500_Wed</t>
  </si>
  <si>
    <t>1-0922c9b91736c6e0004525eb98939a1a</t>
  </si>
  <si>
    <t>Presure test unit find air learks remove replace check valves remove replace signal lights</t>
  </si>
  <si>
    <t>43040.3161786806</t>
  </si>
  <si>
    <t>2017-11-01T07:35:17-05:00</t>
  </si>
  <si>
    <t>eduardovela_2017-11-08_04-58-00_-0600_Wed</t>
  </si>
  <si>
    <t>1-77a8633a34f127f241bbc16d01746e0e</t>
  </si>
  <si>
    <t>Review repair ABS changed right side wheel sensor gave computer diognostics trouble shoot and checked wiering connecrions</t>
  </si>
  <si>
    <t>43047.2069500579</t>
  </si>
  <si>
    <t>2017-11-08T04:58:00-06:00</t>
  </si>
  <si>
    <t>eduardovela_2017-11-08_05-00-10_-0600_Wed</t>
  </si>
  <si>
    <t>1-5390f24d109b5aba036431aa7190881b</t>
  </si>
  <si>
    <t>2017-11-02T22:00:00-05:00</t>
  </si>
  <si>
    <t>Review repair amd finally ready</t>
  </si>
  <si>
    <t>43047.2084523495</t>
  </si>
  <si>
    <t>2017-11-08T05:00:10-06:00</t>
  </si>
  <si>
    <t>eduardovela_2017-11-08_05-01-11_-0600_Wed</t>
  </si>
  <si>
    <t>1-7fa2fdebeaff68a2ff13dbc1e2508b7d</t>
  </si>
  <si>
    <t>2017-11-03T03:00:00-05:00</t>
  </si>
  <si>
    <t>Check engine light on review repair</t>
  </si>
  <si>
    <t>43047.2091574768</t>
  </si>
  <si>
    <t>2017-11-08T05:01:11-06:00</t>
  </si>
  <si>
    <t>eduardovela_2017-11-08_05-02-04_-0600_Wed</t>
  </si>
  <si>
    <t>1-96d2e2d903ec47aea0452eb4536d2907</t>
  </si>
  <si>
    <t>Tractor pm</t>
  </si>
  <si>
    <t>43047.2097707176</t>
  </si>
  <si>
    <t>2017-11-08T05:02:04-06:00</t>
  </si>
  <si>
    <t>eduardovela_2017-11-08_05-02-43_-0600_Wed</t>
  </si>
  <si>
    <t>1-bc2cd6fe7e8720abe0b1553338a1c13b</t>
  </si>
  <si>
    <t>2017-11-03T23:00:00-05:00</t>
  </si>
  <si>
    <t>Review repair</t>
  </si>
  <si>
    <t>43047.2102255671</t>
  </si>
  <si>
    <t>2017-11-08T05:02:43-06:00</t>
  </si>
  <si>
    <t>eduardovela_2017-11-08_05-03-37_-0600_Wed</t>
  </si>
  <si>
    <t>1-7535bcea10dd4714fc66eb1361837967</t>
  </si>
  <si>
    <t>43047.2108451736</t>
  </si>
  <si>
    <t>2017-11-08T05:03:37-06:00</t>
  </si>
  <si>
    <t>eduardovela_2017-11-08_05-04-25_-0600_Wed</t>
  </si>
  <si>
    <t>1-922e6ba1c687c12bd15ff44fbff90c49</t>
  </si>
  <si>
    <t>43047.2114100116</t>
  </si>
  <si>
    <t>2017-11-08T05:04:25-06:00</t>
  </si>
  <si>
    <t>eduardovela_2017-11-08_05-05-23_-0600_Wed</t>
  </si>
  <si>
    <t>1-1d13918c2ab2d3cee94b07183a13bb99</t>
  </si>
  <si>
    <t>2017-11-04T23:30:00-05:00</t>
  </si>
  <si>
    <t>43047.212072419</t>
  </si>
  <si>
    <t>2017-11-08T05:05:23-06:00</t>
  </si>
  <si>
    <t>eduardovela_2017-11-08_05-06-17_-0600_Wed</t>
  </si>
  <si>
    <t>1-e6f45e68c18f990d0675135bedb59a7b</t>
  </si>
  <si>
    <t>Service call to pecos to reajust clutch</t>
  </si>
  <si>
    <t>43047.212707662</t>
  </si>
  <si>
    <t>2017-11-08T05:06:17-06:00</t>
  </si>
  <si>
    <t>eduardovela_2017-11-08_05-07-15_-0600_Wed</t>
  </si>
  <si>
    <t>1-867eb912596d20f27974377b00e472fa</t>
  </si>
  <si>
    <t>Review replace repair fluid end</t>
  </si>
  <si>
    <t>43047.2133689931</t>
  </si>
  <si>
    <t>2017-11-08T05:07:15-06:00</t>
  </si>
  <si>
    <t>eduardovela_2017-11-08_05-08-57_-0600_Wed</t>
  </si>
  <si>
    <t>2-0dcf4bee61f06d0027bdf01cdc6d5146</t>
  </si>
  <si>
    <t>Cleand up shop, power washd floors</t>
  </si>
  <si>
    <t>43047.2145570255</t>
  </si>
  <si>
    <t>eduardovela_2017-11-08_05-11-23_-0600_Wed</t>
  </si>
  <si>
    <t>1-6e7cb15e61960dfe271f778fd0120df1</t>
  </si>
  <si>
    <t>43047.2162475347</t>
  </si>
  <si>
    <t>2017-11-08T05:11:23-06:00</t>
  </si>
  <si>
    <t>eduardovela_2017-11-08_05-12-11_-0600_Wed</t>
  </si>
  <si>
    <t>1-7129fd4e11d0581b76853f4e17521ca6</t>
  </si>
  <si>
    <t>Repair frack pump fluid end</t>
  </si>
  <si>
    <t>43047.216794213</t>
  </si>
  <si>
    <t>2017-11-08T05:12:11-06:00</t>
  </si>
  <si>
    <t>eduardovela_2017-11-08_05-16-00_-0600_Wed</t>
  </si>
  <si>
    <t>1-4a79a1e445d8b871a7f212cfa7afaeee</t>
  </si>
  <si>
    <t>Remove replace repair frack pump water pump</t>
  </si>
  <si>
    <t>43047.2194508102</t>
  </si>
  <si>
    <t>2017-11-08T05:16:00-06:00</t>
  </si>
  <si>
    <t>eduardovela_2017-11-08_05-16-48_-0600_Wed</t>
  </si>
  <si>
    <t>2-aac021b51519034411a780df1c34e751</t>
  </si>
  <si>
    <t>2017-11-07T23:00:00-06:00</t>
  </si>
  <si>
    <t>Review repair fluid end oil ring leaks repaied manyfol leaks also repaird fan motor pump and new screws on power end to stop leaks</t>
  </si>
  <si>
    <t>43047.2200017245</t>
  </si>
  <si>
    <t>eduardovela_2017-11-08_05-19-13_-0600_Wed</t>
  </si>
  <si>
    <t>1-32b7c24ff7e89c9a07505faadef3108b</t>
  </si>
  <si>
    <t>Frack pump review repair leaks and adjust clamps</t>
  </si>
  <si>
    <t>43047.2216828704</t>
  </si>
  <si>
    <t>2017-11-08T05:19:13-06:00</t>
  </si>
  <si>
    <t>eduardovela_2017-11-08_05-19-56_-0600_Wed</t>
  </si>
  <si>
    <t>1-b02d754c77e9f808a9ed1b9fa086a344</t>
  </si>
  <si>
    <t>Remove replace repair frack pump air filters</t>
  </si>
  <si>
    <t>43047.2221785764</t>
  </si>
  <si>
    <t>2017-11-08T05:19:56-06:00</t>
  </si>
  <si>
    <t>egarza_2017-11-08_05-46-50_-0600_Wed</t>
  </si>
  <si>
    <t>1-8d8681a26da7845b4955547762d21006</t>
  </si>
  <si>
    <t>egarza</t>
  </si>
  <si>
    <t>Garza</t>
  </si>
  <si>
    <t>Garza, Eduardo</t>
  </si>
  <si>
    <t>43047.2408641898</t>
  </si>
  <si>
    <t>2017-11-08T05:46:50-06:00</t>
  </si>
  <si>
    <t>egarza_2017-11-08_05-49-06_-0600_Wed</t>
  </si>
  <si>
    <t>1-c7efadda59dcf699c96c0eb9ef15c1a5</t>
  </si>
  <si>
    <t>43047.2424362269</t>
  </si>
  <si>
    <t>2017-11-08T05:49:06-06:00</t>
  </si>
  <si>
    <t>egarza_2017-11-10_00-04-47_-0600_Fri</t>
  </si>
  <si>
    <t>1-13a2e6ebdcc6bded10585b8484a228eb</t>
  </si>
  <si>
    <t>Continuar la instalacion del sand box</t>
  </si>
  <si>
    <t>43049.0033331018</t>
  </si>
  <si>
    <t>2017-11-10T00:04:47-06:00</t>
  </si>
  <si>
    <t>egutierrez_2017-10-02_07-37-45_-0500_Mon</t>
  </si>
  <si>
    <t>1-ddcd44982fe05dfd513bea166f637a6c</t>
  </si>
  <si>
    <t>egutierrez</t>
  </si>
  <si>
    <t>19</t>
  </si>
  <si>
    <t>Gutiérrez</t>
  </si>
  <si>
    <t>Enrique</t>
  </si>
  <si>
    <t>Gutiérrez, Enrique</t>
  </si>
  <si>
    <t>316752150</t>
  </si>
  <si>
    <t>12072121</t>
  </si>
  <si>
    <t>Install motor parts wash power end tank</t>
  </si>
  <si>
    <t>43010.3178895833</t>
  </si>
  <si>
    <t>2017-10-02T07:37:45-05:00</t>
  </si>
  <si>
    <t>egutierrez_2017-10-03_07-35-09_-0500_Tue</t>
  </si>
  <si>
    <t>1-bf47fedd7449a07aa0e3d7283c381ec6</t>
  </si>
  <si>
    <t>316793243</t>
  </si>
  <si>
    <t>43011.3160783912</t>
  </si>
  <si>
    <t>2017-10-03T07:35:09-05:00</t>
  </si>
  <si>
    <t>egutierrez_2017-10-04_07-58-37_-0500_Wed</t>
  </si>
  <si>
    <t>1-deb666e1bc7d94f9dcc7a4c908a2d948</t>
  </si>
  <si>
    <t>316792243</t>
  </si>
  <si>
    <t>43012.3323781019</t>
  </si>
  <si>
    <t>2017-10-04T07:58:37-05:00</t>
  </si>
  <si>
    <t>egutierrez_2017-10-11_19-24-49_-0500_Wed</t>
  </si>
  <si>
    <t>1-cf1dc36214dde946657054871c566155</t>
  </si>
  <si>
    <t>316755780</t>
  </si>
  <si>
    <t>12531939</t>
  </si>
  <si>
    <t>S76c3 pm</t>
  </si>
  <si>
    <t>43019.808901088</t>
  </si>
  <si>
    <t>2017-10-11T19:24:49-05:00</t>
  </si>
  <si>
    <t>egutierrez_2017-10-12_19-30-45_-0500_Thu</t>
  </si>
  <si>
    <t>1-5468305dd9449b67ec9c961f3888a92a</t>
  </si>
  <si>
    <t>316824212</t>
  </si>
  <si>
    <t>12957461</t>
  </si>
  <si>
    <t>43020.8130277315</t>
  </si>
  <si>
    <t>2017-10-12T19:30:45-05:00</t>
  </si>
  <si>
    <t>egutierrez_2017-10-13_19-27-44_-0500_Fri</t>
  </si>
  <si>
    <t>1-54f21d7cd717e69b638b3d429d68ed1f</t>
  </si>
  <si>
    <t>43021.8109270139</t>
  </si>
  <si>
    <t>2017-10-13T19:27:44-05:00</t>
  </si>
  <si>
    <t>egutierrez_2017-10-14_19-22-19_-0500_Sat</t>
  </si>
  <si>
    <t>1-68472298dfef8071cfce9626b0c15c3e</t>
  </si>
  <si>
    <t>New unit rig up fixing repairs</t>
  </si>
  <si>
    <t>43022.8071690856</t>
  </si>
  <si>
    <t>2017-10-14T19:22:19-05:00</t>
  </si>
  <si>
    <t>egutierrez_2017-10-17_18-39-34_-0500_Tue</t>
  </si>
  <si>
    <t>1-ade95dcd2d3cf357df3369568ae60d1d</t>
  </si>
  <si>
    <t>2017-10-15T10:00:00-05:00</t>
  </si>
  <si>
    <t>316857960</t>
  </si>
  <si>
    <t>Replace brake chanber</t>
  </si>
  <si>
    <t>43025.7774853935</t>
  </si>
  <si>
    <t>2017-10-17T18:39:34-05:00</t>
  </si>
  <si>
    <t>egutierrez_2017-10-17_18-40-29_-0500_Tue</t>
  </si>
  <si>
    <t>1-c4d2b453439338706aa6c5a879257af7</t>
  </si>
  <si>
    <t>2017-10-15T14:00:00-05:00</t>
  </si>
  <si>
    <t>316857932</t>
  </si>
  <si>
    <t>Replace wheel seal and wheel hub</t>
  </si>
  <si>
    <t>43025.7781151852</t>
  </si>
  <si>
    <t>2017-10-17T18:40:29-05:00</t>
  </si>
  <si>
    <t>egutierrez_2017-10-17_18-41-18_-0500_Tue</t>
  </si>
  <si>
    <t>1-bc8650e9b27d4950d3d0e1cce261036e</t>
  </si>
  <si>
    <t>2017-10-15T16:00:00-05:00</t>
  </si>
  <si>
    <t>316839366</t>
  </si>
  <si>
    <t>Troble shoot n replace worklights</t>
  </si>
  <si>
    <t>43025.7786839699</t>
  </si>
  <si>
    <t>2017-10-17T18:41:18-05:00</t>
  </si>
  <si>
    <t>egutierrez_2017-10-17_18-42-08_-0500_Tue</t>
  </si>
  <si>
    <t>1-981e00fd96e3516579cd4bbff7d346f9</t>
  </si>
  <si>
    <t>316838443</t>
  </si>
  <si>
    <t>11749425</t>
  </si>
  <si>
    <t>Replace altenator</t>
  </si>
  <si>
    <t>43025.779264375</t>
  </si>
  <si>
    <t>2017-10-17T18:42:08-05:00</t>
  </si>
  <si>
    <t>egutierrez_2017-10-17_18-42-50_-0500_Tue</t>
  </si>
  <si>
    <t>1-0c197981fa8a9096b6919d1885f84f8a</t>
  </si>
  <si>
    <t>43025.7797562847</t>
  </si>
  <si>
    <t>2017-10-17T18:42:50-05:00</t>
  </si>
  <si>
    <t>egutierrez_2017-10-17_18-43-50_-0500_Tue</t>
  </si>
  <si>
    <t>1-e9b77ab5a48d88a979a17a2b6a6f8398</t>
  </si>
  <si>
    <t>316825909</t>
  </si>
  <si>
    <t>S76L p.m.</t>
  </si>
  <si>
    <t>43025.780447338</t>
  </si>
  <si>
    <t>2017-10-17T18:43:50-05:00</t>
  </si>
  <si>
    <t>egutierrez_2017-10-17_18-44-47_-0500_Tue</t>
  </si>
  <si>
    <t>1-268bad35d5e274e295b8de98bd1da23f</t>
  </si>
  <si>
    <t>S76C2 p.m.</t>
  </si>
  <si>
    <t>43025.7811085417</t>
  </si>
  <si>
    <t>2017-10-17T18:44:47-05:00</t>
  </si>
  <si>
    <t>egutierrez_2017-10-18_19-35-26_-0500_Wed</t>
  </si>
  <si>
    <t>1-9216d408b32ec1c143f9333eb21c0fc6</t>
  </si>
  <si>
    <t>316395566</t>
  </si>
  <si>
    <t>S76C2 pm</t>
  </si>
  <si>
    <t>43026.816276412</t>
  </si>
  <si>
    <t>2017-10-18T19:35:26-05:00</t>
  </si>
  <si>
    <t>egutierrez_2017-10-20_18-37-58_-0500_Fri</t>
  </si>
  <si>
    <t>1-f3f120f05906e8449bfe45d5ce46b5c0</t>
  </si>
  <si>
    <t>316876610</t>
  </si>
  <si>
    <t>12053963</t>
  </si>
  <si>
    <t>Replace coolent boots</t>
  </si>
  <si>
    <t>43028.776371956</t>
  </si>
  <si>
    <t>2017-10-20T18:37:58-05:00</t>
  </si>
  <si>
    <t>egutierrez_2017-10-20_18-39-00_-0500_Fri</t>
  </si>
  <si>
    <t>1-a5da0e78878568f3a7a31c71221e9b71</t>
  </si>
  <si>
    <t>316876608</t>
  </si>
  <si>
    <t>Repair leaks on hyd system and rnr o rings</t>
  </si>
  <si>
    <t>43028.7770920139</t>
  </si>
  <si>
    <t>2017-10-20T18:39:00-05:00</t>
  </si>
  <si>
    <t>egutierrez_2017-10-20_18-40-40_-0500_Fri</t>
  </si>
  <si>
    <t>1-9bd18b4fd579cd55f8e7ddd24235f751</t>
  </si>
  <si>
    <t>316869616</t>
  </si>
  <si>
    <t>43028.7782409491</t>
  </si>
  <si>
    <t>2017-10-20T18:40:40-05:00</t>
  </si>
  <si>
    <t>egutierrez_2017-10-20_18-41-16_-0500_Fri</t>
  </si>
  <si>
    <t>1-3c497ad12afc49f0df40277dfa95764c</t>
  </si>
  <si>
    <t>316869618</t>
  </si>
  <si>
    <t>Replace transmission filtter housing</t>
  </si>
  <si>
    <t>43028.7786590972</t>
  </si>
  <si>
    <t>2017-10-20T18:41:16-05:00</t>
  </si>
  <si>
    <t>egutierrez_2017-10-20_18-43-14_-0500_Fri</t>
  </si>
  <si>
    <t>1-6a54739b82f84c30c063d49d0e09d4c5</t>
  </si>
  <si>
    <t>316882861</t>
  </si>
  <si>
    <t>11648548</t>
  </si>
  <si>
    <t>Power end catch pan broken RnR</t>
  </si>
  <si>
    <t>43028.7800298611</t>
  </si>
  <si>
    <t>2017-10-20T18:43:14-05:00</t>
  </si>
  <si>
    <t>egutierrez_2017-10-20_18-43-59_-0500_Fri</t>
  </si>
  <si>
    <t>1-d6f8ca6d871026bf35e6f7521071e83c</t>
  </si>
  <si>
    <t>316882870</t>
  </si>
  <si>
    <t>43028.7805549769</t>
  </si>
  <si>
    <t>2017-10-20T18:43:59-05:00</t>
  </si>
  <si>
    <t>egutierrez_2017-10-20_18-44-29_-0500_Fri</t>
  </si>
  <si>
    <t>1-baecefd839ed1095f0b02190b2fb640a</t>
  </si>
  <si>
    <t>316882864</t>
  </si>
  <si>
    <t>Right side pto leaking need to replace seal and o ring</t>
  </si>
  <si>
    <t>43028.7808926273</t>
  </si>
  <si>
    <t>2017-10-20T18:44:29-05:00</t>
  </si>
  <si>
    <t>egutierrez_2017-10-20_18-45-28_-0500_Fri</t>
  </si>
  <si>
    <t>1-698f0df74ffdc9fc980c6e75bfecb189</t>
  </si>
  <si>
    <t>2017-10-20T17:00:00-05:00</t>
  </si>
  <si>
    <t>316882862</t>
  </si>
  <si>
    <t>RnR dot tape</t>
  </si>
  <si>
    <t>43028.7815749653</t>
  </si>
  <si>
    <t>2017-10-20T18:45:28-05:00</t>
  </si>
  <si>
    <t>egutierrez_2017-10-24_18-37-25_-0500_Tue</t>
  </si>
  <si>
    <t>1-b7f794b987dc4b60b4b67e600551ce53</t>
  </si>
  <si>
    <t>316884238</t>
  </si>
  <si>
    <t>11648584</t>
  </si>
  <si>
    <t>Replace right rear marker light</t>
  </si>
  <si>
    <t>43032.7759913079</t>
  </si>
  <si>
    <t>2017-10-24T18:37:25-05:00</t>
  </si>
  <si>
    <t>egutierrez_2017-10-24_18-38-04_-0500_Tue</t>
  </si>
  <si>
    <t>1-297b012b3cde57f0bed7fba75b51bff2</t>
  </si>
  <si>
    <t>316857942</t>
  </si>
  <si>
    <t>Replace murphy gadge</t>
  </si>
  <si>
    <t>43032.7764437153</t>
  </si>
  <si>
    <t>2017-10-24T18:38:04-05:00</t>
  </si>
  <si>
    <t>egutierrez_2017-10-24_18-38-44_-0500_Tue</t>
  </si>
  <si>
    <t>1-269158b3ccd722cecbc1ef077df2efe8</t>
  </si>
  <si>
    <t>2017-10-21T17:00:00-05:00</t>
  </si>
  <si>
    <t>316884085</t>
  </si>
  <si>
    <t>12468265</t>
  </si>
  <si>
    <t>Replace cross head#2 clean covers</t>
  </si>
  <si>
    <t>43032.7769084954</t>
  </si>
  <si>
    <t>2017-10-24T18:38:44-05:00</t>
  </si>
  <si>
    <t>egutierrez_2017-10-24_18-39-52_-0500_Tue</t>
  </si>
  <si>
    <t>1-71f81d6a34cdf43aa48a28d618988483</t>
  </si>
  <si>
    <t>2017-10-22T17:00:00-05:00</t>
  </si>
  <si>
    <t>316685660</t>
  </si>
  <si>
    <t>43032.7776901852</t>
  </si>
  <si>
    <t>2017-10-24T18:39:52-05:00</t>
  </si>
  <si>
    <t>egutierrez_2017-10-24_18-40-26_-0500_Tue</t>
  </si>
  <si>
    <t>1-2242093af84830db7c4b1332d47f3590</t>
  </si>
  <si>
    <t>316563860</t>
  </si>
  <si>
    <t>43032.7780846412</t>
  </si>
  <si>
    <t>2017-10-24T18:40:26-05:00</t>
  </si>
  <si>
    <t>egutierrez_2017-10-24_18-41-06_-0500_Tue</t>
  </si>
  <si>
    <t>1-668e689b585dcde01e3e2ff9ae231f59</t>
  </si>
  <si>
    <t>2017-10-23T17:00:00-05:00</t>
  </si>
  <si>
    <t>316903041</t>
  </si>
  <si>
    <t>Rnr radiator</t>
  </si>
  <si>
    <t>43032.7785488542</t>
  </si>
  <si>
    <t>2017-10-24T18:41:06-05:00</t>
  </si>
  <si>
    <t>egutierrez_2017-10-24_18-41-43_-0500_Tue</t>
  </si>
  <si>
    <t>1-03a955cebbf72602e4f80f6249f3e5e7</t>
  </si>
  <si>
    <t>2017-10-24T17:00:00-05:00</t>
  </si>
  <si>
    <t>43032.7789797917</t>
  </si>
  <si>
    <t>2017-10-24T18:41:43-05:00</t>
  </si>
  <si>
    <t>egutierrez_2017-11-03_08-09-16_-0500_Fri</t>
  </si>
  <si>
    <t>1-16adf7d412e5ea482bf7504637541db6</t>
  </si>
  <si>
    <t>316951388</t>
  </si>
  <si>
    <t>Remove broken bolts from power end cover</t>
  </si>
  <si>
    <t>43042.3397750463</t>
  </si>
  <si>
    <t>2017-11-03T08:09:16-05:00</t>
  </si>
  <si>
    <t>egutierrez_2017-11-03_08-10-13_-0500_Fri</t>
  </si>
  <si>
    <t>1-2448f8fbc070b563de51f25ed94f9cdb</t>
  </si>
  <si>
    <t>316949147</t>
  </si>
  <si>
    <t>Hyd temp gadge 130-220</t>
  </si>
  <si>
    <t>43042.3404345833</t>
  </si>
  <si>
    <t>2017-11-03T08:10:13-05:00</t>
  </si>
  <si>
    <t>egutierrez_2017-11-03_08-11-07_-0500_Fri</t>
  </si>
  <si>
    <t>1-bc989a43d117e0978af2da204852db98</t>
  </si>
  <si>
    <t>316950869</t>
  </si>
  <si>
    <t>Replace drive line greas fitting on main drive line</t>
  </si>
  <si>
    <t>43042.3410622338</t>
  </si>
  <si>
    <t>2017-11-03T08:11:07-05:00</t>
  </si>
  <si>
    <t>egutierrez_2017-11-03_08-12-02_-0500_Fri</t>
  </si>
  <si>
    <t>1-c6c18d8a96325ee84d4c88bfb9748f39</t>
  </si>
  <si>
    <t>316949150</t>
  </si>
  <si>
    <t>Replace p/s stop light</t>
  </si>
  <si>
    <t>43042.3416934954</t>
  </si>
  <si>
    <t>2017-11-03T08:12:02-05:00</t>
  </si>
  <si>
    <t>egutierrez_2017-11-03_08-12-43_-0500_Fri</t>
  </si>
  <si>
    <t>1-8a7fd44056d5f30ccefd3f11b2f7675a</t>
  </si>
  <si>
    <t>2017-11-02T17:00:00-05:00</t>
  </si>
  <si>
    <t>316926113</t>
  </si>
  <si>
    <t>12468271</t>
  </si>
  <si>
    <t>43042.3421753588</t>
  </si>
  <si>
    <t>2017-11-03T08:12:43-05:00</t>
  </si>
  <si>
    <t>egutierrez_2017-11-06_06-22-31_-0600_Mon</t>
  </si>
  <si>
    <t>1-e81ac6aa44e477eb6351f82b421592a3</t>
  </si>
  <si>
    <t>2017-11-03T11:00:00-05:00</t>
  </si>
  <si>
    <t>Install transmission parts</t>
  </si>
  <si>
    <t>43045.265643588</t>
  </si>
  <si>
    <t>2017-11-06T06:22:31-06:00</t>
  </si>
  <si>
    <t>egutierrez_2017-11-06_06-34-59_-0600_Mon</t>
  </si>
  <si>
    <t>1-67ce1127828556f4406bb8525eb61e69</t>
  </si>
  <si>
    <t>316958567</t>
  </si>
  <si>
    <t>Rnr Scavenger pump</t>
  </si>
  <si>
    <t>43045.2743015625</t>
  </si>
  <si>
    <t>2017-11-06T06:34:59-06:00</t>
  </si>
  <si>
    <t>egutierrez_2017-11-06_06-35-47_-0600_Mon</t>
  </si>
  <si>
    <t>1-0151e4365c8f547cc2e42351248f75e4</t>
  </si>
  <si>
    <t>316958566</t>
  </si>
  <si>
    <t>43045.2748564699</t>
  </si>
  <si>
    <t>2017-11-06T06:35:47-06:00</t>
  </si>
  <si>
    <t>egutierrez_2017-11-06_06-36-29_-0600_Mon</t>
  </si>
  <si>
    <t>1-ac4fc2412e98adf3d31a02a078ba25a3</t>
  </si>
  <si>
    <t>2017-11-04T10:00:00-05:00</t>
  </si>
  <si>
    <t>316641179</t>
  </si>
  <si>
    <t>Daignose for not turning on run</t>
  </si>
  <si>
    <t>43045.2753459722</t>
  </si>
  <si>
    <t>2017-11-06T06:36:29-06:00</t>
  </si>
  <si>
    <t>egutierrez_2017-11-06_06-37-19_-0600_Mon</t>
  </si>
  <si>
    <t>1-94e076e0fd11c32e1eaadd44a3a647a8</t>
  </si>
  <si>
    <t>2017-11-04T12:00:00-05:00</t>
  </si>
  <si>
    <t>316958565</t>
  </si>
  <si>
    <t>43045.2759149653</t>
  </si>
  <si>
    <t>2017-11-06T06:37:19-06:00</t>
  </si>
  <si>
    <t>egutierrez_2017-11-06_06-37-52_-0600_Mon</t>
  </si>
  <si>
    <t>1-2068438393a903212a985df20cb7e1e6</t>
  </si>
  <si>
    <t>2017-11-04T17:00:00-05:00</t>
  </si>
  <si>
    <t>316961431</t>
  </si>
  <si>
    <t>12431378</t>
  </si>
  <si>
    <t>Troble shoot frac van a/c system</t>
  </si>
  <si>
    <t>43045.2763042593</t>
  </si>
  <si>
    <t>2017-11-06T06:37:52-06:00</t>
  </si>
  <si>
    <t>egutierrez_2017-11-06_06-38-34_-0600_Mon</t>
  </si>
  <si>
    <t>1-9b40dc65762fc2a3bf306c5c18443718</t>
  </si>
  <si>
    <t>2017-11-05T11:00:00-06:00</t>
  </si>
  <si>
    <t>316962404</t>
  </si>
  <si>
    <t>Inspect turbos and removed p/s</t>
  </si>
  <si>
    <t>43045.2767877893</t>
  </si>
  <si>
    <t>2017-11-06T06:38:34-06:00</t>
  </si>
  <si>
    <t>egutierrez_2017-11-06_06-39-45_-0600_Mon</t>
  </si>
  <si>
    <t>1-48113aeea311e6e69417247d3c3208ed</t>
  </si>
  <si>
    <t>2017-11-05T13:00:00-06:00</t>
  </si>
  <si>
    <t>316962397</t>
  </si>
  <si>
    <t>Replace a/c frac van batterys</t>
  </si>
  <si>
    <t>43045.2776103125</t>
  </si>
  <si>
    <t>2017-11-06T06:39:45-06:00</t>
  </si>
  <si>
    <t>egutierrez_2017-11-06_06-40-25_-0600_Mon</t>
  </si>
  <si>
    <t>1-a24b1c3a4e0086e9af4879c7918ef2c8</t>
  </si>
  <si>
    <t>2017-11-05T15:00:00-06:00</t>
  </si>
  <si>
    <t>316963095</t>
  </si>
  <si>
    <t>Replace dot</t>
  </si>
  <si>
    <t>43045.2780769792</t>
  </si>
  <si>
    <t>2017-11-06T06:40:25-06:00</t>
  </si>
  <si>
    <t>egutierrez_2017-11-06_06-40-57_-0600_Mon</t>
  </si>
  <si>
    <t>1-a81e52f3ff2fec5b6475af8669f19007</t>
  </si>
  <si>
    <t>2017-11-05T17:00:00-06:00</t>
  </si>
  <si>
    <t>316963094</t>
  </si>
  <si>
    <t>Replace batterys</t>
  </si>
  <si>
    <t>43045.2784483449</t>
  </si>
  <si>
    <t>2017-11-06T06:40:57-06:00</t>
  </si>
  <si>
    <t>egutierrez_2017-11-07_06-35-20_-0600_Tue</t>
  </si>
  <si>
    <t>1-af81cef2136ef1502de0f242ad5e68a0</t>
  </si>
  <si>
    <t>316962964</t>
  </si>
  <si>
    <t>12918793</t>
  </si>
  <si>
    <t>New unit rig up tractor</t>
  </si>
  <si>
    <t>43046.2745419097</t>
  </si>
  <si>
    <t>2017-11-07T06:35:20-06:00</t>
  </si>
  <si>
    <t>egutierrez_2017-11-07_06-36-11_-0600_Tue</t>
  </si>
  <si>
    <t>1-1f1c1ab7cb9bdde16ebeed8818edc5f7</t>
  </si>
  <si>
    <t>316962962</t>
  </si>
  <si>
    <t>12965420</t>
  </si>
  <si>
    <t>New unit rig up pump</t>
  </si>
  <si>
    <t>43046.2751298611</t>
  </si>
  <si>
    <t>2017-11-07T06:36:11-06:00</t>
  </si>
  <si>
    <t>egutierrez_2017-11-08_06-13-42_-0600_Wed</t>
  </si>
  <si>
    <t>1-911cc2454a62c72883e47b153bf276d3</t>
  </si>
  <si>
    <t>43047.2595151736</t>
  </si>
  <si>
    <t>2017-11-08T06:13:42-06:00</t>
  </si>
  <si>
    <t>egutierrez_2017-11-12_07-25-09_-0600_Sun</t>
  </si>
  <si>
    <t>1-532fffbb3de48e2f31df9fa3404bde8a</t>
  </si>
  <si>
    <t>2017-11-08T17:00:00-06:00</t>
  </si>
  <si>
    <t>43051.3091341435</t>
  </si>
  <si>
    <t>2017-11-12T07:25:09-06:00</t>
  </si>
  <si>
    <t>egutierrez_2017-11-12_07-25-57_-0600_Sun</t>
  </si>
  <si>
    <t>1-c4be26c8ca47715ab005747ed08cec57</t>
  </si>
  <si>
    <t>2017-11-09T12:00:00-06:00</t>
  </si>
  <si>
    <t>43051.3096883796</t>
  </si>
  <si>
    <t>2017-11-12T07:25:57-06:00</t>
  </si>
  <si>
    <t>egutierrez_2017-11-12_07-27-12_-0600_Sun</t>
  </si>
  <si>
    <t>1-bb86d965316454549f197a34a10c26e5</t>
  </si>
  <si>
    <t>2017-11-09T17:00:00-06:00</t>
  </si>
  <si>
    <t>316926926</t>
  </si>
  <si>
    <t>43051.3105630556</t>
  </si>
  <si>
    <t>2017-11-12T07:27:12-06:00</t>
  </si>
  <si>
    <t>egutierrez_2017-11-12_07-28-01_-0600_Sun</t>
  </si>
  <si>
    <t>1-7b09e1fc18b30a1320862079746816be</t>
  </si>
  <si>
    <t>2017-11-10T11:00:00-06:00</t>
  </si>
  <si>
    <t>316967270</t>
  </si>
  <si>
    <t>Down line prep</t>
  </si>
  <si>
    <t>43051.311126956</t>
  </si>
  <si>
    <t>2017-11-12T07:28:01-06:00</t>
  </si>
  <si>
    <t>egutierrez_2017-11-12_07-28-34_-0600_Sun</t>
  </si>
  <si>
    <t>1-05247626f0c3cf70906509ebc159f623</t>
  </si>
  <si>
    <t>2017-11-10T17:00:00-06:00</t>
  </si>
  <si>
    <t>316971475</t>
  </si>
  <si>
    <t>Install power end mount</t>
  </si>
  <si>
    <t>43051.3115066551</t>
  </si>
  <si>
    <t>2017-11-12T07:28:34-06:00</t>
  </si>
  <si>
    <t>egutierrez_2017-11-12_07-29-28_-0600_Sun</t>
  </si>
  <si>
    <t>1-f7cdb3d5a40c3a65431e8456b271c5a8</t>
  </si>
  <si>
    <t>43047_04</t>
  </si>
  <si>
    <t>2017-11-11T06:00:00-06:00</t>
  </si>
  <si>
    <t>2017-11-11T17:00:00-06:00</t>
  </si>
  <si>
    <t>316994973</t>
  </si>
  <si>
    <t>12965423</t>
  </si>
  <si>
    <t>New unit</t>
  </si>
  <si>
    <t>43051.3121337963</t>
  </si>
  <si>
    <t>2017-11-12T07:29:28-06:00</t>
  </si>
  <si>
    <t>elozano_2017-10-03_21-14-18_-0500_Tue</t>
  </si>
  <si>
    <t>1-f13d2238ffefde3770ed171aaaff05ee</t>
  </si>
  <si>
    <t>elozano</t>
  </si>
  <si>
    <t>Lozano, Edward</t>
  </si>
  <si>
    <t>316802080</t>
  </si>
  <si>
    <t>12643282</t>
  </si>
  <si>
    <t>Replace work lights and reflectors</t>
  </si>
  <si>
    <t>43011.8849340741</t>
  </si>
  <si>
    <t>2017-10-03T21:14:18-05:00</t>
  </si>
  <si>
    <t>elozano_2017-10-03_21-16-41_-0500_Tue</t>
  </si>
  <si>
    <t>1-7a233331e05c39098f793f4be555f5c6</t>
  </si>
  <si>
    <t>316802079</t>
  </si>
  <si>
    <t>Replaced landing gear handle</t>
  </si>
  <si>
    <t>43011.8865904167</t>
  </si>
  <si>
    <t>2017-10-03T21:16:41-05:00</t>
  </si>
  <si>
    <t>elozano_2017-10-03_21-17-26_-0500_Tue</t>
  </si>
  <si>
    <t>2-b934da2f2d862ad2cd0e5f657acfe46a</t>
  </si>
  <si>
    <t>316802077</t>
  </si>
  <si>
    <t>Replace U-joint strap kit from right angle</t>
  </si>
  <si>
    <t>43011.8871113194</t>
  </si>
  <si>
    <t>2017-10-03T21:17:26-05:00</t>
  </si>
  <si>
    <t>elozano_2017-10-03_21-18-42_-0500_Tue</t>
  </si>
  <si>
    <t>1-4d512de639e1d16d6d1a433252ba1866</t>
  </si>
  <si>
    <t>316802076</t>
  </si>
  <si>
    <t>Remove and replace fuel caps</t>
  </si>
  <si>
    <t>43011.8879890162</t>
  </si>
  <si>
    <t>2017-10-03T21:18:42-05:00</t>
  </si>
  <si>
    <t>elozano_2017-10-03_21-19-33_-0500_Tue</t>
  </si>
  <si>
    <t>1-8b3e1e95494e64e4fe91580d7a1c3faf</t>
  </si>
  <si>
    <t>316802075</t>
  </si>
  <si>
    <t>Remove and replace radiator cap and test for leaks</t>
  </si>
  <si>
    <t>43011.8885857407</t>
  </si>
  <si>
    <t>2017-10-03T21:19:33-05:00</t>
  </si>
  <si>
    <t>elozano_2017-10-03_21-20-39_-0500_Tue</t>
  </si>
  <si>
    <t>1-5de55b233e8b0428477279cf7c544627</t>
  </si>
  <si>
    <t>316802088</t>
  </si>
  <si>
    <t>Diagnosed air leaks</t>
  </si>
  <si>
    <t>43011.8893504977</t>
  </si>
  <si>
    <t>2017-10-03T21:20:39-05:00</t>
  </si>
  <si>
    <t>elozano_2017-10-03_21-21-25_-0500_Tue</t>
  </si>
  <si>
    <t>2-5e1da353c4a464d9732830cb31e143c8</t>
  </si>
  <si>
    <t>316814887</t>
  </si>
  <si>
    <t>Remove and replace fan belts</t>
  </si>
  <si>
    <t>43011.8898813079</t>
  </si>
  <si>
    <t>2017-10-03T21:21:25-05:00</t>
  </si>
  <si>
    <t>elozano_2017-10-08_18-39-16_-0500_Sun</t>
  </si>
  <si>
    <t>1-38e58679438f8861ca729ea8f43b04a2</t>
  </si>
  <si>
    <t>316814595</t>
  </si>
  <si>
    <t>12467740</t>
  </si>
  <si>
    <t>Repaired C T Pumps</t>
  </si>
  <si>
    <t>43016.7772690162</t>
  </si>
  <si>
    <t>2017-10-08T18:39:16-05:00</t>
  </si>
  <si>
    <t>elozano_2017-10-08_18-44-11_-0500_Sun</t>
  </si>
  <si>
    <t>2-b5ee9216aa4d7b7f6944e13dad1d0586</t>
  </si>
  <si>
    <t>316814599</t>
  </si>
  <si>
    <t>12477934</t>
  </si>
  <si>
    <t>Repaired coolent leak</t>
  </si>
  <si>
    <t>43016.7806871181</t>
  </si>
  <si>
    <t>2017-10-08T18:44:11-05:00</t>
  </si>
  <si>
    <t>elozano_2017-10-08_18-45-37_-0500_Sun</t>
  </si>
  <si>
    <t>1-5303c591df5990f31b2c870299213776</t>
  </si>
  <si>
    <t>316808157</t>
  </si>
  <si>
    <t>11821476</t>
  </si>
  <si>
    <t>43016.7816856134</t>
  </si>
  <si>
    <t>2017-10-08T18:45:37-05:00</t>
  </si>
  <si>
    <t>elozano_2017-10-08_18-47-43_-0500_Sun</t>
  </si>
  <si>
    <t>1-495d7f87ea29b0ea342a4d8c2f072102</t>
  </si>
  <si>
    <t>316807556</t>
  </si>
  <si>
    <t>Replace airbag</t>
  </si>
  <si>
    <t>43016.7831405093</t>
  </si>
  <si>
    <t>2017-10-08T18:47:43-05:00</t>
  </si>
  <si>
    <t>elozano_2017-10-08_18-48-34_-0500_Sun</t>
  </si>
  <si>
    <t>1-23eab9420b86ce77a1fadbd3e2f56112</t>
  </si>
  <si>
    <t>316352467</t>
  </si>
  <si>
    <t>Annual dot Inspection</t>
  </si>
  <si>
    <t>43016.7837338542</t>
  </si>
  <si>
    <t>2017-10-08T18:48:34-05:00</t>
  </si>
  <si>
    <t>elozano_2017-10-08_18-49-41_-0500_Sun</t>
  </si>
  <si>
    <t>1-78174c3159dab5941dc1933f51e61e57</t>
  </si>
  <si>
    <t>2017-10-05T08:00:00-05:00</t>
  </si>
  <si>
    <t>316813243</t>
  </si>
  <si>
    <t>11811548</t>
  </si>
  <si>
    <t>Replace bolts from Power</t>
  </si>
  <si>
    <t>43016.7845072569</t>
  </si>
  <si>
    <t>2017-10-08T18:49:41-05:00</t>
  </si>
  <si>
    <t>elozano_2017-10-08_18-50-36_-0500_Sun</t>
  </si>
  <si>
    <t>1-7379f718d9c2f36e8c5d607557942353</t>
  </si>
  <si>
    <t>2017-10-05T10:00:00-05:00</t>
  </si>
  <si>
    <t>316813895</t>
  </si>
  <si>
    <t>Replace engine gauges</t>
  </si>
  <si>
    <t>43016.7851484722</t>
  </si>
  <si>
    <t>2017-10-08T18:50:36-05:00</t>
  </si>
  <si>
    <t>elozano_2017-10-08_18-51-25_-0500_Sun</t>
  </si>
  <si>
    <t>1-5d0691abe5bfbb3f90e4e8df8c2baa30</t>
  </si>
  <si>
    <t>316813253</t>
  </si>
  <si>
    <t>Repaired oil leak on scavenger pump</t>
  </si>
  <si>
    <t>43016.7857173148</t>
  </si>
  <si>
    <t>2017-10-08T18:51:25-05:00</t>
  </si>
  <si>
    <t>elozano_2017-10-08_18-52-51_-0500_Sun</t>
  </si>
  <si>
    <t>1-a09e27c3132fd44c1418ba466dbf11dd</t>
  </si>
  <si>
    <t>2017-10-05T14:00:00-05:00</t>
  </si>
  <si>
    <t>316814909</t>
  </si>
  <si>
    <t>Air system replace air filter</t>
  </si>
  <si>
    <t>43016.7867055093</t>
  </si>
  <si>
    <t>2017-10-08T18:52:51-05:00</t>
  </si>
  <si>
    <t>elozano_2017-10-08_18-53-28_-0500_Sun</t>
  </si>
  <si>
    <t>1-ff48964ec7f1a5b642424b864a74a19c</t>
  </si>
  <si>
    <t>316803252</t>
  </si>
  <si>
    <t>Replace transmission hose</t>
  </si>
  <si>
    <t>43016.7871315509</t>
  </si>
  <si>
    <t>2017-10-08T18:53:28-05:00</t>
  </si>
  <si>
    <t>elozano_2017-10-08_18-54-11_-0500_Sun</t>
  </si>
  <si>
    <t>1-ea9836f75261146fcd0d2f0e83e45f9d</t>
  </si>
  <si>
    <t>316820404</t>
  </si>
  <si>
    <t>Replace broken bolts from power end</t>
  </si>
  <si>
    <t>43016.7876357986</t>
  </si>
  <si>
    <t>2017-10-08T18:54:11-05:00</t>
  </si>
  <si>
    <t>elozano_2017-10-08_18-54-58_-0500_Sun</t>
  </si>
  <si>
    <t>1-68fde5fa9b3a6f52f5593551fe66c407</t>
  </si>
  <si>
    <t>Replace crosshead number one from power end</t>
  </si>
  <si>
    <t>43016.7881750694</t>
  </si>
  <si>
    <t>2017-10-08T18:54:58-05:00</t>
  </si>
  <si>
    <t>elozano_2017-10-08_18-55-49_-0500_Sun</t>
  </si>
  <si>
    <t>1-cf5c23bb4c6a5f54931493374f6de09d</t>
  </si>
  <si>
    <t>2017-10-06T12:00:00-05:00</t>
  </si>
  <si>
    <t>316813164</t>
  </si>
  <si>
    <t>12498774</t>
  </si>
  <si>
    <t>Dot  annual</t>
  </si>
  <si>
    <t>43016.7887679398</t>
  </si>
  <si>
    <t>2017-10-08T18:55:49-05:00</t>
  </si>
  <si>
    <t>elozano_2017-10-08_19-08-45_-0500_Sun</t>
  </si>
  <si>
    <t>1-5637444d547f2c68a9b338bd871f1695</t>
  </si>
  <si>
    <t>316820849</t>
  </si>
  <si>
    <t>43016.7977463889</t>
  </si>
  <si>
    <t>2017-10-08T19:08:45-05:00</t>
  </si>
  <si>
    <t>elozano_2017-10-08_19-10-09_-0500_Sun</t>
  </si>
  <si>
    <t>1-974a3e801430a98233af875a62c474b7</t>
  </si>
  <si>
    <t>316823520</t>
  </si>
  <si>
    <t>43016.7987183102</t>
  </si>
  <si>
    <t>2017-10-08T19:10:09-05:00</t>
  </si>
  <si>
    <t>elozano_2017-10-08_19-11-09_-0500_Sun</t>
  </si>
  <si>
    <t>1-807e17de1338ed8d252175af9d907a6d</t>
  </si>
  <si>
    <t>316821646</t>
  </si>
  <si>
    <t>12068138</t>
  </si>
  <si>
    <t>Remove and replace discharged pump</t>
  </si>
  <si>
    <t>43016.7994122338</t>
  </si>
  <si>
    <t>2017-10-08T19:11:09-05:00</t>
  </si>
  <si>
    <t>elozano_2017-10-08_19-13-07_-0500_Sun</t>
  </si>
  <si>
    <t>1-ff1361d23acfa9c6ce125f26172857fe</t>
  </si>
  <si>
    <t>2017-10-08T11:00:00-05:00</t>
  </si>
  <si>
    <t>43016.8007839468</t>
  </si>
  <si>
    <t>2017-10-08T19:13:07-05:00</t>
  </si>
  <si>
    <t>elozano_2017-10-08_19-15-11_-0500_Sun</t>
  </si>
  <si>
    <t>2-3757d1f1591c3effdbd7ca487d36fbeb</t>
  </si>
  <si>
    <t>316832574</t>
  </si>
  <si>
    <t>43016.8022170255</t>
  </si>
  <si>
    <t>2017-10-08T19:15:11-05:00</t>
  </si>
  <si>
    <t>elozano_2017-10-09_19-53-00_-0500_Mon</t>
  </si>
  <si>
    <t>2-d17d9581ac72c0ee7169b4e6e3a30957</t>
  </si>
  <si>
    <t>43017.8284789236</t>
  </si>
  <si>
    <t>2017-10-09T19:53:00-05:00</t>
  </si>
  <si>
    <t>elozano_2017-10-11_08-07-50_-0500_Wed</t>
  </si>
  <si>
    <t>1-f4ef12a2fc2a17996e0f4086c9d08f23</t>
  </si>
  <si>
    <t>2017-10-10T11:00:00-05:00</t>
  </si>
  <si>
    <t>Replace discharge pump</t>
  </si>
  <si>
    <t>43019.3387798148</t>
  </si>
  <si>
    <t>2017-10-11T08:07:50-05:00</t>
  </si>
  <si>
    <t>elozano_2017-10-11_08-08-44_-0500_Wed</t>
  </si>
  <si>
    <t>1-bc6cc0480c5c8f9d22f668a937f09aa2</t>
  </si>
  <si>
    <t>316838452</t>
  </si>
  <si>
    <t>Replace suction pump</t>
  </si>
  <si>
    <t>43019.3394095023</t>
  </si>
  <si>
    <t>2017-10-11T08:08:44-05:00</t>
  </si>
  <si>
    <t>elozano_2017-10-11_21-32-59_-0500_Wed</t>
  </si>
  <si>
    <t>1-d51b0e6c0af96ccdcebc60765089734b</t>
  </si>
  <si>
    <t>Replace discharge manifold</t>
  </si>
  <si>
    <t>43019.8979134144</t>
  </si>
  <si>
    <t>2017-10-11T21:32:59-05:00</t>
  </si>
  <si>
    <t>elozano_2017-10-11_21-33-55_-0500_Wed</t>
  </si>
  <si>
    <t>1-390b3f1410873168b825295376bdc187</t>
  </si>
  <si>
    <t>43019.8985603125</t>
  </si>
  <si>
    <t>2017-10-11T21:33:55-05:00</t>
  </si>
  <si>
    <t>elozano_2017-10-16_10-09-59_-0500_Mon</t>
  </si>
  <si>
    <t>1-59a8f2e2c8ff79891737926493b18218</t>
  </si>
  <si>
    <t>43024.4235998032</t>
  </si>
  <si>
    <t>2017-10-16T10:09:59-05:00</t>
  </si>
  <si>
    <t>elozano_2017-10-16_10-11-00_-0500_Mon</t>
  </si>
  <si>
    <t>1-d39b89ad2b72907962074b6f70cac1ef</t>
  </si>
  <si>
    <t>Finish installing plumbing</t>
  </si>
  <si>
    <t>43024.4243141551</t>
  </si>
  <si>
    <t>2017-10-16T10:11:00-05:00</t>
  </si>
  <si>
    <t>elozano_2017-10-16_10-11-43_-0500_Mon</t>
  </si>
  <si>
    <t>1-2dbac643c92470a3575e723b77d2c870</t>
  </si>
  <si>
    <t>316851611</t>
  </si>
  <si>
    <t>Replace hydraulic hose</t>
  </si>
  <si>
    <t>43024.4248092824</t>
  </si>
  <si>
    <t>2017-10-16T10:11:43-05:00</t>
  </si>
  <si>
    <t>elozano_2017-10-16_10-12-21_-0500_Mon</t>
  </si>
  <si>
    <t>1-c49eb92a7555ad6d59026da810b19a44</t>
  </si>
  <si>
    <t>316855540</t>
  </si>
  <si>
    <t>Replace fuel tank leak on diesel tank</t>
  </si>
  <si>
    <t>43024.4252506597</t>
  </si>
  <si>
    <t>2017-10-16T10:12:21-05:00</t>
  </si>
  <si>
    <t>elozano_2017-10-16_10-13-01_-0500_Mon</t>
  </si>
  <si>
    <t>1-fa3080d6268535c18e514e8b09d47936</t>
  </si>
  <si>
    <t>2017-10-13T16:00:00-05:00</t>
  </si>
  <si>
    <t>316855542</t>
  </si>
  <si>
    <t>12038513</t>
  </si>
  <si>
    <t>Repaired lights</t>
  </si>
  <si>
    <t>43024.4257148958</t>
  </si>
  <si>
    <t>2017-10-16T10:13:01-05:00</t>
  </si>
  <si>
    <t>elozano_2017-10-16_10-16-22_-0500_Mon</t>
  </si>
  <si>
    <t>1-571fd4bb1021237d3714e6402d3dbad5</t>
  </si>
  <si>
    <t>2017-10-15T09:00:00-05:00</t>
  </si>
  <si>
    <t>Remove and replace passenger side Turbo</t>
  </si>
  <si>
    <t>43024.4280424421</t>
  </si>
  <si>
    <t>2017-10-16T10:16:22-05:00</t>
  </si>
  <si>
    <t>elozano_2017-10-16_10-17-05_-0500_Mon</t>
  </si>
  <si>
    <t>1-11e0ecdb60bfd2d2ee4d88e8f31c37d9</t>
  </si>
  <si>
    <t>12060541</t>
  </si>
  <si>
    <t>Replace Power end</t>
  </si>
  <si>
    <t>43024.4285395833</t>
  </si>
  <si>
    <t>2017-10-16T10:17:05-05:00</t>
  </si>
  <si>
    <t>elozano_2017-10-16_18-36-31_-0500_Mon</t>
  </si>
  <si>
    <t>1-b6621bb5590fa038760ede625e08eec7</t>
  </si>
  <si>
    <t>2017-10-14T09:00:00-05:00</t>
  </si>
  <si>
    <t>316855995</t>
  </si>
  <si>
    <t>11999394</t>
  </si>
  <si>
    <t>Replace alternator battery and belt</t>
  </si>
  <si>
    <t>43024.7753623495</t>
  </si>
  <si>
    <t>2017-10-16T18:36:31-05:00</t>
  </si>
  <si>
    <t>elozano_2017-10-16_18-37-31_-0500_Mon</t>
  </si>
  <si>
    <t>1-b412a2be8176e00403f2780dd1ebbf4e</t>
  </si>
  <si>
    <t>2017-10-14T11:00:00-05:00</t>
  </si>
  <si>
    <t>316852728</t>
  </si>
  <si>
    <t>Diagnose a bad transmission</t>
  </si>
  <si>
    <t>43024.7760539352</t>
  </si>
  <si>
    <t>2017-10-16T18:37:31-05:00</t>
  </si>
  <si>
    <t>elozano_2017-10-16_18-38-15_-0500_Mon</t>
  </si>
  <si>
    <t>1-e886adb5bdc362ddb27150efb3d3e87a</t>
  </si>
  <si>
    <t>2017-10-14T16:00:00-05:00</t>
  </si>
  <si>
    <t>316855996</t>
  </si>
  <si>
    <t>Remove and replace discharge pump manifold</t>
  </si>
  <si>
    <t>43024.7765681713</t>
  </si>
  <si>
    <t>2017-10-16T18:38:15-05:00</t>
  </si>
  <si>
    <t>elozano_2017-10-16_18-39-12_-0500_Mon</t>
  </si>
  <si>
    <t>1-414930e74eb6783fb2eda8bce43da894</t>
  </si>
  <si>
    <t>2017-10-16T08:00:00-05:00</t>
  </si>
  <si>
    <t>316865573</t>
  </si>
  <si>
    <t>11960367</t>
  </si>
  <si>
    <t>Preform an dot Annual inspection</t>
  </si>
  <si>
    <t>43024.7772318171</t>
  </si>
  <si>
    <t>2017-10-16T18:39:12-05:00</t>
  </si>
  <si>
    <t>elozano_2017-10-16_18-40-38_-0500_Mon</t>
  </si>
  <si>
    <t>1-edf0ee408fd3abae4f4d910dec10ed1c</t>
  </si>
  <si>
    <t>316865874</t>
  </si>
  <si>
    <t>Replace washer fluid motor</t>
  </si>
  <si>
    <t>43024.7782199769</t>
  </si>
  <si>
    <t>2017-10-16T18:40:38-05:00</t>
  </si>
  <si>
    <t>elozano_2017-10-16_18-41-21_-0500_Mon</t>
  </si>
  <si>
    <t>1-ef93c5ceed7e00b6fe9ca56a93516a09</t>
  </si>
  <si>
    <t>2017-10-16T10:00:00-05:00</t>
  </si>
  <si>
    <t>316864267</t>
  </si>
  <si>
    <t>Replace cracked tail light</t>
  </si>
  <si>
    <t>43024.778720463</t>
  </si>
  <si>
    <t>2017-10-16T18:41:21-05:00</t>
  </si>
  <si>
    <t>elozano_2017-10-16_18-42-07_-0500_Mon</t>
  </si>
  <si>
    <t>1-e0f7234e744aa47e4a265641b5928635</t>
  </si>
  <si>
    <t>R&amp;R Power end</t>
  </si>
  <si>
    <t>43024.7792496875</t>
  </si>
  <si>
    <t>2017-10-16T18:42:07-05:00</t>
  </si>
  <si>
    <t>elozano_2017-10-25_09-19-06_-0500_Wed</t>
  </si>
  <si>
    <t>1-22cbd43b5ed84a3b6ecbec7b69c95a58</t>
  </si>
  <si>
    <t>316877723</t>
  </si>
  <si>
    <t>12019996</t>
  </si>
  <si>
    <t>Remove and replace suction pump</t>
  </si>
  <si>
    <t>43033.3882641667</t>
  </si>
  <si>
    <t>2017-10-25T09:19:06-05:00</t>
  </si>
  <si>
    <t>elozano_2017-10-25_18-41-32_-0500_Wed</t>
  </si>
  <si>
    <t>1-8fe2920b5d47b869493fe4cd69ecb34a</t>
  </si>
  <si>
    <t>316895052</t>
  </si>
  <si>
    <t>11691250</t>
  </si>
  <si>
    <t>Replace speed reducer</t>
  </si>
  <si>
    <t>43033.778848669</t>
  </si>
  <si>
    <t>2017-10-25T18:41:32-05:00</t>
  </si>
  <si>
    <t>elozano_2017-10-25_18-42-13_-0500_Wed</t>
  </si>
  <si>
    <t>1-62f302218d7fcdae3442a051911669e3</t>
  </si>
  <si>
    <t>2017-10-25T12:00:00-05:00</t>
  </si>
  <si>
    <t>316911818</t>
  </si>
  <si>
    <t>Replace drivelines</t>
  </si>
  <si>
    <t>43033.7793268171</t>
  </si>
  <si>
    <t>2017-10-25T18:42:13-05:00</t>
  </si>
  <si>
    <t>elozano_2017-10-25_18-42-49_-0500_Wed</t>
  </si>
  <si>
    <t>2-06c6cd4b78bc99344420118ef81b0bf8</t>
  </si>
  <si>
    <t>316916078</t>
  </si>
  <si>
    <t>Dot Critical</t>
  </si>
  <si>
    <t>43033.7797424537</t>
  </si>
  <si>
    <t>2017-10-25T18:42:49-05:00</t>
  </si>
  <si>
    <t>elozano_2017-10-25_18-43-33_-0500_Wed</t>
  </si>
  <si>
    <t>2-e89204e10684adc63331d530586118b2</t>
  </si>
  <si>
    <t>316915520</t>
  </si>
  <si>
    <t>11699229</t>
  </si>
  <si>
    <t>43033.7802515856</t>
  </si>
  <si>
    <t>2017-10-25T18:43:33-05:00</t>
  </si>
  <si>
    <t>elozano_2017-10-30_18-44-54_-0500_Mon</t>
  </si>
  <si>
    <t>1-34b991a72ce8b83897e35ece2b589d32</t>
  </si>
  <si>
    <t>2017-10-30T08:00:00-05:00</t>
  </si>
  <si>
    <t>316934806</t>
  </si>
  <si>
    <t>11923792</t>
  </si>
  <si>
    <t>Repairing hydraulic hose on gearbox</t>
  </si>
  <si>
    <t>43038.7811895949</t>
  </si>
  <si>
    <t>2017-10-30T18:44:54-05:00</t>
  </si>
  <si>
    <t>elozano_2017-10-30_18-46-44_-0500_Mon</t>
  </si>
  <si>
    <t>2-3e11e1e459dccb8260d7e7854733b2dc</t>
  </si>
  <si>
    <t>2017-10-30T11:00:00-05:00</t>
  </si>
  <si>
    <t>316934807</t>
  </si>
  <si>
    <t>Troubleshoot axillary engine won't throttle up</t>
  </si>
  <si>
    <t>43038.7824646643</t>
  </si>
  <si>
    <t>2017-10-30T18:46:44-05:00</t>
  </si>
  <si>
    <t>elozano_2017-10-30_18-47-19_-0500_Mon</t>
  </si>
  <si>
    <t>2-e398e3bda60b2f12a60dc998f948271a</t>
  </si>
  <si>
    <t>316940341</t>
  </si>
  <si>
    <t>Replace valve and handle</t>
  </si>
  <si>
    <t>43038.782862662</t>
  </si>
  <si>
    <t>2017-10-30T18:47:19-05:00</t>
  </si>
  <si>
    <t>elozano_2017-10-30_18-48-04_-0500_Mon</t>
  </si>
  <si>
    <t>2-ae61073628de7bb31f4c4ae5cdbdcb01</t>
  </si>
  <si>
    <t>2017-10-30T12:00:00-05:00</t>
  </si>
  <si>
    <t>316941192</t>
  </si>
  <si>
    <t>Repair coolant leak on air conditioner</t>
  </si>
  <si>
    <t>43038.783383044</t>
  </si>
  <si>
    <t>2017-10-30T18:48:04-05:00</t>
  </si>
  <si>
    <t>elozano_2017-10-30_18-48-36_-0500_Mon</t>
  </si>
  <si>
    <t>2-17ecb1ef84af41244750defb31423318</t>
  </si>
  <si>
    <t>316940483</t>
  </si>
  <si>
    <t>Repair air leak on valve and actuator</t>
  </si>
  <si>
    <t>43038.7837576042</t>
  </si>
  <si>
    <t>2017-10-30T18:48:36-05:00</t>
  </si>
  <si>
    <t>elozano_2017-10-30_18-50-32_-0500_Mon</t>
  </si>
  <si>
    <t>1-ac2e88983915296cd9493910cd2afec1</t>
  </si>
  <si>
    <t>316914046</t>
  </si>
  <si>
    <t>Replace transmission hydraulic hose</t>
  </si>
  <si>
    <t>43038.7851015509</t>
  </si>
  <si>
    <t>2017-10-30T18:50:32-05:00</t>
  </si>
  <si>
    <t>elozano_2017-10-30_18-51-24_-0500_Mon</t>
  </si>
  <si>
    <t>1-ef60ebb6976252286ff7618562f55aa0</t>
  </si>
  <si>
    <t>316914034</t>
  </si>
  <si>
    <t>Replace auxiliary Drive seal</t>
  </si>
  <si>
    <t>43038.7857011458</t>
  </si>
  <si>
    <t>2017-10-30T18:51:24-05:00</t>
  </si>
  <si>
    <t>elozano_2017-10-30_18-52-13_-0500_Mon</t>
  </si>
  <si>
    <t>1-ffa6fd8b9e197d79ebec5caba2891723</t>
  </si>
  <si>
    <t>316921391</t>
  </si>
  <si>
    <t>Replace alternator belt and pulley</t>
  </si>
  <si>
    <t>43038.7862669444</t>
  </si>
  <si>
    <t>2017-10-30T18:52:13-05:00</t>
  </si>
  <si>
    <t>elozano_2017-10-30_18-52-51_-0500_Mon</t>
  </si>
  <si>
    <t>3-61cd929d664304621f0b47da5ab4ae84</t>
  </si>
  <si>
    <t>316921394</t>
  </si>
  <si>
    <t>Replace power end bolts</t>
  </si>
  <si>
    <t>43038.7867083102</t>
  </si>
  <si>
    <t>2017-10-30T18:52:51-05:00</t>
  </si>
  <si>
    <t>elozano_2017-10-30_18-54-09_-0500_Mon</t>
  </si>
  <si>
    <t>1-aaa1e846ec33b6ff15acab6080bb3697</t>
  </si>
  <si>
    <t>316919468</t>
  </si>
  <si>
    <t>Replace auxiliary front main seal</t>
  </si>
  <si>
    <t>43038.787611875</t>
  </si>
  <si>
    <t>2017-10-30T18:54:09-05:00</t>
  </si>
  <si>
    <t>elozano_2017-10-30_18-54-59_-0500_Mon</t>
  </si>
  <si>
    <t>1-0868ec257f83d0ae1971dc430aec2d69</t>
  </si>
  <si>
    <t>316926083</t>
  </si>
  <si>
    <t>Replace power end filters</t>
  </si>
  <si>
    <t>43038.7881860764</t>
  </si>
  <si>
    <t>2017-10-30T18:54:59-05:00</t>
  </si>
  <si>
    <t>elozano_2017-10-30_18-55-49_-0500_Mon</t>
  </si>
  <si>
    <t>1-dded7da4ee1b063784c5d61d9eab99a9</t>
  </si>
  <si>
    <t>2017-10-28T09:00:00-05:00</t>
  </si>
  <si>
    <t>316926078</t>
  </si>
  <si>
    <t>43038.7887678356</t>
  </si>
  <si>
    <t>2017-10-30T18:55:49-05:00</t>
  </si>
  <si>
    <t>elozano_2017-10-30_18-56-48_-0500_Mon</t>
  </si>
  <si>
    <t>1-d3f41fc9ccecd4a5a8f2b2ef638b7f02</t>
  </si>
  <si>
    <t>2017-10-28T11:00:00-05:00</t>
  </si>
  <si>
    <t>316920649</t>
  </si>
  <si>
    <t>11562100</t>
  </si>
  <si>
    <t>Replace right angle Drive</t>
  </si>
  <si>
    <t>43038.7894451042</t>
  </si>
  <si>
    <t>2017-10-30T18:56:48-05:00</t>
  </si>
  <si>
    <t>elozano_2017-10-30_18-57-45_-0500_Mon</t>
  </si>
  <si>
    <t>1-ab882c153c6738435fa3c8c31c1c3738</t>
  </si>
  <si>
    <t>316926804</t>
  </si>
  <si>
    <t>11764785</t>
  </si>
  <si>
    <t>Replace windshield</t>
  </si>
  <si>
    <t>43038.7901058912</t>
  </si>
  <si>
    <t>2017-10-30T18:57:45-05:00</t>
  </si>
  <si>
    <t>elozano_2017-10-30_18-58-32_-0500_Mon</t>
  </si>
  <si>
    <t>1-64088f834616bdb5569786acdcdcac54</t>
  </si>
  <si>
    <t>316929671</t>
  </si>
  <si>
    <t>Adjusted 6 x 5</t>
  </si>
  <si>
    <t>43038.7906535185</t>
  </si>
  <si>
    <t>2017-10-30T18:58:32-05:00</t>
  </si>
  <si>
    <t>elozano_2017-10-31_18-31-17_-0500_Tue</t>
  </si>
  <si>
    <t>1-b063380b8c6a621bd8f66fbd788c9cc0</t>
  </si>
  <si>
    <t>316928761</t>
  </si>
  <si>
    <t>Replace 4-inch valve</t>
  </si>
  <si>
    <t>43039.7717267361</t>
  </si>
  <si>
    <t>2017-10-31T18:31:17-05:00</t>
  </si>
  <si>
    <t>elozano_2017-10-31_18-34-31_-0500_Tue</t>
  </si>
  <si>
    <t>1-ed21ea035169adcb7eae3a8ab2853c93</t>
  </si>
  <si>
    <t>2017-10-29T12:00:00-05:00</t>
  </si>
  <si>
    <t>316928763</t>
  </si>
  <si>
    <t>43039.7739721644</t>
  </si>
  <si>
    <t>2017-10-31T18:34:31-05:00</t>
  </si>
  <si>
    <t>elozano_2017-10-31_18-37-19_-0500_Tue</t>
  </si>
  <si>
    <t>1-a61627c21c1e2848951e45c83ef0cd5d</t>
  </si>
  <si>
    <t>316928762</t>
  </si>
  <si>
    <t>43039.7759188079</t>
  </si>
  <si>
    <t>2017-10-31T18:37:19-05:00</t>
  </si>
  <si>
    <t>elozano_2017-10-31_18-55-04_-0500_Tue</t>
  </si>
  <si>
    <t>1-2073310d543f536524476566ccdbe9b2</t>
  </si>
  <si>
    <t>Remove and replace discharge pump</t>
  </si>
  <si>
    <t>43039.788249375</t>
  </si>
  <si>
    <t>2017-10-31T18:55:04-05:00</t>
  </si>
  <si>
    <t>elozano_2017-11-02_18-43-30_-0500_Thu</t>
  </si>
  <si>
    <t>1-df5ab7243f2422e38a9a78c2c21f7019</t>
  </si>
  <si>
    <t>43041.7802098032</t>
  </si>
  <si>
    <t>2017-11-02T18:43:30-05:00</t>
  </si>
  <si>
    <t>elozano_2017-11-02_18-46-10_-0500_Thu</t>
  </si>
  <si>
    <t>1-85d2b36f61c120e04e99ba8cf126b24c</t>
  </si>
  <si>
    <t>43041.782071088</t>
  </si>
  <si>
    <t>2017-11-02T18:46:10-05:00</t>
  </si>
  <si>
    <t>elozano_2017-11-02_18-46-44_-0500_Thu</t>
  </si>
  <si>
    <t>2-2cd245639a7e8e2d4245232e03e40ed4</t>
  </si>
  <si>
    <t>316955772</t>
  </si>
  <si>
    <t>DotCritical</t>
  </si>
  <si>
    <t>43041.7824592014</t>
  </si>
  <si>
    <t>2017-11-02T18:46:44-05:00</t>
  </si>
  <si>
    <t>elozano_2017-11-02_18-47-20_-0500_Thu</t>
  </si>
  <si>
    <t>2-3c7ae4fb80842aff180b3f7e672feefe</t>
  </si>
  <si>
    <t>316954165</t>
  </si>
  <si>
    <t>12583173</t>
  </si>
  <si>
    <t>43041.7828732292</t>
  </si>
  <si>
    <t>2017-11-02T18:47:20-05:00</t>
  </si>
  <si>
    <t>elozano_2017-11-02_18-47-47_-0500_Thu</t>
  </si>
  <si>
    <t>1-7e945cb314103874af166842e5518d78</t>
  </si>
  <si>
    <t>2017-11-02T13:00:00-05:00</t>
  </si>
  <si>
    <t>316951324</t>
  </si>
  <si>
    <t>43041.7831840278</t>
  </si>
  <si>
    <t>2017-11-02T18:47:47-05:00</t>
  </si>
  <si>
    <t>elozano_2017-11-02_18-49-38_-0500_Thu</t>
  </si>
  <si>
    <t>2-cb4fb9479b6d896c1735211581682852</t>
  </si>
  <si>
    <t>316955773</t>
  </si>
  <si>
    <t>11722065</t>
  </si>
  <si>
    <t>43041.7844736227</t>
  </si>
  <si>
    <t>2017-11-02T18:49:38-05:00</t>
  </si>
  <si>
    <t>elozano_2017-11-02_18-50-56_-0500_Thu</t>
  </si>
  <si>
    <t>2-f4632fa600d32f27985c02df617b307c</t>
  </si>
  <si>
    <t>316955791</t>
  </si>
  <si>
    <t>Repaired wiring from work light</t>
  </si>
  <si>
    <t>43041.785379919</t>
  </si>
  <si>
    <t>2017-11-02T18:50:56-05:00</t>
  </si>
  <si>
    <t>elozano_2017-11-03_18-52-22_-0500_Fri</t>
  </si>
  <si>
    <t>1-07e3deafb8c4b25f43d6f51a7af1971b</t>
  </si>
  <si>
    <t>316954128</t>
  </si>
  <si>
    <t>12071180</t>
  </si>
  <si>
    <t>Replace broken tail light</t>
  </si>
  <si>
    <t>43042.7863763657</t>
  </si>
  <si>
    <t>2017-11-03T18:52:22-05:00</t>
  </si>
  <si>
    <t>elozano_2017-11-03_18-53-15_-0500_Fri</t>
  </si>
  <si>
    <t>1-855c4faab38b2a40a919da13a54e2d12</t>
  </si>
  <si>
    <t>43042.7869843518</t>
  </si>
  <si>
    <t>2017-11-03T18:53:15-05:00</t>
  </si>
  <si>
    <t>elozano_2017-11-04_18-38-54_-0500_Sat</t>
  </si>
  <si>
    <t>1-2128e21f36e8b772807497fe4cc7e7f3</t>
  </si>
  <si>
    <t>2017-11-04T16:00:00-05:00</t>
  </si>
  <si>
    <t>316940552</t>
  </si>
  <si>
    <t>43043.7770246296</t>
  </si>
  <si>
    <t>2017-11-04T18:38:54-05:00</t>
  </si>
  <si>
    <t>elozano_2017-11-05_18-55-24_-0600_Sun</t>
  </si>
  <si>
    <t>1-01a1ad03e87e74c53528d0d1b03201f8</t>
  </si>
  <si>
    <t>Removing and replace transmission</t>
  </si>
  <si>
    <t>43044.7884816667</t>
  </si>
  <si>
    <t>2017-11-05T18:55:24-06:00</t>
  </si>
  <si>
    <t>elozano_2017-11-07_22-12-38_-0600_Tue</t>
  </si>
  <si>
    <t>1-0ac85b5cc5a27e4b4182539bd745774c</t>
  </si>
  <si>
    <t>316965302</t>
  </si>
  <si>
    <t>11562230</t>
  </si>
  <si>
    <t>Replace block bearings</t>
  </si>
  <si>
    <t>43046.9254453009</t>
  </si>
  <si>
    <t>2017-11-07T22:12:38-06:00</t>
  </si>
  <si>
    <t>elozano_2017-11-07_22-13-45_-0600_Tue</t>
  </si>
  <si>
    <t>1-0d69b96f4331f8440d727149644690bd</t>
  </si>
  <si>
    <t>2017-11-06T13:00:00-06:00</t>
  </si>
  <si>
    <t>316966504</t>
  </si>
  <si>
    <t>Replace power end gauge</t>
  </si>
  <si>
    <t>43046.9262266898</t>
  </si>
  <si>
    <t>2017-11-07T22:13:45-06:00</t>
  </si>
  <si>
    <t>elozano_2017-11-07_22-14-30_-0600_Tue</t>
  </si>
  <si>
    <t>1-6cd9af0f1382cd9da1e232a5038c9620</t>
  </si>
  <si>
    <t>316955583</t>
  </si>
  <si>
    <t>Check transmission not shifting rignt</t>
  </si>
  <si>
    <t>43046.9267426273</t>
  </si>
  <si>
    <t>2017-11-07T22:14:30-06:00</t>
  </si>
  <si>
    <t>eocanas_2017-10-27_07-10-07_-0600_Fri</t>
  </si>
  <si>
    <t>1-767fea953bddbb410f197f0afc414cfc</t>
  </si>
  <si>
    <t>eocanas</t>
  </si>
  <si>
    <t>Ocañas</t>
  </si>
  <si>
    <t>Elias</t>
  </si>
  <si>
    <t>Ocañas, Elias</t>
  </si>
  <si>
    <t>Sand express upgrade</t>
  </si>
  <si>
    <t>43035.2986972222</t>
  </si>
  <si>
    <t>2017-10-27T07:10:07-06:00</t>
  </si>
  <si>
    <t>eocanas_2017-10-27_07-12-08_-0600_Fri</t>
  </si>
  <si>
    <t>1-8b1cb9f2c1a9fcc9a5fe92d4ade1608f</t>
  </si>
  <si>
    <t>Removed suction plumbing</t>
  </si>
  <si>
    <t>43035.3000968982</t>
  </si>
  <si>
    <t>2017-10-27T07:12:08-06:00</t>
  </si>
  <si>
    <t>eocanas_2017-10-27_07-14-23_-0600_Fri</t>
  </si>
  <si>
    <t>1-5701009db68bc73e350485aa20a248e1</t>
  </si>
  <si>
    <t>316831909</t>
  </si>
  <si>
    <t>11645460</t>
  </si>
  <si>
    <t>Performed G35B Pm and Checklist on Elite</t>
  </si>
  <si>
    <t>43035.3016564005</t>
  </si>
  <si>
    <t>2017-10-27T07:14:23-06:00</t>
  </si>
  <si>
    <t>eocanas_2017-10-27_08-59-07_-0600_Fri</t>
  </si>
  <si>
    <t>1-754903ddc7b37c08207fa7d0f921ba4f</t>
  </si>
  <si>
    <t>Tooo unit to wash after engine removal</t>
  </si>
  <si>
    <t>43035.3743953472</t>
  </si>
  <si>
    <t>2017-10-27T08:59:07-06:00</t>
  </si>
  <si>
    <t>eocanas_2017-10-27_18-13-05_-0600_Fri</t>
  </si>
  <si>
    <t>1-5db4a307a0511d6a3665851e08526c5b</t>
  </si>
  <si>
    <t>Sand Express Upgrade</t>
  </si>
  <si>
    <t>43035.7590968981</t>
  </si>
  <si>
    <t>2017-10-27T18:13:05-06:00</t>
  </si>
  <si>
    <t>eocanas_2017-10-27_18-14-21_-0600_Fri</t>
  </si>
  <si>
    <t>1-3eb90b4bbee750392c1be03435a498d6</t>
  </si>
  <si>
    <t>316922805</t>
  </si>
  <si>
    <t>12054018</t>
  </si>
  <si>
    <t>Removed and replaced batteries on tractor</t>
  </si>
  <si>
    <t>43035.7599705093</t>
  </si>
  <si>
    <t>2017-10-27T18:14:21-06:00</t>
  </si>
  <si>
    <t>eocanas_2017-10-29_07-59-02_-0600_Sun</t>
  </si>
  <si>
    <t>1-e60558293f027afe3911289d264f62d1</t>
  </si>
  <si>
    <t>Installed return mod and made hoses and installed.</t>
  </si>
  <si>
    <t>43037.3326621644</t>
  </si>
  <si>
    <t>2017-10-29T07:59:02-06:00</t>
  </si>
  <si>
    <t>eocanas_2017-10-29_08-00-54_-0600_Sun</t>
  </si>
  <si>
    <t>1-5bf66e94186531b85cbad49694dc6fea</t>
  </si>
  <si>
    <t>316926567</t>
  </si>
  <si>
    <t>Installed new heater in TCC. Ran and tested. Topped off fluids.</t>
  </si>
  <si>
    <t>43037.3339684722</t>
  </si>
  <si>
    <t>2017-10-29T08:00:54-06:00</t>
  </si>
  <si>
    <t>eocanas_2017-10-29_08-02-13_-0600_Sun</t>
  </si>
  <si>
    <t>1-79d4e8ae936bbdfa7e22e664f1bd5297</t>
  </si>
  <si>
    <t>43037.3348754282</t>
  </si>
  <si>
    <t>2017-10-29T08:02:13-06:00</t>
  </si>
  <si>
    <t>eocanas_2017-10-29_08-03-14_-0600_Sun</t>
  </si>
  <si>
    <t>2-2f61f48124592d7bfa9589a2f7c37302</t>
  </si>
  <si>
    <t>316929573</t>
  </si>
  <si>
    <t>Diagnosed no start and low power to blender. Removed and replaced batteries on unit.</t>
  </si>
  <si>
    <t>43037.3355809259</t>
  </si>
  <si>
    <t>2017-10-29T08:03:14-06:00</t>
  </si>
  <si>
    <t>eocanas_2017-10-30_16-10-24_-0600_Mon</t>
  </si>
  <si>
    <t>2-29bc09787292f343455b582ff6b88d11</t>
  </si>
  <si>
    <t>316931358</t>
  </si>
  <si>
    <t>Hydraulic flow tube from tractor to blender leaking hydraulic. Fixed leak</t>
  </si>
  <si>
    <t>43038.6738896759</t>
  </si>
  <si>
    <t>2017-10-30T16:10:24-06:00</t>
  </si>
  <si>
    <t>eocanas_2017-10-30_16-11-36_-0600_Mon</t>
  </si>
  <si>
    <t>2-92fc0fa24e8b5caf13041e805c0b253d</t>
  </si>
  <si>
    <t>2017-10-29T11:00:00-06:00</t>
  </si>
  <si>
    <t>316931357</t>
  </si>
  <si>
    <t>Removed and replaced suction and discharge pump oils.</t>
  </si>
  <si>
    <t>43038.6747284375</t>
  </si>
  <si>
    <t>2017-10-30T16:11:36-06:00</t>
  </si>
  <si>
    <t>eocanas_2017-10-30_16-15-11_-0600_Mon</t>
  </si>
  <si>
    <t>1-5b0af7d4e1ebbd63c618f75f371cd90f</t>
  </si>
  <si>
    <t>2017-10-29T14:00:00-06:00</t>
  </si>
  <si>
    <t>316931354</t>
  </si>
  <si>
    <t>Hydraulic leak on deck engine. Boss fittings leaking.</t>
  </si>
  <si>
    <t>43038.6772129514</t>
  </si>
  <si>
    <t>2017-10-30T16:15:11-06:00</t>
  </si>
  <si>
    <t>eocanas_2017-10-30_16-16-11_-0600_Mon</t>
  </si>
  <si>
    <t>1-88eeb286256e45cffe0e8b5b160dbf1a</t>
  </si>
  <si>
    <t>316931356</t>
  </si>
  <si>
    <t>Water leaks on manifold. Repaired leaks</t>
  </si>
  <si>
    <t>43038.6779108681</t>
  </si>
  <si>
    <t>2017-10-30T16:16:11-06:00</t>
  </si>
  <si>
    <t>eocanas_2017-10-30_16-17-25_-0600_Mon</t>
  </si>
  <si>
    <t>1-c1d88d995171c7d7fd4139209922e38b</t>
  </si>
  <si>
    <t>2017-10-30T09:00:00-06:00</t>
  </si>
  <si>
    <t>Removed concentrate pump off of dry gel. Waiting for new pump</t>
  </si>
  <si>
    <t>43038.6787728009</t>
  </si>
  <si>
    <t>2017-10-30T16:17:25-06:00</t>
  </si>
  <si>
    <t>eocanas_2017-11-01_07-32-40_-0600_Wed</t>
  </si>
  <si>
    <t>1-304c4abaefd198b246bf25377c89ceb6</t>
  </si>
  <si>
    <t>316940173</t>
  </si>
  <si>
    <t>Diagnosed coolant leak on tube underneath deck engine. Removed coolant and replaced boot. Topped off coolant ran and tested</t>
  </si>
  <si>
    <t>43040.3143605208</t>
  </si>
  <si>
    <t>2017-11-01T07:32:40-06:00</t>
  </si>
  <si>
    <t>eocanas_2017-11-01_07-34-22_-0600_Wed</t>
  </si>
  <si>
    <t>1-13dde6902b9a9236169662e4a07807e5</t>
  </si>
  <si>
    <t>2017-10-30T15:00:00-06:00</t>
  </si>
  <si>
    <t>316935102</t>
  </si>
  <si>
    <t>11700166c</t>
  </si>
  <si>
    <t>Topped off coolant checked unit for overheating. Found oil leak on crank case filter. Waiting for parts</t>
  </si>
  <si>
    <t>43040.3155370949</t>
  </si>
  <si>
    <t>2017-11-01T07:34:22-06:00</t>
  </si>
  <si>
    <t>eocanas_2017-11-01_07-36-07_-0600_Wed</t>
  </si>
  <si>
    <t>1-3eb9f4ec6ae37cbc9ceb621c314fb30f</t>
  </si>
  <si>
    <t>11764737</t>
  </si>
  <si>
    <t>Diangnosed coolant leak on tractor. Found oil leak. Took to washbay to clean engine. Found oil leak coming from front cover. Fixed air leak on air tank</t>
  </si>
  <si>
    <t>43040.3167558333</t>
  </si>
  <si>
    <t>2017-11-01T07:36:07-06:00</t>
  </si>
  <si>
    <t>eocanas_2017-11-01_08-39-29_-0600_Wed</t>
  </si>
  <si>
    <t>3-5cf5954dd5e49f3ed122f67136a2da6a</t>
  </si>
  <si>
    <t>2017-10-31T09:00:00-06:00</t>
  </si>
  <si>
    <t>316946520</t>
  </si>
  <si>
    <t>Washed unit ran and tested. Engine leaking oil.</t>
  </si>
  <si>
    <t>43040.3607539931</t>
  </si>
  <si>
    <t>2017-11-01T08:39:29-06:00</t>
  </si>
  <si>
    <t>eocanas_2017-11-01_08-40-31_-0600_Wed</t>
  </si>
  <si>
    <t>2-936258c52f96f0a9c3b2f6b2ff619472</t>
  </si>
  <si>
    <t>Removed transmission on HT</t>
  </si>
  <si>
    <t>43040.3614803935</t>
  </si>
  <si>
    <t>2017-11-01T08:40:31-06:00</t>
  </si>
  <si>
    <t>eocanas_2017-11-01_15-26-21_-0600_Wed</t>
  </si>
  <si>
    <t>1-0168c0a4ef4f141a25705ba9d47f12c5</t>
  </si>
  <si>
    <t>2017-11-01T10:00:00-06:00</t>
  </si>
  <si>
    <t>Taped off air to airs. Set engine back down on support. Took unit to wash out.</t>
  </si>
  <si>
    <t>43040.6433059722</t>
  </si>
  <si>
    <t>2017-11-01T15:26:21-06:00</t>
  </si>
  <si>
    <t>eocanas_2017-11-01_15-27-43_-0600_Wed</t>
  </si>
  <si>
    <t>3-873686433baa74e505c84eefda3d6a98</t>
  </si>
  <si>
    <t>Removed engine on q10</t>
  </si>
  <si>
    <t>43040.6442530671</t>
  </si>
  <si>
    <t>2017-11-01T15:27:43-06:00</t>
  </si>
  <si>
    <t>eocanas_2017-11-07_20-01-19_-0700_Tue</t>
  </si>
  <si>
    <t>1-3fe149c0c7a589a688e635e438b42a58</t>
  </si>
  <si>
    <t>2017-11-02T08:00:00-06:00</t>
  </si>
  <si>
    <t>Diagnosed no start. Jumped unit. Removed and replaced batteries</t>
  </si>
  <si>
    <t>43046.8342579514</t>
  </si>
  <si>
    <t>2017-11-07T20:01:19-07:00</t>
  </si>
  <si>
    <t>eocanas_2017-11-07_20-02-59_-0700_Tue</t>
  </si>
  <si>
    <t>1-323abc16f935388ec847ecb3842bb717</t>
  </si>
  <si>
    <t>2017-11-02T16:00:00-06:00</t>
  </si>
  <si>
    <t>Installed concentrate pump on dry gel</t>
  </si>
  <si>
    <t>43046.83541375</t>
  </si>
  <si>
    <t>2017-11-07T20:02:59-07:00</t>
  </si>
  <si>
    <t>eocanas_2017-11-07_20-04-10_-0700_Tue</t>
  </si>
  <si>
    <t>1-5f3a76e1e988bece5ea0a6c036c729b9</t>
  </si>
  <si>
    <t>316951455</t>
  </si>
  <si>
    <t>Diagnosed siezed up pully on engine</t>
  </si>
  <si>
    <t>43046.8362378472</t>
  </si>
  <si>
    <t>2017-11-07T20:04:10-07:00</t>
  </si>
  <si>
    <t>eocanas_2017-11-07_20-05-25_-0700_Tue</t>
  </si>
  <si>
    <t>1-c78c81bbe584231ebfcef1e9c5b7d651</t>
  </si>
  <si>
    <t>2017-11-03T09:00:00-06:00</t>
  </si>
  <si>
    <t>Cuppler wasnt aligning correctly. Fixed</t>
  </si>
  <si>
    <t>43046.8370998495</t>
  </si>
  <si>
    <t>2017-11-07T20:05:25-07:00</t>
  </si>
  <si>
    <t>eocanas_2017-11-07_20-06-33_-0700_Tue</t>
  </si>
  <si>
    <t>1-fa520e8fd7c9212760b962a6cc9e3eb6</t>
  </si>
  <si>
    <t>Disgnosed hydraulic leak on pump. Removed pump</t>
  </si>
  <si>
    <t>43046.8378917245</t>
  </si>
  <si>
    <t>2017-11-07T20:06:33-07:00</t>
  </si>
  <si>
    <t>eocanas_2017-11-07_20-07-36_-0700_Tue</t>
  </si>
  <si>
    <t>1-49d113fdb795f89377878840043dc295</t>
  </si>
  <si>
    <t>Diagnosed rear main seal on dry gel</t>
  </si>
  <si>
    <t>43046.8386172685</t>
  </si>
  <si>
    <t>2017-11-07T20:07:36-07:00</t>
  </si>
  <si>
    <t>eocanas_2017-11-07_20-08-43_-0700_Tue</t>
  </si>
  <si>
    <t>1-e02fc4c8c1948ce38fa5eef694c0394a</t>
  </si>
  <si>
    <t>Removed gear box on drygel. Opened up to check bearings found shavings in oil. Removed direct drive and flywheel to replace rear main</t>
  </si>
  <si>
    <t>43046.8393898495</t>
  </si>
  <si>
    <t>2017-11-07T20:08:43-07:00</t>
  </si>
  <si>
    <t>eocanas_2017-11-07_20-11-08_-0700_Tue</t>
  </si>
  <si>
    <t>1-b2ca8f201831a38c940025138a201110</t>
  </si>
  <si>
    <t>2017-11-06T14:00:00-07:00</t>
  </si>
  <si>
    <t>Took parts to wash bay to clean. Clean up flywheel and direct drive replaced rubbers. Waited for seal. Installed</t>
  </si>
  <si>
    <t>43046.8410758102</t>
  </si>
  <si>
    <t>2017-11-07T20:11:08-07:00</t>
  </si>
  <si>
    <t>eocanas_2017-11-07_20-12-43_-0700_Tue</t>
  </si>
  <si>
    <t>1-efd1d5e470756386a2f544cd03b7070f</t>
  </si>
  <si>
    <t>Removed and replaced batteries on unit</t>
  </si>
  <si>
    <t>43046.8421674884</t>
  </si>
  <si>
    <t>2017-11-07T20:12:43-07:00</t>
  </si>
  <si>
    <t>eocanas_2017-11-07_20-41-07_-0700_Tue</t>
  </si>
  <si>
    <t>1-990478b15e272ed24d7a4efd88c3b9c5</t>
  </si>
  <si>
    <t>Emptied out power end tank. Tank was over filled 10 gallons.</t>
  </si>
  <si>
    <t>43046.8618880671</t>
  </si>
  <si>
    <t>2017-11-07T20:41:07-07:00</t>
  </si>
  <si>
    <t>eocanas_2017-11-07_20-42-19_-0700_Tue</t>
  </si>
  <si>
    <t>1-1916052e82d07a9492828d31d220a6c0</t>
  </si>
  <si>
    <t>Cooling system repair</t>
  </si>
  <si>
    <t>43046.8627263657</t>
  </si>
  <si>
    <t>2017-11-07T20:42:19-07:00</t>
  </si>
  <si>
    <t>eocanas_2017-11-07_20-43-10_-0700_Tue</t>
  </si>
  <si>
    <t>1-bf5e406e99b22bb2422fef4d33444eae</t>
  </si>
  <si>
    <t>Grizzly pump seal was leaking</t>
  </si>
  <si>
    <t>43046.8633144097</t>
  </si>
  <si>
    <t>2017-11-07T20:43:10-07:00</t>
  </si>
  <si>
    <t>eocanas_2017-11-07_20-45-34_-0700_Tue</t>
  </si>
  <si>
    <t>1-72dd2bab3c3ecd42bb4171b868e553e4</t>
  </si>
  <si>
    <t>2017-11-07T09:00:00-07:00</t>
  </si>
  <si>
    <t>Removed and replaced seal</t>
  </si>
  <si>
    <t>43046.8649867014</t>
  </si>
  <si>
    <t>2017-11-07T20:45:34-07:00</t>
  </si>
  <si>
    <t>eocanas_2017-11-07_20-46-20_-0700_Tue</t>
  </si>
  <si>
    <t>1-2a43003b43ef455735f9b1b6b22c2111</t>
  </si>
  <si>
    <t>Got parts. Rebuilt gear box replaced bearings sealed up. Replaced seal. Installed drive and installed on unit.</t>
  </si>
  <si>
    <t>43046.8655136227</t>
  </si>
  <si>
    <t>2017-11-07T20:46:20-07:00</t>
  </si>
  <si>
    <t>epalacios_2017-10-03_11-59-00_-0500_Tue</t>
  </si>
  <si>
    <t>2-44a7bad48e10cd642338e65056767a11</t>
  </si>
  <si>
    <t>epalacios</t>
  </si>
  <si>
    <t>Palacios</t>
  </si>
  <si>
    <t>Edwin</t>
  </si>
  <si>
    <t>Palacios, Edwin</t>
  </si>
  <si>
    <t>105908694, 105908665, 105902618, 105897318, 105911310, 105911306, 105910724, 105910723, 105910722, 105887874, 105910720, 105911310</t>
  </si>
  <si>
    <t>Measure,  cut, deburr, bend,  tag, flare,  flush,  and cap pipes</t>
  </si>
  <si>
    <t>43011.4993151389</t>
  </si>
  <si>
    <t>2017-10-03T11:59:00-05:00</t>
  </si>
  <si>
    <t>epalacios_2017-10-03_17-04-13_-0500_Tue</t>
  </si>
  <si>
    <t>1-1b1dd30024583ac0e9036b440d26b7ae</t>
  </si>
  <si>
    <t>105903052, 105910725, 105911306, 105908676, 105910729, 105911305, 105910722, 105910730</t>
  </si>
  <si>
    <t>43011.7112631482</t>
  </si>
  <si>
    <t>2017-10-03T17:04:13-05:00</t>
  </si>
  <si>
    <t>epalacios_2017-10-10_05-24-18_-0500_Tue</t>
  </si>
  <si>
    <t>1-d912bb0930e5758e5908d0737fb9ad2d</t>
  </si>
  <si>
    <t>2017-10-04T17:00:00-05:00</t>
  </si>
  <si>
    <t>105910724, 105910723, 105887874, 105910720, 105910726, 105911305, 105880861, 105908676, 105911307, 105911308</t>
  </si>
  <si>
    <t>Measure,  cut,  de-burr,  bend, flush,  tag,  flare,  and cap pipe</t>
  </si>
  <si>
    <t>43018.2252091782</t>
  </si>
  <si>
    <t>2017-10-10T05:24:18-05:00</t>
  </si>
  <si>
    <t>epalacios_2017-10-10_05-26-50_-0500_Tue</t>
  </si>
  <si>
    <t>1-8bf44eb657e15846c394ef13764f369a</t>
  </si>
  <si>
    <t>2017-10-05T17:00:00-05:00</t>
  </si>
  <si>
    <t>105897311, 105897314, 105897316</t>
  </si>
  <si>
    <t>43018.226971713</t>
  </si>
  <si>
    <t>2017-10-10T05:26:50-05:00</t>
  </si>
  <si>
    <t>epalacios_2017-10-10_05-27-47_-0500_Tue</t>
  </si>
  <si>
    <t>1-953a9caed20cdea476b4e5e0717e718e</t>
  </si>
  <si>
    <t>105910730, 105914483, 105906386, 105914484, 105910728, 105907726, 105910731, 105910727, 105914396, 105910729</t>
  </si>
  <si>
    <t>43018.2276274421</t>
  </si>
  <si>
    <t>2017-10-10T05:27:47-05:00</t>
  </si>
  <si>
    <t>epalacios_2017-10-10_05-30-29_-0500_Tue</t>
  </si>
  <si>
    <t>1-68f45dd55091866f489ed3fcae91eb4c</t>
  </si>
  <si>
    <t>2017-10-09T17:00:00-05:00</t>
  </si>
  <si>
    <t>105913853, 105910726, 105915441, 105911981, 105915440</t>
  </si>
  <si>
    <t>43018.2295100694</t>
  </si>
  <si>
    <t>2017-10-10T05:30:29-05:00</t>
  </si>
  <si>
    <t>epalacios_2017-10-10_17-52-00_-0500_Tue</t>
  </si>
  <si>
    <t>1-7be637375d17457d14575793038af858</t>
  </si>
  <si>
    <t>2017-10-10T17:00:00-05:00</t>
  </si>
  <si>
    <t>105917074, 105917073, 105917819, 105915442, 105915433, 105910727, 105910731, 105916663, 105910716, 105910719, 105910718, 105914483, 105915440, 105917816, 105904487</t>
  </si>
  <si>
    <t>Measure,  cut, de burr, flush,  bend, tag, flare,  and cap pipes</t>
  </si>
  <si>
    <t>43018.7444515394</t>
  </si>
  <si>
    <t>2017-10-10T17:52:00-05:00</t>
  </si>
  <si>
    <t>epalacios_2017-10-17_05-35-28_-0500_Tue</t>
  </si>
  <si>
    <t>1-81c0e8c92a82659461a1ebabdbc1698c</t>
  </si>
  <si>
    <t>105915441, 105908675, 105915433, 105914476, 105907827, 105905686, 105915439, 105918505, 105910728</t>
  </si>
  <si>
    <t>Measure,  cut, deburr, bend,  tag,  flush,  flare,  and cap pipes</t>
  </si>
  <si>
    <t>43025.2329640162</t>
  </si>
  <si>
    <t>2017-10-17T05:35:28-05:00</t>
  </si>
  <si>
    <t>epalacios_2017-10-17_05-38-07_-0500_Tue</t>
  </si>
  <si>
    <t>1-ec2bfd634bd013513c2e2d40b4dfcb8f</t>
  </si>
  <si>
    <t>105917817, 105913500, 105910715, 105914394, 105917815, 105916879, 105911311, 105914394, 105917815, 105916663, 105921191, 105911309</t>
  </si>
  <si>
    <t>43025.2348110185</t>
  </si>
  <si>
    <t>2017-10-17T05:38:07-05:00</t>
  </si>
  <si>
    <t>epalacios_2017-10-17_05-41-20_-0500_Tue</t>
  </si>
  <si>
    <t>1-00b105fb74b44128984c1fc2df6c7db8</t>
  </si>
  <si>
    <t>105910093, 105910094, 105910095, 105917816, 105915439, 105914476, 105817917, 105914479</t>
  </si>
  <si>
    <t>43025.237041713</t>
  </si>
  <si>
    <t>2017-10-17T05:41:20-05:00</t>
  </si>
  <si>
    <t>epalacios_2017-10-17_05-44-09_-0500_Tue</t>
  </si>
  <si>
    <t>1-2fb2d889287e35cfd68a465a66d71af9</t>
  </si>
  <si>
    <t>2017-10-16T17:00:00-05:00</t>
  </si>
  <si>
    <t>105914480, 105917812, 105917818, 105904483, 105904486, 105904484, 105904593, 105911283, 105904485, 105904210, 105904209, 105917818</t>
  </si>
  <si>
    <t>43025.2389989352</t>
  </si>
  <si>
    <t>2017-10-17T05:44:09-05:00</t>
  </si>
  <si>
    <t>epalacios_2017-10-18_05-12-53_-0500_Wed</t>
  </si>
  <si>
    <t>1-ef79ccd61fac2f092783b11eb6bdf893</t>
  </si>
  <si>
    <t>105904208, 105920490, 105920485, 105915442, 105914484, 105910093, 105922373, 105922374, 105922375, 105915434</t>
  </si>
  <si>
    <t>43026.2172840972</t>
  </si>
  <si>
    <t>2017-10-18T05:12:53-05:00</t>
  </si>
  <si>
    <t>epalacios_2017-10-24_11-30-34_-0500_Tue</t>
  </si>
  <si>
    <t>1-6a3a7e6fb1dfa96d37964fe1c9675fa6</t>
  </si>
  <si>
    <t>105917066, 105917065, 105922149, 105899391, 105910095, 105910094, 105915438, 105922371, 105916664, 105922372, 105925394, 105925391, 105925392, 105925395</t>
  </si>
  <si>
    <t>Measure, cut, flush, bend,  tag,  flare,  and cap pipe</t>
  </si>
  <si>
    <t>43032.479561331</t>
  </si>
  <si>
    <t>2017-10-24T11:30:34-05:00</t>
  </si>
  <si>
    <t>epalacios_2017-10-24_11-34-21_-0500_Tue</t>
  </si>
  <si>
    <t>1-d905165349b13b9cfb37d7bb3213ec29</t>
  </si>
  <si>
    <t>105904579, 105921701, 105926190, 105925683, 105925682, 105908666, 105926180, 105915434, 105922374, 105920485</t>
  </si>
  <si>
    <t>43032.4821966435</t>
  </si>
  <si>
    <t>2017-10-24T11:34:21-05:00</t>
  </si>
  <si>
    <t>epalacios_2017-10-24_11-36-20_-0500_Tue</t>
  </si>
  <si>
    <t>1-1bcf298a6cdc452784292888881bf3f2</t>
  </si>
  <si>
    <t>105925405, 105925409, 105917813, 105927498, 105926192, 105927500, 105926195</t>
  </si>
  <si>
    <t>43032.4835669329</t>
  </si>
  <si>
    <t>2017-10-24T11:36:20-05:00</t>
  </si>
  <si>
    <t>epalacios_2017-10-24_11-38-14_-0500_Tue</t>
  </si>
  <si>
    <t>1-e0d300b954277a6b00214b79c0d1d356</t>
  </si>
  <si>
    <t>105927496, 105917814, 105915444, 105908666, 105927495, 105927499, 105927796, 105927494, 105926204, 105927138, 105902399, 105927503</t>
  </si>
  <si>
    <t>43032.484889213</t>
  </si>
  <si>
    <t>2017-10-24T11:38:14-05:00</t>
  </si>
  <si>
    <t>epalacios_2017-10-25_11-42-29_-0500_Wed</t>
  </si>
  <si>
    <t>1-e954410fe9cb8958873f6c3ed5734c13</t>
  </si>
  <si>
    <t>105915438, 105924829, 105927501, 105916664, 105927500, 105927101, 105927090, 105927094, 105926190, 105926180, 105925409, 105917814, 105925405, 105917813, 105915444</t>
  </si>
  <si>
    <t>Measure, cut, deburr, flush, bend,  tag,  flare,  and cap pipe</t>
  </si>
  <si>
    <t>43033.4878382407</t>
  </si>
  <si>
    <t>2017-10-25T11:42:29-05:00</t>
  </si>
  <si>
    <t>epalacios_2017-10-31_06-28-19_-0500_Tue</t>
  </si>
  <si>
    <t>2-1706e6e01efacb47441624501fe5d14a</t>
  </si>
  <si>
    <t>105927499, 105926188, 105927099, 105927502, 105927789, 105922372, 105922371, 105922375, 105922373, 105927792, 105920490, 105926192, 105926188,</t>
  </si>
  <si>
    <t>Measure,  cut, deburr,  bend, tag, flush,  flare,  and cap pipes</t>
  </si>
  <si>
    <t>43039.2696710417</t>
  </si>
  <si>
    <t>epalacios_2017-10-31_06-52-57_-0500_Tue</t>
  </si>
  <si>
    <t>1-70b5ed2e4821c8af0dc8245ba4758655</t>
  </si>
  <si>
    <t>105925406, 105918610, 105918614, 105930247, 105931893, 105927789, 105927502, 105926511, 105918610, 105925406, 105917066, 105931893, 105930247, 105930009,</t>
  </si>
  <si>
    <t>43039.2867793981</t>
  </si>
  <si>
    <t>2017-10-31T06:52:57-05:00</t>
  </si>
  <si>
    <t>epalacios_2017-10-31_06-56-04_-0500_Tue</t>
  </si>
  <si>
    <t>2-bdfa975dd21a4a12ee41821c80431ce0</t>
  </si>
  <si>
    <t>105927105, 105927795, 105931889, 105931888, 105927099, 105927496, 105932200, 105927498, 105921686, 105932200, 105932203</t>
  </si>
  <si>
    <t>43039.2889363773</t>
  </si>
  <si>
    <t>epalacios_2017-10-31_06-59-52_-0500_Tue</t>
  </si>
  <si>
    <t>2-c20ceda27fb839c6fe5a9049ad3275d4</t>
  </si>
  <si>
    <t>105932193, 105932193, 105931499, 105932463, 105931971, 105931498, 105932192, 105932205, 105932197, 105932191, 105931500, 105932194, 105931496, 105932196, 105932201, 105931501, 105932195, 105931497, 105931886, 105932940, 105932936, 105927794</t>
  </si>
  <si>
    <t>43039.2915844676</t>
  </si>
  <si>
    <t>epalacios_2017-11-01_11-06-39_-0500_Wed</t>
  </si>
  <si>
    <t>2-63cfaa6f2088c08e0bf2a74a39c82bce</t>
  </si>
  <si>
    <t>105931885, 105931887, 105929600, 105931961, 105932942, 105931885, 105931887, 105932944, 105932933, 105932943</t>
  </si>
  <si>
    <t>43040.4629544676</t>
  </si>
  <si>
    <t>equinox_2017-10-02_13-04-41_-0500_Mon</t>
  </si>
  <si>
    <t>2-ac3a9d16b44a8a89c03a482ad7e81523</t>
  </si>
  <si>
    <t>equinox</t>
  </si>
  <si>
    <t>Castellanos</t>
  </si>
  <si>
    <t>Juan</t>
  </si>
  <si>
    <t>Castellanos, Juan</t>
  </si>
  <si>
    <t>105880494</t>
  </si>
  <si>
    <t>TK ASSY, LUBE, CNTF GL AND HT-400</t>
  </si>
  <si>
    <t>43010.5449288194</t>
  </si>
  <si>
    <t>2017-10-02T13:04:41-05:00</t>
  </si>
  <si>
    <t>equinox_2017-10-02_13-06-00_-0500_Mon</t>
  </si>
  <si>
    <t>2-5e025b1c85356978078321d0a73ac6f8</t>
  </si>
  <si>
    <t>2017-10-02T06:30:00-05:00</t>
  </si>
  <si>
    <t>2017-10-02T07:30:00-05:00</t>
  </si>
  <si>
    <t>105892512</t>
  </si>
  <si>
    <t>KIT, HOSE, SUCT, CRATED, FMT, JANUS</t>
  </si>
  <si>
    <t>43010.545837662</t>
  </si>
  <si>
    <t>2017-10-02T13:06:00-05:00</t>
  </si>
  <si>
    <t>equinox_2017-10-02_13-07-14_-0500_Mon</t>
  </si>
  <si>
    <t>1-cfa76c8537900db7dfefa1c7612f9edf</t>
  </si>
  <si>
    <t>105886620</t>
  </si>
  <si>
    <t>KIT, DUST EXTR, ADUNTG</t>
  </si>
  <si>
    <t>43010.5466977431</t>
  </si>
  <si>
    <t>2017-10-02T13:07:14-05:00</t>
  </si>
  <si>
    <t>equinox_2017-10-02_13-08-04_-0500_Mon</t>
  </si>
  <si>
    <t>2-ed7f5c190672bb50c4a856365864ee39</t>
  </si>
  <si>
    <t>105897477</t>
  </si>
  <si>
    <t>PNL ASSY, GND RDTR FILL, QSK50, T4F, Q10
Waiting on wrong panel 
Making new holes on panel</t>
  </si>
  <si>
    <t>43010.5472775463</t>
  </si>
  <si>
    <t>2017-10-02T13:08:04-05:00</t>
  </si>
  <si>
    <t>equinox_2017-10-02_18-30-04_-0500_Mon</t>
  </si>
  <si>
    <t>1-5ced1cf5ec8b14e0466a96d47a3bdabc</t>
  </si>
  <si>
    <t>105907775</t>
  </si>
  <si>
    <t>PNL ASSY, GND RDTR FILL, QSK50, T4F, Q10</t>
  </si>
  <si>
    <t>43010.7708868519</t>
  </si>
  <si>
    <t>2017-10-02T18:30:04-05:00</t>
  </si>
  <si>
    <t>equinox_2017-10-03_16-16-21_-0500_Tue</t>
  </si>
  <si>
    <t>1-0719c9c9c5960f09a0524318287f7f5a</t>
  </si>
  <si>
    <t>105903051</t>
  </si>
  <si>
    <t>ASSY, PE LUBE FLTRS, Q10 TRLR</t>
  </si>
  <si>
    <t>43011.6780259838</t>
  </si>
  <si>
    <t>2017-10-03T16:16:21-05:00</t>
  </si>
  <si>
    <t>equinox_2017-10-03_16-17-58_-0500_Tue</t>
  </si>
  <si>
    <t>1-a9fffbb73b1fca989dc21e0161c60dce</t>
  </si>
  <si>
    <t>2017-10-03T09:00:00-05:00</t>
  </si>
  <si>
    <t>105881177</t>
  </si>
  <si>
    <t>WELD, SUMP TUBE, TUB LVL SNSR, H RATE BLNR</t>
  </si>
  <si>
    <t>43011.6791445949</t>
  </si>
  <si>
    <t>2017-10-03T16:17:58-05:00</t>
  </si>
  <si>
    <t>equinox_2017-10-03_16-19-03_-0500_Tue</t>
  </si>
  <si>
    <t>1-46f154a00dfed2e254ce88bcc632f4d3</t>
  </si>
  <si>
    <t>105900298</t>
  </si>
  <si>
    <t>KIT, ADP FUEL FILTRATION UPGRADE CMPNTS, BLN</t>
  </si>
  <si>
    <t>43011.67989625</t>
  </si>
  <si>
    <t>2017-10-03T16:19:03-05:00</t>
  </si>
  <si>
    <t>equinox_2017-10-03_16-19-54_-0500_Tue</t>
  </si>
  <si>
    <t>1-40afa8b14ad860a63f6957f2f301d2b2</t>
  </si>
  <si>
    <t>105891123</t>
  </si>
  <si>
    <t>STOCKABLE MDL, HYDR COOLER, APT</t>
  </si>
  <si>
    <t>43011.6804974653</t>
  </si>
  <si>
    <t>2017-10-03T16:19:54-05:00</t>
  </si>
  <si>
    <t>equinox_2017-10-03_16-20-35_-0500_Tue</t>
  </si>
  <si>
    <t>1-310448c80af742e1de6e0501466bc1dc</t>
  </si>
  <si>
    <t>105897480</t>
  </si>
  <si>
    <t>43011.6809690741</t>
  </si>
  <si>
    <t>2017-10-03T16:20:35-05:00</t>
  </si>
  <si>
    <t>equinox_2017-10-11_16-19-07_-0500_Wed</t>
  </si>
  <si>
    <t>1-413769134968ba902dd536615713aa7c</t>
  </si>
  <si>
    <t>105911985</t>
  </si>
  <si>
    <t>STOCK MDL, LA INJ AND BKT TEST MANF, APT</t>
  </si>
  <si>
    <t>43019.6799517708</t>
  </si>
  <si>
    <t>2017-10-11T16:19:07-05:00</t>
  </si>
  <si>
    <t>equinox_2017-10-11_16-19-59_-0500_Wed</t>
  </si>
  <si>
    <t>1-ba9504dba7b547b776ff65698c753aab</t>
  </si>
  <si>
    <t>2017-10-11T09:30:00-05:00</t>
  </si>
  <si>
    <t>105907727</t>
  </si>
  <si>
    <t>ASSY, VENT, LUBED RT ANG DRV, AC HZ RADS</t>
  </si>
  <si>
    <t>43019.6805480787</t>
  </si>
  <si>
    <t>2017-10-11T16:19:59-05:00</t>
  </si>
  <si>
    <t>equinox_2017-10-11_16-20-46_-0500_Wed</t>
  </si>
  <si>
    <t>1-da9688b485e0d942fd2f5ef3c0b9f146</t>
  </si>
  <si>
    <t>2017-10-11T10:30:00-05:00</t>
  </si>
  <si>
    <t>105899412</t>
  </si>
  <si>
    <t>ASSY, HOSE, 2 in ID, 100 INCHES LG ANNUFLEX</t>
  </si>
  <si>
    <t>43019.6810933681</t>
  </si>
  <si>
    <t>2017-10-11T16:20:46-05:00</t>
  </si>
  <si>
    <t>equinox_2017-10-11_16-22-02_-0500_Wed</t>
  </si>
  <si>
    <t>1-1ad46fe4d6b6e8c8b2e04ea7952c5804</t>
  </si>
  <si>
    <t>105887146</t>
  </si>
  <si>
    <t>BRKT, MTG, HYDR TUBES, FB4K</t>
  </si>
  <si>
    <t>43019.6819680556</t>
  </si>
  <si>
    <t>2017-10-11T16:22:02-05:00</t>
  </si>
  <si>
    <t>equinox_2017-10-12_06-10-02_-0500_Thu</t>
  </si>
  <si>
    <t>1-fa7cf6701251df8e41c531a9c754955f</t>
  </si>
  <si>
    <t>2017-10-11T13:30:00-05:00</t>
  </si>
  <si>
    <t>105907318</t>
  </si>
  <si>
    <t>GUARD, DMPR, REMVBLE DOOR, CAF 3512C CNG, Q1</t>
  </si>
  <si>
    <t>43020.2569789468</t>
  </si>
  <si>
    <t>2017-10-12T06:10:02-05:00</t>
  </si>
  <si>
    <t>equinox_2017-10-12_06-11-30_-0500_Thu</t>
  </si>
  <si>
    <t>1-ee02083cf5c6a1cb5dd82ee8c431c74a</t>
  </si>
  <si>
    <t>2017-10-11T15:00:00-05:00</t>
  </si>
  <si>
    <t>105891054</t>
  </si>
  <si>
    <t>43020.2579892245</t>
  </si>
  <si>
    <t>2017-10-12T06:11:30-05:00</t>
  </si>
  <si>
    <t>equinox_2017-10-12_06-12-18_-0500_Thu</t>
  </si>
  <si>
    <t>1-7b774c2260f780a6ce21873657ad4765</t>
  </si>
  <si>
    <t>2017-10-11T15:30:00-05:00</t>
  </si>
  <si>
    <t>105903445</t>
  </si>
  <si>
    <t>MT, H RATE DRY ADDT FDR, FB4K</t>
  </si>
  <si>
    <t>43020.258545787</t>
  </si>
  <si>
    <t>2017-10-12T06:12:18-05:00</t>
  </si>
  <si>
    <t>equinox_2017-10-12_06-13-07_-0500_Thu</t>
  </si>
  <si>
    <t>1-3ad28d37f6c581dd9bbaeddfb04d0b98</t>
  </si>
  <si>
    <t>105903114</t>
  </si>
  <si>
    <t>GUARD, RDTR FAN, R, PASS SIDE ENG, C 32, TWIN</t>
  </si>
  <si>
    <t>43020.2591115972</t>
  </si>
  <si>
    <t>2017-10-12T06:13:07-05:00</t>
  </si>
  <si>
    <t>equinox_2017-10-12_20-22-49_-0500_Thu</t>
  </si>
  <si>
    <t>1-cc8a57c64c5cefd0bd61a798cd4e29e1</t>
  </si>
  <si>
    <t>105914403</t>
  </si>
  <si>
    <t>STOCKABLE MDL, VLV, HYDR, START, APT</t>
  </si>
  <si>
    <t>43020.8491814352</t>
  </si>
  <si>
    <t>2017-10-12T20:22:49-05:00</t>
  </si>
  <si>
    <t>equinox_2017-10-12_20-23-49_-0500_Thu</t>
  </si>
  <si>
    <t>1-d67ad8a34156e6146e28801331e96223</t>
  </si>
  <si>
    <t>2017-10-12T07:30:00-05:00</t>
  </si>
  <si>
    <t>105909100</t>
  </si>
  <si>
    <t>43020.8498781134</t>
  </si>
  <si>
    <t>2017-10-12T20:23:49-05:00</t>
  </si>
  <si>
    <t>equinox_2017-10-12_20-24-34_-0500_Thu</t>
  </si>
  <si>
    <t>1-7c0ac8d319ff1aa6afa8bde100e70bec</t>
  </si>
  <si>
    <t>105914387</t>
  </si>
  <si>
    <t>8.5</t>
  </si>
  <si>
    <t>ASSY, TK/DR VLV, AIR, PRELOAD INTEN, CAT, Q10</t>
  </si>
  <si>
    <t>43020.8503940162</t>
  </si>
  <si>
    <t>2017-10-12T20:24:34-05:00</t>
  </si>
  <si>
    <t>equinox_2017-10-13_11-00-57_-0500_Fri</t>
  </si>
  <si>
    <t>1-3096a68e2ece81ecf3b05b843200b764</t>
  </si>
  <si>
    <t>2017-10-13T06:30:00-05:00</t>
  </si>
  <si>
    <t>105914426</t>
  </si>
  <si>
    <t>MCOUPLE, 2 PORT, 24 NPT, W/O LOCK, FIXD</t>
  </si>
  <si>
    <t>43021.4589988773</t>
  </si>
  <si>
    <t>2017-10-13T11:00:57-05:00</t>
  </si>
  <si>
    <t>equinox_2017-10-13_11-02-08_-0500_Fri</t>
  </si>
  <si>
    <t>1-036de44f1ad863d504c6d6d1fe30760f</t>
  </si>
  <si>
    <t>105903058</t>
  </si>
  <si>
    <t>ASSY, HYD START VLVE, 3512 C-DGB
WAITING ON PARTS</t>
  </si>
  <si>
    <t>43021.4598178356</t>
  </si>
  <si>
    <t>2017-10-13T11:02:08-05:00</t>
  </si>
  <si>
    <t>equinox_2017-10-13_11-03-10_-0500_Fri</t>
  </si>
  <si>
    <t>1-42c5e33a5122c6072a8f0ac56859e7ef</t>
  </si>
  <si>
    <t>105899341</t>
  </si>
  <si>
    <t>PNL, SIDE WALL OF ENCL, HYDR MDL, JANUS</t>
  </si>
  <si>
    <t>43021.460534838</t>
  </si>
  <si>
    <t>2017-10-13T11:03:10-05:00</t>
  </si>
  <si>
    <t>equinox_2017-10-13_18-58-37_-0500_Fri</t>
  </si>
  <si>
    <t>1-86c642582209687e132dfe4f969c7a5f</t>
  </si>
  <si>
    <t>105913395</t>
  </si>
  <si>
    <t>43021.7907145949</t>
  </si>
  <si>
    <t>2017-10-13T18:58:37-05:00</t>
  </si>
  <si>
    <t>equinox_2017-10-16_22-16-26_-0500_Mon</t>
  </si>
  <si>
    <t>1-1b91e1d6d934c3bd1f0c6cc0641fc7b8</t>
  </si>
  <si>
    <t>43024.9280845833</t>
  </si>
  <si>
    <t>2017-10-16T22:16:26-05:00</t>
  </si>
  <si>
    <t>equinox_2017-10-16_22-17-46_-0500_Mon</t>
  </si>
  <si>
    <t>1-5d0b458023c262bb6e0e8cf14bac8be9</t>
  </si>
  <si>
    <t>105913392</t>
  </si>
  <si>
    <t>43024.9290058796</t>
  </si>
  <si>
    <t>2017-10-16T22:17:46-05:00</t>
  </si>
  <si>
    <t>equinox_2017-10-16_22-18-14_-0500_Mon</t>
  </si>
  <si>
    <t>1-a349eec66b56e69994b513cbb9afc16d</t>
  </si>
  <si>
    <t>105918617</t>
  </si>
  <si>
    <t>PUMP ASSY, XFR LIQ ADD, 9000B OBERDORFER, F</t>
  </si>
  <si>
    <t>43024.9293359028</t>
  </si>
  <si>
    <t>2017-10-16T22:18:14-05:00</t>
  </si>
  <si>
    <t>equinox_2017-10-17_16-25-40_-0500_Tue</t>
  </si>
  <si>
    <t>1-d0c8787813521a87a1c1830103628975</t>
  </si>
  <si>
    <t>2017-10-17T11:30:00-05:00</t>
  </si>
  <si>
    <t>PUMP ASSY, XFR LIQ ADD, 9000B OBERDOFER, F</t>
  </si>
  <si>
    <t>43025.684499919</t>
  </si>
  <si>
    <t>2017-10-17T16:25:40-05:00</t>
  </si>
  <si>
    <t>equinox_2017-10-17_16-26-49_-0500_Tue</t>
  </si>
  <si>
    <t>1-93f33f3d1ecd9e9af1bde1c5b5cf97fa</t>
  </si>
  <si>
    <t>105889191</t>
  </si>
  <si>
    <t>43025.6852894676</t>
  </si>
  <si>
    <t>2017-10-17T16:26:49-05:00</t>
  </si>
  <si>
    <t>equinox_2017-10-17_16-33-55_-0500_Tue</t>
  </si>
  <si>
    <t>1-0ee36f6eb8380bf89aae8966b4d6e2f1</t>
  </si>
  <si>
    <t>2017-10-17T14:30:00-05:00</t>
  </si>
  <si>
    <t>105889209</t>
  </si>
  <si>
    <t>43025.6902229977</t>
  </si>
  <si>
    <t>2017-10-17T16:33:55-05:00</t>
  </si>
  <si>
    <t>equinox_2017-10-17_16-34-34_-0500_Tue</t>
  </si>
  <si>
    <t>1-dc719a33cc0de9cf7fb054db9f0de3fe</t>
  </si>
  <si>
    <t>105889216</t>
  </si>
  <si>
    <t>43025.6906806597</t>
  </si>
  <si>
    <t>2017-10-17T16:34:34-05:00</t>
  </si>
  <si>
    <t>equinox_2017-10-18_11-25-08_-0500_Wed</t>
  </si>
  <si>
    <t>1-9bdc5f329ad300e2eecae3931d0523d5</t>
  </si>
  <si>
    <t>2017-10-18T08:30:00-05:00</t>
  </si>
  <si>
    <t>105881339</t>
  </si>
  <si>
    <t>RACK, SUCT HOSE, AL, MTU TIER 4i Q10 TRLR</t>
  </si>
  <si>
    <t>43026.4757980324</t>
  </si>
  <si>
    <t>2017-10-18T11:25:08-05:00</t>
  </si>
  <si>
    <t>equinox_2017-10-18_11-26-12_-0500_Wed</t>
  </si>
  <si>
    <t>1-63832a925e3736ce2a70c237f34e90a1</t>
  </si>
  <si>
    <t>105899661</t>
  </si>
  <si>
    <t>COV, FRONT, DEF TK, CUMMINS QSK50 TIER 4F, Q</t>
  </si>
  <si>
    <t>43026.4765328819</t>
  </si>
  <si>
    <t>2017-10-18T11:26:12-05:00</t>
  </si>
  <si>
    <t>equinox_2017-10-18_11-27-09_-0500_Wed</t>
  </si>
  <si>
    <t>1-8efbdf3674540db2e93b3a39afff493f</t>
  </si>
  <si>
    <t>2017-10-18T11:00:00-05:00</t>
  </si>
  <si>
    <t>105903112</t>
  </si>
  <si>
    <t>GUARD, RDTR FAN, DRR SIDE ENG, R, C 32, TWIN P</t>
  </si>
  <si>
    <t>43026.4771905556</t>
  </si>
  <si>
    <t>2017-10-18T11:27:09-05:00</t>
  </si>
  <si>
    <t>equinox_2017-10-18_11-29-59_-0500_Wed</t>
  </si>
  <si>
    <t>1-5b8a4a71baaccdd85c93370366d91894</t>
  </si>
  <si>
    <t>2017-10-18T11:30:00-05:00</t>
  </si>
  <si>
    <t>105903113</t>
  </si>
  <si>
    <t>GUARD, RDTR FAN, LEFT, PASS ENG, C 32, TWIN P</t>
  </si>
  <si>
    <t>43026.479164919</t>
  </si>
  <si>
    <t>2017-10-18T11:29:59-05:00</t>
  </si>
  <si>
    <t>equinox_2017-10-18_11-31-11_-0500_Wed</t>
  </si>
  <si>
    <t>1-83755ead765a8ba1ecbe058739ffbed3</t>
  </si>
  <si>
    <t>105903111</t>
  </si>
  <si>
    <t>GUARD, RDTR FAN, DRV SIDE ENG, LEFT, C 32, TWI</t>
  </si>
  <si>
    <t>43026.4799991435</t>
  </si>
  <si>
    <t>2017-10-18T11:31:11-05:00</t>
  </si>
  <si>
    <t>equinox_2017-10-19_06-45-36_-0500_Thu</t>
  </si>
  <si>
    <t>1-3496185c82ab8551a6db13c2fe557ebd</t>
  </si>
  <si>
    <t>2017-10-18T13:30:00-05:00</t>
  </si>
  <si>
    <t>105907353</t>
  </si>
  <si>
    <t>GUARD, DMPR, REMVBLE DOOR, CAT 3512C ENG, Q1</t>
  </si>
  <si>
    <t>43027.2816703588</t>
  </si>
  <si>
    <t>2017-10-19T06:45:36-05:00</t>
  </si>
  <si>
    <t>equinox_2017-10-19_06-46-46_-0500_Thu</t>
  </si>
  <si>
    <t>1-92310d4cb390bb56eec2bb984f7fd855</t>
  </si>
  <si>
    <t>105903108</t>
  </si>
  <si>
    <t>GUARD, RDTR FAN, BOT REAR, PASS SIDE, C 32, TW</t>
  </si>
  <si>
    <t>43027.2824840278</t>
  </si>
  <si>
    <t>2017-10-19T06:46:46-05:00</t>
  </si>
  <si>
    <t>equinox_2017-10-19_06-47-57_-0500_Thu</t>
  </si>
  <si>
    <t>1-71c7e6d1aeaba0c2f1ba928a3a3ffdd0</t>
  </si>
  <si>
    <t>105914386</t>
  </si>
  <si>
    <t>ASSY, FLTR/RLTR, AIR, PRELOAD INTEN, CAT, Q10</t>
  </si>
  <si>
    <t>43027.2833068634</t>
  </si>
  <si>
    <t>2017-10-19T06:47:57-05:00</t>
  </si>
  <si>
    <t>equinox_2017-10-19_06-49-08_-0500_Thu</t>
  </si>
  <si>
    <t>2-8ba1e2fcd4bc6500f045d19b4f5fdb21</t>
  </si>
  <si>
    <t>43027.2841236458</t>
  </si>
  <si>
    <t>2017-10-19T06:49:08-05:00</t>
  </si>
  <si>
    <t>equinox_2017-10-19_06-49-51_-0500_Thu</t>
  </si>
  <si>
    <t>2-434bb418c407c95c1108144eb64f744a</t>
  </si>
  <si>
    <t>2017-10-19T09:00:00-05:00</t>
  </si>
  <si>
    <t>105903806</t>
  </si>
  <si>
    <t>43027.2846248264</t>
  </si>
  <si>
    <t>2017-10-19T06:49:51-05:00</t>
  </si>
  <si>
    <t>equinox_2017-10-19_16-22-09_-0500_Thu</t>
  </si>
  <si>
    <t>1-49dac3b751a09522914cc8989239a4fc</t>
  </si>
  <si>
    <t>2017-10-19T11:00:00-05:00</t>
  </si>
  <si>
    <t>105918623</t>
  </si>
  <si>
    <t>STOCKABLES MDL, VLVS, HYDR, MA SUCT, DISC, APT</t>
  </si>
  <si>
    <t>43027.682053287</t>
  </si>
  <si>
    <t>2017-10-19T16:22:09-05:00</t>
  </si>
  <si>
    <t>equinox_2017-10-19_16-23-43_-0500_Thu</t>
  </si>
  <si>
    <t>1-e361fddaf0af1f7e31ebbf3e165ab271</t>
  </si>
  <si>
    <t>105921197</t>
  </si>
  <si>
    <t>STOCK MDL, HYDR PUMP, 38 CC PARKER, APT</t>
  </si>
  <si>
    <t>43027.6831377083</t>
  </si>
  <si>
    <t>2017-10-19T16:23:43-05:00</t>
  </si>
  <si>
    <t>equinox_2017-10-19_16-24-35_-0500_Thu</t>
  </si>
  <si>
    <t>1-69284449e5bfd85fa87089eb6ae4357f</t>
  </si>
  <si>
    <t>105914496</t>
  </si>
  <si>
    <t>43027.6837426852</t>
  </si>
  <si>
    <t>2017-10-19T16:24:35-05:00</t>
  </si>
  <si>
    <t>equinox_2017-10-20_13-36-57_-0500_Fri</t>
  </si>
  <si>
    <t>1-cb1ece9a23864c997eef8127c95c506c</t>
  </si>
  <si>
    <t>105902278</t>
  </si>
  <si>
    <t>BRKT, DRAIN CONN, 3512B, HQ2000 TRLR</t>
  </si>
  <si>
    <t>43028.5673345023</t>
  </si>
  <si>
    <t>2017-10-20T13:36:57-05:00</t>
  </si>
  <si>
    <t>equinox_2017-10-20_13-38-20_-0500_Fri</t>
  </si>
  <si>
    <t>1-c420e93e98cf7b7e69de31e5a85928d3</t>
  </si>
  <si>
    <t>105921187</t>
  </si>
  <si>
    <t>43028.5682908218</t>
  </si>
  <si>
    <t>2017-10-20T13:38:20-05:00</t>
  </si>
  <si>
    <t>equinox_2017-10-24_10-44-09_-0500_Tue</t>
  </si>
  <si>
    <t>1-9435e94284f5aa18c91dccef08e502c1</t>
  </si>
  <si>
    <t>2017-10-23T07:30:00-05:00</t>
  </si>
  <si>
    <t>105925397</t>
  </si>
  <si>
    <t>ASSY, PE LUBE FLTRS, Q10, TRLR</t>
  </si>
  <si>
    <t>43032.4473319444</t>
  </si>
  <si>
    <t>2017-10-24T10:44:09-05:00</t>
  </si>
  <si>
    <t>equinox_2017-10-24_10-46-13_-0500_Tue</t>
  </si>
  <si>
    <t>1-c7ada95e76b9ff7621b3b0cf8930bb58</t>
  </si>
  <si>
    <t>105915243</t>
  </si>
  <si>
    <t>STOCKSBLE MDL, MOT, HYDR, DRY ADDT 1, FB4K</t>
  </si>
  <si>
    <t>43032.4487619097</t>
  </si>
  <si>
    <t>2017-10-24T10:46:13-05:00</t>
  </si>
  <si>
    <t>equinox_2017-10-24_10-47-27_-0500_Tue</t>
  </si>
  <si>
    <t>1-20c9cd795153a64c576aa66496e3c9a5</t>
  </si>
  <si>
    <t>2017-10-23T08:30:00-05:00</t>
  </si>
  <si>
    <t>105928020</t>
  </si>
  <si>
    <t>STOCKSBLE MDL, MOT, HYDR, DRY ADDT 2, FB4K</t>
  </si>
  <si>
    <t>43032.4496183449</t>
  </si>
  <si>
    <t>2017-10-24T10:47:27-05:00</t>
  </si>
  <si>
    <t>equinox_2017-10-24_10-48-04_-0500_Tue</t>
  </si>
  <si>
    <t>1-924668802fa873ea881b6bad2316bb85</t>
  </si>
  <si>
    <t>105928017</t>
  </si>
  <si>
    <t>43032.4500568518</t>
  </si>
  <si>
    <t>2017-10-24T10:48:04-05:00</t>
  </si>
  <si>
    <t>equinox_2017-10-24_10-48-53_-0500_Tue</t>
  </si>
  <si>
    <t>1-149154ba4b8965fa1670db494905fba2</t>
  </si>
  <si>
    <t>2017-10-23T09:30:00-05:00</t>
  </si>
  <si>
    <t>105928019</t>
  </si>
  <si>
    <t>43032.4506241204</t>
  </si>
  <si>
    <t>2017-10-24T10:48:53-05:00</t>
  </si>
  <si>
    <t>equinox_2017-10-24_10-49-21_-0500_Tue</t>
  </si>
  <si>
    <t>1-72e6a0890e52c25269d611ccde6626ef</t>
  </si>
  <si>
    <t>105928016</t>
  </si>
  <si>
    <t>43032.4509459838</t>
  </si>
  <si>
    <t>2017-10-24T10:49:21-05:00</t>
  </si>
  <si>
    <t>equinox_2017-10-24_10-49-47_-0500_Tue</t>
  </si>
  <si>
    <t>1-ccab30157e5f9a50dbacade8d6068917</t>
  </si>
  <si>
    <t>105922053</t>
  </si>
  <si>
    <t>43032.4512428009</t>
  </si>
  <si>
    <t>2017-10-24T10:49:47-05:00</t>
  </si>
  <si>
    <t>equinox_2017-10-24_10-50-48_-0500_Tue</t>
  </si>
  <si>
    <t>2-12d9133551fa855515fce19698c51399</t>
  </si>
  <si>
    <t>105927087</t>
  </si>
  <si>
    <t>43032.4519532523</t>
  </si>
  <si>
    <t>2017-10-24T10:50:48-05:00</t>
  </si>
  <si>
    <t>equinox_2017-10-24_10-51-48_-0500_Tue</t>
  </si>
  <si>
    <t>2-79cdeaedaaaf0cc7a2787fa412a70f31</t>
  </si>
  <si>
    <t>2017-10-24T08:30:00-05:00</t>
  </si>
  <si>
    <t>2017-10-24T10:30:00-05:00</t>
  </si>
  <si>
    <t>105927084</t>
  </si>
  <si>
    <t>43032.4526397569</t>
  </si>
  <si>
    <t>2017-10-24T10:51:48-05:00</t>
  </si>
  <si>
    <t>equinox_2017-10-24_10-52-18_-0500_Tue</t>
  </si>
  <si>
    <t>2-695cb391d8fd802775e24e7ac2df1e9c</t>
  </si>
  <si>
    <t>2017-10-24T11:00:00-05:00</t>
  </si>
  <si>
    <t>105917067</t>
  </si>
  <si>
    <t>DOOR, DEF ACCESS, QSK50, T4F, Q10</t>
  </si>
  <si>
    <t>43032.4529963889</t>
  </si>
  <si>
    <t>2017-10-24T10:52:18-05:00</t>
  </si>
  <si>
    <t>equinox_2017-10-24_15-13-24_-0500_Tue</t>
  </si>
  <si>
    <t>2-6cdfe38fdf151cfbbd878eb7b9dcfdde</t>
  </si>
  <si>
    <t>105881342</t>
  </si>
  <si>
    <t>43032.634310544</t>
  </si>
  <si>
    <t>2017-10-24T15:13:24-05:00</t>
  </si>
  <si>
    <t>equinox_2017-10-24_15-14-47_-0500_Tue</t>
  </si>
  <si>
    <t>2-21a6a717ad03299f7c31bb45c9901313</t>
  </si>
  <si>
    <t>2017-10-24T14:30:00-05:00</t>
  </si>
  <si>
    <t>2017-10-24T16:30:00-05:00</t>
  </si>
  <si>
    <t>105902277</t>
  </si>
  <si>
    <t>43032.6352710417</t>
  </si>
  <si>
    <t>2017-10-24T15:14:47-05:00</t>
  </si>
  <si>
    <t>equinox_2017-10-24_16-04-25_-0500_Tue</t>
  </si>
  <si>
    <t>1-fc4ccbcc4e11c7b3c10c93d2da976443</t>
  </si>
  <si>
    <t>2017-10-24T15:00:00-05:00</t>
  </si>
  <si>
    <t>105895791</t>
  </si>
  <si>
    <t>43032.6697348727</t>
  </si>
  <si>
    <t>2017-10-24T16:04:25-05:00</t>
  </si>
  <si>
    <t>equinox_2017-11-01_16-19-44_-0500_Wed</t>
  </si>
  <si>
    <t>1-74b2420d0d5c46220ec5b100779fb037</t>
  </si>
  <si>
    <t>105899662</t>
  </si>
  <si>
    <t>43040.6803731944</t>
  </si>
  <si>
    <t>2017-11-01T16:19:44-05:00</t>
  </si>
  <si>
    <t>equinox_2017-11-01_16-20-58_-0500_Wed</t>
  </si>
  <si>
    <t>1-d8bf11f06a47172c1af482ac9027c3e0</t>
  </si>
  <si>
    <t>105911288</t>
  </si>
  <si>
    <t>43040.6812334375</t>
  </si>
  <si>
    <t>2017-11-01T16:20:58-05:00</t>
  </si>
  <si>
    <t>equinox_2017-11-01_16-21-21_-0500_Wed</t>
  </si>
  <si>
    <t>1-2e64d4e1591ccc0ce0801a361a4929a9</t>
  </si>
  <si>
    <t>105917068</t>
  </si>
  <si>
    <t>43040.6814975</t>
  </si>
  <si>
    <t>2017-11-01T16:21:21-05:00</t>
  </si>
  <si>
    <t>equinox_2017-11-01_16-21-44_-0500_Wed</t>
  </si>
  <si>
    <t>1-01989dbed97af28715956d4ad359d6a9</t>
  </si>
  <si>
    <t>105903150</t>
  </si>
  <si>
    <t>RACK, SUCT HOSE, AL MTU TIER Q10 TRLR</t>
  </si>
  <si>
    <t>43040.6817684375</t>
  </si>
  <si>
    <t>2017-11-01T16:21:44-05:00</t>
  </si>
  <si>
    <t>equinox_2017-11-01_16-22-43_-0500_Wed</t>
  </si>
  <si>
    <t>1-5e475e87b4078920a99424220e1cfba4</t>
  </si>
  <si>
    <t>105937683</t>
  </si>
  <si>
    <t>43040.6824456829</t>
  </si>
  <si>
    <t>2017-11-01T16:22:43-05:00</t>
  </si>
  <si>
    <t>equinox_2017-11-02_12-22-07_-0500_Thu</t>
  </si>
  <si>
    <t>1-eb408bc7c8ad11472153287c6e619b89</t>
  </si>
  <si>
    <t>2017-11-02T06:30:00-05:00</t>
  </si>
  <si>
    <t>105896792</t>
  </si>
  <si>
    <t>GUARD, DRVESHFT, ALT, ENGSHD, FB4K</t>
  </si>
  <si>
    <t>43041.5153613426</t>
  </si>
  <si>
    <t>2017-11-02T12:22:07-05:00</t>
  </si>
  <si>
    <t>equinox_2017-11-02_12-23-32_-0500_Thu</t>
  </si>
  <si>
    <t>1-fad0febb78b8d0c83fe4650bf07ab94e</t>
  </si>
  <si>
    <t>2017-11-02T10:30:00-05:00</t>
  </si>
  <si>
    <t>105915451</t>
  </si>
  <si>
    <t>ASSY, FLTR, VNT, FUEL, MTU, Q10</t>
  </si>
  <si>
    <t>43041.5163539005</t>
  </si>
  <si>
    <t>2017-11-02T12:23:32-05:00</t>
  </si>
  <si>
    <t>equinox_2017-11-02_12-24-39_-0500_Thu</t>
  </si>
  <si>
    <t>1-5e97b6079f14622ee691bb469dec4429</t>
  </si>
  <si>
    <t>2017-11-02T14:30:00-05:00</t>
  </si>
  <si>
    <t>105901795</t>
  </si>
  <si>
    <t>43041.5171286227</t>
  </si>
  <si>
    <t>2017-11-02T12:24:39-05:00</t>
  </si>
  <si>
    <t>equinox_2017-11-02_14-55-08_-0500_Thu</t>
  </si>
  <si>
    <t>1-9a35381c61784baf1876ee5952a3b51a</t>
  </si>
  <si>
    <t>105858652</t>
  </si>
  <si>
    <t>43041.621629838</t>
  </si>
  <si>
    <t>2017-11-02T14:55:08-05:00</t>
  </si>
  <si>
    <t>equinox_2017-11-03_07-51-06_-0500_Fri</t>
  </si>
  <si>
    <t>2-39aaafdd62005509bdb4bee6d6250e67</t>
  </si>
  <si>
    <t>105913606</t>
  </si>
  <si>
    <t>43042.3271544907</t>
  </si>
  <si>
    <t>2017-11-03T07:51:06-05:00</t>
  </si>
  <si>
    <t>equinox_2017-11-03_07-51-41_-0500_Fri</t>
  </si>
  <si>
    <t>2-d11aff60149851010167ec4b05db11df</t>
  </si>
  <si>
    <t>105932960</t>
  </si>
  <si>
    <t>MNT NIPPLE QUICK DISCONNECT</t>
  </si>
  <si>
    <t>43042.3275644792</t>
  </si>
  <si>
    <t>2017-11-03T07:51:41-05:00</t>
  </si>
  <si>
    <t>equinox_2017-11-03_07-52-28_-0500_Fri</t>
  </si>
  <si>
    <t>2-dae00d9f95c7a02086cf8ce6c4cae7c7</t>
  </si>
  <si>
    <t>2017-11-03T10:30:00-05:00</t>
  </si>
  <si>
    <t>2017-11-03T11:30:00-05:00</t>
  </si>
  <si>
    <t>105937670</t>
  </si>
  <si>
    <t>43042.3281050694</t>
  </si>
  <si>
    <t>2017-11-03T07:52:28-05:00</t>
  </si>
  <si>
    <t>equinox_2017-11-03_07-53-34_-0500_Fri</t>
  </si>
  <si>
    <t>2-d7db43f3a9086533c1c67b318e8bebdb</t>
  </si>
  <si>
    <t>105937671</t>
  </si>
  <si>
    <t>43042.3288732292</t>
  </si>
  <si>
    <t>2017-11-03T07:53:34-05:00</t>
  </si>
  <si>
    <t>equinox_2017-11-03_07-54-02_-0500_Fri</t>
  </si>
  <si>
    <t>2-0b3442d8a5f5b8ef85081994169220ea</t>
  </si>
  <si>
    <t>2017-11-03T12:30:00-05:00</t>
  </si>
  <si>
    <t>105931901</t>
  </si>
  <si>
    <t>STOCK MDL, HYDR PUMP, 28 CC SUNDSTRAND, APT</t>
  </si>
  <si>
    <t>43042.3291958912</t>
  </si>
  <si>
    <t>2017-11-03T07:54:02-05:00</t>
  </si>
  <si>
    <t>equinox_2017-11-03_13-08-47_-0500_Fri</t>
  </si>
  <si>
    <t>1-3bdd8b66e98b4770e4f5cce25dd0b5c9</t>
  </si>
  <si>
    <t>2017-11-03T13:30:00-05:00</t>
  </si>
  <si>
    <t>105937686</t>
  </si>
  <si>
    <t>43042.5477691551</t>
  </si>
  <si>
    <t>2017-11-03T13:08:47-05:00</t>
  </si>
  <si>
    <t>equinox_2017-11-03_13-09-12_-0500_Fri</t>
  </si>
  <si>
    <t>1-d6741f9a1607abb6206193557acc5fae</t>
  </si>
  <si>
    <t>105932295</t>
  </si>
  <si>
    <t>43042.5480576273</t>
  </si>
  <si>
    <t>2017-11-03T13:09:12-05:00</t>
  </si>
  <si>
    <t>equinox_2017-11-06_09-45-11_-0600_Mon</t>
  </si>
  <si>
    <t>1-0497973fb73ae815b198fa05af683c45</t>
  </si>
  <si>
    <t>105925419</t>
  </si>
  <si>
    <t>43045.4063777431</t>
  </si>
  <si>
    <t>2017-11-06T09:45:11-06:00</t>
  </si>
  <si>
    <t>equinox_2017-11-06_09-46-52_-0600_Mon</t>
  </si>
  <si>
    <t>1-a54cbabba1fdd8d217848b9e9199862f</t>
  </si>
  <si>
    <t>2017-11-06T10:00:00-06:00</t>
  </si>
  <si>
    <t>GRD, DRVSHFT, PS, FRNT, 2PC, TWIN PTHR TRLR</t>
  </si>
  <si>
    <t>43045.4075479514</t>
  </si>
  <si>
    <t>2017-11-06T09:46:52-06:00</t>
  </si>
  <si>
    <t>equinox_2017-11-06_20-54-28_-0600_Mon</t>
  </si>
  <si>
    <t>1-6aa22228b102e7be00299d2a20881e3b</t>
  </si>
  <si>
    <t>105927587</t>
  </si>
  <si>
    <t>ASSY, TK/ DR VLV, AIR, PRELOAD LATEN, CAT, Q10</t>
  </si>
  <si>
    <t>43045.871158287</t>
  </si>
  <si>
    <t>2017-11-06T20:54:28-06:00</t>
  </si>
  <si>
    <t>equinox_2017-11-07_16-15-26_-0600_Tue</t>
  </si>
  <si>
    <t>1-9ea75b723b55fa398a406f56c1c74cc6</t>
  </si>
  <si>
    <t>2017-11-07T09:00:00-06:00</t>
  </si>
  <si>
    <t>ASSY, TK, DR VLV, AIR, PRELOAD LATEN, CAT, Q10</t>
  </si>
  <si>
    <t>43046.6773939236</t>
  </si>
  <si>
    <t>2017-11-07T16:15:26-06:00</t>
  </si>
  <si>
    <t>equinox_2017-11-07_16-16-20_-0600_Tue</t>
  </si>
  <si>
    <t>1-3ffbbc7dc3d908b96e6eec37f9e13c70</t>
  </si>
  <si>
    <t>2017-11-07T10:30:00-06:00</t>
  </si>
  <si>
    <t>105935617</t>
  </si>
  <si>
    <t>KIT, FB4K FUEL FILTRATION UPGRD CMPNTS, SI</t>
  </si>
  <si>
    <t>43046.6780094907</t>
  </si>
  <si>
    <t>2017-11-07T16:16:20-06:00</t>
  </si>
  <si>
    <t>equinox_2017-11-07_16-17-27_-0600_Tue</t>
  </si>
  <si>
    <t>1-9d76ad0b168e8bc42b8d80fa5039aee1</t>
  </si>
  <si>
    <t>2017-11-07T12:00:00-06:00</t>
  </si>
  <si>
    <t>105932324</t>
  </si>
  <si>
    <t>KIT, SST, ENG, FUEL, TIER 4 FB4K BLNR</t>
  </si>
  <si>
    <t>43046.6787894097</t>
  </si>
  <si>
    <t>2017-11-07T16:17:27-06:00</t>
  </si>
  <si>
    <t>equinox_2017-11-07_16-18-26_-0600_Tue</t>
  </si>
  <si>
    <t>1-263bc27b890f3ef504b886c04081e7b8</t>
  </si>
  <si>
    <t>105865773</t>
  </si>
  <si>
    <t>ASSY, FBR OPTIES TERMN, 90 DEG BEND, IMPRVD</t>
  </si>
  <si>
    <t>43046.6794776157</t>
  </si>
  <si>
    <t>2017-11-07T16:18:26-06:00</t>
  </si>
  <si>
    <t>equinox_2017-11-07_16-19-35_-0600_Tue</t>
  </si>
  <si>
    <t>1-f2bcbe954b06305680db402f82320fa7</t>
  </si>
  <si>
    <t>105931951</t>
  </si>
  <si>
    <t>43046.6802693287</t>
  </si>
  <si>
    <t>2017-11-07T16:19:35-06:00</t>
  </si>
  <si>
    <t>equinox_2017-11-08_10-01-57_-0600_Wed</t>
  </si>
  <si>
    <t>1-e590ab80018d11cfd488ce9330ff2616</t>
  </si>
  <si>
    <t>2017-11-08T12:00:00-06:00</t>
  </si>
  <si>
    <t>105938163</t>
  </si>
  <si>
    <t>43047.4180216898</t>
  </si>
  <si>
    <t>2017-11-08T10:01:57-06:00</t>
  </si>
  <si>
    <t>equinox_2017-11-08_16-19-49_-0600_Wed</t>
  </si>
  <si>
    <t>1-3f6ae154f2fdc43950934ffea4c2ba55</t>
  </si>
  <si>
    <t>2017-11-08T15:00:00-06:00</t>
  </si>
  <si>
    <t>105927490</t>
  </si>
  <si>
    <t>GATE, SF, FB4K</t>
  </si>
  <si>
    <t>43047.6804397106</t>
  </si>
  <si>
    <t>2017-11-08T16:19:49-06:00</t>
  </si>
  <si>
    <t>equinox_2017-11-08_16-20-53_-0600_Wed</t>
  </si>
  <si>
    <t>3-0f0b90535cdfadafe26e2f4fbc35d9ea</t>
  </si>
  <si>
    <t>105937684</t>
  </si>
  <si>
    <t>MNFLD, ROSE MGNTC FLOWMTR LA, FB4K</t>
  </si>
  <si>
    <t>43047.6811758681</t>
  </si>
  <si>
    <t>2017-11-08T16:20:53-06:00</t>
  </si>
  <si>
    <t>equinox_2017-11-11_19-37-58_-0600_Sat</t>
  </si>
  <si>
    <t>1-92b4ce0013b4a3a4222d840c3957cb20</t>
  </si>
  <si>
    <t>2017-11-09T10:30:00-06:00</t>
  </si>
  <si>
    <t>MNFLD, ROSE MGNTC FLOWMTR LA7, FB4K</t>
  </si>
  <si>
    <t>43050.8180359028</t>
  </si>
  <si>
    <t>2017-11-11T19:37:58-06:00</t>
  </si>
  <si>
    <t>equinox_2017-11-11_19-40-22_-0600_Sat</t>
  </si>
  <si>
    <t>1-e13f75c62de8f6d39aff6495b615cb0b</t>
  </si>
  <si>
    <t>2017-11-09T14:00:00-06:00</t>
  </si>
  <si>
    <t>105943636</t>
  </si>
  <si>
    <t>ASSY, CONN, LSK, 7 in, LOCK</t>
  </si>
  <si>
    <t>43050.8197072454</t>
  </si>
  <si>
    <t>2017-11-11T19:40:22-06:00</t>
  </si>
  <si>
    <t>equinox_2017-11-11_19-41-27_-0600_Sat</t>
  </si>
  <si>
    <t>1-f0276f15f53c72bbd8ae8e71a5edd408</t>
  </si>
  <si>
    <t>105942447</t>
  </si>
  <si>
    <t>FLOWMETR ASSY, MASS, T050, LMS TRLR</t>
  </si>
  <si>
    <t>43050.8204597917</t>
  </si>
  <si>
    <t>2017-11-11T19:41:27-06:00</t>
  </si>
  <si>
    <t>equinox_2017-11-11_19-43-14_-0600_Sat</t>
  </si>
  <si>
    <t>1-415491006cb320dd74fc3ef2d9068528</t>
  </si>
  <si>
    <t>2017-11-10T09:00:00-06:00</t>
  </si>
  <si>
    <t>43050.8216898611</t>
  </si>
  <si>
    <t>2017-11-11T19:43:14-06:00</t>
  </si>
  <si>
    <t>equinox_2017-11-11_19-43-56_-0600_Sat</t>
  </si>
  <si>
    <t>1-c45595724e56e0f8c76c86e0cfab1cdb</t>
  </si>
  <si>
    <t>2017-11-10T13:00:00-06:00</t>
  </si>
  <si>
    <t>105937687</t>
  </si>
  <si>
    <t>FDR ASSY, COND 2 DRY ADDT, 1.5 CU FT</t>
  </si>
  <si>
    <t>43050.8221812153</t>
  </si>
  <si>
    <t>2017-11-11T19:43:56-06:00</t>
  </si>
  <si>
    <t>equinox_2017-11-11_19-45-14_-0600_Sat</t>
  </si>
  <si>
    <t>1-26fa34dc54c5b0c8a8fb9c7ea4b9ae5d</t>
  </si>
  <si>
    <t>105913499</t>
  </si>
  <si>
    <t>TABLE, SACK CLTR, AL, H RATE DRY ADDT FDR, F</t>
  </si>
  <si>
    <t>43050.8230899306</t>
  </si>
  <si>
    <t>2017-11-11T19:45:14-06:00</t>
  </si>
  <si>
    <t>esairodriguez_2017-10-02_19-51-25_-0600_Mon</t>
  </si>
  <si>
    <t>1-7be8771b6861a04dc08b2163d9a27a8e</t>
  </si>
  <si>
    <t>esairodriguez</t>
  </si>
  <si>
    <t>2017-10-01T07:30:00-06:00</t>
  </si>
  <si>
    <t>Esai</t>
  </si>
  <si>
    <t>Rodriguez, Esai</t>
  </si>
  <si>
    <t>316759849</t>
  </si>
  <si>
    <t>11185178</t>
  </si>
  <si>
    <t>Chassis DOT tape replaced driver side</t>
  </si>
  <si>
    <t>43010.8273834259</t>
  </si>
  <si>
    <t>2017-10-02T19:51:25-06:00</t>
  </si>
  <si>
    <t>esairodriguez_2017-10-02_19-53-24_-0600_Mon</t>
  </si>
  <si>
    <t>1-0fb4d6a4791484dbe619da1e4c3062bf</t>
  </si>
  <si>
    <t>316759850</t>
  </si>
  <si>
    <t>Chassis replaced reflector on passenger side</t>
  </si>
  <si>
    <t>43010.8287528588</t>
  </si>
  <si>
    <t>2017-10-02T19:53:24-06:00</t>
  </si>
  <si>
    <t>esairodriguez_2017-10-02_19-54-10_-0600_Mon</t>
  </si>
  <si>
    <t>1-928edf46c8d7660ef819812185bafca2</t>
  </si>
  <si>
    <t>316759529</t>
  </si>
  <si>
    <t>12663021</t>
  </si>
  <si>
    <t>Performed dot annual</t>
  </si>
  <si>
    <t>43010.8292880093</t>
  </si>
  <si>
    <t>2017-10-02T19:54:10-06:00</t>
  </si>
  <si>
    <t>esairodriguez_2017-10-02_19-58-30_-0600_Mon</t>
  </si>
  <si>
    <t>1-24a41e81ebcdf73a56913f98924f9784</t>
  </si>
  <si>
    <t>2017-10-01T11:00:00-06:00</t>
  </si>
  <si>
    <t>316448920</t>
  </si>
  <si>
    <t>11608477</t>
  </si>
  <si>
    <t>43010.8323007986</t>
  </si>
  <si>
    <t>2017-10-02T19:58:30-06:00</t>
  </si>
  <si>
    <t>esairodriguez_2017-10-02_19-59-25_-0600_Mon</t>
  </si>
  <si>
    <t>1-0fc0936baa7b326032cfdc16b01f5493</t>
  </si>
  <si>
    <t>2017-10-01T14:30:00-06:00</t>
  </si>
  <si>
    <t>316250601</t>
  </si>
  <si>
    <t>10625940</t>
  </si>
  <si>
    <t>Perform S02 A pm inspection</t>
  </si>
  <si>
    <t>43010.8329315625</t>
  </si>
  <si>
    <t>2017-10-02T19:59:25-06:00</t>
  </si>
  <si>
    <t>esairodriguez_2017-10-02_20-05-38_-0600_Mon</t>
  </si>
  <si>
    <t>1-d137a743a6d8b0a440dfa4046e17df38</t>
  </si>
  <si>
    <t>316672786</t>
  </si>
  <si>
    <t>10778256</t>
  </si>
  <si>
    <t>Perform S58 A pm inspection</t>
  </si>
  <si>
    <t>43010.8372456134</t>
  </si>
  <si>
    <t>2017-10-02T20:05:38-06:00</t>
  </si>
  <si>
    <t>esairodriguez_2017-10-03_21-11-54_-0600_Tue</t>
  </si>
  <si>
    <t>1-34ef54a1ad2b5a74075c6a8d2672d90b</t>
  </si>
  <si>
    <t>2017-10-02T06:30:00-06:00</t>
  </si>
  <si>
    <t>Replaced landing gear grease fittings</t>
  </si>
  <si>
    <t>43011.8832745833</t>
  </si>
  <si>
    <t>2017-10-03T21:11:54-06:00</t>
  </si>
  <si>
    <t>esairodriguez_2017-10-03_21-12-35_-0600_Tue</t>
  </si>
  <si>
    <t>1-025878a834ae8b0b1902f7d32449e32b</t>
  </si>
  <si>
    <t>2017-10-02T07:30:00-06:00</t>
  </si>
  <si>
    <t>Air repladed pogo stick</t>
  </si>
  <si>
    <t>43011.8837407407</t>
  </si>
  <si>
    <t>2017-10-03T21:12:35-06:00</t>
  </si>
  <si>
    <t>esairodriguez_2017-10-03_21-13-07_-0600_Tue</t>
  </si>
  <si>
    <t>1-6d923163db80b2b3c8e421517db8d04e</t>
  </si>
  <si>
    <t>2017-10-02T09:00:00-06:00</t>
  </si>
  <si>
    <t>Intall loto switch and new cable switch</t>
  </si>
  <si>
    <t>43011.8841147222</t>
  </si>
  <si>
    <t>2017-10-03T21:13:07-06:00</t>
  </si>
  <si>
    <t>esairodriguez_2017-10-03_21-13-52_-0600_Tue</t>
  </si>
  <si>
    <t>1-a2acc7545248eaee97fd70b27368d657</t>
  </si>
  <si>
    <t>Perform s58 pm inspection A</t>
  </si>
  <si>
    <t>43011.8846357407</t>
  </si>
  <si>
    <t>2017-10-03T21:13:52-06:00</t>
  </si>
  <si>
    <t>esairodriguez_2017-10-03_21-14-28_-0600_Tue</t>
  </si>
  <si>
    <t>1-0b72275ad9b0bd0d7d940dc5423b6ae3</t>
  </si>
  <si>
    <t>2017-10-02T13:00:00-06:00</t>
  </si>
  <si>
    <t>Perform S51 pm inspection B</t>
  </si>
  <si>
    <t>43011.8850536921</t>
  </si>
  <si>
    <t>2017-10-03T21:14:28-06:00</t>
  </si>
  <si>
    <t>esairodriguez_2017-10-03_21-15-07_-0600_Tue</t>
  </si>
  <si>
    <t>1-cca76be02545389dbbe8fcb16dfb9a61</t>
  </si>
  <si>
    <t>2017-10-02T14:30:00-06:00</t>
  </si>
  <si>
    <t>43011.8855045833</t>
  </si>
  <si>
    <t>2017-10-03T21:15:07-06:00</t>
  </si>
  <si>
    <t>esairodriguez_2017-10-03_21-15-50_-0600_Tue</t>
  </si>
  <si>
    <t>1-a4b011cb0914824bf9afc447e8e6eb6d</t>
  </si>
  <si>
    <t>2017-10-02T16:30:00-06:00</t>
  </si>
  <si>
    <t>Power end replaced</t>
  </si>
  <si>
    <t>43011.8860061921</t>
  </si>
  <si>
    <t>2017-10-03T21:15:50-06:00</t>
  </si>
  <si>
    <t>esairodriguez_2017-10-03_21-16-28_-0600_Tue</t>
  </si>
  <si>
    <t>1-074d3a20c38c1ef89d5001710d928d04</t>
  </si>
  <si>
    <t>Air system replaced tank safety valve 150lbs</t>
  </si>
  <si>
    <t>43011.8864413426</t>
  </si>
  <si>
    <t>2017-10-03T21:16:28-06:00</t>
  </si>
  <si>
    <t>esairodriguez_2017-10-03_21-17-31_-0600_Tue</t>
  </si>
  <si>
    <t>1-a2fa7123233564fe9ceab5b08119f0b8</t>
  </si>
  <si>
    <t>2017-10-03T09:30:00-06:00</t>
  </si>
  <si>
    <t>Perform R01 B pm inspection</t>
  </si>
  <si>
    <t>43011.8871682523</t>
  </si>
  <si>
    <t>2017-10-03T21:17:31-06:00</t>
  </si>
  <si>
    <t>esairodriguez_2017-10-03_21-18-12_-0600_Tue</t>
  </si>
  <si>
    <t>1-0d4912b89b49c2aef203b33e9f4c4ada</t>
  </si>
  <si>
    <t>2017-10-03T13:00:00-06:00</t>
  </si>
  <si>
    <t>Air replaced bag leveling valve</t>
  </si>
  <si>
    <t>43011.8876434607</t>
  </si>
  <si>
    <t>2017-10-03T21:18:12-06:00</t>
  </si>
  <si>
    <t>esairodriguez_2017-10-03_21-18-55_-0600_Tue</t>
  </si>
  <si>
    <t>1-37a2468dec4477f8001f91bf0a4ec1f1</t>
  </si>
  <si>
    <t>Electric replaced batteries</t>
  </si>
  <si>
    <t>43011.8881391667</t>
  </si>
  <si>
    <t>2017-10-03T21:18:55-06:00</t>
  </si>
  <si>
    <t>esairodriguez_2017-10-03_21-20-01_-0600_Tue</t>
  </si>
  <si>
    <t>1-a3c452005e2b9732dc1fd7d294393eb0</t>
  </si>
  <si>
    <t>2017-10-03T16:30:00-06:00</t>
  </si>
  <si>
    <t>Coolant system repair coolant leak</t>
  </si>
  <si>
    <t>43011.8889077894</t>
  </si>
  <si>
    <t>2017-10-03T21:20:01-06:00</t>
  </si>
  <si>
    <t>esairodriguez_2017-10-03_21-20-49_-0600_Tue</t>
  </si>
  <si>
    <t>2-c35ee57090de371ef4ecc77535dc00c6</t>
  </si>
  <si>
    <t>2017-10-03T17:30:00-06:00</t>
  </si>
  <si>
    <t>Tires repair torqued tires air brakes</t>
  </si>
  <si>
    <t>43011.8894562269</t>
  </si>
  <si>
    <t>2017-10-03T21:20:49-06:00</t>
  </si>
  <si>
    <t>esairodriguez_2017-10-24_21-14-27_-0600_Tue</t>
  </si>
  <si>
    <t>1-dccbd59527af942c7882a3a728c16bde</t>
  </si>
  <si>
    <t>G06 pm inspection</t>
  </si>
  <si>
    <t>43032.8850386111</t>
  </si>
  <si>
    <t>2017-10-24T21:14:27-06:00</t>
  </si>
  <si>
    <t>esairodriguez_2017-10-24_21-15-58_-0600_Tue</t>
  </si>
  <si>
    <t>1-9b3409a7d422010263156a3cb1736f10</t>
  </si>
  <si>
    <t>Perform D.O.T critical inspection</t>
  </si>
  <si>
    <t>43032.8860980903</t>
  </si>
  <si>
    <t>2017-10-24T21:15:58-06:00</t>
  </si>
  <si>
    <t>esairodriguez_2017-10-24_21-17-03_-0600_Tue</t>
  </si>
  <si>
    <t>1-81694f78b51b3a97c2b35b3e4ce3a1d9</t>
  </si>
  <si>
    <t>Lights replaced inop work lights</t>
  </si>
  <si>
    <t>43032.8868447685</t>
  </si>
  <si>
    <t>2017-10-24T21:17:03-06:00</t>
  </si>
  <si>
    <t>esairodriguez_2017-10-24_21-18-29_-0600_Tue</t>
  </si>
  <si>
    <t>1-7b017191abb518d71a872bdc2421459e</t>
  </si>
  <si>
    <t>Lights repair inop work lights</t>
  </si>
  <si>
    <t>43032.8878379282</t>
  </si>
  <si>
    <t>esairodriguez_2017-10-24_21-20-14_-0600_Tue</t>
  </si>
  <si>
    <t>1-5b96d2138408a5e37c5f920d42eb053e</t>
  </si>
  <si>
    <t>Replaced inop cab lights</t>
  </si>
  <si>
    <t>43032.8890611458</t>
  </si>
  <si>
    <t>2017-10-24T21:20:14-06:00</t>
  </si>
  <si>
    <t>esairodriguez_2017-10-24_21-20-50_-0600_Tue</t>
  </si>
  <si>
    <t>1-e9ab1f39b221017d750c4b4ae634a07a</t>
  </si>
  <si>
    <t>Housekeeping cleaned up work area swept floors cleaned bay and threw trash away</t>
  </si>
  <si>
    <t>43032.8894754977</t>
  </si>
  <si>
    <t>2017-10-24T21:20:50-06:00</t>
  </si>
  <si>
    <t>esairodriguez_2017-10-24_21-21-56_-0600_Tue</t>
  </si>
  <si>
    <t>1-d6dc866dd399045358911e52de6184d4</t>
  </si>
  <si>
    <t>2017-10-19T07:00:00-06:00</t>
  </si>
  <si>
    <t>D.O.T critical inspection</t>
  </si>
  <si>
    <t>43032.8902408912</t>
  </si>
  <si>
    <t>2017-10-24T21:21:56-06:00</t>
  </si>
  <si>
    <t>esairodriguez_2017-10-24_21-22-54_-0600_Tue</t>
  </si>
  <si>
    <t>1-7055a715c8af0b21c64adf637ba6ce71</t>
  </si>
  <si>
    <t>2017-10-19T08:00:00-06:00</t>
  </si>
  <si>
    <t>Dot critical inspection</t>
  </si>
  <si>
    <t>43032.890904919</t>
  </si>
  <si>
    <t>2017-10-24T21:22:54-06:00</t>
  </si>
  <si>
    <t>esairodriguez_2017-10-24_21-23-32_-0600_Tue</t>
  </si>
  <si>
    <t>1-e0cd87a87998e4d2f07a41b2adf35e0f</t>
  </si>
  <si>
    <t>2017-10-19T09:00:00-06:00</t>
  </si>
  <si>
    <t>Replaced cab dot tape</t>
  </si>
  <si>
    <t>43032.8913486921</t>
  </si>
  <si>
    <t>2017-10-24T21:23:32-06:00</t>
  </si>
  <si>
    <t>esairodriguez_2017-10-24_21-24-12_-0600_Tue</t>
  </si>
  <si>
    <t>1-3914eb27030209df6c6abc95ffdd9afb</t>
  </si>
  <si>
    <t>2017-10-19T09:30:00-06:00</t>
  </si>
  <si>
    <t>Replaced cab wiper blades</t>
  </si>
  <si>
    <t>43032.8918166782</t>
  </si>
  <si>
    <t>2017-10-24T21:24:12-06:00</t>
  </si>
  <si>
    <t>esairodriguez_2017-10-24_21-24-49_-0600_Tue</t>
  </si>
  <si>
    <t>1-dfd45603d9088ef23dafbfe90b17e819</t>
  </si>
  <si>
    <t>Troubleshoot and Repair brakes abs</t>
  </si>
  <si>
    <t>43032.8922396296</t>
  </si>
  <si>
    <t>esairodriguez_2017-10-24_21-25-54_-0600_Tue</t>
  </si>
  <si>
    <t>1-2d6f00a53c6acc1cdcedb69f4b045178</t>
  </si>
  <si>
    <t>Perform c15 pm inspection A</t>
  </si>
  <si>
    <t>43032.8929910995</t>
  </si>
  <si>
    <t>2017-10-24T21:25:54-06:00</t>
  </si>
  <si>
    <t>esairodriguez_2017-10-24_21-26-39_-0600_Tue</t>
  </si>
  <si>
    <t>1-f076f897360fe35b9ab468554f6a56e2</t>
  </si>
  <si>
    <t>Brakes replaced all 4 wheel seals</t>
  </si>
  <si>
    <t>43032.8935137153</t>
  </si>
  <si>
    <t>2017-10-24T21:26:39-06:00</t>
  </si>
  <si>
    <t>esairodriguez_2017-10-24_21-32-33_-0600_Tue</t>
  </si>
  <si>
    <t>1-86b33246c7605e079beb3cead28fdc31</t>
  </si>
  <si>
    <t>2017-10-21T07:00:00-06:00</t>
  </si>
  <si>
    <t>Re-torque all tires</t>
  </si>
  <si>
    <t>43032.8976103241</t>
  </si>
  <si>
    <t>2017-10-24T21:32:33-06:00</t>
  </si>
  <si>
    <t>esairodriguez_2017-10-24_21-33-23_-0600_Tue</t>
  </si>
  <si>
    <t>1-0706a88301e5c200344f31f058d8f445</t>
  </si>
  <si>
    <t>2017-10-21T09:00:00-06:00</t>
  </si>
  <si>
    <t>Remove and replaced 3 rear brake wheels seals</t>
  </si>
  <si>
    <t>43032.8981938542</t>
  </si>
  <si>
    <t>2017-10-24T21:33:23-06:00</t>
  </si>
  <si>
    <t>esairodriguez_2017-10-24_21-35-10_-0600_Tue</t>
  </si>
  <si>
    <t>1-2e252cc877b34d0db7d63c79ca741946</t>
  </si>
  <si>
    <t>2017-10-21T11:30:00-06:00</t>
  </si>
  <si>
    <t>Perform D.O.T initial and topped off fluids and greased</t>
  </si>
  <si>
    <t>43032.8994218518</t>
  </si>
  <si>
    <t>2017-10-24T21:35:10-06:00</t>
  </si>
  <si>
    <t>esairodriguez_2017-10-24_21-36-55_-0600_Tue</t>
  </si>
  <si>
    <t>1-9aa2615f12834e455012df70c7f4ee92</t>
  </si>
  <si>
    <t>2017-10-21T14:00:00-06:00</t>
  </si>
  <si>
    <t>Perform DOT initial</t>
  </si>
  <si>
    <t>43032.9006403819</t>
  </si>
  <si>
    <t>2017-10-24T21:36:55-06:00</t>
  </si>
  <si>
    <t>esairodriguez_2017-10-24_21-37-39_-0600_Tue</t>
  </si>
  <si>
    <t>1-b49c9c7561505147c41c5971ce3a7da2</t>
  </si>
  <si>
    <t>Performed DOT initial</t>
  </si>
  <si>
    <t>43032.9011556944</t>
  </si>
  <si>
    <t>2017-10-24T21:37:39-06:00</t>
  </si>
  <si>
    <t>esairodriguez_2017-10-24_21-38-16_-0600_Tue</t>
  </si>
  <si>
    <t>1-4cec1213c2dcd23adf42ccd0813d20dd</t>
  </si>
  <si>
    <t>Repair hi-low trans air leak</t>
  </si>
  <si>
    <t>43032.9015830324</t>
  </si>
  <si>
    <t>2017-10-24T21:38:16-06:00</t>
  </si>
  <si>
    <t>esairodriguez_2017-10-24_21-39-05_-0600_Tue</t>
  </si>
  <si>
    <t>1-7fa08c61b9ac2978a310c00179578373</t>
  </si>
  <si>
    <t>316987895</t>
  </si>
  <si>
    <t>43032.9021433102</t>
  </si>
  <si>
    <t>2017-10-24T21:39:05-06:00</t>
  </si>
  <si>
    <t>esairodriguez_2017-10-24_21-39-45_-0600_Tue</t>
  </si>
  <si>
    <t>1-9d48ea7d0fe3a89c5ddcf9444880c752</t>
  </si>
  <si>
    <t>Removed and replaced driver side hi beam and low beam head lamps</t>
  </si>
  <si>
    <t>43032.9026054167</t>
  </si>
  <si>
    <t>2017-10-24T21:39:45-06:00</t>
  </si>
  <si>
    <t>esairodriguez_2017-10-24_21-40-49_-0600_Tue</t>
  </si>
  <si>
    <t>1-5a6d0ae5ad5252c4365ed7d838babead</t>
  </si>
  <si>
    <t>2017-10-22T14:00:00-06:00</t>
  </si>
  <si>
    <t>Perform G06 A pm inspection</t>
  </si>
  <si>
    <t>43032.9033487269</t>
  </si>
  <si>
    <t>2017-10-24T21:40:49-06:00</t>
  </si>
  <si>
    <t>esairodriguez_2017-10-24_21-41-59_-0600_Tue</t>
  </si>
  <si>
    <t>1-05eecd04bb36c10154b0e9c56d98fd11</t>
  </si>
  <si>
    <t>Perform DOT initial greased unit and topped off fluids</t>
  </si>
  <si>
    <t>43032.9041622685</t>
  </si>
  <si>
    <t>2017-10-24T21:41:59-06:00</t>
  </si>
  <si>
    <t>esairodriguez_2017-10-24_21-42-59_-0600_Tue</t>
  </si>
  <si>
    <t>1-d31655d4cb367e8c02605259ad2b7e6d</t>
  </si>
  <si>
    <t>43032.9048603125</t>
  </si>
  <si>
    <t>2017-10-24T21:42:59-06:00</t>
  </si>
  <si>
    <t>esairodriguez_2017-10-24_21-44-11_-0600_Tue</t>
  </si>
  <si>
    <t>1-a037d569419ff2c12e5c575083887747</t>
  </si>
  <si>
    <t>2017-10-23T09:30:00-06:00</t>
  </si>
  <si>
    <t>Suspension replaced all shocks</t>
  </si>
  <si>
    <t>43032.9056892708</t>
  </si>
  <si>
    <t>2017-10-24T21:44:11-06:00</t>
  </si>
  <si>
    <t>esairodriguez_2017-10-24_21-44-49_-0600_Tue</t>
  </si>
  <si>
    <t>1-5449815469242dc40ccbd24d90b3d220</t>
  </si>
  <si>
    <t>Chassis replaced fenders mud flaps</t>
  </si>
  <si>
    <t>43032.9061303935</t>
  </si>
  <si>
    <t>2017-10-24T21:44:49-06:00</t>
  </si>
  <si>
    <t>esairodriguez_2017-10-24_21-45-27_-0600_Tue</t>
  </si>
  <si>
    <t>1-6039b621db4cab33d8aea435a82a28b6</t>
  </si>
  <si>
    <t>Cab replaced reflective dot tape</t>
  </si>
  <si>
    <t>43032.9065626505</t>
  </si>
  <si>
    <t>2017-10-24T21:45:27-06:00</t>
  </si>
  <si>
    <t>esairodriguez_2017-10-24_21-46-07_-0600_Tue</t>
  </si>
  <si>
    <t>1-d049757f5a00e20270434878b2d1a082</t>
  </si>
  <si>
    <t>11501583</t>
  </si>
  <si>
    <t>Air system replace leveling valves</t>
  </si>
  <si>
    <t>43032.907036713</t>
  </si>
  <si>
    <t>2017-10-24T21:46:07-06:00</t>
  </si>
  <si>
    <t>esairodriguez_2017-10-24_21-47-05_-0600_Tue</t>
  </si>
  <si>
    <t>1-cbd36274731798db2b19b514cb59e114</t>
  </si>
  <si>
    <t>Cleaned up work area swept floors threw trash away</t>
  </si>
  <si>
    <t>43032.9077028125</t>
  </si>
  <si>
    <t>2017-10-24T21:47:05-06:00</t>
  </si>
  <si>
    <t>esairodriguez_2017-10-25_07-02-59_-0600_Wed</t>
  </si>
  <si>
    <t>1-29b6dd7c889a59e8712644a17d384c53</t>
  </si>
  <si>
    <t>2017-10-24T07:30:00-06:00</t>
  </si>
  <si>
    <t>Trouble shoot fuel system removed and replaced inop sending unit</t>
  </si>
  <si>
    <t>43033.2937425926</t>
  </si>
  <si>
    <t>2017-10-25T07:02:59-06:00</t>
  </si>
  <si>
    <t>esairodriguez_2017-10-25_07-03-50_-0600_Wed</t>
  </si>
  <si>
    <t>1-f98a38d57d8f6c72d77c421b55e07aa9</t>
  </si>
  <si>
    <t>43033.2943345602</t>
  </si>
  <si>
    <t>2017-10-25T07:03:50-06:00</t>
  </si>
  <si>
    <t>esairodriguez_2017-10-25_07-04-20_-0600_Wed</t>
  </si>
  <si>
    <t>1-3ef20c56f9aff88fbedcc75005cef270</t>
  </si>
  <si>
    <t>Repair air leaks on air compressor</t>
  </si>
  <si>
    <t>43033.2946785532</t>
  </si>
  <si>
    <t>2017-10-25T07:04:20-06:00</t>
  </si>
  <si>
    <t>esairodriguez_2017-10-25_07-05-01_-0600_Wed</t>
  </si>
  <si>
    <t>1-778b260651b6311bf5e0e0d72607b119</t>
  </si>
  <si>
    <t>Removed and replaced front axle wheel seal and removed driver front tire to check for leaking seal</t>
  </si>
  <si>
    <t>43033.295156794</t>
  </si>
  <si>
    <t>2017-10-25T07:05:01-06:00</t>
  </si>
  <si>
    <t>esairodriguez_2017-10-25_07-06-01_-0600_Wed</t>
  </si>
  <si>
    <t>1-21bea000c3251918027b0aca8d170f8d</t>
  </si>
  <si>
    <t>Removed and replaced damaged mud flaps</t>
  </si>
  <si>
    <t>43033.2958506597</t>
  </si>
  <si>
    <t>2017-10-25T07:06:01-06:00</t>
  </si>
  <si>
    <t>esairodriguez_2017-10-25_07-06-43_-0600_Wed</t>
  </si>
  <si>
    <t>1-4e3891c6adc79050cf242b86ab41fc5b</t>
  </si>
  <si>
    <t>Removed fenders and cut fender bracket to install 1/4 fenders</t>
  </si>
  <si>
    <t>43033.2963379977</t>
  </si>
  <si>
    <t>2017-10-25T07:06:43-06:00</t>
  </si>
  <si>
    <t>esairodriguez_2017-10-30_17-41-43_-0600_Mon</t>
  </si>
  <si>
    <t>1-6f2d765dc088c3a7b7097b2f8733a90f</t>
  </si>
  <si>
    <t>Perform G06 pm inspection B</t>
  </si>
  <si>
    <t>43038.7373051968</t>
  </si>
  <si>
    <t>2017-10-30T17:41:43-06:00</t>
  </si>
  <si>
    <t>esairodriguez_2017-10-30_17-45-09_-0600_Mon</t>
  </si>
  <si>
    <t>1-7a62e06382903f8e789b85c51a381402</t>
  </si>
  <si>
    <t>316914575</t>
  </si>
  <si>
    <t>Chassis replaced DOT tape.</t>
  </si>
  <si>
    <t>43038.7396971991</t>
  </si>
  <si>
    <t>2017-10-30T17:45:09-06:00</t>
  </si>
  <si>
    <t>esairodriguez_2017-10-30_17-46-05_-0600_Mon</t>
  </si>
  <si>
    <t>1-191c5244af6e66461f0394260cf5b994</t>
  </si>
  <si>
    <t>316916990</t>
  </si>
  <si>
    <t>Perform c15 B pm inspection</t>
  </si>
  <si>
    <t>43038.7403462153</t>
  </si>
  <si>
    <t>2017-10-30T17:46:05-06:00</t>
  </si>
  <si>
    <t>esairodriguez_2017-10-30_17-47-06_-0600_Mon</t>
  </si>
  <si>
    <t>1-5fa90f8e43fa839a57182c3e7acd2fa1</t>
  </si>
  <si>
    <t>2017-10-26T10:30:00-06:00</t>
  </si>
  <si>
    <t>316919427</t>
  </si>
  <si>
    <t>Removed and replaced inop marker light</t>
  </si>
  <si>
    <t>43038.7410522338</t>
  </si>
  <si>
    <t>2017-10-30T17:47:06-06:00</t>
  </si>
  <si>
    <t>esairodriguez_2017-10-30_17-47-56_-0600_Mon</t>
  </si>
  <si>
    <t>1-f834d6c0c142cf0cec975fd8e2ac7fd5</t>
  </si>
  <si>
    <t>316918314</t>
  </si>
  <si>
    <t>Perform DOT critical</t>
  </si>
  <si>
    <t>43038.7416214468</t>
  </si>
  <si>
    <t>2017-10-30T17:47:56-06:00</t>
  </si>
  <si>
    <t>esairodriguez_2017-10-30_17-48-42_-0600_Mon</t>
  </si>
  <si>
    <t>1-0bc7d57297d919df6d1e41acd011e6ed</t>
  </si>
  <si>
    <t>2017-10-26T14:30:00-06:00</t>
  </si>
  <si>
    <t>316919926</t>
  </si>
  <si>
    <t>Replaced batteries cleaned wires and terminals</t>
  </si>
  <si>
    <t>43038.7421565278</t>
  </si>
  <si>
    <t>2017-10-30T17:48:42-06:00</t>
  </si>
  <si>
    <t>esairodriguez_2017-10-30_17-51-05_-0600_Mon</t>
  </si>
  <si>
    <t>1-add3f24b31a5b3d39fe455941aa61fd4</t>
  </si>
  <si>
    <t>316919970</t>
  </si>
  <si>
    <t>Cab replaced DOT tape</t>
  </si>
  <si>
    <t>43038.7438145718</t>
  </si>
  <si>
    <t>2017-10-30T17:51:05-06:00</t>
  </si>
  <si>
    <t>esairodriguez_2017-10-30_17-52-09_-0600_Mon</t>
  </si>
  <si>
    <t>2-aece7874be158a73cd98fd01d171734e</t>
  </si>
  <si>
    <t>316919969</t>
  </si>
  <si>
    <t>Removed and replaced high and low beam head lamps</t>
  </si>
  <si>
    <t>43038.7445489699</t>
  </si>
  <si>
    <t>2017-10-30T17:52:09-06:00</t>
  </si>
  <si>
    <t>esairodriguez_2017-10-30_20-13-42_-0600_Mon</t>
  </si>
  <si>
    <t>1-687b8004788a28d22f6c4e5e3fb8ada4</t>
  </si>
  <si>
    <t>10804588</t>
  </si>
  <si>
    <t>House keepig cleaned bay area swept floors through trash away</t>
  </si>
  <si>
    <t>43038.8428548264</t>
  </si>
  <si>
    <t>2017-10-30T20:13:42-06:00</t>
  </si>
  <si>
    <t>esairodriguez_2017-10-30_20-14-53_-0600_Mon</t>
  </si>
  <si>
    <t>2-7f2e4d57ce0c9b26a0069c5cbb2429a6</t>
  </si>
  <si>
    <t>315672268</t>
  </si>
  <si>
    <t>12123520</t>
  </si>
  <si>
    <t>Perform c15 pm A inspection</t>
  </si>
  <si>
    <t>43038.8436705093</t>
  </si>
  <si>
    <t>2017-10-30T20:14:53-06:00</t>
  </si>
  <si>
    <t>esairodriguez_2017-10-30_20-16-49_-0600_Mon</t>
  </si>
  <si>
    <t>1-aeff8750c01fb0ecd38f5693c42c133f</t>
  </si>
  <si>
    <t>316919968</t>
  </si>
  <si>
    <t>Suspension replaced driver side front air bag</t>
  </si>
  <si>
    <t>43038.8450224074</t>
  </si>
  <si>
    <t>2017-10-30T20:16:49-06:00</t>
  </si>
  <si>
    <t>esairodriguez_2017-10-30_20-19-16_-0600_Mon</t>
  </si>
  <si>
    <t>1-8fbd22351d197d4a2b4e95ef686d1011</t>
  </si>
  <si>
    <t>2017-10-27T14:30:00-06:00</t>
  </si>
  <si>
    <t>Perform s51 pm inspection L</t>
  </si>
  <si>
    <t>43038.8467199306</t>
  </si>
  <si>
    <t>2017-10-30T20:19:16-06:00</t>
  </si>
  <si>
    <t>esairodriguez_2017-10-30_20-21-57_-0600_Mon</t>
  </si>
  <si>
    <t>1-294e6843681c0b8b1e58345ad7e9f229</t>
  </si>
  <si>
    <t>316927581</t>
  </si>
  <si>
    <t>Perform pm inspection G06 A</t>
  </si>
  <si>
    <t>43038.8485852315</t>
  </si>
  <si>
    <t>2017-10-30T20:21:57-06:00</t>
  </si>
  <si>
    <t>esairodriguez_2017-10-30_20-22-58_-0600_Mon</t>
  </si>
  <si>
    <t>1-7a43b3bbb597de7ba71950159f604e46</t>
  </si>
  <si>
    <t>2017-10-28T13:30:00-06:00</t>
  </si>
  <si>
    <t>Remove and replaced cab dot tape</t>
  </si>
  <si>
    <t>43038.8492893171</t>
  </si>
  <si>
    <t>2017-10-30T20:22:58-06:00</t>
  </si>
  <si>
    <t>esairodriguez_2017-10-30_20-24-12_-0600_Mon</t>
  </si>
  <si>
    <t>1-9117f94bef299ff4613340ec78817db1</t>
  </si>
  <si>
    <t>Cleaned work area threw trash away clean bay and pit</t>
  </si>
  <si>
    <t>43038.8501460532</t>
  </si>
  <si>
    <t>2017-10-30T20:24:12-06:00</t>
  </si>
  <si>
    <t>esairodriguez_2017-10-30_20-25-26_-0600_Mon</t>
  </si>
  <si>
    <t>1-585ef6db7db0dfadbe06738d08835a92</t>
  </si>
  <si>
    <t>2017-10-28T16:00:00-06:00</t>
  </si>
  <si>
    <t>Cleaned up all pig mats and put into 50 gl barrels</t>
  </si>
  <si>
    <t>43038.8510000694</t>
  </si>
  <si>
    <t>2017-10-30T20:25:26-06:00</t>
  </si>
  <si>
    <t>esairodriguez_2017-10-30_20-26-27_-0600_Mon</t>
  </si>
  <si>
    <t>1-b9750e9e1169e184dd438c0a775eb14f</t>
  </si>
  <si>
    <t>Cleaned shop threw trash and scrap metal</t>
  </si>
  <si>
    <t>43038.8517090278</t>
  </si>
  <si>
    <t>2017-10-30T20:26:27-06:00</t>
  </si>
  <si>
    <t>esairodriguez_2017-10-31_20-25-18_-0600_Tue</t>
  </si>
  <si>
    <t>1-dbfac2ea55cef3fe2792f6b6694b73ae</t>
  </si>
  <si>
    <t>316931087</t>
  </si>
  <si>
    <t>DOT critical inspection</t>
  </si>
  <si>
    <t>43039.8509072222</t>
  </si>
  <si>
    <t>2017-10-31T20:25:18-06:00</t>
  </si>
  <si>
    <t>esairodriguez_2017-10-31_20-25-52_-0600_Tue</t>
  </si>
  <si>
    <t>1-c6cc762135f0c99a6a306f83ffd46ac7</t>
  </si>
  <si>
    <t>Pm inspection L</t>
  </si>
  <si>
    <t>43039.8512983102</t>
  </si>
  <si>
    <t>2017-10-31T20:25:52-06:00</t>
  </si>
  <si>
    <t>esairodriguez_2017-10-31_20-26-35_-0600_Tue</t>
  </si>
  <si>
    <t>1-74013dad51ec3f6a7d22dd7fe218fb87</t>
  </si>
  <si>
    <t>2017-10-29T15:30:00-06:00</t>
  </si>
  <si>
    <t>316932433</t>
  </si>
  <si>
    <t>Chassis replaced DOT tape</t>
  </si>
  <si>
    <t>43039.8517976736</t>
  </si>
  <si>
    <t>2017-10-31T20:26:35-06:00</t>
  </si>
  <si>
    <t>esairodriguez_2017-10-31_20-27-32_-0600_Tue</t>
  </si>
  <si>
    <t>1-52e2fe1621944bc8612deb6cd0455ba6</t>
  </si>
  <si>
    <t>Replaced bronen brakd light and rewired</t>
  </si>
  <si>
    <t>43039.8524607176</t>
  </si>
  <si>
    <t>2017-10-31T20:27:32-06:00</t>
  </si>
  <si>
    <t>esairodriguez_2017-10-31_20-28-27_-0600_Tue</t>
  </si>
  <si>
    <t>1-59563b85bc87aac077dcc21641976968</t>
  </si>
  <si>
    <t>House keeping cleaned work area thew trash away swept floor and cleaned pit</t>
  </si>
  <si>
    <t>43039.8530951968</t>
  </si>
  <si>
    <t>2017-10-31T20:28:27-06:00</t>
  </si>
  <si>
    <t>esairodriguez_2017-11-01_02-17-17_-0600_Wed</t>
  </si>
  <si>
    <t>1-ac858207b2e9bbf3c27fd7e47f8d25d8</t>
  </si>
  <si>
    <t>2017-10-27T13:30:00-06:00</t>
  </si>
  <si>
    <t>2017-10-27T15:00:00-06:00</t>
  </si>
  <si>
    <t>Perform pm inspection L</t>
  </si>
  <si>
    <t>43040.0953458912</t>
  </si>
  <si>
    <t>2017-11-01T02:17:17-06:00</t>
  </si>
  <si>
    <t>esairodriguez_2017-11-01_02-23-13_-0600_Wed</t>
  </si>
  <si>
    <t>1-e8037aa586a4888f4996bcc0e54a2ba8</t>
  </si>
  <si>
    <t>316934761</t>
  </si>
  <si>
    <t>11908416</t>
  </si>
  <si>
    <t>D.O.T critical</t>
  </si>
  <si>
    <t>43040.099457419</t>
  </si>
  <si>
    <t>2017-11-01T02:23:13-06:00</t>
  </si>
  <si>
    <t>esairodriguez_2017-11-01_02-24-00_-0600_Wed</t>
  </si>
  <si>
    <t>2-5ce4e0e96ceb03e158fe0477b4dcb865</t>
  </si>
  <si>
    <t>2017-10-30T10:30:00-06:00</t>
  </si>
  <si>
    <t>316937810</t>
  </si>
  <si>
    <t>Removed and replaced chassis DOT tape</t>
  </si>
  <si>
    <t>43040.100005162</t>
  </si>
  <si>
    <t>2017-11-01T02:24:00-06:00</t>
  </si>
  <si>
    <t>esairodriguez_2017-11-01_02-25-27_-0600_Wed</t>
  </si>
  <si>
    <t>1-ea18c69d430e68151683f3c40f1b75cd</t>
  </si>
  <si>
    <t>Cleaned work area threw away trash and cleaned pit</t>
  </si>
  <si>
    <t>43040.101017037</t>
  </si>
  <si>
    <t>2017-11-01T02:25:27-06:00</t>
  </si>
  <si>
    <t>esairodriguez_2017-11-01_02-27-39_-0600_Wed</t>
  </si>
  <si>
    <t>1-c78f30bca2ccfe7ceff020231762dc61</t>
  </si>
  <si>
    <t>316934739</t>
  </si>
  <si>
    <t>Replaced left middle outside and right middle outside flat tires</t>
  </si>
  <si>
    <t>43040.1025358796</t>
  </si>
  <si>
    <t>2017-11-01T02:27:39-06:00</t>
  </si>
  <si>
    <t>esairodriguez_2017-11-01_02-28-41_-0600_Wed</t>
  </si>
  <si>
    <t>1-beb7c436b51f5149fee7c698043c802f</t>
  </si>
  <si>
    <t>316934743</t>
  </si>
  <si>
    <t>Perform G06 pm inspection</t>
  </si>
  <si>
    <t>43040.1032575926</t>
  </si>
  <si>
    <t>2017-11-01T02:28:41-06:00</t>
  </si>
  <si>
    <t>esairodriguez_2017-11-01_02-29-21_-0600_Wed</t>
  </si>
  <si>
    <t>1-e901a4e616aea6c5766b95ce1b2cb505</t>
  </si>
  <si>
    <t>43040.1037165972</t>
  </si>
  <si>
    <t>2017-11-01T02:29:21-06:00</t>
  </si>
  <si>
    <t>esairodriguez_2017-11-01_02-30-05_-0600_Wed</t>
  </si>
  <si>
    <t>1-0c0c98f4115b57331fe9dc8942f2a769</t>
  </si>
  <si>
    <t>Performed s76 pm inspection C1</t>
  </si>
  <si>
    <t>43040.1042351273</t>
  </si>
  <si>
    <t>2017-11-01T02:30:05-06:00</t>
  </si>
  <si>
    <t>esairodriguez_2017-11-01_02-42-54_-0600_Wed</t>
  </si>
  <si>
    <t>1-4ddb48459daf4fb1be8d81d3158f9f10</t>
  </si>
  <si>
    <t>316943950</t>
  </si>
  <si>
    <t>10714289</t>
  </si>
  <si>
    <t>Removed and replaced flat tire torqued wheels and installed imdicators</t>
  </si>
  <si>
    <t>43040.1131357407</t>
  </si>
  <si>
    <t>2017-11-01T02:42:54-06:00</t>
  </si>
  <si>
    <t>esairodriguez_2017-11-01_02-44-36_-0600_Wed</t>
  </si>
  <si>
    <t>1-e404e8404c77a89955c960910df7a22f</t>
  </si>
  <si>
    <t>316943949</t>
  </si>
  <si>
    <t>Electric charged batteries</t>
  </si>
  <si>
    <t>43040.1143164236</t>
  </si>
  <si>
    <t>2017-11-01T02:44:36-06:00</t>
  </si>
  <si>
    <t>esairodriguez_2017-11-06_17-26-34_-0700_Mon</t>
  </si>
  <si>
    <t>1-79b870c7d5e54f5039c3f23f91e0f009</t>
  </si>
  <si>
    <t>316842299</t>
  </si>
  <si>
    <t>Perform DOT annual</t>
  </si>
  <si>
    <t>43045.726782662</t>
  </si>
  <si>
    <t>2017-11-06T17:26:34-07:00</t>
  </si>
  <si>
    <t>esairodriguez_2017-11-06_17-27-28_-0700_Mon</t>
  </si>
  <si>
    <t>1-80f005a07679f89eb8cfa1f72118a901</t>
  </si>
  <si>
    <t>2017-11-01T12:00:00-06:00</t>
  </si>
  <si>
    <t>316785954</t>
  </si>
  <si>
    <t>12001213</t>
  </si>
  <si>
    <t>Perform s54 pm inspection L</t>
  </si>
  <si>
    <t>43045.7274079977</t>
  </si>
  <si>
    <t>2017-11-06T17:27:28-07:00</t>
  </si>
  <si>
    <t>esairodriguez_2017-11-06_17-28-14_-0700_Mon</t>
  </si>
  <si>
    <t>1-fab1b21c15ebb59f76cad975f1a5997c</t>
  </si>
  <si>
    <t>2017-11-01T15:30:00-06:00</t>
  </si>
  <si>
    <t>316630372</t>
  </si>
  <si>
    <t>S54 B pm inspection</t>
  </si>
  <si>
    <t>43045.7279432755</t>
  </si>
  <si>
    <t>2017-11-06T17:28:14-07:00</t>
  </si>
  <si>
    <t>esairodriguez_2017-11-06_17-29-23_-0700_Mon</t>
  </si>
  <si>
    <t>1-f5e0af957277225f998da5fa5a5afe53</t>
  </si>
  <si>
    <t>2017-11-01T16:30:00-06:00</t>
  </si>
  <si>
    <t>316949246</t>
  </si>
  <si>
    <t>Removed and replaced DOT tape chassis</t>
  </si>
  <si>
    <t>43045.7287482523</t>
  </si>
  <si>
    <t>2017-11-06T17:29:23-07:00</t>
  </si>
  <si>
    <t>esairodriguez_2017-11-06_17-30-24_-0700_Mon</t>
  </si>
  <si>
    <t>1-b87a0a336982a002d82452ca51a5c179</t>
  </si>
  <si>
    <t>316949247</t>
  </si>
  <si>
    <t>Chassis replaced missing reflector lights</t>
  </si>
  <si>
    <t>43045.7294476505</t>
  </si>
  <si>
    <t>2017-11-06T17:30:24-07:00</t>
  </si>
  <si>
    <t>esairodriguez_2017-11-06_17-31-06_-0700_Mon</t>
  </si>
  <si>
    <t>1-6eab896cb71e39a7149daf245c93551f</t>
  </si>
  <si>
    <t>316949249</t>
  </si>
  <si>
    <t>Electric replaced alternator terminal cover</t>
  </si>
  <si>
    <t>43045.7299331134</t>
  </si>
  <si>
    <t>2017-11-06T17:31:06-07:00</t>
  </si>
  <si>
    <t>esairodriguez_2017-11-06_17-31-50_-0700_Mon</t>
  </si>
  <si>
    <t>1-9e1c177a4c96a3fdc1b4b567ca5c52d0</t>
  </si>
  <si>
    <t>Perform s51 pm inspection C4</t>
  </si>
  <si>
    <t>43045.7304439236</t>
  </si>
  <si>
    <t>2017-11-06T17:31:50-07:00</t>
  </si>
  <si>
    <t>esairodriguez_2017-11-06_17-34-37_-0700_Mon</t>
  </si>
  <si>
    <t>1-035f81e959df7c575dea6489fad4a26b</t>
  </si>
  <si>
    <t>Perform s51 pm inspection C4 removed and replaced hydraulic hoses</t>
  </si>
  <si>
    <t>43045.7323764005</t>
  </si>
  <si>
    <t>2017-11-06T17:34:37-07:00</t>
  </si>
  <si>
    <t>esairodriguez_2017-11-06_17-36-53_-0700_Mon</t>
  </si>
  <si>
    <t>2-1bdf73d62efb3058ae350bb4144b50f2</t>
  </si>
  <si>
    <t>Perform S51 pm inspection C4 engine run up and top off fluids. Charged 12.5 hours due to time change and stayed an extra hour</t>
  </si>
  <si>
    <t>43045.7339496412</t>
  </si>
  <si>
    <t>2017-11-06T17:36:53-07:00</t>
  </si>
  <si>
    <t>esairodriguez_2017-11-06_18-06-14_-0700_Mon</t>
  </si>
  <si>
    <t>1-e1ee63d108954be99bf0e0a647401733</t>
  </si>
  <si>
    <t>2017-11-05T05:00:00-07:00</t>
  </si>
  <si>
    <t>2017-11-05T06:30:00-07:00</t>
  </si>
  <si>
    <t>316953460</t>
  </si>
  <si>
    <t>Power end repair leak on filter housing</t>
  </si>
  <si>
    <t>43045.7543351157</t>
  </si>
  <si>
    <t>2017-11-06T18:06:14-07:00</t>
  </si>
  <si>
    <t>esairodriguez_2017-11-06_18-07-16_-0700_Mon</t>
  </si>
  <si>
    <t>1-4d075895d6f20f068e2003d2dccfef24</t>
  </si>
  <si>
    <t>2017-11-05T12:00:00-07:00</t>
  </si>
  <si>
    <t>Perform S76 pm inspection L</t>
  </si>
  <si>
    <t>43045.7550576042</t>
  </si>
  <si>
    <t>2017-11-06T18:07:16-07:00</t>
  </si>
  <si>
    <t>esairodriguez_2017-11-06_18-08-03_-0700_Mon</t>
  </si>
  <si>
    <t>1-9c8c2e6ce1bdce094b3642154026dfc1</t>
  </si>
  <si>
    <t>2017-11-05T15:00:00-07:00</t>
  </si>
  <si>
    <t>12036701</t>
  </si>
  <si>
    <t>Perform s75L pm inspection</t>
  </si>
  <si>
    <t>43045.7555959606</t>
  </si>
  <si>
    <t>2017-11-06T18:08:03-07:00</t>
  </si>
  <si>
    <t>esairodriguez_2017-11-06_18-09-02_-0700_Mon</t>
  </si>
  <si>
    <t>1-3476b1c345e1e27145f07d4b39cade9f</t>
  </si>
  <si>
    <t>2017-11-05T16:30:00-07:00</t>
  </si>
  <si>
    <t>Power end not building pre load</t>
  </si>
  <si>
    <t>43045.7562824537</t>
  </si>
  <si>
    <t>2017-11-06T18:09:02-07:00</t>
  </si>
  <si>
    <t>esairodriguez_2017-11-07_17-25-13_-0700_Tue</t>
  </si>
  <si>
    <t>1-2c07735631a746fb3a77ccd0e9c3e34f</t>
  </si>
  <si>
    <t>2017-11-06T07:00:00-07:00</t>
  </si>
  <si>
    <t>S76 pm inspection L</t>
  </si>
  <si>
    <t>43046.725849213</t>
  </si>
  <si>
    <t>2017-11-07T17:25:13-07:00</t>
  </si>
  <si>
    <t>esairodriguez_2017-11-07_17-26-32_-0700_Tue</t>
  </si>
  <si>
    <t>1-ece28208e82b561ac8f31265fabc7c3c</t>
  </si>
  <si>
    <t>Perform S76 c1 pm inspection. Removed and replaced hoses and fabricated new hoses</t>
  </si>
  <si>
    <t>43046.7267624421</t>
  </si>
  <si>
    <t>2017-11-07T17:26:32-07:00</t>
  </si>
  <si>
    <t>esairodriguez_2017-11-08_04-46-12_-0700_Wed</t>
  </si>
  <si>
    <t>1-795f190036d47df48ab80efe9740d16d</t>
  </si>
  <si>
    <t>2017-11-07T07:00:00-07:00</t>
  </si>
  <si>
    <t>Perform s76 c1 pm inspection</t>
  </si>
  <si>
    <t>43047.1987532639</t>
  </si>
  <si>
    <t>2017-11-08T04:46:12-07:00</t>
  </si>
  <si>
    <t>esairodriguez_2017-11-08_04-46-58_-0700_Wed</t>
  </si>
  <si>
    <t>1-f1ddb934e0bf0a30c4adbd4c7a3c1d49</t>
  </si>
  <si>
    <t>2017-11-07T13:00:00-07:00</t>
  </si>
  <si>
    <t>Perform g35 pm inspection</t>
  </si>
  <si>
    <t>43047.1992909491</t>
  </si>
  <si>
    <t>2017-11-08T04:46:58-07:00</t>
  </si>
  <si>
    <t>esairodriguez_2017-11-08_04-48-00_-0700_Wed</t>
  </si>
  <si>
    <t>1-380309cf224672622c1775e4f79ff51d</t>
  </si>
  <si>
    <t>2017-11-07T14:00:00-07:00</t>
  </si>
  <si>
    <t>Elec. replace batteries</t>
  </si>
  <si>
    <t>43047.2000025116</t>
  </si>
  <si>
    <t>2017-11-08T04:48:00-07:00</t>
  </si>
  <si>
    <t>esairodriguez_2017-11-08_04-49-28_-0700_Wed</t>
  </si>
  <si>
    <t>1-f2099f41ffb4f827b7cb47257051d110</t>
  </si>
  <si>
    <t>Brakes repair abs light stays on.  Troubleshoot</t>
  </si>
  <si>
    <t>43047.2010244792</t>
  </si>
  <si>
    <t>2017-11-08T04:49:28-07:00</t>
  </si>
  <si>
    <t>esairodriguez_2017-11-08_04-50-42_-0700_Wed</t>
  </si>
  <si>
    <t>1-f4401bdfb71893d0bed1c046c30eb472</t>
  </si>
  <si>
    <t>316973757</t>
  </si>
  <si>
    <t>Removed and replaced mud flaps</t>
  </si>
  <si>
    <t>43047.2018812384</t>
  </si>
  <si>
    <t>2017-11-08T04:50:42-07:00</t>
  </si>
  <si>
    <t>esairodriguez_2017-11-11_17-12-11_-0700_Sat</t>
  </si>
  <si>
    <t>1-79b5dbf9f01d97f85d1f99b5b9a006ff</t>
  </si>
  <si>
    <t>2017-11-09T09:00:00-07:00</t>
  </si>
  <si>
    <t>316988879</t>
  </si>
  <si>
    <t>10995058</t>
  </si>
  <si>
    <t>43050.7167947107</t>
  </si>
  <si>
    <t>2017-11-11T17:12:11-07:00</t>
  </si>
  <si>
    <t>esairodriguez_2017-11-11_17-13-38_-0700_Sat</t>
  </si>
  <si>
    <t>1-ccb70e66f0052394d970674b9a8140b2</t>
  </si>
  <si>
    <t>316988880</t>
  </si>
  <si>
    <t>10984536</t>
  </si>
  <si>
    <t>43050.7178018866</t>
  </si>
  <si>
    <t>2017-11-11T17:13:38-07:00</t>
  </si>
  <si>
    <t>esairodriguez_2017-11-11_17-16-04_-0700_Sat</t>
  </si>
  <si>
    <t>1-990d6f7ebfdddc0bed4bc6bb0a721f61</t>
  </si>
  <si>
    <t>316988877</t>
  </si>
  <si>
    <t>12053945</t>
  </si>
  <si>
    <t>43050.7194951505</t>
  </si>
  <si>
    <t>2017-11-11T17:16:04-07:00</t>
  </si>
  <si>
    <t>esairodriguez_2017-11-11_17-16-52_-0700_Sat</t>
  </si>
  <si>
    <t>1-fbb430d26fc7ae4582e044905a5714a5</t>
  </si>
  <si>
    <t>316988878</t>
  </si>
  <si>
    <t>10399551</t>
  </si>
  <si>
    <t>Perform d.o.t critical</t>
  </si>
  <si>
    <t>43050.7200490162</t>
  </si>
  <si>
    <t>2017-11-11T17:16:52-07:00</t>
  </si>
  <si>
    <t>esairodriguez_2017-11-11_17-17-52_-0700_Sat</t>
  </si>
  <si>
    <t>1-6dbdd535308584ecc7b5cec5091aee37</t>
  </si>
  <si>
    <t>2017-11-10T06:30:00-07:00</t>
  </si>
  <si>
    <t>43050.7207521065</t>
  </si>
  <si>
    <t>2017-11-11T17:17:52-07:00</t>
  </si>
  <si>
    <t>esairodriguez_2017-11-11_17-18-45_-0700_Sat</t>
  </si>
  <si>
    <t>1-990f51e294fb93c3bf5db5f30c1fcdbf</t>
  </si>
  <si>
    <t>2017-11-10T07:30:00-07:00</t>
  </si>
  <si>
    <t>316989078</t>
  </si>
  <si>
    <t>Brakes repair air leak changed out glad hands rubber seals</t>
  </si>
  <si>
    <t>43050.7213645718</t>
  </si>
  <si>
    <t>2017-11-11T17:18:45-07:00</t>
  </si>
  <si>
    <t>esairodriguez_2017-11-11_17-19-44_-0700_Sat</t>
  </si>
  <si>
    <t>1-6f87540a8aae9079fad9322bfb0a2867</t>
  </si>
  <si>
    <t>2017-11-10T09:00:00-07:00</t>
  </si>
  <si>
    <t>316842158</t>
  </si>
  <si>
    <t>Perform G06 pm inspection A</t>
  </si>
  <si>
    <t>43050.7220396528</t>
  </si>
  <si>
    <t>2017-11-11T17:19:44-07:00</t>
  </si>
  <si>
    <t>esairodriguez_2017-11-11_17-20-37_-0700_Sat</t>
  </si>
  <si>
    <t>1-996e820a709b85c046791fa3051c0892</t>
  </si>
  <si>
    <t>2017-11-10T10:00:00-07:00</t>
  </si>
  <si>
    <t>316992702</t>
  </si>
  <si>
    <t>Chassis replace DOT tape</t>
  </si>
  <si>
    <t>43050.7226598727</t>
  </si>
  <si>
    <t>2017-11-11T17:20:37-07:00</t>
  </si>
  <si>
    <t>esairodriguez_2017-11-11_17-21-34_-0700_Sat</t>
  </si>
  <si>
    <t>1-171129de81dab1e03a818eb93dd16cb6</t>
  </si>
  <si>
    <t>2017-11-10T13:00:00-07:00</t>
  </si>
  <si>
    <t>316991239</t>
  </si>
  <si>
    <t>Safety item repair e-kill. Trouble shoot inop e-kill. E-kill wasnt staying open cleaned plunger due tohaving grooves not allowing it too go through had to sand it down to clean surface and used a file to remove grooves. Changed out coil and put a 12v. Jumped e-kill to see if rig saver would trigger and did.</t>
  </si>
  <si>
    <t>43050.7233184606</t>
  </si>
  <si>
    <t>2017-11-11T17:21:34-07:00</t>
  </si>
  <si>
    <t>esairodriguez_2017-11-11_17-24-29_-0700_Sat</t>
  </si>
  <si>
    <t>2-80296c37d1e07dc510ce805af89cfe58</t>
  </si>
  <si>
    <t>2017-11-10T17:30:00-07:00</t>
  </si>
  <si>
    <t>316635145</t>
  </si>
  <si>
    <t>12667524</t>
  </si>
  <si>
    <t>S76B pm inspection</t>
  </si>
  <si>
    <t>43050.7253362616</t>
  </si>
  <si>
    <t>2017-11-11T17:24:29-07:00</t>
  </si>
  <si>
    <t>etellez_2017-10-04_03-20-33_-0600_Wed</t>
  </si>
  <si>
    <t>1-9b51bdbb513db6f4e4d04d7a617e855e</t>
  </si>
  <si>
    <t>etellez</t>
  </si>
  <si>
    <t>2017-10-01T07:00:00-06:00</t>
  </si>
  <si>
    <t>Tellez</t>
  </si>
  <si>
    <t>Erick</t>
  </si>
  <si>
    <t>Tellez, Erick</t>
  </si>
  <si>
    <t>316795557</t>
  </si>
  <si>
    <t>12452251</t>
  </si>
  <si>
    <t>Replace fuel guage</t>
  </si>
  <si>
    <t>43012.1392771412</t>
  </si>
  <si>
    <t>2017-10-04T03:20:33-06:00</t>
  </si>
  <si>
    <t>etellez_2017-10-04_03-23-26_-0600_Wed</t>
  </si>
  <si>
    <t>1-d0cfb422d7c839867305fe53071aedd4</t>
  </si>
  <si>
    <t>316794543</t>
  </si>
  <si>
    <t>Rebuild flow meters</t>
  </si>
  <si>
    <t>43012.1412808681</t>
  </si>
  <si>
    <t>2017-10-04T03:23:26-06:00</t>
  </si>
  <si>
    <t>etellez_2017-10-04_03-25-07_-0600_Wed</t>
  </si>
  <si>
    <t>1-5a19dd624bda1f3c6e7e6cee858354bc</t>
  </si>
  <si>
    <t>2017-10-01T15:00:00-06:00</t>
  </si>
  <si>
    <t>316795559</t>
  </si>
  <si>
    <t>Replace mag meter</t>
  </si>
  <si>
    <t>43012.1424445023</t>
  </si>
  <si>
    <t>2017-10-04T03:25:07-06:00</t>
  </si>
  <si>
    <t>etellez_2017-10-04_03-26-11_-0600_Wed</t>
  </si>
  <si>
    <t>1-05d5df397a557982e29bac3f18282b19</t>
  </si>
  <si>
    <t>316795561</t>
  </si>
  <si>
    <t>Repair ct pumps</t>
  </si>
  <si>
    <t>43012.1431919444</t>
  </si>
  <si>
    <t>2017-10-04T03:26:11-06:00</t>
  </si>
  <si>
    <t>etellez_2017-10-04_03-27-09_-0600_Wed</t>
  </si>
  <si>
    <t>1-adcfe7f56be10c993d63829e084212d7</t>
  </si>
  <si>
    <t>316801227</t>
  </si>
  <si>
    <t>11332439</t>
  </si>
  <si>
    <t>Repair reverse lights</t>
  </si>
  <si>
    <t>43012.1438599421</t>
  </si>
  <si>
    <t>2017-10-04T03:27:09-06:00</t>
  </si>
  <si>
    <t>etellez_2017-10-04_03-30-10_-0600_Wed</t>
  </si>
  <si>
    <t>1-2747c3cd4c46d7ca11c7c6ad7d356bba</t>
  </si>
  <si>
    <t>2017-10-02T13:30:00-06:00</t>
  </si>
  <si>
    <t>316669906</t>
  </si>
  <si>
    <t>12314493</t>
  </si>
  <si>
    <t>Replace hydraulic cylinder</t>
  </si>
  <si>
    <t>43012.145955625</t>
  </si>
  <si>
    <t>2017-10-04T03:30:10-06:00</t>
  </si>
  <si>
    <t>etellez_2017-10-04_03-31-04_-0600_Wed</t>
  </si>
  <si>
    <t>1-f838e27e479ccc4336096419e6dcccf0</t>
  </si>
  <si>
    <t>316795553</t>
  </si>
  <si>
    <t>Replace 4in piping</t>
  </si>
  <si>
    <t>43012.1465772685</t>
  </si>
  <si>
    <t>2017-10-04T03:31:04-06:00</t>
  </si>
  <si>
    <t>etellez_2017-10-04_07-28-15_-0600_Wed</t>
  </si>
  <si>
    <t>1-f785c046265c3544bb5ff8bd12e47c1f</t>
  </si>
  <si>
    <t>316803042</t>
  </si>
  <si>
    <t>12533277</t>
  </si>
  <si>
    <t>Installed charge pumps on blender and fixed a hydraulic leak at starter</t>
  </si>
  <si>
    <t>43012.3112914005</t>
  </si>
  <si>
    <t>2017-10-04T07:28:15-06:00</t>
  </si>
  <si>
    <t>etellez_2017-10-07_07-28-49_-0600_Sat</t>
  </si>
  <si>
    <t>2-269cb72758e401ed9aac1fe068f2e38a</t>
  </si>
  <si>
    <t>316819918</t>
  </si>
  <si>
    <t>Remove charge air cooler</t>
  </si>
  <si>
    <t>43015.3116801042</t>
  </si>
  <si>
    <t>2017-10-07T07:28:49-06:00</t>
  </si>
  <si>
    <t>etellez_2017-10-07_07-30-02_-0600_Sat</t>
  </si>
  <si>
    <t>1-ab94e8b43a5991b082b4c2806ff41870</t>
  </si>
  <si>
    <t>316802106</t>
  </si>
  <si>
    <t>11280338</t>
  </si>
  <si>
    <t>Removed transmission</t>
  </si>
  <si>
    <t>43015.3125303241</t>
  </si>
  <si>
    <t>2017-10-07T07:30:02-06:00</t>
  </si>
  <si>
    <t>etellez_2017-10-07_07-31-05_-0600_Sat</t>
  </si>
  <si>
    <t>1-1acc32843ac07788c4d08329935e5574</t>
  </si>
  <si>
    <t>Installed transmission</t>
  </si>
  <si>
    <t>43015.3132549537</t>
  </si>
  <si>
    <t>2017-10-07T07:31:05-06:00</t>
  </si>
  <si>
    <t>etellez_2017-10-08_07-32-24_-0600_Sun</t>
  </si>
  <si>
    <t>1-b6d7aca3a16ad8bba0db04a16a688a4a</t>
  </si>
  <si>
    <t>2017-10-07T11:30:00-06:00</t>
  </si>
  <si>
    <t>316583998</t>
  </si>
  <si>
    <t>576 BPM</t>
  </si>
  <si>
    <t>43016.3141779861</t>
  </si>
  <si>
    <t>2017-10-08T07:32:24-06:00</t>
  </si>
  <si>
    <t>etellez_2017-10-08_07-33-28_-0600_Sun</t>
  </si>
  <si>
    <t>3-49751508c6cb968c374977e5e140fc3d</t>
  </si>
  <si>
    <t>Removed right angle drive</t>
  </si>
  <si>
    <t>43016.3149125926</t>
  </si>
  <si>
    <t>2017-10-08T07:33:28-06:00</t>
  </si>
  <si>
    <t>etellez_2017-10-08_07-34-31_-0600_Sun</t>
  </si>
  <si>
    <t>2-b11d3519ad5dfb9e34acd55775c2070d</t>
  </si>
  <si>
    <t>2017-10-07T17:00:00-06:00</t>
  </si>
  <si>
    <t>316830643</t>
  </si>
  <si>
    <t>Replaced lights</t>
  </si>
  <si>
    <t>43016.3156437731</t>
  </si>
  <si>
    <t>2017-10-08T07:34:31-06:00</t>
  </si>
  <si>
    <t>etellez_2017-10-08_07-35-51_-0600_Sun</t>
  </si>
  <si>
    <t>2-26081c5672ce0c758a4b4f55212ed134</t>
  </si>
  <si>
    <t>43016.3165701042</t>
  </si>
  <si>
    <t>2017-10-08T07:35:51-06:00</t>
  </si>
  <si>
    <t>etellez_2017-10-10_19-17-14_-0600_Tue</t>
  </si>
  <si>
    <t>1-3fb686631dcdcfe980b8fcd6ad5f3b74</t>
  </si>
  <si>
    <t>316836511</t>
  </si>
  <si>
    <t>Remove filter housings and valve covers</t>
  </si>
  <si>
    <t>43018.8036433102</t>
  </si>
  <si>
    <t>2017-10-10T19:17:14-06:00</t>
  </si>
  <si>
    <t>etellez_2017-10-10_19-19-13_-0600_Tue</t>
  </si>
  <si>
    <t>1-bea0d250a080691f37d16fa1ff7bfdd1</t>
  </si>
  <si>
    <t>2017-10-08T09:30:00-06:00</t>
  </si>
  <si>
    <t>316831200</t>
  </si>
  <si>
    <t>12900598</t>
  </si>
  <si>
    <t>Topped off oil and def on light duty due to low oil pressure</t>
  </si>
  <si>
    <t>43018.8050180671</t>
  </si>
  <si>
    <t>2017-10-10T19:19:13-06:00</t>
  </si>
  <si>
    <t>etellez_2017-10-10_19-21-10_-0600_Tue</t>
  </si>
  <si>
    <t>1-3ab34a2800af82b9ee5732963054f76e</t>
  </si>
  <si>
    <t>2017-10-08T11:30:00-06:00</t>
  </si>
  <si>
    <t>316831202</t>
  </si>
  <si>
    <t>11923288</t>
  </si>
  <si>
    <t>Repair damaged landing gear</t>
  </si>
  <si>
    <t>43018.8063680093</t>
  </si>
  <si>
    <t>2017-10-10T19:21:10-06:00</t>
  </si>
  <si>
    <t>etellez_2017-10-10_19-22-19_-0600_Tue</t>
  </si>
  <si>
    <t>1-ce82383e21023458ca032a0901c31ab8</t>
  </si>
  <si>
    <t>316831203</t>
  </si>
  <si>
    <t>Remove starters. Tighten housing bolts. Reinstall gaskets. Tighten hydraulic lines. Repair leaks on high pressure hoses.</t>
  </si>
  <si>
    <t>43018.8071716204</t>
  </si>
  <si>
    <t>2017-10-10T19:22:19-06:00</t>
  </si>
  <si>
    <t>etellez_2017-10-10_19-25-50_-0600_Tue</t>
  </si>
  <si>
    <t>1-3325dc6a4ca274f08b4dce7a3b58483f</t>
  </si>
  <si>
    <t>316831208</t>
  </si>
  <si>
    <t>Remove lube pump. Replace o-rings and reinstall. Clean pump and tighten hoses.</t>
  </si>
  <si>
    <t>43018.8096083681</t>
  </si>
  <si>
    <t>2017-10-10T19:25:50-06:00</t>
  </si>
  <si>
    <t>etellez_2017-10-10_19-27-44_-0600_Tue</t>
  </si>
  <si>
    <t>1-77723c4548818ab6c5a71ac8c42ea0b0</t>
  </si>
  <si>
    <t>316828058</t>
  </si>
  <si>
    <t>Remove transmission and cooler</t>
  </si>
  <si>
    <t>43018.8109300694</t>
  </si>
  <si>
    <t>2017-10-10T19:27:44-06:00</t>
  </si>
  <si>
    <t>etellez_2017-10-10_19-29-32_-0600_Tue</t>
  </si>
  <si>
    <t>1-f2a1592adac1a513771860f63dd87e9a</t>
  </si>
  <si>
    <t>2017-10-04T12:00:00-06:00</t>
  </si>
  <si>
    <t>Replaced # 3&amp;4 CT pumps. Replaced chain and coupler on #3 CT pump. Extracted screw at #4 CT pump</t>
  </si>
  <si>
    <t>43018.812183831</t>
  </si>
  <si>
    <t>2017-10-10T19:29:32-06:00</t>
  </si>
  <si>
    <t>etellez_2017-10-10_19-33-01_-0600_Tue</t>
  </si>
  <si>
    <t>1-531283d05747942b59131d2373b648aa</t>
  </si>
  <si>
    <t>CPM</t>
  </si>
  <si>
    <t>43018.8145966898</t>
  </si>
  <si>
    <t>2017-10-10T19:33:01-06:00</t>
  </si>
  <si>
    <t>etellez_2017-10-11_19-28-45_-0600_Wed</t>
  </si>
  <si>
    <t>1-021feb35d1a7e54272b3219ad2da7477</t>
  </si>
  <si>
    <t>2017-10-11T07:00:00-06:00</t>
  </si>
  <si>
    <t>316843711</t>
  </si>
  <si>
    <t>Replaced wheel seal</t>
  </si>
  <si>
    <t>43019.8116417014</t>
  </si>
  <si>
    <t>2017-10-11T19:28:45-06:00</t>
  </si>
  <si>
    <t>etellez_2017-10-11_19-30-34_-0600_Wed</t>
  </si>
  <si>
    <t>2-ff8a6b3c3d515753e01259d8a47b9c17</t>
  </si>
  <si>
    <t>316648047</t>
  </si>
  <si>
    <t>12808486</t>
  </si>
  <si>
    <t>Repair transfer case, no hydraulic pressure</t>
  </si>
  <si>
    <t>43019.812898912</t>
  </si>
  <si>
    <t>2017-10-11T19:30:34-06:00</t>
  </si>
  <si>
    <t>etellez_2017-10-13_19-26-56_-0600_Fri</t>
  </si>
  <si>
    <t>1-1ed84144e836fb74ab228391736f5e0a</t>
  </si>
  <si>
    <t>316705080</t>
  </si>
  <si>
    <t>12545631</t>
  </si>
  <si>
    <t>Install turbos and rocker assembly</t>
  </si>
  <si>
    <t>43021.8103808681</t>
  </si>
  <si>
    <t>2017-10-13T19:26:56-06:00</t>
  </si>
  <si>
    <t>etellez_2017-10-13_19-28-56_-0600_Fri</t>
  </si>
  <si>
    <t>1-b02a4c9dd595aa8290f36462d980e46b</t>
  </si>
  <si>
    <t>43021.8117673032</t>
  </si>
  <si>
    <t>2017-10-13T19:28:56-06:00</t>
  </si>
  <si>
    <t>etellez_2017-10-14_19-25-46_-0600_Sat</t>
  </si>
  <si>
    <t>1-bed429fe8f234edb04c94dd7dfe502f1</t>
  </si>
  <si>
    <t>2017-10-14T12:00:00-06:00</t>
  </si>
  <si>
    <t>Install turbos and rockers</t>
  </si>
  <si>
    <t>43022.8095660185</t>
  </si>
  <si>
    <t>2017-10-14T19:25:46-06:00</t>
  </si>
  <si>
    <t>etellez_2017-10-14_19-27-00_-0600_Sat</t>
  </si>
  <si>
    <t>1-412c93a970221de67946e37aec428ab4</t>
  </si>
  <si>
    <t>316831187</t>
  </si>
  <si>
    <t>Replace acc drive seal and plate</t>
  </si>
  <si>
    <t>43022.8104252662</t>
  </si>
  <si>
    <t>2017-10-14T19:27:00-06:00</t>
  </si>
  <si>
    <t>etellez_2017-10-15_19-28-59_-0600_Sun</t>
  </si>
  <si>
    <t>1-d2b529e20c090228ad17456d878e8e83</t>
  </si>
  <si>
    <t>316811946</t>
  </si>
  <si>
    <t>Remove and replace cylinder packs and heads</t>
  </si>
  <si>
    <t>43023.8118039815</t>
  </si>
  <si>
    <t>2017-10-15T19:28:59-06:00</t>
  </si>
  <si>
    <t>etellez_2017-10-18_06-34-01_-0600_Wed</t>
  </si>
  <si>
    <t>1-2f2ea05cf32f4305af3421c3ac7c2a5b</t>
  </si>
  <si>
    <t>2017-10-16T07:00:00-06:00</t>
  </si>
  <si>
    <t>316864021</t>
  </si>
  <si>
    <t>43026.2736318056</t>
  </si>
  <si>
    <t>2017-10-18T06:34:01-06:00</t>
  </si>
  <si>
    <t>etellez_2017-10-18_06-35-43_-0600_Wed</t>
  </si>
  <si>
    <t>1-2de0301867d248aefaf3310d70809cca</t>
  </si>
  <si>
    <t>2017-10-16T08:00:00-06:00</t>
  </si>
  <si>
    <t>316864022</t>
  </si>
  <si>
    <t>Replaced air filter covers</t>
  </si>
  <si>
    <t>43026.2748100463</t>
  </si>
  <si>
    <t>2017-10-18T06:35:43-06:00</t>
  </si>
  <si>
    <t>etellez_2017-10-18_06-36-44_-0600_Wed</t>
  </si>
  <si>
    <t>1-f481f71024e70f7bdd4e05f526efc92b</t>
  </si>
  <si>
    <t>2017-10-16T08:30:00-06:00</t>
  </si>
  <si>
    <t>316864023</t>
  </si>
  <si>
    <t>Replaced tail light</t>
  </si>
  <si>
    <t>43026.2755112963</t>
  </si>
  <si>
    <t>2017-10-18T06:36:44-06:00</t>
  </si>
  <si>
    <t>etellez_2017-10-18_06-37-39_-0600_Wed</t>
  </si>
  <si>
    <t>1-3c97210499b45a06d4c39a672beab0e9</t>
  </si>
  <si>
    <t>Remove and replaced cylinder packs and rockers</t>
  </si>
  <si>
    <t>43026.276155544</t>
  </si>
  <si>
    <t>2017-10-18T06:37:39-06:00</t>
  </si>
  <si>
    <t>etellez_2017-10-18_06-38-49_-0600_Wed</t>
  </si>
  <si>
    <t>1-443b7ad26485748fe40737f38f199e72</t>
  </si>
  <si>
    <t>Remove and replace cylinder packs and rockers</t>
  </si>
  <si>
    <t>43026.2769592824</t>
  </si>
  <si>
    <t>2017-10-18T06:38:49-06:00</t>
  </si>
  <si>
    <t>etellez_2017-10-21_19-32-56_-0600_Sat</t>
  </si>
  <si>
    <t>1-dcdda270874de31e8607261a8ac7bd26</t>
  </si>
  <si>
    <t>2017-10-21T12:00:00-06:00</t>
  </si>
  <si>
    <t>316854040</t>
  </si>
  <si>
    <t>12468280</t>
  </si>
  <si>
    <t>Replace cylinder packs</t>
  </si>
  <si>
    <t>43029.8145447107</t>
  </si>
  <si>
    <t>2017-10-21T19:32:56-06:00</t>
  </si>
  <si>
    <t>etellez_2017-10-21_19-33-50_-0600_Sat</t>
  </si>
  <si>
    <t>1-a9d18f154084b009d8d2bd4b093abb0a</t>
  </si>
  <si>
    <t>316763054</t>
  </si>
  <si>
    <t>12546262</t>
  </si>
  <si>
    <t>43029.8151673611</t>
  </si>
  <si>
    <t>2017-10-21T19:33:50-06:00</t>
  </si>
  <si>
    <t>etellez_2017-10-21_19-34-45_-0600_Sat</t>
  </si>
  <si>
    <t>1-1780c754d07e9bb2e432338f0a7056f1</t>
  </si>
  <si>
    <t>43029.815807338</t>
  </si>
  <si>
    <t>2017-10-21T19:34:45-06:00</t>
  </si>
  <si>
    <t>etellez_2017-10-21_19-35-44_-0600_Sat</t>
  </si>
  <si>
    <t>1-2dcb306944fc3c9ba97420543716f068</t>
  </si>
  <si>
    <t>43029.8164820139</t>
  </si>
  <si>
    <t>2017-10-21T19:35:44-06:00</t>
  </si>
  <si>
    <t>etellez_2017-10-24_21-29-41_-0500_Tue</t>
  </si>
  <si>
    <t>1-781828d1f9e3bd45600951c84a4132f6</t>
  </si>
  <si>
    <t>Replace accessory drive seal and plate</t>
  </si>
  <si>
    <t>43032.8956174884</t>
  </si>
  <si>
    <t>2017-10-24T21:29:41-05:00</t>
  </si>
  <si>
    <t>etellez_2017-10-24_21-31-11_-0500_Tue</t>
  </si>
  <si>
    <t>1-0101163649d56ddd277fa5b998df5f16</t>
  </si>
  <si>
    <t>R&amp;R cylinder packs and rockers</t>
  </si>
  <si>
    <t>43032.8966569444</t>
  </si>
  <si>
    <t>2017-10-24T21:31:11-05:00</t>
  </si>
  <si>
    <t>etellez_2017-10-24_21-32-31_-0500_Tue</t>
  </si>
  <si>
    <t>1-1bc58194ff875aaacc5cbfade233e00a</t>
  </si>
  <si>
    <t>43032.8975815046</t>
  </si>
  <si>
    <t>2017-10-24T21:32:31-05:00</t>
  </si>
  <si>
    <t>etellez_2017-10-24_21-35-27_-0500_Tue</t>
  </si>
  <si>
    <t>1-0efd0eb3e0a820de5e96750ab591db32</t>
  </si>
  <si>
    <t>43032.8996243518</t>
  </si>
  <si>
    <t>2017-10-24T21:35:27-05:00</t>
  </si>
  <si>
    <t>etellez_2017-10-24_21-36-49_-0500_Tue</t>
  </si>
  <si>
    <t>1-5462fc9396c147d6a0e44f394b1d390e</t>
  </si>
  <si>
    <t>2017-10-22T12:00:00-05:00</t>
  </si>
  <si>
    <t>43032.9005701852</t>
  </si>
  <si>
    <t>2017-10-24T21:36:49-05:00</t>
  </si>
  <si>
    <t>etellez_2017-10-24_21-38-23_-0500_Tue</t>
  </si>
  <si>
    <t>1-3424ad2b68df1973217b4eb0135bc712</t>
  </si>
  <si>
    <t>43032.9016596991</t>
  </si>
  <si>
    <t>2017-10-24T21:38:23-05:00</t>
  </si>
  <si>
    <t>etellez_2017-10-24_21-39-10_-0500_Tue</t>
  </si>
  <si>
    <t>1-a5127910f26095a8086f16a0ab648aec</t>
  </si>
  <si>
    <t>43032.9022056019</t>
  </si>
  <si>
    <t>2017-10-24T21:39:10-05:00</t>
  </si>
  <si>
    <t>etellez_2017-11-01_07-44-35_-0600_Wed</t>
  </si>
  <si>
    <t>2-4c6284b6d1b28702f02c66552b3b41be</t>
  </si>
  <si>
    <t>316932960</t>
  </si>
  <si>
    <t>Remove discharge plumbing and discharge pump</t>
  </si>
  <si>
    <t>43040.32263375</t>
  </si>
  <si>
    <t>2017-11-01T07:44:35-06:00</t>
  </si>
  <si>
    <t>etellez_2017-11-02_06-50-28_-0600_Thu</t>
  </si>
  <si>
    <t>2-575f99a38517c8d76a37fd201a272982</t>
  </si>
  <si>
    <t>316848077</t>
  </si>
  <si>
    <t>Install discharge plumbing and discharge pump manifold</t>
  </si>
  <si>
    <t>43041.2850553241</t>
  </si>
  <si>
    <t>2017-11-02T06:50:28-06:00</t>
  </si>
  <si>
    <t>etellez_2017-11-03_07-36-37_-0600_Fri</t>
  </si>
  <si>
    <t>1-0ccedf7aecf52e5f9b5ff173c9147e1a</t>
  </si>
  <si>
    <t>2017-11-02T12:00:00-06:00</t>
  </si>
  <si>
    <t>Continue on discharge plumbing</t>
  </si>
  <si>
    <t>43042.317098831</t>
  </si>
  <si>
    <t>2017-11-03T07:36:37-06:00</t>
  </si>
  <si>
    <t>etellez_2017-11-03_07-37-36_-0600_Fri</t>
  </si>
  <si>
    <t>1-080c47c7a838447a0f304d743b4031cb</t>
  </si>
  <si>
    <t>43042.3177804514</t>
  </si>
  <si>
    <t>2017-11-03T07:37:36-06:00</t>
  </si>
  <si>
    <t>etellez_2017-11-06_06-21-33_-0700_Mon</t>
  </si>
  <si>
    <t>1-51eded58bb338f4b2bcf2a4126917202</t>
  </si>
  <si>
    <t>316911069</t>
  </si>
  <si>
    <t>Install tranmission</t>
  </si>
  <si>
    <t>43045.2649688542</t>
  </si>
  <si>
    <t>2017-11-06T06:21:33-07:00</t>
  </si>
  <si>
    <t>etellez_2017-11-06_06-24-06_-0700_Mon</t>
  </si>
  <si>
    <t>2-4294e640a44a50d3314e13fb6f56db41</t>
  </si>
  <si>
    <t>2017-11-04T10:00:00-06:00</t>
  </si>
  <si>
    <t>316960633</t>
  </si>
  <si>
    <t>11904368</t>
  </si>
  <si>
    <t>Replace oil cooler</t>
  </si>
  <si>
    <t>43045.2667476273</t>
  </si>
  <si>
    <t>2017-11-06T06:24:06-07:00</t>
  </si>
  <si>
    <t>etellez_2017-11-06_06-25-54_-0700_Mon</t>
  </si>
  <si>
    <t>2-5c97d65223f31cf2d2116ae531e445c0</t>
  </si>
  <si>
    <t>2017-11-04T14:00:00-06:00</t>
  </si>
  <si>
    <t>316965631</t>
  </si>
  <si>
    <t>Repair coolant leaks</t>
  </si>
  <si>
    <t>43045.2679866435</t>
  </si>
  <si>
    <t>2017-11-06T06:25:54-07:00</t>
  </si>
  <si>
    <t>etellez_2017-11-06_06-26-43_-0700_Mon</t>
  </si>
  <si>
    <t>2-90ad5c4a3f1438030c4ec6809517b682</t>
  </si>
  <si>
    <t>Remove water pump</t>
  </si>
  <si>
    <t>43045.2685625926</t>
  </si>
  <si>
    <t>2017-11-06T06:26:43-07:00</t>
  </si>
  <si>
    <t>etellez_2017-11-06_06-29-48_-0700_Mon</t>
  </si>
  <si>
    <t>2-d85e5c506730ab1b6fd8897ce41c1eea</t>
  </si>
  <si>
    <t>316965635</t>
  </si>
  <si>
    <t>Replace trans fill plug and check oil level</t>
  </si>
  <si>
    <t>43045.2706992593</t>
  </si>
  <si>
    <t>2017-11-06T06:29:48-07:00</t>
  </si>
  <si>
    <t>etellez_2017-11-06_06-30-59_-0700_Mon</t>
  </si>
  <si>
    <t>2-1f3995ea2c5fc0106a630fdd6ca06deb</t>
  </si>
  <si>
    <t>316965641</t>
  </si>
  <si>
    <t>11617137</t>
  </si>
  <si>
    <t>Repair drive roller on conveyor</t>
  </si>
  <si>
    <t>43045.2715229282</t>
  </si>
  <si>
    <t>2017-11-06T06:30:59-07:00</t>
  </si>
  <si>
    <t>etellez_2017-11-06_06-32-08_-0700_Mon</t>
  </si>
  <si>
    <t>2-19b85a68d699f1bb8cdff2133e9e1fbf</t>
  </si>
  <si>
    <t>2017-11-05T17:00:00-07:00</t>
  </si>
  <si>
    <t>316956013</t>
  </si>
  <si>
    <t>11767006</t>
  </si>
  <si>
    <t>Repair inoperational landing gear</t>
  </si>
  <si>
    <t>43045.2723150347</t>
  </si>
  <si>
    <t>2017-11-06T06:32:08-07:00</t>
  </si>
  <si>
    <t>etellez_2017-11-07_07-11-55_-0700_Tue</t>
  </si>
  <si>
    <t>4-b02ab64a2ea62d1c669aae3a372699cb</t>
  </si>
  <si>
    <t>11904363</t>
  </si>
  <si>
    <t>Replace oil cooler and water pump</t>
  </si>
  <si>
    <t>43046.2999481944</t>
  </si>
  <si>
    <t>2017-11-07T07:11:55-07:00</t>
  </si>
  <si>
    <t>etellez_2017-11-07_07-37-35_-0700_Tue</t>
  </si>
  <si>
    <t>1-4ed3d3e621b7a2f2af2776b4ae2f7e3d</t>
  </si>
  <si>
    <t>2017-11-06T07:30:00-07:00</t>
  </si>
  <si>
    <t>316906441</t>
  </si>
  <si>
    <t>11980028</t>
  </si>
  <si>
    <t>Replace alternator pulley</t>
  </si>
  <si>
    <t>43046.3177768056</t>
  </si>
  <si>
    <t>2017-11-07T07:37:35-07:00</t>
  </si>
  <si>
    <t>etellez_2017-11-07_07-38-52_-0700_Tue</t>
  </si>
  <si>
    <t>1-96d852c0939c89bd1bf3e54c90c95a38</t>
  </si>
  <si>
    <t>2017-11-06T08:30:00-07:00</t>
  </si>
  <si>
    <t>316923262</t>
  </si>
  <si>
    <t>Replace fuel primer</t>
  </si>
  <si>
    <t>43046.3186617361</t>
  </si>
  <si>
    <t>2017-11-07T07:38:52-07:00</t>
  </si>
  <si>
    <t>etellez_2017-11-07_07-39-51_-0700_Tue</t>
  </si>
  <si>
    <t>1-e1c77b7811ee1f1f9a51d0dd6c0fd627</t>
  </si>
  <si>
    <t>2017-11-06T09:30:00-07:00</t>
  </si>
  <si>
    <t>316966364</t>
  </si>
  <si>
    <t>11234468</t>
  </si>
  <si>
    <t>Replace heater control valve</t>
  </si>
  <si>
    <t>43046.3193433565</t>
  </si>
  <si>
    <t>2017-11-07T07:39:51-07:00</t>
  </si>
  <si>
    <t>etellez_2017-11-07_07-41-08_-0700_Tue</t>
  </si>
  <si>
    <t>2-e0d05f4680237e4c735218d0b6d786c2</t>
  </si>
  <si>
    <t>2017-11-06T10:30:00-07:00</t>
  </si>
  <si>
    <t>316971537</t>
  </si>
  <si>
    <t>Replace air restriction gauge</t>
  </si>
  <si>
    <t>43046.320231794</t>
  </si>
  <si>
    <t>2017-11-07T07:41:08-07:00</t>
  </si>
  <si>
    <t>etellez_2017-11-07_07-44-07_-0700_Tue</t>
  </si>
  <si>
    <t>3-f40b1cce45c0dad2f2d7bc813cb6ef81</t>
  </si>
  <si>
    <t>2017-11-06T11:30:00-07:00</t>
  </si>
  <si>
    <t>316971540</t>
  </si>
  <si>
    <t>Replace trans fill plug</t>
  </si>
  <si>
    <t>43046.3223039352</t>
  </si>
  <si>
    <t>2017-11-07T07:44:07-07:00</t>
  </si>
  <si>
    <t>etellez_2017-11-07_07-46-23_-0700_Tue</t>
  </si>
  <si>
    <t>2-1352925ae0ca92a565a4cccc1df83c0b</t>
  </si>
  <si>
    <t>2017-11-06T13:00:00-07:00</t>
  </si>
  <si>
    <t>316971542</t>
  </si>
  <si>
    <t>43046.3238789236</t>
  </si>
  <si>
    <t>2017-11-07T07:46:23-07:00</t>
  </si>
  <si>
    <t>etellez_2017-11-07_07-47-50_-0700_Tue</t>
  </si>
  <si>
    <t>2-70af48718fba01475180a1c011d2b0f0</t>
  </si>
  <si>
    <t>316971547</t>
  </si>
  <si>
    <t>43046.3248901736</t>
  </si>
  <si>
    <t>2017-11-07T07:47:50-07:00</t>
  </si>
  <si>
    <t>etellez_2017-11-07_07-52-15_-0700_Tue</t>
  </si>
  <si>
    <t>3-e2eef792d4f86246620ec2986272ce62</t>
  </si>
  <si>
    <t>2017-11-06T15:30:00-07:00</t>
  </si>
  <si>
    <t>316971534</t>
  </si>
  <si>
    <t>Replace ball valve on tranmission</t>
  </si>
  <si>
    <t>43046.3279524421</t>
  </si>
  <si>
    <t>2017-11-07T07:52:15-07:00</t>
  </si>
  <si>
    <t>etellez_2017-11-07_07-53-45_-0700_Tue</t>
  </si>
  <si>
    <t>2-198e14f997eb1bcb30cf2cf4ffa81f69</t>
  </si>
  <si>
    <t>2017-11-06T16:30:00-07:00</t>
  </si>
  <si>
    <t>316976943</t>
  </si>
  <si>
    <t>Repair interior lights</t>
  </si>
  <si>
    <t>43046.3289947569</t>
  </si>
  <si>
    <t>2017-11-07T07:53:45-07:00</t>
  </si>
  <si>
    <t>etellez_2017-11-07_07-54-54_-0700_Tue</t>
  </si>
  <si>
    <t>2-d62a6c7311cf43a0c621d21a28bfdcdd</t>
  </si>
  <si>
    <t>316976947</t>
  </si>
  <si>
    <t>Repair loose exhaust</t>
  </si>
  <si>
    <t>43046.3297960532</t>
  </si>
  <si>
    <t>2017-11-07T07:54:54-07:00</t>
  </si>
  <si>
    <t>etellez_2017-11-12_08-58-28_-0700_Sun</t>
  </si>
  <si>
    <t>3-4cf68441d4901a5d32083618474853ff</t>
  </si>
  <si>
    <t>316972918</t>
  </si>
  <si>
    <t>Replace transmission fill plug</t>
  </si>
  <si>
    <t>43051.3739377315</t>
  </si>
  <si>
    <t>2017-11-12T08:58:28-07:00</t>
  </si>
  <si>
    <t>etellez_2017-11-12_09-01-37_-0700_Sun</t>
  </si>
  <si>
    <t>1-51d325ed7bdf0f00b0779aa8f3a15762</t>
  </si>
  <si>
    <t>2017-11-07T21:30:00-07:00</t>
  </si>
  <si>
    <t>2017-11-07T22:00:00-07:00</t>
  </si>
  <si>
    <t>316972916</t>
  </si>
  <si>
    <t>43051.3761249653</t>
  </si>
  <si>
    <t>2017-11-12T09:01:37-07:00</t>
  </si>
  <si>
    <t>etellez_2017-11-12_09-04-41_-0700_Sun</t>
  </si>
  <si>
    <t>1-4f5e22681d5081c0daf93b9d5582923d</t>
  </si>
  <si>
    <t>316972913</t>
  </si>
  <si>
    <t>43051.3782557755</t>
  </si>
  <si>
    <t>2017-11-12T09:04:41-07:00</t>
  </si>
  <si>
    <t>etovar_2017-10-01_18-01-08_-0600_Sun</t>
  </si>
  <si>
    <t>1-70192af95ef05ed645428d30c52e7d18</t>
  </si>
  <si>
    <t>etovar</t>
  </si>
  <si>
    <t>2017-10-01T12:00:00-06:00</t>
  </si>
  <si>
    <t>Tovar, Eduardo</t>
  </si>
  <si>
    <t>REMOVE ENGINE PARTS</t>
  </si>
  <si>
    <t>43009.7507964583</t>
  </si>
  <si>
    <t>2017-10-01T18:01:08-06:00</t>
  </si>
  <si>
    <t>etovar_2017-10-01_18-02-11_-0600_Sun</t>
  </si>
  <si>
    <t>1-de0f35bd08da2184d238e31a42c82a0d</t>
  </si>
  <si>
    <t>REMOVE DISCHARGE PUMP</t>
  </si>
  <si>
    <t>43009.7515200232</t>
  </si>
  <si>
    <t>2017-10-01T18:02:11-06:00</t>
  </si>
  <si>
    <t>etovar_2017-10-02_18-11-09_-0600_Mon</t>
  </si>
  <si>
    <t>1-fc9db162f6181b755d519844b59ddfad</t>
  </si>
  <si>
    <t>2017-10-02T12:00:00-06:00</t>
  </si>
  <si>
    <t>REMOVE TRANSMISSION AND PARTS</t>
  </si>
  <si>
    <t>43010.7577515856</t>
  </si>
  <si>
    <t>2017-10-02T18:11:09-06:00</t>
  </si>
  <si>
    <t>etovar_2017-10-02_18-12-35_-0600_Mon</t>
  </si>
  <si>
    <t>1-95e6b58cf50a1267d99f841e4c4f23ff</t>
  </si>
  <si>
    <t>INSTALL TRANSMISSION AUX GEAR BOX</t>
  </si>
  <si>
    <t>43010.758744213</t>
  </si>
  <si>
    <t>2017-10-02T18:12:35-06:00</t>
  </si>
  <si>
    <t>etovar_2017-10-03_17-19-16_-0600_Tue</t>
  </si>
  <si>
    <t>1-adc8aa7069b49028713aba745ae03afd</t>
  </si>
  <si>
    <t>FINISH WORKING ON AUX HYDRAULIC PUMPS</t>
  </si>
  <si>
    <t>43011.721721713</t>
  </si>
  <si>
    <t>2017-10-03T17:19:16-06:00</t>
  </si>
  <si>
    <t>etovar_2017-10-03_17-20-13_-0600_Tue</t>
  </si>
  <si>
    <t>1-128e2fe08cbd2a3e7dbdb3a42aa4160d</t>
  </si>
  <si>
    <t>ALIGNED POWER END AND FLUID END</t>
  </si>
  <si>
    <t>43011.7223756829</t>
  </si>
  <si>
    <t>2017-10-03T17:20:13-06:00</t>
  </si>
  <si>
    <t>etovar_2017-10-24_18-41-37_-0600_Tue</t>
  </si>
  <si>
    <t>1-97582ed6952b25c5e0a58f49cc6f1d85</t>
  </si>
  <si>
    <t>REMOVE TRANSMISSION FROM UNIT</t>
  </si>
  <si>
    <t>43032.778902419</t>
  </si>
  <si>
    <t>2017-10-24T18:41:37-06:00</t>
  </si>
  <si>
    <t>etovar_2017-10-24_18-42-29_-0600_Tue</t>
  </si>
  <si>
    <t>1-9494207a5b7b846fd497aab0c25db0ae</t>
  </si>
  <si>
    <t>43032.7795102662</t>
  </si>
  <si>
    <t>2017-10-24T18:42:29-06:00</t>
  </si>
  <si>
    <t>etovar_2017-10-24_18-47-07_-0600_Tue</t>
  </si>
  <si>
    <t>1-d3303d6d6db481d409f0a2f59eb8dbf6</t>
  </si>
  <si>
    <t>REMOVE TRANSMISSION WITH UPGRADES</t>
  </si>
  <si>
    <t>43032.7827212731</t>
  </si>
  <si>
    <t>2017-10-24T18:47:07-06:00</t>
  </si>
  <si>
    <t>etovar_2017-10-24_18-48-49_-0600_Tue</t>
  </si>
  <si>
    <t>1-3a922dc926423f8aaddbf395511857bc</t>
  </si>
  <si>
    <t>REMOVE PARTS FROM TRANSMISSION AND REMOVE AND REPLACE TRANS OIL COOLER</t>
  </si>
  <si>
    <t>43032.7839013426</t>
  </si>
  <si>
    <t>2017-10-24T18:48:49-06:00</t>
  </si>
  <si>
    <t>etovar_2017-10-25_19-41-55_-0600_Wed</t>
  </si>
  <si>
    <t>1-99ef2ed6a9e4d8c1fe46c8ca444d8f9c</t>
  </si>
  <si>
    <t>REMOVE ENGINE FROM FRAC PUMP</t>
  </si>
  <si>
    <t>43033.8207794097</t>
  </si>
  <si>
    <t>2017-10-25T19:41:55-06:00</t>
  </si>
  <si>
    <t>etovar_2017-10-27_20-16-25_-0600_Fri</t>
  </si>
  <si>
    <t>1-0954aa716942609c61111453e07e7e32</t>
  </si>
  <si>
    <t>REMOVE PARTS FROM OLD ENGINE</t>
  </si>
  <si>
    <t>43035.8447432986</t>
  </si>
  <si>
    <t>2017-10-27T20:16:25-06:00</t>
  </si>
  <si>
    <t>etovar_2017-10-27_20-17-56_-0600_Fri</t>
  </si>
  <si>
    <t>2-312038b38813009c605e55916e4b4935</t>
  </si>
  <si>
    <t>SAND EXPRESS REMOVED SAND SCREWS TO PERFORMED UPGRADE</t>
  </si>
  <si>
    <t>43035.8457966435</t>
  </si>
  <si>
    <t>2017-10-27T20:17:56-06:00</t>
  </si>
  <si>
    <t>etovar_2017-10-27_20-19-14_-0600_Fri</t>
  </si>
  <si>
    <t>2-1b7a9098ece27ca1b28604eaeea8a5ea</t>
  </si>
  <si>
    <t>2017-10-27T12:00:00-06:00</t>
  </si>
  <si>
    <t>INSTALL SAND SCREWS AND ALL HYDRAULIC HOSES</t>
  </si>
  <si>
    <t>43035.8466919213</t>
  </si>
  <si>
    <t>2017-10-27T20:19:14-06:00</t>
  </si>
  <si>
    <t>etovar_2017-10-27_20-20-02_-0600_Fri</t>
  </si>
  <si>
    <t>2-c8c53c28b60b850e7467ff73e1b94ae6</t>
  </si>
  <si>
    <t>INSTALL PARTS ON NEW ENGINE</t>
  </si>
  <si>
    <t>43035.8472521181</t>
  </si>
  <si>
    <t>2017-10-27T20:20:02-06:00</t>
  </si>
  <si>
    <t>etovar_2017-10-27_20-21-58_-0600_Fri</t>
  </si>
  <si>
    <t>1-45018a03441080d605dd1e48287d2f34</t>
  </si>
  <si>
    <t>312729411</t>
  </si>
  <si>
    <t>10026004</t>
  </si>
  <si>
    <t>PERFORMED DOT ANNUAL INSPECTION</t>
  </si>
  <si>
    <t>43035.8485922454</t>
  </si>
  <si>
    <t>2017-10-27T20:21:58-06:00</t>
  </si>
  <si>
    <t>etovar_2017-10-28_18-59-45_-0600_Sat</t>
  </si>
  <si>
    <t>1-dff48807edf74eabce7216ceb0048fe7</t>
  </si>
  <si>
    <t>REPAIR POWER END LEAK HAD REMOVE AND REPLACE HOSES</t>
  </si>
  <si>
    <t>43036.7914978241</t>
  </si>
  <si>
    <t>2017-10-28T18:59:45-06:00</t>
  </si>
  <si>
    <t>etovar_2017-10-28_19-01-22_-0600_Sat</t>
  </si>
  <si>
    <t>1-6e93fe9e3ce5324fe0ee6025045b8d59</t>
  </si>
  <si>
    <t>WASH UNIT INSTALL SAND TUB AGITATORS AND INSTALL SAND SCREW RAILS</t>
  </si>
  <si>
    <t>43036.7926159722</t>
  </si>
  <si>
    <t>2017-10-28T19:01:22-06:00</t>
  </si>
  <si>
    <t>etovar_2017-10-30_19-55-28_-0600_Mon</t>
  </si>
  <si>
    <t>1-1bb73a49b4baf9783e43649a53f2a27b</t>
  </si>
  <si>
    <t>INSTALL MANIFOLD ON BLENDER AND VALVES</t>
  </si>
  <si>
    <t>43038.8301941088</t>
  </si>
  <si>
    <t>2017-10-30T19:55:28-06:00</t>
  </si>
  <si>
    <t>etovar_2017-10-30_19-57-50_-0600_Mon</t>
  </si>
  <si>
    <t>1-f56389bb15e643f1b48a0b35945bc8cc</t>
  </si>
  <si>
    <t>INSTALL ENGINE AND TRANSMISSION AND PARTS AROUND ENGINE</t>
  </si>
  <si>
    <t>43038.8318372338</t>
  </si>
  <si>
    <t>2017-10-30T19:57:50-06:00</t>
  </si>
  <si>
    <t>etovar_2017-10-30_20-00-54_-0600_Mon</t>
  </si>
  <si>
    <t>1-f9041dd49c0db52b6d1da163add2d412</t>
  </si>
  <si>
    <t>INSTALL MANIFOLD PIPING FOR WELDER TO TACK AND REMOVE PIPING FOR PROPER WELDS AROUND FLANGES</t>
  </si>
  <si>
    <t>43038.8339686458</t>
  </si>
  <si>
    <t>2017-10-30T20:00:54-06:00</t>
  </si>
  <si>
    <t>etovar_2017-10-31_21-32-47_-0600_Tue</t>
  </si>
  <si>
    <t>1-3d562a173699fa7368cf1822fbb1cfe7</t>
  </si>
  <si>
    <t>2017-10-31T12:00:00-06:00</t>
  </si>
  <si>
    <t>REMOVE DIRTY DOZEN BOLTS FROM TRANSMISSION TO UNLOCK ENGINE HAD TO PULL HEAD COVER GASKETS TO INSPECT LIFTERS AND INJECTORS</t>
  </si>
  <si>
    <t>43039.8977710185</t>
  </si>
  <si>
    <t>2017-10-31T21:32:47-06:00</t>
  </si>
  <si>
    <t>etovar_2017-10-31_21-35-31_-0600_Tue</t>
  </si>
  <si>
    <t>1-ce61a3e3cf399a3d70362f9156b7dfe7</t>
  </si>
  <si>
    <t>REMOVE TRANSMISSION</t>
  </si>
  <si>
    <t>43039.8996704282</t>
  </si>
  <si>
    <t>2017-10-31T21:35:31-06:00</t>
  </si>
  <si>
    <t>etovar_2017-11-06_19-55-00_-0700_Mon</t>
  </si>
  <si>
    <t>1-fcaca4dd5069d6e5471f92e4471689ee</t>
  </si>
  <si>
    <t>316913354</t>
  </si>
  <si>
    <t>43045.8298658333</t>
  </si>
  <si>
    <t>2017-11-06T19:55:00-07:00</t>
  </si>
  <si>
    <t>etovar_2017-11-06_19-55-59_-0700_Mon</t>
  </si>
  <si>
    <t>1-ae4b710364b38a83cf6bafe59b662e31</t>
  </si>
  <si>
    <t>REMOVE ENGINE</t>
  </si>
  <si>
    <t>43045.8305553935</t>
  </si>
  <si>
    <t>2017-11-06T19:55:59-07:00</t>
  </si>
  <si>
    <t>etovar_2017-11-06_19-57-14_-0700_Mon</t>
  </si>
  <si>
    <t>1-46d3a1f61d549138621ec5d0f4883f0d</t>
  </si>
  <si>
    <t>2017-11-02T14:00:00-06:00</t>
  </si>
  <si>
    <t>SWAP ENGINE PARTS AND INSTALL ENGINE ON UNIT</t>
  </si>
  <si>
    <t>43045.8314185069</t>
  </si>
  <si>
    <t>2017-11-06T19:57:14-07:00</t>
  </si>
  <si>
    <t>etovar_2017-11-06_19-58-35_-0700_Mon</t>
  </si>
  <si>
    <t>1-b483e482da32aa0f62213e6f8dfb3038</t>
  </si>
  <si>
    <t>INSTALL TRANSMISSION</t>
  </si>
  <si>
    <t>43045.8323502778</t>
  </si>
  <si>
    <t>2017-11-06T19:58:35-07:00</t>
  </si>
  <si>
    <t>etovar_2017-11-06_19-59-28_-0700_Mon</t>
  </si>
  <si>
    <t>1-eb8f3241744e1d91356f5be3834de21b</t>
  </si>
  <si>
    <t>2017-11-03T16:00:00-06:00</t>
  </si>
  <si>
    <t>FINISH INSTALLING ENGINE PARTS ON ENGINE</t>
  </si>
  <si>
    <t>43045.8329664699</t>
  </si>
  <si>
    <t>2017-11-06T19:59:28-07:00</t>
  </si>
  <si>
    <t>etovar_2017-11-06_20-03-12_-0700_Mon</t>
  </si>
  <si>
    <t>1-6bdabb07652dbefbd93765fecf58c1fa</t>
  </si>
  <si>
    <t>11610381</t>
  </si>
  <si>
    <t>TROUBLESHOOT TRACTOR NOT STRATING HAD TO REMOVE AND REPLACE FUEL FILTERS AND PRIME FUEL SYSTEM HAD REPLACE BATTERRIES</t>
  </si>
  <si>
    <t>43045.8355634722</t>
  </si>
  <si>
    <t>2017-11-06T20:03:12-07:00</t>
  </si>
  <si>
    <t>etovar_2017-11-06_20-05-55_-0700_Mon</t>
  </si>
  <si>
    <t>1-6c00ef23b16fc0b5de4894635d9e0e47</t>
  </si>
  <si>
    <t>PERFORMED SAND EXPRESS UPGRADE ON BLENDER</t>
  </si>
  <si>
    <t>43045.8374506019</t>
  </si>
  <si>
    <t>2017-11-06T20:05:55-07:00</t>
  </si>
  <si>
    <t>etovar_2017-11-06_20-07-22_-0700_Mon</t>
  </si>
  <si>
    <t>1-f1e31be5df2216cbeb81595f57aa3103</t>
  </si>
  <si>
    <t>INSTALL BACK ON UNIT SAND EXPRESS UPGRADES</t>
  </si>
  <si>
    <t>43045.8384553472</t>
  </si>
  <si>
    <t>2017-11-06T20:07:22-07:00</t>
  </si>
  <si>
    <t>etovar_2017-11-06_20-08-46_-0700_Mon</t>
  </si>
  <si>
    <t>1-cfeaa9f4364d7deb5484947d3e952eeb</t>
  </si>
  <si>
    <t>REMOVE SAND SCREWS TO PERFORM SAND EXPRESS UPGRADE</t>
  </si>
  <si>
    <t>43045.8394294329</t>
  </si>
  <si>
    <t>2017-11-06T20:08:46-07:00</t>
  </si>
  <si>
    <t>etovar_2017-11-07_18-03-24_-0700_Tue</t>
  </si>
  <si>
    <t>1-4c9b081924080fba4bce2a3edd0227e3</t>
  </si>
  <si>
    <t>REMOVE PARTS FROM OLD ENGINE TO INSTALL PARTS ON NEW ENGINE</t>
  </si>
  <si>
    <t>43046.7523714699</t>
  </si>
  <si>
    <t>2017-11-07T18:03:24-07:00</t>
  </si>
  <si>
    <t>etovar_2017-11-08_20-45-11_-0700_Wed</t>
  </si>
  <si>
    <t>1-4d98922d750ff9b889ba6d7e4e74672c</t>
  </si>
  <si>
    <t>2017-11-08T14:00:00-07:00</t>
  </si>
  <si>
    <t>INSTALL SAND EXPRESS BACK ON UNIT</t>
  </si>
  <si>
    <t>43047.8647215278</t>
  </si>
  <si>
    <t>2017-11-08T20:45:11-07:00</t>
  </si>
  <si>
    <t>etovar_2017-11-08_20-47-12_-0700_Wed</t>
  </si>
  <si>
    <t>1-7b1e9d6fbfbfd8605a7a5a85e64526cf</t>
  </si>
  <si>
    <t>316960010</t>
  </si>
  <si>
    <t>12494548</t>
  </si>
  <si>
    <t>43047.866115162</t>
  </si>
  <si>
    <t>2017-11-08T20:47:12-07:00</t>
  </si>
  <si>
    <t>etovar_2017-11-09_18-01-08_-0700_Thu</t>
  </si>
  <si>
    <t>1-dc02a13540ed132952810077065a82a1</t>
  </si>
  <si>
    <t>REMOVE AND REPLACE ALTERNATORS</t>
  </si>
  <si>
    <t>43048.7507912153</t>
  </si>
  <si>
    <t>2017-11-09T18:01:08-07:00</t>
  </si>
  <si>
    <t>etovar_2017-11-09_18-01-57_-0700_Thu</t>
  </si>
  <si>
    <t>1-abb30949b9f45a6664b1d9a89cb7f8e9</t>
  </si>
  <si>
    <t>REMOVE AND REPLACE TRANSMISSION OIL COOLER</t>
  </si>
  <si>
    <t>43048.7513608102</t>
  </si>
  <si>
    <t>2017-11-09T18:01:57-07:00</t>
  </si>
  <si>
    <t>etovar_2017-11-09_18-03-16_-0700_Thu</t>
  </si>
  <si>
    <t>1-4c621cc922bd56240538bd61556cc499</t>
  </si>
  <si>
    <t>INSTALL MANIFOLD PIPING ON BLENDER</t>
  </si>
  <si>
    <t>43048.7522728009</t>
  </si>
  <si>
    <t>2017-11-09T18:03:16-07:00</t>
  </si>
  <si>
    <t>etovar_2017-11-10_18-19-07_-0700_Fri</t>
  </si>
  <si>
    <t>1-105298a700ca00959987ff42a57651ea</t>
  </si>
  <si>
    <t>CONTINUED INSTALLING MANIFOLD PIPING AND INSTALL VALVE ACTUATORS AND INSTALL HYDRAULIC HOSES</t>
  </si>
  <si>
    <t>43049.7632860764</t>
  </si>
  <si>
    <t>2017-11-10T18:19:07-07:00</t>
  </si>
  <si>
    <t>etovar_2017-11-11_17-49-36_-0700_Sat</t>
  </si>
  <si>
    <t>1-87d9079fdc83fbca2085c21f214e01ec</t>
  </si>
  <si>
    <t>2017-11-11T06:00:00-07:00</t>
  </si>
  <si>
    <t>2017-11-11T10:00:00-07:00</t>
  </si>
  <si>
    <t>43050.7427829861</t>
  </si>
  <si>
    <t>2017-11-11T17:49:36-07:00</t>
  </si>
  <si>
    <t>etovar_2017-11-11_17-50-30_-0700_Sat</t>
  </si>
  <si>
    <t>1-3b3046c498ea470274be34fcb645b611</t>
  </si>
  <si>
    <t>2017-11-11T18:00:00-07:00</t>
  </si>
  <si>
    <t>43050.7434106134</t>
  </si>
  <si>
    <t>2017-11-11T17:50:30-07:00</t>
  </si>
  <si>
    <t>evela_2017-10-11_07-46-58_-0500_Wed</t>
  </si>
  <si>
    <t>1-f95a534985e0684cfd14044417602e19</t>
  </si>
  <si>
    <t>evela</t>
  </si>
  <si>
    <t>Ediberto</t>
  </si>
  <si>
    <t>Vela, Ediberto</t>
  </si>
  <si>
    <t>43019.3242913657</t>
  </si>
  <si>
    <t>2017-10-11T07:46:58-05:00</t>
  </si>
  <si>
    <t>evela_2017-10-11_07-49-12_-0500_Wed</t>
  </si>
  <si>
    <t>1-d40e05beddffe4b810c2ce27727562a1</t>
  </si>
  <si>
    <t>43019.3258361227</t>
  </si>
  <si>
    <t>2017-10-11T07:49:12-05:00</t>
  </si>
  <si>
    <t>evela_2017-10-11_07-50-37_-0500_Wed</t>
  </si>
  <si>
    <t>1-553f093f914ca983ceb1d24a20fc32ac</t>
  </si>
  <si>
    <t>43019.3268183102</t>
  </si>
  <si>
    <t>2017-10-11T07:50:37-05:00</t>
  </si>
  <si>
    <t>evela_2017-10-11_07-51-44_-0500_Wed</t>
  </si>
  <si>
    <t>1-66959013ba866dc947fba739e94a4819</t>
  </si>
  <si>
    <t>43019.3275958796</t>
  </si>
  <si>
    <t>2017-10-11T07:51:44-05:00</t>
  </si>
  <si>
    <t>evela_2017-10-11_07-54-25_-0500_Wed</t>
  </si>
  <si>
    <t>1-7557c898edc7d7a4090b3dbcc4b68ce6</t>
  </si>
  <si>
    <t>43019.3294668981</t>
  </si>
  <si>
    <t>2017-10-11T07:54:25-05:00</t>
  </si>
  <si>
    <t>evela_2017-10-11_07-55-16_-0500_Wed</t>
  </si>
  <si>
    <t>1-6963422673088f00469c158c6e02659d</t>
  </si>
  <si>
    <t>43019.3300544907</t>
  </si>
  <si>
    <t>2017-10-11T07:55:16-05:00</t>
  </si>
  <si>
    <t>evela_2017-10-11_07-56-33_-0500_Wed</t>
  </si>
  <si>
    <t>1-f88916637ad6a3de49001c60a41ed34c</t>
  </si>
  <si>
    <t>43019.3309435764</t>
  </si>
  <si>
    <t>2017-10-11T07:56:33-05:00</t>
  </si>
  <si>
    <t>evela_2017-10-11_07-58-00_-0500_Wed</t>
  </si>
  <si>
    <t>1-317f54b6dcc0ac79107fa215b451220a</t>
  </si>
  <si>
    <t>Trouble shoot hyd start system and remove and replac hyd starter , trouble shoot engine boost psi remove and replace turbo</t>
  </si>
  <si>
    <t>43019.3319523727</t>
  </si>
  <si>
    <t>2017-10-11T07:58:00-05:00</t>
  </si>
  <si>
    <t>evela_2017-10-11_08-01-09_-0500_Wed</t>
  </si>
  <si>
    <t>1-062ff2bd4d7cedd2ce66ac79a47d6164</t>
  </si>
  <si>
    <t>2017-10-08T21:00:00-05:00</t>
  </si>
  <si>
    <t>43019.3341383912</t>
  </si>
  <si>
    <t>2017-10-11T08:01:09-05:00</t>
  </si>
  <si>
    <t>evela_2017-10-11_08-02-43_-0500_Wed</t>
  </si>
  <si>
    <t>1-d2e93ce5e86a2edf3806e285c09a1e21</t>
  </si>
  <si>
    <t>Install pump break calliper and trouble shoot lube pump psi Remove Y pipe screen and clean out</t>
  </si>
  <si>
    <t>43019.3352305208</t>
  </si>
  <si>
    <t>2017-10-11T08:02:43-05:00</t>
  </si>
  <si>
    <t>evela_2017-10-11_08-04-57_-0500_Wed</t>
  </si>
  <si>
    <t>1-ce36dddcc18cdbcbe4cde43eb180ef6e</t>
  </si>
  <si>
    <t>Remove and replace turbo boot hoses and replace rotary seal, replace gasket @power end inspection cover</t>
  </si>
  <si>
    <t>43019.3367764931</t>
  </si>
  <si>
    <t>2017-10-11T08:04:57-05:00</t>
  </si>
  <si>
    <t>evela_2017-10-11_08-06-52_-0500_Wed</t>
  </si>
  <si>
    <t>1-1f953444cae1c00a6eb8d6363012513d</t>
  </si>
  <si>
    <t>Check sheet ,remove and repair hyd tank ,remove and replace wheel seal</t>
  </si>
  <si>
    <t>43019.3381098032</t>
  </si>
  <si>
    <t>2017-10-11T08:06:52-05:00</t>
  </si>
  <si>
    <t>evela_2017-10-11_08-09-28_-0500_Wed</t>
  </si>
  <si>
    <t>1-a4bb22765fb7051f85f7bb0f934a50e9</t>
  </si>
  <si>
    <t>Remove and replace batterys ,clean out terminals and battery box</t>
  </si>
  <si>
    <t>43019.3399093287</t>
  </si>
  <si>
    <t>2017-10-11T08:09:28-05:00</t>
  </si>
  <si>
    <t>evela_2017-10-11_08-10-40_-0500_Wed</t>
  </si>
  <si>
    <t>1-48863b6a5ca0656b5c0cf8a632446b9a</t>
  </si>
  <si>
    <t>43019.3407454051</t>
  </si>
  <si>
    <t>2017-10-11T08:10:40-05:00</t>
  </si>
  <si>
    <t>evela_2017-10-11_08-11-22_-0500_Wed</t>
  </si>
  <si>
    <t>1-4f636ca43a8e9621f932c5d8d528c362</t>
  </si>
  <si>
    <t>43019.3412343634</t>
  </si>
  <si>
    <t>2017-10-11T08:11:22-05:00</t>
  </si>
  <si>
    <t>evela_2017-10-11_08-12-26_-0500_Wed</t>
  </si>
  <si>
    <t>1-551e4634c998d6bdb4abeddecf201a99</t>
  </si>
  <si>
    <t>43019.3419789583</t>
  </si>
  <si>
    <t>2017-10-11T08:12:26-05:00</t>
  </si>
  <si>
    <t>evela_2017-10-11_08-13-56_-0500_Wed</t>
  </si>
  <si>
    <t>1-9efd0b072ae3bd7d8a4a1efd88ffa7a2</t>
  </si>
  <si>
    <t>43019.3430109259</t>
  </si>
  <si>
    <t>2017-10-11T08:13:56-05:00</t>
  </si>
  <si>
    <t>evela_2017-10-11_08-14-36_-0500_Wed</t>
  </si>
  <si>
    <t>1-6955a169407feeeca311c87229003952</t>
  </si>
  <si>
    <t>43019.3434729398</t>
  </si>
  <si>
    <t>2017-10-11T08:14:36-05:00</t>
  </si>
  <si>
    <t>evela_2017-10-11_08-15-21_-0500_Wed</t>
  </si>
  <si>
    <t>1-24b8e0f0cb604fe6bc35515fb77da044</t>
  </si>
  <si>
    <t>43019.3440020602</t>
  </si>
  <si>
    <t>2017-10-11T08:15:21-05:00</t>
  </si>
  <si>
    <t>evela_2017-10-18_07-08-31_-0500_Wed</t>
  </si>
  <si>
    <t>1-5c2fdfe256a7c00b77bc8aa402a68ddd</t>
  </si>
  <si>
    <t>2017-10-11T22:00:00-05:00</t>
  </si>
  <si>
    <t>Sheet and repairs and dot inspection</t>
  </si>
  <si>
    <t>43026.2975925116</t>
  </si>
  <si>
    <t>2017-10-18T07:08:31-05:00</t>
  </si>
  <si>
    <t>evela_2017-10-18_07-10-10_-0500_Wed</t>
  </si>
  <si>
    <t>1-4ab28d1d7072cf49e58d22b902195ed5</t>
  </si>
  <si>
    <t>2017-10-12T01:00:00-05:00</t>
  </si>
  <si>
    <t>Sheet and repairs remove broken bolts and extract bolts at main deive line</t>
  </si>
  <si>
    <t>43026.2987338542</t>
  </si>
  <si>
    <t>2017-10-18T07:10:10-05:00</t>
  </si>
  <si>
    <t>evela_2017-10-18_07-12-19_-0500_Wed</t>
  </si>
  <si>
    <t>1-1dc1e9de5f8c40110fdd015a96ecffb3</t>
  </si>
  <si>
    <t>2017-10-12T03:00:00-05:00</t>
  </si>
  <si>
    <t>Check sheet</t>
  </si>
  <si>
    <t>43026.3002216898</t>
  </si>
  <si>
    <t>2017-10-18T07:12:19-05:00</t>
  </si>
  <si>
    <t>evela_2017-10-18_07-12-47_-0500_Wed</t>
  </si>
  <si>
    <t>1-12b32cbd68eb180cad70e79231da2971</t>
  </si>
  <si>
    <t>Sheet and run up</t>
  </si>
  <si>
    <t>43026.3005474306</t>
  </si>
  <si>
    <t>2017-10-18T07:12:47-05:00</t>
  </si>
  <si>
    <t>evela_2017-10-18_07-13-59_-0500_Wed</t>
  </si>
  <si>
    <t>1-6372fa3becb68538927d4a760e59047d</t>
  </si>
  <si>
    <t>Look over unit</t>
  </si>
  <si>
    <t>43026.3013831713</t>
  </si>
  <si>
    <t>2017-10-18T07:13:59-05:00</t>
  </si>
  <si>
    <t>evela_2017-10-18_07-14-46_-0500_Wed</t>
  </si>
  <si>
    <t>1-4e731266f86fd0557673580fcd95b200</t>
  </si>
  <si>
    <t>2017-10-13T02:00:00-05:00</t>
  </si>
  <si>
    <t>Installed suction and discharge pipeing on fluid end, look over run upand replace luve pump o-ring</t>
  </si>
  <si>
    <t>43026.3019280093</t>
  </si>
  <si>
    <t>2017-10-18T07:14:46-05:00</t>
  </si>
  <si>
    <t>evela_2017-10-18_07-16-08_-0500_Wed</t>
  </si>
  <si>
    <t>1-f2a5d1e73e22e09538c723ccf2005049</t>
  </si>
  <si>
    <t>Sheet and look over</t>
  </si>
  <si>
    <t>43026.3028746991</t>
  </si>
  <si>
    <t>2017-10-18T07:16:08-05:00</t>
  </si>
  <si>
    <t>evela_2017-10-18_07-17-18_-0500_Wed</t>
  </si>
  <si>
    <t>1-660f420eab62435dc2f55fd578935162</t>
  </si>
  <si>
    <t>43026.3036897569</t>
  </si>
  <si>
    <t>2017-10-18T07:17:18-05:00</t>
  </si>
  <si>
    <t>evela_2017-10-18_07-17-50_-0500_Wed</t>
  </si>
  <si>
    <t>1-b5432241a0372e51d72b48503cd0e047</t>
  </si>
  <si>
    <t>Remove and replace hyd motor and run up, adjust all radiator bolts</t>
  </si>
  <si>
    <t>43026.3040514005</t>
  </si>
  <si>
    <t>2017-10-18T07:17:50-05:00</t>
  </si>
  <si>
    <t>evela_2017-10-18_07-19-06_-0500_Wed</t>
  </si>
  <si>
    <t>1-783826d85d222e60385f3384bd76aa70</t>
  </si>
  <si>
    <t>Install hyd set up on blender</t>
  </si>
  <si>
    <t>43026.3049415162</t>
  </si>
  <si>
    <t>2017-10-18T07:19:06-05:00</t>
  </si>
  <si>
    <t>evela_2017-10-18_07-19-53_-0500_Wed</t>
  </si>
  <si>
    <t>1-f6b3e9870c462606ced3d63034c4b6f6</t>
  </si>
  <si>
    <t>Finish installing hyd hoses on blender bucket test pump and function test trouble shoot hyd system and test tank</t>
  </si>
  <si>
    <t>43026.3054749074</t>
  </si>
  <si>
    <t>2017-10-18T07:19:53-05:00</t>
  </si>
  <si>
    <t>evela_2017-10-18_07-21-23_-0500_Wed</t>
  </si>
  <si>
    <t>1-c9a87d718382d0c9b6469c57219a916c</t>
  </si>
  <si>
    <t>Replce all break hoses adjust brakes finish installing motor on blender troble shoot start system</t>
  </si>
  <si>
    <t>43026.3065194444</t>
  </si>
  <si>
    <t>2017-10-18T07:21:23-05:00</t>
  </si>
  <si>
    <t>evela_2017-10-18_07-22-38_-0500_Wed</t>
  </si>
  <si>
    <t>1-e3704c294443c0dc3f82014d68d4b50a</t>
  </si>
  <si>
    <t>43026.3073912847</t>
  </si>
  <si>
    <t>2017-10-18T07:22:38-05:00</t>
  </si>
  <si>
    <t>evela_2017-10-18_07-24-20_-0500_Wed</t>
  </si>
  <si>
    <t>1-2bde5a7c7d51023014afd32871a5895a</t>
  </si>
  <si>
    <t>Replce discharge manifold and take to test tank</t>
  </si>
  <si>
    <t>43026.3085696875</t>
  </si>
  <si>
    <t>2017-10-18T07:24:20-05:00</t>
  </si>
  <si>
    <t>evela_2017-11-01_07-44-50_-0500_Wed</t>
  </si>
  <si>
    <t>1-986abe05885aa0c703596012b8e63a37</t>
  </si>
  <si>
    <t>Installed valves on suction side maniffold, installed discharge maniffold and valves</t>
  </si>
  <si>
    <t>43040.3228054282</t>
  </si>
  <si>
    <t>2017-11-01T07:44:50-05:00</t>
  </si>
  <si>
    <t>evela_2017-11-01_07-46-46_-0500_Wed</t>
  </si>
  <si>
    <t>1-be6664f6aa217e0827ecfb4dc09d3918</t>
  </si>
  <si>
    <t>Installed discharge pump</t>
  </si>
  <si>
    <t>43040.3241507407</t>
  </si>
  <si>
    <t>2017-11-01T07:46:46-05:00</t>
  </si>
  <si>
    <t>evela_2017-11-01_07-47-33_-0500_Wed</t>
  </si>
  <si>
    <t>1-bcb4de76b7388578928684c3456202c0</t>
  </si>
  <si>
    <t>Installed valves on discharge maniffold</t>
  </si>
  <si>
    <t>43040.3246960764</t>
  </si>
  <si>
    <t>2017-11-01T07:47:33-05:00</t>
  </si>
  <si>
    <t>evela_2017-11-01_07-49-12_-0500_Wed</t>
  </si>
  <si>
    <t>1-1f3cbe1551087a1f42970b90377d7cfa</t>
  </si>
  <si>
    <t>Trouble shoot engine wont start</t>
  </si>
  <si>
    <t>43040.325841412</t>
  </si>
  <si>
    <t>2017-11-01T07:49:12-05:00</t>
  </si>
  <si>
    <t>evela_2017-11-01_07-50-13_-0500_Wed</t>
  </si>
  <si>
    <t>1-d7a5da116e3df3ac1f761118e42a10c6</t>
  </si>
  <si>
    <t>2017-10-27T21:00:00-05:00</t>
  </si>
  <si>
    <t>43040.32654375</t>
  </si>
  <si>
    <t>2017-11-01T07:50:13-05:00</t>
  </si>
  <si>
    <t>evela_2017-11-01_07-50-52_-0500_Wed</t>
  </si>
  <si>
    <t>1-805facc9aab45ba62528287922cb17ef</t>
  </si>
  <si>
    <t>43040.3269980787</t>
  </si>
  <si>
    <t>2017-11-01T07:50:52-05:00</t>
  </si>
  <si>
    <t>evela_2017-11-01_07-51-22_-0500_Wed</t>
  </si>
  <si>
    <t>1-ddbbe64f58539bbce5f0e82486a5b8f4</t>
  </si>
  <si>
    <t>Repair broken chem pumps installed valves and repair hyd leaks</t>
  </si>
  <si>
    <t>43040.3273438079</t>
  </si>
  <si>
    <t>2017-11-01T07:51:22-05:00</t>
  </si>
  <si>
    <t>evela_2017-11-01_07-53-09_-0500_Wed</t>
  </si>
  <si>
    <t>1-3105862873895d989b72d9198dc1d642</t>
  </si>
  <si>
    <t>Replace clutch</t>
  </si>
  <si>
    <t>43040.3285833333</t>
  </si>
  <si>
    <t>2017-11-01T07:53:09-05:00</t>
  </si>
  <si>
    <t>evela_2017-11-01_07-54-58_-0500_Wed</t>
  </si>
  <si>
    <t>1-c3caa03e621d96fc88e618022196734c</t>
  </si>
  <si>
    <t>2017-10-29T22:00:00-05:00</t>
  </si>
  <si>
    <t>Finish installing clutch on tractor and test unit</t>
  </si>
  <si>
    <t>43040.3298493287</t>
  </si>
  <si>
    <t>2017-11-01T07:54:58-05:00</t>
  </si>
  <si>
    <t>evela_2017-11-01_07-55-56_-0500_Wed</t>
  </si>
  <si>
    <t>1-11d39f420d07e1e1f0c333ea23acaafc</t>
  </si>
  <si>
    <t>Trouble shoot and diagnose check engine light, regend tractor, replace Nox and NH3 sensor and hooked computer to clear codes</t>
  </si>
  <si>
    <t>43040.3305121991</t>
  </si>
  <si>
    <t>2017-11-01T07:55:56-05:00</t>
  </si>
  <si>
    <t>evela_2017-11-01_08-01-02_-0500_Wed</t>
  </si>
  <si>
    <t>1-87ad5d5e8da103ec567513924a1603e4</t>
  </si>
  <si>
    <t>Trouble shoot air system, Remove and replace air dryer, repaired broke bolts on integrated purge resivore and replace air compressor</t>
  </si>
  <si>
    <t>43040.3340542361</t>
  </si>
  <si>
    <t>2017-11-01T08:01:02-05:00</t>
  </si>
  <si>
    <t>evela_2017-11-01_08-03-05_-0500_Wed</t>
  </si>
  <si>
    <t>1-8da7583b8fa9df19d5c623ece7e063f4</t>
  </si>
  <si>
    <t>Finish repairing air leaks, trouble shoot lights rewire bad wiireing to head lights and replace high beam light, replaced belt tensioners and top off fluids</t>
  </si>
  <si>
    <t>43040.3354755093</t>
  </si>
  <si>
    <t>2017-11-01T08:03:05-05:00</t>
  </si>
  <si>
    <t>evela_2017-11-01_08-05-41_-0500_Wed</t>
  </si>
  <si>
    <t>1-6564d28a3d43a85b88bb53c230f0e38f</t>
  </si>
  <si>
    <t>Pressure test unit to find air leaks, remove and replace air check valves and  adjusted top hatches, trouble shoot lights replaced signal light and adjusted 7 way plug</t>
  </si>
  <si>
    <t>43040.3372848727</t>
  </si>
  <si>
    <t>2017-11-01T08:05:41-05:00</t>
  </si>
  <si>
    <t>evela_2017-11-08_09-35-50_-0600_Wed</t>
  </si>
  <si>
    <t>2-d7c9b540234a653397543e67ca2df4af</t>
  </si>
  <si>
    <t>Replace differential,check list, perform regeneration</t>
  </si>
  <si>
    <t>43047.3998879398</t>
  </si>
  <si>
    <t>2017-11-08T09:35:50-06:00</t>
  </si>
  <si>
    <t>evela_2017-11-08_09-39-53_-0600_Wed</t>
  </si>
  <si>
    <t>1-de9316bc16c0f1ca836592ffce8dccd8</t>
  </si>
  <si>
    <t>Drive unit around the yard to reset wheel censors</t>
  </si>
  <si>
    <t>43047.402703287</t>
  </si>
  <si>
    <t>2017-11-08T09:39:53-06:00</t>
  </si>
  <si>
    <t>evela_2017-11-08_09-41-35_-0600_Wed</t>
  </si>
  <si>
    <t>1-fe7354b2770828805d1536e70baffbe1</t>
  </si>
  <si>
    <t>Diagnose check engine light and full service 1</t>
  </si>
  <si>
    <t>43047.4038776968</t>
  </si>
  <si>
    <t>2017-11-08T09:41:35-06:00</t>
  </si>
  <si>
    <t>evela_2017-11-08_09-44-43_-0600_Wed</t>
  </si>
  <si>
    <t>2-729e449df47c7f39e0429ffdcf355edf</t>
  </si>
  <si>
    <t>Trouble shoot abs and TC system hook up bendix program to find faults , change right steer wheel speed censor and psi censor, check all wireing for tears and all conectors for bad contact</t>
  </si>
  <si>
    <t>43047.4060632639</t>
  </si>
  <si>
    <t>2017-11-08T09:44:43-06:00</t>
  </si>
  <si>
    <t>evela_2017-11-08_09-47-50_-0600_Wed</t>
  </si>
  <si>
    <t>1-cfcf61a7948881f991422987123980b0</t>
  </si>
  <si>
    <t>Trouble shoot check engine light, check fuel systemfor leaks, replace fuel filters and monitor fuel rail psi, perform a regenaration and clear faults</t>
  </si>
  <si>
    <t>43047.4082280208</t>
  </si>
  <si>
    <t>2017-11-08T09:47:50-06:00</t>
  </si>
  <si>
    <t>evela_2017-11-08_09-50-30_-0600_Wed</t>
  </si>
  <si>
    <t>1-aafdef69a44d11301f75e16016e218ca</t>
  </si>
  <si>
    <t>Trouble shoot tractor start system and check all wireing to starter</t>
  </si>
  <si>
    <t>43047.4100729282</t>
  </si>
  <si>
    <t>2017-11-08T09:50:30-06:00</t>
  </si>
  <si>
    <t>evela_2017-11-08_09-51-56_-0600_Wed</t>
  </si>
  <si>
    <t>1-77411dc017122d021008c6032506920b</t>
  </si>
  <si>
    <t>Road call to pecos to adjust clutch on tractor</t>
  </si>
  <si>
    <t>43047.4110661111</t>
  </si>
  <si>
    <t>2017-11-08T09:51:56-06:00</t>
  </si>
  <si>
    <t>evela_2017-11-08_09-53-03_-0600_Wed</t>
  </si>
  <si>
    <t>1-3d87674a3914fa600942b98a2931b4a3</t>
  </si>
  <si>
    <t>Remove and replace lights fix air leaks and replace fittings</t>
  </si>
  <si>
    <t>43047.4118497685</t>
  </si>
  <si>
    <t>2017-11-08T09:53:03-06:00</t>
  </si>
  <si>
    <t>evela_2017-11-08_09-54-30_-0600_Wed</t>
  </si>
  <si>
    <t>2-3e881a72533fdff99ffc339888df6fc3</t>
  </si>
  <si>
    <t>43047.4128515046</t>
  </si>
  <si>
    <t>evela_2017-11-08_09-55-07_-0600_Wed</t>
  </si>
  <si>
    <t>1-53cc1a938a440825e96c09103e8c2358</t>
  </si>
  <si>
    <t>Remove and replace hyd hoses to directional control valves</t>
  </si>
  <si>
    <t>43047.4132800579</t>
  </si>
  <si>
    <t>2017-11-08T09:55:07-06:00</t>
  </si>
  <si>
    <t>evela_2017-11-08_09-56-31_-0600_Wed</t>
  </si>
  <si>
    <t>1-7e56c95026447cac7f2864d799df0189</t>
  </si>
  <si>
    <t>Remove and replace spring bushings</t>
  </si>
  <si>
    <t>43047.4142502315</t>
  </si>
  <si>
    <t>2017-11-08T09:56:31-06:00</t>
  </si>
  <si>
    <t>fmedina_2017-07-22_06-09-39_-0600_Sat</t>
  </si>
  <si>
    <t>1-9dc60749c5644599e07bf97c2d100f9f</t>
  </si>
  <si>
    <t>fmedina</t>
  </si>
  <si>
    <t>42935</t>
  </si>
  <si>
    <t>42935_03</t>
  </si>
  <si>
    <t>2017-07-22T03:00:00-06:00</t>
  </si>
  <si>
    <t>2017-07-22T06:30:00-06:00</t>
  </si>
  <si>
    <t>Francisco</t>
  </si>
  <si>
    <t>Medina, Francisco</t>
  </si>
  <si>
    <t>316456194</t>
  </si>
  <si>
    <t>11750322</t>
  </si>
  <si>
    <t>Engine replace rear main seal leaking removed all air to air piping</t>
  </si>
  <si>
    <t>42938.2567055903</t>
  </si>
  <si>
    <t>2017-07-22T06:09:39-06:00</t>
  </si>
  <si>
    <t>fmedina_2017-10-04_06-40-31_-0600_Wed</t>
  </si>
  <si>
    <t>1-a4cd496abc7949d76659fd8603df4637</t>
  </si>
  <si>
    <t>2017-10-01T19:30:00-06:00</t>
  </si>
  <si>
    <t>316794286</t>
  </si>
  <si>
    <t>12589558</t>
  </si>
  <si>
    <t>Run up topped off engine,transmission</t>
  </si>
  <si>
    <t>43012.2781405208</t>
  </si>
  <si>
    <t>2017-10-04T06:40:31-06:00</t>
  </si>
  <si>
    <t>fmedina_2017-10-04_06-41-32_-0600_Wed</t>
  </si>
  <si>
    <t>1-0149a6f8d77aed268f8d9b92ce902a84</t>
  </si>
  <si>
    <t>2017-10-01T20:00:00-06:00</t>
  </si>
  <si>
    <t>316794019</t>
  </si>
  <si>
    <t>11919413</t>
  </si>
  <si>
    <t>Removed dot from back of cab</t>
  </si>
  <si>
    <t>43012.2788464236</t>
  </si>
  <si>
    <t>2017-10-04T06:41:32-06:00</t>
  </si>
  <si>
    <t>fmedina_2017-10-04_06-42-14_-0600_Wed</t>
  </si>
  <si>
    <t>3-18bc66a136a069d827a9ee964481c30b</t>
  </si>
  <si>
    <t>2017-10-01T21:30:00-06:00</t>
  </si>
  <si>
    <t>Housekeeping swept bay. Threw trash. Picked up oil spills. Crushed used oil filters left behind</t>
  </si>
  <si>
    <t>43012.2793351273</t>
  </si>
  <si>
    <t>2017-10-04T06:42:14-06:00</t>
  </si>
  <si>
    <t>fmedina_2017-10-04_06-45-31_-0600_Wed</t>
  </si>
  <si>
    <t>1-e1d439a85fa308b2a35d67185973abf7</t>
  </si>
  <si>
    <t>2017-10-01T21:00:00-06:00</t>
  </si>
  <si>
    <t>2017-10-02T00:00:00-06:00</t>
  </si>
  <si>
    <t>316794831</t>
  </si>
  <si>
    <t>Tighten all hydraulic hoses. Fittings bolts to pump. Topped off. Ran and tested. Retighten hoses</t>
  </si>
  <si>
    <t>43012.281610544</t>
  </si>
  <si>
    <t>2017-10-04T06:45:31-06:00</t>
  </si>
  <si>
    <t>fmedina_2017-10-04_06-48-20_-0600_Wed</t>
  </si>
  <si>
    <t>1-8f821c1878335ef54e7937a61b40c0c6</t>
  </si>
  <si>
    <t>2017-10-02T01:00:00-06:00</t>
  </si>
  <si>
    <t>31679433</t>
  </si>
  <si>
    <t>Removed all batteries replaced them</t>
  </si>
  <si>
    <t>43012.2835718287</t>
  </si>
  <si>
    <t>2017-10-04T06:48:20-06:00</t>
  </si>
  <si>
    <t>fmedina_2017-10-04_06-49-29_-0600_Wed</t>
  </si>
  <si>
    <t>1-a0e9d459b8788122a090611fee9748e8</t>
  </si>
  <si>
    <t>2017-10-02T02:30:00-06:00</t>
  </si>
  <si>
    <t>316774423</t>
  </si>
  <si>
    <t>12589561</t>
  </si>
  <si>
    <t>43012.284374213</t>
  </si>
  <si>
    <t>2017-10-04T06:49:29-06:00</t>
  </si>
  <si>
    <t>fmedina_2017-10-04_06-50-15_-0600_Wed</t>
  </si>
  <si>
    <t>1-4d65fd67a531d921aa41741e35214772</t>
  </si>
  <si>
    <t>Housekeeping. Washed bay from spilled hydraulic oil left behind</t>
  </si>
  <si>
    <t>43012.2849063079</t>
  </si>
  <si>
    <t>2017-10-04T06:50:15-06:00</t>
  </si>
  <si>
    <t>fmedina_2017-10-04_06-52-59_-0600_Wed</t>
  </si>
  <si>
    <t>1-d25ff90422cfa8f8f8e49206b1c8145f</t>
  </si>
  <si>
    <t>2017-10-02T20:30:00-06:00</t>
  </si>
  <si>
    <t>315792120</t>
  </si>
  <si>
    <t>12583167</t>
  </si>
  <si>
    <t>Perform S76 pm inspection B</t>
  </si>
  <si>
    <t>43012.2868016319</t>
  </si>
  <si>
    <t>2017-10-04T06:52:59-06:00</t>
  </si>
  <si>
    <t>fmedina_2017-10-04_06-54-03_-0600_Wed</t>
  </si>
  <si>
    <t>1-2c5281e48c1967d05a034556117a2fe0</t>
  </si>
  <si>
    <t>2017-10-02T22:00:00-06:00</t>
  </si>
  <si>
    <t>Housekeeping</t>
  </si>
  <si>
    <t>43012.2875450347</t>
  </si>
  <si>
    <t>2017-10-04T06:54:03-06:00</t>
  </si>
  <si>
    <t>fmedina_2017-10-04_06-55-07_-0600_Wed</t>
  </si>
  <si>
    <t>1-a4ae09ed60fc749168462e0c82cee52c</t>
  </si>
  <si>
    <t>2017-10-02T22:30:00-06:00</t>
  </si>
  <si>
    <t>316804312</t>
  </si>
  <si>
    <t>Replaced marker light and wiring</t>
  </si>
  <si>
    <t>43012.2882843981</t>
  </si>
  <si>
    <t>2017-10-04T06:55:07-06:00</t>
  </si>
  <si>
    <t>fmedina_2017-10-04_06-55-50_-0600_Wed</t>
  </si>
  <si>
    <t>1-210c50092e8d5093dcbd9bbf951eab5d</t>
  </si>
  <si>
    <t>2017-10-03T00:00:00-06:00</t>
  </si>
  <si>
    <t>316550943</t>
  </si>
  <si>
    <t>43012.2887814468</t>
  </si>
  <si>
    <t>2017-10-04T06:55:50-06:00</t>
  </si>
  <si>
    <t>fmedina_2017-10-04_06-56-30_-0600_Wed</t>
  </si>
  <si>
    <t>1-dd51b6cd1eed0b90ead58978b473457d</t>
  </si>
  <si>
    <t>2017-10-03T01:30:00-06:00</t>
  </si>
  <si>
    <t>43012.2892361458</t>
  </si>
  <si>
    <t>2017-10-04T06:56:30-06:00</t>
  </si>
  <si>
    <t>fmedina_2017-10-04_06-57-14_-0600_Wed</t>
  </si>
  <si>
    <t>1-dc61b4a498890ec73e4753935e9ecbc3</t>
  </si>
  <si>
    <t>2017-10-03T03:00:00-06:00</t>
  </si>
  <si>
    <t>43012.2897563657</t>
  </si>
  <si>
    <t>2017-10-04T06:57:14-06:00</t>
  </si>
  <si>
    <t>fmedina_2017-10-04_06-58-02_-0600_Wed</t>
  </si>
  <si>
    <t>1-a206be13b54353ee529684577b0b132d</t>
  </si>
  <si>
    <t>2017-10-03T04:00:00-06:00</t>
  </si>
  <si>
    <t>316800493</t>
  </si>
  <si>
    <t>Cab remove dot tape</t>
  </si>
  <si>
    <t>43012.2903076389</t>
  </si>
  <si>
    <t>2017-10-04T06:58:02-06:00</t>
  </si>
  <si>
    <t>fmedina_2017-10-04_06-58-42_-0600_Wed</t>
  </si>
  <si>
    <t>2-a3c24e73f441bd019858c941b8aa8c4c</t>
  </si>
  <si>
    <t>43012.2907683565</t>
  </si>
  <si>
    <t>2017-10-04T06:58:42-06:00</t>
  </si>
  <si>
    <t>fmedina_2017-10-04_07-04-50_-0600_Wed</t>
  </si>
  <si>
    <t>1-4e467e56a6bed820c83ebac4a11408c3</t>
  </si>
  <si>
    <t>2017-10-03T19:30:00-06:00</t>
  </si>
  <si>
    <t>316803938</t>
  </si>
  <si>
    <t>Removed and replaced marker light. Removed old pig tale. Rewired to pigtale coming from tractor to trailer</t>
  </si>
  <si>
    <t>43012.2950292361</t>
  </si>
  <si>
    <t>2017-10-04T07:04:50-06:00</t>
  </si>
  <si>
    <t>fmedina_2017-10-04_07-06-24_-0600_Wed</t>
  </si>
  <si>
    <t>1-6d0d5dc3048a30c4a8959babe9401237</t>
  </si>
  <si>
    <t>2017-10-03T21:00:00-06:00</t>
  </si>
  <si>
    <t>316803269</t>
  </si>
  <si>
    <t>10898251</t>
  </si>
  <si>
    <t>Brakes replaced wheel seal p/s front axle</t>
  </si>
  <si>
    <t>43012.2961161343</t>
  </si>
  <si>
    <t>2017-10-04T07:06:24-06:00</t>
  </si>
  <si>
    <t>fmedina_2017-10-04_07-07-20_-0600_Wed</t>
  </si>
  <si>
    <t>1-6c994a4540d00765c59c36575dba8317</t>
  </si>
  <si>
    <t>2017-10-03T22:30:00-06:00</t>
  </si>
  <si>
    <t>316803572</t>
  </si>
  <si>
    <t>11165730</t>
  </si>
  <si>
    <t>Brakes replace wheel seal d/s front axle</t>
  </si>
  <si>
    <t>43012.2967684144</t>
  </si>
  <si>
    <t>2017-10-04T07:07:20-06:00</t>
  </si>
  <si>
    <t>fmedina_2017-10-04_07-08-15_-0600_Wed</t>
  </si>
  <si>
    <t>1-54f16ab69461bd3167be0098a84a86b2</t>
  </si>
  <si>
    <t>2017-10-04T00:00:00-06:00</t>
  </si>
  <si>
    <t>316802502</t>
  </si>
  <si>
    <t>10898252</t>
  </si>
  <si>
    <t>Ran and tested unit topped off transmission</t>
  </si>
  <si>
    <t>43012.2974042361</t>
  </si>
  <si>
    <t>2017-10-04T07:08:15-06:00</t>
  </si>
  <si>
    <t>fmedina_2017-10-04_07-09-07_-0600_Wed</t>
  </si>
  <si>
    <t>1-0cdc272a0983eb6fc29aac1578231528</t>
  </si>
  <si>
    <t>2017-10-04T03:30:00-06:00</t>
  </si>
  <si>
    <t>Suspension repair air bag leveling</t>
  </si>
  <si>
    <t>43012.2980021296</t>
  </si>
  <si>
    <t>2017-10-04T07:09:07-06:00</t>
  </si>
  <si>
    <t>fmedina_2017-10-04_07-10-04_-0600_Wed</t>
  </si>
  <si>
    <t>1-512e80391d203f00f9d11d3a8f2524b9</t>
  </si>
  <si>
    <t>Housekeeping. Crushed all used filter left behind from pms. Threw trash. Swept bays. Picked up soak pads with oil from floor.</t>
  </si>
  <si>
    <t>43012.2986591782</t>
  </si>
  <si>
    <t>2017-10-04T07:10:04-06:00</t>
  </si>
  <si>
    <t>fmedina_2017-10-07_15-39-36_-0600_Sat</t>
  </si>
  <si>
    <t>2-cab3559d5a8745323653c49da437f8cf</t>
  </si>
  <si>
    <t>2017-10-05T19:30:00-06:00</t>
  </si>
  <si>
    <t>316708101</t>
  </si>
  <si>
    <t>11165820</t>
  </si>
  <si>
    <t>43015.6525079051</t>
  </si>
  <si>
    <t>2017-10-07T15:39:36-06:00</t>
  </si>
  <si>
    <t>fmedina_2017-10-07_15-41-03_-0600_Sat</t>
  </si>
  <si>
    <t>1-25eea71ae5a8fe7420ee0d419337787c</t>
  </si>
  <si>
    <t>2017-10-05T23:00:00-06:00</t>
  </si>
  <si>
    <t>316666677</t>
  </si>
  <si>
    <t>10158978</t>
  </si>
  <si>
    <t>Perform Z04 pm inspection A</t>
  </si>
  <si>
    <t>43015.6535120023</t>
  </si>
  <si>
    <t>2017-10-07T15:41:03-06:00</t>
  </si>
  <si>
    <t>fmedina_2017-10-07_15-42-14_-0600_Sat</t>
  </si>
  <si>
    <t>1-ba397672db066f29474cd0284c63d313</t>
  </si>
  <si>
    <t>316817068</t>
  </si>
  <si>
    <t>Light replace license plate light removed old wires installed new pig tale and wiring</t>
  </si>
  <si>
    <t>43015.6543345023</t>
  </si>
  <si>
    <t>2017-10-07T15:42:14-06:00</t>
  </si>
  <si>
    <t>fmedina_2017-10-07_15-43-14_-0600_Sat</t>
  </si>
  <si>
    <t>1-2ab5209fa072fdefb9e68c432ed7536b</t>
  </si>
  <si>
    <t>2017-10-06T00:30:00-06:00</t>
  </si>
  <si>
    <t>316817067</t>
  </si>
  <si>
    <t>Cab replace interior lights</t>
  </si>
  <si>
    <t>43015.6550233333</t>
  </si>
  <si>
    <t>2017-10-07T15:43:14-06:00</t>
  </si>
  <si>
    <t>fmedina_2017-10-07_15-44-13_-0600_Sat</t>
  </si>
  <si>
    <t>1-e12df8da6c058b7860be23478e2eaa50</t>
  </si>
  <si>
    <t>316817066</t>
  </si>
  <si>
    <t>11165829</t>
  </si>
  <si>
    <t>Cab replace dot tape and painted headrack</t>
  </si>
  <si>
    <t>43015.6557096644</t>
  </si>
  <si>
    <t>2017-10-07T15:44:13-06:00</t>
  </si>
  <si>
    <t>fmedina_2017-10-07_15-46-31_-0600_Sat</t>
  </si>
  <si>
    <t>1-12d7f679bf73396a90b94f74e2a0387a</t>
  </si>
  <si>
    <t>2017-10-06T03:30:00-06:00</t>
  </si>
  <si>
    <t>43015.65731125</t>
  </si>
  <si>
    <t>2017-10-07T15:46:31-06:00</t>
  </si>
  <si>
    <t>fmedina_2017-10-07_15-49-38_-0600_Sat</t>
  </si>
  <si>
    <t>1-588544564df9e0ff6680ea703c4831ce</t>
  </si>
  <si>
    <t>43015.6594738194</t>
  </si>
  <si>
    <t>2017-10-07T15:49:38-06:00</t>
  </si>
  <si>
    <t>fmedina_2017-10-13_09-36-50_-0500_Fri</t>
  </si>
  <si>
    <t>1-54b3d56e9cea1e089ac9a7d478320d83</t>
  </si>
  <si>
    <t>2017-10-04T20:30:00-05:00</t>
  </si>
  <si>
    <t>316810010</t>
  </si>
  <si>
    <t>11843216</t>
  </si>
  <si>
    <t>Engine  drained water from fuel tank and from all lines and filters</t>
  </si>
  <si>
    <t>43021.4005829398</t>
  </si>
  <si>
    <t>2017-10-13T09:36:50-05:00</t>
  </si>
  <si>
    <t>fmedina_2017-10-13_09-39-13_-0500_Fri</t>
  </si>
  <si>
    <t>2-24d5c68001995b456eaa1653988d8a4d</t>
  </si>
  <si>
    <t>316810011</t>
  </si>
  <si>
    <t>Engine fixed gauge panel no signal to any gauge fixed wiring</t>
  </si>
  <si>
    <t>43021.4022407523</t>
  </si>
  <si>
    <t>2017-10-13T09:39:13-05:00</t>
  </si>
  <si>
    <t>fmedina_2017-10-13_09-41-03_-0500_Fri</t>
  </si>
  <si>
    <t>1-cb5a327f3d84a9f3ea8f9b0914c35959</t>
  </si>
  <si>
    <t>2017-10-05T00:30:00-05:00</t>
  </si>
  <si>
    <t>316810012</t>
  </si>
  <si>
    <t>Engine removed replaced sensors for gauge panel</t>
  </si>
  <si>
    <t>43021.4035070602</t>
  </si>
  <si>
    <t>2017-10-13T09:41:03-05:00</t>
  </si>
  <si>
    <t>fmedina_2017-10-13_09-42-30_-0500_Fri</t>
  </si>
  <si>
    <t>1-a8ed65aebdb59f7c734a93147a4f9c5d</t>
  </si>
  <si>
    <t>316809073</t>
  </si>
  <si>
    <t>Brakes repair abs system</t>
  </si>
  <si>
    <t>43021.4045203125</t>
  </si>
  <si>
    <t>2017-10-13T09:42:30-05:00</t>
  </si>
  <si>
    <t>fmedina_2017-10-13_09-43-36_-0500_Fri</t>
  </si>
  <si>
    <t>2-c7e5735c8d5314d8a2825eb4b90fe2fa</t>
  </si>
  <si>
    <t>2017-10-05T04:30:00-05:00</t>
  </si>
  <si>
    <t>Hosuekeeping</t>
  </si>
  <si>
    <t>43021.4052797106</t>
  </si>
  <si>
    <t>2017-10-13T09:43:36-05:00</t>
  </si>
  <si>
    <t>fmedina_2017-10-13_09-44-51_-0500_Fri</t>
  </si>
  <si>
    <t>1-915e068e77498b662cfa3963b44906b7</t>
  </si>
  <si>
    <t>2017-10-05T05:30:00-05:00</t>
  </si>
  <si>
    <t>1015210015</t>
  </si>
  <si>
    <t>11380823</t>
  </si>
  <si>
    <t>43021.4061477315</t>
  </si>
  <si>
    <t>2017-10-13T09:44:51-05:00</t>
  </si>
  <si>
    <t>fmedina_2017-10-13_09-45-56_-0500_Fri</t>
  </si>
  <si>
    <t>1-36600ac2710666ce540d4eb451868292</t>
  </si>
  <si>
    <t>316780654</t>
  </si>
  <si>
    <t>10998514</t>
  </si>
  <si>
    <t>43021.4068996065</t>
  </si>
  <si>
    <t>2017-10-13T09:45:56-05:00</t>
  </si>
  <si>
    <t>fmedina_2017-10-13_09-46-48_-0500_Fri</t>
  </si>
  <si>
    <t>3-f7a696696d7505cccd0a9d2d6e939323</t>
  </si>
  <si>
    <t>43021.4075099653</t>
  </si>
  <si>
    <t>2017-10-13T09:46:48-05:00</t>
  </si>
  <si>
    <t>fmedina_2017-10-13_09-48-18_-0500_Fri</t>
  </si>
  <si>
    <t>2-2704323f2726ef5396df523dad6c94da</t>
  </si>
  <si>
    <t>2017-10-08T04:30:00-05:00</t>
  </si>
  <si>
    <t>316825762</t>
  </si>
  <si>
    <t>43021.4085516898</t>
  </si>
  <si>
    <t>2017-10-13T09:48:18-05:00</t>
  </si>
  <si>
    <t>fmedina_2017-10-13_09-49-43_-0500_Fri</t>
  </si>
  <si>
    <t>2-a228cb4033ad5b5b7cb664278fb29772</t>
  </si>
  <si>
    <t>2017-10-08T05:30:00-05:00</t>
  </si>
  <si>
    <t>316825761</t>
  </si>
  <si>
    <t>11631107</t>
  </si>
  <si>
    <t>Air system repair air leak</t>
  </si>
  <si>
    <t>43021.4095307986</t>
  </si>
  <si>
    <t>2017-10-13T09:49:43-05:00</t>
  </si>
  <si>
    <t>fmedina_2017-10-13_09-52-02_-0500_Fri</t>
  </si>
  <si>
    <t>2-239688337b32aa8032f2feaf46673c7b</t>
  </si>
  <si>
    <t>2017-10-08T22:00:00-05:00</t>
  </si>
  <si>
    <t>316828139</t>
  </si>
  <si>
    <t>Brakes replace wheel seal d/s rear axle</t>
  </si>
  <si>
    <t>43021.4111379514</t>
  </si>
  <si>
    <t>2017-10-13T09:52:02-05:00</t>
  </si>
  <si>
    <t>fmedina_2017-10-13_09-53-25_-0500_Fri</t>
  </si>
  <si>
    <t>1-b4e5bd8807d9c3a27e858d89b622f7b1</t>
  </si>
  <si>
    <t>2017-10-08T23:30:00-05:00</t>
  </si>
  <si>
    <t>43021.4121024537</t>
  </si>
  <si>
    <t>2017-10-13T09:53:25-05:00</t>
  </si>
  <si>
    <t>fmedina_2017-10-13_09-54-04_-0500_Fri</t>
  </si>
  <si>
    <t>1-53f32a06824680868e4c6041cbb039ff</t>
  </si>
  <si>
    <t>43021.412555787</t>
  </si>
  <si>
    <t>2017-10-13T09:54:04-05:00</t>
  </si>
  <si>
    <t>fmedina_2017-10-13_09-54-49_-0500_Fri</t>
  </si>
  <si>
    <t>1-d681a8926847b26254d60004385b66d9</t>
  </si>
  <si>
    <t>12003651</t>
  </si>
  <si>
    <t>Perform S84 pm inspection A</t>
  </si>
  <si>
    <t>43021.4130759491</t>
  </si>
  <si>
    <t>2017-10-13T09:54:49-05:00</t>
  </si>
  <si>
    <t>fmedina_2017-10-13_09-55-32_-0500_Fri</t>
  </si>
  <si>
    <t>1-2b0423eba4e4b0a1b665aa02b4cec983</t>
  </si>
  <si>
    <t>2017-10-09T05:30:00-05:00</t>
  </si>
  <si>
    <t>43021.4135685764</t>
  </si>
  <si>
    <t>2017-10-13T09:55:32-05:00</t>
  </si>
  <si>
    <t>fmedina_2017-10-13_09-56-24_-0500_Fri</t>
  </si>
  <si>
    <t>1-04c449d65d2b48694aa89b8092e4bb18</t>
  </si>
  <si>
    <t>316811430</t>
  </si>
  <si>
    <t>43021.4141681713</t>
  </si>
  <si>
    <t>2017-10-13T09:56:24-05:00</t>
  </si>
  <si>
    <t>fmedina_2017-10-13_09-58-27_-0500_Fri</t>
  </si>
  <si>
    <t>2-60bc23c434ed6347d55c6053d1a7b7cf</t>
  </si>
  <si>
    <t>2017-10-10T04:30:00-05:00</t>
  </si>
  <si>
    <t>316811357</t>
  </si>
  <si>
    <t>Perform R01 pm inspection L</t>
  </si>
  <si>
    <t>43021.4155983912</t>
  </si>
  <si>
    <t>2017-10-13T09:58:27-05:00</t>
  </si>
  <si>
    <t>fmedina_2017-10-13_10-00-07_-0500_Fri</t>
  </si>
  <si>
    <t>1-64aba202bf7034f0da02114e8ac47c47</t>
  </si>
  <si>
    <t>316833643</t>
  </si>
  <si>
    <t>Power end replace filter o-rings</t>
  </si>
  <si>
    <t>43021.4167555324</t>
  </si>
  <si>
    <t>2017-10-13T10:00:07-05:00</t>
  </si>
  <si>
    <t>franky_2017-10-11_08-23-59_-0500_Wed</t>
  </si>
  <si>
    <t>1-9fcf56adebfcf244c8672bb9f27a006c</t>
  </si>
  <si>
    <t>franky</t>
  </si>
  <si>
    <t>2017-10-10T08:00:00-05:00</t>
  </si>
  <si>
    <t>Frank</t>
  </si>
  <si>
    <t>Hernandez, Frank</t>
  </si>
  <si>
    <t>43019.3499963657</t>
  </si>
  <si>
    <t>2017-10-11T08:23:59-05:00</t>
  </si>
  <si>
    <t>franky_2017-10-18_11-59-00_-0500_Wed</t>
  </si>
  <si>
    <t>1-617bf1a102ab4a98cae12886769fa24c</t>
  </si>
  <si>
    <t>43026.4993066088</t>
  </si>
  <si>
    <t>2017-10-18T11:59:00-05:00</t>
  </si>
  <si>
    <t>franky_2017-10-18_11-59-37_-0500_Wed</t>
  </si>
  <si>
    <t>1-9f77f6c9fe48206525c59688dc614fab</t>
  </si>
  <si>
    <t>43026.4997418982</t>
  </si>
  <si>
    <t>2017-10-18T11:59:37-05:00</t>
  </si>
  <si>
    <t>franky_2017-10-18_13-30-08_-0500_Wed</t>
  </si>
  <si>
    <t>1-4dcdc209675e406795376c2620439f36</t>
  </si>
  <si>
    <t>2017-10-16T12:00:00-05:00</t>
  </si>
  <si>
    <t>43026.562597581</t>
  </si>
  <si>
    <t>2017-10-18T13:30:08-05:00</t>
  </si>
  <si>
    <t>franky_2017-10-24_16-50-07_-0500_Tue</t>
  </si>
  <si>
    <t>1-c786356130de613bf37514ebfbe8e1b1</t>
  </si>
  <si>
    <t>43032.701470787</t>
  </si>
  <si>
    <t>2017-10-24T16:50:07-05:00</t>
  </si>
  <si>
    <t>franky_2017-10-24_16-50-29_-0500_Tue</t>
  </si>
  <si>
    <t>1-fc6ffc014e4847e433a6f194251a1535</t>
  </si>
  <si>
    <t>43032.7017254745</t>
  </si>
  <si>
    <t>2017-10-24T16:50:29-05:00</t>
  </si>
  <si>
    <t>franky_2017-10-24_16-50-54_-0500_Tue</t>
  </si>
  <si>
    <t>1-a31bea8fd128a3d51a4ddbacad265c5b</t>
  </si>
  <si>
    <t>43032.7020209838</t>
  </si>
  <si>
    <t>2017-10-24T16:50:54-05:00</t>
  </si>
  <si>
    <t>franky_2017-11-01_08-30-21_-0500_Wed</t>
  </si>
  <si>
    <t>1-6fd7a53dbd739629c1059dffb83b0d9a</t>
  </si>
  <si>
    <t>2017-10-31T20:00:00-05:00</t>
  </si>
  <si>
    <t>43040.3544116551</t>
  </si>
  <si>
    <t>2017-11-01T08:30:21-05:00</t>
  </si>
  <si>
    <t>franky_2017-11-01_08-30-35_-0500_Wed</t>
  </si>
  <si>
    <t>1-9c0e2fd29285b7bd959b8d08ae0a917d</t>
  </si>
  <si>
    <t>43040.3545760532</t>
  </si>
  <si>
    <t>2017-11-01T08:30:35-05:00</t>
  </si>
  <si>
    <t>franky_2017-11-02_22-25-14_-0500_Thu</t>
  </si>
  <si>
    <t>1-d2de2c4000f3bd0770b601adba76a170</t>
  </si>
  <si>
    <t>43041.934190706</t>
  </si>
  <si>
    <t>2017-11-02T22:25:14-05:00</t>
  </si>
  <si>
    <t>georgio_2017-10-04_12-36-58_-0500_Wed</t>
  </si>
  <si>
    <t>1-15bd4a311cb0c7956cf3e64fe9adea9f</t>
  </si>
  <si>
    <t>georgio</t>
  </si>
  <si>
    <t>George</t>
  </si>
  <si>
    <t>Elizondo, George</t>
  </si>
  <si>
    <t>43012.5256727199</t>
  </si>
  <si>
    <t>2017-10-04T12:36:58-05:00</t>
  </si>
  <si>
    <t>georgio_2017-10-04_12-37-11_-0500_Wed</t>
  </si>
  <si>
    <t>1-59b73127e82172952ac8dcb6e3818a26</t>
  </si>
  <si>
    <t>43012.5258231481</t>
  </si>
  <si>
    <t>2017-10-04T12:37:11-05:00</t>
  </si>
  <si>
    <t>georgio_2017-10-11_11-04-01_-0500_Wed</t>
  </si>
  <si>
    <t>1-ea68fb55fa8f8ddda02fb0328041b61f</t>
  </si>
  <si>
    <t>43019.4611300347</t>
  </si>
  <si>
    <t>2017-10-11T11:04:01-05:00</t>
  </si>
  <si>
    <t>georgio_2017-10-11_11-04-19_-0500_Wed</t>
  </si>
  <si>
    <t>1-65ad5d5a4c8fb8f0556e8ad0b34d4009</t>
  </si>
  <si>
    <t>43019.4613315972</t>
  </si>
  <si>
    <t>2017-10-11T11:04:19-05:00</t>
  </si>
  <si>
    <t>georgio_2017-10-11_11-04-41_-0500_Wed</t>
  </si>
  <si>
    <t>1-5d90225d9c4e12dda87e1ccb8e0f1781</t>
  </si>
  <si>
    <t>43019.4615940625</t>
  </si>
  <si>
    <t>2017-10-11T11:04:41-05:00</t>
  </si>
  <si>
    <t>georgio_2017-10-11_11-05-00_-0500_Wed</t>
  </si>
  <si>
    <t>1-c7c9c43115993042d79d2660c1a3d9df</t>
  </si>
  <si>
    <t>43019.461814537</t>
  </si>
  <si>
    <t>2017-10-11T11:05:00-05:00</t>
  </si>
  <si>
    <t>georgio_2017-10-11_11-05-14_-0500_Wed</t>
  </si>
  <si>
    <t>1-a1d3e1b8890ce279d381103d5645338a</t>
  </si>
  <si>
    <t>43019.4619781018</t>
  </si>
  <si>
    <t>2017-10-11T11:05:14-05:00</t>
  </si>
  <si>
    <t>georgio_2017-10-18_10-22-43_-0500_Wed</t>
  </si>
  <si>
    <t>1-c3b6f2390a08ae31af2243665d9a3405</t>
  </si>
  <si>
    <t>43026.4324512037</t>
  </si>
  <si>
    <t>2017-10-18T10:22:43-05:00</t>
  </si>
  <si>
    <t>georgio_2017-10-18_10-23-33_-0500_Wed</t>
  </si>
  <si>
    <t>1-e99d1e413a15daea1fde9bd6b2f164be</t>
  </si>
  <si>
    <t>43026.4330260995</t>
  </si>
  <si>
    <t>2017-10-18T10:23:33-05:00</t>
  </si>
  <si>
    <t>georgio_2017-10-18_10-23-51_-0500_Wed</t>
  </si>
  <si>
    <t>1-302d6b4473a129b81a3e58d4143106a2</t>
  </si>
  <si>
    <t>43026.4332295949</t>
  </si>
  <si>
    <t>2017-10-18T10:23:51-05:00</t>
  </si>
  <si>
    <t>georgio_2017-10-25_09-59-54_-0500_Wed</t>
  </si>
  <si>
    <t>1-da7d30f1c12ca87c8e1e776bac43e06d</t>
  </si>
  <si>
    <t>43033.4166032986</t>
  </si>
  <si>
    <t>2017-10-25T09:59:54-05:00</t>
  </si>
  <si>
    <t>georgio_2017-10-25_10-00-06_-0500_Wed</t>
  </si>
  <si>
    <t>1-a51bad941f0d62f7d2fda31eb4d4be87</t>
  </si>
  <si>
    <t>43033.4167424884</t>
  </si>
  <si>
    <t>2017-10-25T10:00:06-05:00</t>
  </si>
  <si>
    <t>georgio_2017-10-25_10-00-21_-0500_Wed</t>
  </si>
  <si>
    <t>1-9791829a408eff37471b31777c1d2eab</t>
  </si>
  <si>
    <t>43033.4169153472</t>
  </si>
  <si>
    <t>2017-10-25T10:00:21-05:00</t>
  </si>
  <si>
    <t>georgio_2017-10-25_10-00-32_-0500_Wed</t>
  </si>
  <si>
    <t>1-a3dc156058a1a25da3c7f93417c96219</t>
  </si>
  <si>
    <t>43033.4170379514</t>
  </si>
  <si>
    <t>2017-10-25T10:00:32-05:00</t>
  </si>
  <si>
    <t>georgio_2017-10-25_10-00-40_-0500_Wed</t>
  </si>
  <si>
    <t>1-b2f9866276d3629644fc16a7bbe0e6be</t>
  </si>
  <si>
    <t>43033.4171337268</t>
  </si>
  <si>
    <t>2017-10-25T10:00:40-05:00</t>
  </si>
  <si>
    <t>georgio_2017-10-27_07-24-36_-0500_Fri</t>
  </si>
  <si>
    <t>1-8adc945957534283bb653f108e408de6</t>
  </si>
  <si>
    <t>43035.3087524421</t>
  </si>
  <si>
    <t>2017-10-27T07:24:36-05:00</t>
  </si>
  <si>
    <t>georgio_2017-10-27_07-24-56_-0500_Fri</t>
  </si>
  <si>
    <t>1-5d90c184fd138b86bb6b4db3a430a384</t>
  </si>
  <si>
    <t>43035.308981794</t>
  </si>
  <si>
    <t>2017-10-27T07:24:56-05:00</t>
  </si>
  <si>
    <t>georgio_2017-10-29_18-43-23_-0500_Sun</t>
  </si>
  <si>
    <t>1-1352271ab30e0de37637a029a7c54eeb</t>
  </si>
  <si>
    <t>43037.7801313194</t>
  </si>
  <si>
    <t>2017-10-29T18:43:23-05:00</t>
  </si>
  <si>
    <t>georgio_2017-10-29_18-43-56_-0500_Sun</t>
  </si>
  <si>
    <t>1-879cbeac601418bf75eb3958057fce40</t>
  </si>
  <si>
    <t>2017-10-28T14:30:00-05:00</t>
  </si>
  <si>
    <t>43037.7805176852</t>
  </si>
  <si>
    <t>2017-10-29T18:43:56-05:00</t>
  </si>
  <si>
    <t>georgio_2017-10-31_17-20-41_-0500_Tue</t>
  </si>
  <si>
    <t>1-207af73eb7499213ec10b00ed6874ceb</t>
  </si>
  <si>
    <t>43039.7227064699</t>
  </si>
  <si>
    <t>2017-10-31T17:20:41-05:00</t>
  </si>
  <si>
    <t>georgio_2017-10-31_17-20-55_-0500_Tue</t>
  </si>
  <si>
    <t>1-c27b7ac814720a15ab75f947b54e815a</t>
  </si>
  <si>
    <t>43039.7228593519</t>
  </si>
  <si>
    <t>2017-10-31T17:20:55-05:00</t>
  </si>
  <si>
    <t>georgio_2017-11-07_08-58-07_-0600_Tue</t>
  </si>
  <si>
    <t>1-042b4244e244271e2514f0cc2e316bb2</t>
  </si>
  <si>
    <t>43046.3736973264</t>
  </si>
  <si>
    <t>2017-11-07T08:58:07-06:00</t>
  </si>
  <si>
    <t>georgio_2017-11-07_08-58-22_-0600_Tue</t>
  </si>
  <si>
    <t>1-d252307b50f1448b727fe7839b8d1bfa</t>
  </si>
  <si>
    <t>43046.3738683565</t>
  </si>
  <si>
    <t>2017-11-07T08:58:22-06:00</t>
  </si>
  <si>
    <t>georgio_2017-11-07_08-59-06_-0600_Tue</t>
  </si>
  <si>
    <t>1-f57c684c9495bac3a12652cca6c3a538</t>
  </si>
  <si>
    <t>2017-11-03T08:00:00-06:00</t>
  </si>
  <si>
    <t>43046.3743764236</t>
  </si>
  <si>
    <t>2017-11-07T08:59:06-06:00</t>
  </si>
  <si>
    <t>georgio_2017-11-07_08-59-25_-0600_Tue</t>
  </si>
  <si>
    <t>1-5332226812e07199c264c96b6b1aa184</t>
  </si>
  <si>
    <t>43046.3745962847</t>
  </si>
  <si>
    <t>2017-11-07T08:59:25-06:00</t>
  </si>
  <si>
    <t>georgio_2017-11-07_08-59-45_-0600_Tue</t>
  </si>
  <si>
    <t>1-280933d24da8cb27176276a94dafa127</t>
  </si>
  <si>
    <t>43046.3748310764</t>
  </si>
  <si>
    <t>2017-11-07T08:59:45-06:00</t>
  </si>
  <si>
    <t>ggarcia_2017-10-11_09-14-58_-0500_Wed</t>
  </si>
  <si>
    <t>1-02bd5d61e64c6a286c8ba55bbeeb89d6</t>
  </si>
  <si>
    <t>ggarcia</t>
  </si>
  <si>
    <t>2017-10-04T22:00:00-05:00</t>
  </si>
  <si>
    <t>Gerardo</t>
  </si>
  <si>
    <t>Garcia, Gerardo</t>
  </si>
  <si>
    <t>316792633</t>
  </si>
  <si>
    <t>Installed new hub assembly and components on rear axle on elite trailer</t>
  </si>
  <si>
    <t>43019.385395787</t>
  </si>
  <si>
    <t>2017-10-11T09:14:58-05:00</t>
  </si>
  <si>
    <t>ggarcia_2017-10-11_09-17-50_-0500_Wed</t>
  </si>
  <si>
    <t>1-3be465842b2613ab9a7d158bcf307330</t>
  </si>
  <si>
    <t>Installed 4×4 centrifugal pump assembly and repacked it</t>
  </si>
  <si>
    <t>43019.3873956713</t>
  </si>
  <si>
    <t>2017-10-11T09:17:50-05:00</t>
  </si>
  <si>
    <t>ggarcia_2017-10-11_09-19-40_-0500_Wed</t>
  </si>
  <si>
    <t>1-560e6089bd723dcfb3b3b55e173c379b</t>
  </si>
  <si>
    <t>316766324</t>
  </si>
  <si>
    <t>Performed G35C3 pm on elite cement trailer</t>
  </si>
  <si>
    <t>43019.3886648495</t>
  </si>
  <si>
    <t>2017-10-11T09:19:40-05:00</t>
  </si>
  <si>
    <t>ggarcia_2017-10-11_09-21-02_-0500_Wed</t>
  </si>
  <si>
    <t>1-f47217178b09e4c6135605758f5a7f70</t>
  </si>
  <si>
    <t>316823538</t>
  </si>
  <si>
    <t>12450440</t>
  </si>
  <si>
    <t>Removed and Replaced batteries for having a bad cell on elite trailer</t>
  </si>
  <si>
    <t>43019.3896128819</t>
  </si>
  <si>
    <t>2017-10-11T09:21:02-05:00</t>
  </si>
  <si>
    <t>ggarcia_2017-10-11_09-22-07_-0500_Wed</t>
  </si>
  <si>
    <t>1-5bc61b3d1b22fc471c797f78c8180834</t>
  </si>
  <si>
    <t>Continued on G35C3  pm on elite cement trailer</t>
  </si>
  <si>
    <t>43019.3903638657</t>
  </si>
  <si>
    <t>2017-10-11T09:22:07-05:00</t>
  </si>
  <si>
    <t>ggarcia_2017-10-11_09-23-39_-0500_Wed</t>
  </si>
  <si>
    <t>1-3c60a0d92a7399d70ca06ac990880e85</t>
  </si>
  <si>
    <t>Continued on G35C3 pm on elite cement trailer</t>
  </si>
  <si>
    <t>43019.3914321759</t>
  </si>
  <si>
    <t>2017-10-11T09:23:39-05:00</t>
  </si>
  <si>
    <t>ggarcia_2017-10-11_09-26-10_-0500_Wed</t>
  </si>
  <si>
    <t>1-f220de433d07297cf4ebee7a3a95db7f</t>
  </si>
  <si>
    <t>43019.3931811343</t>
  </si>
  <si>
    <t>2017-10-11T09:26:10-05:00</t>
  </si>
  <si>
    <t>ggarcia_2017-10-11_09-27-52_-0500_Wed</t>
  </si>
  <si>
    <t>1-69ceddab6daf21fa9faa19b032952b75</t>
  </si>
  <si>
    <t>316697795</t>
  </si>
  <si>
    <t>Installed right side power end on elite cement trailer for having internal problems</t>
  </si>
  <si>
    <t>43019.3943579745</t>
  </si>
  <si>
    <t>2017-10-11T09:27:52-05:00</t>
  </si>
  <si>
    <t>ggarcia_2017-10-11_09-31-03_-0500_Wed</t>
  </si>
  <si>
    <t>1-e4ef471441ec28be01e43f815963e06c</t>
  </si>
  <si>
    <t>43019.3965723148</t>
  </si>
  <si>
    <t>2017-10-11T09:31:03-05:00</t>
  </si>
  <si>
    <t>ggarcia_2017-10-11_09-32-35_-0500_Wed</t>
  </si>
  <si>
    <t>1-9067b4e20b85d8f5cdadd3cfce7a2ad4</t>
  </si>
  <si>
    <t>Continued finishing G35C3 pm on elite cement trailer</t>
  </si>
  <si>
    <t>43019.3976331597</t>
  </si>
  <si>
    <t>2017-10-11T09:32:35-05:00</t>
  </si>
  <si>
    <t>ggarcia_2017-10-17_08-49-48_-0500_Tue</t>
  </si>
  <si>
    <t>1-670cd35a8caa50788db9cb616eda262d</t>
  </si>
  <si>
    <t>316814277</t>
  </si>
  <si>
    <t>12957302</t>
  </si>
  <si>
    <t>Performed new unit rig up on Q10 pump trailer</t>
  </si>
  <si>
    <t>43025.3679281597</t>
  </si>
  <si>
    <t>2017-10-17T08:49:48-05:00</t>
  </si>
  <si>
    <t>ggarcia_2017-10-17_08-51-52_-0500_Tue</t>
  </si>
  <si>
    <t>1-4d4bbe033ed50d788fe82cb45b717541</t>
  </si>
  <si>
    <t>316824186</t>
  </si>
  <si>
    <t>12918636</t>
  </si>
  <si>
    <t>Performed new unit rig up on tractor</t>
  </si>
  <si>
    <t>43025.3693574306</t>
  </si>
  <si>
    <t>2017-10-17T08:51:52-05:00</t>
  </si>
  <si>
    <t>ggarcia_2017-10-17_08-52-59_-0500_Tue</t>
  </si>
  <si>
    <t>1-effcce3f0b1a82c8ed0863d370659551</t>
  </si>
  <si>
    <t>316832940</t>
  </si>
  <si>
    <t>Removed and Replaced 6×5 centrifugal pump balloon gasket for being torn and replaced 5inch valve for being damaged</t>
  </si>
  <si>
    <t>43025.3701361111</t>
  </si>
  <si>
    <t>2017-10-17T08:52:59-05:00</t>
  </si>
  <si>
    <t>ggarcia_2017-10-17_08-56-25_-0500_Tue</t>
  </si>
  <si>
    <t>1-929d5f3fc14a91b23d0600372bf3a1f6</t>
  </si>
  <si>
    <t>316824208</t>
  </si>
  <si>
    <t>12957314</t>
  </si>
  <si>
    <t>43025.3725191551</t>
  </si>
  <si>
    <t>2017-10-17T08:56:25-05:00</t>
  </si>
  <si>
    <t>ggarcia_2017-10-17_08-58-13_-0500_Tue</t>
  </si>
  <si>
    <t>1-3136c058f67dbc67ba87122ec3f63492</t>
  </si>
  <si>
    <t>316855519</t>
  </si>
  <si>
    <t>12068151</t>
  </si>
  <si>
    <t>Removed and Replaced lube pump assembly on panther</t>
  </si>
  <si>
    <t>43025.373764838</t>
  </si>
  <si>
    <t>2017-10-17T08:58:13-05:00</t>
  </si>
  <si>
    <t>ggarcia_2017-10-17_09-01-26_-0500_Tue</t>
  </si>
  <si>
    <t>1-48ed38b9b15680c801bd41fe8cab0c4a</t>
  </si>
  <si>
    <t>316827416</t>
  </si>
  <si>
    <t>11749419</t>
  </si>
  <si>
    <t>Install exhaust heat wraps and run up unit</t>
  </si>
  <si>
    <t>43025.3759967708</t>
  </si>
  <si>
    <t>2017-10-17T09:01:26-05:00</t>
  </si>
  <si>
    <t>ggarcia_2017-10-17_09-03-41_-0500_Tue</t>
  </si>
  <si>
    <t>1-cafdcc6fef36a00e56bf55904ebe03db</t>
  </si>
  <si>
    <t>2017-10-14T03:00:00-05:00</t>
  </si>
  <si>
    <t>316836628</t>
  </si>
  <si>
    <t>Removed and Replaced brake chamber on elite trailer for having internal failure</t>
  </si>
  <si>
    <t>43025.3775592708</t>
  </si>
  <si>
    <t>2017-10-17T09:03:41-05:00</t>
  </si>
  <si>
    <t>ggarcia_2017-10-17_09-05-39_-0500_Tue</t>
  </si>
  <si>
    <t>1-5ce20f4daaa6b1a744627c185e90b3f9</t>
  </si>
  <si>
    <t>316844721</t>
  </si>
  <si>
    <t>11905693</t>
  </si>
  <si>
    <t>Continued installing all guards and components on new engine</t>
  </si>
  <si>
    <t>43025.3789312384</t>
  </si>
  <si>
    <t>2017-10-17T09:05:39-05:00</t>
  </si>
  <si>
    <t>ggarcia_2017-10-17_09-08-16_-0500_Tue</t>
  </si>
  <si>
    <t>1-14377f0308f0486e53fe9cb17bc2ff0d</t>
  </si>
  <si>
    <t>316701537</t>
  </si>
  <si>
    <t>Performed G35B pm on elite cement trailer</t>
  </si>
  <si>
    <t>43025.3807495139</t>
  </si>
  <si>
    <t>2017-10-17T09:08:16-05:00</t>
  </si>
  <si>
    <t>ggarcia_2017-10-17_09-11-26_-0500_Tue</t>
  </si>
  <si>
    <t>1-dc7881b6938424493a3fe52c3364fb54</t>
  </si>
  <si>
    <t>316844714</t>
  </si>
  <si>
    <t>Removed and Replaced broken bolts from the back plate of the power end</t>
  </si>
  <si>
    <t>43025.3829448843</t>
  </si>
  <si>
    <t>2017-10-17T09:11:26-05:00</t>
  </si>
  <si>
    <t>ggarcia_2017-10-17_09-13-03_-0500_Tue</t>
  </si>
  <si>
    <t>1-0b11f1eb308f1fb34e8817f38adf590e</t>
  </si>
  <si>
    <t>316849664</t>
  </si>
  <si>
    <t>Removed and Replaced ASO on HT 2000 pump trailer  engine</t>
  </si>
  <si>
    <t>43025.3840719792</t>
  </si>
  <si>
    <t>2017-10-17T09:13:03-05:00</t>
  </si>
  <si>
    <t>ggarcia_2017-10-17_09-15-07_-0500_Tue</t>
  </si>
  <si>
    <t>1-4e2a14ee364bcc5496fd85392e21ea81</t>
  </si>
  <si>
    <t>316857938</t>
  </si>
  <si>
    <t>Removed and Replaced all dot tape on elite cement trailer</t>
  </si>
  <si>
    <t>43025.3855030208</t>
  </si>
  <si>
    <t>2017-10-17T09:15:07-05:00</t>
  </si>
  <si>
    <t>ggarcia_2017-10-17_09-16-53_-0500_Tue</t>
  </si>
  <si>
    <t>1-8c3ec1418593b2d84471a3e85684ff5d</t>
  </si>
  <si>
    <t>316857936</t>
  </si>
  <si>
    <t>Removed and Replaced air compressor fitting on oil pan for leaking damaged</t>
  </si>
  <si>
    <t>43025.3867324769</t>
  </si>
  <si>
    <t>2017-10-17T09:16:53-05:00</t>
  </si>
  <si>
    <t>ggarcia_2017-10-17_09-18-43_-0500_Tue</t>
  </si>
  <si>
    <t>1-41f03738fd47714206a99ee2fb6767e1</t>
  </si>
  <si>
    <t>2017-10-16T03:00:00-05:00</t>
  </si>
  <si>
    <t>Removed and Replaced front axle wheel seals for leaking</t>
  </si>
  <si>
    <t>43025.3879983102</t>
  </si>
  <si>
    <t>2017-10-17T09:18:43-05:00</t>
  </si>
  <si>
    <t>ggarcia_2017-10-17_09-20-45_-0500_Tue</t>
  </si>
  <si>
    <t>1-28eb72abb7a3ae334f6c02dafdf4eb78</t>
  </si>
  <si>
    <t>316857940</t>
  </si>
  <si>
    <t>Removed and Replaced right brake chamber from from front axle</t>
  </si>
  <si>
    <t>43025.3894164931</t>
  </si>
  <si>
    <t>2017-10-17T09:20:45-05:00</t>
  </si>
  <si>
    <t>ggarcia_2017-10-17_09-23-18_-0500_Tue</t>
  </si>
  <si>
    <t>1-cf62127c0b7a9cc37a3011cf02469349</t>
  </si>
  <si>
    <t>316861609</t>
  </si>
  <si>
    <t>Removed and Replaced right deck engine hydraulic starter assembly on elite cement trailer</t>
  </si>
  <si>
    <t>43025.3911833102</t>
  </si>
  <si>
    <t>2017-10-17T09:23:18-05:00</t>
  </si>
  <si>
    <t>ggarcia_2017-10-17_09-25-11_-0500_Tue</t>
  </si>
  <si>
    <t>1-fdef6bc61c9b74c5920bc480a6db1bc3</t>
  </si>
  <si>
    <t>316861607</t>
  </si>
  <si>
    <t>Rewired all working lamps on elite cement trailer for not working</t>
  </si>
  <si>
    <t>43025.3924899306</t>
  </si>
  <si>
    <t>2017-10-17T09:25:11-05:00</t>
  </si>
  <si>
    <t>ggarcia_2017-10-17_09-26-47_-0500_Tue</t>
  </si>
  <si>
    <t>1-f90e4e5099f36daec5fba8f0d97e3602</t>
  </si>
  <si>
    <t>316861605</t>
  </si>
  <si>
    <t>Repaired  hydraulic leak on actuator tube going to motors</t>
  </si>
  <si>
    <t>43025.3936065394</t>
  </si>
  <si>
    <t>2017-10-17T09:26:47-05:00</t>
  </si>
  <si>
    <t>ggarcia_2017-10-17_09-28-39_-0500_Tue</t>
  </si>
  <si>
    <t>1-2b7f71dbec27ff78da3da27087b9d874</t>
  </si>
  <si>
    <t>316861612</t>
  </si>
  <si>
    <t>12613558</t>
  </si>
  <si>
    <t>Performed dot critical inspection on tractor</t>
  </si>
  <si>
    <t>43025.3949044444</t>
  </si>
  <si>
    <t>2017-10-17T09:28:39-05:00</t>
  </si>
  <si>
    <t>ggarcia_2017-10-18_09-51-37_-0500_Wed</t>
  </si>
  <si>
    <t>1-4e83fe524bb4bbbd3bf45a09cf76b893</t>
  </si>
  <si>
    <t>43026.4108508681</t>
  </si>
  <si>
    <t>2017-10-18T09:51:37-05:00</t>
  </si>
  <si>
    <t>ggarcia_2017-10-31_20-29-10_-0500_Tue</t>
  </si>
  <si>
    <t>1-035caf5c03510e32fd22421aa119cba3</t>
  </si>
  <si>
    <t>2017-10-25T21:00:00-05:00</t>
  </si>
  <si>
    <t>316708092</t>
  </si>
  <si>
    <t>12385216</t>
  </si>
  <si>
    <t>Performed annual dot inspection on tractor</t>
  </si>
  <si>
    <t>43039.8535973958</t>
  </si>
  <si>
    <t>2017-10-31T20:29:10-05:00</t>
  </si>
  <si>
    <t>ggarcia_2017-10-31_20-34-10_-0500_Tue</t>
  </si>
  <si>
    <t>1-d2fdefd7f990e90cb8061a9da579b9ef</t>
  </si>
  <si>
    <t>316915200</t>
  </si>
  <si>
    <t>43039.8570656134</t>
  </si>
  <si>
    <t>2017-10-31T20:34:10-05:00</t>
  </si>
  <si>
    <t>ggarcia_2017-10-31_20-35-17_-0500_Tue</t>
  </si>
  <si>
    <t>1-b7d9edd1861db515ccf24dfde403f16c</t>
  </si>
  <si>
    <t>Removed transmission assembly on Q10 pump trailer</t>
  </si>
  <si>
    <t>43039.8578447338</t>
  </si>
  <si>
    <t>2017-10-31T20:35:17-05:00</t>
  </si>
  <si>
    <t>ggarcia_2017-10-31_20-37-59_-0500_Tue</t>
  </si>
  <si>
    <t>1-c5e31e1ab865127d2567baeef2d20749</t>
  </si>
  <si>
    <t>2017-10-27T01:00:00-05:00</t>
  </si>
  <si>
    <t>Performed S76C3 pm on Q10 pump trailer</t>
  </si>
  <si>
    <t>43039.8597215741</t>
  </si>
  <si>
    <t>2017-10-31T20:37:59-05:00</t>
  </si>
  <si>
    <t>ggarcia_2017-10-31_20-39-46_-0500_Tue</t>
  </si>
  <si>
    <t>1-33331589c441818b413e3af0ebf24125</t>
  </si>
  <si>
    <t>2017-10-27T02:00:00-05:00</t>
  </si>
  <si>
    <t>316913107</t>
  </si>
  <si>
    <t>Removed and Replaced passenger side hood latch for being broken</t>
  </si>
  <si>
    <t>43039.8609577662</t>
  </si>
  <si>
    <t>2017-10-31T20:39:46-05:00</t>
  </si>
  <si>
    <t>ggarcia_2017-10-31_20-42-28_-0500_Tue</t>
  </si>
  <si>
    <t>1-746f0be4bf052533e019e64911feba60</t>
  </si>
  <si>
    <t>316913105</t>
  </si>
  <si>
    <t>Removed and Replaced dot tape on tractor cab</t>
  </si>
  <si>
    <t>43039.8628267477</t>
  </si>
  <si>
    <t>2017-10-31T20:42:28-05:00</t>
  </si>
  <si>
    <t>ggarcia_2017-10-31_20-45-48_-0500_Tue</t>
  </si>
  <si>
    <t>1-a7acb3d2787ac192c76adf7ba9db207f</t>
  </si>
  <si>
    <t>316916501</t>
  </si>
  <si>
    <t>Removed and Replaced tractor wiper blades for being worn out</t>
  </si>
  <si>
    <t>43039.8651478472</t>
  </si>
  <si>
    <t>2017-10-31T20:45:48-05:00</t>
  </si>
  <si>
    <t>ggarcia_2017-10-31_20-48-39_-0500_Tue</t>
  </si>
  <si>
    <t>1-fbe641869c65757162da05b8715d8826</t>
  </si>
  <si>
    <t>316915969</t>
  </si>
  <si>
    <t>Removed and Replaced radiator driveline u-joints for being damaged</t>
  </si>
  <si>
    <t>43039.8671288773</t>
  </si>
  <si>
    <t>2017-10-31T20:48:39-05:00</t>
  </si>
  <si>
    <t>ggarcia_2017-10-31_20-52-12_-0500_Tue</t>
  </si>
  <si>
    <t>2-652a2b90f6b08e1caec87555fe1f5490</t>
  </si>
  <si>
    <t>2017-10-28T03:00:00-05:00</t>
  </si>
  <si>
    <t>316923187</t>
  </si>
  <si>
    <t>Installed hose wrap on all coolant hoses and power end hoses transmission hoses for missing</t>
  </si>
  <si>
    <t>43039.8695838426</t>
  </si>
  <si>
    <t>2017-10-31T20:52:12-05:00</t>
  </si>
  <si>
    <t>ggarcia_2017-10-31_20-56-45_-0500_Tue</t>
  </si>
  <si>
    <t>1-0fa5c1947a5fbd70d5faa62373723a33</t>
  </si>
  <si>
    <t>316920928</t>
  </si>
  <si>
    <t>Repaired broken bolts on right angle driveline guard</t>
  </si>
  <si>
    <t>43039.8727493056</t>
  </si>
  <si>
    <t>2017-10-31T20:56:45-05:00</t>
  </si>
  <si>
    <t>ggarcia_2017-10-31_20-58-24_-0500_Tue</t>
  </si>
  <si>
    <t>1-c0c8f145fe61718294b069a718060255</t>
  </si>
  <si>
    <t>Installed transmission assembly on a Q10 pump trailer</t>
  </si>
  <si>
    <t>43039.8738996181</t>
  </si>
  <si>
    <t>2017-10-31T20:58:24-05:00</t>
  </si>
  <si>
    <t>ggarcia_2017-10-31_21-00-10_-0500_Tue</t>
  </si>
  <si>
    <t>1-3b5a6bf4cecb6a2e57e09129826d06b4</t>
  </si>
  <si>
    <t>316869572</t>
  </si>
  <si>
    <t>Removed and Replaced power end steel lines for being cracked leaking</t>
  </si>
  <si>
    <t>43039.8751223958</t>
  </si>
  <si>
    <t>2017-10-31T21:00:10-05:00</t>
  </si>
  <si>
    <t>ggarcia_2017-10-31_21-02-07_-0500_Tue</t>
  </si>
  <si>
    <t>1-2a2fbfd33ee06b7dabb9372b1616b2ba</t>
  </si>
  <si>
    <t>2017-10-30T00:00:00-05:00</t>
  </si>
  <si>
    <t>316868448</t>
  </si>
  <si>
    <t>Removed and Replaced damaged jic fittings on transmission</t>
  </si>
  <si>
    <t>43039.8764730324</t>
  </si>
  <si>
    <t>2017-10-31T21:02:07-05:00</t>
  </si>
  <si>
    <t>ggarcia_2017-10-31_21-05-55_-0500_Tue</t>
  </si>
  <si>
    <t>1-bb12d9299e709c917db2092e48653ba0</t>
  </si>
  <si>
    <t>2017-10-30T03:00:00-05:00</t>
  </si>
  <si>
    <t>316868470</t>
  </si>
  <si>
    <t>Removed and Replaced transmission transducer for being worn out faulty</t>
  </si>
  <si>
    <t>43039.8791201042</t>
  </si>
  <si>
    <t>2017-10-31T21:05:55-05:00</t>
  </si>
  <si>
    <t>ggarcia_2017-10-31_21-07-33_-0500_Tue</t>
  </si>
  <si>
    <t>1-d6821b780812d1153d7f213dd3ad9633</t>
  </si>
  <si>
    <t>316868466</t>
  </si>
  <si>
    <t>Removed and Replaced eyebolt on right angle driveline guard</t>
  </si>
  <si>
    <t>43039.8802521065</t>
  </si>
  <si>
    <t>2017-10-31T21:07:33-05:00</t>
  </si>
  <si>
    <t>ggarcia_2017-10-31_21-09-15_-0500_Tue</t>
  </si>
  <si>
    <t>1-05b41eb5547d8d3bd6491782fba88e98</t>
  </si>
  <si>
    <t>2017-10-30T20:00:00-05:00</t>
  </si>
  <si>
    <t>316364093</t>
  </si>
  <si>
    <t>12715282</t>
  </si>
  <si>
    <t>Performed dot critical inspection on dry gel trailer e-adp</t>
  </si>
  <si>
    <t>43039.8814339815</t>
  </si>
  <si>
    <t>2017-10-31T21:09:15-05:00</t>
  </si>
  <si>
    <t>ggarcia_2017-10-31_21-15-38_-0500_Tue</t>
  </si>
  <si>
    <t>1-a2d139fdd58a49b39b6dbed2610001ee</t>
  </si>
  <si>
    <t>316930561</t>
  </si>
  <si>
    <t>Removed and Replaced batteries on unit for having bad cell having internal failure</t>
  </si>
  <si>
    <t>43039.8858637384</t>
  </si>
  <si>
    <t>2017-10-31T21:15:38-05:00</t>
  </si>
  <si>
    <t>ggarcia_2017-10-31_21-18-13_-0500_Tue</t>
  </si>
  <si>
    <t>1-c8603615c7195e25a655bf9bb8c32523</t>
  </si>
  <si>
    <t>2017-10-31T01:00:00-05:00</t>
  </si>
  <si>
    <t>316930559</t>
  </si>
  <si>
    <t>11764719</t>
  </si>
  <si>
    <t>Removed and Replaced tractor ground cable for being damaged dragging</t>
  </si>
  <si>
    <t>43039.8876562731</t>
  </si>
  <si>
    <t>2017-10-31T21:18:13-05:00</t>
  </si>
  <si>
    <t>ggarcia_2017-10-31_21-20-28_-0500_Tue</t>
  </si>
  <si>
    <t>1-bdb1c3dd2843a05ea3912d869e7bf9fd</t>
  </si>
  <si>
    <t>316934969</t>
  </si>
  <si>
    <t>11541422</t>
  </si>
  <si>
    <t>Diagnosed fracc van for no start no crank</t>
  </si>
  <si>
    <t>43039.8892193981</t>
  </si>
  <si>
    <t>2017-10-31T21:20:28-05:00</t>
  </si>
  <si>
    <t>ggarcia_2017-10-31_21-23-00_-0500_Tue</t>
  </si>
  <si>
    <t>1-4c4e9426ca774824941378a837899ded</t>
  </si>
  <si>
    <t>316941413</t>
  </si>
  <si>
    <t>12713833</t>
  </si>
  <si>
    <t>Inspect and grease all components on tractor</t>
  </si>
  <si>
    <t>43039.8909796759</t>
  </si>
  <si>
    <t>2017-10-31T21:23:00-05:00</t>
  </si>
  <si>
    <t>ggarcia_2017-10-31_21-29-25_-0500_Tue</t>
  </si>
  <si>
    <t>1-f45c9013c660891cbcd3817a6c3c4c63</t>
  </si>
  <si>
    <t>316596575</t>
  </si>
  <si>
    <t>10636542</t>
  </si>
  <si>
    <t>Performed annual inspection on satellite trailer</t>
  </si>
  <si>
    <t>43039.8954372569</t>
  </si>
  <si>
    <t>2017-10-31T21:29:25-05:00</t>
  </si>
  <si>
    <t>ggarcia_2017-10-31_21-30-55_-0500_Tue</t>
  </si>
  <si>
    <t>1-a37ddb8a1d99bef53c18d0023ff72af5</t>
  </si>
  <si>
    <t>316935916</t>
  </si>
  <si>
    <t>Removed and Replaced all wiring for lights on satellite trailer</t>
  </si>
  <si>
    <t>43039.8964720255</t>
  </si>
  <si>
    <t>2017-10-31T21:30:55-05:00</t>
  </si>
  <si>
    <t>ggarcia_2017-10-31_21-32-21_-0500_Tue</t>
  </si>
  <si>
    <t>1-69816db964c526da7b6dbffc0104972c</t>
  </si>
  <si>
    <t>2017-11-01T01:00:00-05:00</t>
  </si>
  <si>
    <t>316392863</t>
  </si>
  <si>
    <t>Performed annual inspection on tractor</t>
  </si>
  <si>
    <t>43039.8974716204</t>
  </si>
  <si>
    <t>2017-10-31T21:32:21-05:00</t>
  </si>
  <si>
    <t>ggarcia_2017-10-31_21-33-44_-0500_Tue</t>
  </si>
  <si>
    <t>1-179aa706d3b3cc3ab12131cbe1095716</t>
  </si>
  <si>
    <t>316875708</t>
  </si>
  <si>
    <t>Removed and Replaced starter assembly for having internal issues</t>
  </si>
  <si>
    <t>43039.8984325926</t>
  </si>
  <si>
    <t>2017-10-31T21:33:44-05:00</t>
  </si>
  <si>
    <t>ggarcia_2017-11-06_20-40-22_-0600_Mon</t>
  </si>
  <si>
    <t>1-cbf452767521fed0f61efb51efa479ad</t>
  </si>
  <si>
    <t>316942644</t>
  </si>
  <si>
    <t>R&amp;R alternator assembly on E-ADP dry gel trailer for being burnt out</t>
  </si>
  <si>
    <t>43045.8613684606</t>
  </si>
  <si>
    <t>2017-11-06T20:40:22-06:00</t>
  </si>
  <si>
    <t>ggarcia_2017-11-06_20-44-58_-0600_Mon</t>
  </si>
  <si>
    <t>1-80fdfbb30fe1f29572bbe2ebafb2c481</t>
  </si>
  <si>
    <t>316942635</t>
  </si>
  <si>
    <t>R&amp;R dot tape on E-ADP dry gel trailer for coming apart</t>
  </si>
  <si>
    <t>43045.8645714236</t>
  </si>
  <si>
    <t>2017-11-06T20:44:58-06:00</t>
  </si>
  <si>
    <t>ggarcia_2017-11-06_20-47-46_-0600_Mon</t>
  </si>
  <si>
    <t>1-8c4d3f37c8ba5d1be20086199207033a</t>
  </si>
  <si>
    <t>2017-11-02T01:00:00-05:00</t>
  </si>
  <si>
    <t>316941421</t>
  </si>
  <si>
    <t>Diagnosed and repaired coolant leak on E-ADP dry gel trailer coolant hose torn leaking</t>
  </si>
  <si>
    <t>43045.8665067708</t>
  </si>
  <si>
    <t>2017-11-06T20:47:46-06:00</t>
  </si>
  <si>
    <t>ggarcia_2017-11-06_20-51-03_-0600_Mon</t>
  </si>
  <si>
    <t>1-09c03ba17427b50054a2ac76d7bcd36f</t>
  </si>
  <si>
    <t>316941415</t>
  </si>
  <si>
    <t>Diagnosed and repaired coolant leak on tractor hose punctured leaking</t>
  </si>
  <si>
    <t>43045.868793206</t>
  </si>
  <si>
    <t>2017-11-06T20:51:03-06:00</t>
  </si>
  <si>
    <t>ggarcia_2017-11-06_20-53-07_-0600_Mon</t>
  </si>
  <si>
    <t>1-934af1472998a3962f3f82415b6a59f9</t>
  </si>
  <si>
    <t>316947510</t>
  </si>
  <si>
    <t>12203633</t>
  </si>
  <si>
    <t>R&amp;R batteries on tractor and cleaned terminals</t>
  </si>
  <si>
    <t>43045.8702239583</t>
  </si>
  <si>
    <t>2017-11-06T20:53:07-06:00</t>
  </si>
  <si>
    <t>ggarcia_2017-11-06_20-55-51_-0600_Mon</t>
  </si>
  <si>
    <t>1-05fa3efeac8ddd13c87a875d07296d22</t>
  </si>
  <si>
    <t>316954769</t>
  </si>
  <si>
    <t>Removed and Replaced speed reducer bearing bushing seals and gaskets and resealed cover</t>
  </si>
  <si>
    <t>43045.8721184375</t>
  </si>
  <si>
    <t>2017-11-06T20:55:51-06:00</t>
  </si>
  <si>
    <t>ggarcia_2017-11-06_21-00-11_-0600_Mon</t>
  </si>
  <si>
    <t>1-dba5bc9a4860c57b85b570772c8183bd</t>
  </si>
  <si>
    <t>316951893</t>
  </si>
  <si>
    <t>Removed and Replaced passenger side hydraulic motor for missing</t>
  </si>
  <si>
    <t>43045.875131169</t>
  </si>
  <si>
    <t>2017-11-06T21:00:11-06:00</t>
  </si>
  <si>
    <t>ggarcia_2017-11-06_21-02-55_-0600_Mon</t>
  </si>
  <si>
    <t>1-741137ae57f94fe167eb635335d3119a</t>
  </si>
  <si>
    <t>316947091</t>
  </si>
  <si>
    <t>11832955</t>
  </si>
  <si>
    <t>Removed and Replaced batteries on panther trailer and cleaned terminals</t>
  </si>
  <si>
    <t>43045.8770280093</t>
  </si>
  <si>
    <t>2017-11-06T21:02:55-06:00</t>
  </si>
  <si>
    <t>ggarcia_2017-11-06_21-05-07_-0600_Mon</t>
  </si>
  <si>
    <t>1-5448d20c17affcd28f8f1cde842e6d80</t>
  </si>
  <si>
    <t>316958545</t>
  </si>
  <si>
    <t>Removed and Replaced all hydraulic starter hoses for being cracked</t>
  </si>
  <si>
    <t>43045.8785602546</t>
  </si>
  <si>
    <t>2017-11-06T21:05:07-06:00</t>
  </si>
  <si>
    <t>ggarcia_2017-11-06_21-07-04_-0600_Mon</t>
  </si>
  <si>
    <t>1-b1f1ca1075fe083d84b27b4883228b20</t>
  </si>
  <si>
    <t>2017-11-04T00:00:00-05:00</t>
  </si>
  <si>
    <t>316958547</t>
  </si>
  <si>
    <t>Washed unit several times before doing any repairs</t>
  </si>
  <si>
    <t>43045.8799105787</t>
  </si>
  <si>
    <t>2017-11-06T21:07:04-06:00</t>
  </si>
  <si>
    <t>ggarcia_2017-11-06_21-08-41_-0600_Mon</t>
  </si>
  <si>
    <t>1-3cd65b1c6281f7ed1b10c7345912050a</t>
  </si>
  <si>
    <t>316958542</t>
  </si>
  <si>
    <t>11288580</t>
  </si>
  <si>
    <t>Replaced hydraulic pressure gauge and replaced hose on tractor</t>
  </si>
  <si>
    <t>43045.881034294</t>
  </si>
  <si>
    <t>2017-11-06T21:08:41-06:00</t>
  </si>
  <si>
    <t>ggarcia_2017-11-06_21-10-32_-0600_Mon</t>
  </si>
  <si>
    <t>1-697f8d888ed2fd32a4ac47a102d274f9</t>
  </si>
  <si>
    <t>316955289</t>
  </si>
  <si>
    <t>Installed missing transmission transducer will not let unit start with out it</t>
  </si>
  <si>
    <t>43045.8823223032</t>
  </si>
  <si>
    <t>2017-11-06T21:10:32-06:00</t>
  </si>
  <si>
    <t>ggarcia_2017-11-06_21-13-06_-0600_Mon</t>
  </si>
  <si>
    <t>1-45d8a519c046102041c0831a6bd79a40</t>
  </si>
  <si>
    <t>2017-11-04T22:00:00-05:00</t>
  </si>
  <si>
    <t>316949156</t>
  </si>
  <si>
    <t>Removed rear power end cover and extracted broken bolts resealed cover working k</t>
  </si>
  <si>
    <t>43045.8841049769</t>
  </si>
  <si>
    <t>2017-11-06T21:13:06-06:00</t>
  </si>
  <si>
    <t>ggarcia_2017-11-06_21-17-54_-0600_Mon</t>
  </si>
  <si>
    <t>1-f1f4230216b648f86217ff45a21deecb</t>
  </si>
  <si>
    <t>2017-11-05T01:00:00-05:00</t>
  </si>
  <si>
    <t>316959506</t>
  </si>
  <si>
    <t>Removed and Replaced transmission filter housing for being cracked</t>
  </si>
  <si>
    <t>43045.8874315972</t>
  </si>
  <si>
    <t>2017-11-06T21:17:54-06:00</t>
  </si>
  <si>
    <t>ggarcia_2017-11-06_21-19-14_-0600_Mon</t>
  </si>
  <si>
    <t>1-8e55be706f4e1812233502eb90fbcf91</t>
  </si>
  <si>
    <t>316959517</t>
  </si>
  <si>
    <t>Repaired engine ASO fittings for being cracked leaking oil</t>
  </si>
  <si>
    <t>43045.8883669792</t>
  </si>
  <si>
    <t>2017-11-06T21:19:14-06:00</t>
  </si>
  <si>
    <t>ggarcia_2017-11-06_21-24-25_-0600_Mon</t>
  </si>
  <si>
    <t>1-fcd76ce0c34ff7e7585c4a90d65189b3</t>
  </si>
  <si>
    <t>316959475</t>
  </si>
  <si>
    <t>11474157</t>
  </si>
  <si>
    <t>Removed and Replaced tractor mud flap dot strip for missing piece</t>
  </si>
  <si>
    <t>43045.8919642014</t>
  </si>
  <si>
    <t>2017-11-06T21:24:25-06:00</t>
  </si>
  <si>
    <t>ggarcia_2017-11-06_21-26-04_-0600_Mon</t>
  </si>
  <si>
    <t>1-1a9cb4cc8a84f04179062dd2919193c3</t>
  </si>
  <si>
    <t>Tightened loose turbo fittings for leaking oil</t>
  </si>
  <si>
    <t>43045.8931117245</t>
  </si>
  <si>
    <t>2017-11-06T21:26:04-06:00</t>
  </si>
  <si>
    <t>ggarcia_2017-11-06_21-27-32_-0600_Mon</t>
  </si>
  <si>
    <t>1-8c530a89fc75d043e5ed346aabd07da9</t>
  </si>
  <si>
    <t>316627406</t>
  </si>
  <si>
    <t>10643532</t>
  </si>
  <si>
    <t>Performed new unit rig up on grizzly pump trailer</t>
  </si>
  <si>
    <t>43045.8941284491</t>
  </si>
  <si>
    <t>2017-11-06T21:27:32-06:00</t>
  </si>
  <si>
    <t>ggarcia_2017-11-06_21-29-33_-0600_Mon</t>
  </si>
  <si>
    <t>1-59d6cdb1dba2ce1ad77b7179271ed37d</t>
  </si>
  <si>
    <t>Continued with the new unit rig up on grizzly pump trailer</t>
  </si>
  <si>
    <t>43045.8955278819</t>
  </si>
  <si>
    <t>2017-11-06T21:29:33-06:00</t>
  </si>
  <si>
    <t>ggarcia_2017-11-08_07-19-22_-0600_Wed</t>
  </si>
  <si>
    <t>1-ba8d30011ffe708f049b2d0649baf990</t>
  </si>
  <si>
    <t>Continued finishing new unit rig up on grizzly pump trailer</t>
  </si>
  <si>
    <t>43047.3051194329</t>
  </si>
  <si>
    <t>2017-11-08T07:19:22-06:00</t>
  </si>
  <si>
    <t>ggarcia_2017-11-08_07-21-00_-0600_Wed</t>
  </si>
  <si>
    <t>1-37eabbde6999e12f18e9ef25cb81f8e2</t>
  </si>
  <si>
    <t>316961459</t>
  </si>
  <si>
    <t>12495733</t>
  </si>
  <si>
    <t>Removed and Replaced parallel hydraulic pump on E-ADP dry gel trailer for not having pressure internal failure</t>
  </si>
  <si>
    <t>43047.3062565393</t>
  </si>
  <si>
    <t>2017-11-08T07:21:00-06:00</t>
  </si>
  <si>
    <t>gmartinez_2017-10-02_20-32-43_-0500_Mon</t>
  </si>
  <si>
    <t>1-6fd1b459b670694a4ecd324c465d37e3</t>
  </si>
  <si>
    <t>gmartinez</t>
  </si>
  <si>
    <t>2017-10-01T10:00:00-05:00</t>
  </si>
  <si>
    <t>Martinez</t>
  </si>
  <si>
    <t>Gabriel</t>
  </si>
  <si>
    <t>Martinez, Gabriel</t>
  </si>
  <si>
    <t>316787426</t>
  </si>
  <si>
    <t>12643262</t>
  </si>
  <si>
    <t>43010.8560644792</t>
  </si>
  <si>
    <t>2017-10-02T20:32:43-05:00</t>
  </si>
  <si>
    <t>gmartinez_2017-10-02_20-33-26_-0500_Mon</t>
  </si>
  <si>
    <t>1-a1ffb6fdba89cd2aa3c372b6d3b7b81c</t>
  </si>
  <si>
    <t>316792659</t>
  </si>
  <si>
    <t>R and R right angle</t>
  </si>
  <si>
    <t>43010.8565590046</t>
  </si>
  <si>
    <t>2017-10-02T20:33:26-05:00</t>
  </si>
  <si>
    <t>gmartinez_2017-10-02_20-34-14_-0500_Mon</t>
  </si>
  <si>
    <t>1-a761be835e4a05ffcefa244b351a03da</t>
  </si>
  <si>
    <t>316792658</t>
  </si>
  <si>
    <t>R and R drive line and gaurds</t>
  </si>
  <si>
    <t>43010.857117581</t>
  </si>
  <si>
    <t>2017-10-02T20:34:14-05:00</t>
  </si>
  <si>
    <t>gmartinez_2017-10-03_07-24-08_-0500_Tue</t>
  </si>
  <si>
    <t>1-2dee3ec928196e63ee6049deffc3a3e5</t>
  </si>
  <si>
    <t>316792660</t>
  </si>
  <si>
    <t>Diag and replace top pto</t>
  </si>
  <si>
    <t>43011.3084337037</t>
  </si>
  <si>
    <t>2017-10-03T07:24:08-05:00</t>
  </si>
  <si>
    <t>gmartinez_2017-10-03_07-25-22_-0500_Tue</t>
  </si>
  <si>
    <t>1-61895efc1b0f6ca7702374d20eb70fd5</t>
  </si>
  <si>
    <t>316792656</t>
  </si>
  <si>
    <t>R and R right angle fan</t>
  </si>
  <si>
    <t>43011.3092882639</t>
  </si>
  <si>
    <t>2017-10-03T07:25:22-05:00</t>
  </si>
  <si>
    <t>gmartinez_2017-10-03_07-26-12_-0500_Tue</t>
  </si>
  <si>
    <t>1-44362f24eecf13b267c08f25d344086a</t>
  </si>
  <si>
    <t>316792657</t>
  </si>
  <si>
    <t>R and R aux rad</t>
  </si>
  <si>
    <t>43011.3098634491</t>
  </si>
  <si>
    <t>2017-10-03T07:26:12-05:00</t>
  </si>
  <si>
    <t>gmartinez_2017-10-03_07-26-58_-0500_Tue</t>
  </si>
  <si>
    <t>1-815c75423da50cb50d4862e9ad8f9161</t>
  </si>
  <si>
    <t>316792654</t>
  </si>
  <si>
    <t>R and R loto switch</t>
  </si>
  <si>
    <t>43011.310403912</t>
  </si>
  <si>
    <t>2017-10-03T07:26:58-05:00</t>
  </si>
  <si>
    <t>gmartinez_2017-10-11_19-42-27_-0500_Wed</t>
  </si>
  <si>
    <t>1-71b4da061138c197e871bc8c24bd45cb</t>
  </si>
  <si>
    <t>43019.8211480208</t>
  </si>
  <si>
    <t>2017-10-11T19:42:27-05:00</t>
  </si>
  <si>
    <t>gmartinez_2017-10-11_19-43-15_-0500_Wed</t>
  </si>
  <si>
    <t>1-0db91bc790d6361593e9fccf9d0f2c38</t>
  </si>
  <si>
    <t>316842916</t>
  </si>
  <si>
    <t>43019.8217103009</t>
  </si>
  <si>
    <t>2017-10-11T19:43:15-05:00</t>
  </si>
  <si>
    <t>gmartinez_2017-10-14_19-29-16_-0500_Sat</t>
  </si>
  <si>
    <t>1-e6ef992519a70dd0ad6649190dd3b1a7</t>
  </si>
  <si>
    <t>43022.811999375</t>
  </si>
  <si>
    <t>2017-10-14T19:29:16-05:00</t>
  </si>
  <si>
    <t>gmartinez_2017-10-14_19-30-06_-0500_Sat</t>
  </si>
  <si>
    <t>1-431f0305547d7dd8dc8a00c47c24ef8e</t>
  </si>
  <si>
    <t>316847009</t>
  </si>
  <si>
    <t>12632052</t>
  </si>
  <si>
    <t>Change bad solenoid</t>
  </si>
  <si>
    <t>43022.8125710069</t>
  </si>
  <si>
    <t>2017-10-14T19:30:06-05:00</t>
  </si>
  <si>
    <t>gmartinez_2017-10-14_19-31-04_-0500_Sat</t>
  </si>
  <si>
    <t>1-4eccc2f3accb0c31540346ea74005a05</t>
  </si>
  <si>
    <t>43022.8132432292</t>
  </si>
  <si>
    <t>2017-10-14T19:31:04-05:00</t>
  </si>
  <si>
    <t>gmartinez_2017-10-14_19-31-56_-0500_Sat</t>
  </si>
  <si>
    <t>1-6f9fa54999b6f208aee25f13bca7a4d0</t>
  </si>
  <si>
    <t>316827424</t>
  </si>
  <si>
    <t>Replace speed reducer bushing and seal</t>
  </si>
  <si>
    <t>43022.8138488773</t>
  </si>
  <si>
    <t>2017-10-14T19:31:56-05:00</t>
  </si>
  <si>
    <t>gmartinez_2017-10-14_19-33-33_-0500_Sat</t>
  </si>
  <si>
    <t>1-c2aab8ac56f3492a605dffcac6fb7a25</t>
  </si>
  <si>
    <t>43022.8149699421</t>
  </si>
  <si>
    <t>2017-10-14T19:33:33-05:00</t>
  </si>
  <si>
    <t>gmartinez_2017-10-14_19-35-28_-0500_Sat</t>
  </si>
  <si>
    <t>1-4390495d85fa868f98c14a95948fd161</t>
  </si>
  <si>
    <t>Remove and replace speed reducer bushing and seal</t>
  </si>
  <si>
    <t>43022.8162997917</t>
  </si>
  <si>
    <t>2017-10-14T19:35:28-05:00</t>
  </si>
  <si>
    <t>gmartinez_2017-10-14_19-36-56_-0500_Sat</t>
  </si>
  <si>
    <t>1-f910fff7a6a1ccc1db88c52ab8a82f53</t>
  </si>
  <si>
    <t>316855863</t>
  </si>
  <si>
    <t>10001498</t>
  </si>
  <si>
    <t>Repair plumbing on booster pump</t>
  </si>
  <si>
    <t>43022.8173202894</t>
  </si>
  <si>
    <t>2017-10-14T19:36:56-05:00</t>
  </si>
  <si>
    <t>gmartinez_2017-10-15_19-16-18_-0500_Sun</t>
  </si>
  <si>
    <t>1-c34e0cbbe470ffc15c1827066746d37f</t>
  </si>
  <si>
    <t>43023.8029946759</t>
  </si>
  <si>
    <t>2017-10-15T19:16:18-05:00</t>
  </si>
  <si>
    <t>gmartinez_2017-10-16_19-37-04_-0500_Mon</t>
  </si>
  <si>
    <t>1-683cf4620005688fc44e6efbc1fa5f5b</t>
  </si>
  <si>
    <t>43024.8174095602</t>
  </si>
  <si>
    <t>2017-10-16T19:37:04-05:00</t>
  </si>
  <si>
    <t>gmartinez_2017-10-17_18-46-37_-0500_Tue</t>
  </si>
  <si>
    <t>1-133b77f3fa99bbf5dc4cfd0ddcd42134</t>
  </si>
  <si>
    <t>43025.7823822222</t>
  </si>
  <si>
    <t>2017-10-17T18:46:37-05:00</t>
  </si>
  <si>
    <t>gmartinez_2017-10-19_19-22-53_-0500_Thu</t>
  </si>
  <si>
    <t>1-0893798f650eaac13306e6fe88da5eb7</t>
  </si>
  <si>
    <t>43027.8075620139</t>
  </si>
  <si>
    <t>2017-10-19T19:22:53-05:00</t>
  </si>
  <si>
    <t>gmartinez_2017-10-19_19-23-57_-0500_Thu</t>
  </si>
  <si>
    <t>1-6f5bc706de2beffb38c5c374e132431f</t>
  </si>
  <si>
    <t>S76c2</t>
  </si>
  <si>
    <t>43027.8083101042</t>
  </si>
  <si>
    <t>2017-10-19T19:23:57-05:00</t>
  </si>
  <si>
    <t>gmartinez_2017-10-23_07-50-10_-0500_Mon</t>
  </si>
  <si>
    <t>1-4e051cae904a0e4a27abc9184f5e9b3c</t>
  </si>
  <si>
    <t>316491542</t>
  </si>
  <si>
    <t>12562416</t>
  </si>
  <si>
    <t>S76c2 pm</t>
  </si>
  <si>
    <t>43031.3265090162</t>
  </si>
  <si>
    <t>2017-10-23T07:50:10-05:00</t>
  </si>
  <si>
    <t>gmartinez_2017-10-24_18-32-48_-0500_Tue</t>
  </si>
  <si>
    <t>1-662d0600f09e95916ef10a2eb4019edc</t>
  </si>
  <si>
    <t>316895921</t>
  </si>
  <si>
    <t>11667997</t>
  </si>
  <si>
    <t>Replace 3 fan pulley bolts due to damage</t>
  </si>
  <si>
    <t>43032.77278125</t>
  </si>
  <si>
    <t>2017-10-24T18:32:48-05:00</t>
  </si>
  <si>
    <t>gmartinez_2017-10-24_18-34-07_-0500_Tue</t>
  </si>
  <si>
    <t>1-c9601db24c35e4e73257be4bd4ac937d</t>
  </si>
  <si>
    <t>2017-10-22T21:00:00-05:00</t>
  </si>
  <si>
    <t>316800528</t>
  </si>
  <si>
    <t>12608142</t>
  </si>
  <si>
    <t>Replace bad liscence plate light</t>
  </si>
  <si>
    <t>43032.7736947222</t>
  </si>
  <si>
    <t>2017-10-24T18:34:07-05:00</t>
  </si>
  <si>
    <t>gmartinez_2017-10-24_18-35-04_-0500_Tue</t>
  </si>
  <si>
    <t>1-fc2a3a563b8f1fcf22738a1f3ea16932</t>
  </si>
  <si>
    <t>316898812</t>
  </si>
  <si>
    <t>Extract and replace broken bolt</t>
  </si>
  <si>
    <t>43032.774356412</t>
  </si>
  <si>
    <t>2017-10-24T18:35:04-05:00</t>
  </si>
  <si>
    <t>gmartinez_2017-10-24_18-36-09_-0500_Tue</t>
  </si>
  <si>
    <t>1-2fba30739ea533c06007cbf5e6426711</t>
  </si>
  <si>
    <t>316898835</t>
  </si>
  <si>
    <t>Adjust fan belt gaurds</t>
  </si>
  <si>
    <t>43032.7751089005</t>
  </si>
  <si>
    <t>2017-10-24T18:36:09-05:00</t>
  </si>
  <si>
    <t>gmartinez_2017-10-24_18-37-05_-0500_Tue</t>
  </si>
  <si>
    <t>1-310a6b092ba60379c21ffcd6732b05d8</t>
  </si>
  <si>
    <t>316898839</t>
  </si>
  <si>
    <t>Adjust fan belts and tensioner</t>
  </si>
  <si>
    <t>43032.7757579514</t>
  </si>
  <si>
    <t>2017-10-24T18:37:05-05:00</t>
  </si>
  <si>
    <t>gmartinez_2017-10-24_18-37-56_-0500_Tue</t>
  </si>
  <si>
    <t>1-4db4d4dcf305b1b94acf2719d771af7c</t>
  </si>
  <si>
    <t>316898854</t>
  </si>
  <si>
    <t>Fix powerend leak</t>
  </si>
  <si>
    <t>43032.7763481944</t>
  </si>
  <si>
    <t>2017-10-24T18:37:56-05:00</t>
  </si>
  <si>
    <t>gmartinez_2017-10-24_18-38-47_-0500_Tue</t>
  </si>
  <si>
    <t>1-6fee270b9d0cfea55d0b4d40a54e138d</t>
  </si>
  <si>
    <t>316898858</t>
  </si>
  <si>
    <t>43032.7769374537</t>
  </si>
  <si>
    <t>2017-10-24T18:38:47-05:00</t>
  </si>
  <si>
    <t>gmartinez_2017-10-24_18-39-21_-0500_Tue</t>
  </si>
  <si>
    <t>1-315489ac52e0b4daf363e7dd1ef8c1f9</t>
  </si>
  <si>
    <t>316900177</t>
  </si>
  <si>
    <t>R and r p/s and d/s hydraulic start driver</t>
  </si>
  <si>
    <t>43032.7773365972</t>
  </si>
  <si>
    <t>2017-10-24T18:39:21-05:00</t>
  </si>
  <si>
    <t>gmartinez_2017-10-24_18-40-46_-0500_Tue</t>
  </si>
  <si>
    <t>1-1c27972fe209e74b76e1112a68e4c2ed</t>
  </si>
  <si>
    <t>Diag tranny issues</t>
  </si>
  <si>
    <t>43032.7783167824</t>
  </si>
  <si>
    <t>2017-10-24T18:40:46-05:00</t>
  </si>
  <si>
    <t>gmartinez_2017-10-24_18-41-43_-0500_Tue</t>
  </si>
  <si>
    <t>1-dc91dec635204c36a0bff30bbd6bdca7</t>
  </si>
  <si>
    <t>R and R tranny</t>
  </si>
  <si>
    <t>43032.7789764236</t>
  </si>
  <si>
    <t>greyes_2017-10-04_21-33-28_-0500_Wed</t>
  </si>
  <si>
    <t>1-a97b60af24d5fcd26cc67691c1f35719</t>
  </si>
  <si>
    <t>greyes</t>
  </si>
  <si>
    <t>Reyes</t>
  </si>
  <si>
    <t>Gabino</t>
  </si>
  <si>
    <t>Reyes, Gabino</t>
  </si>
  <si>
    <t>001 instalacion de turbos</t>
  </si>
  <si>
    <t>Instalar tres turbos 
Limpiar y localizar partes tornillos y empaques 
Limpiar las roscas de los menifules
Instalar y aliniar los turbos del lado derecho
En el lado izqi. Se remobio el maniful para que el soldador le retire el tornillo quebrado
Se tubo que drenar el coolent 
Se reinstalo todo 
Se remobio el panal del turbo coolent ventilador para limiar panal y ductos</t>
  </si>
  <si>
    <t>43012.8982436921</t>
  </si>
  <si>
    <t>2017-10-04T21:33:28-05:00</t>
  </si>
  <si>
    <t>greyes_2017-10-07_18-45-14_-0500_Sat</t>
  </si>
  <si>
    <t>1-aa9e060a3d66ff875b011fee0cee7919</t>
  </si>
  <si>
    <t>Remober la proteccion de la barra
Retirar partes qubrades y tornillos que se quebraron y se quedaron enroscados
Rebisar que no se dano la pompa del abanico instalar la barra nueva la proteccion y pernder la unidad para rebisar que todo este bien</t>
  </si>
  <si>
    <t>43015.7814224884</t>
  </si>
  <si>
    <t>2017-10-07T18:45:14-05:00</t>
  </si>
  <si>
    <t>greyes_2017-10-07_19-05-18_-0500_Sat</t>
  </si>
  <si>
    <t>1-2b5917a1edc846f6cc85036a642d6b79</t>
  </si>
  <si>
    <t>0000</t>
  </si>
  <si>
    <t>95840</t>
  </si>
  <si>
    <t>Remplasar palanca de cambios
Reparar palamca de lakeo de 5th roeda
Localisar y reparar fuga de aire de PTO</t>
  </si>
  <si>
    <t>43015.7953498958</t>
  </si>
  <si>
    <t>2017-10-07T19:05:18-05:00</t>
  </si>
  <si>
    <t>greyes_2017-10-07_19-14-27_-0500_Sat</t>
  </si>
  <si>
    <t>1-0a711be590c3b766f0240160deb4a8e4</t>
  </si>
  <si>
    <t>Retirar separador de disel y dernar tanques</t>
  </si>
  <si>
    <t>43015.8017074074</t>
  </si>
  <si>
    <t>2017-10-07T19:14:27-05:00</t>
  </si>
  <si>
    <t>greyes_2017-10-07_19-17-41_-0500_Sat</t>
  </si>
  <si>
    <t>1-c7275a78f7dfc2e7186d898997a9778d</t>
  </si>
  <si>
    <t>95918</t>
  </si>
  <si>
    <t>Remober floorend 
Retirar mangueras de graza graseras y clams de flanches maniful de admicion y tuberia de descarga 
Remober tuercas de stats
Remober y reinstalar nuevo floorend
Armar ajustar y rebisar su funcionamiento corecto</t>
  </si>
  <si>
    <t>43015.8039527778</t>
  </si>
  <si>
    <t>2017-10-07T19:17:41-05:00</t>
  </si>
  <si>
    <t>greyes_2017-10-07_19-29-58_-0500_Sat</t>
  </si>
  <si>
    <t>1-7ec01c351592657e43821cfcecb85990</t>
  </si>
  <si>
    <t>Instalar pompa de fan motor 
Localisar partes anteriormente desarmada y partes regadas
Instalar pompa nueva pomer manguera de retorno ligas nuevas 
Quedo pendiente por mangueras rotas</t>
  </si>
  <si>
    <t>43015.8124857523</t>
  </si>
  <si>
    <t>2017-10-07T19:29:58-05:00</t>
  </si>
  <si>
    <t>greyes_2017-10-07_19-36-27_-0500_Sat</t>
  </si>
  <si>
    <t>3-248210eebd676f55667f823b63b27c02</t>
  </si>
  <si>
    <t>95922</t>
  </si>
  <si>
    <t>Remober y reinstalar floorend
Se quitaron grase mangeras y clamp de flanches. Maniful de admicion y tuberia de descarga. Tuercas de stat 
Instalar nuevo florend torquear y instalar maniful de admicion</t>
  </si>
  <si>
    <t>43015.8169791898</t>
  </si>
  <si>
    <t>2017-10-07T19:36:27-05:00</t>
  </si>
  <si>
    <t>greyes_2017-10-07_21-04-41_-0500_Sat</t>
  </si>
  <si>
    <t>2-b86239506c1cb23247df874edef17d7a</t>
  </si>
  <si>
    <t>Remover floorend
Remover maniful de admicion y tuberia de descarga 
Mangueras de grasa graceras y clamps de flanchas 
Remober tuercas de stats
Quitar floorend y cambiar un stats quebrado
Instalar y torquear floorend
Revisar y cambiar mangeras del pto al stare
Prender la unidad y rebisar funcionamiento</t>
  </si>
  <si>
    <t>43015.8782637963</t>
  </si>
  <si>
    <t>2017-10-07T21:04:41-05:00</t>
  </si>
  <si>
    <t>greyes_2017-10-07_21-15-39_-0500_Sat</t>
  </si>
  <si>
    <t>1-429d84d9257ecb938ce3b7be20087f15</t>
  </si>
  <si>
    <t>Terminar de instalar mangueras de pompa del fan motor prender la unidad y rebisar su funcionamiento</t>
  </si>
  <si>
    <t>43015.8858747454</t>
  </si>
  <si>
    <t>2017-10-07T21:15:39-05:00</t>
  </si>
  <si>
    <t>greyes_2017-10-08_20-59-35_-0500_Sun</t>
  </si>
  <si>
    <t>1-aa71c42250af5c8db2a4f5bae724fe49</t>
  </si>
  <si>
    <t>2017-10-07T20:30:00-05:00</t>
  </si>
  <si>
    <t>T2056</t>
  </si>
  <si>
    <t>Remober balero de blender
Prepararlo para mandarlo para la locacion de laredo</t>
  </si>
  <si>
    <t>43016.8747196181</t>
  </si>
  <si>
    <t>2017-10-08T20:59:35-05:00</t>
  </si>
  <si>
    <t>greyes_2017-10-08_21-07-34_-0500_Sun</t>
  </si>
  <si>
    <t>1-650e6a55474e4a469b8b4744e352b9c1</t>
  </si>
  <si>
    <t>Inspeccion y mantenimiento de pawerend
Limpiar y mober todas las partes usadas que estan dentro del taller sacar los floorend 
Manifules y mangeras que no se usan
Acomodar unidades para el proccimo trabajo</t>
  </si>
  <si>
    <t>43016.8802576273</t>
  </si>
  <si>
    <t>2017-10-08T21:07:34-05:00</t>
  </si>
  <si>
    <t>greyes_2017-10-10_09-56-20_-0500_Tue</t>
  </si>
  <si>
    <t>2-cfa7a67dc4022c50162ac03e887dfa0a</t>
  </si>
  <si>
    <t>36955</t>
  </si>
  <si>
    <t>Remober caliper. Y disco de brake
Quitar la proteccion de la barra
Retirar barra para quitar el disco y el caliper
Se busco un disco en las pompas yonkeadas y se le quito para ponerlo en la unidad.
Pendienta de instalar caliper por falta de partes</t>
  </si>
  <si>
    <t>43018.4141261921</t>
  </si>
  <si>
    <t>2017-10-10T09:56:20-05:00</t>
  </si>
  <si>
    <t>greyes_2017-10-10_10-08-04_-0500_Tue</t>
  </si>
  <si>
    <t>1-5e11884e454dd3c16f7f7f1212957b48</t>
  </si>
  <si>
    <t>70187</t>
  </si>
  <si>
    <t>Remober tanque de disel lado derecho
Esta quebrada la solsadura y se lavo para mandarlo a soldar</t>
  </si>
  <si>
    <t>43018.4222747106</t>
  </si>
  <si>
    <t>2017-10-10T10:08:04-05:00</t>
  </si>
  <si>
    <t>greyes_2017-10-10_20-14-43_-0500_Tue</t>
  </si>
  <si>
    <t>2-999eefe050bb97761b8c8e94c55565f2</t>
  </si>
  <si>
    <t>LAREDO petroleum inc</t>
  </si>
  <si>
    <t>LPI - KLOESEL 31 LEASE</t>
  </si>
  <si>
    <t>Rebisar unidades en la linia
Rellenar powerend # 36995 aceite de transmicion para la#70191 y # Q5.  
#85793 apretar mangueras hidraulicas y remober una grasera quebrada retirar la parte quebrada del floorend y instalar otra
#95918 rellenar aceite de motor
# 85736 rellenar motor y pasar cables
Rebisar mangueras de PTO y prenderla
# 85949 traila de quimicos poner aceite de motor al motor de la pompa</t>
  </si>
  <si>
    <t>43018.8435603588</t>
  </si>
  <si>
    <t>2017-10-10T20:14:43-05:00</t>
  </si>
  <si>
    <t>greyes_2017-10-12_21-11-41_-0500_Thu</t>
  </si>
  <si>
    <t>2-33ba16c088bcbd634ca7d18fe33c96a2</t>
  </si>
  <si>
    <t>O000 LAREDO</t>
  </si>
  <si>
    <t>LPI-KLOESEL 31 LEASE</t>
  </si>
  <si>
    <t>22</t>
  </si>
  <si>
    <t>Servicio y mantenimiento a unidades de la locacion que estan en la linia
Rebisar fluidos de todas las unidades
# 95923 cambiar filtros de disel y separadores de agua
# 85734 filtros de disel y separador de agua filtros de trasmicion
# 85741 filtros de disel y separadores 
# 37716 filros de trasmicion
# 87273 rellenar hidraulico y apretar manguera del fan motor
# 36951 rellenar trasmicion 
Rellenar la traila de los fluidos</t>
  </si>
  <si>
    <t>43020.8831218519</t>
  </si>
  <si>
    <t>2017-10-12T21:11:41-05:00</t>
  </si>
  <si>
    <t>greyes_2017-10-12_21-47-25_-0500_Thu</t>
  </si>
  <si>
    <t>1-8bba3722bed498f3d0a3a3552052e50f</t>
  </si>
  <si>
    <t>0000 LAREDO</t>
  </si>
  <si>
    <t>LPI- KLOESEL 31 LEASE</t>
  </si>
  <si>
    <t>Rebisar tractores pasar cables rellenar aceites y coolent
Aser reset a los tractores
Cambiar mangueras de aire</t>
  </si>
  <si>
    <t>43020.9079396065</t>
  </si>
  <si>
    <t>2017-10-12T21:47:25-05:00</t>
  </si>
  <si>
    <t>greyes_2017-10-14_14-07-40_-0500_Sat</t>
  </si>
  <si>
    <t>1-2631d38b067d68d5331fb5fc631e9d8b</t>
  </si>
  <si>
    <t>0000 Laredo</t>
  </si>
  <si>
    <t>Mantenimiento y servicio
Tractor # 95832 ajuste de mangueras de coolent de atras de la pompa de agua
#35981 clamps de las mangeras de radiador se apretaron 
#36947 tornillos de la proteccion de la barra del conbertidor a la trasmicion se pucieron 3 que le faltaban
#85740 apretar mangueras de los enfriadores de aceite
#95929 cambiar manguera rota del radiador y del baypas del depocito al radiador
Recojer partes al shop</t>
  </si>
  <si>
    <t>43022.5886622106</t>
  </si>
  <si>
    <t>2017-10-14T14:07:40-05:00</t>
  </si>
  <si>
    <t>greyes_2017-10-17_08-54-08_-0500_Tue</t>
  </si>
  <si>
    <t>1-254d0cf155d03616e1ff596d2c952ff5</t>
  </si>
  <si>
    <t>LPI-KLOESEL 32 LEASE</t>
  </si>
  <si>
    <t>Servicio y mantenimiento
Rebisar y reparar detalles de pompas y trectores de locacion
95832 tractor ajuste de clamp y reset de computadora</t>
  </si>
  <si>
    <t>43025.3709366088</t>
  </si>
  <si>
    <t>2017-10-17T08:54:08-05:00</t>
  </si>
  <si>
    <t>greyes_2017-10-17_09-00-48_-0500_Tue</t>
  </si>
  <si>
    <t>1-5d31b960e73113a6834438eb62435a7b</t>
  </si>
  <si>
    <t>Servicio y mantenimiento
Revisar blender ajusre de valvulas de maniful de admicion que estaban mal instaladas
Mangueras de PTO de tractores pomerles enpaques</t>
  </si>
  <si>
    <t>43025.3755583449</t>
  </si>
  <si>
    <t>2017-10-17T09:00:48-05:00</t>
  </si>
  <si>
    <t>greyes_2017-10-17_09-06-37_-0500_Tue</t>
  </si>
  <si>
    <t>1-f2815026026aee5a7badd4f20b2103b6</t>
  </si>
  <si>
    <t>0000 LATEDO</t>
  </si>
  <si>
    <t>Servicio y mantenimiento
Prender pompas y revisar niveles de aseites y coolent
Limpiar filtro y cedaso del disel de la blender # 85752. Ajustar valbula de dischar pomp
Cambiar state de la 95922 se le instalo en la y. 87273</t>
  </si>
  <si>
    <t>43025.379598044</t>
  </si>
  <si>
    <t>2017-10-17T09:06:37-05:00</t>
  </si>
  <si>
    <t>greyes_2017-10-18_07-45-40_-0500_Wed</t>
  </si>
  <si>
    <t>1-9353cc3b886a84e233c309467362a62b</t>
  </si>
  <si>
    <t>Servicio y mantenimiento
Blender 85752 mofle suelto se ajustaron las bases y se reinstalo 
37716 relleno el powerend
36941 relleno powerend y trasmicion
95918 se relleno trasmicion</t>
  </si>
  <si>
    <t>43026.3233810995</t>
  </si>
  <si>
    <t>2017-10-18T07:45:40-05:00</t>
  </si>
  <si>
    <t>greyes_2017-10-21_15-52-50_-0500_Sat</t>
  </si>
  <si>
    <t>2-865c2df8915b6d1557194dab081ae604</t>
  </si>
  <si>
    <t>LPI - KLOESEL 32 LEASE</t>
  </si>
  <si>
    <t>85752 blender remober y reinstalar valvula de paypas de manifules de admicion instalar filtros de aire
85734 remober para remplazar base de filtros de trasmicion
36945 remober manguera rota de disel y tapar el retorno. Para la pompa de preimiar
85740 remplasar reten de flanch</t>
  </si>
  <si>
    <t>43029.6616937037</t>
  </si>
  <si>
    <t>2017-10-21T15:52:50-05:00</t>
  </si>
  <si>
    <t>greyes_2017-10-21_16-02-14_-0500_Sat</t>
  </si>
  <si>
    <t>1-6661e0ee7be8531654983caf80eaab80</t>
  </si>
  <si>
    <t>LPI -KLOESEL 32 LEASE</t>
  </si>
  <si>
    <t>Revisar y rellanar unidades en linia de fluidos
Pasar cables 
Cambiar baterias</t>
  </si>
  <si>
    <t>43029.6682282407</t>
  </si>
  <si>
    <t>2017-10-21T16:02:14-05:00</t>
  </si>
  <si>
    <t>greyes_2017-10-21_16-08-25_-0500_Sat</t>
  </si>
  <si>
    <t>2-b3fb547df95921a5fde4d4b956b757bf</t>
  </si>
  <si>
    <t>0000 laredo</t>
  </si>
  <si>
    <t>LPI - KLOESEL 32. LEASE</t>
  </si>
  <si>
    <t>Servicio y .mantenimiento en unidades en servicio
Rellenar aseites instarar banda</t>
  </si>
  <si>
    <t>43029.6725178125</t>
  </si>
  <si>
    <t>2017-10-21T16:08:25-05:00</t>
  </si>
  <si>
    <t>greyes_2017-10-24_16-59-59_-0500_Tue</t>
  </si>
  <si>
    <t>2-9327074497fcf4c40e8b84cfcb20e42f</t>
  </si>
  <si>
    <t>Remober radiador para inspeccinar y remplasar enfriadores de aceite
Instalar y rebisar fugas</t>
  </si>
  <si>
    <t>43032.7083306019</t>
  </si>
  <si>
    <t>2017-10-24T16:59:59-05:00</t>
  </si>
  <si>
    <t>greyes_2017-10-25_09-34-21_-0500_Wed</t>
  </si>
  <si>
    <t>1-31181155cc24ed6fcaee3a03ed31b6c6</t>
  </si>
  <si>
    <t>85734</t>
  </si>
  <si>
    <t>Remober. Flanch de floorend
Reparar base de filtros tenerlos listos para que los lleben a locacion</t>
  </si>
  <si>
    <t>43033.3988585417</t>
  </si>
  <si>
    <t>2017-10-25T09:34:21-05:00</t>
  </si>
  <si>
    <t>greyes_2017-10-25_09-41-57_-0500_Wed</t>
  </si>
  <si>
    <t>1-a14a89c80bb8b01c668f66a9408360fd</t>
  </si>
  <si>
    <t>0000 monta cargas</t>
  </si>
  <si>
    <t>82000</t>
  </si>
  <si>
    <t>Remober piston y reinstalar
Mangera de retorno cambiarla y rellenar el fluido</t>
  </si>
  <si>
    <t>43033.404143287</t>
  </si>
  <si>
    <t>2017-10-25T09:41:57-05:00</t>
  </si>
  <si>
    <t>greyes_2017-10-25_09-44-46_-0500_Wed</t>
  </si>
  <si>
    <t>1-385249e37cc2ba93e215f3d9592c93ba</t>
  </si>
  <si>
    <t>95926</t>
  </si>
  <si>
    <t>Remover pawerend y floorend para areglar la rosca del tapon del drenaje 
Se reparo la rosca yse instalo
Reinstalar nuevamente reajustar mangueras y se prendio para la prueba de funcioniento
Todo en orden</t>
  </si>
  <si>
    <t>43033.4060907986</t>
  </si>
  <si>
    <t>2017-10-25T09:44:46-05:00</t>
  </si>
  <si>
    <t>greyes_2017-10-25_09-51-52_-0500_Wed</t>
  </si>
  <si>
    <t>1-df163720aae3147a6502ec3181849cb4</t>
  </si>
  <si>
    <t>0000 shop</t>
  </si>
  <si>
    <t>85746</t>
  </si>
  <si>
    <t>Reinstalar floorend ajustar tuercas 
Clamp de los flanch graseras y mangueras 
Maniful de admicion y tuberia de descarga</t>
  </si>
  <si>
    <t>43033.4110237732</t>
  </si>
  <si>
    <t>2017-10-25T09:51:52-05:00</t>
  </si>
  <si>
    <t>greyes_2017-10-25_09-56-08_-0500_Wed</t>
  </si>
  <si>
    <t>1-d470a875a2272da044dc972e28ee08b9</t>
  </si>
  <si>
    <t>0000 Shop</t>
  </si>
  <si>
    <t>Remober y reinstalar floorend
Ajustar tuberia de maniful de admicion para que el soldador de disene base</t>
  </si>
  <si>
    <t>43033.4139899421</t>
  </si>
  <si>
    <t>2017-10-25T09:56:08-05:00</t>
  </si>
  <si>
    <t>greyes_2017-11-05_20-59-20_-0600_Sun</t>
  </si>
  <si>
    <t>1-e3ef907d790076dd8ddb0a756de407a5</t>
  </si>
  <si>
    <t>2017-11-01T13:00:00-05:00</t>
  </si>
  <si>
    <t>0000 shop midland</t>
  </si>
  <si>
    <t>Remober y reinstalar fan motor 
Remobes mangeras de lubricacion de baleros y remplasar por graseras con manguera con una base en el chacis</t>
  </si>
  <si>
    <t>43044.8745386111</t>
  </si>
  <si>
    <t>2017-11-05T20:59:20-06:00</t>
  </si>
  <si>
    <t>greyes_2017-11-05_21-04-32_-0600_Sun</t>
  </si>
  <si>
    <t>1-c24c9aec14221c790fe665bb990c79c9</t>
  </si>
  <si>
    <t>85751</t>
  </si>
  <si>
    <t>Rember y reinstalar discos y balatas delanteras</t>
  </si>
  <si>
    <t>43044.8781553009</t>
  </si>
  <si>
    <t>2017-11-05T21:04:32-06:00</t>
  </si>
  <si>
    <t>greyes_2017-11-05_21-07-06_-0600_Sun</t>
  </si>
  <si>
    <t>1-5c26ce43558926e6219bb9e9cbc6528e</t>
  </si>
  <si>
    <t>85752</t>
  </si>
  <si>
    <t>Remober balero del aguer # 1 y instalar nuevo balero
Remober aspas de la batidora y el balero</t>
  </si>
  <si>
    <t>43044.8799401389</t>
  </si>
  <si>
    <t>2017-11-05T21:07:06-06:00</t>
  </si>
  <si>
    <t>greyes_2017-11-05_21-11-29_-0600_Sun</t>
  </si>
  <si>
    <t>1-7cfebad1b769bd544cb37453f06d6773</t>
  </si>
  <si>
    <t>85539</t>
  </si>
  <si>
    <t>Remober powerend y floorend instalar powerend mangueras barra y el protector de la barra</t>
  </si>
  <si>
    <t>43044.8829855556</t>
  </si>
  <si>
    <t>2017-11-05T21:11:29-06:00</t>
  </si>
  <si>
    <t>greyes_2017-11-05_21-21-14_-0600_Sun</t>
  </si>
  <si>
    <t>1-81347b5a848703f83cf062432d5bab24</t>
  </si>
  <si>
    <t>80017</t>
  </si>
  <si>
    <t>Remover bolsas de aire</t>
  </si>
  <si>
    <t>43044.8897500694</t>
  </si>
  <si>
    <t>2017-11-05T21:21:14-06:00</t>
  </si>
  <si>
    <t>greyes_2017-11-05_21-23-30_-0600_Sun</t>
  </si>
  <si>
    <t>1-6c5ae93fa253b06b800ba41bcc1575d1</t>
  </si>
  <si>
    <t>Instalar floorend y terminar toda la instalacion rebisar fluidos que esten a nivel y rellenar el depocito del powerend</t>
  </si>
  <si>
    <t>43044.8913303819</t>
  </si>
  <si>
    <t>2017-11-05T21:23:30-06:00</t>
  </si>
  <si>
    <t>greyes_2017-11-05_21-26-44_-0600_Sun</t>
  </si>
  <si>
    <t>1-5fec8f56f43bc5d5f880912b16f24681</t>
  </si>
  <si>
    <t>0000shop midland</t>
  </si>
  <si>
    <t>70183</t>
  </si>
  <si>
    <t>Remober radiador por fuga de coolent en los tanques</t>
  </si>
  <si>
    <t>43044.8935739236</t>
  </si>
  <si>
    <t>2017-11-05T21:26:44-06:00</t>
  </si>
  <si>
    <t>greyes_2017-11-05_21-28-47_-0600_Sun</t>
  </si>
  <si>
    <t>2-7ceee635986ed68cef0028bcfd131435</t>
  </si>
  <si>
    <t>Instalar los enpaques de las tapas del radiador y instalar el radiador en la unidad
Rellenar de coolent y rebisar los fluidos que esten en el nivel indicado
Prender la unidad y revisar que no fugw el coolent</t>
  </si>
  <si>
    <t>43044.8949968519</t>
  </si>
  <si>
    <t>2017-11-05T21:28:47-06:00</t>
  </si>
  <si>
    <t>greyes_2017-11-05_21-38-38_-0600_Sun</t>
  </si>
  <si>
    <t>2-e6b76bdc1ed73eda0c3a20745056e770</t>
  </si>
  <si>
    <t>2017-11-05T07:00:00-06:00</t>
  </si>
  <si>
    <t>4NU. LAREDO</t>
  </si>
  <si>
    <t>Macanica servicio y mantenimiento
Rebisar unidades de los niveles de fluidos
Pasar cables cambias mangueras de aire de un tractor</t>
  </si>
  <si>
    <t>43044.9018371991</t>
  </si>
  <si>
    <t>2017-11-05T21:38:38-06:00</t>
  </si>
  <si>
    <t>greyes_2017-11-07_19-20-27_-0600_Tue</t>
  </si>
  <si>
    <t>2-6aab6737aaeb6e8c5eb221bfd5f336f3</t>
  </si>
  <si>
    <t>4NU LAREDO</t>
  </si>
  <si>
    <t>Mecanica servicio y mantenimiento de unidades
# 95926. Y 85740 Rellenar hidraulico del fan motor
85736 rellenar trasmicion y ajustar mangueras que fugan aceite
36254 cambiae sello de la union del maniful de admicion</t>
  </si>
  <si>
    <t>43046.8058765509</t>
  </si>
  <si>
    <t>2017-11-07T19:20:27-06:00</t>
  </si>
  <si>
    <t>greyes_2017-11-07_19-29-12_-0600_Tue</t>
  </si>
  <si>
    <t>1-631df3b38dd694f93f14bfffff86f3a3</t>
  </si>
  <si>
    <t>Mecanica servicio y mantenimiento de unidades
#37716 y 87271 rellenar aseite de powerend
# 85744 cambiar valvula de paso  de maniful de admicion</t>
  </si>
  <si>
    <t>43046.8119526042</t>
  </si>
  <si>
    <t>2017-11-07T19:29:12-06:00</t>
  </si>
  <si>
    <t>greyes_2017-11-11_18-52-19_-0600_Sat</t>
  </si>
  <si>
    <t>1-a45340ac06028efb3aa5e154a515218c</t>
  </si>
  <si>
    <t>2017-11-09T00:00:00-06:00</t>
  </si>
  <si>
    <t>Servicio y mantenimiento de macanica a pompas de frak</t>
  </si>
  <si>
    <t>43050.7863385417</t>
  </si>
  <si>
    <t>2017-11-11T18:52:19-06:00</t>
  </si>
  <si>
    <t>greyes_2017-11-11_18-56-47_-0600_Sat</t>
  </si>
  <si>
    <t>1-5ce5ade86ffce97c8bab338558922588</t>
  </si>
  <si>
    <t>2017-11-09T07:00:00-06:00</t>
  </si>
  <si>
    <t>2017-11-10T00:00:00-06:00</t>
  </si>
  <si>
    <t>Servicio y mantenimiento ge macanica a pompas de frak</t>
  </si>
  <si>
    <t>43050.7894364468</t>
  </si>
  <si>
    <t>2017-11-11T18:56:47-06:00</t>
  </si>
  <si>
    <t>greyes_2017-11-11_18-59-41_-0600_Sat</t>
  </si>
  <si>
    <t>1-34bca8e19e7205e0022b4d51d2e2a963</t>
  </si>
  <si>
    <t>2017-11-11T00:00:00-06:00</t>
  </si>
  <si>
    <t>Servicio y mantenimiento de macanoca a pompas de frak y tractores retirar unidades de locacion revisar y preparar para salida a nueva locacion</t>
  </si>
  <si>
    <t>43050.7914566319</t>
  </si>
  <si>
    <t>2017-11-11T18:59:41-06:00</t>
  </si>
  <si>
    <t>greyes_2017-11-11_19-02-55_-0600_Sat</t>
  </si>
  <si>
    <t>1-4928399925ab180f3b0552ae1b77882b</t>
  </si>
  <si>
    <t>2017-11-12T00:00:00-06:00</t>
  </si>
  <si>
    <t>Servicio y mantenimiento de mecanica para pompas de frak
Mober unidades para nueva locacion y acomodar en nueva locacion
Prender tractores revisar niveles</t>
  </si>
  <si>
    <t>43050.7937009491</t>
  </si>
  <si>
    <t>2017-11-11T19:02:55-06:00</t>
  </si>
  <si>
    <t>grumpy_2017-10-19_08-02-54_-0500_Thu</t>
  </si>
  <si>
    <t>1-4b7ef4219956cc6a5e042d8ef421d399</t>
  </si>
  <si>
    <t>grumpy</t>
  </si>
  <si>
    <t>Barreiro</t>
  </si>
  <si>
    <t>Saul</t>
  </si>
  <si>
    <t>Barreiro, Saul</t>
  </si>
  <si>
    <t>43027.3353569676</t>
  </si>
  <si>
    <t>2017-10-19T08:02:54-05:00</t>
  </si>
  <si>
    <t>gserna_2017-10-03_18-29-22_-0500_Tue</t>
  </si>
  <si>
    <t>1-5ab779def93166b7814243b51f2f91c6</t>
  </si>
  <si>
    <t>gserna</t>
  </si>
  <si>
    <t>2017-10-01T08:00:00-05:00</t>
  </si>
  <si>
    <t>Serna</t>
  </si>
  <si>
    <t>Gonzalo</t>
  </si>
  <si>
    <t>Serna, Gonzalo</t>
  </si>
  <si>
    <t>316764160</t>
  </si>
  <si>
    <t>12011209</t>
  </si>
  <si>
    <t>Replace front shocks</t>
  </si>
  <si>
    <t>43011.7703980208</t>
  </si>
  <si>
    <t>2017-10-03T18:29:22-05:00</t>
  </si>
  <si>
    <t>gserna_2017-10-03_18-30-47_-0500_Tue</t>
  </si>
  <si>
    <t>1-56f0b9126913da3b1c2fa1145d725f4a</t>
  </si>
  <si>
    <t>316764151</t>
  </si>
  <si>
    <t>11997139</t>
  </si>
  <si>
    <t>Replace multi switch</t>
  </si>
  <si>
    <t>43011.7713878935</t>
  </si>
  <si>
    <t>2017-10-03T18:30:47-05:00</t>
  </si>
  <si>
    <t>gserna_2017-10-03_18-32-05_-0500_Tue</t>
  </si>
  <si>
    <t>1-210061593dc6e38166c0301196c20182</t>
  </si>
  <si>
    <t>316791387</t>
  </si>
  <si>
    <t>12205245</t>
  </si>
  <si>
    <t>Replace front hub</t>
  </si>
  <si>
    <t>43011.7722885185</t>
  </si>
  <si>
    <t>2017-10-03T18:32:05-05:00</t>
  </si>
  <si>
    <t>gserna_2017-10-03_18-33-27_-0500_Tue</t>
  </si>
  <si>
    <t>1-3cb9174c5e381d7abd5a71bb7d15d001</t>
  </si>
  <si>
    <t>316317599</t>
  </si>
  <si>
    <t>12637809</t>
  </si>
  <si>
    <t>Engine, diagnose stop engine light on</t>
  </si>
  <si>
    <t>43011.7732339236</t>
  </si>
  <si>
    <t>2017-10-03T18:33:27-05:00</t>
  </si>
  <si>
    <t>gserna_2017-10-03_18-35-24_-0500_Tue</t>
  </si>
  <si>
    <t>1-9a42cc3f881ade6a1865715e72e2c4b6</t>
  </si>
  <si>
    <t>316321688</t>
  </si>
  <si>
    <t>11027135</t>
  </si>
  <si>
    <t>43011.7745872917</t>
  </si>
  <si>
    <t>2017-10-03T18:35:24-05:00</t>
  </si>
  <si>
    <t>gserna_2017-10-03_18-37-16_-0500_Tue</t>
  </si>
  <si>
    <t>1-9d9a3cad0c3ac561c59a80ef3d760a84</t>
  </si>
  <si>
    <t>316302554</t>
  </si>
  <si>
    <t>12747124</t>
  </si>
  <si>
    <t>Engine, diagnose throttle</t>
  </si>
  <si>
    <t>43011.7758835069</t>
  </si>
  <si>
    <t>2017-10-03T18:37:16-05:00</t>
  </si>
  <si>
    <t>gserna_2017-10-03_18-38-55_-0500_Tue</t>
  </si>
  <si>
    <t>1-f9a37eac03522f9631a39c11cc7a1754</t>
  </si>
  <si>
    <t>315946043</t>
  </si>
  <si>
    <t>12240019</t>
  </si>
  <si>
    <t>Engine, dignose truck</t>
  </si>
  <si>
    <t>43011.7770257755</t>
  </si>
  <si>
    <t>2017-10-03T18:38:55-05:00</t>
  </si>
  <si>
    <t>gserna_2017-10-03_18-40-20_-0500_Tue</t>
  </si>
  <si>
    <t>1-129b80494c64d8d70a84fbb267752430</t>
  </si>
  <si>
    <t>316196029</t>
  </si>
  <si>
    <t>Engine, diagnose CEL</t>
  </si>
  <si>
    <t>43011.7780147569</t>
  </si>
  <si>
    <t>2017-10-03T18:40:20-05:00</t>
  </si>
  <si>
    <t>gserna_2017-10-03_18-41-56_-0500_Tue</t>
  </si>
  <si>
    <t>1-f2216ecdd79fe347ea095c3253f11a14</t>
  </si>
  <si>
    <t>316220939</t>
  </si>
  <si>
    <t>11690768</t>
  </si>
  <si>
    <t>Engine, install bolts</t>
  </si>
  <si>
    <t>43011.7791255093</t>
  </si>
  <si>
    <t>2017-10-03T18:41:56-05:00</t>
  </si>
  <si>
    <t>gserna_2017-10-03_18-43-32_-0500_Tue</t>
  </si>
  <si>
    <t>1-27fb460cb72afce8bbded61e22bc68d3</t>
  </si>
  <si>
    <t>315468696</t>
  </si>
  <si>
    <t>11689356</t>
  </si>
  <si>
    <t>Engine, install control panel cover</t>
  </si>
  <si>
    <t>43011.7802365972</t>
  </si>
  <si>
    <t>2017-10-03T18:43:32-05:00</t>
  </si>
  <si>
    <t>gserna_2017-10-11_09-05-39_-0500_Wed</t>
  </si>
  <si>
    <t>1-a229ae15c370d785f98b513fd0276b2e</t>
  </si>
  <si>
    <t>316126854</t>
  </si>
  <si>
    <t>12113213</t>
  </si>
  <si>
    <t>Replace battery</t>
  </si>
  <si>
    <t>43019.3789290509</t>
  </si>
  <si>
    <t>2017-10-11T09:05:39-05:00</t>
  </si>
  <si>
    <t>gserna_2017-10-11_09-07-17_-0500_Wed</t>
  </si>
  <si>
    <t>1-701a5f73f0aa3b4ab4275912f924b497</t>
  </si>
  <si>
    <t>316837062</t>
  </si>
  <si>
    <t>11999435</t>
  </si>
  <si>
    <t>Replace front wheel bearings and cups</t>
  </si>
  <si>
    <t>43019.3800663773</t>
  </si>
  <si>
    <t>2017-10-11T09:07:17-05:00</t>
  </si>
  <si>
    <t>gserna_2017-10-11_09-08-58_-0500_Wed</t>
  </si>
  <si>
    <t>1-e4ac7ebf1c5ff7a762cd6b4c34b5cba3</t>
  </si>
  <si>
    <t>316837060</t>
  </si>
  <si>
    <t>Replace front marker light bulbs</t>
  </si>
  <si>
    <t>43019.3812367014</t>
  </si>
  <si>
    <t>2017-10-11T09:08:58-05:00</t>
  </si>
  <si>
    <t>gserna_2017-10-11_09-10-35_-0500_Wed</t>
  </si>
  <si>
    <t>1-3daa333e92314ad950de79cb24478484</t>
  </si>
  <si>
    <t>316109787</t>
  </si>
  <si>
    <t>Engine. Install voltmeter</t>
  </si>
  <si>
    <t>43019.3823607292</t>
  </si>
  <si>
    <t>2017-10-11T09:10:35-05:00</t>
  </si>
  <si>
    <t>gserna_2017-10-18_13-12-24_-0500_Wed</t>
  </si>
  <si>
    <t>1-4441975ea4bd7e7371ab0e25eeba573c</t>
  </si>
  <si>
    <t>316851663</t>
  </si>
  <si>
    <t>11697716</t>
  </si>
  <si>
    <t>Remove camper and install tool boxes</t>
  </si>
  <si>
    <t>43026.5502842477</t>
  </si>
  <si>
    <t>2017-10-18T13:12:24-05:00</t>
  </si>
  <si>
    <t>gserna_2017-10-18_13-18-34_-0500_Wed</t>
  </si>
  <si>
    <t>1-c3114b14e87097bc1ef027a23e5f9b90</t>
  </si>
  <si>
    <t>316850568</t>
  </si>
  <si>
    <t>12038022</t>
  </si>
  <si>
    <t>Swap bumper from auction unit # 12034043</t>
  </si>
  <si>
    <t>43026.5545708449</t>
  </si>
  <si>
    <t>2017-10-18T13:18:34-05:00</t>
  </si>
  <si>
    <t>gserna_2017-10-18_13-20-46_-0500_Wed</t>
  </si>
  <si>
    <t>1-a21fd444d788803ab2e4e5536c56a4da</t>
  </si>
  <si>
    <t>316088390</t>
  </si>
  <si>
    <t>12554413</t>
  </si>
  <si>
    <t>Engine. Regen circuit for ARD fuel pump</t>
  </si>
  <si>
    <t>43026.5560899769</t>
  </si>
  <si>
    <t>2017-10-18T13:20:46-05:00</t>
  </si>
  <si>
    <t>gserna_2017-10-18_13-22-59_-0500_Wed</t>
  </si>
  <si>
    <t>1-fe7b877e56bc32e4715df422e43d8e71</t>
  </si>
  <si>
    <t>316846328</t>
  </si>
  <si>
    <t>11716623</t>
  </si>
  <si>
    <t>Replace turbo lines and fitings</t>
  </si>
  <si>
    <t>43026.5576373843</t>
  </si>
  <si>
    <t>2017-10-18T13:22:59-05:00</t>
  </si>
  <si>
    <t>gserna_2017-10-18_13-24-17_-0500_Wed</t>
  </si>
  <si>
    <t>1-4d86071d8e3f09c5be40a4892059e2c6</t>
  </si>
  <si>
    <t>316852885</t>
  </si>
  <si>
    <t>Clean up intake manifolds and trotle body</t>
  </si>
  <si>
    <t>43026.5585378356</t>
  </si>
  <si>
    <t>2017-10-18T13:24:17-05:00</t>
  </si>
  <si>
    <t>gserna_2017-10-18_13-26-13_-0500_Wed</t>
  </si>
  <si>
    <t>1-68dfc5a8ecdae8ddf33dedbfdc1e5aea</t>
  </si>
  <si>
    <t>316850567</t>
  </si>
  <si>
    <t>Replace cargo light bulbs and license plate light bulbs</t>
  </si>
  <si>
    <t>43026.5598795486</t>
  </si>
  <si>
    <t>2017-10-18T13:26:13-05:00</t>
  </si>
  <si>
    <t>gserna_2017-10-18_13-28-27_-0500_Wed</t>
  </si>
  <si>
    <t>1-ba32dc84879f0d78b327e16d436022cf</t>
  </si>
  <si>
    <t>316321755</t>
  </si>
  <si>
    <t>12755926</t>
  </si>
  <si>
    <t>Engine. Regen engine</t>
  </si>
  <si>
    <t>43026.5614249537</t>
  </si>
  <si>
    <t>2017-10-18T13:28:27-05:00</t>
  </si>
  <si>
    <t>gserna_2017-10-18_13-30-07_-0500_Wed</t>
  </si>
  <si>
    <t>1-d4a582f993b86b2bcac8e372f2806c6e</t>
  </si>
  <si>
    <t>316853519</t>
  </si>
  <si>
    <t>12525483</t>
  </si>
  <si>
    <t>Replace turn signal lights assys and repair harnes</t>
  </si>
  <si>
    <t>43026.5625852894</t>
  </si>
  <si>
    <t>2017-10-18T13:30:07-05:00</t>
  </si>
  <si>
    <t>gserna_2017-10-18_13-33-00_-0500_Wed</t>
  </si>
  <si>
    <t>1-3b844d3f20b1203ab9e48d6ce2a1e608</t>
  </si>
  <si>
    <t>316853520</t>
  </si>
  <si>
    <t>Repair a/c and recharge refrigerant</t>
  </si>
  <si>
    <t>43026.5645945602</t>
  </si>
  <si>
    <t>2017-10-18T13:33:00-05:00</t>
  </si>
  <si>
    <t>gserna_2017-10-18_13-35-30_-0500_Wed</t>
  </si>
  <si>
    <t>1-1191a7289359f49fa10f70bb3b80ffac</t>
  </si>
  <si>
    <t>316842850</t>
  </si>
  <si>
    <t>Replace rear wheel seals</t>
  </si>
  <si>
    <t>43026.5663248843</t>
  </si>
  <si>
    <t>2017-10-18T13:35:30-05:00</t>
  </si>
  <si>
    <t>gserna_2017-10-18_13-37-20_-0500_Wed</t>
  </si>
  <si>
    <t>1-ea867709a09159fa4ab9c50dfecb707d</t>
  </si>
  <si>
    <t>2017-10-14T10:00:00-05:00</t>
  </si>
  <si>
    <t>316842851</t>
  </si>
  <si>
    <t>Replace front and rear brakes</t>
  </si>
  <si>
    <t>43026.5675995949</t>
  </si>
  <si>
    <t>2017-10-18T13:37:20-05:00</t>
  </si>
  <si>
    <t>gserna_2017-10-18_13-39-50_-0500_Wed</t>
  </si>
  <si>
    <t>1-d37dd454e5495b9b3c3b760580a434ee</t>
  </si>
  <si>
    <t>2017-10-14T12:00:00-05:00</t>
  </si>
  <si>
    <t>316850964</t>
  </si>
  <si>
    <t>12030583</t>
  </si>
  <si>
    <t>Replace coolant hoses</t>
  </si>
  <si>
    <t>43026.5693368634</t>
  </si>
  <si>
    <t>2017-10-18T13:39:50-05:00</t>
  </si>
  <si>
    <t>gserna_2017-10-18_13-41-11_-0500_Wed</t>
  </si>
  <si>
    <t>1-19468eed82ec39708749a14cb148dadf</t>
  </si>
  <si>
    <t>316842784</t>
  </si>
  <si>
    <t>10873982</t>
  </si>
  <si>
    <t>Replace rotors. Calipers. Brakes and repack</t>
  </si>
  <si>
    <t>43026.5702716667</t>
  </si>
  <si>
    <t>2017-10-18T13:41:11-05:00</t>
  </si>
  <si>
    <t>gserna_2017-10-18_13-44-50_-0500_Wed</t>
  </si>
  <si>
    <t>1-6e64037a7c84797ad809e408cda30fff</t>
  </si>
  <si>
    <t>2017-10-15T12:00:00-05:00</t>
  </si>
  <si>
    <t>316870493</t>
  </si>
  <si>
    <t>12913637</t>
  </si>
  <si>
    <t>Remove air compresor. Harnes and reel</t>
  </si>
  <si>
    <t>43026.5728040046</t>
  </si>
  <si>
    <t>2017-10-18T13:44:50-05:00</t>
  </si>
  <si>
    <t>gserna_2017-10-18_13-46-40_-0500_Wed</t>
  </si>
  <si>
    <t>1-f9f195cf47a78e011b0595ff1ddcc883</t>
  </si>
  <si>
    <t>316243730</t>
  </si>
  <si>
    <t>12034014</t>
  </si>
  <si>
    <t>Replace wiper blades</t>
  </si>
  <si>
    <t>43026.5740840741</t>
  </si>
  <si>
    <t>2017-10-18T13:46:40-05:00</t>
  </si>
  <si>
    <t>gserna_2017-10-18_13-47-50_-0500_Wed</t>
  </si>
  <si>
    <t>1-c6e170099b98400c406bf329ba0408e5</t>
  </si>
  <si>
    <t>316866175</t>
  </si>
  <si>
    <t>43026.5748857523</t>
  </si>
  <si>
    <t>2017-10-18T13:47:50-05:00</t>
  </si>
  <si>
    <t>gserna_2017-10-18_13-48-45_-0500_Wed</t>
  </si>
  <si>
    <t>2-f0a69dcc7c4b63b4d547e3bb834a3200</t>
  </si>
  <si>
    <t>316102907</t>
  </si>
  <si>
    <t>11896952</t>
  </si>
  <si>
    <t>Engine. Regen perform manual regen</t>
  </si>
  <si>
    <t>43026.5755214468</t>
  </si>
  <si>
    <t>2017-10-18T13:48:45-05:00</t>
  </si>
  <si>
    <t>gserna_2017-10-18_15-26-52_-0500_Wed</t>
  </si>
  <si>
    <t>1-55ef3958e1a9a18631dc6ee7e24d91ba</t>
  </si>
  <si>
    <t>316870505</t>
  </si>
  <si>
    <t>11632514</t>
  </si>
  <si>
    <t>Replace fuel pump sender</t>
  </si>
  <si>
    <t>43026.6436596181</t>
  </si>
  <si>
    <t>2017-10-18T15:26:52-05:00</t>
  </si>
  <si>
    <t>gserna_2017-10-18_15-28-08_-0500_Wed</t>
  </si>
  <si>
    <t>1-47af285d0b7df3641769f023588bb6a9</t>
  </si>
  <si>
    <t>316866177</t>
  </si>
  <si>
    <t>11488953</t>
  </si>
  <si>
    <t>Repack front wheel bearings</t>
  </si>
  <si>
    <t>43026.6445442361</t>
  </si>
  <si>
    <t>2017-10-18T15:28:08-05:00</t>
  </si>
  <si>
    <t>gserna_2017-10-18_15-29-27_-0500_Wed</t>
  </si>
  <si>
    <t>1-f58d9c10411e9bf582d337d3435407c6</t>
  </si>
  <si>
    <t>314943486</t>
  </si>
  <si>
    <t>12012634</t>
  </si>
  <si>
    <t>Engine. Repair air filtet cover</t>
  </si>
  <si>
    <t>43026.6454554051</t>
  </si>
  <si>
    <t>2017-10-18T15:29:27-05:00</t>
  </si>
  <si>
    <t>gserna_2017-10-18_16-01-13_-0500_Wed</t>
  </si>
  <si>
    <t>1-0a5aa225355866e8bdc8dc521134d0de</t>
  </si>
  <si>
    <t>316869427</t>
  </si>
  <si>
    <t>12412816</t>
  </si>
  <si>
    <t>Repair back up alarm harnes and replace relay</t>
  </si>
  <si>
    <t>43026.6675210995</t>
  </si>
  <si>
    <t>2017-10-18T16:01:13-05:00</t>
  </si>
  <si>
    <t>gserna_2017-10-18_16-03-18_-0500_Wed</t>
  </si>
  <si>
    <t>1-28143ab7705ce4324f2d997d0dc6a385</t>
  </si>
  <si>
    <t>Replace pinion and carrier bearings and cups</t>
  </si>
  <si>
    <t>43026.6689583796</t>
  </si>
  <si>
    <t>2017-10-18T16:03:18-05:00</t>
  </si>
  <si>
    <t>gserna_2017-10-18_16-05-17_-0500_Wed</t>
  </si>
  <si>
    <t>1-958412b99da6b788cc82e444561ee103</t>
  </si>
  <si>
    <t>316015820</t>
  </si>
  <si>
    <t>12644887</t>
  </si>
  <si>
    <t>Engine. Repair air filter cover bolts</t>
  </si>
  <si>
    <t>43026.6703433681</t>
  </si>
  <si>
    <t>2017-10-18T16:05:17-05:00</t>
  </si>
  <si>
    <t>gserna_2017-10-24_19-09-53_-0500_Tue</t>
  </si>
  <si>
    <t>1-7d01386118e5c95ab1e99ab2d8a3e912</t>
  </si>
  <si>
    <t>316870522</t>
  </si>
  <si>
    <t>11813029</t>
  </si>
  <si>
    <t>Replace belt. Idlers and tensionet</t>
  </si>
  <si>
    <t>43032.7985320486</t>
  </si>
  <si>
    <t>2017-10-24T19:09:53-05:00</t>
  </si>
  <si>
    <t>gserna_2017-10-24_19-12-08_-0500_Tue</t>
  </si>
  <si>
    <t>1-ed076d54e55b70829e75f4a35274f4f2</t>
  </si>
  <si>
    <t>316850954</t>
  </si>
  <si>
    <t>11676365</t>
  </si>
  <si>
    <t>Replace primary radiator</t>
  </si>
  <si>
    <t>43032.8000932176</t>
  </si>
  <si>
    <t>2017-10-24T19:12:08-05:00</t>
  </si>
  <si>
    <t>gserna_2017-10-24_19-14-09_-0500_Tue</t>
  </si>
  <si>
    <t>1-8726b73f2c1a8e19e53e7ec0b93ce7de</t>
  </si>
  <si>
    <t>316266438</t>
  </si>
  <si>
    <t>12717157</t>
  </si>
  <si>
    <t>Engine. Repair CEL</t>
  </si>
  <si>
    <t>43032.8014975347</t>
  </si>
  <si>
    <t>2017-10-24T19:14:09-05:00</t>
  </si>
  <si>
    <t>gserna_2017-10-24_19-17-12_-0500_Tue</t>
  </si>
  <si>
    <t>1-41f3412a53c4df740232751d7d3213bd</t>
  </si>
  <si>
    <t>2017-10-19T17:00:00-05:00</t>
  </si>
  <si>
    <t>316847231</t>
  </si>
  <si>
    <t>11816765</t>
  </si>
  <si>
    <t>Replace intake cam phaser</t>
  </si>
  <si>
    <t>43032.803615</t>
  </si>
  <si>
    <t>2017-10-24T19:17:12-05:00</t>
  </si>
  <si>
    <t>gserna_2017-10-24_19-19-03_-0500_Tue</t>
  </si>
  <si>
    <t>1-1d5ba3f50f19b198fc6388af5f6be96e</t>
  </si>
  <si>
    <t>316266439</t>
  </si>
  <si>
    <t>43032.8048977662</t>
  </si>
  <si>
    <t>2017-10-24T19:19:03-05:00</t>
  </si>
  <si>
    <t>gserna_2017-10-24_19-21-12_-0500_Tue</t>
  </si>
  <si>
    <t>1-dbbcc7d253cb7df629f805f07ca84502</t>
  </si>
  <si>
    <t>316274024</t>
  </si>
  <si>
    <t>12644981</t>
  </si>
  <si>
    <t>43032.8063906481</t>
  </si>
  <si>
    <t>2017-10-24T19:21:12-05:00</t>
  </si>
  <si>
    <t>gserna_2017-10-24_19-22-51_-0500_Tue</t>
  </si>
  <si>
    <t>1-a724dd7ff367d6c78c9f0365006669cf</t>
  </si>
  <si>
    <t>316279071</t>
  </si>
  <si>
    <t>12644827</t>
  </si>
  <si>
    <t>43032.8075356019</t>
  </si>
  <si>
    <t>2017-10-24T19:22:51-05:00</t>
  </si>
  <si>
    <t>gserna_2017-10-24_19-25-15_-0500_Tue</t>
  </si>
  <si>
    <t>1-2e2044d1395ba8e55979976c0301af1e</t>
  </si>
  <si>
    <t>316279072</t>
  </si>
  <si>
    <t>12397304</t>
  </si>
  <si>
    <t>43032.809203912</t>
  </si>
  <si>
    <t>2017-10-24T19:25:15-05:00</t>
  </si>
  <si>
    <t>gserna_2017-10-24_19-26-57_-0500_Tue</t>
  </si>
  <si>
    <t>1-c783b1d4fc8c0be96da3ce9679688333</t>
  </si>
  <si>
    <t>316302550</t>
  </si>
  <si>
    <t>Engine. Repair clamp leaking</t>
  </si>
  <si>
    <t>43032.8103895602</t>
  </si>
  <si>
    <t>2017-10-24T19:26:57-05:00</t>
  </si>
  <si>
    <t>gserna_2017-10-24_19-28-33_-0500_Tue</t>
  </si>
  <si>
    <t>1-3a5665fd1e73149b69c9285e437ab8af</t>
  </si>
  <si>
    <t>316113493</t>
  </si>
  <si>
    <t>12070987</t>
  </si>
  <si>
    <t>Engine. Repair cover</t>
  </si>
  <si>
    <t>43032.8114997106</t>
  </si>
  <si>
    <t>2017-10-24T19:28:33-05:00</t>
  </si>
  <si>
    <t>gserna_2017-10-24_19-30-08_-0500_Tue</t>
  </si>
  <si>
    <t>1-f7ddb15d39cd45e58ccdf1ca07ce0662</t>
  </si>
  <si>
    <t>2017-10-21T12:00:00-05:00</t>
  </si>
  <si>
    <t>316890261</t>
  </si>
  <si>
    <t>12913642</t>
  </si>
  <si>
    <t>43032.8126002083</t>
  </si>
  <si>
    <t>2017-10-24T19:30:08-05:00</t>
  </si>
  <si>
    <t>gserna_2017-10-24_19-32-20_-0500_Tue</t>
  </si>
  <si>
    <t>1-b3c2584243840e7dae2dfc807ef324ff</t>
  </si>
  <si>
    <t>316887985</t>
  </si>
  <si>
    <t>12913644</t>
  </si>
  <si>
    <t>43032.8141242824</t>
  </si>
  <si>
    <t>2017-10-24T19:32:20-05:00</t>
  </si>
  <si>
    <t>gserna_2017-10-24_19-34-49_-0500_Tue</t>
  </si>
  <si>
    <t>1-b209b43c57410c0fd8ddec38a5effeb5</t>
  </si>
  <si>
    <t>316892032</t>
  </si>
  <si>
    <t>12913639</t>
  </si>
  <si>
    <t>43032.8158547107</t>
  </si>
  <si>
    <t>2017-10-24T19:34:49-05:00</t>
  </si>
  <si>
    <t>gserna_2017-10-24_19-37-11_-0500_Tue</t>
  </si>
  <si>
    <t>1-ad879fa578bdcbf149e6e770c1dcdf56</t>
  </si>
  <si>
    <t>2017-10-22T14:00:00-05:00</t>
  </si>
  <si>
    <t>316898617</t>
  </si>
  <si>
    <t>11982315</t>
  </si>
  <si>
    <t>Install explosive day box</t>
  </si>
  <si>
    <t>43032.8174902199</t>
  </si>
  <si>
    <t>2017-10-24T19:37:11-05:00</t>
  </si>
  <si>
    <t>gserna_2017-10-24_19-39-02_-0500_Tue</t>
  </si>
  <si>
    <t>1-c6bf0b9a9512e453f438e21ac726a856</t>
  </si>
  <si>
    <t>316274022</t>
  </si>
  <si>
    <t>12708568</t>
  </si>
  <si>
    <t>Engine. Repair derating</t>
  </si>
  <si>
    <t>43032.8187787732</t>
  </si>
  <si>
    <t>2017-10-24T19:39:02-05:00</t>
  </si>
  <si>
    <t>gserna_2017-10-24_19-41-05_-0500_Tue</t>
  </si>
  <si>
    <t>1-bb4989a6578bbc641854db2d6a1917a3</t>
  </si>
  <si>
    <t>43032.8202078472</t>
  </si>
  <si>
    <t>2017-10-24T19:41:05-05:00</t>
  </si>
  <si>
    <t>gserna_2017-10-24_19-42-41_-0500_Tue</t>
  </si>
  <si>
    <t>1-de59db56fb909d268b540694c58e8288</t>
  </si>
  <si>
    <t>316892991</t>
  </si>
  <si>
    <t>12913636</t>
  </si>
  <si>
    <t>43032.8213180787</t>
  </si>
  <si>
    <t>2017-10-24T19:42:41-05:00</t>
  </si>
  <si>
    <t>gserna_2017-10-24_19-45-02_-0500_Tue</t>
  </si>
  <si>
    <t>1-6031e130393986233eb868282b76b541</t>
  </si>
  <si>
    <t>316274026</t>
  </si>
  <si>
    <t>10972595</t>
  </si>
  <si>
    <t>43032.8229426852</t>
  </si>
  <si>
    <t>2017-10-24T19:45:02-05:00</t>
  </si>
  <si>
    <t>gserna_2017-11-01_08-29-05_-0500_Wed</t>
  </si>
  <si>
    <t>1-2399b4c9243841213ff61a152b7d6db5</t>
  </si>
  <si>
    <t>316925906</t>
  </si>
  <si>
    <t>11488382</t>
  </si>
  <si>
    <t>Replace EGR cooler and valve</t>
  </si>
  <si>
    <t>43040.3535322917</t>
  </si>
  <si>
    <t>2017-11-01T08:29:05-05:00</t>
  </si>
  <si>
    <t>gserna_2017-11-01_08-30-59_-0500_Wed</t>
  </si>
  <si>
    <t>1-9e2b27af84cd19f8d3db8b4ccb19fb38</t>
  </si>
  <si>
    <t>316325533</t>
  </si>
  <si>
    <t>11688683</t>
  </si>
  <si>
    <t>Engine. Repair engine mount</t>
  </si>
  <si>
    <t>43040.3548599074</t>
  </si>
  <si>
    <t>2017-11-01T08:30:59-05:00</t>
  </si>
  <si>
    <t>gserna_2017-11-01_08-32-34_-0500_Wed</t>
  </si>
  <si>
    <t>1-007e15236d3ad28a8b7f2429b20351d6</t>
  </si>
  <si>
    <t>316312402</t>
  </si>
  <si>
    <t>11474187</t>
  </si>
  <si>
    <t>Engine. Repair engine</t>
  </si>
  <si>
    <t>43040.3559511458</t>
  </si>
  <si>
    <t>2017-11-01T08:32:34-05:00</t>
  </si>
  <si>
    <t>gserna_2017-11-01_08-34-44_-0500_Wed</t>
  </si>
  <si>
    <t>1-f4231088b0c88d393a9d83d2ba7d349a</t>
  </si>
  <si>
    <t>316328213</t>
  </si>
  <si>
    <t>43040.3574556019</t>
  </si>
  <si>
    <t>2017-11-01T08:34:44-05:00</t>
  </si>
  <si>
    <t>gserna_2017-11-06_14-44-18_-0600_Mon</t>
  </si>
  <si>
    <t>1-25910c9269ea0af2690968ae39ebd400</t>
  </si>
  <si>
    <t>2017-11-01T11:00:00-05:00</t>
  </si>
  <si>
    <t>316925905</t>
  </si>
  <si>
    <t>12488382</t>
  </si>
  <si>
    <t>Replace engine oil dipstick tube</t>
  </si>
  <si>
    <t>43045.6141041435</t>
  </si>
  <si>
    <t>2017-11-06T14:44:18-06:00</t>
  </si>
  <si>
    <t>gserna_2017-11-06_14-47-02_-0600_Mon</t>
  </si>
  <si>
    <t>1-28e6f68220b9888ddb506c248caaebf9</t>
  </si>
  <si>
    <t>316944940</t>
  </si>
  <si>
    <t>Clean up upper and lower intake manifolds and trotle body</t>
  </si>
  <si>
    <t>43045.616003669</t>
  </si>
  <si>
    <t>2017-11-06T14:47:02-06:00</t>
  </si>
  <si>
    <t>gserna_2017-11-06_14-49-28_-0600_Mon</t>
  </si>
  <si>
    <t>1-2b7985cb73931876d65285f0a47c21e6</t>
  </si>
  <si>
    <t>316944937</t>
  </si>
  <si>
    <t>43045.6176896759</t>
  </si>
  <si>
    <t>2017-11-06T14:49:28-06:00</t>
  </si>
  <si>
    <t>gserna_2017-11-06_14-52-05_-0600_Mon</t>
  </si>
  <si>
    <t>1-9ec9372d5fb8265d216ce933d03f8b3b</t>
  </si>
  <si>
    <t>316925904</t>
  </si>
  <si>
    <t>12445775</t>
  </si>
  <si>
    <t>43045.6195082986</t>
  </si>
  <si>
    <t>2017-11-06T14:52:05-06:00</t>
  </si>
  <si>
    <t>gserna_2017-11-06_14-53-33_-0600_Mon</t>
  </si>
  <si>
    <t>1-6aba46225dbce1726d4194c5f44c02f9</t>
  </si>
  <si>
    <t>316951372</t>
  </si>
  <si>
    <t>43045.6205309375</t>
  </si>
  <si>
    <t>2017-11-06T14:53:33-06:00</t>
  </si>
  <si>
    <t>gserna_2017-11-06_14-55-46_-0600_Mon</t>
  </si>
  <si>
    <t>1-1521489debab94e0c372cba30c9e7ac0</t>
  </si>
  <si>
    <t>316951375</t>
  </si>
  <si>
    <t>Replace mirrors marker light bulbs</t>
  </si>
  <si>
    <t>43045.622070625</t>
  </si>
  <si>
    <t>2017-11-06T14:55:46-06:00</t>
  </si>
  <si>
    <t>gserna_2017-11-06_15-44-49_-0600_Mon</t>
  </si>
  <si>
    <t>1-30e940defb279f89800b2db21e05a580</t>
  </si>
  <si>
    <t>316925907</t>
  </si>
  <si>
    <t>Replace front rotors, brakes and bearings</t>
  </si>
  <si>
    <t>43045.6561256944</t>
  </si>
  <si>
    <t>2017-11-06T15:44:49-06:00</t>
  </si>
  <si>
    <t>gserna_2017-11-06_15-47-38_-0600_Mon</t>
  </si>
  <si>
    <t>1-10602693c07253c227b9a95387f03dd4</t>
  </si>
  <si>
    <t>316955815</t>
  </si>
  <si>
    <t>Replace 7 way conector and repair harnes</t>
  </si>
  <si>
    <t>43045.6580835995</t>
  </si>
  <si>
    <t>2017-11-06T15:47:38-06:00</t>
  </si>
  <si>
    <t>gserna_2017-11-06_15-49-54_-0600_Mon</t>
  </si>
  <si>
    <t>1-48002c41d9533f74fa6f09164066ba84</t>
  </si>
  <si>
    <t>316961621</t>
  </si>
  <si>
    <t>11997125</t>
  </si>
  <si>
    <t>43045.6596615046</t>
  </si>
  <si>
    <t>2017-11-06T15:49:54-06:00</t>
  </si>
  <si>
    <t>gserna_2017-11-07_16-23-22_-0600_Tue</t>
  </si>
  <si>
    <t>1-b305321b4084812ab96e573ed330657b</t>
  </si>
  <si>
    <t>2017-11-04T15:00:00-05:00</t>
  </si>
  <si>
    <t>316887982</t>
  </si>
  <si>
    <t>Install tool box</t>
  </si>
  <si>
    <t>43046.6829008449</t>
  </si>
  <si>
    <t>2017-11-07T16:23:22-06:00</t>
  </si>
  <si>
    <t>gserna_2017-11-07_16-24-33_-0600_Tue</t>
  </si>
  <si>
    <t>1-8dff542a4803d597cb1a1e0054214442</t>
  </si>
  <si>
    <t>43046.6837163889</t>
  </si>
  <si>
    <t>2017-11-07T16:24:33-06:00</t>
  </si>
  <si>
    <t>gserna_2017-11-07_16-26-59_-0600_Tue</t>
  </si>
  <si>
    <t>1-b5c1561adaa1b95bcc3bb1d35f0f2e86</t>
  </si>
  <si>
    <t>2017-11-05T12:00:00-06:00</t>
  </si>
  <si>
    <t>316961619</t>
  </si>
  <si>
    <t>12011208</t>
  </si>
  <si>
    <t>Replace front and rear brakes, stack pins</t>
  </si>
  <si>
    <t>43046.6854137963</t>
  </si>
  <si>
    <t>2017-11-07T16:26:59-06:00</t>
  </si>
  <si>
    <t>gserna_2017-11-07_16-29-42_-0600_Tue</t>
  </si>
  <si>
    <t>2-c70e622bdd928c0754647003daec0e23</t>
  </si>
  <si>
    <t>316962618</t>
  </si>
  <si>
    <t>Replace Halliburton decals</t>
  </si>
  <si>
    <t>43046.68729875</t>
  </si>
  <si>
    <t>2017-11-07T16:29:42-06:00</t>
  </si>
  <si>
    <t>gserna_2017-11-07_16-32-45_-0600_Tue</t>
  </si>
  <si>
    <t>1-249b027b26ee7925a482412486bfce01</t>
  </si>
  <si>
    <t>316961622</t>
  </si>
  <si>
    <t>Replace license plate light housing and light bulbs</t>
  </si>
  <si>
    <t>43046.6894155324</t>
  </si>
  <si>
    <t>2017-11-07T16:32:45-06:00</t>
  </si>
  <si>
    <t>gserna_2017-11-07_16-34-47_-0600_Tue</t>
  </si>
  <si>
    <t>1-2959f25119fbb18b44252bc31616ef77</t>
  </si>
  <si>
    <t>316971518</t>
  </si>
  <si>
    <t>12022237</t>
  </si>
  <si>
    <t>Remove utility bed</t>
  </si>
  <si>
    <t>43046.6908310185</t>
  </si>
  <si>
    <t>2017-11-07T16:34:47-06:00</t>
  </si>
  <si>
    <t>gserna_2017-11-07_16-36-25_-0600_Tue</t>
  </si>
  <si>
    <t>1-8e35888db9a4bc607d024ef1804b4f75</t>
  </si>
  <si>
    <t>2017-11-06T15:00:00-06:00</t>
  </si>
  <si>
    <t>43046.6919650232</t>
  </si>
  <si>
    <t>2017-11-07T16:36:25-06:00</t>
  </si>
  <si>
    <t>gserna_2017-11-07_16-37-20_-0600_Tue</t>
  </si>
  <si>
    <t>1-4dad897e2c6846fbec373346aafde672</t>
  </si>
  <si>
    <t>316961620</t>
  </si>
  <si>
    <t>43046.6925966204</t>
  </si>
  <si>
    <t>2017-11-07T16:37:20-06:00</t>
  </si>
  <si>
    <t>gserna_2017-11-08_09-02-59_-0600_Wed</t>
  </si>
  <si>
    <t>1-dd3f6cb32360dd73db530e69a7cbfacc</t>
  </si>
  <si>
    <t>316971749</t>
  </si>
  <si>
    <t>Prep for auction</t>
  </si>
  <si>
    <t>43047.3770726273</t>
  </si>
  <si>
    <t>2017-11-08T09:02:59-06:00</t>
  </si>
  <si>
    <t>gserna_2017-11-08_09-04-41_-0600_Wed</t>
  </si>
  <si>
    <t>1-02866d5d3e13c7ee52547c3edd54f654</t>
  </si>
  <si>
    <t>316971729</t>
  </si>
  <si>
    <t>12445820</t>
  </si>
  <si>
    <t>Replace 7 way conector, repair harness, repair head rack harnes, replace work lights</t>
  </si>
  <si>
    <t>43047.3782576968</t>
  </si>
  <si>
    <t>2017-11-08T09:04:41-06:00</t>
  </si>
  <si>
    <t>gvenegas_2017-10-09_04-51-51_-0500_Mon</t>
  </si>
  <si>
    <t>1-c679a09f91ff0932c8aeb1e5ba22c5cb</t>
  </si>
  <si>
    <t>gvenegas</t>
  </si>
  <si>
    <t>Venegas</t>
  </si>
  <si>
    <t>Venegas, Gerardo</t>
  </si>
  <si>
    <t>105900455</t>
  </si>
  <si>
    <t>Exhaust rack/truckshop</t>
  </si>
  <si>
    <t>43017.2026801968</t>
  </si>
  <si>
    <t>2017-10-09T04:51:51-05:00</t>
  </si>
  <si>
    <t>gvenegas_2017-10-09_04-53-31_-0500_Mon</t>
  </si>
  <si>
    <t>1-5027f3ee569593c60800872d61d98b15</t>
  </si>
  <si>
    <t>105900458</t>
  </si>
  <si>
    <t>43017.2038350926</t>
  </si>
  <si>
    <t>2017-10-09T04:53:31-05:00</t>
  </si>
  <si>
    <t>gvenegas_2017-10-09_04-54-37_-0500_Mon</t>
  </si>
  <si>
    <t>1-d85dfed7d53829f8a8d408453809fc68</t>
  </si>
  <si>
    <t>105900464</t>
  </si>
  <si>
    <t>43017.2045969329</t>
  </si>
  <si>
    <t>2017-10-09T04:54:37-05:00</t>
  </si>
  <si>
    <t>gvenegas_2017-10-10_21-25-31_-0500_Tue</t>
  </si>
  <si>
    <t>1-dd48baebc5b868c2ccf28c1e8af72954</t>
  </si>
  <si>
    <t>105903915</t>
  </si>
  <si>
    <t>43018.8927229282</t>
  </si>
  <si>
    <t>2017-10-10T21:25:31-05:00</t>
  </si>
  <si>
    <t>gvenegas_2017-10-10_21-26-59_-0500_Tue</t>
  </si>
  <si>
    <t>1-3c6d43e0b4922e73f8d396009d07f4f7</t>
  </si>
  <si>
    <t>105907822</t>
  </si>
  <si>
    <t>Exhaust rack / truckshop</t>
  </si>
  <si>
    <t>43018.8937396991</t>
  </si>
  <si>
    <t>2017-10-10T21:26:59-05:00</t>
  </si>
  <si>
    <t>gvenegas_2017-10-15_20-06-50_-0500_Sun</t>
  </si>
  <si>
    <t>1-d8cd1197687546b4f7ae41c8ff297420</t>
  </si>
  <si>
    <t>Q10 new build</t>
  </si>
  <si>
    <t>43023.8380845139</t>
  </si>
  <si>
    <t>2017-10-15T20:06:50-05:00</t>
  </si>
  <si>
    <t>gvenegas_2017-10-15_20-09-03_-0500_Sun</t>
  </si>
  <si>
    <t>1-bd415671c68525563ff6a2f11c1ca156</t>
  </si>
  <si>
    <t>43023.8396235301</t>
  </si>
  <si>
    <t>2017-10-15T20:09:03-05:00</t>
  </si>
  <si>
    <t>gvenegas_2017-10-15_20-09-56_-0500_Sun</t>
  </si>
  <si>
    <t>1-e7a8502d4763dd06538bee3afdeb7ed8</t>
  </si>
  <si>
    <t>43023.8402337616</t>
  </si>
  <si>
    <t>2017-10-15T20:09:56-05:00</t>
  </si>
  <si>
    <t>gvenegas_2017-10-17_17-58-22_-0500_Tue</t>
  </si>
  <si>
    <t>1-06cdcddc4c40ea8d89f8c0535fdadff7</t>
  </si>
  <si>
    <t>10590500</t>
  </si>
  <si>
    <t>43025.7488690741</t>
  </si>
  <si>
    <t>2017-10-17T17:58:22-05:00</t>
  </si>
  <si>
    <t>gvenegas_2017-10-17_17-59-47_-0500_Tue</t>
  </si>
  <si>
    <t>1-9bff1367874f00b60fcd1b4185182301</t>
  </si>
  <si>
    <t>43025.7498568981</t>
  </si>
  <si>
    <t>2017-10-17T17:59:47-05:00</t>
  </si>
  <si>
    <t>gvenegas_2017-10-29_20-46-05_-0500_Sun</t>
  </si>
  <si>
    <t>1-7c2d98bfb56d265d84b48875a7358919</t>
  </si>
  <si>
    <t>105918674</t>
  </si>
  <si>
    <t>12965444</t>
  </si>
  <si>
    <t>43037.8653419097</t>
  </si>
  <si>
    <t>2017-10-29T20:46:05-05:00</t>
  </si>
  <si>
    <t>gvenegas_2017-10-29_20-47-40_-0500_Sun</t>
  </si>
  <si>
    <t>1-1d0bc865c69d9fa605c992b5b3376a9a</t>
  </si>
  <si>
    <t>43037.8664399421</t>
  </si>
  <si>
    <t>2017-10-29T20:47:40-05:00</t>
  </si>
  <si>
    <t>gvenegas_2017-10-29_20-48-48_-0500_Sun</t>
  </si>
  <si>
    <t>2-5874cae3178c95461a4b6decac748185</t>
  </si>
  <si>
    <t>105918694</t>
  </si>
  <si>
    <t>12965429</t>
  </si>
  <si>
    <t>43037.8672250347</t>
  </si>
  <si>
    <t>gvenegas_2017-10-31_19-39-28_-0500_Tue</t>
  </si>
  <si>
    <t>1-d4cba97c2bfc8948247afe9ecf58f477</t>
  </si>
  <si>
    <t>105918695</t>
  </si>
  <si>
    <t>Q10- tear 4 new build</t>
  </si>
  <si>
    <t>43039.8190773032</t>
  </si>
  <si>
    <t>2017-10-31T19:39:28-05:00</t>
  </si>
  <si>
    <t>gvenegas_2017-10-31_19-40-44_-0500_Tue</t>
  </si>
  <si>
    <t>1-fd692a8aba5626466f5e65df21c449a2</t>
  </si>
  <si>
    <t>43039.8199605787</t>
  </si>
  <si>
    <t>2017-10-31T19:40:44-05:00</t>
  </si>
  <si>
    <t>gvenegas_2017-11-06_16-56-55_-0600_Mon</t>
  </si>
  <si>
    <t>1-fd487f1cc98b5d6ddadbba7cf3ae4c42</t>
  </si>
  <si>
    <t>43045.7061931713</t>
  </si>
  <si>
    <t>2017-11-06T16:56:55-06:00</t>
  </si>
  <si>
    <t>gvenegas_2017-11-06_16-58-23_-0600_Mon</t>
  </si>
  <si>
    <t>1-44f0d1c9be08dec85e0aefee8e7c6696</t>
  </si>
  <si>
    <t>43045.7072183681</t>
  </si>
  <si>
    <t>2017-11-06T16:58:23-06:00</t>
  </si>
  <si>
    <t>gvenegas_2017-11-06_16-59-12_-0600_Mon</t>
  </si>
  <si>
    <t>1-76ba8ba1a99db6e588cdf9017970e031</t>
  </si>
  <si>
    <t>43045.7077803472</t>
  </si>
  <si>
    <t>2017-11-06T16:59:12-06:00</t>
  </si>
  <si>
    <t>gvenegas_2017-11-06_17-00-41_-0600_Mon</t>
  </si>
  <si>
    <t>1-2840fe6abbd7362949085722d5282124</t>
  </si>
  <si>
    <t>10592143o9</t>
  </si>
  <si>
    <t>43045.7088099769</t>
  </si>
  <si>
    <t>2017-11-06T17:00:41-06:00</t>
  </si>
  <si>
    <t>gvenegas_2017-11-08_03-44-39_-0600_Wed</t>
  </si>
  <si>
    <t>1-e17733121d990fdf8fcdd53dcf329105</t>
  </si>
  <si>
    <t>43047.1560177662</t>
  </si>
  <si>
    <t>2017-11-08T03:44:39-06:00</t>
  </si>
  <si>
    <t>hescobar_2017-10-02_22-35-34_-0600_Mon</t>
  </si>
  <si>
    <t>2-badff388730cffb471dae4c7dcaf404b</t>
  </si>
  <si>
    <t>hescobar</t>
  </si>
  <si>
    <t>Escobar</t>
  </si>
  <si>
    <t>Horacio</t>
  </si>
  <si>
    <t>Escobar, Horacio</t>
  </si>
  <si>
    <t>Replace 4 " bypass valve on plumbing. Washed out.</t>
  </si>
  <si>
    <t>43010.9413762616</t>
  </si>
  <si>
    <t>2017-10-02T22:35:34-06:00</t>
  </si>
  <si>
    <t>hescobar_2017-10-02_22-36-58_-0600_Mon</t>
  </si>
  <si>
    <t>1-f6ecdd53e34ec0c57355574d919bf9f1</t>
  </si>
  <si>
    <t>2017-10-01T09:30:00-06:00</t>
  </si>
  <si>
    <t>316795555</t>
  </si>
  <si>
    <t>Remove cap on hydraulic tower replace o rings and seals and reinstall.</t>
  </si>
  <si>
    <t>43010.942339294</t>
  </si>
  <si>
    <t>2017-10-02T22:36:58-06:00</t>
  </si>
  <si>
    <t>hescobar_2017-10-02_22-38-12_-0600_Mon</t>
  </si>
  <si>
    <t>1-d75da1a0a7303121f2e5744e1bf6057d</t>
  </si>
  <si>
    <t>316795556</t>
  </si>
  <si>
    <t>Remove flow meters for repair or replacement.</t>
  </si>
  <si>
    <t>43010.943202037</t>
  </si>
  <si>
    <t>2017-10-02T22:38:12-06:00</t>
  </si>
  <si>
    <t>hescobar_2017-10-02_22-39-07_-0600_Mon</t>
  </si>
  <si>
    <t>2-1aa1244920c212028e39202a89c0910e</t>
  </si>
  <si>
    <t>2017-10-01T14:00:00-06:00</t>
  </si>
  <si>
    <t>4" flow meter plumbing remove for fabricate by welder.</t>
  </si>
  <si>
    <t>43010.9438323032</t>
  </si>
  <si>
    <t>2017-10-02T22:39:07-06:00</t>
  </si>
  <si>
    <t>hescobar_2017-10-02_22-40-30_-0600_Mon</t>
  </si>
  <si>
    <t>2-9a67d92ffbded2d60e1aec848f069875</t>
  </si>
  <si>
    <t>316803040</t>
  </si>
  <si>
    <t>Diagnose repairs at test tank and stand by.</t>
  </si>
  <si>
    <t>43010.9447926852</t>
  </si>
  <si>
    <t>2017-10-02T22:40:30-06:00</t>
  </si>
  <si>
    <t>hescobar_2017-10-03_06-41-31_-0600_Tue</t>
  </si>
  <si>
    <t>1-1ba1b6f9649cbe1879ae956b924abaa7</t>
  </si>
  <si>
    <t>2017-10-02T10:00:00-06:00</t>
  </si>
  <si>
    <t>Install 4" bypass plumbing after refab. Then paint.</t>
  </si>
  <si>
    <t>43011.2788388426</t>
  </si>
  <si>
    <t>2017-10-03T06:41:31-06:00</t>
  </si>
  <si>
    <t>hescobar_2017-10-03_06-42-48_-0600_Tue</t>
  </si>
  <si>
    <t>1-8a2b74afc47911f609df3c92e366f2a2</t>
  </si>
  <si>
    <t>Install hydraulic cylinder that was on order function repair.</t>
  </si>
  <si>
    <t>43011.2797281134</t>
  </si>
  <si>
    <t>2017-10-03T06:42:48-06:00</t>
  </si>
  <si>
    <t>hescobar_2017-10-04_06-20-11_-0600_Wed</t>
  </si>
  <si>
    <t>1-74d7e6d6e52039425c22d5a38859aa8e</t>
  </si>
  <si>
    <t>Go6 cpm. Replace hydraulic motor ,power steering filter and fluids, tie rods replace and front suspension.inspect dpf repair clamps, repair filter housing.  Replace wipers fuel filter  s power streering .</t>
  </si>
  <si>
    <t>43012.2640266204</t>
  </si>
  <si>
    <t>2017-10-04T06:20:11-06:00</t>
  </si>
  <si>
    <t>hescobar_2017-10-08_07-28-11_-0600_Sun</t>
  </si>
  <si>
    <t>1-08afd069bfbdb7b52b9092a89469bbdc</t>
  </si>
  <si>
    <t>G06 C3pm.</t>
  </si>
  <si>
    <t>43016.3112404282</t>
  </si>
  <si>
    <t>2017-10-08T07:28:11-06:00</t>
  </si>
  <si>
    <t>hescobar_2017-10-08_07-29-16_-0600_Sun</t>
  </si>
  <si>
    <t>1-8a502d5ba717978032a587831468be72</t>
  </si>
  <si>
    <t>Remove bad charger cooler.</t>
  </si>
  <si>
    <t>43016.3119926505</t>
  </si>
  <si>
    <t>2017-10-08T07:29:16-06:00</t>
  </si>
  <si>
    <t>hescobar_2017-10-08_07-30-10_-0600_Sun</t>
  </si>
  <si>
    <t>1-f82317318a387a794797c02ee61d7811</t>
  </si>
  <si>
    <t>Remove transmission.</t>
  </si>
  <si>
    <t>43016.3126261458</t>
  </si>
  <si>
    <t>2017-10-08T07:30:10-06:00</t>
  </si>
  <si>
    <t>hescobar_2017-10-08_07-30-59_-0600_Sun</t>
  </si>
  <si>
    <t>1-8898ab506c2d7c4b44574df53dab8217</t>
  </si>
  <si>
    <t>Install transmission.</t>
  </si>
  <si>
    <t>43016.3131843981</t>
  </si>
  <si>
    <t>2017-10-08T07:30:59-06:00</t>
  </si>
  <si>
    <t>hescobar_2017-10-08_07-31-45_-0600_Sun</t>
  </si>
  <si>
    <t>2-abe52d3bbf899af20562fb2165245ab7</t>
  </si>
  <si>
    <t>S76Bpm.</t>
  </si>
  <si>
    <t>43016.3137261227</t>
  </si>
  <si>
    <t>2017-10-08T07:31:45-06:00</t>
  </si>
  <si>
    <t>hescobar_2017-10-08_07-32-36_-0600_Sun</t>
  </si>
  <si>
    <t>3-b7fca9f749e2db768a08b3ec8703f493</t>
  </si>
  <si>
    <t>2017-10-07T10:30:00-06:00</t>
  </si>
  <si>
    <t>2017-10-07T15:00:00-06:00</t>
  </si>
  <si>
    <t>Remove right angle.</t>
  </si>
  <si>
    <t>43016.3143157523</t>
  </si>
  <si>
    <t>2017-10-08T07:32:36-06:00</t>
  </si>
  <si>
    <t>hescobar_2017-10-08_07-34-24_-0600_Sun</t>
  </si>
  <si>
    <t>2-d545e1f05ce2b12d2eccf48e55afac8e</t>
  </si>
  <si>
    <t>Repair pto leaks upper and lower.</t>
  </si>
  <si>
    <t>43016.3155615046</t>
  </si>
  <si>
    <t>2017-10-08T07:34:24-06:00</t>
  </si>
  <si>
    <t>hescobar_2017-10-09_07-26-48_-0600_Mon</t>
  </si>
  <si>
    <t>2-86db9be244704df0a5ae2274a8146fe4</t>
  </si>
  <si>
    <t>Remove filter housings and valve cover gaskets for inspection. Smoking.</t>
  </si>
  <si>
    <t>43017.3102832523</t>
  </si>
  <si>
    <t>2017-10-09T07:26:48-06:00</t>
  </si>
  <si>
    <t>hescobar_2017-10-09_07-28-47_-0600_Mon</t>
  </si>
  <si>
    <t>2-bb722c1b3346de0bdd826233704d7537</t>
  </si>
  <si>
    <t>Oil pressure was dropping on light duty topped off low oil and filled def</t>
  </si>
  <si>
    <t>43017.3116605787</t>
  </si>
  <si>
    <t>2017-10-09T07:28:47-06:00</t>
  </si>
  <si>
    <t>hescobar_2017-10-09_07-30-12_-0600_Mon</t>
  </si>
  <si>
    <t>2-930e5e65366914b5c4287e7401be205d</t>
  </si>
  <si>
    <t>Repair damaged landing gear.</t>
  </si>
  <si>
    <t>43017.3126499074</t>
  </si>
  <si>
    <t>2017-10-09T07:30:12-06:00</t>
  </si>
  <si>
    <t>hescobar_2017-10-09_07-32-44_-0600_Mon</t>
  </si>
  <si>
    <t>2-6623f406efda0ddaf8312d7963d0e340</t>
  </si>
  <si>
    <t>Remove starters tigjten housing bolts re install with new gaskets tight all hydraulis lines repair leaks on high pressure hoses.</t>
  </si>
  <si>
    <t>43017.3144084375</t>
  </si>
  <si>
    <t>2017-10-09T07:32:44-06:00</t>
  </si>
  <si>
    <t>hescobar_2017-10-09_07-35-01_-0600_Mon</t>
  </si>
  <si>
    <t>2-be72e1283be2b67a961b1af72cc89592</t>
  </si>
  <si>
    <t>Remove lube pump replace orings and re install  clean pump and tighten hoses.</t>
  </si>
  <si>
    <t>43017.3159934722</t>
  </si>
  <si>
    <t>2017-10-09T07:35:01-06:00</t>
  </si>
  <si>
    <t>hescobar_2017-10-10_19-23-05_-0600_Tue</t>
  </si>
  <si>
    <t>1-796e9803fca3946424e4ec5378d5b17b</t>
  </si>
  <si>
    <t>2017-10-10T08:00:00-06:00</t>
  </si>
  <si>
    <t>316672475</t>
  </si>
  <si>
    <t>11923263</t>
  </si>
  <si>
    <t>DOT annual inspection.</t>
  </si>
  <si>
    <t>43018.807698206</t>
  </si>
  <si>
    <t>2017-10-10T19:23:05-06:00</t>
  </si>
  <si>
    <t>hescobar_2017-10-10_19-24-17_-0600_Tue</t>
  </si>
  <si>
    <t>1-7f1537bb603335144955578005348101</t>
  </si>
  <si>
    <t>2017-10-10T10:00:00-06:00</t>
  </si>
  <si>
    <t>316819305</t>
  </si>
  <si>
    <t>LPM.</t>
  </si>
  <si>
    <t>43018.8085361227</t>
  </si>
  <si>
    <t>2017-10-10T19:24:17-06:00</t>
  </si>
  <si>
    <t>hescobar_2017-10-10_19-24-57_-0600_Tue</t>
  </si>
  <si>
    <t>1-66485a5c5b0b84a4b80ee485b5428d95</t>
  </si>
  <si>
    <t>2017-10-10T12:30:00-06:00</t>
  </si>
  <si>
    <t>316837878</t>
  </si>
  <si>
    <t>Remove guard welder repair and reinstall.</t>
  </si>
  <si>
    <t>43018.8090038773</t>
  </si>
  <si>
    <t>2017-10-10T19:24:57-06:00</t>
  </si>
  <si>
    <t>hescobar_2017-10-10_19-26-02_-0600_Tue</t>
  </si>
  <si>
    <t>1-a9a64766793314a3c37413139834e76b</t>
  </si>
  <si>
    <t>2017-10-10T15:00:00-06:00</t>
  </si>
  <si>
    <t>316836526</t>
  </si>
  <si>
    <t>Replace 7in brake lighrand repair ground wire on license plate light.</t>
  </si>
  <si>
    <t>43018.8097556019</t>
  </si>
  <si>
    <t>2017-10-10T19:26:02-06:00</t>
  </si>
  <si>
    <t>hescobar_2017-10-10_19-27-22_-0600_Tue</t>
  </si>
  <si>
    <t>1-e6c6679b32b7ed674606111471677d4a</t>
  </si>
  <si>
    <t>316830659</t>
  </si>
  <si>
    <t>11019371</t>
  </si>
  <si>
    <t>Replace air bags on rear axle.</t>
  </si>
  <si>
    <t>43018.8106739468</t>
  </si>
  <si>
    <t>2017-10-10T19:27:22-06:00</t>
  </si>
  <si>
    <t>hescobar_2017-10-13_19-21-37_-0600_Fri</t>
  </si>
  <si>
    <t>1-81458beb3edcd25a97a90919e864c3a0</t>
  </si>
  <si>
    <t>2017-10-11T10:00:00-06:00</t>
  </si>
  <si>
    <t>316844593</t>
  </si>
  <si>
    <t>Bad ASO.  Replace and test function.</t>
  </si>
  <si>
    <t>43021.8066793981</t>
  </si>
  <si>
    <t>2017-10-13T19:21:37-06:00</t>
  </si>
  <si>
    <t>hescobar_2017-10-13_19-23-17_-0600_Fri</t>
  </si>
  <si>
    <t>1-f002ea229f87f884d49448164a144776</t>
  </si>
  <si>
    <t>316842432</t>
  </si>
  <si>
    <t>Replace power end filters .</t>
  </si>
  <si>
    <t>43021.807840463</t>
  </si>
  <si>
    <t>2017-10-13T19:23:17-06:00</t>
  </si>
  <si>
    <t>hescobar_2017-10-13_19-24-14_-0600_Fri</t>
  </si>
  <si>
    <t>1-4f8b475491ba63283454e3bd50c593ba</t>
  </si>
  <si>
    <t>2017-10-11T15:00:00-06:00</t>
  </si>
  <si>
    <t>316847900</t>
  </si>
  <si>
    <t>Remove oil catch pan for fluid end repair and reinstall.</t>
  </si>
  <si>
    <t>43021.8084983912</t>
  </si>
  <si>
    <t>2017-10-13T19:24:14-06:00</t>
  </si>
  <si>
    <t>hescobar_2017-10-13_19-25-31_-0600_Fri</t>
  </si>
  <si>
    <t>1-8276c843eb0eb6af1a908ef88858f42e</t>
  </si>
  <si>
    <t>2017-10-11T16:30:00-06:00</t>
  </si>
  <si>
    <t>Install missing raincap.</t>
  </si>
  <si>
    <t>43021.8093923958</t>
  </si>
  <si>
    <t>2017-10-13T19:25:31-06:00</t>
  </si>
  <si>
    <t>hescobar_2017-10-13_19-26-21_-0600_Fri</t>
  </si>
  <si>
    <t>1-8cf8a7ce6c3c61c2ddc32760b24b77ef</t>
  </si>
  <si>
    <t>Replace missing fire extinguisher and latch fab pinand cable.</t>
  </si>
  <si>
    <t>43021.8099759722</t>
  </si>
  <si>
    <t>2017-10-13T19:26:21-06:00</t>
  </si>
  <si>
    <t>hescobar_2017-10-13_19-28-10_-0600_Fri</t>
  </si>
  <si>
    <t>1-909bbafe21e06199fe53d820134ef98a</t>
  </si>
  <si>
    <t>316848686</t>
  </si>
  <si>
    <t>12129778</t>
  </si>
  <si>
    <t>Repalace upper pillow block bearing assembly, replace belts install fan and reassemble guards.</t>
  </si>
  <si>
    <t>43021.8112268519</t>
  </si>
  <si>
    <t>2017-10-13T19:28:10-06:00</t>
  </si>
  <si>
    <t>hescobar_2017-10-13_19-30-01_-0600_Fri</t>
  </si>
  <si>
    <t>1-32f0f9cdc0776eb2f1143e04656d283e</t>
  </si>
  <si>
    <t>316847875</t>
  </si>
  <si>
    <t>Replace worklights install power switch and rewire lights.</t>
  </si>
  <si>
    <t>43021.8125170486</t>
  </si>
  <si>
    <t>2017-10-13T19:30:01-06:00</t>
  </si>
  <si>
    <t>hescobar_2017-10-13_19-31-39_-0600_Fri</t>
  </si>
  <si>
    <t>2-c07e6179660b59e7253008a273df92c5</t>
  </si>
  <si>
    <t>2017-10-13T07:30:00-06:00</t>
  </si>
  <si>
    <t>316836525</t>
  </si>
  <si>
    <t>11923223</t>
  </si>
  <si>
    <t>43021.8136566782</t>
  </si>
  <si>
    <t>2017-10-13T19:31:39-06:00</t>
  </si>
  <si>
    <t>hescobar_2017-10-13_19-33-18_-0600_Fri</t>
  </si>
  <si>
    <t>1-54416c58a1f10d6f37c602b739c770cb</t>
  </si>
  <si>
    <t>2017-10-13T10:00:00-06:00</t>
  </si>
  <si>
    <t>2017-10-13T12:00:00-06:00</t>
  </si>
  <si>
    <t>316852192</t>
  </si>
  <si>
    <t>Replace hydraulic pump and test for proper operation</t>
  </si>
  <si>
    <t>43021.8148016898</t>
  </si>
  <si>
    <t>2017-10-13T19:33:18-06:00</t>
  </si>
  <si>
    <t>hescobar_2017-10-13_19-36-02_-0600_Fri</t>
  </si>
  <si>
    <t>1-172f91e766e959a5e2cec2d0df43fd19</t>
  </si>
  <si>
    <t>2017-10-13T16:00:00-06:00</t>
  </si>
  <si>
    <t>316815873</t>
  </si>
  <si>
    <t>S57Apm.</t>
  </si>
  <si>
    <t>43021.8166949306</t>
  </si>
  <si>
    <t>2017-10-13T19:36:02-06:00</t>
  </si>
  <si>
    <t>hescobar_2017-10-13_19-37-31_-0600_Fri</t>
  </si>
  <si>
    <t>1-cd62ed634fa1471269402408508a64b0</t>
  </si>
  <si>
    <t>2017-10-13T20:30:00-06:00</t>
  </si>
  <si>
    <t>316854395</t>
  </si>
  <si>
    <t>Remove upper valve body, test silenoids 3 pc. and lock up silenoid.</t>
  </si>
  <si>
    <t>43021.8177294097</t>
  </si>
  <si>
    <t>2017-10-13T19:37:31-06:00</t>
  </si>
  <si>
    <t>hescobar_2017-10-14_19-17-04_-0600_Sat</t>
  </si>
  <si>
    <t>1-01251174914ba26c0b6fdd70c025ae15</t>
  </si>
  <si>
    <t>2017-10-14T13:00:00-06:00</t>
  </si>
  <si>
    <t>GO6 C3pm.</t>
  </si>
  <si>
    <t>43022.8035190046</t>
  </si>
  <si>
    <t>2017-10-14T19:17:04-06:00</t>
  </si>
  <si>
    <t>hescobar_2017-10-16_19-15-30_-0600_Mon</t>
  </si>
  <si>
    <t>1-ab943687656b4037fc40afa189ac425f</t>
  </si>
  <si>
    <t>2017-10-14T15:30:00-06:00</t>
  </si>
  <si>
    <t>10982870</t>
  </si>
  <si>
    <t>Drain hydraulic tank and fill with new fluid replace gauge.</t>
  </si>
  <si>
    <t>43024.8024345602</t>
  </si>
  <si>
    <t>2017-10-16T19:15:30-06:00</t>
  </si>
  <si>
    <t>hescobar_2017-10-16_19-18-40_-0600_Mon</t>
  </si>
  <si>
    <t>1-fe4dc3226ae0a42bcfa622cb75900efc</t>
  </si>
  <si>
    <t>2017-10-14T16:30:00-06:00</t>
  </si>
  <si>
    <t>316864061</t>
  </si>
  <si>
    <t>Replace fender paint and install.</t>
  </si>
  <si>
    <t>43024.8046411458</t>
  </si>
  <si>
    <t>2017-10-16T19:18:40-06:00</t>
  </si>
  <si>
    <t>hescobar_2017-10-16_19-19-48_-0600_Mon</t>
  </si>
  <si>
    <t>1-fa11d367ed0854a06fc01ad18616bdf7</t>
  </si>
  <si>
    <t>Replace high beams full of moisture.</t>
  </si>
  <si>
    <t>43024.805420081</t>
  </si>
  <si>
    <t>2017-10-16T19:19:48-06:00</t>
  </si>
  <si>
    <t>hescobar_2017-10-16_19-22-36_-0600_Mon</t>
  </si>
  <si>
    <t>1-973c4bfc4443e809d295817fd2b7d2ee</t>
  </si>
  <si>
    <t>2017-10-15T07:30:00-06:00</t>
  </si>
  <si>
    <t>316859493</t>
  </si>
  <si>
    <t>Install shocks and studs on control panel</t>
  </si>
  <si>
    <t>43024.807363831</t>
  </si>
  <si>
    <t>2017-10-16T19:22:36-06:00</t>
  </si>
  <si>
    <t>hescobar_2017-10-16_19-24-16_-0600_Mon</t>
  </si>
  <si>
    <t>1-5665ed5dcafe651cbac0fe6bfa7c505e</t>
  </si>
  <si>
    <t>2017-10-15T09:30:00-06:00</t>
  </si>
  <si>
    <t>316859492</t>
  </si>
  <si>
    <t>Replace valve and boost preload pressure.</t>
  </si>
  <si>
    <t>43024.8085205903</t>
  </si>
  <si>
    <t>2017-10-16T19:24:16-06:00</t>
  </si>
  <si>
    <t>hescobar_2017-10-16_19-25-47_-0600_Mon</t>
  </si>
  <si>
    <t>1-2423e8dba0559d21a73adf2ca9f78af5</t>
  </si>
  <si>
    <t>2017-10-15T15:30:00-06:00</t>
  </si>
  <si>
    <t>316860588</t>
  </si>
  <si>
    <t>Diagnose transmission. Does not run through gears do a manual run. Drain and inspect screen test silenoids replace filters and repair fallen fill pipe.</t>
  </si>
  <si>
    <t>43024.8095760301</t>
  </si>
  <si>
    <t>2017-10-16T19:25:47-06:00</t>
  </si>
  <si>
    <t>hescobar_2017-10-16_19-28-09_-0600_Mon</t>
  </si>
  <si>
    <t>1-77f457c148e012c97e616e5ba321a5b3</t>
  </si>
  <si>
    <t>316860344</t>
  </si>
  <si>
    <t>Troubleshoot rig saver trouble shoot rig saver problems.</t>
  </si>
  <si>
    <t>43024.8112195255</t>
  </si>
  <si>
    <t>2017-10-16T19:28:09-06:00</t>
  </si>
  <si>
    <t>hescobar_2017-10-16_19-29-36_-0600_Mon</t>
  </si>
  <si>
    <t>2-4c5d74b2ba227ae74dc08d550a76ee51</t>
  </si>
  <si>
    <t>316864051</t>
  </si>
  <si>
    <t>Replace right ang drive.</t>
  </si>
  <si>
    <t>43024.8122300231</t>
  </si>
  <si>
    <t>2017-10-16T19:29:36-06:00</t>
  </si>
  <si>
    <t>hescobar_2017-10-16_19-31-34_-0600_Mon</t>
  </si>
  <si>
    <t>1-370cf70902940f8c44c790e950e4c706</t>
  </si>
  <si>
    <t>2017-10-16T15:30:00-06:00</t>
  </si>
  <si>
    <t>316865058</t>
  </si>
  <si>
    <t>Replace work light check wire for no power and repair.</t>
  </si>
  <si>
    <t>43024.813593287</t>
  </si>
  <si>
    <t>2017-10-16T19:31:34-06:00</t>
  </si>
  <si>
    <t>hescobar_2017-10-16_19-32-49_-0600_Mon</t>
  </si>
  <si>
    <t>1-f9f94c5676d4202e562e818d515fc0bb</t>
  </si>
  <si>
    <t>2017-10-16T17:00:00-06:00</t>
  </si>
  <si>
    <t>316864052</t>
  </si>
  <si>
    <t>Replace power end temp gauge.</t>
  </si>
  <si>
    <t>43024.8144673264</t>
  </si>
  <si>
    <t>2017-10-16T19:32:49-06:00</t>
  </si>
  <si>
    <t>hescobar_2017-10-18_18-50-23_-0600_Wed</t>
  </si>
  <si>
    <t>1-8f68d27e76f0a9f935fa3f9ac37a7970</t>
  </si>
  <si>
    <t>316878386</t>
  </si>
  <si>
    <t>Replace 12volt alternater.</t>
  </si>
  <si>
    <t>43026.784998125</t>
  </si>
  <si>
    <t>2017-10-18T18:50:23-06:00</t>
  </si>
  <si>
    <t>hescobar_2017-10-18_18-51-13_-0600_Wed</t>
  </si>
  <si>
    <t>1-8c39cc162fa3533b0a201195503cdc2d</t>
  </si>
  <si>
    <t>2017-10-18T09:30:00-06:00</t>
  </si>
  <si>
    <t>316877414</t>
  </si>
  <si>
    <t>Repair actuator coil rewire.</t>
  </si>
  <si>
    <t>43026.7855672685</t>
  </si>
  <si>
    <t>2017-10-18T18:51:13-06:00</t>
  </si>
  <si>
    <t>hescobar_2017-10-18_18-52-03_-0600_Wed</t>
  </si>
  <si>
    <t>1-833068a22fa659c50dbf0fe83eb4fde4</t>
  </si>
  <si>
    <t>317876476</t>
  </si>
  <si>
    <t>Replace oil seal, spline and fly wheel. Install gearbox fill and install pumps.</t>
  </si>
  <si>
    <t>43026.7861462963</t>
  </si>
  <si>
    <t>2017-10-18T18:52:03-06:00</t>
  </si>
  <si>
    <t>hescobar_2017-10-18_18-53-20_-0600_Wed</t>
  </si>
  <si>
    <t>2-a747afa58dd606396cffcf4e450d2122</t>
  </si>
  <si>
    <t>316869925</t>
  </si>
  <si>
    <t>Remove exaust sheild for repair and reinstall.</t>
  </si>
  <si>
    <t>43026.7870462384</t>
  </si>
  <si>
    <t>2017-10-18T18:53:20-06:00</t>
  </si>
  <si>
    <t>hescobar_2017-10-18_18-54-24_-0600_Wed</t>
  </si>
  <si>
    <t>1-6646cc297929491720b4ec8ef8c30763</t>
  </si>
  <si>
    <t>316869926</t>
  </si>
  <si>
    <t>Replace right angle drive.</t>
  </si>
  <si>
    <t>43026.7877876736</t>
  </si>
  <si>
    <t>2017-10-18T18:54:24-06:00</t>
  </si>
  <si>
    <t>hescobar_2017-10-18_19-13-47_-0600_Wed</t>
  </si>
  <si>
    <t>1-31f38d59add9e08672cb43feb132d076</t>
  </si>
  <si>
    <t>316557459</t>
  </si>
  <si>
    <t>S76bpm. Coolant hoses.</t>
  </si>
  <si>
    <t>43026.8012446759</t>
  </si>
  <si>
    <t>2017-10-18T19:13:47-06:00</t>
  </si>
  <si>
    <t>hescobar_2017-10-19_19-31-54_-0600_Thu</t>
  </si>
  <si>
    <t>1-a555c185bfb50b6aba56a096f79757e9</t>
  </si>
  <si>
    <t>Remove crossheads 1 - 5.for inspection 3 bad   and open 2 for further inspection.</t>
  </si>
  <si>
    <t>43027.8138246296</t>
  </si>
  <si>
    <t>2017-10-19T19:31:54-06:00</t>
  </si>
  <si>
    <t>hescobar_2017-10-19_19-36-16_-0600_Thu</t>
  </si>
  <si>
    <t>2-15f8953a7f07d51882d342396b615465</t>
  </si>
  <si>
    <t>Replace upper pillow block. Bad bearings reassemble fan.</t>
  </si>
  <si>
    <t>43027.8168526157</t>
  </si>
  <si>
    <t>2017-10-19T19:36:16-06:00</t>
  </si>
  <si>
    <t>hescobar_2017-10-20_19-23-19_-0600_Fri</t>
  </si>
  <si>
    <t>1-7ba72e8a57ac5a38684693d523cb81fe</t>
  </si>
  <si>
    <t>Radiator leaking. Tighten bolts top and bottom,replace cap,pressure tested and pass. Drain coolant . Fab coolant hoses.</t>
  </si>
  <si>
    <t>43028.8078643287</t>
  </si>
  <si>
    <t>2017-10-20T19:23:19-06:00</t>
  </si>
  <si>
    <t>hescobar_2017-10-20_19-25-31_-0600_Fri</t>
  </si>
  <si>
    <t>1-45e177a820751d516be60edba64e9fb5</t>
  </si>
  <si>
    <t>2017-10-20T16:30:00-06:00</t>
  </si>
  <si>
    <t>S76c2 pm. Coolant hoses and brake hoses</t>
  </si>
  <si>
    <t>43028.8093956481</t>
  </si>
  <si>
    <t>2017-10-20T19:25:31-06:00</t>
  </si>
  <si>
    <t>hescobar_2017-10-20_19-26-24_-0600_Fri</t>
  </si>
  <si>
    <t>1-27de7e189d5bd04ef0517751e0840c08</t>
  </si>
  <si>
    <t>Drain tank 20 gal. Check for brass  good oil .</t>
  </si>
  <si>
    <t>43028.8100101968</t>
  </si>
  <si>
    <t>2017-10-20T19:26:24-06:00</t>
  </si>
  <si>
    <t>hescobar_2017-10-21_19-29-36_-0600_Sat</t>
  </si>
  <si>
    <t>1-10f0167b3dbab56965e1751f7efca3ec</t>
  </si>
  <si>
    <t>Installed brake lines and performed overhead inspection.</t>
  </si>
  <si>
    <t>43029.812226956</t>
  </si>
  <si>
    <t>2017-10-21T19:29:36-06:00</t>
  </si>
  <si>
    <t>hescobar_2017-10-21_19-30-59_-0600_Sat</t>
  </si>
  <si>
    <t>1-ddb2df705f9ad7fbdd123f13374b62b2</t>
  </si>
  <si>
    <t>316881946</t>
  </si>
  <si>
    <t>Installed crossheads for powerend replacement.</t>
  </si>
  <si>
    <t>43029.8131877431</t>
  </si>
  <si>
    <t>2017-10-21T19:30:59-06:00</t>
  </si>
  <si>
    <t>hescobar_2017-10-22_19-38-18_-0600_Sun</t>
  </si>
  <si>
    <t>1-11741407764838dfa33f5cedd781d449</t>
  </si>
  <si>
    <t>2017-10-22T09:30:00-06:00</t>
  </si>
  <si>
    <t>316884650</t>
  </si>
  <si>
    <t>11923238</t>
  </si>
  <si>
    <t>Replace fuel pump repair fuel line fittings leaking run and check for leaks.</t>
  </si>
  <si>
    <t>43030.8182696065</t>
  </si>
  <si>
    <t>2017-10-22T19:38:18-06:00</t>
  </si>
  <si>
    <t>hescobar_2017-10-25_11-57-45_-0500_Wed</t>
  </si>
  <si>
    <t>1-5ab394e98f35132eee35d832b0481843</t>
  </si>
  <si>
    <t>2017-10-22T09:30:00-05:00</t>
  </si>
  <si>
    <t>2017-10-22T12:30:00-05:00</t>
  </si>
  <si>
    <t>316901732</t>
  </si>
  <si>
    <t>Preload losing pressure.replaced high pressure hoses  purged and loaded system.</t>
  </si>
  <si>
    <t>43033.4984411806</t>
  </si>
  <si>
    <t>2017-10-25T11:57:45-05:00</t>
  </si>
  <si>
    <t>hescobar_2017-10-25_11-59-57_-0500_Wed</t>
  </si>
  <si>
    <t>1-5888a10995ef2fd592c3ffee9094e1ca</t>
  </si>
  <si>
    <t>2017-10-22T16:30:00-05:00</t>
  </si>
  <si>
    <t>363898142</t>
  </si>
  <si>
    <t>Replace fuel tank . It was cracked</t>
  </si>
  <si>
    <t>43033.4999678241</t>
  </si>
  <si>
    <t>2017-10-25T11:59:57-05:00</t>
  </si>
  <si>
    <t>hescobar_2017-10-25_12-02-06_-0500_Wed</t>
  </si>
  <si>
    <t>1-c610165572b670380904272510a913de</t>
  </si>
  <si>
    <t>S76c2pm complete remaining brake line ziptie all together.</t>
  </si>
  <si>
    <t>43033.5014636458</t>
  </si>
  <si>
    <t>2017-10-25T12:02:06-05:00</t>
  </si>
  <si>
    <t>hescobar_2017-10-25_12-05-14_-0500_Wed</t>
  </si>
  <si>
    <t>1-471a0351f14f4c121f0fbc5668b8ba8d</t>
  </si>
  <si>
    <t>316900825</t>
  </si>
  <si>
    <t>11915789</t>
  </si>
  <si>
    <t>Replace round brake light 7in. and 3in. marker light plus cleaned all lights covered in mud.</t>
  </si>
  <si>
    <t>43033.5036351852</t>
  </si>
  <si>
    <t>2017-10-25T12:05:14-05:00</t>
  </si>
  <si>
    <t>hescobar_2017-10-25_12-08-02_-0500_Wed</t>
  </si>
  <si>
    <t>1-6943b5d86261d096c5bc08f8a0bb0959</t>
  </si>
  <si>
    <t>316509436</t>
  </si>
  <si>
    <t>Replace jic fitting cleaned and installed check valve and instlalled properly. Would not dump.</t>
  </si>
  <si>
    <t>43033.5055835069</t>
  </si>
  <si>
    <t>2017-10-25T12:08:02-05:00</t>
  </si>
  <si>
    <t>hescobar_2017-10-25_12-11-46_-0500_Wed</t>
  </si>
  <si>
    <t>2-6a6e81b1db8f2ba3a7a8c8ed2a3f4f66</t>
  </si>
  <si>
    <t>316509433</t>
  </si>
  <si>
    <t>43033.5081792361</t>
  </si>
  <si>
    <t>2017-10-25T12:11:46-05:00</t>
  </si>
  <si>
    <t>hescobar_2017-10-25_12-13-45_-0500_Wed</t>
  </si>
  <si>
    <t>1-fcd8646bfdf9159189889153b42c7a31</t>
  </si>
  <si>
    <t>316899878</t>
  </si>
  <si>
    <t>11690588</t>
  </si>
  <si>
    <t>Diagnose engine no start replace brocken power switch, starter, and 50amp max fuse current cuircuit</t>
  </si>
  <si>
    <t>43033.5095539699</t>
  </si>
  <si>
    <t>2017-10-25T12:13:45-05:00</t>
  </si>
  <si>
    <t>hescobar_2017-11-01_08-43-31_-0500_Wed</t>
  </si>
  <si>
    <t>2-1f424a2689003f5c5c8caab472084dba</t>
  </si>
  <si>
    <t>Remove discharge plumbing and discharge pump.</t>
  </si>
  <si>
    <t>43040.3635618519</t>
  </si>
  <si>
    <t>2017-11-01T07:43:31-06:00</t>
  </si>
  <si>
    <t>hescobar_2017-11-02_06-49-55_-0600_Thu</t>
  </si>
  <si>
    <t>2-c956669071bc97087ab24643399a9646</t>
  </si>
  <si>
    <t>Continue on discharge manifold and plumbing plus 8in bypass plumbing.</t>
  </si>
  <si>
    <t>43041.2846738079</t>
  </si>
  <si>
    <t>2017-11-02T06:49:55-06:00</t>
  </si>
  <si>
    <t>hescobar_2017-11-02_06-51-53_-0600_Thu</t>
  </si>
  <si>
    <t>1-3d4403a56de59d66075341ee0fa0664c</t>
  </si>
  <si>
    <t>12129787</t>
  </si>
  <si>
    <t>Install discharge plumbing and 8in bypass plumbing plus valves and handles.</t>
  </si>
  <si>
    <t>43041.2860358912</t>
  </si>
  <si>
    <t>2017-11-02T06:51:53-06:00</t>
  </si>
  <si>
    <t>hescobar_2017-11-03_07-32-50_-0600_Fri</t>
  </si>
  <si>
    <t>1-9c69b02dd74d9011521804630af2a458</t>
  </si>
  <si>
    <t>Install suction pump.</t>
  </si>
  <si>
    <t>43042.3144771065</t>
  </si>
  <si>
    <t>2017-11-03T07:32:50-06:00</t>
  </si>
  <si>
    <t>hescobar_2017-11-05_06-32-52_-0700_Sun</t>
  </si>
  <si>
    <t>2-d784d1aebf6152edb4cc5ad8e70d43c3</t>
  </si>
  <si>
    <t>316859275</t>
  </si>
  <si>
    <t>R01C1 pm blender.</t>
  </si>
  <si>
    <t>43044.2728240509</t>
  </si>
  <si>
    <t>2017-11-05T06:32:51-07:00</t>
  </si>
  <si>
    <t>hescobar_2017-11-05_06-33-58_-0700_Sun</t>
  </si>
  <si>
    <t>2-c3d6f69eab247c4e6d4051f3f231e0d1</t>
  </si>
  <si>
    <t>316966299</t>
  </si>
  <si>
    <t>Repair passenger side and driverside cooler leaking bad hoses and fittings.</t>
  </si>
  <si>
    <t>43044.2735881134</t>
  </si>
  <si>
    <t>2017-11-05T06:33:58-07:00</t>
  </si>
  <si>
    <t>hescobar_2017-11-05_06-35-15_-0700_Sun</t>
  </si>
  <si>
    <t>2-e1525a4012b70ff559f75825fe9e0d52</t>
  </si>
  <si>
    <t>2017-11-04T16:00:00-06:00</t>
  </si>
  <si>
    <t>316966314</t>
  </si>
  <si>
    <t>Repair turbo boot offset and damaged.</t>
  </si>
  <si>
    <t>43044.274488669</t>
  </si>
  <si>
    <t>2017-11-05T06:35:15-07:00</t>
  </si>
  <si>
    <t>hescobar_2017-11-05_06-36-21_-0700_Sun</t>
  </si>
  <si>
    <t>2-b1f2f182d8cee3610ad9e69be81394e3</t>
  </si>
  <si>
    <t>316966293</t>
  </si>
  <si>
    <t>Repair leaks on gear box.</t>
  </si>
  <si>
    <t>43044.2752526273</t>
  </si>
  <si>
    <t>2017-11-05T06:36:21-07:00</t>
  </si>
  <si>
    <t>hescobar_2017-11-05_06-37-40_-0700_Sun</t>
  </si>
  <si>
    <t>1-f28ce14592748077c33fd607de40eeca</t>
  </si>
  <si>
    <t>2017-11-03T10:00:00-06:00</t>
  </si>
  <si>
    <t>Complete discharge plumbing valves and actuators.</t>
  </si>
  <si>
    <t>43044.2761590046</t>
  </si>
  <si>
    <t>2017-11-05T06:37:40-07:00</t>
  </si>
  <si>
    <t>hescobar_2017-11-05_06-39-24_-0700_Sun</t>
  </si>
  <si>
    <t>1-68adc2b9e6f7751d105b805509809de6</t>
  </si>
  <si>
    <t>Install suction pump horn and valves plus actuators and fittings plus complete plumbing.</t>
  </si>
  <si>
    <t>43044.2773618056</t>
  </si>
  <si>
    <t>2017-11-05T06:39:24-07:00</t>
  </si>
  <si>
    <t>hescobar_2017-11-06_06-31-38_-0700_Mon</t>
  </si>
  <si>
    <t>2-06a00190d793c42ca7e4078a1aec52d6</t>
  </si>
  <si>
    <t>2017-11-05T09:00:00-07:00</t>
  </si>
  <si>
    <t>316966294</t>
  </si>
  <si>
    <t>Install front wheel seal pass. side. Install new hub and fill.</t>
  </si>
  <si>
    <t>43045.2719695718</t>
  </si>
  <si>
    <t>2017-11-06T06:31:38-07:00</t>
  </si>
  <si>
    <t>hescobar_2017-11-06_06-32-41_-0700_Mon</t>
  </si>
  <si>
    <t>2-62897ec04a8d83645c96fee5f02258cf</t>
  </si>
  <si>
    <t>316976901</t>
  </si>
  <si>
    <t>Trouble and repair brake valve leak and replace chamber bad .</t>
  </si>
  <si>
    <t>43045.2727044097</t>
  </si>
  <si>
    <t>2017-11-06T06:32:41-07:00</t>
  </si>
  <si>
    <t>hescobar_2017-11-06_06-34-55_-0700_Mon</t>
  </si>
  <si>
    <t>2-d31539f52d48e73618c01f38262030c3</t>
  </si>
  <si>
    <t>Continue on hydrolic hoses leaking.</t>
  </si>
  <si>
    <t>43045.2742589583</t>
  </si>
  <si>
    <t>2017-11-06T06:34:55-07:00</t>
  </si>
  <si>
    <t>hescobar_2017-11-06_06-36-25_-0700_Mon</t>
  </si>
  <si>
    <t>2-219d30142aafc0e07a792af365d04238</t>
  </si>
  <si>
    <t>Install drain valve on discharge pump.</t>
  </si>
  <si>
    <t>43045.2752911111</t>
  </si>
  <si>
    <t>2017-11-06T06:36:25-07:00</t>
  </si>
  <si>
    <t>hescobar_2017-11-07_06-35-57_-0700_Tue</t>
  </si>
  <si>
    <t>2-4f00067cbfb5f374202418c69b1d2929</t>
  </si>
  <si>
    <t>2017-11-06T12:00:00-07:00</t>
  </si>
  <si>
    <t>316972906</t>
  </si>
  <si>
    <t>Troubleshoot and repair rigsaver activate upon start up process.</t>
  </si>
  <si>
    <t>43046.2749748495</t>
  </si>
  <si>
    <t>2017-11-07T06:35:57-07:00</t>
  </si>
  <si>
    <t>hescobar_2017-11-07_06-37-17_-0700_Tue</t>
  </si>
  <si>
    <t>2-0f51678338d1bb8485090ba9823c0dd9</t>
  </si>
  <si>
    <t>316972903</t>
  </si>
  <si>
    <t>Run up and inspect unit bad acuators,ct s, and da s, and la s marker for repairs.</t>
  </si>
  <si>
    <t>43046.2759012269</t>
  </si>
  <si>
    <t>2017-11-07T06:37:17-07:00</t>
  </si>
  <si>
    <t>hescobar_2017-11-07_06-39-15_-0700_Tue</t>
  </si>
  <si>
    <t>2-175622de31825c6642dba75a1d7f51f0</t>
  </si>
  <si>
    <t>316972909</t>
  </si>
  <si>
    <t>Troubleshoot and repair fuel system.</t>
  </si>
  <si>
    <t>43046.2772586111</t>
  </si>
  <si>
    <t>2017-11-07T06:39:15-07:00</t>
  </si>
  <si>
    <t>hescobar_2017-11-07_06-39-57_-0700_Tue</t>
  </si>
  <si>
    <t>2-3d9c3c93f448729f51ff610212e7b483</t>
  </si>
  <si>
    <t>316921035</t>
  </si>
  <si>
    <t>11989963</t>
  </si>
  <si>
    <t>S53bpm maintain mover</t>
  </si>
  <si>
    <t>43046.2777472569</t>
  </si>
  <si>
    <t>2017-11-07T06:39:57-07:00</t>
  </si>
  <si>
    <t>hescobar_2017-11-09_05-28-38_-0700_Thu</t>
  </si>
  <si>
    <t>2-2b78ea2076ff7b992f7a806a57fdddad</t>
  </si>
  <si>
    <t>2017-11-07T20:00:00-07:00</t>
  </si>
  <si>
    <t>316984861</t>
  </si>
  <si>
    <t>Replace dragon tail and motor.</t>
  </si>
  <si>
    <t>43048.2282179282</t>
  </si>
  <si>
    <t>2017-11-09T05:28:38-07:00</t>
  </si>
  <si>
    <t>hescobar_2017-11-09_05-32-13_-0700_Thu</t>
  </si>
  <si>
    <t>5-506e05c52feac8a7fcaddbb252001297</t>
  </si>
  <si>
    <t>2017-11-07T12:00:00-07:00</t>
  </si>
  <si>
    <t>2017-11-07T16:00:00-07:00</t>
  </si>
  <si>
    <t>316984327</t>
  </si>
  <si>
    <t>Troubleshoot fuel system starting issues. Bad injectors.</t>
  </si>
  <si>
    <t>43048.2307142361</t>
  </si>
  <si>
    <t>2017-11-09T05:32:13-07:00</t>
  </si>
  <si>
    <t>hescobar_2017-11-09_05-33-56_-0700_Thu</t>
  </si>
  <si>
    <t>2-2bf39cb86bbd698c40c7bab006921e5d</t>
  </si>
  <si>
    <t>316984329</t>
  </si>
  <si>
    <t>Adjust hydraulic pressures on motors and repair leaks.</t>
  </si>
  <si>
    <t>43048.2319021759</t>
  </si>
  <si>
    <t>2017-11-09T05:33:56-07:00</t>
  </si>
  <si>
    <t>hescobar_2017-11-09_05-41-35_-0700_Thu</t>
  </si>
  <si>
    <t>2-89260d38b271cfc9c5dfdc87610bf598</t>
  </si>
  <si>
    <t>2017-11-08T08:30:00-07:00</t>
  </si>
  <si>
    <t>316735853</t>
  </si>
  <si>
    <t>S76bpm .</t>
  </si>
  <si>
    <t>43048.23722</t>
  </si>
  <si>
    <t>2017-11-09T05:41:35-07:00</t>
  </si>
  <si>
    <t>hescobar_2017-11-09_05-42-14_-0700_Thu</t>
  </si>
  <si>
    <t>2-aa2e35112e06d357d9969c69a51ba528</t>
  </si>
  <si>
    <t>2017-11-08T13:00:00-07:00</t>
  </si>
  <si>
    <t>316984278</t>
  </si>
  <si>
    <t>Repair leak on rear plate repair damage and reinstall plus drain and clean drip pan.</t>
  </si>
  <si>
    <t>43048.2376730324</t>
  </si>
  <si>
    <t>2017-11-09T05:42:14-07:00</t>
  </si>
  <si>
    <t>hescobar_2017-11-09_05-43-50_-0700_Thu</t>
  </si>
  <si>
    <t>1-32a3930b2cf3cd80b3a1461758e6fb8f</t>
  </si>
  <si>
    <t>2017-11-08T15:00:00-07:00</t>
  </si>
  <si>
    <t>316000000</t>
  </si>
  <si>
    <t>Drain coolant replace coolant hoses damaged leaking.</t>
  </si>
  <si>
    <t>43048.2387818171</t>
  </si>
  <si>
    <t>2017-11-09T05:43:50-07:00</t>
  </si>
  <si>
    <t>hescobar_2017-11-09_05-44-52_-0700_Thu</t>
  </si>
  <si>
    <t>2-4b6d2d026fdf1c4bb0fb7b5bf70f889b</t>
  </si>
  <si>
    <t>316984854</t>
  </si>
  <si>
    <t>10983874</t>
  </si>
  <si>
    <t>Repair hydraulic tethering device on tractor.</t>
  </si>
  <si>
    <t>43048.2394946412</t>
  </si>
  <si>
    <t>2017-11-09T05:44:52-07:00</t>
  </si>
  <si>
    <t>hescobar_2017-11-10_22-19-11_-0700_Fri</t>
  </si>
  <si>
    <t>1-bcfb40cabb45d35737bec9a04c6b9263</t>
  </si>
  <si>
    <t>Replace oil pan on engine,paint, and fill.</t>
  </si>
  <si>
    <t>43049.9299939236</t>
  </si>
  <si>
    <t>2017-11-10T22:19:11-07:00</t>
  </si>
  <si>
    <t>hmarce_2017-10-03_17-08-57_-0500_Tue</t>
  </si>
  <si>
    <t>1-c53ce7f8867f04c1976f5c2e445195ad</t>
  </si>
  <si>
    <t>hmarce</t>
  </si>
  <si>
    <t>Arce</t>
  </si>
  <si>
    <t>Hector</t>
  </si>
  <si>
    <t>Arce, Hector</t>
  </si>
  <si>
    <t>Replace hyd pump checklist</t>
  </si>
  <si>
    <t>43011.7145512037</t>
  </si>
  <si>
    <t>2017-10-03T17:08:57-05:00</t>
  </si>
  <si>
    <t>hmarce_2017-10-03_17-09-47_-0500_Tue</t>
  </si>
  <si>
    <t>1-dffcf7b5eb529cd37f19286bfa9c1785</t>
  </si>
  <si>
    <t>Fix lights</t>
  </si>
  <si>
    <t>43011.7151290741</t>
  </si>
  <si>
    <t>2017-10-03T17:09:47-05:00</t>
  </si>
  <si>
    <t>hmarce_2017-10-03_17-10-15_-0500_Tue</t>
  </si>
  <si>
    <t>1-ca7ea51706183e7266aa3d3fa6f868ec</t>
  </si>
  <si>
    <t>Fix fan motor issue turning the other side</t>
  </si>
  <si>
    <t>43011.7154621065</t>
  </si>
  <si>
    <t>2017-10-03T17:10:15-05:00</t>
  </si>
  <si>
    <t>hmarce_2017-10-03_17-11-24_-0500_Tue</t>
  </si>
  <si>
    <t>1-e96270dbd08cdffbcdcaa271a95d93fb</t>
  </si>
  <si>
    <t>Remove fan motor</t>
  </si>
  <si>
    <t>43011.7162509144</t>
  </si>
  <si>
    <t>2017-10-03T17:11:24-05:00</t>
  </si>
  <si>
    <t>hmarce_2017-10-04_06-38-59_-0500_Wed</t>
  </si>
  <si>
    <t>1-55d5c7c82f44ef0774175332bb3923c0</t>
  </si>
  <si>
    <t>Finish installing fan motor and replace pony rod seals</t>
  </si>
  <si>
    <t>43012.2770742245</t>
  </si>
  <si>
    <t>2017-10-04T06:38:59-05:00</t>
  </si>
  <si>
    <t>hmarce_2017-10-04_06-39-59_-0500_Wed</t>
  </si>
  <si>
    <t>1-713087140c6dc506cb5d64694415d745</t>
  </si>
  <si>
    <t>43012.2777747917</t>
  </si>
  <si>
    <t>2017-10-04T06:39:59-05:00</t>
  </si>
  <si>
    <t>hmarce_2017-10-04_06-40-41_-0500_Wed</t>
  </si>
  <si>
    <t>1-1b6e3aa0be3d0ba3c0ebcfba9bca8618</t>
  </si>
  <si>
    <t>43012.2782571991</t>
  </si>
  <si>
    <t>2017-10-04T06:40:41-05:00</t>
  </si>
  <si>
    <t>hmarce_2017-10-12_19-32-54_-0500_Thu</t>
  </si>
  <si>
    <t>1-af507bf22f61bd4c35ea033921ee6c94</t>
  </si>
  <si>
    <t>Instal fluid end and replaced ponyrod seals</t>
  </si>
  <si>
    <t>43020.8145212384</t>
  </si>
  <si>
    <t>2017-10-12T19:32:54-05:00</t>
  </si>
  <si>
    <t>hmarce_2017-10-12_19-33-50_-0500_Thu</t>
  </si>
  <si>
    <t>1-8448b6e0d3b1f06878f5d7f38993cc68</t>
  </si>
  <si>
    <t>Replaced busted hoses</t>
  </si>
  <si>
    <t>43020.8151675</t>
  </si>
  <si>
    <t>2017-10-12T19:33:50-05:00</t>
  </si>
  <si>
    <t>hmarce_2017-10-12_19-34-17_-0500_Thu</t>
  </si>
  <si>
    <t>1-879240a58c2708e4389c182506bcfd49</t>
  </si>
  <si>
    <t>Replaced rear seal from power end</t>
  </si>
  <si>
    <t>43020.8154819444</t>
  </si>
  <si>
    <t>2017-10-12T19:34:17-05:00</t>
  </si>
  <si>
    <t>hmarce_2017-10-12_19-35-03_-0500_Thu</t>
  </si>
  <si>
    <t>1-d031799c9deda80c62f9fe168360665a</t>
  </si>
  <si>
    <t>Replaced pony rod seals and fluid end checklist replaced gasket from inspection cover Clean the shop</t>
  </si>
  <si>
    <t>43020.8160115972</t>
  </si>
  <si>
    <t>2017-10-12T19:35:03-05:00</t>
  </si>
  <si>
    <t>hmarce_2017-10-17_16-05-25_-0500_Tue</t>
  </si>
  <si>
    <t>1-c2ff1eacf9c3a0f59541c2f06733f620</t>
  </si>
  <si>
    <t>2017-10-13T17:00:00-05:00</t>
  </si>
  <si>
    <t>Fix coolant leaks and replaced burned wires clean the shop replaced filters</t>
  </si>
  <si>
    <t>43025.6704334954</t>
  </si>
  <si>
    <t>2017-10-17T16:05:25-05:00</t>
  </si>
  <si>
    <t>hmarce_2017-10-17_16-07-39_-0500_Tue</t>
  </si>
  <si>
    <t>1-3e374c24a34c3ed696ee1a508c9c8c65</t>
  </si>
  <si>
    <t>2017-10-14T17:00:00-05:00</t>
  </si>
  <si>
    <t>Replaced pony rod seals and packings and trouble shoot knocking problem on engine</t>
  </si>
  <si>
    <t>43025.6719868518</t>
  </si>
  <si>
    <t>2017-10-17T16:07:39-05:00</t>
  </si>
  <si>
    <t>hmarce_2017-10-17_16-08-53_-0500_Tue</t>
  </si>
  <si>
    <t>1-fdd0a21d53f0790eb2adfd745a8a2c72</t>
  </si>
  <si>
    <t>Install power end cover fix work lights install oil lines checklist  run and test</t>
  </si>
  <si>
    <t>43025.6728425231</t>
  </si>
  <si>
    <t>2017-10-17T16:08:53-05:00</t>
  </si>
  <si>
    <t>hmarce_2017-10-17_16-10-54_-0500_Tue</t>
  </si>
  <si>
    <t>2-a3f7226e7c6ef93ed185acabb0f80005</t>
  </si>
  <si>
    <t>2017-10-15T17:00:00-05:00</t>
  </si>
  <si>
    <t>Oil leak on cooler checklist remove hose guards and sharp objects on pump</t>
  </si>
  <si>
    <t>43025.6742468171</t>
  </si>
  <si>
    <t>2017-10-17T16:10:54-05:00</t>
  </si>
  <si>
    <t>hmarce_2017-10-17_16-18-07_-0500_Tue</t>
  </si>
  <si>
    <t>1-a154575096f4d0d9d8ee8d2e841ea0f8</t>
  </si>
  <si>
    <t>43025.6792516319</t>
  </si>
  <si>
    <t>2017-10-17T16:18:07-05:00</t>
  </si>
  <si>
    <t>hmarce_2017-10-17_16-20-17_-0500_Tue</t>
  </si>
  <si>
    <t>1-84c5355658a03086f98c4969a83a78d6</t>
  </si>
  <si>
    <t>Replaced packings  And clean the shop</t>
  </si>
  <si>
    <t>43025.6807541319</t>
  </si>
  <si>
    <t>2017-10-17T16:20:17-05:00</t>
  </si>
  <si>
    <t>hmarce_2017-10-17_16-21-58_-0500_Tue</t>
  </si>
  <si>
    <t>2-b4de43c64a70d628592233bc2478aa68</t>
  </si>
  <si>
    <t>Replaced batteries trouble shoot starting problem remove air hoses that were leaking and clean the shop</t>
  </si>
  <si>
    <t>43025.6819289583</t>
  </si>
  <si>
    <t>2017-10-17T16:21:58-05:00</t>
  </si>
  <si>
    <t>hmarce_2017-10-17_18-31-20_-0500_Tue</t>
  </si>
  <si>
    <t>2-2858348d1e980f46244645e302da234c</t>
  </si>
  <si>
    <t>Replaced packings and leaks</t>
  </si>
  <si>
    <t>43025.7717665278</t>
  </si>
  <si>
    <t>2017-10-17T18:31:20-05:00</t>
  </si>
  <si>
    <t>hmarce_2017-10-19_14-41-40_-0500_Thu</t>
  </si>
  <si>
    <t>1-a04fef41e18f35a01a68231ebe25871a</t>
  </si>
  <si>
    <t>Replaced lube pump install lube pump and replaced lube pump stand cleaned power end tank and filled with oil Clean the shop</t>
  </si>
  <si>
    <t>43027.6122724074</t>
  </si>
  <si>
    <t>2017-10-19T14:41:40-05:00</t>
  </si>
  <si>
    <t>hmarce_2017-10-24_10-09-14_-0500_Tue</t>
  </si>
  <si>
    <t>1-c23284353267d0635af7182d4bb03cb1</t>
  </si>
  <si>
    <t>Install rear lights and wiring</t>
  </si>
  <si>
    <t>43032.4230881366</t>
  </si>
  <si>
    <t>2017-10-24T10:09:14-05:00</t>
  </si>
  <si>
    <t>hmarce_2017-10-24_10-10-17_-0500_Tue</t>
  </si>
  <si>
    <t>1-763af92bedeada5ed0c5a1a49683bcc1</t>
  </si>
  <si>
    <t>Fix pump not going into lock up chamge sensor and fix coolant leak</t>
  </si>
  <si>
    <t>43032.4238158681</t>
  </si>
  <si>
    <t>2017-10-24T10:10:17-05:00</t>
  </si>
  <si>
    <t>hmarce_2017-10-24_10-11-16_-0500_Tue</t>
  </si>
  <si>
    <t>1-4c1cef554c8486db6124c6173b2bcc44</t>
  </si>
  <si>
    <t>Fix greaser box and shifting problem and replaced lights</t>
  </si>
  <si>
    <t>43032.4244926273</t>
  </si>
  <si>
    <t>2017-10-24T10:11:16-05:00</t>
  </si>
  <si>
    <t>hmarce_2017-10-24_10-14-12_-0500_Tue</t>
  </si>
  <si>
    <t>1-0b79aa2b9b1b61b6dd0901ac5d8477af</t>
  </si>
  <si>
    <t>install hyd pump checklist run and test</t>
  </si>
  <si>
    <t>43032.4265293866</t>
  </si>
  <si>
    <t>2017-10-24T10:14:12-05:00</t>
  </si>
  <si>
    <t>hmarce_2017-10-24_10-16-28_-0500_Tue</t>
  </si>
  <si>
    <t>1-cafb99be315f69f056082c595b5ebbe8</t>
  </si>
  <si>
    <t>Install grease lines clean grease injectors prime lines cheklist run and test</t>
  </si>
  <si>
    <t>43032.4281049653</t>
  </si>
  <si>
    <t>2017-10-24T10:16:28-05:00</t>
  </si>
  <si>
    <t>hmarce_2017-10-24_10-18-13_-0500_Tue</t>
  </si>
  <si>
    <t>1-73fd8ce252b6bc75bd764e5ae26d8911</t>
  </si>
  <si>
    <t>2017-10-21T11:00:00-05:00</t>
  </si>
  <si>
    <t>Replaced o rings on hyd system</t>
  </si>
  <si>
    <t>43032.4293240278</t>
  </si>
  <si>
    <t>2017-10-24T10:18:13-05:00</t>
  </si>
  <si>
    <t>hmarce_2017-10-24_10-19-41_-0500_Tue</t>
  </si>
  <si>
    <t>1-c5be6ca7d8a3fe97c1417575645a6804</t>
  </si>
  <si>
    <t>Replaced governos from air compressor fix leak on oil filters</t>
  </si>
  <si>
    <t>43032.4303362037</t>
  </si>
  <si>
    <t>2017-10-24T10:19:41-05:00</t>
  </si>
  <si>
    <t>hmarce_2017-10-24_12-47-49_-0500_Tue</t>
  </si>
  <si>
    <t>1-6f1d97efcf6b8287250824f0bdc9212d</t>
  </si>
  <si>
    <t>Install manifold on fluid end  reolaced pony rod seals prime grease system fill grease tank bolt up hyd tank</t>
  </si>
  <si>
    <t>43032.533207963</t>
  </si>
  <si>
    <t>2017-10-24T12:47:49-05:00</t>
  </si>
  <si>
    <t>hmarce_2017-10-24_12-49-11_-0500_Tue</t>
  </si>
  <si>
    <t>1-668698c8d4f32b7c585ff4744f4a330d</t>
  </si>
  <si>
    <t>Adjust brakes install work lights replaced wheel hub</t>
  </si>
  <si>
    <t>43032.5341604398</t>
  </si>
  <si>
    <t>2017-10-24T12:49:11-05:00</t>
  </si>
  <si>
    <t>hmarce_2017-10-24_12-50-37_-0500_Tue</t>
  </si>
  <si>
    <t>1-17a0dbcd6ab3bdae87ce18af3075b0c8</t>
  </si>
  <si>
    <t>Replaced fluid end and modify iron and manifold</t>
  </si>
  <si>
    <t>43032.5351577315</t>
  </si>
  <si>
    <t>2017-10-24T12:50:37-05:00</t>
  </si>
  <si>
    <t>hmarce_2017-10-24_18-09-42_-0500_Tue</t>
  </si>
  <si>
    <t>1-5e29f919e366ef1518d799a410a17f78</t>
  </si>
  <si>
    <t>Checklist temp gauge fix coolant leak</t>
  </si>
  <si>
    <t>43032.7567423032</t>
  </si>
  <si>
    <t>2017-10-24T18:09:42-05:00</t>
  </si>
  <si>
    <t>hmarce_2017-10-24_18-10-20_-0500_Tue</t>
  </si>
  <si>
    <t>1-b2c3dfa2ffd379035fb597de89c9bad5</t>
  </si>
  <si>
    <t>43032.7571824653</t>
  </si>
  <si>
    <t>2017-10-24T18:10:20-05:00</t>
  </si>
  <si>
    <t>hmarce_2017-10-24_18-10-35_-0500_Tue</t>
  </si>
  <si>
    <t>1-708a8d20725fb4af8ac3b2a2197f1981</t>
  </si>
  <si>
    <t>Packings on #2   and d rings #1</t>
  </si>
  <si>
    <t>43032.7573531366</t>
  </si>
  <si>
    <t>2017-10-24T18:10:35-05:00</t>
  </si>
  <si>
    <t>hmarce_2017-10-24_18-11-46_-0500_Tue</t>
  </si>
  <si>
    <t>1-9b2325da36708f6c66719a3e6614cb76</t>
  </si>
  <si>
    <t>43032.7581750116</t>
  </si>
  <si>
    <t>2017-10-24T18:11:46-05:00</t>
  </si>
  <si>
    <t>hmarce_2017-11-02_15-46-59_-0500_Thu</t>
  </si>
  <si>
    <t>2-398e73b06a9771eee6759d7ad699306d</t>
  </si>
  <si>
    <t>2017-11-01T09:00:00-05:00</t>
  </si>
  <si>
    <t>Install manifold iron brackets finish installing fluid end</t>
  </si>
  <si>
    <t>43041.6576300231</t>
  </si>
  <si>
    <t>hmarce_2017-11-02_15-48-08_-0500_Thu</t>
  </si>
  <si>
    <t>2-9e10a56fd46dedcca586f5420393a7ee</t>
  </si>
  <si>
    <t>Replaced fluid end checklist fix coolant leak replaced worklights and fuses fill fluids</t>
  </si>
  <si>
    <t>43041.6584341782</t>
  </si>
  <si>
    <t>hmarce_2017-11-05_06-44-50_-0600_Sun</t>
  </si>
  <si>
    <t>2-b0a76523a1ebf62e3ee89d24fee008f8</t>
  </si>
  <si>
    <t>Clean brathers fix hyd tank leak checklist fix hoses leaking power end inspection cover replaced gasket run and test</t>
  </si>
  <si>
    <t>43044.2811397106</t>
  </si>
  <si>
    <t>hmarce_2017-11-05_06-46-20_-0600_Sun</t>
  </si>
  <si>
    <t>2-4a88858b0d27c47b529cd98c93c95e63</t>
  </si>
  <si>
    <t>Fluid end pony rod seal checklist</t>
  </si>
  <si>
    <t>43044.2821823032</t>
  </si>
  <si>
    <t>hmarce_2017-11-07_18-56-36_-0600_Tue</t>
  </si>
  <si>
    <t>1-3a01e727673b40048144396165617ca1</t>
  </si>
  <si>
    <t>Install mud flaps checklist remove windshield wiper motor fix air leak</t>
  </si>
  <si>
    <t>43046.789312963</t>
  </si>
  <si>
    <t>2017-11-07T18:56:36-06:00</t>
  </si>
  <si>
    <t>hmarce_2017-11-07_18-58-44_-0600_Tue</t>
  </si>
  <si>
    <t>1-0c3fd50f636a3296990783c37a5103d4</t>
  </si>
  <si>
    <t>Trouble shoot starting problem checklist</t>
  </si>
  <si>
    <t>43046.7907939236</t>
  </si>
  <si>
    <t>2017-11-07T18:58:44-06:00</t>
  </si>
  <si>
    <t>hmarce_2017-11-07_18-59-37_-0600_Tue</t>
  </si>
  <si>
    <t>2-ad9dce21521efbf4100dce1f3e27b0d0</t>
  </si>
  <si>
    <t>Fix coolant leak cleaned radiator replaced coolant pipe and boots run and test</t>
  </si>
  <si>
    <t>43046.7914101042</t>
  </si>
  <si>
    <t>hmarce_2017-11-07_19-01-02_-0600_Tue</t>
  </si>
  <si>
    <t>1-3b1a9e20ac27cfa0538a9ef6e8063a61</t>
  </si>
  <si>
    <t>Replaced diesel tank caps turbo boots fix coolant leak replaced air filter  and bolts  checklist</t>
  </si>
  <si>
    <t>43046.7923926968</t>
  </si>
  <si>
    <t>2017-11-07T19:01:02-06:00</t>
  </si>
  <si>
    <t>hmarce_2017-11-07_19-02-29_-0600_Tue</t>
  </si>
  <si>
    <t>1-e63eb440344fe4dbfd806691ac64476d</t>
  </si>
  <si>
    <t>Checklist  fix air leaks replaced fittings and lines</t>
  </si>
  <si>
    <t>43046.7934026389</t>
  </si>
  <si>
    <t>2017-11-07T19:02:29-06:00</t>
  </si>
  <si>
    <t>hmarce_2017-11-07_19-03-26_-0600_Tue</t>
  </si>
  <si>
    <t>2-fc6a663cfe685d623c47550b2d0a8ac2</t>
  </si>
  <si>
    <t>Rethread air filter bolts fill with grease and prime grease systemo checklist</t>
  </si>
  <si>
    <t>43046.7940623843</t>
  </si>
  <si>
    <t>hmarce_2017-11-07_19-04-30_-0600_Tue</t>
  </si>
  <si>
    <t>1-d779c20857d6f640ab33bd813a5fbd5b</t>
  </si>
  <si>
    <t>Remove fluid end manifold and inspect fluid end for cracks</t>
  </si>
  <si>
    <t>43046.7948015509</t>
  </si>
  <si>
    <t>2017-11-07T19:04:30-06:00</t>
  </si>
  <si>
    <t>hmarce_2017-11-07_19-05-25_-0600_Tue</t>
  </si>
  <si>
    <t>1-fc4cdef15364d7da8747710594ca8cf1</t>
  </si>
  <si>
    <t>2017-11-05T14:00:00-06:00</t>
  </si>
  <si>
    <t>Checklist And top off fluids</t>
  </si>
  <si>
    <t>43046.7954291319</t>
  </si>
  <si>
    <t>2017-11-07T19:05:25-06:00</t>
  </si>
  <si>
    <t>hmarce_2017-11-07_19-05-57_-0600_Tue</t>
  </si>
  <si>
    <t>1-621ec5323d8130a8624d927018442ec2</t>
  </si>
  <si>
    <t>Checks list top off fluids and replaced hub cap</t>
  </si>
  <si>
    <t>43046.7958059143</t>
  </si>
  <si>
    <t>2017-11-07T19:05:57-06:00</t>
  </si>
  <si>
    <t>hmarce_2017-11-07_19-06-39_-0600_Tue</t>
  </si>
  <si>
    <t>1-d87a87eb9ca39df509b3d1285e57958a</t>
  </si>
  <si>
    <t>Remove drive line cover wash unit fix hyd leak tight hyd pump install starter pump lever  and fix hyd leaks</t>
  </si>
  <si>
    <t>43046.7962891435</t>
  </si>
  <si>
    <t>2017-11-07T19:06:39-06:00</t>
  </si>
  <si>
    <t>hmarce_2017-11-07_19-08-03_-0600_Tue</t>
  </si>
  <si>
    <t>2-864e6b91afbf59cf8558418dc44f46d2</t>
  </si>
  <si>
    <t>Checklist and replaced pony rod seals</t>
  </si>
  <si>
    <t>43046.7972666782</t>
  </si>
  <si>
    <t>hmarce_2017-11-07_19-08-39_-0600_Tue</t>
  </si>
  <si>
    <t>1-c629fcbe2c433c0d9d808c24ea4dda69</t>
  </si>
  <si>
    <t>43046.7976815046</t>
  </si>
  <si>
    <t>2017-11-07T19:08:39-06:00</t>
  </si>
  <si>
    <t>hmarce_2017-11-08_06-35-19_-0600_Wed</t>
  </si>
  <si>
    <t>1-6f02130d34b96e4218b520f67bbe107a</t>
  </si>
  <si>
    <t>Removed fluid end and replaced pony rod seals</t>
  </si>
  <si>
    <t>43047.2745303241</t>
  </si>
  <si>
    <t>2017-11-08T06:35:19-06:00</t>
  </si>
  <si>
    <t>hmarce_2017-11-08_06-36-19_-0600_Wed</t>
  </si>
  <si>
    <t>1-43625c1bba767b67dea8bc55d4361e9f</t>
  </si>
  <si>
    <t>2017-11-07T14:00:00-06:00</t>
  </si>
  <si>
    <t>Replaced pony rod seals fix hyd leak and leak on cooler</t>
  </si>
  <si>
    <t>43047.2752215625</t>
  </si>
  <si>
    <t>2017-11-08T06:36:19-06:00</t>
  </si>
  <si>
    <t>hmarce_2017-11-08_06-37-05_-0600_Wed</t>
  </si>
  <si>
    <t>1-bf2b5952b616940e5fad2665515215dc</t>
  </si>
  <si>
    <t>Checklist  and top off fluids</t>
  </si>
  <si>
    <t>43047.2757602546</t>
  </si>
  <si>
    <t>2017-11-08T06:37:05-06:00</t>
  </si>
  <si>
    <t>hmarce_2017-11-11_22-16-34_-0600_Sat</t>
  </si>
  <si>
    <t>1-57e974e71d03c51f429f83f237d8ea2c</t>
  </si>
  <si>
    <t>Hyd leak clean radiator</t>
  </si>
  <si>
    <t>43050.9281788773</t>
  </si>
  <si>
    <t>2017-11-11T22:16:34-06:00</t>
  </si>
  <si>
    <t>hmarce_2017-11-11_22-18-00_-0600_Sat</t>
  </si>
  <si>
    <t>1-d0a2e602356966442ff257af174660a8</t>
  </si>
  <si>
    <t>New  air filter bolts replaced coolant boot tight all turbo boots</t>
  </si>
  <si>
    <t>43050.9291703935</t>
  </si>
  <si>
    <t>2017-11-11T22:18:00-06:00</t>
  </si>
  <si>
    <t>hmarce_2017-11-11_22-19-25_-0600_Sat</t>
  </si>
  <si>
    <t>1-97bf4e656fad5dba2a7b371057141c9f</t>
  </si>
  <si>
    <t>43050.9301540278</t>
  </si>
  <si>
    <t>2017-11-11T22:19:25-06:00</t>
  </si>
  <si>
    <t>hmarce_2017-11-11_22-19-47_-0600_Sat</t>
  </si>
  <si>
    <t>1-ea804fef621636275e72168e7db4ecb1</t>
  </si>
  <si>
    <t>Replaced generator</t>
  </si>
  <si>
    <t>43050.930413206</t>
  </si>
  <si>
    <t>2017-11-11T22:19:47-06:00</t>
  </si>
  <si>
    <t>hmarce_2017-11-11_22-20-14_-0600_Sat</t>
  </si>
  <si>
    <t>2-a9edf26fa3f89f4ab5c38590e947d34b</t>
  </si>
  <si>
    <t>Checkover run and test</t>
  </si>
  <si>
    <t>43050.9307268982</t>
  </si>
  <si>
    <t>2017-11-11T22:20:14-06:00</t>
  </si>
  <si>
    <t>hmarce_2017-11-11_22-20-49_-0600_Sat</t>
  </si>
  <si>
    <t>1-aa90bcb2f8efb5a403b2feb82f9015da</t>
  </si>
  <si>
    <t>2017-11-10T16:00:00-06:00</t>
  </si>
  <si>
    <t>Replaced filter housing checklist</t>
  </si>
  <si>
    <t>43050.9311231829</t>
  </si>
  <si>
    <t>2017-11-11T22:20:49-06:00</t>
  </si>
  <si>
    <t>hmartinez_2017-10-03_09-36-33_-0500_Tue</t>
  </si>
  <si>
    <t>1-2b5a009578de520e91388b0de84d8d62</t>
  </si>
  <si>
    <t>hmartinez</t>
  </si>
  <si>
    <t>BRN</t>
  </si>
  <si>
    <t>Humberto</t>
  </si>
  <si>
    <t>Martinez, Humberto</t>
  </si>
  <si>
    <t>316788085</t>
  </si>
  <si>
    <t>11923233</t>
  </si>
  <si>
    <t>Trouble shoot lube-pump/speed reducer oil pressure</t>
  </si>
  <si>
    <t>43011.4003835532</t>
  </si>
  <si>
    <t>2017-10-03T09:36:33-05:00</t>
  </si>
  <si>
    <t>hmartinez_2017-10-03_09-37-58_-0500_Tue</t>
  </si>
  <si>
    <t>1-73e6873dce121cbcf6977e91c5cb522e</t>
  </si>
  <si>
    <t>Remove engine (CAT) and components</t>
  </si>
  <si>
    <t>43011.4013703472</t>
  </si>
  <si>
    <t>2017-10-03T09:37:58-05:00</t>
  </si>
  <si>
    <t>hmartinez_2017-10-03_09-38-59_-0500_Tue</t>
  </si>
  <si>
    <t>1-f16fb9f3563c5f121bd204590c4e316b</t>
  </si>
  <si>
    <t>316798904</t>
  </si>
  <si>
    <t>11690660</t>
  </si>
  <si>
    <t>Remove transmission and components</t>
  </si>
  <si>
    <t>43011.4020766204</t>
  </si>
  <si>
    <t>2017-10-03T09:38:59-05:00</t>
  </si>
  <si>
    <t>hmartinez_2017-10-04_08-39-49_-0500_Wed</t>
  </si>
  <si>
    <t>1-db6da3461d3c720d9731c70c1287944f</t>
  </si>
  <si>
    <t>Install engine (CAT) and components</t>
  </si>
  <si>
    <t>43012.360987419</t>
  </si>
  <si>
    <t>2017-10-04T08:39:49-05:00</t>
  </si>
  <si>
    <t>hmartinez_2017-10-17_19-25-16_-0500_Tue</t>
  </si>
  <si>
    <t>1-63d9a5aa3b099d25a9ff5f68f27e0c71</t>
  </si>
  <si>
    <t>316782511</t>
  </si>
  <si>
    <t>New Unit Rig-up</t>
  </si>
  <si>
    <t>43025.809217662</t>
  </si>
  <si>
    <t>2017-10-17T19:25:16-05:00</t>
  </si>
  <si>
    <t>hmartinez_2017-10-17_19-26-09_-0500_Tue</t>
  </si>
  <si>
    <t>1-fc9e15e8aa1767718348372e7c401946</t>
  </si>
  <si>
    <t>316846984</t>
  </si>
  <si>
    <t>12667515</t>
  </si>
  <si>
    <t>Remove and replace engine balancer, drive-line flange and install new drive-line</t>
  </si>
  <si>
    <t>43025.8098270486</t>
  </si>
  <si>
    <t>2017-10-17T19:26:09-05:00</t>
  </si>
  <si>
    <t>hmartinez_2017-10-17_19-28-15_-0500_Tue</t>
  </si>
  <si>
    <t>1-43dcbed938bbaf2f279be63eec390419</t>
  </si>
  <si>
    <t>Install New Engine (CAT) and components</t>
  </si>
  <si>
    <t>43025.8112879745</t>
  </si>
  <si>
    <t>2017-10-17T19:28:15-05:00</t>
  </si>
  <si>
    <t>hmartinez_2017-10-17_19-29-38_-0500_Tue</t>
  </si>
  <si>
    <t>1-66480c63a5e73cfd5ab5a628ddb7c46b</t>
  </si>
  <si>
    <t>Continued installing engine components and gauges</t>
  </si>
  <si>
    <t>43025.8122480787</t>
  </si>
  <si>
    <t>2017-10-17T19:29:38-05:00</t>
  </si>
  <si>
    <t>hmartinez_2017-10-17_19-30-47_-0500_Tue</t>
  </si>
  <si>
    <t>1-be0d3322ec7bd187c40fb0fedb766b15</t>
  </si>
  <si>
    <t>316859428</t>
  </si>
  <si>
    <t>Drain power-end oil tank, remove and replace power-end regulator and top-of power-end oil tank</t>
  </si>
  <si>
    <t>43025.8130553125</t>
  </si>
  <si>
    <t>2017-10-17T19:30:47-05:00</t>
  </si>
  <si>
    <t>hmartinez_2017-10-17_19-32-32_-0500_Tue</t>
  </si>
  <si>
    <t>1-0a476ef6214383115dfeea2268a5cc78</t>
  </si>
  <si>
    <t>316864316</t>
  </si>
  <si>
    <t>Remove and replace power-end lube pump run and test, drain power-end oil, remove and replace oil filters and top-of oil</t>
  </si>
  <si>
    <t>43025.8142697106</t>
  </si>
  <si>
    <t>2017-10-17T19:32:32-05:00</t>
  </si>
  <si>
    <t>hmartinez_2017-10-18_07-34-47_-0500_Wed</t>
  </si>
  <si>
    <t>1-cdd047eb01d4322ef1ff7ed089eede88</t>
  </si>
  <si>
    <t>43026.3158258565</t>
  </si>
  <si>
    <t>2017-10-18T07:34:47-05:00</t>
  </si>
  <si>
    <t>hmartinez_2017-10-20_18-46-43_-0500_Fri</t>
  </si>
  <si>
    <t>1-d0cec83e05314aaf9a0c7241dcb4204c</t>
  </si>
  <si>
    <t>S76C2-PM</t>
  </si>
  <si>
    <t>43028.7824503241</t>
  </si>
  <si>
    <t>2017-10-20T18:46:43-05:00</t>
  </si>
  <si>
    <t>hmartinez_2017-10-20_18-47-27_-0500_Fri</t>
  </si>
  <si>
    <t>1-b6fb8da1a8da266abb2cd716f564f2d7</t>
  </si>
  <si>
    <t>316878683</t>
  </si>
  <si>
    <t>11018293</t>
  </si>
  <si>
    <t>Remove and replace power-end lube pump</t>
  </si>
  <si>
    <t>43028.7829604977</t>
  </si>
  <si>
    <t>2017-10-20T18:47:27-05:00</t>
  </si>
  <si>
    <t>hmartinez_2017-10-20_18-48-32_-0500_Fri</t>
  </si>
  <si>
    <t>1-779c118a5b626578d26d930fea7d7270</t>
  </si>
  <si>
    <t>316887259</t>
  </si>
  <si>
    <t>11648575</t>
  </si>
  <si>
    <t>Remove and replace power-end cross-heads, pot 1&amp;2</t>
  </si>
  <si>
    <t>43028.7837072222</t>
  </si>
  <si>
    <t>2017-10-20T18:48:32-05:00</t>
  </si>
  <si>
    <t>hmartinez_2017-10-20_18-49-44_-0500_Fri</t>
  </si>
  <si>
    <t>2-8bb552f21019b38b4d8aaea48a069804</t>
  </si>
  <si>
    <t>43028.784545</t>
  </si>
  <si>
    <t>2017-10-20T18:49:44-05:00</t>
  </si>
  <si>
    <t>hmartinez_2017-10-21_18-48-22_-0500_Sat</t>
  </si>
  <si>
    <t>1-c10ebebf934df8b828fa1fb103906221</t>
  </si>
  <si>
    <t>Continued with S76C2-PM</t>
  </si>
  <si>
    <t>43029.783588669</t>
  </si>
  <si>
    <t>2017-10-21T18:48:22-05:00</t>
  </si>
  <si>
    <t>hmartinez_2017-10-24_18-37-14_-0500_Tue</t>
  </si>
  <si>
    <t>1-40824ce5d8518c8ece34d3eb1f8bed02</t>
  </si>
  <si>
    <t>316895265</t>
  </si>
  <si>
    <t>43032.7758633565</t>
  </si>
  <si>
    <t>2017-10-24T18:37:14-05:00</t>
  </si>
  <si>
    <t>hmartinez_2017-10-24_18-38-28_-0500_Tue</t>
  </si>
  <si>
    <t>1-4b37c41bd84462c8801d224f72c8ec05</t>
  </si>
  <si>
    <t>316900844</t>
  </si>
  <si>
    <t>Repaired engine oil pan leak (CUMMINS)</t>
  </si>
  <si>
    <t>43032.7767132407</t>
  </si>
  <si>
    <t>2017-10-24T18:38:28-05:00</t>
  </si>
  <si>
    <t>hmartinez_2017-10-24_18-39-17_-0500_Tue</t>
  </si>
  <si>
    <t>1-dd1fa7d26c09249e733299b6edc32aa9</t>
  </si>
  <si>
    <t>43032.7772828935</t>
  </si>
  <si>
    <t>2017-10-24T18:39:17-05:00</t>
  </si>
  <si>
    <t>hmartinez_2017-10-24_18-39-59_-0500_Tue</t>
  </si>
  <si>
    <t>1-978710adc08dc8630789918e73cd46a8</t>
  </si>
  <si>
    <t>43032.7777690741</t>
  </si>
  <si>
    <t>2017-10-24T18:39:59-05:00</t>
  </si>
  <si>
    <t>hmartinez_2017-11-08_06-26-30_-0600_Wed</t>
  </si>
  <si>
    <t>1-fca3f82d0df5f421a164cadec86d1383</t>
  </si>
  <si>
    <t>Remove broken bolts on power-end and rethreaded</t>
  </si>
  <si>
    <t>43047.2684028819</t>
  </si>
  <si>
    <t>2017-11-08T06:26:30-06:00</t>
  </si>
  <si>
    <t>hmartinez_2017-11-08_06-27-22_-0600_Wed</t>
  </si>
  <si>
    <t>1-4c0bf2d38b0ada6f98403876c65ce4d6</t>
  </si>
  <si>
    <t>2017-11-02T00:00:00-05:00</t>
  </si>
  <si>
    <t>316950820</t>
  </si>
  <si>
    <t>Remove and replace wheel seal</t>
  </si>
  <si>
    <t>43047.2690098148</t>
  </si>
  <si>
    <t>2017-11-08T06:27:22-06:00</t>
  </si>
  <si>
    <t>hmartinez_2017-11-08_06-28-05_-0600_Wed</t>
  </si>
  <si>
    <t>1-7c7c64bb3e4270a3317f6933cb7b7fa7</t>
  </si>
  <si>
    <t>316950831</t>
  </si>
  <si>
    <t>Drain coolant replace engine temperature gauge and top-of coolant</t>
  </si>
  <si>
    <t>43047.2695067593</t>
  </si>
  <si>
    <t>2017-11-08T06:28:05-06:00</t>
  </si>
  <si>
    <t>hmartinez_2017-11-08_06-29-20_-0600_Wed</t>
  </si>
  <si>
    <t>1-bbc230905cde9244714424efa962032e</t>
  </si>
  <si>
    <t>316950814</t>
  </si>
  <si>
    <t>Remove and replace transmission temperature gauge</t>
  </si>
  <si>
    <t>43047.2703735648</t>
  </si>
  <si>
    <t>2017-11-08T06:29:20-06:00</t>
  </si>
  <si>
    <t>hmartinez_2017-11-08_06-30-09_-0600_Wed</t>
  </si>
  <si>
    <t>1-175082707b980d1df96aa24a698eeba5</t>
  </si>
  <si>
    <t>316950598</t>
  </si>
  <si>
    <t>Remove transmission\power-end main drive line</t>
  </si>
  <si>
    <t>43047.2709420833</t>
  </si>
  <si>
    <t>2017-11-08T06:30:09-06:00</t>
  </si>
  <si>
    <t>hmartinez_2017-11-08_06-31-28_-0600_Wed</t>
  </si>
  <si>
    <t>1-0d9464a0fceab6d83f79bd3977de6622</t>
  </si>
  <si>
    <t>316958489</t>
  </si>
  <si>
    <t>Blender safety inspection</t>
  </si>
  <si>
    <t>43047.2718606019</t>
  </si>
  <si>
    <t>2017-11-08T06:31:28-06:00</t>
  </si>
  <si>
    <t>hmartinez_2017-11-08_06-32-16_-0600_Wed</t>
  </si>
  <si>
    <t>1-6b60f305416ae54463cf218efd94f8ea</t>
  </si>
  <si>
    <t>316958554</t>
  </si>
  <si>
    <t>Remove and replace right angle gear box</t>
  </si>
  <si>
    <t>43047.2724114352</t>
  </si>
  <si>
    <t>2017-11-08T06:32:16-06:00</t>
  </si>
  <si>
    <t>hmartinez_2017-11-08_06-33-10_-0600_Wed</t>
  </si>
  <si>
    <t>1-a6299ab50367f66521b77f7a7b429867</t>
  </si>
  <si>
    <t>2017-11-04T01:00:00-05:00</t>
  </si>
  <si>
    <t>316958550</t>
  </si>
  <si>
    <t>Remove amd replace engine\lower bearing drive-line</t>
  </si>
  <si>
    <t>43047.2730400694</t>
  </si>
  <si>
    <t>2017-11-08T06:33:10-06:00</t>
  </si>
  <si>
    <t>hmartinez_2017-11-08_06-34-07_-0600_Wed</t>
  </si>
  <si>
    <t>1-2faa09e6dc7ab97fbd2983fbb199db2c</t>
  </si>
  <si>
    <t>316958551</t>
  </si>
  <si>
    <t>Remove and replace power-end pressure gauge and temperature gauge</t>
  </si>
  <si>
    <t>43047.2736989236</t>
  </si>
  <si>
    <t>2017-11-08T06:34:07-06:00</t>
  </si>
  <si>
    <t>hmartinez_2017-11-08_06-35-11_-0600_Wed</t>
  </si>
  <si>
    <t>1-eb7c37ad5e0755978dd0f137a71b796d</t>
  </si>
  <si>
    <t>316958549</t>
  </si>
  <si>
    <t>Remove and replace fan belts and alternator belt</t>
  </si>
  <si>
    <t>43047.2744373495</t>
  </si>
  <si>
    <t>2017-11-08T06:35:11-06:00</t>
  </si>
  <si>
    <t>hmartinez_2017-11-08_06-36-13_-0600_Wed</t>
  </si>
  <si>
    <t>1-6f98af3a0ee12a6ff2854043cc63ff19</t>
  </si>
  <si>
    <t>316941977</t>
  </si>
  <si>
    <t>Install engine components</t>
  </si>
  <si>
    <t>43047.2751513194</t>
  </si>
  <si>
    <t>2017-11-08T06:36:13-06:00</t>
  </si>
  <si>
    <t>hmartinez_2017-11-08_06-37-45_-0600_Wed</t>
  </si>
  <si>
    <t>1-2dc006a694e8235cbbc61c9c3da17a08</t>
  </si>
  <si>
    <t>Continued installing engine components and top-of fluids</t>
  </si>
  <si>
    <t>43047.2762258796</t>
  </si>
  <si>
    <t>2017-11-08T06:37:45-06:00</t>
  </si>
  <si>
    <t>hmartinez_2017-11-08_06-38-54_-0600_Wed</t>
  </si>
  <si>
    <t>1-e337c424677ed2b9d86eff912f117cf6</t>
  </si>
  <si>
    <t>316966626</t>
  </si>
  <si>
    <t>Install suction pump (FB4K)</t>
  </si>
  <si>
    <t>43047.2770202083</t>
  </si>
  <si>
    <t>2017-11-08T06:38:54-06:00</t>
  </si>
  <si>
    <t>hmartinez_2017-11-08_20-22-09_-0600_Wed</t>
  </si>
  <si>
    <t>1-86fb12628da4a1a88ef8018d2ea74a97</t>
  </si>
  <si>
    <t>Install hydraulic pump, purge systemand regulated parallel pump pressure</t>
  </si>
  <si>
    <t>43047.8487251157</t>
  </si>
  <si>
    <t>2017-11-08T20:22:09-06:00</t>
  </si>
  <si>
    <t>hmartinez_2017-11-08_20-23-34_-0600_Wed</t>
  </si>
  <si>
    <t>1-6ffc1db87a1af6cdef17c87d73ba7a7d</t>
  </si>
  <si>
    <t>2017-11-08T03:00:00-06:00</t>
  </si>
  <si>
    <t>316975790</t>
  </si>
  <si>
    <t>11288941</t>
  </si>
  <si>
    <t>Repaired exhaust manifold / turbo leak, replace gastek and bolts</t>
  </si>
  <si>
    <t>43047.8497018634</t>
  </si>
  <si>
    <t>2017-11-08T20:23:34-06:00</t>
  </si>
  <si>
    <t>hmartinez_2017-11-08_20-25-22_-0600_Wed</t>
  </si>
  <si>
    <t>1-8972f88f8438c51076a559b46a58be0e</t>
  </si>
  <si>
    <t>316976296</t>
  </si>
  <si>
    <t>Remove and replace engine alternator and belt</t>
  </si>
  <si>
    <t>43047.8509596991</t>
  </si>
  <si>
    <t>2017-11-08T20:25:22-06:00</t>
  </si>
  <si>
    <t>hmedellin_2017-10-04_05-36-00_-0500_Wed</t>
  </si>
  <si>
    <t>1-7610842ed257a45220d85ecd37eec71e</t>
  </si>
  <si>
    <t>hmedellin</t>
  </si>
  <si>
    <t>Medellin</t>
  </si>
  <si>
    <t>Hugo</t>
  </si>
  <si>
    <t>Medellin, Hugo</t>
  </si>
  <si>
    <t>316795208</t>
  </si>
  <si>
    <t>12153235</t>
  </si>
  <si>
    <t>Replace work light</t>
  </si>
  <si>
    <t>43012.2333341667</t>
  </si>
  <si>
    <t>2017-10-04T05:36:00-05:00</t>
  </si>
  <si>
    <t>hmedellin_2017-10-04_05-37-19_-0500_Wed</t>
  </si>
  <si>
    <t>3-dd79d6d6a62c9c8eee96b0a98558de62</t>
  </si>
  <si>
    <t>316790124</t>
  </si>
  <si>
    <t>Suction and discharge manifold</t>
  </si>
  <si>
    <t>43012.2342577894</t>
  </si>
  <si>
    <t>2017-10-04T05:37:19-05:00</t>
  </si>
  <si>
    <t>hmedellin_2017-10-04_05-38-53_-0500_Wed</t>
  </si>
  <si>
    <t>1-b137437106c86e47746ea61765414c80</t>
  </si>
  <si>
    <t>316453388</t>
  </si>
  <si>
    <t>12562748</t>
  </si>
  <si>
    <t>43012.2353461111</t>
  </si>
  <si>
    <t>2017-10-04T05:38:53-05:00</t>
  </si>
  <si>
    <t>hmedellin_2017-10-04_05-40-03_-0500_Wed</t>
  </si>
  <si>
    <t>1-cf0d822b0e23351682fc0d392a112626</t>
  </si>
  <si>
    <t>316799230</t>
  </si>
  <si>
    <t>Replace rig saver’s boot</t>
  </si>
  <si>
    <t>43012.2361521296</t>
  </si>
  <si>
    <t>2017-10-04T05:40:03-05:00</t>
  </si>
  <si>
    <t>hmedellin_2017-10-04_05-41-46_-0500_Wed</t>
  </si>
  <si>
    <t>1-2ea2860cf89ab89034d3de68d822d518</t>
  </si>
  <si>
    <t>316799231</t>
  </si>
  <si>
    <t>43012.2373470255</t>
  </si>
  <si>
    <t>2017-10-04T05:41:46-05:00</t>
  </si>
  <si>
    <t>hmedellin_2017-10-04_05-43-01_-0500_Wed</t>
  </si>
  <si>
    <t>1-de1ecfba5e936a146b52d180c096f57a</t>
  </si>
  <si>
    <t>316799233</t>
  </si>
  <si>
    <t>Repair radiator</t>
  </si>
  <si>
    <t>43012.2382164468</t>
  </si>
  <si>
    <t>2017-10-04T05:43:01-05:00</t>
  </si>
  <si>
    <t>hmedellin_2017-10-04_05-44-01_-0500_Wed</t>
  </si>
  <si>
    <t>1-f3e7887e0f4b7e6d81549ec19bf6ebc8</t>
  </si>
  <si>
    <t>316799234</t>
  </si>
  <si>
    <t>Replaced gearbox fittings</t>
  </si>
  <si>
    <t>43012.2389075694</t>
  </si>
  <si>
    <t>2017-10-04T05:44:01-05:00</t>
  </si>
  <si>
    <t>hmedellin_2017-10-04_05-45-23_-0500_Wed</t>
  </si>
  <si>
    <t>1-775bc0fdb933cb40117af5c504c24149</t>
  </si>
  <si>
    <t>316799235</t>
  </si>
  <si>
    <t>Lights not working</t>
  </si>
  <si>
    <t>43012.2398497222</t>
  </si>
  <si>
    <t>2017-10-04T05:45:23-05:00</t>
  </si>
  <si>
    <t>hmedellin_2017-10-04_05-46-18_-0500_Wed</t>
  </si>
  <si>
    <t>1-5ceb82cff5bd60b8a3d0f1b08dbc676a</t>
  </si>
  <si>
    <t>316804872</t>
  </si>
  <si>
    <t>11618238</t>
  </si>
  <si>
    <t>Repair PTO</t>
  </si>
  <si>
    <t>43012.240493588</t>
  </si>
  <si>
    <t>2017-10-04T05:46:18-05:00</t>
  </si>
  <si>
    <t>hmedellin_2017-10-05_10-31-35_-0500_Thu</t>
  </si>
  <si>
    <t>1-214e73db6900b84280eca1d267276cc0</t>
  </si>
  <si>
    <t>316806393</t>
  </si>
  <si>
    <t>Transmission rear main seal</t>
  </si>
  <si>
    <t>43013.4386011806</t>
  </si>
  <si>
    <t>2017-10-05T10:31:35-05:00</t>
  </si>
  <si>
    <t>hmedellin_2017-10-06_04-26-06_-0500_Fri</t>
  </si>
  <si>
    <t>1-2c79e93752089dd84688fe8222022713</t>
  </si>
  <si>
    <t>2017-10-06T02:00:00-05:00</t>
  </si>
  <si>
    <t>316818907</t>
  </si>
  <si>
    <t>Replace drive shaft</t>
  </si>
  <si>
    <t>43014.1848031944</t>
  </si>
  <si>
    <t>2017-10-06T04:26:06-05:00</t>
  </si>
  <si>
    <t>hmedellin_2017-10-06_04-27-05_-0500_Fri</t>
  </si>
  <si>
    <t>1-494740bd3f5839dbf0a70a5e9007cdc1</t>
  </si>
  <si>
    <t>316801999</t>
  </si>
  <si>
    <t>11919463</t>
  </si>
  <si>
    <t>Replace fan hub</t>
  </si>
  <si>
    <t>43014.1854803935</t>
  </si>
  <si>
    <t>2017-10-06T04:27:05-05:00</t>
  </si>
  <si>
    <t>hmedellin_2017-10-08_05-26-30_-0500_Sun</t>
  </si>
  <si>
    <t>1-0e30fed42d41cabbb597c2a20a17ad3f</t>
  </si>
  <si>
    <t>316823007</t>
  </si>
  <si>
    <t>12400858</t>
  </si>
  <si>
    <t>43016.2267381944</t>
  </si>
  <si>
    <t>2017-10-08T05:26:30-05:00</t>
  </si>
  <si>
    <t>hmedellin_2017-10-08_05-28-02_-0500_Sun</t>
  </si>
  <si>
    <t>1-2096a8ecb1bbc0fe259fdf4b516fc1d5</t>
  </si>
  <si>
    <t>316823008</t>
  </si>
  <si>
    <t>Install work lights and DOT tape</t>
  </si>
  <si>
    <t>43016.2278014815</t>
  </si>
  <si>
    <t>2017-10-08T05:28:02-05:00</t>
  </si>
  <si>
    <t>hmedellin_2017-10-08_05-28-57_-0500_Sun</t>
  </si>
  <si>
    <t>2-db4d6df56d1e70f69b601894b86fad71</t>
  </si>
  <si>
    <t>316823006</t>
  </si>
  <si>
    <t>Replace brakes and S-cam</t>
  </si>
  <si>
    <t>43016.2284421296</t>
  </si>
  <si>
    <t>2017-10-08T05:28:57-05:00</t>
  </si>
  <si>
    <t>hmedellin_2017-10-08_05-30-20_-0500_Sun</t>
  </si>
  <si>
    <t>1-34982b19a6076a63cc73990382bbe8ef</t>
  </si>
  <si>
    <t>316824877</t>
  </si>
  <si>
    <t>12066388</t>
  </si>
  <si>
    <t>Install manifold</t>
  </si>
  <si>
    <t>43016.2294050926</t>
  </si>
  <si>
    <t>2017-10-08T05:30:20-05:00</t>
  </si>
  <si>
    <t>hmedellin_2017-10-09_02-57-06_-0500_Mon</t>
  </si>
  <si>
    <t>1-0cc614a48a379b5e44928066a5851cca</t>
  </si>
  <si>
    <t>2017-10-09T03:00:00-05:00</t>
  </si>
  <si>
    <t>43017.1229941551</t>
  </si>
  <si>
    <t>2017-10-09T02:57:06-05:00</t>
  </si>
  <si>
    <t>hmedellin_2017-10-09_04-26-46_-0500_Mon</t>
  </si>
  <si>
    <t>1-859afacbf2facffefb34d44866406b0b</t>
  </si>
  <si>
    <t>316829212</t>
  </si>
  <si>
    <t>11919457</t>
  </si>
  <si>
    <t>Fix exhaust gaurd</t>
  </si>
  <si>
    <t>43017.185257338</t>
  </si>
  <si>
    <t>2017-10-09T04:26:46-05:00</t>
  </si>
  <si>
    <t>hmedellin_2017-10-10_05-11-13_-0500_Tue</t>
  </si>
  <si>
    <t>1-eab40e1b91f3e654de17f256c216a2c3</t>
  </si>
  <si>
    <t>316832620</t>
  </si>
  <si>
    <t>11487337</t>
  </si>
  <si>
    <t>Remove and install sand screws</t>
  </si>
  <si>
    <t>43018.2161231019</t>
  </si>
  <si>
    <t>2017-10-10T05:11:13-05:00</t>
  </si>
  <si>
    <t>hmedellin_2017-10-11_05-16-46_-0500_Wed</t>
  </si>
  <si>
    <t>1-cfdf66a542f8a9f89e127d103cf93456</t>
  </si>
  <si>
    <t>316840365</t>
  </si>
  <si>
    <t>11439507</t>
  </si>
  <si>
    <t>Replace braket on power end</t>
  </si>
  <si>
    <t>43019.2199835301</t>
  </si>
  <si>
    <t>2017-10-11T05:16:46-05:00</t>
  </si>
  <si>
    <t>hmedellin_2017-10-11_05-18-48_-0500_Wed</t>
  </si>
  <si>
    <t>1-f47e0a54f5b1de0dff0d90ae762b9cdc</t>
  </si>
  <si>
    <t>316839974</t>
  </si>
  <si>
    <t>12012588</t>
  </si>
  <si>
    <t>Coolant leak on driver side</t>
  </si>
  <si>
    <t>43019.2214002778</t>
  </si>
  <si>
    <t>2017-10-11T05:18:48-05:00</t>
  </si>
  <si>
    <t>hmedellin_2017-10-21_17-05-45_-0500_Sat</t>
  </si>
  <si>
    <t>1-23075a15bfe933eb6809d88a13b01953</t>
  </si>
  <si>
    <t>2017-10-18T22:00:00-05:00</t>
  </si>
  <si>
    <t>316554345</t>
  </si>
  <si>
    <t>12092903</t>
  </si>
  <si>
    <t>BPM</t>
  </si>
  <si>
    <t>43029.7123348032</t>
  </si>
  <si>
    <t>2017-10-21T17:05:45-05:00</t>
  </si>
  <si>
    <t>hmedellin_2017-10-21_17-06-46_-0500_Sat</t>
  </si>
  <si>
    <t>1-775f5c82f31c6fcbb7dfc1da77c37c80</t>
  </si>
  <si>
    <t>316879135</t>
  </si>
  <si>
    <t>Radiator was leaking</t>
  </si>
  <si>
    <t>43029.7130345255</t>
  </si>
  <si>
    <t>2017-10-21T17:06:46-05:00</t>
  </si>
  <si>
    <t>hmedellin_2017-10-21_17-07-42_-0500_Sat</t>
  </si>
  <si>
    <t>1-b0dd0f7a4daacc4f3621708c94e3cb6a</t>
  </si>
  <si>
    <t>316879127</t>
  </si>
  <si>
    <t>43029.7136846065</t>
  </si>
  <si>
    <t>2017-10-21T17:07:42-05:00</t>
  </si>
  <si>
    <t>hmedellin_2017-10-21_17-08-30_-0500_Sat</t>
  </si>
  <si>
    <t>1-64a2d1228a5d5bf6029055c3424a15bf</t>
  </si>
  <si>
    <t>316885969</t>
  </si>
  <si>
    <t>11642765</t>
  </si>
  <si>
    <t>Replace Rear axle brakes</t>
  </si>
  <si>
    <t>43029.7142390509</t>
  </si>
  <si>
    <t>2017-10-21T17:08:30-05:00</t>
  </si>
  <si>
    <t>hmedellin_2017-10-21_17-09-36_-0500_Sat</t>
  </si>
  <si>
    <t>1-a9beb6b988e1d5c68864773dae73b4de</t>
  </si>
  <si>
    <t>316885016</t>
  </si>
  <si>
    <t>Repair air leak</t>
  </si>
  <si>
    <t>43029.7150053356</t>
  </si>
  <si>
    <t>2017-10-21T17:09:36-05:00</t>
  </si>
  <si>
    <t>hmedellin_2017-10-21_17-10-27_-0500_Sat</t>
  </si>
  <si>
    <t>1-ebea041fc9beb1c423facb0c0c9165da</t>
  </si>
  <si>
    <t>2017-10-20T19:00:00-05:00</t>
  </si>
  <si>
    <t>316890187</t>
  </si>
  <si>
    <t>Make and replace oil cooler hoses</t>
  </si>
  <si>
    <t>43029.7155921065</t>
  </si>
  <si>
    <t>2017-10-21T17:10:27-05:00</t>
  </si>
  <si>
    <t>hmedellin_2017-10-21_17-11-57_-0500_Sat</t>
  </si>
  <si>
    <t>1-b06b3dd9bf7ec766eeab178da89f20a9</t>
  </si>
  <si>
    <t>316891217</t>
  </si>
  <si>
    <t>Replace butterfly valve from discharge side</t>
  </si>
  <si>
    <t>43029.7166418634</t>
  </si>
  <si>
    <t>2017-10-21T17:11:57-05:00</t>
  </si>
  <si>
    <t>hmedellin_2017-10-22_03-52-21_-0500_Sun</t>
  </si>
  <si>
    <t>1-075d831e603268d314246ae88a3df027</t>
  </si>
  <si>
    <t>316893804</t>
  </si>
  <si>
    <t>12031029</t>
  </si>
  <si>
    <t>Replace mixing motor</t>
  </si>
  <si>
    <t>43030.1613593171</t>
  </si>
  <si>
    <t>2017-10-22T03:52:21-05:00</t>
  </si>
  <si>
    <t>hmedellin_2017-10-24_16-47-18_-0500_Tue</t>
  </si>
  <si>
    <t>1-ce9ba41be5be32e212506ffe94e2f513</t>
  </si>
  <si>
    <t>316896118</t>
  </si>
  <si>
    <t>12554191</t>
  </si>
  <si>
    <t>Replace hydraulic hoses</t>
  </si>
  <si>
    <t>43032.699519375</t>
  </si>
  <si>
    <t>2017-10-24T16:47:18-05:00</t>
  </si>
  <si>
    <t>hmedellin_2017-10-24_16-49-06_-0500_Tue</t>
  </si>
  <si>
    <t>1-37173963e292b2895142df54481a2de0</t>
  </si>
  <si>
    <t>316896548</t>
  </si>
  <si>
    <t>11720786</t>
  </si>
  <si>
    <t>Replace flow serve</t>
  </si>
  <si>
    <t>43032.700774213</t>
  </si>
  <si>
    <t>2017-10-24T16:49:06-05:00</t>
  </si>
  <si>
    <t>hmedellin_2017-10-24_16-49-57_-0500_Tue</t>
  </si>
  <si>
    <t>1-8c087c3340cece0763e2a414916e22f0</t>
  </si>
  <si>
    <t>316896109</t>
  </si>
  <si>
    <t>Replace filter housing cap</t>
  </si>
  <si>
    <t>43032.7013544676</t>
  </si>
  <si>
    <t>2017-10-24T16:49:57-05:00</t>
  </si>
  <si>
    <t>hmedellin_2017-10-24_16-50-53_-0500_Tue</t>
  </si>
  <si>
    <t>1-672f98b10af09ac0200c41b91c9e20d4</t>
  </si>
  <si>
    <t>2017-10-23T19:00:00-05:00</t>
  </si>
  <si>
    <t>316901734</t>
  </si>
  <si>
    <t>12521857</t>
  </si>
  <si>
    <t>Replace suction pump hydraulic motor</t>
  </si>
  <si>
    <t>43032.7020097338</t>
  </si>
  <si>
    <t>2017-10-24T16:50:53-05:00</t>
  </si>
  <si>
    <t>hmedellin_2017-10-24_16-52-24_-0500_Tue</t>
  </si>
  <si>
    <t>1-71aa074c59c9aa30ddc179c4f66e21e0</t>
  </si>
  <si>
    <t>316903550</t>
  </si>
  <si>
    <t>12592550</t>
  </si>
  <si>
    <t>Replace horn</t>
  </si>
  <si>
    <t>43032.7030561921</t>
  </si>
  <si>
    <t>2017-10-24T16:52:24-05:00</t>
  </si>
  <si>
    <t>hmedellin_2017-10-24_16-53-31_-0500_Tue</t>
  </si>
  <si>
    <t>2-5f3e1e0cafc998d64c71851d78703074</t>
  </si>
  <si>
    <t>316903552</t>
  </si>
  <si>
    <t>Replace Batteries</t>
  </si>
  <si>
    <t>43032.7038418866</t>
  </si>
  <si>
    <t>2017-10-24T16:53:31-05:00</t>
  </si>
  <si>
    <t>hmedellin_2017-10-25_04-30-18_-0500_Wed</t>
  </si>
  <si>
    <t>1-3b5cae8e9ce42cce1c6883e939a3ce6d</t>
  </si>
  <si>
    <t>Install horn</t>
  </si>
  <si>
    <t>43033.1877126273</t>
  </si>
  <si>
    <t>2017-10-25T04:30:18-05:00</t>
  </si>
  <si>
    <t>hmedellin_2017-10-25_04-31-02_-0500_Wed</t>
  </si>
  <si>
    <t>1-5d5ab97220930fc4ed8370d90ddade91</t>
  </si>
  <si>
    <t>316907015</t>
  </si>
  <si>
    <t>Wrap hydraulic</t>
  </si>
  <si>
    <t>43033.1882289583</t>
  </si>
  <si>
    <t>2017-10-25T04:31:02-05:00</t>
  </si>
  <si>
    <t>hmedellin_2017-10-27_00-02-11_-0500_Fri</t>
  </si>
  <si>
    <t>1-9d4d6641965f4002057393850f7cb69c</t>
  </si>
  <si>
    <t>316918250</t>
  </si>
  <si>
    <t>43035.0015187963</t>
  </si>
  <si>
    <t>2017-10-27T00:02:11-05:00</t>
  </si>
  <si>
    <t>hmedellin_2017-10-27_00-03-12_-0500_Fri</t>
  </si>
  <si>
    <t>1-eb87ff6769b632e45ed59532e1ccf77b</t>
  </si>
  <si>
    <t>2017-10-26T01:00:00-05:00</t>
  </si>
  <si>
    <t>316918251</t>
  </si>
  <si>
    <t>Repair manifold</t>
  </si>
  <si>
    <t>43035.0022240162</t>
  </si>
  <si>
    <t>2017-10-27T00:03:12-05:00</t>
  </si>
  <si>
    <t>hmedellin_2017-10-27_00-03-53_-0500_Fri</t>
  </si>
  <si>
    <t>1-be138d27b16745bb18ad3d892c11f6e3</t>
  </si>
  <si>
    <t>316911762</t>
  </si>
  <si>
    <t>12554185</t>
  </si>
  <si>
    <t>Repair leak between charge pump and stacks</t>
  </si>
  <si>
    <t>43035.0026993287</t>
  </si>
  <si>
    <t>2017-10-27T00:03:53-05:00</t>
  </si>
  <si>
    <t>hmedellin_2017-10-27_00-04-47_-0500_Fri</t>
  </si>
  <si>
    <t>1-3fc48bed7b8009fdda8177b0a0e9a5f8</t>
  </si>
  <si>
    <t>316911761</t>
  </si>
  <si>
    <t>Replace gauges</t>
  </si>
  <si>
    <t>43035.0033262847</t>
  </si>
  <si>
    <t>2017-10-27T00:04:47-05:00</t>
  </si>
  <si>
    <t>hmedellin_2017-10-27_04-43-23_-0500_Fri</t>
  </si>
  <si>
    <t>1-c3625998f5aade32c66c38fb1c89957b</t>
  </si>
  <si>
    <t>2017-10-26T22:00:00-05:00</t>
  </si>
  <si>
    <t>316848909</t>
  </si>
  <si>
    <t>11528525</t>
  </si>
  <si>
    <t>Install lights</t>
  </si>
  <si>
    <t>43035.196801331</t>
  </si>
  <si>
    <t>2017-10-27T04:43:23-05:00</t>
  </si>
  <si>
    <t>hmedellin_2017-10-27_04-44-11_-0500_Fri</t>
  </si>
  <si>
    <t>1-46f4e0b2f8b36f383917a46099de0ba5</t>
  </si>
  <si>
    <t>316780860</t>
  </si>
  <si>
    <t>Acid manifold upgrade</t>
  </si>
  <si>
    <t>43035.197360787</t>
  </si>
  <si>
    <t>2017-10-27T04:44:11-05:00</t>
  </si>
  <si>
    <t>hmedellin_2017-10-28_04-38-29_-0500_Sat</t>
  </si>
  <si>
    <t>1-4bbfed6e25ef74552a1cc9e1d2930db2</t>
  </si>
  <si>
    <t>Install flow serve motor</t>
  </si>
  <si>
    <t>43036.1933928472</t>
  </si>
  <si>
    <t>2017-10-28T04:38:29-05:00</t>
  </si>
  <si>
    <t>hmedellin_2017-10-29_04-40-17_-0500_Sun</t>
  </si>
  <si>
    <t>1-d71551adeb1a0fe9af738bddbf747269</t>
  </si>
  <si>
    <t>2017-10-28T20:00:00-05:00</t>
  </si>
  <si>
    <t>316923239</t>
  </si>
  <si>
    <t>11919363</t>
  </si>
  <si>
    <t>Air filter cover</t>
  </si>
  <si>
    <t>43037.1946478472</t>
  </si>
  <si>
    <t>2017-10-29T04:40:17-05:00</t>
  </si>
  <si>
    <t>hmedellin_2017-10-29_04-41-24_-0500_Sun</t>
  </si>
  <si>
    <t>1-b545014ebe4aa86aa6c0ab32d876e47a</t>
  </si>
  <si>
    <t>316923700</t>
  </si>
  <si>
    <t>Hose rubbing on intake</t>
  </si>
  <si>
    <t>43037.1954204167</t>
  </si>
  <si>
    <t>2017-10-29T04:41:24-05:00</t>
  </si>
  <si>
    <t>hmedellin_2017-10-29_04-43-47_-0500_Sun</t>
  </si>
  <si>
    <t>1-3bfe15b0b1de6d17de08945861d39708</t>
  </si>
  <si>
    <t>316925347</t>
  </si>
  <si>
    <t>Installed valves on manifolds</t>
  </si>
  <si>
    <t>43037.1970787384</t>
  </si>
  <si>
    <t>2017-10-29T04:43:47-05:00</t>
  </si>
  <si>
    <t>hmedellin_2017-10-29_04-44-40_-0500_Sun</t>
  </si>
  <si>
    <t>1-7ce0b841df06d6a2ae393cde640777ff</t>
  </si>
  <si>
    <t>316927786</t>
  </si>
  <si>
    <t>11766217</t>
  </si>
  <si>
    <t>43037.1976916435</t>
  </si>
  <si>
    <t>2017-10-29T04:44:40-05:00</t>
  </si>
  <si>
    <t>hmedellin_2017-10-30_16-30-21_-0500_Mon</t>
  </si>
  <si>
    <t>1-21d6300900bb640190f5eb40615545bc</t>
  </si>
  <si>
    <t>316890368</t>
  </si>
  <si>
    <t>12589540</t>
  </si>
  <si>
    <t>Replace right angle</t>
  </si>
  <si>
    <t>43038.6877512384</t>
  </si>
  <si>
    <t>2017-10-30T16:30:21-05:00</t>
  </si>
  <si>
    <t>hmedellin_2017-10-30_16-32-01_-0500_Mon</t>
  </si>
  <si>
    <t>1-5c77a34ec2c2f565605b3e8dd7772a5c</t>
  </si>
  <si>
    <t>316931403</t>
  </si>
  <si>
    <t>Replace PTO</t>
  </si>
  <si>
    <t>43038.6889051042</t>
  </si>
  <si>
    <t>2017-10-30T16:32:01-05:00</t>
  </si>
  <si>
    <t>hmedellin_2017-10-31_15-22-23_-0500_Tue</t>
  </si>
  <si>
    <t>1-80430ef8db969289eccfa1630a7f7b07</t>
  </si>
  <si>
    <t>316936813</t>
  </si>
  <si>
    <t>Install gauge sensor</t>
  </si>
  <si>
    <t>43039.640550081</t>
  </si>
  <si>
    <t>2017-10-31T15:22:23-05:00</t>
  </si>
  <si>
    <t>hmedellin_2017-10-31_15-23-54_-0500_Tue</t>
  </si>
  <si>
    <t>1-4be75210954ca7e11e65fe77e1985b6a</t>
  </si>
  <si>
    <t>316937709</t>
  </si>
  <si>
    <t>11766118</t>
  </si>
  <si>
    <t>Brake chambers</t>
  </si>
  <si>
    <t>43039.6416003819</t>
  </si>
  <si>
    <t>2017-10-31T15:23:54-05:00</t>
  </si>
  <si>
    <t>hmedellin_2017-10-31_15-24-54_-0500_Tue</t>
  </si>
  <si>
    <t>1-8cfd7a4c6883faf159e24a5fe5f09bc8</t>
  </si>
  <si>
    <t>316917104</t>
  </si>
  <si>
    <t>11873304</t>
  </si>
  <si>
    <t>Remove and replace parts on to T-belt motors</t>
  </si>
  <si>
    <t>43039.6422974074</t>
  </si>
  <si>
    <t>2017-10-31T15:24:54-05:00</t>
  </si>
  <si>
    <t>hmedellin_2017-11-01_04-04-11_-0500_Wed</t>
  </si>
  <si>
    <t>2-e492847362c495734efb438167d74d6c</t>
  </si>
  <si>
    <t>316940425</t>
  </si>
  <si>
    <t>11476893</t>
  </si>
  <si>
    <t>Replace brake lights</t>
  </si>
  <si>
    <t>43040.1695751157</t>
  </si>
  <si>
    <t>2017-11-01T04:04:11-05:00</t>
  </si>
  <si>
    <t>hmedellin_2017-11-01_04-05-02_-0500_Wed</t>
  </si>
  <si>
    <t>2-e7fa974c1531cec0a266fb760def7ad3</t>
  </si>
  <si>
    <t>Install motor and radiator to the T- belts</t>
  </si>
  <si>
    <t>43040.1701644213</t>
  </si>
  <si>
    <t>2017-11-01T04:05:02-05:00</t>
  </si>
  <si>
    <t>hmedellin_2017-11-01_04-35-39_-0500_Wed</t>
  </si>
  <si>
    <t>1-79e36ff441751e97d7217f17ddc921aa</t>
  </si>
  <si>
    <t>316940435</t>
  </si>
  <si>
    <t>43040.1914321528</t>
  </si>
  <si>
    <t>2017-11-01T04:35:39-05:00</t>
  </si>
  <si>
    <t>hmedellin_2017-11-10_06-35-57_-0600_Fri</t>
  </si>
  <si>
    <t>1-855c989513f2369080cc122b93f60d22</t>
  </si>
  <si>
    <t>2017-11-08T19:00:00-06:00</t>
  </si>
  <si>
    <t>2017-11-09T05:00:00-06:00</t>
  </si>
  <si>
    <t>316979414</t>
  </si>
  <si>
    <t>Replace and install acid and tub select manifold</t>
  </si>
  <si>
    <t>43049.2749673843</t>
  </si>
  <si>
    <t>2017-11-10T06:35:57-06:00</t>
  </si>
  <si>
    <t>hmedellin_2017-11-10_06-37-39_-0600_Fri</t>
  </si>
  <si>
    <t>1-c808d351c350f63df17eed9eeebb7b11</t>
  </si>
  <si>
    <t>2017-11-09T19:00:00-06:00</t>
  </si>
  <si>
    <t>2017-11-10T05:00:00-06:00</t>
  </si>
  <si>
    <t>43049.2761525116</t>
  </si>
  <si>
    <t>2017-11-10T06:37:39-06:00</t>
  </si>
  <si>
    <t>hmedellin_2017-11-11_16-07-08_-0600_Sat</t>
  </si>
  <si>
    <t>1-c94d5b4c80fc610e3642143c1dc71aac</t>
  </si>
  <si>
    <t>2017-11-10T19:00:00-06:00</t>
  </si>
  <si>
    <t>2017-11-11T03:00:00-06:00</t>
  </si>
  <si>
    <t>316992502</t>
  </si>
  <si>
    <t>11596847</t>
  </si>
  <si>
    <t>Install grease lines to sand screws and change bearings</t>
  </si>
  <si>
    <t>43050.6716241667</t>
  </si>
  <si>
    <t>2017-11-11T16:07:08-06:00</t>
  </si>
  <si>
    <t>hmedellin_2017-11-11_16-08-56_-0600_Sat</t>
  </si>
  <si>
    <t>1-f3a5316288933b668687961a927c6ad6</t>
  </si>
  <si>
    <t>2017-11-11T05:00:00-06:00</t>
  </si>
  <si>
    <t>316992500</t>
  </si>
  <si>
    <t>Suction pump oil is contaminated</t>
  </si>
  <si>
    <t>43050.6728711574</t>
  </si>
  <si>
    <t>2017-11-11T16:08:56-06:00</t>
  </si>
  <si>
    <t>idelarosa_2017-10-05_04-37-36_-0500_Thu</t>
  </si>
  <si>
    <t>1-f621df6055d9ee6f81a610fe5b99b310</t>
  </si>
  <si>
    <t>idelarosa</t>
  </si>
  <si>
    <t>De La Rosa</t>
  </si>
  <si>
    <t>Irvin</t>
  </si>
  <si>
    <t>De La Rosa, Irvin</t>
  </si>
  <si>
    <t>00000000</t>
  </si>
  <si>
    <t>Assemble engine and transmissions</t>
  </si>
  <si>
    <t>43013.1927820718</t>
  </si>
  <si>
    <t>2017-10-05T04:37:36-05:00</t>
  </si>
  <si>
    <t>idelarosa_2017-10-05_04-38-31_-0500_Thu</t>
  </si>
  <si>
    <t>1-ab0f5e46bc3cdbc9b9f594d7a47bf8ee</t>
  </si>
  <si>
    <t>43013.1934210069</t>
  </si>
  <si>
    <t>2017-10-05T04:38:31-05:00</t>
  </si>
  <si>
    <t>idelarosa_2017-10-06_04-43-55_-0500_Fri</t>
  </si>
  <si>
    <t>1-a2a296810d6f54ef524b346094b52b47</t>
  </si>
  <si>
    <t>105900461</t>
  </si>
  <si>
    <t>43014.1971668056</t>
  </si>
  <si>
    <t>2017-10-06T04:43:55-05:00</t>
  </si>
  <si>
    <t>idelarosa_2017-10-06_04-46-39_-0500_Fri</t>
  </si>
  <si>
    <t>1-02ce1e72fa5eecf827823562dafbf722</t>
  </si>
  <si>
    <t>Assemble transmissions</t>
  </si>
  <si>
    <t>43014.1990734144</t>
  </si>
  <si>
    <t>2017-10-06T04:46:39-05:00</t>
  </si>
  <si>
    <t>idelarosa_2017-10-09_04-50-16_-0500_Mon</t>
  </si>
  <si>
    <t>1-d17f936cc15bb50d8c70ff492b14717a</t>
  </si>
  <si>
    <t>43017.2015754745</t>
  </si>
  <si>
    <t>2017-10-09T04:50:16-05:00</t>
  </si>
  <si>
    <t>idelarosa_2017-10-09_04-51-06_-0500_Mon</t>
  </si>
  <si>
    <t>1-efa822a1b72c753e4702b37ead882a03</t>
  </si>
  <si>
    <t>105907798</t>
  </si>
  <si>
    <t>43017.202152963</t>
  </si>
  <si>
    <t>2017-10-09T04:51:06-05:00</t>
  </si>
  <si>
    <t>idelarosa_2017-10-10_05-12-39_-0500_Tue</t>
  </si>
  <si>
    <t>1-df0e2a9adc95fd886587bc89e86a243e</t>
  </si>
  <si>
    <t>Assemble engine, mount transmission</t>
  </si>
  <si>
    <t>43018.2171288773</t>
  </si>
  <si>
    <t>2017-10-10T05:12:39-05:00</t>
  </si>
  <si>
    <t>idelarosa_2017-10-10_05-13-56_-0500_Tue</t>
  </si>
  <si>
    <t>1-5178bbee89c72694316f576f2c350fc5</t>
  </si>
  <si>
    <t>43018.2180202199</t>
  </si>
  <si>
    <t>2017-10-10T05:13:56-05:00</t>
  </si>
  <si>
    <t>idelarosa_2017-10-11_04-55-25_-0500_Wed</t>
  </si>
  <si>
    <t>1-ad26043145a9eff87925589fd6f833cc</t>
  </si>
  <si>
    <t>43019.2051539468</t>
  </si>
  <si>
    <t>2017-10-11T04:55:25-05:00</t>
  </si>
  <si>
    <t>idelarosa_2017-10-11_04-56-07_-0500_Wed</t>
  </si>
  <si>
    <t>1-0fe3ec8b3d90f63521c06efdcf56c467</t>
  </si>
  <si>
    <t>105907844</t>
  </si>
  <si>
    <t>43019.2056474074</t>
  </si>
  <si>
    <t>2017-10-11T04:56:07-05:00</t>
  </si>
  <si>
    <t>idelarosa_2017-10-12_05-09-24_-0500_Thu</t>
  </si>
  <si>
    <t>1-6885ccf7479f2a056b9d67996d0ab64d</t>
  </si>
  <si>
    <t>Assemble engine , mount transmission</t>
  </si>
  <si>
    <t>43020.2148715509</t>
  </si>
  <si>
    <t>2017-10-12T05:09:24-05:00</t>
  </si>
  <si>
    <t>idelarosa_2017-10-12_05-10-41_-0500_Thu</t>
  </si>
  <si>
    <t>1-67220f7b70773519dd36246ea2005661</t>
  </si>
  <si>
    <t>105909085</t>
  </si>
  <si>
    <t>43020.2157593056</t>
  </si>
  <si>
    <t>2017-10-12T05:10:41-05:00</t>
  </si>
  <si>
    <t>idelarosa_2017-10-16_04-50-11_-0500_Mon</t>
  </si>
  <si>
    <t>1-c4664a06383393a415d2b5c0986f3fb4</t>
  </si>
  <si>
    <t>Finish assembling engine and transmissions,  mount exhaust and assemble</t>
  </si>
  <si>
    <t>43024.2015221528</t>
  </si>
  <si>
    <t>2017-10-16T04:50:11-05:00</t>
  </si>
  <si>
    <t>idelarosa_2017-10-16_04-51-45_-0500_Mon</t>
  </si>
  <si>
    <t>1-55a55b0c457994cac449bf0ffbc6e0d0</t>
  </si>
  <si>
    <t>105914472</t>
  </si>
  <si>
    <t>43024.2026064583</t>
  </si>
  <si>
    <t>2017-10-16T04:51:45-05:00</t>
  </si>
  <si>
    <t>idelarosa_2017-10-16_04-52-36_-0500_Mon</t>
  </si>
  <si>
    <t>1-1568238fbfea039a097eb9ef9dde8f75</t>
  </si>
  <si>
    <t>Finish assembling engine and transmissions,  assemble exhaust and mount</t>
  </si>
  <si>
    <t>43024.2032020718</t>
  </si>
  <si>
    <t>2017-10-16T04:52:36-05:00</t>
  </si>
  <si>
    <t>idelarosa_2017-10-16_04-56-34_-0500_Mon</t>
  </si>
  <si>
    <t>1-7299909b6655491e9f5759d17ef40e65</t>
  </si>
  <si>
    <t>105914467</t>
  </si>
  <si>
    <t>43024.2059534144</t>
  </si>
  <si>
    <t>2017-10-16T04:56:34-05:00</t>
  </si>
  <si>
    <t>idelarosa_2017-10-17_04-54-15_-0500_Tue</t>
  </si>
  <si>
    <t>1-4b2650143c39d73233f0d9d53a7c8463</t>
  </si>
  <si>
    <t>43025.2043442708</t>
  </si>
  <si>
    <t>2017-10-17T04:54:15-05:00</t>
  </si>
  <si>
    <t>idelarosa_2017-10-17_04-56-49_-0500_Tue</t>
  </si>
  <si>
    <t>1-81ca7b58bc4892dd4aea086bdadae5ab</t>
  </si>
  <si>
    <t>105914471</t>
  </si>
  <si>
    <t>Assemble transmissions and engine</t>
  </si>
  <si>
    <t>43025.2061273495</t>
  </si>
  <si>
    <t>2017-10-17T04:56:49-05:00</t>
  </si>
  <si>
    <t>idelarosa_2017-10-18_03-05-11_-0500_Wed</t>
  </si>
  <si>
    <t>1-d914d3183ac94a9c30ef1b6c42ae2e2a</t>
  </si>
  <si>
    <t>Assemble air cleaner rack</t>
  </si>
  <si>
    <t>43026.1286109722</t>
  </si>
  <si>
    <t>2017-10-18T03:05:11-05:00</t>
  </si>
  <si>
    <t>idelarosa_2017-10-18_03-06-12_-0500_Wed</t>
  </si>
  <si>
    <t>1-f1f20af295f510d5e572ca6fedfcac18</t>
  </si>
  <si>
    <t>Mount transmission , finish assembling engine and transmissions</t>
  </si>
  <si>
    <t>43026.1293096296</t>
  </si>
  <si>
    <t>2017-10-18T03:06:12-05:00</t>
  </si>
  <si>
    <t>idelarosa_2017-10-18_03-07-25_-0500_Wed</t>
  </si>
  <si>
    <t>1-1c56e25bdd596d95e06bf54b2b4ee74b</t>
  </si>
  <si>
    <t>105914473</t>
  </si>
  <si>
    <t>43026.130155544</t>
  </si>
  <si>
    <t>2017-10-18T03:07:25-05:00</t>
  </si>
  <si>
    <t>idelarosa_2017-10-26_04-46-43_-0500_Thu</t>
  </si>
  <si>
    <t>1-0cc813054887611f86d90bbab0fc1387</t>
  </si>
  <si>
    <t>105918726</t>
  </si>
  <si>
    <t>Finish assembling engine and transmissions</t>
  </si>
  <si>
    <t>43034.1991127431</t>
  </si>
  <si>
    <t>2017-10-26T04:46:43-05:00</t>
  </si>
  <si>
    <t>idelarosa_2017-10-26_04-47-31_-0500_Thu</t>
  </si>
  <si>
    <t>1-48251961b97b6f45ab825463f12a24b8</t>
  </si>
  <si>
    <t>105920486</t>
  </si>
  <si>
    <t>43034.1996673727</t>
  </si>
  <si>
    <t>2017-10-26T04:47:31-05:00</t>
  </si>
  <si>
    <t>idelarosa_2017-10-26_04-48-26_-0500_Thu</t>
  </si>
  <si>
    <t>1-8c548192ad85a4a12ef9dad4d5b3947b</t>
  </si>
  <si>
    <t>105921607</t>
  </si>
  <si>
    <t>43034.2003035069</t>
  </si>
  <si>
    <t>2017-10-26T04:48:26-05:00</t>
  </si>
  <si>
    <t>idelarosa_2017-10-27_04-46-53_-0500_Fri</t>
  </si>
  <si>
    <t>1-150939290db9c92193fc8c8eee29cbc2</t>
  </si>
  <si>
    <t>43035.1992340162</t>
  </si>
  <si>
    <t>2017-10-27T04:46:53-05:00</t>
  </si>
  <si>
    <t>idelarosa_2017-10-30_16-47-18_+0700_Mon</t>
  </si>
  <si>
    <t>1-4c97652ede85c6e0e660146fc4fdc89f</t>
  </si>
  <si>
    <t>2017-10-27T06:00:00+07:00</t>
  </si>
  <si>
    <t>2017-10-27T14:00:00+07:00</t>
  </si>
  <si>
    <t>105921610</t>
  </si>
  <si>
    <t>Assemble engine and transmission</t>
  </si>
  <si>
    <t>43038.6995159028</t>
  </si>
  <si>
    <t>2017-10-30T16:47:18+07:00</t>
  </si>
  <si>
    <t>idelarosa_2017-10-31_16-49-24_+0700_Tue</t>
  </si>
  <si>
    <t>1-ffd40a36af2c32fd3a79311c7e295877</t>
  </si>
  <si>
    <t>2017-10-30T06:00:00+07:00</t>
  </si>
  <si>
    <t>2017-10-30T08:00:00+07:00</t>
  </si>
  <si>
    <t>Finish assembling engine and transmission</t>
  </si>
  <si>
    <t>43039.7009764815</t>
  </si>
  <si>
    <t>2017-10-31T16:49:24+07:00</t>
  </si>
  <si>
    <t>idelarosa_2017-10-31_16-50-26_+0700_Tue</t>
  </si>
  <si>
    <t>1-8e64935eeace84c934baa9d3ce30454e</t>
  </si>
  <si>
    <t>2017-10-30T16:00:00+07:00</t>
  </si>
  <si>
    <t>Q10/tr4 new built</t>
  </si>
  <si>
    <t>43039.7016980208</t>
  </si>
  <si>
    <t>2017-10-31T16:50:26+07:00</t>
  </si>
  <si>
    <t>idelarosa_2017-10-31_16-51-35_+0700_Tue</t>
  </si>
  <si>
    <t>1-315f52d823bff6b4300b6c0f30759fca</t>
  </si>
  <si>
    <t>2017-10-30T17:00:00+07:00</t>
  </si>
  <si>
    <t>105921613</t>
  </si>
  <si>
    <t>Assemble transmission</t>
  </si>
  <si>
    <t>43039.7024897685</t>
  </si>
  <si>
    <t>2017-10-31T16:51:35+07:00</t>
  </si>
  <si>
    <t>idelarosa_2017-11-01_16-54-05_+0700_Wed</t>
  </si>
  <si>
    <t>1-6558bc2ec369de62789a639442b34f20</t>
  </si>
  <si>
    <t>2017-10-31T06:00:00+07:00</t>
  </si>
  <si>
    <t>2017-10-31T13:00:00+07:00</t>
  </si>
  <si>
    <t>Assemble engine mount transmission, finish assembling</t>
  </si>
  <si>
    <t>43040.7042257639</t>
  </si>
  <si>
    <t>2017-11-01T16:54:05+07:00</t>
  </si>
  <si>
    <t>idelarosa_2017-11-01_16-55-36_+0700_Wed</t>
  </si>
  <si>
    <t>1-6028e1e8a897f2bb347a881252342ea6</t>
  </si>
  <si>
    <t>2017-10-31T17:00:00+07:00</t>
  </si>
  <si>
    <t>105920489</t>
  </si>
  <si>
    <t>43040.7052833102</t>
  </si>
  <si>
    <t>2017-11-01T16:55:36+07:00</t>
  </si>
  <si>
    <t>idelarosa_2017-11-02_07-52-34_+0700_Thu</t>
  </si>
  <si>
    <t>1-ce54bd3486962d4c436565936166177e</t>
  </si>
  <si>
    <t>2017-11-01T06:00:00+07:00</t>
  </si>
  <si>
    <t>2017-11-01T16:00:00+07:00</t>
  </si>
  <si>
    <t>Finish assemble engine and transmission</t>
  </si>
  <si>
    <t>43041.3281806829</t>
  </si>
  <si>
    <t>2017-11-02T07:52:34+07:00</t>
  </si>
  <si>
    <t>idelarosa_2017-11-02_07-53-52_+0700_Thu</t>
  </si>
  <si>
    <t>1-abdecdf201628bb8a8e40525672510b2</t>
  </si>
  <si>
    <t>2017-11-01T17:00:00+07:00</t>
  </si>
  <si>
    <t>105914393</t>
  </si>
  <si>
    <t>43041.3290816204</t>
  </si>
  <si>
    <t>2017-11-02T07:53:52+07:00</t>
  </si>
  <si>
    <t>idelarosa_2017-11-06_04-46-15_-0600_Mon</t>
  </si>
  <si>
    <t>1-3569e9445ac98909bd72de7d4f57837e</t>
  </si>
  <si>
    <t>2017-11-02T11:00:00-05:00</t>
  </si>
  <si>
    <t>105921612</t>
  </si>
  <si>
    <t>43045.198789213</t>
  </si>
  <si>
    <t>2017-11-06T04:46:15-06:00</t>
  </si>
  <si>
    <t>idelarosa_2017-11-06_04-47-20_-0600_Mon</t>
  </si>
  <si>
    <t>1-2876577dbfc24c1e3d418acf918fe8ba</t>
  </si>
  <si>
    <t>43045.1995391667</t>
  </si>
  <si>
    <t>2017-11-06T04:47:20-06:00</t>
  </si>
  <si>
    <t>idelarosa_2017-11-06_04-48-22_-0600_Mon</t>
  </si>
  <si>
    <t>1-5c7ef7cfc69b7c01ebfa27375e1919ad</t>
  </si>
  <si>
    <t>2017-11-03T09:00:00-05:00</t>
  </si>
  <si>
    <t>43045.200259537</t>
  </si>
  <si>
    <t>2017-11-06T04:48:22-06:00</t>
  </si>
  <si>
    <t>idelarosa_2017-11-06_04-49-35_-0600_Mon</t>
  </si>
  <si>
    <t>2-bc706ff84fc241c5b251d31687be0254</t>
  </si>
  <si>
    <t>105921616</t>
  </si>
  <si>
    <t>43045.2011087153</t>
  </si>
  <si>
    <t>2017-11-06T04:49:35-06:00</t>
  </si>
  <si>
    <t>idelarosa_2017-11-07_04-45-32_-0600_Tue</t>
  </si>
  <si>
    <t>1-42f3714e23022f6f77b93880e19c02f2</t>
  </si>
  <si>
    <t>43046.1982912731</t>
  </si>
  <si>
    <t>2017-11-07T04:45:32-06:00</t>
  </si>
  <si>
    <t>idelarosa_2017-11-08_04-53-38_-0600_Wed</t>
  </si>
  <si>
    <t>1-6ace5cc88081b0c7db1570272ef953dd</t>
  </si>
  <si>
    <t>105928011</t>
  </si>
  <si>
    <t>43047.2039129977</t>
  </si>
  <si>
    <t>2017-11-08T04:53:38-06:00</t>
  </si>
  <si>
    <t>idelarosa_2017-11-09_05-23-26_-0600_Thu</t>
  </si>
  <si>
    <t>1-dca8bf0fc84d40e927b7998179fdda0e</t>
  </si>
  <si>
    <t>105929727</t>
  </si>
  <si>
    <t>43048.2246090972</t>
  </si>
  <si>
    <t>2017-11-09T05:23:26-06:00</t>
  </si>
  <si>
    <t>idelarosa_2017-11-10_04-54-50_-0600_Fri</t>
  </si>
  <si>
    <t>1-49b72a60f9275bda592d36e4584b8142</t>
  </si>
  <si>
    <t>105929750</t>
  </si>
  <si>
    <t>43049.2047550926</t>
  </si>
  <si>
    <t>2017-11-10T04:54:50-06:00</t>
  </si>
  <si>
    <t>iestrada_2017-10-03_21-52-17_-0500_Tue</t>
  </si>
  <si>
    <t>1-cc5a0109ba015462cf27b185ad582d67</t>
  </si>
  <si>
    <t>iestrada</t>
  </si>
  <si>
    <t>Estrada</t>
  </si>
  <si>
    <t>Iovani</t>
  </si>
  <si>
    <t>Estrada, Iovani</t>
  </si>
  <si>
    <t>316794478</t>
  </si>
  <si>
    <t>12019693</t>
  </si>
  <si>
    <t>43011.9113130208</t>
  </si>
  <si>
    <t>2017-10-03T21:52:17-05:00</t>
  </si>
  <si>
    <t>iestrada_2017-10-03_21-53-20_-0500_Tue</t>
  </si>
  <si>
    <t>1-db48efdc875436915713e81e6ede47b8</t>
  </si>
  <si>
    <t>316794476</t>
  </si>
  <si>
    <t>Install 1 stop light and 1 marker light</t>
  </si>
  <si>
    <t>43011.9120446065</t>
  </si>
  <si>
    <t>2017-10-03T21:53:20-05:00</t>
  </si>
  <si>
    <t>iestrada_2017-10-03_21-54-23_-0500_Tue</t>
  </si>
  <si>
    <t>1-834c2284420787a0d72411f1f3f41d3a</t>
  </si>
  <si>
    <t>316794474</t>
  </si>
  <si>
    <t>Replace air filters covers</t>
  </si>
  <si>
    <t>43011.9127697801</t>
  </si>
  <si>
    <t>2017-10-03T21:54:23-05:00</t>
  </si>
  <si>
    <t>iestrada_2017-10-03_21-55-01_-0500_Tue</t>
  </si>
  <si>
    <t>1-efcae773ae126153ec3bbdfc86922aeb</t>
  </si>
  <si>
    <t>316794471</t>
  </si>
  <si>
    <t>43011.9132108565</t>
  </si>
  <si>
    <t>2017-10-03T21:55:01-05:00</t>
  </si>
  <si>
    <t>iestrada_2017-10-03_21-55-32_-0500_Tue</t>
  </si>
  <si>
    <t>1-3d7e99856ece9f66ee488a372d4252a4</t>
  </si>
  <si>
    <t>316793870</t>
  </si>
  <si>
    <t>43011.9135736806</t>
  </si>
  <si>
    <t>2017-10-03T21:55:32-05:00</t>
  </si>
  <si>
    <t>iestrada_2017-10-03_21-55-59_-0500_Tue</t>
  </si>
  <si>
    <t>1-8c61072ca74dc1105d868451e0e7183d</t>
  </si>
  <si>
    <t>316788854</t>
  </si>
  <si>
    <t>New unit rig up, install guards repair radiator fan</t>
  </si>
  <si>
    <t>43011.9138837384</t>
  </si>
  <si>
    <t>2017-10-03T21:55:59-05:00</t>
  </si>
  <si>
    <t>iestrada_2017-10-03_21-58-10_-0500_Tue</t>
  </si>
  <si>
    <t>1-6c15162c5fe6c81548a05280c44d0432</t>
  </si>
  <si>
    <t>316800526</t>
  </si>
  <si>
    <t>12129763</t>
  </si>
  <si>
    <t>Adjust pressure</t>
  </si>
  <si>
    <t>43011.9154043981</t>
  </si>
  <si>
    <t>2017-10-03T21:58:10-05:00</t>
  </si>
  <si>
    <t>iestrada_2017-10-03_22-00-18_-0500_Tue</t>
  </si>
  <si>
    <t>1-438c61e2f22ceda4625acf197777c251</t>
  </si>
  <si>
    <t>316800525</t>
  </si>
  <si>
    <t>43011.9168787616</t>
  </si>
  <si>
    <t>2017-10-03T22:00:18-05:00</t>
  </si>
  <si>
    <t>iestrada_2017-10-03_22-00-47_-0500_Tue</t>
  </si>
  <si>
    <t>1-0491bb981f9f34cb743a2941caed54ec</t>
  </si>
  <si>
    <t>316798884</t>
  </si>
  <si>
    <t>Replace transmission solenoid housing gasket</t>
  </si>
  <si>
    <t>43011.917214838</t>
  </si>
  <si>
    <t>2017-10-03T22:00:47-05:00</t>
  </si>
  <si>
    <t>iestrada_2017-10-03_22-01-24_-0500_Tue</t>
  </si>
  <si>
    <t>1-9f87f86b5b4f3fa38fba8b38a45c2dd2</t>
  </si>
  <si>
    <t>New unit rig up, replace all coolant hoses and brake hoses</t>
  </si>
  <si>
    <t>43011.9176481944</t>
  </si>
  <si>
    <t>2017-10-03T22:01:24-05:00</t>
  </si>
  <si>
    <t>iestrada_2017-10-03_22-02-30_-0500_Tue</t>
  </si>
  <si>
    <t>1-eb98987cb0e371a50014dc496020e655</t>
  </si>
  <si>
    <t>43011.9184139005</t>
  </si>
  <si>
    <t>2017-10-03T22:02:30-05:00</t>
  </si>
  <si>
    <t>iestrada_2017-10-03_22-03-01_-0500_Tue</t>
  </si>
  <si>
    <t>1-0e07ff6db45da4ab6e938569048933d7</t>
  </si>
  <si>
    <t>316802739</t>
  </si>
  <si>
    <t>12257605</t>
  </si>
  <si>
    <t>Drain and replace fuel filters, troubleshoot water in diesel system</t>
  </si>
  <si>
    <t>43011.9187691319</t>
  </si>
  <si>
    <t>2017-10-03T22:03:01-05:00</t>
  </si>
  <si>
    <t>iestrada_2017-10-03_22-03-59_-0500_Tue</t>
  </si>
  <si>
    <t>1-f750a01d8e579e07eb64e7107ea66b66</t>
  </si>
  <si>
    <t>Install belts, install drive line continue remive and</t>
  </si>
  <si>
    <t>43011.9194441667</t>
  </si>
  <si>
    <t>2017-10-03T22:03:59-05:00</t>
  </si>
  <si>
    <t>iestrada_2017-10-09_21-42-58_-0500_Mon</t>
  </si>
  <si>
    <t>1-5ae7cdb87daf463aea5c37bafb93a493</t>
  </si>
  <si>
    <t>43017.9048430556</t>
  </si>
  <si>
    <t>2017-10-09T21:42:58-05:00</t>
  </si>
  <si>
    <t>iestrada_2017-10-09_21-44-06_-0500_Mon</t>
  </si>
  <si>
    <t>1-664ae7a6803f01c2f68e68d5238d9765</t>
  </si>
  <si>
    <t>316812994</t>
  </si>
  <si>
    <t>Speed reducer gauge need to be replaced</t>
  </si>
  <si>
    <t>43017.9056268403</t>
  </si>
  <si>
    <t>2017-10-09T21:44:06-05:00</t>
  </si>
  <si>
    <t>iestrada_2017-10-09_21-44-48_-0500_Mon</t>
  </si>
  <si>
    <t>1-fcaab35561f61646b9a6da4950631afa</t>
  </si>
  <si>
    <t>2017-10-05T09:00:00-05:00</t>
  </si>
  <si>
    <t>Replace water temp gauge</t>
  </si>
  <si>
    <t>43017.9061208102</t>
  </si>
  <si>
    <t>2017-10-09T21:44:48-05:00</t>
  </si>
  <si>
    <t>iestrada_2017-10-09_21-45-28_-0500_Mon</t>
  </si>
  <si>
    <t>1-536a7e44142442450c7c63200d077af1</t>
  </si>
  <si>
    <t>2017-10-05T11:00:00-05:00</t>
  </si>
  <si>
    <t>316812992</t>
  </si>
  <si>
    <t>Replace 4" brake light and marker light</t>
  </si>
  <si>
    <t>43017.9065841204</t>
  </si>
  <si>
    <t>2017-10-09T21:45:28-05:00</t>
  </si>
  <si>
    <t>iestrada_2017-10-09_21-46-01_-0500_Mon</t>
  </si>
  <si>
    <t>1-a5eada8dc1ea17aa4687307eb4db7e40</t>
  </si>
  <si>
    <t>316820373</t>
  </si>
  <si>
    <t>12556444</t>
  </si>
  <si>
    <t>Remove and replace alternator</t>
  </si>
  <si>
    <t>43017.906965787</t>
  </si>
  <si>
    <t>2017-10-09T21:46:01-05:00</t>
  </si>
  <si>
    <t>iestrada_2017-10-09_21-46-48_-0500_Mon</t>
  </si>
  <si>
    <t>1-702b942a24a3d6eafbec98c9a0ec3f4e</t>
  </si>
  <si>
    <t>Exhaus system braket broken remive to weld</t>
  </si>
  <si>
    <t>43017.9075021875</t>
  </si>
  <si>
    <t>2017-10-09T21:46:48-05:00</t>
  </si>
  <si>
    <t>iestrada_2017-10-09_21-48-10_-0500_Mon</t>
  </si>
  <si>
    <t>1-0527924a37b9cc5775d14e3c5fef328f</t>
  </si>
  <si>
    <t>316822872</t>
  </si>
  <si>
    <t>12508392</t>
  </si>
  <si>
    <t>Remove slternator and replace</t>
  </si>
  <si>
    <t>43017.9084588657</t>
  </si>
  <si>
    <t>2017-10-09T21:48:10-05:00</t>
  </si>
  <si>
    <t>iestrada_2017-10-09_21-48-48_-0500_Mon</t>
  </si>
  <si>
    <t>1-1d03a12d5c3dde9a52714a37d799c8cc</t>
  </si>
  <si>
    <t>316820056</t>
  </si>
  <si>
    <t>10822527</t>
  </si>
  <si>
    <t>43017.9088904861</t>
  </si>
  <si>
    <t>2017-10-09T21:48:48-05:00</t>
  </si>
  <si>
    <t>iestrada_2017-10-09_21-50-42_-0500_Mon</t>
  </si>
  <si>
    <t>1-983a1a651f199b1fdc846314d305bbb6</t>
  </si>
  <si>
    <t>316827462</t>
  </si>
  <si>
    <t>12949505</t>
  </si>
  <si>
    <t>43017.9102096759</t>
  </si>
  <si>
    <t>2017-10-09T21:50:42-05:00</t>
  </si>
  <si>
    <t>iestrada_2017-10-09_21-51-20_-0500_Mon</t>
  </si>
  <si>
    <t>1-bc5270b48a9bbf5fc746af9b2e1bda4d</t>
  </si>
  <si>
    <t>316827463</t>
  </si>
  <si>
    <t>12960581</t>
  </si>
  <si>
    <t>43017.9106499074</t>
  </si>
  <si>
    <t>2017-10-09T21:51:20-05:00</t>
  </si>
  <si>
    <t>iestrada_2017-10-09_21-52-19_-0500_Mon</t>
  </si>
  <si>
    <t>1-45239f41bdfd4d0aaf8aebe450994b2e</t>
  </si>
  <si>
    <t>316827434</t>
  </si>
  <si>
    <t>12054072</t>
  </si>
  <si>
    <t>43017.911339456</t>
  </si>
  <si>
    <t>2017-10-09T21:52:19-05:00</t>
  </si>
  <si>
    <t>iestrada_2017-10-09_21-52-52_-0500_Mon</t>
  </si>
  <si>
    <t>1-776a47ab96b81c7b334a48ae532c6d7d</t>
  </si>
  <si>
    <t>2017-10-07T15:00:00-05:00</t>
  </si>
  <si>
    <t>316827457</t>
  </si>
  <si>
    <t>12945415</t>
  </si>
  <si>
    <t>43017.9117181134</t>
  </si>
  <si>
    <t>2017-10-09T21:52:52-05:00</t>
  </si>
  <si>
    <t>iestrada_2017-10-09_21-53-25_-0500_Mon</t>
  </si>
  <si>
    <t>1-a215eb24b9ff738799d73dca95c5d255</t>
  </si>
  <si>
    <t>316824614</t>
  </si>
  <si>
    <t>Replace mudflap</t>
  </si>
  <si>
    <t>43017.9121024653</t>
  </si>
  <si>
    <t>2017-10-09T21:53:25-05:00</t>
  </si>
  <si>
    <t>iestrada_2017-10-09_21-53-58_-0500_Mon</t>
  </si>
  <si>
    <t>1-23c1e1cd0ade4a4c9b0702aa7fde04b2</t>
  </si>
  <si>
    <t>10969725</t>
  </si>
  <si>
    <t>New unit- PM-g06a</t>
  </si>
  <si>
    <t>43017.9124857176</t>
  </si>
  <si>
    <t>2017-10-09T21:53:58-05:00</t>
  </si>
  <si>
    <t>iestrada_2017-10-09_21-54-49_-0500_Mon</t>
  </si>
  <si>
    <t>1-8837801c117bcc9c7224f256329a5256</t>
  </si>
  <si>
    <t>2017-10-08T13:00:00-05:00</t>
  </si>
  <si>
    <t>316823638</t>
  </si>
  <si>
    <t>PM-G06A</t>
  </si>
  <si>
    <t>43017.9130689931</t>
  </si>
  <si>
    <t>2017-10-09T21:54:49-05:00</t>
  </si>
  <si>
    <t>iestrada_2017-10-09_21-55-26_-0500_Mon</t>
  </si>
  <si>
    <t>1-eb7c9aaf09b31d6c7551b1984eccca51</t>
  </si>
  <si>
    <t>316816299</t>
  </si>
  <si>
    <t>43017.913496169</t>
  </si>
  <si>
    <t>2017-10-09T21:55:26-05:00</t>
  </si>
  <si>
    <t>iestrada_2017-10-10_20-39-56_-0500_Tue</t>
  </si>
  <si>
    <t>1-cbec6496d46ee6fe4a88d613b1d86570</t>
  </si>
  <si>
    <t>43018.8610660301</t>
  </si>
  <si>
    <t>2017-10-10T20:39:56-05:00</t>
  </si>
  <si>
    <t>iestrada_2017-10-10_20-40-51_-0500_Tue</t>
  </si>
  <si>
    <t>1-7fa15dfe52b094f41a00a0e8344538d3</t>
  </si>
  <si>
    <t>43018.8617072569</t>
  </si>
  <si>
    <t>2017-10-10T20:40:51-05:00</t>
  </si>
  <si>
    <t>iestrada_2017-10-10_20-43-32_-0500_Tue</t>
  </si>
  <si>
    <t>1-74e21f6777d359c5bb4b2adf5c556d02</t>
  </si>
  <si>
    <t>43018.8635676968</t>
  </si>
  <si>
    <t>2017-10-10T20:43:32-05:00</t>
  </si>
  <si>
    <t>iestrada_2017-10-10_20-45-02_-0500_Tue</t>
  </si>
  <si>
    <t>1-3a75459dbb1218ea4586001eeccf040a</t>
  </si>
  <si>
    <t>10719427</t>
  </si>
  <si>
    <t>43018.8646111806</t>
  </si>
  <si>
    <t>2017-10-10T20:45:02-05:00</t>
  </si>
  <si>
    <t>iestrada_2017-10-10_20-45-35_-0500_Tue</t>
  </si>
  <si>
    <t>1-af5e6440e69fa331a1f5e40cf6e593fe</t>
  </si>
  <si>
    <t>2017-10-06T17:00:00-05:00</t>
  </si>
  <si>
    <t>316822887</t>
  </si>
  <si>
    <t>Install transmission sensor guard and front radiator guard</t>
  </si>
  <si>
    <t>43018.8649929167</t>
  </si>
  <si>
    <t>2017-10-10T20:45:35-05:00</t>
  </si>
  <si>
    <t>iestrada_2017-10-10_20-46-22_-0500_Tue</t>
  </si>
  <si>
    <t>1-e29c8580663e708d8597f70ee43ca4f2</t>
  </si>
  <si>
    <t>Continue install eng</t>
  </si>
  <si>
    <t>43018.8655339699</t>
  </si>
  <si>
    <t>2017-10-10T20:46:22-05:00</t>
  </si>
  <si>
    <t>iestrada_2017-10-24_18-03-37_-0500_Tue</t>
  </si>
  <si>
    <t>1-2819e170d2c4eced18ed9d5fd94aae10</t>
  </si>
  <si>
    <t>12108147</t>
  </si>
  <si>
    <t>PM-S76C2</t>
  </si>
  <si>
    <t>43032.7525185069</t>
  </si>
  <si>
    <t>2017-10-24T18:03:37-05:00</t>
  </si>
  <si>
    <t>iestrada_2017-10-24_18-04-30_-0500_Tue</t>
  </si>
  <si>
    <t>1-187604c79ee3cd0c967fc8d584d4fafd</t>
  </si>
  <si>
    <t>316878671</t>
  </si>
  <si>
    <t>11019359</t>
  </si>
  <si>
    <t>Install exhaust on tractor</t>
  </si>
  <si>
    <t>43032.7531333218</t>
  </si>
  <si>
    <t>2017-10-24T18:04:30-05:00</t>
  </si>
  <si>
    <t>iestrada_2017-10-24_18-08-35_-0500_Tue</t>
  </si>
  <si>
    <t>1-3141976cbdc00caffdc0ef146e31686c</t>
  </si>
  <si>
    <t>316878654</t>
  </si>
  <si>
    <t>Hydraulic hose in bad contidion need to be replace</t>
  </si>
  <si>
    <t>43032.7559636343</t>
  </si>
  <si>
    <t>2017-10-24T18:08:35-05:00</t>
  </si>
  <si>
    <t>iestrada_2017-10-24_18-09-56_-0500_Tue</t>
  </si>
  <si>
    <t>1-eb6641c78f6ade2361e796903e8f4cf4</t>
  </si>
  <si>
    <t>316878655</t>
  </si>
  <si>
    <t>Replace hydraulic pressure gauge</t>
  </si>
  <si>
    <t>43032.7569038773</t>
  </si>
  <si>
    <t>2017-10-24T18:09:56-05:00</t>
  </si>
  <si>
    <t>iestrada_2017-10-24_18-11-51_-0500_Tue</t>
  </si>
  <si>
    <t>1-92b59a73d1cba55bf2e26d26baa177cd</t>
  </si>
  <si>
    <t>43032.7582303819</t>
  </si>
  <si>
    <t>2017-10-24T18:11:51-05:00</t>
  </si>
  <si>
    <t>iestrada_2017-10-24_18-12-41_-0500_Tue</t>
  </si>
  <si>
    <t>1-3a12171efcb3dd935249d7acddab9182</t>
  </si>
  <si>
    <t>316461619</t>
  </si>
  <si>
    <t>12468275</t>
  </si>
  <si>
    <t>43032.7588146528</t>
  </si>
  <si>
    <t>2017-10-24T18:12:41-05:00</t>
  </si>
  <si>
    <t>iestrada_2017-10-24_18-13-17_-0500_Tue</t>
  </si>
  <si>
    <t>1-190f7041a832604cfce062588f445901</t>
  </si>
  <si>
    <t>316865655</t>
  </si>
  <si>
    <t>43032.7592326389</t>
  </si>
  <si>
    <t>2017-10-24T18:13:17-05:00</t>
  </si>
  <si>
    <t>iestrada_2017-10-24_18-14-08_-0500_Tue</t>
  </si>
  <si>
    <t>1-02aec322146125e6acedb85dfec1fb86</t>
  </si>
  <si>
    <t>316895207</t>
  </si>
  <si>
    <t>43032.7598154514</t>
  </si>
  <si>
    <t>2017-10-24T18:14:08-05:00</t>
  </si>
  <si>
    <t>iestrada_2017-10-24_18-14-44_-0500_Tue</t>
  </si>
  <si>
    <t>1-f87f1c7fbd5b484e2b6bd5b72b2c6ab2</t>
  </si>
  <si>
    <t>Continue install transmission</t>
  </si>
  <si>
    <t>43032.7602319329</t>
  </si>
  <si>
    <t>2017-10-24T18:14:44-05:00</t>
  </si>
  <si>
    <t>iestrada_2017-10-24_18-15-40_-0500_Tue</t>
  </si>
  <si>
    <t>1-9168d15f4d05041813693f0f86497271</t>
  </si>
  <si>
    <t>2017-10-22T08:00:00-05:00</t>
  </si>
  <si>
    <t>316899369</t>
  </si>
  <si>
    <t>10686814</t>
  </si>
  <si>
    <t>Radiator hose leaking</t>
  </si>
  <si>
    <t>43032.7608876505</t>
  </si>
  <si>
    <t>2017-10-24T18:15:40-05:00</t>
  </si>
  <si>
    <t>iestrada_2017-10-24_18-16-24_-0500_Tue</t>
  </si>
  <si>
    <t>1-838b043600d771d7d4a4ea8c4b2c5427</t>
  </si>
  <si>
    <t>2017-10-22T09:00:00-05:00</t>
  </si>
  <si>
    <t>316899958</t>
  </si>
  <si>
    <t>Power end cover leaking</t>
  </si>
  <si>
    <t>43032.7613969907</t>
  </si>
  <si>
    <t>2017-10-24T18:16:24-05:00</t>
  </si>
  <si>
    <t>iestrada_2017-10-24_18-17-09_-0500_Tue</t>
  </si>
  <si>
    <t>1-820fbbcd71f4595a8c77760363403234</t>
  </si>
  <si>
    <t>2017-10-22T11:00:00-05:00</t>
  </si>
  <si>
    <t>316899882</t>
  </si>
  <si>
    <t>L spacer leaking</t>
  </si>
  <si>
    <t>43032.7619191667</t>
  </si>
  <si>
    <t>2017-10-24T18:17:09-05:00</t>
  </si>
  <si>
    <t>iestrada_2017-10-24_18-17-46_-0500_Tue</t>
  </si>
  <si>
    <t>1-38d6aaa70fb0077cfd5b8c0b9820924f</t>
  </si>
  <si>
    <t>43032.7623390625</t>
  </si>
  <si>
    <t>2017-10-24T18:17:46-05:00</t>
  </si>
  <si>
    <t>iestrada_2017-10-24_18-18-27_-0500_Tue</t>
  </si>
  <si>
    <t>1-fb11c034eeaafcdf5a48de22ca458f81</t>
  </si>
  <si>
    <t>Diagnose transmission, is not working</t>
  </si>
  <si>
    <t>43032.7628154398</t>
  </si>
  <si>
    <t>iestrada_2017-10-24_18-19-20_-0500_Tue</t>
  </si>
  <si>
    <t>1-8784e80e69af3703f9b42acefb77cc20</t>
  </si>
  <si>
    <t>316899953</t>
  </si>
  <si>
    <t>Broken bolts on L spacer</t>
  </si>
  <si>
    <t>43032.7634331481</t>
  </si>
  <si>
    <t>2017-10-24T18:19:20-05:00</t>
  </si>
  <si>
    <t>iestrada_2017-10-25_09-43-25_-0500_Wed</t>
  </si>
  <si>
    <t>1-1fa0fba3b7aedfc3addba7ef495fa262</t>
  </si>
  <si>
    <t>316903045</t>
  </si>
  <si>
    <t>12608121</t>
  </si>
  <si>
    <t>Change air filters, oil filters abd fuel filters</t>
  </si>
  <si>
    <t>43033.4051598032</t>
  </si>
  <si>
    <t>2017-10-25T09:43:25-05:00</t>
  </si>
  <si>
    <t>iestrada_2017-10-25_09-44-21_-0500_Wed</t>
  </si>
  <si>
    <t>1-e006cc2eebcf70bb1095b973c04978d8</t>
  </si>
  <si>
    <t>316903069</t>
  </si>
  <si>
    <t>Preload does not work, needs to be replace preload pump</t>
  </si>
  <si>
    <t>43033.4058097685</t>
  </si>
  <si>
    <t>2017-10-25T09:44:21-05:00</t>
  </si>
  <si>
    <t>iestrada_2017-10-25_09-45-16_-0500_Wed</t>
  </si>
  <si>
    <t>1-04821f3a47f39e38cbdb9e2826cc9d2c</t>
  </si>
  <si>
    <t>316903065</t>
  </si>
  <si>
    <t>Popoff valve on air tank does not work, need</t>
  </si>
  <si>
    <t>43033.4064381134</t>
  </si>
  <si>
    <t>2017-10-25T09:45:16-05:00</t>
  </si>
  <si>
    <t>iestrada_2017-10-25_09-46-18_-0500_Wed</t>
  </si>
  <si>
    <t>1-62edd2915bd6520c220554498a225057</t>
  </si>
  <si>
    <t>316903064</t>
  </si>
  <si>
    <t>Rear left worklight on power end not working</t>
  </si>
  <si>
    <t>43033.4071586921</t>
  </si>
  <si>
    <t>2017-10-25T09:46:18-05:00</t>
  </si>
  <si>
    <t>iestrada_2017-10-25_09-47-03_-0500_Wed</t>
  </si>
  <si>
    <t>1-8cb9a5b4fcc8c06776fd134706d02f98</t>
  </si>
  <si>
    <t>316903062</t>
  </si>
  <si>
    <t>Gov on compressor does not work, need to be replace</t>
  </si>
  <si>
    <t>43033.4076820255</t>
  </si>
  <si>
    <t>2017-10-25T09:47:03-05:00</t>
  </si>
  <si>
    <t>iestrada_2017-10-25_09-47-54_-0500_Wed</t>
  </si>
  <si>
    <t>1-3b8f76424b3e71357961f515093c4376</t>
  </si>
  <si>
    <t>316846755</t>
  </si>
  <si>
    <t>43033.408273044</t>
  </si>
  <si>
    <t>2017-10-25T09:47:54-05:00</t>
  </si>
  <si>
    <t>iestrada_2017-10-25_09-48-27_-0500_Wed</t>
  </si>
  <si>
    <t>1-2793518d32e99afa4368efdd96af41b1</t>
  </si>
  <si>
    <t>316900792</t>
  </si>
  <si>
    <t>Remove and replace tie rods to power end mount</t>
  </si>
  <si>
    <t>43033.4086539815</t>
  </si>
  <si>
    <t>2017-10-25T09:48:27-05:00</t>
  </si>
  <si>
    <t>iestrada_2017-10-25_09-49-18_-0500_Wed</t>
  </si>
  <si>
    <t>1-6f1643f32459794fe8f291c7f1479619</t>
  </si>
  <si>
    <t>316900386</t>
  </si>
  <si>
    <t>Remove and install new right angle gear box</t>
  </si>
  <si>
    <t>43033.4092395949</t>
  </si>
  <si>
    <t>2017-10-25T09:49:18-05:00</t>
  </si>
  <si>
    <t>iestrada_2017-10-31_08-59-37_-0500_Tue</t>
  </si>
  <si>
    <t>1-e39a6afdc0156bcc8fa3a2f74afbcef6</t>
  </si>
  <si>
    <t>316892416</t>
  </si>
  <si>
    <t>12468274</t>
  </si>
  <si>
    <t>43039.3747381944</t>
  </si>
  <si>
    <t>2017-10-31T08:59:37-05:00</t>
  </si>
  <si>
    <t>iestrada_2017-10-31_09-00-28_-0500_Tue</t>
  </si>
  <si>
    <t>1-41f91fc648656de69c87df586af8a643</t>
  </si>
  <si>
    <t>2017-10-26T14:00:00-05:00</t>
  </si>
  <si>
    <t>316915232</t>
  </si>
  <si>
    <t>12546259</t>
  </si>
  <si>
    <t>Continue install radiator and run up</t>
  </si>
  <si>
    <t>43039.3753246528</t>
  </si>
  <si>
    <t>2017-10-31T09:00:28-05:00</t>
  </si>
  <si>
    <t>iestrada_2017-10-31_09-01-27_-0500_Tue</t>
  </si>
  <si>
    <t>1-53592828bc142c9ac1b30f7cb51829db</t>
  </si>
  <si>
    <t>2017-10-26T15:00:00-05:00</t>
  </si>
  <si>
    <t>316920893</t>
  </si>
  <si>
    <t>Worklights not working need to be replaced</t>
  </si>
  <si>
    <t>43039.3760072801</t>
  </si>
  <si>
    <t>2017-10-31T09:01:27-05:00</t>
  </si>
  <si>
    <t>iestrada_2017-10-31_09-02-03_-0500_Tue</t>
  </si>
  <si>
    <t>1-f95b70759d402271e42f6ea4e736bc56</t>
  </si>
  <si>
    <t>316911223</t>
  </si>
  <si>
    <t>43039.3764320255</t>
  </si>
  <si>
    <t>2017-10-31T09:02:03-05:00</t>
  </si>
  <si>
    <t>iestrada_2017-10-31_09-02-38_-0500_Tue</t>
  </si>
  <si>
    <t>1-54f612f706f43c6c579eec001729da52</t>
  </si>
  <si>
    <t>316907192</t>
  </si>
  <si>
    <t>12904106</t>
  </si>
  <si>
    <t>Power end fil</t>
  </si>
  <si>
    <t>43039.3768392593</t>
  </si>
  <si>
    <t>2017-10-31T09:02:38-05:00</t>
  </si>
  <si>
    <t>iestrada_2017-10-31_09-03-48_-0500_Tue</t>
  </si>
  <si>
    <t>1-dab343084a663744b9cbb16d0e3e4df9</t>
  </si>
  <si>
    <t>43039.3776420255</t>
  </si>
  <si>
    <t>2017-10-31T09:03:48-05:00</t>
  </si>
  <si>
    <t>iestrada_2017-10-31_09-04-34_-0500_Tue</t>
  </si>
  <si>
    <t>1-9ba021dee563b6555de4827f16b109d4</t>
  </si>
  <si>
    <t>2017-10-27T15:00:00-05:00</t>
  </si>
  <si>
    <t>316924007</t>
  </si>
  <si>
    <t>Install air to air boot</t>
  </si>
  <si>
    <t>43039.3781822917</t>
  </si>
  <si>
    <t>2017-10-31T09:04:34-05:00</t>
  </si>
  <si>
    <t>iestrada_2017-10-31_09-05-06_-0500_Tue</t>
  </si>
  <si>
    <t>1-e28c41f4bde942d8ff67fd7755927b47</t>
  </si>
  <si>
    <t>316924006</t>
  </si>
  <si>
    <t>Crankcase breather leaking</t>
  </si>
  <si>
    <t>43039.3785435995</t>
  </si>
  <si>
    <t>2017-10-31T09:05:06-05:00</t>
  </si>
  <si>
    <t>iestrada_2017-10-31_09-05-58_-0500_Tue</t>
  </si>
  <si>
    <t>1-b1ed2fb0c85895182abc26bd96917f28</t>
  </si>
  <si>
    <t>2017-10-27T17:00:00-05:00</t>
  </si>
  <si>
    <t>316924005</t>
  </si>
  <si>
    <t>12547622</t>
  </si>
  <si>
    <t>Replace crankcase breather on tractor</t>
  </si>
  <si>
    <t>43039.3791548495</t>
  </si>
  <si>
    <t>2017-10-31T09:05:58-05:00</t>
  </si>
  <si>
    <t>iestrada_2017-10-31_09-06-48_-0500_Tue</t>
  </si>
  <si>
    <t>1-a7632499da604a92af6577fee20e365e</t>
  </si>
  <si>
    <t>Continue install engine and accesories</t>
  </si>
  <si>
    <t>43039.3797305787</t>
  </si>
  <si>
    <t>2017-10-31T09:06:48-05:00</t>
  </si>
  <si>
    <t>iestrada_2017-10-31_09-07-35_-0500_Tue</t>
  </si>
  <si>
    <t>1-138a5377abf058bf4d4d747ec3f22087</t>
  </si>
  <si>
    <t>2017-10-28T17:00:00-05:00</t>
  </si>
  <si>
    <t>316929888</t>
  </si>
  <si>
    <t>Replace manual ovverride</t>
  </si>
  <si>
    <t>43039.3802770486</t>
  </si>
  <si>
    <t>2017-10-31T09:07:35-05:00</t>
  </si>
  <si>
    <t>iestrada_2017-10-31_09-09-07_-0500_Tue</t>
  </si>
  <si>
    <t>1-4832075cb8e91cabed8ad1f19818b4cf</t>
  </si>
  <si>
    <t>316933714</t>
  </si>
  <si>
    <t>Work</t>
  </si>
  <si>
    <t>43039.3813385069</t>
  </si>
  <si>
    <t>2017-10-31T09:09:07-05:00</t>
  </si>
  <si>
    <t>iestrada_2017-10-31_09-09-41_-0500_Tue</t>
  </si>
  <si>
    <t>1-89ea1ee7042c3febf85e363b3c1f9312</t>
  </si>
  <si>
    <t>316933710</t>
  </si>
  <si>
    <t>Spped reducer pressure gauge not worl</t>
  </si>
  <si>
    <t>43039.3817317361</t>
  </si>
  <si>
    <t>2017-10-31T09:09:41-05:00</t>
  </si>
  <si>
    <t>iestrada_2017-10-31_09-10-20_-0500_Tue</t>
  </si>
  <si>
    <t>1-b6c779aa3858acf2507e4970c20765ff</t>
  </si>
  <si>
    <t>2017-10-29T09:00:00-05:00</t>
  </si>
  <si>
    <t>316925034</t>
  </si>
  <si>
    <t>11280973</t>
  </si>
  <si>
    <t>Diagnose and repair pigtail and rear p/s tail light</t>
  </si>
  <si>
    <t>43039.3821804861</t>
  </si>
  <si>
    <t>2017-10-31T09:10:20-05:00</t>
  </si>
  <si>
    <t>iestrada_2017-11-01_08-06-42_-0500_Wed</t>
  </si>
  <si>
    <t>1-6b67d1ad632be70c52bfe2df86f3da1f</t>
  </si>
  <si>
    <t>2017-10-29T10:00:00-05:00</t>
  </si>
  <si>
    <t>2017-10-29T11:00:00-05:00</t>
  </si>
  <si>
    <t>316925030</t>
  </si>
  <si>
    <t>12492942</t>
  </si>
  <si>
    <t>Repaired short on 7 way connector and replace fuse</t>
  </si>
  <si>
    <t>43040.3379883102</t>
  </si>
  <si>
    <t>2017-11-01T08:06:42-05:00</t>
  </si>
  <si>
    <t>iestrada_2017-11-01_08-07-20_-0500_Wed</t>
  </si>
  <si>
    <t>1-6c65de7c443f88257bfbc124867cc234</t>
  </si>
  <si>
    <t>43040.3384360648</t>
  </si>
  <si>
    <t>2017-11-01T08:07:20-05:00</t>
  </si>
  <si>
    <t>iestrada_2017-11-01_08-07-54_-0500_Wed</t>
  </si>
  <si>
    <t>1-cadab36b8fdd48aeb2f0d97d49f3f609</t>
  </si>
  <si>
    <t>316934205</t>
  </si>
  <si>
    <t>11668608</t>
  </si>
  <si>
    <t>Top pto is bad</t>
  </si>
  <si>
    <t>43040.3388209375</t>
  </si>
  <si>
    <t>2017-11-01T08:07:54-05:00</t>
  </si>
  <si>
    <t>iestrada_2017-11-01_08-08-19_-0500_Wed</t>
  </si>
  <si>
    <t>1-94bc32159b41988a96a07c2bbb65a4dd</t>
  </si>
  <si>
    <t>316858104</t>
  </si>
  <si>
    <t>Pm s76l</t>
  </si>
  <si>
    <t>43040.3391159375</t>
  </si>
  <si>
    <t>2017-11-01T08:08:19-05:00</t>
  </si>
  <si>
    <t>iestrada_2017-11-01_08-08-46_-0500_Wed</t>
  </si>
  <si>
    <t>1-b02e12ff65cf4df4fb925a03d7c2a86a</t>
  </si>
  <si>
    <t>316939149</t>
  </si>
  <si>
    <t>Diagnose and replace all transsmision solenoids and</t>
  </si>
  <si>
    <t>43040.3394219676</t>
  </si>
  <si>
    <t>2017-11-01T08:08:46-05:00</t>
  </si>
  <si>
    <t>iestrada_2017-11-01_08-09-28_-0500_Wed</t>
  </si>
  <si>
    <t>1-525f66595aa76aef5afe790429227e57</t>
  </si>
  <si>
    <t>316930057</t>
  </si>
  <si>
    <t>43040.3399177778</t>
  </si>
  <si>
    <t>2017-11-01T08:09:28-05:00</t>
  </si>
  <si>
    <t>iestrada_2017-11-01_08-09-49_-0500_Wed</t>
  </si>
  <si>
    <t>1-318661befa2c304effabe72583419d1a</t>
  </si>
  <si>
    <t>316939440</t>
  </si>
  <si>
    <t>Replace 2 hyd hoses and jic fitting to hyd</t>
  </si>
  <si>
    <t>43040.3401589583</t>
  </si>
  <si>
    <t>2017-11-01T08:09:49-05:00</t>
  </si>
  <si>
    <t>iestrada_2017-11-01_08-10-24_-0500_Wed</t>
  </si>
  <si>
    <t>1-9db517e3a912758bd88c25989fa917df</t>
  </si>
  <si>
    <t>3169367</t>
  </si>
  <si>
    <t>remove and replace right angle gear box</t>
  </si>
  <si>
    <t>43040.340559537</t>
  </si>
  <si>
    <t>2017-11-01T08:10:24-05:00</t>
  </si>
  <si>
    <t>igonzalez_2017-10-04_08-36-51_-0500_Wed</t>
  </si>
  <si>
    <t>1-4f7da41efe5741ffc7ed5e92dbadd6b4</t>
  </si>
  <si>
    <t>igonzalez</t>
  </si>
  <si>
    <t>2017-10-01T00:00:00-05:00</t>
  </si>
  <si>
    <t>González</t>
  </si>
  <si>
    <t>Irving</t>
  </si>
  <si>
    <t>González, Irving</t>
  </si>
  <si>
    <t>316793420</t>
  </si>
  <si>
    <t>Remove and install new radiator</t>
  </si>
  <si>
    <t>43012.3589329051</t>
  </si>
  <si>
    <t>2017-10-04T08:36:51-05:00</t>
  </si>
  <si>
    <t>igonzalez_2017-10-04_08-38-55_-0500_Wed</t>
  </si>
  <si>
    <t>1-48b46431ffc09425b188a710b74db063</t>
  </si>
  <si>
    <t>316798215</t>
  </si>
  <si>
    <t>Starter seals leaking (2)Replace starter seals</t>
  </si>
  <si>
    <t>43012.3603680671</t>
  </si>
  <si>
    <t>2017-10-04T08:38:55-05:00</t>
  </si>
  <si>
    <t>igonzalez_2017-10-04_08-51-35_-0500_Wed</t>
  </si>
  <si>
    <t>1-124c50795650e31959981ee212a9fa5e</t>
  </si>
  <si>
    <t>316796931</t>
  </si>
  <si>
    <t>R+r belts ripped fan belt</t>
  </si>
  <si>
    <t>43012.3691622222</t>
  </si>
  <si>
    <t>2017-10-04T08:51:35-05:00</t>
  </si>
  <si>
    <t>igonzalez_2017-10-04_08-54-36_-0500_Wed</t>
  </si>
  <si>
    <t>1-fbf612aa7482a0ad34218c25dab6924d</t>
  </si>
  <si>
    <t>316417115</t>
  </si>
  <si>
    <t>S76 b pm</t>
  </si>
  <si>
    <t>43012.3712544213</t>
  </si>
  <si>
    <t>2017-10-04T08:54:36-05:00</t>
  </si>
  <si>
    <t>igonzalez_2017-10-04_08-55-54_-0500_Wed</t>
  </si>
  <si>
    <t>1-6dca6a5f8a8b59cb7cb5a06d63dcba76</t>
  </si>
  <si>
    <t>316798214</t>
  </si>
  <si>
    <t>Replace all dot tape on unit</t>
  </si>
  <si>
    <t>43012.3721553935</t>
  </si>
  <si>
    <t>2017-10-04T08:55:54-05:00</t>
  </si>
  <si>
    <t>igonzalez_2017-10-04_08-56-59_-0500_Wed</t>
  </si>
  <si>
    <t>1-acc3507b3ea1b5a576b0f683379a9954</t>
  </si>
  <si>
    <t>316529011</t>
  </si>
  <si>
    <t>12643259</t>
  </si>
  <si>
    <t>S76 bpm</t>
  </si>
  <si>
    <t>43012.3729120949</t>
  </si>
  <si>
    <t>2017-10-04T08:56:59-05:00</t>
  </si>
  <si>
    <t>igonzalez_2017-10-11_09-06-46_-0500_Wed</t>
  </si>
  <si>
    <t>1-060082fe9835be1625c65ff632492e10</t>
  </si>
  <si>
    <t>Repaired tensioner t adjuster</t>
  </si>
  <si>
    <t>43019.379705162</t>
  </si>
  <si>
    <t>2017-10-11T09:06:46-05:00</t>
  </si>
  <si>
    <t>igonzalez_2017-10-11_09-08-30_-0500_Wed</t>
  </si>
  <si>
    <t>1-81489e8f3fc99006c4bd22a4e2fe671c</t>
  </si>
  <si>
    <t>2017-10-10T03:00:00-05:00</t>
  </si>
  <si>
    <t>Removed t replace wheel seal</t>
  </si>
  <si>
    <t>43019.3809105093</t>
  </si>
  <si>
    <t>2017-10-11T09:08:30-05:00</t>
  </si>
  <si>
    <t>igonzalez_2017-10-11_09-09-53_-0500_Wed</t>
  </si>
  <si>
    <t>1-9cf4f23db583094f09b09ad08b180afc</t>
  </si>
  <si>
    <t>Replace all gaskets on q10 covers</t>
  </si>
  <si>
    <t>43019.3818683912</t>
  </si>
  <si>
    <t>2017-10-11T09:09:53-05:00</t>
  </si>
  <si>
    <t>igonzalez_2017-10-11_09-11-19_-0500_Wed</t>
  </si>
  <si>
    <t>1-0c1ac25ab403e088f68289056ac0fb51</t>
  </si>
  <si>
    <t>2017-10-10T10:00:00-05:00</t>
  </si>
  <si>
    <t>Removed t replace all 6 coolant boots</t>
  </si>
  <si>
    <t>43019.3828646991</t>
  </si>
  <si>
    <t>2017-10-11T09:11:19-05:00</t>
  </si>
  <si>
    <t>igonzalez_2017-10-11_09-14-43_-0500_Wed</t>
  </si>
  <si>
    <t>1-39b4b59637df8d2c05ade5620f359e6e</t>
  </si>
  <si>
    <t>Repaired hydrulic leak from manuel over ride suitch</t>
  </si>
  <si>
    <t>43019.3852268056</t>
  </si>
  <si>
    <t>2017-10-11T09:14:43-05:00</t>
  </si>
  <si>
    <t>igonzalez_2017-10-18_05-50-45_-0600_Wed</t>
  </si>
  <si>
    <t>1-75cba58ddb51f361cf1b4ff103326641</t>
  </si>
  <si>
    <t>2017-10-11T02:00:00-06:00</t>
  </si>
  <si>
    <t>Bad aso replace and test</t>
  </si>
  <si>
    <t>43026.2435871296</t>
  </si>
  <si>
    <t>2017-10-18T05:50:45-06:00</t>
  </si>
  <si>
    <t>igonzalez_2017-10-18_05-51-54_-0600_Wed</t>
  </si>
  <si>
    <t>1-557f463d383f7112c3840952428dcc75</t>
  </si>
  <si>
    <t>2017-10-11T03:00:00-06:00</t>
  </si>
  <si>
    <t>Replace bad rain cap</t>
  </si>
  <si>
    <t>43026.244385706</t>
  </si>
  <si>
    <t>2017-10-18T05:51:54-06:00</t>
  </si>
  <si>
    <t>igonzalez_2017-10-18_05-54-27_-0600_Wed</t>
  </si>
  <si>
    <t>1-a323de588001ea097a47fa50612267d6</t>
  </si>
  <si>
    <t>2017-10-11T05:00:00-06:00</t>
  </si>
  <si>
    <t>316847485</t>
  </si>
  <si>
    <t>11382232</t>
  </si>
  <si>
    <t>Replace motor on gearbox</t>
  </si>
  <si>
    <t>43026.2461553125</t>
  </si>
  <si>
    <t>2017-10-18T05:54:27-06:00</t>
  </si>
  <si>
    <t>igonzalez_2017-10-18_05-55-51_-0600_Wed</t>
  </si>
  <si>
    <t>2-868d564e44b21c6ccc0fa962bbf13127</t>
  </si>
  <si>
    <t>316847483</t>
  </si>
  <si>
    <t>Replace work lights 4 for upgrade</t>
  </si>
  <si>
    <t>43026.2471229282</t>
  </si>
  <si>
    <t>2017-10-18T05:55:51-06:00</t>
  </si>
  <si>
    <t>igonzalez_2017-10-18_05-58-23_-0600_Wed</t>
  </si>
  <si>
    <t>1-cac857115dfbb1218ce4d651c966a533</t>
  </si>
  <si>
    <t>2017-10-11T08:00:00-06:00</t>
  </si>
  <si>
    <t>315851371</t>
  </si>
  <si>
    <t>S54c pm</t>
  </si>
  <si>
    <t>43026.2488864699</t>
  </si>
  <si>
    <t>2017-10-18T05:58:23-06:00</t>
  </si>
  <si>
    <t>igonzalez_2017-10-18_05-59-54_-0600_Wed</t>
  </si>
  <si>
    <t>1-5ba2a5ff5b4c07f8632885eb8a60b2ae</t>
  </si>
  <si>
    <t>2017-10-11T11:00:00-06:00</t>
  </si>
  <si>
    <t>316844575</t>
  </si>
  <si>
    <t>Install hyd motor on landing gear</t>
  </si>
  <si>
    <t>43026.2499344097</t>
  </si>
  <si>
    <t>2017-10-18T05:59:54-06:00</t>
  </si>
  <si>
    <t>igonzalez_2017-10-18_06-02-57_-0600_Wed</t>
  </si>
  <si>
    <t>1-500d15d02813d4c04701aa5f0c6015c1</t>
  </si>
  <si>
    <t>2017-10-12T00:00:00-06:00</t>
  </si>
  <si>
    <t>316848659</t>
  </si>
  <si>
    <t>Remove damaged conveyor belt and install new one to correct</t>
  </si>
  <si>
    <t>43026.2520581713</t>
  </si>
  <si>
    <t>2017-10-18T06:02:57-06:00</t>
  </si>
  <si>
    <t>igonzalez_2017-10-18_06-05-11_-0600_Wed</t>
  </si>
  <si>
    <t>1-13cc921063222aa76b8b7e0133a20bc7</t>
  </si>
  <si>
    <t>316852187</t>
  </si>
  <si>
    <t>Remove lower belt rollers was siezes and install new rollers</t>
  </si>
  <si>
    <t>43026.2536098264</t>
  </si>
  <si>
    <t>2017-10-18T06:05:11-06:00</t>
  </si>
  <si>
    <t>igonzalez_2017-10-18_06-13-17_-0600_Wed</t>
  </si>
  <si>
    <t>1-c26ced0880ef75780e44206ba7d0eaea</t>
  </si>
  <si>
    <t>2017-10-13T00:00:00-06:00</t>
  </si>
  <si>
    <t>Install new transmission</t>
  </si>
  <si>
    <t>43026.2592345255</t>
  </si>
  <si>
    <t>2017-10-18T06:13:17-06:00</t>
  </si>
  <si>
    <t>igonzalez_2017-10-18_06-14-34_-0600_Wed</t>
  </si>
  <si>
    <t>1-8895e259a44cd5e97b20bb6373b1b2fd</t>
  </si>
  <si>
    <t>2017-10-14T00:00:00-06:00</t>
  </si>
  <si>
    <t>316859489</t>
  </si>
  <si>
    <t>Transmission not engaging removed selenoids ohmed cleaned re-instald cleaned filter cmagnet and run up unit</t>
  </si>
  <si>
    <t>43026.2601269329</t>
  </si>
  <si>
    <t>2017-10-18T06:14:34-06:00</t>
  </si>
  <si>
    <t>igonzalez_2017-10-18_07-27-08_-0600_Wed</t>
  </si>
  <si>
    <t>1-69c58eec6533c4f030381a4034b682f4</t>
  </si>
  <si>
    <t>2017-10-15T00:00:00-06:00</t>
  </si>
  <si>
    <t>2017-10-15T01:00:00-06:00</t>
  </si>
  <si>
    <t>316866923</t>
  </si>
  <si>
    <t>Transmission filters leaking and fill tube</t>
  </si>
  <si>
    <t>43026.3105196759</t>
  </si>
  <si>
    <t>2017-10-18T07:27:08-06:00</t>
  </si>
  <si>
    <t>igonzalez_2017-10-18_07-29-13_-0600_Wed</t>
  </si>
  <si>
    <t>1-6a92d24794b18a7575229f486f0a3dcc</t>
  </si>
  <si>
    <t>2017-10-15T05:00:00-06:00</t>
  </si>
  <si>
    <t>316866913</t>
  </si>
  <si>
    <t>Power end bolts broken on cover 10</t>
  </si>
  <si>
    <t>43026.3119663194</t>
  </si>
  <si>
    <t>2017-10-18T07:29:13-06:00</t>
  </si>
  <si>
    <t>igonzalez_2017-10-18_07-30-52_-0600_Wed</t>
  </si>
  <si>
    <t>1-d6ef482ac64ddde476e2208153584707</t>
  </si>
  <si>
    <t>316866911</t>
  </si>
  <si>
    <t>Aso replace velve replace mtat</t>
  </si>
  <si>
    <t>43026.3131103009</t>
  </si>
  <si>
    <t>2017-10-18T07:30:52-06:00</t>
  </si>
  <si>
    <t>igonzalez_2017-10-18_07-34-15_-0600_Wed</t>
  </si>
  <si>
    <t>1-2f61ebe94b16f8a687ebc3b63b25beb9</t>
  </si>
  <si>
    <t>2017-10-15T09:00:00-06:00</t>
  </si>
  <si>
    <t>316866928</t>
  </si>
  <si>
    <t>Replace 8 guage on unit</t>
  </si>
  <si>
    <t>43026.3154593981</t>
  </si>
  <si>
    <t>2017-10-18T07:34:15-06:00</t>
  </si>
  <si>
    <t>igonzalez_2017-10-18_07-36-27_-0600_Wed</t>
  </si>
  <si>
    <t>1-13165140c4864115bc0daac9198a4d74</t>
  </si>
  <si>
    <t>316866917</t>
  </si>
  <si>
    <t>Replace right angle gearbox</t>
  </si>
  <si>
    <t>43026.3169877083</t>
  </si>
  <si>
    <t>2017-10-18T07:36:27-06:00</t>
  </si>
  <si>
    <t>igonzalez_2017-10-18_07-37-47_-0600_Wed</t>
  </si>
  <si>
    <t>1-b42affd22cd9aebe53f731c4e1013412</t>
  </si>
  <si>
    <t>2017-10-16T00:00:00-06:00</t>
  </si>
  <si>
    <t>2017-10-16T02:00:00-06:00</t>
  </si>
  <si>
    <t>Install fuel pump and run up unit</t>
  </si>
  <si>
    <t>43026.3179078241</t>
  </si>
  <si>
    <t>2017-10-18T07:37:47-06:00</t>
  </si>
  <si>
    <t>igonzalez_2017-10-18_07-41-44_-0600_Wed</t>
  </si>
  <si>
    <t>1-8f4c7ffdf2365d67d06e87bd8557c870</t>
  </si>
  <si>
    <t>316866938</t>
  </si>
  <si>
    <t>11648543</t>
  </si>
  <si>
    <t>Retighten hydraulic starter</t>
  </si>
  <si>
    <t>43026.3206488657</t>
  </si>
  <si>
    <t>2017-10-18T07:41:44-06:00</t>
  </si>
  <si>
    <t>igonzalez_2017-10-18_07-43-28_-0600_Wed</t>
  </si>
  <si>
    <t>1-4f267c1d5b632b6bb9ee9a34f9e901d2</t>
  </si>
  <si>
    <t>316866937</t>
  </si>
  <si>
    <t>Installed hoses guard covers on hoses to prevent weart tear</t>
  </si>
  <si>
    <t>43026.3218584375</t>
  </si>
  <si>
    <t>2017-10-18T07:43:28-06:00</t>
  </si>
  <si>
    <t>igonzalez_2017-10-18_07-46-17_-0600_Wed</t>
  </si>
  <si>
    <t>1-08dcf6d8bc4c97926d52059dc915580c</t>
  </si>
  <si>
    <t>316866936</t>
  </si>
  <si>
    <t>Drained rodiator coolant removed coolant hoses measured t made new ones in stalled on unit</t>
  </si>
  <si>
    <t>43026.3238153588</t>
  </si>
  <si>
    <t>2017-10-18T07:46:17-06:00</t>
  </si>
  <si>
    <t>igonzalez_2017-10-18_07-48-57_-0600_Wed</t>
  </si>
  <si>
    <t>1-39ef6d68b61e97b70fff57b617785fb7</t>
  </si>
  <si>
    <t>316866934</t>
  </si>
  <si>
    <t>Reth readed power end mounting bolts and installed new bolts</t>
  </si>
  <si>
    <t>43026.3256686921</t>
  </si>
  <si>
    <t>2017-10-18T07:48:57-06:00</t>
  </si>
  <si>
    <t>igonzalez_2017-10-18_07-51-19_-0600_Wed</t>
  </si>
  <si>
    <t>1-9142a43c510497e09e167449187dfb22</t>
  </si>
  <si>
    <t>316866933</t>
  </si>
  <si>
    <t>Rethreded fan guard bolts</t>
  </si>
  <si>
    <t>43026.3273056481</t>
  </si>
  <si>
    <t>2017-10-18T07:51:19-06:00</t>
  </si>
  <si>
    <t>igonzalez_2017-10-24_21-54-02_-0500_Tue</t>
  </si>
  <si>
    <t>2-5c105797f5e3236d7e059b0bd7e2d11a</t>
  </si>
  <si>
    <t>Weslaco Shop</t>
  </si>
  <si>
    <t>43032.9125305556</t>
  </si>
  <si>
    <t>igonzalez_2017-10-24_21-56-01_-0500_Tue</t>
  </si>
  <si>
    <t>2-c264b67d87606d3d4429b03bee2888ca</t>
  </si>
  <si>
    <t>43032.9139073032</t>
  </si>
  <si>
    <t>igonzalez_2017-10-24_21-56-51_-0500_Tue</t>
  </si>
  <si>
    <t>2-352c462f5fbb42f045662a1cc01c0cc7</t>
  </si>
  <si>
    <t>43032.9144811343</t>
  </si>
  <si>
    <t>igonzalez_2017-10-24_21-58-49_-0500_Tue</t>
  </si>
  <si>
    <t>1-ca7155880d92973fda7629e7a77cd979</t>
  </si>
  <si>
    <t>316907147</t>
  </si>
  <si>
    <t>Transmission not engaging removed selenoids oh med cleaned and re-installed cleaned filter  (magnet) and ran up unit</t>
  </si>
  <si>
    <t>43032.9158533449</t>
  </si>
  <si>
    <t>2017-10-24T21:58:49-05:00</t>
  </si>
  <si>
    <t>igonzalez_2017-10-24_22-01-50_-0500_Tue</t>
  </si>
  <si>
    <t>1-da6918d3933a589d86a11b44f34175c1</t>
  </si>
  <si>
    <t>316907144</t>
  </si>
  <si>
    <t>Replace work lights 3</t>
  </si>
  <si>
    <t>43032.9179427083</t>
  </si>
  <si>
    <t>2017-10-24T22:01:50-05:00</t>
  </si>
  <si>
    <t>igonzalez_2017-10-24_22-02-44_-0500_Tue</t>
  </si>
  <si>
    <t>1-bbd9957408b86f498fdf3242fdebcc51</t>
  </si>
  <si>
    <t>316907149</t>
  </si>
  <si>
    <t>11809645</t>
  </si>
  <si>
    <t>Bad hydraulic valve replace valve on landing lages</t>
  </si>
  <si>
    <t>43032.9185729051</t>
  </si>
  <si>
    <t>2017-10-24T22:02:44-05:00</t>
  </si>
  <si>
    <t>igonzalez_2017-10-24_22-08-14_-0500_Tue</t>
  </si>
  <si>
    <t>1-48a8724722742b4ab387a179d1a20fbe</t>
  </si>
  <si>
    <t>316907153</t>
  </si>
  <si>
    <t>Replace starter</t>
  </si>
  <si>
    <t>43032.9223916435</t>
  </si>
  <si>
    <t>2017-10-24T22:08:14-05:00</t>
  </si>
  <si>
    <t>igonzalez_2017-10-31_22-53-29_-0600_Tue</t>
  </si>
  <si>
    <t>1-7da14402c0653a86caed09973b013cc6</t>
  </si>
  <si>
    <t>Replace both bearing on gear box also replace gear box due to malfunction</t>
  </si>
  <si>
    <t>43039.9538189236</t>
  </si>
  <si>
    <t>2017-10-31T22:53:29-06:00</t>
  </si>
  <si>
    <t>igonzalez_2017-10-31_22-56-30_-0600_Tue</t>
  </si>
  <si>
    <t>1-e5c933df133583c83cd0868c8f095d30</t>
  </si>
  <si>
    <t>2017-10-25T09:00:00-06:00</t>
  </si>
  <si>
    <t>316917657</t>
  </si>
  <si>
    <t>12041210</t>
  </si>
  <si>
    <t>Replace broken bracket on pto line had to make due to not having an y instovle</t>
  </si>
  <si>
    <t>43039.9559087963</t>
  </si>
  <si>
    <t>2017-10-31T22:56:30-06:00</t>
  </si>
  <si>
    <t>igonzalez_2017-10-31_22-59-18_-0600_Tue</t>
  </si>
  <si>
    <t>1-09538b4ad4ded7fb76939b24e1a8d911</t>
  </si>
  <si>
    <t>2017-10-25T10:00:00-06:00</t>
  </si>
  <si>
    <t>316917056</t>
  </si>
  <si>
    <t>Diagnose malfunction rpm suction pump repaired senser height and removed decent up e tech</t>
  </si>
  <si>
    <t>43039.9578532407</t>
  </si>
  <si>
    <t>2017-10-31T22:59:18-06:00</t>
  </si>
  <si>
    <t>igonzalez_2017-10-31_23-03-13_-0600_Tue</t>
  </si>
  <si>
    <t>1-3324a33585142e34f0aca4475394a988</t>
  </si>
  <si>
    <t>316917654</t>
  </si>
  <si>
    <t>Repaired leaking line from pto to starter</t>
  </si>
  <si>
    <t>43039.9605707176</t>
  </si>
  <si>
    <t>2017-10-31T23:03:13-06:00</t>
  </si>
  <si>
    <t>igonzalez_2017-10-31_23-05-00_-0600_Tue</t>
  </si>
  <si>
    <t>1-27fc1296fa13616d9b4e31892f532d9b</t>
  </si>
  <si>
    <t>2017-10-26T00:00:00-06:00</t>
  </si>
  <si>
    <t>2017-10-26T02:00:00-06:00</t>
  </si>
  <si>
    <t>B pm</t>
  </si>
  <si>
    <t>43039.9618121296</t>
  </si>
  <si>
    <t>2017-10-31T23:05:00-06:00</t>
  </si>
  <si>
    <t>igonzalez_2017-10-31_23-08-07_-0600_Tue</t>
  </si>
  <si>
    <t>1-99e81f2ad1366ed37bc6ef672c0d31f3</t>
  </si>
  <si>
    <t>316922208</t>
  </si>
  <si>
    <t>Repaired hydraulic leak on steellines that go from hydraulic lines to hyd pump</t>
  </si>
  <si>
    <t>43039.963978044</t>
  </si>
  <si>
    <t>2017-10-31T23:08:07-06:00</t>
  </si>
  <si>
    <t>igonzalez_2017-10-31_23-14-32_-0600_Tue</t>
  </si>
  <si>
    <t>1-d694b6e24d6b4560bf5bc1c3bdccc4ac</t>
  </si>
  <si>
    <t>316922206</t>
  </si>
  <si>
    <t>Installed rubber guards on hoses</t>
  </si>
  <si>
    <t>43039.9684262963</t>
  </si>
  <si>
    <t>2017-10-31T23:14:32-06:00</t>
  </si>
  <si>
    <t>igonzalez_2017-10-31_23-15-58_-0600_Tue</t>
  </si>
  <si>
    <t>1-3966609f1cc15a130df739e436892782</t>
  </si>
  <si>
    <t>Replace hydraulic pump that operate landing gear</t>
  </si>
  <si>
    <t>43039.9694310185</t>
  </si>
  <si>
    <t>2017-10-31T23:15:58-06:00</t>
  </si>
  <si>
    <t>igonzalez_2017-10-31_23-17-26_-0600_Tue</t>
  </si>
  <si>
    <t>1-b62bdb71fca561534968b0fc29755612</t>
  </si>
  <si>
    <t>Replaced work light for upgrade</t>
  </si>
  <si>
    <t>43039.9704480208</t>
  </si>
  <si>
    <t>2017-10-31T23:17:26-06:00</t>
  </si>
  <si>
    <t>igonzalez_2017-10-31_23-19-18_-0600_Tue</t>
  </si>
  <si>
    <t>1-a4084624678e36ba16fa2739c531ee7a</t>
  </si>
  <si>
    <t>Replaced oil pain on engine</t>
  </si>
  <si>
    <t>43039.9717362037</t>
  </si>
  <si>
    <t>2017-10-31T23:19:18-06:00</t>
  </si>
  <si>
    <t>igonzalez_2017-10-31_23-20-53_-0600_Tue</t>
  </si>
  <si>
    <t>1-526adc836b3e7aa0cbd7330c82678f01</t>
  </si>
  <si>
    <t>2017-10-27T00:00:00-06:00</t>
  </si>
  <si>
    <t>316918578</t>
  </si>
  <si>
    <t>Installed radiator on unit</t>
  </si>
  <si>
    <t>43039.9728399074</t>
  </si>
  <si>
    <t>2017-10-31T23:20:53-06:00</t>
  </si>
  <si>
    <t>igonzalez_2017-10-31_23-22-15_-0600_Tue</t>
  </si>
  <si>
    <t>1-939ac5303c9539e2460a70e158a25ae7</t>
  </si>
  <si>
    <t>316918579</t>
  </si>
  <si>
    <t>Installed air to air</t>
  </si>
  <si>
    <t>43039.9737931597</t>
  </si>
  <si>
    <t>2017-10-31T23:22:15-06:00</t>
  </si>
  <si>
    <t>igonzalez_2017-10-31_23-23-33_-0600_Tue</t>
  </si>
  <si>
    <t>1-fd8b501ea4f87509fba38aa57d93e077</t>
  </si>
  <si>
    <t>Installed bolts on right angle</t>
  </si>
  <si>
    <t>43039.9746897106</t>
  </si>
  <si>
    <t>2017-10-31T23:23:33-06:00</t>
  </si>
  <si>
    <t>igonzalez_2017-10-31_23-24-46_-0600_Tue</t>
  </si>
  <si>
    <t>1-0745917c301b244c2c39613a579d5d4a</t>
  </si>
  <si>
    <t>11323798</t>
  </si>
  <si>
    <t>Repaired t tighten power end mounting</t>
  </si>
  <si>
    <t>43039.9755396759</t>
  </si>
  <si>
    <t>2017-10-31T23:24:46-06:00</t>
  </si>
  <si>
    <t>igonzalez_2017-10-31_23-25-54_-0600_Tue</t>
  </si>
  <si>
    <t>1-0d00856104cc22487ccd90e93ce6497f</t>
  </si>
  <si>
    <t>Repaired oil leak from turbo coming from exhaust</t>
  </si>
  <si>
    <t>43039.9763254167</t>
  </si>
  <si>
    <t>2017-10-31T23:25:54-06:00</t>
  </si>
  <si>
    <t>igonzalez_2017-10-31_23-27-43_-0600_Tue</t>
  </si>
  <si>
    <t>1-340da64d835ed4e7f98a62401aab83a6</t>
  </si>
  <si>
    <t>Installed power end having  trouble with guard lining up</t>
  </si>
  <si>
    <t>43039.9775873495</t>
  </si>
  <si>
    <t>2017-10-31T23:27:43-06:00</t>
  </si>
  <si>
    <t>igonzalez_2017-10-31_23-33-48_-0600_Tue</t>
  </si>
  <si>
    <t>1-145bd5ffffe23d7af3578cec4cd4f4c4</t>
  </si>
  <si>
    <t>2017-10-29T00:00:00-06:00</t>
  </si>
  <si>
    <t>316781018</t>
  </si>
  <si>
    <t>43039.9818135648</t>
  </si>
  <si>
    <t>2017-10-31T23:33:48-06:00</t>
  </si>
  <si>
    <t>igonzalez_2017-10-31_23-34-38_-0600_Tue</t>
  </si>
  <si>
    <t>1-bc107e972945766b10c63ca01c5852d3</t>
  </si>
  <si>
    <t>316939147</t>
  </si>
  <si>
    <t>Removed all guards above belt released tension on belt on bolted rollers used crane to lift all. Rollers install 5 rollers</t>
  </si>
  <si>
    <t>43039.9823935995</t>
  </si>
  <si>
    <t>2017-10-31T23:34:38-06:00</t>
  </si>
  <si>
    <t>igonzalez_2017-11-01_05-50-26_-0600_Wed</t>
  </si>
  <si>
    <t>1-3eec26617b150140f4c23c65fe12e3cb</t>
  </si>
  <si>
    <t>316939886</t>
  </si>
  <si>
    <t>Replaced left rear red marker</t>
  </si>
  <si>
    <t>43040.2433628704</t>
  </si>
  <si>
    <t>2017-11-01T05:50:26-06:00</t>
  </si>
  <si>
    <t>igonzalez_2017-11-01_05-52-30_-0600_Wed</t>
  </si>
  <si>
    <t>1-dd3645412745152b039bea74d82bee49</t>
  </si>
  <si>
    <t>Removed left rear signet marker diagnose found braken wire on signal wire repaired short t reinstalled light</t>
  </si>
  <si>
    <t>43040.2447992245</t>
  </si>
  <si>
    <t>2017-11-01T05:52:30-06:00</t>
  </si>
  <si>
    <t>igonzalez_2017-11-01_05-55-22_-0600_Wed</t>
  </si>
  <si>
    <t>1-433817f638541e99ec63887ba4ac1fe9</t>
  </si>
  <si>
    <t>2017-10-30T00:00:00-06:00</t>
  </si>
  <si>
    <t>2017-10-30T02:00:00-06:00</t>
  </si>
  <si>
    <t>316936399</t>
  </si>
  <si>
    <t>12525461</t>
  </si>
  <si>
    <t>43040.2467844676</t>
  </si>
  <si>
    <t>2017-11-01T05:55:22-06:00</t>
  </si>
  <si>
    <t>igonzalez_2017-11-01_05-56-38_-0600_Wed</t>
  </si>
  <si>
    <t>1-70eebc9a17b23a1aa78f71fe8c93eeb9</t>
  </si>
  <si>
    <t>316935135</t>
  </si>
  <si>
    <t>Replace both glad hand assemblies</t>
  </si>
  <si>
    <t>43040.2476721412</t>
  </si>
  <si>
    <t>2017-11-01T05:56:38-06:00</t>
  </si>
  <si>
    <t>igonzalez_2017-11-01_05-58-13_-0600_Wed</t>
  </si>
  <si>
    <t>1-e8e249d76a545674067cad04d351a203</t>
  </si>
  <si>
    <t>316936471</t>
  </si>
  <si>
    <t>Removed t replace 3 upper rear red marker t rewired due to cracked t shorted to ground</t>
  </si>
  <si>
    <t>43040.2487649653</t>
  </si>
  <si>
    <t>2017-11-01T05:58:13-06:00</t>
  </si>
  <si>
    <t>igonzalez_2017-11-01_06-02-10_-0600_Wed</t>
  </si>
  <si>
    <t>1-8243aaa84931ad1dc156f964192acc1d</t>
  </si>
  <si>
    <t>2017-10-30T07:00:00-06:00</t>
  </si>
  <si>
    <t>316939939</t>
  </si>
  <si>
    <t>Reair worklights</t>
  </si>
  <si>
    <t>43040.2515141204</t>
  </si>
  <si>
    <t>2017-11-01T06:02:10-06:00</t>
  </si>
  <si>
    <t>igonzalez_2017-11-01_06-03-49_-0600_Wed</t>
  </si>
  <si>
    <t>1-debbc892e4334242008ebbe58427f83f</t>
  </si>
  <si>
    <t>316939140</t>
  </si>
  <si>
    <t>12012558</t>
  </si>
  <si>
    <t>Replace hood loose</t>
  </si>
  <si>
    <t>43040.2526523958</t>
  </si>
  <si>
    <t>2017-11-01T06:03:49-06:00</t>
  </si>
  <si>
    <t>igonzalez_2017-11-01_06-05-01_-0600_Wed</t>
  </si>
  <si>
    <t>1-9a1975f7c2d37b0bfce6ca39a322f63c</t>
  </si>
  <si>
    <t>316939143</t>
  </si>
  <si>
    <t>Removed t replace air lines on unit</t>
  </si>
  <si>
    <t>43040.2534952662</t>
  </si>
  <si>
    <t>2017-11-01T06:05:01-06:00</t>
  </si>
  <si>
    <t>igonzalez_2017-11-01_06-06-16_-0600_Wed</t>
  </si>
  <si>
    <t>1-b51366535c6d09ed4eabf31f0dc98305</t>
  </si>
  <si>
    <t>316939141</t>
  </si>
  <si>
    <t>Diagnose wipers found short circuit in harness ceusing fuse to blow repaired short in circuit t replace  fuse</t>
  </si>
  <si>
    <t>43040.254354537</t>
  </si>
  <si>
    <t>2017-11-01T06:06:16-06:00</t>
  </si>
  <si>
    <t>igonzalez_2017-11-01_07-37-46_-0600_Wed</t>
  </si>
  <si>
    <t>1-8f17c0c8da52e5b6dd0ea7090f9ed526</t>
  </si>
  <si>
    <t>2017-10-31T00:00:00-06:00</t>
  </si>
  <si>
    <t>316939150</t>
  </si>
  <si>
    <t>Removed guerds oh engine removed coolant replace silicone hoses reinstalled guards t topped off coolant</t>
  </si>
  <si>
    <t>43040.317902419</t>
  </si>
  <si>
    <t>2017-11-01T07:37:46-06:00</t>
  </si>
  <si>
    <t>igonzalez_2017-11-01_07-39-58_-0600_Wed</t>
  </si>
  <si>
    <t>1-6b74e04fdb66e1ad898629ff0b6ce900</t>
  </si>
  <si>
    <t>2017-10-31T04:00:00-06:00</t>
  </si>
  <si>
    <t>316939541</t>
  </si>
  <si>
    <t>12547602</t>
  </si>
  <si>
    <t>Replace bracket on unit</t>
  </si>
  <si>
    <t>43040.3194295833</t>
  </si>
  <si>
    <t>2017-11-01T07:39:58-06:00</t>
  </si>
  <si>
    <t>igonzalez_2017-11-01_07-41-33_-0600_Wed</t>
  </si>
  <si>
    <t>1-e0193bef4fd6dd2dd7051f02b9a8a30d</t>
  </si>
  <si>
    <t>316939538</t>
  </si>
  <si>
    <t>Installed new mud flap</t>
  </si>
  <si>
    <t>43040.3205297338</t>
  </si>
  <si>
    <t>2017-11-01T07:41:33-06:00</t>
  </si>
  <si>
    <t>igonzalez_2017-11-01_07-42-34_-0600_Wed</t>
  </si>
  <si>
    <t>1-0bc80bfdaa0e12064c8e7abbe50aed9f</t>
  </si>
  <si>
    <t>2017-10-31T07:00:00-06:00</t>
  </si>
  <si>
    <t>Removed transmission filter housing r +r o -rings</t>
  </si>
  <si>
    <t>43040.3212292708</t>
  </si>
  <si>
    <t>2017-11-01T07:42:34-06:00</t>
  </si>
  <si>
    <t>igonzalez_2017-11-01_07-43-45_-0600_Wed</t>
  </si>
  <si>
    <t>1-b6d98bcfa4beb210622150cbc25d6e6f</t>
  </si>
  <si>
    <t>2017-10-31T08:00:00-06:00</t>
  </si>
  <si>
    <t>316939937</t>
  </si>
  <si>
    <t>Replace air filter</t>
  </si>
  <si>
    <t>43040.3220497338</t>
  </si>
  <si>
    <t>2017-11-01T07:43:45-06:00</t>
  </si>
  <si>
    <t>igonzalez_2017-11-01_07-44-36_-0600_Wed</t>
  </si>
  <si>
    <t>1-cc81a6903d11c799c0d8794497785fe7</t>
  </si>
  <si>
    <t>316939938</t>
  </si>
  <si>
    <t>Replace fuel filter</t>
  </si>
  <si>
    <t>43040.3226445833</t>
  </si>
  <si>
    <t>2017-11-01T07:44:36-06:00</t>
  </si>
  <si>
    <t>igonzalez_2017-11-01_07-45-34_-0600_Wed</t>
  </si>
  <si>
    <t>1-34de450c4eb348b1504521e7fe0e7457</t>
  </si>
  <si>
    <t>Removed speed reducer guards inspcected leak found leak on fiting above speed reducer removed all lines</t>
  </si>
  <si>
    <t>43040.3233196065</t>
  </si>
  <si>
    <t>2017-11-01T07:45:34-06:00</t>
  </si>
  <si>
    <t>igonzalez_2017-11-05_21-23-31_-0700_Sun</t>
  </si>
  <si>
    <t>1-dfa3745b16e5908c410a99739f3f1aad</t>
  </si>
  <si>
    <t>2017-11-01T00:00:00-06:00</t>
  </si>
  <si>
    <t>2017-11-01T02:00:00-06:00</t>
  </si>
  <si>
    <t>Installed radiator on unit and run up</t>
  </si>
  <si>
    <t>43044.8913312731</t>
  </si>
  <si>
    <t>2017-11-05T21:23:31-07:00</t>
  </si>
  <si>
    <t>igonzalez_2017-11-05_21-24-57_-0700_Sun</t>
  </si>
  <si>
    <t>1-f8581efff25cc3fb3f375a869793621c</t>
  </si>
  <si>
    <t>316949516</t>
  </si>
  <si>
    <t>Repair lights found work light inop diagnose short incirwit under neath engine repaired short light work</t>
  </si>
  <si>
    <t>43044.8923297569</t>
  </si>
  <si>
    <t>2017-11-05T21:24:57-07:00</t>
  </si>
  <si>
    <t>igonzalez_2017-11-05_21-27-37_-0700_Sun</t>
  </si>
  <si>
    <t>1-228f61742f327137aa64ad4819acef02</t>
  </si>
  <si>
    <t>315378098</t>
  </si>
  <si>
    <t>Replace brakes valve for recall</t>
  </si>
  <si>
    <t>43044.8941859954</t>
  </si>
  <si>
    <t>2017-11-05T21:27:37-07:00</t>
  </si>
  <si>
    <t>igonzalez_2017-11-05_21-29-01_-0700_Sun</t>
  </si>
  <si>
    <t>1-25a7905c78a5a5f0d72d441b64c53699</t>
  </si>
  <si>
    <t>Installed all parts back on new engine</t>
  </si>
  <si>
    <t>43044.8951547222</t>
  </si>
  <si>
    <t>2017-11-05T21:29:01-07:00</t>
  </si>
  <si>
    <t>igonzalez_2017-11-05_21-30-49_-0700_Sun</t>
  </si>
  <si>
    <t>1-f242ea27d9c0979ecc39fd1b10b12ef3</t>
  </si>
  <si>
    <t>2017-11-02T00:00:00-06:00</t>
  </si>
  <si>
    <t>316955438</t>
  </si>
  <si>
    <t>Found 5 broken power end bolts topped out and rethreaded bolts on cover and replace bolts</t>
  </si>
  <si>
    <t>43044.8964104167</t>
  </si>
  <si>
    <t>2017-11-05T21:30:49-07:00</t>
  </si>
  <si>
    <t>igonzalez_2017-11-05_21-33-20_-0700_Sun</t>
  </si>
  <si>
    <t>1-332ebbee4531105698aa898753eaea93</t>
  </si>
  <si>
    <t>Removed exhaust pipes intake and air filter to inspect where oil leak on turbos were comming from found the leak gave to comming</t>
  </si>
  <si>
    <t>43044.8981532986</t>
  </si>
  <si>
    <t>2017-11-05T21:33:20-07:00</t>
  </si>
  <si>
    <t>igonzalez_2017-11-05_21-36-17_-0700_Sun</t>
  </si>
  <si>
    <t>1-b85c45817ffe2c9b5dd764007e03ad96</t>
  </si>
  <si>
    <t>316955435</t>
  </si>
  <si>
    <t>Removed power end cover inspect for any damaged parts all ok found power end low on fluid toopped off flouid</t>
  </si>
  <si>
    <t>43044.9001986921</t>
  </si>
  <si>
    <t>2017-11-05T21:36:17-07:00</t>
  </si>
  <si>
    <t>igonzalez_2017-11-05_21-38-54_-0700_Sun</t>
  </si>
  <si>
    <t>1-9684cad637b3637f018cced0aa1c3b56</t>
  </si>
  <si>
    <t>2017-11-03T00:00:00-06:00</t>
  </si>
  <si>
    <t>316949514</t>
  </si>
  <si>
    <t>11809468</t>
  </si>
  <si>
    <t>Coolant leaking from silicore boots that connect from engine to radiator and drined coolant r+r silicome boots topped off fluid</t>
  </si>
  <si>
    <t>43044.9020230671</t>
  </si>
  <si>
    <t>2017-11-05T21:38:54-07:00</t>
  </si>
  <si>
    <t>igonzalez_2017-11-05_22-13-27_-0700_Sun</t>
  </si>
  <si>
    <t>1-0ba8aac3f5cb8146bb6b0de02d81909f</t>
  </si>
  <si>
    <t>316946284</t>
  </si>
  <si>
    <t>Installed transmission on unit as well as all accessories topped off fluids performed run up</t>
  </si>
  <si>
    <t>43044.9260070139</t>
  </si>
  <si>
    <t>2017-11-05T22:13:27-07:00</t>
  </si>
  <si>
    <t>igonzalez_2017-11-07_05-21-05_-0700_Tue</t>
  </si>
  <si>
    <t>1-8fa1fb8adab0bebb00bace9c1786dfa9</t>
  </si>
  <si>
    <t>2017-11-04T00:00:00-06:00</t>
  </si>
  <si>
    <t>316966323</t>
  </si>
  <si>
    <t>Diagnose coolant leak r+r seal on filter housing</t>
  </si>
  <si>
    <t>43046.2229797917</t>
  </si>
  <si>
    <t>2017-11-07T05:21:05-07:00</t>
  </si>
  <si>
    <t>igonzalez_2017-11-07_05-23-48_-0700_Tue</t>
  </si>
  <si>
    <t>1-4953ef29e676b3f7dd02bdf0f513cd78</t>
  </si>
  <si>
    <t>2017-11-04T12:00:00-06:00</t>
  </si>
  <si>
    <t>316962017</t>
  </si>
  <si>
    <t>12431412</t>
  </si>
  <si>
    <t>Replace speed reducer and diagnose power end</t>
  </si>
  <si>
    <t>43046.2248648727</t>
  </si>
  <si>
    <t>2017-11-07T05:23:48-07:00</t>
  </si>
  <si>
    <t>igonzalez_2017-11-07_05-26-38_-0700_Tue</t>
  </si>
  <si>
    <t>1-f7a0087eea4296e451af7a82966d0443</t>
  </si>
  <si>
    <t>315791716</t>
  </si>
  <si>
    <t>Perform annual vehicle weight</t>
  </si>
  <si>
    <t>43046.2268329977</t>
  </si>
  <si>
    <t>2017-11-07T05:26:38-07:00</t>
  </si>
  <si>
    <t>igonzalez_2017-11-07_05-28-26_-0700_Tue</t>
  </si>
  <si>
    <t>1-6094216ed00d07b61e75fda94f888bb3</t>
  </si>
  <si>
    <t>2017-11-05T02:00:00-07:00</t>
  </si>
  <si>
    <t>316755801</t>
  </si>
  <si>
    <t>43046.2280835417</t>
  </si>
  <si>
    <t>2017-11-07T05:28:26-07:00</t>
  </si>
  <si>
    <t>igonzalez_2017-11-07_05-31-49_-0700_Tue</t>
  </si>
  <si>
    <t>1-b319c32c7c2c96d238e605f1f83b54cd</t>
  </si>
  <si>
    <t>316967536</t>
  </si>
  <si>
    <t>Inspected for leaks found fluid line leaking from top of power end removed bolt</t>
  </si>
  <si>
    <t>43046.2304285995</t>
  </si>
  <si>
    <t>2017-11-07T05:31:49-07:00</t>
  </si>
  <si>
    <t>igonzalez_2017-11-07_05-34-55_-0700_Tue</t>
  </si>
  <si>
    <t>1-5f707f25967ff7c86105f0432c7f81b1</t>
  </si>
  <si>
    <t>2017-11-05T07:00:00-07:00</t>
  </si>
  <si>
    <t>316967534</t>
  </si>
  <si>
    <t>Diagnose unit and r+r batteries</t>
  </si>
  <si>
    <t>43046.2325872569</t>
  </si>
  <si>
    <t>2017-11-07T05:34:55-07:00</t>
  </si>
  <si>
    <t>igonzalez_2017-11-07_05-37-15_-0700_Tue</t>
  </si>
  <si>
    <t>1-42cba31403b26826e9f3d57b4ea9c55c</t>
  </si>
  <si>
    <t>2017-11-05T11:00:00-07:00</t>
  </si>
  <si>
    <t>316967533</t>
  </si>
  <si>
    <t>Found bracket on exhaust pipe broken cut exhaust bracket off cleaned and repaired threads where mounting bolt goes</t>
  </si>
  <si>
    <t>43046.2342046528</t>
  </si>
  <si>
    <t>2017-11-07T05:37:15-07:00</t>
  </si>
  <si>
    <t>igonzalez_2017-11-07_05-41-49_-0700_Tue</t>
  </si>
  <si>
    <t>1-8567b0104348e370c704c2681cfc72e2</t>
  </si>
  <si>
    <t>2017-11-06T00:00:00-07:00</t>
  </si>
  <si>
    <t>316960617</t>
  </si>
  <si>
    <t>Diagnose unit and r+r check valves</t>
  </si>
  <si>
    <t>43046.2373757755</t>
  </si>
  <si>
    <t>2017-11-07T05:41:49-07:00</t>
  </si>
  <si>
    <t>igonzalez_2017-11-07_05-43-46_-0700_Tue</t>
  </si>
  <si>
    <t>1-2f244c5fa9c280318784898a4d0ffb5a</t>
  </si>
  <si>
    <t>316967540</t>
  </si>
  <si>
    <t>12626113</t>
  </si>
  <si>
    <t>Replace 12in actuator on the tub vavle</t>
  </si>
  <si>
    <t>43046.2387310532</t>
  </si>
  <si>
    <t>2017-11-07T05:43:46-07:00</t>
  </si>
  <si>
    <t>igonzalez_2017-11-07_05-45-29_-0700_Tue</t>
  </si>
  <si>
    <t>1-8ed64f040d419b081e1525b92306f77d</t>
  </si>
  <si>
    <t>2017-11-06T10:00:00-07:00</t>
  </si>
  <si>
    <t>316966369</t>
  </si>
  <si>
    <t>11896822</t>
  </si>
  <si>
    <t>Replace coolant boots</t>
  </si>
  <si>
    <t>43046.2399235532</t>
  </si>
  <si>
    <t>2017-11-07T05:45:29-07:00</t>
  </si>
  <si>
    <t>igonzalez_2017-11-07_05-46-26_-0700_Tue</t>
  </si>
  <si>
    <t>1-12865af41f6783305a1729060fef3d79</t>
  </si>
  <si>
    <t>316966776</t>
  </si>
  <si>
    <t>Removed guard on cooling fan adjusts tension on belt and reinstalled guards</t>
  </si>
  <si>
    <t>43046.2405856597</t>
  </si>
  <si>
    <t>2017-11-07T05:46:26-07:00</t>
  </si>
  <si>
    <t>igonzalez_2017-11-07_05-48-23_-0700_Tue</t>
  </si>
  <si>
    <t>3-587df7febabf190c4d53aeac23276608</t>
  </si>
  <si>
    <t>2017-11-07T00:00:00-07:00</t>
  </si>
  <si>
    <t>Trouble shect and repair rig sauer activates up on start up precess</t>
  </si>
  <si>
    <t>43046.2419427083</t>
  </si>
  <si>
    <t>2017-11-07T05:48:23-07:00</t>
  </si>
  <si>
    <t>igonzalez_2017-11-08_21-35-25_-0700_Wed</t>
  </si>
  <si>
    <t>1-63c7aa123d1440c00ba1a0547bee975f</t>
  </si>
  <si>
    <t>Run and inspect unit bad acuators cts and non melik for repair</t>
  </si>
  <si>
    <t>43047.899603588</t>
  </si>
  <si>
    <t>2017-11-08T21:35:25-07:00</t>
  </si>
  <si>
    <t>igonzalez_2017-11-08_21-37-09_-0700_Wed</t>
  </si>
  <si>
    <t>1-68426247ccf2700398be50e3589bbde7</t>
  </si>
  <si>
    <t>Trouble shoot and repair fuel system</t>
  </si>
  <si>
    <t>43047.9008046875</t>
  </si>
  <si>
    <t>2017-11-08T21:37:09-07:00</t>
  </si>
  <si>
    <t>igonzalez_2017-11-08_22-15-19_-0700_Wed</t>
  </si>
  <si>
    <t>1-c60e048da016c9dff2b9fd2de718e5d5</t>
  </si>
  <si>
    <t>2017-11-08T00:00:00-07:00</t>
  </si>
  <si>
    <t>Installed orain valve on discharge pump remove and reclock actuators vavles and discharge vavles</t>
  </si>
  <si>
    <t>43047.9273143981</t>
  </si>
  <si>
    <t>2017-11-08T22:15:19-07:00</t>
  </si>
  <si>
    <t>igonzalez_2017-11-08_22-19-05_-0700_Wed</t>
  </si>
  <si>
    <t>1-b13090c2b5e21f86afa8c4d7e08b9af3</t>
  </si>
  <si>
    <t>Repaired la#1 pump</t>
  </si>
  <si>
    <t>43047.9299199421</t>
  </si>
  <si>
    <t>2017-11-08T22:19:05-07:00</t>
  </si>
  <si>
    <t>igonzalez_2017-11-08_22-21-58_-0700_Wed</t>
  </si>
  <si>
    <t>1-16c3df1fcda9fca231b3a6d4f3484796</t>
  </si>
  <si>
    <t>2017-11-08T08:00:00-07:00</t>
  </si>
  <si>
    <t>316978774</t>
  </si>
  <si>
    <t>12129873</t>
  </si>
  <si>
    <t>R+r hyd control head</t>
  </si>
  <si>
    <t>43047.9319298727</t>
  </si>
  <si>
    <t>2017-11-08T22:21:58-07:00</t>
  </si>
  <si>
    <t>igonzalez_2017-11-08_22-23-18_-0700_Wed</t>
  </si>
  <si>
    <t>1-bb8b20a7f156d1b99f3385101c61aa07</t>
  </si>
  <si>
    <t>2017-11-08T09:00:00-07:00</t>
  </si>
  <si>
    <t>Installed hydraulic motor</t>
  </si>
  <si>
    <t>43047.9328580093</t>
  </si>
  <si>
    <t>2017-11-08T22:23:18-07:00</t>
  </si>
  <si>
    <t>igonzalez_2017-11-08_22-24-10_-0700_Wed</t>
  </si>
  <si>
    <t>1-b1d4ead463fc2e3863a92777f3145b11</t>
  </si>
  <si>
    <t>2017-11-08T12:00:00-07:00</t>
  </si>
  <si>
    <t>Extracted bolt on power end driled and retaped hole and installed new bolt</t>
  </si>
  <si>
    <t>43047.9334596991</t>
  </si>
  <si>
    <t>2017-11-08T22:24:10-07:00</t>
  </si>
  <si>
    <t>ihernandez_2017-10-02_07-06-38_-0600_Mon</t>
  </si>
  <si>
    <t>1-2076d8aab80a4f7c24ab06add1d2f663</t>
  </si>
  <si>
    <t>ihernandez</t>
  </si>
  <si>
    <t>Ivan</t>
  </si>
  <si>
    <t>Hernandez, Ivan</t>
  </si>
  <si>
    <t>Chassis dot tape rpl d/s</t>
  </si>
  <si>
    <t>43010.2962754514</t>
  </si>
  <si>
    <t>2017-10-02T07:06:38-06:00</t>
  </si>
  <si>
    <t>ihernandez_2017-10-02_07-07-35_-0600_Mon</t>
  </si>
  <si>
    <t>1-2a5cc0dc5286d5c148072ba89e8c79c8</t>
  </si>
  <si>
    <t>Chassis rpl reflector on p/s</t>
  </si>
  <si>
    <t>43010.2969432292</t>
  </si>
  <si>
    <t>2017-10-02T07:07:35-06:00</t>
  </si>
  <si>
    <t>ihernandez_2017-10-02_07-08-20_-0600_Mon</t>
  </si>
  <si>
    <t>1-9a62decb2d6dcd08a49468f824901ea9</t>
  </si>
  <si>
    <t>Perform dot annual insp</t>
  </si>
  <si>
    <t>43010.2974614815</t>
  </si>
  <si>
    <t>2017-10-02T07:08:20-06:00</t>
  </si>
  <si>
    <t>ihernandez_2017-10-02_07-09-03_-0600_Mon</t>
  </si>
  <si>
    <t>1-cd54f25de877b33d1956f82f8ff3b7b2</t>
  </si>
  <si>
    <t>43010.2979564468</t>
  </si>
  <si>
    <t>2017-10-02T07:09:03-06:00</t>
  </si>
  <si>
    <t>ihernandez_2017-10-02_07-09-52_-0600_Mon</t>
  </si>
  <si>
    <t>1-8a7a249f120765520086982f8ce58e4d</t>
  </si>
  <si>
    <t>10025940</t>
  </si>
  <si>
    <t>Perform S02A pm insp</t>
  </si>
  <si>
    <t>43010.298521794</t>
  </si>
  <si>
    <t>2017-10-02T07:09:52-06:00</t>
  </si>
  <si>
    <t>ihernandez_2017-10-02_07-12-12_-0600_Mon</t>
  </si>
  <si>
    <t>1-efa3060d03b265ed11e275328c70384f</t>
  </si>
  <si>
    <t>Perform S58A pm insp</t>
  </si>
  <si>
    <t>43010.300140081</t>
  </si>
  <si>
    <t>2017-10-02T07:12:12-06:00</t>
  </si>
  <si>
    <t>ihernandez_2017-10-02_18-19-10_-0600_Mon</t>
  </si>
  <si>
    <t>1-02c6eb3eef7f229b2d1bf491e7eca58d</t>
  </si>
  <si>
    <t>Landing gear replace grease fittings</t>
  </si>
  <si>
    <t>43010.7633202431</t>
  </si>
  <si>
    <t>2017-10-02T18:19:10-06:00</t>
  </si>
  <si>
    <t>ihernandez_2017-10-02_18-21-02_-0600_Mon</t>
  </si>
  <si>
    <t>1-4a684c0846017da95a26e22cf7fb9423</t>
  </si>
  <si>
    <t>Air REP pogo stick</t>
  </si>
  <si>
    <t>43010.764611169</t>
  </si>
  <si>
    <t>2017-10-02T18:21:02-06:00</t>
  </si>
  <si>
    <t>ihernandez_2017-10-02_18-21-41_-0600_Mon</t>
  </si>
  <si>
    <t>1-0bfee9c6fdd53f7ef6c93eea446af9ef</t>
  </si>
  <si>
    <t>Install LOTO switch and new cable</t>
  </si>
  <si>
    <t>43010.7650596296</t>
  </si>
  <si>
    <t>2017-10-02T18:21:41-06:00</t>
  </si>
  <si>
    <t>ihernandez_2017-10-02_18-22-46_-0600_Mon</t>
  </si>
  <si>
    <t>1-adebb95f9b894627573dfb8cff6fb9f0</t>
  </si>
  <si>
    <t>Perform S58A PM inspection</t>
  </si>
  <si>
    <t>43010.7658196065</t>
  </si>
  <si>
    <t>2017-10-02T18:22:46-06:00</t>
  </si>
  <si>
    <t>ihernandez_2017-10-02_18-24-09_-0600_Mon</t>
  </si>
  <si>
    <t>1-9a3c0b539513525dbfe717804d1cb445</t>
  </si>
  <si>
    <t>Perform S51B p.m. inspection</t>
  </si>
  <si>
    <t>43010.7667724421</t>
  </si>
  <si>
    <t>2017-10-02T18:24:09-06:00</t>
  </si>
  <si>
    <t>ihernandez_2017-10-02_18-25-01_-0600_Mon</t>
  </si>
  <si>
    <t>1-de81b57e4183eeb880b0256285fbb4e6</t>
  </si>
  <si>
    <t>43010.7673821875</t>
  </si>
  <si>
    <t>2017-10-02T18:25:01-06:00</t>
  </si>
  <si>
    <t>ihernandez_2017-10-02_18-25-48_-0600_Mon</t>
  </si>
  <si>
    <t>1-112bb04bf465973241f018cd854d5283</t>
  </si>
  <si>
    <t>Pwr end rpl broken cover bolt</t>
  </si>
  <si>
    <t>43010.7679261343</t>
  </si>
  <si>
    <t>2017-10-02T18:25:48-06:00</t>
  </si>
  <si>
    <t>ihernandez_2017-10-02_18-26-42_-0600_Mon</t>
  </si>
  <si>
    <t>1-8bb2262cf75b910d4b4ab38ffd547407</t>
  </si>
  <si>
    <t>Air SYS rpl tank safety valve 150lbs</t>
  </si>
  <si>
    <t>43010.7685490509</t>
  </si>
  <si>
    <t>2017-10-02T18:26:42-06:00</t>
  </si>
  <si>
    <t>ihernandez_2017-10-03_18-29-14_-0600_Tue</t>
  </si>
  <si>
    <t>1-b0c52c42657a2b48d39d82c590e09538</t>
  </si>
  <si>
    <t>Perform R01B  pm inspection</t>
  </si>
  <si>
    <t>43011.7703038889</t>
  </si>
  <si>
    <t>2017-10-03T18:29:14-06:00</t>
  </si>
  <si>
    <t>ihernandez_2017-10-03_18-29-59_-0600_Tue</t>
  </si>
  <si>
    <t>1-558523983414f177023e32f5a15ecc9c</t>
  </si>
  <si>
    <t>Aur rpl bag level valve</t>
  </si>
  <si>
    <t>43011.7708324074</t>
  </si>
  <si>
    <t>2017-10-03T18:29:59-06:00</t>
  </si>
  <si>
    <t>ihernandez_2017-10-03_18-30-51_-0600_Tue</t>
  </si>
  <si>
    <t>1-f050bafed3e2fc8320b17c0354aadce3</t>
  </si>
  <si>
    <t>Elec replace batteries</t>
  </si>
  <si>
    <t>43011.7714260301</t>
  </si>
  <si>
    <t>2017-10-03T18:30:51-06:00</t>
  </si>
  <si>
    <t>ihernandez_2017-10-03_18-31-34_-0600_Tue</t>
  </si>
  <si>
    <t>1-2f56e6df78c5f4c5e0f8d504ed42d979</t>
  </si>
  <si>
    <t>43011.7719258565</t>
  </si>
  <si>
    <t>2017-10-03T18:31:34-06:00</t>
  </si>
  <si>
    <t>ihernandez_2017-10-03_18-32-24_-0600_Tue</t>
  </si>
  <si>
    <t>1-90b4db6e1bc533b85a8977fb5b8926b2</t>
  </si>
  <si>
    <t>Tires rpr torque tires air brakes</t>
  </si>
  <si>
    <t>43011.7725000347</t>
  </si>
  <si>
    <t>2017-10-03T18:32:24-06:00</t>
  </si>
  <si>
    <t>ihernandez_2017-10-04_19-19-37_-0600_Wed</t>
  </si>
  <si>
    <t>1-0004119fec28da86e243a26adab20dd6</t>
  </si>
  <si>
    <t>2017-10-04T07:30:00-06:00</t>
  </si>
  <si>
    <t>316608410</t>
  </si>
  <si>
    <t>10825433</t>
  </si>
  <si>
    <t>43012.805293669</t>
  </si>
  <si>
    <t>2017-10-04T19:19:37-06:00</t>
  </si>
  <si>
    <t>ihernandez_2017-10-04_19-20-50_-0600_Wed</t>
  </si>
  <si>
    <t>1-d41558c6b440aeaa7e712889b2c93863</t>
  </si>
  <si>
    <t>2017-10-04T11:00:00-06:00</t>
  </si>
  <si>
    <t>316737361</t>
  </si>
  <si>
    <t>Trans rpr oil leak on D/S transmission</t>
  </si>
  <si>
    <t>43012.8061367593</t>
  </si>
  <si>
    <t>2017-10-04T19:20:50-06:00</t>
  </si>
  <si>
    <t>ihernandez_2017-10-04_19-22-13_-0600_Wed</t>
  </si>
  <si>
    <t>1-ce3c6596635f543e42558d5bb8d7a737</t>
  </si>
  <si>
    <t>315382860</t>
  </si>
  <si>
    <t>11041192</t>
  </si>
  <si>
    <t>Preform DOT annual</t>
  </si>
  <si>
    <t>43012.8071009375</t>
  </si>
  <si>
    <t>2017-10-04T19:22:13-06:00</t>
  </si>
  <si>
    <t>ihernandez_2017-10-04_19-23-05_-0600_Wed</t>
  </si>
  <si>
    <t>1-d0fdbfb5017ae68354a6b45f241bf3e6</t>
  </si>
  <si>
    <t>316786343</t>
  </si>
  <si>
    <t>Chassis rpl mud flaps and reflector D/S</t>
  </si>
  <si>
    <t>43012.8076981481</t>
  </si>
  <si>
    <t>2017-10-04T19:23:05-06:00</t>
  </si>
  <si>
    <t>ihernandez_2017-10-04_19-24-24_-0600_Wed</t>
  </si>
  <si>
    <t>1-7f4d6edf5faffe3c26beb4add65db1d0</t>
  </si>
  <si>
    <t>2017-10-04T14:30:00-06:00</t>
  </si>
  <si>
    <t>316788106</t>
  </si>
  <si>
    <t>10026104</t>
  </si>
  <si>
    <t>ELec  RPL batteries not charging</t>
  </si>
  <si>
    <t>43012.8086143403</t>
  </si>
  <si>
    <t>2017-10-04T19:24:24-06:00</t>
  </si>
  <si>
    <t>ihernandez_2017-10-04_19-25-14_-0600_Wed</t>
  </si>
  <si>
    <t>1-98914dec9f9ee1bc971d6cb93fb42281</t>
  </si>
  <si>
    <t>2017-10-04T16:30:00-06:00</t>
  </si>
  <si>
    <t>316788709</t>
  </si>
  <si>
    <t>Trans rpl hoses found cracked hoses</t>
  </si>
  <si>
    <t>43012.8091923727</t>
  </si>
  <si>
    <t>2017-10-04T19:25:14-06:00</t>
  </si>
  <si>
    <t>ihernandez_2017-10-04_19-26-31_-0600_Wed</t>
  </si>
  <si>
    <t>1-b4892a60e6bfeff36f5585e1e581e0ac</t>
  </si>
  <si>
    <t>2017-10-04T17:30:00-06:00</t>
  </si>
  <si>
    <t>316786333</t>
  </si>
  <si>
    <t>Eng rpl primary fuel assembly aux engine</t>
  </si>
  <si>
    <t>43012.8100834491</t>
  </si>
  <si>
    <t>2017-10-04T19:26:31-06:00</t>
  </si>
  <si>
    <t>ihernandez_2017-10-06_00-01-22_-0600_Fri</t>
  </si>
  <si>
    <t>1-4c1fc6ecdc13ee0f15448d0d0a71311e</t>
  </si>
  <si>
    <t>2017-10-05T10:30:00-06:00</t>
  </si>
  <si>
    <t>314485838</t>
  </si>
  <si>
    <t>Preform N13B PM</t>
  </si>
  <si>
    <t>43014.000953588</t>
  </si>
  <si>
    <t>2017-10-06T00:01:22-06:00</t>
  </si>
  <si>
    <t>ihernandez_2017-10-06_00-02-48_-0600_Fri</t>
  </si>
  <si>
    <t>1-fb220054fbf777b2460e5c3afb084748</t>
  </si>
  <si>
    <t>2017-10-05T13:00:00-06:00</t>
  </si>
  <si>
    <t>315783008</t>
  </si>
  <si>
    <t>Perform G06A PM</t>
  </si>
  <si>
    <t>43014.0019554051</t>
  </si>
  <si>
    <t>2017-10-06T00:02:48-06:00</t>
  </si>
  <si>
    <t>ihernandez_2017-10-06_00-03-46_-0600_Fri</t>
  </si>
  <si>
    <t>1-e0c274728071ebe4610d1d6b24baec31</t>
  </si>
  <si>
    <t>2017-10-05T14:30:00-06:00</t>
  </si>
  <si>
    <t>316788761</t>
  </si>
  <si>
    <t>43014.0026201157</t>
  </si>
  <si>
    <t>2017-10-06T00:03:46-06:00</t>
  </si>
  <si>
    <t>ihernandez_2017-10-06_00-04-31_-0600_Fri</t>
  </si>
  <si>
    <t>1-25f969e3428de9b29cea3cbf2b2f7062</t>
  </si>
  <si>
    <t>2017-10-05T17:30:00-06:00</t>
  </si>
  <si>
    <t>Perform S76L PM</t>
  </si>
  <si>
    <t>43014.0031387732</t>
  </si>
  <si>
    <t>2017-10-06T00:04:31-06:00</t>
  </si>
  <si>
    <t>ihernandez_2017-10-06_20-07-41_-0600_Fri</t>
  </si>
  <si>
    <t>1-b6a6d7f52b1c17ef7cf1d522c44db58e</t>
  </si>
  <si>
    <t>2017-10-06T09:30:00-06:00</t>
  </si>
  <si>
    <t>316550527</t>
  </si>
  <si>
    <t>Perform S76B pm</t>
  </si>
  <si>
    <t>43014.8386799421</t>
  </si>
  <si>
    <t>2017-10-06T20:07:41-06:00</t>
  </si>
  <si>
    <t>ihernandez_2017-10-06_20-08-31_-0600_Fri</t>
  </si>
  <si>
    <t>1-cc94b03ffb097c2dfb64c84309fdc7ec</t>
  </si>
  <si>
    <t>2017-10-06T11:30:00-06:00</t>
  </si>
  <si>
    <t>316790190</t>
  </si>
  <si>
    <t>Perform S76L pm</t>
  </si>
  <si>
    <t>43014.8392542014</t>
  </si>
  <si>
    <t>2017-10-06T20:08:31-06:00</t>
  </si>
  <si>
    <t>ihernandez_2017-10-06_20-09-28_-0600_Fri</t>
  </si>
  <si>
    <t>1-12d62e42f5232b493d6ef2ca02668440</t>
  </si>
  <si>
    <t>316790234</t>
  </si>
  <si>
    <t>12644921</t>
  </si>
  <si>
    <t>Perform G06A pm</t>
  </si>
  <si>
    <t>43014.8399171296</t>
  </si>
  <si>
    <t>2017-10-06T20:09:28-06:00</t>
  </si>
  <si>
    <t>ihernandez_2017-10-06_20-10-18_-0600_Fri</t>
  </si>
  <si>
    <t>1-248a92c0b414359d0a4fe76d3f5f2042</t>
  </si>
  <si>
    <t>2017-10-06T17:30:00-06:00</t>
  </si>
  <si>
    <t>316791674</t>
  </si>
  <si>
    <t>Air SYS rpl air dryer cartridge</t>
  </si>
  <si>
    <t>43014.8404976389</t>
  </si>
  <si>
    <t>2017-10-06T20:10:18-06:00</t>
  </si>
  <si>
    <t>ihernandez_2017-10-08_03-17-31_-0600_Sun</t>
  </si>
  <si>
    <t>1-023e95f89716446eafc06fd90551835f</t>
  </si>
  <si>
    <t>2017-10-07T07:30:00-06:00</t>
  </si>
  <si>
    <t>316792228</t>
  </si>
  <si>
    <t>Chassis rpl mud flaps and reflectors</t>
  </si>
  <si>
    <t>43016.1371727431</t>
  </si>
  <si>
    <t>2017-10-08T03:17:31-06:00</t>
  </si>
  <si>
    <t>ihernandez_2017-10-08_03-19-01_-0600_Sun</t>
  </si>
  <si>
    <t>1-827776fc1e39fa5f2f95feed3cb8d754</t>
  </si>
  <si>
    <t>2017-10-07T12:00:00-06:00</t>
  </si>
  <si>
    <t>316536087</t>
  </si>
  <si>
    <t>11220999</t>
  </si>
  <si>
    <t>Perform G01B pm insp</t>
  </si>
  <si>
    <t>43016.1382067824</t>
  </si>
  <si>
    <t>2017-10-08T03:19:01-06:00</t>
  </si>
  <si>
    <t>ihernandez_2017-10-08_03-20-03_-0600_Sun</t>
  </si>
  <si>
    <t>1-4c85cee3f282456e00f419dc5caf1d04</t>
  </si>
  <si>
    <t>2017-10-07T13:30:00-06:00</t>
  </si>
  <si>
    <t>316791499</t>
  </si>
  <si>
    <t>43016.1389251157</t>
  </si>
  <si>
    <t>2017-10-08T03:20:03-06:00</t>
  </si>
  <si>
    <t>ihernandez_2017-10-08_03-21-10_-0600_Sun</t>
  </si>
  <si>
    <t>1-2e02190aa32a9d2d1e1965f23a46365b</t>
  </si>
  <si>
    <t>316792210</t>
  </si>
  <si>
    <t>Elec rpl batteries</t>
  </si>
  <si>
    <t>43016.1397026389</t>
  </si>
  <si>
    <t>2017-10-08T03:21:10-06:00</t>
  </si>
  <si>
    <t>ihernandez_2017-10-08_03-22-04_-0600_Sun</t>
  </si>
  <si>
    <t>1-5b4c86864743e42ef3d4b6e5d2dcd564</t>
  </si>
  <si>
    <t>2017-10-07T15:30:00-06:00</t>
  </si>
  <si>
    <t>316792245</t>
  </si>
  <si>
    <t>Comp/Blower adj drive clutch</t>
  </si>
  <si>
    <t>43016.1403250347</t>
  </si>
  <si>
    <t>2017-10-08T03:22:04-06:00</t>
  </si>
  <si>
    <t>ihernandez_2017-10-08_03-22-51_-0600_Sun</t>
  </si>
  <si>
    <t>1-fc61962b5a61842aa1cbfce2c8973475</t>
  </si>
  <si>
    <t>2017-10-07T17:30:00-06:00</t>
  </si>
  <si>
    <t>Perform G06A pm insp</t>
  </si>
  <si>
    <t>43016.1408790625</t>
  </si>
  <si>
    <t>2017-10-08T03:22:51-06:00</t>
  </si>
  <si>
    <t>ihernandez_2017-10-08_18-06-21_-0600_Sun</t>
  </si>
  <si>
    <t>1-af2bfde279f2993ac56cedd145e99a11</t>
  </si>
  <si>
    <t>2017-10-08T06:30:00-06:00</t>
  </si>
  <si>
    <t>316793380</t>
  </si>
  <si>
    <t>Chassis rpl mud flap p/s mud flap</t>
  </si>
  <si>
    <t>43016.7544160764</t>
  </si>
  <si>
    <t>2017-10-08T18:06:21-06:00</t>
  </si>
  <si>
    <t>ihernandez_2017-10-08_18-07-08_-0600_Sun</t>
  </si>
  <si>
    <t>1-d7768aa3d90248cd0b2bcfd9c559ccc9</t>
  </si>
  <si>
    <t>2017-10-08T07:30:00-06:00</t>
  </si>
  <si>
    <t>316793379</t>
  </si>
  <si>
    <t>43016.7549631829</t>
  </si>
  <si>
    <t>2017-10-08T18:07:08-06:00</t>
  </si>
  <si>
    <t>ihernandez_2017-10-08_18-07-41_-0600_Sun</t>
  </si>
  <si>
    <t>1-85274a76e17759d028985a6e0991bc37</t>
  </si>
  <si>
    <t>2017-10-08T10:00:00-06:00</t>
  </si>
  <si>
    <t>316793381</t>
  </si>
  <si>
    <t>Lights RPR clearance work lights</t>
  </si>
  <si>
    <t>43016.7553374306</t>
  </si>
  <si>
    <t>2017-10-08T18:07:41-06:00</t>
  </si>
  <si>
    <t>ihernandez_2017-10-08_18-08-20_-0600_Sun</t>
  </si>
  <si>
    <t>1-29ab00220a5803979753b7f0a4508719</t>
  </si>
  <si>
    <t>2017-10-08T13:30:00-06:00</t>
  </si>
  <si>
    <t>316666027</t>
  </si>
  <si>
    <t>12153244</t>
  </si>
  <si>
    <t>43016.7557935417</t>
  </si>
  <si>
    <t>2017-10-08T18:08:20-06:00</t>
  </si>
  <si>
    <t>ihernandez_2017-10-08_18-09-12_-0600_Sun</t>
  </si>
  <si>
    <t>1-6122d0b0da82fe56423fbc5ccb33dce6</t>
  </si>
  <si>
    <t>316793382</t>
  </si>
  <si>
    <t>Eng rpr air filter housing</t>
  </si>
  <si>
    <t>43016.756389838</t>
  </si>
  <si>
    <t>2017-10-08T18:09:12-06:00</t>
  </si>
  <si>
    <t>ihernandez_2017-10-08_18-09-48_-0600_Sun</t>
  </si>
  <si>
    <t>1-aa93e7f11669ba3b6e2cc7820aac4487</t>
  </si>
  <si>
    <t>2017-10-08T17:30:00-06:00</t>
  </si>
  <si>
    <t>Perform S76L pm insp</t>
  </si>
  <si>
    <t>43016.7568059838</t>
  </si>
  <si>
    <t>2017-10-08T18:09:48-06:00</t>
  </si>
  <si>
    <t>ihernandez_2017-10-09_19-01-21_-0600_Mon</t>
  </si>
  <si>
    <t>1-06b415fc729af2430b9657312fda1699</t>
  </si>
  <si>
    <t>2017-10-09T07:30:00-06:00</t>
  </si>
  <si>
    <t>316529964</t>
  </si>
  <si>
    <t>43017.792609213</t>
  </si>
  <si>
    <t>2017-10-09T19:01:21-06:00</t>
  </si>
  <si>
    <t>ihernandez_2017-10-09_19-02-04_-0600_Mon</t>
  </si>
  <si>
    <t>1-7d3b697dc06bf2c081b3ea4be5dc6a7e</t>
  </si>
  <si>
    <t>2017-10-09T08:30:00-06:00</t>
  </si>
  <si>
    <t>Perform S76L pm inspection run up</t>
  </si>
  <si>
    <t>43017.7931038194</t>
  </si>
  <si>
    <t>2017-10-09T19:02:04-06:00</t>
  </si>
  <si>
    <t>ihernandez_2017-10-09_19-02-56_-0600_Mon</t>
  </si>
  <si>
    <t>1-88c4df5987588c12850133003631b9f8</t>
  </si>
  <si>
    <t>2017-10-09T10:30:00-06:00</t>
  </si>
  <si>
    <t>316796177</t>
  </si>
  <si>
    <t>Dot insp critical</t>
  </si>
  <si>
    <t>43017.7937073611</t>
  </si>
  <si>
    <t>2017-10-09T19:02:56-06:00</t>
  </si>
  <si>
    <t>ihernandez_2017-10-09_19-03-53_-0600_Mon</t>
  </si>
  <si>
    <t>1-bc2ef975f3123ce5246d2f56b5377e6b</t>
  </si>
  <si>
    <t>316796179</t>
  </si>
  <si>
    <t>Dot critcal insp</t>
  </si>
  <si>
    <t>43017.7943682176</t>
  </si>
  <si>
    <t>2017-10-09T19:03:53-06:00</t>
  </si>
  <si>
    <t>ihernandez_2017-10-09_19-05-08_-0600_Mon</t>
  </si>
  <si>
    <t>1-c7bd8f4a66c999db304d7b169e13374a</t>
  </si>
  <si>
    <t>2017-10-09T13:30:00-06:00</t>
  </si>
  <si>
    <t>316797261</t>
  </si>
  <si>
    <t>12589549</t>
  </si>
  <si>
    <t>Hyd sys rpr hyd leaks looses hoses and cover gasket</t>
  </si>
  <si>
    <t>43017.7952337847</t>
  </si>
  <si>
    <t>2017-10-09T19:05:08-06:00</t>
  </si>
  <si>
    <t>ihernandez_2017-10-09_19-06-07_-0600_Mon</t>
  </si>
  <si>
    <t>1-2fc0bf492ed89ccc169287ff3ae7d69f</t>
  </si>
  <si>
    <t>2017-10-09T14:30:00-06:00</t>
  </si>
  <si>
    <t>316797259</t>
  </si>
  <si>
    <t>Lights rpl clearance lights</t>
  </si>
  <si>
    <t>43017.7959174884</t>
  </si>
  <si>
    <t>2017-10-09T19:06:07-06:00</t>
  </si>
  <si>
    <t>ihernandez_2017-10-09_19-06-51_-0600_Mon</t>
  </si>
  <si>
    <t>1-7e9666c5d6d4244db9b6a571d9819936</t>
  </si>
  <si>
    <t>2017-10-09T17:30:00-06:00</t>
  </si>
  <si>
    <t>Perform S76B pm inspection</t>
  </si>
  <si>
    <t>43017.7964351389</t>
  </si>
  <si>
    <t>2017-10-09T19:06:51-06:00</t>
  </si>
  <si>
    <t>ihernandez_2017-10-10_18-43-50_-0600_Tue</t>
  </si>
  <si>
    <t>1-e8bb78d2c1cfa94f8e26b04ac0bf38f5</t>
  </si>
  <si>
    <t>2017-10-10T09:30:00-06:00</t>
  </si>
  <si>
    <t>315992248</t>
  </si>
  <si>
    <t>Perform S76B pm insp</t>
  </si>
  <si>
    <t>43018.7804427662</t>
  </si>
  <si>
    <t>2017-10-10T18:43:50-06:00</t>
  </si>
  <si>
    <t>ihernandez_2017-10-10_18-44-29_-0600_Tue</t>
  </si>
  <si>
    <t>1-245e849c9050906f4ab6d993f422f43d</t>
  </si>
  <si>
    <t>316798288</t>
  </si>
  <si>
    <t>43018.7808971065</t>
  </si>
  <si>
    <t>2017-10-10T18:44:29-06:00</t>
  </si>
  <si>
    <t>ihernandez_2017-10-10_18-46-00_-0600_Tue</t>
  </si>
  <si>
    <t>1-c0f85a3dc84f2a176eed2bc302d7c963</t>
  </si>
  <si>
    <t>2017-10-10T17:30:00-06:00</t>
  </si>
  <si>
    <t>316607376</t>
  </si>
  <si>
    <t>7.5</t>
  </si>
  <si>
    <t>Perform G06C pm insp</t>
  </si>
  <si>
    <t>43018.781947581</t>
  </si>
  <si>
    <t>2017-10-10T18:46:00-06:00</t>
  </si>
  <si>
    <t>ihernandez_2017-10-11_18-53-32_-0600_Wed</t>
  </si>
  <si>
    <t>1-591c2726a3b1dce90a900bb1bc4bac3f</t>
  </si>
  <si>
    <t>2017-10-11T07:30:00-06:00</t>
  </si>
  <si>
    <t>316802488</t>
  </si>
  <si>
    <t>Exhst rpl exhaust bracket</t>
  </si>
  <si>
    <t>43019.7871801736</t>
  </si>
  <si>
    <t>2017-10-11T18:53:32-06:00</t>
  </si>
  <si>
    <t>ihernandez_2017-10-11_18-54-22_-0600_Wed</t>
  </si>
  <si>
    <t>1-4c9983e40fb1669688592ab75dc7a723</t>
  </si>
  <si>
    <t>2017-10-11T09:00:00-06:00</t>
  </si>
  <si>
    <t>316802511</t>
  </si>
  <si>
    <t>43019.7877593403</t>
  </si>
  <si>
    <t>2017-10-11T18:54:22-06:00</t>
  </si>
  <si>
    <t>ihernandez_2017-10-11_18-54-50_-0600_Wed</t>
  </si>
  <si>
    <t>1-e29e922566d4b9524e15428d939ecd06</t>
  </si>
  <si>
    <t>2017-10-11T10:30:00-06:00</t>
  </si>
  <si>
    <t>Dot insp</t>
  </si>
  <si>
    <t>43019.7880866204</t>
  </si>
  <si>
    <t>2017-10-11T18:54:50-06:00</t>
  </si>
  <si>
    <t>ihernandez_2017-10-11_18-55-29_-0600_Wed</t>
  </si>
  <si>
    <t>1-78b2f17bee7090b5f76c07aee3e398b9</t>
  </si>
  <si>
    <t>43019.7885336574</t>
  </si>
  <si>
    <t>2017-10-11T18:55:29-06:00</t>
  </si>
  <si>
    <t>ihernandez_2017-10-11_18-57-25_-0600_Wed</t>
  </si>
  <si>
    <t>1-0d4413f7510c5186136c6d2e9ede4c9a</t>
  </si>
  <si>
    <t>2017-10-11T17:30:00-06:00</t>
  </si>
  <si>
    <t>316806994</t>
  </si>
  <si>
    <t>Eng rpl alternator</t>
  </si>
  <si>
    <t>43019.7898771991</t>
  </si>
  <si>
    <t>2017-10-11T18:57:25-06:00</t>
  </si>
  <si>
    <t>ihernandez_2017-10-12_18-47-51_-0600_Thu</t>
  </si>
  <si>
    <t>1-7838b3c53c4ef0e48eb593a99f69549f</t>
  </si>
  <si>
    <t>2017-10-12T07:00:00-06:00</t>
  </si>
  <si>
    <t>316544093</t>
  </si>
  <si>
    <t>11842794</t>
  </si>
  <si>
    <t>43020.7832380208</t>
  </si>
  <si>
    <t>2017-10-12T18:47:51-06:00</t>
  </si>
  <si>
    <t>ihernandez_2017-10-12_18-48-27_-0600_Thu</t>
  </si>
  <si>
    <t>1-fc6c9174e1564b8c599707eecc39d34d</t>
  </si>
  <si>
    <t>315250159</t>
  </si>
  <si>
    <t>Perform S84 pm insp</t>
  </si>
  <si>
    <t>43020.7836567245</t>
  </si>
  <si>
    <t>2017-10-12T18:48:27-06:00</t>
  </si>
  <si>
    <t>ihernandez_2017-10-12_18-49-03_-0600_Thu</t>
  </si>
  <si>
    <t>1-eee650fa12e1a6970da915fbcec96fb3</t>
  </si>
  <si>
    <t>316624039</t>
  </si>
  <si>
    <t>Perform S84A pm insp</t>
  </si>
  <si>
    <t>43020.784073287</t>
  </si>
  <si>
    <t>2017-10-12T18:49:03-06:00</t>
  </si>
  <si>
    <t>ihernandez_2017-10-12_18-49-40_-0600_Thu</t>
  </si>
  <si>
    <t>1-b6e7e21268c8efd74aa84763316071f9</t>
  </si>
  <si>
    <t>2017-10-12T12:30:00-06:00</t>
  </si>
  <si>
    <t>43020.7845006134</t>
  </si>
  <si>
    <t>2017-10-12T18:49:40-06:00</t>
  </si>
  <si>
    <t>ihernandez_2017-10-12_18-50-18_-0600_Thu</t>
  </si>
  <si>
    <t>1-547dcfbaf7c98c311a41ef29a96718fe</t>
  </si>
  <si>
    <t>2017-10-12T14:00:00-06:00</t>
  </si>
  <si>
    <t>316811878</t>
  </si>
  <si>
    <t>Alternator belt rpl</t>
  </si>
  <si>
    <t>43020.7849355671</t>
  </si>
  <si>
    <t>2017-10-12T18:50:18-06:00</t>
  </si>
  <si>
    <t>ihernandez_2017-10-12_18-51-09_-0600_Thu</t>
  </si>
  <si>
    <t>1-c1dcb7d5b6a1215a8a4722e23de0d2fe</t>
  </si>
  <si>
    <t>2017-10-12T16:30:00-06:00</t>
  </si>
  <si>
    <t>Hydraulic oil hose to PTO</t>
  </si>
  <si>
    <t>43020.7855233912</t>
  </si>
  <si>
    <t>2017-10-12T18:51:09-06:00</t>
  </si>
  <si>
    <t>ihernandez_2017-10-12_18-51-40_-0600_Thu</t>
  </si>
  <si>
    <t>1-e1b0c0acd83c56067b05a717a34e39a0</t>
  </si>
  <si>
    <t>2017-10-12T17:30:00-06:00</t>
  </si>
  <si>
    <t>316808281</t>
  </si>
  <si>
    <t>Lights rpl gromment</t>
  </si>
  <si>
    <t>43020.7858877199</t>
  </si>
  <si>
    <t>2017-10-12T18:51:40-06:00</t>
  </si>
  <si>
    <t>ihernandez_2017-10-13_19-09-49_-0600_Fri</t>
  </si>
  <si>
    <t>1-19224ef29a2e4935c4c8a5ccbd96945a</t>
  </si>
  <si>
    <t>2017-10-13T08:00:00-06:00</t>
  </si>
  <si>
    <t>315443252</t>
  </si>
  <si>
    <t>Perform S34L pm insp</t>
  </si>
  <si>
    <t>43021.7984873727</t>
  </si>
  <si>
    <t>2017-10-13T19:09:49-06:00</t>
  </si>
  <si>
    <t>ihernandez_2017-10-13_19-11-05_-0600_Fri</t>
  </si>
  <si>
    <t>1-6f58cf03d134004dd93e7d0e022788fe</t>
  </si>
  <si>
    <t>2017-10-13T13:30:00-06:00</t>
  </si>
  <si>
    <t>Perform S34B pm insp</t>
  </si>
  <si>
    <t>43021.7993723032</t>
  </si>
  <si>
    <t>2017-10-13T19:11:05-06:00</t>
  </si>
  <si>
    <t>ihernandez_2017-10-13_19-11-43_-0600_Fri</t>
  </si>
  <si>
    <t>1-b115452f4e585113366dbb7d0a44051b</t>
  </si>
  <si>
    <t>2017-10-13T14:30:00-06:00</t>
  </si>
  <si>
    <t>Perform dot annua</t>
  </si>
  <si>
    <t>43021.7998137847</t>
  </si>
  <si>
    <t>2017-10-13T19:11:43-06:00</t>
  </si>
  <si>
    <t>ihernandez_2017-10-13_19-12-16_-0600_Fri</t>
  </si>
  <si>
    <t>1-0ac6c2d6e48e3fc45c485b1a21f05ab2</t>
  </si>
  <si>
    <t>Perform Z04A pm</t>
  </si>
  <si>
    <t>43021.8001859375</t>
  </si>
  <si>
    <t>2017-10-13T19:12:16-06:00</t>
  </si>
  <si>
    <t>ihernandez_2017-10-13_19-13-02_-0600_Fri</t>
  </si>
  <si>
    <t>1-18cf0833d45c5e90a158a6d16b5a5e2b</t>
  </si>
  <si>
    <t>2017-10-13T17:30:00-06:00</t>
  </si>
  <si>
    <t>316820866</t>
  </si>
  <si>
    <t>Batteries rpl batteries</t>
  </si>
  <si>
    <t>43021.8007248264</t>
  </si>
  <si>
    <t>2017-10-13T19:13:02-06:00</t>
  </si>
  <si>
    <t>ihernandez_2017-10-15_14-39-00_-0600_Sun</t>
  </si>
  <si>
    <t>2-7d03f888cf8eaed6089ee864a5735658</t>
  </si>
  <si>
    <t>2017-10-14T07:00:00-06:00</t>
  </si>
  <si>
    <t>316820847</t>
  </si>
  <si>
    <t>Safety item rpl fire extinguinsher and bracket</t>
  </si>
  <si>
    <t>43023.6104169792</t>
  </si>
  <si>
    <t>2017-10-15T14:39:00-06:00</t>
  </si>
  <si>
    <t>ihernandez_2017-10-15_14-40-11_-0600_Sun</t>
  </si>
  <si>
    <t>1-c2ca8554190fe9d666988c9203ae6117</t>
  </si>
  <si>
    <t>2017-10-14T08:30:00-06:00</t>
  </si>
  <si>
    <t>316820848</t>
  </si>
  <si>
    <t>43023.6112482292</t>
  </si>
  <si>
    <t>2017-10-15T14:40:11-06:00</t>
  </si>
  <si>
    <t>ihernandez_2017-10-15_14-40-48_-0600_Sun</t>
  </si>
  <si>
    <t>1-fe28170a5d44121bd3a4a46f691f9bcc</t>
  </si>
  <si>
    <t>2017-10-14T10:30:00-06:00</t>
  </si>
  <si>
    <t>316820825</t>
  </si>
  <si>
    <t>Brakes rpl wheel seals driver side front axle</t>
  </si>
  <si>
    <t>43023.6116700579</t>
  </si>
  <si>
    <t>2017-10-15T14:40:48-06:00</t>
  </si>
  <si>
    <t>ihernandez_2017-10-15_14-41-42_-0600_Sun</t>
  </si>
  <si>
    <t>1-fbd6915222b1cc7648a443ee7203a1ee</t>
  </si>
  <si>
    <t>316822699</t>
  </si>
  <si>
    <t>11139006</t>
  </si>
  <si>
    <t>Dot critical insp</t>
  </si>
  <si>
    <t>43023.6122983796</t>
  </si>
  <si>
    <t>2017-10-15T14:41:42-06:00</t>
  </si>
  <si>
    <t>ihernandez_2017-10-15_14-42-29_-0600_Sun</t>
  </si>
  <si>
    <t>1-97ee17812f8299a57bc5e088a85ef97c</t>
  </si>
  <si>
    <t>2017-10-14T13:30:00-06:00</t>
  </si>
  <si>
    <t>316822709</t>
  </si>
  <si>
    <t>10998520</t>
  </si>
  <si>
    <t>43023.6128408333</t>
  </si>
  <si>
    <t>2017-10-15T14:42:29-06:00</t>
  </si>
  <si>
    <t>ihernandez_2017-10-15_14-43-03_-0600_Sun</t>
  </si>
  <si>
    <t>1-13b1d84ad1fd5057b4e3ab15513749d5</t>
  </si>
  <si>
    <t>2017-10-14T14:30:00-06:00</t>
  </si>
  <si>
    <t>316822708</t>
  </si>
  <si>
    <t>Lights rpr  not working</t>
  </si>
  <si>
    <t>43023.6132389352</t>
  </si>
  <si>
    <t>2017-10-15T14:43:03-06:00</t>
  </si>
  <si>
    <t>ihernandez_2017-10-15_14-44-26_-0600_Sun</t>
  </si>
  <si>
    <t>1-ee51c6d6cc99d5d3da1451675b792cc7</t>
  </si>
  <si>
    <t>2017-10-14T16:00:00-06:00</t>
  </si>
  <si>
    <t>316822705</t>
  </si>
  <si>
    <t>Dot critical  insp</t>
  </si>
  <si>
    <t>43023.6141940509</t>
  </si>
  <si>
    <t>2017-10-15T14:44:26-06:00</t>
  </si>
  <si>
    <t>ihernandez_2017-10-15_14-45-08_-0600_Sun</t>
  </si>
  <si>
    <t>1-5172a694e767cdd517e0b0ca0cfad077</t>
  </si>
  <si>
    <t>2017-10-14T17:30:00-06:00</t>
  </si>
  <si>
    <t>316822704</t>
  </si>
  <si>
    <t>11337601</t>
  </si>
  <si>
    <t>43023.6146790278</t>
  </si>
  <si>
    <t>2017-10-15T14:45:08-06:00</t>
  </si>
  <si>
    <t>ihernandez_2017-10-15_14-45-52_-0600_Sun</t>
  </si>
  <si>
    <t>1-36d40fcde3861efba35244ff9727e545</t>
  </si>
  <si>
    <t>316822701</t>
  </si>
  <si>
    <t>10238645</t>
  </si>
  <si>
    <t>43023.6151872685</t>
  </si>
  <si>
    <t>2017-10-15T14:45:52-06:00</t>
  </si>
  <si>
    <t>ihernandez_2017-10-15_14-46-26_-0600_Sun</t>
  </si>
  <si>
    <t>1-3bb8dbe926607fc2edbdbdea72085239</t>
  </si>
  <si>
    <t>316822710</t>
  </si>
  <si>
    <t>10086696</t>
  </si>
  <si>
    <t>43023.6155803125</t>
  </si>
  <si>
    <t>2017-10-15T14:46:26-06:00</t>
  </si>
  <si>
    <t>ihernandez_2017-10-15_14-46-55_-0600_Sun</t>
  </si>
  <si>
    <t>1-d3e6c2a1484ad872d591ec39681061c8</t>
  </si>
  <si>
    <t>2017-10-15T11:30:00-06:00</t>
  </si>
  <si>
    <t>Perform G06B pm insp</t>
  </si>
  <si>
    <t>43023.6159249306</t>
  </si>
  <si>
    <t>2017-10-15T14:46:55-06:00</t>
  </si>
  <si>
    <t>ihernandez_2017-10-15_14-47-29_-0600_Sun</t>
  </si>
  <si>
    <t>1-9b2268b0eebbb700829f8bbc275c37b7</t>
  </si>
  <si>
    <t>2017-10-15T16:30:00-06:00</t>
  </si>
  <si>
    <t>316824177</t>
  </si>
  <si>
    <t>43023.6163118287</t>
  </si>
  <si>
    <t>2017-10-15T14:47:29-06:00</t>
  </si>
  <si>
    <t>ihernandez_2017-10-15_14-48-12_-0600_Sun</t>
  </si>
  <si>
    <t>1-6c7bc0baf3a5b07dd99688fa90c8776e</t>
  </si>
  <si>
    <t>2017-10-15T17:30:00-06:00</t>
  </si>
  <si>
    <t>316824689</t>
  </si>
  <si>
    <t>43023.6168103704</t>
  </si>
  <si>
    <t>2017-10-15T14:48:12-06:00</t>
  </si>
  <si>
    <t>ihernandez_2017-10-16_17-56-22_-0600_Mon</t>
  </si>
  <si>
    <t>1-4d0b1e97e2987cd5a595fb0ad659cb6c</t>
  </si>
  <si>
    <t>316824931</t>
  </si>
  <si>
    <t>43024.7474774421</t>
  </si>
  <si>
    <t>2017-10-16T17:56:22-06:00</t>
  </si>
  <si>
    <t>ihernandez_2017-10-16_17-56-48_-0600_Mon</t>
  </si>
  <si>
    <t>1-2756db46c6899ad8fc9edee6d70a754e</t>
  </si>
  <si>
    <t>316824691</t>
  </si>
  <si>
    <t>Brakes rpl wheel seals d/s rear axle</t>
  </si>
  <si>
    <t>43024.7477793981</t>
  </si>
  <si>
    <t>2017-10-16T17:56:48-06:00</t>
  </si>
  <si>
    <t>ihernandez_2017-10-16_17-57-33_-0600_Mon</t>
  </si>
  <si>
    <t>1-944e3322f42492e034ee3309204c063c</t>
  </si>
  <si>
    <t>316824929</t>
  </si>
  <si>
    <t>11722165</t>
  </si>
  <si>
    <t>43024.7483065509</t>
  </si>
  <si>
    <t>2017-10-16T17:57:33-06:00</t>
  </si>
  <si>
    <t>ihernandez_2017-10-16_17-58-06_-0600_Mon</t>
  </si>
  <si>
    <t>1-db435d6e29828bfe1417a10599cd16c8</t>
  </si>
  <si>
    <t>2017-10-16T11:30:00-06:00</t>
  </si>
  <si>
    <t>316719140</t>
  </si>
  <si>
    <t>43024.7486846759</t>
  </si>
  <si>
    <t>2017-10-16T17:58:06-06:00</t>
  </si>
  <si>
    <t>ihernandez_2017-10-16_17-58-40_-0600_Mon</t>
  </si>
  <si>
    <t>1-4681f0a49607a77fd38ab4cb6473e8e4</t>
  </si>
  <si>
    <t>316824936</t>
  </si>
  <si>
    <t>Safety RPR Killswitch</t>
  </si>
  <si>
    <t>43024.7490849653</t>
  </si>
  <si>
    <t>2017-10-16T17:58:40-06:00</t>
  </si>
  <si>
    <t>ihernandez_2017-10-16_17-59-12_-0600_Mon</t>
  </si>
  <si>
    <t>1-35ef4dc6dac2e77d0a893c5d3c5a807f</t>
  </si>
  <si>
    <t>2017-10-16T14:30:00-06:00</t>
  </si>
  <si>
    <t>316824937</t>
  </si>
  <si>
    <t>ENG inspection check engine light</t>
  </si>
  <si>
    <t>43024.7494533102</t>
  </si>
  <si>
    <t>2017-10-16T17:59:12-06:00</t>
  </si>
  <si>
    <t>ihernandez_2017-10-16_17-59-48_-0600_Mon</t>
  </si>
  <si>
    <t>1-0202d9296cdae6662f975163686d5887</t>
  </si>
  <si>
    <t>2017-10-16T16:00:00-06:00</t>
  </si>
  <si>
    <t>43024.7498623148</t>
  </si>
  <si>
    <t>2017-10-16T17:59:48-06:00</t>
  </si>
  <si>
    <t>ihernandez_2017-10-16_18-00-24_-0600_Mon</t>
  </si>
  <si>
    <t>1-376dc22d58d72efb7a110983ac451e98</t>
  </si>
  <si>
    <t>2017-10-16T17:30:00-06:00</t>
  </si>
  <si>
    <t>316819770</t>
  </si>
  <si>
    <t>Lights RPL rev lights on p/s side</t>
  </si>
  <si>
    <t>43024.7502778704</t>
  </si>
  <si>
    <t>2017-10-16T18:00:24-06:00</t>
  </si>
  <si>
    <t>ihernandez_2017-10-17_17-17-21_-0600_Tue</t>
  </si>
  <si>
    <t>1-c81897fa788cc8ed7ec4624dae4b51b0</t>
  </si>
  <si>
    <t>2017-10-17T09:30:00-06:00</t>
  </si>
  <si>
    <t>316546092</t>
  </si>
  <si>
    <t>11516472</t>
  </si>
  <si>
    <t>43025.7203929051</t>
  </si>
  <si>
    <t>2017-10-17T17:17:21-06:00</t>
  </si>
  <si>
    <t>ihernandez_2017-10-17_17-18-02_-0600_Tue</t>
  </si>
  <si>
    <t>1-1069e0ff15f3822d20efc3e62dd0cf6f</t>
  </si>
  <si>
    <t>316735870</t>
  </si>
  <si>
    <t>43025.7208578472</t>
  </si>
  <si>
    <t>2017-10-17T17:18:02-06:00</t>
  </si>
  <si>
    <t>ihernandez_2017-10-17_17-19-10_-0600_Tue</t>
  </si>
  <si>
    <t>1-747254dba34f7a45fb863c919593aa84</t>
  </si>
  <si>
    <t>2017-10-17T17:30:00-06:00</t>
  </si>
  <si>
    <t>316828145</t>
  </si>
  <si>
    <t>Lights rpl worklights</t>
  </si>
  <si>
    <t>43025.7216545139</t>
  </si>
  <si>
    <t>2017-10-17T17:19:10-06:00</t>
  </si>
  <si>
    <t>ihernandez_2017-11-02_07-26-52_-0600_Thu</t>
  </si>
  <si>
    <t>3-00f0b448e7ce240597c75576cda33eb0</t>
  </si>
  <si>
    <t>43041.3103321296</t>
  </si>
  <si>
    <t>2017-11-02T07:26:52-06:00</t>
  </si>
  <si>
    <t>ihernandez_2017-11-02_18-15-20_-0600_Thu</t>
  </si>
  <si>
    <t>1-f2dd665c0cbe9fd31f2772ebfc642f5e</t>
  </si>
  <si>
    <t>2017-11-02T09:30:00-06:00</t>
  </si>
  <si>
    <t>Perform S76C pm insp</t>
  </si>
  <si>
    <t>43041.7606482176</t>
  </si>
  <si>
    <t>2017-11-02T18:15:20-06:00</t>
  </si>
  <si>
    <t>ihernandez_2017-11-02_18-16-11_-0600_Thu</t>
  </si>
  <si>
    <t>1-07385eef2376660c27792f7d6fce8645</t>
  </si>
  <si>
    <t>2017-11-02T11:30:00-06:00</t>
  </si>
  <si>
    <t>43041.7612478356</t>
  </si>
  <si>
    <t>2017-11-02T18:16:11-06:00</t>
  </si>
  <si>
    <t>ihernandez_2017-11-02_18-16-58_-0600_Thu</t>
  </si>
  <si>
    <t>1-b814a2b9de817e674f0ef2796825ee00</t>
  </si>
  <si>
    <t>2017-11-02T12:30:00-06:00</t>
  </si>
  <si>
    <t>43041.7617829977</t>
  </si>
  <si>
    <t>2017-11-02T18:16:58-06:00</t>
  </si>
  <si>
    <t>ihernandez_2017-11-02_18-17-34_-0600_Thu</t>
  </si>
  <si>
    <t>1-8ca3e7d43b397d1aa2290f9006e01410</t>
  </si>
  <si>
    <t>43041.7621997454</t>
  </si>
  <si>
    <t>2017-11-02T18:17:34-06:00</t>
  </si>
  <si>
    <t>ihernandez_2017-11-02_18-18-08_-0600_Thu</t>
  </si>
  <si>
    <t>1-6dd01026455513c04a37277b56683ce5</t>
  </si>
  <si>
    <t>2017-11-02T15:00:00-06:00</t>
  </si>
  <si>
    <t>Chassis mud flaps and reflectors</t>
  </si>
  <si>
    <t>43041.7625977315</t>
  </si>
  <si>
    <t>2017-11-02T18:18:08-06:00</t>
  </si>
  <si>
    <t>ihernandez_2017-11-02_18-18-54_-0600_Thu</t>
  </si>
  <si>
    <t>1-801b91cf104b475481fb16f339bc23a7</t>
  </si>
  <si>
    <t>Rpl worlights and rewired lights</t>
  </si>
  <si>
    <t>43041.7631294097</t>
  </si>
  <si>
    <t>2017-11-02T18:18:54-06:00</t>
  </si>
  <si>
    <t>ihernandez_2017-11-03_18-22-44_-0600_Fri</t>
  </si>
  <si>
    <t>1-0788ec3b1996e4c06ab0844dca9d94ec</t>
  </si>
  <si>
    <t>2017-11-03T11:30:00-06:00</t>
  </si>
  <si>
    <t>316781045</t>
  </si>
  <si>
    <t>43042.7657923148</t>
  </si>
  <si>
    <t>2017-11-03T18:22:44-06:00</t>
  </si>
  <si>
    <t>ihernandez_2017-11-03_18-23-43_-0600_Fri</t>
  </si>
  <si>
    <t>1-c5efbdac2ba011590cd1041396a44edb</t>
  </si>
  <si>
    <t>2017-11-03T13:00:00-06:00</t>
  </si>
  <si>
    <t>Perform DOT annual insp</t>
  </si>
  <si>
    <t>43042.7664710185</t>
  </si>
  <si>
    <t>2017-11-03T18:23:43-06:00</t>
  </si>
  <si>
    <t>ihernandez_2017-11-03_18-24-23_-0600_Fri</t>
  </si>
  <si>
    <t>1-18c5c09832fc3a14672a3dac51178a57</t>
  </si>
  <si>
    <t>2017-11-03T14:00:00-06:00</t>
  </si>
  <si>
    <t>43042.7669379977</t>
  </si>
  <si>
    <t>2017-11-03T18:24:23-06:00</t>
  </si>
  <si>
    <t>ihernandez_2017-11-03_18-25-00_-0600_Fri</t>
  </si>
  <si>
    <t>1-c29f9b0e2fae5863c3a9dd2deb48633c</t>
  </si>
  <si>
    <t>2017-11-03T16:30:00-06:00</t>
  </si>
  <si>
    <t>Perform G06A insp</t>
  </si>
  <si>
    <t>43042.7673709028</t>
  </si>
  <si>
    <t>2017-11-03T18:25:00-06:00</t>
  </si>
  <si>
    <t>ihernandez_2017-11-03_18-25-52_-0600_Fri</t>
  </si>
  <si>
    <t>1-7414a379d346a177f0c053b91f90e52c</t>
  </si>
  <si>
    <t>43042.7679710995</t>
  </si>
  <si>
    <t>2017-11-03T18:25:52-06:00</t>
  </si>
  <si>
    <t>ihernandez_2017-11-05_18-28-41_-0700_Sun</t>
  </si>
  <si>
    <t>1-59700ac780df7cfb311a592ce75170ae</t>
  </si>
  <si>
    <t>Run up engine test for leaks</t>
  </si>
  <si>
    <t>43044.7699253241</t>
  </si>
  <si>
    <t>2017-11-05T18:28:41-07:00</t>
  </si>
  <si>
    <t>ihernandez_2017-11-05_18-29-34_-0700_Sun</t>
  </si>
  <si>
    <t>1-9dc18ccf19687a6795022d641a014330</t>
  </si>
  <si>
    <t>2017-11-04T12:30:00-06:00</t>
  </si>
  <si>
    <t>Perform Z01C pm insp</t>
  </si>
  <si>
    <t>43044.7705404861</t>
  </si>
  <si>
    <t>2017-11-05T18:29:34-07:00</t>
  </si>
  <si>
    <t>ihernandez_2017-11-05_18-30-53_-0700_Sun</t>
  </si>
  <si>
    <t>1-990d866a922dbc526b185a5b9c58ab5e</t>
  </si>
  <si>
    <t>Dot critical ins</t>
  </si>
  <si>
    <t>43044.7714518287</t>
  </si>
  <si>
    <t>2017-11-05T18:30:53-07:00</t>
  </si>
  <si>
    <t>ihernandez_2017-11-05_18-31-28_-0700_Sun</t>
  </si>
  <si>
    <t>1-6ddb26da5f580f9e80f82cfc1e132b24</t>
  </si>
  <si>
    <t>2017-11-04T15:30:00-06:00</t>
  </si>
  <si>
    <t>Dot critical in</t>
  </si>
  <si>
    <t>43044.7718553472</t>
  </si>
  <si>
    <t>2017-11-05T18:31:28-07:00</t>
  </si>
  <si>
    <t>ihernandez_2017-11-05_18-32-14_-0700_Sun</t>
  </si>
  <si>
    <t>1-0c0855f814d6311139773f2e989679aa</t>
  </si>
  <si>
    <t>2017-11-04T17:30:00-06:00</t>
  </si>
  <si>
    <t>Lights rpl tail light</t>
  </si>
  <si>
    <t>43044.7723898148</t>
  </si>
  <si>
    <t>2017-11-05T18:32:14-07:00</t>
  </si>
  <si>
    <t>ihernandez_2017-11-05_18-33-09_-0700_Sun</t>
  </si>
  <si>
    <t>1-ee896f5cac04f80b9acb43d687a0aa8c</t>
  </si>
  <si>
    <t>2017-11-05T13:00:00-07:00</t>
  </si>
  <si>
    <t>Perform S51C pm insp</t>
  </si>
  <si>
    <t>43044.773027662</t>
  </si>
  <si>
    <t>2017-11-05T18:33:09-07:00</t>
  </si>
  <si>
    <t>ihernandez_2017-11-05_18-37-15_-0700_Sun</t>
  </si>
  <si>
    <t>1-3d6c19b27493a0b717ee41e0362622f2</t>
  </si>
  <si>
    <t>Pwr end rpr bracket hydr hoses</t>
  </si>
  <si>
    <t>43044.7758709028</t>
  </si>
  <si>
    <t>2017-11-05T18:37:15-07:00</t>
  </si>
  <si>
    <t>ihernandez_2017-11-06_17-45-09_-0700_Mon</t>
  </si>
  <si>
    <t>1-a072aaacfe58024a14039c80dbda0f12</t>
  </si>
  <si>
    <t>43045.7396941551</t>
  </si>
  <si>
    <t>2017-11-06T17:45:09-07:00</t>
  </si>
  <si>
    <t>ihernandez_2017-11-06_17-46-09_-0700_Mon</t>
  </si>
  <si>
    <t>1-0353ccd8a954ef98c4c1fffe0a4282a4</t>
  </si>
  <si>
    <t>2017-11-05T14:30:00-07:00</t>
  </si>
  <si>
    <t>Pwrend rpl broken cover bolts</t>
  </si>
  <si>
    <t>43045.7403846991</t>
  </si>
  <si>
    <t>2017-11-06T17:46:09-07:00</t>
  </si>
  <si>
    <t>ihernandez_2017-11-06_17-47-09_-0700_Mon</t>
  </si>
  <si>
    <t>1-227a62ecb0fc771770905605d39df3bd</t>
  </si>
  <si>
    <t>Driveline RPR guards missing bolts</t>
  </si>
  <si>
    <t>43045.7410868634</t>
  </si>
  <si>
    <t>2017-11-06T17:47:09-07:00</t>
  </si>
  <si>
    <t>ihernandez_2017-11-06_17-47-50_-0700_Mon</t>
  </si>
  <si>
    <t>1-11c515f0f47edad97aea1f41f81c5c3a</t>
  </si>
  <si>
    <t>Perform S51C4 pm insp</t>
  </si>
  <si>
    <t>43045.741561794</t>
  </si>
  <si>
    <t>2017-11-06T17:47:50-07:00</t>
  </si>
  <si>
    <t>ihernandez_2017-11-06_17-49-40_-0700_Mon</t>
  </si>
  <si>
    <t>1-959756fec8704dc1f948270e466d77ba</t>
  </si>
  <si>
    <t>Perform C15A pm insp</t>
  </si>
  <si>
    <t>43045.7428325926</t>
  </si>
  <si>
    <t>2017-11-06T17:49:40-07:00</t>
  </si>
  <si>
    <t>ihernandez_2017-11-06_17-50-44_-0700_Mon</t>
  </si>
  <si>
    <t>1-b02b3ae879ad55f77e304ad22995a929</t>
  </si>
  <si>
    <t>43045.743567037</t>
  </si>
  <si>
    <t>2017-11-06T17:50:44-07:00</t>
  </si>
  <si>
    <t>ihernandez_2017-11-06_17-51-41_-0700_Mon</t>
  </si>
  <si>
    <t>2-5f31c314dc16de655f8a0c648446f77c</t>
  </si>
  <si>
    <t>2017-11-06T12:30:00-07:00</t>
  </si>
  <si>
    <t>Eng rpl fan belt</t>
  </si>
  <si>
    <t>43045.7442344907</t>
  </si>
  <si>
    <t>2017-11-06T17:51:41-07:00</t>
  </si>
  <si>
    <t>ihernandez_2017-11-06_17-52-14_-0700_Mon</t>
  </si>
  <si>
    <t>1-f03d4aba232931bc40e5af12716784ab</t>
  </si>
  <si>
    <t>Lights rpr work lights</t>
  </si>
  <si>
    <t>43045.7446158333</t>
  </si>
  <si>
    <t>2017-11-06T17:52:14-07:00</t>
  </si>
  <si>
    <t>ihernandez_2017-11-06_17-55-04_-0700_Mon</t>
  </si>
  <si>
    <t>1-a12b363ff536e4420765ddf3d0864bcb</t>
  </si>
  <si>
    <t>Brakes rpl wheel seal p/s middle</t>
  </si>
  <si>
    <t>43045.7465822801</t>
  </si>
  <si>
    <t>2017-11-06T17:55:04-07:00</t>
  </si>
  <si>
    <t>ihernandez_2017-11-06_17-56-54_-0700_Mon</t>
  </si>
  <si>
    <t>3-7605cfa7425ae968b6938c6ca11e7c0e</t>
  </si>
  <si>
    <t>43045.7478563542</t>
  </si>
  <si>
    <t>2017-11-06T17:56:54-07:00</t>
  </si>
  <si>
    <t>ihernandez_2017-11-07_16-19-41_-0700_Tue</t>
  </si>
  <si>
    <t>1-05565eb68fc0c6be28fab86af5c1bd09</t>
  </si>
  <si>
    <t>2017-11-07T10:30:00-07:00</t>
  </si>
  <si>
    <t>43046.6803399074</t>
  </si>
  <si>
    <t>2017-11-07T16:19:41-07:00</t>
  </si>
  <si>
    <t>ihernandez_2017-11-07_16-20-30_-0700_Tue</t>
  </si>
  <si>
    <t>1-25dba6da4525cc5830215593d1f6eeca</t>
  </si>
  <si>
    <t>Perform level B pm insp</t>
  </si>
  <si>
    <t>43046.6809100116</t>
  </si>
  <si>
    <t>2017-11-07T16:20:30-07:00</t>
  </si>
  <si>
    <t>ihernandez_2017-11-07_16-21-16_-0700_Tue</t>
  </si>
  <si>
    <t>1-b0546dd21768f23610585eb4b1e97a89</t>
  </si>
  <si>
    <t>43046.6814460069</t>
  </si>
  <si>
    <t>2017-11-07T16:21:16-07:00</t>
  </si>
  <si>
    <t>ihernandez_2017-11-11_21-21-56_-0700_Sat</t>
  </si>
  <si>
    <t>1-4ea5fe8b0adca52582df17a00e1d48df</t>
  </si>
  <si>
    <t>2017-11-08T10:30:00-07:00</t>
  </si>
  <si>
    <t>316626816</t>
  </si>
  <si>
    <t>10206460</t>
  </si>
  <si>
    <t>Perform S58C pm insp</t>
  </si>
  <si>
    <t>43050.8902334259</t>
  </si>
  <si>
    <t>2017-11-11T21:21:56-07:00</t>
  </si>
  <si>
    <t>ihernandez_2017-11-11_21-22-51_-0700_Sat</t>
  </si>
  <si>
    <t>1-85deb2cab9f3c7400b5d238b6c125ecf</t>
  </si>
  <si>
    <t>2017-11-08T11:30:00-07:00</t>
  </si>
  <si>
    <t>316962808</t>
  </si>
  <si>
    <t>43050.8908748958</t>
  </si>
  <si>
    <t>2017-11-11T21:22:51-07:00</t>
  </si>
  <si>
    <t>ihernandez_2017-11-11_21-23-33_-0700_Sat</t>
  </si>
  <si>
    <t>1-750cc7a3c5ab55cd46a611ffd19a3afe</t>
  </si>
  <si>
    <t>316962817</t>
  </si>
  <si>
    <t>Chassis rpr stairwell on unit</t>
  </si>
  <si>
    <t>43050.8913623032</t>
  </si>
  <si>
    <t>2017-11-11T21:23:33-07:00</t>
  </si>
  <si>
    <t>ihernandez_2017-11-11_21-24-13_-0700_Sat</t>
  </si>
  <si>
    <t>1-011cebd28534bdb576b38eaf131d974f</t>
  </si>
  <si>
    <t>2017-11-08T14:30:00-07:00</t>
  </si>
  <si>
    <t>316963274</t>
  </si>
  <si>
    <t>Hoses leaking install oil rings</t>
  </si>
  <si>
    <t>43050.8918228472</t>
  </si>
  <si>
    <t>2017-11-11T21:24:13-07:00</t>
  </si>
  <si>
    <t>ihernandez_2017-11-11_21-24-54_-0700_Sat</t>
  </si>
  <si>
    <t>1-0e889dbe7116df32c495ba1c88b615dc</t>
  </si>
  <si>
    <t>2017-11-08T15:30:00-07:00</t>
  </si>
  <si>
    <t>316963273</t>
  </si>
  <si>
    <t>Chassis cleareance lights rpl lights</t>
  </si>
  <si>
    <t>43050.8923012847</t>
  </si>
  <si>
    <t>2017-11-11T21:24:54-07:00</t>
  </si>
  <si>
    <t>ihernandez_2017-11-11_21-25-38_-0700_Sat</t>
  </si>
  <si>
    <t>1-47f2d2d0e0d8e85b85a23dfea5b07338</t>
  </si>
  <si>
    <t>2017-11-08T16:30:00-07:00</t>
  </si>
  <si>
    <t>316652977</t>
  </si>
  <si>
    <t>43050.8928018981</t>
  </si>
  <si>
    <t>2017-11-11T21:25:38-07:00</t>
  </si>
  <si>
    <t>ihernandez_2017-11-11_21-26-08_-0700_Sat</t>
  </si>
  <si>
    <t>1-8a88ca678769fb419f08c45cb31a6fbc</t>
  </si>
  <si>
    <t>2017-11-08T17:30:00-07:00</t>
  </si>
  <si>
    <t>43050.8931489815</t>
  </si>
  <si>
    <t>2017-11-11T21:26:08-07:00</t>
  </si>
  <si>
    <t>ihernandez_2017-11-11_21-26-56_-0700_Sat</t>
  </si>
  <si>
    <t>1-f29315b15684f9a6528fca187f947589</t>
  </si>
  <si>
    <t>316972262</t>
  </si>
  <si>
    <t>Cooling sys rpl radiator seals</t>
  </si>
  <si>
    <t>43050.8937056597</t>
  </si>
  <si>
    <t>2017-11-11T21:26:56-07:00</t>
  </si>
  <si>
    <t>ihernandez_2017-11-11_21-29-22_-0700_Sat</t>
  </si>
  <si>
    <t>1-7490a49c428edd2abc6500783c2b7687</t>
  </si>
  <si>
    <t>316968189</t>
  </si>
  <si>
    <t>43050.8954050347</t>
  </si>
  <si>
    <t>2017-11-11T21:29:22-07:00</t>
  </si>
  <si>
    <t>ihernandez_2017-11-11_21-30-02_-0700_Sat</t>
  </si>
  <si>
    <t>1-ea4735211ce64ba113752aa566f733cc</t>
  </si>
  <si>
    <t>2017-11-10T11:30:00-07:00</t>
  </si>
  <si>
    <t>316904308</t>
  </si>
  <si>
    <t>11980344</t>
  </si>
  <si>
    <t>43050.8958635417</t>
  </si>
  <si>
    <t>2017-11-11T21:30:02-07:00</t>
  </si>
  <si>
    <t>ihernandez_2017-11-11_21-30-36_-0700_Sat</t>
  </si>
  <si>
    <t>1-9696794e5fa2dedcbf313c00962d2ffd</t>
  </si>
  <si>
    <t>2017-11-10T12:30:00-07:00</t>
  </si>
  <si>
    <t>316755209</t>
  </si>
  <si>
    <t>43050.8962500694</t>
  </si>
  <si>
    <t>2017-11-11T21:30:36-07:00</t>
  </si>
  <si>
    <t>ihernandez_2017-11-11_21-31-24_-0700_Sat</t>
  </si>
  <si>
    <t>1-73d9f819657ac1a51210d2e9cc70b775</t>
  </si>
  <si>
    <t>Perform S76C 1 pm insp</t>
  </si>
  <si>
    <t>43050.896815162</t>
  </si>
  <si>
    <t>2017-11-11T21:31:24-07:00</t>
  </si>
  <si>
    <t>ihernandez_2017-11-11_21-32-46_-0700_Sat</t>
  </si>
  <si>
    <t>1-672e6c7146b54f4114b5390d66a8ec00</t>
  </si>
  <si>
    <t>2017-11-11T07:00:00-07:00</t>
  </si>
  <si>
    <t>11288982</t>
  </si>
  <si>
    <t>Perform Dot annual</t>
  </si>
  <si>
    <t>43050.8977603935</t>
  </si>
  <si>
    <t>2017-11-11T21:32:46-07:00</t>
  </si>
  <si>
    <t>ihernandez_2017-11-11_21-33-28_-0700_Sat</t>
  </si>
  <si>
    <t>1-cd9e1cd4c1cd1778703422b1fa0532b3</t>
  </si>
  <si>
    <t>2017-11-11T07:30:00-07:00</t>
  </si>
  <si>
    <t>Eng rpl turbo clamp</t>
  </si>
  <si>
    <t>43050.8982445486</t>
  </si>
  <si>
    <t>2017-11-11T21:33:28-07:00</t>
  </si>
  <si>
    <t>ihernandez_2017-11-11_21-34-18_-0700_Sat</t>
  </si>
  <si>
    <t>1-b85745123ee7259959d28c6c71b38c69</t>
  </si>
  <si>
    <t>2017-11-11T08:30:00-07:00</t>
  </si>
  <si>
    <t>Air sys rpl clamp on air charge cooler</t>
  </si>
  <si>
    <t>43050.8988271644</t>
  </si>
  <si>
    <t>2017-11-11T21:34:18-07:00</t>
  </si>
  <si>
    <t>ihernandez_2017-11-11_21-35-13_-0700_Sat</t>
  </si>
  <si>
    <t>1-d8756c57b7dcd331af2aab378a1ed2e2</t>
  </si>
  <si>
    <t>2017-11-11T11:30:00-07:00</t>
  </si>
  <si>
    <t>Clean bays north and south bays and trash cans</t>
  </si>
  <si>
    <t>43050.899460544</t>
  </si>
  <si>
    <t>2017-11-11T21:35:13-07:00</t>
  </si>
  <si>
    <t>ihernandez_2017-11-11_21-36-20_-0700_Sat</t>
  </si>
  <si>
    <t>1-be898662d3a48e00527e7920382b2d61</t>
  </si>
  <si>
    <t>2017-11-11T13:30:00-07:00</t>
  </si>
  <si>
    <t>316775732</t>
  </si>
  <si>
    <t>10713200</t>
  </si>
  <si>
    <t>Perform G01 B insp pm</t>
  </si>
  <si>
    <t>43050.9002368403</t>
  </si>
  <si>
    <t>2017-11-11T21:36:20-07:00</t>
  </si>
  <si>
    <t>ihernandez_2017-11-11_21-37-20_-0700_Sat</t>
  </si>
  <si>
    <t>2-7be9df6387fbdff9aa05292a40866aa5</t>
  </si>
  <si>
    <t>2017-11-11T14:30:00-07:00</t>
  </si>
  <si>
    <t>316987536</t>
  </si>
  <si>
    <t>Chassis rpl worklights</t>
  </si>
  <si>
    <t>43050.9009299653</t>
  </si>
  <si>
    <t>2017-11-11T21:37:20-07:00</t>
  </si>
  <si>
    <t>ihernandez_2017-11-11_21-38-21_-0700_Sat</t>
  </si>
  <si>
    <t>1-e0b4f85412ac1222e2f44a3a4ff70667</t>
  </si>
  <si>
    <t>2017-11-11T15:30:00-07:00</t>
  </si>
  <si>
    <t>316987533</t>
  </si>
  <si>
    <t>43050.9016347569</t>
  </si>
  <si>
    <t>2017-11-11T21:38:21-07:00</t>
  </si>
  <si>
    <t>ihernandez_2017-11-11_21-39-03_-0700_Sat</t>
  </si>
  <si>
    <t>1-f4f6416312995953f75c7725effa5876</t>
  </si>
  <si>
    <t>2017-11-11T17:30:00-07:00</t>
  </si>
  <si>
    <t>316992891</t>
  </si>
  <si>
    <t>11288836</t>
  </si>
  <si>
    <t>Chassis bolt rpl broken fender</t>
  </si>
  <si>
    <t>43050.902118125</t>
  </si>
  <si>
    <t>2017-11-11T21:39:03-07:00</t>
  </si>
  <si>
    <t>ihisiquio_2017-10-01_21-36-48_-0400_Sun</t>
  </si>
  <si>
    <t>1-a2bbfc54a8e5a732567efeef42d930d3</t>
  </si>
  <si>
    <t>ihisiquio</t>
  </si>
  <si>
    <t>2017-10-01T06:00:00-04:00</t>
  </si>
  <si>
    <t>2017-10-01T08:00:00-04:00</t>
  </si>
  <si>
    <t>Hisiquio</t>
  </si>
  <si>
    <t>Isai</t>
  </si>
  <si>
    <t>Hisiquio, Isai</t>
  </si>
  <si>
    <t>316789476</t>
  </si>
  <si>
    <t>12180819</t>
  </si>
  <si>
    <t>Leaking fittings</t>
  </si>
  <si>
    <t>43009.9005656944</t>
  </si>
  <si>
    <t>2017-10-01T21:36:48-04:00</t>
  </si>
  <si>
    <t>ihisiquio_2017-10-01_21-41-59_-0400_Sun</t>
  </si>
  <si>
    <t>1-be4ba1d722baa5f5dfb14e58226a9173</t>
  </si>
  <si>
    <t>2017-10-01T11:00:00-04:00</t>
  </si>
  <si>
    <t>316792213</t>
  </si>
  <si>
    <t>Replace 4 valve</t>
  </si>
  <si>
    <t>43009.9041603704</t>
  </si>
  <si>
    <t>2017-10-01T21:41:59-04:00</t>
  </si>
  <si>
    <t>ihisiquio_2017-10-01_21-43-55_-0400_Sun</t>
  </si>
  <si>
    <t>1-57642e6382ecebef6f81f23f7c98df59</t>
  </si>
  <si>
    <t>2017-10-01T14:30:00-04:00</t>
  </si>
  <si>
    <t>316792067</t>
  </si>
  <si>
    <t>Function test</t>
  </si>
  <si>
    <t>43009.9055011111</t>
  </si>
  <si>
    <t>2017-10-01T21:43:55-04:00</t>
  </si>
  <si>
    <t>ihisiquio_2017-10-01_21-45-15_-0400_Sun</t>
  </si>
  <si>
    <t>1-47827002dc8829f1d6d198dc5dcd2e14</t>
  </si>
  <si>
    <t>2017-10-01T18:00:00-04:00</t>
  </si>
  <si>
    <t>316792068</t>
  </si>
  <si>
    <t>12153232</t>
  </si>
  <si>
    <t>43009.9064299537</t>
  </si>
  <si>
    <t>2017-10-01T21:45:15-04:00</t>
  </si>
  <si>
    <t>ihisiquio_2017-10-02_21-00-22_-0400_Mon</t>
  </si>
  <si>
    <t>1-489a9c4f60558b91e2910612f6720d01</t>
  </si>
  <si>
    <t>2017-10-02T06:00:00-04:00</t>
  </si>
  <si>
    <t>2017-10-02T10:00:00-04:00</t>
  </si>
  <si>
    <t>316776565</t>
  </si>
  <si>
    <t>11165720</t>
  </si>
  <si>
    <t>DOT inspection. Exhaust gasket replacement</t>
  </si>
  <si>
    <t>43010.8752655324</t>
  </si>
  <si>
    <t>2017-10-02T21:00:22-04:00</t>
  </si>
  <si>
    <t>ihisiquio_2017-10-02_21-04-58_-0400_Mon</t>
  </si>
  <si>
    <t>1-2ae3f027ef0605f3f4d3e0358f9795b6</t>
  </si>
  <si>
    <t>2017-10-02T18:00:00-04:00</t>
  </si>
  <si>
    <t>316789482</t>
  </si>
  <si>
    <t>Hyd sys misc hose guarding</t>
  </si>
  <si>
    <t>43010.8784600463</t>
  </si>
  <si>
    <t>2017-10-02T21:04:58-04:00</t>
  </si>
  <si>
    <t>ihisiquio_2017-10-03_20-48-58_-0400_Tue</t>
  </si>
  <si>
    <t>1-44d9b6a95ed2e01149f8b5af65df0df8</t>
  </si>
  <si>
    <t>2017-10-03T06:00:00-04:00</t>
  </si>
  <si>
    <t>2017-10-03T08:00:00-04:00</t>
  </si>
  <si>
    <t>316797925</t>
  </si>
  <si>
    <t>12509519</t>
  </si>
  <si>
    <t>Cooling sys rpl sightglass</t>
  </si>
  <si>
    <t>43011.8673427083</t>
  </si>
  <si>
    <t>2017-10-03T20:48:58-04:00</t>
  </si>
  <si>
    <t>ihisiquio_2017-10-03_20-51-25_-0400_Tue</t>
  </si>
  <si>
    <t>1-b1554b413f8ab4e8c1ad5a459a02c970</t>
  </si>
  <si>
    <t>2017-10-03T10:00:00-04:00</t>
  </si>
  <si>
    <t>316797919</t>
  </si>
  <si>
    <t>Rpl damage guages</t>
  </si>
  <si>
    <t>43011.8690483102</t>
  </si>
  <si>
    <t>2017-10-03T20:51:25-04:00</t>
  </si>
  <si>
    <t>ihisiquio_2017-10-03_20-53-05_-0400_Tue</t>
  </si>
  <si>
    <t>1-5b8f198a247de7bbe8540cc423f9ece2</t>
  </si>
  <si>
    <t>2017-10-03T13:00:00-04:00</t>
  </si>
  <si>
    <t>316799155</t>
  </si>
  <si>
    <t>Air intake boost hoses</t>
  </si>
  <si>
    <t>43011.8701970833</t>
  </si>
  <si>
    <t>2017-10-03T20:53:05-04:00</t>
  </si>
  <si>
    <t>ihisiquio_2017-10-03_20-54-18_-0400_Tue</t>
  </si>
  <si>
    <t>1-b908a029deebbc5e2bf40cc8cfeeb7e4</t>
  </si>
  <si>
    <t>2017-10-03T18:00:00-04:00</t>
  </si>
  <si>
    <t>316797922</t>
  </si>
  <si>
    <t>Cooling system rebuild rad</t>
  </si>
  <si>
    <t>43011.8710521181</t>
  </si>
  <si>
    <t>2017-10-03T20:54:18-04:00</t>
  </si>
  <si>
    <t>ihisiquio_2017-10-05_17-35-48_-0600_Thu</t>
  </si>
  <si>
    <t>1-4d47a9331829fc6c712f5d47e73ca7f8</t>
  </si>
  <si>
    <t>12897209</t>
  </si>
  <si>
    <t>Cooling sys rebuild rad install on another unit</t>
  </si>
  <si>
    <t>43013.7332020718</t>
  </si>
  <si>
    <t>2017-10-05T17:35:48-06:00</t>
  </si>
  <si>
    <t>ihisiquio_2017-10-05_17-36-34_-0600_Thu</t>
  </si>
  <si>
    <t>1-9b9bef665253c3cad0ad61f14e47411b</t>
  </si>
  <si>
    <t>316868297</t>
  </si>
  <si>
    <t>Transmission lines replaced</t>
  </si>
  <si>
    <t>43013.7337352431</t>
  </si>
  <si>
    <t>2017-10-05T17:36:34-06:00</t>
  </si>
  <si>
    <t>ihisiquio_2017-10-05_17-37-39_-0600_Thu</t>
  </si>
  <si>
    <t>1-855d249d75a8abfae5bee429e8ac4f91</t>
  </si>
  <si>
    <t>Test run unit. Check for leaks hose wrap unit . tighten engine belts</t>
  </si>
  <si>
    <t>43013.7344905556</t>
  </si>
  <si>
    <t>2017-10-05T17:37:39-06:00</t>
  </si>
  <si>
    <t>ihisiquio_2017-10-05_17-38-49_-0600_Thu</t>
  </si>
  <si>
    <t>1-ca63495024e22af0f19ea5a558e6cdd6</t>
  </si>
  <si>
    <t>2017-10-05T15:00:00-06:00</t>
  </si>
  <si>
    <t>316816341</t>
  </si>
  <si>
    <t>12036272</t>
  </si>
  <si>
    <t>Engine belt replacements</t>
  </si>
  <si>
    <t>43013.7352992477</t>
  </si>
  <si>
    <t>2017-10-05T17:38:49-06:00</t>
  </si>
  <si>
    <t>ihisiquio_2017-10-05_17-39-35_-0600_Thu</t>
  </si>
  <si>
    <t>1-6f118bb9027ee4dd32bb5adca6caf0e7</t>
  </si>
  <si>
    <t>Test run unit. Check for leaks</t>
  </si>
  <si>
    <t>43013.7358292477</t>
  </si>
  <si>
    <t>2017-10-05T17:39:35-06:00</t>
  </si>
  <si>
    <t>ihisiquio_2017-10-06_18-53-47_-0600_Fri</t>
  </si>
  <si>
    <t>1-b2cea15dff13a4d5ee41c3bcfc616fe1</t>
  </si>
  <si>
    <t>2017-10-06T07:00:00-06:00</t>
  </si>
  <si>
    <t>316821778</t>
  </si>
  <si>
    <t>12036271</t>
  </si>
  <si>
    <t>Repair guards</t>
  </si>
  <si>
    <t>43014.7873549768</t>
  </si>
  <si>
    <t>2017-10-06T18:53:47-06:00</t>
  </si>
  <si>
    <t>ihisiquio_2017-10-06_18-54-46_-0600_Fri</t>
  </si>
  <si>
    <t>1-0ad8e21a502fa74a849ff533ea7e1644</t>
  </si>
  <si>
    <t>2017-10-06T08:00:00-06:00</t>
  </si>
  <si>
    <t>316821779</t>
  </si>
  <si>
    <t>Tighten bolts on transmission mount</t>
  </si>
  <si>
    <t>43014.7880383333</t>
  </si>
  <si>
    <t>2017-10-06T18:54:46-06:00</t>
  </si>
  <si>
    <t>ihisiquio_2017-10-06_18-56-07_-0600_Fri</t>
  </si>
  <si>
    <t>1-510fc4734466184e575ec2df10f48e42</t>
  </si>
  <si>
    <t>2017-10-06T10:00:00-06:00</t>
  </si>
  <si>
    <t>316821780</t>
  </si>
  <si>
    <t>Hose guards</t>
  </si>
  <si>
    <t>43014.788978912</t>
  </si>
  <si>
    <t>2017-10-06T18:56:07-06:00</t>
  </si>
  <si>
    <t>ihisiquio_2017-10-06_18-57-08_-0600_Fri</t>
  </si>
  <si>
    <t>1-a45ea3cabd6f68d2980d6fa1ade03550</t>
  </si>
  <si>
    <t>2017-10-06T11:00:00-06:00</t>
  </si>
  <si>
    <t>316821781</t>
  </si>
  <si>
    <t>Fix transmission ball valve</t>
  </si>
  <si>
    <t>43014.7896795949</t>
  </si>
  <si>
    <t>2017-10-06T18:57:08-06:00</t>
  </si>
  <si>
    <t>ihisiquio_2017-10-06_18-58-15_-0600_Fri</t>
  </si>
  <si>
    <t>1-bc1474aa493a86b865495590643a1abc</t>
  </si>
  <si>
    <t>316821782</t>
  </si>
  <si>
    <t>Tighten filters. Leaking</t>
  </si>
  <si>
    <t>43014.790454375</t>
  </si>
  <si>
    <t>2017-10-06T18:58:15-06:00</t>
  </si>
  <si>
    <t>ihisiquio_2017-10-06_18-59-47_-0600_Fri</t>
  </si>
  <si>
    <t>1-bccd17a5cdd328b2c1fc21c84daa0c24</t>
  </si>
  <si>
    <t>316821784</t>
  </si>
  <si>
    <t>Trans pan leak repaired</t>
  </si>
  <si>
    <t>43014.7915247685</t>
  </si>
  <si>
    <t>2017-10-06T18:59:47-06:00</t>
  </si>
  <si>
    <t>ihisiquio_2017-10-06_19-01-10_-0600_Fri</t>
  </si>
  <si>
    <t>1-7887acd591453b9852f3cacc3f7e49c2</t>
  </si>
  <si>
    <t>2017-10-06T14:00:00-06:00</t>
  </si>
  <si>
    <t>316822397</t>
  </si>
  <si>
    <t>12897099</t>
  </si>
  <si>
    <t>43014.7924791204</t>
  </si>
  <si>
    <t>2017-10-06T19:01:10-06:00</t>
  </si>
  <si>
    <t>ihisiquio_2017-10-06_19-02-43_-0600_Fri</t>
  </si>
  <si>
    <t>1-bfb522a22c06c6926a5bb0057e58350e</t>
  </si>
  <si>
    <t>2017-10-06T15:00:00-06:00</t>
  </si>
  <si>
    <t>316822412</t>
  </si>
  <si>
    <t>Flusk catch tank</t>
  </si>
  <si>
    <t>43014.7935579745</t>
  </si>
  <si>
    <t>2017-10-06T19:02:43-06:00</t>
  </si>
  <si>
    <t>ihisiquio_2017-10-06_19-04-27_-0600_Fri</t>
  </si>
  <si>
    <t>1-17c306502ed6bd3105d45f831fd09406</t>
  </si>
  <si>
    <t>316821787</t>
  </si>
  <si>
    <t>Inst. Fire ext.</t>
  </si>
  <si>
    <t>43014.7947611806</t>
  </si>
  <si>
    <t>2017-10-06T19:04:27-06:00</t>
  </si>
  <si>
    <t>ihisiquio_2017-10-06_19-05-28_-0600_Fri</t>
  </si>
  <si>
    <t>1-10473f08206ad87cfd930bdaa2ce3510</t>
  </si>
  <si>
    <t>316822408</t>
  </si>
  <si>
    <t>Trans sys diag trans pressur</t>
  </si>
  <si>
    <t>43014.795468912</t>
  </si>
  <si>
    <t>2017-10-06T19:05:28-06:00</t>
  </si>
  <si>
    <t>ihisiquio_2017-10-06_19-06-39_-0600_Fri</t>
  </si>
  <si>
    <t>1-5ef74bd4a3f8b27eb85f93a0a499a609</t>
  </si>
  <si>
    <t>316817753</t>
  </si>
  <si>
    <t>Mud flaps</t>
  </si>
  <si>
    <t>43014.7962958333</t>
  </si>
  <si>
    <t>2017-10-06T19:06:39-06:00</t>
  </si>
  <si>
    <t>ihisiquio_2017-10-07_18-56-17_-0600_Sat</t>
  </si>
  <si>
    <t>2-5c81653ade4e631500a05559f3edf33f</t>
  </si>
  <si>
    <t>316731054</t>
  </si>
  <si>
    <t>Trans rpl with rebuilt naw</t>
  </si>
  <si>
    <t>43015.7890940046</t>
  </si>
  <si>
    <t>2017-10-07T18:56:17-06:00</t>
  </si>
  <si>
    <t>ihisiquio_2017-10-07_18-58-49_-0600_Sat</t>
  </si>
  <si>
    <t>1-d06bac6a07e4d3bf80e96505ec055ae9</t>
  </si>
  <si>
    <t>316608423</t>
  </si>
  <si>
    <t>12340961</t>
  </si>
  <si>
    <t>43015.7908522917</t>
  </si>
  <si>
    <t>2017-10-07T18:58:49-06:00</t>
  </si>
  <si>
    <t>ihisiquio_2017-10-07_19-00-40_-0600_Sat</t>
  </si>
  <si>
    <t>1-dc24c6eab3ceacf6e0f91518a9924f67</t>
  </si>
  <si>
    <t>316678714</t>
  </si>
  <si>
    <t>12134785</t>
  </si>
  <si>
    <t>43015.7921372569</t>
  </si>
  <si>
    <t>2017-10-07T19:00:40-06:00</t>
  </si>
  <si>
    <t>ihisiquio_2017-10-09_19-38-48_-0600_Mon</t>
  </si>
  <si>
    <t>1-26e82b84707d024e04004aeded585417</t>
  </si>
  <si>
    <t>316826818</t>
  </si>
  <si>
    <t>Hyd sys rpl motor. Wash unit. Test run unit check for leaks</t>
  </si>
  <si>
    <t>43017.8186160185</t>
  </si>
  <si>
    <t>2017-10-09T19:38:48-06:00</t>
  </si>
  <si>
    <t>ihisiquio_2017-10-09_19-40-39_-0600_Mon</t>
  </si>
  <si>
    <t>1-75dbf41a88c8517f00cf1ce0e90b59c7</t>
  </si>
  <si>
    <t>316830379</t>
  </si>
  <si>
    <t>10302026</t>
  </si>
  <si>
    <t>Replace brake chamber</t>
  </si>
  <si>
    <t>43017.819899294</t>
  </si>
  <si>
    <t>2017-10-09T19:40:39-06:00</t>
  </si>
  <si>
    <t>ihisiquio_2017-10-09_19-41-41_-0600_Mon</t>
  </si>
  <si>
    <t>1-40840b30a02288da2fa476064fb084b3</t>
  </si>
  <si>
    <t>316832977</t>
  </si>
  <si>
    <t>12531942</t>
  </si>
  <si>
    <t>Rpl wheel seal</t>
  </si>
  <si>
    <t>43017.8206186806</t>
  </si>
  <si>
    <t>2017-10-09T19:41:41-06:00</t>
  </si>
  <si>
    <t>ihisiquio_2017-10-09_19-43-09_-0600_Mon</t>
  </si>
  <si>
    <t>1-ea60a13b9c792a45478ff14f88e0646e</t>
  </si>
  <si>
    <t>316730696</t>
  </si>
  <si>
    <t>Add coolant and check for leaks</t>
  </si>
  <si>
    <t>43017.8216385764</t>
  </si>
  <si>
    <t>2017-10-09T19:43:09-06:00</t>
  </si>
  <si>
    <t>ihisiquio_2017-10-09_19-44-24_-0600_Mon</t>
  </si>
  <si>
    <t>1-f34100e7f5b72a7aba2950ab0cfb0645</t>
  </si>
  <si>
    <t>316830437</t>
  </si>
  <si>
    <t>Install fire extinguiser and bracket</t>
  </si>
  <si>
    <t>43017.8225054745</t>
  </si>
  <si>
    <t>2017-10-09T19:44:24-06:00</t>
  </si>
  <si>
    <t>ihisiquio_2017-10-09_19-45-46_-0600_Mon</t>
  </si>
  <si>
    <t>1-fd0821a9711da6c7775eb47f2bf3e848</t>
  </si>
  <si>
    <t>Transmission diagnostic and trouble shooting</t>
  </si>
  <si>
    <t>43017.8234517477</t>
  </si>
  <si>
    <t>2017-10-09T19:45:46-06:00</t>
  </si>
  <si>
    <t>ihisiquio_2017-10-10_20-17-27_-0600_Tue</t>
  </si>
  <si>
    <t>1-43b4bcf41599149f1f613c77b9e3b31e</t>
  </si>
  <si>
    <t>2017-10-10T09:00:00-06:00</t>
  </si>
  <si>
    <t>316837462</t>
  </si>
  <si>
    <t>Weld guard</t>
  </si>
  <si>
    <t>43018.8454546528</t>
  </si>
  <si>
    <t>2017-10-10T20:17:27-06:00</t>
  </si>
  <si>
    <t>ihisiquio_2017-10-10_20-18-21_-0600_Tue</t>
  </si>
  <si>
    <t>1-f011c86cba12a9c5cf5e13da33fbbbb1</t>
  </si>
  <si>
    <t>316837465</t>
  </si>
  <si>
    <t>Rpr trans leak</t>
  </si>
  <si>
    <t>43018.8460862384</t>
  </si>
  <si>
    <t>2017-10-10T20:18:21-06:00</t>
  </si>
  <si>
    <t>ihisiquio_2017-10-10_20-19-13_-0600_Tue</t>
  </si>
  <si>
    <t>1-850017e700eaca77809bf48fa5bf68ee</t>
  </si>
  <si>
    <t>2017-10-10T14:00:00-06:00</t>
  </si>
  <si>
    <t>316837467</t>
  </si>
  <si>
    <t>Intake boots loose</t>
  </si>
  <si>
    <t>43018.8466816782</t>
  </si>
  <si>
    <t>2017-10-10T20:19:13-06:00</t>
  </si>
  <si>
    <t>ihisiquio_2017-10-10_20-20-00_-0600_Tue</t>
  </si>
  <si>
    <t>1-ec7c6af263ba0eb57e6fa3525f8597a0</t>
  </si>
  <si>
    <t>2017-10-10T17:00:00-06:00</t>
  </si>
  <si>
    <t>316837468</t>
  </si>
  <si>
    <t>Hyd sys guard hoses. Eplace damage hoses</t>
  </si>
  <si>
    <t>43018.8472271065</t>
  </si>
  <si>
    <t>2017-10-10T20:20:00-06:00</t>
  </si>
  <si>
    <t>ihisiquio_2017-10-10_20-21-00_-0600_Tue</t>
  </si>
  <si>
    <t>1-e58f184a50d7835ece6c696be8bdb2ca</t>
  </si>
  <si>
    <t>316832975</t>
  </si>
  <si>
    <t>Rpl rain exhaust cap</t>
  </si>
  <si>
    <t>43018.8479260417</t>
  </si>
  <si>
    <t>2017-10-10T20:21:00-06:00</t>
  </si>
  <si>
    <t>ihisiquio_2017-10-11_20-13-17_-0600_Wed</t>
  </si>
  <si>
    <t>1-46ff186c2587b2276de626d6744be298</t>
  </si>
  <si>
    <t>43019.8425653588</t>
  </si>
  <si>
    <t>2017-10-11T20:13:17-06:00</t>
  </si>
  <si>
    <t>ihisiquio_2017-10-11_20-14-09_-0600_Wed</t>
  </si>
  <si>
    <t>1-ef0cb8b77aac4152de8da746c92b23c0</t>
  </si>
  <si>
    <t>316844709</t>
  </si>
  <si>
    <t>12195738</t>
  </si>
  <si>
    <t>43019.8431662616</t>
  </si>
  <si>
    <t>2017-10-11T20:14:09-06:00</t>
  </si>
  <si>
    <t>ihisiquio_2017-10-12_18-54-20_-0600_Thu</t>
  </si>
  <si>
    <t>1-fc6be709314a9a60db0a8a10c69d98a2</t>
  </si>
  <si>
    <t>316844696</t>
  </si>
  <si>
    <t>12107187</t>
  </si>
  <si>
    <t>Uel sys hose guarding</t>
  </si>
  <si>
    <t>43020.7877377083</t>
  </si>
  <si>
    <t>2017-10-12T18:54:20-06:00</t>
  </si>
  <si>
    <t>ihisiquio_2017-10-12_18-56-02_-0600_Thu</t>
  </si>
  <si>
    <t>1-bf1edc4282e1d1d4517abd22f57b56a7</t>
  </si>
  <si>
    <t>316844676</t>
  </si>
  <si>
    <t>Trans auto hose leaking</t>
  </si>
  <si>
    <t>43020.7889166319</t>
  </si>
  <si>
    <t>2017-10-12T18:56:02-06:00</t>
  </si>
  <si>
    <t>ihisiquio_2017-10-12_18-57-25_-0600_Thu</t>
  </si>
  <si>
    <t>2-2fa82238a3f4f450042e5357bac3c038</t>
  </si>
  <si>
    <t>316843965</t>
  </si>
  <si>
    <t>Cooling sys rpl</t>
  </si>
  <si>
    <t>43020.7898759144</t>
  </si>
  <si>
    <t>2017-10-12T18:57:25-06:00</t>
  </si>
  <si>
    <t>ihisiquio_2017-10-12_19-00-00_-0600_Thu</t>
  </si>
  <si>
    <t>1-b4286a51f7dbde80fe2f4b4eaa6d9b24</t>
  </si>
  <si>
    <t>316843967</t>
  </si>
  <si>
    <t>Safety sys fire ext bracket</t>
  </si>
  <si>
    <t>43020.7916669329</t>
  </si>
  <si>
    <t>2017-10-12T19:00:00-06:00</t>
  </si>
  <si>
    <t>ihisiquio_2017-10-12_19-02-01_-0600_Thu</t>
  </si>
  <si>
    <t>1-9d65054d47efe3124f228a66083a3c22</t>
  </si>
  <si>
    <t>316843963</t>
  </si>
  <si>
    <t>Cooling sys webasto inop</t>
  </si>
  <si>
    <t>43020.7930700347</t>
  </si>
  <si>
    <t>2017-10-12T19:02:01-06:00</t>
  </si>
  <si>
    <t>ihisiquio_2017-10-13_19-42-24_-0600_Fri</t>
  </si>
  <si>
    <t>3-1c94cefd90c57279eacc2b37448e7a8d</t>
  </si>
  <si>
    <t>Install speed reducer</t>
  </si>
  <si>
    <t>43021.8211134491</t>
  </si>
  <si>
    <t>2017-10-13T19:42:24-06:00</t>
  </si>
  <si>
    <t>ihisiquio_2017-10-15_21-27-25_-0400_Sun</t>
  </si>
  <si>
    <t>1-82815a40ec6710934b4b847be1115c1b</t>
  </si>
  <si>
    <t>2017-10-14T06:00:00-04:00</t>
  </si>
  <si>
    <t>2017-10-14T10:00:00-04:00</t>
  </si>
  <si>
    <t>316713531</t>
  </si>
  <si>
    <t>Replace all fuel hoses</t>
  </si>
  <si>
    <t>43023.8940437616</t>
  </si>
  <si>
    <t>2017-10-15T21:27:25-04:00</t>
  </si>
  <si>
    <t>ihisiquio_2017-10-15_21-28-17_-0400_Sun</t>
  </si>
  <si>
    <t>1-252a135503c92dab3462b5fc729d5eb6</t>
  </si>
  <si>
    <t>2017-10-14T13:00:00-04:00</t>
  </si>
  <si>
    <t>316858446</t>
  </si>
  <si>
    <t>Acc rep DOT tape</t>
  </si>
  <si>
    <t>43023.8946508218</t>
  </si>
  <si>
    <t>2017-10-15T21:28:17-04:00</t>
  </si>
  <si>
    <t>ihisiquio_2017-10-15_21-29-33_-0400_Sun</t>
  </si>
  <si>
    <t>1-2b9d768e8e87d1df990ae4b3a39e3117</t>
  </si>
  <si>
    <t>2017-10-14T15:00:00-04:00</t>
  </si>
  <si>
    <t>316858443</t>
  </si>
  <si>
    <t>Front ans rear fenders cracked</t>
  </si>
  <si>
    <t>43023.8955214931</t>
  </si>
  <si>
    <t>2017-10-15T21:29:33-04:00</t>
  </si>
  <si>
    <t>ihisiquio_2017-10-15_21-30-34_-0400_Sun</t>
  </si>
  <si>
    <t>1-fc78bcde8ba42c01ea90702e35bef54f</t>
  </si>
  <si>
    <t>2017-10-14T18:00:00-04:00</t>
  </si>
  <si>
    <t>316858465</t>
  </si>
  <si>
    <t>Trans sys upright auto fill</t>
  </si>
  <si>
    <t>43023.8962377546</t>
  </si>
  <si>
    <t>2017-10-15T21:30:34-04:00</t>
  </si>
  <si>
    <t>ihisiquio_2017-10-15_21-32-06_-0400_Sun</t>
  </si>
  <si>
    <t>1-36a7e1d27d8fd44a048534de464f7dfa</t>
  </si>
  <si>
    <t>2017-10-15T06:00:00-04:00</t>
  </si>
  <si>
    <t>2017-10-15T07:00:00-04:00</t>
  </si>
  <si>
    <t>316860174</t>
  </si>
  <si>
    <t>Brake acc slack missing pin</t>
  </si>
  <si>
    <t>43023.8972921412</t>
  </si>
  <si>
    <t>2017-10-15T21:32:06-04:00</t>
  </si>
  <si>
    <t>ihisiquio_2017-10-15_21-33-18_-0400_Sun</t>
  </si>
  <si>
    <t>1-96c2f9f5050ffd39e12ea450d0ec7dd5</t>
  </si>
  <si>
    <t>2017-10-15T08:00:00-04:00</t>
  </si>
  <si>
    <t>316858461</t>
  </si>
  <si>
    <t>Staircase damaged stepd</t>
  </si>
  <si>
    <t>43023.8981275231</t>
  </si>
  <si>
    <t>2017-10-15T21:33:18-04:00</t>
  </si>
  <si>
    <t>ihisiquio_2017-10-15_21-34-14_-0400_Sun</t>
  </si>
  <si>
    <t>1-9addc0af2efafe2a56aaec7f675b5a3a</t>
  </si>
  <si>
    <t>2017-10-15T09:00:00-04:00</t>
  </si>
  <si>
    <t>316858452</t>
  </si>
  <si>
    <t>Bulk tank rpr tether</t>
  </si>
  <si>
    <t>43023.8987765162</t>
  </si>
  <si>
    <t>2017-10-15T21:34:14-04:00</t>
  </si>
  <si>
    <t>ihisiquio_2017-10-15_21-35-08_-0400_Sun</t>
  </si>
  <si>
    <t>1-e5060c12a49aa741119af35028f43850</t>
  </si>
  <si>
    <t>2017-10-15T11:00:00-04:00</t>
  </si>
  <si>
    <t>316858469</t>
  </si>
  <si>
    <t>Tran chem rpl ball valves</t>
  </si>
  <si>
    <t>43023.8994048148</t>
  </si>
  <si>
    <t>2017-10-15T21:35:08-04:00</t>
  </si>
  <si>
    <t>ihisiquio_2017-10-15_21-36-32_-0400_Sun</t>
  </si>
  <si>
    <t>1-0b518a325563a370baa8fc383d530095</t>
  </si>
  <si>
    <t>2017-10-15T14:00:00-04:00</t>
  </si>
  <si>
    <t>316853331</t>
  </si>
  <si>
    <t>Replace air dryer</t>
  </si>
  <si>
    <t>43023.900381794</t>
  </si>
  <si>
    <t>2017-10-15T21:36:32-04:00</t>
  </si>
  <si>
    <t>ihisiquio_2017-10-15_21-37-17_-0400_Sun</t>
  </si>
  <si>
    <t>2-c24b2cef1f0fcc86eab097e140138480</t>
  </si>
  <si>
    <t>2017-10-15T16:00:00-04:00</t>
  </si>
  <si>
    <t>316858468</t>
  </si>
  <si>
    <t>Tran chem rpl hoses</t>
  </si>
  <si>
    <t>43023.900896088</t>
  </si>
  <si>
    <t>2017-10-15T21:37:17-04:00</t>
  </si>
  <si>
    <t>ihisiquio_2017-10-15_21-37-59_-0400_Sun</t>
  </si>
  <si>
    <t>1-bb927b6a8c395b7e4100d1306aef18f0</t>
  </si>
  <si>
    <t>2017-10-15T17:00:00-04:00</t>
  </si>
  <si>
    <t>316858453</t>
  </si>
  <si>
    <t>Aux lights rpl</t>
  </si>
  <si>
    <t>43023.9013820486</t>
  </si>
  <si>
    <t>2017-10-15T21:37:59-04:00</t>
  </si>
  <si>
    <t>ihisiquio_2017-10-15_21-41-53_-0400_Sun</t>
  </si>
  <si>
    <t>1-fe57a00b84964b93d93d8fc262ec6021</t>
  </si>
  <si>
    <t>2017-10-15T18:00:00-04:00</t>
  </si>
  <si>
    <t>316858459</t>
  </si>
  <si>
    <t>Lighting sys rpr lights</t>
  </si>
  <si>
    <t>43023.904094919</t>
  </si>
  <si>
    <t>2017-10-15T21:41:53-04:00</t>
  </si>
  <si>
    <t>ihisiquio_2017-10-16_21-21-16_-0400_Mon</t>
  </si>
  <si>
    <t>1-49174d70c6f0e197c931faac9f1e16a3</t>
  </si>
  <si>
    <t>2017-10-16T06:00:00-04:00</t>
  </si>
  <si>
    <t>2017-10-16T14:00:00-04:00</t>
  </si>
  <si>
    <t>316855443</t>
  </si>
  <si>
    <t>Remove rear top gate and take to welding shop and install into unit. And install fenders</t>
  </si>
  <si>
    <t>43024.8897774884</t>
  </si>
  <si>
    <t>2017-10-16T21:21:16-04:00</t>
  </si>
  <si>
    <t>ihisiquio_2017-10-16_21-23-39_-0400_Mon</t>
  </si>
  <si>
    <t>1-6da3c945e7f8c68be95e2a51b8df371d</t>
  </si>
  <si>
    <t>2017-10-16T15:00:00-04:00</t>
  </si>
  <si>
    <t>316858444</t>
  </si>
  <si>
    <t>Da auger butterfly valve leaks</t>
  </si>
  <si>
    <t>43024.8914320833</t>
  </si>
  <si>
    <t>2017-10-16T21:23:39-04:00</t>
  </si>
  <si>
    <t>ihisiquio_2017-10-16_21-24-47_-0400_Mon</t>
  </si>
  <si>
    <t>1-4c9088a6b5246d3801b10f516cb43480</t>
  </si>
  <si>
    <t>2017-10-16T17:00:00-04:00</t>
  </si>
  <si>
    <t>316858458</t>
  </si>
  <si>
    <t>Install sagety gate springs</t>
  </si>
  <si>
    <t>43024.8922110648</t>
  </si>
  <si>
    <t>2017-10-16T21:24:47-04:00</t>
  </si>
  <si>
    <t>ihisiquio_2017-10-16_21-26-04_-0400_Mon</t>
  </si>
  <si>
    <t>1-613afb2143ad6ef05458216c22ab4b8a</t>
  </si>
  <si>
    <t>2017-10-16T18:00:00-04:00</t>
  </si>
  <si>
    <t>316858467</t>
  </si>
  <si>
    <t>Replace engine oil guage</t>
  </si>
  <si>
    <t>43024.8931106481</t>
  </si>
  <si>
    <t>2017-10-16T21:26:04-04:00</t>
  </si>
  <si>
    <t>ihisiquio_2017-10-17_21-21-29_-0400_Tue</t>
  </si>
  <si>
    <t>3-2c92d2b8713fefb63eb2df16f9805c37</t>
  </si>
  <si>
    <t>2017-10-17T06:00:00-04:00</t>
  </si>
  <si>
    <t>2017-10-17T18:00:00-04:00</t>
  </si>
  <si>
    <t>316860173</t>
  </si>
  <si>
    <t>Install seals</t>
  </si>
  <si>
    <t>43025.8899233796</t>
  </si>
  <si>
    <t>2017-10-17T21:21:29-04:00</t>
  </si>
  <si>
    <t>ihisiquio_2017-10-18_21-47-48_-0400_Wed</t>
  </si>
  <si>
    <t>1-a0a8320cd1a17f7c62fb7ca0cb7fee43</t>
  </si>
  <si>
    <t>2017-10-18T06:00:00-04:00</t>
  </si>
  <si>
    <t>2017-10-18T18:00:00-04:00</t>
  </si>
  <si>
    <t>316872983</t>
  </si>
  <si>
    <t>12215360</t>
  </si>
  <si>
    <t>Hyd sys wj pump leak</t>
  </si>
  <si>
    <t>43026.9082004282</t>
  </si>
  <si>
    <t>2017-10-18T21:47:48-04:00</t>
  </si>
  <si>
    <t>ihisiquio_2017-10-19_21-23-46_-0400_Thu</t>
  </si>
  <si>
    <t>3-ec0af91a3cebd48af46657de746e3022</t>
  </si>
  <si>
    <t>2017-10-19T06:00:00-04:00</t>
  </si>
  <si>
    <t>2017-10-19T10:00:00-04:00</t>
  </si>
  <si>
    <t>Finish installing hyd. Pump and hoses</t>
  </si>
  <si>
    <t>43027.8915059259</t>
  </si>
  <si>
    <t>2017-10-19T21:23:46-04:00</t>
  </si>
  <si>
    <t>ihisiquio_2017-10-19_21-25-17_-0400_Thu</t>
  </si>
  <si>
    <t>3-91e95bc79b6dd4f61b24e04fb5110461</t>
  </si>
  <si>
    <t>2017-10-19T18:00:00-04:00</t>
  </si>
  <si>
    <t>316883753</t>
  </si>
  <si>
    <t>12467737</t>
  </si>
  <si>
    <t>Remove radiator and start replacing gasckets</t>
  </si>
  <si>
    <t>43027.8925649306</t>
  </si>
  <si>
    <t>2017-10-19T21:25:17-04:00</t>
  </si>
  <si>
    <t>ihisiquio_2017-10-21_19-16-05_-0600_Sat</t>
  </si>
  <si>
    <t>2-600eb7eca65c8c2ac112b8300fd17162</t>
  </si>
  <si>
    <t>316883757</t>
  </si>
  <si>
    <t>Wheel seal</t>
  </si>
  <si>
    <t>43029.8028398611</t>
  </si>
  <si>
    <t>2017-10-21T19:16:05-06:00</t>
  </si>
  <si>
    <t>ihisiquio_2017-10-21_19-18-04_-0600_Sat</t>
  </si>
  <si>
    <t>2-a8151573dc1b0327a1bc9fb100ac37ed</t>
  </si>
  <si>
    <t>316882730</t>
  </si>
  <si>
    <t>Remove sand screw hydraulic pump</t>
  </si>
  <si>
    <t>43029.8042165625</t>
  </si>
  <si>
    <t>2017-10-21T19:18:04-06:00</t>
  </si>
  <si>
    <t>ihisiquio_2017-10-21_19-19-24_-0600_Sat</t>
  </si>
  <si>
    <t>2-69b91e7a5ade75a69c9a4e4f17b9ecba</t>
  </si>
  <si>
    <t>316883760</t>
  </si>
  <si>
    <t>Remove parallel hydraulic pump</t>
  </si>
  <si>
    <t>43029.8051488542</t>
  </si>
  <si>
    <t>2017-10-21T19:19:24-06:00</t>
  </si>
  <si>
    <t>ihisiquio_2017-10-21_19-21-33_-0600_Sat</t>
  </si>
  <si>
    <t>2-428752afd476a796b20d8c3c204ad0fe</t>
  </si>
  <si>
    <t>316876108</t>
  </si>
  <si>
    <t>Install piping for discharge pump</t>
  </si>
  <si>
    <t>43029.8066370602</t>
  </si>
  <si>
    <t>2017-10-21T19:21:33-06:00</t>
  </si>
  <si>
    <t>ihisiquio_2017-10-21_19-24-00_-0600_Sat</t>
  </si>
  <si>
    <t>2-5bd1392379ebb9feb6fbd6ecc18b135c</t>
  </si>
  <si>
    <t>2017-10-20T14:00:00-06:00</t>
  </si>
  <si>
    <t>316896030</t>
  </si>
  <si>
    <t>Install DOT tape.</t>
  </si>
  <si>
    <t>43029.8083409028</t>
  </si>
  <si>
    <t>2017-10-21T19:24:00-06:00</t>
  </si>
  <si>
    <t>ihisiquio_2017-10-21_19-24-51_-0600_Sat</t>
  </si>
  <si>
    <t>2-ac85d674f199b9f01ecd6dea9f7eda24</t>
  </si>
  <si>
    <t>Radiator installation</t>
  </si>
  <si>
    <t>43029.8089285532</t>
  </si>
  <si>
    <t>2017-10-21T19:24:51-06:00</t>
  </si>
  <si>
    <t>ihisiquio_2017-10-23_06-11-45_-0600_Mon</t>
  </si>
  <si>
    <t>1-069bad96ee9b123b42d124167c8d89bb</t>
  </si>
  <si>
    <t>2017-10-22T12:00:00-06:00</t>
  </si>
  <si>
    <t>Install gaskets for flanges connect all coolant hoses to radiator . add coolant to radiator</t>
  </si>
  <si>
    <t>43031.258166875</t>
  </si>
  <si>
    <t>2017-10-23T06:11:45-06:00</t>
  </si>
  <si>
    <t>ihisiquio_2017-10-24_19-02-26_-0600_Tue</t>
  </si>
  <si>
    <t>2-967e86794f216a5473dd216170c7ff8d</t>
  </si>
  <si>
    <t>316900557</t>
  </si>
  <si>
    <t>12462209</t>
  </si>
  <si>
    <t>Remove egr and turbo</t>
  </si>
  <si>
    <t>43032.7933607639</t>
  </si>
  <si>
    <t>2017-10-24T19:02:26-06:00</t>
  </si>
  <si>
    <t>ihisiquio_2017-10-24_19-03-48_-0600_Tue</t>
  </si>
  <si>
    <t>2-aa54b5c1d0aa6348a64be0b405d03281</t>
  </si>
  <si>
    <t>Install egr and turbo</t>
  </si>
  <si>
    <t>43032.7943061921</t>
  </si>
  <si>
    <t>2017-10-24T19:03:48-06:00</t>
  </si>
  <si>
    <t>ihisiquio_2017-10-24_19-07-19_-0600_Tue</t>
  </si>
  <si>
    <t>1-772d7976d632874487b99d6f60a3722a</t>
  </si>
  <si>
    <t>316894701</t>
  </si>
  <si>
    <t>Diag and repair ligts</t>
  </si>
  <si>
    <t>43032.79675125</t>
  </si>
  <si>
    <t>2017-10-24T19:07:19-06:00</t>
  </si>
  <si>
    <t>ihisiquio_2017-10-26_20-13-41_-0600_Thu</t>
  </si>
  <si>
    <t>3-51a0c4d0590b7e4440f4a0564c62dcf8</t>
  </si>
  <si>
    <t>316916007</t>
  </si>
  <si>
    <t>Remove la2 replace seals. And install . remove again la2 and replace packing</t>
  </si>
  <si>
    <t>43034.8428423958</t>
  </si>
  <si>
    <t>2017-10-26T20:13:41-06:00</t>
  </si>
  <si>
    <t>ihisiquio_2017-10-28_21-41-01_-0400_Sat</t>
  </si>
  <si>
    <t>1-4d578edccedf809699f2568df503418e</t>
  </si>
  <si>
    <t>2017-10-27T06:00:00-04:00</t>
  </si>
  <si>
    <t>2017-10-27T12:00:00-04:00</t>
  </si>
  <si>
    <t>316924513</t>
  </si>
  <si>
    <t>Remove hyd motor</t>
  </si>
  <si>
    <t>43036.9034842361</t>
  </si>
  <si>
    <t>2017-10-28T21:41:01-04:00</t>
  </si>
  <si>
    <t>ihisiquio_2017-10-28_21-42-05_-0400_Sat</t>
  </si>
  <si>
    <t>1-0f6a2b1644096f53f41b2023e3b6aff5</t>
  </si>
  <si>
    <t>2017-10-28T06:00:00-04:00</t>
  </si>
  <si>
    <t>2017-10-28T12:00:00-04:00</t>
  </si>
  <si>
    <t>Install hyd. Motor and replace hyd filters and drain hyd tank</t>
  </si>
  <si>
    <t>43036.904233912</t>
  </si>
  <si>
    <t>2017-10-28T21:42:05-04:00</t>
  </si>
  <si>
    <t>ihisiquio_2017-10-28_21-43-58_-0400_Sat</t>
  </si>
  <si>
    <t>1-12e9fd12630376eb4a2906ce73c1091a</t>
  </si>
  <si>
    <t>2017-10-28T18:00:00-04:00</t>
  </si>
  <si>
    <t>316924060</t>
  </si>
  <si>
    <t>12384115</t>
  </si>
  <si>
    <t>Replace start lines</t>
  </si>
  <si>
    <t>43036.9055375</t>
  </si>
  <si>
    <t>2017-10-28T21:43:58-04:00</t>
  </si>
  <si>
    <t>ihisiquio_2017-10-28_21-45-38_-0400_Sat</t>
  </si>
  <si>
    <t>1-996803d240f1785f7f0e6c1773836079</t>
  </si>
  <si>
    <t>2017-10-27T18:00:00-04:00</t>
  </si>
  <si>
    <t>Finish installing hoses for uprights</t>
  </si>
  <si>
    <t>43036.9066967014</t>
  </si>
  <si>
    <t>2017-10-28T21:45:38-04:00</t>
  </si>
  <si>
    <t>ihisiquio_2017-10-29_19-42-05_-0600_Sun</t>
  </si>
  <si>
    <t>1-685105e25480945141c39bed1892fd37</t>
  </si>
  <si>
    <t>316924068</t>
  </si>
  <si>
    <t>Engine oil pan leaking</t>
  </si>
  <si>
    <t>43037.8209010301</t>
  </si>
  <si>
    <t>2017-10-29T19:42:05-06:00</t>
  </si>
  <si>
    <t>ihisiquio_2017-10-29_19-43-05_-0600_Sun</t>
  </si>
  <si>
    <t>1-f2030adb0a796a5c97d443baf0f97cbc</t>
  </si>
  <si>
    <t>316924067</t>
  </si>
  <si>
    <t>Muffler missing bolts</t>
  </si>
  <si>
    <t>43037.8215915509</t>
  </si>
  <si>
    <t>2017-10-29T19:43:05-06:00</t>
  </si>
  <si>
    <t>ihisiquio_2017-10-29_19-43-54_-0600_Sun</t>
  </si>
  <si>
    <t>1-c645341de718507e4cb1bf29087f0d25</t>
  </si>
  <si>
    <t>316930782</t>
  </si>
  <si>
    <t>12179011</t>
  </si>
  <si>
    <t>Replace hyd lines</t>
  </si>
  <si>
    <t>43037.8221604514</t>
  </si>
  <si>
    <t>2017-10-29T19:43:54-06:00</t>
  </si>
  <si>
    <t>ihisiquio_2017-10-29_19-45-26_-0600_Sun</t>
  </si>
  <si>
    <t>1-f39fe35cd4a2d6fb0f0758b5ef5f8252</t>
  </si>
  <si>
    <t>316929667</t>
  </si>
  <si>
    <t>Hose huarding</t>
  </si>
  <si>
    <t>43037.8232260185</t>
  </si>
  <si>
    <t>2017-10-29T19:45:26-06:00</t>
  </si>
  <si>
    <t>ihisiquio_2017-10-31_16-27-36_-0600_Tue</t>
  </si>
  <si>
    <t>1-d5d33fdc89f0cd7a2f5f8b52479d7b77</t>
  </si>
  <si>
    <t>2017-10-30T08:30:00-06:00</t>
  </si>
  <si>
    <t>Misc hose guarding</t>
  </si>
  <si>
    <t>43039.6858391319</t>
  </si>
  <si>
    <t>2017-10-31T16:27:36-06:00</t>
  </si>
  <si>
    <t>ihisiquio_2017-10-31_16-28-35_-0600_Tue</t>
  </si>
  <si>
    <t>1-c0cce0af95384fb66168391f8e092953</t>
  </si>
  <si>
    <t>43039.6865184144</t>
  </si>
  <si>
    <t>2017-10-31T16:28:35-06:00</t>
  </si>
  <si>
    <t>ihisiquio_2017-10-31_16-29-47_-0600_Tue</t>
  </si>
  <si>
    <t>2-0e6eec64d43de92a35e80d3fada6f28b</t>
  </si>
  <si>
    <t>316935432</t>
  </si>
  <si>
    <t>Install hard line for mtu and add coolant system</t>
  </si>
  <si>
    <t>43039.6873535417</t>
  </si>
  <si>
    <t>2017-10-31T16:29:47-06:00</t>
  </si>
  <si>
    <t>ihisiquio_2017-11-01_13-33-34_-0500_Wed</t>
  </si>
  <si>
    <t>1-bbd01a82a2d60739919a29993cb86060</t>
  </si>
  <si>
    <t>316930777</t>
  </si>
  <si>
    <t>Install hard line for mtu and add coolant to system</t>
  </si>
  <si>
    <t>43040.5649878125</t>
  </si>
  <si>
    <t>2017-11-01T13:33:34-05:00</t>
  </si>
  <si>
    <t>ihisiquio_2017-11-01_13-34-39_-0500_Wed</t>
  </si>
  <si>
    <t>1-d0f6443632dad20b14acd4d533de3b37</t>
  </si>
  <si>
    <t>12495260</t>
  </si>
  <si>
    <t>Cool sys radiator leaking</t>
  </si>
  <si>
    <t>43040.5657310185</t>
  </si>
  <si>
    <t>2017-11-01T13:34:39-05:00</t>
  </si>
  <si>
    <t>ihisiquio_2017-11-01_13-35-45_-0500_Wed</t>
  </si>
  <si>
    <t>1-4d7fa71046b77dafae03e9807b92796e</t>
  </si>
  <si>
    <t>43040.5664995023</t>
  </si>
  <si>
    <t>2017-11-01T13:35:45-05:00</t>
  </si>
  <si>
    <t>ileal_2017-10-03_06-32-56_-0500_Tue</t>
  </si>
  <si>
    <t>1-8d3ee991bda93d2ae061b2ee4725b15b</t>
  </si>
  <si>
    <t>ileal</t>
  </si>
  <si>
    <t>Leal</t>
  </si>
  <si>
    <t>Isaac</t>
  </si>
  <si>
    <t>Leal, Isaac</t>
  </si>
  <si>
    <t>Tk assy lube cntrgl and ht-400</t>
  </si>
  <si>
    <t>43011.2728793519</t>
  </si>
  <si>
    <t>2017-10-03T06:32:56-05:00</t>
  </si>
  <si>
    <t>ileal_2017-10-03_06-34-00_-0500_Tue</t>
  </si>
  <si>
    <t>1-108c981d7af4dc294c3eaaaafa3d5594</t>
  </si>
  <si>
    <t>105892572</t>
  </si>
  <si>
    <t>Kit hose suct crated fmt janus</t>
  </si>
  <si>
    <t>43011.2736118866</t>
  </si>
  <si>
    <t>2017-10-03T06:34:00-05:00</t>
  </si>
  <si>
    <t>ileal_2017-10-03_06-34-53_-0500_Tue</t>
  </si>
  <si>
    <t>1-52e66bf05f4e7085083686bf504a1f5d</t>
  </si>
  <si>
    <t>Kit dust extr advntg</t>
  </si>
  <si>
    <t>43011.2742279977</t>
  </si>
  <si>
    <t>2017-10-03T06:34:53-05:00</t>
  </si>
  <si>
    <t>ileal_2017-10-03_06-35-35_-0500_Tue</t>
  </si>
  <si>
    <t>1-d8c802f1585ae75c91f4f083d483438d</t>
  </si>
  <si>
    <t>Pnl assy gnd rdtr fill qsk50 t4f q10</t>
  </si>
  <si>
    <t>43011.2747123495</t>
  </si>
  <si>
    <t>2017-10-03T06:35:35-05:00</t>
  </si>
  <si>
    <t>ileal_2017-10-03_06-36-34_-0500_Tue</t>
  </si>
  <si>
    <t>1-7e921f2159dbd8f12291c702a795b952</t>
  </si>
  <si>
    <t>43011.275402338</t>
  </si>
  <si>
    <t>2017-10-03T06:36:34-05:00</t>
  </si>
  <si>
    <t>ileal_2017-10-03_17-14-44_-0500_Tue</t>
  </si>
  <si>
    <t>1-a657d0eda9b6e5e487f849d728bd3a83</t>
  </si>
  <si>
    <t>Assy pc lube fltrs q10 trlr</t>
  </si>
  <si>
    <t>43011.7185696875</t>
  </si>
  <si>
    <t>2017-10-03T17:14:44-05:00</t>
  </si>
  <si>
    <t>ileal_2017-10-03_17-15-53_-0500_Tue</t>
  </si>
  <si>
    <t>1-92d4eb3b8d158a7f2adb4b58134e09bf</t>
  </si>
  <si>
    <t>Weld sump tube level snsr h rate blnr</t>
  </si>
  <si>
    <t>43011.7193687384</t>
  </si>
  <si>
    <t>2017-10-03T17:15:53-05:00</t>
  </si>
  <si>
    <t>ileal_2017-10-03_17-16-36_-0500_Tue</t>
  </si>
  <si>
    <t>1-f38be227d207ccc55d69415f8b496e29</t>
  </si>
  <si>
    <t>Kit add fuel filtration upgrd cmpts bln</t>
  </si>
  <si>
    <t>43011.7198680324</t>
  </si>
  <si>
    <t>2017-10-03T17:16:36-05:00</t>
  </si>
  <si>
    <t>ileal_2017-10-03_17-17-23_-0500_Tue</t>
  </si>
  <si>
    <t>1-f4616aee4ff268e014d769dc0c8e7d7e</t>
  </si>
  <si>
    <t>Stockable mdl hydr cooler apt</t>
  </si>
  <si>
    <t>43011.7204062037</t>
  </si>
  <si>
    <t>2017-10-03T17:17:23-05:00</t>
  </si>
  <si>
    <t>ileal_2017-10-03_17-18-00_-0500_Tue</t>
  </si>
  <si>
    <t>1-c4ab8014614b8810f2ebba8bd54df3c2</t>
  </si>
  <si>
    <t>43011.7208416898</t>
  </si>
  <si>
    <t>2017-10-03T17:18:00-05:00</t>
  </si>
  <si>
    <t>ileal_2017-10-17_16-59-00_-0500_Tue</t>
  </si>
  <si>
    <t>1-bbc6be42cb2bbb0734779b3a4850d6cf</t>
  </si>
  <si>
    <t>Stock mdl la inj and bkt test manf apt</t>
  </si>
  <si>
    <t>43025.70764875</t>
  </si>
  <si>
    <t>2017-10-17T16:59:00-05:00</t>
  </si>
  <si>
    <t>ileal_2017-10-17_17-00-04_-0500_Tue</t>
  </si>
  <si>
    <t>1-7deb879bbf518c49a4dcbac22d24a4ec</t>
  </si>
  <si>
    <t>Assy vent lubed rt ang drv ac h2 rads</t>
  </si>
  <si>
    <t>43025.7083867245</t>
  </si>
  <si>
    <t>2017-10-17T17:00:04-05:00</t>
  </si>
  <si>
    <t>ileal_2017-10-17_17-00-53_-0500_Tue</t>
  </si>
  <si>
    <t>1-69df58e2855ad3b27002f4cc92b44965</t>
  </si>
  <si>
    <t>Assy hose 2 in id 100 inches lg annuflex</t>
  </si>
  <si>
    <t>43025.708947419</t>
  </si>
  <si>
    <t>2017-10-17T17:00:53-05:00</t>
  </si>
  <si>
    <t>ileal_2017-10-17_17-01-40_-0500_Tue</t>
  </si>
  <si>
    <t>1-874cd4a20489c7e999212809984a12e3</t>
  </si>
  <si>
    <t>Brkt mtg hydr tubes fb4k</t>
  </si>
  <si>
    <t>43025.7094997569</t>
  </si>
  <si>
    <t>2017-10-17T17:01:40-05:00</t>
  </si>
  <si>
    <t>ileal_2017-10-17_17-02-30_-0500_Tue</t>
  </si>
  <si>
    <t>1-19936bb5337eb580a303f2e57bca093d</t>
  </si>
  <si>
    <t>Gaurd dmpr removable door cat 3512c eng 91</t>
  </si>
  <si>
    <t>43025.7100808218</t>
  </si>
  <si>
    <t>2017-10-17T17:02:30-05:00</t>
  </si>
  <si>
    <t>ileal_2017-10-17_17-03-30_-0500_Tue</t>
  </si>
  <si>
    <t>1-efb5a43b196eeb0536ae77de4d2496ad</t>
  </si>
  <si>
    <t>Guard dmpr removable door cat 3512c eng 91</t>
  </si>
  <si>
    <t>43025.7107740625</t>
  </si>
  <si>
    <t>2017-10-17T17:03:30-05:00</t>
  </si>
  <si>
    <t>ileal_2017-10-17_17-04-46_-0500_Tue</t>
  </si>
  <si>
    <t>1-8a3d03625a6c99a1a161be35e7996938</t>
  </si>
  <si>
    <t>Mt h rate ddry add fdr fb4k</t>
  </si>
  <si>
    <t>43025.711648912</t>
  </si>
  <si>
    <t>2017-10-17T17:04:46-05:00</t>
  </si>
  <si>
    <t>ileal_2017-10-17_17-05-30_-0500_Tue</t>
  </si>
  <si>
    <t>1-4cceb42810112c20d637a58afc465ed7</t>
  </si>
  <si>
    <t>Guard rdtr fan r pass side eng c32 twin</t>
  </si>
  <si>
    <t>43025.7121593287</t>
  </si>
  <si>
    <t>2017-10-17T17:05:30-05:00</t>
  </si>
  <si>
    <t>ileal_2017-10-17_17-06-27_-0500_Tue</t>
  </si>
  <si>
    <t>1-276ed47c8194d33177b8538dd2fd4ce3</t>
  </si>
  <si>
    <t>2017-10-12T06:30:00-05:00</t>
  </si>
  <si>
    <t>Stockable mdl vlv hydr start apt</t>
  </si>
  <si>
    <t>43025.7128181018</t>
  </si>
  <si>
    <t>2017-10-17T17:06:27-05:00</t>
  </si>
  <si>
    <t>ileal_2017-10-17_17-07-24_-0500_Tue</t>
  </si>
  <si>
    <t>1-a8b3ca65b91b7235f8c4946bb932e08d</t>
  </si>
  <si>
    <t>Stockable mdp vlv hydr start apt</t>
  </si>
  <si>
    <t>43025.7134728356</t>
  </si>
  <si>
    <t>2017-10-17T17:07:24-05:00</t>
  </si>
  <si>
    <t>ileal_2017-10-17_17-07-58_-0500_Tue</t>
  </si>
  <si>
    <t>1-62d67ba4c12b3bf11203b8ea038727a0</t>
  </si>
  <si>
    <t>2017-10-12T15:00:00-05:00</t>
  </si>
  <si>
    <t>Assy tk dr vlv air preload inten cat q10</t>
  </si>
  <si>
    <t>43025.7138737153</t>
  </si>
  <si>
    <t>2017-10-17T17:07:58-05:00</t>
  </si>
  <si>
    <t>ileal_2017-10-17_17-09-06_-0500_Tue</t>
  </si>
  <si>
    <t>1-9e448806fb25ea876a4c6d1d7c001fd7</t>
  </si>
  <si>
    <t>2017-10-12T15:30:00-05:00</t>
  </si>
  <si>
    <t>105914425</t>
  </si>
  <si>
    <t>Mcacple 2 pet -24 npt w/o lock mobil</t>
  </si>
  <si>
    <t>43025.7146620255</t>
  </si>
  <si>
    <t>2017-10-17T17:09:06-05:00</t>
  </si>
  <si>
    <t>ileal_2017-10-17_17-10-04_-0500_Tue</t>
  </si>
  <si>
    <t>1-52b2c24ca109f6468b4c5fee8dad532e</t>
  </si>
  <si>
    <t>Mcouple 2 prt -24 npt w/o lock mobil</t>
  </si>
  <si>
    <t>43025.7153310995</t>
  </si>
  <si>
    <t>2017-10-17T17:10:04-05:00</t>
  </si>
  <si>
    <t>ileal_2017-10-17_17-10-58_-0500_Tue</t>
  </si>
  <si>
    <t>1-c83782e42ff20856d23864c85b336de0</t>
  </si>
  <si>
    <t>105916891</t>
  </si>
  <si>
    <t>Assy liq add 7 manf plmb fb4k</t>
  </si>
  <si>
    <t>43025.7159558449</t>
  </si>
  <si>
    <t>2017-10-17T17:10:58-05:00</t>
  </si>
  <si>
    <t>ileal_2017-10-17_17-11-41_-0500_Tue</t>
  </si>
  <si>
    <t>1-655f4f6c4a6ebd29e397e36f6cc0cca2</t>
  </si>
  <si>
    <t>2017-10-13T07:30:00-05:00</t>
  </si>
  <si>
    <t>105914392</t>
  </si>
  <si>
    <t>Sight ga assy gnd lvl rdtr fill sys</t>
  </si>
  <si>
    <t>43025.7164474537</t>
  </si>
  <si>
    <t>2017-10-17T17:11:41-05:00</t>
  </si>
  <si>
    <t>ileal_2017-10-17_17-12-26_-0500_Tue</t>
  </si>
  <si>
    <t>1-043e787b55433fd989c93bf6dc50f92b</t>
  </si>
  <si>
    <t>Assy pump 2 pack mtr roper 73202 0.2 to 
Waiting on parts</t>
  </si>
  <si>
    <t>43025.7169727199</t>
  </si>
  <si>
    <t>2017-10-17T17:12:26-05:00</t>
  </si>
  <si>
    <t>ileal_2017-10-17_17-14-10_-0500_Tue</t>
  </si>
  <si>
    <t>1-d4896b1fbf356004cd7147d8c90e1d6a</t>
  </si>
  <si>
    <t>105900282</t>
  </si>
  <si>
    <t>Assy pump 2 pack mtr roper 73202 0.2 to 20 gpm 
Waiting on parts and engineers</t>
  </si>
  <si>
    <t>43025.718181331</t>
  </si>
  <si>
    <t>2017-10-17T17:14:10-05:00</t>
  </si>
  <si>
    <t>ileal_2017-10-17_17-15-29_-0500_Tue</t>
  </si>
  <si>
    <t>1-017c2a1633f8a023c14677f57a16407d</t>
  </si>
  <si>
    <t>105876966</t>
  </si>
  <si>
    <t>Rack suct hose al mtu tier 4i q10 trlr</t>
  </si>
  <si>
    <t>43025.7190876042</t>
  </si>
  <si>
    <t>2017-10-17T17:15:29-05:00</t>
  </si>
  <si>
    <t>ileal_2017-10-17_17-16-15_-0500_Tue</t>
  </si>
  <si>
    <t>1-52821a984bc9badf42c0f60c84038278</t>
  </si>
  <si>
    <t>105881341</t>
  </si>
  <si>
    <t>Suction rack al mtu tier 4i q10 trlr</t>
  </si>
  <si>
    <t>43025.719628044</t>
  </si>
  <si>
    <t>2017-10-17T17:16:15-05:00</t>
  </si>
  <si>
    <t>ileal_2017-10-17_17-17-28_-0500_Tue</t>
  </si>
  <si>
    <t>1-62827d081f15bf4ff99e339af35ea1a1</t>
  </si>
  <si>
    <t>105914475</t>
  </si>
  <si>
    <t>Stockable mdl disch header apt 2017</t>
  </si>
  <si>
    <t>43025.7204685417</t>
  </si>
  <si>
    <t>2017-10-17T17:17:28-05:00</t>
  </si>
  <si>
    <t>ileal_2017-10-17_17-18-28_-0500_Tue</t>
  </si>
  <si>
    <t>1-7dc7cb1e70533c089f338ec42dff6209</t>
  </si>
  <si>
    <t>105922379</t>
  </si>
  <si>
    <t>Stockable mdl pump mtr roper 73302 apt</t>
  </si>
  <si>
    <t>43025.7211663426</t>
  </si>
  <si>
    <t>2017-10-17T17:18:28-05:00</t>
  </si>
  <si>
    <t>ileal_2017-10-17_17-19-28_-0500_Tue</t>
  </si>
  <si>
    <t>1-e651e1ebfc9523714c4d1524df65e3ac</t>
  </si>
  <si>
    <t>2017-10-17T11:00:00-05:00</t>
  </si>
  <si>
    <t>105914402</t>
  </si>
  <si>
    <t>STockable mdl pump mtr roper 73202 apt</t>
  </si>
  <si>
    <t>43025.7218625347</t>
  </si>
  <si>
    <t>2017-10-17T17:19:28-05:00</t>
  </si>
  <si>
    <t>ileal_2017-10-17_17-20-19_-0500_Tue</t>
  </si>
  <si>
    <t>1-4433aa9dd983f099e58b51d40722f9ba</t>
  </si>
  <si>
    <t>105922038</t>
  </si>
  <si>
    <t>Pmp assy mtr prqrsu lac roper 7330 ghv</t>
  </si>
  <si>
    <t>43025.7224519792</t>
  </si>
  <si>
    <t>2017-10-17T17:20:19-05:00</t>
  </si>
  <si>
    <t>ileal_2017-10-24_10-01-21_-0500_Tue</t>
  </si>
  <si>
    <t>1-ef26bcd7297ec86b84d9c38430715517</t>
  </si>
  <si>
    <t>2017-10-18T09:00:00-05:00</t>
  </si>
  <si>
    <t>Pmp assy mtr prgrsv cav roper 7330 ghv</t>
  </si>
  <si>
    <t>43032.4176097685</t>
  </si>
  <si>
    <t>2017-10-24T10:01:21-05:00</t>
  </si>
  <si>
    <t>ileal_2017-10-24_10-02-49_-0500_Tue</t>
  </si>
  <si>
    <t>1-0bd1c2c22e598ec8462188e2071a1063</t>
  </si>
  <si>
    <t>105909137</t>
  </si>
  <si>
    <t>Assy hydr mot mxg tub sand scrs fb4k</t>
  </si>
  <si>
    <t>43032.4186264005</t>
  </si>
  <si>
    <t>2017-10-24T10:02:49-05:00</t>
  </si>
  <si>
    <t>ileal_2017-10-24_10-20-59_-0500_Tue</t>
  </si>
  <si>
    <t>1-663f820e9cfd2dac246ad2a441a18b7e</t>
  </si>
  <si>
    <t>105915252</t>
  </si>
  <si>
    <t>Fill pnl assy gnd lvl rdtr fill system</t>
  </si>
  <si>
    <t>43032.4312454167</t>
  </si>
  <si>
    <t>2017-10-24T10:20:59-05:00</t>
  </si>
  <si>
    <t>ileal_2017-10-24_10-22-04_-0500_Tue</t>
  </si>
  <si>
    <t>1-a70d90d2f346e83946bf8aa8d3156cea</t>
  </si>
  <si>
    <t>105918602</t>
  </si>
  <si>
    <t>Fill pnl assy gnd lvl rdtr fill</t>
  </si>
  <si>
    <t>43032.4319981134</t>
  </si>
  <si>
    <t>2017-10-24T10:22:04-05:00</t>
  </si>
  <si>
    <t>ileal_2017-10-24_10-22-54_-0500_Tue</t>
  </si>
  <si>
    <t>1-dca603501fef9fefe5a89ec1ec2a21fe</t>
  </si>
  <si>
    <t>105909097</t>
  </si>
  <si>
    <t>Stck mdl hydr pump geartrek apt</t>
  </si>
  <si>
    <t>43032.4325769907</t>
  </si>
  <si>
    <t>2017-10-24T10:22:54-05:00</t>
  </si>
  <si>
    <t>ileal_2017-10-24_10-23-48_-0500_Tue</t>
  </si>
  <si>
    <t>1-176d7654d8a3321957a7ff76574e15a9</t>
  </si>
  <si>
    <t>105922378</t>
  </si>
  <si>
    <t>Stockable mdl pump mtr roper 73202 apt</t>
  </si>
  <si>
    <t>43032.4332023495</t>
  </si>
  <si>
    <t>2017-10-24T10:23:48-05:00</t>
  </si>
  <si>
    <t>ileal_2017-10-24_10-25-16_-0500_Tue</t>
  </si>
  <si>
    <t>1-11203d8483b668478953f4a6a0ecfe55</t>
  </si>
  <si>
    <t>10586615</t>
  </si>
  <si>
    <t>Rack suct hose al mtu tier 4i q10</t>
  </si>
  <si>
    <t>43032.4342191435</t>
  </si>
  <si>
    <t>2017-10-24T10:25:16-05:00</t>
  </si>
  <si>
    <t>ileal_2017-10-24_10-26-04_-0500_Tue</t>
  </si>
  <si>
    <t>1-62a726b4e5023d77b9bcf236beec41fc</t>
  </si>
  <si>
    <t>105886617</t>
  </si>
  <si>
    <t>43032.4347740509</t>
  </si>
  <si>
    <t>2017-10-24T10:26:04-05:00</t>
  </si>
  <si>
    <t>ileal_2017-10-24_10-27-08_-0500_Tue</t>
  </si>
  <si>
    <t>1-614fd6d2df7c2e334305fe5983f8f14a</t>
  </si>
  <si>
    <t>105886616</t>
  </si>
  <si>
    <t>Ract suct hose al mtu tier 4i q10 trlr</t>
  </si>
  <si>
    <t>43032.4355138889</t>
  </si>
  <si>
    <t>2017-10-24T10:27:08-05:00</t>
  </si>
  <si>
    <t>ileal_2017-10-24_10-27-57_-0500_Tue</t>
  </si>
  <si>
    <t>1-8760b1fbc06e964ba4e868cb17d52115</t>
  </si>
  <si>
    <t>105914486</t>
  </si>
  <si>
    <t>Pump assy cond 2 mtr proq cav roper</t>
  </si>
  <si>
    <t>43032.4360820602</t>
  </si>
  <si>
    <t>2017-10-24T10:27:57-05:00</t>
  </si>
  <si>
    <t>ileal_2017-10-24_10-29-23_-0500_Tue</t>
  </si>
  <si>
    <t>1-adcbbc7bb26d166cdd979b218586c3ac</t>
  </si>
  <si>
    <t>105915239</t>
  </si>
  <si>
    <t>Brg assy hq pump fld end mnt fpr-u fw</t>
  </si>
  <si>
    <t>43032.4370721991</t>
  </si>
  <si>
    <t>2017-10-24T10:29:23-05:00</t>
  </si>
  <si>
    <t>ileal_2017-10-24_13-46-52_-0500_Tue</t>
  </si>
  <si>
    <t>1-3efaebd96f5b1b4e35eeac595d478f0f</t>
  </si>
  <si>
    <t>105897515</t>
  </si>
  <si>
    <t>Wldnt blkg cap with ch victaulic 5 in bt</t>
  </si>
  <si>
    <t>43032.5742170023</t>
  </si>
  <si>
    <t>2017-10-24T13:46:52-05:00</t>
  </si>
  <si>
    <t>ileal_2017-10-24_13-48-31_-0500_Tue</t>
  </si>
  <si>
    <t>2-5e63245ae193581961db63fd0580739a</t>
  </si>
  <si>
    <t>105897514</t>
  </si>
  <si>
    <t>Wldnt blkg cap with ch victaulic 8 in bt</t>
  </si>
  <si>
    <t>43032.5753590972</t>
  </si>
  <si>
    <t>2017-10-24T13:48:31-05:00</t>
  </si>
  <si>
    <t>ileal_2017-10-24_14-33-31_-0500_Tue</t>
  </si>
  <si>
    <t>1-479cffa2f01f33fe0ec303e5f5eef615</t>
  </si>
  <si>
    <t>105922057</t>
  </si>
  <si>
    <t>Pnl assembly gnd rdtr fill qsk50 t4f q10 fabricating panels and assembly .
Waiting on parts.
Fabricating panels 
Modifying assembly</t>
  </si>
  <si>
    <t>43032.6066147569</t>
  </si>
  <si>
    <t>2017-10-24T14:33:31-05:00</t>
  </si>
  <si>
    <t>ileal_2017-10-25_03-03-33_-0500_Wed</t>
  </si>
  <si>
    <t>1-8478eec37202b4a2f3445914cdfc61a0</t>
  </si>
  <si>
    <t>Pnl assembly gnd rdtr fill qsk50 t4f q10 fab panels and assembly</t>
  </si>
  <si>
    <t>43033.1274693287</t>
  </si>
  <si>
    <t>2017-10-25T03:03:33-05:00</t>
  </si>
  <si>
    <t>ileal_2017-10-25_03-05-30_-0500_Wed</t>
  </si>
  <si>
    <t>1-8f41fed73d457aaa4dd4ad8420a9e59e</t>
  </si>
  <si>
    <t>105919036</t>
  </si>
  <si>
    <t>Assy cond 2 hydr mot ref 102593644</t>
  </si>
  <si>
    <t>43033.1288247222</t>
  </si>
  <si>
    <t>2017-10-25T03:05:30-05:00</t>
  </si>
  <si>
    <t>ileal_2017-10-25_03-06-57_-0500_Wed</t>
  </si>
  <si>
    <t>1-014bf1a0b49e882f976ced3ba1b163f1</t>
  </si>
  <si>
    <t>105918229</t>
  </si>
  <si>
    <t>Stockable mld suct header apt 2017</t>
  </si>
  <si>
    <t>43033.1298328704</t>
  </si>
  <si>
    <t>2017-10-25T03:06:57-05:00</t>
  </si>
  <si>
    <t>ileal_2017-11-07_18-44-41_-0600_Tue</t>
  </si>
  <si>
    <t>1-8583d84e2ab31e8c59a93e0dfad9ac22</t>
  </si>
  <si>
    <t>2017-11-01T07:30:00-05:00</t>
  </si>
  <si>
    <t>105932338</t>
  </si>
  <si>
    <t>Verify kit retrofit accum drain ct</t>
  </si>
  <si>
    <t>43046.7810395949</t>
  </si>
  <si>
    <t>2017-11-07T18:44:41-06:00</t>
  </si>
  <si>
    <t>ileal_2017-11-07_18-46-05_-0600_Tue</t>
  </si>
  <si>
    <t>1-af1afc90f71632a04594dde066fe5e17</t>
  </si>
  <si>
    <t>105905166</t>
  </si>
  <si>
    <t>Verify kit tk assy hyd 50 gal janus</t>
  </si>
  <si>
    <t>43046.782002963</t>
  </si>
  <si>
    <t>2017-11-07T18:46:05-06:00</t>
  </si>
  <si>
    <t>ileal_2017-11-07_20-17-11_-0600_Tue</t>
  </si>
  <si>
    <t>1-0cf2e9d8dc3185c09e03333b38fd6d7c</t>
  </si>
  <si>
    <t>105932296</t>
  </si>
  <si>
    <t>Stock mdl hydr pump 28cc sandstrand apt</t>
  </si>
  <si>
    <t>43046.8452721528</t>
  </si>
  <si>
    <t>2017-11-07T20:17:11-06:00</t>
  </si>
  <si>
    <t>ileal_2017-11-07_20-18-06_-0600_Tue</t>
  </si>
  <si>
    <t>1-d6a22c8a69bc3508c4c7c73cc50165c3</t>
  </si>
  <si>
    <t>28cc pump stock mdl hydr pump</t>
  </si>
  <si>
    <t>43046.8459081597</t>
  </si>
  <si>
    <t>2017-11-07T20:18:06-06:00</t>
  </si>
  <si>
    <t>ileal_2017-11-07_20-18-57_-0600_Tue</t>
  </si>
  <si>
    <t>1-d9ef7863fc9ecfa9654ccf8c8059ea61</t>
  </si>
  <si>
    <t>2017-11-02T11:30:00-05:00</t>
  </si>
  <si>
    <t>105927800</t>
  </si>
  <si>
    <t>Pump assy mtr roper pgrsv cav roper 7330ghv</t>
  </si>
  <si>
    <t>43046.8465040625</t>
  </si>
  <si>
    <t>2017-11-07T20:18:57-06:00</t>
  </si>
  <si>
    <t>ileal_2017-11-07_20-20-12_-0600_Tue</t>
  </si>
  <si>
    <t>1-de3042dd3a11e87d8c88fe0626d8538e</t>
  </si>
  <si>
    <t>105906394</t>
  </si>
  <si>
    <t>Paint on water test pump 30gal</t>
  </si>
  <si>
    <t>43046.8473717014</t>
  </si>
  <si>
    <t>2017-11-07T20:20:12-06:00</t>
  </si>
  <si>
    <t>ileal_2017-11-07_20-21-12_-0600_Tue</t>
  </si>
  <si>
    <t>1-6a99a0de2b562861b4640ed573773d6a</t>
  </si>
  <si>
    <t>105918172</t>
  </si>
  <si>
    <t>Gaurd floor service</t>
  </si>
  <si>
    <t>43046.8480558218</t>
  </si>
  <si>
    <t>2017-11-07T20:21:12-06:00</t>
  </si>
  <si>
    <t>ileal_2017-11-07_20-21-52_-0600_Tue</t>
  </si>
  <si>
    <t>1-ef38c640fca38502e86e2fa4df65dddd</t>
  </si>
  <si>
    <t>2017-11-03T09:30:00-05:00</t>
  </si>
  <si>
    <t>105926185</t>
  </si>
  <si>
    <t>43046.8485275694</t>
  </si>
  <si>
    <t>2017-11-07T20:21:52-06:00</t>
  </si>
  <si>
    <t>ileal_2017-11-07_20-22-48_-0600_Tue</t>
  </si>
  <si>
    <t>1-affd213bce40ec6b331f8d8760c21f5b</t>
  </si>
  <si>
    <t>105915248</t>
  </si>
  <si>
    <t>Heat exchange assembly asa air to oil plmb fb4k</t>
  </si>
  <si>
    <t>43046.849169294</t>
  </si>
  <si>
    <t>2017-11-07T20:22:48-06:00</t>
  </si>
  <si>
    <t>ileal_2017-11-07_20-24-00_-0600_Tue</t>
  </si>
  <si>
    <t>1-e7ef2ddc078dd90b70601e1c153d590a</t>
  </si>
  <si>
    <t>2017-11-06T10:30:00-06:00</t>
  </si>
  <si>
    <t>Assy yoke 6in ataac manf ht2000 tlr</t>
  </si>
  <si>
    <t>43046.8500089005</t>
  </si>
  <si>
    <t>2017-11-07T20:24:00-06:00</t>
  </si>
  <si>
    <t>ileal_2017-11-07_20-25-01_-0600_Tue</t>
  </si>
  <si>
    <t>1-140547c7a0e26e576679333ce709750d</t>
  </si>
  <si>
    <t>Heat exchanger assembly asa air oil plmb ps fb4k</t>
  </si>
  <si>
    <t>43046.8507079514</t>
  </si>
  <si>
    <t>2017-11-07T20:25:01-06:00</t>
  </si>
  <si>
    <t>ileal_2017-11-07_20-26-01_-0600_Tue</t>
  </si>
  <si>
    <t>1-404ea04f937bcd32a06a764b60d71c3a</t>
  </si>
  <si>
    <t>105915234</t>
  </si>
  <si>
    <t>Air to oil heat exchanger fb4k waiting on parts</t>
  </si>
  <si>
    <t>43046.8514117245</t>
  </si>
  <si>
    <t>2017-11-07T20:26:01-06:00</t>
  </si>
  <si>
    <t>irivera_2017-10-03_20-51-29_-0600_Tue</t>
  </si>
  <si>
    <t>1-ba2dc542907a5b543adedc866ac81bea</t>
  </si>
  <si>
    <t>irivera</t>
  </si>
  <si>
    <t>Rivera</t>
  </si>
  <si>
    <t>Rivera, Isai</t>
  </si>
  <si>
    <t>316796989</t>
  </si>
  <si>
    <t>Ht 4 1/2 full repack and valves plungers</t>
  </si>
  <si>
    <t>43011.8690899653</t>
  </si>
  <si>
    <t>2017-10-03T20:51:29-06:00</t>
  </si>
  <si>
    <t>irivera_2017-10-03_20-52-26_-0600_Tue</t>
  </si>
  <si>
    <t>1-022020e6486ae0a2d8e1b2f9183f907c</t>
  </si>
  <si>
    <t>316803389</t>
  </si>
  <si>
    <t>11811513</t>
  </si>
  <si>
    <t>Manifuld and seats</t>
  </si>
  <si>
    <t>43011.8697541667</t>
  </si>
  <si>
    <t>2017-10-03T20:52:26-06:00</t>
  </si>
  <si>
    <t>irivera_2017-10-08_16-52-20_-0600_Sun</t>
  </si>
  <si>
    <t>1-95dda72c17a27e0eb4c4d707d1a26692</t>
  </si>
  <si>
    <t>316805750</t>
  </si>
  <si>
    <t>Cracked fluid end pod #1</t>
  </si>
  <si>
    <t>43016.703010463</t>
  </si>
  <si>
    <t>2017-10-08T16:52:20-06:00</t>
  </si>
  <si>
    <t>irivera_2017-10-08_16-53-23_-0600_Sun</t>
  </si>
  <si>
    <t>1-b43f8ab3ac68421d4c68a921346d89fc</t>
  </si>
  <si>
    <t>316815687</t>
  </si>
  <si>
    <t>11811483</t>
  </si>
  <si>
    <t>HT 4.5” Replace manifuld</t>
  </si>
  <si>
    <t>43016.7037419444</t>
  </si>
  <si>
    <t>2017-10-08T16:53:23-06:00</t>
  </si>
  <si>
    <t>irivera_2017-10-08_16-54-20_-0600_Sun</t>
  </si>
  <si>
    <t>1-c07b40627c79dcce1daa8cab62de0e86</t>
  </si>
  <si>
    <t>316822145</t>
  </si>
  <si>
    <t>HT 4.5” replace sleeve</t>
  </si>
  <si>
    <t>43016.7044056829</t>
  </si>
  <si>
    <t>2017-10-08T16:54:20-06:00</t>
  </si>
  <si>
    <t>irivera_2017-10-08_16-55-48_-0600_Sun</t>
  </si>
  <si>
    <t>1-69d3ca10dc92bbc5f85d48cccbc317ad</t>
  </si>
  <si>
    <t>316817389</t>
  </si>
  <si>
    <t>Q-10 Full Bpm</t>
  </si>
  <si>
    <t>43016.7054186343</t>
  </si>
  <si>
    <t>2017-10-08T16:55:48-06:00</t>
  </si>
  <si>
    <t>irivera_2017-10-10_21-57-43_-0600_Tue</t>
  </si>
  <si>
    <t>1-4f69987cd18f3136d7dd65cef7523f71</t>
  </si>
  <si>
    <t>43018.9150871412</t>
  </si>
  <si>
    <t>2017-10-10T21:57:43-06:00</t>
  </si>
  <si>
    <t>irivera_2017-10-10_21-58-29_-0600_Tue</t>
  </si>
  <si>
    <t>1-f7fc45cd8cab6457d9495273fd878011</t>
  </si>
  <si>
    <t>316831175</t>
  </si>
  <si>
    <t>Q 10 full repack</t>
  </si>
  <si>
    <t>43018.9156197917</t>
  </si>
  <si>
    <t>2017-10-10T21:58:29-06:00</t>
  </si>
  <si>
    <t>irivera_2017-10-10_21-59-19_-0600_Tue</t>
  </si>
  <si>
    <t>1-1cad8c6b04e14a71d9870d0f94e6dfcc</t>
  </si>
  <si>
    <t>316831182</t>
  </si>
  <si>
    <t>Q 10 full repack valvees</t>
  </si>
  <si>
    <t>43018.9161965509</t>
  </si>
  <si>
    <t>2017-10-10T21:59:19-06:00</t>
  </si>
  <si>
    <t>irivera_2017-10-17_17-07-24_-0500_Tue</t>
  </si>
  <si>
    <t>1-93dff6b0a461b81e5d9e084518eb5e1a</t>
  </si>
  <si>
    <t>316842468</t>
  </si>
  <si>
    <t>Full repack and valves Ht 5”</t>
  </si>
  <si>
    <t>43025.7134837732</t>
  </si>
  <si>
    <t>irivera_2017-10-17_17-08-42_-0500_Tue</t>
  </si>
  <si>
    <t>1-085f4a55b8d5982199c0444edbbb45a0</t>
  </si>
  <si>
    <t>316831181</t>
  </si>
  <si>
    <t>4 1/2”HT wahsed out seats pod#3 full repack new valves</t>
  </si>
  <si>
    <t>43025.714375162</t>
  </si>
  <si>
    <t>2017-10-17T17:08:42-05:00</t>
  </si>
  <si>
    <t>irivera_2017-10-17_17-11-12_-0500_Tue</t>
  </si>
  <si>
    <t>1-09e8bbac614e1dfda1f440c13361c87f</t>
  </si>
  <si>
    <t>316831179</t>
  </si>
  <si>
    <t>Ht 4 1/2 full repack and wiper seats</t>
  </si>
  <si>
    <t>43025.7161160995</t>
  </si>
  <si>
    <t>2017-10-17T17:11:12-05:00</t>
  </si>
  <si>
    <t>irivera_2017-10-17_17-13-51_-0500_Tue</t>
  </si>
  <si>
    <t>1-25dc44f1813455e8c694ffd7d4239710</t>
  </si>
  <si>
    <t>316852183</t>
  </si>
  <si>
    <t>12036703</t>
  </si>
  <si>
    <t>Replace cracked fluid end Q-10 4”</t>
  </si>
  <si>
    <t>43025.7179551157</t>
  </si>
  <si>
    <t>2017-10-17T17:13:51-05:00</t>
  </si>
  <si>
    <t>irivera_2017-10-17_17-22-19_-0500_Tue</t>
  </si>
  <si>
    <t>1-e74646592b246860903579a9a38f2cd9</t>
  </si>
  <si>
    <t>316847947</t>
  </si>
  <si>
    <t>11905708</t>
  </si>
  <si>
    <t>Replace cracked fluid end</t>
  </si>
  <si>
    <t>43025.7238337616</t>
  </si>
  <si>
    <t>2017-10-17T17:22:19-05:00</t>
  </si>
  <si>
    <t>irivera_2017-10-26_02-38-26_-0600_Thu</t>
  </si>
  <si>
    <t>1-7a3142a9e9d200eb63ce36ed73d28817</t>
  </si>
  <si>
    <t>316898148</t>
  </si>
  <si>
    <t>Ht fluid end pod 3</t>
  </si>
  <si>
    <t>43034.1100297801</t>
  </si>
  <si>
    <t>2017-10-26T02:38:26-06:00</t>
  </si>
  <si>
    <t>irivera_2017-10-26_02-39-11_-0600_Thu</t>
  </si>
  <si>
    <t>1-09c60275b3c29a5d506df624fd3f4a2c</t>
  </si>
  <si>
    <t>316899478</t>
  </si>
  <si>
    <t>Full bpm</t>
  </si>
  <si>
    <t>43034.1105495486</t>
  </si>
  <si>
    <t>2017-10-26T02:39:11-06:00</t>
  </si>
  <si>
    <t>irivera_2017-10-27_19-08-18_-0600_Fri</t>
  </si>
  <si>
    <t>1-03d767da62d8597a1382929cb79127cf</t>
  </si>
  <si>
    <t>316910795</t>
  </si>
  <si>
    <t>12468289</t>
  </si>
  <si>
    <t>Q-10” fluid end y power end seal</t>
  </si>
  <si>
    <t>43035.7974369676</t>
  </si>
  <si>
    <t>2017-10-27T19:08:18-06:00</t>
  </si>
  <si>
    <t>irivera_2017-10-27_19-09-46_-0600_Fri</t>
  </si>
  <si>
    <t>1-8e7116458f05fc8a13bb282bf70b81b1</t>
  </si>
  <si>
    <t>316910790</t>
  </si>
  <si>
    <t>11720325</t>
  </si>
  <si>
    <t>Ht 4.6” bpm repack and valves</t>
  </si>
  <si>
    <t>43035.798456956</t>
  </si>
  <si>
    <t>2017-10-27T19:09:46-06:00</t>
  </si>
  <si>
    <t>irivera_2017-10-29_06-23-41_-0600_Sun</t>
  </si>
  <si>
    <t>1-3bdf06c5d9fa4127ca9556ee3ca9f05b</t>
  </si>
  <si>
    <t>316906444</t>
  </si>
  <si>
    <t>Bpm full repack and valves Q-10 4”</t>
  </si>
  <si>
    <t>43037.2664495486</t>
  </si>
  <si>
    <t>2017-10-29T06:23:41-06:00</t>
  </si>
  <si>
    <t>irivera_2017-10-29_06-24-41_-0600_Sun</t>
  </si>
  <si>
    <t>1-e7c1c3734377be834196e8705acb7470</t>
  </si>
  <si>
    <t>316910788</t>
  </si>
  <si>
    <t>Q-10 4” bpm full repack y valves</t>
  </si>
  <si>
    <t>43037.267150463</t>
  </si>
  <si>
    <t>2017-10-29T06:24:41-06:00</t>
  </si>
  <si>
    <t>irivera_2017-10-30_19-15-50_-0500_Mon</t>
  </si>
  <si>
    <t>2-fc7b4070e343a2a5837f797e5505af8e</t>
  </si>
  <si>
    <t>316923263</t>
  </si>
  <si>
    <t>4 Q 10 new fluidend</t>
  </si>
  <si>
    <t>43038.8026628009</t>
  </si>
  <si>
    <t>2017-10-30T19:15:50-05:00</t>
  </si>
  <si>
    <t>irivera_2017-10-31_19-03-24_-0600_Tue</t>
  </si>
  <si>
    <t>1-ee0b0deab7bcb745edeb7a34dcc339c7</t>
  </si>
  <si>
    <t>316939553</t>
  </si>
  <si>
    <t>12467756</t>
  </si>
  <si>
    <t>Q-10 4” replaced new fluidend cracked pot #2</t>
  </si>
  <si>
    <t>43039.7940323611</t>
  </si>
  <si>
    <t>2017-10-31T19:03:24-06:00</t>
  </si>
  <si>
    <t>irivera_2017-11-01_06-31-54_-0600_Wed</t>
  </si>
  <si>
    <t>1-2fe025068eaa51ddf57ab02e31ef0101</t>
  </si>
  <si>
    <t>316939562</t>
  </si>
  <si>
    <t>11648615</t>
  </si>
  <si>
    <t>Replaced cracked fluidend HT 5”</t>
  </si>
  <si>
    <t>43040.2721614931</t>
  </si>
  <si>
    <t>2017-11-01T06:31:54-06:00</t>
  </si>
  <si>
    <t>irivera_2017-11-02_06-47-28_-0600_Thu</t>
  </si>
  <si>
    <t>1-25c8914e9bd6f14f534caa6f922fd328</t>
  </si>
  <si>
    <t>316939555</t>
  </si>
  <si>
    <t>Ht 4.5” bpm ful repack and valves.</t>
  </si>
  <si>
    <t>43041.2829686574</t>
  </si>
  <si>
    <t>2017-11-02T06:47:28-06:00</t>
  </si>
  <si>
    <t>irivera_2017-11-03_06-44-48_-0600_Fri</t>
  </si>
  <si>
    <t>1-36ed3d85cd8975b7fa8abc2a37f8a0ea</t>
  </si>
  <si>
    <t>316939899</t>
  </si>
  <si>
    <t>12002163</t>
  </si>
  <si>
    <t>Q10 4” replace new fluidend cracked pod #2</t>
  </si>
  <si>
    <t>43042.281115787</t>
  </si>
  <si>
    <t>2017-11-03T06:44:48-06:00</t>
  </si>
  <si>
    <t>irivera_2017-11-06_04-50-24_-0700_Mon</t>
  </si>
  <si>
    <t>1-fcec33c2632a3fc130bf921b5613eb0d</t>
  </si>
  <si>
    <t>316949527</t>
  </si>
  <si>
    <t>Q 10 4” new fluid end swap cracked pod#1</t>
  </si>
  <si>
    <t>43045.2016715046</t>
  </si>
  <si>
    <t>2017-11-06T04:50:24-07:00</t>
  </si>
  <si>
    <t>irivera_2017-11-06_04-51-29_-0700_Mon</t>
  </si>
  <si>
    <t>1-abd72a39eee308aa43f8df2ae83e4e14</t>
  </si>
  <si>
    <t>316946532</t>
  </si>
  <si>
    <t>Q10 4” bpm full repack and valves</t>
  </si>
  <si>
    <t>43045.2024281829</t>
  </si>
  <si>
    <t>2017-11-06T04:51:29-07:00</t>
  </si>
  <si>
    <t>irivera_2017-11-06_04-52-20_-0700_Mon</t>
  </si>
  <si>
    <t>1-12e82169cf023065b2d2e6ee66196a9e</t>
  </si>
  <si>
    <t>316939901</t>
  </si>
  <si>
    <t>New fluid end replaced cracked f/e pod #3</t>
  </si>
  <si>
    <t>43045.2030140046</t>
  </si>
  <si>
    <t>2017-11-06T04:52:20-07:00</t>
  </si>
  <si>
    <t>jaflores_2017-10-03_23-54-00_-0500_Tue</t>
  </si>
  <si>
    <t>1-b765484a5ebf185048d7f345857e5b05</t>
  </si>
  <si>
    <t>jaflores</t>
  </si>
  <si>
    <t>Flores</t>
  </si>
  <si>
    <t>Javier</t>
  </si>
  <si>
    <t>Flores, Javier</t>
  </si>
  <si>
    <t>Install 4 bypass plumbing after welder refab and paint.</t>
  </si>
  <si>
    <t>43011.995838588</t>
  </si>
  <si>
    <t>2017-10-03T23:54:00-05:00</t>
  </si>
  <si>
    <t>jaflores_2017-10-03_23-55-31_-0500_Tue</t>
  </si>
  <si>
    <t>1-0250c1064b270446087ba1592ec757dc</t>
  </si>
  <si>
    <t>Install hydrolic cylinder that was on order function repair.</t>
  </si>
  <si>
    <t>43011.9968867824</t>
  </si>
  <si>
    <t>2017-10-03T23:55:31-05:00</t>
  </si>
  <si>
    <t>jaflores_2017-10-04_09-26-24_-0500_Wed</t>
  </si>
  <si>
    <t>1-705adc66a0fecd122808df7872c47bcf</t>
  </si>
  <si>
    <t>Function test diagnose and stand by.</t>
  </si>
  <si>
    <t>43012.3933356597</t>
  </si>
  <si>
    <t>2017-10-04T09:26:24-05:00</t>
  </si>
  <si>
    <t>jaflores_2017-10-04_09-28-39_-0500_Wed</t>
  </si>
  <si>
    <t>1-6a076285f59908d801ab80b7dec36285</t>
  </si>
  <si>
    <t>Remove plumbing for 4 bypass.</t>
  </si>
  <si>
    <t>43012.3949061458</t>
  </si>
  <si>
    <t>2017-10-04T09:28:39-05:00</t>
  </si>
  <si>
    <t>jaflores_2017-10-04_09-31-17_-0500_Wed</t>
  </si>
  <si>
    <t>1-afd3d0dfd483ed012ddb1f9b91d83c22</t>
  </si>
  <si>
    <t>2017-10-01T12:30:00-05:00</t>
  </si>
  <si>
    <t>316795551</t>
  </si>
  <si>
    <t>Replace pass amber turn signal and repair rat tail.</t>
  </si>
  <si>
    <t>43012.3967308333</t>
  </si>
  <si>
    <t>2017-10-04T09:31:17-05:00</t>
  </si>
  <si>
    <t>jaflores_2017-10-04_09-33-50_-0500_Wed</t>
  </si>
  <si>
    <t>1-10f2a0954681aa7a7e2347f5362b6673</t>
  </si>
  <si>
    <t>2017-10-01T14:30:00-05:00</t>
  </si>
  <si>
    <t>Repair leaks for hydrolic tower.</t>
  </si>
  <si>
    <t>43012.3984999421</t>
  </si>
  <si>
    <t>2017-10-04T09:33:50-05:00</t>
  </si>
  <si>
    <t>jaflores_2017-10-04_09-35-11_-0500_Wed</t>
  </si>
  <si>
    <t>1-3557c83a4d3185df0ac808f193a41afa</t>
  </si>
  <si>
    <t>2017-10-01T16:30:00-05:00</t>
  </si>
  <si>
    <t>Remove flow meter inop.</t>
  </si>
  <si>
    <t>43012.3994329861</t>
  </si>
  <si>
    <t>2017-10-04T09:35:11-05:00</t>
  </si>
  <si>
    <t>jaflores_2017-10-04_09-36-56_-0500_Wed</t>
  </si>
  <si>
    <t>1-9548fe89c15ff638388a47b955e0aad2</t>
  </si>
  <si>
    <t>316795550</t>
  </si>
  <si>
    <t>Repair ct 5 &amp; 2.</t>
  </si>
  <si>
    <t>43012.4006583565</t>
  </si>
  <si>
    <t>2017-10-04T09:36:56-05:00</t>
  </si>
  <si>
    <t>jaflores_2017-10-04_09-40-48_-0500_Wed</t>
  </si>
  <si>
    <t>1-ec65c32ff15dc9a099e7f1185d4ef830</t>
  </si>
  <si>
    <t>2017-10-03T07:30:00-05:00</t>
  </si>
  <si>
    <t>Install flow meter on pipe.</t>
  </si>
  <si>
    <t>43012.4033399421</t>
  </si>
  <si>
    <t>2017-10-04T09:40:48-05:00</t>
  </si>
  <si>
    <t>jaflores_2017-10-04_09-43-39_-0500_Wed</t>
  </si>
  <si>
    <t>1-6d6af5976bc17f5bd9e089c54b09fe64</t>
  </si>
  <si>
    <t>316805164</t>
  </si>
  <si>
    <t>DOT tape.</t>
  </si>
  <si>
    <t>43012.405313206</t>
  </si>
  <si>
    <t>2017-10-04T09:43:39-05:00</t>
  </si>
  <si>
    <t>jaflores_2017-10-04_09-44-28_-0500_Wed</t>
  </si>
  <si>
    <t>1-8de54b6637bdd8755bad86c7982deed1</t>
  </si>
  <si>
    <t>316805162</t>
  </si>
  <si>
    <t>Install new shock blender leader.</t>
  </si>
  <si>
    <t>43012.4058819097</t>
  </si>
  <si>
    <t>2017-10-04T09:44:28-05:00</t>
  </si>
  <si>
    <t>jaflores_2017-10-04_09-45-39_-0500_Wed</t>
  </si>
  <si>
    <t>1-ae40d1886e57e7b68fd3969b00f9f39a</t>
  </si>
  <si>
    <t>Install flow meter on suction pipe.</t>
  </si>
  <si>
    <t>43012.4067039699</t>
  </si>
  <si>
    <t>2017-10-04T09:45:39-05:00</t>
  </si>
  <si>
    <t>jaflores_2017-10-04_09-47-14_-0500_Wed</t>
  </si>
  <si>
    <t>1-c815ec07c2ccd4afdb0c1f8474d9b1d6</t>
  </si>
  <si>
    <t>2017-10-03T16:30:00-05:00</t>
  </si>
  <si>
    <t>316805155</t>
  </si>
  <si>
    <t>43012.4078081481</t>
  </si>
  <si>
    <t>2017-10-04T09:47:14-05:00</t>
  </si>
  <si>
    <t>jaflores_2017-10-04_09-48-05_-0500_Wed</t>
  </si>
  <si>
    <t>1-dc0dd176dc0362d94fa92aeb324c48f6</t>
  </si>
  <si>
    <t>316805151</t>
  </si>
  <si>
    <t>Transfer diesel to blender.</t>
  </si>
  <si>
    <t>43012.4084016898</t>
  </si>
  <si>
    <t>2017-10-04T09:48:05-05:00</t>
  </si>
  <si>
    <t>jaflores_2017-10-10_23-05-17_-0500_Tue</t>
  </si>
  <si>
    <t>1-c90a2b714f73dc82224d3dd7c3d9ef76</t>
  </si>
  <si>
    <t>316619709</t>
  </si>
  <si>
    <t>553BPM</t>
  </si>
  <si>
    <t>43018.9620125926</t>
  </si>
  <si>
    <t>2017-10-10T23:05:17-05:00</t>
  </si>
  <si>
    <t>jaflores_2017-10-10_23-06-18_-0500_Tue</t>
  </si>
  <si>
    <t>1-3a237d2f3b281d2762512f288b5e69f8</t>
  </si>
  <si>
    <t>316813318</t>
  </si>
  <si>
    <t>Install new fire extand new braket.</t>
  </si>
  <si>
    <t>43018.9627163426</t>
  </si>
  <si>
    <t>2017-10-10T23:06:18-05:00</t>
  </si>
  <si>
    <t>jaflores_2017-10-10_23-07-28_-0500_Tue</t>
  </si>
  <si>
    <t>1-b39c03d1fe7dd0f57ad4213f7b908dbc</t>
  </si>
  <si>
    <t>316813220</t>
  </si>
  <si>
    <t>Tigthen radiator mounting bolts.</t>
  </si>
  <si>
    <t>43018.9635284606</t>
  </si>
  <si>
    <t>2017-10-10T23:07:28-05:00</t>
  </si>
  <si>
    <t>jaflores_2017-10-10_23-09-01_-0500_Tue</t>
  </si>
  <si>
    <t>1-417be6c5d4b04372b494c031c6738efc</t>
  </si>
  <si>
    <t>316813322</t>
  </si>
  <si>
    <t>43018.9645971644</t>
  </si>
  <si>
    <t>2017-10-10T23:09:01-05:00</t>
  </si>
  <si>
    <t>jaflores_2017-10-10_23-10-53_-0500_Tue</t>
  </si>
  <si>
    <t>1-2793e064addf5774ceb92280a874fcc9</t>
  </si>
  <si>
    <t>2017-10-04T12:30:00-05:00</t>
  </si>
  <si>
    <t>316813325</t>
  </si>
  <si>
    <t>Install new had hand seats.</t>
  </si>
  <si>
    <t>43018.965896331</t>
  </si>
  <si>
    <t>2017-10-10T23:10:53-05:00</t>
  </si>
  <si>
    <t>jaflores_2017-10-10_23-16-06_-0500_Tue</t>
  </si>
  <si>
    <t>1-07e29e02bdf87e17d5f276f7f01423a4</t>
  </si>
  <si>
    <t>316813308</t>
  </si>
  <si>
    <t>Thigthen fuel hoses on top of fuel tanks.</t>
  </si>
  <si>
    <t>43018.9695140509</t>
  </si>
  <si>
    <t>2017-10-10T23:16:06-05:00</t>
  </si>
  <si>
    <t>jaflores_2017-10-10_23-17-31_-0500_Tue</t>
  </si>
  <si>
    <t>1-aa529f03eba6a45e30ef69a433286e83</t>
  </si>
  <si>
    <t>316509452</t>
  </si>
  <si>
    <t>11989975</t>
  </si>
  <si>
    <t>353BPM</t>
  </si>
  <si>
    <t>43018.9704999537</t>
  </si>
  <si>
    <t>2017-10-10T23:17:31-05:00</t>
  </si>
  <si>
    <t>jaflores_2017-10-10_23-18-56_-0500_Tue</t>
  </si>
  <si>
    <t>1-123307e5d8ec56a814559296c681a8e9</t>
  </si>
  <si>
    <t>316813298</t>
  </si>
  <si>
    <t>Install new hyd valve.</t>
  </si>
  <si>
    <t>43018.9714897222</t>
  </si>
  <si>
    <t>2017-10-10T23:18:56-05:00</t>
  </si>
  <si>
    <t>jaflores_2017-10-10_23-20-40_-0500_Tue</t>
  </si>
  <si>
    <t>1-470f1b14752cbeed9e9eaa6664b0c468</t>
  </si>
  <si>
    <t>316813299</t>
  </si>
  <si>
    <t>Install O-rings on hyd</t>
  </si>
  <si>
    <t>43018.9726870949</t>
  </si>
  <si>
    <t>2017-10-10T23:20:40-05:00</t>
  </si>
  <si>
    <t>jaflores_2017-10-10_23-21-45_-0500_Tue</t>
  </si>
  <si>
    <t>1-36d9057069b4240c4cc192f3128108ca</t>
  </si>
  <si>
    <t>316813301</t>
  </si>
  <si>
    <t>Tigthen pressure swift.</t>
  </si>
  <si>
    <t>43018.9734385417</t>
  </si>
  <si>
    <t>2017-10-10T23:21:45-05:00</t>
  </si>
  <si>
    <t>jaflores_2017-10-10_23-23-55_-0500_Tue</t>
  </si>
  <si>
    <t>1-d6971034bf7f57b63272318762db7d38</t>
  </si>
  <si>
    <t>316813303</t>
  </si>
  <si>
    <t>Fix broken wire and install one light.</t>
  </si>
  <si>
    <t>43018.9749527083</t>
  </si>
  <si>
    <t>2017-10-10T23:23:55-05:00</t>
  </si>
  <si>
    <t>jaflores_2017-10-10_23-25-15_-0500_Tue</t>
  </si>
  <si>
    <t>1-a140d36a27e68bde27a85b01e899ea58</t>
  </si>
  <si>
    <t>S57APM</t>
  </si>
  <si>
    <t>43018.9758738542</t>
  </si>
  <si>
    <t>2017-10-10T23:25:15-05:00</t>
  </si>
  <si>
    <t>jaflores_2017-10-10_23-26-24_-0500_Tue</t>
  </si>
  <si>
    <t>1-b1444afc7dbf3980bb3de4df08df721d</t>
  </si>
  <si>
    <t>316813306</t>
  </si>
  <si>
    <t>R and r loto swiff.</t>
  </si>
  <si>
    <t>43018.9766772569</t>
  </si>
  <si>
    <t>2017-10-10T23:26:24-05:00</t>
  </si>
  <si>
    <t>jaflores_2017-10-10_23-27-27_-0500_Tue</t>
  </si>
  <si>
    <t>1-f0c73984768dfc1ee2f1fb715f6da066</t>
  </si>
  <si>
    <t>316575181</t>
  </si>
  <si>
    <t>11690580</t>
  </si>
  <si>
    <t>353CPM</t>
  </si>
  <si>
    <t>43018.9774011806</t>
  </si>
  <si>
    <t>2017-10-10T23:27:27-05:00</t>
  </si>
  <si>
    <t>jaflores_2017-10-10_23-28-27_-0500_Tue</t>
  </si>
  <si>
    <t>1-6df275449ba75ba9b51a381766a52354</t>
  </si>
  <si>
    <t>316819886</t>
  </si>
  <si>
    <t>Repair hyd leik.</t>
  </si>
  <si>
    <t>43018.9780911921</t>
  </si>
  <si>
    <t>2017-10-10T23:28:27-05:00</t>
  </si>
  <si>
    <t>jaflores_2017-10-10_23-29-38_-0500_Tue</t>
  </si>
  <si>
    <t>1-f67adf825ce270d69c38dd82e7665664</t>
  </si>
  <si>
    <t>2017-10-06T09:30:00-05:00</t>
  </si>
  <si>
    <t>316673314</t>
  </si>
  <si>
    <t>12041120</t>
  </si>
  <si>
    <t>Perform S54 BPM</t>
  </si>
  <si>
    <t>43018.9789172569</t>
  </si>
  <si>
    <t>2017-10-10T23:29:38-05:00</t>
  </si>
  <si>
    <t>jaflores_2017-10-10_23-31-05_-0500_Tue</t>
  </si>
  <si>
    <t>1-25ebb6682c1e058a67a0db7f72517075</t>
  </si>
  <si>
    <t>Perform S76B</t>
  </si>
  <si>
    <t>43018.9799192014</t>
  </si>
  <si>
    <t>2017-10-10T23:31:05-05:00</t>
  </si>
  <si>
    <t>jaflores_2017-10-10_23-38-13_-0500_Tue</t>
  </si>
  <si>
    <t>1-fae00cd6440e6c0a47465822517f9d26</t>
  </si>
  <si>
    <t>2017-10-06T15:00:00-05:00</t>
  </si>
  <si>
    <t>Install pipe and run</t>
  </si>
  <si>
    <t>43018.9848777083</t>
  </si>
  <si>
    <t>2017-10-10T23:38:13-05:00</t>
  </si>
  <si>
    <t>jaflores_2017-10-10_23-39-19_-0500_Tue</t>
  </si>
  <si>
    <t>1-386322860ee27d50bed007107129250b</t>
  </si>
  <si>
    <t>2017-10-07T12:00:00-05:00</t>
  </si>
  <si>
    <t>316657250</t>
  </si>
  <si>
    <t>11707006</t>
  </si>
  <si>
    <t>S53CPM</t>
  </si>
  <si>
    <t>43018.985647338</t>
  </si>
  <si>
    <t>2017-10-10T23:39:19-05:00</t>
  </si>
  <si>
    <t>jaflores_2017-10-10_23-40-04_-0500_Tue</t>
  </si>
  <si>
    <t>1-4100ae04137ac28831f006e2788cc534</t>
  </si>
  <si>
    <t>316832482</t>
  </si>
  <si>
    <t>Tigthen bolts on hyd tank.</t>
  </si>
  <si>
    <t>43018.9861590856</t>
  </si>
  <si>
    <t>2017-10-10T23:40:04-05:00</t>
  </si>
  <si>
    <t>jaflores_2017-10-10_23-41-05_-0500_Tue</t>
  </si>
  <si>
    <t>1-6401e3863dd2dc9e8db77a98f559ef11</t>
  </si>
  <si>
    <t>3166832484</t>
  </si>
  <si>
    <t>Removed bad full tank.</t>
  </si>
  <si>
    <t>43018.9868637037</t>
  </si>
  <si>
    <t>2017-10-10T23:41:05-05:00</t>
  </si>
  <si>
    <t>jaflores_2017-10-10_23-43-46_-0500_Tue</t>
  </si>
  <si>
    <t>1-3de381fdda07dd4c67397be334f43eb8</t>
  </si>
  <si>
    <t>3166832485</t>
  </si>
  <si>
    <t>Install new seal on gear box.</t>
  </si>
  <si>
    <t>43018.9887378125</t>
  </si>
  <si>
    <t>2017-10-10T23:43:46-05:00</t>
  </si>
  <si>
    <t>jaflores_2017-10-10_23-45-35_-0500_Tue</t>
  </si>
  <si>
    <t>1-51d1cb93448d5937208d2c9404ff79be</t>
  </si>
  <si>
    <t>3166832486</t>
  </si>
  <si>
    <t>Install new shelf on gear box.</t>
  </si>
  <si>
    <t>43018.9899923958</t>
  </si>
  <si>
    <t>2017-10-10T23:45:35-05:00</t>
  </si>
  <si>
    <t>jaflores_2017-10-10_23-46-38_-0500_Tue</t>
  </si>
  <si>
    <t>1-fe9bc913a56f1358c99b8b5a6220d634</t>
  </si>
  <si>
    <t>3166832487</t>
  </si>
  <si>
    <t>43018.990725787</t>
  </si>
  <si>
    <t>2017-10-10T23:46:38-05:00</t>
  </si>
  <si>
    <t>jaflores_2017-10-10_23-49-06_-0500_Tue</t>
  </si>
  <si>
    <t>1-4a696159c65371c0bb5fe1f37ee9f709</t>
  </si>
  <si>
    <t>3166832476</t>
  </si>
  <si>
    <t>12325905</t>
  </si>
  <si>
    <t>Install bearings on shaf, install shaf on roller, install roller back to T bolt. Adjusted belt and install hyper back.</t>
  </si>
  <si>
    <t>43018.9924333102</t>
  </si>
  <si>
    <t>2017-10-10T23:49:06-05:00</t>
  </si>
  <si>
    <t>jaflores_2017-10-10_23-57-04_-0500_Tue</t>
  </si>
  <si>
    <t>2-00cee952de96ff098a199822c5c265be</t>
  </si>
  <si>
    <t>2017-10-06T16:30:00-05:00</t>
  </si>
  <si>
    <t>316830656</t>
  </si>
  <si>
    <t>Repair engine guard.</t>
  </si>
  <si>
    <t>43018.9979718403</t>
  </si>
  <si>
    <t>2017-10-10T23:57:04-05:00</t>
  </si>
  <si>
    <t>jaflores_2017-10-10_23-58-01_-0500_Tue</t>
  </si>
  <si>
    <t>2-bb5a3ad184e651e500d55827cc2fbd24</t>
  </si>
  <si>
    <t>316830655</t>
  </si>
  <si>
    <t>R and R DOT tape.</t>
  </si>
  <si>
    <t>43018.9986317593</t>
  </si>
  <si>
    <t>2017-10-10T23:58:01-05:00</t>
  </si>
  <si>
    <t>jaflores_2017-10-10_23-59-30_-0500_Tue</t>
  </si>
  <si>
    <t>1-e32158b8f8d14fee2398f4e09a27c340</t>
  </si>
  <si>
    <t>43018.9996610764</t>
  </si>
  <si>
    <t>2017-10-10T23:59:30-05:00</t>
  </si>
  <si>
    <t>jaflores_2017-10-11_00-00-15_-0500_Wed</t>
  </si>
  <si>
    <t>1-02576835180d01231bb4faa82fbe5d17</t>
  </si>
  <si>
    <t>LPM</t>
  </si>
  <si>
    <t>43019.0001742361</t>
  </si>
  <si>
    <t>2017-10-11T00:00:15-05:00</t>
  </si>
  <si>
    <t>jaflores_2017-10-11_00-00-54_-0500_Wed</t>
  </si>
  <si>
    <t>1-6acea270eb6c4df83a958090c9405d33</t>
  </si>
  <si>
    <t>2017-10-10T12:30:00-05:00</t>
  </si>
  <si>
    <t>43019.0006302199</t>
  </si>
  <si>
    <t>2017-10-11T00:00:54-05:00</t>
  </si>
  <si>
    <t>jaflores_2017-10-11_00-01-48_-0500_Wed</t>
  </si>
  <si>
    <t>1-efdf6966d09a56256d3f3735abe0e7e7</t>
  </si>
  <si>
    <t>2017-10-10T15:00:00-05:00</t>
  </si>
  <si>
    <t>11423263</t>
  </si>
  <si>
    <t>Replace 7' in brultlight repair groud wire on linense plate light.</t>
  </si>
  <si>
    <t>43019.0012526505</t>
  </si>
  <si>
    <t>2017-10-11T00:01:48-05:00</t>
  </si>
  <si>
    <t>jaflores_2017-10-11_00-03-11_-0500_Wed</t>
  </si>
  <si>
    <t>1-5337941f07ecf2c3aef84430f3710469</t>
  </si>
  <si>
    <t>Replace airbags rear axle.</t>
  </si>
  <si>
    <t>43019.0022128935</t>
  </si>
  <si>
    <t>2017-10-11T00:03:11-05:00</t>
  </si>
  <si>
    <t>jaflores_2017-10-17_21-48-36_-0500_Tue</t>
  </si>
  <si>
    <t>1-4ba3d02f26a2fc13f89129afbe199254</t>
  </si>
  <si>
    <t>Bad ASO replace and test function.</t>
  </si>
  <si>
    <t>43025.908752419</t>
  </si>
  <si>
    <t>2017-10-17T21:48:36-05:00</t>
  </si>
  <si>
    <t>jaflores_2017-10-17_21-50-52_-0500_Tue</t>
  </si>
  <si>
    <t>1-106e5703729ebe7f579e4de636c5b238</t>
  </si>
  <si>
    <t>Replace power end filters.</t>
  </si>
  <si>
    <t>43025.910331331</t>
  </si>
  <si>
    <t>2017-10-17T21:50:52-05:00</t>
  </si>
  <si>
    <t>jaflores_2017-10-17_21-51-46_-0500_Tue</t>
  </si>
  <si>
    <t>1-5a140e0c3950c221ae2fb7869aee28a0</t>
  </si>
  <si>
    <t>Remove oil catch panfluid end repair and reinstall.</t>
  </si>
  <si>
    <t>43025.9109499884</t>
  </si>
  <si>
    <t>2017-10-17T21:51:46-05:00</t>
  </si>
  <si>
    <t>jaflores_2017-10-17_21-52-53_-0500_Tue</t>
  </si>
  <si>
    <t>1-4f529207562f15d5624675d438b27af0</t>
  </si>
  <si>
    <t>2017-10-11T16:30:00-05:00</t>
  </si>
  <si>
    <t>No preload pressure bleed line and energize system.</t>
  </si>
  <si>
    <t>43025.9117261343</t>
  </si>
  <si>
    <t>2017-10-17T21:52:53-05:00</t>
  </si>
  <si>
    <t>jaflores_2017-10-17_21-55-25_-0500_Tue</t>
  </si>
  <si>
    <t>1-864aba3c3e8e51e5607545530d51c1cb</t>
  </si>
  <si>
    <t>43025.9134902778</t>
  </si>
  <si>
    <t>2017-10-17T21:55:25-05:00</t>
  </si>
  <si>
    <t>jaflores_2017-10-17_21-56-42_-0500_Tue</t>
  </si>
  <si>
    <t>1-247d6b5bc6ad602ba757345b94a5871c</t>
  </si>
  <si>
    <t>Replace upper pillowback assembly for bearings and replace belts. Install fan and gaurds.</t>
  </si>
  <si>
    <t>43025.9143799306</t>
  </si>
  <si>
    <t>2017-10-17T21:56:42-05:00</t>
  </si>
  <si>
    <t>jaflores_2017-10-17_21-58-15_-0500_Tue</t>
  </si>
  <si>
    <t>1-aca5bc8853c227b7aff38112ce31e434</t>
  </si>
  <si>
    <t>316847964</t>
  </si>
  <si>
    <t>Remove lube pump replace new oring seal and silicone.</t>
  </si>
  <si>
    <t>43025.9154579745</t>
  </si>
  <si>
    <t>2017-10-17T21:58:15-05:00</t>
  </si>
  <si>
    <t>jaflores_2017-10-17_21-59-40_-0500_Tue</t>
  </si>
  <si>
    <t>1-76f40475cb4eed4c5aee44f5fd436aac</t>
  </si>
  <si>
    <t>43025.9164379282</t>
  </si>
  <si>
    <t>2017-10-17T21:59:40-05:00</t>
  </si>
  <si>
    <t>jaflores_2017-10-17_22-00-36_-0500_Tue</t>
  </si>
  <si>
    <t>1-11775f4748595cb8a397cdcff96feb25</t>
  </si>
  <si>
    <t>2017-10-13T09:30:00-05:00</t>
  </si>
  <si>
    <t>S57 Apm</t>
  </si>
  <si>
    <t>43025.917089838</t>
  </si>
  <si>
    <t>2017-10-17T22:00:36-05:00</t>
  </si>
  <si>
    <t>jaflores_2017-10-17_22-01-46_-0500_Tue</t>
  </si>
  <si>
    <t>1-5e0bd6b1533a88476bc80fc86f1cbf43</t>
  </si>
  <si>
    <t>2017-10-13T13:30:00-05:00</t>
  </si>
  <si>
    <t>Replace hydrolic pump and test for proper operation.</t>
  </si>
  <si>
    <t>43025.9179015972</t>
  </si>
  <si>
    <t>2017-10-17T22:01:46-05:00</t>
  </si>
  <si>
    <t>jaflores_2017-10-17_22-02-56_-0500_Tue</t>
  </si>
  <si>
    <t>1-9e2aa17bb7d56e28b26ffc8bfbaff517</t>
  </si>
  <si>
    <t>Remove upper valve body test silenoids replace 3 and lock up silenoids.</t>
  </si>
  <si>
    <t>43025.9187114931</t>
  </si>
  <si>
    <t>2017-10-17T22:02:56-05:00</t>
  </si>
  <si>
    <t>jaflores_2017-10-17_22-05-08_-0500_Tue</t>
  </si>
  <si>
    <t>1-c803a8ab75a9689d33758fdd6d320cc5</t>
  </si>
  <si>
    <t>2017-10-14T13:30:00-05:00</t>
  </si>
  <si>
    <t>G06C3 pm hydrolic hoses fab wrap and install.</t>
  </si>
  <si>
    <t>43025.920233206</t>
  </si>
  <si>
    <t>2017-10-17T22:05:08-05:00</t>
  </si>
  <si>
    <t>jaflores_2017-10-17_22-07-58_-0500_Tue</t>
  </si>
  <si>
    <t>1-1400cec7ed587c0726ef0b6bb0cb2fd2</t>
  </si>
  <si>
    <t>316864066</t>
  </si>
  <si>
    <t>Drain hydraulic tank and install new fill with fluid replace gauge.</t>
  </si>
  <si>
    <t>43025.9222002894</t>
  </si>
  <si>
    <t>2017-10-17T22:07:58-05:00</t>
  </si>
  <si>
    <t>jaflores_2017-10-17_22-09-20_-0500_Tue</t>
  </si>
  <si>
    <t>1-5f7d6204bb180cfa111c9932d3138c4f</t>
  </si>
  <si>
    <t>Fender damage replace new and paint.</t>
  </si>
  <si>
    <t>43025.9231562384</t>
  </si>
  <si>
    <t>2017-10-17T22:09:20-05:00</t>
  </si>
  <si>
    <t>jaflores_2017-10-17_22-10-39_-0500_Tue</t>
  </si>
  <si>
    <t>1-c0eddf0747e9b7d305e31d7f03c0144b</t>
  </si>
  <si>
    <t>Diagnose transmission dont run through gears.</t>
  </si>
  <si>
    <t>43025.9240678935</t>
  </si>
  <si>
    <t>2017-10-17T22:10:39-05:00</t>
  </si>
  <si>
    <t>jaflores_2017-10-17_22-11-39_-0500_Tue</t>
  </si>
  <si>
    <t>1-86ed1320b9310ac07fa82cf0f0e3d8b9</t>
  </si>
  <si>
    <t>2017-10-15T15:00:00-05:00</t>
  </si>
  <si>
    <t>316578989</t>
  </si>
  <si>
    <t>43025.9247647454</t>
  </si>
  <si>
    <t>2017-10-17T22:11:39-05:00</t>
  </si>
  <si>
    <t>jaflores_2017-10-17_22-12-29_-0500_Tue</t>
  </si>
  <si>
    <t>1-6790a2f1bded5dc7da0cdd1cd181ef37</t>
  </si>
  <si>
    <t>2017-10-15T16:30:00-05:00</t>
  </si>
  <si>
    <t>Boost up preload pressure on fluid end.</t>
  </si>
  <si>
    <t>43025.9253379282</t>
  </si>
  <si>
    <t>2017-10-17T22:12:29-05:00</t>
  </si>
  <si>
    <t>jaflores_2017-10-17_22-15-07_-0500_Tue</t>
  </si>
  <si>
    <t>1-5b4d7d51e567ec105439df28acee5266</t>
  </si>
  <si>
    <t>316859491</t>
  </si>
  <si>
    <t>Install loto switch and replaced locklatch.</t>
  </si>
  <si>
    <t>43025.9271742361</t>
  </si>
  <si>
    <t>2017-10-17T22:15:07-05:00</t>
  </si>
  <si>
    <t>jaflores_2017-10-17_22-17-56_-0500_Tue</t>
  </si>
  <si>
    <t>1-616df00f849f19419adc36500803a3f2</t>
  </si>
  <si>
    <t>Repair right angle drive.</t>
  </si>
  <si>
    <t>43025.9291233796</t>
  </si>
  <si>
    <t>2017-10-17T22:17:56-05:00</t>
  </si>
  <si>
    <t>jaflores_2017-10-17_22-19-31_-0500_Tue</t>
  </si>
  <si>
    <t>3-aa8206977694793476e0c1cd56a72183</t>
  </si>
  <si>
    <t>2017-10-16T14:30:00-05:00</t>
  </si>
  <si>
    <t>316864048</t>
  </si>
  <si>
    <t>Remove gaurd for welding repairs and reinstall.</t>
  </si>
  <si>
    <t>43025.930221088</t>
  </si>
  <si>
    <t>2017-10-17T22:19:31-05:00</t>
  </si>
  <si>
    <t>jaflores_2017-10-17_22-23-00_-0500_Tue</t>
  </si>
  <si>
    <t>1-21f7aa00b7762c87a3ee6a302e3f0e22</t>
  </si>
  <si>
    <t>S76 BPM</t>
  </si>
  <si>
    <t>43025.9326451968</t>
  </si>
  <si>
    <t>2017-10-17T22:23:00-05:00</t>
  </si>
  <si>
    <t>jaflores_2017-10-17_22-24-09_-0500_Tue</t>
  </si>
  <si>
    <t>1-8dea0343746488c61c1a57cd34fd5172</t>
  </si>
  <si>
    <t>Replace fuel lift pump.</t>
  </si>
  <si>
    <t>43025.9334375347</t>
  </si>
  <si>
    <t>2017-10-17T22:24:09-05:00</t>
  </si>
  <si>
    <t>jaflores_2017-10-17_22-25-38_-0500_Tue</t>
  </si>
  <si>
    <t>2-854d0810929edb229e57ebac34a45e26</t>
  </si>
  <si>
    <t>2017-10-17T07:30:00-05:00</t>
  </si>
  <si>
    <t>316869905</t>
  </si>
  <si>
    <t>Install cover fan by weld</t>
  </si>
  <si>
    <t>43025.9344717014</t>
  </si>
  <si>
    <t>2017-10-17T22:25:38-05:00</t>
  </si>
  <si>
    <t>jaflores_2017-10-17_22-28-43_-0500_Tue</t>
  </si>
  <si>
    <t>1-1c2046e2070dd0df569db24e41dd7d08</t>
  </si>
  <si>
    <t>2017-10-17T12:30:00-05:00</t>
  </si>
  <si>
    <t>43025.9366153588</t>
  </si>
  <si>
    <t>2017-10-17T22:28:43-05:00</t>
  </si>
  <si>
    <t>jaflores_2017-10-17_22-30-11_-0500_Tue</t>
  </si>
  <si>
    <t>1-b0c868f6ff17b5c5c5b5b512931cbf4a</t>
  </si>
  <si>
    <t>2017-10-17T16:30:00-05:00</t>
  </si>
  <si>
    <t>576 cpm</t>
  </si>
  <si>
    <t>43025.9376315278</t>
  </si>
  <si>
    <t>2017-10-17T22:30:11-05:00</t>
  </si>
  <si>
    <t>jaflores_2017-10-17_22-31-55_-0500_Tue</t>
  </si>
  <si>
    <t>1-5cc23c8532559500965129d5dd2ea1a4</t>
  </si>
  <si>
    <t>316869927</t>
  </si>
  <si>
    <t>Install fire extinguisher fab and install safety clip.</t>
  </si>
  <si>
    <t>43025.9388314815</t>
  </si>
  <si>
    <t>2017-10-17T22:31:55-05:00</t>
  </si>
  <si>
    <t>jaflores_2017-10-24_10-11-16_-0500_Tue</t>
  </si>
  <si>
    <t>1-9ee5f81e94ccc7319cf1c5574e693042</t>
  </si>
  <si>
    <t>2017-10-18T07:30:00-05:00</t>
  </si>
  <si>
    <t>316818386</t>
  </si>
  <si>
    <t>Replace 12 volt alternator.</t>
  </si>
  <si>
    <t>43032.424491331</t>
  </si>
  <si>
    <t>jaflores_2017-10-24_10-12-51_-0500_Tue</t>
  </si>
  <si>
    <t>1-7950a43672c5534a443d826449070781</t>
  </si>
  <si>
    <t>316876518</t>
  </si>
  <si>
    <t>Repair pads legs adjust limiters stuck pads.</t>
  </si>
  <si>
    <t>43032.4255939005</t>
  </si>
  <si>
    <t>2017-10-24T10:12:51-05:00</t>
  </si>
  <si>
    <t>jaflores_2017-10-24_10-14-09_-0500_Tue</t>
  </si>
  <si>
    <t>1-cdb9add896a70864c5e79a779cdb8ce3</t>
  </si>
  <si>
    <t>316876476</t>
  </si>
  <si>
    <t>Replace oil seal, spline and fly wheel in stall gearbox fill and install pump.</t>
  </si>
  <si>
    <t>43032.4264932523</t>
  </si>
  <si>
    <t>2017-10-24T10:14:09-05:00</t>
  </si>
  <si>
    <t>jaflores_2017-10-24_10-15-48_-0500_Tue</t>
  </si>
  <si>
    <t>1-7cd30e587ad4900d795090393cde33bb</t>
  </si>
  <si>
    <t>Remove cross heads 1-5 for inspection, 3 bad. Open 2 for further inspection.</t>
  </si>
  <si>
    <t>43032.4276440046</t>
  </si>
  <si>
    <t>2017-10-24T10:15:48-05:00</t>
  </si>
  <si>
    <t>jaflores_2017-10-24_10-17-31_-0500_Tue</t>
  </si>
  <si>
    <t>1-b5f9b682d1e354391b9e7f0b9e65ffed</t>
  </si>
  <si>
    <t>Replace upper pillow block bad bearings reassemble fan.</t>
  </si>
  <si>
    <t>43032.4288377894</t>
  </si>
  <si>
    <t>2017-10-24T10:17:31-05:00</t>
  </si>
  <si>
    <t>jaflores_2017-10-24_10-19-52_-0500_Tue</t>
  </si>
  <si>
    <t>1-f194b6e46aa1529affe7668cbdb5419a</t>
  </si>
  <si>
    <t>Radiator leaking tighten bolts top and bottom replaced cap and pressure tested pass drain coolant replaced hoses refilled. Remove brake hoses.</t>
  </si>
  <si>
    <t>43032.4304660417</t>
  </si>
  <si>
    <t>2017-10-24T10:19:52-05:00</t>
  </si>
  <si>
    <t>jaflores_2017-10-24_10-22-02_-0500_Tue</t>
  </si>
  <si>
    <t>1-20f7013bc8738114e94d0b07c751b655</t>
  </si>
  <si>
    <t>2017-10-20T16:30:00-05:00</t>
  </si>
  <si>
    <t>576 c2 pm. Coolant hoses and brake hoses.</t>
  </si>
  <si>
    <t>43032.4319745718</t>
  </si>
  <si>
    <t>2017-10-24T10:22:02-05:00</t>
  </si>
  <si>
    <t>jaflores_2017-10-24_10-23-15_-0500_Tue</t>
  </si>
  <si>
    <t>1-f08629c32e80da00df74f76148d2a730</t>
  </si>
  <si>
    <t>Drain powerend 20 gal. Check for brass good.</t>
  </si>
  <si>
    <t>43032.4328238542</t>
  </si>
  <si>
    <t>2017-10-24T10:23:15-05:00</t>
  </si>
  <si>
    <t>jaflores_2017-10-24_10-24-35_-0500_Tue</t>
  </si>
  <si>
    <t>1-b46c134f025c34b6f7c382c5837aa2b4</t>
  </si>
  <si>
    <t>Install brake lines and perform over head inspection.</t>
  </si>
  <si>
    <t>43032.4337430787</t>
  </si>
  <si>
    <t>2017-10-24T10:24:35-05:00</t>
  </si>
  <si>
    <t>jaflores_2017-10-24_10-25-40_-0500_Tue</t>
  </si>
  <si>
    <t>1-59f488912d20c46e434d282671607c9f</t>
  </si>
  <si>
    <t>Install crosshead for powerend replacement.</t>
  </si>
  <si>
    <t>43032.4344947801</t>
  </si>
  <si>
    <t>2017-10-24T10:25:40-05:00</t>
  </si>
  <si>
    <t>jaflores_2017-10-24_19-58-03_-0500_Tue</t>
  </si>
  <si>
    <t>1-a3d8c395404fd0bbdc3797e057c24018</t>
  </si>
  <si>
    <t>Replace fuel pump repair fuel line fitting leaking run check for leaks.</t>
  </si>
  <si>
    <t>43032.8319892245</t>
  </si>
  <si>
    <t>2017-10-24T19:58:03-05:00</t>
  </si>
  <si>
    <t>jaflores_2017-10-24_19-59-47_-0500_Tue</t>
  </si>
  <si>
    <t>1-30276861b8ca621fdae5446ec2ce3e9e</t>
  </si>
  <si>
    <t>Preload loging pressure, replace all three high pressure hoses purge and load.</t>
  </si>
  <si>
    <t>43032.8331841667</t>
  </si>
  <si>
    <t>2017-10-24T19:59:47-05:00</t>
  </si>
  <si>
    <t>jaflores_2017-10-24_20-01-22_-0500_Tue</t>
  </si>
  <si>
    <t>1-a6afb18df30946274e86ee6be6c8a7e3</t>
  </si>
  <si>
    <t>316898142</t>
  </si>
  <si>
    <t>Replace fuel tank leaking, cracked.</t>
  </si>
  <si>
    <t>43032.8342842014</t>
  </si>
  <si>
    <t>2017-10-24T20:01:22-05:00</t>
  </si>
  <si>
    <t>jaflores_2017-10-24_20-02-22_-0500_Tue</t>
  </si>
  <si>
    <t>1-7a50adc7964a03c19386e5350606c742</t>
  </si>
  <si>
    <t>12108432</t>
  </si>
  <si>
    <t>576 c2 pm remaining brakelinedband tie together secure.</t>
  </si>
  <si>
    <t>43032.8349839931</t>
  </si>
  <si>
    <t>2017-10-24T20:02:22-05:00</t>
  </si>
  <si>
    <t>jaflores_2017-10-24_20-03-48_-0500_Tue</t>
  </si>
  <si>
    <t>1-cd516358a728f59e0434647206ca958b</t>
  </si>
  <si>
    <t>Dot annual inspection.</t>
  </si>
  <si>
    <t>43032.835973912</t>
  </si>
  <si>
    <t>2017-10-24T20:03:48-05:00</t>
  </si>
  <si>
    <t>jaflores_2017-10-24_20-05-03_-0500_Tue</t>
  </si>
  <si>
    <t>1-f16f20555334620846c43cf1545faf4b</t>
  </si>
  <si>
    <t>Diagnose engine no start. Replace switch starter and max fuse 50 and harnedd.</t>
  </si>
  <si>
    <t>43032.836847037</t>
  </si>
  <si>
    <t>2017-10-24T20:05:03-05:00</t>
  </si>
  <si>
    <t>jaflores_2017-10-24_20-07-29_-0500_Tue</t>
  </si>
  <si>
    <t>1-02da51442012a79392165cba8e13d743</t>
  </si>
  <si>
    <t>316880164</t>
  </si>
  <si>
    <t>Extract broken bolts from power end.</t>
  </si>
  <si>
    <t>43032.8385329167</t>
  </si>
  <si>
    <t>2017-10-24T20:07:29-05:00</t>
  </si>
  <si>
    <t>jaflores_2017-11-01_13-06-39_-0500_Wed</t>
  </si>
  <si>
    <t>2-ded0e69badd9e7daa7dd088d0e847324</t>
  </si>
  <si>
    <t>Remove and replace transmission and oil cooler.</t>
  </si>
  <si>
    <t>43040.5462903241</t>
  </si>
  <si>
    <t>2017-11-01T13:06:39-05:00</t>
  </si>
  <si>
    <t>jaflores_2017-11-07_08-13-16_-0600_Tue</t>
  </si>
  <si>
    <t>1-2a8fef98e14c0ad0dd7896cf3608eecd</t>
  </si>
  <si>
    <t>Install discharge mainfold and plumbing and 8 in bypass plumbing plus valves.</t>
  </si>
  <si>
    <t>43046.3425517245</t>
  </si>
  <si>
    <t>2017-11-07T08:13:16-06:00</t>
  </si>
  <si>
    <t>jaflores_2017-11-07_08-15-15_-0600_Tue</t>
  </si>
  <si>
    <t>1-eab7549de7cb4eae5001faaf03a03036</t>
  </si>
  <si>
    <t>Continue an discharge plumbing.</t>
  </si>
  <si>
    <t>43046.3439343982</t>
  </si>
  <si>
    <t>2017-11-07T08:15:15-06:00</t>
  </si>
  <si>
    <t>jaflores_2017-11-07_08-16-09_-0600_Tue</t>
  </si>
  <si>
    <t>1-64bb3a743f0f3787cce21ae2e7007db4</t>
  </si>
  <si>
    <t>43046.3445518634</t>
  </si>
  <si>
    <t>2017-11-07T08:16:09-06:00</t>
  </si>
  <si>
    <t>jaflores_2017-11-07_08-16-58_-0600_Tue</t>
  </si>
  <si>
    <t>1-743bb8a438a0e3153768f8feafd734ac</t>
  </si>
  <si>
    <t>Complete discharge plumbing valves actuators.</t>
  </si>
  <si>
    <t>43046.3451194329</t>
  </si>
  <si>
    <t>2017-11-07T08:16:58-06:00</t>
  </si>
  <si>
    <t>jaflores_2017-11-07_08-18-11_-0600_Tue</t>
  </si>
  <si>
    <t>1-52a5c4ba5144b2684db7700a346cfbab</t>
  </si>
  <si>
    <t>Complete suction plumbing fittings valves hoses and accesories.</t>
  </si>
  <si>
    <t>43046.3459695486</t>
  </si>
  <si>
    <t>2017-11-07T08:18:11-06:00</t>
  </si>
  <si>
    <t>jaflores_2017-11-07_08-19-38_-0600_Tue</t>
  </si>
  <si>
    <t>1-932193ede58e009cfb413c551a6343f0</t>
  </si>
  <si>
    <t>2017-11-04T09:00:00-05:00</t>
  </si>
  <si>
    <t>Rol cl pm.</t>
  </si>
  <si>
    <t>43046.3469745139</t>
  </si>
  <si>
    <t>2017-11-07T08:19:38-06:00</t>
  </si>
  <si>
    <t>jaflores_2017-11-07_08-20-17_-0600_Tue</t>
  </si>
  <si>
    <t>1-953e5a8110993bf0853ee9c462fdfafc</t>
  </si>
  <si>
    <t>316966317</t>
  </si>
  <si>
    <t>Replace damage latch and bracket on control panel.</t>
  </si>
  <si>
    <t>43046.347427419</t>
  </si>
  <si>
    <t>2017-11-07T08:20:17-06:00</t>
  </si>
  <si>
    <t>jaflores_2017-11-07_08-21-40_-0600_Tue</t>
  </si>
  <si>
    <t>2-a22c39b4821c087fb94c6268741336c8</t>
  </si>
  <si>
    <t>2017-11-04T13:00:00-05:00</t>
  </si>
  <si>
    <t>316966305</t>
  </si>
  <si>
    <t>Repair leak on radiator and extract broken bolts. Re tapp.</t>
  </si>
  <si>
    <t>43046.3483815162</t>
  </si>
  <si>
    <t>2017-11-07T08:21:40-06:00</t>
  </si>
  <si>
    <t>jaflores_2017-11-07_08-23-16_-0600_Tue</t>
  </si>
  <si>
    <t>1-6028dfde1a0325fbd3f51771f8123223</t>
  </si>
  <si>
    <t>Repair hydrolic leaks on gearbox.</t>
  </si>
  <si>
    <t>43046.3495006829</t>
  </si>
  <si>
    <t>2017-11-07T08:23:16-06:00</t>
  </si>
  <si>
    <t>jaflores_2017-11-07_08-24-31_-0600_Tue</t>
  </si>
  <si>
    <t>1-94821012e9b7623abcc4ca8d5756a886</t>
  </si>
  <si>
    <t>Repair leaks on coolers.</t>
  </si>
  <si>
    <t>43046.3503697801</t>
  </si>
  <si>
    <t>2017-11-07T08:24:31-06:00</t>
  </si>
  <si>
    <t>jaflores_2017-11-07_08-25-17_-0600_Tue</t>
  </si>
  <si>
    <t>1-9f5e55a324ac8096f582b51c069a2552</t>
  </si>
  <si>
    <t>2017-11-05T09:00:00-06:00</t>
  </si>
  <si>
    <t>Install frontwheel seal pass. Side install new hub and fill.</t>
  </si>
  <si>
    <t>43046.3508912153</t>
  </si>
  <si>
    <t>2017-11-07T08:25:17-06:00</t>
  </si>
  <si>
    <t>jaflores_2017-11-07_08-26-23_-0600_Tue</t>
  </si>
  <si>
    <t>1-cc68af9862b9dd70a4f5e1e14d402819</t>
  </si>
  <si>
    <t>Troubleshoot and repair brake valve leak. Bad brake chamber.</t>
  </si>
  <si>
    <t>43046.3516564236</t>
  </si>
  <si>
    <t>2017-11-07T08:26:23-06:00</t>
  </si>
  <si>
    <t>jaflores_2017-11-07_08-27-56_-0600_Tue</t>
  </si>
  <si>
    <t>1-3f99ff9475e8d16187ccb7179e4b76fd</t>
  </si>
  <si>
    <t>Continue on hydrolic hoses leaking replacement.</t>
  </si>
  <si>
    <t>43046.3527384954</t>
  </si>
  <si>
    <t>2017-11-07T08:27:56-06:00</t>
  </si>
  <si>
    <t>jaflores_2017-11-07_08-28-53_-0600_Tue</t>
  </si>
  <si>
    <t>1-23f0b9c82956cdbbb26cae990aab5b2f</t>
  </si>
  <si>
    <t>Connect discharge densometer.</t>
  </si>
  <si>
    <t>43046.3533979167</t>
  </si>
  <si>
    <t>2017-11-07T08:28:53-06:00</t>
  </si>
  <si>
    <t>jaflores_2017-11-07_08-30-10_-0600_Tue</t>
  </si>
  <si>
    <t>1-5de76eeff7230cb1a27623a1f089be06</t>
  </si>
  <si>
    <t>Troubleshoot and repair rigsaver activates up on start up process.</t>
  </si>
  <si>
    <t>43046.3542831366</t>
  </si>
  <si>
    <t>2017-11-07T08:30:10-06:00</t>
  </si>
  <si>
    <t>jaflores_2017-11-07_08-31-29_-0600_Tue</t>
  </si>
  <si>
    <t>1-aeeeefde11f3c8da5cfbc77a7c92b8f7</t>
  </si>
  <si>
    <t>Troubleshoot and repair fuel system, loss of pressure.</t>
  </si>
  <si>
    <t>43046.3552016782</t>
  </si>
  <si>
    <t>2017-11-07T08:31:29-06:00</t>
  </si>
  <si>
    <t>jaflores_2017-11-07_08-32-44_-0600_Tue</t>
  </si>
  <si>
    <t>1-a3f065858323ce8e4ba46093cbbeb7b7</t>
  </si>
  <si>
    <t>Run unit inspect ucuators sts dts and mark for repairs.</t>
  </si>
  <si>
    <t>43046.356071794</t>
  </si>
  <si>
    <t>2017-11-07T08:32:44-06:00</t>
  </si>
  <si>
    <t>jalaniz_2017-10-11_09-03-43_-0500_Wed</t>
  </si>
  <si>
    <t>1-d2cb4cd6ffe30f112845ecf15f983a8d</t>
  </si>
  <si>
    <t>jalaniz</t>
  </si>
  <si>
    <t>Alaniz</t>
  </si>
  <si>
    <t>Alaniz, Juan</t>
  </si>
  <si>
    <t>Replace engine</t>
  </si>
  <si>
    <t>43019.3775867708</t>
  </si>
  <si>
    <t>2017-10-11T09:03:43-05:00</t>
  </si>
  <si>
    <t>jalaniz_2017-10-11_09-04-52_-0500_Wed</t>
  </si>
  <si>
    <t>1-c4b3cd3a7f48d039e65e60683d2e6079</t>
  </si>
  <si>
    <t>43019.3783866088</t>
  </si>
  <si>
    <t>2017-10-11T09:04:52-05:00</t>
  </si>
  <si>
    <t>jalaniz_2017-10-11_09-05-56_-0500_Wed</t>
  </si>
  <si>
    <t>1-390747f5c26f112cac65ba61ef6a98a2</t>
  </si>
  <si>
    <t>316820377</t>
  </si>
  <si>
    <t>Trouble shoot rear light replace break lights turn signal red and ambre lights</t>
  </si>
  <si>
    <t>43019.3791314236</t>
  </si>
  <si>
    <t>2017-10-11T09:05:56-05:00</t>
  </si>
  <si>
    <t>jalaniz_2017-10-11_09-07-55_-0500_Wed</t>
  </si>
  <si>
    <t>1-1bd8656ba072548ea30e1a604bcb23a2</t>
  </si>
  <si>
    <t>316820378</t>
  </si>
  <si>
    <t>Dot reflectire tape</t>
  </si>
  <si>
    <t>43019.380505081</t>
  </si>
  <si>
    <t>2017-10-11T09:07:55-05:00</t>
  </si>
  <si>
    <t>jalaniz_2017-10-11_09-09-00_-0500_Wed</t>
  </si>
  <si>
    <t>1-2c12a04e2ff4b5f07eb1150000d52239</t>
  </si>
  <si>
    <t>Finishing installing engine</t>
  </si>
  <si>
    <t>43019.3812582407</t>
  </si>
  <si>
    <t>2017-10-11T09:09:00-05:00</t>
  </si>
  <si>
    <t>jalaniz_2017-10-11_09-09-53_-0500_Wed</t>
  </si>
  <si>
    <t>1-60a549c7b0673ce5b248fd33131669eb</t>
  </si>
  <si>
    <t>316823665</t>
  </si>
  <si>
    <t>12957464</t>
  </si>
  <si>
    <t>43019.3818731134</t>
  </si>
  <si>
    <t>jalaniz_2017-10-11_09-10-48_-0500_Wed</t>
  </si>
  <si>
    <t>1-23a854777204664308c19255ef201064</t>
  </si>
  <si>
    <t>Finishing new unit rig up</t>
  </si>
  <si>
    <t>43019.3825037732</t>
  </si>
  <si>
    <t>2017-10-11T09:10:48-05:00</t>
  </si>
  <si>
    <t>jalaniz_2017-10-11_09-11-54_-0500_Wed</t>
  </si>
  <si>
    <t>1-a13478e7c04bf585effcc094015882cf</t>
  </si>
  <si>
    <t>316824179</t>
  </si>
  <si>
    <t>12957287</t>
  </si>
  <si>
    <t>43019.3832725231</t>
  </si>
  <si>
    <t>2017-10-11T09:11:54-05:00</t>
  </si>
  <si>
    <t>jalaniz_2017-10-11_09-12-59_-0500_Wed</t>
  </si>
  <si>
    <t>1-5af00ac625c23afdf5ad1a16d3769e9c</t>
  </si>
  <si>
    <t>43019.3840177083</t>
  </si>
  <si>
    <t>2017-10-11T09:12:59-05:00</t>
  </si>
  <si>
    <t>jalaniz_2017-10-18_09-19-09_-0500_Wed</t>
  </si>
  <si>
    <t>1-e940e1253a56b4ca7036fa5c37fad167</t>
  </si>
  <si>
    <t>316824223</t>
  </si>
  <si>
    <t>12957293</t>
  </si>
  <si>
    <t>43026.3883034028</t>
  </si>
  <si>
    <t>2017-10-18T09:19:09-05:00</t>
  </si>
  <si>
    <t>jalaniz_2017-10-18_09-20-29_-0500_Wed</t>
  </si>
  <si>
    <t>1-7cdae33335992f73c533dc34f874f409</t>
  </si>
  <si>
    <t>Remove and replac gasket on 6x5 centrifigul pump and replace 5in acid valve</t>
  </si>
  <si>
    <t>43026.3892263194</t>
  </si>
  <si>
    <t>2017-10-18T09:20:29-05:00</t>
  </si>
  <si>
    <t>jalaniz_2017-10-18_09-22-56_-0500_Wed</t>
  </si>
  <si>
    <t>2-3a85af9376219fb1edd407d5b0ec3a68</t>
  </si>
  <si>
    <t>129557314</t>
  </si>
  <si>
    <t>43026.3909320949</t>
  </si>
  <si>
    <t>2017-10-18T09:22:56-05:00</t>
  </si>
  <si>
    <t>jalaniz_2017-10-18_09-24-59_-0500_Wed</t>
  </si>
  <si>
    <t>1-bd9707871b774b70b99a2001710cabe2</t>
  </si>
  <si>
    <t>43026.3923511458</t>
  </si>
  <si>
    <t>2017-10-18T09:24:59-05:00</t>
  </si>
  <si>
    <t>jalaniz_2017-10-18_09-25-49_-0500_Wed</t>
  </si>
  <si>
    <t>1-18aaab1134253a5e8481921fbb32b36d</t>
  </si>
  <si>
    <t>43026.3929380903</t>
  </si>
  <si>
    <t>2017-10-18T09:25:49-05:00</t>
  </si>
  <si>
    <t>jalaniz_2017-10-18_09-30-17_-0500_Wed</t>
  </si>
  <si>
    <t>1-3ec35cd19210851272699c63278149bc</t>
  </si>
  <si>
    <t>43026.3960365741</t>
  </si>
  <si>
    <t>2017-10-18T09:30:17-05:00</t>
  </si>
  <si>
    <t>jalaniz_2017-10-18_09-31-31_-0500_Wed</t>
  </si>
  <si>
    <t>1-e1762e9a05c3e06255b555a7f3ce8416</t>
  </si>
  <si>
    <t>43026.3968978125</t>
  </si>
  <si>
    <t>2017-10-18T09:31:31-05:00</t>
  </si>
  <si>
    <t>jalaniz_2017-10-18_09-32-36_-0500_Wed</t>
  </si>
  <si>
    <t>1-cbcc2694a64fbebd49818c962a661ec7</t>
  </si>
  <si>
    <t>43026.3976459606</t>
  </si>
  <si>
    <t>2017-10-18T09:32:36-05:00</t>
  </si>
  <si>
    <t>jalaniz_2017-10-18_09-33-25_-0500_Wed</t>
  </si>
  <si>
    <t>1-139e30723f9a0375772e56c8c5f4c26c</t>
  </si>
  <si>
    <t>S76c2 p.m</t>
  </si>
  <si>
    <t>43026.3982097338</t>
  </si>
  <si>
    <t>2017-10-18T09:33:25-05:00</t>
  </si>
  <si>
    <t>jalaniz_2017-10-18_09-34-22_-0500_Wed</t>
  </si>
  <si>
    <t>1-726c14173715b32548e16b51c91a64ca</t>
  </si>
  <si>
    <t>43026.398867037</t>
  </si>
  <si>
    <t>2017-10-18T09:34:22-05:00</t>
  </si>
  <si>
    <t>jalaniz_2017-10-31_20-18-10_-0500_Tue</t>
  </si>
  <si>
    <t>1-35633155a1afabbdfb82870fdc3ceb01</t>
  </si>
  <si>
    <t>316875710</t>
  </si>
  <si>
    <t>Yellow turn signal and break light replac</t>
  </si>
  <si>
    <t>43039.8459565393</t>
  </si>
  <si>
    <t>2017-10-31T20:18:10-05:00</t>
  </si>
  <si>
    <t>jalaniz_2017-10-31_20-19-27_-0500_Tue</t>
  </si>
  <si>
    <t>1-49fe27f7cb71637f7d9cdef3fe27519b</t>
  </si>
  <si>
    <t>316875157</t>
  </si>
  <si>
    <t>Wash unit to verify repairs</t>
  </si>
  <si>
    <t>43039.8468502083</t>
  </si>
  <si>
    <t>2017-10-31T20:19:27-05:00</t>
  </si>
  <si>
    <t>jalaniz_2017-10-31_20-20-52_-0500_Tue</t>
  </si>
  <si>
    <t>1-d010d1c49acd9f22666f2bdd3ca9d574</t>
  </si>
  <si>
    <t>576c3 pm</t>
  </si>
  <si>
    <t>43039.8478353009</t>
  </si>
  <si>
    <t>2017-10-31T20:20:52-05:00</t>
  </si>
  <si>
    <t>jalaniz_2017-10-31_20-21-37_-0500_Tue</t>
  </si>
  <si>
    <t>1-a0456f0e87369777ac73346663b9bd01</t>
  </si>
  <si>
    <t>43039.8483527199</t>
  </si>
  <si>
    <t>2017-10-31T20:21:37-05:00</t>
  </si>
  <si>
    <t>jalaniz_2017-10-31_20-22-52_-0500_Tue</t>
  </si>
  <si>
    <t>1-f2451c4b8bc464f657f2053247ae8b8d</t>
  </si>
  <si>
    <t>2017-10-27T20:00:00-05:00</t>
  </si>
  <si>
    <t>316923226</t>
  </si>
  <si>
    <t>11438151</t>
  </si>
  <si>
    <t>A/c control pannel</t>
  </si>
  <si>
    <t>43039.849221713</t>
  </si>
  <si>
    <t>2017-10-31T20:22:52-05:00</t>
  </si>
  <si>
    <t>jalaniz_2017-10-31_20-24-00_-0500_Tue</t>
  </si>
  <si>
    <t>1-d1f0b47a4377f0210a0ae25c1e73658b</t>
  </si>
  <si>
    <t>316923225</t>
  </si>
  <si>
    <t>Had lamp not working replace</t>
  </si>
  <si>
    <t>43039.8500018519</t>
  </si>
  <si>
    <t>2017-10-31T20:24:00-05:00</t>
  </si>
  <si>
    <t>jalaniz_2017-10-31_20-25-34_-0500_Tue</t>
  </si>
  <si>
    <t>1-238af1164bccb033296429d309cca100</t>
  </si>
  <si>
    <t>2017-10-28T01:00:00-05:00</t>
  </si>
  <si>
    <t>316923227</t>
  </si>
  <si>
    <t>43039.8510881829</t>
  </si>
  <si>
    <t>2017-10-31T20:25:34-05:00</t>
  </si>
  <si>
    <t>jalaniz_2017-10-31_20-26-21_-0500_Tue</t>
  </si>
  <si>
    <t>1-c286a9042c5c34b17c0906f7a1d28d67</t>
  </si>
  <si>
    <t>316920959</t>
  </si>
  <si>
    <t>Replace air bags</t>
  </si>
  <si>
    <t>43039.8516415394</t>
  </si>
  <si>
    <t>2017-10-31T20:26:21-05:00</t>
  </si>
  <si>
    <t>jalaniz_2017-10-31_20-27-20_-0500_Tue</t>
  </si>
  <si>
    <t>1-185451365aa049fa4a0534fdbc805da0</t>
  </si>
  <si>
    <t>43039.8523260069</t>
  </si>
  <si>
    <t>2017-10-31T20:27:20-05:00</t>
  </si>
  <si>
    <t>jalaniz_2017-10-31_20-28-25_-0500_Tue</t>
  </si>
  <si>
    <t>1-ab350be7554917ed28a217d16de001c0</t>
  </si>
  <si>
    <t>Installing engien</t>
  </si>
  <si>
    <t>43039.853073912</t>
  </si>
  <si>
    <t>2017-10-31T20:28:25-05:00</t>
  </si>
  <si>
    <t>jalaniz_2017-10-31_20-29-21_-0500_Tue</t>
  </si>
  <si>
    <t>1-0b7f44f1aa269b4aa2302252e1b87891</t>
  </si>
  <si>
    <t>43039.8537195255</t>
  </si>
  <si>
    <t>2017-10-31T20:29:21-05:00</t>
  </si>
  <si>
    <t>jalaniz_2017-10-31_20-30-13_-0500_Tue</t>
  </si>
  <si>
    <t>1-e84bcca72fcd714ff1177d3c40fa4ac1</t>
  </si>
  <si>
    <t>Finishin installing engine</t>
  </si>
  <si>
    <t>43039.8543248032</t>
  </si>
  <si>
    <t>2017-10-31T20:30:13-05:00</t>
  </si>
  <si>
    <t>jalaniz_2017-10-31_20-31-01_-0500_Tue</t>
  </si>
  <si>
    <t>1-821fba3d8d11f309c258649329a94615</t>
  </si>
  <si>
    <t>L pm</t>
  </si>
  <si>
    <t>43039.8548786806</t>
  </si>
  <si>
    <t>2017-10-31T20:31:01-05:00</t>
  </si>
  <si>
    <t>jalaniz_2017-10-31_20-31-41_-0500_Tue</t>
  </si>
  <si>
    <t>1-7efc49efd42672f556c257fe5269187c</t>
  </si>
  <si>
    <t>316563102</t>
  </si>
  <si>
    <t>43039.8553443519</t>
  </si>
  <si>
    <t>2017-10-31T20:31:41-05:00</t>
  </si>
  <si>
    <t>jalaniz_2017-11-07_20-14-49_-0600_Tue</t>
  </si>
  <si>
    <t>1-92b7003dee901aa6507c4acd9a3962ad</t>
  </si>
  <si>
    <t>Remove air to air and remove right angle</t>
  </si>
  <si>
    <t>43046.8436227315</t>
  </si>
  <si>
    <t>2017-11-07T20:14:49-06:00</t>
  </si>
  <si>
    <t>jalaniz_2017-11-07_20-16-33_-0600_Tue</t>
  </si>
  <si>
    <t>1-da5bd46f6d250128ba1270082454de06</t>
  </si>
  <si>
    <t>43046.8448290625</t>
  </si>
  <si>
    <t>2017-11-07T20:16:33-06:00</t>
  </si>
  <si>
    <t>jalaniz_2017-11-07_20-17-28_-0600_Tue</t>
  </si>
  <si>
    <t>1-7a6da287798614074386636053be2afc</t>
  </si>
  <si>
    <t>43046.8454718287</t>
  </si>
  <si>
    <t>2017-11-07T20:17:28-06:00</t>
  </si>
  <si>
    <t>jalaniz_2017-11-07_20-18-30_-0600_Tue</t>
  </si>
  <si>
    <t>1-b79c547a5d166d6b55cf9a5fdcc84fdc</t>
  </si>
  <si>
    <t>43046.8461836343</t>
  </si>
  <si>
    <t>2017-11-07T20:18:30-06:00</t>
  </si>
  <si>
    <t>jalaniz_2017-11-07_20-19-27_-0600_Tue</t>
  </si>
  <si>
    <t>1-9c54dfbdf62e330480fa8d8e029422c2</t>
  </si>
  <si>
    <t>316959497</t>
  </si>
  <si>
    <t>11919357</t>
  </si>
  <si>
    <t>Neede light kit and frist aid kit</t>
  </si>
  <si>
    <t>43046.8468487616</t>
  </si>
  <si>
    <t>2017-11-07T20:19:27-06:00</t>
  </si>
  <si>
    <t>jalaniz_2017-11-07_20-20-54_-0600_Tue</t>
  </si>
  <si>
    <t>1-e4dd6ca1fee063e3f5deb16bdd447e2a</t>
  </si>
  <si>
    <t>316959500</t>
  </si>
  <si>
    <t>43046.8478486806</t>
  </si>
  <si>
    <t>2017-11-07T20:20:54-06:00</t>
  </si>
  <si>
    <t>jalaniz_2017-11-07_20-21-43_-0600_Tue</t>
  </si>
  <si>
    <t>1-388ca40995ba022f19a678f2520c682f</t>
  </si>
  <si>
    <t>316925303</t>
  </si>
  <si>
    <t>43046.8484198727</t>
  </si>
  <si>
    <t>2017-11-07T20:21:43-06:00</t>
  </si>
  <si>
    <t>jalaniz_2017-11-07_20-22-29_-0600_Tue</t>
  </si>
  <si>
    <t>1-357d8245ec5509266baabab29fefd7a2</t>
  </si>
  <si>
    <t>316961568</t>
  </si>
  <si>
    <t>Diagnose and repair oil leak</t>
  </si>
  <si>
    <t>43046.8489472801</t>
  </si>
  <si>
    <t>2017-11-07T20:22:29-06:00</t>
  </si>
  <si>
    <t>jalaniz_2017-11-07_20-23-17_-0600_Tue</t>
  </si>
  <si>
    <t>1-c8ebd810d8e735621ec3f6048bd3e572</t>
  </si>
  <si>
    <t>Diagnose turbos why did got on fier</t>
  </si>
  <si>
    <t>43046.8495135532</t>
  </si>
  <si>
    <t>2017-11-07T20:23:17-06:00</t>
  </si>
  <si>
    <t>jalaniz_2017-11-07_20-24-55_-0600_Tue</t>
  </si>
  <si>
    <t>2-fbf125d608ede8f0d7df5034c075942b</t>
  </si>
  <si>
    <t>316967951</t>
  </si>
  <si>
    <t>12644975</t>
  </si>
  <si>
    <t>43046.8506478588</t>
  </si>
  <si>
    <t>2017-11-07T20:24:55-06:00</t>
  </si>
  <si>
    <t>jalaniz_2017-11-07_20-27-08_-0600_Tue</t>
  </si>
  <si>
    <t>1-3f10f79c447ab4e028618e0728b74500</t>
  </si>
  <si>
    <t>2017-11-07T03:00:00-06:00</t>
  </si>
  <si>
    <t>Diagnose trubos and why cut on fier</t>
  </si>
  <si>
    <t>43046.8521813194</t>
  </si>
  <si>
    <t>2017-11-07T20:27:08-06:00</t>
  </si>
  <si>
    <t>jalaniz_2017-11-07_20-28-22_-0600_Tue</t>
  </si>
  <si>
    <t>1-327a79a27cae5c0445986f5a8eede321</t>
  </si>
  <si>
    <t>43046.8530417824</t>
  </si>
  <si>
    <t>2017-11-07T20:28:22-06:00</t>
  </si>
  <si>
    <t>jalaniz_2017-11-07_20-29-20_-0600_Tue</t>
  </si>
  <si>
    <t>1-db15c614716b00da5b105ccbdf6a68a3</t>
  </si>
  <si>
    <t>43046.8537054514</t>
  </si>
  <si>
    <t>2017-11-07T20:29:20-06:00</t>
  </si>
  <si>
    <t>jalaniz_2017-11-07_20-30-57_-0600_Tue</t>
  </si>
  <si>
    <t>1-ce0ec63f9bcff56901e4d295df1b4068</t>
  </si>
  <si>
    <t>43046.8548278935</t>
  </si>
  <si>
    <t>2017-11-07T20:30:57-06:00</t>
  </si>
  <si>
    <t>jaluna_2017-10-12_11-28-07_-0500_Thu</t>
  </si>
  <si>
    <t>1-6a148c51ac5e193e7e50d509d0a055e0</t>
  </si>
  <si>
    <t>jaluna</t>
  </si>
  <si>
    <t>Luna</t>
  </si>
  <si>
    <t>Jesus</t>
  </si>
  <si>
    <t>Luna, Jesus</t>
  </si>
  <si>
    <t>105896202</t>
  </si>
  <si>
    <t>Q-10 Assembly</t>
  </si>
  <si>
    <t>43020.4778631134</t>
  </si>
  <si>
    <t>2017-10-12T11:28:07-05:00</t>
  </si>
  <si>
    <t>jaluna_2017-10-12_19-29-04_-0500_Thu</t>
  </si>
  <si>
    <t>2-3fb0002204f24940b4ccff86723514a7</t>
  </si>
  <si>
    <t>105896202 6hrs y 12954190 6hrs Q_10</t>
  </si>
  <si>
    <t>Ensamble.</t>
  </si>
  <si>
    <t>43020.8118556829</t>
  </si>
  <si>
    <t>2017-10-12T19:29:04-05:00</t>
  </si>
  <si>
    <t>jaluna_2017-10-17_22-46-45_-0500_Tue</t>
  </si>
  <si>
    <t>1-4c941ddb4e086caa749a0e49332c47c8</t>
  </si>
  <si>
    <t>Esamble de piezas q 10</t>
  </si>
  <si>
    <t>43025.9491413542</t>
  </si>
  <si>
    <t>2017-10-17T22:46:45-05:00</t>
  </si>
  <si>
    <t>jaluna_2017-10-17_22-51-21_-0500_Tue</t>
  </si>
  <si>
    <t>1-ef6dd14caea31d4597299bf2427c0b0f</t>
  </si>
  <si>
    <t>12954190</t>
  </si>
  <si>
    <t>Q10 esamble de partes</t>
  </si>
  <si>
    <t>43025.9523317593</t>
  </si>
  <si>
    <t>2017-10-17T22:51:21-05:00</t>
  </si>
  <si>
    <t>jaluna_2017-10-17_22-53-05_-0500_Tue</t>
  </si>
  <si>
    <t>1-f9f9e07b177b05f8944a1224036abdf9</t>
  </si>
  <si>
    <t>Q10 esamblar partes</t>
  </si>
  <si>
    <t>43025.9535371644</t>
  </si>
  <si>
    <t>2017-10-17T22:53:05-05:00</t>
  </si>
  <si>
    <t>jaluna_2017-10-17_22-54-28_-0500_Tue</t>
  </si>
  <si>
    <t>1-6f5061ecd59404646ec2154af31a49fc</t>
  </si>
  <si>
    <t>43025.9544961921</t>
  </si>
  <si>
    <t>2017-10-17T22:54:28-05:00</t>
  </si>
  <si>
    <t>jaluna_2017-10-17_22-55-43_-0500_Tue</t>
  </si>
  <si>
    <t>1-66b22513a8ba0402c026352cf089ebcf</t>
  </si>
  <si>
    <t>10591446</t>
  </si>
  <si>
    <t>Esamblar motor y transmisión</t>
  </si>
  <si>
    <t>43025.9553594097</t>
  </si>
  <si>
    <t>2017-10-17T22:55:43-05:00</t>
  </si>
  <si>
    <t>jaluna_2017-10-25_09-04-22_-0500_Wed</t>
  </si>
  <si>
    <t>2-d5818a0a0a64d838e200a6df4cf586cd</t>
  </si>
  <si>
    <t>105914477</t>
  </si>
  <si>
    <t>Assemble engine n transmission</t>
  </si>
  <si>
    <t>43033.3780398727</t>
  </si>
  <si>
    <t>2017-10-25T09:04:22-05:00</t>
  </si>
  <si>
    <t>jaluna_2017-10-25_09-05-17_-0500_Wed</t>
  </si>
  <si>
    <t>1-fd56f2ea1caae54c7c76bcdb99fb2b63</t>
  </si>
  <si>
    <t>105914466</t>
  </si>
  <si>
    <t>43033.3786737731</t>
  </si>
  <si>
    <t>2017-10-25T09:05:17-05:00</t>
  </si>
  <si>
    <t>jaluna_2017-10-25_09-05-58_-0500_Wed</t>
  </si>
  <si>
    <t>1-a8931d8439edc264e0f16606ac36ed30</t>
  </si>
  <si>
    <t>43033.3791491898</t>
  </si>
  <si>
    <t>2017-10-25T09:05:58-05:00</t>
  </si>
  <si>
    <t>jaluna_2017-10-25_09-09-49_-0500_Wed</t>
  </si>
  <si>
    <t>1-51831ebc9ecefbda26ec147162ec8aa1</t>
  </si>
  <si>
    <t>105914057</t>
  </si>
  <si>
    <t>43033.3818187384</t>
  </si>
  <si>
    <t>2017-10-25T09:09:49-05:00</t>
  </si>
  <si>
    <t>jaluna_2017-10-25_09-10-51_-0500_Wed</t>
  </si>
  <si>
    <t>1-b32bcbf826e5e7ab0943630470889eb0</t>
  </si>
  <si>
    <t>105914391</t>
  </si>
  <si>
    <t>43033.3825355903</t>
  </si>
  <si>
    <t>2017-10-25T09:10:51-05:00</t>
  </si>
  <si>
    <t>jaluna_2017-10-25_09-11-20_-0500_Wed</t>
  </si>
  <si>
    <t>1-adafb6828a57c8412f7e6ba4b9d3df8b</t>
  </si>
  <si>
    <t>43033.3828784259</t>
  </si>
  <si>
    <t>2017-10-25T09:11:20-05:00</t>
  </si>
  <si>
    <t>jaluna_2017-10-25_09-12-03_-0500_Wed</t>
  </si>
  <si>
    <t>1-4b711f965aa7e4d7f32310c4e75d0856</t>
  </si>
  <si>
    <t>105914390</t>
  </si>
  <si>
    <t>43033.3833768866</t>
  </si>
  <si>
    <t>2017-10-25T09:12:03-05:00</t>
  </si>
  <si>
    <t>jaluna_2017-10-26_18-28-00_-0500_Thu</t>
  </si>
  <si>
    <t>2-03ed53ed76f4d079daa1499cb0b3555e</t>
  </si>
  <si>
    <t>2017-10-25T11:00:00-05:00</t>
  </si>
  <si>
    <t>105918722</t>
  </si>
  <si>
    <t>43034.7694539005</t>
  </si>
  <si>
    <t>2017-10-26T18:28:00-05:00</t>
  </si>
  <si>
    <t>jaluna_2017-10-26_18-37-04_-0500_Thu</t>
  </si>
  <si>
    <t>1-adaecb972dc0d912148a8ba6ac19f4b1</t>
  </si>
  <si>
    <t>105918724</t>
  </si>
  <si>
    <t>Remplazo de partes y armar frame.</t>
  </si>
  <si>
    <t>43034.7757494097</t>
  </si>
  <si>
    <t>2017-10-26T18:37:04-05:00</t>
  </si>
  <si>
    <t>jaluna_2017-10-26_18-39-53_-0500_Thu</t>
  </si>
  <si>
    <t>2-6d1c7cf6c47ed12f46528adb2b00b0cc</t>
  </si>
  <si>
    <t>Remplazo de partes y armar</t>
  </si>
  <si>
    <t>43034.7776969444</t>
  </si>
  <si>
    <t>2017-10-26T18:39:53-05:00</t>
  </si>
  <si>
    <t>jaluna_2017-10-26_18-41-45_-0500_Thu</t>
  </si>
  <si>
    <t>1-7ec9fd040d548757da4e0a353f0ccdf8</t>
  </si>
  <si>
    <t>Remplazo de motor armar transmision</t>
  </si>
  <si>
    <t>43034.7789958333</t>
  </si>
  <si>
    <t>2017-10-26T18:41:45-05:00</t>
  </si>
  <si>
    <t>jaluna_2017-10-27_16-27-41_-0500_Fri</t>
  </si>
  <si>
    <t>1-00e544648c4cebafd144e8c0457a955d</t>
  </si>
  <si>
    <t>105918728 y 105920488</t>
  </si>
  <si>
    <t>Armar frame de manifulls.</t>
  </si>
  <si>
    <t>43035.6858964005</t>
  </si>
  <si>
    <t>2017-10-27T16:27:41-05:00</t>
  </si>
  <si>
    <t>jaluna_2017-10-30_19-37-21_-0500_Mon</t>
  </si>
  <si>
    <t>2-89ce970fc5306b3d0a078d14dc5cacf3</t>
  </si>
  <si>
    <t>Ensamble de partes</t>
  </si>
  <si>
    <t>43038.8176050926</t>
  </si>
  <si>
    <t>2017-10-30T19:37:21-05:00</t>
  </si>
  <si>
    <t>jaluna_2017-10-30_19-40-31_-0500_Mon</t>
  </si>
  <si>
    <t>1-c79fa0cee6e842aceacf1391fa9facb1</t>
  </si>
  <si>
    <t>105918725</t>
  </si>
  <si>
    <t>43038.8198075231</t>
  </si>
  <si>
    <t>2017-10-30T19:40:31-05:00</t>
  </si>
  <si>
    <t>jaluna_2017-10-30_19-43-03_-0500_Mon</t>
  </si>
  <si>
    <t>1-99706a1aad40621df3b7180de66e6628</t>
  </si>
  <si>
    <t>105900460</t>
  </si>
  <si>
    <t>43038.821567581</t>
  </si>
  <si>
    <t>2017-10-30T19:43:03-05:00</t>
  </si>
  <si>
    <t>jaluna_2017-10-30_19-44-47_-0500_Mon</t>
  </si>
  <si>
    <t>2-d1a97f06ec8728e9dddcf91f5e682fa3</t>
  </si>
  <si>
    <t>43038.8227699306</t>
  </si>
  <si>
    <t>2017-10-30T19:44:47-05:00</t>
  </si>
  <si>
    <t>jaluna_2017-11-01_06-07-09_-0500_Wed</t>
  </si>
  <si>
    <t>1-56153a7d4e8127602670ab99e9058c81</t>
  </si>
  <si>
    <t>43040.2549662963</t>
  </si>
  <si>
    <t>2017-11-01T06:07:09-05:00</t>
  </si>
  <si>
    <t>jaluna_2017-11-01_06-08-52_-0500_Wed</t>
  </si>
  <si>
    <t>1-1739c5b0e4c0be25a12428e2c12d62dc</t>
  </si>
  <si>
    <t>105921611</t>
  </si>
  <si>
    <t>Emsamble de partes</t>
  </si>
  <si>
    <t>43040.2561574653</t>
  </si>
  <si>
    <t>2017-11-01T06:08:52-05:00</t>
  </si>
  <si>
    <t>jamolina_2017-10-03_13-34-15_-0500_Tue</t>
  </si>
  <si>
    <t>2-fd54c20eaf39f8e966173db3f9081637</t>
  </si>
  <si>
    <t>jamolina</t>
  </si>
  <si>
    <t>Molina</t>
  </si>
  <si>
    <t>Jorge</t>
  </si>
  <si>
    <t>Molina, Jorge</t>
  </si>
  <si>
    <t>Service to truck</t>
  </si>
  <si>
    <t>43011.5654576736</t>
  </si>
  <si>
    <t>jamolina_2017-10-05_05-21-06_-0500_Thu</t>
  </si>
  <si>
    <t>1-c367041d525f0e2b35ea1c071a68ecaf</t>
  </si>
  <si>
    <t>43013.2229873727</t>
  </si>
  <si>
    <t>2017-10-05T05:21:06-05:00</t>
  </si>
  <si>
    <t>jamolina_2017-10-05_05-22-00_-0500_Thu</t>
  </si>
  <si>
    <t>1-456ff9fdf0d0b74f08405e4f5cff3043</t>
  </si>
  <si>
    <t>43013.2236187384</t>
  </si>
  <si>
    <t>2017-10-05T05:22:00-05:00</t>
  </si>
  <si>
    <t>jamolina_2017-10-06_15-24-23_-0500_Fri</t>
  </si>
  <si>
    <t>1-460db50b9717f5050ea5c459b2139e46</t>
  </si>
  <si>
    <t>2017-10-05T00:00:00-05:00</t>
  </si>
  <si>
    <t>43014.6419415972</t>
  </si>
  <si>
    <t>2017-10-06T15:24:23-05:00</t>
  </si>
  <si>
    <t>jamolina_2017-10-06_15-25-04_-0500_Fri</t>
  </si>
  <si>
    <t>1-86097815616a030087a894fdfb2ea722</t>
  </si>
  <si>
    <t>43014.6424163889</t>
  </si>
  <si>
    <t>2017-10-06T15:25:04-05:00</t>
  </si>
  <si>
    <t>jamolina_2017-10-06_15-25-39_-0500_Fri</t>
  </si>
  <si>
    <t>1-77e3fe2807e0e3e16a637894fae539f3</t>
  </si>
  <si>
    <t>Assemble engine n mount transmission</t>
  </si>
  <si>
    <t>43014.6428145139</t>
  </si>
  <si>
    <t>2017-10-06T15:25:39-05:00</t>
  </si>
  <si>
    <t>jamolina_2017-10-06_15-27-48_-0500_Fri</t>
  </si>
  <si>
    <t>1-c949d7c42f757cff6cda268786160b74</t>
  </si>
  <si>
    <t>43014.6443064931</t>
  </si>
  <si>
    <t>2017-10-06T15:27:48-05:00</t>
  </si>
  <si>
    <t>jamolina_2017-10-10_05-12-57_-0500_Tue</t>
  </si>
  <si>
    <t>1-f7c94e1c3d15ea6853920f151c41e8b4</t>
  </si>
  <si>
    <t>2017-10-09T00:00:00-05:00</t>
  </si>
  <si>
    <t>43018.2173379051</t>
  </si>
  <si>
    <t>2017-10-10T05:12:57-05:00</t>
  </si>
  <si>
    <t>jamolina_2017-10-10_05-13-51_-0500_Tue</t>
  </si>
  <si>
    <t>1-1924953168b5e64f8d8e43f5ce8e7ac9</t>
  </si>
  <si>
    <t>43018.2179622106</t>
  </si>
  <si>
    <t>2017-10-10T05:13:51-05:00</t>
  </si>
  <si>
    <t>jamolina_2017-10-10_23-13-48_-0500_Tue</t>
  </si>
  <si>
    <t>1-fc6a8e91490797cffa27af79c17f6691</t>
  </si>
  <si>
    <t>43018.9679220602</t>
  </si>
  <si>
    <t>2017-10-10T23:13:48-05:00</t>
  </si>
  <si>
    <t>jamolina_2017-10-10_23-18-33_-0500_Tue</t>
  </si>
  <si>
    <t>1-955cfac3825c8584d5762f41aa1ee537</t>
  </si>
  <si>
    <t>43018.9712204051</t>
  </si>
  <si>
    <t>2017-10-10T23:18:33-05:00</t>
  </si>
  <si>
    <t>jamolina_2017-10-11_19-01-51_-0500_Wed</t>
  </si>
  <si>
    <t>1-127a61db3ee10d470b7f6c853e417e00</t>
  </si>
  <si>
    <t>43019.7929606713</t>
  </si>
  <si>
    <t>2017-10-11T19:01:51-05:00</t>
  </si>
  <si>
    <t>jamolina_2017-10-11_19-03-09_-0500_Wed</t>
  </si>
  <si>
    <t>1-9ec5ab9e7292e9d9ea4d93c9e8499f03</t>
  </si>
  <si>
    <t>43019.7938615278</t>
  </si>
  <si>
    <t>2017-10-11T19:03:09-05:00</t>
  </si>
  <si>
    <t>jamolina_2017-10-13_05-17-28_-0500_Fri</t>
  </si>
  <si>
    <t>1-495073a0cdb726d96237d5147bcfedbf</t>
  </si>
  <si>
    <t>Finishing assembling motor n transmission</t>
  </si>
  <si>
    <t>43021.2204665625</t>
  </si>
  <si>
    <t>2017-10-13T05:17:28-05:00</t>
  </si>
  <si>
    <t>jamolina_2017-10-13_05-19-00_-0500_Fri</t>
  </si>
  <si>
    <t>1-155cdffa671037173e5656d4dac670e6</t>
  </si>
  <si>
    <t>Assemble motor n transmission</t>
  </si>
  <si>
    <t>43021.2215355093</t>
  </si>
  <si>
    <t>2017-10-13T05:19:00-05:00</t>
  </si>
  <si>
    <t>jamolina_2017-10-16_05-21-12_-0500_Mon</t>
  </si>
  <si>
    <t>1-b318ca7c4a5ca215aa47a408005c637b</t>
  </si>
  <si>
    <t>Finishing assembling engine and transmission Assemble exhaust n mount</t>
  </si>
  <si>
    <t>43024.2230642708</t>
  </si>
  <si>
    <t>2017-10-16T05:21:12-05:00</t>
  </si>
  <si>
    <t>jamolina_2017-10-16_05-23-13_-0500_Mon</t>
  </si>
  <si>
    <t>1-7f8f5fa038842e38b512d10bf3b57393</t>
  </si>
  <si>
    <t>43024.2244646296</t>
  </si>
  <si>
    <t>2017-10-16T05:23:13-05:00</t>
  </si>
  <si>
    <t>jamolina_2017-10-17_05-21-09_-0500_Tue</t>
  </si>
  <si>
    <t>1-e4c0d47adacc6477203d300740051e94</t>
  </si>
  <si>
    <t>43025.2230226968</t>
  </si>
  <si>
    <t>2017-10-17T05:21:09-05:00</t>
  </si>
  <si>
    <t>jamolina_2017-10-17_05-22-00_-0500_Tue</t>
  </si>
  <si>
    <t>1-ef6cf4fe7172246bc20c16b38a80ce74</t>
  </si>
  <si>
    <t>43025.2236157407</t>
  </si>
  <si>
    <t>2017-10-17T05:22:00-05:00</t>
  </si>
  <si>
    <t>jamolina_2017-10-17_22-39-02_-0500_Tue</t>
  </si>
  <si>
    <t>1-8783dae7c0b592c864551f85d15311fc</t>
  </si>
  <si>
    <t>Mount transmission and finish Assembling engine and transmission</t>
  </si>
  <si>
    <t>43025.9437817477</t>
  </si>
  <si>
    <t>2017-10-17T22:39:02-05:00</t>
  </si>
  <si>
    <t>jamolina_2017-10-17_22-40-39_-0500_Tue</t>
  </si>
  <si>
    <t>1-d07651a7657f2f265e1f5f06b8ef7861</t>
  </si>
  <si>
    <t>43025.9449058796</t>
  </si>
  <si>
    <t>2017-10-17T22:40:39-05:00</t>
  </si>
  <si>
    <t>jamolina_2017-10-18_21-15-03_-0500_Wed</t>
  </si>
  <si>
    <t>1-fe914f7d473a96fcdc1b422546cace95</t>
  </si>
  <si>
    <t>Finishing assembling engine and transmission</t>
  </si>
  <si>
    <t>43026.8854591782</t>
  </si>
  <si>
    <t>2017-10-18T21:15:03-05:00</t>
  </si>
  <si>
    <t>jamolina_2017-10-18_21-16-01_-0500_Wed</t>
  </si>
  <si>
    <t>1-8b46820de169c5dfd4a4aa0bdd6d3812</t>
  </si>
  <si>
    <t>105914481</t>
  </si>
  <si>
    <t>43026.8861300347</t>
  </si>
  <si>
    <t>2017-10-18T21:16:01-05:00</t>
  </si>
  <si>
    <t>jamolina_2017-10-20_05-29-38_-0500_Fri</t>
  </si>
  <si>
    <t>1-045ada1aff818e3e1f2ab41992651756</t>
  </si>
  <si>
    <t>finishing assembling engine and transmission</t>
  </si>
  <si>
    <t>43028.2289217593</t>
  </si>
  <si>
    <t>2017-10-20T05:29:38-05:00</t>
  </si>
  <si>
    <t>jamolina_2017-10-20_05-30-19_-0500_Fri</t>
  </si>
  <si>
    <t>1-c61152450f1a9f779f4b31acbc10e958</t>
  </si>
  <si>
    <t>105914482</t>
  </si>
  <si>
    <t>43028.2293929861</t>
  </si>
  <si>
    <t>2017-10-20T05:30:19-05:00</t>
  </si>
  <si>
    <t>jamolina_2017-10-21_18-36-29_-0500_Sat</t>
  </si>
  <si>
    <t>1-367694c70516c813245cab2407d97e10</t>
  </si>
  <si>
    <t>105918720</t>
  </si>
  <si>
    <t>43029.7753395255</t>
  </si>
  <si>
    <t>2017-10-21T18:36:29-05:00</t>
  </si>
  <si>
    <t>jamolina_2017-10-24_08-31-44_-0500_Tue</t>
  </si>
  <si>
    <t>1-23e6eaa8419f8d58b4dd19412248e4f8</t>
  </si>
  <si>
    <t>43032.3553708681</t>
  </si>
  <si>
    <t>2017-10-24T08:31:44-05:00</t>
  </si>
  <si>
    <t>jamolina_2017-10-24_08-32-36_-0500_Tue</t>
  </si>
  <si>
    <t>1-88eb03f697b31003615d142673cb0954</t>
  </si>
  <si>
    <t>105918723</t>
  </si>
  <si>
    <t>43032.3559837616</t>
  </si>
  <si>
    <t>2017-10-24T08:32:36-05:00</t>
  </si>
  <si>
    <t>jamolina_2017-10-24_18-47-08_-0500_Tue</t>
  </si>
  <si>
    <t>1-99d7c3bbfa20e904df835960757b11f1</t>
  </si>
  <si>
    <t>43032.782742662</t>
  </si>
  <si>
    <t>2017-10-24T18:47:08-05:00</t>
  </si>
  <si>
    <t>jamolina_2017-10-25_05-32-07_-0500_Wed</t>
  </si>
  <si>
    <t>1-b411299dec21579ce0e26152191568a3</t>
  </si>
  <si>
    <t>43033.2306395833</t>
  </si>
  <si>
    <t>2017-10-25T05:32:07-05:00</t>
  </si>
  <si>
    <t>jamolina_2017-10-25_19-33-18_-0500_Wed</t>
  </si>
  <si>
    <t>1-46f78bc0d3174c66d7faebaef933b3fd</t>
  </si>
  <si>
    <t>2017-10-25T03:00:00-05:00</t>
  </si>
  <si>
    <t>105 918726</t>
  </si>
  <si>
    <t>43033.81479375</t>
  </si>
  <si>
    <t>2017-10-25T19:33:18-05:00</t>
  </si>
  <si>
    <t>jamolina_2017-10-25_19-35-08_-0500_Wed</t>
  </si>
  <si>
    <t>1-36d87801e173502b50ad9cc00a00f4ea</t>
  </si>
  <si>
    <t>43033.8160706944</t>
  </si>
  <si>
    <t>2017-10-25T19:35:08-05:00</t>
  </si>
  <si>
    <t>jamolina_2017-10-25_19-36-21_-0500_Wed</t>
  </si>
  <si>
    <t>1-5f5d458d9351b93c7a31f3d595a32881</t>
  </si>
  <si>
    <t>43033.8169174769</t>
  </si>
  <si>
    <t>2017-10-25T19:36:21-05:00</t>
  </si>
  <si>
    <t>jamolina_2017-10-27_05-11-31_-0500_Fri</t>
  </si>
  <si>
    <t>1-d03f304c4866ec809a628c301efbb122</t>
  </si>
  <si>
    <t>43035.2163374537</t>
  </si>
  <si>
    <t>2017-10-27T05:11:31-05:00</t>
  </si>
  <si>
    <t>jamolina_2017-10-27_19-32-04_-0500_Fri</t>
  </si>
  <si>
    <t>1-7743951f89318085cff948b386ee28e0</t>
  </si>
  <si>
    <t>43035.8139456944</t>
  </si>
  <si>
    <t>2017-10-27T19:32:04-05:00</t>
  </si>
  <si>
    <t>jamolina_2017-10-30_18-59-00_-0500_Mon</t>
  </si>
  <si>
    <t>1-61fd3c9ce3eaac51aea00eeb4d397671</t>
  </si>
  <si>
    <t>43038.7909736574</t>
  </si>
  <si>
    <t>2017-10-30T18:59:00-05:00</t>
  </si>
  <si>
    <t>jamolina_2017-10-30_19-00-11_-0500_Mon</t>
  </si>
  <si>
    <t>1-db2232aa64f46e7e797a3117e5019f43</t>
  </si>
  <si>
    <t>105918728</t>
  </si>
  <si>
    <t>43038.7918038657</t>
  </si>
  <si>
    <t>2017-10-30T19:00:11-05:00</t>
  </si>
  <si>
    <t>jamolina_2017-10-30_19-00-55_-0500_Mon</t>
  </si>
  <si>
    <t>1-be1ad97c9fadfcbda69af22f50b75011</t>
  </si>
  <si>
    <t>43038.7923081134</t>
  </si>
  <si>
    <t>2017-10-30T19:00:55-05:00</t>
  </si>
  <si>
    <t>jamolina_2017-10-31_22-54-24_-0500_Tue</t>
  </si>
  <si>
    <t>1-1e437380741c402f547c47a5ac4b27e8</t>
  </si>
  <si>
    <t>43039.954446875</t>
  </si>
  <si>
    <t>2017-10-31T22:54:24-05:00</t>
  </si>
  <si>
    <t>jamolina_2017-10-31_22-55-48_-0500_Tue</t>
  </si>
  <si>
    <t>1-cbd707b37fb74b44d7e61e36117ae7c3</t>
  </si>
  <si>
    <t>43039.9554251273</t>
  </si>
  <si>
    <t>2017-10-31T22:55:48-05:00</t>
  </si>
  <si>
    <t>jamolina_2017-11-08_17-22-49_-0600_Wed</t>
  </si>
  <si>
    <t>1-16188bb543077dbe46784b73c2b60c5c</t>
  </si>
  <si>
    <t>105929726</t>
  </si>
  <si>
    <t>43047.7241823264</t>
  </si>
  <si>
    <t>2017-11-08T17:22:49-06:00</t>
  </si>
  <si>
    <t>jamolina_2017-11-08_17-23-40_-0600_Wed</t>
  </si>
  <si>
    <t>1-f87bc9e4630c4b41c9f47a33c7fd1c6a</t>
  </si>
  <si>
    <t>2017-11-08T11:00:00-06:00</t>
  </si>
  <si>
    <t>105929729</t>
  </si>
  <si>
    <t>43047.724776794</t>
  </si>
  <si>
    <t>2017-11-08T17:23:40-06:00</t>
  </si>
  <si>
    <t>jamolina_2017-11-09_17-58-51_-0600_Thu</t>
  </si>
  <si>
    <t>1-0205e2cf3427e36ad7bd8c55fcd7f8ce</t>
  </si>
  <si>
    <t>43048.7492087384</t>
  </si>
  <si>
    <t>2017-11-09T17:58:51-06:00</t>
  </si>
  <si>
    <t>jamolina_2017-11-09_18-01-10_-0600_Thu</t>
  </si>
  <si>
    <t>1-b171c5d0a66710cea342f7a798db8ee0</t>
  </si>
  <si>
    <t>105929749</t>
  </si>
  <si>
    <t>43048.7508146296</t>
  </si>
  <si>
    <t>2017-11-09T18:01:10-06:00</t>
  </si>
  <si>
    <t>jamolina_2017-11-11_11-13-42_-0600_Sat</t>
  </si>
  <si>
    <t>1-2741e7b0c3fdfa1ea9223d7c7cb07d2d</t>
  </si>
  <si>
    <t>2017-11-10T08:00:00-06:00</t>
  </si>
  <si>
    <t>43050.4678514236</t>
  </si>
  <si>
    <t>2017-11-11T11:13:42-06:00</t>
  </si>
  <si>
    <t>jandrade_2017-10-04_12-30-33_-0500_Wed</t>
  </si>
  <si>
    <t>1-9b5477c61659a75f13a71ad7a40364ea</t>
  </si>
  <si>
    <t>jandrade</t>
  </si>
  <si>
    <t>Andrade</t>
  </si>
  <si>
    <t>Andrade, Jesus</t>
  </si>
  <si>
    <t>316757295</t>
  </si>
  <si>
    <t>11923218</t>
  </si>
  <si>
    <t>Replaced wiper seal housing wiperoring pot 3</t>
  </si>
  <si>
    <t>43012.521222581</t>
  </si>
  <si>
    <t>2017-10-04T12:30:33-05:00</t>
  </si>
  <si>
    <t>jandrade_2017-10-04_12-32-14_-0500_Wed</t>
  </si>
  <si>
    <t>1-f4021ff5f11af0e912e416e6271aafb6</t>
  </si>
  <si>
    <t>316764827</t>
  </si>
  <si>
    <t>43012.5223949884</t>
  </si>
  <si>
    <t>2017-10-04T12:32:14-05:00</t>
  </si>
  <si>
    <t>jandrade_2017-10-04_12-33-22_-0500_Wed</t>
  </si>
  <si>
    <t>1-9beb5b85893646ddbb9d552699265dd5</t>
  </si>
  <si>
    <t>316786331</t>
  </si>
  <si>
    <t>Fluid swap</t>
  </si>
  <si>
    <t>43012.5231719329</t>
  </si>
  <si>
    <t>2017-10-04T12:33:22-05:00</t>
  </si>
  <si>
    <t>jandrade_2017-10-18_06-27-52_-0500_Wed</t>
  </si>
  <si>
    <t>1-d613b02a84ece4e9dafa307cf77e671b</t>
  </si>
  <si>
    <t>316688823</t>
  </si>
  <si>
    <t>11854710</t>
  </si>
  <si>
    <t>Full bpm clean shop</t>
  </si>
  <si>
    <t>43026.2693580903</t>
  </si>
  <si>
    <t>2017-10-18T06:27:52-05:00</t>
  </si>
  <si>
    <t>jandrade_2017-10-18_06-32-06_-0500_Wed</t>
  </si>
  <si>
    <t>1-291c0b0bb9290597c213197d21f69204</t>
  </si>
  <si>
    <t>316692081</t>
  </si>
  <si>
    <t>11923211</t>
  </si>
  <si>
    <t>Replace wiper seals on pod 2</t>
  </si>
  <si>
    <t>43026.2722951852</t>
  </si>
  <si>
    <t>2017-10-18T06:32:06-05:00</t>
  </si>
  <si>
    <t>jandrade_2017-10-18_06-34-23_-0500_Wed</t>
  </si>
  <si>
    <t>1-b25e6f3b405d5c7c3253a200bd5fc387</t>
  </si>
  <si>
    <t>316859395</t>
  </si>
  <si>
    <t>12957295</t>
  </si>
  <si>
    <t>Added grease gauge make valves , clean shop</t>
  </si>
  <si>
    <t>43026.2738861111</t>
  </si>
  <si>
    <t>2017-10-18T06:34:23-05:00</t>
  </si>
  <si>
    <t>jandrade_2017-10-18_06-36-43_-0500_Wed</t>
  </si>
  <si>
    <t>1-faf42ec20e1816512aa5eab98b8d4325</t>
  </si>
  <si>
    <t>316871450</t>
  </si>
  <si>
    <t>Full bpm , clean shop make plungers</t>
  </si>
  <si>
    <t>43026.275508287</t>
  </si>
  <si>
    <t>2017-10-18T06:36:43-05:00</t>
  </si>
  <si>
    <t>jandrade_2017-10-18_06-38-35_-0500_Wed</t>
  </si>
  <si>
    <t>1-a2acb91f658b48a48e3eb53da1d6bb90</t>
  </si>
  <si>
    <t>Full bpm , clean shop</t>
  </si>
  <si>
    <t>43026.276800625</t>
  </si>
  <si>
    <t>2017-10-18T06:38:35-05:00</t>
  </si>
  <si>
    <t>jandrade_2017-10-18_06-40-11_-0500_Wed</t>
  </si>
  <si>
    <t>1-ef7889db1450e15e64b0d420f72657f2</t>
  </si>
  <si>
    <t>316849007</t>
  </si>
  <si>
    <t>Full bpm , clean shop make valves and plungers</t>
  </si>
  <si>
    <t>43026.2779115162</t>
  </si>
  <si>
    <t>2017-10-18T06:40:11-05:00</t>
  </si>
  <si>
    <t>jandrade_2017-10-18_06-41-24_-0500_Wed</t>
  </si>
  <si>
    <t>1-cf2e491b469a2998808cd75b64939300</t>
  </si>
  <si>
    <t>Replaced wiper seals wiper seal housing on all pots</t>
  </si>
  <si>
    <t>43026.2787529861</t>
  </si>
  <si>
    <t>2017-10-18T06:41:24-05:00</t>
  </si>
  <si>
    <t>jandrade_2017-10-25_06-26-03_-0500_Wed</t>
  </si>
  <si>
    <t>1-44c0bcfc8c2744d596afb5d33d1b5bb0</t>
  </si>
  <si>
    <t>316891005</t>
  </si>
  <si>
    <t>11579346</t>
  </si>
  <si>
    <t>43033.2680999884</t>
  </si>
  <si>
    <t>2017-10-25T06:26:03-05:00</t>
  </si>
  <si>
    <t>jandrade_2017-10-25_06-26-45_-0500_Wed</t>
  </si>
  <si>
    <t>1-40a7d713d558ca5d49f7c483a2f0ce46</t>
  </si>
  <si>
    <t>316881872</t>
  </si>
  <si>
    <t>12002101</t>
  </si>
  <si>
    <t>Replaced fluid end</t>
  </si>
  <si>
    <t>43033.2685865972</t>
  </si>
  <si>
    <t>2017-10-25T06:26:45-05:00</t>
  </si>
  <si>
    <t>jandrade_2017-10-25_06-27-29_-0500_Wed</t>
  </si>
  <si>
    <t>1-656c4d18be6f201d4743b09150d470a4</t>
  </si>
  <si>
    <t>316881878</t>
  </si>
  <si>
    <t>43033.2690888657</t>
  </si>
  <si>
    <t>2017-10-25T06:27:29-05:00</t>
  </si>
  <si>
    <t>jandrade_2017-10-25_06-28-13_-0500_Wed</t>
  </si>
  <si>
    <t>1-e53f6fc02af7a4e8676fcf55e22d574e</t>
  </si>
  <si>
    <t>316875700</t>
  </si>
  <si>
    <t>12403808</t>
  </si>
  <si>
    <t>43033.2695952662</t>
  </si>
  <si>
    <t>2017-10-25T06:28:13-05:00</t>
  </si>
  <si>
    <t>jandrade_2017-10-25_06-28-47_-0500_Wed</t>
  </si>
  <si>
    <t>1-b0a8cfbd2771f845dce995fc84a58f8b</t>
  </si>
  <si>
    <t>316875699</t>
  </si>
  <si>
    <t>43033.2699936227</t>
  </si>
  <si>
    <t>2017-10-25T06:28:47-05:00</t>
  </si>
  <si>
    <t>jandrade_2017-10-25_06-29-25_-0500_Wed</t>
  </si>
  <si>
    <t>1-968ec5d6b91645cc4367f56cd113d2cc</t>
  </si>
  <si>
    <t>316887488</t>
  </si>
  <si>
    <t>Replaced wiper seals clean shop</t>
  </si>
  <si>
    <t>43033.2704355208</t>
  </si>
  <si>
    <t>2017-10-25T06:29:25-05:00</t>
  </si>
  <si>
    <t>jandrade_2017-10-25_06-30-19_-0500_Wed</t>
  </si>
  <si>
    <t>1-246e8d212be2a8da0b51a7462e7633f8</t>
  </si>
  <si>
    <t>316887496</t>
  </si>
  <si>
    <t>43033.2710590857</t>
  </si>
  <si>
    <t>2017-10-25T06:30:19-05:00</t>
  </si>
  <si>
    <t>jandrade_2017-11-04_08-16-53_-0500_Sat</t>
  </si>
  <si>
    <t>1-bd644984e42b017335a49ed3cc252115</t>
  </si>
  <si>
    <t>105935603</t>
  </si>
  <si>
    <t>Teardown  Q10 power end</t>
  </si>
  <si>
    <t>43043.3450636574</t>
  </si>
  <si>
    <t>2017-11-04T08:16:53-05:00</t>
  </si>
  <si>
    <t>jandrade_2017-11-04_08-39-46_-0500_Sat</t>
  </si>
  <si>
    <t>1-6b6eab3ae88b7a1628de505d3b712ae0</t>
  </si>
  <si>
    <t>Teardown Q10 power end</t>
  </si>
  <si>
    <t>43043.3609539931</t>
  </si>
  <si>
    <t>2017-11-04T08:39:46-05:00</t>
  </si>
  <si>
    <t>jandrade_2017-11-04_08-40-31_-0500_Sat</t>
  </si>
  <si>
    <t>1-96e65c1d51c77f8d572e3b0c301541fa</t>
  </si>
  <si>
    <t>105935605</t>
  </si>
  <si>
    <t>43043.3614766204</t>
  </si>
  <si>
    <t>2017-11-04T08:40:31-05:00</t>
  </si>
  <si>
    <t>jandrade_2017-11-04_08-41-19_-0500_Sat</t>
  </si>
  <si>
    <t>2-6ad7ba6b0456c8f3f95c34d253cf2a5c</t>
  </si>
  <si>
    <t>43043.3620272685</t>
  </si>
  <si>
    <t>2017-11-04T08:41:19-05:00</t>
  </si>
  <si>
    <t>jandrade_2017-11-07_19-04-44_-0600_Tue</t>
  </si>
  <si>
    <t>1-903022e2a95de6628674a7721437e8e5</t>
  </si>
  <si>
    <t>105939023</t>
  </si>
  <si>
    <t>Teardown HT2000 power end</t>
  </si>
  <si>
    <t>43046.794961956</t>
  </si>
  <si>
    <t>2017-11-07T19:04:44-06:00</t>
  </si>
  <si>
    <t>jandrade_2017-11-07_19-07-51_-0600_Tue</t>
  </si>
  <si>
    <t>1-03304d1e849274b2fcdf8e76031ce890</t>
  </si>
  <si>
    <t>105939024</t>
  </si>
  <si>
    <t>43046.7971226273</t>
  </si>
  <si>
    <t>2017-11-07T19:07:51-06:00</t>
  </si>
  <si>
    <t>javiersaldana_2017-10-08_09-35-06_-0500_Sun</t>
  </si>
  <si>
    <t>1-82870356d6971e1d17253d17acefba46</t>
  </si>
  <si>
    <t>javiersaldana</t>
  </si>
  <si>
    <t>Saldaña</t>
  </si>
  <si>
    <t>Saldaña, Javier</t>
  </si>
  <si>
    <t>43016.3993800347</t>
  </si>
  <si>
    <t>2017-10-08T09:35:06-05:00</t>
  </si>
  <si>
    <t>javiersaldana_2017-10-08_09-37-01_-0500_Sun</t>
  </si>
  <si>
    <t>1-157b1887612d72653257045e319406c8</t>
  </si>
  <si>
    <t>Install engine and components top off all fluids</t>
  </si>
  <si>
    <t>43016.4007089468</t>
  </si>
  <si>
    <t>2017-10-08T09:37:01-05:00</t>
  </si>
  <si>
    <t>javiersaldana_2017-10-08_09-39-18_-0500_Sun</t>
  </si>
  <si>
    <t>1-136d9ec62aaa1c1c742fb1ed9574f53c</t>
  </si>
  <si>
    <t>Troubleshoot rear brake lights,replace turn signal lights,red amber light,and license plate assembly</t>
  </si>
  <si>
    <t>43016.4022992593</t>
  </si>
  <si>
    <t>2017-10-08T09:39:18-05:00</t>
  </si>
  <si>
    <t>javiersaldana_2017-10-08_09-43-06_-0500_Sun</t>
  </si>
  <si>
    <t>1-11671ed1f637e27d9b3715306dc45362</t>
  </si>
  <si>
    <t>Dot reflective tape damage</t>
  </si>
  <si>
    <t>43016.4049411806</t>
  </si>
  <si>
    <t>2017-10-08T09:43:06-05:00</t>
  </si>
  <si>
    <t>javiersaldana_2017-10-08_19-46-47_-0500_Sun</t>
  </si>
  <si>
    <t>1-bf6a1f62313337257937a9ea968e6f1e</t>
  </si>
  <si>
    <t>Finish intalling engine,Install loto switch,run-up unit and replace ACE oil pressure switch</t>
  </si>
  <si>
    <t>43016.8241633449</t>
  </si>
  <si>
    <t>2017-10-08T19:46:47-05:00</t>
  </si>
  <si>
    <t>javiersaldana_2017-10-08_19-49-15_-0500_Sun</t>
  </si>
  <si>
    <t>1-5da2b634f5aa62d73537d33526463fe5</t>
  </si>
  <si>
    <t>New unit Rig-up</t>
  </si>
  <si>
    <t>43016.8258789352</t>
  </si>
  <si>
    <t>2017-10-08T19:49:15-05:00</t>
  </si>
  <si>
    <t>javiersaldana_2017-10-11_07-35-36_-0500_Wed</t>
  </si>
  <si>
    <t>1-0dfabe4f95830782b488dacf1a6d30e8</t>
  </si>
  <si>
    <t>Finish new unit rig-up</t>
  </si>
  <si>
    <t>43019.3163993287</t>
  </si>
  <si>
    <t>2017-10-11T07:35:36-05:00</t>
  </si>
  <si>
    <t>javiersaldana_2017-10-11_07-36-30_-0500_Wed</t>
  </si>
  <si>
    <t>1-a4329d96ba44920fa59935417da4b9c5</t>
  </si>
  <si>
    <t>New unit rig-up</t>
  </si>
  <si>
    <t>43019.3170197569</t>
  </si>
  <si>
    <t>2017-10-11T07:36:30-05:00</t>
  </si>
  <si>
    <t>javiersaldana_2017-10-11_07-57-14_-0500_Wed</t>
  </si>
  <si>
    <t>1-e58d712a16ea496808b56a5612be35df</t>
  </si>
  <si>
    <t>43019.3314233333</t>
  </si>
  <si>
    <t>2017-10-11T07:57:14-05:00</t>
  </si>
  <si>
    <t>javiersaldana_2017-10-15_09-25-35_-0500_Sun</t>
  </si>
  <si>
    <t>1-e9729e7ce6e543b90740a48cabd98f94</t>
  </si>
  <si>
    <t>43023.3927738773</t>
  </si>
  <si>
    <t>2017-10-15T09:25:35-05:00</t>
  </si>
  <si>
    <t>javiersaldana_2017-10-15_09-28-17_-0500_Sun</t>
  </si>
  <si>
    <t>1-c5e2b0d1e4c8d8a540595909bee11760</t>
  </si>
  <si>
    <t>43023.3946503819</t>
  </si>
  <si>
    <t>2017-10-15T09:28:17-05:00</t>
  </si>
  <si>
    <t>javiersaldana_2017-10-15_09-30-27_-0500_Sun</t>
  </si>
  <si>
    <t>1-8f2b70311038ef2c1a143ba6e5b99dca</t>
  </si>
  <si>
    <t>Finish intalling auxiliary drive line and components and run up</t>
  </si>
  <si>
    <t>43023.3961571991</t>
  </si>
  <si>
    <t>2017-10-15T09:30:27-05:00</t>
  </si>
  <si>
    <t>javiersaldana_2017-10-15_09-32-18_-0500_Sun</t>
  </si>
  <si>
    <t>1-27c0e00e93582a5eae801c1b9eac4324</t>
  </si>
  <si>
    <t>316852415</t>
  </si>
  <si>
    <t>12108131</t>
  </si>
  <si>
    <t>Diagnose pin point oil leak at front cover of engine at alternator  drive pulley</t>
  </si>
  <si>
    <t>43023.3974362384</t>
  </si>
  <si>
    <t>2017-10-15T09:32:18-05:00</t>
  </si>
  <si>
    <t>javiersaldana_2017-10-15_09-35-37_-0500_Sun</t>
  </si>
  <si>
    <t>1-06143b3f13d9bc94ae922727f10ea71d</t>
  </si>
  <si>
    <t>Diagnose oil leak on power end</t>
  </si>
  <si>
    <t>43023.3997451273</t>
  </si>
  <si>
    <t>2017-10-15T09:35:37-05:00</t>
  </si>
  <si>
    <t>javiersaldana_2017-10-15_09-37-53_-0500_Sun</t>
  </si>
  <si>
    <t>1-acd145da88476fd8b3ad9cebe7aa6623</t>
  </si>
  <si>
    <t>R&amp;R engine</t>
  </si>
  <si>
    <t>43023.4013154051</t>
  </si>
  <si>
    <t>2017-10-15T09:37:53-05:00</t>
  </si>
  <si>
    <t>javiersaldana_2017-10-15_09-39-02_-0500_Sun</t>
  </si>
  <si>
    <t>1-4ce8651795452469184f5d380a5b3603</t>
  </si>
  <si>
    <t>43023.4021172917</t>
  </si>
  <si>
    <t>2017-10-15T09:39:02-05:00</t>
  </si>
  <si>
    <t>javiersaldana_2017-10-16_07-44-49_-0500_Mon</t>
  </si>
  <si>
    <t>1-d3b720c4baa8a59782f3748bbb985c47</t>
  </si>
  <si>
    <t>2017-10-13T21:00:00-05:00</t>
  </si>
  <si>
    <t>316824205</t>
  </si>
  <si>
    <t>12918709</t>
  </si>
  <si>
    <t>43024.3227987963</t>
  </si>
  <si>
    <t>2017-10-16T07:44:49-05:00</t>
  </si>
  <si>
    <t>javiersaldana_2017-10-16_07-46-02_-0500_Mon</t>
  </si>
  <si>
    <t>1-33b84d9e634f117e5d1574fa24fc4160</t>
  </si>
  <si>
    <t>43024.3236360301</t>
  </si>
  <si>
    <t>2017-10-16T07:46:02-05:00</t>
  </si>
  <si>
    <t>javiersaldana_2017-10-16_07-46-55_-0500_Mon</t>
  </si>
  <si>
    <t>2-02231a03cb209c2e6753e00ed1f269ee</t>
  </si>
  <si>
    <t>316814275</t>
  </si>
  <si>
    <t>12957308</t>
  </si>
  <si>
    <t>Transmission pressure lines on D/S on block leaking,repair. Rocket filters on trans leaking repair.</t>
  </si>
  <si>
    <t>43024.3242533449</t>
  </si>
  <si>
    <t>2017-10-16T07:46:55-05:00</t>
  </si>
  <si>
    <t>javiersaldana_2017-10-16_07-51-14_-0500_Mon</t>
  </si>
  <si>
    <t>2-41552f93c0c4f78b63cb7879bf1ff3c0</t>
  </si>
  <si>
    <t>316855515</t>
  </si>
  <si>
    <t>D/S hydraulic starter drive leaking replace</t>
  </si>
  <si>
    <t>43024.3272518981</t>
  </si>
  <si>
    <t>2017-10-16T07:51:14-05:00</t>
  </si>
  <si>
    <t>javiersaldana_2017-10-16_07-54-30_-0500_Mon</t>
  </si>
  <si>
    <t>1-5a414de7e84afbbde94c846bf28beaeb</t>
  </si>
  <si>
    <t>43024.3295148032</t>
  </si>
  <si>
    <t>2017-10-16T07:54:30-05:00</t>
  </si>
  <si>
    <t>javiersaldana_2017-10-16_07-55-49_-0500_Mon</t>
  </si>
  <si>
    <t>1-655a6d393a07c19c885f53e94df8c43c</t>
  </si>
  <si>
    <t>Finish installing transmission and components</t>
  </si>
  <si>
    <t>43024.3304284375</t>
  </si>
  <si>
    <t>2017-10-16T07:55:49-05:00</t>
  </si>
  <si>
    <t>javiersaldana_2017-10-16_07-57-02_-0500_Mon</t>
  </si>
  <si>
    <t>3-55153846096337a5cefbca995543e62e</t>
  </si>
  <si>
    <t>315614668</t>
  </si>
  <si>
    <t>Weight unit</t>
  </si>
  <si>
    <t>43024.3312814583</t>
  </si>
  <si>
    <t>2017-10-16T07:57:02-05:00</t>
  </si>
  <si>
    <t>javiersaldana_2017-10-17_07-50-32_-0500_Tue</t>
  </si>
  <si>
    <t>1-46d9af414239cbd789dcba2649eed8fd</t>
  </si>
  <si>
    <t>43025.326759456</t>
  </si>
  <si>
    <t>2017-10-17T07:50:32-05:00</t>
  </si>
  <si>
    <t>javiersaldana_2017-10-18_09-19-33_-0500_Wed</t>
  </si>
  <si>
    <t>1-67f15476b61c59f7d70cecf15d5a2a41</t>
  </si>
  <si>
    <t>316873174</t>
  </si>
  <si>
    <t>11960311</t>
  </si>
  <si>
    <t>43026.388581794</t>
  </si>
  <si>
    <t>2017-10-18T09:19:33-05:00</t>
  </si>
  <si>
    <t>javiersaldana_2017-10-18_09-20-19_-0500_Wed</t>
  </si>
  <si>
    <t>1-bdd1fe9f3efbd6414849c7e0c6bae4ea</t>
  </si>
  <si>
    <t>316872455</t>
  </si>
  <si>
    <t>43026.3891088426</t>
  </si>
  <si>
    <t>2017-10-18T09:20:19-05:00</t>
  </si>
  <si>
    <t>javiersaldana_2017-10-18_09-21-20_-0500_Wed</t>
  </si>
  <si>
    <t>1-4f72557c0ea0c02c632d438420b89ce0</t>
  </si>
  <si>
    <t>316864332</t>
  </si>
  <si>
    <t>Lube pump leaking replace seal</t>
  </si>
  <si>
    <t>43026.3898258102</t>
  </si>
  <si>
    <t>2017-10-18T09:21:20-05:00</t>
  </si>
  <si>
    <t>javiersaldana_2017-10-18_09-22-18_-0500_Wed</t>
  </si>
  <si>
    <t>1-0e64a43770034f9c23fccd777ca6eab9</t>
  </si>
  <si>
    <t>316869575</t>
  </si>
  <si>
    <t>Install right angle drive and air to air</t>
  </si>
  <si>
    <t>43026.390493831</t>
  </si>
  <si>
    <t>2017-10-18T09:22:18-05:00</t>
  </si>
  <si>
    <t>javiersaldana_2017-10-28_18-47-11_-0500_Sat</t>
  </si>
  <si>
    <t>1-7753ad46536e1ca5c941de16d27d9b8c</t>
  </si>
  <si>
    <t>2017-10-25T19:30:00-05:00</t>
  </si>
  <si>
    <t>Yellow turn signal and brake light replace</t>
  </si>
  <si>
    <t>43036.7827756713</t>
  </si>
  <si>
    <t>2017-10-28T18:47:11-05:00</t>
  </si>
  <si>
    <t>javiersaldana_2017-10-28_18-48-37_-0500_Sat</t>
  </si>
  <si>
    <t>1-dcfeb28f3a48bd158f71810f343fe6ab</t>
  </si>
  <si>
    <t>43036.7837622917</t>
  </si>
  <si>
    <t>2017-10-28T18:48:37-05:00</t>
  </si>
  <si>
    <t>javiersaldana_2017-10-28_18-49-34_-0500_Sat</t>
  </si>
  <si>
    <t>1-798333cf5d459c714f285c8106ef3f5e</t>
  </si>
  <si>
    <t>S76c3</t>
  </si>
  <si>
    <t>43036.7844272917</t>
  </si>
  <si>
    <t>2017-10-28T18:49:34-05:00</t>
  </si>
  <si>
    <t>javiersaldana_2017-10-28_18-50-23_-0500_Sat</t>
  </si>
  <si>
    <t>1-43ba94ed83f6e3257ca46faff064d34b</t>
  </si>
  <si>
    <t>Continue s76c3pm</t>
  </si>
  <si>
    <t>43036.7849941319</t>
  </si>
  <si>
    <t>2017-10-28T18:50:23-05:00</t>
  </si>
  <si>
    <t>javiersaldana_2017-10-28_18-51-25_-0500_Sat</t>
  </si>
  <si>
    <t>1-3d1761ec258fde14049bbbee030f4cb8</t>
  </si>
  <si>
    <t>316917850</t>
  </si>
  <si>
    <t>Troubleshoot short on trailer lights, replace 7 way plug</t>
  </si>
  <si>
    <t>43036.7857131482</t>
  </si>
  <si>
    <t>2017-10-28T18:51:25-05:00</t>
  </si>
  <si>
    <t>javiersaldana_2017-10-28_18-53-14_-0500_Sat</t>
  </si>
  <si>
    <t>1-c07a944319bcc8ac1797017d80682990</t>
  </si>
  <si>
    <t>43036.7869693171</t>
  </si>
  <si>
    <t>2017-10-28T18:53:14-05:00</t>
  </si>
  <si>
    <t>javiersaldana_2017-10-31_21-35-53_-0500_Tue</t>
  </si>
  <si>
    <t>1-a6674860234a170e6fe7f03b615e95d6</t>
  </si>
  <si>
    <t>2017-10-29T00:00:00-05:00</t>
  </si>
  <si>
    <t>Finish installing engine and components</t>
  </si>
  <si>
    <t>43039.899924213</t>
  </si>
  <si>
    <t>2017-10-31T21:35:53-05:00</t>
  </si>
  <si>
    <t>javiersaldana_2017-10-31_21-37-11_-0500_Tue</t>
  </si>
  <si>
    <t>1-731f568ca76614f16693905a85df6e91</t>
  </si>
  <si>
    <t>316929927</t>
  </si>
  <si>
    <t>Drain all fluids install dry filters for cold stack</t>
  </si>
  <si>
    <t>43039.9008239815</t>
  </si>
  <si>
    <t>2017-10-31T21:37:11-05:00</t>
  </si>
  <si>
    <t>javiersaldana_2017-10-31_21-38-46_-0500_Tue</t>
  </si>
  <si>
    <t>1-82894ff988f6c7a6705b13367ddfd718</t>
  </si>
  <si>
    <t>Drain all fluids, install dry filters for cold stack</t>
  </si>
  <si>
    <t>43039.9019239352</t>
  </si>
  <si>
    <t>2017-10-31T21:38:46-05:00</t>
  </si>
  <si>
    <t>javiersaldana_2017-10-31_21-40-29_-0500_Tue</t>
  </si>
  <si>
    <t>1-d278a77be242a39083a9bcd098fad50d</t>
  </si>
  <si>
    <t>43039.9031139352</t>
  </si>
  <si>
    <t>2017-10-31T21:40:29-05:00</t>
  </si>
  <si>
    <t>javiersaldana_2017-10-31_21-41-38_-0500_Tue</t>
  </si>
  <si>
    <t>1-a8d005887e6b44ac0ffaccc8eb1040dc</t>
  </si>
  <si>
    <t>R&amp;R transmission on left side panter</t>
  </si>
  <si>
    <t>43039.903923125</t>
  </si>
  <si>
    <t>2017-10-31T21:41:38-05:00</t>
  </si>
  <si>
    <t>javiersaldana_2017-10-31_21-43-11_-0500_Tue</t>
  </si>
  <si>
    <t>1-45410094c963833963c6e9d99c57f1c7</t>
  </si>
  <si>
    <t>316941439</t>
  </si>
  <si>
    <t>43039.9049980093</t>
  </si>
  <si>
    <t>2017-10-31T21:43:11-05:00</t>
  </si>
  <si>
    <t>javiersaldana_2017-10-31_21-44-55_-0500_Tue</t>
  </si>
  <si>
    <t>1-dbc8cb67e87bd78dae4f92def6b05139</t>
  </si>
  <si>
    <t>316941442</t>
  </si>
  <si>
    <t>12547666</t>
  </si>
  <si>
    <t>43039.9062023611</t>
  </si>
  <si>
    <t>2017-10-31T21:44:55-05:00</t>
  </si>
  <si>
    <t>javiersaldana_2017-10-31_21-46-32_-0500_Tue</t>
  </si>
  <si>
    <t>1-aef25172548388bf5c6f7a2f5453dc9f</t>
  </si>
  <si>
    <t>316941427</t>
  </si>
  <si>
    <t>Missing Dot tape around trailer prep surface paint and install Dot tape</t>
  </si>
  <si>
    <t>43039.9073229861</t>
  </si>
  <si>
    <t>2017-10-31T21:46:32-05:00</t>
  </si>
  <si>
    <t>javiersaldana_2017-10-31_21-49-07_-0500_Tue</t>
  </si>
  <si>
    <t>1-9fb049c1d40cdcd1e41838583697c66d</t>
  </si>
  <si>
    <t>316941430</t>
  </si>
  <si>
    <t>3rd brake light missing flasher install</t>
  </si>
  <si>
    <t>43039.9091170486</t>
  </si>
  <si>
    <t>2017-10-31T21:49:07-05:00</t>
  </si>
  <si>
    <t>javiersaldana_2017-11-04_13-06-46_-0500_Sat</t>
  </si>
  <si>
    <t>1-3508391be94b90e287c56adb11fc3346</t>
  </si>
  <si>
    <t>43043.5463726736</t>
  </si>
  <si>
    <t>2017-11-04T13:06:46-05:00</t>
  </si>
  <si>
    <t>javiersaldana_2017-11-04_13-08-12_-0500_Sat</t>
  </si>
  <si>
    <t>1-8216a04278f6c0686d75aa3813ee3029</t>
  </si>
  <si>
    <t>43043.5473701273</t>
  </si>
  <si>
    <t>2017-11-04T13:08:12-05:00</t>
  </si>
  <si>
    <t>javiersaldana_2017-11-04_13-17-22_-0500_Sat</t>
  </si>
  <si>
    <t>1-9722919b65e916585ef1f8a633d36acb</t>
  </si>
  <si>
    <t>316942053</t>
  </si>
  <si>
    <t>Missing document holder install</t>
  </si>
  <si>
    <t>43043.5537294676</t>
  </si>
  <si>
    <t>2017-11-04T13:17:22-05:00</t>
  </si>
  <si>
    <t>javiersaldana_2017-11-04_13-18-15_-0500_Sat</t>
  </si>
  <si>
    <t>1-e86c4c525115b85963a9d5b549759bca</t>
  </si>
  <si>
    <t>316941425</t>
  </si>
  <si>
    <t>Transmission temp gauge faulty, replace</t>
  </si>
  <si>
    <t>43043.5543460301</t>
  </si>
  <si>
    <t>2017-11-04T13:18:15-05:00</t>
  </si>
  <si>
    <t>javiersaldana_2017-11-04_13-19-17_-0500_Sat</t>
  </si>
  <si>
    <t>1-96905ff4a7adba01f969201e8478e73a</t>
  </si>
  <si>
    <t>Install main driveline</t>
  </si>
  <si>
    <t>43043.5550629398</t>
  </si>
  <si>
    <t>2017-11-04T13:19:17-05:00</t>
  </si>
  <si>
    <t>javiersaldana_2017-11-04_13-20-05_-0500_Sat</t>
  </si>
  <si>
    <t>1-a29fda14c56c741a02d6e0fb241f430b</t>
  </si>
  <si>
    <t>43043.5556223148</t>
  </si>
  <si>
    <t>2017-11-04T13:20:05-05:00</t>
  </si>
  <si>
    <t>javiersaldana_2017-11-07_20-04-11_-0600_Tue</t>
  </si>
  <si>
    <t>1-a08eb942a70016bf469a49de9a284c6b</t>
  </si>
  <si>
    <t>316959489</t>
  </si>
  <si>
    <t>Wash unit to verify repairs and identify possible leaks, complete work method check list</t>
  </si>
  <si>
    <t>43046.8362484954</t>
  </si>
  <si>
    <t>2017-11-07T20:04:11-06:00</t>
  </si>
  <si>
    <t>javiersaldana_2017-11-07_20-07-04_-0600_Tue</t>
  </si>
  <si>
    <t>1-0920eaa2b02b5a0bcd9818653620440c</t>
  </si>
  <si>
    <t>316959485</t>
  </si>
  <si>
    <t>Modify fuel cooler guard and separate And reroute electrical wiring from fuel hoses</t>
  </si>
  <si>
    <t>43046.8382431019</t>
  </si>
  <si>
    <t>2017-11-07T20:07:04-06:00</t>
  </si>
  <si>
    <t>javiersaldana_2017-11-07_20-12-05_-0600_Tue</t>
  </si>
  <si>
    <t>1-8bfe08f4d61a95fd59630f777e6ce57f</t>
  </si>
  <si>
    <t>316959518</t>
  </si>
  <si>
    <t>Tighten loose fittings on transmission lines going to aluminum block</t>
  </si>
  <si>
    <t>43046.8417346412</t>
  </si>
  <si>
    <t>2017-11-07T20:12:05-06:00</t>
  </si>
  <si>
    <t>javiersaldana_2017-11-07_20-13-49_-0600_Tue</t>
  </si>
  <si>
    <t>1-19f3d20e39ebc718b1c9ff7a40609c51</t>
  </si>
  <si>
    <t>316961564</t>
  </si>
  <si>
    <t>Wash unit to verify repairs and identify leaks</t>
  </si>
  <si>
    <t>43046.8429369444</t>
  </si>
  <si>
    <t>2017-11-07T20:13:49-06:00</t>
  </si>
  <si>
    <t>javiersaldana_2017-11-07_20-15-02_-0600_Tue</t>
  </si>
  <si>
    <t>1-35ad070153f0b47cc985fde25de7d772</t>
  </si>
  <si>
    <t>316959490</t>
  </si>
  <si>
    <t>Engine coolant leak detected pinpoint and repairs</t>
  </si>
  <si>
    <t>43046.8437817708</t>
  </si>
  <si>
    <t>2017-11-07T20:15:02-06:00</t>
  </si>
  <si>
    <t>javiersaldana_2017-11-07_20-17-22_-0600_Tue</t>
  </si>
  <si>
    <t>1-df196b903aebb5de227579c864e7a841</t>
  </si>
  <si>
    <t>316959486</t>
  </si>
  <si>
    <t>Rear axle fluid low adjust to proper level</t>
  </si>
  <si>
    <t>43046.8454041435</t>
  </si>
  <si>
    <t>2017-11-07T20:17:22-06:00</t>
  </si>
  <si>
    <t>javiersaldana_2017-11-07_20-18-34_-0600_Tue</t>
  </si>
  <si>
    <t>1-c1ce5cbff70f48238963c0a173520987</t>
  </si>
  <si>
    <t>316966617</t>
  </si>
  <si>
    <t>Diagnose a/c compressor not enganging</t>
  </si>
  <si>
    <t>43046.8462273958</t>
  </si>
  <si>
    <t>2017-11-07T20:18:34-06:00</t>
  </si>
  <si>
    <t>javiersaldana_2017-11-07_20-19-54_-0600_Tue</t>
  </si>
  <si>
    <t>1-21af8ceaa837ac744d6079eb8fb5fa64</t>
  </si>
  <si>
    <t>2017-11-05T21:00:00-06:00</t>
  </si>
  <si>
    <t>316959516</t>
  </si>
  <si>
    <t>Diagnose top pto leaking on transmission, found fitting loose tighten fitting</t>
  </si>
  <si>
    <t>43046.8471558681</t>
  </si>
  <si>
    <t>2017-11-07T20:19:54-06:00</t>
  </si>
  <si>
    <t>javiersaldana_2017-11-07_20-21-37_-0600_Tue</t>
  </si>
  <si>
    <t>1-312213d8b7e8c8bf927d3dc15a51d09d</t>
  </si>
  <si>
    <t>316961538</t>
  </si>
  <si>
    <t>Troubleshoot engine will not crank, check electrical components tested batteries found them bad replace</t>
  </si>
  <si>
    <t>43046.8483560648</t>
  </si>
  <si>
    <t>2017-11-07T20:21:37-06:00</t>
  </si>
  <si>
    <t>javiersaldana_2017-11-07_20-23-29_-0600_Tue</t>
  </si>
  <si>
    <t>1-88d6280b1a84e0b004d0002d3a31dc05</t>
  </si>
  <si>
    <t>316962388</t>
  </si>
  <si>
    <t>Diagnose oil leak on filter housing, replace oil transducer and rewiring</t>
  </si>
  <si>
    <t>43046.8496423032</t>
  </si>
  <si>
    <t>2017-11-07T20:23:29-06:00</t>
  </si>
  <si>
    <t>javiersaldana_2017-11-07_20-25-12_-0600_Tue</t>
  </si>
  <si>
    <t>1-808484b094875fa1166e51d9fccb1a46</t>
  </si>
  <si>
    <t>316967924</t>
  </si>
  <si>
    <t>12554179</t>
  </si>
  <si>
    <t>R&amp;R densumeter on blender</t>
  </si>
  <si>
    <t>43046.8508373264</t>
  </si>
  <si>
    <t>2017-11-07T20:25:12-06:00</t>
  </si>
  <si>
    <t>javiersaldana_2017-11-07_20-26-20_-0600_Tue</t>
  </si>
  <si>
    <t>1-18d9a5c47cdcf3882ca4c70b6d024876</t>
  </si>
  <si>
    <t>Diagnose right angle for leaking, tighten all hoses,adjust fluid and clean breather</t>
  </si>
  <si>
    <t>43046.8516266088</t>
  </si>
  <si>
    <t>2017-11-07T20:26:20-06:00</t>
  </si>
  <si>
    <t>javiersaldana_2017-11-07_20-28-32_-0600_Tue</t>
  </si>
  <si>
    <t>1-62e54c3052ab126c2cac8f736772ab54</t>
  </si>
  <si>
    <t>2017-11-06T23:00:00-06:00</t>
  </si>
  <si>
    <t>316965973</t>
  </si>
  <si>
    <t>Diagnose fuel system code, clean fuel system</t>
  </si>
  <si>
    <t>43046.8531502083</t>
  </si>
  <si>
    <t>2017-11-07T20:28:32-06:00</t>
  </si>
  <si>
    <t>javiersaldana_2017-11-07_20-30-29_-0600_Tue</t>
  </si>
  <si>
    <t>1-b72e3317bd3c20392bae22bd15fd2913</t>
  </si>
  <si>
    <t>Diagnose coolant code, r&amp;r coolant temperature sensor faulty</t>
  </si>
  <si>
    <t>43046.8545115162</t>
  </si>
  <si>
    <t>2017-11-07T20:30:29-06:00</t>
  </si>
  <si>
    <t>javiersaldana_2017-11-07_20-31-47_-0600_Tue</t>
  </si>
  <si>
    <t>1-29fa871856aae562eea65fb1a9c70b04</t>
  </si>
  <si>
    <t>316967947</t>
  </si>
  <si>
    <t>Dot criticals</t>
  </si>
  <si>
    <t>43046.855412338</t>
  </si>
  <si>
    <t>2017-11-07T20:31:47-06:00</t>
  </si>
  <si>
    <t>javiersaldana_2017-11-07_20-32-41_-0600_Tue</t>
  </si>
  <si>
    <t>1-79de640664551ce23a26c3bef45baca2</t>
  </si>
  <si>
    <t>2017-11-07T21:00:00-06:00</t>
  </si>
  <si>
    <t>316961467</t>
  </si>
  <si>
    <t>11464806</t>
  </si>
  <si>
    <t>3rd brake light flasher replace, and two damage tail lights faulty, replace</t>
  </si>
  <si>
    <t>43046.8560302662</t>
  </si>
  <si>
    <t>2017-11-07T20:32:41-06:00</t>
  </si>
  <si>
    <t>javiersaldana_2017-11-07_20-34-43_-0600_Tue</t>
  </si>
  <si>
    <t>1-1746a7e9624b0ce5ca6935c9bfe06a08</t>
  </si>
  <si>
    <t>316967253</t>
  </si>
  <si>
    <t>Red rear market light broken, replace . Troubleshoot license plate light</t>
  </si>
  <si>
    <t>43046.8574442014</t>
  </si>
  <si>
    <t>2017-11-07T20:34:43-06:00</t>
  </si>
  <si>
    <t>javiersaldana_2017-11-07_20-39-07_-0600_Tue</t>
  </si>
  <si>
    <t>4-9bc96663719a6db029d26bff2902fec9</t>
  </si>
  <si>
    <t>2017-11-08T01:00:00-06:00</t>
  </si>
  <si>
    <t>316970957</t>
  </si>
  <si>
    <t>11467581</t>
  </si>
  <si>
    <t>Replace flood lamps due to damage and rewire</t>
  </si>
  <si>
    <t>43046.8605014468</t>
  </si>
  <si>
    <t>2017-11-07T20:39:07-06:00</t>
  </si>
  <si>
    <t>javiersaldana_2017-11-07_20-43-49_-0600_Tue</t>
  </si>
  <si>
    <t>1-ff12ce74de47ecb17cba0afdebd07bd6</t>
  </si>
  <si>
    <t>316970962</t>
  </si>
  <si>
    <t>Replace air dryer cartrage due to restriction on the air system</t>
  </si>
  <si>
    <t>43046.8637690509</t>
  </si>
  <si>
    <t>2017-11-07T20:43:49-06:00</t>
  </si>
  <si>
    <t>javiersaldana_2017-11-07_20-45-42_-0600_Tue</t>
  </si>
  <si>
    <t>1-f70ae6ffc3c29fe3f072c39652ee0501</t>
  </si>
  <si>
    <t>316378640</t>
  </si>
  <si>
    <t>11764827</t>
  </si>
  <si>
    <t>43046.8650774306</t>
  </si>
  <si>
    <t>2017-11-07T20:45:42-06:00</t>
  </si>
  <si>
    <t>jballi_2017-10-03_23-00-38_-0500_Tue</t>
  </si>
  <si>
    <t>1-287b31c475309eff964a8fdb6b5dba5c</t>
  </si>
  <si>
    <t>jballi</t>
  </si>
  <si>
    <t>Balli</t>
  </si>
  <si>
    <t>Joe</t>
  </si>
  <si>
    <t>Balli, Joe</t>
  </si>
  <si>
    <t>316648075</t>
  </si>
  <si>
    <t>11720762</t>
  </si>
  <si>
    <t>Continued cpm, finished replacing brake lines, all filters and performed run up on unit</t>
  </si>
  <si>
    <t>43011.9587843634</t>
  </si>
  <si>
    <t>2017-10-03T23:00:38-05:00</t>
  </si>
  <si>
    <t>jballi_2017-10-03_23-01-49_-0500_Tue</t>
  </si>
  <si>
    <t>1-f8116763cda64749f0dada00f0d55251</t>
  </si>
  <si>
    <t>316796337</t>
  </si>
  <si>
    <t>Extracted broken bolts from power end and rethreated holes</t>
  </si>
  <si>
    <t>43011.9596007639</t>
  </si>
  <si>
    <t>2017-10-03T23:01:49-05:00</t>
  </si>
  <si>
    <t>jballi_2017-10-03_23-03-43_-0500_Tue</t>
  </si>
  <si>
    <t>1-601af1054e180acc8ce10d81e7bc7b4f</t>
  </si>
  <si>
    <t>Performed BPM on unit</t>
  </si>
  <si>
    <t>43011.9609176389</t>
  </si>
  <si>
    <t>2017-10-03T23:03:43-05:00</t>
  </si>
  <si>
    <t>jballi_2017-10-03_23-04-27_-0500_Tue</t>
  </si>
  <si>
    <t>1-3823bebc5dbf5c39fe38b3b1878cfc13</t>
  </si>
  <si>
    <t>Replaced and adjusted fan belt</t>
  </si>
  <si>
    <t>43011.9614245718</t>
  </si>
  <si>
    <t>2017-10-03T23:04:27-05:00</t>
  </si>
  <si>
    <t>jballi_2017-10-03_23-05-08_-0500_Tue</t>
  </si>
  <si>
    <t>1-a16460222fa8d7a84046796e7113d8ed</t>
  </si>
  <si>
    <t>Removed entire dot tape from unit, painted fenders and installed new dot tape</t>
  </si>
  <si>
    <t>43011.9619031713</t>
  </si>
  <si>
    <t>2017-10-03T23:05:08-05:00</t>
  </si>
  <si>
    <t>jballi_2017-10-03_23-06-09_-0500_Tue</t>
  </si>
  <si>
    <t>1-3f9e91ab3db4d3b4c78b1ead0d917fb2</t>
  </si>
  <si>
    <t>2017-10-03T05:30:00-05:00</t>
  </si>
  <si>
    <t>316798213</t>
  </si>
  <si>
    <t>Replaced glad hand seals</t>
  </si>
  <si>
    <t>43011.9626101389</t>
  </si>
  <si>
    <t>2017-10-03T23:06:09-05:00</t>
  </si>
  <si>
    <t>jballi_2017-10-03_23-06-43_-0500_Tue</t>
  </si>
  <si>
    <t>1-ac9bc57a408da78bbbfe3934852be456</t>
  </si>
  <si>
    <t>316798198</t>
  </si>
  <si>
    <t>Repaired fire extinguisher mount</t>
  </si>
  <si>
    <t>43011.9630025579</t>
  </si>
  <si>
    <t>2017-10-03T23:06:43-05:00</t>
  </si>
  <si>
    <t>jballi_2017-10-03_23-07-42_-0500_Tue</t>
  </si>
  <si>
    <t>1-500383c25f5c70af3d98d0ba653cae10</t>
  </si>
  <si>
    <t>Replaced starter seals</t>
  </si>
  <si>
    <t>43011.9636906134</t>
  </si>
  <si>
    <t>2017-10-03T23:07:42-05:00</t>
  </si>
  <si>
    <t>jballi_2017-10-11_08-01-56_-0600_Wed</t>
  </si>
  <si>
    <t>3-ea7851eada0fd92425d7154382f8acbc</t>
  </si>
  <si>
    <t>2017-10-10T19:00:00-06:00</t>
  </si>
  <si>
    <t>2017-10-10T21:00:00-06:00</t>
  </si>
  <si>
    <t>Repaired tensioner and adjusted belts</t>
  </si>
  <si>
    <t>43019.3346827894</t>
  </si>
  <si>
    <t>2017-10-11T08:01:56-06:00</t>
  </si>
  <si>
    <t>jballi_2017-10-11_08-09-26_-0600_Wed</t>
  </si>
  <si>
    <t>1-00a98ccfdb77bb5d51c3e28abb8b113a</t>
  </si>
  <si>
    <t>2017-10-10T22:00:00-06:00</t>
  </si>
  <si>
    <t>Removed and replaced wheel seal</t>
  </si>
  <si>
    <t>43019.3398886227</t>
  </si>
  <si>
    <t>2017-10-11T08:09:26-06:00</t>
  </si>
  <si>
    <t>jballi_2017-10-11_08-10-05_-0600_Wed</t>
  </si>
  <si>
    <t>1-1241c5ba94f35ac9d907e731db80aa29</t>
  </si>
  <si>
    <t>2017-10-11T01:00:00-06:00</t>
  </si>
  <si>
    <t>Replaced all Q10 cover gaskets</t>
  </si>
  <si>
    <t>43019.3403373032</t>
  </si>
  <si>
    <t>2017-10-11T08:10:05-06:00</t>
  </si>
  <si>
    <t>jballi_2017-10-11_08-10-44_-0600_Wed</t>
  </si>
  <si>
    <t>1-3e2ae763cf1c6ceaa74924b6b2419175</t>
  </si>
  <si>
    <t>Removed and replaced 6 coolant boots</t>
  </si>
  <si>
    <t>43019.340796088</t>
  </si>
  <si>
    <t>2017-10-11T08:10:44-06:00</t>
  </si>
  <si>
    <t>jballi_2017-10-11_08-11-20_-0600_Wed</t>
  </si>
  <si>
    <t>1-abad03cd2e9dee03fdb3d2ae4d01e42f</t>
  </si>
  <si>
    <t>Repaired hydraulic leak from manuel over ride switch</t>
  </si>
  <si>
    <t>43019.3412085995</t>
  </si>
  <si>
    <t>2017-10-11T08:11:20-06:00</t>
  </si>
  <si>
    <t>jballi_2017-10-18_06-45-52_-0600_Wed</t>
  </si>
  <si>
    <t>1-cad804012ba08379fa2955b15419155d</t>
  </si>
  <si>
    <t>2017-10-16T19:00:00-06:00</t>
  </si>
  <si>
    <t>2017-10-16T21:00:00-06:00</t>
  </si>
  <si>
    <t>Install fuel pump and perform run up</t>
  </si>
  <si>
    <t>43026.2818546296</t>
  </si>
  <si>
    <t>2017-10-18T06:45:52-06:00</t>
  </si>
  <si>
    <t>jballi_2017-10-18_06-48-16_-0600_Wed</t>
  </si>
  <si>
    <t>1-e34030962384ce33b30101ad3e866cc3</t>
  </si>
  <si>
    <t>316866932</t>
  </si>
  <si>
    <t>Tighten mounting bolts on synthetic tank</t>
  </si>
  <si>
    <t>43026.2835285185</t>
  </si>
  <si>
    <t>2017-10-18T06:48:16-06:00</t>
  </si>
  <si>
    <t>jballi_2017-10-18_06-49-22_-0600_Wed</t>
  </si>
  <si>
    <t>1-885c94fb857ea92d3fed694df852e939</t>
  </si>
  <si>
    <t>R &amp; R glad hand seals</t>
  </si>
  <si>
    <t>43026.2842896643</t>
  </si>
  <si>
    <t>2017-10-18T06:49:22-06:00</t>
  </si>
  <si>
    <t>jballi_2017-10-18_06-50-14_-0600_Wed</t>
  </si>
  <si>
    <t>1-bb0b75934986a0ba41e34a3f01bfbf9a</t>
  </si>
  <si>
    <t>2017-10-17T02:00:00-06:00</t>
  </si>
  <si>
    <t>R &amp; R coolant hoses, drained and topped off coolant</t>
  </si>
  <si>
    <t>43026.2848878935</t>
  </si>
  <si>
    <t>2017-10-18T06:50:14-06:00</t>
  </si>
  <si>
    <t>jballi_2017-10-18_06-51-40_-0600_Wed</t>
  </si>
  <si>
    <t>1-9ee18bc3075818447d02e0a8237ea500</t>
  </si>
  <si>
    <t>2017-10-17T04:00:00-06:00</t>
  </si>
  <si>
    <t>316540930</t>
  </si>
  <si>
    <t>43026.2858878356</t>
  </si>
  <si>
    <t>2017-10-18T06:51:40-06:00</t>
  </si>
  <si>
    <t>jballi_2017-10-18_06-52-35_-0600_Wed</t>
  </si>
  <si>
    <t>1-87c3a2a6a3ba9df4ed700c115ee0b162</t>
  </si>
  <si>
    <t>Rethread fan guard mounting bolts</t>
  </si>
  <si>
    <t>43026.2865268866</t>
  </si>
  <si>
    <t>2017-10-18T06:52:35-06:00</t>
  </si>
  <si>
    <t>jballi_2017-10-18_06-53-31_-0600_Wed</t>
  </si>
  <si>
    <t>1-8a667baf50607941066711c823a65fa8</t>
  </si>
  <si>
    <t>2017-10-17T07:00:00-06:00</t>
  </si>
  <si>
    <t>Rethread power end mounting bolts</t>
  </si>
  <si>
    <t>43026.2871708102</t>
  </si>
  <si>
    <t>2017-10-18T06:53:31-06:00</t>
  </si>
  <si>
    <t>jballi_2017-10-18_06-55-42_-0600_Wed</t>
  </si>
  <si>
    <t>1-3570545d6f548774f22522be615ab791</t>
  </si>
  <si>
    <t>Repaired quick release on Aso</t>
  </si>
  <si>
    <t>43026.2886841551</t>
  </si>
  <si>
    <t>2017-10-18T06:55:42-06:00</t>
  </si>
  <si>
    <t>jballi_2017-10-18_06-56-43_-0600_Wed</t>
  </si>
  <si>
    <t>1-accebef3853b258ffffdd95df7c7b776</t>
  </si>
  <si>
    <t>Replaced 8 gauges on unit</t>
  </si>
  <si>
    <t>43026.289392581</t>
  </si>
  <si>
    <t>2017-10-18T06:56:43-06:00</t>
  </si>
  <si>
    <t>jballi_2017-10-18_06-57-30_-0600_Wed</t>
  </si>
  <si>
    <t>1-b9e5c2b2ed908ee45341eb6df6d36782</t>
  </si>
  <si>
    <t>Pm performed</t>
  </si>
  <si>
    <t>43026.2899376273</t>
  </si>
  <si>
    <t>2017-10-18T06:57:30-06:00</t>
  </si>
  <si>
    <t>jballi_2017-10-18_06-58-15_-0600_Wed</t>
  </si>
  <si>
    <t>1-50a6fb8d86f649fbcabaa150d89f3732</t>
  </si>
  <si>
    <t>316866926</t>
  </si>
  <si>
    <t>Manual override replaced</t>
  </si>
  <si>
    <t>43026.2904579398</t>
  </si>
  <si>
    <t>2017-10-18T06:58:15-06:00</t>
  </si>
  <si>
    <t>jballi_2017-10-18_07-01-00_-0600_Wed</t>
  </si>
  <si>
    <t>1-66c9ffd7631f76836286a54988504a6a</t>
  </si>
  <si>
    <t>316866930</t>
  </si>
  <si>
    <t>Plate above speed reducer leaking, replaced seal</t>
  </si>
  <si>
    <t>43026.2923677546</t>
  </si>
  <si>
    <t>2017-10-18T07:01:00-06:00</t>
  </si>
  <si>
    <t>jballi_2017-10-18_07-02-25_-0600_Wed</t>
  </si>
  <si>
    <t>1-00c46c8d87a8f9cba57d3b05e5d5d758</t>
  </si>
  <si>
    <t>316866920</t>
  </si>
  <si>
    <t>Starter seal leaking, replaced seal</t>
  </si>
  <si>
    <t>43026.2933551852</t>
  </si>
  <si>
    <t>2017-10-18T07:02:25-06:00</t>
  </si>
  <si>
    <t>jballi_2017-10-18_07-03-17_-0600_Wed</t>
  </si>
  <si>
    <t>1-949d7d073173c4313e96cfc8b7de8322</t>
  </si>
  <si>
    <t>2017-10-14T07:30:00-06:00</t>
  </si>
  <si>
    <t>316864063</t>
  </si>
  <si>
    <t>Repaired broken battery cable</t>
  </si>
  <si>
    <t>43026.2939518056</t>
  </si>
  <si>
    <t>2017-10-18T07:03:17-06:00</t>
  </si>
  <si>
    <t>jballi_2017-10-18_07-05-03_-0600_Wed</t>
  </si>
  <si>
    <t>1-0ccb8fd87d92e0bcd9c0ffc0af0c2dd4</t>
  </si>
  <si>
    <t>2017-10-14T09:00:00-06:00</t>
  </si>
  <si>
    <t>316864062</t>
  </si>
  <si>
    <t>Replaced battery cover box and painted</t>
  </si>
  <si>
    <t>43026.2951753009</t>
  </si>
  <si>
    <t>2017-10-18T07:05:03-06:00</t>
  </si>
  <si>
    <t>jballi_2017-10-18_07-07-16_-0600_Wed</t>
  </si>
  <si>
    <t>1-16f6bb2faa39c32c7104218e5c4709a9</t>
  </si>
  <si>
    <t>2017-10-14T11:30:00-06:00</t>
  </si>
  <si>
    <t>Painted LR fender, drilled holes, installed brackets and installed above LR tire</t>
  </si>
  <si>
    <t>43026.2967160417</t>
  </si>
  <si>
    <t>2017-10-18T07:07:16-06:00</t>
  </si>
  <si>
    <t>jballi_2017-10-18_07-08-41_-0600_Wed</t>
  </si>
  <si>
    <t>1-4cebebeb926664e42c070ca7430b00cc</t>
  </si>
  <si>
    <t>316864059</t>
  </si>
  <si>
    <t>R &amp; R left side turn signal marker and rewired</t>
  </si>
  <si>
    <t>43026.2977061343</t>
  </si>
  <si>
    <t>2017-10-18T07:08:41-06:00</t>
  </si>
  <si>
    <t>jballi_2017-10-18_07-09-44_-0600_Wed</t>
  </si>
  <si>
    <t>1-f13f9f66c10badaef233a327a86bf71e</t>
  </si>
  <si>
    <t>2017-10-14T15:00:00-06:00</t>
  </si>
  <si>
    <t>316864056</t>
  </si>
  <si>
    <t>R &amp; R fuel tank straps</t>
  </si>
  <si>
    <t>43026.2984368056</t>
  </si>
  <si>
    <t>2017-10-18T07:09:44-06:00</t>
  </si>
  <si>
    <t>jballi_2017-10-18_07-10-47_-0600_Wed</t>
  </si>
  <si>
    <t>1-9893917193958f26e04b94ed54b4288a</t>
  </si>
  <si>
    <t>2017-10-14T17:00:00-06:00</t>
  </si>
  <si>
    <t>316864054</t>
  </si>
  <si>
    <t>Installed back up alarm and wired</t>
  </si>
  <si>
    <t>43026.2991554282</t>
  </si>
  <si>
    <t>2017-10-18T07:10:47-06:00</t>
  </si>
  <si>
    <t>jballi_2017-10-18_07-11-29_-0600_Wed</t>
  </si>
  <si>
    <t>1-431d5ad0ffc62c69b8d3cc537892346b</t>
  </si>
  <si>
    <t>316864057</t>
  </si>
  <si>
    <t>Installed hose holder</t>
  </si>
  <si>
    <t>43026.2996522454</t>
  </si>
  <si>
    <t>2017-10-18T07:11:29-06:00</t>
  </si>
  <si>
    <t>jballi_2017-10-18_07-13-56_-0600_Wed</t>
  </si>
  <si>
    <t>1-4fe7ac32c78aba2e8c56d99151758f1a</t>
  </si>
  <si>
    <t>Assembled all accessories on new transmission, and installed trans in unit, topped off fluids</t>
  </si>
  <si>
    <t>43026.3013478819</t>
  </si>
  <si>
    <t>2017-10-18T07:13:56-06:00</t>
  </si>
  <si>
    <t>jballi_2017-10-18_07-16-29_-0600_Wed</t>
  </si>
  <si>
    <t>1-a48e6e7c7d763e878956947cfa6d198e</t>
  </si>
  <si>
    <t>316847963</t>
  </si>
  <si>
    <t>Replaced strap kit from u-joints, topped off fluid on 90 degree and installed guards</t>
  </si>
  <si>
    <t>43026.3031180208</t>
  </si>
  <si>
    <t>2017-10-18T07:16:29-06:00</t>
  </si>
  <si>
    <t>jballi_2017-10-18_07-18-44_-0600_Wed</t>
  </si>
  <si>
    <t>1-7ee365f2a25c1f18ed38ca8718317736</t>
  </si>
  <si>
    <t>316847961</t>
  </si>
  <si>
    <t>Retighten engine oil pan bolts</t>
  </si>
  <si>
    <t>43026.3046858912</t>
  </si>
  <si>
    <t>2017-10-18T07:18:44-06:00</t>
  </si>
  <si>
    <t>jballi_2017-10-18_07-19-52_-0600_Wed</t>
  </si>
  <si>
    <t>1-5661a16196d4928f34b50035a4312662</t>
  </si>
  <si>
    <t>316847960</t>
  </si>
  <si>
    <t>Speed reducer not leaking from seal. Leak coming from pipe on top replaced pipe</t>
  </si>
  <si>
    <t>43026.3054677894</t>
  </si>
  <si>
    <t>2017-10-18T07:19:52-06:00</t>
  </si>
  <si>
    <t>jballi_2017-10-18_07-22-32_-0600_Wed</t>
  </si>
  <si>
    <t>1-38eb8e8fe50af5eab37b943759ee386f</t>
  </si>
  <si>
    <t>316384891</t>
  </si>
  <si>
    <t>43026.3073201273</t>
  </si>
  <si>
    <t>2017-10-18T07:22:32-06:00</t>
  </si>
  <si>
    <t>jballi_2017-10-18_07-23-24_-0600_Wed</t>
  </si>
  <si>
    <t>1-190de3d44b16fe0be6a5a2140b3de97f</t>
  </si>
  <si>
    <t>316545669</t>
  </si>
  <si>
    <t>Perform run up on unit</t>
  </si>
  <si>
    <t>43026.3079184259</t>
  </si>
  <si>
    <t>2017-10-18T07:23:24-06:00</t>
  </si>
  <si>
    <t>jballi_2017-10-18_07-25-11_-0600_Wed</t>
  </si>
  <si>
    <t>1-2090dc1811ac8ca7d7029ddc58161eb1</t>
  </si>
  <si>
    <t>2017-10-12T15:30:00-06:00</t>
  </si>
  <si>
    <t>316852203</t>
  </si>
  <si>
    <t>R &amp; R trans filters</t>
  </si>
  <si>
    <t>43026.3091595718</t>
  </si>
  <si>
    <t>2017-10-18T07:25:11-06:00</t>
  </si>
  <si>
    <t>jballi_2017-10-18_07-26-35_-0600_Wed</t>
  </si>
  <si>
    <t>1-4ebc8da36aced8e9081f2cf5cf841dcf</t>
  </si>
  <si>
    <t>316852202</t>
  </si>
  <si>
    <t>Retighten bolts on flange on power end</t>
  </si>
  <si>
    <t>43026.3101320718</t>
  </si>
  <si>
    <t>2017-10-18T07:26:35-06:00</t>
  </si>
  <si>
    <t>jballi_2017-10-18_07-27-31_-0600_Wed</t>
  </si>
  <si>
    <t>1-50221182784d0e5f48dc1fce743a7a66</t>
  </si>
  <si>
    <t>R &amp; R lupe pump seal</t>
  </si>
  <si>
    <t>43026.3107796412</t>
  </si>
  <si>
    <t>2017-10-18T07:27:31-06:00</t>
  </si>
  <si>
    <t>jballi_2017-10-18_07-28-43_-0600_Wed</t>
  </si>
  <si>
    <t>1-3c73e07d83f3059cddaf70ecb367e3a3</t>
  </si>
  <si>
    <t>Repaired leak on power end lube pump replaced pourous to fliter housing</t>
  </si>
  <si>
    <t>43026.3116156713</t>
  </si>
  <si>
    <t>2017-10-18T07:28:43-06:00</t>
  </si>
  <si>
    <t>jballi_2017-10-18_07-30-23_-0600_Wed</t>
  </si>
  <si>
    <t>1-7fa533e5235da35843b07c7002b54d17</t>
  </si>
  <si>
    <t>Replaced upper pillow block bearing and repleced belts, reassembled guards and fan</t>
  </si>
  <si>
    <t>43026.3127760185</t>
  </si>
  <si>
    <t>2017-10-18T07:30:23-06:00</t>
  </si>
  <si>
    <t>jballi_2017-10-18_07-31-48_-0600_Wed</t>
  </si>
  <si>
    <t>1-5ee8f2d2e49ea36a7ef32db90511fd88</t>
  </si>
  <si>
    <t>316847906</t>
  </si>
  <si>
    <t>Replaced filter hose from cooler to filter and performed run up</t>
  </si>
  <si>
    <t>43026.313755787</t>
  </si>
  <si>
    <t>2017-10-18T07:31:48-06:00</t>
  </si>
  <si>
    <t>jballi_2017-10-18_07-33-37_-0600_Wed</t>
  </si>
  <si>
    <t>1-452bcafa1f959f05be26ce98b0e934f0</t>
  </si>
  <si>
    <t>316847912</t>
  </si>
  <si>
    <t>Replace leaking hydraulic hose and performed run up</t>
  </si>
  <si>
    <t>43026.3150151042</t>
  </si>
  <si>
    <t>2017-10-18T07:33:37-06:00</t>
  </si>
  <si>
    <t>jballi_2017-10-25_08-11-02_-0500_Wed</t>
  </si>
  <si>
    <t>1-b7a339da438fb94b58997c0a18610903</t>
  </si>
  <si>
    <t>BPM completed on unit,</t>
  </si>
  <si>
    <t>43033.3410048611</t>
  </si>
  <si>
    <t>2017-10-25T08:11:02-05:00</t>
  </si>
  <si>
    <t>jballi_2017-10-25_08-13-24_-0500_Wed</t>
  </si>
  <si>
    <t>2-9f5bd9cadd4f64c0f5083e4f98eddcae</t>
  </si>
  <si>
    <t>2017-10-24T22:00:00-06:00</t>
  </si>
  <si>
    <t>2017-10-25T01:00:00-06:00</t>
  </si>
  <si>
    <t>316910834</t>
  </si>
  <si>
    <t>Removed and replaced hydraulic valves that operate landing gear</t>
  </si>
  <si>
    <t>43033.3426417593</t>
  </si>
  <si>
    <t>2017-10-25T07:13:24-06:00</t>
  </si>
  <si>
    <t>jballi_2017-10-25_08-14-59_-0500_Wed</t>
  </si>
  <si>
    <t>2-e1d4469769c87bc3cb94f3abb9f64d13</t>
  </si>
  <si>
    <t>316910833</t>
  </si>
  <si>
    <t>Removed and replaced gear box behind engine, installed smaller gear boxes behind it, tighten all lines and topped off fluid, performed run up</t>
  </si>
  <si>
    <t>43033.3437463079</t>
  </si>
  <si>
    <t>2017-10-25T07:14:59-06:00</t>
  </si>
  <si>
    <t>jballi_2017-10-31_23-11-38_-0600_Tue</t>
  </si>
  <si>
    <t>1-688c6379e1c81be995c680fd9b7cd4a0</t>
  </si>
  <si>
    <t>2017-10-25T19:00:00-06:00</t>
  </si>
  <si>
    <t>316864031</t>
  </si>
  <si>
    <t>Tighten clamps in silicone hoses on radiator</t>
  </si>
  <si>
    <t>43039.9664151968</t>
  </si>
  <si>
    <t>2017-10-31T23:11:38-06:00</t>
  </si>
  <si>
    <t>jballi_2017-10-31_23-12-26_-0600_Tue</t>
  </si>
  <si>
    <t>1-ec6005bf1e0669d8a3eab629c2437919</t>
  </si>
  <si>
    <t>2017-10-25T21:30:00-06:00</t>
  </si>
  <si>
    <t>316911382</t>
  </si>
  <si>
    <t>12523611</t>
  </si>
  <si>
    <t>Install cylinder into panel of tractor</t>
  </si>
  <si>
    <t>43039.966973588</t>
  </si>
  <si>
    <t>2017-10-31T23:12:26-06:00</t>
  </si>
  <si>
    <t>jballi_2017-10-31_23-13-26_-0600_Tue</t>
  </si>
  <si>
    <t>1-f7d8caccbdb8aaa1e89c8b77f6cbea71</t>
  </si>
  <si>
    <t>316910864</t>
  </si>
  <si>
    <t>Install missing mud flap</t>
  </si>
  <si>
    <t>43039.967673588</t>
  </si>
  <si>
    <t>2017-10-31T23:13:26-06:00</t>
  </si>
  <si>
    <t>jballi_2017-10-31_23-14-08_-0600_Tue</t>
  </si>
  <si>
    <t>1-dbab78da13842a3fa69bbe315f32a414</t>
  </si>
  <si>
    <t>2017-10-26T03:00:00-06:00</t>
  </si>
  <si>
    <t>316713336</t>
  </si>
  <si>
    <t>11974254</t>
  </si>
  <si>
    <t>Cpm</t>
  </si>
  <si>
    <t>43039.9681542708</t>
  </si>
  <si>
    <t>2017-10-31T23:14:08-06:00</t>
  </si>
  <si>
    <t>jballi_2017-10-31_23-14-47_-0600_Tue</t>
  </si>
  <si>
    <t>1-83b0ae02a6e8ac42c75759d7c7d951d7</t>
  </si>
  <si>
    <t>316911891</t>
  </si>
  <si>
    <t>R n r valve cover</t>
  </si>
  <si>
    <t>43039.9686054398</t>
  </si>
  <si>
    <t>2017-10-31T23:14:47-06:00</t>
  </si>
  <si>
    <t>jballi_2017-10-31_23-15-21_-0600_Tue</t>
  </si>
  <si>
    <t>1-8e866d2017c197be44fa41a8e9813dab</t>
  </si>
  <si>
    <t>316911890</t>
  </si>
  <si>
    <t>R n r dot tape</t>
  </si>
  <si>
    <t>43039.9689934028</t>
  </si>
  <si>
    <t>2017-10-31T23:15:21-06:00</t>
  </si>
  <si>
    <t>jballi_2017-10-31_23-16-05_-0600_Tue</t>
  </si>
  <si>
    <t>1-d1626d69d43ba2db4643e1344a8576d9</t>
  </si>
  <si>
    <t>2017-10-26T22:00:00-06:00</t>
  </si>
  <si>
    <t>316813554</t>
  </si>
  <si>
    <t>Perform BPM</t>
  </si>
  <si>
    <t>43039.969508831</t>
  </si>
  <si>
    <t>2017-10-31T23:16:05-06:00</t>
  </si>
  <si>
    <t>jballi_2017-10-31_23-16-39_-0600_Tue</t>
  </si>
  <si>
    <t>1-aa70ebe44e9cd0974b515a86635c89e5</t>
  </si>
  <si>
    <t>316916352</t>
  </si>
  <si>
    <t>Drilled holes and installed document holder</t>
  </si>
  <si>
    <t>43039.9698959028</t>
  </si>
  <si>
    <t>2017-10-31T23:16:39-06:00</t>
  </si>
  <si>
    <t>jballi_2017-10-31_23-18-09_-0600_Tue</t>
  </si>
  <si>
    <t>1-34d6a3fb19f06373c6911d2eb4d9dd79</t>
  </si>
  <si>
    <t>43039.9709405903</t>
  </si>
  <si>
    <t>2017-10-31T23:18:09-06:00</t>
  </si>
  <si>
    <t>jballi_2017-10-31_23-18-50_-0600_Tue</t>
  </si>
  <si>
    <t>1-90a25113989cea4cbc96f3694d1cc5da</t>
  </si>
  <si>
    <t>Removed hydraulic hoses gojng to pump, repaired threads ans reinstalled</t>
  </si>
  <si>
    <t>43039.9714210185</t>
  </si>
  <si>
    <t>2017-10-31T23:18:50-06:00</t>
  </si>
  <si>
    <t>jballi_2017-10-31_23-19-56_-0600_Tue</t>
  </si>
  <si>
    <t>1-168505bd3178384407a0937ee5743627</t>
  </si>
  <si>
    <t>Installrd rubber guarss on all hoses</t>
  </si>
  <si>
    <t>43039.9721805787</t>
  </si>
  <si>
    <t>2017-10-31T23:19:56-06:00</t>
  </si>
  <si>
    <t>jballi_2017-10-31_23-20-42_-0600_Tue</t>
  </si>
  <si>
    <t>1-122b05e62ec15080053f42f390ef0b1a</t>
  </si>
  <si>
    <t>2017-10-27T19:00:00-06:00</t>
  </si>
  <si>
    <t>43039.972712581</t>
  </si>
  <si>
    <t>2017-10-31T23:20:42-06:00</t>
  </si>
  <si>
    <t>jballi_2017-10-31_23-21-17_-0600_Tue</t>
  </si>
  <si>
    <t>1-e2e3e7566fcd6f1fa35a4add70538e81</t>
  </si>
  <si>
    <t>Installed air to air on unit</t>
  </si>
  <si>
    <t>43039.9731202315</t>
  </si>
  <si>
    <t>2017-10-31T23:21:17-06:00</t>
  </si>
  <si>
    <t>jballi_2017-10-31_23-21-47_-0600_Tue</t>
  </si>
  <si>
    <t>1-ad0bfc9ce007ca9cf06a572154fafa29</t>
  </si>
  <si>
    <t>316922222</t>
  </si>
  <si>
    <t>Removed and installex power end caps so welder and repair crack</t>
  </si>
  <si>
    <t>43039.9734715856</t>
  </si>
  <si>
    <t>2017-10-31T23:21:47-06:00</t>
  </si>
  <si>
    <t>jballi_2017-10-31_23-22-42_-0600_Tue</t>
  </si>
  <si>
    <t>1-90ef6316b4fe141f85b1e5316642ac8e</t>
  </si>
  <si>
    <t>316824500</t>
  </si>
  <si>
    <t>11923298</t>
  </si>
  <si>
    <t>S53 finished up pm removed and replaced gear box to replace seal</t>
  </si>
  <si>
    <t>43039.9741068403</t>
  </si>
  <si>
    <t>2017-10-31T23:22:42-06:00</t>
  </si>
  <si>
    <t>jballi_2017-10-31_23-23-37_-0600_Tue</t>
  </si>
  <si>
    <t>1-5012f217778c2c0bfbd1453c5e9899e4</t>
  </si>
  <si>
    <t>2017-10-29T03:00:00-06:00</t>
  </si>
  <si>
    <t>316756304</t>
  </si>
  <si>
    <t>S53L</t>
  </si>
  <si>
    <t>43039.9747446065</t>
  </si>
  <si>
    <t>2017-10-31T23:23:37-06:00</t>
  </si>
  <si>
    <t>jballi_2017-10-31_23-24-14_-0600_Tue</t>
  </si>
  <si>
    <t>1-209d0770473c7e3522b5b5c132ea1ac0</t>
  </si>
  <si>
    <t>316911892</t>
  </si>
  <si>
    <t>Installed new fuel lines</t>
  </si>
  <si>
    <t>43039.9751659954</t>
  </si>
  <si>
    <t>2017-10-31T23:24:14-06:00</t>
  </si>
  <si>
    <t>jballi_2017-10-31_23-24-47_-0600_Tue</t>
  </si>
  <si>
    <t>1-e06c0fb046b6f1d8df8e913b7d0f348f</t>
  </si>
  <si>
    <t>Installed air filter covers</t>
  </si>
  <si>
    <t>43039.975544537</t>
  </si>
  <si>
    <t>2017-10-31T23:24:47-06:00</t>
  </si>
  <si>
    <t>jballi_2017-10-31_23-25-39_-0600_Tue</t>
  </si>
  <si>
    <t>1-e1836dfd2553a927c77ef86e8c6819be</t>
  </si>
  <si>
    <t>316923592</t>
  </si>
  <si>
    <t>R n r batteries</t>
  </si>
  <si>
    <t>43039.9761473958</t>
  </si>
  <si>
    <t>2017-10-31T23:25:39-06:00</t>
  </si>
  <si>
    <t>jballi_2017-10-31_23-26-14_-0600_Tue</t>
  </si>
  <si>
    <t>1-360b6c3a320c49176b4b989ecb50c1be</t>
  </si>
  <si>
    <t>316923593</t>
  </si>
  <si>
    <t>Installed new dot tape</t>
  </si>
  <si>
    <t>43039.9765529514</t>
  </si>
  <si>
    <t>2017-10-31T23:26:14-06:00</t>
  </si>
  <si>
    <t>jballi_2017-10-31_23-31-18_-0600_Tue</t>
  </si>
  <si>
    <t>1-447d17170bec006c248c2c849111ee0e</t>
  </si>
  <si>
    <t>Removed and replaced 5 rollers on t belt</t>
  </si>
  <si>
    <t>43039.9800740162</t>
  </si>
  <si>
    <t>2017-10-31T23:31:18-06:00</t>
  </si>
  <si>
    <t>jballi_2017-10-31_23-32-06_-0600_Tue</t>
  </si>
  <si>
    <t>1-313db811251ad56e37d0e39c456bd66a</t>
  </si>
  <si>
    <t>Removed and replaced 3 upper rear red markers and repaired short</t>
  </si>
  <si>
    <t>43039.9806361111</t>
  </si>
  <si>
    <t>2017-10-31T23:32:06-06:00</t>
  </si>
  <si>
    <t>jballi_2017-10-31_23-33-05_-0600_Tue</t>
  </si>
  <si>
    <t>1-3a213f66c35ebb746b1baa4e0821078e</t>
  </si>
  <si>
    <t>2017-10-30T04:00:00-06:00</t>
  </si>
  <si>
    <t>R n r both glad hands</t>
  </si>
  <si>
    <t>43039.9813084259</t>
  </si>
  <si>
    <t>2017-10-31T23:33:05-06:00</t>
  </si>
  <si>
    <t>jballi_2017-10-31_23-33-38_-0600_Tue</t>
  </si>
  <si>
    <t>1-0617e15e5159b21ca328c1acfc1c3c6f</t>
  </si>
  <si>
    <t>Diagnose wipers inop, repaired short in circuit on ateering column and replaced fuse</t>
  </si>
  <si>
    <t>43039.9816969097</t>
  </si>
  <si>
    <t>2017-10-31T23:33:38-06:00</t>
  </si>
  <si>
    <t>jballi_2017-10-31_23-34-51_-0600_Tue</t>
  </si>
  <si>
    <t>1-c427d6595334af006427848969647073</t>
  </si>
  <si>
    <t>2017-10-30T19:00:00-06:00</t>
  </si>
  <si>
    <t>316939146</t>
  </si>
  <si>
    <t>Tighten hydrualic steel lines coming from tank due to leak</t>
  </si>
  <si>
    <t>43039.9825420602</t>
  </si>
  <si>
    <t>2017-10-31T23:34:51-06:00</t>
  </si>
  <si>
    <t>jballi_2017-10-31_23-35-42_-0600_Tue</t>
  </si>
  <si>
    <t>1-a25b7579f83986eae8be9b4e897163f4</t>
  </si>
  <si>
    <t>Removed guards from engine, drained coolant, r n r silicone boot, reinstalled guards and topped off fluid</t>
  </si>
  <si>
    <t>43039.983129456</t>
  </si>
  <si>
    <t>2017-10-31T23:35:42-06:00</t>
  </si>
  <si>
    <t>jballi_2017-10-31_23-37-10_-0600_Tue</t>
  </si>
  <si>
    <t>1-b96a23d108b5cdc34751a05168422903</t>
  </si>
  <si>
    <t>316917634</t>
  </si>
  <si>
    <t>R n r injection pump due to internal leak</t>
  </si>
  <si>
    <t>43039.9841520023</t>
  </si>
  <si>
    <t>2017-10-31T23:37:10-06:00</t>
  </si>
  <si>
    <t>jballi_2017-10-31_23-38-20_-0600_Tue</t>
  </si>
  <si>
    <t>1-ec560b0e3449cae190c33d07ba3de0e1</t>
  </si>
  <si>
    <t>R n r air lines on unit</t>
  </si>
  <si>
    <t>43039.9849575463</t>
  </si>
  <si>
    <t>2017-10-31T23:38:20-06:00</t>
  </si>
  <si>
    <t>jballi_2017-10-31_23-39-01_-0600_Tue</t>
  </si>
  <si>
    <t>1-661c36de75b1c78285d7d2a6ac2c0deb</t>
  </si>
  <si>
    <t>R n r hood latch</t>
  </si>
  <si>
    <t>43039.9854341204</t>
  </si>
  <si>
    <t>2017-10-31T23:39:01-06:00</t>
  </si>
  <si>
    <t>jballi_2017-10-31_23-39-44_-0600_Tue</t>
  </si>
  <si>
    <t>1-c371a1e1ec69988a5bc11e379756210c</t>
  </si>
  <si>
    <t>R n r air filters</t>
  </si>
  <si>
    <t>43039.9859300231</t>
  </si>
  <si>
    <t>2017-10-31T23:39:44-06:00</t>
  </si>
  <si>
    <t>jballi_2017-10-31_23-40-15_-0600_Tue</t>
  </si>
  <si>
    <t>1-ca4959cb5cc4bdbb4054d479b5f2625b</t>
  </si>
  <si>
    <t>Install mud flap</t>
  </si>
  <si>
    <t>43039.986290081</t>
  </si>
  <si>
    <t>2017-10-31T23:40:15-06:00</t>
  </si>
  <si>
    <t>jballi_2017-10-31_23-40-55_-0600_Tue</t>
  </si>
  <si>
    <t>1-cec7d10b649978aa6c019801a2ba0540</t>
  </si>
  <si>
    <t>R n r fuel filters and primed</t>
  </si>
  <si>
    <t>43039.986754537</t>
  </si>
  <si>
    <t>2017-10-31T23:40:55-06:00</t>
  </si>
  <si>
    <t>jballi_2017-10-31_23-42-34_-0600_Tue</t>
  </si>
  <si>
    <t>1-3be92f10963eb2395de246952fd33b78</t>
  </si>
  <si>
    <t>R n r fender bracket and painted</t>
  </si>
  <si>
    <t>43039.9878941435</t>
  </si>
  <si>
    <t>2017-10-31T23:42:34-06:00</t>
  </si>
  <si>
    <t>jballi_2017-10-31_23-44-05_-0600_Tue</t>
  </si>
  <si>
    <t>1-67b742dc5c6bad3e891acaf1c036a0eb</t>
  </si>
  <si>
    <t>Left rear marker r n r</t>
  </si>
  <si>
    <t>43039.9889560764</t>
  </si>
  <si>
    <t>2017-10-31T23:44:05-06:00</t>
  </si>
  <si>
    <t>jballi_2017-10-31_23-45-04_-0600_Tue</t>
  </si>
  <si>
    <t>1-d93348b30787aa07446d3e0502180549</t>
  </si>
  <si>
    <t>Repair work light</t>
  </si>
  <si>
    <t>43039.9896337731</t>
  </si>
  <si>
    <t>2017-10-31T23:45:04-06:00</t>
  </si>
  <si>
    <t>jballi_2017-10-31_23-45-49_-0600_Tue</t>
  </si>
  <si>
    <t>1-260f5431a1a23657fcddb953ee961c58</t>
  </si>
  <si>
    <t>Replaced orings on trans filters</t>
  </si>
  <si>
    <t>43039.9901512269</t>
  </si>
  <si>
    <t>2017-10-31T23:45:49-06:00</t>
  </si>
  <si>
    <t>jballi_2017-10-31_23-46-21_-0600_Tue</t>
  </si>
  <si>
    <t>1-5c495475165c8348ba8f91a0ccd82a1d</t>
  </si>
  <si>
    <t>Removed guards from power end, removed all fluid lines, replaced leaking fitting, reinstalled lines and guards and performed run up</t>
  </si>
  <si>
    <t>43039.9905321296</t>
  </si>
  <si>
    <t>2017-10-31T23:46:21-06:00</t>
  </si>
  <si>
    <t>jballi_2017-11-07_09-21-22_-0700_Tue</t>
  </si>
  <si>
    <t>1-9d7010e833ec5b17c4ed40c44f8c8105</t>
  </si>
  <si>
    <t>2017-11-01T19:00:00-06:00</t>
  </si>
  <si>
    <t>Installed engine and all accessories on unit, torqued all bolts, topped off fluids on engine, trans, radiator, and power end</t>
  </si>
  <si>
    <t>43046.3898489352</t>
  </si>
  <si>
    <t>2017-11-07T09:21:22-07:00</t>
  </si>
  <si>
    <t>jballi_2017-11-07_09-24-37_-0700_Tue</t>
  </si>
  <si>
    <t>1-8ce34f98742c0fa7805f51687ab86aac</t>
  </si>
  <si>
    <t>2017-11-02T19:00:00-06:00</t>
  </si>
  <si>
    <t>2017-11-02T21:00:00-06:00</t>
  </si>
  <si>
    <t>R n r coolant silicone boots</t>
  </si>
  <si>
    <t>43046.3921036921</t>
  </si>
  <si>
    <t>2017-11-07T09:24:37-07:00</t>
  </si>
  <si>
    <t>jballi_2017-11-07_09-25-39_-0700_Tue</t>
  </si>
  <si>
    <t>1-8543c05b1755466dacfa434a61a79f72</t>
  </si>
  <si>
    <t>2017-11-02T22:00:00-06:00</t>
  </si>
  <si>
    <t>316955439</t>
  </si>
  <si>
    <t>Repaired cat walk</t>
  </si>
  <si>
    <t>43046.3928135648</t>
  </si>
  <si>
    <t>2017-11-07T09:25:39-07:00</t>
  </si>
  <si>
    <t>jballi_2017-11-07_09-27-35_-0700_Tue</t>
  </si>
  <si>
    <t>1-0f2cb6d741fd1e37b2acdac79186e368</t>
  </si>
  <si>
    <t>Repaired broken bolts on power end cover</t>
  </si>
  <si>
    <t>43046.3941628819</t>
  </si>
  <si>
    <t>2017-11-07T09:27:35-07:00</t>
  </si>
  <si>
    <t>jballi_2017-11-07_09-28-17_-0700_Tue</t>
  </si>
  <si>
    <t>1-57d58a7c36c5a67c734beb079393a57e</t>
  </si>
  <si>
    <t>316955437</t>
  </si>
  <si>
    <t>R n r 2 pressure gauges and rewired</t>
  </si>
  <si>
    <t>43046.3946452199</t>
  </si>
  <si>
    <t>2017-11-07T09:28:17-07:00</t>
  </si>
  <si>
    <t>jballi_2017-11-07_09-28-52_-0700_Tue</t>
  </si>
  <si>
    <t>1-55d2ac0fa1fffb99278f9139bd3c7c44</t>
  </si>
  <si>
    <t>2017-11-03T07:00:00-06:00</t>
  </si>
  <si>
    <t>316955430</t>
  </si>
  <si>
    <t>Adjusted fan belts</t>
  </si>
  <si>
    <t>43046.3950550463</t>
  </si>
  <si>
    <t>2017-11-07T09:28:52-07:00</t>
  </si>
  <si>
    <t>jballi_2017-11-07_09-29-29_-0700_Tue</t>
  </si>
  <si>
    <t>1-6847ab1c641c455c859f618a1a1d0350</t>
  </si>
  <si>
    <t>2017-11-03T19:00:00-06:00</t>
  </si>
  <si>
    <t>Installed transmission on unit, topped off fluids and performed run up</t>
  </si>
  <si>
    <t>43046.3954811458</t>
  </si>
  <si>
    <t>2017-11-07T09:29:29-07:00</t>
  </si>
  <si>
    <t>jballi_2017-11-07_09-30-23_-0700_Tue</t>
  </si>
  <si>
    <t>1-c642bf6875e210c213b4cfb194eb9b2d</t>
  </si>
  <si>
    <t>316947330</t>
  </si>
  <si>
    <t>Worked with CAT removed all rocker arms and injectors on unit to perform cylinder leak down test</t>
  </si>
  <si>
    <t>43046.396111088</t>
  </si>
  <si>
    <t>2017-11-07T09:30:23-07:00</t>
  </si>
  <si>
    <t>jballi_2017-11-07_09-31-35_-0700_Tue</t>
  </si>
  <si>
    <t>1-84cb6e99c9dcbaad61d2bebc764345e2</t>
  </si>
  <si>
    <t>2017-11-04T19:00:00-06:00</t>
  </si>
  <si>
    <t>316960616</t>
  </si>
  <si>
    <t>11834244</t>
  </si>
  <si>
    <t>Went to location 2 hours from shop to replace all brake shoes and drums on unit</t>
  </si>
  <si>
    <t>43046.3969371412</t>
  </si>
  <si>
    <t>2017-11-07T09:31:35-07:00</t>
  </si>
  <si>
    <t>jballi_2017-11-07_09-32-42_-0700_Tue</t>
  </si>
  <si>
    <t>1-ec0b00a3731d79b56c8efcaef5075d32</t>
  </si>
  <si>
    <t>Diagnose noise on rear of unit, found speed reducer with alot of metal shavings, removed guards and drive line, and replaced speed reducer</t>
  </si>
  <si>
    <t>43046.3977101852</t>
  </si>
  <si>
    <t>2017-11-07T09:32:42-07:00</t>
  </si>
  <si>
    <t>jballi_2017-11-07_09-35-38_-0700_Tue</t>
  </si>
  <si>
    <t>1-e26979b0fabd525cd776ad28c7dc81ef</t>
  </si>
  <si>
    <t>2017-11-05T21:00:00-07:00</t>
  </si>
  <si>
    <t>Pressurized coolant system found leak above coolant filters, removed plate and replaced gasket</t>
  </si>
  <si>
    <t>43046.3997521644</t>
  </si>
  <si>
    <t>2017-11-07T09:35:38-07:00</t>
  </si>
  <si>
    <t>jballi_2017-11-07_09-36-47_-0700_Tue</t>
  </si>
  <si>
    <t>1-75b99a6146c1fe160b6663922dea3c9e</t>
  </si>
  <si>
    <t>2017-11-05T23:00:00-07:00</t>
  </si>
  <si>
    <t>Load tested batteries, failed, removed and replaced both batteries and load test passed</t>
  </si>
  <si>
    <t>43046.4005550926</t>
  </si>
  <si>
    <t>2017-11-07T09:36:47-07:00</t>
  </si>
  <si>
    <t>jballi_2017-11-07_09-37-53_-0700_Tue</t>
  </si>
  <si>
    <t>1-3ab76c4b7c3e131d3fc281b32d4a1bcd</t>
  </si>
  <si>
    <t>316966363</t>
  </si>
  <si>
    <t>Replaced reflective triangles</t>
  </si>
  <si>
    <t>43046.4013119097</t>
  </si>
  <si>
    <t>2017-11-07T09:37:53-07:00</t>
  </si>
  <si>
    <t>jballi_2017-11-07_09-39-24_-0700_Tue</t>
  </si>
  <si>
    <t>1-25de3e245bb9fb36c04e856f9caa1927</t>
  </si>
  <si>
    <t>2017-11-06T02:00:00-07:00</t>
  </si>
  <si>
    <t>Replaced 12 inch tub actuator valve</t>
  </si>
  <si>
    <t>43046.4023709838</t>
  </si>
  <si>
    <t>2017-11-07T09:39:24-07:00</t>
  </si>
  <si>
    <t>jballi_2017-11-07_09-40-21_-0700_Tue</t>
  </si>
  <si>
    <t>1-952a97805aced8dbb5faa5070b6ccfa4</t>
  </si>
  <si>
    <t>Removed exhaust to inspect turbos for cummins</t>
  </si>
  <si>
    <t>43046.4030260648</t>
  </si>
  <si>
    <t>2017-11-07T09:40:21-07:00</t>
  </si>
  <si>
    <t>jballi_2017-11-07_09-41-03_-0700_Tue</t>
  </si>
  <si>
    <t>1-99d76f59b3e5bae595a4336248c6b97a</t>
  </si>
  <si>
    <t>Removed power end cover to inspect for damage all ok just low on fluids</t>
  </si>
  <si>
    <t>43046.4035162847</t>
  </si>
  <si>
    <t>2017-11-07T09:41:03-07:00</t>
  </si>
  <si>
    <t>jballi_2017-11-07_09-41-51_-0700_Tue</t>
  </si>
  <si>
    <t>1-20fadeaa6970cee5570b1f175b16afbf</t>
  </si>
  <si>
    <t>2017-11-06T19:00:00-07:00</t>
  </si>
  <si>
    <t>316966774</t>
  </si>
  <si>
    <t>Pto leaking replaced shaft seal</t>
  </si>
  <si>
    <t>43046.4040681134</t>
  </si>
  <si>
    <t>2017-11-07T09:41:51-07:00</t>
  </si>
  <si>
    <t>jballi_2017-11-07_09-42-34_-0700_Tue</t>
  </si>
  <si>
    <t>1-78e7d307b302315f7df8efeee4a95ad0</t>
  </si>
  <si>
    <t>2017-11-07T01:00:00-07:00</t>
  </si>
  <si>
    <t>Adjusted fan belts, rethreaded mounting bolts  and replaced bolts</t>
  </si>
  <si>
    <t>43046.4045669329</t>
  </si>
  <si>
    <t>2017-11-07T09:42:34-07:00</t>
  </si>
  <si>
    <t>jballi_2017-11-07_09-43-42_-0700_Tue</t>
  </si>
  <si>
    <t>1-de989499d8f2700bbf13e9d387d116df</t>
  </si>
  <si>
    <t>2017-11-07T03:00:00-07:00</t>
  </si>
  <si>
    <t>Pressure tested cooling system found coolant boot leaking, drained coolant r n r boot and topped off fluid</t>
  </si>
  <si>
    <t>43046.4053529282</t>
  </si>
  <si>
    <t>2017-11-07T09:43:42-07:00</t>
  </si>
  <si>
    <t>jballi_2017-11-07_09-44-49_-0700_Tue</t>
  </si>
  <si>
    <t>1-f961f0a2764e92656835551858cebf54</t>
  </si>
  <si>
    <t>316955433</t>
  </si>
  <si>
    <t>Diag, coolant leak on cylinder head, removed cylinder and gave to cummins for repair</t>
  </si>
  <si>
    <t>43046.4061288079</t>
  </si>
  <si>
    <t>2017-11-07T09:44:49-07:00</t>
  </si>
  <si>
    <t>jballi_2017-11-07_09-45-44_-0700_Tue</t>
  </si>
  <si>
    <t>1-06b621c0a3aac8670c166f62a4128252</t>
  </si>
  <si>
    <t>316967529</t>
  </si>
  <si>
    <t>Replaced range selector air hose on shifter</t>
  </si>
  <si>
    <t>43046.4067623611</t>
  </si>
  <si>
    <t>2017-11-07T09:45:44-07:00</t>
  </si>
  <si>
    <t>jbenavides_2017-10-11_07-31-14_-0500_Wed</t>
  </si>
  <si>
    <t>1-3d6df41453832d98548ff4f262a1f0c7</t>
  </si>
  <si>
    <t>jbenavides</t>
  </si>
  <si>
    <t>Benavides</t>
  </si>
  <si>
    <t>Benavides, Jesus</t>
  </si>
  <si>
    <t>316811965</t>
  </si>
  <si>
    <t>12957296</t>
  </si>
  <si>
    <t>43019.3133673611</t>
  </si>
  <si>
    <t>2017-10-11T07:31:14-05:00</t>
  </si>
  <si>
    <t>jbenavides_2017-10-11_07-32-00_-0500_Wed</t>
  </si>
  <si>
    <t>1-d4bd6713361f6464dece813a25cdce5a</t>
  </si>
  <si>
    <t>316823670</t>
  </si>
  <si>
    <t>12957305</t>
  </si>
  <si>
    <t>43019.3138954282</t>
  </si>
  <si>
    <t>2017-10-11T07:32:00-05:00</t>
  </si>
  <si>
    <t>jbenavides_2017-10-11_07-32-45_-0500_Wed</t>
  </si>
  <si>
    <t>1-92e14934aee963478a2ea83c40b33bb5</t>
  </si>
  <si>
    <t>11228353</t>
  </si>
  <si>
    <t>43019.3144101157</t>
  </si>
  <si>
    <t>2017-10-11T07:32:45-05:00</t>
  </si>
  <si>
    <t>jbenavides_2017-10-11_07-33-26_-0500_Wed</t>
  </si>
  <si>
    <t>1-6bfee889207249199d5a7e7b0a01e0e0</t>
  </si>
  <si>
    <t>2017-10-05T22:00:00-05:00</t>
  </si>
  <si>
    <t>43019.314886169</t>
  </si>
  <si>
    <t>2017-10-11T07:33:26-05:00</t>
  </si>
  <si>
    <t>jbenavides_2017-10-11_07-34-23_-0500_Wed</t>
  </si>
  <si>
    <t>1-6faf7a9a12616a8572b44796132bd5a5</t>
  </si>
  <si>
    <t>316817859</t>
  </si>
  <si>
    <t>Replace powerend adjusting valve and components</t>
  </si>
  <si>
    <t>43019.3155475463</t>
  </si>
  <si>
    <t>2017-10-11T07:34:23-05:00</t>
  </si>
  <si>
    <t>jbenavides_2017-10-11_07-35-44_-0500_Wed</t>
  </si>
  <si>
    <t>1-403dc6e4f6b0d2fb8f8367c4732f5799</t>
  </si>
  <si>
    <t>43019.3164855671</t>
  </si>
  <si>
    <t>2017-10-11T07:35:44-05:00</t>
  </si>
  <si>
    <t>jbenavides_2017-10-13_07-50-26_-0500_Fri</t>
  </si>
  <si>
    <t>1-435c007b1bf5f6c89d8214a06e210877</t>
  </si>
  <si>
    <t>316824214</t>
  </si>
  <si>
    <t>12918707</t>
  </si>
  <si>
    <t>43021.3266949653</t>
  </si>
  <si>
    <t>2017-10-13T07:50:26-05:00</t>
  </si>
  <si>
    <t>jbenavides_2017-10-13_07-58-24_-0500_Fri</t>
  </si>
  <si>
    <t>2-5eb00bcc2f58b856322fde1e7db09b06</t>
  </si>
  <si>
    <t>43021.3322327315</t>
  </si>
  <si>
    <t>2017-10-13T07:58:24-05:00</t>
  </si>
  <si>
    <t>jbenavides_2017-10-13_07-59-12_-0500_Fri</t>
  </si>
  <si>
    <t>2-970b335cb4f5f63d8cb500d575ff409e</t>
  </si>
  <si>
    <t>316824180</t>
  </si>
  <si>
    <t>12918711</t>
  </si>
  <si>
    <t>43021.3327783565</t>
  </si>
  <si>
    <t>2017-10-13T07:59:12-05:00</t>
  </si>
  <si>
    <t>jbenavides_2017-10-15_07-45-38_-0500_Sun</t>
  </si>
  <si>
    <t>1-facd723909d09db646e4b1bf3ad28db9</t>
  </si>
  <si>
    <t>316824220</t>
  </si>
  <si>
    <t>12957320</t>
  </si>
  <si>
    <t>43023.3233609954</t>
  </si>
  <si>
    <t>2017-10-15T07:45:38-05:00</t>
  </si>
  <si>
    <t>jbenavides_2017-10-16_07-28-20_-0500_Mon</t>
  </si>
  <si>
    <t>1-56b84b022e63a7b7e10ddf6783f39dbd</t>
  </si>
  <si>
    <t>43024.3113439815</t>
  </si>
  <si>
    <t>2017-10-16T07:28:20-05:00</t>
  </si>
  <si>
    <t>jbenavides_2017-10-17_06-43-04_-0500_Tue</t>
  </si>
  <si>
    <t>1-66ae7b5e6160b5d3a1ad4e5e142ba3f3</t>
  </si>
  <si>
    <t>316863252</t>
  </si>
  <si>
    <t>Diagnose unit not starting with hydraulic function replace driver side motor</t>
  </si>
  <si>
    <t>43025.2799085069</t>
  </si>
  <si>
    <t>2017-10-17T06:43:04-05:00</t>
  </si>
  <si>
    <t>jbenavides_2017-10-17_06-43-53_-0500_Tue</t>
  </si>
  <si>
    <t>1-929833a6aefc23d691ca38dfd76068f3</t>
  </si>
  <si>
    <t>316428313</t>
  </si>
  <si>
    <t>43025.2804829861</t>
  </si>
  <si>
    <t>2017-10-17T06:43:53-05:00</t>
  </si>
  <si>
    <t>jbenavides_2017-10-17_07-54-24_-0500_Tue</t>
  </si>
  <si>
    <t>1-a7c2b97826c0c0abb626c1b9480bb6ae</t>
  </si>
  <si>
    <t>316863261</t>
  </si>
  <si>
    <t>12942268</t>
  </si>
  <si>
    <t>New unit rig up acid single</t>
  </si>
  <si>
    <t>43025.3294481366</t>
  </si>
  <si>
    <t>2017-10-17T07:54:24-05:00</t>
  </si>
  <si>
    <t>jbenavides_2017-10-18_07-56-43_-0500_Wed</t>
  </si>
  <si>
    <t>1-0fddab21e9f7e52338f3cd707bbd01a9</t>
  </si>
  <si>
    <t>316864306</t>
  </si>
  <si>
    <t>Replace turbos and run up</t>
  </si>
  <si>
    <t>43026.3310562153</t>
  </si>
  <si>
    <t>2017-10-18T07:56:43-05:00</t>
  </si>
  <si>
    <t>jbenavides_2017-10-18_09-10-45_-0500_Wed</t>
  </si>
  <si>
    <t>1-659319c4f150d8bf68f76fd3b7e3315e</t>
  </si>
  <si>
    <t>316875693</t>
  </si>
  <si>
    <t>11109721</t>
  </si>
  <si>
    <t>Replace damaged 5 work lights and rewire</t>
  </si>
  <si>
    <t>43026.3824659028</t>
  </si>
  <si>
    <t>2017-10-18T09:10:45-05:00</t>
  </si>
  <si>
    <t>jbenavides_2017-10-18_09-11-38_-0500_Wed</t>
  </si>
  <si>
    <t>1-a4384d7ac3e226aa9a4a96f3f40e2f60</t>
  </si>
  <si>
    <t>316875695</t>
  </si>
  <si>
    <t>Replace damaged pigtail</t>
  </si>
  <si>
    <t>43026.3830900926</t>
  </si>
  <si>
    <t>2017-10-18T09:11:38-05:00</t>
  </si>
  <si>
    <t>jbenavides_2017-10-18_09-12-12_-0500_Wed</t>
  </si>
  <si>
    <t>1-7401040cb667720186f5cf9aa4f8d32a</t>
  </si>
  <si>
    <t>316875692</t>
  </si>
  <si>
    <t>Replace third brake light and rewire</t>
  </si>
  <si>
    <t>43026.3834783565</t>
  </si>
  <si>
    <t>2017-10-18T09:12:12-05:00</t>
  </si>
  <si>
    <t>jbenavides_2017-10-31_18-30-45_-0500_Tue</t>
  </si>
  <si>
    <t>1-42b0806f782abe481c24fb54255386cd</t>
  </si>
  <si>
    <t>43039.7713564815</t>
  </si>
  <si>
    <t>2017-10-31T18:30:45-05:00</t>
  </si>
  <si>
    <t>jbenavides_2017-10-31_18-31-57_-0500_Tue</t>
  </si>
  <si>
    <t>1-0719b823f8e88d4ea42ce52545f819b7</t>
  </si>
  <si>
    <t>43039.7721917824</t>
  </si>
  <si>
    <t>2017-10-31T18:31:57-05:00</t>
  </si>
  <si>
    <t>jbenavides_2017-10-31_18-32-59_-0500_Tue</t>
  </si>
  <si>
    <t>1-925684ee7101c6bef3469e9f2ee76add</t>
  </si>
  <si>
    <t>43039.772910787</t>
  </si>
  <si>
    <t>2017-10-31T18:32:59-05:00</t>
  </si>
  <si>
    <t>jbenavides_2017-10-31_18-34-03_-0500_Tue</t>
  </si>
  <si>
    <t>1-23a76488ab1810a121ea1df87f575bfd</t>
  </si>
  <si>
    <t>Critical dot</t>
  </si>
  <si>
    <t>43039.7736501852</t>
  </si>
  <si>
    <t>2017-10-31T18:34:03-05:00</t>
  </si>
  <si>
    <t>jbenavides_2017-10-31_18-34-43_-0500_Tue</t>
  </si>
  <si>
    <t>1-11fbbf5e4e33bf487e325fa04f3ac094</t>
  </si>
  <si>
    <t>316923295</t>
  </si>
  <si>
    <t>Mud flap reflectors missing</t>
  </si>
  <si>
    <t>43039.7741200926</t>
  </si>
  <si>
    <t>2017-10-31T18:34:43-05:00</t>
  </si>
  <si>
    <t>jbenavides_2017-10-31_18-35-39_-0500_Tue</t>
  </si>
  <si>
    <t>1-9f472b4f413983b4dbc3ec1109c33e5c</t>
  </si>
  <si>
    <t>316923291</t>
  </si>
  <si>
    <t>Window washer resovier cap missing</t>
  </si>
  <si>
    <t>43039.7747644213</t>
  </si>
  <si>
    <t>2017-10-31T18:35:39-05:00</t>
  </si>
  <si>
    <t>jbenavides_2017-10-31_18-36-52_-0500_Tue</t>
  </si>
  <si>
    <t>1-fa6fb43c63ce28baaf2b359ddfc74804</t>
  </si>
  <si>
    <t>A/c control pannel not working diagnose repair</t>
  </si>
  <si>
    <t>43039.7756111111</t>
  </si>
  <si>
    <t>2017-10-31T18:36:52-05:00</t>
  </si>
  <si>
    <t>jbenavides_2017-10-31_18-38-45_-0500_Tue</t>
  </si>
  <si>
    <t>1-8bb24aa9039c13019dcac927dfe0a46b</t>
  </si>
  <si>
    <t>316891576</t>
  </si>
  <si>
    <t>43039.7769174769</t>
  </si>
  <si>
    <t>2017-10-31T18:38:45-05:00</t>
  </si>
  <si>
    <t>jbenavides_2017-10-31_18-39-35_-0500_Tue</t>
  </si>
  <si>
    <t>1-181a35a34a3584c49c797e4ba9792cdf</t>
  </si>
  <si>
    <t>43039.7774983449</t>
  </si>
  <si>
    <t>2017-10-31T18:39:35-05:00</t>
  </si>
  <si>
    <t>jbenavides_2017-10-31_18-40-42_-0500_Tue</t>
  </si>
  <si>
    <t>1-02b5bbbf6a6e705d1524d79b5ffc5b21</t>
  </si>
  <si>
    <t>316916529</t>
  </si>
  <si>
    <t>Trouble shoot and diagnose repair work lights</t>
  </si>
  <si>
    <t>43039.7782683912</t>
  </si>
  <si>
    <t>2017-10-31T18:40:42-05:00</t>
  </si>
  <si>
    <t>jbenavides_2017-10-31_18-41-42_-0500_Tue</t>
  </si>
  <si>
    <t>1-3f73a4914df377a6811ddf8454b50fe4</t>
  </si>
  <si>
    <t>Prep engine for install</t>
  </si>
  <si>
    <t>43039.7789632639</t>
  </si>
  <si>
    <t>2017-10-31T18:41:42-05:00</t>
  </si>
  <si>
    <t>jbenavides_2017-10-31_18-42-49_-0500_Tue</t>
  </si>
  <si>
    <t>1-b16b6b1e3f47936629fad9d243cf8e2e</t>
  </si>
  <si>
    <t>316912632</t>
  </si>
  <si>
    <t>43039.7797419444</t>
  </si>
  <si>
    <t>2017-10-31T18:42:49-05:00</t>
  </si>
  <si>
    <t>jbenavides_2017-10-31_18-43-31_-0500_Tue</t>
  </si>
  <si>
    <t>1-36183b83b1fb5849e9957f81a95cf0ae</t>
  </si>
  <si>
    <t>316912087</t>
  </si>
  <si>
    <t>Missing fuses on emergency kit</t>
  </si>
  <si>
    <t>43039.780228287</t>
  </si>
  <si>
    <t>2017-10-31T18:43:31-05:00</t>
  </si>
  <si>
    <t>jbenavides_2017-10-31_18-44-25_-0500_Tue</t>
  </si>
  <si>
    <t>1-8e0abd106accee984a33083c47590b46</t>
  </si>
  <si>
    <t>316912077</t>
  </si>
  <si>
    <t>Adjust brake travel</t>
  </si>
  <si>
    <t>43039.7808539583</t>
  </si>
  <si>
    <t>2017-10-31T18:44:25-05:00</t>
  </si>
  <si>
    <t>jbenavides_2017-10-31_18-45-18_-0500_Tue</t>
  </si>
  <si>
    <t>1-55be93700b3c19deee459bec1775f928</t>
  </si>
  <si>
    <t>316912073</t>
  </si>
  <si>
    <t>12562516</t>
  </si>
  <si>
    <t>Amber and red reflectors damage replace</t>
  </si>
  <si>
    <t>43039.7814648843</t>
  </si>
  <si>
    <t>2017-10-31T18:45:18-05:00</t>
  </si>
  <si>
    <t>jbenavides_2017-10-31_18-47-25_-0500_Tue</t>
  </si>
  <si>
    <t>1-bb870068bdfa0cbc785d508c142a814b</t>
  </si>
  <si>
    <t>43039.7829396296</t>
  </si>
  <si>
    <t>2017-10-31T18:47:25-05:00</t>
  </si>
  <si>
    <t>jbenavides_2017-11-07_20-23-56_-0600_Tue</t>
  </si>
  <si>
    <t>1-7349d243fde134ac822e03f583a694e3</t>
  </si>
  <si>
    <t>316973128</t>
  </si>
  <si>
    <t>Troubleshoot and diagnose engine knocking found exhaust leak on top of the passenger side head</t>
  </si>
  <si>
    <t>43046.8499548958</t>
  </si>
  <si>
    <t>2017-11-07T20:23:56-06:00</t>
  </si>
  <si>
    <t>jbenavides_2017-11-07_20-24-54_-0600_Tue</t>
  </si>
  <si>
    <t>1-1d1fdb64245c945a2feeb6815b31acdb</t>
  </si>
  <si>
    <t>316929095</t>
  </si>
  <si>
    <t>Finish s-76 LPM</t>
  </si>
  <si>
    <t>43046.8506308102</t>
  </si>
  <si>
    <t>2017-11-07T20:24:54-06:00</t>
  </si>
  <si>
    <t>jbenavides_2017-11-07_20-25-44_-0600_Tue</t>
  </si>
  <si>
    <t>1-6db371c58f15a078cffbbdf52fd45e1e</t>
  </si>
  <si>
    <t>316967884</t>
  </si>
  <si>
    <t>Finish fabricate and install hydraulic hoses</t>
  </si>
  <si>
    <t>43046.8512107407</t>
  </si>
  <si>
    <t>2017-11-07T20:25:44-06:00</t>
  </si>
  <si>
    <t>jbenavides_2017-11-07_20-27-01_-0600_Tue</t>
  </si>
  <si>
    <t>1-586df450a934d630dc1e677c738d3c09</t>
  </si>
  <si>
    <t>316967255</t>
  </si>
  <si>
    <t>Missing document holder replace</t>
  </si>
  <si>
    <t>43046.8521028356</t>
  </si>
  <si>
    <t>2017-11-07T20:27:01-06:00</t>
  </si>
  <si>
    <t>jbenavides_2017-11-07_20-28-14_-0600_Tue</t>
  </si>
  <si>
    <t>1-cc5176defdc664eff2a4da3ed684c0b3</t>
  </si>
  <si>
    <t>316967254</t>
  </si>
  <si>
    <t>City horn not operational repair</t>
  </si>
  <si>
    <t>43046.8529413889</t>
  </si>
  <si>
    <t>2017-11-07T20:28:14-06:00</t>
  </si>
  <si>
    <t>jbenavides_2017-11-07_20-30-13_-0600_Tue</t>
  </si>
  <si>
    <t>1-229b71d8b39d63fc26936b6be97e9c64</t>
  </si>
  <si>
    <t>316967887</t>
  </si>
  <si>
    <t>Repair damaged hydraulic tank and fittings</t>
  </si>
  <si>
    <t>43046.8543201852</t>
  </si>
  <si>
    <t>2017-11-07T20:30:13-06:00</t>
  </si>
  <si>
    <t>jbenavides_2017-11-07_20-31-50_-0600_Tue</t>
  </si>
  <si>
    <t>1-9c36c057f05762c6fb37d19fd4aedfb0</t>
  </si>
  <si>
    <t>Oil leak at PTO repair</t>
  </si>
  <si>
    <t>43046.8554503472</t>
  </si>
  <si>
    <t>2017-11-07T20:31:50-06:00</t>
  </si>
  <si>
    <t>jbenavides_2017-11-07_20-32-41_-0600_Tue</t>
  </si>
  <si>
    <t>1-2c81d346aa4b0e24a3b21a66a44a44d8</t>
  </si>
  <si>
    <t>Started to replace hydraulic hose from tank due to shafting replace and refabricate</t>
  </si>
  <si>
    <t>43046.8560395255</t>
  </si>
  <si>
    <t>jbenavides_2017-11-07_20-33-48_-0600_Tue</t>
  </si>
  <si>
    <t>1-c777e4a4e126a77a5d072c9fcc776c46</t>
  </si>
  <si>
    <t>316963099</t>
  </si>
  <si>
    <t>43046.8568065393</t>
  </si>
  <si>
    <t>2017-11-07T20:33:48-06:00</t>
  </si>
  <si>
    <t>jbenavides_2017-11-07_20-34-42_-0600_Tue</t>
  </si>
  <si>
    <t>1-158dcd4ddad9f64380363bacb4b8840d</t>
  </si>
  <si>
    <t>316963097</t>
  </si>
  <si>
    <t>Dot damage replace</t>
  </si>
  <si>
    <t>43046.8574413194</t>
  </si>
  <si>
    <t>2017-11-07T20:34:42-06:00</t>
  </si>
  <si>
    <t>jbenavides_2017-11-07_20-36-18_-0600_Tue</t>
  </si>
  <si>
    <t>2-460d123b2896bd2cf01db8243520aa78</t>
  </si>
  <si>
    <t>S-76c 2 p.m.</t>
  </si>
  <si>
    <t>43046.8585519213</t>
  </si>
  <si>
    <t>2017-11-07T20:36:18-06:00</t>
  </si>
  <si>
    <t>jbenavides_2017-11-07_20-43-59_-0600_Tue</t>
  </si>
  <si>
    <t>1-421dba927f3b111710264434619e9d68</t>
  </si>
  <si>
    <t>S76l pm</t>
  </si>
  <si>
    <t>43046.863887419</t>
  </si>
  <si>
    <t>2017-11-07T20:43:59-06:00</t>
  </si>
  <si>
    <t>jbenavides_2017-11-07_20-45-10_-0600_Tue</t>
  </si>
  <si>
    <t>1-4d3658de63146d92e306ffd1fd636ed8</t>
  </si>
  <si>
    <t>316945091</t>
  </si>
  <si>
    <t>oil pan gasket run up change oil filters for contaminants</t>
  </si>
  <si>
    <t>43046.8647016667</t>
  </si>
  <si>
    <t>2017-11-07T20:45:10-06:00</t>
  </si>
  <si>
    <t>jbenavides_2017-11-07_20-46-33_-0600_Tue</t>
  </si>
  <si>
    <t>1-c4898d93c824fc8a6e0fa1d69783b29e</t>
  </si>
  <si>
    <t>316959483</t>
  </si>
  <si>
    <t>Replace 4 in red brake lights due to damage</t>
  </si>
  <si>
    <t>43046.8656632176</t>
  </si>
  <si>
    <t>2017-11-07T20:46:33-06:00</t>
  </si>
  <si>
    <t>jbenavides_2017-11-07_20-47-41_-0600_Tue</t>
  </si>
  <si>
    <t>1-eb6f088911c04bc68ccee1f003a86a59</t>
  </si>
  <si>
    <t>316959481</t>
  </si>
  <si>
    <t>43046.8664514583</t>
  </si>
  <si>
    <t>2017-11-07T20:47:41-06:00</t>
  </si>
  <si>
    <t>jbenavides_2017-11-07_20-51-35_-0600_Tue</t>
  </si>
  <si>
    <t>1-233ab28f03bc853040b335dfb8aa7026</t>
  </si>
  <si>
    <t>Oil pan leaking excessively install oil pan gasket</t>
  </si>
  <si>
    <t>43046.8691625463</t>
  </si>
  <si>
    <t>2017-11-07T20:51:35-06:00</t>
  </si>
  <si>
    <t>jbenavides_2017-11-07_20-52-26_-0600_Tue</t>
  </si>
  <si>
    <t>1-41a74ed10678f856eeac05c4f72312a8</t>
  </si>
  <si>
    <t>316961442</t>
  </si>
  <si>
    <t>11645145</t>
  </si>
  <si>
    <t>43046.8697490509</t>
  </si>
  <si>
    <t>2017-11-07T20:52:26-06:00</t>
  </si>
  <si>
    <t>jbenavides_2017-11-07_20-53-23_-0600_Tue</t>
  </si>
  <si>
    <t>1-8be19bb83982f98a771fc262d16b6687</t>
  </si>
  <si>
    <t>316953522</t>
  </si>
  <si>
    <t>Damaged U joint on Driveline replace</t>
  </si>
  <si>
    <t>43046.870415787</t>
  </si>
  <si>
    <t>2017-11-07T20:53:23-06:00</t>
  </si>
  <si>
    <t>jbenavides_2017-11-07_20-54-25_-0600_Tue</t>
  </si>
  <si>
    <t>1-c9dbf25a272c471d0599178b4409b08c</t>
  </si>
  <si>
    <t>316953516</t>
  </si>
  <si>
    <t>Air leak on nylon hose replace on transmission</t>
  </si>
  <si>
    <t>43046.8711277315</t>
  </si>
  <si>
    <t>2017-11-07T20:54:25-06:00</t>
  </si>
  <si>
    <t>jbenavides_2017-11-07_20-55-32_-0600_Tue</t>
  </si>
  <si>
    <t>1-7c39dc36350532cacf8166dfb90e04fa</t>
  </si>
  <si>
    <t>316953519</t>
  </si>
  <si>
    <t>Window not going up diagnose passenger side</t>
  </si>
  <si>
    <t>43046.8719081597</t>
  </si>
  <si>
    <t>2017-11-07T20:55:32-06:00</t>
  </si>
  <si>
    <t>jbenavides_2017-11-07_20-56-27_-0600_Tue</t>
  </si>
  <si>
    <t>1-a0aa97a0e48df9ffb7a4285e161eba67</t>
  </si>
  <si>
    <t>Oil pan leaking excessively remove oil pan gasket for new gasket</t>
  </si>
  <si>
    <t>43046.8725391898</t>
  </si>
  <si>
    <t>2017-11-07T20:56:27-06:00</t>
  </si>
  <si>
    <t>jchaman_2017-10-03_12-14-36_-0500_Tue</t>
  </si>
  <si>
    <t>1-98e515f3629b31729006fae612a3a90e</t>
  </si>
  <si>
    <t>jchaman</t>
  </si>
  <si>
    <t>Chaman</t>
  </si>
  <si>
    <t>Chaman, Juan</t>
  </si>
  <si>
    <t>Inspect drive line  has play and  install  guard.</t>
  </si>
  <si>
    <t>43011.510149537</t>
  </si>
  <si>
    <t>2017-10-03T12:14:36-05:00</t>
  </si>
  <si>
    <t>jchaman_2017-10-03_12-17-50_-0500_Tue</t>
  </si>
  <si>
    <t>1-5877f5030c8e79bdbdf13b786754d80a</t>
  </si>
  <si>
    <t>73766</t>
  </si>
  <si>
    <t>Remove compressor from  cement trailer</t>
  </si>
  <si>
    <t>43011.5123939236</t>
  </si>
  <si>
    <t>2017-10-03T12:17:50-05:00</t>
  </si>
  <si>
    <t>jchaman_2017-10-03_18-10-17_-0500_Tue</t>
  </si>
  <si>
    <t>1-3267fb2efb977aa8e3164554fe641b1f</t>
  </si>
  <si>
    <t>Install 3 turbos and  extract broken bolts.</t>
  </si>
  <si>
    <t>43011.7571426157</t>
  </si>
  <si>
    <t>2017-10-03T18:10:17-05:00</t>
  </si>
  <si>
    <t>jchaman_2017-10-17_19-15-41_-0500_Tue</t>
  </si>
  <si>
    <t>1-20d1f5fcb63c924bd8c04a913a5cb457</t>
  </si>
  <si>
    <t>Install suction manifold, top off power end oil and run up unit</t>
  </si>
  <si>
    <t>43025.8025614236</t>
  </si>
  <si>
    <t>2017-10-17T19:15:41-05:00</t>
  </si>
  <si>
    <t>jchaman_2017-10-17_19-18-17_-0500_Tue</t>
  </si>
  <si>
    <t>1-a89f59d080548d8c0216b4232c285606</t>
  </si>
  <si>
    <t>Remove waking boar on  blender, remove and replace discharge pump.</t>
  </si>
  <si>
    <t>43025.8043700116</t>
  </si>
  <si>
    <t>2017-10-17T19:18:17-05:00</t>
  </si>
  <si>
    <t>jchaman_2017-10-17_19-21-50_-0500_Tue</t>
  </si>
  <si>
    <t>1-fdaebecbc08b49dfd1ea0bbc213dd954</t>
  </si>
  <si>
    <t>2017-10-13T19:30:00-05:00</t>
  </si>
  <si>
    <t>Remove and replace all 40 valves and flanges.</t>
  </si>
  <si>
    <t>43025.8068395949</t>
  </si>
  <si>
    <t>2017-10-17T19:21:50-05:00</t>
  </si>
  <si>
    <t>jchaman_2017-10-17_19-24-45_-0500_Tue</t>
  </si>
  <si>
    <t>1-98b3e928ec2c4899bcb9ebc94d6d11ff</t>
  </si>
  <si>
    <t>Finish valves and flanges install waking boar.</t>
  </si>
  <si>
    <t>43025.808864919</t>
  </si>
  <si>
    <t>2017-10-17T19:24:45-05:00</t>
  </si>
  <si>
    <t>jchaman_2017-10-17_19-28-41_-0500_Tue</t>
  </si>
  <si>
    <t>1-8eab7bfd369829e07fb78cabc28bd6f5</t>
  </si>
  <si>
    <t>2017-10-15T19:30:00-05:00</t>
  </si>
  <si>
    <t>27891</t>
  </si>
  <si>
    <t>Remove and replace turbo on elite cement pump replaced gasket on manifold.</t>
  </si>
  <si>
    <t>43025.8115947801</t>
  </si>
  <si>
    <t>2017-10-17T19:28:41-05:00</t>
  </si>
  <si>
    <t>jchaman_2017-10-17_19-30-41_-0500_Tue</t>
  </si>
  <si>
    <t>1-ed884d72f5c5228460c204562115d95f</t>
  </si>
  <si>
    <t>Remove and replace landing legs, remove and replace fuel filter, oil filter, spinner filter.</t>
  </si>
  <si>
    <t>43025.8129825116</t>
  </si>
  <si>
    <t>2017-10-17T19:30:41-05:00</t>
  </si>
  <si>
    <t>jchaman_2017-10-17_19-33-25_-0500_Tue</t>
  </si>
  <si>
    <t>1-79f1e819d9a609fb7e23618a2480f867</t>
  </si>
  <si>
    <t>2017-10-17T20:30:00-05:00</t>
  </si>
  <si>
    <t>95833</t>
  </si>
  <si>
    <t>13.5</t>
  </si>
  <si>
    <t>Remove and replace 2 Air bags on tractor.</t>
  </si>
  <si>
    <t>43025.8148763079</t>
  </si>
  <si>
    <t>2017-10-17T19:33:25-05:00</t>
  </si>
  <si>
    <t>jchaman_2017-10-17_19-35-22_-0500_Tue</t>
  </si>
  <si>
    <t>1-fd905903eff26346d157538b177e24f4</t>
  </si>
  <si>
    <t>Inspect power end  extract broken bolts. Repair leaks.</t>
  </si>
  <si>
    <t>43025.8162279051</t>
  </si>
  <si>
    <t>2017-10-17T19:35:22-05:00</t>
  </si>
  <si>
    <t>jchaman_2017-10-24_21-30-25_-0500_Tue</t>
  </si>
  <si>
    <t>1-9115176df1ab5aab12544ffd6dc569a8</t>
  </si>
  <si>
    <t>2017-10-18T20:00:00-05:00</t>
  </si>
  <si>
    <t>Remove and replace starter, trouble shooting engine on  sand king  burning fuses.</t>
  </si>
  <si>
    <t>43032.896126875</t>
  </si>
  <si>
    <t>2017-10-24T21:30:25-05:00</t>
  </si>
  <si>
    <t>jchaman_2017-10-24_21-32-06_-0500_Tue</t>
  </si>
  <si>
    <t>1-b1c86290761fca088e045b1a5a150beb</t>
  </si>
  <si>
    <t>Remove and replace gasket  on  power end tank. Remove and replace pony  rods  seal, remove drive line  guard to  get  weld. Remove and replace fuel pump.</t>
  </si>
  <si>
    <t>43032.8972946875</t>
  </si>
  <si>
    <t>2017-10-24T21:32:06-05:00</t>
  </si>
  <si>
    <t>jchaman_2017-10-24_21-34-47_-0500_Tue</t>
  </si>
  <si>
    <t>1-1b1b6b5e53a6ef75a4400fedc51fec3c</t>
  </si>
  <si>
    <t>Drain coolant, remove radiator  removed and replaced power end  cooler.  Install  radiator  top off coolant  run  up  inspect for any leaks.</t>
  </si>
  <si>
    <t>43032.8991599537</t>
  </si>
  <si>
    <t>2017-10-24T21:34:47-05:00</t>
  </si>
  <si>
    <t>jchaman_2017-10-24_21-36-41_-0500_Tue</t>
  </si>
  <si>
    <t>1-238f81cd7ecaa89da78657b16f159b58</t>
  </si>
  <si>
    <t>Lpi -kloese(32)</t>
  </si>
  <si>
    <t>24</t>
  </si>
  <si>
    <t>Inspect units for  leaks. Loose  parts .</t>
  </si>
  <si>
    <t>43032.9004796643</t>
  </si>
  <si>
    <t>2017-10-24T21:36:41-05:00</t>
  </si>
  <si>
    <t>jchaman_2017-10-24_21-40-50_-0500_Tue</t>
  </si>
  <si>
    <t>1-5e138961185921251fcd6aa94f3222b9</t>
  </si>
  <si>
    <t>LPI-kloese (32)</t>
  </si>
  <si>
    <t>Inspect  pump  for  leaks  top  off  fluids. Install bearing on blender tub.</t>
  </si>
  <si>
    <t>43032.9033567708</t>
  </si>
  <si>
    <t>2017-10-24T21:40:50-05:00</t>
  </si>
  <si>
    <t>jchaman_2017-10-24_21-42-40_-0500_Tue</t>
  </si>
  <si>
    <t>1-c1ba0b9ae2395d03a552e3e22b6fb670</t>
  </si>
  <si>
    <t>lPI-kloese(32)</t>
  </si>
  <si>
    <t>Repair sand  screw  on  blender.</t>
  </si>
  <si>
    <t>43032.9046340972</t>
  </si>
  <si>
    <t>2017-10-24T21:42:40-05:00</t>
  </si>
  <si>
    <t>jchaman_2017-10-24_21-44-27_-0500_Tue</t>
  </si>
  <si>
    <t>1-363be1e415117f018b895be73b210e11</t>
  </si>
  <si>
    <t>Remove and replace fluid end.</t>
  </si>
  <si>
    <t>43032.905869919</t>
  </si>
  <si>
    <t>2017-10-24T21:44:27-05:00</t>
  </si>
  <si>
    <t>jchaman_2017-11-06_12-40-58_-0600_Mon</t>
  </si>
  <si>
    <t>1-6c9a37f78a1dc35121dee86a258b8011</t>
  </si>
  <si>
    <t>86571</t>
  </si>
  <si>
    <t>Remove and replace brakes and drums test drive unit.</t>
  </si>
  <si>
    <t>43045.5284518519</t>
  </si>
  <si>
    <t>2017-11-06T12:40:58-06:00</t>
  </si>
  <si>
    <t>jchaman_2017-11-06_12-43-14_-0600_Mon</t>
  </si>
  <si>
    <t>1-a128e01e3d91e1dd9d4cc61d8517e6ad</t>
  </si>
  <si>
    <t>Remove and replace all  6 air bags inspect unit  a run up check  fluids</t>
  </si>
  <si>
    <t>43045.5300336111</t>
  </si>
  <si>
    <t>2017-11-06T12:43:14-06:00</t>
  </si>
  <si>
    <t>jchaman_2017-11-06_12-45-35_-0600_Mon</t>
  </si>
  <si>
    <t>1-d26d09e07c9c4c35f68367641aa25515</t>
  </si>
  <si>
    <t>Drain coolant removed radiator,removed caps  clean  radiator.</t>
  </si>
  <si>
    <t>43045.531666412</t>
  </si>
  <si>
    <t>2017-11-06T12:45:35-06:00</t>
  </si>
  <si>
    <t>jchaman_2017-11-06_12-48-33_-0600_Mon</t>
  </si>
  <si>
    <t>1-8032f578b3a1c047468df5ede93980d0</t>
  </si>
  <si>
    <t>Remove and replace caps  gasket on radiator  install  radiator  top off coolant run up inspect for any leaks.</t>
  </si>
  <si>
    <t>43045.5337163426</t>
  </si>
  <si>
    <t>2017-11-06T12:48:33-06:00</t>
  </si>
  <si>
    <t>jchaman_2017-11-06_12-50-46_-0600_Mon</t>
  </si>
  <si>
    <t>1-d9e14175ad25c3cfc5321d3e5c5f7741</t>
  </si>
  <si>
    <t>43045.5352623264</t>
  </si>
  <si>
    <t>2017-11-06T12:50:46-06:00</t>
  </si>
  <si>
    <t>jchaman_2017-11-06_12-54-13_-0600_Mon</t>
  </si>
  <si>
    <t>1-52d2e0dbd8ddb0ceadfcaf448a76d160</t>
  </si>
  <si>
    <t>Shop Remove and replace transmission hose. And  power end hose.  Field Laredo  night shift</t>
  </si>
  <si>
    <t>43045.5376518056</t>
  </si>
  <si>
    <t>2017-11-06T12:54:13-06:00</t>
  </si>
  <si>
    <t>jchaman_2017-11-07_14-59-17_-0600_Tue</t>
  </si>
  <si>
    <t>1-fc8205a4267e09588034816f7782b7f8</t>
  </si>
  <si>
    <t>Laredo  field..  Inspect  units top off fluids</t>
  </si>
  <si>
    <t>43046.6245135301</t>
  </si>
  <si>
    <t>2017-11-07T14:59:17-06:00</t>
  </si>
  <si>
    <t>jcolunga_2017-10-11_21-31-49_-0500_Wed</t>
  </si>
  <si>
    <t>2-c06bff9a5da5cd26d83bc0b8e662567b</t>
  </si>
  <si>
    <t>jcolunga</t>
  </si>
  <si>
    <t>Colunga</t>
  </si>
  <si>
    <t>Colunga, Juan</t>
  </si>
  <si>
    <t>Remove bad valve cover tighten down drain hoses</t>
  </si>
  <si>
    <t>43019.8971031134</t>
  </si>
  <si>
    <t>2017-10-11T21:31:49-05:00</t>
  </si>
  <si>
    <t>jcolunga_2017-10-11_21-34-27_-0500_Wed</t>
  </si>
  <si>
    <t>1-0be32b8f3c8956ce80dfcfda479cb089</t>
  </si>
  <si>
    <t>Add guard on hoses remove and replace hoses</t>
  </si>
  <si>
    <t>43019.8989282986</t>
  </si>
  <si>
    <t>2017-10-11T21:34:27-05:00</t>
  </si>
  <si>
    <t>jcolunga_2017-10-11_21-36-21_-0500_Wed</t>
  </si>
  <si>
    <t>1-c80760fe3cb7b848972c98a419b584f5</t>
  </si>
  <si>
    <t>Secure and cover hoses from rubbing</t>
  </si>
  <si>
    <t>43019.900251713</t>
  </si>
  <si>
    <t>2017-10-11T21:36:21-05:00</t>
  </si>
  <si>
    <t>jcolunga_2017-10-11_21-39-07_-0500_Wed</t>
  </si>
  <si>
    <t>1-2aad79f089edd948fb4558635c2ea518</t>
  </si>
  <si>
    <t>43019.9021715625</t>
  </si>
  <si>
    <t>2017-10-11T21:39:07-05:00</t>
  </si>
  <si>
    <t>jcolunga_2017-10-11_21-40-27_-0500_Wed</t>
  </si>
  <si>
    <t>1-2ebff48e9c0209def54570fdf7e3f876</t>
  </si>
  <si>
    <t>Secure all hoses and cover to avoid rubbing</t>
  </si>
  <si>
    <t>43019.9031007639</t>
  </si>
  <si>
    <t>2017-10-11T21:40:27-05:00</t>
  </si>
  <si>
    <t>jcolunga_2017-10-11_21-41-52_-0500_Wed</t>
  </si>
  <si>
    <t>1-ab7d3e4462c64e1ef144bd922d8a90e4</t>
  </si>
  <si>
    <t>2017-10-07T17:00:00-05:00</t>
  </si>
  <si>
    <t>Secure all hoses with cover guards to avoid damage</t>
  </si>
  <si>
    <t>43019.9040832176</t>
  </si>
  <si>
    <t>2017-10-11T21:41:52-05:00</t>
  </si>
  <si>
    <t>jcolunga_2017-10-11_21-43-24_-0500_Wed</t>
  </si>
  <si>
    <t>1-c68f3ef7ed5a4105cc9d6225bd0c36c7</t>
  </si>
  <si>
    <t>2017-10-08T10:00:00-05:00</t>
  </si>
  <si>
    <t>Secure all hoses with covers</t>
  </si>
  <si>
    <t>43019.9051460185</t>
  </si>
  <si>
    <t>2017-10-11T21:43:24-05:00</t>
  </si>
  <si>
    <t>jcolunga_2017-10-11_21-44-25_-0500_Wed</t>
  </si>
  <si>
    <t>1-9c2b8140e78b14b856d0df5623cacc20</t>
  </si>
  <si>
    <t>2017-10-08T17:00:00-05:00</t>
  </si>
  <si>
    <t>Secure all hoses with covers to stop any damage</t>
  </si>
  <si>
    <t>43019.9058515162</t>
  </si>
  <si>
    <t>2017-10-11T21:44:25-05:00</t>
  </si>
  <si>
    <t>jcolunga_2017-10-11_21-45-36_-0500_Wed</t>
  </si>
  <si>
    <t>1-3bf39fa72035c38888f99ccd21f9cd59</t>
  </si>
  <si>
    <t>2017-10-09T11:00:00-05:00</t>
  </si>
  <si>
    <t>Secure all hoses with covers to protect from rubbing</t>
  </si>
  <si>
    <t>43019.9066699769</t>
  </si>
  <si>
    <t>2017-10-11T21:45:36-05:00</t>
  </si>
  <si>
    <t>jcolunga_2017-10-11_21-46-55_-0500_Wed</t>
  </si>
  <si>
    <t>1-168340c66dd2b0c0ded8c3d203517484</t>
  </si>
  <si>
    <t>Secure all hoses with covers to stop from rubbing</t>
  </si>
  <si>
    <t>43019.9075828241</t>
  </si>
  <si>
    <t>2017-10-11T21:46:55-05:00</t>
  </si>
  <si>
    <t>jcolunga_2017-10-13_20-56-31_-0500_Fri</t>
  </si>
  <si>
    <t>2-3ab0fa3c911ca51a6172c030e3c4aa7d</t>
  </si>
  <si>
    <t>Weslaco maintenance shop</t>
  </si>
  <si>
    <t>43021.8725889005</t>
  </si>
  <si>
    <t>2017-10-13T20:56:31-05:00</t>
  </si>
  <si>
    <t>jcolunga_2017-10-18_07-58-34_-0500_Wed</t>
  </si>
  <si>
    <t>2-4a5cae0778ac26eb43103055a08e12e6</t>
  </si>
  <si>
    <t>43026.3323467245</t>
  </si>
  <si>
    <t>jcolunga_2017-10-19_21-26-26_-0500_Thu</t>
  </si>
  <si>
    <t>2-5e69c65be9f68635c751bcc6057197c2</t>
  </si>
  <si>
    <t>43027.8933678588</t>
  </si>
  <si>
    <t>jcolunga_2017-10-19_21-27-13_-0500_Thu</t>
  </si>
  <si>
    <t>2-bdbc1d34deed4456d8aeb465662fb5aa</t>
  </si>
  <si>
    <t>43027.8939097222</t>
  </si>
  <si>
    <t>jcolunga_2017-10-23_08-18-13_-0500_Mon</t>
  </si>
  <si>
    <t>2-c866c9fe40affeb1aee728aade1d0a32</t>
  </si>
  <si>
    <t>43031.3459948727</t>
  </si>
  <si>
    <t>jcolunga_2017-10-25_06-33-59_-0500_Wed</t>
  </si>
  <si>
    <t>2-a492f8e971487e60a23d009a34be1d33</t>
  </si>
  <si>
    <t>43033.2736054861</t>
  </si>
  <si>
    <t>jcolunga_2017-10-25_06-34-33_-0500_Wed</t>
  </si>
  <si>
    <t>3-1043e1df1655480f043b35300f5c8eff</t>
  </si>
  <si>
    <t>43033.2739930093</t>
  </si>
  <si>
    <t>jcolunga_2017-10-27_08-21-43_-0500_Fri</t>
  </si>
  <si>
    <t>1-c9ed2b120b4bf9a09e56bf82c8c670eb</t>
  </si>
  <si>
    <t>43035.3484225579</t>
  </si>
  <si>
    <t>2017-10-27T08:21:43-05:00</t>
  </si>
  <si>
    <t>jcolunga_2017-10-27_08-22-09_-0500_Fri</t>
  </si>
  <si>
    <t>1-f9897019b68c9a7e54a4b8abcb233209</t>
  </si>
  <si>
    <t>43035.348721875</t>
  </si>
  <si>
    <t>2017-10-27T08:22:09-05:00</t>
  </si>
  <si>
    <t>jcolunga_2017-10-27_08-22-37_-0500_Fri</t>
  </si>
  <si>
    <t>1-2dc551e0027e996db780d3da032bc03d</t>
  </si>
  <si>
    <t>43035.3490440509</t>
  </si>
  <si>
    <t>2017-10-27T08:22:37-05:00</t>
  </si>
  <si>
    <t>jcolunga_2017-11-03_17-00-34_-0500_Fri</t>
  </si>
  <si>
    <t>1-313a53cfebf010407b9e4c71a67e69b9</t>
  </si>
  <si>
    <t>Repacked, changed valves, plungers, crush caps,packing nuts, wipers seal housing &amp; wiper seal o'ring</t>
  </si>
  <si>
    <t>43042.7087370602</t>
  </si>
  <si>
    <t>2017-11-03T17:00:34-05:00</t>
  </si>
  <si>
    <t>jcolunga_2017-11-03_17-02-58_-0500_Fri</t>
  </si>
  <si>
    <t>1-8422f31ed4ed3351e18df5bbb664db6c</t>
  </si>
  <si>
    <t>43042.7104020833</t>
  </si>
  <si>
    <t>2017-11-03T17:02:58-05:00</t>
  </si>
  <si>
    <t>jcolunga_2017-11-03_17-04-27_-0500_Fri</t>
  </si>
  <si>
    <t>1-397e8ad7d0e665a827037080ca52e5e6</t>
  </si>
  <si>
    <t>43042.7114340509</t>
  </si>
  <si>
    <t>2017-11-03T17:04:27-05:00</t>
  </si>
  <si>
    <t>jcolunga_2017-11-07_21-10-46_-0600_Tue</t>
  </si>
  <si>
    <t>1-d55b0f5e02f1f8af01d4ee61ddb04562</t>
  </si>
  <si>
    <t>Repack, changed valves, and wiper seals</t>
  </si>
  <si>
    <t>43046.8824875579</t>
  </si>
  <si>
    <t>2017-11-07T21:10:46-06:00</t>
  </si>
  <si>
    <t>jcolunga_2017-11-07_21-12-15_-0600_Tue</t>
  </si>
  <si>
    <t>1-638a9bc91e264e831f80b73c6dda2c28</t>
  </si>
  <si>
    <t>Added grease gauge, 1 grease line, 20 washers to suction manifold, checked and tightened up bolts</t>
  </si>
  <si>
    <t>43046.8835124537</t>
  </si>
  <si>
    <t>2017-11-07T21:12:15-06:00</t>
  </si>
  <si>
    <t>jcolunga_2017-11-07_21-14-22_-0600_Tue</t>
  </si>
  <si>
    <t>1-7de228972611a4a2e54c6287d2f0cc89</t>
  </si>
  <si>
    <t>Repacked, changed valves, and o'rings</t>
  </si>
  <si>
    <t>43046.8849782407</t>
  </si>
  <si>
    <t>2017-11-07T21:14:22-06:00</t>
  </si>
  <si>
    <t>jcolunga_2017-11-07_21-15-42_-0600_Tue</t>
  </si>
  <si>
    <t>1-feaefb0c1da1b100ed1ccb549a261e5c</t>
  </si>
  <si>
    <t>Repacked, changed plunges, crush caps, o'rings, valves, added 1 hasket punp</t>
  </si>
  <si>
    <t>43046.8859115741</t>
  </si>
  <si>
    <t>2017-11-07T21:15:42-06:00</t>
  </si>
  <si>
    <t>jgalvan_2017-10-04_06-07-14_-0500_Wed</t>
  </si>
  <si>
    <t>2-cf885ac16ec54bb52263f88169af1e58</t>
  </si>
  <si>
    <t>jgalvan</t>
  </si>
  <si>
    <t>Galvan</t>
  </si>
  <si>
    <t>Galvan, Juan</t>
  </si>
  <si>
    <t>316808492</t>
  </si>
  <si>
    <t>Drained water from air tank. Repaired Pre load</t>
  </si>
  <si>
    <t>43012.2550233565</t>
  </si>
  <si>
    <t>2017-10-04T06:07:14-05:00</t>
  </si>
  <si>
    <t>jgalvan_2017-10-04_06-08-34_-0500_Wed</t>
  </si>
  <si>
    <t>2-a317a3ea856af461df3e7af5c102db87</t>
  </si>
  <si>
    <t>2017-10-04T02:00:00-05:00</t>
  </si>
  <si>
    <t>Adjust discharge manifold to close up Gap on densometer unit</t>
  </si>
  <si>
    <t>43012.2559567708</t>
  </si>
  <si>
    <t>2017-10-04T06:08:34-05:00</t>
  </si>
  <si>
    <t>jgalvan_2017-10-04_06-09-38_-0500_Wed</t>
  </si>
  <si>
    <t>2-3c75b737d2c37b56449460af42c4ae9c</t>
  </si>
  <si>
    <t>316807472</t>
  </si>
  <si>
    <t>Removed and replaced upper PTO seal</t>
  </si>
  <si>
    <t>43012.2566921181</t>
  </si>
  <si>
    <t>2017-10-04T06:09:38-05:00</t>
  </si>
  <si>
    <t>jgalvan_2017-10-11_09-28-30_-0500_Wed</t>
  </si>
  <si>
    <t>1-7145d36755c09482fa324983256b3ddf</t>
  </si>
  <si>
    <t>316817888</t>
  </si>
  <si>
    <t>Diagnosed running lights</t>
  </si>
  <si>
    <t>43019.3947946991</t>
  </si>
  <si>
    <t>2017-10-11T09:28:30-05:00</t>
  </si>
  <si>
    <t>jgalvan_2017-10-11_09-29-18_-0500_Wed</t>
  </si>
  <si>
    <t>1-be47cc7dd1c8a1b7503e5e05282677ed</t>
  </si>
  <si>
    <t>Removed and replaced CT pump #3</t>
  </si>
  <si>
    <t>43019.3953483912</t>
  </si>
  <si>
    <t>2017-10-11T09:29:18-05:00</t>
  </si>
  <si>
    <t>jgalvan_2017-10-11_09-30-05_-0500_Wed</t>
  </si>
  <si>
    <t>1-855ed35500c5c57405d68f87effe0691</t>
  </si>
  <si>
    <t>Installed densometer top clamp</t>
  </si>
  <si>
    <t>43019.3958984375</t>
  </si>
  <si>
    <t>2017-10-11T09:30:05-05:00</t>
  </si>
  <si>
    <t>jgalvan_2017-10-11_09-30-58_-0500_Wed</t>
  </si>
  <si>
    <t>1-35d4676dd893b223d4094df85bd5e0a6</t>
  </si>
  <si>
    <t>Removed and replaced crosshead</t>
  </si>
  <si>
    <t>43019.3965113889</t>
  </si>
  <si>
    <t>2017-10-11T09:30:58-05:00</t>
  </si>
  <si>
    <t>jgalvan_2017-10-11_09-31-50_-0500_Wed</t>
  </si>
  <si>
    <t>1-846db021efbfd17899dc3a9982b75ae1</t>
  </si>
  <si>
    <t>Removed and replaced discharge pump</t>
  </si>
  <si>
    <t>43019.3971065393</t>
  </si>
  <si>
    <t>2017-10-11T09:31:50-05:00</t>
  </si>
  <si>
    <t>jgalvan_2017-10-11_09-32-48_-0500_Wed</t>
  </si>
  <si>
    <t>1-4c7e1294e58eb399b9e4c886d699fe47</t>
  </si>
  <si>
    <t>Replaced discharge pump</t>
  </si>
  <si>
    <t>43019.3977870949</t>
  </si>
  <si>
    <t>2017-10-11T09:32:48-05:00</t>
  </si>
  <si>
    <t>jgalvan_2017-10-11_09-33-45_-0500_Wed</t>
  </si>
  <si>
    <t>1-356044bd0a1204cd7b985bafa1ba739f</t>
  </si>
  <si>
    <t>316826045</t>
  </si>
  <si>
    <t>Removed and replaced all valves on manifold</t>
  </si>
  <si>
    <t>43019.3984422917</t>
  </si>
  <si>
    <t>2017-10-11T09:33:45-05:00</t>
  </si>
  <si>
    <t>jgalvan_2017-10-11_09-34-35_-0500_Wed</t>
  </si>
  <si>
    <t>1-4c589bab671712bd0c7869aa654652fe</t>
  </si>
  <si>
    <t>316827310</t>
  </si>
  <si>
    <t>Removed and replaced tie rod end on manifold</t>
  </si>
  <si>
    <t>43019.3990177083</t>
  </si>
  <si>
    <t>2017-10-11T09:34:35-05:00</t>
  </si>
  <si>
    <t>jgalvan_2017-10-11_09-35-34_-0500_Wed</t>
  </si>
  <si>
    <t>1-3536ea2af5035cb2ffd5dd687f8b7a3a</t>
  </si>
  <si>
    <t>43019.3997054745</t>
  </si>
  <si>
    <t>2017-10-11T09:35:34-05:00</t>
  </si>
  <si>
    <t>jgalvan_2017-10-11_09-36-28_-0500_Wed</t>
  </si>
  <si>
    <t>1-2e811a7b82073c8f8397f5f410afe74c</t>
  </si>
  <si>
    <t>2017-10-09T21:00:00-05:00</t>
  </si>
  <si>
    <t>316822861</t>
  </si>
  <si>
    <t>12708565</t>
  </si>
  <si>
    <t>Diagnosed 7in brake light</t>
  </si>
  <si>
    <t>43019.4003253935</t>
  </si>
  <si>
    <t>2017-10-11T09:36:28-05:00</t>
  </si>
  <si>
    <t>jgalvan_2017-10-11_09-37-03_-0500_Wed</t>
  </si>
  <si>
    <t>1-7a726456698d958052510dbf20d93fd1</t>
  </si>
  <si>
    <t>316823159</t>
  </si>
  <si>
    <t>43019.400732037</t>
  </si>
  <si>
    <t>2017-10-11T09:37:03-05:00</t>
  </si>
  <si>
    <t>jgalvan_2017-10-11_09-37-36_-0500_Wed</t>
  </si>
  <si>
    <t>1-68b6986fb84c141fed50d63c8ffd71bf</t>
  </si>
  <si>
    <t>316824297</t>
  </si>
  <si>
    <t>Missing fire extinguisher</t>
  </si>
  <si>
    <t>43019.4011191319</t>
  </si>
  <si>
    <t>2017-10-11T09:37:36-05:00</t>
  </si>
  <si>
    <t>jgalvan_2017-10-11_09-38-17_-0500_Wed</t>
  </si>
  <si>
    <t>1-d6b76ebe8b2641ccfd4c6eb188a7690c</t>
  </si>
  <si>
    <t>316823578</t>
  </si>
  <si>
    <t>12690152</t>
  </si>
  <si>
    <t>43019.4015880556</t>
  </si>
  <si>
    <t>2017-10-11T09:38:17-05:00</t>
  </si>
  <si>
    <t>jgalvan_2017-10-11_09-39-00_-0500_Wed</t>
  </si>
  <si>
    <t>1-630fc70b22148c3327d61a255049364b</t>
  </si>
  <si>
    <t>316824577</t>
  </si>
  <si>
    <t>Diagnosed and repaired horn</t>
  </si>
  <si>
    <t>43019.4020878356</t>
  </si>
  <si>
    <t>2017-10-11T09:39:00-05:00</t>
  </si>
  <si>
    <t>jgalvan_2017-10-18_07-14-41_-0500_Wed</t>
  </si>
  <si>
    <t>2-d9a3bfb8bd3efc7d119d192dd67a9915</t>
  </si>
  <si>
    <t>316876368</t>
  </si>
  <si>
    <t>Removed and replaced sunction pump</t>
  </si>
  <si>
    <t>43026.3018643634</t>
  </si>
  <si>
    <t>2017-10-18T07:14:41-05:00</t>
  </si>
  <si>
    <t>jgalvan_2017-10-24_16-07-58_-0500_Tue</t>
  </si>
  <si>
    <t>1-93c9792c57e5c78cd314576a7e4d748f</t>
  </si>
  <si>
    <t>Removed and replaced sunction pumo</t>
  </si>
  <si>
    <t>43032.6721998264</t>
  </si>
  <si>
    <t>2017-10-24T16:07:58-05:00</t>
  </si>
  <si>
    <t>jgalvan_2017-10-24_16-08-51_-0500_Tue</t>
  </si>
  <si>
    <t>1-78713d04ed8690add78dde2b5aa1200d</t>
  </si>
  <si>
    <t>316883300</t>
  </si>
  <si>
    <t>43032.6728142708</t>
  </si>
  <si>
    <t>2017-10-24T16:08:51-05:00</t>
  </si>
  <si>
    <t>jgalvan_2017-10-24_16-09-28_-0500_Tue</t>
  </si>
  <si>
    <t>1-5089f95c9359947efacbb0a5e71d5572</t>
  </si>
  <si>
    <t>316882917</t>
  </si>
  <si>
    <t>12751305</t>
  </si>
  <si>
    <t>43032.673241794</t>
  </si>
  <si>
    <t>2017-10-24T16:09:28-05:00</t>
  </si>
  <si>
    <t>jgalvan_2017-10-24_16-10-21_-0500_Tue</t>
  </si>
  <si>
    <t>1-07ff3b27a840fef006b347376a11c53b</t>
  </si>
  <si>
    <t>316878903</t>
  </si>
  <si>
    <t>Missing First aid kit</t>
  </si>
  <si>
    <t>43032.6738593981</t>
  </si>
  <si>
    <t>2017-10-24T16:10:21-05:00</t>
  </si>
  <si>
    <t>jgalvan_2017-10-24_16-11-01_-0500_Tue</t>
  </si>
  <si>
    <t>1-750a9000c360c6029d093421cfa89e8b</t>
  </si>
  <si>
    <t>316881542</t>
  </si>
  <si>
    <t>Removed and replaced CT hose</t>
  </si>
  <si>
    <t>43032.6743195023</t>
  </si>
  <si>
    <t>2017-10-24T16:11:01-05:00</t>
  </si>
  <si>
    <t>jgalvan_2017-10-24_16-11-51_-0500_Tue</t>
  </si>
  <si>
    <t>1-9be40f1ea1a5a2d74e66daead900d04a</t>
  </si>
  <si>
    <t>316881540</t>
  </si>
  <si>
    <t>Removed and Inspected CT 3,4 and 5</t>
  </si>
  <si>
    <t>43032.6749020833</t>
  </si>
  <si>
    <t>2017-10-24T16:11:51-05:00</t>
  </si>
  <si>
    <t>jgalvan_2017-10-24_16-13-15_-0500_Tue</t>
  </si>
  <si>
    <t>1-38642fa9cfe59d73f5079afccd7e9fdd</t>
  </si>
  <si>
    <t>316889177</t>
  </si>
  <si>
    <t>12224915</t>
  </si>
  <si>
    <t>43032.6758714699</t>
  </si>
  <si>
    <t>2017-10-24T16:13:15-05:00</t>
  </si>
  <si>
    <t>jgalvan_2017-10-24_16-13-47_-0500_Tue</t>
  </si>
  <si>
    <t>1-2ebdc3a9bc1afd529f555cb769761ce2</t>
  </si>
  <si>
    <t>2017-10-19T22:00:00-05:00</t>
  </si>
  <si>
    <t>316890260</t>
  </si>
  <si>
    <t>11985971</t>
  </si>
  <si>
    <t>43032.6762462269</t>
  </si>
  <si>
    <t>2017-10-24T16:13:47-05:00</t>
  </si>
  <si>
    <t>jgalvan_2017-10-24_16-14-23_-0500_Tue</t>
  </si>
  <si>
    <t>1-99f0d4d0e64ca1f8151c0f5825c1c0e8</t>
  </si>
  <si>
    <t>316878585</t>
  </si>
  <si>
    <t>Discharge manifold</t>
  </si>
  <si>
    <t>43032.676663287</t>
  </si>
  <si>
    <t>2017-10-24T16:14:23-05:00</t>
  </si>
  <si>
    <t>jgalvan_2017-10-24_16-15-25_-0500_Tue</t>
  </si>
  <si>
    <t>1-4bd6e5fa1434c1540eaee2f26dcc101a</t>
  </si>
  <si>
    <t>316887971</t>
  </si>
  <si>
    <t>12195875</t>
  </si>
  <si>
    <t>DOT critical and Drained and refilled hyrraulic fluid</t>
  </si>
  <si>
    <t>43032.6773748958</t>
  </si>
  <si>
    <t>2017-10-24T16:15:25-05:00</t>
  </si>
  <si>
    <t>jgalvan_2017-10-24_16-16-30_-0500_Tue</t>
  </si>
  <si>
    <t>1-37f49b71f120d0e421593afd3bf4c2af</t>
  </si>
  <si>
    <t>316890267</t>
  </si>
  <si>
    <t>43032.6781263773</t>
  </si>
  <si>
    <t>2017-10-24T16:16:30-05:00</t>
  </si>
  <si>
    <t>jgalvan_2017-10-24_16-17-03_-0500_Tue</t>
  </si>
  <si>
    <t>1-5c1dbffed04bf39224c73f95f0a6bcdd</t>
  </si>
  <si>
    <t>316891949</t>
  </si>
  <si>
    <t>43032.6785139815</t>
  </si>
  <si>
    <t>2017-10-24T16:17:03-05:00</t>
  </si>
  <si>
    <t>jgalvan_2017-10-24_16-17-57_-0500_Tue</t>
  </si>
  <si>
    <t>1-f8de572c9df8d1da04b8a20802311ee2</t>
  </si>
  <si>
    <t>11691950</t>
  </si>
  <si>
    <t>Removed and replaced speed reducer</t>
  </si>
  <si>
    <t>43032.6791417824</t>
  </si>
  <si>
    <t>2017-10-24T16:17:57-05:00</t>
  </si>
  <si>
    <t>jgalvan_2017-10-24_16-19-21_-0500_Tue</t>
  </si>
  <si>
    <t>1-83cc2f4dcf0de06851915ab33809053f</t>
  </si>
  <si>
    <t>316900471</t>
  </si>
  <si>
    <t>Diagnosed brake and reverse lights</t>
  </si>
  <si>
    <t>43032.6801150347</t>
  </si>
  <si>
    <t>2017-10-24T16:19:21-05:00</t>
  </si>
  <si>
    <t>jgalvan_2017-10-24_16-20-07_-0500_Tue</t>
  </si>
  <si>
    <t>1-00f8e3af9b275526fb43fc24ddd5ecdd</t>
  </si>
  <si>
    <t>316898983</t>
  </si>
  <si>
    <t>Removed and replaced batteries</t>
  </si>
  <si>
    <t>43032.6806466551</t>
  </si>
  <si>
    <t>2017-10-24T16:20:07-05:00</t>
  </si>
  <si>
    <t>jgalvan_2017-10-24_16-20-44_-0500_Tue</t>
  </si>
  <si>
    <t>1-ad990d876e451e95408c98a4e9a4d811</t>
  </si>
  <si>
    <t>316902083</t>
  </si>
  <si>
    <t>Removed and replaced back up alarm</t>
  </si>
  <si>
    <t>43032.6810718519</t>
  </si>
  <si>
    <t>2017-10-24T16:20:44-05:00</t>
  </si>
  <si>
    <t>jgalvan_2017-10-24_16-21-36_-0500_Tue</t>
  </si>
  <si>
    <t>2-38a47641446a8dcf7ed14821bb48a04e</t>
  </si>
  <si>
    <t>315815590</t>
  </si>
  <si>
    <t>43032.6816759491</t>
  </si>
  <si>
    <t>2017-10-24T16:21:36-05:00</t>
  </si>
  <si>
    <t>jgalvan_2017-10-24_16-22-12_-0500_Tue</t>
  </si>
  <si>
    <t>1-08a4ea43483f1361dd6ad0854100e709</t>
  </si>
  <si>
    <t>316897748</t>
  </si>
  <si>
    <t>Replaced fire extinguisher</t>
  </si>
  <si>
    <t>43032.6820927083</t>
  </si>
  <si>
    <t>2017-10-24T16:22:12-05:00</t>
  </si>
  <si>
    <t>jgalvan_2017-10-24_16-22-51_-0500_Tue</t>
  </si>
  <si>
    <t>1-386a505a30ca61df94ee4378bd8ccdbe</t>
  </si>
  <si>
    <t>316898982</t>
  </si>
  <si>
    <t>Removed and replaced transmission gasket</t>
  </si>
  <si>
    <t>43032.6825438657</t>
  </si>
  <si>
    <t>2017-10-24T16:22:51-05:00</t>
  </si>
  <si>
    <t>jgalvan_2017-10-24_22-08-44_-0500_Tue</t>
  </si>
  <si>
    <t>1-e929f31b7f0d8055c9b88621d5466484</t>
  </si>
  <si>
    <t>316905454</t>
  </si>
  <si>
    <t>43032.9227387963</t>
  </si>
  <si>
    <t>2017-10-24T22:08:44-05:00</t>
  </si>
  <si>
    <t>jgalvan_2017-10-24_22-09-27_-0500_Tue</t>
  </si>
  <si>
    <t>1-3169e7b4cb331d9790ec5c40ed54d952</t>
  </si>
  <si>
    <t>316905138</t>
  </si>
  <si>
    <t>Missing Fire extinguisher</t>
  </si>
  <si>
    <t>43032.9232340046</t>
  </si>
  <si>
    <t>2017-10-24T22:09:27-05:00</t>
  </si>
  <si>
    <t>jgalvan_2017-10-24_22-10-02_-0500_Tue</t>
  </si>
  <si>
    <t>1-23a0cd93d9cd883335365ba6383dc079</t>
  </si>
  <si>
    <t>316905502</t>
  </si>
  <si>
    <t>Removed and replaced city horn</t>
  </si>
  <si>
    <t>43032.9236393403</t>
  </si>
  <si>
    <t>2017-10-24T22:10:02-05:00</t>
  </si>
  <si>
    <t>jgalvan_2017-10-24_22-10-46_-0500_Tue</t>
  </si>
  <si>
    <t>1-ccb0eb84b763b3194b251f4cb2399e62</t>
  </si>
  <si>
    <t>316906705</t>
  </si>
  <si>
    <t>11610345</t>
  </si>
  <si>
    <t>43032.9241541319</t>
  </si>
  <si>
    <t>2017-10-24T22:10:46-05:00</t>
  </si>
  <si>
    <t>jgalvan_2017-10-24_22-11-26_-0500_Tue</t>
  </si>
  <si>
    <t>1-7bc53e83759617cf1e26eaa6cf30fa8c</t>
  </si>
  <si>
    <t>316906703</t>
  </si>
  <si>
    <t>10012733</t>
  </si>
  <si>
    <t>Diagnosed brake lights</t>
  </si>
  <si>
    <t>43032.9246166204</t>
  </si>
  <si>
    <t>2017-10-24T22:11:26-05:00</t>
  </si>
  <si>
    <t>jgalvan_2017-10-25_07-02-57_-0500_Wed</t>
  </si>
  <si>
    <t>1-72a0a70141e6a98fd8559881c8cf9fd6</t>
  </si>
  <si>
    <t>11720340</t>
  </si>
  <si>
    <t>Run up and inspect leaks</t>
  </si>
  <si>
    <t>43033.2937253009</t>
  </si>
  <si>
    <t>2017-10-25T07:02:57-05:00</t>
  </si>
  <si>
    <t>jgalvan_2017-10-25_07-03-34_-0500_Wed</t>
  </si>
  <si>
    <t>1-47351dca142c8c123eaf32cd09104c78</t>
  </si>
  <si>
    <t>11811528</t>
  </si>
  <si>
    <t>Removed intake and exhaust on all 4 turbos and found 1 bad turbo</t>
  </si>
  <si>
    <t>43033.2941499537</t>
  </si>
  <si>
    <t>2017-10-25T07:03:34-05:00</t>
  </si>
  <si>
    <t>jgalvan_2017-10-25_07-04-24_-0500_Wed</t>
  </si>
  <si>
    <t>1-f2828d4fd22cfeb05b379df951300b8f</t>
  </si>
  <si>
    <t>12107068</t>
  </si>
  <si>
    <t>Removed and replaced marker lights</t>
  </si>
  <si>
    <t>43033.2947289468</t>
  </si>
  <si>
    <t>2017-10-25T07:04:24-05:00</t>
  </si>
  <si>
    <t>jgalvan_2017-11-01_02-54-07_-0500_Wed</t>
  </si>
  <si>
    <t>1-f88c1f87b83a4069e80767d49e940df6</t>
  </si>
  <si>
    <t>316910678</t>
  </si>
  <si>
    <t>Repaired brake lights</t>
  </si>
  <si>
    <t>43040.1209251273</t>
  </si>
  <si>
    <t>2017-11-01T02:54:07-05:00</t>
  </si>
  <si>
    <t>jgalvan_2017-11-01_02-56-23_-0500_Wed</t>
  </si>
  <si>
    <t>1-72847cfa7f30e4450fab7023475b9d87</t>
  </si>
  <si>
    <t>43040.1224940741</t>
  </si>
  <si>
    <t>2017-11-01T02:56:23-05:00</t>
  </si>
  <si>
    <t>jgalvan_2017-11-01_02-57-09_-0500_Wed</t>
  </si>
  <si>
    <t>1-d64d6a463797f6eabdc5f063376a7b92</t>
  </si>
  <si>
    <t>316895861</t>
  </si>
  <si>
    <t>43040.1230300463</t>
  </si>
  <si>
    <t>2017-11-01T02:57:09-05:00</t>
  </si>
  <si>
    <t>jgalvan_2017-11-01_02-58-30_-0500_Wed</t>
  </si>
  <si>
    <t>1-1dbc56fe4574a05312b8ce3aae9660f7</t>
  </si>
  <si>
    <t>43040.1239599306</t>
  </si>
  <si>
    <t>2017-11-01T02:58:30-05:00</t>
  </si>
  <si>
    <t>jgalvan_2017-11-01_02-59-23_-0500_Wed</t>
  </si>
  <si>
    <t>1-20b87c9443dcc3c5adfe49c107b1ee12</t>
  </si>
  <si>
    <t>316915754</t>
  </si>
  <si>
    <t>Adjusted brakes</t>
  </si>
  <si>
    <t>43040.1245739583</t>
  </si>
  <si>
    <t>2017-11-01T02:59:23-05:00</t>
  </si>
  <si>
    <t>jgalvan_2017-11-01_03-00-15_-0500_Wed</t>
  </si>
  <si>
    <t>1-59357f6a4327f187d603df954eb1189c</t>
  </si>
  <si>
    <t>Removed and replaced transmission oil lines</t>
  </si>
  <si>
    <t>43040.1251821759</t>
  </si>
  <si>
    <t>2017-11-01T03:00:15-05:00</t>
  </si>
  <si>
    <t>jgalvan_2017-11-01_03-01-11_-0500_Wed</t>
  </si>
  <si>
    <t>1-f11764c31aebe5cb6fc9ce5e64477349</t>
  </si>
  <si>
    <t>316916259</t>
  </si>
  <si>
    <t>Installed Air cooler</t>
  </si>
  <si>
    <t>43040.1258277778</t>
  </si>
  <si>
    <t>2017-11-01T03:01:11-05:00</t>
  </si>
  <si>
    <t>jgalvan_2017-11-01_03-02-04_-0500_Wed</t>
  </si>
  <si>
    <t>1-fb9db11e14f3e833af9d79e3d55891da</t>
  </si>
  <si>
    <t>316909934</t>
  </si>
  <si>
    <t>Installed fan</t>
  </si>
  <si>
    <t>43040.1264464583</t>
  </si>
  <si>
    <t>2017-11-01T03:02:04-05:00</t>
  </si>
  <si>
    <t>jgalvan_2017-11-01_03-02-46_-0500_Wed</t>
  </si>
  <si>
    <t>1-f2665d46e04c7c68ff41e823c4018078</t>
  </si>
  <si>
    <t>Installed Right Angle Drive</t>
  </si>
  <si>
    <t>43040.1269216204</t>
  </si>
  <si>
    <t>2017-11-01T03:02:46-05:00</t>
  </si>
  <si>
    <t>jgalvan_2017-11-01_03-03-33_-0500_Wed</t>
  </si>
  <si>
    <t>2-0db4d644dbb84304aa4068310fd38ee4</t>
  </si>
  <si>
    <t>316925023</t>
  </si>
  <si>
    <t>Replaced missing Transmission cap</t>
  </si>
  <si>
    <t>43040.1274678009</t>
  </si>
  <si>
    <t>2017-11-01T03:03:33-05:00</t>
  </si>
  <si>
    <t>jgalvan_2017-11-01_03-05-02_-0500_Wed</t>
  </si>
  <si>
    <t>1-5737d9345f1dfc6400f72e31501fb24b</t>
  </si>
  <si>
    <t>Removed and replaced yoke on Right Angle Drive</t>
  </si>
  <si>
    <t>43040.1285034375</t>
  </si>
  <si>
    <t>2017-11-01T03:05:02-05:00</t>
  </si>
  <si>
    <t>jgalvan_2017-11-01_03-06-03_-0500_Wed</t>
  </si>
  <si>
    <t>1-4002d17efc18aa1da6b611d1af3f57d3</t>
  </si>
  <si>
    <t>Installed driveline</t>
  </si>
  <si>
    <t>43040.1292091319</t>
  </si>
  <si>
    <t>2017-11-01T03:06:03-05:00</t>
  </si>
  <si>
    <t>jgalvan_2017-11-01_03-07-03_-0500_Wed</t>
  </si>
  <si>
    <t>2-eff40f6650badb7a12126411225d71fd</t>
  </si>
  <si>
    <t>Finished installing Right Angle Drive</t>
  </si>
  <si>
    <t>43040.1299015972</t>
  </si>
  <si>
    <t>2017-11-01T03:07:03-05:00</t>
  </si>
  <si>
    <t>jgalvan_2017-11-01_03-08-24_-0500_Wed</t>
  </si>
  <si>
    <t>1-3de531245970db88eca4abd5aace531d</t>
  </si>
  <si>
    <t>Adjusted hoses behind Right Angle Drive</t>
  </si>
  <si>
    <t>43040.1308435532</t>
  </si>
  <si>
    <t>2017-11-01T03:08:24-05:00</t>
  </si>
  <si>
    <t>jgalvan_2017-11-01_03-09-13_-0500_Wed</t>
  </si>
  <si>
    <t>1-36de0de1252cb62ecfe7156a16f5f412</t>
  </si>
  <si>
    <t>Removed and replaced suction pump</t>
  </si>
  <si>
    <t>43040.1314092361</t>
  </si>
  <si>
    <t>2017-11-01T03:09:13-05:00</t>
  </si>
  <si>
    <t>jgalvan_2017-11-01_03-10-01_-0500_Wed</t>
  </si>
  <si>
    <t>1-de3248f5b18350150cd7f167082a5621</t>
  </si>
  <si>
    <t>43040.1319652894</t>
  </si>
  <si>
    <t>2017-11-01T03:10:01-05:00</t>
  </si>
  <si>
    <t>jgalvan_2017-11-01_03-11-02_-0500_Wed</t>
  </si>
  <si>
    <t>1-0a5fc2a1c3e6c23b6075e9c604573be5</t>
  </si>
  <si>
    <t>Discharge plumbing</t>
  </si>
  <si>
    <t>43040.1326712963</t>
  </si>
  <si>
    <t>2017-11-01T03:11:02-05:00</t>
  </si>
  <si>
    <t>jgalvan_2017-11-08_05-39-47_-0600_Wed</t>
  </si>
  <si>
    <t>2-b4f8ea04a54398b46cec974f4977632d</t>
  </si>
  <si>
    <t>316953510</t>
  </si>
  <si>
    <t>Discharge manifold/plumbing</t>
  </si>
  <si>
    <t>43047.2359712963</t>
  </si>
  <si>
    <t>2017-11-08T05:39:47-06:00</t>
  </si>
  <si>
    <t>jgalvan_2017-11-10_05-26-04_-0600_Fri</t>
  </si>
  <si>
    <t>1-e7dedc26064bd43f6d958ba4df1215f9</t>
  </si>
  <si>
    <t>316976627</t>
  </si>
  <si>
    <t>12107895</t>
  </si>
  <si>
    <t>43049.2264395602</t>
  </si>
  <si>
    <t>2017-11-10T05:26:04-06:00</t>
  </si>
  <si>
    <t>jgarza_2017-10-06_07-50-00_-0500_Fri</t>
  </si>
  <si>
    <t>1-d45f0a2928eb88efda86b9e18f22f852</t>
  </si>
  <si>
    <t>jgarza</t>
  </si>
  <si>
    <t>Garza, Jesus</t>
  </si>
  <si>
    <t>Install new hub assemblies and components</t>
  </si>
  <si>
    <t>43014.3263980093</t>
  </si>
  <si>
    <t>2017-10-06T07:50:00-05:00</t>
  </si>
  <si>
    <t>jgarza_2017-10-06_07-51-04_-0500_Fri</t>
  </si>
  <si>
    <t>1-f5ff9d0182185b92a2b3ec653c0b9156</t>
  </si>
  <si>
    <t>Install 4X4 centrifugal pump assembly and repack</t>
  </si>
  <si>
    <t>43014.3271300463</t>
  </si>
  <si>
    <t>2017-10-06T07:51:04-05:00</t>
  </si>
  <si>
    <t>jgarza_2017-10-06_07-53-49_-0500_Fri</t>
  </si>
  <si>
    <t>1-abf9e4b910c9dc52b1d26fc7232dbbd9</t>
  </si>
  <si>
    <t>G35C3 work list on Elite unit</t>
  </si>
  <si>
    <t>43014.3290406134</t>
  </si>
  <si>
    <t>2017-10-06T07:53:49-05:00</t>
  </si>
  <si>
    <t>jgarza_2017-10-08_07-48-26_-0500_Sun</t>
  </si>
  <si>
    <t>1-c487efcc02a8d8ccaf1c0b8df46ad3b1</t>
  </si>
  <si>
    <t>Bad batteries, replace</t>
  </si>
  <si>
    <t>43016.3253028241</t>
  </si>
  <si>
    <t>2017-10-08T07:48:26-05:00</t>
  </si>
  <si>
    <t>jgarza_2017-10-08_07-49-17_-0500_Sun</t>
  </si>
  <si>
    <t>1-28dc256382968380a41574a0a3ac9c81</t>
  </si>
  <si>
    <t>316817864</t>
  </si>
  <si>
    <t>Replace air restriction gauges</t>
  </si>
  <si>
    <t>43016.3259018056</t>
  </si>
  <si>
    <t>2017-10-08T07:49:17-05:00</t>
  </si>
  <si>
    <t>jgarza_2017-10-08_07-50-35_-0500_Sun</t>
  </si>
  <si>
    <t>1-d425f60a6e8a58e3f3e4d23f17cf856a</t>
  </si>
  <si>
    <t>G35C3, continued worklist on Elite HCR</t>
  </si>
  <si>
    <t>43016.326798588</t>
  </si>
  <si>
    <t>2017-10-08T07:50:35-05:00</t>
  </si>
  <si>
    <t>jgarza_2017-10-08_07-54-33_-0500_Sun</t>
  </si>
  <si>
    <t>1-7acda14fd9c0b485343eb4fbd295cd18</t>
  </si>
  <si>
    <t>Continued, G35C3 repiars on Elite HCR</t>
  </si>
  <si>
    <t>43016.3295541319</t>
  </si>
  <si>
    <t>2017-10-08T07:54:33-05:00</t>
  </si>
  <si>
    <t>jgarza_2017-10-09_07-37-25_-0500_Mon</t>
  </si>
  <si>
    <t>2-8a15c819ca44c85b5601447b56265a93</t>
  </si>
  <si>
    <t>Continue with G35C3, repairs on Elite HCR</t>
  </si>
  <si>
    <t>43017.317655706</t>
  </si>
  <si>
    <t>2017-10-09T07:37:25-05:00</t>
  </si>
  <si>
    <t>jgarza_2017-10-10_07-48-50_-0500_Tue</t>
  </si>
  <si>
    <t>1-04080a9fd4b9218af22088a7c7720f3a</t>
  </si>
  <si>
    <t>Replace power-end, right side</t>
  </si>
  <si>
    <t>43018.3255868171</t>
  </si>
  <si>
    <t>2017-10-10T07:48:50-05:00</t>
  </si>
  <si>
    <t>jgarza_2017-10-10_07-49-43_-0500_Tue</t>
  </si>
  <si>
    <t>1-5b1224ba9b268d623f9799862f5353e8</t>
  </si>
  <si>
    <t>Continue with G35C3 on Elite HCR</t>
  </si>
  <si>
    <t>43018.3262021181</t>
  </si>
  <si>
    <t>2017-10-10T07:49:43-05:00</t>
  </si>
  <si>
    <t>jgarza_2017-10-11_08-09-35_-0500_Wed</t>
  </si>
  <si>
    <t>1-9c21f8da2ce98002a2338e11a51527b5</t>
  </si>
  <si>
    <t>Continued with G35C3 on elite hcr</t>
  </si>
  <si>
    <t>43019.3399933796</t>
  </si>
  <si>
    <t>2017-10-11T08:09:35-05:00</t>
  </si>
  <si>
    <t>jgarza_2017-10-12_07-50-52_-0500_Thu</t>
  </si>
  <si>
    <t>1-05da2d5b7d0f82101d6ef96bf7c42bb6</t>
  </si>
  <si>
    <t>43020.326991088</t>
  </si>
  <si>
    <t>2017-10-12T07:50:52-05:00</t>
  </si>
  <si>
    <t>jgarza_2017-10-12_07-51-35_-0500_Thu</t>
  </si>
  <si>
    <t>1-e871f73c80c29465279a11a164887cd6</t>
  </si>
  <si>
    <t>43020.3274886343</t>
  </si>
  <si>
    <t>2017-10-12T07:51:35-05:00</t>
  </si>
  <si>
    <t>jgarza_2017-10-15_09-40-28_-0500_Sun</t>
  </si>
  <si>
    <t>1-21ebdf7c3cdf149abe8e2e4f0de1a3e4</t>
  </si>
  <si>
    <t>Finish install on Auxiliaury drive line and components and run-up</t>
  </si>
  <si>
    <t>43023.4031029514</t>
  </si>
  <si>
    <t>2017-10-15T09:40:28-05:00</t>
  </si>
  <si>
    <t>jgarza_2017-10-15_09-42-46_-0500_Sun</t>
  </si>
  <si>
    <t>1-72a0359464adb67e26eede47ca41eef3</t>
  </si>
  <si>
    <t>Fiagnose/pinpoint pil leak at front engine cover nest alternator drive pulley..</t>
  </si>
  <si>
    <t>43023.4047088657</t>
  </si>
  <si>
    <t>2017-10-15T09:42:46-05:00</t>
  </si>
  <si>
    <t>jgarza_2017-10-15_09-44-45_-0500_Sun</t>
  </si>
  <si>
    <t>1-9eeea0aa51725fc4575600c2e6bf2c16</t>
  </si>
  <si>
    <t>Diagnose/pinpoint oil leak at power end and repair</t>
  </si>
  <si>
    <t>43023.4060780208</t>
  </si>
  <si>
    <t>2017-10-15T09:44:45-05:00</t>
  </si>
  <si>
    <t>jgarza_2017-10-15_09-47-09_-0500_Sun</t>
  </si>
  <si>
    <t>1-9d9f8d1dad36da566b60832b31418c0e</t>
  </si>
  <si>
    <t>R&amp;R motor</t>
  </si>
  <si>
    <t>43023.4077431366</t>
  </si>
  <si>
    <t>2017-10-15T09:47:09-05:00</t>
  </si>
  <si>
    <t>jgarza_2017-10-15_09-47-51_-0500_Sun</t>
  </si>
  <si>
    <t>1-e6731409e2ac1253292331091fe17e4a</t>
  </si>
  <si>
    <t>43023.4082321759</t>
  </si>
  <si>
    <t>2017-10-15T09:47:51-05:00</t>
  </si>
  <si>
    <t>jgarza_2017-10-15_09-48-45_-0500_Sun</t>
  </si>
  <si>
    <t>1-dacf1bd13b85be4542dee012da334882</t>
  </si>
  <si>
    <t>43023.4088569097</t>
  </si>
  <si>
    <t>2017-10-15T09:48:45-05:00</t>
  </si>
  <si>
    <t>jgarza_2017-10-15_09-49-20_-0500_Sun</t>
  </si>
  <si>
    <t>1-a59889b5e5fbf44508637750d30ba985</t>
  </si>
  <si>
    <t>New unit rig-up, r&amp;r power end oil return steel tube for welder repairs and top off fluid</t>
  </si>
  <si>
    <t>43023.4092595718</t>
  </si>
  <si>
    <t>2017-10-15T09:49:20-05:00</t>
  </si>
  <si>
    <t>jgarza_2017-10-15_09-50-44_-0500_Sun</t>
  </si>
  <si>
    <t>1-d3f78b241d3e84ffcd9d74f165bb7f2e</t>
  </si>
  <si>
    <t>D/S hydraulic starter drive leaking, replace</t>
  </si>
  <si>
    <t>43023.4102404514</t>
  </si>
  <si>
    <t>2017-10-15T09:50:44-05:00</t>
  </si>
  <si>
    <t>jgarza_2017-10-15_09-51-40_-0500_Sun</t>
  </si>
  <si>
    <t>1-104870ba52dcaaadecb7f9c6cfe7ffb6</t>
  </si>
  <si>
    <t>Transmission pressure lines on D/S block leaking, repiar.  Rocket filters on transmission leaking, repair .  D/S hydraulic starter leak, repair</t>
  </si>
  <si>
    <t>43023.4108845255</t>
  </si>
  <si>
    <t>2017-10-15T09:51:40-05:00</t>
  </si>
  <si>
    <t>jgarza_2017-10-15_09-55-51_-0500_Sun</t>
  </si>
  <si>
    <t>1-ad1f91e8dc5c9eec5eeb4ac03dc9f7a5</t>
  </si>
  <si>
    <t>43023.4137915625</t>
  </si>
  <si>
    <t>2017-10-15T09:55:51-05:00</t>
  </si>
  <si>
    <t>jgarza_2017-10-16_07-42-57_-0500_Mon</t>
  </si>
  <si>
    <t>1-c0e501d7cae9e3c2b96b5565d775800e</t>
  </si>
  <si>
    <t>11488910</t>
  </si>
  <si>
    <t>Finish transmission install and run-up</t>
  </si>
  <si>
    <t>43024.321497963</t>
  </si>
  <si>
    <t>2017-10-16T07:42:57-05:00</t>
  </si>
  <si>
    <t>jgarza_2017-10-16_07-43-57_-0500_Mon</t>
  </si>
  <si>
    <t>1-f251eae73e9f112109e9095ebbce3db6</t>
  </si>
  <si>
    <t>Weigh unit</t>
  </si>
  <si>
    <t>43024.322194294</t>
  </si>
  <si>
    <t>2017-10-16T07:43:57-05:00</t>
  </si>
  <si>
    <t>jgarza_2017-10-17_07-50-25_-0500_Tue</t>
  </si>
  <si>
    <t>1-1300f88b3c9b8da9e2a89b71cbeef2fa</t>
  </si>
  <si>
    <t>R&amp;R Transmission</t>
  </si>
  <si>
    <t>43025.3266836574</t>
  </si>
  <si>
    <t>2017-10-17T07:50:25-05:00</t>
  </si>
  <si>
    <t>jgarza_2017-10-18_07-45-57_-0500_Wed</t>
  </si>
  <si>
    <t>1-31a835f09d4130d133640ef6dfa5942f</t>
  </si>
  <si>
    <t>43026.3235792477</t>
  </si>
  <si>
    <t>2017-10-18T07:45:57-05:00</t>
  </si>
  <si>
    <t>jgarza_2017-10-18_07-46-33_-0500_Wed</t>
  </si>
  <si>
    <t>1-8bf1321088551f3995e38e9cb217de6e</t>
  </si>
  <si>
    <t>43026.3240030787</t>
  </si>
  <si>
    <t>2017-10-18T07:46:33-05:00</t>
  </si>
  <si>
    <t>jgarza_2017-10-18_07-47-07_-0500_Wed</t>
  </si>
  <si>
    <t>1-9e919e318631ad86f456f7edab558ae0</t>
  </si>
  <si>
    <t>Lube pump leaking, replace seal</t>
  </si>
  <si>
    <t>43026.3243939352</t>
  </si>
  <si>
    <t>2017-10-18T07:47:07-05:00</t>
  </si>
  <si>
    <t>jgarza_2017-10-18_07-47-51_-0500_Wed</t>
  </si>
  <si>
    <t>1-affcfd46a229f585711e92498d7884ca</t>
  </si>
  <si>
    <t>43026.3249010185</t>
  </si>
  <si>
    <t>2017-10-18T07:47:51-05:00</t>
  </si>
  <si>
    <t>jgarza_2017-10-29_20-02-09_-0500_Sun</t>
  </si>
  <si>
    <t>1-51378a36e46d26556a8201caff370089</t>
  </si>
  <si>
    <t>2017-10-25T07:30:00-05:00</t>
  </si>
  <si>
    <t>316875126</t>
  </si>
  <si>
    <t>Manual overide faulty, replace</t>
  </si>
  <si>
    <t>43037.8348291551</t>
  </si>
  <si>
    <t>2017-10-29T20:02:09-05:00</t>
  </si>
  <si>
    <t>jgarza_2017-10-29_20-03-00_-0500_Sun</t>
  </si>
  <si>
    <t>1-722acc602a31d8fb0b37ecea080451b8</t>
  </si>
  <si>
    <t>43037.8354277315</t>
  </si>
  <si>
    <t>2017-10-29T20:03:00-05:00</t>
  </si>
  <si>
    <t>jgarza_2017-10-29_20-03-39_-0500_Sun</t>
  </si>
  <si>
    <t>1-7e9416fb23599773f626d3eef00b8223</t>
  </si>
  <si>
    <t>Engine swap</t>
  </si>
  <si>
    <t>43037.8358731134</t>
  </si>
  <si>
    <t>2017-10-29T20:03:39-05:00</t>
  </si>
  <si>
    <t>jgarza_2017-10-29_20-04-13_-0500_Sun</t>
  </si>
  <si>
    <t>1-1031600ae507c5db57f5f7fba83c72c3</t>
  </si>
  <si>
    <t>DOT Critical and grease unit</t>
  </si>
  <si>
    <t>43037.836269375</t>
  </si>
  <si>
    <t>2017-10-29T20:04:13-05:00</t>
  </si>
  <si>
    <t>jgarza_2017-10-29_20-05-05_-0500_Sun</t>
  </si>
  <si>
    <t>1-e1f10a362a589f13f282e0e83dbb9037</t>
  </si>
  <si>
    <t>2017-10-25T15:00:00-05:00</t>
  </si>
  <si>
    <t>316912086</t>
  </si>
  <si>
    <t>Top off transmission</t>
  </si>
  <si>
    <t>43037.836867338</t>
  </si>
  <si>
    <t>2017-10-29T20:05:05-05:00</t>
  </si>
  <si>
    <t>jgarza_2017-10-29_20-05-46_-0500_Sun</t>
  </si>
  <si>
    <t>1-f399124d568844fb79f85865042141cc</t>
  </si>
  <si>
    <t>S76C2</t>
  </si>
  <si>
    <t>43037.8373410532</t>
  </si>
  <si>
    <t>2017-10-29T20:05:46-05:00</t>
  </si>
  <si>
    <t>jgarza_2017-10-29_20-06-38_-0500_Sun</t>
  </si>
  <si>
    <t>1-d1b7e20599f8c61746c7b9d4055a7682</t>
  </si>
  <si>
    <t>43037.8379461343</t>
  </si>
  <si>
    <t>2017-10-29T20:06:38-05:00</t>
  </si>
  <si>
    <t>jgarza_2017-10-29_20-07-33_-0500_Sun</t>
  </si>
  <si>
    <t>1-e8be15294045694db3770558b60a3922</t>
  </si>
  <si>
    <t>43037.8385857639</t>
  </si>
  <si>
    <t>2017-10-29T20:07:33-05:00</t>
  </si>
  <si>
    <t>jgarza_2017-10-29_20-08-39_-0500_Sun</t>
  </si>
  <si>
    <t>1-2e038151e6a0c1e1fb29661450ae4c82</t>
  </si>
  <si>
    <t>2017-10-28T12:00:00-05:00</t>
  </si>
  <si>
    <t>Finish install on engine</t>
  </si>
  <si>
    <t>43037.839344213</t>
  </si>
  <si>
    <t>2017-10-29T20:08:39-05:00</t>
  </si>
  <si>
    <t>jgarza_2017-10-29_20-09-45_-0500_Sun</t>
  </si>
  <si>
    <t>1-345846da0498fac5f6219b58af2afa76</t>
  </si>
  <si>
    <t>Drain all fluids, install dry filters for cold stack on blender</t>
  </si>
  <si>
    <t>43037.8401098264</t>
  </si>
  <si>
    <t>2017-10-29T20:09:45-05:00</t>
  </si>
  <si>
    <t>jgarza_2017-10-29_20-12-02_-0500_Sun</t>
  </si>
  <si>
    <t>1-160f295782b81bab44118e26bc6cdd7c</t>
  </si>
  <si>
    <t>Continue to drain all fluids, install dry filters for cold stack on blender</t>
  </si>
  <si>
    <t>43037.8416996644</t>
  </si>
  <si>
    <t>2017-10-29T20:12:02-05:00</t>
  </si>
  <si>
    <t>jgarza_2017-10-31_20-14-43_-0500_Tue</t>
  </si>
  <si>
    <t>1-d6c4157d4aa850cd4279821faeecf167</t>
  </si>
  <si>
    <t>Finish draining all fluids and filters on blender for cold stack</t>
  </si>
  <si>
    <t>43039.8435641782</t>
  </si>
  <si>
    <t>2017-10-31T20:14:43-05:00</t>
  </si>
  <si>
    <t>jgarza_2017-10-31_20-15-35_-0500_Tue</t>
  </si>
  <si>
    <t>1-211cab7aa47bfd774abc77af47300be0</t>
  </si>
  <si>
    <t>R&amp;R Transmission, left side on Panther</t>
  </si>
  <si>
    <t>43039.8441592477</t>
  </si>
  <si>
    <t>2017-10-31T20:15:35-05:00</t>
  </si>
  <si>
    <t>jgarza_2017-10-31_20-16-50_-0500_Tue</t>
  </si>
  <si>
    <t>1-8dcad6f5a1d60fc225f203c3208d28af</t>
  </si>
  <si>
    <t>43039.8450272569</t>
  </si>
  <si>
    <t>2017-10-31T20:16:50-05:00</t>
  </si>
  <si>
    <t>jgarza_2017-10-31_20-17-26_-0500_Tue</t>
  </si>
  <si>
    <t>1-addd21cbe541476cce49066ddd5649b4</t>
  </si>
  <si>
    <t>43039.8454449421</t>
  </si>
  <si>
    <t>2017-10-31T20:17:26-05:00</t>
  </si>
  <si>
    <t>jgarza_2017-10-31_20-18-01_-0500_Tue</t>
  </si>
  <si>
    <t>1-698d900990aa1b9c6ee52945c6505c22</t>
  </si>
  <si>
    <t>316941433</t>
  </si>
  <si>
    <t>Mudflap reflectors broken, replace</t>
  </si>
  <si>
    <t>43039.8458450347</t>
  </si>
  <si>
    <t>2017-10-31T20:18:01-05:00</t>
  </si>
  <si>
    <t>jgarza_2017-10-31_20-18-51_-0500_Tue</t>
  </si>
  <si>
    <t>1-7b7b15255378c3948b8f422bcc7f7837</t>
  </si>
  <si>
    <t>316941434</t>
  </si>
  <si>
    <t>Missing fuses on light kit, install</t>
  </si>
  <si>
    <t>43039.8464239583</t>
  </si>
  <si>
    <t>2017-10-31T20:18:51-05:00</t>
  </si>
  <si>
    <t>jgarza_2017-10-31_20-19-29_-0500_Tue</t>
  </si>
  <si>
    <t>1-5802fff82cf7732d3a282bea822b9c18</t>
  </si>
  <si>
    <t>316941431</t>
  </si>
  <si>
    <t>Missing fire extinguisher, install</t>
  </si>
  <si>
    <t>43039.8468682986</t>
  </si>
  <si>
    <t>2017-10-31T20:19:29-05:00</t>
  </si>
  <si>
    <t>jgarza_2017-10-31_20-20-10_-0500_Tue</t>
  </si>
  <si>
    <t>1-81bf60cbcbf07a1f2f90a2e07e1e2848</t>
  </si>
  <si>
    <t>2017-10-31T15:00:00-05:00</t>
  </si>
  <si>
    <t>316942050</t>
  </si>
  <si>
    <t>Missing pivot plate on fan belt guard, welder fan and install.  Install fan belt guard, upper.</t>
  </si>
  <si>
    <t>43039.847346794</t>
  </si>
  <si>
    <t>2017-10-31T20:20:10-05:00</t>
  </si>
  <si>
    <t>jgarza_2017-10-31_20-21-42_-0500_Tue</t>
  </si>
  <si>
    <t>1-dfa4dabbe755569a8f4be322d5114b0a</t>
  </si>
  <si>
    <t>316898669</t>
  </si>
  <si>
    <t>Engine locked up, diagnose.</t>
  </si>
  <si>
    <t>43039.8484040046</t>
  </si>
  <si>
    <t>2017-10-31T20:21:42-05:00</t>
  </si>
  <si>
    <t>jgarza_2017-11-01_18-26-38_-0500_Wed</t>
  </si>
  <si>
    <t>1-561b641c723cd0b7ed41a3de776738e0</t>
  </si>
  <si>
    <t>R&amp;R engine, (cranckshaft seized)</t>
  </si>
  <si>
    <t>43040.7684970023</t>
  </si>
  <si>
    <t>2017-11-01T18:26:38-05:00</t>
  </si>
  <si>
    <t>jgarza_2017-11-05_21-39-42_-0600_Sun</t>
  </si>
  <si>
    <t>1-6fb33e743dd31321cd317bc7407ee1e1</t>
  </si>
  <si>
    <t>316912074</t>
  </si>
  <si>
    <t>Broken amber light and install flasher</t>
  </si>
  <si>
    <t>43044.9025721643</t>
  </si>
  <si>
    <t>2017-11-05T21:39:42-06:00</t>
  </si>
  <si>
    <t>jgarza_2017-11-05_21-40-33_-0600_Sun</t>
  </si>
  <si>
    <t>1-33f5c70f9b5ec99ca43c73b0a9fccfcb</t>
  </si>
  <si>
    <t>316910568</t>
  </si>
  <si>
    <t>Crankcase breatherlid broken, replace</t>
  </si>
  <si>
    <t>43044.9031647917</t>
  </si>
  <si>
    <t>2017-11-05T21:40:33-06:00</t>
  </si>
  <si>
    <t>jgarza_2017-11-05_21-41-14_-0600_Sun</t>
  </si>
  <si>
    <t>1-199f1d1b6646cef5a09499ebb6280b67</t>
  </si>
  <si>
    <t>2017-11-02T09:00:00-05:00</t>
  </si>
  <si>
    <t>316951323</t>
  </si>
  <si>
    <t>Dead batteries, replace</t>
  </si>
  <si>
    <t>43044.9036368056</t>
  </si>
  <si>
    <t>2017-11-05T21:41:14-06:00</t>
  </si>
  <si>
    <t>jgarza_2017-11-05_21-41-51_-0600_Sun</t>
  </si>
  <si>
    <t>1-3849efcab96b78ba7559a05bc1660599</t>
  </si>
  <si>
    <t>Install driveline</t>
  </si>
  <si>
    <t>43044.9040694792</t>
  </si>
  <si>
    <t>2017-11-05T21:41:51-06:00</t>
  </si>
  <si>
    <t>jgarza_2017-11-05_21-42-28_-0600_Sun</t>
  </si>
  <si>
    <t>1-1e5055f0b1ef4ccecea7f10088b00b68</t>
  </si>
  <si>
    <t>43044.9044987384</t>
  </si>
  <si>
    <t>2017-11-05T21:42:28-06:00</t>
  </si>
  <si>
    <t>jgarza_2017-11-05_21-43-07_-0600_Sun</t>
  </si>
  <si>
    <t>1-f34a10b10d345d504a61474cfa880792</t>
  </si>
  <si>
    <t>Finish install on transmission</t>
  </si>
  <si>
    <t>43044.9049434606</t>
  </si>
  <si>
    <t>2017-11-05T21:43:07-06:00</t>
  </si>
  <si>
    <t>jgarza_2017-11-05_21-44-16_-0600_Sun</t>
  </si>
  <si>
    <t>1-a8f12478c3aae62ea369360757ad27b1</t>
  </si>
  <si>
    <t>2017-11-04T08:30:00-05:00</t>
  </si>
  <si>
    <t>316959484</t>
  </si>
  <si>
    <t>Back-up alarm faulty, diagnose and repair</t>
  </si>
  <si>
    <t>43044.9057468519</t>
  </si>
  <si>
    <t>2017-11-05T21:44:16-06:00</t>
  </si>
  <si>
    <t>jgarza_2017-11-05_21-44-59_-0600_Sun</t>
  </si>
  <si>
    <t>1-1827f498f3c67c6ba55dddebcc5a06d7</t>
  </si>
  <si>
    <t>2017-11-04T11:00:00-05:00</t>
  </si>
  <si>
    <t>Modify fuel cooler guard and seperate and re-route electrical wiring away from fuel cooler hoses</t>
  </si>
  <si>
    <t>43044.9062450232</t>
  </si>
  <si>
    <t>2017-11-05T21:44:59-06:00</t>
  </si>
  <si>
    <t>jgarza_2017-11-05_21-46-18_-0600_Sun</t>
  </si>
  <si>
    <t>1-ece33ea2695c59549dae13b61e5ea47c</t>
  </si>
  <si>
    <t>Rear axle fluid level low, adjust to proper level</t>
  </si>
  <si>
    <t>43044.9071642014</t>
  </si>
  <si>
    <t>2017-11-05T21:46:18-06:00</t>
  </si>
  <si>
    <t>jgarza_2017-11-05_21-47-06_-0600_Sun</t>
  </si>
  <si>
    <t>1-8f70458d1a527c21937258a826d2c34f</t>
  </si>
  <si>
    <t>2017-11-04T14:00:00-05:00</t>
  </si>
  <si>
    <t>43044.9077123495</t>
  </si>
  <si>
    <t>2017-11-05T21:47:06-06:00</t>
  </si>
  <si>
    <t>jgarza_2017-11-05_21-48-24_-0600_Sun</t>
  </si>
  <si>
    <t>1-bbda3e95f716b69396518d4a07d5f617</t>
  </si>
  <si>
    <t>316959505</t>
  </si>
  <si>
    <t>R&amp;R upper PTO due to yoke seal leaking</t>
  </si>
  <si>
    <t>43044.9086192593</t>
  </si>
  <si>
    <t>2017-11-05T21:48:24-06:00</t>
  </si>
  <si>
    <t>jgarza_2017-11-05_21-49-35_-0600_Sun</t>
  </si>
  <si>
    <t>1-9a5cabbfc71a13d855ce7242cc3d145e</t>
  </si>
  <si>
    <t>New unit rig-up, install turbo chargers</t>
  </si>
  <si>
    <t>43044.9094402546</t>
  </si>
  <si>
    <t>2017-11-05T21:49:35-06:00</t>
  </si>
  <si>
    <t>jgarza_2017-11-06_18-51-08_-0600_Mon</t>
  </si>
  <si>
    <t>1-b9adaa722c0dd66e231b095ad97177af</t>
  </si>
  <si>
    <t>43045.7855115162</t>
  </si>
  <si>
    <t>2017-11-06T18:51:08-06:00</t>
  </si>
  <si>
    <t>jgarza_2017-11-07_18-41-20_-0600_Tue</t>
  </si>
  <si>
    <t>1-abdd84a5585ac90751a659fd0060fb1c</t>
  </si>
  <si>
    <t>New unit rig-up on grizzley unit</t>
  </si>
  <si>
    <t>43046.7787098727</t>
  </si>
  <si>
    <t>2017-11-07T18:41:20-06:00</t>
  </si>
  <si>
    <t>jgarza_2017-11-07_18-42-08_-0600_Tue</t>
  </si>
  <si>
    <t>1-14edb86af72076cb19323c6b2d3f52fb</t>
  </si>
  <si>
    <t>316967250</t>
  </si>
  <si>
    <t>R&amp;R air to air on panther unit</t>
  </si>
  <si>
    <t>43046.7792677315</t>
  </si>
  <si>
    <t>2017-11-07T18:42:08-06:00</t>
  </si>
  <si>
    <t>jhernandez_2017-10-06_16-53-34_-0500_Fri</t>
  </si>
  <si>
    <t>1-4f826ce4b584c2e690b050a198b066fc</t>
  </si>
  <si>
    <t>jhernandez</t>
  </si>
  <si>
    <t>Jose</t>
  </si>
  <si>
    <t>Hernandez, Jose</t>
  </si>
  <si>
    <t>316805956</t>
  </si>
  <si>
    <t>12040740</t>
  </si>
  <si>
    <t>Replace air actuator</t>
  </si>
  <si>
    <t>43014.7038665741</t>
  </si>
  <si>
    <t>2017-10-06T16:53:34-05:00</t>
  </si>
  <si>
    <t>jhernandez_2017-10-06_16-54-50_-0500_Fri</t>
  </si>
  <si>
    <t>1-4d5e32e9c54484ae4b75742f3ea17525</t>
  </si>
  <si>
    <t>316807566</t>
  </si>
  <si>
    <t>11960499</t>
  </si>
  <si>
    <t>Addjust transmission clutch</t>
  </si>
  <si>
    <t>43014.7047562037</t>
  </si>
  <si>
    <t>2017-10-06T16:54:50-05:00</t>
  </si>
  <si>
    <t>jhernandez_2017-10-06_16-55-54_-0500_Fri</t>
  </si>
  <si>
    <t>1-f2f3d6c915f54e6967d6bc8fbe49a405</t>
  </si>
  <si>
    <t>316807386</t>
  </si>
  <si>
    <t>Prefrom dot critical</t>
  </si>
  <si>
    <t>43014.7054864005</t>
  </si>
  <si>
    <t>2017-10-06T16:55:54-05:00</t>
  </si>
  <si>
    <t>jhernandez_2017-10-06_16-58-15_-0500_Fri</t>
  </si>
  <si>
    <t>1-cc67868fc32977e584e8c6ac7be35ab1</t>
  </si>
  <si>
    <t>316807388</t>
  </si>
  <si>
    <t>Preform dot critical</t>
  </si>
  <si>
    <t>43014.7071256482</t>
  </si>
  <si>
    <t>2017-10-06T16:58:15-05:00</t>
  </si>
  <si>
    <t>jhernandez_2017-10-06_17-05-19_-0500_Fri</t>
  </si>
  <si>
    <t>1-58f94efb8362218a66dd629c6ef8fcef</t>
  </si>
  <si>
    <t>316813051</t>
  </si>
  <si>
    <t>43014.7120278588</t>
  </si>
  <si>
    <t>2017-10-06T17:05:19-05:00</t>
  </si>
  <si>
    <t>jhernandez_2017-10-06_17-06-55_-0500_Fri</t>
  </si>
  <si>
    <t>1-b967ca31104dee5900113776a29bc4df</t>
  </si>
  <si>
    <t>Test transmission and ran true gears</t>
  </si>
  <si>
    <t>43014.7131470486</t>
  </si>
  <si>
    <t>2017-10-06T17:06:55-05:00</t>
  </si>
  <si>
    <t>jhernandez_2017-10-06_17-08-38_-0500_Fri</t>
  </si>
  <si>
    <t>1-3b340385207e56a4bc90150da4435583</t>
  </si>
  <si>
    <t>316813064</t>
  </si>
  <si>
    <t>Replaced fuel line</t>
  </si>
  <si>
    <t>43014.7143370718</t>
  </si>
  <si>
    <t>2017-10-06T17:08:38-05:00</t>
  </si>
  <si>
    <t>jhernandez_2017-10-06_17-10-23_-0500_Fri</t>
  </si>
  <si>
    <t>1-a3eb248fdb177f5bcb812e41c1a22422</t>
  </si>
  <si>
    <t>Inspection leack on turbo</t>
  </si>
  <si>
    <t>43014.7155518287</t>
  </si>
  <si>
    <t>2017-10-06T17:10:23-05:00</t>
  </si>
  <si>
    <t>jhernandez_2017-10-06_17-12-50_-0500_Fri</t>
  </si>
  <si>
    <t>1-a8ce303b03248838455888bdb2a512d5</t>
  </si>
  <si>
    <t>11255783</t>
  </si>
  <si>
    <t>43014.7172506713</t>
  </si>
  <si>
    <t>2017-10-06T17:12:50-05:00</t>
  </si>
  <si>
    <t>jhernandez_2017-10-08_17-44-24_-0500_Sun</t>
  </si>
  <si>
    <t>1-f198ab9f22729d808c04a9c80ee6f97f</t>
  </si>
  <si>
    <t>2017-10-05T23:00:00-05:00</t>
  </si>
  <si>
    <t>31621674</t>
  </si>
  <si>
    <t>11024718</t>
  </si>
  <si>
    <t>Inspected for damage turbo</t>
  </si>
  <si>
    <t>43016.7391767477</t>
  </si>
  <si>
    <t>2017-10-08T17:44:24-05:00</t>
  </si>
  <si>
    <t>jhernandez_2017-10-08_17-46-48_-0500_Sun</t>
  </si>
  <si>
    <t>2-5192addb6785106178ad7e7feffcd96b</t>
  </si>
  <si>
    <t>316827881</t>
  </si>
  <si>
    <t>11998853</t>
  </si>
  <si>
    <t>Replaced seal on pto</t>
  </si>
  <si>
    <t>43016.7408409144</t>
  </si>
  <si>
    <t>2017-10-08T17:46:48-05:00</t>
  </si>
  <si>
    <t>jhernandez_2017-10-08_17-48-06_-0500_Sun</t>
  </si>
  <si>
    <t>1-8ead4aa998ff0f82d38810126cc8b30c</t>
  </si>
  <si>
    <t>316824515</t>
  </si>
  <si>
    <t>11868469</t>
  </si>
  <si>
    <t>Replace emergency  (red,blue) and 7 wasy concecter and gland hands</t>
  </si>
  <si>
    <t>43016.7417379167</t>
  </si>
  <si>
    <t>2017-10-08T17:48:06-05:00</t>
  </si>
  <si>
    <t>jhernandez_2017-10-08_17-57-15_-0500_Sun</t>
  </si>
  <si>
    <t>1-fd7ff8df488e3cfd974f253a6b7a6219</t>
  </si>
  <si>
    <t>316822102</t>
  </si>
  <si>
    <t>Installed drive line and fan belts</t>
  </si>
  <si>
    <t>43016.7480984259</t>
  </si>
  <si>
    <t>2017-10-08T17:57:15-05:00</t>
  </si>
  <si>
    <t>jhernandez_2017-10-08_17-58-57_-0500_Sun</t>
  </si>
  <si>
    <t>1-6905b5c51a41fd74424e95acb6452cd7</t>
  </si>
  <si>
    <t>316824504</t>
  </si>
  <si>
    <t>11858469</t>
  </si>
  <si>
    <t>43016.7492789236</t>
  </si>
  <si>
    <t>2017-10-08T17:58:57-05:00</t>
  </si>
  <si>
    <t>jhernandez_2017-10-08_18-00-46_-0500_Sun</t>
  </si>
  <si>
    <t>1-aabcce56497728b1a1ee3c4f18a778fe</t>
  </si>
  <si>
    <t>2017-10-07T01:00:00-05:00</t>
  </si>
  <si>
    <t>316824352</t>
  </si>
  <si>
    <t>Replace head light</t>
  </si>
  <si>
    <t>43016.7505391088</t>
  </si>
  <si>
    <t>2017-10-08T18:00:46-05:00</t>
  </si>
  <si>
    <t>jhernandez_2017-10-08_18-02-07_-0500_Sun</t>
  </si>
  <si>
    <t>2-0cb932b5d527f3a80e0e9b88abfb6891</t>
  </si>
  <si>
    <t>316826434</t>
  </si>
  <si>
    <t>43016.7514708565</t>
  </si>
  <si>
    <t>2017-10-08T18:02:07-05:00</t>
  </si>
  <si>
    <t>jhernandez_2017-10-08_18-04-35_-0500_Sun</t>
  </si>
  <si>
    <t>1-ba2ac62888922958e137169fa4994268</t>
  </si>
  <si>
    <t>Replaced main power switch</t>
  </si>
  <si>
    <t>43016.7531909722</t>
  </si>
  <si>
    <t>2017-10-08T18:04:35-05:00</t>
  </si>
  <si>
    <t>jhernandez_2017-10-10_11-40-52_-0500_Tue</t>
  </si>
  <si>
    <t>1-e9c47e8b0b86d4f973a158a16ec39df6</t>
  </si>
  <si>
    <t>316821733</t>
  </si>
  <si>
    <t>11369317</t>
  </si>
  <si>
    <t>Clean and lubricrate ct pumps installed bolts on suction pump</t>
  </si>
  <si>
    <t>43018.4867174074</t>
  </si>
  <si>
    <t>2017-10-10T11:40:52-05:00</t>
  </si>
  <si>
    <t>jhernandez_2017-10-10_11-43-24_-0500_Tue</t>
  </si>
  <si>
    <t>1-dc20b1ff8dac3e8d069c0aa65a8a2b56</t>
  </si>
  <si>
    <t>316827413</t>
  </si>
  <si>
    <t>Remove belts to replace pillor block</t>
  </si>
  <si>
    <t>43018.4884732407</t>
  </si>
  <si>
    <t>2017-10-10T11:43:24-05:00</t>
  </si>
  <si>
    <t>jhernandez_2017-10-10_11-48-46_-0500_Tue</t>
  </si>
  <si>
    <t>1-e3f57a9593914b5c65bcfa267ec55a52</t>
  </si>
  <si>
    <t>Installed piller block and drive line belts and gaurd run up</t>
  </si>
  <si>
    <t>43018.4922058912</t>
  </si>
  <si>
    <t>2017-10-10T11:48:46-05:00</t>
  </si>
  <si>
    <t>jhernandez_2017-10-10_11-53-39_-0500_Tue</t>
  </si>
  <si>
    <t>1-ef800c3475524fdaaafe32c89c99e754</t>
  </si>
  <si>
    <t>Remove discharge manifold pipeing</t>
  </si>
  <si>
    <t>43018.4955968519</t>
  </si>
  <si>
    <t>2017-10-10T11:53:39-05:00</t>
  </si>
  <si>
    <t>jhernandez_2017-10-10_11-54-44_-0500_Tue</t>
  </si>
  <si>
    <t>1-b168a21c6d9872ea707f770d583d0f28</t>
  </si>
  <si>
    <t>43018.4963445949</t>
  </si>
  <si>
    <t>2017-10-10T11:54:44-05:00</t>
  </si>
  <si>
    <t>jhernandez_2017-10-10_15-28-59_-0500_Tue</t>
  </si>
  <si>
    <t>1-99ab32c7165582e24017aeb6f14e49a7</t>
  </si>
  <si>
    <t>1263545</t>
  </si>
  <si>
    <t>43018.6451349537</t>
  </si>
  <si>
    <t>2017-10-10T15:28:59-05:00</t>
  </si>
  <si>
    <t>jhernandez_2017-10-10_15-33-38_-0500_Tue</t>
  </si>
  <si>
    <t>1-238399478a64abce395f971c4f6c3d5e</t>
  </si>
  <si>
    <t>2017-10-10T01:00:00-05:00</t>
  </si>
  <si>
    <t>Replace amber light</t>
  </si>
  <si>
    <t>43018.648362338</t>
  </si>
  <si>
    <t>2017-10-10T15:33:38-05:00</t>
  </si>
  <si>
    <t>jhernandez_2017-10-10_15-35-31_-0500_Tue</t>
  </si>
  <si>
    <t>1-cf5664d463a2cb64e36c0ab675f3eed3</t>
  </si>
  <si>
    <t>Remove sucktion pump</t>
  </si>
  <si>
    <t>43018.6496662037</t>
  </si>
  <si>
    <t>2017-10-10T15:35:31-05:00</t>
  </si>
  <si>
    <t>jhernandez_2017-10-18_12-00-17_-0500_Wed</t>
  </si>
  <si>
    <t>1-cf376802244430b178de0fb157998ad6</t>
  </si>
  <si>
    <t>43026.5002071181</t>
  </si>
  <si>
    <t>2017-10-18T12:00:17-05:00</t>
  </si>
  <si>
    <t>jhernandez_2017-10-18_12-01-54_-0500_Wed</t>
  </si>
  <si>
    <t>1-8b14daed8389c1f41f5ee8d9ea8109a5</t>
  </si>
  <si>
    <t>Install and asemble discharged pump</t>
  </si>
  <si>
    <t>43026.5013263079</t>
  </si>
  <si>
    <t>2017-10-18T12:01:54-05:00</t>
  </si>
  <si>
    <t>jhernandez_2017-10-21_12-02-40_-0500_Sat</t>
  </si>
  <si>
    <t>1-c09aed2895b8f5f3192e59bb9806de38</t>
  </si>
  <si>
    <t>Prefrom dot critical item inspection. Fixed hydro leak on pto</t>
  </si>
  <si>
    <t>43029.5018560301</t>
  </si>
  <si>
    <t>2017-10-21T12:02:40-05:00</t>
  </si>
  <si>
    <t>jhernandez_2017-10-21_12-05-12_-0500_Sat</t>
  </si>
  <si>
    <t>1-7f2df955619853745f5794a7d09d3717</t>
  </si>
  <si>
    <t>43029.503615706</t>
  </si>
  <si>
    <t>2017-10-21T12:05:12-05:00</t>
  </si>
  <si>
    <t>jhernandez_2017-10-21_12-08-22_-0500_Sat</t>
  </si>
  <si>
    <t>2-99515b9ed6d05d9948186f02c6f60215</t>
  </si>
  <si>
    <t>2017-10-18T21:00:00-05:00</t>
  </si>
  <si>
    <t>316893083</t>
  </si>
  <si>
    <t>Prefrom dor critical</t>
  </si>
  <si>
    <t>43029.5058155903</t>
  </si>
  <si>
    <t>2017-10-21T12:08:22-05:00</t>
  </si>
  <si>
    <t>jhernandez_2017-10-21_12-14-44_-0500_Sat</t>
  </si>
  <si>
    <t>1-14cb207b9043a145d6e21c617e41ee6d</t>
  </si>
  <si>
    <t>316372421</t>
  </si>
  <si>
    <t>Blender saftey inspection. Remove discharge manifold</t>
  </si>
  <si>
    <t>43029.5102387384</t>
  </si>
  <si>
    <t>2017-10-21T12:14:44-05:00</t>
  </si>
  <si>
    <t>jhernandez_2017-10-21_12-18-31_-0500_Sat</t>
  </si>
  <si>
    <t>2-66d65250056e8d02bbaf6fad510ff1c8</t>
  </si>
  <si>
    <t>316894053</t>
  </si>
  <si>
    <t>11764697</t>
  </si>
  <si>
    <t>43029.5128657292</t>
  </si>
  <si>
    <t>2017-10-21T12:18:31-05:00</t>
  </si>
  <si>
    <t>jhernandez_2017-10-21_12-19-32_-0500_Sat</t>
  </si>
  <si>
    <t>1-29da54c5fe36ee557808645bcc099495</t>
  </si>
  <si>
    <t>316881532</t>
  </si>
  <si>
    <t>11688300</t>
  </si>
  <si>
    <t>Remove and installed batterys</t>
  </si>
  <si>
    <t>43029.5135699074</t>
  </si>
  <si>
    <t>2017-10-21T12:19:32-05:00</t>
  </si>
  <si>
    <t>jhernandez_2017-10-21_12-21-05_-0500_Sat</t>
  </si>
  <si>
    <t>1-1e631e145abf2844eb5daf1dba9baea0</t>
  </si>
  <si>
    <t>316877724</t>
  </si>
  <si>
    <t>Installed discharge maniffold</t>
  </si>
  <si>
    <t>43029.5146430903</t>
  </si>
  <si>
    <t>2017-10-21T12:21:05-05:00</t>
  </si>
  <si>
    <t>jhernandez_2017-10-21_12-22-59_-0500_Sat</t>
  </si>
  <si>
    <t>1-83046acbf977c7a43a5fb16fae6b1ca8</t>
  </si>
  <si>
    <t>Installed sucktion pump</t>
  </si>
  <si>
    <t>43029.5159651968</t>
  </si>
  <si>
    <t>jhernandez_2017-10-24_16-36-14_-0500_Tue</t>
  </si>
  <si>
    <t>1-e8af95d467a71912b4ac4bf69097d79d</t>
  </si>
  <si>
    <t>Diagnose brake lights and reverse lights</t>
  </si>
  <si>
    <t>43032.6918343171</t>
  </si>
  <si>
    <t>2017-10-24T16:36:14-05:00</t>
  </si>
  <si>
    <t>jhernandez_2017-10-24_16-38-04_-0500_Tue</t>
  </si>
  <si>
    <t>1-24ca44415a893e90d32900f1bb071ce3</t>
  </si>
  <si>
    <t>Remove and replace batterys</t>
  </si>
  <si>
    <t>43032.6931029977</t>
  </si>
  <si>
    <t>2017-10-24T16:38:04-05:00</t>
  </si>
  <si>
    <t>jhernandez_2017-10-24_16-39-52_-0500_Tue</t>
  </si>
  <si>
    <t>1-f245c4fe9d1c387efc777a91a58b15d4</t>
  </si>
  <si>
    <t>Remove and replaced back up alarm</t>
  </si>
  <si>
    <t>43032.6943597801</t>
  </si>
  <si>
    <t>2017-10-24T16:39:52-05:00</t>
  </si>
  <si>
    <t>jhernandez_2017-10-24_16-41-05_-0500_Tue</t>
  </si>
  <si>
    <t>2-00f6b384c5087786c1f8482e019c10f1</t>
  </si>
  <si>
    <t>43032.6952013194</t>
  </si>
  <si>
    <t>2017-10-24T16:41:05-05:00</t>
  </si>
  <si>
    <t>jhernandez_2017-10-24_16-42-08_-0500_Tue</t>
  </si>
  <si>
    <t>1-356cdb6845afee7c2c87f46705be8686</t>
  </si>
  <si>
    <t>43032.6959331366</t>
  </si>
  <si>
    <t>2017-10-24T16:42:08-05:00</t>
  </si>
  <si>
    <t>jhernandez_2017-10-24_16-43-25_-0500_Tue</t>
  </si>
  <si>
    <t>1-5832b47aaf2cd30d2ac375a3935a34db</t>
  </si>
  <si>
    <t>Remove and replaced transmission gasket</t>
  </si>
  <si>
    <t>43032.6968271759</t>
  </si>
  <si>
    <t>2017-10-24T16:43:25-05:00</t>
  </si>
  <si>
    <t>jhernandez_2017-10-24_16-53-46_-0500_Tue</t>
  </si>
  <si>
    <t>1-1a1cd2f3e6657d657fdb38d921cdc9c9</t>
  </si>
  <si>
    <t>43032.7040124884</t>
  </si>
  <si>
    <t>2017-10-24T16:53:46-05:00</t>
  </si>
  <si>
    <t>jhernandez_2017-10-25_06-24-01_-0500_Wed</t>
  </si>
  <si>
    <t>2-8a42d4d1178dde25ae6d9a84709498ab</t>
  </si>
  <si>
    <t>43033.2666795139</t>
  </si>
  <si>
    <t>2017-10-25T06:24:01-05:00</t>
  </si>
  <si>
    <t>jhernandez_2017-10-25_06-25-35_-0500_Wed</t>
  </si>
  <si>
    <t>2-d16ffb49133189b814dbbb0c0740c898</t>
  </si>
  <si>
    <t>316905143</t>
  </si>
  <si>
    <t>Wheel hubs and wheel oil level low</t>
  </si>
  <si>
    <t>43033.2677698843</t>
  </si>
  <si>
    <t>2017-10-25T06:25:35-05:00</t>
  </si>
  <si>
    <t>jhernandez_2017-10-25_06-26-36_-0500_Wed</t>
  </si>
  <si>
    <t>2-75e37d2fa35f688cdc1643c93af8b1a3</t>
  </si>
  <si>
    <t>43033.268478912</t>
  </si>
  <si>
    <t>2017-10-25T06:26:36-05:00</t>
  </si>
  <si>
    <t>jhernandez_2017-10-25_06-29-08_-0500_Wed</t>
  </si>
  <si>
    <t>2-7ea6ae7cc39f449878fe18a68b908bcc</t>
  </si>
  <si>
    <t>316910736</t>
  </si>
  <si>
    <t>43033.2702384491</t>
  </si>
  <si>
    <t>2017-10-25T06:29:08-05:00</t>
  </si>
  <si>
    <t>jhernandez_2017-10-25_06-30-32_-0500_Wed</t>
  </si>
  <si>
    <t>2-4b33fd04f6f060ca9ecbe61096009a45</t>
  </si>
  <si>
    <t>316910496</t>
  </si>
  <si>
    <t>Remove and replaced actuater</t>
  </si>
  <si>
    <t>43033.2712099769</t>
  </si>
  <si>
    <t>2017-10-25T06:30:32-05:00</t>
  </si>
  <si>
    <t>jhernandez_2017-10-25_06-31-50_-0500_Wed</t>
  </si>
  <si>
    <t>2-87e79bfea0353a5d81b4514f1fb4f2e9</t>
  </si>
  <si>
    <t>316908549</t>
  </si>
  <si>
    <t>11501603</t>
  </si>
  <si>
    <t>43033.2721155556</t>
  </si>
  <si>
    <t>2017-10-25T06:31:50-05:00</t>
  </si>
  <si>
    <t>jhernandez_2017-10-25_06-33-20_-0500_Wed</t>
  </si>
  <si>
    <t>2-c66b7dd2b7b34017f66d9c24d0433088</t>
  </si>
  <si>
    <t>316910728</t>
  </si>
  <si>
    <t>Diagnose and repair horne</t>
  </si>
  <si>
    <t>43033.2731553356</t>
  </si>
  <si>
    <t>2017-10-25T06:33:20-05:00</t>
  </si>
  <si>
    <t>jhernandez_2017-10-25_06-34-43_-0500_Wed</t>
  </si>
  <si>
    <t>2-3757b0910e02735576aeb793874c8091</t>
  </si>
  <si>
    <t>316909039</t>
  </si>
  <si>
    <t>Repare air leak on air compressor on tractor</t>
  </si>
  <si>
    <t>43033.2741180671</t>
  </si>
  <si>
    <t>2017-10-25T06:34:43-05:00</t>
  </si>
  <si>
    <t>jhernandez_2017-10-25_06-36-18_-0500_Wed</t>
  </si>
  <si>
    <t>2-31ed0aacfcf719c1a205b68f61124c5f</t>
  </si>
  <si>
    <t>43033.275216088</t>
  </si>
  <si>
    <t>2017-10-25T06:36:18-05:00</t>
  </si>
  <si>
    <t>jhernandez_2017-10-25_06-38-31_-0500_Wed</t>
  </si>
  <si>
    <t>2-cd39542f75682114b085741b3365174e</t>
  </si>
  <si>
    <t>Installed speed reducer</t>
  </si>
  <si>
    <t>43033.276748206</t>
  </si>
  <si>
    <t>2017-10-25T06:38:31-05:00</t>
  </si>
  <si>
    <t>jhernandez_2017-10-26_17-56-13_-0500_Thu</t>
  </si>
  <si>
    <t>2-3e2496341439ff5cb2042fc304894b7e</t>
  </si>
  <si>
    <t>316915558</t>
  </si>
  <si>
    <t>Remove and lubricate 6"value</t>
  </si>
  <si>
    <t>43034.7473836458</t>
  </si>
  <si>
    <t>2017-10-26T17:56:13-05:00</t>
  </si>
  <si>
    <t>jhernandez_2017-10-26_17-57-28_-0500_Thu</t>
  </si>
  <si>
    <t>4-305caff2736f4c69a398c58ebda7ae00</t>
  </si>
  <si>
    <t>Remove and replaced 2" value</t>
  </si>
  <si>
    <t>43034.7482454745</t>
  </si>
  <si>
    <t>2017-10-26T17:57:28-05:00</t>
  </si>
  <si>
    <t>jhernandez_2017-10-26_17-58-47_-0500_Thu</t>
  </si>
  <si>
    <t>1-6ab6ea648db5d2fadc98b17ad00efda4</t>
  </si>
  <si>
    <t>316909937</t>
  </si>
  <si>
    <t>Replaced first aid kit</t>
  </si>
  <si>
    <t>43034.7491589583</t>
  </si>
  <si>
    <t>2017-10-26T17:58:47-05:00</t>
  </si>
  <si>
    <t>jhernandez_2017-10-26_17-59-54_-0500_Thu</t>
  </si>
  <si>
    <t>2-2d17fa822c6a791a107914b2f932536b</t>
  </si>
  <si>
    <t>316914066</t>
  </si>
  <si>
    <t>Replaced shock on ladder</t>
  </si>
  <si>
    <t>43034.7499360069</t>
  </si>
  <si>
    <t>2017-10-26T17:59:54-05:00</t>
  </si>
  <si>
    <t>jhernandez_2017-10-26_18-01-52_-0500_Thu</t>
  </si>
  <si>
    <t>2-1cc6afbd61155eaf4d3528fad6b54b00</t>
  </si>
  <si>
    <t>316916123</t>
  </si>
  <si>
    <t>11668815</t>
  </si>
  <si>
    <t>Replaced both purge values on dryer</t>
  </si>
  <si>
    <t>43034.7512977778</t>
  </si>
  <si>
    <t>2017-10-26T18:01:52-05:00</t>
  </si>
  <si>
    <t>jhernandez_2017-10-26_18-02-59_-0500_Thu</t>
  </si>
  <si>
    <t>2-84453fe047c1218844beb80db8f1e865</t>
  </si>
  <si>
    <t>316910500</t>
  </si>
  <si>
    <t>Replace 24-v solenoid</t>
  </si>
  <si>
    <t>43034.7520787616</t>
  </si>
  <si>
    <t>2017-10-26T18:02:59-05:00</t>
  </si>
  <si>
    <t>jhernandez_2017-10-29_15-48-58_-0500_Sun</t>
  </si>
  <si>
    <t>1-24ad90f912116cbf32296b7da40d859b</t>
  </si>
  <si>
    <t>316907400</t>
  </si>
  <si>
    <t>Upgrade sand box</t>
  </si>
  <si>
    <t>43037.6590079861</t>
  </si>
  <si>
    <t>2017-10-29T15:48:58-05:00</t>
  </si>
  <si>
    <t>jhernandez_2017-10-29_17-35-59_-0500_Sun</t>
  </si>
  <si>
    <t>1-880f496203ce0cbc4f4f731c75b33a8d</t>
  </si>
  <si>
    <t>Diagnose 6"brake light</t>
  </si>
  <si>
    <t>43037.7333299306</t>
  </si>
  <si>
    <t>2017-10-29T17:35:59-05:00</t>
  </si>
  <si>
    <t>jhernandez_2017-10-29_17-37-45_-0500_Sun</t>
  </si>
  <si>
    <t>1-c189341e84706ee58ddc98f09daf4c57</t>
  </si>
  <si>
    <t>Repack 6×5 pump centifical</t>
  </si>
  <si>
    <t>43037.7345514583</t>
  </si>
  <si>
    <t>2017-10-29T17:37:45-05:00</t>
  </si>
  <si>
    <t>jhernandez_2017-10-29_17-39-24_-0500_Sun</t>
  </si>
  <si>
    <t>1-39ddfbc4a9cad55a6764c4cad4dc474f</t>
  </si>
  <si>
    <t>Installed fire extingusher</t>
  </si>
  <si>
    <t>43037.7357042245</t>
  </si>
  <si>
    <t>2017-10-29T17:39:24-05:00</t>
  </si>
  <si>
    <t>jhernandez_2017-10-30_17-05-34_-0500_Mon</t>
  </si>
  <si>
    <t>2-b11ea84f812cc1f8e235a45c6230f7c0</t>
  </si>
  <si>
    <t>Drain coolant and remove air filters removed and replaced drvie line and install guards</t>
  </si>
  <si>
    <t>43038.7122020602</t>
  </si>
  <si>
    <t>2017-10-30T17:05:34-05:00</t>
  </si>
  <si>
    <t>jhernandez_2017-10-30_17-09-58_-0500_Mon</t>
  </si>
  <si>
    <t>1-9a4c49ee7550d73b64ee42cbc092b529</t>
  </si>
  <si>
    <t>2017-10-30T02:00:00-05:00</t>
  </si>
  <si>
    <t>11690778</t>
  </si>
  <si>
    <t>Repaird shirmin on pto</t>
  </si>
  <si>
    <t>43038.715260706</t>
  </si>
  <si>
    <t>2017-10-30T17:09:58-05:00</t>
  </si>
  <si>
    <t>jhernandez_2017-10-30_17-10-56_-0500_Mon</t>
  </si>
  <si>
    <t>1-2608f81ed397567ced6e9e27b53d1e95</t>
  </si>
  <si>
    <t>Replaced solenoid on transmission top off</t>
  </si>
  <si>
    <t>43038.7159268056</t>
  </si>
  <si>
    <t>2017-10-30T17:10:56-05:00</t>
  </si>
  <si>
    <t>jhernandez_2017-10-30_17-37-20_-0500_Mon</t>
  </si>
  <si>
    <t>1-d09af850512a4f532590aeae03b14d3f</t>
  </si>
  <si>
    <t>Replaced missing transmission cap</t>
  </si>
  <si>
    <t>43038.7342618634</t>
  </si>
  <si>
    <t>2017-10-30T17:37:20-05:00</t>
  </si>
  <si>
    <t>jhernandez_2017-10-30_17-38-37_-0500_Mon</t>
  </si>
  <si>
    <t>2-e1cf55850b5eadc64af2f369fe77adcb</t>
  </si>
  <si>
    <t>Removed and replaced yoke on right angle drive</t>
  </si>
  <si>
    <t>43038.735150544</t>
  </si>
  <si>
    <t>2017-10-30T17:38:37-05:00</t>
  </si>
  <si>
    <t>jhernandez_2017-10-30_17-40-12_-0500_Mon</t>
  </si>
  <si>
    <t>1-6862be07b67ff0a196eb74dc81b81baa</t>
  </si>
  <si>
    <t>Installed drive line</t>
  </si>
  <si>
    <t>43038.7362502662</t>
  </si>
  <si>
    <t>2017-10-30T17:40:12-05:00</t>
  </si>
  <si>
    <t>jhernandez_2017-10-30_17-42-29_-0500_Mon</t>
  </si>
  <si>
    <t>1-c877862da9271d062765a4503eb7cf69</t>
  </si>
  <si>
    <t>Finshed installing right angle drive</t>
  </si>
  <si>
    <t>43038.7378366435</t>
  </si>
  <si>
    <t>2017-10-30T17:42:29-05:00</t>
  </si>
  <si>
    <t>jhernandez_2017-10-30_17-44-13_-0500_Mon</t>
  </si>
  <si>
    <t>1-fd2676ad4542315be8523b06a4a93f75</t>
  </si>
  <si>
    <t>Adjusted hoeses behind right angle drive</t>
  </si>
  <si>
    <t>43038.7390457292</t>
  </si>
  <si>
    <t>2017-10-30T17:44:13-05:00</t>
  </si>
  <si>
    <t>jhernandez_2017-10-31_20-02-52_-0500_Tue</t>
  </si>
  <si>
    <t>1-b1966e34faed5afa592db3e9b7dc530a</t>
  </si>
  <si>
    <t>12093624</t>
  </si>
  <si>
    <t>Removed broken power end bolts and retreded power end bolts</t>
  </si>
  <si>
    <t>43039.8353344907</t>
  </si>
  <si>
    <t>2017-10-31T20:02:52-05:00</t>
  </si>
  <si>
    <t>jhernandez_2017-10-31_20-04-00_-0500_Tue</t>
  </si>
  <si>
    <t>1-235b1a0c01a0c97544c34247bcb1727e</t>
  </si>
  <si>
    <t>Replaced hydrolic tank cap</t>
  </si>
  <si>
    <t>43039.836112963</t>
  </si>
  <si>
    <t>2017-10-31T20:04:00-05:00</t>
  </si>
  <si>
    <t>jhernandez_2017-11-08_05-42-19_-0600_Wed</t>
  </si>
  <si>
    <t>3-1148abf228511c09460c5e567580b723</t>
  </si>
  <si>
    <t>316982913</t>
  </si>
  <si>
    <t>12613610</t>
  </si>
  <si>
    <t>Repair leak on pto</t>
  </si>
  <si>
    <t>43047.237728588</t>
  </si>
  <si>
    <t>2017-11-08T05:42:19-06:00</t>
  </si>
  <si>
    <t>jhernandez_2017-11-08_05-45-32_-0600_Wed</t>
  </si>
  <si>
    <t>2-444341062f8ea32dc882069ea615cf69</t>
  </si>
  <si>
    <t>Installed discharged manifold and pluming</t>
  </si>
  <si>
    <t>43047.2399612731</t>
  </si>
  <si>
    <t>2017-11-08T05:45:32-06:00</t>
  </si>
  <si>
    <t>jhernandez_2017-11-10_05-51-27_-0600_Fri</t>
  </si>
  <si>
    <t>1-9157dc95bd5905643c2736b96dfd35f4</t>
  </si>
  <si>
    <t>316899227</t>
  </si>
  <si>
    <t>12622184</t>
  </si>
  <si>
    <t>43049.244071412</t>
  </si>
  <si>
    <t>2017-11-10T05:51:27-06:00</t>
  </si>
  <si>
    <t>jhernandez_2017-11-10_05-52-38_-0600_Fri</t>
  </si>
  <si>
    <t>1-28d32fad8dc776d92e571ef491cc0e28</t>
  </si>
  <si>
    <t>316194092</t>
  </si>
  <si>
    <t>Air filter up grade</t>
  </si>
  <si>
    <t>43049.2448934722</t>
  </si>
  <si>
    <t>2017-11-10T05:52:38-06:00</t>
  </si>
  <si>
    <t>jhernandez_2017-11-10_05-54-02_-0600_Fri</t>
  </si>
  <si>
    <t>1-5b66416ecf0d270b15aa9b924d439a79</t>
  </si>
  <si>
    <t>3169829d4</t>
  </si>
  <si>
    <t>Diagnose pre load issue</t>
  </si>
  <si>
    <t>43049.2458610648</t>
  </si>
  <si>
    <t>2017-11-10T05:54:02-06:00</t>
  </si>
  <si>
    <t>jhernandez_2017-11-10_21-57-26_-0600_Fri</t>
  </si>
  <si>
    <t>2-4bd8f916659dad6dd95077361918e0b2</t>
  </si>
  <si>
    <t>2017-11-09T22:00:00-06:00</t>
  </si>
  <si>
    <t>316989109</t>
  </si>
  <si>
    <t>Air compressor bye pass</t>
  </si>
  <si>
    <t>43049.914887581</t>
  </si>
  <si>
    <t>2017-11-10T21:57:26-06:00</t>
  </si>
  <si>
    <t>jhernandez_2017-11-10_21-59-05_-0600_Fri</t>
  </si>
  <si>
    <t>1-5fcba155fab90056944f22091fbe928f</t>
  </si>
  <si>
    <t>2017-11-10T04:00:00-06:00</t>
  </si>
  <si>
    <t>316992818</t>
  </si>
  <si>
    <t>Diagnose power end</t>
  </si>
  <si>
    <t>43049.9160365278</t>
  </si>
  <si>
    <t>2017-11-10T21:59:05-06:00</t>
  </si>
  <si>
    <t>jjmartinez_2017-10-03_19-49-59_-0500_Tue</t>
  </si>
  <si>
    <t>1-21f3deffd5146d1936a977c90d2ee5ac</t>
  </si>
  <si>
    <t>jjmartinez</t>
  </si>
  <si>
    <t>Julio</t>
  </si>
  <si>
    <t>Martinez, Julio</t>
  </si>
  <si>
    <t>316802081</t>
  </si>
  <si>
    <t>Replace marker light</t>
  </si>
  <si>
    <t>43011.8263878588</t>
  </si>
  <si>
    <t>2017-10-03T19:49:59-05:00</t>
  </si>
  <si>
    <t>jjmartinez_2017-10-03_19-52-09_-0500_Tue</t>
  </si>
  <si>
    <t>1-beccbdf555ab66b0f3ede854fd57e342</t>
  </si>
  <si>
    <t>316802082</t>
  </si>
  <si>
    <t>43011.8278914931</t>
  </si>
  <si>
    <t>2017-10-03T19:52:09-05:00</t>
  </si>
  <si>
    <t>jjmartinez_2017-10-03_19-53-26_-0500_Tue</t>
  </si>
  <si>
    <t>1-59047247d1eb65a70e80aa3e3294ae26</t>
  </si>
  <si>
    <t>316802086</t>
  </si>
  <si>
    <t>12547616</t>
  </si>
  <si>
    <t>Replace first aid kit</t>
  </si>
  <si>
    <t>43011.8287764583</t>
  </si>
  <si>
    <t>2017-10-03T19:53:26-05:00</t>
  </si>
  <si>
    <t>jjmartinez_2017-10-03_19-55-51_-0500_Tue</t>
  </si>
  <si>
    <t>1-3bade15737cb2a05e75b409f0fbc7c80</t>
  </si>
  <si>
    <t>316798494</t>
  </si>
  <si>
    <t>Install da #1</t>
  </si>
  <si>
    <t>43011.8304608681</t>
  </si>
  <si>
    <t>2017-10-03T19:55:51-05:00</t>
  </si>
  <si>
    <t>jjmartinez_2017-10-03_19-57-16_-0500_Tue</t>
  </si>
  <si>
    <t>1-9532a1592bde048dcd8b396a26f5a001</t>
  </si>
  <si>
    <t>316803372</t>
  </si>
  <si>
    <t>Repair hyd leak</t>
  </si>
  <si>
    <t>43011.8314464468</t>
  </si>
  <si>
    <t>2017-10-03T19:57:16-05:00</t>
  </si>
  <si>
    <t>jjmartinez_2017-10-04_18-49-02_-0500_Wed</t>
  </si>
  <si>
    <t>1-6e075b9a711bc05cdc93605773d9dae3</t>
  </si>
  <si>
    <t>316808486</t>
  </si>
  <si>
    <t>12259687</t>
  </si>
  <si>
    <t>43012.7840559838</t>
  </si>
  <si>
    <t>2017-10-04T18:49:02-05:00</t>
  </si>
  <si>
    <t>jjmartinez_2017-10-04_18-49-52_-0500_Wed</t>
  </si>
  <si>
    <t>1-90fd5652ffcfeb8c140e6b79290f51ac</t>
  </si>
  <si>
    <t>316808038</t>
  </si>
  <si>
    <t>43012.7846353125</t>
  </si>
  <si>
    <t>2017-10-04T18:49:52-05:00</t>
  </si>
  <si>
    <t>jjmartinez_2017-10-04_18-50-36_-0500_Wed</t>
  </si>
  <si>
    <t>1-3774dda1da5ecbfdfc70040f58fc37fb</t>
  </si>
  <si>
    <t>316808487</t>
  </si>
  <si>
    <t>Replace Fire extinguisher</t>
  </si>
  <si>
    <t>43012.7851391551</t>
  </si>
  <si>
    <t>2017-10-04T18:50:36-05:00</t>
  </si>
  <si>
    <t>jjmartinez_2017-10-04_18-51-33_-0500_Wed</t>
  </si>
  <si>
    <t>1-84fdae7e8c8d4600a03a122555e0e491</t>
  </si>
  <si>
    <t>316807278</t>
  </si>
  <si>
    <t>12602246</t>
  </si>
  <si>
    <t>43012.7858035185</t>
  </si>
  <si>
    <t>2017-10-04T18:51:33-05:00</t>
  </si>
  <si>
    <t>jjmartinez_2017-10-04_18-52-20_-0500_Wed</t>
  </si>
  <si>
    <t>1-cdfbfa04476f5411a5f0b276ecd2aa03</t>
  </si>
  <si>
    <t>316807280</t>
  </si>
  <si>
    <t>Install back up alarm</t>
  </si>
  <si>
    <t>43012.7863533102</t>
  </si>
  <si>
    <t>2017-10-04T18:52:20-05:00</t>
  </si>
  <si>
    <t>jjmartinez_2017-10-04_18-53-07_-0500_Wed</t>
  </si>
  <si>
    <t>1-768a581689f12d6058ef53fd35cde97b</t>
  </si>
  <si>
    <t>316807275</t>
  </si>
  <si>
    <t>Replace wipers</t>
  </si>
  <si>
    <t>43012.7868914583</t>
  </si>
  <si>
    <t>2017-10-04T18:53:07-05:00</t>
  </si>
  <si>
    <t>jjmartinez_2017-10-04_18-53-55_-0500_Wed</t>
  </si>
  <si>
    <t>1-7c7db6732c0d4c3b5658a8697692e54f</t>
  </si>
  <si>
    <t>316805924</t>
  </si>
  <si>
    <t>Replace 7 way plug</t>
  </si>
  <si>
    <t>43012.7874481829</t>
  </si>
  <si>
    <t>2017-10-04T18:53:55-05:00</t>
  </si>
  <si>
    <t>jjmartinez_2017-10-05_18-18-49_-0500_Thu</t>
  </si>
  <si>
    <t>1-b93ad732790e067fbc9903e1f76de343</t>
  </si>
  <si>
    <t>Check scavenger pump</t>
  </si>
  <si>
    <t>43013.7630674421</t>
  </si>
  <si>
    <t>2017-10-05T18:18:49-05:00</t>
  </si>
  <si>
    <t>jjmartinez_2017-10-05_18-19-44_-0500_Thu</t>
  </si>
  <si>
    <t>1-157b643ab8760173736299160e831d45</t>
  </si>
  <si>
    <t>Replace air filters cover</t>
  </si>
  <si>
    <t>43013.7637042245</t>
  </si>
  <si>
    <t>2017-10-05T18:19:44-05:00</t>
  </si>
  <si>
    <t>jjmartinez_2017-10-05_18-20-35_-0500_Thu</t>
  </si>
  <si>
    <t>1-95a9805bb1c8dc16942f57abb09e26d2</t>
  </si>
  <si>
    <t>316812999</t>
  </si>
  <si>
    <t>Replace vibrator</t>
  </si>
  <si>
    <t>43013.7643041204</t>
  </si>
  <si>
    <t>2017-10-05T18:20:35-05:00</t>
  </si>
  <si>
    <t>jjmartinez_2017-10-05_18-21-27_-0500_Thu</t>
  </si>
  <si>
    <t>1-ef6be5bc2c8ac6b0acab379063cd59c6</t>
  </si>
  <si>
    <t>Replace transmission hoses</t>
  </si>
  <si>
    <t>43013.7649033449</t>
  </si>
  <si>
    <t>2017-10-05T18:21:27-05:00</t>
  </si>
  <si>
    <t>jjmartinez_2017-10-05_18-22-24_-0500_Thu</t>
  </si>
  <si>
    <t>1-6dfdd11f4d720f2a4ec8304340162596</t>
  </si>
  <si>
    <t>43013.7655602315</t>
  </si>
  <si>
    <t>2017-10-05T18:22:24-05:00</t>
  </si>
  <si>
    <t>jjmartinez_2017-10-06_18-38-13_-0500_Fri</t>
  </si>
  <si>
    <t>1-ce1ed1cec5cac47923d41821785ae2a3</t>
  </si>
  <si>
    <t>316814605</t>
  </si>
  <si>
    <t>Check rig saver not working</t>
  </si>
  <si>
    <t>43014.7765444676</t>
  </si>
  <si>
    <t>2017-10-06T18:38:13-05:00</t>
  </si>
  <si>
    <t>jjmartinez_2017-10-06_18-39-21_-0500_Fri</t>
  </si>
  <si>
    <t>1-e2ecfc650c4bdf0f6fa94a5cc6197254</t>
  </si>
  <si>
    <t>Replace broken bolts on power end cover</t>
  </si>
  <si>
    <t>43014.7773285417</t>
  </si>
  <si>
    <t>2017-10-06T18:39:21-05:00</t>
  </si>
  <si>
    <t>jjmartinez_2017-10-06_18-40-11_-0500_Fri</t>
  </si>
  <si>
    <t>1-2e7be06e16c01da61bb6391ffc6f176c</t>
  </si>
  <si>
    <t>316820790</t>
  </si>
  <si>
    <t>43014.7779136111</t>
  </si>
  <si>
    <t>2017-10-06T18:40:11-05:00</t>
  </si>
  <si>
    <t>jjmartinez_2017-10-06_18-40-54_-0500_Fri</t>
  </si>
  <si>
    <t>1-7e3abb9c7f99c804d81abad1c1344de7</t>
  </si>
  <si>
    <t>12703240</t>
  </si>
  <si>
    <t>43014.7784107292</t>
  </si>
  <si>
    <t>2017-10-06T18:40:54-05:00</t>
  </si>
  <si>
    <t>jjmartinez_2017-10-06_18-41-33_-0500_Fri</t>
  </si>
  <si>
    <t>1-358a1bdebfe92f2438baf341ea4b2922</t>
  </si>
  <si>
    <t>316820807</t>
  </si>
  <si>
    <t>43014.7788562732</t>
  </si>
  <si>
    <t>2017-10-06T18:41:33-05:00</t>
  </si>
  <si>
    <t>jjmartinez_2017-10-07_18-50-06_-0500_Sat</t>
  </si>
  <si>
    <t>1-5eb133fc19bffd6b68b0ada6a41d2c7f</t>
  </si>
  <si>
    <t>2017-10-07T08:00:00-05:00</t>
  </si>
  <si>
    <t>316821642</t>
  </si>
  <si>
    <t>43015.7847985532</t>
  </si>
  <si>
    <t>2017-10-07T18:50:06-05:00</t>
  </si>
  <si>
    <t>jjmartinez_2017-10-07_18-50-51_-0500_Sat</t>
  </si>
  <si>
    <t>1-4011a18cc3da5ac23ac99381c66b089e</t>
  </si>
  <si>
    <t>316822255</t>
  </si>
  <si>
    <t>11896810</t>
  </si>
  <si>
    <t>Replace lights</t>
  </si>
  <si>
    <t>43015.7853164468</t>
  </si>
  <si>
    <t>2017-10-07T18:50:51-05:00</t>
  </si>
  <si>
    <t>jjmartinez_2017-10-07_18-51-39_-0500_Sat</t>
  </si>
  <si>
    <t>1-8d5bf1983d9bd385dc40d2d9f6498216</t>
  </si>
  <si>
    <t>43015.7858766435</t>
  </si>
  <si>
    <t>2017-10-07T18:51:39-05:00</t>
  </si>
  <si>
    <t>jjmartinez_2017-10-07_18-52-25_-0500_Sat</t>
  </si>
  <si>
    <t>1-d5c2d88c5d2fbc364b61daab01735892</t>
  </si>
  <si>
    <t>43015.7864073264</t>
  </si>
  <si>
    <t>2017-10-07T18:52:25-05:00</t>
  </si>
  <si>
    <t>jjmartinez_2017-10-07_18-53-11_-0500_Sat</t>
  </si>
  <si>
    <t>1-a32adbb04ad668fe5b6ac189bc59fd42</t>
  </si>
  <si>
    <t>12069138</t>
  </si>
  <si>
    <t>43015.7869347222</t>
  </si>
  <si>
    <t>2017-10-07T18:53:11-05:00</t>
  </si>
  <si>
    <t>jjmartinez_2017-10-08_18-34-24_-0500_Sun</t>
  </si>
  <si>
    <t>1-4d1377fc6c896024d20c0df5554487bf</t>
  </si>
  <si>
    <t>R&amp;R discharge pump</t>
  </si>
  <si>
    <t>43016.7738896643</t>
  </si>
  <si>
    <t>2017-10-08T18:34:24-05:00</t>
  </si>
  <si>
    <t>jjmartinez_2017-10-09_18-49-35_-0500_Mon</t>
  </si>
  <si>
    <t>1-a4655c6423d83bb830e2a4a6bc4e4730</t>
  </si>
  <si>
    <t>43017.7844365046</t>
  </si>
  <si>
    <t>2017-10-09T18:49:35-05:00</t>
  </si>
  <si>
    <t>jjmartinez_2017-10-10_18-41-36_-0500_Tue</t>
  </si>
  <si>
    <t>1-2c0edf72158c3c6b1f3d1c4075faff88</t>
  </si>
  <si>
    <t>43018.7788955208</t>
  </si>
  <si>
    <t>2017-10-10T18:41:36-05:00</t>
  </si>
  <si>
    <t>jjmartinez_2017-10-10_18-43-26_-0500_Tue</t>
  </si>
  <si>
    <t>1-753bfe7135bce99546d7ea4aad772d01</t>
  </si>
  <si>
    <t>Replace suction  pump and manifold</t>
  </si>
  <si>
    <t>43018.7801627315</t>
  </si>
  <si>
    <t>2017-10-10T18:43:26-05:00</t>
  </si>
  <si>
    <t>jjmartinez_2017-10-11_18-49-41_-0500_Wed</t>
  </si>
  <si>
    <t>1-e2b1c433b967cc2009207d99748bc113</t>
  </si>
  <si>
    <t>43019.7845043287</t>
  </si>
  <si>
    <t>2017-10-11T18:49:41-05:00</t>
  </si>
  <si>
    <t>jjmartinez_2017-10-11_18-50-31_-0500_Wed</t>
  </si>
  <si>
    <t>1-1226486d9eeda8bd0d118f3f02bfe385</t>
  </si>
  <si>
    <t>Replace suction pump and manifold</t>
  </si>
  <si>
    <t>43019.7850845023</t>
  </si>
  <si>
    <t>2017-10-11T18:50:31-05:00</t>
  </si>
  <si>
    <t>jjmartinez_2017-10-12_18-39-26_-0500_Thu</t>
  </si>
  <si>
    <t>1-df93c67c9fc64d8cfef26a74c7a86918</t>
  </si>
  <si>
    <t>43020.7773930787</t>
  </si>
  <si>
    <t>2017-10-12T18:39:26-05:00</t>
  </si>
  <si>
    <t>jjmartinez_2017-10-14_18-50-51_-0500_Sat</t>
  </si>
  <si>
    <t>1-fdbcb6fdaf9cfeddeb807907d8730888</t>
  </si>
  <si>
    <t>Finished install pluming</t>
  </si>
  <si>
    <t>43022.7853131944</t>
  </si>
  <si>
    <t>2017-10-14T18:50:51-05:00</t>
  </si>
  <si>
    <t>jjmartinez_2017-10-14_18-51-55_-0500_Sat</t>
  </si>
  <si>
    <t>1-2de6a4d93e2f968e6be1a16ee3dade80</t>
  </si>
  <si>
    <t>Replace hyd hose</t>
  </si>
  <si>
    <t>43022.7860621875</t>
  </si>
  <si>
    <t>2017-10-14T18:51:55-05:00</t>
  </si>
  <si>
    <t>jjmartinez_2017-10-14_18-52-42_-0500_Sat</t>
  </si>
  <si>
    <t>1-6cf08e73a1a207d5fb7d0ffa91cdb6c0</t>
  </si>
  <si>
    <t>Repair fuel leak on diesel tank</t>
  </si>
  <si>
    <t>43022.7866045486</t>
  </si>
  <si>
    <t>2017-10-14T18:52:42-05:00</t>
  </si>
  <si>
    <t>jjmartinez_2017-10-14_18-53-51_-0500_Sat</t>
  </si>
  <si>
    <t>1-dfddc8379b80fe5a5c131d5e3b3cbc4e</t>
  </si>
  <si>
    <t>Repair lights</t>
  </si>
  <si>
    <t>43022.7873988079</t>
  </si>
  <si>
    <t>2017-10-14T18:53:51-05:00</t>
  </si>
  <si>
    <t>jjmartinez_2017-10-15_19-02-08_-0500_Sun</t>
  </si>
  <si>
    <t>1-a683385f72180a109a01db0a591aad9d</t>
  </si>
  <si>
    <t>Replace turbo</t>
  </si>
  <si>
    <t>43023.7931549537</t>
  </si>
  <si>
    <t>2017-10-15T19:02:08-05:00</t>
  </si>
  <si>
    <t>jjmartinez_2017-10-15_19-03-33_-0500_Sun</t>
  </si>
  <si>
    <t>2-0bc305585ab0445efb50ed02b1e48a46</t>
  </si>
  <si>
    <t>316860059</t>
  </si>
  <si>
    <t>43023.7941385532</t>
  </si>
  <si>
    <t>2017-10-15T19:03:33-05:00</t>
  </si>
  <si>
    <t>jjmartinez_2017-10-16_18-35-00_-0500_Mon</t>
  </si>
  <si>
    <t>1-7440c8de6003cc7f605cefe7fa31447e</t>
  </si>
  <si>
    <t>316855955</t>
  </si>
  <si>
    <t>Replace alternator and batteries</t>
  </si>
  <si>
    <t>43024.7743101042</t>
  </si>
  <si>
    <t>2017-10-16T18:35:00-05:00</t>
  </si>
  <si>
    <t>jjmartinez_2017-10-16_18-35-57_-0500_Mon</t>
  </si>
  <si>
    <t>1-bb7a2ed9c9e4630955f5dc18a79801f4</t>
  </si>
  <si>
    <t>Diagnosed bad transmission</t>
  </si>
  <si>
    <t>43024.7749668981</t>
  </si>
  <si>
    <t>2017-10-16T18:35:57-05:00</t>
  </si>
  <si>
    <t>jjmartinez_2017-10-16_18-36-56_-0500_Mon</t>
  </si>
  <si>
    <t>1-4183e03c982fa367432ea6fd23d9c624</t>
  </si>
  <si>
    <t>Replace manifold</t>
  </si>
  <si>
    <t>43024.7756547106</t>
  </si>
  <si>
    <t>2017-10-16T18:36:56-05:00</t>
  </si>
  <si>
    <t>jjmartinez_2017-10-16_18-37-55_-0500_Mon</t>
  </si>
  <si>
    <t>1-62bb793c8eee54709876bc6ab8d2e2d0</t>
  </si>
  <si>
    <t>Federal annual inspection</t>
  </si>
  <si>
    <t>43024.7763326157</t>
  </si>
  <si>
    <t>2017-10-16T18:37:55-05:00</t>
  </si>
  <si>
    <t>jjmartinez_2017-10-16_18-38-49_-0500_Mon</t>
  </si>
  <si>
    <t>1-8d88d58b4c9bffed9c1b538c82a1b723</t>
  </si>
  <si>
    <t>Replace tail lights</t>
  </si>
  <si>
    <t>43024.7769628935</t>
  </si>
  <si>
    <t>2017-10-16T18:38:49-05:00</t>
  </si>
  <si>
    <t>jjmartinez_2017-10-16_18-39-39_-0500_Mon</t>
  </si>
  <si>
    <t>1-e96d124fc66c7b6bc25e97cacaaf5b5e</t>
  </si>
  <si>
    <t>Replace washer motor</t>
  </si>
  <si>
    <t>43024.7775403009</t>
  </si>
  <si>
    <t>2017-10-16T18:39:39-05:00</t>
  </si>
  <si>
    <t>jjmartinez_2017-10-16_18-40-46_-0500_Mon</t>
  </si>
  <si>
    <t>1-4a418db273a3170a09f08d4de44ff068</t>
  </si>
  <si>
    <t>R&amp;R power end</t>
  </si>
  <si>
    <t>43024.7783111574</t>
  </si>
  <si>
    <t>2017-10-16T18:40:46-05:00</t>
  </si>
  <si>
    <t>jjmartinez_2017-10-24_18-39-52_-0500_Tue</t>
  </si>
  <si>
    <t>1-ba8faaf5a2d6adc26c75d79b2662e133</t>
  </si>
  <si>
    <t>R&amp;R suction pump</t>
  </si>
  <si>
    <t>43032.7776951157</t>
  </si>
  <si>
    <t>jjmartinez_2017-10-25_18-39-18_-0500_Wed</t>
  </si>
  <si>
    <t>1-82dfd64a15a35ea354eda1b734b921b1</t>
  </si>
  <si>
    <t>R&amp;R speed reducer</t>
  </si>
  <si>
    <t>43033.7772983333</t>
  </si>
  <si>
    <t>2017-10-25T18:39:18-05:00</t>
  </si>
  <si>
    <t>jjmartinez_2017-10-25_18-40-10_-0500_Wed</t>
  </si>
  <si>
    <t>1-af5a365df8f9b3e088f9d7998b69eeda</t>
  </si>
  <si>
    <t>R&amp;R drive shaft</t>
  </si>
  <si>
    <t>43033.7778966782</t>
  </si>
  <si>
    <t>2017-10-25T18:40:10-05:00</t>
  </si>
  <si>
    <t>jjmartinez_2017-10-25_18-40-57_-0500_Wed</t>
  </si>
  <si>
    <t>2-6b3e8b0111e3c6d61adc1db435a86742</t>
  </si>
  <si>
    <t>43033.7784452315</t>
  </si>
  <si>
    <t>2017-10-25T18:40:57-05:00</t>
  </si>
  <si>
    <t>jjmartinez_2017-10-25_18-41-27_-0500_Wed</t>
  </si>
  <si>
    <t>2-a951420944377e57ee73e6c5421ae4b9</t>
  </si>
  <si>
    <t>43033.7787858681</t>
  </si>
  <si>
    <t>2017-10-25T18:41:27-05:00</t>
  </si>
  <si>
    <t>jjmartinez_2017-10-26_17-56-03_-0500_Thu</t>
  </si>
  <si>
    <t>1-5d31ec3a588decb01982eadda35f69ed</t>
  </si>
  <si>
    <t>2017-10-26T10:00:00-05:00</t>
  </si>
  <si>
    <t>Replace  transmission  hoses</t>
  </si>
  <si>
    <t>43034.7472634028</t>
  </si>
  <si>
    <t>2017-10-26T17:56:03-05:00</t>
  </si>
  <si>
    <t>jjmartinez_2017-10-26_17-56-59_-0500_Thu</t>
  </si>
  <si>
    <t>1-102dc6f44f9d35016b8bcd6086d8b1c6</t>
  </si>
  <si>
    <t>Replace aux seal and o rings</t>
  </si>
  <si>
    <t>43034.7479131829</t>
  </si>
  <si>
    <t>2017-10-26T17:56:59-05:00</t>
  </si>
  <si>
    <t>jjmartinez_2017-10-28_11-47-35_-0500_Sat</t>
  </si>
  <si>
    <t>1-32b00fafd3d01c9a696ca1f15761e126</t>
  </si>
  <si>
    <t>Replace aux seal</t>
  </si>
  <si>
    <t>43036.491382581</t>
  </si>
  <si>
    <t>2017-10-28T11:47:35-05:00</t>
  </si>
  <si>
    <t>jjmartinez_2017-10-28_11-48-35_-0500_Sat</t>
  </si>
  <si>
    <t>1-4849ce7457173af6870b7118f7a336ea</t>
  </si>
  <si>
    <t>2017-10-27T13:00:00-05:00</t>
  </si>
  <si>
    <t>43036.4920740394</t>
  </si>
  <si>
    <t>2017-10-28T11:48:35-05:00</t>
  </si>
  <si>
    <t>jjmartinez_2017-10-28_11-49-17_-0500_Sat</t>
  </si>
  <si>
    <t>1-a46160180b36b202f4e0ac4b2e678f6d</t>
  </si>
  <si>
    <t>316922914</t>
  </si>
  <si>
    <t>43036.4925579745</t>
  </si>
  <si>
    <t>2017-10-28T11:49:17-05:00</t>
  </si>
  <si>
    <t>jjmartinez_2017-10-28_11-50-03_-0500_Sat</t>
  </si>
  <si>
    <t>1-12d3e4b27e27629ac4797e4831569e8d</t>
  </si>
  <si>
    <t>43036.4930969213</t>
  </si>
  <si>
    <t>2017-10-28T11:50:03-05:00</t>
  </si>
  <si>
    <t>jjmartinez_2017-10-29_17-09-46_-0500_Sun</t>
  </si>
  <si>
    <t>1-bab0f398a9332bc486179777b3f005e7</t>
  </si>
  <si>
    <t>Replace power end  filters</t>
  </si>
  <si>
    <t>43037.7151166551</t>
  </si>
  <si>
    <t>2017-10-29T17:09:46-05:00</t>
  </si>
  <si>
    <t>jjmartinez_2017-10-29_17-10-45_-0500_Sun</t>
  </si>
  <si>
    <t>1-fa506e6c811e523320239fbcafa0b196</t>
  </si>
  <si>
    <t>43037.7158072685</t>
  </si>
  <si>
    <t>2017-10-29T17:10:45-05:00</t>
  </si>
  <si>
    <t>jjmartinez_2017-10-29_17-11-30_-0500_Sun</t>
  </si>
  <si>
    <t>1-641863638aef4fd6a8251b1190d506af</t>
  </si>
  <si>
    <t>R&amp;R right angle drive</t>
  </si>
  <si>
    <t>43037.716326169</t>
  </si>
  <si>
    <t>2017-10-29T17:11:30-05:00</t>
  </si>
  <si>
    <t>jjmartinez_2017-10-29_17-12-23_-0500_Sun</t>
  </si>
  <si>
    <t>1-84f5e7699c10ad94e25503c8411fcca2</t>
  </si>
  <si>
    <t>43037.7169436458</t>
  </si>
  <si>
    <t>2017-10-29T17:12:23-05:00</t>
  </si>
  <si>
    <t>jjmartinez_2017-10-29_17-13-34_-0500_Sun</t>
  </si>
  <si>
    <t>1-30032e15063c0bdfb3011f3d291239da</t>
  </si>
  <si>
    <t>Adjust 6x5 pump</t>
  </si>
  <si>
    <t>43037.7177643287</t>
  </si>
  <si>
    <t>2017-10-29T17:13:34-05:00</t>
  </si>
  <si>
    <t>jjmartinez_2017-10-29_18-32-30_-0500_Sun</t>
  </si>
  <si>
    <t>1-e8b9995b80af959896f545e31f271cfe</t>
  </si>
  <si>
    <t>Replace  4 inch valve</t>
  </si>
  <si>
    <t>43037.7725762037</t>
  </si>
  <si>
    <t>2017-10-29T18:32:30-05:00</t>
  </si>
  <si>
    <t>jjmartinez_2017-10-29_18-33-44_-0500_Sun</t>
  </si>
  <si>
    <t>1-d96aeb2713c0d8998bea064927701fa5</t>
  </si>
  <si>
    <t>R&amp;R radiator</t>
  </si>
  <si>
    <t>43037.7734347454</t>
  </si>
  <si>
    <t>2017-10-29T18:33:44-05:00</t>
  </si>
  <si>
    <t>jjmartinez_2017-10-29_18-34-41_-0500_Sun</t>
  </si>
  <si>
    <t>1-0d518417c72122de2bcd62111801118a</t>
  </si>
  <si>
    <t>43037.7740914931</t>
  </si>
  <si>
    <t>2017-10-29T18:34:41-05:00</t>
  </si>
  <si>
    <t>jjmartinez_2017-10-30_18-43-49_-0500_Mon</t>
  </si>
  <si>
    <t>1-28ef893d5fde15f5ea43e9ffb476024b</t>
  </si>
  <si>
    <t>Trouble shoot on aux engine throttle</t>
  </si>
  <si>
    <t>43038.7804337153</t>
  </si>
  <si>
    <t>2017-10-30T18:43:49-05:00</t>
  </si>
  <si>
    <t>jjmartinez_2017-10-30_18-44-59_-0500_Mon</t>
  </si>
  <si>
    <t>2-5d17d694dea99038caf5cf274f58c034</t>
  </si>
  <si>
    <t>Repair hyd leak on gear box</t>
  </si>
  <si>
    <t>43038.7812497222</t>
  </si>
  <si>
    <t>2017-10-30T18:44:59-05:00</t>
  </si>
  <si>
    <t>jjmartinez_2017-10-30_18-46-39_-0500_Mon</t>
  </si>
  <si>
    <t>2-8eb58fc8457cf1ba4ef52204f7b3815e</t>
  </si>
  <si>
    <t>Repair air leak on air system valves and actuator</t>
  </si>
  <si>
    <t>43038.7824008218</t>
  </si>
  <si>
    <t>2017-10-30T18:46:39-05:00</t>
  </si>
  <si>
    <t>jjmartinez_2017-10-30_18-47-45_-0500_Mon</t>
  </si>
  <si>
    <t>2-3e86efc297631fb49c25467c89b3c94c</t>
  </si>
  <si>
    <t>Repair coolant leak on air compressor</t>
  </si>
  <si>
    <t>43038.7831697454</t>
  </si>
  <si>
    <t>2017-10-30T18:47:45-05:00</t>
  </si>
  <si>
    <t>jjmartinez_2017-10-30_18-48-36_-0500_Mon</t>
  </si>
  <si>
    <t>2-ba43b6ff27b005acb2445163c5c92eb7</t>
  </si>
  <si>
    <t>43038.783757963</t>
  </si>
  <si>
    <t>jjmartinez_2017-10-31_18-45-38_-0500_Tue</t>
  </si>
  <si>
    <t>1-a32d56434d479569468e8cff0568ce46</t>
  </si>
  <si>
    <t>316940350</t>
  </si>
  <si>
    <t>43039.7816955324</t>
  </si>
  <si>
    <t>2017-10-31T18:45:38-05:00</t>
  </si>
  <si>
    <t>jjmartinez_2017-11-02_18-19-37_-0500_Thu</t>
  </si>
  <si>
    <t>1-d7150af39f0858e6589a4d0502ed1554</t>
  </si>
  <si>
    <t>43041.7636246296</t>
  </si>
  <si>
    <t>2017-11-02T18:19:37-05:00</t>
  </si>
  <si>
    <t>jjmartinez_2017-11-02_18-20-37_-0500_Thu</t>
  </si>
  <si>
    <t>1-ba64c56007bf1e1bd753800fad82de7d</t>
  </si>
  <si>
    <t>316950781</t>
  </si>
  <si>
    <t>Replace hyd swivel</t>
  </si>
  <si>
    <t>43041.7643198958</t>
  </si>
  <si>
    <t>2017-11-02T18:20:37-05:00</t>
  </si>
  <si>
    <t>jjmartinez_2017-11-02_18-21-20_-0500_Thu</t>
  </si>
  <si>
    <t>1-8bd080e7ea6727baf0afdab72293eed6</t>
  </si>
  <si>
    <t>316914061</t>
  </si>
  <si>
    <t>Check agitator</t>
  </si>
  <si>
    <t>43041.7648248264</t>
  </si>
  <si>
    <t>2017-11-02T18:21:20-05:00</t>
  </si>
  <si>
    <t>jjmartinez_2017-11-04_18-34-16_-0500_Sat</t>
  </si>
  <si>
    <t>1-dc9ba442de5ddde0cec52ecc666eee31</t>
  </si>
  <si>
    <t>43043.7738058681</t>
  </si>
  <si>
    <t>2017-11-04T18:34:16-05:00</t>
  </si>
  <si>
    <t>jjmartinez_2017-11-04_18-35-40_-0500_Sat</t>
  </si>
  <si>
    <t>1-8af07fe4c23766ad01e02d961b4276fb</t>
  </si>
  <si>
    <t>43043.7747740625</t>
  </si>
  <si>
    <t>2017-11-04T18:35:40-05:00</t>
  </si>
  <si>
    <t>jjmartinez_2017-11-04_18-36-13_-0500_Sat</t>
  </si>
  <si>
    <t>1-4cada68a86b9552136d5e686a1376685</t>
  </si>
  <si>
    <t>43043.7751579398</t>
  </si>
  <si>
    <t>2017-11-04T18:36:13-05:00</t>
  </si>
  <si>
    <t>jjmartinez_2017-11-04_18-38-28_-0500_Sat</t>
  </si>
  <si>
    <t>1-8e8134c32aa4651753d08b4d7e97e4da</t>
  </si>
  <si>
    <t>316916120</t>
  </si>
  <si>
    <t>12187508</t>
  </si>
  <si>
    <t>Replace low and hi beam</t>
  </si>
  <si>
    <t>43043.7767209838</t>
  </si>
  <si>
    <t>2017-11-04T18:38:28-05:00</t>
  </si>
  <si>
    <t>jjmartinez_2017-11-04_18-39-22_-0500_Sat</t>
  </si>
  <si>
    <t>1-20a774bfca8edf7842e8d1f50d3a3608</t>
  </si>
  <si>
    <t>316952108</t>
  </si>
  <si>
    <t>Repair ac not working</t>
  </si>
  <si>
    <t>43043.777346169</t>
  </si>
  <si>
    <t>2017-11-04T18:39:22-05:00</t>
  </si>
  <si>
    <t>jjmartinez_2017-11-04_18-42-00_-0500_Sat</t>
  </si>
  <si>
    <t>1-093486a71148c2951ed9cef10fb5f0f6</t>
  </si>
  <si>
    <t>Replace radiator and right angle drive</t>
  </si>
  <si>
    <t>43043.779175625</t>
  </si>
  <si>
    <t>2017-11-04T18:42:00-05:00</t>
  </si>
  <si>
    <t>jjmartinez_2017-11-04_18-42-55_-0500_Sat</t>
  </si>
  <si>
    <t>1-f523fd107bf7fe327bae04d3111f44df</t>
  </si>
  <si>
    <t>43043.7798085417</t>
  </si>
  <si>
    <t>2017-11-04T18:42:55-05:00</t>
  </si>
  <si>
    <t>jjmartinez_2017-11-05_18-22-25_-0600_Sun</t>
  </si>
  <si>
    <t>1-b215998fc04bdb6a5cc26483d2e12f74</t>
  </si>
  <si>
    <t>43044.7655783333</t>
  </si>
  <si>
    <t>2017-11-05T18:22:25-06:00</t>
  </si>
  <si>
    <t>jjmartinez_2017-11-05_18-23-47_-0600_Sun</t>
  </si>
  <si>
    <t>1-5f6c34376244528397b54270a5b48287</t>
  </si>
  <si>
    <t>2017-11-05T16:00:00-06:00</t>
  </si>
  <si>
    <t>316961605</t>
  </si>
  <si>
    <t>Replace Lube  pump</t>
  </si>
  <si>
    <t>43044.7665257986</t>
  </si>
  <si>
    <t>2017-11-05T18:23:47-06:00</t>
  </si>
  <si>
    <t>jjmartinez_2017-11-07_06-55-05_-0600_Tue</t>
  </si>
  <si>
    <t>1-906471d5e646de4878c7f09f25563c51</t>
  </si>
  <si>
    <t>Replace top pillow block bearings</t>
  </si>
  <si>
    <t>43046.2882616319</t>
  </si>
  <si>
    <t>2017-11-07T06:55:05-06:00</t>
  </si>
  <si>
    <t>jjmartinez_2017-11-07_06-57-03_-0600_Tue</t>
  </si>
  <si>
    <t>1-af0635c2cccbc31743f10163b127d31e</t>
  </si>
  <si>
    <t>Check transmission  not shifting</t>
  </si>
  <si>
    <t>43046.2896271296</t>
  </si>
  <si>
    <t>2017-11-07T06:57:03-06:00</t>
  </si>
  <si>
    <t>jjmartinez_2017-11-07_06-58-01_-0600_Tue</t>
  </si>
  <si>
    <t>1-90a5921ff911f35ab4c70dbebebab0f4</t>
  </si>
  <si>
    <t>43046.2902959722</t>
  </si>
  <si>
    <t>2017-11-07T06:58:01-06:00</t>
  </si>
  <si>
    <t>jmarroquin_2017-10-02_22-32-19_-0500_Mon</t>
  </si>
  <si>
    <t>1-76a3e12ef5b2dab941ac0e61d73d32fe</t>
  </si>
  <si>
    <t>jmarroquin</t>
  </si>
  <si>
    <t>Marroquin, Jose</t>
  </si>
  <si>
    <t>316330906</t>
  </si>
  <si>
    <t>12019701</t>
  </si>
  <si>
    <t>Continue on PM S76C3 &amp; remove coolant hoses an transmission make new hoses an reinstall</t>
  </si>
  <si>
    <t>43010.9391091898</t>
  </si>
  <si>
    <t>2017-10-02T22:32:19-05:00</t>
  </si>
  <si>
    <t>jmarroquin_2017-10-02_22-34-43_-0500_Mon</t>
  </si>
  <si>
    <t>1-6876932b9a43dd6886339e502d489649</t>
  </si>
  <si>
    <t>316798919</t>
  </si>
  <si>
    <t>Retighen  transmission oil fill tube</t>
  </si>
  <si>
    <t>43010.9407773727</t>
  </si>
  <si>
    <t>2017-10-02T22:34:43-05:00</t>
  </si>
  <si>
    <t>jmarroquin_2017-10-02_22-36-40_-0500_Mon</t>
  </si>
  <si>
    <t>1-4de6bd83a9477f794fae55d6faeed40e</t>
  </si>
  <si>
    <t>316798923</t>
  </si>
  <si>
    <t>Troubleshoot hydraulic starter manual override</t>
  </si>
  <si>
    <t>43010.9421381366</t>
  </si>
  <si>
    <t>2017-10-02T22:36:40-05:00</t>
  </si>
  <si>
    <t>jmarroquin_2017-10-03_21-43-40_-0500_Tue</t>
  </si>
  <si>
    <t>1-56e2ad778e22f41900fa7c16f247d50a</t>
  </si>
  <si>
    <t>316793497</t>
  </si>
  <si>
    <t>6 cylinders bad on engine - disassemble and removed intake cover an pipes ,exhaust manifold ,piston rod inspection covers ,cylinder heads clean all parts on cylinder heads</t>
  </si>
  <si>
    <t>43011.9053309954</t>
  </si>
  <si>
    <t>2017-10-03T21:43:40-05:00</t>
  </si>
  <si>
    <t>jmarroquin_2017-10-03_21-48-54_-0500_Tue</t>
  </si>
  <si>
    <t>1-d3327115eed3a03b8e53bc5c6b0c197b</t>
  </si>
  <si>
    <t>2017-10-01T18:30:00-05:00</t>
  </si>
  <si>
    <t>316792231</t>
  </si>
  <si>
    <t>43011.9089671181</t>
  </si>
  <si>
    <t>2017-10-03T21:48:54-05:00</t>
  </si>
  <si>
    <t>jmarroquin_2017-10-03_21-50-57_-0500_Tue</t>
  </si>
  <si>
    <t>1-36293346db8ad26b119a42f677481572</t>
  </si>
  <si>
    <t>2017-10-01T20:30:00-05:00</t>
  </si>
  <si>
    <t>316792234</t>
  </si>
  <si>
    <t>Replace Dot Tape and Reflectors</t>
  </si>
  <si>
    <t>43011.9103888426</t>
  </si>
  <si>
    <t>2017-10-03T21:50:57-05:00</t>
  </si>
  <si>
    <t>jmarroquin_2017-10-03_21-52-28_-0500_Tue</t>
  </si>
  <si>
    <t>1-8f1a2d107c185005fae4f96bed212b43</t>
  </si>
  <si>
    <t>2017-10-01T22:30:00-05:00</t>
  </si>
  <si>
    <t>316792230</t>
  </si>
  <si>
    <t>Replace two work lights an rewire</t>
  </si>
  <si>
    <t>43011.9114466204</t>
  </si>
  <si>
    <t>2017-10-03T21:52:28-05:00</t>
  </si>
  <si>
    <t>jmarroquin_2017-10-03_21-54-02_-0500_Tue</t>
  </si>
  <si>
    <t>1-6c4767160778afc84a148367ff3a5943</t>
  </si>
  <si>
    <t>2017-10-02T00:30:00-05:00</t>
  </si>
  <si>
    <t>316793525</t>
  </si>
  <si>
    <t>Dot Critical inspection</t>
  </si>
  <si>
    <t>43011.9125283333</t>
  </si>
  <si>
    <t>2017-10-03T21:54:02-05:00</t>
  </si>
  <si>
    <t>jmarroquin_2017-10-03_21-55-21_-0500_Tue</t>
  </si>
  <si>
    <t>1-676965e2ba4200bc899272551437433d</t>
  </si>
  <si>
    <t>2017-10-02T01:30:00-05:00</t>
  </si>
  <si>
    <t>316798918</t>
  </si>
  <si>
    <t>Remove belt idler adjuster</t>
  </si>
  <si>
    <t>43011.9134441319</t>
  </si>
  <si>
    <t>2017-10-03T21:55:21-05:00</t>
  </si>
  <si>
    <t>jmarroquin_2017-10-03_21-58-01_-0500_Tue</t>
  </si>
  <si>
    <t>1-1baae0ed03591cf5d48fadc69d287434</t>
  </si>
  <si>
    <t>316798934</t>
  </si>
  <si>
    <t>Replace driver side rear tail light</t>
  </si>
  <si>
    <t>43011.9152982639</t>
  </si>
  <si>
    <t>2017-10-03T21:58:01-05:00</t>
  </si>
  <si>
    <t>jmarroquin_2017-10-03_21-59-12_-0500_Tue</t>
  </si>
  <si>
    <t>1-aaeb6d8b35dd286a22b579c35ba68599</t>
  </si>
  <si>
    <t>316798917</t>
  </si>
  <si>
    <t>Remove an reinstall transmission oil level indicator welder repaired broken bracket</t>
  </si>
  <si>
    <t>43011.9161165856</t>
  </si>
  <si>
    <t>2017-10-03T21:59:12-05:00</t>
  </si>
  <si>
    <t>jmarroquin_2017-10-03_22-03-23_-0500_Tue</t>
  </si>
  <si>
    <t>1-8488ed5381e156d16f345cdf3f344324</t>
  </si>
  <si>
    <t>2017-10-02T04:30:00-05:00</t>
  </si>
  <si>
    <t>316792236</t>
  </si>
  <si>
    <t>Replace 5 hub caps an top off with oil</t>
  </si>
  <si>
    <t>43011.9190217593</t>
  </si>
  <si>
    <t>2017-10-03T22:03:23-05:00</t>
  </si>
  <si>
    <t>jmarroquin_2017-10-03_22-04-45_-0500_Tue</t>
  </si>
  <si>
    <t>1-6592c16a0997f1a790f83ac970aecbe4</t>
  </si>
  <si>
    <t>S76C3-PM removed coolant hoses</t>
  </si>
  <si>
    <t>43011.9199760648</t>
  </si>
  <si>
    <t>2017-10-03T22:04:45-05:00</t>
  </si>
  <si>
    <t>jmarroquin_2017-10-09_22-30-22_-0500_Mon</t>
  </si>
  <si>
    <t>1-a41e3fcb5512318f39702b319381ce26</t>
  </si>
  <si>
    <t>S76C3-PM</t>
  </si>
  <si>
    <t>43017.9377660417</t>
  </si>
  <si>
    <t>2017-10-09T22:30:22-05:00</t>
  </si>
  <si>
    <t>jmarroquin_2017-10-09_22-31-41_-0500_Mon</t>
  </si>
  <si>
    <t>1-d78de9e812a6209cc8e128c872a74049</t>
  </si>
  <si>
    <t>Engine repair / reinstall valve covers ,air filter housing an intake tubes top off oil on engine ,transmission ,radiator coolant</t>
  </si>
  <si>
    <t>43017.9386804282</t>
  </si>
  <si>
    <t>2017-10-09T22:31:41-05:00</t>
  </si>
  <si>
    <t>jmarroquin_2017-10-09_22-34-50_-0500_Mon</t>
  </si>
  <si>
    <t>1-f50dca0df095dea75f582f6a32e5b115</t>
  </si>
  <si>
    <t>S76C3 run-up an check for leaks</t>
  </si>
  <si>
    <t>43017.9408651042</t>
  </si>
  <si>
    <t>2017-10-09T22:34:50-05:00</t>
  </si>
  <si>
    <t>jmarroquin_2017-10-09_22-35-59_-0500_Mon</t>
  </si>
  <si>
    <t>1-02ee71d8d8e75c7c7c9c9d53ebacf643</t>
  </si>
  <si>
    <t>316820052</t>
  </si>
  <si>
    <t>Rewash unit</t>
  </si>
  <si>
    <t>43017.9416587731</t>
  </si>
  <si>
    <t>2017-10-09T22:35:59-05:00</t>
  </si>
  <si>
    <t>jmarroquin_2017-10-09_22-36-58_-0500_Mon</t>
  </si>
  <si>
    <t>1-63a36dc89a15f9114ccd33b44ecc095e</t>
  </si>
  <si>
    <t>Continue on engine repaires / reinstalled intake valley cover ,air to air tube to rig saver ,injectors an rockers</t>
  </si>
  <si>
    <t>43017.9423468981</t>
  </si>
  <si>
    <t>2017-10-09T22:36:58-05:00</t>
  </si>
  <si>
    <t>jmarroquin_2017-10-09_22-41-05_-0500_Mon</t>
  </si>
  <si>
    <t>1-bf6ac23a58b0ef56f08f5671b6a56f4a</t>
  </si>
  <si>
    <t>43017.9452068287</t>
  </si>
  <si>
    <t>2017-10-09T22:41:05-05:00</t>
  </si>
  <si>
    <t>jmarroquin_2017-10-09_22-41-53_-0500_Mon</t>
  </si>
  <si>
    <t>1-e64e850ae51688d82236f70779200ed8</t>
  </si>
  <si>
    <t>S76C3 PM continue removeing and replaceing coolant hoses and transmissionhoses</t>
  </si>
  <si>
    <t>43017.945761875</t>
  </si>
  <si>
    <t>2017-10-09T22:41:53-05:00</t>
  </si>
  <si>
    <t>jmarroquin_2017-10-09_22-43-55_-0500_Mon</t>
  </si>
  <si>
    <t>1-1e12d35a0560ba391c0ca49d5de7e3da</t>
  </si>
  <si>
    <t>Removed engine oil cooler ,installed piston and cylinder heads</t>
  </si>
  <si>
    <t>43017.9471690162</t>
  </si>
  <si>
    <t>2017-10-09T22:43:55-05:00</t>
  </si>
  <si>
    <t>jmarroquin_2017-10-09_22-45-39_-0500_Mon</t>
  </si>
  <si>
    <t>1-cc7e6592a4dce5e6870742aa02abbff9</t>
  </si>
  <si>
    <t>Assemble new belt idler bearing pully an installed</t>
  </si>
  <si>
    <t>43017.9483741898</t>
  </si>
  <si>
    <t>2017-10-09T22:45:39-05:00</t>
  </si>
  <si>
    <t>jmarroquin_2017-10-09_22-46-56_-0500_Mon</t>
  </si>
  <si>
    <t>1-35898007d67ed78e81494e8813347b84</t>
  </si>
  <si>
    <t>316798915</t>
  </si>
  <si>
    <t>Installed bolts on radiator an air to air fan guards</t>
  </si>
  <si>
    <t>43017.9492631134</t>
  </si>
  <si>
    <t>2017-10-09T22:46:56-05:00</t>
  </si>
  <si>
    <t>jmarroquin_2017-10-09_22-48-09_-0500_Mon</t>
  </si>
  <si>
    <t>1-9c4bf3373d545d562e2f5b1340132526</t>
  </si>
  <si>
    <t>316798921</t>
  </si>
  <si>
    <t>Install lower drive line guard</t>
  </si>
  <si>
    <t>43017.9501113889</t>
  </si>
  <si>
    <t>2017-10-09T22:48:09-05:00</t>
  </si>
  <si>
    <t>jmarroquin_2017-10-09_22-49-26_-0500_Mon</t>
  </si>
  <si>
    <t>1-ba825d311a99e12b6405609ae45ae08c</t>
  </si>
  <si>
    <t>Continue on engine repaires</t>
  </si>
  <si>
    <t>43017.951001331</t>
  </si>
  <si>
    <t>2017-10-09T22:49:26-05:00</t>
  </si>
  <si>
    <t>jmarroquin_2017-10-09_22-50-29_-0500_Mon</t>
  </si>
  <si>
    <t>1-7b5da529e993bc05bf62a9e544206bfc</t>
  </si>
  <si>
    <t>43017.9517340856</t>
  </si>
  <si>
    <t>2017-10-09T22:50:29-05:00</t>
  </si>
  <si>
    <t>jmarroquin_2017-10-09_22-52-01_-0500_Mon</t>
  </si>
  <si>
    <t>1-1094352a62b4ecf031617731b4cef741</t>
  </si>
  <si>
    <t>2017-10-06T07:30:00-05:00</t>
  </si>
  <si>
    <t>Install new hydraulic starter manual override valve</t>
  </si>
  <si>
    <t>43017.9527895718</t>
  </si>
  <si>
    <t>2017-10-09T22:52:01-05:00</t>
  </si>
  <si>
    <t>jmarroquin_2017-10-09_22-53-48_-0500_Mon</t>
  </si>
  <si>
    <t>1-f1f9f201878cdaf4957d71c95a0caf04</t>
  </si>
  <si>
    <t>316798916</t>
  </si>
  <si>
    <t>Install hose fitting an steel tube going to upper block on speed reducer</t>
  </si>
  <si>
    <t>43017.9540356944</t>
  </si>
  <si>
    <t>2017-10-09T22:53:48-05:00</t>
  </si>
  <si>
    <t>jmarroquin_2017-10-09_22-55-22_-0500_Mon</t>
  </si>
  <si>
    <t>1-b251f444004eb39bad1b9a10699e75a6</t>
  </si>
  <si>
    <t>Reinstall engine oil cooler,water pump housing ,fuel pump ,hydraulic stater</t>
  </si>
  <si>
    <t>43017.955120544</t>
  </si>
  <si>
    <t>2017-10-09T22:55:22-05:00</t>
  </si>
  <si>
    <t>jmarroquin_2017-10-09_22-57-14_-0500_Mon</t>
  </si>
  <si>
    <t>1-d72866cb5e9ef1779e03e3d3de4ee428</t>
  </si>
  <si>
    <t>S76C3 replace fuel filters ,oil filters,coolant filters</t>
  </si>
  <si>
    <t>43017.9564208449</t>
  </si>
  <si>
    <t>2017-10-09T22:57:14-05:00</t>
  </si>
  <si>
    <t>jmarroquin_2017-10-09_22-58-42_-0500_Mon</t>
  </si>
  <si>
    <t>1-71bf043f5493738f7e622ce90e359431</t>
  </si>
  <si>
    <t>316823539</t>
  </si>
  <si>
    <t>12680306</t>
  </si>
  <si>
    <t>43017.9574361111</t>
  </si>
  <si>
    <t>2017-10-09T22:58:42-05:00</t>
  </si>
  <si>
    <t>jmarroquin_2017-10-10_19-43-05_-0500_Tue</t>
  </si>
  <si>
    <t>1-188c2b8d2440081e8540bd700e7dc7c9</t>
  </si>
  <si>
    <t>S76C3</t>
  </si>
  <si>
    <t>43018.8215919676</t>
  </si>
  <si>
    <t>2017-10-10T19:43:05-05:00</t>
  </si>
  <si>
    <t>jmarroquin_2017-10-24_17-46-14_-0500_Tue</t>
  </si>
  <si>
    <t>1-3451b07b65ada270468ee139031855a6</t>
  </si>
  <si>
    <t>S762-pm Drain coolant removed and replace coolant hoses</t>
  </si>
  <si>
    <t>43032.7404467361</t>
  </si>
  <si>
    <t>2017-10-24T17:46:14-05:00</t>
  </si>
  <si>
    <t>jmarroquin_2017-10-24_17-48-39_-0500_Tue</t>
  </si>
  <si>
    <t>1-8923b06ad6f6dfcbf145bafdfb767bf4</t>
  </si>
  <si>
    <t>316882105</t>
  </si>
  <si>
    <t>Removed and replace power end mount</t>
  </si>
  <si>
    <t>43032.7421216319</t>
  </si>
  <si>
    <t>2017-10-24T17:48:39-05:00</t>
  </si>
  <si>
    <t>jmarroquin_2017-10-24_17-50-11_-0500_Tue</t>
  </si>
  <si>
    <t>1-d905043ff4ae5a01d18c2da51f0c623a</t>
  </si>
  <si>
    <t>Removed and replace Dot Tape</t>
  </si>
  <si>
    <t>43032.7431852778</t>
  </si>
  <si>
    <t>2017-10-24T17:50:11-05:00</t>
  </si>
  <si>
    <t>jmarroquin_2017-10-24_17-50-59_-0500_Tue</t>
  </si>
  <si>
    <t>1-8d1541c6b51b9a26248c16d2fc3a30be</t>
  </si>
  <si>
    <t>Reinstall power end catch pan</t>
  </si>
  <si>
    <t>43032.7437385069</t>
  </si>
  <si>
    <t>2017-10-24T17:50:59-05:00</t>
  </si>
  <si>
    <t>jmarroquin_2017-10-24_17-51-52_-0500_Tue</t>
  </si>
  <si>
    <t>1-5344813fc6ccd73775544df11bafd541</t>
  </si>
  <si>
    <t>43032.7443567593</t>
  </si>
  <si>
    <t>2017-10-24T17:51:52-05:00</t>
  </si>
  <si>
    <t>jmarroquin_2017-10-24_17-52-29_-0500_Tue</t>
  </si>
  <si>
    <t>1-fdf8478d13238045a800788088b402c4</t>
  </si>
  <si>
    <t>2017-10-19T15:30:00-05:00</t>
  </si>
  <si>
    <t>316887606</t>
  </si>
  <si>
    <t>43032.7447865741</t>
  </si>
  <si>
    <t>2017-10-24T17:52:29-05:00</t>
  </si>
  <si>
    <t>jmarroquin_2017-10-24_17-53-36_-0500_Tue</t>
  </si>
  <si>
    <t>1-07d912430b262447ddc8677613803732</t>
  </si>
  <si>
    <t>316887608</t>
  </si>
  <si>
    <t>12114246</t>
  </si>
  <si>
    <t>43032.7455614931</t>
  </si>
  <si>
    <t>2017-10-24T17:53:36-05:00</t>
  </si>
  <si>
    <t>jmarroquin_2017-10-24_17-55-12_-0500_Tue</t>
  </si>
  <si>
    <t>2-c3cf8f78aec7301feae8940b0f1daaef</t>
  </si>
  <si>
    <t>316895913</t>
  </si>
  <si>
    <t>Removed broken rod cleaned all tread holes for rod on power end L bracket an reseal</t>
  </si>
  <si>
    <t>43032.7466672801</t>
  </si>
  <si>
    <t>2017-10-24T17:55:12-05:00</t>
  </si>
  <si>
    <t>jmarroquin_2017-10-25_06-49-49_-0500_Wed</t>
  </si>
  <si>
    <t>1-2dbab66fcd94147f94c6506ca4efaf7a</t>
  </si>
  <si>
    <t>43033.2845975231</t>
  </si>
  <si>
    <t>2017-10-25T06:49:49-05:00</t>
  </si>
  <si>
    <t>jmarroquin_2017-10-25_06-50-41_-0500_Wed</t>
  </si>
  <si>
    <t>1-a404f0e70a69d05ca3110ea37956c818</t>
  </si>
  <si>
    <t>316900828</t>
  </si>
  <si>
    <t>Replace Dot Tape</t>
  </si>
  <si>
    <t>43033.2851989699</t>
  </si>
  <si>
    <t>2017-10-25T06:50:41-05:00</t>
  </si>
  <si>
    <t>jmarroquin_2017-10-25_06-51-51_-0500_Wed</t>
  </si>
  <si>
    <t>2-ea29b195039a20da5c996ee32e4f4803</t>
  </si>
  <si>
    <t>316895202</t>
  </si>
  <si>
    <t>43033.2860143403</t>
  </si>
  <si>
    <t>2017-10-25T06:51:51-05:00</t>
  </si>
  <si>
    <t>jmarroquin_2017-10-25_06-52-41_-0500_Wed</t>
  </si>
  <si>
    <t>1-db2cbdd9915382933de93926b3a5521d</t>
  </si>
  <si>
    <t>316810364</t>
  </si>
  <si>
    <t>43033.2865971296</t>
  </si>
  <si>
    <t>2017-10-25T06:52:41-05:00</t>
  </si>
  <si>
    <t>jmarroquin_2017-10-25_07-53-38_-0500_Wed</t>
  </si>
  <si>
    <t>1-6d8447c8a19743cbab77212ac97fa7f7</t>
  </si>
  <si>
    <t>2017-10-24T09:00:00-05:00</t>
  </si>
  <si>
    <t>316905485</t>
  </si>
  <si>
    <t>Diagnose drined coolant replace fitting at water pump an top off coolant</t>
  </si>
  <si>
    <t>43033.3289203009</t>
  </si>
  <si>
    <t>2017-10-25T07:53:38-05:00</t>
  </si>
  <si>
    <t>jmarroquin_2017-10-25_07-56-13_-0500_Wed</t>
  </si>
  <si>
    <t>1-df3e05bde891ef98ad4b88d613170da3</t>
  </si>
  <si>
    <t>316905477</t>
  </si>
  <si>
    <t>43033.3307153704</t>
  </si>
  <si>
    <t>2017-10-25T07:56:13-05:00</t>
  </si>
  <si>
    <t>jmarroquin_2017-10-25_07-57-42_-0500_Wed</t>
  </si>
  <si>
    <t>1-45ac83916f5dfc73d5f0151b5909cc4c</t>
  </si>
  <si>
    <t>43033.3317421875</t>
  </si>
  <si>
    <t>2017-10-25T07:57:42-05:00</t>
  </si>
  <si>
    <t>jmarroquin_2017-10-25_07-59-15_-0500_Wed</t>
  </si>
  <si>
    <t>1-5702702395e7b6445c55fbd3c7a944bc</t>
  </si>
  <si>
    <t>316905483</t>
  </si>
  <si>
    <t>Diagnose and troubleshoot starting system starter p/s</t>
  </si>
  <si>
    <t>43033.3328230093</t>
  </si>
  <si>
    <t>2017-10-25T07:59:15-05:00</t>
  </si>
  <si>
    <t>jmarroquin_2017-10-25_09-51-16_-0500_Wed</t>
  </si>
  <si>
    <t>1-6796efa5a055e93286fe4172dda7b3c7</t>
  </si>
  <si>
    <t>316889584</t>
  </si>
  <si>
    <t>RtR right side turbo due to oil leak</t>
  </si>
  <si>
    <t>43033.4106129051</t>
  </si>
  <si>
    <t>2017-10-25T09:51:16-05:00</t>
  </si>
  <si>
    <t>jmarroquin_2017-10-25_09-52-17_-0500_Wed</t>
  </si>
  <si>
    <t>1-04433b4eb4f6a15b416471109d8e36c7</t>
  </si>
  <si>
    <t>316888283</t>
  </si>
  <si>
    <t>Replace both center turn single light</t>
  </si>
  <si>
    <t>43033.4113164583</t>
  </si>
  <si>
    <t>2017-10-25T09:52:17-05:00</t>
  </si>
  <si>
    <t>jmarroquin_2017-10-25_09-53-17_-0500_Wed</t>
  </si>
  <si>
    <t>1-72a14adf1d300b08a4f43e2cca92f4df</t>
  </si>
  <si>
    <t>Removed power end crosshead cover removed crosshead install purg rod reinstall an reseal</t>
  </si>
  <si>
    <t>43033.4120074421</t>
  </si>
  <si>
    <t>2017-10-25T09:53:17-05:00</t>
  </si>
  <si>
    <t>jmarroquin_2017-10-25_09-54-46_-0500_Wed</t>
  </si>
  <si>
    <t>1-4a5b96093233cef88ef4869a20948cb8</t>
  </si>
  <si>
    <t>316884086</t>
  </si>
  <si>
    <t>43033.4130328704</t>
  </si>
  <si>
    <t>2017-10-25T09:54:46-05:00</t>
  </si>
  <si>
    <t>jmarroquin_2017-10-25_09-55-49_-0500_Wed</t>
  </si>
  <si>
    <t>1-b1bfbba894c68c8d214cce4684b74114</t>
  </si>
  <si>
    <t>316895205</t>
  </si>
  <si>
    <t>RtR dot tape</t>
  </si>
  <si>
    <t>43033.4137681944</t>
  </si>
  <si>
    <t>2017-10-25T09:55:49-05:00</t>
  </si>
  <si>
    <t>jmarroquin_2017-10-25_09-56-31_-0500_Wed</t>
  </si>
  <si>
    <t>2-8228d3d828e2658a4de02dff1c9f2983</t>
  </si>
  <si>
    <t>316890333</t>
  </si>
  <si>
    <t>PTO leaking at lower lube pump</t>
  </si>
  <si>
    <t>43033.4142553241</t>
  </si>
  <si>
    <t>2017-10-25T09:56:31-05:00</t>
  </si>
  <si>
    <t>jmarroquin_2017-10-25_09-58-38_-0500_Wed</t>
  </si>
  <si>
    <t>1-05651a12d978bdeb0ac7aeb0c6109f38</t>
  </si>
  <si>
    <t>316891024</t>
  </si>
  <si>
    <t>Rewash unit an send to function test</t>
  </si>
  <si>
    <t>43033.4157236227</t>
  </si>
  <si>
    <t>2017-10-25T09:58:38-05:00</t>
  </si>
  <si>
    <t>jmarroquin_2017-10-25_09-59-43_-0500_Wed</t>
  </si>
  <si>
    <t>1-f4c057a2339abd8b2ca4359a5a7bd391</t>
  </si>
  <si>
    <t>316891026</t>
  </si>
  <si>
    <t>11187330</t>
  </si>
  <si>
    <t>Air leak at air dryer assembly diagnose &amp; repair</t>
  </si>
  <si>
    <t>43033.4164772454</t>
  </si>
  <si>
    <t>2017-10-25T09:59:43-05:00</t>
  </si>
  <si>
    <t>jmarroquin_2017-10-25_10-01-13_-0500_Wed</t>
  </si>
  <si>
    <t>1-81b5351439309d10ec54eaf6cf1f410e</t>
  </si>
  <si>
    <t>RtR right side turbo an reinstall air top off coolant filter housing and Run-up check for leaks</t>
  </si>
  <si>
    <t>43033.4175154745</t>
  </si>
  <si>
    <t>2017-10-25T10:01:13-05:00</t>
  </si>
  <si>
    <t>jmarroquin_2017-10-31_08-31-35_-0500_Tue</t>
  </si>
  <si>
    <t>1-f486180a1a80f71b390c60997596ea48</t>
  </si>
  <si>
    <t>Finish installing engine an accessories and top off all fluids</t>
  </si>
  <si>
    <t>43039.3552752315</t>
  </si>
  <si>
    <t>2017-10-31T08:31:35-05:00</t>
  </si>
  <si>
    <t>jmarroquin_2017-10-31_08-33-27_-0500_Tue</t>
  </si>
  <si>
    <t>1-261fe2d8c251e233c15a8e0f2ff48f82</t>
  </si>
  <si>
    <t>316925046</t>
  </si>
  <si>
    <t>Service call troubleshoot work lights replace relay had to drive to location go to odessa an pick up part an drive back to location</t>
  </si>
  <si>
    <t>43039.3565714699</t>
  </si>
  <si>
    <t>2017-10-31T08:33:27-05:00</t>
  </si>
  <si>
    <t>jmarroquin_2017-10-31_08-36-19_-0500_Tue</t>
  </si>
  <si>
    <t>1-480ea2c88192564e36fdf2725b48137b</t>
  </si>
  <si>
    <t>316906932</t>
  </si>
  <si>
    <t>12938318</t>
  </si>
  <si>
    <t>43039.3585636574</t>
  </si>
  <si>
    <t>2017-10-31T08:36:19-05:00</t>
  </si>
  <si>
    <t>jmarroquin_2017-10-31_08-37-38_-0500_Tue</t>
  </si>
  <si>
    <t>1-661998aadc5f12525790eca4afcd3942</t>
  </si>
  <si>
    <t>316914755</t>
  </si>
  <si>
    <t>Replace solenoid going to starter</t>
  </si>
  <si>
    <t>43039.3594743056</t>
  </si>
  <si>
    <t>2017-10-31T08:37:38-05:00</t>
  </si>
  <si>
    <t>jmarroquin_2017-10-31_08-38-59_-0500_Tue</t>
  </si>
  <si>
    <t>1-6ff3bc728e6a90998906fa089acee814</t>
  </si>
  <si>
    <t>316914596</t>
  </si>
  <si>
    <t>Repack 6x5</t>
  </si>
  <si>
    <t>43039.3604135995</t>
  </si>
  <si>
    <t>2017-10-31T08:38:59-05:00</t>
  </si>
  <si>
    <t>jmarroquin_2017-10-31_08-39-48_-0500_Tue</t>
  </si>
  <si>
    <t>1-58fff8ca3022dc12b214f989f7fb4052</t>
  </si>
  <si>
    <t>316914595</t>
  </si>
  <si>
    <t>Diagnose and replace Starter</t>
  </si>
  <si>
    <t>43039.3609812731</t>
  </si>
  <si>
    <t>2017-10-31T08:39:48-05:00</t>
  </si>
  <si>
    <t>jmarroquin_2017-10-31_08-41-06_-0500_Tue</t>
  </si>
  <si>
    <t>1-41a65d69e7fbfad1febc29e5aa112734</t>
  </si>
  <si>
    <t>2017-10-28T14:00:00-05:00</t>
  </si>
  <si>
    <t>316898781</t>
  </si>
  <si>
    <t>12562437</t>
  </si>
  <si>
    <t>R&amp;R engine an finish installing components</t>
  </si>
  <si>
    <t>43039.3618833449</t>
  </si>
  <si>
    <t>2017-10-31T08:41:06-05:00</t>
  </si>
  <si>
    <t>jmarroquin_2017-10-31_08-42-52_-0500_Tue</t>
  </si>
  <si>
    <t>1-65c3b200aef29d5de70654a94a49d35c</t>
  </si>
  <si>
    <t>Replace 2 work light an rewired</t>
  </si>
  <si>
    <t>43039.3631084143</t>
  </si>
  <si>
    <t>2017-10-31T08:42:52-05:00</t>
  </si>
  <si>
    <t>jmarroquin_2017-10-31_08-44-16_-0500_Tue</t>
  </si>
  <si>
    <t>1-eadceb759d5e1f94ce061c74000c10c0</t>
  </si>
  <si>
    <t>Repaired short on 7 way connector an replace fuse</t>
  </si>
  <si>
    <t>43039.3640796875</t>
  </si>
  <si>
    <t>2017-10-31T08:44:16-05:00</t>
  </si>
  <si>
    <t>jmarroquin_2017-10-31_08-46-39_-0500_Tue</t>
  </si>
  <si>
    <t>1-ff0d1d8bda3b820203215de570cc784c</t>
  </si>
  <si>
    <t>316907234</t>
  </si>
  <si>
    <t>Replace 4 rear clearance lights an rewired</t>
  </si>
  <si>
    <t>43039.3657401157</t>
  </si>
  <si>
    <t>2017-10-31T08:46:39-05:00</t>
  </si>
  <si>
    <t>jmarroquin_2017-10-31_08-48-02_-0500_Tue</t>
  </si>
  <si>
    <t>1-4e9db6ecc541e569d674a484321fbf10</t>
  </si>
  <si>
    <t>2017-10-25T09:30:00-05:00</t>
  </si>
  <si>
    <t>315522982</t>
  </si>
  <si>
    <t>43039.3666976273</t>
  </si>
  <si>
    <t>2017-10-31T08:48:02-05:00</t>
  </si>
  <si>
    <t>jmarroquin_2017-10-31_08-49-12_-0500_Tue</t>
  </si>
  <si>
    <t>1-60f1bbe07a215572ae56c4af3306b9f4</t>
  </si>
  <si>
    <t>316905479</t>
  </si>
  <si>
    <t>Diagnose fuel system an troubleshoot</t>
  </si>
  <si>
    <t>43039.3675109954</t>
  </si>
  <si>
    <t>2017-10-31T08:49:12-05:00</t>
  </si>
  <si>
    <t>jmarroquin_2017-10-31_08-51-00_-0500_Tue</t>
  </si>
  <si>
    <t>1-f43001f050abc9d80ba0b54d1519019d</t>
  </si>
  <si>
    <t>316910486</t>
  </si>
  <si>
    <t>11820790</t>
  </si>
  <si>
    <t>R&amp;R p/s hood fender spot mirror</t>
  </si>
  <si>
    <t>43039.3687585648</t>
  </si>
  <si>
    <t>2017-10-31T08:51:00-05:00</t>
  </si>
  <si>
    <t>jmarroquin_2017-10-31_08-52-12_-0500_Tue</t>
  </si>
  <si>
    <t>1-1b1e4077ccc2fca082585756b90bbe82</t>
  </si>
  <si>
    <t>43039.3695906019</t>
  </si>
  <si>
    <t>2017-10-31T08:52:12-05:00</t>
  </si>
  <si>
    <t>jmarroquin_2017-10-31_08-53-28_-0500_Tue</t>
  </si>
  <si>
    <t>1-095d948c3af390d28a801a1f92512173</t>
  </si>
  <si>
    <t>S76C3 finish paper work an run-up</t>
  </si>
  <si>
    <t>43039.3704720139</t>
  </si>
  <si>
    <t>2017-10-31T08:53:28-05:00</t>
  </si>
  <si>
    <t>jmarroquin_2017-10-31_08-55-13_-0500_Tue</t>
  </si>
  <si>
    <t>1-4ee611096bf53343b7d649d0e40c6f64</t>
  </si>
  <si>
    <t>316920936</t>
  </si>
  <si>
    <t>Replace 2 work lights an rewired</t>
  </si>
  <si>
    <t>43039.3716887037</t>
  </si>
  <si>
    <t>2017-10-31T08:55:13-05:00</t>
  </si>
  <si>
    <t>jmarroquin_2017-10-31_08-56-12_-0500_Tue</t>
  </si>
  <si>
    <t>1-fbcf5f23be0853d99e04df5d70a8d63c</t>
  </si>
  <si>
    <t>2017-10-27T11:30:00-05:00</t>
  </si>
  <si>
    <t>316920931</t>
  </si>
  <si>
    <t>Replace p/s center marker light</t>
  </si>
  <si>
    <t>43039.3723715741</t>
  </si>
  <si>
    <t>2017-10-31T08:56:12-05:00</t>
  </si>
  <si>
    <t>jmarroquin_2017-10-31_08-57-22_-0500_Tue</t>
  </si>
  <si>
    <t>1-be220004e315c68ef794c181ed0d52bd</t>
  </si>
  <si>
    <t>316920907</t>
  </si>
  <si>
    <t>Removed crosshead inspection cover inspect an found no physical damage inside an reseal</t>
  </si>
  <si>
    <t>43039.373173206</t>
  </si>
  <si>
    <t>2017-10-31T08:57:22-05:00</t>
  </si>
  <si>
    <t>jmarroquin_2017-10-31_08-59-19_-0500_Tue</t>
  </si>
  <si>
    <t>1-b32a19a15ba07011b27a7ca4e101db1a</t>
  </si>
  <si>
    <t>316920922</t>
  </si>
  <si>
    <t>Removed crosshead inspection cover to inspect an found 2 crosshead damage</t>
  </si>
  <si>
    <t>43039.3745271875</t>
  </si>
  <si>
    <t>2017-10-31T08:59:19-05:00</t>
  </si>
  <si>
    <t>jmarroquin_2017-11-01_02-10-31_-0500_Wed</t>
  </si>
  <si>
    <t>1-caec35b21e612281e8db350fbe5bcedd</t>
  </si>
  <si>
    <t>Top PTO is bad Replaced</t>
  </si>
  <si>
    <t>43040.0906475579</t>
  </si>
  <si>
    <t>2017-11-01T02:10:31-05:00</t>
  </si>
  <si>
    <t>jmarroquin_2017-11-01_02-12-13_-0500_Wed</t>
  </si>
  <si>
    <t>1-c268d826036da4b7b9872305fd39cd5a</t>
  </si>
  <si>
    <t>Diagnose an replace transmission solenoids an gaskets valve body</t>
  </si>
  <si>
    <t>43040.0918190162</t>
  </si>
  <si>
    <t>2017-11-01T02:12:13-05:00</t>
  </si>
  <si>
    <t>jmarroquin_2017-11-01_05-11-42_-0500_Wed</t>
  </si>
  <si>
    <t>1-ff8cc18e2f7fabbd80304ed3acc9ccfb</t>
  </si>
  <si>
    <t>Diagnose replace 2 hydraulic hoses an JiC fittings to hydraulic stater block</t>
  </si>
  <si>
    <t>43040.2164649074</t>
  </si>
  <si>
    <t>2017-11-01T05:11:42-05:00</t>
  </si>
  <si>
    <t>jmarroquin_2017-11-01_06-58-55_-0500_Wed</t>
  </si>
  <si>
    <t>1-333a29137ffa678717bee7ea0b7656b9</t>
  </si>
  <si>
    <t>43040.2909225926</t>
  </si>
  <si>
    <t>2017-11-01T06:58:55-05:00</t>
  </si>
  <si>
    <t>jochoa_2017-10-04_12-41-14_-0500_Wed</t>
  </si>
  <si>
    <t>1-81229f391ed4e9a25baa12a92f447ab9</t>
  </si>
  <si>
    <t>jochoa</t>
  </si>
  <si>
    <t>Joel</t>
  </si>
  <si>
    <t>Ochoa, Joel</t>
  </si>
  <si>
    <t>43012.5286371528</t>
  </si>
  <si>
    <t>2017-10-04T12:41:14-05:00</t>
  </si>
  <si>
    <t>jochoa_2017-10-04_12-41-26_-0500_Wed</t>
  </si>
  <si>
    <t>1-12a9dc5ec9344f68973e0a4d247c1157</t>
  </si>
  <si>
    <t>43012.5287828241</t>
  </si>
  <si>
    <t>2017-10-04T12:41:26-05:00</t>
  </si>
  <si>
    <t>jochoa_2017-10-18_06-34-51_-0500_Wed</t>
  </si>
  <si>
    <t>1-36b8e7ff444bbf02f75a2ac805ffa77e</t>
  </si>
  <si>
    <t>43026.2742119213</t>
  </si>
  <si>
    <t>2017-10-18T06:34:51-05:00</t>
  </si>
  <si>
    <t>jochoa_2017-10-18_06-35-14_-0500_Wed</t>
  </si>
  <si>
    <t>1-3788b2eddeecca0fed3c238d0554d828</t>
  </si>
  <si>
    <t>43026.2744720486</t>
  </si>
  <si>
    <t>2017-10-18T06:35:14-05:00</t>
  </si>
  <si>
    <t>jochoa_2017-10-18_06-35-28_-0500_Wed</t>
  </si>
  <si>
    <t>1-f4d69bbdcd1064e03fa2f3ee84807c7d</t>
  </si>
  <si>
    <t>43026.2746366898</t>
  </si>
  <si>
    <t>2017-10-18T06:35:28-05:00</t>
  </si>
  <si>
    <t>jochoa_2017-10-18_06-35-51_-0500_Wed</t>
  </si>
  <si>
    <t>1-578490f1d56ee077f7bc5c44d84e7448</t>
  </si>
  <si>
    <t>43026.274901875</t>
  </si>
  <si>
    <t>2017-10-18T06:35:51-05:00</t>
  </si>
  <si>
    <t>jochoa_2017-10-18_06-36-05_-0500_Wed</t>
  </si>
  <si>
    <t>1-bb1e414271cc22b4867b730f071eae29</t>
  </si>
  <si>
    <t>43026.2750599074</t>
  </si>
  <si>
    <t>2017-10-18T06:36:05-05:00</t>
  </si>
  <si>
    <t>jochoa_2017-10-18_06-36-17_-0500_Wed</t>
  </si>
  <si>
    <t>1-3f9b5770e6ffd6701bd18f093f36ba05</t>
  </si>
  <si>
    <t>43026.2752022222</t>
  </si>
  <si>
    <t>2017-10-18T06:36:17-05:00</t>
  </si>
  <si>
    <t>jochoa_2017-10-18_06-36-29_-0500_Wed</t>
  </si>
  <si>
    <t>1-ccc7eb052269acbc7c98585bccc8dcf2</t>
  </si>
  <si>
    <t>43026.2753417477</t>
  </si>
  <si>
    <t>2017-10-18T06:36:29-05:00</t>
  </si>
  <si>
    <t>jochoa_2017-10-18_06-36-39_-0500_Wed</t>
  </si>
  <si>
    <t>1-b5e49d075b564d904a698c99fb7cef02</t>
  </si>
  <si>
    <t>43026.2754620486</t>
  </si>
  <si>
    <t>2017-10-18T06:36:39-05:00</t>
  </si>
  <si>
    <t>jochoa_2017-10-18_06-36-53_-0500_Wed</t>
  </si>
  <si>
    <t>1-bb9c31d965ae11750c92a26337a01a0b</t>
  </si>
  <si>
    <t>43026.2756225116</t>
  </si>
  <si>
    <t>2017-10-18T06:36:53-05:00</t>
  </si>
  <si>
    <t>jochoa_2017-10-18_06-37-11_-0500_Wed</t>
  </si>
  <si>
    <t>1-3416d3f50211f362287a72145c5de875</t>
  </si>
  <si>
    <t>43026.2758288773</t>
  </si>
  <si>
    <t>2017-10-18T06:37:11-05:00</t>
  </si>
  <si>
    <t>jochoa_2017-10-25_08-57-32_-0500_Wed</t>
  </si>
  <si>
    <t>1-1e1bc3db942582769cb636174bc890d2</t>
  </si>
  <si>
    <t>43033.3732902315</t>
  </si>
  <si>
    <t>jochoa_2017-10-25_08-58-34_-0500_Wed</t>
  </si>
  <si>
    <t>1-c8f553ba4c4bdccc0b1b261673b0382f</t>
  </si>
  <si>
    <t>43033.374012581</t>
  </si>
  <si>
    <t>jochoa_2017-10-25_08-59-20_-0500_Wed</t>
  </si>
  <si>
    <t>1-559bc49290c0d2ef6bba99f609ff0e06</t>
  </si>
  <si>
    <t>43033.3745387847</t>
  </si>
  <si>
    <t>jochoa_2017-10-25_08-59-39_-0500_Wed</t>
  </si>
  <si>
    <t>1-42faf90bd4f5d06d4b73e00dbb016b7c</t>
  </si>
  <si>
    <t>43033.3747600347</t>
  </si>
  <si>
    <t>jochoa_2017-10-25_08-59-53_-0500_Wed</t>
  </si>
  <si>
    <t>1-6197e72a8ba39cf0205c364f17e2cd8a</t>
  </si>
  <si>
    <t>43033.374924456</t>
  </si>
  <si>
    <t>jochoa_2017-11-01_09-55-47_-0500_Wed</t>
  </si>
  <si>
    <t>1-698dac0e68a5f9a6a6c61f0916de6b5c</t>
  </si>
  <si>
    <t>43040.4137459375</t>
  </si>
  <si>
    <t>2017-11-01T09:55:47-05:00</t>
  </si>
  <si>
    <t>jochoa_2017-11-01_09-56-13_-0500_Wed</t>
  </si>
  <si>
    <t>1-ac79076909a4ec3e4b2282980a662155</t>
  </si>
  <si>
    <t>43040.4140484954</t>
  </si>
  <si>
    <t>2017-11-01T09:56:13-05:00</t>
  </si>
  <si>
    <t>jochoa_2017-11-01_09-56-23_-0500_Wed</t>
  </si>
  <si>
    <t>1-9bf554fa466382a2896451037292de08</t>
  </si>
  <si>
    <t>43040.4141623264</t>
  </si>
  <si>
    <t>2017-11-01T09:56:23-05:00</t>
  </si>
  <si>
    <t>jochoa_2017-11-01_09-56-55_-0500_Wed</t>
  </si>
  <si>
    <t>1-5a99ffde2fa67e31a85ac29dcd6b9e3a</t>
  </si>
  <si>
    <t>43040.4145324769</t>
  </si>
  <si>
    <t>2017-11-01T09:56:55-05:00</t>
  </si>
  <si>
    <t>jochoa_2017-11-01_09-57-08_-0500_Wed</t>
  </si>
  <si>
    <t>1-bfe7c667562c8fa1f7142f9475134b7a</t>
  </si>
  <si>
    <t>43040.4146766088</t>
  </si>
  <si>
    <t>2017-11-01T09:57:08-05:00</t>
  </si>
  <si>
    <t>jochoa_2017-11-08_02-49-11_-0600_Wed</t>
  </si>
  <si>
    <t>1-d27e14a4a819a5c6fca65e7932537b76</t>
  </si>
  <si>
    <t>43047.117491794</t>
  </si>
  <si>
    <t>2017-11-08T02:49:11-06:00</t>
  </si>
  <si>
    <t>jochoa_2017-11-08_02-49-33_-0600_Wed</t>
  </si>
  <si>
    <t>2-841ef992ffd9860915619f451f51a424</t>
  </si>
  <si>
    <t>43047.1177431019</t>
  </si>
  <si>
    <t>jochoa_2017-11-08_02-49-40_-0600_Wed</t>
  </si>
  <si>
    <t>1-c823c08884d298f1d46a36e18aab26b0</t>
  </si>
  <si>
    <t>43047.1178250926</t>
  </si>
  <si>
    <t>2017-11-08T02:49:40-06:00</t>
  </si>
  <si>
    <t>jochoa_2017-11-08_02-50-02_-0600_Wed</t>
  </si>
  <si>
    <t>2-0b84d0daabf1cc0e170b63a8b00184ac</t>
  </si>
  <si>
    <t>43047.1180844792</t>
  </si>
  <si>
    <t>jochoa_2017-11-08_02-50-09_-0600_Wed</t>
  </si>
  <si>
    <t>2-1a9c3052c3ddc28fe69c82d687423ec4</t>
  </si>
  <si>
    <t>43047.1181703472</t>
  </si>
  <si>
    <t>jogonzalez_2017-10-03_15-08-10_-0600_Tue</t>
  </si>
  <si>
    <t>1-5db95a32df59321251ecb26c617f77aa</t>
  </si>
  <si>
    <t>jogonzalez</t>
  </si>
  <si>
    <t>González, Joel</t>
  </si>
  <si>
    <t>316794289</t>
  </si>
  <si>
    <t>Perform S76 PM Inspection L / Run Up &amp; Top off fluids</t>
  </si>
  <si>
    <t>43011.6306740278</t>
  </si>
  <si>
    <t>2017-10-03T15:08:10-06:00</t>
  </si>
  <si>
    <t>jogonzalez_2017-10-03_15-11-36_-0600_Tue</t>
  </si>
  <si>
    <t>1-0b4b14ea238bbc52e6187e591fd667b8</t>
  </si>
  <si>
    <t>Cab, remove DOT reflective tape</t>
  </si>
  <si>
    <t>43011.6330605903</t>
  </si>
  <si>
    <t>2017-10-03T15:11:36-06:00</t>
  </si>
  <si>
    <t>jogonzalez_2017-10-03_15-52-07_-0600_Tue</t>
  </si>
  <si>
    <t>1-8e517fc1a956f86a4aca3b1caafee1a8</t>
  </si>
  <si>
    <t>2017-10-01T23:00:00-06:00</t>
  </si>
  <si>
    <t>Hydraulic leak repair / checked and topped off fluids also run up and tested</t>
  </si>
  <si>
    <t>43011.6611931134</t>
  </si>
  <si>
    <t>2017-10-03T15:52:07-06:00</t>
  </si>
  <si>
    <t>jogonzalez_2017-10-03_15-54-42_-0600_Tue</t>
  </si>
  <si>
    <t>1-ac238443ae62ba1f92519ff899755371</t>
  </si>
  <si>
    <t>316794833</t>
  </si>
  <si>
    <t>43011.6629906713</t>
  </si>
  <si>
    <t>2017-10-03T15:54:42-06:00</t>
  </si>
  <si>
    <t>jogonzalez_2017-10-03_15-57-06_-0600_Tue</t>
  </si>
  <si>
    <t>1-3cbf8ebca736a12664ebd8b1d563ccb0</t>
  </si>
  <si>
    <t>Perform G01 PM Inspection B</t>
  </si>
  <si>
    <t>43011.6646562384</t>
  </si>
  <si>
    <t>2017-10-03T15:57:06-06:00</t>
  </si>
  <si>
    <t>jogonzalez_2017-10-03_15-58-25_-0600_Tue</t>
  </si>
  <si>
    <t>1-8150ce5c845e273b16283e591f6c413b</t>
  </si>
  <si>
    <t>2017-10-02T03:30:00-06:00</t>
  </si>
  <si>
    <t>House Keeping</t>
  </si>
  <si>
    <t>43011.6655715625</t>
  </si>
  <si>
    <t>2017-10-03T15:58:25-06:00</t>
  </si>
  <si>
    <t>jogonzalez_2017-10-03_16-10-01_-0600_Tue</t>
  </si>
  <si>
    <t>1-3d7f0254446de36785a40b655aa5d31e</t>
  </si>
  <si>
    <t>43011.6736317708</t>
  </si>
  <si>
    <t>2017-10-03T16:10:01-06:00</t>
  </si>
  <si>
    <t>jogonzalez_2017-10-04_06-25-50_-0600_Wed</t>
  </si>
  <si>
    <t>2-9a9aeb717157d518a963f42da718f433</t>
  </si>
  <si>
    <t>316798251</t>
  </si>
  <si>
    <t>Perform DOT Annual Inspection</t>
  </si>
  <si>
    <t>43012.2679440972</t>
  </si>
  <si>
    <t>2017-10-04T06:25:50-06:00</t>
  </si>
  <si>
    <t>jogonzalez_2017-10-04_06-29-32_-0600_Wed</t>
  </si>
  <si>
    <t>1-ee42268869f40ca8f22d5274112b51d9</t>
  </si>
  <si>
    <t>316798253</t>
  </si>
  <si>
    <t>43012.2705191551</t>
  </si>
  <si>
    <t>2017-10-04T06:29:32-06:00</t>
  </si>
  <si>
    <t>jogonzalez_2017-10-04_06-30-39_-0600_Wed</t>
  </si>
  <si>
    <t>1-6e0464dc2e2eb871a3e1c09c02e33f9c</t>
  </si>
  <si>
    <t>43012.2712908449</t>
  </si>
  <si>
    <t>2017-10-04T06:30:39-06:00</t>
  </si>
  <si>
    <t>jogonzalez_2017-10-04_06-34-54_-0600_Wed</t>
  </si>
  <si>
    <t>1-07f53453c533e4ddc2799a4fbb94b0a3</t>
  </si>
  <si>
    <t>2017-10-03T01:00:00-06:00</t>
  </si>
  <si>
    <t>Perform S76 PM Inspection B</t>
  </si>
  <si>
    <t>43012.274238669</t>
  </si>
  <si>
    <t>2017-10-04T06:34:54-06:00</t>
  </si>
  <si>
    <t>jogonzalez_2017-10-04_06-37-56_-0600_Wed</t>
  </si>
  <si>
    <t>2-b0a37decfa93e5b8d46441e6a7bf4264</t>
  </si>
  <si>
    <t>Light, replace marker lights</t>
  </si>
  <si>
    <t>43012.2763503704</t>
  </si>
  <si>
    <t>2017-10-04T06:37:56-06:00</t>
  </si>
  <si>
    <t>jogonzalez_2017-10-04_06-43-23_-0600_Wed</t>
  </si>
  <si>
    <t>1-217b4929128eb5db87ee8f8bd020dfa5</t>
  </si>
  <si>
    <t>Cab, remove DOT Tape</t>
  </si>
  <si>
    <t>43012.2801296644</t>
  </si>
  <si>
    <t>2017-10-04T06:43:23-06:00</t>
  </si>
  <si>
    <t>jogonzalez_2017-10-04_06-46-07_-0600_Wed</t>
  </si>
  <si>
    <t>1-d1776bf0fcfd5e73362357470d8dfbf3</t>
  </si>
  <si>
    <t>43012.2820284954</t>
  </si>
  <si>
    <t>2017-10-04T06:46:07-06:00</t>
  </si>
  <si>
    <t>jogonzalez_2017-10-04_06-47-49_-0600_Wed</t>
  </si>
  <si>
    <t>1-82a54b62b7569aa131dcca5dbbe857cc</t>
  </si>
  <si>
    <t>43012.2832157986</t>
  </si>
  <si>
    <t>2017-10-04T06:47:49-06:00</t>
  </si>
  <si>
    <t>jogonzalez_2017-10-04_06-49-54_-0600_Wed</t>
  </si>
  <si>
    <t>2-5fd185fe0d6926438534e8138089cda9</t>
  </si>
  <si>
    <t>Brake, replace wheel seal PS front axle</t>
  </si>
  <si>
    <t>43012.2846552662</t>
  </si>
  <si>
    <t>2017-10-04T06:49:54-06:00</t>
  </si>
  <si>
    <t>jogonzalez_2017-10-04_07-00-40_-0600_Wed</t>
  </si>
  <si>
    <t>1-b44a868e0c1dd8751d37730a2a567d62</t>
  </si>
  <si>
    <t>Brake , replace wheel seal DS front axle</t>
  </si>
  <si>
    <t>43012.2921411806</t>
  </si>
  <si>
    <t>2017-10-04T07:00:40-06:00</t>
  </si>
  <si>
    <t>jogonzalez_2017-10-04_07-03-05_-0600_Wed</t>
  </si>
  <si>
    <t>2-cb08643430985c5b598883c001533bb9</t>
  </si>
  <si>
    <t>Perform S76 PM Inspection L / top off fluids and Run tested</t>
  </si>
  <si>
    <t>43012.2938132176</t>
  </si>
  <si>
    <t>2017-10-04T07:03:05-06:00</t>
  </si>
  <si>
    <t>jogonzalez_2017-10-04_07-06-45_-0600_Wed</t>
  </si>
  <si>
    <t>1-d651b80ad2daa5cd17ded53ebd897a87</t>
  </si>
  <si>
    <t>2017-10-04T00:30:00-06:00</t>
  </si>
  <si>
    <t>43012.2963585764</t>
  </si>
  <si>
    <t>2017-10-04T07:06:45-06:00</t>
  </si>
  <si>
    <t>jogonzalez_2017-10-04_07-42-36_-0600_Wed</t>
  </si>
  <si>
    <t>1-a5b3f3f8a5041b8e7f7d142f0997f280</t>
  </si>
  <si>
    <t>43012.3212509954</t>
  </si>
  <si>
    <t>2017-10-04T07:42:36-06:00</t>
  </si>
  <si>
    <t>jogonzalez_2017-10-04_07-43-41_-0600_Wed</t>
  </si>
  <si>
    <t>1-d45232911d2b69b13d7b5296dff13fd5</t>
  </si>
  <si>
    <t>2017-10-04T04:00:00-06:00</t>
  </si>
  <si>
    <t>43012.3220089699</t>
  </si>
  <si>
    <t>2017-10-04T07:43:41-06:00</t>
  </si>
  <si>
    <t>jogonzalez_2017-10-04_07-44-41_-0600_Wed</t>
  </si>
  <si>
    <t>1-b53ea45148cbdf5361ee9411d15d1e6e</t>
  </si>
  <si>
    <t>316805549</t>
  </si>
  <si>
    <t>Electrical replace turn signal harness</t>
  </si>
  <si>
    <t>43012.3227027315</t>
  </si>
  <si>
    <t>2017-10-04T07:44:41-06:00</t>
  </si>
  <si>
    <t>jogonzalez_2017-10-07_02-19-28_-0600_Sat</t>
  </si>
  <si>
    <t>1-f365651084be093c3f99afb6bb47d9db</t>
  </si>
  <si>
    <t>43015.0968631944</t>
  </si>
  <si>
    <t>2017-10-07T02:19:28-06:00</t>
  </si>
  <si>
    <t>jogonzalez_2017-10-07_02-21-52_-0600_Sat</t>
  </si>
  <si>
    <t>1-1441b4e39e2b38b22704e1098c40dc1b</t>
  </si>
  <si>
    <t>Perform Z04 PM Inspection A</t>
  </si>
  <si>
    <t>43015.0985222569</t>
  </si>
  <si>
    <t>2017-10-07T02:21:52-06:00</t>
  </si>
  <si>
    <t>jogonzalez_2017-10-07_02-23-18_-0600_Sat</t>
  </si>
  <si>
    <t>1-b3ebd2726dc971807ca7089b78c175bc</t>
  </si>
  <si>
    <t>2017-10-06T01:00:00-06:00</t>
  </si>
  <si>
    <t>43015.099516412</t>
  </si>
  <si>
    <t>2017-10-07T02:23:18-06:00</t>
  </si>
  <si>
    <t>jogonzalez_2017-10-07_02-24-21_-0600_Sat</t>
  </si>
  <si>
    <t>1-50921677053dfefb217dba40a502c62c</t>
  </si>
  <si>
    <t>2017-10-06T01:30:00-06:00</t>
  </si>
  <si>
    <t>Cab, replace interior light bulbs that where burn out</t>
  </si>
  <si>
    <t>43015.1002543287</t>
  </si>
  <si>
    <t>2017-10-07T02:24:21-06:00</t>
  </si>
  <si>
    <t>jogonzalez_2017-10-07_02-28-44_-0600_Sat</t>
  </si>
  <si>
    <t>1-f01c59b05be85fd390889e60e241a92e</t>
  </si>
  <si>
    <t>2017-10-06T03:00:00-06:00</t>
  </si>
  <si>
    <t>Cab remove DOT tape Scraped off all extra DOT tape on head rack and replace red and white DOT tape to solid white</t>
  </si>
  <si>
    <t>43015.1032906944</t>
  </si>
  <si>
    <t>2017-10-07T02:28:44-06:00</t>
  </si>
  <si>
    <t>jogonzalez_2017-10-07_02-39-47_-0600_Sat</t>
  </si>
  <si>
    <t>2-a466bd1c7ca97c7a384f974577aa9d77</t>
  </si>
  <si>
    <t>2017-10-06T04:30:00-06:00</t>
  </si>
  <si>
    <t>43015.1109693519</t>
  </si>
  <si>
    <t>2017-10-07T02:39:47-06:00</t>
  </si>
  <si>
    <t>jogonzalez_2017-10-10_13-23-42_-0600_Tue</t>
  </si>
  <si>
    <t>2-dd3b09b45ec9d1cc719013be500329c3</t>
  </si>
  <si>
    <t>2017-10-06T05:30:00-05:00</t>
  </si>
  <si>
    <t>2017-10-06T06:30:00-05:00</t>
  </si>
  <si>
    <t>Remove license plate light ran a new ground wires and power wires and make two new holes to bolt on new style light</t>
  </si>
  <si>
    <t>43018.5581355787</t>
  </si>
  <si>
    <t>2017-10-10T14:23:42-05:00</t>
  </si>
  <si>
    <t>jogonzalez_2017-10-10_13-29-20_-0600_Tue</t>
  </si>
  <si>
    <t>1-403ad40ddf1242f78b3e381c6396f71d</t>
  </si>
  <si>
    <t>2017-10-04T19:30:00-06:00</t>
  </si>
  <si>
    <t>Perform S84 A PM Inspection / run up and tested</t>
  </si>
  <si>
    <t>43018.562043125</t>
  </si>
  <si>
    <t>2017-10-10T13:29:20-06:00</t>
  </si>
  <si>
    <t>jogonzalez_2017-10-10_13-34-18_-0600_Tue</t>
  </si>
  <si>
    <t>1-4fba80cc38837edc156f83bfe873ec29</t>
  </si>
  <si>
    <t>2017-10-04T20:00:00-06:00</t>
  </si>
  <si>
    <t>Engine, repair guage panal 
Checked for power with my multimeter and came to a conclusion one of the relays was hooked up incorrectly not letting the gauges and the lights on the gauges to turn on or function correctly. Hooked up relay wiring the correct way panel gauges started working</t>
  </si>
  <si>
    <t>43018.565489294</t>
  </si>
  <si>
    <t>2017-10-10T13:34:18-06:00</t>
  </si>
  <si>
    <t>jogonzalez_2017-10-10_13-43-53_-0600_Tue</t>
  </si>
  <si>
    <t>1-c71c9621058ee70afd69abb69f713219</t>
  </si>
  <si>
    <t>2017-10-04T22:00:00-06:00</t>
  </si>
  <si>
    <t>Engine, remove water from fuel tank
Remove fuel filter from engine after not being able to start up then proceeded to remove water from fuel tank about 2 1/2 buckets of contaminated fuel</t>
  </si>
  <si>
    <t>43018.5721476273</t>
  </si>
  <si>
    <t>2017-10-10T13:43:53-06:00</t>
  </si>
  <si>
    <t>jogonzalez_2017-10-10_13-48-17_-0600_Tue</t>
  </si>
  <si>
    <t>1-64a86f4d6b8930ec290e58b11b9b51cc</t>
  </si>
  <si>
    <t>2017-10-04T23:00:00-06:00</t>
  </si>
  <si>
    <t>Brakes replace ABS cable 
Halliburton lead asked us to walk out to yard to a crash unit on the other side of the railroad tracks and removed ABS cable and reinstall in unit inside shop</t>
  </si>
  <si>
    <t>43018.575207338</t>
  </si>
  <si>
    <t>2017-10-10T13:48:17-06:00</t>
  </si>
  <si>
    <t>jogonzalez_2017-10-10_13-55-24_-0600_Tue</t>
  </si>
  <si>
    <t>1-c2bd200c1ecea0515e315b3f270b6fd7</t>
  </si>
  <si>
    <t>2017-10-04T23:30:00-06:00</t>
  </si>
  <si>
    <t>Engine repair sensor for gauge panel
Tested for power on the gauge then followed wire to sensor on engine and move wire on sensor because it was in the wrong spot</t>
  </si>
  <si>
    <t>43018.5801419676</t>
  </si>
  <si>
    <t>2017-10-10T13:55:24-06:00</t>
  </si>
  <si>
    <t>jogonzalez_2017-10-10_14-02-16_-0600_Tue</t>
  </si>
  <si>
    <t>1-ae8785e9c8f05eb5d9bfe8acfd00f891</t>
  </si>
  <si>
    <t>43018.5849138426</t>
  </si>
  <si>
    <t>2017-10-10T14:02:16-06:00</t>
  </si>
  <si>
    <t>jogonzalez_2017-10-10_14-03-18_-0600_Tue</t>
  </si>
  <si>
    <t>1-e8396a81bd3e0833a231d263f7d5cc56</t>
  </si>
  <si>
    <t>43018.585625</t>
  </si>
  <si>
    <t>2017-10-10T14:03:18-06:00</t>
  </si>
  <si>
    <t>jogonzalez_2017-10-10_14-04-03_-0600_Tue</t>
  </si>
  <si>
    <t>1-fd2ecc06df5be1d3561828db645eaae2</t>
  </si>
  <si>
    <t>2017-10-08T00:00:00-06:00</t>
  </si>
  <si>
    <t>Perform G06 PM Inspection B</t>
  </si>
  <si>
    <t>43018.5861460764</t>
  </si>
  <si>
    <t>2017-10-10T14:04:03-06:00</t>
  </si>
  <si>
    <t>jogonzalez_2017-10-10_14-05-50_-0600_Tue</t>
  </si>
  <si>
    <t>1-2e81235dc69efe1cb76318c96287322f</t>
  </si>
  <si>
    <t>Air system leak
Remove drain valve from air filter System asked Halliburton lead if they had one he told me to go outside of the yard and take it off one of the units on the south part of the yard that unit did not have one so we took it off the crash unit on the other side of the railroad tracks then went back inside and installed it on units</t>
  </si>
  <si>
    <t>43018.5873889931</t>
  </si>
  <si>
    <t>2017-10-10T14:05:50-06:00</t>
  </si>
  <si>
    <t>jogonzalez_2017-10-10_14-11-02_-0600_Tue</t>
  </si>
  <si>
    <t>2-e6af9f3abde25509b592fdbc495d0b27</t>
  </si>
  <si>
    <t>Brake system ABS 
I started by cleaning off any dirt on the inside wheel seal by the sensor then proceeded to test ABS cable. One of the cables coming from the module one is reading ohms and the other one is not reading anything with the key off then we turn key on the both where not  reading any ohms also tested power cable from tractor-trailer to ensure we had 12 V of power coming through the cable came to the conclusion that the module was not working properly</t>
  </si>
  <si>
    <t>43018.5909953356</t>
  </si>
  <si>
    <t>2017-10-10T15:11:01-05:00</t>
  </si>
  <si>
    <t>jogonzalez_2017-10-10_14-48-46_-0600_Tue</t>
  </si>
  <si>
    <t>1-e60d904c30a39b842fad5e22b050c0a2</t>
  </si>
  <si>
    <t>2017-10-08T03:30:00-06:00</t>
  </si>
  <si>
    <t>43018.6172013194</t>
  </si>
  <si>
    <t>2017-10-10T14:48:46-06:00</t>
  </si>
  <si>
    <t>jogonzalez_2017-10-10_14-49-45_-0600_Tue</t>
  </si>
  <si>
    <t>2-d8575a28a961b7c821a72d548f394176</t>
  </si>
  <si>
    <t>2017-10-08T21:00:00-06:00</t>
  </si>
  <si>
    <t>Brake, wheel seal replace 
Waiting on Halliburton lead to move unit where we can remove wheels and start the process on replacing wheel seal then waited on him to get wheel seal because we could not find him. We found him after a while got the wheel seal installed wheel seal</t>
  </si>
  <si>
    <t>43018.6178885648</t>
  </si>
  <si>
    <t>2017-10-10T14:49:45-06:00</t>
  </si>
  <si>
    <t>jogonzalez_2017-10-10_14-54-29_-0600_Tue</t>
  </si>
  <si>
    <t>1-4beeb93fae2871e8492e999cc5247f52</t>
  </si>
  <si>
    <t>2017-10-08T22:30:00-06:00</t>
  </si>
  <si>
    <t>43018.6211773958</t>
  </si>
  <si>
    <t>2017-10-10T14:54:29-06:00</t>
  </si>
  <si>
    <t>jogonzalez_2017-10-10_14-55-27_-0600_Tue</t>
  </si>
  <si>
    <t>1-31b3366f8c3fa9d9bf63d1d184134700</t>
  </si>
  <si>
    <t>2017-10-09T01:30:00-06:00</t>
  </si>
  <si>
    <t>Perform S84 PM Inspection A</t>
  </si>
  <si>
    <t>43018.6218434028</t>
  </si>
  <si>
    <t>2017-10-10T14:55:27-06:00</t>
  </si>
  <si>
    <t>jogonzalez_2017-10-10_14-56-37_-0600_Tue</t>
  </si>
  <si>
    <t>1-ade82f801bcc0920d7a3d7c599e09bab</t>
  </si>
  <si>
    <t>2017-10-09T03:00:00-06:00</t>
  </si>
  <si>
    <t>43018.6226602546</t>
  </si>
  <si>
    <t>2017-10-10T14:56:37-06:00</t>
  </si>
  <si>
    <t>jogonzalez_2017-10-10_14-57-26_-0600_Tue</t>
  </si>
  <si>
    <t>1-a22bcdc1a0f01cdc380947c616288c02</t>
  </si>
  <si>
    <t>43018.6232201157</t>
  </si>
  <si>
    <t>2017-10-10T14:57:26-06:00</t>
  </si>
  <si>
    <t>jogonzalez_2017-10-10_16-14-41_-0600_Tue</t>
  </si>
  <si>
    <t>1-bbcc624ae615cac3452e64706c7282c4</t>
  </si>
  <si>
    <t>2017-10-09T20:00:00-06:00</t>
  </si>
  <si>
    <t>Perform S76B PM Inspection</t>
  </si>
  <si>
    <t>43018.6768682523</t>
  </si>
  <si>
    <t>2017-10-10T16:14:41-06:00</t>
  </si>
  <si>
    <t>jogonzalez_2017-10-10_16-16-16_-0600_Tue</t>
  </si>
  <si>
    <t>2-29ec08b0135bb583949ee4921343504a</t>
  </si>
  <si>
    <t>2017-10-09T23:00:00-06:00</t>
  </si>
  <si>
    <t>PWR end replace filter o-rings and refilled power end oil tank</t>
  </si>
  <si>
    <t>43018.6779718056</t>
  </si>
  <si>
    <t>2017-10-10T16:16:16-06:00</t>
  </si>
  <si>
    <t>jogonzalez_2017-10-10_16-18-15_-0600_Tue</t>
  </si>
  <si>
    <t>1-f7cc171a597bf3a01ed9a8952be0d914</t>
  </si>
  <si>
    <t>2017-10-09T22:30:00-06:00</t>
  </si>
  <si>
    <t>43018.6793514583</t>
  </si>
  <si>
    <t>2017-10-10T16:18:15-06:00</t>
  </si>
  <si>
    <t>jogonzalez_2017-10-10_16-18-59_-0600_Tue</t>
  </si>
  <si>
    <t>1-bfa1e1e704655caad2ac8bfb8581657d</t>
  </si>
  <si>
    <t>2017-10-10T02:30:00-06:00</t>
  </si>
  <si>
    <t>Perform R01L PM Inspection</t>
  </si>
  <si>
    <t>43018.6798516435</t>
  </si>
  <si>
    <t>2017-10-10T16:18:59-06:00</t>
  </si>
  <si>
    <t>jogonzalez_2017-10-10_16-23-02_-0600_Tue</t>
  </si>
  <si>
    <t>1-853a26d5e684075d1d338fad0e2dc838</t>
  </si>
  <si>
    <t>2017-10-10T03:00:00-06:00</t>
  </si>
  <si>
    <t>43018.682663206</t>
  </si>
  <si>
    <t>2017-10-10T16:23:02-06:00</t>
  </si>
  <si>
    <t>jonflores_2017-10-02_12-31-27_-0500_Mon</t>
  </si>
  <si>
    <t>1-b05331f0913bd12f959b655b9ca49963</t>
  </si>
  <si>
    <t>jonflores</t>
  </si>
  <si>
    <t>Jonathan</t>
  </si>
  <si>
    <t>Flores, Jonathan</t>
  </si>
  <si>
    <t>43010.5218403588</t>
  </si>
  <si>
    <t>2017-10-02T12:31:27-05:00</t>
  </si>
  <si>
    <t>jonflores_2017-10-04_06-39-32_-0500_Wed</t>
  </si>
  <si>
    <t>3-957847b8fdde23b005dbc1d799169458</t>
  </si>
  <si>
    <t>Adjusted transmission clutch.</t>
  </si>
  <si>
    <t>43012.2774625579</t>
  </si>
  <si>
    <t>2017-10-04T06:39:32-05:00</t>
  </si>
  <si>
    <t>jonflores_2017-10-04_06-40-40_-0500_Wed</t>
  </si>
  <si>
    <t>2-070004f29bdaaa88693f08b966af628d</t>
  </si>
  <si>
    <t>Performed DOT critical item inspection.</t>
  </si>
  <si>
    <t>43012.2782478356</t>
  </si>
  <si>
    <t>2017-10-04T06:40:40-05:00</t>
  </si>
  <si>
    <t>jonflores_2017-10-04_06-45-09_-0500_Wed</t>
  </si>
  <si>
    <t>2-2b8b4ecd864a86e58848a25eea6d0c18</t>
  </si>
  <si>
    <t>Replaced air actuator.</t>
  </si>
  <si>
    <t>43012.2813594907</t>
  </si>
  <si>
    <t>2017-10-04T06:45:09-05:00</t>
  </si>
  <si>
    <t>jonflores_2017-10-04_06-45-58_-0500_Wed</t>
  </si>
  <si>
    <t>2-f2ced05c93b34982edd97582d7906b66</t>
  </si>
  <si>
    <t>43012.2819318056</t>
  </si>
  <si>
    <t>2017-10-04T06:45:58-05:00</t>
  </si>
  <si>
    <t>jonflores_2017-10-08_14-09-15_-0500_Sun</t>
  </si>
  <si>
    <t>1-66d8b29920735f4969edce3739dc1f3a</t>
  </si>
  <si>
    <t>316821586</t>
  </si>
  <si>
    <t>43016.5897661806</t>
  </si>
  <si>
    <t>2017-10-08T14:09:15-05:00</t>
  </si>
  <si>
    <t>jonflores_2017-10-08_14-11-54_-0500_Sun</t>
  </si>
  <si>
    <t>1-de6e131ef32bdf60174054dce7a75e0c</t>
  </si>
  <si>
    <t>43016.5916043056</t>
  </si>
  <si>
    <t>2017-10-08T14:11:54-05:00</t>
  </si>
  <si>
    <t>jonflores_2017-10-08_14-26-27_-0500_Sun</t>
  </si>
  <si>
    <t>1-29f453d7f9d952509856eb9b47e1db78</t>
  </si>
  <si>
    <t>Tested transmission/ runned through gears.</t>
  </si>
  <si>
    <t>43016.6017068171</t>
  </si>
  <si>
    <t>2017-10-08T14:26:27-05:00</t>
  </si>
  <si>
    <t>jonflores_2017-10-08_14-29-45_-0500_Sun</t>
  </si>
  <si>
    <t>1-bc97661dd5608d4b9f354f0a1c83a9ae</t>
  </si>
  <si>
    <t>Replaced leaking fuel line.</t>
  </si>
  <si>
    <t>43016.6040029282</t>
  </si>
  <si>
    <t>2017-10-08T14:29:45-05:00</t>
  </si>
  <si>
    <t>jonflores_2017-10-08_14-31-55_-0500_Sun</t>
  </si>
  <si>
    <t>1-93128461a253183dd338a02fa96ba4a6</t>
  </si>
  <si>
    <t>Inspected leak on turbo.</t>
  </si>
  <si>
    <t>43016.6055054398</t>
  </si>
  <si>
    <t>2017-10-08T14:31:55-05:00</t>
  </si>
  <si>
    <t>jonflores_2017-10-08_14-50-00_-0500_Sun</t>
  </si>
  <si>
    <t>3-51c6e642b37224c19c6ba5903a4755ee</t>
  </si>
  <si>
    <t>316821674</t>
  </si>
  <si>
    <t>Inspected for damaged turbos.</t>
  </si>
  <si>
    <t>43016.6180644329</t>
  </si>
  <si>
    <t>2017-10-08T14:50:00-05:00</t>
  </si>
  <si>
    <t>jonflores_2017-10-08_14-54-02_-0500_Sun</t>
  </si>
  <si>
    <t>2-629b927e061826e231e24fb901f0da26</t>
  </si>
  <si>
    <t>Replaced transmission pto seal.</t>
  </si>
  <si>
    <t>43016.620860706</t>
  </si>
  <si>
    <t>2017-10-08T14:54:02-05:00</t>
  </si>
  <si>
    <t>jonflores_2017-10-08_14-55-44_-0500_Sun</t>
  </si>
  <si>
    <t>1-b768532993fee23b6455f065c9fe1cf8</t>
  </si>
  <si>
    <t>11858464</t>
  </si>
  <si>
    <t>Replaced emergency hoses and glad hands (red &amp; blue), and replaced 7 way ABS connector.</t>
  </si>
  <si>
    <t>43016.6220398032</t>
  </si>
  <si>
    <t>2017-10-08T14:55:44-05:00</t>
  </si>
  <si>
    <t>jonflores_2017-10-08_15-08-29_-0500_Sun</t>
  </si>
  <si>
    <t>1-d73ab619d18628f78a72647ebe0f32e4</t>
  </si>
  <si>
    <t>Installed and greased drive line, installed and adjusted belts, and installed guards.</t>
  </si>
  <si>
    <t>43016.6309017708</t>
  </si>
  <si>
    <t>2017-10-08T15:08:29-05:00</t>
  </si>
  <si>
    <t>jonflores_2017-10-08_15-14-48_-0500_Sun</t>
  </si>
  <si>
    <t>2-812ad7da56ea710087e45a12f4ced4d8</t>
  </si>
  <si>
    <t>316826065</t>
  </si>
  <si>
    <t>Installed fire extinguisher.</t>
  </si>
  <si>
    <t>43016.6352863194</t>
  </si>
  <si>
    <t>2017-10-08T15:14:48-05:00</t>
  </si>
  <si>
    <t>jonflores_2017-10-08_15-15-27_-0500_Sun</t>
  </si>
  <si>
    <t>2-9b8d2f0d722b9b42a65828082344e3e6</t>
  </si>
  <si>
    <t>2017-10-07T03:00:00-05:00</t>
  </si>
  <si>
    <t>43016.6357366319</t>
  </si>
  <si>
    <t>2017-10-08T15:15:27-05:00</t>
  </si>
  <si>
    <t>jonflores_2017-10-08_15-16-24_-0500_Sun</t>
  </si>
  <si>
    <t>2-58cc97b5e0139415c0e31f21c3abda90</t>
  </si>
  <si>
    <t>Replaced head light.</t>
  </si>
  <si>
    <t>43016.636395</t>
  </si>
  <si>
    <t>2017-10-08T15:16:24-05:00</t>
  </si>
  <si>
    <t>jonflores_2017-10-10_14-43-10_-0500_Tue</t>
  </si>
  <si>
    <t>1-7f31888ae4d7bd24fc69d49f0017f109</t>
  </si>
  <si>
    <t>316824524</t>
  </si>
  <si>
    <t>Installed main power switch.</t>
  </si>
  <si>
    <t>43018.6133159491</t>
  </si>
  <si>
    <t>2017-10-10T14:43:10-05:00</t>
  </si>
  <si>
    <t>jonflores_2017-10-10_14-50-34_-0500_Tue</t>
  </si>
  <si>
    <t>1-3ae77ca1593ac66d5bffba68c3e578ed</t>
  </si>
  <si>
    <t>Removed guards, belts, drive line, and pillar block.</t>
  </si>
  <si>
    <t>43018.6184532523</t>
  </si>
  <si>
    <t>2017-10-10T14:50:34-05:00</t>
  </si>
  <si>
    <t>jonflores_2017-10-10_14-58-22_-0500_Tue</t>
  </si>
  <si>
    <t>1-7cc42ae71af5c91590b9c5de4930c00b</t>
  </si>
  <si>
    <t>Installed suction pump, and bolts.</t>
  </si>
  <si>
    <t>43018.6238753819</t>
  </si>
  <si>
    <t>2017-10-10T14:58:22-05:00</t>
  </si>
  <si>
    <t>jonflores_2017-10-10_15-00-32_-0500_Tue</t>
  </si>
  <si>
    <t>1-5d25a3ed3fce8ebb27bed19b68516b60</t>
  </si>
  <si>
    <t>Installed pillar block, driveline, belts, guards and did run up.</t>
  </si>
  <si>
    <t>43018.6253729745</t>
  </si>
  <si>
    <t>2017-10-10T15:00:32-05:00</t>
  </si>
  <si>
    <t>jonflores_2017-10-10_15-03-00_-0500_Tue</t>
  </si>
  <si>
    <t>2-2500d5a69877a8858af85927eea029bd</t>
  </si>
  <si>
    <t>316832732</t>
  </si>
  <si>
    <t>Removed discharge manifold pump.</t>
  </si>
  <si>
    <t>43018.6270921412</t>
  </si>
  <si>
    <t>2017-10-10T15:03:00-05:00</t>
  </si>
  <si>
    <t>jonflores_2017-10-10_15-08-09_-0500_Tue</t>
  </si>
  <si>
    <t>2-04ed0a2467b97cb76d1e9e3ab39e1e93</t>
  </si>
  <si>
    <t>316836696</t>
  </si>
  <si>
    <t>43018.6306644792</t>
  </si>
  <si>
    <t>2017-10-10T15:08:09-05:00</t>
  </si>
  <si>
    <t>jonflores_2017-10-10_15-10-12_-0500_Tue</t>
  </si>
  <si>
    <t>2-6ea663c8c3d0e02add07ddb2ea64adb3</t>
  </si>
  <si>
    <t>316836698</t>
  </si>
  <si>
    <t>12635345</t>
  </si>
  <si>
    <t>43018.6320909259</t>
  </si>
  <si>
    <t>2017-10-10T15:10:12-05:00</t>
  </si>
  <si>
    <t>jonflores_2017-10-10_15-12-35_-0500_Tue</t>
  </si>
  <si>
    <t>2-732eb7a79f39b89fbbf719dc9948673d</t>
  </si>
  <si>
    <t>316837331</t>
  </si>
  <si>
    <t>Replace amber light.</t>
  </si>
  <si>
    <t>43018.6337481018</t>
  </si>
  <si>
    <t>2017-10-10T15:12:35-05:00</t>
  </si>
  <si>
    <t>jonflores_2017-10-10_15-14-29_-0500_Tue</t>
  </si>
  <si>
    <t>2-2b473c74239eb53768f4249e04c4d130</t>
  </si>
  <si>
    <t>Removed suction pump.</t>
  </si>
  <si>
    <t>43018.6350650926</t>
  </si>
  <si>
    <t>2017-10-10T15:14:29-05:00</t>
  </si>
  <si>
    <t>jonflores_2017-10-11_06-21-56_-0500_Wed</t>
  </si>
  <si>
    <t>2-ba3f064134de99eecebc8570918627cd</t>
  </si>
  <si>
    <t>316843269</t>
  </si>
  <si>
    <t>Removed suction pump piping, had to cut down damaged bolts.</t>
  </si>
  <si>
    <t>43019.2652370833</t>
  </si>
  <si>
    <t>2017-10-11T06:21:56-05:00</t>
  </si>
  <si>
    <t>jonflores_2017-10-16_15-29-24_-0500_Mon</t>
  </si>
  <si>
    <t>1-4bc47e2440efd8ce4610da90a4903546</t>
  </si>
  <si>
    <t>Replaced all manifold butterfly valves and handles, painted manifold, removed bolts and valve caps and installed on new one.</t>
  </si>
  <si>
    <t>43024.6454187847</t>
  </si>
  <si>
    <t>2017-10-16T15:29:24-05:00</t>
  </si>
  <si>
    <t>jonflores_2017-10-16_15-32-08_-0500_Mon</t>
  </si>
  <si>
    <t>1-103b40311d0f190964752b13fc93a673</t>
  </si>
  <si>
    <t>316850546</t>
  </si>
  <si>
    <t>Replaced 2 batteries.</t>
  </si>
  <si>
    <t>43024.6473149421</t>
  </si>
  <si>
    <t>2017-10-16T15:32:08-05:00</t>
  </si>
  <si>
    <t>jonflores_2017-10-16_15-33-33_-0500_Mon</t>
  </si>
  <si>
    <t>2-71e8c574e760e56eb3f868f385b98b8c</t>
  </si>
  <si>
    <t>316852914</t>
  </si>
  <si>
    <t>Performed blender safety inspection.
CL-GL-HAL-IEM-PREV-BSI. Hose check and tested valves.</t>
  </si>
  <si>
    <t>43024.6482985995</t>
  </si>
  <si>
    <t>2017-10-16T15:33:32-05:00</t>
  </si>
  <si>
    <t>jonflores_2017-10-16_15-36-21_-0500_Mon</t>
  </si>
  <si>
    <t>1-a63f12473ad7798fde162cd53b4b4d25</t>
  </si>
  <si>
    <t>Installed suction pump manifold.</t>
  </si>
  <si>
    <t>43024.6502495949</t>
  </si>
  <si>
    <t>2017-10-16T15:36:21-05:00</t>
  </si>
  <si>
    <t>jonflores_2017-10-16_15-39-12_-0500_Mon</t>
  </si>
  <si>
    <t>1-b38796a6d2b725882c03a58355f8aa1b</t>
  </si>
  <si>
    <t>316852432</t>
  </si>
  <si>
    <t>Replaced contaminated suction pump oil.</t>
  </si>
  <si>
    <t>43024.6522238657</t>
  </si>
  <si>
    <t>2017-10-16T15:39:12-05:00</t>
  </si>
  <si>
    <t>jonflores_2017-10-16_15-40-44_-0500_Mon</t>
  </si>
  <si>
    <t>1-4fbeade62aac5908351dfd45fcca0ca4</t>
  </si>
  <si>
    <t>316852434</t>
  </si>
  <si>
    <t>Installed alternator upgrade.</t>
  </si>
  <si>
    <t>43024.6532983681</t>
  </si>
  <si>
    <t>2017-10-16T15:40:44-05:00</t>
  </si>
  <si>
    <t>jonflores_2017-10-16_15-42-18_-0500_Mon</t>
  </si>
  <si>
    <t>1-8a0b5b09aaf9ba918fb3596d1d14e255</t>
  </si>
  <si>
    <t>316852435</t>
  </si>
  <si>
    <t>43024.6543786343</t>
  </si>
  <si>
    <t>2017-10-16T15:42:18-05:00</t>
  </si>
  <si>
    <t>jonflores_2017-10-16_15-45-39_-0500_Mon</t>
  </si>
  <si>
    <t>1-93e37f790cb4f4ee304fec8ca9af15df</t>
  </si>
  <si>
    <t>Installed suction pump motor and manifold.</t>
  </si>
  <si>
    <t>43024.6567076736</t>
  </si>
  <si>
    <t>2017-10-16T15:45:39-05:00</t>
  </si>
  <si>
    <t>jonflores_2017-10-16_15-48-57_-0500_Mon</t>
  </si>
  <si>
    <t>1-1268d53ca5085ca2c0bec870ff058495</t>
  </si>
  <si>
    <t>Installed suction pump, motor, butterfly valves and manifold.</t>
  </si>
  <si>
    <t>43024.6590017824</t>
  </si>
  <si>
    <t>2017-10-16T15:48:57-05:00</t>
  </si>
  <si>
    <t>jonflores_2017-10-17_06-07-07_-0500_Tue</t>
  </si>
  <si>
    <t>1-7caf7833c4c301a87546673836e66d85</t>
  </si>
  <si>
    <t>Installed suction and discharge manifolds, installed all butterfly valves and actuators.</t>
  </si>
  <si>
    <t>43025.2549475347</t>
  </si>
  <si>
    <t>2017-10-17T06:07:07-05:00</t>
  </si>
  <si>
    <t>jonflores_2017-10-17_06-11-55_-0500_Tue</t>
  </si>
  <si>
    <t>1-30d822c93c4c928a49b05100f08d8a8c</t>
  </si>
  <si>
    <t>Installed suction pump seal and ruber gasket.</t>
  </si>
  <si>
    <t>43025.2582848495</t>
  </si>
  <si>
    <t>2017-10-17T06:11:55-05:00</t>
  </si>
  <si>
    <t>jonflores_2017-10-17_06-16-16_-0500_Tue</t>
  </si>
  <si>
    <t>2-09e9c59bc9103758517d0482170b7239</t>
  </si>
  <si>
    <t>43025.2612985995</t>
  </si>
  <si>
    <t>2017-10-17T06:16:16-05:00</t>
  </si>
  <si>
    <t>jonflores_2017-10-17_06-24-54_-0500_Tue</t>
  </si>
  <si>
    <t>2-d26a8fe2edb66afc074d168288baac9f</t>
  </si>
  <si>
    <t>Adjusted fan belts.</t>
  </si>
  <si>
    <t>43025.2672935185</t>
  </si>
  <si>
    <t>2017-10-17T06:24:54-05:00</t>
  </si>
  <si>
    <t>jonflores_2017-10-17_06-26-33_-0500_Tue</t>
  </si>
  <si>
    <t>2-c325b260f91600959c2ad22e7adad59f</t>
  </si>
  <si>
    <t>316869459</t>
  </si>
  <si>
    <t>43025.2684438542</t>
  </si>
  <si>
    <t>2017-10-17T06:26:33-05:00</t>
  </si>
  <si>
    <t>jonflores_2017-10-17_06-27-34_-0500_Tue</t>
  </si>
  <si>
    <t>2-c1435c017109f85a2f2dcc6be064cd96</t>
  </si>
  <si>
    <t>Replaced mudflaps, brakets and reflective bracket.</t>
  </si>
  <si>
    <t>43025.2691533218</t>
  </si>
  <si>
    <t>2017-10-17T06:27:34-05:00</t>
  </si>
  <si>
    <t>jonflores_2017-10-26_13-27-35_-0500_Thu</t>
  </si>
  <si>
    <t>2-867c48631f1772d4a8b46c1dc3917fa3</t>
  </si>
  <si>
    <t>Inspected power steering leak.</t>
  </si>
  <si>
    <t>43034.5608252431</t>
  </si>
  <si>
    <t>2017-10-26T13:27:35-05:00</t>
  </si>
  <si>
    <t>jonflores_2017-10-26_13-29-25_-0500_Thu</t>
  </si>
  <si>
    <t>2-b13c7152ff1d85ea3d7c1e5020744eb9</t>
  </si>
  <si>
    <t>Removed 9 inch bypass pipe and installed new one with old valves, actuators and clamps.</t>
  </si>
  <si>
    <t>43034.5620972801</t>
  </si>
  <si>
    <t>2017-10-26T13:29:25-05:00</t>
  </si>
  <si>
    <t>jonflores_2017-10-31_18-06-49_-0500_Tue</t>
  </si>
  <si>
    <t>2-3d71985500415b06761f7bef2d4c9e29</t>
  </si>
  <si>
    <t>316914060</t>
  </si>
  <si>
    <t>Installed safety loto switch.</t>
  </si>
  <si>
    <t>43039.75474</t>
  </si>
  <si>
    <t>2017-10-31T18:06:49-05:00</t>
  </si>
  <si>
    <t>jonflores_2017-10-31_18-09-39_-0500_Tue</t>
  </si>
  <si>
    <t>2-aa523469903f4a4c70cb6c5cdc2dc50a</t>
  </si>
  <si>
    <t>43039.7567033912</t>
  </si>
  <si>
    <t>2017-10-31T18:09:39-05:00</t>
  </si>
  <si>
    <t>jonflores_2017-10-31_18-10-46_-0500_Tue</t>
  </si>
  <si>
    <t>2-33347c322c6d2555c2d6d39be8fea1e1</t>
  </si>
  <si>
    <t>316882771</t>
  </si>
  <si>
    <t>Inspected and runned up unit to verify function of bypass pipe and valves.</t>
  </si>
  <si>
    <t>43039.757484375</t>
  </si>
  <si>
    <t>2017-10-31T18:10:46-05:00</t>
  </si>
  <si>
    <t>jonflores_2017-10-31_18-13-06_-0500_Tue</t>
  </si>
  <si>
    <t>2-ce6f6a1e95eca300018186a3ccd777d4</t>
  </si>
  <si>
    <t>316914053</t>
  </si>
  <si>
    <t>Removed L.A pump and used parts from pump to install on new one.</t>
  </si>
  <si>
    <t>43039.7591020023</t>
  </si>
  <si>
    <t>2017-10-31T18:13:06-05:00</t>
  </si>
  <si>
    <t>jonflores_2017-10-31_18-16-22_-0500_Tue</t>
  </si>
  <si>
    <t>1-00ee023d56635a9e37d53d8d4d7d4ff1</t>
  </si>
  <si>
    <t>Removed spool pipe and valves.</t>
  </si>
  <si>
    <t>43039.7613665162</t>
  </si>
  <si>
    <t>2017-10-31T18:16:22-05:00</t>
  </si>
  <si>
    <t>jonflores_2017-10-31_18-18-26_-0500_Tue</t>
  </si>
  <si>
    <t>1-a2e27afce26607bb3c395aab28d7dd4b</t>
  </si>
  <si>
    <t>Removed and replaced power end filters under frame and adjusted valve.</t>
  </si>
  <si>
    <t>43039.7628087153</t>
  </si>
  <si>
    <t>2017-10-31T18:18:26-05:00</t>
  </si>
  <si>
    <t>jonflores_2017-10-31_18-21-47_-0500_Tue</t>
  </si>
  <si>
    <t>2-9fded2a7bb45bdafe30bfd20f578eab3</t>
  </si>
  <si>
    <t>316929314</t>
  </si>
  <si>
    <t>12717145</t>
  </si>
  <si>
    <t>Inspected DEF system for coolant leak, top off fluids and run up.</t>
  </si>
  <si>
    <t>43039.7651337384</t>
  </si>
  <si>
    <t>2017-10-31T18:21:47-05:00</t>
  </si>
  <si>
    <t>jonflores_2017-10-31_18-23-24_-0500_Tue</t>
  </si>
  <si>
    <t>1-6cd89348955818671ef633e7561bb911</t>
  </si>
  <si>
    <t>Started removing h-block from power end to replace broken tie rods.</t>
  </si>
  <si>
    <t>43039.7662532523</t>
  </si>
  <si>
    <t>2017-10-31T18:23:24-05:00</t>
  </si>
  <si>
    <t>jonflores_2017-10-31_18-38-42_-0500_Tue</t>
  </si>
  <si>
    <t>3-0ebfa60493a817034ade4bbf0f7f4f8b</t>
  </si>
  <si>
    <t>Replaced 6 and 4 inch butterfly valves and handles. Replaced air actuator.</t>
  </si>
  <si>
    <t>43039.7768836806</t>
  </si>
  <si>
    <t>2017-10-31T18:38:42-05:00</t>
  </si>
  <si>
    <t>jonflores_2017-10-31_18-40-50_-0500_Tue</t>
  </si>
  <si>
    <t>3-7d161e28a553ac1625c8d6405cc8baae</t>
  </si>
  <si>
    <t>Removed air tank release valve for replacement to fix air leak. Installed drain plug fittings on air tank.</t>
  </si>
  <si>
    <t>43039.7783630787</t>
  </si>
  <si>
    <t>2017-10-31T18:40:50-05:00</t>
  </si>
  <si>
    <t>jonflores_2017-10-31_18-45-18_-0500_Tue</t>
  </si>
  <si>
    <t>2-8f306cc742eb295482ccb4c8b60b0294</t>
  </si>
  <si>
    <t>Removed and replaced mag meter and installed new rubbers on clamps.</t>
  </si>
  <si>
    <t>43039.7814596644</t>
  </si>
  <si>
    <t>jonflores_2017-10-31_18-47-26_-0500_Tue</t>
  </si>
  <si>
    <t>2-c3bf00df424559e94a0b9d9d7f41670b</t>
  </si>
  <si>
    <t>Installed suction pump and seal, gasket and bolts.</t>
  </si>
  <si>
    <t>43039.7829490046</t>
  </si>
  <si>
    <t>2017-10-31T18:47:26-05:00</t>
  </si>
  <si>
    <t>jonflores_2017-10-31_18-49-31_-0500_Tue</t>
  </si>
  <si>
    <t>2-f5fa98c3efce6d13d28153a818fcc440</t>
  </si>
  <si>
    <t>12252553</t>
  </si>
  <si>
    <t>Inspected broken exhaust pipe, removed muffler to remove broken brackets for welders.</t>
  </si>
  <si>
    <t>43039.784387338</t>
  </si>
  <si>
    <t>2017-10-31T18:49:31-05:00</t>
  </si>
  <si>
    <t>jonflores_2017-10-31_18-50-12_-0500_Tue</t>
  </si>
  <si>
    <t>2-3c0d5b42abc7bfbffe3ddf9ebf383307</t>
  </si>
  <si>
    <t>316926274</t>
  </si>
  <si>
    <t>Inspected coolant leak, drained coolant and removed coolant resevoir to weld crack.</t>
  </si>
  <si>
    <t>43039.7848649306</t>
  </si>
  <si>
    <t>2017-10-31T18:50:12-05:00</t>
  </si>
  <si>
    <t>jonflores_2017-11-01_05-43-29_-0500_Wed</t>
  </si>
  <si>
    <t>2-e7edb915ecec2e1621e7d0f2f0a27914</t>
  </si>
  <si>
    <t>316946146</t>
  </si>
  <si>
    <t>Cleaned shop, Performed sandbox and sandscrew upgrade.</t>
  </si>
  <si>
    <t>43040.2385328588</t>
  </si>
  <si>
    <t>2017-11-01T05:43:29-05:00</t>
  </si>
  <si>
    <t>jonflores_2017-11-02_15-46-36_-0500_Thu</t>
  </si>
  <si>
    <t>2-b8e8baad199a48057c13437c071b0e46</t>
  </si>
  <si>
    <t>Continued with sandbox and sandscrew upgrade.</t>
  </si>
  <si>
    <t>43041.6573714699</t>
  </si>
  <si>
    <t>2017-11-02T15:46:36-05:00</t>
  </si>
  <si>
    <t>jonflores_2017-11-03_05-15-39_-0500_Fri</t>
  </si>
  <si>
    <t>1-ea725b019ba6d2253d96aad9c387a0de</t>
  </si>
  <si>
    <t>43042.2192051968</t>
  </si>
  <si>
    <t>2017-11-03T05:15:39-05:00</t>
  </si>
  <si>
    <t>jonflores_2017-11-03_05-16-38_-0500_Fri</t>
  </si>
  <si>
    <t>2-99b3d65d661520167c75fa68625edc95</t>
  </si>
  <si>
    <t>Replaced suction pump seal and rubber gasket.</t>
  </si>
  <si>
    <t>43042.2198912384</t>
  </si>
  <si>
    <t>2017-11-03T05:16:38-05:00</t>
  </si>
  <si>
    <t>jonflores_2017-11-04_05-49-00_-0500_Sat</t>
  </si>
  <si>
    <t>1-806bc08956b68a76565e3f9ef90c1b02</t>
  </si>
  <si>
    <t>Replaced suction pump manifold.</t>
  </si>
  <si>
    <t>43043.2423675</t>
  </si>
  <si>
    <t>2017-11-04T05:49:00-05:00</t>
  </si>
  <si>
    <t>jonflores_2017-11-04_05-50-05_-0500_Sat</t>
  </si>
  <si>
    <t>2-9b3b6274b5a63021135d15ce8cf41aad</t>
  </si>
  <si>
    <t>Replaced suction manifold valves and installed actuators.</t>
  </si>
  <si>
    <t>43043.2431240741</t>
  </si>
  <si>
    <t>2017-11-04T05:50:05-05:00</t>
  </si>
  <si>
    <t>jonflores_2017-11-05_05-45-18_-0600_Sun</t>
  </si>
  <si>
    <t>2-5acce05f6a1c4a4169253e38a5c7a148</t>
  </si>
  <si>
    <t>Installed suction manifold.</t>
  </si>
  <si>
    <t>43044.2397940972</t>
  </si>
  <si>
    <t>2017-11-05T05:45:18-06:00</t>
  </si>
  <si>
    <t>jonflores_2017-11-05_05-45-57_-0600_Sun</t>
  </si>
  <si>
    <t>2-4aaa896351a50ff128d66ff4f668cdaa</t>
  </si>
  <si>
    <t>No start, inspected unit.</t>
  </si>
  <si>
    <t>43044.2402463079</t>
  </si>
  <si>
    <t>2017-11-05T05:45:57-06:00</t>
  </si>
  <si>
    <t>jonflores_2017-11-05_05-46-44_-0600_Sun</t>
  </si>
  <si>
    <t>1-b9de692ae3db61932780b0b8276f92fc</t>
  </si>
  <si>
    <t>Removed back up light sensor from transmission.</t>
  </si>
  <si>
    <t>43044.2407907639</t>
  </si>
  <si>
    <t>2017-11-05T05:46:44-06:00</t>
  </si>
  <si>
    <t>jonflores_2017-11-05_05-48-28_-0600_Sun</t>
  </si>
  <si>
    <t>2-42a7f0b7e38ce86f257ed8010045bff8</t>
  </si>
  <si>
    <t>Air system had issues, secondary tank was filling up before primary tank and was fixed.</t>
  </si>
  <si>
    <t>43044.2419913773</t>
  </si>
  <si>
    <t>2017-11-05T05:48:28-06:00</t>
  </si>
  <si>
    <t>jonflores_2017-11-06_04-51-47_-0600_Mon</t>
  </si>
  <si>
    <t>2-2f782ebb49e5a90153e079b5d50a7da5</t>
  </si>
  <si>
    <t>Replaced transmission drive line, installed new bolts and installed guards. Check fluids and runned up.</t>
  </si>
  <si>
    <t>43045.2026353472</t>
  </si>
  <si>
    <t>2017-11-06T04:51:47-06:00</t>
  </si>
  <si>
    <t>jonflores_2017-11-07_05-25-22_-0600_Tue</t>
  </si>
  <si>
    <t>1-27434aa1c90d1091d620248162ec35d2</t>
  </si>
  <si>
    <t>Installed exhaust guards on auxiliary engine and runned up.</t>
  </si>
  <si>
    <t>43046.2259553125</t>
  </si>
  <si>
    <t>2017-11-07T05:25:22-06:00</t>
  </si>
  <si>
    <t>jonflores_2017-11-07_05-27-19_-0600_Tue</t>
  </si>
  <si>
    <t>1-7f1f00705a46d7d3becb44dd69be4c45</t>
  </si>
  <si>
    <t>Installed loto safety switch.</t>
  </si>
  <si>
    <t>43046.227314537</t>
  </si>
  <si>
    <t>2017-11-07T05:27:19-06:00</t>
  </si>
  <si>
    <t>jonflores_2017-11-07_05-29-32_-0600_Tue</t>
  </si>
  <si>
    <t>1-242fabbd7d8d5f9cf5ba20f96b3b3c73</t>
  </si>
  <si>
    <t>12583219</t>
  </si>
  <si>
    <t>43046.2288492593</t>
  </si>
  <si>
    <t>2017-11-07T05:29:32-06:00</t>
  </si>
  <si>
    <t>jonflores_2017-11-07_05-31-23_-0600_Tue</t>
  </si>
  <si>
    <t>1-d00f6303e4670dfdc35311334d108736</t>
  </si>
  <si>
    <t>Performed Annual DOT inspection.</t>
  </si>
  <si>
    <t>43046.2301316319</t>
  </si>
  <si>
    <t>2017-11-07T05:31:23-06:00</t>
  </si>
  <si>
    <t>jonflores_2017-11-07_05-32-57_-0600_Tue</t>
  </si>
  <si>
    <t>1-a5574ef472998c31e75d2c8251c39d35</t>
  </si>
  <si>
    <t>12583215</t>
  </si>
  <si>
    <t>Installed battery box lid.</t>
  </si>
  <si>
    <t>43046.2312256829</t>
  </si>
  <si>
    <t>2017-11-07T05:32:57-06:00</t>
  </si>
  <si>
    <t>jperales_2017-10-03_23-35-12_-0500_Tue</t>
  </si>
  <si>
    <t>1-20d00549fe5182e3988ccba7646baf9a</t>
  </si>
  <si>
    <t>jperales</t>
  </si>
  <si>
    <t>Perales</t>
  </si>
  <si>
    <t>Perales, Juan</t>
  </si>
  <si>
    <t>105894055</t>
  </si>
  <si>
    <t>Q-10 assembly</t>
  </si>
  <si>
    <t>43011.982785625</t>
  </si>
  <si>
    <t>2017-10-03T23:35:12-05:00</t>
  </si>
  <si>
    <t>jperales_2017-10-03_23-35-46_-0500_Tue</t>
  </si>
  <si>
    <t>1-f7157cbd0b640bc45af2fcdc34dd8fb8</t>
  </si>
  <si>
    <t>43011.9831801505</t>
  </si>
  <si>
    <t>2017-10-03T23:35:46-05:00</t>
  </si>
  <si>
    <t>jperales_2017-10-15_15-53-37_-0500_Sun</t>
  </si>
  <si>
    <t>2-3b53c0ef86fc38863476773d5ca40330</t>
  </si>
  <si>
    <t>43023.6622442245</t>
  </si>
  <si>
    <t>2017-10-15T15:53:37-05:00</t>
  </si>
  <si>
    <t>jperales_2017-10-15_15-53-55_-0500_Sun</t>
  </si>
  <si>
    <t>2-5e0a409b3a43abc5997164ed221c6301</t>
  </si>
  <si>
    <t>105906497</t>
  </si>
  <si>
    <t>10926458</t>
  </si>
  <si>
    <t>43023.6624503241</t>
  </si>
  <si>
    <t>2017-10-15T15:53:55-05:00</t>
  </si>
  <si>
    <t>jperales_2017-10-15_16-00-29_-0500_Sun</t>
  </si>
  <si>
    <t>1-64f3574d13ddd1933aedba61e8f71bfa</t>
  </si>
  <si>
    <t>43023.6670045949</t>
  </si>
  <si>
    <t>2017-10-15T16:00:29-05:00</t>
  </si>
  <si>
    <t>jperales_2017-10-15_16-01-34_-0500_Sun</t>
  </si>
  <si>
    <t>6-9feed08ea87d0203f75e98bea7631589</t>
  </si>
  <si>
    <t>43023.6677609144</t>
  </si>
  <si>
    <t>2017-10-15T16:01:34-05:00</t>
  </si>
  <si>
    <t>jperales_2017-10-18_04-25-29_-0500_Wed</t>
  </si>
  <si>
    <t>3-2ba447067ee577aa2365d71b93eaa6b6</t>
  </si>
  <si>
    <t>43026.1843697454</t>
  </si>
  <si>
    <t>2017-10-18T04:25:29-05:00</t>
  </si>
  <si>
    <t>jperales_2017-10-18_04-27-04_-0500_Wed</t>
  </si>
  <si>
    <t>2-a1a33ebf886089b0bb28e8d124b25b6a</t>
  </si>
  <si>
    <t>43026.1854736458</t>
  </si>
  <si>
    <t>2017-10-18T04:27:04-05:00</t>
  </si>
  <si>
    <t>jperales_2017-10-22_19-48-33_-0500_Sun</t>
  </si>
  <si>
    <t>1-c86e794a038c44567028be62f99bd99e</t>
  </si>
  <si>
    <t>105873694</t>
  </si>
  <si>
    <t>Elite Assembly</t>
  </si>
  <si>
    <t>43030.825385787</t>
  </si>
  <si>
    <t>2017-10-22T19:48:33-05:00</t>
  </si>
  <si>
    <t>jperales_2017-10-22_19-49-16_-0500_Sun</t>
  </si>
  <si>
    <t>1-93a68a4b690956ab8287ba537c770786</t>
  </si>
  <si>
    <t>Elite assembly</t>
  </si>
  <si>
    <t>43030.8258899537</t>
  </si>
  <si>
    <t>2017-10-22T19:49:16-05:00</t>
  </si>
  <si>
    <t>jperales_2017-10-22_19-49-56_-0500_Sun</t>
  </si>
  <si>
    <t>2-4c85cfc4222b4df1bd7ad2caa9ca7c21</t>
  </si>
  <si>
    <t>105906504</t>
  </si>
  <si>
    <t>43030.8263466088</t>
  </si>
  <si>
    <t>2017-10-22T19:49:56-05:00</t>
  </si>
  <si>
    <t>jperales_2017-10-24_19-35-22_-0500_Tue</t>
  </si>
  <si>
    <t>1-8380665b0fa0d29bca8f2a5ff16e1a66</t>
  </si>
  <si>
    <t>43032.8162293634</t>
  </si>
  <si>
    <t>2017-10-24T19:35:22-05:00</t>
  </si>
  <si>
    <t>jperales_2017-10-24_19-35-58_-0500_Tue</t>
  </si>
  <si>
    <t>1-f6eac28df5a53f3daeaa896df638ddec</t>
  </si>
  <si>
    <t>43032.8166510764</t>
  </si>
  <si>
    <t>2017-10-24T19:35:58-05:00</t>
  </si>
  <si>
    <t>jpperez_2017-10-01_18-21-17_-0600_Sun</t>
  </si>
  <si>
    <t>1-2057f346a68fc72c62b2875a8c71ecfe</t>
  </si>
  <si>
    <t>jpperez</t>
  </si>
  <si>
    <t>Perez Perez</t>
  </si>
  <si>
    <t>Perez Perez, Jorge</t>
  </si>
  <si>
    <t>316793452</t>
  </si>
  <si>
    <t>12643258</t>
  </si>
  <si>
    <t>Full repack bpm</t>
  </si>
  <si>
    <t>43009.7647820139</t>
  </si>
  <si>
    <t>2017-10-01T18:21:17-06:00</t>
  </si>
  <si>
    <t>jpperez_2017-10-10_06-38-56_-0600_Tue</t>
  </si>
  <si>
    <t>1-3db7b747ad69eb34cadb559756669b8a</t>
  </si>
  <si>
    <t>316831184</t>
  </si>
  <si>
    <t>Ht 4 1/2 full repack</t>
  </si>
  <si>
    <t>43018.2770456481</t>
  </si>
  <si>
    <t>2017-10-10T06:38:56-06:00</t>
  </si>
  <si>
    <t>jpperez_2017-10-11_06-26-33_-0600_Wed</t>
  </si>
  <si>
    <t>1-0b760a9013eba2e3598bacd7a5ce054a</t>
  </si>
  <si>
    <t>Shop maintance</t>
  </si>
  <si>
    <t>43019.2684460532</t>
  </si>
  <si>
    <t>2017-10-11T06:26:33-06:00</t>
  </si>
  <si>
    <t>jpperez_2017-10-12_06-30-07_-0600_Thu</t>
  </si>
  <si>
    <t>1-a349599ae81b7313fe2c99622672ba25</t>
  </si>
  <si>
    <t>316842467</t>
  </si>
  <si>
    <t>1219778</t>
  </si>
  <si>
    <t>Repack cracked fluid end</t>
  </si>
  <si>
    <t>43020.2709190278</t>
  </si>
  <si>
    <t>2017-10-12T06:30:07-06:00</t>
  </si>
  <si>
    <t>jpperez_2017-10-13_06-56-15_-0600_Fri</t>
  </si>
  <si>
    <t>1-0b77fda9081c48a56addaf09f79dba8d</t>
  </si>
  <si>
    <t>316831180</t>
  </si>
  <si>
    <t>4 1/2 full repack ht</t>
  </si>
  <si>
    <t>43021.2890650463</t>
  </si>
  <si>
    <t>2017-10-13T06:56:15-06:00</t>
  </si>
  <si>
    <t>jpperez_2017-10-14_06-39-56_-0600_Sat</t>
  </si>
  <si>
    <t>1-395479cb90ce9aa0e86a5edfbb64285e</t>
  </si>
  <si>
    <t>316831176</t>
  </si>
  <si>
    <t>4in repack Q10</t>
  </si>
  <si>
    <t>43022.2777343982</t>
  </si>
  <si>
    <t>2017-10-14T06:39:56-06:00</t>
  </si>
  <si>
    <t>jpperez_2017-10-15_06-36-57_-0600_Sun</t>
  </si>
  <si>
    <t>1-fa321d18480e11806f9033abac48cd89</t>
  </si>
  <si>
    <t>316849787</t>
  </si>
  <si>
    <t>Q10 replacing fluid end 4”</t>
  </si>
  <si>
    <t>43023.2756660185</t>
  </si>
  <si>
    <t>2017-10-15T06:36:57-06:00</t>
  </si>
  <si>
    <t>jpperez_2017-10-16_06-38-02_-0600_Mon</t>
  </si>
  <si>
    <t>1-d4c56249cacfa35f16eb7403508eb19d</t>
  </si>
  <si>
    <t>Q10 replacing with new fluid end</t>
  </si>
  <si>
    <t>43024.2764169792</t>
  </si>
  <si>
    <t>2017-10-16T06:38:02-06:00</t>
  </si>
  <si>
    <t>jpperez_2017-10-17_06-42-02_-0600_Tue</t>
  </si>
  <si>
    <t>1-e43f31b74e4140632b213b5732dc2580</t>
  </si>
  <si>
    <t>316863535</t>
  </si>
  <si>
    <t>Ht 4.5 replace cracked fluid end damaged manifold</t>
  </si>
  <si>
    <t>43025.2792010648</t>
  </si>
  <si>
    <t>2017-10-17T06:42:02-06:00</t>
  </si>
  <si>
    <t>jpperez_2017-10-18_07-19-45_-0600_Wed</t>
  </si>
  <si>
    <t>1-2bbdc5a39beee1281e4e5934bc0a185b</t>
  </si>
  <si>
    <t>Q10 bpm</t>
  </si>
  <si>
    <t>43026.305389213</t>
  </si>
  <si>
    <t>2017-10-18T07:19:45-06:00</t>
  </si>
  <si>
    <t>jpperez_2017-10-19_06-09-14_-0600_Thu</t>
  </si>
  <si>
    <t>1-62fccb9fc1273346e63375edb467188a</t>
  </si>
  <si>
    <t>316859496</t>
  </si>
  <si>
    <t>Replaced cracked fluid end</t>
  </si>
  <si>
    <t>43027.2564149306</t>
  </si>
  <si>
    <t>2017-10-19T06:09:14-06:00</t>
  </si>
  <si>
    <t>jpperez_2017-10-20_06-37-16_-0600_Fri</t>
  </si>
  <si>
    <t>1-40de9531f25ec7adf572f0b8c51dc7fe</t>
  </si>
  <si>
    <t>31686599</t>
  </si>
  <si>
    <t>Replaced new fluid end pod #1 HT 4 1/2</t>
  </si>
  <si>
    <t>43028.2758823148</t>
  </si>
  <si>
    <t>2017-10-20T06:37:16-06:00</t>
  </si>
  <si>
    <t>jpperez_2017-10-21_06-10-40_-0600_Sat</t>
  </si>
  <si>
    <t>1-5fda738a26d775624344bcb2d1fcd82d</t>
  </si>
  <si>
    <t>316876512</t>
  </si>
  <si>
    <t>12093621</t>
  </si>
  <si>
    <t>Replaced cracked fluid end HT pod #1</t>
  </si>
  <si>
    <t>43029.2574162963</t>
  </si>
  <si>
    <t>2017-10-21T06:10:40-06:00</t>
  </si>
  <si>
    <t>jpperez_2017-10-22_17-55-20_-0600_Sun</t>
  </si>
  <si>
    <t>1-0d89f9a5b7fa3246cb80c8a4e7781eb2</t>
  </si>
  <si>
    <t>316888509</t>
  </si>
  <si>
    <t>Ht repack bpm</t>
  </si>
  <si>
    <t>43030.7467669444</t>
  </si>
  <si>
    <t>2017-10-22T17:55:20-06:00</t>
  </si>
  <si>
    <t>jpperez_2017-10-24_08-28-53_-0500_Tue</t>
  </si>
  <si>
    <t>1-271955e3f2d0572d10ad6504729ed808</t>
  </si>
  <si>
    <t>316859494</t>
  </si>
  <si>
    <t>Bpm full repack</t>
  </si>
  <si>
    <t>43032.3533969792</t>
  </si>
  <si>
    <t>2017-10-24T08:28:53-05:00</t>
  </si>
  <si>
    <t>jpperez_2017-10-30_18-11-10_-0600_Mon</t>
  </si>
  <si>
    <t>1-aab3049701a7dd9a57fb85af586c3c76</t>
  </si>
  <si>
    <t>316918576</t>
  </si>
  <si>
    <t>11691650</t>
  </si>
  <si>
    <t>41/2 repack plunger &amp; va</t>
  </si>
  <si>
    <t>43038.7577640046</t>
  </si>
  <si>
    <t>2017-10-30T18:11:10-06:00</t>
  </si>
  <si>
    <t>jpperez_2017-10-31_20-14-05_-0600_Tue</t>
  </si>
  <si>
    <t>1-6553a8bdb876f86cc4c64742c93ce26a</t>
  </si>
  <si>
    <t>316939495</t>
  </si>
  <si>
    <t>43039.8431151389</t>
  </si>
  <si>
    <t>2017-10-31T20:14:05-06:00</t>
  </si>
  <si>
    <t>jpperez_2017-11-01_18-41-40_-0600_Wed</t>
  </si>
  <si>
    <t>1-886fd276ea21ebebbfd3ecdb07d18ac4</t>
  </si>
  <si>
    <t>316939557</t>
  </si>
  <si>
    <t>Ht 5.0 resleeve pod 1 cracked sleeve</t>
  </si>
  <si>
    <t>43040.7789435417</t>
  </si>
  <si>
    <t>2017-11-01T18:41:40-06:00</t>
  </si>
  <si>
    <t>jpperez_2017-11-02_18-47-06_-0600_Thu</t>
  </si>
  <si>
    <t>1-0ee186edc110211ed92e1b0ef55adfb6</t>
  </si>
  <si>
    <t>316939561</t>
  </si>
  <si>
    <t>Ht bpm full repack p/e plates &amp; seals</t>
  </si>
  <si>
    <t>43041.7827102893</t>
  </si>
  <si>
    <t>2017-11-02T18:47:06-06:00</t>
  </si>
  <si>
    <t>jpperez_2017-11-03_18-52-12_-0600_Fri</t>
  </si>
  <si>
    <t>1-2f84f6fc50f82a48d6e7a20a8b482dc7</t>
  </si>
  <si>
    <t>316949526</t>
  </si>
  <si>
    <t>Ht 4.5 cracked fluid end</t>
  </si>
  <si>
    <t>43042.7862585648</t>
  </si>
  <si>
    <t>2017-11-03T18:52:12-06:00</t>
  </si>
  <si>
    <t>jpperez_2017-11-04_18-45-58_-0600_Sat</t>
  </si>
  <si>
    <t>1-cfba8ae7fe506341ac1d48af4359aeb2</t>
  </si>
  <si>
    <t>316946528</t>
  </si>
  <si>
    <t>12561506</t>
  </si>
  <si>
    <t>Full bpm Q 10 4”</t>
  </si>
  <si>
    <t>43043.7819220139</t>
  </si>
  <si>
    <t>2017-11-04T18:45:58-06:00</t>
  </si>
  <si>
    <t>jpperez_2017-11-05_18-48-33_-0700_Sun</t>
  </si>
  <si>
    <t>1-a339c1604915015095558544f1f1a991</t>
  </si>
  <si>
    <t>43044.7837204398</t>
  </si>
  <si>
    <t>2017-11-05T18:48:33-07:00</t>
  </si>
  <si>
    <t>jpperez_2017-11-06_18-43-33_-0700_Mon</t>
  </si>
  <si>
    <t>1-ba1dbff224654893f2f52c031a69f3a8</t>
  </si>
  <si>
    <t>316954356</t>
  </si>
  <si>
    <t>Full bpm HT 4.5</t>
  </si>
  <si>
    <t>43045.7802499884</t>
  </si>
  <si>
    <t>2017-11-06T18:43:33-07:00</t>
  </si>
  <si>
    <t>jpperez_2017-11-07_06-32-46_-0700_Tue</t>
  </si>
  <si>
    <t>2-b8d8843612836e4c60be0d5d577f6e5f</t>
  </si>
  <si>
    <t>316960621</t>
  </si>
  <si>
    <t>12129760</t>
  </si>
  <si>
    <t>Replaced cracked fluid end Q10 pod #5</t>
  </si>
  <si>
    <t>43046.2727635764</t>
  </si>
  <si>
    <t>2017-11-07T06:32:46-07:00</t>
  </si>
  <si>
    <t>jpperez_2017-11-08_18-38-03_-0700_Wed</t>
  </si>
  <si>
    <t>1-c0b1cc3d338cadca0be573e624ec69dd</t>
  </si>
  <si>
    <t>316960625</t>
  </si>
  <si>
    <t>Bpm ht 4.5</t>
  </si>
  <si>
    <t>43047.7764267708</t>
  </si>
  <si>
    <t>2017-11-08T18:38:03-07:00</t>
  </si>
  <si>
    <t>jpperez_2017-11-09_18-45-33_-0700_Thu</t>
  </si>
  <si>
    <t>1-ab6e160756011d21fd23d24813872a43</t>
  </si>
  <si>
    <t>Replaced cracked fluid end pod #5 Q10</t>
  </si>
  <si>
    <t>43048.7816347569</t>
  </si>
  <si>
    <t>2017-11-09T18:45:33-07:00</t>
  </si>
  <si>
    <t>jpperez_2017-11-10_18-38-12_-0700_Fri</t>
  </si>
  <si>
    <t>1-dbc3d81b5c7bda660a449f4746087fb2</t>
  </si>
  <si>
    <t>316962823</t>
  </si>
  <si>
    <t>12108469</t>
  </si>
  <si>
    <t>Replaced cracked fluid end Q10 4’’</t>
  </si>
  <si>
    <t>43049.7765392245</t>
  </si>
  <si>
    <t>2017-11-10T18:38:12-07:00</t>
  </si>
  <si>
    <t>jpperez_2017-11-11_18-51-29_-0700_Sat</t>
  </si>
  <si>
    <t>1-613c87e6a2f5d6bf5a72bdc7877e569b</t>
  </si>
  <si>
    <t>316972155</t>
  </si>
  <si>
    <t>Full bpm hf 4.5</t>
  </si>
  <si>
    <t>43050.7857551968</t>
  </si>
  <si>
    <t>2017-11-11T18:51:29-07:00</t>
  </si>
  <si>
    <t>jretana_2017-10-05_18-56-59_-0500_Thu</t>
  </si>
  <si>
    <t>1-a75c148f09a52d93fc2b0eae0f4f9063</t>
  </si>
  <si>
    <t>jretana</t>
  </si>
  <si>
    <t>Retana</t>
  </si>
  <si>
    <t>José</t>
  </si>
  <si>
    <t>Retana, José</t>
  </si>
  <si>
    <t>105903504</t>
  </si>
  <si>
    <t>43013.7895795023</t>
  </si>
  <si>
    <t>2017-10-05T18:56:59-05:00</t>
  </si>
  <si>
    <t>jretana_2017-10-05_18-58-09_-0500_Thu</t>
  </si>
  <si>
    <t>1-fa4882892b9ad3949e299561e8cb1ee5</t>
  </si>
  <si>
    <t>105903505</t>
  </si>
  <si>
    <t>Q-10 assembly.</t>
  </si>
  <si>
    <t>43013.7903907523</t>
  </si>
  <si>
    <t>2017-10-05T18:58:09-05:00</t>
  </si>
  <si>
    <t>jretana_2017-10-08_11-42-15_-0500_Sun</t>
  </si>
  <si>
    <t>1-3b975dd54e90a0643a0bce7411eeea88</t>
  </si>
  <si>
    <t>105903507</t>
  </si>
  <si>
    <t>43016.4876786343</t>
  </si>
  <si>
    <t>2017-10-08T11:42:15-05:00</t>
  </si>
  <si>
    <t>jretana_2017-10-08_11-43-21_-0500_Sun</t>
  </si>
  <si>
    <t>1-7e148b00915b0c75174a70d45d89e39e</t>
  </si>
  <si>
    <t>105903203</t>
  </si>
  <si>
    <t>43016.4884473727</t>
  </si>
  <si>
    <t>2017-10-08T11:43:21-05:00</t>
  </si>
  <si>
    <t>jretana_2017-10-09_21-52-30_-0500_Mon</t>
  </si>
  <si>
    <t>1-5a503feb5d40dd1113ad3d2f1c934c7a</t>
  </si>
  <si>
    <t>105903206</t>
  </si>
  <si>
    <t>43017.9114692014</t>
  </si>
  <si>
    <t>2017-10-09T21:52:30-05:00</t>
  </si>
  <si>
    <t>jretana_2017-10-10_16-07-38_-0500_Tue</t>
  </si>
  <si>
    <t>1-660e67fd8763c000d396e79d48b996d4</t>
  </si>
  <si>
    <t>105903208</t>
  </si>
  <si>
    <t>43018.6719789931</t>
  </si>
  <si>
    <t>2017-10-10T16:07:38-05:00</t>
  </si>
  <si>
    <t>jretana_2017-10-12_19-38-28_-0500_Thu</t>
  </si>
  <si>
    <t>1-e6ba71a0978f049a9ef61403fc70bf0c</t>
  </si>
  <si>
    <t>105903209</t>
  </si>
  <si>
    <t>43020.8183813889</t>
  </si>
  <si>
    <t>2017-10-12T19:38:28-05:00</t>
  </si>
  <si>
    <t>jretana_2017-10-12_19-39-44_-0500_Thu</t>
  </si>
  <si>
    <t>1-3c54e3254291f9138f1eb33af4ee2807</t>
  </si>
  <si>
    <t>105911982</t>
  </si>
  <si>
    <t>43020.8192607407</t>
  </si>
  <si>
    <t>2017-10-12T19:39:44-05:00</t>
  </si>
  <si>
    <t>jretana_2017-10-12_19-40-38_-0500_Thu</t>
  </si>
  <si>
    <t>2-77a1f09743779d91bf3ec016e61be37d</t>
  </si>
  <si>
    <t>43020.819888831</t>
  </si>
  <si>
    <t>2017-10-12T19:40:38-05:00</t>
  </si>
  <si>
    <t>jretana_2017-10-12_19-43-20_-0500_Thu</t>
  </si>
  <si>
    <t>1-279bcad65d36b3ad232fcd6118288892</t>
  </si>
  <si>
    <t>105903210</t>
  </si>
  <si>
    <t>43020.8217616435</t>
  </si>
  <si>
    <t>2017-10-12T19:43:20-05:00</t>
  </si>
  <si>
    <t>jretana_2017-10-14_08-21-20_-0500_Sat</t>
  </si>
  <si>
    <t>2-f65b3b00bb2d29f38ae93b5cbaf13799</t>
  </si>
  <si>
    <t>105913571</t>
  </si>
  <si>
    <t>43022.3481533333</t>
  </si>
  <si>
    <t>2017-10-14T08:21:20-05:00</t>
  </si>
  <si>
    <t>jretana_2017-10-16_21-16-28_-0500_Mon</t>
  </si>
  <si>
    <t>1-57ed01467aa9a667153c02f17cbf4be9</t>
  </si>
  <si>
    <t>105914492</t>
  </si>
  <si>
    <t>43024.8864456829</t>
  </si>
  <si>
    <t>2017-10-16T21:16:28-05:00</t>
  </si>
  <si>
    <t>jretana_2017-10-16_21-17-22_-0500_Mon</t>
  </si>
  <si>
    <t>1-cf6d18080bcf41d4e423c745042e00b5</t>
  </si>
  <si>
    <t>105914493</t>
  </si>
  <si>
    <t>43024.8870714236</t>
  </si>
  <si>
    <t>2017-10-16T21:17:22-05:00</t>
  </si>
  <si>
    <t>jretana_2017-10-17_16-46-20_-0500_Tue</t>
  </si>
  <si>
    <t>1-b08ad01c5a4707b0f515ed3935dacbbe</t>
  </si>
  <si>
    <t>43025.6988479514</t>
  </si>
  <si>
    <t>2017-10-17T16:46:20-05:00</t>
  </si>
  <si>
    <t>jretana_2017-10-17_16-47-17_-0500_Tue</t>
  </si>
  <si>
    <t>1-75ce3b013648104c6ce234daf8afc8f6</t>
  </si>
  <si>
    <t>105914626</t>
  </si>
  <si>
    <t>43025.6995102315</t>
  </si>
  <si>
    <t>2017-10-17T16:47:17-05:00</t>
  </si>
  <si>
    <t>jretana_2017-10-28_14-13-15_-0500_Sat</t>
  </si>
  <si>
    <t>1-04671f5ec9f2c37a44b86c6d3b3127fc</t>
  </si>
  <si>
    <t>105914641</t>
  </si>
  <si>
    <t>43036.5925391088</t>
  </si>
  <si>
    <t>2017-10-28T14:13:15-05:00</t>
  </si>
  <si>
    <t>jretana_2017-10-28_14-13-57_-0500_Sat</t>
  </si>
  <si>
    <t>1-7d6dc894eeebb47921cf474bcaae2356</t>
  </si>
  <si>
    <t>105914645</t>
  </si>
  <si>
    <t>43036.593028125</t>
  </si>
  <si>
    <t>2017-10-28T14:13:57-05:00</t>
  </si>
  <si>
    <t>jretana_2017-10-28_14-15-04_-0500_Sat</t>
  </si>
  <si>
    <t>1-5701588a8be52a09dd7941792126530c</t>
  </si>
  <si>
    <t>43036.5938002662</t>
  </si>
  <si>
    <t>2017-10-28T14:15:04-05:00</t>
  </si>
  <si>
    <t>jretana_2017-10-28_14-16-25_-0500_Sat</t>
  </si>
  <si>
    <t>1-9168d79bd06285230b1bbff69992d8a0</t>
  </si>
  <si>
    <t>105914648</t>
  </si>
  <si>
    <t>43036.5947453125</t>
  </si>
  <si>
    <t>2017-10-28T14:16:25-05:00</t>
  </si>
  <si>
    <t>jretana_2017-10-28_14-18-00_-0500_Sat</t>
  </si>
  <si>
    <t>2-e7948a1c11675288dae06c794306c6c7</t>
  </si>
  <si>
    <t>105914646</t>
  </si>
  <si>
    <t>43036.5958336458</t>
  </si>
  <si>
    <t>2017-10-28T14:18:00-05:00</t>
  </si>
  <si>
    <t>jretana_2017-10-31_14-15-03_-0500_Tue</t>
  </si>
  <si>
    <t>1-42204e7a27c7926db5f7415179a76e05</t>
  </si>
  <si>
    <t>105914651</t>
  </si>
  <si>
    <t>43039.5937921643</t>
  </si>
  <si>
    <t>2017-10-31T14:15:03-05:00</t>
  </si>
  <si>
    <t>jretana_2017-10-31_19-19-20_-0500_Tue</t>
  </si>
  <si>
    <t>1-2e38f359dddc2e75e04f0a7dee5c40b5</t>
  </si>
  <si>
    <t>105914653</t>
  </si>
  <si>
    <t>43039.8050941319</t>
  </si>
  <si>
    <t>2017-10-31T19:19:20-05:00</t>
  </si>
  <si>
    <t>jretana_2017-11-04_23-15-41_-0500_Sat</t>
  </si>
  <si>
    <t>1-0c678d2e4af53257da3f9a0d7a59bea6</t>
  </si>
  <si>
    <t>105914652</t>
  </si>
  <si>
    <t>43043.9692339468</t>
  </si>
  <si>
    <t>2017-11-04T23:15:41-05:00</t>
  </si>
  <si>
    <t>jretana_2017-11-04_23-16-32_-0500_Sat</t>
  </si>
  <si>
    <t>1-22b08d2355de23884fe7f9477178e374</t>
  </si>
  <si>
    <t>105914622</t>
  </si>
  <si>
    <t>43043.9698190046</t>
  </si>
  <si>
    <t>2017-11-04T23:16:32-05:00</t>
  </si>
  <si>
    <t>jretana_2017-11-04_23-17-18_-0500_Sat</t>
  </si>
  <si>
    <t>1-b5bed5816cadd7cda2f01c67dc12ab07</t>
  </si>
  <si>
    <t>105929602</t>
  </si>
  <si>
    <t>43043.9703490278</t>
  </si>
  <si>
    <t>2017-11-04T23:17:18-05:00</t>
  </si>
  <si>
    <t>jretana_2017-11-04_23-18-06_-0500_Sat</t>
  </si>
  <si>
    <t>1-307031026a2b2902842a009fd41d9ce6</t>
  </si>
  <si>
    <t>105914654</t>
  </si>
  <si>
    <t>43043.9709028125</t>
  </si>
  <si>
    <t>2017-11-04T23:18:06-05:00</t>
  </si>
  <si>
    <t>jretana_2017-11-04_23-18-37_-0500_Sat</t>
  </si>
  <si>
    <t>1-942fd3f97c0b26711121e64e329b1a42</t>
  </si>
  <si>
    <t>105929603</t>
  </si>
  <si>
    <t>43043.9712618982</t>
  </si>
  <si>
    <t>2017-11-04T23:18:37-05:00</t>
  </si>
  <si>
    <t>jretana_2017-11-04_23-19-21_-0500_Sat</t>
  </si>
  <si>
    <t>1-05345603f1d64ddd6fe04a236c9453ed</t>
  </si>
  <si>
    <t>105929604</t>
  </si>
  <si>
    <t>43043.9717749074</t>
  </si>
  <si>
    <t>2017-11-04T23:19:21-05:00</t>
  </si>
  <si>
    <t>jretana_2017-11-06_19-07-16_-0600_Mon</t>
  </si>
  <si>
    <t>1-aa64cd15382abfa0cba97f86d344e7fc</t>
  </si>
  <si>
    <t>43045.7967225926</t>
  </si>
  <si>
    <t>2017-11-06T19:07:16-06:00</t>
  </si>
  <si>
    <t>jretana_2017-11-06_19-08-07_-0600_Mon</t>
  </si>
  <si>
    <t>1-daaf7c3ad08cecd87bb26a24be898163</t>
  </si>
  <si>
    <t>105932868</t>
  </si>
  <si>
    <t>43045.7973142245</t>
  </si>
  <si>
    <t>2017-11-06T19:08:07-06:00</t>
  </si>
  <si>
    <t>jretana_2017-11-07_17-46-14_-0600_Tue</t>
  </si>
  <si>
    <t>2-0e89d8080863e2fa3910cb735d3a4f85</t>
  </si>
  <si>
    <t>105935216</t>
  </si>
  <si>
    <t>43046.7404428935</t>
  </si>
  <si>
    <t>2017-11-07T17:46:14-06:00</t>
  </si>
  <si>
    <t>jreyes_2017-10-03_05-40-25_-0500_Tue</t>
  </si>
  <si>
    <t>1-8759e95445a4190d3234f38728c3b9f8</t>
  </si>
  <si>
    <t>jreyes</t>
  </si>
  <si>
    <t>Reyes, Juan</t>
  </si>
  <si>
    <t>316793860</t>
  </si>
  <si>
    <t>12589516</t>
  </si>
  <si>
    <t>Radiator was installed</t>
  </si>
  <si>
    <t>43011.2364052315</t>
  </si>
  <si>
    <t>2017-10-03T05:40:25-05:00</t>
  </si>
  <si>
    <t>jreyes_2017-10-03_05-42-02_-0500_Tue</t>
  </si>
  <si>
    <t>1-85d7fc876c44111b19f6fdb35286d7d2</t>
  </si>
  <si>
    <t>Pm was done</t>
  </si>
  <si>
    <t>43011.2375237731</t>
  </si>
  <si>
    <t>2017-10-03T05:42:02-05:00</t>
  </si>
  <si>
    <t>jreyes_2017-10-03_05-43-04_-0500_Tue</t>
  </si>
  <si>
    <t>1-6a49fa5bb520f06e5550d610af499117</t>
  </si>
  <si>
    <t>Gearbox was leaking i had to replace some fitting and tighten some hoses</t>
  </si>
  <si>
    <t>43011.2382418982</t>
  </si>
  <si>
    <t>2017-10-03T05:43:04-05:00</t>
  </si>
  <si>
    <t>jreyes_2017-10-03_05-44-57_-0500_Tue</t>
  </si>
  <si>
    <t>1-f8a0b5005f9fb45685cf94d90ef0c937</t>
  </si>
  <si>
    <t>Tail lights had a short we had to fallow the wires and test it to see were was the short at</t>
  </si>
  <si>
    <t>43011.2395596528</t>
  </si>
  <si>
    <t>2017-10-03T05:44:57-05:00</t>
  </si>
  <si>
    <t>jreyes_2017-10-04_05-33-12_-0500_Wed</t>
  </si>
  <si>
    <t>2-4b88235a2d129395f060d15abda95b36</t>
  </si>
  <si>
    <t>316801454</t>
  </si>
  <si>
    <t>12608157</t>
  </si>
  <si>
    <t>Driveshaft was install but there were 4bolts broken from the balance r so we had to take them out</t>
  </si>
  <si>
    <t>43012.2313948727</t>
  </si>
  <si>
    <t>2017-10-04T05:33:12-05:00</t>
  </si>
  <si>
    <t>jreyes_2017-10-12_04-58-05_-0500_Thu</t>
  </si>
  <si>
    <t>2-0f6d3f90de968d09b67d8c2d51e1000d</t>
  </si>
  <si>
    <t>2017-10-11T20:00:00-05:00</t>
  </si>
  <si>
    <t>316844549</t>
  </si>
  <si>
    <t>11856936</t>
  </si>
  <si>
    <t>Guges where replaced</t>
  </si>
  <si>
    <t>43020.2070071991</t>
  </si>
  <si>
    <t>2017-10-12T04:58:05-05:00</t>
  </si>
  <si>
    <t>jreyes_2017-10-12_04-59-43_-0500_Thu</t>
  </si>
  <si>
    <t>1-2b30e6488514856e1b4bcb9f5cd8d371</t>
  </si>
  <si>
    <t>316844550</t>
  </si>
  <si>
    <t>Air gasket was replaced on air to air cooler</t>
  </si>
  <si>
    <t>43020.2081398611</t>
  </si>
  <si>
    <t>2017-10-12T04:59:43-05:00</t>
  </si>
  <si>
    <t>jreyes_2017-10-12_05-01-47_-0500_Thu</t>
  </si>
  <si>
    <t>1-8a3be192761fc461700e74aa7837a708</t>
  </si>
  <si>
    <t>316699467</t>
  </si>
  <si>
    <t>12068511</t>
  </si>
  <si>
    <t>Work on the c pm</t>
  </si>
  <si>
    <t>43020.2095784606</t>
  </si>
  <si>
    <t>2017-10-12T05:01:47-05:00</t>
  </si>
  <si>
    <t>jreyes_2017-10-13_04-28-57_-0500_Fri</t>
  </si>
  <si>
    <t>1-b4ab3383dcaaa44fcc2e09252d8f5703</t>
  </si>
  <si>
    <t>316849029</t>
  </si>
  <si>
    <t>12036284</t>
  </si>
  <si>
    <t>Transmission replaced was done</t>
  </si>
  <si>
    <t>43021.1867721528</t>
  </si>
  <si>
    <t>2017-10-13T04:28:57-05:00</t>
  </si>
  <si>
    <t>jreyes_2017-10-14_05-45-19_-0500_Sat</t>
  </si>
  <si>
    <t>2-541d9d58f783ef1c3d968f12395c5455</t>
  </si>
  <si>
    <t>316854150</t>
  </si>
  <si>
    <t>11917453</t>
  </si>
  <si>
    <t>Rain cap was replaced</t>
  </si>
  <si>
    <t>43022.2398094213</t>
  </si>
  <si>
    <t>2017-10-14T05:45:19-05:00</t>
  </si>
  <si>
    <t>jreyes_2017-10-14_05-47-12_-0500_Sat</t>
  </si>
  <si>
    <t>1-7df347e044d5f81945372078c0ec12a9</t>
  </si>
  <si>
    <t>316853723</t>
  </si>
  <si>
    <t>Pump replaced</t>
  </si>
  <si>
    <t>43022.241116956</t>
  </si>
  <si>
    <t>2017-10-14T05:47:12-05:00</t>
  </si>
  <si>
    <t>jreyes_2017-10-14_05-48-20_-0500_Sat</t>
  </si>
  <si>
    <t>1-0277470a5019214a36e88157ead76c2e</t>
  </si>
  <si>
    <t>2017-10-14T01:00:00-05:00</t>
  </si>
  <si>
    <t>316854149</t>
  </si>
  <si>
    <t>Shock on the latter was replaced</t>
  </si>
  <si>
    <t>43022.2419056481</t>
  </si>
  <si>
    <t>2017-10-14T05:48:20-05:00</t>
  </si>
  <si>
    <t>jreyes_2017-10-14_05-50-03_-0500_Sat</t>
  </si>
  <si>
    <t>1-7a0225dbac8eab7a117491af7cc6b107</t>
  </si>
  <si>
    <t>316854156</t>
  </si>
  <si>
    <t>Exhaust clamp was replaced</t>
  </si>
  <si>
    <t>43022.2431004282</t>
  </si>
  <si>
    <t>2017-10-14T05:50:03-05:00</t>
  </si>
  <si>
    <t>jreyes_2017-10-14_05-51-04_-0500_Sat</t>
  </si>
  <si>
    <t>1-0ab279f5714d60134fbcef3290fcffb7</t>
  </si>
  <si>
    <t>316854148</t>
  </si>
  <si>
    <t>Radiator was diagnosed leak</t>
  </si>
  <si>
    <t>43022.2438061343</t>
  </si>
  <si>
    <t>2017-10-14T05:51:04-05:00</t>
  </si>
  <si>
    <t>jreyes_2017-10-17_02-33-21_-0500_Tue</t>
  </si>
  <si>
    <t>1-bad2fa6478eeb64d299a260b94c3b9b6</t>
  </si>
  <si>
    <t>316770272</t>
  </si>
  <si>
    <t>11567651</t>
  </si>
  <si>
    <t>Suction manifold replaced</t>
  </si>
  <si>
    <t>43025.1064932407</t>
  </si>
  <si>
    <t>2017-10-17T02:33:21-05:00</t>
  </si>
  <si>
    <t>jreyes_2017-10-17_14-41-28_-0500_Tue</t>
  </si>
  <si>
    <t>1-ce250b9589bf9537492776f007c008dd</t>
  </si>
  <si>
    <t>316863153</t>
  </si>
  <si>
    <t>12031013</t>
  </si>
  <si>
    <t>43025.6121399537</t>
  </si>
  <si>
    <t>2017-10-17T14:41:28-05:00</t>
  </si>
  <si>
    <t>jreyes_2017-10-17_14-42-31_-0500_Tue</t>
  </si>
  <si>
    <t>1-64a36431a49a8e038e746bbbc012eaab</t>
  </si>
  <si>
    <t>Wire light up</t>
  </si>
  <si>
    <t>43025.6128654861</t>
  </si>
  <si>
    <t>2017-10-17T14:42:31-05:00</t>
  </si>
  <si>
    <t>jreyes_2017-10-17_14-43-44_-0500_Tue</t>
  </si>
  <si>
    <t>2-b7d8f970b3c84643dad7738ac2a81848</t>
  </si>
  <si>
    <t>316860689</t>
  </si>
  <si>
    <t>43025.6137084606</t>
  </si>
  <si>
    <t>2017-10-17T14:43:44-05:00</t>
  </si>
  <si>
    <t>jreyes_2017-10-17_14-45-07_-0500_Tue</t>
  </si>
  <si>
    <t>1-f7643291666b66020f59b84c7f8c346f</t>
  </si>
  <si>
    <t>316363479</t>
  </si>
  <si>
    <t>B pm was done</t>
  </si>
  <si>
    <t>43025.6146716551</t>
  </si>
  <si>
    <t>2017-10-17T14:45:07-05:00</t>
  </si>
  <si>
    <t>jreyes_2017-10-17_14-47-22_-0500_Tue</t>
  </si>
  <si>
    <t>1-d1be7807347756706f2fdda035129337</t>
  </si>
  <si>
    <t>316849479</t>
  </si>
  <si>
    <t>Install la hoses</t>
  </si>
  <si>
    <t>43025.6162326852</t>
  </si>
  <si>
    <t>2017-10-17T14:47:22-05:00</t>
  </si>
  <si>
    <t>jreyes_2017-10-17_14-48-14_-0500_Tue</t>
  </si>
  <si>
    <t>1-28eadd4d3ea72ebcc8ab5063b7647ccf</t>
  </si>
  <si>
    <t>Wire up rear bumper light</t>
  </si>
  <si>
    <t>43025.6168288657</t>
  </si>
  <si>
    <t>2017-10-17T14:48:14-05:00</t>
  </si>
  <si>
    <t>jreyes_2017-10-17_14-49-39_-0500_Tue</t>
  </si>
  <si>
    <t>1-391a06a85c5df1cdffcf9dd8c306100f</t>
  </si>
  <si>
    <t>316865961</t>
  </si>
  <si>
    <t>12067795</t>
  </si>
  <si>
    <t>Hydraulic system</t>
  </si>
  <si>
    <t>43025.6178183333</t>
  </si>
  <si>
    <t>2017-10-17T14:49:39-05:00</t>
  </si>
  <si>
    <t>jreyes_2017-10-18_05-21-47_-0500_Wed</t>
  </si>
  <si>
    <t>1-e6da125fd8827d7a097369d5396854e8</t>
  </si>
  <si>
    <t>316872523</t>
  </si>
  <si>
    <t>11854615</t>
  </si>
  <si>
    <t>Low pillow block was taken off due to flange need it to be adjusted due to drive shaft not having enough space also the guards we cut amd adjusts were made we did a run up on the unit to make sure everything was goof</t>
  </si>
  <si>
    <t>43026.223461331</t>
  </si>
  <si>
    <t>2017-10-18T05:21:47-05:00</t>
  </si>
  <si>
    <t>jreyes_2017-10-20_06-06-44_-0500_Fri</t>
  </si>
  <si>
    <t>1-6e246b91128b27a6a6926b237545d3c5</t>
  </si>
  <si>
    <t>316875429</t>
  </si>
  <si>
    <t>12532578</t>
  </si>
  <si>
    <t>Right angle was done</t>
  </si>
  <si>
    <t>43028.2546760648</t>
  </si>
  <si>
    <t>2017-10-20T06:06:44-05:00</t>
  </si>
  <si>
    <t>jreyes_2017-10-20_06-07-50_-0500_Fri</t>
  </si>
  <si>
    <t>1-e92f33ea0a5f2c5468c4e28cc74bfaf2</t>
  </si>
  <si>
    <t>316874144</t>
  </si>
  <si>
    <t>Pillow block was install and modify</t>
  </si>
  <si>
    <t>43028.2554431829</t>
  </si>
  <si>
    <t>2017-10-20T06:07:50-05:00</t>
  </si>
  <si>
    <t>jreyes_2017-10-20_22-53-21_-0500_Fri</t>
  </si>
  <si>
    <t>1-63a5e66a69d44e71bb3464aa6db07fbe</t>
  </si>
  <si>
    <t>316885054</t>
  </si>
  <si>
    <t>11642760</t>
  </si>
  <si>
    <t>Coolant repair was done</t>
  </si>
  <si>
    <t>43028.9537187153</t>
  </si>
  <si>
    <t>2017-10-20T22:53:21-05:00</t>
  </si>
  <si>
    <t>jreyes_2017-10-20_22-54-59_-0500_Fri</t>
  </si>
  <si>
    <t>1-d91bc4950f2b34dc591d664b88d560bb</t>
  </si>
  <si>
    <t>316885873</t>
  </si>
  <si>
    <t>11165718</t>
  </si>
  <si>
    <t>A/c blower waa replaced</t>
  </si>
  <si>
    <t>43028.9548578241</t>
  </si>
  <si>
    <t>2017-10-20T22:54:59-05:00</t>
  </si>
  <si>
    <t>jreyes_2017-10-20_22-56-41_-0500_Fri</t>
  </si>
  <si>
    <t>1-92ee7109f075252c4b910ba7d47c9073</t>
  </si>
  <si>
    <t>316888007</t>
  </si>
  <si>
    <t>12002073</t>
  </si>
  <si>
    <t>Front main seal</t>
  </si>
  <si>
    <t>43028.9560341782</t>
  </si>
  <si>
    <t>2017-10-20T22:56:41-05:00</t>
  </si>
  <si>
    <t>jreyes_2017-10-21_05-07-32_-0500_Sat</t>
  </si>
  <si>
    <t>1-0c85d7bc287be31261b8acdf625df738</t>
  </si>
  <si>
    <t>316857820</t>
  </si>
  <si>
    <t>12918429</t>
  </si>
  <si>
    <t>Dignose unit leak and refill and did a run up unit was leaking oil we change gaskets and clean the oil spill</t>
  </si>
  <si>
    <t>43029.21356875</t>
  </si>
  <si>
    <t>2017-10-21T05:07:32-05:00</t>
  </si>
  <si>
    <t>jreyes_2017-10-23_04-30-17_-0500_Mon</t>
  </si>
  <si>
    <t>1-3bfb80cdfddf2a20092077b96f27bac7</t>
  </si>
  <si>
    <t>316849051</t>
  </si>
  <si>
    <t>12532560</t>
  </si>
  <si>
    <t>Transmission install</t>
  </si>
  <si>
    <t>43031.187697037</t>
  </si>
  <si>
    <t>2017-10-23T04:30:17-05:00</t>
  </si>
  <si>
    <t>jreyes_2017-10-23_04-33-29_-0500_Mon</t>
  </si>
  <si>
    <t>1-e3291d12378fdcf6f083bf9bd7fcc763</t>
  </si>
  <si>
    <t>316890331</t>
  </si>
  <si>
    <t>12589522</t>
  </si>
  <si>
    <t>43031.1899200347</t>
  </si>
  <si>
    <t>2017-10-23T04:33:29-05:00</t>
  </si>
  <si>
    <t>jreyes_2017-10-23_04-34-12_-0500_Mon</t>
  </si>
  <si>
    <t>1-f9b27322832346076839a473c63c13c1</t>
  </si>
  <si>
    <t>316894835</t>
  </si>
  <si>
    <t>11439512</t>
  </si>
  <si>
    <t>43031.190417419</t>
  </si>
  <si>
    <t>2017-10-23T04:34:12-05:00</t>
  </si>
  <si>
    <t>jreyes_2017-10-23_04-38-53_-0500_Mon</t>
  </si>
  <si>
    <t>1-e10ab7130e413b62a79871911eaa9316</t>
  </si>
  <si>
    <t>316897606</t>
  </si>
  <si>
    <t>11754394</t>
  </si>
  <si>
    <t>Unit was leaking coolant we had to drain it and pick up coolant spail we also remove  tubeing</t>
  </si>
  <si>
    <t>43031.1936718634</t>
  </si>
  <si>
    <t>2017-10-23T04:38:53-05:00</t>
  </si>
  <si>
    <t>jreyes_2017-10-24_16-13-45_-0500_Tue</t>
  </si>
  <si>
    <t>1-060f246b9e922aaa3ddb1fb73ac83ca4</t>
  </si>
  <si>
    <t>316891468</t>
  </si>
  <si>
    <t>Right angel was replaced</t>
  </si>
  <si>
    <t>43032.6762202662</t>
  </si>
  <si>
    <t>2017-10-24T16:13:45-05:00</t>
  </si>
  <si>
    <t>jreyes_2017-10-24_16-15-13_-0500_Tue</t>
  </si>
  <si>
    <t>1-5bd51a6b504ccc8d9bdce1e46824a3e7</t>
  </si>
  <si>
    <t>316902284</t>
  </si>
  <si>
    <t>12532581</t>
  </si>
  <si>
    <t>Brakes were taken off for inspection and one of the spring was Missing on it i had to wait to get the spring that the brake kit was ordered and</t>
  </si>
  <si>
    <t>43032.6772415162</t>
  </si>
  <si>
    <t>2017-10-24T16:15:13-05:00</t>
  </si>
  <si>
    <t>jreyes_2017-10-24_16-18-35_-0500_Tue</t>
  </si>
  <si>
    <t>1-898fdae32e170d2bf9ce50c290e26a83</t>
  </si>
  <si>
    <t>316901869</t>
  </si>
  <si>
    <t>Coolant was contaminated so ww drain the coolant from the radiator and fill it back up and it was the radiator that has other fluid it in it so we had to drain it again and wash the in side of the radiator and drain it again</t>
  </si>
  <si>
    <t>43032.6795768866</t>
  </si>
  <si>
    <t>2017-10-24T16:18:35-05:00</t>
  </si>
  <si>
    <t>jreyes_2017-10-25_03-31-15_-0500_Wed</t>
  </si>
  <si>
    <t>1-261e8b3aef4686452fd35eca7e143913</t>
  </si>
  <si>
    <t>316895694</t>
  </si>
  <si>
    <t>12094507</t>
  </si>
  <si>
    <t>Hydraulic  pump replace</t>
  </si>
  <si>
    <t>43033.1467034606</t>
  </si>
  <si>
    <t>2017-10-25T03:31:15-05:00</t>
  </si>
  <si>
    <t>jreyes_2017-10-25_03-47-56_-0500_Wed</t>
  </si>
  <si>
    <t>1-b6af697427600f59f74d7d58a4d17e71</t>
  </si>
  <si>
    <t>316907275</t>
  </si>
  <si>
    <t>Replaced all gauges</t>
  </si>
  <si>
    <t>43033.1582917824</t>
  </si>
  <si>
    <t>2017-10-25T03:47:56-05:00</t>
  </si>
  <si>
    <t>jreyes_2017-10-25_03-48-57_-0500_Wed</t>
  </si>
  <si>
    <t>1-f381733633f39a92b39744cfb10b32e2</t>
  </si>
  <si>
    <t>316907278</t>
  </si>
  <si>
    <t>Power end bleed valve was replaced</t>
  </si>
  <si>
    <t>43033.1590030208</t>
  </si>
  <si>
    <t>2017-10-25T03:48:57-05:00</t>
  </si>
  <si>
    <t>jreyes_2017-11-04_04-02-49_-0500_Sat</t>
  </si>
  <si>
    <t>1-ff3773d64bc9f2ff3bc5ec9ed1ef8253</t>
  </si>
  <si>
    <t>316870396</t>
  </si>
  <si>
    <t>11874314</t>
  </si>
  <si>
    <t>Installed exhaust</t>
  </si>
  <si>
    <t>43043.1686241435</t>
  </si>
  <si>
    <t>2017-11-04T04:02:49-05:00</t>
  </si>
  <si>
    <t>jreyes_2017-11-04_04-04-49_-0500_Sat</t>
  </si>
  <si>
    <t>1-f9082cc4c6f1c06c12967c08c78fdab3</t>
  </si>
  <si>
    <t>316949461</t>
  </si>
  <si>
    <t>Hydraulic pump was replaced</t>
  </si>
  <si>
    <t>43043.1700179051</t>
  </si>
  <si>
    <t>2017-11-04T04:04:49-05:00</t>
  </si>
  <si>
    <t>jreyes_2017-11-05_12-15-41_-0600_Sun</t>
  </si>
  <si>
    <t>1-8c5774d70f4c3ecbd8533b84fb4da445</t>
  </si>
  <si>
    <t>316956738</t>
  </si>
  <si>
    <t>11719705</t>
  </si>
  <si>
    <t>Installed rain cap</t>
  </si>
  <si>
    <t>43044.5108956829</t>
  </si>
  <si>
    <t>2017-11-05T12:15:41-06:00</t>
  </si>
  <si>
    <t>jreyes_2017-11-05_12-16-54_-0600_Sun</t>
  </si>
  <si>
    <t>1-f5ccccae91223a40a2961a76b70deaa2</t>
  </si>
  <si>
    <t>316948332</t>
  </si>
  <si>
    <t>Turbo install and cooler</t>
  </si>
  <si>
    <t>43044.5117466435</t>
  </si>
  <si>
    <t>2017-11-05T12:16:54-06:00</t>
  </si>
  <si>
    <t>jreyes_2017-11-06_04-11-22_-0600_Mon</t>
  </si>
  <si>
    <t>1-d4a6d6f87e79a09d2e63889ced31ed2d</t>
  </si>
  <si>
    <t>316960081</t>
  </si>
  <si>
    <t>Pump pressure gauge replaced</t>
  </si>
  <si>
    <t>43045.1745705208</t>
  </si>
  <si>
    <t>2017-11-06T04:11:22-06:00</t>
  </si>
  <si>
    <t>jreyes_2017-11-06_04-12-36_-0600_Mon</t>
  </si>
  <si>
    <t>1-723f92dca24a6c031d735ae656212c84</t>
  </si>
  <si>
    <t>316958358</t>
  </si>
  <si>
    <t>Power end bolts were broken i had to drill them out</t>
  </si>
  <si>
    <t>43045.1754235185</t>
  </si>
  <si>
    <t>2017-11-06T04:12:36-06:00</t>
  </si>
  <si>
    <t>jreyes_2017-11-06_04-13-55_-0600_Mon</t>
  </si>
  <si>
    <t>1-c4942d6b1ee6a9e564179425b411631a</t>
  </si>
  <si>
    <t>316933173</t>
  </si>
  <si>
    <t>12589513</t>
  </si>
  <si>
    <t>L pm was done</t>
  </si>
  <si>
    <t>43045.1763340972</t>
  </si>
  <si>
    <t>2017-11-06T04:13:55-06:00</t>
  </si>
  <si>
    <t>jreyes_2017-11-06_04-14-46_-0600_Mon</t>
  </si>
  <si>
    <t>1-50a0a0941cae156b3f4f0202eab90508</t>
  </si>
  <si>
    <t>316962333</t>
  </si>
  <si>
    <t>Radiator was flush 2 times</t>
  </si>
  <si>
    <t>43045.1769313079</t>
  </si>
  <si>
    <t>2017-11-06T04:14:46-06:00</t>
  </si>
  <si>
    <t>jreyes_2017-11-06_04-16-30_-0600_Mon</t>
  </si>
  <si>
    <t>1-1a6fdfb1a37bf82a0f7cbf2276b91b57</t>
  </si>
  <si>
    <t>316964187</t>
  </si>
  <si>
    <t>12259663</t>
  </si>
  <si>
    <t>Coolant leak was fix i had to drain coolant take out the tube and fix the whole and then test it</t>
  </si>
  <si>
    <t>43045.1781324537</t>
  </si>
  <si>
    <t>2017-11-06T04:16:30-06:00</t>
  </si>
  <si>
    <t>jreyes_2017-11-07_04-28-13_-0600_Tue</t>
  </si>
  <si>
    <t>1-b5b1340bf2a412624edce61a27e9c8e8</t>
  </si>
  <si>
    <t>Unit had a pipe taken off and weld it and install</t>
  </si>
  <si>
    <t>43046.1862637731</t>
  </si>
  <si>
    <t>2017-11-07T04:28:13-06:00</t>
  </si>
  <si>
    <t>jreyes_2017-11-07_04-29-38_-0600_Tue</t>
  </si>
  <si>
    <t>1-2245871663f3ce679420e90d4a217292</t>
  </si>
  <si>
    <t>315120311</t>
  </si>
  <si>
    <t>Unit was weight in</t>
  </si>
  <si>
    <t>43046.1872562269</t>
  </si>
  <si>
    <t>2017-11-07T04:29:38-06:00</t>
  </si>
  <si>
    <t>jreyes_2017-11-07_04-31-57_-0600_Tue</t>
  </si>
  <si>
    <t>1-e9609972ee78c267004405fdd7842b97</t>
  </si>
  <si>
    <t>316969313</t>
  </si>
  <si>
    <t>12002179</t>
  </si>
  <si>
    <t>Transmission was diagnosed due to not going on gear</t>
  </si>
  <si>
    <t>43046.1888565394</t>
  </si>
  <si>
    <t>2017-11-07T04:31:57-06:00</t>
  </si>
  <si>
    <t>jreyes_2017-11-08_04-41-47_-0600_Wed</t>
  </si>
  <si>
    <t>1-7ce54cd404b2706129d79a5bc5a4f93d</t>
  </si>
  <si>
    <t>316942887</t>
  </si>
  <si>
    <t>C4 pm</t>
  </si>
  <si>
    <t>43047.1956844097</t>
  </si>
  <si>
    <t>2017-11-08T04:41:47-06:00</t>
  </si>
  <si>
    <t>jreyes_2017-11-08_04-42-44_-0600_Wed</t>
  </si>
  <si>
    <t>1-e4d55e77973e461b7a41d818991ace9d</t>
  </si>
  <si>
    <t>316974269</t>
  </si>
  <si>
    <t>Fan tensioner</t>
  </si>
  <si>
    <t>43047.1963454167</t>
  </si>
  <si>
    <t>2017-11-08T04:42:44-06:00</t>
  </si>
  <si>
    <t>jreyes_2017-11-09_04-24-49_-0600_Thu</t>
  </si>
  <si>
    <t>1-e48335876f5cc68623c4bdab70771b75</t>
  </si>
  <si>
    <t>2017-11-08T22:00:00-06:00</t>
  </si>
  <si>
    <t>C 4 pm</t>
  </si>
  <si>
    <t>43048.1839016435</t>
  </si>
  <si>
    <t>2017-11-09T04:24:49-06:00</t>
  </si>
  <si>
    <t>jreyes_2017-11-09_04-25-35_-0600_Thu</t>
  </si>
  <si>
    <t>1-acf9239de92c3a6c50b3d2302e31e6e1</t>
  </si>
  <si>
    <t>2017-11-08T23:00:00-06:00</t>
  </si>
  <si>
    <t>316978749</t>
  </si>
  <si>
    <t>Reflector tape</t>
  </si>
  <si>
    <t>43048.184437662</t>
  </si>
  <si>
    <t>2017-11-09T04:25:35-06:00</t>
  </si>
  <si>
    <t>jreyes_2017-11-09_04-26-33_-0600_Thu</t>
  </si>
  <si>
    <t>1-c2a7420e30845b86a3dee241322bb3d0</t>
  </si>
  <si>
    <t>316975377</t>
  </si>
  <si>
    <t>Cat walk wad install</t>
  </si>
  <si>
    <t>43048.1851058218</t>
  </si>
  <si>
    <t>2017-11-09T04:26:33-06:00</t>
  </si>
  <si>
    <t>jreyes_2017-11-10_05-30-35_-0600_Fri</t>
  </si>
  <si>
    <t>1-b593f1505c67f15a2318759c8c178bc0</t>
  </si>
  <si>
    <t>Engine rebuild</t>
  </si>
  <si>
    <t>43049.2295719907</t>
  </si>
  <si>
    <t>2017-11-10T05:30:35-06:00</t>
  </si>
  <si>
    <t>jreyes_2017-11-12_04-24-47_-0600_Sun</t>
  </si>
  <si>
    <t>1-7e668e2e7f823ad372c50138c63e2b4b</t>
  </si>
  <si>
    <t>2017-11-10T21:00:00-06:00</t>
  </si>
  <si>
    <t>316987248</t>
  </si>
  <si>
    <t>12036335</t>
  </si>
  <si>
    <t>Leak was fix  from power end</t>
  </si>
  <si>
    <t>43051.1838822801</t>
  </si>
  <si>
    <t>2017-11-12T04:24:47-06:00</t>
  </si>
  <si>
    <t>jreyes_2017-11-12_04-26-27_-0600_Sun</t>
  </si>
  <si>
    <t>1-6470066be3da1f09b4cd59bb1a7be043</t>
  </si>
  <si>
    <t>43051.1850349884</t>
  </si>
  <si>
    <t>2017-11-12T04:26:27-06:00</t>
  </si>
  <si>
    <t>jreyes_2017-11-12_04-27-28_-0600_Sun</t>
  </si>
  <si>
    <t>1-6baf61fa6b80d74bbe6e632dbef2d951</t>
  </si>
  <si>
    <t>2017-11-11T02:00:00-06:00</t>
  </si>
  <si>
    <t>316991921</t>
  </si>
  <si>
    <t>11568527</t>
  </si>
  <si>
    <t>Cooling. Repair</t>
  </si>
  <si>
    <t>43051.1857416667</t>
  </si>
  <si>
    <t>2017-11-12T04:27:28-06:00</t>
  </si>
  <si>
    <t>jreyes_2017-11-12_04-31-31_-0600_Sun</t>
  </si>
  <si>
    <t>1-a967749bb98df52a45a0ae7273acd1c7</t>
  </si>
  <si>
    <t>316991922</t>
  </si>
  <si>
    <t>Drive line replaced</t>
  </si>
  <si>
    <t>43051.1885617593</t>
  </si>
  <si>
    <t>2017-11-12T04:31:31-06:00</t>
  </si>
  <si>
    <t>jreyes_2017-11-12_04-32-47_-0600_Sun</t>
  </si>
  <si>
    <t>1-e31cb3e16865e37661cb356a24debd66</t>
  </si>
  <si>
    <t>2017-11-11T19:00:00-06:00</t>
  </si>
  <si>
    <t>2017-11-12T02:00:00-06:00</t>
  </si>
  <si>
    <t>316668978</t>
  </si>
  <si>
    <t>11317887</t>
  </si>
  <si>
    <t>43051.1894395139</t>
  </si>
  <si>
    <t>2017-11-12T04:32:47-06:00</t>
  </si>
  <si>
    <t>jreyes_2017-11-12_04-33-42_-0600_Sun</t>
  </si>
  <si>
    <t>1-1a33ea926143bc013d4dd779c0dfc9a1</t>
  </si>
  <si>
    <t>2017-11-12T05:00:00-06:00</t>
  </si>
  <si>
    <t>43051.1900729977</t>
  </si>
  <si>
    <t>2017-11-12T04:33:42-06:00</t>
  </si>
  <si>
    <t>jrico_2017-10-11_09-25-40_-0500_Wed</t>
  </si>
  <si>
    <t>1-a3c5d16aed556dbd2b5004c09c81689a</t>
  </si>
  <si>
    <t>jrico</t>
  </si>
  <si>
    <t>Rico</t>
  </si>
  <si>
    <t>Rico, José</t>
  </si>
  <si>
    <t>Installed new fluid end and replaced iron</t>
  </si>
  <si>
    <t>43019.3928281481</t>
  </si>
  <si>
    <t>2017-10-11T09:25:40-05:00</t>
  </si>
  <si>
    <t>jrico_2017-10-11_09-28-01_-0500_Wed</t>
  </si>
  <si>
    <t>1-ecb11d1ceb029271b4d61eef7afb9a2a</t>
  </si>
  <si>
    <t>Installed new grease gage, put washers on manifold</t>
  </si>
  <si>
    <t>43019.3944653009</t>
  </si>
  <si>
    <t>2017-10-11T09:28:01-05:00</t>
  </si>
  <si>
    <t>jrico_2017-10-11_09-30-26_-0500_Wed</t>
  </si>
  <si>
    <t>1-362ee90e04cc7c95fb6781e9087308f9</t>
  </si>
  <si>
    <t>Repack, change valves, change power end plates and seals</t>
  </si>
  <si>
    <t>43019.3961398264</t>
  </si>
  <si>
    <t>2017-10-11T09:30:26-05:00</t>
  </si>
  <si>
    <t>jrico_2017-10-11_09-31-58_-0500_Wed</t>
  </si>
  <si>
    <t>1-ee008878ae734089b15eefe7b5d41a2f</t>
  </si>
  <si>
    <t>Repack, change valves, checked seats</t>
  </si>
  <si>
    <t>43019.3972099537</t>
  </si>
  <si>
    <t>2017-10-11T09:31:58-05:00</t>
  </si>
  <si>
    <t>jrico_2017-10-11_09-33-43_-0500_Wed</t>
  </si>
  <si>
    <t>2-0592351a1fb94c51001afd3146e08443</t>
  </si>
  <si>
    <t>Repack, change valves, change all 5 sleeves and plungers</t>
  </si>
  <si>
    <t>43019.3984236227</t>
  </si>
  <si>
    <t>2017-10-11T09:33:43-05:00</t>
  </si>
  <si>
    <t>jrico_2017-10-11_09-35-01_-0500_Wed</t>
  </si>
  <si>
    <t>1-98913ef9eae5a8cf67c990b439ae69ed</t>
  </si>
  <si>
    <t>Replaced suction manifold and tube</t>
  </si>
  <si>
    <t>43019.3993198032</t>
  </si>
  <si>
    <t>2017-10-11T09:35:01-05:00</t>
  </si>
  <si>
    <t>jrico_2017-10-11_09-37-25_-0500_Wed</t>
  </si>
  <si>
    <t>1-79ad68760748acfd517aa88db16e9ebd</t>
  </si>
  <si>
    <t>Repack, change valves, change plungeres</t>
  </si>
  <si>
    <t>43019.4009938773</t>
  </si>
  <si>
    <t>2017-10-11T09:37:25-05:00</t>
  </si>
  <si>
    <t>jrico_2017-10-18_08-27-30_-0500_Wed</t>
  </si>
  <si>
    <t>1-14c704553825832b20fa4d3a64d8a228</t>
  </si>
  <si>
    <t>Installed fluid end</t>
  </si>
  <si>
    <t>43026.3524309491</t>
  </si>
  <si>
    <t>2017-10-18T08:27:30-05:00</t>
  </si>
  <si>
    <t>jrico_2017-10-18_08-28-33_-0500_Wed</t>
  </si>
  <si>
    <t>1-3d09ceec17a854ee8cba7fda4ab28395</t>
  </si>
  <si>
    <t>Change front cap seals</t>
  </si>
  <si>
    <t>43026.3531645139</t>
  </si>
  <si>
    <t>2017-10-18T08:28:33-05:00</t>
  </si>
  <si>
    <t>jrico_2017-10-18_08-29-36_-0500_Wed</t>
  </si>
  <si>
    <t>1-df5579c961f45eab72ba4482dee58833</t>
  </si>
  <si>
    <t>11511543</t>
  </si>
  <si>
    <t>Replace gray lock seal and clamps</t>
  </si>
  <si>
    <t>43026.3538951736</t>
  </si>
  <si>
    <t>2017-10-18T08:29:36-05:00</t>
  </si>
  <si>
    <t>jrico_2017-10-18_08-30-44_-0500_Wed</t>
  </si>
  <si>
    <t>1-8a2e17e34d648630e216218ff47fd409</t>
  </si>
  <si>
    <t>Repack fluid end passenger side</t>
  </si>
  <si>
    <t>43026.3546789236</t>
  </si>
  <si>
    <t>2017-10-18T08:30:44-05:00</t>
  </si>
  <si>
    <t>jrico_2017-10-18_08-31-42_-0500_Wed</t>
  </si>
  <si>
    <t>1-4822c1c8082b6a61a8146bad1bff7f4c</t>
  </si>
  <si>
    <t>Replace grey lock seal and clamps</t>
  </si>
  <si>
    <t>43026.3553521065</t>
  </si>
  <si>
    <t>2017-10-18T08:31:42-05:00</t>
  </si>
  <si>
    <t>jrico_2017-10-18_08-33-17_-0500_Wed</t>
  </si>
  <si>
    <t>1-7f59b0b44700f07dfecf515ba334b068</t>
  </si>
  <si>
    <t>Change grey lock seal and clamps</t>
  </si>
  <si>
    <t>43026.3564535532</t>
  </si>
  <si>
    <t>2017-10-18T08:33:17-05:00</t>
  </si>
  <si>
    <t>jrico_2017-10-18_08-34-30_-0500_Wed</t>
  </si>
  <si>
    <t>1-35266639b36fc12f65beb07e27aac849</t>
  </si>
  <si>
    <t>Repack, change sleeve pot  2, change valves</t>
  </si>
  <si>
    <t>43026.3572989699</t>
  </si>
  <si>
    <t>2017-10-18T08:34:30-05:00</t>
  </si>
  <si>
    <t>jrico_2017-10-31_08-45-36_-0500_Tue</t>
  </si>
  <si>
    <t>1-d3edbb0294a4f1c5034397b8fcbb2be2</t>
  </si>
  <si>
    <t>Re sleeve pot 3 and took fluid end off to replace strech bolt</t>
  </si>
  <si>
    <t>43039.3650023032</t>
  </si>
  <si>
    <t>2017-10-31T08:45:36-05:00</t>
  </si>
  <si>
    <t>jrico_2017-10-31_08-46-54_-0500_Tue</t>
  </si>
  <si>
    <t>1-9fd71e4676d4a39beb665224fbf5d4a9</t>
  </si>
  <si>
    <t>Repack, change valves, checked seats, change f.e. plungers</t>
  </si>
  <si>
    <t>43039.3659089815</t>
  </si>
  <si>
    <t>2017-10-31T08:46:54-05:00</t>
  </si>
  <si>
    <t>jrico_2017-10-31_08-50-09_-0500_Tue</t>
  </si>
  <si>
    <t>1-c0885e58077f1e7f51b5bf4250ec651b</t>
  </si>
  <si>
    <t>Change power end wipers seals plates</t>
  </si>
  <si>
    <t>43039.3681659028</t>
  </si>
  <si>
    <t>2017-10-31T08:50:09-05:00</t>
  </si>
  <si>
    <t>jrico_2017-10-31_08-51-12_-0500_Tue</t>
  </si>
  <si>
    <t>1-8e8d6ffd872bd0ab6d547c37be008613</t>
  </si>
  <si>
    <t>43039.368891713</t>
  </si>
  <si>
    <t>2017-10-31T08:51:12-05:00</t>
  </si>
  <si>
    <t>jrico_2017-10-31_08-52-14_-0500_Tue</t>
  </si>
  <si>
    <t>1-1fdffe1c493a3b0ef26f16af85e6e464</t>
  </si>
  <si>
    <t>Repack and change sleeve pot 3</t>
  </si>
  <si>
    <t>43039.3696174768</t>
  </si>
  <si>
    <t>2017-10-31T08:52:14-05:00</t>
  </si>
  <si>
    <t>jrico_2017-10-31_08-53-20_-0500_Tue</t>
  </si>
  <si>
    <t>1-7152ebb358d417c38361560d04536490</t>
  </si>
  <si>
    <t>11707631</t>
  </si>
  <si>
    <t>Fluid end swap,  change power end plungers and wiper seals</t>
  </si>
  <si>
    <t>43039.3703743866</t>
  </si>
  <si>
    <t>2017-10-31T08:53:20-05:00</t>
  </si>
  <si>
    <t>jrico_2017-11-01_10-10-08_-0500_Wed</t>
  </si>
  <si>
    <t>1-de771fad6dcc16b56347dcb6761e05d4</t>
  </si>
  <si>
    <t>Replace wiper seals and housings, change sleeve and repacked pot 3</t>
  </si>
  <si>
    <t>43040.4237142708</t>
  </si>
  <si>
    <t>2017-11-01T10:10:08-05:00</t>
  </si>
  <si>
    <t>jrico_2017-11-07_10-06-03_-0600_Tue</t>
  </si>
  <si>
    <t>1-38ddd29dd165fa121e4f4e5cc92d9b9d</t>
  </si>
  <si>
    <t>Repack, change valves, change plunger and wiper seals</t>
  </si>
  <si>
    <t>43046.4208745023</t>
  </si>
  <si>
    <t>2017-11-07T10:06:03-06:00</t>
  </si>
  <si>
    <t>jrico_2017-11-07_10-07-38_-0600_Tue</t>
  </si>
  <si>
    <t>1-4c1b1399d9293c5cdbf0aa6a2f48f565</t>
  </si>
  <si>
    <t>316945080</t>
  </si>
  <si>
    <t>Repack, change valves</t>
  </si>
  <si>
    <t>43046.4219695023</t>
  </si>
  <si>
    <t>2017-11-07T10:07:38-06:00</t>
  </si>
  <si>
    <t>jrico_2017-11-07_10-08-20_-0600_Tue</t>
  </si>
  <si>
    <t>1-15754da599de2808b0de67fba76e6dc4</t>
  </si>
  <si>
    <t>43046.422461412</t>
  </si>
  <si>
    <t>2017-11-07T10:08:20-06:00</t>
  </si>
  <si>
    <t>jrico_2017-11-07_10-09-06_-0600_Tue</t>
  </si>
  <si>
    <t>1-041c3c34b5940eddb0c07d3776c22633</t>
  </si>
  <si>
    <t>43046.4229908218</t>
  </si>
  <si>
    <t>2017-11-07T10:09:06-06:00</t>
  </si>
  <si>
    <t>jrico_2017-11-07_10-09-45_-0600_Tue</t>
  </si>
  <si>
    <t>1-5bab0280fbb3669648a2d2d8e85d3d96</t>
  </si>
  <si>
    <t>43046.4234459144</t>
  </si>
  <si>
    <t>2017-11-07T10:09:45-06:00</t>
  </si>
  <si>
    <t>jrico_2017-11-07_10-10-34_-0600_Tue</t>
  </si>
  <si>
    <t>1-c324d0f6760c625f1c19530d950b1ece</t>
  </si>
  <si>
    <t>43046.4240084838</t>
  </si>
  <si>
    <t>2017-11-07T10:10:34-06:00</t>
  </si>
  <si>
    <t>jrico_2017-11-08_12-15-18_-0600_Wed</t>
  </si>
  <si>
    <t>2-3b9a0fc6e64dca6ea5036cb26d1853c1</t>
  </si>
  <si>
    <t>Repack change valves change wiper seals and discharge o.ring</t>
  </si>
  <si>
    <t>43047.5106357639</t>
  </si>
  <si>
    <t>2017-11-08T12:15:18-06:00</t>
  </si>
  <si>
    <t>jrodriguez_2017-10-03_20-40-41_-0500_Tue</t>
  </si>
  <si>
    <t>1-a8dfba2269bab6741d548a4dc0d0edf3</t>
  </si>
  <si>
    <t>jrodriguez</t>
  </si>
  <si>
    <t>Rodriguez, Julio</t>
  </si>
  <si>
    <t>105900862</t>
  </si>
  <si>
    <t>Build a new Q10 fluid end</t>
  </si>
  <si>
    <t>43011.8615939699</t>
  </si>
  <si>
    <t>2017-10-03T20:40:41-05:00</t>
  </si>
  <si>
    <t>jrodriguez_2017-10-03_20-42-03_-0500_Tue</t>
  </si>
  <si>
    <t>1-c481ee9c6116ce038f8fc2f345c8c31f</t>
  </si>
  <si>
    <t>105899374</t>
  </si>
  <si>
    <t>43011.8625427778</t>
  </si>
  <si>
    <t>2017-10-03T20:42:03-05:00</t>
  </si>
  <si>
    <t>jrodriguez_2017-10-03_20-42-50_-0500_Tue</t>
  </si>
  <si>
    <t>1-f611c04f7b891ad5ea19262ad985fb02</t>
  </si>
  <si>
    <t>105901714</t>
  </si>
  <si>
    <t>43011.8630821528</t>
  </si>
  <si>
    <t>2017-10-03T20:42:50-05:00</t>
  </si>
  <si>
    <t>jrodriguez_2017-10-03_20-43-30_-0500_Tue</t>
  </si>
  <si>
    <t>1-a85f9df027b4f8b5ea775b558eb9d1eb</t>
  </si>
  <si>
    <t>105908187</t>
  </si>
  <si>
    <t>43011.863543287</t>
  </si>
  <si>
    <t>2017-10-03T20:43:30-05:00</t>
  </si>
  <si>
    <t>jrodriguez_2017-10-03_20-44-22_-0500_Tue</t>
  </si>
  <si>
    <t>1-b9003bd2a8bd639f7572aaec96ef09d3</t>
  </si>
  <si>
    <t>105908186</t>
  </si>
  <si>
    <t>43011.8641503009</t>
  </si>
  <si>
    <t>2017-10-03T20:44:22-05:00</t>
  </si>
  <si>
    <t>jrodriguez_2017-10-03_20-44-55_-0500_Tue</t>
  </si>
  <si>
    <t>1-824938371a899c13888119aea58bc758</t>
  </si>
  <si>
    <t>105908185</t>
  </si>
  <si>
    <t>43011.8645274074</t>
  </si>
  <si>
    <t>2017-10-03T20:44:55-05:00</t>
  </si>
  <si>
    <t>jrodriguez_2017-10-03_20-45-34_-0500_Tue</t>
  </si>
  <si>
    <t>1-32d153c07195aca4e685f46a97c65785</t>
  </si>
  <si>
    <t>105908190</t>
  </si>
  <si>
    <t>43011.8649881481</t>
  </si>
  <si>
    <t>2017-10-03T20:45:34-05:00</t>
  </si>
  <si>
    <t>jrodriguez_2017-10-03_20-46-09_-0500_Tue</t>
  </si>
  <si>
    <t>1-bc057ab0b118b937139c9672b7ef2613</t>
  </si>
  <si>
    <t>105908189</t>
  </si>
  <si>
    <t>43011.8653841667</t>
  </si>
  <si>
    <t>2017-10-03T20:46:09-05:00</t>
  </si>
  <si>
    <t>jrodriguez_2017-10-08_20-25-50_-0500_Sun</t>
  </si>
  <si>
    <t>1-8aff569ba8083b514e21e1b8c9ad01bc</t>
  </si>
  <si>
    <t>Pre assemble Q10 power end</t>
  </si>
  <si>
    <t>43016.8512780556</t>
  </si>
  <si>
    <t>2017-10-08T20:25:50-05:00</t>
  </si>
  <si>
    <t>jrodriguez_2017-10-08_20-26-41_-0500_Sun</t>
  </si>
  <si>
    <t>1-7f87814de881618b1deb845ecbae5b4c</t>
  </si>
  <si>
    <t>43016.8518663889</t>
  </si>
  <si>
    <t>2017-10-08T20:26:41-05:00</t>
  </si>
  <si>
    <t>jrodriguez_2017-10-08_20-27-32_-0500_Sun</t>
  </si>
  <si>
    <t>1-8bbe4a83aacaacfcefccd18aee0ee240</t>
  </si>
  <si>
    <t>43016.852456331</t>
  </si>
  <si>
    <t>2017-10-08T20:27:32-05:00</t>
  </si>
  <si>
    <t>jrodriguez_2017-10-09_19-06-01_-0500_Mon</t>
  </si>
  <si>
    <t>1-8d63503d11bc880c4d66279b7e85ff85</t>
  </si>
  <si>
    <t>43017.7958487847</t>
  </si>
  <si>
    <t>2017-10-09T19:06:01-05:00</t>
  </si>
  <si>
    <t>jrodriguez_2017-10-10_23-34-59_-0500_Tue</t>
  </si>
  <si>
    <t>1-024d560261bc108c8220506b5ee1bab8</t>
  </si>
  <si>
    <t>Pre assemble a Q10 power end.</t>
  </si>
  <si>
    <t>43018.9826282755</t>
  </si>
  <si>
    <t>2017-10-10T23:34:59-05:00</t>
  </si>
  <si>
    <t>jrodriguez_2017-10-10_23-36-06_-0500_Tue</t>
  </si>
  <si>
    <t>1-690f79443b94aec14b3af776e0ffa2c7</t>
  </si>
  <si>
    <t>105911983</t>
  </si>
  <si>
    <t>Pre assemble a Q10 power end</t>
  </si>
  <si>
    <t>43018.9834095023</t>
  </si>
  <si>
    <t>2017-10-10T23:36:06-05:00</t>
  </si>
  <si>
    <t>jrodriguez_2017-10-22_14-32-04_-0500_Sun</t>
  </si>
  <si>
    <t>1-755b9d002df3ebbe8a7d7d9d3006ebad</t>
  </si>
  <si>
    <t>105918868</t>
  </si>
  <si>
    <t>Tare down a ht2000 power end</t>
  </si>
  <si>
    <t>43030.605603206</t>
  </si>
  <si>
    <t>2017-10-22T14:32:04-05:00</t>
  </si>
  <si>
    <t>jrodriguez_2017-10-22_14-33-40_-0500_Sun</t>
  </si>
  <si>
    <t>1-00966d4076aa0ffaebbf5fb270f097df</t>
  </si>
  <si>
    <t>105925607</t>
  </si>
  <si>
    <t>43030.6067239931</t>
  </si>
  <si>
    <t>2017-10-22T14:33:40-05:00</t>
  </si>
  <si>
    <t>jrodriguez_2017-10-22_14-34-53_-0500_Sun</t>
  </si>
  <si>
    <t>1-faf1ba705853494792dddaa1ed3d7047</t>
  </si>
  <si>
    <t>105925608</t>
  </si>
  <si>
    <t>Tare down a Q10 power end</t>
  </si>
  <si>
    <t>43030.6075655324</t>
  </si>
  <si>
    <t>2017-10-22T14:34:53-05:00</t>
  </si>
  <si>
    <t>jrodriguez_2017-10-24_14-09-36_-0500_Tue</t>
  </si>
  <si>
    <t>1-9cd716a8673eeba2928fdb44cc6148c9</t>
  </si>
  <si>
    <t>Brake down aQ10 power end</t>
  </si>
  <si>
    <t>43032.5900016204</t>
  </si>
  <si>
    <t>2017-10-24T14:09:36-05:00</t>
  </si>
  <si>
    <t>jrodriguez_2017-10-24_20-40-56_-0500_Tue</t>
  </si>
  <si>
    <t>1-501109d6b03089457527ebf6467b2ce6</t>
  </si>
  <si>
    <t>DCN</t>
  </si>
  <si>
    <t>105927670</t>
  </si>
  <si>
    <t>Tare down aQ10 power end</t>
  </si>
  <si>
    <t>43032.8617614815</t>
  </si>
  <si>
    <t>2017-10-24T20:40:56-05:00</t>
  </si>
  <si>
    <t>jrodriguez_2017-10-31_10-58-46_-0500_Tue</t>
  </si>
  <si>
    <t>1-bf55f118eda6fad1ff6b2d0631bfc388</t>
  </si>
  <si>
    <t>43039.4574803704</t>
  </si>
  <si>
    <t>2017-10-31T10:58:46-05:00</t>
  </si>
  <si>
    <t>jrodriguez_2017-10-31_10-59-49_-0500_Tue</t>
  </si>
  <si>
    <t>1-60ba8b9ac0b9d01468f18d30fd626244</t>
  </si>
  <si>
    <t>43039.458213669</t>
  </si>
  <si>
    <t>2017-10-31T10:59:49-05:00</t>
  </si>
  <si>
    <t>jrodriguez_2017-10-31_11-00-55_-0500_Tue</t>
  </si>
  <si>
    <t>1-397e2794788be2072b1fda8902451d14</t>
  </si>
  <si>
    <t>43039.4589797569</t>
  </si>
  <si>
    <t>2017-10-31T11:00:55-05:00</t>
  </si>
  <si>
    <t>jrodriguez_2017-10-31_11-01-47_-0500_Tue</t>
  </si>
  <si>
    <t>1-32eab134062d9a2ccbf0529fb2fb2c93</t>
  </si>
  <si>
    <t>43039.4595789005</t>
  </si>
  <si>
    <t>2017-10-31T11:01:47-05:00</t>
  </si>
  <si>
    <t>jrodriguez_2017-10-31_11-02-35_-0500_Tue</t>
  </si>
  <si>
    <t>1-d0f3961f7a5ae4db72ebb01141bfa07a</t>
  </si>
  <si>
    <t>Pre assemble Q10 powerend</t>
  </si>
  <si>
    <t>43039.4601286111</t>
  </si>
  <si>
    <t>2017-10-31T11:02:35-05:00</t>
  </si>
  <si>
    <t>jrodriguez_2017-10-31_11-04-41_-0500_Tue</t>
  </si>
  <si>
    <t>1-5b96abbb03e80a78bd5be3e62b1760cc</t>
  </si>
  <si>
    <t>43039.4615878009</t>
  </si>
  <si>
    <t>2017-10-31T11:04:41-05:00</t>
  </si>
  <si>
    <t>jrodriguez_2017-10-31_23-17-00_-0500_Tue</t>
  </si>
  <si>
    <t>1-2d3fd59b7b2844967447aded4d5dff69</t>
  </si>
  <si>
    <t>43039.9701419676</t>
  </si>
  <si>
    <t>2017-10-31T23:17:00-05:00</t>
  </si>
  <si>
    <t>jsaldana_2017-10-04_09-07-12_-0500_Wed</t>
  </si>
  <si>
    <t>1-3b2aabb7c5efe2e89b8d35d2d6f7a7a7</t>
  </si>
  <si>
    <t>jsaldana</t>
  </si>
  <si>
    <t>Saldaña, Jorge</t>
  </si>
  <si>
    <t>Trouble shoot  lube pump/ speed reducer</t>
  </si>
  <si>
    <t>43012.3800024884</t>
  </si>
  <si>
    <t>2017-10-04T09:07:12-05:00</t>
  </si>
  <si>
    <t>jsaldana_2017-10-04_09-08-11_-0500_Wed</t>
  </si>
  <si>
    <t>1-063fd9ee9d6319ba239cbbc7d77834df</t>
  </si>
  <si>
    <t>Remove engine ( cat)</t>
  </si>
  <si>
    <t>43012.3806833333</t>
  </si>
  <si>
    <t>2017-10-04T09:08:11-05:00</t>
  </si>
  <si>
    <t>jsaldana_2017-10-04_09-08-58_-0500_Wed</t>
  </si>
  <si>
    <t>1-14de42064eac546aed124ed42b67bbbb</t>
  </si>
  <si>
    <t>43012.3812269676</t>
  </si>
  <si>
    <t>2017-10-04T09:08:58-05:00</t>
  </si>
  <si>
    <t>jsaldana_2017-10-04_09-09-43_-0500_Wed</t>
  </si>
  <si>
    <t>1-78a45983565a081c8efc6583f0972fd7</t>
  </si>
  <si>
    <t>Install engine (cat) and components</t>
  </si>
  <si>
    <t>43012.3817502083</t>
  </si>
  <si>
    <t>2017-10-04T09:09:43-05:00</t>
  </si>
  <si>
    <t>jsaldana_2017-10-16_20-34-42_-0500_Mon</t>
  </si>
  <si>
    <t>1-9e3787372c2df098a26fd7b3f3e3d08e</t>
  </si>
  <si>
    <t>43024.8574317361</t>
  </si>
  <si>
    <t>2017-10-16T20:34:42-05:00</t>
  </si>
  <si>
    <t>jsaldana_2017-10-16_20-36-07_-0500_Mon</t>
  </si>
  <si>
    <t>1-ae91e6a6cf651892ef34dfb7b6a94cfb</t>
  </si>
  <si>
    <t>Remove and replace engine balancer drive line flangeand install new drive line</t>
  </si>
  <si>
    <t>43024.8584153356</t>
  </si>
  <si>
    <t>2017-10-16T20:36:07-05:00</t>
  </si>
  <si>
    <t>jsaldana_2017-10-16_20-37-40_-0500_Mon</t>
  </si>
  <si>
    <t>1-baf2c3d4690a2acfc8b4f7d6efd24cfb</t>
  </si>
  <si>
    <t>Install engine and components</t>
  </si>
  <si>
    <t>43024.859491331</t>
  </si>
  <si>
    <t>2017-10-16T20:37:40-05:00</t>
  </si>
  <si>
    <t>jsaldana_2017-10-16_20-38-54_-0500_Mon</t>
  </si>
  <si>
    <t>1-3d66655bdca599b4b75bafab1e3cc54a</t>
  </si>
  <si>
    <t>Continue installing engine and components and gauges</t>
  </si>
  <si>
    <t>43024.8603568519</t>
  </si>
  <si>
    <t>2017-10-16T20:38:54-05:00</t>
  </si>
  <si>
    <t>jsaldana_2017-10-16_20-39-58_-0500_Mon</t>
  </si>
  <si>
    <t>1-d2524d08e2f4fd4afbbbd92539b832e3</t>
  </si>
  <si>
    <t>Drain power end oil tank remove and replace power end pressure regulator and top off oil</t>
  </si>
  <si>
    <t>43024.861091088</t>
  </si>
  <si>
    <t>2017-10-16T20:39:58-05:00</t>
  </si>
  <si>
    <t>jsaldana_2017-10-16_20-41-14_-0500_Mon</t>
  </si>
  <si>
    <t>1-9e7d7e7d7c7d5f29b11ad9d8c685e5e4</t>
  </si>
  <si>
    <t>Remove and replace power end lube pump remove , clean and install  power end tank filters</t>
  </si>
  <si>
    <t>43024.8619730093</t>
  </si>
  <si>
    <t>2017-10-16T20:41:14-05:00</t>
  </si>
  <si>
    <t>jsaldana_2017-10-18_07-40-48_-0500_Wed</t>
  </si>
  <si>
    <t>1-6a0f0d02e78246a0cb49e7509092d91a</t>
  </si>
  <si>
    <t>Remove engine and components</t>
  </si>
  <si>
    <t>43026.3200100347</t>
  </si>
  <si>
    <t>2017-10-18T07:40:48-05:00</t>
  </si>
  <si>
    <t>jsaldana_2017-10-21_18-43-08_-0500_Sat</t>
  </si>
  <si>
    <t>1-15bc2dc561c2e11eddc8c0cc6655086e</t>
  </si>
  <si>
    <t>S76 cpm</t>
  </si>
  <si>
    <t>43029.7799539468</t>
  </si>
  <si>
    <t>2017-10-21T18:43:08-05:00</t>
  </si>
  <si>
    <t>jsaldana_2017-10-21_18-44-03_-0500_Sat</t>
  </si>
  <si>
    <t>1-2048a4d0cf08f17d0a6761d1fbc633d5</t>
  </si>
  <si>
    <t>Remove and replace power end lube pump</t>
  </si>
  <si>
    <t>43029.7805946296</t>
  </si>
  <si>
    <t>2017-10-21T18:44:03-05:00</t>
  </si>
  <si>
    <t>jsaldana_2017-10-21_18-45-39_-0500_Sat</t>
  </si>
  <si>
    <t>1-b118a32edee36c892026bcaa764fc0f0</t>
  </si>
  <si>
    <t>Remove amd replace power end cross head 1 &amp; 2</t>
  </si>
  <si>
    <t>43029.7817077893</t>
  </si>
  <si>
    <t>2017-10-21T18:45:39-05:00</t>
  </si>
  <si>
    <t>jsaldana_2017-10-21_18-46-48_-0500_Sat</t>
  </si>
  <si>
    <t>1-a76efd4b95f04737806b8c2011b5c29e</t>
  </si>
  <si>
    <t>43029.7825101852</t>
  </si>
  <si>
    <t>2017-10-21T18:46:48-05:00</t>
  </si>
  <si>
    <t>jsaldana_2017-10-22_19-51-13_-0500_Sun</t>
  </si>
  <si>
    <t>1-bb852a7348d2f2644d4ff6894e81817c</t>
  </si>
  <si>
    <t>S 76 cpm</t>
  </si>
  <si>
    <t>43030.8272383102</t>
  </si>
  <si>
    <t>2017-10-22T19:51:13-05:00</t>
  </si>
  <si>
    <t>jsaldana_2017-10-22_19-52-15_-0500_Sun</t>
  </si>
  <si>
    <t>1-69188109f3b1869e382e7f917f26d61b</t>
  </si>
  <si>
    <t>43030.8279594907</t>
  </si>
  <si>
    <t>2017-10-22T19:52:15-05:00</t>
  </si>
  <si>
    <t>jsaldana_2017-10-24_18-36-18_-0500_Tue</t>
  </si>
  <si>
    <t>1-f8d56bb3b59abec138e43a4e99bc1465</t>
  </si>
  <si>
    <t>Continue on s76 cpm</t>
  </si>
  <si>
    <t>43032.7752113542</t>
  </si>
  <si>
    <t>2017-10-24T18:36:18-05:00</t>
  </si>
  <si>
    <t>jsaldana_2017-10-24_18-37-21_-0500_Tue</t>
  </si>
  <si>
    <t>1-6761d09881b990f0333b823b672dc6ee</t>
  </si>
  <si>
    <t>43032.7759472569</t>
  </si>
  <si>
    <t>2017-10-24T18:37:21-05:00</t>
  </si>
  <si>
    <t>jsaldana_2017-10-24_18-40-01_-0500_Tue</t>
  </si>
  <si>
    <t>1-03652d2486eeaddcf65c9f878fdcff84</t>
  </si>
  <si>
    <t>Repair engine oil leak</t>
  </si>
  <si>
    <t>43032.7777897685</t>
  </si>
  <si>
    <t>2017-10-24T18:40:01-05:00</t>
  </si>
  <si>
    <t>jsaldana_2017-11-06_17-48-46_-0600_Mon</t>
  </si>
  <si>
    <t>1-a673e6fc53fd7cd913dc50534afe303d</t>
  </si>
  <si>
    <t>Extract piwer end brokenbolts and make new tread</t>
  </si>
  <si>
    <t>43045.7421993056</t>
  </si>
  <si>
    <t>2017-11-06T17:48:46-06:00</t>
  </si>
  <si>
    <t>jsaldana_2017-11-06_17-50-30_-0600_Mon</t>
  </si>
  <si>
    <t>1-bb2afe95343b3fe001119cd629d25262</t>
  </si>
  <si>
    <t>43045.7434052431</t>
  </si>
  <si>
    <t>2017-11-06T17:50:30-06:00</t>
  </si>
  <si>
    <t>jsaldana_2017-11-06_17-51-24_-0600_Mon</t>
  </si>
  <si>
    <t>1-bb059d0d3a593d3e3582249b50a97ac5</t>
  </si>
  <si>
    <t>Drain coolant remove and replaceengine temp. Gauge</t>
  </si>
  <si>
    <t>43045.7440278357</t>
  </si>
  <si>
    <t>2017-11-06T17:51:24-06:00</t>
  </si>
  <si>
    <t>jsaldana_2017-11-06_17-52-43_-0600_Mon</t>
  </si>
  <si>
    <t>1-190be8808b51efa7f1d176aa829e7f25</t>
  </si>
  <si>
    <t>Remove and replace transmission temp gauge</t>
  </si>
  <si>
    <t>43045.7449483449</t>
  </si>
  <si>
    <t>2017-11-06T17:52:43-06:00</t>
  </si>
  <si>
    <t>jsaldana_2017-11-06_17-54-28_-0600_Mon</t>
  </si>
  <si>
    <t>1-205566e3e69c79de7deba7514e03a0f5</t>
  </si>
  <si>
    <t>Remove main drive line</t>
  </si>
  <si>
    <t>43045.7461647454</t>
  </si>
  <si>
    <t>2017-11-06T17:54:28-06:00</t>
  </si>
  <si>
    <t>jsaldana_2017-11-06_17-55-10_-0600_Mon</t>
  </si>
  <si>
    <t>1-c994bc3a790872c02a0cef8b081adad3</t>
  </si>
  <si>
    <t>Bsi blender safety inspection</t>
  </si>
  <si>
    <t>43045.7466453356</t>
  </si>
  <si>
    <t>2017-11-06T17:55:10-06:00</t>
  </si>
  <si>
    <t>jsaldana_2017-11-06_17-56-30_-0600_Mon</t>
  </si>
  <si>
    <t>1-0bbb23da67ed60828600a3c804903f64</t>
  </si>
  <si>
    <t>316958553</t>
  </si>
  <si>
    <t>43045.7475789352</t>
  </si>
  <si>
    <t>2017-11-06T17:56:30-06:00</t>
  </si>
  <si>
    <t>jsaldana_2017-11-06_17-57-17_-0600_Mon</t>
  </si>
  <si>
    <t>1-1977b2a5748e30268c6e5623fa5f606c</t>
  </si>
  <si>
    <t>Remove and replace lower bearing drive line</t>
  </si>
  <si>
    <t>43045.7481207755</t>
  </si>
  <si>
    <t>2017-11-06T17:57:17-06:00</t>
  </si>
  <si>
    <t>jsaldana_2017-11-06_17-58-19_-0600_Mon</t>
  </si>
  <si>
    <t>1-e68a1b8e68532979a12b5b67417e94b6</t>
  </si>
  <si>
    <t>Remove and replace power end pressure and temp. Gauge</t>
  </si>
  <si>
    <t>43045.7488320139</t>
  </si>
  <si>
    <t>2017-11-06T17:58:19-06:00</t>
  </si>
  <si>
    <t>jsaldana_2017-11-06_17-59-23_-0600_Mon</t>
  </si>
  <si>
    <t>1-cb5f3ed2d7b313057dc61af2a1b0adbd</t>
  </si>
  <si>
    <t>317958549</t>
  </si>
  <si>
    <t>Remove and replace fanl belts and alternator belts</t>
  </si>
  <si>
    <t>43045.7495818056</t>
  </si>
  <si>
    <t>2017-11-06T17:59:23-06:00</t>
  </si>
  <si>
    <t>jsaldana_2017-11-08_06-26-15_-0600_Wed</t>
  </si>
  <si>
    <t>1-26cbdfabcc4f0c6f46b9701cb876ce28</t>
  </si>
  <si>
    <t>43047.2682338889</t>
  </si>
  <si>
    <t>2017-11-08T06:26:15-06:00</t>
  </si>
  <si>
    <t>jsaldana_2017-11-08_06-27-22_-0600_Wed</t>
  </si>
  <si>
    <t>1-223cecdc337f890041d25e810fdd1e12</t>
  </si>
  <si>
    <t>Continue installing engine and components</t>
  </si>
  <si>
    <t>43047.2690074421</t>
  </si>
  <si>
    <t>jsaldana_2017-11-08_06-28-20_-0600_Wed</t>
  </si>
  <si>
    <t>1-b1aba1f5c25f74af97a699f654a58c01</t>
  </si>
  <si>
    <t>Install suction pump and components</t>
  </si>
  <si>
    <t>43047.2696866319</t>
  </si>
  <si>
    <t>2017-11-08T06:28:20-06:00</t>
  </si>
  <si>
    <t>jsaldana_2017-11-08_20-07-55_-0600_Wed</t>
  </si>
  <si>
    <t>1-07def11b62ee3684e0ab8944e34c051d</t>
  </si>
  <si>
    <t>Install hyd pump , purge hyd system and regulate pump pressure</t>
  </si>
  <si>
    <t>43047.8388401273</t>
  </si>
  <si>
    <t>2017-11-08T20:07:55-06:00</t>
  </si>
  <si>
    <t>jsaldana_2017-11-08_20-09-20_-0600_Wed</t>
  </si>
  <si>
    <t>1-88d799973dffbd4ecb6b2596ea0837e6</t>
  </si>
  <si>
    <t>Repair exhaust manifild turbo leak</t>
  </si>
  <si>
    <t>43047.839816331</t>
  </si>
  <si>
    <t>2017-11-08T20:09:20-06:00</t>
  </si>
  <si>
    <t>jsaldana_2017-11-08_20-10-13_-0600_Wed</t>
  </si>
  <si>
    <t>1-98f42b0c882b264d8c44b2f3803d48ac</t>
  </si>
  <si>
    <t>Remove and replace alternator and belt</t>
  </si>
  <si>
    <t>43047.8404368634</t>
  </si>
  <si>
    <t>2017-11-08T20:10:13-06:00</t>
  </si>
  <si>
    <t>jsalinas_2017-10-02_15-46-24_-0500_Mon</t>
  </si>
  <si>
    <t>1-4fc68c54a9f3e838353b7279a498b9f6</t>
  </si>
  <si>
    <t>jsalinas</t>
  </si>
  <si>
    <t>Salinas</t>
  </si>
  <si>
    <t>Salinas, Jesus</t>
  </si>
  <si>
    <t>105902611</t>
  </si>
  <si>
    <t>Stockable power end assembly Q-10</t>
  </si>
  <si>
    <t>43010.6572263079</t>
  </si>
  <si>
    <t>2017-10-02T15:46:24-05:00</t>
  </si>
  <si>
    <t>jsalinas_2017-10-03_16-51-54_-0500_Tue</t>
  </si>
  <si>
    <t>1-144086fb313a8964d11e0671091e39b0</t>
  </si>
  <si>
    <t>105902614</t>
  </si>
  <si>
    <t>Stockable power end assembly Q-10 install fluid</t>
  </si>
  <si>
    <t>43011.7027134838</t>
  </si>
  <si>
    <t>2017-10-03T16:51:54-05:00</t>
  </si>
  <si>
    <t>jsalinas_2017-10-04_15-20-10_-0500_Wed</t>
  </si>
  <si>
    <t>1-70a18043ee26cbc47c1384f004b01664</t>
  </si>
  <si>
    <t>105902616</t>
  </si>
  <si>
    <t>43012.6390102546</t>
  </si>
  <si>
    <t>2017-10-04T15:20:10-05:00</t>
  </si>
  <si>
    <t>jsalinas_2017-10-06_05-23-46_-0500_Fri</t>
  </si>
  <si>
    <t>1-ff580ee03c6d1239c49f01154b0faefc</t>
  </si>
  <si>
    <t>105903503</t>
  </si>
  <si>
    <t>43014.2248402199</t>
  </si>
  <si>
    <t>2017-10-06T05:23:46-05:00</t>
  </si>
  <si>
    <t>jsalinas_2017-10-06_13-14-46_-0500_Fri</t>
  </si>
  <si>
    <t>2-37085340dddd598e935ac6887d3076e9</t>
  </si>
  <si>
    <t>43014.5519232292</t>
  </si>
  <si>
    <t>2017-10-06T13:14:46-05:00</t>
  </si>
  <si>
    <t>jsalinas_2017-10-09_18-42-32_-0500_Mon</t>
  </si>
  <si>
    <t>1-f3158199d8801b58c6d40efcdae2309b</t>
  </si>
  <si>
    <t>105903205</t>
  </si>
  <si>
    <t>43017.7795467477</t>
  </si>
  <si>
    <t>2017-10-09T18:42:32-05:00</t>
  </si>
  <si>
    <t>jsalinas_2017-10-10_16-05-30_-0500_Tue</t>
  </si>
  <si>
    <t>1-6631ce997ab76891be8b398542a568b4</t>
  </si>
  <si>
    <t>105903207</t>
  </si>
  <si>
    <t>43018.6704957407</t>
  </si>
  <si>
    <t>2017-10-10T16:05:30-05:00</t>
  </si>
  <si>
    <t>jsalinas_2017-10-18_17-17-46_-0500_Wed</t>
  </si>
  <si>
    <t>1-ac59876a4eccf26f34640d3602c4bd2d</t>
  </si>
  <si>
    <t>105914494</t>
  </si>
  <si>
    <t>43026.7206802315</t>
  </si>
  <si>
    <t>2017-10-18T17:17:46-05:00</t>
  </si>
  <si>
    <t>jsalinas_2017-10-18_17-18-38_-0500_Wed</t>
  </si>
  <si>
    <t>1-7c7c49f67e87ad9b01ca09d04a3b0b27</t>
  </si>
  <si>
    <t>105914629</t>
  </si>
  <si>
    <t>43026.7212786921</t>
  </si>
  <si>
    <t>2017-10-18T17:18:38-05:00</t>
  </si>
  <si>
    <t>jsalinas_2017-10-19_17-16-59_-0500_Thu</t>
  </si>
  <si>
    <t>2-99efe0ac5b0cfb50b2d3780eb8dab637</t>
  </si>
  <si>
    <t>Finish Stockable power end assembly Q-10 install fluid end</t>
  </si>
  <si>
    <t>43027.7201303009</t>
  </si>
  <si>
    <t>2017-10-19T17:16:59-05:00</t>
  </si>
  <si>
    <t>jsalinas_2017-10-19_17-17-45_-0500_Thu</t>
  </si>
  <si>
    <t>1-9e67fe947ff62467164e1becf996145b</t>
  </si>
  <si>
    <t>105914628</t>
  </si>
  <si>
    <t>43027.7206621759</t>
  </si>
  <si>
    <t>2017-10-19T17:17:45-05:00</t>
  </si>
  <si>
    <t>jsalinas_2017-10-21_21-36-07_-0500_Sat</t>
  </si>
  <si>
    <t>1-b5acf7da12a0acf1dbecbed81775c73d</t>
  </si>
  <si>
    <t>43029.9000893634</t>
  </si>
  <si>
    <t>2017-10-21T21:36:07-05:00</t>
  </si>
  <si>
    <t>jsalinas_2017-10-24_14-28-13_-0500_Tue</t>
  </si>
  <si>
    <t>1-18c470be246eced6a2f2b2e1cf8cfe89</t>
  </si>
  <si>
    <t>105914630</t>
  </si>
  <si>
    <t>43032.6029318518</t>
  </si>
  <si>
    <t>2017-10-24T14:28:13-05:00</t>
  </si>
  <si>
    <t>jsalinas_2017-10-24_14-28-55_-0500_Tue</t>
  </si>
  <si>
    <t>1-f11b6b3e3b6b28224cb3ea6debba2829</t>
  </si>
  <si>
    <t>105914634</t>
  </si>
  <si>
    <t>43032.6034155093</t>
  </si>
  <si>
    <t>2017-10-24T14:28:55-05:00</t>
  </si>
  <si>
    <t>jsalinas_2017-10-24_14-29-38_-0500_Tue</t>
  </si>
  <si>
    <t>1-84a4b2614f7fef42f3b03236c3cc7282</t>
  </si>
  <si>
    <t>105914636</t>
  </si>
  <si>
    <t>43032.6039148958</t>
  </si>
  <si>
    <t>2017-10-24T14:29:38-05:00</t>
  </si>
  <si>
    <t>jsalinas_2017-10-24_14-30-21_-0500_Tue</t>
  </si>
  <si>
    <t>1-eb59a1d9cef0608e0d7d750d1e0af680</t>
  </si>
  <si>
    <t>105914640</t>
  </si>
  <si>
    <t>43032.6044137153</t>
  </si>
  <si>
    <t>2017-10-24T14:30:21-05:00</t>
  </si>
  <si>
    <t>jsalinas_2017-10-26_16-29-51_-0500_Thu</t>
  </si>
  <si>
    <t>1-4937ce31cf100e65d023857eb73789f8</t>
  </si>
  <si>
    <t>105914644</t>
  </si>
  <si>
    <t>43034.6874034491</t>
  </si>
  <si>
    <t>2017-10-26T16:29:51-05:00</t>
  </si>
  <si>
    <t>jsalinas_2017-10-26_16-30-57_-0500_Thu</t>
  </si>
  <si>
    <t>1-65a6ba2422c9b8accfd8fb98953a4ac3</t>
  </si>
  <si>
    <t>105914647</t>
  </si>
  <si>
    <t>43034.6881654167</t>
  </si>
  <si>
    <t>2017-10-26T16:30:57-05:00</t>
  </si>
  <si>
    <t>jsalinas_2017-10-26_16-31-28_-0500_Thu</t>
  </si>
  <si>
    <t>1-1aa3cfe0d8a71a17d48cc6a87ba66384</t>
  </si>
  <si>
    <t>Stockable power end assembly</t>
  </si>
  <si>
    <t>43034.6885185532</t>
  </si>
  <si>
    <t>2017-10-26T16:31:28-05:00</t>
  </si>
  <si>
    <t>jsalinas_2017-10-26_16-32-06_-0500_Thu</t>
  </si>
  <si>
    <t>1-4ab32b94cc980ef32cf759f1ca19ee18</t>
  </si>
  <si>
    <t>105914642</t>
  </si>
  <si>
    <t>43034.6889583102</t>
  </si>
  <si>
    <t>2017-10-26T16:32:05-05:00</t>
  </si>
  <si>
    <t>jsalinas_2017-10-30_05-05-12_-0500_Mon</t>
  </si>
  <si>
    <t>1-aa78692bf9a94165a9482ebf4415b2c5</t>
  </si>
  <si>
    <t>43038.2119525694</t>
  </si>
  <si>
    <t>2017-10-30T05:05:12-05:00</t>
  </si>
  <si>
    <t>jsalinas_2017-10-30_05-06-29_-0500_Mon</t>
  </si>
  <si>
    <t>1-b7e68321f65ff6be76f690126ec5f96c</t>
  </si>
  <si>
    <t>105914650</t>
  </si>
  <si>
    <t>43038.2128399884</t>
  </si>
  <si>
    <t>2017-10-30T05:06:29-05:00</t>
  </si>
  <si>
    <t>jsalinas_2017-10-30_17-19-54_-0500_Mon</t>
  </si>
  <si>
    <t>1-6be587d22b94e8fd21b155cadbb5fd55</t>
  </si>
  <si>
    <t>43038.7221631597</t>
  </si>
  <si>
    <t>2017-10-30T17:19:54-05:00</t>
  </si>
  <si>
    <t>jsalinas_2017-10-30_17-20-36_-0500_Mon</t>
  </si>
  <si>
    <t>1-1c1ae15be2165133ab0ec17ce19844cc</t>
  </si>
  <si>
    <t>105914649</t>
  </si>
  <si>
    <t>43038.7226445833</t>
  </si>
  <si>
    <t>2017-10-30T17:20:36-05:00</t>
  </si>
  <si>
    <t>jsalinas_2017-10-31_16-18-57_-0500_Tue</t>
  </si>
  <si>
    <t>1-3362a3105e7e87a7e5b11aa559b26763</t>
  </si>
  <si>
    <t>Finish rebuilding power end</t>
  </si>
  <si>
    <t>43039.6798282292</t>
  </si>
  <si>
    <t>2017-10-31T16:18:57-05:00</t>
  </si>
  <si>
    <t>jsalinas_2017-10-31_16-19-54_-0500_Tue</t>
  </si>
  <si>
    <t>1-e698aed6c7d73dd819ecce96a1423b6c</t>
  </si>
  <si>
    <t>43039.680492662</t>
  </si>
  <si>
    <t>2017-10-31T16:19:54-05:00</t>
  </si>
  <si>
    <t>jsalinas_2017-11-08_17-23-04_-0600_Wed</t>
  </si>
  <si>
    <t>1-71d681e2ef6b7fbc18e66d0490039e8d</t>
  </si>
  <si>
    <t>105932870</t>
  </si>
  <si>
    <t>43047.7243568866</t>
  </si>
  <si>
    <t>2017-11-08T17:23:04-06:00</t>
  </si>
  <si>
    <t>jsalinas_2017-11-08_17-25-30_-0600_Wed</t>
  </si>
  <si>
    <t>1-564c9bf769ae16c762cfb3dcd74c4c1c</t>
  </si>
  <si>
    <t>2017-11-08T09:00:00-06:00</t>
  </si>
  <si>
    <t>105935217</t>
  </si>
  <si>
    <t>43047.7260445023</t>
  </si>
  <si>
    <t>2017-11-08T17:25:30-06:00</t>
  </si>
  <si>
    <t>jsalinas_2017-11-09_16-38-28_-0600_Thu</t>
  </si>
  <si>
    <t>1-cd4ce38cfd872adb078158af5e57c6f1</t>
  </si>
  <si>
    <t>105935221</t>
  </si>
  <si>
    <t>43048.6933816435</t>
  </si>
  <si>
    <t>2017-11-09T16:38:28-06:00</t>
  </si>
  <si>
    <t>jsalinas_2017-11-09_16-39-39_-0600_Thu</t>
  </si>
  <si>
    <t>1-ca0fbe4b869f117a7f928cf9101f35f1</t>
  </si>
  <si>
    <t>105935225</t>
  </si>
  <si>
    <t>43048.6942106829</t>
  </si>
  <si>
    <t>2017-11-09T16:39:39-06:00</t>
  </si>
  <si>
    <t>jsalinas_2017-11-10_16-52-20_-0600_Fri</t>
  </si>
  <si>
    <t>1-62a214fb335ec17d0226e4592b2ed160</t>
  </si>
  <si>
    <t>43049.7030184144</t>
  </si>
  <si>
    <t>2017-11-10T16:52:20-06:00</t>
  </si>
  <si>
    <t>jsalinas_2017-11-10_16-52-53_-0600_Fri</t>
  </si>
  <si>
    <t>1-b577edb0bfa4e47fb10887e84d71800d</t>
  </si>
  <si>
    <t>105935223</t>
  </si>
  <si>
    <t>43049.7033941088</t>
  </si>
  <si>
    <t>2017-11-10T16:52:53-06:00</t>
  </si>
  <si>
    <t>jsolis_2017-10-06_07-04-29_-0500_Fri</t>
  </si>
  <si>
    <t>1-7174124c0a8b92e44f982a3672b08f5d</t>
  </si>
  <si>
    <t>jsolis</t>
  </si>
  <si>
    <t>Solis</t>
  </si>
  <si>
    <t>Solis, Javier</t>
  </si>
  <si>
    <t>Rpm inspection repair</t>
  </si>
  <si>
    <t>43014.2947874537</t>
  </si>
  <si>
    <t>2017-10-06T07:04:29-05:00</t>
  </si>
  <si>
    <t>jsolis_2017-10-06_07-05-57_-0500_Fri</t>
  </si>
  <si>
    <t>1-e2ab152346348eec20c4a09c2b427c14</t>
  </si>
  <si>
    <t>316817894</t>
  </si>
  <si>
    <t>12187516</t>
  </si>
  <si>
    <t>DOT Critical Inspection</t>
  </si>
  <si>
    <t>43014.2958097338</t>
  </si>
  <si>
    <t>2017-10-06T07:05:57-05:00</t>
  </si>
  <si>
    <t>jsolis_2017-10-06_07-07-33_-0500_Fri</t>
  </si>
  <si>
    <t>1-1a6249dc054cf82c978672a2d458f0cf</t>
  </si>
  <si>
    <t>316792099</t>
  </si>
  <si>
    <t>12326013</t>
  </si>
  <si>
    <t>Rpm inspection rapairs</t>
  </si>
  <si>
    <t>43014.2969171643</t>
  </si>
  <si>
    <t>2017-10-06T07:07:33-05:00</t>
  </si>
  <si>
    <t>jsolis_2017-10-07_07-07-08_-0500_Sat</t>
  </si>
  <si>
    <t>1-bd64fd82d5ec9c91a4e394e7f469bffe</t>
  </si>
  <si>
    <t>316819981</t>
  </si>
  <si>
    <t>11139145</t>
  </si>
  <si>
    <t>Rpm inspection repairs</t>
  </si>
  <si>
    <t>43015.2966270255</t>
  </si>
  <si>
    <t>2017-10-07T07:07:08-05:00</t>
  </si>
  <si>
    <t>jsolis_2017-10-08_07-44-00_-0500_Sun</t>
  </si>
  <si>
    <t>1-20ec98469848b4059055b1b3c7914799</t>
  </si>
  <si>
    <t>43016.3222242708</t>
  </si>
  <si>
    <t>2017-10-08T07:44:00-05:00</t>
  </si>
  <si>
    <t>jsolis_2017-10-09_07-17-04_-0500_Mon</t>
  </si>
  <si>
    <t>1-90199653bc0253d36011d48044ff069c</t>
  </si>
  <si>
    <t>43017.3035279282</t>
  </si>
  <si>
    <t>2017-10-09T07:17:04-05:00</t>
  </si>
  <si>
    <t>jsolis_2017-10-10_07-20-11_-0500_Tue</t>
  </si>
  <si>
    <t>1-7191485e898a8fad51116a11dc1343f3</t>
  </si>
  <si>
    <t>316817801</t>
  </si>
  <si>
    <t>43018.3056940278</t>
  </si>
  <si>
    <t>2017-10-10T07:20:11-05:00</t>
  </si>
  <si>
    <t>jsolis_2017-10-11_07-09-02_-0500_Wed</t>
  </si>
  <si>
    <t>1-0dbe631c264cdf50cfd17c3a79422682</t>
  </si>
  <si>
    <t>Rpms inspection repairs</t>
  </si>
  <si>
    <t>43019.2979411227</t>
  </si>
  <si>
    <t>2017-10-11T07:09:02-05:00</t>
  </si>
  <si>
    <t>jsolis_2017-10-12_07-10-39_-0500_Thu</t>
  </si>
  <si>
    <t>1-5f44e71f892fe7a7340ff9c3ef70cff3</t>
  </si>
  <si>
    <t>316843645</t>
  </si>
  <si>
    <t>11501060</t>
  </si>
  <si>
    <t>Rpms during S76b inspection</t>
  </si>
  <si>
    <t>43020.2990734722</t>
  </si>
  <si>
    <t>2017-10-12T07:10:39-05:00</t>
  </si>
  <si>
    <t>jsolis_2017-10-13_07-03-06_-0500_Fri</t>
  </si>
  <si>
    <t>1-9be06b6f04e72daf5eb8ec7a32faae59</t>
  </si>
  <si>
    <t>316727063</t>
  </si>
  <si>
    <t>11326754</t>
  </si>
  <si>
    <t>Replaced transmission</t>
  </si>
  <si>
    <t>43021.2938227546</t>
  </si>
  <si>
    <t>2017-10-13T07:03:06-05:00</t>
  </si>
  <si>
    <t>jsolis_2017-10-14_07-21-15_-0500_Sat</t>
  </si>
  <si>
    <t>1-61f98965cd9c7b03b189f7d24b4db1a9</t>
  </si>
  <si>
    <t>Rpms during s76b inspection</t>
  </si>
  <si>
    <t>43022.3064289699</t>
  </si>
  <si>
    <t>2017-10-14T07:21:15-05:00</t>
  </si>
  <si>
    <t>jsolis_2017-10-15_07-05-35_-0500_Sun</t>
  </si>
  <si>
    <t>1-81df8cdc33f2575d33da4a3723bff053</t>
  </si>
  <si>
    <t>43023.295552963</t>
  </si>
  <si>
    <t>2017-10-15T07:05:35-05:00</t>
  </si>
  <si>
    <t>jsolis_2017-10-16_07-10-54_-0500_Mon</t>
  </si>
  <si>
    <t>1-0a7236fd77b8d6881bc8380fa310c9b7</t>
  </si>
  <si>
    <t>315970094</t>
  </si>
  <si>
    <t>10701384</t>
  </si>
  <si>
    <t>Rpm inspection on ARC Blender</t>
  </si>
  <si>
    <t>43024.2992463079</t>
  </si>
  <si>
    <t>2017-10-16T07:10:54-05:00</t>
  </si>
  <si>
    <t>jsolis_2017-10-17_07-07-39_-0500_Tue</t>
  </si>
  <si>
    <t>1-9ba55ff0092400ce195d076452c25108</t>
  </si>
  <si>
    <t>Replace webasto to articfox haltank system</t>
  </si>
  <si>
    <t>43025.2969841898</t>
  </si>
  <si>
    <t>2017-10-17T07:07:39-05:00</t>
  </si>
  <si>
    <t>jsolis_2017-10-18_07-04-10_-0500_Wed</t>
  </si>
  <si>
    <t>1-41b9769f9697485d499554a2cb6f5a86</t>
  </si>
  <si>
    <t>316869467</t>
  </si>
  <si>
    <t>12060721</t>
  </si>
  <si>
    <t>Rpms during pm inspections</t>
  </si>
  <si>
    <t>43026.2945603819</t>
  </si>
  <si>
    <t>2017-10-18T07:04:10-05:00</t>
  </si>
  <si>
    <t>jsolis_2017-10-19_07-14-36_-0500_Thu</t>
  </si>
  <si>
    <t>1-b5c0c34885d79f47fcb9f1e704d075b9</t>
  </si>
  <si>
    <t>43027.3018059954</t>
  </si>
  <si>
    <t>2017-10-19T07:14:36-05:00</t>
  </si>
  <si>
    <t>jsolis_2017-10-20_07-07-09_-0500_Fri</t>
  </si>
  <si>
    <t>1-35d231715c6e5e4db902b49b0d21956a</t>
  </si>
  <si>
    <t>43028.2966329051</t>
  </si>
  <si>
    <t>2017-10-20T07:07:09-05:00</t>
  </si>
  <si>
    <t>jsolis_2017-10-20_07-10-01_-0500_Fri</t>
  </si>
  <si>
    <t>1-b7d8bafbf93a711d829276d9901e4622</t>
  </si>
  <si>
    <t>316879143</t>
  </si>
  <si>
    <t>12650548</t>
  </si>
  <si>
    <t>43028.298625625</t>
  </si>
  <si>
    <t>2017-10-20T07:10:01-05:00</t>
  </si>
  <si>
    <t>jsolis_2017-10-21_07-33-38_-0500_Sat</t>
  </si>
  <si>
    <t>1-c6d5759b29badb75c55c10dce3563429</t>
  </si>
  <si>
    <t>43029.3150272685</t>
  </si>
  <si>
    <t>2017-10-21T07:33:38-05:00</t>
  </si>
  <si>
    <t>jsolis_2017-10-22_07-06-46_-0500_Sun</t>
  </si>
  <si>
    <t>1-111523220a13a83fd2e9b75f35b5029d</t>
  </si>
  <si>
    <t>316888265</t>
  </si>
  <si>
    <t>12716690</t>
  </si>
  <si>
    <t>43030.2963686458</t>
  </si>
  <si>
    <t>2017-10-22T07:06:46-05:00</t>
  </si>
  <si>
    <t>jsolis_2017-10-23_07-15-35_-0500_Mon</t>
  </si>
  <si>
    <t>1-c861d349807b7ff174ecbd7e6b384f8f</t>
  </si>
  <si>
    <t>316894867</t>
  </si>
  <si>
    <t>43031.3024915741</t>
  </si>
  <si>
    <t>2017-10-23T07:15:35-05:00</t>
  </si>
  <si>
    <t>jsolis_2017-10-25_07-18-38_-0500_Wed</t>
  </si>
  <si>
    <t>1-6b5f00eed9596a6da4b7febd449eefb2</t>
  </si>
  <si>
    <t>316899317</t>
  </si>
  <si>
    <t>12195872</t>
  </si>
  <si>
    <t>43033.3046107407</t>
  </si>
  <si>
    <t>2017-10-25T07:18:38-05:00</t>
  </si>
  <si>
    <t>jsolis_2017-10-25_07-20-21_-0500_Wed</t>
  </si>
  <si>
    <t>1-967b26380ddeb33da1aba34168b5a2d3</t>
  </si>
  <si>
    <t>43033.3058046065</t>
  </si>
  <si>
    <t>2017-10-25T07:20:21-05:00</t>
  </si>
  <si>
    <t>jsolis_2017-10-26_07-03-38_-0500_Thu</t>
  </si>
  <si>
    <t>1-0be5b9d326f122652717b5d6db77c859</t>
  </si>
  <si>
    <t>43034.2941953588</t>
  </si>
  <si>
    <t>2017-10-26T07:03:38-05:00</t>
  </si>
  <si>
    <t>jsolis_2017-10-27_07-04-45_-0500_Fri</t>
  </si>
  <si>
    <t>1-20ab48a0465406d03a0cc29d53532bff</t>
  </si>
  <si>
    <t>43035.2949693519</t>
  </si>
  <si>
    <t>2017-10-27T07:04:45-05:00</t>
  </si>
  <si>
    <t>jsolis_2017-10-28_07-11-30_-0500_Sat</t>
  </si>
  <si>
    <t>1-5f74f71888ecbddfa18c3a9a237d461f</t>
  </si>
  <si>
    <t>316922853</t>
  </si>
  <si>
    <t>11633148</t>
  </si>
  <si>
    <t>Perform G35C1 pm inspection</t>
  </si>
  <si>
    <t>43036.2996574653</t>
  </si>
  <si>
    <t>2017-10-28T07:11:30-05:00</t>
  </si>
  <si>
    <t>jsolis_2017-10-29_22-31-55_-0500_Sun</t>
  </si>
  <si>
    <t>1-a4d0b0a09c2c417df80a4566e9748386</t>
  </si>
  <si>
    <t>316925461</t>
  </si>
  <si>
    <t>43037.938834375</t>
  </si>
  <si>
    <t>2017-10-29T22:31:55-05:00</t>
  </si>
  <si>
    <t>jsolis_2017-10-30_07-16-38_-0500_Mon</t>
  </si>
  <si>
    <t>1-29a68c84678dc08075a6c0b0c941ef40</t>
  </si>
  <si>
    <t>316925466</t>
  </si>
  <si>
    <t>Repair air leak in control stand</t>
  </si>
  <si>
    <t>43038.3032272222</t>
  </si>
  <si>
    <t>2017-10-30T07:16:38-05:00</t>
  </si>
  <si>
    <t>jsolis_2017-10-30_07-17-57_-0500_Mon</t>
  </si>
  <si>
    <t>1-1183044dc88f8cffd48e40a580bed8e5</t>
  </si>
  <si>
    <t>316925263</t>
  </si>
  <si>
    <t>11644697</t>
  </si>
  <si>
    <t>RPMs during DOT critical</t>
  </si>
  <si>
    <t>43038.3041329051</t>
  </si>
  <si>
    <t>2017-10-30T07:17:57-05:00</t>
  </si>
  <si>
    <t>jsolis_2017-10-31_07-04-06_-0500_Tue</t>
  </si>
  <si>
    <t>1-04771ba17e75584dcd6f2d7089175043</t>
  </si>
  <si>
    <t>Rpms during S45 C1 inspection</t>
  </si>
  <si>
    <t>43039.2945250463</t>
  </si>
  <si>
    <t>2017-10-31T07:04:06-05:00</t>
  </si>
  <si>
    <t>jsolis_2017-11-01_07-28-24_-0500_Wed</t>
  </si>
  <si>
    <t>1-6c2555a7ecfde51d746ddad227417652</t>
  </si>
  <si>
    <t>316938118</t>
  </si>
  <si>
    <t>12681008</t>
  </si>
  <si>
    <t>43040.3113916319</t>
  </si>
  <si>
    <t>2017-11-01T07:28:24-05:00</t>
  </si>
  <si>
    <t>jsolis_2017-11-01_07-30-09_-0500_Wed</t>
  </si>
  <si>
    <t>1-d497d51a62ab472e64441e979f0da99f</t>
  </si>
  <si>
    <t>43040.312615463</t>
  </si>
  <si>
    <t>2017-11-01T07:30:09-05:00</t>
  </si>
  <si>
    <t>jvega_2017-10-03_20-43-05_-0500_Tue</t>
  </si>
  <si>
    <t>1-52c754bc41cb722b3ce9e6051433321b</t>
  </si>
  <si>
    <t>jvega</t>
  </si>
  <si>
    <t>Vega</t>
  </si>
  <si>
    <t>Vega, Jose</t>
  </si>
  <si>
    <t>G06C PM</t>
  </si>
  <si>
    <t>43011.8632541088</t>
  </si>
  <si>
    <t>2017-10-03T20:43:05-05:00</t>
  </si>
  <si>
    <t>jvega_2017-10-10_20-18-28_-0500_Tue</t>
  </si>
  <si>
    <t>1-077272d65b50886872a43b98090fee24</t>
  </si>
  <si>
    <t>Removed and installed tranny and oil cooler</t>
  </si>
  <si>
    <t>43018.8461669907</t>
  </si>
  <si>
    <t>2017-10-10T20:18:28-05:00</t>
  </si>
  <si>
    <t>jvega_2017-10-10_20-19-44_-0500_Tue</t>
  </si>
  <si>
    <t>1-9850903b294b3a3c017e4b5279171fc8</t>
  </si>
  <si>
    <t>316707855</t>
  </si>
  <si>
    <t>S76B PM</t>
  </si>
  <si>
    <t>43018.847038831</t>
  </si>
  <si>
    <t>2017-10-10T20:19:44-05:00</t>
  </si>
  <si>
    <t>jvega_2017-10-10_20-20-38_-0500_Tue</t>
  </si>
  <si>
    <t>1-1a45116a594e65666abbf5082c18ca98</t>
  </si>
  <si>
    <t>316832958</t>
  </si>
  <si>
    <t>Installed missing ladder</t>
  </si>
  <si>
    <t>43018.8476720486</t>
  </si>
  <si>
    <t>2017-10-10T20:20:38-05:00</t>
  </si>
  <si>
    <t>jvega_2017-10-10_20-21-41_-0500_Tue</t>
  </si>
  <si>
    <t>1-9e18333e0d4d1f01741423fb082789d5</t>
  </si>
  <si>
    <t>316832952</t>
  </si>
  <si>
    <t>Repaired leak on tranny oil pan filter housing</t>
  </si>
  <si>
    <t>43018.8483941319</t>
  </si>
  <si>
    <t>2017-10-10T20:21:41-05:00</t>
  </si>
  <si>
    <t>jvega_2017-10-10_20-22-39_-0500_Tue</t>
  </si>
  <si>
    <t>1-c17dab096bbeaa94eb52ab91362b70fa</t>
  </si>
  <si>
    <t>316832949</t>
  </si>
  <si>
    <t>Installed missing fire extinguisher</t>
  </si>
  <si>
    <t>43018.849069456</t>
  </si>
  <si>
    <t>2017-10-10T20:22:39-05:00</t>
  </si>
  <si>
    <t>jvega_2017-10-10_20-23-35_-0500_Tue</t>
  </si>
  <si>
    <t>1-122978b5ac7020d3a71e806825fad2b9</t>
  </si>
  <si>
    <t>2017-10-09T14:00:00-05:00</t>
  </si>
  <si>
    <t>316832947</t>
  </si>
  <si>
    <t>Removed and replaced dot tape</t>
  </si>
  <si>
    <t>43018.8497220255</t>
  </si>
  <si>
    <t>2017-10-10T20:23:35-05:00</t>
  </si>
  <si>
    <t>jvega_2017-10-10_20-24-28_-0500_Tue</t>
  </si>
  <si>
    <t>1-464d9e1a129843dcc7193ac96ea9a759</t>
  </si>
  <si>
    <t>316816232</t>
  </si>
  <si>
    <t>Diagnos fuel system not holding prime</t>
  </si>
  <si>
    <t>43018.8503263889</t>
  </si>
  <si>
    <t>2017-10-10T20:24:28-05:00</t>
  </si>
  <si>
    <t>jvega_2017-10-10_20-26-01_-0500_Tue</t>
  </si>
  <si>
    <t>1-16322b5568f2ed2080cb0b5ea65c5dc2</t>
  </si>
  <si>
    <t>2017-10-08T06:30:00-05:00</t>
  </si>
  <si>
    <t>315898123</t>
  </si>
  <si>
    <t>Replace glad hands</t>
  </si>
  <si>
    <t>43018.8514039815</t>
  </si>
  <si>
    <t>2017-10-10T20:26:01-05:00</t>
  </si>
  <si>
    <t>jvega_2017-10-10_20-26-50_-0500_Tue</t>
  </si>
  <si>
    <t>1-6f3af472b317cf028d54ab87f53e5c61</t>
  </si>
  <si>
    <t>2017-10-08T07:30:00-05:00</t>
  </si>
  <si>
    <t>315898127</t>
  </si>
  <si>
    <t>Removed and replace mud flaps</t>
  </si>
  <si>
    <t>43018.8519680671</t>
  </si>
  <si>
    <t>2017-10-10T20:26:50-05:00</t>
  </si>
  <si>
    <t>jvega_2017-10-10_20-27-46_-0500_Tue</t>
  </si>
  <si>
    <t>1-1d2f9cb102ca74a727062a54ff8fd7a9</t>
  </si>
  <si>
    <t>2017-10-08T08:30:00-05:00</t>
  </si>
  <si>
    <t>315898128</t>
  </si>
  <si>
    <t>Remove and replace air filter cover</t>
  </si>
  <si>
    <t>43018.8526221644</t>
  </si>
  <si>
    <t>2017-10-10T20:27:46-05:00</t>
  </si>
  <si>
    <t>jvega_2017-10-10_20-28-43_-0500_Tue</t>
  </si>
  <si>
    <t>1-31d662b982ed2aedb23be14c258f4488</t>
  </si>
  <si>
    <t>2017-10-08T09:30:00-05:00</t>
  </si>
  <si>
    <t>315898131</t>
  </si>
  <si>
    <t>Repaired upper door lights</t>
  </si>
  <si>
    <t>43018.8532780324</t>
  </si>
  <si>
    <t>2017-10-10T20:28:43-05:00</t>
  </si>
  <si>
    <t>jvega_2017-10-10_20-29-36_-0500_Tue</t>
  </si>
  <si>
    <t>1-efd3d17a4131c832bb11ff79019d321c</t>
  </si>
  <si>
    <t>2017-10-08T10:30:00-05:00</t>
  </si>
  <si>
    <t>315898132</t>
  </si>
  <si>
    <t>Removed and replace hvac control knobs</t>
  </si>
  <si>
    <t>43018.8538957292</t>
  </si>
  <si>
    <t>2017-10-10T20:29:36-05:00</t>
  </si>
  <si>
    <t>jvega_2017-10-10_20-30-32_-0500_Tue</t>
  </si>
  <si>
    <t>1-a1bffa4c906b20df9dab7fd31a574fea</t>
  </si>
  <si>
    <t>315005968</t>
  </si>
  <si>
    <t>Installed missing blood borne kit</t>
  </si>
  <si>
    <t>43018.8545459143</t>
  </si>
  <si>
    <t>2017-10-10T20:30:32-05:00</t>
  </si>
  <si>
    <t>jvega_2017-10-10_20-31-41_-0500_Tue</t>
  </si>
  <si>
    <t>1-b30a116b51f50e3e78c160d025402a46</t>
  </si>
  <si>
    <t>2017-10-08T11:30:00-05:00</t>
  </si>
  <si>
    <t>315005970</t>
  </si>
  <si>
    <t>Replace air cleaner bolt</t>
  </si>
  <si>
    <t>43018.8553435301</t>
  </si>
  <si>
    <t>2017-10-10T20:31:41-05:00</t>
  </si>
  <si>
    <t>jvega_2017-10-10_20-32-35_-0500_Tue</t>
  </si>
  <si>
    <t>1-b51ca37512fad7b829f4f6c0e156c21c</t>
  </si>
  <si>
    <t>2017-10-08T12:30:00-05:00</t>
  </si>
  <si>
    <t>315007272</t>
  </si>
  <si>
    <t>43018.8559696875</t>
  </si>
  <si>
    <t>2017-10-10T20:32:35-05:00</t>
  </si>
  <si>
    <t>jvega_2017-10-10_20-33-30_-0500_Tue</t>
  </si>
  <si>
    <t>1-3d521deae059a4b10d5f3a9d1ab9bb60</t>
  </si>
  <si>
    <t>315007273</t>
  </si>
  <si>
    <t>Repaired engine oil leak</t>
  </si>
  <si>
    <t>43018.8566059028</t>
  </si>
  <si>
    <t>2017-10-10T20:33:30-05:00</t>
  </si>
  <si>
    <t>jvega_2017-10-10_20-34-25_-0500_Tue</t>
  </si>
  <si>
    <t>1-ee03607f5bd4b18bf31e3e66aa0afd24</t>
  </si>
  <si>
    <t>316832486</t>
  </si>
  <si>
    <t>Removed and installed gear pumps</t>
  </si>
  <si>
    <t>43018.8572392824</t>
  </si>
  <si>
    <t>2017-10-10T20:34:25-05:00</t>
  </si>
  <si>
    <t>jvega_2017-10-10_20-35-31_-0500_Tue</t>
  </si>
  <si>
    <t>1-868160665a19b6b953c8955ffcb88d8e</t>
  </si>
  <si>
    <t>316831658</t>
  </si>
  <si>
    <t>Removed cross heads from power end</t>
  </si>
  <si>
    <t>43018.8580013657</t>
  </si>
  <si>
    <t>2017-10-10T20:35:31-05:00</t>
  </si>
  <si>
    <t>jvega_2017-10-10_20-38-46_-0500_Tue</t>
  </si>
  <si>
    <t>1-3117df26152f6c0cc1099bda6e28442b</t>
  </si>
  <si>
    <t>43018.8602560069</t>
  </si>
  <si>
    <t>2017-10-10T20:38:46-05:00</t>
  </si>
  <si>
    <t>jvega_2017-10-10_20-39-55_-0500_Tue</t>
  </si>
  <si>
    <t>1-f1885b619171c2603b383e98b6cc83f9</t>
  </si>
  <si>
    <t>2017-10-06T14:30:00-05:00</t>
  </si>
  <si>
    <t>316831660</t>
  </si>
  <si>
    <t>Replace hydro fittings on lube pump</t>
  </si>
  <si>
    <t>43018.8610546181</t>
  </si>
  <si>
    <t>2017-10-10T20:39:55-05:00</t>
  </si>
  <si>
    <t>jvega_2017-10-10_20-41-05_-0500_Tue</t>
  </si>
  <si>
    <t>1-32736b8228c1fd204d2cd790e4d7bf7c</t>
  </si>
  <si>
    <t>43018.8618715741</t>
  </si>
  <si>
    <t>2017-10-10T20:41:05-05:00</t>
  </si>
  <si>
    <t>jvega_2017-10-10_20-42-00_-0500_Tue</t>
  </si>
  <si>
    <t>1-1a29bd508c2c0e72f30bd071e4fd4579</t>
  </si>
  <si>
    <t>316509458</t>
  </si>
  <si>
    <t>12597431</t>
  </si>
  <si>
    <t>S53B PM</t>
  </si>
  <si>
    <t>43018.862510162</t>
  </si>
  <si>
    <t>2017-10-10T20:42:00-05:00</t>
  </si>
  <si>
    <t>jvega_2017-10-10_20-43-12_-0500_Tue</t>
  </si>
  <si>
    <t>1-afd76c55722729af39197cb4bb9c1b08</t>
  </si>
  <si>
    <t>10983807</t>
  </si>
  <si>
    <t>43018.8633429745</t>
  </si>
  <si>
    <t>2017-10-10T20:43:12-05:00</t>
  </si>
  <si>
    <t>jvega_2017-10-10_20-44-08_-0500_Tue</t>
  </si>
  <si>
    <t>1-23ae96b0cee3e4df85ec714daf67acf6</t>
  </si>
  <si>
    <t>316575187</t>
  </si>
  <si>
    <t>11690508</t>
  </si>
  <si>
    <t>S53C PM</t>
  </si>
  <si>
    <t>43018.8639835648</t>
  </si>
  <si>
    <t>2017-10-10T20:44:08-05:00</t>
  </si>
  <si>
    <t>jvega_2017-10-10_20-45-24_-0500_Tue</t>
  </si>
  <si>
    <t>1-42370c8e299dd5e616c6504f052d1a41</t>
  </si>
  <si>
    <t>43018.8648637731</t>
  </si>
  <si>
    <t>2017-10-10T20:45:24-05:00</t>
  </si>
  <si>
    <t>jvega_2017-10-18_08-47-48_-0500_Wed</t>
  </si>
  <si>
    <t>1-908d8978977873ff72226a81d41cdd47</t>
  </si>
  <si>
    <t>Remove damaged engine and componets. Install reman engin and componets refill fluids</t>
  </si>
  <si>
    <t>43026.3665373148</t>
  </si>
  <si>
    <t>2017-10-18T08:47:48-05:00</t>
  </si>
  <si>
    <t>jvega_2017-10-18_08-49-33_-0500_Wed</t>
  </si>
  <si>
    <t>1-7dbb976aa5e35554fa0693db9187e625</t>
  </si>
  <si>
    <t>316866957</t>
  </si>
  <si>
    <t>Repaired oil leak at lube pump</t>
  </si>
  <si>
    <t>43026.3677493287</t>
  </si>
  <si>
    <t>2017-10-18T08:49:33-05:00</t>
  </si>
  <si>
    <t>jvega_2017-10-18_08-50-36_-0500_Wed</t>
  </si>
  <si>
    <t>1-86ca3abec54c87bca949121a432ba645</t>
  </si>
  <si>
    <t>316860611</t>
  </si>
  <si>
    <t>Finish installing fuel cooler and rail unit up for test tank</t>
  </si>
  <si>
    <t>43026.3684792477</t>
  </si>
  <si>
    <t>2017-10-18T08:50:36-05:00</t>
  </si>
  <si>
    <t>jvega_2017-10-18_08-51-55_-0500_Wed</t>
  </si>
  <si>
    <t>1-21b81f9627562d265c453884153a2908</t>
  </si>
  <si>
    <t>316866330</t>
  </si>
  <si>
    <t>Trouble shoot inop work lights, replaced lights and rewired lights with new harness</t>
  </si>
  <si>
    <t>43026.3693965625</t>
  </si>
  <si>
    <t>2017-10-18T08:51:55-05:00</t>
  </si>
  <si>
    <t>jvega_2017-10-18_08-53-27_-0500_Wed</t>
  </si>
  <si>
    <t>1-4541165f41f1ff3f697d3784a7caf3f8</t>
  </si>
  <si>
    <t>316859487</t>
  </si>
  <si>
    <t>Removed and replaced right angle drive, to much play on fan portion</t>
  </si>
  <si>
    <t>43026.3704567014</t>
  </si>
  <si>
    <t>2017-10-18T08:53:27-05:00</t>
  </si>
  <si>
    <t>jvega_2017-10-18_08-55-03_-0500_Wed</t>
  </si>
  <si>
    <t>1-8d51193a7aa2b3b1759753d55e1cac79</t>
  </si>
  <si>
    <t>316859486</t>
  </si>
  <si>
    <t>Engine oil leak at oil filter housing R/R o-ring to air feed pipping</t>
  </si>
  <si>
    <t>43026.371562581</t>
  </si>
  <si>
    <t>2017-10-18T08:55:03-05:00</t>
  </si>
  <si>
    <t>jvega_2017-10-18_08-57-04_-0500_Wed</t>
  </si>
  <si>
    <t>1-efcd20092ea268189e0749600b573b78</t>
  </si>
  <si>
    <t>316859485</t>
  </si>
  <si>
    <t>Repaired hydro leak at lube pump</t>
  </si>
  <si>
    <t>43026.372968912</t>
  </si>
  <si>
    <t>2017-10-18T08:57:04-05:00</t>
  </si>
  <si>
    <t>jvega_2017-10-18_08-58-09_-0500_Wed</t>
  </si>
  <si>
    <t>1-a412df4a0dfcffab9f6dfc3991208fe3</t>
  </si>
  <si>
    <t>Finish with the installation of tranny</t>
  </si>
  <si>
    <t>43026.3737262963</t>
  </si>
  <si>
    <t>2017-10-18T08:58:09-05:00</t>
  </si>
  <si>
    <t>jvega_2017-10-18_08-59-10_-0500_Wed</t>
  </si>
  <si>
    <t>1-822730dac41e540a6be5c8ac5f14a5b9</t>
  </si>
  <si>
    <t>316864045</t>
  </si>
  <si>
    <t>R/R coolent hose to oil cooler</t>
  </si>
  <si>
    <t>43026.3744240972</t>
  </si>
  <si>
    <t>2017-10-18T08:59:10-05:00</t>
  </si>
  <si>
    <t>jvega_2017-10-18_09-00-06_-0500_Wed</t>
  </si>
  <si>
    <t>1-b3f19252619b7689cee94f869108b57f</t>
  </si>
  <si>
    <t>316864046</t>
  </si>
  <si>
    <t>R/R high pressure hose to lube pump</t>
  </si>
  <si>
    <t>43026.375072662</t>
  </si>
  <si>
    <t>2017-10-18T09:00:06-05:00</t>
  </si>
  <si>
    <t>jvega_2017-10-18_09-01-12_-0500_Wed</t>
  </si>
  <si>
    <t>1-6ba83f4eff61c15bc6e04ecc87615dbd</t>
  </si>
  <si>
    <t>316864047</t>
  </si>
  <si>
    <t>R/R work lights on front driver side, wire torn off</t>
  </si>
  <si>
    <t>43026.3758402315</t>
  </si>
  <si>
    <t>2017-10-18T09:01:12-05:00</t>
  </si>
  <si>
    <t>jvega_2017-10-18_09-02-27_-0500_Wed</t>
  </si>
  <si>
    <t>1-7b9f1cb8b30d37fc1be35e3d18bbb449</t>
  </si>
  <si>
    <t>316852123</t>
  </si>
  <si>
    <t>Cylinder leak down test</t>
  </si>
  <si>
    <t>43026.3767108681</t>
  </si>
  <si>
    <t>2017-10-18T09:02:27-05:00</t>
  </si>
  <si>
    <t>jvega_2017-10-18_09-03-40_-0500_Wed</t>
  </si>
  <si>
    <t>1-912e2256f62533adcfb52d0993713428</t>
  </si>
  <si>
    <t>316852244</t>
  </si>
  <si>
    <t>12738579</t>
  </si>
  <si>
    <t>Replace suction pump control head</t>
  </si>
  <si>
    <t>43026.3775544907</t>
  </si>
  <si>
    <t>2017-10-18T09:03:40-05:00</t>
  </si>
  <si>
    <t>jvega_2017-10-18_09-04-39_-0500_Wed</t>
  </si>
  <si>
    <t>1-34ce0c8010345d177f6d05d6e72e70d5</t>
  </si>
  <si>
    <t>43026.3782304977</t>
  </si>
  <si>
    <t>2017-10-18T09:04:39-05:00</t>
  </si>
  <si>
    <t>jvega_2017-10-18_09-05-28_-0500_Wed</t>
  </si>
  <si>
    <t>1-2da01d8736d277c5aba3a13dc1dd7062</t>
  </si>
  <si>
    <t>Install turbers and rockers</t>
  </si>
  <si>
    <t>43026.3787979514</t>
  </si>
  <si>
    <t>2017-10-18T09:05:28-05:00</t>
  </si>
  <si>
    <t>jvega_2017-10-18_09-06-53_-0500_Wed</t>
  </si>
  <si>
    <t>1-eeefef07f4f3776ffa2c6150083973f9</t>
  </si>
  <si>
    <t>R/R wheel seals</t>
  </si>
  <si>
    <t>43026.3797838542</t>
  </si>
  <si>
    <t>2017-10-18T09:06:53-05:00</t>
  </si>
  <si>
    <t>jvega_2017-10-18_09-07-50_-0500_Wed</t>
  </si>
  <si>
    <t>1-6e7ee00869e3a2ee082a6a5ad6cae612</t>
  </si>
  <si>
    <t>Repaired transfer case, no hydro pressure</t>
  </si>
  <si>
    <t>43026.3804485185</t>
  </si>
  <si>
    <t>2017-10-18T09:07:50-05:00</t>
  </si>
  <si>
    <t>jvega_2017-10-24_09-07-04_-0500_Tue</t>
  </si>
  <si>
    <t>1-d567402a0170444efbc948125e375704</t>
  </si>
  <si>
    <t>316870615</t>
  </si>
  <si>
    <t>Hydro tank leaking, replaced side glass guages, reseal tank</t>
  </si>
  <si>
    <t>43032.3799105324</t>
  </si>
  <si>
    <t>2017-10-24T09:07:04-05:00</t>
  </si>
  <si>
    <t>jvega_2017-10-24_09-09-02_-0500_Tue</t>
  </si>
  <si>
    <t>1-55c89e13d56370c925b7b09b0f5dfa9c</t>
  </si>
  <si>
    <t>2017-10-18T15:00:00-05:00</t>
  </si>
  <si>
    <t>316870571</t>
  </si>
  <si>
    <t>Repaired all leaks on coolent lines going to oil cooler</t>
  </si>
  <si>
    <t>43032.3812834607</t>
  </si>
  <si>
    <t>2017-10-24T09:09:02-05:00</t>
  </si>
  <si>
    <t>jvega_2017-10-24_09-10-30_-0500_Tue</t>
  </si>
  <si>
    <t>1-0e4ce6ff1ebe8679d6fcd9781f6cf94f</t>
  </si>
  <si>
    <t>316831657</t>
  </si>
  <si>
    <t>43032.3822945833</t>
  </si>
  <si>
    <t>2017-10-24T09:10:30-05:00</t>
  </si>
  <si>
    <t>jvega_2017-10-24_09-11-52_-0500_Tue</t>
  </si>
  <si>
    <t>1-8ab61133191b2a2c18334f335a274b28</t>
  </si>
  <si>
    <t>Removed damaged dot tape and replaced with new</t>
  </si>
  <si>
    <t>43032.3832448958</t>
  </si>
  <si>
    <t>2017-10-24T09:11:52-05:00</t>
  </si>
  <si>
    <t>jvega_2017-10-24_09-13-30_-0500_Tue</t>
  </si>
  <si>
    <t>1-b299b99930886a5065509223efd027b6</t>
  </si>
  <si>
    <t>Finished installing tranny, installed starter lube pump and all guards</t>
  </si>
  <si>
    <t>43032.3843851505</t>
  </si>
  <si>
    <t>2017-10-24T09:13:30-05:00</t>
  </si>
  <si>
    <t>jvega_2017-10-24_09-15-15_-0500_Tue</t>
  </si>
  <si>
    <t>1-6554689fa9db911ff087be15d6fae50b</t>
  </si>
  <si>
    <t>316884895</t>
  </si>
  <si>
    <t>Removed and replaced 3 tranny hoses</t>
  </si>
  <si>
    <t>43032.3855923958</t>
  </si>
  <si>
    <t>2017-10-24T09:15:15-05:00</t>
  </si>
  <si>
    <t>jvega_2017-10-24_09-16-45_-0500_Tue</t>
  </si>
  <si>
    <t>1-91fff60f7bf19e8d9fc12c2989a04c40</t>
  </si>
  <si>
    <t>Remove and replaced coolant hoses with new fittings</t>
  </si>
  <si>
    <t>43032.3866351157</t>
  </si>
  <si>
    <t>2017-10-24T09:16:45-05:00</t>
  </si>
  <si>
    <t>jvega_2017-10-24_09-18-33_-0500_Tue</t>
  </si>
  <si>
    <t>1-b7feeeaecba6cdb068182db3dafb042f</t>
  </si>
  <si>
    <t>316889351</t>
  </si>
  <si>
    <t>12650518</t>
  </si>
  <si>
    <t>R/R LA #1pump</t>
  </si>
  <si>
    <t>43032.3878911921</t>
  </si>
  <si>
    <t>2017-10-24T09:18:33-05:00</t>
  </si>
  <si>
    <t>jvega_2017-10-24_09-19-56_-0500_Tue</t>
  </si>
  <si>
    <t>1-ba972697dec00622ed8ccf540aec84d0</t>
  </si>
  <si>
    <t>316889349</t>
  </si>
  <si>
    <t>R/R 20" gasket on discharge pump</t>
  </si>
  <si>
    <t>43032.3888532176</t>
  </si>
  <si>
    <t>2017-10-24T09:19:56-05:00</t>
  </si>
  <si>
    <t>jvega_2017-10-24_09-21-47_-0500_Tue</t>
  </si>
  <si>
    <t>1-7f00693e3749e342bff7181a2969c269</t>
  </si>
  <si>
    <t>316889350</t>
  </si>
  <si>
    <t>Adjust pressure on suction pump</t>
  </si>
  <si>
    <t>43032.3901331597</t>
  </si>
  <si>
    <t>2017-10-24T09:21:47-05:00</t>
  </si>
  <si>
    <t>jvega_2017-10-24_09-22-58_-0500_Tue</t>
  </si>
  <si>
    <t>1-e72310670c48d65fafc71c4420453241</t>
  </si>
  <si>
    <t>316652994</t>
  </si>
  <si>
    <t>Do weight permit on unit</t>
  </si>
  <si>
    <t>43032.3909519792</t>
  </si>
  <si>
    <t>2017-10-24T09:22:58-05:00</t>
  </si>
  <si>
    <t>jvega_2017-10-24_09-24-13_-0500_Tue</t>
  </si>
  <si>
    <t>1-f59a0af8d3b9b3f18efe745b5c4186c4</t>
  </si>
  <si>
    <t>316889352</t>
  </si>
  <si>
    <t>Adjust fan belts</t>
  </si>
  <si>
    <t>43032.3918228241</t>
  </si>
  <si>
    <t>2017-10-24T09:24:13-05:00</t>
  </si>
  <si>
    <t>jvega_2017-10-24_09-25-04_-0500_Tue</t>
  </si>
  <si>
    <t>1-d8c2b4045325da2534acd2c9d4c516b5</t>
  </si>
  <si>
    <t>316888490</t>
  </si>
  <si>
    <t>R/R fuel tank isolation and fuel caps</t>
  </si>
  <si>
    <t>43032.3924171065</t>
  </si>
  <si>
    <t>2017-10-24T09:25:04-05:00</t>
  </si>
  <si>
    <t>jvega_2017-10-24_09-30-34_-0500_Tue</t>
  </si>
  <si>
    <t>1-671b493d663bf16b49ee177e4b694716</t>
  </si>
  <si>
    <t>316888492</t>
  </si>
  <si>
    <t>Broken aso, r/r rig savers</t>
  </si>
  <si>
    <t>43032.3962303588</t>
  </si>
  <si>
    <t>2017-10-24T09:30:34-05:00</t>
  </si>
  <si>
    <t>jvega_2017-10-24_09-32-00_-0500_Tue</t>
  </si>
  <si>
    <t>1-a49a20bc9b72ce2c672cdeaf0198deeb</t>
  </si>
  <si>
    <t>2017-10-21T12:30:00-05:00</t>
  </si>
  <si>
    <t>316898844</t>
  </si>
  <si>
    <t>11989965</t>
  </si>
  <si>
    <t>Diagnose hard start , r/r battery cables, fixed hard start issue</t>
  </si>
  <si>
    <t>43032.3972257292</t>
  </si>
  <si>
    <t>2017-10-24T09:32:00-05:00</t>
  </si>
  <si>
    <t>jvega_2017-10-24_09-34-20_-0500_Tue</t>
  </si>
  <si>
    <t>1-a7ab66e61816cd0ff91de92eb8fa6e1b</t>
  </si>
  <si>
    <t>2017-10-21T13:30:00-05:00</t>
  </si>
  <si>
    <t>316898837</t>
  </si>
  <si>
    <t>Fixed leaking hoses at hydro pump</t>
  </si>
  <si>
    <t>43032.3988427315</t>
  </si>
  <si>
    <t>2017-10-24T09:34:20-05:00</t>
  </si>
  <si>
    <t>jvega_2017-10-24_09-35-27_-0500_Tue</t>
  </si>
  <si>
    <t>1-89a99a35338354ac75f2860c62469ef6</t>
  </si>
  <si>
    <t>2017-10-21T14:30:00-05:00</t>
  </si>
  <si>
    <t>316898831</t>
  </si>
  <si>
    <t>Diagnose inop light fixed broken wire to light</t>
  </si>
  <si>
    <t>43032.3996217708</t>
  </si>
  <si>
    <t>2017-10-24T09:35:27-05:00</t>
  </si>
  <si>
    <t>jvega_2017-10-24_09-36-43_-0500_Tue</t>
  </si>
  <si>
    <t>1-3a431041454738b08a4e70c62e86b915</t>
  </si>
  <si>
    <t>316896655</t>
  </si>
  <si>
    <t>R/R lower pillar block housing, fan belts, pullies, and drive line</t>
  </si>
  <si>
    <t>43032.4005016898</t>
  </si>
  <si>
    <t>2017-10-24T09:36:43-05:00</t>
  </si>
  <si>
    <t>jvega_2017-10-24_09-38-44_-0500_Tue</t>
  </si>
  <si>
    <t>1-e2aac86e23b5115715b1f30c3577299e</t>
  </si>
  <si>
    <t>Finished installing lower pillar block bearing and belts with all guards</t>
  </si>
  <si>
    <t>43032.4019052893</t>
  </si>
  <si>
    <t>2017-10-24T09:38:44-05:00</t>
  </si>
  <si>
    <t>jvega_2017-10-24_09-40-29_-0500_Tue</t>
  </si>
  <si>
    <t>1-519e0accaa4186ac2a470928c1d3bce0</t>
  </si>
  <si>
    <t>316896654</t>
  </si>
  <si>
    <t>R/R valve body gasket</t>
  </si>
  <si>
    <t>43032.4031223495</t>
  </si>
  <si>
    <t>2017-10-24T09:40:29-05:00</t>
  </si>
  <si>
    <t>jvega_2017-10-24_09-41-49_-0500_Tue</t>
  </si>
  <si>
    <t>1-60b6a1725875dda0d33cdea66daac6b2</t>
  </si>
  <si>
    <t>316899883</t>
  </si>
  <si>
    <t>R/R top coolant hose to radiator, resealed lower 32 jic brass fitting  to filter housing</t>
  </si>
  <si>
    <t>43032.4040413194</t>
  </si>
  <si>
    <t>2017-10-24T09:41:49-05:00</t>
  </si>
  <si>
    <t>jvega_2017-10-24_09-43-45_-0500_Tue</t>
  </si>
  <si>
    <t>1-620f6c39d8dab6434a787dc35b64dee9</t>
  </si>
  <si>
    <t>Finished installing valve body, found H cylinoid housing leaking, removed and resealed , ran unit up and found not shifting, removed valve body and found gasket backwards, reinstall new gasket and ran up unit , still not shifting</t>
  </si>
  <si>
    <t>43032.4053917245</t>
  </si>
  <si>
    <t>2017-10-24T09:43:45-05:00</t>
  </si>
  <si>
    <t>jvega_2017-11-07_22-21-56_-0700_Tue</t>
  </si>
  <si>
    <t>1-554056a75fbc25dbfddf061b41013d20</t>
  </si>
  <si>
    <t>Remove and replaced broken bolts on power end</t>
  </si>
  <si>
    <t>43046.9319054282</t>
  </si>
  <si>
    <t>2017-11-07T22:21:56-07:00</t>
  </si>
  <si>
    <t>jvega_2017-11-07_22-23-20_-0700_Tue</t>
  </si>
  <si>
    <t>1-51ac370cd42e54193fa83263d6847f6c</t>
  </si>
  <si>
    <t>Installed engine cooler and water pump</t>
  </si>
  <si>
    <t>43046.9328791667</t>
  </si>
  <si>
    <t>2017-11-07T22:23:20-07:00</t>
  </si>
  <si>
    <t>jvela_2017-10-04_03-56-42_-0500_Wed</t>
  </si>
  <si>
    <t>1-768ffe15833e53d6fb5f124773b3ab2f</t>
  </si>
  <si>
    <t>jvela</t>
  </si>
  <si>
    <t>Vela, José</t>
  </si>
  <si>
    <t>316795204</t>
  </si>
  <si>
    <t>11562070</t>
  </si>
  <si>
    <t>Fill fluids run up fix power end mount</t>
  </si>
  <si>
    <t>43012.1643780324</t>
  </si>
  <si>
    <t>2017-10-04T03:56:42-05:00</t>
  </si>
  <si>
    <t>jvela_2017-10-04_03-57-26_-0500_Wed</t>
  </si>
  <si>
    <t>1-552fcbf1a53ac964561edd0cf4b42635</t>
  </si>
  <si>
    <t>316795206</t>
  </si>
  <si>
    <t>12707782</t>
  </si>
  <si>
    <t>Ts dust collector compressor</t>
  </si>
  <si>
    <t>43012.1648856597</t>
  </si>
  <si>
    <t>2017-10-04T03:57:26-05:00</t>
  </si>
  <si>
    <t>jvela_2017-10-04_03-58-01_-0500_Wed</t>
  </si>
  <si>
    <t>1-847c0361aca279f6015f8f000470f6e8</t>
  </si>
  <si>
    <t>316795785</t>
  </si>
  <si>
    <t>11501136</t>
  </si>
  <si>
    <t>43012.165290787</t>
  </si>
  <si>
    <t>2017-10-04T03:58:01-05:00</t>
  </si>
  <si>
    <t>jvela_2017-10-04_03-58-28_-0500_Wed</t>
  </si>
  <si>
    <t>1-6ab12e6ba66f231796ec81fa2c4d8a84</t>
  </si>
  <si>
    <t>316730683</t>
  </si>
  <si>
    <t>11978480</t>
  </si>
  <si>
    <t>Installed engine</t>
  </si>
  <si>
    <t>43012.1656123611</t>
  </si>
  <si>
    <t>2017-10-04T03:58:28-05:00</t>
  </si>
  <si>
    <t>jvela_2017-10-04_03-59-14_-0500_Wed</t>
  </si>
  <si>
    <t>1-2495555518b0d47d38f0528ad4a5af94</t>
  </si>
  <si>
    <t>316804894</t>
  </si>
  <si>
    <t>43012.1661388426</t>
  </si>
  <si>
    <t>2017-10-04T03:59:14-05:00</t>
  </si>
  <si>
    <t>jvela_2017-10-04_03-59-41_-0500_Wed</t>
  </si>
  <si>
    <t>1-5a374e420b99e5c8d668f68907e2dbf5</t>
  </si>
  <si>
    <t>43012.166458044</t>
  </si>
  <si>
    <t>2017-10-04T03:59:41-05:00</t>
  </si>
  <si>
    <t>jvela_2017-10-18_01-14-20_-0500_Wed</t>
  </si>
  <si>
    <t>1-9c28a0f04d1981df556c687843aa23b1</t>
  </si>
  <si>
    <t>316841180</t>
  </si>
  <si>
    <t>11873694</t>
  </si>
  <si>
    <t>Installed speed reduser on ht 2000</t>
  </si>
  <si>
    <t>43026.0516317824</t>
  </si>
  <si>
    <t>2017-10-18T01:14:20-05:00</t>
  </si>
  <si>
    <t>jvela_2017-10-18_01-15-18_-0500_Wed</t>
  </si>
  <si>
    <t>1-a79c042b5b11f28fa2b52db19aaf0559</t>
  </si>
  <si>
    <t>316845225</t>
  </si>
  <si>
    <t>Repair guard on pillow block</t>
  </si>
  <si>
    <t>43026.0522943287</t>
  </si>
  <si>
    <t>2017-10-18T01:15:18-05:00</t>
  </si>
  <si>
    <t>jvela_2017-10-18_01-15-53_-0500_Wed</t>
  </si>
  <si>
    <t>2-a13fe3553bbb1caedd5b2f4936f76b5b</t>
  </si>
  <si>
    <t>316845777</t>
  </si>
  <si>
    <t>Removed transmission on mtu</t>
  </si>
  <si>
    <t>43026.0527005671</t>
  </si>
  <si>
    <t>2017-10-18T01:15:53-05:00</t>
  </si>
  <si>
    <t>jvela_2017-10-18_01-16-52_-0500_Wed</t>
  </si>
  <si>
    <t>1-e7eafccb10e9b9d92a22f415cbe95ab1</t>
  </si>
  <si>
    <t>Installed new transmission mtu</t>
  </si>
  <si>
    <t>43026.0533798843</t>
  </si>
  <si>
    <t>2017-10-18T01:16:52-05:00</t>
  </si>
  <si>
    <t>jvela_2017-10-18_01-17-25_-0500_Wed</t>
  </si>
  <si>
    <t>1-cf660ced4a09363f4cf722c25ac126d9</t>
  </si>
  <si>
    <t>Inspect engine removed cylinder head</t>
  </si>
  <si>
    <t>43026.0537634028</t>
  </si>
  <si>
    <t>2017-10-18T01:17:25-05:00</t>
  </si>
  <si>
    <t>jvela_2017-10-18_01-18-02_-0500_Wed</t>
  </si>
  <si>
    <t>1-7966412a1e035a8fd7c0ce26c31c3fad</t>
  </si>
  <si>
    <t>Ts transmission not shifting</t>
  </si>
  <si>
    <t>43026.0541942361</t>
  </si>
  <si>
    <t>2017-10-18T01:18:02-05:00</t>
  </si>
  <si>
    <t>jvela_2017-10-18_01-18-39_-0500_Wed</t>
  </si>
  <si>
    <t>1-57c2f060b820f5b8cc037c9cb8e55e47</t>
  </si>
  <si>
    <t>316845231</t>
  </si>
  <si>
    <t>11766132</t>
  </si>
  <si>
    <t>43026.0546248958</t>
  </si>
  <si>
    <t>2017-10-18T01:18:39-05:00</t>
  </si>
  <si>
    <t>jvela_2017-10-18_01-19-04_-0500_Wed</t>
  </si>
  <si>
    <t>1-44a1bb5c882a376a4cecf1807c294fe7</t>
  </si>
  <si>
    <t>316857483</t>
  </si>
  <si>
    <t>11635651</t>
  </si>
  <si>
    <t>Removed bad transmission</t>
  </si>
  <si>
    <t>43026.0549165741</t>
  </si>
  <si>
    <t>2017-10-18T01:19:04-05:00</t>
  </si>
  <si>
    <t>jvela_2017-10-18_01-19-39_-0500_Wed</t>
  </si>
  <si>
    <t>1-d53e8de2d1215657a48c50dae0649167</t>
  </si>
  <si>
    <t>43026.0553227546</t>
  </si>
  <si>
    <t>2017-10-18T01:19:39-05:00</t>
  </si>
  <si>
    <t>jvela_2017-10-18_01-20-12_-0500_Wed</t>
  </si>
  <si>
    <t>1-095fa2f136332c600c477b37a23f1785</t>
  </si>
  <si>
    <t>316866367</t>
  </si>
  <si>
    <t>11516959</t>
  </si>
  <si>
    <t>Replaced top pto and drive line</t>
  </si>
  <si>
    <t>43026.055705162</t>
  </si>
  <si>
    <t>2017-10-18T01:20:12-05:00</t>
  </si>
  <si>
    <t>jvela_2017-10-18_01-20-49_-0500_Wed</t>
  </si>
  <si>
    <t>1-dfe95617cb7c712cfe80bd2d08c28c80</t>
  </si>
  <si>
    <t>316866365</t>
  </si>
  <si>
    <t>Repaired power end mount</t>
  </si>
  <si>
    <t>43026.0561242245</t>
  </si>
  <si>
    <t>2017-10-18T01:20:49-05:00</t>
  </si>
  <si>
    <t>jvela_2017-10-18_01-21-17_-0500_Wed</t>
  </si>
  <si>
    <t>1-1868c70e69e574a92dc63e05113b9d23</t>
  </si>
  <si>
    <t>316866368</t>
  </si>
  <si>
    <t>Installed engine speed sensor</t>
  </si>
  <si>
    <t>43026.0564508102</t>
  </si>
  <si>
    <t>2017-10-18T01:21:17-05:00</t>
  </si>
  <si>
    <t>jvela_2017-10-18_01-21-48_-0500_Wed</t>
  </si>
  <si>
    <t>1-930c6dd6da536eb58f879a00a7e967bd</t>
  </si>
  <si>
    <t>316866162</t>
  </si>
  <si>
    <t>12108137</t>
  </si>
  <si>
    <t>Ts transmission replaced f solinoid</t>
  </si>
  <si>
    <t>43026.0568162384</t>
  </si>
  <si>
    <t>2017-10-18T01:21:48-05:00</t>
  </si>
  <si>
    <t>jvela_2017-10-18_04-56-50_-0500_Wed</t>
  </si>
  <si>
    <t>1-7d123be1a464d376c39a3f3d8e6dba77</t>
  </si>
  <si>
    <t>Replace bottom pillow block adj belt and installed new campanion flange</t>
  </si>
  <si>
    <t>43026.2061451273</t>
  </si>
  <si>
    <t>2017-10-18T04:56:50-05:00</t>
  </si>
  <si>
    <t>jvela_2017-10-24_16-09-15_-0500_Tue</t>
  </si>
  <si>
    <t>1-b53f49ba977f2f75a297be7abbaf0dc3</t>
  </si>
  <si>
    <t>Removed engine</t>
  </si>
  <si>
    <t>43032.6730942361</t>
  </si>
  <si>
    <t>2017-10-24T16:09:15-05:00</t>
  </si>
  <si>
    <t>jvela_2017-10-24_16-10-16_-0500_Tue</t>
  </si>
  <si>
    <t>1-9bcd31770261be4add6bb6298e48c1ea</t>
  </si>
  <si>
    <t>316879137</t>
  </si>
  <si>
    <t>11618228</t>
  </si>
  <si>
    <t>Ts no start</t>
  </si>
  <si>
    <t>43032.6738048148</t>
  </si>
  <si>
    <t>2017-10-24T16:10:16-05:00</t>
  </si>
  <si>
    <t>jvela_2017-10-24_16-11-22_-0500_Tue</t>
  </si>
  <si>
    <t>1-ea1058b5e09fbc07f496e9688519f1dc</t>
  </si>
  <si>
    <t>316885018</t>
  </si>
  <si>
    <t>12442145</t>
  </si>
  <si>
    <t>Replaced loto swtich</t>
  </si>
  <si>
    <t>43032.6745604977</t>
  </si>
  <si>
    <t>2017-10-24T16:11:22-05:00</t>
  </si>
  <si>
    <t>jvela_2017-10-24_16-12-13_-0500_Tue</t>
  </si>
  <si>
    <t>1-b0541c813b487b6099844fb4648f5a73</t>
  </si>
  <si>
    <t>316885070</t>
  </si>
  <si>
    <t>12635325</t>
  </si>
  <si>
    <t>Replace 7 way cord</t>
  </si>
  <si>
    <t>43032.6751566551</t>
  </si>
  <si>
    <t>2017-10-24T16:12:13-05:00</t>
  </si>
  <si>
    <t>jvela_2017-10-24_16-12-56_-0500_Tue</t>
  </si>
  <si>
    <t>1-88ae925f040a4add180d1ca33e6795b2</t>
  </si>
  <si>
    <t>316885871</t>
  </si>
  <si>
    <t>11453883</t>
  </si>
  <si>
    <t>Ts short on trailer lights</t>
  </si>
  <si>
    <t>43032.6756569213</t>
  </si>
  <si>
    <t>2017-10-24T16:12:56-05:00</t>
  </si>
  <si>
    <t>jvela_2017-10-24_16-13-38_-0500_Tue</t>
  </si>
  <si>
    <t>1-f53cffa934e605cff5e7d55493fbf5ce</t>
  </si>
  <si>
    <t>2017-10-20T03:00:00-05:00</t>
  </si>
  <si>
    <t>316885928</t>
  </si>
  <si>
    <t>11437575</t>
  </si>
  <si>
    <t>Extract broken bolts on power end cover</t>
  </si>
  <si>
    <t>43032.6761364931</t>
  </si>
  <si>
    <t>2017-10-24T16:13:38-05:00</t>
  </si>
  <si>
    <t>jvela_2017-10-24_16-14-22_-0500_Tue</t>
  </si>
  <si>
    <t>1-4e7017aeb11ee549135d0e879abf46b7</t>
  </si>
  <si>
    <t>316885930</t>
  </si>
  <si>
    <t>11427575</t>
  </si>
  <si>
    <t>Replaced power end and trans gauges</t>
  </si>
  <si>
    <t>43032.6766541551</t>
  </si>
  <si>
    <t>2017-10-24T16:14:22-05:00</t>
  </si>
  <si>
    <t>jvela_2017-10-24_16-15-07_-0500_Tue</t>
  </si>
  <si>
    <t>1-887f828e72c537b4f4cf7a0d22ff8c8b</t>
  </si>
  <si>
    <t>2017-10-21T03:00:00-05:00</t>
  </si>
  <si>
    <t>316889697</t>
  </si>
  <si>
    <t>12108457</t>
  </si>
  <si>
    <t>Engine install</t>
  </si>
  <si>
    <t>43032.6771664931</t>
  </si>
  <si>
    <t>2017-10-24T16:15:07-05:00</t>
  </si>
  <si>
    <t>jvela_2017-10-24_16-15-50_-0500_Tue</t>
  </si>
  <si>
    <t>1-07781740b2b6cae360d25de900e80ba1</t>
  </si>
  <si>
    <t>316780180</t>
  </si>
  <si>
    <t>Radiator install</t>
  </si>
  <si>
    <t>43032.6776679167</t>
  </si>
  <si>
    <t>2017-10-24T16:15:50-05:00</t>
  </si>
  <si>
    <t>jvela_2017-10-24_16-16-25_-0500_Tue</t>
  </si>
  <si>
    <t>1-0293f4623a9e0e1fc6ac575d9e71319b</t>
  </si>
  <si>
    <t>43032.6780703704</t>
  </si>
  <si>
    <t>2017-10-24T16:16:25-05:00</t>
  </si>
  <si>
    <t>jvela_2017-10-24_16-17-18_-0500_Tue</t>
  </si>
  <si>
    <t>1-02db7017e7b8deea65a3df8de2012a44</t>
  </si>
  <si>
    <t>43032.6786855093</t>
  </si>
  <si>
    <t>2017-10-24T16:17:18-05:00</t>
  </si>
  <si>
    <t>jvela_2017-10-24_16-18-09_-0500_Tue</t>
  </si>
  <si>
    <t>1-8efd79c5d37c66d9a4523d428a9f4d26</t>
  </si>
  <si>
    <t>316896123</t>
  </si>
  <si>
    <t>12072011</t>
  </si>
  <si>
    <t>Replaced deiveline on m</t>
  </si>
  <si>
    <t>43032.6792756597</t>
  </si>
  <si>
    <t>2017-10-24T16:18:09-05:00</t>
  </si>
  <si>
    <t>jvela_2017-10-24_16-18-41_-0500_Tue</t>
  </si>
  <si>
    <t>1-2db9807f53358a2788c8ba598be20755</t>
  </si>
  <si>
    <t>316896165</t>
  </si>
  <si>
    <t>Removed crosshead number 2</t>
  </si>
  <si>
    <t>43032.6796425579</t>
  </si>
  <si>
    <t>2017-10-24T16:18:41-05:00</t>
  </si>
  <si>
    <t>jvela_2017-10-25_04-31-22_-0500_Wed</t>
  </si>
  <si>
    <t>1-0ef61be68a822d06c5c00a41044de49f</t>
  </si>
  <si>
    <t>Replace cross head</t>
  </si>
  <si>
    <t>43033.1884522569</t>
  </si>
  <si>
    <t>2017-10-25T04:31:22-05:00</t>
  </si>
  <si>
    <t>jvela_2017-10-25_04-32-00_-0500_Wed</t>
  </si>
  <si>
    <t>1-ac6c9829afa0e3554cf727847d90c612</t>
  </si>
  <si>
    <t>316901446</t>
  </si>
  <si>
    <t>11579929</t>
  </si>
  <si>
    <t>Remove trans</t>
  </si>
  <si>
    <t>43033.1888992593</t>
  </si>
  <si>
    <t>2017-10-25T04:32:00-05:00</t>
  </si>
  <si>
    <t>jvela_2017-10-25_04-32-28_-0500_Wed</t>
  </si>
  <si>
    <t>1-479b69d60e4fb7a4b651364fed1bf352</t>
  </si>
  <si>
    <t>43033.1892206366</t>
  </si>
  <si>
    <t>2017-10-25T04:32:28-05:00</t>
  </si>
  <si>
    <t>jvela_2017-11-02_04-52-46_-0500_Thu</t>
  </si>
  <si>
    <t>1-9a890f712a609e704f4acb6841967479</t>
  </si>
  <si>
    <t>316946715</t>
  </si>
  <si>
    <t>11880981</t>
  </si>
  <si>
    <t>43041.2033207292</t>
  </si>
  <si>
    <t>2017-11-02T04:52:46-05:00</t>
  </si>
  <si>
    <t>jvela_2017-11-07_18-49-53_-0600_Tue</t>
  </si>
  <si>
    <t>1-7bca21c600cc725d30f970577414b90e</t>
  </si>
  <si>
    <t>Installed new transmission</t>
  </si>
  <si>
    <t>43046.7846439583</t>
  </si>
  <si>
    <t>2017-11-07T18:49:53-06:00</t>
  </si>
  <si>
    <t>jvela_2017-11-07_18-50-36_-0600_Tue</t>
  </si>
  <si>
    <t>1-e3fa435010fc53f2896608f0296619fb</t>
  </si>
  <si>
    <t>316905633</t>
  </si>
  <si>
    <t>Rewired rear bumper</t>
  </si>
  <si>
    <t>43046.7851397569</t>
  </si>
  <si>
    <t>2017-11-07T18:50:36-06:00</t>
  </si>
  <si>
    <t>jvela_2017-11-07_18-51-19_-0600_Tue</t>
  </si>
  <si>
    <t>1-91ec36952293b9ac73382be3d5a5577a</t>
  </si>
  <si>
    <t>316943682</t>
  </si>
  <si>
    <t>11719680</t>
  </si>
  <si>
    <t>Installed new trans qsk50</t>
  </si>
  <si>
    <t>43046.7856419676</t>
  </si>
  <si>
    <t>2017-11-07T18:51:19-06:00</t>
  </si>
  <si>
    <t>jvela_2017-11-07_20-54-37_-0600_Tue</t>
  </si>
  <si>
    <t>1-7060a8675a07ea842f533694c87156ad</t>
  </si>
  <si>
    <t>43046.8712665278</t>
  </si>
  <si>
    <t>2017-11-07T20:54:37-06:00</t>
  </si>
  <si>
    <t>jvela_2017-11-07_20-55-18_-0600_Tue</t>
  </si>
  <si>
    <t>1-6a55ecf00d7bed828c4ede1de3ed6cbd</t>
  </si>
  <si>
    <t>316962043</t>
  </si>
  <si>
    <t>12403949</t>
  </si>
  <si>
    <t>Replaced right angle gear box</t>
  </si>
  <si>
    <t>43046.8717385532</t>
  </si>
  <si>
    <t>2017-11-07T20:55:18-06:00</t>
  </si>
  <si>
    <t>jvela_2017-11-07_20-56-10_-0600_Tue</t>
  </si>
  <si>
    <t>1-734bfc65a08b28e9c0e76447b74060ee</t>
  </si>
  <si>
    <t>316962041</t>
  </si>
  <si>
    <t>Replaced lower pillow block</t>
  </si>
  <si>
    <t>43046.8723444329</t>
  </si>
  <si>
    <t>2017-11-07T20:56:10-06:00</t>
  </si>
  <si>
    <t>jvela_2017-11-07_20-56-57_-0600_Tue</t>
  </si>
  <si>
    <t>1-9e19c5777212b7b2ad207a641cc2203c</t>
  </si>
  <si>
    <t>Removed and re installed transmission</t>
  </si>
  <si>
    <t>43046.8728846643</t>
  </si>
  <si>
    <t>2017-11-07T20:56:57-06:00</t>
  </si>
  <si>
    <t>jvela_2017-11-08_04-45-45_-0600_Wed</t>
  </si>
  <si>
    <t>1-5846505344ce549d8b18b1e0e691cc70</t>
  </si>
  <si>
    <t>316974220</t>
  </si>
  <si>
    <t>12259810</t>
  </si>
  <si>
    <t>Installed batt box cover</t>
  </si>
  <si>
    <t>43047.1984446991</t>
  </si>
  <si>
    <t>2017-11-08T04:45:45-06:00</t>
  </si>
  <si>
    <t>jvela_2017-11-08_04-46-22_-0600_Wed</t>
  </si>
  <si>
    <t>1-2f9ed9c486d3b8d16c32ff61949d3d52</t>
  </si>
  <si>
    <t>Replaced fan belts and installed all new guards for engine</t>
  </si>
  <si>
    <t>43047.1988768634</t>
  </si>
  <si>
    <t>2017-11-08T04:46:22-06:00</t>
  </si>
  <si>
    <t>jverduzco_2017-10-04_11-34-39_-0600_Wed</t>
  </si>
  <si>
    <t>1-6fc49362c30c0dda7cc3943956a3a375</t>
  </si>
  <si>
    <t>jverduzco</t>
  </si>
  <si>
    <t>Verduzco</t>
  </si>
  <si>
    <t>Verduzco, Javier</t>
  </si>
  <si>
    <t>316789566</t>
  </si>
  <si>
    <t>Valve watch not working</t>
  </si>
  <si>
    <t>43012.4823962268</t>
  </si>
  <si>
    <t>2017-10-04T11:34:39-06:00</t>
  </si>
  <si>
    <t>jverduzco_2017-10-04_11-36-01_-0600_Wed</t>
  </si>
  <si>
    <t>1-06789d54f07c6f346659a0f89db168d1</t>
  </si>
  <si>
    <t>2017-10-01T13:00:00-06:00</t>
  </si>
  <si>
    <t>316793863</t>
  </si>
  <si>
    <t>43012.483345625</t>
  </si>
  <si>
    <t>2017-10-04T11:36:01-06:00</t>
  </si>
  <si>
    <t>jverduzco_2017-10-04_11-37-17_-0600_Wed</t>
  </si>
  <si>
    <t>1-29256890b749912ac3dee1b1d8620093</t>
  </si>
  <si>
    <t>316793864</t>
  </si>
  <si>
    <t>Wireless not communicating</t>
  </si>
  <si>
    <t>43012.4842320833</t>
  </si>
  <si>
    <t>2017-10-04T11:37:17-06:00</t>
  </si>
  <si>
    <t>jverduzco_2017-10-04_11-39-19_-0600_Wed</t>
  </si>
  <si>
    <t>1-38a0ff7d6019681faa956cca0d7af0cf</t>
  </si>
  <si>
    <t>316806792</t>
  </si>
  <si>
    <t>Replace door shocks</t>
  </si>
  <si>
    <t>43012.4856402546</t>
  </si>
  <si>
    <t>2017-10-04T11:39:19-06:00</t>
  </si>
  <si>
    <t>jverduzco_2017-10-04_11-41-12_-0600_Wed</t>
  </si>
  <si>
    <t>1-999f49f8fea9639b0d59a26d1d396b08</t>
  </si>
  <si>
    <t>316801139</t>
  </si>
  <si>
    <t>Strobe light not working</t>
  </si>
  <si>
    <t>43012.4869515278</t>
  </si>
  <si>
    <t>2017-10-04T11:41:12-06:00</t>
  </si>
  <si>
    <t>jverduzco_2017-10-04_11-42-31_-0600_Wed</t>
  </si>
  <si>
    <t>1-aea4ad5073a9ba440956cd2a867ecd52</t>
  </si>
  <si>
    <t>316608693</t>
  </si>
  <si>
    <t>10164735</t>
  </si>
  <si>
    <t>43012.4878650694</t>
  </si>
  <si>
    <t>2017-10-04T11:42:31-06:00</t>
  </si>
  <si>
    <t>jverduzco_2017-10-04_11-43-26_-0600_Wed</t>
  </si>
  <si>
    <t>1-9d5b99cd8470bba17efe9db7a51ebd02</t>
  </si>
  <si>
    <t>316806786</t>
  </si>
  <si>
    <t>Activate windows</t>
  </si>
  <si>
    <t>43012.4884974537</t>
  </si>
  <si>
    <t>2017-10-04T11:43:26-06:00</t>
  </si>
  <si>
    <t>jverduzco_2017-10-04_11-44-26_-0600_Wed</t>
  </si>
  <si>
    <t>1-34b1f39915f2bbbb8859713cd6da7097</t>
  </si>
  <si>
    <t>316806784</t>
  </si>
  <si>
    <t>Computer Monitor not working</t>
  </si>
  <si>
    <t>43012.4891909144</t>
  </si>
  <si>
    <t>2017-10-04T11:44:26-06:00</t>
  </si>
  <si>
    <t>jverduzco_2017-10-04_11-45-28_-0600_Wed</t>
  </si>
  <si>
    <t>1-3c6c5de4fe48ce33eeaf7442be2a97ae</t>
  </si>
  <si>
    <t>2017-10-03T08:00:00-06:00</t>
  </si>
  <si>
    <t>316806789</t>
  </si>
  <si>
    <t>Water balve not working</t>
  </si>
  <si>
    <t>43012.4899093171</t>
  </si>
  <si>
    <t>2017-10-04T11:45:28-06:00</t>
  </si>
  <si>
    <t>jverduzco_2017-10-04_11-46-41_-0600_Wed</t>
  </si>
  <si>
    <t>1-68fcb6c51d79144010e15ee5e23fa7ca</t>
  </si>
  <si>
    <t>316806787</t>
  </si>
  <si>
    <t>12068144</t>
  </si>
  <si>
    <t>Blender not starting</t>
  </si>
  <si>
    <t>43012.4907623727</t>
  </si>
  <si>
    <t>2017-10-04T11:46:41-06:00</t>
  </si>
  <si>
    <t>jverduzco_2017-10-04_11-47-24_-0600_Wed</t>
  </si>
  <si>
    <t>1-eb52783c0effefbecbe11479c460521c</t>
  </si>
  <si>
    <t>316731530</t>
  </si>
  <si>
    <t>Replace door on enclosure</t>
  </si>
  <si>
    <t>43012.4912502893</t>
  </si>
  <si>
    <t>2017-10-04T11:47:24-06:00</t>
  </si>
  <si>
    <t>jverduzco_2017-10-08_20-19-37_-0600_Sun</t>
  </si>
  <si>
    <t>3-7c3e936d75fc8e390b40e5a9e52d2a54</t>
  </si>
  <si>
    <t>316820987</t>
  </si>
  <si>
    <t>Transmission not shifting properly</t>
  </si>
  <si>
    <t>43016.846961794</t>
  </si>
  <si>
    <t>2017-10-08T20:19:37-06:00</t>
  </si>
  <si>
    <t>jverduzco_2017-10-08_20-52-40_-0600_Sun</t>
  </si>
  <si>
    <t>1-9971a060c00603d61321b7e97b63c4f8</t>
  </si>
  <si>
    <t>316806797</t>
  </si>
  <si>
    <t>Discharge magmeter not working</t>
  </si>
  <si>
    <t>43016.8699112384</t>
  </si>
  <si>
    <t>2017-10-08T20:52:40-06:00</t>
  </si>
  <si>
    <t>jverduzco_2017-10-08_20-57-06_-0600_Sun</t>
  </si>
  <si>
    <t>1-6642bebae67f916df2f23ae1d41c97e1</t>
  </si>
  <si>
    <t>316729912</t>
  </si>
  <si>
    <t>12632046</t>
  </si>
  <si>
    <t>43016.8729908449</t>
  </si>
  <si>
    <t>2017-10-08T20:57:06-06:00</t>
  </si>
  <si>
    <t>jverduzco_2017-10-08_20-59-46_-0600_Sun</t>
  </si>
  <si>
    <t>1-ad947a8bd28a0cfdefd74bea80bd8daf</t>
  </si>
  <si>
    <t>316806795</t>
  </si>
  <si>
    <t>Tub level not working correctly</t>
  </si>
  <si>
    <t>43016.8748456019</t>
  </si>
  <si>
    <t>2017-10-08T20:59:46-06:00</t>
  </si>
  <si>
    <t>jverduzco_2017-10-08_21-00-47_-0600_Sun</t>
  </si>
  <si>
    <t>1-138ae7668cac1e6ad38d18072bc47075</t>
  </si>
  <si>
    <t>316806798</t>
  </si>
  <si>
    <t>LA 5,6,7 and Sandscrews not working</t>
  </si>
  <si>
    <t>43016.8755522454</t>
  </si>
  <si>
    <t>2017-10-08T21:00:47-06:00</t>
  </si>
  <si>
    <t>jverduzco_2017-10-08_21-02-11_-0600_Sun</t>
  </si>
  <si>
    <t>1-92a718ad8852392d9d21e7256c13ef50</t>
  </si>
  <si>
    <t>2017-10-05T13:30:00-06:00</t>
  </si>
  <si>
    <t>316820990</t>
  </si>
  <si>
    <t>FLECS computer not working</t>
  </si>
  <si>
    <t>43016.8765237037</t>
  </si>
  <si>
    <t>2017-10-08T21:02:11-06:00</t>
  </si>
  <si>
    <t>jverduzco_2017-10-08_21-03-20_-0600_Sun</t>
  </si>
  <si>
    <t>1-9e3a87a3036ff86e59aa0fdca5902fb8</t>
  </si>
  <si>
    <t>316820996</t>
  </si>
  <si>
    <t>Battery box cover not locking - removed debris and adjusted</t>
  </si>
  <si>
    <t>43016.8773148264</t>
  </si>
  <si>
    <t>2017-10-08T21:03:20-06:00</t>
  </si>
  <si>
    <t>jverduzco_2017-10-08_21-05-09_-0600_Sun</t>
  </si>
  <si>
    <t>1-925c6799ffa7ef2d18eac8acb45fccf0</t>
  </si>
  <si>
    <t>316820988</t>
  </si>
  <si>
    <t>Sandcastle front stabilizer not working</t>
  </si>
  <si>
    <t>43016.8785815393</t>
  </si>
  <si>
    <t>2017-10-08T21:05:09-06:00</t>
  </si>
  <si>
    <t>jverduzco_2017-10-08_21-06-03_-0600_Sun</t>
  </si>
  <si>
    <t>2-5ecf1bc68a008a78014717bf50c3eded</t>
  </si>
  <si>
    <t>2017-10-06T10:30:00-06:00</t>
  </si>
  <si>
    <t>ACE on FLECS computer not working</t>
  </si>
  <si>
    <t>43016.8792093403</t>
  </si>
  <si>
    <t>2017-10-08T21:06:03-06:00</t>
  </si>
  <si>
    <t>jverduzco_2017-10-08_21-07-32_-0600_Sun</t>
  </si>
  <si>
    <t>1-5e5f048acd08255787553b3a9a723403</t>
  </si>
  <si>
    <t>316822789</t>
  </si>
  <si>
    <t>ACE locking up</t>
  </si>
  <si>
    <t>43016.8802336921</t>
  </si>
  <si>
    <t>2017-10-08T21:07:32-06:00</t>
  </si>
  <si>
    <t>jverduzco_2017-10-08_21-08-21_-0600_Sun</t>
  </si>
  <si>
    <t>2-bbd29c774f45ff148ff51df06ba430db</t>
  </si>
  <si>
    <t>2017-10-06T16:30:00-06:00</t>
  </si>
  <si>
    <t>316822788</t>
  </si>
  <si>
    <t>FLECS computer not booting up</t>
  </si>
  <si>
    <t>43016.8808094097</t>
  </si>
  <si>
    <t>2017-10-08T21:08:21-06:00</t>
  </si>
  <si>
    <t>jverduzco_2017-10-08_21-09-32_-0600_Sun</t>
  </si>
  <si>
    <t>1-88ce3398f6f691b07fcee976f1aafeac</t>
  </si>
  <si>
    <t>316667742</t>
  </si>
  <si>
    <t>11690692</t>
  </si>
  <si>
    <t>PM run up and calibrate</t>
  </si>
  <si>
    <t>43016.8816227778</t>
  </si>
  <si>
    <t>2017-10-08T21:09:32-06:00</t>
  </si>
  <si>
    <t>jverduzco_2017-10-10_13-09-06_-0500_Tue</t>
  </si>
  <si>
    <t>2-302af33c46022a2b61c3c207835ab361</t>
  </si>
  <si>
    <t>316831242</t>
  </si>
  <si>
    <t>Dead Batteries - Replaced</t>
  </si>
  <si>
    <t>43018.5479944676</t>
  </si>
  <si>
    <t>2017-10-10T13:09:06-05:00</t>
  </si>
  <si>
    <t>jverduzco_2017-10-10_13-10-28_-0500_Tue</t>
  </si>
  <si>
    <t>1-1c15a6e2a3e70ed83abab03e738adf5c</t>
  </si>
  <si>
    <t>316826856</t>
  </si>
  <si>
    <t>Replaced bulkhead ethernet connections</t>
  </si>
  <si>
    <t>43018.5489384259</t>
  </si>
  <si>
    <t>2017-10-10T13:10:28-05:00</t>
  </si>
  <si>
    <t>jverduzco_2017-10-10_13-12-01_-0500_Tue</t>
  </si>
  <si>
    <t>1-f3da7a0073c3621cb42cba542fe935a0</t>
  </si>
  <si>
    <t>316828639</t>
  </si>
  <si>
    <t>Rewire grease system</t>
  </si>
  <si>
    <t>43018.5500213889</t>
  </si>
  <si>
    <t>2017-10-10T13:12:01-05:00</t>
  </si>
  <si>
    <t>jverduzco_2017-10-10_13-12-52_-0500_Tue</t>
  </si>
  <si>
    <t>1-f54facb9a7a0b7af57f7620cfc64c1cc</t>
  </si>
  <si>
    <t>12609318</t>
  </si>
  <si>
    <t>FLECS computer not working - not throttling</t>
  </si>
  <si>
    <t>43018.5506093287</t>
  </si>
  <si>
    <t>2017-10-10T13:12:52-05:00</t>
  </si>
  <si>
    <t>jverduzco_2017-10-10_13-14-29_-0500_Tue</t>
  </si>
  <si>
    <t>1-46493905df044012f07f694d95919098</t>
  </si>
  <si>
    <t>316826862</t>
  </si>
  <si>
    <t>11766045</t>
  </si>
  <si>
    <t>Motor terminal broke - replaced motor</t>
  </si>
  <si>
    <t>43018.551731169</t>
  </si>
  <si>
    <t>2017-10-10T13:14:29-05:00</t>
  </si>
  <si>
    <t>jverduzco_2017-10-10_13-15-50_-0500_Tue</t>
  </si>
  <si>
    <t>2-cde63283e0b0ecdfa821fbbf2cee9316</t>
  </si>
  <si>
    <t>316828660</t>
  </si>
  <si>
    <t>Replaced lube oil transducer</t>
  </si>
  <si>
    <t>43018.5526629745</t>
  </si>
  <si>
    <t>2017-10-10T13:15:50-05:00</t>
  </si>
  <si>
    <t>jverduzco_2017-10-10_13-16-56_-0500_Tue</t>
  </si>
  <si>
    <t>1-8d34fffad11bed9b623208eec53b6534</t>
  </si>
  <si>
    <t>316828872</t>
  </si>
  <si>
    <t>Strobe light not working - rewired</t>
  </si>
  <si>
    <t>43018.5534311343</t>
  </si>
  <si>
    <t>2017-10-10T13:16:56-05:00</t>
  </si>
  <si>
    <t>jverduzco_2017-10-10_13-18-36_-0500_Tue</t>
  </si>
  <si>
    <t>1-1e092af1608aa8ac2fdba459a0e3a551</t>
  </si>
  <si>
    <t>316828668</t>
  </si>
  <si>
    <t>Data Van not seeing rpms - replaced engine and trans rpm sensors</t>
  </si>
  <si>
    <t>43018.5545910764</t>
  </si>
  <si>
    <t>2017-10-10T13:18:36-05:00</t>
  </si>
  <si>
    <t>jverduzco_2017-10-10_13-20-07_-0500_Tue</t>
  </si>
  <si>
    <t>1-0abad549a71a71aaf2b70007b55ddce7</t>
  </si>
  <si>
    <t>316827515</t>
  </si>
  <si>
    <t>Replaced trans lockup switch</t>
  </si>
  <si>
    <t>43018.5556434491</t>
  </si>
  <si>
    <t>2017-10-10T13:20:07-05:00</t>
  </si>
  <si>
    <t>jverduzco_2017-10-10_13-20-59_-0500_Tue</t>
  </si>
  <si>
    <t>1-67722a2676bb71802447e694b919aa75</t>
  </si>
  <si>
    <t>316828884</t>
  </si>
  <si>
    <t>Pump not starting manually - replaced starter solenoid and valve</t>
  </si>
  <si>
    <t>43018.5562467708</t>
  </si>
  <si>
    <t>2017-10-10T13:20:59-05:00</t>
  </si>
  <si>
    <t>jverduzco_2017-10-10_13-22-28_-0500_Tue</t>
  </si>
  <si>
    <t>1-fec66fbd1b909585d9d3e02d46f10395</t>
  </si>
  <si>
    <t>PM - Run up</t>
  </si>
  <si>
    <t>43018.5572766898</t>
  </si>
  <si>
    <t>2017-10-10T13:22:28-05:00</t>
  </si>
  <si>
    <t>jverduzco_2017-10-10_13-26-52_-0500_Tue</t>
  </si>
  <si>
    <t>1-cc912660b0dcf5b4ab26881036ac161b</t>
  </si>
  <si>
    <t>316831240</t>
  </si>
  <si>
    <t>12316089</t>
  </si>
  <si>
    <t>Control enclosure wet</t>
  </si>
  <si>
    <t>43018.5603308102</t>
  </si>
  <si>
    <t>2017-10-10T13:26:52-05:00</t>
  </si>
  <si>
    <t>jverduzco_2017-10-10_13-28-41_-0500_Tue</t>
  </si>
  <si>
    <t>1-4e940e76055e18b378c62b3e2a408bd7</t>
  </si>
  <si>
    <t>2017-10-09T09:00:00-05:00</t>
  </si>
  <si>
    <t>316831243</t>
  </si>
  <si>
    <t>Reprogram DPM</t>
  </si>
  <si>
    <t>43018.5615966435</t>
  </si>
  <si>
    <t>2017-10-10T13:28:41-05:00</t>
  </si>
  <si>
    <t>jverduzco_2017-10-10_13-29-27_-0500_Tue</t>
  </si>
  <si>
    <t>1-8032a5bb4e5b88286059f2e762d5cdb7</t>
  </si>
  <si>
    <t>316827513</t>
  </si>
  <si>
    <t>Reprogram DPM and test</t>
  </si>
  <si>
    <t>43018.5621202315</t>
  </si>
  <si>
    <t>2017-10-10T13:29:27-05:00</t>
  </si>
  <si>
    <t>jverduzco_2017-10-10_13-30-59_-0500_Tue</t>
  </si>
  <si>
    <t>1-05b740573ca912cad6a2fd7b7614fc30</t>
  </si>
  <si>
    <t>316828663</t>
  </si>
  <si>
    <t>Replace discharge cable connectors</t>
  </si>
  <si>
    <t>43018.5631855093</t>
  </si>
  <si>
    <t>2017-10-10T13:30:59-05:00</t>
  </si>
  <si>
    <t>jverduzco_2017-10-10_13-32-38_-0500_Tue</t>
  </si>
  <si>
    <t>1-b791f5f608f8894f90b81c6566659c3f</t>
  </si>
  <si>
    <t>2017-10-09T15:00:00-05:00</t>
  </si>
  <si>
    <t>316820992</t>
  </si>
  <si>
    <t>Cal mag meter and replace magmeter</t>
  </si>
  <si>
    <t>43018.5643390046</t>
  </si>
  <si>
    <t>2017-10-10T13:32:38-05:00</t>
  </si>
  <si>
    <t>jverduzco_2017-10-10_13-34-56_-0500_Tue</t>
  </si>
  <si>
    <t>1-eed27ffb8a336128e0a8fbf65027923c</t>
  </si>
  <si>
    <t>43018.5659302083</t>
  </si>
  <si>
    <t>2017-10-10T13:34:56-05:00</t>
  </si>
  <si>
    <t>jverduzco_2017-10-18_12-24-55_-0600_Wed</t>
  </si>
  <si>
    <t>1-9c65b947c92f0b7c048f5db55826f28f</t>
  </si>
  <si>
    <t>316830640</t>
  </si>
  <si>
    <t>Manual override not activating</t>
  </si>
  <si>
    <t>43026.5173126042</t>
  </si>
  <si>
    <t>2017-10-18T12:24:55-06:00</t>
  </si>
  <si>
    <t>jverduzco_2017-10-18_12-26-05_-0600_Wed</t>
  </si>
  <si>
    <t>1-7908db698ece3150bc920360597674d0</t>
  </si>
  <si>
    <t>Replaced damaged lights</t>
  </si>
  <si>
    <t>43026.5181248843</t>
  </si>
  <si>
    <t>2017-10-18T12:26:05-06:00</t>
  </si>
  <si>
    <t>jverduzco_2017-10-18_12-26-57_-0600_Wed</t>
  </si>
  <si>
    <t>1-965a583714e727ae5ed75110662e53f2</t>
  </si>
  <si>
    <t>2017-10-17T14:00:00-06:00</t>
  </si>
  <si>
    <t>316830626</t>
  </si>
  <si>
    <t>Trans not shifting</t>
  </si>
  <si>
    <t>43026.5187171181</t>
  </si>
  <si>
    <t>2017-10-18T12:26:57-06:00</t>
  </si>
  <si>
    <t>jverduzco_2017-10-18_12-27-43_-0600_Wed</t>
  </si>
  <si>
    <t>1-dc1831da50027123453f3a458b8c1e3b</t>
  </si>
  <si>
    <t>316830628</t>
  </si>
  <si>
    <t>Discharge magmeter not reading correctly</t>
  </si>
  <si>
    <t>43026.5192575579</t>
  </si>
  <si>
    <t>2017-10-18T12:27:43-06:00</t>
  </si>
  <si>
    <t>jverduzco_2017-10-18_12-28-53_-0600_Wed</t>
  </si>
  <si>
    <t>1-98442123e85fe5a30f7de7e8b8150150</t>
  </si>
  <si>
    <t>Broken pressure swirch - Replaced</t>
  </si>
  <si>
    <t>43026.5200579977</t>
  </si>
  <si>
    <t>2017-10-18T12:28:53-06:00</t>
  </si>
  <si>
    <t>jverduzco_2017-10-23_11-21-52_-0600_Mon</t>
  </si>
  <si>
    <t>3-ee3b35553734400bddb68e79aa221083</t>
  </si>
  <si>
    <t>316881894</t>
  </si>
  <si>
    <t>Intelliscan not working</t>
  </si>
  <si>
    <t>43031.4735297917</t>
  </si>
  <si>
    <t>2017-10-23T11:21:52-06:00</t>
  </si>
  <si>
    <t>jverduzco_2017-10-23_11-24-47_-0600_Mon</t>
  </si>
  <si>
    <t>2-d9789648c4f3bee28eea622898efc425</t>
  </si>
  <si>
    <t>Programmed wireless LAN</t>
  </si>
  <si>
    <t>43031.4755483681</t>
  </si>
  <si>
    <t>2017-10-23T11:24:47-06:00</t>
  </si>
  <si>
    <t>jverduzco_2017-10-24_09-08-53_-0600_Tue</t>
  </si>
  <si>
    <t>1-8990396e69ffdc5fd2a0a0ecdccc3285</t>
  </si>
  <si>
    <t>316881892</t>
  </si>
  <si>
    <t>Valve watch sensors 4&amp;5 not working</t>
  </si>
  <si>
    <t>43032.3811709954</t>
  </si>
  <si>
    <t>2017-10-24T09:08:53-06:00</t>
  </si>
  <si>
    <t>jverduzco_2017-10-24_09-09-57_-0600_Tue</t>
  </si>
  <si>
    <t>1-444b91704c5fc229cec5e971130bc1d4</t>
  </si>
  <si>
    <t>316881889</t>
  </si>
  <si>
    <t>Grease System light not working</t>
  </si>
  <si>
    <t>43032.3819209259</t>
  </si>
  <si>
    <t>2017-10-24T09:09:57-06:00</t>
  </si>
  <si>
    <t>jverduzco_2017-10-24_09-11-48_-0600_Tue</t>
  </si>
  <si>
    <t>1-64345d16922f9139dde440b945fe5567</t>
  </si>
  <si>
    <t>2017-10-19T08:30:00-06:00</t>
  </si>
  <si>
    <t>316847667</t>
  </si>
  <si>
    <t>DPM not working</t>
  </si>
  <si>
    <t>43032.3831953009</t>
  </si>
  <si>
    <t>2017-10-24T09:11:48-06:00</t>
  </si>
  <si>
    <t>jverduzco_2017-10-24_09-15-48_-0600_Tue</t>
  </si>
  <si>
    <t>1-a1f7e9a500e15b797870bfe9669ddd9d</t>
  </si>
  <si>
    <t>2017-10-19T11:30:00-06:00</t>
  </si>
  <si>
    <t>316888475</t>
  </si>
  <si>
    <t>Unit not throttling</t>
  </si>
  <si>
    <t>43032.3859786227</t>
  </si>
  <si>
    <t>2017-10-24T09:15:48-06:00</t>
  </si>
  <si>
    <t>jverduzco_2017-10-24_09-17-24_-0600_Tue</t>
  </si>
  <si>
    <t>1-b24423e69de61fa7c3d143498746e53d</t>
  </si>
  <si>
    <t>316422102</t>
  </si>
  <si>
    <t>11362263</t>
  </si>
  <si>
    <t>Elite Tub Level sensor upgrade</t>
  </si>
  <si>
    <t>43032.3870922107</t>
  </si>
  <si>
    <t>2017-10-24T09:17:24-06:00</t>
  </si>
  <si>
    <t>jverduzco_2017-10-24_09-18-57_-0600_Tue</t>
  </si>
  <si>
    <t>4-398746bc6f356a7bab93115c6fa000c1</t>
  </si>
  <si>
    <t>316889355</t>
  </si>
  <si>
    <t>Not shifting to 8th Gear</t>
  </si>
  <si>
    <t>43032.3881703356</t>
  </si>
  <si>
    <t>2017-10-24T09:18:57-06:00</t>
  </si>
  <si>
    <t>jverduzco_2017-10-24_09-21-47_-0600_Tue</t>
  </si>
  <si>
    <t>1-4d3a6acb80436c7c645b51452021ed28</t>
  </si>
  <si>
    <t>12403921</t>
  </si>
  <si>
    <t>Satellite install</t>
  </si>
  <si>
    <t>43032.3901321296</t>
  </si>
  <si>
    <t>2017-10-24T09:21:47-06:00</t>
  </si>
  <si>
    <t>jverduzco_2017-10-24_09-23-51_-0600_Tue</t>
  </si>
  <si>
    <t>1-fcab6e8a48c3a7f6442d5744af5ddecf</t>
  </si>
  <si>
    <t>Intelliscan Sensor 4 not working</t>
  </si>
  <si>
    <t>43032.3915686921</t>
  </si>
  <si>
    <t>2017-10-24T09:23:51-06:00</t>
  </si>
  <si>
    <t>jverduzco_2017-10-24_09-26-25_-0600_Tue</t>
  </si>
  <si>
    <t>1-e35606966979122e817dd2348f80e02d</t>
  </si>
  <si>
    <t>316888472</t>
  </si>
  <si>
    <t>12018472</t>
  </si>
  <si>
    <t>43032.3933451273</t>
  </si>
  <si>
    <t>2017-10-24T09:26:25-06:00</t>
  </si>
  <si>
    <t>jverduzco_2017-10-24_09-30-53_-0600_Tue</t>
  </si>
  <si>
    <t>1-15d434444cc4d899374f7677c37cb39c</t>
  </si>
  <si>
    <t>316899337</t>
  </si>
  <si>
    <t>Wireless lan not working</t>
  </si>
  <si>
    <t>43032.3964496991</t>
  </si>
  <si>
    <t>2017-10-24T09:30:53-06:00</t>
  </si>
  <si>
    <t>jverduzco_2017-10-24_09-34-24_-0600_Tue</t>
  </si>
  <si>
    <t>1-4502dd6c30e2bf49234d3681e971ce14</t>
  </si>
  <si>
    <t>316899329</t>
  </si>
  <si>
    <t>Updated ACE and adjusted can files</t>
  </si>
  <si>
    <t>43032.3988934375</t>
  </si>
  <si>
    <t>2017-10-24T09:34:24-06:00</t>
  </si>
  <si>
    <t>jverduzco_2017-10-24_09-38-01_-0600_Tue</t>
  </si>
  <si>
    <t>1-e692bc72e0deffc9a07110a04d81b062</t>
  </si>
  <si>
    <t>2017-10-21T11:00:00-06:00</t>
  </si>
  <si>
    <t>316899333</t>
  </si>
  <si>
    <t>Grease system not workimg</t>
  </si>
  <si>
    <t>43032.4014106713</t>
  </si>
  <si>
    <t>2017-10-24T09:38:01-06:00</t>
  </si>
  <si>
    <t>jverduzco_2017-10-24_09-46-42_-0600_Tue</t>
  </si>
  <si>
    <t>1-dbfb896f9a91530e6de78065df22cc68</t>
  </si>
  <si>
    <t>316899891</t>
  </si>
  <si>
    <t>10120117</t>
  </si>
  <si>
    <t>Grease system not working</t>
  </si>
  <si>
    <t>43032.4074353241</t>
  </si>
  <si>
    <t>2017-10-24T09:46:42-06:00</t>
  </si>
  <si>
    <t>jverduzco_2017-10-24_09-48-42_-0600_Tue</t>
  </si>
  <si>
    <t>1-b70aa89a21039f400141a1dad938f056</t>
  </si>
  <si>
    <t>316899358</t>
  </si>
  <si>
    <t>Daisy computer missing card holder</t>
  </si>
  <si>
    <t>43032.4088294444</t>
  </si>
  <si>
    <t>2017-10-24T09:48:42-06:00</t>
  </si>
  <si>
    <t>jverduzco_2017-10-24_10-07-39_-0600_Tue</t>
  </si>
  <si>
    <t>1-c44b5834a1bd7ab1baeb76434ab77333</t>
  </si>
  <si>
    <t>316899357</t>
  </si>
  <si>
    <t>Can 79 not powering on - checked wiring and repaired</t>
  </si>
  <si>
    <t>43032.4219895718</t>
  </si>
  <si>
    <t>2017-10-24T10:07:39-06:00</t>
  </si>
  <si>
    <t>jverduzco_2017-10-24_10-09-53_-0600_Tue</t>
  </si>
  <si>
    <t>1-699965189ddf5d10528e7c1758a7e9dd</t>
  </si>
  <si>
    <t>Murphy Gauge not working/Display not visible</t>
  </si>
  <si>
    <t>43032.4235359028</t>
  </si>
  <si>
    <t>2017-10-24T10:09:53-06:00</t>
  </si>
  <si>
    <t>jverduzco_2017-10-24_10-14-55_-0600_Tue</t>
  </si>
  <si>
    <t>1-3a7b3b9f5330ea4be62fe2de23078c79</t>
  </si>
  <si>
    <t>2017-10-22T09:00:00-06:00</t>
  </si>
  <si>
    <t>316901744</t>
  </si>
  <si>
    <t>DPM not working-Reprogrammed</t>
  </si>
  <si>
    <t>43032.4270343981</t>
  </si>
  <si>
    <t>2017-10-24T10:14:55-06:00</t>
  </si>
  <si>
    <t>jverduzco_2017-10-24_10-16-01_-0600_Tue</t>
  </si>
  <si>
    <t>1-fdd7f73b241458fffb11173196420c7e</t>
  </si>
  <si>
    <t>316901743</t>
  </si>
  <si>
    <t>Wireless not working - reprogrammed</t>
  </si>
  <si>
    <t>43032.4277969097</t>
  </si>
  <si>
    <t>2017-10-24T10:16:01-06:00</t>
  </si>
  <si>
    <t>jverduzco_2017-10-24_10-17-17_-0600_Tue</t>
  </si>
  <si>
    <t>1-4ce314901834d4c9b130a96e19e79cd9</t>
  </si>
  <si>
    <t>2017-10-22T15:00:00-06:00</t>
  </si>
  <si>
    <t>316901747</t>
  </si>
  <si>
    <t>Intelliscan not working not able to remote in</t>
  </si>
  <si>
    <t>43032.4286710301</t>
  </si>
  <si>
    <t>2017-10-24T10:17:17-06:00</t>
  </si>
  <si>
    <t>jverduzco_2017-10-24_10-19-23_-0600_Tue</t>
  </si>
  <si>
    <t>1-8a2d4351c42d373054964f9618562f83</t>
  </si>
  <si>
    <t>316763000</t>
  </si>
  <si>
    <t>10905492</t>
  </si>
  <si>
    <t>Added 5 additional pressure ports to data van</t>
  </si>
  <si>
    <t>43032.4301326968</t>
  </si>
  <si>
    <t>2017-10-24T10:19:23-06:00</t>
  </si>
  <si>
    <t>jverduzco_2017-10-25_08-16-13_-0600_Wed</t>
  </si>
  <si>
    <t>1-c81f5d82ca87da1542166fd102e816b5</t>
  </si>
  <si>
    <t>316906455</t>
  </si>
  <si>
    <t>Transmission not going to neutral</t>
  </si>
  <si>
    <t>43033.3446060417</t>
  </si>
  <si>
    <t>2017-10-25T08:16:13-06:00</t>
  </si>
  <si>
    <t>jverduzco_2017-10-25_08-25-14_-0600_Wed</t>
  </si>
  <si>
    <t>1-7813b46dca2a897b21438665a31a7716</t>
  </si>
  <si>
    <t>316906453</t>
  </si>
  <si>
    <t>Transmission not shifting out of 2nd and 5th</t>
  </si>
  <si>
    <t>43033.3508659259</t>
  </si>
  <si>
    <t>2017-10-25T08:25:14-06:00</t>
  </si>
  <si>
    <t>jverduzco_2017-10-25_08-26-25_-0600_Wed</t>
  </si>
  <si>
    <t>1-57a45decff4047ce6f1df8d066100b78</t>
  </si>
  <si>
    <t>2017-10-23T16:00:00-06:00</t>
  </si>
  <si>
    <t>316906449</t>
  </si>
  <si>
    <t>Trans filter switch not workimg</t>
  </si>
  <si>
    <t>43033.3516879398</t>
  </si>
  <si>
    <t>2017-10-25T08:26:25-06:00</t>
  </si>
  <si>
    <t>jverduzco_2017-10-25_08-27-23_-0600_Wed</t>
  </si>
  <si>
    <t>1-df76da0ee7f1b79cb157fd0c4355fbab</t>
  </si>
  <si>
    <t>316906448</t>
  </si>
  <si>
    <t>Relace trans filter switch cable connector</t>
  </si>
  <si>
    <t>43033.3523520833</t>
  </si>
  <si>
    <t>2017-10-25T08:27:23-06:00</t>
  </si>
  <si>
    <t>jverduzco_2017-10-25_08-28-18_-0600_Wed</t>
  </si>
  <si>
    <t>1-ecb84eed71d4bae943dec2a9b98f0307</t>
  </si>
  <si>
    <t>316899341</t>
  </si>
  <si>
    <t>Rebuild Daisy computer</t>
  </si>
  <si>
    <t>43033.352997419</t>
  </si>
  <si>
    <t>2017-10-25T08:28:18-06:00</t>
  </si>
  <si>
    <t>jverduzco_2017-10-25_08-31-46_-0600_Wed</t>
  </si>
  <si>
    <t>1-4764748e8415a116cef3637dcb783ea7</t>
  </si>
  <si>
    <t>2017-10-24T13:00:00-06:00</t>
  </si>
  <si>
    <t>316906461</t>
  </si>
  <si>
    <t>12380079</t>
  </si>
  <si>
    <t>Keyboard and Mouse not working</t>
  </si>
  <si>
    <t>43033.3554029051</t>
  </si>
  <si>
    <t>2017-10-25T08:31:46-06:00</t>
  </si>
  <si>
    <t>jverduzco_2017-10-25_08-32-44_-0600_Wed</t>
  </si>
  <si>
    <t>1-963839895dfad173428cfd79920f4485</t>
  </si>
  <si>
    <t>316906460</t>
  </si>
  <si>
    <t>Relaceissing latches on LOTO switch</t>
  </si>
  <si>
    <t>43033.3560697107</t>
  </si>
  <si>
    <t>2017-10-25T08:32:44-06:00</t>
  </si>
  <si>
    <t>jverduzco_2017-10-25_08-34-18_-0600_Wed</t>
  </si>
  <si>
    <t>1-77c44cc60d854e7c01b75fcb001632cb</t>
  </si>
  <si>
    <t>316856214</t>
  </si>
  <si>
    <t>43033.3571540741</t>
  </si>
  <si>
    <t>2017-10-25T08:34:18-06:00</t>
  </si>
  <si>
    <t>jverduzco_2017-10-28_09-05-58_-0600_Sat</t>
  </si>
  <si>
    <t>1-081238fb5cb108887160cec1c3cf7c5f</t>
  </si>
  <si>
    <t>316917658</t>
  </si>
  <si>
    <t>12092712</t>
  </si>
  <si>
    <t>Master water valve not working</t>
  </si>
  <si>
    <t>43036.3791472685</t>
  </si>
  <si>
    <t>2017-10-28T09:05:58-06:00</t>
  </si>
  <si>
    <t>jverduzco_2017-10-28_09-06-44_-0600_Sat</t>
  </si>
  <si>
    <t>1-c63f26a3090dd0309567c71a0912074a</t>
  </si>
  <si>
    <t>2017-10-25T14:00:00-06:00</t>
  </si>
  <si>
    <t>Server not working</t>
  </si>
  <si>
    <t>43036.3796787037</t>
  </si>
  <si>
    <t>2017-10-28T09:06:44-06:00</t>
  </si>
  <si>
    <t>jverduzco_2017-10-29_20-04-57_-0600_Sun</t>
  </si>
  <si>
    <t>1-fe27b86bf4c29ab61d45d2db0f31d6bc</t>
  </si>
  <si>
    <t>316917638</t>
  </si>
  <si>
    <t>43037.8367768171</t>
  </si>
  <si>
    <t>2017-10-29T20:04:57-06:00</t>
  </si>
  <si>
    <t>jverduzco_2017-10-29_20-06-21_-0600_Sun</t>
  </si>
  <si>
    <t>2-61a107da6a0ef0870c8d142abf49e751</t>
  </si>
  <si>
    <t>Replaced enclosure hardware</t>
  </si>
  <si>
    <t>43037.8377537037</t>
  </si>
  <si>
    <t>2017-10-29T20:06:21-06:00</t>
  </si>
  <si>
    <t>jverduzco_2017-10-29_20-15-23_-0600_Sun</t>
  </si>
  <si>
    <t>1-d8ce1203dd8483ca365edd7146224b3e</t>
  </si>
  <si>
    <t>316922200</t>
  </si>
  <si>
    <t>43037.8440172106</t>
  </si>
  <si>
    <t>2017-10-29T20:15:23-06:00</t>
  </si>
  <si>
    <t>jverduzco_2017-10-29_20-18-01_-0600_Sun</t>
  </si>
  <si>
    <t>1-0e7a2797f54590fff97dbebe62604ac9</t>
  </si>
  <si>
    <t>316922199</t>
  </si>
  <si>
    <t>Daisy not communicating</t>
  </si>
  <si>
    <t>43037.8458525579</t>
  </si>
  <si>
    <t>2017-10-29T20:18:01-06:00</t>
  </si>
  <si>
    <t>jverduzco_2017-10-29_20-18-42_-0600_Sun</t>
  </si>
  <si>
    <t>1-6d506218e889cf8c2fb4dbd5bca17f1a</t>
  </si>
  <si>
    <t>316922174</t>
  </si>
  <si>
    <t>11691658</t>
  </si>
  <si>
    <t>Pump not throttling</t>
  </si>
  <si>
    <t>43037.8463206944</t>
  </si>
  <si>
    <t>2017-10-29T20:18:42-06:00</t>
  </si>
  <si>
    <t>jverduzco_2017-10-29_20-19-26_-0600_Sun</t>
  </si>
  <si>
    <t>1-7fb744f3effe67c699894e9ae9fddf8d</t>
  </si>
  <si>
    <t>316920168</t>
  </si>
  <si>
    <t>Wireless not working</t>
  </si>
  <si>
    <t>43037.8468379282</t>
  </si>
  <si>
    <t>2017-10-29T20:19:26-06:00</t>
  </si>
  <si>
    <t>jverduzco_2017-10-30_01-24-58_-0600_Mon</t>
  </si>
  <si>
    <t>1-a23f24bfe9104daabff165b70a849390</t>
  </si>
  <si>
    <t>316922204</t>
  </si>
  <si>
    <t>Hydraulic bypass not working</t>
  </si>
  <si>
    <t>43038.0590157176</t>
  </si>
  <si>
    <t>2017-10-30T01:24:58-06:00</t>
  </si>
  <si>
    <t>jverduzco_2017-10-30_01-27-08_-0600_Mon</t>
  </si>
  <si>
    <t>1-9527dc92b0a40b51d1f985e3149d17e1</t>
  </si>
  <si>
    <t>316930895</t>
  </si>
  <si>
    <t>Discharge pressure not reading correctly</t>
  </si>
  <si>
    <t>43038.0605108102</t>
  </si>
  <si>
    <t>2017-10-30T01:27:08-06:00</t>
  </si>
  <si>
    <t>jverduzco_2017-10-30_01-29-28_-0600_Mon</t>
  </si>
  <si>
    <t>1-ddce46fe9dabe3886bd826ec9381c968</t>
  </si>
  <si>
    <t>316930897</t>
  </si>
  <si>
    <t>43038.062141169</t>
  </si>
  <si>
    <t>2017-10-30T01:29:28-06:00</t>
  </si>
  <si>
    <t>jverduzco_2017-10-30_01-30-31_-0600_Mon</t>
  </si>
  <si>
    <t>1-775a42d7b08e4ac625bb69268a5e45d5</t>
  </si>
  <si>
    <t>316930842</t>
  </si>
  <si>
    <t>Pm</t>
  </si>
  <si>
    <t>43038.0628698495</t>
  </si>
  <si>
    <t>2017-10-30T01:30:31-06:00</t>
  </si>
  <si>
    <t>jverduzco_2017-10-30_01-31-17_-0600_Mon</t>
  </si>
  <si>
    <t>1-084bd54e2448bff7b5d8cf3085cbe5c1</t>
  </si>
  <si>
    <t>316198941</t>
  </si>
  <si>
    <t>12001899</t>
  </si>
  <si>
    <t>43038.0634019444</t>
  </si>
  <si>
    <t>2017-10-30T01:31:17-06:00</t>
  </si>
  <si>
    <t>jverduzco_2017-10-30_01-31-58_-0600_Mon</t>
  </si>
  <si>
    <t>1-168cca8098a180f85422f77537486e3c</t>
  </si>
  <si>
    <t>316930883</t>
  </si>
  <si>
    <t>Daisy computer not booting up</t>
  </si>
  <si>
    <t>43038.0638705903</t>
  </si>
  <si>
    <t>2017-10-30T01:31:58-06:00</t>
  </si>
  <si>
    <t>jverduzco_2017-10-30_01-32-56_-0600_Mon</t>
  </si>
  <si>
    <t>1-6a13abbb6a96b6fd6682b99e1405fc31</t>
  </si>
  <si>
    <t>316930882</t>
  </si>
  <si>
    <t>Wireless radio not workIng</t>
  </si>
  <si>
    <t>43038.064541794</t>
  </si>
  <si>
    <t>2017-10-30T01:32:56-06:00</t>
  </si>
  <si>
    <t>jverduzco_2017-10-30_01-33-45_-0600_Mon</t>
  </si>
  <si>
    <t>1-95705c66befd92b7d911770f6014dec4</t>
  </si>
  <si>
    <t>2017-10-28T12:30:00-06:00</t>
  </si>
  <si>
    <t>316930871</t>
  </si>
  <si>
    <t>Computer not booting up</t>
  </si>
  <si>
    <t>43038.0651048495</t>
  </si>
  <si>
    <t>2017-10-30T01:33:45-06:00</t>
  </si>
  <si>
    <t>jverduzco_2017-10-30_01-34-50_-0600_Mon</t>
  </si>
  <si>
    <t>1-8351a2e41669646e2aa2ed16a0d928fd</t>
  </si>
  <si>
    <t>316930872</t>
  </si>
  <si>
    <t>Valvewatch system not communicating</t>
  </si>
  <si>
    <t>43038.0658647454</t>
  </si>
  <si>
    <t>2017-10-30T01:34:50-06:00</t>
  </si>
  <si>
    <t>jverduzco_2017-10-30_01-35-55_-0600_Mon</t>
  </si>
  <si>
    <t>1-5ef2aff9fc946d5eb83162e121c156b5</t>
  </si>
  <si>
    <t>316930891</t>
  </si>
  <si>
    <t>Right side lift not working</t>
  </si>
  <si>
    <t>43038.0666176389</t>
  </si>
  <si>
    <t>2017-10-30T01:35:55-06:00</t>
  </si>
  <si>
    <t>jverduzco_2017-10-31_10-03-43_-0600_Tue</t>
  </si>
  <si>
    <t>1-6d83efa9d5e134bdbca4d5282393f0a5</t>
  </si>
  <si>
    <t>316922636</t>
  </si>
  <si>
    <t>Replaced broken power switch</t>
  </si>
  <si>
    <t>43039.4192519329</t>
  </si>
  <si>
    <t>2017-10-31T10:03:43-06:00</t>
  </si>
  <si>
    <t>jverduzco_2017-10-31_10-04-45_-0600_Tue</t>
  </si>
  <si>
    <t>1-6c83b8ce581750339ada084e3cd27268</t>
  </si>
  <si>
    <t>316755825</t>
  </si>
  <si>
    <t>43039.4199751968</t>
  </si>
  <si>
    <t>2017-10-31T10:04:45-06:00</t>
  </si>
  <si>
    <t>jverduzco_2017-10-31_10-05-36_-0600_Tue</t>
  </si>
  <si>
    <t>1-b11f75807c480b8aa5617acd78f209fe</t>
  </si>
  <si>
    <t>316936338</t>
  </si>
  <si>
    <t>Replace hardware on front of unit</t>
  </si>
  <si>
    <t>43039.4205603935</t>
  </si>
  <si>
    <t>2017-10-31T10:05:36-06:00</t>
  </si>
  <si>
    <t>jverduzco_2017-10-31_10-07-08_-0600_Tue</t>
  </si>
  <si>
    <t>1-1b5fa07c2d3ba56a9a3a464e90f5277b</t>
  </si>
  <si>
    <t>316932938</t>
  </si>
  <si>
    <t>Disconnect for welding</t>
  </si>
  <si>
    <t>43039.4216289583</t>
  </si>
  <si>
    <t>2017-10-31T10:07:08-06:00</t>
  </si>
  <si>
    <t>jverduzco_2017-10-31_10-08-10_-0600_Tue</t>
  </si>
  <si>
    <t>1-a4134b0f22e877a4b35b87ba7d461949</t>
  </si>
  <si>
    <t>316932936</t>
  </si>
  <si>
    <t>43039.4223420486</t>
  </si>
  <si>
    <t>2017-10-31T10:08:10-06:00</t>
  </si>
  <si>
    <t>jverduzco_2017-10-31_10-09-17_-0600_Tue</t>
  </si>
  <si>
    <t>1-32db7fb9becf2f7c5792c5903d16c55e</t>
  </si>
  <si>
    <t>316939922</t>
  </si>
  <si>
    <t>Computer keeps shutting off</t>
  </si>
  <si>
    <t>43039.4231169676</t>
  </si>
  <si>
    <t>2017-10-31T10:09:17-06:00</t>
  </si>
  <si>
    <t>jverduzco_2017-10-31_10-10-25_-0600_Tue</t>
  </si>
  <si>
    <t>1-bda83b6425f333b3f874472357273091</t>
  </si>
  <si>
    <t>316939154</t>
  </si>
  <si>
    <t>Tested computer settings</t>
  </si>
  <si>
    <t>43039.4239062037</t>
  </si>
  <si>
    <t>2017-10-31T10:10:25-06:00</t>
  </si>
  <si>
    <t>jverduzco_2017-10-31_10-11-18_-0600_Tue</t>
  </si>
  <si>
    <t>1-f37b3e85da5d1350e5944656aecbc054</t>
  </si>
  <si>
    <t>316914972</t>
  </si>
  <si>
    <t>43039.4245244213</t>
  </si>
  <si>
    <t>2017-10-31T10:11:18-06:00</t>
  </si>
  <si>
    <t>jverduzco_2017-10-31_10-12-02_-0600_Tue</t>
  </si>
  <si>
    <t>2-1b0acf482e5b21a82466237df20853be</t>
  </si>
  <si>
    <t>316939537</t>
  </si>
  <si>
    <t>Tub level sensor dirty</t>
  </si>
  <si>
    <t>43039.4250312847</t>
  </si>
  <si>
    <t>2017-10-31T10:12:02-06:00</t>
  </si>
  <si>
    <t>jverduzco_2017-10-31_10-13-26_-0600_Tue</t>
  </si>
  <si>
    <t>1-fa658ffaa0155a3afb9846040b99466b</t>
  </si>
  <si>
    <t>316939535</t>
  </si>
  <si>
    <t>Run unit up to verify mechanical repairs done correctly</t>
  </si>
  <si>
    <t>43039.4259956944</t>
  </si>
  <si>
    <t>2017-10-31T10:13:26-06:00</t>
  </si>
  <si>
    <t>jverduzco_2017-10-31_10-14-40_-0600_Tue</t>
  </si>
  <si>
    <t>1-672d9be1fd2a6f872b09bb72bc3bb37b</t>
  </si>
  <si>
    <t>316939123</t>
  </si>
  <si>
    <t>43039.4268627315</t>
  </si>
  <si>
    <t>2017-10-31T10:14:40-06:00</t>
  </si>
  <si>
    <t>jverduzco_2017-10-31_10-16-50_-0600_Tue</t>
  </si>
  <si>
    <t>1-e3766d5588b0fdc8b00e00f032fd3496</t>
  </si>
  <si>
    <t>316939128</t>
  </si>
  <si>
    <t>43039.4283675579</t>
  </si>
  <si>
    <t>2017-10-31T10:16:50-06:00</t>
  </si>
  <si>
    <t>jverduzco_2017-10-31_10-17-27_-0600_Tue</t>
  </si>
  <si>
    <t>1-a447bdc87d56ccabbfca2e76f276fc17</t>
  </si>
  <si>
    <t>316939131</t>
  </si>
  <si>
    <t>Engine not throttling</t>
  </si>
  <si>
    <t>43039.4287916667</t>
  </si>
  <si>
    <t>2017-10-31T10:17:27-06:00</t>
  </si>
  <si>
    <t>jverduzco_2017-11-07_05-31-38_-0700_Tue</t>
  </si>
  <si>
    <t>3-856d4d3516ba85ce8635117c8152fa78</t>
  </si>
  <si>
    <t>Tub agitator not responding to controls</t>
  </si>
  <si>
    <t>43046.2303053241</t>
  </si>
  <si>
    <t>2017-11-07T05:31:38-07:00</t>
  </si>
  <si>
    <t>jverduzco_2017-11-08_22-15-45_-0700_Wed</t>
  </si>
  <si>
    <t>1-b2d724309014e85b8b4263b2fd8204e2</t>
  </si>
  <si>
    <t>316973506</t>
  </si>
  <si>
    <t>43047.9276071412</t>
  </si>
  <si>
    <t>2017-11-08T22:15:45-07:00</t>
  </si>
  <si>
    <t>jverduzco_2017-11-08_22-22-07_-0700_Wed</t>
  </si>
  <si>
    <t>1-c9c289354416df427712e75b392c8ccf</t>
  </si>
  <si>
    <t>316196417</t>
  </si>
  <si>
    <t>Air filter sensor upgrade</t>
  </si>
  <si>
    <t>43047.9320310648</t>
  </si>
  <si>
    <t>2017-11-08T22:22:07-07:00</t>
  </si>
  <si>
    <t>jverduzco_2017-11-08_22-23-22_-0700_Wed</t>
  </si>
  <si>
    <t>1-5c7930af6f2b09af1473aa52a8823d1b</t>
  </si>
  <si>
    <t>316978775</t>
  </si>
  <si>
    <t>Murphy gauge not working</t>
  </si>
  <si>
    <t>43047.9329038542</t>
  </si>
  <si>
    <t>2017-11-08T22:23:22-07:00</t>
  </si>
  <si>
    <t>jverduzco_2017-11-08_22-24-40_-0700_Wed</t>
  </si>
  <si>
    <t>1-2e60090856e18eb2aa74ffbed459cdce</t>
  </si>
  <si>
    <t>316971482</t>
  </si>
  <si>
    <t>Strobe light install</t>
  </si>
  <si>
    <t>43047.933801169</t>
  </si>
  <si>
    <t>2017-11-08T22:24:40-07:00</t>
  </si>
  <si>
    <t>jverduzco_2017-11-08_22-25-26_-0700_Wed</t>
  </si>
  <si>
    <t>1-82890a286a508f5b2888a97b99b2b43d</t>
  </si>
  <si>
    <t>316976891</t>
  </si>
  <si>
    <t>Daisy mouse not working</t>
  </si>
  <si>
    <t>43047.9343393634</t>
  </si>
  <si>
    <t>2017-11-08T22:25:26-07:00</t>
  </si>
  <si>
    <t>jzaragoza_2017-10-04_10-05-38_-0500_Wed</t>
  </si>
  <si>
    <t>1-62da350df90894128c1e008e776de3e1</t>
  </si>
  <si>
    <t>jzaragoza</t>
  </si>
  <si>
    <t>Zaragoza</t>
  </si>
  <si>
    <t>Zaragoza, Juan</t>
  </si>
  <si>
    <t>Laredo field</t>
  </si>
  <si>
    <t>43012.4205842708</t>
  </si>
  <si>
    <t>2017-10-04T10:05:38-05:00</t>
  </si>
  <si>
    <t>jzaragoza_2017-10-04_10-07-49_-0500_Wed</t>
  </si>
  <si>
    <t>1-384a5a86bda837e59ac1325055db4c6e</t>
  </si>
  <si>
    <t>43012.4220979167</t>
  </si>
  <si>
    <t>2017-10-04T10:07:49-05:00</t>
  </si>
  <si>
    <t>jzaragoza_2017-10-04_10-08-04_-0500_Wed</t>
  </si>
  <si>
    <t>2-b6a625e31e478d5d0cf9a089bf0fda2b</t>
  </si>
  <si>
    <t>Check fluid level on all 19 frac pumps 1 blender hydration unit top off oil as needed preform mantince on equidment as needed day and night shift</t>
  </si>
  <si>
    <t>43012.4222778009</t>
  </si>
  <si>
    <t>2017-10-04T10:08:04-05:00</t>
  </si>
  <si>
    <t>jzaragoza_2017-10-04_10-10-52_-0500_Wed</t>
  </si>
  <si>
    <t>1-5993b907daa85c6b7ce3170acb8b9905</t>
  </si>
  <si>
    <t>Check fluid level on all 19 frac pumps 1 blender hydration unit top off oil as needed preform mantince on equidment as needed</t>
  </si>
  <si>
    <t>43012.4242169329</t>
  </si>
  <si>
    <t>2017-10-04T10:10:52-05:00</t>
  </si>
  <si>
    <t>jzaragoza_2017-10-11_10-47-22_-0500_Wed</t>
  </si>
  <si>
    <t>1-bcb35815943688098b5cf5f20267c3c3</t>
  </si>
  <si>
    <t>43019.4495716319</t>
  </si>
  <si>
    <t>2017-10-11T10:47:22-05:00</t>
  </si>
  <si>
    <t>jzaragoza_2017-10-11_10-48-07_-0500_Wed</t>
  </si>
  <si>
    <t>1-c3aa959741bf19f867a919ae71e185da</t>
  </si>
  <si>
    <t>43019.4500827546</t>
  </si>
  <si>
    <t>2017-10-11T10:48:07-05:00</t>
  </si>
  <si>
    <t>jzaragoza_2017-10-11_10-48-34_-0500_Wed</t>
  </si>
  <si>
    <t>1-e7ef6d2cf146b8cf163b52af1683da44</t>
  </si>
  <si>
    <t>43019.4504029167</t>
  </si>
  <si>
    <t>2017-10-11T10:48:34-05:00</t>
  </si>
  <si>
    <t>jzaragoza_2017-10-11_10-48-56_-0500_Wed</t>
  </si>
  <si>
    <t>1-eeddfd70baf3bd438862f8077a2c2731</t>
  </si>
  <si>
    <t>43019.4506584144</t>
  </si>
  <si>
    <t>2017-10-11T10:48:56-05:00</t>
  </si>
  <si>
    <t>jzaragoza_2017-10-11_10-49-20_-0500_Wed</t>
  </si>
  <si>
    <t>1-8acbf9c9f9866d1d28a8a28ab3f9e132</t>
  </si>
  <si>
    <t>Laredo fielf</t>
  </si>
  <si>
    <t>43019.450935</t>
  </si>
  <si>
    <t>2017-10-11T10:49:20-05:00</t>
  </si>
  <si>
    <t>jzaragoza_2017-10-11_10-49-43_-0500_Wed</t>
  </si>
  <si>
    <t>1-1611ca29a41c8ca0c44d11e9f3197157</t>
  </si>
  <si>
    <t>43019.4511979398</t>
  </si>
  <si>
    <t>2017-10-11T10:49:43-05:00</t>
  </si>
  <si>
    <t>jzaragoza_2017-10-30_14-33-02_-0500_Mon</t>
  </si>
  <si>
    <t>1-20a0fa70f8a48ea6545c22e570c5b5fb</t>
  </si>
  <si>
    <t>43038.6062746065</t>
  </si>
  <si>
    <t>2017-10-30T14:33:02-05:00</t>
  </si>
  <si>
    <t>jzaragoza_2017-10-30_14-33-30_-0500_Mon</t>
  </si>
  <si>
    <t>1-eb6b360f54e65b55a5324ad2e412fb0a</t>
  </si>
  <si>
    <t>43038.6066012037</t>
  </si>
  <si>
    <t>2017-10-30T14:33:30-05:00</t>
  </si>
  <si>
    <t>jzaragoza_2017-10-30_14-33-49_-0500_Mon</t>
  </si>
  <si>
    <t>1-085764ff3543289747c1980e4e1e37dc</t>
  </si>
  <si>
    <t>Laredo fiels</t>
  </si>
  <si>
    <t>43038.6068246644</t>
  </si>
  <si>
    <t>2017-10-30T14:33:49-05:00</t>
  </si>
  <si>
    <t>jzaragoza_2017-10-30_14-34-12_-0500_Mon</t>
  </si>
  <si>
    <t>1-dbb42fcfe37b9e2c37bca429233f83c1</t>
  </si>
  <si>
    <t>43038.607094294</t>
  </si>
  <si>
    <t>2017-10-30T14:34:12-05:00</t>
  </si>
  <si>
    <t>jzaragoza_2017-10-30_14-34-36_-0500_Mon</t>
  </si>
  <si>
    <t>1-3e01b6267241d3e2f4792905647e6065</t>
  </si>
  <si>
    <t>43038.6073663079</t>
  </si>
  <si>
    <t>2017-10-30T14:34:36-05:00</t>
  </si>
  <si>
    <t>jzaragoza_2017-10-30_14-34-55_-0500_Mon</t>
  </si>
  <si>
    <t>1-75e957f103d45e58f90aff289deb0652</t>
  </si>
  <si>
    <t>43038.6075844097</t>
  </si>
  <si>
    <t>2017-10-30T14:34:55-05:00</t>
  </si>
  <si>
    <t>jzaragoza_2017-10-31_05-00-55_-0500_Tue</t>
  </si>
  <si>
    <t>1-6212cfc55c2a08b9701e69e8e949ca5e</t>
  </si>
  <si>
    <t>43039.2089704514</t>
  </si>
  <si>
    <t>2017-10-31T05:00:55-05:00</t>
  </si>
  <si>
    <t>jzaragoza_2017-11-07_23-10-32_-0600_Tue</t>
  </si>
  <si>
    <t>1-6732d15d5ed6b3ade7cedd823fefa35d</t>
  </si>
  <si>
    <t>95279</t>
  </si>
  <si>
    <t>Remove radiator an 4 oil coolers</t>
  </si>
  <si>
    <t>43046.9656511227</t>
  </si>
  <si>
    <t>2017-11-07T23:10:32-06:00</t>
  </si>
  <si>
    <t>jzaragoza_2017-11-07_23-11-18_-0600_Tue</t>
  </si>
  <si>
    <t>1-df938e0844b525bdc69f0cac40158435</t>
  </si>
  <si>
    <t>43046.9661881597</t>
  </si>
  <si>
    <t>2017-11-07T23:11:18-06:00</t>
  </si>
  <si>
    <t>jzaragoza_2017-11-07_23-20-05_-0600_Tue</t>
  </si>
  <si>
    <t>2-1c8ae9a577551272514acbc676f79ccf</t>
  </si>
  <si>
    <t>43046.9722887037</t>
  </si>
  <si>
    <t>2017-11-07T23:20:05-06:00</t>
  </si>
  <si>
    <t>jzaragoza_2017-11-07_23-20-38_-0600_Tue</t>
  </si>
  <si>
    <t>1-b407c1df31b7abe3e5f131179e4e7ce0</t>
  </si>
  <si>
    <t>43046.9726621643</t>
  </si>
  <si>
    <t>2017-11-07T23:20:38-06:00</t>
  </si>
  <si>
    <t>jzaragoza_2017-11-07_23-22-01_-0600_Tue</t>
  </si>
  <si>
    <t>1-a141cb8b70a682cb2d3c5acdd5803f51</t>
  </si>
  <si>
    <t>43046.9736333218</t>
  </si>
  <si>
    <t>2017-11-07T23:22:01-06:00</t>
  </si>
  <si>
    <t>jzaragoza_2017-11-07_23-23-06_-0600_Tue</t>
  </si>
  <si>
    <t>1-5a874ab7558fb99970d134a416c8fc00</t>
  </si>
  <si>
    <t>43046.9743820486</t>
  </si>
  <si>
    <t>2017-11-07T23:23:06-06:00</t>
  </si>
  <si>
    <t>jzaragoza_2017-11-07_23-23-30_-0600_Tue</t>
  </si>
  <si>
    <t>1-f47f989754fe0c7bc030afa0f6d197bf</t>
  </si>
  <si>
    <t>43046.9746563657</t>
  </si>
  <si>
    <t>2017-11-07T23:23:30-06:00</t>
  </si>
  <si>
    <t>jzuniga_2017-10-06_16-07-55_-0500_Fri</t>
  </si>
  <si>
    <t>2-4cb522620e8dfbfdecf3ca6895016216</t>
  </si>
  <si>
    <t>jzuniga</t>
  </si>
  <si>
    <t>Zuñiga</t>
  </si>
  <si>
    <t>Zuñiga, José</t>
  </si>
  <si>
    <t>316808941</t>
  </si>
  <si>
    <t>Washed coolers dirty/ clogged and washed all frame/ unit dirty</t>
  </si>
  <si>
    <t>43014.6721695833</t>
  </si>
  <si>
    <t>2017-10-06T16:07:55-05:00</t>
  </si>
  <si>
    <t>jzuniga_2017-10-06_16-09-04_-0500_Fri</t>
  </si>
  <si>
    <t>1-866e507deb5fce9e8023a3a78d490604</t>
  </si>
  <si>
    <t>316808967</t>
  </si>
  <si>
    <t>Pto diagnose leaks run up. Replaced shims gaskets and loose lines</t>
  </si>
  <si>
    <t>43014.6729713889</t>
  </si>
  <si>
    <t>2017-10-06T16:09:04-05:00</t>
  </si>
  <si>
    <t>jzuniga_2017-10-06_16-11-52_-0500_Fri</t>
  </si>
  <si>
    <t>1-ebdb3974ffd6fa4e3aa284dd3d54b3c1</t>
  </si>
  <si>
    <t>316808969</t>
  </si>
  <si>
    <t>Diagnosed air compressor leak, run up. Replaced gasket and checked all lines. Run up</t>
  </si>
  <si>
    <t>43014.674913588</t>
  </si>
  <si>
    <t>2017-10-06T16:11:52-05:00</t>
  </si>
  <si>
    <t>jzuniga_2017-10-06_16-13-25_-0500_Fri</t>
  </si>
  <si>
    <t>1-aff3d9ebb194cd1910777917d27efebe</t>
  </si>
  <si>
    <t>316818923</t>
  </si>
  <si>
    <t>11610375</t>
  </si>
  <si>
    <t>Fuel leak diagnose nd repair</t>
  </si>
  <si>
    <t>43014.6759869329</t>
  </si>
  <si>
    <t>2017-10-06T16:13:25-05:00</t>
  </si>
  <si>
    <t>jzuniga_2017-10-06_16-15-11_-0500_Fri</t>
  </si>
  <si>
    <t>1-d90e5ea8a7d579362d466d23cc9c2ce0</t>
  </si>
  <si>
    <t>316817902</t>
  </si>
  <si>
    <t>12154512</t>
  </si>
  <si>
    <t>Diagnosed no start, replaced batteries, cleaned connections and battery box</t>
  </si>
  <si>
    <t>43014.6772108912</t>
  </si>
  <si>
    <t>2017-10-06T16:15:11-05:00</t>
  </si>
  <si>
    <t>jzuniga_2017-10-06_16-16-44_-0500_Fri</t>
  </si>
  <si>
    <t>1-448db2bef754b5ecf737b9807169711a</t>
  </si>
  <si>
    <t>2017-10-06T03:00:00-05:00</t>
  </si>
  <si>
    <t>316818803</t>
  </si>
  <si>
    <t>11970694</t>
  </si>
  <si>
    <t>Powerend misadjusted, loose mounts and bolts and missing bolts installed.
Washed Powerend and washed coolers as well</t>
  </si>
  <si>
    <t>43014.6782973611</t>
  </si>
  <si>
    <t>2017-10-06T16:16:44-05:00</t>
  </si>
  <si>
    <t>jzuniga_2017-10-06_16-18-29_-0500_Fri</t>
  </si>
  <si>
    <t>1-ac59d13e7337098a32b1deb2d9dad8af</t>
  </si>
  <si>
    <t>316817705</t>
  </si>
  <si>
    <t>11559861</t>
  </si>
  <si>
    <t>Diagnose and Repair for goosneck not unlatching</t>
  </si>
  <si>
    <t>43014.6795068171</t>
  </si>
  <si>
    <t>2017-10-06T16:18:29-05:00</t>
  </si>
  <si>
    <t>jzuniga_2017-10-07_17-08-22_-0500_Sat</t>
  </si>
  <si>
    <t>1-d808c34711fdb4bfe9cb23813c4b46a8</t>
  </si>
  <si>
    <t>316821426</t>
  </si>
  <si>
    <t>12608127</t>
  </si>
  <si>
    <t>Washed frame/ unit, and also steam washed with degreaser clogged charge air cooler, radiator and fuel cooler</t>
  </si>
  <si>
    <t>43015.7141516088</t>
  </si>
  <si>
    <t>2017-10-07T17:08:22-05:00</t>
  </si>
  <si>
    <t>jzuniga_2017-10-07_17-10-12_-0500_Sat</t>
  </si>
  <si>
    <t>1-9244d887f6a64aee9c24a32508925d4b</t>
  </si>
  <si>
    <t>316821425</t>
  </si>
  <si>
    <t>Removed and repaced right angle gear box</t>
  </si>
  <si>
    <t>43015.715421956</t>
  </si>
  <si>
    <t>2017-10-07T17:10:12-05:00</t>
  </si>
  <si>
    <t>jzuniga_2017-10-08_17-32-40_-0500_Sun</t>
  </si>
  <si>
    <t>1-1ba72576b61162595aadbb32c31c957a</t>
  </si>
  <si>
    <t>316824938</t>
  </si>
  <si>
    <t>12259704</t>
  </si>
  <si>
    <t>Air filter upgrade</t>
  </si>
  <si>
    <t>43016.7310235417</t>
  </si>
  <si>
    <t>2017-10-08T17:32:40-05:00</t>
  </si>
  <si>
    <t>jzuniga_2017-10-08_17-34-23_-0500_Sun</t>
  </si>
  <si>
    <t>1-a0cb4de706254ca5a72089be85f66b5c</t>
  </si>
  <si>
    <t>316825778</t>
  </si>
  <si>
    <t>Diagnose belts wobbling. Damaged pillor block belts, removed and replaced. Retapped bolts for tensioner. Run up, topped off all fluids</t>
  </si>
  <si>
    <t>43016.7322138773</t>
  </si>
  <si>
    <t>2017-10-08T17:34:23-05:00</t>
  </si>
  <si>
    <t>jzuniga_2017-10-09_17-57-10_-0500_Mon</t>
  </si>
  <si>
    <t>1-8f1633a4c4b896624027f68623cd5bb3</t>
  </si>
  <si>
    <t>316828057</t>
  </si>
  <si>
    <t>Wash CAC, radiator, fuel cooler and frame</t>
  </si>
  <si>
    <t>43017.7480388889</t>
  </si>
  <si>
    <t>2017-10-09T17:57:10-05:00</t>
  </si>
  <si>
    <t>jzuniga_2017-10-09_17-58-54_-0500_Mon</t>
  </si>
  <si>
    <t>1-f78411ccb553b4158df6849b6d279fd8</t>
  </si>
  <si>
    <t>316827465</t>
  </si>
  <si>
    <t>Removed and replace damaged muffler. Had to use muffler from another unit and had to take off and install on unit that needed it</t>
  </si>
  <si>
    <t>43017.749239294</t>
  </si>
  <si>
    <t>2017-10-09T17:58:54-05:00</t>
  </si>
  <si>
    <t>jzuniga_2017-10-09_18-00-40_-0500_Mon</t>
  </si>
  <si>
    <t>1-0304d1709c331b8151ec11f8cf9e372a</t>
  </si>
  <si>
    <t>316829613</t>
  </si>
  <si>
    <t>11579934</t>
  </si>
  <si>
    <t>Oil in coolant drain, inspect and refill</t>
  </si>
  <si>
    <t>43017.7504696412</t>
  </si>
  <si>
    <t>2017-10-09T18:00:40-05:00</t>
  </si>
  <si>
    <t>jzuniga_2017-10-10_17-44-05_-0500_Tue</t>
  </si>
  <si>
    <t>1-bd225a3e926de7bb5bb86f7014237035</t>
  </si>
  <si>
    <t>Oil in coolant. Performed radiator flush and clean. Refilled and run up</t>
  </si>
  <si>
    <t>43018.7389545486</t>
  </si>
  <si>
    <t>2017-10-10T17:44:05-05:00</t>
  </si>
  <si>
    <t>jzuniga_2017-10-10_17-47-22_-0500_Tue</t>
  </si>
  <si>
    <t>1-d227de77935f30710ad8d46d0857c679</t>
  </si>
  <si>
    <t>316833891</t>
  </si>
  <si>
    <t>Wash radiator, charge air cooler, fuel cooler and frame/unit</t>
  </si>
  <si>
    <t>43018.7412308796</t>
  </si>
  <si>
    <t>2017-10-10T17:47:22-05:00</t>
  </si>
  <si>
    <t>jzuniga_2017-10-10_17-49-02_-0500_Tue</t>
  </si>
  <si>
    <t>1-ec191f723a6e8151d2469bdac17e513c</t>
  </si>
  <si>
    <t>316835196</t>
  </si>
  <si>
    <t>11597018</t>
  </si>
  <si>
    <t>Dot tape and mudflap reflectors</t>
  </si>
  <si>
    <t>43018.7423954398</t>
  </si>
  <si>
    <t>2017-10-10T17:49:02-05:00</t>
  </si>
  <si>
    <t>jzuniga_2017-10-11_04-39-48_-0500_Wed</t>
  </si>
  <si>
    <t>1-1b92788315e1440d7aaea7e268f38aa7</t>
  </si>
  <si>
    <t>316836244</t>
  </si>
  <si>
    <t>Turbo remove, clean after coolers and reinstalled</t>
  </si>
  <si>
    <t>43019.1943151157</t>
  </si>
  <si>
    <t>2017-10-11T04:39:48-05:00</t>
  </si>
  <si>
    <t>jzuniga_2017-10-11_04-41-39_-0500_Wed</t>
  </si>
  <si>
    <t>1-df4e818a8cf7e37e5bbfb5c162f4d267</t>
  </si>
  <si>
    <t>Speed reducer damaged renove and replace</t>
  </si>
  <si>
    <t>43019.1955906829</t>
  </si>
  <si>
    <t>2017-10-11T04:41:39-05:00</t>
  </si>
  <si>
    <t>jzuniga_2017-10-12_05-42-05_-0500_Thu</t>
  </si>
  <si>
    <t>1-0c7081ba5bc3b8210b65e7d76b5cac81</t>
  </si>
  <si>
    <t>2017-10-11T21:00:00-05:00</t>
  </si>
  <si>
    <t>316845221</t>
  </si>
  <si>
    <t>Grease fittings install</t>
  </si>
  <si>
    <t>43020.2375671412</t>
  </si>
  <si>
    <t>2017-10-12T05:42:05-05:00</t>
  </si>
  <si>
    <t>jzuniga_2017-10-12_05-44-03_-0500_Thu</t>
  </si>
  <si>
    <t>1-6f37174cd640f0bfa88a6b6c9ab838da</t>
  </si>
  <si>
    <t>316845220</t>
  </si>
  <si>
    <t>Powerend oil level adjust</t>
  </si>
  <si>
    <t>43020.2389348032</t>
  </si>
  <si>
    <t>2017-10-12T05:44:03-05:00</t>
  </si>
  <si>
    <t>jzuniga_2017-10-12_05-44-58_-0500_Thu</t>
  </si>
  <si>
    <t>1-40e6543f29cf218bed04162cfdcbe26e</t>
  </si>
  <si>
    <t>316845218</t>
  </si>
  <si>
    <t>Boost clamps of turbo remove and replace</t>
  </si>
  <si>
    <t>43020.2395690278</t>
  </si>
  <si>
    <t>2017-10-12T05:44:58-05:00</t>
  </si>
  <si>
    <t>jzuniga_2017-10-12_05-46-07_-0500_Thu</t>
  </si>
  <si>
    <t>1-7449f39474a6b419e66c4a093b1f1bbb</t>
  </si>
  <si>
    <t>316845971</t>
  </si>
  <si>
    <t>Drain coolant, Cooling pipe leaking. Replace gasket and silicone, and retighten clamps on silicone radiator boots</t>
  </si>
  <si>
    <t>43020.2403625579</t>
  </si>
  <si>
    <t>2017-10-12T05:46:07-05:00</t>
  </si>
  <si>
    <t>jzuniga_2017-10-12_05-48-20_-0500_Thu</t>
  </si>
  <si>
    <t>1-df6c79aa164f2fb8bb43140044d2c125</t>
  </si>
  <si>
    <t>316845790</t>
  </si>
  <si>
    <t>Brake lines secure away from brake chambers and rods from rubbing</t>
  </si>
  <si>
    <t>43020.2419002894</t>
  </si>
  <si>
    <t>2017-10-12T05:48:20-05:00</t>
  </si>
  <si>
    <t>jzuniga_2017-10-13_05-49-01_-0500_Fri</t>
  </si>
  <si>
    <t>1-31a6b099bbf3085efe10bd7f488dd336</t>
  </si>
  <si>
    <t>2017-10-12T21:00:00-05:00</t>
  </si>
  <si>
    <t>316850058</t>
  </si>
  <si>
    <t>Abs diagnose</t>
  </si>
  <si>
    <t>43021.2423777546</t>
  </si>
  <si>
    <t>2017-10-13T05:49:01-05:00</t>
  </si>
  <si>
    <t>jzuniga_2017-10-13_05-49-43_-0500_Fri</t>
  </si>
  <si>
    <t>1-760091ee2d08c4881079f960fe2a3187</t>
  </si>
  <si>
    <t>316850050</t>
  </si>
  <si>
    <t>Pillor block belts. Diagnose loose belts. Inspected and adjusted belts and adjusted gaurd</t>
  </si>
  <si>
    <t>43021.242864838</t>
  </si>
  <si>
    <t>2017-10-13T05:49:43-05:00</t>
  </si>
  <si>
    <t>jzuniga_2017-10-13_05-51-05_-0500_Fri</t>
  </si>
  <si>
    <t>1-c4d0d603f59f3e32a15ccc303679784d</t>
  </si>
  <si>
    <t>316850049</t>
  </si>
  <si>
    <t>Wash radiator, CAC, fuel cooler</t>
  </si>
  <si>
    <t>43021.2438131944</t>
  </si>
  <si>
    <t>2017-10-13T05:51:05-05:00</t>
  </si>
  <si>
    <t>jzuniga_2017-10-13_05-51-47_-0500_Fri</t>
  </si>
  <si>
    <t>1-88a3e662b0fd097aaeecc95619b8abfb</t>
  </si>
  <si>
    <t>316848900</t>
  </si>
  <si>
    <t>Remove and replace fuel tank</t>
  </si>
  <si>
    <t>43021.2442940741</t>
  </si>
  <si>
    <t>2017-10-13T05:51:47-05:00</t>
  </si>
  <si>
    <t>jzuniga_2017-10-14_06-10-20_-0500_Sat</t>
  </si>
  <si>
    <t>2-9f4aa6a7d96b06eddbd93720ea057fe9</t>
  </si>
  <si>
    <t>Exhaust shield wrap needed wiring and clamp</t>
  </si>
  <si>
    <t>43022.2571829051</t>
  </si>
  <si>
    <t>2017-10-14T06:10:20-05:00</t>
  </si>
  <si>
    <t>jzuniga_2017-10-14_06-11-41_-0500_Sat</t>
  </si>
  <si>
    <t>1-c41330217b278497bae1dd770ecdfd3b</t>
  </si>
  <si>
    <t>Hydraulic pump fan remove and replace, run up</t>
  </si>
  <si>
    <t>43022.2581244676</t>
  </si>
  <si>
    <t>2017-10-14T06:11:41-05:00</t>
  </si>
  <si>
    <t>jzuniga_2017-10-14_06-12-50_-0500_Sat</t>
  </si>
  <si>
    <t>1-eba9559d190fc2c7da72cd0607da7a3f</t>
  </si>
  <si>
    <t>Rain caps damaged replace and some clamps</t>
  </si>
  <si>
    <t>43022.2589182986</t>
  </si>
  <si>
    <t>2017-10-14T06:12:50-05:00</t>
  </si>
  <si>
    <t>jzuniga_2017-10-14_06-13-59_-0500_Sat</t>
  </si>
  <si>
    <t>1-141956981d53c688771c68149a936c17</t>
  </si>
  <si>
    <t>Radiator leaking, diagnosed; found loose bolts. Run up and inspected</t>
  </si>
  <si>
    <t>43022.2597112847</t>
  </si>
  <si>
    <t>2017-10-14T06:13:59-05:00</t>
  </si>
  <si>
    <t>jzuniga_2017-10-14_06-16-06_-0500_Sat</t>
  </si>
  <si>
    <t>1-0bdf1eace327c39c51bb3fde3da29a2d</t>
  </si>
  <si>
    <t>Blender unit driver side ladder shock absorber damaged replace</t>
  </si>
  <si>
    <t>43022.261182963</t>
  </si>
  <si>
    <t>2017-10-14T06:16:06-05:00</t>
  </si>
  <si>
    <t>jzuniga_2017-10-17_05-11-19_-0500_Tue</t>
  </si>
  <si>
    <t>1-416258e937ccba3f2530158d23fa70cf</t>
  </si>
  <si>
    <t>Manifold, plumbing install</t>
  </si>
  <si>
    <t>43025.2161996875</t>
  </si>
  <si>
    <t>2017-10-17T05:11:19-05:00</t>
  </si>
  <si>
    <t>jzuniga_2017-10-17_05-12-32_-0500_Tue</t>
  </si>
  <si>
    <t>1-75941c59d68dec712801bc80f6e43fde</t>
  </si>
  <si>
    <t>Wash Blender unit</t>
  </si>
  <si>
    <t>43025.2170406713</t>
  </si>
  <si>
    <t>2017-10-17T05:12:32-05:00</t>
  </si>
  <si>
    <t>jzuniga_2017-10-17_05-13-57_-0500_Tue</t>
  </si>
  <si>
    <t>1-b5113229d72650ea62f018d29d89bc68</t>
  </si>
  <si>
    <t>Bpm</t>
  </si>
  <si>
    <t>43025.2180309838</t>
  </si>
  <si>
    <t>2017-10-17T05:13:57-05:00</t>
  </si>
  <si>
    <t>jzuniga_2017-10-17_05-16-17_-0500_Tue</t>
  </si>
  <si>
    <t>1-8d08d3db439cedbdb3d5157309f4dbd5</t>
  </si>
  <si>
    <t>Wash whole unit</t>
  </si>
  <si>
    <t>43025.2196450926</t>
  </si>
  <si>
    <t>2017-10-17T05:16:17-05:00</t>
  </si>
  <si>
    <t>jzuniga_2017-10-17_05-17-02_-0500_Tue</t>
  </si>
  <si>
    <t>1-07b6e95e74f2ff0c18c7c4fc919954ef</t>
  </si>
  <si>
    <t>Wire up lights, harness</t>
  </si>
  <si>
    <t>43025.2201687269</t>
  </si>
  <si>
    <t>2017-10-17T05:17:02-05:00</t>
  </si>
  <si>
    <t>jzuniga_2017-10-17_05-42-12_-0500_Tue</t>
  </si>
  <si>
    <t>1-d17ec02a37ff17deea3a428273cb064e</t>
  </si>
  <si>
    <t>316866357</t>
  </si>
  <si>
    <t>annual inspection</t>
  </si>
  <si>
    <t>43025.2376441551</t>
  </si>
  <si>
    <t>2017-10-17T05:42:12-05:00</t>
  </si>
  <si>
    <t>jzuniga_2017-10-17_05-43-14_-0500_Tue</t>
  </si>
  <si>
    <t>1-502426ce4271009013c09be0db5bd0f8</t>
  </si>
  <si>
    <t>Cpm hoses</t>
  </si>
  <si>
    <t>43025.238359456</t>
  </si>
  <si>
    <t>2017-10-17T05:43:14-05:00</t>
  </si>
  <si>
    <t>jzuniga_2017-10-18_03-57-40_-0500_Wed</t>
  </si>
  <si>
    <t>1-2f5d4d3d89a8f02a6730d3192635c9ce</t>
  </si>
  <si>
    <t>316872545</t>
  </si>
  <si>
    <t>PowerEnd wiper seals replace</t>
  </si>
  <si>
    <t>43026.1650559606</t>
  </si>
  <si>
    <t>2017-10-18T03:57:40-05:00</t>
  </si>
  <si>
    <t>jzuniga_2017-10-18_03-59-23_-0500_Wed</t>
  </si>
  <si>
    <t>1-c68de763e3197699824de8f6f4610796</t>
  </si>
  <si>
    <t>316873978</t>
  </si>
  <si>
    <t>11960355</t>
  </si>
  <si>
    <t>Worn wipers remove and replace</t>
  </si>
  <si>
    <t>43026.1662434954</t>
  </si>
  <si>
    <t>2017-10-18T03:59:23-05:00</t>
  </si>
  <si>
    <t>jzuniga_2017-10-18_04-00-49_-0500_Wed</t>
  </si>
  <si>
    <t>1-827f22e2851ee637506efddcb7749d0e</t>
  </si>
  <si>
    <t>315479880</t>
  </si>
  <si>
    <t>43026.1672445949</t>
  </si>
  <si>
    <t>2017-10-18T04:00:49-05:00</t>
  </si>
  <si>
    <t>jzuniga_2017-10-18_04-02-02_-0500_Wed</t>
  </si>
  <si>
    <t>1-fc370fc581a3cb5afe9cc2f2118ae129</t>
  </si>
  <si>
    <t>316872534</t>
  </si>
  <si>
    <t>Rig saver inoperative. Repaired</t>
  </si>
  <si>
    <t>43026.1680827431</t>
  </si>
  <si>
    <t>2017-10-18T04:02:02-05:00</t>
  </si>
  <si>
    <t>jzuniga_2017-10-29_03-05-52_-0500_Sun</t>
  </si>
  <si>
    <t>1-2db4cb2b72b532d5caf6cc25303f0975</t>
  </si>
  <si>
    <t>316289376</t>
  </si>
  <si>
    <t>43037.129083912</t>
  </si>
  <si>
    <t>2017-10-29T03:05:52-05:00</t>
  </si>
  <si>
    <t>jzuniga_2017-10-29_03-06-35_-0500_Sun</t>
  </si>
  <si>
    <t>1-e3b09f064b07636a46d38a3a632c0b9b</t>
  </si>
  <si>
    <t>316859471</t>
  </si>
  <si>
    <t>Turbo/accessories install</t>
  </si>
  <si>
    <t>43037.1295828241</t>
  </si>
  <si>
    <t>2017-10-29T03:06:35-05:00</t>
  </si>
  <si>
    <t>jzuniga_2017-10-29_03-08-00_-0500_Sun</t>
  </si>
  <si>
    <t>1-7cc84bea2f1ba1b2bc0cc5a78c774f2f</t>
  </si>
  <si>
    <t>2017-10-26T20:00:00-05:00</t>
  </si>
  <si>
    <t>316346983</t>
  </si>
  <si>
    <t>12012764</t>
  </si>
  <si>
    <t>43037.1305603704</t>
  </si>
  <si>
    <t>2017-10-29T03:08:00-05:00</t>
  </si>
  <si>
    <t>jzuniga_2017-10-29_03-08-51_-0500_Sun</t>
  </si>
  <si>
    <t>1-8fb387bfb220430eb9ef99c504191ffd</t>
  </si>
  <si>
    <t>316917684</t>
  </si>
  <si>
    <t>Dpf remove and replace</t>
  </si>
  <si>
    <t>43037.1311463773</t>
  </si>
  <si>
    <t>2017-10-29T03:08:51-05:00</t>
  </si>
  <si>
    <t>jzuniga_2017-10-29_03-09-34_-0500_Sun</t>
  </si>
  <si>
    <t>1-a95756f1ca74556a8c859ce53d685c3a</t>
  </si>
  <si>
    <t>316916929</t>
  </si>
  <si>
    <t>Pillor block remove and install</t>
  </si>
  <si>
    <t>43037.1316530787</t>
  </si>
  <si>
    <t>2017-10-29T03:09:34-05:00</t>
  </si>
  <si>
    <t>jzuniga_2017-10-29_03-10-31_-0500_Sun</t>
  </si>
  <si>
    <t>1-facd628304ae2e5e2fba36b26f7dd8a9</t>
  </si>
  <si>
    <t>316237178</t>
  </si>
  <si>
    <t>12431400</t>
  </si>
  <si>
    <t>43037.1323036921</t>
  </si>
  <si>
    <t>2017-10-29T03:10:31-05:00</t>
  </si>
  <si>
    <t>jzuniga_2017-10-29_03-11-53_-0500_Sun</t>
  </si>
  <si>
    <t>1-ca604223fe9a4d115bb1dea37b308096</t>
  </si>
  <si>
    <t>316925779</t>
  </si>
  <si>
    <t>Grease diagnose leak and repair and preload leak diagnose and repair loose lines</t>
  </si>
  <si>
    <t>43037.1332615046</t>
  </si>
  <si>
    <t>2017-10-29T03:11:53-05:00</t>
  </si>
  <si>
    <t>jzuniga_2017-10-29_03-13-38_-0500_Sun</t>
  </si>
  <si>
    <t>1-0924a805c3ea7284216a31430400fbb0</t>
  </si>
  <si>
    <t>316925778</t>
  </si>
  <si>
    <t>Coolant leak diagnose. Drain coolant. Clean fittings, and install back and retighten. Refilled coolant and inspected for anyfurther leaks</t>
  </si>
  <si>
    <t>43037.1344727315</t>
  </si>
  <si>
    <t>2017-10-29T03:13:38-05:00</t>
  </si>
  <si>
    <t>jzuniga_2017-10-29_03-16-02_-0500_Sun</t>
  </si>
  <si>
    <t>1-c868e6104e7050a80ab8f50b1bd2999a</t>
  </si>
  <si>
    <t>Continued on cpm</t>
  </si>
  <si>
    <t>43037.1361404167</t>
  </si>
  <si>
    <t>2017-10-29T03:16:02-05:00</t>
  </si>
  <si>
    <t>jzuniga_2017-10-31_05-16-09_-0500_Tue</t>
  </si>
  <si>
    <t>1-7b2c6cdd158cc1a21f91c2ebd7be9550</t>
  </si>
  <si>
    <t>316928961</t>
  </si>
  <si>
    <t>Rear bumper replaced by welder. Removed and replaced lightning harness. Had to reroute the harness, drill holes for all the lights, install all lights and reflectors,etc</t>
  </si>
  <si>
    <t>43039.2195570486</t>
  </si>
  <si>
    <t>2017-10-31T05:16:09-05:00</t>
  </si>
  <si>
    <t>jzuniga_2017-10-31_05-18-07_-0500_Tue</t>
  </si>
  <si>
    <t>1-5a39e9702c1b56aae751e033f712c2a4</t>
  </si>
  <si>
    <t>316540871</t>
  </si>
  <si>
    <t>12019689</t>
  </si>
  <si>
    <t>43039.2209172801</t>
  </si>
  <si>
    <t>2017-10-31T05:18:07-05:00</t>
  </si>
  <si>
    <t>jzuniga_2017-10-31_05-19-24_-0500_Tue</t>
  </si>
  <si>
    <t>1-2e885f13fecfe24efa39f9ff614c5d19</t>
  </si>
  <si>
    <t>Cpm continued</t>
  </si>
  <si>
    <t>43039.2218119444</t>
  </si>
  <si>
    <t>2017-10-31T05:19:24-05:00</t>
  </si>
  <si>
    <t>jzuniga_2017-11-01_09-43-21_-0500_Wed</t>
  </si>
  <si>
    <t>1-1045eaeb78fb9adf3c7708d72eec89f3</t>
  </si>
  <si>
    <t>Filter upgrade kit on unit
Remove and replace
Also had to retap dirty threads and spray paint all the parts not painted</t>
  </si>
  <si>
    <t>43040.4051050232</t>
  </si>
  <si>
    <t>2017-11-01T09:43:21-05:00</t>
  </si>
  <si>
    <t>jzuniga_2017-11-01_18-30-55_-0500_Wed</t>
  </si>
  <si>
    <t>3-ccabfd742aa9198e7b9c9694e64be12b</t>
  </si>
  <si>
    <t>316942329</t>
  </si>
  <si>
    <t>11978504</t>
  </si>
  <si>
    <t>Filter upgrade kit. Had to also spray paint all parts not painted and retap all dirty threads for brakets and filter housings</t>
  </si>
  <si>
    <t>43040.7714751968</t>
  </si>
  <si>
    <t>2017-11-01T18:30:55-05:00</t>
  </si>
  <si>
    <t>jzuniga_2017-11-04_17-55-41_-0500_Sat</t>
  </si>
  <si>
    <t>1-e4c3e5cc1c17e64656ad18e1ae1df3d8</t>
  </si>
  <si>
    <t>316948382</t>
  </si>
  <si>
    <t>Wash radiator, fuel cooler, cac, and frame</t>
  </si>
  <si>
    <t>43043.7470104977</t>
  </si>
  <si>
    <t>2017-11-04T17:55:41-05:00</t>
  </si>
  <si>
    <t>jzuniga_2017-11-04_17-57-37_-0500_Sat</t>
  </si>
  <si>
    <t>2-e63e8cefcd8fbf45e4c77cfcc4e52f4e</t>
  </si>
  <si>
    <t>316109948</t>
  </si>
  <si>
    <t>43043.7483488657</t>
  </si>
  <si>
    <t>2017-11-04T17:57:37-05:00</t>
  </si>
  <si>
    <t>jzuniga_2017-11-05_02-58-43_-0600_Sun</t>
  </si>
  <si>
    <t>1-fce5b77ade005bae2e375af11d0f791d</t>
  </si>
  <si>
    <t>316396705</t>
  </si>
  <si>
    <t>11720402</t>
  </si>
  <si>
    <t>43044.1241126736</t>
  </si>
  <si>
    <t>2017-11-05T02:58:43-06:00</t>
  </si>
  <si>
    <t>jzuniga_2017-11-05_03-04-29_-0600_Sun</t>
  </si>
  <si>
    <t>2-e56c0948e90060a7189181888b19371a</t>
  </si>
  <si>
    <t>Hydraulic motor diagnosed leak/ damage
Remove and replace</t>
  </si>
  <si>
    <t>43044.1281153356</t>
  </si>
  <si>
    <t>2017-11-05T03:04:29-06:00</t>
  </si>
  <si>
    <t>jzuniga_2017-11-05_03-05-36_-0600_Sun</t>
  </si>
  <si>
    <t>1-64cd2123b353076da1cc44cee901bc33</t>
  </si>
  <si>
    <t>Engine install accerssories and muffler</t>
  </si>
  <si>
    <t>43044.1288939583</t>
  </si>
  <si>
    <t>2017-11-05T03:05:36-06:00</t>
  </si>
  <si>
    <t>jzuniga_2017-11-05_03-06-41_-0600_Sun</t>
  </si>
  <si>
    <t>1-b16db51bf6cc44c2cb39ec46fb31f23c</t>
  </si>
  <si>
    <t>316951664</t>
  </si>
  <si>
    <t>11668628</t>
  </si>
  <si>
    <t>Speed reducer seal leak
Install all gaurds, bolts, and accessories</t>
  </si>
  <si>
    <t>43044.1296519213</t>
  </si>
  <si>
    <t>2017-11-05T03:06:41-06:00</t>
  </si>
  <si>
    <t>jzuniga_2017-11-05_03-08-25_-0600_Sun</t>
  </si>
  <si>
    <t>1-51c7c704b42c10264b9e5c6b99124a79</t>
  </si>
  <si>
    <t>316956085</t>
  </si>
  <si>
    <t>12041156</t>
  </si>
  <si>
    <t>Diagnose gearbox leak and hydraulic pumps leak remove hydraulic pumps and gear box</t>
  </si>
  <si>
    <t>43044.1308545255</t>
  </si>
  <si>
    <t>2017-11-05T03:08:25-06:00</t>
  </si>
  <si>
    <t>jzuniga_2017-11-05_03-10-17_-0600_Sun</t>
  </si>
  <si>
    <t>1-fd3c57e0543880564b8e1422ef9f4246</t>
  </si>
  <si>
    <t>43044.1321447106</t>
  </si>
  <si>
    <t>2017-11-05T03:10:17-06:00</t>
  </si>
  <si>
    <t>jzuniga_2017-11-06_17-24-15_-0600_Mon</t>
  </si>
  <si>
    <t>1-977aebb1898b6a8c06ecc43223e49b37</t>
  </si>
  <si>
    <t>Installing back new gearbox, hydraulic pumps,etc</t>
  </si>
  <si>
    <t>43045.725173831</t>
  </si>
  <si>
    <t>2017-11-06T17:24:15-06:00</t>
  </si>
  <si>
    <t>jzuniga_2017-11-07_16-28-44_-0600_Tue</t>
  </si>
  <si>
    <t>1-08aed3f00e57b6d43e1a517afbcfc899</t>
  </si>
  <si>
    <t>316774468</t>
  </si>
  <si>
    <t>12015626</t>
  </si>
  <si>
    <t>43046.6866271528</t>
  </si>
  <si>
    <t>2017-11-07T16:28:44-06:00</t>
  </si>
  <si>
    <t>jzuniga_2017-11-07_16-30-04_-0600_Tue</t>
  </si>
  <si>
    <t>1-e25ac3aedca9f42d0d03c83754643fc5</t>
  </si>
  <si>
    <t>Run up found multiple hydraulic leaks and damaged/ leaking hoses. Removed and rrplaced with new made ones</t>
  </si>
  <si>
    <t>43046.687557581</t>
  </si>
  <si>
    <t>2017-11-07T16:30:04-06:00</t>
  </si>
  <si>
    <t>jzuniga_2017-11-08_04-27-53_-0600_Wed</t>
  </si>
  <si>
    <t>1-8cbfbc2b909d44bc7908de812b8d8114</t>
  </si>
  <si>
    <t>316971025</t>
  </si>
  <si>
    <t>Replaced coolant gauge eity wiring</t>
  </si>
  <si>
    <t>43047.1860325116</t>
  </si>
  <si>
    <t>2017-11-08T04:27:53-06:00</t>
  </si>
  <si>
    <t>jzuniga_2017-11-08_04-28-36_-0600_Wed</t>
  </si>
  <si>
    <t>1-2f447a9133347ac0f86ffb84ae9c7a7b</t>
  </si>
  <si>
    <t>316971021</t>
  </si>
  <si>
    <t>Engine drive belts rrplace and install everytjing back</t>
  </si>
  <si>
    <t>43047.1865336806</t>
  </si>
  <si>
    <t>2017-11-08T04:28:36-06:00</t>
  </si>
  <si>
    <t>jzuniga_2017-11-08_04-29-39_-0600_Wed</t>
  </si>
  <si>
    <t>1-5d1bc173adc1e1443f1e1d470a74ffcf</t>
  </si>
  <si>
    <t>316963504</t>
  </si>
  <si>
    <t>12533274</t>
  </si>
  <si>
    <t>43047.187259838</t>
  </si>
  <si>
    <t>2017-11-08T04:29:39-06:00</t>
  </si>
  <si>
    <t>kgonzalez_2017-10-02_12-33-53_-0500_Mon</t>
  </si>
  <si>
    <t>1-d0783894e31113d721f705d12155838c</t>
  </si>
  <si>
    <t>kgonzalez</t>
  </si>
  <si>
    <t>Kevin</t>
  </si>
  <si>
    <t>González, Kevin</t>
  </si>
  <si>
    <t>105902615</t>
  </si>
  <si>
    <t>Build q10 subassembly</t>
  </si>
  <si>
    <t>43010.5235403241</t>
  </si>
  <si>
    <t>2017-10-02T12:33:53-05:00</t>
  </si>
  <si>
    <t>kgonzalez_2017-10-03_16-08-05_-0500_Tue</t>
  </si>
  <si>
    <t>1-dcb0d8194b4dedb46786d2cbc27beaf3</t>
  </si>
  <si>
    <t>105902613</t>
  </si>
  <si>
    <t>43011.6722819329</t>
  </si>
  <si>
    <t>2017-10-03T16:08:05-05:00</t>
  </si>
  <si>
    <t>kgonzalez_2017-10-11_17-05-24_-0500_Wed</t>
  </si>
  <si>
    <t>1-2547ed43eb17d6e0312fbe458348e0a9</t>
  </si>
  <si>
    <t>43019.7120922685</t>
  </si>
  <si>
    <t>2017-10-11T17:05:24-05:00</t>
  </si>
  <si>
    <t>kgonzalez_2017-10-11_17-07-08_-0500_Wed</t>
  </si>
  <si>
    <t>1-9d2509cacd2cb31170ba1599ba64780a</t>
  </si>
  <si>
    <t>105913449</t>
  </si>
  <si>
    <t>43019.7132942361</t>
  </si>
  <si>
    <t>2017-10-11T17:07:08-05:00</t>
  </si>
  <si>
    <t>kgonzalez_2017-10-13_07-11-44_-0500_Fri</t>
  </si>
  <si>
    <t>1-82f9a03cfddaee5871045f53118e7339</t>
  </si>
  <si>
    <t>43021.2998246759</t>
  </si>
  <si>
    <t>2017-10-13T07:11:44-05:00</t>
  </si>
  <si>
    <t>kgonzalez_2017-10-13_07-13-09_-0500_Fri</t>
  </si>
  <si>
    <t>1-6945d992534f8c43a93c138aa2d77bc8</t>
  </si>
  <si>
    <t>105913591</t>
  </si>
  <si>
    <t>43021.3007988657</t>
  </si>
  <si>
    <t>2017-10-13T07:13:09-05:00</t>
  </si>
  <si>
    <t>kgonzalez_2017-10-13_07-13-40_-0500_Fri</t>
  </si>
  <si>
    <t>1-4e30ac379d3704820281c20596fc7272</t>
  </si>
  <si>
    <t>43021.3011672917</t>
  </si>
  <si>
    <t>2017-10-13T07:13:40-05:00</t>
  </si>
  <si>
    <t>kgonzalez_2017-10-13_14-48-21_-0500_Fri</t>
  </si>
  <si>
    <t>1-74195b3596ca0c3aff13fb9ee60f4c11</t>
  </si>
  <si>
    <t>105913582</t>
  </si>
  <si>
    <t>43021.6169178125</t>
  </si>
  <si>
    <t>2017-10-13T14:48:21-05:00</t>
  </si>
  <si>
    <t>kgonzalez_2017-10-16_17-15-51_-0500_Mon</t>
  </si>
  <si>
    <t>1-9b007ca776bddce50b1351d6bb6973d9</t>
  </si>
  <si>
    <t>43024.7193492014</t>
  </si>
  <si>
    <t>2017-10-16T17:15:51-05:00</t>
  </si>
  <si>
    <t>kgonzalez_2017-10-16_17-16-38_-0500_Mon</t>
  </si>
  <si>
    <t>1-96ec61ede03945e91f3f6829ab89700f</t>
  </si>
  <si>
    <t>105913601</t>
  </si>
  <si>
    <t>43024.7198913657</t>
  </si>
  <si>
    <t>2017-10-16T17:16:38-05:00</t>
  </si>
  <si>
    <t>kgonzalez_2017-10-17_14-51-40_-0500_Tue</t>
  </si>
  <si>
    <t>1-732a297c980a3ad4ded58bc4321b85ac</t>
  </si>
  <si>
    <t>105914591</t>
  </si>
  <si>
    <t>Build q10 full assembly</t>
  </si>
  <si>
    <t>43025.6192186458</t>
  </si>
  <si>
    <t>2017-10-17T14:51:40-05:00</t>
  </si>
  <si>
    <t>kgonzalez_2017-10-18_17-18-58_-0500_Wed</t>
  </si>
  <si>
    <t>1-1cfd241c292bd1372ed4cccc66f561a7</t>
  </si>
  <si>
    <t>105914495</t>
  </si>
  <si>
    <t>43026.7215141088</t>
  </si>
  <si>
    <t>2017-10-18T17:18:58-05:00</t>
  </si>
  <si>
    <t>kgonzalez_2017-10-18_17-19-35_-0500_Wed</t>
  </si>
  <si>
    <t>1-a139f8ea2ff50542f3443248bee1c15e</t>
  </si>
  <si>
    <t>105914632</t>
  </si>
  <si>
    <t>43026.7219378125</t>
  </si>
  <si>
    <t>2017-10-18T17:19:35-05:00</t>
  </si>
  <si>
    <t>kgonzalez_2017-10-19_09-40-32_-0500_Thu</t>
  </si>
  <si>
    <t>1-559c5fb3380207917fd805dfb4cce53f</t>
  </si>
  <si>
    <t>43027.4031553472</t>
  </si>
  <si>
    <t>2017-10-19T09:40:32-05:00</t>
  </si>
  <si>
    <t>kgonzalez_2017-10-19_09-41-09_-0500_Thu</t>
  </si>
  <si>
    <t>1-4b3f70decfc591ca05c4097b41868fb3</t>
  </si>
  <si>
    <t>105914631</t>
  </si>
  <si>
    <t>43027.4035848611</t>
  </si>
  <si>
    <t>2017-10-19T09:41:09-05:00</t>
  </si>
  <si>
    <t>kgonzalez_2017-10-20_10-37-09_-0500_Fri</t>
  </si>
  <si>
    <t>1-26369dc195509d5175ce66024393101f</t>
  </si>
  <si>
    <t>43028.4424754167</t>
  </si>
  <si>
    <t>2017-10-20T10:37:09-05:00</t>
  </si>
  <si>
    <t>kgonzalez_2017-10-20_10-37-46_-0500_Fri</t>
  </si>
  <si>
    <t>1-ab61d5a0d5571c69ee4a85cf8cf26c6b</t>
  </si>
  <si>
    <t>105914635</t>
  </si>
  <si>
    <t>43028.44290125</t>
  </si>
  <si>
    <t>2017-10-20T10:37:46-05:00</t>
  </si>
  <si>
    <t>kgonzalez_2017-10-24_10-12-11_-0500_Tue</t>
  </si>
  <si>
    <t>2-e4dc6d9e429693b47f22cb542fcbf165</t>
  </si>
  <si>
    <t>43032.4251376389</t>
  </si>
  <si>
    <t>2017-10-24T10:12:11-05:00</t>
  </si>
  <si>
    <t>kgonzalez_2017-10-24_10-13-35_-0500_Tue</t>
  </si>
  <si>
    <t>1-d1b46458658b264c77e34c746bec37e0</t>
  </si>
  <si>
    <t>105914633</t>
  </si>
  <si>
    <t>43032.4261007639</t>
  </si>
  <si>
    <t>2017-10-24T10:13:35-05:00</t>
  </si>
  <si>
    <t>kgonzalez_2017-10-24_10-13-59_-0500_Tue</t>
  </si>
  <si>
    <t>1-19eab9aa001f593fb4d713007d035d05</t>
  </si>
  <si>
    <t>43032.4263843403</t>
  </si>
  <si>
    <t>2017-10-24T10:13:59-05:00</t>
  </si>
  <si>
    <t>kgonzalez_2017-10-24_10-14-40_-0500_Tue</t>
  </si>
  <si>
    <t>1-520693b1fbd4f4fed0f56a0a463eb853</t>
  </si>
  <si>
    <t>105914638</t>
  </si>
  <si>
    <t>43032.4268625347</t>
  </si>
  <si>
    <t>2017-10-24T10:14:40-05:00</t>
  </si>
  <si>
    <t>kgonzalez_2017-11-03_05-52-54_-0500_Fri</t>
  </si>
  <si>
    <t>1-227c553adb18808fe5ff37fc07b37ad9</t>
  </si>
  <si>
    <t>105914655</t>
  </si>
  <si>
    <t>43042.2450705324</t>
  </si>
  <si>
    <t>2017-11-03T05:52:54-05:00</t>
  </si>
  <si>
    <t>kgonzalez_2017-11-03_05-53-23_-0500_Fri</t>
  </si>
  <si>
    <t>1-83ef3cc60375b62a27da360d9bce56a9</t>
  </si>
  <si>
    <t>105927114</t>
  </si>
  <si>
    <t>43042.2454145255</t>
  </si>
  <si>
    <t>2017-11-03T05:53:23-05:00</t>
  </si>
  <si>
    <t>kgonzalez_2017-11-03_05-53-57_-0500_Fri</t>
  </si>
  <si>
    <t>1-9f8787cad831c12a72ee186e81ab1aa7</t>
  </si>
  <si>
    <t>43042.2458053125</t>
  </si>
  <si>
    <t>2017-11-03T05:53:57-05:00</t>
  </si>
  <si>
    <t>kgonzalez_2017-11-03_05-55-02_-0500_Fri</t>
  </si>
  <si>
    <t>1-65e6eb2a1ab06013c9b99f02f2622bfa</t>
  </si>
  <si>
    <t>105931948</t>
  </si>
  <si>
    <t>43042.2465516204</t>
  </si>
  <si>
    <t>2017-11-03T05:55:02-05:00</t>
  </si>
  <si>
    <t>kgonzalez_2017-11-03_06-43-17_-0500_Fri</t>
  </si>
  <si>
    <t>1-8ff35b8e0321845d5d9357b0849779f7</t>
  </si>
  <si>
    <t>43042.280066713</t>
  </si>
  <si>
    <t>2017-11-03T06:43:17-05:00</t>
  </si>
  <si>
    <t>kgonzalez_2017-11-03_17-21-37_-0500_Fri</t>
  </si>
  <si>
    <t>1-35891fb207aa2192a87151568b4d909c</t>
  </si>
  <si>
    <t>105931867</t>
  </si>
  <si>
    <t>43042.7233482523</t>
  </si>
  <si>
    <t>2017-11-03T17:21:37-05:00</t>
  </si>
  <si>
    <t>kgonzalez_2017-11-06_17-15-05_-0600_Mon</t>
  </si>
  <si>
    <t>1-a27c1dd8ca80f5aff1373a2dcbe607a3</t>
  </si>
  <si>
    <t>105932869</t>
  </si>
  <si>
    <t>43045.7188128819</t>
  </si>
  <si>
    <t>2017-11-06T17:15:05-06:00</t>
  </si>
  <si>
    <t>kgonzalez_2017-11-06_17-15-39_-0600_Mon</t>
  </si>
  <si>
    <t>1-c1dfbb3b2e3d7efa5678d9fa20e56714</t>
  </si>
  <si>
    <t>105932871</t>
  </si>
  <si>
    <t>43045.7192106944</t>
  </si>
  <si>
    <t>2017-11-06T17:15:39-06:00</t>
  </si>
  <si>
    <t>kgonzalez_2017-11-07_17-18-14_-0600_Tue</t>
  </si>
  <si>
    <t>1-71444f5edf982a9620a9df39151b4831</t>
  </si>
  <si>
    <t>43046.7210057292</t>
  </si>
  <si>
    <t>2017-11-07T17:18:14-06:00</t>
  </si>
  <si>
    <t>kgonzalez_2017-11-07_17-18-46_-0600_Tue</t>
  </si>
  <si>
    <t>1-0dd89c52e146838c3f74c4b931e84f17</t>
  </si>
  <si>
    <t>105935219</t>
  </si>
  <si>
    <t>43046.7213746759</t>
  </si>
  <si>
    <t>2017-11-07T17:18:46-06:00</t>
  </si>
  <si>
    <t>kgonzalez_2017-11-10_17-07-30_-0600_Fri</t>
  </si>
  <si>
    <t>1-7226f68f5e7f456a18b12abc3c196d32</t>
  </si>
  <si>
    <t>43049.7135452546</t>
  </si>
  <si>
    <t>2017-11-10T17:07:30-06:00</t>
  </si>
  <si>
    <t>kgonzalez_2017-11-10_17-08-16_-0600_Fri</t>
  </si>
  <si>
    <t>1-a0acc18bc6d2075c49964d47810b6277</t>
  </si>
  <si>
    <t>105935218</t>
  </si>
  <si>
    <t>43049.7140743403</t>
  </si>
  <si>
    <t>2017-11-10T17:08:16-06:00</t>
  </si>
  <si>
    <t>kgonzalez_2017-11-10_17-08-38_-0600_Fri</t>
  </si>
  <si>
    <t>2-f065c6d39aa483fd794cc84f0a393513</t>
  </si>
  <si>
    <t>2017-11-09T10:00:00-06:00</t>
  </si>
  <si>
    <t>43049.7143333449</t>
  </si>
  <si>
    <t>2017-11-10T17:08:38-06:00</t>
  </si>
  <si>
    <t>kgonzalez_2017-11-10_17-10-16_-0600_Fri</t>
  </si>
  <si>
    <t>1-164e5abd1b10eff6b2f036bf74a6b16c</t>
  </si>
  <si>
    <t>105935224</t>
  </si>
  <si>
    <t>43049.715471713</t>
  </si>
  <si>
    <t>2017-11-10T17:10:16-06:00</t>
  </si>
  <si>
    <t>kgonzalez_2017-11-10_17-10-40_-0600_Fri</t>
  </si>
  <si>
    <t>1-82095a796d2cf59720cbb61e481af9fa</t>
  </si>
  <si>
    <t>43049.7157445139</t>
  </si>
  <si>
    <t>2017-11-10T17:10:40-06:00</t>
  </si>
  <si>
    <t>kgonzalez_2017-11-10_17-10-59_-0600_Fri</t>
  </si>
  <si>
    <t>1-cbe65ecece752192e08a737375f16841</t>
  </si>
  <si>
    <t>105935220</t>
  </si>
  <si>
    <t>43049.7159681944</t>
  </si>
  <si>
    <t>2017-11-10T17:10:59-06:00</t>
  </si>
  <si>
    <t>kortiz_2017-10-03_04-17-03_-0500_Tue</t>
  </si>
  <si>
    <t>1-f05bad67189c409d958dcd51d560d3ee</t>
  </si>
  <si>
    <t>kortiz</t>
  </si>
  <si>
    <t>Ortiz</t>
  </si>
  <si>
    <t>Ortiz, Kevin</t>
  </si>
  <si>
    <t>Latedo field</t>
  </si>
  <si>
    <t>Check fluids on pumps and blender,maintanace as needed,remove low pressure pump,fill all fluids</t>
  </si>
  <si>
    <t>43011.178514294</t>
  </si>
  <si>
    <t>2017-10-03T04:17:03-05:00</t>
  </si>
  <si>
    <t>kortiz_2017-10-03_18-23-33_-0500_Tue</t>
  </si>
  <si>
    <t>1-51914963e054a36299eacee13857b14c</t>
  </si>
  <si>
    <t>Check fluids on pumps and blender,maintainance as needed, fill fluids,</t>
  </si>
  <si>
    <t>43011.7663602894</t>
  </si>
  <si>
    <t>2017-10-03T18:23:33-05:00</t>
  </si>
  <si>
    <t>kortiz_2017-10-03_18-25-01_-0500_Tue</t>
  </si>
  <si>
    <t>1-c2de687b89b348aebe3df939b2c36d8d</t>
  </si>
  <si>
    <t>Check fluid on pumps and blender,maintainance as needed,install fuel pump with new adapter on frac pump, remove egr cooler, fill fluids</t>
  </si>
  <si>
    <t>43011.7673790162</t>
  </si>
  <si>
    <t>2017-10-03T18:25:01-05:00</t>
  </si>
  <si>
    <t>kortiz_2017-10-13_18-19-56_-0500_Fri</t>
  </si>
  <si>
    <t>1-ce9e5b68124a3cea593847f80ca6f1d7</t>
  </si>
  <si>
    <t>Remove and replace 40 valves and flanges with gaskets,</t>
  </si>
  <si>
    <t>43021.7638516551</t>
  </si>
  <si>
    <t>2017-10-13T18:19:56-05:00</t>
  </si>
  <si>
    <t>kortiz_2017-10-14_11-12-34_-0500_Sat</t>
  </si>
  <si>
    <t>2-6d3df6e2e3ed311340a3bf63b75e1c6d</t>
  </si>
  <si>
    <t>Shop</t>
  </si>
  <si>
    <t>Fluid end removal and install</t>
  </si>
  <si>
    <t>43022.4670710648</t>
  </si>
  <si>
    <t>2017-10-14T11:12:34-05:00</t>
  </si>
  <si>
    <t>kortiz_2017-10-14_11-14-20_-0500_Sat</t>
  </si>
  <si>
    <t>1-988b88e5660076fe37add7b418f735d6</t>
  </si>
  <si>
    <t>Avid tcv and 85752</t>
  </si>
  <si>
    <t>Check 6.7 cummins no start replace filter it had a electrical problem,
Removal of discharge pump,</t>
  </si>
  <si>
    <t>43022.4682967361</t>
  </si>
  <si>
    <t>2017-10-14T11:14:20-05:00</t>
  </si>
  <si>
    <t>kortiz_2017-10-15_08-21-40_-0500_Sun</t>
  </si>
  <si>
    <t>1-8bce735203739cf1a161db8e4a571dac</t>
  </si>
  <si>
    <t>Finished off blender and walking boards tied up wired under unit and flange inside cab with valve</t>
  </si>
  <si>
    <t>43023.348382581</t>
  </si>
  <si>
    <t>2017-10-15T08:21:40-05:00</t>
  </si>
  <si>
    <t>kortiz_2017-10-15_19-46-49_-0500_Sun</t>
  </si>
  <si>
    <t>1-ea0c446bf9f008d70427cf4cd311f2d4</t>
  </si>
  <si>
    <t>Remove and install turbo and manifold on unit, drill and make new thread on manifold,</t>
  </si>
  <si>
    <t>43023.8241785301</t>
  </si>
  <si>
    <t>2017-10-15T19:46:49-05:00</t>
  </si>
  <si>
    <t>kortiz_2017-10-16_21-29-04_-0500_Mon</t>
  </si>
  <si>
    <t>1-09fd79337dc8d232625ca65870a74786</t>
  </si>
  <si>
    <t>Remove and install new landing legs,grinded a bracket/new hold down plate,install new engine mount bolts, and fixed transmission oil leak</t>
  </si>
  <si>
    <t>43024.8951896991</t>
  </si>
  <si>
    <t>2017-10-16T21:29:04-05:00</t>
  </si>
  <si>
    <t>kortiz_2017-10-17_19-20-52_-0500_Tue</t>
  </si>
  <si>
    <t>1-09f515d106925d63bc98640e53d64aa1</t>
  </si>
  <si>
    <t>2017-10-17T19:30:00-05:00</t>
  </si>
  <si>
    <t>36953 , and truck</t>
  </si>
  <si>
    <t>Replace grease fittings and hoses, new side lights,45833 truck replace 2 air bags and fittings</t>
  </si>
  <si>
    <t>43025.8061651852</t>
  </si>
  <si>
    <t>2017-10-17T19:20:52-05:00</t>
  </si>
  <si>
    <t>kortiz_2017-10-28_11-39-21_-0500_Sat</t>
  </si>
  <si>
    <t>1-536c190ebc6a79111c476c21bd24c8b5</t>
  </si>
  <si>
    <t>85743</t>
  </si>
  <si>
    <t>Remove fluid end packings,and seals rebuild complete</t>
  </si>
  <si>
    <t>43036.4856615856</t>
  </si>
  <si>
    <t>2017-10-28T11:39:21-05:00</t>
  </si>
  <si>
    <t>kortiz_2017-10-28_11-42-06_-0500_Sat</t>
  </si>
  <si>
    <t>1-094b236e3ddd3a475e6548bfb268dfe1</t>
  </si>
  <si>
    <t>Remove fuel pump and install seals remove pressure hose from another unit and install ,,tcv36965 truck brought not starting ,starter solenoid not engaging wired up harness on starter and check fluids and wiper motor and washer</t>
  </si>
  <si>
    <t>43036.48757625</t>
  </si>
  <si>
    <t>2017-10-28T11:42:06-05:00</t>
  </si>
  <si>
    <t>kortiz_2017-10-28_11-45-48_-0500_Sat</t>
  </si>
  <si>
    <t>1-31ec1b437e06d416d92f01e2ca68baaf</t>
  </si>
  <si>
    <t>2017-10-27T19:30:00-05:00</t>
  </si>
  <si>
    <t>70183 ,95833</t>
  </si>
  <si>
    <t>Replaced power end pump, and removed hydraulic hoses,installes new fittings,95833 truck no start cleaned cables check voltage and tighten them,</t>
  </si>
  <si>
    <t>43036.4901432176</t>
  </si>
  <si>
    <t>2017-10-28T11:45:48-05:00</t>
  </si>
  <si>
    <t>kortiz_2017-10-30_22-35-37_-0500_Mon</t>
  </si>
  <si>
    <t>5-35b0fedb2ecd8e059a9f2eeee4af1c96</t>
  </si>
  <si>
    <t>Remove oil pressure switch, and remove diesel pressure lines, remove hoses, take off coolant and hoses by the compressor ,remove fittings,</t>
  </si>
  <si>
    <t>43038.9414051157</t>
  </si>
  <si>
    <t>2017-10-30T22:35:37-05:00</t>
  </si>
  <si>
    <t>kortiz_2017-11-01_21-13-11_-0500_Wed</t>
  </si>
  <si>
    <t>1-1ca356af7a84cc0730d374be41948bc2</t>
  </si>
  <si>
    <t>37403 and service truck</t>
  </si>
  <si>
    <t>Check for high beams and horn electrical problem, check full truck, diagnose provblem switch under air bag mal function</t>
  </si>
  <si>
    <t>43040.8841584606</t>
  </si>
  <si>
    <t>2017-11-01T21:13:11-05:00</t>
  </si>
  <si>
    <t>kortiz_2017-11-01_21-17-11_-0500_Wed</t>
  </si>
  <si>
    <t>1-32dafb00e123c25528725dfbcf295626</t>
  </si>
  <si>
    <t>95929</t>
  </si>
  <si>
    <t>Remove hose grease fittings and clamps on fluid end, had to remove nut to remove plunger and packings,</t>
  </si>
  <si>
    <t>43040.8869331481</t>
  </si>
  <si>
    <t>2017-11-01T21:17:11-05:00</t>
  </si>
  <si>
    <t>kortiz_2017-11-01_21-18-57_-0500_Wed</t>
  </si>
  <si>
    <t>1-0d607b66a13c3bfa7334ef75f219076c</t>
  </si>
  <si>
    <t>Check  fluids pumps and blender, top off every oil on units, fill oils on trailer</t>
  </si>
  <si>
    <t>43040.8881676157</t>
  </si>
  <si>
    <t>2017-11-01T21:18:57-05:00</t>
  </si>
  <si>
    <t>kortiz_2017-11-03_05-29-58_-0500_Fri</t>
  </si>
  <si>
    <t>1-68d1003a418650dd0182f56eab27bbe4</t>
  </si>
  <si>
    <t>Check fluids, on pump and blender, fixed blender problem on crossover pipe water did not flow,</t>
  </si>
  <si>
    <t>43042.229147963</t>
  </si>
  <si>
    <t>2017-11-03T05:29:58-05:00</t>
  </si>
  <si>
    <t>kortiz_2017-11-04_05-47-44_-0500_Sat</t>
  </si>
  <si>
    <t>1-aefccfffd9b684f5d1a0e2084c7cddaa</t>
  </si>
  <si>
    <t>Check fluids on pumps and blender, refill maintainance as needed,</t>
  </si>
  <si>
    <t>43043.2414873958</t>
  </si>
  <si>
    <t>2017-11-04T05:47:44-05:00</t>
  </si>
  <si>
    <t>kortiz_2017-11-04_09-06-15_-0500_Sat</t>
  </si>
  <si>
    <t>1-b7beb08232b94dd9aa356facb0597d23</t>
  </si>
  <si>
    <t>Check fluids on pumps and blender, maintainance as needed,fixed water leak on blender, stayed on sand machine to run it</t>
  </si>
  <si>
    <t>43043.3793434491</t>
  </si>
  <si>
    <t>2017-11-04T09:06:15-05:00</t>
  </si>
  <si>
    <t>kortiz_2017-11-07_12-49-32_-0600_Tue</t>
  </si>
  <si>
    <t>1-3fd11c7e5451f215fbdb8948ca4e8810</t>
  </si>
  <si>
    <t>Check,all fluids on pumps and blender,maintance as needed</t>
  </si>
  <si>
    <t>43046.5344031482</t>
  </si>
  <si>
    <t>2017-11-07T12:49:32-06:00</t>
  </si>
  <si>
    <t>kortiz_2017-11-07_12-51-06_-0600_Tue</t>
  </si>
  <si>
    <t>1-5aa1250d0a4dc0d90896d5ca6268ad23</t>
  </si>
  <si>
    <t>36476</t>
  </si>
  <si>
    <t>Remove and install diesel hoses,pump was not starting,changed fuel filters and cleaned the housing</t>
  </si>
  <si>
    <t>43046.5354942824</t>
  </si>
  <si>
    <t>2017-11-07T12:51:06-06:00</t>
  </si>
  <si>
    <t>kortiz_2017-11-07_12-52-18_-0600_Tue</t>
  </si>
  <si>
    <t>1-caff75618a0ff17fff70f929ee370800</t>
  </si>
  <si>
    <t>85745</t>
  </si>
  <si>
    <t>Fluid en removal, repacking and valves,</t>
  </si>
  <si>
    <t>43046.5363259028</t>
  </si>
  <si>
    <t>2017-11-07T12:52:18-06:00</t>
  </si>
  <si>
    <t>kortiz_2017-11-07_22-34-33_-0600_Tue</t>
  </si>
  <si>
    <t>1-a8121720d64e6584913732409faa40c8</t>
  </si>
  <si>
    <t>95729</t>
  </si>
  <si>
    <t>Drained coolant,and powerend fluid, remove radiator and hoses, remove powerend oil cooler</t>
  </si>
  <si>
    <t>43046.9406645833</t>
  </si>
  <si>
    <t>2017-11-07T22:34:33-06:00</t>
  </si>
  <si>
    <t>lcareaga_2017-10-01_21-12-11_-0500_Sun</t>
  </si>
  <si>
    <t>1-f16f7f93bda170dc358fd84add0ff749</t>
  </si>
  <si>
    <t>lcareaga</t>
  </si>
  <si>
    <t>Careaga</t>
  </si>
  <si>
    <t>Luis</t>
  </si>
  <si>
    <t>Careaga, Luis</t>
  </si>
  <si>
    <t>Remove Scavenger pump</t>
  </si>
  <si>
    <t>43009.8834720486</t>
  </si>
  <si>
    <t>2017-10-01T21:12:11-05:00</t>
  </si>
  <si>
    <t>lcareaga_2017-10-01_21-12-44_-0500_Sun</t>
  </si>
  <si>
    <t>1-e045ab895a058f7974ebd1f6937651a7</t>
  </si>
  <si>
    <t>Adjusted iron for welder</t>
  </si>
  <si>
    <t>43009.8838501389</t>
  </si>
  <si>
    <t>2017-10-01T21:12:44-05:00</t>
  </si>
  <si>
    <t>lcareaga_2017-10-01_21-13-26_-0500_Sun</t>
  </si>
  <si>
    <t>1-6555db948fe75da43ee94bc0947f0336</t>
  </si>
  <si>
    <t>Check over.</t>
  </si>
  <si>
    <t>43009.8843318634</t>
  </si>
  <si>
    <t>2017-10-01T21:13:26-05:00</t>
  </si>
  <si>
    <t>lcareaga_2017-10-02_21-13-52_-0500_Mon</t>
  </si>
  <si>
    <t>1-a4b22353a8757250fc8b84312c3b1549</t>
  </si>
  <si>
    <t>Check list. Topped off all fluids. Remove and replaced all Hydralic hose</t>
  </si>
  <si>
    <t>43010.8846297917</t>
  </si>
  <si>
    <t>2017-10-02T21:13:52-05:00</t>
  </si>
  <si>
    <t>lcareaga_2017-10-02_21-15-16_-0500_Mon</t>
  </si>
  <si>
    <t>1-89bba231304be27df5adfe90659f8f8a</t>
  </si>
  <si>
    <t>Remove and replace pony rod seals. Remove and replace power end filters. Cleaned power end tank and topped off power end. Ran/test removed and replace pressure sensors</t>
  </si>
  <si>
    <t>43010.8856053704</t>
  </si>
  <si>
    <t>2017-10-02T21:15:16-05:00</t>
  </si>
  <si>
    <t>lcareaga_2017-10-03_20-41-49_-0500_Tue</t>
  </si>
  <si>
    <t>2-d5939658e5d1fb7a66484a351ce4770f</t>
  </si>
  <si>
    <t>Remove and replace packing. Remove and replace D-rings</t>
  </si>
  <si>
    <t>43011.8623802083</t>
  </si>
  <si>
    <t>2017-10-03T20:41:49-05:00</t>
  </si>
  <si>
    <t>lcareaga_2017-10-03_20-43-24_-0500_Tue</t>
  </si>
  <si>
    <t>1-91f65fd1adcd55ec968a263bec2d9d0f</t>
  </si>
  <si>
    <t>Rig up run/test rig down</t>
  </si>
  <si>
    <t>43011.8634755324</t>
  </si>
  <si>
    <t>2017-10-03T20:43:24-05:00</t>
  </si>
  <si>
    <t>lcareaga_2017-10-03_20-44-08_-0500_Tue</t>
  </si>
  <si>
    <t>1-c9ccf48fbe5a24bbbf41fe05a5dde950</t>
  </si>
  <si>
    <t>Rig up run/test rig down.</t>
  </si>
  <si>
    <t>43011.8639841782</t>
  </si>
  <si>
    <t>2017-10-03T20:44:08-05:00</t>
  </si>
  <si>
    <t>lcareaga_2017-10-04_19-57-53_-0500_Wed</t>
  </si>
  <si>
    <t>1-cafab10be2e0fb02ee3448bb5fe4a22a</t>
  </si>
  <si>
    <t>2017-10-04T15:00:00-05:00</t>
  </si>
  <si>
    <t>Check list. Troubleshoot work lights. Remove and replace engine Damper</t>
  </si>
  <si>
    <t>43012.8318733449</t>
  </si>
  <si>
    <t>2017-10-04T19:57:53-05:00</t>
  </si>
  <si>
    <t>lcareaga_2017-10-04_19-59-11_-0500_Wed</t>
  </si>
  <si>
    <t>1-b5be4100f0d53265aebbb27c0048c4f9</t>
  </si>
  <si>
    <t>43012.8327664005</t>
  </si>
  <si>
    <t>2017-10-04T19:59:11-05:00</t>
  </si>
  <si>
    <t>lcareaga_2017-10-05_21-30-09_-0500_Thu</t>
  </si>
  <si>
    <t>1-bd506cfe377902413fc5fd4f3c25b088</t>
  </si>
  <si>
    <t>Clean power end tank. Remove and replace 2 power end filters</t>
  </si>
  <si>
    <t>43013.8959487269</t>
  </si>
  <si>
    <t>2017-10-05T21:30:09-05:00</t>
  </si>
  <si>
    <t>lcareaga_2017-10-05_21-30-59_-0500_Thu</t>
  </si>
  <si>
    <t>1-859b49d136d526301ca850b3cc40c74a</t>
  </si>
  <si>
    <t>Check list. Topped off fluids inspacted power end. Remove and replace 3 pony rod seals. Remove and replace power end seal.</t>
  </si>
  <si>
    <t>43013.8965192477</t>
  </si>
  <si>
    <t>2017-10-05T21:30:59-05:00</t>
  </si>
  <si>
    <t>lcareaga_2017-10-06_20-30-47_-0500_Fri</t>
  </si>
  <si>
    <t>1-181e1ddf81aeb67531a148dbfb0a9117</t>
  </si>
  <si>
    <t>Run/test install hydralic hose</t>
  </si>
  <si>
    <t>43014.8547182407</t>
  </si>
  <si>
    <t>2017-10-06T20:30:47-05:00</t>
  </si>
  <si>
    <t>lcareaga_2017-10-06_20-31-29_-0500_Fri</t>
  </si>
  <si>
    <t>1-c38e1c4d9aec5bcc20cc64bb548a7230</t>
  </si>
  <si>
    <t>Q-414</t>
  </si>
  <si>
    <t>Fixed coolant leak on radiator pipe replaced gasket and topped off with coolant. Removed tranny hose due to leaking</t>
  </si>
  <si>
    <t>43014.8552060995</t>
  </si>
  <si>
    <t>2017-10-06T20:31:29-05:00</t>
  </si>
  <si>
    <t>lcareaga_2017-10-07_21-11-02_-0500_Sat</t>
  </si>
  <si>
    <t>1-ff58e89c0f5ad393709024d3e7b4e301</t>
  </si>
  <si>
    <t>Installed Discharge pump actuator. Installed u pipe on Discharge side</t>
  </si>
  <si>
    <t>43015.882666169</t>
  </si>
  <si>
    <t>2017-10-07T21:11:02-05:00</t>
  </si>
  <si>
    <t>lcareaga_2017-10-07_21-12-26_-0500_Sat</t>
  </si>
  <si>
    <t>1-7499da03678309dfd4d30dcc5b11d26b</t>
  </si>
  <si>
    <t>Q-408</t>
  </si>
  <si>
    <t>Check list Run/ test</t>
  </si>
  <si>
    <t>43015.8836364468</t>
  </si>
  <si>
    <t>2017-10-07T21:12:26-05:00</t>
  </si>
  <si>
    <t>lcareaga_2017-10-07_21-12-58_-0500_Sat</t>
  </si>
  <si>
    <t>1-b42e15d103f2a93828faac5271fc8519</t>
  </si>
  <si>
    <t>Check list run/test</t>
  </si>
  <si>
    <t>43015.8840084144</t>
  </si>
  <si>
    <t>2017-10-07T21:12:58-05:00</t>
  </si>
  <si>
    <t>lcareaga_2017-10-08_20-23-03_-0500_Sun</t>
  </si>
  <si>
    <t>1-b994793affc00bea33e2a2ba767302b9</t>
  </si>
  <si>
    <t>Installed turbo. Removed broken bolt. Rethread holes and Rethread exhaust bolts due to being striped</t>
  </si>
  <si>
    <t>43016.8493503125</t>
  </si>
  <si>
    <t>2017-10-08T20:23:03-05:00</t>
  </si>
  <si>
    <t>lcareaga_2017-10-09_20-40-41_-0500_Mon</t>
  </si>
  <si>
    <t>1-4401d5e84713ceb9b5d8c99cfd1d62ab</t>
  </si>
  <si>
    <t>Check list. Run/test fixed leak on fan motor fitting. Fixed leak on pressure sensor. Remove and Replace Engine Damper</t>
  </si>
  <si>
    <t>43017.8615907523</t>
  </si>
  <si>
    <t>2017-10-09T20:40:41-05:00</t>
  </si>
  <si>
    <t>lcareaga_2017-10-10_18-41-03_-0500_Tue</t>
  </si>
  <si>
    <t>1-5c59a1a0126eea715fbc902af3621f3e</t>
  </si>
  <si>
    <t>Adjust Iron. Topped off power end fluid. Remove and replace broken driveline Brake Guard</t>
  </si>
  <si>
    <t>43018.7785082407</t>
  </si>
  <si>
    <t>2017-10-10T18:41:03-05:00</t>
  </si>
  <si>
    <t>lcareaga_2017-10-10_18-42-12_-0500_Tue</t>
  </si>
  <si>
    <t>1-2fb1355dfd1730866dc10cf81efeee95</t>
  </si>
  <si>
    <t>Install Air Tank made U bolts. Install air tank line. Remove and repair fuel pump for leaking tighten bolts.</t>
  </si>
  <si>
    <t>43018.7793090741</t>
  </si>
  <si>
    <t>2017-10-10T18:42:12-05:00</t>
  </si>
  <si>
    <t>lcareaga_2017-10-19_17-42-04_-0500_Thu</t>
  </si>
  <si>
    <t>1-db1b22819e31d97d4f5632c7e844191b</t>
  </si>
  <si>
    <t>Remove and replace all 5 pony Rod seals</t>
  </si>
  <si>
    <t>43027.7375506134</t>
  </si>
  <si>
    <t>2017-10-19T17:42:04-05:00</t>
  </si>
  <si>
    <t>lcareaga_2017-10-19_17-42-49_-0500_Thu</t>
  </si>
  <si>
    <t>1-026fd797a6061b6e9cdf280fb540eca4</t>
  </si>
  <si>
    <t>Check list. Adjust manifold. Drain power end fluid and topped off. Remove and replace lube pump. Run/test</t>
  </si>
  <si>
    <t>43027.7380689236</t>
  </si>
  <si>
    <t>2017-10-19T17:42:49-05:00</t>
  </si>
  <si>
    <t>lcareaga_2017-10-20_07-49-58_-0500_Fri</t>
  </si>
  <si>
    <t>1-bc6abbf523b266497612357e6fd95ed0</t>
  </si>
  <si>
    <t>Wash unit. Check list. Remove and replace rear power end seal. Remove packing.</t>
  </si>
  <si>
    <t>43028.3263658912</t>
  </si>
  <si>
    <t>2017-10-20T07:49:58-05:00</t>
  </si>
  <si>
    <t>lcareaga_2017-10-21_16-31-04_-0500_Sat</t>
  </si>
  <si>
    <t>1-0fcc95d7df98d6e735445ab6cc46c9a4</t>
  </si>
  <si>
    <t>Checklist Run/test. Installed manifold. Checked turbos for play or damage.</t>
  </si>
  <si>
    <t>43029.6882434838</t>
  </si>
  <si>
    <t>2017-10-21T16:31:04-05:00</t>
  </si>
  <si>
    <t>lcareaga_2017-10-21_16-33-01_-0500_Sat</t>
  </si>
  <si>
    <t>1-2380a474051a4e8929555d6d05533656</t>
  </si>
  <si>
    <t>Q-415</t>
  </si>
  <si>
    <t>Filled up Power end fluid</t>
  </si>
  <si>
    <t>43029.6895965625</t>
  </si>
  <si>
    <t>2017-10-21T16:33:01-05:00</t>
  </si>
  <si>
    <t>lcareaga_2017-10-22_17-12-38_-0500_Sun</t>
  </si>
  <si>
    <t>1-3eac57f10742c21d52a1ba52d326a52e</t>
  </si>
  <si>
    <t>Q-407</t>
  </si>
  <si>
    <t>Installed Fluid end. Remove and replace 5 pony rod seals. Remove and replace valves and seats. Remove and replace packing. Run/test</t>
  </si>
  <si>
    <t>43030.7171115278</t>
  </si>
  <si>
    <t>2017-10-22T17:12:38-05:00</t>
  </si>
  <si>
    <t>lcareaga_2017-10-24_17-44-56_-0500_Tue</t>
  </si>
  <si>
    <t>1-0b98439740b9b5c2edd1bdf3bfef6674</t>
  </si>
  <si>
    <t>Remove and replace fan motor. Run/test</t>
  </si>
  <si>
    <t>43032.7395394213</t>
  </si>
  <si>
    <t>2017-10-24T17:44:56-05:00</t>
  </si>
  <si>
    <t>lcareaga_2017-10-24_17-45-57_-0500_Tue</t>
  </si>
  <si>
    <t>1-b06f2cf14d8206549aa791b41e988236</t>
  </si>
  <si>
    <t>Remove and replace fan motor.</t>
  </si>
  <si>
    <t>43032.7402463079</t>
  </si>
  <si>
    <t>2017-10-24T17:45:57-05:00</t>
  </si>
  <si>
    <t>lcareaga_2017-10-24_17-46-42_-0500_Tue</t>
  </si>
  <si>
    <t>1-21cd3dcd9eafe43e8ec6c03e0066b7be</t>
  </si>
  <si>
    <t>Run/test</t>
  </si>
  <si>
    <t>43032.7407699421</t>
  </si>
  <si>
    <t>2017-10-24T17:46:42-05:00</t>
  </si>
  <si>
    <t>lcareaga_2017-10-25_07-41-17_-0500_Wed</t>
  </si>
  <si>
    <t>1-a8a768354592c647449543f23af9e443</t>
  </si>
  <si>
    <t>Install fluid end. Run/test. Changed fan motor o ring. Tighten hoses due to leaking</t>
  </si>
  <si>
    <t>43033.3203386343</t>
  </si>
  <si>
    <t>2017-10-25T07:41:17-05:00</t>
  </si>
  <si>
    <t>lcareaga_2017-10-25_07-43-24_-0500_Wed</t>
  </si>
  <si>
    <t>1-e78d02eaea87372e98605d9dbfeec89e</t>
  </si>
  <si>
    <t>Remove and replace Valves and seats on fluid end</t>
  </si>
  <si>
    <t>43033.321813912</t>
  </si>
  <si>
    <t>2017-10-25T07:43:24-05:00</t>
  </si>
  <si>
    <t>lcareaga_2017-10-26_17-04-08_-0500_Thu</t>
  </si>
  <si>
    <t>1-f2e25ad6245ea07f92f05d0a698cc1aa</t>
  </si>
  <si>
    <t>Check over. Remove and replace packing. Run/test</t>
  </si>
  <si>
    <t>43034.7112088773</t>
  </si>
  <si>
    <t>2017-10-26T17:04:08-05:00</t>
  </si>
  <si>
    <t>lcareaga_2017-10-27_08-18-00_-0500_Fri</t>
  </si>
  <si>
    <t>1-d81913a8ad084b82f2058dc0ec799dd7</t>
  </si>
  <si>
    <t>2017-10-26T09:00:00-05:00</t>
  </si>
  <si>
    <t>Rig up Test Rig Down</t>
  </si>
  <si>
    <t>43035.3458352315</t>
  </si>
  <si>
    <t>2017-10-27T08:18:00-05:00</t>
  </si>
  <si>
    <t>lcareaga_2017-10-27_08-18-29_-0500_Fri</t>
  </si>
  <si>
    <t>1-767a3ea48030e27b8bbe841910dc8ca7</t>
  </si>
  <si>
    <t>Rig up. Test Rig down</t>
  </si>
  <si>
    <t>43035.346175</t>
  </si>
  <si>
    <t>2017-10-27T08:18:29-05:00</t>
  </si>
  <si>
    <t>lcareaga_2017-10-27_08-18-58_-0500_Fri</t>
  </si>
  <si>
    <t>1-0e858874f7ef2fae9c8e7ae431242ef1</t>
  </si>
  <si>
    <t>Rig up Test Rig down</t>
  </si>
  <si>
    <t>43035.3465060185</t>
  </si>
  <si>
    <t>2017-10-27T08:18:58-05:00</t>
  </si>
  <si>
    <t>lcareaga_2017-10-27_08-19-31_-0500_Fri</t>
  </si>
  <si>
    <t>1-c70dd2deeef998a4c8a96d496d584830</t>
  </si>
  <si>
    <t>Test and Rig Down. Lead Justin Cortez</t>
  </si>
  <si>
    <t>43035.3468910185</t>
  </si>
  <si>
    <t>2017-10-27T08:19:31-05:00</t>
  </si>
  <si>
    <t>lcareaga_2017-10-28_17-28-57_-0500_Sat</t>
  </si>
  <si>
    <t>1-8f2c13dc4baec1d91249afb692eaf379</t>
  </si>
  <si>
    <t>Q-406</t>
  </si>
  <si>
    <t>Remove exhaust manifold on engine. Remove broken bolts and rethread holes</t>
  </si>
  <si>
    <t>43036.7284395023</t>
  </si>
  <si>
    <t>2017-10-28T17:28:57-05:00</t>
  </si>
  <si>
    <t>lcareaga_2017-10-29_17-55-01_-0500_Sun</t>
  </si>
  <si>
    <t>1-9187635b28dc1ae6dc99f4baa4ec2b98</t>
  </si>
  <si>
    <t>2017-10-28T15:00:00-05:00</t>
  </si>
  <si>
    <t>Removed check valve checked for any dirt. Removed coolant manifold due to leaking replaced O- rings. Replaced fuel filters. Run/test. Rig up. Run/test rig down</t>
  </si>
  <si>
    <t>43037.7465422801</t>
  </si>
  <si>
    <t>2017-10-29T17:55:01-05:00</t>
  </si>
  <si>
    <t>lcareaga_2017-10-29_17-55-21_-0500_Sun</t>
  </si>
  <si>
    <t>1-5b4a1053eb447a94b7b9f3841b408e4c</t>
  </si>
  <si>
    <t>Rig up. Run/test rig down</t>
  </si>
  <si>
    <t>43037.7467769792</t>
  </si>
  <si>
    <t>2017-10-29T17:55:21-05:00</t>
  </si>
  <si>
    <t>lcareaga_2017-10-30_17-46-16_-0500_Mon</t>
  </si>
  <si>
    <t>1-3ba7e74dfe2846824d84811290c3e895</t>
  </si>
  <si>
    <t>Checklist. Run/test.</t>
  </si>
  <si>
    <t>43038.7404658912</t>
  </si>
  <si>
    <t>2017-10-30T17:46:16-05:00</t>
  </si>
  <si>
    <t>lcareaga_2017-10-30_17-46-58_-0500_Mon</t>
  </si>
  <si>
    <t>1-5e401078b5387f8847bb74101fee75f3</t>
  </si>
  <si>
    <t>Suction manifold was leaking tighten wing</t>
  </si>
  <si>
    <t>43038.7409525694</t>
  </si>
  <si>
    <t>2017-10-30T17:46:58-05:00</t>
  </si>
  <si>
    <t>lcareaga_2017-10-30_17-47-59_-0500_Mon</t>
  </si>
  <si>
    <t>1-ffc26a418cc469ccd94b60cb3b7dc096</t>
  </si>
  <si>
    <t>Removed fluid end due to broken Rods. Removed and replaced Rods</t>
  </si>
  <si>
    <t>43038.7416637616</t>
  </si>
  <si>
    <t>2017-10-30T17:47:59-05:00</t>
  </si>
  <si>
    <t>lcareaga_2017-10-31_17-39-21_-0500_Tue</t>
  </si>
  <si>
    <t>1-03186bd24c131ad297590cd35cbbf75c</t>
  </si>
  <si>
    <t>43039.7356601273</t>
  </si>
  <si>
    <t>2017-10-31T17:39:21-05:00</t>
  </si>
  <si>
    <t>lcareaga_2017-10-31_17-40-08_-0500_Tue</t>
  </si>
  <si>
    <t>1-34835e2dca2403d221bf6656e544ba51</t>
  </si>
  <si>
    <t>Check over unit.</t>
  </si>
  <si>
    <t>43039.7362105208</t>
  </si>
  <si>
    <t>2017-10-31T17:40:08-05:00</t>
  </si>
  <si>
    <t>lcareaga_2017-11-01_06-45-55_-0500_Wed</t>
  </si>
  <si>
    <t>1-d3bff1ca3ef6874784fd0f1785d15367</t>
  </si>
  <si>
    <t>Check list. Run/test.</t>
  </si>
  <si>
    <t>43040.2818878125</t>
  </si>
  <si>
    <t>2017-11-01T06:45:55-05:00</t>
  </si>
  <si>
    <t>lcareaga_2017-11-01_06-46-21_-0500_Wed</t>
  </si>
  <si>
    <t>1-f175c0235570b8f7fa7cb2c36efe1ae3</t>
  </si>
  <si>
    <t>Check list. Removed and replaced air to air tube due to being cracked. Removed fluid end.</t>
  </si>
  <si>
    <t>43040.2821954745</t>
  </si>
  <si>
    <t>2017-11-01T06:46:21-05:00</t>
  </si>
  <si>
    <t>lcareaga_2017-11-09_06-38-59_-0600_Thu</t>
  </si>
  <si>
    <t>1-ad51c52275cdfd8930debf5250c81d0c</t>
  </si>
  <si>
    <t>Install fluid end</t>
  </si>
  <si>
    <t>43048.2770727662</t>
  </si>
  <si>
    <t>2017-11-09T06:38:59-06:00</t>
  </si>
  <si>
    <t>lcareaga_2017-11-09_06-39-28_-0600_Thu</t>
  </si>
  <si>
    <t>1-808a33d8ceee078c472c8099c05befbc</t>
  </si>
  <si>
    <t>Remove and replace packing. Remove and replace valves and seats</t>
  </si>
  <si>
    <t>43048.277411412</t>
  </si>
  <si>
    <t>2017-11-09T06:39:28-06:00</t>
  </si>
  <si>
    <t>lcareaga_2017-11-10_06-43-01_-0600_Fri</t>
  </si>
  <si>
    <t>1-303e4fe1ed3bda35b81825fa3397f655</t>
  </si>
  <si>
    <t>Remove and replace Packing,valves and seats, pony Rod seals.</t>
  </si>
  <si>
    <t>43049.2798831829</t>
  </si>
  <si>
    <t>2017-11-10T06:43:01-06:00</t>
  </si>
  <si>
    <t>lcareaga_2017-11-10_06-44-25_-0600_Fri</t>
  </si>
  <si>
    <t>1-b9a0b87807878b1afc739eed8c561b33</t>
  </si>
  <si>
    <t>Remove and replace Packing, valves and seats.</t>
  </si>
  <si>
    <t>43049.2808461921</t>
  </si>
  <si>
    <t>2017-11-10T06:44:25-06:00</t>
  </si>
  <si>
    <t>lcareaga_2017-11-11_06-05-32_-0600_Sat</t>
  </si>
  <si>
    <t>1-4694b79c5d5f386a13e1ea0e11f570e0</t>
  </si>
  <si>
    <t>Change filter housing O-Ring due to leaking. Run/test.</t>
  </si>
  <si>
    <t>43050.2538449653</t>
  </si>
  <si>
    <t>2017-11-11T06:05:32-06:00</t>
  </si>
  <si>
    <t>lcareaga_2017-11-11_06-06-38_-0600_Sat</t>
  </si>
  <si>
    <t>1-21a85eb5b2191daa950bc2230eb268be</t>
  </si>
  <si>
    <t>Run/test. Install Grace greace. Remove and replace Hydralic fan hose.</t>
  </si>
  <si>
    <t>43050.2546105556</t>
  </si>
  <si>
    <t>2017-11-11T06:06:38-06:00</t>
  </si>
  <si>
    <t>lcareaga_2017-11-11_06-10-22_-0600_Sat</t>
  </si>
  <si>
    <t>1-edfd6ce3e876bf98a6962f299f3a28b3</t>
  </si>
  <si>
    <t>Install alternator Guard. Install Top radiator Guard</t>
  </si>
  <si>
    <t>43050.2572094097</t>
  </si>
  <si>
    <t>2017-11-11T06:10:22-06:00</t>
  </si>
  <si>
    <t>lcareaga_2017-11-12_05-56-46_-0600_Sun</t>
  </si>
  <si>
    <t>1-deafce347d0ec8bea404a3a1edc736a6</t>
  </si>
  <si>
    <t>2017-11-11T14:00:00-06:00</t>
  </si>
  <si>
    <t>Check list. Remove and replace pony rod seals. Removed and replaced valves and seats.</t>
  </si>
  <si>
    <t>43051.2477551736</t>
  </si>
  <si>
    <t>2017-11-12T05:56:46-06:00</t>
  </si>
  <si>
    <t>lcareaga_2017-11-12_05-58-19_-0600_Sun</t>
  </si>
  <si>
    <t>1-cb06b1b5d7674d19de3060fada642348</t>
  </si>
  <si>
    <t>Adjust power end pressure</t>
  </si>
  <si>
    <t>43051.2488361806</t>
  </si>
  <si>
    <t>2017-11-12T05:58:19-06:00</t>
  </si>
  <si>
    <t>lgarcia_2017-10-11_06-20-41_-0600_Wed</t>
  </si>
  <si>
    <t>1-eb7155b06b6600ab38f6d645b9a9be8d</t>
  </si>
  <si>
    <t>lgarcia</t>
  </si>
  <si>
    <t>2017-10-05T04:00:00-06:00</t>
  </si>
  <si>
    <t>E-TECH</t>
  </si>
  <si>
    <t>Louis</t>
  </si>
  <si>
    <t>Garcia, Louis</t>
  </si>
  <si>
    <t>316814662</t>
  </si>
  <si>
    <t>12897081</t>
  </si>
  <si>
    <t>Rpm</t>
  </si>
  <si>
    <t>43019.2643647222</t>
  </si>
  <si>
    <t>2017-10-11T06:20:41-06:00</t>
  </si>
  <si>
    <t>lgarcia_2017-10-11_06-22-03_-0600_Wed</t>
  </si>
  <si>
    <t>1-bdb47ce60b70ce343a437b204a10cf8b</t>
  </si>
  <si>
    <t>2017-10-05T07:00:00-06:00</t>
  </si>
  <si>
    <t>316814668</t>
  </si>
  <si>
    <t>43019.2653228472</t>
  </si>
  <si>
    <t>2017-10-11T06:22:03-06:00</t>
  </si>
  <si>
    <t>lgarcia_2017-10-11_06-22-39_-0600_Wed</t>
  </si>
  <si>
    <t>1-74282214dbf07455b47fd051e2826cd2</t>
  </si>
  <si>
    <t>2017-10-05T09:00:00-06:00</t>
  </si>
  <si>
    <t>316815659</t>
  </si>
  <si>
    <t>43019.2657344444</t>
  </si>
  <si>
    <t>2017-10-11T06:22:39-06:00</t>
  </si>
  <si>
    <t>lgarcia_2017-10-11_06-23-17_-0600_Wed</t>
  </si>
  <si>
    <t>1-46e0d576b85ac36a33d51decad7826af</t>
  </si>
  <si>
    <t>2017-10-05T11:00:00-06:00</t>
  </si>
  <si>
    <t>316814643</t>
  </si>
  <si>
    <t>43019.2661734144</t>
  </si>
  <si>
    <t>2017-10-11T06:23:17-06:00</t>
  </si>
  <si>
    <t>lgarcia_2017-10-11_06-28-19_-0600_Wed</t>
  </si>
  <si>
    <t>1-e134613ec4883ce7d52e5c917ca4e302</t>
  </si>
  <si>
    <t>316814637</t>
  </si>
  <si>
    <t>43019.2696706597</t>
  </si>
  <si>
    <t>2017-10-11T06:28:19-06:00</t>
  </si>
  <si>
    <t>lgarcia_2017-10-11_06-30-09_-0600_Wed</t>
  </si>
  <si>
    <t>1-fa1711191be3318b1a7202fb12fbd330</t>
  </si>
  <si>
    <t>43019.2709483912</t>
  </si>
  <si>
    <t>2017-10-11T06:30:09-06:00</t>
  </si>
  <si>
    <t>lgarcia_2017-10-11_06-30-52_-0600_Wed</t>
  </si>
  <si>
    <t>1-42444b20f76f5a3d16f4e0a8277c533d</t>
  </si>
  <si>
    <t>2017-10-05T16:00:00-06:00</t>
  </si>
  <si>
    <t>316814644</t>
  </si>
  <si>
    <t>43019.2714398843</t>
  </si>
  <si>
    <t>2017-10-11T06:30:52-06:00</t>
  </si>
  <si>
    <t>lgarcia_2017-10-11_06-31-45_-0600_Wed</t>
  </si>
  <si>
    <t>1-f3a20fe5238fbcb75a423784e2c9eef7</t>
  </si>
  <si>
    <t>316774525</t>
  </si>
  <si>
    <t>43019.2720596759</t>
  </si>
  <si>
    <t>2017-10-11T06:31:45-06:00</t>
  </si>
  <si>
    <t>lgarcia_2017-10-11_06-33-09_-0600_Wed</t>
  </si>
  <si>
    <t>1-64f36b79ea27dd50cab3a6fb740e1e4a</t>
  </si>
  <si>
    <t>316774161</t>
  </si>
  <si>
    <t>43019.2730316667</t>
  </si>
  <si>
    <t>2017-10-11T06:33:09-06:00</t>
  </si>
  <si>
    <t>lgarcia_2017-10-11_06-33-50_-0600_Wed</t>
  </si>
  <si>
    <t>1-9ca83971efdbe9d758d775ef84bb806f</t>
  </si>
  <si>
    <t>316774151</t>
  </si>
  <si>
    <t>43019.2735033102</t>
  </si>
  <si>
    <t>2017-10-11T06:33:50-06:00</t>
  </si>
  <si>
    <t>lgarcia_2017-10-11_06-34-37_-0600_Wed</t>
  </si>
  <si>
    <t>1-b0aeedb0a9a4a926aecda4863987697b</t>
  </si>
  <si>
    <t>316804348</t>
  </si>
  <si>
    <t>43019.2740437731</t>
  </si>
  <si>
    <t>2017-10-11T06:34:37-06:00</t>
  </si>
  <si>
    <t>lgarcia_2017-10-11_06-35-09_-0600_Wed</t>
  </si>
  <si>
    <t>1-57376a31f6817648f9720e79df565469</t>
  </si>
  <si>
    <t>316748777</t>
  </si>
  <si>
    <t>43019.2744136111</t>
  </si>
  <si>
    <t>2017-10-11T06:35:09-06:00</t>
  </si>
  <si>
    <t>lgarcia_2017-10-11_06-35-56_-0600_Wed</t>
  </si>
  <si>
    <t>1-748997e1d52b1f5d052d27995fcd2835</t>
  </si>
  <si>
    <t>316748776</t>
  </si>
  <si>
    <t>43019.2749608912</t>
  </si>
  <si>
    <t>2017-10-11T06:35:56-06:00</t>
  </si>
  <si>
    <t>lgarcia_2017-10-11_06-36-41_-0600_Wed</t>
  </si>
  <si>
    <t>1-bd95258719254aa41f36a5129f8a1be3</t>
  </si>
  <si>
    <t>2017-10-07T09:00:00-06:00</t>
  </si>
  <si>
    <t>316825140</t>
  </si>
  <si>
    <t>43019.2754756597</t>
  </si>
  <si>
    <t>2017-10-11T06:36:41-06:00</t>
  </si>
  <si>
    <t>lgarcia_2017-10-11_06-37-49_-0600_Wed</t>
  </si>
  <si>
    <t>1-a818cc1f650032abad6f80f88283cc44</t>
  </si>
  <si>
    <t>316814632</t>
  </si>
  <si>
    <t>43019.2762706944</t>
  </si>
  <si>
    <t>2017-10-11T06:37:49-06:00</t>
  </si>
  <si>
    <t>lgarcia_2017-10-11_06-39-13_-0600_Wed</t>
  </si>
  <si>
    <t>1-10e4360aca983098a010ed20a589f812</t>
  </si>
  <si>
    <t>2017-10-07T13:00:00-06:00</t>
  </si>
  <si>
    <t>316825138</t>
  </si>
  <si>
    <t>12897224</t>
  </si>
  <si>
    <t>43019.2772425463</t>
  </si>
  <si>
    <t>2017-10-11T06:39:13-06:00</t>
  </si>
  <si>
    <t>lgarcia_2017-10-11_06-40-16_-0600_Wed</t>
  </si>
  <si>
    <t>1-0e4e700b15793e10be178df075c8b703</t>
  </si>
  <si>
    <t>316825134</t>
  </si>
  <si>
    <t>10672113</t>
  </si>
  <si>
    <t>43019.2779733565</t>
  </si>
  <si>
    <t>2017-10-11T06:40:16-06:00</t>
  </si>
  <si>
    <t>lgarcia_2017-10-11_06-40-56_-0600_Wed</t>
  </si>
  <si>
    <t>1-b9f512a07b875ba15c9349e79a297406</t>
  </si>
  <si>
    <t>43019.2784303472</t>
  </si>
  <si>
    <t>2017-10-11T06:40:56-06:00</t>
  </si>
  <si>
    <t>lgarcia_2017-10-11_06-42-30_-0600_Wed</t>
  </si>
  <si>
    <t>1-1397489e82a2819fc090b4e719454e5f</t>
  </si>
  <si>
    <t>43019.2795190394</t>
  </si>
  <si>
    <t>2017-10-11T06:42:30-06:00</t>
  </si>
  <si>
    <t>lgarcia_2017-10-11_06-45-28_-0600_Wed</t>
  </si>
  <si>
    <t>1-3a073236d74291bd6ca44b360c8126d8</t>
  </si>
  <si>
    <t>316839875</t>
  </si>
  <si>
    <t>43019.2815803472</t>
  </si>
  <si>
    <t>2017-10-11T06:45:28-06:00</t>
  </si>
  <si>
    <t>lgarcia_2017-10-11_06-47-18_-0600_Wed</t>
  </si>
  <si>
    <t>1-bb6220708049403ea87b98b7e96eda7b</t>
  </si>
  <si>
    <t>316839878</t>
  </si>
  <si>
    <t>43019.2828476968</t>
  </si>
  <si>
    <t>2017-10-11T06:47:18-06:00</t>
  </si>
  <si>
    <t>lgarcia_2017-10-11_06-48-09_-0600_Wed</t>
  </si>
  <si>
    <t>1-b673632440551550b4500968bfed4e86</t>
  </si>
  <si>
    <t>2017-10-10T16:00:00-06:00</t>
  </si>
  <si>
    <t>316839879</t>
  </si>
  <si>
    <t>43019.2834409028</t>
  </si>
  <si>
    <t>2017-10-11T06:48:09-06:00</t>
  </si>
  <si>
    <t>lgarcia_2017-10-11_16-09-36_-0600_Wed</t>
  </si>
  <si>
    <t>1-077e9a203fe3854c7c2b7f59ec4a939b</t>
  </si>
  <si>
    <t>2017-10-11T04:00:00-06:00</t>
  </si>
  <si>
    <t>1014160207</t>
  </si>
  <si>
    <t>0601</t>
  </si>
  <si>
    <t>Cost center</t>
  </si>
  <si>
    <t>43019.6733350232</t>
  </si>
  <si>
    <t>2017-10-11T16:09:36-06:00</t>
  </si>
  <si>
    <t>lgarcia_2017-10-11_16-10-53_-0600_Wed</t>
  </si>
  <si>
    <t>1-6881f78f101772ef87fe188644da102d</t>
  </si>
  <si>
    <t>316844282</t>
  </si>
  <si>
    <t>43019.6742321759</t>
  </si>
  <si>
    <t>2017-10-11T16:10:53-06:00</t>
  </si>
  <si>
    <t>lgarcia_2017-10-11_16-11-46_-0600_Wed</t>
  </si>
  <si>
    <t>1-cbafa51e2c1292944ca289ca19d881b7</t>
  </si>
  <si>
    <t>2017-10-11T16:00:00-06:00</t>
  </si>
  <si>
    <t>316844289</t>
  </si>
  <si>
    <t>12469643</t>
  </si>
  <si>
    <t>43019.6748401042</t>
  </si>
  <si>
    <t>2017-10-11T16:11:46-06:00</t>
  </si>
  <si>
    <t>lgarcia_2017-10-18_04-28-17_-0600_Wed</t>
  </si>
  <si>
    <t>1-1274c0861ee85572f19b4dfd8bcb565b</t>
  </si>
  <si>
    <t>316848025</t>
  </si>
  <si>
    <t>12153229</t>
  </si>
  <si>
    <t>43026.1863088657</t>
  </si>
  <si>
    <t>2017-10-18T04:28:17-06:00</t>
  </si>
  <si>
    <t>lgarcia_2017-10-18_04-29-19_-0600_Wed</t>
  </si>
  <si>
    <t>1-a6c7c62dc9b17a7d7dde9ab0d36d53ae</t>
  </si>
  <si>
    <t>316847905</t>
  </si>
  <si>
    <t>Unscheduled</t>
  </si>
  <si>
    <t>43026.1870275347</t>
  </si>
  <si>
    <t>2017-10-18T04:29:19-06:00</t>
  </si>
  <si>
    <t>lgarcia_2017-10-18_04-30-04_-0600_Wed</t>
  </si>
  <si>
    <t>1-7e8a00fddfca6bf00b1e438d06dc7a58</t>
  </si>
  <si>
    <t>316851855</t>
  </si>
  <si>
    <t>12645765</t>
  </si>
  <si>
    <t>43026.1875567361</t>
  </si>
  <si>
    <t>2017-10-18T04:30:04-06:00</t>
  </si>
  <si>
    <t>lgarcia_2017-10-18_04-30-57_-0600_Wed</t>
  </si>
  <si>
    <t>1-a3d4dca314b18630ff9edcd544ff3897</t>
  </si>
  <si>
    <t>316851859</t>
  </si>
  <si>
    <t>43026.1881653819</t>
  </si>
  <si>
    <t>2017-10-18T04:30:57-06:00</t>
  </si>
  <si>
    <t>lgarcia_2017-10-18_04-31-43_-0600_Wed</t>
  </si>
  <si>
    <t>1-c92018f5113bcf81495195e8e5d1cc57</t>
  </si>
  <si>
    <t>2017-10-13T13:00:00-06:00</t>
  </si>
  <si>
    <t>316851860</t>
  </si>
  <si>
    <t>43026.1887006597</t>
  </si>
  <si>
    <t>2017-10-18T04:31:43-06:00</t>
  </si>
  <si>
    <t>lgarcia_2017-10-18_04-32-16_-0600_Wed</t>
  </si>
  <si>
    <t>1-07c6a547d209e8aacd3da7ecf53b7595</t>
  </si>
  <si>
    <t>316851864</t>
  </si>
  <si>
    <t>43026.1890787731</t>
  </si>
  <si>
    <t>2017-10-18T04:32:16-06:00</t>
  </si>
  <si>
    <t>lgarcia_2017-10-18_04-32-53_-0600_Wed</t>
  </si>
  <si>
    <t>1-af78ef1798ba491e722ca0dc4d3f142a</t>
  </si>
  <si>
    <t>2017-10-14T04:00:00-06:00</t>
  </si>
  <si>
    <t>2017-10-14T05:00:00-06:00</t>
  </si>
  <si>
    <t>316851853</t>
  </si>
  <si>
    <t>14251942</t>
  </si>
  <si>
    <t>43026.1895077893</t>
  </si>
  <si>
    <t>2017-10-18T04:32:53-06:00</t>
  </si>
  <si>
    <t>lgarcia_2017-10-18_04-33-54_-0600_Wed</t>
  </si>
  <si>
    <t>1-9809107e6114a6e891cd62617cdbffb6</t>
  </si>
  <si>
    <t>316851866</t>
  </si>
  <si>
    <t>12653232</t>
  </si>
  <si>
    <t>43026.1902185417</t>
  </si>
  <si>
    <t>2017-10-18T04:33:54-06:00</t>
  </si>
  <si>
    <t>lgarcia_2017-10-18_04-35-15_-0600_Wed</t>
  </si>
  <si>
    <t>1-0b6cf58f336be72cd6aa55e73b214f76</t>
  </si>
  <si>
    <t>2017-10-15T11:00:00-06:00</t>
  </si>
  <si>
    <t>43026.1911511227</t>
  </si>
  <si>
    <t>2017-10-18T04:35:15-06:00</t>
  </si>
  <si>
    <t>lgarcia_2017-10-18_04-36-09_-0600_Wed</t>
  </si>
  <si>
    <t>1-e39cb5fe74209c3dc164631936dfd02a</t>
  </si>
  <si>
    <t>2017-10-15T16:00:00-06:00</t>
  </si>
  <si>
    <t>43026.191773206</t>
  </si>
  <si>
    <t>2017-10-18T04:36:09-06:00</t>
  </si>
  <si>
    <t>lgarcia_2017-10-18_04-36-46_-0600_Wed</t>
  </si>
  <si>
    <t>1-460aa46a0f91b556b0db497fde4f696b</t>
  </si>
  <si>
    <t>316866322</t>
  </si>
  <si>
    <t>12474325</t>
  </si>
  <si>
    <t>43026.1922041319</t>
  </si>
  <si>
    <t>2017-10-18T04:36:46-06:00</t>
  </si>
  <si>
    <t>lgarcia_2017-10-18_04-37-27_-0600_Wed</t>
  </si>
  <si>
    <t>1-84c24b058b3dda1620a5ae22be0e49ad</t>
  </si>
  <si>
    <t>316853621</t>
  </si>
  <si>
    <t>11326924</t>
  </si>
  <si>
    <t>43026.1926830208</t>
  </si>
  <si>
    <t>2017-10-18T04:37:27-06:00</t>
  </si>
  <si>
    <t>lgarcia_2017-10-18_04-38-04_-0600_Wed</t>
  </si>
  <si>
    <t>1-a493c77fb74c086d8326fa697e469987</t>
  </si>
  <si>
    <t>316869588</t>
  </si>
  <si>
    <t>12431375</t>
  </si>
  <si>
    <t>43026.193105544</t>
  </si>
  <si>
    <t>2017-10-18T04:38:04-06:00</t>
  </si>
  <si>
    <t>lgarcia_2017-10-18_04-38-42_-0600_Wed</t>
  </si>
  <si>
    <t>1-6b7d0702874f5b068678586b7b3339cd</t>
  </si>
  <si>
    <t>43026.1935424653</t>
  </si>
  <si>
    <t>2017-10-18T04:38:42-06:00</t>
  </si>
  <si>
    <t>lgarcia_2017-10-25_13-06-49_-0500_Wed</t>
  </si>
  <si>
    <t>1-58e68fc08faf4520190e08f4cf9e0ee1</t>
  </si>
  <si>
    <t>43033.5464015856</t>
  </si>
  <si>
    <t>2017-10-25T13:06:49-05:00</t>
  </si>
  <si>
    <t>lgarcia_2017-10-25_13-07-39_-0500_Wed</t>
  </si>
  <si>
    <t>1-01231e4f673dbafc8facbff02600f5ab</t>
  </si>
  <si>
    <t>316883276</t>
  </si>
  <si>
    <t>43033.5469870718</t>
  </si>
  <si>
    <t>2017-10-25T13:07:39-05:00</t>
  </si>
  <si>
    <t>lgarcia_2017-10-25_13-09-07_-0500_Wed</t>
  </si>
  <si>
    <t>1-7a9b3c3fb145bb9e6edeb38a5aa69c81</t>
  </si>
  <si>
    <t>12897191</t>
  </si>
  <si>
    <t>43033.5479989468</t>
  </si>
  <si>
    <t>2017-10-25T13:09:07-05:00</t>
  </si>
  <si>
    <t>lgarcia_2017-10-25_13-10-03_-0500_Wed</t>
  </si>
  <si>
    <t>1-a85dc1b943784db2a32ee25de7d17e52</t>
  </si>
  <si>
    <t>316875342</t>
  </si>
  <si>
    <t>12036716</t>
  </si>
  <si>
    <t>43033.5486474421</t>
  </si>
  <si>
    <t>2017-10-25T13:10:03-05:00</t>
  </si>
  <si>
    <t>lgarcia_2017-10-25_13-11-15_-0500_Wed</t>
  </si>
  <si>
    <t>2-d766628792107a75b2d2ed927a83f909</t>
  </si>
  <si>
    <t>316794249</t>
  </si>
  <si>
    <t>43033.549489537</t>
  </si>
  <si>
    <t>2017-10-25T13:11:15-05:00</t>
  </si>
  <si>
    <t>lgarcia_2017-10-25_13-12-52_-0500_Wed</t>
  </si>
  <si>
    <t>1-c7adcf104970b38c8102e0fd8f123b6b</t>
  </si>
  <si>
    <t>43033.5506104282</t>
  </si>
  <si>
    <t>2017-10-25T13:12:52-05:00</t>
  </si>
  <si>
    <t>lgarcia_2017-10-25_13-14-48_-0500_Wed</t>
  </si>
  <si>
    <t>1-b43fcb18f7c7fe86ba37fa2a97136f40</t>
  </si>
  <si>
    <t>316824409</t>
  </si>
  <si>
    <t>43033.5519479977</t>
  </si>
  <si>
    <t>2017-10-25T13:14:48-05:00</t>
  </si>
  <si>
    <t>lgarcia_2017-10-25_13-15-29_-0500_Wed</t>
  </si>
  <si>
    <t>1-6e06c04c81b47cb713962b0ae36b66e0</t>
  </si>
  <si>
    <t>316892799</t>
  </si>
  <si>
    <t>43033.5524201852</t>
  </si>
  <si>
    <t>2017-10-25T13:15:29-05:00</t>
  </si>
  <si>
    <t>lgarcia_2017-10-25_13-16-36_-0500_Wed</t>
  </si>
  <si>
    <t>2-d601141513a76e47cfcf1f9a99d900a9</t>
  </si>
  <si>
    <t>316896616</t>
  </si>
  <si>
    <t>43033.5531967593</t>
  </si>
  <si>
    <t>2017-10-25T13:16:36-05:00</t>
  </si>
  <si>
    <t>lgarcia_2017-10-25_13-23-01_-0500_Wed</t>
  </si>
  <si>
    <t>2-1df42c52598e47dab681cb838121ecc2</t>
  </si>
  <si>
    <t>316896610</t>
  </si>
  <si>
    <t>43033.5576529167</t>
  </si>
  <si>
    <t>2017-10-25T13:23:01-05:00</t>
  </si>
  <si>
    <t>lgarcia_2017-10-25_13-23-30_-0500_Wed</t>
  </si>
  <si>
    <t>1-0852296154e49e05f62a96cc646a83b0</t>
  </si>
  <si>
    <t>316896607</t>
  </si>
  <si>
    <t>43033.5579922569</t>
  </si>
  <si>
    <t>2017-10-25T13:23:30-05:00</t>
  </si>
  <si>
    <t>lgarcia_2017-10-25_13-25-50_-0500_Wed</t>
  </si>
  <si>
    <t>1-4d3cffca9234f4366940fcbeb5d72ac1</t>
  </si>
  <si>
    <t>316903568</t>
  </si>
  <si>
    <t>10315096</t>
  </si>
  <si>
    <t>43033.5596153009</t>
  </si>
  <si>
    <t>2017-10-25T13:25:50-05:00</t>
  </si>
  <si>
    <t>lgarcia_2017-10-25_13-32-23_-0500_Wed</t>
  </si>
  <si>
    <t>1-6ff14f6176317bb2fb8d520c20f59f3c</t>
  </si>
  <si>
    <t>316903569</t>
  </si>
  <si>
    <t>43033.5641553125</t>
  </si>
  <si>
    <t>2017-10-25T13:32:23-05:00</t>
  </si>
  <si>
    <t>lgarcia_2017-10-25_13-32-57_-0500_Wed</t>
  </si>
  <si>
    <t>1-a2baa0f7e433cfa06d9dfdd83046e381</t>
  </si>
  <si>
    <t>316904472</t>
  </si>
  <si>
    <t>43033.5645524537</t>
  </si>
  <si>
    <t>2017-10-25T13:32:57-05:00</t>
  </si>
  <si>
    <t>lgarcia_2017-10-25_13-33-27_-0500_Wed</t>
  </si>
  <si>
    <t>1-8a9dc1523494c0ac1c4b36fcae883283</t>
  </si>
  <si>
    <t>316904473</t>
  </si>
  <si>
    <t>43033.5648981944</t>
  </si>
  <si>
    <t>2017-10-25T13:33:27-05:00</t>
  </si>
  <si>
    <t>lgarcia_2017-10-25_13-34-04_-0500_Wed</t>
  </si>
  <si>
    <t>1-bf11e40dd0b16376a2129013b5f0cdd7</t>
  </si>
  <si>
    <t>316904480</t>
  </si>
  <si>
    <t>43033.565329838</t>
  </si>
  <si>
    <t>2017-10-25T13:34:04-05:00</t>
  </si>
  <si>
    <t>lgarcia_2017-10-25_13-36-28_-0500_Wed</t>
  </si>
  <si>
    <t>1-b5a3c0b977dbbbd94ea53ad67ad9b2c3</t>
  </si>
  <si>
    <t>316904478</t>
  </si>
  <si>
    <t>43033.5669980208</t>
  </si>
  <si>
    <t>2017-10-25T13:36:28-05:00</t>
  </si>
  <si>
    <t>lgarcia_2017-10-25_13-37-12_-0500_Wed</t>
  </si>
  <si>
    <t>1-64a47cc363a95dab57b68a116d4b2468</t>
  </si>
  <si>
    <t>316901207</t>
  </si>
  <si>
    <t>10972579</t>
  </si>
  <si>
    <t>43033.5675102199</t>
  </si>
  <si>
    <t>2017-10-25T13:37:12-05:00</t>
  </si>
  <si>
    <t>lgarcia_2017-10-25_13-38-13_-0500_Wed</t>
  </si>
  <si>
    <t>1-a596fcbbaa8ec212cb70019f9767d23a</t>
  </si>
  <si>
    <t>316905095</t>
  </si>
  <si>
    <t>43033.5682116782</t>
  </si>
  <si>
    <t>2017-10-25T13:38:13-05:00</t>
  </si>
  <si>
    <t>lgarcia_2017-10-26_15-37-13_-0500_Thu</t>
  </si>
  <si>
    <t>1-645724a854d2829d165276ef6a44fa51</t>
  </si>
  <si>
    <t>316894626</t>
  </si>
  <si>
    <t>43034.6508514583</t>
  </si>
  <si>
    <t>2017-10-26T15:37:13-05:00</t>
  </si>
  <si>
    <t>lgarcia_2017-10-26_15-38-56_-0500_Thu</t>
  </si>
  <si>
    <t>1-c49acb23150a1b3b190444e987921012</t>
  </si>
  <si>
    <t>316894628</t>
  </si>
  <si>
    <t>43034.6520370602</t>
  </si>
  <si>
    <t>2017-10-26T15:38:56-05:00</t>
  </si>
  <si>
    <t>lgarcia_2017-10-26_15-40-03_-0500_Thu</t>
  </si>
  <si>
    <t>1-2ba39b7571060aa4eb7164abbe97651a</t>
  </si>
  <si>
    <t>316894629</t>
  </si>
  <si>
    <t>43034.6528206366</t>
  </si>
  <si>
    <t>2017-10-26T15:40:03-05:00</t>
  </si>
  <si>
    <t>lgarcia_2017-10-26_15-40-38_-0500_Thu</t>
  </si>
  <si>
    <t>1-48d62d1962eb40cabd2bbd563ad8deda</t>
  </si>
  <si>
    <t>316894630</t>
  </si>
  <si>
    <t>43034.6532266435</t>
  </si>
  <si>
    <t>2017-10-26T15:40:38-05:00</t>
  </si>
  <si>
    <t>lmarquez_2017-10-04_06-09-06_-0500_Wed</t>
  </si>
  <si>
    <t>1-1fffc5050757437f8255782346e7f64b</t>
  </si>
  <si>
    <t>lmarquez</t>
  </si>
  <si>
    <t>2017-10-04T21:30:00-05:00</t>
  </si>
  <si>
    <t>Marquez</t>
  </si>
  <si>
    <t>Lucio</t>
  </si>
  <si>
    <t>Marquez, Lucio</t>
  </si>
  <si>
    <t>316780182</t>
  </si>
  <si>
    <t>12108453</t>
  </si>
  <si>
    <t>43012.2563278819</t>
  </si>
  <si>
    <t>2017-10-04T06:09:06-05:00</t>
  </si>
  <si>
    <t>lmarquez_2017-10-04_08-40-50_-0500_Wed</t>
  </si>
  <si>
    <t>1-7b0d4d15b66d3a82e4b0ce5b10d1ed66</t>
  </si>
  <si>
    <t>Replaced work light</t>
  </si>
  <si>
    <t>43012.3616957523</t>
  </si>
  <si>
    <t>2017-10-04T08:40:50-05:00</t>
  </si>
  <si>
    <t>lmarquez_2017-10-04_08-46-54_-0500_Wed</t>
  </si>
  <si>
    <t>1-b9681d9376510ca9b55ca64f2bd04207</t>
  </si>
  <si>
    <t>Removed and replaced suction horn welderes welded pin hole on</t>
  </si>
  <si>
    <t>43012.3659096065</t>
  </si>
  <si>
    <t>2017-10-04T08:46:54-05:00</t>
  </si>
  <si>
    <t>lmarquez_2017-10-04_09-03-59_-0500_Wed</t>
  </si>
  <si>
    <t>1-583ce12638ddf09abf8b3b100b8706eb</t>
  </si>
  <si>
    <t>2017-10-03T02:30:00-05:00</t>
  </si>
  <si>
    <t>316756655</t>
  </si>
  <si>
    <t>12671607</t>
  </si>
  <si>
    <t>43012.377775544</t>
  </si>
  <si>
    <t>2017-10-04T09:03:59-05:00</t>
  </si>
  <si>
    <t>lmarquez_2017-10-04_09-11-18_-0500_Wed</t>
  </si>
  <si>
    <t>1-56e536f5a4c884b5368f7774af45f58e</t>
  </si>
  <si>
    <t>Repaired leaking radiator</t>
  </si>
  <si>
    <t>43012.3828514352</t>
  </si>
  <si>
    <t>2017-10-04T09:11:18-05:00</t>
  </si>
  <si>
    <t>lmarquez_2017-10-04_09-16-03_-0500_Wed</t>
  </si>
  <si>
    <t>1-4c4d531e6547e57caba7d8cece30a504</t>
  </si>
  <si>
    <t>Repaired pto and and installed rain cap</t>
  </si>
  <si>
    <t>43012.3861537963</t>
  </si>
  <si>
    <t>2017-10-04T09:16:03-05:00</t>
  </si>
  <si>
    <t>lmarquez_2017-10-31_19-14-16_-0500_Tue</t>
  </si>
  <si>
    <t>1-9080959b7b4510e87327e80b2b0343f4</t>
  </si>
  <si>
    <t>43039.8015804514</t>
  </si>
  <si>
    <t>2017-10-31T19:14:16-05:00</t>
  </si>
  <si>
    <t>lmarquez_2017-11-01_19-21-16_-0500_Wed</t>
  </si>
  <si>
    <t>1-6ad58dada5392da978be643b23f2284e</t>
  </si>
  <si>
    <t>2017-11-01T10:30:00-05:00</t>
  </si>
  <si>
    <t>Assembled air filter and exhaust asembly 
Brakect halo</t>
  </si>
  <si>
    <t>43040.8064415972</t>
  </si>
  <si>
    <t>2017-11-01T19:21:16-05:00</t>
  </si>
  <si>
    <t>lmarquez_2017-11-01_19-24-51_-0500_Wed</t>
  </si>
  <si>
    <t>1-03a8129fe419be131243a04cd7da72d5</t>
  </si>
  <si>
    <t>Assembled air intake and exhaust asembely 
Bracket halo</t>
  </si>
  <si>
    <t>43040.8089345833</t>
  </si>
  <si>
    <t>2017-11-01T19:24:51-05:00</t>
  </si>
  <si>
    <t>lmarquez_2017-11-08_04-35-27_-0600_Wed</t>
  </si>
  <si>
    <t>1-2c9a5adcafa808b4802a4e8f93954e6f</t>
  </si>
  <si>
    <t>2017-11-02T08:30:00-05:00</t>
  </si>
  <si>
    <t>105921617</t>
  </si>
  <si>
    <t>Assembled muffler rack</t>
  </si>
  <si>
    <t>43047.191286412</t>
  </si>
  <si>
    <t>2017-11-08T04:35:27-06:00</t>
  </si>
  <si>
    <t>lmarquez_2017-11-08_04-36-35_-0600_Wed</t>
  </si>
  <si>
    <t>1-681b07eae99a5d62e83b1d8c7f3aa51e</t>
  </si>
  <si>
    <t>43047.1920808218</t>
  </si>
  <si>
    <t>2017-11-08T04:36:35-06:00</t>
  </si>
  <si>
    <t>lmarquez_2017-11-08_04-37-53_-0600_Wed</t>
  </si>
  <si>
    <t>1-53c513b7e08981c0597eb9b3cfe2e05e</t>
  </si>
  <si>
    <t>105928013</t>
  </si>
  <si>
    <t>43047.1929833449</t>
  </si>
  <si>
    <t>2017-11-08T04:37:53-06:00</t>
  </si>
  <si>
    <t>lmarquez_2017-11-08_04-40-36_-0600_Wed</t>
  </si>
  <si>
    <t>1-74265c9254a2ddda6909e7509fe8ccf6</t>
  </si>
  <si>
    <t>105921614</t>
  </si>
  <si>
    <t>43047.1948657755</t>
  </si>
  <si>
    <t>2017-11-08T04:40:36-06:00</t>
  </si>
  <si>
    <t>lmarquez_2017-11-08_04-41-58_-0600_Wed</t>
  </si>
  <si>
    <t>1-aaa1bcee1004095f31fd43e0d56960cb</t>
  </si>
  <si>
    <t>105921609</t>
  </si>
  <si>
    <t>43047.1958125116</t>
  </si>
  <si>
    <t>2017-11-08T04:41:58-06:00</t>
  </si>
  <si>
    <t>lmarquez_2017-11-08_04-43-29_-0600_Wed</t>
  </si>
  <si>
    <t>1-5490893ed7f1ae221e158a94e92767a2</t>
  </si>
  <si>
    <t>1059216609</t>
  </si>
  <si>
    <t>43047.1968649537</t>
  </si>
  <si>
    <t>2017-11-08T04:43:29-06:00</t>
  </si>
  <si>
    <t>lmarquez_2017-11-08_04-46-38_-0600_Wed</t>
  </si>
  <si>
    <t>1-de8f86331221a76c5030bd6ead2438a6</t>
  </si>
  <si>
    <t>105929725</t>
  </si>
  <si>
    <t>Assembled muffler tack</t>
  </si>
  <si>
    <t>43047.1990580324</t>
  </si>
  <si>
    <t>2017-11-08T04:46:38-06:00</t>
  </si>
  <si>
    <t>lmarquez_2017-11-08_04-48-22_-0600_Wed</t>
  </si>
  <si>
    <t>2-f2613abfba9cd4bcdf20aa990539d37a</t>
  </si>
  <si>
    <t>105921615</t>
  </si>
  <si>
    <t>43047.2002591204</t>
  </si>
  <si>
    <t>2017-11-08T04:48:22-06:00</t>
  </si>
  <si>
    <t>lmarquez_2017-11-08_04-49-01_-0600_Wed</t>
  </si>
  <si>
    <t>1-bbcaf57b5f883a92193d3cbb0edede91</t>
  </si>
  <si>
    <t>43047.2007160301</t>
  </si>
  <si>
    <t>2017-11-08T04:49:01-06:00</t>
  </si>
  <si>
    <t>lmarquez_2017-11-08_04-51-02_-0600_Wed</t>
  </si>
  <si>
    <t>1-b49c9a89e4ded5cf92ac7c0606e60405</t>
  </si>
  <si>
    <t>105921618</t>
  </si>
  <si>
    <t>43047.2021168171</t>
  </si>
  <si>
    <t>2017-11-08T04:51:02-06:00</t>
  </si>
  <si>
    <t>lmarquez_2017-11-08_04-52-37_-0600_Wed</t>
  </si>
  <si>
    <t>1-3eaf0dfae389f79a2a3e461ea1b1008f</t>
  </si>
  <si>
    <t>105928015</t>
  </si>
  <si>
    <t>Assembled wuffler rack</t>
  </si>
  <si>
    <t>43047.2032167824</t>
  </si>
  <si>
    <t>2017-11-08T04:52:37-06:00</t>
  </si>
  <si>
    <t>lmarquez_2017-11-08_04-53-27_-0600_Wed</t>
  </si>
  <si>
    <t>1-297743393ecfc493a3761d4d3a754b8e</t>
  </si>
  <si>
    <t>105929728</t>
  </si>
  <si>
    <t>43047.2037927546</t>
  </si>
  <si>
    <t>2017-11-08T04:53:27-06:00</t>
  </si>
  <si>
    <t>lmartinez_2017-10-06_07-04-10_-0500_Fri</t>
  </si>
  <si>
    <t>1-316697aa2fe4acade3ebbe53b3c82488</t>
  </si>
  <si>
    <t>lmartinez</t>
  </si>
  <si>
    <t>Martinez, Kevin</t>
  </si>
  <si>
    <t>43014.294569456</t>
  </si>
  <si>
    <t>2017-10-06T07:04:10-05:00</t>
  </si>
  <si>
    <t>lmartinez_2017-10-06_07-05-24_-0500_Fri</t>
  </si>
  <si>
    <t>1-0930b26337b29fa34ae51319974e50c1</t>
  </si>
  <si>
    <t>43014.2954243519</t>
  </si>
  <si>
    <t>2017-10-06T07:05:24-05:00</t>
  </si>
  <si>
    <t>lmartinez_2017-10-06_07-06-55_-0500_Fri</t>
  </si>
  <si>
    <t>1-6b30159fa3417e8ccf1819aac6c150e5</t>
  </si>
  <si>
    <t>43014.2964758102</t>
  </si>
  <si>
    <t>2017-10-06T07:06:55-05:00</t>
  </si>
  <si>
    <t>lmartinez_2017-10-08_07-28-40_-0500_Sun</t>
  </si>
  <si>
    <t>1-117a62f99392be8268bb6b8d995ced90</t>
  </si>
  <si>
    <t>43016.311579838</t>
  </si>
  <si>
    <t>2017-10-08T07:28:40-05:00</t>
  </si>
  <si>
    <t>lmartinez_2017-10-08_07-29-42_-0500_Sun</t>
  </si>
  <si>
    <t>1-a6352a68b90bb91b16e7162762537493</t>
  </si>
  <si>
    <t>43016.3122925926</t>
  </si>
  <si>
    <t>2017-10-08T07:29:42-05:00</t>
  </si>
  <si>
    <t>lmartinez_2017-10-09_07-13-03_-0500_Mon</t>
  </si>
  <si>
    <t>1-38e8c90e116dbc2d28b6da12780e27bc</t>
  </si>
  <si>
    <t>Rpms on pm inspection</t>
  </si>
  <si>
    <t>43017.3007348148</t>
  </si>
  <si>
    <t>2017-10-09T07:13:03-05:00</t>
  </si>
  <si>
    <t>lmartinez_2017-10-10_07-10-04_-0500_Tue</t>
  </si>
  <si>
    <t>1-d769974f0ec70b7fae597ffdc1ab52d9</t>
  </si>
  <si>
    <t>Rpm pm inspection</t>
  </si>
  <si>
    <t>43018.2986574769</t>
  </si>
  <si>
    <t>2017-10-10T07:10:04-05:00</t>
  </si>
  <si>
    <t>lmartinez_2017-10-11_07-21-39_-0500_Wed</t>
  </si>
  <si>
    <t>1-ddb11d3957c173cc4e989e6f5bfc759f</t>
  </si>
  <si>
    <t>Rmp pm inspection repairs</t>
  </si>
  <si>
    <t>43019.3067018287</t>
  </si>
  <si>
    <t>2017-10-11T07:21:39-05:00</t>
  </si>
  <si>
    <t>lmartinez_2017-10-12_07-10-07_-0500_Thu</t>
  </si>
  <si>
    <t>1-6db17a93f5a34be472de3de0a1af6fd8</t>
  </si>
  <si>
    <t>Rpms during s76b pm inspection</t>
  </si>
  <si>
    <t>43020.2986953356</t>
  </si>
  <si>
    <t>2017-10-12T07:10:07-05:00</t>
  </si>
  <si>
    <t>lmartinez_2017-10-13_07-09-23_-0500_Fri</t>
  </si>
  <si>
    <t>1-9610308ed1364574b9317d6bc169ad4a</t>
  </si>
  <si>
    <t>43021.2981910069</t>
  </si>
  <si>
    <t>2017-10-13T07:09:23-05:00</t>
  </si>
  <si>
    <t>lmartinez_2017-10-14_07-35-11_-0500_Sat</t>
  </si>
  <si>
    <t>1-fd6333929e7754e0f90abb3cedb81c93</t>
  </si>
  <si>
    <t>43022.3161070602</t>
  </si>
  <si>
    <t>2017-10-14T07:35:11-05:00</t>
  </si>
  <si>
    <t>lmartinez_2017-10-15_07-08-56_-0500_Sun</t>
  </si>
  <si>
    <t>1-e67b24a4c8f7a620bf8c7cfc5babb22d</t>
  </si>
  <si>
    <t>43023.2978762616</t>
  </si>
  <si>
    <t>2017-10-15T07:08:56-05:00</t>
  </si>
  <si>
    <t>lmartinez_2017-10-16_18-31-55_-0500_Mon</t>
  </si>
  <si>
    <t>1-8d0adb29eae11bbf89a19d600f8d2ec8</t>
  </si>
  <si>
    <t>Rpm inspection on arc blender</t>
  </si>
  <si>
    <t>43024.7721651389</t>
  </si>
  <si>
    <t>2017-10-16T18:31:55-05:00</t>
  </si>
  <si>
    <t>lmartinez_2017-10-17_07-05-00_-0500_Tue</t>
  </si>
  <si>
    <t>1-882e7e743ee7fe1bc2fd09011641a09d</t>
  </si>
  <si>
    <t>R&amp;R webasto</t>
  </si>
  <si>
    <t>43025.2951450231</t>
  </si>
  <si>
    <t>2017-10-17T07:05:00-05:00</t>
  </si>
  <si>
    <t>lmartinez_2017-10-18_07-12-57_-0500_Wed</t>
  </si>
  <si>
    <t>1-df4a800f867acc6076838a25f45ff464</t>
  </si>
  <si>
    <t>43026.300669213</t>
  </si>
  <si>
    <t>2017-10-18T07:12:57-05:00</t>
  </si>
  <si>
    <t>lmartinez_2017-10-19_07-25-03_-0500_Thu</t>
  </si>
  <si>
    <t>1-eb379c76982ad030694da3117a7f8124</t>
  </si>
  <si>
    <t>316869647</t>
  </si>
  <si>
    <t>43027.3090723611</t>
  </si>
  <si>
    <t>2017-10-19T07:25:03-05:00</t>
  </si>
  <si>
    <t>lmartinez_2017-10-20_07-14-56_-0500_Fri</t>
  </si>
  <si>
    <t>1-efdcb31f032d6d287017d0c2bd8a4dce</t>
  </si>
  <si>
    <t>2017-10-20T02:00:00-05:00</t>
  </si>
  <si>
    <t>43028.302038287</t>
  </si>
  <si>
    <t>2017-10-20T07:14:56-05:00</t>
  </si>
  <si>
    <t>lmartinez_2017-10-20_07-19-05_-0500_Fri</t>
  </si>
  <si>
    <t>1-29da99892db89c39a604928e9a904036</t>
  </si>
  <si>
    <t>43028.3049217014</t>
  </si>
  <si>
    <t>2017-10-20T07:19:05-05:00</t>
  </si>
  <si>
    <t>lmartinez_2017-10-21_07-38-25_-0500_Sat</t>
  </si>
  <si>
    <t>1-f289fab471fa46110d1062cd3705bc2f</t>
  </si>
  <si>
    <t>43029.3183487384</t>
  </si>
  <si>
    <t>2017-10-21T07:38:25-05:00</t>
  </si>
  <si>
    <t>lmartinez_2017-10-22_18-04-16_-0500_Sun</t>
  </si>
  <si>
    <t>1-a916c9b07aea1ed5901955e1306631dd</t>
  </si>
  <si>
    <t>43030.7529715741</t>
  </si>
  <si>
    <t>2017-10-22T18:04:16-05:00</t>
  </si>
  <si>
    <t>lmartinez_2017-10-23_07-30-18_-0500_Mon</t>
  </si>
  <si>
    <t>1-b2c33521280ca5a19f991cc229e8d302</t>
  </si>
  <si>
    <t>43031.3127127083</t>
  </si>
  <si>
    <t>2017-10-23T07:30:18-05:00</t>
  </si>
  <si>
    <t>lmartinez_2017-10-24_17-33-16_-0500_Tue</t>
  </si>
  <si>
    <t>1-b2fea5b26bae47f0938393bb5012f826</t>
  </si>
  <si>
    <t>43032.731446713</t>
  </si>
  <si>
    <t>2017-10-24T17:33:16-05:00</t>
  </si>
  <si>
    <t>lmartinez_2017-10-25_07-16-21_-0500_Wed</t>
  </si>
  <si>
    <t>1-17954f3daa0057768b31da8800950018</t>
  </si>
  <si>
    <t>43033.3030263426</t>
  </si>
  <si>
    <t>2017-10-25T07:16:21-05:00</t>
  </si>
  <si>
    <t>lmartinez_2017-10-27_07-07-46_-0500_Fri</t>
  </si>
  <si>
    <t>1-95c78f164e88fe61c23b301e414099b1</t>
  </si>
  <si>
    <t>316901580</t>
  </si>
  <si>
    <t>12001367</t>
  </si>
  <si>
    <t>Dpf r&amp;r</t>
  </si>
  <si>
    <t>43035.2970623611</t>
  </si>
  <si>
    <t>2017-10-27T07:07:46-05:00</t>
  </si>
  <si>
    <t>lmartinez_2017-10-27_07-09-36_-0500_Fri</t>
  </si>
  <si>
    <t>1-f16a5da1560948613dbd7facdae6ff40</t>
  </si>
  <si>
    <t>43035.2983446181</t>
  </si>
  <si>
    <t>2017-10-27T07:09:36-05:00</t>
  </si>
  <si>
    <t>lmartinez_2017-10-27_07-10-55_-0500_Fri</t>
  </si>
  <si>
    <t>1-3c5b0cbe1cfb6d64203e981b5cd411bb</t>
  </si>
  <si>
    <t>43035.2992482986</t>
  </si>
  <si>
    <t>2017-10-27T07:10:55-05:00</t>
  </si>
  <si>
    <t>lmartinez_2017-10-28_07-21-42_-0500_Sat</t>
  </si>
  <si>
    <t>1-e63c553c1fab6c623104bdae01d50fe6</t>
  </si>
  <si>
    <t>Perform g35c1 pm inspection</t>
  </si>
  <si>
    <t>43036.3067452894</t>
  </si>
  <si>
    <t>2017-10-28T07:21:42-05:00</t>
  </si>
  <si>
    <t>lmartinez_2017-10-29_22-30-47_-0500_Sun</t>
  </si>
  <si>
    <t>1-91f93ff6ad87ffd9c28affc4465c9831</t>
  </si>
  <si>
    <t>Rpm during dot critical</t>
  </si>
  <si>
    <t>43037.9380455093</t>
  </si>
  <si>
    <t>2017-10-29T22:30:47-05:00</t>
  </si>
  <si>
    <t>lmartinez_2017-10-31_06-58-13_-0500_Tue</t>
  </si>
  <si>
    <t>1-3fe8179ce36e814e66a40d01c74db980</t>
  </si>
  <si>
    <t>Rmp durimg s45 c1 pm inspection</t>
  </si>
  <si>
    <t>43039.2904388657</t>
  </si>
  <si>
    <t>2017-10-31T06:58:13-05:00</t>
  </si>
  <si>
    <t>lmartinez_2017-10-31_06-59-41_-0500_Tue</t>
  </si>
  <si>
    <t>1-df51f9369b103b934d502a1046a22e9c</t>
  </si>
  <si>
    <t>316925463</t>
  </si>
  <si>
    <t>Repair breaks</t>
  </si>
  <si>
    <t>43039.2914524884</t>
  </si>
  <si>
    <t>2017-10-31T06:59:41-05:00</t>
  </si>
  <si>
    <t>lmartinez_2017-10-31_07-01-20_-0500_Tue</t>
  </si>
  <si>
    <t>2-134e5be14536a1b12a9827da2fa8e8d3</t>
  </si>
  <si>
    <t>316925457</t>
  </si>
  <si>
    <t>11633168</t>
  </si>
  <si>
    <t>Repair cooling system</t>
  </si>
  <si>
    <t>43039.2925998032</t>
  </si>
  <si>
    <t>2017-10-31T07:01:20-05:00</t>
  </si>
  <si>
    <t>lmartinez_2017-11-01_07-28-56_-0500_Wed</t>
  </si>
  <si>
    <t>1-54aed60f8234c259e9df2f01841ae9d2</t>
  </si>
  <si>
    <t>43040.3117668287</t>
  </si>
  <si>
    <t>2017-11-01T07:28:56-05:00</t>
  </si>
  <si>
    <t>lmartinez_2017-11-01_07-30-10_-0500_Wed</t>
  </si>
  <si>
    <t>1-e00feddb7e91c6c2d4d65b217c53ed8f</t>
  </si>
  <si>
    <t>43040.3126187616</t>
  </si>
  <si>
    <t>2017-11-01T07:30:10-05:00</t>
  </si>
  <si>
    <t>lmontoya_2017-11-08_06-24-05_-0600_Wed</t>
  </si>
  <si>
    <t>1-f76f84089694e88ca6e9a0d6acb91731</t>
  </si>
  <si>
    <t>lmontoya</t>
  </si>
  <si>
    <t>Montoya</t>
  </si>
  <si>
    <t>Montoya, Luis</t>
  </si>
  <si>
    <t>12092897</t>
  </si>
  <si>
    <t>Diagnose hydrolic pump</t>
  </si>
  <si>
    <t>43047.2667298032</t>
  </si>
  <si>
    <t>2017-11-08T06:24:05-06:00</t>
  </si>
  <si>
    <t>lmontoya_2017-11-08_06-27-59_-0600_Wed</t>
  </si>
  <si>
    <t>1-1b6a3183927abb2e565eada2a3bb1066</t>
  </si>
  <si>
    <t>43047.2694336343</t>
  </si>
  <si>
    <t>2017-11-08T06:27:59-06:00</t>
  </si>
  <si>
    <t>lmontoya_2017-11-08_06-29-03_-0600_Wed</t>
  </si>
  <si>
    <t>1-57057c608f179d9396509b7b33444f99</t>
  </si>
  <si>
    <t>Diagnose coolant fan</t>
  </si>
  <si>
    <t>43047.2701781944</t>
  </si>
  <si>
    <t>2017-11-08T06:29:03-06:00</t>
  </si>
  <si>
    <t>lmontoya_2017-11-08_06-29-55_-0600_Wed</t>
  </si>
  <si>
    <t>1-60850b3f9411464c8af39c226998e0dd</t>
  </si>
  <si>
    <t>Adjusted hydrolic lines</t>
  </si>
  <si>
    <t>43047.2707760069</t>
  </si>
  <si>
    <t>2017-11-08T06:29:55-06:00</t>
  </si>
  <si>
    <t>lmontoya_2017-11-08_06-30-59_-0600_Wed</t>
  </si>
  <si>
    <t>1-a62a26a3be22d6afdf69d3a1170e977d</t>
  </si>
  <si>
    <t>11874229</t>
  </si>
  <si>
    <t>Diagnose bad transmission</t>
  </si>
  <si>
    <t>43047.2715233681</t>
  </si>
  <si>
    <t>2017-11-08T06:30:59-06:00</t>
  </si>
  <si>
    <t>lmontoya_2017-11-08_06-31-49_-0600_Wed</t>
  </si>
  <si>
    <t>1-5331c14d2c2041f757727b07a0e4c57d</t>
  </si>
  <si>
    <t>12562404</t>
  </si>
  <si>
    <t>Replace the pop off valve</t>
  </si>
  <si>
    <t>43047.2720973843</t>
  </si>
  <si>
    <t>2017-11-08T06:31:49-06:00</t>
  </si>
  <si>
    <t>lmontoya_2017-11-09_06-42-52_-0600_Thu</t>
  </si>
  <si>
    <t>1-65e604571201348baa3ed365bbf12743</t>
  </si>
  <si>
    <t>Replace suck and discharge pump</t>
  </si>
  <si>
    <t>43048.2797765509</t>
  </si>
  <si>
    <t>2017-11-09T06:42:52-06:00</t>
  </si>
  <si>
    <t>lmontoya_2017-11-10_17-17-12_-0600_Fri</t>
  </si>
  <si>
    <t>1-e2ca740d8db1fef0ba27e90610dec5db</t>
  </si>
  <si>
    <t>316986691</t>
  </si>
  <si>
    <t>Continue to replace the suck and discharge pump</t>
  </si>
  <si>
    <t>43049.7202836227</t>
  </si>
  <si>
    <t>2017-11-10T17:17:12-06:00</t>
  </si>
  <si>
    <t>lmontoya_2017-11-11_17-55-37_-0600_Sat</t>
  </si>
  <si>
    <t>1-50a990d5648fe8689c1f2c6ec8cb97d3</t>
  </si>
  <si>
    <t>316950609</t>
  </si>
  <si>
    <t>Replace turbo on the right side</t>
  </si>
  <si>
    <t>43050.7469602894</t>
  </si>
  <si>
    <t>2017-11-11T17:55:37-06:00</t>
  </si>
  <si>
    <t>lmontoya_2017-11-11_17-56-53_-0600_Sat</t>
  </si>
  <si>
    <t>1-9626e5b51cd566b0bca90c58c7a7ace0</t>
  </si>
  <si>
    <t>Finish installing suck and discharge pumps.</t>
  </si>
  <si>
    <t>43050.7478428125</t>
  </si>
  <si>
    <t>2017-11-11T17:56:53-06:00</t>
  </si>
  <si>
    <t>lpinon_2017-10-02_17-21-33_-0500_Mon</t>
  </si>
  <si>
    <t>1-f0fdda58b5b71f4a76a5e50edeb435db</t>
  </si>
  <si>
    <t>lpinon</t>
  </si>
  <si>
    <t>Piñon</t>
  </si>
  <si>
    <t>Lauro</t>
  </si>
  <si>
    <t>Piñon, Lauro</t>
  </si>
  <si>
    <t>105897882</t>
  </si>
  <si>
    <t>New cummins engine and rack assembly</t>
  </si>
  <si>
    <t>43010.7233048495</t>
  </si>
  <si>
    <t>2017-10-02T17:21:33-05:00</t>
  </si>
  <si>
    <t>lpinon_2017-10-03_17-21-40_-0500_Tue</t>
  </si>
  <si>
    <t>1-f733f624151d215a88066c2e6055ee7f</t>
  </si>
  <si>
    <t>New cummins engine&amp;rack assembly</t>
  </si>
  <si>
    <t>43011.7233818519</t>
  </si>
  <si>
    <t>2017-10-03T17:21:40-05:00</t>
  </si>
  <si>
    <t>lpinon_2017-10-05_05-26-33_-0500_Thu</t>
  </si>
  <si>
    <t>1-261170363e22bc57ac6bb3d6770b4d96</t>
  </si>
  <si>
    <t>105900454</t>
  </si>
  <si>
    <t>New cummins engine &amp; rack assembly</t>
  </si>
  <si>
    <t>43013.2267712037</t>
  </si>
  <si>
    <t>2017-10-05T05:26:33-05:00</t>
  </si>
  <si>
    <t>lpinon_2017-10-05_17-21-54_-0500_Thu</t>
  </si>
  <si>
    <t>1-978d3a845b2c4839cc59aef9ee340a3c</t>
  </si>
  <si>
    <t>43013.7235436921</t>
  </si>
  <si>
    <t>2017-10-05T17:21:54-05:00</t>
  </si>
  <si>
    <t>lpinon_2017-10-06_15-12-19_-0500_Fri</t>
  </si>
  <si>
    <t>1-839a9054d61ead869dc5113da9591bd2</t>
  </si>
  <si>
    <t>43014.633553831</t>
  </si>
  <si>
    <t>2017-10-06T15:12:19-05:00</t>
  </si>
  <si>
    <t>lpinon_2017-10-09_20-36-42_-0500_Mon</t>
  </si>
  <si>
    <t>1-e5ce2072ab4de3b3fe2c342d55e81fd0</t>
  </si>
  <si>
    <t>Restoration cummins engine &amp; rack assembly</t>
  </si>
  <si>
    <t>43017.8588220718</t>
  </si>
  <si>
    <t>2017-10-09T20:36:42-05:00</t>
  </si>
  <si>
    <t>lpinon_2017-10-10_17-07-15_-0500_Tue</t>
  </si>
  <si>
    <t>1-b07150b17a79a5ac889a471b674153a8</t>
  </si>
  <si>
    <t>43018.7133783796</t>
  </si>
  <si>
    <t>2017-10-10T17:07:15-05:00</t>
  </si>
  <si>
    <t>lpinon_2017-10-18_21-06-16_-0500_Wed</t>
  </si>
  <si>
    <t>2-69a897f5210847249ba855fb47c1f660</t>
  </si>
  <si>
    <t>Cat engine</t>
  </si>
  <si>
    <t>43026.8793589699</t>
  </si>
  <si>
    <t>2017-10-18T21:06:16-05:00</t>
  </si>
  <si>
    <t>lpinon_2017-10-18_21-08-25_-0500_Wed</t>
  </si>
  <si>
    <t>2-1c73f3b0efe005be27aaecc57c6a8763</t>
  </si>
  <si>
    <t>Cat engine &amp; rack restoration</t>
  </si>
  <si>
    <t>43026.8808463542</t>
  </si>
  <si>
    <t>2017-10-18T21:08:25-05:00</t>
  </si>
  <si>
    <t>lpinon_2017-10-19_16-56-19_-0500_Thu</t>
  </si>
  <si>
    <t>1-69ed78c3fe0f36dee3882e761b25286a</t>
  </si>
  <si>
    <t>Cummins engine &amp; rack restoration</t>
  </si>
  <si>
    <t>43027.7057821991</t>
  </si>
  <si>
    <t>2017-10-19T16:56:19-05:00</t>
  </si>
  <si>
    <t>lpinon_2017-10-22_19-52-09_-0500_Sun</t>
  </si>
  <si>
    <t>1-6a1a96188bcac35624fb489491bbb734</t>
  </si>
  <si>
    <t>New CAT engine &amp; rack assembly</t>
  </si>
  <si>
    <t>43030.8278838657</t>
  </si>
  <si>
    <t>2017-10-22T19:52:09-05:00</t>
  </si>
  <si>
    <t>lpinon_2017-10-24_16-20-44_-0500_Tue</t>
  </si>
  <si>
    <t>1-2e615065834a96f2e4026864a58bb810</t>
  </si>
  <si>
    <t>105918718</t>
  </si>
  <si>
    <t>Cummins engine rack assembly</t>
  </si>
  <si>
    <t>43032.6810763194</t>
  </si>
  <si>
    <t>lpinon_2017-10-24_16-22-43_-0500_Tue</t>
  </si>
  <si>
    <t>1-b961ab0408e096f1733f5155a04308cf</t>
  </si>
  <si>
    <t>43032.6824459028</t>
  </si>
  <si>
    <t>2017-10-24T16:22:43-05:00</t>
  </si>
  <si>
    <t>lpinon_2017-10-25_16-55-29_-0500_Wed</t>
  </si>
  <si>
    <t>2-f7694f6d4c604f462af7555e03468faf</t>
  </si>
  <si>
    <t>105918721</t>
  </si>
  <si>
    <t>43033.7052036921</t>
  </si>
  <si>
    <t>2017-10-25T16:55:29-05:00</t>
  </si>
  <si>
    <t>lpinon_2017-10-26_16-59-13_-0500_Thu</t>
  </si>
  <si>
    <t>1-d9e2c26d3e0b9d4cec0813b4b4ad5cf4</t>
  </si>
  <si>
    <t>105921608</t>
  </si>
  <si>
    <t>43034.707800463</t>
  </si>
  <si>
    <t>2017-10-26T16:59:13-05:00</t>
  </si>
  <si>
    <t>lpinon_2017-10-27_05-37-57_-0500_Fri</t>
  </si>
  <si>
    <t>1-d0163a4e994955e46bcd33a3e6ec52a8</t>
  </si>
  <si>
    <t>43035.2346962153</t>
  </si>
  <si>
    <t>2017-10-27T05:37:57-05:00</t>
  </si>
  <si>
    <t>lpinon_2017-10-30_21-10-10_-0500_Mon</t>
  </si>
  <si>
    <t>1-b02a3d95b6c338eb9bdb95ef9a8430a0</t>
  </si>
  <si>
    <t>43038.8820717014</t>
  </si>
  <si>
    <t>2017-10-30T21:10:10-05:00</t>
  </si>
  <si>
    <t>lpinon_2017-10-31_17-02-40_-0500_Tue</t>
  </si>
  <si>
    <t>2-c5dd82839b67c94f02572145a180605d</t>
  </si>
  <si>
    <t>43039.7101880903</t>
  </si>
  <si>
    <t>2017-10-31T17:02:40-05:00</t>
  </si>
  <si>
    <t>lpinon_2017-11-09_05-39-03_-0600_Thu</t>
  </si>
  <si>
    <t>1-3964a94b0981b4d9edf3e1dba0dc7670</t>
  </si>
  <si>
    <t>105929730</t>
  </si>
  <si>
    <t>43048.2354518634</t>
  </si>
  <si>
    <t>2017-11-09T05:39:03-06:00</t>
  </si>
  <si>
    <t>lpinon_2017-11-10_05-29-14_-0600_Fri</t>
  </si>
  <si>
    <t>1-c018543160fc43f10da3cb890b477b92</t>
  </si>
  <si>
    <t>105929724</t>
  </si>
  <si>
    <t>43049.2286362847</t>
  </si>
  <si>
    <t>2017-11-10T05:29:14-06:00</t>
  </si>
  <si>
    <t>lpinon_2017-11-10_16-12-35_-0600_Fri</t>
  </si>
  <si>
    <t>1-8a97a3b34bbfbc9d4fcdd4c68cc784c0</t>
  </si>
  <si>
    <t>CAT engine intake &amp; exhaust assembly</t>
  </si>
  <si>
    <t>43049.6754121181</t>
  </si>
  <si>
    <t>2017-11-10T16:12:35-06:00</t>
  </si>
  <si>
    <t>lramirez_2017-10-03_22-07-55_-0500_Tue</t>
  </si>
  <si>
    <t>1-0e63ad6d2e55e5c809a51788c6a1545e</t>
  </si>
  <si>
    <t>lramirez</t>
  </si>
  <si>
    <t>2017-10-01T06:30:00-05:00</t>
  </si>
  <si>
    <t>Ramirez</t>
  </si>
  <si>
    <t>Ramirez, Luis</t>
  </si>
  <si>
    <t>43011.9221750463</t>
  </si>
  <si>
    <t>2017-10-03T22:07:55-05:00</t>
  </si>
  <si>
    <t>lramirez_2017-10-03_22-10-44_-0500_Tue</t>
  </si>
  <si>
    <t>1-efd6179e639e2bad8542491f485a3540</t>
  </si>
  <si>
    <t>2017-10-01T08:30:00-05:00</t>
  </si>
  <si>
    <t>Replace dot tape and reflections</t>
  </si>
  <si>
    <t>43011.9241274306</t>
  </si>
  <si>
    <t>2017-10-03T22:10:44-05:00</t>
  </si>
  <si>
    <t>lramirez_2017-10-03_22-13-38_-0500_Tue</t>
  </si>
  <si>
    <t>1-14fac09d903771aadfe7137917e8a24b</t>
  </si>
  <si>
    <t>2017-10-01T10:30:00-05:00</t>
  </si>
  <si>
    <t>Replace two work lights and rewire</t>
  </si>
  <si>
    <t>43011.9261369676</t>
  </si>
  <si>
    <t>2017-10-03T22:13:38-05:00</t>
  </si>
  <si>
    <t>lramirez_2017-10-03_22-15-31_-0500_Tue</t>
  </si>
  <si>
    <t>2-e4eb7cb7005aba4aa9e5de1ab104ddf8</t>
  </si>
  <si>
    <t>Replace 5 hub caps an top off with oil dot critical inspection</t>
  </si>
  <si>
    <t>43011.9274440625</t>
  </si>
  <si>
    <t>2017-10-03T22:15:31-05:00</t>
  </si>
  <si>
    <t>lramirez_2017-10-03_22-18-26_-0500_Tue</t>
  </si>
  <si>
    <t>1-1b1ae5b8811503a556c4b92032bc0e34</t>
  </si>
  <si>
    <t>43011.9294719792</t>
  </si>
  <si>
    <t>2017-10-03T22:18:26-05:00</t>
  </si>
  <si>
    <t>lramirez_2017-10-03_22-20-06_-0500_Tue</t>
  </si>
  <si>
    <t>1-81196b982b23991c9c2a704a556bb554</t>
  </si>
  <si>
    <t>2017-10-01T13:30:00-05:00</t>
  </si>
  <si>
    <t>43011.930635081</t>
  </si>
  <si>
    <t>2017-10-03T22:20:06-05:00</t>
  </si>
  <si>
    <t>lramirez_2017-10-03_22-21-27_-0500_Tue</t>
  </si>
  <si>
    <t>1-db644dc3430dcaeed99777bfad428264</t>
  </si>
  <si>
    <t>Remove an reinstaill transmission oil level indicar wild required broken brsncket</t>
  </si>
  <si>
    <t>43011.9315671528</t>
  </si>
  <si>
    <t>2017-10-03T22:21:27-05:00</t>
  </si>
  <si>
    <t>lramirez_2017-10-03_22-25-11_-0500_Tue</t>
  </si>
  <si>
    <t>1-aeee47deb91c1f70cfc01d908979ed50</t>
  </si>
  <si>
    <t>43011.9341572917</t>
  </si>
  <si>
    <t>2017-10-03T22:25:11-05:00</t>
  </si>
  <si>
    <t>lramirez_2017-10-03_22-27-31_-0500_Tue</t>
  </si>
  <si>
    <t>1-2c4b63cc33380aae7e71842da9d26967</t>
  </si>
  <si>
    <t>43011.9357770486</t>
  </si>
  <si>
    <t>2017-10-03T22:27:31-05:00</t>
  </si>
  <si>
    <t>lramirez_2017-10-03_22-28-53_-0500_Tue</t>
  </si>
  <si>
    <t>1-02fc5201834ee66f82aebc3291f6573c</t>
  </si>
  <si>
    <t>Continue an PM S76C3 &amp; remove coolant huses an transmission make new huses an reinstall</t>
  </si>
  <si>
    <t>43011.9367292245</t>
  </si>
  <si>
    <t>2017-10-03T22:28:53-05:00</t>
  </si>
  <si>
    <t>lramirez_2017-10-03_22-30-28_-0500_Tue</t>
  </si>
  <si>
    <t>1-0655af94a71246f6846f1a528ddd0533</t>
  </si>
  <si>
    <t>Retigher transmission oil fill tube</t>
  </si>
  <si>
    <t>43011.9378245486</t>
  </si>
  <si>
    <t>2017-10-03T22:30:28-05:00</t>
  </si>
  <si>
    <t>lramirez_2017-10-03_22-31-17_-0500_Tue</t>
  </si>
  <si>
    <t>1-ffdd5b36a55f94b963082c3fd0104f14</t>
  </si>
  <si>
    <t>Trounle shoot hydraulic staryer manual over ride</t>
  </si>
  <si>
    <t>43011.9384004861</t>
  </si>
  <si>
    <t>2017-10-03T22:31:17-05:00</t>
  </si>
  <si>
    <t>lramirez_2017-10-03_22-33-34_-0500_Tue</t>
  </si>
  <si>
    <t>1-4120a07beabd598af25f2f1cbafe5d44</t>
  </si>
  <si>
    <t>6 cylinders bad dissemble and removed air intake cover an pipes, exhust manifold piston rod inspection covers cylinder heads clean all parts cylinders heads</t>
  </si>
  <si>
    <t>43011.939979537</t>
  </si>
  <si>
    <t>2017-10-03T22:33:34-05:00</t>
  </si>
  <si>
    <t>lramirez_2017-10-08_20-59-47_-0500_Sun</t>
  </si>
  <si>
    <t>1-35e5f3d1e6fb75c3fc30988aee2058d6</t>
  </si>
  <si>
    <t>43016.8748560417</t>
  </si>
  <si>
    <t>2017-10-08T20:59:47-05:00</t>
  </si>
  <si>
    <t>lramirez_2017-10-08_21-00-34_-0500_Sun</t>
  </si>
  <si>
    <t>2-2bd66060b9169723bdc3c8aecab1e675</t>
  </si>
  <si>
    <t>S76C3 PM continue removing and replacing coolant hoses and transmission hoses.</t>
  </si>
  <si>
    <t>43016.8753975116</t>
  </si>
  <si>
    <t>2017-10-08T21:00:34-05:00</t>
  </si>
  <si>
    <t>lramirez_2017-10-08_21-04-05_-0500_Sun</t>
  </si>
  <si>
    <t>1-d18811f403f18324ba9aeb5b288778c6</t>
  </si>
  <si>
    <t>Removed engine oil cooler, installed piston and cylinder heads</t>
  </si>
  <si>
    <t>43016.8778468981</t>
  </si>
  <si>
    <t>2017-10-08T21:04:05-05:00</t>
  </si>
  <si>
    <t>lramirez_2017-10-08_21-40-16_-0500_Sun</t>
  </si>
  <si>
    <t>1-0d3dad0419d26d545349dfc274286dd6</t>
  </si>
  <si>
    <t>Assembled new belt idler bearing pally an installed</t>
  </si>
  <si>
    <t>43016.9029669213</t>
  </si>
  <si>
    <t>2017-10-08T21:40:16-05:00</t>
  </si>
  <si>
    <t>lramirez_2017-10-08_21-41-38_-0500_Sun</t>
  </si>
  <si>
    <t>1-82406a49204e9e3edc7fd6b36ea2300d</t>
  </si>
  <si>
    <t>43016.9039160301</t>
  </si>
  <si>
    <t>2017-10-08T21:41:38-05:00</t>
  </si>
  <si>
    <t>lramirez_2017-10-08_21-52-46_-0500_Sun</t>
  </si>
  <si>
    <t>1-51635d6620de7d66bbdc2043186c6062</t>
  </si>
  <si>
    <t>Installed lower drive line guard</t>
  </si>
  <si>
    <t>43016.9116496991</t>
  </si>
  <si>
    <t>2017-10-08T21:52:46-05:00</t>
  </si>
  <si>
    <t>lramirez_2017-10-08_21-54-31_-0500_Sun</t>
  </si>
  <si>
    <t>2-b215c2b6d918f72ed4de19d18db5b798</t>
  </si>
  <si>
    <t>43016.912868588</t>
  </si>
  <si>
    <t>2017-10-08T21:54:31-05:00</t>
  </si>
  <si>
    <t>lramirez_2017-10-08_21-56-23_-0500_Sun</t>
  </si>
  <si>
    <t>1-e385796ab93b489b63a2efe03b9565d7</t>
  </si>
  <si>
    <t>43016.9141621181</t>
  </si>
  <si>
    <t>2017-10-08T21:56:23-05:00</t>
  </si>
  <si>
    <t>lramirez_2017-10-08_21-57-31_-0500_Sun</t>
  </si>
  <si>
    <t>1-afba82d00152b81517a3f36648bb8c8b</t>
  </si>
  <si>
    <t>Install new hydraulic starter manual override volve</t>
  </si>
  <si>
    <t>43016.9149489352</t>
  </si>
  <si>
    <t>2017-10-08T21:57:31-05:00</t>
  </si>
  <si>
    <t>lramirez_2017-10-08_22-01-38_-0500_Sun</t>
  </si>
  <si>
    <t>1-d83cdd99855c4013e5bc2876d74eb229</t>
  </si>
  <si>
    <t>Install hose filling an steel tube going to upper block on speed reducer</t>
  </si>
  <si>
    <t>43016.9178117245</t>
  </si>
  <si>
    <t>2017-10-08T22:01:38-05:00</t>
  </si>
  <si>
    <t>lramirez_2017-10-08_22-06-12_-0500_Sun</t>
  </si>
  <si>
    <t>1-20fbacc874d6e777e1b12e56751a110f</t>
  </si>
  <si>
    <t>Install engine oil cooler water pump housing fuel pump hydraulic starter</t>
  </si>
  <si>
    <t>43016.9209765509</t>
  </si>
  <si>
    <t>2017-10-08T22:06:12-05:00</t>
  </si>
  <si>
    <t>lramirez_2017-10-08_22-08-00_-0500_Sun</t>
  </si>
  <si>
    <t>1-66973d08288b5a173992d907f802580a</t>
  </si>
  <si>
    <t>S76C3 replace fuel fillters, oil fillters coolant fillters</t>
  </si>
  <si>
    <t>43016.9222236111</t>
  </si>
  <si>
    <t>2017-10-08T22:08:00-05:00</t>
  </si>
  <si>
    <t>lramirez_2017-10-08_22-09-39_-0500_Sun</t>
  </si>
  <si>
    <t>1-94a2b3685bfd49b482da4de4db7866da</t>
  </si>
  <si>
    <t>43016.9233722454</t>
  </si>
  <si>
    <t>2017-10-08T22:09:39-05:00</t>
  </si>
  <si>
    <t>lramirez_2017-10-08_22-10-42_-0500_Sun</t>
  </si>
  <si>
    <t>1-6d970a9b626b868e929fe3c186623c99</t>
  </si>
  <si>
    <t>Continue on engine repairs reinstalled intake valley cover, air to air tube to rug-saver injects an rockers</t>
  </si>
  <si>
    <t>43016.9241019676</t>
  </si>
  <si>
    <t>2017-10-08T22:10:42-05:00</t>
  </si>
  <si>
    <t>lramirez_2017-10-08_22-14-35_-0500_Sun</t>
  </si>
  <si>
    <t>1-0432a9f93cc9ed471be08f7b2311fd99</t>
  </si>
  <si>
    <t>Engine repair/reinstall valve covers air filter housings an intake tube stop off oil on engine, transmission radiator coolant</t>
  </si>
  <si>
    <t>43016.9268023264</t>
  </si>
  <si>
    <t>2017-10-08T22:14:35-05:00</t>
  </si>
  <si>
    <t>lramirez_2017-10-08_22-17-47_-0500_Sun</t>
  </si>
  <si>
    <t>1-b3a52c161c81faebbc9d8c18fadaf15a</t>
  </si>
  <si>
    <t>S76C3- run-up an check for leaks</t>
  </si>
  <si>
    <t>43016.9290238773</t>
  </si>
  <si>
    <t>2017-10-08T22:17:47-05:00</t>
  </si>
  <si>
    <t>lramirez_2017-10-08_22-18-56_-0500_Sun</t>
  </si>
  <si>
    <t>2-8f165551a43bb6eda3409fb7d5292a1c</t>
  </si>
  <si>
    <t>43016.9298256944</t>
  </si>
  <si>
    <t>2017-10-08T22:18:56-05:00</t>
  </si>
  <si>
    <t>lramirez_2017-10-09_20-43-17_-0500_Mon</t>
  </si>
  <si>
    <t>1-c4b54942e20861712edd5cb901421c1c</t>
  </si>
  <si>
    <t>43017.8633999537</t>
  </si>
  <si>
    <t>2017-10-09T20:43:17-05:00</t>
  </si>
  <si>
    <t>lramirez_2017-10-10_19-44-18_-0500_Tue</t>
  </si>
  <si>
    <t>1-bbb14f96508a356e61964bf1c540f3c5</t>
  </si>
  <si>
    <t>43018.8224318866</t>
  </si>
  <si>
    <t>2017-10-10T19:44:18-05:00</t>
  </si>
  <si>
    <t>lramirez_2017-10-24_22-49-00_-0500_Tue</t>
  </si>
  <si>
    <t>1-62e8f4fbb50284c03d1eb237287bd417</t>
  </si>
  <si>
    <t>S76C2-PM Replace coolant hoses</t>
  </si>
  <si>
    <t>43032.9506979977</t>
  </si>
  <si>
    <t>2017-10-24T22:49:00-05:00</t>
  </si>
  <si>
    <t>lramirez_2017-10-24_22-50-53_-0500_Tue</t>
  </si>
  <si>
    <t>1-3db01d90e7027ada2a347b14ebecf222</t>
  </si>
  <si>
    <t>Remove and replace power end mount</t>
  </si>
  <si>
    <t>43032.9520077778</t>
  </si>
  <si>
    <t>2017-10-24T22:50:53-05:00</t>
  </si>
  <si>
    <t>lramirez_2017-10-25_07-03-37_-0500_Wed</t>
  </si>
  <si>
    <t>1-a71ce5a920b4ec82b3598adb19c9c346</t>
  </si>
  <si>
    <t>43033.2941874074</t>
  </si>
  <si>
    <t>2017-10-25T07:03:37-05:00</t>
  </si>
  <si>
    <t>lramirez_2017-10-25_07-05-07_-0500_Wed</t>
  </si>
  <si>
    <t>1-cca43e1a2972286ecc0623b6169047b0</t>
  </si>
  <si>
    <t>Reinstall ppwer end catch pan</t>
  </si>
  <si>
    <t>43033.2952217708</t>
  </si>
  <si>
    <t>2017-10-25T07:05:07-05:00</t>
  </si>
  <si>
    <t>lramirez_2017-10-25_07-06-01_-0500_Wed</t>
  </si>
  <si>
    <t>1-bd8dc8109ce66e63a792159c4da3c345</t>
  </si>
  <si>
    <t>43033.2958524421</t>
  </si>
  <si>
    <t>2017-10-25T07:06:01-05:00</t>
  </si>
  <si>
    <t>lramirez_2017-10-25_07-06-48_-0500_Wed</t>
  </si>
  <si>
    <t>1-51537091db22dd2607c35e19e25fc10c</t>
  </si>
  <si>
    <t>43033.296396088</t>
  </si>
  <si>
    <t>2017-10-25T07:06:48-05:00</t>
  </si>
  <si>
    <t>lramirez_2017-10-25_07-07-44_-0500_Wed</t>
  </si>
  <si>
    <t>1-3be82bbb459738d6b5e5c71612ce59f1</t>
  </si>
  <si>
    <t>43033.2970467708</t>
  </si>
  <si>
    <t>2017-10-25T07:07:44-05:00</t>
  </si>
  <si>
    <t>lramirez_2017-10-25_07-09-40_-0500_Wed</t>
  </si>
  <si>
    <t>1-38fa7cd0ee1e33ae66e2b6b7c80b03b7</t>
  </si>
  <si>
    <t>43033.2983850694</t>
  </si>
  <si>
    <t>2017-10-25T07:09:40-05:00</t>
  </si>
  <si>
    <t>lramirez_2017-10-25_07-11-09_-0500_Wed</t>
  </si>
  <si>
    <t>1-a41f92e942739f1f078858ad2c3b4f89</t>
  </si>
  <si>
    <t>43033.2994187731</t>
  </si>
  <si>
    <t>2017-10-25T07:11:09-05:00</t>
  </si>
  <si>
    <t>lramirez_2017-10-25_07-12-12_-0500_Wed</t>
  </si>
  <si>
    <t>1-62078b74479b67b9a24263997d1a35fd</t>
  </si>
  <si>
    <t>43033.3001451389</t>
  </si>
  <si>
    <t>2017-10-25T07:12:12-05:00</t>
  </si>
  <si>
    <t>lramirez_2017-10-25_07-14-32_-0500_Wed</t>
  </si>
  <si>
    <t>1-4adaf34286a3da65d8e16515614c552c</t>
  </si>
  <si>
    <t>43033.3017695833</t>
  </si>
  <si>
    <t>2017-10-25T07:14:32-05:00</t>
  </si>
  <si>
    <t>lramirez_2017-10-25_07-15-20_-0500_Wed</t>
  </si>
  <si>
    <t>1-768caa31a18da99cf460fb02eb0a3d4d</t>
  </si>
  <si>
    <t>43033.3023263079</t>
  </si>
  <si>
    <t>2017-10-25T07:15:20-05:00</t>
  </si>
  <si>
    <t>lramirez_2017-10-25_07-16-04_-0500_Wed</t>
  </si>
  <si>
    <t>1-4f47196b2b98fba55d0a782578d88672</t>
  </si>
  <si>
    <t>43033.3028340741</t>
  </si>
  <si>
    <t>2017-10-25T07:16:04-05:00</t>
  </si>
  <si>
    <t>lramirez_2017-10-25_07-16-55_-0500_Wed</t>
  </si>
  <si>
    <t>2-ff4630b142b19d4c6fa8f816494d7110</t>
  </si>
  <si>
    <t>43033.3034228704</t>
  </si>
  <si>
    <t>2017-10-25T07:16:55-05:00</t>
  </si>
  <si>
    <t>lramirez_2017-10-25_07-18-43_-0500_Wed</t>
  </si>
  <si>
    <t>1-74180fb893de780d355a48e29309d7e9</t>
  </si>
  <si>
    <t>Air leak at air driver assembly diagnose y repair</t>
  </si>
  <si>
    <t>43033.3046699884</t>
  </si>
  <si>
    <t>2017-10-25T07:18:43-05:00</t>
  </si>
  <si>
    <t>lramirez_2017-10-25_07-20-03_-0500_Wed</t>
  </si>
  <si>
    <t>1-0e4492c231e119f9abd59f7f1b26d155</t>
  </si>
  <si>
    <t>RtR right side turbo an reinstall air top off coolant filter housing and run-up check for leaks</t>
  </si>
  <si>
    <t>43033.3055967361</t>
  </si>
  <si>
    <t>2017-10-25T07:20:03-05:00</t>
  </si>
  <si>
    <t>lramirez_2017-10-25_07-21-56_-0500_Wed</t>
  </si>
  <si>
    <t>1-c8a56868b3ea27b65e0fcf2589560614</t>
  </si>
  <si>
    <t>3168915913</t>
  </si>
  <si>
    <t>11158926</t>
  </si>
  <si>
    <t>Removed broken rod cleaned all tread holes for rod on power end L bracket on reseal</t>
  </si>
  <si>
    <t>43033.3069037384</t>
  </si>
  <si>
    <t>2017-10-25T07:21:56-05:00</t>
  </si>
  <si>
    <t>lramirez_2017-10-25_07-24-40_-0500_Wed</t>
  </si>
  <si>
    <t>1-7c65f263f2bb0e2c9a3c327f5c234347</t>
  </si>
  <si>
    <t>43033.3088047569</t>
  </si>
  <si>
    <t>2017-10-25T07:24:40-05:00</t>
  </si>
  <si>
    <t>lramirez_2017-10-25_07-25-27_-0500_Wed</t>
  </si>
  <si>
    <t>1-755a87e293d261df92c6ab7155f56fa9</t>
  </si>
  <si>
    <t>31690028</t>
  </si>
  <si>
    <t>43033.3093420949</t>
  </si>
  <si>
    <t>2017-10-25T07:25:27-05:00</t>
  </si>
  <si>
    <t>lramirez_2017-10-25_07-26-44_-0500_Wed</t>
  </si>
  <si>
    <t>1-af3f353c74119b018964b3808ca93317</t>
  </si>
  <si>
    <t>43033.3102334722</t>
  </si>
  <si>
    <t>2017-10-25T07:26:44-05:00</t>
  </si>
  <si>
    <t>lramirez_2017-10-25_07-27-20_-0500_Wed</t>
  </si>
  <si>
    <t>1-088eb2996140db12f7dc532cb3903c5e</t>
  </si>
  <si>
    <t>43033.3106561574</t>
  </si>
  <si>
    <t>2017-10-25T07:27:20-05:00</t>
  </si>
  <si>
    <t>lramirez_2017-10-25_07-28-22_-0500_Wed</t>
  </si>
  <si>
    <t>1-22c17bc37554d00f3f6b1b4c6853d1fe</t>
  </si>
  <si>
    <t>Diagnose clained coolant replace filting at water pump an top off coolant</t>
  </si>
  <si>
    <t>43033.3113741898</t>
  </si>
  <si>
    <t>2017-10-25T07:28:22-05:00</t>
  </si>
  <si>
    <t>lramirez_2017-10-25_07-29-40_-0500_Wed</t>
  </si>
  <si>
    <t>1-4ef4137faa7f9bd5a1d34c15a96d1ddb</t>
  </si>
  <si>
    <t>43033.312278831</t>
  </si>
  <si>
    <t>2017-10-25T07:29:40-05:00</t>
  </si>
  <si>
    <t>lramirez_2017-10-25_07-30-17_-0500_Wed</t>
  </si>
  <si>
    <t>1-e8cbaa1f5d0f792e81611ed7fd9ddd68</t>
  </si>
  <si>
    <t>43033.3126971528</t>
  </si>
  <si>
    <t>2017-10-25T07:30:17-05:00</t>
  </si>
  <si>
    <t>lramirez_2017-10-25_07-31-03_-0500_Wed</t>
  </si>
  <si>
    <t>1-cd1fdee8d4563fd5bbab011aa0618b86</t>
  </si>
  <si>
    <t>Diagnose and troubleshoot starting system srarter p/s</t>
  </si>
  <si>
    <t>43033.3132296644</t>
  </si>
  <si>
    <t>2017-10-25T07:31:03-05:00</t>
  </si>
  <si>
    <t>lramirez_2017-10-31_06-31-49_-0500_Tue</t>
  </si>
  <si>
    <t>2-b579e92092e45c345a7ba02bb413cccf</t>
  </si>
  <si>
    <t>Replace 4 rear clearance lights on rewired</t>
  </si>
  <si>
    <t>43039.2720998843</t>
  </si>
  <si>
    <t>2017-10-31T06:31:49-05:00</t>
  </si>
  <si>
    <t>lramirez_2017-10-31_06-33-31_-0500_Tue</t>
  </si>
  <si>
    <t>1-d2e29785bc22e8bb37727ab91c925cb4</t>
  </si>
  <si>
    <t>43039.2732827315</t>
  </si>
  <si>
    <t>2017-10-31T06:33:31-05:00</t>
  </si>
  <si>
    <t>lramirez_2017-10-31_06-34-17_-0500_Tue</t>
  </si>
  <si>
    <t>1-c4d83d1d8f9f4e53e49b401dfc433d7b</t>
  </si>
  <si>
    <t>43039.2738182523</t>
  </si>
  <si>
    <t>2017-10-31T06:34:17-05:00</t>
  </si>
  <si>
    <t>lramirez_2017-10-31_06-35-34_-0500_Tue</t>
  </si>
  <si>
    <t>1-696bbd56b21597cefa7595998037f94e</t>
  </si>
  <si>
    <t>43039.2746993287</t>
  </si>
  <si>
    <t>2017-10-31T06:35:34-05:00</t>
  </si>
  <si>
    <t>lramirez_2017-10-31_06-36-33_-0500_Tue</t>
  </si>
  <si>
    <t>1-5b5fce5f016d6c79dd54e4da4ba218ae</t>
  </si>
  <si>
    <t>43039.2753915394</t>
  </si>
  <si>
    <t>2017-10-31T06:36:33-05:00</t>
  </si>
  <si>
    <t>lramirez_2017-10-31_06-37-09_-0500_Tue</t>
  </si>
  <si>
    <t>1-7acd4b3ceaf1c6e3d806894ed97e795d</t>
  </si>
  <si>
    <t>43039.2758039931</t>
  </si>
  <si>
    <t>2017-10-31T06:37:09-05:00</t>
  </si>
  <si>
    <t>lramirez_2017-10-31_06-37-56_-0500_Tue</t>
  </si>
  <si>
    <t>1-1ef2b9b083e78fd30959e2e4e0c2d540</t>
  </si>
  <si>
    <t>43039.2763480556</t>
  </si>
  <si>
    <t>2017-10-31T06:37:56-05:00</t>
  </si>
  <si>
    <t>lramirez_2017-10-31_06-38-47_-0500_Tue</t>
  </si>
  <si>
    <t>1-d9d31fff370e3c89a9173197503347b4</t>
  </si>
  <si>
    <t>Replace 6xs</t>
  </si>
  <si>
    <t>43039.2769331944</t>
  </si>
  <si>
    <t>2017-10-31T06:38:47-05:00</t>
  </si>
  <si>
    <t>lramirez_2017-10-31_06-39-31_-0500_Tue</t>
  </si>
  <si>
    <t>1-e2eecb87f6efeaaa7f9579c628440c50</t>
  </si>
  <si>
    <t>Diagnose and replace starter</t>
  </si>
  <si>
    <t>43039.2774502894</t>
  </si>
  <si>
    <t>2017-10-31T06:39:31-05:00</t>
  </si>
  <si>
    <t>lramirez_2017-10-31_06-40-15_-0500_Tue</t>
  </si>
  <si>
    <t>1-89102ebb1ada67d82cfd1cb5b7320380</t>
  </si>
  <si>
    <t>S76C3 finish paper work on run-up</t>
  </si>
  <si>
    <t>43039.2779540278</t>
  </si>
  <si>
    <t>2017-10-31T06:40:15-05:00</t>
  </si>
  <si>
    <t>lramirez_2017-10-31_06-41-10_-0500_Tue</t>
  </si>
  <si>
    <t>1-9dddc263ff20e4ff7fb713c1ec1a1f7b</t>
  </si>
  <si>
    <t>43039.2785984028</t>
  </si>
  <si>
    <t>2017-10-31T06:41:10-05:00</t>
  </si>
  <si>
    <t>lramirez_2017-10-31_06-41-53_-0500_Tue</t>
  </si>
  <si>
    <t>1-d3e808303f94c6e9320825b7b092674d</t>
  </si>
  <si>
    <t>43039.2790913657</t>
  </si>
  <si>
    <t>2017-10-31T06:41:53-05:00</t>
  </si>
  <si>
    <t>lramirez_2017-10-31_06-42-43_-0500_Tue</t>
  </si>
  <si>
    <t>1-d92cb30e4d836d261178ea7069a990be</t>
  </si>
  <si>
    <t>Removed crosshead inspection cover inspect an found no physical damage insode an reseal</t>
  </si>
  <si>
    <t>43039.2796747106</t>
  </si>
  <si>
    <t>2017-10-31T06:42:43-05:00</t>
  </si>
  <si>
    <t>lramirez_2017-10-31_08-55-34_-0500_Tue</t>
  </si>
  <si>
    <t>1-d9032d2c2ebccb33c9a43960c7011eb3</t>
  </si>
  <si>
    <t>43039.371930463</t>
  </si>
  <si>
    <t>2017-10-31T08:55:34-05:00</t>
  </si>
  <si>
    <t>lramirez_2017-10-31_08-56-58_-0500_Tue</t>
  </si>
  <si>
    <t>1-dc8137f1dd1b6abcf12dc5fb77eae99e</t>
  </si>
  <si>
    <t>315067785</t>
  </si>
  <si>
    <t>12003673</t>
  </si>
  <si>
    <t>43039.3728962731</t>
  </si>
  <si>
    <t>2017-10-31T08:56:58-05:00</t>
  </si>
  <si>
    <t>lramirez_2017-10-31_08-58-09_-0500_Tue</t>
  </si>
  <si>
    <t>1-668646349f0563410b2794bf6ef561a1</t>
  </si>
  <si>
    <t>316862815</t>
  </si>
  <si>
    <t>S76L</t>
  </si>
  <si>
    <t>43039.3737239699</t>
  </si>
  <si>
    <t>2017-10-31T08:58:09-05:00</t>
  </si>
  <si>
    <t>lramirez_2017-10-31_08-58-59_-0500_Tue</t>
  </si>
  <si>
    <t>1-e16a8324ebaa06ef0c400ba909680ef4</t>
  </si>
  <si>
    <t>316929892</t>
  </si>
  <si>
    <t>Bleed water out of breake lines</t>
  </si>
  <si>
    <t>43039.3742975694</t>
  </si>
  <si>
    <t>2017-10-31T08:58:59-05:00</t>
  </si>
  <si>
    <t>lramirez_2017-10-31_09-00-06_-0500_Tue</t>
  </si>
  <si>
    <t>1-30ec49d2adbd6255715e24e940122a54</t>
  </si>
  <si>
    <t>316929894</t>
  </si>
  <si>
    <t>43039.3750750231</t>
  </si>
  <si>
    <t>2017-10-31T09:00:06-05:00</t>
  </si>
  <si>
    <t>lramirez_2017-10-31_09-01-20_-0500_Tue</t>
  </si>
  <si>
    <t>1-bd01895c15b8b5c137c818445e0fd8a0</t>
  </si>
  <si>
    <t>316813588</t>
  </si>
  <si>
    <t>S76C2 new engine</t>
  </si>
  <si>
    <t>43039.375936713</t>
  </si>
  <si>
    <t>2017-10-31T09:01:20-05:00</t>
  </si>
  <si>
    <t>lramirez_2017-11-01_07-02-46_-0500_Wed</t>
  </si>
  <si>
    <t>1-725df80c237a25b08ea27d01df389975</t>
  </si>
  <si>
    <t>316942031</t>
  </si>
  <si>
    <t>43040.2935971065</t>
  </si>
  <si>
    <t>2017-11-01T07:02:46-05:00</t>
  </si>
  <si>
    <t>lramirez_2017-11-01_07-03-42_-0500_Wed</t>
  </si>
  <si>
    <t>1-68aab6f4663c176297c6e6961a2a2493</t>
  </si>
  <si>
    <t>316942027</t>
  </si>
  <si>
    <t>12442761</t>
  </si>
  <si>
    <t>43040.2942405208</t>
  </si>
  <si>
    <t>2017-11-01T07:03:42-05:00</t>
  </si>
  <si>
    <t>lramirez_2017-11-01_07-04-22_-0500_Wed</t>
  </si>
  <si>
    <t>1-c12f827471e6669021c158c4940ebf97</t>
  </si>
  <si>
    <t>316934424</t>
  </si>
  <si>
    <t>Radiator R&amp;R</t>
  </si>
  <si>
    <t>43040.2947017245</t>
  </si>
  <si>
    <t>2017-11-01T07:04:22-05:00</t>
  </si>
  <si>
    <t>lramirez_2017-11-01_07-05-10_-0500_Wed</t>
  </si>
  <si>
    <t>1-7ec38e7ba5e6a416f90ec12b889b5f3b</t>
  </si>
  <si>
    <t>316939125</t>
  </si>
  <si>
    <t>43040.2952640162</t>
  </si>
  <si>
    <t>2017-11-01T07:05:10-05:00</t>
  </si>
  <si>
    <t>lramirez_2017-11-01_07-05-51_-0500_Wed</t>
  </si>
  <si>
    <t>1-f3ca692571e2e8de85d11cd140853060</t>
  </si>
  <si>
    <t>316939419</t>
  </si>
  <si>
    <t>Door latch computer broke</t>
  </si>
  <si>
    <t>43040.295730162</t>
  </si>
  <si>
    <t>2017-11-01T07:05:51-05:00</t>
  </si>
  <si>
    <t>lramirez_2017-11-01_07-06-33_-0500_Wed</t>
  </si>
  <si>
    <t>1-28e41d8b9636b597f77ba835878d1539</t>
  </si>
  <si>
    <t>316926777</t>
  </si>
  <si>
    <t>Install front radiatoe driveline guard</t>
  </si>
  <si>
    <t>43040.2962221296</t>
  </si>
  <si>
    <t>2017-11-01T07:06:33-05:00</t>
  </si>
  <si>
    <t>lramirez_2017-11-01_07-22-51_-0500_Wed</t>
  </si>
  <si>
    <t>1-ca00a40bad6541128551ed1cd0f2ce21</t>
  </si>
  <si>
    <t>316653083</t>
  </si>
  <si>
    <t>12114248</t>
  </si>
  <si>
    <t>Annual dot vehicle inspection</t>
  </si>
  <si>
    <t>43040.3075361343</t>
  </si>
  <si>
    <t>2017-11-01T07:22:51-05:00</t>
  </si>
  <si>
    <t>lramirez_2017-11-01_07-23-31_-0500_Wed</t>
  </si>
  <si>
    <t>1-038db48a4d9554ed13fe806d02b142bd</t>
  </si>
  <si>
    <t>43040.3079982639</t>
  </si>
  <si>
    <t>2017-11-01T07:23:31-05:00</t>
  </si>
  <si>
    <t>lsaldana_2017-10-03_16-30-25_-0600_Tue</t>
  </si>
  <si>
    <t>1-6075e055314a209d326a3681f50d3029</t>
  </si>
  <si>
    <t>lsaldana</t>
  </si>
  <si>
    <t>Saldaña, Lucio</t>
  </si>
  <si>
    <t>Removed &amp; replaced radiator</t>
  </si>
  <si>
    <t>43011.6877987384</t>
  </si>
  <si>
    <t>2017-10-03T16:30:25-06:00</t>
  </si>
  <si>
    <t>lsaldana_2017-10-03_16-31-40_-0600_Tue</t>
  </si>
  <si>
    <t>1-beff691c32dccd566a8dc56bd2c17a9b</t>
  </si>
  <si>
    <t>43011.6886648264</t>
  </si>
  <si>
    <t>2017-10-03T16:31:40-06:00</t>
  </si>
  <si>
    <t>lsaldana_2017-10-03_16-32-26_-0600_Tue</t>
  </si>
  <si>
    <t>1-cb45d489938b25a2b5628861dfef6e24</t>
  </si>
  <si>
    <t>Replace starter seal to repair leak</t>
  </si>
  <si>
    <t>43011.6891914468</t>
  </si>
  <si>
    <t>2017-10-03T16:32:26-06:00</t>
  </si>
  <si>
    <t>lsaldana_2017-10-03_16-33-45_-0600_Tue</t>
  </si>
  <si>
    <t>1-614bbc1dfda547ffff5e6d533d289493</t>
  </si>
  <si>
    <t>Replaced fan belt</t>
  </si>
  <si>
    <t>43011.6901117014</t>
  </si>
  <si>
    <t>2017-10-03T16:33:45-06:00</t>
  </si>
  <si>
    <t>lsaldana_2017-10-03_16-35-41_-0600_Tue</t>
  </si>
  <si>
    <t>1-f033d9b4c617aa3d66a2e78c1ec3d1df</t>
  </si>
  <si>
    <t>Replaced dot tape &amp; repainted</t>
  </si>
  <si>
    <t>43011.6914519097</t>
  </si>
  <si>
    <t>2017-10-03T16:35:41-06:00</t>
  </si>
  <si>
    <t>lsaldana_2017-10-03_16-37-37_-0600_Tue</t>
  </si>
  <si>
    <t>1-3bcdaeb7efef7590e4d8a88705061597</t>
  </si>
  <si>
    <t>Replaced glad hand seal</t>
  </si>
  <si>
    <t>43011.6927962963</t>
  </si>
  <si>
    <t>2017-10-03T16:37:37-06:00</t>
  </si>
  <si>
    <t>lsaldana_2017-10-03_16-38-21_-0600_Tue</t>
  </si>
  <si>
    <t>1-565d9a71508a3bc22e761656dd81dc78</t>
  </si>
  <si>
    <t>2017-10-02T19:00:00-06:00</t>
  </si>
  <si>
    <t>316798200</t>
  </si>
  <si>
    <t>Torqued oil pan bolts to repair leaks</t>
  </si>
  <si>
    <t>43011.6933076273</t>
  </si>
  <si>
    <t>2017-10-03T16:38:21-06:00</t>
  </si>
  <si>
    <t>lsaldana_2017-10-03_16-39-06_-0600_Tue</t>
  </si>
  <si>
    <t>1-8d81aa5dedfce2dac143310c69366533</t>
  </si>
  <si>
    <t>2017-10-02T20:00:00-06:00</t>
  </si>
  <si>
    <t>Fire ext bracket repair</t>
  </si>
  <si>
    <t>43011.693821331</t>
  </si>
  <si>
    <t>2017-10-03T16:39:06-06:00</t>
  </si>
  <si>
    <t>lsaldana_2017-10-11_07-38-15_-0600_Wed</t>
  </si>
  <si>
    <t>3-c069b2f57ad36dd2d6119a859db20d0c</t>
  </si>
  <si>
    <t>2017-10-10T11:30:00-06:00</t>
  </si>
  <si>
    <t>43019.3182395718</t>
  </si>
  <si>
    <t>2017-10-11T07:38:15-06:00</t>
  </si>
  <si>
    <t>lsaldana_2017-10-11_07-39-57_-0600_Wed</t>
  </si>
  <si>
    <t>2-99c58bb7bf419ae54c4fbe82417332a2</t>
  </si>
  <si>
    <t>2017-10-10T18:30:00-06:00</t>
  </si>
  <si>
    <t>Checked hydraulic system on cylinder</t>
  </si>
  <si>
    <t>43019.3194152431</t>
  </si>
  <si>
    <t>2017-10-11T07:39:57-06:00</t>
  </si>
  <si>
    <t>lsaldana_2017-10-14_07-49-55_-0600_Sat</t>
  </si>
  <si>
    <t>1-ca81b54d8dab2781d0591dfc7286a5b0</t>
  </si>
  <si>
    <t>2017-10-10T20:00:00-06:00</t>
  </si>
  <si>
    <t>316842692</t>
  </si>
  <si>
    <t>Remive &amp; replace broken bolts on power end, drilled out bolts &amp; retapped</t>
  </si>
  <si>
    <t>43022.3263320949</t>
  </si>
  <si>
    <t>2017-10-14T07:49:55-06:00</t>
  </si>
  <si>
    <t>lsaldana_2017-10-17_20-47-14_-0600_Tue</t>
  </si>
  <si>
    <t>1-4798699a80f6e7fa73a35ff1f959fb83</t>
  </si>
  <si>
    <t>43025.8661443056</t>
  </si>
  <si>
    <t>2017-10-17T20:47:14-06:00</t>
  </si>
  <si>
    <t>lsaldana_2017-10-17_20-47-59_-0600_Tue</t>
  </si>
  <si>
    <t>1-afb570697b268146f11eed3bd8ba68d8</t>
  </si>
  <si>
    <t>2017-10-11T13:30:00-06:00</t>
  </si>
  <si>
    <t>316672473</t>
  </si>
  <si>
    <t>Run up unit</t>
  </si>
  <si>
    <t>43025.8666608912</t>
  </si>
  <si>
    <t>2017-10-17T20:47:59-06:00</t>
  </si>
  <si>
    <t>lsaldana_2017-10-17_20-48-58_-0600_Tue</t>
  </si>
  <si>
    <t>1-e87c0de1816dad04fa28f456661364fe</t>
  </si>
  <si>
    <t>316847944</t>
  </si>
  <si>
    <t>R &amp; R coolant hoses on radiator</t>
  </si>
  <si>
    <t>43025.8673419329</t>
  </si>
  <si>
    <t>2017-10-17T20:48:58-06:00</t>
  </si>
  <si>
    <t>lsaldana_2017-10-17_20-50-11_-0600_Tue</t>
  </si>
  <si>
    <t>1-f46fbbc5674e0b20fddc72c766fce987</t>
  </si>
  <si>
    <t>S76b pm</t>
  </si>
  <si>
    <t>43025.8681877431</t>
  </si>
  <si>
    <t>2017-10-17T20:50:11-06:00</t>
  </si>
  <si>
    <t>lsaldana_2017-10-17_20-51-14_-0600_Tue</t>
  </si>
  <si>
    <t>1-4c0073251a981ee10de727686bd68151</t>
  </si>
  <si>
    <t>2017-10-11T19:00:00-06:00</t>
  </si>
  <si>
    <t>316847941</t>
  </si>
  <si>
    <t>12129779</t>
  </si>
  <si>
    <t>R &amp; R marker light</t>
  </si>
  <si>
    <t>43025.8689158565</t>
  </si>
  <si>
    <t>2017-10-17T20:51:14-06:00</t>
  </si>
  <si>
    <t>lsaldana_2017-10-17_20-52-07_-0600_Tue</t>
  </si>
  <si>
    <t>2-e01fab8acfd3aa061f6d715e1743d90e</t>
  </si>
  <si>
    <t>2017-10-11T20:00:00-06:00</t>
  </si>
  <si>
    <t>316847945</t>
  </si>
  <si>
    <t>R&amp;R defective coolant guage on pony motor</t>
  </si>
  <si>
    <t>43025.8695302778</t>
  </si>
  <si>
    <t>2017-10-17T20:52:07-06:00</t>
  </si>
  <si>
    <t>lsaldana_2017-10-17_20-53-33_-0600_Tue</t>
  </si>
  <si>
    <t>1-26b0b1db8a9749a1b26ea61f92693310</t>
  </si>
  <si>
    <t>2017-10-12T14:30:00-06:00</t>
  </si>
  <si>
    <t>316852194</t>
  </si>
  <si>
    <t>Remove solar panels to install double suded tape &amp; lock nuts</t>
  </si>
  <si>
    <t>43025.8705210301</t>
  </si>
  <si>
    <t>2017-10-17T20:53:33-06:00</t>
  </si>
  <si>
    <t>lsaldana_2017-10-17_20-54-41_-0600_Tue</t>
  </si>
  <si>
    <t>1-00ccada9a5e76bac2e1985792bdd4a51</t>
  </si>
  <si>
    <t>2017-10-12T17:00:00-06:00</t>
  </si>
  <si>
    <t>316852199</t>
  </si>
  <si>
    <t>Install missing document holder</t>
  </si>
  <si>
    <t>43025.8713168287</t>
  </si>
  <si>
    <t>2017-10-17T20:54:41-06:00</t>
  </si>
  <si>
    <t>lsaldana_2017-10-17_20-55-34_-0600_Tue</t>
  </si>
  <si>
    <t>2-c01828649707478ec6380abd568164c0</t>
  </si>
  <si>
    <t>12314492</t>
  </si>
  <si>
    <t>S57a pm</t>
  </si>
  <si>
    <t>43025.8719212963</t>
  </si>
  <si>
    <t>2017-10-17T20:55:34-06:00</t>
  </si>
  <si>
    <t>lsaldana_2017-10-17_20-56-29_-0600_Tue</t>
  </si>
  <si>
    <t>1-87ce92a387bd41d37d2348433ea8181f</t>
  </si>
  <si>
    <t>2017-10-12T20:00:00-06:00</t>
  </si>
  <si>
    <t>316852190</t>
  </si>
  <si>
    <t>12561413</t>
  </si>
  <si>
    <t>Topped off diesel on tractor</t>
  </si>
  <si>
    <t>43025.8725633102</t>
  </si>
  <si>
    <t>2017-10-17T20:56:29-06:00</t>
  </si>
  <si>
    <t>lsaldana_2017-10-17_20-58-27_-0600_Tue</t>
  </si>
  <si>
    <t>1-0e904b498d8e36d567b38fbe71975c40</t>
  </si>
  <si>
    <t>2017-10-13T20:00:00-06:00</t>
  </si>
  <si>
    <t>Install remanufactured transmission</t>
  </si>
  <si>
    <t>43025.8739291204</t>
  </si>
  <si>
    <t>2017-10-17T20:58:27-06:00</t>
  </si>
  <si>
    <t>lsaldana_2017-10-17_21-00-22_-0600_Tue</t>
  </si>
  <si>
    <t>2-555b8fb0cc34fd91649e0fb7a22eed20</t>
  </si>
  <si>
    <t>2017-10-14T08:00:00-06:00</t>
  </si>
  <si>
    <t>316864068</t>
  </si>
  <si>
    <t>Topped of fluids</t>
  </si>
  <si>
    <t>43025.8752630324</t>
  </si>
  <si>
    <t>2017-10-17T21:00:22-06:00</t>
  </si>
  <si>
    <t>lsaldana_2017-10-17_21-01-45_-0600_Tue</t>
  </si>
  <si>
    <t>2-f5410e78d91d28bfd007757c540308a7</t>
  </si>
  <si>
    <t>2017-10-14T09:30:00-06:00</t>
  </si>
  <si>
    <t>316860354</t>
  </si>
  <si>
    <t>11474163</t>
  </si>
  <si>
    <t>Replaced &amp; painted missing battery box cover</t>
  </si>
  <si>
    <t>43025.8762256944</t>
  </si>
  <si>
    <t>2017-10-17T21:01:45-06:00</t>
  </si>
  <si>
    <t>lsaldana_2017-10-17_21-02-52_-0600_Tue</t>
  </si>
  <si>
    <t>1-20353a874b2486600ae0f4e134de6986</t>
  </si>
  <si>
    <t>316860355</t>
  </si>
  <si>
    <t>11475163</t>
  </si>
  <si>
    <t>R&amp;R broken bolts on step assist steps drilled &amp; retapped</t>
  </si>
  <si>
    <t>43025.8769973148</t>
  </si>
  <si>
    <t>2017-10-17T21:02:52-06:00</t>
  </si>
  <si>
    <t>lsaldana_2017-10-17_21-04-40_-0600_Tue</t>
  </si>
  <si>
    <t>1-082f25ec0101bb7c9ce7c2483aca4fed</t>
  </si>
  <si>
    <t>2017-10-14T14:00:00-06:00</t>
  </si>
  <si>
    <t>316860363</t>
  </si>
  <si>
    <t>R&amp;R low beam light on tractor</t>
  </si>
  <si>
    <t>43025.8782488889</t>
  </si>
  <si>
    <t>2017-10-17T21:04:40-06:00</t>
  </si>
  <si>
    <t>lsaldana_2017-10-17_21-05-35_-0600_Tue</t>
  </si>
  <si>
    <t>1-6e76878ede7f938ea76475bebd1a0323</t>
  </si>
  <si>
    <t>316863971</t>
  </si>
  <si>
    <t>R&amp;R diesel tank straps</t>
  </si>
  <si>
    <t>43025.8788834954</t>
  </si>
  <si>
    <t>2017-10-17T21:05:35-06:00</t>
  </si>
  <si>
    <t>lsaldana_2017-10-17_21-07-55_-0600_Tue</t>
  </si>
  <si>
    <t>1-985c4868c0e9c19a2649f7e39b552617</t>
  </si>
  <si>
    <t>316863975</t>
  </si>
  <si>
    <t>Hyd hoses on tracyor rerouted</t>
  </si>
  <si>
    <t>43025.880500625</t>
  </si>
  <si>
    <t>2017-10-17T21:07:55-06:00</t>
  </si>
  <si>
    <t>lsaldana_2017-10-17_21-08-54_-0600_Tue</t>
  </si>
  <si>
    <t>1-32726e46e4ed8980e2f8a4d90eb42fd6</t>
  </si>
  <si>
    <t>2017-10-14T19:00:00-06:00</t>
  </si>
  <si>
    <t>316863978</t>
  </si>
  <si>
    <t>R&amp;R exhaust upper bracket</t>
  </si>
  <si>
    <t>43025.8811895139</t>
  </si>
  <si>
    <t>2017-10-17T21:08:54-06:00</t>
  </si>
  <si>
    <t>lsaldana_2017-10-17_21-09-44_-0600_Tue</t>
  </si>
  <si>
    <t>1-ba931ae8306353ddffa9fd870e61236b</t>
  </si>
  <si>
    <t>2017-10-14T21:00:00-06:00</t>
  </si>
  <si>
    <t>316863985</t>
  </si>
  <si>
    <t>R&amp;R broken bolts on heat shield drilled &amp; retapped</t>
  </si>
  <si>
    <t>43025.8817652893</t>
  </si>
  <si>
    <t>2017-10-17T21:09:44-06:00</t>
  </si>
  <si>
    <t>lsaldana_2017-10-17_21-11-51_-0600_Tue</t>
  </si>
  <si>
    <t>1-f226ec944aa0cb1f1fa5335c58dcf19e</t>
  </si>
  <si>
    <t>2017-10-15T08:00:00-06:00</t>
  </si>
  <si>
    <t>2017-10-15T10:00:00-06:00</t>
  </si>
  <si>
    <t>S76b</t>
  </si>
  <si>
    <t>43025.8832310301</t>
  </si>
  <si>
    <t>2017-10-17T21:11:51-06:00</t>
  </si>
  <si>
    <t>lsaldana_2017-10-17_21-13-54_-0600_Tue</t>
  </si>
  <si>
    <t>1-4972d1654f67c3d19239192bba624c7b</t>
  </si>
  <si>
    <t>316866929</t>
  </si>
  <si>
    <t>Inop light replaced &amp; repaired wire</t>
  </si>
  <si>
    <t>43025.8846611343</t>
  </si>
  <si>
    <t>2017-10-17T21:13:54-06:00</t>
  </si>
  <si>
    <t>lsaldana_2017-10-17_21-14-32_-0600_Tue</t>
  </si>
  <si>
    <t>1-1a71ef486e8944e1ecb81647c794159c</t>
  </si>
  <si>
    <t>2017-10-15T13:00:00-06:00</t>
  </si>
  <si>
    <t>Manuel override replacement</t>
  </si>
  <si>
    <t>43025.8850945833</t>
  </si>
  <si>
    <t>2017-10-17T21:14:32-06:00</t>
  </si>
  <si>
    <t>lsaldana_2017-10-17_21-15-35_-0600_Tue</t>
  </si>
  <si>
    <t>1-62c0b18f437e29b90837d36f824bf633</t>
  </si>
  <si>
    <t>Aso relieve valve replaced</t>
  </si>
  <si>
    <t>43025.885824537</t>
  </si>
  <si>
    <t>2017-10-17T21:15:35-06:00</t>
  </si>
  <si>
    <t>lsaldana_2017-10-17_21-16-10_-0600_Tue</t>
  </si>
  <si>
    <t>1-7fd78fca7f2fa810ea812278e21597e4</t>
  </si>
  <si>
    <t>2017-10-15T19:00:00-06:00</t>
  </si>
  <si>
    <t>Replaced 8 guages engine</t>
  </si>
  <si>
    <t>43025.8862309028</t>
  </si>
  <si>
    <t>2017-10-17T21:16:10-06:00</t>
  </si>
  <si>
    <t>lsaldana_2017-10-17_21-17-02_-0600_Tue</t>
  </si>
  <si>
    <t>1-fe36191243a6da917e1b3387ba378c18</t>
  </si>
  <si>
    <t>2017-10-15T20:00:00-06:00</t>
  </si>
  <si>
    <t>316866907</t>
  </si>
  <si>
    <t>Replaced missing gire ext</t>
  </si>
  <si>
    <t>43025.8868364699</t>
  </si>
  <si>
    <t>2017-10-17T21:17:02-06:00</t>
  </si>
  <si>
    <t>lsaldana_2017-10-17_21-18-23_-0600_Tue</t>
  </si>
  <si>
    <t>1-ff2196dd15b7ec2cbd30e26a0196e4c2</t>
  </si>
  <si>
    <t>43025.8877737268</t>
  </si>
  <si>
    <t>2017-10-17T21:18:23-06:00</t>
  </si>
  <si>
    <t>lsaldana_2017-10-17_21-19-30_-0600_Tue</t>
  </si>
  <si>
    <t>1-87a4146f4aa2ff6f47d08203aa2e71aa</t>
  </si>
  <si>
    <t>316860357</t>
  </si>
  <si>
    <t>Removed 90 gear box</t>
  </si>
  <si>
    <t>43025.8885452894</t>
  </si>
  <si>
    <t>2017-10-17T21:19:30-06:00</t>
  </si>
  <si>
    <t>lsaldana_2017-10-17_21-20-13_-0600_Tue</t>
  </si>
  <si>
    <t>1-014ada427551d7b395d343363445cc7f</t>
  </si>
  <si>
    <t>316863993</t>
  </si>
  <si>
    <t>Removed 90 pto to replace gasket</t>
  </si>
  <si>
    <t>43025.8890496644</t>
  </si>
  <si>
    <t>2017-10-17T21:20:13-06:00</t>
  </si>
  <si>
    <t>lsaldana_2017-10-17_21-21-21_-0600_Tue</t>
  </si>
  <si>
    <t>1-0272a36db47ff1f98c84dc43c8c814a1</t>
  </si>
  <si>
    <t>316864018</t>
  </si>
  <si>
    <t>Install missing bolts on power end</t>
  </si>
  <si>
    <t>43025.8898304398</t>
  </si>
  <si>
    <t>2017-10-17T21:21:21-06:00</t>
  </si>
  <si>
    <t>lsaldana_2017-10-17_21-22-11_-0600_Tue</t>
  </si>
  <si>
    <t>1-abc55cd8c98a9ef595434b39d1fb2020</t>
  </si>
  <si>
    <t>316864020</t>
  </si>
  <si>
    <t>Diag r&amp;r fuel filter</t>
  </si>
  <si>
    <t>43025.8904143287</t>
  </si>
  <si>
    <t>2017-10-17T21:22:11-06:00</t>
  </si>
  <si>
    <t>lsaldana_2017-10-17_21-22-50_-0600_Tue</t>
  </si>
  <si>
    <t>1-e5b9f33d03c2de103c467503bf3930c5</t>
  </si>
  <si>
    <t>2017-10-16T20:00:00-06:00</t>
  </si>
  <si>
    <t>316863995</t>
  </si>
  <si>
    <t>R&amp;R air filter</t>
  </si>
  <si>
    <t>43025.8908626968</t>
  </si>
  <si>
    <t>2017-10-17T21:22:50-06:00</t>
  </si>
  <si>
    <t>lsaldana_2017-10-25_07-21-01_-0500_Wed</t>
  </si>
  <si>
    <t>1-470d6e324f67022f43406c4ca5ba1639</t>
  </si>
  <si>
    <t>316906816</t>
  </si>
  <si>
    <t>Replace radiator fan</t>
  </si>
  <si>
    <t>43033.3062724653</t>
  </si>
  <si>
    <t>2017-10-25T07:21:01-05:00</t>
  </si>
  <si>
    <t>lsaldana_2017-10-25_07-22-14_-0500_Wed</t>
  </si>
  <si>
    <t>1-7c6eea0e56009942647818ec3ccec6d4</t>
  </si>
  <si>
    <t>316907141</t>
  </si>
  <si>
    <t>Replace transmission filter o-rings due to leak</t>
  </si>
  <si>
    <t>43033.3071176736</t>
  </si>
  <si>
    <t>2017-10-25T07:22:14-05:00</t>
  </si>
  <si>
    <t>lsaldana_2017-10-25_07-23-53_-0500_Wed</t>
  </si>
  <si>
    <t>1-6b8ab55a366ac256d15e62fe3527cf13</t>
  </si>
  <si>
    <t>316481795</t>
  </si>
  <si>
    <t>Annual dor vechical inspection</t>
  </si>
  <si>
    <t>43033.3082556134</t>
  </si>
  <si>
    <t>2017-10-25T07:23:53-05:00</t>
  </si>
  <si>
    <t>lsaldana_2017-10-25_07-25-00_-0500_Wed</t>
  </si>
  <si>
    <t>1-c0cb285631cece3fb4c04e68d1c21704</t>
  </si>
  <si>
    <t>Diag inop transmission not shifting into 5th &amp; delayed shifts</t>
  </si>
  <si>
    <t>43033.3090324653</t>
  </si>
  <si>
    <t>2017-10-25T07:25:00-05:00</t>
  </si>
  <si>
    <t>lsaldana_2017-10-27_07-32-57_-0600_Fri</t>
  </si>
  <si>
    <t>1-7bda259cda9aff3b3d4232c0e34e7734</t>
  </si>
  <si>
    <t>2017-10-25T15:00:00-06:00</t>
  </si>
  <si>
    <t>Replaced both bearing &amp; dragon gear box</t>
  </si>
  <si>
    <t>43035.3145558912</t>
  </si>
  <si>
    <t>2017-10-27T07:32:57-06:00</t>
  </si>
  <si>
    <t>lsaldana_2017-10-27_07-36-09_-0600_Fri</t>
  </si>
  <si>
    <t>1-0f800db665ccd3becb653f65c89009f4</t>
  </si>
  <si>
    <t>12041310</t>
  </si>
  <si>
    <t>Replaced broken bracket on pto hyd line</t>
  </si>
  <si>
    <t>43035.3167773843</t>
  </si>
  <si>
    <t>2017-10-27T07:36:09-06:00</t>
  </si>
  <si>
    <t>lsaldana_2017-10-27_07-37-14_-0600_Fri</t>
  </si>
  <si>
    <t>1-a9e04cec6383acddc5e6e566cc86c9a4</t>
  </si>
  <si>
    <t>316917656</t>
  </si>
  <si>
    <t>Diag malfunction rpm on suction pump repaired sensor</t>
  </si>
  <si>
    <t>43035.3175266204</t>
  </si>
  <si>
    <t>2017-10-27T07:37:14-06:00</t>
  </si>
  <si>
    <t>lsaldana_2017-10-27_07-39-07_-0600_Fri</t>
  </si>
  <si>
    <t>2-aff6092ac4f52ebd0c76342b0e824c0e</t>
  </si>
  <si>
    <t>Reapair leaking line from pto to starter</t>
  </si>
  <si>
    <t>43035.3188418403</t>
  </si>
  <si>
    <t>2017-10-27T07:39:07-06:00</t>
  </si>
  <si>
    <t>lsaldana_2017-10-31_19-16-58_-0600_Tue</t>
  </si>
  <si>
    <t>1-9cce9efc58ddf9f1db8634c70bbf021b</t>
  </si>
  <si>
    <t>316911889</t>
  </si>
  <si>
    <t>Install new o-rings on control valves</t>
  </si>
  <si>
    <t>43039.8034516088</t>
  </si>
  <si>
    <t>2017-10-31T19:16:58-06:00</t>
  </si>
  <si>
    <t>lsaldana_2017-10-31_19-17-55_-0600_Tue</t>
  </si>
  <si>
    <t>1-ad30826d75457edf3c06114b93d14f6b</t>
  </si>
  <si>
    <t>316911384</t>
  </si>
  <si>
    <t>Gear box leaking oil tighten drain plug &amp; cleaned surrounding area</t>
  </si>
  <si>
    <t>43039.8041176273</t>
  </si>
  <si>
    <t>2017-10-31T19:17:55-06:00</t>
  </si>
  <si>
    <t>lsaldana_2017-10-31_19-20-15_-0600_Tue</t>
  </si>
  <si>
    <t>1-9075374c8849eabdf37cc159979c3cf7</t>
  </si>
  <si>
    <t>316911383</t>
  </si>
  <si>
    <t>R&amp;R glad hand seal</t>
  </si>
  <si>
    <t>43039.8057399884</t>
  </si>
  <si>
    <t>2017-10-31T19:20:15-06:00</t>
  </si>
  <si>
    <t>lsaldana_2017-10-31_19-22-02_-0600_Tue</t>
  </si>
  <si>
    <t>1-5c1410a711bf9c861a9445e8b7e2d847</t>
  </si>
  <si>
    <t>43039.8069768866</t>
  </si>
  <si>
    <t>2017-10-31T19:22:02-06:00</t>
  </si>
  <si>
    <t>lsaldana_2017-10-31_19-23-09_-0600_Tue</t>
  </si>
  <si>
    <t>1-d2d8cb76e96621a73f1c80f4ca58585c</t>
  </si>
  <si>
    <t>316653616</t>
  </si>
  <si>
    <t>Started cpm</t>
  </si>
  <si>
    <t>43039.8077495486</t>
  </si>
  <si>
    <t>2017-10-31T19:23:09-06:00</t>
  </si>
  <si>
    <t>lsaldana_2017-10-31_19-24-11_-0600_Tue</t>
  </si>
  <si>
    <t>1-17ac6921936ff17dbf4762b701a3f3b2</t>
  </si>
  <si>
    <t>2017-10-26T20:00:00-06:00</t>
  </si>
  <si>
    <t>S75b</t>
  </si>
  <si>
    <t>43039.8084623727</t>
  </si>
  <si>
    <t>2017-10-31T19:24:11-06:00</t>
  </si>
  <si>
    <t>lsaldana_2017-10-31_19-24-43_-0600_Tue</t>
  </si>
  <si>
    <t>1-49f9ebc817124ed5fa2cfd829a41b263</t>
  </si>
  <si>
    <t>316575194</t>
  </si>
  <si>
    <t>43039.8088384954</t>
  </si>
  <si>
    <t>2017-10-31T19:24:43-06:00</t>
  </si>
  <si>
    <t>lsaldana_2017-10-31_19-25-30_-0600_Tue</t>
  </si>
  <si>
    <t>1-f608f3ea6e95d3985f0dcb92d716720b</t>
  </si>
  <si>
    <t>Install dot tape around unit</t>
  </si>
  <si>
    <t>43039.8093805671</t>
  </si>
  <si>
    <t>2017-10-31T19:25:30-06:00</t>
  </si>
  <si>
    <t>lsaldana_2017-10-31_19-26-20_-0600_Tue</t>
  </si>
  <si>
    <t>1-13969e809c9e7112205c4bae090da47d</t>
  </si>
  <si>
    <t>316923260</t>
  </si>
  <si>
    <t>Replace glad hand seal</t>
  </si>
  <si>
    <t>43039.8099583912</t>
  </si>
  <si>
    <t>2017-10-31T19:26:20-06:00</t>
  </si>
  <si>
    <t>lsaldana_2017-10-31_19-27-11_-0600_Tue</t>
  </si>
  <si>
    <t>1-86ed5f3c696e14af5f39131083c3f338</t>
  </si>
  <si>
    <t>R&amp;R battery</t>
  </si>
  <si>
    <t>43039.8105481597</t>
  </si>
  <si>
    <t>2017-10-31T19:27:11-06:00</t>
  </si>
  <si>
    <t>lsaldana_2017-10-31_19-27-59_-0600_Tue</t>
  </si>
  <si>
    <t>1-dc10a7ecce0bf2c66a9bec2b24754213</t>
  </si>
  <si>
    <t>2017-10-27T20:00:00-06:00</t>
  </si>
  <si>
    <t>316923257</t>
  </si>
  <si>
    <t>Repair belt due to missing skirts</t>
  </si>
  <si>
    <t>43039.8111053241</t>
  </si>
  <si>
    <t>2017-10-31T19:27:59-06:00</t>
  </si>
  <si>
    <t>lsaldana_2017-10-31_19-29-09_-0600_Tue</t>
  </si>
  <si>
    <t>1-1f005e70f283e8d1437308980714f88e</t>
  </si>
  <si>
    <t>2017-10-28T20:00:00-06:00</t>
  </si>
  <si>
    <t>Install power end</t>
  </si>
  <si>
    <t>43039.8119115972</t>
  </si>
  <si>
    <t>2017-10-31T19:29:09-06:00</t>
  </si>
  <si>
    <t>lsaldana_2017-10-31_19-30-06_-0600_Tue</t>
  </si>
  <si>
    <t>1-917e92d88280d94bb9ebb187d5bd8957</t>
  </si>
  <si>
    <t>316930850</t>
  </si>
  <si>
    <t>Removed rear roller from t-belt, removed bearings both side, removed shaft, hyd motor</t>
  </si>
  <si>
    <t>43039.8125771412</t>
  </si>
  <si>
    <t>2017-10-31T19:30:06-06:00</t>
  </si>
  <si>
    <t>lsaldana_2017-10-31_19-33-09_-0600_Tue</t>
  </si>
  <si>
    <t>1-e0530411cd73372238627e0d5df747ff</t>
  </si>
  <si>
    <t>316923594</t>
  </si>
  <si>
    <t>R&amp;R seal on dragon tail due too leak</t>
  </si>
  <si>
    <t>43039.814695081</t>
  </si>
  <si>
    <t>2017-10-31T19:33:09-06:00</t>
  </si>
  <si>
    <t>lsaldana_2017-10-31_19-34-00_-0600_Tue</t>
  </si>
  <si>
    <t>1-ffdcf5db2443be6a07cdf6db541170bd</t>
  </si>
  <si>
    <t>316923595</t>
  </si>
  <si>
    <t>Install,new belts on heat shield</t>
  </si>
  <si>
    <t>43039.8152802894</t>
  </si>
  <si>
    <t>2017-10-31T19:34:00-06:00</t>
  </si>
  <si>
    <t>lsaldana_2017-10-31_19-34-43_-0600_Tue</t>
  </si>
  <si>
    <t>1-a97def2c7b08ebf0793a09359cad8715</t>
  </si>
  <si>
    <t>316930859</t>
  </si>
  <si>
    <t>Install shaft on roller, install new bearings, installed on unit</t>
  </si>
  <si>
    <t>43039.8157866319</t>
  </si>
  <si>
    <t>2017-10-31T19:34:43-06:00</t>
  </si>
  <si>
    <t>lsaldana_2017-10-31_19-36-10_-0600_Tue</t>
  </si>
  <si>
    <t>2-6bd09daab2306998a28ba4503fb7cadb</t>
  </si>
  <si>
    <t>316930900</t>
  </si>
  <si>
    <t>R&amp;R decal on beser</t>
  </si>
  <si>
    <t>43039.8167934954</t>
  </si>
  <si>
    <t>2017-10-31T19:36:10-06:00</t>
  </si>
  <si>
    <t>lsaldana_2017-10-31_19-37-33_-0600_Tue</t>
  </si>
  <si>
    <t>1-c7393a028e3e12d416e8a6f7ea34a4df</t>
  </si>
  <si>
    <t>316930899</t>
  </si>
  <si>
    <t>R&amp;R gear box seal &amp; hyd pump o-ring</t>
  </si>
  <si>
    <t>43039.8177482523</t>
  </si>
  <si>
    <t>2017-10-31T19:37:33-06:00</t>
  </si>
  <si>
    <t>lsaldana_2017-10-31_19-38-33_-0600_Tue</t>
  </si>
  <si>
    <t>1-07dfdc7566d7913a570366cc4ad46280</t>
  </si>
  <si>
    <t>Perfotmed r01c on blender</t>
  </si>
  <si>
    <t>43039.8184472338</t>
  </si>
  <si>
    <t>2017-10-31T19:38:33-06:00</t>
  </si>
  <si>
    <t>lsaldana_2017-11-07_06-05-42_-0700_Tue</t>
  </si>
  <si>
    <t>1-354efbaa945a25d94f8c612a00f30ac9</t>
  </si>
  <si>
    <t>2017-11-01T20:00:00-06:00</t>
  </si>
  <si>
    <t>43046.2539673727</t>
  </si>
  <si>
    <t>2017-11-07T06:05:42-07:00</t>
  </si>
  <si>
    <t>lsaldana_2017-11-07_06-06-27_-0700_Tue</t>
  </si>
  <si>
    <t>1-cfd6012912198aa78dc425e1941b3825</t>
  </si>
  <si>
    <t>43046.2544818287</t>
  </si>
  <si>
    <t>2017-11-07T06:06:27-07:00</t>
  </si>
  <si>
    <t>lsaldana_2017-11-07_06-07-08_-0700_Tue</t>
  </si>
  <si>
    <t>1-58e00a807ffe1ce914df6054913c2e1e</t>
  </si>
  <si>
    <t>2017-11-02T20:00:00-06:00</t>
  </si>
  <si>
    <t>43046.254960625</t>
  </si>
  <si>
    <t>2017-11-07T06:07:08-07:00</t>
  </si>
  <si>
    <t>lsaldana_2017-11-07_06-07-32_-0700_Tue</t>
  </si>
  <si>
    <t>1-328b86838bebefa160180c74b62bf84b</t>
  </si>
  <si>
    <t>43046.2552318171</t>
  </si>
  <si>
    <t>2017-11-07T06:07:32-07:00</t>
  </si>
  <si>
    <t>lsaldana_2017-11-07_06-07-58_-0700_Tue</t>
  </si>
  <si>
    <t>1-8ffbf9d99ae078361ed5fb242e498621</t>
  </si>
  <si>
    <t>2017-11-03T20:00:00-06:00</t>
  </si>
  <si>
    <t>43046.2555343519</t>
  </si>
  <si>
    <t>2017-11-07T06:07:58-07:00</t>
  </si>
  <si>
    <t>lsaldana_2017-11-07_06-08-36_-0700_Tue</t>
  </si>
  <si>
    <t>1-6ecc762f683fb2e1dbdeae1b1c9cd06c</t>
  </si>
  <si>
    <t>43046.2559734954</t>
  </si>
  <si>
    <t>2017-11-07T06:08:36-07:00</t>
  </si>
  <si>
    <t>lsaldana_2017-11-07_06-09-07_-0700_Tue</t>
  </si>
  <si>
    <t>1-48010b050f9443f3285027a929b39dc1</t>
  </si>
  <si>
    <t>2017-11-05T19:00:00-07:00</t>
  </si>
  <si>
    <t>43046.256332338</t>
  </si>
  <si>
    <t>2017-11-07T06:09:07-07:00</t>
  </si>
  <si>
    <t>lsaldana_2017-11-07_06-09-37_-0700_Tue</t>
  </si>
  <si>
    <t>1-79e3ba66387df23792c6df825f2583d6</t>
  </si>
  <si>
    <t>2017-11-06T20:00:00-07:00</t>
  </si>
  <si>
    <t>43046.2566891551</t>
  </si>
  <si>
    <t>2017-11-07T06:09:37-07:00</t>
  </si>
  <si>
    <t>ltovar_2017-10-06_16-39-06_-0400_Fri</t>
  </si>
  <si>
    <t>1-82773dd673b0e83e0ba2f0a1852c7e23</t>
  </si>
  <si>
    <t>ltovar</t>
  </si>
  <si>
    <t>Tovar, Luis</t>
  </si>
  <si>
    <t>Remove piping t from slep pump remove slip pomp blades and caracol. Star removir discharge pump</t>
  </si>
  <si>
    <t>43014.693823912</t>
  </si>
  <si>
    <t>2017-10-06T16:39:06-04:00</t>
  </si>
  <si>
    <t>ltovar_2017-10-07_16-53-10_-0400_Sat</t>
  </si>
  <si>
    <t>1-bbc4c2343bdb40c33b61d1e8beef2ab7</t>
  </si>
  <si>
    <t>Intalled hyraulic hoses remove huraulic tanks to cleanes replace filter installed taco shilds  check list hose keeping</t>
  </si>
  <si>
    <t>43015.7035890509</t>
  </si>
  <si>
    <t>2017-10-07T16:53:10-04:00</t>
  </si>
  <si>
    <t>ltovar_2017-10-09_17-34-10_-0400_Mon</t>
  </si>
  <si>
    <t>1-6d8be54410a79a82b45496d334a1647d</t>
  </si>
  <si>
    <t>All unit</t>
  </si>
  <si>
    <t>Installed tacho shild on all units and house keeping</t>
  </si>
  <si>
    <t>43017.7320654167</t>
  </si>
  <si>
    <t>2017-10-09T17:34:10-04:00</t>
  </si>
  <si>
    <t>ltovar_2017-10-10_19-48-03_-0400_Tue</t>
  </si>
  <si>
    <t>1-e07b4140b291013e91577c2f2c0ad96b</t>
  </si>
  <si>
    <t>2017-10-08T14:00:00-04:00</t>
  </si>
  <si>
    <t>Fabricat hyraulic hoses and intalled them intalled taco shildes insatlled dog house. Seal both huraul tanks and top them off</t>
  </si>
  <si>
    <t>43018.8250385995</t>
  </si>
  <si>
    <t>2017-10-10T19:48:03-04:00</t>
  </si>
  <si>
    <t>ltovar_2017-10-10_19-50-13_-0400_Tue</t>
  </si>
  <si>
    <t>1-5e9a68e5410252402999784a7dd2a709</t>
  </si>
  <si>
    <t>Top off fuilds check list remove an reppace crank sensor</t>
  </si>
  <si>
    <t>43018.8265460417</t>
  </si>
  <si>
    <t>2017-10-10T19:50:13-04:00</t>
  </si>
  <si>
    <t>ltovar_2017-10-10_19-53-24_-0400_Tue</t>
  </si>
  <si>
    <t>1-39908f46249f95be5b68a2d0db856242</t>
  </si>
  <si>
    <t>2017-10-04T06:00:00-04:00</t>
  </si>
  <si>
    <t>2017-10-04T14:00:00-04:00</t>
  </si>
  <si>
    <t>Stanby</t>
  </si>
  <si>
    <t>43018.8287519907</t>
  </si>
  <si>
    <t>2017-10-10T19:53:24-04:00</t>
  </si>
  <si>
    <t>ltovar_2017-10-10_19-57-41_-0400_Tue</t>
  </si>
  <si>
    <t>1-325ff9f306b20dacc4495a2e015e3222</t>
  </si>
  <si>
    <t>Intalled tacho sild on all units</t>
  </si>
  <si>
    <t>43018.8317349769</t>
  </si>
  <si>
    <t>2017-10-10T19:57:41-04:00</t>
  </si>
  <si>
    <t>ltovar_2017-10-17_09-25-42_-0500_Tue</t>
  </si>
  <si>
    <t>1-eb710e4aa293ace141e20579869f968a</t>
  </si>
  <si>
    <t>43025.3928519676</t>
  </si>
  <si>
    <t>2017-10-17T09:25:42-05:00</t>
  </si>
  <si>
    <t>ltovar_2017-10-17_17-26-17_-0500_Tue</t>
  </si>
  <si>
    <t>1-cf9da21cd6786c3b686ea7d92e7ad752</t>
  </si>
  <si>
    <t>43025.7265963426</t>
  </si>
  <si>
    <t>2017-10-17T17:26:17-05:00</t>
  </si>
  <si>
    <t>ltovar_2017-10-23_08-18-13_-0500_Mon</t>
  </si>
  <si>
    <t>1-322508c9d3a4c91e8fed2f4c45f9a913</t>
  </si>
  <si>
    <t>43031.3459871296</t>
  </si>
  <si>
    <t>2017-10-23T08:18:13-05:00</t>
  </si>
  <si>
    <t>ltovar_2017-10-23_08-18-52_-0500_Mon</t>
  </si>
  <si>
    <t>1-8b273b809caf256f5f11f94e9955faef</t>
  </si>
  <si>
    <t>43031.3464382639</t>
  </si>
  <si>
    <t>2017-10-23T08:18:52-05:00</t>
  </si>
  <si>
    <t>ltovar_2017-10-23_08-19-32_-0500_Mon</t>
  </si>
  <si>
    <t>1-3d9ea06c780b7b1f35380f101609c2aa</t>
  </si>
  <si>
    <t>43031.3469059607</t>
  </si>
  <si>
    <t>2017-10-23T08:19:32-05:00</t>
  </si>
  <si>
    <t>ltovar_2017-10-24_13-00-38_-0500_Tue</t>
  </si>
  <si>
    <t>1-6ceeceb72caf7cbd50d63c951b5a4474</t>
  </si>
  <si>
    <t>43032.5421121065</t>
  </si>
  <si>
    <t>2017-10-24T13:00:38-05:00</t>
  </si>
  <si>
    <t>ltovar_2017-10-29_13-40-03_-0500_Sun</t>
  </si>
  <si>
    <t>1-d61bcf508db519baa21b62ab8f627485</t>
  </si>
  <si>
    <t>316894703</t>
  </si>
  <si>
    <t>Remove an replace water pump from both sides clean parts replace gasket an o rings</t>
  </si>
  <si>
    <t>43037.5694833102</t>
  </si>
  <si>
    <t>2017-10-29T13:40:03-05:00</t>
  </si>
  <si>
    <t>ltovar_2017-10-29_13-41-46_-0500_Sun</t>
  </si>
  <si>
    <t>1-02399ee3f63ca1c289c2afe2dfa599ed</t>
  </si>
  <si>
    <t>316911838</t>
  </si>
  <si>
    <t>12067975</t>
  </si>
  <si>
    <t>Remove heater core and send it to welder</t>
  </si>
  <si>
    <t>43037.5706785995</t>
  </si>
  <si>
    <t>2017-10-29T13:41:46-05:00</t>
  </si>
  <si>
    <t>ltovar_2017-10-31_17-45-26_-0600_Tue</t>
  </si>
  <si>
    <t>1-dd471139278f8a98eb55e1f265306820</t>
  </si>
  <si>
    <t>Intalled water pump remove an replace gasket an o ring and top off fuils test unit</t>
  </si>
  <si>
    <t>43039.7398929861</t>
  </si>
  <si>
    <t>2017-10-31T17:45:26-06:00</t>
  </si>
  <si>
    <t>ltovar_2017-10-31_17-47-33_-0600_Tue</t>
  </si>
  <si>
    <t>1-434bfd4dddede3ffc1705c0c7b4b5789</t>
  </si>
  <si>
    <t>Remove heater core and send it to weldee and ac unit</t>
  </si>
  <si>
    <t>43039.7413574074</t>
  </si>
  <si>
    <t>2017-10-31T17:47:33-06:00</t>
  </si>
  <si>
    <t>ltovar_2017-10-31_17-48-41_-0600_Tue</t>
  </si>
  <si>
    <t>1-74a37c2606cb30de83de701570382385</t>
  </si>
  <si>
    <t>316923828</t>
  </si>
  <si>
    <t>Remove piping from suction pump test it remove piping agning and test it</t>
  </si>
  <si>
    <t>43039.742141412</t>
  </si>
  <si>
    <t>2017-10-31T17:48:41-06:00</t>
  </si>
  <si>
    <t>ltovar_2017-10-31_19-10-55_-0600_Tue</t>
  </si>
  <si>
    <t>1-d00e60c7eabf2a794db114fc0882f822</t>
  </si>
  <si>
    <t>316923830</t>
  </si>
  <si>
    <t>Wash unit and fix coolant leak top off fuilds  send it to test tank</t>
  </si>
  <si>
    <t>43039.7992503241</t>
  </si>
  <si>
    <t>2017-10-31T19:10:55-06:00</t>
  </si>
  <si>
    <t>ltovar_2017-10-31_19-17-30_-0600_Tue</t>
  </si>
  <si>
    <t>1-f7fae8487a7b4c32ccf7f1b1949588e8</t>
  </si>
  <si>
    <t>316930699</t>
  </si>
  <si>
    <t>10220442</t>
  </si>
  <si>
    <t>Wash unit look for leaks fick hyraul leaks  diagnost not starting problem</t>
  </si>
  <si>
    <t>43039.8038303357</t>
  </si>
  <si>
    <t>2017-10-31T19:17:30-06:00</t>
  </si>
  <si>
    <t>ltovar_2017-10-31_19-19-10_-0600_Tue</t>
  </si>
  <si>
    <t>1-28ef886f9c52de19cc4579b53a4fc141</t>
  </si>
  <si>
    <t>316930696</t>
  </si>
  <si>
    <t>Remove hyraulic lines frabicat lines installes lines and installed hose protectors and top off fuilds</t>
  </si>
  <si>
    <t>43039.8049856366</t>
  </si>
  <si>
    <t>2017-10-31T19:19:10-06:00</t>
  </si>
  <si>
    <t>ltovar_2017-10-31_19-21-18_-0600_Tue</t>
  </si>
  <si>
    <t>1-10bfe013457e602929305868ddb6bbe3</t>
  </si>
  <si>
    <t>Installed piping imstallar suctiom pump isntalla al butterflay valves</t>
  </si>
  <si>
    <t>43039.8064660185</t>
  </si>
  <si>
    <t>2017-10-31T19:21:18-06:00</t>
  </si>
  <si>
    <t>ltovar_2017-10-31_19-23-07_-0600_Tue</t>
  </si>
  <si>
    <t>1-0915517cab250e15e26b19cf1e60cf44</t>
  </si>
  <si>
    <t>Remove speed reduser</t>
  </si>
  <si>
    <t>43039.8077241551</t>
  </si>
  <si>
    <t>2017-10-31T19:23:07-06:00</t>
  </si>
  <si>
    <t>ltovar_2017-11-08_04-31-13_-0700_Wed</t>
  </si>
  <si>
    <t>1-e3d7b1d85de3dd019e6cdc49de212586</t>
  </si>
  <si>
    <t>316946283</t>
  </si>
  <si>
    <t>Remove gards frond drives sahat and sent it to weldee fix leakes removes drives shaft hub</t>
  </si>
  <si>
    <t>43047.1883522338</t>
  </si>
  <si>
    <t>2017-11-08T04:31:13-07:00</t>
  </si>
  <si>
    <t>ltovar_2017-11-08_04-34-42_-0700_Wed</t>
  </si>
  <si>
    <t>1-0f61cdd90d24d26459965accd2b5d40c</t>
  </si>
  <si>
    <t>316957081</t>
  </si>
  <si>
    <t>10804591</t>
  </si>
  <si>
    <t>Dot tape cheak list top off fuilds</t>
  </si>
  <si>
    <t>43047.1907716782</t>
  </si>
  <si>
    <t>2017-11-08T04:34:42-07:00</t>
  </si>
  <si>
    <t>ltovar_2017-11-08_04-36-05_-0700_Wed</t>
  </si>
  <si>
    <t>1-1732bb704fd2f34845b87d0af14f3fc5</t>
  </si>
  <si>
    <t>Installed speed reducer top off fuilds drave shafy and seal</t>
  </si>
  <si>
    <t>43047.1917256944</t>
  </si>
  <si>
    <t>2017-11-08T04:36:05-07:00</t>
  </si>
  <si>
    <t>ltovar_2017-11-08_04-37-16_-0700_Wed</t>
  </si>
  <si>
    <t>1-e1d89048ed0cf37e9b4a2d67f6977224</t>
  </si>
  <si>
    <t>Intalled gard from driave shaf top off fuilds fix coolant keak run init send it to test tank</t>
  </si>
  <si>
    <t>43047.1925482407</t>
  </si>
  <si>
    <t>2017-11-08T04:37:16-07:00</t>
  </si>
  <si>
    <t>ltovar_2017-11-08_04-38-30_-0700_Wed</t>
  </si>
  <si>
    <t>1-7459526078f89d7b266da0ef2c114cce</t>
  </si>
  <si>
    <t>Remove an replace coolant boot and clamp topped fuild run unit for inspec</t>
  </si>
  <si>
    <t>43047.1934076968</t>
  </si>
  <si>
    <t>2017-11-08T04:38:30-07:00</t>
  </si>
  <si>
    <t>ltovar_2017-11-08_04-39-54_-0700_Wed</t>
  </si>
  <si>
    <t>1-bd69153bc02078c9428dde0d3dfa3508</t>
  </si>
  <si>
    <t>Remove an replace rear seal from. Fuild end remove an replace hyraulic hose an frabrica them top off fuild test unkt</t>
  </si>
  <si>
    <t>43047.1943807986</t>
  </si>
  <si>
    <t>2017-11-08T04:39:54-07:00</t>
  </si>
  <si>
    <t>ltovar_2017-11-08_04-42-27_-0700_Wed</t>
  </si>
  <si>
    <t>1-70cb52044d18f1f738b8ab39daf47b96</t>
  </si>
  <si>
    <t>31691437</t>
  </si>
  <si>
    <t>12673928</t>
  </si>
  <si>
    <t>Remove and replace batteries</t>
  </si>
  <si>
    <t>43047.1961560301</t>
  </si>
  <si>
    <t>2017-11-08T04:42:27-07:00</t>
  </si>
  <si>
    <t>ltovar_2017-11-08_04-44-04_-0700_Wed</t>
  </si>
  <si>
    <t>1-6d20a6e44a7a86520dfc718b815d82bd</t>
  </si>
  <si>
    <t>120199775</t>
  </si>
  <si>
    <t>Wash unit run unit for test is pig transmission said solonide removed transmission filter</t>
  </si>
  <si>
    <t>43047.1972718866</t>
  </si>
  <si>
    <t>2017-11-08T04:44:04-07:00</t>
  </si>
  <si>
    <t>ltovar_2017-11-08_04-46-00_-0700_Wed</t>
  </si>
  <si>
    <t>1-39db5da4fd7c5cbabf2a7c28098cf6b5</t>
  </si>
  <si>
    <t>316931888</t>
  </si>
  <si>
    <t>12494542</t>
  </si>
  <si>
    <t>Remove and replace fan on removing replayed right angle top up fuilds to its installed cards</t>
  </si>
  <si>
    <t>43047.1986170949</t>
  </si>
  <si>
    <t>2017-11-08T04:46:00-07:00</t>
  </si>
  <si>
    <t>ltovar_2017-11-08_04-47-41_-0700_Wed</t>
  </si>
  <si>
    <t>1-a542ff1eec6241d4dcf346a589054216</t>
  </si>
  <si>
    <t>316962385</t>
  </si>
  <si>
    <t>12897090</t>
  </si>
  <si>
    <t>R n r fire extigusher braket top pff fuild start installon pully</t>
  </si>
  <si>
    <t>43047.1997811227</t>
  </si>
  <si>
    <t>2017-11-08T04:47:41-07:00</t>
  </si>
  <si>
    <t>ltovar_2017-11-08_04-49-36_-0700_Wed</t>
  </si>
  <si>
    <t>1-a61a7a8236822a340b6c6ed8c0a9775f</t>
  </si>
  <si>
    <t>Installed drive shaft belt pullu intalled pto seal drive shaft air filter air filter piping grase uint installed gatd and re treat</t>
  </si>
  <si>
    <t>43047.2011147685</t>
  </si>
  <si>
    <t>2017-11-08T04:49:36-07:00</t>
  </si>
  <si>
    <t>ltovar_Thu20Jul2017062431</t>
  </si>
  <si>
    <t>1-394a4d362afdd03bcf7d6c16bc18178e</t>
  </si>
  <si>
    <t>42935_01</t>
  </si>
  <si>
    <t>2017-07-19T05:00:00-05:00</t>
  </si>
  <si>
    <t>2017-07-19T08:00:00-05:00</t>
  </si>
  <si>
    <t>KN</t>
  </si>
  <si>
    <t>ODS</t>
  </si>
  <si>
    <t>Remove and replace air control valves</t>
  </si>
  <si>
    <t>42936.2663657407</t>
  </si>
  <si>
    <t>ltovar_Thu20Jul2017062526</t>
  </si>
  <si>
    <t>1-058aab968bf68c3993d366ab471a1fc4</t>
  </si>
  <si>
    <t>2017-07-19T11:00:00-05:00</t>
  </si>
  <si>
    <t>Intalles and fabricay coolant hose</t>
  </si>
  <si>
    <t>42936.2673148148</t>
  </si>
  <si>
    <t>ltovar_Tue18Jul2017151421</t>
  </si>
  <si>
    <t>1-03dfc674d817bd1447cace41b6071751</t>
  </si>
  <si>
    <t>42928</t>
  </si>
  <si>
    <t>42928_04</t>
  </si>
  <si>
    <t>2017-07-15T06:00:00-05:00</t>
  </si>
  <si>
    <t>2017-07-15T12:00:00-05:00</t>
  </si>
  <si>
    <t>Perform checklist top of fluid remove and replace workights rewire work lights</t>
  </si>
  <si>
    <t>42935.3163425926</t>
  </si>
  <si>
    <t>ltovar_Tue18Jul2017151519</t>
  </si>
  <si>
    <t>1-c4b8319889ffda219c01b6dd1af7139c</t>
  </si>
  <si>
    <t>42928_05</t>
  </si>
  <si>
    <t>2017-07-16T00:00:00-05:00</t>
  </si>
  <si>
    <t>2017-07-16T12:00:00-05:00</t>
  </si>
  <si>
    <t>Remove and replace radiator fabricate hose fabricate hydraulic hose go to that test tank</t>
  </si>
  <si>
    <t>42935.3159490741</t>
  </si>
  <si>
    <t>ltovar_Wed19Jul2017073023</t>
  </si>
  <si>
    <t>1-53eb869fda4281c64ebffe0aa5f52314</t>
  </si>
  <si>
    <t>42928_07</t>
  </si>
  <si>
    <t>2017-07-18T00:00:00-05:00</t>
  </si>
  <si>
    <t>2017-07-18T06:00:00-05:00</t>
  </si>
  <si>
    <t>Remove and replace chemical motor pump</t>
  </si>
  <si>
    <t>42935.3129398148</t>
  </si>
  <si>
    <t>lvillareal_2017-10-08_18-31-44_-0600_Sun</t>
  </si>
  <si>
    <t>1-5671f07940f7471ec2470e945969132e</t>
  </si>
  <si>
    <t>lvillareal</t>
  </si>
  <si>
    <t>Villareal</t>
  </si>
  <si>
    <t>Leonel</t>
  </si>
  <si>
    <t>Villareal, Leonel</t>
  </si>
  <si>
    <t>Peform dot annual</t>
  </si>
  <si>
    <t>43016.7720426968</t>
  </si>
  <si>
    <t>2017-10-08T18:31:44-06:00</t>
  </si>
  <si>
    <t>lvillareal_2017-10-08_18-32-25_-0600_Sun</t>
  </si>
  <si>
    <t>1-25abce29f8a38c0a762ef3c64d55fc22</t>
  </si>
  <si>
    <t>Trans rpr oil leaj on d/s trans</t>
  </si>
  <si>
    <t>43016.7725215394</t>
  </si>
  <si>
    <t>2017-10-08T18:32:25-06:00</t>
  </si>
  <si>
    <t>lvillareal_2017-10-08_18-33-39_-0600_Sun</t>
  </si>
  <si>
    <t>1-2756117b9c6a99f09e58df1b8427fe81</t>
  </si>
  <si>
    <t>43016.7733755787</t>
  </si>
  <si>
    <t>2017-10-08T18:33:39-06:00</t>
  </si>
  <si>
    <t>lvillareal_2017-10-08_18-34-28_-0600_Sun</t>
  </si>
  <si>
    <t>1-6128753e0de441c04bf7b0fed62db90f</t>
  </si>
  <si>
    <t>Chassis rpl mud flaps/reflectors d/s</t>
  </si>
  <si>
    <t>43016.7739364005</t>
  </si>
  <si>
    <t>2017-10-08T18:34:28-06:00</t>
  </si>
  <si>
    <t>lvillareal_2017-10-08_18-35-17_-0600_Sun</t>
  </si>
  <si>
    <t>1-839102334e7213db9cb32c7500da920f</t>
  </si>
  <si>
    <t>Elec rpl batteries not taking charge</t>
  </si>
  <si>
    <t>43016.7745031713</t>
  </si>
  <si>
    <t>2017-10-08T18:35:17-06:00</t>
  </si>
  <si>
    <t>lvillareal_2017-10-08_18-36-02_-0600_Sun</t>
  </si>
  <si>
    <t>1-b928eb7da4477535129b4c37a81479b6</t>
  </si>
  <si>
    <t>Trans rpl hoses found cracked</t>
  </si>
  <si>
    <t>43016.7750300463</t>
  </si>
  <si>
    <t>2017-10-08T18:36:02-06:00</t>
  </si>
  <si>
    <t>lvillareal_2017-10-08_18-37-31_-0600_Sun</t>
  </si>
  <si>
    <t>1-3bba48c57d9aa428800a6943cb258bec</t>
  </si>
  <si>
    <t>316786330</t>
  </si>
  <si>
    <t>Eng rpl fuel assemvly aux engine</t>
  </si>
  <si>
    <t>43016.7760562731</t>
  </si>
  <si>
    <t>2017-10-08T18:37:31-06:00</t>
  </si>
  <si>
    <t>lvillareal_2017-10-08_18-39-51_-0600_Sun</t>
  </si>
  <si>
    <t>1-62c559e5a2d6bf0ec60fa7e502bf71d9</t>
  </si>
  <si>
    <t>Peform n13b pm</t>
  </si>
  <si>
    <t>43016.7776815856</t>
  </si>
  <si>
    <t>2017-10-08T18:39:51-06:00</t>
  </si>
  <si>
    <t>lvillareal_2017-10-08_18-40-45_-0600_Sun</t>
  </si>
  <si>
    <t>1-2e7f7d411f08994f73b34d6e07e36173</t>
  </si>
  <si>
    <t>Peform go6a pm</t>
  </si>
  <si>
    <t>43016.7783012384</t>
  </si>
  <si>
    <t>2017-10-08T18:40:45-06:00</t>
  </si>
  <si>
    <t>lvillareal_2017-10-08_18-41-59_-0600_Sun</t>
  </si>
  <si>
    <t>1-4780730cb5e27e9dd79431e7f27b906f</t>
  </si>
  <si>
    <t>315788761</t>
  </si>
  <si>
    <t>43016.7791576968</t>
  </si>
  <si>
    <t>2017-10-08T18:41:59-06:00</t>
  </si>
  <si>
    <t>lvillareal_2017-10-08_18-42-27_-0600_Sun</t>
  </si>
  <si>
    <t>1-1a7550296f72bca1931228ee8ec3c31f</t>
  </si>
  <si>
    <t>2017-10-05T19:00:00-06:00</t>
  </si>
  <si>
    <t>Peform s76l pm</t>
  </si>
  <si>
    <t>43016.7794905903</t>
  </si>
  <si>
    <t>2017-10-08T18:42:27-06:00</t>
  </si>
  <si>
    <t>lvillareal_2017-10-08_18-44-21_-0600_Sun</t>
  </si>
  <si>
    <t>1-b43623d1d89e4d33dd05c69dc285baf7</t>
  </si>
  <si>
    <t>Peform s76b pm</t>
  </si>
  <si>
    <t>43016.780800544</t>
  </si>
  <si>
    <t>2017-10-08T18:44:21-06:00</t>
  </si>
  <si>
    <t>lvillareal_2017-10-08_18-45-09_-0600_Sun</t>
  </si>
  <si>
    <t>1-1f67f9da609f7ded605c5ae5c26fcd93</t>
  </si>
  <si>
    <t>43016.7813556944</t>
  </si>
  <si>
    <t>2017-10-08T18:45:09-06:00</t>
  </si>
  <si>
    <t>lvillareal_2017-10-08_18-45-44_-0600_Sun</t>
  </si>
  <si>
    <t>1-9708d05a165d26a0126058942499c056</t>
  </si>
  <si>
    <t>43016.7817614352</t>
  </si>
  <si>
    <t>2017-10-08T18:45:44-06:00</t>
  </si>
  <si>
    <t>lvillareal_2017-10-08_18-46-46_-0600_Sun</t>
  </si>
  <si>
    <t>1-87d81e1ecabcd299d3b5f0e452c9c87a</t>
  </si>
  <si>
    <t>Air sys rpl air dryer cartridge</t>
  </si>
  <si>
    <t>43016.7824773843</t>
  </si>
  <si>
    <t>2017-10-08T18:46:46-06:00</t>
  </si>
  <si>
    <t>lvillareal_2017-10-09_18-22-20_-0600_Mon</t>
  </si>
  <si>
    <t>1-a6b9a20007a30519b0f59f9392980250</t>
  </si>
  <si>
    <t>Chassis rpl mud flaps&amp;reflectora</t>
  </si>
  <si>
    <t>43017.7655123264</t>
  </si>
  <si>
    <t>2017-10-09T18:22:20-06:00</t>
  </si>
  <si>
    <t>lvillareal_2017-10-09_18-23-21_-0600_Mon</t>
  </si>
  <si>
    <t>1-25ae45c939030beab8ea513d1d88cbf8</t>
  </si>
  <si>
    <t>Peform go1b pm</t>
  </si>
  <si>
    <t>43017.7662200347</t>
  </si>
  <si>
    <t>2017-10-09T18:23:21-06:00</t>
  </si>
  <si>
    <t>lvillareal_2017-10-09_18-24-01_-0600_Mon</t>
  </si>
  <si>
    <t>1-d7c23d9bf6d71618726537b343b0d535</t>
  </si>
  <si>
    <t>43017.7666789815</t>
  </si>
  <si>
    <t>2017-10-09T18:24:01-06:00</t>
  </si>
  <si>
    <t>lvillareal_2017-10-09_18-24-39_-0600_Mon</t>
  </si>
  <si>
    <t>1-05b262f232e90e551e0bc798777014a3</t>
  </si>
  <si>
    <t>Elec rpl battery</t>
  </si>
  <si>
    <t>43017.7671257639</t>
  </si>
  <si>
    <t>2017-10-09T18:24:39-06:00</t>
  </si>
  <si>
    <t>lvillareal_2017-10-09_18-26-10_-0600_Mon</t>
  </si>
  <si>
    <t>1-12aec7a8d2e60d46b2a051482da49967</t>
  </si>
  <si>
    <t>Comp/ blower edj drive clutch</t>
  </si>
  <si>
    <t>43017.7681815741</t>
  </si>
  <si>
    <t>2017-10-09T18:26:10-06:00</t>
  </si>
  <si>
    <t>lvillareal_2017-10-09_18-27-02_-0600_Mon</t>
  </si>
  <si>
    <t>1-735dff08e5901bbdedf55177c5fe58dd</t>
  </si>
  <si>
    <t>11071591</t>
  </si>
  <si>
    <t>43017.7687841551</t>
  </si>
  <si>
    <t>2017-10-09T18:27:02-06:00</t>
  </si>
  <si>
    <t>lvillareal_2017-10-09_18-27-49_-0600_Mon</t>
  </si>
  <si>
    <t>1-b409d5f8b5ba95d5dda11b3e64c8955e</t>
  </si>
  <si>
    <t>Chassis rpl mud flaps p/s</t>
  </si>
  <si>
    <t>43017.7693255903</t>
  </si>
  <si>
    <t>2017-10-09T18:27:49-06:00</t>
  </si>
  <si>
    <t>lvillareal_2017-10-09_18-28-33_-0600_Mon</t>
  </si>
  <si>
    <t>1-c2382233258bfc6656e536a2994f11ed</t>
  </si>
  <si>
    <t>43017.7698299537</t>
  </si>
  <si>
    <t>2017-10-09T18:28:33-06:00</t>
  </si>
  <si>
    <t>lvillareal_2017-10-09_18-29-59_-0600_Mon</t>
  </si>
  <si>
    <t>1-a1b180e6636dd2468c80258e5f13f678</t>
  </si>
  <si>
    <t>Lights rpr clearance light</t>
  </si>
  <si>
    <t>43017.7708253704</t>
  </si>
  <si>
    <t>2017-10-09T18:29:59-06:00</t>
  </si>
  <si>
    <t>lvillareal_2017-10-09_18-30-53_-0600_Mon</t>
  </si>
  <si>
    <t>1-57e391867a0bdf956c545d6dea6de166</t>
  </si>
  <si>
    <t>Peform s75l pm service</t>
  </si>
  <si>
    <t>43017.771449375</t>
  </si>
  <si>
    <t>2017-10-09T18:30:53-06:00</t>
  </si>
  <si>
    <t>lvillareal_2017-10-09_18-32-15_-0600_Mon</t>
  </si>
  <si>
    <t>1-2b0e8dc2ae11ada1619f4125b0ace5d1</t>
  </si>
  <si>
    <t>Eng rpr air fikter housing</t>
  </si>
  <si>
    <t>43017.772401956</t>
  </si>
  <si>
    <t>2017-10-09T18:32:15-06:00</t>
  </si>
  <si>
    <t>lvillareal_2017-10-09_18-32-57_-0600_Mon</t>
  </si>
  <si>
    <t>1-7e5193d95df4b64a6c4eebe719369ba8</t>
  </si>
  <si>
    <t>Peform s76l pm inspec</t>
  </si>
  <si>
    <t>43017.7728931713</t>
  </si>
  <si>
    <t>2017-10-09T18:32:57-06:00</t>
  </si>
  <si>
    <t>lvillareal_2017-10-09_18-38-38_-0600_Mon</t>
  </si>
  <si>
    <t>2-36e9cf76fd0b848d12ae88ece1914de5</t>
  </si>
  <si>
    <t>2017-10-09T09:00:00-06:00</t>
  </si>
  <si>
    <t>Peforn dot annual</t>
  </si>
  <si>
    <t>43017.7768369213</t>
  </si>
  <si>
    <t>2017-10-09T18:38:38-06:00</t>
  </si>
  <si>
    <t>lvillareal_2017-10-09_18-40-26_-0600_Mon</t>
  </si>
  <si>
    <t>2-7f94db0f43b4a5d29e8566a814c56356</t>
  </si>
  <si>
    <t>43017.7780815509</t>
  </si>
  <si>
    <t>2017-10-09T18:40:26-06:00</t>
  </si>
  <si>
    <t>lvillareal_2017-10-09_18-41-05_-0600_Mon</t>
  </si>
  <si>
    <t>1-db9def1f94758a19c56acb85b72b2813</t>
  </si>
  <si>
    <t>43017.7785343634</t>
  </si>
  <si>
    <t>2017-10-09T18:41:05-06:00</t>
  </si>
  <si>
    <t>lvillareal_2017-10-09_18-41-45_-0600_Mon</t>
  </si>
  <si>
    <t>1-54ff1bdf15f9012538661941696a2e24</t>
  </si>
  <si>
    <t>43017.7789939352</t>
  </si>
  <si>
    <t>2017-10-09T18:41:45-06:00</t>
  </si>
  <si>
    <t>lvillareal_2017-10-09_18-42-22_-0600_Mon</t>
  </si>
  <si>
    <t>1-a714914f32d8106acbcf0a7b31a8297b</t>
  </si>
  <si>
    <t>Hyd system rpl hyd leak</t>
  </si>
  <si>
    <t>43017.7794227315</t>
  </si>
  <si>
    <t>2017-10-09T18:42:22-06:00</t>
  </si>
  <si>
    <t>lvillareal_2017-10-09_18-43-01_-0600_Mon</t>
  </si>
  <si>
    <t>1-0e96107641c03efd4964f3b400206c19</t>
  </si>
  <si>
    <t>43017.7798795139</t>
  </si>
  <si>
    <t>2017-10-09T18:43:01-06:00</t>
  </si>
  <si>
    <t>lvillareal_2017-10-09_18-44-06_-0600_Mon</t>
  </si>
  <si>
    <t>1-9374816af38b4b3df71c1f5e92322277</t>
  </si>
  <si>
    <t>Peform s76b pm inspec</t>
  </si>
  <si>
    <t>43017.7806271528</t>
  </si>
  <si>
    <t>2017-10-09T18:44:06-06:00</t>
  </si>
  <si>
    <t>lvillareal_2017-10-10_18-33-25_-0600_Tue</t>
  </si>
  <si>
    <t>1-b88a64efdc5b9b6dba510b6923455b71</t>
  </si>
  <si>
    <t>Peform s76b inspec</t>
  </si>
  <si>
    <t>43018.773209375</t>
  </si>
  <si>
    <t>2017-10-10T18:33:25-06:00</t>
  </si>
  <si>
    <t>lvillareal_2017-10-10_18-34-02_-0600_Tue</t>
  </si>
  <si>
    <t>1-5e7e37cedd4d8d531b43cbe19b7d1f72</t>
  </si>
  <si>
    <t>Elec rpl belt</t>
  </si>
  <si>
    <t>43018.7736350926</t>
  </si>
  <si>
    <t>2017-10-10T18:34:02-06:00</t>
  </si>
  <si>
    <t>lvillareal_2017-10-10_18-34-35_-0600_Tue</t>
  </si>
  <si>
    <t>1-d00fcebdc50c125386077699f82f9644</t>
  </si>
  <si>
    <t>Peform go6c pm inspec</t>
  </si>
  <si>
    <t>43018.7740196412</t>
  </si>
  <si>
    <t>2017-10-10T18:34:35-06:00</t>
  </si>
  <si>
    <t>lvillareal_2017-10-15_18-34-33_-0600_Sun</t>
  </si>
  <si>
    <t>1-beab9e9ff1aa10185dbf6202130eac7e</t>
  </si>
  <si>
    <t>Exhaust RPL exhaust bracket</t>
  </si>
  <si>
    <t>43023.7740023264</t>
  </si>
  <si>
    <t>2017-10-15T18:34:33-06:00</t>
  </si>
  <si>
    <t>lvillareal_2017-10-15_18-41-49_-0600_Sun</t>
  </si>
  <si>
    <t>1-a12d94ac104c5d458a6d6a83525076f1</t>
  </si>
  <si>
    <t>43023.7790460532</t>
  </si>
  <si>
    <t>2017-10-15T18:41:49-06:00</t>
  </si>
  <si>
    <t>lvillareal_2017-10-15_18-43-21_-0600_Sun</t>
  </si>
  <si>
    <t>1-9d848833a799452b32e50dc387d6dc6b</t>
  </si>
  <si>
    <t>43023.7801121528</t>
  </si>
  <si>
    <t>2017-10-15T18:43:21-06:00</t>
  </si>
  <si>
    <t>lvillareal_2017-10-15_18-44-12_-0600_Sun</t>
  </si>
  <si>
    <t>1-395d57b96dea69c7f3548fad569c23ed</t>
  </si>
  <si>
    <t>Perform s76l inspection</t>
  </si>
  <si>
    <t>43023.7807017477</t>
  </si>
  <si>
    <t>2017-10-15T18:44:12-06:00</t>
  </si>
  <si>
    <t>lvillareal_2017-10-15_18-45-42_-0600_Sun</t>
  </si>
  <si>
    <t>1-074c50a256dbd42c6e844be13405eef5</t>
  </si>
  <si>
    <t>43023.7817378935</t>
  </si>
  <si>
    <t>2017-10-15T18:45:42-06:00</t>
  </si>
  <si>
    <t>lvillareal_2017-10-15_18-47-01_-0600_Sun</t>
  </si>
  <si>
    <t>1-92022d7f0ae4b7ac336b4b03397bc1db</t>
  </si>
  <si>
    <t>Peform dot annual inspe</t>
  </si>
  <si>
    <t>43023.782653912</t>
  </si>
  <si>
    <t>2017-10-15T18:47:01-06:00</t>
  </si>
  <si>
    <t>lvillareal_2017-10-15_18-48-04_-0600_Sun</t>
  </si>
  <si>
    <t>1-3e713355568a0074b12e2bb184e70524</t>
  </si>
  <si>
    <t>Peform s84 pm inspec</t>
  </si>
  <si>
    <t>43023.7833836111</t>
  </si>
  <si>
    <t>2017-10-15T18:48:04-06:00</t>
  </si>
  <si>
    <t>lvillareal_2017-10-15_18-48-58_-0600_Sun</t>
  </si>
  <si>
    <t>1-688d70f31affa9e322dba52fee3d0cb0</t>
  </si>
  <si>
    <t>Pefoem s84a pm inspec</t>
  </si>
  <si>
    <t>43023.7840068171</t>
  </si>
  <si>
    <t>2017-10-15T18:48:58-06:00</t>
  </si>
  <si>
    <t>lvillareal_2017-10-15_18-49-49_-0600_Sun</t>
  </si>
  <si>
    <t>1-3d8ecfdc615ba6d859c3faae5c1c4094</t>
  </si>
  <si>
    <t>Peform go6a pm inspec</t>
  </si>
  <si>
    <t>43023.7845997685</t>
  </si>
  <si>
    <t>2017-10-15T18:49:49-06:00</t>
  </si>
  <si>
    <t>lvillareal_2017-10-15_18-50-44_-0600_Sun</t>
  </si>
  <si>
    <t>1-1172ceb332ff10f40b9993171174cec6</t>
  </si>
  <si>
    <t>43023.7852334954</t>
  </si>
  <si>
    <t>2017-10-15T18:50:44-06:00</t>
  </si>
  <si>
    <t>lvillareal_2017-10-15_18-51-47_-0600_Sun</t>
  </si>
  <si>
    <t>1-ef17846baf85f7b4147897cc1cdeb1dc</t>
  </si>
  <si>
    <t>Hydraulic oil hose to pto</t>
  </si>
  <si>
    <t>43023.7859635995</t>
  </si>
  <si>
    <t>2017-10-15T18:51:47-06:00</t>
  </si>
  <si>
    <t>lvillareal_2017-10-15_18-52-39_-0600_Sun</t>
  </si>
  <si>
    <t>1-5453b9699ce95c500b02ce6957124a19</t>
  </si>
  <si>
    <t>43023.7865650116</t>
  </si>
  <si>
    <t>2017-10-15T18:52:39-06:00</t>
  </si>
  <si>
    <t>lvillareal_2017-10-15_18-53-37_-0600_Sun</t>
  </si>
  <si>
    <t>1-01ffa5f7a56615fb663af495cd1f565c</t>
  </si>
  <si>
    <t>Peform s34l pm inspec</t>
  </si>
  <si>
    <t>43023.787241169</t>
  </si>
  <si>
    <t>2017-10-15T18:53:37-06:00</t>
  </si>
  <si>
    <t>lvillareal_2017-10-15_19-03-07_-0600_Sun</t>
  </si>
  <si>
    <t>3-f868041c1d366b6083091711fc14bc31</t>
  </si>
  <si>
    <t>Peform s34b pm inspec</t>
  </si>
  <si>
    <t>43023.7938318634</t>
  </si>
  <si>
    <t>2017-10-15T19:03:07-06:00</t>
  </si>
  <si>
    <t>lvillareal_2017-10-15_19-04-55_-0600_Sun</t>
  </si>
  <si>
    <t>1-31de52fadea47e11c469ae6cb83686cd</t>
  </si>
  <si>
    <t>43023.7950831134</t>
  </si>
  <si>
    <t>2017-10-15T19:04:55-06:00</t>
  </si>
  <si>
    <t>lvillareal_2017-10-15_19-05-42_-0600_Sun</t>
  </si>
  <si>
    <t>1-c7373fd0c648eccd826d53100d383110</t>
  </si>
  <si>
    <t>Peform zo4q pm inspec</t>
  </si>
  <si>
    <t>43023.7956336921</t>
  </si>
  <si>
    <t>2017-10-15T19:05:42-06:00</t>
  </si>
  <si>
    <t>lvillareal_2017-10-15_19-06-50_-0600_Sun</t>
  </si>
  <si>
    <t>1-a0c3af205021c456f5a0eb95d08e1535</t>
  </si>
  <si>
    <t>43023.7964152431</t>
  </si>
  <si>
    <t>2017-10-15T19:06:50-06:00</t>
  </si>
  <si>
    <t>lvillareal_2017-10-16_18-43-05_-0600_Mon</t>
  </si>
  <si>
    <t>1-58f29bd6a9f130b2c211d0862972e0c3</t>
  </si>
  <si>
    <t>Safety item inst fire extinguisher and bracket</t>
  </si>
  <si>
    <t>43024.7799300116</t>
  </si>
  <si>
    <t>2017-10-16T18:43:05-06:00</t>
  </si>
  <si>
    <t>lvillareal_2017-10-16_18-44-11_-0600_Mon</t>
  </si>
  <si>
    <t>1-7aeb7e9d28ae98c9db31543133648d2d</t>
  </si>
  <si>
    <t>43024.7806917014</t>
  </si>
  <si>
    <t>2017-10-16T18:44:11-06:00</t>
  </si>
  <si>
    <t>lvillareal_2017-10-16_18-45-16_-0600_Mon</t>
  </si>
  <si>
    <t>1-196928990a8de0aa961882931cdbade1</t>
  </si>
  <si>
    <t>Brakes rpl wheel seal d/s front axle</t>
  </si>
  <si>
    <t>43024.7814442245</t>
  </si>
  <si>
    <t>2017-10-16T18:45:16-06:00</t>
  </si>
  <si>
    <t>lvillareal_2017-10-16_18-46-15_-0600_Mon</t>
  </si>
  <si>
    <t>1-c1e1020430a3e2bce106b33137141391</t>
  </si>
  <si>
    <t>43024.7821294444</t>
  </si>
  <si>
    <t>2017-10-16T18:46:15-06:00</t>
  </si>
  <si>
    <t>lvillareal_2017-10-16_18-50-07_-0600_Mon</t>
  </si>
  <si>
    <t>1-46194524945156e33b1af7939a93483b</t>
  </si>
  <si>
    <t>10898520</t>
  </si>
  <si>
    <t>43024.784803206</t>
  </si>
  <si>
    <t>2017-10-16T18:50:06-06:00</t>
  </si>
  <si>
    <t>lvillareal_2017-10-16_18-50-41_-0600_Mon</t>
  </si>
  <si>
    <t>1-05b1785fd59cc4b7f3940494d1bde6cf</t>
  </si>
  <si>
    <t>Lights rpl nit working</t>
  </si>
  <si>
    <t>43024.7852082986</t>
  </si>
  <si>
    <t>2017-10-16T18:50:41-06:00</t>
  </si>
  <si>
    <t>lvillareal_2017-10-16_18-52-53_-0600_Mon</t>
  </si>
  <si>
    <t>1-cda01ccabbd6fe4bfac128066f66cae3</t>
  </si>
  <si>
    <t>Dot crtical insp</t>
  </si>
  <si>
    <t>43024.7867301273</t>
  </si>
  <si>
    <t>2017-10-16T18:52:53-06:00</t>
  </si>
  <si>
    <t>lvillareal_2017-10-16_18-53-30_-0600_Mon</t>
  </si>
  <si>
    <t>1-d0febe516889be021b30abe6e2a8153c</t>
  </si>
  <si>
    <t>43024.7871623611</t>
  </si>
  <si>
    <t>2017-10-16T18:53:30-06:00</t>
  </si>
  <si>
    <t>lvillareal_2017-10-16_18-54-06_-0600_Mon</t>
  </si>
  <si>
    <t>1-5e8be01f44f874b22de83ed73f72bf9d</t>
  </si>
  <si>
    <t>43024.7875764583</t>
  </si>
  <si>
    <t>2017-10-16T18:54:06-06:00</t>
  </si>
  <si>
    <t>lvillareal_2017-10-16_18-57-49_-0600_Mon</t>
  </si>
  <si>
    <t>1-0315ad69759afae6c24a79ac018f9a2c</t>
  </si>
  <si>
    <t>Dot critical inspe</t>
  </si>
  <si>
    <t>43024.7901530671</t>
  </si>
  <si>
    <t>2017-10-16T18:57:49-06:00</t>
  </si>
  <si>
    <t>lvillareal_2017-10-16_18-58-30_-0600_Mon</t>
  </si>
  <si>
    <t>1-7ecfd993239d2356d22497af512379db</t>
  </si>
  <si>
    <t>Peform go6b pm inspe</t>
  </si>
  <si>
    <t>43024.7906355787</t>
  </si>
  <si>
    <t>2017-10-16T18:58:30-06:00</t>
  </si>
  <si>
    <t>lvillareal_2017-10-16_18-59-21_-0600_Mon</t>
  </si>
  <si>
    <t>1-b8351afd48b6903a4b90ab292170c912</t>
  </si>
  <si>
    <t>Peform go6a pm insp</t>
  </si>
  <si>
    <t>43024.7912178125</t>
  </si>
  <si>
    <t>2017-10-16T18:59:21-06:00</t>
  </si>
  <si>
    <t>lvillareal_2017-10-16_19-00-02_-0600_Mon</t>
  </si>
  <si>
    <t>1-d06b347fcdad3294de4b1e16eb7a8cc8</t>
  </si>
  <si>
    <t>43024.7916946528</t>
  </si>
  <si>
    <t>2017-10-16T19:00:02-06:00</t>
  </si>
  <si>
    <t>lvillareal_2017-10-17_17-35-36_-0600_Tue</t>
  </si>
  <si>
    <t>1-713cf7fa4b430f41c67dc651f215e4cf</t>
  </si>
  <si>
    <t>43025.7330626968</t>
  </si>
  <si>
    <t>2017-10-17T17:35:36-06:00</t>
  </si>
  <si>
    <t>lvillareal_2017-10-17_17-36-19_-0600_Tue</t>
  </si>
  <si>
    <t>1-0cc22207f758671c2a22c70023cfec06</t>
  </si>
  <si>
    <t>Brakes rpl seal d/s</t>
  </si>
  <si>
    <t>43025.7335556019</t>
  </si>
  <si>
    <t>2017-10-17T17:36:19-06:00</t>
  </si>
  <si>
    <t>lvillareal_2017-10-17_17-36-55_-0600_Tue</t>
  </si>
  <si>
    <t>1-a05985882bec1383d0b10fd705569a1d</t>
  </si>
  <si>
    <t>43025.7339800116</t>
  </si>
  <si>
    <t>2017-10-17T17:36:55-06:00</t>
  </si>
  <si>
    <t>lvillareal_2017-10-17_17-37-39_-0600_Tue</t>
  </si>
  <si>
    <t>1-bf188f3a9d2a640655cb098f1e110310</t>
  </si>
  <si>
    <t>43025.7344820602</t>
  </si>
  <si>
    <t>2017-10-17T17:37:39-06:00</t>
  </si>
  <si>
    <t>lvillareal_2017-10-17_17-38-14_-0600_Tue</t>
  </si>
  <si>
    <t>1-2847c0d82616bd77262c2a379ba0decb</t>
  </si>
  <si>
    <t>Safety rpl kill switch</t>
  </si>
  <si>
    <t>43025.7348856134</t>
  </si>
  <si>
    <t>2017-10-17T17:38:14-06:00</t>
  </si>
  <si>
    <t>lvillareal_2017-10-17_17-39-02_-0600_Tue</t>
  </si>
  <si>
    <t>1-2022f85092a28be38067c6dd061365e8</t>
  </si>
  <si>
    <t>Eng insp chech eng light</t>
  </si>
  <si>
    <t>43025.7354402778</t>
  </si>
  <si>
    <t>2017-10-17T17:39:02-06:00</t>
  </si>
  <si>
    <t>lvillareal_2017-10-17_17-39-47_-0600_Tue</t>
  </si>
  <si>
    <t>1-9dfcaca35ba99f3ed77ebd6b69e65416</t>
  </si>
  <si>
    <t>43025.735969375</t>
  </si>
  <si>
    <t>2017-10-17T17:39:47-06:00</t>
  </si>
  <si>
    <t>lvillareal_2017-10-17_17-40-23_-0600_Tue</t>
  </si>
  <si>
    <t>1-1c79755395e68ade617339c2d1c3ff9c</t>
  </si>
  <si>
    <t>Lights rpl rev lights</t>
  </si>
  <si>
    <t>43025.7363884143</t>
  </si>
  <si>
    <t>2017-10-17T17:40:23-06:00</t>
  </si>
  <si>
    <t>lvillareal_2017-10-17_17-42-09_-0600_Tue</t>
  </si>
  <si>
    <t>1-a13f07b3fc3409902d460a579741b388</t>
  </si>
  <si>
    <t>Peform s76l</t>
  </si>
  <si>
    <t>43025.7376131713</t>
  </si>
  <si>
    <t>2017-10-17T17:42:09-06:00</t>
  </si>
  <si>
    <t>lvillareal_2017-10-17_17-42-53_-0600_Tue</t>
  </si>
  <si>
    <t>1-99565ba93e1cd057340c1617fb3711af</t>
  </si>
  <si>
    <t>43025.7381161574</t>
  </si>
  <si>
    <t>2017-10-17T17:42:53-06:00</t>
  </si>
  <si>
    <t>lvillareal_2017-10-17_17-43-26_-0600_Tue</t>
  </si>
  <si>
    <t>1-808e2928d39076210c96f94118ccb5ff</t>
  </si>
  <si>
    <t>43025.7384978819</t>
  </si>
  <si>
    <t>2017-10-17T17:43:26-06:00</t>
  </si>
  <si>
    <t>lvillareal_2017-10-22_08-07-51_-0600_Sun</t>
  </si>
  <si>
    <t>1-452ccfca222316bf5ddf685f43b6619b</t>
  </si>
  <si>
    <t>316843551</t>
  </si>
  <si>
    <t>10592954</t>
  </si>
  <si>
    <t>Chassis rpl mud flap</t>
  </si>
  <si>
    <t>43030.3387893056</t>
  </si>
  <si>
    <t>2017-10-22T08:07:51-06:00</t>
  </si>
  <si>
    <t>lvillareal_2017-10-22_08-08-31_-0600_Sun</t>
  </si>
  <si>
    <t>1-efa98714340070167c7ed906eaa6b494</t>
  </si>
  <si>
    <t>316844116</t>
  </si>
  <si>
    <t>43030.3392528935</t>
  </si>
  <si>
    <t>2017-10-22T08:08:31-06:00</t>
  </si>
  <si>
    <t>lvillareal_2017-10-22_08-09-15_-0600_Sun</t>
  </si>
  <si>
    <t>1-07ba3b59ba5828e9d42c7996e752ec61</t>
  </si>
  <si>
    <t>316844119</t>
  </si>
  <si>
    <t>Cab rpr seat frame</t>
  </si>
  <si>
    <t>43030.3397639583</t>
  </si>
  <si>
    <t>2017-10-22T08:09:15-06:00</t>
  </si>
  <si>
    <t>lvillareal_2017-10-22_08-10-18_-0600_Sun</t>
  </si>
  <si>
    <t>1-4c74b196c2f8deb22c325672708e3359</t>
  </si>
  <si>
    <t>2017-10-18T10:30:00-06:00</t>
  </si>
  <si>
    <t>316844117</t>
  </si>
  <si>
    <t>Lights rpr tail lights</t>
  </si>
  <si>
    <t>43030.3404893634</t>
  </si>
  <si>
    <t>2017-10-22T08:10:18-06:00</t>
  </si>
  <si>
    <t>lvillareal_2017-10-22_08-11-05_-0600_Sun</t>
  </si>
  <si>
    <t>2-11ef344f3d058603826675a022d6ccd7</t>
  </si>
  <si>
    <t>2017-10-18T11:30:00-06:00</t>
  </si>
  <si>
    <t>316842391</t>
  </si>
  <si>
    <t>11748259</t>
  </si>
  <si>
    <t>Lights rpr licence plate light</t>
  </si>
  <si>
    <t>43030.3410341319</t>
  </si>
  <si>
    <t>2017-10-22T08:11:05-06:00</t>
  </si>
  <si>
    <t>lvillareal_2017-10-22_08-11-56_-0600_Sun</t>
  </si>
  <si>
    <t>1-f38e90c68b2d772b963a9c48b680cc02</t>
  </si>
  <si>
    <t>316842394</t>
  </si>
  <si>
    <t>Eng rpl eng serpentine belt</t>
  </si>
  <si>
    <t>43030.3416230093</t>
  </si>
  <si>
    <t>2017-10-22T08:11:56-06:00</t>
  </si>
  <si>
    <t>lvillareal_2017-10-22_08-13-35_-0600_Sun</t>
  </si>
  <si>
    <t>1-abc51123d82ce1186a6a8b87d105004b</t>
  </si>
  <si>
    <t>2017-10-18T15:30:00-06:00</t>
  </si>
  <si>
    <t>316842379</t>
  </si>
  <si>
    <t>Dot insp crtical</t>
  </si>
  <si>
    <t>43030.3427670139</t>
  </si>
  <si>
    <t>2017-10-22T08:13:35-06:00</t>
  </si>
  <si>
    <t>lvillareal_2017-10-22_08-14-26_-0600_Sun</t>
  </si>
  <si>
    <t>1-cbf9d1fb4e2963936aecd15c4d875f04</t>
  </si>
  <si>
    <t>316838807</t>
  </si>
  <si>
    <t>Cool sys rpl radiator cap</t>
  </si>
  <si>
    <t>43030.3433573495</t>
  </si>
  <si>
    <t>2017-10-22T08:14:26-06:00</t>
  </si>
  <si>
    <t>lvillareal_2017-10-22_08-15-19_-0600_Sun</t>
  </si>
  <si>
    <t>1-f9a2702110a1ac62ce0f766903388374</t>
  </si>
  <si>
    <t>316838815</t>
  </si>
  <si>
    <t>Driveline guard rpr</t>
  </si>
  <si>
    <t>43030.3439797106</t>
  </si>
  <si>
    <t>2017-10-22T08:15:19-06:00</t>
  </si>
  <si>
    <t>lvillareal_2017-10-22_08-16-13_-0600_Sun</t>
  </si>
  <si>
    <t>1-e0e4002bb2c5d52e9bb4111f9a744e88</t>
  </si>
  <si>
    <t>316838797</t>
  </si>
  <si>
    <t>11960361</t>
  </si>
  <si>
    <t>43030.3446022569</t>
  </si>
  <si>
    <t>2017-10-22T08:16:13-06:00</t>
  </si>
  <si>
    <t>lvillareal_2017-10-22_08-29-37_-0600_Sun</t>
  </si>
  <si>
    <t>1-1538938821eec3bfc6f156cff78b1a17</t>
  </si>
  <si>
    <t>316820086</t>
  </si>
  <si>
    <t>43030.3539018518</t>
  </si>
  <si>
    <t>2017-10-22T08:29:37-06:00</t>
  </si>
  <si>
    <t>lvillareal_2017-10-22_08-51-34_-0600_Sun</t>
  </si>
  <si>
    <t>1-a124f78e87058f269889789c5cde5f46</t>
  </si>
  <si>
    <t>2017-10-19T10:30:00-06:00</t>
  </si>
  <si>
    <t>316843700</t>
  </si>
  <si>
    <t>Air sys rpl air dryer cart</t>
  </si>
  <si>
    <t>43030.3691449421</t>
  </si>
  <si>
    <t>2017-10-22T08:51:34-06:00</t>
  </si>
  <si>
    <t>lvillareal_2017-10-22_08-53-36_-0600_Sun</t>
  </si>
  <si>
    <t>1-093bee83ad1839e6903e2742c27ca8b5</t>
  </si>
  <si>
    <t>316838800</t>
  </si>
  <si>
    <t>Hyd sys rpr leaks</t>
  </si>
  <si>
    <t>43030.3705622569</t>
  </si>
  <si>
    <t>2017-10-22T08:53:36-06:00</t>
  </si>
  <si>
    <t>lvillareal_2017-10-22_08-54-16_-0600_Sun</t>
  </si>
  <si>
    <t>1-b16336e06f8577baa066f02154c30a13</t>
  </si>
  <si>
    <t>316838803</t>
  </si>
  <si>
    <t>43030.3710223148</t>
  </si>
  <si>
    <t>2017-10-22T08:54:16-06:00</t>
  </si>
  <si>
    <t>lvillareal_2017-10-22_08-55-17_-0600_Sun</t>
  </si>
  <si>
    <t>1-6033cb1d15376e259b29af0de5dee672</t>
  </si>
  <si>
    <t>Pwr end cover leaking</t>
  </si>
  <si>
    <t>43030.371732419</t>
  </si>
  <si>
    <t>2017-10-22T08:55:17-06:00</t>
  </si>
  <si>
    <t>lvillareal_2017-10-22_08-56-04_-0600_Sun</t>
  </si>
  <si>
    <t>1-d450dcb06b1da75d3d2d5d061cabe9dd</t>
  </si>
  <si>
    <t>316838811</t>
  </si>
  <si>
    <t>Brakes rpl wheel seal d/s</t>
  </si>
  <si>
    <t>43030.3722742361</t>
  </si>
  <si>
    <t>2017-10-22T08:56:04-06:00</t>
  </si>
  <si>
    <t>lvillareal_2017-10-22_08-56-42_-0600_Sun</t>
  </si>
  <si>
    <t>1-4b382bba8efc8afc5fdb107a587e345b</t>
  </si>
  <si>
    <t>316838813</t>
  </si>
  <si>
    <t>Trans rpr oil leak</t>
  </si>
  <si>
    <t>43030.3727116898</t>
  </si>
  <si>
    <t>2017-10-22T08:56:42-06:00</t>
  </si>
  <si>
    <t>lvillareal_2017-10-22_08-57-13_-0600_Sun</t>
  </si>
  <si>
    <t>1-5621080abae3075a8c76af61cd670dc3</t>
  </si>
  <si>
    <t>316666000</t>
  </si>
  <si>
    <t>Peform go6 pm inspec</t>
  </si>
  <si>
    <t>43030.3730785995</t>
  </si>
  <si>
    <t>2017-10-22T08:57:13-06:00</t>
  </si>
  <si>
    <t>lvillareal_2017-10-22_08-58-00_-0600_Sun</t>
  </si>
  <si>
    <t>1-d1c7ca4b74cf70b3cd474d96d852b725</t>
  </si>
  <si>
    <t>43030.3736165741</t>
  </si>
  <si>
    <t>2017-10-22T08:58:00-06:00</t>
  </si>
  <si>
    <t>lvillareal_2017-10-22_15-55-04_-0600_Sun</t>
  </si>
  <si>
    <t>1-457ef09bc7c83c9eb9eb2f39da3b2041</t>
  </si>
  <si>
    <t>316793378</t>
  </si>
  <si>
    <t>43030.6632431713</t>
  </si>
  <si>
    <t>2017-10-22T15:55:04-06:00</t>
  </si>
  <si>
    <t>lvillareal_2017-10-22_15-55-43_-0600_Sun</t>
  </si>
  <si>
    <t>1-83587f43fc98f251613a7223c68cb83f</t>
  </si>
  <si>
    <t>316828143</t>
  </si>
  <si>
    <t>Pto rpr leak</t>
  </si>
  <si>
    <t>43030.6637029167</t>
  </si>
  <si>
    <t>2017-10-22T15:55:43-06:00</t>
  </si>
  <si>
    <t>lvillareal_2017-10-22_15-56-16_-0600_Sun</t>
  </si>
  <si>
    <t>1-e3fdef23811c2e2583deec7bfb65f772</t>
  </si>
  <si>
    <t>316828142</t>
  </si>
  <si>
    <t>Chassis rpl hood mount</t>
  </si>
  <si>
    <t>43030.66407625</t>
  </si>
  <si>
    <t>2017-10-22T15:56:16-06:00</t>
  </si>
  <si>
    <t>lvillareal_2017-10-22_15-56-49_-0600_Sun</t>
  </si>
  <si>
    <t>1-d6fd67c5c7096bb761b0795c44b7dc90</t>
  </si>
  <si>
    <t>316828144</t>
  </si>
  <si>
    <t>Lights rpl rev light on d/s</t>
  </si>
  <si>
    <t>43030.6644561458</t>
  </si>
  <si>
    <t>2017-10-22T15:56:49-06:00</t>
  </si>
  <si>
    <t>lvillareal_2017-10-22_15-57-36_-0600_Sun</t>
  </si>
  <si>
    <t>1-5cb779f4c94294cd4807b35954c0a789</t>
  </si>
  <si>
    <t>316436675</t>
  </si>
  <si>
    <t>43030.6650080671</t>
  </si>
  <si>
    <t>2017-10-22T15:57:36-06:00</t>
  </si>
  <si>
    <t>lvillareal_2017-10-24_10-28-38_-0600_Tue</t>
  </si>
  <si>
    <t>1-5075945533ad11412e9f12151bb2274e</t>
  </si>
  <si>
    <t>2017-10-22T08:30:00-06:00</t>
  </si>
  <si>
    <t>316847078</t>
  </si>
  <si>
    <t>11657400</t>
  </si>
  <si>
    <t>Suspn rpl wheel seal d/s rear drive axle</t>
  </si>
  <si>
    <t>43032.4365604282</t>
  </si>
  <si>
    <t>2017-10-24T10:28:38-06:00</t>
  </si>
  <si>
    <t>lvillareal_2017-10-24_10-31-06_-0600_Tue</t>
  </si>
  <si>
    <t>1-626a3035656e64b80657000ede827d76</t>
  </si>
  <si>
    <t>316847951</t>
  </si>
  <si>
    <t>Eng rpl eng sepertine belt</t>
  </si>
  <si>
    <t>43032.4382688542</t>
  </si>
  <si>
    <t>2017-10-24T10:31:06-06:00</t>
  </si>
  <si>
    <t>lvillareal_2017-10-24_10-32-06_-0600_Tue</t>
  </si>
  <si>
    <t>1-c0d6c7b11d360706a4563f5bb3f107a9</t>
  </si>
  <si>
    <t>2017-10-22T11:00:00-06:00</t>
  </si>
  <si>
    <t>316848565</t>
  </si>
  <si>
    <t>Elec rpl dead batteries try ti jumo start out in the yard</t>
  </si>
  <si>
    <t>43032.4389690972</t>
  </si>
  <si>
    <t>2017-10-24T10:32:06-06:00</t>
  </si>
  <si>
    <t>lvillareal_2017-10-24_10-33-04_-0600_Tue</t>
  </si>
  <si>
    <t>1-e19e25eefd6b999180458c902713d7dc</t>
  </si>
  <si>
    <t>2017-10-22T13:00:00-06:00</t>
  </si>
  <si>
    <t>316851903</t>
  </si>
  <si>
    <t>Dot inspec critical</t>
  </si>
  <si>
    <t>43032.4396355093</t>
  </si>
  <si>
    <t>2017-10-24T10:33:04-06:00</t>
  </si>
  <si>
    <t>lvillareal_2017-10-24_10-33-52_-0600_Tue</t>
  </si>
  <si>
    <t>1-2436cdae28a624944bb629b443d82f06</t>
  </si>
  <si>
    <t>316852119</t>
  </si>
  <si>
    <t>11808609</t>
  </si>
  <si>
    <t>DOT inspec critical</t>
  </si>
  <si>
    <t>43032.4401928125</t>
  </si>
  <si>
    <t>2017-10-24T10:33:52-06:00</t>
  </si>
  <si>
    <t>lvillareal_2017-10-24_10-35-01_-0600_Tue</t>
  </si>
  <si>
    <t>1-ee25bed102c76391f8e59c20d280b577</t>
  </si>
  <si>
    <t>316811247</t>
  </si>
  <si>
    <t>Peform s51l pm inspec</t>
  </si>
  <si>
    <t>43032.440988831</t>
  </si>
  <si>
    <t>2017-10-24T10:35:01-06:00</t>
  </si>
  <si>
    <t>lvillareal_2017-10-24_10-35-57_-0600_Tue</t>
  </si>
  <si>
    <t>1-82741fe803ac81b6bd6b1328ea1c215a</t>
  </si>
  <si>
    <t>Peform s14 pm inspec</t>
  </si>
  <si>
    <t>43032.441632662</t>
  </si>
  <si>
    <t>2017-10-24T10:35:57-06:00</t>
  </si>
  <si>
    <t>lvillareal_2017-10-24_10-36-33_-0600_Tue</t>
  </si>
  <si>
    <t>1-6fb170bb1d0bdab991e763b825a24be0</t>
  </si>
  <si>
    <t>316852161</t>
  </si>
  <si>
    <t>43032.442050544</t>
  </si>
  <si>
    <t>2017-10-24T10:36:33-06:00</t>
  </si>
  <si>
    <t>lvillareal_2017-10-24_10-37-08_-0600_Tue</t>
  </si>
  <si>
    <t>1-137616cb03d020f9755a564660c21163</t>
  </si>
  <si>
    <t>316757947</t>
  </si>
  <si>
    <t>Peform dot annual inspec</t>
  </si>
  <si>
    <t>43032.4424604167</t>
  </si>
  <si>
    <t>2017-10-24T10:37:08-06:00</t>
  </si>
  <si>
    <t>lvillareal_2017-10-24_10-37-45_-0600_Tue</t>
  </si>
  <si>
    <t>1-7ee3d91a761565a71fa67749ae460802</t>
  </si>
  <si>
    <t>Peform s47a pm inspec</t>
  </si>
  <si>
    <t>43032.4428837616</t>
  </si>
  <si>
    <t>2017-10-24T10:37:45-06:00</t>
  </si>
  <si>
    <t>lvillareal_2017-10-24_19-00-38_-0600_Tue</t>
  </si>
  <si>
    <t>1-11bae8d9a58daea6345757a056077530</t>
  </si>
  <si>
    <t>2017-10-24T12:00:00-06:00</t>
  </si>
  <si>
    <t>316836020</t>
  </si>
  <si>
    <t>12107120</t>
  </si>
  <si>
    <t>Peform s51l pm insp</t>
  </si>
  <si>
    <t>43032.7921108218</t>
  </si>
  <si>
    <t>2017-10-24T19:00:38-06:00</t>
  </si>
  <si>
    <t>lvillareal_2017-10-24_19-01-20_-0600_Tue</t>
  </si>
  <si>
    <t>1-0d157e66095d829007623b8209d57947</t>
  </si>
  <si>
    <t>316853869</t>
  </si>
  <si>
    <t>12108120</t>
  </si>
  <si>
    <t>43032.7926030671</t>
  </si>
  <si>
    <t>2017-10-24T19:01:20-06:00</t>
  </si>
  <si>
    <t>lvillareal_2017-10-24_19-01-55_-0600_Tue</t>
  </si>
  <si>
    <t>1-647a1ee042cc01620f54c9d4d94343d1</t>
  </si>
  <si>
    <t>2017-10-24T16:00:00-06:00</t>
  </si>
  <si>
    <t>316855802</t>
  </si>
  <si>
    <t>11748253</t>
  </si>
  <si>
    <t>43032.7929991551</t>
  </si>
  <si>
    <t>2017-10-24T19:01:55-06:00</t>
  </si>
  <si>
    <t>lvillareal_2017-10-24_19-03-46_-0600_Tue</t>
  </si>
  <si>
    <t>1-80b5bf9cefa2cf50c70f9cf54f555db0</t>
  </si>
  <si>
    <t>316855833</t>
  </si>
  <si>
    <t>Lights rpl turn signal assembly</t>
  </si>
  <si>
    <t>43032.7942826852</t>
  </si>
  <si>
    <t>2017-10-24T19:03:46-06:00</t>
  </si>
  <si>
    <t>lvillareal_2017-10-28_17-50-54_-0600_Sat</t>
  </si>
  <si>
    <t>1-c5551ceae5af7137d2d1989cb394ac9c</t>
  </si>
  <si>
    <t>Driver side steer axle wheel seal</t>
  </si>
  <si>
    <t>43036.7436888542</t>
  </si>
  <si>
    <t>2017-10-28T17:50:54-06:00</t>
  </si>
  <si>
    <t>lvillareal_2017-10-28_17-51-28_-0600_Sat</t>
  </si>
  <si>
    <t>1-c85cd2a853912956a3f45a2e025cacc7</t>
  </si>
  <si>
    <t>New power end hoses</t>
  </si>
  <si>
    <t>43036.7440785532</t>
  </si>
  <si>
    <t>2017-10-28T17:51:28-06:00</t>
  </si>
  <si>
    <t>lvillareal_2017-10-28_17-52-12_-0600_Sat</t>
  </si>
  <si>
    <t>1-92d3bb50228b99a46a7fe4436757c0ff</t>
  </si>
  <si>
    <t>2017-10-25T15:30:00-06:00</t>
  </si>
  <si>
    <t>12554202</t>
  </si>
  <si>
    <t>Pefoem s91 pm B</t>
  </si>
  <si>
    <t>43036.7445884375</t>
  </si>
  <si>
    <t>2017-10-28T17:52:12-06:00</t>
  </si>
  <si>
    <t>lvillareal_2017-10-28_17-52-44_-0600_Sat</t>
  </si>
  <si>
    <t>1-49ba97c0579b8e6da2b447b4d2e3f5d0</t>
  </si>
  <si>
    <t>2017-10-25T16:30:00-06:00</t>
  </si>
  <si>
    <t>Cab inst mirror extension</t>
  </si>
  <si>
    <t>43036.7449565741</t>
  </si>
  <si>
    <t>2017-10-28T17:52:44-06:00</t>
  </si>
  <si>
    <t>lvillareal_2017-10-28_17-53-14_-0600_Sat</t>
  </si>
  <si>
    <t>1-f02457b87c47357cf9f9dd4cf8422d2d</t>
  </si>
  <si>
    <t>Cab inst mirror e</t>
  </si>
  <si>
    <t>43036.7453070602</t>
  </si>
  <si>
    <t>2017-10-28T17:53:14-06:00</t>
  </si>
  <si>
    <t>lvillareal_2017-10-28_17-53-51_-0600_Sat</t>
  </si>
  <si>
    <t>1-9a1caaf4d7ccd9fc9cfd65617cf8f3b6</t>
  </si>
  <si>
    <t>S51l pm insp, run up</t>
  </si>
  <si>
    <t>43036.7457389699</t>
  </si>
  <si>
    <t>2017-10-28T17:53:51-06:00</t>
  </si>
  <si>
    <t>lvillareal_2017-10-28_17-54-42_-0600_Sat</t>
  </si>
  <si>
    <t>1-6d30d650cf750ecd9d5fa85f7b4c8465</t>
  </si>
  <si>
    <t>316774141</t>
  </si>
  <si>
    <t>S76l pm insp L</t>
  </si>
  <si>
    <t>43036.7463276273</t>
  </si>
  <si>
    <t>2017-10-28T17:54:42-06:00</t>
  </si>
  <si>
    <t>lvillareal_2017-10-28_17-56-26_-0600_Sat</t>
  </si>
  <si>
    <t>2-264e9e5514611f094707e67083d73592</t>
  </si>
  <si>
    <t>2017-10-26T09:30:00-06:00</t>
  </si>
  <si>
    <t>R&amp;R batter</t>
  </si>
  <si>
    <t>43036.7475251852</t>
  </si>
  <si>
    <t>2017-10-28T17:56:26-06:00</t>
  </si>
  <si>
    <t>lvillareal_2017-10-28_17-57-29_-0600_Sat</t>
  </si>
  <si>
    <t>1-56b2b92c3ee858f8241d0768a6040d06</t>
  </si>
  <si>
    <t>R&amp;R p/s rear</t>
  </si>
  <si>
    <t>43036.7482610648</t>
  </si>
  <si>
    <t>2017-10-28T17:57:29-06:00</t>
  </si>
  <si>
    <t>lvillareal_2017-10-28_17-58-04_-0600_Sat</t>
  </si>
  <si>
    <t>1-d8f5c69434e29b2433cdefa262420578</t>
  </si>
  <si>
    <t>R&amp;R 4 batteries on unit</t>
  </si>
  <si>
    <t>43036.7486662153</t>
  </si>
  <si>
    <t>2017-10-28T17:58:04-06:00</t>
  </si>
  <si>
    <t>lvillareal_2017-10-28_17-58-44_-0600_Sat</t>
  </si>
  <si>
    <t>1-c384d8d465485cae6257eb67fc920294</t>
  </si>
  <si>
    <t>43036.7491223958</t>
  </si>
  <si>
    <t>2017-10-28T17:58:44-06:00</t>
  </si>
  <si>
    <t>lvillareal_2017-10-28_17-59-17_-0600_Sat</t>
  </si>
  <si>
    <t>1-11a4a880fcc3a70762d96e615461e531</t>
  </si>
  <si>
    <t>43036.7495078009</t>
  </si>
  <si>
    <t>2017-10-28T17:59:17-06:00</t>
  </si>
  <si>
    <t>lvillareal_2017-10-28_18-00-14_-0600_Sat</t>
  </si>
  <si>
    <t>1-b4e81b1115de4a73a54dc0a90cfaab94</t>
  </si>
  <si>
    <t>43036.7501629398</t>
  </si>
  <si>
    <t>2017-10-28T18:00:14-06:00</t>
  </si>
  <si>
    <t>lvillareal_2017-10-28_18-01-01_-0600_Sat</t>
  </si>
  <si>
    <t>1-819d0d6e58b2b9da79c35f857e37f2c1</t>
  </si>
  <si>
    <t>Peform go6 pm A</t>
  </si>
  <si>
    <t>43036.7507085069</t>
  </si>
  <si>
    <t>2017-10-28T18:01:01-06:00</t>
  </si>
  <si>
    <t>lvillareal_2017-10-28_18-04-02_-0600_Sat</t>
  </si>
  <si>
    <t>2-e0655f0b7893cb404de6383f9d5d2937</t>
  </si>
  <si>
    <t>Eng rpr e kill</t>
  </si>
  <si>
    <t>43036.7528097801</t>
  </si>
  <si>
    <t>2017-10-28T18:04:02-06:00</t>
  </si>
  <si>
    <t>lvillareal_2017-10-28_18-04-51_-0600_Sat</t>
  </si>
  <si>
    <t>1-3d4fc6129983ee5944d81ad5142fadda</t>
  </si>
  <si>
    <t>2017-10-27T11:30:00-06:00</t>
  </si>
  <si>
    <t>Lights rpr turn signal</t>
  </si>
  <si>
    <t>43036.753378912</t>
  </si>
  <si>
    <t>2017-10-28T18:04:51-06:00</t>
  </si>
  <si>
    <t>lvillareal_2017-10-28_18-05-39_-0600_Sat</t>
  </si>
  <si>
    <t>3-2f6f17dff076d0233345539c776968ef</t>
  </si>
  <si>
    <t>Chasis rpl mud flaps</t>
  </si>
  <si>
    <t>43036.7539282986</t>
  </si>
  <si>
    <t>2017-10-28T18:05:39-06:00</t>
  </si>
  <si>
    <t>lvillareal_2017-10-28_18-06-49_-0600_Sat</t>
  </si>
  <si>
    <t>1-dd581c12c196ea1bd5bddbd99d853736</t>
  </si>
  <si>
    <t>Eng rpl serp belt</t>
  </si>
  <si>
    <t>43036.7547442477</t>
  </si>
  <si>
    <t>2017-10-28T18:06:49-06:00</t>
  </si>
  <si>
    <t>lvillareal_2017-10-28_18-07-37_-0600_Sat</t>
  </si>
  <si>
    <t>2-b6240119768e4e826a52f952a74e3645</t>
  </si>
  <si>
    <t>43036.7552994213</t>
  </si>
  <si>
    <t>2017-10-28T18:07:37-06:00</t>
  </si>
  <si>
    <t>lvillareal_2017-10-28_18-08-14_-0600_Sat</t>
  </si>
  <si>
    <t>2-92d1d1fae96e366ec86006735952d505</t>
  </si>
  <si>
    <t>43036.7557232523</t>
  </si>
  <si>
    <t>2017-10-28T18:08:14-06:00</t>
  </si>
  <si>
    <t>lvillareal_2017-10-28_18-08-53_-0600_Sat</t>
  </si>
  <si>
    <t>1-b8a243ef27fb5f8d9ff3477dba9078d4</t>
  </si>
  <si>
    <t>43036.7561727083</t>
  </si>
  <si>
    <t>2017-10-28T18:08:53-06:00</t>
  </si>
  <si>
    <t>lvillareal_2017-10-28_18-09-31_-0600_Sat</t>
  </si>
  <si>
    <t>1-5282a2040aa6bd15b725757a037f9f28</t>
  </si>
  <si>
    <t>Cool sys rpr webasto heater</t>
  </si>
  <si>
    <t>43036.756613669</t>
  </si>
  <si>
    <t>2017-10-28T18:09:31-06:00</t>
  </si>
  <si>
    <t>lvillareal_2017-10-28_18-10-17_-0600_Sat</t>
  </si>
  <si>
    <t>1-779371a7607cb2e93e50d4b3260f0a4c</t>
  </si>
  <si>
    <t>2017-10-27T16:30:00-06:00</t>
  </si>
  <si>
    <t>Lughts rpl clearance light</t>
  </si>
  <si>
    <t>43036.7571478356</t>
  </si>
  <si>
    <t>2017-10-28T18:10:17-06:00</t>
  </si>
  <si>
    <t>lvillareal_2017-10-28_18-10-58_-0600_Sat</t>
  </si>
  <si>
    <t>2-95fb3a4dc8959e757d35b439094f7df0</t>
  </si>
  <si>
    <t>43036.757622419</t>
  </si>
  <si>
    <t>2017-10-28T18:10:58-06:00</t>
  </si>
  <si>
    <t>lvillareal_2017-10-28_18-11-35_-0600_Sat</t>
  </si>
  <si>
    <t>1-209d2f040a3f7f6948731252759b517b</t>
  </si>
  <si>
    <t>43036.758052419</t>
  </si>
  <si>
    <t>2017-10-28T18:11:35-06:00</t>
  </si>
  <si>
    <t>lvillareal_2017-10-28_18-12-11_-0600_Sat</t>
  </si>
  <si>
    <t>1-295c747b72192dfafb97e9e421aa996f</t>
  </si>
  <si>
    <t>2017-10-28T06:30:00-06:00</t>
  </si>
  <si>
    <t>316925386</t>
  </si>
  <si>
    <t>43036.7584679745</t>
  </si>
  <si>
    <t>2017-10-28T18:12:11-06:00</t>
  </si>
  <si>
    <t>lvillareal_2017-10-28_18-31-12_-0600_Sat</t>
  </si>
  <si>
    <t>2-25b3012aac3788422eb441d7742e5e98</t>
  </si>
  <si>
    <t>43036.7716700926</t>
  </si>
  <si>
    <t>2017-10-28T18:31:12-06:00</t>
  </si>
  <si>
    <t>lvillareal_2017-10-28_18-31-53_-0600_Sat</t>
  </si>
  <si>
    <t>1-ace9ae28337ecb9016161fedac8960b0</t>
  </si>
  <si>
    <t>Peform pm insp L</t>
  </si>
  <si>
    <t>43036.7721492014</t>
  </si>
  <si>
    <t>2017-10-28T18:31:53-06:00</t>
  </si>
  <si>
    <t>lvillareal_2017-10-28_18-32-25_-0600_Sat</t>
  </si>
  <si>
    <t>1-b5d8025e885187c9a3b719ac3f62a055</t>
  </si>
  <si>
    <t>13072014</t>
  </si>
  <si>
    <t>Install Drive line and guards</t>
  </si>
  <si>
    <t>43036.7725223148</t>
  </si>
  <si>
    <t>2017-10-28T18:32:25-06:00</t>
  </si>
  <si>
    <t>lvillareal_2017-10-28_18-33-11_-0600_Sat</t>
  </si>
  <si>
    <t>1-983af206c672e1f236c3ade50990814b</t>
  </si>
  <si>
    <t>43036.7730462963</t>
  </si>
  <si>
    <t>2017-10-28T18:33:11-06:00</t>
  </si>
  <si>
    <t>lvillareal_2017-10-28_18-33-58_-0600_Sat</t>
  </si>
  <si>
    <t>1-373381dc1fa3f914a36e1b2eaff1bd21</t>
  </si>
  <si>
    <t>43036.7735956713</t>
  </si>
  <si>
    <t>2017-10-28T18:33:58-06:00</t>
  </si>
  <si>
    <t>lvillareal_2017-10-28_18-35-12_-0600_Sat</t>
  </si>
  <si>
    <t>1-2e357656ba0bac3cfe67fb165359d30f</t>
  </si>
  <si>
    <t>Peform s84 pm A</t>
  </si>
  <si>
    <t>43036.7744486574</t>
  </si>
  <si>
    <t>2017-10-28T18:35:12-06:00</t>
  </si>
  <si>
    <t>lvillareal_2017-10-28_18-36-42_-0600_Sat</t>
  </si>
  <si>
    <t>1-2824152e45731096767982354aee75ed</t>
  </si>
  <si>
    <t>2017-10-28T16:30:00-06:00</t>
  </si>
  <si>
    <t>43036.7754940509</t>
  </si>
  <si>
    <t>2017-10-28T18:36:42-06:00</t>
  </si>
  <si>
    <t>lvillareal_2017-10-28_18-37-24_-0600_Sat</t>
  </si>
  <si>
    <t>1-260809581341ca824ebebfc2a3013dfc</t>
  </si>
  <si>
    <t>316925742</t>
  </si>
  <si>
    <t>43036.7759767593</t>
  </si>
  <si>
    <t>2017-10-28T18:37:24-06:00</t>
  </si>
  <si>
    <t>lvillareal_2017-10-30_18-28-22_-0600_Mon</t>
  </si>
  <si>
    <t>1-624f87ca734a6b35b759f23afe8ed4a9</t>
  </si>
  <si>
    <t>2017-10-29T06:30:00-06:00</t>
  </si>
  <si>
    <t>CAB rpl Dot tape</t>
  </si>
  <si>
    <t>43038.769703125</t>
  </si>
  <si>
    <t>2017-10-30T18:28:22-06:00</t>
  </si>
  <si>
    <t>lvillareal_2017-10-30_18-29-24_-0600_Mon</t>
  </si>
  <si>
    <t>1-f4fbc384cb7fd88ff4ef525ea4ac88da</t>
  </si>
  <si>
    <t>43038.7704263773</t>
  </si>
  <si>
    <t>2017-10-30T18:29:24-06:00</t>
  </si>
  <si>
    <t>lvillareal_2017-10-30_18-30-04_-0600_Mon</t>
  </si>
  <si>
    <t>2-fd0ee635e564a919d134c9386833fc5f</t>
  </si>
  <si>
    <t>2017-10-29T07:30:00-06:00</t>
  </si>
  <si>
    <t>Mud flaps rpl</t>
  </si>
  <si>
    <t>43038.7708887384</t>
  </si>
  <si>
    <t>2017-10-30T18:30:04-06:00</t>
  </si>
  <si>
    <t>lvillareal_2017-10-30_18-32-07_-0600_Mon</t>
  </si>
  <si>
    <t>1-1ecd09075615b6261e42e2ad7a3f7bea</t>
  </si>
  <si>
    <t>Cab rpl headlights</t>
  </si>
  <si>
    <t>43038.7723061227</t>
  </si>
  <si>
    <t>2017-10-30T18:32:07-06:00</t>
  </si>
  <si>
    <t>lvillareal_2017-10-30_18-32-51_-0600_Mon</t>
  </si>
  <si>
    <t>1-7bb769d7bfb1b9c7ee7ac7bcb08f267a</t>
  </si>
  <si>
    <t>2017-10-29T08:30:00-06:00</t>
  </si>
  <si>
    <t>43038.7728157986</t>
  </si>
  <si>
    <t>2017-10-30T18:32:51-06:00</t>
  </si>
  <si>
    <t>lvillareal_2017-10-30_18-33-39_-0600_Mon</t>
  </si>
  <si>
    <t>1-d6e690340baa8618ec6cbe542e0625ba</t>
  </si>
  <si>
    <t>2017-10-29T09:30:00-06:00</t>
  </si>
  <si>
    <t>43038.7733794097</t>
  </si>
  <si>
    <t>2017-10-30T18:33:39-06:00</t>
  </si>
  <si>
    <t>lvillareal_2017-10-30_18-35-00_-0600_Mon</t>
  </si>
  <si>
    <t>1-b176d1bb05358e9888d2396162751115</t>
  </si>
  <si>
    <t>Tires rpl tired</t>
  </si>
  <si>
    <t>43038.7743113657</t>
  </si>
  <si>
    <t>2017-10-30T18:35:00-06:00</t>
  </si>
  <si>
    <t>lvillareal_2017-10-30_18-35-43_-0600_Mon</t>
  </si>
  <si>
    <t>1-0f110b8dff7846c157333acfdf17c24a</t>
  </si>
  <si>
    <t>2017-10-29T11:30:00-06:00</t>
  </si>
  <si>
    <t>Eng rpr inop rig saver</t>
  </si>
  <si>
    <t>43038.7748061458</t>
  </si>
  <si>
    <t>2017-10-30T18:35:43-06:00</t>
  </si>
  <si>
    <t>lvillareal_2017-10-30_18-36-33_-0600_Mon</t>
  </si>
  <si>
    <t>1-eac44cf63771ad299687eebe88c63a1c</t>
  </si>
  <si>
    <t>2017-10-29T13:30:00-06:00</t>
  </si>
  <si>
    <t>43038.7753872222</t>
  </si>
  <si>
    <t>2017-10-30T18:36:33-06:00</t>
  </si>
  <si>
    <t>lvillareal_2017-10-30_18-37-17_-0600_Mon</t>
  </si>
  <si>
    <t>1-9836352a1117a418a0f926d8a91aa215</t>
  </si>
  <si>
    <t>Peform go1 pm insp B</t>
  </si>
  <si>
    <t>43038.7758996759</t>
  </si>
  <si>
    <t>2017-10-30T18:37:17-06:00</t>
  </si>
  <si>
    <t>lvillareal_2017-10-30_18-38-05_-0600_Mon</t>
  </si>
  <si>
    <t>1-352de5eed2712bf9709254484b115ebd</t>
  </si>
  <si>
    <t>Pedorm s51 pm insp L</t>
  </si>
  <si>
    <t>43038.7764506829</t>
  </si>
  <si>
    <t>2017-10-30T18:38:05-06:00</t>
  </si>
  <si>
    <t>lvillareal_2017-10-30_18-40-33_-0600_Mon</t>
  </si>
  <si>
    <t>1-9c186a429acec3737df8c1b3b0443924</t>
  </si>
  <si>
    <t>2017-10-30T07:30:00-06:00</t>
  </si>
  <si>
    <t>Peforn Lo1L pm serv</t>
  </si>
  <si>
    <t>43038.7781674768</t>
  </si>
  <si>
    <t>2017-10-30T18:40:33-06:00</t>
  </si>
  <si>
    <t>lvillareal_2017-10-30_18-41-36_-0600_Mon</t>
  </si>
  <si>
    <t>1-dc2e9aa26d3802a5b411f6715fc4178d</t>
  </si>
  <si>
    <t>2017-10-30T11:30:00-06:00</t>
  </si>
  <si>
    <t>Peform go6c pm servi</t>
  </si>
  <si>
    <t>43038.778891169</t>
  </si>
  <si>
    <t>2017-10-30T18:41:36-06:00</t>
  </si>
  <si>
    <t>lvillareal_2017-10-30_18-42-44_-0600_Mon</t>
  </si>
  <si>
    <t>1-7ef341a0e1db8221948c3f2d6794c231</t>
  </si>
  <si>
    <t>Brakes rpl abs light- clean sensor wheel rings</t>
  </si>
  <si>
    <t>43038.779683831</t>
  </si>
  <si>
    <t>2017-10-30T18:42:44-06:00</t>
  </si>
  <si>
    <t>lvillareal_2017-10-30_18-43-58_-0600_Mon</t>
  </si>
  <si>
    <t>1-5a8832a6aa708133174d9704ec708b89</t>
  </si>
  <si>
    <t>2017-10-30T13:30:00-06:00</t>
  </si>
  <si>
    <t>43038.7805334722</t>
  </si>
  <si>
    <t>2017-10-30T18:43:58-06:00</t>
  </si>
  <si>
    <t>lvillareal_2017-10-30_18-45-04_-0600_Mon</t>
  </si>
  <si>
    <t>1-060807f299b2da083f54000b5c636deb</t>
  </si>
  <si>
    <t>43038.7813007407</t>
  </si>
  <si>
    <t>2017-10-30T18:45:04-06:00</t>
  </si>
  <si>
    <t>lvillareal_2017-10-30_18-45-42_-0600_Mon</t>
  </si>
  <si>
    <t>1-3e2005d152e4b6890360c5f9a6d2f17a</t>
  </si>
  <si>
    <t>2017-10-30T16:30:00-06:00</t>
  </si>
  <si>
    <t>Go6b pm service</t>
  </si>
  <si>
    <t>43038.7817470602</t>
  </si>
  <si>
    <t>2017-10-30T18:45:42-06:00</t>
  </si>
  <si>
    <t>lvillareal_2017-10-30_18-46-34_-0600_Mon</t>
  </si>
  <si>
    <t>1-3b414a8564bd868b89d107d4f346a9ad</t>
  </si>
  <si>
    <t>DOT TAPE RPL</t>
  </si>
  <si>
    <t>43038.7823418981</t>
  </si>
  <si>
    <t>2017-10-30T18:46:34-06:00</t>
  </si>
  <si>
    <t>lvillareal_2017-10-30_18-47-35_-0600_Mon</t>
  </si>
  <si>
    <t>1-69eaa9f27e0850e0aa1caf98293c9281</t>
  </si>
  <si>
    <t>43038.7830514468</t>
  </si>
  <si>
    <t>2017-10-30T18:47:35-06:00</t>
  </si>
  <si>
    <t>lvillareal_2017-10-31_18-38-49_-0600_Tue</t>
  </si>
  <si>
    <t>1-90a49fe83e82ccf942fd5703a40dfc6c</t>
  </si>
  <si>
    <t>Dot insp intial</t>
  </si>
  <si>
    <t>43039.7769597106</t>
  </si>
  <si>
    <t>2017-10-31T18:38:49-06:00</t>
  </si>
  <si>
    <t>lvillareal_2017-10-31_18-39-21_-0600_Tue</t>
  </si>
  <si>
    <t>1-0558857d0d634f88a1b8d891fd10024f</t>
  </si>
  <si>
    <t>416857756</t>
  </si>
  <si>
    <t>43039.7773299306</t>
  </si>
  <si>
    <t>2017-10-31T18:39:21-06:00</t>
  </si>
  <si>
    <t>lvillareal_2017-10-31_18-39-50_-0600_Tue</t>
  </si>
  <si>
    <t>1-5725f719cc3d8d3c55bcd11c2d24b2ba</t>
  </si>
  <si>
    <t>43039.7776642361</t>
  </si>
  <si>
    <t>2017-10-31T18:39:50-06:00</t>
  </si>
  <si>
    <t>lvillareal_2017-10-31_18-40-32_-0600_Tue</t>
  </si>
  <si>
    <t>1-30f1107502846f25d1443742a6ac58b1</t>
  </si>
  <si>
    <t>Peform go1b pm insp, fuel filters and run up</t>
  </si>
  <si>
    <t>43039.7781485301</t>
  </si>
  <si>
    <t>2017-10-31T18:40:32-06:00</t>
  </si>
  <si>
    <t>lvillareal_2017-10-31_18-41-18_-0600_Tue</t>
  </si>
  <si>
    <t>1-e2f184caf69d1e474c838cf6911f6e69</t>
  </si>
  <si>
    <t>2017-10-31T12:30:00-06:00</t>
  </si>
  <si>
    <t>43039.7786841435</t>
  </si>
  <si>
    <t>2017-10-31T18:41:18-06:00</t>
  </si>
  <si>
    <t>lvillareal_2017-10-31_18-41-54_-0600_Tue</t>
  </si>
  <si>
    <t>1-c812628f6cfee61846bc9f3ec04c5283</t>
  </si>
  <si>
    <t>2017-10-31T13:30:00-06:00</t>
  </si>
  <si>
    <t>43039.7791059722</t>
  </si>
  <si>
    <t>2017-10-31T18:41:54-06:00</t>
  </si>
  <si>
    <t>lvillareal_2017-10-31_18-42-51_-0600_Tue</t>
  </si>
  <si>
    <t>1-66fe9ed76926f8a2492c862bfd613835</t>
  </si>
  <si>
    <t>2017-10-31T14:30:00-06:00</t>
  </si>
  <si>
    <t>Dor insp intial</t>
  </si>
  <si>
    <t>43039.7797571644</t>
  </si>
  <si>
    <t>2017-10-31T18:42:51-06:00</t>
  </si>
  <si>
    <t>lvillareal_2017-10-31_18-43-39_-0600_Tue</t>
  </si>
  <si>
    <t>1-3584ff6fb3429d84362733f8c6a35f19</t>
  </si>
  <si>
    <t>2017-10-31T15:30:00-06:00</t>
  </si>
  <si>
    <t>43039.7803175231</t>
  </si>
  <si>
    <t>2017-10-31T18:43:39-06:00</t>
  </si>
  <si>
    <t>lvillareal_2017-10-31_18-44-13_-0600_Tue</t>
  </si>
  <si>
    <t>1-5496af2e92c0ee4c15d1dcd1ee16a70d</t>
  </si>
  <si>
    <t>2017-10-31T16:30:00-06:00</t>
  </si>
  <si>
    <t>43039.7807065509</t>
  </si>
  <si>
    <t>lvillareal_2017-10-31_18-44-50_-0600_Tue</t>
  </si>
  <si>
    <t>1-e36de5d411b20d4c760b7f2aa2ddecdf</t>
  </si>
  <si>
    <t>43039.7811416667</t>
  </si>
  <si>
    <t>2017-10-31T18:44:50-06:00</t>
  </si>
  <si>
    <t>Marcos_2017-10-01_18-20-55_-0600_Sun</t>
  </si>
  <si>
    <t>1-9cfcb22a76ccb1593cd5a58699761503</t>
  </si>
  <si>
    <t>Marcos</t>
  </si>
  <si>
    <t>ART</t>
  </si>
  <si>
    <t>Soto</t>
  </si>
  <si>
    <t>Soto, Marcos</t>
  </si>
  <si>
    <t>Q10 bpm repack</t>
  </si>
  <si>
    <t>43009.7645342593</t>
  </si>
  <si>
    <t>2017-10-01T18:20:55-06:00</t>
  </si>
  <si>
    <t>Marcos_2017-10-10_07-38-40_-0500_Tue</t>
  </si>
  <si>
    <t>1-9fe6e84695d23b67b71e23a4c4984b13</t>
  </si>
  <si>
    <t>Ht 4 1/2" Bpm Repack</t>
  </si>
  <si>
    <t>43018.3185272106</t>
  </si>
  <si>
    <t>2017-10-10T07:38:40-05:00</t>
  </si>
  <si>
    <t>Marcos_2017-10-11_07-05-15_-0500_Wed</t>
  </si>
  <si>
    <t>1-46cd03ec6705b205162ed7ed1010d281</t>
  </si>
  <si>
    <t>31683288</t>
  </si>
  <si>
    <t>Ht 4 1/2" new fluid end</t>
  </si>
  <si>
    <t>43019.2953156713</t>
  </si>
  <si>
    <t>2017-10-11T07:05:15-05:00</t>
  </si>
  <si>
    <t>Marcos_2017-10-12_07-29-23_-0500_Thu</t>
  </si>
  <si>
    <t>1-77c3ba2709a89e2d56a5d9cb817d8fb0</t>
  </si>
  <si>
    <t>12124778</t>
  </si>
  <si>
    <t>Q10 replace fluid end</t>
  </si>
  <si>
    <t>43020.312079838</t>
  </si>
  <si>
    <t>2017-10-12T07:29:23-05:00</t>
  </si>
  <si>
    <t>Marcos_2017-10-13_06-54-53_-0600_Fri</t>
  </si>
  <si>
    <t>1-e8bdbd00aa66cdbb4d3ffabbb9f749f6</t>
  </si>
  <si>
    <t>Bpm repack</t>
  </si>
  <si>
    <t>43021.2881207176</t>
  </si>
  <si>
    <t>2017-10-13T06:54:53-06:00</t>
  </si>
  <si>
    <t>Marcos_2017-10-14_06-41-33_-0600_Sat</t>
  </si>
  <si>
    <t>1-b6dde1dbb08163bff91b787f8bf6a63e</t>
  </si>
  <si>
    <t>43022.2788594444</t>
  </si>
  <si>
    <t>2017-10-14T06:41:33-06:00</t>
  </si>
  <si>
    <t>Marcos_2017-10-15_06-37-28_-0600_Sun</t>
  </si>
  <si>
    <t>1-c52b555051bf65a674d9cb8a77e4ea73</t>
  </si>
  <si>
    <t>43023.2760221181</t>
  </si>
  <si>
    <t>2017-10-15T06:37:28-06:00</t>
  </si>
  <si>
    <t>Marcos_2017-10-16_06-39-37_-0600_Mon</t>
  </si>
  <si>
    <t>1-5d714495ad80e784e7c70b1f1203eb8b</t>
  </si>
  <si>
    <t>Q10 new fluid end</t>
  </si>
  <si>
    <t>43024.2775132407</t>
  </si>
  <si>
    <t>2017-10-16T06:39:37-06:00</t>
  </si>
  <si>
    <t>Marcos_2017-10-17_06-44-09_-0600_Tue</t>
  </si>
  <si>
    <t>1-8bbcea9e000b84e592820d8be2b78270</t>
  </si>
  <si>
    <t>Ht replace fluid end</t>
  </si>
  <si>
    <t>43025.2806671528</t>
  </si>
  <si>
    <t>2017-10-17T06:44:09-06:00</t>
  </si>
  <si>
    <t>Marcos_2017-10-18_07-15-33_-0600_Wed</t>
  </si>
  <si>
    <t>1-21db63f03b7d1ae867b5b68962007fb3</t>
  </si>
  <si>
    <t>314822678</t>
  </si>
  <si>
    <t>119803210</t>
  </si>
  <si>
    <t>Q10 BPM</t>
  </si>
  <si>
    <t>43026.3024655903</t>
  </si>
  <si>
    <t>2017-10-18T07:15:33-06:00</t>
  </si>
  <si>
    <t>Marcos_2017-10-19_06-39-19_-0600_Thu</t>
  </si>
  <si>
    <t>1-221ca50d17e38837ba7d6a77a253792e</t>
  </si>
  <si>
    <t>Ht cracked fluid end</t>
  </si>
  <si>
    <t>43027.2773082755</t>
  </si>
  <si>
    <t>2017-10-19T06:39:19-06:00</t>
  </si>
  <si>
    <t>Marcos_2017-10-20_06-55-08_-0600_Fri</t>
  </si>
  <si>
    <t>1-9a0e4558b3a59ca34043f660fe663f9b</t>
  </si>
  <si>
    <t>316865999</t>
  </si>
  <si>
    <t>43028.2882926852</t>
  </si>
  <si>
    <t>2017-10-20T06:55:08-06:00</t>
  </si>
  <si>
    <t>Marcos_2017-10-21_06-12-44_-0600_Sat</t>
  </si>
  <si>
    <t>1-89f956cae8b0fd593fdf5fa98b1f8ba3</t>
  </si>
  <si>
    <t>Replace fluid end ht</t>
  </si>
  <si>
    <t>43029.2588431944</t>
  </si>
  <si>
    <t>2017-10-21T06:12:44-06:00</t>
  </si>
  <si>
    <t>Marcos_2017-10-22_05-59-25_-0600_Sun</t>
  </si>
  <si>
    <t>1-7fa631446fd2d3189cfe9f861a294b93</t>
  </si>
  <si>
    <t>Ht bpm repack</t>
  </si>
  <si>
    <t>43030.2496057755</t>
  </si>
  <si>
    <t>2017-10-22T05:59:25-06:00</t>
  </si>
  <si>
    <t>Marcos_2017-10-24_07-29-46_-0600_Tue</t>
  </si>
  <si>
    <t>1-4f4e2c6ec20a91f79c2eb20b4a36b577</t>
  </si>
  <si>
    <t>43032.3123397106</t>
  </si>
  <si>
    <t>2017-10-24T07:29:46-06:00</t>
  </si>
  <si>
    <t>Marcos_2017-10-30_19-20-09_-0500_Mon</t>
  </si>
  <si>
    <t>1-726317ece3bc463d871d0867532851f4</t>
  </si>
  <si>
    <t>4.5 ht repack</t>
  </si>
  <si>
    <t>43038.8056709375</t>
  </si>
  <si>
    <t>2017-10-30T19:20:09-05:00</t>
  </si>
  <si>
    <t>Marcos_2017-10-31_19-52-20_-0500_Tue</t>
  </si>
  <si>
    <t>1-154fc370c913ba3c785aeeec1e5991d1</t>
  </si>
  <si>
    <t>Ht 5"Bpm</t>
  </si>
  <si>
    <t>43039.8280151273</t>
  </si>
  <si>
    <t>2017-10-31T19:52:20-05:00</t>
  </si>
  <si>
    <t>Marcos_2017-11-01_19-44-54_-0500_Wed</t>
  </si>
  <si>
    <t>1-8c687012ea6f333191602715148cd2b6</t>
  </si>
  <si>
    <t>Ht 5" re sleeve pod 1</t>
  </si>
  <si>
    <t>43040.822850463</t>
  </si>
  <si>
    <t>2017-11-01T19:44:54-05:00</t>
  </si>
  <si>
    <t>Marcos_2017-11-02_19-47-59_-0500_Thu</t>
  </si>
  <si>
    <t>1-4957d30f2c426e392f1f36239cc3d1fc</t>
  </si>
  <si>
    <t>Ht 4.5 bpm</t>
  </si>
  <si>
    <t>43041.8249985301</t>
  </si>
  <si>
    <t>2017-11-02T19:47:59-05:00</t>
  </si>
  <si>
    <t>Marcos_2017-11-03_19-57-45_-0500_Fri</t>
  </si>
  <si>
    <t>1-d34f8e69caaafc1f89b9fdf6db57e398</t>
  </si>
  <si>
    <t>Ht 4.5 fluid end</t>
  </si>
  <si>
    <t>43042.8317727083</t>
  </si>
  <si>
    <t>2017-11-03T19:57:45-05:00</t>
  </si>
  <si>
    <t>Marcos_2017-11-04_19-44-46_-0500_Sat</t>
  </si>
  <si>
    <t>1-907583a1b1a9179078635612bdbcdcf7</t>
  </si>
  <si>
    <t>43043.8227651273</t>
  </si>
  <si>
    <t>2017-11-04T19:44:46-05:00</t>
  </si>
  <si>
    <t>Marcos_2017-11-05_19-44-00_-0600_Sun</t>
  </si>
  <si>
    <t>1-9c8bac12b5626d2bb9918a47dfaf0c31</t>
  </si>
  <si>
    <t>43044.8222242245</t>
  </si>
  <si>
    <t>2017-11-05T19:44:00-06:00</t>
  </si>
  <si>
    <t>Marcos_2017-11-06_19-44-01_-0600_Mon</t>
  </si>
  <si>
    <t>1-a618f6459e47ce924e2742495aec0804</t>
  </si>
  <si>
    <t>Ht bpm</t>
  </si>
  <si>
    <t>43045.8222345602</t>
  </si>
  <si>
    <t>2017-11-06T19:44:01-06:00</t>
  </si>
  <si>
    <t>Marcos_2017-11-07_07-32-28_-0600_Tue</t>
  </si>
  <si>
    <t>2-447d3522a95643310ee215a7d904a881</t>
  </si>
  <si>
    <t>Q10 fluid end</t>
  </si>
  <si>
    <t>43046.3142168171</t>
  </si>
  <si>
    <t>2017-11-07T07:32:28-06:00</t>
  </si>
  <si>
    <t>Marcos_2017-11-08_19-38-46_-0600_Wed</t>
  </si>
  <si>
    <t>1-8225b17aa80c9c6bbef072d2b7a973ee</t>
  </si>
  <si>
    <t>31690624</t>
  </si>
  <si>
    <t>43047.8185886227</t>
  </si>
  <si>
    <t>2017-11-08T19:38:46-06:00</t>
  </si>
  <si>
    <t>Marcos_2017-11-09_18-46-19_-0700_Thu</t>
  </si>
  <si>
    <t>1-80eba214be0b18dfd32ceba4cd5985fb</t>
  </si>
  <si>
    <t>Q 10 fluid end</t>
  </si>
  <si>
    <t>43048.7821733102</t>
  </si>
  <si>
    <t>2017-11-09T18:46:19-07:00</t>
  </si>
  <si>
    <t>Marcos_2017-11-10_18-39-54_-0700_Fri</t>
  </si>
  <si>
    <t>1-fea403c43082d2d3b53d7b87c0b8a8bb</t>
  </si>
  <si>
    <t>Fluid end ht</t>
  </si>
  <si>
    <t>43049.7777174074</t>
  </si>
  <si>
    <t>2017-11-10T18:39:54-07:00</t>
  </si>
  <si>
    <t>Marcos_2017-11-11_18-51-05_-0700_Sat</t>
  </si>
  <si>
    <t>1-4b76fe673bec6839f56bc6b12cb2a24c</t>
  </si>
  <si>
    <t>43050.7854819097</t>
  </si>
  <si>
    <t>2017-11-11T18:51:05-07:00</t>
  </si>
  <si>
    <t>marodriguez</t>
  </si>
  <si>
    <t>Marco</t>
  </si>
  <si>
    <t>Rodriguez, Marco</t>
  </si>
  <si>
    <t>2017-10-02T21:24:59-05:00</t>
  </si>
  <si>
    <t>2017-10-02T21:33:41-05:00</t>
  </si>
  <si>
    <t>2017-10-04T21:14:05-05:00</t>
  </si>
  <si>
    <t>2017-10-05T18:03:26-05:00</t>
  </si>
  <si>
    <t>2017-10-08T05:53:51-05:00</t>
  </si>
  <si>
    <t>2017-10-08T05:58:50-05:00</t>
  </si>
  <si>
    <t>2017-10-08T18:04:36-05:00</t>
  </si>
  <si>
    <t>2017-10-10T19:07:25-05:00</t>
  </si>
  <si>
    <t>2017-10-10T19:15:40-05:00</t>
  </si>
  <si>
    <t>2017-10-19T17:12:53-05:00</t>
  </si>
  <si>
    <t>marodriguez_2017-10-20_17-52-08_-0500_Fri</t>
  </si>
  <si>
    <t>3-d82ac27ec84f371635bb4c808b0d4190</t>
  </si>
  <si>
    <t>Q - 403 Take off drive line (6hrs)</t>
  </si>
  <si>
    <t>43028.7445440393</t>
  </si>
  <si>
    <t>2017-10-20T17:52:08-05:00</t>
  </si>
  <si>
    <t>marodriguez_2017-10-20_18-21-06_-0500_Fri</t>
  </si>
  <si>
    <t>1-6a006076bee927b96e252c97c37e0769</t>
  </si>
  <si>
    <t>cambia tanque de aceite hidraulico 46 para fan motor conecta rodas las conexiones y rellena el tanque se corre la unidad paa ver que no existan fugas</t>
  </si>
  <si>
    <t>43028.7646577083</t>
  </si>
  <si>
    <t>2017-10-20T18:21:06-05:00</t>
  </si>
  <si>
    <t>marodriguez_2017-10-21_17-36-21_-0500_Sat</t>
  </si>
  <si>
    <t>1-8d99658129898a4b5ec920e21d3a5186</t>
  </si>
  <si>
    <t>43029.7335835532</t>
  </si>
  <si>
    <t>2017-10-21T17:36:21-05:00</t>
  </si>
  <si>
    <t>marodriguez_2017-10-21_17-40-59_-0500_Sat</t>
  </si>
  <si>
    <t>1-6a233cfe51885ea487c886f75b9428e0</t>
  </si>
  <si>
    <t>43029.7368016088</t>
  </si>
  <si>
    <t>2017-10-21T17:40:59-05:00</t>
  </si>
  <si>
    <t>marodriguez_2017-10-24_14-16-31_-0500_Tue</t>
  </si>
  <si>
    <t>1-c2bbb7911f32afa6357d28e1de7bde0d</t>
  </si>
  <si>
    <t>43032.5948101042</t>
  </si>
  <si>
    <t>2017-10-24T14:16:31-05:00</t>
  </si>
  <si>
    <t>marodriguez_2017-10-24_14-21-01_-0500_Tue</t>
  </si>
  <si>
    <t>1-e7fab44fe4bc371008c5bd18cfefdf19</t>
  </si>
  <si>
    <t>reemplaza fluid end teniendo que desarmar por completo valvulas interiores resortes bridas tapas de succion etc</t>
  </si>
  <si>
    <t>43032.5979306944</t>
  </si>
  <si>
    <t>2017-10-24T14:21:01-05:00</t>
  </si>
  <si>
    <t>marodriguez_2017-10-24_14-24-01_-0500_Tue</t>
  </si>
  <si>
    <t>1-08ec399ebbbfa220e7a73f06b3f4c8c6</t>
  </si>
  <si>
    <t>43032.6000120139</t>
  </si>
  <si>
    <t>2017-10-24T14:24:01-05:00</t>
  </si>
  <si>
    <t>marodriguez_2017-10-24_14-30-54_-0500_Tue</t>
  </si>
  <si>
    <t>1-41658ea066c0917121804957555b3388</t>
  </si>
  <si>
    <t>43032.6048006829</t>
  </si>
  <si>
    <t>2017-10-24T14:30:54-05:00</t>
  </si>
  <si>
    <t>marodriguez_2017-10-24_14-33-52_-0500_Tue</t>
  </si>
  <si>
    <t>1-c5bb1455d159f1a74ac203ff1982c6f6</t>
  </si>
  <si>
    <t>43032.6068539005</t>
  </si>
  <si>
    <t>2017-10-24T14:33:52-05:00</t>
  </si>
  <si>
    <t>marodriguez_2017-10-25_18-05-53_-0500_Wed</t>
  </si>
  <si>
    <t>1-9e0ac4793e4feedc078a97418f639bf0</t>
  </si>
  <si>
    <t>43033.7540909606</t>
  </si>
  <si>
    <t>2017-10-25T18:05:53-05:00</t>
  </si>
  <si>
    <t>marodriguez_2017-10-25_18-07-10_-0500_Wed</t>
  </si>
  <si>
    <t>1-42492fdf8d0d21e2a6a05b3d7be165d5</t>
  </si>
  <si>
    <t>43033.7549774537</t>
  </si>
  <si>
    <t>2017-10-25T18:07:10-05:00</t>
  </si>
  <si>
    <t>marodriguez_2017-10-25_18-45-29_-0500_Wed</t>
  </si>
  <si>
    <t>2-87788a2caf487e5d9f5255b986910763</t>
  </si>
  <si>
    <t>2017-10-22T03:00:00-05:00</t>
  </si>
  <si>
    <t>Fluid end</t>
  </si>
  <si>
    <t>43033.7815895255</t>
  </si>
  <si>
    <t>2017-10-25T18:45:29-05:00</t>
  </si>
  <si>
    <t>marodriguez_2017-10-25_18-47-38_-0500_Wed</t>
  </si>
  <si>
    <t>1-6eb6bf7f6efdc65e5c8a09dffcb55d46</t>
  </si>
  <si>
    <t>43033.7830808449</t>
  </si>
  <si>
    <t>2017-10-25T18:47:38-05:00</t>
  </si>
  <si>
    <t>marodriguez_2017-10-26_17-44-17_-0500_Thu</t>
  </si>
  <si>
    <t>1-79f88e3ceef3ae19654f1b43e8925e68</t>
  </si>
  <si>
    <t>43034.7390896412</t>
  </si>
  <si>
    <t>2017-10-26T17:44:17-05:00</t>
  </si>
  <si>
    <t>marodriguez_2017-10-26_17-48-54_-0500_Thu</t>
  </si>
  <si>
    <t>1-fa14a7b7b233330e8b30df7302e48385</t>
  </si>
  <si>
    <t>43034.7422949653</t>
  </si>
  <si>
    <t>2017-10-26T17:48:54-05:00</t>
  </si>
  <si>
    <t>marodriguez_2017-10-27_06-51-37_-0500_Fri</t>
  </si>
  <si>
    <t>1-a9017ef0af44ce0d20dafbc2e6dbd0d4</t>
  </si>
  <si>
    <t>43035.2858546296</t>
  </si>
  <si>
    <t>2017-10-27T06:51:37-05:00</t>
  </si>
  <si>
    <t>marodriguez_2017-10-27_06-53-30_-0500_Fri</t>
  </si>
  <si>
    <t>1-d5ae590c3264d960d04d7c630d85d1cc</t>
  </si>
  <si>
    <t>43035.2871602431</t>
  </si>
  <si>
    <t>2017-10-27T06:53:30-05:00</t>
  </si>
  <si>
    <t>check list a la unidad y al tractor</t>
  </si>
  <si>
    <t>2017-10-27T06:56:27-05:00</t>
  </si>
  <si>
    <t>marodriguez_2017-10-28_06-26-03_-0500_Sat</t>
  </si>
  <si>
    <t>1-7644fd47f01f70c26876239f4e9f3558</t>
  </si>
  <si>
    <t>43036.2681017477</t>
  </si>
  <si>
    <t>2017-10-28T06:26:03-05:00</t>
  </si>
  <si>
    <t>marodriguez_2017-10-29_15-54-14_-0600_Sun</t>
  </si>
  <si>
    <t>1-5195f48697da5739765e339e73e7073a</t>
  </si>
  <si>
    <t>43037.6626720718</t>
  </si>
  <si>
    <t>2017-10-29T15:54:14-06:00</t>
  </si>
  <si>
    <t>marodriguez_2017-10-29_15-59-42_-0600_Sun</t>
  </si>
  <si>
    <t>1-b9213d4739dce4b3d7df291945b668d3</t>
  </si>
  <si>
    <t>43037.6664615972</t>
  </si>
  <si>
    <t>2017-10-29T15:59:42-06:00</t>
  </si>
  <si>
    <t>marodriguez_2017-10-30_16-43-14_-0600_Mon</t>
  </si>
  <si>
    <t>2-6de6cdb3d9687c5ba5ebf0a7ac38ce00</t>
  </si>
  <si>
    <t>2017-10-29T23:00:00-06:00</t>
  </si>
  <si>
    <t>Remuve and replace fluid end</t>
  </si>
  <si>
    <t>43038.6966976736</t>
  </si>
  <si>
    <t>2017-10-30T16:43:14-06:00</t>
  </si>
  <si>
    <t>marodriguez_2017-10-30_16-45-32_-0600_Mon</t>
  </si>
  <si>
    <t>1-727a904e215008ca4476ee16d4590572</t>
  </si>
  <si>
    <t>43038.6982961227</t>
  </si>
  <si>
    <t>2017-10-30T16:45:32-06:00</t>
  </si>
  <si>
    <t>marodriguez_2017-10-30_16-46-53_-0600_Mon</t>
  </si>
  <si>
    <t>1-2fe9ded128f4a462370ba61a4b776ddd</t>
  </si>
  <si>
    <t>43038.6992274653</t>
  </si>
  <si>
    <t>2017-10-30T16:46:53-06:00</t>
  </si>
  <si>
    <t>marodriguez_2017-10-31_17-37-22_-0600_Tue</t>
  </si>
  <si>
    <t>1-0321384ccf8faa4eec0fee58f63b791b</t>
  </si>
  <si>
    <t>fluid end</t>
  </si>
  <si>
    <t>43039.7342910417</t>
  </si>
  <si>
    <t>2017-10-31T17:37:22-06:00</t>
  </si>
  <si>
    <t>marodriguez_2017-10-31_17-49-28_-0600_Tue</t>
  </si>
  <si>
    <t>1-352fd938e5406bf6369460189fd89168</t>
  </si>
  <si>
    <t>cambio de oring's de filtros de transmision</t>
  </si>
  <si>
    <t>43039.7426897106</t>
  </si>
  <si>
    <t>2017-10-31T17:49:28-06:00</t>
  </si>
  <si>
    <t>marodriguez_2017-10-31_17-52-19_-0600_Tue</t>
  </si>
  <si>
    <t>1-621fe7bf5d2b96cc449aa3f5015992d2</t>
  </si>
  <si>
    <t>check over</t>
  </si>
  <si>
    <t>43039.7446643287</t>
  </si>
  <si>
    <t>2017-10-31T17:52:18-06:00</t>
  </si>
  <si>
    <t>marodriguez_2017-11-01_06-18-34_-0600_Wed</t>
  </si>
  <si>
    <t>1-131a304ceac0aac5b550ec8437a1d361</t>
  </si>
  <si>
    <t>2017-10-31T21:00:00-06:00</t>
  </si>
  <si>
    <t>Put fluid end back on pump put back holes and clamps</t>
  </si>
  <si>
    <t>43040.2628955556</t>
  </si>
  <si>
    <t>2017-11-01T06:18:34-06:00</t>
  </si>
  <si>
    <t>marodriguez_2017-11-01_06-20-31_-0600_Wed</t>
  </si>
  <si>
    <t>1-fe75ee8ccc245053507dd0113b62e846</t>
  </si>
  <si>
    <t>2017-11-01T01:00:00-06:00</t>
  </si>
  <si>
    <t>43040.2642491319</t>
  </si>
  <si>
    <t>2017-11-01T06:20:31-06:00</t>
  </si>
  <si>
    <t>marodriguez_2017-11-01_06-22-56_-0600_Wed</t>
  </si>
  <si>
    <t>1-082760b7904923837ff381c717b696a2</t>
  </si>
  <si>
    <t>43040.2659261343</t>
  </si>
  <si>
    <t>2017-11-01T06:22:56-06:00</t>
  </si>
  <si>
    <t>marodriguez_2017-11-09_16-13-55_-0600_Thu</t>
  </si>
  <si>
    <t>2-a191d5d9dc53ef550fb64c7a9c6336f6</t>
  </si>
  <si>
    <t>2017-11-09T01:00:00-06:00</t>
  </si>
  <si>
    <t>43048.6763416204</t>
  </si>
  <si>
    <t>marodriguez_2017-11-09_16-16-01_-0600_Thu</t>
  </si>
  <si>
    <t>2-6e4b4bca14f88f22c7ad6952d2271d0d</t>
  </si>
  <si>
    <t>2017-11-09T03:00:00-06:00</t>
  </si>
  <si>
    <t>43048.6777955787</t>
  </si>
  <si>
    <t>marodriguez_2017-11-09_16-17-46_-0600_Thu</t>
  </si>
  <si>
    <t>2-1fe21c7248b972e32c72d88e3462e021</t>
  </si>
  <si>
    <t>maintenance</t>
  </si>
  <si>
    <t>43048.6790135185</t>
  </si>
  <si>
    <t>marodriguez_2017-11-09_21-24-58_-0600_Thu</t>
  </si>
  <si>
    <t>3-f50c227a774b27aea3370df3cad94522</t>
  </si>
  <si>
    <t>43048.8923458333</t>
  </si>
  <si>
    <t>marodriguez_2017-11-09_21-26-21_-0600_Thu</t>
  </si>
  <si>
    <t>2-93a9eefe598799d35c29b1aabfed0bfa</t>
  </si>
  <si>
    <t>43048.8933008681</t>
  </si>
  <si>
    <t>marodriguez_2017-11-12_06-04-05_-0600_Sun</t>
  </si>
  <si>
    <t>1-51e31aebcb6459b94eb178525f3354d3</t>
  </si>
  <si>
    <t>43051.2528451273</t>
  </si>
  <si>
    <t>2017-11-12T06:04:05-06:00</t>
  </si>
  <si>
    <t>marodriguez_2017-11-12_06-08-33_-0600_Sun</t>
  </si>
  <si>
    <t>1-eecd0d7a4f5042f6e02961f99b426141</t>
  </si>
  <si>
    <t>2017-11-11T18:00:00-06:00</t>
  </si>
  <si>
    <t>43051.2559402199</t>
  </si>
  <si>
    <t>2017-11-12T06:08:33-06:00</t>
  </si>
  <si>
    <t>maxrodriguez_2017-10-05_17-01-14_-0500_Thu</t>
  </si>
  <si>
    <t>1-81a57a6b2c38a79ece1a607541de9862</t>
  </si>
  <si>
    <t>maxrodriguez</t>
  </si>
  <si>
    <t>Max</t>
  </si>
  <si>
    <t>Rodriguez, Max</t>
  </si>
  <si>
    <t>Replace air compressor to engine gasket</t>
  </si>
  <si>
    <t>43013.7091937847</t>
  </si>
  <si>
    <t>2017-10-05T17:01:14-05:00</t>
  </si>
  <si>
    <t>maxrodriguez_2017-10-05_17-02-32_-0500_Thu</t>
  </si>
  <si>
    <t>1-ab52c0d6d649432c7c4d30718d53da36</t>
  </si>
  <si>
    <t>Repaired pto leak and trans filter leak</t>
  </si>
  <si>
    <t>43013.7101015046</t>
  </si>
  <si>
    <t>2017-10-05T17:02:32-05:00</t>
  </si>
  <si>
    <t>maxrodriguez_2017-10-05_17-04-05_-0500_Thu</t>
  </si>
  <si>
    <t>1-843396bc2ed4df7101ed56fc6a8cec7d</t>
  </si>
  <si>
    <t>Wash coolers and unit</t>
  </si>
  <si>
    <t>43013.7111699769</t>
  </si>
  <si>
    <t>2017-10-05T17:04:05-05:00</t>
  </si>
  <si>
    <t>maxrodriguez_2017-10-06_16-33-44_-0500_Fri</t>
  </si>
  <si>
    <t>1-b3393465640af8c3d52d820dd4a31319</t>
  </si>
  <si>
    <t>Diag fuel leak replaced fuel cap</t>
  </si>
  <si>
    <t>43014.6901023727</t>
  </si>
  <si>
    <t>2017-10-06T16:33:44-05:00</t>
  </si>
  <si>
    <t>maxrodriguez_2017-10-06_16-34-35_-0500_Fri</t>
  </si>
  <si>
    <t>1-00a6f64a8a3e5186971f54a443990b9b</t>
  </si>
  <si>
    <t>43014.6906860417</t>
  </si>
  <si>
    <t>2017-10-06T16:34:35-05:00</t>
  </si>
  <si>
    <t>maxrodriguez_2017-10-06_16-35-31_-0500_Fri</t>
  </si>
  <si>
    <t>2-96ce43e4523a39e1ccbe3613a785e7de</t>
  </si>
  <si>
    <t>Adjust powerend mounts and replaced mount bolts,</t>
  </si>
  <si>
    <t>43014.6913423148</t>
  </si>
  <si>
    <t>2017-10-06T16:35:31-05:00</t>
  </si>
  <si>
    <t>maxrodriguez_2017-10-06_16-37-25_-0500_Fri</t>
  </si>
  <si>
    <t>1-b6ba4b88afe5d88338a3a5ddc4fc4e5d</t>
  </si>
  <si>
    <t>Gooseneck wont unlock    Cleaned and lubricated gooseneck</t>
  </si>
  <si>
    <t>43014.6926525694</t>
  </si>
  <si>
    <t>2017-10-06T16:37:25-05:00</t>
  </si>
  <si>
    <t>maxrodriguez_2017-10-07_16-53-15_-0500_Sat</t>
  </si>
  <si>
    <t>1-225d4b77ef9cb19181480661be042d9e</t>
  </si>
  <si>
    <t>43015.7036508912</t>
  </si>
  <si>
    <t>2017-10-07T16:53:15-05:00</t>
  </si>
  <si>
    <t>maxrodriguez_2017-10-07_16-54-30_-0500_Sat</t>
  </si>
  <si>
    <t>1-e2c154d2c6a27ebfafcb2ffc32fccbc1</t>
  </si>
  <si>
    <t>43015.7045149537</t>
  </si>
  <si>
    <t>2017-10-07T16:54:30-05:00</t>
  </si>
  <si>
    <t>maxrodriguez_2017-10-08_17-33-29_-0500_Sun</t>
  </si>
  <si>
    <t>2-f574fe9c82e46863a1620266aa883884</t>
  </si>
  <si>
    <t>Replaced pillow block belts and rethreaded pillow block mount bolts and topped off fluids</t>
  </si>
  <si>
    <t>43016.7315971528</t>
  </si>
  <si>
    <t>2017-10-08T17:33:29-05:00</t>
  </si>
  <si>
    <t>maxrodriguez_2017-10-08_17-35-26_-0500_Sun</t>
  </si>
  <si>
    <t>1-b2e5e0e7a791d4bfdfc773d97b46d0fc</t>
  </si>
  <si>
    <t>Installed air filter upgrade</t>
  </si>
  <si>
    <t>43016.7329489005</t>
  </si>
  <si>
    <t>2017-10-08T17:35:26-05:00</t>
  </si>
  <si>
    <t>maxrodriguez_2017-10-09_16-01-40_-0500_Mon</t>
  </si>
  <si>
    <t>1-851026a248a82f08301f89b7d510ab8f</t>
  </si>
  <si>
    <t>43017.6678260764</t>
  </si>
  <si>
    <t>2017-10-09T16:01:40-05:00</t>
  </si>
  <si>
    <t>maxrodriguez_2017-10-09_16-02-47_-0500_Mon</t>
  </si>
  <si>
    <t>1-401ffa47bff0f4722870909705622cd2</t>
  </si>
  <si>
    <t>Remove and install muffler</t>
  </si>
  <si>
    <t>43017.6686100694</t>
  </si>
  <si>
    <t>2017-10-09T16:02:47-05:00</t>
  </si>
  <si>
    <t>maxrodriguez_2017-10-09_16-04-04_-0500_Mon</t>
  </si>
  <si>
    <t>1-a0587bf830d1ccc4fb6d29f8a4d3c74e</t>
  </si>
  <si>
    <t>Coolant drain, inspect and refill</t>
  </si>
  <si>
    <t>43017.6694938079</t>
  </si>
  <si>
    <t>2017-10-09T16:04:04-05:00</t>
  </si>
  <si>
    <t>maxrodriguez_2017-10-10_17-41-18_-0500_Tue</t>
  </si>
  <si>
    <t>1-cb64723d549945abc64ae0ccfffa1751</t>
  </si>
  <si>
    <t>Oil in coolant performed coolant flush and refilled with coolant</t>
  </si>
  <si>
    <t>43018.7370210532</t>
  </si>
  <si>
    <t>2017-10-10T17:41:18-05:00</t>
  </si>
  <si>
    <t>maxrodriguez_2017-10-10_17-42-38_-0500_Tue</t>
  </si>
  <si>
    <t>1-523fe68e5e30cab62cdb177ed359ebe9</t>
  </si>
  <si>
    <t>43018.7379495255</t>
  </si>
  <si>
    <t>2017-10-10T17:42:38-05:00</t>
  </si>
  <si>
    <t>maxrodriguez_2017-10-10_17-43-19_-0500_Tue</t>
  </si>
  <si>
    <t>1-628d81ab05b06ac2a15fb2b8e3fae41a</t>
  </si>
  <si>
    <t>Replaced DOT Tape</t>
  </si>
  <si>
    <t>43018.7384174421</t>
  </si>
  <si>
    <t>2017-10-10T17:43:19-05:00</t>
  </si>
  <si>
    <t>maxrodriguez_2017-10-11_11-34-51_-0500_Wed</t>
  </si>
  <si>
    <t>1-0761404847e332468f060b88ea1e7a5c</t>
  </si>
  <si>
    <t>Turbo boot leaking found bad turbo. Replacement on going. Removed and washed installed aftercoolers</t>
  </si>
  <si>
    <t>43019.4825406134</t>
  </si>
  <si>
    <t>2017-10-11T11:34:51-05:00</t>
  </si>
  <si>
    <t>maxrodriguez_2017-10-11_11-36-47_-0500_Wed</t>
  </si>
  <si>
    <t>1-eedf3afdefc9db1a26a1c525a7620a5b</t>
  </si>
  <si>
    <t>43019.4838851157</t>
  </si>
  <si>
    <t>2017-10-11T11:36:47-05:00</t>
  </si>
  <si>
    <t>maxrodriguez_2017-10-12_05-10-11_-0500_Thu</t>
  </si>
  <si>
    <t>1-aecef2e6682afddcb9683a4824682b5d</t>
  </si>
  <si>
    <t>2017-10-11T23:00:00-05:00</t>
  </si>
  <si>
    <t>Replace cooling pipe gasket and boot</t>
  </si>
  <si>
    <t>43020.2154122107</t>
  </si>
  <si>
    <t>2017-10-12T05:10:11-05:00</t>
  </si>
  <si>
    <t>maxrodriguez_2017-10-12_05-11-56_-0500_Thu</t>
  </si>
  <si>
    <t>1-be130954d2f55e7d88b9ee094fcaee21</t>
  </si>
  <si>
    <t>Replace faulty grease zerks</t>
  </si>
  <si>
    <t>43020.2166306829</t>
  </si>
  <si>
    <t>2017-10-12T05:11:56-05:00</t>
  </si>
  <si>
    <t>maxrodriguez_2017-10-12_05-16-36_-0500_Thu</t>
  </si>
  <si>
    <t>1-ffae2551e971a270b055dfac298ac2f3</t>
  </si>
  <si>
    <t>316844564</t>
  </si>
  <si>
    <t>43020.2198691319</t>
  </si>
  <si>
    <t>2017-10-12T05:16:36-05:00</t>
  </si>
  <si>
    <t>maxrodriguez_2017-10-12_05-19-48_-0500_Thu</t>
  </si>
  <si>
    <t>1-7fe65029c97bcbb0d0dfd3067b8533e8</t>
  </si>
  <si>
    <t>316844565</t>
  </si>
  <si>
    <t>Right angle leaking fixed and topped off fluid</t>
  </si>
  <si>
    <t>43020.2220904167</t>
  </si>
  <si>
    <t>2017-10-12T05:19:48-05:00</t>
  </si>
  <si>
    <t>maxrodriguez_2017-10-13_11-10-00_-0500_Fri</t>
  </si>
  <si>
    <t>1-7cac1ed754a7a3b47f10047353c9b206</t>
  </si>
  <si>
    <t>Diag abs light clean speed sensors found faulty abs module</t>
  </si>
  <si>
    <t>43021.4652845023</t>
  </si>
  <si>
    <t>2017-10-13T11:10:00-05:00</t>
  </si>
  <si>
    <t>maxrodriguez_2017-10-13_11-11-28_-0500_Fri</t>
  </si>
  <si>
    <t>1-7711e3c0cc4735dbcaf8d14d82dc2dd6</t>
  </si>
  <si>
    <t>Inspect and adjust cooling belts</t>
  </si>
  <si>
    <t>43021.4663015394</t>
  </si>
  <si>
    <t>2017-10-13T11:11:28-05:00</t>
  </si>
  <si>
    <t>maxrodriguez_2017-10-13_11-12-30_-0500_Fri</t>
  </si>
  <si>
    <t>1-697557fe854e11150989ae9fce940bca</t>
  </si>
  <si>
    <t>Wash</t>
  </si>
  <si>
    <t>43021.467021794</t>
  </si>
  <si>
    <t>2017-10-13T11:12:30-05:00</t>
  </si>
  <si>
    <t>maxrodriguez_2017-10-13_11-13-10_-0500_Fri</t>
  </si>
  <si>
    <t>1-0d9228f009ce10b7f4eb900fcf1a0e80</t>
  </si>
  <si>
    <t>Install fuel tank</t>
  </si>
  <si>
    <t>43021.467487338</t>
  </si>
  <si>
    <t>2017-10-13T11:13:10-05:00</t>
  </si>
  <si>
    <t>maxrodriguez_2017-10-14_15-05-42_-0500_Sat</t>
  </si>
  <si>
    <t>1-0b2378c4355fc3a502592109e1b30d3a</t>
  </si>
  <si>
    <t>Replace hydraulic pump for fan leaking</t>
  </si>
  <si>
    <t>43022.6289665856</t>
  </si>
  <si>
    <t>2017-10-14T15:05:42-05:00</t>
  </si>
  <si>
    <t>maxrodriguez_2017-10-14_15-06-50_-0500_Sat</t>
  </si>
  <si>
    <t>1-7846a70576c8cfe83ac9df961e7836ac</t>
  </si>
  <si>
    <t>Replace broken rain caps</t>
  </si>
  <si>
    <t>43022.6297476968</t>
  </si>
  <si>
    <t>2017-10-14T15:06:50-05:00</t>
  </si>
  <si>
    <t>maxrodriguez_2017-10-14_15-07-38_-0500_Sat</t>
  </si>
  <si>
    <t>1-ee4dabe89c5d1cca742a71acba056ab8</t>
  </si>
  <si>
    <t>Fixed exhaust shield</t>
  </si>
  <si>
    <t>43022.6303098148</t>
  </si>
  <si>
    <t>2017-10-14T15:07:38-05:00</t>
  </si>
  <si>
    <t>maxrodriguez_2017-10-14_15-08-34_-0500_Sat</t>
  </si>
  <si>
    <t>1-38b800aa3cc4e2a8f7c8cb0971d6de29</t>
  </si>
  <si>
    <t>Replace shock for ladder</t>
  </si>
  <si>
    <t>43022.6309531829</t>
  </si>
  <si>
    <t>2017-10-14T15:08:34-05:00</t>
  </si>
  <si>
    <t>maxrodriguez_2017-10-14_15-10-22_-0500_Sat</t>
  </si>
  <si>
    <t>1-ec54a6cd51b758c9fa8e274a961c6186</t>
  </si>
  <si>
    <t>Inspected and found coolant leak tighten bolts</t>
  </si>
  <si>
    <t>43022.6322064236</t>
  </si>
  <si>
    <t>2017-10-14T15:10:22-05:00</t>
  </si>
  <si>
    <t>maxrodriguez_2017-10-15_05-48-16_-0500_Sun</t>
  </si>
  <si>
    <t>1-af4c72fb8bd787edb2793e17189610ec</t>
  </si>
  <si>
    <t>316855773</t>
  </si>
  <si>
    <t>43023.2418547569</t>
  </si>
  <si>
    <t>2017-10-15T05:48:16-05:00</t>
  </si>
  <si>
    <t>maxrodriguez_2017-10-17_00-27-28_-0500_Tue</t>
  </si>
  <si>
    <t>1-c45e9ed7921a8e7db41f00c2d117df08</t>
  </si>
  <si>
    <t>43025.0190811574</t>
  </si>
  <si>
    <t>2017-10-17T00:27:28-05:00</t>
  </si>
  <si>
    <t>maxrodriguez_2017-10-17_00-28-51_-0500_Tue</t>
  </si>
  <si>
    <t>1-8afa8975029e8ed364412354f480c264</t>
  </si>
  <si>
    <t>Wire up light bar</t>
  </si>
  <si>
    <t>43025.0200354745</t>
  </si>
  <si>
    <t>2017-10-17T00:28:51-05:00</t>
  </si>
  <si>
    <t>maxrodriguez_2017-10-17_00-29-28_-0500_Tue</t>
  </si>
  <si>
    <t>1-8e4895f951c566c5c39df8d045e127e3</t>
  </si>
  <si>
    <t>43025.0204707407</t>
  </si>
  <si>
    <t>2017-10-17T00:29:28-05:00</t>
  </si>
  <si>
    <t>maxrodriguez_2017-10-17_00-30-21_-0500_Tue</t>
  </si>
  <si>
    <t>1-1b8b6b5d7964f0b6a687c57a7d8e281e</t>
  </si>
  <si>
    <t>43025.0210875</t>
  </si>
  <si>
    <t>2017-10-17T00:30:21-05:00</t>
  </si>
  <si>
    <t>maxrodriguez_2017-10-17_05-30-48_-0500_Tue</t>
  </si>
  <si>
    <t>1-3daf3c15133c3436c2bd1a350d2cdccd</t>
  </si>
  <si>
    <t>316866355</t>
  </si>
  <si>
    <t>Replace leaking swivels</t>
  </si>
  <si>
    <t>43025.2297330787</t>
  </si>
  <si>
    <t>2017-10-17T05:30:48-05:00</t>
  </si>
  <si>
    <t>maxrodriguez_2017-10-17_05-33-21_-0500_Tue</t>
  </si>
  <si>
    <t>1-8338d962019f1a14dbe6cb974ff6b141</t>
  </si>
  <si>
    <t>Install LA hoses</t>
  </si>
  <si>
    <t>43025.2314961111</t>
  </si>
  <si>
    <t>2017-10-17T05:33:21-05:00</t>
  </si>
  <si>
    <t>maxrodriguez_2017-10-17_05-34-40_-0500_Tue</t>
  </si>
  <si>
    <t>2-d9ac299173331ed28c2842eed71819c6</t>
  </si>
  <si>
    <t>Wire up 7” brake lamp and brake lamps</t>
  </si>
  <si>
    <t>43025.2324139815</t>
  </si>
  <si>
    <t>2017-10-17T05:34:40-05:00</t>
  </si>
  <si>
    <t>maxrodriguez_2017-10-17_05-35-54_-0500_Tue</t>
  </si>
  <si>
    <t>1-a164727d070f535224bf8bc933096bfa</t>
  </si>
  <si>
    <t>316866784</t>
  </si>
  <si>
    <t>10951286</t>
  </si>
  <si>
    <t>Install lube pump</t>
  </si>
  <si>
    <t>43025.2332645718</t>
  </si>
  <si>
    <t>2017-10-17T05:35:54-05:00</t>
  </si>
  <si>
    <t>maxrodriguez_2017-10-17_05-38-23_-0500_Tue</t>
  </si>
  <si>
    <t>2-52cd55ece596b34c8616d65df37be860</t>
  </si>
  <si>
    <t>316866184</t>
  </si>
  <si>
    <t>Replace fuel hoses on fuel tanks</t>
  </si>
  <si>
    <t>43025.2349959028</t>
  </si>
  <si>
    <t>2017-10-17T05:38:23-05:00</t>
  </si>
  <si>
    <t>maxrodriguez_2017-10-18_04-49-08_-0500_Wed</t>
  </si>
  <si>
    <t>1-1a11c463d91fcc3f53ebf5ffc621bf00</t>
  </si>
  <si>
    <t>316607724</t>
  </si>
  <si>
    <t>43026.2007905556</t>
  </si>
  <si>
    <t>2017-10-18T04:49:08-05:00</t>
  </si>
  <si>
    <t>maxrodriguez_2017-10-27_17-22-20_-0500_Fri</t>
  </si>
  <si>
    <t>1-386148ea0e0ab12d6ce4116cd9359d61</t>
  </si>
  <si>
    <t>43035.7238497685</t>
  </si>
  <si>
    <t>2017-10-27T17:22:20-05:00</t>
  </si>
  <si>
    <t>maxrodriguez_2017-10-27_17-23-05_-0500_Fri</t>
  </si>
  <si>
    <t>1-56402676834621765e19bf6334148ecc</t>
  </si>
  <si>
    <t>Remove and Replaced DPF and cleaned DOC</t>
  </si>
  <si>
    <t>43035.7243689931</t>
  </si>
  <si>
    <t>2017-10-27T17:23:05-05:00</t>
  </si>
  <si>
    <t>maxrodriguez_2017-10-27_17-23-51_-0500_Fri</t>
  </si>
  <si>
    <t>1-f72ef9ac2680a49d7d5649ffc7486f24</t>
  </si>
  <si>
    <t>316918486</t>
  </si>
  <si>
    <t>12532602</t>
  </si>
  <si>
    <t>Replaced damged DOT Tape</t>
  </si>
  <si>
    <t>43035.7248963773</t>
  </si>
  <si>
    <t>2017-10-27T17:23:51-05:00</t>
  </si>
  <si>
    <t>maxrodriguez_2017-10-29_05-12-38_-0500_Sun</t>
  </si>
  <si>
    <t>1-959bb0972244b3bc5592022707b8e5d2</t>
  </si>
  <si>
    <t>316923647</t>
  </si>
  <si>
    <t>Diag No Start</t>
  </si>
  <si>
    <t>43037.2171139005</t>
  </si>
  <si>
    <t>2017-10-29T05:12:38-05:00</t>
  </si>
  <si>
    <t>maxrodriguez_2017-10-29_05-13-37_-0500_Sun</t>
  </si>
  <si>
    <t>1-b4c034985d9316bb0b2a1168cdab0009</t>
  </si>
  <si>
    <t>43037.2177990162</t>
  </si>
  <si>
    <t>2017-10-29T05:13:37-05:00</t>
  </si>
  <si>
    <t>maxrodriguez_2017-10-29_05-14-44_-0500_Sun</t>
  </si>
  <si>
    <t>1-aaac0a957dcb79b3258a8a9d6ebdb64a</t>
  </si>
  <si>
    <t>316924487</t>
  </si>
  <si>
    <t>Install mudflap reflective strip</t>
  </si>
  <si>
    <t>43037.2185712963</t>
  </si>
  <si>
    <t>2017-10-29T05:14:44-05:00</t>
  </si>
  <si>
    <t>maxrodriguez_2017-10-29_05-15-44_-0500_Sun</t>
  </si>
  <si>
    <t>1-34f13d8c850bf4818670e2d6e87475f0</t>
  </si>
  <si>
    <t>Tighten loose coolant lines</t>
  </si>
  <si>
    <t>43037.2192683218</t>
  </si>
  <si>
    <t>2017-10-29T05:15:44-05:00</t>
  </si>
  <si>
    <t>maxrodriguez_2017-10-29_05-16-49_-0500_Sun</t>
  </si>
  <si>
    <t>1-0fac0349abdac2021f7fdfc7096041fa</t>
  </si>
  <si>
    <t>Replace Right Angle Drive</t>
  </si>
  <si>
    <t>43037.2200124653</t>
  </si>
  <si>
    <t>2017-10-29T05:16:49-05:00</t>
  </si>
  <si>
    <t>maxrodriguez_2017-10-29_05-18-44_-0500_Sun</t>
  </si>
  <si>
    <t>1-59186ed4e90d40313b252b2ebb1ad940</t>
  </si>
  <si>
    <t>Replace coolant boot and refilled cooling system</t>
  </si>
  <si>
    <t>43037.2213490394</t>
  </si>
  <si>
    <t>2017-10-29T05:18:44-05:00</t>
  </si>
  <si>
    <t>maxrodriguez_2017-10-29_05-21-26_-0500_Sun</t>
  </si>
  <si>
    <t>1-e8dd27eff0c1039bf771bf3e47bbc5ac</t>
  </si>
  <si>
    <t>2017-10-29T02:00:00-05:00</t>
  </si>
  <si>
    <t>316927781</t>
  </si>
  <si>
    <t>Replace worn DOT Tape</t>
  </si>
  <si>
    <t>43037.2232192245</t>
  </si>
  <si>
    <t>2017-10-29T05:21:26-05:00</t>
  </si>
  <si>
    <t>maxrodriguez_2017-10-29_05-22-33_-0500_Sun</t>
  </si>
  <si>
    <t>1-660dfdadcf06ddc2d0edc4dcad0d0128</t>
  </si>
  <si>
    <t>316927778</t>
  </si>
  <si>
    <t>Tighten loose oil pan bolts and topped off engine oil</t>
  </si>
  <si>
    <t>43037.2240023727</t>
  </si>
  <si>
    <t>2017-10-29T05:22:33-05:00</t>
  </si>
  <si>
    <t>maxrodriguez_2017-10-30_16-30-54_-0500_Mon</t>
  </si>
  <si>
    <t>1-4b3039ccb0bfe049cbf1012d335bff52</t>
  </si>
  <si>
    <t>2017-10-29T20:00:00-05:00</t>
  </si>
  <si>
    <t>316930600</t>
  </si>
  <si>
    <t>11636137</t>
  </si>
  <si>
    <t>Replace hub meter</t>
  </si>
  <si>
    <t>43038.6881325</t>
  </si>
  <si>
    <t>2017-10-30T16:30:54-05:00</t>
  </si>
  <si>
    <t>maxrodriguez_2017-10-30_16-31-46_-0500_Mon</t>
  </si>
  <si>
    <t>1-42f74d547ec06cfbeb910e6d6d1cda91</t>
  </si>
  <si>
    <t>316930595</t>
  </si>
  <si>
    <t>Replace broken rain cap</t>
  </si>
  <si>
    <t>43038.6887275463</t>
  </si>
  <si>
    <t>2017-10-30T16:31:46-05:00</t>
  </si>
  <si>
    <t>maxrodriguez_2017-10-30_16-33-39_-0500_Mon</t>
  </si>
  <si>
    <t>1-daba94c15510f88bc8e4d84c7c6a882e</t>
  </si>
  <si>
    <t>316287766</t>
  </si>
  <si>
    <t>11579944</t>
  </si>
  <si>
    <t>43038.690039456</t>
  </si>
  <si>
    <t>2017-10-30T16:33:39-05:00</t>
  </si>
  <si>
    <t>maxrodriguez_2017-11-01_05-16-30_-0500_Wed</t>
  </si>
  <si>
    <t>1-3658c717e3c5e86da3ad3973bc64fcfd</t>
  </si>
  <si>
    <t>316936071</t>
  </si>
  <si>
    <t>Replaced Fuel Tank straps</t>
  </si>
  <si>
    <t>43040.2197979514</t>
  </si>
  <si>
    <t>2017-11-01T05:16:30-05:00</t>
  </si>
  <si>
    <t>maxrodriguez_2017-11-01_05-17-48_-0500_Wed</t>
  </si>
  <si>
    <t>1-f4b688a266a7141c753d4c185425e192</t>
  </si>
  <si>
    <t>316935870</t>
  </si>
  <si>
    <t>43040.2207024884</t>
  </si>
  <si>
    <t>2017-11-01T05:17:48-05:00</t>
  </si>
  <si>
    <t>maxrodriguez_2017-11-01_05-18-35_-0500_Wed</t>
  </si>
  <si>
    <t>1-3e39ef75ceb8996d2e40bcd1632cf4e8</t>
  </si>
  <si>
    <t>316936625</t>
  </si>
  <si>
    <t>Replaced nosecone</t>
  </si>
  <si>
    <t>43040.2212451852</t>
  </si>
  <si>
    <t>2017-11-01T05:18:35-05:00</t>
  </si>
  <si>
    <t>maxrodriguez_2017-11-01_05-19-25_-0500_Wed</t>
  </si>
  <si>
    <t>1-70ba40d3196293844ff2269e2a8210f0</t>
  </si>
  <si>
    <t>316936624</t>
  </si>
  <si>
    <t>Replaced Fanbelts</t>
  </si>
  <si>
    <t>43040.2218265741</t>
  </si>
  <si>
    <t>2017-11-01T05:19:25-05:00</t>
  </si>
  <si>
    <t>maxrodriguez_2017-11-01_05-20-02_-0500_Wed</t>
  </si>
  <si>
    <t>1-7bc48cb656cb0b16d6b1d994d317a75b</t>
  </si>
  <si>
    <t>43040.2222540393</t>
  </si>
  <si>
    <t>2017-11-01T05:20:02-05:00</t>
  </si>
  <si>
    <t>maxrodriguez_2017-11-02_13-03-01_-0500_Thu</t>
  </si>
  <si>
    <t>1-576bc0828f688fad6d21c6c20e6b175e</t>
  </si>
  <si>
    <t>43041.5437641204</t>
  </si>
  <si>
    <t>2017-11-02T13:03:01-05:00</t>
  </si>
  <si>
    <t>maxrodriguez_2017-11-02_13-03-45_-0500_Thu</t>
  </si>
  <si>
    <t>1-867955098b2ab9c231bbe35816f5ed5a</t>
  </si>
  <si>
    <t>43041.5442799653</t>
  </si>
  <si>
    <t>2017-11-02T13:03:45-05:00</t>
  </si>
  <si>
    <t>maxrodriguez_2017-11-03_04-35-49_-0500_Fri</t>
  </si>
  <si>
    <t>1-07a64ae6ac2940e2ba19cc342e6fc4a5</t>
  </si>
  <si>
    <t>43042.1915441319</t>
  </si>
  <si>
    <t>2017-11-03T04:35:49-05:00</t>
  </si>
  <si>
    <t>maxrodriguez_2017-11-05_03-28-02_-0600_Sun</t>
  </si>
  <si>
    <t>1-aa1876619df8615b3bc14d16ad4bf381</t>
  </si>
  <si>
    <t>43044.1444732755</t>
  </si>
  <si>
    <t>2017-11-05T03:28:02-06:00</t>
  </si>
  <si>
    <t>maxrodriguez_2017-11-05_03-29-09_-0600_Sun</t>
  </si>
  <si>
    <t>1-c64d11523813edf278ef8845c059b109</t>
  </si>
  <si>
    <t>Diag transmission oil for debir</t>
  </si>
  <si>
    <t>43044.1452457755</t>
  </si>
  <si>
    <t>2017-11-05T03:29:09-06:00</t>
  </si>
  <si>
    <t>maxrodriguez_2017-11-05_03-30-40_-0600_Sun</t>
  </si>
  <si>
    <t>1-aed1e0cd5277ec00dbaa38520500f0d8</t>
  </si>
  <si>
    <t>Replace rig saver boot</t>
  </si>
  <si>
    <t>43044.1463050231</t>
  </si>
  <si>
    <t>2017-11-05T03:30:40-06:00</t>
  </si>
  <si>
    <t>maxrodriguez_2017-11-05_03-32-14_-0600_Sun</t>
  </si>
  <si>
    <t>1-789d64197361749ad6af22bc96882c58</t>
  </si>
  <si>
    <t>43044.1473932523</t>
  </si>
  <si>
    <t>2017-11-05T03:32:14-06:00</t>
  </si>
  <si>
    <t>maxrodriguez_2017-11-06_05-13-49_-0600_Mon</t>
  </si>
  <si>
    <t>1-19f09da910673db6eb0bce7dbd70bea3</t>
  </si>
  <si>
    <t>43045.2179352778</t>
  </si>
  <si>
    <t>2017-11-06T05:13:49-06:00</t>
  </si>
  <si>
    <t>maxrodriguez_2017-11-06_05-14-42_-0600_Mon</t>
  </si>
  <si>
    <t>1-55a4956afdb74221bef77c283762733c</t>
  </si>
  <si>
    <t>Replace broken side marker lamps</t>
  </si>
  <si>
    <t>43045.2185479398</t>
  </si>
  <si>
    <t>2017-11-06T05:14:42-06:00</t>
  </si>
  <si>
    <t>maxrodriguez_2017-11-06_05-15-57_-0600_Mon</t>
  </si>
  <si>
    <t>1-d749a0d92ad3543a7844281158ccafd4</t>
  </si>
  <si>
    <t>Replace broken brake springs</t>
  </si>
  <si>
    <t>43045.2194099074</t>
  </si>
  <si>
    <t>2017-11-06T05:15:57-06:00</t>
  </si>
  <si>
    <t>maxrodriguez_2017-11-06_05-16-41_-0600_Mon</t>
  </si>
  <si>
    <t>1-a41972c8e8f4252990879a9149a15d69</t>
  </si>
  <si>
    <t>43045.2199301042</t>
  </si>
  <si>
    <t>2017-11-06T05:16:41-06:00</t>
  </si>
  <si>
    <t>maxrodriguez_2017-11-07_04-35-51_-0600_Tue</t>
  </si>
  <si>
    <t>1-1da2b21f2093ed1513df5394e3797812</t>
  </si>
  <si>
    <t>Replaced cracked air lines on brake chambers</t>
  </si>
  <si>
    <t>43046.1915651736</t>
  </si>
  <si>
    <t>2017-11-07T04:35:51-06:00</t>
  </si>
  <si>
    <t>maxrodriguez_2017-11-07_04-36-40_-0600_Tue</t>
  </si>
  <si>
    <t>1-cfc170f3c5246ef2224ea6beae564ec5</t>
  </si>
  <si>
    <t>316963969</t>
  </si>
  <si>
    <t>Remove powerend</t>
  </si>
  <si>
    <t>43046.1921336111</t>
  </si>
  <si>
    <t>2017-11-07T04:36:40-06:00</t>
  </si>
  <si>
    <t>maxrodriguez_2017-11-08_04-13-14_-0600_Wed</t>
  </si>
  <si>
    <t>1-454c7e63e4779a1e5a9aed37201a9522</t>
  </si>
  <si>
    <t>12403964</t>
  </si>
  <si>
    <t>Installed horizontal fan and right angle drive</t>
  </si>
  <si>
    <t>43047.1758617245</t>
  </si>
  <si>
    <t>2017-11-08T04:13:14-06:00</t>
  </si>
  <si>
    <t>mcamarillo_2017-10-02_15-53-07_-0600_Mon</t>
  </si>
  <si>
    <t>1-c9486c4b12e0486b575e500d82454424</t>
  </si>
  <si>
    <t>mcamarillo</t>
  </si>
  <si>
    <t>Camarillo</t>
  </si>
  <si>
    <t>Camarillo, Marco</t>
  </si>
  <si>
    <t>LA valve #4 inoperable</t>
  </si>
  <si>
    <t>43010.6618934838</t>
  </si>
  <si>
    <t>2017-10-02T15:53:07-06:00</t>
  </si>
  <si>
    <t>mcamarillo_2017-10-02_15-55-01_-0600_Mon</t>
  </si>
  <si>
    <t>1-6fe1389068c8885b97610096729f9a05</t>
  </si>
  <si>
    <t>316794285</t>
  </si>
  <si>
    <t>Repair Air horn inoperable</t>
  </si>
  <si>
    <t>43010.6632062847</t>
  </si>
  <si>
    <t>2017-10-02T15:55:01-06:00</t>
  </si>
  <si>
    <t>mcamarillo_2017-10-02_15-56-22_-0600_Mon</t>
  </si>
  <si>
    <t>1-8c1847a616dc77ea02d98b04692c2f92</t>
  </si>
  <si>
    <t>316789483</t>
  </si>
  <si>
    <t>Big red light inoperable</t>
  </si>
  <si>
    <t>43010.664153287</t>
  </si>
  <si>
    <t>2017-10-02T15:56:22-06:00</t>
  </si>
  <si>
    <t>mcamarillo_2017-10-02_15-57-44_-0600_Mon</t>
  </si>
  <si>
    <t>1-070b541f2e5cac27825892b8ced99c58</t>
  </si>
  <si>
    <t>316796737</t>
  </si>
  <si>
    <t>Replace filters and purge lines.</t>
  </si>
  <si>
    <t>43010.6650956481</t>
  </si>
  <si>
    <t>2017-10-02T15:57:44-06:00</t>
  </si>
  <si>
    <t>mcamarillo_2017-10-02_16-00-46_-0600_Mon</t>
  </si>
  <si>
    <t>1-0e10cb6475213ff1aa1e05b321917636</t>
  </si>
  <si>
    <t>Hydraulic system misc. Hoses guarding</t>
  </si>
  <si>
    <t>43010.6672100926</t>
  </si>
  <si>
    <t>2017-10-02T16:00:46-06:00</t>
  </si>
  <si>
    <t>mcamarillo_2017-10-03_20-59-04_-0600_Tue</t>
  </si>
  <si>
    <t>1-e9c2c24b6cfd67265d8148a77977276c</t>
  </si>
  <si>
    <t>Air intake/ replace boot hoses</t>
  </si>
  <si>
    <t>43011.8743574537</t>
  </si>
  <si>
    <t>2017-10-03T20:59:04-06:00</t>
  </si>
  <si>
    <t>mcamarillo_2017-10-03_21-00-33_-0600_Tue</t>
  </si>
  <si>
    <t>1-075cec4733c3b9b372456668597e37f7</t>
  </si>
  <si>
    <t>Cooling system/ replace sightglass</t>
  </si>
  <si>
    <t>43011.8753905671</t>
  </si>
  <si>
    <t>2017-10-03T21:00:33-06:00</t>
  </si>
  <si>
    <t>mcamarillo_2017-10-03_21-01-52_-0600_Tue</t>
  </si>
  <si>
    <t>1-4c8c63e29556c5e2e98caf73ce05cbb3</t>
  </si>
  <si>
    <t>Replace transmission pressure gauge.</t>
  </si>
  <si>
    <t>43011.8763012384</t>
  </si>
  <si>
    <t>2017-10-03T21:01:52-06:00</t>
  </si>
  <si>
    <t>mcamarillo_2017-10-03_21-03-12_-0600_Tue</t>
  </si>
  <si>
    <t>1-bf125903285da24b3673f36c25b40ba4</t>
  </si>
  <si>
    <t>Cooling system/ rebuild radiator.</t>
  </si>
  <si>
    <t>43011.8772303009</t>
  </si>
  <si>
    <t>2017-10-03T21:03:12-06:00</t>
  </si>
  <si>
    <t>mcamarillo_2017-10-05_17-13-13_-0600_Thu</t>
  </si>
  <si>
    <t>1-38dc7a2771a01c78af0a9e459968c814</t>
  </si>
  <si>
    <t>Cooling system/ rebuild radiator</t>
  </si>
  <si>
    <t>43013.7175205208</t>
  </si>
  <si>
    <t>2017-10-05T17:13:13-06:00</t>
  </si>
  <si>
    <t>mcamarillo_2017-10-05_17-15-13_-0600_Thu</t>
  </si>
  <si>
    <t>1-503a000b7ff9436051984884d16c25ba</t>
  </si>
  <si>
    <t>316809939</t>
  </si>
  <si>
    <t>Exhaust system/ replace rayn cap.</t>
  </si>
  <si>
    <t>43013.7189029977</t>
  </si>
  <si>
    <t>2017-10-05T17:15:13-06:00</t>
  </si>
  <si>
    <t>mcamarillo_2017-10-05_17-19-50_-0600_Thu</t>
  </si>
  <si>
    <t>1-63b16b5e3599a9e92d0112c92d2d8646</t>
  </si>
  <si>
    <t>316809945</t>
  </si>
  <si>
    <t>Engine/ harmonic cover rpm</t>
  </si>
  <si>
    <t>43013.7221136111</t>
  </si>
  <si>
    <t>2017-10-05T17:19:50-06:00</t>
  </si>
  <si>
    <t>mcamarillo_2017-10-05_17-21-22_-0600_Thu</t>
  </si>
  <si>
    <t>1-fcb5a0f44f923f786c4b075627042944</t>
  </si>
  <si>
    <t>316809944</t>
  </si>
  <si>
    <t>43013.7231809143</t>
  </si>
  <si>
    <t>2017-10-05T17:21:22-06:00</t>
  </si>
  <si>
    <t>mcamarillo_2017-10-05_17-22-49_-0600_Thu</t>
  </si>
  <si>
    <t>1-a002764a155f954300546b3a8c60175d</t>
  </si>
  <si>
    <t>316809940</t>
  </si>
  <si>
    <t>Misc. Hoses/ guarding</t>
  </si>
  <si>
    <t>43013.7241811227</t>
  </si>
  <si>
    <t>2017-10-05T17:22:49-06:00</t>
  </si>
  <si>
    <t>mcamarillo_2017-10-05_17-23-57_-0600_Thu</t>
  </si>
  <si>
    <t>1-53831a5709d3dcd2c4657d00a9d115ca</t>
  </si>
  <si>
    <t>316812657</t>
  </si>
  <si>
    <t>Hydraulic system/ replace hoses.</t>
  </si>
  <si>
    <t>43013.7249738773</t>
  </si>
  <si>
    <t>2017-10-05T17:23:57-06:00</t>
  </si>
  <si>
    <t>mcamarillo_2017-10-06_17-49-29_-0600_Fri</t>
  </si>
  <si>
    <t>1-56edd7438506d6f2b8e254b91b737c5e</t>
  </si>
  <si>
    <t>316807541</t>
  </si>
  <si>
    <t>Safety grp/ install gates and paint.</t>
  </si>
  <si>
    <t>43014.742706169</t>
  </si>
  <si>
    <t>2017-10-06T17:49:29-06:00</t>
  </si>
  <si>
    <t>mcamarillo_2017-10-06_17-51-09_-0600_Fri</t>
  </si>
  <si>
    <t>1-70f36cac4724da9247e72f795827f6f3</t>
  </si>
  <si>
    <t>316817731</t>
  </si>
  <si>
    <t>12897182</t>
  </si>
  <si>
    <t>Hoses guards, adjust and tight hoses</t>
  </si>
  <si>
    <t>43014.7438588426</t>
  </si>
  <si>
    <t>2017-10-06T17:51:09-06:00</t>
  </si>
  <si>
    <t>mcamarillo_2017-10-06_17-52-15_-0600_Fri</t>
  </si>
  <si>
    <t>1-aff3fc8a0f2840badd3d0bd9035f597f</t>
  </si>
  <si>
    <t>316821800</t>
  </si>
  <si>
    <t>12667336</t>
  </si>
  <si>
    <t>Safety grp/ install fire extinguisher.</t>
  </si>
  <si>
    <t>43014.744628669</t>
  </si>
  <si>
    <t>2017-10-06T17:52:15-06:00</t>
  </si>
  <si>
    <t>mcamarillo_2017-10-06_17-53-30_-0600_Fri</t>
  </si>
  <si>
    <t>1-65f0b33474c8cda1d35d093299508700</t>
  </si>
  <si>
    <t>316822392</t>
  </si>
  <si>
    <t>Lighting system/ grp repair bracket.</t>
  </si>
  <si>
    <t>43014.7454875926</t>
  </si>
  <si>
    <t>2017-10-06T17:53:30-06:00</t>
  </si>
  <si>
    <t>mcamarillo_2017-10-06_17-54-46_-0600_Fri</t>
  </si>
  <si>
    <t>1-eaa7574564a4611359ebce218ab0905d</t>
  </si>
  <si>
    <t>Misc hoses guard</t>
  </si>
  <si>
    <t>43014.7463703588</t>
  </si>
  <si>
    <t>2017-10-06T17:54:46-06:00</t>
  </si>
  <si>
    <t>mcamarillo_2017-10-07_16-39-08_-0600_Sat</t>
  </si>
  <si>
    <t>2-d0794ed62dcc0764ba72482309e7cd9f</t>
  </si>
  <si>
    <t>Transmission/ Replace with rebuilt now.</t>
  </si>
  <si>
    <t>43015.6938498611</t>
  </si>
  <si>
    <t>2017-10-07T16:39:08-06:00</t>
  </si>
  <si>
    <t>mcamarillo_2017-10-07_16-41-15_-0600_Sat</t>
  </si>
  <si>
    <t>1-6bc61500967b0df17527c86985e1c0be</t>
  </si>
  <si>
    <t>Perform  pre post d.o.t. inspection</t>
  </si>
  <si>
    <t>43015.6953154977</t>
  </si>
  <si>
    <t>2017-10-07T16:41:15-06:00</t>
  </si>
  <si>
    <t>mcamarillo_2017-10-07_16-42-40_-0600_Sat</t>
  </si>
  <si>
    <t>1-6dc524cc8a6a93036a17960ef26c7aa9</t>
  </si>
  <si>
    <t>Pre post d.o.t. inspection.</t>
  </si>
  <si>
    <t>43015.6962992014</t>
  </si>
  <si>
    <t>2017-10-07T16:42:40-06:00</t>
  </si>
  <si>
    <t>mcamarillo_2017-10-09_06-28-19_-0600_Mon</t>
  </si>
  <si>
    <t>1-a20e8603de32bbe9d2365be9ea919093</t>
  </si>
  <si>
    <t>Hydraulic system/ replace motor, adjust hoses, wash unit protect hoses and run up.</t>
  </si>
  <si>
    <t>43017.2696749074</t>
  </si>
  <si>
    <t>2017-10-09T06:28:19-06:00</t>
  </si>
  <si>
    <t>mcamarillo_2017-10-09_06-31-38_-0600_Mon</t>
  </si>
  <si>
    <t>1-0bd35c6810b638bc66c9b373111d02d2</t>
  </si>
  <si>
    <t>Replace brake chamber, adjust brakes and test systen.</t>
  </si>
  <si>
    <t>43017.2719751736</t>
  </si>
  <si>
    <t>2017-10-09T06:31:38-06:00</t>
  </si>
  <si>
    <t>mcamarillo_2017-10-09_18-06-57_-0600_Mon</t>
  </si>
  <si>
    <t>1-e477dca1a8d0275c9cd2cc91df497a53</t>
  </si>
  <si>
    <t>2017-10-09T08:00:00-06:00</t>
  </si>
  <si>
    <t>Install fire extinguisher and base.</t>
  </si>
  <si>
    <t>43017.754835162</t>
  </si>
  <si>
    <t>2017-10-09T18:06:57-06:00</t>
  </si>
  <si>
    <t>mcamarillo_2017-10-09_18-08-49_-0600_Mon</t>
  </si>
  <si>
    <t>1-640b8c675200caa9a347c8d9fdaa3004</t>
  </si>
  <si>
    <t>316764660</t>
  </si>
  <si>
    <t>T/s transmission diagnostic lock up</t>
  </si>
  <si>
    <t>43017.7561267824</t>
  </si>
  <si>
    <t>2017-10-09T18:08:49-06:00</t>
  </si>
  <si>
    <t>mcamarillo_2017-10-09_18-10-16_-0600_Mon</t>
  </si>
  <si>
    <t>1-dd3e275daa545249ec66ef932a1b9b23</t>
  </si>
  <si>
    <t>Replace wheel seal.</t>
  </si>
  <si>
    <t>43017.7571295718</t>
  </si>
  <si>
    <t>2017-10-09T18:10:15-06:00</t>
  </si>
  <si>
    <t>mcamarillo_2017-10-10_17-23-52_-0600_Tue</t>
  </si>
  <si>
    <t>1-6c0f75a7beae9e0b9752c753dbbf6048</t>
  </si>
  <si>
    <t>Adjust intake bolts and boots.</t>
  </si>
  <si>
    <t>43018.7249153356</t>
  </si>
  <si>
    <t>2017-10-10T17:23:52-06:00</t>
  </si>
  <si>
    <t>mcamarillo_2017-10-10_17-25-10_-0600_Tue</t>
  </si>
  <si>
    <t>1-d3280ea93d4221c8a9a143b634030640</t>
  </si>
  <si>
    <t>2017-10-10T11:00:00-06:00</t>
  </si>
  <si>
    <t>Repair transmission leak, drain and refill oil</t>
  </si>
  <si>
    <t>43018.7258171644</t>
  </si>
  <si>
    <t>2017-10-10T17:25:10-06:00</t>
  </si>
  <si>
    <t>mcamarillo_2017-10-10_17-27-32_-0600_Tue</t>
  </si>
  <si>
    <t>1-dedc51007757c2157a16fb4b039d327e</t>
  </si>
  <si>
    <t>r&amp;r  drive line guards and weld.</t>
  </si>
  <si>
    <t>43018.7274622338</t>
  </si>
  <si>
    <t>2017-10-10T17:27:32-06:00</t>
  </si>
  <si>
    <t>mcamarillo_2017-10-10_17-29-09_-0600_Tue</t>
  </si>
  <si>
    <t>1-b3cd760beadc1c99026eb200b572f247</t>
  </si>
  <si>
    <t>Hydraulic system/ guard hoses.</t>
  </si>
  <si>
    <t>43018.7285792361</t>
  </si>
  <si>
    <t>2017-10-10T17:29:09-06:00</t>
  </si>
  <si>
    <t>mcamarillo_2017-10-10_17-33-12_-0600_Tue</t>
  </si>
  <si>
    <t>1-b44b788faea36e12e1a366f96a5a3021</t>
  </si>
  <si>
    <t>Replace rain cap.</t>
  </si>
  <si>
    <t>43018.7313971296</t>
  </si>
  <si>
    <t>2017-10-10T17:33:12-06:00</t>
  </si>
  <si>
    <t>mcamarillo_2017-10-11_22-01-37_-0600_Wed</t>
  </si>
  <si>
    <t>1-dcce0c963ca79487ca8bb7bc7cb5c6c2</t>
  </si>
  <si>
    <t>Remove speed reducer. And house keeping.</t>
  </si>
  <si>
    <t>43019.9177987731</t>
  </si>
  <si>
    <t>2017-10-11T22:01:37-06:00</t>
  </si>
  <si>
    <t>mcamarillo_2017-10-12_17-55-46_-0600_Thu</t>
  </si>
  <si>
    <t>1-a5eb578b231fc972ca7b9d42b8081751</t>
  </si>
  <si>
    <t>Cooling system/ webasto inoperable</t>
  </si>
  <si>
    <t>43020.7470611806</t>
  </si>
  <si>
    <t>2017-10-12T17:55:46-06:00</t>
  </si>
  <si>
    <t>mcamarillo_2017-10-12_18-04-25_-0600_Thu</t>
  </si>
  <si>
    <t>1-9c23963a5686d92bff46523ac6ef9ad8</t>
  </si>
  <si>
    <t>Bracket missing pin.</t>
  </si>
  <si>
    <t>43020.7530742708</t>
  </si>
  <si>
    <t>2017-10-12T18:04:25-06:00</t>
  </si>
  <si>
    <t>mcamarillo_2017-10-12_18-05-21_-0600_Thu</t>
  </si>
  <si>
    <t>1-caf1adf6bbf3c7b71a014063b672df04</t>
  </si>
  <si>
    <t>Transmission system/ hoses leaking.</t>
  </si>
  <si>
    <t>43020.7537154167</t>
  </si>
  <si>
    <t>2017-10-12T18:05:21-06:00</t>
  </si>
  <si>
    <t>mcamarillo_2017-10-12_18-06-59_-0600_Thu</t>
  </si>
  <si>
    <t>1-7f18c8da21785ad42886c247e6d169d5</t>
  </si>
  <si>
    <t>Cooling system/ replace top lines.</t>
  </si>
  <si>
    <t>43020.7548567245</t>
  </si>
  <si>
    <t>2017-10-12T18:06:59-06:00</t>
  </si>
  <si>
    <t>mcamarillo_2017-10-12_18-08-10_-0600_Thu</t>
  </si>
  <si>
    <t>1-d50f91cddff327f59b674b3ab9151297</t>
  </si>
  <si>
    <t>316844698</t>
  </si>
  <si>
    <t>Fuel ystem/ hoses guarding.</t>
  </si>
  <si>
    <t>43020.7556800463</t>
  </si>
  <si>
    <t>2017-10-12T18:08:10-06:00</t>
  </si>
  <si>
    <t>mcamarillo_2017-10-13_18-15-09_-0600_Fri</t>
  </si>
  <si>
    <t>1-17be61ff918722b6eef5f5d163c13136</t>
  </si>
  <si>
    <t>Install speed reducer, wash unit and run up.</t>
  </si>
  <si>
    <t>43021.7605294907</t>
  </si>
  <si>
    <t>2017-10-13T18:15:09-06:00</t>
  </si>
  <si>
    <t>mcamarillo_2017-10-15_17-24-34_-0600_Sun</t>
  </si>
  <si>
    <t>1-2f2e2954b9b06786076e5004ddb6a01c</t>
  </si>
  <si>
    <t>316858457</t>
  </si>
  <si>
    <t>Webasto heater i operable, replace switch powerd cord and repair cooling leak.</t>
  </si>
  <si>
    <t>43023.7253973495</t>
  </si>
  <si>
    <t>2017-10-15T17:24:34-06:00</t>
  </si>
  <si>
    <t>mcamarillo_2017-10-15_17-27-09_-0600_Sun</t>
  </si>
  <si>
    <t>1-4e66f498212741de2ebb3c499f7bd170</t>
  </si>
  <si>
    <t>Remove right front and rear left fenders.</t>
  </si>
  <si>
    <t>43023.7271923495</t>
  </si>
  <si>
    <t>2017-10-15T17:27:09-06:00</t>
  </si>
  <si>
    <t>mcamarillo_2017-10-15_17-29-10_-0600_Sun</t>
  </si>
  <si>
    <t>1-90f87fc89dcd0edf67da3122b1d73516</t>
  </si>
  <si>
    <t>316858435</t>
  </si>
  <si>
    <t>Hydraulic system/ repair hydrsulic leak under cab</t>
  </si>
  <si>
    <t>43023.7285933449</t>
  </si>
  <si>
    <t>2017-10-15T17:29:10-06:00</t>
  </si>
  <si>
    <t>mcamarillo_2017-10-15_17-30-25_-0600_Sun</t>
  </si>
  <si>
    <t>1-f8dd26f0deab5aa6c04ed3f12dc88b1d</t>
  </si>
  <si>
    <t>316858440</t>
  </si>
  <si>
    <t>Replace swich cover broken.</t>
  </si>
  <si>
    <t>43023.7294615394</t>
  </si>
  <si>
    <t>2017-10-15T17:30:25-06:00</t>
  </si>
  <si>
    <t>mcamarillo_2017-10-15_17-31-32_-0600_Sun</t>
  </si>
  <si>
    <t>1-2437e9ff0d6b8ca765e9a6cc39f3df4d</t>
  </si>
  <si>
    <t>Tran sys upright autofill.</t>
  </si>
  <si>
    <t>43023.7302315046</t>
  </si>
  <si>
    <t>2017-10-15T17:31:32-06:00</t>
  </si>
  <si>
    <t>mcamarillo_2017-10-17_17-11-22_-0600_Tue</t>
  </si>
  <si>
    <t>1-6a9da9856976bea8348a0bb370f26816</t>
  </si>
  <si>
    <t>Install bumper and rear top gate.</t>
  </si>
  <si>
    <t>43025.7162283796</t>
  </si>
  <si>
    <t>2017-10-17T17:11:22-06:00</t>
  </si>
  <si>
    <t>mcamarillo_2017-10-17_17-13-48_-0600_Tue</t>
  </si>
  <si>
    <t>2-b73edb277a977b0c76b6226db9d0c52d</t>
  </si>
  <si>
    <t>316860172</t>
  </si>
  <si>
    <t>Repair hydraulic leaks.</t>
  </si>
  <si>
    <t>43025.7179191435</t>
  </si>
  <si>
    <t>2017-10-17T17:13:48-06:00</t>
  </si>
  <si>
    <t>mcamarillo_2017-10-17_17-15-09_-0600_Tue</t>
  </si>
  <si>
    <t>2-3c0ebc9846eafb7134df15145dd15186</t>
  </si>
  <si>
    <t>Centrifugal pump replace greace seal on discharge and mixer pumps.</t>
  </si>
  <si>
    <t>43025.7188562037</t>
  </si>
  <si>
    <t>2017-10-17T17:15:09-06:00</t>
  </si>
  <si>
    <t>mcamarillo_2017-10-17_17-18-45_-0600_Tue</t>
  </si>
  <si>
    <t>1-d5478c35babf9e17c4fe6be12b5335a7</t>
  </si>
  <si>
    <t>316860171</t>
  </si>
  <si>
    <t>P.t.o. gear box leak.</t>
  </si>
  <si>
    <t>43025.7213650116</t>
  </si>
  <si>
    <t>2017-10-17T17:18:45-06:00</t>
  </si>
  <si>
    <t>mcamarillo_2017-10-17_17-20-14_-0600_Tue</t>
  </si>
  <si>
    <t>1-e476326cbdd55dc6d4600919f2bbd098</t>
  </si>
  <si>
    <t>Replace oil press. Gauge.</t>
  </si>
  <si>
    <t>43025.7223945023</t>
  </si>
  <si>
    <t>2017-10-17T17:20:14-06:00</t>
  </si>
  <si>
    <t>mcamarillo_2017-10-17_17-25-36_-0600_Tue</t>
  </si>
  <si>
    <t>1-99d809ef330dc8041ef589ccce4ae77d</t>
  </si>
  <si>
    <t>Safety gate missing springs.</t>
  </si>
  <si>
    <t>43025.726115081</t>
  </si>
  <si>
    <t>2017-10-17T17:25:36-06:00</t>
  </si>
  <si>
    <t>mcamarillo_2017-10-19_07-19-48_-0600_Thu</t>
  </si>
  <si>
    <t>1-d2b25a75d5e390a70ac051ea4367dc8e</t>
  </si>
  <si>
    <t>Hydraulic system/ r&amp;r wj pump and O rings</t>
  </si>
  <si>
    <t>43027.3054196065</t>
  </si>
  <si>
    <t>2017-10-19T07:19:48-06:00</t>
  </si>
  <si>
    <t>mcamarillo_2017-10-19_18-18-03_-0600_Thu</t>
  </si>
  <si>
    <t>1-9a3c69975b71f2eb4602de2d08ac0cae</t>
  </si>
  <si>
    <t>Hydraulic system/ replace wj pump</t>
  </si>
  <si>
    <t>43027.7625412847</t>
  </si>
  <si>
    <t>2017-10-19T18:18:03-06:00</t>
  </si>
  <si>
    <t>mcamarillo_2017-10-19_18-19-55_-0600_Thu</t>
  </si>
  <si>
    <t>1-2cbdff6345576b7a39f10d5fb72f183b</t>
  </si>
  <si>
    <t>Cooling system/remove,  repair radiator, replace top and bottom gaskets and re install radiator.</t>
  </si>
  <si>
    <t>43027.7638397222</t>
  </si>
  <si>
    <t>2017-10-19T18:19:55-06:00</t>
  </si>
  <si>
    <t>mcamarillo_2017-10-21_17-49-49_-0600_Sat</t>
  </si>
  <si>
    <t>1-9071a1b52fa32e2bbb07c6757644c866</t>
  </si>
  <si>
    <t>2017-10-20T10:00:00-06:00</t>
  </si>
  <si>
    <t>Continued repairs on radiator.</t>
  </si>
  <si>
    <t>43029.7429329398</t>
  </si>
  <si>
    <t>2017-10-21T17:49:49-06:00</t>
  </si>
  <si>
    <t>mcamarillo_2017-10-21_17-52-33_-0600_Sat</t>
  </si>
  <si>
    <t>1-5c2605fbddd13c0569820ce5d08f9f11</t>
  </si>
  <si>
    <t>43029.7448264468</t>
  </si>
  <si>
    <t>2017-10-21T17:52:33-06:00</t>
  </si>
  <si>
    <t>mcamarillo_2017-10-21_17-53-34_-0600_Sat</t>
  </si>
  <si>
    <t>1-d609ef809fffd963cfca05790cb7a3d0</t>
  </si>
  <si>
    <t>Sandscrew pump leaking driber side.</t>
  </si>
  <si>
    <t>43029.7455404167</t>
  </si>
  <si>
    <t>2017-10-21T17:53:34-06:00</t>
  </si>
  <si>
    <t>mcamarillo_2017-10-21_17-54-57_-0600_Sat</t>
  </si>
  <si>
    <t>1-e6c6ccc57dee06a1e501261dfa87a89b</t>
  </si>
  <si>
    <t>Parallel pump leaking</t>
  </si>
  <si>
    <t>43029.7465043287</t>
  </si>
  <si>
    <t>2017-10-21T17:54:57-06:00</t>
  </si>
  <si>
    <t>mcamarillo_2017-10-21_17-55-48_-0600_Sat</t>
  </si>
  <si>
    <t>1-08fe235986be0e1d2a85cd557d2de23e</t>
  </si>
  <si>
    <t>Replace transmission.</t>
  </si>
  <si>
    <t>43029.7470869676</t>
  </si>
  <si>
    <t>2017-10-21T17:55:48-06:00</t>
  </si>
  <si>
    <t>mcamarillo_2017-10-22_16-54-12_-0600_Sun</t>
  </si>
  <si>
    <t>1-b751d62681cdbc2a6323a34bbf27a8ec</t>
  </si>
  <si>
    <t>Continued /Replace transmission</t>
  </si>
  <si>
    <t>43030.7043071991</t>
  </si>
  <si>
    <t>2017-10-22T16:54:12-06:00</t>
  </si>
  <si>
    <t>mcamarillo_2017-10-24_10-35-20_-0600_Tue</t>
  </si>
  <si>
    <t>1-2e68ebb10d4769c5d60a343ce3c77811</t>
  </si>
  <si>
    <t>Continued on transmission/ install transmission.</t>
  </si>
  <si>
    <t>43032.4412064236</t>
  </si>
  <si>
    <t>2017-10-24T10:35:20-06:00</t>
  </si>
  <si>
    <t>mcamarillo_2017-10-24_15-40-03_-0600_Tue</t>
  </si>
  <si>
    <t>1-7db606ac2b0c1a6f01547674d6d5079b</t>
  </si>
  <si>
    <t>continued transmission work/Install transmission and finish</t>
  </si>
  <si>
    <t>43032.6528234954</t>
  </si>
  <si>
    <t>2017-10-24T15:40:03-06:00</t>
  </si>
  <si>
    <t>mcamarillo_2017-11-01_21-09-58_-0500_Wed</t>
  </si>
  <si>
    <t>1-8d608242df58753a5a87b5c13501fa52</t>
  </si>
  <si>
    <t>Hydraulic system/repair leaks</t>
  </si>
  <si>
    <t>43040.8819247338</t>
  </si>
  <si>
    <t>2017-11-01T21:09:58-05:00</t>
  </si>
  <si>
    <t>mcamarillo_2017-11-04_21-01-32_-0500_Sat</t>
  </si>
  <si>
    <t>1-eb9284d36b9a3148f4db5b509d09b119</t>
  </si>
  <si>
    <t>316935434</t>
  </si>
  <si>
    <t>43043.8760696759</t>
  </si>
  <si>
    <t>2017-11-04T21:01:32-05:00</t>
  </si>
  <si>
    <t>mcamarillo_2017-11-04_21-03-58_-0500_Sat</t>
  </si>
  <si>
    <t>1-da651e11da6227a8eb8cb1b2987bf705</t>
  </si>
  <si>
    <t>316941679</t>
  </si>
  <si>
    <t>R &amp;r radiator.</t>
  </si>
  <si>
    <t>43043.8777638773</t>
  </si>
  <si>
    <t>2017-11-04T21:03:58-05:00</t>
  </si>
  <si>
    <t>mcamarillo_2017-11-04_21-06-16_-0500_Sat</t>
  </si>
  <si>
    <t>1-53346978bd080d786683cda1860d5678</t>
  </si>
  <si>
    <t>316950000</t>
  </si>
  <si>
    <t>Protect and adjust hoses.</t>
  </si>
  <si>
    <t>43043.8793539005</t>
  </si>
  <si>
    <t>2017-11-04T21:06:16-05:00</t>
  </si>
  <si>
    <t>mcamarillo_2017-11-04_21-07-48_-0500_Sat</t>
  </si>
  <si>
    <t>1-ba98c29b39af36c1ee68bef940740dc9</t>
  </si>
  <si>
    <t>316953797</t>
  </si>
  <si>
    <t>Engine/repair/clean def tank</t>
  </si>
  <si>
    <t>43043.8804279167</t>
  </si>
  <si>
    <t>2017-11-04T21:07:48-05:00</t>
  </si>
  <si>
    <t>mcamarillo_2017-11-04_21-09-40_-0500_Sat</t>
  </si>
  <si>
    <t>1-00bb922a2bb2d0e7c54294e6ff6a99f1</t>
  </si>
  <si>
    <t>316949486</t>
  </si>
  <si>
    <t>Tighten all clamps.</t>
  </si>
  <si>
    <t>43043.881723044</t>
  </si>
  <si>
    <t>2017-11-04T21:09:40-05:00</t>
  </si>
  <si>
    <t>mcamarillo_2017-11-04_21-11-22_-0500_Sat</t>
  </si>
  <si>
    <t>1-2acf0e89f906e7988ff66d9e8f721e7d</t>
  </si>
  <si>
    <t>316740596</t>
  </si>
  <si>
    <t>12495266</t>
  </si>
  <si>
    <t>Perform s23bpm inspection.</t>
  </si>
  <si>
    <t>43043.8829019907</t>
  </si>
  <si>
    <t>2017-11-04T21:11:22-05:00</t>
  </si>
  <si>
    <t>mcamarillo_2017-11-05_21-37-40_-0600_Sun</t>
  </si>
  <si>
    <t>1-fb7684def0ab78655b28495b8e1b9a35</t>
  </si>
  <si>
    <t>316962352</t>
  </si>
  <si>
    <t>Hydraulic system/ repair oil leak on starters.</t>
  </si>
  <si>
    <t>43044.901157581</t>
  </si>
  <si>
    <t>2017-11-05T21:37:40-06:00</t>
  </si>
  <si>
    <t>mcamarillo_2017-11-05_21-41-45_-0600_Sun</t>
  </si>
  <si>
    <t>1-310cacdf8a189992d59e840764c3753b</t>
  </si>
  <si>
    <t>2017-11-05T10:00:00-06:00</t>
  </si>
  <si>
    <t>316962361</t>
  </si>
  <si>
    <t>Repair lower drive line.</t>
  </si>
  <si>
    <t>43044.9039989236</t>
  </si>
  <si>
    <t>2017-11-05T21:41:45-06:00</t>
  </si>
  <si>
    <t>mcamarillo_2017-11-05_21-43-42_-0600_Sun</t>
  </si>
  <si>
    <t>1-54dcd8564c641a8e43b8384529f62fb3</t>
  </si>
  <si>
    <t>316962347</t>
  </si>
  <si>
    <t>R&amp;r right angle drive.</t>
  </si>
  <si>
    <t>43044.9053563889</t>
  </si>
  <si>
    <t>2017-11-05T21:43:42-06:00</t>
  </si>
  <si>
    <t>mcamarillo_2017-11-06_21-41-44_-0600_Mon</t>
  </si>
  <si>
    <t>2-d8e9b6ddde23b78ac04bb7778f757889</t>
  </si>
  <si>
    <t>316962341</t>
  </si>
  <si>
    <t>Gauges/ replace gauges.</t>
  </si>
  <si>
    <t>43045.9039920486</t>
  </si>
  <si>
    <t>2017-11-06T21:41:44-06:00</t>
  </si>
  <si>
    <t>mcamarillo_2017-11-06_21-45-48_-0600_Mon</t>
  </si>
  <si>
    <t>1-a74bb4517d5edcf6f5bb8de4a9ab9885</t>
  </si>
  <si>
    <t>316962394</t>
  </si>
  <si>
    <t>Replace batteries.</t>
  </si>
  <si>
    <t>43045.906808287</t>
  </si>
  <si>
    <t>2017-11-06T21:45:48-06:00</t>
  </si>
  <si>
    <t>mcamarillo_2017-11-06_21-46-52_-0600_Mon</t>
  </si>
  <si>
    <t>1-848811b42ccb780920aca9ea2c6b6499</t>
  </si>
  <si>
    <t>316962370</t>
  </si>
  <si>
    <t>Fuel upgrade fuel cap.</t>
  </si>
  <si>
    <t>43045.9075577199</t>
  </si>
  <si>
    <t>2017-11-06T21:46:52-06:00</t>
  </si>
  <si>
    <t>mcamarillo_2017-11-06_21-48-15_-0600_Mon</t>
  </si>
  <si>
    <t>1-501bcdeca71d791bf1f8170dd90b457f</t>
  </si>
  <si>
    <t>316962342</t>
  </si>
  <si>
    <t>Power end/ repair leaking pump.</t>
  </si>
  <si>
    <t>43045.9085108796</t>
  </si>
  <si>
    <t>2017-11-06T21:48:15-06:00</t>
  </si>
  <si>
    <t>mcamarillo_2017-11-06_21-50-05_-0600_Mon</t>
  </si>
  <si>
    <t>2-1b95fd1cc9b478b50621017141a51264</t>
  </si>
  <si>
    <t>316963171</t>
  </si>
  <si>
    <t>Power end repair cap leaking.</t>
  </si>
  <si>
    <t>43045.9097856944</t>
  </si>
  <si>
    <t>2017-11-06T21:50:05-06:00</t>
  </si>
  <si>
    <t>mcamarillo_2017-11-06_21-51-28_-0600_Mon</t>
  </si>
  <si>
    <t>1-7ba49cd58fde71fb12ac63cb47568c0d</t>
  </si>
  <si>
    <t>Continued. Cooling system/ replace right angle drive.</t>
  </si>
  <si>
    <t>43045.9107426273</t>
  </si>
  <si>
    <t>2017-11-06T21:51:28-06:00</t>
  </si>
  <si>
    <t>mcamarillo_2017-11-07_21-16-08_-0600_Tue</t>
  </si>
  <si>
    <t>1-fb4d1011d0a614721344a20e146c9adc</t>
  </si>
  <si>
    <t>316962345</t>
  </si>
  <si>
    <t>Repair both p.t.o. replace seals and leaks.</t>
  </si>
  <si>
    <t>43046.8862071528</t>
  </si>
  <si>
    <t>2017-11-07T21:16:08-06:00</t>
  </si>
  <si>
    <t>mcamarillo_2017-11-07_21-20-25_-0600_Tue</t>
  </si>
  <si>
    <t>1-63304f373aee7d1066a691184c46b5b3</t>
  </si>
  <si>
    <t>316962356</t>
  </si>
  <si>
    <t>Engine/ repair duel fuel upgrades.</t>
  </si>
  <si>
    <t>43046.8891892014</t>
  </si>
  <si>
    <t>2017-11-07T21:20:25-06:00</t>
  </si>
  <si>
    <t>mcamarillo_2017-11-07_21-22-09_-0600_Tue</t>
  </si>
  <si>
    <t>1-861deaea3f6be59d4434bd367fc098e2</t>
  </si>
  <si>
    <t>316962368</t>
  </si>
  <si>
    <t>Fuel/ replace fuel hoses.</t>
  </si>
  <si>
    <t>43046.8903823148</t>
  </si>
  <si>
    <t>2017-11-07T21:22:09-06:00</t>
  </si>
  <si>
    <t>mcamarillo_2017-11-08_22-04-11_-0600_Wed</t>
  </si>
  <si>
    <t>2-27337c06f5393fa82564ff9bbba3969f</t>
  </si>
  <si>
    <t>2017-11-08T08:00:00-06:00</t>
  </si>
  <si>
    <t>Continued/Engine/repair duel fuel upgrade</t>
  </si>
  <si>
    <t>43047.9195789931</t>
  </si>
  <si>
    <t>2017-11-08T22:04:11-06:00</t>
  </si>
  <si>
    <t>mcamarillo_2017-11-08_22-07-17_-0600_Wed</t>
  </si>
  <si>
    <t>1-9551debb011ca7cc91c81b62137b1d00</t>
  </si>
  <si>
    <t>316977276</t>
  </si>
  <si>
    <t>Engine/replace air filters</t>
  </si>
  <si>
    <t>43047.9217325</t>
  </si>
  <si>
    <t>2017-11-08T22:07:17-06:00</t>
  </si>
  <si>
    <t>mcamarillo_2017-11-08_22-08-56_-0600_Wed</t>
  </si>
  <si>
    <t>1-780155342cdca9ffd0745f814fdabb76</t>
  </si>
  <si>
    <t>316962350</t>
  </si>
  <si>
    <t>Engine/ troubleshooting oil leak at oil pan.</t>
  </si>
  <si>
    <t>43047.9228771412</t>
  </si>
  <si>
    <t>2017-11-08T22:08:56-06:00</t>
  </si>
  <si>
    <t>mcamarillo_2017-11-08_22-11-30_-0600_Wed</t>
  </si>
  <si>
    <t>1-2279bd419177b1e5755d36ef5f672662</t>
  </si>
  <si>
    <t>316962340</t>
  </si>
  <si>
    <t>Troubleshooting transmission pressure low,</t>
  </si>
  <si>
    <t>43047.924659838</t>
  </si>
  <si>
    <t>2017-11-08T22:11:30-06:00</t>
  </si>
  <si>
    <t>mcamarillo_2017-11-10_22-41-28_-0600_Fri</t>
  </si>
  <si>
    <t>1-dd6cb87c992066809fe67cca5c0c55e5</t>
  </si>
  <si>
    <t>316982664</t>
  </si>
  <si>
    <t>12680392</t>
  </si>
  <si>
    <t>Cooling system/ remove, rebuild and re install radistor.</t>
  </si>
  <si>
    <t>43049.9454630903</t>
  </si>
  <si>
    <t>2017-11-10T22:41:28-06:00</t>
  </si>
  <si>
    <t>mcamarillo_2017-11-10_22-44-51_-0600_Fri</t>
  </si>
  <si>
    <t>1-23b6f8c5032a0b1f0c264a7f22d24f0d</t>
  </si>
  <si>
    <t>Continued Cooling system/ remove, rebuild and re install radistor</t>
  </si>
  <si>
    <t>43049.9478159722</t>
  </si>
  <si>
    <t>2017-11-10T22:44:51-06:00</t>
  </si>
  <si>
    <t>mgdominguez_2017-11-03_16-47-09_-0500_Fri</t>
  </si>
  <si>
    <t>1-022866bdb8dac8262cadb3c937dc0644</t>
  </si>
  <si>
    <t>mgdominguez</t>
  </si>
  <si>
    <t>Domínguez</t>
  </si>
  <si>
    <t>Manuel</t>
  </si>
  <si>
    <t>Domínguez, Manuel</t>
  </si>
  <si>
    <t>Repacked, changed valves, plungers,crush caps, packing nuts,wiper seals, wiper seal housings, and wiper seal o'rings.</t>
  </si>
  <si>
    <t>43042.6994143056</t>
  </si>
  <si>
    <t>2017-11-03T16:47:09-05:00</t>
  </si>
  <si>
    <t>mgdominguez_2017-11-03_16-50-29_-0500_Fri</t>
  </si>
  <si>
    <t>1-a4407ed2efd97c8647159621d3547404</t>
  </si>
  <si>
    <t>Repacked, valves, plungers, crush caps, and o'rings.</t>
  </si>
  <si>
    <t>43042.701732581</t>
  </si>
  <si>
    <t>2017-11-03T16:50:29-05:00</t>
  </si>
  <si>
    <t>mgdominguez_2017-11-03_16-52-40_-0500_Fri</t>
  </si>
  <si>
    <t>1-968a8c678a587b4993257a7a8e1fd5e2</t>
  </si>
  <si>
    <t>Repacked valves and plungers. Asembled exhaust.</t>
  </si>
  <si>
    <t>43042.703246169</t>
  </si>
  <si>
    <t>2017-11-03T16:52:40-05:00</t>
  </si>
  <si>
    <t>mgdominguez_2017-11-07_20-23-26_-0600_Tue</t>
  </si>
  <si>
    <t>1-a551ec823cf07a1940347323690a90e1</t>
  </si>
  <si>
    <t>Repack,change valves,and wiper seals.</t>
  </si>
  <si>
    <t>43046.8496091667</t>
  </si>
  <si>
    <t>2017-11-07T20:23:26-06:00</t>
  </si>
  <si>
    <t>mgdominguez_2017-11-07_20-25-52_-0600_Tue</t>
  </si>
  <si>
    <t>1-53970d7294d7f36318d44330e670de53</t>
  </si>
  <si>
    <t>Added grease gauge, 1 grease line, 20 washers to suction manifold, checked and tightened up bolts on horns.</t>
  </si>
  <si>
    <t>43046.851303669</t>
  </si>
  <si>
    <t>2017-11-07T20:25:52-06:00</t>
  </si>
  <si>
    <t>mgdominguez_2017-11-07_20-28-16_-0600_Tue</t>
  </si>
  <si>
    <t>1-1e0b4f8c33ae9a9800a0619d6aee941b</t>
  </si>
  <si>
    <t>Repacked,changed valves, and o'rings.</t>
  </si>
  <si>
    <t>43046.8529675</t>
  </si>
  <si>
    <t>2017-11-07T20:28:16-06:00</t>
  </si>
  <si>
    <t>mgdominguez_2017-11-07_20-30-00_-0600_Tue</t>
  </si>
  <si>
    <t>1-dc04203eeca350f438283d840bf31424</t>
  </si>
  <si>
    <t>Repacked, changed plungers, crush caps, o'rings,valves, and added 1 haskel pump.</t>
  </si>
  <si>
    <t>43046.8541701736</t>
  </si>
  <si>
    <t>2017-11-07T20:30:00-06:00</t>
  </si>
  <si>
    <t>mgdominguez_2017-11-09_19-11-43_-0600_Thu</t>
  </si>
  <si>
    <t>1-7954f6c7392c6e50c415448fbd66f4a2</t>
  </si>
  <si>
    <t>316967888</t>
  </si>
  <si>
    <t>12965411</t>
  </si>
  <si>
    <t>Added grease gauge to unit along with washer to suction manifold.</t>
  </si>
  <si>
    <t>43048.799814294</t>
  </si>
  <si>
    <t>2017-11-09T19:11:43-06:00</t>
  </si>
  <si>
    <t>mgonzalez_2017-10-10_21-26-14_-0500_Tue</t>
  </si>
  <si>
    <t>1-159a9fb958e5fba158246937ca5a2998</t>
  </si>
  <si>
    <t>mgonzalez</t>
  </si>
  <si>
    <t>Miguel</t>
  </si>
  <si>
    <t>González, Miguel</t>
  </si>
  <si>
    <t>105909089</t>
  </si>
  <si>
    <t>Sight glas x5</t>
  </si>
  <si>
    <t>43018.893226956</t>
  </si>
  <si>
    <t>2017-10-10T21:26:14-05:00</t>
  </si>
  <si>
    <t>mgonzalez_2017-10-10_21-26-58_-0500_Tue</t>
  </si>
  <si>
    <t>1-78a3456f7156babeca577d8bb64a4a1e</t>
  </si>
  <si>
    <t>105907725</t>
  </si>
  <si>
    <t>Sight glass x2</t>
  </si>
  <si>
    <t>43018.8937271644</t>
  </si>
  <si>
    <t>2017-10-10T21:26:58-05:00</t>
  </si>
  <si>
    <t>mgonzalez_2017-10-10_21-27-53_-0500_Tue</t>
  </si>
  <si>
    <t>1-b623e3ac57abfff7a4b4bd980bb92989</t>
  </si>
  <si>
    <t>105897493</t>
  </si>
  <si>
    <t>Radiator fill valves</t>
  </si>
  <si>
    <t>43018.8943745833</t>
  </si>
  <si>
    <t>2017-10-10T21:27:53-05:00</t>
  </si>
  <si>
    <t>mgonzalez_2017-10-10_21-28-28_-0500_Tue</t>
  </si>
  <si>
    <t>1-7085ce5317ba276824917a9d449e6f4b</t>
  </si>
  <si>
    <t>105853748</t>
  </si>
  <si>
    <t>Starter valves x10</t>
  </si>
  <si>
    <t>43018.8947781019</t>
  </si>
  <si>
    <t>2017-10-10T21:28:28-05:00</t>
  </si>
  <si>
    <t>mgonzalez_2017-10-10_21-29-31_-0500_Tue</t>
  </si>
  <si>
    <t>1-f8990117aa490d7902e98393ac1f1107</t>
  </si>
  <si>
    <t>2017-10-09T08:30:00-05:00</t>
  </si>
  <si>
    <t>105913327</t>
  </si>
  <si>
    <t>Hydpump 28cc</t>
  </si>
  <si>
    <t>43018.895503669</t>
  </si>
  <si>
    <t>2017-10-10T21:29:31-05:00</t>
  </si>
  <si>
    <t>mgonzalez_2017-10-10_21-30-29_-0500_Tue</t>
  </si>
  <si>
    <t>1-483b7e02da85571f6430c0b59ba28f95</t>
  </si>
  <si>
    <t>105999098</t>
  </si>
  <si>
    <t>Hydpumps 28cc</t>
  </si>
  <si>
    <t>43018.8961773495</t>
  </si>
  <si>
    <t>2017-10-10T21:30:29-05:00</t>
  </si>
  <si>
    <t>mgonzalez_2017-10-10_21-31-05_-0500_Tue</t>
  </si>
  <si>
    <t>1-869812b5e0c5365875be28c0a88b8953</t>
  </si>
  <si>
    <t>10590124</t>
  </si>
  <si>
    <t>30 gal mtd filters</t>
  </si>
  <si>
    <t>43018.8965874769</t>
  </si>
  <si>
    <t>2017-10-10T21:31:05-05:00</t>
  </si>
  <si>
    <t>mgonzalez_2017-10-10_21-31-44_-0500_Tue</t>
  </si>
  <si>
    <t>1-cbc10140672dfe2f4a415665459579de</t>
  </si>
  <si>
    <t>105909651</t>
  </si>
  <si>
    <t>Hyd pumps</t>
  </si>
  <si>
    <t>43018.8970470139</t>
  </si>
  <si>
    <t>2017-10-10T21:31:44-05:00</t>
  </si>
  <si>
    <t>mgonzalez_2017-10-10_21-32-34_-0500_Tue</t>
  </si>
  <si>
    <t>1-fdc92afe3dccda4a112c6da843d94710</t>
  </si>
  <si>
    <t>105913328</t>
  </si>
  <si>
    <t>43018.8976202894</t>
  </si>
  <si>
    <t>2017-10-10T21:32:34-05:00</t>
  </si>
  <si>
    <t>mgonzalez_2017-10-10_21-33-01_-0500_Tue</t>
  </si>
  <si>
    <t>1-b077264df4ab5f1bfed2fda269d03224</t>
  </si>
  <si>
    <t>105913326</t>
  </si>
  <si>
    <t>Hyd pump</t>
  </si>
  <si>
    <t>43018.8979381366</t>
  </si>
  <si>
    <t>2017-10-10T21:33:01-05:00</t>
  </si>
  <si>
    <t>mgonzalez_2017-10-10_21-33-33_-0500_Tue</t>
  </si>
  <si>
    <t>1-f9227263a732319821d59682758cf77a</t>
  </si>
  <si>
    <t>105901283</t>
  </si>
  <si>
    <t>Assy mass flow T050</t>
  </si>
  <si>
    <t>43018.8983091088</t>
  </si>
  <si>
    <t>2017-10-10T21:33:33-05:00</t>
  </si>
  <si>
    <t>mgonzalez_2017-10-18_12-22-44_-0500_Wed</t>
  </si>
  <si>
    <t>1-ebc2615a6446dbfb346a75beb8774556</t>
  </si>
  <si>
    <t>105909096</t>
  </si>
  <si>
    <t>Hyd pump 130cc</t>
  </si>
  <si>
    <t>43026.5157945833</t>
  </si>
  <si>
    <t>2017-10-18T12:22:44-05:00</t>
  </si>
  <si>
    <t>mgonzalez_2017-10-18_12-23-38_-0500_Wed</t>
  </si>
  <si>
    <t>1-f31d484af1c1630f75ee2632eb060053</t>
  </si>
  <si>
    <t>105916892</t>
  </si>
  <si>
    <t>Hyd pump 130 cc</t>
  </si>
  <si>
    <t>43026.5164146875</t>
  </si>
  <si>
    <t>2017-10-18T12:23:38-05:00</t>
  </si>
  <si>
    <t>mgonzalez_2017-10-18_13-04-01_-0500_Wed</t>
  </si>
  <si>
    <t>1-0e2feddbf4ddd4683ce50cc2175c9040</t>
  </si>
  <si>
    <t>105916901</t>
  </si>
  <si>
    <t>Progressive Roper</t>
  </si>
  <si>
    <t>43026.5444640741</t>
  </si>
  <si>
    <t>2017-10-18T13:04:01-05:00</t>
  </si>
  <si>
    <t>mgonzalez_2017-10-18_13-04-41_-0500_Wed</t>
  </si>
  <si>
    <t>1-dc1fff1c315821658db20111435de1f6</t>
  </si>
  <si>
    <t>105915448</t>
  </si>
  <si>
    <t>Cable Trays for JANUS</t>
  </si>
  <si>
    <t>43026.5449218171</t>
  </si>
  <si>
    <t>2017-10-18T13:04:41-05:00</t>
  </si>
  <si>
    <t>mgonzalez_2017-10-18_13-05-15_-0500_Wed</t>
  </si>
  <si>
    <t>1-76701784508c7c2d7d9890892f92be60</t>
  </si>
  <si>
    <t>105916902</t>
  </si>
  <si>
    <t>43026.5453125</t>
  </si>
  <si>
    <t>2017-10-18T13:05:15-05:00</t>
  </si>
  <si>
    <t>mgonzalez_2017-10-18_13-05-51_-0500_Wed</t>
  </si>
  <si>
    <t>1-1b82b287c5691fcded65379e5556516b</t>
  </si>
  <si>
    <t>105907737</t>
  </si>
  <si>
    <t>Roper Pump</t>
  </si>
  <si>
    <t>43026.5457355093</t>
  </si>
  <si>
    <t>2017-10-18T13:05:51-05:00</t>
  </si>
  <si>
    <t>mgonzalez_2017-10-18_13-09-36_-0500_Wed</t>
  </si>
  <si>
    <t>1-7e7337501b184087913bec1e1403af4f</t>
  </si>
  <si>
    <t>Assemble first 2 pk Ropers for JANUS</t>
  </si>
  <si>
    <t>43026.5483412963</t>
  </si>
  <si>
    <t>2017-10-18T13:09:36-05:00</t>
  </si>
  <si>
    <t>mgonzalez_2017-10-18_13-10-25_-0500_Wed</t>
  </si>
  <si>
    <t>1-280f95c13c69762e424f718c27c9be02</t>
  </si>
  <si>
    <t>Suction Hose Rack</t>
  </si>
  <si>
    <t>43026.5489107407</t>
  </si>
  <si>
    <t>2017-10-18T13:10:25-05:00</t>
  </si>
  <si>
    <t>mgonzalez_2017-10-18_13-10-49_-0500_Wed</t>
  </si>
  <si>
    <t>1-9cb766e2d4fd83d41243b29ae7e77f78</t>
  </si>
  <si>
    <t>43026.5491847569</t>
  </si>
  <si>
    <t>2017-10-18T13:10:49-05:00</t>
  </si>
  <si>
    <t>mgonzalez_2017-10-18_13-11-16_-0500_Wed</t>
  </si>
  <si>
    <t>1-66709fcc89b2f1433ee6a6d875bd4463</t>
  </si>
  <si>
    <t>Discharge Header</t>
  </si>
  <si>
    <t>43026.5495004745</t>
  </si>
  <si>
    <t>2017-10-18T13:11:16-05:00</t>
  </si>
  <si>
    <t>mgonzalez_2017-10-18_13-11-41_-0500_Wed</t>
  </si>
  <si>
    <t>1-43eb4c6b0bfcc0d03e1238be758de691</t>
  </si>
  <si>
    <t>Roper</t>
  </si>
  <si>
    <t>43026.5497879745</t>
  </si>
  <si>
    <t>2017-10-18T13:11:41-05:00</t>
  </si>
  <si>
    <t>mgonzalez_2017-10-18_13-12-02_-0500_Wed</t>
  </si>
  <si>
    <t>1-ce97178e1f05aef4856eda37221ff5e2</t>
  </si>
  <si>
    <t>43026.5500260648</t>
  </si>
  <si>
    <t>2017-10-18T13:12:02-05:00</t>
  </si>
  <si>
    <t>mgonzalez_2017-10-18_13-12-23_-0500_Wed</t>
  </si>
  <si>
    <t>1-3d51935faf5e8c63f5bf18a0153666ca</t>
  </si>
  <si>
    <t>First Small Ropers for JANUS</t>
  </si>
  <si>
    <t>43026.5502719444</t>
  </si>
  <si>
    <t>2017-10-18T13:12:23-05:00</t>
  </si>
  <si>
    <t>mgonzalez_2017-10-31_17-31-55_-0500_Tue</t>
  </si>
  <si>
    <t>1-f8d4c4a1106b8e80ee9e4f158e8247dc</t>
  </si>
  <si>
    <t>105917165</t>
  </si>
  <si>
    <t>Gadge pannel worked on other orders but missing parts and needed to wait for engineer</t>
  </si>
  <si>
    <t>43039.730507419</t>
  </si>
  <si>
    <t>2017-10-31T17:31:55-05:00</t>
  </si>
  <si>
    <t>mgonzalez_2017-10-31_17-32-54_-0500_Tue</t>
  </si>
  <si>
    <t>1-776bc8090bc3a3396e6846def48c2682</t>
  </si>
  <si>
    <t>105925416</t>
  </si>
  <si>
    <t>Flow meters</t>
  </si>
  <si>
    <t>43039.7311865741</t>
  </si>
  <si>
    <t>2017-10-31T17:32:54-05:00</t>
  </si>
  <si>
    <t>mgonzalez_2017-10-31_17-33-32_-0500_Tue</t>
  </si>
  <si>
    <t>1-65a6247d8eaa422bf588607869e6a737</t>
  </si>
  <si>
    <t>105926167</t>
  </si>
  <si>
    <t>30 gal hyd tanks</t>
  </si>
  <si>
    <t>43039.7316243981</t>
  </si>
  <si>
    <t>2017-10-31T17:33:32-05:00</t>
  </si>
  <si>
    <t>mgonzalez_2017-10-31_17-34-34_-0500_Tue</t>
  </si>
  <si>
    <t>1-7bdd0d508a48fd7ef88b5015cbc8d6f2</t>
  </si>
  <si>
    <t>105902276</t>
  </si>
  <si>
    <t>Suction hose rack</t>
  </si>
  <si>
    <t>43039.7323424653</t>
  </si>
  <si>
    <t>2017-10-31T17:34:34-05:00</t>
  </si>
  <si>
    <t>mgonzalez_2017-10-31_17-35-13_-0500_Tue</t>
  </si>
  <si>
    <t>1-27624e2f9d2749c12152739b3cf859be</t>
  </si>
  <si>
    <t>Finish off 30 gal tank</t>
  </si>
  <si>
    <t>43039.732798125</t>
  </si>
  <si>
    <t>2017-10-31T17:35:13-05:00</t>
  </si>
  <si>
    <t>mgonzalez_2017-10-31_17-35-42_-0500_Tue</t>
  </si>
  <si>
    <t>1-e46ac77e1d81322fb49f0960742886d8</t>
  </si>
  <si>
    <t>105895792</t>
  </si>
  <si>
    <t>43039.7331345833</t>
  </si>
  <si>
    <t>2017-10-31T17:35:42-05:00</t>
  </si>
  <si>
    <t>mgonzalez_2017-10-31_17-36-18_-0500_Tue</t>
  </si>
  <si>
    <t>1-4cb50a8496b7536e74d13b2f57a72ee8</t>
  </si>
  <si>
    <t>105918230</t>
  </si>
  <si>
    <t>Suction header apt</t>
  </si>
  <si>
    <t>43039.733542963</t>
  </si>
  <si>
    <t>2017-10-31T17:36:18-05:00</t>
  </si>
  <si>
    <t>mgonzalez_2017-10-31_17-36-53_-0500_Tue</t>
  </si>
  <si>
    <t>1-0423ca03e9efbe7200a23d1cd81662dd</t>
  </si>
  <si>
    <t>105927136</t>
  </si>
  <si>
    <t>38 c.x parker pump apt</t>
  </si>
  <si>
    <t>43039.7339474421</t>
  </si>
  <si>
    <t>2017-10-31T17:36:53-05:00</t>
  </si>
  <si>
    <t>mgonzalez_2017-10-31_17-37-39_-0500_Tue</t>
  </si>
  <si>
    <t>1-5c4df21515cbdfc642b84eb4427840ff</t>
  </si>
  <si>
    <t>105921199</t>
  </si>
  <si>
    <t>38 cc parker pump then had to clean out 2 tanks but no work order</t>
  </si>
  <si>
    <t>43039.7344849768</t>
  </si>
  <si>
    <t>2017-10-31T17:37:39-05:00</t>
  </si>
  <si>
    <t>mgonzalez_2017-11-07_21-29-53_-0600_Tue</t>
  </si>
  <si>
    <t>1-8be676b39a5c66915700484887d83587</t>
  </si>
  <si>
    <t>50 gal hyd filter janus</t>
  </si>
  <si>
    <t>43046.8957626505</t>
  </si>
  <si>
    <t>2017-11-07T21:29:53-06:00</t>
  </si>
  <si>
    <t>mgonzalez_2017-11-07_21-31-30_-0600_Tue</t>
  </si>
  <si>
    <t>1-25ad0d7eaa7f4e9c0459ad5967604faf</t>
  </si>
  <si>
    <t>2017-11-01T13:30:00-05:00</t>
  </si>
  <si>
    <t>28 cc pump</t>
  </si>
  <si>
    <t>43046.8968751968</t>
  </si>
  <si>
    <t>2017-11-07T21:31:30-06:00</t>
  </si>
  <si>
    <t>mgonzalez_2017-11-07_21-32-36_-0600_Tue</t>
  </si>
  <si>
    <t>1-a4fc3ebd16d2c4e1b1e32271254d524e</t>
  </si>
  <si>
    <t>105932968</t>
  </si>
  <si>
    <t>43046.8976477431</t>
  </si>
  <si>
    <t>2017-11-07T21:32:36-06:00</t>
  </si>
  <si>
    <t>mgonzalez_2017-11-07_21-33-51_-0600_Tue</t>
  </si>
  <si>
    <t>1-783ce780a12103267511d0a9b6042d48</t>
  </si>
  <si>
    <t>Progressive roper</t>
  </si>
  <si>
    <t>43046.8985181944</t>
  </si>
  <si>
    <t>2017-11-07T21:33:51-06:00</t>
  </si>
  <si>
    <t>mgonzalez_2017-11-07_21-36-21_-0600_Tue</t>
  </si>
  <si>
    <t>1-fd99f5bbe86d511cb9d2450f732181e0</t>
  </si>
  <si>
    <t>Paint and water test prep 30 gal</t>
  </si>
  <si>
    <t>43046.9002480787</t>
  </si>
  <si>
    <t>2017-11-07T21:36:21-06:00</t>
  </si>
  <si>
    <t>mgonzalez_2017-11-07_21-39-06_-0600_Tue</t>
  </si>
  <si>
    <t>1-4e44843c604b07eae56b8d772d2c1fdc</t>
  </si>
  <si>
    <t>Guards</t>
  </si>
  <si>
    <t>43046.9021578125</t>
  </si>
  <si>
    <t>2017-11-07T21:39:06-06:00</t>
  </si>
  <si>
    <t>mgonzalez_2017-11-07_21-39-51_-0600_Tue</t>
  </si>
  <si>
    <t>1-58467a8e343a4bc19b2c9b0e27310d48</t>
  </si>
  <si>
    <t>Discharge header</t>
  </si>
  <si>
    <t>43046.9026761343</t>
  </si>
  <si>
    <t>2017-11-07T21:39:51-06:00</t>
  </si>
  <si>
    <t>mgonzalez_2017-11-07_21-40-40_-0600_Tue</t>
  </si>
  <si>
    <t>1-8f48977dd27d56a9252965f40c3592e3</t>
  </si>
  <si>
    <t>Air to oil start wait for parts and engineer</t>
  </si>
  <si>
    <t>43046.9032505671</t>
  </si>
  <si>
    <t>2017-11-07T21:40:40-06:00</t>
  </si>
  <si>
    <t>mgonzalez_2017-11-07_21-41-56_-0600_Tue</t>
  </si>
  <si>
    <t>1-d1384cdcb62b8d88bb5dbacf19de0dc3</t>
  </si>
  <si>
    <t>Finish air to oil</t>
  </si>
  <si>
    <t>43046.9041267361</t>
  </si>
  <si>
    <t>2017-11-07T21:41:56-06:00</t>
  </si>
  <si>
    <t>mgonzalez_2017-11-07_21-42-51_-0600_Tue</t>
  </si>
  <si>
    <t>1-982f8372cbfbf05e9c7a99e9e96b47f7</t>
  </si>
  <si>
    <t>Build yokes</t>
  </si>
  <si>
    <t>43046.9047569676</t>
  </si>
  <si>
    <t>2017-11-07T21:42:51-06:00</t>
  </si>
  <si>
    <t>mgonzalez_2017-11-07_21-43-30_-0600_Tue</t>
  </si>
  <si>
    <t>1-6b10383b81cf6d472115203369db4eb0</t>
  </si>
  <si>
    <t>Air to oil</t>
  </si>
  <si>
    <t>43046.9052083449</t>
  </si>
  <si>
    <t>2017-11-07T21:43:30-06:00</t>
  </si>
  <si>
    <t>mguerrero_2017-10-07_21-28-09_-0500_Sat</t>
  </si>
  <si>
    <t>1-20494ed12667be5ef298210a468709d0</t>
  </si>
  <si>
    <t>mguerrero</t>
  </si>
  <si>
    <t>Guerrero</t>
  </si>
  <si>
    <t>Guerrero, Miguel</t>
  </si>
  <si>
    <t>316794244</t>
  </si>
  <si>
    <t>11668819</t>
  </si>
  <si>
    <t>Troubleshooting for coolant leak sound water pump leaking out with hoes remove radiator cap for pressure up coolant system check oil level 2 virtify coolant was not in oil I found oil and IPC tick removed exhaust pipe to check why couldn't was leaking for exhaust phone or oil plus coolant in Turbo remove turbo and found blade damage and metal in exhaust side remove valve cover and inspect for a dropped value found no top end damage</t>
  </si>
  <si>
    <t>43015.8945524884</t>
  </si>
  <si>
    <t>2017-10-07T21:28:09-05:00</t>
  </si>
  <si>
    <t>mguerrero_2017-10-12_00-17-32_-0500_Thu</t>
  </si>
  <si>
    <t>2-d082a028e0fe2548b28e1ec8d96583a8</t>
  </si>
  <si>
    <t>paint suction manifold install suction pump manifold and Horn pipe</t>
  </si>
  <si>
    <t>43020.0121768403</t>
  </si>
  <si>
    <t>2017-10-12T00:17:32-05:00</t>
  </si>
  <si>
    <t>mguerrero_2017-10-12_00-20-40_-0500_Thu</t>
  </si>
  <si>
    <t>1-ccaee82a042f8a737f519f5952fdef57</t>
  </si>
  <si>
    <t>311971722</t>
  </si>
  <si>
    <t>Remove upgrade install back old parts they don't have all parts for the upgrade had to find plugs around the shop</t>
  </si>
  <si>
    <t>43020.0143612963</t>
  </si>
  <si>
    <t>2017-10-12T00:20:40-05:00</t>
  </si>
  <si>
    <t>mguerrero_2017-10-15_02-12-27_-0500_Sun</t>
  </si>
  <si>
    <t>1-a10b9e8ff02a9513cd88f3998f355d09</t>
  </si>
  <si>
    <t>continuing to install suction pump install most of the caps and valves 4 inch</t>
  </si>
  <si>
    <t>43023.0919865394</t>
  </si>
  <si>
    <t>2017-10-15T02:12:27-05:00</t>
  </si>
  <si>
    <t>mguerrero_2017-10-15_02-13-59_-0500_Sun</t>
  </si>
  <si>
    <t>1-810dfbc0264067427764ecb9bf81d2c4</t>
  </si>
  <si>
    <t>Check all brakes and adjust brakes</t>
  </si>
  <si>
    <t>43023.0930541551</t>
  </si>
  <si>
    <t>2017-10-15T02:13:59-05:00</t>
  </si>
  <si>
    <t>mguerrero_2017-10-15_02-15-54_-0500_Sun</t>
  </si>
  <si>
    <t>1-bbfb348d90c0128848a249f16c41ddba</t>
  </si>
  <si>
    <t>PTO lose bolts making it leak tight bolts PTO hose</t>
  </si>
  <si>
    <t>43023.0943834491</t>
  </si>
  <si>
    <t>2017-10-15T02:15:54-05:00</t>
  </si>
  <si>
    <t>mguerrero_2017-10-15_02-17-40_-0500_Sun</t>
  </si>
  <si>
    <t>1-a2b43cc6433351a2a597794eb172e7ce</t>
  </si>
  <si>
    <t>Tide clamps on power steering to stop the leak run up unit to make sure it stop leaking</t>
  </si>
  <si>
    <t>43023.0956035417</t>
  </si>
  <si>
    <t>2017-10-15T02:17:40-05:00</t>
  </si>
  <si>
    <t>mguerrero_2017-10-15_02-33-42_-0500_Sun</t>
  </si>
  <si>
    <t>1-036b833b32105b160f6488bf368cdae6</t>
  </si>
  <si>
    <t>Preform DOT Anuial</t>
  </si>
  <si>
    <t>43023.1067380556</t>
  </si>
  <si>
    <t>2017-10-15T02:33:42-05:00</t>
  </si>
  <si>
    <t>mguerrero_2017-10-15_02-40-52_-0500_Sun</t>
  </si>
  <si>
    <t>2-600eb41a5806e7ecbf35552ae4be600f</t>
  </si>
  <si>
    <t>Hyd hose needs to order new hose is bad you can see the wires and making it leak remove and replace</t>
  </si>
  <si>
    <t>43023.1117239352</t>
  </si>
  <si>
    <t>2017-10-15T02:40:52-05:00</t>
  </si>
  <si>
    <t>mguerrero_2017-10-15_02-42-29_-0500_Sun</t>
  </si>
  <si>
    <t>1-4805e85d3f0bc06bd546cc1f5e83ad6d</t>
  </si>
  <si>
    <t>Refill up Coolin it was low-level clean Bay 1 hour</t>
  </si>
  <si>
    <t>43023.1128359375</t>
  </si>
  <si>
    <t>2017-10-15T02:42:29-05:00</t>
  </si>
  <si>
    <t>mguerrero_2017-10-16_15-34-56_-0500_Mon</t>
  </si>
  <si>
    <t>2-168b5a65931030594740ff214c114070</t>
  </si>
  <si>
    <t>Sorry to install section pump but did not finish replace 2 of 12 in valve paint suction manifold</t>
  </si>
  <si>
    <t>43024.6492600463</t>
  </si>
  <si>
    <t>2017-10-16T15:34:56-05:00</t>
  </si>
  <si>
    <t>mguerrero_2017-10-17_00-55-42_-0500_Tue</t>
  </si>
  <si>
    <t>3-f27cb682daa84325c32838096105a58c</t>
  </si>
  <si>
    <t>Tide bolts on blender suction pump install 2 actr and 2 and handels make sure everything is in place</t>
  </si>
  <si>
    <t>43025.0386815046</t>
  </si>
  <si>
    <t>2017-10-17T00:55:42-05:00</t>
  </si>
  <si>
    <t>mguerrero_2017-10-17_01-01-23_-0500_Tue</t>
  </si>
  <si>
    <t>1-79c4cbcc23f0cf3f75d74da1adacc8e9</t>
  </si>
  <si>
    <t>31685945r</t>
  </si>
  <si>
    <t>Install protecion on hyd hose and check to see if any hose was damage</t>
  </si>
  <si>
    <t>43025.0426309606</t>
  </si>
  <si>
    <t>2017-10-17T01:01:23-05:00</t>
  </si>
  <si>
    <t>mguerrero_2017-10-17_01-03-16_-0500_Tue</t>
  </si>
  <si>
    <t>1-4168510105cdd6ee9996ee92bbb388ce</t>
  </si>
  <si>
    <t>Diagnose u-bolts on right angle Drive was lose tide bolts and run up unit to see if the right angle Drive won't move side to side</t>
  </si>
  <si>
    <t>43025.0439372338</t>
  </si>
  <si>
    <t>2017-10-17T01:03:16-05:00</t>
  </si>
  <si>
    <t>mguerrero_2017-10-17_01-04-50_-0500_Tue</t>
  </si>
  <si>
    <t>1-53e7a2aae420985dbe33fafec5e86deb</t>
  </si>
  <si>
    <t>Diagnose hydraulic starter was leaking from the bolt check to see if it had a crack but it was caused needed Teflon tape</t>
  </si>
  <si>
    <t>43025.045030081</t>
  </si>
  <si>
    <t>2017-10-17T01:04:50-05:00</t>
  </si>
  <si>
    <t>mguerrero_2017-10-17_05-52-31_-0500_Tue</t>
  </si>
  <si>
    <t>1-7837dbee59f473f191d0a97ecab252d6</t>
  </si>
  <si>
    <t>316865925</t>
  </si>
  <si>
    <t>Remove discharge pump and remove hydraulic hoses</t>
  </si>
  <si>
    <t>43025.2448035995</t>
  </si>
  <si>
    <t>2017-10-17T05:52:31-05:00</t>
  </si>
  <si>
    <t>mguerrero_2017-10-23_07-47-42_-0500_Mon</t>
  </si>
  <si>
    <t>1-b83c3e774b9a6a843145f31da66d6019</t>
  </si>
  <si>
    <t>Fill up right angle Drive and the sight glass</t>
  </si>
  <si>
    <t>43031.3247960995</t>
  </si>
  <si>
    <t>2017-10-23T07:47:42-05:00</t>
  </si>
  <si>
    <t>mguerrero_2017-10-23_07-49-10_-0500_Mon</t>
  </si>
  <si>
    <t>1-1b3fcf0f8f87f89febe0b3131af5e5aa</t>
  </si>
  <si>
    <t>316865629</t>
  </si>
  <si>
    <t>43031.3258193171</t>
  </si>
  <si>
    <t>2017-10-23T07:49:10-05:00</t>
  </si>
  <si>
    <t>mguerrero_2017-10-23_07-50-39_-0500_Mon</t>
  </si>
  <si>
    <t>1-41ba9c15181260e7c88763044b247ee3</t>
  </si>
  <si>
    <t>316876369</t>
  </si>
  <si>
    <t>Remove and replace dot Tape and missing dot tape</t>
  </si>
  <si>
    <t>43031.3268499306</t>
  </si>
  <si>
    <t>2017-10-23T07:50:39-05:00</t>
  </si>
  <si>
    <t>mguerrero_2017-10-23_07-52-46_-0500_Mon</t>
  </si>
  <si>
    <t>1-83457d70981fe8c690259a681c7f63f1</t>
  </si>
  <si>
    <t>316868745</t>
  </si>
  <si>
    <t>Perform DOT Critical</t>
  </si>
  <si>
    <t>43031.3283151157</t>
  </si>
  <si>
    <t>2017-10-23T07:52:46-05:00</t>
  </si>
  <si>
    <t>mguerrero_2017-10-23_07-54-59_-0500_Mon</t>
  </si>
  <si>
    <t>1-d7531079eaddc61ec0f68d6cefdf4329</t>
  </si>
  <si>
    <t>43031.3298524769</t>
  </si>
  <si>
    <t>2017-10-23T07:54:59-05:00</t>
  </si>
  <si>
    <t>mguerrero_2017-10-23_07-56-19_-0500_Mon</t>
  </si>
  <si>
    <t>1-49a92f87f15f6e996b10c62c5b1b27eb</t>
  </si>
  <si>
    <t>316873353</t>
  </si>
  <si>
    <t>Put back discharge pump pickup discharge manifold having trouble putting things back on discharge pump did not finish</t>
  </si>
  <si>
    <t>43031.3307867824</t>
  </si>
  <si>
    <t>2017-10-23T07:56:19-05:00</t>
  </si>
  <si>
    <t>mguerrero_2017-10-23_07-58-26_-0500_Mon</t>
  </si>
  <si>
    <t>1-a818aefd921f3dece3652e267100e076</t>
  </si>
  <si>
    <t>Start to install discharge pump but did not finish parts missing</t>
  </si>
  <si>
    <t>43031.332255625</t>
  </si>
  <si>
    <t>2017-10-23T07:58:26-05:00</t>
  </si>
  <si>
    <t>mguerrero_2017-10-23_08-01-06_-0500_Mon</t>
  </si>
  <si>
    <t>1-ca2b69a5ffc26b6fef67d64a75239777</t>
  </si>
  <si>
    <t>316879761</t>
  </si>
  <si>
    <t>Replace fire exchanger it was empty from fire exchanger from tude</t>
  </si>
  <si>
    <t>43031.3340998958</t>
  </si>
  <si>
    <t>2017-10-23T08:01:06-05:00</t>
  </si>
  <si>
    <t>mguerrero_2017-10-23_08-02-46_-0500_Mon</t>
  </si>
  <si>
    <t>1-0c20d47ab9d8004ee72edfcf6e8eda7b</t>
  </si>
  <si>
    <t>Finish installing discharge pump and manifold handles replace valve 4in  only thing missing was etc equipment clean Bay 1 hour</t>
  </si>
  <si>
    <t>43031.3352660648</t>
  </si>
  <si>
    <t>2017-10-23T08:02:46-05:00</t>
  </si>
  <si>
    <t>mguerrero_2017-10-30_10-24-17_-0500_Mon</t>
  </si>
  <si>
    <t>1-06eb52d8795b1b42c07194a612bbf132</t>
  </si>
  <si>
    <t>43038.4335402315</t>
  </si>
  <si>
    <t>2017-10-30T10:24:17-05:00</t>
  </si>
  <si>
    <t>mguerrero_2017-10-30_10-25-38_-0500_Mon</t>
  </si>
  <si>
    <t>1-afe2fa3a01b9da72f55745f0104da557</t>
  </si>
  <si>
    <t>43038.4344746065</t>
  </si>
  <si>
    <t>2017-10-30T10:25:38-05:00</t>
  </si>
  <si>
    <t>mguerrero_2017-10-30_10-30-55_-0500_Mon</t>
  </si>
  <si>
    <t>1-495f3b794154de7bdbdea0197300ad86</t>
  </si>
  <si>
    <t>43038.4381375347</t>
  </si>
  <si>
    <t>2017-10-30T10:30:55-05:00</t>
  </si>
  <si>
    <t>mguerrero_2017-10-30_10-37-36_-0500_Mon</t>
  </si>
  <si>
    <t>1-93a98072206a25dd8f342838a2b60580</t>
  </si>
  <si>
    <t>43038.4427859259</t>
  </si>
  <si>
    <t>2017-10-30T10:37:36-05:00</t>
  </si>
  <si>
    <t>mguerrero_2017-10-30_10-38-04_-0500_Mon</t>
  </si>
  <si>
    <t>1-d0503ba6da4d585fafde15fa9a7a521d</t>
  </si>
  <si>
    <t>43038.4431093287</t>
  </si>
  <si>
    <t>2017-10-30T10:38:04-05:00</t>
  </si>
  <si>
    <t>mguerrero_2017-10-30_10-38-57_-0500_Mon</t>
  </si>
  <si>
    <t>1-5e46a02ba7355c945d2971b5f7f0f095</t>
  </si>
  <si>
    <t>43038.4437191667</t>
  </si>
  <si>
    <t>2017-10-30T10:38:57-05:00</t>
  </si>
  <si>
    <t>mguerrero_2017-10-30_10-45-10_-0500_Mon</t>
  </si>
  <si>
    <t>1-7b67b0c5709466516cde4b17f3e4d6b1</t>
  </si>
  <si>
    <t>Troubleshooting oil coming out of exhaust manifold</t>
  </si>
  <si>
    <t>43038.4480419097</t>
  </si>
  <si>
    <t>2017-10-30T10:45:10-05:00</t>
  </si>
  <si>
    <t>mguerrero_2017-10-30_10-46-46_-0500_Mon</t>
  </si>
  <si>
    <t>1-9de376c4aa699fa992dceb0844b45761</t>
  </si>
  <si>
    <t>DOT Annual</t>
  </si>
  <si>
    <t>43038.4491548264</t>
  </si>
  <si>
    <t>2017-10-30T10:46:46-05:00</t>
  </si>
  <si>
    <t>mguerrero_2017-10-30_10-47-25_-0500_Mon</t>
  </si>
  <si>
    <t>1-aa4b8b6e27359519f6e0b995d708e38c</t>
  </si>
  <si>
    <t>Replace batteries, installed new batteries; cleaned battery cables</t>
  </si>
  <si>
    <t>43038.4496049306</t>
  </si>
  <si>
    <t>2017-10-30T10:47:25-05:00</t>
  </si>
  <si>
    <t>mguerrero_2017-10-30_10-48-15_-0500_Mon</t>
  </si>
  <si>
    <t>2-31aeeb5673a90ba5e2312268beb8a4f9</t>
  </si>
  <si>
    <t>316798534</t>
  </si>
  <si>
    <t>12012000</t>
  </si>
  <si>
    <t>Started to remove DA1 motor to replace DA1 is bad; has leak</t>
  </si>
  <si>
    <t>43038.4501819676</t>
  </si>
  <si>
    <t>2017-10-30T10:48:15-05:00</t>
  </si>
  <si>
    <t>mguerrero_2017-11-02_10-05-26_-0500_Thu</t>
  </si>
  <si>
    <t>2-148e3790a6ef6ce1d18357e048334653</t>
  </si>
  <si>
    <t>316945848</t>
  </si>
  <si>
    <t>10288582</t>
  </si>
  <si>
    <t>Missing 4 inch caps six of them missing  4 inch Value six of them replace new caps and value and replace boats that they were missing</t>
  </si>
  <si>
    <t>43041.4204486343</t>
  </si>
  <si>
    <t>2017-11-02T10:05:26-05:00</t>
  </si>
  <si>
    <t>mguerrero_2017-11-02_10-07-44_-0500_Thu</t>
  </si>
  <si>
    <t>2-5fe35b134cebc75916ee3effc12792e2</t>
  </si>
  <si>
    <t>316950772</t>
  </si>
  <si>
    <t>11501621</t>
  </si>
  <si>
    <t>Replace battery it was not working</t>
  </si>
  <si>
    <t>43041.4220473727</t>
  </si>
  <si>
    <t>2017-11-02T10:07:44-05:00</t>
  </si>
  <si>
    <t>mguerrero_2017-11-02_10-08-40_-0500_Thu</t>
  </si>
  <si>
    <t>2-ad33c9c6cafc78f98410c725c9eb7967</t>
  </si>
  <si>
    <t>316966575</t>
  </si>
  <si>
    <t>Preform DOT critical</t>
  </si>
  <si>
    <t>43041.4226903241</t>
  </si>
  <si>
    <t>2017-11-02T10:08:40-05:00</t>
  </si>
  <si>
    <t>mguerrero_2017-11-02_10-09-18_-0500_Thu</t>
  </si>
  <si>
    <t>2-20e1628a63b3324699dbf655c29cbd99</t>
  </si>
  <si>
    <t>316954855</t>
  </si>
  <si>
    <t>43041.4231289468</t>
  </si>
  <si>
    <t>2017-11-02T10:09:18-05:00</t>
  </si>
  <si>
    <t>mguerrero_2017-11-02_10-10-12_-0500_Thu</t>
  </si>
  <si>
    <t>2-4d77983c6116053c110fe0e9b90e1774</t>
  </si>
  <si>
    <t>316953538</t>
  </si>
  <si>
    <t>Had to adjust all 4 brakes</t>
  </si>
  <si>
    <t>43041.4237571991</t>
  </si>
  <si>
    <t>2017-11-02T10:10:12-05:00</t>
  </si>
  <si>
    <t>mguerrero_2017-11-03_20-34-57_-0500_Fri</t>
  </si>
  <si>
    <t>1-10d570dc8f831d2b7c8f5a2031426b11</t>
  </si>
  <si>
    <t>316950778</t>
  </si>
  <si>
    <t>12669515</t>
  </si>
  <si>
    <t>Remove axle rear had to cut one U Bolt &amp; Nut had trouble removing axle</t>
  </si>
  <si>
    <t>43042.8576098148</t>
  </si>
  <si>
    <t>2017-11-03T20:34:57-05:00</t>
  </si>
  <si>
    <t>mguerrero_2017-11-03_20-36-22_-0500_Fri</t>
  </si>
  <si>
    <t>1-ef9879708a3c5bd69826e342ce53343a</t>
  </si>
  <si>
    <t>Paint caps from suction manifold</t>
  </si>
  <si>
    <t>43042.8585973264</t>
  </si>
  <si>
    <t>2017-11-03T20:36:22-05:00</t>
  </si>
  <si>
    <t>mguerrero_2017-11-05_11-44-30_-0600_Sun</t>
  </si>
  <si>
    <t>3-dfd9e2a8369f32a74749a85ff54dc0bc</t>
  </si>
  <si>
    <t>316953503</t>
  </si>
  <si>
    <t>Proppant Delivery replace discharge mani</t>
  </si>
  <si>
    <t>43044.4892437037</t>
  </si>
  <si>
    <t>2017-11-05T11:44:30-06:00</t>
  </si>
  <si>
    <t>mguerrero_2017-11-05_11-46-26_-0600_Sun</t>
  </si>
  <si>
    <t>4-223061e21139b30a0f13e2d03815ced3</t>
  </si>
  <si>
    <t>Manifold replaced discharge pump</t>
  </si>
  <si>
    <t>43044.4905846991</t>
  </si>
  <si>
    <t>2017-11-05T11:46:26-06:00</t>
  </si>
  <si>
    <t>mguerrero_2017-11-05_11-47-23_-0600_Sun</t>
  </si>
  <si>
    <t>4-a28819b15d5528d004551365125ea6bf</t>
  </si>
  <si>
    <t>Centrigufugal pump replace suction pump</t>
  </si>
  <si>
    <t>43044.4912400926</t>
  </si>
  <si>
    <t>2017-11-05T11:47:23-06:00</t>
  </si>
  <si>
    <t>mguerrero_2017-11-05_11-49-22_-0600_Sun</t>
  </si>
  <si>
    <t>2-e4f142394b24b00418b418c83286d04a</t>
  </si>
  <si>
    <t>11545434</t>
  </si>
  <si>
    <t>Manifold replace suction pump</t>
  </si>
  <si>
    <t>43044.4926269329</t>
  </si>
  <si>
    <t>2017-11-05T11:49:22-06:00</t>
  </si>
  <si>
    <t>mguerrero_2017-11-05_11-51-01_-0600_Sun</t>
  </si>
  <si>
    <t>3-afa512c8d96fd83a2225bd0d68128517</t>
  </si>
  <si>
    <t>316961268</t>
  </si>
  <si>
    <t>12608118</t>
  </si>
  <si>
    <t>Refill and drain oil</t>
  </si>
  <si>
    <t>43044.4937622569</t>
  </si>
  <si>
    <t>2017-11-05T11:51:01-06:00</t>
  </si>
  <si>
    <t>mguerrero_2017-11-05_11-56-10_-0600_Sun</t>
  </si>
  <si>
    <t>2-d27c8a0ce15965f63af76d8cdfb42e48</t>
  </si>
  <si>
    <t>316961639</t>
  </si>
  <si>
    <t>43044.4973492708</t>
  </si>
  <si>
    <t>2017-11-05T11:56:10-06:00</t>
  </si>
  <si>
    <t>mguerrero_2017-11-05_11-57-06_-0600_Sun</t>
  </si>
  <si>
    <t>2-cf0c89274cb4b21b0f69aeac216f358b</t>
  </si>
  <si>
    <t>316961627</t>
  </si>
  <si>
    <t>Adjust all 4 brakes</t>
  </si>
  <si>
    <t>43044.4979893634</t>
  </si>
  <si>
    <t>2017-11-05T11:57:06-06:00</t>
  </si>
  <si>
    <t>mguerrero_2017-11-05_11-57-50_-0600_Sun</t>
  </si>
  <si>
    <t>2-d122a7067784b787e94df02855a61294</t>
  </si>
  <si>
    <t>316966889</t>
  </si>
  <si>
    <t>43044.4985023958</t>
  </si>
  <si>
    <t>2017-11-05T11:57:50-06:00</t>
  </si>
  <si>
    <t>mguerrero_2017-11-05_11-58-42_-0600_Sun</t>
  </si>
  <si>
    <t>1-458a8909fa96a9902b5820dae38d1c4b</t>
  </si>
  <si>
    <t>Remove and replace mirror diverside</t>
  </si>
  <si>
    <t>43044.4991016319</t>
  </si>
  <si>
    <t>2017-11-05T11:58:42-06:00</t>
  </si>
  <si>
    <t>mguerrero_2017-11-05_11-59-51_-0600_Sun</t>
  </si>
  <si>
    <t>1-e74d9feed9e6a3a1c337812cdf09fe23</t>
  </si>
  <si>
    <t>Dream power end fluid</t>
  </si>
  <si>
    <t>43044.4999011921</t>
  </si>
  <si>
    <t>2017-11-05T11:59:51-06:00</t>
  </si>
  <si>
    <t>mguerrero_2017-11-05_12-02-00_-0600_Sun</t>
  </si>
  <si>
    <t>1-3555e999ea87eec44b88f53d35b54013</t>
  </si>
  <si>
    <t>316959206</t>
  </si>
  <si>
    <t>Replace Fire ext and fire ext holder</t>
  </si>
  <si>
    <t>43044.5013946181</t>
  </si>
  <si>
    <t>2017-11-05T12:02:00-06:00</t>
  </si>
  <si>
    <t>mguerrero_2017-11-06_21-00-50_-0600_Mon</t>
  </si>
  <si>
    <t>1-597fdb0fbc6b9a657d4364b0bf4e70a7</t>
  </si>
  <si>
    <t>Fill up power end fluid and run up unit</t>
  </si>
  <si>
    <t>43045.875582581</t>
  </si>
  <si>
    <t>2017-11-06T21:00:50-06:00</t>
  </si>
  <si>
    <t>mguerrero_2017-11-06_21-02-30_-0600_Mon</t>
  </si>
  <si>
    <t>1-344797d436f41b626dc987c143d2f27b</t>
  </si>
  <si>
    <t>316961254</t>
  </si>
  <si>
    <t>Replace missing right angle site glasse and make new hose the hose was missing fill up right angle drive</t>
  </si>
  <si>
    <t>43045.8767450116</t>
  </si>
  <si>
    <t>2017-11-06T21:02:30-06:00</t>
  </si>
  <si>
    <t>mguerrero_2017-11-06_21-04-53_-0600_Mon</t>
  </si>
  <si>
    <t>1-4a8ce5f642bd6158974cd6abecd06498</t>
  </si>
  <si>
    <t>316965297</t>
  </si>
  <si>
    <t>Replace air horn on trater not working</t>
  </si>
  <si>
    <t>43045.878391956</t>
  </si>
  <si>
    <t>2017-11-06T21:04:53-06:00</t>
  </si>
  <si>
    <t>mguerrero_2017-11-06_21-05-54_-0600_Mon</t>
  </si>
  <si>
    <t>1-bf6e6aeccf05a08dfb988c2d51cc76b3</t>
  </si>
  <si>
    <t>316959681</t>
  </si>
  <si>
    <t>Remove and replace air gauge</t>
  </si>
  <si>
    <t>43045.8791044792</t>
  </si>
  <si>
    <t>2017-11-06T21:05:54-06:00</t>
  </si>
  <si>
    <t>mguerrero_2017-11-06_21-06-56_-0600_Mon</t>
  </si>
  <si>
    <t>1-7b194a5b1ead196fc733400369e24153</t>
  </si>
  <si>
    <t>316966601</t>
  </si>
  <si>
    <t>Remove tire and drum to replace wheel bolt and nut had to release brake to remove drum and install back and adjust brakes</t>
  </si>
  <si>
    <t>43045.8798160069</t>
  </si>
  <si>
    <t>2017-11-06T21:06:56-06:00</t>
  </si>
  <si>
    <t>mguerrero_2017-11-06_21-11-28_-0600_Mon</t>
  </si>
  <si>
    <t>1-b4a1a3903e1f5db16d8bf62343de3d98</t>
  </si>
  <si>
    <t>316950785</t>
  </si>
  <si>
    <t>Replace belt in radiater cooling and tide it and install gard of radiater cooling</t>
  </si>
  <si>
    <t>43045.8829684838</t>
  </si>
  <si>
    <t>2017-11-06T21:11:28-06:00</t>
  </si>
  <si>
    <t>mguerrero_2017-11-06_21-13-05_-0600_Mon</t>
  </si>
  <si>
    <t>1-4db739229c0614cae00957e76812b7cd</t>
  </si>
  <si>
    <t>11980054</t>
  </si>
  <si>
    <t>Rig saver faild replace rig saver</t>
  </si>
  <si>
    <t>43045.8840954282</t>
  </si>
  <si>
    <t>2017-11-06T21:13:05-06:00</t>
  </si>
  <si>
    <t>mguerrero_2017-11-06_21-13-54_-0600_Mon</t>
  </si>
  <si>
    <t>1-037dea4b38a2dfd78b355190286aac95</t>
  </si>
  <si>
    <t>316955808</t>
  </si>
  <si>
    <t>Repair air line to air tank</t>
  </si>
  <si>
    <t>43045.8846579977</t>
  </si>
  <si>
    <t>2017-11-06T21:13:54-06:00</t>
  </si>
  <si>
    <t>mguerrero_2017-11-07_21-00-46_-0600_Tue</t>
  </si>
  <si>
    <t>1-1f9e7a7b5124df1a225f46375ab92547</t>
  </si>
  <si>
    <t>316971745</t>
  </si>
  <si>
    <t>Missing fire extinguisher replace fire extinguisher</t>
  </si>
  <si>
    <t>43046.8755417708</t>
  </si>
  <si>
    <t>2017-11-07T21:00:46-06:00</t>
  </si>
  <si>
    <t>mguerrero_2017-11-07_21-08-55_-0600_Tue</t>
  </si>
  <si>
    <t>1-8570fc33cf775d084107254279c1e959</t>
  </si>
  <si>
    <t>316971744</t>
  </si>
  <si>
    <t>12462223</t>
  </si>
  <si>
    <t>Missing first aid replace first aid</t>
  </si>
  <si>
    <t>43046.8811975579</t>
  </si>
  <si>
    <t>2017-11-07T21:08:55-06:00</t>
  </si>
  <si>
    <t>mguerrero_2017-11-07_21-10-07_-0600_Tue</t>
  </si>
  <si>
    <t>3-8a1b6d1890a568655ca8acba6cd557e0</t>
  </si>
  <si>
    <t>316984807</t>
  </si>
  <si>
    <t>43046.8820355324</t>
  </si>
  <si>
    <t>2017-11-07T21:10:07-06:00</t>
  </si>
  <si>
    <t>mguerrero_2017-11-07_21-10-43_-0600_Tue</t>
  </si>
  <si>
    <t>2-2b00e2538af8c4fa9bff7d2cfca1a411</t>
  </si>
  <si>
    <t>43046.8824526505</t>
  </si>
  <si>
    <t>2017-11-07T21:10:43-06:00</t>
  </si>
  <si>
    <t>mguerrero_2017-11-07_21-13-53_-0600_Tue</t>
  </si>
  <si>
    <t>2-5ba128a86ffe40764d7389d7e60622f1</t>
  </si>
  <si>
    <t>316983853</t>
  </si>
  <si>
    <t>Fill up cooling fluid low on cooling</t>
  </si>
  <si>
    <t>43046.8846513079</t>
  </si>
  <si>
    <t>2017-11-07T21:13:53-06:00</t>
  </si>
  <si>
    <t>mguerrero_2017-11-07_21-14-43_-0600_Tue</t>
  </si>
  <si>
    <t>2-6ae178911979c984e4a9810f625f99f3</t>
  </si>
  <si>
    <t>316971525</t>
  </si>
  <si>
    <t>Remove drive line Guard to replace a new guard paint guard</t>
  </si>
  <si>
    <t>43046.8852203935</t>
  </si>
  <si>
    <t>2017-11-07T21:14:43-06:00</t>
  </si>
  <si>
    <t>mguerrero_2017-11-10_18-34-06_-0600_Fri</t>
  </si>
  <si>
    <t>1-bc1f276a24f11b48fdf77e0d364a5333</t>
  </si>
  <si>
    <t>316983804</t>
  </si>
  <si>
    <t>12732364</t>
  </si>
  <si>
    <t>Coolant leak hose tide hose  to stop the leak</t>
  </si>
  <si>
    <t>43049.7736887037</t>
  </si>
  <si>
    <t>2017-11-10T18:34:06-06:00</t>
  </si>
  <si>
    <t>mguerrero_2017-11-10_18-35-44_-0600_Fri</t>
  </si>
  <si>
    <t>1-4783704b1e6e1edc7d41b1acb216b3a6</t>
  </si>
  <si>
    <t>43049.7748150463</t>
  </si>
  <si>
    <t>2017-11-10T18:35:44-06:00</t>
  </si>
  <si>
    <t>mguerrero_2017-11-10_18-36-58_-0600_Fri</t>
  </si>
  <si>
    <t>2-1581f352ff805f39c4c8b6fd75df972b</t>
  </si>
  <si>
    <t>finish installing discharge pump replace 5in and 2in value</t>
  </si>
  <si>
    <t>43049.7756810301</t>
  </si>
  <si>
    <t>2017-11-10T18:36:58-06:00</t>
  </si>
  <si>
    <t>miguelmartinez_2017-10-03_07-08-17_-0500_Tue</t>
  </si>
  <si>
    <t>1-634a1f77fb1974ac2209fe7f28cb89e8</t>
  </si>
  <si>
    <t>miguelmartinez</t>
  </si>
  <si>
    <t>Martinez, Miguel</t>
  </si>
  <si>
    <t>Performed checklist. Diagnosis tractor for no started. Fixed hydraulic leak on pto. Fixed coolant leak on tractor. Remove scanvenger pump on the frac pump. Drain  power end oil and change out filters. Refilled. Topoff fluids.</t>
  </si>
  <si>
    <t>43011.297420162</t>
  </si>
  <si>
    <t>2017-10-03T07:08:17-05:00</t>
  </si>
  <si>
    <t>miguelmartinez_2017-10-03_07-12-44_-0500_Tue</t>
  </si>
  <si>
    <t>1-8a7cf99aeced4974389444253df8b15b</t>
  </si>
  <si>
    <t>Shop cleaning and maintenance.</t>
  </si>
  <si>
    <t>43011.30051</t>
  </si>
  <si>
    <t>2017-10-03T07:12:44-05:00</t>
  </si>
  <si>
    <t>miguelmartinez_2017-10-03_07-13-12_-0500_Tue</t>
  </si>
  <si>
    <t>2-47e0c51d72483a377698ad3e69343d83</t>
  </si>
  <si>
    <t>Installed scanveger pump. Refilled transmission on frac pump. Run and test. Run it for 30 minutes.</t>
  </si>
  <si>
    <t>43011.3008336343</t>
  </si>
  <si>
    <t>2017-10-03T07:13:12-05:00</t>
  </si>
  <si>
    <t>miguelmartinez_2017-10-03_07-14-31_-0500_Tue</t>
  </si>
  <si>
    <t>2-bdaa486aaac390ad86c05daa6446ea8a</t>
  </si>
  <si>
    <t>Diagnosis on transmission for not shifting. Drain oil . Found transmission oil low. Remove transmission filter. Found bad transmission on the frac pump.</t>
  </si>
  <si>
    <t>43011.3017501389</t>
  </si>
  <si>
    <t>2017-10-03T07:14:31-05:00</t>
  </si>
  <si>
    <t>miguelmartinez_2017-10-03_07-17-02_-0500_Tue</t>
  </si>
  <si>
    <t>2-6ddd0bf0ce96fbb0df8d98e29938f531</t>
  </si>
  <si>
    <t>Remove and installed new clamps on turbo. Run and test at test pit.</t>
  </si>
  <si>
    <t>43011.3035031713</t>
  </si>
  <si>
    <t>2017-10-03T07:17:02-05:00</t>
  </si>
  <si>
    <t>miguelmartinez_2017-10-03_07-20-02_-0500_Tue</t>
  </si>
  <si>
    <t>1-aba99604eb252edee721dcdd9e0115e6</t>
  </si>
  <si>
    <t>43011.3055827199</t>
  </si>
  <si>
    <t>2017-10-03T07:20:02-05:00</t>
  </si>
  <si>
    <t>miguelmartinez_2017-10-04_07-01-17_-0500_Wed</t>
  </si>
  <si>
    <t>2-2269a58c4c7fba5f2f73616b3d582dbf</t>
  </si>
  <si>
    <t>Check over. Diagnosing right radiator overheading. Found hydraulic hoses backwards. Switched out hose. Run and test.</t>
  </si>
  <si>
    <t>43012.2925640741</t>
  </si>
  <si>
    <t>2017-10-04T07:01:17-05:00</t>
  </si>
  <si>
    <t>miguelmartinez_2017-10-04_07-03-16_-0500_Wed</t>
  </si>
  <si>
    <t>2-362973283fb9c5e746ed8b4edb3f0856</t>
  </si>
  <si>
    <t>Washed unit on wasbay. Performed checklist on tractor and trailer. Performed repairs on both tractor and trailer</t>
  </si>
  <si>
    <t>43012.2939353704</t>
  </si>
  <si>
    <t>2017-10-04T07:03:16-05:00</t>
  </si>
  <si>
    <t>miguelmartinez_2017-10-04_07-04-21_-0500_Wed</t>
  </si>
  <si>
    <t>2-0856caaadf4f3ce0243e04767d27daab</t>
  </si>
  <si>
    <t>Assistan remove frac pump transmission.</t>
  </si>
  <si>
    <t>43012.2946975926</t>
  </si>
  <si>
    <t>2017-10-04T07:04:21-05:00</t>
  </si>
  <si>
    <t>miguelmartinez_2017-10-11_19-01-36_-0500_Wed</t>
  </si>
  <si>
    <t>1-fdca2f3273c39b83d109a87b4b40dbdd</t>
  </si>
  <si>
    <t>Remove and replace pony rot seals. Performed quick check over.</t>
  </si>
  <si>
    <t>43019.7927844097</t>
  </si>
  <si>
    <t>2017-10-11T19:01:36-05:00</t>
  </si>
  <si>
    <t>miguelmartinez_2017-10-11_19-02-56_-0500_Wed</t>
  </si>
  <si>
    <t>1-5f092a4bd13e56563177ba9ac7381266</t>
  </si>
  <si>
    <t>Remove left rear turbo</t>
  </si>
  <si>
    <t>43019.7937123032</t>
  </si>
  <si>
    <t>2017-10-11T19:02:56-05:00</t>
  </si>
  <si>
    <t>miguelmartinez_2017-10-11_19-03-43_-0500_Wed</t>
  </si>
  <si>
    <t>1-fb4c81ad5180b05619ed3b78d77a439d</t>
  </si>
  <si>
    <t>Installed fluid end. Repair power end leaks. Run and test</t>
  </si>
  <si>
    <t>43019.7942507755</t>
  </si>
  <si>
    <t>2017-10-11T19:03:43-05:00</t>
  </si>
  <si>
    <t>miguelmartinez_2017-10-12_18-58-59_-0500_Thu</t>
  </si>
  <si>
    <t>1-a997738f7a3496bd7cfdecbfd6ed18a5</t>
  </si>
  <si>
    <t>Remove fluid end. Replace pony rod seals.</t>
  </si>
  <si>
    <t>43020.7909696065</t>
  </si>
  <si>
    <t>2017-10-12T18:58:59-05:00</t>
  </si>
  <si>
    <t>miguelmartinez_2017-10-12_19-01-13_-0500_Thu</t>
  </si>
  <si>
    <t>1-326343bef289ea92969937e5e56dad32</t>
  </si>
  <si>
    <t>Performed small repairs. Replace air cleaner bolts. Installed new bolts for fan guard shild. Topoff fluids.</t>
  </si>
  <si>
    <t>43020.7925140046</t>
  </si>
  <si>
    <t>2017-10-12T19:01:13-05:00</t>
  </si>
  <si>
    <t>miguelmartinez_2017-10-12_19-05-08_-0500_Thu</t>
  </si>
  <si>
    <t>1-3a913b914dcf0035ea61653e1793a9ca</t>
  </si>
  <si>
    <t>Installed fluid end. Assist on checklist topoff fluids.</t>
  </si>
  <si>
    <t>43020.7952352199</t>
  </si>
  <si>
    <t>2017-10-12T19:05:08-05:00</t>
  </si>
  <si>
    <t>miguelmartinez_2017-10-13_19-00-40_-0500_Fri</t>
  </si>
  <si>
    <t>1-6ad3ec671b3bc0c2fb76d52681cb9e4a</t>
  </si>
  <si>
    <t>Performed checklist on tractor and pump. Plus repairs.</t>
  </si>
  <si>
    <t>43021.7921381713</t>
  </si>
  <si>
    <t>2017-10-13T19:00:40-05:00</t>
  </si>
  <si>
    <t>miguelmartinez_2017-10-13_19-01-51_-0500_Fri</t>
  </si>
  <si>
    <t>1-27bd0d0b36c128e089ca8622409e72e4</t>
  </si>
  <si>
    <t>Performed quick check over. Plus repairs.  Installed fluid end valve and transducer. Remove and installed fluid end flange.</t>
  </si>
  <si>
    <t>43021.7929613079</t>
  </si>
  <si>
    <t>2017-10-13T19:01:51-05:00</t>
  </si>
  <si>
    <t>miguelmartinez_2017-10-13_19-03-17_-0500_Fri</t>
  </si>
  <si>
    <t>1-d0bdc400e2463b4b749a3c412d7fc1c8</t>
  </si>
  <si>
    <t>43021.7939558449</t>
  </si>
  <si>
    <t>2017-10-13T19:03:17-05:00</t>
  </si>
  <si>
    <t>miguelmartinez_2017-10-14_18-51-01_-0500_Sat</t>
  </si>
  <si>
    <t>1-81fe4f3e16d808d7aa44d52df7ad2f95</t>
  </si>
  <si>
    <t>Performed quick check and run and test. Installed fluid end valves and transducer. Fix hydraulic leak on fan motor pump</t>
  </si>
  <si>
    <t>43022.785435463</t>
  </si>
  <si>
    <t>2017-10-14T18:51:01-05:00</t>
  </si>
  <si>
    <t>miguelmartinez_2017-10-14_18-52-13_-0500_Sat</t>
  </si>
  <si>
    <t>1-bfa37511823053e21a978a5a45ed7861</t>
  </si>
  <si>
    <t>Performed quick check over and performed DOT inspection. Tractor</t>
  </si>
  <si>
    <t>43022.7862677778</t>
  </si>
  <si>
    <t>2017-10-14T18:52:13-05:00</t>
  </si>
  <si>
    <t>miguelmartinez_2017-10-14_18-53-05_-0500_Sat</t>
  </si>
  <si>
    <t>1-e3129db0342427d8428975c62ffaeb98</t>
  </si>
  <si>
    <t>Performed quick check over and performed DOT inspection. Nitrogen trailer</t>
  </si>
  <si>
    <t>43022.7868648032</t>
  </si>
  <si>
    <t>2017-10-14T18:53:05-05:00</t>
  </si>
  <si>
    <t>miguelmartinez_2017-10-14_18-53-53_-0500_Sat</t>
  </si>
  <si>
    <t>1-a18d653f4b02a7bac65c39d04eeceb53</t>
  </si>
  <si>
    <t>43022.7874232523</t>
  </si>
  <si>
    <t>2017-10-14T18:53:53-05:00</t>
  </si>
  <si>
    <t>miguelmartinez_2017-10-15_18-56-09_-0500_Sun</t>
  </si>
  <si>
    <t>1-71a530b77081edfe56f7a668491c6c29</t>
  </si>
  <si>
    <t>Performed quick check over.  Replace pony rod seals.  Drain and refill transmission and replaced oil filters on transmission. Run and test</t>
  </si>
  <si>
    <t>43023.7889983102</t>
  </si>
  <si>
    <t>2017-10-15T18:56:09-05:00</t>
  </si>
  <si>
    <t>miguelmartinez_2017-10-15_18-57-34_-0500_Sun</t>
  </si>
  <si>
    <t>1-60193a98d03a95c18617eefcf1ea3685</t>
  </si>
  <si>
    <t>Performed quick check over on tractor. Topoff fluids.</t>
  </si>
  <si>
    <t>43023.7899798843</t>
  </si>
  <si>
    <t>2017-10-15T18:57:34-05:00</t>
  </si>
  <si>
    <t>miguelmartinez_2017-10-15_18-58-39_-0500_Sun</t>
  </si>
  <si>
    <t>1-cb71694f82c5d908526fa5fe712a29a7</t>
  </si>
  <si>
    <t>43023.7907313773</t>
  </si>
  <si>
    <t>2017-10-15T18:58:39-05:00</t>
  </si>
  <si>
    <t>miguelmartinez_2017-10-16_19-00-13_-0500_Mon</t>
  </si>
  <si>
    <t>1-35ddf4f208abaf609ae41eda589dfe85</t>
  </si>
  <si>
    <t>Replace and installed new coolant line boots and new clamps. Refilled radiator with new coolant.</t>
  </si>
  <si>
    <t>43024.7918190857</t>
  </si>
  <si>
    <t>2017-10-16T19:00:13-05:00</t>
  </si>
  <si>
    <t>miguelmartinez_2017-10-16_19-02-48_-0500_Mon</t>
  </si>
  <si>
    <t>1-2584363b4c3d344bb132f93ecaa10568</t>
  </si>
  <si>
    <t>Diagnosing tractor compressor. Remove old belt. Belt damage bad</t>
  </si>
  <si>
    <t>43024.7936172222</t>
  </si>
  <si>
    <t>2017-10-16T19:02:48-05:00</t>
  </si>
  <si>
    <t>miguelmartinez_2017-10-16_19-06-08_-0500_Mon</t>
  </si>
  <si>
    <t>1-89e4fbfd341744851caec9db82fce7e4</t>
  </si>
  <si>
    <t>Q-402</t>
  </si>
  <si>
    <t>Installed new fan motor hydraulic line. Refilled with new hydraulic. Run and test. Replace fan motor pump.</t>
  </si>
  <si>
    <t>43024.7959355324</t>
  </si>
  <si>
    <t>2017-10-16T19:06:08-05:00</t>
  </si>
  <si>
    <t>miguelmartinez_2017-10-17_19-00-13_-0500_Tue</t>
  </si>
  <si>
    <t>1-f651bfba960982965d5b701d86f676fd</t>
  </si>
  <si>
    <t>Performed checklist on tractor and trailer. Installed fluid end manifold.</t>
  </si>
  <si>
    <t>43025.7918209259</t>
  </si>
  <si>
    <t>2017-10-17T19:00:13-05:00</t>
  </si>
  <si>
    <t>miguelmartinez_2017-10-17_19-02-05_-0500_Tue</t>
  </si>
  <si>
    <t>3-70f2288dda537f0fb9acd8884b325fd1</t>
  </si>
  <si>
    <t>2017-10-17T15:00:00-05:00</t>
  </si>
  <si>
    <t>Performed checklist on tractor and trailer. Remove fluid end manifold</t>
  </si>
  <si>
    <t>43025.7931144792</t>
  </si>
  <si>
    <t>2017-10-17T19:02:05-05:00</t>
  </si>
  <si>
    <t>miguelmartinez_2017-10-17_19-05-02_-0500_Tue</t>
  </si>
  <si>
    <t>1-ef79e9185a0268e398896ffdda12417a</t>
  </si>
  <si>
    <t>43025.7951639583</t>
  </si>
  <si>
    <t>2017-10-17T19:05:02-05:00</t>
  </si>
  <si>
    <t>miguelmartinez_2017-10-18_18-58-10_-0500_Wed</t>
  </si>
  <si>
    <t>1-a271263312b976117aae857356636566</t>
  </si>
  <si>
    <t>reperformed check list on tractor and trailer. Run and test. Performed repairs. Prime fuel system. Replace and installed new lupe pump. Run and test. Topoff fluids. Repair damage work light and replaced rpm gauge on frac pump.</t>
  </si>
  <si>
    <t>43026.7903985185</t>
  </si>
  <si>
    <t>2017-10-18T18:58:10-05:00</t>
  </si>
  <si>
    <t>miguelmartinez_2017-10-18_19-03-04_-0500_Wed</t>
  </si>
  <si>
    <t>1-ff27ac409a3e5008d8da2bc604f7e6ef</t>
  </si>
  <si>
    <t>43026.7938033218</t>
  </si>
  <si>
    <t>2017-10-18T19:03:04-05:00</t>
  </si>
  <si>
    <t>miguelmartinez_2017-10-19_18-56-38_-0500_Thu</t>
  </si>
  <si>
    <t>1-f50337565a9ef55d872d371382f9395a</t>
  </si>
  <si>
    <t>Performed checklist run and test. Plus repairs  performed transmission oil change and filters.</t>
  </si>
  <si>
    <t>43027.7893324421</t>
  </si>
  <si>
    <t>2017-10-19T18:56:38-05:00</t>
  </si>
  <si>
    <t>miguelmartinez_2017-10-19_18-58-50_-0500_Thu</t>
  </si>
  <si>
    <t>1-8f0f4641328c619bfd2be283759c4408</t>
  </si>
  <si>
    <t>Performed checklist and repairs on tractor.</t>
  </si>
  <si>
    <t>43027.7908662616</t>
  </si>
  <si>
    <t>2017-10-19T18:58:50-05:00</t>
  </si>
  <si>
    <t>miguelmartinez_2017-10-19_19-00-19_-0500_Thu</t>
  </si>
  <si>
    <t>1-bc7bc7a8edc3a93b527fdc9f1687bdc1</t>
  </si>
  <si>
    <t>Performed checklist and repairs. Installed tractor pto. Installed exhaust belows.</t>
  </si>
  <si>
    <t>43027.7918958796</t>
  </si>
  <si>
    <t>2017-10-19T19:00:19-05:00</t>
  </si>
  <si>
    <t>miguelmartinez_2017-10-20_18-58-05_-0500_Fri</t>
  </si>
  <si>
    <t>2-ebb0542631b1fcadfaae2e8d41169173</t>
  </si>
  <si>
    <t>Finished checklist and performed repairs. Replace transmission lock up solenoid housing seals. Replace driveline brake bads. Replace greaser with a new greaser system. Fixed power end leaks.</t>
  </si>
  <si>
    <t>43028.7903374074</t>
  </si>
  <si>
    <t>2017-10-20T18:58:05-05:00</t>
  </si>
  <si>
    <t>miguelmartinez_2017-10-20_19-04-08_-0500_Fri</t>
  </si>
  <si>
    <t>2-50e8901e86fc767592fd893dedbebaa9</t>
  </si>
  <si>
    <t>43028.7945406829</t>
  </si>
  <si>
    <t>2017-10-20T19:04:08-05:00</t>
  </si>
  <si>
    <t>miguelmartinez_2017-10-21_19-03-50_-0500_Sat</t>
  </si>
  <si>
    <t>1-e36546075055c72134f5a82c4d34e570</t>
  </si>
  <si>
    <t>2017-10-21T15:00:00-05:00</t>
  </si>
  <si>
    <t>Diagnosing on turbos for sparks. Remove air cleaners. Run and test. Remove and replace turbo clamps. Replace and installed new transmission oil pressure gauge and engine oil pressure gauge. Replace transmission rear       main seal. Run and test</t>
  </si>
  <si>
    <t>43029.7943297801</t>
  </si>
  <si>
    <t>2017-10-21T19:03:50-05:00</t>
  </si>
  <si>
    <t>miguelmartinez_2017-10-21_19-09-38_-0500_Sat</t>
  </si>
  <si>
    <t>1-8acde0cee8840f59a7bab92d3e290c6f</t>
  </si>
  <si>
    <t>43029.7983666204</t>
  </si>
  <si>
    <t>2017-10-21T19:09:38-05:00</t>
  </si>
  <si>
    <t>miguelmartinez_2017-10-22_19-02-24_-0500_Sun</t>
  </si>
  <si>
    <t>1-33460d315c33c264f8c7c40b8c3cdb9e</t>
  </si>
  <si>
    <t>Performed checklist plus repairs. Replace hydraulic filters seals and rear drive line bolts. Run and test. Performed trouble shooting for no started</t>
  </si>
  <si>
    <t>43030.7933431019</t>
  </si>
  <si>
    <t>2017-10-22T19:02:24-05:00</t>
  </si>
  <si>
    <t>miguelmartinez_2017-10-22_19-04-13_-0500_Sun</t>
  </si>
  <si>
    <t>1-b63cdbe4a2a4ab790498947a0a60f440</t>
  </si>
  <si>
    <t>Assistance on installing fluid end manifold m</t>
  </si>
  <si>
    <t>43030.7945968056</t>
  </si>
  <si>
    <t>2017-10-22T19:04:13-05:00</t>
  </si>
  <si>
    <t>miguelmartinez_2017-10-22_19-05-03_-0500_Sun</t>
  </si>
  <si>
    <t>1-a25867a56ac0e315c95589deef8ac09d</t>
  </si>
  <si>
    <t>Repaid fluid end valve and backings. Troubleshoot for fan motor leaking. Run and test.</t>
  </si>
  <si>
    <t>43030.7951846412</t>
  </si>
  <si>
    <t>2017-10-22T19:05:03-05:00</t>
  </si>
  <si>
    <t>miguelmartinez_2017-10-24_10-07-58_-0500_Tue</t>
  </si>
  <si>
    <t>1-3ad52d7d5b5b7411ae99807b71292520</t>
  </si>
  <si>
    <t>Installed radiator hoses and fan guards. Refilled with coolant. Run and test. Run unit for 40 mins</t>
  </si>
  <si>
    <t>43032.4222002315</t>
  </si>
  <si>
    <t>2017-10-24T10:07:58-05:00</t>
  </si>
  <si>
    <t>miguelmartinez_2017-10-24_10-09-59_-0500_Tue</t>
  </si>
  <si>
    <t>1-440d69bcc0f952d09f4a6d34c03d64c5</t>
  </si>
  <si>
    <t>Performed checklist on frac pump and tractor. Helped installed fluid end  and fluid end manifold</t>
  </si>
  <si>
    <t>43032.4236076852</t>
  </si>
  <si>
    <t>2017-10-24T10:09:59-05:00</t>
  </si>
  <si>
    <t>miguelmartinez_2017-10-24_10-11-33_-0500_Tue</t>
  </si>
  <si>
    <t>1-ac6cfcc86c48d4b0d68d344c5be6bc75</t>
  </si>
  <si>
    <t>Q-403</t>
  </si>
  <si>
    <t>Installed driveline. Troubleshooting and installing different bolts for driveline.</t>
  </si>
  <si>
    <t>43032.424688125</t>
  </si>
  <si>
    <t>2017-10-24T10:11:33-05:00</t>
  </si>
  <si>
    <t>miguelmartinez_2017-10-24_10-13-08_-0500_Tue</t>
  </si>
  <si>
    <t>1-626d2b1137ecd0ab21a778aaafd68a7f</t>
  </si>
  <si>
    <t>43032.4257928356</t>
  </si>
  <si>
    <t>2017-10-24T10:13:08-05:00</t>
  </si>
  <si>
    <t>miguelmartinez_2017-10-24_19-17-04_-0500_Tue</t>
  </si>
  <si>
    <t>1-8e1961f06dae4c87108358e6104fa408</t>
  </si>
  <si>
    <t>Installed driveline. Modified bolts to fit driveline. Run and test</t>
  </si>
  <si>
    <t>43032.8035265278</t>
  </si>
  <si>
    <t>2017-10-24T19:17:04-05:00</t>
  </si>
  <si>
    <t>miguelmartinez_2017-10-24_19-18-47_-0500_Tue</t>
  </si>
  <si>
    <t>1-2dd23dea96a2483b1319a5e9bdb19cc3</t>
  </si>
  <si>
    <t>Performed checklist on frac pump and tractor. Remove fluid end. Replace packings, packing nut, pluger, suction cup and cap.</t>
  </si>
  <si>
    <t>43032.8047171759</t>
  </si>
  <si>
    <t>2017-10-24T19:18:47-05:00</t>
  </si>
  <si>
    <t>miguelmartinez_2017-10-24_19-20-38_-0500_Tue</t>
  </si>
  <si>
    <t>1-a72a8801a2a7e5d865d9fe43639982a5</t>
  </si>
  <si>
    <t>43032.8060003125</t>
  </si>
  <si>
    <t>2017-10-24T19:20:38-05:00</t>
  </si>
  <si>
    <t>miguelmartinez_2017-11-02_07-05-03_-0500_Thu</t>
  </si>
  <si>
    <t>2-9de968525f0b6ec9a34ce2f22e4412b1</t>
  </si>
  <si>
    <t>Installed suction manifold. Performed check over.</t>
  </si>
  <si>
    <t>43041.2951747917</t>
  </si>
  <si>
    <t>miguelmartinez_2017-11-02_07-07-37_-0500_Thu</t>
  </si>
  <si>
    <t>2-4d86dc202dc9f73649976018bb51596b</t>
  </si>
  <si>
    <t>Performed checklist on tractor and trailer.</t>
  </si>
  <si>
    <t>43041.296963125</t>
  </si>
  <si>
    <t>miguelmartinez_2017-11-02_07-08-27_-0500_Thu</t>
  </si>
  <si>
    <t>2-7b7ab240bf68b297dbd32c3316d1368c</t>
  </si>
  <si>
    <t>Performed checklist on tractor and trailer</t>
  </si>
  <si>
    <t>43041.2975366667</t>
  </si>
  <si>
    <t>miguelmartinez_2017-11-02_07-09-11_-0500_Thu</t>
  </si>
  <si>
    <t>1-e6b39110a7a781c1e3dabe5e68de12aa</t>
  </si>
  <si>
    <t>Performed check over. Inspect turbos. Replace and made new coolant line.</t>
  </si>
  <si>
    <t>43041.2980545255</t>
  </si>
  <si>
    <t>2017-11-02T07:09:11-05:00</t>
  </si>
  <si>
    <t>miguelmartinez_2017-11-03_07-11-59_-0500_Fri</t>
  </si>
  <si>
    <t>1-92cd47cd46b27e2930bf24b80cc41484</t>
  </si>
  <si>
    <t>Checklist on tractor and trailer. Run and test</t>
  </si>
  <si>
    <t>43042.2999909954</t>
  </si>
  <si>
    <t>2017-11-03T07:11:59-05:00</t>
  </si>
  <si>
    <t>miguelmartinez_2017-11-03_07-13-29_-0500_Fri</t>
  </si>
  <si>
    <t>1-d0e3ea403f0763f83df9006a8689aead</t>
  </si>
  <si>
    <t>Check over. Replace working light.</t>
  </si>
  <si>
    <t>43042.3010405903</t>
  </si>
  <si>
    <t>2017-11-03T07:13:29-05:00</t>
  </si>
  <si>
    <t>miguelmartinez_2017-11-03_07-14-18_-0500_Fri</t>
  </si>
  <si>
    <t>1-d5e5a98a9972112545d3c344c65a067d</t>
  </si>
  <si>
    <t>Checklist on tractor and trailer. Installed fluid end. Troubleshooting for no started on frac pump. Prime fuel and replaced filters</t>
  </si>
  <si>
    <t>43042.3016015509</t>
  </si>
  <si>
    <t>2017-11-03T07:14:18-05:00</t>
  </si>
  <si>
    <t>miguelmartinez_2017-11-03_07-15-57_-0500_Fri</t>
  </si>
  <si>
    <t>2-d4f5527faa882a5feff0337dc4610212</t>
  </si>
  <si>
    <t>43042.302745081</t>
  </si>
  <si>
    <t>miguelmartinez_2017-11-06_07-52-23_-0600_Mon</t>
  </si>
  <si>
    <t>1-9252fdba869c4d4f5ac2fa3bb060238e</t>
  </si>
  <si>
    <t>Check over run and test</t>
  </si>
  <si>
    <t>43045.32805375</t>
  </si>
  <si>
    <t>2017-11-06T07:52:23-06:00</t>
  </si>
  <si>
    <t>miguelmartinez_2017-11-06_07-54-09_-0600_Mon</t>
  </si>
  <si>
    <t>1-67222d066b2fba67f34b9c36b6f41194</t>
  </si>
  <si>
    <t>Check list run and test.</t>
  </si>
  <si>
    <t>43045.3292709491</t>
  </si>
  <si>
    <t>2017-11-06T07:54:09-06:00</t>
  </si>
  <si>
    <t>miguelmartinez_2017-11-06_07-54-48_-0600_Mon</t>
  </si>
  <si>
    <t>1-d95182817849647e62841201384aceb7</t>
  </si>
  <si>
    <t>Checklist run and test</t>
  </si>
  <si>
    <t>43045.3297272454</t>
  </si>
  <si>
    <t>2017-11-06T07:54:48-06:00</t>
  </si>
  <si>
    <t>miguelmartinez_2017-11-06_07-55-20_-0600_Mon</t>
  </si>
  <si>
    <t>1-d4f28ed74c56f7855c11fdcff7c8e880</t>
  </si>
  <si>
    <t>Checklist run and test. Performed repairs and replaced pony rod seals</t>
  </si>
  <si>
    <t>43045.3300950579</t>
  </si>
  <si>
    <t>2017-11-06T07:55:20-06:00</t>
  </si>
  <si>
    <t>miguelmartinez_2017-11-06_07-56-05_-0600_Mon</t>
  </si>
  <si>
    <t>2-165b172b31f455134cbaa020907fb7f9</t>
  </si>
  <si>
    <t>Checklist. Replace Fluid end</t>
  </si>
  <si>
    <t>43045.3306178125</t>
  </si>
  <si>
    <t>miguelmartinez_2017-11-06_07-56-39_-0600_Mon</t>
  </si>
  <si>
    <t>2-e7e3dd270741f4e4d7f3110956df38bc</t>
  </si>
  <si>
    <t>43045.3310123032</t>
  </si>
  <si>
    <t>miguelmartinez_2017-11-06_07-57-36_-0600_Mon</t>
  </si>
  <si>
    <t>2-b221744e77a5438d565a6b597216d22f</t>
  </si>
  <si>
    <t>Replace and installed new made hydraulic hoses. Run and test. Performed repairs</t>
  </si>
  <si>
    <t>43045.3316732292</t>
  </si>
  <si>
    <t>miguelmartinez_2017-11-06_07-58-34_-0600_Mon</t>
  </si>
  <si>
    <t>1-f644028068234dc85f112881749efdff</t>
  </si>
  <si>
    <t>Remove driveline and replaced broken bolts on drive line. Needed to drill put old bolts and make mew treats</t>
  </si>
  <si>
    <t>43045.3323386574</t>
  </si>
  <si>
    <t>2017-11-06T07:58:34-06:00</t>
  </si>
  <si>
    <t>miguelmartinez_2017-11-06_08-00-01_-0600_Mon</t>
  </si>
  <si>
    <t>2-21b4aaf5c110bc03a6fa750cf5aef1a9</t>
  </si>
  <si>
    <t>43045.3333503935</t>
  </si>
  <si>
    <t>miguelmartinez_2017-11-07_07-15-24_-0600_Tue</t>
  </si>
  <si>
    <t>1-26a018c4399c9be0a5c4ee2282af62d3</t>
  </si>
  <si>
    <t>Installed driveline shild . Check over run and test</t>
  </si>
  <si>
    <t>43046.3023662732</t>
  </si>
  <si>
    <t>2017-11-07T07:15:24-06:00</t>
  </si>
  <si>
    <t>miguelmartinez_2017-11-07_07-17-13_-0600_Tue</t>
  </si>
  <si>
    <t>1-75ece77586c0df8758d0834b342f7480</t>
  </si>
  <si>
    <t>Checklist run and test. Replace and made new air line.</t>
  </si>
  <si>
    <t>43046.3036259954</t>
  </si>
  <si>
    <t>2017-11-07T07:17:13-06:00</t>
  </si>
  <si>
    <t>miguelmartinez_2017-11-07_07-18-32_-0600_Tue</t>
  </si>
  <si>
    <t>2-d76338edc1bcfa8158b0de0fe8b10251</t>
  </si>
  <si>
    <t>Remove and installed new fluid end</t>
  </si>
  <si>
    <t>43046.3045398495</t>
  </si>
  <si>
    <t>miguelmartinez_2017-11-07_07-19-50_-0600_Tue</t>
  </si>
  <si>
    <t>2-9735c85df0ece95a9539d0bbe4eee96b</t>
  </si>
  <si>
    <t>43046.3054417593</t>
  </si>
  <si>
    <t>miguelmartinez_2017-11-08_07-04-49_-0600_Wed</t>
  </si>
  <si>
    <t>1-43c0de85734d2cc43ecbfad5a01ec931</t>
  </si>
  <si>
    <t>Replace and installed new fan motor. Performed check over run and test.</t>
  </si>
  <si>
    <t>43047.2950195949</t>
  </si>
  <si>
    <t>2017-11-08T07:04:49-06:00</t>
  </si>
  <si>
    <t>miguelmartinez_2017-11-08_07-07-02_-0600_Wed</t>
  </si>
  <si>
    <t>2-b54efe5b130ce92334d659814a505aa9</t>
  </si>
  <si>
    <t>Helped amd assistance at test pit</t>
  </si>
  <si>
    <t>43047.2965517014</t>
  </si>
  <si>
    <t>miguelmartinez_2017-11-08_07-08-41_-0600_Wed</t>
  </si>
  <si>
    <t>2-db9b7b319c67907fc65bbdac1667a6b1</t>
  </si>
  <si>
    <t>43047.2976982986</t>
  </si>
  <si>
    <t>miguelmartinez_2017-11-09_07-05-21_-0600_Thu</t>
  </si>
  <si>
    <t>2-e9b604bbcd60c53a0668e09ca9d75a86</t>
  </si>
  <si>
    <t>Performed checklist trailer and tractor. Topoff fluids. Replace trailer brakes and wheel seal. Run and test. Replace suction manifold seal. Relocated iron .</t>
  </si>
  <si>
    <t>43048.2953869792</t>
  </si>
  <si>
    <t>miguelmartinez_2017-11-09_07-09-02_-0600_Thu</t>
  </si>
  <si>
    <t>2-764163e611316aabaa8cf6fe68f93a3d</t>
  </si>
  <si>
    <t>43048.2979443287</t>
  </si>
  <si>
    <t>miguelmartinez_2017-11-10_07-12-09_-0600_Fri</t>
  </si>
  <si>
    <t>1-0d2083f99d462670afc9a05fd73bf761</t>
  </si>
  <si>
    <t>2017-11-09T13:00:00-06:00</t>
  </si>
  <si>
    <t>Performed checklist trailer and tractor. Performed power end maintenance. Installed fuel lines. Run and test. Abjust lupe pump pressure.</t>
  </si>
  <si>
    <t>43049.3001090394</t>
  </si>
  <si>
    <t>2017-11-10T07:12:09-06:00</t>
  </si>
  <si>
    <t>miguelmartinez_2017-11-10_07-16-34_-0600_Fri</t>
  </si>
  <si>
    <t>1-e76fadf5a0bedc03f12fbb8c428e2728</t>
  </si>
  <si>
    <t>2017-11-09T15:00:00-06:00</t>
  </si>
  <si>
    <t>Wash unit at wash bay</t>
  </si>
  <si>
    <t>43049.303177037</t>
  </si>
  <si>
    <t>2017-11-10T07:16:34-06:00</t>
  </si>
  <si>
    <t>miguelmartinez_2017-11-10_07-17-14_-0600_Fri</t>
  </si>
  <si>
    <t>1-73eff217f35f171f81a2f3cb4f3ba2e0</t>
  </si>
  <si>
    <t>43049.3036372569</t>
  </si>
  <si>
    <t>2017-11-10T07:17:14-06:00</t>
  </si>
  <si>
    <t>miguelmartinez_2017-11-11_07-23-36_-0600_Sat</t>
  </si>
  <si>
    <t>1-74f4a3c5b01a5c4f18f8994482b3771a</t>
  </si>
  <si>
    <t>Replace and repair trailer fenders on both sides. Replace and repair trailer mud flaps. Troubleshooting fan motor not working on pump. Remove fan motor pump.</t>
  </si>
  <si>
    <t>43050.3080652662</t>
  </si>
  <si>
    <t>2017-11-11T07:23:36-06:00</t>
  </si>
  <si>
    <t>miguelmartinez_2017-11-11_07-25-34_-0600_Sat</t>
  </si>
  <si>
    <t>1-6ba8bacf7229c09ae96b4180d696ba10</t>
  </si>
  <si>
    <t>43050.3094232986</t>
  </si>
  <si>
    <t>2017-11-11T07:25:34-06:00</t>
  </si>
  <si>
    <t>miguelmartinez_2017-11-12_08-21-04_-0600_Sun</t>
  </si>
  <si>
    <t>1-c657e0bd5126f7c01150d1d43afdc79b</t>
  </si>
  <si>
    <t>2017-11-11T16:00:00-06:00</t>
  </si>
  <si>
    <t>Performed repairs. Replace and made new hydraulic lines for fan motor. Replace hydraulic fittings on started switch. Run and test. Troubleshooting fan motor for leaks. Took pump to test pit. Assist at test pit to test pump.</t>
  </si>
  <si>
    <t>43051.3479641088</t>
  </si>
  <si>
    <t>2017-11-12T08:21:04-06:00</t>
  </si>
  <si>
    <t>miguelmartinez_2017-11-12_08-23-27_-0600_Sun</t>
  </si>
  <si>
    <t>1-03129d82eec898a53b4950c71878211a</t>
  </si>
  <si>
    <t>43051.3496219097</t>
  </si>
  <si>
    <t>2017-11-12T08:23:27-06:00</t>
  </si>
  <si>
    <t>Miikeyy_2017-10-02_10-14-45_-0600_Mon</t>
  </si>
  <si>
    <t>1-ccad56857193666f19d203790483ac6f</t>
  </si>
  <si>
    <t>Miikeyy</t>
  </si>
  <si>
    <t>Flores, Miguel</t>
  </si>
  <si>
    <t>Q-10 4” repack, valves, power end plungers &amp; fuild end plungers</t>
  </si>
  <si>
    <t>43010.4269142477</t>
  </si>
  <si>
    <t>2017-10-02T10:14:45-06:00</t>
  </si>
  <si>
    <t>Miikeyy_2017-10-03_21-13-02_-0600_Tue</t>
  </si>
  <si>
    <t>1-596c9c2ea75347ae8c1f44129f93ba31</t>
  </si>
  <si>
    <t>Ht 4 1/2” full repack and valves</t>
  </si>
  <si>
    <t>43011.8840523264</t>
  </si>
  <si>
    <t>2017-10-03T21:13:02-06:00</t>
  </si>
  <si>
    <t>Miikeyy_2017-10-03_21-13-57_-0600_Tue</t>
  </si>
  <si>
    <t>1-c546ebd96d70f1af811c7d5e7a12bd2e</t>
  </si>
  <si>
    <t>Manifold and seats</t>
  </si>
  <si>
    <t>43011.8846938657</t>
  </si>
  <si>
    <t>2017-10-03T21:13:57-06:00</t>
  </si>
  <si>
    <t>Miikeyy_2017-10-05_18-43-50_-0600_Thu</t>
  </si>
  <si>
    <t>1-2f20ffe549d7c54eef0fa33e0c2d87dd</t>
  </si>
  <si>
    <t>Ht 4.5” replace mani</t>
  </si>
  <si>
    <t>43013.7804502778</t>
  </si>
  <si>
    <t>2017-10-05T18:43:50-06:00</t>
  </si>
  <si>
    <t>Miikeyy_2017-10-05_18-44-38_-0600_Thu</t>
  </si>
  <si>
    <t>1-2b4d29d9376e829806901e541b5b7583</t>
  </si>
  <si>
    <t>Cracked fuild end pod #1</t>
  </si>
  <si>
    <t>43013.7810045023</t>
  </si>
  <si>
    <t>2017-10-05T18:44:38-06:00</t>
  </si>
  <si>
    <t>Miikeyy_2017-10-07_18-45-46_-0600_Sat</t>
  </si>
  <si>
    <t>1-d434195749d2d78d25ac3384ddc04b3c</t>
  </si>
  <si>
    <t>Q-10 full BPM</t>
  </si>
  <si>
    <t>43015.7817855556</t>
  </si>
  <si>
    <t>2017-10-07T18:45:46-06:00</t>
  </si>
  <si>
    <t>Miikeyy_2017-10-08_12-49-14_-0600_Sun</t>
  </si>
  <si>
    <t>1-72ca348e370c36c8d3e9d4cf78a93b85</t>
  </si>
  <si>
    <t>HT 4 1/2” replace sleeve</t>
  </si>
  <si>
    <t>43016.5341977662</t>
  </si>
  <si>
    <t>2017-10-08T12:49:14-06:00</t>
  </si>
  <si>
    <t>Miikeyy_2017-10-08_18-22-56_-0600_Sun</t>
  </si>
  <si>
    <t>1-cbad98a46b85cd035608f37a4f97b480</t>
  </si>
  <si>
    <t>43016.7659306019</t>
  </si>
  <si>
    <t>2017-10-08T18:22:56-06:00</t>
  </si>
  <si>
    <t>Miikeyy_2017-10-10_12-05-16_-0600_Tue</t>
  </si>
  <si>
    <t>1-23b65f8d0721417ae43da19c1e77779f</t>
  </si>
  <si>
    <t>4” q-10 fuild end &amp; full repack &amp; valves</t>
  </si>
  <si>
    <t>43018.5036578009</t>
  </si>
  <si>
    <t>2017-10-10T12:05:16-06:00</t>
  </si>
  <si>
    <t>Miikeyy_2017-10-10_18-43-05_-0600_Tue</t>
  </si>
  <si>
    <t>1-10d0875e29f1466c3a5b4c43e6f5ed26</t>
  </si>
  <si>
    <t>4” q-10 full repack &amp; valves</t>
  </si>
  <si>
    <t>43018.7799288657</t>
  </si>
  <si>
    <t>2017-10-10T18:43:05-06:00</t>
  </si>
  <si>
    <t>Miikeyy_2017-10-12_18-48-08_-0600_Thu</t>
  </si>
  <si>
    <t>1-6749962b6196aa789bdc10ee21987dce</t>
  </si>
  <si>
    <t>Full repack &amp; valves HT 5”</t>
  </si>
  <si>
    <t>43020.7834262269</t>
  </si>
  <si>
    <t>2017-10-12T18:48:08-06:00</t>
  </si>
  <si>
    <t>Miikeyy_2017-10-12_18-49-07_-0600_Thu</t>
  </si>
  <si>
    <t>2-7d8aae63a17fe6da0da7dd1642aa5e51</t>
  </si>
  <si>
    <t>4.5” HT washed out pod #3 full repack and valves</t>
  </si>
  <si>
    <t>43020.7841200694</t>
  </si>
  <si>
    <t>2017-10-12T18:49:07-06:00</t>
  </si>
  <si>
    <t>Miikeyy_2017-10-13_18-50-50_-0600_Fri</t>
  </si>
  <si>
    <t>1-f9679e8ae6d7521c9c1d22abdfa40415</t>
  </si>
  <si>
    <t>HT 4.5” full repack and wiper seals</t>
  </si>
  <si>
    <t>43021.7853067824</t>
  </si>
  <si>
    <t>2017-10-13T18:50:50-06:00</t>
  </si>
  <si>
    <t>Miikeyy_2017-10-14_18-37-13_-0600_Sat</t>
  </si>
  <si>
    <t>1-4ba7abc2fcf939946fab9f476d967935</t>
  </si>
  <si>
    <t>Replacd cracked fuild end, power end plungers and seals HT 4.5”</t>
  </si>
  <si>
    <t>43022.7758522106</t>
  </si>
  <si>
    <t>2017-10-14T18:37:13-06:00</t>
  </si>
  <si>
    <t>Miikeyy_2017-10-15_19-06-43_-0600_Sun</t>
  </si>
  <si>
    <t>2-e1abedec963b859f9645016c60a4ae83</t>
  </si>
  <si>
    <t>Replace cracked fuild end</t>
  </si>
  <si>
    <t>43023.7963317245</t>
  </si>
  <si>
    <t>2017-10-15T19:06:43-06:00</t>
  </si>
  <si>
    <t>Miikeyy_2017-10-25_06-31-04_-0600_Wed</t>
  </si>
  <si>
    <t>1-6550fba0b08e7fca2f05af21d5447a03</t>
  </si>
  <si>
    <t>43033.2715826852</t>
  </si>
  <si>
    <t>2017-10-25T06:31:04-06:00</t>
  </si>
  <si>
    <t>Miikeyy_2017-10-25_07-09-06_-0600_Wed</t>
  </si>
  <si>
    <t>1-d5b8f9b75ad6f3f378f8c9fff87d9aa5</t>
  </si>
  <si>
    <t>Ht fuild end pod 3</t>
  </si>
  <si>
    <t>43033.2979894907</t>
  </si>
  <si>
    <t>2017-10-25T07:09:06-06:00</t>
  </si>
  <si>
    <t>Miikeyy_2017-10-27_18-57-25_-0600_Fri</t>
  </si>
  <si>
    <t>1-8ddfcd93b5bc2b988e04f8da1dd26953</t>
  </si>
  <si>
    <t>Ht 4.5” bpm repack and valves</t>
  </si>
  <si>
    <t>43035.7898771065</t>
  </si>
  <si>
    <t>2017-10-27T18:57:25-06:00</t>
  </si>
  <si>
    <t>Miikeyy_2017-10-27_19-04-55_-0600_Fri</t>
  </si>
  <si>
    <t>1-a4cec588277c47efff67326592b8379f</t>
  </si>
  <si>
    <t>Q-10 4” fuild end &amp;power e</t>
  </si>
  <si>
    <t>43035.795081412</t>
  </si>
  <si>
    <t>2017-10-27T19:04:55-06:00</t>
  </si>
  <si>
    <t>Miikeyy_2017-10-28_06-26-40_-0600_Sat</t>
  </si>
  <si>
    <t>1-6d9ceb3c14df3f507ccee2c1a721b58d</t>
  </si>
  <si>
    <t>Q-10 4” BPM Full Repack &amp; Valves</t>
  </si>
  <si>
    <t>43036.2685283681</t>
  </si>
  <si>
    <t>2017-10-28T06:26:40-06:00</t>
  </si>
  <si>
    <t>Miikeyy_2017-10-29_06-23-35_-0600_Sun</t>
  </si>
  <si>
    <t>1-db00d2e5adb96bc97bf746bc27d9b94c</t>
  </si>
  <si>
    <t>BPM Full Repack &amp; Valves</t>
  </si>
  <si>
    <t>43037.2663833565</t>
  </si>
  <si>
    <t>2017-10-29T06:23:35-06:00</t>
  </si>
  <si>
    <t>Miikeyy_2017-10-30_18-17-04_-0600_Mon</t>
  </si>
  <si>
    <t>1-40fa2fae74315ca6faafc0816409c080</t>
  </si>
  <si>
    <t>4” Q-10 New Fluid End</t>
  </si>
  <si>
    <t>43038.7618586806</t>
  </si>
  <si>
    <t>2017-10-30T18:17:04-06:00</t>
  </si>
  <si>
    <t>Miikeyy_2017-10-31_19-05-37_-0600_Tue</t>
  </si>
  <si>
    <t>1-59ad7e2aff527df7e8f08f1e101063a1</t>
  </si>
  <si>
    <t>Q-10 4” Replace new fluid end cracked pod #2</t>
  </si>
  <si>
    <t>43039.7955702431</t>
  </si>
  <si>
    <t>2017-10-31T19:05:37-06:00</t>
  </si>
  <si>
    <t>Miikeyy_2017-11-01_08-01-24_-0600_Wed</t>
  </si>
  <si>
    <t>1-2b19882211c04bbe4c04f75a8d30a290</t>
  </si>
  <si>
    <t>New fueild end ht 5”</t>
  </si>
  <si>
    <t>43040.3343164931</t>
  </si>
  <si>
    <t>2017-11-01T08:01:24-06:00</t>
  </si>
  <si>
    <t>Miikeyy_2017-11-02_06-48-39_-0600_Thu</t>
  </si>
  <si>
    <t>1-ff0692a5bc7f53977f55cd82afff4b79</t>
  </si>
  <si>
    <t>HT 4.5” BPM Full Repack &amp; Valves</t>
  </si>
  <si>
    <t>43041.2837897801</t>
  </si>
  <si>
    <t>2017-11-02T06:48:39-06:00</t>
  </si>
  <si>
    <t>Miikeyy_2017-11-03_06-45-36_-0600_Fri</t>
  </si>
  <si>
    <t>1-6ba694f9badbe587ae6cbf08fe0d6ec3</t>
  </si>
  <si>
    <t>Q-10 4” New Fluid End cracked pod #2</t>
  </si>
  <si>
    <t>43042.2816721296</t>
  </si>
  <si>
    <t>2017-11-03T06:45:36-06:00</t>
  </si>
  <si>
    <t>Miikeyy_2017-11-04_07-03-43_-0600_Sat</t>
  </si>
  <si>
    <t>1-61a255a6afbca18765e83267bafeef1b</t>
  </si>
  <si>
    <t>Q-10 4” new fluid end</t>
  </si>
  <si>
    <t>43043.2942510417</t>
  </si>
  <si>
    <t>2017-11-04T07:03:43-06:00</t>
  </si>
  <si>
    <t>Miikeyy_2017-11-05_06-07-41_-0700_Sun</t>
  </si>
  <si>
    <t>1-e9dc91864cfeda1e27ac3f54510973a4</t>
  </si>
  <si>
    <t>43044.2553471181</t>
  </si>
  <si>
    <t>2017-11-05T06:07:41-07:00</t>
  </si>
  <si>
    <t>Miikeyy_2017-11-08_07-38-43_-0600_Wed</t>
  </si>
  <si>
    <t>1-94c8469047d3a994c030f5ed1e76935b</t>
  </si>
  <si>
    <t>New fluid end</t>
  </si>
  <si>
    <t>43047.318564456</t>
  </si>
  <si>
    <t>2017-11-08T07:38:43-06:00</t>
  </si>
  <si>
    <t>mimedina_2017-10-11_15-40-15_-0500_Wed</t>
  </si>
  <si>
    <t>1-a19fec30551fb9036d45a3ce0ed68380</t>
  </si>
  <si>
    <t>mimedina</t>
  </si>
  <si>
    <t>Medina, Miguel</t>
  </si>
  <si>
    <t>T2055</t>
  </si>
  <si>
    <t>Perform maintenance in location laredo petroleum</t>
  </si>
  <si>
    <t>43019.6529542014</t>
  </si>
  <si>
    <t>2017-10-11T15:40:15-05:00</t>
  </si>
  <si>
    <t>mimedina_2017-10-11_15-41-41_-0500_Wed</t>
  </si>
  <si>
    <t>1-f7a820a961ca08b95b2717f285164738</t>
  </si>
  <si>
    <t>43019.6539534954</t>
  </si>
  <si>
    <t>2017-10-11T15:41:41-05:00</t>
  </si>
  <si>
    <t>mimedina_2017-10-11_15-42-33_-0500_Wed</t>
  </si>
  <si>
    <t>1-3f8860e9f4b5fb5602332453da4f7a0e</t>
  </si>
  <si>
    <t>37945</t>
  </si>
  <si>
    <t>20</t>
  </si>
  <si>
    <t>43019.6545598032</t>
  </si>
  <si>
    <t>2017-10-11T15:42:33-05:00</t>
  </si>
  <si>
    <t>mimedina_2017-10-11_15-43-38_-0500_Wed</t>
  </si>
  <si>
    <t>1-5022feb23d9a30cd705aed802d457231</t>
  </si>
  <si>
    <t>Perform maintenace in location laredo petroleum</t>
  </si>
  <si>
    <t>43019.6553056597</t>
  </si>
  <si>
    <t>2017-10-11T15:43:38-05:00</t>
  </si>
  <si>
    <t>mimedina_2017-10-11_15-44-32_-0500_Wed</t>
  </si>
  <si>
    <t>1-9f7b0b59b8df6cfcb0678a62975ec3b5</t>
  </si>
  <si>
    <t>36254</t>
  </si>
  <si>
    <t>43019.6559290856</t>
  </si>
  <si>
    <t>2017-10-11T15:44:32-05:00</t>
  </si>
  <si>
    <t>mimedina_2017-10-11_15-45-41_-0500_Wed</t>
  </si>
  <si>
    <t>1-843ca94b650b44e0e5f92aaf72cbb2b3</t>
  </si>
  <si>
    <t>2017-10-10T15:30:00-05:00</t>
  </si>
  <si>
    <t>45929</t>
  </si>
  <si>
    <t>20.5</t>
  </si>
  <si>
    <t>43019.6567258912</t>
  </si>
  <si>
    <t>2017-10-11T15:45:41-05:00</t>
  </si>
  <si>
    <t>mimedina_2017-10-11_15-47-16_-0500_Wed</t>
  </si>
  <si>
    <t>1-c97adb5ca01e8addfd017fdc0ad9f1bb</t>
  </si>
  <si>
    <t>85445</t>
  </si>
  <si>
    <t>43019.6578320718</t>
  </si>
  <si>
    <t>2017-10-11T15:47:16-05:00</t>
  </si>
  <si>
    <t>mimedina_2017-10-11_15-48-01_-0500_Wed</t>
  </si>
  <si>
    <t>1-511b8d2fe4ce7d66295843eb0b34e95e</t>
  </si>
  <si>
    <t>2017-10-12T12:30:00-05:00</t>
  </si>
  <si>
    <t>17.5</t>
  </si>
  <si>
    <t>43019.6583554977</t>
  </si>
  <si>
    <t>2017-10-11T15:48:01-05:00</t>
  </si>
  <si>
    <t>mimedina_2017-10-18_06-09-56_-0500_Wed</t>
  </si>
  <si>
    <t>2-b9b4704c1bbfc0198996509954d3a4dc</t>
  </si>
  <si>
    <t>24.5</t>
  </si>
  <si>
    <t>Perform maintenance in laredo location</t>
  </si>
  <si>
    <t>43026.2569043403</t>
  </si>
  <si>
    <t>2017-10-18T06:09:56-05:00</t>
  </si>
  <si>
    <t>mimedina_2017-10-18_06-13-42_-0500_Wed</t>
  </si>
  <si>
    <t>1-22f860ed59c22f6293ee0cacb2a81acc</t>
  </si>
  <si>
    <t>37716</t>
  </si>
  <si>
    <t>43026.2595247222</t>
  </si>
  <si>
    <t>2017-10-18T06:13:42-05:00</t>
  </si>
  <si>
    <t>mimedina_2017-10-18_06-16-09_-0500_Wed</t>
  </si>
  <si>
    <t>1-c25dd7e08867d4ec9ce7063beca3e78c</t>
  </si>
  <si>
    <t>2017-10-16T15:00:00-05:00</t>
  </si>
  <si>
    <t>35739</t>
  </si>
  <si>
    <t>Perform maintenace in laredo location</t>
  </si>
  <si>
    <t>43026.2612218634</t>
  </si>
  <si>
    <t>2017-10-18T06:16:09-05:00</t>
  </si>
  <si>
    <t>mimedina_2017-10-18_06-17-15_-0500_Wed</t>
  </si>
  <si>
    <t>1-9fc422d42aafecebf9fc30d55572834c</t>
  </si>
  <si>
    <t>95923</t>
  </si>
  <si>
    <t>43026.2619860764</t>
  </si>
  <si>
    <t>2017-10-18T06:17:15-05:00</t>
  </si>
  <si>
    <t>mimedina_2017-10-18_06-18-17_-0500_Wed</t>
  </si>
  <si>
    <t>1-9f18d978881ca891963f2137d9c45004</t>
  </si>
  <si>
    <t>70191</t>
  </si>
  <si>
    <t>43026.2626967824</t>
  </si>
  <si>
    <t>2017-10-18T06:18:17-05:00</t>
  </si>
  <si>
    <t>mimedina_2017-10-25_13-06-26_-0500_Wed</t>
  </si>
  <si>
    <t>1-8bf996c2adf0c6526c48f662db61874e</t>
  </si>
  <si>
    <t>38716</t>
  </si>
  <si>
    <t>Perform maintenace in location laredo petroleuin</t>
  </si>
  <si>
    <t>43033.5461364352</t>
  </si>
  <si>
    <t>2017-10-25T13:06:26-05:00</t>
  </si>
  <si>
    <t>mimedina_2017-10-25_13-07-24_-0500_Wed</t>
  </si>
  <si>
    <t>1-41ba82202c536eb61eb2c62b48709f89</t>
  </si>
  <si>
    <t>82943</t>
  </si>
  <si>
    <t>Perform maintenace in laredo petroleum location</t>
  </si>
  <si>
    <t>43033.546812037</t>
  </si>
  <si>
    <t>2017-10-25T13:07:24-05:00</t>
  </si>
  <si>
    <t>mimedina_2017-10-25_13-08-35_-0500_Wed</t>
  </si>
  <si>
    <t>1-4043eaf02f05459d6898812088be2199</t>
  </si>
  <si>
    <t>2017-10-21T01:30:00-05:00</t>
  </si>
  <si>
    <t>18.5</t>
  </si>
  <si>
    <t>43033.5476339468</t>
  </si>
  <si>
    <t>2017-10-25T13:08:35-05:00</t>
  </si>
  <si>
    <t>mimedina_2017-10-25_13-09-42_-0500_Wed</t>
  </si>
  <si>
    <t>1-aefe993b841550913234287ab3feeaca</t>
  </si>
  <si>
    <t>43033.548411713</t>
  </si>
  <si>
    <t>2017-10-25T13:09:42-05:00</t>
  </si>
  <si>
    <t>mimedina_2017-10-25_13-10-21_-0500_Wed</t>
  </si>
  <si>
    <t>1-04240ce1e534e550e531d713a99b1f4d</t>
  </si>
  <si>
    <t>87272</t>
  </si>
  <si>
    <t>Perform maintenance in laredo petroleum location</t>
  </si>
  <si>
    <t>43033.5488615046</t>
  </si>
  <si>
    <t>2017-10-25T13:10:21-05:00</t>
  </si>
  <si>
    <t>mimedina_2017-10-25_13-11-20_-0500_Wed</t>
  </si>
  <si>
    <t>1-1a49b3336985287c5232e43fe5abc643</t>
  </si>
  <si>
    <t>85739</t>
  </si>
  <si>
    <t>43033.5495453356</t>
  </si>
  <si>
    <t>2017-10-25T13:11:20-05:00</t>
  </si>
  <si>
    <t>mimedina_2017-10-25_13-11-57_-0500_Wed</t>
  </si>
  <si>
    <t>1-3db0dade001caa04844b4a5356cef1bc</t>
  </si>
  <si>
    <t>43033.5499663426</t>
  </si>
  <si>
    <t>2017-10-25T13:11:57-05:00</t>
  </si>
  <si>
    <t>mimedina_2017-11-01_10-19-18_-0500_Wed</t>
  </si>
  <si>
    <t>1-c0793f653b96c24a1b24de2d8ad81701</t>
  </si>
  <si>
    <t>43040.4300703935</t>
  </si>
  <si>
    <t>2017-11-01T10:19:18-05:00</t>
  </si>
  <si>
    <t>mimedina_2017-11-01_10-20-33_-0500_Wed</t>
  </si>
  <si>
    <t>1-ede72235a283847e020b9e7c7e3def7f</t>
  </si>
  <si>
    <t>43040.4309386111</t>
  </si>
  <si>
    <t>2017-11-01T10:20:33-05:00</t>
  </si>
  <si>
    <t>mimedina_2017-11-01_10-21-01_-0500_Wed</t>
  </si>
  <si>
    <t>1-f804fa1a91d4d2b52880f3c5aae78214</t>
  </si>
  <si>
    <t>43040.4312705324</t>
  </si>
  <si>
    <t>2017-11-01T10:21:01-05:00</t>
  </si>
  <si>
    <t>mimedina_2017-11-01_10-21-59_-0500_Wed</t>
  </si>
  <si>
    <t>1-a557c809cb0d177869d948b7c9a1ed40</t>
  </si>
  <si>
    <t>2017-10-29T00:30:00-05:00</t>
  </si>
  <si>
    <t>43040.4319361227</t>
  </si>
  <si>
    <t>2017-11-01T10:21:59-05:00</t>
  </si>
  <si>
    <t>mimedina_2017-11-01_10-22-34_-0500_Wed</t>
  </si>
  <si>
    <t>1-c7b960f433100afa75a621ada08d4fd2</t>
  </si>
  <si>
    <t>43040.432344294</t>
  </si>
  <si>
    <t>2017-11-01T10:22:34-05:00</t>
  </si>
  <si>
    <t>mimedina_2017-11-01_10-23-03_-0500_Wed</t>
  </si>
  <si>
    <t>1-dec3e326952aba21cb7ca80ce63b40b0</t>
  </si>
  <si>
    <t>43040.4326753125</t>
  </si>
  <si>
    <t>2017-11-01T10:23:03-05:00</t>
  </si>
  <si>
    <t>mimedina_2017-11-01_10-23-43_-0500_Wed</t>
  </si>
  <si>
    <t>1-f08593d633ab73bc1818b5d8d85e33bb</t>
  </si>
  <si>
    <t>2017-10-31T21:30:00-05:00</t>
  </si>
  <si>
    <t>14.5</t>
  </si>
  <si>
    <t>43040.4331387153</t>
  </si>
  <si>
    <t>2017-11-01T10:23:43-05:00</t>
  </si>
  <si>
    <t>mmontoya_2017-10-02_22-20-29_-0500_Mon</t>
  </si>
  <si>
    <t>1-9cce2111cbce37e9ee126bd110112dbf</t>
  </si>
  <si>
    <t>mmontoya</t>
  </si>
  <si>
    <t>Mauricio</t>
  </si>
  <si>
    <t>Montoya, Mauricio</t>
  </si>
  <si>
    <t>316792635</t>
  </si>
  <si>
    <t>Repacked and valves</t>
  </si>
  <si>
    <t>43010.9308948032</t>
  </si>
  <si>
    <t>2017-10-02T22:20:29-05:00</t>
  </si>
  <si>
    <t>mmontoya_2017-10-03_18-42-59_-0500_Tue</t>
  </si>
  <si>
    <t>1-0a22bb25c0f14ef86715669c17b43d39</t>
  </si>
  <si>
    <t>316796298</t>
  </si>
  <si>
    <t>Replaced fluid-end and power end plungers, and seals.</t>
  </si>
  <si>
    <t>43011.7798598264</t>
  </si>
  <si>
    <t>2017-10-03T18:42:59-05:00</t>
  </si>
  <si>
    <t>mmontoya_2017-10-04_07-49-27_-0500_Wed</t>
  </si>
  <si>
    <t>1-f9d22098d32b2bf5cb0d3b03df00d3ee</t>
  </si>
  <si>
    <t>316796301</t>
  </si>
  <si>
    <t>12468298</t>
  </si>
  <si>
    <t>Changed out sleeve and repacked</t>
  </si>
  <si>
    <t>43012.3260122222</t>
  </si>
  <si>
    <t>2017-10-04T07:49:27-05:00</t>
  </si>
  <si>
    <t>mmontoya_2017-10-09_03-49-51_-0500_Mon</t>
  </si>
  <si>
    <t>1-1709a64baf3b0c6805e6588a4bdab24f</t>
  </si>
  <si>
    <t>316823513</t>
  </si>
  <si>
    <t>Repacked , valves , wipers seals and plates</t>
  </si>
  <si>
    <t>43017.1596247454</t>
  </si>
  <si>
    <t>2017-10-09T03:49:51-05:00</t>
  </si>
  <si>
    <t>mmontoya_2017-10-09_03-50-54_-0500_Mon</t>
  </si>
  <si>
    <t>2-f00b761839a7cef0ba469bbc0c5773f8</t>
  </si>
  <si>
    <t>43017.1603524653</t>
  </si>
  <si>
    <t>2017-10-09T03:50:54-05:00</t>
  </si>
  <si>
    <t>mmontoya_2017-10-09_03-52-59_-0500_Mon</t>
  </si>
  <si>
    <t>1-f2e0d7d03b440c052140a3877b63c9ce</t>
  </si>
  <si>
    <t>43017.1617984954</t>
  </si>
  <si>
    <t>2017-10-09T03:52:59-05:00</t>
  </si>
  <si>
    <t>mmontoya_2017-10-09_03-54-03_-0500_Mon</t>
  </si>
  <si>
    <t>1-599949685162918afc3856f28658d164</t>
  </si>
  <si>
    <t>316820396</t>
  </si>
  <si>
    <t>Replaced power end plungers and seals</t>
  </si>
  <si>
    <t>43017.1625385764</t>
  </si>
  <si>
    <t>2017-10-09T03:54:03-05:00</t>
  </si>
  <si>
    <t>mmontoya_2017-10-09_03-55-03_-0500_Mon</t>
  </si>
  <si>
    <t>1-da4a3dec13feaefa3db3c8b425f3a767</t>
  </si>
  <si>
    <t>316820400</t>
  </si>
  <si>
    <t>12957342</t>
  </si>
  <si>
    <t>Added manifold washers and grease gauge</t>
  </si>
  <si>
    <t>43017.1632343981</t>
  </si>
  <si>
    <t>2017-10-09T03:55:03-05:00</t>
  </si>
  <si>
    <t>mmontoya_2017-10-09_03-56-19_-0500_Mon</t>
  </si>
  <si>
    <t>1-2ac1a2e68400aadb40d164acf7af3f1c</t>
  </si>
  <si>
    <t>316820399</t>
  </si>
  <si>
    <t>43017.1641100926</t>
  </si>
  <si>
    <t>2017-10-09T03:56:19-05:00</t>
  </si>
  <si>
    <t>mmontoya_2017-10-10_08-57-32_-0500_Tue</t>
  </si>
  <si>
    <t>1-daf0d1e76faa3d057d71db744afe840c</t>
  </si>
  <si>
    <t>Repacked valves , power-end plungers, plates and seals</t>
  </si>
  <si>
    <t>43018.3732898032</t>
  </si>
  <si>
    <t>2017-10-10T08:57:32-05:00</t>
  </si>
  <si>
    <t>mmontoya_2017-10-11_04-16-54_-0500_Wed</t>
  </si>
  <si>
    <t>1-e41d429e54fe8cdb9b4bff230eca2a4e</t>
  </si>
  <si>
    <t>316827378</t>
  </si>
  <si>
    <t>12531039</t>
  </si>
  <si>
    <t>Replaced fluid-end and divider block</t>
  </si>
  <si>
    <t>43019.1784132639</t>
  </si>
  <si>
    <t>2017-10-11T04:16:54-05:00</t>
  </si>
  <si>
    <t>mmontoya_2017-10-25_08-14-35_-0500_Wed</t>
  </si>
  <si>
    <t>1-aedbcc5c5079e39ae97d380a2f842aaa</t>
  </si>
  <si>
    <t>316872411</t>
  </si>
  <si>
    <t>12546244</t>
  </si>
  <si>
    <t>Replaced fluid end, and power end plungers and seats</t>
  </si>
  <si>
    <t>43033.3434640278</t>
  </si>
  <si>
    <t>2017-10-25T08:14:35-05:00</t>
  </si>
  <si>
    <t>mmontoya_2017-10-25_08-15-53_-0500_Wed</t>
  </si>
  <si>
    <t>2-57b3e31575223f4f79f07203347e9334</t>
  </si>
  <si>
    <t>316877499</t>
  </si>
  <si>
    <t>10001828</t>
  </si>
  <si>
    <t>Replaced fluid end, and power end plungers and seals</t>
  </si>
  <si>
    <t>43033.3443673264</t>
  </si>
  <si>
    <t>2017-10-25T08:15:53-05:00</t>
  </si>
  <si>
    <t>mmontoya_2017-10-25_08-18-08_-0500_Wed</t>
  </si>
  <si>
    <t>1-915d2e1d59bbfef81ac8e3f3293cea9f</t>
  </si>
  <si>
    <t>316881871</t>
  </si>
  <si>
    <t>Fluid end, swap</t>
  </si>
  <si>
    <t>43033.3459286574</t>
  </si>
  <si>
    <t>2017-10-25T08:18:08-05:00</t>
  </si>
  <si>
    <t>mmontoya_2017-10-25_08-19-24_-0500_Wed</t>
  </si>
  <si>
    <t>1-c5911c12dc74bac83f5c51fb6ee68a1e</t>
  </si>
  <si>
    <t>316887747</t>
  </si>
  <si>
    <t>43033.3468089815</t>
  </si>
  <si>
    <t>2017-10-25T08:19:24-05:00</t>
  </si>
  <si>
    <t>mmontoya_2017-10-25_08-20-12_-0500_Wed</t>
  </si>
  <si>
    <t>1-acc60f28ca5fdba525ad889761e01b46</t>
  </si>
  <si>
    <t>316896331</t>
  </si>
  <si>
    <t>43033.3473669329</t>
  </si>
  <si>
    <t>2017-10-25T08:20:12-05:00</t>
  </si>
  <si>
    <t>mmontoya_2017-10-25_08-21-04_-0500_Wed</t>
  </si>
  <si>
    <t>1-f573113d3bf47f023573e6a95db875a7</t>
  </si>
  <si>
    <t>316898270</t>
  </si>
  <si>
    <t>Repacked P.E plungers and seals</t>
  </si>
  <si>
    <t>43033.3479692014</t>
  </si>
  <si>
    <t>2017-10-25T08:21:04-05:00</t>
  </si>
  <si>
    <t>mmontoya_2017-10-25_08-22-11_-0500_Wed</t>
  </si>
  <si>
    <t>1-f6246645b1f42a1beac4480f37e67b9b</t>
  </si>
  <si>
    <t>316906935</t>
  </si>
  <si>
    <t>43033.3487420602</t>
  </si>
  <si>
    <t>2017-10-25T08:22:11-05:00</t>
  </si>
  <si>
    <t>mmontoya_2017-11-01_08-04-40_-0500_Wed</t>
  </si>
  <si>
    <t>1-dd286da4786375f34ab5ed2ba663c85b</t>
  </si>
  <si>
    <t>316906936</t>
  </si>
  <si>
    <t>Repack and valves power end plungers and seals</t>
  </si>
  <si>
    <t>43040.336579537</t>
  </si>
  <si>
    <t>2017-11-01T08:04:40-05:00</t>
  </si>
  <si>
    <t>mmontoya_2017-11-01_08-06-17_-0500_Wed</t>
  </si>
  <si>
    <t>1-fbe9d5612137baa5f5447b1501fe824c</t>
  </si>
  <si>
    <t>316905486</t>
  </si>
  <si>
    <t>Replaced sleeve and repacked pod 4</t>
  </si>
  <si>
    <t>43040.3377004745</t>
  </si>
  <si>
    <t>2017-11-01T08:06:17-05:00</t>
  </si>
  <si>
    <t>mmontoya_2017-11-01_08-09-20_-0500_Wed</t>
  </si>
  <si>
    <t>1-f0fe1162a7a615636c0bfd885a7ee6d0</t>
  </si>
  <si>
    <t>316912652</t>
  </si>
  <si>
    <t>Replaced sleeve pod 2 and repack and valves</t>
  </si>
  <si>
    <t>43040.3398248843</t>
  </si>
  <si>
    <t>2017-11-01T08:09:20-05:00</t>
  </si>
  <si>
    <t>mmontoya_2017-11-01_08-10-40_-0500_Wed</t>
  </si>
  <si>
    <t>1-bf114c3e21448df03eedfd453fae20a3</t>
  </si>
  <si>
    <t>316915946</t>
  </si>
  <si>
    <t>Changed fluid end plungers in pod 2</t>
  </si>
  <si>
    <t>43040.3407514468</t>
  </si>
  <si>
    <t>2017-11-01T08:10:40-05:00</t>
  </si>
  <si>
    <t>mmontoya_2017-11-01_08-12-08_-0500_Wed</t>
  </si>
  <si>
    <t>1-e6595a90304ddd8babfaeafea626253b</t>
  </si>
  <si>
    <t>316922477</t>
  </si>
  <si>
    <t>43040.3417683333</t>
  </si>
  <si>
    <t>2017-11-01T08:12:08-05:00</t>
  </si>
  <si>
    <t>mmontoya_2017-11-01_08-13-28_-0500_Wed</t>
  </si>
  <si>
    <t>1-05471a1fdd6c5b7204f8ecd21daaf020</t>
  </si>
  <si>
    <t>Repack valves and p-e plungers , p-e plates</t>
  </si>
  <si>
    <t>43040.3426879398</t>
  </si>
  <si>
    <t>2017-11-01T08:13:28-05:00</t>
  </si>
  <si>
    <t>mmontoya_2017-11-01_08-15-08_-0500_Wed</t>
  </si>
  <si>
    <t>1-99e273328ebd1fc78308177653d06485</t>
  </si>
  <si>
    <t>316929931</t>
  </si>
  <si>
    <t>Repack and valves</t>
  </si>
  <si>
    <t>43040.3438451389</t>
  </si>
  <si>
    <t>2017-11-01T08:15:08-05:00</t>
  </si>
  <si>
    <t>mmontoya_2017-11-03_16-42-56_-0500_Fri</t>
  </si>
  <si>
    <t>1-82c8279043b53073a0133e6572e52f86</t>
  </si>
  <si>
    <t>Repacked changed valves plungers crush camps paking nuts wipers seals wiperseal housing and wiper seals o'rings</t>
  </si>
  <si>
    <t>43042.6964832176</t>
  </si>
  <si>
    <t>2017-11-03T16:42:56-05:00</t>
  </si>
  <si>
    <t>mmontoya_2017-11-03_16-44-55_-0500_Fri</t>
  </si>
  <si>
    <t>1-708f93249e16fc8593d69c8cea8a048d</t>
  </si>
  <si>
    <t>Repacked valves plungers crush caps and all o'rings</t>
  </si>
  <si>
    <t>43042.6978668634</t>
  </si>
  <si>
    <t>2017-11-03T16:44:55-05:00</t>
  </si>
  <si>
    <t>mmontoya_2017-11-03_16-46-21_-0500_Fri</t>
  </si>
  <si>
    <t>1-bc8bdfec992cc97201fa6aa46a0b3189</t>
  </si>
  <si>
    <t>Repacked valves and plungers</t>
  </si>
  <si>
    <t>43042.6988645602</t>
  </si>
  <si>
    <t>2017-11-03T16:46:21-05:00</t>
  </si>
  <si>
    <t>mmontoya_2017-11-07_20-15-09_-0600_Tue</t>
  </si>
  <si>
    <t>1-4ff1413ea26c360c7491a30dce30b180</t>
  </si>
  <si>
    <t>Repack change valves and wiper seals</t>
  </si>
  <si>
    <t>43046.843857662</t>
  </si>
  <si>
    <t>2017-11-07T20:15:09-06:00</t>
  </si>
  <si>
    <t>mmontoya_2017-11-07_20-16-34_-0600_Tue</t>
  </si>
  <si>
    <t>1-ee61932bfbf24f0962575760555fecca</t>
  </si>
  <si>
    <t>Added grease gauge , grease line, washers to suction manifold, checked tightend up bolte on horns</t>
  </si>
  <si>
    <t>43046.8448466319</t>
  </si>
  <si>
    <t>2017-11-07T20:16:34-06:00</t>
  </si>
  <si>
    <t>mmontoya_2017-11-07_20-18-29_-0600_Tue</t>
  </si>
  <si>
    <t>1-117d5504b7d056df44e13c4bde71495f</t>
  </si>
  <si>
    <t>Repacked changed valves and o'rings</t>
  </si>
  <si>
    <t>43046.8461717361</t>
  </si>
  <si>
    <t>2017-11-07T20:18:29-06:00</t>
  </si>
  <si>
    <t>mmontoya_2017-11-07_20-19-49_-0600_Tue</t>
  </si>
  <si>
    <t>1-3b6d665af6194bbf5c304f0c3499bba1</t>
  </si>
  <si>
    <t>Repacked , changed plungers , crush caps, o'rings ,valves , added i haskel pump</t>
  </si>
  <si>
    <t>43046.8470986227</t>
  </si>
  <si>
    <t>2017-11-07T20:19:49-06:00</t>
  </si>
  <si>
    <t>ngutierrez_2017-10-03_05-59-46_-0500_Tue</t>
  </si>
  <si>
    <t>1-b5589b235bdfe5f8a55ecf17d33da709</t>
  </si>
  <si>
    <t>ngutierrez</t>
  </si>
  <si>
    <t>2017-10-01T22:00:00-05:00</t>
  </si>
  <si>
    <t>Noel</t>
  </si>
  <si>
    <t>Gutiérrez, Noel</t>
  </si>
  <si>
    <t>316251602</t>
  </si>
  <si>
    <t>11568532</t>
  </si>
  <si>
    <t>43011.2498390972</t>
  </si>
  <si>
    <t>2017-10-03T05:59:46-05:00</t>
  </si>
  <si>
    <t>ngutierrez_2017-10-03_06-01-29_-0500_Tue</t>
  </si>
  <si>
    <t>1-6655ecbd0f21a304b1cc3c9a344eacf0</t>
  </si>
  <si>
    <t>2017-10-02T01:00:00-05:00</t>
  </si>
  <si>
    <t>Extract broken bolts onnpower end</t>
  </si>
  <si>
    <t>43011.2510310764</t>
  </si>
  <si>
    <t>2017-10-03T06:01:29-05:00</t>
  </si>
  <si>
    <t>ngutierrez_2017-10-03_06-02-44_-0500_Tue</t>
  </si>
  <si>
    <t>1-d194094d4824192a08eb7233c0481783</t>
  </si>
  <si>
    <t>316794469</t>
  </si>
  <si>
    <t>Replace wheel seal and seized bearings</t>
  </si>
  <si>
    <t>43011.2519044213</t>
  </si>
  <si>
    <t>2017-10-03T06:02:44-05:00</t>
  </si>
  <si>
    <t>ngutierrez_2017-10-03_06-04-50_-0500_Tue</t>
  </si>
  <si>
    <t>2-417dd251a792d461c51640e199cc0a79</t>
  </si>
  <si>
    <t>316796410</t>
  </si>
  <si>
    <t>Replaced damaged coolant sleeve</t>
  </si>
  <si>
    <t>43011.2533634607</t>
  </si>
  <si>
    <t>2017-10-03T06:04:50-05:00</t>
  </si>
  <si>
    <t>ngutierrez_2017-10-03_06-06-57_-0500_Tue</t>
  </si>
  <si>
    <t>1-59f22f0ddbe7c9030e7df1b0109b6bb7</t>
  </si>
  <si>
    <t>316795173</t>
  </si>
  <si>
    <t>Repair leaking fuel fitting</t>
  </si>
  <si>
    <t>43011.2548321528</t>
  </si>
  <si>
    <t>2017-10-03T06:06:57-05:00</t>
  </si>
  <si>
    <t>ngutierrez_2017-10-03_06-10-49_-0500_Tue</t>
  </si>
  <si>
    <t>1-eeffdcf1f228603460b3bdac64832200</t>
  </si>
  <si>
    <t>316799088</t>
  </si>
  <si>
    <t>Lpm</t>
  </si>
  <si>
    <t>43011.2575153935</t>
  </si>
  <si>
    <t>2017-10-03T06:10:49-05:00</t>
  </si>
  <si>
    <t>ngutierrez_2017-10-04_05-53-04_-0500_Wed</t>
  </si>
  <si>
    <t>1-3de5ecf9862ca6ed2b0fd9c51f0f7e19</t>
  </si>
  <si>
    <t>Replace crankshaft adapter plate and front driveline</t>
  </si>
  <si>
    <t>43012.2451912384</t>
  </si>
  <si>
    <t>2017-10-04T05:53:04-05:00</t>
  </si>
  <si>
    <t>ngutierrez_2017-10-18_05-46-13_-0500_Wed</t>
  </si>
  <si>
    <t>1-f000b8e86381a4dda33af39800ef2aad</t>
  </si>
  <si>
    <t>43026.2404359954</t>
  </si>
  <si>
    <t>2017-10-18T05:46:13-05:00</t>
  </si>
  <si>
    <t>ngutierrez_2017-10-18_05-47-25_-0500_Wed</t>
  </si>
  <si>
    <t>1-0d7316d615804e6dd720590c25f4428b</t>
  </si>
  <si>
    <t>Replace air to air gaskets</t>
  </si>
  <si>
    <t>43026.2412620023</t>
  </si>
  <si>
    <t>2017-10-18T05:47:25-05:00</t>
  </si>
  <si>
    <t>ngutierrez_2017-10-18_05-48-34_-0500_Wed</t>
  </si>
  <si>
    <t>1-8d13a95743434652704ebd083e1441a9</t>
  </si>
  <si>
    <t>43026.2420669792</t>
  </si>
  <si>
    <t>2017-10-18T05:48:34-05:00</t>
  </si>
  <si>
    <t>ngutierrez_2017-10-18_05-49-19_-0500_Wed</t>
  </si>
  <si>
    <t>1-b713a32407c9a2b653394b619cc56af7</t>
  </si>
  <si>
    <t>43026.2425842593</t>
  </si>
  <si>
    <t>2017-10-18T05:49:19-05:00</t>
  </si>
  <si>
    <t>ngutierrez_2017-10-18_05-50-29_-0500_Wed</t>
  </si>
  <si>
    <t>1-1a36cccb1eab0082f64ae8ebb8610297</t>
  </si>
  <si>
    <t>Replace drover side starter. Repaired start switch inoperative. Removed passanger side starter. Diag. Hydroloc leak</t>
  </si>
  <si>
    <t>43026.2433940741</t>
  </si>
  <si>
    <t>2017-10-18T05:50:29-05:00</t>
  </si>
  <si>
    <t>ngutierrez_2017-10-18_05-52-35_-0500_Wed</t>
  </si>
  <si>
    <t>1-af3de6973c91906cd49fa42a52ad7458</t>
  </si>
  <si>
    <t>43026.2448567824</t>
  </si>
  <si>
    <t>2017-10-18T05:52:35-05:00</t>
  </si>
  <si>
    <t>ngutierrez_2017-10-18_05-53-38_-0500_Wed</t>
  </si>
  <si>
    <t>1-529728cb4a6558fa92da13a0f9093ba9</t>
  </si>
  <si>
    <t>316860776</t>
  </si>
  <si>
    <t>12673841</t>
  </si>
  <si>
    <t>Repaired marker lights. Tractor headlamp</t>
  </si>
  <si>
    <t>43026.2455857407</t>
  </si>
  <si>
    <t>2017-10-18T05:53:38-05:00</t>
  </si>
  <si>
    <t>ngutierrez_2017-10-18_05-55-46_-0500_Wed</t>
  </si>
  <si>
    <t>1-26d20f14c0ec96b9d243189f59f9defd</t>
  </si>
  <si>
    <t>316860628</t>
  </si>
  <si>
    <t>11288576</t>
  </si>
  <si>
    <t>E kill inoperative</t>
  </si>
  <si>
    <t>43026.2470677431</t>
  </si>
  <si>
    <t>2017-10-18T05:55:46-05:00</t>
  </si>
  <si>
    <t>ngutierrez_2017-10-18_05-56-51_-0500_Wed</t>
  </si>
  <si>
    <t>1-f223b108cd30f4f346289f8de1c4c660</t>
  </si>
  <si>
    <t>316860633</t>
  </si>
  <si>
    <t>Repaired loose rear wheel fender</t>
  </si>
  <si>
    <t>43026.2478229051</t>
  </si>
  <si>
    <t>2017-10-18T05:56:51-05:00</t>
  </si>
  <si>
    <t>ngutierrez_2017-10-18_05-59-03_-0500_Wed</t>
  </si>
  <si>
    <t>1-ee46095101eb762d83b2641ed3e85063</t>
  </si>
  <si>
    <t>316867732</t>
  </si>
  <si>
    <t>Diag 5 wheel not latching</t>
  </si>
  <si>
    <t>43026.2493463889</t>
  </si>
  <si>
    <t>2017-10-18T05:59:03-05:00</t>
  </si>
  <si>
    <t>ngutierrez_2017-10-18_06-00-15_-0500_Wed</t>
  </si>
  <si>
    <t>1-acb5bcaa4c87aaa3cd21d235065e6277</t>
  </si>
  <si>
    <t>Diag rigsaver fault. Replaced solenoid</t>
  </si>
  <si>
    <t>43026.2501798611</t>
  </si>
  <si>
    <t>2017-10-18T06:00:15-05:00</t>
  </si>
  <si>
    <t>ngutierrez_2017-10-18_06-01-24_-0500_Wed</t>
  </si>
  <si>
    <t>1-0aee2fe065adf6ebc6d47eb21f1c5a5d</t>
  </si>
  <si>
    <t>316860632</t>
  </si>
  <si>
    <t>Replaced inoperative worklights</t>
  </si>
  <si>
    <t>43026.2509780903</t>
  </si>
  <si>
    <t>2017-10-18T06:01:24-05:00</t>
  </si>
  <si>
    <t>ngutierrez_2017-10-18_06-02-55_-0500_Wed</t>
  </si>
  <si>
    <t>1-218c8bb2fbef3cfa1799cab4c1f96687</t>
  </si>
  <si>
    <t>Cpm3</t>
  </si>
  <si>
    <t>43026.2520301736</t>
  </si>
  <si>
    <t>2017-10-18T06:02:55-05:00</t>
  </si>
  <si>
    <t>ngutierrez_2017-10-25_06-35-43_-0500_Wed</t>
  </si>
  <si>
    <t>1-84ca5cea1aa6471aebc3c4552b6f12c9</t>
  </si>
  <si>
    <t>43033.2748079745</t>
  </si>
  <si>
    <t>2017-10-25T06:35:43-05:00</t>
  </si>
  <si>
    <t>ngutierrez_2017-10-25_06-37-24_-0500_Wed</t>
  </si>
  <si>
    <t>1-e968588c26b9a52bb12cabc241270b5d</t>
  </si>
  <si>
    <t>316885939</t>
  </si>
  <si>
    <t>Wash radiator coolers</t>
  </si>
  <si>
    <t>43033.2759792245</t>
  </si>
  <si>
    <t>2017-10-25T06:37:24-05:00</t>
  </si>
  <si>
    <t>ngutierrez_2017-10-25_06-38-11_-0500_Wed</t>
  </si>
  <si>
    <t>1-3764a1ad507e58145319d6520cb4b51c</t>
  </si>
  <si>
    <t>316885943</t>
  </si>
  <si>
    <t>Diag no start found hydrolic start coil inoperative</t>
  </si>
  <si>
    <t>43033.2765181366</t>
  </si>
  <si>
    <t>2017-10-25T06:38:11-05:00</t>
  </si>
  <si>
    <t>ngutierrez_2017-10-25_06-39-15_-0500_Wed</t>
  </si>
  <si>
    <t>1-b75b1b7c5e3888cf14bd686bdb44cabe</t>
  </si>
  <si>
    <t>43033.2772614699</t>
  </si>
  <si>
    <t>2017-10-25T06:39:15-05:00</t>
  </si>
  <si>
    <t>ngutierrez_2017-10-25_06-40-16_-0500_Wed</t>
  </si>
  <si>
    <t>1-b3460e8cd5b1d11796bc37d605ae8b77</t>
  </si>
  <si>
    <t>Replace lower pillar block</t>
  </si>
  <si>
    <t>43033.2779730208</t>
  </si>
  <si>
    <t>2017-10-25T06:40:16-05:00</t>
  </si>
  <si>
    <t>ngutierrez_2017-10-25_06-41-38_-0500_Wed</t>
  </si>
  <si>
    <t>1-f0fcc6d7e96f1c173fc8d261a99e989f</t>
  </si>
  <si>
    <t>43033.2789178819</t>
  </si>
  <si>
    <t>2017-10-25T06:41:38-05:00</t>
  </si>
  <si>
    <t>ngutierrez_2017-10-25_06-42-45_-0500_Wed</t>
  </si>
  <si>
    <t>1-70054015f648efaaa744e197a6ce6344</t>
  </si>
  <si>
    <t>316897585</t>
  </si>
  <si>
    <t>12422759</t>
  </si>
  <si>
    <t>Upgrade front brake lines</t>
  </si>
  <si>
    <t>43033.2796895486</t>
  </si>
  <si>
    <t>2017-10-25T06:42:45-05:00</t>
  </si>
  <si>
    <t>ngutierrez_2017-10-25_06-43-46_-0500_Wed</t>
  </si>
  <si>
    <t>1-0b362a8f3b974b53746f96d65b0cd720</t>
  </si>
  <si>
    <t>316897582</t>
  </si>
  <si>
    <t>Replace mudflaps and reflectors</t>
  </si>
  <si>
    <t>43033.2804047338</t>
  </si>
  <si>
    <t>2017-10-25T06:43:46-05:00</t>
  </si>
  <si>
    <t>ngutierrez_2017-10-25_06-44-42_-0500_Wed</t>
  </si>
  <si>
    <t>1-3abb03e3dd83eb67b5d938bc893305fd</t>
  </si>
  <si>
    <t>316436682</t>
  </si>
  <si>
    <t>11668423</t>
  </si>
  <si>
    <t>43033.2810527546</t>
  </si>
  <si>
    <t>2017-10-25T06:44:42-05:00</t>
  </si>
  <si>
    <t>ngutierrez_2017-10-25_06-46-04_-0500_Wed</t>
  </si>
  <si>
    <t>1-55fa7068630906abd3e629e64883e84e</t>
  </si>
  <si>
    <t>316902385</t>
  </si>
  <si>
    <t>Replaced various gauges</t>
  </si>
  <si>
    <t>43033.2820006019</t>
  </si>
  <si>
    <t>2017-10-25T06:46:04-05:00</t>
  </si>
  <si>
    <t>ngutierrez_2017-10-25_06-46-39_-0500_Wed</t>
  </si>
  <si>
    <t>1-dc978d38c43b20f2ae520ed6da126808</t>
  </si>
  <si>
    <t>Completely flush and fill contaminated power end oil</t>
  </si>
  <si>
    <t>43033.282404919</t>
  </si>
  <si>
    <t>2017-10-25T06:46:39-05:00</t>
  </si>
  <si>
    <t>ngutierrez_2017-10-25_06-50-15_-0500_Wed</t>
  </si>
  <si>
    <t>2-b3b2dae8248411306025c07a4c541ab1</t>
  </si>
  <si>
    <t>316908777</t>
  </si>
  <si>
    <t>Replace batteries on unit</t>
  </si>
  <si>
    <t>43033.2848982639</t>
  </si>
  <si>
    <t>2017-10-25T06:50:15-05:00</t>
  </si>
  <si>
    <t>ngutierrez_2017-10-25_06-51-55_-0500_Wed</t>
  </si>
  <si>
    <t>1-2789a7683039dd536161ce0baab48155</t>
  </si>
  <si>
    <t>316740610</t>
  </si>
  <si>
    <t>43033.2860564468</t>
  </si>
  <si>
    <t>2017-10-25T06:51:55-05:00</t>
  </si>
  <si>
    <t>ngutierrez_2017-10-25_06-52-31_-0500_Wed</t>
  </si>
  <si>
    <t>1-298b46d2b958872ba10b05d3afedd708</t>
  </si>
  <si>
    <t>316908787</t>
  </si>
  <si>
    <t>Replace drums and brake pads on middle axle</t>
  </si>
  <si>
    <t>43033.2864806597</t>
  </si>
  <si>
    <t>2017-10-25T06:52:31-05:00</t>
  </si>
  <si>
    <t>ngutierrez_2017-11-07_05-45-16_-0600_Tue</t>
  </si>
  <si>
    <t>1-c22a7a10398b7abfc7deecbf9d012e71</t>
  </si>
  <si>
    <t>316948195</t>
  </si>
  <si>
    <t>43046.2397766435</t>
  </si>
  <si>
    <t>2017-11-07T05:45:16-06:00</t>
  </si>
  <si>
    <t>ngutierrez_2017-11-07_05-46-11_-0600_Tue</t>
  </si>
  <si>
    <t>1-1f11f747302af5f77c0636c4e145681a</t>
  </si>
  <si>
    <t>Remove turbo and head oil coolers</t>
  </si>
  <si>
    <t>43046.2404141782</t>
  </si>
  <si>
    <t>2017-11-07T05:46:11-06:00</t>
  </si>
  <si>
    <t>ngutierrez_2017-11-07_05-48-01_-0600_Tue</t>
  </si>
  <si>
    <t>1-f659394f2d0b5a4cb8fbaa49900a48e4</t>
  </si>
  <si>
    <t>Install high pressure turbo and coolers</t>
  </si>
  <si>
    <t>43046.2416848148</t>
  </si>
  <si>
    <t>2017-11-07T05:48:01-06:00</t>
  </si>
  <si>
    <t>ngutierrez_2017-11-07_05-49-49_-0600_Tue</t>
  </si>
  <si>
    <t>1-ca9a8e41f2ee03b9503821ff64f5620d</t>
  </si>
  <si>
    <t>Extract broken power end bolts</t>
  </si>
  <si>
    <t>43046.2429343981</t>
  </si>
  <si>
    <t>2017-11-07T05:49:49-06:00</t>
  </si>
  <si>
    <t>ngutierrez_2017-11-07_05-50-52_-0600_Tue</t>
  </si>
  <si>
    <t>1-a579c6747eed5d45a340c9a55f60394c</t>
  </si>
  <si>
    <t>31696081</t>
  </si>
  <si>
    <t>Replaced pressure gauge</t>
  </si>
  <si>
    <t>43046.2436673264</t>
  </si>
  <si>
    <t>2017-11-07T05:50:52-06:00</t>
  </si>
  <si>
    <t>ngutierrez_2017-11-07_05-52-46_-0600_Tue</t>
  </si>
  <si>
    <t>1-28c423af0c2e650139c157d3aa89cfad</t>
  </si>
  <si>
    <t>43046.2449827199</t>
  </si>
  <si>
    <t>2017-11-07T05:52:46-06:00</t>
  </si>
  <si>
    <t>ngutierrez_2017-11-07_05-53-32_-0600_Tue</t>
  </si>
  <si>
    <t>1-cf63cb376c489cd7a9384d624f073f7a</t>
  </si>
  <si>
    <t>Flush coolant system various times</t>
  </si>
  <si>
    <t>43046.2455134838</t>
  </si>
  <si>
    <t>2017-11-07T05:53:32-06:00</t>
  </si>
  <si>
    <t>ngutierrez_2017-11-07_05-54-30_-0600_Tue</t>
  </si>
  <si>
    <t>1-18ecaac25187e56fa6a21a353dc3ade7</t>
  </si>
  <si>
    <t>Coolant leak on radiator pipe. Applied jb weld</t>
  </si>
  <si>
    <t>43046.2461908912</t>
  </si>
  <si>
    <t>2017-11-07T05:54:30-06:00</t>
  </si>
  <si>
    <t>ngutierrez_2017-11-07_05-56-26_-0600_Tue</t>
  </si>
  <si>
    <t>1-f9c4f8eb62a1ee0fa58135c7ff036129</t>
  </si>
  <si>
    <t>43046.2475314236</t>
  </si>
  <si>
    <t>2017-11-07T05:56:26-06:00</t>
  </si>
  <si>
    <t>ngutierrez_2017-11-07_05-58-07_-0600_Tue</t>
  </si>
  <si>
    <t>1-b465059856d97123a9eb84a1880ee274</t>
  </si>
  <si>
    <t>Applied jb weld</t>
  </si>
  <si>
    <t>43046.2486933333</t>
  </si>
  <si>
    <t>2017-11-07T05:58:07-06:00</t>
  </si>
  <si>
    <t>ngutierrez_2017-11-07_05-59-36_-0600_Tue</t>
  </si>
  <si>
    <t>1-37b4e2a67adeaaf666a000c2a7e18214</t>
  </si>
  <si>
    <t>Diag overheating trans</t>
  </si>
  <si>
    <t>43046.2497260532</t>
  </si>
  <si>
    <t>2017-11-07T05:59:36-06:00</t>
  </si>
  <si>
    <t>ngutierrez_2017-11-08_06-19-11_-0600_Wed</t>
  </si>
  <si>
    <t>1-03bca1b70e8636dd8ac94f12f63ae79f</t>
  </si>
  <si>
    <t>43047.2633297569</t>
  </si>
  <si>
    <t>2017-11-08T06:19:11-06:00</t>
  </si>
  <si>
    <t>nhernandez_2017-10-03_12-12-01_-0500_Tue</t>
  </si>
  <si>
    <t>1-8e25d02bab81a1c80280866d72745d56</t>
  </si>
  <si>
    <t>nhernandez</t>
  </si>
  <si>
    <t>Noe</t>
  </si>
  <si>
    <t>Hernandez, Noe</t>
  </si>
  <si>
    <t>12644993</t>
  </si>
  <si>
    <t>Washed tractor</t>
  </si>
  <si>
    <t>43011.5083547454</t>
  </si>
  <si>
    <t>2017-10-03T12:12:01-05:00</t>
  </si>
  <si>
    <t>nhernandez_2017-10-03_12-15-31_-0500_Tue</t>
  </si>
  <si>
    <t>1-498241bb4f870a8607a1190d971beebe</t>
  </si>
  <si>
    <t>12644995</t>
  </si>
  <si>
    <t>43011.5107793866</t>
  </si>
  <si>
    <t>2017-10-03T12:15:31-05:00</t>
  </si>
  <si>
    <t>nhernandez_2017-10-03_12-17-53_-0500_Tue</t>
  </si>
  <si>
    <t>2-1a49215c7bb48214a53c44037a9da123</t>
  </si>
  <si>
    <t>Replaced Mud Flap</t>
  </si>
  <si>
    <t>43011.5124258333</t>
  </si>
  <si>
    <t>2017-10-03T12:17:53-05:00</t>
  </si>
  <si>
    <t>nhernandez_2017-10-03_12-19-24_-0500_Tue</t>
  </si>
  <si>
    <t>1-a9b7286ad8173689b85943596bf21afb</t>
  </si>
  <si>
    <t>Replaced Steering axle hub oil</t>
  </si>
  <si>
    <t>43011.5134735185</t>
  </si>
  <si>
    <t>2017-10-03T12:19:24-05:00</t>
  </si>
  <si>
    <t>nhernandez_2017-10-03_12-20-52_-0500_Tue</t>
  </si>
  <si>
    <t>1-9b110efaecfe96870c343329928525b8</t>
  </si>
  <si>
    <t>Removed and inspected and alternator and belt. Replaced alternator guard and belt.</t>
  </si>
  <si>
    <t>43011.5144923264</t>
  </si>
  <si>
    <t>2017-10-03T12:20:52-05:00</t>
  </si>
  <si>
    <t>nhernandez_2017-10-03_12-30-34_-0500_Tue</t>
  </si>
  <si>
    <t>2-befb5b249ce7acaf2d42b0843928beaf</t>
  </si>
  <si>
    <t>Ran up engine to insure all works good</t>
  </si>
  <si>
    <t>43011.5212377662</t>
  </si>
  <si>
    <t>2017-10-03T12:30:34-05:00</t>
  </si>
  <si>
    <t>nhernandez_2017-10-03_12-33-05_-0500_Tue</t>
  </si>
  <si>
    <t>1-3c98373254384508af966c7f1ebcb3df</t>
  </si>
  <si>
    <t>Installed pillow block</t>
  </si>
  <si>
    <t>43011.5229748727</t>
  </si>
  <si>
    <t>2017-10-03T12:33:05-05:00</t>
  </si>
  <si>
    <t>nhernandez_2017-10-03_13-00-21_-0500_Tue</t>
  </si>
  <si>
    <t>1-f8a338dbd86da878d67c4499cb33ab09</t>
  </si>
  <si>
    <t>Inspected and cleaned all ct pumps 2 hrs.
Cleaned shop 2hrs.</t>
  </si>
  <si>
    <t>43011.5419174306</t>
  </si>
  <si>
    <t>2017-10-03T13:00:21-05:00</t>
  </si>
  <si>
    <t>nhernandez_2017-10-03_13-03-15_-0500_Tue</t>
  </si>
  <si>
    <t>1-80d1e7fe5149694536f0be7a143d49c9</t>
  </si>
  <si>
    <t>2017-10-02T12:30:00-05:00</t>
  </si>
  <si>
    <t>43011.543930463</t>
  </si>
  <si>
    <t>2017-10-03T13:03:15-05:00</t>
  </si>
  <si>
    <t>nhernandez_2017-10-03_13-04-13_-0500_Tue</t>
  </si>
  <si>
    <t>1-63531bbc604345a4ab0d8a46690efdf7</t>
  </si>
  <si>
    <t>2017-10-02T14:30:00-05:00</t>
  </si>
  <si>
    <t>Inspected cleaned and repaired CT pump number 5</t>
  </si>
  <si>
    <t>43011.5446041319</t>
  </si>
  <si>
    <t>2017-10-03T13:04:13-05:00</t>
  </si>
  <si>
    <t>nhernandez_2017-10-03_13-05-15_-0500_Tue</t>
  </si>
  <si>
    <t>1-3340830227b4cb0618ecf530931688f0</t>
  </si>
  <si>
    <t>Added rear hub axle oil</t>
  </si>
  <si>
    <t>43011.5453227662</t>
  </si>
  <si>
    <t>2017-10-03T13:05:15-05:00</t>
  </si>
  <si>
    <t>nhernandez_2017-10-03_13-09-32_-0500_Tue</t>
  </si>
  <si>
    <t>1-234bad94a7f4c57979f54dd4631ea6dd</t>
  </si>
  <si>
    <t>Drive back time off.</t>
  </si>
  <si>
    <t>43011.5482883912</t>
  </si>
  <si>
    <t>2017-10-03T13:09:32-05:00</t>
  </si>
  <si>
    <t>nhernandez_2017-10-17_23-14-34_-0500_Tue</t>
  </si>
  <si>
    <t>1-5e13f21d7f037aff081461542ce67760</t>
  </si>
  <si>
    <t>Repaired alternator wiring</t>
  </si>
  <si>
    <t>43025.9684559375</t>
  </si>
  <si>
    <t>2017-10-17T23:14:34-05:00</t>
  </si>
  <si>
    <t>nhernandez_2017-10-17_23-15-53_-0500_Tue</t>
  </si>
  <si>
    <t>1-026a91e16227f305f04aea7fa8f3ca58</t>
  </si>
  <si>
    <t>2017-10-17T09:30:00-05:00</t>
  </si>
  <si>
    <t>Washed accessory drive oil leak area</t>
  </si>
  <si>
    <t>43025.9693715856</t>
  </si>
  <si>
    <t>2017-10-17T23:15:53-05:00</t>
  </si>
  <si>
    <t>nhernandez_2017-10-17_23-17-20_-0500_Tue</t>
  </si>
  <si>
    <t>1-e0c22b6a758d4b376a0f5da1689744b3</t>
  </si>
  <si>
    <t>Repaired accessory drive oil leak. Replaced accessory drive kit.</t>
  </si>
  <si>
    <t>43025.9703765625</t>
  </si>
  <si>
    <t>2017-10-17T23:17:20-05:00</t>
  </si>
  <si>
    <t>nhernandez_2017-10-20_23-27-09_-0500_Fri</t>
  </si>
  <si>
    <t>1-15e4890f6377889729c387bee292873c</t>
  </si>
  <si>
    <t>316878134</t>
  </si>
  <si>
    <t>Replaced right angle fan and guard.</t>
  </si>
  <si>
    <t>43028.9771906829</t>
  </si>
  <si>
    <t>2017-10-20T23:27:09-05:00</t>
  </si>
  <si>
    <t>nhernandez_2017-10-20_23-30-03_-0500_Fri</t>
  </si>
  <si>
    <t>1-ef6e10c6fdeef4220589231c4d592bdd</t>
  </si>
  <si>
    <t>Replaced right angle fan driveshaft yokes, u-joints and straps.</t>
  </si>
  <si>
    <t>43028.9792046296</t>
  </si>
  <si>
    <t>2017-10-20T23:30:03-05:00</t>
  </si>
  <si>
    <t>nhernandez_2017-10-21_00-18-49_-0500_Sat</t>
  </si>
  <si>
    <t>2-ab012a7d26c3475fc70d4e57f042e1d4</t>
  </si>
  <si>
    <t>316884455</t>
  </si>
  <si>
    <t>Replaced #3 injector</t>
  </si>
  <si>
    <t>43029.0130713194</t>
  </si>
  <si>
    <t>2017-10-21T00:18:49-05:00</t>
  </si>
  <si>
    <t>nhernandez_2017-10-21_00-20-16_-0500_Sat</t>
  </si>
  <si>
    <t>1-7e5f4ccec4423ad6fa27d59b736bda67</t>
  </si>
  <si>
    <t>316876356</t>
  </si>
  <si>
    <t>11975776</t>
  </si>
  <si>
    <t>Replaced 2 air bags</t>
  </si>
  <si>
    <t>43029.0140847222</t>
  </si>
  <si>
    <t>2017-10-21T00:20:16-05:00</t>
  </si>
  <si>
    <t>nhernandez_2017-10-21_00-21-38_-0500_Sat</t>
  </si>
  <si>
    <t>1-82c14281f4f5b19e411cb581467f935e</t>
  </si>
  <si>
    <t>Removed and replaced alternator.</t>
  </si>
  <si>
    <t>43029.0150266782</t>
  </si>
  <si>
    <t>2017-10-21T00:21:38-05:00</t>
  </si>
  <si>
    <t>nhernandez_2017-10-21_00-23-08_-0500_Sat</t>
  </si>
  <si>
    <t>2-56c177260cbc99ad134fa28226319531</t>
  </si>
  <si>
    <t>11886970</t>
  </si>
  <si>
    <t>43029.016072963</t>
  </si>
  <si>
    <t>2017-10-21T00:23:08-05:00</t>
  </si>
  <si>
    <t>nhernandez_2017-10-21_00-24-12_-0500_Sat</t>
  </si>
  <si>
    <t>1-b0d1fe6e7be16ada7217c23f0f5ed6e1</t>
  </si>
  <si>
    <t>316887421</t>
  </si>
  <si>
    <t>Replaced air bag. 2 hrs.
Cleaned and swept shop. 1 hr.</t>
  </si>
  <si>
    <t>43029.0168132755</t>
  </si>
  <si>
    <t>2017-10-21T00:24:12-05:00</t>
  </si>
  <si>
    <t>nhernandez_2017-10-23_01-53-44_-0500_Mon</t>
  </si>
  <si>
    <t>1-1e857500e16f48ee2e701e991060c249</t>
  </si>
  <si>
    <t>2017-10-22T15:00:00-05:00</t>
  </si>
  <si>
    <t>Repack 6x5 centrifugal pumps</t>
  </si>
  <si>
    <t>43031.0789891319</t>
  </si>
  <si>
    <t>2017-10-23T01:53:44-05:00</t>
  </si>
  <si>
    <t>nhernandez_2017-10-23_01-55-04_-0500_Mon</t>
  </si>
  <si>
    <t>1-fed3aaabd58aedcb4ddc6eab64716e5d</t>
  </si>
  <si>
    <t>12940659</t>
  </si>
  <si>
    <t>43031.0799179514</t>
  </si>
  <si>
    <t>2017-10-23T01:55:04-05:00</t>
  </si>
  <si>
    <t>nhernandez_2017-10-23_01-56-01_-0500_Mon</t>
  </si>
  <si>
    <t>1-c05eba45ed7b1e6603a38bde209d09e0</t>
  </si>
  <si>
    <t>Installed document holder</t>
  </si>
  <si>
    <t>43031.08057375</t>
  </si>
  <si>
    <t>2017-10-23T01:56:01-05:00</t>
  </si>
  <si>
    <t>nhernandez_2017-10-25_10-19-48_-0500_Wed</t>
  </si>
  <si>
    <t>1-49fe523a9cd6db23658dbd508ea8296f</t>
  </si>
  <si>
    <t>Run up test. Determined both augers need adjustment.</t>
  </si>
  <si>
    <t>43033.4304208681</t>
  </si>
  <si>
    <t>2017-10-25T10:19:48-05:00</t>
  </si>
  <si>
    <t>nhernandez_2017-10-25_10-21-31_-0500_Wed</t>
  </si>
  <si>
    <t>1-2a83f7480d85da0197c1d7e9c8d82da3</t>
  </si>
  <si>
    <t>Removed and replaced hydraulic hoses for suction pump.</t>
  </si>
  <si>
    <t>43033.4316142361</t>
  </si>
  <si>
    <t>2017-10-25T10:21:31-05:00</t>
  </si>
  <si>
    <t>nhernandez_2017-11-01_07-54-08_-0500_Wed</t>
  </si>
  <si>
    <t>1-81ad730d4d5df1144bb93c8a65ef63aa</t>
  </si>
  <si>
    <t>Replaced discharge pump and cleaned shop.</t>
  </si>
  <si>
    <t>43040.32926625</t>
  </si>
  <si>
    <t>2017-11-01T07:54:08-05:00</t>
  </si>
  <si>
    <t>nhernandez_2017-11-02_06-54-55_-0500_Thu</t>
  </si>
  <si>
    <t>1-3280e85b619b9f6ac62a4ee98c77b0cf</t>
  </si>
  <si>
    <t>Installed discharge pump manifold and tub manifold.</t>
  </si>
  <si>
    <t>43041.2881397222</t>
  </si>
  <si>
    <t>2017-11-02T06:54:55-05:00</t>
  </si>
  <si>
    <t>nhernandez_2017-11-07_05-45-41_-0600_Tue</t>
  </si>
  <si>
    <t>1-9430169378b1ca47749a462f41cb0921</t>
  </si>
  <si>
    <t>316955868</t>
  </si>
  <si>
    <t>12271934</t>
  </si>
  <si>
    <t>Torqued all wheel nuts o both axles to correct specs.</t>
  </si>
  <si>
    <t>43046.2400650579</t>
  </si>
  <si>
    <t>2017-11-07T05:45:41-06:00</t>
  </si>
  <si>
    <t>nhernandez_2017-11-07_05-47-44_-0600_Tue</t>
  </si>
  <si>
    <t>1-44ec255a4c71e9a9c9860f21e6a1c5da</t>
  </si>
  <si>
    <t>Adjusted all brakes</t>
  </si>
  <si>
    <t>43046.2414915972</t>
  </si>
  <si>
    <t>2017-11-07T05:47:44-06:00</t>
  </si>
  <si>
    <t>nhernandez_2017-11-07_05-49-32_-0600_Tue</t>
  </si>
  <si>
    <t>1-3b006b05b47505dae76e243d5647ed28</t>
  </si>
  <si>
    <t>316958832</t>
  </si>
  <si>
    <t>11580921</t>
  </si>
  <si>
    <t>Remove the replace air intake hose gasket</t>
  </si>
  <si>
    <t>43046.2427328009</t>
  </si>
  <si>
    <t>2017-11-07T05:49:32-06:00</t>
  </si>
  <si>
    <t>nhernandez_2017-11-07_05-51-49_-0600_Tue</t>
  </si>
  <si>
    <t>1-ee6ea8bebb0e67d990742a2daf88b110</t>
  </si>
  <si>
    <t>11858857</t>
  </si>
  <si>
    <t>DOT C</t>
  </si>
  <si>
    <t>43046.2443195602</t>
  </si>
  <si>
    <t>2017-11-07T05:51:49-06:00</t>
  </si>
  <si>
    <t>nhernandez_2017-11-07_05-52-34_-0600_Tue</t>
  </si>
  <si>
    <t>1-d95f341370633085d235a7a0463f7bee</t>
  </si>
  <si>
    <t>316961591</t>
  </si>
  <si>
    <t>Replace license plate light assembly and tail light</t>
  </si>
  <si>
    <t>43046.2448483218</t>
  </si>
  <si>
    <t>2017-11-07T05:52:34-06:00</t>
  </si>
  <si>
    <t>nhernandez_2017-11-07_05-54-06_-0600_Tue</t>
  </si>
  <si>
    <t>2-0bd4e8a0ac633e2153a7599f288b1412</t>
  </si>
  <si>
    <t>316958775</t>
  </si>
  <si>
    <t>Installed tub and components</t>
  </si>
  <si>
    <t>43046.2459067361</t>
  </si>
  <si>
    <t>2017-11-07T05:54:06-06:00</t>
  </si>
  <si>
    <t>nhernandez_2017-11-07_08-44-07_-0600_Tue</t>
  </si>
  <si>
    <t>1-9b3274e9fa616ec74375b2731677aa1e</t>
  </si>
  <si>
    <t>Remove broken bolts from balancer</t>
  </si>
  <si>
    <t>43046.3639813542</t>
  </si>
  <si>
    <t>2017-11-07T08:44:07-06:00</t>
  </si>
  <si>
    <t>nhernandez_2017-11-07_08-45-39_-0600_Tue</t>
  </si>
  <si>
    <t>1-a88e88c01637f83df1a928915bd99b77</t>
  </si>
  <si>
    <t>Remove the air filters and assemblies</t>
  </si>
  <si>
    <t>43046.3650353009</t>
  </si>
  <si>
    <t>2017-11-07T08:45:39-06:00</t>
  </si>
  <si>
    <t>nhernandez_2017-11-07_08-47-33_-0600_Tue</t>
  </si>
  <si>
    <t>1-c00d07aad5eebf8315d28f2557db9ed8</t>
  </si>
  <si>
    <t>316967162</t>
  </si>
  <si>
    <t>11110503</t>
  </si>
  <si>
    <t>43046.3663656366</t>
  </si>
  <si>
    <t>2017-11-07T08:47:33-06:00</t>
  </si>
  <si>
    <t>nhernandez_2017-11-08_07-41-31_-0600_Wed</t>
  </si>
  <si>
    <t>1-6341142588b54026c7f5e001b2f9fea5</t>
  </si>
  <si>
    <t>Replace rear engine cover gaskets.</t>
  </si>
  <si>
    <t>43047.3205032292</t>
  </si>
  <si>
    <t>2017-11-08T07:41:31-06:00</t>
  </si>
  <si>
    <t>nhernandez_2017-11-08_07-43-09_-0600_Wed</t>
  </si>
  <si>
    <t>2-f44099f5ae7c32680f8b65a73d402d97</t>
  </si>
  <si>
    <t>Removed power and cover and cleaned area. Installed new bolts.</t>
  </si>
  <si>
    <t>43047.3216395718</t>
  </si>
  <si>
    <t>nhernandez_2017-11-08_07-45-59_-0600_Wed</t>
  </si>
  <si>
    <t>1-1b01f542bed2815e5514bba1677d751a</t>
  </si>
  <si>
    <t>Removed and replaced air compressor.</t>
  </si>
  <si>
    <t>43047.3236081019</t>
  </si>
  <si>
    <t>2017-11-08T07:45:59-06:00</t>
  </si>
  <si>
    <t>odelagarza_2017-10-04_18-39-12_-0500_Wed</t>
  </si>
  <si>
    <t>1-3c6ec29cc1bb8013ed0e477f7130aee1</t>
  </si>
  <si>
    <t>odelagarza</t>
  </si>
  <si>
    <t>De la Garza</t>
  </si>
  <si>
    <t>Oscar</t>
  </si>
  <si>
    <t>De la Garza, Oscar</t>
  </si>
  <si>
    <t>105908191</t>
  </si>
  <si>
    <t>Fluid end assy</t>
  </si>
  <si>
    <t>43012.7772254282</t>
  </si>
  <si>
    <t>2017-10-04T18:39:12-05:00</t>
  </si>
  <si>
    <t>odelagarza_2017-10-04_18-41-40_-0500_Wed</t>
  </si>
  <si>
    <t>1-cf5e0d85aa6a12a82d57f71b026316c4</t>
  </si>
  <si>
    <t>105908192</t>
  </si>
  <si>
    <t>43012.7789385185</t>
  </si>
  <si>
    <t>2017-10-04T18:41:40-05:00</t>
  </si>
  <si>
    <t>odelagarza_2017-10-04_18-42-45_-0500_Wed</t>
  </si>
  <si>
    <t>1-d1021ba3ce6a3ba4e8a3d99b4cd6efe5</t>
  </si>
  <si>
    <t>105908180</t>
  </si>
  <si>
    <t>Fluidend assy</t>
  </si>
  <si>
    <t>43012.7796949306</t>
  </si>
  <si>
    <t>2017-10-04T18:42:45-05:00</t>
  </si>
  <si>
    <t>odelagarza_2017-10-04_18-43-50_-0500_Wed</t>
  </si>
  <si>
    <t>1-1b5965bb64e332b26b16d6870af54646</t>
  </si>
  <si>
    <t>105908188</t>
  </si>
  <si>
    <t>Fuidend assy</t>
  </si>
  <si>
    <t>43012.7804440046</t>
  </si>
  <si>
    <t>2017-10-04T18:43:50-05:00</t>
  </si>
  <si>
    <t>odelagarza_2017-10-04_18-44-53_-0500_Wed</t>
  </si>
  <si>
    <t>1-e403f8ecafce5c000f0b5c92ab66e171</t>
  </si>
  <si>
    <t>105605074</t>
  </si>
  <si>
    <t>Power end  assy</t>
  </si>
  <si>
    <t>43012.7811762037</t>
  </si>
  <si>
    <t>2017-10-04T18:44:53-05:00</t>
  </si>
  <si>
    <t>odelagarza_2017-10-06_05-22-28_-0500_Fri</t>
  </si>
  <si>
    <t>1-cc70321e23e8f9fc243ae21b6570072e</t>
  </si>
  <si>
    <t>105908177</t>
  </si>
  <si>
    <t>Fluid end assy
No Graza en los ploges</t>
  </si>
  <si>
    <t>43014.2239393403</t>
  </si>
  <si>
    <t>2017-10-06T05:22:28-05:00</t>
  </si>
  <si>
    <t>odelagarza_2017-10-06_17-08-34_-0500_Fri</t>
  </si>
  <si>
    <t>1-df49c96f1dac51e2f37db4b5d2007211</t>
  </si>
  <si>
    <t>105908178</t>
  </si>
  <si>
    <t>Fuid end assy</t>
  </si>
  <si>
    <t>43014.7142847685</t>
  </si>
  <si>
    <t>2017-10-06T17:08:34-05:00</t>
  </si>
  <si>
    <t>odelagarza_2017-10-06_17-15-39_-0500_Fri</t>
  </si>
  <si>
    <t>1-c806dbb275a451964e4b2b8ad868a55f</t>
  </si>
  <si>
    <t>Power end Q10 ASSY</t>
  </si>
  <si>
    <t>43014.7192097685</t>
  </si>
  <si>
    <t>2017-10-06T17:15:39-05:00</t>
  </si>
  <si>
    <t>odelagarza_2017-10-06_17-22-29_-0500_Fri</t>
  </si>
  <si>
    <t>1-6c20d4853f41844ca20f198d725448a9</t>
  </si>
  <si>
    <t>105908179</t>
  </si>
  <si>
    <t>43014.7239502083</t>
  </si>
  <si>
    <t>2017-10-06T17:22:29-05:00</t>
  </si>
  <si>
    <t>odelagarza_2017-10-06_17-24-26_-0500_Fri</t>
  </si>
  <si>
    <t>1-8e32053866d8e3e5302c6b211c920820</t>
  </si>
  <si>
    <t>105908181</t>
  </si>
  <si>
    <t>43014.7253017245</t>
  </si>
  <si>
    <t>2017-10-06T17:24:26-05:00</t>
  </si>
  <si>
    <t>odelagarza_2017-10-09_17-22-47_-0500_Mon</t>
  </si>
  <si>
    <t>1-01cc31a660c72ef89e49de3f59133047</t>
  </si>
  <si>
    <t>Istalar flanchas en fluid end y torquear</t>
  </si>
  <si>
    <t>43017.7241629861</t>
  </si>
  <si>
    <t>2017-10-09T17:22:47-05:00</t>
  </si>
  <si>
    <t>odelagarza_2017-10-09_17-24-49_-0500_Mon</t>
  </si>
  <si>
    <t>1-52cf6afe9dc002a825972875994390a8</t>
  </si>
  <si>
    <t>Instalar fenchas enel fluid end y torquear</t>
  </si>
  <si>
    <t>43017.7255675116</t>
  </si>
  <si>
    <t>2017-10-09T17:24:49-05:00</t>
  </si>
  <si>
    <t>odelagarza_2017-10-09_17-26-08_-0500_Mon</t>
  </si>
  <si>
    <t>1-85e7734390faf5a1338e8ee4289984ed</t>
  </si>
  <si>
    <t>Instalar flenchas en el fluid end y torquear</t>
  </si>
  <si>
    <t>43017.7264922338</t>
  </si>
  <si>
    <t>2017-10-09T17:26:08-05:00</t>
  </si>
  <si>
    <t>odelagarza_2017-10-09_17-27-45_-0500_Mon</t>
  </si>
  <si>
    <t>1-1a06fd762338433b9b272c02ce28e1b0</t>
  </si>
  <si>
    <t>43017.7276108218</t>
  </si>
  <si>
    <t>2017-10-09T17:27:45-05:00</t>
  </si>
  <si>
    <t>odelagarza_2017-10-09_17-29-11_-0500_Mon</t>
  </si>
  <si>
    <t>1-f4e6ab1851aaa7761b97c6973f05f58b</t>
  </si>
  <si>
    <t>Instalar flanchas en el fluid end y torquear</t>
  </si>
  <si>
    <t>43017.7286018866</t>
  </si>
  <si>
    <t>2017-10-09T17:29:11-05:00</t>
  </si>
  <si>
    <t>odelagarza_2017-10-09_17-30-18_-0500_Mon</t>
  </si>
  <si>
    <t>1-aa5d50126104ee00bd93d1371504fe60</t>
  </si>
  <si>
    <t>43017.7293776042</t>
  </si>
  <si>
    <t>2017-10-09T17:30:18-05:00</t>
  </si>
  <si>
    <t>odelagarza_2017-10-09_17-33-45_-0500_Mon</t>
  </si>
  <si>
    <t>1-37cc5f53506225d69871e4fc22143f75</t>
  </si>
  <si>
    <t>Istalar flanchas en el fluid end y torquear</t>
  </si>
  <si>
    <t>43017.7317752662</t>
  </si>
  <si>
    <t>2017-10-09T17:33:45-05:00</t>
  </si>
  <si>
    <t>odelagarza_2017-10-09_17-34-50_-0500_Mon</t>
  </si>
  <si>
    <t>1-308959bc745a3ce8fc3cdbb01284288c</t>
  </si>
  <si>
    <t>105914078</t>
  </si>
  <si>
    <t>Istalar sensor  en el fluid end</t>
  </si>
  <si>
    <t>43017.7325275579</t>
  </si>
  <si>
    <t>2017-10-09T17:34:50-05:00</t>
  </si>
  <si>
    <t>odelagarza_2017-10-09_17-36-53_-0500_Mon</t>
  </si>
  <si>
    <t>1-311bdf01f14b272a564c83f4c5645000</t>
  </si>
  <si>
    <t>105914079</t>
  </si>
  <si>
    <t>Instalar sensor en el fluid end</t>
  </si>
  <si>
    <t>43017.7339562269</t>
  </si>
  <si>
    <t>2017-10-09T17:36:53-05:00</t>
  </si>
  <si>
    <t>odelagarza_2017-10-09_17-37-39_-0500_Mon</t>
  </si>
  <si>
    <t>1-84561acc82c0009237bd5b168f6e6f00</t>
  </si>
  <si>
    <t>105914081</t>
  </si>
  <si>
    <t>43017.7344903472</t>
  </si>
  <si>
    <t>2017-10-09T17:37:39-05:00</t>
  </si>
  <si>
    <t>odelagarza_2017-10-09_17-38-33_-0500_Mon</t>
  </si>
  <si>
    <t>1-d2398c0106dbac831d54626e15c335d3</t>
  </si>
  <si>
    <t>105914082</t>
  </si>
  <si>
    <t>43017.7351088194</t>
  </si>
  <si>
    <t>2017-10-09T17:38:33-05:00</t>
  </si>
  <si>
    <t>odelagarza_2017-10-10_16-49-06_-0500_Tue</t>
  </si>
  <si>
    <t>1-ade1ef1ca2bbecc845344a80915af6fd</t>
  </si>
  <si>
    <t>105918869</t>
  </si>
  <si>
    <t>HT2000 DESASENBLO</t>
  </si>
  <si>
    <t>43018.7007666782</t>
  </si>
  <si>
    <t>2017-10-10T16:49:06-05:00</t>
  </si>
  <si>
    <t>odelagarza_2017-10-11_18-41-29_-0500_Wed</t>
  </si>
  <si>
    <t>2-b8983e8fc906ef2adde412bad295a235</t>
  </si>
  <si>
    <t>105918871</t>
  </si>
  <si>
    <t>HT 2000 Tear down</t>
  </si>
  <si>
    <t>43019.7788080556</t>
  </si>
  <si>
    <t>2017-10-11T18:41:29-05:00</t>
  </si>
  <si>
    <t>odelagarza_2017-10-12_17-54-20_-0500_Thu</t>
  </si>
  <si>
    <t>2-9a516ffa454d8779226451f2e954faca</t>
  </si>
  <si>
    <t>105918870</t>
  </si>
  <si>
    <t>HT 2000  tear down</t>
  </si>
  <si>
    <t>43020.7460672106</t>
  </si>
  <si>
    <t>2017-10-12T17:54:20-05:00</t>
  </si>
  <si>
    <t>odelagarza_2017-10-13_17-00-57_-0500_Fri</t>
  </si>
  <si>
    <t>1-1e3487dfb53f8f8a5f5e44665e538dee</t>
  </si>
  <si>
    <t>105918865</t>
  </si>
  <si>
    <t>HT2000 tear down</t>
  </si>
  <si>
    <t>43021.7090031019</t>
  </si>
  <si>
    <t>2017-10-13T17:00:57-05:00</t>
  </si>
  <si>
    <t>odelagarza_2017-10-16_16-55-52_-0500_Mon</t>
  </si>
  <si>
    <t>1-99593b71622a606e5b9067a1d5245491</t>
  </si>
  <si>
    <t>105918866</t>
  </si>
  <si>
    <t>43024.7054630093</t>
  </si>
  <si>
    <t>2017-10-16T16:55:52-05:00</t>
  </si>
  <si>
    <t>odelagarza_2017-10-17_18-22-33_-0500_Tue</t>
  </si>
  <si>
    <t>1-d1541582f2bc5ac2d31dc10714a20059</t>
  </si>
  <si>
    <t>105918867</t>
  </si>
  <si>
    <t>43025.7656609491</t>
  </si>
  <si>
    <t>2017-10-17T18:22:33-05:00</t>
  </si>
  <si>
    <t>odelagarza_2017-10-26_05-11-20_-0500_Thu</t>
  </si>
  <si>
    <t>1-2919cba3e42bcc48154bc9bf9ec6a5d1</t>
  </si>
  <si>
    <t>105925606</t>
  </si>
  <si>
    <t>Tear down</t>
  </si>
  <si>
    <t>43034.2162109838</t>
  </si>
  <si>
    <t>2017-10-26T05:11:20-05:00</t>
  </si>
  <si>
    <t>odelagarza_2017-10-26_17-10-16_-0500_Thu</t>
  </si>
  <si>
    <t>1-868398d2a1133b76b9c68607b783b3ab</t>
  </si>
  <si>
    <t>105925604</t>
  </si>
  <si>
    <t>43034.7154634722</t>
  </si>
  <si>
    <t>2017-10-26T17:10:16-05:00</t>
  </si>
  <si>
    <t>odelagarza_2017-10-27_21-03-23_-0500_Fri</t>
  </si>
  <si>
    <t>2-8afe6d0c4f08ef8ca1348cfb575d3589</t>
  </si>
  <si>
    <t>105925605</t>
  </si>
  <si>
    <t>43035.8773590972</t>
  </si>
  <si>
    <t>2017-10-27T21:03:23-05:00</t>
  </si>
  <si>
    <t>omartinez_2017-10-03_08-01-33_-0500_Tue</t>
  </si>
  <si>
    <t>1-e79d65ad6e70d5cb9a163ef4ddf14ad0</t>
  </si>
  <si>
    <t>omartinez</t>
  </si>
  <si>
    <t>Omar</t>
  </si>
  <si>
    <t>Martinez, Omar</t>
  </si>
  <si>
    <t>Install motor parts and wash power end tank</t>
  </si>
  <si>
    <t>43011.3344194097</t>
  </si>
  <si>
    <t>2017-10-03T08:01:33-05:00</t>
  </si>
  <si>
    <t>omartinez_2017-10-03_08-02-29_-0500_Tue</t>
  </si>
  <si>
    <t>1-f9826515d1978ba7f61b8a57da9798a0</t>
  </si>
  <si>
    <t>43011.3350596065</t>
  </si>
  <si>
    <t>2017-10-03T08:02:29-05:00</t>
  </si>
  <si>
    <t>omartinez_2017-10-04_07-51-54_-0500_Wed</t>
  </si>
  <si>
    <t>1-86704a24f136d76d1b3d8c110608a965</t>
  </si>
  <si>
    <t>316769379</t>
  </si>
  <si>
    <t>43012.3277196644</t>
  </si>
  <si>
    <t>2017-10-04T07:51:54-05:00</t>
  </si>
  <si>
    <t>omartinez_2017-10-11_19-37-31_-0500_Wed</t>
  </si>
  <si>
    <t>1-13a42f4a0ee1bf03e7fcf38c84a48f65</t>
  </si>
  <si>
    <t>S76C3 P.M.</t>
  </si>
  <si>
    <t>43019.8177199421</t>
  </si>
  <si>
    <t>2017-10-11T19:37:31-05:00</t>
  </si>
  <si>
    <t>omartinez_2017-10-13_19-48-39_-0500_Fri</t>
  </si>
  <si>
    <t>1-cf208daf6584a3610deb7cfb1d8a54cf</t>
  </si>
  <si>
    <t>43021.8254576042</t>
  </si>
  <si>
    <t>2017-10-13T19:48:39-05:00</t>
  </si>
  <si>
    <t>omartinez_2017-10-13_19-49-41_-0500_Fri</t>
  </si>
  <si>
    <t>1-50bab0b6cf18b65e72a23acbb4e30d29</t>
  </si>
  <si>
    <t>43021.8261797106</t>
  </si>
  <si>
    <t>2017-10-13T19:49:41-05:00</t>
  </si>
  <si>
    <t>omartinez_2017-10-16_19-40-05_-0500_Mon</t>
  </si>
  <si>
    <t>1-22fab4f6969ffb783e8197db76640871</t>
  </si>
  <si>
    <t>New unit rig up/fix repairs</t>
  </si>
  <si>
    <t>43024.8195132292</t>
  </si>
  <si>
    <t>2017-10-16T19:40:05-05:00</t>
  </si>
  <si>
    <t>omartinez_2017-10-16_19-40-56_-0500_Mon</t>
  </si>
  <si>
    <t>3-962e62d03dccc9b1f98d3250a284cdd8</t>
  </si>
  <si>
    <t>43024.8200944444</t>
  </si>
  <si>
    <t>2017-10-16T19:40:56-05:00</t>
  </si>
  <si>
    <t>omartinez_2017-10-16_19-42-27_-0500_Mon</t>
  </si>
  <si>
    <t>1-350da207a43c49b787356bbb44b43f5e</t>
  </si>
  <si>
    <t>43024.8211568403</t>
  </si>
  <si>
    <t>2017-10-16T19:42:27-05:00</t>
  </si>
  <si>
    <t>omartinez_2017-10-16_19-43-19_-0500_Mon</t>
  </si>
  <si>
    <t>1-63547ae8c65f2a450f0a661ec317c213</t>
  </si>
  <si>
    <t>Troubleshoot and replace worklight</t>
  </si>
  <si>
    <t>43024.8217510764</t>
  </si>
  <si>
    <t>2017-10-16T19:43:19-05:00</t>
  </si>
  <si>
    <t>omartinez_2017-10-16_19-44-28_-0500_Mon</t>
  </si>
  <si>
    <t>1-1fbb5da2dc2135628c06860fdbc75ed7</t>
  </si>
  <si>
    <t>Replace alternator</t>
  </si>
  <si>
    <t>43024.8225498032</t>
  </si>
  <si>
    <t>2017-10-16T19:44:28-05:00</t>
  </si>
  <si>
    <t>omartinez_2017-10-16_19-45-18_-0500_Mon</t>
  </si>
  <si>
    <t>1-a686aaa7ec8cf2fe18e01bad83e3f79d</t>
  </si>
  <si>
    <t>43024.8231309954</t>
  </si>
  <si>
    <t>2017-10-16T19:45:18-05:00</t>
  </si>
  <si>
    <t>omartinez_2017-10-17_19-17-50_-0500_Tue</t>
  </si>
  <si>
    <t>1-8b4d4f1c7604a1f7de4c754d988f904d</t>
  </si>
  <si>
    <t>S76C PM</t>
  </si>
  <si>
    <t>43025.8040564583</t>
  </si>
  <si>
    <t>2017-10-17T19:17:50-05:00</t>
  </si>
  <si>
    <t>omartinez_2017-10-17_19-18-46_-0500_Tue</t>
  </si>
  <si>
    <t>1-6f4b4ce19c24d9fb6a12de5ea59dee8b</t>
  </si>
  <si>
    <t>43025.8047013194</t>
  </si>
  <si>
    <t>2017-10-17T19:18:46-05:00</t>
  </si>
  <si>
    <t>omartinez_2017-10-18_19-45-17_-0500_Wed</t>
  </si>
  <si>
    <t>1-849714ce370b002513cc90c5d8cd8739</t>
  </si>
  <si>
    <t>43026.8231207523</t>
  </si>
  <si>
    <t>2017-10-18T19:45:17-05:00</t>
  </si>
  <si>
    <t>omartinez_2017-10-20_18-39-42_-0500_Fri</t>
  </si>
  <si>
    <t>1-78e3144cb23c34e23613b341e72f1ea9</t>
  </si>
  <si>
    <t>43028.77757</t>
  </si>
  <si>
    <t>2017-10-20T18:39:42-05:00</t>
  </si>
  <si>
    <t>omartinez_2017-10-20_18-41-09_-0500_Fri</t>
  </si>
  <si>
    <t>1-0518fbe78c485dec0157e8c5e166c70a</t>
  </si>
  <si>
    <t>Repair leaks on hydraulic system and remove and replace orings</t>
  </si>
  <si>
    <t>43028.7785813889</t>
  </si>
  <si>
    <t>2017-10-20T18:41:09-05:00</t>
  </si>
  <si>
    <t>omartinez_2017-10-20_18-42-30_-0500_Fri</t>
  </si>
  <si>
    <t>1-e8c117422defbb49506dcc947e95d603</t>
  </si>
  <si>
    <t>43028.7795222801</t>
  </si>
  <si>
    <t>2017-10-20T18:42:30-05:00</t>
  </si>
  <si>
    <t>omartinez_2017-10-20_18-43-35_-0500_Fri</t>
  </si>
  <si>
    <t>1-7f12a6fae381f73de27f20a84819279d</t>
  </si>
  <si>
    <t>Replace transmission filter housing</t>
  </si>
  <si>
    <t>43028.7802673611</t>
  </si>
  <si>
    <t>2017-10-20T18:43:35-05:00</t>
  </si>
  <si>
    <t>omartinez_2017-10-20_18-44-34_-0500_Fri</t>
  </si>
  <si>
    <t>1-2eae60ae859011b8b2ccb1784f504d42</t>
  </si>
  <si>
    <t>Power end catch pan broken remove and replace</t>
  </si>
  <si>
    <t>43028.7809515278</t>
  </si>
  <si>
    <t>2017-10-20T18:44:34-05:00</t>
  </si>
  <si>
    <t>omartinez_2017-10-20_18-45-49_-0500_Fri</t>
  </si>
  <si>
    <t>1-f82250d5d3631d9b13bbe74a9f89a0fd</t>
  </si>
  <si>
    <t>2017-10-20T22:00:00-05:00</t>
  </si>
  <si>
    <t>43028.781818206</t>
  </si>
  <si>
    <t>2017-10-20T18:45:49-05:00</t>
  </si>
  <si>
    <t>omartinez_2017-10-20_18-46-22_-0500_Fri</t>
  </si>
  <si>
    <t>1-4f1712503ea19d73adfc6101bd339565</t>
  </si>
  <si>
    <t>Right side pto need to replace seal</t>
  </si>
  <si>
    <t>43028.7821998148</t>
  </si>
  <si>
    <t>2017-10-20T18:46:22-05:00</t>
  </si>
  <si>
    <t>omartinez_2017-10-20_18-47-12_-0500_Fri</t>
  </si>
  <si>
    <t>1-810ac3195f107cc9893c2b30b43b0790</t>
  </si>
  <si>
    <t>Remove and replace DOT tape</t>
  </si>
  <si>
    <t>43028.7827798495</t>
  </si>
  <si>
    <t>2017-10-20T18:47:12-05:00</t>
  </si>
  <si>
    <t>omartinez_2017-10-24_14-01-09_-0500_Tue</t>
  </si>
  <si>
    <t>1-7d471ac5470ee769290bc4b27b48cdbb</t>
  </si>
  <si>
    <t>43032.5841353704</t>
  </si>
  <si>
    <t>2017-10-24T14:01:09-05:00</t>
  </si>
  <si>
    <t>omartinez_2017-10-24_14-02-13_-0500_Tue</t>
  </si>
  <si>
    <t>1-91871f0a241d30c9f103bebcc4635a41</t>
  </si>
  <si>
    <t>Replace murphy gauge</t>
  </si>
  <si>
    <t>43032.5848799074</t>
  </si>
  <si>
    <t>2017-10-24T14:02:13-05:00</t>
  </si>
  <si>
    <t>omartinez_2017-10-24_14-03-32_-0500_Tue</t>
  </si>
  <si>
    <t>1-520fa42356c1b6243651e87df0dff559</t>
  </si>
  <si>
    <t>Replace crosshead #2 clean covers</t>
  </si>
  <si>
    <t>43032.5857907986</t>
  </si>
  <si>
    <t>2017-10-24T14:03:32-05:00</t>
  </si>
  <si>
    <t>omartinez_2017-10-24_14-04-33_-0500_Tue</t>
  </si>
  <si>
    <t>1-99bec554645f8c58e76665fc92b2ab6a</t>
  </si>
  <si>
    <t>43032.5865020833</t>
  </si>
  <si>
    <t>2017-10-24T14:04:33-05:00</t>
  </si>
  <si>
    <t>omartinez_2017-10-24_14-05-18_-0500_Tue</t>
  </si>
  <si>
    <t>1-051680c77f2efc6ab52401a147e45b5d</t>
  </si>
  <si>
    <t>S76C3 PM</t>
  </si>
  <si>
    <t>43032.5870189352</t>
  </si>
  <si>
    <t>2017-10-24T14:05:18-05:00</t>
  </si>
  <si>
    <t>omartinez_2017-10-24_14-06-05_-0500_Tue</t>
  </si>
  <si>
    <t>1-c06dd16b370d33da617eb4c0cd8097fa</t>
  </si>
  <si>
    <t>RnR radiator</t>
  </si>
  <si>
    <t>43032.5875591204</t>
  </si>
  <si>
    <t>2017-10-24T14:06:05-05:00</t>
  </si>
  <si>
    <t>omartinez_2017-10-24_18-52-11_-0500_Tue</t>
  </si>
  <si>
    <t>1-b8b91f6a32ee8cb0afdbd639bb3e5992</t>
  </si>
  <si>
    <t>43032.7862492014</t>
  </si>
  <si>
    <t>2017-10-24T18:52:11-05:00</t>
  </si>
  <si>
    <t>omartinez_2017-11-04_07-10-32_-0500_Sat</t>
  </si>
  <si>
    <t>1-2370ca23a454c5922da9432462f2e393</t>
  </si>
  <si>
    <t>43043.2989888657</t>
  </si>
  <si>
    <t>2017-11-04T07:10:32-05:00</t>
  </si>
  <si>
    <t>omartinez_2017-11-04_07-11-34_-0500_Sat</t>
  </si>
  <si>
    <t>1-b300a45a4fac7412cfd9af1ed4060d73</t>
  </si>
  <si>
    <t>Hydraulic temp gauge 130-220</t>
  </si>
  <si>
    <t>43043.2997105324</t>
  </si>
  <si>
    <t>2017-11-04T07:11:34-05:00</t>
  </si>
  <si>
    <t>omartinez_2017-11-04_07-12-32_-0500_Sat</t>
  </si>
  <si>
    <t>1-d6d04a0529267aba51fbcb9e55d81e9d</t>
  </si>
  <si>
    <t>Replace driveline grease fitting main driveline</t>
  </si>
  <si>
    <t>43043.3003797454</t>
  </si>
  <si>
    <t>2017-11-04T07:12:32-05:00</t>
  </si>
  <si>
    <t>omartinez_2017-11-04_07-13-51_-0500_Sat</t>
  </si>
  <si>
    <t>1-7bd8a7cf656e345c928f585185995a4a</t>
  </si>
  <si>
    <t>Replace P/S stop light</t>
  </si>
  <si>
    <t>43043.301288287</t>
  </si>
  <si>
    <t>2017-11-04T07:13:51-05:00</t>
  </si>
  <si>
    <t>omartinez_2017-11-04_07-14-37_-0500_Sat</t>
  </si>
  <si>
    <t>1-ec9c04a0c49dc0cb9e07c9c34f674632</t>
  </si>
  <si>
    <t>43043.3018277083</t>
  </si>
  <si>
    <t>2017-11-04T07:14:37-05:00</t>
  </si>
  <si>
    <t>omartinez_2017-11-04_07-15-49_-0500_Sat</t>
  </si>
  <si>
    <t>1-1fded1973752aabe271c8f06eb839acf</t>
  </si>
  <si>
    <t>316495223</t>
  </si>
  <si>
    <t>43043.3026600694</t>
  </si>
  <si>
    <t>2017-11-04T07:15:49-05:00</t>
  </si>
  <si>
    <t>omartinez_2017-11-04_07-16-58_-0500_Sat</t>
  </si>
  <si>
    <t>1-fc02f1d73582fdff2590f455a8a0985e</t>
  </si>
  <si>
    <t>43043.3034513542</t>
  </si>
  <si>
    <t>2017-11-04T07:16:58-05:00</t>
  </si>
  <si>
    <t>omartinez_2017-11-07_07-08-43_-0600_Tue</t>
  </si>
  <si>
    <t>1-9156d425dd56d567f5c28bdc07fb53f2</t>
  </si>
  <si>
    <t>316959495</t>
  </si>
  <si>
    <t>Diagnose unit wont start, passenger side engine</t>
  </si>
  <si>
    <t>43046.2977244444</t>
  </si>
  <si>
    <t>2017-11-07T07:08:43-06:00</t>
  </si>
  <si>
    <t>omartinez_2017-11-07_07-09-16_-0600_Tue</t>
  </si>
  <si>
    <t>1-923c7eb743c88337958c046c2f6991b4</t>
  </si>
  <si>
    <t>Driver side engine crank but wont start (diagnose)</t>
  </si>
  <si>
    <t>43046.2981050116</t>
  </si>
  <si>
    <t>2017-11-07T07:09:16-06:00</t>
  </si>
  <si>
    <t>omartinez_2017-11-07_07-10-27_-0600_Tue</t>
  </si>
  <si>
    <t>1-2594e04049efa345bd9f5bc6a5312468</t>
  </si>
  <si>
    <t>Diagnose and troubleshoot starting system (passenger side)</t>
  </si>
  <si>
    <t>43046.298927419</t>
  </si>
  <si>
    <t>2017-11-07T07:10:27-06:00</t>
  </si>
  <si>
    <t>omartinez_2017-11-08_07-06-38_-0600_Wed</t>
  </si>
  <si>
    <t>1-a60a5f2ec5922daa5668f00160978117</t>
  </si>
  <si>
    <t>316958518</t>
  </si>
  <si>
    <t>Replace broken loto switch</t>
  </si>
  <si>
    <t>43047.2962792361</t>
  </si>
  <si>
    <t>2017-11-08T07:06:38-06:00</t>
  </si>
  <si>
    <t>omartinez_2017-11-08_07-08-19_-0600_Wed</t>
  </si>
  <si>
    <t>1-851bfb600e33f34da8623e96f269a393</t>
  </si>
  <si>
    <t>316951374</t>
  </si>
  <si>
    <t>Replace reflector tape due to DOT violation</t>
  </si>
  <si>
    <t>43047.2974499074</t>
  </si>
  <si>
    <t>2017-11-08T07:08:19-06:00</t>
  </si>
  <si>
    <t>omartinez_2017-11-08_07-09-32_-0600_Wed</t>
  </si>
  <si>
    <t>1-fd12a2aa69105b9df1cb0b6222bde0e6</t>
  </si>
  <si>
    <t>316896289</t>
  </si>
  <si>
    <t>Install oil pressure sensor</t>
  </si>
  <si>
    <t>43047.2982877662</t>
  </si>
  <si>
    <t>2017-11-08T07:09:32-06:00</t>
  </si>
  <si>
    <t>omartinez_2017-11-08_07-14-27_-0600_Wed</t>
  </si>
  <si>
    <t>1-a8326d5d2be26e48c7eacac6c1c93a3e</t>
  </si>
  <si>
    <t>316950863</t>
  </si>
  <si>
    <t>Install bolts on fan shroud and driveline gaurd</t>
  </si>
  <si>
    <t>43047.3017083333</t>
  </si>
  <si>
    <t>2017-11-08T07:14:27-06:00</t>
  </si>
  <si>
    <t>omartinez_2017-11-08_07-15-52_-0600_Wed</t>
  </si>
  <si>
    <t>1-2ec0eed87031f30a55fac62c0f56d7c2</t>
  </si>
  <si>
    <t>316951383</t>
  </si>
  <si>
    <t>Replace reflecting tape</t>
  </si>
  <si>
    <t>43047.3026868403</t>
  </si>
  <si>
    <t>2017-11-08T07:15:52-06:00</t>
  </si>
  <si>
    <t>omartinez_2017-11-08_07-16-32_-0600_Wed</t>
  </si>
  <si>
    <t>1-df67a08e6401bbd17af7fbc44423b62c</t>
  </si>
  <si>
    <t>43047.3031576968</t>
  </si>
  <si>
    <t>2017-11-08T07:16:32-06:00</t>
  </si>
  <si>
    <t>omartinez_2017-11-11_06-59-36_-0600_Sat</t>
  </si>
  <si>
    <t>1-1c6e6db3c98cfb4cb02311d61e433907</t>
  </si>
  <si>
    <t>316723365</t>
  </si>
  <si>
    <t>S76C4 PM</t>
  </si>
  <si>
    <t>43050.2913901042</t>
  </si>
  <si>
    <t>2017-11-11T06:59:36-06:00</t>
  </si>
  <si>
    <t>omartinez_2017-11-11_07-03-18_-0600_Sat</t>
  </si>
  <si>
    <t>1-d2a2386e550562c636b28808ab9a8dce</t>
  </si>
  <si>
    <t>43050.2939602431</t>
  </si>
  <si>
    <t>2017-11-11T07:03:18-06:00</t>
  </si>
  <si>
    <t>omartinez_2017-11-11_07-05-47_-0600_Sat</t>
  </si>
  <si>
    <t>1-a8bd9e2a94801b3c85240e1a455f80c5</t>
  </si>
  <si>
    <t>43050.2956833333</t>
  </si>
  <si>
    <t>2017-11-11T07:05:47-06:00</t>
  </si>
  <si>
    <t>omartinez_2017-11-11_07-07-18_-0600_Sat</t>
  </si>
  <si>
    <t>1-83201735ad5efa64e44c7903fa24cda8</t>
  </si>
  <si>
    <t>43050.2967458681</t>
  </si>
  <si>
    <t>2017-11-11T07:07:18-06:00</t>
  </si>
  <si>
    <t>omega_2017-10-01_18-41-42_-0500_Sun</t>
  </si>
  <si>
    <t>2-9ab3f5ecc4abfd041c8f6f9bc08d3a6e</t>
  </si>
  <si>
    <t>omega</t>
  </si>
  <si>
    <t>Tijerina</t>
  </si>
  <si>
    <t>Rene</t>
  </si>
  <si>
    <t>Tijerina, Rene</t>
  </si>
  <si>
    <t>install valves and flanges on discharge and suction manifold. fill driverside engine with coolant and top off passenger side engine.</t>
  </si>
  <si>
    <t>43009.7789655093</t>
  </si>
  <si>
    <t>2017-10-01T18:41:42-05:00</t>
  </si>
  <si>
    <t>omega_2017-10-02_07-34-01_-0500_Mon</t>
  </si>
  <si>
    <t>2-9e5039c960675058b646fb5c0853e9e1</t>
  </si>
  <si>
    <t>replace coolant bootsbon front engine. unit check list.</t>
  </si>
  <si>
    <t>43010.315291169</t>
  </si>
  <si>
    <t>2017-10-02T07:34:01-05:00</t>
  </si>
  <si>
    <t>omega_2017-10-02_18-48-21_-0500_Mon</t>
  </si>
  <si>
    <t>1-9323e11bed0d84d07b7b5a6c5ee9231f</t>
  </si>
  <si>
    <t>trouble shoot augar 3 for creeping when disengaged. null out augar 3 solenoid. check oil leak at passenger side gearbox.</t>
  </si>
  <si>
    <t>43010.7835809606</t>
  </si>
  <si>
    <t>2017-10-02T18:48:21-05:00</t>
  </si>
  <si>
    <t>omega_2017-10-03_18-51-44_-0500_Tue</t>
  </si>
  <si>
    <t>1-129590e822b931986244b46774126eff</t>
  </si>
  <si>
    <t>43011.7859358681</t>
  </si>
  <si>
    <t>2017-10-03T18:51:44-05:00</t>
  </si>
  <si>
    <t>omega_2017-10-04_18-44-51_-0500_Wed</t>
  </si>
  <si>
    <t>1-65a5684a31a20d8de53ef966115ab57c</t>
  </si>
  <si>
    <t>43012.7811562963</t>
  </si>
  <si>
    <t>2017-10-04T18:44:51-05:00</t>
  </si>
  <si>
    <t>omega_2017-10-04_18-49-01_-0500_Wed</t>
  </si>
  <si>
    <t>1-235d73fa5ebe4aaf07695623251e9fda</t>
  </si>
  <si>
    <t>jumpstart unit.</t>
  </si>
  <si>
    <t>43012.7840445023</t>
  </si>
  <si>
    <t>2017-10-04T18:49:01-05:00</t>
  </si>
  <si>
    <t>omega_2017-10-06_06-08-06_-0500_Fri</t>
  </si>
  <si>
    <t>1-6f4640f0cc3105580d2d23b0c0f9ab93</t>
  </si>
  <si>
    <t>43014.2556326968</t>
  </si>
  <si>
    <t>2017-10-06T06:08:06-05:00</t>
  </si>
  <si>
    <t>omega_2017-10-06_18-46-41_-0500_Fri</t>
  </si>
  <si>
    <t>2-333ef526886dfd6e95dbf3be299ba6e9</t>
  </si>
  <si>
    <t>43014.7824284606</t>
  </si>
  <si>
    <t>2017-10-06T18:46:41-05:00</t>
  </si>
  <si>
    <t>omega_2017-10-08_18-44-46_-0500_Sun</t>
  </si>
  <si>
    <t>1-aacbecba9fafbbfd9eb5f8855dcd4116</t>
  </si>
  <si>
    <t>2017-10-07T07:30:00-05:00</t>
  </si>
  <si>
    <t>Secure valves, manifold and piping to unit. so unit can travel to welders shop.</t>
  </si>
  <si>
    <t>43016.7810923495</t>
  </si>
  <si>
    <t>2017-10-08T18:44:46-05:00</t>
  </si>
  <si>
    <t>omega_2017-10-08_18-47-03_-0500_Sun</t>
  </si>
  <si>
    <t>1-8de09c3be96012087efa04f3f9cdc450</t>
  </si>
  <si>
    <t>43016.7826748148</t>
  </si>
  <si>
    <t>2017-10-08T18:47:03-05:00</t>
  </si>
  <si>
    <t>omega_2017-10-09_07-26-32_-0500_Mon</t>
  </si>
  <si>
    <t>1-690347dc1f6bea5d250abc240a066377</t>
  </si>
  <si>
    <t>43017.3100953472</t>
  </si>
  <si>
    <t>2017-10-09T07:26:32-05:00</t>
  </si>
  <si>
    <t>omega_2017-10-09_18-43-08_-0500_Mon</t>
  </si>
  <si>
    <t>1-0348fc518b9da0a4e716289f95333e84</t>
  </si>
  <si>
    <t>43017.7799551389</t>
  </si>
  <si>
    <t>2017-10-09T18:43:08-05:00</t>
  </si>
  <si>
    <t>omega_2017-10-09_18-44-31_-0500_Mon</t>
  </si>
  <si>
    <t>1-617d9fc0038527a62169a8a3c8838eb5</t>
  </si>
  <si>
    <t>43017.7809224306</t>
  </si>
  <si>
    <t>2017-10-09T18:44:31-05:00</t>
  </si>
  <si>
    <t>omega_2017-10-10_18-44-47_-0500_Tue</t>
  </si>
  <si>
    <t>1-1dc438463dbdf6a611240235dcb8ef69</t>
  </si>
  <si>
    <t>43018.7810998611</t>
  </si>
  <si>
    <t>2017-10-10T18:44:47-05:00</t>
  </si>
  <si>
    <t>omega_2017-10-10_18-46-26_-0500_Tue</t>
  </si>
  <si>
    <t>1-5873c3d22bd19918bf5f782e9841d8fd</t>
  </si>
  <si>
    <t>Replace batteries.  go through unit checklist</t>
  </si>
  <si>
    <t>43018.782254456</t>
  </si>
  <si>
    <t>2017-10-10T18:46:26-05:00</t>
  </si>
  <si>
    <t>omega_2017-10-10_18-47-29_-0500_Tue</t>
  </si>
  <si>
    <t>1-3085e617a885c71c9541454323f51437</t>
  </si>
  <si>
    <t>Install water pump install fuel pump replace Boot and install lower pipe to water pump. Fill with coolant.</t>
  </si>
  <si>
    <t>43018.7829853704</t>
  </si>
  <si>
    <t>2017-10-10T18:47:29-05:00</t>
  </si>
  <si>
    <t>omega_2017-10-19_17-50-32_-0500_Thu</t>
  </si>
  <si>
    <t>2-784a3ad4435a9a7968d1cf5cec138c94</t>
  </si>
  <si>
    <t>remove valve actuators from old valves and put on new valves. replace bad actuators. on both suction and discharge manifolds.</t>
  </si>
  <si>
    <t>43027.7434345602</t>
  </si>
  <si>
    <t>2017-10-19T17:50:32-05:00</t>
  </si>
  <si>
    <t>omega_2017-10-21_06-32-36_-0500_Sat</t>
  </si>
  <si>
    <t>1-1cdd97941b309a9776775da403f93f58</t>
  </si>
  <si>
    <t>Remove valves and flanges from discharge manifold. Remove fan guards on both engines so Radiators can be cleaned. Remove hub from discharge pump. Top of hydraulic tank and rear engine.  blender checklist.</t>
  </si>
  <si>
    <t>43029.2726404745</t>
  </si>
  <si>
    <t>2017-10-21T06:32:36-05:00</t>
  </si>
  <si>
    <t>omega_2017-10-21_06-36-42_-0500_Sat</t>
  </si>
  <si>
    <t>1-842c828b52bd8359dc8ffe29cdad305c</t>
  </si>
  <si>
    <t>help install #3 augar hyd pump.</t>
  </si>
  <si>
    <t>43029.2754871875</t>
  </si>
  <si>
    <t>2017-10-21T06:36:42-05:00</t>
  </si>
  <si>
    <t>omega_2017-10-21_06-38-01_-0500_Sat</t>
  </si>
  <si>
    <t>1-65fc497f43e3d05945590316300a249f</t>
  </si>
  <si>
    <t>install flow meter, dynso and piping on discharged manifold side.</t>
  </si>
  <si>
    <t>43029.2764064815</t>
  </si>
  <si>
    <t>2017-10-21T06:38:01-05:00</t>
  </si>
  <si>
    <t>omega_2017-10-21_06-40-11_-0500_Sat</t>
  </si>
  <si>
    <t>1-35d47d1aebbc9174f7638bc9065be1aa</t>
  </si>
  <si>
    <t>Replace steering shocks</t>
  </si>
  <si>
    <t>43029.2779104051</t>
  </si>
  <si>
    <t>2017-10-21T06:40:11-05:00</t>
  </si>
  <si>
    <t>omega_2017-10-22_06-43-20_-0500_Sun</t>
  </si>
  <si>
    <t>1-b7897ab9487e60e7a38fd2f3ce3e3992</t>
  </si>
  <si>
    <t>43030.2800983681</t>
  </si>
  <si>
    <t>2017-10-22T06:43:20-05:00</t>
  </si>
  <si>
    <t>omega_2017-10-22_06-44-48_-0500_Sun</t>
  </si>
  <si>
    <t>1-f7eb5517941108c1ef8edeff4f64329a</t>
  </si>
  <si>
    <t>43030.2811167824</t>
  </si>
  <si>
    <t>2017-10-22T06:44:48-05:00</t>
  </si>
  <si>
    <t>omega_2017-10-24_18-40-30_-0500_Tue</t>
  </si>
  <si>
    <t>1-5a4a1d43d326e30725c6eb5e46d8d819</t>
  </si>
  <si>
    <t>43032.7781267477</t>
  </si>
  <si>
    <t>2017-10-24T18:40:30-05:00</t>
  </si>
  <si>
    <t>omega_2017-10-24_18-43-01_-0500_Tue</t>
  </si>
  <si>
    <t>1-bdeedae6279667cd355bd2d965893059</t>
  </si>
  <si>
    <t>blender checklist. put rub guards on hoses.</t>
  </si>
  <si>
    <t>43032.7798811227</t>
  </si>
  <si>
    <t>2017-10-24T18:43:01-05:00</t>
  </si>
  <si>
    <t>omega_2017-10-24_18-44-21_-0500_Tue</t>
  </si>
  <si>
    <t>1-00dc99fdd033d51c9c25a9b2894cb717</t>
  </si>
  <si>
    <t>blender checklist. install fuel tanks. paint manifolds.</t>
  </si>
  <si>
    <t>43032.7808091667</t>
  </si>
  <si>
    <t>2017-10-24T18:44:21-05:00</t>
  </si>
  <si>
    <t>omega_2017-10-25_06-51-11_-0500_Wed</t>
  </si>
  <si>
    <t>1-ae7f94d18f09aedf4380592fd955880f</t>
  </si>
  <si>
    <t>43033.2855481018</t>
  </si>
  <si>
    <t>2017-10-25T06:51:11-05:00</t>
  </si>
  <si>
    <t>omega_2017-10-27_06-25-56_-0500_Fri</t>
  </si>
  <si>
    <t>1-a43d8cf3efbf3425610683ae11a2ba6f</t>
  </si>
  <si>
    <t>43035.2680106019</t>
  </si>
  <si>
    <t>2017-10-27T06:25:56-05:00</t>
  </si>
  <si>
    <t>omega_2017-10-27_06-29-10_-0500_Fri</t>
  </si>
  <si>
    <t>1-97f6f75701e85c3375165d4c3663b4b5</t>
  </si>
  <si>
    <t>Install new discharge manifold 14 inch valve and paint.</t>
  </si>
  <si>
    <t>43035.2702608333</t>
  </si>
  <si>
    <t>2017-10-27T06:29:10-05:00</t>
  </si>
  <si>
    <t>omega_2017-10-27_06-30-34_-0500_Fri</t>
  </si>
  <si>
    <t>1-e547aad8215c230cdac7dd117bc4101a</t>
  </si>
  <si>
    <t>Tractor checklist. replace wipers.</t>
  </si>
  <si>
    <t>43035.2712360648</t>
  </si>
  <si>
    <t>2017-10-27T06:30:34-05:00</t>
  </si>
  <si>
    <t>omega_2017-10-27_06-31-42_-0500_Fri</t>
  </si>
  <si>
    <t>1-6ff7b637e8b6f40bdbef4cfeb2cf570b</t>
  </si>
  <si>
    <t>43035.272023831</t>
  </si>
  <si>
    <t>2017-10-27T06:31:42-05:00</t>
  </si>
  <si>
    <t>omega_2017-10-27_06-33-36_-0500_Fri</t>
  </si>
  <si>
    <t>1-67799443ecd5bba70fd5348ba08fde83</t>
  </si>
  <si>
    <t>unit checklist.</t>
  </si>
  <si>
    <t>43035.2733369444</t>
  </si>
  <si>
    <t>2017-10-27T06:33:36-05:00</t>
  </si>
  <si>
    <t>omega_2017-10-28_06-48-42_-0500_Sat</t>
  </si>
  <si>
    <t>1-c1731af0835518c624084a82fe9e29cb</t>
  </si>
  <si>
    <t>remove driveline. Remove transmission accessories. Drop transmission. Remove clutch and flywheel. Remove and replace rear main seal.</t>
  </si>
  <si>
    <t>43036.2838272685</t>
  </si>
  <si>
    <t>2017-10-28T06:48:42-05:00</t>
  </si>
  <si>
    <t>omega_2017-10-29_06-43-28_-0500_Sun</t>
  </si>
  <si>
    <t>1-e4170d48931be64a8bbe6e99815abe6c</t>
  </si>
  <si>
    <t>2017-10-28T22:00:00-05:00</t>
  </si>
  <si>
    <t>Finish installing transmission accessories. Repair PTO studs</t>
  </si>
  <si>
    <t>43037.2801867014</t>
  </si>
  <si>
    <t>2017-10-29T06:43:28-05:00</t>
  </si>
  <si>
    <t>omega_2017-10-29_06-44-51_-0500_Sun</t>
  </si>
  <si>
    <t>1-bb59ce53a52bce1b58a29a58b54d850a</t>
  </si>
  <si>
    <t>Help rotate valves and align flanges</t>
  </si>
  <si>
    <t>43037.2811459259</t>
  </si>
  <si>
    <t>2017-10-29T06:44:51-05:00</t>
  </si>
  <si>
    <t>omega_2017-10-29_06-45-36_-0500_Sun</t>
  </si>
  <si>
    <t>1-3d58cd9802b5a2f9d46729793489d0af</t>
  </si>
  <si>
    <t>Troubleshoot Waukesha pump. Remove pump and transfer piping to new pump.</t>
  </si>
  <si>
    <t>43037.2816704051</t>
  </si>
  <si>
    <t>2017-10-29T06:45:36-05:00</t>
  </si>
  <si>
    <t>omega_2017-10-30_06-33-27_-0500_Mon</t>
  </si>
  <si>
    <t>1-6d2817bbe1683a7e612f2e264ba4d363</t>
  </si>
  <si>
    <t>43038.2732291667</t>
  </si>
  <si>
    <t>2017-10-30T06:33:27-05:00</t>
  </si>
  <si>
    <t>omega_2017-10-30_06-36-12_-0500_Mon</t>
  </si>
  <si>
    <t>1-0b90011019c1a3a4853a0abcc8a232ac</t>
  </si>
  <si>
    <t>2017-10-29T23:00:00-05:00</t>
  </si>
  <si>
    <t>Rubber seals on valve store during installation. Install new valves and bolt down flanges.</t>
  </si>
  <si>
    <t>43038.2751449653</t>
  </si>
  <si>
    <t>2017-10-30T06:36:12-05:00</t>
  </si>
  <si>
    <t>omega_2017-10-30_06-50-38_-0500_Mon</t>
  </si>
  <si>
    <t>1-a0cb466af8f75e268e76e20c90fd20a5</t>
  </si>
  <si>
    <t>Auger three not working. wash unit. Troubleshoot auger 3. Hydraulic pump for auger 3 not building pressure. Remove hydraulic pump from gearbox. Look for new hydraulic pump put.  new fittings on pump.</t>
  </si>
  <si>
    <t>43038.2851635069</t>
  </si>
  <si>
    <t>2017-10-30T06:50:38-05:00</t>
  </si>
  <si>
    <t>omega_2017-10-31_19-28-22_-0500_Tue</t>
  </si>
  <si>
    <t>1-dd30cb151c0fab05a87ead1b454dd555</t>
  </si>
  <si>
    <t>43039.8113755093</t>
  </si>
  <si>
    <t>2017-10-31T19:28:22-05:00</t>
  </si>
  <si>
    <t>omega_2017-11-01_06-45-36_-0500_Wed</t>
  </si>
  <si>
    <t>1-d22fe2555c8bc01755deda90f41873d9</t>
  </si>
  <si>
    <t>43040.2816738773</t>
  </si>
  <si>
    <t>2017-11-01T06:45:36-05:00</t>
  </si>
  <si>
    <t>omega_2017-11-09_18-47-05_-0600_Thu</t>
  </si>
  <si>
    <t>1-08af605ac1f2eac69e8f0ce0e21ed69a</t>
  </si>
  <si>
    <t>drill holesand mount fire ext bracket and fire ext</t>
  </si>
  <si>
    <t>43048.7826993519</t>
  </si>
  <si>
    <t>2017-11-09T18:47:05-06:00</t>
  </si>
  <si>
    <t>omega_2017-11-09_18-48-16_-0600_Thu</t>
  </si>
  <si>
    <t>1-90f7a9193f99f17cf3d55301203c6e6c</t>
  </si>
  <si>
    <t>2017-11-08T20:00:00-06:00</t>
  </si>
  <si>
    <t>replace batteries clean cables</t>
  </si>
  <si>
    <t>43048.7835206134</t>
  </si>
  <si>
    <t>2017-11-09T18:48:16-06:00</t>
  </si>
  <si>
    <t>omega_2017-11-09_18-49-14_-0600_Thu</t>
  </si>
  <si>
    <t>1-1b593ccf2fa16eb710d956c5e7a3a762</t>
  </si>
  <si>
    <t>43048.7841900116</t>
  </si>
  <si>
    <t>2017-11-09T18:49:14-06:00</t>
  </si>
  <si>
    <t>omega_2017-11-11_18-37-45_-0600_Sat</t>
  </si>
  <si>
    <t>1-0bcd61b667c1cc4e6c172d8468375688</t>
  </si>
  <si>
    <t>Disassemble top auger bearing and shaft after welder had heated up parts. No parts. clean all parts and reassemble. Install auger motor and hoses. Test auger function. Faily brakes not releasing.  troubleshoot.  lines crossed at new valve.  swap lines.</t>
  </si>
  <si>
    <t>43050.7762264352</t>
  </si>
  <si>
    <t>2017-11-11T18:37:45-06:00</t>
  </si>
  <si>
    <t>omega_2017-11-11_18-42-39_-0600_Sat</t>
  </si>
  <si>
    <t>1-74a1fc59c8ab77da5d6c7929dc3edb5d</t>
  </si>
  <si>
    <t>blender checklist</t>
  </si>
  <si>
    <t>43050.7796245255</t>
  </si>
  <si>
    <t>2017-11-11T18:42:39-06:00</t>
  </si>
  <si>
    <t>omega_2017-11-11_18-45-08_-0600_Sat</t>
  </si>
  <si>
    <t>1-91202e9eabf0fc7ed799ce903575a846</t>
  </si>
  <si>
    <t>43050.781345</t>
  </si>
  <si>
    <t>2017-11-11T18:45:08-06:00</t>
  </si>
  <si>
    <t>omega_2017-11-11_18-47-44_-0600_Sat</t>
  </si>
  <si>
    <t>1-85d06b0d6b3350908e10c1383e1c8969</t>
  </si>
  <si>
    <t>2017-11-10T15:00:00-06:00</t>
  </si>
  <si>
    <t>Remove genset from unit.</t>
  </si>
  <si>
    <t>43050.7831495949</t>
  </si>
  <si>
    <t>2017-11-11T18:47:44-06:00</t>
  </si>
  <si>
    <t>omega_2017-11-11_18-48-23_-0600_Sat</t>
  </si>
  <si>
    <t>1-3d72963990a6167ad1f3f24832cf7804</t>
  </si>
  <si>
    <t>Remove and replace genset.</t>
  </si>
  <si>
    <t>43050.7836012847</t>
  </si>
  <si>
    <t>2017-11-11T18:48:23-06:00</t>
  </si>
  <si>
    <t>omega_2017-11-12_07-13-13_-0600_Sun</t>
  </si>
  <si>
    <t>1-1c3721faab7b745e94f61af4ae8ff10d</t>
  </si>
  <si>
    <t>2017-11-11T11:00:00-06:00</t>
  </si>
  <si>
    <t>Blender checklist. Clean off rear bumper repaint install lights and D.O.T. tape. replace broken marker light pigtail. Install Spanglish extinguisher and bracket in front of unit.</t>
  </si>
  <si>
    <t>43051.3008532292</t>
  </si>
  <si>
    <t>2017-11-12T07:13:13-06:00</t>
  </si>
  <si>
    <t>omega_2017-11-12_07-15-44_-0600_Sun</t>
  </si>
  <si>
    <t>1-d4269cf99a84a384b95ed8c2ea5f6668</t>
  </si>
  <si>
    <t>trace hyd lines from augar pumps to Auger Motors. Install hydraulic lines and fittings. Install couplers on auger 1 and 2.</t>
  </si>
  <si>
    <t>43051.3025978588</t>
  </si>
  <si>
    <t>2017-11-12T07:15:44-06:00</t>
  </si>
  <si>
    <t>oramirez_2017-10-02_21-30-39_-0500_Mon</t>
  </si>
  <si>
    <t>1-bc2a822efe6fc89288f6c163543f662e</t>
  </si>
  <si>
    <t>oramirez</t>
  </si>
  <si>
    <t>Ovidio</t>
  </si>
  <si>
    <t>Ramirez, Ovidio</t>
  </si>
  <si>
    <t>Pre build assembly power end Q10</t>
  </si>
  <si>
    <t>43010.8962875694</t>
  </si>
  <si>
    <t>2017-10-02T21:30:39-05:00</t>
  </si>
  <si>
    <t>oramirez_2017-10-03_16-08-11_-0500_Tue</t>
  </si>
  <si>
    <t>1-8add1d36c52f2b81ffe1b7a50d0c3eef</t>
  </si>
  <si>
    <t>43011.6723583912</t>
  </si>
  <si>
    <t>2017-10-03T16:08:11-05:00</t>
  </si>
  <si>
    <t>oramirez_2017-10-11_17-06-16_-0500_Wed</t>
  </si>
  <si>
    <t>1-7e430eeebcc472f446e24e32763c16a0</t>
  </si>
  <si>
    <t>Pre assembly build power end Q10</t>
  </si>
  <si>
    <t>43019.7126938773</t>
  </si>
  <si>
    <t>2017-10-11T17:06:16-05:00</t>
  </si>
  <si>
    <t>oramirez_2017-10-11_17-07-19_-0500_Wed</t>
  </si>
  <si>
    <t>1-c341fefd96725fdae8a80c1ec8953e19</t>
  </si>
  <si>
    <t>43019.7134150579</t>
  </si>
  <si>
    <t>2017-10-11T17:07:19-05:00</t>
  </si>
  <si>
    <t>oramirez_2017-10-13_07-11-15_-0500_Fri</t>
  </si>
  <si>
    <t>1-5b5c086d743ba59083d5be233405b46b</t>
  </si>
  <si>
    <t>43021.299481331</t>
  </si>
  <si>
    <t>2017-10-13T07:11:15-05:00</t>
  </si>
  <si>
    <t>oramirez_2017-10-13_07-13-04_-0500_Fri</t>
  </si>
  <si>
    <t>1-bc88e35060fb9c3886437cb9466c39ba</t>
  </si>
  <si>
    <t>43021.3007504745</t>
  </si>
  <si>
    <t>2017-10-13T07:13:04-05:00</t>
  </si>
  <si>
    <t>oramirez_2017-10-13_07-14-11_-0500_Fri</t>
  </si>
  <si>
    <t>1-3713de6c2334f7bf71859dfb7c901c6c</t>
  </si>
  <si>
    <t>43021.3015247338</t>
  </si>
  <si>
    <t>2017-10-13T07:14:11-05:00</t>
  </si>
  <si>
    <t>oramirez_2017-10-13_09-10-14_-0500_Fri</t>
  </si>
  <si>
    <t>1-ac4717e054917d38ebd5be00093c05bd</t>
  </si>
  <si>
    <t>43021.3821154745</t>
  </si>
  <si>
    <t>2017-10-13T09:10:14-05:00</t>
  </si>
  <si>
    <t>oramirez_2017-10-16_17-16-10_-0500_Mon</t>
  </si>
  <si>
    <t>1-7592e8f9b4f525d49634ac10679c3131</t>
  </si>
  <si>
    <t>43024.7195633565</t>
  </si>
  <si>
    <t>2017-10-16T17:16:10-05:00</t>
  </si>
  <si>
    <t>oramirez_2017-10-16_17-17-05_-0500_Mon</t>
  </si>
  <si>
    <t>1-829de2b341cfd94d0e1eeb00464cac19</t>
  </si>
  <si>
    <t>43024.7202047917</t>
  </si>
  <si>
    <t>2017-10-16T17:17:05-05:00</t>
  </si>
  <si>
    <t>oramirez_2017-10-17_13-59-20_-0500_Tue</t>
  </si>
  <si>
    <t>1-cf77fc818a024f45514ef93972f1570f</t>
  </si>
  <si>
    <t>43025.5828763889</t>
  </si>
  <si>
    <t>2017-10-17T13:59:20-05:00</t>
  </si>
  <si>
    <t>oramirez_2017-10-17_14-00-36_-0500_Tue</t>
  </si>
  <si>
    <t>1-320e7947a6f9f690027e69601112b2b9</t>
  </si>
  <si>
    <t>105914588</t>
  </si>
  <si>
    <t>Full assembly Q10 power end</t>
  </si>
  <si>
    <t>43025.58376</t>
  </si>
  <si>
    <t>2017-10-17T14:00:36-05:00</t>
  </si>
  <si>
    <t>oramirez_2017-10-18_17-24-57_-0500_Wed</t>
  </si>
  <si>
    <t>1-140490be8b1bcb0bb60de6a435252b08</t>
  </si>
  <si>
    <t>43026.7256689699</t>
  </si>
  <si>
    <t>2017-10-18T17:24:57-05:00</t>
  </si>
  <si>
    <t>oramirez_2017-10-18_17-25-45_-0500_Wed</t>
  </si>
  <si>
    <t>1-b90f4eb72ed467f6e0e42f9ff32abbae</t>
  </si>
  <si>
    <t>43026.7262159838</t>
  </si>
  <si>
    <t>2017-10-18T17:25:45-05:00</t>
  </si>
  <si>
    <t>oramirez_2017-10-19_11-36-41_-0500_Thu</t>
  </si>
  <si>
    <t>1-2374b4e75b01bcee16156cda08c968e3</t>
  </si>
  <si>
    <t>Pre build power end Q10</t>
  </si>
  <si>
    <t>43027.4838133912</t>
  </si>
  <si>
    <t>2017-10-19T11:36:41-05:00</t>
  </si>
  <si>
    <t>oramirez_2017-10-19_11-37-37_-0500_Thu</t>
  </si>
  <si>
    <t>1-c834ada9aa4018c08c675387156db1d6</t>
  </si>
  <si>
    <t>43027.4844625926</t>
  </si>
  <si>
    <t>2017-10-19T11:37:37-05:00</t>
  </si>
  <si>
    <t>oramirez_2017-10-20_10-37-07_-0500_Fri</t>
  </si>
  <si>
    <t>1-1a7767224a04240f685048d2b706ee91</t>
  </si>
  <si>
    <t>43028.4424522569</t>
  </si>
  <si>
    <t>2017-10-20T10:37:07-05:00</t>
  </si>
  <si>
    <t>oramirez_2017-10-20_10-37-45_-0500_Fri</t>
  </si>
  <si>
    <t>2-e6c1a6941bb67dabb178dba3a1fe2b84</t>
  </si>
  <si>
    <t>43028.4428832639</t>
  </si>
  <si>
    <t>2017-10-20T10:37:45-05:00</t>
  </si>
  <si>
    <t>oramirez_2017-10-24_10-12-31_-0500_Tue</t>
  </si>
  <si>
    <t>1-e9f63c020a827d1bc5a426bdf5567934</t>
  </si>
  <si>
    <t>43032.4253671644</t>
  </si>
  <si>
    <t>2017-10-24T10:12:31-05:00</t>
  </si>
  <si>
    <t>oramirez_2017-10-24_10-13-26_-0500_Tue</t>
  </si>
  <si>
    <t>1-a87ca4c84ea39d1df9cf3d70ce206fa0</t>
  </si>
  <si>
    <t>43032.4260037384</t>
  </si>
  <si>
    <t>2017-10-24T10:13:26-05:00</t>
  </si>
  <si>
    <t>oramirez_2017-10-24_10-14-26_-0500_Tue</t>
  </si>
  <si>
    <t>1-29447962e0d51ba6253d6bf18ea693de</t>
  </si>
  <si>
    <t>43032.4266951273</t>
  </si>
  <si>
    <t>2017-10-24T10:14:26-05:00</t>
  </si>
  <si>
    <t>oramirez_2017-10-24_10-15-32_-0500_Tue</t>
  </si>
  <si>
    <t>1-8011e1c18e5158834675fb4de64b5c7a</t>
  </si>
  <si>
    <t>43032.4274592708</t>
  </si>
  <si>
    <t>2017-10-24T10:15:32-05:00</t>
  </si>
  <si>
    <t>oramirez_2017-11-01_20-07-58_-0500_Wed</t>
  </si>
  <si>
    <t>1-383093c41f31ab91d0a751c9522af16b</t>
  </si>
  <si>
    <t>43040.8388771065</t>
  </si>
  <si>
    <t>2017-11-01T20:07:58-05:00</t>
  </si>
  <si>
    <t>oramirez_2017-11-01_20-09-23_-0500_Wed</t>
  </si>
  <si>
    <t>1-ffac010e28171e8d7cbc72d80b79d3ca</t>
  </si>
  <si>
    <t>43040.839851088</t>
  </si>
  <si>
    <t>2017-11-01T20:09:23-05:00</t>
  </si>
  <si>
    <t>oramirez_2017-11-03_05-54-43_-0500_Fri</t>
  </si>
  <si>
    <t>1-775de0bc18b78724cb9a5be85d7a4b1b</t>
  </si>
  <si>
    <t>43042.2463351273</t>
  </si>
  <si>
    <t>2017-11-03T05:54:43-05:00</t>
  </si>
  <si>
    <t>oramirez_2017-11-03_07-17-11_-0500_Fri</t>
  </si>
  <si>
    <t>1-73eaecd286b6b1c83effa310e5a33964</t>
  </si>
  <si>
    <t>43042.303604537</t>
  </si>
  <si>
    <t>2017-11-03T07:17:11-05:00</t>
  </si>
  <si>
    <t>oramirez_2017-11-03_07-18-19_-0500_Fri</t>
  </si>
  <si>
    <t>1-64a055b4b9cdece05d87a508ac2f9e36</t>
  </si>
  <si>
    <t>43042.3043914005</t>
  </si>
  <si>
    <t>2017-11-03T07:18:19-05:00</t>
  </si>
  <si>
    <t>oramirez_2017-11-03_07-19-10_-0500_Fri</t>
  </si>
  <si>
    <t>2-9ad92d7739e0d3baadff0c2d5a186ca8</t>
  </si>
  <si>
    <t>43042.3049853819</t>
  </si>
  <si>
    <t>2017-11-03T07:19:10-05:00</t>
  </si>
  <si>
    <t>oramirez_2017-11-06_17-14-47_-0600_Mon</t>
  </si>
  <si>
    <t>1-7a30582b0eb20728b16ce0cf43a6067e</t>
  </si>
  <si>
    <t>43045.7186024421</t>
  </si>
  <si>
    <t>2017-11-06T17:14:47-06:00</t>
  </si>
  <si>
    <t>oramirez_2017-11-06_17-15-35_-0600_Mon</t>
  </si>
  <si>
    <t>1-5623f2e2196ed259aa63b3de092780a3</t>
  </si>
  <si>
    <t>43045.7191627662</t>
  </si>
  <si>
    <t>2017-11-06T17:15:35-06:00</t>
  </si>
  <si>
    <t>oramirez_2017-11-07_17-18-27_-0600_Tue</t>
  </si>
  <si>
    <t>1-b3bd21791232b3308c9b496fb309f838</t>
  </si>
  <si>
    <t>43046.7211489699</t>
  </si>
  <si>
    <t>2017-11-07T17:18:27-06:00</t>
  </si>
  <si>
    <t>oramirez_2017-11-07_17-20-19_-0600_Tue</t>
  </si>
  <si>
    <t>1-27906aa42a961b87e0f36196462de58a</t>
  </si>
  <si>
    <t>43046.7224454861</t>
  </si>
  <si>
    <t>2017-11-07T17:20:19-06:00</t>
  </si>
  <si>
    <t>oramirez_2017-11-08_13-16-57_-0600_Wed</t>
  </si>
  <si>
    <t>1-fa492fa95cb84caac55f16f8a1174ef9</t>
  </si>
  <si>
    <t>43047.5534402894</t>
  </si>
  <si>
    <t>2017-11-08T13:16:57-06:00</t>
  </si>
  <si>
    <t>oramirez_2017-11-08_13-17-46_-0600_Wed</t>
  </si>
  <si>
    <t>1-7b70248cc7d8f00c202c837cf20d91d5</t>
  </si>
  <si>
    <t>43047.5540076273</t>
  </si>
  <si>
    <t>2017-11-08T13:17:46-06:00</t>
  </si>
  <si>
    <t>oramirez_2017-11-10_17-03-10_-0600_Fri</t>
  </si>
  <si>
    <t>1-560fbfee58e7fa8c9961a3e000bad81a</t>
  </si>
  <si>
    <t>Pre build powerend Q10</t>
  </si>
  <si>
    <t>43049.7105401389</t>
  </si>
  <si>
    <t>2017-11-10T17:03:10-06:00</t>
  </si>
  <si>
    <t>oramirez_2017-11-10_17-07-56_-0600_Fri</t>
  </si>
  <si>
    <t>1-22f674175f208a9fc232cc14956ed95e</t>
  </si>
  <si>
    <t>43049.713848831</t>
  </si>
  <si>
    <t>2017-11-10T17:07:56-06:00</t>
  </si>
  <si>
    <t>oramirez_2017-11-10_17-09-06_-0600_Fri</t>
  </si>
  <si>
    <t>1-2f44e055421a9bf76cbc01a02348ebb4</t>
  </si>
  <si>
    <t>43049.7146603819</t>
  </si>
  <si>
    <t>2017-11-10T17:09:06-06:00</t>
  </si>
  <si>
    <t>oramirez_2017-11-10_17-09-59_-0600_Fri</t>
  </si>
  <si>
    <t>1-eb3708617f6cdff7571a46aa647a32d7</t>
  </si>
  <si>
    <t>43049.7152676389</t>
  </si>
  <si>
    <t>2017-11-10T17:09:59-06:00</t>
  </si>
  <si>
    <t>orios_2017-10-01_18-21-52_-0600_Sun</t>
  </si>
  <si>
    <t>1-17178d3963346f35828e8bde6664894f</t>
  </si>
  <si>
    <t>orios</t>
  </si>
  <si>
    <t>Rios</t>
  </si>
  <si>
    <t>Osvaldo</t>
  </si>
  <si>
    <t>Rios, Osvaldo</t>
  </si>
  <si>
    <t>316793453</t>
  </si>
  <si>
    <t>Q-10 bpm full repack</t>
  </si>
  <si>
    <t>43009.7651923843</t>
  </si>
  <si>
    <t>2017-10-01T18:21:52-06:00</t>
  </si>
  <si>
    <t>orios_2017-10-10_06-40-55_-0600_Tue</t>
  </si>
  <si>
    <t>1-c785bce764e8d946f3a65ce2c66ae457</t>
  </si>
  <si>
    <t>Ht 41/2 full repack and valves</t>
  </si>
  <si>
    <t>43018.278416956</t>
  </si>
  <si>
    <t>2017-10-10T06:40:55-06:00</t>
  </si>
  <si>
    <t>orios_2017-10-11_06-05-18_-0600_Wed</t>
  </si>
  <si>
    <t>1-d5d6f978d32a4a872b2eb972dcbc6b53</t>
  </si>
  <si>
    <t>316831183</t>
  </si>
  <si>
    <t>Ht 4 1/2 replaxe with nee fluid end</t>
  </si>
  <si>
    <t>43019.2536881597</t>
  </si>
  <si>
    <t>2017-10-11T06:05:18-06:00</t>
  </si>
  <si>
    <t>orios_2017-10-12_06-33-07_-0600_Thu</t>
  </si>
  <si>
    <t>1-1df343c704a3d45bef0c1f21546d4264</t>
  </si>
  <si>
    <t>43020.2730067593</t>
  </si>
  <si>
    <t>2017-10-12T06:33:07-06:00</t>
  </si>
  <si>
    <t>orios_2017-10-13_17-52-38_-0600_Fri</t>
  </si>
  <si>
    <t>1-e3aa52c6d090319d7e3ca33f329a3019</t>
  </si>
  <si>
    <t>Bmp repack</t>
  </si>
  <si>
    <t>43021.7448864352</t>
  </si>
  <si>
    <t>2017-10-13T17:52:38-06:00</t>
  </si>
  <si>
    <t>orios_2017-10-14_06-39-47_-0600_Sat</t>
  </si>
  <si>
    <t>1-70bd2e95819f578cc45aed84380507b5</t>
  </si>
  <si>
    <t>12108172</t>
  </si>
  <si>
    <t>Q-10 repack valves powerend</t>
  </si>
  <si>
    <t>43022.2776328935</t>
  </si>
  <si>
    <t>2017-10-14T06:39:47-06:00</t>
  </si>
  <si>
    <t>orios_2017-10-15_06-37-07_-0600_Sun</t>
  </si>
  <si>
    <t>1-9b58964f2381b72a6310d03a43842027</t>
  </si>
  <si>
    <t>Q-10 replace with new fluid end</t>
  </si>
  <si>
    <t>43023.2757811806</t>
  </si>
  <si>
    <t>2017-10-15T06:37:07-06:00</t>
  </si>
  <si>
    <t>orios_2017-10-16_06-37-53_-0600_Mon</t>
  </si>
  <si>
    <t>1-75ec393735680a5a3f89a3f898b68d20</t>
  </si>
  <si>
    <t>Q10 replacing with new fluid end 4”</t>
  </si>
  <si>
    <t>43024.2763134722</t>
  </si>
  <si>
    <t>2017-10-16T06:37:53-06:00</t>
  </si>
  <si>
    <t>orios_2017-10-17_06-43-10_-0600_Tue</t>
  </si>
  <si>
    <t>1-3a7d482472c1d99dc2bb3cba187b261d</t>
  </si>
  <si>
    <t>Ht 4.5 replace cracked fluid end damaged manifild</t>
  </si>
  <si>
    <t>43025.2799882986</t>
  </si>
  <si>
    <t>2017-10-17T06:43:10-06:00</t>
  </si>
  <si>
    <t>orios_2017-10-18_07-28-10_-0600_Wed</t>
  </si>
  <si>
    <t>1-8234086b8a133a0ecd6968d80196cf97</t>
  </si>
  <si>
    <t>314872628</t>
  </si>
  <si>
    <t>11980840</t>
  </si>
  <si>
    <t>Full bom Q10</t>
  </si>
  <si>
    <t>43026.3112317014</t>
  </si>
  <si>
    <t>2017-10-18T07:28:10-06:00</t>
  </si>
  <si>
    <t>orios_2017-10-19_17-55-48_-0600_Thu</t>
  </si>
  <si>
    <t>1-3cd7135079e30738f732a9d02269798d</t>
  </si>
  <si>
    <t>306859496</t>
  </si>
  <si>
    <t>Replace cracked fluid end q10</t>
  </si>
  <si>
    <t>43027.7470856713</t>
  </si>
  <si>
    <t>2017-10-19T17:55:48-06:00</t>
  </si>
  <si>
    <t>orios_2017-10-20_06-38-44_-0600_Fri</t>
  </si>
  <si>
    <t>1-3f0f1d6192676478530558b3d6be3e76</t>
  </si>
  <si>
    <t>Ht 4.5 replace flyid end pod 1</t>
  </si>
  <si>
    <t>43028.2769000231</t>
  </si>
  <si>
    <t>2017-10-20T06:38:44-06:00</t>
  </si>
  <si>
    <t>orios_2017-10-22_17-51-56_-0600_Sun</t>
  </si>
  <si>
    <t>1-4c1ae2358491f57b1c07c3716074ef2f</t>
  </si>
  <si>
    <t>Rwplace fluid end ht</t>
  </si>
  <si>
    <t>43030.7444052083</t>
  </si>
  <si>
    <t>2017-10-22T17:51:56-06:00</t>
  </si>
  <si>
    <t>orios_2017-10-22_17-56-16_-0600_Sun</t>
  </si>
  <si>
    <t>1-25e0b37b1f5da3d8e3628cbd887656f6</t>
  </si>
  <si>
    <t>Ht repack</t>
  </si>
  <si>
    <t>43030.7474121644</t>
  </si>
  <si>
    <t>2017-10-22T17:56:16-06:00</t>
  </si>
  <si>
    <t>orios_2017-10-24_08-28-40_-0500_Tue</t>
  </si>
  <si>
    <t>1-856261d776cb3fbbc566da4c074896ad</t>
  </si>
  <si>
    <t>43032.3532447222</t>
  </si>
  <si>
    <t>2017-10-24T08:28:40-05:00</t>
  </si>
  <si>
    <t>orios_2017-10-31_05-50-39_-0600_Tue</t>
  </si>
  <si>
    <t>1-3d7d7ba378726c12a31bf352f8afd8d6</t>
  </si>
  <si>
    <t>4.5 repack plungers and valves</t>
  </si>
  <si>
    <t>43039.2435140162</t>
  </si>
  <si>
    <t>2017-10-31T05:50:39-06:00</t>
  </si>
  <si>
    <t>orios_2017-10-31_20-19-14_-0600_Tue</t>
  </si>
  <si>
    <t>1-97543df0ccfb5a6db11107268b0ba1af</t>
  </si>
  <si>
    <t>Bpm full repack and change valves replace rod</t>
  </si>
  <si>
    <t>43039.8466995023</t>
  </si>
  <si>
    <t>2017-10-31T20:19:14-06:00</t>
  </si>
  <si>
    <t>orios_2017-11-01_18-44-37_-0600_Wed</t>
  </si>
  <si>
    <t>1-6e3ab3589b3144877be6795db2248691</t>
  </si>
  <si>
    <t>Ht 5.0 re sleeve pod</t>
  </si>
  <si>
    <t>43040.780994919</t>
  </si>
  <si>
    <t>2017-11-01T18:44:37-06:00</t>
  </si>
  <si>
    <t>orios_2017-11-02_18-49-35_-0600_Thu</t>
  </si>
  <si>
    <t>1-6e7245826fd01906cb5a297fa3510422</t>
  </si>
  <si>
    <t>HT 4.5 BPM valves and repack p/e plates</t>
  </si>
  <si>
    <t>43041.7844400926</t>
  </si>
  <si>
    <t>2017-11-02T18:49:35-06:00</t>
  </si>
  <si>
    <t>orios_2017-11-03_18-56-46_-0600_Fri</t>
  </si>
  <si>
    <t>1-af4263ae6e462199a23dd5d56bbacebf</t>
  </si>
  <si>
    <t>Ht 4.5 replace new fluid end cracked pod 1</t>
  </si>
  <si>
    <t>43042.7894242245</t>
  </si>
  <si>
    <t>2017-11-03T18:56:46-06:00</t>
  </si>
  <si>
    <t>orios_2017-11-04_18-47-23_-0600_Sat</t>
  </si>
  <si>
    <t>1-b48058aebde7b3003a03bb3e157ddb7c</t>
  </si>
  <si>
    <t>Full repack and change valves, replace sear pod 4</t>
  </si>
  <si>
    <t>43043.7829093981</t>
  </si>
  <si>
    <t>2017-11-04T18:47:23-06:00</t>
  </si>
  <si>
    <t>orios_2017-11-05_18-44-42_-0700_Sun</t>
  </si>
  <si>
    <t>1-3861e3d02592ade5bd12b7054dce853d</t>
  </si>
  <si>
    <t>Full repack and change valves broken pony rod</t>
  </si>
  <si>
    <t>43044.7810477662</t>
  </si>
  <si>
    <t>2017-11-05T18:44:42-07:00</t>
  </si>
  <si>
    <t>orios_2017-11-07_06-31-16_-0700_Tue</t>
  </si>
  <si>
    <t>1-b46006c5ce8a89470a94ca810369dd82</t>
  </si>
  <si>
    <t>43046.2717189931</t>
  </si>
  <si>
    <t>2017-11-07T06:31:16-07:00</t>
  </si>
  <si>
    <t>orios_2017-11-08_19-37-45_-0700_Wed</t>
  </si>
  <si>
    <t>1-38bee0950327d25812878b89ea827d36</t>
  </si>
  <si>
    <t>Q-10 4.0 replace fluid end pod 5</t>
  </si>
  <si>
    <t>43047.8178829514</t>
  </si>
  <si>
    <t>2017-11-08T19:37:45-07:00</t>
  </si>
  <si>
    <t>orios_2017-11-09_18-46-55_-0700_Thu</t>
  </si>
  <si>
    <t>1-6c3fcba7ba18ba9de61eed915f8eb03c</t>
  </si>
  <si>
    <t>43048.7825923727</t>
  </si>
  <si>
    <t>2017-11-09T18:46:55-07:00</t>
  </si>
  <si>
    <t>orios_2017-11-09_18-48-04_-0700_Thu</t>
  </si>
  <si>
    <t>1-cf14fcf4bb8b036c943aed2bc5cdc1eb</t>
  </si>
  <si>
    <t>Q-10 4.5 fluid end</t>
  </si>
  <si>
    <t>43048.7833834838</t>
  </si>
  <si>
    <t>2017-11-09T18:48:04-07:00</t>
  </si>
  <si>
    <t>orios_2017-11-10_18-41-40_-0700_Fri</t>
  </si>
  <si>
    <t>1-5a57dc4f7d6458e291968c4c68215a3f</t>
  </si>
  <si>
    <t>31692823</t>
  </si>
  <si>
    <t>Replaced cracked fluid end Q10 4</t>
  </si>
  <si>
    <t>43049.7789371412</t>
  </si>
  <si>
    <t>2017-11-10T18:41:40-07:00</t>
  </si>
  <si>
    <t>orios_2017-11-12_06-14-44_-0700_Sun</t>
  </si>
  <si>
    <t>1-fe09f5f8b92bdb3494a46214561ed9d2</t>
  </si>
  <si>
    <t>Full repack power end plungers</t>
  </si>
  <si>
    <t>43051.2602329167</t>
  </si>
  <si>
    <t>2017-11-12T06:14:44-07:00</t>
  </si>
  <si>
    <t>Pantera_2017-10-10_23-02-13_-0500_Tue</t>
  </si>
  <si>
    <t>1-2eb38b9113f49d0d61824192c7fc819d</t>
  </si>
  <si>
    <t>Pantera</t>
  </si>
  <si>
    <t>Mendez</t>
  </si>
  <si>
    <t>Mendez, José</t>
  </si>
  <si>
    <t>105900457</t>
  </si>
  <si>
    <t>Ensambly engine e transmission</t>
  </si>
  <si>
    <t>43018.959876169</t>
  </si>
  <si>
    <t>2017-10-10T23:02:13-05:00</t>
  </si>
  <si>
    <t>Pantera_2017-10-10_23-04-17_-0500_Tue</t>
  </si>
  <si>
    <t>1-21dae82e8f673cfe2b176944c45394ab</t>
  </si>
  <si>
    <t>43018.96131375</t>
  </si>
  <si>
    <t>2017-10-10T23:04:17-05:00</t>
  </si>
  <si>
    <t>Pantera_2017-10-10_23-05-51_-0500_Tue</t>
  </si>
  <si>
    <t>1-02dd13dfd46f5cd3102dc13b3753d628</t>
  </si>
  <si>
    <t>105900463</t>
  </si>
  <si>
    <t>43018.9624008102</t>
  </si>
  <si>
    <t>2017-10-10T23:05:51-05:00</t>
  </si>
  <si>
    <t>Pantera_2017-10-10_23-08-19_-0500_Tue</t>
  </si>
  <si>
    <t>1-ce5b38231911a8a28d996f464764d69a</t>
  </si>
  <si>
    <t>43018.964111169</t>
  </si>
  <si>
    <t>2017-10-10T23:08:19-05:00</t>
  </si>
  <si>
    <t>Pantera_2017-10-10_23-09-51_-0500_Tue</t>
  </si>
  <si>
    <t>1-08f9e446fe30ab01a3e8379fc4a6d79a</t>
  </si>
  <si>
    <t>105907812</t>
  </si>
  <si>
    <t>43018.9651824306</t>
  </si>
  <si>
    <t>2017-10-10T23:09:51-05:00</t>
  </si>
  <si>
    <t>Pantera_2017-10-10_23-11-49_-0500_Tue</t>
  </si>
  <si>
    <t>1-79a26ec07d311fe45f861c93f0a98ec9</t>
  </si>
  <si>
    <t>105907790</t>
  </si>
  <si>
    <t>43018.9665507639</t>
  </si>
  <si>
    <t>2017-10-10T23:11:49-05:00</t>
  </si>
  <si>
    <t>Pantera_2017-10-17_18-12-00_-0500_Tue</t>
  </si>
  <si>
    <t>1-f2770ec1e6a095e8810357ff669156bf</t>
  </si>
  <si>
    <t>105907828</t>
  </si>
  <si>
    <t>43025.7583362153</t>
  </si>
  <si>
    <t>2017-10-17T18:12:00-05:00</t>
  </si>
  <si>
    <t>Pantera_2017-10-17_18-15-58_-0500_Tue</t>
  </si>
  <si>
    <t>1-402eb28bf5ea5aad4be67dccd9c8ebaa</t>
  </si>
  <si>
    <t>105907853</t>
  </si>
  <si>
    <t>43025.7610957523</t>
  </si>
  <si>
    <t>2017-10-17T18:15:58-05:00</t>
  </si>
  <si>
    <t>Pantera_2017-10-17_18-17-30_-0500_Tue</t>
  </si>
  <si>
    <t>3-0d25a4bb822f60679df45d33b2b96c05</t>
  </si>
  <si>
    <t>105909087</t>
  </si>
  <si>
    <t>43025.7621549884</t>
  </si>
  <si>
    <t>2017-10-17T18:17:30-05:00</t>
  </si>
  <si>
    <t>Pantera_2017-10-17_18-38-38_-0500_Tue</t>
  </si>
  <si>
    <t>1-c3feeef945594d317ee340480b105cd0</t>
  </si>
  <si>
    <t>43025.7768297454</t>
  </si>
  <si>
    <t>2017-10-17T18:38:38-05:00</t>
  </si>
  <si>
    <t>Pantera_2017-10-17_18-39-35_-0500_Tue</t>
  </si>
  <si>
    <t>1-de17f47b928a7532a7e2bc16de006d75</t>
  </si>
  <si>
    <t>105914469</t>
  </si>
  <si>
    <t>43025.7774977662</t>
  </si>
  <si>
    <t>2017-10-17T18:39:35-05:00</t>
  </si>
  <si>
    <t>Pantera_2017-11-01_05-19-24_-0500_Wed</t>
  </si>
  <si>
    <t>1-db30a6c4ad235173fb0ae4a1bad1cd3d</t>
  </si>
  <si>
    <t>43040.2218134606</t>
  </si>
  <si>
    <t>2017-11-01T05:19:24-05:00</t>
  </si>
  <si>
    <t>Pantera_2017-11-01_05-20-54_-0500_Wed</t>
  </si>
  <si>
    <t>1-5009e5c5a9ff25cd17a67e9cb8302991</t>
  </si>
  <si>
    <t>43040.2228519792</t>
  </si>
  <si>
    <t>2017-11-01T05:20:54-05:00</t>
  </si>
  <si>
    <t>Pantera_2017-11-01_05-21-54_-0500_Wed</t>
  </si>
  <si>
    <t>1-fefe4511954b0e4edca66ab69bc444a7</t>
  </si>
  <si>
    <t>Ensambly engine e transmisión</t>
  </si>
  <si>
    <t>43040.2235507639</t>
  </si>
  <si>
    <t>2017-11-01T05:21:54-05:00</t>
  </si>
  <si>
    <t>Pantera_2017-11-01_05-23-52_-0500_Wed</t>
  </si>
  <si>
    <t>1-ecb82011d36c3b4400c6aac70b9069b2</t>
  </si>
  <si>
    <t>105932550</t>
  </si>
  <si>
    <t>43040.2249177662</t>
  </si>
  <si>
    <t>2017-11-01T05:23:52-05:00</t>
  </si>
  <si>
    <t>Pantera_2017-11-01_05-24-51_-0500_Wed</t>
  </si>
  <si>
    <t>1-eec053f204263b0d3a8eb9cd28490439</t>
  </si>
  <si>
    <t>43040.2255987153</t>
  </si>
  <si>
    <t>2017-11-01T05:24:51-05:00</t>
  </si>
  <si>
    <t>Pantera_2017-11-08_02-19-34_-0600_Wed</t>
  </si>
  <si>
    <t>1-4d86abef61312e4ea741b27ead474b7e</t>
  </si>
  <si>
    <t>43047.0969241551</t>
  </si>
  <si>
    <t>2017-11-08T02:19:34-06:00</t>
  </si>
  <si>
    <t>Pantera_2017-11-08_02-20-49_-0600_Wed</t>
  </si>
  <si>
    <t>1-b87d6e80e264f085f350e29b8caa461b</t>
  </si>
  <si>
    <t>43047.0977959375</t>
  </si>
  <si>
    <t>2017-11-08T02:20:49-06:00</t>
  </si>
  <si>
    <t>Pantera_2017-11-08_02-21-38_-0600_Wed</t>
  </si>
  <si>
    <t>1-f44d789541608306188f113c22d8a011</t>
  </si>
  <si>
    <t>43047.0983596181</t>
  </si>
  <si>
    <t>2017-11-08T02:21:38-06:00</t>
  </si>
  <si>
    <t>Pantera_2017-11-08_02-23-11_-0600_Wed</t>
  </si>
  <si>
    <t>1-3193b69b21195aaf806d268c87885778</t>
  </si>
  <si>
    <t>43047.0994336343</t>
  </si>
  <si>
    <t>2017-11-08T02:23:11-06:00</t>
  </si>
  <si>
    <t>Pantera_2017-11-08_02-23-52_-0600_Wed</t>
  </si>
  <si>
    <t>1-e75c43827c30dea9ac0af7f22cbaeee7</t>
  </si>
  <si>
    <t>43047.0999120255</t>
  </si>
  <si>
    <t>2017-11-08T02:23:52-06:00</t>
  </si>
  <si>
    <t>ralopez_2017-10-04_08-02-06_-0500_Wed</t>
  </si>
  <si>
    <t>1-9ab3ae678838ae3ea1792a0746340695</t>
  </si>
  <si>
    <t>ralopez</t>
  </si>
  <si>
    <t>Lopez</t>
  </si>
  <si>
    <t>Raul</t>
  </si>
  <si>
    <t>Lopez, Raul</t>
  </si>
  <si>
    <t>316795191</t>
  </si>
  <si>
    <t>12431424</t>
  </si>
  <si>
    <t>Repair coolant leak on passenger side top pipe</t>
  </si>
  <si>
    <t>43012.3347935185</t>
  </si>
  <si>
    <t>2017-10-04T08:02:06-05:00</t>
  </si>
  <si>
    <t>ralopez_2017-10-04_08-06-57_-0500_Wed</t>
  </si>
  <si>
    <t>1-b965f0f7c12001fbcf6dd09a11e449fd</t>
  </si>
  <si>
    <t>316795193</t>
  </si>
  <si>
    <t>11766152</t>
  </si>
  <si>
    <t>Remove transmission and torque converter</t>
  </si>
  <si>
    <t>43012.3381608565</t>
  </si>
  <si>
    <t>2017-10-04T08:06:57-05:00</t>
  </si>
  <si>
    <t>ralopez_2017-10-04_08-07-59_-0500_Wed</t>
  </si>
  <si>
    <t>3-70d7474146e2273882e12431bf3f5e56</t>
  </si>
  <si>
    <t>Rebuilt torque converter and reinstall
rebuilt and reinstall</t>
  </si>
  <si>
    <t>43012.3388804282</t>
  </si>
  <si>
    <t>2017-10-04T08:07:59-05:00</t>
  </si>
  <si>
    <t>ralopez_2017-10-04_08-10-36_-0500_Wed</t>
  </si>
  <si>
    <t>1-f1cd38c124620a25ba6815bfe885f63d</t>
  </si>
  <si>
    <t>316803469</t>
  </si>
  <si>
    <t>10000338</t>
  </si>
  <si>
    <t>Remove bad 6x5 and replace</t>
  </si>
  <si>
    <t>43012.3406996644</t>
  </si>
  <si>
    <t>2017-10-04T08:10:36-05:00</t>
  </si>
  <si>
    <t>ralopez_2017-10-13_17-59-07_-0500_Fri</t>
  </si>
  <si>
    <t>1-49671a6f628a8e2259b85badf8dafa2c</t>
  </si>
  <si>
    <t>43021.7493881481</t>
  </si>
  <si>
    <t>2017-10-13T17:59:07-05:00</t>
  </si>
  <si>
    <t>ralopez_2017-10-18_08-16-33_-0500_Wed</t>
  </si>
  <si>
    <t>1-51e84091e248f467839cfd3254c966a6</t>
  </si>
  <si>
    <t>43026.3448334259</t>
  </si>
  <si>
    <t>2017-10-18T08:16:33-05:00</t>
  </si>
  <si>
    <t>ralopez_2017-10-18_08-17-01_-0500_Wed</t>
  </si>
  <si>
    <t>1-20d338c4881da38286ebe10977967f13</t>
  </si>
  <si>
    <t>43026.3451604051</t>
  </si>
  <si>
    <t>2017-10-18T08:17:01-05:00</t>
  </si>
  <si>
    <t>ralopez_2017-10-18_17-54-19_-0500_Wed</t>
  </si>
  <si>
    <t>2-c80352740b8f5114513a3e910dd3f1d8</t>
  </si>
  <si>
    <t>43026.7460627083</t>
  </si>
  <si>
    <t>ralopez_2017-10-24_19-19-51_-0500_Tue</t>
  </si>
  <si>
    <t>2-782e3d7156a1fa326cb6f6a7a26f6492</t>
  </si>
  <si>
    <t>43032.8054617361</t>
  </si>
  <si>
    <t>ralopez_2017-10-24_19-20-09_-0500_Tue</t>
  </si>
  <si>
    <t>2-6b7a3d0029f7485f74938e29833816a1</t>
  </si>
  <si>
    <t>43032.8056651042</t>
  </si>
  <si>
    <t>ralopez_2017-10-24_19-20-43_-0500_Tue</t>
  </si>
  <si>
    <t>2-e8b940b91c8f86b978d625a6eb071455</t>
  </si>
  <si>
    <t>43032.8060599537</t>
  </si>
  <si>
    <t>ralopez_2017-10-24_19-21-16_-0500_Tue</t>
  </si>
  <si>
    <t>2-26ffa427793d5d8d741b86761e0fc78c</t>
  </si>
  <si>
    <t>43032.8064382292</t>
  </si>
  <si>
    <t>ralopez_2017-10-31_15-30-11_-0500_Tue</t>
  </si>
  <si>
    <t>1-b739c6b5bfc28ff5ad68cf80e7fd9f48</t>
  </si>
  <si>
    <t>43039.6459699306</t>
  </si>
  <si>
    <t>2017-10-31T15:30:11-05:00</t>
  </si>
  <si>
    <t>ralopez_2017-10-31_15-32-24_-0500_Tue</t>
  </si>
  <si>
    <t>2-a5d0c065d05d95f8b254ba640c96473d</t>
  </si>
  <si>
    <t>43039.6475010995</t>
  </si>
  <si>
    <t>2017-10-31T15:32:24-05:00</t>
  </si>
  <si>
    <t>ralopez_2017-10-31_15-33-25_-0500_Tue</t>
  </si>
  <si>
    <t>1-55eec6a1a9911a8ca55d9ac1a1fd1d22</t>
  </si>
  <si>
    <t>43039.6482151968</t>
  </si>
  <si>
    <t>2017-10-31T15:33:25-05:00</t>
  </si>
  <si>
    <t>ralopez_2017-10-31_15-33-42_-0500_Tue</t>
  </si>
  <si>
    <t>1-38c2e9858b57fe2722957f115e6aabe6</t>
  </si>
  <si>
    <t>43039.6484101505</t>
  </si>
  <si>
    <t>2017-10-31T15:33:42-05:00</t>
  </si>
  <si>
    <t>ralopez_2017-10-31_15-33-53_-0500_Tue</t>
  </si>
  <si>
    <t>1-e8e342eb4c34dcad740e262ea1f40b0a</t>
  </si>
  <si>
    <t>43039.6485348727</t>
  </si>
  <si>
    <t>2017-10-31T15:33:53-05:00</t>
  </si>
  <si>
    <t>ralopez_2017-11-07_06-29-09_-0600_Tue</t>
  </si>
  <si>
    <t>1-15b54016ed0906d5ccd98b36b611c061</t>
  </si>
  <si>
    <t>43046.2702483218</t>
  </si>
  <si>
    <t>2017-11-07T06:29:09-06:00</t>
  </si>
  <si>
    <t>ralopez_2017-11-07_06-29-22_-0600_Tue</t>
  </si>
  <si>
    <t>1-0996640f538dc2293321d158e96f2169</t>
  </si>
  <si>
    <t>43046.2703961111</t>
  </si>
  <si>
    <t>2017-11-07T06:29:22-06:00</t>
  </si>
  <si>
    <t>ralopez_2017-11-07_06-29-32_-0600_Tue</t>
  </si>
  <si>
    <t>1-e68451de3f14d2dc1d75cf926615f945</t>
  </si>
  <si>
    <t>43046.2705130556</t>
  </si>
  <si>
    <t>2017-11-07T06:29:32-06:00</t>
  </si>
  <si>
    <t>ralopez_2017-11-07_06-29-47_-0600_Tue</t>
  </si>
  <si>
    <t>2-2567e6009797c618bd7a9dedda6fa7cc</t>
  </si>
  <si>
    <t>43046.2706904745</t>
  </si>
  <si>
    <t>2017-11-07T06:29:47-06:00</t>
  </si>
  <si>
    <t>ralopez_2017-11-07_17-20-38_-0600_Tue</t>
  </si>
  <si>
    <t>1-32f37f9ebbd3b8daa4b932c10acfb6f5</t>
  </si>
  <si>
    <t>43046.7226710417</t>
  </si>
  <si>
    <t>2017-11-07T17:20:38-06:00</t>
  </si>
  <si>
    <t>Rambo_2017-10-05_14-46-29_-0500_Thu</t>
  </si>
  <si>
    <t>1-9a77cbf4389ff78acbf23bb3b845266d</t>
  </si>
  <si>
    <t>Rambo</t>
  </si>
  <si>
    <t>Perform a G06 PM on the unit change oil, fuel, and air filters and also did PM checklist, change APU oil, fuel, and air filters and also the belts had to remove the both covers on APU</t>
  </si>
  <si>
    <t>43013.6156249074</t>
  </si>
  <si>
    <t>2017-10-05T14:46:29-05:00</t>
  </si>
  <si>
    <t>Rambo_2017-10-05_14-50-56_-0500_Thu</t>
  </si>
  <si>
    <t>1-2b88f256151f301850854e9d4ccc16e1</t>
  </si>
  <si>
    <t>2017-10-05T02:30:00-05:00</t>
  </si>
  <si>
    <t>Repair an air leak kn the firewall had to remove the valves on firewall and replace the air fitting and also replace the air lines on the leaking valve</t>
  </si>
  <si>
    <t>43013.6187146643</t>
  </si>
  <si>
    <t>2017-10-05T14:50:56-05:00</t>
  </si>
  <si>
    <t>Rambo_2017-10-05_14-53-18_-0500_Thu</t>
  </si>
  <si>
    <t>1-43868432b9886e18fa47b53dc123650a</t>
  </si>
  <si>
    <t>Work on the hydraulic fitting on the hose was leaking on the crimp and remove and had to remove additional lines need to be able to take off</t>
  </si>
  <si>
    <t>43013.6203485185</t>
  </si>
  <si>
    <t>2017-10-05T14:53:18-05:00</t>
  </si>
  <si>
    <t>Rambo_2017-10-05_14-55-48_-0500_Thu</t>
  </si>
  <si>
    <t>1-beb830d55ba01b274a0aa106879becc5</t>
  </si>
  <si>
    <t>101421001</t>
  </si>
  <si>
    <t>Did house cleaning on the unit thag was worked on threw away trash and clean bay</t>
  </si>
  <si>
    <t>43013.6220915972</t>
  </si>
  <si>
    <t>2017-10-05T14:55:48-05:00</t>
  </si>
  <si>
    <t>Rambo_2017-10-06_15-01-21_-0500_Fri</t>
  </si>
  <si>
    <t>5-d92ce1a73cd6a5f40519576e7c734931</t>
  </si>
  <si>
    <t>Perform a run up on the unit checked the levels on the unit run it found item that needed repaired and checked levels again and top off ran unit for additional time</t>
  </si>
  <si>
    <t>43014.625946088</t>
  </si>
  <si>
    <t>2017-10-06T15:01:21-05:00</t>
  </si>
  <si>
    <t>Rambo_2017-10-06_15-08-08_-0500_Fri</t>
  </si>
  <si>
    <t>1-35756b8d295ca37858cbf43df45828a5</t>
  </si>
  <si>
    <t>316818994</t>
  </si>
  <si>
    <t>Ran the unit while run up found leaks on unit there was hydraulic lines loose on the gauge panel missing gauges and also loose hydraulic lines under the computer stand on the consel on unit plugged all lines that were loose</t>
  </si>
  <si>
    <t>43014.6306511806</t>
  </si>
  <si>
    <t>2017-10-06T15:08:08-05:00</t>
  </si>
  <si>
    <t>Rambo_2017-10-06_15-12-17_-0500_Fri</t>
  </si>
  <si>
    <t>1-152fe10d9480814e7f623621af93bc2f</t>
  </si>
  <si>
    <t>Missing lights on the unit remove lights didnt work and install</t>
  </si>
  <si>
    <t>43014.6335302315</t>
  </si>
  <si>
    <t>2017-10-06T15:12:17-05:00</t>
  </si>
  <si>
    <t>Rambo_2017-10-06_15-13-38_-0500_Fri</t>
  </si>
  <si>
    <t>1-b064a3970f3f3f28928b0df77e1f71bd</t>
  </si>
  <si>
    <t>Diagnosing the ABS system found ABS, amber light was loose had to adjust the light test light no power checked the pigtail was good, checked the ABS sensor test them out test good and cable also good, perform resistance and check the ELC output test was good 5 volts on outlets, test module did resistance test was not good</t>
  </si>
  <si>
    <t>43014.6344725694</t>
  </si>
  <si>
    <t>2017-10-06T15:13:38-05:00</t>
  </si>
  <si>
    <t>Rambo_2017-10-06_15-18-51_-0500_Fri</t>
  </si>
  <si>
    <t>1-71348111d4add7b7689c121084fb189a</t>
  </si>
  <si>
    <t>Clean up after finished unit, cleaned due to spill</t>
  </si>
  <si>
    <t>43014.6380959954</t>
  </si>
  <si>
    <t>2017-10-06T15:18:51-05:00</t>
  </si>
  <si>
    <t>Rambo_2017-10-07_14-25-06_-0600_Sat</t>
  </si>
  <si>
    <t>2-42e444ba1bb60d2def4edda79c2c6157</t>
  </si>
  <si>
    <t>2017-10-06T19:30:00-06:00</t>
  </si>
  <si>
    <t>316823094</t>
  </si>
  <si>
    <t>R/R the marker lights on both sides of the sandcastle due to damage had to clean surface installed</t>
  </si>
  <si>
    <t>43015.6007691435</t>
  </si>
  <si>
    <t>2017-10-07T14:25:06-06:00</t>
  </si>
  <si>
    <t>Rambo_2017-10-07_14-26-31_-0600_Sat</t>
  </si>
  <si>
    <t>1-ed2073927423dd4e265914a86684642e</t>
  </si>
  <si>
    <t>2017-10-06T21:00:00-06:00</t>
  </si>
  <si>
    <t>R/R the reflective tape on backside of sand castle due to damage</t>
  </si>
  <si>
    <t>43015.6017552662</t>
  </si>
  <si>
    <t>2017-10-07T14:26:31-06:00</t>
  </si>
  <si>
    <t>Rambo_2017-10-07_14-28-04_-0600_Sat</t>
  </si>
  <si>
    <t>1-b09e57c1d1c08c845311971d2be82125</t>
  </si>
  <si>
    <t>2017-10-06T23:00:00-06:00</t>
  </si>
  <si>
    <t>Perform a Z04 APM inspection on unit check the checksheet grease the chassis found repairs on unit</t>
  </si>
  <si>
    <t>43015.6028296875</t>
  </si>
  <si>
    <t>2017-10-07T14:28:04-06:00</t>
  </si>
  <si>
    <t>Rambo_2017-10-07_14-29-40_-0600_Sat</t>
  </si>
  <si>
    <t>1-cb1227cb9e34e72ece1cac4b5ff4aa76</t>
  </si>
  <si>
    <t>316821429</t>
  </si>
  <si>
    <t>R/R tail light due to light cracked had to rewire pigtail and put butt connectors and heatshrink</t>
  </si>
  <si>
    <t>43015.6039422801</t>
  </si>
  <si>
    <t>2017-10-07T14:29:40-06:00</t>
  </si>
  <si>
    <t>Rambo_2017-10-07_14-34-10_-0600_Sat</t>
  </si>
  <si>
    <t>1-01507c6a5931079d8eeb79fe0743eefa</t>
  </si>
  <si>
    <t>2017-10-07T02:00:00-06:00</t>
  </si>
  <si>
    <t>R/R the reflective tape on leftside of bed due to missing sections and tape was falling off and cleaned surface</t>
  </si>
  <si>
    <t>43015.6070654745</t>
  </si>
  <si>
    <t>2017-10-07T14:34:10-06:00</t>
  </si>
  <si>
    <t>Rambo_2017-10-07_14-35-49_-0600_Sat</t>
  </si>
  <si>
    <t>1-a7239a46e858caf7c0b4903411c5b055</t>
  </si>
  <si>
    <t>Diagnose the ABS on unit checked from the truck fuse box to the harness to the ECU of the ABS found damage harness, was streched out had to rewire and install</t>
  </si>
  <si>
    <t>43015.6082107986</t>
  </si>
  <si>
    <t>2017-10-07T14:35:49-06:00</t>
  </si>
  <si>
    <t>Rambo_2017-10-08_13-33-55_-0600_Sun</t>
  </si>
  <si>
    <t>3-ad9311efc0b0a15acfa1d456fefeaed4</t>
  </si>
  <si>
    <t>2017-10-07T22:30:00-06:00</t>
  </si>
  <si>
    <t>Perform a G06 APM on unit change oil, fuel, and air filters, grease chassis, check tranny and diff levels and torqued to 65 lbs check the checksheet and found repairs</t>
  </si>
  <si>
    <t>43016.5652232176</t>
  </si>
  <si>
    <t>2017-10-08T13:33:55-06:00</t>
  </si>
  <si>
    <t>Rambo_2017-10-08_13-36-28_-0600_Sun</t>
  </si>
  <si>
    <t>1-dba80863a0e0f888db800954040c2a80</t>
  </si>
  <si>
    <t>316826082</t>
  </si>
  <si>
    <t>Instaled hydraulic gauges on unit due to missing connected hoses to gauges looking for fittings couldnt find any managed to fabricate</t>
  </si>
  <si>
    <t>43016.5670015278</t>
  </si>
  <si>
    <t>2017-10-08T13:36:28-06:00</t>
  </si>
  <si>
    <t>Rambo_2017-10-08_13-38-19_-0600_Sun</t>
  </si>
  <si>
    <t>1-90f217d9ddf1497ade085cfc3ca50403</t>
  </si>
  <si>
    <t>2017-10-08T01:30:00-06:00</t>
  </si>
  <si>
    <t>316824401</t>
  </si>
  <si>
    <t>Had to install quarter fender due to missing and cracked stuck to the pipe had to cut it and had to clean both surface and make it smooth to make them fit performed job in the yard</t>
  </si>
  <si>
    <t>43016.5682766319</t>
  </si>
  <si>
    <t>2017-10-08T13:38:19-06:00</t>
  </si>
  <si>
    <t>Rambo_2017-10-08_13-40-54_-0600_Sun</t>
  </si>
  <si>
    <t>1-0ad55cd6df44c17d27ac96f66cfa169a</t>
  </si>
  <si>
    <t>Went to install the lever on unit the Johnny bar found the base was damaged had to go to the yard to remove the whole hand brake assembly diassemble the steering column and diassemble the unit that was going to be repaired</t>
  </si>
  <si>
    <t>43016.5700748611</t>
  </si>
  <si>
    <t>2017-10-08T13:40:54-06:00</t>
  </si>
  <si>
    <t>Rambo_2017-10-08_13-44-06_-0600_Sun</t>
  </si>
  <si>
    <t>2-c6ea09513372800a4e191c68284fa2aa</t>
  </si>
  <si>
    <t>R/R the reflective tape on cab headrack due to damage install 12" white tape</t>
  </si>
  <si>
    <t>43016.5723016782</t>
  </si>
  <si>
    <t>2017-10-08T13:44:06-06:00</t>
  </si>
  <si>
    <t>Rambo_2017-10-09_14-25-23_-0600_Mon</t>
  </si>
  <si>
    <t>1-1e06ebc128150cd0b0ff6722d1f548db</t>
  </si>
  <si>
    <t>Perform a BPM on the unit check the PM sheet lube unit check off the PM sheet and found repairs</t>
  </si>
  <si>
    <t>43017.600966956</t>
  </si>
  <si>
    <t>2017-10-09T14:25:23-06:00</t>
  </si>
  <si>
    <t>Rambo_2017-10-09_14-27-24_-0600_Mon</t>
  </si>
  <si>
    <t>1-2547b16b6c1fac0dd66f528a977ebf92</t>
  </si>
  <si>
    <t>Rellace DOT tape due to discolored and damage on rear bumper and fuel tank</t>
  </si>
  <si>
    <t>43017.6023718981</t>
  </si>
  <si>
    <t>2017-10-09T14:27:24-06:00</t>
  </si>
  <si>
    <t>Rambo_2017-10-09_14-28-34_-0600_Mon</t>
  </si>
  <si>
    <t>1-83b32870cc5ce307e00249e483f1eda5</t>
  </si>
  <si>
    <t>Had to replace grease fitting due to broke after lubing had to remove the yoke front part and tk extract it out</t>
  </si>
  <si>
    <t>43017.6031746528</t>
  </si>
  <si>
    <t>2017-10-09T14:28:34-06:00</t>
  </si>
  <si>
    <t>Rambo_2017-10-09_14-32-15_-0600_Mon</t>
  </si>
  <si>
    <t>1-9227dd5f261d4f13262a123fd400c77f</t>
  </si>
  <si>
    <t>Diagnosing the ABS system light wont turn on when testing test the wire that send power thru no power had to check the wiring and the power to ECU found power but wont come back from ECU</t>
  </si>
  <si>
    <t>43017.6057396296</t>
  </si>
  <si>
    <t>2017-10-09T14:32:15-06:00</t>
  </si>
  <si>
    <t>Rambo_2017-10-09_14-36-17_-0600_Mon</t>
  </si>
  <si>
    <t>1-261fe58408cac7ea26cc7c2e385c8070</t>
  </si>
  <si>
    <t>Remove the cover of the PTO cleaned it out and install it and tight the bolts due to leaking cleaned the leak and checked it didnt find no leaks and cleaned oil spill from repair</t>
  </si>
  <si>
    <t>43017.6085306944</t>
  </si>
  <si>
    <t>2017-10-09T14:36:17-06:00</t>
  </si>
  <si>
    <t>Rambo_2017-10-10_14-07-10_-0600_Tue</t>
  </si>
  <si>
    <t>1-c20f15448cde07761b46f09b73999526</t>
  </si>
  <si>
    <t>Perform a S38 LPM on unit change all oil, air, fuel, tranny, and coolant filters, greased all components including under chassis did run up and top off</t>
  </si>
  <si>
    <t>43018.5883111806</t>
  </si>
  <si>
    <t>2017-10-10T14:07:10-06:00</t>
  </si>
  <si>
    <t>Rambo_2017-10-10_14-10-30_-0600_Tue</t>
  </si>
  <si>
    <t>1-8104e40032f31ca3d8269ae39496712b</t>
  </si>
  <si>
    <t>R/R the reflective tape on back bumper due to damage and missing</t>
  </si>
  <si>
    <t>43018.5906313889</t>
  </si>
  <si>
    <t>2017-10-10T14:10:30-06:00</t>
  </si>
  <si>
    <t>Rambo_2017-10-10_14-12-21_-0600_Tue</t>
  </si>
  <si>
    <t>1-aac31bed4713cabf6e07a82888f6f47c</t>
  </si>
  <si>
    <t>R/R the clearence light in middle of chassis due to cracked light and had to rewire ground due to no ground cleaned and installed</t>
  </si>
  <si>
    <t>43018.5919195602</t>
  </si>
  <si>
    <t>2017-10-10T14:12:21-06:00</t>
  </si>
  <si>
    <t>Rambo_2017-10-10_14-15-26_-0600_Tue</t>
  </si>
  <si>
    <t>1-d8b9a7dfe23d916159005cd399ba0935</t>
  </si>
  <si>
    <t>Finished the unit cleaned work area clean pit was dirty oil spills and diapers cleaned sweep on top pit also throw trash and organized ail crushed day shift filters</t>
  </si>
  <si>
    <t>43018.5940548727</t>
  </si>
  <si>
    <t>2017-10-10T14:15:26-06:00</t>
  </si>
  <si>
    <t>Rambo_2017-10-10_14-19-44_-0600_Tue</t>
  </si>
  <si>
    <t>1-84e2288c93d97c5a815d141233e10837</t>
  </si>
  <si>
    <t>Cleaned the pit had oil spills and diapers cleaned the spills and sweep floors and also floor top and throw trash from that bay</t>
  </si>
  <si>
    <t>43018.5970413773</t>
  </si>
  <si>
    <t>2017-10-10T14:19:44-06:00</t>
  </si>
  <si>
    <t>Rambo_2017-10-11_05-33-54_-0600_Wed</t>
  </si>
  <si>
    <t>1-33a74a13bbfce04a70bc1cdb74a488d5</t>
  </si>
  <si>
    <t>R/R DS rear front axle wheel seal, use chopblocks, jack up unit put jackstand on axle, remove wheels, hub, lock and bearings, remove seals, cleaned hub and spindle, installed wheel seals, bearing, lock wheels and hub and put oil, torqued wheels to spec</t>
  </si>
  <si>
    <t>43019.2318857755</t>
  </si>
  <si>
    <t>2017-10-11T05:33:54-06:00</t>
  </si>
  <si>
    <t>Rambo_2017-10-11_05-37-49_-0600_Wed</t>
  </si>
  <si>
    <t>1-88bd0710f96c07adb022e87eb0a8700c</t>
  </si>
  <si>
    <t>R/R the hydraulic hose from PTO to tanm due to leaking, remove zip ties to remove hose, made new hose installed no leak and tie down</t>
  </si>
  <si>
    <t>43019.2346017245</t>
  </si>
  <si>
    <t>2017-10-11T05:37:49-06:00</t>
  </si>
  <si>
    <t>Rambo_2017-10-11_05-40-19_-0600_Wed</t>
  </si>
  <si>
    <t>1-e866752f4fdc8b44e5476345e191fb76</t>
  </si>
  <si>
    <t>R/R the reflective tape on rear tank due to damage cleaned surface and installed new tape</t>
  </si>
  <si>
    <t>43019.2363359143</t>
  </si>
  <si>
    <t>2017-10-11T05:40:19-06:00</t>
  </si>
  <si>
    <t>Rambo_2017-10-11_05-42-19_-0600_Wed</t>
  </si>
  <si>
    <t>1-5df86bcb5a5d075a96e06bde8dadba3e</t>
  </si>
  <si>
    <t>Work on BPM checking the unit the checksheet checking off the item and found repairs</t>
  </si>
  <si>
    <t>43019.2377286458</t>
  </si>
  <si>
    <t>2017-10-11T05:42:19-06:00</t>
  </si>
  <si>
    <t>Rambo_2017-10-11_05-43-32_-0600_Wed</t>
  </si>
  <si>
    <t>1-c97e2eca4cc8a68b2b58a3c842e23656</t>
  </si>
  <si>
    <t>Clean up work area was worked on sweep cleaned bay throw trash</t>
  </si>
  <si>
    <t>43019.2385722106</t>
  </si>
  <si>
    <t>2017-10-11T05:43:32-06:00</t>
  </si>
  <si>
    <t>Rambo_2017-10-11_05-45-01_-0600_Wed</t>
  </si>
  <si>
    <t>1-0ec6984e0d90c060fa040e613440aadb</t>
  </si>
  <si>
    <t>Clean up work area was worked on sweep cleaned and throw trash</t>
  </si>
  <si>
    <t>43019.239594919</t>
  </si>
  <si>
    <t>2017-10-11T05:45:01-06:00</t>
  </si>
  <si>
    <t>Rambo_2017-10-12_05-40-45_-0600_Thu</t>
  </si>
  <si>
    <t>1-042e6d60b0ce25b358b6b7de45fd6436</t>
  </si>
  <si>
    <t>Perform a L01 LPM on unit change oil, fuel, and air filters, greased all components and check all levels top off oil and run up unit</t>
  </si>
  <si>
    <t>43020.2366321991</t>
  </si>
  <si>
    <t>2017-10-12T05:40:45-06:00</t>
  </si>
  <si>
    <t>Rambo_2017-10-12_05-43-14_-0600_Thu</t>
  </si>
  <si>
    <t>1-5370332476b5686bd669370737a7722a</t>
  </si>
  <si>
    <t>316845175</t>
  </si>
  <si>
    <t>Perform a DOT critical inspection on unit didnt pass due to cracked winshield and cracked fan belt need to order</t>
  </si>
  <si>
    <t>43020.2383626968</t>
  </si>
  <si>
    <t>2017-10-12T05:43:14-06:00</t>
  </si>
  <si>
    <t>Rambo_2017-10-12_05-45-12_-0600_Thu</t>
  </si>
  <si>
    <t>1-4a832b61b7953b55afaa149bf0b18911</t>
  </si>
  <si>
    <t>Install mudflap and reflective strip due to missing had to drill holes in mudflap to install hanger and reflective strip</t>
  </si>
  <si>
    <t>43020.2397225231</t>
  </si>
  <si>
    <t>2017-10-12T05:45:12-06:00</t>
  </si>
  <si>
    <t>Rambo_2017-10-12_05-47-28_-0600_Thu</t>
  </si>
  <si>
    <t>1-85798bd0b9f3aae516260675acbc10b6</t>
  </si>
  <si>
    <t>Remove engine fuel enable valve due to check engine light on, connected CAT ET to unit and found code, looked up code was the fuel enable valve, disconnected sensors set aside hoses to remove fuel enable valve, O-ring seal was in wrong location, bad fuel enable valve</t>
  </si>
  <si>
    <t>43020.2412983681</t>
  </si>
  <si>
    <t>2017-10-12T05:47:28-06:00</t>
  </si>
  <si>
    <t>Rambo_2017-10-12_05-51-15_-0600_Thu</t>
  </si>
  <si>
    <t>1-9f71c84845ecc71c8b72215e89cdaade</t>
  </si>
  <si>
    <t>R/R the reflective tape on cab and headrack due to red/white tape install 12" white tape</t>
  </si>
  <si>
    <t>43020.243930463</t>
  </si>
  <si>
    <t>2017-10-12T05:51:15-06:00</t>
  </si>
  <si>
    <t>Rambo_2017-10-12_05-52-58_-0600_Thu</t>
  </si>
  <si>
    <t>1-8eb43876d9828044873d2bf81bf8aeb4</t>
  </si>
  <si>
    <t>Finish G06 APM, finish checksheet and found additional repairs</t>
  </si>
  <si>
    <t>43020.2451245718</t>
  </si>
  <si>
    <t>2017-10-12T05:52:58-06:00</t>
  </si>
  <si>
    <t>Rambo_2017-10-13_13-47-44_-0600_Fri</t>
  </si>
  <si>
    <t>2-9925ca912d27c4f245e655c04295509d</t>
  </si>
  <si>
    <t>316849932</t>
  </si>
  <si>
    <t>R/R winshield wipers due to damage had to look all over shop for wipers</t>
  </si>
  <si>
    <t>43021.5748165046</t>
  </si>
  <si>
    <t>2017-10-13T13:47:44-06:00</t>
  </si>
  <si>
    <t>Rambo_2017-10-13_13-50-16_-0600_Fri</t>
  </si>
  <si>
    <t>1-f9ac367d9c80c34c342e4ebb3407e9d6</t>
  </si>
  <si>
    <t>R/R reflective tape due to red/white tape on headrack clean surface</t>
  </si>
  <si>
    <t>43021.5765849074</t>
  </si>
  <si>
    <t>2017-10-13T13:50:16-06:00</t>
  </si>
  <si>
    <t>Rambo_2017-10-13_13-53-30_-0600_Fri</t>
  </si>
  <si>
    <t>1-3823fc18de74d7498e3564b340106fb5</t>
  </si>
  <si>
    <t>2017-10-12T20:30:00-06:00</t>
  </si>
  <si>
    <t>316849929</t>
  </si>
  <si>
    <t>R/R cab marker light due to bad and cracked light</t>
  </si>
  <si>
    <t>43021.5788238194</t>
  </si>
  <si>
    <t>2017-10-13T13:53:30-06:00</t>
  </si>
  <si>
    <t>Rambo_2017-10-13_13-54-41_-0600_Fri</t>
  </si>
  <si>
    <t>1-a2d495d586b742367c9d005896620857</t>
  </si>
  <si>
    <t>2017-10-12T22:00:00-06:00</t>
  </si>
  <si>
    <t>R/R the hydraulic hose due to damaged hose made new hose, wrap hose and installed</t>
  </si>
  <si>
    <t>43021.5796447106</t>
  </si>
  <si>
    <t>2017-10-13T13:54:41-06:00</t>
  </si>
  <si>
    <t>Rambo_2017-10-13_13-56-27_-0600_Fri</t>
  </si>
  <si>
    <t>1-f156716ea2e396ffcc40fb1c10393ab8</t>
  </si>
  <si>
    <t>2017-10-12T23:30:00-06:00</t>
  </si>
  <si>
    <t>Finish G06 APM on unit, check the checklist drain oil change oil, fuel, and air filters and found additional repairs</t>
  </si>
  <si>
    <t>43021.5808704977</t>
  </si>
  <si>
    <t>2017-10-13T13:56:27-06:00</t>
  </si>
  <si>
    <t>Rambo_2017-10-13_13-58-38_-0600_Fri</t>
  </si>
  <si>
    <t>1-1fc991451aa7c3988ebb773ffa191818</t>
  </si>
  <si>
    <t>2017-10-13T03:00:00-06:00</t>
  </si>
  <si>
    <t>Unit had check light connected ET CAT diagnosed found intake valve actuator wasnt working and had the part in stock had to remove all air intake tubing and housing and had to open valve cover and remove the valve actuator install new put new part clean valve cover install filter housing and tubing and hookup ET CAT no active codes</t>
  </si>
  <si>
    <t>43021.5823848148</t>
  </si>
  <si>
    <t>2017-10-13T13:58:38-06:00</t>
  </si>
  <si>
    <t>Rambo_2017-10-13_14-03-52_-0600_Fri</t>
  </si>
  <si>
    <t>1-c59e4e7b57435e59c518acabb395f786</t>
  </si>
  <si>
    <t>Got part from order installed new Fuel enable valve tie down fuel line and hookup ET check for code was clear code did region for 45 min. came out pass region</t>
  </si>
  <si>
    <t>43021.5860293981</t>
  </si>
  <si>
    <t>2017-10-13T14:03:52-06:00</t>
  </si>
  <si>
    <t>Rambo_2017-10-14_17-08-48_-0600_Sat</t>
  </si>
  <si>
    <t>1-00124dc671c3c33df5b54bde548573dd</t>
  </si>
  <si>
    <t>Finish working o n BPM checklist lube unit adjust brakes and perform run up</t>
  </si>
  <si>
    <t>43022.7144474074</t>
  </si>
  <si>
    <t>2017-10-14T17:08:48-06:00</t>
  </si>
  <si>
    <t>Rambo_2017-10-14_17-10-42_-0600_Sat</t>
  </si>
  <si>
    <t>1-12d60b8b8460622ef363d6b581b5ecf9</t>
  </si>
  <si>
    <t>Perform a S47 PM on unit change oil fuel and air filter change thermo king and genset also did the PM check list checkoff</t>
  </si>
  <si>
    <t>43022.7157674653</t>
  </si>
  <si>
    <t>2017-10-14T17:10:42-06:00</t>
  </si>
  <si>
    <t>Rambo_2017-10-14_17-13-14_-0600_Sat</t>
  </si>
  <si>
    <t>1-2e89e3cd78e4108a8451f910c6024adc</t>
  </si>
  <si>
    <t>R/R the mudflaps due to missing replace bracket and reflective strip</t>
  </si>
  <si>
    <t>43022.7175305324</t>
  </si>
  <si>
    <t>2017-10-14T17:13:14-06:00</t>
  </si>
  <si>
    <t>Rambo_2017-10-14_17-15-21_-0600_Sat</t>
  </si>
  <si>
    <t>1-5319a80ab949fb9a44061887c108e27a</t>
  </si>
  <si>
    <t>Replace the reflective tape on rear of the cab and cleaned surface and remove tape from headrack</t>
  </si>
  <si>
    <t>43022.7189951157</t>
  </si>
  <si>
    <t>2017-10-14T17:15:21-06:00</t>
  </si>
  <si>
    <t>Rambo_2017-10-14_17-16-42_-0600_Sat</t>
  </si>
  <si>
    <t>1-1aab7288f3e5261b720ef891ba218cfd</t>
  </si>
  <si>
    <t>Perform a critical inspection on the unit check off pm sheet found repairs</t>
  </si>
  <si>
    <t>43022.7199321528</t>
  </si>
  <si>
    <t>2017-10-14T17:16:42-06:00</t>
  </si>
  <si>
    <t>Rambo_2017-10-15_14-20-18_-0600_Sun</t>
  </si>
  <si>
    <t>1-947d3dcb1290e9f4226a1411b785d502</t>
  </si>
  <si>
    <t>Replace the wheel seal on the LR and RF on unit had to jack up unit and put jackstand remove all the wheels on unit remove hubs and clean wheel bearings lube bearings install new wheel seal torque nut to specs and adjust brakes install wheels to torque wheels and did the same procedure on the RF wheel seal</t>
  </si>
  <si>
    <t>43023.5974402315</t>
  </si>
  <si>
    <t>2017-10-15T14:20:18-06:00</t>
  </si>
  <si>
    <t>Rambo_2017-10-15_14-27-45_-0600_Sun</t>
  </si>
  <si>
    <t>1-af730dc2e52afdc7b32e9776ae2c76c6</t>
  </si>
  <si>
    <t>Did house cleaning on unit clean spill of oil change and sweep</t>
  </si>
  <si>
    <t>43023.6026091782</t>
  </si>
  <si>
    <t>2017-10-15T14:27:45-06:00</t>
  </si>
  <si>
    <t>Rambo_2017-10-15_14-29-35_-0600_Sun</t>
  </si>
  <si>
    <t>1-a7108280648fa588ece8e2211256cc0e</t>
  </si>
  <si>
    <t>Perform a G01 BPM on the unit change the oil and air filter on unit and did PM check list check off the PM sheet</t>
  </si>
  <si>
    <t>43023.6038794444</t>
  </si>
  <si>
    <t>2017-10-15T14:29:35-06:00</t>
  </si>
  <si>
    <t>Rambo_2017-10-15_14-33-36_-0600_Sun</t>
  </si>
  <si>
    <t>1-d776f34a0f8f5632fdac4dc83a058627</t>
  </si>
  <si>
    <t>Finished the unit did house cleaning on the bay clean the floor and throw the trash and absorbing pads</t>
  </si>
  <si>
    <t>43023.6066669792</t>
  </si>
  <si>
    <t>2017-10-15T14:33:36-06:00</t>
  </si>
  <si>
    <t>Rambo_2017-10-16_14-26-22_-0600_Mon</t>
  </si>
  <si>
    <t>1-f0c4922c20b7d68bea24564a111828ae</t>
  </si>
  <si>
    <t>2017-10-15T22:00:00-06:00</t>
  </si>
  <si>
    <t>Perform a G01 BPM on unit change oil from compressor and engine change oil, air, and fuel filter , change oil and fuel filter from compressor greased all components and did run up</t>
  </si>
  <si>
    <t>43024.6016503935</t>
  </si>
  <si>
    <t>2017-10-16T14:26:22-06:00</t>
  </si>
  <si>
    <t>Rambo_2017-10-16_14-31-11_-0600_Mon</t>
  </si>
  <si>
    <t>1-a2c052e7268a5cabdca30518e8593094</t>
  </si>
  <si>
    <t>2017-10-15T23:30:00-06:00</t>
  </si>
  <si>
    <t>R/R fuel tank rubber due to damaged rubber, remove bolt to strap to remove rubber and install new</t>
  </si>
  <si>
    <t>43024.6049950926</t>
  </si>
  <si>
    <t>2017-10-16T14:31:11-06:00</t>
  </si>
  <si>
    <t>Rambo_2017-10-16_14-33-37_-0600_Mon</t>
  </si>
  <si>
    <t>1-7e4c02f3fa057f625b1bedde889dec17</t>
  </si>
  <si>
    <t>2017-10-16T00:30:00-06:00</t>
  </si>
  <si>
    <t>Perform a DOT critical inspection on unit check off list didnt pass due to ABS problem</t>
  </si>
  <si>
    <t>43024.6066876852</t>
  </si>
  <si>
    <t>2017-10-16T14:33:37-06:00</t>
  </si>
  <si>
    <t>Rambo_2017-10-16_14-37-29_-0600_Mon</t>
  </si>
  <si>
    <t>1-ae3b4314e31500194c4fc6ca4c49e435</t>
  </si>
  <si>
    <t>Finish unit had to sweep floor throw trash and sweep pit on the bay was worked on</t>
  </si>
  <si>
    <t>43024.6093678588</t>
  </si>
  <si>
    <t>2017-10-16T14:37:29-06:00</t>
  </si>
  <si>
    <t>Rambo_2017-10-16_14-41-26_-0600_Mon</t>
  </si>
  <si>
    <t>1-8a43e48ce0f2c6adeb28c86b59cd9694</t>
  </si>
  <si>
    <t>316860666</t>
  </si>
  <si>
    <t>Diagnose hooked up Bendix software scan the unit found code left and right below power checked all sensors ohmed out sensors all sensors tested 5.5, also tested cables checked resistance came out good ohmed out module came out testing 5.5 drove unit hooked up Bendix software ran test voltage on speed sensors found out two sensors werent reading could be ABS module ECU could be damaged additional test</t>
  </si>
  <si>
    <t>43024.6121097338</t>
  </si>
  <si>
    <t>2017-10-16T14:41:26-06:00</t>
  </si>
  <si>
    <t>Rambo_2017-10-17_16-45-33_-0600_Tue</t>
  </si>
  <si>
    <t>2-d4cc84d9fe41b63b0313e5758069a401</t>
  </si>
  <si>
    <t>Remove both wheel seals on the rear axle on the unit put jackstands remove wheels drums and remove hubs remove seals and cleaned the hub cleaned the spindle and bearing lube and bearing install hub torque to Dana specs on hub and replace brakes clean drums torque wheels to spec</t>
  </si>
  <si>
    <t>43025.6983036921</t>
  </si>
  <si>
    <t>2017-10-17T16:45:33-06:00</t>
  </si>
  <si>
    <t>Rambo_2017-10-17_16-51-22_-0600_Tue</t>
  </si>
  <si>
    <t>1-fa30b18fa236ca6999c4fef1b2d3af6e</t>
  </si>
  <si>
    <t>Finish unit cleaned bay and area where it was worked on</t>
  </si>
  <si>
    <t>43025.7023423148</t>
  </si>
  <si>
    <t>2017-10-17T16:51:22-06:00</t>
  </si>
  <si>
    <t>Rambo_2017-10-17_16-52-46_-0600_Tue</t>
  </si>
  <si>
    <t>1-33c6d5beefc0c092c0efcfe8209a638d</t>
  </si>
  <si>
    <t>Perform a DOT annual inspection on unit checked unit pass DOT standards</t>
  </si>
  <si>
    <t>43025.7033107176</t>
  </si>
  <si>
    <t>2017-10-17T16:52:46-06:00</t>
  </si>
  <si>
    <t>Rambo_2017-10-17_16-54-03_-0600_Tue</t>
  </si>
  <si>
    <t>1-fc8d74b12e30e7f176fb40621520d11c</t>
  </si>
  <si>
    <t>Troubleshoot ABS light check sensor and harness and the voltage on ABS module found bad harness RF have to order</t>
  </si>
  <si>
    <t>43025.7042050116</t>
  </si>
  <si>
    <t>2017-10-17T16:54:03-06:00</t>
  </si>
  <si>
    <t>Rambo_2017-10-17_16-55-46_-0600_Tue</t>
  </si>
  <si>
    <t>1-9d7c4373cddcda4db10b01a2b8ae14e0</t>
  </si>
  <si>
    <t>R/R the marker light on the unit broke and burnout</t>
  </si>
  <si>
    <t>43025.7053935995</t>
  </si>
  <si>
    <t>2017-10-17T16:55:46-06:00</t>
  </si>
  <si>
    <t>Rambo_2017-10-17_16-56-53_-0600_Tue</t>
  </si>
  <si>
    <t>1-4b52000db86d75c201d15797ce9a195b</t>
  </si>
  <si>
    <t>Replace DOT tape on unit damaged had to clean surface and install new tape</t>
  </si>
  <si>
    <t>43025.706171412</t>
  </si>
  <si>
    <t>2017-10-17T16:56:53-06:00</t>
  </si>
  <si>
    <t>Rambo_2017-10-18_05-36-56_-0600_Wed</t>
  </si>
  <si>
    <t>1-34ffdec156c7e497a631ce8dd913d16d</t>
  </si>
  <si>
    <t>Perform a G06 APM on the unit finished the PM needed some item on PM change APU oil change oil fuel air filter and checksheet</t>
  </si>
  <si>
    <t>43026.23399</t>
  </si>
  <si>
    <t>2017-10-18T05:36:56-06:00</t>
  </si>
  <si>
    <t>Rambo_2017-10-18_05-39-44_-0600_Wed</t>
  </si>
  <si>
    <t>1-5b0b7f932c96fb3f5d8e81d13d2b7fef</t>
  </si>
  <si>
    <t>Cleaned the area where the PM was completed pickup trash filters</t>
  </si>
  <si>
    <t>43026.235931088</t>
  </si>
  <si>
    <t>2017-10-18T05:39:44-06:00</t>
  </si>
  <si>
    <t>Rambo_2017-10-18_05-41-21_-0600_Wed</t>
  </si>
  <si>
    <t>1-30406dd1e08e93070bee7d214e0e2ef4</t>
  </si>
  <si>
    <t>Had to replace all the rubber straps on the tank had to loosen the nuts with wrenches by hand due to bolt was to long and it was bending had to soak the nuts with wd-40 to loose them up install new rubber strap and bolt down</t>
  </si>
  <si>
    <t>43026.2370554282</t>
  </si>
  <si>
    <t>2017-10-18T05:41:21-06:00</t>
  </si>
  <si>
    <t>Rambo_2017-10-18_05-45-20_-0600_Wed</t>
  </si>
  <si>
    <t>1-8a2f19d7af871fe2494ae6388b1aca3a</t>
  </si>
  <si>
    <t>R/R the fan belt of the APU remove all cover fan guard to install</t>
  </si>
  <si>
    <t>43026.2398172454</t>
  </si>
  <si>
    <t>2017-10-18T05:45:20-06:00</t>
  </si>
  <si>
    <t>Rambo_2017-10-18_05-46-47_-0600_Wed</t>
  </si>
  <si>
    <t>1-ef5744e0223cbf40f2d315eaa757ba1f</t>
  </si>
  <si>
    <t>Had to remove fan bolt cover and the fan clean surface of the hose and remove all clamps and replace with new ones put back didnt find no leaks</t>
  </si>
  <si>
    <t>43026.2408310995</t>
  </si>
  <si>
    <t>2017-10-18T05:46:47-06:00</t>
  </si>
  <si>
    <t>Rambo_2017-10-19_14-36-29_-0600_Thu</t>
  </si>
  <si>
    <t>1-b4c8851341d2106b7d6eadbbaa2cd5b3</t>
  </si>
  <si>
    <t>Perform a G01 BPM on unit check the checklist grease all components and chassis found repairs</t>
  </si>
  <si>
    <t>43027.6086786111</t>
  </si>
  <si>
    <t>2017-10-19T14:36:29-06:00</t>
  </si>
  <si>
    <t>Rambo_2017-10-19_14-40-00_-0600_Thu</t>
  </si>
  <si>
    <t>1-793d2bf06504f1f601e57b5ed091f4d3</t>
  </si>
  <si>
    <t>R/R the back work light due to blown lamp had no power had to use tester to find power found wire was ripped used butt connectors and shrink wrap installed new lamp</t>
  </si>
  <si>
    <t>43027.6111161921</t>
  </si>
  <si>
    <t>2017-10-19T14:40:00-06:00</t>
  </si>
  <si>
    <t>Rambo_2017-10-19_14-42-29_-0600_Thu</t>
  </si>
  <si>
    <t>1-d9247d272b85387a8805dcac10010020</t>
  </si>
  <si>
    <t>316608407</t>
  </si>
  <si>
    <t>Perform a DOT annual on unit passed found repairs</t>
  </si>
  <si>
    <t>43027.6128464236</t>
  </si>
  <si>
    <t>2017-10-19T14:42:29-06:00</t>
  </si>
  <si>
    <t>Rambo_2017-10-19_14-43-45_-0600_Thu</t>
  </si>
  <si>
    <t>1-57d241065201b5aec1813d9a27d25246</t>
  </si>
  <si>
    <t>Perform a G06 BPM on unit change oil fuel air coolant filters check levels drain oil torque tranny and diff. greased all components check the checklist found repairs</t>
  </si>
  <si>
    <t>43027.6137217593</t>
  </si>
  <si>
    <t>2017-10-19T14:43:45-06:00</t>
  </si>
  <si>
    <t>Rambo_2017-10-19_14-47-25_-0600_Thu</t>
  </si>
  <si>
    <t>1-1add4378ce8620b26ee20ec32cbdb0ff</t>
  </si>
  <si>
    <t>Do unit rig up check fluids greased components</t>
  </si>
  <si>
    <t>43027.6162731134</t>
  </si>
  <si>
    <t>2017-10-19T14:47:25-06:00</t>
  </si>
  <si>
    <t>Rambo_2017-10-19_14-48-34_-0600_Thu</t>
  </si>
  <si>
    <t>2-12e0074f5a6eb699139420e83b4a6422</t>
  </si>
  <si>
    <t>12957425</t>
  </si>
  <si>
    <t>43027.6170674537</t>
  </si>
  <si>
    <t>2017-10-19T14:48:34-06:00</t>
  </si>
  <si>
    <t>Rambo_2017-10-21_16-03-18_-0600_Sat</t>
  </si>
  <si>
    <t>1-907f80749b8849c4bdf783c1306fffdb</t>
  </si>
  <si>
    <t>R/R the washer hose damaged on leftside connect hoses no leaks</t>
  </si>
  <si>
    <t>43029.6689634028</t>
  </si>
  <si>
    <t>2017-10-21T16:03:18-06:00</t>
  </si>
  <si>
    <t>Rambo_2017-10-21_16-04-40_-0600_Sat</t>
  </si>
  <si>
    <t>1-18926e1bece1694d43de2890a8d14b8c</t>
  </si>
  <si>
    <t>R/R both  tailights on back bumpers due to cracked and blown lights had to cut wires to install new pigtail use butt connectors and installed lights</t>
  </si>
  <si>
    <t>43029.6699123264</t>
  </si>
  <si>
    <t>2017-10-21T16:04:40-06:00</t>
  </si>
  <si>
    <t>Rambo_2017-10-21_16-07-08_-0600_Sat</t>
  </si>
  <si>
    <t>1-dc96fca8915351874d5f5a87debb170c</t>
  </si>
  <si>
    <t>316886142</t>
  </si>
  <si>
    <t>R/R reflective tape on back bumpers due to damaged cleaned surface and installed reflective tape on bumper and back fender</t>
  </si>
  <si>
    <t>43029.6716236227</t>
  </si>
  <si>
    <t>2017-10-21T16:07:08-06:00</t>
  </si>
  <si>
    <t>Rambo_2017-10-21_16-09-09_-0600_Sat</t>
  </si>
  <si>
    <t>1-2162a5e577b1e52aa056cbac3816d5eb</t>
  </si>
  <si>
    <t>Troubleshoot ABS due to light on check sensor ohmed out sensor were reading 1.093- 1.200 check module checked voltage came out to 5</t>
  </si>
  <si>
    <t>43029.6730244213</t>
  </si>
  <si>
    <t>2017-10-21T16:09:09-06:00</t>
  </si>
  <si>
    <t>Rambo_2017-10-21_16-11-17_-0600_Sat</t>
  </si>
  <si>
    <t>1-44f55bf305e2581a3f1628e4f8d89aa1</t>
  </si>
  <si>
    <t>Do rig up on unit check fluids grease all components</t>
  </si>
  <si>
    <t>43029.6745123264</t>
  </si>
  <si>
    <t>2017-10-21T16:11:17-06:00</t>
  </si>
  <si>
    <t>Rambo_2017-10-21_16-12-20_-0600_Sat</t>
  </si>
  <si>
    <t>1-fa58e45c81ba2ded5e530ba09ac30f47</t>
  </si>
  <si>
    <t>43029.6752340278</t>
  </si>
  <si>
    <t>2017-10-21T16:12:20-06:00</t>
  </si>
  <si>
    <t>Rambo_2017-10-24_14-04-07_-0600_Tue</t>
  </si>
  <si>
    <t>1-6dbbd9429090f3d1831224263dcae269</t>
  </si>
  <si>
    <t>2017-10-20T20:30:00-06:00</t>
  </si>
  <si>
    <t>Do rig up on unit grease all components</t>
  </si>
  <si>
    <t>43032.5861983218</t>
  </si>
  <si>
    <t>2017-10-24T14:04:07-06:00</t>
  </si>
  <si>
    <t>Rambo_2017-10-24_14-04-48_-0600_Tue</t>
  </si>
  <si>
    <t>1-28323c778c613f8f32e6cb5727117cae</t>
  </si>
  <si>
    <t>2017-10-20T23:00:00-06:00</t>
  </si>
  <si>
    <t>43032.5866690741</t>
  </si>
  <si>
    <t>2017-10-24T14:04:48-06:00</t>
  </si>
  <si>
    <t>Rambo_2017-10-24_14-05-47_-0600_Tue</t>
  </si>
  <si>
    <t>1-6aef4fb256c3bc54de5a862157832032</t>
  </si>
  <si>
    <t>Unit rig up check fluids check for repairs</t>
  </si>
  <si>
    <t>43032.5873495949</t>
  </si>
  <si>
    <t>2017-10-24T14:05:47-06:00</t>
  </si>
  <si>
    <t>Rambo_2017-10-24_14-09-18_-0600_Tue</t>
  </si>
  <si>
    <t>1-04dfd9ea356737339e6692409e21711a</t>
  </si>
  <si>
    <t>Unit rig up checking unit found repairs</t>
  </si>
  <si>
    <t>43032.5897948264</t>
  </si>
  <si>
    <t>2017-10-24T14:09:18-06:00</t>
  </si>
  <si>
    <t>Rambo_2017-10-24_14-10-23_-0600_Tue</t>
  </si>
  <si>
    <t>1-43bf4053d283ff70bcfb3265b161021b</t>
  </si>
  <si>
    <t>12952363</t>
  </si>
  <si>
    <t>Unit rig up checking the unit for repairs</t>
  </si>
  <si>
    <t>43032.590555081</t>
  </si>
  <si>
    <t>2017-10-24T14:10:23-06:00</t>
  </si>
  <si>
    <t>Rambo_2017-10-24_14-11-20_-0600_Tue</t>
  </si>
  <si>
    <t>1-211e4d6dfdd391b3416e42161b735b1c</t>
  </si>
  <si>
    <t>Unit rig up checking unit for repairs made list of stuff needed repairs</t>
  </si>
  <si>
    <t>43032.5912141088</t>
  </si>
  <si>
    <t>2017-10-24T14:11:20-06:00</t>
  </si>
  <si>
    <t>Rambo_2017-10-24_14-12-55_-0600_Tue</t>
  </si>
  <si>
    <t>1-69946c973e048a7aa4e74703f54a4d21</t>
  </si>
  <si>
    <t>Unit rig up checking unit for repairs made a list of stuff needed repairs</t>
  </si>
  <si>
    <t>43032.5923115162</t>
  </si>
  <si>
    <t>2017-10-24T14:12:55-06:00</t>
  </si>
  <si>
    <t>Rambo_2017-10-24_14-14-43_-0600_Tue</t>
  </si>
  <si>
    <t>1-a4ebb31d9199b157957a42f2e210c9bc</t>
  </si>
  <si>
    <t>Replaced DOT tape damaged</t>
  </si>
  <si>
    <t>43032.5935567593</t>
  </si>
  <si>
    <t>2017-10-24T14:14:43-06:00</t>
  </si>
  <si>
    <t>Rambo_2017-10-24_14-15-29_-0600_Tue</t>
  </si>
  <si>
    <t>1-75a702313a9a82dbffa48226993ad09a</t>
  </si>
  <si>
    <t>Pogo stick broken on truck had to replace</t>
  </si>
  <si>
    <t>43032.594090787</t>
  </si>
  <si>
    <t>2017-10-24T14:15:29-06:00</t>
  </si>
  <si>
    <t>Rambo_2017-10-24_14-16-22_-0600_Tue</t>
  </si>
  <si>
    <t>1-ac5c9794a235810659c50a18b783193c</t>
  </si>
  <si>
    <t>Replace the headlights due to damage</t>
  </si>
  <si>
    <t>43032.5947046759</t>
  </si>
  <si>
    <t>2017-10-24T14:16:22-06:00</t>
  </si>
  <si>
    <t>Rambo_2017-10-24_14-17-23_-0600_Tue</t>
  </si>
  <si>
    <t>1-55a9a9ddb543912d28fd63739fba632d</t>
  </si>
  <si>
    <t>43032.5954130208</t>
  </si>
  <si>
    <t>2017-10-24T14:17:23-06:00</t>
  </si>
  <si>
    <t>Rambo_2017-10-24_14-18-58_-0600_Tue</t>
  </si>
  <si>
    <t>1-5c2a7f70d15911a6b1d1367b62a54989</t>
  </si>
  <si>
    <t>Unit rig up check for repairs</t>
  </si>
  <si>
    <t>43032.5965160648</t>
  </si>
  <si>
    <t>2017-10-24T14:18:58-06:00</t>
  </si>
  <si>
    <t>Rambo_2017-10-24_14-20-05_-0600_Tue</t>
  </si>
  <si>
    <t>1-272ece9cd33893117cc55389645410e0</t>
  </si>
  <si>
    <t>2017-10-23T00:00:00-06:00</t>
  </si>
  <si>
    <t>R/R the worklights on both back side of cab due to blown lamps had to cut and rewire use butt connectors and install both new lamps</t>
  </si>
  <si>
    <t>43032.5972812963</t>
  </si>
  <si>
    <t>2017-10-24T14:20:05-06:00</t>
  </si>
  <si>
    <t>Rambo_2017-10-24_14-23-36_-0600_Tue</t>
  </si>
  <si>
    <t>1-cce5803b250ec7025ae7caf62649d3f5</t>
  </si>
  <si>
    <t>2017-10-23T01:30:00-06:00</t>
  </si>
  <si>
    <t>R/R both mudflaps and reflective strips due to damaged installed new mudflaps and strips</t>
  </si>
  <si>
    <t>43032.5997271065</t>
  </si>
  <si>
    <t>2017-10-24T14:23:36-06:00</t>
  </si>
  <si>
    <t>Rambo_2017-10-24_14-25-10_-0600_Tue</t>
  </si>
  <si>
    <t>1-a8277aef949a4a90dbe91c54f02fd5e7</t>
  </si>
  <si>
    <t>2017-10-23T03:00:00-06:00</t>
  </si>
  <si>
    <t>R/R the DOT tape on back of cab headrack due to damage clean surface and install 12" white tape</t>
  </si>
  <si>
    <t>43032.6008132755</t>
  </si>
  <si>
    <t>2017-10-24T14:25:10-06:00</t>
  </si>
  <si>
    <t>Rambo_2017-10-24_14-27-11_-0600_Tue</t>
  </si>
  <si>
    <t>1-d411b7a80890ba41e0ae1cf828aa8f90</t>
  </si>
  <si>
    <t>Finished the unit cleaned bay sweep trash</t>
  </si>
  <si>
    <t>43032.6022114931</t>
  </si>
  <si>
    <t>2017-10-24T14:27:11-06:00</t>
  </si>
  <si>
    <t>Rambo_2017-10-24_16-28-52_-0600_Tue</t>
  </si>
  <si>
    <t>1-9b6e06ac9b1a30669f3ad7a7fb0fd5a3</t>
  </si>
  <si>
    <t>2017-10-21T02:30:00-06:00</t>
  </si>
  <si>
    <t>R/R the Dot tape on back bumper and both fenders due to damaged and missing</t>
  </si>
  <si>
    <t>43032.6867244444</t>
  </si>
  <si>
    <t>2017-10-24T16:28:52-06:00</t>
  </si>
  <si>
    <t>Rambo_2017-10-24_16-30-42_-0600_Tue</t>
  </si>
  <si>
    <t>1-6e77cf693d8be67afa1ce06544760a1b</t>
  </si>
  <si>
    <t>R/R the DOT tape on cab and headrack due to missing and damaged</t>
  </si>
  <si>
    <t>43032.6879930787</t>
  </si>
  <si>
    <t>2017-10-24T16:30:42-06:00</t>
  </si>
  <si>
    <t>Rambo_2017-10-24_16-32-06_-0600_Tue</t>
  </si>
  <si>
    <t>1-cca4b07c780e05902c5d529ef068a582</t>
  </si>
  <si>
    <t>R/R the headlight due to water in light and bad bulb</t>
  </si>
  <si>
    <t>43032.6889692245</t>
  </si>
  <si>
    <t>2017-10-24T16:32:06-06:00</t>
  </si>
  <si>
    <t>Rambo_2017-10-24_16-33-27_-0600_Tue</t>
  </si>
  <si>
    <t>1-a6683933cf66b8471700ef6e4a5ef109</t>
  </si>
  <si>
    <t>43032.6899063773</t>
  </si>
  <si>
    <t>2017-10-24T16:33:27-06:00</t>
  </si>
  <si>
    <t>Rambo_2017-10-24_16-39-58_-0600_Tue</t>
  </si>
  <si>
    <t>1-60498f4ee20f16afcbf27ce7331d88ff</t>
  </si>
  <si>
    <t>Finished unit cleaned bay sweep and throw away trash</t>
  </si>
  <si>
    <t>43032.6944265162</t>
  </si>
  <si>
    <t>2017-10-24T16:39:58-06:00</t>
  </si>
  <si>
    <t>Rambo_2017-10-24_17-42-17_-0600_Tue</t>
  </si>
  <si>
    <t>4-482963427b2f217f1e52c94af0194e61</t>
  </si>
  <si>
    <t>2017-10-24T20:00:00-06:00</t>
  </si>
  <si>
    <t>316855859</t>
  </si>
  <si>
    <t>R/R the front wheel seal due to leak jack up unit put jackstands and remove wheels remove hub seal and bearings clean bearings hub and spindle install wheel seal bearing torque nut to spec install hub and wheels and torque to spec</t>
  </si>
  <si>
    <t>43032.7376975694</t>
  </si>
  <si>
    <t>2017-10-24T17:42:17-06:00</t>
  </si>
  <si>
    <t>Rambo_2017-10-24_17-47-44_-0600_Tue</t>
  </si>
  <si>
    <t>1-60f73994aa8ee5dd157e80b04f795633</t>
  </si>
  <si>
    <t>2017-10-25T02:00:00-06:00</t>
  </si>
  <si>
    <t>316857701</t>
  </si>
  <si>
    <t>Perform a G06 APM on unit change oil air and fuel filters grease all components check levels</t>
  </si>
  <si>
    <t>43032.741490787</t>
  </si>
  <si>
    <t>2017-10-24T17:47:44-06:00</t>
  </si>
  <si>
    <t>Rambo_2017-10-24_17-49-38_-0600_Tue</t>
  </si>
  <si>
    <t>1-23b8f30a6d8fb18d5a9322eab2d6342b</t>
  </si>
  <si>
    <t>Perform a G01 BPM on unit check the checklist</t>
  </si>
  <si>
    <t>43032.7428104861</t>
  </si>
  <si>
    <t>2017-10-24T17:49:38-06:00</t>
  </si>
  <si>
    <t>Rambo_2017-10-24_17-51-06_-0600_Tue</t>
  </si>
  <si>
    <t>1-7b058df74ffb07fb74cd7609c76e37ca</t>
  </si>
  <si>
    <t>316858450</t>
  </si>
  <si>
    <t>12918731</t>
  </si>
  <si>
    <t>Unit rig up check levels and check for repairs</t>
  </si>
  <si>
    <t>43032.7438229861</t>
  </si>
  <si>
    <t>2017-10-24T17:51:06-06:00</t>
  </si>
  <si>
    <t>Rambo_2017-10-26_18-06-07_-0600_Thu</t>
  </si>
  <si>
    <t>1-347ad36ac08aee782bc7882920a92f33</t>
  </si>
  <si>
    <t>2017-10-25T23:30:00-06:00</t>
  </si>
  <si>
    <t>Perform a S91 BPM on unit check the PM sheet grease all components check for repairs run up engine found repairs</t>
  </si>
  <si>
    <t>43034.7542535417</t>
  </si>
  <si>
    <t>2017-10-26T18:06:07-06:00</t>
  </si>
  <si>
    <t>Rambo_2017-10-26_18-08-49_-0600_Thu</t>
  </si>
  <si>
    <t>1-a95485463ca7bdca818d5a7243ae0071</t>
  </si>
  <si>
    <t>R/R front left wheel seal on unit jack up unit put jackstands remove wheels nuts bearings and wheel seal and hub clean hub bearings spindle install new wheel seal nuts torque nuts to spec install bearings hub wheels and torque wheels to spec</t>
  </si>
  <si>
    <t>43034.7561314583</t>
  </si>
  <si>
    <t>2017-10-26T18:08:49-06:00</t>
  </si>
  <si>
    <t>Rambo_2017-10-26_18-12-59_-0600_Thu</t>
  </si>
  <si>
    <t>1-5e3547f28a841de08100dda414e662eb</t>
  </si>
  <si>
    <t>R/R both hydraulic hoses due to damage on both hoses measured to spec and install had to remove again due to leak made new hose again installed no leaks put tacos to prevent rubbing on frame</t>
  </si>
  <si>
    <t>43034.7590167477</t>
  </si>
  <si>
    <t>2017-10-26T18:12:59-06:00</t>
  </si>
  <si>
    <t>Rambo_2017-10-26_18-16-13_-0600_Thu</t>
  </si>
  <si>
    <t>1-bf0cf4279c3c4416c40e1b63cd35e41c</t>
  </si>
  <si>
    <t>Finish unit sweep bay throw trash</t>
  </si>
  <si>
    <t>43034.7612640625</t>
  </si>
  <si>
    <t>2017-10-26T18:16:13-06:00</t>
  </si>
  <si>
    <t>Rambo_2017-10-26_18-17-39_-0600_Thu</t>
  </si>
  <si>
    <t>1-9f3cde5766648c10b0ee2f572723718b</t>
  </si>
  <si>
    <t>Finish unit sweep bay throw away trash</t>
  </si>
  <si>
    <t>43034.7622569444</t>
  </si>
  <si>
    <t>2017-10-26T18:17:39-06:00</t>
  </si>
  <si>
    <t>Rambo_2017-10-26_18-18-48_-0600_Thu</t>
  </si>
  <si>
    <t>1-278c883c49ae75c85b0cc55e3a3c1bf9</t>
  </si>
  <si>
    <t>Perform engine run up on unit check for leaks top off fluids</t>
  </si>
  <si>
    <t>43034.7630612269</t>
  </si>
  <si>
    <t>2017-10-26T18:18:48-06:00</t>
  </si>
  <si>
    <t>Rambo_2017-10-26_18-20-38_-0600_Thu</t>
  </si>
  <si>
    <t>1-b581253326797909113e2c561123e119</t>
  </si>
  <si>
    <t>Perform a S76 LPM on unit change oil and transmission oil change fuel air and oil filters and transmission run up unit no leaks</t>
  </si>
  <si>
    <t>43034.7643355556</t>
  </si>
  <si>
    <t>2017-10-26T18:20:38-06:00</t>
  </si>
  <si>
    <t>Rambo_2017-10-26_18-23-45_-0600_Thu</t>
  </si>
  <si>
    <t>1-56540a8e952ab21d616f00db89a01c41</t>
  </si>
  <si>
    <t>R/R RRI tire due to tire being flat installed new tire and torqued wheels</t>
  </si>
  <si>
    <t>43034.7664968634</t>
  </si>
  <si>
    <t>2017-10-26T18:23:45-06:00</t>
  </si>
  <si>
    <t>Rambo_2017-10-26_18-26-43_-0600_Thu</t>
  </si>
  <si>
    <t>1-9ec042d08c75ca7a08f297cfa2ff3daa</t>
  </si>
  <si>
    <t>R/R the batteries due to low voltage</t>
  </si>
  <si>
    <t>43034.7685623264</t>
  </si>
  <si>
    <t>2017-10-26T18:26:43-06:00</t>
  </si>
  <si>
    <t>Rambo_2017-10-26_18-27-52_-0600_Thu</t>
  </si>
  <si>
    <t>1-8be0044986a05a7ed71083de57f5679c</t>
  </si>
  <si>
    <t>43034.7693608449</t>
  </si>
  <si>
    <t>2017-10-26T18:27:52-06:00</t>
  </si>
  <si>
    <t>Rambo_2017-10-26_18-29-11_-0600_Thu</t>
  </si>
  <si>
    <t>1-e8c9fa1fe49a063d6ffb625bb59c4c25</t>
  </si>
  <si>
    <t>Remove air dryer fitting and hose due to leak on hose and fitting</t>
  </si>
  <si>
    <t>43034.7702709838</t>
  </si>
  <si>
    <t>2017-10-26T18:29:11-06:00</t>
  </si>
  <si>
    <t>Rambo_2017-10-26_18-31-05_-0600_Thu</t>
  </si>
  <si>
    <t>1-45433593b255dbeb39ebe053098a4d1c</t>
  </si>
  <si>
    <t>Finish unit sweep trash, bay throw trash</t>
  </si>
  <si>
    <t>43034.7715946991</t>
  </si>
  <si>
    <t>2017-10-26T18:31:05-06:00</t>
  </si>
  <si>
    <t>Rambo_2017-10-26_18-33-53_-0600_Thu</t>
  </si>
  <si>
    <t>1-3aaeb95dc56e7a7cb08618244747cbfa</t>
  </si>
  <si>
    <t>12129843</t>
  </si>
  <si>
    <t>43034.7735400694</t>
  </si>
  <si>
    <t>2017-10-26T18:33:53-06:00</t>
  </si>
  <si>
    <t>Rambo_2017-10-27_17-49-16_-0600_Fri</t>
  </si>
  <si>
    <t>2-c125eab90e892d6bc4b4c34c4c2ebb10</t>
  </si>
  <si>
    <t>2017-10-27T18:30:00-06:00</t>
  </si>
  <si>
    <t>R/R heated mirror on unit remove dash to get to connection installed new</t>
  </si>
  <si>
    <t>43035.7425475694</t>
  </si>
  <si>
    <t>2017-10-27T17:49:16-06:00</t>
  </si>
  <si>
    <t>Rambo_2017-10-27_17-50-59_-0600_Fri</t>
  </si>
  <si>
    <t>1-9acb5f289464624b43ef9c8ea2240c7a</t>
  </si>
  <si>
    <t>R/R front turn signal due to blown lamp</t>
  </si>
  <si>
    <t>43035.743739294</t>
  </si>
  <si>
    <t>2017-10-27T17:50:59-06:00</t>
  </si>
  <si>
    <t>Rambo_2017-10-27_17-52-19_-0600_Fri</t>
  </si>
  <si>
    <t>2-00296b7a2221a79752c3799abac868dc</t>
  </si>
  <si>
    <t>R/R both fan belts due to cracked and worn belts installed new belts</t>
  </si>
  <si>
    <t>43035.7446734028</t>
  </si>
  <si>
    <t>2017-10-27T17:52:19-06:00</t>
  </si>
  <si>
    <t>Rambo_2017-10-27_17-53-54_-0600_Fri</t>
  </si>
  <si>
    <t>2-dd2a130fd3fbee93e5cfeeb4f24d8bb4</t>
  </si>
  <si>
    <t>2017-10-27T20:30:00-06:00</t>
  </si>
  <si>
    <t>R/R mudflap and reflective strip on unit due to damage</t>
  </si>
  <si>
    <t>43035.7457651505</t>
  </si>
  <si>
    <t>2017-10-27T17:53:54-06:00</t>
  </si>
  <si>
    <t>Rambo_2017-10-27_17-55-34_-0600_Fri</t>
  </si>
  <si>
    <t>2-76ad307b5349e17582d7e0140b8351ae</t>
  </si>
  <si>
    <t>R/R DOT tape on cab and headrack due to red and white tape</t>
  </si>
  <si>
    <t>43035.7469293403</t>
  </si>
  <si>
    <t>2017-10-27T17:55:34-06:00</t>
  </si>
  <si>
    <t>Rambo_2017-10-27_17-58-03_-0600_Fri</t>
  </si>
  <si>
    <t>2-b7ee502af5e2a1859541f07f36221761</t>
  </si>
  <si>
    <t>R/R shut off valve due to engine not shutting off</t>
  </si>
  <si>
    <t>43035.7486516088</t>
  </si>
  <si>
    <t>2017-10-27T17:58:03-06:00</t>
  </si>
  <si>
    <t>Rambo_2017-10-27_18-00-17_-0600_Fri</t>
  </si>
  <si>
    <t>1-e72b8383fff5fe454e3502fa0abd36d7</t>
  </si>
  <si>
    <t>Perform a DOT critical on trailer passed inspection</t>
  </si>
  <si>
    <t>43035.750200544</t>
  </si>
  <si>
    <t>2017-10-27T18:00:17-06:00</t>
  </si>
  <si>
    <t>Rambo_2017-10-27_18-01-35_-0600_Fri</t>
  </si>
  <si>
    <t>2-3d6a50cef40b15359de4cd4c4d433e0d</t>
  </si>
  <si>
    <t>R/R interior cab light due to damage light</t>
  </si>
  <si>
    <t>43035.7511093981</t>
  </si>
  <si>
    <t>2017-10-27T18:01:35-06:00</t>
  </si>
  <si>
    <t>Rambo_2017-10-27_18-03-05_-0600_Fri</t>
  </si>
  <si>
    <t>1-6f5452489dca27d310b2fd86ef859a56</t>
  </si>
  <si>
    <t>2017-10-28T03:00:00-06:00</t>
  </si>
  <si>
    <t>Perform a G06 APM on unit change oil, change oil, air, and fuel filters</t>
  </si>
  <si>
    <t>43035.7521466898</t>
  </si>
  <si>
    <t>2017-10-27T18:03:05-06:00</t>
  </si>
  <si>
    <t>Rambo_2017-10-27_18-05-37_-0600_Fri</t>
  </si>
  <si>
    <t>7-f9c850bf9780f761280e138d2413ca58</t>
  </si>
  <si>
    <t>R/R fuel nozzle and troubleshoot fuel solenoid</t>
  </si>
  <si>
    <t>43035.7539081481</t>
  </si>
  <si>
    <t>2017-10-27T18:05:37-06:00</t>
  </si>
  <si>
    <t>Rambo_2017-10-27_18-07-19_-0600_Fri</t>
  </si>
  <si>
    <t>1-09f308551620ecca3ae83ce5a70aeb98</t>
  </si>
  <si>
    <t>R/R broken clearence light</t>
  </si>
  <si>
    <t>43035.7550892014</t>
  </si>
  <si>
    <t>2017-10-27T18:07:19-06:00</t>
  </si>
  <si>
    <t>Rambo_2017-10-27_18-08-34_-0600_Fri</t>
  </si>
  <si>
    <t>1-bebd9f1d67fd6f7671bf26e0b6d2f3ee</t>
  </si>
  <si>
    <t>R/R coolant hose due to leak and worn hose</t>
  </si>
  <si>
    <t>43035.7559578588</t>
  </si>
  <si>
    <t>2017-10-27T18:08:34-06:00</t>
  </si>
  <si>
    <t>Rambo_2017-10-28_18-19-54_-0600_Sat</t>
  </si>
  <si>
    <t>1-366de5738e663dd6b09d3718ccf8e542</t>
  </si>
  <si>
    <t>43036.763821794</t>
  </si>
  <si>
    <t>2017-10-28T18:19:54-06:00</t>
  </si>
  <si>
    <t>Rambo_2017-10-28_18-21-45_-0600_Sat</t>
  </si>
  <si>
    <t>1-745288ce3486001f1eaecd3e0f0a8151</t>
  </si>
  <si>
    <t>Perform a DOT critical on tractor passed inspection</t>
  </si>
  <si>
    <t>43036.7651149653</t>
  </si>
  <si>
    <t>2017-10-28T18:21:45-06:00</t>
  </si>
  <si>
    <t>Rambo_2017-10-28_18-23-14_-0600_Sat</t>
  </si>
  <si>
    <t>1-451bf818ab1bb87160917f59b78d1020</t>
  </si>
  <si>
    <t>2017-10-28T23:00:00-06:00</t>
  </si>
  <si>
    <t>Install guard driveline and driveline on trailer install guard bolt to frame install and greased driveline</t>
  </si>
  <si>
    <t>43036.7661453009</t>
  </si>
  <si>
    <t>2017-10-28T18:23:14-06:00</t>
  </si>
  <si>
    <t>Rambo_2017-10-28_18-26-00_-0600_Sat</t>
  </si>
  <si>
    <t>1-4438e506536f13d214ac09e6880a059b</t>
  </si>
  <si>
    <t>316925351</t>
  </si>
  <si>
    <t>11630969</t>
  </si>
  <si>
    <t>R/R all four headlights due to moisture and cracked lens</t>
  </si>
  <si>
    <t>43036.7680605787</t>
  </si>
  <si>
    <t>2017-10-28T18:26:00-06:00</t>
  </si>
  <si>
    <t>Rambo_2017-10-28_18-27-19_-0600_Sat</t>
  </si>
  <si>
    <t>1-00eefacb2511cc0a8ddf88ed69482aeb</t>
  </si>
  <si>
    <t>Install mudflaps and reflective strips due to missing</t>
  </si>
  <si>
    <t>43036.7689765509</t>
  </si>
  <si>
    <t>2017-10-28T18:27:19-06:00</t>
  </si>
  <si>
    <t>Rambo_2017-10-28_18-28-43_-0600_Sat</t>
  </si>
  <si>
    <t>1-32d75b1642f8f9be0e0bd7ee18dcf095</t>
  </si>
  <si>
    <t>Perform a S51 LPM</t>
  </si>
  <si>
    <t>43036.7699466782</t>
  </si>
  <si>
    <t>2017-10-28T18:28:43-06:00</t>
  </si>
  <si>
    <t>Rambo_2017-10-28_18-29-46_-0600_Sat</t>
  </si>
  <si>
    <t>1-36ece657745f38f56901be936aa8f55e</t>
  </si>
  <si>
    <t>Perform a S84 APM on portable heater change oil change oil, air, and fuel filters</t>
  </si>
  <si>
    <t>43036.7706726389</t>
  </si>
  <si>
    <t>2017-10-28T18:29:46-06:00</t>
  </si>
  <si>
    <t>Rambo_2017-10-28_18-33-42_-0600_Sat</t>
  </si>
  <si>
    <t>1-5b7e49ae9a92ac9f34de2a7dacfc7526</t>
  </si>
  <si>
    <t>Perform a DOT annual passed inspection</t>
  </si>
  <si>
    <t>43036.7734039468</t>
  </si>
  <si>
    <t>2017-10-28T18:33:42-06:00</t>
  </si>
  <si>
    <t>Rambo_2017-10-29_18-56-18_-0600_Sun</t>
  </si>
  <si>
    <t>1-329fe8efc2f308e96a9dd1d2e5d5b3db</t>
  </si>
  <si>
    <t>Perform a DOT critical on unit passed inspection</t>
  </si>
  <si>
    <t>43037.7891073958</t>
  </si>
  <si>
    <t>2017-10-29T18:56:18-06:00</t>
  </si>
  <si>
    <t>Rambo_2017-10-29_18-57-20_-0600_Sun</t>
  </si>
  <si>
    <t>1-1e692d7b41670ea6c6e30c62323350ee</t>
  </si>
  <si>
    <t>R/R DOT tape on unit due to damage</t>
  </si>
  <si>
    <t>43037.7898249537</t>
  </si>
  <si>
    <t>2017-10-29T18:57:20-06:00</t>
  </si>
  <si>
    <t>Rambo_2017-10-29_18-58-28_-0600_Sun</t>
  </si>
  <si>
    <t>1-be7e4a4b2a03465a53c991c17388b33e</t>
  </si>
  <si>
    <t>R/R mudflap on unit due to missing on right side</t>
  </si>
  <si>
    <t>43037.7906071991</t>
  </si>
  <si>
    <t>2017-10-29T18:58:28-06:00</t>
  </si>
  <si>
    <t>Rambo_2017-10-29_18-59-33_-0600_Sun</t>
  </si>
  <si>
    <t>1-e203f3661594f855ae34c6d83d7ad5eb</t>
  </si>
  <si>
    <t>R/R headlights due to water in lights</t>
  </si>
  <si>
    <t>43037.7913559143</t>
  </si>
  <si>
    <t>2017-10-29T18:59:33-06:00</t>
  </si>
  <si>
    <t>Rambo_2017-10-29_19-01-03_-0600_Sun</t>
  </si>
  <si>
    <t>1-17dfafc4d3e557679506826b94a83da7</t>
  </si>
  <si>
    <t>R/R DOT tape on on cab due to red and white tape</t>
  </si>
  <si>
    <t>43037.7924048032</t>
  </si>
  <si>
    <t>2017-10-29T19:01:03-06:00</t>
  </si>
  <si>
    <t>Rambo_2017-10-29_19-02-36_-0600_Sun</t>
  </si>
  <si>
    <t>1-ad7e8aa49315f637fdea644a98dc5dda</t>
  </si>
  <si>
    <t>R/R DOT tape on trailer due to damage</t>
  </si>
  <si>
    <t>43037.7934809838</t>
  </si>
  <si>
    <t>2017-10-29T19:02:36-06:00</t>
  </si>
  <si>
    <t>Rambo_2017-10-29_19-03-47_-0600_Sun</t>
  </si>
  <si>
    <t>1-dc8c8813483253446579e3f068369e18</t>
  </si>
  <si>
    <t>R/R tires on LF axle torque wheels to spec and rotated RR tire</t>
  </si>
  <si>
    <t>43037.7942961458</t>
  </si>
  <si>
    <t>2017-10-29T19:03:47-06:00</t>
  </si>
  <si>
    <t>Rambo_2017-10-29_19-06-15_-0600_Sun</t>
  </si>
  <si>
    <t>1-6eda426de3accdbbfe8189c2df0327c0</t>
  </si>
  <si>
    <t>R/R rigsaver on unit due to not shutting off engine</t>
  </si>
  <si>
    <t>43037.7960073958</t>
  </si>
  <si>
    <t>2017-10-29T19:06:15-06:00</t>
  </si>
  <si>
    <t>Rambo_2017-10-29_19-08-18_-0600_Sun</t>
  </si>
  <si>
    <t>1-1abf0b039ecc21413f37eb22d773aa78</t>
  </si>
  <si>
    <t>Perform a G06 APM on unit drain oil change oil fuel and air filters</t>
  </si>
  <si>
    <t>43037.7974322454</t>
  </si>
  <si>
    <t>2017-10-29T19:08:18-06:00</t>
  </si>
  <si>
    <t>Rambo_2017-10-29_19-09-47_-0600_Sun</t>
  </si>
  <si>
    <t>1-2992087fdc0e2d1588647d6ccd9eac69</t>
  </si>
  <si>
    <t>Perform a G01 BPM on unit drain oil change oil fuel and air filters</t>
  </si>
  <si>
    <t>43037.7984661227</t>
  </si>
  <si>
    <t>2017-10-29T19:09:47-06:00</t>
  </si>
  <si>
    <t>Rambo_2017-10-29_19-11-23_-0600_Sun</t>
  </si>
  <si>
    <t>1-5831353bfaae2883373132d57412fd2f</t>
  </si>
  <si>
    <t>Perform a S51 LPM on unit drain oil and tranny, change oil, fuel, air, transmission, and hydraulic filters</t>
  </si>
  <si>
    <t>43037.7995738773</t>
  </si>
  <si>
    <t>2017-10-29T19:11:23-06:00</t>
  </si>
  <si>
    <t>Rambo_2017-10-30_18-05-04_-0600_Mon</t>
  </si>
  <si>
    <t>1-3f2f3ad7cf39d6be3b55ed9503f3beaf</t>
  </si>
  <si>
    <t>Perform a L01 LPM on unit</t>
  </si>
  <si>
    <t>43038.753524537</t>
  </si>
  <si>
    <t>2017-10-30T18:05:04-06:00</t>
  </si>
  <si>
    <t>Rambo_2017-10-30_18-06-19_-0600_Mon</t>
  </si>
  <si>
    <t>1-0be6cb17dc78d29f5a9bb583185eb0f0</t>
  </si>
  <si>
    <t>Perform a G06 CPM on unit drain oil, change oil, fuel, air, coolant and power steering filters check the checksheet</t>
  </si>
  <si>
    <t>43038.7543909028</t>
  </si>
  <si>
    <t>2017-10-30T18:06:19-06:00</t>
  </si>
  <si>
    <t>Rambo_2017-10-30_18-08-18_-0600_Mon</t>
  </si>
  <si>
    <t>1-6af1cf3e8d57d878cd649bbe93a3a3e2</t>
  </si>
  <si>
    <t>Clean all 4 ABS sensors due to ABS light on</t>
  </si>
  <si>
    <t>43038.7557725</t>
  </si>
  <si>
    <t>2017-10-30T18:08:18-06:00</t>
  </si>
  <si>
    <t>Rambo_2017-10-30_18-10-19_-0600_Mon</t>
  </si>
  <si>
    <t>1-dd5c6527b62768bf900a100da257b2be</t>
  </si>
  <si>
    <t>R/R clearence light due to bad light</t>
  </si>
  <si>
    <t>43038.7571713773</t>
  </si>
  <si>
    <t>2017-10-30T18:10:19-06:00</t>
  </si>
  <si>
    <t>Rambo_2017-10-30_18-11-39_-0600_Mon</t>
  </si>
  <si>
    <t>1-39cd077fff7c21a1a1ada5161a09dcf4</t>
  </si>
  <si>
    <t>R/R wipers due to bad wipers</t>
  </si>
  <si>
    <t>43038.7580919097</t>
  </si>
  <si>
    <t>2017-10-30T18:11:39-06:00</t>
  </si>
  <si>
    <t>Rambo_2017-10-30_18-12-43_-0600_Mon</t>
  </si>
  <si>
    <t>1-88d524846890eefe7d8fb9e157cf0b15</t>
  </si>
  <si>
    <t>Perform a G06 BPM on unit drain oil, change oil, air, fuel, power steering filters check the checklist found repairs</t>
  </si>
  <si>
    <t>43038.7588348727</t>
  </si>
  <si>
    <t>2017-10-30T18:12:43-06:00</t>
  </si>
  <si>
    <t>Rambo_2017-10-30_18-14-55_-0600_Mon</t>
  </si>
  <si>
    <t>1-1544946300194e499010066a664eb355</t>
  </si>
  <si>
    <t>R/R reflective tape on cab due to damage</t>
  </si>
  <si>
    <t>43038.7603660532</t>
  </si>
  <si>
    <t>2017-10-30T18:14:55-06:00</t>
  </si>
  <si>
    <t>Rambo_2017-10-30_18-15-52_-0600_Mon</t>
  </si>
  <si>
    <t>1-ec51b36882b5874528d923f0920ac74b</t>
  </si>
  <si>
    <t>R/R mudflap and reflective strip due to damage</t>
  </si>
  <si>
    <t>43038.7610185301</t>
  </si>
  <si>
    <t>2017-10-30T18:15:52-06:00</t>
  </si>
  <si>
    <t>Rambo_2017-10-31_17-36-52_-0600_Tue</t>
  </si>
  <si>
    <t>1-a747e652ea949a4dcd75e04e74c2f940</t>
  </si>
  <si>
    <t>316942498</t>
  </si>
  <si>
    <t>R/R DOT tape on back of sand castle due to damage</t>
  </si>
  <si>
    <t>43039.7339368287</t>
  </si>
  <si>
    <t>2017-10-31T17:36:52-06:00</t>
  </si>
  <si>
    <t>Rambo_2017-10-31_17-40-04_-0600_Tue</t>
  </si>
  <si>
    <t>1-631d6351ba9ffe957add1f631f1dd466</t>
  </si>
  <si>
    <t>316942499</t>
  </si>
  <si>
    <t>R/R glad hand due to leak</t>
  </si>
  <si>
    <t>43039.7361680787</t>
  </si>
  <si>
    <t>2017-10-31T17:40:04-06:00</t>
  </si>
  <si>
    <t>Rambo_2017-10-31_17-41-04_-0600_Tue</t>
  </si>
  <si>
    <t>1-13ad087150c6aa0c2c0d6544386581e3</t>
  </si>
  <si>
    <t>316942493</t>
  </si>
  <si>
    <t>R/R 3 interior lights due to blown lights</t>
  </si>
  <si>
    <t>43039.7368520949</t>
  </si>
  <si>
    <t>2017-10-31T17:41:04-06:00</t>
  </si>
  <si>
    <t>Rambo_2017-10-31_17-42-37_-0600_Tue</t>
  </si>
  <si>
    <t>1-26bbd680b3853c4474ab315caf5221f6</t>
  </si>
  <si>
    <t>Install rear shocks due to damaged shocks</t>
  </si>
  <si>
    <t>43039.7379285532</t>
  </si>
  <si>
    <t>2017-10-31T17:42:37-06:00</t>
  </si>
  <si>
    <t>Rambo_2017-10-31_17-43-38_-0600_Tue</t>
  </si>
  <si>
    <t>1-f3c57892f769e39a9fd82eb576ac5b3f</t>
  </si>
  <si>
    <t>316942495</t>
  </si>
  <si>
    <t>Re-wire work lights due to no power</t>
  </si>
  <si>
    <t>43039.7386416088</t>
  </si>
  <si>
    <t>2017-10-31T17:43:38-06:00</t>
  </si>
  <si>
    <t>Rambo_2017-10-31_17-44-47_-0600_Tue</t>
  </si>
  <si>
    <t>1-0df8a605fdc68faaf2d0bceb307632e6</t>
  </si>
  <si>
    <t>316942477</t>
  </si>
  <si>
    <t>Install battery loto switch had to re-wire from battery to switch</t>
  </si>
  <si>
    <t>43039.7394395949</t>
  </si>
  <si>
    <t>2017-10-31T17:44:47-06:00</t>
  </si>
  <si>
    <t>Rambo_2017-10-31_17-46-32_-0600_Tue</t>
  </si>
  <si>
    <t>1-e2dfac6687f7634d9c1f96a1324ad9ff</t>
  </si>
  <si>
    <t>316936950</t>
  </si>
  <si>
    <t>R/R air system steer axle modulator valve due to leak made new fittings installed no leaks</t>
  </si>
  <si>
    <t>43039.740650544</t>
  </si>
  <si>
    <t>2017-10-31T17:46:32-06:00</t>
  </si>
  <si>
    <t>Rambo_2017-10-31_17-48-17_-0600_Tue</t>
  </si>
  <si>
    <t>1-762fd26ce2fe881f4a7576d3a49c1b4f</t>
  </si>
  <si>
    <t>316942488</t>
  </si>
  <si>
    <t>R/R chassis leveling valve due to leak</t>
  </si>
  <si>
    <t>43039.7418666319</t>
  </si>
  <si>
    <t>2017-10-31T17:48:17-06:00</t>
  </si>
  <si>
    <t>rbriones_2017-10-04_05-17-30_-0500_Wed</t>
  </si>
  <si>
    <t>1-95fb38641eacd1d839b996938b8d4e70</t>
  </si>
  <si>
    <t>rbriones</t>
  </si>
  <si>
    <t>Briones</t>
  </si>
  <si>
    <t>Refugio</t>
  </si>
  <si>
    <t>Briones, Refugio</t>
  </si>
  <si>
    <t>105896187</t>
  </si>
  <si>
    <t>12957419</t>
  </si>
  <si>
    <t>43012.2204885995</t>
  </si>
  <si>
    <t>2017-10-04T05:17:30-05:00</t>
  </si>
  <si>
    <t>rbriones_2017-10-04_05-18-21_-0500_Wed</t>
  </si>
  <si>
    <t>1-0e6d8f43b512e3a098aac03fd9e6f9fc</t>
  </si>
  <si>
    <t>43012.2210851852</t>
  </si>
  <si>
    <t>2017-10-04T05:18:21-05:00</t>
  </si>
  <si>
    <t>rbriones_2017-10-09_04-50-38_-0500_Mon</t>
  </si>
  <si>
    <t>1-69320f33656ed4e6966353ba71da3832</t>
  </si>
  <si>
    <t>43017.2018360995</t>
  </si>
  <si>
    <t>2017-10-09T04:50:38-05:00</t>
  </si>
  <si>
    <t>rbriones_2017-10-09_04-51-32_-0500_Mon</t>
  </si>
  <si>
    <t>1-72909c7dd56adaa31b8c938e72169153</t>
  </si>
  <si>
    <t>105896193</t>
  </si>
  <si>
    <t>43017.2024651389</t>
  </si>
  <si>
    <t>2017-10-09T04:51:32-05:00</t>
  </si>
  <si>
    <t>rbriones_2017-10-09_04-52-34_-0500_Mon</t>
  </si>
  <si>
    <t>2-2ef5feba8e19adea78891edb4ab02825</t>
  </si>
  <si>
    <t>105906489</t>
  </si>
  <si>
    <t>43017.2031795833</t>
  </si>
  <si>
    <t>2017-10-09T04:52:34-05:00</t>
  </si>
  <si>
    <t>rbriones_2017-10-10_16-34-16_-0500_Tue</t>
  </si>
  <si>
    <t>1-894947d3cefe93112ac816052aea4a96</t>
  </si>
  <si>
    <t>11542696</t>
  </si>
  <si>
    <t>43018.6904717593</t>
  </si>
  <si>
    <t>2017-10-10T16:34:16-05:00</t>
  </si>
  <si>
    <t>rbriones_2017-10-10_16-35-42_-0500_Tue</t>
  </si>
  <si>
    <t>1-474563628eef8a7304fe6910ae25718d</t>
  </si>
  <si>
    <t>43018.6914614931</t>
  </si>
  <si>
    <t>2017-10-10T16:35:42-05:00</t>
  </si>
  <si>
    <t>rbriones_2017-10-24_11-52-10_-0500_Tue</t>
  </si>
  <si>
    <t>1-fc0ab8def64509d92128549d54c6eeb2</t>
  </si>
  <si>
    <t>105906499</t>
  </si>
  <si>
    <t>11009583</t>
  </si>
  <si>
    <t>43032.4945704861</t>
  </si>
  <si>
    <t>2017-10-24T11:52:10-05:00</t>
  </si>
  <si>
    <t>rbriones_2017-10-24_11-53-14_-0500_Tue</t>
  </si>
  <si>
    <t>1-2bdbd411ce60f14b1c6295ec22a2f03c</t>
  </si>
  <si>
    <t>105925212</t>
  </si>
  <si>
    <t>11317857</t>
  </si>
  <si>
    <t>43032.4953045949</t>
  </si>
  <si>
    <t>2017-10-24T11:53:14-05:00</t>
  </si>
  <si>
    <t>rbriones_2017-10-24_11-54-42_-0500_Tue</t>
  </si>
  <si>
    <t>1-63a3bf8dafa904cf60811930ae2bf26e</t>
  </si>
  <si>
    <t>11542685</t>
  </si>
  <si>
    <t>105906515</t>
  </si>
  <si>
    <t>43032.4963264699</t>
  </si>
  <si>
    <t>2017-10-24T11:54:42-05:00</t>
  </si>
  <si>
    <t>rbriones_2017-10-24_11-56-12_-0500_Tue</t>
  </si>
  <si>
    <t>1-8eb16877f2bda9a88f39cae17949522f</t>
  </si>
  <si>
    <t>105906524</t>
  </si>
  <si>
    <t>11212689</t>
  </si>
  <si>
    <t>43032.4973633218</t>
  </si>
  <si>
    <t>2017-10-24T11:56:12-05:00</t>
  </si>
  <si>
    <t>rbriones_2017-10-30_04-56-23_-0500_Mon</t>
  </si>
  <si>
    <t>1-392b3077bf1a0d795e509c80d2ef2380</t>
  </si>
  <si>
    <t>105918692</t>
  </si>
  <si>
    <t>43038.2058264468</t>
  </si>
  <si>
    <t>2017-10-30T04:56:23-05:00</t>
  </si>
  <si>
    <t>rbriones_2017-10-30_05-10-11_-0500_Mon</t>
  </si>
  <si>
    <t>1-ed3b06c3259756d8716af3359d3437b9</t>
  </si>
  <si>
    <t>43038.2154112037</t>
  </si>
  <si>
    <t>2017-10-30T05:10:11-05:00</t>
  </si>
  <si>
    <t>rbriones_2017-10-30_05-11-02_-0500_Mon</t>
  </si>
  <si>
    <t>2-f5de3ff3fba28e1881cf58594a022f37</t>
  </si>
  <si>
    <t>43038.2159978472</t>
  </si>
  <si>
    <t>rbriones_2017-10-31_20-38-05_-0500_Tue</t>
  </si>
  <si>
    <t>1-0553db8cf1f4b0fa531cf60f932988f2</t>
  </si>
  <si>
    <t>43039.8597894329</t>
  </si>
  <si>
    <t>2017-10-31T20:38:05-05:00</t>
  </si>
  <si>
    <t>rbriones_2017-10-31_20-43-28_-0500_Tue</t>
  </si>
  <si>
    <t>1-bd9871aebc23b9afefd1f4858d47fd16</t>
  </si>
  <si>
    <t>43039.8635246759</t>
  </si>
  <si>
    <t>2017-10-31T20:43:28-05:00</t>
  </si>
  <si>
    <t>rbriones_2017-11-01_16-56-35_-0500_Wed</t>
  </si>
  <si>
    <t>1-dfbc282d44ae2a8700cdc52cab88a1b4</t>
  </si>
  <si>
    <t>43040.7059648958</t>
  </si>
  <si>
    <t>2017-11-01T16:56:35-05:00</t>
  </si>
  <si>
    <t>rcepeda_2017-10-05_16-53-52_-0400_Thu</t>
  </si>
  <si>
    <t>1-171cccff05403bfb4d1276f0b4b1ac7c</t>
  </si>
  <si>
    <t>rcepeda</t>
  </si>
  <si>
    <t>Cepeda</t>
  </si>
  <si>
    <t>René</t>
  </si>
  <si>
    <t>Cepeda, René</t>
  </si>
  <si>
    <t>5122415</t>
  </si>
  <si>
    <t>R&amp;r sand aguers r&amp;r bearings top and bottom install bearing boxes</t>
  </si>
  <si>
    <t>43013.7040774074</t>
  </si>
  <si>
    <t>2017-10-05T16:53:52-04:00</t>
  </si>
  <si>
    <t>rcepeda_2017-10-09_22-12-25_-0400_Mon</t>
  </si>
  <si>
    <t>1-30a4e8d4955416c8deaaee0237baf40b</t>
  </si>
  <si>
    <t>Remove slip pump &amp; pipping r&amp;r suction pump</t>
  </si>
  <si>
    <t>43017.9252994213</t>
  </si>
  <si>
    <t>2017-10-09T22:12:25-04:00</t>
  </si>
  <si>
    <t>rcepeda_2017-10-09_22-13-29_-0400_Mon</t>
  </si>
  <si>
    <t>1-d881e9809c6e523c699b14401508c5b9</t>
  </si>
  <si>
    <t>Clean hydraulic tank r&amp;r hydraulic filters run new hydraulic hoses install new hydraulic motor install hose protection</t>
  </si>
  <si>
    <t>43017.9260330093</t>
  </si>
  <si>
    <t>2017-10-09T22:13:29-04:00</t>
  </si>
  <si>
    <t>rcepeda_2017-10-09_22-15-57_-0400_Mon</t>
  </si>
  <si>
    <t>1-a1e66b7048d5258f43fc0fcfe33ef3b5</t>
  </si>
  <si>
    <t>2017-10-08T15:00:00-04:00</t>
  </si>
  <si>
    <t>Install dog house install more hose protection install hydraulic tank covers fill hydraulic tank look for fitting that fell inside powerend</t>
  </si>
  <si>
    <t>43017.9277455903</t>
  </si>
  <si>
    <t>2017-10-09T22:15:57-04:00</t>
  </si>
  <si>
    <t>rcepeda_2017-10-09_22-17-51_-0400_Mon</t>
  </si>
  <si>
    <t>1-040f45335ea492f527ce3b2de0325acc</t>
  </si>
  <si>
    <t>Install starter sensor go over unit top off fluids</t>
  </si>
  <si>
    <t>43017.9290671065</t>
  </si>
  <si>
    <t>2017-10-09T22:17:51-04:00</t>
  </si>
  <si>
    <t>rcepeda_2017-10-09_22-18-40_-0400_Mon</t>
  </si>
  <si>
    <t>1-b93a7bb2420559498afcf5f1800d241b</t>
  </si>
  <si>
    <t>00000</t>
  </si>
  <si>
    <t>Install hose protection on serval pumps</t>
  </si>
  <si>
    <t>43017.9296378704</t>
  </si>
  <si>
    <t>2017-10-09T22:18:40-04:00</t>
  </si>
  <si>
    <t>rcepeda_2017-10-17_09-20-54_-0500_Tue</t>
  </si>
  <si>
    <t>1-c9882f948f331f4bd8948621a3b81940</t>
  </si>
  <si>
    <t>43025.3895189583</t>
  </si>
  <si>
    <t>2017-10-17T09:20:54-05:00</t>
  </si>
  <si>
    <t>rcepeda_2017-10-18_00-20-19_-0500_Wed</t>
  </si>
  <si>
    <t>1-5496a9ff8cd857d0271bbbaf0faa0298</t>
  </si>
  <si>
    <t>43026.0141114236</t>
  </si>
  <si>
    <t>2017-10-18T00:20:19-05:00</t>
  </si>
  <si>
    <t>rcepeda_2017-10-23_08-16-03_-0500_Mon</t>
  </si>
  <si>
    <t>1-d5331ec385eb82a6bdeb528624ca6ac6</t>
  </si>
  <si>
    <t>43031.3444851157</t>
  </si>
  <si>
    <t>2017-10-23T08:16:03-05:00</t>
  </si>
  <si>
    <t>rcepeda_2017-10-23_08-16-21_-0500_Mon</t>
  </si>
  <si>
    <t>1-2fb7cf26e6d039a6b8ae1aa48fda4026</t>
  </si>
  <si>
    <t>43031.3446978357</t>
  </si>
  <si>
    <t>2017-10-23T08:16:21-05:00</t>
  </si>
  <si>
    <t>rcepeda_2017-10-24_13-22-27_-0500_Tue</t>
  </si>
  <si>
    <t>2-bb1e030b39eccc248c5dbf5e39a6a487</t>
  </si>
  <si>
    <t>43032.5572617477</t>
  </si>
  <si>
    <t>rcepeda_2017-10-30_17-56-00_-0600_Mon</t>
  </si>
  <si>
    <t>1-853a02e2ad646e87fc209dda8f1da907</t>
  </si>
  <si>
    <t>Remove water pump finish draining coolant replace all seals</t>
  </si>
  <si>
    <t>43038.7472327893</t>
  </si>
  <si>
    <t>2017-10-30T17:56:00-06:00</t>
  </si>
  <si>
    <t>rcepeda_2017-10-30_17-57-30_-0600_Mon</t>
  </si>
  <si>
    <t>1-95e6d94bb633d5ff43d56bddac5ae100</t>
  </si>
  <si>
    <t>Remove heater core and braket inspect ac system</t>
  </si>
  <si>
    <t>43038.748274537</t>
  </si>
  <si>
    <t>2017-10-30T17:57:30-06:00</t>
  </si>
  <si>
    <t>rcepeda_2017-10-30_17-58-30_-0600_Mon</t>
  </si>
  <si>
    <t>1-1a03e1a14cb1696a88256f6979085b2b</t>
  </si>
  <si>
    <t>Install water pump and pupping top off fluid and run uint for inspection</t>
  </si>
  <si>
    <t>43038.7489614005</t>
  </si>
  <si>
    <t>2017-10-30T17:58:30-06:00</t>
  </si>
  <si>
    <t>rcepeda_2017-10-30_17-59-43_-0600_Mon</t>
  </si>
  <si>
    <t>1-bdd5240aef2640d876699c3f623275c0</t>
  </si>
  <si>
    <t>Pm and top off fluids</t>
  </si>
  <si>
    <t>43038.7498108102</t>
  </si>
  <si>
    <t>2017-10-30T17:59:43-06:00</t>
  </si>
  <si>
    <t>rcepeda_2017-10-30_18-00-21_-0600_Mon</t>
  </si>
  <si>
    <t>1-16e2b4014a0cb181571a8cbb33aa6b5f</t>
  </si>
  <si>
    <t>Rwmove ac unit</t>
  </si>
  <si>
    <t>43038.7502475579</t>
  </si>
  <si>
    <t>2017-10-30T18:00:21-06:00</t>
  </si>
  <si>
    <t>rcepeda_2017-10-30_18-01-15_-0600_Mon</t>
  </si>
  <si>
    <t>1-e4763e33747184e3567dd833f0fefc52</t>
  </si>
  <si>
    <t>Adjust suction pump and take to test tank faild drain unit and brought bacj in remove boot and valve checj propeler readjusted and ran unit</t>
  </si>
  <si>
    <t>43038.7508775926</t>
  </si>
  <si>
    <t>2017-10-30T18:01:15-06:00</t>
  </si>
  <si>
    <t>rcepeda_2017-10-30_18-03-28_-0600_Mon</t>
  </si>
  <si>
    <t>1-b9b2b7baa4e98231648cf234f637ae51</t>
  </si>
  <si>
    <t>316923829</t>
  </si>
  <si>
    <t>Tighten hydraulic hose wash3d unit</t>
  </si>
  <si>
    <t>43038.7524188657</t>
  </si>
  <si>
    <t>2017-10-30T18:03:28-06:00</t>
  </si>
  <si>
    <t>rcepeda_2017-10-30_18-04-30_-0600_Mon</t>
  </si>
  <si>
    <t>1-3d841050557fd8acefcf0c0e331171f8</t>
  </si>
  <si>
    <t>Fix coolant leak due to loose plug and washed uint</t>
  </si>
  <si>
    <t>43038.7531319213</t>
  </si>
  <si>
    <t>2017-10-30T18:04:30-06:00</t>
  </si>
  <si>
    <t>rcepeda_2017-10-30_18-05-41_-0600_Mon</t>
  </si>
  <si>
    <t>1-6962e6a8fdc96274de7ad3ea6251ab16</t>
  </si>
  <si>
    <t>Diagnosis a no start transmission leak wasjed unit</t>
  </si>
  <si>
    <t>43038.7539486574</t>
  </si>
  <si>
    <t>2017-10-30T18:05:41-06:00</t>
  </si>
  <si>
    <t>rcepeda_2017-10-30_18-07-36_-0600_Mon</t>
  </si>
  <si>
    <t>1-4def3a1e43ccee68c8cea80dab0ad132</t>
  </si>
  <si>
    <t>R&amp;r hydraulic hoses and fabricate</t>
  </si>
  <si>
    <t>43038.7552798611</t>
  </si>
  <si>
    <t>2017-10-30T18:07:36-06:00</t>
  </si>
  <si>
    <t>rcepeda_2017-10-30_18-08-44_-0600_Mon</t>
  </si>
  <si>
    <t>1-7b1db71cc5e63ffd286d1cbde34851a3</t>
  </si>
  <si>
    <t>Install mainfold and valves and pipping</t>
  </si>
  <si>
    <t>43038.7560707986</t>
  </si>
  <si>
    <t>2017-10-30T18:08:44-06:00</t>
  </si>
  <si>
    <t>rcepeda_2017-10-30_18-09-58_-0600_Mon</t>
  </si>
  <si>
    <t>1-7ca8e7dbd6a8f2239042110a77f92f48</t>
  </si>
  <si>
    <t>Remove pump darin coolant r&amp;r coolant boot top off fluids</t>
  </si>
  <si>
    <t>43038.7569234259</t>
  </si>
  <si>
    <t>2017-10-30T18:09:58-06:00</t>
  </si>
  <si>
    <t>rcepeda_2017-10-31_17-40-28_-0600_Tue</t>
  </si>
  <si>
    <t>1-272bb125a7078749d91df100f4d04f1e</t>
  </si>
  <si>
    <t>Cj310518</t>
  </si>
  <si>
    <t>Fix air leak insoect unit top off fluids</t>
  </si>
  <si>
    <t>43039.7364428588</t>
  </si>
  <si>
    <t>2017-10-31T17:40:28-06:00</t>
  </si>
  <si>
    <t>rcepeda_2017-10-31_17-41-18_-0600_Tue</t>
  </si>
  <si>
    <t>1-44bccc39a9be19d07e4c4941cd936565</t>
  </si>
  <si>
    <t>Remove speed reducer and drain oil</t>
  </si>
  <si>
    <t>43039.7370173264</t>
  </si>
  <si>
    <t>2017-10-31T17:41:18-06:00</t>
  </si>
  <si>
    <t>rcepeda_2017-11-07_17-47-41_-0700_Tue</t>
  </si>
  <si>
    <t>2-2d56653741996085884ad4f587a24305</t>
  </si>
  <si>
    <t>Do checklist go over unit diagnosis coolant leak r&amp;r DOT tape on unit</t>
  </si>
  <si>
    <t>43046.7414489699</t>
  </si>
  <si>
    <t>2017-11-07T17:47:41-07:00</t>
  </si>
  <si>
    <t>rcepeda_2017-11-07_17-49-05_-0700_Tue</t>
  </si>
  <si>
    <t>1-768f6a2f9559780754d59288ebab2148</t>
  </si>
  <si>
    <t>10938683</t>
  </si>
  <si>
    <t>R&amp;r DOT tape do checklist and housekeeping</t>
  </si>
  <si>
    <t>43046.7424214815</t>
  </si>
  <si>
    <t>2017-11-07T17:49:05-07:00</t>
  </si>
  <si>
    <t>rcepeda_2017-11-07_17-49-50_-0700_Tue</t>
  </si>
  <si>
    <t>1-f3eaa4bf341aa600fb09fc9eb284e069</t>
  </si>
  <si>
    <t>Remove garud remove fittings and driveshaft hub</t>
  </si>
  <si>
    <t>43046.7429488426</t>
  </si>
  <si>
    <t>2017-11-07T17:49:50-07:00</t>
  </si>
  <si>
    <t>rcepeda_2017-11-07_17-50-52_-0700_Tue</t>
  </si>
  <si>
    <t>1-42b378ab3038124a7ed6f3b23cc6b140</t>
  </si>
  <si>
    <t>Install speed reducer drive shaft and seals</t>
  </si>
  <si>
    <t>43046.7436609259</t>
  </si>
  <si>
    <t>2017-11-07T17:50:52-07:00</t>
  </si>
  <si>
    <t>rcepeda_2017-11-07_17-51-44_-0700_Tue</t>
  </si>
  <si>
    <t>1-3b5a88e609df65567743ee29ec0df376</t>
  </si>
  <si>
    <t>Install garuds top off fluids fix coolant leak ran unit for inspection</t>
  </si>
  <si>
    <t>43046.7442698032</t>
  </si>
  <si>
    <t>2017-11-07T17:51:44-07:00</t>
  </si>
  <si>
    <t>rcepeda_2017-11-07_17-53-14_-0700_Tue</t>
  </si>
  <si>
    <t>1-5f61e4d5b48655a6c04a53fa48675f60</t>
  </si>
  <si>
    <t>R&amp;r coolant boots and clamps topped off fluids ran unit for inspectuon</t>
  </si>
  <si>
    <t>43046.7453099769</t>
  </si>
  <si>
    <t>2017-11-07T17:53:14-07:00</t>
  </si>
  <si>
    <t>rcepeda_2017-11-07_17-54-35_-0700_Tue</t>
  </si>
  <si>
    <t>1-8911dd02e42013eb65099b96a76bd2f6</t>
  </si>
  <si>
    <t>Inspect oil leak r&amp;r power end seal topped off fluid r&amp;r hydraukic hoses and fabricate them ran unit</t>
  </si>
  <si>
    <t>43046.7462428356</t>
  </si>
  <si>
    <t>2017-11-07T17:54:35-07:00</t>
  </si>
  <si>
    <t>rcepeda_2017-11-07_17-56-26_-0700_Tue</t>
  </si>
  <si>
    <t>1-33321d17fd6bc589bd09e7ac450a0517</t>
  </si>
  <si>
    <t>12019775</t>
  </si>
  <si>
    <t>Wash unit ran unit for inspection ob transmission solied remove transsmission fikter</t>
  </si>
  <si>
    <t>43046.7475236806</t>
  </si>
  <si>
    <t>2017-11-07T17:56:26-07:00</t>
  </si>
  <si>
    <t>rcepeda_2017-11-07_17-57-34_-0700_Tue</t>
  </si>
  <si>
    <t>1-5a5bcd1d3c9485e65f707de86ebacff6</t>
  </si>
  <si>
    <t>316961427</t>
  </si>
  <si>
    <t>Jump start unit r&amp;r batteriers</t>
  </si>
  <si>
    <t>43046.7483154745</t>
  </si>
  <si>
    <t>2017-11-07T17:57:34-07:00</t>
  </si>
  <si>
    <t>rcepeda_2017-11-07_17-58-28_-0700_Tue</t>
  </si>
  <si>
    <t>1-0b6bcc73186a9af9f5144a09a125d3b4</t>
  </si>
  <si>
    <t>R&amp;r altornators and mount and rewire lihjts</t>
  </si>
  <si>
    <t>43046.7489372917</t>
  </si>
  <si>
    <t>2017-11-07T17:58:28-07:00</t>
  </si>
  <si>
    <t>rcepeda_2017-11-07_17-59-25_-0700_Tue</t>
  </si>
  <si>
    <t>2-7ae4cc57a4d2f5ca694756411c0c1585</t>
  </si>
  <si>
    <t>R&amp;r valve and vic seal</t>
  </si>
  <si>
    <t>43046.7495956366</t>
  </si>
  <si>
    <t>2017-11-07T17:59:25-07:00</t>
  </si>
  <si>
    <t>rcepeda_2017-11-07_18-00-30_-0700_Tue</t>
  </si>
  <si>
    <t>1-1f8736338c2319a8ac5f48e77c8d706c</t>
  </si>
  <si>
    <t>R&amp;r right angle fan and topped off flyids</t>
  </si>
  <si>
    <t>43046.7503521759</t>
  </si>
  <si>
    <t>2017-11-07T18:00:30-07:00</t>
  </si>
  <si>
    <t>rcepeda_2017-11-07_18-01-36_-0700_Tue</t>
  </si>
  <si>
    <t>1-2bfcad02b10d7d5faf3bdb6f189f2c80</t>
  </si>
  <si>
    <t>Install fire Extinguisher  bracket and topped off flyids start installation on pully</t>
  </si>
  <si>
    <t>43046.7511225579</t>
  </si>
  <si>
    <t>2017-11-07T18:01:36-07:00</t>
  </si>
  <si>
    <t>rcepeda_2017-11-07_18-03-03_-0700_Tue</t>
  </si>
  <si>
    <t>1-82b7bae972e863fc83aa34ae627d3b15</t>
  </si>
  <si>
    <t>Install drive shaft garuds retap treads elongate holes on spacer plate grwase shaft install PTO seal installed aur filter pipping and filters installed second drive shaft and garuds</t>
  </si>
  <si>
    <t>43046.7521190856</t>
  </si>
  <si>
    <t>2017-11-07T18:03:03-07:00</t>
  </si>
  <si>
    <t>rgalvan_2017-10-04_07-51-22_-0500_Wed</t>
  </si>
  <si>
    <t>2-17a37495823fbff5896717fe4cd47093</t>
  </si>
  <si>
    <t>rgalvan</t>
  </si>
  <si>
    <t>Rogelio</t>
  </si>
  <si>
    <t>Galvan, Rogelio</t>
  </si>
  <si>
    <t>Draned water from tank repaired pre load</t>
  </si>
  <si>
    <t>43012.32734375</t>
  </si>
  <si>
    <t>2017-10-04T07:51:22-05:00</t>
  </si>
  <si>
    <t>rgalvan_2017-10-04_07-54-21_-0500_Wed</t>
  </si>
  <si>
    <t>2-43e10450796d2e6e11cf73a2fe5f5d87</t>
  </si>
  <si>
    <t>Adjust dicharge manifold to close up gap on densometer unit</t>
  </si>
  <si>
    <t>43012.3294103241</t>
  </si>
  <si>
    <t>2017-10-04T07:54:21-05:00</t>
  </si>
  <si>
    <t>rgalvan_2017-10-04_07-56-58_-0500_Wed</t>
  </si>
  <si>
    <t>2-f3e2f8e802a83362fad157fe438dd428</t>
  </si>
  <si>
    <t>Remove snd  replace PTO seal</t>
  </si>
  <si>
    <t>43012.3312298727</t>
  </si>
  <si>
    <t>2017-10-04T07:56:58-05:00</t>
  </si>
  <si>
    <t>rgalvan_2017-10-08_18-06-19_-0500_Sun</t>
  </si>
  <si>
    <t>1-ea31941901c02464a0d611819f004db8</t>
  </si>
  <si>
    <t>43016.7543973032</t>
  </si>
  <si>
    <t>2017-10-08T18:06:19-05:00</t>
  </si>
  <si>
    <t>rgalvan_2017-10-08_18-14-03_-0500_Sun</t>
  </si>
  <si>
    <t>1-54eb2db851472c225d2fdd75a88c96e7</t>
  </si>
  <si>
    <t>43016.7597582986</t>
  </si>
  <si>
    <t>2017-10-08T18:14:03-05:00</t>
  </si>
  <si>
    <t>rgalvan_2017-10-08_18-18-15_-0500_Sun</t>
  </si>
  <si>
    <t>1-eaf7c73eaa47e85c6bb49df3cfe64b3e</t>
  </si>
  <si>
    <t>Remove and replace C T pump 3</t>
  </si>
  <si>
    <t>43016.7626772569</t>
  </si>
  <si>
    <t>2017-10-08T18:18:15-05:00</t>
  </si>
  <si>
    <t>rgalvan_2017-10-08_18-20-50_-0500_Sun</t>
  </si>
  <si>
    <t>1-0e08203f1d50061f84e29583e3446040</t>
  </si>
  <si>
    <t>43016.7644720255</t>
  </si>
  <si>
    <t>2017-10-08T18:20:50-05:00</t>
  </si>
  <si>
    <t>rgalvan_2017-10-08_18-25-03_-0500_Sun</t>
  </si>
  <si>
    <t>1-c0199cd6df97b21b1afdcd4c64edaba0</t>
  </si>
  <si>
    <t>11923275</t>
  </si>
  <si>
    <t>Remove and replace crosshead #1</t>
  </si>
  <si>
    <t>43016.7674003472</t>
  </si>
  <si>
    <t>2017-10-08T18:25:03-05:00</t>
  </si>
  <si>
    <t>rgalvan_2017-10-10_05-10-47_-0500_Tue</t>
  </si>
  <si>
    <t>1-1e91e82895e52f32faa1ababb45da43b</t>
  </si>
  <si>
    <t>43018.215824294</t>
  </si>
  <si>
    <t>2017-10-10T05:10:47-05:00</t>
  </si>
  <si>
    <t>rgalvan_2017-10-11_00-07-01_-0500_Wed</t>
  </si>
  <si>
    <t>1-4e73c7b03d9fbe282e13e73687029ccc</t>
  </si>
  <si>
    <t>12108565</t>
  </si>
  <si>
    <t>Diagnosed 7” brake light</t>
  </si>
  <si>
    <t>43019.0048835185</t>
  </si>
  <si>
    <t>2017-10-11T00:07:01-05:00</t>
  </si>
  <si>
    <t>rgalvan_2017-10-11_00-08-58_-0500_Wed</t>
  </si>
  <si>
    <t>1-7fd59694c6d651e2162200764a1ff762</t>
  </si>
  <si>
    <t>43019.0062332755</t>
  </si>
  <si>
    <t>2017-10-11T00:08:58-05:00</t>
  </si>
  <si>
    <t>rgalvan_2017-10-11_00-10-16_-0500_Wed</t>
  </si>
  <si>
    <t>1-d7354427aee21a1cf40c4b7b0277c327</t>
  </si>
  <si>
    <t>43019.0071402199</t>
  </si>
  <si>
    <t>2017-10-11T00:10:16-05:00</t>
  </si>
  <si>
    <t>rgalvan_2017-10-11_00-11-58_-0500_Wed</t>
  </si>
  <si>
    <t>1-e9710f43ea22842384bf3d33dc49f64e</t>
  </si>
  <si>
    <t>43019.0083183449</t>
  </si>
  <si>
    <t>2017-10-11T00:11:58-05:00</t>
  </si>
  <si>
    <t>rgalvan_2017-10-11_00-13-31_-0500_Wed</t>
  </si>
  <si>
    <t>1-4b5e9ae61fa0a497da5e810b4d7463b7</t>
  </si>
  <si>
    <t>43019.0093871759</t>
  </si>
  <si>
    <t>2017-10-11T00:13:31-05:00</t>
  </si>
  <si>
    <t>rgalvan_2017-10-11_00-17-47_-0500_Wed</t>
  </si>
  <si>
    <t>1-08cfd9153fde92ced212f006097ceb46</t>
  </si>
  <si>
    <t>43019.012356794</t>
  </si>
  <si>
    <t>2017-10-11T00:17:47-05:00</t>
  </si>
  <si>
    <t>rgalvan_2017-10-11_00-20-02_-0500_Wed</t>
  </si>
  <si>
    <t>1-cc665435c00fc401469370b96239a53e</t>
  </si>
  <si>
    <t>Remove and replace all valves on manifold</t>
  </si>
  <si>
    <t>43019.0139124537</t>
  </si>
  <si>
    <t>2017-10-11T00:20:02-05:00</t>
  </si>
  <si>
    <t>rgalvan_2017-10-11_00-23-59_-0500_Wed</t>
  </si>
  <si>
    <t>1-059ed945c56f737aee59c47a2428c9e8</t>
  </si>
  <si>
    <t>2017-10-07T10:00:00-05:00</t>
  </si>
  <si>
    <t>Remove and replace tie rod end on manifold</t>
  </si>
  <si>
    <t>43019.0166571181</t>
  </si>
  <si>
    <t>2017-10-11T00:23:59-05:00</t>
  </si>
  <si>
    <t>rgalvan_2017-10-18_07-20-19_-0500_Wed</t>
  </si>
  <si>
    <t>1-7960c4ebf3f1e0b0ef321e099d4f8d89</t>
  </si>
  <si>
    <t>316872580</t>
  </si>
  <si>
    <t>12708589</t>
  </si>
  <si>
    <t>Remove and replace radiator</t>
  </si>
  <si>
    <t>43026.3057780208</t>
  </si>
  <si>
    <t>2017-10-18T07:20:19-05:00</t>
  </si>
  <si>
    <t>rgalvan_2017-10-18_07-23-14_-0500_Wed</t>
  </si>
  <si>
    <t>2-ca79a3c7ade8ed32bd454e9396b93bb5</t>
  </si>
  <si>
    <t>316877695</t>
  </si>
  <si>
    <t>43026.3078067708</t>
  </si>
  <si>
    <t>2017-10-18T07:23:14-05:00</t>
  </si>
  <si>
    <t>rgalvan_2017-10-18_07-25-21_-0500_Wed</t>
  </si>
  <si>
    <t>2-12e6a4849e8ea3fb375f86c12f1dc772</t>
  </si>
  <si>
    <t>316862805</t>
  </si>
  <si>
    <t>12703175</t>
  </si>
  <si>
    <t>43026.30928125</t>
  </si>
  <si>
    <t>2017-10-18T07:25:21-05:00</t>
  </si>
  <si>
    <t>rgalvan_2017-10-18_07-26-28_-0500_Wed</t>
  </si>
  <si>
    <t>2-930e0c90167bea69873dfebf33e68daf</t>
  </si>
  <si>
    <t>Dot ctitical</t>
  </si>
  <si>
    <t>43026.3100505208</t>
  </si>
  <si>
    <t>2017-10-18T07:26:28-05:00</t>
  </si>
  <si>
    <t>rgalvan_2017-10-18_07-27-18_-0500_Wed</t>
  </si>
  <si>
    <t>2-f447c6773b43c39d0d7eb2750dab1a20</t>
  </si>
  <si>
    <t>316876334</t>
  </si>
  <si>
    <t>43026.3106264699</t>
  </si>
  <si>
    <t>2017-10-18T07:27:18-05:00</t>
  </si>
  <si>
    <t>rgalvan_2017-10-23_06-35-59_-0500_Mon</t>
  </si>
  <si>
    <t>1-bd4fe1d61118ff6a866f2500265a9849</t>
  </si>
  <si>
    <t>316890769</t>
  </si>
  <si>
    <t>Remove and replace passenger side lower bearing on side radiator top top off fluids and check CT # 4 pump</t>
  </si>
  <si>
    <t>43031.2749935417</t>
  </si>
  <si>
    <t>2017-10-23T06:35:59-05:00</t>
  </si>
  <si>
    <t>rgalvan_2017-10-23_06-42-08_-0500_Mon</t>
  </si>
  <si>
    <t>1-a0a553990104d956c45cfbce49385e6f</t>
  </si>
  <si>
    <t>Repair hydraulic leak replace three hydraulic hoses</t>
  </si>
  <si>
    <t>43031.279264537</t>
  </si>
  <si>
    <t>2017-10-23T06:42:08-05:00</t>
  </si>
  <si>
    <t>rgalvan_2017-10-23_06-44-57_-0500_Mon</t>
  </si>
  <si>
    <t>1-d1bcd3219fe435abd9d0f1060513b825</t>
  </si>
  <si>
    <t>43031.2812246759</t>
  </si>
  <si>
    <t>2017-10-23T06:44:57-05:00</t>
  </si>
  <si>
    <t>rgalvan_2017-10-23_06-47-04_-0500_Mon</t>
  </si>
  <si>
    <t>1-403829b1501bf69c5d72c8932938a625</t>
  </si>
  <si>
    <t>43031.2826892593</t>
  </si>
  <si>
    <t>2017-10-23T06:47:04-05:00</t>
  </si>
  <si>
    <t>rgalvan_2017-10-23_06-48-26_-0500_Mon</t>
  </si>
  <si>
    <t>1-cdf2a91545687a0c46d0636e232445fc</t>
  </si>
  <si>
    <t>R &amp; R hub bearing on swivle passenger side</t>
  </si>
  <si>
    <t>43031.283643287</t>
  </si>
  <si>
    <t>2017-10-23T06:48:26-05:00</t>
  </si>
  <si>
    <t>rgalvan_2017-10-23_06-52-36_-0500_Mon</t>
  </si>
  <si>
    <t>1-9ba17954b44769b6708715ece76a15b5</t>
  </si>
  <si>
    <t>316891876</t>
  </si>
  <si>
    <t>12708574</t>
  </si>
  <si>
    <t>Replace transmission solenoid</t>
  </si>
  <si>
    <t>43031.286538206</t>
  </si>
  <si>
    <t>2017-10-23T06:52:36-05:00</t>
  </si>
  <si>
    <t>rgalvan_2017-10-23_06-54-24_-0500_Mon</t>
  </si>
  <si>
    <t>1-40c2898b0993e34470bc61ba1fd70d51</t>
  </si>
  <si>
    <t>316891950</t>
  </si>
  <si>
    <t>43031.287786088</t>
  </si>
  <si>
    <t>2017-10-23T06:54:24-05:00</t>
  </si>
  <si>
    <t>rgalvan_2017-10-23_06-55-38_-0500_Mon</t>
  </si>
  <si>
    <t>1-4eb6d08508ab7688bcd506640e970bf0</t>
  </si>
  <si>
    <t>316882787</t>
  </si>
  <si>
    <t>12690466</t>
  </si>
  <si>
    <t>43031.2886347801</t>
  </si>
  <si>
    <t>2017-10-23T06:55:38-05:00</t>
  </si>
  <si>
    <t>rgalvan_2017-10-23_06-57-10_-0500_Mon</t>
  </si>
  <si>
    <t>1-cbbdf9ce0a6424c3c3e62b543a80067e</t>
  </si>
  <si>
    <t>Rrplace ABS cable</t>
  </si>
  <si>
    <t>43031.2896992593</t>
  </si>
  <si>
    <t>2017-10-23T06:57:10-05:00</t>
  </si>
  <si>
    <t>rgalvan_2017-10-23_06-59-00_-0500_Mon</t>
  </si>
  <si>
    <t>1-1ddcfd12dc539e90b45b02378a634b50</t>
  </si>
  <si>
    <t>Repack 6 x 5 pump top off fluids run - up and repair air leaks</t>
  </si>
  <si>
    <t>43031.2909778704</t>
  </si>
  <si>
    <t>2017-10-23T06:59:00-05:00</t>
  </si>
  <si>
    <t>rgalvan_2017-10-24_16-31-19_-0500_Tue</t>
  </si>
  <si>
    <t>2-e55c461387b818bc8f5136ab847400ac</t>
  </si>
  <si>
    <t>2017-10-23T02:30:00-05:00</t>
  </si>
  <si>
    <t>43032.6884150926</t>
  </si>
  <si>
    <t>2017-10-24T16:31:19-05:00</t>
  </si>
  <si>
    <t>rgalvan_2017-10-24_16-33-05_-0500_Tue</t>
  </si>
  <si>
    <t>2-b3b49286331910747b1bd65a0d0662e4</t>
  </si>
  <si>
    <t>Dot critical and replace DOT tape</t>
  </si>
  <si>
    <t>43032.6896519444</t>
  </si>
  <si>
    <t>2017-10-24T16:33:05-05:00</t>
  </si>
  <si>
    <t>rgalvan_2017-10-24_16-34-55_-0500_Tue</t>
  </si>
  <si>
    <t>1-207e16b037d8f5783d704bb8b4e30a12</t>
  </si>
  <si>
    <t>2017-10-23T06:30:00-05:00</t>
  </si>
  <si>
    <t>Replace left rear marker light</t>
  </si>
  <si>
    <t>43032.6909253472</t>
  </si>
  <si>
    <t>2017-10-24T16:34:55-05:00</t>
  </si>
  <si>
    <t>rgalvan_2017-10-24_16-36-10_-0500_Tue</t>
  </si>
  <si>
    <t>2-984c201dff38e0af91bf783221464a9f</t>
  </si>
  <si>
    <t>43032.6917919444</t>
  </si>
  <si>
    <t>2017-10-24T16:36:10-05:00</t>
  </si>
  <si>
    <t>rgalvan_2017-10-24_16-37-14_-0500_Tue</t>
  </si>
  <si>
    <t>2-b2aad3a31e9a83f284e6f9fc6ab7970c</t>
  </si>
  <si>
    <t>43032.6925268287</t>
  </si>
  <si>
    <t>2017-10-24T16:37:14-05:00</t>
  </si>
  <si>
    <t>rgalvan_2017-10-25_06-26-43_-0500_Wed</t>
  </si>
  <si>
    <t>2-9b485e99a2da64a8b7f010a0b26e7b8a</t>
  </si>
  <si>
    <t>43033.268561088</t>
  </si>
  <si>
    <t>2017-10-25T06:26:43-05:00</t>
  </si>
  <si>
    <t>rgalvan_2017-10-25_06-27-46_-0500_Wed</t>
  </si>
  <si>
    <t>2-54c01d9854737156f9e0b2068888d0b1</t>
  </si>
  <si>
    <t>43033.2692831366</t>
  </si>
  <si>
    <t>2017-10-25T06:27:46-05:00</t>
  </si>
  <si>
    <t>rgalvan_2017-10-25_06-28-45_-0500_Wed</t>
  </si>
  <si>
    <t>3-df7b152840742349d9a5b5dceca2a0b3</t>
  </si>
  <si>
    <t>43033.2699725926</t>
  </si>
  <si>
    <t>2017-10-25T06:28:45-05:00</t>
  </si>
  <si>
    <t>rgalvan_2017-10-25_06-29-53_-0500_Wed</t>
  </si>
  <si>
    <t>2-9346926c695837322d41f2688102a032</t>
  </si>
  <si>
    <t>Repair air leak on air compressor on tractor</t>
  </si>
  <si>
    <t>43033.2707576505</t>
  </si>
  <si>
    <t>2017-10-25T06:29:53-05:00</t>
  </si>
  <si>
    <t>rgalvan_2017-10-25_06-31-34_-0500_Wed</t>
  </si>
  <si>
    <t>2-fa11753a975736883f22faf6e19fc4e0</t>
  </si>
  <si>
    <t>43033.2719279861</t>
  </si>
  <si>
    <t>2017-10-25T06:31:34-05:00</t>
  </si>
  <si>
    <t>rgalvan_2017-10-25_06-32-29_-0500_Wed</t>
  </si>
  <si>
    <t>2-463c8ddf66478d029d4960a71ed36bfc</t>
  </si>
  <si>
    <t>Remove and replace actuater</t>
  </si>
  <si>
    <t>43033.2725691782</t>
  </si>
  <si>
    <t>2017-10-25T06:32:29-05:00</t>
  </si>
  <si>
    <t>rgalvan_2017-10-25_06-34-13_-0500_Wed</t>
  </si>
  <si>
    <t>2-9b352037a78fa6786d584591e0b2215f</t>
  </si>
  <si>
    <t>43033.2737640972</t>
  </si>
  <si>
    <t>2017-10-25T06:34:13-05:00</t>
  </si>
  <si>
    <t>rgalvan_2017-10-25_19-26-19_-0500_Wed</t>
  </si>
  <si>
    <t>1-b6c91472be90f23f31f19c281a980624</t>
  </si>
  <si>
    <t>43033.8099496296</t>
  </si>
  <si>
    <t>2017-10-25T19:26:19-05:00</t>
  </si>
  <si>
    <t>rgalvan_2017-10-25_19-27-37_-0500_Wed</t>
  </si>
  <si>
    <t>1-a56262ba009fa9a04e3846c4a1198d51</t>
  </si>
  <si>
    <t>43033.8108478241</t>
  </si>
  <si>
    <t>2017-10-25T19:27:37-05:00</t>
  </si>
  <si>
    <t>rgalvan_2017-10-25_19-29-31_-0500_Wed</t>
  </si>
  <si>
    <t>1-09f07b60d75c0dad02fdd429918c24c2</t>
  </si>
  <si>
    <t>Replace battery cover</t>
  </si>
  <si>
    <t>43033.8121678935</t>
  </si>
  <si>
    <t>2017-10-25T19:29:31-05:00</t>
  </si>
  <si>
    <t>rgalvan_2017-10-25_19-32-10_-0500_Wed</t>
  </si>
  <si>
    <t>1-89d3ef6bf0a4a0323a17f863b0773ccb</t>
  </si>
  <si>
    <t>diagnosed and repair reverse back alarm</t>
  </si>
  <si>
    <t>43033.8140157407</t>
  </si>
  <si>
    <t>2017-10-25T19:32:10-05:00</t>
  </si>
  <si>
    <t>rgalvan_2017-10-25_19-34-25_-0500_Wed</t>
  </si>
  <si>
    <t>1-2012553a1f72aeedefdfbd07dacfd39d</t>
  </si>
  <si>
    <t>43033.8155777431</t>
  </si>
  <si>
    <t>2017-10-25T19:34:25-05:00</t>
  </si>
  <si>
    <t>rgalvan_2017-10-25_19-36-24_-0500_Wed</t>
  </si>
  <si>
    <t>1-f937df6335fef3d536d80e4d20756eff</t>
  </si>
  <si>
    <t>Inspect leak on steering box</t>
  </si>
  <si>
    <t>43033.8169448148</t>
  </si>
  <si>
    <t>2017-10-25T19:36:24-05:00</t>
  </si>
  <si>
    <t>rgalvan_2017-10-26_16-42-54_-0500_Thu</t>
  </si>
  <si>
    <t>2-4b15acc9803a9380aa4f35fd568360bb</t>
  </si>
  <si>
    <t>Remove and lubricate 6” valve</t>
  </si>
  <si>
    <t>43034.6964638657</t>
  </si>
  <si>
    <t>2017-10-26T16:42:54-05:00</t>
  </si>
  <si>
    <t>rgalvan_2017-10-26_17-48-04_-0500_Thu</t>
  </si>
  <si>
    <t>2-459476d13de4350d9b586f4589e16ab9</t>
  </si>
  <si>
    <t>Remove and replace 2” valve</t>
  </si>
  <si>
    <t>43034.741724213</t>
  </si>
  <si>
    <t>2017-10-26T17:48:04-05:00</t>
  </si>
  <si>
    <t>rgalvan_2017-10-26_17-49-18_-0500_Thu</t>
  </si>
  <si>
    <t>2-9df03c6ef6b85291b732c539b5a4f8eb</t>
  </si>
  <si>
    <t>43034.7425721065</t>
  </si>
  <si>
    <t>2017-10-26T17:49:18-05:00</t>
  </si>
  <si>
    <t>rgalvan_2017-10-26_17-50-23_-0500_Thu</t>
  </si>
  <si>
    <t>2-8a013ee6e5c8150d14e73611dbe5284a</t>
  </si>
  <si>
    <t>Replace shock on ladder</t>
  </si>
  <si>
    <t>43034.7433321644</t>
  </si>
  <si>
    <t>2017-10-26T17:50:23-05:00</t>
  </si>
  <si>
    <t>rgalvan_2017-10-26_17-52-52_-0500_Thu</t>
  </si>
  <si>
    <t>2-4cacb7193bee4a122b68506327b64c3b</t>
  </si>
  <si>
    <t>Replace both purge valves on dryer</t>
  </si>
  <si>
    <t>43034.745052662</t>
  </si>
  <si>
    <t>2017-10-26T17:52:52-05:00</t>
  </si>
  <si>
    <t>rgalvan_2017-10-26_17-54-33_-0500_Thu</t>
  </si>
  <si>
    <t>2-89e47a36a527348e30628767c0a63f18</t>
  </si>
  <si>
    <t>Replace 24, v solenoid</t>
  </si>
  <si>
    <t>43034.746224456</t>
  </si>
  <si>
    <t>2017-10-26T17:54:33-05:00</t>
  </si>
  <si>
    <t>rgalvan_2017-10-27_06-34-03_-0500_Fri</t>
  </si>
  <si>
    <t>1-21c683c8ad223ddf346a1bcbedad0fb3</t>
  </si>
  <si>
    <t>316899441</t>
  </si>
  <si>
    <t>43035.2736509144</t>
  </si>
  <si>
    <t>2017-10-27T06:34:03-05:00</t>
  </si>
  <si>
    <t>rgalvan_2017-10-29_17-39-29_-0500_Sun</t>
  </si>
  <si>
    <t>2-7d84a796866be714963fb50aed0c2e7d</t>
  </si>
  <si>
    <t>316933956</t>
  </si>
  <si>
    <t>diagnosed and repair 7” brake light</t>
  </si>
  <si>
    <t>43037.7357529861</t>
  </si>
  <si>
    <t>2017-10-29T17:39:29-05:00</t>
  </si>
  <si>
    <t>rgalvan_2017-10-29_17-41-08_-0500_Sun</t>
  </si>
  <si>
    <t>2-05f79724fc8e3354af9ff02081594f59</t>
  </si>
  <si>
    <t>316935390</t>
  </si>
  <si>
    <t>Install fire extinguisher braket</t>
  </si>
  <si>
    <t>43037.7368987731</t>
  </si>
  <si>
    <t>2017-10-29T17:41:08-05:00</t>
  </si>
  <si>
    <t>rgalvan_2017-10-29_17-42-22_-0500_Sun</t>
  </si>
  <si>
    <t>2-becd712a96af017f467271aad59fb891</t>
  </si>
  <si>
    <t>2017-10-28T10:00:00-05:00</t>
  </si>
  <si>
    <t>Repack 6x5 pump centifical</t>
  </si>
  <si>
    <t>43037.737756875</t>
  </si>
  <si>
    <t>2017-10-29T17:42:22-05:00</t>
  </si>
  <si>
    <t>rgalvan_2017-10-30_17-52-18_-0500_Mon</t>
  </si>
  <si>
    <t>2-617873be9dafc0358390c4a65249f000</t>
  </si>
  <si>
    <t>316933265</t>
  </si>
  <si>
    <t>Replace solenoid on transmission and top off fluids</t>
  </si>
  <si>
    <t>43038.7446601736</t>
  </si>
  <si>
    <t>2017-10-30T17:52:18-05:00</t>
  </si>
  <si>
    <t>rgalvan_2017-10-30_17-54-14_-0500_Mon</t>
  </si>
  <si>
    <t>1-1393b4a70c3184662dda2603a3484727</t>
  </si>
  <si>
    <t>Drain coolant and remove air filters remove and replace driveline and install guards</t>
  </si>
  <si>
    <t>43038.7459991435</t>
  </si>
  <si>
    <t>2017-10-30T17:54:14-05:00</t>
  </si>
  <si>
    <t>rgalvan_2017-10-30_22-09-05_-0500_Mon</t>
  </si>
  <si>
    <t>1-eb9761984befafdcb17d52ba20b503d9</t>
  </si>
  <si>
    <t>Replace steering box</t>
  </si>
  <si>
    <t>43038.9229858333</t>
  </si>
  <si>
    <t>2017-10-30T22:09:05-05:00</t>
  </si>
  <si>
    <t>rgalvan_2017-10-30_22-11-05_-0500_Mon</t>
  </si>
  <si>
    <t>1-ae6c9bcf5f0f6440ae64c9c629cff06e</t>
  </si>
  <si>
    <t>Sentrifuqual pump replace pipe manifold</t>
  </si>
  <si>
    <t>43038.9243720949</t>
  </si>
  <si>
    <t>2017-10-30T22:11:05-05:00</t>
  </si>
  <si>
    <t>rgalvan_2017-10-31_16-17-08_-0500_Tue</t>
  </si>
  <si>
    <t>1-67e49e2a39da481228d4a5f444525a9d</t>
  </si>
  <si>
    <t>R + R  6” valve</t>
  </si>
  <si>
    <t>43039.6785705093</t>
  </si>
  <si>
    <t>2017-10-31T16:17:08-05:00</t>
  </si>
  <si>
    <t>rgalvan_2017-11-01_09-17-04_-0500_Wed</t>
  </si>
  <si>
    <t>1-a00aacc838801c25ad4e71fef9455c2e</t>
  </si>
  <si>
    <t>Finish installing auxilary cooler</t>
  </si>
  <si>
    <t>43040.3868568056</t>
  </si>
  <si>
    <t>2017-11-01T09:17:04-05:00</t>
  </si>
  <si>
    <t>rgalvan_2017-11-08_06-16-13_-0600_Wed</t>
  </si>
  <si>
    <t>2-3a742a78c0c7ef02e088479d29bb005d</t>
  </si>
  <si>
    <t>2017-11-07T01:00:00-06:00</t>
  </si>
  <si>
    <t>316976830</t>
  </si>
  <si>
    <t>43047.2612693866</t>
  </si>
  <si>
    <t>2017-11-08T06:16:13-06:00</t>
  </si>
  <si>
    <t>rgalvan_2017-11-08_06-17-47_-0600_Wed</t>
  </si>
  <si>
    <t>1-06863a75896b23bf89a3d5e07154c557</t>
  </si>
  <si>
    <t>Install discharge pump</t>
  </si>
  <si>
    <t>43047.2623582639</t>
  </si>
  <si>
    <t>2017-11-08T06:17:47-06:00</t>
  </si>
  <si>
    <t>rgalvan_2017-11-11_06-35-12_-0600_Sat</t>
  </si>
  <si>
    <t>1-b6b68ecaeb6a457f6f4d733686ab3876</t>
  </si>
  <si>
    <t>Disharge pump manifold work</t>
  </si>
  <si>
    <t>43050.2744527315</t>
  </si>
  <si>
    <t>2017-11-11T06:35:12-06:00</t>
  </si>
  <si>
    <t>rgalvan_2017-11-11_06-37-42_-0600_Sat</t>
  </si>
  <si>
    <t>1-56fbd55b9e6a9c588b40a8099a20b83b</t>
  </si>
  <si>
    <t>316984081</t>
  </si>
  <si>
    <t>Replace hydraulic hose on sand scrw # 2</t>
  </si>
  <si>
    <t>43050.2761883912</t>
  </si>
  <si>
    <t>2017-11-11T06:37:42-06:00</t>
  </si>
  <si>
    <t>rgalvan_2017-11-11_06-43-03_-0600_Sat</t>
  </si>
  <si>
    <t>1-88099a599577f214845a14590fb01d7b</t>
  </si>
  <si>
    <t>316990536</t>
  </si>
  <si>
    <t>12635453</t>
  </si>
  <si>
    <t>43050.2798968866</t>
  </si>
  <si>
    <t>2017-11-11T06:43:03-06:00</t>
  </si>
  <si>
    <t>rgalvan_2017-11-11_06-45-06_-0600_Sat</t>
  </si>
  <si>
    <t>1-00dc4892f3336881b4e463dc48803a7f</t>
  </si>
  <si>
    <t>316991197</t>
  </si>
  <si>
    <t>Adjust belts</t>
  </si>
  <si>
    <t>43050.2813285995</t>
  </si>
  <si>
    <t>2017-11-11T06:45:06-06:00</t>
  </si>
  <si>
    <t>rgalvan_2017-11-11_06-46-43_-0600_Sat</t>
  </si>
  <si>
    <t>1-ee355ddf0d25b98d37b0351b71fdd81b</t>
  </si>
  <si>
    <t>316990532</t>
  </si>
  <si>
    <t>12672100</t>
  </si>
  <si>
    <t>Replace tub level valve</t>
  </si>
  <si>
    <t>43050.2824427199</t>
  </si>
  <si>
    <t>2017-11-11T06:46:43-06:00</t>
  </si>
  <si>
    <t>rgalvan_2017-11-11_06-48-43_-0600_Sat</t>
  </si>
  <si>
    <t>1-cabb35d17c2afc7c85e0ddd8f23391d0</t>
  </si>
  <si>
    <t>316991196</t>
  </si>
  <si>
    <t>Disgnosed coolant leak</t>
  </si>
  <si>
    <t>43050.2838396412</t>
  </si>
  <si>
    <t>2017-11-11T06:48:43-06:00</t>
  </si>
  <si>
    <t>rgalvan_2017-11-11_06-50-23_-0600_Sat</t>
  </si>
  <si>
    <t>1-441b9956ded5387f78c2709ca26a317e</t>
  </si>
  <si>
    <t>2017-11-09T09:00:00-06:00</t>
  </si>
  <si>
    <t>316990228</t>
  </si>
  <si>
    <t>43050.2849998032</t>
  </si>
  <si>
    <t>2017-11-11T06:50:23-06:00</t>
  </si>
  <si>
    <t>rgalvan_2017-11-11_06-51-33_-0600_Sat</t>
  </si>
  <si>
    <t>1-f2de7927be1f4a0da606c3b1a7f64a2b</t>
  </si>
  <si>
    <t>316992821</t>
  </si>
  <si>
    <t>43050.2858059144</t>
  </si>
  <si>
    <t>2017-11-11T06:51:33-06:00</t>
  </si>
  <si>
    <t>rgonzalez_2017-10-03_13-08-40_-0500_Tue</t>
  </si>
  <si>
    <t>1-6ba4a4ba22a37b93589249860f899226</t>
  </si>
  <si>
    <t>rgonzalez</t>
  </si>
  <si>
    <t>Robert</t>
  </si>
  <si>
    <t>Gonzalez, Robert</t>
  </si>
  <si>
    <t>105901312</t>
  </si>
  <si>
    <t>PUMP ASSEMBLY, LA7 ROPER 71205, FB4K</t>
  </si>
  <si>
    <t>43011.5476917824</t>
  </si>
  <si>
    <t>2017-10-03T13:08:40-05:00</t>
  </si>
  <si>
    <t>rgonzalez_2017-10-03_13-10-14_-0500_Tue</t>
  </si>
  <si>
    <t>1-89ab261e93de34f66f31198739a1a0e3</t>
  </si>
  <si>
    <t>105901277</t>
  </si>
  <si>
    <t>PUMP ASSEMBLEY, LA7 ROPER 71205, FB4K</t>
  </si>
  <si>
    <t>43011.5487755093</t>
  </si>
  <si>
    <t>2017-10-03T13:10:14-05:00</t>
  </si>
  <si>
    <t>rgonzalez_2017-10-03_13-12-04_-0500_Tue</t>
  </si>
  <si>
    <t>1-ab22234c655c89bd4b1721f376dcf29c</t>
  </si>
  <si>
    <t>105863127</t>
  </si>
  <si>
    <t>FLOMTR ASSY, 4IN ,ESVICTA ULICENDS, COND2</t>
  </si>
  <si>
    <t>43011.5500539005</t>
  </si>
  <si>
    <t>2017-10-03T13:12:04-05:00</t>
  </si>
  <si>
    <t>rgonzalez_2017-10-03_13-14-19_-0500_Tue</t>
  </si>
  <si>
    <t>1-95534896b85f1e67b4114a2710388d5a</t>
  </si>
  <si>
    <t>105908374</t>
  </si>
  <si>
    <t>ASSY, SUCT CNTFGL PUMP, GORMAN RUPP, FB4K</t>
  </si>
  <si>
    <t>43011.5516172801</t>
  </si>
  <si>
    <t>2017-10-03T13:14:19-05:00</t>
  </si>
  <si>
    <t>rgonzalez_2017-10-12_06-22-00_-0500_Thu</t>
  </si>
  <si>
    <t>1-620b078dbbb6fa18f4976dd88d3ee3b4</t>
  </si>
  <si>
    <t>10588267007</t>
  </si>
  <si>
    <t>TK, HYDR, 30 GAL AUX PUMP TRAC WAITONG ON PARTS</t>
  </si>
  <si>
    <t>43020.2652874074</t>
  </si>
  <si>
    <t>2017-10-12T06:22:00-05:00</t>
  </si>
  <si>
    <t>rgonzalez_2017-10-12_06-23-28_-0500_Thu</t>
  </si>
  <si>
    <t>1-81175234bb27e556301a506949621fe3</t>
  </si>
  <si>
    <t>PUMP ASSEMBLY, LA7 ROPER 71205, FB4K WAITING ON PARTS</t>
  </si>
  <si>
    <t>43020.2663056481</t>
  </si>
  <si>
    <t>2017-10-12T06:23:28-05:00</t>
  </si>
  <si>
    <t>rgonzalez_2017-10-12_19-58-33_-0500_Thu</t>
  </si>
  <si>
    <t>1-7e58d24cd0109e430120921b2576f785</t>
  </si>
  <si>
    <t>2017-10-12T08:30:00-05:00</t>
  </si>
  <si>
    <t>PMP ASSY, MTR, PROGRESSIVE CAV, ROPER</t>
  </si>
  <si>
    <t>43020.8323331597</t>
  </si>
  <si>
    <t>2017-10-12T19:58:33-05:00</t>
  </si>
  <si>
    <t>rgonzalez_2017-10-12_20-00-58_-0500_Thu</t>
  </si>
  <si>
    <t>2-9895de107ab7ea835d0afb4592a5153f</t>
  </si>
  <si>
    <t>SET, CBL TRAY, FMT, JANUS WAITING ON PARTS</t>
  </si>
  <si>
    <t>43020.8340148495</t>
  </si>
  <si>
    <t>2017-10-12T20:00:58-05:00</t>
  </si>
  <si>
    <t>rgonzalez_2017-10-12_20-02-45_-0500_Thu</t>
  </si>
  <si>
    <t>1-97d77083801b8ea20f79bb180f748792</t>
  </si>
  <si>
    <t>2017-10-12T13:30:00-05:00</t>
  </si>
  <si>
    <t>105895547</t>
  </si>
  <si>
    <t>BRKT, MTG, REAR, HYDR TUBES, FB4K WAITING ON PARTS</t>
  </si>
  <si>
    <t>43020.8352459722</t>
  </si>
  <si>
    <t>2017-10-12T20:02:45-05:00</t>
  </si>
  <si>
    <t>rgonzalez_2017-10-12_20-03-57_-0500_Thu</t>
  </si>
  <si>
    <t>1-07ae0d798990a3d5b9bc632d548ca1c0</t>
  </si>
  <si>
    <t>PMP ASSY, MTR, PROGRESSIVE CAV, ROPER WAITING ON PARTS</t>
  </si>
  <si>
    <t>43020.8360772569</t>
  </si>
  <si>
    <t>2017-10-12T20:03:57-05:00</t>
  </si>
  <si>
    <t>rgonzalez_2017-10-15_10-55-41_-0500_Sun</t>
  </si>
  <si>
    <t>1-11efca1e617e34eeeae29ac858084aa4</t>
  </si>
  <si>
    <t>316503858</t>
  </si>
  <si>
    <t>PPM MECH SVC NC EDM- 54235</t>
  </si>
  <si>
    <t>43023.4553403125</t>
  </si>
  <si>
    <t>2017-10-15T10:55:41-05:00</t>
  </si>
  <si>
    <t>rgonzalez_2017-10-15_10-56-53_-0500_Sun</t>
  </si>
  <si>
    <t>1-43d7bb05d4ed8b84a44b73f875e1e597</t>
  </si>
  <si>
    <t>316535185</t>
  </si>
  <si>
    <t>PPM- TECH SVC EDM MACHINE- 54233</t>
  </si>
  <si>
    <t>43023.4561740046</t>
  </si>
  <si>
    <t>2017-10-15T10:56:53-05:00</t>
  </si>
  <si>
    <t>rgonzalez_2017-10-15_10-58-07_-0500_Sun</t>
  </si>
  <si>
    <t>1-0b93f1062ff87e13df503e567554671c</t>
  </si>
  <si>
    <t>316392364</t>
  </si>
  <si>
    <t>PPM MECH SVC GRINDER- 36329</t>
  </si>
  <si>
    <t>43023.4570365162</t>
  </si>
  <si>
    <t>2017-10-15T10:58:07-05:00</t>
  </si>
  <si>
    <t>rgonzalez_2017-10-15_10-59-19_-0500_Sun</t>
  </si>
  <si>
    <t>1-25753e06f97d186b74f0ecf68dc313e8</t>
  </si>
  <si>
    <t>316392367</t>
  </si>
  <si>
    <t>PPM MECH SVC GRINDER- 36330</t>
  </si>
  <si>
    <t>43023.4578625232</t>
  </si>
  <si>
    <t>2017-10-15T10:59:19-05:00</t>
  </si>
  <si>
    <t>rgonzalez_2017-10-16_21-40-11_-0500_Mon</t>
  </si>
  <si>
    <t>1-45b4807600cb5181633181e6a4cf6134</t>
  </si>
  <si>
    <t>316863391</t>
  </si>
  <si>
    <t>ME- BB023- DWN REPL VALVE</t>
  </si>
  <si>
    <t>43024.9029059722</t>
  </si>
  <si>
    <t>2017-10-16T21:40:11-05:00</t>
  </si>
  <si>
    <t>rgonzalez_2017-10-16_21-41-42_-0500_Mon</t>
  </si>
  <si>
    <t>1-166725b73cefbdd609435f3d2d27b4d6</t>
  </si>
  <si>
    <t>316863429</t>
  </si>
  <si>
    <t>ME- 84470 DWN OIL LEAKING OUT OF SPINDLE</t>
  </si>
  <si>
    <t>43024.9039651042</t>
  </si>
  <si>
    <t>2017-10-16T21:41:42-05:00</t>
  </si>
  <si>
    <t>rgonzalez_2017-10-17_16-35-27_-0500_Tue</t>
  </si>
  <si>
    <t>1-4b8f1d73aace6ecbad16f6d79cbbfd96</t>
  </si>
  <si>
    <t>ME- 84470- DWN OIL LEAKING OUT OF SPINDLE ORDERED A HOSE WAITING ON PARTS</t>
  </si>
  <si>
    <t>43025.6912859722</t>
  </si>
  <si>
    <t>2017-10-17T16:35:27-05:00</t>
  </si>
  <si>
    <t>rgonzalez_2017-10-17_16-38-19_-0500_Tue</t>
  </si>
  <si>
    <t>1-8a33c07ea8ca3d95caa174e12aa1fa35</t>
  </si>
  <si>
    <t>316838052</t>
  </si>
  <si>
    <t>ME- 84461- CHNG FILTER ON MIST COLLECTOR WAITING ON PARTS</t>
  </si>
  <si>
    <t>43025.6932761574</t>
  </si>
  <si>
    <t>2017-10-17T16:38:19-05:00</t>
  </si>
  <si>
    <t>rgonzalez_2017-10-18_20-29-54_-0500_Wed</t>
  </si>
  <si>
    <t>1-9dc8885a1cdac94a1cd210e0dcbc7f58</t>
  </si>
  <si>
    <t>316877427</t>
  </si>
  <si>
    <t>ME- BB022- DWN AIR BUT NO SHOTIN BOOTH- SAND BLAST WAITING ON PARTS</t>
  </si>
  <si>
    <t>43026.8541073958</t>
  </si>
  <si>
    <t>2017-10-18T20:29:54-05:00</t>
  </si>
  <si>
    <t>rgonzalez_2017-10-18_20-31-48_-0500_Wed</t>
  </si>
  <si>
    <t>1-bafc900b09ca4d1bfec68d47e79fd643</t>
  </si>
  <si>
    <t>316869474</t>
  </si>
  <si>
    <t>ME- PZONE- INST GUARD POST PER CAMRON WAITING ON PARTS</t>
  </si>
  <si>
    <t>43026.855419919</t>
  </si>
  <si>
    <t>2017-10-18T20:31:48-05:00</t>
  </si>
  <si>
    <t>rgonzalez_2017-10-20_17-39-27_-0500_Fri</t>
  </si>
  <si>
    <t>1-21faa13f636a4c48f0d9eef3f1c75ceb</t>
  </si>
  <si>
    <t>316877448</t>
  </si>
  <si>
    <t>LASER PRO ENGRAVER ME - 16904 RPM WAITING ON PARTS</t>
  </si>
  <si>
    <t>43028.7357304167</t>
  </si>
  <si>
    <t>2017-10-20T17:39:27-05:00</t>
  </si>
  <si>
    <t>rgonzalez_2017-10-20_17-40-52_-0500_Fri</t>
  </si>
  <si>
    <t>1-97a433151275fc9bf76b66caab816d63</t>
  </si>
  <si>
    <t>ME - 84470 - NC LATHE- ENGINE MAZAK E410 WAITING ON PARTS</t>
  </si>
  <si>
    <t>43028.736714375</t>
  </si>
  <si>
    <t>2017-10-20T17:40:52-05:00</t>
  </si>
  <si>
    <t>rgonzalez_2017-10-20_17-45-06_-0500_Fri</t>
  </si>
  <si>
    <t>1-1e6667a54f0f8733cfe350c1cae82d95</t>
  </si>
  <si>
    <t>0010 SHIPPING- INST WRAPPPING MACHINE  WAITING ON PARTS</t>
  </si>
  <si>
    <t>43028.739656169</t>
  </si>
  <si>
    <t>2017-10-20T17:45:06-05:00</t>
  </si>
  <si>
    <t>rgonzalez_2017-10-24_09-13-51_-0500_Tue</t>
  </si>
  <si>
    <t>1-a799e750119a88f9b0c0511da06d57d6</t>
  </si>
  <si>
    <t>316900390</t>
  </si>
  <si>
    <t>EL- 84300- PUMP TEST OIL CART AUTO</t>
  </si>
  <si>
    <t>43032.3846294676</t>
  </si>
  <si>
    <t>2017-10-24T09:13:51-05:00</t>
  </si>
  <si>
    <t>rgonzalez_2017-10-24_09-14-57_-0500_Tue</t>
  </si>
  <si>
    <t>1-ca37dfedcf2d3b958303311e4c45e4e9</t>
  </si>
  <si>
    <t>EL- SHIPPING- INST WRAPPING MACHINE</t>
  </si>
  <si>
    <t>43032.3853867824</t>
  </si>
  <si>
    <t>2017-10-24T09:14:57-05:00</t>
  </si>
  <si>
    <t>rgonzalez_2017-10-24_13-46-00_-0500_Tue</t>
  </si>
  <si>
    <t>1-5cdf1e604ca94143ffc864e1454b59f2</t>
  </si>
  <si>
    <t>TE- 33154- DWN TOOL MAGAZINE WON'T WAITING ON PARTS</t>
  </si>
  <si>
    <t>43032.5736113079</t>
  </si>
  <si>
    <t>2017-10-24T13:46:00-05:00</t>
  </si>
  <si>
    <t>rgonzalez_2017-11-02_16-25-26_-0500_Thu</t>
  </si>
  <si>
    <t>1-cd63fb1f310402c01e9f2dd0694c001e</t>
  </si>
  <si>
    <t>316511265</t>
  </si>
  <si>
    <t>ME- 31128- RPM- REPAIR OR REPLACE COVER WAITING ON PARTS</t>
  </si>
  <si>
    <t>43041.6843367245</t>
  </si>
  <si>
    <t>2017-11-02T16:25:26-05:00</t>
  </si>
  <si>
    <t>rgonzalez_2017-11-02_16-26-50_-0500_Thu</t>
  </si>
  <si>
    <t>1-fdf637912dcc197392612ab497d17d89</t>
  </si>
  <si>
    <t>316935236</t>
  </si>
  <si>
    <t>ME- 54104- TAILSTOCK CHAIN/RPM SEN WAITING ON PARTS</t>
  </si>
  <si>
    <t>43041.6853034838</t>
  </si>
  <si>
    <t>2017-11-02T16:26:50-05:00</t>
  </si>
  <si>
    <t>rgonzalez_2017-11-02_16-27-44_-0500_Thu</t>
  </si>
  <si>
    <t>1-e5e07c5b5c45f00ded667cdb4b0c25f4</t>
  </si>
  <si>
    <t>WL- 7100- 2605876 RACK BACKS/BOLT WAITING ON PARTS</t>
  </si>
  <si>
    <t>43041.685927662</t>
  </si>
  <si>
    <t>2017-11-02T16:27:44-05:00</t>
  </si>
  <si>
    <t>rgonzalez_2017-11-04_17-16-00_-0500_Sat</t>
  </si>
  <si>
    <t>1-b35165f3cd46d835903c08021199a0eb</t>
  </si>
  <si>
    <t>43043.7194491551</t>
  </si>
  <si>
    <t>2017-11-04T17:16:00-05:00</t>
  </si>
  <si>
    <t>rgonzalez_2017-11-07_09-41-17_-0600_Tue</t>
  </si>
  <si>
    <t>1-9abebdccb39a547eece2e8736bc54c97</t>
  </si>
  <si>
    <t>316965711</t>
  </si>
  <si>
    <t>ME- 83178 DWN REPL COOLANT SEAL</t>
  </si>
  <si>
    <t>43046.4036736921</t>
  </si>
  <si>
    <t>2017-11-07T09:41:17-06:00</t>
  </si>
  <si>
    <t>rgonzalez_2017-11-07_09-42-15_-0600_Tue</t>
  </si>
  <si>
    <t>1-366d5abdc58199211e60f3d5a2d49809</t>
  </si>
  <si>
    <t>2017-11-06T12:30:00-06:00</t>
  </si>
  <si>
    <t>316965695</t>
  </si>
  <si>
    <t>TE- 84459 DWN CHIP CONV OVERLOADS</t>
  </si>
  <si>
    <t>43046.4043418866</t>
  </si>
  <si>
    <t>2017-11-07T09:42:15-06:00</t>
  </si>
  <si>
    <t>rgonzalez_2017-11-07_09-43-39_-0600_Tue</t>
  </si>
  <si>
    <t>1-e0f44db3362c221677fd6a93352a7727</t>
  </si>
  <si>
    <t>316831017</t>
  </si>
  <si>
    <t>ME- V ZONE - SWAP OUTRACKS PER DAR</t>
  </si>
  <si>
    <t>43046.4053166204</t>
  </si>
  <si>
    <t>2017-11-07T09:43:39-06:00</t>
  </si>
  <si>
    <t>rgonzalez_2017-11-07_17-37-15_-0600_Tue</t>
  </si>
  <si>
    <t>1-ae43b79cc12e99aa27b3cd5551663c83</t>
  </si>
  <si>
    <t>316970136</t>
  </si>
  <si>
    <t>ME- PZONE - 2761599 FLOOR BOLTS TR</t>
  </si>
  <si>
    <t>43046.7342052431</t>
  </si>
  <si>
    <t>2017-11-07T17:37:15-06:00</t>
  </si>
  <si>
    <t>rgonzalez_2017-11-07_17-38-56_-0600_Tue</t>
  </si>
  <si>
    <t>1-9682a715581c857d95dbb30a3c2adf4f</t>
  </si>
  <si>
    <t>ME- ST 416- BOLT WORK BENCH TO FLO</t>
  </si>
  <si>
    <t>43046.7353735532</t>
  </si>
  <si>
    <t>2017-11-07T17:38:56-06:00</t>
  </si>
  <si>
    <t>rgonzalez_2017-11-09_14-09-51_-0600_Thu</t>
  </si>
  <si>
    <t>1-64147e2c009c22e5bcac86f511a21d1e</t>
  </si>
  <si>
    <t>316911578</t>
  </si>
  <si>
    <t>ME- 54104- INST PEG BOARD DEEP HOLE WAITING ON  PARTS</t>
  </si>
  <si>
    <t>43048.5901779861</t>
  </si>
  <si>
    <t>2017-11-09T14:09:51-06:00</t>
  </si>
  <si>
    <t>rgonzalez_2017-11-09_16-06-48_-0600_Thu</t>
  </si>
  <si>
    <t>1-aa9521dc9ce413bb39b4f9d0c8859eab</t>
  </si>
  <si>
    <t>316917504</t>
  </si>
  <si>
    <t>ME - ST 407 MOUNT STORAGE  LOCKERS WAITING ON PARTS</t>
  </si>
  <si>
    <t>43048.6713996412</t>
  </si>
  <si>
    <t>2017-11-09T16:06:48-06:00</t>
  </si>
  <si>
    <t>rgonzalez_2017-11-09_16-08-58_-0600_Thu</t>
  </si>
  <si>
    <t>1-e7ef1718bda8c1127ccdcddc421fce56</t>
  </si>
  <si>
    <t>316411239</t>
  </si>
  <si>
    <t>WL- V ZONE- REP&amp; SECURE STAGING R WAITING ON PARTS</t>
  </si>
  <si>
    <t>43048.6728988889</t>
  </si>
  <si>
    <t>2017-11-09T16:08:58-06:00</t>
  </si>
  <si>
    <t>rgonzalez_2017-11-10_19-01-04_-0600_Fri</t>
  </si>
  <si>
    <t>1-f6afcb326da8bea9c1b5ec7d19778d0d</t>
  </si>
  <si>
    <t>WL - V ZONE - REP &amp; SECURE STAGING R WAITING ON PARTS AND FINISHED</t>
  </si>
  <si>
    <t>43049.7924176852</t>
  </si>
  <si>
    <t>2017-11-10T19:01:04-06:00</t>
  </si>
  <si>
    <t>rortiz_2017-10-04_07-18-24_-0600_Wed</t>
  </si>
  <si>
    <t>1-e632b07a0fe82067d64d428b7f332b5c</t>
  </si>
  <si>
    <t>rortiz</t>
  </si>
  <si>
    <t>2017-10-03T16:00:00-06:00</t>
  </si>
  <si>
    <t>Reymundo</t>
  </si>
  <si>
    <t>Ortiz, Reymundo</t>
  </si>
  <si>
    <t>316801143</t>
  </si>
  <si>
    <t>12060003</t>
  </si>
  <si>
    <t>Removed and replaced electrical motor to hydralic system on sand castle unit found hole in casing as well as metal fragments inside motor replaced motor and checked for proper operation on sand castle all ok</t>
  </si>
  <si>
    <t>43012.3044516319</t>
  </si>
  <si>
    <t>2017-10-04T07:18:24-06:00</t>
  </si>
  <si>
    <t>rortiz_2017-10-04_07-20-28_-0600_Wed</t>
  </si>
  <si>
    <t>1-6fdf32fe8a1a9881d136d19c54e581e9</t>
  </si>
  <si>
    <t>2017-10-03T20:00:00-06:00</t>
  </si>
  <si>
    <t>316719719</t>
  </si>
  <si>
    <t>Performed APM S57A</t>
  </si>
  <si>
    <t>43012.3058835417</t>
  </si>
  <si>
    <t>2017-10-04T07:20:28-06:00</t>
  </si>
  <si>
    <t>rortiz_2017-10-05_07-12-15_-0600_Thu</t>
  </si>
  <si>
    <t>1-dc08d62f27d3a2f7733c4e995c3a4c07</t>
  </si>
  <si>
    <t>Performed BPM S53B</t>
  </si>
  <si>
    <t>43013.3001795602</t>
  </si>
  <si>
    <t>2017-10-05T07:12:15-06:00</t>
  </si>
  <si>
    <t>rortiz_2017-10-05_07-13-58_-0600_Thu</t>
  </si>
  <si>
    <t>1-d6d34309331138afe00414fc51b55344</t>
  </si>
  <si>
    <t>316805168</t>
  </si>
  <si>
    <t>Found brake light to be inoperative diagnosed electrical wite found broken wire repaired wire at electrical connector from tractor to trailer unit</t>
  </si>
  <si>
    <t>43013.3013767014</t>
  </si>
  <si>
    <t>2017-10-05T07:13:58-06:00</t>
  </si>
  <si>
    <t>rortiz_2017-10-05_07-15-49_-0600_Thu</t>
  </si>
  <si>
    <t>1-49b392887d8fe5d06aef6f4a04db46f7</t>
  </si>
  <si>
    <t>316806589</t>
  </si>
  <si>
    <t>Found missing fire extinguisher on unit need to replace</t>
  </si>
  <si>
    <t>43013.302661794</t>
  </si>
  <si>
    <t>2017-10-05T07:15:49-06:00</t>
  </si>
  <si>
    <t>rortiz_2017-10-05_07-16-48_-0600_Thu</t>
  </si>
  <si>
    <t>1-b5c5e5bd1a1332c13aedefcbc4876d56</t>
  </si>
  <si>
    <t>316305652</t>
  </si>
  <si>
    <t>Repaired oil leak found on unit</t>
  </si>
  <si>
    <t>43013.3033386227</t>
  </si>
  <si>
    <t>2017-10-05T07:16:48-06:00</t>
  </si>
  <si>
    <t>rortiz_2017-10-05_19-39-39_-0600_Thu</t>
  </si>
  <si>
    <t>1-90813c0f37cc38fa79b6ae14bb6285ab</t>
  </si>
  <si>
    <t>316813335</t>
  </si>
  <si>
    <t>11988975</t>
  </si>
  <si>
    <t>Found bad alternator at 11volts removed and removes and replaced and replaced</t>
  </si>
  <si>
    <t>43013.8192029861</t>
  </si>
  <si>
    <t>2017-10-05T19:39:39-06:00</t>
  </si>
  <si>
    <t>rortiz_2017-10-05_19-41-10_-0600_Thu</t>
  </si>
  <si>
    <t>1-4f6c6573633697237c02b813a208b582</t>
  </si>
  <si>
    <t>316813320</t>
  </si>
  <si>
    <t>Radiator mounta worn with excessive play replaced radiator mount</t>
  </si>
  <si>
    <t>43013.8202640162</t>
  </si>
  <si>
    <t>2017-10-05T19:41:10-06:00</t>
  </si>
  <si>
    <t>rortiz_2017-10-05_19-42-09_-0600_Thu</t>
  </si>
  <si>
    <t>1-1a4c398b475135f5007853b06c6ac02a</t>
  </si>
  <si>
    <t>2017-10-05T16:30:00-06:00</t>
  </si>
  <si>
    <t>Dot tape falling of besser unit replaced dot tape on sand king unit</t>
  </si>
  <si>
    <t>43013.8209471528</t>
  </si>
  <si>
    <t>2017-10-05T19:42:09-06:00</t>
  </si>
  <si>
    <t>rortiz_2017-10-05_19-43-12_-0600_Thu</t>
  </si>
  <si>
    <t>1-660f9273b2e8fe084bc54d3d80d327fc</t>
  </si>
  <si>
    <t>Replaced glad hands on trailer</t>
  </si>
  <si>
    <t>43013.8216671296</t>
  </si>
  <si>
    <t>2017-10-05T19:43:12-06:00</t>
  </si>
  <si>
    <t>rortiz_2017-10-05_19-44-03_-0600_Thu</t>
  </si>
  <si>
    <t>1-daa0801efb03d6be774228734da78bba</t>
  </si>
  <si>
    <t>Replaced bad fire extinguisher in unit</t>
  </si>
  <si>
    <t>43013.8222671065</t>
  </si>
  <si>
    <t>2017-10-05T19:44:03-06:00</t>
  </si>
  <si>
    <t>rortiz_2017-10-05_19-44-46_-0600_Thu</t>
  </si>
  <si>
    <t>1-e985231e058974d9e086459f1376bb55</t>
  </si>
  <si>
    <t>2017-10-05T20:00:00-06:00</t>
  </si>
  <si>
    <t>316813324</t>
  </si>
  <si>
    <t>Found hydralic fittings leaking on unit tightened all fittings to spec all ok</t>
  </si>
  <si>
    <t>43013.8227560764</t>
  </si>
  <si>
    <t>2017-10-05T19:44:46-06:00</t>
  </si>
  <si>
    <t>rortiz_2017-10-06_19-36-10_-0600_Fri</t>
  </si>
  <si>
    <t>1-13aa21573bf1f146b581e00eafc34120</t>
  </si>
  <si>
    <t>Performed BPM inspection and maintanance on pump unit</t>
  </si>
  <si>
    <t>43014.8167827546</t>
  </si>
  <si>
    <t>2017-10-06T19:36:10-06:00</t>
  </si>
  <si>
    <t>rortiz_2017-10-06_19-37-23_-0600_Fri</t>
  </si>
  <si>
    <t>2-a869029fefd500f5a6faa6492c9a39b4</t>
  </si>
  <si>
    <t>Performed BPM maintance and inspection on besser unit and completed DOT inspection</t>
  </si>
  <si>
    <t>43014.8176346644</t>
  </si>
  <si>
    <t>2017-10-06T19:37:23-06:00</t>
  </si>
  <si>
    <t>rortiz_2017-10-06_19-39-02_-0600_Fri</t>
  </si>
  <si>
    <t>1-60450cdae9232a640f2dcc7594e9acd2</t>
  </si>
  <si>
    <t>2017-10-06T20:00:00-06:00</t>
  </si>
  <si>
    <t>Performed tear down on transmission removal and replace</t>
  </si>
  <si>
    <t>43014.8187763194</t>
  </si>
  <si>
    <t>2017-10-06T19:39:02-06:00</t>
  </si>
  <si>
    <t>rortiz_2017-10-09_19-15-10_-0600_Mon</t>
  </si>
  <si>
    <t>1-ba5b2a6382b495e3179b05ddb9e60f5c</t>
  </si>
  <si>
    <t>316830664</t>
  </si>
  <si>
    <t>Fluid leak repair</t>
  </si>
  <si>
    <t>43017.8022072685</t>
  </si>
  <si>
    <t>2017-10-09T19:15:10-06:00</t>
  </si>
  <si>
    <t>rortiz_2017-10-09_19-15-59_-0600_Mon</t>
  </si>
  <si>
    <t>1-694d53460919bc831eadb63dc8d1ce87</t>
  </si>
  <si>
    <t>2017-10-07T11:00:00-06:00</t>
  </si>
  <si>
    <t>316839665</t>
  </si>
  <si>
    <t>43017.8027766319</t>
  </si>
  <si>
    <t>2017-10-09T19:15:59-06:00</t>
  </si>
  <si>
    <t>rortiz_2017-10-09_19-16-37_-0600_Mon</t>
  </si>
  <si>
    <t>1-a8fb19dd46e65aac85c3b841b44628ff</t>
  </si>
  <si>
    <t>316830666</t>
  </si>
  <si>
    <t>Repaired fuel leak</t>
  </si>
  <si>
    <t>43017.8032138426</t>
  </si>
  <si>
    <t>2017-10-09T19:16:37-06:00</t>
  </si>
  <si>
    <t>rortiz_2017-10-09_19-17-27_-0600_Mon</t>
  </si>
  <si>
    <t>1-6bb4332fbfd1fa50a288d70e6786a57d</t>
  </si>
  <si>
    <t>316830667</t>
  </si>
  <si>
    <t>Replaced radiator mounts</t>
  </si>
  <si>
    <t>43017.8037848611</t>
  </si>
  <si>
    <t>2017-10-09T19:17:27-06:00</t>
  </si>
  <si>
    <t>rortiz_2017-10-09_19-18-22_-0600_Mon</t>
  </si>
  <si>
    <t>1-cd07b2b7ee11665307b851406a136636</t>
  </si>
  <si>
    <t>316839668</t>
  </si>
  <si>
    <t>Replace fire exti</t>
  </si>
  <si>
    <t>43017.8044219792</t>
  </si>
  <si>
    <t>2017-10-09T19:18:22-06:00</t>
  </si>
  <si>
    <t>rortiz_2017-10-09_19-19-02_-0600_Mon</t>
  </si>
  <si>
    <t>1-ffaa803966a7901c264308c588b3f0ec</t>
  </si>
  <si>
    <t>2017-10-07T19:00:00-06:00</t>
  </si>
  <si>
    <t>316830670</t>
  </si>
  <si>
    <t>Filled wheel hub oil to proper level</t>
  </si>
  <si>
    <t>43017.8048950116</t>
  </si>
  <si>
    <t>2017-10-09T19:19:02-06:00</t>
  </si>
  <si>
    <t>rortiz_2017-10-09_19-19-49_-0600_Mon</t>
  </si>
  <si>
    <t>1-aa7a67a4ccdce59e7050acba463b5ade</t>
  </si>
  <si>
    <t>2017-10-07T20:00:00-06:00</t>
  </si>
  <si>
    <t>316832471</t>
  </si>
  <si>
    <t>43017.8054386343</t>
  </si>
  <si>
    <t>2017-10-09T19:19:49-06:00</t>
  </si>
  <si>
    <t>rortiz_2017-10-09_19-25-01_-0600_Mon</t>
  </si>
  <si>
    <t>1-f05734285a00090f26be84ecbadaf3cb</t>
  </si>
  <si>
    <t>316832473</t>
  </si>
  <si>
    <t>11988965</t>
  </si>
  <si>
    <t>Replaced battery</t>
  </si>
  <si>
    <t>43017.8090497569</t>
  </si>
  <si>
    <t>2017-10-09T19:25:01-06:00</t>
  </si>
  <si>
    <t>rortiz_2017-10-09_19-29-06_-0600_Mon</t>
  </si>
  <si>
    <t>1-4a2a759322b342a3c3c87a496b039682</t>
  </si>
  <si>
    <t>2017-10-08T10:30:00-06:00</t>
  </si>
  <si>
    <t>316832475</t>
  </si>
  <si>
    <t>Diagnosed fuel leak</t>
  </si>
  <si>
    <t>43017.8118788889</t>
  </si>
  <si>
    <t>2017-10-09T19:29:06-06:00</t>
  </si>
  <si>
    <t>rortiz_2017-10-09_19-29-54_-0600_Mon</t>
  </si>
  <si>
    <t>1-34180d0004ee8955da7a0a201dec6d87</t>
  </si>
  <si>
    <t>2017-10-08T11:00:00-06:00</t>
  </si>
  <si>
    <t>316830663</t>
  </si>
  <si>
    <t>Diagnosed punctured fill line</t>
  </si>
  <si>
    <t>43017.8124352431</t>
  </si>
  <si>
    <t>2017-10-09T19:29:54-06:00</t>
  </si>
  <si>
    <t>rortiz_2017-10-09_19-30-34_-0600_Mon</t>
  </si>
  <si>
    <t>1-0cd9d26962a67a64f49f14e1e812f8cc</t>
  </si>
  <si>
    <t>316831197</t>
  </si>
  <si>
    <t>Replaced rain cap on muffler</t>
  </si>
  <si>
    <t>43017.8129021875</t>
  </si>
  <si>
    <t>2017-10-09T19:30:34-06:00</t>
  </si>
  <si>
    <t>rortiz_2017-10-09_19-31-25_-0600_Mon</t>
  </si>
  <si>
    <t>1-4662f41b0286fce59d2dfcefe83326dd</t>
  </si>
  <si>
    <t>2017-10-08T20:00:00-06:00</t>
  </si>
  <si>
    <t>316831195</t>
  </si>
  <si>
    <t>Removed and replaced broken drum shaft</t>
  </si>
  <si>
    <t>43017.8134919213</t>
  </si>
  <si>
    <t>2017-10-09T19:31:25-06:00</t>
  </si>
  <si>
    <t>rortiz_2017-10-09_19-32-22_-0600_Mon</t>
  </si>
  <si>
    <t>1-215a59d8d1a4961cc277fd12dc8f8bac</t>
  </si>
  <si>
    <t>316831196</t>
  </si>
  <si>
    <t>Replaced hydralic gauge</t>
  </si>
  <si>
    <t>43017.8141444676</t>
  </si>
  <si>
    <t>2017-10-09T19:32:22-06:00</t>
  </si>
  <si>
    <t>rortiz_2017-10-09_19-33-28_-0600_Mon</t>
  </si>
  <si>
    <t>1-ce8d8413f3929932f411e221fecc4802</t>
  </si>
  <si>
    <t>Replaced safety ladder</t>
  </si>
  <si>
    <t>43017.8149154514</t>
  </si>
  <si>
    <t>2017-10-09T19:33:28-06:00</t>
  </si>
  <si>
    <t>rortiz_2017-10-09_19-34-16_-0600_Mon</t>
  </si>
  <si>
    <t>1-3d5bf3d3773f967181faae27b47eeb43</t>
  </si>
  <si>
    <t>Performed PM s76b</t>
  </si>
  <si>
    <t>43017.8154739352</t>
  </si>
  <si>
    <t>2017-10-09T19:34:16-06:00</t>
  </si>
  <si>
    <t>rortiz_2017-10-09_19-35-07_-0600_Mon</t>
  </si>
  <si>
    <t>1-ce3d3fb08bd1a271d9e6daab1d463eff</t>
  </si>
  <si>
    <t>Repaired trans oil leak</t>
  </si>
  <si>
    <t>43017.8160600926</t>
  </si>
  <si>
    <t>2017-10-09T19:35:07-06:00</t>
  </si>
  <si>
    <t>rortiz_2017-10-09_19-36-30_-0600_Mon</t>
  </si>
  <si>
    <t>1-b5e3503a2ac1130c78374567e9915e9a</t>
  </si>
  <si>
    <t>43017.8170191204</t>
  </si>
  <si>
    <t>2017-10-09T19:36:30-06:00</t>
  </si>
  <si>
    <t>rortiz_2017-10-09_19-37-10_-0600_Mon</t>
  </si>
  <si>
    <t>1-59a63fe9d00db0ee9ae84a86d8349443</t>
  </si>
  <si>
    <t>Replaced engine air filter cover assembly</t>
  </si>
  <si>
    <t>43017.8174851736</t>
  </si>
  <si>
    <t>2017-10-09T19:37:10-06:00</t>
  </si>
  <si>
    <t>rortiz_2017-10-09_19-38-02_-0600_Mon</t>
  </si>
  <si>
    <t>1-538563e02a66bec5e46a8b1e6ce53b43</t>
  </si>
  <si>
    <t>Replaced hvac control knobs</t>
  </si>
  <si>
    <t>43017.8180825926</t>
  </si>
  <si>
    <t>2017-10-09T19:38:02-06:00</t>
  </si>
  <si>
    <t>rortiz_2017-10-18_17-48-16_-0600_Wed</t>
  </si>
  <si>
    <t>1-692b70377d20701e8ee8f5e0814ff355</t>
  </si>
  <si>
    <t>43026.7418606597</t>
  </si>
  <si>
    <t>2017-10-18T17:48:16-06:00</t>
  </si>
  <si>
    <t>rortiz_2017-10-18_17-49-19_-0600_Wed</t>
  </si>
  <si>
    <t>1-ece6000a23dc2d975886215038c74527</t>
  </si>
  <si>
    <t>Annual weight inspection</t>
  </si>
  <si>
    <t>43026.7425887732</t>
  </si>
  <si>
    <t>2017-10-18T17:49:19-06:00</t>
  </si>
  <si>
    <t>rortiz_2017-10-18_17-50-00_-0600_Wed</t>
  </si>
  <si>
    <t>1-62b5a8d96293094a4540d106dcbd778f</t>
  </si>
  <si>
    <t>316769890</t>
  </si>
  <si>
    <t>43026.7430642708</t>
  </si>
  <si>
    <t>2017-10-18T17:50:00-06:00</t>
  </si>
  <si>
    <t>rortiz_2017-10-18_17-50-44_-0600_Wed</t>
  </si>
  <si>
    <t>1-87718c7aa386bbe261065ca4de46957f</t>
  </si>
  <si>
    <t>Verified e kill operation</t>
  </si>
  <si>
    <t>43026.74357125</t>
  </si>
  <si>
    <t>2017-10-18T17:50:44-06:00</t>
  </si>
  <si>
    <t>rortiz_2017-10-18_17-51-45_-0600_Wed</t>
  </si>
  <si>
    <t>1-79e51d2d33c66b45d379f3e6306280aa</t>
  </si>
  <si>
    <t>Repaired hydrualic hoses</t>
  </si>
  <si>
    <t>43026.7442782639</t>
  </si>
  <si>
    <t>2017-10-18T17:51:45-06:00</t>
  </si>
  <si>
    <t>rortiz_2017-10-18_17-52-40_-0600_Wed</t>
  </si>
  <si>
    <t>1-535abc9495a0d1c69bb48d0446c6633f</t>
  </si>
  <si>
    <t>Repaired damaged wire harness</t>
  </si>
  <si>
    <t>43026.7449184375</t>
  </si>
  <si>
    <t>2017-10-18T17:52:40-06:00</t>
  </si>
  <si>
    <t>rortiz_2017-10-18_17-53-31_-0600_Wed</t>
  </si>
  <si>
    <t>1-ce8fc86a0b793437d8d4a77831e47bb0</t>
  </si>
  <si>
    <t>Installed latter on unit</t>
  </si>
  <si>
    <t>43026.7455025579</t>
  </si>
  <si>
    <t>2017-10-18T17:53:31-06:00</t>
  </si>
  <si>
    <t>rortiz_2017-10-18_17-54-38_-0600_Wed</t>
  </si>
  <si>
    <t>1-84c7d7295011b9f2b739acaaf6813eee</t>
  </si>
  <si>
    <t>2017-10-17T19:00:00-06:00</t>
  </si>
  <si>
    <t>43026.7462803935</t>
  </si>
  <si>
    <t>2017-10-18T17:54:38-06:00</t>
  </si>
  <si>
    <t>rortiz_2017-10-18_17-55-27_-0600_Wed</t>
  </si>
  <si>
    <t>1-6dbc0dac24a0a9550c0debaa7b460637</t>
  </si>
  <si>
    <t>2017-10-17T20:00:00-06:00</t>
  </si>
  <si>
    <t>43026.746840463</t>
  </si>
  <si>
    <t>2017-10-18T17:55:27-06:00</t>
  </si>
  <si>
    <t>rortiz_2017-10-22_16-07-48_-0600_Sun</t>
  </si>
  <si>
    <t>1-63d2a0b2ba69e739115f94e3c5c1083c</t>
  </si>
  <si>
    <t>2017-10-18T14:00:00-06:00</t>
  </si>
  <si>
    <t>43030.6720945486</t>
  </si>
  <si>
    <t>2017-10-22T16:07:48-06:00</t>
  </si>
  <si>
    <t>rortiz_2017-10-22_16-08-35_-0600_Sun</t>
  </si>
  <si>
    <t>1-770bf2d66f7ae99fd94cf2cc014d0203</t>
  </si>
  <si>
    <t>2017-10-18T20:00:00-06:00</t>
  </si>
  <si>
    <t>Performed transmission installation</t>
  </si>
  <si>
    <t>43030.672628912</t>
  </si>
  <si>
    <t>2017-10-22T16:08:35-06:00</t>
  </si>
  <si>
    <t>rortiz_2017-10-22_16-09-26_-0600_Sun</t>
  </si>
  <si>
    <t>1-cd4b74c3c896e71f917793d666fc3808</t>
  </si>
  <si>
    <t>2017-10-19T11:00:00-06:00</t>
  </si>
  <si>
    <t>316889316</t>
  </si>
  <si>
    <t>Found broken bolts on speed reducer guard extracted bolts and replaced hardware</t>
  </si>
  <si>
    <t>43030.6732271991</t>
  </si>
  <si>
    <t>2017-10-22T16:09:26-06:00</t>
  </si>
  <si>
    <t>rortiz_2017-10-22_16-11-29_-0600_Sun</t>
  </si>
  <si>
    <t>1-840a5cb6169e7bea29adeb8de3e160d8</t>
  </si>
  <si>
    <t>316884657</t>
  </si>
  <si>
    <t>Rear axle not releasing brakes set and adjusted brakes to spec</t>
  </si>
  <si>
    <t>43030.6746441782</t>
  </si>
  <si>
    <t>2017-10-22T16:11:29-06:00</t>
  </si>
  <si>
    <t>rortiz_2017-10-22_16-13-30_-0600_Sun</t>
  </si>
  <si>
    <t>1-78a7ae2fc426c44d1df68184715ee752</t>
  </si>
  <si>
    <t>Found radiator leak tightened bolts on coupler pressure tested system for leaks</t>
  </si>
  <si>
    <t>43030.67604625</t>
  </si>
  <si>
    <t>2017-10-22T16:13:30-06:00</t>
  </si>
  <si>
    <t>rortiz_2017-10-22_16-16-24_-0600_Sun</t>
  </si>
  <si>
    <t>1-f7e70ee7ce0a59d5d8150c5a9e143176</t>
  </si>
  <si>
    <t>Found brass chunks in power end removed crossheads for inspection 1-5</t>
  </si>
  <si>
    <t>43030.6780571759</t>
  </si>
  <si>
    <t>2017-10-22T16:16:24-06:00</t>
  </si>
  <si>
    <t>rortiz_2017-10-22_16-18-18_-0600_Sun</t>
  </si>
  <si>
    <t>1-dc8ee4b2e59b8dc98c33ff70ecf1a4aa</t>
  </si>
  <si>
    <t>Found moisture in high beam light cleaned harness and replaced high beams</t>
  </si>
  <si>
    <t>43030.6793849769</t>
  </si>
  <si>
    <t>2017-10-22T16:18:18-06:00</t>
  </si>
  <si>
    <t>rortiz_2017-10-22_16-21-10_-0600_Sun</t>
  </si>
  <si>
    <t>1-9a0a6a37f022d79e7d942803c387e8d7</t>
  </si>
  <si>
    <t>2017-10-20T11:00:00-06:00</t>
  </si>
  <si>
    <t>Replaced missing fire extinguisher</t>
  </si>
  <si>
    <t>43030.6813709491</t>
  </si>
  <si>
    <t>2017-10-22T16:21:10-06:00</t>
  </si>
  <si>
    <t>rortiz_2017-10-22_16-24-48_-0600_Sun</t>
  </si>
  <si>
    <t>1-8d5acb2f95e55d1fddd427e52c98b265</t>
  </si>
  <si>
    <t>Replaced missing ladder</t>
  </si>
  <si>
    <t>43030.6838999074</t>
  </si>
  <si>
    <t>2017-10-22T16:24:48-06:00</t>
  </si>
  <si>
    <t>rortiz_2017-10-22_16-26-01_-0600_Sun</t>
  </si>
  <si>
    <t>1-e8686e1458d5ceb2fc94fa12dcd82b9d</t>
  </si>
  <si>
    <t>Repaired rear brake light wiring</t>
  </si>
  <si>
    <t>43030.6847377894</t>
  </si>
  <si>
    <t>2017-10-22T16:26:01-06:00</t>
  </si>
  <si>
    <t>rortiz_2017-10-22_16-27-19_-0600_Sun</t>
  </si>
  <si>
    <t>1-c31cf6a9e2de9b662455a0e9b6bd572b</t>
  </si>
  <si>
    <t>Power end installation</t>
  </si>
  <si>
    <t>43030.6856460069</t>
  </si>
  <si>
    <t>2017-10-22T16:27:19-06:00</t>
  </si>
  <si>
    <t>rortiz_2017-10-25_21-43-19_-0600_Wed</t>
  </si>
  <si>
    <t>1-0b330c2215e39e5b1f1cb2cf7bfebc4c</t>
  </si>
  <si>
    <t>316759111</t>
  </si>
  <si>
    <t>12300201</t>
  </si>
  <si>
    <t>Performed APM</t>
  </si>
  <si>
    <t>43033.9050920949</t>
  </si>
  <si>
    <t>2017-10-25T21:43:19-06:00</t>
  </si>
  <si>
    <t>rortiz_2017-10-25_21-44-07_-0600_Wed</t>
  </si>
  <si>
    <t>1-f278939d6cb14eeb28a61afb79e15207</t>
  </si>
  <si>
    <t>2017-10-21T16:00:00-06:00</t>
  </si>
  <si>
    <t>Performed CPM</t>
  </si>
  <si>
    <t>43033.9056367361</t>
  </si>
  <si>
    <t>2017-10-25T21:44:07-06:00</t>
  </si>
  <si>
    <t>rortiz_2017-10-25_21-44-47_-0600_Wed</t>
  </si>
  <si>
    <t>1-c23ed4d18f3ff43864a0c6cf98d2492a</t>
  </si>
  <si>
    <t>Replaced shoot shock absorber on sand castle</t>
  </si>
  <si>
    <t>43033.9061034954</t>
  </si>
  <si>
    <t>2017-10-25T21:44:47-06:00</t>
  </si>
  <si>
    <t>rortiz_2017-10-25_21-45-32_-0600_Wed</t>
  </si>
  <si>
    <t>1-af96773eb0aa4eb3b9259690bc2c153e</t>
  </si>
  <si>
    <t>2017-10-21T19:00:00-06:00</t>
  </si>
  <si>
    <t>Diagnosed inoperative marker light cleaned harness and poor ground connection</t>
  </si>
  <si>
    <t>43033.9066263773</t>
  </si>
  <si>
    <t>2017-10-25T21:45:32-06:00</t>
  </si>
  <si>
    <t>rortiz_2017-10-25_21-46-34_-0600_Wed</t>
  </si>
  <si>
    <t>1-2efda88a01beddb4df6ccbf9befa82e4</t>
  </si>
  <si>
    <t>2017-10-21T20:00:00-06:00</t>
  </si>
  <si>
    <t>43033.9073487269</t>
  </si>
  <si>
    <t>2017-10-25T21:46:34-06:00</t>
  </si>
  <si>
    <t>rortiz_2017-10-25_21-47-16_-0600_Wed</t>
  </si>
  <si>
    <t>1-7bafee815e4b09526b4692d38fbd6e5e</t>
  </si>
  <si>
    <t>Installed both lock pins on castle front legs</t>
  </si>
  <si>
    <t>43033.907832419</t>
  </si>
  <si>
    <t>2017-10-25T21:47:16-06:00</t>
  </si>
  <si>
    <t>rortiz_2017-10-25_21-48-14_-0600_Wed</t>
  </si>
  <si>
    <t>1-fe05bbd91fa7ca7827fd7d4bd1f083dd</t>
  </si>
  <si>
    <t>2017-10-22T10:00:00-06:00</t>
  </si>
  <si>
    <t>Installed pins on castle bin doors</t>
  </si>
  <si>
    <t>43033.908497662</t>
  </si>
  <si>
    <t>2017-10-25T21:48:14-06:00</t>
  </si>
  <si>
    <t>rortiz_2017-10-25_21-48-53_-0600_Wed</t>
  </si>
  <si>
    <t>1-36c60c16e169fc9d8a915b8331e126d2</t>
  </si>
  <si>
    <t>316819145</t>
  </si>
  <si>
    <t>11915791</t>
  </si>
  <si>
    <t>Performed e86a pm on sand castle unit</t>
  </si>
  <si>
    <t>43033.9089474769</t>
  </si>
  <si>
    <t>2017-10-25T21:48:53-06:00</t>
  </si>
  <si>
    <t>rortiz_2017-10-25_21-49-48_-0600_Wed</t>
  </si>
  <si>
    <t>1-aad4e377637449df03fc2b72968c290a</t>
  </si>
  <si>
    <t>2017-10-22T20:00:00-06:00</t>
  </si>
  <si>
    <t>316843684</t>
  </si>
  <si>
    <t>Replaced coupler and installed hydralic motor on main roller for conveyor belt</t>
  </si>
  <si>
    <t>43033.9095864236</t>
  </si>
  <si>
    <t>2017-10-25T21:49:48-06:00</t>
  </si>
  <si>
    <t>rortiz_2017-10-25_21-50-57_-0600_Wed</t>
  </si>
  <si>
    <t>1-d64f3c9bc0628d56016f653a535ea3cb</t>
  </si>
  <si>
    <t>2017-10-23T08:00:00-06:00</t>
  </si>
  <si>
    <t>2017-10-23T14:00:00-06:00</t>
  </si>
  <si>
    <t>316900926</t>
  </si>
  <si>
    <t>Bolts holes on power end platform were out of round re tapped holes and re threaded for new over sized bolts</t>
  </si>
  <si>
    <t>43033.9103823495</t>
  </si>
  <si>
    <t>2017-10-25T21:50:57-06:00</t>
  </si>
  <si>
    <t>rortiz_2017-10-25_21-52-20_-0600_Wed</t>
  </si>
  <si>
    <t>1-7d40b55aef3e362ad296dc4f52189274</t>
  </si>
  <si>
    <t>316900913</t>
  </si>
  <si>
    <t>Repaired hydraulic leaks in between gate on back of castle loose jic fittings repaired</t>
  </si>
  <si>
    <t>43033.9113498032</t>
  </si>
  <si>
    <t>2017-10-25T21:52:20-06:00</t>
  </si>
  <si>
    <t>rortiz_2017-10-25_21-53-21_-0600_Wed</t>
  </si>
  <si>
    <t>1-7e9435f78840c5513404b4e868e6118f</t>
  </si>
  <si>
    <t>316900914</t>
  </si>
  <si>
    <t>Installed locks and pins on hyrdralic front gate replaced</t>
  </si>
  <si>
    <t>43033.9120571296</t>
  </si>
  <si>
    <t>2017-10-25T21:53:21-06:00</t>
  </si>
  <si>
    <t>rortiz_2017-10-25_21-54-26_-0600_Wed</t>
  </si>
  <si>
    <t>1-da578bec386839a54e07b175b09b51d6</t>
  </si>
  <si>
    <t>2017-10-23T19:00:00-06:00</t>
  </si>
  <si>
    <t>316900907</t>
  </si>
  <si>
    <t>Repaired two marker lights removed and cleaned up ground for proper connection</t>
  </si>
  <si>
    <t>43033.9128116435</t>
  </si>
  <si>
    <t>2017-10-25T21:54:26-06:00</t>
  </si>
  <si>
    <t>rortiz_2017-10-25_21-55-21_-0600_Wed</t>
  </si>
  <si>
    <t>1-986363897c2864f51ac9a0c9a9a3c59e</t>
  </si>
  <si>
    <t>2017-10-23T20:00:00-06:00</t>
  </si>
  <si>
    <t>316900916</t>
  </si>
  <si>
    <t>Repaired shoot missing shock absorber and ear to hold shock in place was bent repaired</t>
  </si>
  <si>
    <t>43033.9134441782</t>
  </si>
  <si>
    <t>2017-10-25T21:55:21-06:00</t>
  </si>
  <si>
    <t>rortiz_2017-10-25_21-56-45_-0600_Wed</t>
  </si>
  <si>
    <t>1-5bb55d5ceebe5ae98418292323d56c46</t>
  </si>
  <si>
    <t>Removed power end on unit</t>
  </si>
  <si>
    <t>43033.9144208681</t>
  </si>
  <si>
    <t>2017-10-25T21:56:45-06:00</t>
  </si>
  <si>
    <t>rortiz_2017-10-25_21-57-19_-0600_Wed</t>
  </si>
  <si>
    <t>1-267cd08fa7068cb379922871472f8b32</t>
  </si>
  <si>
    <t>43033.9148054745</t>
  </si>
  <si>
    <t>2017-10-25T21:57:19-06:00</t>
  </si>
  <si>
    <t>rortiz_2017-10-27_09-10-16_-0600_Fri</t>
  </si>
  <si>
    <t>1-475c40d556c1f01b7074d20eef1985e6</t>
  </si>
  <si>
    <t>Performed s71c1 pm</t>
  </si>
  <si>
    <t>43035.3821377546</t>
  </si>
  <si>
    <t>2017-10-27T09:10:16-06:00</t>
  </si>
  <si>
    <t>rortiz_2017-10-27_09-11-16_-0600_Fri</t>
  </si>
  <si>
    <t>1-5e75354621fa21f0cf9510e7fadc378f</t>
  </si>
  <si>
    <t>Replaced hydraulic motor on gearbox</t>
  </si>
  <si>
    <t>43035.3828248958</t>
  </si>
  <si>
    <t>2017-10-27T09:11:16-06:00</t>
  </si>
  <si>
    <t>rortiz_2017-10-27_09-12-14_-0600_Fri</t>
  </si>
  <si>
    <t>1-1874ce0dc1cd4f3a0b93086ba3b80c84</t>
  </si>
  <si>
    <t>43035.3835007986</t>
  </si>
  <si>
    <t>2017-10-27T09:12:14-06:00</t>
  </si>
  <si>
    <t>rortiz_2017-10-27_09-12-55_-0600_Fri</t>
  </si>
  <si>
    <t>2-1697eac9e68bbdb449bc2d5d98777873</t>
  </si>
  <si>
    <t>316923591</t>
  </si>
  <si>
    <t>Installed right angle</t>
  </si>
  <si>
    <t>43035.3839772222</t>
  </si>
  <si>
    <t>2017-10-27T09:12:55-06:00</t>
  </si>
  <si>
    <t>rortiz_2017-10-28_06-03-34_-0600_Sat</t>
  </si>
  <si>
    <t>1-795d719f528e78de7366eb986f495830</t>
  </si>
  <si>
    <t>Diagnosed charging system no start concern found battery bad failed test replaced battery alternator failed charging system test not charging to recommend Voltage replaced alternator</t>
  </si>
  <si>
    <t>43036.2524783102</t>
  </si>
  <si>
    <t>2017-10-28T06:03:34-06:00</t>
  </si>
  <si>
    <t>rortiz_2017-10-28_06-05-49_-0600_Sat</t>
  </si>
  <si>
    <t>1-f31c77347b6582b5c5c1537a22f8da11</t>
  </si>
  <si>
    <t>316922209</t>
  </si>
  <si>
    <t>Performed battery test found bad batterys failed test voltage/cca below specification replaced batterys</t>
  </si>
  <si>
    <t>43036.2540497106</t>
  </si>
  <si>
    <t>2017-10-28T06:05:49-06:00</t>
  </si>
  <si>
    <t>rortiz_2017-10-28_06-07-03_-0600_Sat</t>
  </si>
  <si>
    <t>1-8fadc823fab8755d80d71a4ec9d14f8c</t>
  </si>
  <si>
    <t>Performed s53c cpm</t>
  </si>
  <si>
    <t>43036.2548995602</t>
  </si>
  <si>
    <t>2017-10-28T06:07:03-06:00</t>
  </si>
  <si>
    <t>rortiz_2017-10-30_23-49-26_-0600_Mon</t>
  </si>
  <si>
    <t>1-5f2992ce183f512e85d926cfab25db0f</t>
  </si>
  <si>
    <t>2017-10-28T09:30:00-06:00</t>
  </si>
  <si>
    <t>316930877</t>
  </si>
  <si>
    <t>Repaired lube pump hose 32 loose leaking</t>
  </si>
  <si>
    <t>43038.992667419</t>
  </si>
  <si>
    <t>2017-10-30T23:49:26-06:00</t>
  </si>
  <si>
    <t>rortiz_2017-10-30_23-50-30_-0600_Mon</t>
  </si>
  <si>
    <t>1-c1fbaaff3ab208445e68b9c251858e9a</t>
  </si>
  <si>
    <t>316930886</t>
  </si>
  <si>
    <t>Repaired multiple hydraulic leaks on sand castle</t>
  </si>
  <si>
    <t>43038.9934045139</t>
  </si>
  <si>
    <t>2017-10-30T23:50:30-06:00</t>
  </si>
  <si>
    <t>rortiz_2017-10-30_23-51-31_-0600_Mon</t>
  </si>
  <si>
    <t>1-911b795e4747c003240f25228d3f4ea9</t>
  </si>
  <si>
    <t>316930878</t>
  </si>
  <si>
    <t>Repaired pto leak top of trans oil line loose leaking fluid</t>
  </si>
  <si>
    <t>43038.9941182755</t>
  </si>
  <si>
    <t>2017-10-30T23:51:31-06:00</t>
  </si>
  <si>
    <t>rortiz_2017-10-30_23-52-34_-0600_Mon</t>
  </si>
  <si>
    <t>1-93c9e6c6ac3d2012185d1f21ad5a8d59</t>
  </si>
  <si>
    <t>316930885</t>
  </si>
  <si>
    <t>Removed cooler and radiator</t>
  </si>
  <si>
    <t>43038.994845787</t>
  </si>
  <si>
    <t>2017-10-30T23:52:34-06:00</t>
  </si>
  <si>
    <t>rortiz_2017-10-30_23-53-18_-0600_Mon</t>
  </si>
  <si>
    <t>1-dfd7c2dfa410f8fe103ed597906093ab</t>
  </si>
  <si>
    <t>316930879</t>
  </si>
  <si>
    <t>Replaced lube oil ring leaking</t>
  </si>
  <si>
    <t>43038.9953520602</t>
  </si>
  <si>
    <t>2017-10-30T23:53:18-06:00</t>
  </si>
  <si>
    <t>rortiz_2017-10-31_07-32-26_-0600_Tue</t>
  </si>
  <si>
    <t>1-c5d90b4842396cfe3b46f914bb64c072</t>
  </si>
  <si>
    <t>316930869</t>
  </si>
  <si>
    <t>Replaced trans solinoid</t>
  </si>
  <si>
    <t>43039.3141935532</t>
  </si>
  <si>
    <t>2017-10-31T07:32:26-06:00</t>
  </si>
  <si>
    <t>rortiz_2017-10-31_07-33-21_-0600_Tue</t>
  </si>
  <si>
    <t>1-a769bf18ea4579b5d11da8b27eefa511</t>
  </si>
  <si>
    <t>Performed s54b pm</t>
  </si>
  <si>
    <t>43039.314832037</t>
  </si>
  <si>
    <t>2017-10-31T07:33:21-06:00</t>
  </si>
  <si>
    <t>rortiz_2017-10-31_07-34-03_-0600_Tue</t>
  </si>
  <si>
    <t>1-ab6a1e6aeaf3a8ed0ee7b75781c44732</t>
  </si>
  <si>
    <t>Installed main roller/shaft assembly and hydraulic motor</t>
  </si>
  <si>
    <t>43039.3153225463</t>
  </si>
  <si>
    <t>2017-10-31T07:34:03-06:00</t>
  </si>
  <si>
    <t>rortiz_2017-10-31_07-35-02_-0600_Tue</t>
  </si>
  <si>
    <t>1-0fe96c06dd5abf1ceb4f77062df9d3ca</t>
  </si>
  <si>
    <t>43039.3159953819</t>
  </si>
  <si>
    <t>2017-10-31T07:35:02-06:00</t>
  </si>
  <si>
    <t>rortiz_2017-10-31_07-35-47_-0600_Tue</t>
  </si>
  <si>
    <t>1-0c8dc13e9e8e759d5010d221995f17a1</t>
  </si>
  <si>
    <t>316910848</t>
  </si>
  <si>
    <t>43039.3165233565</t>
  </si>
  <si>
    <t>2017-10-31T07:35:47-06:00</t>
  </si>
  <si>
    <t>rortiz_2017-10-31_07-36-24_-0600_Tue</t>
  </si>
  <si>
    <t>1-cfa28a60da7b9e57821a9651306f00d6</t>
  </si>
  <si>
    <t>316899320</t>
  </si>
  <si>
    <t>43039.3169478819</t>
  </si>
  <si>
    <t>2017-10-31T07:36:24-06:00</t>
  </si>
  <si>
    <t>rortiz_2017-10-31_07-37-08_-0600_Tue</t>
  </si>
  <si>
    <t>1-0ef672610da4b3d529ca85119e56ea52</t>
  </si>
  <si>
    <t>316899322</t>
  </si>
  <si>
    <t>Diagnosed castle no operation to blown accessory fuae replaced and completed inspection</t>
  </si>
  <si>
    <t>43039.3174572107</t>
  </si>
  <si>
    <t>2017-10-31T07:37:08-06:00</t>
  </si>
  <si>
    <t>rortiz_2017-10-31_07-38-02_-0600_Tue</t>
  </si>
  <si>
    <t>1-98f424f9345396c2533209c35e251af8</t>
  </si>
  <si>
    <t>Replaced injection pump</t>
  </si>
  <si>
    <t>43039.3180901736</t>
  </si>
  <si>
    <t>2017-10-31T07:38:02-06:00</t>
  </si>
  <si>
    <t>rortiz_2017-11-07_09-40-29_-0700_Tue</t>
  </si>
  <si>
    <t>2-5a8f5ac010a7ed7f18d30dbb95f246f9</t>
  </si>
  <si>
    <t>Installed oil cooler assembly and water pump assembly on unit</t>
  </si>
  <si>
    <t>43046.4031201736</t>
  </si>
  <si>
    <t>2017-11-07T09:40:29-07:00</t>
  </si>
  <si>
    <t>rortiz_2017-11-08_20-51-41_-0700_Wed</t>
  </si>
  <si>
    <t>1-f7cc5d753e02377d65ad39fe2e15d2d2</t>
  </si>
  <si>
    <t>2017-11-08T11:00:00-07:00</t>
  </si>
  <si>
    <t>316978858</t>
  </si>
  <si>
    <t>R&amp;R hudraulic valve on t belt override function inoperative replaced/repaired valve</t>
  </si>
  <si>
    <t>43047.8692323148</t>
  </si>
  <si>
    <t>2017-11-08T20:51:41-07:00</t>
  </si>
  <si>
    <t>rortiz_2017-11-08_20-53-16_-0700_Wed</t>
  </si>
  <si>
    <t>1-a20e6598492a6e2743e3381e3e80cb0d</t>
  </si>
  <si>
    <t>316524978</t>
  </si>
  <si>
    <t>Performed PM</t>
  </si>
  <si>
    <t>43047.8703322454</t>
  </si>
  <si>
    <t>2017-11-08T20:53:16-07:00</t>
  </si>
  <si>
    <t>rortiz_2017-11-08_20-54-11_-0700_Wed</t>
  </si>
  <si>
    <t>6-ebd991f8419dba87d22cc6b88286fdfb</t>
  </si>
  <si>
    <t>2017-11-08T20:00:00-07:00</t>
  </si>
  <si>
    <t>316975958</t>
  </si>
  <si>
    <t>Resealed water manifolds for cylinder leaks on heads 3,5,7,11 and 2,6,8</t>
  </si>
  <si>
    <t>43047.8709627894</t>
  </si>
  <si>
    <t>2017-11-08T20:54:11-07:00</t>
  </si>
  <si>
    <t>rortiz_2017-11-10_06-40-22_-0700_Fri</t>
  </si>
  <si>
    <t>1-05af72d0bae0fdabb9bd2b469a60b1de</t>
  </si>
  <si>
    <t>2017-11-09T20:00:00-07:00</t>
  </si>
  <si>
    <t>R&amp;R engine and radiator on unit</t>
  </si>
  <si>
    <t>43049.2780335185</t>
  </si>
  <si>
    <t>2017-11-10T06:40:22-07:00</t>
  </si>
  <si>
    <t>rortiz_2017-11-11_19-14-02_-0700_Sat</t>
  </si>
  <si>
    <t>1-67376d9b27b027d89e54958a7d019726</t>
  </si>
  <si>
    <t>2017-11-10T08:00:00-07:00</t>
  </si>
  <si>
    <t>2017-11-10T12:00:00-07:00</t>
  </si>
  <si>
    <t>316989619</t>
  </si>
  <si>
    <t>Repaired aso not responding to e kill found bad solinoid replaced solinoid</t>
  </si>
  <si>
    <t>43050.8014181944</t>
  </si>
  <si>
    <t>2017-11-11T19:14:02-07:00</t>
  </si>
  <si>
    <t>rortiz_2017-11-11_19-15-11_-0700_Sat</t>
  </si>
  <si>
    <t>2-a575bb92f66a57c31cd43250d7647903</t>
  </si>
  <si>
    <t>2017-11-10T16:00:00-07:00</t>
  </si>
  <si>
    <t>316989618</t>
  </si>
  <si>
    <t>Repaired multipule leaks on hydraulic tank</t>
  </si>
  <si>
    <t>43050.8022191782</t>
  </si>
  <si>
    <t>2017-11-11T19:15:11-07:00</t>
  </si>
  <si>
    <t>rortiz_2017-11-11_19-15-58_-0700_Sat</t>
  </si>
  <si>
    <t>1-90f957c5faa2d1fefca863b01e5a8204</t>
  </si>
  <si>
    <t>2017-11-10T19:00:00-07:00</t>
  </si>
  <si>
    <t>316989617</t>
  </si>
  <si>
    <t>Bendix air dryer missing plug repaired and replaced</t>
  </si>
  <si>
    <t>43050.8027571412</t>
  </si>
  <si>
    <t>2017-11-11T19:15:58-07:00</t>
  </si>
  <si>
    <t>rortiz_2017-11-11_19-16-51_-0700_Sat</t>
  </si>
  <si>
    <t>1-7131ce5755b14556ec2f19ebed002f50</t>
  </si>
  <si>
    <t>2017-11-10T20:00:00-07:00</t>
  </si>
  <si>
    <t>316989615</t>
  </si>
  <si>
    <t>11025275</t>
  </si>
  <si>
    <t>Replaced fuel filters due to experation date</t>
  </si>
  <si>
    <t>43050.8033722454</t>
  </si>
  <si>
    <t>2017-11-11T19:16:51-07:00</t>
  </si>
  <si>
    <t>rortiz_2017-11-11_19-34-34_-0700_Sat</t>
  </si>
  <si>
    <t>1-1294d8e919fd025e274cfc3e33a28e1b</t>
  </si>
  <si>
    <t>2017-11-11T08:00:00-07:00</t>
  </si>
  <si>
    <t>2017-11-11T20:00:00-07:00</t>
  </si>
  <si>
    <t>R&amp;R thermostats on housing replaced all gaskets on thermostats ran up unit till over heated then drained radiator and repeated for 2 more times ran through all gears for function test to verify no leaks and proper operation</t>
  </si>
  <si>
    <t>43050.8156741319</t>
  </si>
  <si>
    <t>2017-11-11T19:34:34-07:00</t>
  </si>
  <si>
    <t>rrivera_2017-10-04_11-56-12_-0500_Wed</t>
  </si>
  <si>
    <t>1-e31b93deab919fdaed3ee51672f1eec6</t>
  </si>
  <si>
    <t>rrivera</t>
  </si>
  <si>
    <t>Rivera, Raul</t>
  </si>
  <si>
    <t>Replase wiper seals housing wiper seal oring pod 2</t>
  </si>
  <si>
    <t>43012.4973653357</t>
  </si>
  <si>
    <t>2017-10-04T11:56:12-05:00</t>
  </si>
  <si>
    <t>rrivera_2017-10-04_11-58-35_-0500_Wed</t>
  </si>
  <si>
    <t>1-f9aca6faaa4624cde869a23ea2ed80d4</t>
  </si>
  <si>
    <t>43012.4990208565</t>
  </si>
  <si>
    <t>2017-10-04T11:58:35-05:00</t>
  </si>
  <si>
    <t>rrivera_2017-10-04_11-59-42_-0500_Wed</t>
  </si>
  <si>
    <t>1-a24f86e9d06432c9e294247abea9a47b</t>
  </si>
  <si>
    <t>Fluidend swap</t>
  </si>
  <si>
    <t>43012.4997953241</t>
  </si>
  <si>
    <t>2017-10-04T11:59:42-05:00</t>
  </si>
  <si>
    <t>rrivera_2017-10-18_06-32-37_-0500_Wed</t>
  </si>
  <si>
    <t>1-c663b464d9c35fb05632ae5581dec75f</t>
  </si>
  <si>
    <t>43026.2726566435</t>
  </si>
  <si>
    <t>2017-10-18T06:32:37-05:00</t>
  </si>
  <si>
    <t>rrivera_2017-10-18_06-35-21_-0500_Wed</t>
  </si>
  <si>
    <t>1-bb708b275c40ef879129a92706e874ae</t>
  </si>
  <si>
    <t>Wiper seols pod 2</t>
  </si>
  <si>
    <t>43026.2745527546</t>
  </si>
  <si>
    <t>2017-10-18T06:35:21-05:00</t>
  </si>
  <si>
    <t>rrivera_2017-10-18_06-36-48_-0500_Wed</t>
  </si>
  <si>
    <t>1-d1322e6e5593c42f73e6460611e24d47</t>
  </si>
  <si>
    <t>Added grise gauge</t>
  </si>
  <si>
    <t>43026.275560162</t>
  </si>
  <si>
    <t>2017-10-18T06:36:48-05:00</t>
  </si>
  <si>
    <t>rrivera_2017-10-18_06-38-10_-0500_Wed</t>
  </si>
  <si>
    <t>1-06fdaef24399e7f1b01699c80e752dad</t>
  </si>
  <si>
    <t>43026.2765084144</t>
  </si>
  <si>
    <t>2017-10-18T06:38:10-05:00</t>
  </si>
  <si>
    <t>rrivera_2017-10-18_06-39-16_-0500_Wed</t>
  </si>
  <si>
    <t>1-46e0f3b6b5ae0c781ffc1803c7b4bffc</t>
  </si>
  <si>
    <t>43026.2772784259</t>
  </si>
  <si>
    <t>2017-10-18T06:39:16-05:00</t>
  </si>
  <si>
    <t>rrivera_2017-10-18_06-40-16_-0500_Wed</t>
  </si>
  <si>
    <t>1-833c34a0aa6ffabb9ffbba15a19475ff</t>
  </si>
  <si>
    <t>43026.2779727546</t>
  </si>
  <si>
    <t>2017-10-18T06:40:16-05:00</t>
  </si>
  <si>
    <t>rrivera_2017-10-18_06-42-14_-0500_Wed</t>
  </si>
  <si>
    <t>1-241878312c03bae1a4ab96dba35a31a4</t>
  </si>
  <si>
    <t>Remplase wiper seals wiper seal housing and wiper seals  orings on allpods</t>
  </si>
  <si>
    <t>43026.2793360185</t>
  </si>
  <si>
    <t>2017-10-18T06:42:14-05:00</t>
  </si>
  <si>
    <t>rrivera_2017-10-25_15-05-44_-0500_Wed</t>
  </si>
  <si>
    <t>1-23ed70d9b66fbe9cb58f17d8560c964d</t>
  </si>
  <si>
    <t>43033.6289853009</t>
  </si>
  <si>
    <t>2017-10-25T15:05:44-05:00</t>
  </si>
  <si>
    <t>rrivera_2017-10-25_15-06-40_-0500_Wed</t>
  </si>
  <si>
    <t>1-83ab732b8029bd528ac483e9438ab456</t>
  </si>
  <si>
    <t>Replaced wiper seals</t>
  </si>
  <si>
    <t>43033.6296333681</t>
  </si>
  <si>
    <t>2017-10-25T15:06:40-05:00</t>
  </si>
  <si>
    <t>rrivera_2017-10-25_15-07-32_-0500_Wed</t>
  </si>
  <si>
    <t>1-c8ae5a28c977549e003067bb09c43a30</t>
  </si>
  <si>
    <t>43033.630237581</t>
  </si>
  <si>
    <t>2017-10-25T15:07:32-05:00</t>
  </si>
  <si>
    <t>rrivera_2017-10-25_15-08-14_-0500_Wed</t>
  </si>
  <si>
    <t>1-54a55e283faaf4c7a0a5042303d9a65c</t>
  </si>
  <si>
    <t>43033.6307211111</t>
  </si>
  <si>
    <t>2017-10-25T15:08:14-05:00</t>
  </si>
  <si>
    <t>rrivera_2017-10-25_15-08-47_-0500_Wed</t>
  </si>
  <si>
    <t>1-1a68e1f311ce4229f389cb9461c92eba</t>
  </si>
  <si>
    <t>43033.6311084144</t>
  </si>
  <si>
    <t>2017-10-25T15:08:47-05:00</t>
  </si>
  <si>
    <t>rrivera_2017-10-25_15-09-39_-0500_Wed</t>
  </si>
  <si>
    <t>1-66f11a52c3601b96a57291e2a9819478</t>
  </si>
  <si>
    <t>43033.6317045486</t>
  </si>
  <si>
    <t>2017-10-25T15:09:39-05:00</t>
  </si>
  <si>
    <t>rrivera_2017-10-25_15-10-19_-0500_Wed</t>
  </si>
  <si>
    <t>1-29eae544e2731305c36a057d25d6506e</t>
  </si>
  <si>
    <t>43033.6321740046</t>
  </si>
  <si>
    <t>2017-10-25T15:10:19-05:00</t>
  </si>
  <si>
    <t>rrivera_2017-11-07_06-21-09_-0700_Tue</t>
  </si>
  <si>
    <t>1-fc36b3f45f8ee8d21271095efb95218c</t>
  </si>
  <si>
    <t>2017-11-01T07:30:00-06:00</t>
  </si>
  <si>
    <t>316947650</t>
  </si>
  <si>
    <t>12588792</t>
  </si>
  <si>
    <t>Remplase una llanta</t>
  </si>
  <si>
    <t>43046.2646879977</t>
  </si>
  <si>
    <t>2017-11-07T06:21:09-07:00</t>
  </si>
  <si>
    <t>rrivera_2017-11-07_06-28-11_-0700_Tue</t>
  </si>
  <si>
    <t>2-8aa670e2f581c85f28fd85d13d88dac3</t>
  </si>
  <si>
    <t>Remplase un foco ycomponer alamvres</t>
  </si>
  <si>
    <t>43046.2695759491</t>
  </si>
  <si>
    <t>2017-11-07T06:28:11-07:00</t>
  </si>
  <si>
    <t>rrivera_2017-11-07_06-31-05_-0700_Tue</t>
  </si>
  <si>
    <t>1-39976689ce60e029a699119e22d4c4cc</t>
  </si>
  <si>
    <t>2017-11-01T09:30:00-06:00</t>
  </si>
  <si>
    <t>Remplase una volsa de aire</t>
  </si>
  <si>
    <t>43046.2715918519</t>
  </si>
  <si>
    <t>2017-11-07T06:31:05-07:00</t>
  </si>
  <si>
    <t>rrivera_2017-11-07_06-32-50_-0700_Tue</t>
  </si>
  <si>
    <t>1-8f8040888aa2ae051d70db0eeab62e18</t>
  </si>
  <si>
    <t>316949255</t>
  </si>
  <si>
    <t>Remplasar dot teip</t>
  </si>
  <si>
    <t>43046.2728121991</t>
  </si>
  <si>
    <t>2017-11-07T06:32:50-07:00</t>
  </si>
  <si>
    <t>rrivera_2017-11-07_06-34-13_-0700_Tue</t>
  </si>
  <si>
    <t>1-58b7b56422c9f2e8159f4147afeba3b1</t>
  </si>
  <si>
    <t>2017-11-01T12:30:00-06:00</t>
  </si>
  <si>
    <t>Dot critico inspecsion</t>
  </si>
  <si>
    <t>43046.273762963</t>
  </si>
  <si>
    <t>2017-11-07T06:34:13-07:00</t>
  </si>
  <si>
    <t>rrivera_2017-11-07_06-35-42_-0700_Tue</t>
  </si>
  <si>
    <t>1-5b62f2df00974417cf6b06011b99ac0d</t>
  </si>
  <si>
    <t>2017-11-01T13:30:00-06:00</t>
  </si>
  <si>
    <t>Don Go6Apm</t>
  </si>
  <si>
    <t>43046.2748001389</t>
  </si>
  <si>
    <t>2017-11-07T06:35:42-07:00</t>
  </si>
  <si>
    <t>rrivera_2017-11-07_06-37-06_-0700_Tue</t>
  </si>
  <si>
    <t>3-6556752c9951efc2f9fb258de81470c1</t>
  </si>
  <si>
    <t>43046.2757748148</t>
  </si>
  <si>
    <t>2017-11-07T06:37:06-07:00</t>
  </si>
  <si>
    <t>rrivera_2017-11-07_06-42-12_-0700_Tue</t>
  </si>
  <si>
    <t>1-b91f4afc06790de8dce49c3f8bc9a5c8</t>
  </si>
  <si>
    <t>316810722</t>
  </si>
  <si>
    <t>11381481</t>
  </si>
  <si>
    <t>Pid nol perfom Go6pm inspection</t>
  </si>
  <si>
    <t>43046.2793085417</t>
  </si>
  <si>
    <t>2017-11-07T06:42:12-07:00</t>
  </si>
  <si>
    <t>rrivera_2017-11-07_06-44-37_-0700_Tue</t>
  </si>
  <si>
    <t>3-6c0350db11c1871fd3c84630f0807bdc</t>
  </si>
  <si>
    <t>316953879</t>
  </si>
  <si>
    <t>Perfomc15pminspection</t>
  </si>
  <si>
    <t>43046.2809848611</t>
  </si>
  <si>
    <t>2017-11-07T06:44:37-07:00</t>
  </si>
  <si>
    <t>rrivera_2017-11-07_06-46-06_-0700_Tue</t>
  </si>
  <si>
    <t>1-b49fb1fcca78145d4f169dbfd2c850f8</t>
  </si>
  <si>
    <t>2017-11-02T13:30:00-06:00</t>
  </si>
  <si>
    <t>Rpl dot teip</t>
  </si>
  <si>
    <t>43046.2820234144</t>
  </si>
  <si>
    <t>2017-11-07T06:46:06-07:00</t>
  </si>
  <si>
    <t>rrivera_2017-11-07_06-47-21_-0700_Tue</t>
  </si>
  <si>
    <t>1-dd7a13487648a11dbf88fa7c9d1e3ceb</t>
  </si>
  <si>
    <t>316957050</t>
  </si>
  <si>
    <t>11017035</t>
  </si>
  <si>
    <t>Fix lighton traila</t>
  </si>
  <si>
    <t>43046.2828840625</t>
  </si>
  <si>
    <t>2017-11-07T06:47:21-07:00</t>
  </si>
  <si>
    <t>rrivera_2017-11-07_06-49-08_-0700_Tue</t>
  </si>
  <si>
    <t>1-ed31184dced8e02654f50e807fef675e</t>
  </si>
  <si>
    <t>2017-11-03T12:30:00-06:00</t>
  </si>
  <si>
    <t>314731530</t>
  </si>
  <si>
    <t>Perform Gol pm inspecsion</t>
  </si>
  <si>
    <t>43046.2841291898</t>
  </si>
  <si>
    <t>2017-11-07T06:49:08-07:00</t>
  </si>
  <si>
    <t>rrivera_2017-11-07_06-50-53_-0700_Tue</t>
  </si>
  <si>
    <t>1-07d555e17c5f40f9602fee9789605310</t>
  </si>
  <si>
    <t>316957049</t>
  </si>
  <si>
    <t>Remplase wheel seal and clin brakes</t>
  </si>
  <si>
    <t>43046.2853469444</t>
  </si>
  <si>
    <t>2017-11-07T06:50:53-07:00</t>
  </si>
  <si>
    <t>rrivera_2017-11-07_06-53-08_-0700_Tue</t>
  </si>
  <si>
    <t>2-805a682d6f9f16ec8fefc9d2f4216cd1</t>
  </si>
  <si>
    <t>316957919</t>
  </si>
  <si>
    <t>43046.2869047801</t>
  </si>
  <si>
    <t>2017-11-07T06:53:08-07:00</t>
  </si>
  <si>
    <t>rrivera_2017-11-07_06-55-26_-0700_Tue</t>
  </si>
  <si>
    <t>1-9cb70a7fc0d44a4e566387ad1eec8e41</t>
  </si>
  <si>
    <t>2017-11-04T11:30:00-06:00</t>
  </si>
  <si>
    <t>316666019</t>
  </si>
  <si>
    <t>Perfom s7 6 L pminspection</t>
  </si>
  <si>
    <t>43046.2885051042</t>
  </si>
  <si>
    <t>2017-11-07T06:55:26-07:00</t>
  </si>
  <si>
    <t>rrivera_2017-11-07_06-57-05_-0700_Tue</t>
  </si>
  <si>
    <t>1-9b64798de2ac7274ae22528faa0915c3</t>
  </si>
  <si>
    <t>12547592</t>
  </si>
  <si>
    <t>Perfom Go6 pm inspection</t>
  </si>
  <si>
    <t>43046.2896490278</t>
  </si>
  <si>
    <t>2017-11-07T06:57:05-07:00</t>
  </si>
  <si>
    <t>rrivera_2017-11-07_06-59-04_-0700_Tue</t>
  </si>
  <si>
    <t>5-c9cc7e8b5133b207f9a68c06db5d69bb</t>
  </si>
  <si>
    <t>Fix light on traila</t>
  </si>
  <si>
    <t>43046.291018669</t>
  </si>
  <si>
    <t>2017-11-07T06:59:04-07:00</t>
  </si>
  <si>
    <t>rrivera_2017-11-07_07-01-38_-0700_Tue</t>
  </si>
  <si>
    <t>1-5543a1a1e068089bad568133070a2960</t>
  </si>
  <si>
    <t>314670586</t>
  </si>
  <si>
    <t>Dot anual inspection</t>
  </si>
  <si>
    <t>43046.2928085764</t>
  </si>
  <si>
    <t>2017-11-07T07:01:38-07:00</t>
  </si>
  <si>
    <t>rrivera_2017-11-07_07-02-59_-0700_Tue</t>
  </si>
  <si>
    <t>1-0bf7d8fc75ae5084b4f044cc9083cce9</t>
  </si>
  <si>
    <t>2017-11-05T12:30:00-07:00</t>
  </si>
  <si>
    <t>PerformGol pm inspecsion</t>
  </si>
  <si>
    <t>43046.2937460301</t>
  </si>
  <si>
    <t>2017-11-07T07:02:59-07:00</t>
  </si>
  <si>
    <t>rrivera_2017-11-07_07-04-22_-0700_Tue</t>
  </si>
  <si>
    <t>1-7392903cb7af2225a1761792f4dcc6b5</t>
  </si>
  <si>
    <t>316755213</t>
  </si>
  <si>
    <t>12051677</t>
  </si>
  <si>
    <t>Perform dot anual inspection</t>
  </si>
  <si>
    <t>43046.294708287</t>
  </si>
  <si>
    <t>2017-11-07T07:04:22-07:00</t>
  </si>
  <si>
    <t>rrivera_2017-11-07_07-06-05_-0700_Tue</t>
  </si>
  <si>
    <t>1-27f83d99ab1422d0008ff1a7cf783cf9</t>
  </si>
  <si>
    <t>Clin shop</t>
  </si>
  <si>
    <t>43046.2959005903</t>
  </si>
  <si>
    <t>2017-11-07T07:06:05-07:00</t>
  </si>
  <si>
    <t>rrivera_2017-11-07_07-08-27_-0700_Tue</t>
  </si>
  <si>
    <t>1-8ad7d811ca6cbc3bad48d71fc641b03a</t>
  </si>
  <si>
    <t>316856610</t>
  </si>
  <si>
    <t>Perform s47 pm inspection</t>
  </si>
  <si>
    <t>43046.2975402778</t>
  </si>
  <si>
    <t>2017-11-07T07:08:27-07:00</t>
  </si>
  <si>
    <t>rrivera_2017-11-08_00-00-26_-0700_Wed</t>
  </si>
  <si>
    <t>1-0bd099c8631872ffc594befbb927858c</t>
  </si>
  <si>
    <t>2017-11-07T07:30:00-07:00</t>
  </si>
  <si>
    <t>316973817</t>
  </si>
  <si>
    <t>12583171</t>
  </si>
  <si>
    <t>Dot critical insp tractor</t>
  </si>
  <si>
    <t>43047.0003118519</t>
  </si>
  <si>
    <t>2017-11-08T00:00:26-07:00</t>
  </si>
  <si>
    <t>rrivera_2017-11-08_00-01-32_-0700_Wed</t>
  </si>
  <si>
    <t>1-f43402991aa7a516d739cc29d09fa696</t>
  </si>
  <si>
    <t>316973818</t>
  </si>
  <si>
    <t>Dot critical insp trailer pump</t>
  </si>
  <si>
    <t>43047.0010745718</t>
  </si>
  <si>
    <t>2017-11-08T00:01:32-07:00</t>
  </si>
  <si>
    <t>rrivera_2017-11-08_00-02-24_-0700_Wed</t>
  </si>
  <si>
    <t>1-493a307f35216eca61175342b07bed39</t>
  </si>
  <si>
    <t>316961318</t>
  </si>
  <si>
    <t>43047.001673588</t>
  </si>
  <si>
    <t>2017-11-08T00:02:24-07:00</t>
  </si>
  <si>
    <t>rrivera_2017-11-08_00-03-16_-0700_Wed</t>
  </si>
  <si>
    <t>1-ed969c924fd8353c49ee52fb69c93d37</t>
  </si>
  <si>
    <t>316961321</t>
  </si>
  <si>
    <t>Fixed light</t>
  </si>
  <si>
    <t>43047.0022723148</t>
  </si>
  <si>
    <t>2017-11-08T00:03:16-07:00</t>
  </si>
  <si>
    <t>rrivera_2017-11-08_00-04-17_-0700_Wed</t>
  </si>
  <si>
    <t>1-e0044885d85159dbd9cb996fa2c3f1e2</t>
  </si>
  <si>
    <t>2017-11-07T13:30:00-07:00</t>
  </si>
  <si>
    <t>316974951</t>
  </si>
  <si>
    <t>Fixed abs light</t>
  </si>
  <si>
    <t>43047.0029812616</t>
  </si>
  <si>
    <t>2017-11-08T00:04:17-07:00</t>
  </si>
  <si>
    <t>rrivera_2017-11-08_00-05-40_-0700_Wed</t>
  </si>
  <si>
    <t>2-7f92cd02014affa0ae1c51e570795be1</t>
  </si>
  <si>
    <t>316874952</t>
  </si>
  <si>
    <t>Replaced bad relector</t>
  </si>
  <si>
    <t>43047.0039432292</t>
  </si>
  <si>
    <t>2017-11-08T00:05:40-07:00</t>
  </si>
  <si>
    <t>rrivera_2017-11-08_00-07-02_-0700_Wed</t>
  </si>
  <si>
    <t>1-8be6a3b75905a78cec6cc7ff293e9473</t>
  </si>
  <si>
    <t>43047.0048854051</t>
  </si>
  <si>
    <t>2017-11-08T00:07:02-07:00</t>
  </si>
  <si>
    <t>rrivera_2017-11-08_00-07-54_-0700_Wed</t>
  </si>
  <si>
    <t>1-72376c3cf47bec6521e48f8795f5c4ac</t>
  </si>
  <si>
    <t>316974955</t>
  </si>
  <si>
    <t>Fixed water engine for windshield wipers</t>
  </si>
  <si>
    <t>43047.0054966898</t>
  </si>
  <si>
    <t>2017-11-08T00:07:54-07:00</t>
  </si>
  <si>
    <t>rrivera_2017-11-12_01-01-09_-0700_Sun</t>
  </si>
  <si>
    <t>1-14babb8a2f49ca2f8e552bd8655c1add</t>
  </si>
  <si>
    <t>Perform S76pm inspection</t>
  </si>
  <si>
    <t>43051.0424696412</t>
  </si>
  <si>
    <t>2017-11-12T01:01:09-07:00</t>
  </si>
  <si>
    <t>rrivera_2017-11-12_01-03-55_-0700_Sun</t>
  </si>
  <si>
    <t>1-80797a4a62062263a34689bd17ab91cd</t>
  </si>
  <si>
    <t>Perform G35 pm inspection</t>
  </si>
  <si>
    <t>43051.044387662</t>
  </si>
  <si>
    <t>2017-11-12T01:03:55-07:00</t>
  </si>
  <si>
    <t>rrivera_2017-11-12_01-06-13_-0700_Sun</t>
  </si>
  <si>
    <t>1-b1a920a5c5d2443cc95488a479dbddd3</t>
  </si>
  <si>
    <t>314786134</t>
  </si>
  <si>
    <t>43051.0459879167</t>
  </si>
  <si>
    <t>2017-11-12T01:06:13-07:00</t>
  </si>
  <si>
    <t>rrivera_2017-11-12_01-07-45_-0700_Sun</t>
  </si>
  <si>
    <t>1-b1b0f20bfeb8fd7e4150b88ec38490f6</t>
  </si>
  <si>
    <t>316981865</t>
  </si>
  <si>
    <t>REPLACED DOT TAPE</t>
  </si>
  <si>
    <t>43051.0470502778</t>
  </si>
  <si>
    <t>2017-11-12T01:07:45-07:00</t>
  </si>
  <si>
    <t>rriverajr_2017-10-04_11-37-40_-0500_Wed</t>
  </si>
  <si>
    <t>1-328006ff221aea352c8ac9218bb22919</t>
  </si>
  <si>
    <t>rriverajr</t>
  </si>
  <si>
    <t>Fluid end swap</t>
  </si>
  <si>
    <t>43012.484500081</t>
  </si>
  <si>
    <t>2017-10-04T11:37:40-05:00</t>
  </si>
  <si>
    <t>rriverajr_2017-10-04_11-38-45_-0500_Wed</t>
  </si>
  <si>
    <t>1-4d85117d976ec01bf5a802acfaa28b79</t>
  </si>
  <si>
    <t>43012.4852484838</t>
  </si>
  <si>
    <t>2017-10-04T11:38:45-05:00</t>
  </si>
  <si>
    <t>rriverajr_2017-10-04_11-39-35_-0500_Wed</t>
  </si>
  <si>
    <t>1-6ae1800ed976070d4c5eeb786c689ba8</t>
  </si>
  <si>
    <t>43012.4858221991</t>
  </si>
  <si>
    <t>2017-10-04T11:39:35-05:00</t>
  </si>
  <si>
    <t>rriverajr_2017-10-18_06-31-36_-0500_Wed</t>
  </si>
  <si>
    <t>1-569383ea9215cb76bef8afa3d6a311d3</t>
  </si>
  <si>
    <t>43026.2719479745</t>
  </si>
  <si>
    <t>2017-10-18T06:31:36-05:00</t>
  </si>
  <si>
    <t>rriverajr_2017-10-18_06-32-24_-0500_Wed</t>
  </si>
  <si>
    <t>1-8bb9706637f23730ee57b738d23d7337</t>
  </si>
  <si>
    <t>Wiper seals pod 2</t>
  </si>
  <si>
    <t>43026.272500787</t>
  </si>
  <si>
    <t>2017-10-18T06:32:24-05:00</t>
  </si>
  <si>
    <t>rriverajr_2017-10-18_06-33-36_-0500_Wed</t>
  </si>
  <si>
    <t>1-f6519120acce7206d62533fca5d2d6f8</t>
  </si>
  <si>
    <t>Added grease gauge clean shop and made plungers</t>
  </si>
  <si>
    <t>43026.2733375231</t>
  </si>
  <si>
    <t>2017-10-18T06:33:36-05:00</t>
  </si>
  <si>
    <t>rriverajr_2017-10-18_06-34-36_-0500_Wed</t>
  </si>
  <si>
    <t>1-1ee6d84fc59188a9cba87410e86e6890</t>
  </si>
  <si>
    <t>43026.2740345833</t>
  </si>
  <si>
    <t>2017-10-18T06:34:36-05:00</t>
  </si>
  <si>
    <t>rriverajr_2017-10-18_06-35-10_-0500_Wed</t>
  </si>
  <si>
    <t>1-897f9d022812d9a25fa208306575cc43</t>
  </si>
  <si>
    <t>43026.2744212963</t>
  </si>
  <si>
    <t>2017-10-18T06:35:10-05:00</t>
  </si>
  <si>
    <t>rriverajr_2017-10-18_06-36-02_-0500_Wed</t>
  </si>
  <si>
    <t>1-576723cfe46fb45742c128f206bae549</t>
  </si>
  <si>
    <t>Full bpm clean shop made valves</t>
  </si>
  <si>
    <t>43026.2750303935</t>
  </si>
  <si>
    <t>2017-10-18T06:36:02-05:00</t>
  </si>
  <si>
    <t>rriverajr_2017-10-18_06-36-52_-0500_Wed</t>
  </si>
  <si>
    <t>1-ee78094cea2302a3fb8085c5c47d153d</t>
  </si>
  <si>
    <t>Replaced wiper seals and housing and orings</t>
  </si>
  <si>
    <t>43026.2756110648</t>
  </si>
  <si>
    <t>2017-10-18T06:36:52-05:00</t>
  </si>
  <si>
    <t>rriverajr_2017-10-25_06-25-30_-0500_Wed</t>
  </si>
  <si>
    <t>1-b243a9616395bd7e6f54229e4c12d65d</t>
  </si>
  <si>
    <t>43033.2677179514</t>
  </si>
  <si>
    <t>2017-10-25T06:25:30-05:00</t>
  </si>
  <si>
    <t>rriverajr_2017-10-25_06-26-10_-0500_Wed</t>
  </si>
  <si>
    <t>1-2a5d542314f9474510f8071527893e28</t>
  </si>
  <si>
    <t>43033.2681737269</t>
  </si>
  <si>
    <t>rriverajr_2017-10-25_06-26-48_-0500_Wed</t>
  </si>
  <si>
    <t>1-a584efea7c351fc3449baafae8f39e61</t>
  </si>
  <si>
    <t>43033.2686203009</t>
  </si>
  <si>
    <t>2017-10-25T06:26:48-05:00</t>
  </si>
  <si>
    <t>rriverajr_2017-10-25_06-27-20_-0500_Wed</t>
  </si>
  <si>
    <t>1-ac527a191a4a8277d50a2273f7618095</t>
  </si>
  <si>
    <t>43033.2689893403</t>
  </si>
  <si>
    <t>2017-10-25T06:27:20-05:00</t>
  </si>
  <si>
    <t>rriverajr_2017-10-25_06-28-01_-0500_Wed</t>
  </si>
  <si>
    <t>2-fa35a53f3cc4ba2f377d9984fb211134</t>
  </si>
  <si>
    <t>43033.2694664815</t>
  </si>
  <si>
    <t>2017-10-25T06:28:01-05:00</t>
  </si>
  <si>
    <t>rriverajr_2017-10-25_06-28-56_-0500_Wed</t>
  </si>
  <si>
    <t>1-cdcb432edfc2834cdb362c71ccd516a6</t>
  </si>
  <si>
    <t>43033.2701002546</t>
  </si>
  <si>
    <t>2017-10-25T06:28:56-05:00</t>
  </si>
  <si>
    <t>rriverajr_2017-10-25_06-29-42_-0500_Wed</t>
  </si>
  <si>
    <t>1-2564c0502c52ab99ad77470004dbbcd7</t>
  </si>
  <si>
    <t>43033.2706261921</t>
  </si>
  <si>
    <t>2017-10-25T06:29:42-05:00</t>
  </si>
  <si>
    <t>rriverajr_2017-11-05_14-16-08_-0700_Sun</t>
  </si>
  <si>
    <t>1-84f6e28fe11bef7b3f21569cbdf07f8b</t>
  </si>
  <si>
    <t>315914270</t>
  </si>
  <si>
    <t>43044.594540625</t>
  </si>
  <si>
    <t>2017-11-05T14:16:08-07:00</t>
  </si>
  <si>
    <t>rriverajr_2017-11-05_14-17-28_-0700_Sun</t>
  </si>
  <si>
    <t>1-227320fd4227a54cb28d6b04df2809c3</t>
  </si>
  <si>
    <t>2017-11-04T09:30:00-06:00</t>
  </si>
  <si>
    <t>Fix wheel seal and clean breaks</t>
  </si>
  <si>
    <t>43044.5954637153</t>
  </si>
  <si>
    <t>2017-11-05T14:17:28-07:00</t>
  </si>
  <si>
    <t>rriverajr_2017-11-05_14-18-21_-0700_Sun</t>
  </si>
  <si>
    <t>3-585ca1e089e1ca5adcc1312eae48849b</t>
  </si>
  <si>
    <t>Perform go6 pm inspection 
Also the extra hour for the time change</t>
  </si>
  <si>
    <t>43044.596078912</t>
  </si>
  <si>
    <t>2017-11-05T14:18:21-07:00</t>
  </si>
  <si>
    <t>rriverajr_2017-11-05_14-19-33_-0700_Sun</t>
  </si>
  <si>
    <t>1-12415c59f5cbab48a7fab4eed6978712</t>
  </si>
  <si>
    <t>Fixed light on trailer</t>
  </si>
  <si>
    <t>43044.5969139236</t>
  </si>
  <si>
    <t>2017-11-05T14:19:33-07:00</t>
  </si>
  <si>
    <t>rriverajr_2017-11-05_14-21-30_-0700_Sun</t>
  </si>
  <si>
    <t>1-76857ccd77f89206346e5cd644380c54</t>
  </si>
  <si>
    <t>Perform c15 pm inspection</t>
  </si>
  <si>
    <t>43044.5982695833</t>
  </si>
  <si>
    <t>2017-11-05T14:21:30-07:00</t>
  </si>
  <si>
    <t>rriverajr_2017-11-05_14-22-45_-0700_Sun</t>
  </si>
  <si>
    <t>1-19165de18c62f6646e9042cb872545c6</t>
  </si>
  <si>
    <t>Perform g01 pm inspection</t>
  </si>
  <si>
    <t>43044.5991374537</t>
  </si>
  <si>
    <t>2017-11-05T14:22:45-07:00</t>
  </si>
  <si>
    <t>rriverajr_2017-11-05_14-24-31_-0700_Sun</t>
  </si>
  <si>
    <t>1-b293c5487ebb61a858d220a27ecf05ef</t>
  </si>
  <si>
    <t>Perform go6 inspection</t>
  </si>
  <si>
    <t>43044.6003606134</t>
  </si>
  <si>
    <t>2017-11-05T14:24:31-07:00</t>
  </si>
  <si>
    <t>rriverajr_2017-11-05_14-28-55_-0700_Sun</t>
  </si>
  <si>
    <t>1-76b771bf5579c4dc7a2c0b13eab4f332</t>
  </si>
  <si>
    <t>316957048</t>
  </si>
  <si>
    <t>Replaced wheel seal and clean brakes</t>
  </si>
  <si>
    <t>43044.603421794</t>
  </si>
  <si>
    <t>2017-11-05T14:28:55-07:00</t>
  </si>
  <si>
    <t>rriverajr_2017-11-05_14-30-18_-0700_Sun</t>
  </si>
  <si>
    <t>1-0c552cf8bdef8ada354b6c5469b9fbda</t>
  </si>
  <si>
    <t>2017-11-02T14:30:00-06:00</t>
  </si>
  <si>
    <t>43044.604381331</t>
  </si>
  <si>
    <t>2017-11-05T14:30:18-07:00</t>
  </si>
  <si>
    <t>rriverajr_2017-11-05_14-31-13_-0700_Sun</t>
  </si>
  <si>
    <t>1-2e2b19d2d337b864ddab18087417df2c</t>
  </si>
  <si>
    <t>2017-11-02T15:30:00-06:00</t>
  </si>
  <si>
    <t>43044.6050124306</t>
  </si>
  <si>
    <t>2017-11-05T14:31:13-07:00</t>
  </si>
  <si>
    <t>rriverajr_2017-11-05_14-32-32_-0700_Sun</t>
  </si>
  <si>
    <t>1-41b727d8991748718f1c74d040298713</t>
  </si>
  <si>
    <t>2017-11-02T16:30:00-06:00</t>
  </si>
  <si>
    <t>314670596</t>
  </si>
  <si>
    <t>43044.6059355787</t>
  </si>
  <si>
    <t>2017-11-05T14:32:32-07:00</t>
  </si>
  <si>
    <t>rriverajr_2017-11-05_14-34-33_-0700_Sun</t>
  </si>
  <si>
    <t>1-94bed3745a6de2e0a361ebd99594a801</t>
  </si>
  <si>
    <t>316953469</t>
  </si>
  <si>
    <t>Retorque tires</t>
  </si>
  <si>
    <t>43044.6073354861</t>
  </si>
  <si>
    <t>2017-11-05T14:34:33-07:00</t>
  </si>
  <si>
    <t>rriverajr_2017-11-05_14-35-59_-0700_Sun</t>
  </si>
  <si>
    <t>1-06c1e07a3338ff7aa2a87cb9a38ae99c</t>
  </si>
  <si>
    <t>43044.6083331713</t>
  </si>
  <si>
    <t>2017-11-05T14:35:59-07:00</t>
  </si>
  <si>
    <t>rriverajr_2017-11-05_14-36-57_-0700_Sun</t>
  </si>
  <si>
    <t>1-6af7b14489acfcaafb8860991eee7793</t>
  </si>
  <si>
    <t>Replaced truck trailer reflector</t>
  </si>
  <si>
    <t>43044.6089987384</t>
  </si>
  <si>
    <t>2017-11-05T14:36:57-07:00</t>
  </si>
  <si>
    <t>rriverajr_2017-11-05_14-38-58_-0700_Sun</t>
  </si>
  <si>
    <t>1-c9268850b487ea646050b9800d415182</t>
  </si>
  <si>
    <t>316949252</t>
  </si>
  <si>
    <t>Change trailer lights</t>
  </si>
  <si>
    <t>43044.6104034375</t>
  </si>
  <si>
    <t>2017-11-05T14:38:58-07:00</t>
  </si>
  <si>
    <t>rriverajr_2017-11-05_14-40-07_-0700_Sun</t>
  </si>
  <si>
    <t>1-d966ff02ec0ffeac79771f6b54389e98</t>
  </si>
  <si>
    <t>Perform s54lpm inspection</t>
  </si>
  <si>
    <t>43044.6111939583</t>
  </si>
  <si>
    <t>2017-11-05T14:40:07-07:00</t>
  </si>
  <si>
    <t>rriverajr_2017-11-05_14-42-22_-0700_Sun</t>
  </si>
  <si>
    <t>1-e1114f03c98544da0f4bc65935658748</t>
  </si>
  <si>
    <t>Perform s54b pm inspection</t>
  </si>
  <si>
    <t>43044.6127566088</t>
  </si>
  <si>
    <t>2017-11-05T14:42:22-07:00</t>
  </si>
  <si>
    <t>rriverajr_2017-11-07_06-04-38_-0700_Tue</t>
  </si>
  <si>
    <t>1-114e29270c9d592885dac793656cda65</t>
  </si>
  <si>
    <t>43046.2532255208</t>
  </si>
  <si>
    <t>2017-11-07T06:04:38-07:00</t>
  </si>
  <si>
    <t>rriverajr_2017-11-07_06-09-11_-0700_Tue</t>
  </si>
  <si>
    <t>1-7b5c58f65fabbfee6d499341a884f080</t>
  </si>
  <si>
    <t>316920355</t>
  </si>
  <si>
    <t>Perform s76lpm inspection</t>
  </si>
  <si>
    <t>43046.2563777083</t>
  </si>
  <si>
    <t>2017-11-07T06:09:11-07:00</t>
  </si>
  <si>
    <t>rriverajr_2017-11-07_06-14-46_-0700_Tue</t>
  </si>
  <si>
    <t>1-4ddb92f47a05fb68f281ff6bfcc3f0ee</t>
  </si>
  <si>
    <t>316875249</t>
  </si>
  <si>
    <t>12114260</t>
  </si>
  <si>
    <t>43046.2602639236</t>
  </si>
  <si>
    <t>2017-11-07T06:14:46-07:00</t>
  </si>
  <si>
    <t>rriverajr_2017-11-07_06-32-02_-0700_Tue</t>
  </si>
  <si>
    <t>2-cee7812dfde277d773378c230a1e06c9</t>
  </si>
  <si>
    <t>Perform s47 pm inspection change oil filter and fuel filters</t>
  </si>
  <si>
    <t>43046.2722487732</t>
  </si>
  <si>
    <t>2017-11-07T06:32:02-07:00</t>
  </si>
  <si>
    <t>rriverajr_2017-11-07_21-49-04_-0700_Tue</t>
  </si>
  <si>
    <t>1-ebcda9a3b6fe8f8eabbf75f4304ebc3e</t>
  </si>
  <si>
    <t>Dot critical tractor</t>
  </si>
  <si>
    <t>43046.9090807407</t>
  </si>
  <si>
    <t>2017-11-07T21:49:04-07:00</t>
  </si>
  <si>
    <t>rriverajr_2017-11-07_21-49-46_-0700_Tue</t>
  </si>
  <si>
    <t>1-ee336c0d7b297b450038eb1474fe327a</t>
  </si>
  <si>
    <t>Dot critical trialer</t>
  </si>
  <si>
    <t>43046.909565</t>
  </si>
  <si>
    <t>2017-11-07T21:49:46-07:00</t>
  </si>
  <si>
    <t>rriverajr_2017-11-07_21-50-29_-0700_Tue</t>
  </si>
  <si>
    <t>1-2a06d389a55608592d96d3b7dce75dc3</t>
  </si>
  <si>
    <t>43046.9100653588</t>
  </si>
  <si>
    <t>2017-11-07T21:50:29-07:00</t>
  </si>
  <si>
    <t>rriverajr_2017-11-07_21-51-45_-0700_Tue</t>
  </si>
  <si>
    <t>1-9af98a950146b887ca66c71cac81ef46</t>
  </si>
  <si>
    <t>43046.9109381597</t>
  </si>
  <si>
    <t>2017-11-07T21:51:45-07:00</t>
  </si>
  <si>
    <t>rriverajr_2017-11-07_21-53-01_-0700_Tue</t>
  </si>
  <si>
    <t>1-db9ec4dfe1a2b61973e291d90e2bab05</t>
  </si>
  <si>
    <t>43046.9118221528</t>
  </si>
  <si>
    <t>2017-11-07T21:53:01-07:00</t>
  </si>
  <si>
    <t>rriverajr_2017-11-07_21-54-02_-0700_Tue</t>
  </si>
  <si>
    <t>1-f2a1ea67135b2887136b39b483e57787</t>
  </si>
  <si>
    <t>316974952</t>
  </si>
  <si>
    <t>Round reflector replaced</t>
  </si>
  <si>
    <t>43046.9125305787</t>
  </si>
  <si>
    <t>2017-11-07T21:54:02-07:00</t>
  </si>
  <si>
    <t>rriverajr_2017-11-07_21-54-50_-0700_Tue</t>
  </si>
  <si>
    <t>1-daab305b98e55045a11851221e6c0572</t>
  </si>
  <si>
    <t>43046.9130851736</t>
  </si>
  <si>
    <t>2017-11-07T21:54:50-07:00</t>
  </si>
  <si>
    <t>rriverajr_2017-11-07_21-55-50_-0700_Tue</t>
  </si>
  <si>
    <t>1-829206821dd66d9103706cb89e1bda12</t>
  </si>
  <si>
    <t>Fixed water pump for windshield</t>
  </si>
  <si>
    <t>43046.9137806713</t>
  </si>
  <si>
    <t>2017-11-07T21:55:50-07:00</t>
  </si>
  <si>
    <t>rriverajr_2017-11-12_00-30-04_-0700_Sun</t>
  </si>
  <si>
    <t>1-3e64552b4a55af97200e1a5c86b4b4ce</t>
  </si>
  <si>
    <t>43051.020882338</t>
  </si>
  <si>
    <t>2017-11-12T00:30:04-07:00</t>
  </si>
  <si>
    <t>rriverajr_2017-11-12_00-31-16_-0700_Sun</t>
  </si>
  <si>
    <t>1-386f3ee4d5a3f37137a0ab1ca146d675</t>
  </si>
  <si>
    <t>2017-11-10T13:30:00-07:00</t>
  </si>
  <si>
    <t>316989079</t>
  </si>
  <si>
    <t>Transmission repair clutch adjustment</t>
  </si>
  <si>
    <t>43051.0217145486</t>
  </si>
  <si>
    <t>2017-11-12T00:31:16-07:00</t>
  </si>
  <si>
    <t>rriverajr_2017-11-12_00-32-44_-0700_Sun</t>
  </si>
  <si>
    <t>1-9c3816ecacaf492258282b36d7262c50</t>
  </si>
  <si>
    <t>2017-11-10T15:30:00-07:00</t>
  </si>
  <si>
    <t>316989080</t>
  </si>
  <si>
    <t>Air system repair ASO</t>
  </si>
  <si>
    <t>43051.0227331134</t>
  </si>
  <si>
    <t>2017-11-12T00:32:44-07:00</t>
  </si>
  <si>
    <t>rriverajr_2017-11-12_00-34-24_-0700_Sun</t>
  </si>
  <si>
    <t>1-a36d9fa2c0afa5bcd79b736c3c5761d4</t>
  </si>
  <si>
    <t>2017-11-10T17:00:00-07:00</t>
  </si>
  <si>
    <t>316981076</t>
  </si>
  <si>
    <t>11697681</t>
  </si>
  <si>
    <t>43051.023900081</t>
  </si>
  <si>
    <t>2017-11-12T00:34:24-07:00</t>
  </si>
  <si>
    <t>rriverajr_2017-11-12_00-35-21_-0700_Sun</t>
  </si>
  <si>
    <t>1-c762b7b26b1ac3e3defa1c40e929c897</t>
  </si>
  <si>
    <t>316842300</t>
  </si>
  <si>
    <t>DOT ANNUAL INSPECTION</t>
  </si>
  <si>
    <t>43051.024553287</t>
  </si>
  <si>
    <t>2017-11-12T00:35:21-07:00</t>
  </si>
  <si>
    <t>rriverajr_2017-11-12_00-36-14_-0700_Sun</t>
  </si>
  <si>
    <t>1-48357621fcbde20134d2b1a3ab1e7434</t>
  </si>
  <si>
    <t>Perform g35 Pm inspection B</t>
  </si>
  <si>
    <t>43051.0251705787</t>
  </si>
  <si>
    <t>2017-11-12T00:36:14-07:00</t>
  </si>
  <si>
    <t>rriverajr_2017-11-12_00-37-42_-0700_Sun</t>
  </si>
  <si>
    <t>1-762838b9eda0fa2bfd9456c4f060cf2d</t>
  </si>
  <si>
    <t>Perform G06 Pm inspection</t>
  </si>
  <si>
    <t>43051.0261862269</t>
  </si>
  <si>
    <t>2017-11-12T00:37:42-07:00</t>
  </si>
  <si>
    <t>rriverajr_2017-11-12_00-38-34_-0700_Sun</t>
  </si>
  <si>
    <t>1-de741a52f891516e55a8906deece1598</t>
  </si>
  <si>
    <t>Replaced DOT tape</t>
  </si>
  <si>
    <t>43051.0267901505</t>
  </si>
  <si>
    <t>2017-11-12T00:38:34-07:00</t>
  </si>
  <si>
    <t>rriverajr_2017-11-12_00-39-53_-0700_Sun</t>
  </si>
  <si>
    <t>2-fd3b28bf558330024d8b832320d8823a</t>
  </si>
  <si>
    <t>PERFORM S76 PM INSPECTION C1</t>
  </si>
  <si>
    <t>43051.0277071875</t>
  </si>
  <si>
    <t>2017-11-12T00:39:53-07:00</t>
  </si>
  <si>
    <t>rsegura_2017-10-02_06-02-48_-0600_Mon</t>
  </si>
  <si>
    <t>2-0bfaf413ddd31404d0d3be3b629ea911</t>
  </si>
  <si>
    <t>rsegura</t>
  </si>
  <si>
    <t>Segura</t>
  </si>
  <si>
    <t>Roberto</t>
  </si>
  <si>
    <t>Segura, Roberto</t>
  </si>
  <si>
    <t>Air horn inop</t>
  </si>
  <si>
    <t>43010.2519444907</t>
  </si>
  <si>
    <t>2017-10-02T06:02:48-06:00</t>
  </si>
  <si>
    <t>rsegura_2017-10-02_06-03-56_-0600_Mon</t>
  </si>
  <si>
    <t>1-3d6a4b7e239ab2f199758ea7c329f426</t>
  </si>
  <si>
    <t>La valve 4 inop</t>
  </si>
  <si>
    <t>43010.2527411458</t>
  </si>
  <si>
    <t>2017-10-02T06:03:56-06:00</t>
  </si>
  <si>
    <t>rsegura_2017-10-02_15-38-15_-0600_Mon</t>
  </si>
  <si>
    <t>1-1c4c39a6fec59589def56d45af54c26e</t>
  </si>
  <si>
    <t>12180818</t>
  </si>
  <si>
    <t>Red light repair</t>
  </si>
  <si>
    <t>43010.6515656134</t>
  </si>
  <si>
    <t>2017-10-02T15:38:15-06:00</t>
  </si>
  <si>
    <t>rsegura_2017-10-02_15-39-05_-0600_Mon</t>
  </si>
  <si>
    <t>1-b6d9920f240721c9408930b27bf3509f</t>
  </si>
  <si>
    <t>316796837</t>
  </si>
  <si>
    <t>Fuel system change filters</t>
  </si>
  <si>
    <t>43010.6521484259</t>
  </si>
  <si>
    <t>2017-10-02T15:39:05-06:00</t>
  </si>
  <si>
    <t>rsegura_2017-10-02_15-39-46_-0600_Mon</t>
  </si>
  <si>
    <t>1-6b5047b0128f5a1627053c9a74b59658</t>
  </si>
  <si>
    <t>Hyd system hose guarding</t>
  </si>
  <si>
    <t>43010.6526255787</t>
  </si>
  <si>
    <t>2017-10-02T15:39:46-06:00</t>
  </si>
  <si>
    <t>rsegura_2017-10-03_17-50-08_-0600_Tue</t>
  </si>
  <si>
    <t>2-95402dddebb84c73bcfbaa76a22a8a2c</t>
  </si>
  <si>
    <t>2017-10-03T07:00:00-06:00</t>
  </si>
  <si>
    <t>43011.7431581134</t>
  </si>
  <si>
    <t>2017-10-03T17:50:08-06:00</t>
  </si>
  <si>
    <t>rsegura_2017-10-03_17-52-18_-0600_Tue</t>
  </si>
  <si>
    <t>1-11147af0d4731e448dd4ed2e002b2777</t>
  </si>
  <si>
    <t>Trans pressure gauge</t>
  </si>
  <si>
    <t>43011.7446612153</t>
  </si>
  <si>
    <t>2017-10-03T17:52:18-06:00</t>
  </si>
  <si>
    <t>rsegura_2017-10-03_17-53-08_-0600_Tue</t>
  </si>
  <si>
    <t>1-82d92cf7bc4f6d50318d7068a5832912</t>
  </si>
  <si>
    <t>Air intake sys rpl boost hoses</t>
  </si>
  <si>
    <t>43011.7452364583</t>
  </si>
  <si>
    <t>2017-10-03T17:53:08-06:00</t>
  </si>
  <si>
    <t>rsegura_2017-10-03_17-53-59_-0600_Tue</t>
  </si>
  <si>
    <t>1-1c50bdc3a7c90b9116d218805373f4a2</t>
  </si>
  <si>
    <t>Cooling sys rebuild rad</t>
  </si>
  <si>
    <t>43011.7458267824</t>
  </si>
  <si>
    <t>2017-10-03T17:53:59-06:00</t>
  </si>
  <si>
    <t>rsegura_2017-10-05_06-16-50_-0600_Thu</t>
  </si>
  <si>
    <t>1-d99f56e1bf28ebb795aef2f2b6549426</t>
  </si>
  <si>
    <t>2017-10-04T05:00:00-06:00</t>
  </si>
  <si>
    <t>Cooling sys rebuild rad and replaced on unit</t>
  </si>
  <si>
    <t>43013.2616937269</t>
  </si>
  <si>
    <t>2017-10-05T06:16:50-06:00</t>
  </si>
  <si>
    <t>rsegura_2017-10-05_17-20-29_-0600_Thu</t>
  </si>
  <si>
    <t>1-f302f044066ca20de700cddd8036ea96</t>
  </si>
  <si>
    <t>2017-10-05T05:00:00-06:00</t>
  </si>
  <si>
    <t>Mise,hose,guarding</t>
  </si>
  <si>
    <t>43013.7225640625</t>
  </si>
  <si>
    <t>2017-10-05T17:20:29-06:00</t>
  </si>
  <si>
    <t>rsegura_2017-10-05_17-21-22_-0600_Thu</t>
  </si>
  <si>
    <t>1-4dae26993cb31b70be179798e911d392</t>
  </si>
  <si>
    <t>Safety rpl fire ext</t>
  </si>
  <si>
    <t>43013.7231795255</t>
  </si>
  <si>
    <t>rsegura_2017-10-05_17-22-01_-0600_Thu</t>
  </si>
  <si>
    <t>1-fce909f34df28037d8b56bcb893eb1ca</t>
  </si>
  <si>
    <t>Rngine harmonic cover rpr</t>
  </si>
  <si>
    <t>43013.7236246065</t>
  </si>
  <si>
    <t>2017-10-05T17:22:01-06:00</t>
  </si>
  <si>
    <t>rsegura_2017-10-05_17-23-21_-0600_Thu</t>
  </si>
  <si>
    <t>1-41310afe10956d1793537e46152b7a10</t>
  </si>
  <si>
    <t>Exhst sys rain cap missing</t>
  </si>
  <si>
    <t>43013.724551331</t>
  </si>
  <si>
    <t>2017-10-05T17:23:21-06:00</t>
  </si>
  <si>
    <t>rsegura_2017-10-05_17-24-12_-0600_Thu</t>
  </si>
  <si>
    <t>1-8c2227d8c6267228228f9c44e017ddeb</t>
  </si>
  <si>
    <t>2017-10-05T17:00:00-06:00</t>
  </si>
  <si>
    <t>Hyd sys rpl hoses</t>
  </si>
  <si>
    <t>43013.7251475926</t>
  </si>
  <si>
    <t>2017-10-05T17:24:12-06:00</t>
  </si>
  <si>
    <t>rsegura_2017-10-06_17-24-35_-0600_Fri</t>
  </si>
  <si>
    <t>1-a29b0d07e2d3078a5dc4fcac48be447f</t>
  </si>
  <si>
    <t>2017-10-06T05:00:00-06:00</t>
  </si>
  <si>
    <t>12036292</t>
  </si>
  <si>
    <t>Safety grip inst gate</t>
  </si>
  <si>
    <t>43014.725411875</t>
  </si>
  <si>
    <t>2017-10-06T17:24:35-06:00</t>
  </si>
  <si>
    <t>rsegura_2017-10-06_17-25-17_-0600_Fri</t>
  </si>
  <si>
    <t>1-95988c002d047fc6fe52ed5d787cb6c3</t>
  </si>
  <si>
    <t>Hose guarding</t>
  </si>
  <si>
    <t>43014.7258993056</t>
  </si>
  <si>
    <t>2017-10-06T17:25:17-06:00</t>
  </si>
  <si>
    <t>rsegura_2017-10-06_17-25-51_-0600_Fri</t>
  </si>
  <si>
    <t>1-e21c9782b79cb3be81e0df17827f17e0</t>
  </si>
  <si>
    <t>Inst fire ext</t>
  </si>
  <si>
    <t>43014.7262900463</t>
  </si>
  <si>
    <t>2017-10-06T17:25:51-06:00</t>
  </si>
  <si>
    <t>rsegura_2017-10-06_17-26-22_-0600_Fri</t>
  </si>
  <si>
    <t>1-29d3cbf6fd8e758c38862e9a543aa421</t>
  </si>
  <si>
    <t>43014.7266517014</t>
  </si>
  <si>
    <t>2017-10-06T17:26:22-06:00</t>
  </si>
  <si>
    <t>rsegura_2017-10-06_17-27-03_-0600_Fri</t>
  </si>
  <si>
    <t>1-11965358b6cdda929467527e8e858806</t>
  </si>
  <si>
    <t>Lighting sys grp bracket</t>
  </si>
  <si>
    <t>43014.7271282176</t>
  </si>
  <si>
    <t>2017-10-06T17:27:03-06:00</t>
  </si>
  <si>
    <t>rsegura_2017-10-07_18-20-10_-0600_Sat</t>
  </si>
  <si>
    <t>1-74f84acae8313532e012769969fb24a9</t>
  </si>
  <si>
    <t>2017-10-07T05:00:00-06:00</t>
  </si>
  <si>
    <t>316824345</t>
  </si>
  <si>
    <t>Os cent pump rpl mission sandmas</t>
  </si>
  <si>
    <t>43015.7640153588</t>
  </si>
  <si>
    <t>2017-10-07T18:20:10-06:00</t>
  </si>
  <si>
    <t>rsegura_2017-10-08_17-46-20_-0600_Sun</t>
  </si>
  <si>
    <t>1-55ee87a68967fc77eb8e86f8974e3e18</t>
  </si>
  <si>
    <t>2017-10-08T05:00:00-06:00</t>
  </si>
  <si>
    <t>2017-10-08T17:00:00-06:00</t>
  </si>
  <si>
    <t>316827449</t>
  </si>
  <si>
    <t>43016.7405155556</t>
  </si>
  <si>
    <t>2017-10-08T17:46:20-06:00</t>
  </si>
  <si>
    <t>rsegura_2017-10-09_16-42-04_-0600_Mon</t>
  </si>
  <si>
    <t>1-4e99dfcb3763b2248228031d1bf79506</t>
  </si>
  <si>
    <t>2017-10-09T05:00:00-06:00</t>
  </si>
  <si>
    <t>316828280</t>
  </si>
  <si>
    <t>Prop deliv rpl tub agiators</t>
  </si>
  <si>
    <t>43017.6958796759</t>
  </si>
  <si>
    <t>2017-10-09T16:42:04-06:00</t>
  </si>
  <si>
    <t>rsegura_2017-10-10_17-24-29_-0600_Tue</t>
  </si>
  <si>
    <t>1-c7b8bfad72fac0e8f34578c2bd032434</t>
  </si>
  <si>
    <t>2017-10-10T05:00:00-06:00</t>
  </si>
  <si>
    <t>2017-10-10T07:00:00-06:00</t>
  </si>
  <si>
    <t>316833401</t>
  </si>
  <si>
    <t>12213548</t>
  </si>
  <si>
    <t>Fuel sys rpl prim pump</t>
  </si>
  <si>
    <t>43018.7253362153</t>
  </si>
  <si>
    <t>2017-10-10T17:24:29-06:00</t>
  </si>
  <si>
    <t>rsegura_2017-10-10_17-25-14_-0600_Tue</t>
  </si>
  <si>
    <t>1-aa48d37f45f007994e074241e6f911f2</t>
  </si>
  <si>
    <t>316170845</t>
  </si>
  <si>
    <t>12644847</t>
  </si>
  <si>
    <t>Go6a pm inspection</t>
  </si>
  <si>
    <t>43018.7258583565</t>
  </si>
  <si>
    <t>2017-10-10T17:25:14-06:00</t>
  </si>
  <si>
    <t>rsegura_2017-10-11_17-35-39_-0600_Wed</t>
  </si>
  <si>
    <t>1-fe051b160d09fb0224e0419eb850c225</t>
  </si>
  <si>
    <t>43019.7330905787</t>
  </si>
  <si>
    <t>2017-10-11T17:35:39-06:00</t>
  </si>
  <si>
    <t>rsegura_2017-10-11_17-36-29_-0600_Wed</t>
  </si>
  <si>
    <t>1-77dccc2cf4c7da259e0201d2df78e93c</t>
  </si>
  <si>
    <t>Prop deliv inst sand</t>
  </si>
  <si>
    <t>43019.7336717708</t>
  </si>
  <si>
    <t>2017-10-11T17:36:29-06:00</t>
  </si>
  <si>
    <t>rsegura_2017-10-12_17-59-09_-0600_Thu</t>
  </si>
  <si>
    <t>1-301f40033538b311a3fa178a2b985b8a</t>
  </si>
  <si>
    <t>2017-10-12T05:00:00-06:00</t>
  </si>
  <si>
    <t>316844699</t>
  </si>
  <si>
    <t>Safety walkway rpr</t>
  </si>
  <si>
    <t>43020.7494154514</t>
  </si>
  <si>
    <t>2017-10-12T17:59:09-06:00</t>
  </si>
  <si>
    <t>rsegura_2017-10-12_17-59-49_-0600_Thu</t>
  </si>
  <si>
    <t>1-de590671df45217a36d9d519288b6a40</t>
  </si>
  <si>
    <t>316844677</t>
  </si>
  <si>
    <t>Fual missing tank cap</t>
  </si>
  <si>
    <t>43020.7498733102</t>
  </si>
  <si>
    <t>2017-10-12T17:59:49-06:00</t>
  </si>
  <si>
    <t>rsegura_2017-10-12_18-00-41_-0600_Thu</t>
  </si>
  <si>
    <t>1-7303cb4b29d1f8e1c07ee57bb012daff</t>
  </si>
  <si>
    <t>316844705</t>
  </si>
  <si>
    <t>Mud flap brackets</t>
  </si>
  <si>
    <t>43020.7504837963</t>
  </si>
  <si>
    <t>2017-10-12T18:00:41-06:00</t>
  </si>
  <si>
    <t>rsegura_2017-10-12_18-01-42_-0600_Thu</t>
  </si>
  <si>
    <t>1-c03dd0f10d175734b0a8f57148de8be8</t>
  </si>
  <si>
    <t>316844693</t>
  </si>
  <si>
    <t>Cooling sys leaking cac motos</t>
  </si>
  <si>
    <t>43020.7511821759</t>
  </si>
  <si>
    <t>2017-10-12T18:01:42-06:00</t>
  </si>
  <si>
    <t>rsegura_2017-10-13_18-14-54_-0600_Fri</t>
  </si>
  <si>
    <t>1-d29351115f7e814fe7961af219961f17</t>
  </si>
  <si>
    <t>2017-10-13T05:00:00-06:00</t>
  </si>
  <si>
    <t>2017-10-13T17:00:00-06:00</t>
  </si>
  <si>
    <t>Cooling sys leaking cac motor</t>
  </si>
  <si>
    <t>43021.760347338</t>
  </si>
  <si>
    <t>2017-10-13T18:14:54-06:00</t>
  </si>
  <si>
    <t>rsegura_2017-10-15_17-30-58_-0600_Sun</t>
  </si>
  <si>
    <t>1-0c1c415743811efdb9529d80fb6b7d67</t>
  </si>
  <si>
    <t>316858470</t>
  </si>
  <si>
    <t>Repair radiator leak</t>
  </si>
  <si>
    <t>43023.7298487384</t>
  </si>
  <si>
    <t>2017-10-15T17:30:58-06:00</t>
  </si>
  <si>
    <t>rsegura_2017-10-15_17-31-39_-0600_Sun</t>
  </si>
  <si>
    <t>1-df3a6a3ead717092263ab4b43ec89f76</t>
  </si>
  <si>
    <t>Front and rear fenders cracked</t>
  </si>
  <si>
    <t>43023.7303170949</t>
  </si>
  <si>
    <t>2017-10-15T17:31:39-06:00</t>
  </si>
  <si>
    <t>rsegura_2017-10-16_18-21-52_-0600_Mon</t>
  </si>
  <si>
    <t>1-b1148ecfdbbbd5d0e0979399b49ec1ac</t>
  </si>
  <si>
    <t>2017-10-16T05:00:00-06:00</t>
  </si>
  <si>
    <t>Front and rear fenders</t>
  </si>
  <si>
    <t>43024.7651959954</t>
  </si>
  <si>
    <t>2017-10-16T18:21:52-06:00</t>
  </si>
  <si>
    <t>rsegura_2017-10-16_18-22-34_-0600_Mon</t>
  </si>
  <si>
    <t>1-b6fa5ca8c42ba02b1a2e2167a8ba5ee1</t>
  </si>
  <si>
    <t>Safety gate missing springs</t>
  </si>
  <si>
    <t>43024.765672338</t>
  </si>
  <si>
    <t>2017-10-16T18:22:34-06:00</t>
  </si>
  <si>
    <t>rsegura_2017-10-17_17-40-04_-0600_Tue</t>
  </si>
  <si>
    <t>1-e8d67aa56f663717c27c47d3060964ce</t>
  </si>
  <si>
    <t>2017-10-17T05:00:00-06:00</t>
  </si>
  <si>
    <t>Pump repair</t>
  </si>
  <si>
    <t>43025.7361601157</t>
  </si>
  <si>
    <t>2017-10-17T17:40:04-06:00</t>
  </si>
  <si>
    <t>rsegura_2017-10-18_17-32-02_-0600_Wed</t>
  </si>
  <si>
    <t>1-5026854bcb4feca5f0809d406fb7889c</t>
  </si>
  <si>
    <t>2017-10-18T05:00:00-06:00</t>
  </si>
  <si>
    <t>Aux air sys replace dryer</t>
  </si>
  <si>
    <t>43026.7305791898</t>
  </si>
  <si>
    <t>2017-10-18T17:32:02-06:00</t>
  </si>
  <si>
    <t>rsegura_2017-10-18_17-32-44_-0600_Wed</t>
  </si>
  <si>
    <t>1-f12e62665781dd5248d181fd2cae8ae2</t>
  </si>
  <si>
    <t>43026.7310730208</t>
  </si>
  <si>
    <t>2017-10-18T17:32:44-06:00</t>
  </si>
  <si>
    <t>rsegura_2017-10-19_18-09-29_-0600_Thu</t>
  </si>
  <si>
    <t>1-b09f7b99c27a0a7e05bac427dc0d2226</t>
  </si>
  <si>
    <t>314762691</t>
  </si>
  <si>
    <t>Perform go6 pm with air line repairs  and pogo stick repair and pto leak repair</t>
  </si>
  <si>
    <t>43027.7565971412</t>
  </si>
  <si>
    <t>2017-10-19T18:09:29-06:00</t>
  </si>
  <si>
    <t>rsegura_2017-10-20_18-08-22_-0600_Fri</t>
  </si>
  <si>
    <t>1-d6c645310e502007e87c71ceea0597be</t>
  </si>
  <si>
    <t>Trans sys upright autofill</t>
  </si>
  <si>
    <t>43028.7558203009</t>
  </si>
  <si>
    <t>2017-10-20T18:08:22-06:00</t>
  </si>
  <si>
    <t>rsegura_2017-10-21_18-13-57_-0600_Sat</t>
  </si>
  <si>
    <t>1-e74a017d1f1090733e4866213f65294a</t>
  </si>
  <si>
    <t>316886678</t>
  </si>
  <si>
    <t>Hyd rpl swivel leaks</t>
  </si>
  <si>
    <t>43029.7596977315</t>
  </si>
  <si>
    <t>2017-10-21T18:13:57-06:00</t>
  </si>
  <si>
    <t>rsegura_2017-10-21_18-15-04_-0600_Sat</t>
  </si>
  <si>
    <t>1-c4e51aab2dcfba0020ffa2849b2b45f7</t>
  </si>
  <si>
    <t>316883735</t>
  </si>
  <si>
    <t>Rpl heim joints</t>
  </si>
  <si>
    <t>43029.7604737616</t>
  </si>
  <si>
    <t>2017-10-21T18:15:04-06:00</t>
  </si>
  <si>
    <t>rsegura_2017-10-21_18-15-55_-0600_Sat</t>
  </si>
  <si>
    <t>1-9091ea158846cd88e0cf99dfd3dd41e7</t>
  </si>
  <si>
    <t>316883686</t>
  </si>
  <si>
    <t>Diag and repair lights</t>
  </si>
  <si>
    <t>43029.7610560301</t>
  </si>
  <si>
    <t>2017-10-21T18:15:55-06:00</t>
  </si>
  <si>
    <t>rsegura_2017-10-22_17-45-03_-0600_Sun</t>
  </si>
  <si>
    <t>1-ef01a5ba795c651c4b92522e39c311f1</t>
  </si>
  <si>
    <t>Diag and repair lights reconnect missing wires</t>
  </si>
  <si>
    <t>43030.739627419</t>
  </si>
  <si>
    <t>2017-10-22T17:45:03-06:00</t>
  </si>
  <si>
    <t>rsegura_2017-10-22_17-46-04_-0600_Sun</t>
  </si>
  <si>
    <t>1-d97faff2d17c1fd4c3e0144a1d6184cc</t>
  </si>
  <si>
    <t>Refit air tank</t>
  </si>
  <si>
    <t>43030.7403324421</t>
  </si>
  <si>
    <t>2017-10-22T17:46:04-06:00</t>
  </si>
  <si>
    <t>rsegura_2017-10-24_09-55-31_-0600_Tue</t>
  </si>
  <si>
    <t>1-05c92ac1d891b94bbd41a4b8144f4eab</t>
  </si>
  <si>
    <t>Rpl egr cooler</t>
  </si>
  <si>
    <t>43032.4135613194</t>
  </si>
  <si>
    <t>2017-10-24T09:55:31-06:00</t>
  </si>
  <si>
    <t>rsegura_2017-10-24_18-12-38_-0600_Tue</t>
  </si>
  <si>
    <t>1-d8f77632eb3a92eb8e8152f5ad3d6aa9</t>
  </si>
  <si>
    <t>Egr replaced cooler</t>
  </si>
  <si>
    <t>43032.7587758218</t>
  </si>
  <si>
    <t>2017-10-24T18:12:38-06:00</t>
  </si>
  <si>
    <t>rsegura_2017-11-01_17-59-34_-0600_Wed</t>
  </si>
  <si>
    <t>1-28746ffc8e6596ea8d1e744398f90a22</t>
  </si>
  <si>
    <t>43040.7497041088</t>
  </si>
  <si>
    <t>2017-11-01T17:59:34-06:00</t>
  </si>
  <si>
    <t>rsegura_2017-11-03_06-02-48_-0600_Fri</t>
  </si>
  <si>
    <t>1-fdf698e7b158cd63c3f68a84fc8cdc9e</t>
  </si>
  <si>
    <t>Right angle remove and replace</t>
  </si>
  <si>
    <t>43042.2519549421</t>
  </si>
  <si>
    <t>2017-11-03T06:02:48-06:00</t>
  </si>
  <si>
    <t>rsegura_2017-11-04_14-17-07_-0600_Sat</t>
  </si>
  <si>
    <t>1-b37a60645d4d63ce4570370e2f6ac5bc</t>
  </si>
  <si>
    <t>12569414</t>
  </si>
  <si>
    <t>Upgrade isnt sand express</t>
  </si>
  <si>
    <t>43043.5952304861</t>
  </si>
  <si>
    <t>2017-11-04T14:17:07-06:00</t>
  </si>
  <si>
    <t>rsegura_2017-11-05_17-18-23_-0700_Sun</t>
  </si>
  <si>
    <t>1-3a5b5bb25d92eecf61241e1e753a440d</t>
  </si>
  <si>
    <t>2017-11-04T11:00:00-06:00</t>
  </si>
  <si>
    <t>S23B inspection perform</t>
  </si>
  <si>
    <t>43044.7211092245</t>
  </si>
  <si>
    <t>2017-11-05T17:18:23-07:00</t>
  </si>
  <si>
    <t>rsegura_2017-11-05_17-20-34_-0700_Sun</t>
  </si>
  <si>
    <t>1-7d3b23b0ca17708bbd7c3fdaa6032018</t>
  </si>
  <si>
    <t>316962343</t>
  </si>
  <si>
    <t>Os elec rpl loto switch</t>
  </si>
  <si>
    <t>43044.7226240625</t>
  </si>
  <si>
    <t>2017-11-05T17:20:34-07:00</t>
  </si>
  <si>
    <t>rsegura_2017-11-05_17-22-20_-0700_Sun</t>
  </si>
  <si>
    <t>1-7694076a476a538e42c905ded6e11e3e</t>
  </si>
  <si>
    <t>316962349</t>
  </si>
  <si>
    <t>Os ehaust rpr loose bolts</t>
  </si>
  <si>
    <t>43044.7238477662</t>
  </si>
  <si>
    <t>2017-11-05T17:22:20-07:00</t>
  </si>
  <si>
    <t>rsegura_2017-11-05_17-23-15_-0700_Sun</t>
  </si>
  <si>
    <t>1-91256416f35b9759d7e45a4ce0a0d116</t>
  </si>
  <si>
    <t>Os deive  line rpr u joints</t>
  </si>
  <si>
    <t>43044.724484456</t>
  </si>
  <si>
    <t>2017-11-05T17:23:15-07:00</t>
  </si>
  <si>
    <t>rsegura_2017-11-05_17-24-14_-0700_Sun</t>
  </si>
  <si>
    <t>1-53e129156a5b8b63e6ab66d7b04fd4db</t>
  </si>
  <si>
    <t>Os cool sys rpl right angle drive</t>
  </si>
  <si>
    <t>43044.7251695139</t>
  </si>
  <si>
    <t>2017-11-05T17:24:14-07:00</t>
  </si>
  <si>
    <t>rsegura_2017-11-06_18-00-29_-0700_Mon</t>
  </si>
  <si>
    <t>1-c832fd400f4985decb06e03760cc929e</t>
  </si>
  <si>
    <t>Right angle</t>
  </si>
  <si>
    <t>43045.7503426968</t>
  </si>
  <si>
    <t>2017-11-06T18:00:29-07:00</t>
  </si>
  <si>
    <t>rsegura_2017-11-06_18-01-25_-0700_Mon</t>
  </si>
  <si>
    <t>1-1e764998dd46a3305cde8edda10398f3</t>
  </si>
  <si>
    <t>Pwr end rpr cap leak</t>
  </si>
  <si>
    <t>43045.7509921759</t>
  </si>
  <si>
    <t>2017-11-06T18:01:25-07:00</t>
  </si>
  <si>
    <t>rsegura_2017-11-06_18-02-06_-0700_Mon</t>
  </si>
  <si>
    <t>1-4699fb6044fbae387473f68f48d4e66d</t>
  </si>
  <si>
    <t>Pwr end rep leak pump</t>
  </si>
  <si>
    <t>43045.751460463</t>
  </si>
  <si>
    <t>2017-11-06T18:02:06-07:00</t>
  </si>
  <si>
    <t>rsegura_2017-11-06_18-02-51_-0700_Mon</t>
  </si>
  <si>
    <t>1-53674b0f4bec253a9553dfc392711fee</t>
  </si>
  <si>
    <t>Os gauge rpl gauges</t>
  </si>
  <si>
    <t>43045.7519807986</t>
  </si>
  <si>
    <t>2017-11-06T18:02:51-07:00</t>
  </si>
  <si>
    <t>rsegura_2017-11-06_18-03-33_-0700_Mon</t>
  </si>
  <si>
    <t>1-ec3cffd8bfdc29f70026e6c0a88e97f1</t>
  </si>
  <si>
    <t>316962423</t>
  </si>
  <si>
    <t>Os elec rpl makers lights</t>
  </si>
  <si>
    <t>43045.752471956</t>
  </si>
  <si>
    <t>2017-11-06T18:03:33-07:00</t>
  </si>
  <si>
    <t>rsegura_2017-11-06_18-04-17_-0700_Mon</t>
  </si>
  <si>
    <t>1-b0284c678fd60a7cc440118f6beb08ba</t>
  </si>
  <si>
    <t>Os fuel upgrade fuel caps</t>
  </si>
  <si>
    <t>43045.7529831019</t>
  </si>
  <si>
    <t>2017-11-06T18:04:17-07:00</t>
  </si>
  <si>
    <t>rsegura_2017-11-06_18-04-57_-0700_Mon</t>
  </si>
  <si>
    <t>1-dbefa3a3d96c971430d5a1df06ea3fba</t>
  </si>
  <si>
    <t>Elec rpl batterries</t>
  </si>
  <si>
    <t>43045.7534381944</t>
  </si>
  <si>
    <t>2017-11-06T18:04:57-07:00</t>
  </si>
  <si>
    <t>rsegura_2017-11-07_17-45-55_-0700_Tue</t>
  </si>
  <si>
    <t>1-735f4258e440ed08185c699996705a82</t>
  </si>
  <si>
    <t>Os pto leak</t>
  </si>
  <si>
    <t>43046.7402272338</t>
  </si>
  <si>
    <t>2017-11-07T17:45:55-07:00</t>
  </si>
  <si>
    <t>rsegura_2017-11-07_17-46-26_-0700_Tue</t>
  </si>
  <si>
    <t>1-db38fd145de1e4cc886212305f96e01c</t>
  </si>
  <si>
    <t>Eng rpr duel fuel upgrades</t>
  </si>
  <si>
    <t>43046.7405846296</t>
  </si>
  <si>
    <t>2017-11-07T17:46:26-07:00</t>
  </si>
  <si>
    <t>rsegura_2017-11-07_17-47-07_-0700_Tue</t>
  </si>
  <si>
    <t>1-8faae77d80a1f90d895a1c1fcef60d48</t>
  </si>
  <si>
    <t>Os fuel rpl damaged fuel hoses</t>
  </si>
  <si>
    <t>43046.7410644329</t>
  </si>
  <si>
    <t>2017-11-07T17:47:07-07:00</t>
  </si>
  <si>
    <t>rsegura_2017-11-08_17-51-38_-0700_Wed</t>
  </si>
  <si>
    <t>1-cd1f645d646c28c2855e9924541b13c9</t>
  </si>
  <si>
    <t>2017-11-08T07:00:00-07:00</t>
  </si>
  <si>
    <t>Eng rpr duel fuel upgrade</t>
  </si>
  <si>
    <t>43047.7441945023</t>
  </si>
  <si>
    <t>2017-11-08T17:51:38-07:00</t>
  </si>
  <si>
    <t>rsegura_2017-11-08_17-52-11_-0700_Wed</t>
  </si>
  <si>
    <t>2-accba2969fce5adef1e666cea4c26f5c</t>
  </si>
  <si>
    <t>Os eng rpl air filters</t>
  </si>
  <si>
    <t>43047.7445750116</t>
  </si>
  <si>
    <t>2017-11-08T17:52:11-07:00</t>
  </si>
  <si>
    <t>rsegura_2017-11-08_17-53-43_-0700_Wed</t>
  </si>
  <si>
    <t>1-e331bae5867e25a02d5c91d05cc47909</t>
  </si>
  <si>
    <t>Eng rpr oul leak oil pan</t>
  </si>
  <si>
    <t>43047.7456435301</t>
  </si>
  <si>
    <t>2017-11-08T17:53:43-07:00</t>
  </si>
  <si>
    <t>rsegura_2017-11-08_17-54-21_-0700_Wed</t>
  </si>
  <si>
    <t>1-fac69a1029bc8ea5d71ebfb3d127e55b</t>
  </si>
  <si>
    <t>Os trans rep pressure low  trouble shoot</t>
  </si>
  <si>
    <t>43047.7460845255</t>
  </si>
  <si>
    <t>2017-11-08T17:54:21-07:00</t>
  </si>
  <si>
    <t>rsegura_2017-11-08_17-55-12_-0700_Wed</t>
  </si>
  <si>
    <t>1-a486d712e3de49165e2696473f25fe40</t>
  </si>
  <si>
    <t>316962344</t>
  </si>
  <si>
    <t>Os guard rpr broken guards</t>
  </si>
  <si>
    <t>43047.7466684838</t>
  </si>
  <si>
    <t>2017-11-08T17:55:12-07:00</t>
  </si>
  <si>
    <t>rsegura_2017-11-09_18-14-58_-0700_Thu</t>
  </si>
  <si>
    <t>1-485861ee99befefe0361edfd1c2d4204</t>
  </si>
  <si>
    <t>Cool sys rpl rebuild radiator</t>
  </si>
  <si>
    <t>43048.7604012616</t>
  </si>
  <si>
    <t>2017-11-09T18:14:58-07:00</t>
  </si>
  <si>
    <t>rsegura_2017-11-10_18-21-30_-0700_Fri</t>
  </si>
  <si>
    <t>1-76ed7138d94cb4c7d45823d66e92f1df</t>
  </si>
  <si>
    <t>2017-11-10T05:00:00-07:00</t>
  </si>
  <si>
    <t>Cool sys rpl/rebuild radiator</t>
  </si>
  <si>
    <t>43049.7649362731</t>
  </si>
  <si>
    <t>2017-11-10T18:21:30-07:00</t>
  </si>
  <si>
    <t>rtovar_2017-10-04_20-45-59_-0600_Wed</t>
  </si>
  <si>
    <t>1-49e9a58c7025a413d591016e43d7e9f6</t>
  </si>
  <si>
    <t>rtovar</t>
  </si>
  <si>
    <t>Roel</t>
  </si>
  <si>
    <t>Tovar, Roel</t>
  </si>
  <si>
    <t>finish installing tranmission, remove and replace cooler and refill liquids and perform final run up</t>
  </si>
  <si>
    <t>43012.8652766898</t>
  </si>
  <si>
    <t>2017-10-04T20:45:59-06:00</t>
  </si>
  <si>
    <t>rtovar_2017-10-04_20-52-28_-0600_Wed</t>
  </si>
  <si>
    <t>1-e93215cfe1035f002e789dc2aac8c729</t>
  </si>
  <si>
    <t>trouble shoot problem with brakes, remove brake dash valve</t>
  </si>
  <si>
    <t>43012.8697748495</t>
  </si>
  <si>
    <t>2017-10-04T20:52:28-06:00</t>
  </si>
  <si>
    <t>rtovar_2017-10-05_20-29-57_-0600_Thu</t>
  </si>
  <si>
    <t>1-5fb6c052f6525834cf481f23b030f163</t>
  </si>
  <si>
    <t>remove and replace suction pump on unit replace all bolts</t>
  </si>
  <si>
    <t>43013.8541431944</t>
  </si>
  <si>
    <t>2017-10-05T20:29:57-06:00</t>
  </si>
  <si>
    <t>rtovar_2017-10-10_22-04-16_-0600_Tue</t>
  </si>
  <si>
    <t>1-1741d9f526401fafb747b6eba19965ae</t>
  </si>
  <si>
    <t>drain coolant, remove and replace air dryer assembly and install air compresor replace fitting, perform final rup adjust air reservior</t>
  </si>
  <si>
    <t>43018.9196393981</t>
  </si>
  <si>
    <t>2017-10-10T22:04:16-06:00</t>
  </si>
  <si>
    <t>rtovar_2017-10-10_22-10-05_-0600_Tue</t>
  </si>
  <si>
    <t>1-c7912ee6a5ff083b03c98273b432e08f</t>
  </si>
  <si>
    <t>316517511</t>
  </si>
  <si>
    <t>Drain tranmission oil, remove and replace oil filters and replace o- rings , perform final run up to inspect gears</t>
  </si>
  <si>
    <t>43018.9236801157</t>
  </si>
  <si>
    <t>2017-10-10T22:10:05-06:00</t>
  </si>
  <si>
    <t>rtovar_2017-10-10_22-20-11_-0600_Tue</t>
  </si>
  <si>
    <t>1-4633904f7e3f79e28ede49a121116e83</t>
  </si>
  <si>
    <t>remove  fluid end  from unit drain oil</t>
  </si>
  <si>
    <t>43018.9306884722</t>
  </si>
  <si>
    <t>2017-10-10T22:20:11-06:00</t>
  </si>
  <si>
    <t>rtovar_2017-10-10_22-24-07_-0600_Tue</t>
  </si>
  <si>
    <t>1-0340e0b7040a18543c834fc76c9005e9</t>
  </si>
  <si>
    <t>troubleshoot problem with tail light and reverse not working properly check voltage replace bulbs and re-wire  connectors</t>
  </si>
  <si>
    <t>43018.933425625</t>
  </si>
  <si>
    <t>2017-10-10T22:24:07-06:00</t>
  </si>
  <si>
    <t>rtovar_2017-10-10_22-27-11_-0600_Tue</t>
  </si>
  <si>
    <t>1-198d06383332c43129bb46523ab47331</t>
  </si>
  <si>
    <t>install sand express screw hopper upgrade install new rollers</t>
  </si>
  <si>
    <t>43018.9355463542</t>
  </si>
  <si>
    <t>2017-10-10T22:27:11-06:00</t>
  </si>
  <si>
    <t>rtovar_2017-10-10_22-28-51_-0600_Tue</t>
  </si>
  <si>
    <t>1-bc7a2cfe87fe0c2b630948feb3a18e76</t>
  </si>
  <si>
    <t>316833061</t>
  </si>
  <si>
    <t>remove and replace batterids</t>
  </si>
  <si>
    <t>43018.9367066435</t>
  </si>
  <si>
    <t>2017-10-10T22:28:51-06:00</t>
  </si>
  <si>
    <t>rtovar_2017-10-11_06-35-43_-0600_Wed</t>
  </si>
  <si>
    <t>1-81dbe50438b30b1dbbfff510e0a0cec6</t>
  </si>
  <si>
    <t>troubleshoot tackmeter run up record rpms and adjust tackmeter gauge</t>
  </si>
  <si>
    <t>43019.274810625</t>
  </si>
  <si>
    <t>2017-10-11T06:35:43-06:00</t>
  </si>
  <si>
    <t>rtovar_2017-10-11_06-38-10_-0600_Wed</t>
  </si>
  <si>
    <t>1-4b4140d343989301ae0f8251598a9263</t>
  </si>
  <si>
    <t>2017-10-07T12:30:00-06:00</t>
  </si>
  <si>
    <t>remove and replace butterfly valves and remove vic clamps</t>
  </si>
  <si>
    <t>43019.2765159954</t>
  </si>
  <si>
    <t>2017-10-11T06:38:10-06:00</t>
  </si>
  <si>
    <t>rtovar_2017-10-11_06-39-49_-0600_Wed</t>
  </si>
  <si>
    <t>1-25e80afea0acdeb04412e462960a2fa9</t>
  </si>
  <si>
    <t>trouble shoot problem with ac remove ac motor</t>
  </si>
  <si>
    <t>43019.2776546875</t>
  </si>
  <si>
    <t>2017-10-11T06:39:49-06:00</t>
  </si>
  <si>
    <t>rtovar_2017-10-11_06-42-48_-0600_Wed</t>
  </si>
  <si>
    <t>1-bd6050af1d81728e655692c05b09950b</t>
  </si>
  <si>
    <t>remove blower belt inspect coolant leak on tractor</t>
  </si>
  <si>
    <t>43019.2797311458</t>
  </si>
  <si>
    <t>2017-10-11T06:42:48-06:00</t>
  </si>
  <si>
    <t>rtovar_2017-10-11_06-44-23_-0600_Wed</t>
  </si>
  <si>
    <t>1-6607480b509df48f272ab3d83b0d99d9</t>
  </si>
  <si>
    <t>316825401</t>
  </si>
  <si>
    <t>repair air leak on blower</t>
  </si>
  <si>
    <t>43019.2808279514</t>
  </si>
  <si>
    <t>2017-10-11T06:44:23-06:00</t>
  </si>
  <si>
    <t>rtovar_2017-10-11_06-46-32_-0600_Wed</t>
  </si>
  <si>
    <t>1-cdffde16c7f1ac7187966ba158e75927</t>
  </si>
  <si>
    <t>2017-10-08T09:00:00-06:00</t>
  </si>
  <si>
    <t>316601225</t>
  </si>
  <si>
    <t>12284125</t>
  </si>
  <si>
    <t>perform dot annual inspection remove and replace wipers and head lamps</t>
  </si>
  <si>
    <t>43019.2823233102</t>
  </si>
  <si>
    <t>2017-10-11T06:46:32-06:00</t>
  </si>
  <si>
    <t>rtovar_2017-10-11_06-50-28_-0600_Wed</t>
  </si>
  <si>
    <t>1-93862b7f1a2cb60607fdf0edec4b15eb</t>
  </si>
  <si>
    <t>316827022</t>
  </si>
  <si>
    <t>perform dot annual inspection</t>
  </si>
  <si>
    <t>43019.2850565625</t>
  </si>
  <si>
    <t>2017-10-11T06:50:28-06:00</t>
  </si>
  <si>
    <t>rtovar_2017-10-11_06-51-38_-0600_Wed</t>
  </si>
  <si>
    <t>1-ce7c461a2de76776b5600d2c2c389e57</t>
  </si>
  <si>
    <t>2017-10-08T16:30:00-06:00</t>
  </si>
  <si>
    <t>drain fluid end ,open fluid end to inspect remove piston</t>
  </si>
  <si>
    <t>43019.285861713</t>
  </si>
  <si>
    <t>2017-10-11T06:51:38-06:00</t>
  </si>
  <si>
    <t>rtovar_2017-10-11_07-34-34_-0600_Wed</t>
  </si>
  <si>
    <t>1-ab6586562d11538d441489e345f34cfd</t>
  </si>
  <si>
    <t>316826128</t>
  </si>
  <si>
    <t>inspect differencial tap off with gear oil run up to inspect visible leak</t>
  </si>
  <si>
    <t>43019.3156794329</t>
  </si>
  <si>
    <t>2017-10-11T07:34:34-06:00</t>
  </si>
  <si>
    <t>rtovar_2017-10-18_12-34-07_-0500_Wed</t>
  </si>
  <si>
    <t>1-5bcf259834f4f7b1ef0c465786034e06</t>
  </si>
  <si>
    <t>2017-10-11T14:30:00-05:00</t>
  </si>
  <si>
    <t>clean shop</t>
  </si>
  <si>
    <t>43026.5236943287</t>
  </si>
  <si>
    <t>2017-10-18T12:34:07-05:00</t>
  </si>
  <si>
    <t>rtovar_2017-10-18_12-35-10_-0500_Wed</t>
  </si>
  <si>
    <t>1-649a6297393b0663b9a2db14453a82a2</t>
  </si>
  <si>
    <t>316845254</t>
  </si>
  <si>
    <t>43026.5244315046</t>
  </si>
  <si>
    <t>2017-10-18T12:35:10-05:00</t>
  </si>
  <si>
    <t>rtovar_2017-10-18_12-36-13_-0500_Wed</t>
  </si>
  <si>
    <t>1-3159e838c9070aa9715d398f24059de3</t>
  </si>
  <si>
    <t>R&amp;R buterfly valves</t>
  </si>
  <si>
    <t>43026.5251552199</t>
  </si>
  <si>
    <t>2017-10-18T12:36:13-05:00</t>
  </si>
  <si>
    <t>rtovar_2017-10-18_12-37-50_-0500_Wed</t>
  </si>
  <si>
    <t>1-efe9a7c93bc239a1006b81cc7596cc2f</t>
  </si>
  <si>
    <t>repair coolant leak</t>
  </si>
  <si>
    <t>43026.5262800347</t>
  </si>
  <si>
    <t>2017-10-18T12:37:50-05:00</t>
  </si>
  <si>
    <t>rtovar_2017-10-18_12-38-34_-0500_Wed</t>
  </si>
  <si>
    <t>1-2c4753cea715eeaa88ed5b133b44833a</t>
  </si>
  <si>
    <t>12693655</t>
  </si>
  <si>
    <t>remove silencer box</t>
  </si>
  <si>
    <t>43026.5267920255</t>
  </si>
  <si>
    <t>2017-10-18T12:38:34-05:00</t>
  </si>
  <si>
    <t>rtovar_2017-10-18_12-39-18_-0500_Wed</t>
  </si>
  <si>
    <t>1-7b83297577a75f7c338f564c368c0508</t>
  </si>
  <si>
    <t>drain transmission inspect oil leak</t>
  </si>
  <si>
    <t>43026.5272946181</t>
  </si>
  <si>
    <t>2017-10-18T12:39:18-05:00</t>
  </si>
  <si>
    <t>rtovar_2017-10-18_12-40-23_-0500_Wed</t>
  </si>
  <si>
    <t>1-0246371f7a4ca8b89c0fec9dbae4b4be</t>
  </si>
  <si>
    <t>install power end</t>
  </si>
  <si>
    <t>43026.5280486574</t>
  </si>
  <si>
    <t>2017-10-18T12:40:23-05:00</t>
  </si>
  <si>
    <t>rtovar_2017-10-18_12-41-12_-0500_Wed</t>
  </si>
  <si>
    <t>1-f01ba9dc59a4a63831cd6925639045c2</t>
  </si>
  <si>
    <t>R&amp;R wheel seals</t>
  </si>
  <si>
    <t>43026.5286216319</t>
  </si>
  <si>
    <t>2017-10-18T12:41:12-05:00</t>
  </si>
  <si>
    <t>rtovar_2017-10-18_12-41-58_-0500_Wed</t>
  </si>
  <si>
    <t>1-03f5a22b9e1bab8a7233e54814832866</t>
  </si>
  <si>
    <t>11687946</t>
  </si>
  <si>
    <t>43026.5291528704</t>
  </si>
  <si>
    <t>2017-10-18T12:41:58-05:00</t>
  </si>
  <si>
    <t>rtovar_2017-10-18_12-44-03_-0500_Wed</t>
  </si>
  <si>
    <t>1-d34529315e1ff2d01cd2a4b910e0757d</t>
  </si>
  <si>
    <t>2017-10-14T16:30:00-05:00</t>
  </si>
  <si>
    <t>31685784</t>
  </si>
  <si>
    <t>11808775</t>
  </si>
  <si>
    <t>R&amp;R pto blower</t>
  </si>
  <si>
    <t>43026.5305902778</t>
  </si>
  <si>
    <t>2017-10-18T12:44:03-05:00</t>
  </si>
  <si>
    <t>rtovar_2017-10-18_12-45-09_-0500_Wed</t>
  </si>
  <si>
    <t>1-424bed4300ae7710ea993b659424df6b</t>
  </si>
  <si>
    <t>drain coolant</t>
  </si>
  <si>
    <t>43026.5313621644</t>
  </si>
  <si>
    <t>2017-10-18T12:45:09-05:00</t>
  </si>
  <si>
    <t>rtovar_2017-10-18_12-45-53_-0500_Wed</t>
  </si>
  <si>
    <t>1-f79e0f0431cb99eeb888152e666b49a7</t>
  </si>
  <si>
    <t>12326729</t>
  </si>
  <si>
    <t>trouble shoot problem with brakes and inspect bearings</t>
  </si>
  <si>
    <t>43026.5318695023</t>
  </si>
  <si>
    <t>2017-10-18T12:45:53-05:00</t>
  </si>
  <si>
    <t>rtovar_2017-10-18_12-47-03_-0500_Wed</t>
  </si>
  <si>
    <t>1-4abed57519aa03832690583c7b295f24</t>
  </si>
  <si>
    <t>316866349</t>
  </si>
  <si>
    <t>12247727</t>
  </si>
  <si>
    <t>drain coolant remove radiator</t>
  </si>
  <si>
    <t>43026.5326781134</t>
  </si>
  <si>
    <t>2017-10-18T12:47:03-05:00</t>
  </si>
  <si>
    <t>rtovar_2017-10-18_12-48-24_-0500_Wed</t>
  </si>
  <si>
    <t>1-5695d464480e0b96e346cf7c1368793e</t>
  </si>
  <si>
    <t>trouble shoot problem with eletrical brakes and tail lights</t>
  </si>
  <si>
    <t>43026.5336181366</t>
  </si>
  <si>
    <t>2017-10-18T12:48:24-05:00</t>
  </si>
  <si>
    <t>rtovar_2017-10-18_12-49-52_-0500_Wed</t>
  </si>
  <si>
    <t>1-c9b0674200f0bc7effe59c2eecd176c0</t>
  </si>
  <si>
    <t>inspect radiator R &amp;R gaskets seal radiator</t>
  </si>
  <si>
    <t>43026.5346375926</t>
  </si>
  <si>
    <t>2017-10-18T12:49:52-05:00</t>
  </si>
  <si>
    <t>rtovar_2017-10-18_12-52-28_-0500_Wed</t>
  </si>
  <si>
    <t>1-9c99227e619cb241088e418a58d87efd</t>
  </si>
  <si>
    <t>r&amp;r batteries</t>
  </si>
  <si>
    <t>43026.536439838</t>
  </si>
  <si>
    <t>2017-10-18T12:52:28-05:00</t>
  </si>
  <si>
    <t>rtovar_2017-10-18_12-53-22_-0500_Wed</t>
  </si>
  <si>
    <t>1-4975166f3c5a4c5cca505c215030f7f8</t>
  </si>
  <si>
    <t>11926142</t>
  </si>
  <si>
    <t>trouble shoot problem with tail lights not working</t>
  </si>
  <si>
    <t>43026.5370640162</t>
  </si>
  <si>
    <t>2017-10-18T12:53:22-05:00</t>
  </si>
  <si>
    <t>rtovar_2017-11-07_10-19-10_-0600_Tue</t>
  </si>
  <si>
    <t>1-6b8a2b69c87e19e7ea322fb7a985ed9c</t>
  </si>
  <si>
    <t>43046.429979537</t>
  </si>
  <si>
    <t>2017-11-07T10:19:10-06:00</t>
  </si>
  <si>
    <t>rtovar_2017-11-07_10-19-49_-0600_Tue</t>
  </si>
  <si>
    <t>1-0cf3d4d18b167b827b1aef44ae05f5d1</t>
  </si>
  <si>
    <t>43046.4304395023</t>
  </si>
  <si>
    <t>2017-11-07T10:19:49-06:00</t>
  </si>
  <si>
    <t>rtovar_2017-11-07_10-20-02_-0600_Tue</t>
  </si>
  <si>
    <t>1-20c6e1bde2355f3b99fca83fe0ba9f9a</t>
  </si>
  <si>
    <t>43046.4305881713</t>
  </si>
  <si>
    <t>2017-11-07T10:20:02-06:00</t>
  </si>
  <si>
    <t>rtovar_2017-11-07_10-20-35_-0600_Tue</t>
  </si>
  <si>
    <t>1-fb16eebd2e4e5208b1f8e39c997b7e44</t>
  </si>
  <si>
    <t>43046.4309678472</t>
  </si>
  <si>
    <t>2017-11-07T10:20:35-06:00</t>
  </si>
  <si>
    <t>rtovar_2017-11-07_10-20-54_-0600_Tue</t>
  </si>
  <si>
    <t>1-f55b7ac1f28cedc19d32e992aa0096c4</t>
  </si>
  <si>
    <t>43046.4311858565</t>
  </si>
  <si>
    <t>2017-11-07T10:20:54-06:00</t>
  </si>
  <si>
    <t>rtovar_2017-11-07_10-21-40_-0600_Tue</t>
  </si>
  <si>
    <t>1-a4ab778d83b991382e240b93c28ae4e5</t>
  </si>
  <si>
    <t>43046.4317143634</t>
  </si>
  <si>
    <t>2017-11-07T10:21:40-06:00</t>
  </si>
  <si>
    <t>rtovar_2017-11-10_08-37-38_-0600_Fri</t>
  </si>
  <si>
    <t>1-3e00c27c87b1231d701a0ef445cc2afa</t>
  </si>
  <si>
    <t>43049.3594779514</t>
  </si>
  <si>
    <t>2017-11-10T08:37:38-06:00</t>
  </si>
  <si>
    <t>rtovar_2017-11-10_08-37-59_-0600_Fri</t>
  </si>
  <si>
    <t>1-04175a57cb5ed2b682ebdbad271b4523</t>
  </si>
  <si>
    <t>43049.3597135532</t>
  </si>
  <si>
    <t>2017-11-10T08:37:59-06:00</t>
  </si>
  <si>
    <t>sagomez_2017-10-03_08-40-34_-0600_Tue</t>
  </si>
  <si>
    <t>1-89d09f5469e82a9062dcd5b3cea3f872</t>
  </si>
  <si>
    <t>sagomez</t>
  </si>
  <si>
    <t>Gómez</t>
  </si>
  <si>
    <t>Sergio</t>
  </si>
  <si>
    <t>Gómez, Sergio</t>
  </si>
  <si>
    <t>43011.361513912</t>
  </si>
  <si>
    <t>2017-10-03T08:40:34-06:00</t>
  </si>
  <si>
    <t>sagomez_2017-10-03_08-41-59_-0600_Tue</t>
  </si>
  <si>
    <t>1-34c216cf89473cfd3acdb42ed7add244</t>
  </si>
  <si>
    <t>43011.3624999306</t>
  </si>
  <si>
    <t>2017-10-03T08:41:59-06:00</t>
  </si>
  <si>
    <t>sagomez_2017-10-06_09-21-41_-0500_Fri</t>
  </si>
  <si>
    <t>1-d2486d399f13a40292b42a1fb86c55f3</t>
  </si>
  <si>
    <t>rpm</t>
  </si>
  <si>
    <t>43014.3900688889</t>
  </si>
  <si>
    <t>2017-10-06T09:21:41-05:00</t>
  </si>
  <si>
    <t>sagomez_2017-10-25_09-16-17_-0500_Wed</t>
  </si>
  <si>
    <t>1-1b0872a66aeebac8bbfe579f404edd3f</t>
  </si>
  <si>
    <t>43033.3863149074</t>
  </si>
  <si>
    <t>2017-10-25T09:16:17-05:00</t>
  </si>
  <si>
    <t>sagomez_2017-10-25_09-17-56_-0500_Wed</t>
  </si>
  <si>
    <t>1-7420cfdea91a55b9ca5c17913f2205d2</t>
  </si>
  <si>
    <t>43033.3874551968</t>
  </si>
  <si>
    <t>2017-10-25T09:17:56-05:00</t>
  </si>
  <si>
    <t>sagomez_2017-10-25_09-19-20_-0500_Wed</t>
  </si>
  <si>
    <t>1-6e7b5a0f08c1a940c8a4fa6cdd01a33b</t>
  </si>
  <si>
    <t>43033.3884275694</t>
  </si>
  <si>
    <t>2017-10-25T09:19:20-05:00</t>
  </si>
  <si>
    <t>sagomez_2017-10-25_09-20-45_-0500_Wed</t>
  </si>
  <si>
    <t>1-f520709160dc0675f7f902058d860182</t>
  </si>
  <si>
    <t>43033.3894142361</t>
  </si>
  <si>
    <t>2017-10-25T09:20:45-05:00</t>
  </si>
  <si>
    <t>sagomez_2017-10-25_09-21-50_-0500_Wed</t>
  </si>
  <si>
    <t>1-7988e76eebe139bfc67c4ec915e59098</t>
  </si>
  <si>
    <t>43033.390163125</t>
  </si>
  <si>
    <t>2017-10-25T09:21:50-05:00</t>
  </si>
  <si>
    <t>sagomez_2017-11-01_06-30-03_-0500_Wed</t>
  </si>
  <si>
    <t>1-7efff59ded657fcb484aa86f6f26ce0c</t>
  </si>
  <si>
    <t>43040.2708777199</t>
  </si>
  <si>
    <t>sagomez_2017-11-01_06-32-20_-0500_Wed</t>
  </si>
  <si>
    <t>1-f1acc09c743c97269b07cb017f3fd992</t>
  </si>
  <si>
    <t>43040.2724570486</t>
  </si>
  <si>
    <t>2017-11-01T06:32:20-05:00</t>
  </si>
  <si>
    <t>sagomez_2017-11-01_06-33-26_-0500_Wed</t>
  </si>
  <si>
    <t>1-a14f41f8b6513f2d4adba3a530049bb8</t>
  </si>
  <si>
    <t>43040.2732235185</t>
  </si>
  <si>
    <t>2017-11-01T06:33:26-05:00</t>
  </si>
  <si>
    <t>sagomez_2017-11-01_06-35-44_-0500_Wed</t>
  </si>
  <si>
    <t>1-ce52e8580e911b21daed54c76d5aa023</t>
  </si>
  <si>
    <t>43040.2748257176</t>
  </si>
  <si>
    <t>2017-11-01T06:35:44-05:00</t>
  </si>
  <si>
    <t>sagomez_2017-11-01_06-37-34_-0500_Wed</t>
  </si>
  <si>
    <t>1-208f9d2d03c4d6c51b1b65cdde31b2db</t>
  </si>
  <si>
    <t>43040.2760883102</t>
  </si>
  <si>
    <t>2017-11-01T06:37:34-05:00</t>
  </si>
  <si>
    <t>sagomez_2017-11-01_06-39-57_-0500_Wed</t>
  </si>
  <si>
    <t>1-753198f756800c685a49bae008f73812</t>
  </si>
  <si>
    <t>43040.2777470949</t>
  </si>
  <si>
    <t>2017-11-01T06:39:57-05:00</t>
  </si>
  <si>
    <t>sagomez_2017-11-01_06-41-01_-0500_Wed</t>
  </si>
  <si>
    <t>1-c2881bb9e85f9cf717a3fce08b9f05be</t>
  </si>
  <si>
    <t>43040.2784908681</t>
  </si>
  <si>
    <t>2017-11-01T06:41:01-05:00</t>
  </si>
  <si>
    <t>sagomez_2017-11-08_08-17-51_-0600_Wed</t>
  </si>
  <si>
    <t>1-84eaf5202baacd09e942653d217ed002</t>
  </si>
  <si>
    <t>43047.3457310764</t>
  </si>
  <si>
    <t>2017-11-08T08:17:51-06:00</t>
  </si>
  <si>
    <t>sagomez_2017-11-08_08-21-00_-0600_Wed</t>
  </si>
  <si>
    <t>1-d0aab10d64dd891c6d6189f640f225c1</t>
  </si>
  <si>
    <t>43047.3479272801</t>
  </si>
  <si>
    <t>2017-11-08T08:21:00-06:00</t>
  </si>
  <si>
    <t>sagomez_2017-11-08_08-22-33_-0600_Wed</t>
  </si>
  <si>
    <t>1-780b2358e4b87b9f790cb2f4895e0ad7</t>
  </si>
  <si>
    <t>43047.3490037153</t>
  </si>
  <si>
    <t>2017-11-08T08:22:33-06:00</t>
  </si>
  <si>
    <t>sagomez_2017-11-08_08-24-06_-0600_Wed</t>
  </si>
  <si>
    <t>1-8d167f2efb774f02e4c265361782544c</t>
  </si>
  <si>
    <t>Remove transmission, pto, cooler</t>
  </si>
  <si>
    <t>43047.3500776389</t>
  </si>
  <si>
    <t>2017-11-08T08:24:06-06:00</t>
  </si>
  <si>
    <t>sagomez_2017-11-08_08-26-14_-0600_Wed</t>
  </si>
  <si>
    <t>1-b0f52543a29228b9f5e92f97a82e5ae3</t>
  </si>
  <si>
    <t>Rpm during dot annual</t>
  </si>
  <si>
    <t>43047.3515573727</t>
  </si>
  <si>
    <t>2017-11-08T08:26:14-06:00</t>
  </si>
  <si>
    <t>sagomez_2017-11-08_08-31-13_-0600_Wed</t>
  </si>
  <si>
    <t>1-0be8bcf41964bf0af46551a87de7800b</t>
  </si>
  <si>
    <t>Transmission leak</t>
  </si>
  <si>
    <t>43047.3550144329</t>
  </si>
  <si>
    <t>2017-11-08T08:31:13-06:00</t>
  </si>
  <si>
    <t>sagomez_2017-11-08_08-32-57_-0600_Wed</t>
  </si>
  <si>
    <t>1-ff556d190142524e0772738b4da846a6</t>
  </si>
  <si>
    <t>43047.3562228009</t>
  </si>
  <si>
    <t>2017-11-08T08:32:57-06:00</t>
  </si>
  <si>
    <t>sagomez_2017-11-08_08-34-32_-0600_Wed</t>
  </si>
  <si>
    <t>1-2bf624e5949b837f47440264068f6f1c</t>
  </si>
  <si>
    <t>316964774</t>
  </si>
  <si>
    <t>12650539</t>
  </si>
  <si>
    <t>43047.3573173958</t>
  </si>
  <si>
    <t>2017-11-08T08:34:32-06:00</t>
  </si>
  <si>
    <t>sagomez_2017-11-08_08-35-30_-0600_Wed</t>
  </si>
  <si>
    <t>1-a44a2986c7240568f4e57b589d188033</t>
  </si>
  <si>
    <t>43047.3579975116</t>
  </si>
  <si>
    <t>2017-11-08T08:35:30-06:00</t>
  </si>
  <si>
    <t>scabrera_2017-10-03_18-09-55_-0500_Tue</t>
  </si>
  <si>
    <t>1-d393a0f7128a97d252fbc52eb13e95d0</t>
  </si>
  <si>
    <t>scabrera</t>
  </si>
  <si>
    <t>Cabrera</t>
  </si>
  <si>
    <t>Cabrera, Sergio</t>
  </si>
  <si>
    <t>Remove and replace fan motor pump</t>
  </si>
  <si>
    <t>43011.7568930556</t>
  </si>
  <si>
    <t>2017-10-03T18:09:55-05:00</t>
  </si>
  <si>
    <t>scabrera_2017-10-03_18-11-04_-0500_Tue</t>
  </si>
  <si>
    <t>2-3333be4dbfc445092dd0120822427774</t>
  </si>
  <si>
    <t>Switch fan motor hoses and take off fan motor</t>
  </si>
  <si>
    <t>43011.7576952894</t>
  </si>
  <si>
    <t>2017-10-03T18:11:04-05:00</t>
  </si>
  <si>
    <t>scabrera_2017-10-03_18-11-59_-0500_Tue</t>
  </si>
  <si>
    <t>1-28e1d47f07ece01f9821d0b315081c37</t>
  </si>
  <si>
    <t>Inspect p</t>
  </si>
  <si>
    <t>43011.758330787</t>
  </si>
  <si>
    <t>2017-10-03T18:11:59-05:00</t>
  </si>
  <si>
    <t>scabrera_2017-10-04_06-38-22_-0500_Wed</t>
  </si>
  <si>
    <t>1-0f9ea5bf624625f14dea90a417611017</t>
  </si>
  <si>
    <t>Finish up installing fan motor,run and test</t>
  </si>
  <si>
    <t>43012.2766513542</t>
  </si>
  <si>
    <t>2017-10-04T06:38:22-05:00</t>
  </si>
  <si>
    <t>scabrera_2017-10-04_06-39-13_-0500_Wed</t>
  </si>
  <si>
    <t>1-c1fac06306a9356559095ca1a63b2105</t>
  </si>
  <si>
    <t>Remove and replace lube pump , leaking change O ring, Did checklist</t>
  </si>
  <si>
    <t>43012.277241412</t>
  </si>
  <si>
    <t>2017-10-04T06:39:13-05:00</t>
  </si>
  <si>
    <t>scabrera_2017-10-17_15-32-28_-0500_Tue</t>
  </si>
  <si>
    <t>1-36ec0d273836af99d86dc97ae621b996</t>
  </si>
  <si>
    <t>Installing fluid end and changing seals</t>
  </si>
  <si>
    <t>43025.6475561343</t>
  </si>
  <si>
    <t>2017-10-17T15:32:28-05:00</t>
  </si>
  <si>
    <t>scabrera_2017-10-17_15-33-28_-0500_Tue</t>
  </si>
  <si>
    <t>1-7c8ba9aab8ee9e9fe260d12a64f948c5</t>
  </si>
  <si>
    <t>Removing hoses</t>
  </si>
  <si>
    <t>43025.6482519444</t>
  </si>
  <si>
    <t>2017-10-17T15:33:28-05:00</t>
  </si>
  <si>
    <t>scabrera_2017-10-17_15-34-00_-0500_Tue</t>
  </si>
  <si>
    <t>1-da8004f49f3a72b055dd62c16281d4d0</t>
  </si>
  <si>
    <t>Perform checklist</t>
  </si>
  <si>
    <t>43025.648618669</t>
  </si>
  <si>
    <t>2017-10-17T15:34:00-05:00</t>
  </si>
  <si>
    <t>scabrera_2017-10-17_15-55-03_-0500_Tue</t>
  </si>
  <si>
    <t>1-b8beeed1af64cb6d7627a4d28c85028a</t>
  </si>
  <si>
    <t>43025.6632340278</t>
  </si>
  <si>
    <t>2017-10-17T15:55:03-05:00</t>
  </si>
  <si>
    <t>scabrera_2017-10-17_15-55-39_-0500_Tue</t>
  </si>
  <si>
    <t>1-63b1db9c065328c09ed0bb4899625992</t>
  </si>
  <si>
    <t>Remove and replace pony rod seals</t>
  </si>
  <si>
    <t>43025.6636518287</t>
  </si>
  <si>
    <t>2017-10-17T15:55:39-05:00</t>
  </si>
  <si>
    <t>scabrera_2017-10-17_15-56-30_-0500_Tue</t>
  </si>
  <si>
    <t>1-62cab8c7081b3360b1bf8f00d77aef3d</t>
  </si>
  <si>
    <t>Install fan motor on unit, took unit to the wash bay to wash It</t>
  </si>
  <si>
    <t>43025.6642362963</t>
  </si>
  <si>
    <t>2017-10-17T15:56:30-05:00</t>
  </si>
  <si>
    <t>scabrera_2017-10-17_15-58-13_-0500_Tue</t>
  </si>
  <si>
    <t>1-0067296bbe85c58925365a41a8afa51d</t>
  </si>
  <si>
    <t>Change pony rod seals</t>
  </si>
  <si>
    <t>43025.665435463</t>
  </si>
  <si>
    <t>2017-10-17T15:58:13-05:00</t>
  </si>
  <si>
    <t>scabrera_2017-10-17_15-59-04_-0500_Tue</t>
  </si>
  <si>
    <t>1-ad587adfa9ca8b3f892651d11e9bcd1b</t>
  </si>
  <si>
    <t>43025.6660230093</t>
  </si>
  <si>
    <t>2017-10-17T15:59:04-05:00</t>
  </si>
  <si>
    <t>scabrera_2017-10-17_16-00-37_-0500_Tue</t>
  </si>
  <si>
    <t>1-2cfba1b54839f229acc8ca0ee516340d</t>
  </si>
  <si>
    <t>Change pony rod seals, hydraulic leak , check over , run and test</t>
  </si>
  <si>
    <t>43025.6670968056</t>
  </si>
  <si>
    <t>2017-10-17T16:00:37-05:00</t>
  </si>
  <si>
    <t>scabrera_2017-10-17_16-02-34_-0500_Tue</t>
  </si>
  <si>
    <t>1-281344235ecc2b3ae24c7bd613160b48</t>
  </si>
  <si>
    <t>Remove brake caliper</t>
  </si>
  <si>
    <t>43025.6684546875</t>
  </si>
  <si>
    <t>2017-10-17T16:02:34-05:00</t>
  </si>
  <si>
    <t>scabrera_2017-10-17_16-03-10_-0500_Tue</t>
  </si>
  <si>
    <t>1-e75178f5deda7a2ce4483564b1fbc32d</t>
  </si>
  <si>
    <t>Install new dpf re gen filter</t>
  </si>
  <si>
    <t>43025.6688711343</t>
  </si>
  <si>
    <t>2017-10-17T16:03:10-05:00</t>
  </si>
  <si>
    <t>scabrera_2017-10-17_16-03-52_-0500_Tue</t>
  </si>
  <si>
    <t>1-1e53419a594cc3544cf2c429ae6113d8</t>
  </si>
  <si>
    <t>Refilled coolant , tighten coolant hoses</t>
  </si>
  <si>
    <t>43025.6693612037</t>
  </si>
  <si>
    <t>2017-10-17T16:03:52-05:00</t>
  </si>
  <si>
    <t>scabrera_2017-10-17_16-04-54_-0500_Tue</t>
  </si>
  <si>
    <t>1-99aad276c2c4ee46dbeec17935d3dee8</t>
  </si>
  <si>
    <t>Perform checklist on unit</t>
  </si>
  <si>
    <t>43025.6700794213</t>
  </si>
  <si>
    <t>2017-10-17T16:04:54-05:00</t>
  </si>
  <si>
    <t>scabrera_2017-10-17_16-05-45_-0500_Tue</t>
  </si>
  <si>
    <t>1-536bfc71e907f4cbaa5f5af3f046028d</t>
  </si>
  <si>
    <t>43025.6706684144</t>
  </si>
  <si>
    <t>2017-10-17T16:05:45-05:00</t>
  </si>
  <si>
    <t>scabrera_2017-10-17_16-06-22_-0500_Tue</t>
  </si>
  <si>
    <t>1-38012b70623b2e4e8984bd89f68418c0</t>
  </si>
  <si>
    <t>Remove fluid end manifold</t>
  </si>
  <si>
    <t>43025.6710904398</t>
  </si>
  <si>
    <t>2017-10-17T16:06:22-05:00</t>
  </si>
  <si>
    <t>scabrera_2017-10-17_18-41-26_-0500_Tue</t>
  </si>
  <si>
    <t>1-5c0dcf9d28ad72a9b77365a5c4272f3a</t>
  </si>
  <si>
    <t>Troubleshoot unit , wont start up</t>
  </si>
  <si>
    <t>43025.7787770139</t>
  </si>
  <si>
    <t>2017-10-17T18:41:26-05:00</t>
  </si>
  <si>
    <t>scabrera_2017-10-24_10-09-21_-0500_Tue</t>
  </si>
  <si>
    <t>2-ebec8d2446223b5e62c2686a02776362</t>
  </si>
  <si>
    <t>2017-10-18T23:00:00-05:00</t>
  </si>
  <si>
    <t>Change lube pump and fill power end tank</t>
  </si>
  <si>
    <t>43032.4231645139</t>
  </si>
  <si>
    <t>2017-10-24T10:09:21-05:00</t>
  </si>
  <si>
    <t>scabrera_2017-10-24_10-10-43_-0500_Tue</t>
  </si>
  <si>
    <t>2-88302f6d5d6ed3b896b3685336fab8b8</t>
  </si>
  <si>
    <t>43032.4241148032</t>
  </si>
  <si>
    <t>2017-10-24T10:10:43-05:00</t>
  </si>
  <si>
    <t>scabrera_2017-10-24_10-14-22_-0500_Tue</t>
  </si>
  <si>
    <t>1-11a8e0603e81136efcb0cf6e95df48d3</t>
  </si>
  <si>
    <t>43032.4266437847</t>
  </si>
  <si>
    <t>2017-10-24T10:14:22-05:00</t>
  </si>
  <si>
    <t>scabrera_2017-10-24_10-15-09_-0500_Tue</t>
  </si>
  <si>
    <t>1-0ae374962b1bcf52803892e428def40a</t>
  </si>
  <si>
    <t>Tighten radiator bolts</t>
  </si>
  <si>
    <t>43032.4271916782</t>
  </si>
  <si>
    <t>2017-10-24T10:15:09-05:00</t>
  </si>
  <si>
    <t>scabrera_2017-10-24_12-06-41_-0500_Tue</t>
  </si>
  <si>
    <t>1-16a8f1d5a08ecd155dcd3cfb7686fad9</t>
  </si>
  <si>
    <t>2017-10-21T01:00:00-05:00</t>
  </si>
  <si>
    <t>Install pto hydraulic pump on unit</t>
  </si>
  <si>
    <t>43032.5046505208</t>
  </si>
  <si>
    <t>2017-10-24T12:06:41-05:00</t>
  </si>
  <si>
    <t>scabrera_2017-10-24_12-07-56_-0500_Tue</t>
  </si>
  <si>
    <t>1-b885557590d314e922c643463975dbf4</t>
  </si>
  <si>
    <t>43032.5055189352</t>
  </si>
  <si>
    <t>2017-10-24T12:07:56-05:00</t>
  </si>
  <si>
    <t>scabrera_2017-10-24_12-08-29_-0500_Tue</t>
  </si>
  <si>
    <t>1-cef089710d91f749af00088dd8328e26</t>
  </si>
  <si>
    <t>Troubleshoot unit, inspect turbos, sparkling while turning on</t>
  </si>
  <si>
    <t>43032.5058916319</t>
  </si>
  <si>
    <t>2017-10-24T12:08:29-05:00</t>
  </si>
  <si>
    <t>scabrera_2017-10-24_12-10-04_-0500_Tue</t>
  </si>
  <si>
    <t>1-2d670ec965efa5498026768494fb4d44</t>
  </si>
  <si>
    <t>Install manifold on fluid end and prime fluid end</t>
  </si>
  <si>
    <t>43032.5069986227</t>
  </si>
  <si>
    <t>2017-10-24T12:10:04-05:00</t>
  </si>
  <si>
    <t>scabrera_2017-10-24_12-11-00_-0500_Tue</t>
  </si>
  <si>
    <t>1-3be889386f95e1c4a64ffa111f524a83</t>
  </si>
  <si>
    <t>Install back left tires,seals,bearings and torque</t>
  </si>
  <si>
    <t>43032.5076498032</t>
  </si>
  <si>
    <t>2017-10-24T12:11:00-05:00</t>
  </si>
  <si>
    <t>scabrera_2017-10-24_12-12-47_-0500_Tue</t>
  </si>
  <si>
    <t>1-b33a985fb32350dccd0deb6f312d2d36</t>
  </si>
  <si>
    <t>Remove and replace fluid end on unit , check all fluids , run , test</t>
  </si>
  <si>
    <t>43032.5088865741</t>
  </si>
  <si>
    <t>2017-10-24T12:12:47-05:00</t>
  </si>
  <si>
    <t>scabrera_2017-10-24_19-02-59_-0500_Tue</t>
  </si>
  <si>
    <t>1-a1808f2557f54bafe52980082214a084</t>
  </si>
  <si>
    <t>43032.7937492245</t>
  </si>
  <si>
    <t>2017-10-24T19:02:59-05:00</t>
  </si>
  <si>
    <t>scabrera_2017-10-24_19-03-31_-0500_Tue</t>
  </si>
  <si>
    <t>1-a561e698461496cad71868f5d780ec3e</t>
  </si>
  <si>
    <t>43032.7941101042</t>
  </si>
  <si>
    <t>2017-10-24T19:03:31-05:00</t>
  </si>
  <si>
    <t>scabrera_2017-11-07_00-37-56_-0600_Tue</t>
  </si>
  <si>
    <t>1-a37db7be207fa62379f1e149a2baae89</t>
  </si>
  <si>
    <t>Install manifold on fluid end , checkover, run, test</t>
  </si>
  <si>
    <t>43046.0263447454</t>
  </si>
  <si>
    <t>2017-11-07T00:37:56-06:00</t>
  </si>
  <si>
    <t>scabrera_2017-11-07_00-38-56_-0600_Tue</t>
  </si>
  <si>
    <t>2-4944b2edc160b9bf81accbff5a8667c6</t>
  </si>
  <si>
    <t>43046.027045787</t>
  </si>
  <si>
    <t>scabrera_2017-11-07_00-39-35_-0600_Tue</t>
  </si>
  <si>
    <t>1-316d4cd33445d7eb3ce8325fe5aad7cb</t>
  </si>
  <si>
    <t>Install gear box</t>
  </si>
  <si>
    <t>43046.0274953819</t>
  </si>
  <si>
    <t>2017-11-07T00:39:35-06:00</t>
  </si>
  <si>
    <t>scabrera_2017-11-07_00-40-19_-0600_Tue</t>
  </si>
  <si>
    <t>1-8d21ea2468ec10332f6011b4063d3977</t>
  </si>
  <si>
    <t>43046.028007662</t>
  </si>
  <si>
    <t>2017-11-07T00:40:19-06:00</t>
  </si>
  <si>
    <t>scabrera_2017-11-07_00-41-07_-0600_Tue</t>
  </si>
  <si>
    <t>1-9a9e84a1ea825174b29c4daa61e63955</t>
  </si>
  <si>
    <t>43046.0285544444</t>
  </si>
  <si>
    <t>2017-11-07T00:41:07-06:00</t>
  </si>
  <si>
    <t>scabrera_2017-11-07_00-41-38_-0600_Tue</t>
  </si>
  <si>
    <t>1-09ac549e971bf9c8690c3bed293fa8cf</t>
  </si>
  <si>
    <t>43046.0289217593</t>
  </si>
  <si>
    <t>2017-11-07T00:41:38-06:00</t>
  </si>
  <si>
    <t>scabrera_2017-11-07_00-42-11_-0600_Tue</t>
  </si>
  <si>
    <t>1-114fc3ba4f899924034bc305fc8fb4ec</t>
  </si>
  <si>
    <t>43046.029305081</t>
  </si>
  <si>
    <t>2017-11-07T00:42:11-06:00</t>
  </si>
  <si>
    <t>scabrera_2017-11-07_00-43-00_-0600_Tue</t>
  </si>
  <si>
    <t>1-50f561b1ec116633bd3e5f4367cadc77</t>
  </si>
  <si>
    <t>Run,test</t>
  </si>
  <si>
    <t>43046.0298635995</t>
  </si>
  <si>
    <t>2017-11-07T00:43:00-06:00</t>
  </si>
  <si>
    <t>scabrera_2017-11-07_00-44-00_-0600_Tue</t>
  </si>
  <si>
    <t>1-6d4cd85b54952132cf5e06f1a0a3c88d</t>
  </si>
  <si>
    <t>2017-11-05T00:30:00-05:00</t>
  </si>
  <si>
    <t>43046.0305660995</t>
  </si>
  <si>
    <t>2017-11-07T00:44:00-06:00</t>
  </si>
  <si>
    <t>scabrera_2017-11-07_00-44-51_-0600_Tue</t>
  </si>
  <si>
    <t>2-4d7eae11623d902f452a7a0969b670aa</t>
  </si>
  <si>
    <t>43046.0311475347</t>
  </si>
  <si>
    <t>scabrera_2017-11-07_00-46-07_-0600_Tue</t>
  </si>
  <si>
    <t>1-f27225368e590f40d1de70c66e911759</t>
  </si>
  <si>
    <t>2017-11-05T23:30:00-06:00</t>
  </si>
  <si>
    <t>43046.0320301852</t>
  </si>
  <si>
    <t>2017-11-07T00:46:07-06:00</t>
  </si>
  <si>
    <t>scabrera_2017-11-07_00-47-12_-0600_Tue</t>
  </si>
  <si>
    <t>1-0d76e2188a47f9541c6d0b8b24f9c602</t>
  </si>
  <si>
    <t>43046.0327796528</t>
  </si>
  <si>
    <t>2017-11-07T00:47:12-06:00</t>
  </si>
  <si>
    <t>scabrera_2017-11-07_00-49-53_-0600_Tue</t>
  </si>
  <si>
    <t>1-be62a24d68998ef81ac7358b04b2faf1</t>
  </si>
  <si>
    <t>43046.0346441435</t>
  </si>
  <si>
    <t>2017-11-07T00:49:53-06:00</t>
  </si>
  <si>
    <t>scabrera_2017-11-08_06-36-52_-0600_Wed</t>
  </si>
  <si>
    <t>1-b462d0b61b3c33ac1f2fc979630d8675</t>
  </si>
  <si>
    <t>Remove and replace water pump and checked thermostats</t>
  </si>
  <si>
    <t>43047.2756050116</t>
  </si>
  <si>
    <t>2017-11-08T06:36:52-06:00</t>
  </si>
  <si>
    <t>scabrera_2017-11-08_06-37-41_-0600_Wed</t>
  </si>
  <si>
    <t>1-dad8caef616837bb591f5dba54e51d81</t>
  </si>
  <si>
    <t>Inspect hydraulic leak, transmission seal leak and perform checklist</t>
  </si>
  <si>
    <t>43047.2761723611</t>
  </si>
  <si>
    <t>2017-11-08T06:37:41-06:00</t>
  </si>
  <si>
    <t>scabrera_2017-11-08_06-38-49_-0600_Wed</t>
  </si>
  <si>
    <t>2-aa1fde0d4681b9f41a926aa8c5446cc1</t>
  </si>
  <si>
    <t>2017-11-07T23:30:00-06:00</t>
  </si>
  <si>
    <t>Remove manifold and inspect leak and install back</t>
  </si>
  <si>
    <t>43047.2769609028</t>
  </si>
  <si>
    <t>scabrera_2017-11-08_06-39-31_-0600_Wed</t>
  </si>
  <si>
    <t>1-7b74c5b81b7f40cff6b6ce3048a24bb9</t>
  </si>
  <si>
    <t>Remove fluid end</t>
  </si>
  <si>
    <t>43047.2774443634</t>
  </si>
  <si>
    <t>2017-11-08T06:39:31-06:00</t>
  </si>
  <si>
    <t>sgarza_2017-10-25_08-17-49_-0500_Wed</t>
  </si>
  <si>
    <t>1-bed4630f1b6f06967713b002847c5a48</t>
  </si>
  <si>
    <t>sgarza</t>
  </si>
  <si>
    <t>Garza, Sergio</t>
  </si>
  <si>
    <t>replaced fluid end and power end plungers and seals.</t>
  </si>
  <si>
    <t>43033.3457069792</t>
  </si>
  <si>
    <t>2017-10-25T08:17:49-05:00</t>
  </si>
  <si>
    <t>sgarza_2017-10-25_08-19-19_-0500_Wed</t>
  </si>
  <si>
    <t>1-5110eb9b4571e8e3e82b45816c3b1837</t>
  </si>
  <si>
    <t>43033.3467570486</t>
  </si>
  <si>
    <t>2017-10-25T08:19:19-05:00</t>
  </si>
  <si>
    <t>sgarza_2017-10-25_08-20-24_-0500_Wed</t>
  </si>
  <si>
    <t>1-a3bd8c42f8fd7269444510270def562d</t>
  </si>
  <si>
    <t>fluid end swap</t>
  </si>
  <si>
    <t>43033.347508044</t>
  </si>
  <si>
    <t>2017-10-25T08:20:24-05:00</t>
  </si>
  <si>
    <t>sgarza_2017-10-25_08-21-46_-0500_Wed</t>
  </si>
  <si>
    <t>1-cf86777270800f34f21e151d9ba039f0</t>
  </si>
  <si>
    <t>replace fluid end</t>
  </si>
  <si>
    <t>43033.3484559607</t>
  </si>
  <si>
    <t>2017-10-25T08:21:46-05:00</t>
  </si>
  <si>
    <t>sgarza_2017-10-25_08-22-57_-0500_Wed</t>
  </si>
  <si>
    <t>1-85b866c70b8eba2e635a5636f99fc41c</t>
  </si>
  <si>
    <t>replaced fluid end</t>
  </si>
  <si>
    <t>43033.3492732986</t>
  </si>
  <si>
    <t>2017-10-25T08:22:57-05:00</t>
  </si>
  <si>
    <t>sgarza_2017-10-25_08-24-22_-0500_Wed</t>
  </si>
  <si>
    <t>1-3b3386cda136a3b26a2499f7ba7455ba</t>
  </si>
  <si>
    <t>repacked p.e plungers and seals</t>
  </si>
  <si>
    <t>43033.3502659491</t>
  </si>
  <si>
    <t>2017-10-25T08:24:22-05:00</t>
  </si>
  <si>
    <t>sgarza_2017-10-25_08-25-21_-0500_Wed</t>
  </si>
  <si>
    <t>1-bdace4e6e97038b6d73c8f1528c674d4</t>
  </si>
  <si>
    <t>326906935</t>
  </si>
  <si>
    <t>repacked and valves</t>
  </si>
  <si>
    <t>43033.3509378704</t>
  </si>
  <si>
    <t>2017-10-25T08:25:21-05:00</t>
  </si>
  <si>
    <t>sgarza_2017-11-01_10-12-24_-0500_Wed</t>
  </si>
  <si>
    <t>1-dee2cbc62587dad004457211ea6dd87f</t>
  </si>
  <si>
    <t>repackand valves power and plunger and seats.</t>
  </si>
  <si>
    <t>43040.4252809259</t>
  </si>
  <si>
    <t>2017-11-01T10:12:24-05:00</t>
  </si>
  <si>
    <t>sgarza_2017-11-01_10-14-31_-0500_Wed</t>
  </si>
  <si>
    <t>1-60b0134ff1ccfb13fadfbd018f1e3b31</t>
  </si>
  <si>
    <t>replaced sleeve and repacked pod 4.</t>
  </si>
  <si>
    <t>43040.4267560417</t>
  </si>
  <si>
    <t>2017-11-01T10:14:31-05:00</t>
  </si>
  <si>
    <t>sgarza_2017-11-01_10-16-14_-0500_Wed</t>
  </si>
  <si>
    <t>1-4a5210b0444d6cc2904ed42461fde391</t>
  </si>
  <si>
    <t>replaced sleeve pod 2  and repacked and valves.</t>
  </si>
  <si>
    <t>43040.4279481829</t>
  </si>
  <si>
    <t>2017-11-01T10:16:14-05:00</t>
  </si>
  <si>
    <t>sgarza_2017-11-01_10-19-51_-0500_Wed</t>
  </si>
  <si>
    <t>1-31be8db0390d7c94646c93d8c5d25765</t>
  </si>
  <si>
    <t>changed fluid end plunger in pod 2.</t>
  </si>
  <si>
    <t>43040.4304607755</t>
  </si>
  <si>
    <t>2017-11-01T10:19:51-05:00</t>
  </si>
  <si>
    <t>sgarza_2017-11-01_10-21-40_-0500_Wed</t>
  </si>
  <si>
    <t>1-00587d360ccb5a770ede0bd50a52f283</t>
  </si>
  <si>
    <t>43040.4317210069</t>
  </si>
  <si>
    <t>2017-11-01T10:21:40-05:00</t>
  </si>
  <si>
    <t>sgarza_2017-11-01_10-22-35_-0500_Wed</t>
  </si>
  <si>
    <t>1-4935ac114f153e1c9283e4476f5c4c13</t>
  </si>
  <si>
    <t>repack valves and p.e plungers p.e plates</t>
  </si>
  <si>
    <t>43040.4323557292</t>
  </si>
  <si>
    <t>2017-11-01T10:22:35-05:00</t>
  </si>
  <si>
    <t>sgarza_2017-11-01_10-23-44_-0500_Wed</t>
  </si>
  <si>
    <t>1-0d293e5580a037e2df5556821abd06d3</t>
  </si>
  <si>
    <t>repack and valves</t>
  </si>
  <si>
    <t>43040.4331513773</t>
  </si>
  <si>
    <t>2017-11-01T10:23:44-05:00</t>
  </si>
  <si>
    <t>shisiquio_2017-10-01_20-53-21_-0400_Sun</t>
  </si>
  <si>
    <t>1-018661687f1436101fec3434c8c20265</t>
  </si>
  <si>
    <t>shisiquio</t>
  </si>
  <si>
    <t>Sixto</t>
  </si>
  <si>
    <t>Hisiquio, Sixto</t>
  </si>
  <si>
    <t>Leaking fitting</t>
  </si>
  <si>
    <t>43009.870382963</t>
  </si>
  <si>
    <t>2017-10-01T20:53:21-04:00</t>
  </si>
  <si>
    <t>shisiquio_2017-10-01_20-55-05_-0400_Sun</t>
  </si>
  <si>
    <t>1-ae2ed6bf1f2cd5868f96f7795cefebca</t>
  </si>
  <si>
    <t>Valve 4 replacement</t>
  </si>
  <si>
    <t>43009.8715952662</t>
  </si>
  <si>
    <t>2017-10-01T20:55:05-04:00</t>
  </si>
  <si>
    <t>shisiquio_2017-10-01_20-56-08_-0400_Sun</t>
  </si>
  <si>
    <t>1-e17cb5eaf8e64bb3f2cf551b9873e592</t>
  </si>
  <si>
    <t>43009.8723151273</t>
  </si>
  <si>
    <t>2017-10-01T20:56:08-04:00</t>
  </si>
  <si>
    <t>shisiquio_2017-10-01_20-56-58_-0400_Sun</t>
  </si>
  <si>
    <t>1-89c672ea4ac998b50cbfd4e6911e375e</t>
  </si>
  <si>
    <t>43009.8729002431</t>
  </si>
  <si>
    <t>2017-10-01T20:56:58-04:00</t>
  </si>
  <si>
    <t>shisiquio_2017-10-02_18-59-37_-0600_Mon</t>
  </si>
  <si>
    <t>1-03975c4b3d220a96ce910af8ec6faeff</t>
  </si>
  <si>
    <t>DOT inspection. Exhaust gascket replacement</t>
  </si>
  <si>
    <t>43010.7914111806</t>
  </si>
  <si>
    <t>2017-10-02T18:59:37-06:00</t>
  </si>
  <si>
    <t>shisiquio_2017-10-02_19-02-58_-0600_Mon</t>
  </si>
  <si>
    <t>1-7c73b3833848e639343d205745154194</t>
  </si>
  <si>
    <t>43010.7937357176</t>
  </si>
  <si>
    <t>2017-10-02T19:02:58-06:00</t>
  </si>
  <si>
    <t>shisiquio_2017-10-03_18-48-47_-0600_Tue</t>
  </si>
  <si>
    <t>1-4dc19a9ac009470062ae0aba91de4400</t>
  </si>
  <si>
    <t>Cooling sys rpl sightglasd</t>
  </si>
  <si>
    <t>43011.7838851505</t>
  </si>
  <si>
    <t>2017-10-03T18:48:47-06:00</t>
  </si>
  <si>
    <t>shisiquio_2017-10-03_18-51-48_-0600_Tue</t>
  </si>
  <si>
    <t>1-982d0236c9df49c4fb27fa8b3bcadbed</t>
  </si>
  <si>
    <t>2017-10-03T10:00:00-06:00</t>
  </si>
  <si>
    <t>Replace damage guages</t>
  </si>
  <si>
    <t>43011.7859770833</t>
  </si>
  <si>
    <t>2017-10-03T18:51:48-06:00</t>
  </si>
  <si>
    <t>shisiquio_2017-10-03_18-53-31_-0600_Tue</t>
  </si>
  <si>
    <t>1-696c0e838349d4508b3a6fdee970b5e7</t>
  </si>
  <si>
    <t>Air intake boost hosed</t>
  </si>
  <si>
    <t>43011.7871743171</t>
  </si>
  <si>
    <t>2017-10-03T18:53:31-06:00</t>
  </si>
  <si>
    <t>shisiquio_2017-10-03_18-55-16_-0600_Tue</t>
  </si>
  <si>
    <t>1-03f35e426757b2d1985f7d520b63fae7</t>
  </si>
  <si>
    <t>Cooling sys . rebuild rad</t>
  </si>
  <si>
    <t>43011.7883806597</t>
  </si>
  <si>
    <t>2017-10-03T18:55:16-06:00</t>
  </si>
  <si>
    <t>shisiquio_2017-10-05_17-26-25_-0600_Thu</t>
  </si>
  <si>
    <t>1-98d107ca6858fc95c53dc28166280fd0</t>
  </si>
  <si>
    <t>43013.7266804282</t>
  </si>
  <si>
    <t>2017-10-05T17:26:25-06:00</t>
  </si>
  <si>
    <t>shisiquio_2017-10-05_17-29-07_-0600_Thu</t>
  </si>
  <si>
    <t>2-01d5f4d73b38f7cc47406e54e0efabfb</t>
  </si>
  <si>
    <t>Transmission lines replacement</t>
  </si>
  <si>
    <t>43013.7285534491</t>
  </si>
  <si>
    <t>2017-10-05T17:29:07-06:00</t>
  </si>
  <si>
    <t>shisiquio_2017-10-05_17-30-51_-0600_Thu</t>
  </si>
  <si>
    <t>1-45d72018a0b09c2414897928d88e885c</t>
  </si>
  <si>
    <t>Test run unit. Check for leaks. Tighten loose engine belts. Hose wrap hoses</t>
  </si>
  <si>
    <t>43013.7297604282</t>
  </si>
  <si>
    <t>2017-10-05T17:30:51-06:00</t>
  </si>
  <si>
    <t>shisiquio_2017-10-05_17-32-25_-0600_Thu</t>
  </si>
  <si>
    <t>1-2dfc1a8103f3865173278798956c0b7a</t>
  </si>
  <si>
    <t>Replace engine belts</t>
  </si>
  <si>
    <t>43013.7308481944</t>
  </si>
  <si>
    <t>2017-10-05T17:32:25-06:00</t>
  </si>
  <si>
    <t>shisiquio_2017-10-05_17-33-23_-0600_Thu</t>
  </si>
  <si>
    <t>1-6d45887a125ad2f306be48d83134c9c1</t>
  </si>
  <si>
    <t>Check unit for leaks on test run</t>
  </si>
  <si>
    <t>43013.7315194676</t>
  </si>
  <si>
    <t>2017-10-05T17:33:23-06:00</t>
  </si>
  <si>
    <t>shisiquio_2017-10-06_19-12-10_-0600_Fri</t>
  </si>
  <si>
    <t>2-f63f25dca97c5ed21f1fbe4445721eaa</t>
  </si>
  <si>
    <t>Rpr guard</t>
  </si>
  <si>
    <t>43014.8001181944</t>
  </si>
  <si>
    <t>2017-10-06T19:12:10-06:00</t>
  </si>
  <si>
    <t>shisiquio_2017-10-06_19-13-47_-0600_Fri</t>
  </si>
  <si>
    <t>1-fdb94666f84c1aa084765b05e23f68eb</t>
  </si>
  <si>
    <t>Tighten bolts on trans. Mount</t>
  </si>
  <si>
    <t>43014.8012411458</t>
  </si>
  <si>
    <t>2017-10-06T19:13:47-06:00</t>
  </si>
  <si>
    <t>shisiquio_2017-10-06_19-14-54_-0600_Fri</t>
  </si>
  <si>
    <t>1-1fd23884620d8b1f64b110ac2962d7d4</t>
  </si>
  <si>
    <t>43014.8020170139</t>
  </si>
  <si>
    <t>2017-10-06T19:14:54-06:00</t>
  </si>
  <si>
    <t>shisiquio_2017-10-06_19-16-06_-0600_Fri</t>
  </si>
  <si>
    <t>1-e4c98fe32015f85cf457a334dc8a9da1</t>
  </si>
  <si>
    <t>Repair ball valve</t>
  </si>
  <si>
    <t>43014.8028555208</t>
  </si>
  <si>
    <t>2017-10-06T19:16:06-06:00</t>
  </si>
  <si>
    <t>shisiquio_2017-10-06_19-17-07_-0600_Fri</t>
  </si>
  <si>
    <t>1-2debb818b80dfbd1a03066ad2e41523c</t>
  </si>
  <si>
    <t>Tighten filter</t>
  </si>
  <si>
    <t>43014.8035561227</t>
  </si>
  <si>
    <t>2017-10-06T19:17:07-06:00</t>
  </si>
  <si>
    <t>shisiquio_2017-10-06_19-19-35_-0600_Fri</t>
  </si>
  <si>
    <t>1-b235ffcf602b00bddcc07a4b181af0b3</t>
  </si>
  <si>
    <t>Tighten bolts on trans bolts</t>
  </si>
  <si>
    <t>43014.8052768287</t>
  </si>
  <si>
    <t>2017-10-06T19:19:35-06:00</t>
  </si>
  <si>
    <t>shisiquio_2017-10-06_19-20-44_-0600_Fri</t>
  </si>
  <si>
    <t>1-25391628abcfc955ab6dc6de7e46aa0a</t>
  </si>
  <si>
    <t>316821785</t>
  </si>
  <si>
    <t>43014.8060723495</t>
  </si>
  <si>
    <t>2017-10-06T19:20:44-06:00</t>
  </si>
  <si>
    <t>shisiquio_2017-10-06_19-23-54_-0600_Fri</t>
  </si>
  <si>
    <t>1-ea0f4aa4fd1c57840346436633690919</t>
  </si>
  <si>
    <t>Clean catch tank</t>
  </si>
  <si>
    <t>43014.8082643171</t>
  </si>
  <si>
    <t>2017-10-06T19:23:54-06:00</t>
  </si>
  <si>
    <t>shisiquio_2017-10-06_19-24-58_-0600_Fri</t>
  </si>
  <si>
    <t>1-3814cbb48ff23a4ca461c6cd3da31a8f</t>
  </si>
  <si>
    <t>43014.8090158449</t>
  </si>
  <si>
    <t>2017-10-06T19:24:58-06:00</t>
  </si>
  <si>
    <t>shisiquio_2017-10-06_19-25-58_-0600_Fri</t>
  </si>
  <si>
    <t>1-fbdd3ca715ea5fd5ce2be5e166d60834</t>
  </si>
  <si>
    <t>43014.809701956</t>
  </si>
  <si>
    <t>2017-10-06T19:25:58-06:00</t>
  </si>
  <si>
    <t>shisiquio_2017-10-06_19-26-59_-0600_Fri</t>
  </si>
  <si>
    <t>1-21dc82f500fff0e99323f1d4108c0b87</t>
  </si>
  <si>
    <t>43014.8104160069</t>
  </si>
  <si>
    <t>2017-10-06T19:26:59-06:00</t>
  </si>
  <si>
    <t>shisiquio_2017-10-07_20-58-22_-0400_Sat</t>
  </si>
  <si>
    <t>1-e821a8d7a4edd4079086558f2cce327f</t>
  </si>
  <si>
    <t>2017-10-07T18:00:00-04:00</t>
  </si>
  <si>
    <t>Os cent pump rpl missin sand mas</t>
  </si>
  <si>
    <t>43015.873866794</t>
  </si>
  <si>
    <t>2017-10-07T20:58:22-04:00</t>
  </si>
  <si>
    <t>shisiquio_2017-10-08_19-15-20_-0600_Sun</t>
  </si>
  <si>
    <t>1-ea6c0566dfba470888bf3ce6fcb4d8fa</t>
  </si>
  <si>
    <t>316827440</t>
  </si>
  <si>
    <t>43016.8023160417</t>
  </si>
  <si>
    <t>2017-10-08T19:15:20-06:00</t>
  </si>
  <si>
    <t>shisiquio_2017-10-09_19-35-02_-0600_Mon</t>
  </si>
  <si>
    <t>1-8a0a2cb3ece8fbb6ec6d06c66222d4e7</t>
  </si>
  <si>
    <t>Prop deliv rpl Tub agiators</t>
  </si>
  <si>
    <t>43017.815995706</t>
  </si>
  <si>
    <t>2017-10-09T19:35:02-06:00</t>
  </si>
  <si>
    <t>shisiquio_2017-10-10_20-24-32_-0600_Tue</t>
  </si>
  <si>
    <t>1-d48bd2cd1ea65bcf37b85d93ee9d47d5</t>
  </si>
  <si>
    <t>Fuel sys rpl prim up pump</t>
  </si>
  <si>
    <t>43018.8503729977</t>
  </si>
  <si>
    <t>2017-10-10T20:24:32-06:00</t>
  </si>
  <si>
    <t>shisiquio_2017-10-10_20-26-01_-0600_Tue</t>
  </si>
  <si>
    <t>1-d07240d47b4765ca09bc74d3730b466b</t>
  </si>
  <si>
    <t>Perform go6 pm inspection</t>
  </si>
  <si>
    <t>43018.8514088889</t>
  </si>
  <si>
    <t>2017-10-10T20:26:01-06:00</t>
  </si>
  <si>
    <t>shisiquio_2017-10-11_19-33-27_-0600_Wed</t>
  </si>
  <si>
    <t>1-85f3dc5ae6317740da293acac13a95f3</t>
  </si>
  <si>
    <t>43019.8149042824</t>
  </si>
  <si>
    <t>2017-10-11T19:33:27-06:00</t>
  </si>
  <si>
    <t>shisiquio_2017-10-11_20-10-30_-0600_Wed</t>
  </si>
  <si>
    <t>1-c4788cf8f47d63b6cad52c5f817a533f</t>
  </si>
  <si>
    <t>Prop deliv inst sand express</t>
  </si>
  <si>
    <t>43019.8406267824</t>
  </si>
  <si>
    <t>2017-10-11T20:10:30-06:00</t>
  </si>
  <si>
    <t>shisiquio_2017-10-12_19-04-44_-0600_Thu</t>
  </si>
  <si>
    <t>1-7b72f791a6da11569a3f560bedb28b90</t>
  </si>
  <si>
    <t>43020.7949647222</t>
  </si>
  <si>
    <t>2017-10-12T19:04:44-06:00</t>
  </si>
  <si>
    <t>shisiquio_2017-10-12_19-05-55_-0600_Thu</t>
  </si>
  <si>
    <t>1-83659a218bc3baa2793d5c1fa7af74c3</t>
  </si>
  <si>
    <t>Safetu walk away rpr</t>
  </si>
  <si>
    <t>43020.7957831829</t>
  </si>
  <si>
    <t>2017-10-12T19:05:55-06:00</t>
  </si>
  <si>
    <t>shisiquio_2017-10-12_19-07-14_-0600_Thu</t>
  </si>
  <si>
    <t>1-d084643690066b7b2ef32f2f38204f0e</t>
  </si>
  <si>
    <t>Fuel sys missing tank cap</t>
  </si>
  <si>
    <t>43020.7966959491</t>
  </si>
  <si>
    <t>2017-10-12T19:07:14-06:00</t>
  </si>
  <si>
    <t>shisiquio_2017-10-12_19-08-49_-0600_Thu</t>
  </si>
  <si>
    <t>1-c60a6bde6c7c1e1e24db2726cab87354</t>
  </si>
  <si>
    <t>Mud flap bracket</t>
  </si>
  <si>
    <t>43020.7977916667</t>
  </si>
  <si>
    <t>2017-10-12T19:08:49-06:00</t>
  </si>
  <si>
    <t>shisiquio_2017-10-14_21-35-59_-0400_Sat</t>
  </si>
  <si>
    <t>3-5346831d817ea60d1ed12e2ff600f312</t>
  </si>
  <si>
    <t>2017-10-13T06:00:00-04:00</t>
  </si>
  <si>
    <t>2017-10-13T18:00:00-04:00</t>
  </si>
  <si>
    <t>Remove load adapter. And install a new one</t>
  </si>
  <si>
    <t>43022.8999957292</t>
  </si>
  <si>
    <t>2017-10-14T21:35:59-04:00</t>
  </si>
  <si>
    <t>shisiquio_2017-10-15_21-04-32_-0400_Sun</t>
  </si>
  <si>
    <t>1-33c9511b03bfebc5816d5e9baf9a1d43</t>
  </si>
  <si>
    <t>2017-10-14T08:00:00-04:00</t>
  </si>
  <si>
    <t>11831031</t>
  </si>
  <si>
    <t>43023.878150081</t>
  </si>
  <si>
    <t>2017-10-15T21:04:32-04:00</t>
  </si>
  <si>
    <t>shisiquio_2017-10-15_21-06-08_-0400_Sun</t>
  </si>
  <si>
    <t>1-a41ad2b2b0d5b3a02e745032e1003f48</t>
  </si>
  <si>
    <t>2017-10-14T11:00:00-04:00</t>
  </si>
  <si>
    <t>Tran sys upright autofill</t>
  </si>
  <si>
    <t>43023.8792612847</t>
  </si>
  <si>
    <t>2017-10-15T21:06:08-04:00</t>
  </si>
  <si>
    <t>shisiquio_2017-10-15_21-07-05_-0400_Sun</t>
  </si>
  <si>
    <t>1-98ba36298bfa3e59e873b451d168ca8d</t>
  </si>
  <si>
    <t>43023.8799266204</t>
  </si>
  <si>
    <t>2017-10-15T21:07:05-04:00</t>
  </si>
  <si>
    <t>shisiquio_2017-10-15_21-09-50_-0400_Sun</t>
  </si>
  <si>
    <t>1-31528e1ad602aa2def6dd447c640ac23</t>
  </si>
  <si>
    <t>Acc rep dot tape</t>
  </si>
  <si>
    <t>43023.8818351736</t>
  </si>
  <si>
    <t>2017-10-15T21:09:50-04:00</t>
  </si>
  <si>
    <t>shisiquio_2017-10-15_21-12-41_-0400_Sun</t>
  </si>
  <si>
    <t>1-40d62b85caf552f0558c35f0b74a5371</t>
  </si>
  <si>
    <t>brake acc slack missing pin</t>
  </si>
  <si>
    <t>43023.8838129051</t>
  </si>
  <si>
    <t>2017-10-15T21:12:41-04:00</t>
  </si>
  <si>
    <t>shisiquio_2017-10-15_21-14-05_-0400_Sun</t>
  </si>
  <si>
    <t>1-00e691cbd31fb2623f7a42bbba67224f</t>
  </si>
  <si>
    <t>Rpr staircase</t>
  </si>
  <si>
    <t>43023.8847902662</t>
  </si>
  <si>
    <t>2017-10-15T21:14:05-04:00</t>
  </si>
  <si>
    <t>shisiquio_2017-10-15_21-15-07_-0400_Sun</t>
  </si>
  <si>
    <t>1-219cc2ba2ce7bbef8b64f365d8d66d9a</t>
  </si>
  <si>
    <t>43023.885503588</t>
  </si>
  <si>
    <t>2017-10-15T21:15:07-04:00</t>
  </si>
  <si>
    <t>shisiquio_2017-10-15_21-16-00_-0400_Sun</t>
  </si>
  <si>
    <t>1-aa14f3bf9943b783c52bb59e954a1894</t>
  </si>
  <si>
    <t>Tran chem rpl ball valves#4 .#2</t>
  </si>
  <si>
    <t>43023.8861225231</t>
  </si>
  <si>
    <t>2017-10-15T21:16:00-04:00</t>
  </si>
  <si>
    <t>shisiquio_2017-10-15_21-16-57_-0400_Sun</t>
  </si>
  <si>
    <t>1-304602c2a431b03b9f9599a9067c9085</t>
  </si>
  <si>
    <t>Aux air sys replace air dryer</t>
  </si>
  <si>
    <t>43023.8867725926</t>
  </si>
  <si>
    <t>2017-10-15T21:16:57-04:00</t>
  </si>
  <si>
    <t>shisiquio_2017-10-15_21-18-05_-0400_Sun</t>
  </si>
  <si>
    <t>1-8d963a3936cb1eb434280df5a1337365</t>
  </si>
  <si>
    <t>43023.887563206</t>
  </si>
  <si>
    <t>2017-10-15T21:18:05-04:00</t>
  </si>
  <si>
    <t>shisiquio_2017-10-15_21-19-16_-0400_Sun</t>
  </si>
  <si>
    <t>1-2115e65973069c8315b0a5ae4b97ac31</t>
  </si>
  <si>
    <t>Lighting sys rpm lights</t>
  </si>
  <si>
    <t>43023.8883809722</t>
  </si>
  <si>
    <t>2017-10-15T21:19:16-04:00</t>
  </si>
  <si>
    <t>shisiquio_2017-10-15_21-20-14_-0400_Sun</t>
  </si>
  <si>
    <t>1-d24ff03ca14781e59eff22cc50232211</t>
  </si>
  <si>
    <t>aux lights rpl</t>
  </si>
  <si>
    <t>43023.8890594213</t>
  </si>
  <si>
    <t>2017-10-15T21:20:14-04:00</t>
  </si>
  <si>
    <t>shisiquio_2017-10-16_21-31-36_-0400_Mon</t>
  </si>
  <si>
    <t>1-45765e5b863c75bcff7816ca5d563496</t>
  </si>
  <si>
    <t>Remove and take to welder and re install rear top gate. And install fenders</t>
  </si>
  <si>
    <t>43024.8969474884</t>
  </si>
  <si>
    <t>2017-10-16T21:31:36-04:00</t>
  </si>
  <si>
    <t>shisiquio_2017-10-16_21-33-41_-0400_Mon</t>
  </si>
  <si>
    <t>1-5515006ef23128b914546feed4c54a05</t>
  </si>
  <si>
    <t>43024.8983986343</t>
  </si>
  <si>
    <t>2017-10-16T21:33:41-04:00</t>
  </si>
  <si>
    <t>shisiquio_2017-10-16_21-35-52_-0400_Mon</t>
  </si>
  <si>
    <t>1-80b6d3b2983a4f3afd03466078c5ae4d</t>
  </si>
  <si>
    <t>Install springs.on safety gates</t>
  </si>
  <si>
    <t>43024.8999120023</t>
  </si>
  <si>
    <t>2017-10-16T21:35:52-04:00</t>
  </si>
  <si>
    <t>shisiquio_2017-10-16_21-37-01_-0400_Mon</t>
  </si>
  <si>
    <t>1-9e1de17f0ea87fcaa94afa679fddcd02</t>
  </si>
  <si>
    <t>Replace engine oil gauge</t>
  </si>
  <si>
    <t>43024.9007158912</t>
  </si>
  <si>
    <t>2017-10-16T21:37:01-04:00</t>
  </si>
  <si>
    <t>shisiquio_2017-10-17_20-46-30_-0400_Tue</t>
  </si>
  <si>
    <t>2-0b728f0e2666448e3f89f792e540ffa8</t>
  </si>
  <si>
    <t>2017-10-17T12:00:00-04:00</t>
  </si>
  <si>
    <t>Replace seals</t>
  </si>
  <si>
    <t>43025.8656352894</t>
  </si>
  <si>
    <t>2017-10-17T20:46:30-04:00</t>
  </si>
  <si>
    <t>shisiquio_2017-10-17_20-48-25_-0400_Tue</t>
  </si>
  <si>
    <t>1-5210d08724c34aa153fe3c8e99ecb921</t>
  </si>
  <si>
    <t>Cool sys rad leak</t>
  </si>
  <si>
    <t>43025.8669632292</t>
  </si>
  <si>
    <t>2017-10-17T20:48:25-04:00</t>
  </si>
  <si>
    <t>shisiquio_2017-10-18_21-50-38_-0400_Wed</t>
  </si>
  <si>
    <t>1-c69c2710ab337910f1f408e4b4d29e40</t>
  </si>
  <si>
    <t>43026.9101641435</t>
  </si>
  <si>
    <t>2017-10-18T21:50:38-04:00</t>
  </si>
  <si>
    <t>shisiquio_2017-10-19_20-12-47_-0400_Thu</t>
  </si>
  <si>
    <t>1-2b046cb078902fc8ab1d865248a92673</t>
  </si>
  <si>
    <t>Go6pm repair pogo stick repair air line repair pto leak repair loose fender</t>
  </si>
  <si>
    <t>43027.8422132523</t>
  </si>
  <si>
    <t>2017-10-19T20:12:47-04:00</t>
  </si>
  <si>
    <t>shisiquio_2017-10-20_20-50-27_-0400_Fri</t>
  </si>
  <si>
    <t>1-53216b967215c5809f425b5f876c8a7c</t>
  </si>
  <si>
    <t>2017-10-20T06:00:00-04:00</t>
  </si>
  <si>
    <t>2017-10-20T18:00:00-04:00</t>
  </si>
  <si>
    <t>43028.8683791551</t>
  </si>
  <si>
    <t>2017-10-20T20:50:27-04:00</t>
  </si>
  <si>
    <t>shisiquio_2017-10-21_20-10-18_-0400_Sat</t>
  </si>
  <si>
    <t>2-4d79a83e2aa85b8e640fc3f83461d3f4</t>
  </si>
  <si>
    <t>2017-10-21T06:00:00-04:00</t>
  </si>
  <si>
    <t>2017-10-21T08:00:00-04:00</t>
  </si>
  <si>
    <t>Hyd. Rpl swivel leaks</t>
  </si>
  <si>
    <t>43029.8404950926</t>
  </si>
  <si>
    <t>2017-10-21T20:10:18-04:00</t>
  </si>
  <si>
    <t>shisiquio_2017-10-21_20-16-42_-0400_Sat</t>
  </si>
  <si>
    <t>1-68c667da33c3df92823f36ab615742f1</t>
  </si>
  <si>
    <t>2017-10-21T12:00:00-04:00</t>
  </si>
  <si>
    <t>124667737</t>
  </si>
  <si>
    <t>43029.8449365972</t>
  </si>
  <si>
    <t>2017-10-21T20:16:42-04:00</t>
  </si>
  <si>
    <t>shisiquio_2017-10-21_20-19-42_-0400_Sat</t>
  </si>
  <si>
    <t>1-2f18481ca797610dd37aa03607dd9f61</t>
  </si>
  <si>
    <t>2017-10-21T18:00:00-04:00</t>
  </si>
  <si>
    <t>43029.8470236921</t>
  </si>
  <si>
    <t>2017-10-21T20:19:42-04:00</t>
  </si>
  <si>
    <t>shisiquio_2017-10-22_19-47-33_-0400_Sun</t>
  </si>
  <si>
    <t>1-a9b38c7a2b296c32b14d444e94959720</t>
  </si>
  <si>
    <t>2017-10-22T06:00:00-04:00</t>
  </si>
  <si>
    <t>2017-10-22T12:00:00-04:00</t>
  </si>
  <si>
    <t>Refit air ta k</t>
  </si>
  <si>
    <t>43030.8246932755</t>
  </si>
  <si>
    <t>2017-10-22T19:47:33-04:00</t>
  </si>
  <si>
    <t>shisiquio_2017-10-22_19-50-48_-0400_Sun</t>
  </si>
  <si>
    <t>1-4ab7b76b471785c743dd9db08f831d60</t>
  </si>
  <si>
    <t>2017-10-22T18:00:00-04:00</t>
  </si>
  <si>
    <t>43030.8269527546</t>
  </si>
  <si>
    <t>2017-10-22T19:50:48-04:00</t>
  </si>
  <si>
    <t>shisiquio_2017-10-24_23-27-05_-0400_Tue</t>
  </si>
  <si>
    <t>1-116771362163f6e2f2daf9ebcb3f1544</t>
  </si>
  <si>
    <t>2017-10-23T06:00:00-04:00</t>
  </si>
  <si>
    <t>2017-10-23T18:00:00-04:00</t>
  </si>
  <si>
    <t>43032.9771505787</t>
  </si>
  <si>
    <t>2017-10-24T23:27:05-04:00</t>
  </si>
  <si>
    <t>shisiquio_2017-10-24_23-28-06_-0400_Tue</t>
  </si>
  <si>
    <t>1-590e63bc5e7123b1365d6afe9d26ce3e</t>
  </si>
  <si>
    <t>2017-10-24T06:00:00-04:00</t>
  </si>
  <si>
    <t>2017-10-24T18:00:00-04:00</t>
  </si>
  <si>
    <t>43032.9778581482</t>
  </si>
  <si>
    <t>2017-10-24T23:28:06-04:00</t>
  </si>
  <si>
    <t>shisiquio_2017-10-26_22-19-53_-0400_Thu</t>
  </si>
  <si>
    <t>1-14089333dab930da01b4362a698fe1ec</t>
  </si>
  <si>
    <t>2017-10-26T06:00:00-04:00</t>
  </si>
  <si>
    <t>2017-10-26T18:00:00-04:00</t>
  </si>
  <si>
    <t>Remove la2 and replace seals and install. Test leaking. Remove la2 and replace packing</t>
  </si>
  <si>
    <t>43034.9304814352</t>
  </si>
  <si>
    <t>2017-10-26T22:19:53-04:00</t>
  </si>
  <si>
    <t>shisiquio_2017-10-28_21-32-03_-0400_Sat</t>
  </si>
  <si>
    <t>1-d82e4a8d8d9fd21b2164474d2bc84f33</t>
  </si>
  <si>
    <t>43036.8972671759</t>
  </si>
  <si>
    <t>2017-10-28T21:32:03-04:00</t>
  </si>
  <si>
    <t>shisiquio_2017-10-28_21-33-20_-0400_Sat</t>
  </si>
  <si>
    <t>1-c7a734be54b9b26e46c7e838a8fc89f1</t>
  </si>
  <si>
    <t>43036.8981584607</t>
  </si>
  <si>
    <t>2017-10-28T21:33:20-04:00</t>
  </si>
  <si>
    <t>shisiquio_2017-10-28_21-34-53_-0400_Sat</t>
  </si>
  <si>
    <t>1-f901f084a78fedc46fd4f78b87ec557b</t>
  </si>
  <si>
    <t>Install hyd motor and change hydraulic filters and drain hydraulic tank</t>
  </si>
  <si>
    <t>43036.8992327894</t>
  </si>
  <si>
    <t>2017-10-28T21:34:53-04:00</t>
  </si>
  <si>
    <t>shisiquio_2017-10-28_21-36-59_-0400_Sat</t>
  </si>
  <si>
    <t>1-8682c36fc9b67335e83ca21471fffcfd</t>
  </si>
  <si>
    <t>Replace hyd. Start lines</t>
  </si>
  <si>
    <t>43036.9006852778</t>
  </si>
  <si>
    <t>2017-10-28T21:36:59-04:00</t>
  </si>
  <si>
    <t>shisiquio_2017-10-29_19-48-49_-0600_Sun</t>
  </si>
  <si>
    <t>1-b8826dadb70cda64541dfba21fa10963</t>
  </si>
  <si>
    <t>43037.8255761227</t>
  </si>
  <si>
    <t>2017-10-29T19:48:49-06:00</t>
  </si>
  <si>
    <t>shisiquio_2017-10-29_19-50-04_-0600_Sun</t>
  </si>
  <si>
    <t>1-6f36978e3b509a9fbd79e93dccf15610</t>
  </si>
  <si>
    <t>43037.8264451157</t>
  </si>
  <si>
    <t>2017-10-29T19:50:04-06:00</t>
  </si>
  <si>
    <t>shisiquio_2017-10-29_19-51-06_-0600_Sun</t>
  </si>
  <si>
    <t>1-61cda1b16dabe09afc7dcaa648fbe8b5</t>
  </si>
  <si>
    <t>43037.8271527546</t>
  </si>
  <si>
    <t>2017-10-29T19:51:05-06:00</t>
  </si>
  <si>
    <t>shisiquio_2017-10-29_19-52-27_-0600_Sun</t>
  </si>
  <si>
    <t>1-e14ebf8357144919e03494e73505fbb5</t>
  </si>
  <si>
    <t>43037.828098125</t>
  </si>
  <si>
    <t>2017-10-29T19:52:27-06:00</t>
  </si>
  <si>
    <t>shisiquio_2017-10-31_16-21-12_-0600_Tue</t>
  </si>
  <si>
    <t>1-3905add236ec972e800e926ce049674c</t>
  </si>
  <si>
    <t>43039.6813972917</t>
  </si>
  <si>
    <t>2017-10-31T16:21:12-06:00</t>
  </si>
  <si>
    <t>shisiquio_2017-10-31_16-22-07_-0600_Tue</t>
  </si>
  <si>
    <t>1-c3bcb074c332d7d9f136a24b44de5bc5</t>
  </si>
  <si>
    <t>Replace hyd. Lines</t>
  </si>
  <si>
    <t>43039.6820358796</t>
  </si>
  <si>
    <t>2017-10-31T16:22:07-06:00</t>
  </si>
  <si>
    <t>shisiquio_2017-10-31_16-23-09_-0600_Tue</t>
  </si>
  <si>
    <t>1-019c8f6e6ff605d1f65490b426d7ff35</t>
  </si>
  <si>
    <t>Install hard Line for mtu and add coolant to system</t>
  </si>
  <si>
    <t>43039.682751169</t>
  </si>
  <si>
    <t>2017-10-31T16:23:09-06:00</t>
  </si>
  <si>
    <t>shisiquio_2017-10-31_16-24-19_-0600_Tue</t>
  </si>
  <si>
    <t>1-abed0ce176080f7fe660e7d012999e05</t>
  </si>
  <si>
    <t>43039.6835581134</t>
  </si>
  <si>
    <t>2017-10-31T16:24:19-06:00</t>
  </si>
  <si>
    <t>shisiquio_2017-10-31_16-25-32_-0600_Tue</t>
  </si>
  <si>
    <t>2-fbfe493268f8255c5d117e1f4de8a930</t>
  </si>
  <si>
    <t>43039.6844027778</t>
  </si>
  <si>
    <t>SilveradoGuy_2017-10-03_20-54-11_-0600_Tue</t>
  </si>
  <si>
    <t>1-c360ff863f84578a108df5f23b95e0e7</t>
  </si>
  <si>
    <t>SilveradoGuy</t>
  </si>
  <si>
    <t>Hernandez, Daniel</t>
  </si>
  <si>
    <t>43011.8709694676</t>
  </si>
  <si>
    <t>2017-10-03T20:54:11-06:00</t>
  </si>
  <si>
    <t>SilveradoGuy_2017-10-03_20-54-51_-0600_Tue</t>
  </si>
  <si>
    <t>1-a3fafb33ddda63030ad519d725185f2d</t>
  </si>
  <si>
    <t>43011.8714319907</t>
  </si>
  <si>
    <t>2017-10-03T20:54:51-06:00</t>
  </si>
  <si>
    <t>SilveradoGuy_2017-10-05_18-43-19_-0600_Thu</t>
  </si>
  <si>
    <t>1-6d1210565dcf5e748f5d2637a9da2374</t>
  </si>
  <si>
    <t>11811484</t>
  </si>
  <si>
    <t>Ht 4 .5maniflod</t>
  </si>
  <si>
    <t>43013.7800821412</t>
  </si>
  <si>
    <t>2017-10-05T18:43:19-06:00</t>
  </si>
  <si>
    <t>SilveradoGuy_2017-10-08_17-24-24_-0600_Sun</t>
  </si>
  <si>
    <t>1-7040cbc2ba50d11eebbcf9b5727f155d</t>
  </si>
  <si>
    <t>Ht 4.5</t>
  </si>
  <si>
    <t>43016.7252864931</t>
  </si>
  <si>
    <t>2017-10-08T17:24:24-06:00</t>
  </si>
  <si>
    <t>SilveradoGuy_2017-10-08_17-25-18_-0600_Sun</t>
  </si>
  <si>
    <t>1-93f45aeb9834f76d7b9b09df07c36e3c</t>
  </si>
  <si>
    <t>Q 10 full bpm</t>
  </si>
  <si>
    <t>43016.7259033796</t>
  </si>
  <si>
    <t>2017-10-08T17:25:18-06:00</t>
  </si>
  <si>
    <t>SilveradoGuy_2017-10-08_17-26-14_-0600_Sun</t>
  </si>
  <si>
    <t>1-a48fc913551bc38d03c470179e83a73e</t>
  </si>
  <si>
    <t>Cracked fluid end pod 1</t>
  </si>
  <si>
    <t>43016.7265587268</t>
  </si>
  <si>
    <t>2017-10-08T17:26:14-06:00</t>
  </si>
  <si>
    <t>SilveradoGuy_2017-10-09_21-44-33_-0600_Mon</t>
  </si>
  <si>
    <t>1-617fca570561bf1508d8d8350b44ec47</t>
  </si>
  <si>
    <t>43017.9059489583</t>
  </si>
  <si>
    <t>2017-10-09T21:44:33-06:00</t>
  </si>
  <si>
    <t>SilveradoGuy_2017-10-10_12-04-58_-0600_Tue</t>
  </si>
  <si>
    <t>1-034919cbb5e11de48772f91dca88333a</t>
  </si>
  <si>
    <t>Q 10 full repcak</t>
  </si>
  <si>
    <t>43018.5034532176</t>
  </si>
  <si>
    <t>2017-10-10T12:04:58-06:00</t>
  </si>
  <si>
    <t>SilveradoGuy_2017-10-10_18-41-43_-0600_Tue</t>
  </si>
  <si>
    <t>1-f49571de30debb040c6bea34fbb6f443</t>
  </si>
  <si>
    <t>Q10 full repack valves</t>
  </si>
  <si>
    <t>43018.7789754398</t>
  </si>
  <si>
    <t>2017-10-10T18:41:43-06:00</t>
  </si>
  <si>
    <t>SilveradoGuy_2017-10-14_10-16-50_-0600_Sat</t>
  </si>
  <si>
    <t>1-8ca5a55ea848c00b63e15561424725f6</t>
  </si>
  <si>
    <t>Full  repack  and valves</t>
  </si>
  <si>
    <t>43022.4283647222</t>
  </si>
  <si>
    <t>2017-10-14T10:16:50-06:00</t>
  </si>
  <si>
    <t>SilveradoGuy_2017-10-14_10-18-13_-0600_Sat</t>
  </si>
  <si>
    <t>1-f38dc604b0ff2914da54fa92d72d69f5</t>
  </si>
  <si>
    <t>4.5 ht washed out pod 3</t>
  </si>
  <si>
    <t>43022.4293260301</t>
  </si>
  <si>
    <t>2017-10-14T10:18:13-06:00</t>
  </si>
  <si>
    <t>SilveradoGuy_2017-10-14_10-21-40_-0600_Sat</t>
  </si>
  <si>
    <t>1-b93404a4c2b2839309dcf3144eae6235</t>
  </si>
  <si>
    <t>Ht 4.5 full repack and new wiperseals</t>
  </si>
  <si>
    <t>43022.4317198032</t>
  </si>
  <si>
    <t>2017-10-14T10:21:40-06:00</t>
  </si>
  <si>
    <t>SilveradoGuy_2017-10-17_08-54-35_-0500_Tue</t>
  </si>
  <si>
    <t>1-071fc797e8969cc71c149d543d09f1a9</t>
  </si>
  <si>
    <t>Replace cracked fluid en</t>
  </si>
  <si>
    <t>43025.3712410417</t>
  </si>
  <si>
    <t>2017-10-17T08:54:35-05:00</t>
  </si>
  <si>
    <t>SilveradoGuy_2017-10-17_08-55-59_-0500_Tue</t>
  </si>
  <si>
    <t>1-adcdd3be30d7919566d8bee20a989e65</t>
  </si>
  <si>
    <t>43025.3722217014</t>
  </si>
  <si>
    <t>2017-10-17T08:55:59-05:00</t>
  </si>
  <si>
    <t>SilveradoGuy_2017-10-25_17-08-12_-0600_Wed</t>
  </si>
  <si>
    <t>1-f74f5d35a761fe6519ad83d1bc1d4eb2</t>
  </si>
  <si>
    <t>Ht fluid end</t>
  </si>
  <si>
    <t>43033.7140337037</t>
  </si>
  <si>
    <t>2017-10-25T17:08:12-06:00</t>
  </si>
  <si>
    <t>SilveradoGuy_2017-10-25_17-09-54_-0600_Wed</t>
  </si>
  <si>
    <t>1-b9c41a8da2c98f522e04b50b1ca11547</t>
  </si>
  <si>
    <t>43033.715215706</t>
  </si>
  <si>
    <t>2017-10-25T17:09:54-06:00</t>
  </si>
  <si>
    <t>SilveradoGuy_2017-10-28_06-23-43_-0600_Sat</t>
  </si>
  <si>
    <t>1-e7c3473468d27a054d8deb37f7fd8d8c</t>
  </si>
  <si>
    <t>43036.2664707407</t>
  </si>
  <si>
    <t>2017-10-28T06:23:43-06:00</t>
  </si>
  <si>
    <t>SilveradoGuy_2017-10-28_06-24-29_-0600_Sat</t>
  </si>
  <si>
    <t>1-080d50fbb598dda8545c4f96df4f14cf</t>
  </si>
  <si>
    <t>43036.267006088</t>
  </si>
  <si>
    <t>2017-10-28T06:24:29-06:00</t>
  </si>
  <si>
    <t>SilveradoGuy_2017-10-28_06-25-30_-0600_Sat</t>
  </si>
  <si>
    <t>1-1b72520d95d2f4b79ece54c422e340cb</t>
  </si>
  <si>
    <t>43036.2677111227</t>
  </si>
  <si>
    <t>2017-10-28T06:25:30-06:00</t>
  </si>
  <si>
    <t>SilveradoGuy_2017-10-30_18-16-05_-0600_Mon</t>
  </si>
  <si>
    <t>1-5243c2dc9a2099e4a774d5f8d67d4ce3</t>
  </si>
  <si>
    <t>Q10 new fluid e</t>
  </si>
  <si>
    <t>43038.761175625</t>
  </si>
  <si>
    <t>2017-10-30T18:16:05-06:00</t>
  </si>
  <si>
    <t>SilveradoGuy_2017-10-30_18-17-47_-0600_Mon</t>
  </si>
  <si>
    <t>1-97b49503b620c8b940236d547b9fb5eb</t>
  </si>
  <si>
    <t>43038.7623579977</t>
  </si>
  <si>
    <t>2017-10-30T18:17:47-06:00</t>
  </si>
  <si>
    <t>SilveradoGuy_2017-10-31_19-14-03_-0600_Tue</t>
  </si>
  <si>
    <t>1-cb381c0d6c5f5f8a612efd609fa7a037</t>
  </si>
  <si>
    <t>Q 10 fluid en</t>
  </si>
  <si>
    <t>43039.8014240625</t>
  </si>
  <si>
    <t>2017-10-31T19:14:03-06:00</t>
  </si>
  <si>
    <t>SilveradoGuy_2017-11-01_06-31-31_-0600_Wed</t>
  </si>
  <si>
    <t>1-3543a24aa87f11e7c8f0faa81e3b98fd</t>
  </si>
  <si>
    <t>C.f.e  replaced ht 5</t>
  </si>
  <si>
    <t>43040.2718866204</t>
  </si>
  <si>
    <t>2017-11-01T06:31:31-06:00</t>
  </si>
  <si>
    <t>SilveradoGuy_2017-11-03_06-45-08_-0600_Fri</t>
  </si>
  <si>
    <t>1-25637aa7aef0d5511d4fcbc1806e65f6</t>
  </si>
  <si>
    <t>F.e . Craxked pod 2 q 10</t>
  </si>
  <si>
    <t>43042.2813474653</t>
  </si>
  <si>
    <t>2017-11-03T06:45:08-06:00</t>
  </si>
  <si>
    <t>SilveradoGuy_2017-11-03_06-45-57_-0600_Fri</t>
  </si>
  <si>
    <t>1-3c36823852f64ea92278f0044dfad572</t>
  </si>
  <si>
    <t>Ht 4.5 bpm full repcak and valves</t>
  </si>
  <si>
    <t>43042.2819108565</t>
  </si>
  <si>
    <t>2017-11-03T06:45:57-06:00</t>
  </si>
  <si>
    <t>SilveradoGuy_2017-11-06_04-52-21_-0700_Mon</t>
  </si>
  <si>
    <t>1-2e5ba5297e4f06229a8b21e4b6a9d9b6</t>
  </si>
  <si>
    <t>43045.2030210417</t>
  </si>
  <si>
    <t>2017-11-06T04:52:21-07:00</t>
  </si>
  <si>
    <t>SilveradoGuy_2017-11-06_04-53-09_-0700_Mon</t>
  </si>
  <si>
    <t>2-a5a416ac2fc6591c71fbef43660cf0df</t>
  </si>
  <si>
    <t>Q10 repack and valves</t>
  </si>
  <si>
    <t>43045.2035764005</t>
  </si>
  <si>
    <t>2017-11-06T04:53:09-07:00</t>
  </si>
  <si>
    <t>SilveradoGuy_2017-11-06_04-54-37_-0700_Mon</t>
  </si>
  <si>
    <t>1-18a0ead0b9b5b1e8236574bc5e0bfc4c</t>
  </si>
  <si>
    <t>43045.2045949306</t>
  </si>
  <si>
    <t>2017-11-06T04:54:37-07:00</t>
  </si>
  <si>
    <t>ssalinas_2017-10-02_17-46-43_-0500_Mon</t>
  </si>
  <si>
    <t>1-f3e4b07c75737840fe682f52605a36a6</t>
  </si>
  <si>
    <t>ssalinas</t>
  </si>
  <si>
    <t>Salinas, Saul</t>
  </si>
  <si>
    <t>11466798</t>
  </si>
  <si>
    <t>Assemble blender</t>
  </si>
  <si>
    <t>43010.7407831713</t>
  </si>
  <si>
    <t>2017-10-02T17:46:43-05:00</t>
  </si>
  <si>
    <t>ssalinas_2017-10-03_20-23-02_-0500_Tue</t>
  </si>
  <si>
    <t>1-c638185367ae295408bf2dbb6ca6522d</t>
  </si>
  <si>
    <t>11566798</t>
  </si>
  <si>
    <t>43011.8493365856</t>
  </si>
  <si>
    <t>2017-10-03T20:23:02-05:00</t>
  </si>
  <si>
    <t>ssalinas_2017-10-04_17-50-04_-0500_Wed</t>
  </si>
  <si>
    <t>1-3eda5ad4fc639beeded3414755afb09f</t>
  </si>
  <si>
    <t>43012.7431046296</t>
  </si>
  <si>
    <t>2017-10-04T17:50:04-05:00</t>
  </si>
  <si>
    <t>ssalinas_2017-10-05_18-20-40_-0500_Thu</t>
  </si>
  <si>
    <t>1-fd0d6b2d77b9f78b81f41b73c95766d0</t>
  </si>
  <si>
    <t>Finishing up blender</t>
  </si>
  <si>
    <t>43013.764356412</t>
  </si>
  <si>
    <t>2017-10-05T18:20:40-05:00</t>
  </si>
  <si>
    <t>ssalinas_2017-10-07_13-34-46_-0500_Sat</t>
  </si>
  <si>
    <t>1-081938b8af153d66b9cbbfb30cc6aff8</t>
  </si>
  <si>
    <t>105898161</t>
  </si>
  <si>
    <t>Connected hydraulic hoses install walkway install manifold install housing</t>
  </si>
  <si>
    <t>43015.5658139005</t>
  </si>
  <si>
    <t>2017-10-07T13:34:46-05:00</t>
  </si>
  <si>
    <t>ssalinas_2017-10-09_19-17-56_-0500_Mon</t>
  </si>
  <si>
    <t>1-104666ffd3f12c9f394856b821e16eec</t>
  </si>
  <si>
    <t>Cinnedted all hydraulic hoses and walkway</t>
  </si>
  <si>
    <t>43017.8041219213</t>
  </si>
  <si>
    <t>2017-10-09T19:17:56-05:00</t>
  </si>
  <si>
    <t>ssalinas_2017-10-10_18-12-11_-0500_Tue</t>
  </si>
  <si>
    <t>1-81dc1fceda1690a418ebb5041e87731b</t>
  </si>
  <si>
    <t>Finished blender</t>
  </si>
  <si>
    <t>43018.7584681597</t>
  </si>
  <si>
    <t>2017-10-10T18:12:11-05:00</t>
  </si>
  <si>
    <t>ssalinas_2017-10-19_06-25-56_-0500_Thu</t>
  </si>
  <si>
    <t>1-2a0413caa57b4b3fb1c572305072d235</t>
  </si>
  <si>
    <t>43027.2680159606</t>
  </si>
  <si>
    <t>2017-10-19T06:25:56-05:00</t>
  </si>
  <si>
    <t>ssalinas_2017-10-19_22-29-21_-0500_Thu</t>
  </si>
  <si>
    <t>1-292ba66fb7d11db6bb9e04085d3c7d07</t>
  </si>
  <si>
    <t>43027.9370521528</t>
  </si>
  <si>
    <t>2017-10-19T22:29:21-05:00</t>
  </si>
  <si>
    <t>ssalinas_2017-10-21_19-10-37_-0500_Sat</t>
  </si>
  <si>
    <t>1-d2bc26c54160d7a0eae9056c42f804a8</t>
  </si>
  <si>
    <t>43029.7990426042</t>
  </si>
  <si>
    <t>2017-10-21T19:10:37-05:00</t>
  </si>
  <si>
    <t>ssalinas_2017-10-24_17-24-10_-0500_Tue</t>
  </si>
  <si>
    <t>1-347401c887cefc447ae7aab548bd9b82</t>
  </si>
  <si>
    <t>Assemble bkender</t>
  </si>
  <si>
    <t>43032.7251245255</t>
  </si>
  <si>
    <t>2017-10-24T17:24:10-05:00</t>
  </si>
  <si>
    <t>ssalinas_2017-10-24_17-25-11_-0500_Tue</t>
  </si>
  <si>
    <t>1-72b55d4673cae7278e026aea350d1c26</t>
  </si>
  <si>
    <t>43032.7258280093</t>
  </si>
  <si>
    <t>2017-10-24T17:25:11-05:00</t>
  </si>
  <si>
    <t>ssalinas_2017-10-25_23-54-05_-0500_Wed</t>
  </si>
  <si>
    <t>1-4e677c7c2c0c7b60a1101e0ca86ef974</t>
  </si>
  <si>
    <t>Finishe up blender need full inspection</t>
  </si>
  <si>
    <t>43033.9958953241</t>
  </si>
  <si>
    <t>2017-10-25T23:54:05-05:00</t>
  </si>
  <si>
    <t>ssalinas_2017-10-26_22-42-10_-0500_Thu</t>
  </si>
  <si>
    <t>1-e283ab4fe7d7fbb353e7f1b1f3a56fb3</t>
  </si>
  <si>
    <t>43034.9459538542</t>
  </si>
  <si>
    <t>2017-10-26T22:42:10-05:00</t>
  </si>
  <si>
    <t>ssalinas_2017-10-28_15-44-45_-0500_Sat</t>
  </si>
  <si>
    <t>1-128fb45808906da77fa5c8cde4868c73</t>
  </si>
  <si>
    <t>43036.6560767824</t>
  </si>
  <si>
    <t>2017-10-28T15:44:45-05:00</t>
  </si>
  <si>
    <t>ssalinas_2017-10-30_19-34-16_-0500_Mon</t>
  </si>
  <si>
    <t>1-b27860b614f48f8ff444d93f631bef7f</t>
  </si>
  <si>
    <t>43038.8154641319</t>
  </si>
  <si>
    <t>2017-10-30T19:34:16-05:00</t>
  </si>
  <si>
    <t>ssalinas_2017-10-31_21-31-05_-0500_Tue</t>
  </si>
  <si>
    <t>1-3d60935ead48d3b5e5d0f7eff2af9b50</t>
  </si>
  <si>
    <t>43039.896589838</t>
  </si>
  <si>
    <t>2017-10-31T21:31:05-05:00</t>
  </si>
  <si>
    <t>ssalinas_2017-11-09_08-53-59_-0600_Thu</t>
  </si>
  <si>
    <t>1-793b3537ab037f7dff8e1063d25b6cd2</t>
  </si>
  <si>
    <t>43048.3708323727</t>
  </si>
  <si>
    <t>2017-11-09T08:53:59-06:00</t>
  </si>
  <si>
    <t>ssalinas_2017-11-10_05-17-22_-0600_Fri</t>
  </si>
  <si>
    <t>1-a287c25dbc5b308e945a3adb14981a66</t>
  </si>
  <si>
    <t>43049.2204009607</t>
  </si>
  <si>
    <t>2017-11-10T05:17:22-06:00</t>
  </si>
  <si>
    <t>ssalinas_2017-11-10_19-15-56_-0600_Fri</t>
  </si>
  <si>
    <t>1-6428bd16369e1d84a7acddabd9b0b2ed</t>
  </si>
  <si>
    <t>43049.8027428009</t>
  </si>
  <si>
    <t>2017-11-10T19:15:56-06:00</t>
  </si>
  <si>
    <t>ssalinas_Wed12Jul2017182833</t>
  </si>
  <si>
    <t>1-05f4696df2a34c56a200553aa5f0bbba</t>
  </si>
  <si>
    <t>42928_01</t>
  </si>
  <si>
    <t>2017-07-12T00:00:00-05:00</t>
  </si>
  <si>
    <t>2017-07-12T12:00:00-05:00</t>
  </si>
  <si>
    <t>10579817</t>
  </si>
  <si>
    <t>11580403</t>
  </si>
  <si>
    <t>install latter bracket and latters, zip tie hoses check all hoses if they were tight, finished tying bell tubs finished blender</t>
  </si>
  <si>
    <t>42928.7653935185</t>
  </si>
  <si>
    <t>Steph_2017-10-03_14-15-30_-0500_Tue</t>
  </si>
  <si>
    <t>1-afda997dc627d8ad3f83c2332fd38aac</t>
  </si>
  <si>
    <t>Steph</t>
  </si>
  <si>
    <t>Villanueva</t>
  </si>
  <si>
    <t>Stephanie</t>
  </si>
  <si>
    <t>Villanueva, Stephanie</t>
  </si>
  <si>
    <t>43011.5941032986</t>
  </si>
  <si>
    <t>2017-10-03T14:15:30-05:00</t>
  </si>
  <si>
    <t>Steph_2017-10-03_14-15-51_-0500_Tue</t>
  </si>
  <si>
    <t>1-bae344db669d95fa61ad812b013226ad</t>
  </si>
  <si>
    <t>43011.594350544</t>
  </si>
  <si>
    <t>2017-10-03T14:15:51-05:00</t>
  </si>
  <si>
    <t>Steph_2017-10-04_16-58-13_-0500_Wed</t>
  </si>
  <si>
    <t>1-a23323b71495ff123fde4402b10fd0d1</t>
  </si>
  <si>
    <t>43012.7071018519</t>
  </si>
  <si>
    <t>2017-10-04T16:58:13-05:00</t>
  </si>
  <si>
    <t>Steph_2017-10-05_13-58-11_-0500_Thu</t>
  </si>
  <si>
    <t>1-cf975d63e343c434de297e793f0b8cc9</t>
  </si>
  <si>
    <t>43013.5820796991</t>
  </si>
  <si>
    <t>2017-10-05T13:58:11-05:00</t>
  </si>
  <si>
    <t>Steph_2017-10-09_15-49-02_-0500_Mon</t>
  </si>
  <si>
    <t>1-9153e3b34efaa02bdc3ca2ee76ba849f</t>
  </si>
  <si>
    <t>43017.659052037</t>
  </si>
  <si>
    <t>2017-10-09T15:49:02-05:00</t>
  </si>
  <si>
    <t>Steph_2017-10-12_11-50-22_-0500_Thu</t>
  </si>
  <si>
    <t>1-045254ed15461e86363d1ad306fb70f8</t>
  </si>
  <si>
    <t>43020.4933145949</t>
  </si>
  <si>
    <t>2017-10-12T11:50:22-05:00</t>
  </si>
  <si>
    <t>Steph_2017-10-13_11-09-29_-0500_Fri</t>
  </si>
  <si>
    <t>1-b46215471ee043e5647891a897fdca11</t>
  </si>
  <si>
    <t>43021.4649242477</t>
  </si>
  <si>
    <t>2017-10-13T11:09:29-05:00</t>
  </si>
  <si>
    <t>Steph_2017-10-17_13-53-55_-0500_Tue</t>
  </si>
  <si>
    <t>1-0080cf6baa551f5c8bc01c11e96b7a6f</t>
  </si>
  <si>
    <t>43025.5791183449</t>
  </si>
  <si>
    <t>2017-10-17T13:53:55-05:00</t>
  </si>
  <si>
    <t>Steph_2017-10-17_13-54-09_-0500_Tue</t>
  </si>
  <si>
    <t>1-7357e27cb2266721bb1a0a6904f07c63</t>
  </si>
  <si>
    <t>43025.5792720255</t>
  </si>
  <si>
    <t>2017-10-17T13:54:09-05:00</t>
  </si>
  <si>
    <t>Steph_2017-10-18_13-55-17_-0500_Wed</t>
  </si>
  <si>
    <t>1-2785bc56e57224b4019f80d2c2a865d9</t>
  </si>
  <si>
    <t>43026.5800674653</t>
  </si>
  <si>
    <t>2017-10-18T13:55:17-05:00</t>
  </si>
  <si>
    <t>Steph_2017-10-19_10-45-36_-0500_Thu</t>
  </si>
  <si>
    <t>1-21fc96b7fcb91bf7873ee6aec9e476bf</t>
  </si>
  <si>
    <t>43027.4483413079</t>
  </si>
  <si>
    <t>2017-10-19T10:45:36-05:00</t>
  </si>
  <si>
    <t>Steph_2017-10-20_15-54-21_-0500_Fri</t>
  </si>
  <si>
    <t>1-f60c0391f1d55dde328350138749c50e</t>
  </si>
  <si>
    <t>43028.6627526389</t>
  </si>
  <si>
    <t>2017-10-20T15:54:21-05:00</t>
  </si>
  <si>
    <t>Steph_2017-10-24_16-59-18_-0500_Tue</t>
  </si>
  <si>
    <t>1-68e1046136f9bae053f34b5e069393a5</t>
  </si>
  <si>
    <t>43032.707848669</t>
  </si>
  <si>
    <t>2017-10-24T16:59:18-05:00</t>
  </si>
  <si>
    <t>Steph_2017-10-24_16-59-29_-0500_Tue</t>
  </si>
  <si>
    <t>1-ca44113ef42420801d99475ab49e31ef</t>
  </si>
  <si>
    <t>43032.7079776273</t>
  </si>
  <si>
    <t>2017-10-24T16:59:29-05:00</t>
  </si>
  <si>
    <t>Steph_2017-10-25_16-53-34_-0500_Wed</t>
  </si>
  <si>
    <t>1-9610afc0c7091411d2c3f58450f3ef28</t>
  </si>
  <si>
    <t>43033.7038680556</t>
  </si>
  <si>
    <t>2017-10-25T16:53:34-05:00</t>
  </si>
  <si>
    <t>Steph_2017-10-26_17-31-08_-0500_Thu</t>
  </si>
  <si>
    <t>1-326e864431c99070641a1fc06948118e</t>
  </si>
  <si>
    <t>2017-10-26T12:30:00-05:00</t>
  </si>
  <si>
    <t>43034.729961088</t>
  </si>
  <si>
    <t>2017-10-26T17:31:08-05:00</t>
  </si>
  <si>
    <t>Steph_2017-10-27_07-22-57_-0500_Fri</t>
  </si>
  <si>
    <t>1-31e34f8de928c2eef3bc247835b6ba99</t>
  </si>
  <si>
    <t>43035.3076119907</t>
  </si>
  <si>
    <t>2017-10-27T07:22:57-05:00</t>
  </si>
  <si>
    <t>Steph_2017-10-30_17-25-15_-0500_Mon</t>
  </si>
  <si>
    <t>1-d2fa5d067be0f032522a5ee310fede24</t>
  </si>
  <si>
    <t>43038.7258777315</t>
  </si>
  <si>
    <t>2017-10-30T17:25:15-05:00</t>
  </si>
  <si>
    <t>Steph_2017-10-31_17-05-19_-0500_Tue</t>
  </si>
  <si>
    <t>1-a9b71bdbf227864c4788a8e908e5c486</t>
  </si>
  <si>
    <t>43039.712036088</t>
  </si>
  <si>
    <t>2017-10-31T17:05:19-05:00</t>
  </si>
  <si>
    <t>Steph_2017-11-01_15-00-25_-0500_Wed</t>
  </si>
  <si>
    <t>1-f731d684e3bffc5d17918e3b5a6f7070</t>
  </si>
  <si>
    <t>43040.6252910995</t>
  </si>
  <si>
    <t>2017-11-01T15:00:25-05:00</t>
  </si>
  <si>
    <t>Steph_2017-11-06_17-19-48_-0600_Mon</t>
  </si>
  <si>
    <t>1-1a4de7b270e237872c07e97b9cc9de4f</t>
  </si>
  <si>
    <t>43045.7220877546</t>
  </si>
  <si>
    <t>2017-11-06T17:19:48-06:00</t>
  </si>
  <si>
    <t>Steph_2017-11-10_14-02-12_-0600_Fri</t>
  </si>
  <si>
    <t>1-1f5d109612fa2acfd0e1156117ee39ee</t>
  </si>
  <si>
    <t>43049.5848647222</t>
  </si>
  <si>
    <t>2017-11-10T14:02:12-06:00</t>
  </si>
  <si>
    <t>Steph_2017-11-10_14-02-28_-0600_Fri</t>
  </si>
  <si>
    <t>1-ec3d513d37d4736aeb87254742493749</t>
  </si>
  <si>
    <t>43049.5850535648</t>
  </si>
  <si>
    <t>2017-11-10T14:02:28-06:00</t>
  </si>
  <si>
    <t>Steph_2017-11-10_14-02-41_-0600_Fri</t>
  </si>
  <si>
    <t>1-bea0ee33adf640dfb8fd47e84ef6efaa</t>
  </si>
  <si>
    <t>2017-11-10T12:00:00-06:00</t>
  </si>
  <si>
    <t>43049.5852028704</t>
  </si>
  <si>
    <t>2017-11-10T14:02:41-06:00</t>
  </si>
  <si>
    <t>storrestrejo</t>
  </si>
  <si>
    <t>Torres Trejo</t>
  </si>
  <si>
    <t>Servando</t>
  </si>
  <si>
    <t>Torres Trejo, Servando</t>
  </si>
  <si>
    <t>storrestrejo_2017-10-06_07-49-26_-0500_Fri</t>
  </si>
  <si>
    <t>1-2f59f89ab805c6c6b5e23439101dd372</t>
  </si>
  <si>
    <t>Oil change pump power in  .  Liquing pipe tfuga aceite cover valve</t>
  </si>
  <si>
    <t>43014.3260019213</t>
  </si>
  <si>
    <t>2017-10-06T07:49:26-05:00</t>
  </si>
  <si>
    <t>storrestrejo_2017-10-06_08-15-02_-0500_Fri</t>
  </si>
  <si>
    <t>1-b73f29e5620ea3f486f1a3549a12bbe7</t>
  </si>
  <si>
    <t>Drain trsnsmition drain clean power in , weldingpipe  fluid end</t>
  </si>
  <si>
    <t>43014.3437738657</t>
  </si>
  <si>
    <t>2017-10-06T08:15:02-05:00</t>
  </si>
  <si>
    <t>storrestrejo_2017-10-06_08-17-22_-0500_Fri</t>
  </si>
  <si>
    <t>1-25c23636e2b2eb6d805730e99139e795</t>
  </si>
  <si>
    <t>Liquing fan motor</t>
  </si>
  <si>
    <t>43014.3454029051</t>
  </si>
  <si>
    <t>2017-10-06T08:17:22-05:00</t>
  </si>
  <si>
    <t>storrestrejo_2017-10-07_18-38-24_-0500_Sat</t>
  </si>
  <si>
    <t>1-315b4be569ae21d8ceb240a9b566a31e</t>
  </si>
  <si>
    <t>Check list, puerta lado chofer</t>
  </si>
  <si>
    <t>43015.7766730671</t>
  </si>
  <si>
    <t>2017-10-07T18:38:24-05:00</t>
  </si>
  <si>
    <t>storrestrejo_2017-10-07_18-42-54_-0500_Sat</t>
  </si>
  <si>
    <t>1-63d1196c0119fbdc63c7558d905117d9</t>
  </si>
  <si>
    <t>Bomba power in  ,cambio de aceite power in</t>
  </si>
  <si>
    <t>43015.7797971528</t>
  </si>
  <si>
    <t>2017-10-07T18:42:54-05:00</t>
  </si>
  <si>
    <t>storrestrejo_2017-10-09_15-41-41_-0500_Mon</t>
  </si>
  <si>
    <t>1-977ee68cc2f1fced32bb4b0ccb81686e</t>
  </si>
  <si>
    <t>Quitar valero fan motor</t>
  </si>
  <si>
    <t>43017.6539524306</t>
  </si>
  <si>
    <t>2017-10-09T15:41:41-05:00</t>
  </si>
  <si>
    <t>storrestrejo_2017-10-09_15-43-02_-0500_Mon</t>
  </si>
  <si>
    <t>1-14ed47d150da361ad4ea27966732412d</t>
  </si>
  <si>
    <t>Alinear valero  reemplazar valero quitar y ponee fan motor</t>
  </si>
  <si>
    <t>43017.6548926157</t>
  </si>
  <si>
    <t>2017-10-09T15:43:02-05:00</t>
  </si>
  <si>
    <t>storrestrejo_2017-10-09_15-45-35_-0500_Mon</t>
  </si>
  <si>
    <t>1-bab70371b1a8b2980f8f310a9d930056</t>
  </si>
  <si>
    <t>Coreguir fugas en mangueras de fan motor ,y motor hidraulico</t>
  </si>
  <si>
    <t>43017.6566636574</t>
  </si>
  <si>
    <t>2017-10-09T15:45:35-05:00</t>
  </si>
  <si>
    <t>storrestrejo_2017-10-10_18-09-16_-0500_Tue</t>
  </si>
  <si>
    <t>1-911537dc5acfc5bf3e20c03462c94c40</t>
  </si>
  <si>
    <t>Lucescambio de aceite fluid end y trsnsmicion</t>
  </si>
  <si>
    <t>43018.7564446296</t>
  </si>
  <si>
    <t>2017-10-10T18:09:16-05:00</t>
  </si>
  <si>
    <t>storrestrejo_2017-10-11_07-02-33_-0500_Wed</t>
  </si>
  <si>
    <t>1-b5d25e8e7758716fe99917c862fe40b5</t>
  </si>
  <si>
    <t>Check list ,luces traceras, luces altas</t>
  </si>
  <si>
    <t>43019.2934409838</t>
  </si>
  <si>
    <t>2017-10-11T07:02:33-05:00</t>
  </si>
  <si>
    <t>storrestrejo_2017-10-11_07-03-39_-0500_Wed</t>
  </si>
  <si>
    <t>1-adb1e3e962c9b1a714bb8fbbd249e85f</t>
  </si>
  <si>
    <t>Check list  luces delanteras hi bens</t>
  </si>
  <si>
    <t>43019.2942100347</t>
  </si>
  <si>
    <t>2017-10-11T07:03:39-05:00</t>
  </si>
  <si>
    <t>storrestrejo_2017-10-12_18-04-36_-0500_Thu</t>
  </si>
  <si>
    <t>1-141c47326d33d40578cd2754ea98f6c6</t>
  </si>
  <si>
    <t>Check list  fuga de coolen,</t>
  </si>
  <si>
    <t>43020.7532004282</t>
  </si>
  <si>
    <t>2017-10-12T18:04:36-05:00</t>
  </si>
  <si>
    <t>storrestrejo_2017-10-13_18-17-55_-0500_Fri</t>
  </si>
  <si>
    <t>1-d22ce300599c7c2cfdb910717943b484</t>
  </si>
  <si>
    <t>Fan motor quittar y ponerfluid end cambio de aceite. Check list</t>
  </si>
  <si>
    <t>43021.7624483565</t>
  </si>
  <si>
    <t>2017-10-13T18:17:55-05:00</t>
  </si>
  <si>
    <t>storrestrejo_2017-10-16_18-24-10_-0500_Mon</t>
  </si>
  <si>
    <t>1-93d9a50680a022dec386469e4fe3c781</t>
  </si>
  <si>
    <t>Desmantelar  8 cores fluid end</t>
  </si>
  <si>
    <t>43024.7667915278</t>
  </si>
  <si>
    <t>2017-10-16T18:24:10-05:00</t>
  </si>
  <si>
    <t>storrestrejo_2017-10-16_18-25-25_-0500_Mon</t>
  </si>
  <si>
    <t>1-e29fa272e36c65843e298b8032634c3c</t>
  </si>
  <si>
    <t>43024.7676552431</t>
  </si>
  <si>
    <t>2017-10-16T18:25:25-05:00</t>
  </si>
  <si>
    <t>storrestrejo_2017-10-16_18-25-49_-0500_Mon</t>
  </si>
  <si>
    <t>1-b20b477942e20c7269a6c739addebd53</t>
  </si>
  <si>
    <t>C/aceite motor,  filtros de fuel, check list</t>
  </si>
  <si>
    <t>43024.7679285069</t>
  </si>
  <si>
    <t>2017-10-16T18:25:49-05:00</t>
  </si>
  <si>
    <t>storrestrejo_2017-10-16_18-29-45_-0500_Mon</t>
  </si>
  <si>
    <t>1-ef999ea87f05a188f86ac146c2d9280c</t>
  </si>
  <si>
    <t>Leak hodraulico en fan motor</t>
  </si>
  <si>
    <t>43024.7706702546</t>
  </si>
  <si>
    <t>2017-10-16T18:29:45-05:00</t>
  </si>
  <si>
    <t>storrestrejo_2017-10-16_18-31-26_-0500_Mon</t>
  </si>
  <si>
    <t>1-887967c8b738360c773a056d248906fb</t>
  </si>
  <si>
    <t>Check list, fan motor</t>
  </si>
  <si>
    <t>43024.7718349306</t>
  </si>
  <si>
    <t>2017-10-16T18:31:26-05:00</t>
  </si>
  <si>
    <t>storrestrejo_2017-10-16_18-32-49_-0500_Mon</t>
  </si>
  <si>
    <t>1-2fca2220fa6ce7f9bbb2d544e03eeed5</t>
  </si>
  <si>
    <t>43024.7727893634</t>
  </si>
  <si>
    <t>2017-10-16T18:32:49-05:00</t>
  </si>
  <si>
    <t>storrestrejo_2017-10-16_18-33-47_-0500_Mon</t>
  </si>
  <si>
    <t>1-8dee98a3690386792fdc5132d7389125</t>
  </si>
  <si>
    <t>Check list ,cambio de mangueras coolen</t>
  </si>
  <si>
    <t>43024.7734714931</t>
  </si>
  <si>
    <t>2017-10-16T18:33:47-05:00</t>
  </si>
  <si>
    <t>storrestrejo_2017-10-17_08-23-45_-0500_Tue</t>
  </si>
  <si>
    <t>1-7f00b869e4875c46acfe233618b594fa</t>
  </si>
  <si>
    <t>43025.3498313079</t>
  </si>
  <si>
    <t>2017-10-17T08:23:45-05:00</t>
  </si>
  <si>
    <t>storrestrejo_2017-10-17_08-24-34_-0500_Tue</t>
  </si>
  <si>
    <t>1-17ab07f21c36f0390713a5695b017bed</t>
  </si>
  <si>
    <t>Ibstalar fan motor</t>
  </si>
  <si>
    <t>43025.3503973264</t>
  </si>
  <si>
    <t>2017-10-17T08:24:34-05:00</t>
  </si>
  <si>
    <t>storrestrejo_2017-10-18_07-01-54_-0500_Wed</t>
  </si>
  <si>
    <t>1-7f025b1b8159527e92ef1956d199af36</t>
  </si>
  <si>
    <t>43026.2929909606</t>
  </si>
  <si>
    <t>2017-10-18T07:01:54-05:00</t>
  </si>
  <si>
    <t>storrestrejo_2017-10-18_07-03-01_-0500_Wed</t>
  </si>
  <si>
    <t>1-505118ac5a4a03f9d0835b19c842417f</t>
  </si>
  <si>
    <t>Cambio de aceite power in, cambio de filtros fluid end y pomp de power in</t>
  </si>
  <si>
    <t>43026.2937693056</t>
  </si>
  <si>
    <t>2017-10-18T07:03:01-05:00</t>
  </si>
  <si>
    <t>Check list tractor check list pomp luces traceras reemplazo fluid end</t>
  </si>
  <si>
    <t>2017-10-25T18:49:28-05:00</t>
  </si>
  <si>
    <t>storrestrejo_2017-10-29_18-59-38_-0500_Sun</t>
  </si>
  <si>
    <t>1-a3be622d3b5a8723a1eaa0431faf70e5</t>
  </si>
  <si>
    <t>Check list tester lub</t>
  </si>
  <si>
    <t>43037.7914177199</t>
  </si>
  <si>
    <t>2017-10-29T18:59:38-05:00</t>
  </si>
  <si>
    <t>storrestrejo_2017-10-29_19-03-42_-0500_Sun</t>
  </si>
  <si>
    <t>1-d41bab72de36d254fb5e3c78ad89ba63</t>
  </si>
  <si>
    <t>Weel seal ,check oberrun test</t>
  </si>
  <si>
    <t>43037.7942368981</t>
  </si>
  <si>
    <t>2017-10-29T19:03:42-05:00</t>
  </si>
  <si>
    <t>storrestrejo_2017-10-29_19-05-41_-0500_Sun</t>
  </si>
  <si>
    <t>1-848498874007a7043299e984df287e4e</t>
  </si>
  <si>
    <t>Fluid end ,manifuldout range</t>
  </si>
  <si>
    <t>43037.7956179051</t>
  </si>
  <si>
    <t>2017-10-29T19:05:41-05:00</t>
  </si>
  <si>
    <t>storrestrejo_2017-10-29_19-07-54_-0500_Sun</t>
  </si>
  <si>
    <t>1-900cb5d8f91888cd70198e19b4ad75d7</t>
  </si>
  <si>
    <t>Check list. Ajuste cluch</t>
  </si>
  <si>
    <t>43037.7971547338</t>
  </si>
  <si>
    <t>2017-10-29T19:07:54-05:00</t>
  </si>
  <si>
    <t>storrestrejo_2017-10-29_19-09-25_-0500_Sun</t>
  </si>
  <si>
    <t>1-773dd78547cab182bd63aee138e939cd</t>
  </si>
  <si>
    <t>Started,  lub pomp c/aceite power in</t>
  </si>
  <si>
    <t>43037.7982149653</t>
  </si>
  <si>
    <t>2017-10-29T19:09:25-05:00</t>
  </si>
  <si>
    <t>storrestrejo_2017-10-30_06-19-44_-0500_Mon</t>
  </si>
  <si>
    <t>1-91d5746e9264398d074fa876adf4d104</t>
  </si>
  <si>
    <t>Fan motor leak ,change oil transmicion,ñeak air ,flid end changeoil ppwer in</t>
  </si>
  <si>
    <t>43038.2637148032</t>
  </si>
  <si>
    <t>2017-10-30T06:19:44-05:00</t>
  </si>
  <si>
    <t>storrestrejo_2017-10-30_06-22-17_-0500_Mon</t>
  </si>
  <si>
    <t>1-8bccb3655e0460a37d7f301c598e4483</t>
  </si>
  <si>
    <t>Check list change 2 ingectors, ch, oil motor  reemplazo hoses coolean</t>
  </si>
  <si>
    <t>43038.2654813542</t>
  </si>
  <si>
    <t>2017-10-30T06:22:17-05:00</t>
  </si>
  <si>
    <t>storrestrejo_2017-10-31_06-56-33_-0500_Tue</t>
  </si>
  <si>
    <t>1-8dd85fdabb11e2af5032d437b36837cd</t>
  </si>
  <si>
    <t>43039.2892785069</t>
  </si>
  <si>
    <t>2017-10-31T06:56:33-05:00</t>
  </si>
  <si>
    <t>storrestrejo_2017-10-31_06-58-10_-0500_Tue</t>
  </si>
  <si>
    <t>1-a0e9d65a18dcd615d5023f9ea96a1f25</t>
  </si>
  <si>
    <t>43039.2903968287</t>
  </si>
  <si>
    <t>2017-10-31T06:58:10-05:00</t>
  </si>
  <si>
    <t>storrestrejo_2017-10-31_06-59-10_-0500_Tue</t>
  </si>
  <si>
    <t>1-9d723944fb2bad50e1dc8df9421ad13a</t>
  </si>
  <si>
    <t>Lineas de grasa</t>
  </si>
  <si>
    <t>43039.2910880093</t>
  </si>
  <si>
    <t>2017-10-31T06:59:10-05:00</t>
  </si>
  <si>
    <t>storrestrejo_2017-10-31_18-11-30_-0500_Tue</t>
  </si>
  <si>
    <t>1-9606c247e584f42242ac493debbdc814</t>
  </si>
  <si>
    <t>Check list, gear box instalation,  reemlazo de sral tracero ladoerecho tracero</t>
  </si>
  <si>
    <t>43039.757988831</t>
  </si>
  <si>
    <t>2017-10-31T18:11:30-05:00</t>
  </si>
  <si>
    <t>storrestrejo_2017-11-01_18-55-40_-0500_Wed</t>
  </si>
  <si>
    <t>1-ff19d5f97a0a4563651b713e32925028</t>
  </si>
  <si>
    <t>Check list.     Coolant l</t>
  </si>
  <si>
    <t>43040.7886596181</t>
  </si>
  <si>
    <t>2017-11-01T18:55:40-05:00</t>
  </si>
  <si>
    <t>storrestrejo_2017-11-01_18-59-32_-0500_Wed</t>
  </si>
  <si>
    <t>1-b2053325542655546a3078a8dc5a05eb</t>
  </si>
  <si>
    <t>Check over .   Reparied lamp work leak coolant</t>
  </si>
  <si>
    <t>43040.7913443981</t>
  </si>
  <si>
    <t>2017-11-01T18:59:32-05:00</t>
  </si>
  <si>
    <t>storrestrejo_2017-11-01_19-03-26_-0500_Wed</t>
  </si>
  <si>
    <t>1-61edf38f0e7253800d2ce77ce8cc6edc</t>
  </si>
  <si>
    <t>Quitar y poner transmcion</t>
  </si>
  <si>
    <t>43040.7940582986</t>
  </si>
  <si>
    <t>2017-11-01T19:03:26-05:00</t>
  </si>
  <si>
    <t>storrestrejo_2017-11-02_18-52-49_-0500_Thu</t>
  </si>
  <si>
    <t>2-bc11a025527680a5f3031fecaa19d4be</t>
  </si>
  <si>
    <t>Mangueras de pto.   Reten tracero cambio de balatas traceras cuatro ruedas check list</t>
  </si>
  <si>
    <t>43041.7866784375</t>
  </si>
  <si>
    <t>storrestrejo_2017-11-03_18-56-12_-0500_Fri</t>
  </si>
  <si>
    <t>1-62a70a68ade18fd4b997cf5d66221e58</t>
  </si>
  <si>
    <t>Chechk list pm . Ch oil motorch filters fuel</t>
  </si>
  <si>
    <t>43042.7890286806</t>
  </si>
  <si>
    <t>2017-11-03T18:56:12-05:00</t>
  </si>
  <si>
    <t>storrestrejo_2017-11-03_18-58-10_-0500_Fri</t>
  </si>
  <si>
    <t>1-fdd05f45007af99bd659bf606084d549</t>
  </si>
  <si>
    <t>Quitar cabeza</t>
  </si>
  <si>
    <t>43042.7904046412</t>
  </si>
  <si>
    <t>2017-11-03T18:58:10-05:00</t>
  </si>
  <si>
    <t>storrestrejo_2017-11-04_22-36-13_-0500_Sat</t>
  </si>
  <si>
    <t>1-9f6ddbf56c1737258d0a42c39d09574f</t>
  </si>
  <si>
    <t>Cabiar termostatos</t>
  </si>
  <si>
    <t>43043.9418233912</t>
  </si>
  <si>
    <t>2017-11-04T22:36:13-05:00</t>
  </si>
  <si>
    <t>tdube_2017-10-05_09-01-44_-0500_Thu</t>
  </si>
  <si>
    <t>1-b1e4480f185202067714b045295d77df</t>
  </si>
  <si>
    <t>tdube</t>
  </si>
  <si>
    <t>Dube</t>
  </si>
  <si>
    <t>Trey</t>
  </si>
  <si>
    <t>Dube, Trey</t>
  </si>
  <si>
    <t>Q10, installed starter, engine, oil pump, and front radiator. Including hoses and piping.</t>
  </si>
  <si>
    <t>43013.376213669</t>
  </si>
  <si>
    <t>2017-10-05T09:01:44-05:00</t>
  </si>
  <si>
    <t>tdube_2017-10-05_17-26-06_-0500_Thu</t>
  </si>
  <si>
    <t>1-ecad0841afde5ae9a18084971bf6067a</t>
  </si>
  <si>
    <t>Q10, installed overhead cooling system, air and exhaust system. Also def and 2 fuel tanks. Ran hoses for systems</t>
  </si>
  <si>
    <t>43013.7264630208</t>
  </si>
  <si>
    <t>2017-10-05T17:26:06-05:00</t>
  </si>
  <si>
    <t>tdube_2017-10-06_15-39-30_-0500_Fri</t>
  </si>
  <si>
    <t>1-eac082f6f397df76f7f78e8953f4c64d</t>
  </si>
  <si>
    <t>Q10, installed def, finished trailer. Secured all hoses. Verified all hoses and piping tight</t>
  </si>
  <si>
    <t>43014.6524416782</t>
  </si>
  <si>
    <t>2017-10-06T15:39:30-05:00</t>
  </si>
  <si>
    <t>tdube_2017-10-09_18-34-02_-0500_Mon</t>
  </si>
  <si>
    <t>2-5b9b376dd2866508400c3e5a92024ee9</t>
  </si>
  <si>
    <t>105906507</t>
  </si>
  <si>
    <t>Q10, installed starter and oil pump. Mounted and prepared all piping.</t>
  </si>
  <si>
    <t>43017.773634294</t>
  </si>
  <si>
    <t>2017-10-09T18:34:02-05:00</t>
  </si>
  <si>
    <t>tdube_2017-10-09_18-37-42_-0500_Mon</t>
  </si>
  <si>
    <t>1-5e12cb74fde9cb1ee448e16c90ffb56e</t>
  </si>
  <si>
    <t>105909874</t>
  </si>
  <si>
    <t>Assembled vertical radiator</t>
  </si>
  <si>
    <t>43017.7761897801</t>
  </si>
  <si>
    <t>2017-10-09T18:37:42-05:00</t>
  </si>
  <si>
    <t>tdube_2017-10-09_18-39-38_-0500_Mon</t>
  </si>
  <si>
    <t>1-108e4611b1bb0d7d01bbeec71e851626</t>
  </si>
  <si>
    <t>105909879</t>
  </si>
  <si>
    <t>Started assembling vertical Radiator</t>
  </si>
  <si>
    <t>43017.7775233218</t>
  </si>
  <si>
    <t>2017-10-09T18:39:38-05:00</t>
  </si>
  <si>
    <t>tdube_2017-10-10_17-35-43_-0500_Tue</t>
  </si>
  <si>
    <t>1-2e543db0ae25c96f2cde1a641a45a817</t>
  </si>
  <si>
    <t>150909879</t>
  </si>
  <si>
    <t>Assembled Cummins vertical radiator</t>
  </si>
  <si>
    <t>43018.7331409144</t>
  </si>
  <si>
    <t>2017-10-10T17:35:43-05:00</t>
  </si>
  <si>
    <t>tdube_2017-10-10_17-37-04_-0500_Tue</t>
  </si>
  <si>
    <t>1-4aed4a2a8692883fb6066234a5048f3b</t>
  </si>
  <si>
    <t>105909880</t>
  </si>
  <si>
    <t>Cummins vertical radiator Assembled</t>
  </si>
  <si>
    <t>43018.7340851042</t>
  </si>
  <si>
    <t>2017-10-10T17:37:04-05:00</t>
  </si>
  <si>
    <t>tdube_2017-10-10_17-38-16_-0500_Tue</t>
  </si>
  <si>
    <t>1-8700b81bbdb5b422267e77db0ce5226e</t>
  </si>
  <si>
    <t>150909881</t>
  </si>
  <si>
    <t>Assembled cummins vertical radiator</t>
  </si>
  <si>
    <t>43018.7349166898</t>
  </si>
  <si>
    <t>2017-10-10T17:38:16-05:00</t>
  </si>
  <si>
    <t>tdube_2017-10-10_17-39-49_-0500_Tue</t>
  </si>
  <si>
    <t>1-a75ee63d8492f1623eb18b59f4286621</t>
  </si>
  <si>
    <t>105909889</t>
  </si>
  <si>
    <t>Assembling Cat vertical radiator</t>
  </si>
  <si>
    <t>43018.7359926157</t>
  </si>
  <si>
    <t>2017-10-10T17:39:49-05:00</t>
  </si>
  <si>
    <t>tdube_2017-10-11_17-41-10_-0500_Wed</t>
  </si>
  <si>
    <t>1-17df6561628dc0de289a88bf4af7a41c</t>
  </si>
  <si>
    <t>105909899</t>
  </si>
  <si>
    <t>CAT vertical radiator assembled</t>
  </si>
  <si>
    <t>43019.7369251157</t>
  </si>
  <si>
    <t>2017-10-11T17:41:10-05:00</t>
  </si>
  <si>
    <t>tdube_2017-10-11_17-42-28_-0500_Wed</t>
  </si>
  <si>
    <t>1-538b483a4dcbb96c7572088e187838ee</t>
  </si>
  <si>
    <t>105909891</t>
  </si>
  <si>
    <t>43019.7378275231</t>
  </si>
  <si>
    <t>2017-10-11T17:42:28-05:00</t>
  </si>
  <si>
    <t>tdube_2017-10-11_17-44-02_-0500_Wed</t>
  </si>
  <si>
    <t>1-6f3dcda074bfc999781e6b167308434f</t>
  </si>
  <si>
    <t>105909890</t>
  </si>
  <si>
    <t>43019.7389210648</t>
  </si>
  <si>
    <t>2017-10-11T17:44:02-05:00</t>
  </si>
  <si>
    <t>tdube_2017-10-11_17-45-19_-0500_Wed</t>
  </si>
  <si>
    <t>1-c05ee24b28b748bc06d3cc99d4a21f58</t>
  </si>
  <si>
    <t>105909892</t>
  </si>
  <si>
    <t>Assembling CAT vertical radiator</t>
  </si>
  <si>
    <t>43019.7398092245</t>
  </si>
  <si>
    <t>2017-10-11T17:45:19-05:00</t>
  </si>
  <si>
    <t>tdube_2017-10-12_17-20-36_-0500_Thu</t>
  </si>
  <si>
    <t>1-2b95a27fbd5b2f459039ae17fbcb07d3</t>
  </si>
  <si>
    <t>43020.7226503819</t>
  </si>
  <si>
    <t>2017-10-12T17:20:36-05:00</t>
  </si>
  <si>
    <t>tdube_2017-10-12_17-21-53_-0500_Thu</t>
  </si>
  <si>
    <t>1-9ccf359fc68696f4ace86d8365fb731e</t>
  </si>
  <si>
    <t>2017-10-12T13:00:00-05:00</t>
  </si>
  <si>
    <t>105909893</t>
  </si>
  <si>
    <t>43020.7235361111</t>
  </si>
  <si>
    <t>2017-10-12T17:21:53-05:00</t>
  </si>
  <si>
    <t>tdube_2017-10-12_17-23-09_-0500_Thu</t>
  </si>
  <si>
    <t>1-e98f4aa2a98907afbe40f1d02bb0b59a</t>
  </si>
  <si>
    <t>105909894</t>
  </si>
  <si>
    <t>43020.7244160185</t>
  </si>
  <si>
    <t>2017-10-12T17:23:09-05:00</t>
  </si>
  <si>
    <t>tdube_2017-10-14_17-28-27_-0500_Sat</t>
  </si>
  <si>
    <t>1-d74fcdd4fddc2cf2d2d59170b15321ae</t>
  </si>
  <si>
    <t>105909895</t>
  </si>
  <si>
    <t>AssembledCAT vertical radiator</t>
  </si>
  <si>
    <t>43022.7281010185</t>
  </si>
  <si>
    <t>2017-10-14T17:28:27-05:00</t>
  </si>
  <si>
    <t>tdube_2017-10-14_17-29-49_-0500_Sat</t>
  </si>
  <si>
    <t>1-6396cd40ebcb49209d51ca5913b26bb6</t>
  </si>
  <si>
    <t>105907712</t>
  </si>
  <si>
    <t>43022.7290463079</t>
  </si>
  <si>
    <t>2017-10-14T17:29:49-05:00</t>
  </si>
  <si>
    <t>tdube_2017-10-14_17-31-12_-0500_Sat</t>
  </si>
  <si>
    <t>1-c5604228308f64aa82d0b821f1bf9173</t>
  </si>
  <si>
    <t>105914058</t>
  </si>
  <si>
    <t>43022.7300109491</t>
  </si>
  <si>
    <t>2017-10-14T17:31:12-05:00</t>
  </si>
  <si>
    <t>tdube_2017-10-16_16-40-34_-0500_Mon</t>
  </si>
  <si>
    <t>1-b59dbc4aeea634dd7824849f0c646163</t>
  </si>
  <si>
    <t>Assembled CAT vertical radiator</t>
  </si>
  <si>
    <t>43024.6948391319</t>
  </si>
  <si>
    <t>2017-10-16T16:40:34-05:00</t>
  </si>
  <si>
    <t>tdube_2017-10-16_16-43-31_-0500_Mon</t>
  </si>
  <si>
    <t>1-cb0c46f96fbde4a814e5eb581a793ba5</t>
  </si>
  <si>
    <t>105914059</t>
  </si>
  <si>
    <t>43024.6968903356</t>
  </si>
  <si>
    <t>2017-10-16T16:43:31-05:00</t>
  </si>
  <si>
    <t>tdube_2017-10-16_16-44-57_-0500_Mon</t>
  </si>
  <si>
    <t>1-d13459ef4863200e5a865fba6261399b</t>
  </si>
  <si>
    <t>105914060</t>
  </si>
  <si>
    <t>43024.697889919</t>
  </si>
  <si>
    <t>2017-10-16T16:44:57-05:00</t>
  </si>
  <si>
    <t>tdube_2017-10-16_16-46-03_-0500_Mon</t>
  </si>
  <si>
    <t>1-7e0613d5e464830e118ff80f4b282ecc</t>
  </si>
  <si>
    <t>105914061</t>
  </si>
  <si>
    <t>43024.6986503241</t>
  </si>
  <si>
    <t>2017-10-16T16:46:03-05:00</t>
  </si>
  <si>
    <t>tdube_2017-10-17_16-32-43_-0500_Tue</t>
  </si>
  <si>
    <t>1-a7b6cbe0008b75cc563b026864cdc4b3</t>
  </si>
  <si>
    <t>105925192</t>
  </si>
  <si>
    <t>43025.6893868287</t>
  </si>
  <si>
    <t>2017-10-17T16:32:43-05:00</t>
  </si>
  <si>
    <t>tdube_2017-10-17_16-41-03_-0500_Tue</t>
  </si>
  <si>
    <t>1-06f605c80d6df1db2c9d5ff6b17f4ff0</t>
  </si>
  <si>
    <t>105907714</t>
  </si>
  <si>
    <t>Assembled CUMMINS vertical radiator</t>
  </si>
  <si>
    <t>43025.6951749537</t>
  </si>
  <si>
    <t>2017-10-17T16:41:03-05:00</t>
  </si>
  <si>
    <t>tdube_2017-10-17_16-42-50_-0500_Tue</t>
  </si>
  <si>
    <t>1-2b5917a0311bae10652862a3d71943a7</t>
  </si>
  <si>
    <t>105914972</t>
  </si>
  <si>
    <t>43025.6964148264</t>
  </si>
  <si>
    <t>2017-10-17T16:42:50-05:00</t>
  </si>
  <si>
    <t>tdube_2017-10-25_16-59-17_-0500_Wed</t>
  </si>
  <si>
    <t>1-49fa68dad6af2b1f2a73383aba95df87</t>
  </si>
  <si>
    <t>105918740</t>
  </si>
  <si>
    <t>43033.7078399537</t>
  </si>
  <si>
    <t>2017-10-25T16:59:17-05:00</t>
  </si>
  <si>
    <t>tdube_2017-10-25_17-01-49_-0500_Wed</t>
  </si>
  <si>
    <t>1-708872dd34e6d04aa7878cb2ec1e7981</t>
  </si>
  <si>
    <t>105918741</t>
  </si>
  <si>
    <t>43033.7095967708</t>
  </si>
  <si>
    <t>2017-10-25T17:01:49-05:00</t>
  </si>
  <si>
    <t>tdube_2017-10-25_17-03-14_-0500_Wed</t>
  </si>
  <si>
    <t>1-0bf7009f9e0c1479312189e8e12b196a</t>
  </si>
  <si>
    <t>105918742</t>
  </si>
  <si>
    <t>43033.7105871875</t>
  </si>
  <si>
    <t>2017-10-25T17:03:14-05:00</t>
  </si>
  <si>
    <t>tdube_2017-10-25_17-05-45_-0500_Wed</t>
  </si>
  <si>
    <t>1-fc5c1df6be36fa8edd0570f9e71a866f</t>
  </si>
  <si>
    <t>105918743</t>
  </si>
  <si>
    <t>43033.7123282292</t>
  </si>
  <si>
    <t>2017-10-25T17:05:45-05:00</t>
  </si>
  <si>
    <t>tdube_2017-10-26_20-27-32_-0500_Thu</t>
  </si>
  <si>
    <t>1-8991ea0f6aedf17adc1382eb3e768a58</t>
  </si>
  <si>
    <t>Asembled CUMMINS  vertical radiator</t>
  </si>
  <si>
    <t>43034.852457963</t>
  </si>
  <si>
    <t>2017-10-26T20:27:32-05:00</t>
  </si>
  <si>
    <t>tdube_2017-10-26_20-29-39_-0500_Thu</t>
  </si>
  <si>
    <t>1-932e8f3f3faa548965fcb2ef2432b421</t>
  </si>
  <si>
    <t>105918744</t>
  </si>
  <si>
    <t>43034.8539328704</t>
  </si>
  <si>
    <t>2017-10-26T20:29:39-05:00</t>
  </si>
  <si>
    <t>tdube_2017-10-26_20-32-00_-0500_Thu</t>
  </si>
  <si>
    <t>1-7dea6ddf2b317f01b4e2cf1b6a18c127</t>
  </si>
  <si>
    <t>105918745</t>
  </si>
  <si>
    <t>43034.8555592361</t>
  </si>
  <si>
    <t>2017-10-26T20:32:00-05:00</t>
  </si>
  <si>
    <t>tdube_2017-10-26_20-33-38_-0500_Thu</t>
  </si>
  <si>
    <t>1-337b8adb5d7ec4ae7ba93e6ec6ef368b</t>
  </si>
  <si>
    <t>105918746</t>
  </si>
  <si>
    <t>Assembling CUMMINS vertical radiator</t>
  </si>
  <si>
    <t>43034.856695706</t>
  </si>
  <si>
    <t>2017-10-26T20:33:38-05:00</t>
  </si>
  <si>
    <t>tdube_2017-10-27_19-42-25_-0500_Fri</t>
  </si>
  <si>
    <t>1-1561b4197acd5497b1534a5c2d282619</t>
  </si>
  <si>
    <t>43035.821131713</t>
  </si>
  <si>
    <t>2017-10-27T19:42:25-05:00</t>
  </si>
  <si>
    <t>tdube_2017-10-27_19-43-57_-0500_Fri</t>
  </si>
  <si>
    <t>1-4dfcff53c0dffc636bb14ec4c54c2214</t>
  </si>
  <si>
    <t>105918747</t>
  </si>
  <si>
    <t>43035.8221895486</t>
  </si>
  <si>
    <t>2017-10-27T19:43:57-05:00</t>
  </si>
  <si>
    <t>tdube_2017-10-27_19-46-30_-0500_Fri</t>
  </si>
  <si>
    <t>1-b54405b3abd5cb122cacce16854a1cfa</t>
  </si>
  <si>
    <t>105918748</t>
  </si>
  <si>
    <t>43035.8239686458</t>
  </si>
  <si>
    <t>2017-10-27T19:46:30-05:00</t>
  </si>
  <si>
    <t>tdube_2017-10-27_19-48-26_-0500_Fri</t>
  </si>
  <si>
    <t>1-36728753f82071c773ba4d09aaf2f78d</t>
  </si>
  <si>
    <t>105922173</t>
  </si>
  <si>
    <t>43035.8253090972</t>
  </si>
  <si>
    <t>2017-10-27T19:48:26-05:00</t>
  </si>
  <si>
    <t>tdube_2017-10-30_20-55-21_-0500_Mon</t>
  </si>
  <si>
    <t>2-2c5ea3de275e1d98bc6cb6b8c7eed4f1</t>
  </si>
  <si>
    <t>105922174</t>
  </si>
  <si>
    <t>43038.8717721759</t>
  </si>
  <si>
    <t>2017-10-30T20:55:21-05:00</t>
  </si>
  <si>
    <t>tdube_2017-10-30_20-56-40_-0500_Mon</t>
  </si>
  <si>
    <t>2-4190d1ec5e4011e40c53dd19e0b6b00e</t>
  </si>
  <si>
    <t>105922175</t>
  </si>
  <si>
    <t>43038.8726893403</t>
  </si>
  <si>
    <t>2017-10-30T20:56:40-05:00</t>
  </si>
  <si>
    <t>tdube_2017-10-30_21-00-12_-0500_Mon</t>
  </si>
  <si>
    <t>1-69de2d280a2eb79cf9aedc11fb4e8f1c</t>
  </si>
  <si>
    <t>105922176</t>
  </si>
  <si>
    <t>43038.8751501852</t>
  </si>
  <si>
    <t>2017-10-30T21:00:12-05:00</t>
  </si>
  <si>
    <t>tdube_2017-10-30_21-02-10_-0500_Mon</t>
  </si>
  <si>
    <t>1-78d3728d5caaab97b979c9ecdcbe1959</t>
  </si>
  <si>
    <t>105922177</t>
  </si>
  <si>
    <t>43038.8765140278</t>
  </si>
  <si>
    <t>2017-10-30T21:02:10-05:00</t>
  </si>
  <si>
    <t>tdube_2017-10-30_21-02-59_-0500_Mon</t>
  </si>
  <si>
    <t>2-00a53fdfa9ac0d6f4bd946466686a859</t>
  </si>
  <si>
    <t>105922178</t>
  </si>
  <si>
    <t>43038.8770819097</t>
  </si>
  <si>
    <t>2017-10-30T21:02:59-05:00</t>
  </si>
  <si>
    <t>tdube_2017-10-31_19-05-20_-0500_Tue</t>
  </si>
  <si>
    <t>1-b71e73481d2186b317f1a2e90d2e80bd</t>
  </si>
  <si>
    <t>43039.7953707986</t>
  </si>
  <si>
    <t>2017-10-31T19:05:20-05:00</t>
  </si>
  <si>
    <t>tdube_2017-10-31_19-07-12_-0500_Tue</t>
  </si>
  <si>
    <t>1-6c0152b8d8450e3cf350fd07f13fd143</t>
  </si>
  <si>
    <t>105922179</t>
  </si>
  <si>
    <t>43039.7966696065</t>
  </si>
  <si>
    <t>2017-10-31T19:07:12-05:00</t>
  </si>
  <si>
    <t>tdube_2017-10-31_19-08-06_-0500_Tue</t>
  </si>
  <si>
    <t>1-c2e5ec6876ac92cb42204137d3c69c34</t>
  </si>
  <si>
    <t>105922180</t>
  </si>
  <si>
    <t>43039.7973010301</t>
  </si>
  <si>
    <t>2017-10-31T19:08:06-05:00</t>
  </si>
  <si>
    <t>tdube_2017-10-31_19-08-52_-0500_Tue</t>
  </si>
  <si>
    <t>1-60aeb1b23e7386882baebf3053e2ac60</t>
  </si>
  <si>
    <t>105922181</t>
  </si>
  <si>
    <t>43039.7978248727</t>
  </si>
  <si>
    <t>2017-10-31T19:08:52-05:00</t>
  </si>
  <si>
    <t>tdube_2017-11-01_16-36-43_-0500_Wed</t>
  </si>
  <si>
    <t>2-7729700c1dcaddd812f7d2adf7c620aa</t>
  </si>
  <si>
    <t>Assembled  CUMMINS vertical radiator</t>
  </si>
  <si>
    <t>43040.6921684144</t>
  </si>
  <si>
    <t>2017-11-01T16:36:43-05:00</t>
  </si>
  <si>
    <t>tdube_2017-11-01_16-40-38_-0500_Wed</t>
  </si>
  <si>
    <t>1-a6f37a81416ba4e7c78c7eec337e6973</t>
  </si>
  <si>
    <t>105922182</t>
  </si>
  <si>
    <t>43040.6948900694</t>
  </si>
  <si>
    <t>2017-11-01T16:40:38-05:00</t>
  </si>
  <si>
    <t>tdube_2017-11-01_16-42-25_-0500_Wed</t>
  </si>
  <si>
    <t>1-535c3d7ba97487f4ca40d7550f476b55</t>
  </si>
  <si>
    <t>105922183</t>
  </si>
  <si>
    <t>43040.6961312732</t>
  </si>
  <si>
    <t>2017-11-01T16:42:25-05:00</t>
  </si>
  <si>
    <t>tdube_2017-11-01_16-43-33_-0500_Wed</t>
  </si>
  <si>
    <t>1-aff679d529dbaf3cae2a42223c9d299d</t>
  </si>
  <si>
    <t>105922184</t>
  </si>
  <si>
    <t>43040.6969178009</t>
  </si>
  <si>
    <t>2017-11-01T16:43:33-05:00</t>
  </si>
  <si>
    <t>tdube_2017-11-01_16-44-25_-0500_Wed</t>
  </si>
  <si>
    <t>1-0f313104312f41047d3b6c4736d61c0a</t>
  </si>
  <si>
    <t>105922185</t>
  </si>
  <si>
    <t>43040.6975158565</t>
  </si>
  <si>
    <t>2017-11-01T16:44:25-05:00</t>
  </si>
  <si>
    <t>tdube_2017-11-02_16-36-20_-0500_Thu</t>
  </si>
  <si>
    <t>1-9a92ea0bf5606d3f5b3df4849f86fe13</t>
  </si>
  <si>
    <t>43041.6919083565</t>
  </si>
  <si>
    <t>2017-11-02T16:36:20-05:00</t>
  </si>
  <si>
    <t>tdube_2017-11-02_16-37-40_-0500_Thu</t>
  </si>
  <si>
    <t>1-cacc29bd88ac9d79ad56b90ddf02ae57</t>
  </si>
  <si>
    <t>105922186</t>
  </si>
  <si>
    <t>43041.6928355671</t>
  </si>
  <si>
    <t>2017-11-02T16:37:40-05:00</t>
  </si>
  <si>
    <t>tdube_2017-11-02_16-39-07_-0500_Thu</t>
  </si>
  <si>
    <t>1-39a7e57fc652149b991ce70c17fa7b56</t>
  </si>
  <si>
    <t>105922187</t>
  </si>
  <si>
    <t>43041.693838588</t>
  </si>
  <si>
    <t>2017-11-02T16:39:07-05:00</t>
  </si>
  <si>
    <t>tdube_2017-11-02_16-39-51_-0500_Thu</t>
  </si>
  <si>
    <t>1-c9e2f1ad46d8d91b67bc6bb10250f7d5</t>
  </si>
  <si>
    <t>105928010</t>
  </si>
  <si>
    <t>43041.6943495255</t>
  </si>
  <si>
    <t>2017-11-02T16:39:51-05:00</t>
  </si>
  <si>
    <t>tdube_2017-11-02_16-40-40_-0500_Thu</t>
  </si>
  <si>
    <t>1-8551f8426dc81276c2a3c7f85b7ecbf0</t>
  </si>
  <si>
    <t>105928012</t>
  </si>
  <si>
    <t>43041.6949159144</t>
  </si>
  <si>
    <t>2017-11-02T16:40:40-05:00</t>
  </si>
  <si>
    <t>tdube_2017-11-04_14-04-34_-0500_Sat</t>
  </si>
  <si>
    <t>1-af6cc8190271361a50221e3db328fdff</t>
  </si>
  <si>
    <t>43043.5865153588</t>
  </si>
  <si>
    <t>2017-11-04T14:04:34-05:00</t>
  </si>
  <si>
    <t>tdube_2017-11-04_14-05-29_-0500_Sat</t>
  </si>
  <si>
    <t>1-f6b54c228fd51904514341c6905cd7b9</t>
  </si>
  <si>
    <t>105928014</t>
  </si>
  <si>
    <t>43043.5871506713</t>
  </si>
  <si>
    <t>2017-11-04T14:05:29-05:00</t>
  </si>
  <si>
    <t>tdube_2017-11-04_14-06-15_-0500_Sat</t>
  </si>
  <si>
    <t>2-dad6774dbc3b8f9ab6df215d572a2c66</t>
  </si>
  <si>
    <t>105929741</t>
  </si>
  <si>
    <t>43043.5876786343</t>
  </si>
  <si>
    <t>2017-11-04T14:06:15-05:00</t>
  </si>
  <si>
    <t>tdube_2017-11-07_05-20-34_-0600_Tue</t>
  </si>
  <si>
    <t>1-5a76149c28ef543b37fef92b2a56ed69</t>
  </si>
  <si>
    <t>105929742</t>
  </si>
  <si>
    <t>43046.2226192361</t>
  </si>
  <si>
    <t>2017-11-07T05:20:34-06:00</t>
  </si>
  <si>
    <t>tdube_2017-11-07_05-21-10_-0600_Tue</t>
  </si>
  <si>
    <t>1-462ca318f746089fd71d2bda9394ed95</t>
  </si>
  <si>
    <t>105929743</t>
  </si>
  <si>
    <t>43046.2230433449</t>
  </si>
  <si>
    <t>2017-11-07T05:21:10-06:00</t>
  </si>
  <si>
    <t>tdube_2017-11-07_05-21-53_-0600_Tue</t>
  </si>
  <si>
    <t>1-ac6d04f45c77af8e313a7810aefccbb2</t>
  </si>
  <si>
    <t>105929744</t>
  </si>
  <si>
    <t>43046.2235415509</t>
  </si>
  <si>
    <t>2017-11-07T05:21:53-06:00</t>
  </si>
  <si>
    <t>tdube_2017-11-07_05-22-28_-0600_Tue</t>
  </si>
  <si>
    <t>1-35bd9cdc8589fe913200dd1784af7acf</t>
  </si>
  <si>
    <t>105929745</t>
  </si>
  <si>
    <t>43046.2239426273</t>
  </si>
  <si>
    <t>2017-11-07T05:22:28-06:00</t>
  </si>
  <si>
    <t>tdube_2017-11-07_16-39-36_-0600_Tue</t>
  </si>
  <si>
    <t>1-47aefcb302528998c80f79985722efa1</t>
  </si>
  <si>
    <t>105929746</t>
  </si>
  <si>
    <t>43046.6941741088</t>
  </si>
  <si>
    <t>2017-11-07T16:39:36-06:00</t>
  </si>
  <si>
    <t>tdube_2017-11-07_16-40-32_-0600_Tue</t>
  </si>
  <si>
    <t>1-ca031493c5f7958ad1b34cfaf753a8e1</t>
  </si>
  <si>
    <t>Adjust/modified cummins vertical radiator</t>
  </si>
  <si>
    <t>43046.6948210417</t>
  </si>
  <si>
    <t>2017-11-07T16:40:32-06:00</t>
  </si>
  <si>
    <t>tdube_2017-11-07_16-41-40_-0600_Tue</t>
  </si>
  <si>
    <t>1-8067145283dd22e526db4b36afb37f25</t>
  </si>
  <si>
    <t>105929747</t>
  </si>
  <si>
    <t>43046.6956093866</t>
  </si>
  <si>
    <t>2017-11-07T16:41:40-06:00</t>
  </si>
  <si>
    <t>tdube_2017-11-07_16-42-46_-0600_Tue</t>
  </si>
  <si>
    <t>1-e579c1472450bff253ba96571176c333</t>
  </si>
  <si>
    <t>105929758</t>
  </si>
  <si>
    <t>43046.6963717593</t>
  </si>
  <si>
    <t>2017-11-07T16:42:46-06:00</t>
  </si>
  <si>
    <t>tdube_2017-11-07_16-57-50_-0600_Tue</t>
  </si>
  <si>
    <t>1-729805a8f4a443065baaa053006c03c9</t>
  </si>
  <si>
    <t>105929759</t>
  </si>
  <si>
    <t>43046.7068390972</t>
  </si>
  <si>
    <t>2017-11-07T16:57:50-06:00</t>
  </si>
  <si>
    <t>torozco_2017-10-03_08-25-09_-0500_Tue</t>
  </si>
  <si>
    <t>1-2e71401ec2356f657768e49d9c9dd699</t>
  </si>
  <si>
    <t>torozco</t>
  </si>
  <si>
    <t>Orozco</t>
  </si>
  <si>
    <t>Tomas</t>
  </si>
  <si>
    <t>Orozco, Tomas</t>
  </si>
  <si>
    <t>RPMS DURING MOP INSPECTION</t>
  </si>
  <si>
    <t>43011.3508012731</t>
  </si>
  <si>
    <t>2017-10-03T08:25:09-05:00</t>
  </si>
  <si>
    <t>torozco_2017-10-03_08-28-22_-0500_Tue</t>
  </si>
  <si>
    <t>1-152c4bf0ba3c5a7e86867a21de7aaef3</t>
  </si>
  <si>
    <t>43011.3530387732</t>
  </si>
  <si>
    <t>2017-10-03T08:28:22-05:00</t>
  </si>
  <si>
    <t>torozco_2017-10-04_08-39-25_-0500_Wed</t>
  </si>
  <si>
    <t>1-f44efad856fef46a2c21bef42f1c9f69</t>
  </si>
  <si>
    <t>RPMS DURING MP INSPECTION</t>
  </si>
  <si>
    <t>43012.3607062963</t>
  </si>
  <si>
    <t>2017-10-04T08:39:25-05:00</t>
  </si>
  <si>
    <t>torozco_2017-10-07_08-25-41_-0500_Sat</t>
  </si>
  <si>
    <t>1-885ec0eaf7f04ccca26bc2209e69fe64</t>
  </si>
  <si>
    <t>RPMS DURING PM INSPECTION</t>
  </si>
  <si>
    <t>43015.3511717245</t>
  </si>
  <si>
    <t>2017-10-07T08:25:41-05:00</t>
  </si>
  <si>
    <t>torozco_2017-10-07_08-27-12_-0500_Sat</t>
  </si>
  <si>
    <t>1-ee71158afd2efac0314c9caedffd9d0e</t>
  </si>
  <si>
    <t>43015.3522298843</t>
  </si>
  <si>
    <t>2017-10-07T08:27:12-05:00</t>
  </si>
  <si>
    <t>torozco_2017-10-07_08-29-59_-0500_Sat</t>
  </si>
  <si>
    <t>1-ce4e4aea44f6ae5cfffbabf245ad53d3</t>
  </si>
  <si>
    <t>43015.3541552546</t>
  </si>
  <si>
    <t>2017-10-07T08:29:59-05:00</t>
  </si>
  <si>
    <t>torozco_2017-10-07_08-32-25_-0500_Sat</t>
  </si>
  <si>
    <t>1-8284f538f2e0a670defb2cfd5cd95548</t>
  </si>
  <si>
    <t>43015.3558509259</t>
  </si>
  <si>
    <t>2017-10-07T08:32:25-05:00</t>
  </si>
  <si>
    <t>torozco_2017-10-07_08-34-23_-0500_Sat</t>
  </si>
  <si>
    <t>1-6326b7fcc8bb2b0e38b09a3a9a6f8123</t>
  </si>
  <si>
    <t>43015.3572160764</t>
  </si>
  <si>
    <t>2017-10-07T08:34:23-05:00</t>
  </si>
  <si>
    <t>torozco_2017-10-09_07-04-53_-0500_Mon</t>
  </si>
  <si>
    <t>1-5e7d11416a6f192442d7b8504a72b295</t>
  </si>
  <si>
    <t>RPM DURING MOP INSPECTION</t>
  </si>
  <si>
    <t>43017.2950665046</t>
  </si>
  <si>
    <t>2017-10-09T07:04:53-05:00</t>
  </si>
  <si>
    <t>torozco_2017-10-11_08-25-09_-0500_Wed</t>
  </si>
  <si>
    <t>1-0a45fb58cbbd0012f948babf3f037b1e</t>
  </si>
  <si>
    <t>RPM DURING PM INSPECTION</t>
  </si>
  <si>
    <t>43019.3508017708</t>
  </si>
  <si>
    <t>2017-10-11T08:25:09-05:00</t>
  </si>
  <si>
    <t>torozco_2017-10-11_08-34-24_-0500_Wed</t>
  </si>
  <si>
    <t>1-f063aaf6d5edcbf0abf1a679433ac5a7</t>
  </si>
  <si>
    <t>RPM REPAIRS DURING MOP INSPECTION</t>
  </si>
  <si>
    <t>43019.3572264468</t>
  </si>
  <si>
    <t>2017-10-11T08:34:24-05:00</t>
  </si>
  <si>
    <t>torozco_2017-10-11_08-36-18_-0500_Wed</t>
  </si>
  <si>
    <t>1-f218886c1e7dd1d7343708085d6f04d0</t>
  </si>
  <si>
    <t>43019.3585468519</t>
  </si>
  <si>
    <t>2017-10-11T08:36:18-05:00</t>
  </si>
  <si>
    <t>torozco_2017-10-11_08-45-03_-0500_Wed</t>
  </si>
  <si>
    <t>1-314fc0e54999f7ea4330d822406a6cb8</t>
  </si>
  <si>
    <t>43019.364620463</t>
  </si>
  <si>
    <t>2017-10-11T08:45:03-05:00</t>
  </si>
  <si>
    <t>torozco_2017-10-15_06-36-36_-0500_Sun</t>
  </si>
  <si>
    <t>1-4c2d89c22205719ed899898ad58a34ad</t>
  </si>
  <si>
    <t>43023.2754224884</t>
  </si>
  <si>
    <t>2017-10-15T06:36:36-05:00</t>
  </si>
  <si>
    <t>torozco_2017-10-15_06-38-58_-0500_Sun</t>
  </si>
  <si>
    <t>1-fc70300847752db7469993ec3aefdfbb</t>
  </si>
  <si>
    <t>43023.2770659722</t>
  </si>
  <si>
    <t>2017-10-15T06:38:58-05:00</t>
  </si>
  <si>
    <t>torozco_2017-10-15_06-48-50_-0500_Sun</t>
  </si>
  <si>
    <t>1-8eaee4cd792bedb629099aa85c0e6500</t>
  </si>
  <si>
    <t>Replace 90° ( right angle) on unit</t>
  </si>
  <si>
    <t>43023.2839179282</t>
  </si>
  <si>
    <t>2017-10-15T06:48:50-05:00</t>
  </si>
  <si>
    <t>torozco_2017-10-15_06-51-55_-0500_Sun</t>
  </si>
  <si>
    <t>1-a7426d483940aa55e9d02403e7f3b461</t>
  </si>
  <si>
    <t>RPM DURING S76B INSPECTION</t>
  </si>
  <si>
    <t>43023.2860552431</t>
  </si>
  <si>
    <t>2017-10-15T06:51:55-05:00</t>
  </si>
  <si>
    <t>torozco_2017-10-16_07-50-09_-0500_Mon</t>
  </si>
  <si>
    <t>1-ed59f0082387eeb1eae39167c51c6b5d</t>
  </si>
  <si>
    <t>43024.3265006944</t>
  </si>
  <si>
    <t>2017-10-16T07:50:09-05:00</t>
  </si>
  <si>
    <t>torozco_2017-10-16_07-52-24_-0500_Mon</t>
  </si>
  <si>
    <t>1-0d13bbf56aa17de52a3c7dff5e9163eb</t>
  </si>
  <si>
    <t>Replace 90 (right angle)</t>
  </si>
  <si>
    <t>43024.3280574653</t>
  </si>
  <si>
    <t>2017-10-16T07:52:24-05:00</t>
  </si>
  <si>
    <t>torozco_2017-10-16_07-58-06_-0500_Mon</t>
  </si>
  <si>
    <t>1-7cc56f427a09f0283c3142cd0121a3ab</t>
  </si>
  <si>
    <t>Replace webasto on articfox haltank system</t>
  </si>
  <si>
    <t>43024.3320152083</t>
  </si>
  <si>
    <t>2017-10-16T07:58:06-05:00</t>
  </si>
  <si>
    <t>torozco_2017-10-18_08-48-33_-0500_Wed</t>
  </si>
  <si>
    <t>1-76a27b1392c282693662f03602e43d90</t>
  </si>
  <si>
    <t>Install artic fox heater on haltank system</t>
  </si>
  <si>
    <t>43026.3670584259</t>
  </si>
  <si>
    <t>2017-10-18T08:48:33-05:00</t>
  </si>
  <si>
    <t>torozco_2017-10-18_08-51-04_-0500_Wed</t>
  </si>
  <si>
    <t>1-3f89a75d4e1c37170a2c0a8893037d1a</t>
  </si>
  <si>
    <t>Finish up installing artic fox heater on haltank system + trouble shoot heater not working. Diagnose + replace bad switch .</t>
  </si>
  <si>
    <t>43026.368800463</t>
  </si>
  <si>
    <t>2017-10-18T08:51:04-05:00</t>
  </si>
  <si>
    <t>torozco_2017-10-18_09-00-29_-0500_Wed</t>
  </si>
  <si>
    <t>1-3a1ce3ba17703cd73463fbdd33a44724</t>
  </si>
  <si>
    <t>Diagnose &amp; Repair inop. cab heater</t>
  </si>
  <si>
    <t>43026.3753369444</t>
  </si>
  <si>
    <t>2017-10-18T09:00:29-05:00</t>
  </si>
  <si>
    <t>torozco_2017-10-18_09-03-26_-0500_Wed</t>
  </si>
  <si>
    <t>1-a7f8d8ecb5cdd8f14c1a5de058e6935d</t>
  </si>
  <si>
    <t>Rpm During MOP Inspection</t>
  </si>
  <si>
    <t>43026.3773860301</t>
  </si>
  <si>
    <t>2017-10-18T09:03:26-05:00</t>
  </si>
  <si>
    <t>torozco_2017-11-07_20-19-16_-0600_Tue</t>
  </si>
  <si>
    <t>1-18c58f3ce9066c82e2f76cc83a4f097e</t>
  </si>
  <si>
    <t>43046.8467168056</t>
  </si>
  <si>
    <t>2017-11-07T20:19:16-06:00</t>
  </si>
  <si>
    <t>torozco_2017-11-07_20-21-12_-0600_Tue</t>
  </si>
  <si>
    <t>1-05400f2c206702c05baa03655e2ebe29</t>
  </si>
  <si>
    <t>43046.8480624653</t>
  </si>
  <si>
    <t>torozco_2017-11-07_20-59-43_-0600_Tue</t>
  </si>
  <si>
    <t>1-2a4999cf0f5cad3b522a6155b5bfddc8</t>
  </si>
  <si>
    <t>43046.874804537</t>
  </si>
  <si>
    <t>2017-11-07T20:59:43-06:00</t>
  </si>
  <si>
    <t>torozco_2017-11-07_21-01-35_-0600_Tue</t>
  </si>
  <si>
    <t>1-7aab46d1568bc867aab58e25ede79b6d</t>
  </si>
  <si>
    <t>43046.8761095833</t>
  </si>
  <si>
    <t>2017-11-07T21:01:35-06:00</t>
  </si>
  <si>
    <t>torozco_2017-11-07_21-08-56_-0600_Tue</t>
  </si>
  <si>
    <t>1-2be380408841d84c2053b189a2c36536</t>
  </si>
  <si>
    <t>43046.8812139931</t>
  </si>
  <si>
    <t>2017-11-07T21:08:56-06:00</t>
  </si>
  <si>
    <t>torozco_2017-11-07_21-10-15_-0600_Tue</t>
  </si>
  <si>
    <t>1-64ddbb3dc04165be55484837809b8d11</t>
  </si>
  <si>
    <t>RPM DURING MOP INSPECTION ON FB4K</t>
  </si>
  <si>
    <t>43046.8821291898</t>
  </si>
  <si>
    <t>2017-11-07T21:10:15-06:00</t>
  </si>
  <si>
    <t>torozco_2017-11-07_21-19-44_-0600_Tue</t>
  </si>
  <si>
    <t>1-2bf34799ef8e23687cf5b5eb071f6392</t>
  </si>
  <si>
    <t>43046.8887131829</t>
  </si>
  <si>
    <t>2017-11-07T21:19:44-06:00</t>
  </si>
  <si>
    <t>torozco_2017-11-08_03-08-47_-0600_Wed</t>
  </si>
  <si>
    <t>1-314fe3481196b302035e0dc56f468f4c</t>
  </si>
  <si>
    <t>43047.1311073843</t>
  </si>
  <si>
    <t>2017-11-08T03:08:47-06:00</t>
  </si>
  <si>
    <t>torozco_2017-11-08_07-23-53_-0600_Wed</t>
  </si>
  <si>
    <t>1-863681c537410ab270266908c042ae95</t>
  </si>
  <si>
    <t>43047.3082568634</t>
  </si>
  <si>
    <t>2017-11-08T07:23:53-06:00</t>
  </si>
  <si>
    <t>treyes_2017-10-02_08-46-08_-0500_Mon</t>
  </si>
  <si>
    <t>1-6bba205eedd2b7d208e38b6c0db01c6d</t>
  </si>
  <si>
    <t>treyes</t>
  </si>
  <si>
    <t>2017-10-01T11:30:00-05:00</t>
  </si>
  <si>
    <t>Tommy</t>
  </si>
  <si>
    <t>Reyes, Tommy</t>
  </si>
  <si>
    <t>Check list drain hydrolic  fluid clean &amp; dry tank  put new filter fill back up with fluid   Take off lube pump clean it put new oil rings  on it put back lube pump</t>
  </si>
  <si>
    <t>43010.3653722222</t>
  </si>
  <si>
    <t>2017-10-02T08:46:08-05:00</t>
  </si>
  <si>
    <t>treyes_2017-10-02_08-50-35_-0500_Mon</t>
  </si>
  <si>
    <t>1-61fb584ecf9f9d5f58de10f1c6e33aae</t>
  </si>
  <si>
    <t>Check list refill fluids chang ot side glass on hydrolic tank  put new drive line  replace drive shaft hub</t>
  </si>
  <si>
    <t>43010.3684698032</t>
  </si>
  <si>
    <t>2017-10-02T08:50:35-05:00</t>
  </si>
  <si>
    <t>treyes_2017-10-02_19-03-54_-0500_Mon</t>
  </si>
  <si>
    <t>1-3bb73e35b1a132a5393e32c57061990d</t>
  </si>
  <si>
    <t>2017-10-02T13:30:00-05:00</t>
  </si>
  <si>
    <t>Check list fill fluids change out scavenger pump and lines</t>
  </si>
  <si>
    <t>43010.7943786921</t>
  </si>
  <si>
    <t>2017-10-02T19:03:54-05:00</t>
  </si>
  <si>
    <t>treyes_2017-10-02_19-06-22_-0500_Mon</t>
  </si>
  <si>
    <t>1-1cdf68da6ca208a43e2712dd51112d16</t>
  </si>
  <si>
    <t>Check list tighten holes  change out 3 pony rods seals  fill fluids</t>
  </si>
  <si>
    <t>43010.7960891551</t>
  </si>
  <si>
    <t>2017-10-02T19:06:22-05:00</t>
  </si>
  <si>
    <t>treyes_2017-10-04_09-59-29_-0500_Wed</t>
  </si>
  <si>
    <t>2-fbe1529bdfb42a0bc2d421aac1b72377</t>
  </si>
  <si>
    <t>2017-10-03T11:30:00-05:00</t>
  </si>
  <si>
    <t>Check list refill fluids put belt cover on new bolts on air cleaner filters tighten drive line pump</t>
  </si>
  <si>
    <t>43012.4163125347</t>
  </si>
  <si>
    <t>2017-10-04T09:59:29-05:00</t>
  </si>
  <si>
    <t>treyes_2017-10-04_10-01-28_-0500_Wed</t>
  </si>
  <si>
    <t>1-61590dd7e1023f703caa2f2a3d8186b2</t>
  </si>
  <si>
    <t>Check list refill fluids  wash top of enigen  look for burn parts replace them change out 3 screw that were driping oil  change out all five pony rod seals</t>
  </si>
  <si>
    <t>43012.4176885301</t>
  </si>
  <si>
    <t>2017-10-04T10:01:28-05:00</t>
  </si>
  <si>
    <t>treyes_2017-10-04_18-54-32_-0500_Wed</t>
  </si>
  <si>
    <t>1-e3bea493ad8fe7387bca86402064d30e</t>
  </si>
  <si>
    <t>2017-10-04T11:30:00-05:00</t>
  </si>
  <si>
    <t>Change out holes on top of motor change out seal on heads  look at power end that was leaking</t>
  </si>
  <si>
    <t>43012.7878721759</t>
  </si>
  <si>
    <t>2017-10-04T18:54:32-05:00</t>
  </si>
  <si>
    <t>treyes_2017-10-05_15-50-54_-0500_Thu</t>
  </si>
  <si>
    <t>1-5a900429db22a169079833cdb4f2f715</t>
  </si>
  <si>
    <t>Check over  change out 4 air filters  fill fluids change out 4 fuel filters  and 2 air fliters Change lube pump  check out for leaks on tranny</t>
  </si>
  <si>
    <t>43013.660352338</t>
  </si>
  <si>
    <t>2017-10-05T15:50:54-05:00</t>
  </si>
  <si>
    <t>treyes_2017-10-05_15-57-25_-0500_Thu</t>
  </si>
  <si>
    <t>4-28cfa0fbf8c99ed484f4a99b0efa016b</t>
  </si>
  <si>
    <t>2017-10-05T12:30:00-05:00</t>
  </si>
  <si>
    <t>Check list change out lights  change out seal from pto  retight a fiting on coolant holes  greas injectors</t>
  </si>
  <si>
    <t>43013.6648768866</t>
  </si>
  <si>
    <t>2017-10-05T15:57:25-05:00</t>
  </si>
  <si>
    <t>treyes_2017-10-05_16-00-16_-0500_Thu</t>
  </si>
  <si>
    <t>4-16fdd1f5dee271ecf840266bbe0cd469</t>
  </si>
  <si>
    <t>Check list change out light holes  lube oil ring</t>
  </si>
  <si>
    <t>43013.6668548264</t>
  </si>
  <si>
    <t>2017-10-05T16:00:16-05:00</t>
  </si>
  <si>
    <t>treyes_2017-10-07_16-09-13_-0500_Sat</t>
  </si>
  <si>
    <t>2-8b6837852d902af7e5fd277b173c1f2a</t>
  </si>
  <si>
    <t>Took off lube pump and fan</t>
  </si>
  <si>
    <t>43015.6730751389</t>
  </si>
  <si>
    <t>2017-10-07T16:09:13-05:00</t>
  </si>
  <si>
    <t>treyes_2017-10-07_16-10-22_-0500_Sat</t>
  </si>
  <si>
    <t>2-9a9becdc61ceb022eba67f644ea6255f</t>
  </si>
  <si>
    <t>2017-10-06T12:30:00-05:00</t>
  </si>
  <si>
    <t>Fan  motor  change out lights there was a liquc in the transmisson  clead out greas  check list</t>
  </si>
  <si>
    <t>43015.6738727546</t>
  </si>
  <si>
    <t>2017-10-07T16:10:22-05:00</t>
  </si>
  <si>
    <t>treyes_2017-10-07_16-14-20_-0500_Sat</t>
  </si>
  <si>
    <t>2-ca7552e8adc30b5e700019912a6f2c58</t>
  </si>
  <si>
    <t>Check list change out drive line cover refill fluids greas drive line cut 1/2an inch on the cover</t>
  </si>
  <si>
    <t>43015.6766209028</t>
  </si>
  <si>
    <t>2017-10-07T16:14:20-05:00</t>
  </si>
  <si>
    <t>treyes_2017-10-07_18-40-59_-0500_Sat</t>
  </si>
  <si>
    <t>2-ecada26e97ff9cc90460e7e6e54ec264</t>
  </si>
  <si>
    <t>Check list refill fluids take off fluid lines take off power end cover take off power end holes  cut drive line cover put balancer  then make new holes for cover to fit</t>
  </si>
  <si>
    <t>43015.7784617014</t>
  </si>
  <si>
    <t>2017-10-07T18:40:59-05:00</t>
  </si>
  <si>
    <t>treyes_2017-10-09_09-55-20_-0500_Mon</t>
  </si>
  <si>
    <t>1-546995525e800dd95b1c76b9bcb5f1e5</t>
  </si>
  <si>
    <t>Fix all five pony rods  check list fill fliuds</t>
  </si>
  <si>
    <t>43017.4134318056</t>
  </si>
  <si>
    <t>2017-10-09T09:55:20-05:00</t>
  </si>
  <si>
    <t>treyes_2017-10-09_09-57-10_-0500_Mon</t>
  </si>
  <si>
    <t>1-ce623ba0379fcc6a9df40dcc535763ab</t>
  </si>
  <si>
    <t>43017.4147018518</t>
  </si>
  <si>
    <t>2017-10-09T09:57:10-05:00</t>
  </si>
  <si>
    <t>treyes_2017-10-09_19-02-47_-0500_Mon</t>
  </si>
  <si>
    <t>1-e8456c5d6c8fa8142011a41894fd9993</t>
  </si>
  <si>
    <t>Check list refill all fluids run test</t>
  </si>
  <si>
    <t>43017.7936040972</t>
  </si>
  <si>
    <t>2017-10-09T19:02:47-05:00</t>
  </si>
  <si>
    <t>treyes_2017-10-09_19-03-39_-0500_Mon</t>
  </si>
  <si>
    <t>1-b0ba3c6a9b53be1c2e9a619ad065be52</t>
  </si>
  <si>
    <t>Fix ispection cover leaking . Pinion seals front &amp; back . Trans filter oil ring . Rear GD plate rivets leaking oil.. oil leaking out of filter houseing . Put new alternater cover  . Clean bell houseing  and check gor leaks. Cac boots are leaking</t>
  </si>
  <si>
    <t>43017.7942035995</t>
  </si>
  <si>
    <t>2017-10-09T19:03:39-05:00</t>
  </si>
  <si>
    <t>treyes_2017-10-10_18-57-07_-0500_Tue</t>
  </si>
  <si>
    <t>1-c3ab034fe4e9421444cafcfba2112e5e</t>
  </si>
  <si>
    <t>Change out roto seal pony rod seal oil leaking on filter housing check list fill fluid  change out caliber oil ring and seal put on drive line  took it off agin re fix it  took of balancer cover it was hiting on drive line put Extensions  to bring bottom cover down</t>
  </si>
  <si>
    <t>43018.7896741667</t>
  </si>
  <si>
    <t>2017-10-10T18:57:07-05:00</t>
  </si>
  <si>
    <t>treyes_2017-10-19_06-55-22_-0500_Thu</t>
  </si>
  <si>
    <t>1-384f57ba566a7d26f940cb7e6e96a9bd</t>
  </si>
  <si>
    <t>change five pony rod seals</t>
  </si>
  <si>
    <t>43027.2884581481</t>
  </si>
  <si>
    <t>2017-10-19T06:55:22-05:00</t>
  </si>
  <si>
    <t>treyes_2017-10-19_06-56-27_-0500_Thu</t>
  </si>
  <si>
    <t>1-736f6585156c1ba3434b05334afe2322</t>
  </si>
  <si>
    <t>Change lube pump and oil filters on power end checklist run test refill fluids</t>
  </si>
  <si>
    <t>43027.289201412</t>
  </si>
  <si>
    <t>2017-10-19T06:56:27-05:00</t>
  </si>
  <si>
    <t>treyes_2017-10-20_18-19-51_-0500_Fri</t>
  </si>
  <si>
    <t>1-3dfcb25c5d25bd1ec788766d4a1e062f</t>
  </si>
  <si>
    <t>Take off drive line cover take off broken driveline  and back of power end wheel that was brocken</t>
  </si>
  <si>
    <t>43028.7637882755</t>
  </si>
  <si>
    <t>2017-10-20T18:19:51-05:00</t>
  </si>
  <si>
    <t>treyes_2017-10-20_18-23-11_-0500_Fri</t>
  </si>
  <si>
    <t>1-699b6c7f4b9f26aac4a252cf02ffc49d</t>
  </si>
  <si>
    <t>Put back  hydrlic tank refill hydrlic  fluid fill all fluids</t>
  </si>
  <si>
    <t>43028.7661103935</t>
  </si>
  <si>
    <t>2017-10-20T18:23:11-05:00</t>
  </si>
  <si>
    <t>treyes_2017-10-21_06-54-15_-0500_Sat</t>
  </si>
  <si>
    <t>1-05cb5ba61586d3a3620f913edf160aa7</t>
  </si>
  <si>
    <t>Put manafold  take off turbo boots  check turbos put boots back  take of twist oil filter</t>
  </si>
  <si>
    <t>43029.2876850579</t>
  </si>
  <si>
    <t>2017-10-21T06:54:15-05:00</t>
  </si>
  <si>
    <t>treyes_2017-10-21_06-57-24_-0500_Sat</t>
  </si>
  <si>
    <t>1-07d55c208670cd04dd827ef0093b814e</t>
  </si>
  <si>
    <t>Put back in place  differential replace 3 pony rods and seals</t>
  </si>
  <si>
    <t>43029.2898655671</t>
  </si>
  <si>
    <t>2017-10-21T06:57:24-05:00</t>
  </si>
  <si>
    <t>treyes_2017-10-22_06-09-01_-0500_Sun</t>
  </si>
  <si>
    <t>1-2773a94b884728eafd4c740c6e753565</t>
  </si>
  <si>
    <t>Help test at test pit  fix over heating</t>
  </si>
  <si>
    <t>43030.2562712731</t>
  </si>
  <si>
    <t>2017-10-22T06:09:01-05:00</t>
  </si>
  <si>
    <t>treyes_2017-10-22_06-22-42_-0500_Sun</t>
  </si>
  <si>
    <t>1-118a12d040b175c5430ee303a8b24eca</t>
  </si>
  <si>
    <t>Find oil leaks  and fix them</t>
  </si>
  <si>
    <t>43030.2657714699</t>
  </si>
  <si>
    <t>2017-10-22T06:22:42-05:00</t>
  </si>
  <si>
    <t>treyes_2017-10-22_06-25-09_-0500_Sun</t>
  </si>
  <si>
    <t>1-392cb4d98a6b3985a505ad44907a8ed1</t>
  </si>
  <si>
    <t>Fix packing were leaking fix suction manfold 2 hydrolic lines tighten 3 oil filters and  line  oil</t>
  </si>
  <si>
    <t>43030.2674704167</t>
  </si>
  <si>
    <t>2017-10-22T06:25:09-05:00</t>
  </si>
  <si>
    <t>treyes_2017-10-23_07-11-26_-0500_Mon</t>
  </si>
  <si>
    <t>1-de35aa6bc2167d9895c9cd0bb1addaab</t>
  </si>
  <si>
    <t>Check list  ...fix iron  take off wheel seal and tiers  put new wheel seal spray down oil seanser  and drive line  input by power end</t>
  </si>
  <si>
    <t>43031.2996113194</t>
  </si>
  <si>
    <t>2017-10-23T07:11:26-05:00</t>
  </si>
  <si>
    <t>treyes_2017-10-23_07-14-26_-0500_Mon</t>
  </si>
  <si>
    <t>1-773af7cb5307b4cfbf85e5e8e7faee0e</t>
  </si>
  <si>
    <t>Fix batterys  and run test</t>
  </si>
  <si>
    <t>43031.3016934722</t>
  </si>
  <si>
    <t>2017-10-23T07:14:26-05:00</t>
  </si>
  <si>
    <t>treyes_2017-10-24_18-34-21_-0500_Tue</t>
  </si>
  <si>
    <t>2-6ce6e9237e5d1d324b41dc1bdf10f45d</t>
  </si>
  <si>
    <t>2017-10-23T10:30:00-05:00</t>
  </si>
  <si>
    <t>Check over install  driveline  fill flids</t>
  </si>
  <si>
    <t>43032.7738613773</t>
  </si>
  <si>
    <t>2017-10-24T18:34:21-05:00</t>
  </si>
  <si>
    <t>treyes_2017-10-24_18-37-09_-0500_Tue</t>
  </si>
  <si>
    <t>1-9df5a6e4cfcfca0e328e4537cf734189</t>
  </si>
  <si>
    <t>Top off all flids  change out  tempature guage and coolant boot</t>
  </si>
  <si>
    <t>43032.7758086458</t>
  </si>
  <si>
    <t>2017-10-24T18:37:09-05:00</t>
  </si>
  <si>
    <t>treyes_2017-10-24_18-38-34_-0500_Tue</t>
  </si>
  <si>
    <t>1-384ff175c076583d0045411d990f7f9d</t>
  </si>
  <si>
    <t>Take off fan motor put new fan motor change twist oil filter and paper filter top off all fluids  and make new gasket for inspection cover for power end</t>
  </si>
  <si>
    <t>43032.7767858218</t>
  </si>
  <si>
    <t>2017-10-24T18:38:34-05:00</t>
  </si>
  <si>
    <t>treyes_2017-10-25_17-55-32_-0500_Wed</t>
  </si>
  <si>
    <t>1-e211ecc3ee75ee5e685c015d1980fa8b</t>
  </si>
  <si>
    <t>Check list top fluids run &amp;test   Take to test pit bring back to shop replace vales and seads</t>
  </si>
  <si>
    <t>43033.7468993171</t>
  </si>
  <si>
    <t>2017-10-25T17:55:32-05:00</t>
  </si>
  <si>
    <t>treyes_2017-10-26_07-03-34_-0500_Thu</t>
  </si>
  <si>
    <t>1-2c0836eb2fdd25cac7e44d641a247b8b</t>
  </si>
  <si>
    <t>Replace 1-2 d rings</t>
  </si>
  <si>
    <t>43034.2941489583</t>
  </si>
  <si>
    <t>2017-10-26T07:03:34-05:00</t>
  </si>
  <si>
    <t>treyes_2017-10-26_07-05-03_-0500_Thu</t>
  </si>
  <si>
    <t>1-d94a04627cfed6cfda16ea7cec601cb8</t>
  </si>
  <si>
    <t>2017-10-25T12:30:00-05:00</t>
  </si>
  <si>
    <t>Check list replace coolant boot wire holding top off fluids</t>
  </si>
  <si>
    <t>43034.2951740046</t>
  </si>
  <si>
    <t>2017-10-26T07:05:03-05:00</t>
  </si>
  <si>
    <t>treyes_2017-10-26_07-06-28_-0500_Thu</t>
  </si>
  <si>
    <t>5-560afcbf7370b044ffc2d1f13a94d0a6</t>
  </si>
  <si>
    <t>Put d-ring and caps back togeater on fluid end  put back clamps check  lube pump   Check greaser and run pump and test at test pit</t>
  </si>
  <si>
    <t>43034.2961687269</t>
  </si>
  <si>
    <t>2017-10-26T07:06:28-05:00</t>
  </si>
  <si>
    <t>treyes_2017-10-27_07-10-36_-0500_Fri</t>
  </si>
  <si>
    <t>1-4de4e4d78a5e5d66e5e4be917383eb37</t>
  </si>
  <si>
    <t>Fix work lights drain power end oil clean power end tank  change out not working lube pump put new one on  refill  with oil</t>
  </si>
  <si>
    <t>43035.2990357523</t>
  </si>
  <si>
    <t>2017-10-27T07:10:36-05:00</t>
  </si>
  <si>
    <t>treyes_2017-10-27_07-13-46_-0500_Fri</t>
  </si>
  <si>
    <t>1-55e2e31297d4a5bc043556ad7bddec6e</t>
  </si>
  <si>
    <t>Check list  look at transmisson  top all fluids</t>
  </si>
  <si>
    <t>43035.3012331944</t>
  </si>
  <si>
    <t>2017-10-27T07:13:46-05:00</t>
  </si>
  <si>
    <t>treyes_2017-10-27_07-16-59_-0500_Fri</t>
  </si>
  <si>
    <t>2-823526e0eee74280d90a5edbf2d7cd6b</t>
  </si>
  <si>
    <t>Check list  top off fluids</t>
  </si>
  <si>
    <t>43035.3034705671</t>
  </si>
  <si>
    <t>2017-10-27T07:16:59-05:00</t>
  </si>
  <si>
    <t>treyes_2017-10-27_07-19-14_-0500_Fri</t>
  </si>
  <si>
    <t>1-bd3db7aa01ebe0a3fe799a5289f6c37e</t>
  </si>
  <si>
    <t>Change out all five packing</t>
  </si>
  <si>
    <t>43035.3050298148</t>
  </si>
  <si>
    <t>2017-10-27T07:19:14-05:00</t>
  </si>
  <si>
    <t>treyes_2017-10-28_18-47-41_-0500_Sat</t>
  </si>
  <si>
    <t>1-01f25910540138be673141b62f40fa37</t>
  </si>
  <si>
    <t>Change out coolant holes top off fluids</t>
  </si>
  <si>
    <t>43036.7831212037</t>
  </si>
  <si>
    <t>2017-10-28T18:47:41-05:00</t>
  </si>
  <si>
    <t>treyes_2017-10-28_18-49-19_-0500_Sat</t>
  </si>
  <si>
    <t>1-c79974e21bf8db4c2946d415cb13c83e</t>
  </si>
  <si>
    <t>Change oil rings off fan motor   Refill fluids look over</t>
  </si>
  <si>
    <t>43036.7842497801</t>
  </si>
  <si>
    <t>2017-10-28T18:49:19-05:00</t>
  </si>
  <si>
    <t>treyes_2017-10-28_18-50-38_-0500_Sat</t>
  </si>
  <si>
    <t>1-9911016a09ebd179aa3db6c2088b4ec4</t>
  </si>
  <si>
    <t>43036.7851691204</t>
  </si>
  <si>
    <t>2017-10-28T18:50:38-05:00</t>
  </si>
  <si>
    <t>treyes_2017-10-28_18-51-44_-0500_Sat</t>
  </si>
  <si>
    <t>1-71d306acc5595d8c7cf8961bed7d1aac</t>
  </si>
  <si>
    <t>Change acssel gasket</t>
  </si>
  <si>
    <t>43036.785936412</t>
  </si>
  <si>
    <t>2017-10-28T18:51:44-05:00</t>
  </si>
  <si>
    <t>treyes_2017-10-29_07-21-43_-0500_Sun</t>
  </si>
  <si>
    <t>1-d0f90b187a6f928101183625d9cd43b8</t>
  </si>
  <si>
    <t>Put in new drive line ,check list,top off fluids,change adapter to trailer light systom, took off alternater pully , and fan....</t>
  </si>
  <si>
    <t>43037.3067489236</t>
  </si>
  <si>
    <t>2017-10-29T07:21:43-05:00</t>
  </si>
  <si>
    <t>treyes_2017-10-30_07-29-49_-0500_Mon</t>
  </si>
  <si>
    <t>1-3dca293f0bfa84cef8a1640d1b89bbd1</t>
  </si>
  <si>
    <t>Tighen manfold wing</t>
  </si>
  <si>
    <t>43038.3123808565</t>
  </si>
  <si>
    <t>2017-10-30T07:29:49-05:00</t>
  </si>
  <si>
    <t>treyes_2017-10-30_07-31-51_-0500_Mon</t>
  </si>
  <si>
    <t>1-0500edfd5dee189ae45ea70bda2950fe</t>
  </si>
  <si>
    <t>Remove fluid end to replace stay rod put back fluid end</t>
  </si>
  <si>
    <t>43038.3137847222</t>
  </si>
  <si>
    <t>2017-10-30T07:31:51-05:00</t>
  </si>
  <si>
    <t>treyes_2017-10-30_07-32-52_-0500_Mon</t>
  </si>
  <si>
    <t>1-72708007b4ed449cd8637e15e54a092a</t>
  </si>
  <si>
    <t>Change all 5 packings</t>
  </si>
  <si>
    <t>43038.3144946875</t>
  </si>
  <si>
    <t>2017-10-30T07:32:52-05:00</t>
  </si>
  <si>
    <t>treyes_2017-10-30_07-33-44_-0500_Mon</t>
  </si>
  <si>
    <t>1-eeb7a0eb128d3885e79fbec91b7e25cb</t>
  </si>
  <si>
    <t>43038.3150995602</t>
  </si>
  <si>
    <t>2017-10-30T07:33:44-05:00</t>
  </si>
  <si>
    <t>treyes_2017-10-31_18-25-11_-0500_Tue</t>
  </si>
  <si>
    <t>1-5ccb78b47a610f688e354d75016f56e0</t>
  </si>
  <si>
    <t>Look over top off fluids</t>
  </si>
  <si>
    <t>43039.7674927315</t>
  </si>
  <si>
    <t>2017-10-31T18:25:11-05:00</t>
  </si>
  <si>
    <t>treyes_2017-10-31_18-26-36_-0500_Tue</t>
  </si>
  <si>
    <t>1-2617359e6196e188f460aa4bee9c4395</t>
  </si>
  <si>
    <t>Change Values and seeds</t>
  </si>
  <si>
    <t>43039.7684722222</t>
  </si>
  <si>
    <t>2017-10-31T18:26:36-05:00</t>
  </si>
  <si>
    <t>treyes_2017-11-01_07-10-21_-0500_Wed</t>
  </si>
  <si>
    <t>1-ba112489e549c2c1d13b356c6fd5ba74</t>
  </si>
  <si>
    <t>Put  fluid end back on pump put back holes and clamps</t>
  </si>
  <si>
    <t>43040.2988615394</t>
  </si>
  <si>
    <t>2017-11-01T07:10:21-05:00</t>
  </si>
  <si>
    <t>treyes_2017-11-01_07-12-18_-0500_Wed</t>
  </si>
  <si>
    <t>1-6138f2c538afed2a7ba006c63c7678a6</t>
  </si>
  <si>
    <t>Checklist on tractor  top off fluids change wiper blades</t>
  </si>
  <si>
    <t>43040.3002086458</t>
  </si>
  <si>
    <t>2017-11-01T07:12:18-05:00</t>
  </si>
  <si>
    <t>treyes_2017-11-01_07-13-34_-0500_Wed</t>
  </si>
  <si>
    <t>1-22e4b3ee242484af43a6aa6871879c9d</t>
  </si>
  <si>
    <t>Took off fluid end  checklist top off fluid s  change coolant holes  change out power end hats took off suction manfold and iron</t>
  </si>
  <si>
    <t>43040.3010953704</t>
  </si>
  <si>
    <t>2017-11-01T07:13:34-05:00</t>
  </si>
  <si>
    <t>treyes_2017-11-09_05-56-00_-0600_Thu</t>
  </si>
  <si>
    <t>1-1aabb7011769be9474a8ab7d102dd1f3</t>
  </si>
  <si>
    <t>Change fluid end , drain  P/E , install new comparessor and air tank.</t>
  </si>
  <si>
    <t>43048.2472233796</t>
  </si>
  <si>
    <t>2017-11-09T05:56:00-06:00</t>
  </si>
  <si>
    <t>treyes_2017-11-10_07-44-50_-0600_Fri</t>
  </si>
  <si>
    <t>3-9d701c3248394327466d85d87c96d16c</t>
  </si>
  <si>
    <t>Take off hydrolic cooler</t>
  </si>
  <si>
    <t>43049.3228124769</t>
  </si>
  <si>
    <t>2017-11-10T07:44:50-06:00</t>
  </si>
  <si>
    <t>treyes_2017-11-10_07-45-50_-0600_Fri</t>
  </si>
  <si>
    <t>2-ffe8d08699c83bbd890e1658343e3030</t>
  </si>
  <si>
    <t>2017-11-09T09:30:00-06:00</t>
  </si>
  <si>
    <t>Change all 4 batterys. Check for fuel liqe</t>
  </si>
  <si>
    <t>43049.3235059375</t>
  </si>
  <si>
    <t>2017-11-10T07:45:50-06:00</t>
  </si>
  <si>
    <t>treyes_2017-11-10_07-47-09_-0600_Fri</t>
  </si>
  <si>
    <t>1-ff122db874a24073058b9f50a67d752a</t>
  </si>
  <si>
    <t>2017-11-09T16:30:00-06:00</t>
  </si>
  <si>
    <t>Replace oil ring on iron by fluid end and 3 d rings</t>
  </si>
  <si>
    <t>43049.3244210764</t>
  </si>
  <si>
    <t>2017-11-10T07:47:09-06:00</t>
  </si>
  <si>
    <t>treyes_2017-11-11_19-03-29_-0600_Sat</t>
  </si>
  <si>
    <t>1-0bbea40fc5d40fb16c7ec46beeae6b5e</t>
  </si>
  <si>
    <t>2017-11-10T12:30:00-06:00</t>
  </si>
  <si>
    <t>Check over  + run top off fluid</t>
  </si>
  <si>
    <t>43050.7940921296</t>
  </si>
  <si>
    <t>2017-11-11T19:03:29-06:00</t>
  </si>
  <si>
    <t>treyes_2017-11-12_06-34-20_-0600_Sun</t>
  </si>
  <si>
    <t>1-e83b9bca0aef5bcb11cad71c82ff2ad3</t>
  </si>
  <si>
    <t>Check list repace hub seal</t>
  </si>
  <si>
    <t>43051.2738531597</t>
  </si>
  <si>
    <t>2017-11-12T06:34:20-06:00</t>
  </si>
  <si>
    <t>treyes_2017-11-12_06-36-28_-0600_Sun</t>
  </si>
  <si>
    <t>1-7bf154f1c909e743fcd97ac8145002d6</t>
  </si>
  <si>
    <t>Took off mufflers change to new ones take off drive line and pump replace oil rings</t>
  </si>
  <si>
    <t>43051.2753241435</t>
  </si>
  <si>
    <t>2017-11-12T06:36:28-06:00</t>
  </si>
  <si>
    <t>site_number</t>
  </si>
  <si>
    <t>BE_MDL_MNSHOP</t>
  </si>
  <si>
    <t>501587</t>
  </si>
  <si>
    <t>null</t>
  </si>
  <si>
    <t>HB_ART_E-TECH</t>
  </si>
  <si>
    <t>511080</t>
  </si>
  <si>
    <t>HB_ART_PMPSHP</t>
  </si>
  <si>
    <t>511088</t>
  </si>
  <si>
    <t>HB_ART_MNSHOP</t>
  </si>
  <si>
    <t>511087</t>
  </si>
  <si>
    <t>HB_BRN_E-TECH</t>
  </si>
  <si>
    <t>511180</t>
  </si>
  <si>
    <t>HB_BRN_MNSHOP</t>
  </si>
  <si>
    <t>511187</t>
  </si>
  <si>
    <t>HB_BRN_PMPSHP</t>
  </si>
  <si>
    <t>511188</t>
  </si>
  <si>
    <t>HB_DCN_MFGCTR</t>
  </si>
  <si>
    <t>511385</t>
  </si>
  <si>
    <t>HB_DCN_PMPSHP</t>
  </si>
  <si>
    <t>511388</t>
  </si>
  <si>
    <t>HB_DCN_MNSHOP</t>
  </si>
  <si>
    <t>511387</t>
  </si>
  <si>
    <t>HB_DKN_MNSHOP</t>
  </si>
  <si>
    <t>511287</t>
  </si>
  <si>
    <t>HB_FTL_E-TECH</t>
  </si>
  <si>
    <t>511480</t>
  </si>
  <si>
    <t>HB_FTL_MNSHOP</t>
  </si>
  <si>
    <t>511487</t>
  </si>
  <si>
    <t>HB_MIS_MNSHOP</t>
  </si>
  <si>
    <t>511787</t>
  </si>
  <si>
    <t>HB_ODS_E-TECH</t>
  </si>
  <si>
    <t>511880</t>
  </si>
  <si>
    <t>HB_ODS_MNSHOP</t>
  </si>
  <si>
    <t>511887</t>
  </si>
  <si>
    <t>HB_RSP_MNSHOP</t>
  </si>
  <si>
    <t>511987</t>
  </si>
  <si>
    <t>HB_SAN_MNSHOP</t>
  </si>
  <si>
    <t>512087</t>
  </si>
  <si>
    <t>HB_WIL_MNSHOP</t>
  </si>
  <si>
    <t>512387</t>
  </si>
  <si>
    <t>KN_MHL_MNSHOP</t>
  </si>
  <si>
    <t>521687</t>
  </si>
  <si>
    <t>KN_ODS_MNSHOP</t>
  </si>
  <si>
    <t>521887</t>
  </si>
  <si>
    <t>KN_SHN_MNSHOP</t>
  </si>
  <si>
    <t>522187</t>
  </si>
  <si>
    <t>KN_SPR_E-TECH</t>
  </si>
  <si>
    <t>522280</t>
  </si>
  <si>
    <t>KN_SPR_MNSHOP</t>
  </si>
  <si>
    <t>522287</t>
  </si>
  <si>
    <t>SE_WES_MNSHOP</t>
  </si>
  <si>
    <t>989887</t>
  </si>
  <si>
    <t>SE_WES_E-TECH</t>
  </si>
  <si>
    <t>989880</t>
  </si>
  <si>
    <t>SE_WES_OFFICE</t>
  </si>
  <si>
    <t>989898</t>
  </si>
  <si>
    <t>XX_XXX_UNASGN</t>
  </si>
  <si>
    <t>999999</t>
  </si>
  <si>
    <t>SE</t>
  </si>
  <si>
    <t>XX</t>
  </si>
  <si>
    <t>MFGCTR</t>
  </si>
  <si>
    <t>DKN</t>
  </si>
  <si>
    <t>FTL</t>
  </si>
  <si>
    <t>MIS</t>
  </si>
  <si>
    <t>RSP</t>
  </si>
  <si>
    <t>WIL</t>
  </si>
  <si>
    <t>MHL</t>
  </si>
  <si>
    <t>SHN</t>
  </si>
  <si>
    <t>SPR</t>
  </si>
  <si>
    <t>WES</t>
  </si>
  <si>
    <t>XXX</t>
  </si>
  <si>
    <t>UNASGN</t>
  </si>
  <si>
    <t>worksite_id</t>
  </si>
  <si>
    <t>shift_Serial</t>
  </si>
  <si>
    <t>payroll_Period</t>
  </si>
  <si>
    <t>Q-043</t>
  </si>
  <si>
    <t>Q-405</t>
  </si>
  <si>
    <t>BL-010</t>
  </si>
  <si>
    <t>BL-011</t>
  </si>
  <si>
    <t>HP-057</t>
  </si>
  <si>
    <t>HP-059</t>
  </si>
  <si>
    <t>HP-061</t>
  </si>
  <si>
    <t>HP-066</t>
  </si>
  <si>
    <t>HP-067</t>
  </si>
  <si>
    <t>HP-071</t>
  </si>
  <si>
    <t>HP-073</t>
  </si>
  <si>
    <t>HP-076</t>
  </si>
  <si>
    <t>HP-078</t>
  </si>
  <si>
    <t>HP-079</t>
  </si>
  <si>
    <t>HP-081</t>
  </si>
  <si>
    <t>HP-082</t>
  </si>
  <si>
    <t>HP-083</t>
  </si>
  <si>
    <t>HP-084</t>
  </si>
  <si>
    <t>HP-085</t>
  </si>
  <si>
    <t>HP-086</t>
  </si>
  <si>
    <t>HP-088</t>
  </si>
  <si>
    <t>HP-090</t>
  </si>
  <si>
    <t>Q-404</t>
  </si>
  <si>
    <t>TR-091</t>
  </si>
  <si>
    <t>TR-108</t>
  </si>
  <si>
    <t>TR-110</t>
  </si>
  <si>
    <t>TR-112</t>
  </si>
  <si>
    <t>TR-115</t>
  </si>
  <si>
    <t>RP-12912</t>
  </si>
  <si>
    <t>tractor 3111322 check list</t>
  </si>
  <si>
    <t>507597 fan bearing, fan motor</t>
  </si>
  <si>
    <t>5111140 replace a 5 pony rod seal</t>
  </si>
  <si>
    <t>marodriguez_2017-10-08_18-04-36_-0500_Sun01</t>
  </si>
  <si>
    <t>marodriguez_2017-10-08_18-04-36_-0500_Sun02</t>
  </si>
  <si>
    <t>marodriguez_2017-10-08_18-04-36_-0500_Sun03</t>
  </si>
  <si>
    <t>2017-10-08T09:00:00-05:00</t>
  </si>
  <si>
    <t>Unit 508651 chech list and repair</t>
  </si>
  <si>
    <t>Tractor 3111326 chech list and repair</t>
  </si>
  <si>
    <t>Unit 506261 Escavanger pump run and test</t>
  </si>
  <si>
    <t>marodriguez_2017-10-02_21-33-41_-0500_Mon01</t>
  </si>
  <si>
    <t>marodriguez_2017-10-02_21-33-41_-0500_Mon02</t>
  </si>
  <si>
    <t>marodriguez_2017-10-02_21-33-41_-0500_Mon03</t>
  </si>
  <si>
    <t>marodriguez_2017-10-05_18-03-26_-0500_Thu01</t>
  </si>
  <si>
    <t>marodriguez_2017-10-05_18-03-26_-0500_Thu02</t>
  </si>
  <si>
    <t>marodriguez_2017-10-05_18-03-26_-0500_Thu03</t>
  </si>
  <si>
    <t>Tractor 302014 check list</t>
  </si>
  <si>
    <t>508658 Check list, change greas injector, ligth line truck to pump, fix stop lights, oil leak on cooler fitting</t>
  </si>
  <si>
    <t>marodriguez_2017-10-04_21-14-05_-0500_Wed01</t>
  </si>
  <si>
    <t>marodriguez_2017-10-04_21-14-05_-0500_Wed02</t>
  </si>
  <si>
    <t>marodriguez_2017-10-04_21-14-05_-0500_Wed03</t>
  </si>
  <si>
    <t>HP-067 Check list, change filter air, refill fluids</t>
  </si>
  <si>
    <t>506187 cambio del aro dentado del motor check list</t>
  </si>
  <si>
    <t>305463 check list</t>
  </si>
  <si>
    <t>508763 check list and install manifull</t>
  </si>
  <si>
    <t>marodriguez_2017-10-10_19-15-40_-0500_Tue01</t>
  </si>
  <si>
    <t>marodriguez_2017-10-10_19-15-40_-0500_Tue02</t>
  </si>
  <si>
    <t>marodriguez_2017-10-10_19-15-40_-0500_Tue03</t>
  </si>
  <si>
    <t>506068 install injector cil, change system grease, instal seals iol in pump, check list</t>
  </si>
  <si>
    <t>311281 check list</t>
  </si>
  <si>
    <t>506186 brak mising , roto seal, pony rod seals</t>
  </si>
  <si>
    <t>marodriguez_2017-10-10_19-07-25_-0500_Tue01</t>
  </si>
  <si>
    <t>marodriguez_2017-10-10_19-07-25_-0500_Tue02</t>
  </si>
  <si>
    <t>marodriguez_2017-10-10_19-07-25_-0500_Tue03</t>
  </si>
  <si>
    <t>506128  check list and run test</t>
  </si>
  <si>
    <t>507597 install loser fan bearing, install guards, top off fluids, instal new greaser, install grease injector (3) primed and check list</t>
  </si>
  <si>
    <t>506254  check run and test</t>
  </si>
  <si>
    <t>marodriguez_2017-10-08_05-58-50_-0500_Sun01</t>
  </si>
  <si>
    <t>marodriguez_2017-10-08_05-58-50_-0500_Sun02</t>
  </si>
  <si>
    <t>marodriguez_2017-10-08_05-58-50_-0500_Sun03</t>
  </si>
  <si>
    <t>507595 cut fan guard</t>
  </si>
  <si>
    <t>305526  check list and refill fluids</t>
  </si>
  <si>
    <t>508649 fan motor</t>
  </si>
  <si>
    <t>marodriguez_2017-10-02_21-24-59_-0500_Mon01</t>
  </si>
  <si>
    <t>marodriguez_2017-10-02_21-24-59_-0500_Mon02</t>
  </si>
  <si>
    <t>506076 check list and repair change hydraulic oil power end clener the tank rifil change work light's install gange en system hydraulic change lub  pump</t>
  </si>
  <si>
    <t>3111326 change out lube drain power end tank clean rifil</t>
  </si>
  <si>
    <t>marodriguez_2017-10-27_06-56-27_-0500_Fri01</t>
  </si>
  <si>
    <t>marodriguez_2017-10-27_06-56-27_-0500_Fri02</t>
  </si>
  <si>
    <t>2017-10-27T03:30:00-05:00</t>
  </si>
  <si>
    <t>507595 Check over and repair 3 hrs</t>
  </si>
  <si>
    <t>506262 Fan motor and check list work light change reparacion del anclaje de los filtros de aire elimina fuga de aceite en transmision limpieza al sistema de lubricacion automatica 8 hrs</t>
  </si>
  <si>
    <t>marodriguez_2017-10-08_05-53-51_-0500_Sun01</t>
  </si>
  <si>
    <t>marodriguez_2017-10-08_05-53-51_-0500_Sun02</t>
  </si>
  <si>
    <t>marodriguez_2017-10-19_17-12-53_-0500_Thu01</t>
  </si>
  <si>
    <t>marodriguez_2017-10-19_17-12-53_-0500_Thu02</t>
  </si>
  <si>
    <t>506261 Pony rod seals limpieza de la caja de recoleccion de desechos y su instalacion (3hrs)</t>
  </si>
  <si>
    <t>508801 Drenar y limpiar tanque de aceite del power end cambio de tapa de llenadera limpieza de la mirilla y llenado cambio de lub pump y revision del dentado por daño en flecha de la bomba instalacion de la extencion del manifull de la bomba revision del sistema de engrase automatico check list (8hrs)</t>
  </si>
  <si>
    <t>storrestrejo_2017-10-25_18-49-28_-0500_Wed01</t>
  </si>
  <si>
    <t>storrestrejo_2017-10-25_18-49-28_-0500_Wed02</t>
  </si>
  <si>
    <t>Row Labels</t>
  </si>
  <si>
    <t>Grand Total</t>
  </si>
  <si>
    <t>replace sleeper airbags.  replace air governor</t>
  </si>
  <si>
    <t>Check list top off fluids</t>
  </si>
  <si>
    <t>Drain coolant from your engine and replace coolant hoses and Boots.  Move hydraulic hoses from Camp pumps two and three two extra Camp pumps for testing.  Replace mud flaps.  go through the checklist repairs.</t>
  </si>
  <si>
    <t>blender checklist.  Replace auger bearing number 2 and Grease.  Remove flange and valves from discharge manifold check for backwash remove discharge manifold.  Replace front Amber lights.  Just off what dust caps on chem lines.  rub guards.</t>
  </si>
  <si>
    <t>reemplaza fluid end revision del sistema de engrase limpieza a la charola ecologica desmantela fluid end que se retiro para mandarlo a reparacion</t>
  </si>
  <si>
    <t>Took off fluid end did check list top off fluids change coolant holes chang out power end suction manifold and iron</t>
  </si>
  <si>
    <t>Desarmar y reparar fluid end Cambiar packing seal 10075 frac pump</t>
  </si>
  <si>
    <t>install flange and vic to vic pipe to discharge manifold. install deck floor.  cleane sand out of tub. function test unit.</t>
  </si>
  <si>
    <t>Blender checklist.  check discharge manifold for backwash.  replace 8 inch valve on suction manifold. had to cut old bolts off and put new bolts.</t>
  </si>
  <si>
    <t>Check list on tractor top off fluids change wiper blad's</t>
  </si>
  <si>
    <t>Realizar check list  Oil leak coolant Inatalar brazo de wiper 119854 tractor</t>
  </si>
  <si>
    <t>Transmission drained  Top transmission gear shifter cover gasket replaced  Realizar check list  Clutch adjusted Cambiar clutch brake del pto</t>
  </si>
  <si>
    <t>Realizar check list  Revisar mecanismo de puerta no cierra</t>
  </si>
  <si>
    <t>Realizar check list  Revisar direccion  no funciona  Cambie sello de rueda trasea  Cambiar zapatas trasera Cambiar caja de direccion</t>
  </si>
  <si>
    <t>Realizar check list  Realizar PM Revisar corto en las luces tractor 305530</t>
  </si>
  <si>
    <t>Check list  Replace light reversa</t>
  </si>
  <si>
    <t>Realizar check list Reparar corto en luces</t>
  </si>
  <si>
    <t>Fluid end empacar plungers se revisa sistema de engrase automatico</t>
  </si>
  <si>
    <t>Revisar no prende  Reemplazar motor de arranque Inspeccion del plato del powe end Cambiar packins</t>
  </si>
  <si>
    <t>Desmontar y montar cabeza de motor 506071 frac pump</t>
  </si>
  <si>
    <t>Reparar leak de cooler  Realizar check list  Reemplace manifold coolant O ring Lube finer housing O ring replaced Reemplazar filtros de aceite</t>
  </si>
  <si>
    <t>fluod end check list install air tank</t>
  </si>
  <si>
    <t>Fan motor reemplaza mangueras dañadas fabricandolas a medida</t>
  </si>
  <si>
    <t>Realizar check list Cambiar injectores Cambiar mangueras de coolen</t>
  </si>
  <si>
    <t>Realizar check list  Cambiar luz de matricula Desmontar el fluid end</t>
  </si>
  <si>
    <t>Realizar check list Revisar funcionamiento de caliper de transmission</t>
  </si>
  <si>
    <t>install manifull take off turbo boots</t>
  </si>
  <si>
    <t>Tub motor running paddles in reverse when in forward position. Swap hydraulic lines on tub motor and test.  checked ok.</t>
  </si>
  <si>
    <t>Wash unit and drain water from tub and manifolds.  Remove valves and flanges from discharge manifold to check for washout. Manifold is washed out.  remove discharge manifold and connecting elbow. Remove flange from discharge pump Check for washout.  needs new flange</t>
  </si>
  <si>
    <t>remove and replace suction pump.  install turbine on suction pipe. remove bad flange. remove augar bearings.</t>
  </si>
  <si>
    <t>Cut off what was left of the bearing on auger one. Replace auger bearings on auger 1 and 3.  Drain coolant from rear engine and replace coolant boots.</t>
  </si>
  <si>
    <t>Install coolant pipe and Boots. Install Vic to Vic pipe.  Discharge pump checklist.  Cut studs for valve actuator install on valve and test.</t>
  </si>
  <si>
    <t>Install new flange on flow meter and Vic clamp.  How to replace bolts on discharge manifold end cap and elbow to right length.  Install last coolant Boot and pipe fill radiator with coolant.  Torque bolts on suction pump Volute to 150 ft lbs.  Coolant leak at water pump drain.  coolant and remove water pump. Replace air filters on engines.</t>
  </si>
  <si>
    <t>Check cotta box clutch torque.  Install auger bearing number 2 with spacer.  Replace 2 missing 8-inch caps on manifolds.  Install fire extinguisher bracket and fire extinguisher.  Continue unit checklist.</t>
  </si>
  <si>
    <t>Wheel seal replaced  Flow meter on hydraulic housing filter Realizar check list</t>
  </si>
  <si>
    <t>Realizar check list  Desmontas y desarmar fluid end para revisarlo Cambiar fluid end</t>
  </si>
  <si>
    <t>termina la instalacion del fluid end elimina fugas de aceite hidraulico del fan motor check list and run se destapa tapa lateral de bomba por ruido extraño (encuentra un diente del engrane de impulsion quebrado mismo que produce el ruido).</t>
  </si>
  <si>
    <t>Reemplazar seal del power end  Cambiar Pony road seal  Corregir leak de oil  Realizar chek list</t>
  </si>
  <si>
    <t>Realizar check list  Reparar 24 roscas de base de filtros de aire  Instalar luces fundidas 506256 frac pump</t>
  </si>
  <si>
    <t>fan mtor fluid end cjeck list</t>
  </si>
  <si>
    <t>Desmontar y montar fluid end Cambiar valvulas Cambiar asientos Cambia completos packing Cambiar pony rd seal fluid end 507339 frac pump</t>
  </si>
  <si>
    <t>revision y reparacio de fuga de aceite en fan motor se retira cabeza de cilindro # 2 para cambiar el gasket</t>
  </si>
  <si>
    <t>Check list Cambiar pompa del power end Cambiar aceite del power end Cambiar filtros  Cambiar aceite dela transmission Cambiar mangueras de anticongelante Cambiar seal del fan motor Lavar unidad</t>
  </si>
  <si>
    <t>Repair work lights  Check over  Cambiar aceite de transmission  Cambiar aceite del power end  Cambiar filtros de aceite</t>
  </si>
  <si>
    <t>Fix leacks remuve FE inspect paking nuts</t>
  </si>
  <si>
    <t>Cambiar aceite del power end Cambiar pompa de lubricacion del power end  Realizar check list  Cambiar filtro de aceite lub finder Cambiar pompa de</t>
  </si>
  <si>
    <t>blender checklist.  put rub guards on hopper cylinder hydraulic hoses.  Grease auger bearings.  Number three auger bearing bad replace all three auger bearings.</t>
  </si>
  <si>
    <t>blender checklist. remove valves and flanges from discharge manifold and check for backwash. Put valves and flanges back on manifold after welder repaired. Remove flange on discharge pump and check for backwash. Put flange back on discharge pump after Welders repaired with new gasket and torque to spec. Check tub inlet valve operation.</t>
  </si>
  <si>
    <t>engine no start. Put fuel in fuel tanks and Prime fuel system. Check starting components and troubleshoot rear engine. Bleed fuel lines to injectors.  Troubleshoot chem pump number 5.</t>
  </si>
  <si>
    <t>Lub pump power end clean and refill</t>
  </si>
  <si>
    <t>Realizar check list  Cambiar pompa del power end Instalar maniful cambia seal fluid end</t>
  </si>
  <si>
    <t>Realizar check list  Reparar  cover de la barra cardan  Desmontar bearing del fan motor</t>
  </si>
  <si>
    <t>Desmontar bearing que no era el correcto  Instalar y alinear fan motor</t>
  </si>
  <si>
    <t>Armar filtros de aire Armar sistema de admision</t>
  </si>
  <si>
    <t>Install Lotto lever on power box.  Remove tub paddle assembly.</t>
  </si>
  <si>
    <t>Instalar caliper de transmission  Instalar base de caliper  Instalar sistema de caliper  Realizar check list Pony road seal</t>
  </si>
  <si>
    <t>Realizar check list  Realizar PM Cambiar caja inyectora de grasa del fluid end  508759 frac pump</t>
  </si>
  <si>
    <t>Pony road seal  Realizar check list</t>
  </si>
  <si>
    <t>Desmontar y montar barra cardam  Reparar roscas de filtros de aire Ajustar caliper de freno de transmission Corregir niveles  Sacar tornillos capados de la barra cardam</t>
  </si>
  <si>
    <t>Cambiar seal del maniful del fluid end  Realizar check list</t>
  </si>
  <si>
    <t>Realizar check list  Cambiar aceite del power end Cambiar filtros del power end</t>
  </si>
  <si>
    <t>fluid end check list apoyo en test pit en esta unidad</t>
  </si>
  <si>
    <t>Realizar check list tractoR 3111345</t>
  </si>
  <si>
    <t>Realizar check list Reparar leak de anticongelante</t>
  </si>
  <si>
    <t>Blender checklist Pm 600 Troubleshooting repair auger 3.  adjust pressures on auger 3 pump.  replace suction hose to auger 3 pump.</t>
  </si>
  <si>
    <t>reemplaza pony rod  reemplaza seals de pony rod reemplaza fluid end retira  y da limpieza a chambers y arma ruedas intermedias ya que se retiraron para que el soldador reparara una fisura en el chasis</t>
  </si>
  <si>
    <t>Realizar check list  Reparar lineas de grasa  Reparar leak del power end</t>
  </si>
  <si>
    <t>.D.O.T.  replace glad hand seals.  replace fire extinguisher and bracket.</t>
  </si>
  <si>
    <t>Remuve P E check over run</t>
  </si>
  <si>
    <t>Instalar packing complet Instalar rain caps Cambiar filtros de aire Frac pum 5122279</t>
  </si>
  <si>
    <t>Reemplazar termostatos  Cambiar coolent  Revisar calentamiento del motor  Cambiar lineas de la grasera del fluid end 5122279 frac pump</t>
  </si>
  <si>
    <t>Reparar fluid end  Instalar rejillas del fan motor Realizar check list</t>
  </si>
  <si>
    <t>Put in new drive line check list top off fluids change adapter to trailer re wire every thiny Took off alternator and fan</t>
  </si>
  <si>
    <t>Reparar fluid end  Instalar sientos  cambiar  Cambiar seal pony rd Frac pump 5122280</t>
  </si>
  <si>
    <t>retira y reemplaza fluid end se revisa y elimina fugas de cooler en radiador ( reemplaza mangueras dañadas ) se instalan protecciones del radiador se realiza check list</t>
  </si>
  <si>
    <t>Blender checklist. Install fire extinguisher and brackets.  trim slot for sensor on suction pump guard and drill new mounting bolts and install.  Check this trucks manifold for backwash who played for valves that are bad.</t>
  </si>
  <si>
    <t>Remove and replace 12 buturfly valve on blender , trouble shoot dry and run up on test tank</t>
  </si>
  <si>
    <t>Realizar check list  Cambiar fluid end Cambiar pony rd seal</t>
  </si>
  <si>
    <t>Maintenance Fluid end</t>
  </si>
  <si>
    <t>Realizar check list  Desmontar y reparar fluid  Revisar no enciende  Reparar fugas de aceite de motor</t>
  </si>
  <si>
    <t>Reemplaza manguera para aceite hidraulico del fan motor reemplaza manguera de la transmision cat check list and run test</t>
  </si>
  <si>
    <t>Se reemplaza bomba hidraulica para el fan motor se acoplan las otras dos bombas y la barra de impulsion se retiran los dos escapes del motor y se reemplazan por unos nuevos con descarga hacia el lado del radiador se repara tolva quebrada</t>
  </si>
  <si>
    <t>Revisar fuga de aceite  Revisar fuga de anticongelante HP-082 frac pump</t>
  </si>
  <si>
    <t>Realizar check list  Instalar maniful del fluid end Corregir niveles</t>
  </si>
  <si>
    <t>Instalar tuberia del fluid end  Reparar fluid end</t>
  </si>
  <si>
    <t>check over install seal in transmmision install drive line</t>
  </si>
  <si>
    <t>Cambiar aceite del power end  Cambiar pompa de power end</t>
  </si>
  <si>
    <t>Realizar check list  Cambiar luces traseras</t>
  </si>
  <si>
    <t>Cambiar started  Realizar check list  Instalar maniful del fluid end D y M pompa del power end</t>
  </si>
  <si>
    <t>revision de fuga de aceite el cooler elimina fuga de aceite reemplazando mangueras de 2 en transmision de la unidad check list / run test rellena todos los fluidos elimina fuga de aceite el lubricacion de plungers and pakings</t>
  </si>
  <si>
    <t>Reparar fluid end en shop Reparar fluid end roscas dañadas del packing  Cambiar asientos  Instalar packing</t>
  </si>
  <si>
    <t>trouble shoot and repair cluster lights and gauges inop.  remove broken shock absorber on driver side. order parts.</t>
  </si>
  <si>
    <t>KNSHOP</t>
  </si>
  <si>
    <t>worksiteEncoded</t>
  </si>
  <si>
    <t>siteUid</t>
  </si>
  <si>
    <t>{`_id`:`treyes_2017-10-26_07-06-28_-0500_Thu`,</t>
  </si>
  <si>
    <t>`_rev`:`5-560afcbf7370b044ffc2d1f13a94d0a6`,</t>
  </si>
  <si>
    <t>`worksiteEncoded`:`KN_ODS_MNSHOP`,</t>
  </si>
  <si>
    <t>`client`:`KN`,</t>
  </si>
  <si>
    <t>`location`:`ODS`,</t>
  </si>
  <si>
    <t>`locID`:`MNSHOP`,</t>
  </si>
  <si>
    <t>`username`:`treyes`,</t>
  </si>
  <si>
    <t>`lastName`:`Reyes`,</t>
  </si>
  <si>
    <t>`firstName`:`Tommy`,</t>
  </si>
  <si>
    <t>`technician`:`Reyes, Tommy`,</t>
  </si>
  <si>
    <t>`timeStampM`:`2017-10-26T07:06:28-05:00`,</t>
  </si>
  <si>
    <t>`shiftSerial`:`43033_01`,</t>
  </si>
  <si>
    <t>`siteUid`:521887,</t>
  </si>
  <si>
    <t>`timeStamp`:43034.2961687269,</t>
  </si>
  <si>
    <t>`payrollPeriod`:43033,</t>
  </si>
  <si>
    <t>`payroll_Period`:43033,</t>
  </si>
  <si>
    <t>`rprtDate`:43033,</t>
  </si>
  <si>
    <t>`ts`:0.520833333333333,</t>
  </si>
  <si>
    <t>`te`:0.75,</t>
  </si>
  <si>
    <t>`repairHrs`:5.5,</t>
  </si>
  <si>
    <t>`timeStarts`:`2017-10-25T12:30:00-05:00`,</t>
  </si>
  <si>
    <t>`timeEnds`:`2017-10-25T18:00:00-05:00`,</t>
  </si>
  <si>
    <t>`shift`:`AM`,</t>
  </si>
  <si>
    <t>`shiftStartTime`:`7`,</t>
  </si>
  <si>
    <t>`wONum`:`KNSHOP`,</t>
  </si>
  <si>
    <t>`uNum`:`507346`,</t>
  </si>
  <si>
    <t>`notes`:`Put d-ring and caps back togeater on fluid end  put back clamps check  lube pump   Check greaser and run pump and test at test pit`,</t>
  </si>
  <si>
    <t>`shift_Serial`:`43033_01`},</t>
  </si>
  <si>
    <t>{`_id`:`eduardovela_2017-10-09_06-38-29_-0500_Mon`,</t>
  </si>
  <si>
    <t>`_rev`:`4-5a0b2ed06f9f49b01c0f1b3d2fc3a45e`,</t>
  </si>
  <si>
    <t>`username`:`eduardovela`,</t>
  </si>
  <si>
    <t>`lastName`:`Vela`,</t>
  </si>
  <si>
    <t>`firstName`:`Eduardo`,</t>
  </si>
  <si>
    <t>`technician`:`Vela, Eduardo`,</t>
  </si>
  <si>
    <t>`timeStampM`:`2017-10-09T06:38:29-05:00`,</t>
  </si>
  <si>
    <t>`shiftSerial`:`43012_05`,</t>
  </si>
  <si>
    <t>`timeStamp`:43017.2767279398,</t>
  </si>
  <si>
    <t>`payrollPeriod`:43012,</t>
  </si>
  <si>
    <t>`payroll_Period`:43012,</t>
  </si>
  <si>
    <t>`rprtDate`:43016,</t>
  </si>
  <si>
    <t>`ts`:0.75,</t>
  </si>
  <si>
    <t>`te`:0.958333333333333,</t>
  </si>
  <si>
    <t>`repairHrs`:5,</t>
  </si>
  <si>
    <t>`timeStarts`:`2017-10-08T18:00:00-05:00`,</t>
  </si>
  <si>
    <t>`timeEnds`:`2017-10-08T23:00:00-05:00`,</t>
  </si>
  <si>
    <t>`shift`:`PM`,</t>
  </si>
  <si>
    <t>`shiftStartTime`:`6`,</t>
  </si>
  <si>
    <t>`uNum`:`507345`,</t>
  </si>
  <si>
    <t>`notes`:`Install pump break calliber and trouble shoot lubep pump pressure`,</t>
  </si>
  <si>
    <t>`shift_Serial`:`43012_05`},</t>
  </si>
  <si>
    <t>{`_id`:`blozano_2017-11-06_07-12-39_-0600_Mon`,</t>
  </si>
  <si>
    <t>`_rev`:`4-4a202e6657aa771890f54e5afa2e7dcc`,</t>
  </si>
  <si>
    <t>`username`:`blozano`,</t>
  </si>
  <si>
    <t>`lastName`:`Lozano`,</t>
  </si>
  <si>
    <t>`firstName`:`Bonifacio`,</t>
  </si>
  <si>
    <t>`technician`:`Lozano, Bonifacio`,</t>
  </si>
  <si>
    <t>`timeStampM`:`2017-11-06T07:12:39-06:00`,</t>
  </si>
  <si>
    <t>`shiftSerial`:`43040_02`,</t>
  </si>
  <si>
    <t>`timeStamp`:43045.300459213,</t>
  </si>
  <si>
    <t>`payrollPeriod`:43040,</t>
  </si>
  <si>
    <t>`payroll_Period`:43040,</t>
  </si>
  <si>
    <t>`rprtDate`:43041,</t>
  </si>
  <si>
    <t>`ts`:0,</t>
  </si>
  <si>
    <t>`te`:0.208333333333333,</t>
  </si>
  <si>
    <t>`timeStarts`:`2017-11-03T00:00:00-05:00`,</t>
  </si>
  <si>
    <t>`timeEnds`:`2017-11-03T05:00:00-05:00`,</t>
  </si>
  <si>
    <t>`uNum`:`321759`,</t>
  </si>
  <si>
    <t>`notes`:`Tractor checklist`,</t>
  </si>
  <si>
    <t>`shift_Serial`:`43040_02`},</t>
  </si>
  <si>
    <t>{`_id`:`treyes_2017-10-05_15-57-25_-0500_Thu`,</t>
  </si>
  <si>
    <t>`_rev`:`4-28cfa0fbf8c99ed484f4a99b0efa016b`,</t>
  </si>
  <si>
    <t>`timeStampM`:`2017-10-05T15:57:25-05:00`,</t>
  </si>
  <si>
    <t>`shiftSerial`:`43012_02`,</t>
  </si>
  <si>
    <t>`timeStamp`:43013.6648768866,</t>
  </si>
  <si>
    <t>`rprtDate`:43013,</t>
  </si>
  <si>
    <t>`ts`:0.291666666666667,</t>
  </si>
  <si>
    <t>`te`:0.520833333333333,</t>
  </si>
  <si>
    <t>`timeStarts`:`2017-10-05T07:00:00-05:00`,</t>
  </si>
  <si>
    <t>`timeEnds`:`2017-10-05T12:30:00-05:00`,</t>
  </si>
  <si>
    <t>`uNum`:`508658`,</t>
  </si>
  <si>
    <t>`notes`:`Check list change out lights  change out seal from pto  retight a fiting on coolant holes  greas injectors`,</t>
  </si>
  <si>
    <t>`shift_Serial`:`43012_02`},</t>
  </si>
  <si>
    <t>{`_id`:`treyes_2017-10-05_16-00-16_-0500_Thu`,</t>
  </si>
  <si>
    <t>`_rev`:`4-16fdd1f5dee271ecf840266bbe0cd469`,</t>
  </si>
  <si>
    <t>`timeStampM`:`2017-10-05T16:00:16-05:00`,</t>
  </si>
  <si>
    <t>`timeStamp`:43013.6668548264,</t>
  </si>
  <si>
    <t>`te`:0.708333333333333,</t>
  </si>
  <si>
    <t>`repairHrs`:4.5,</t>
  </si>
  <si>
    <t>`timeStarts`:`2017-10-05T12:30:00-05:00`,</t>
  </si>
  <si>
    <t>`timeEnds`:`2017-10-05T17:00:00-05:00`,</t>
  </si>
  <si>
    <t>`uNum`:`302014`,</t>
  </si>
  <si>
    <t>`notes`:`Check list change out light holes  lube oil ring`,</t>
  </si>
  <si>
    <t>{`_id`:`blozano_2017-10-17_20-42-35_-0500_Tue`,</t>
  </si>
  <si>
    <t>`_rev`:`3-fd0dcc87d4792c3d88fbd5a81634015c`,</t>
  </si>
  <si>
    <t>`timeStampM`:`2017-10-17T20:42:35-05:00`,</t>
  </si>
  <si>
    <t>`shiftSerial`:`43019_07`,</t>
  </si>
  <si>
    <t>`timeStamp`:43025.8629084722,</t>
  </si>
  <si>
    <t>`payrollPeriod`:43019,</t>
  </si>
  <si>
    <t>`payroll_Period`:43019,</t>
  </si>
  <si>
    <t>`rprtDate`:43025,</t>
  </si>
  <si>
    <t>`te`:0.916666666666667,</t>
  </si>
  <si>
    <t>`repairHrs`:4,</t>
  </si>
  <si>
    <t>`timeStarts`:`2017-10-17T18:00:00-05:00`,</t>
  </si>
  <si>
    <t>`timeEnds`:`2017-10-17T22:00:00-05:00`,</t>
  </si>
  <si>
    <t>`uNum`:`1197`,</t>
  </si>
  <si>
    <t>`notes`:`Remove air dryer and fix coolant leak on engine 1`,</t>
  </si>
  <si>
    <t>`shift_Serial`:`43019_07`},</t>
  </si>
  <si>
    <t>{`_id`:`eduardovela_2017-10-07_23-48-17_-0500_Sat`,</t>
  </si>
  <si>
    <t>`_rev`:`3-f64494b51ad7ac8a04ff7a884da0add4`,</t>
  </si>
  <si>
    <t>`timeStampM`:`2017-10-07T23:48:17-05:00`,</t>
  </si>
  <si>
    <t>`shiftSerial`:`43012_04`,</t>
  </si>
  <si>
    <t>`timeStamp`:43015.9918727894,</t>
  </si>
  <si>
    <t>`rprtDate`:43015,</t>
  </si>
  <si>
    <t>`ts`:0.875,</t>
  </si>
  <si>
    <t>`te`:0.333333333333333,</t>
  </si>
  <si>
    <t>`repairHrs`:11,</t>
  </si>
  <si>
    <t>`timeStarts`:`2017-10-07T21:00:00-05:00`,</t>
  </si>
  <si>
    <t>`timeEnds`:`2017-10-08T08:00:00-05:00`,</t>
  </si>
  <si>
    <t>`uNum`:`506070`,</t>
  </si>
  <si>
    <t>`notes`:`Trouble shoot hyd start system and remove and replace hyd starter, trouble shoot psi and remove and replace turbo`,</t>
  </si>
  <si>
    <t>`shift_Serial`:`43012_04`},</t>
  </si>
  <si>
    <t>{`_id`:`eduardovela_2017-10-07_05-54-28_-0500_Sat`,</t>
  </si>
  <si>
    <t>`_rev`:`3-f5e7cf7ae783ee8bd7bf1ca6552264a0`,</t>
  </si>
  <si>
    <t>`timeStampM`:`2017-10-07T05:54:28-05:00`,</t>
  </si>
  <si>
    <t>`shiftSerial`:`43012_03`,</t>
  </si>
  <si>
    <t>`timeStamp`:43015.2461642014,</t>
  </si>
  <si>
    <t>`rprtDate`:43014,</t>
  </si>
  <si>
    <t>`te`:0.833333333333333,</t>
  </si>
  <si>
    <t>`repairHrs`:2,</t>
  </si>
  <si>
    <t>`timeStarts`:`2017-10-06T18:00:00-05:00`,</t>
  </si>
  <si>
    <t>`timeEnds`:`2017-10-06T20:00:00-05:00`,</t>
  </si>
  <si>
    <t>`uNum`:`205`,</t>
  </si>
  <si>
    <t>`notes`:`Check sheets and repairs`,</t>
  </si>
  <si>
    <t>`shift_Serial`:`43012_03`},</t>
  </si>
  <si>
    <t>{`_id`:`marodriguez_2017-11-09_21-24-58_-0600_Thu`,</t>
  </si>
  <si>
    <t>`_rev`:`3-f50c227a774b27aea3370df3cad94522`,</t>
  </si>
  <si>
    <t>`username`:`marodriguez`,</t>
  </si>
  <si>
    <t>`lastName`:`Rodriguez`,</t>
  </si>
  <si>
    <t>`firstName`:`Marco`,</t>
  </si>
  <si>
    <t>`technician`:`Rodriguez, Marco`,</t>
  </si>
  <si>
    <t>`timeStampM`:`null`,</t>
  </si>
  <si>
    <t>`shiftSerial`:`43047_02`,</t>
  </si>
  <si>
    <t>`timeStamp`:43048.8923458333,</t>
  </si>
  <si>
    <t>`payrollPeriod`:43047,</t>
  </si>
  <si>
    <t>`payroll_Period`:43047,</t>
  </si>
  <si>
    <t>`rprtDate`:43048,</t>
  </si>
  <si>
    <t>`timeStarts`:`2017-11-09T18:00:00-06:00`,</t>
  </si>
  <si>
    <t>`timeEnds`:`2017-11-09T22:00:00-06:00`,</t>
  </si>
  <si>
    <t>`shiftStartTime`:`19`,</t>
  </si>
  <si>
    <t>`uNum`:`506068`,</t>
  </si>
  <si>
    <t>`notes`:`Fluid end`,</t>
  </si>
  <si>
    <t>`shift_Serial`:`43047_02`},</t>
  </si>
  <si>
    <t>{`_id`:`marodriguez_2017-10-20_17-52-08_-0500_Fri`,</t>
  </si>
  <si>
    <t>`_rev`:`3-d82ac27ec84f371635bb4c808b0d4190`,</t>
  </si>
  <si>
    <t>`timeStampM`:`2017-10-20T17:52:08-05:00`,</t>
  </si>
  <si>
    <t>`shiftSerial`:`43026_02`,</t>
  </si>
  <si>
    <t>`timeStamp`:43028.7445440393,</t>
  </si>
  <si>
    <t>`payrollPeriod`:43026,</t>
  </si>
  <si>
    <t>`payroll_Period`:43026,</t>
  </si>
  <si>
    <t>`rprtDate`:43027,</t>
  </si>
  <si>
    <t>`te`:0,</t>
  </si>
  <si>
    <t>`repairHrs`:6,</t>
  </si>
  <si>
    <t>`timeStarts`:`2017-10-19T18:00:00-05:00`,</t>
  </si>
  <si>
    <t>`timeEnds`:`2017-10-20T00:00:00-05:00`,</t>
  </si>
  <si>
    <t>`uNum`:`Q-403`,</t>
  </si>
  <si>
    <t>`notes`:`Q - 403 Take off drive line (6hrs)`,</t>
  </si>
  <si>
    <t>`shift_Serial`:`43026_02`},</t>
  </si>
  <si>
    <t>{`_id`:`treyes_2017-11-10_07-44-50_-0600_Fri`,</t>
  </si>
  <si>
    <t>`_rev`:`3-9d701c3248394327466d85d87c96d16c`,</t>
  </si>
  <si>
    <t>`timeStampM`:`2017-11-10T07:44:50-06:00`,</t>
  </si>
  <si>
    <t>`timeStamp`:43049.3228124769,</t>
  </si>
  <si>
    <t>`te`:0.416666666666667,</t>
  </si>
  <si>
    <t>`repairHrs`:3,</t>
  </si>
  <si>
    <t>`timeStarts`:`2017-11-09T07:00:00-06:00`,</t>
  </si>
  <si>
    <t>`timeEnds`:`2017-11-09T10:00:00-06:00`,</t>
  </si>
  <si>
    <t>`uNum`:`506260`,</t>
  </si>
  <si>
    <t>`notes`:`Take off hydrolic cooler`,</t>
  </si>
  <si>
    <t>{`_id`:`miguelmartinez_2017-10-17_19-02-05_-0500_Tue`,</t>
  </si>
  <si>
    <t>`_rev`:`3-70f2288dda537f0fb9acd8884b325fd1`,</t>
  </si>
  <si>
    <t>`username`:`miguelmartinez`,</t>
  </si>
  <si>
    <t>`lastName`:`Martinez`,</t>
  </si>
  <si>
    <t>`firstName`:`Miguel`,</t>
  </si>
  <si>
    <t>`technician`:`Martinez, Miguel`,</t>
  </si>
  <si>
    <t>`timeStampM`:`2017-10-17T19:02:05-05:00`,</t>
  </si>
  <si>
    <t>`timeStamp`:43025.7931144792,</t>
  </si>
  <si>
    <t>`ts`:0.458333333333333,</t>
  </si>
  <si>
    <t>`te`:0.625,</t>
  </si>
  <si>
    <t>`timeStarts`:`2017-10-17T11:00:00-05:00`,</t>
  </si>
  <si>
    <t>`timeEnds`:`2017-10-17T15:00:00-05:00`,</t>
  </si>
  <si>
    <t>`uNum`:`506126`,</t>
  </si>
  <si>
    <t>`notes`:`Performed checklist on tractor and trailer. Remove fluid end manifold`,</t>
  </si>
  <si>
    <t>{`_id`:`treyes_2017-11-10_07-45-50_-0600_Fri`,</t>
  </si>
  <si>
    <t>`_rev`:`2-ffe8d08699c83bbd890e1658343e3030`,</t>
  </si>
  <si>
    <t>`timeStampM`:`2017-11-10T07:45:50-06:00`,</t>
  </si>
  <si>
    <t>`timeStamp`:43049.3235059375,</t>
  </si>
  <si>
    <t>`ts`:0.395833333333333,</t>
  </si>
  <si>
    <t>`te`:0.583333333333333,</t>
  </si>
  <si>
    <t>`timeStarts`:`2017-11-09T09:30:00-06:00`,</t>
  </si>
  <si>
    <t>`timeEnds`:`2017-11-09T14:00:00-06:00`,</t>
  </si>
  <si>
    <t>`uNum`:`5111427`,</t>
  </si>
  <si>
    <t>`notes`:`Change all 4 batterys. Check for fuel liqe`,</t>
  </si>
  <si>
    <t>{`_id`:`hmarce_2017-11-07_19-03-26_-0600_Tue`,</t>
  </si>
  <si>
    <t>`_rev`:`2-fc6a663cfe685d623c47550b2d0a8ac2`,</t>
  </si>
  <si>
    <t>`username`:`hmarce`,</t>
  </si>
  <si>
    <t>`lastName`:`Arce`,</t>
  </si>
  <si>
    <t>`firstName`:`Hector`,</t>
  </si>
  <si>
    <t>`technician`:`Arce, Hector`,</t>
  </si>
  <si>
    <t>`shiftSerial`:`43040_03`,</t>
  </si>
  <si>
    <t>`timeStamp`:43046.7940623843,</t>
  </si>
  <si>
    <t>`rprtDate`:43042,</t>
  </si>
  <si>
    <t>`ts`:0.583333333333333,</t>
  </si>
  <si>
    <t>`timeStarts`:`2017-11-03T14:00:00-05:00`,</t>
  </si>
  <si>
    <t>`timeEnds`:`2017-11-03T17:00:00-05:00`,</t>
  </si>
  <si>
    <t>`uNum`:`507574`,</t>
  </si>
  <si>
    <t>`notes`:`Rethread air filter bolts fill with grease and prime grease systemo checklist`,</t>
  </si>
  <si>
    <t>`shift_Serial`:`43040_03`},</t>
  </si>
  <si>
    <t>{`_id`:`treyes_2017-10-04_09-59-29_-0500_Wed`,</t>
  </si>
  <si>
    <t>`_rev`:`2-fbe1529bdfb42a0bc2d421aac1b72377`,</t>
  </si>
  <si>
    <t>`timeStampM`:`2017-10-04T09:59:29-05:00`,</t>
  </si>
  <si>
    <t>`shiftSerial`:`43005_07`,</t>
  </si>
  <si>
    <t>`timeStamp`:43012.4163125347,</t>
  </si>
  <si>
    <t>`payrollPeriod`:43005,</t>
  </si>
  <si>
    <t>`payroll_Period`:43005,</t>
  </si>
  <si>
    <t>`rprtDate`:43011,</t>
  </si>
  <si>
    <t>`te`:0.479166666666667,</t>
  </si>
  <si>
    <t>`timeStarts`:`2017-10-03T07:00:00-05:00`,</t>
  </si>
  <si>
    <t>`timeEnds`:`2017-10-03T11:30:00-05:00`,</t>
  </si>
  <si>
    <t>`uNum`:`508649`,</t>
  </si>
  <si>
    <t>`notes`:`Check list refill fluids put belt cover on new bolts on air cleaner filters tighten drive line pump`,</t>
  </si>
  <si>
    <t>`shift_Serial`:`43005_07`},</t>
  </si>
  <si>
    <t>{`_id`:`treyes_2017-10-07_18-40-59_-0500_Sat`,</t>
  </si>
  <si>
    <t>`_rev`:`2-ecada26e97ff9cc90460e7e6e54ec264`,</t>
  </si>
  <si>
    <t>`timeStampM`:`2017-10-07T18:40:59-05:00`,</t>
  </si>
  <si>
    <t>`timeStamp`:43015.7784617014,</t>
  </si>
  <si>
    <t>`timeStarts`:`2017-10-07T07:00:00-05:00`,</t>
  </si>
  <si>
    <t>`timeEnds`:`2017-10-07T18:00:00-05:00`,</t>
  </si>
  <si>
    <t>`uNum`:`507595`,</t>
  </si>
  <si>
    <t>`notes`:`Check list refill fluids take off fluid lines take off power end cover take off power end holes  cut drive line cover put balancer  then make new holes for cover to fit`,</t>
  </si>
  <si>
    <t>{`_id`:`scabrera_2017-10-24_10-09-21_-0500_Tue`,</t>
  </si>
  <si>
    <t>`_rev`:`2-ebec8d2446223b5e62c2686a02776362`,</t>
  </si>
  <si>
    <t>`username`:`scabrera`,</t>
  </si>
  <si>
    <t>`lastName`:`Cabrera`,</t>
  </si>
  <si>
    <t>`firstName`:`Sergio`,</t>
  </si>
  <si>
    <t>`technician`:`Cabrera, Sergio`,</t>
  </si>
  <si>
    <t>`timeStampM`:`2017-10-24T10:09:21-05:00`,</t>
  </si>
  <si>
    <t>`shiftSerial`:`43026_01`,</t>
  </si>
  <si>
    <t>`timeStamp`:43032.4231645139,</t>
  </si>
  <si>
    <t>`rprtDate`:43026,</t>
  </si>
  <si>
    <t>`timeStarts`:`2017-10-18T18:00:00-05:00`,</t>
  </si>
  <si>
    <t>`timeEnds`:`2017-10-18T23:00:00-05:00`,</t>
  </si>
  <si>
    <t>`shiftStartTime`:`null`,</t>
  </si>
  <si>
    <t>`uNum`:`507349`,</t>
  </si>
  <si>
    <t>`notes`:`Change lube pump and fill power end tank`,</t>
  </si>
  <si>
    <t>`shift_Serial`:`43026_01`},</t>
  </si>
  <si>
    <t>{`_id`:`miguelmartinez_2017-10-20_18-58-05_-0500_Fri`,</t>
  </si>
  <si>
    <t>`_rev`:`2-ebb0542631b1fcadfaae2e8d41169173`,</t>
  </si>
  <si>
    <t>`timeStampM`:`2017-10-20T18:58:05-05:00`,</t>
  </si>
  <si>
    <t>`shiftSerial`:`43026_03`,</t>
  </si>
  <si>
    <t>`timeStamp`:43028.7903374074,</t>
  </si>
  <si>
    <t>`rprtDate`:43028,</t>
  </si>
  <si>
    <t>`ts`:0.25,</t>
  </si>
  <si>
    <t>`repairHrs`:9,</t>
  </si>
  <si>
    <t>`timeStarts`:`2017-10-20T06:00:00-05:00`,</t>
  </si>
  <si>
    <t>`timeEnds`:`2017-10-20T15:00:00-05:00`,</t>
  </si>
  <si>
    <t>`uNum`:`507344`,</t>
  </si>
  <si>
    <t>`notes`:`Finished checklist and performed repairs. Replace transmission lock up solenoid housing seals. Replace driveline brake bads. Replace greaser with a new greaser system. Fixed power end leaks.`,</t>
  </si>
  <si>
    <t>`shift_Serial`:`43026_03`},</t>
  </si>
  <si>
    <t>{`_id`:`miguelmartinez_2017-11-09_07-05-21_-0600_Thu`,</t>
  </si>
  <si>
    <t>`_rev`:`2-e9b604bbcd60c53a0668e09ca9d75a86`,</t>
  </si>
  <si>
    <t>`shiftSerial`:`43047_01`,</t>
  </si>
  <si>
    <t>`timeStamp`:43048.2953869792,</t>
  </si>
  <si>
    <t>`rprtDate`:43047,</t>
  </si>
  <si>
    <t>`repairHrs`:8,</t>
  </si>
  <si>
    <t>`timeStarts`:`2017-11-08T06:00:00-06:00`,</t>
  </si>
  <si>
    <t>`timeEnds`:`2017-11-08T14:00:00-06:00`,</t>
  </si>
  <si>
    <t>`uNum`:`HP-082`,</t>
  </si>
  <si>
    <t>`notes`:`Performed checklist trailer and tractor. Topoff fluids. Replace trailer brakes and wheel seal. Run and test. Replace suction manifold seal. Relocated iron .`,</t>
  </si>
  <si>
    <t>`shift_Serial`:`43047_01`},</t>
  </si>
  <si>
    <t>{`_id`:`miguelmartinez_2017-11-06_07-56-39_-0600_Mon`,</t>
  </si>
  <si>
    <t>`_rev`:`2-e7e3dd270741f4e4d7f3110956df38bc`,</t>
  </si>
  <si>
    <t>`shiftSerial`:`43040_04`,</t>
  </si>
  <si>
    <t>`timeStamp`:43045.3310123032,</t>
  </si>
  <si>
    <t>`rprtDate`:43043,</t>
  </si>
  <si>
    <t>`ts`:0.625,</t>
  </si>
  <si>
    <t>`timeStarts`:`2017-11-04T15:00:00-05:00`,</t>
  </si>
  <si>
    <t>`timeEnds`:`2017-11-04T17:00:00-05:00`,</t>
  </si>
  <si>
    <t>`uNum`:`SHOP`,</t>
  </si>
  <si>
    <t>`notes`:`Shop`,</t>
  </si>
  <si>
    <t>`shift_Serial`:`43040_04`},</t>
  </si>
  <si>
    <t>{`_id`:`miguelmartinez_2017-11-08_07-08-41_-0600_Wed`,</t>
  </si>
  <si>
    <t>`_rev`:`2-db9b7b319c67907fc65bbdac1667a6b1`,</t>
  </si>
  <si>
    <t>`shiftSerial`:`43040_07`,</t>
  </si>
  <si>
    <t>`timeStamp`:43047.2976982986,</t>
  </si>
  <si>
    <t>`rprtDate`:43046,</t>
  </si>
  <si>
    <t>`timeStarts`:`2017-11-07T14:00:00-06:00`,</t>
  </si>
  <si>
    <t>`timeEnds`:`2017-11-07T17:00:00-06:00`,</t>
  </si>
  <si>
    <t>`notes`:`Shop cleaning and maintenance.`,</t>
  </si>
  <si>
    <t>`shift_Serial`:`43040_07`},</t>
  </si>
  <si>
    <t>{`_id`:`arrow_2017-11-03_19-01-09_-0500_Fri`,</t>
  </si>
  <si>
    <t>`_rev`:`2-dac99c8deb7ecea3ba128a66c38e436c`,</t>
  </si>
  <si>
    <t>`username`:`arrow`,</t>
  </si>
  <si>
    <t>`firstName`:`Fernando`,</t>
  </si>
  <si>
    <t>`technician`:`Rodriguez, Fernando`,</t>
  </si>
  <si>
    <t>`timeStamp`:43042.7924677199,</t>
  </si>
  <si>
    <t>`ts`:0.0833333333333333,</t>
  </si>
  <si>
    <t>`timeStarts`:`2017-11-04T02:00:00-05:00`,</t>
  </si>
  <si>
    <t>`timeEnds`:`2017-11-04T05:00:00-05:00`,</t>
  </si>
  <si>
    <t>`uNum`:`5122279`,</t>
  </si>
  <si>
    <t>`notes`:`Instalar packing complet Instalar rain caps Cambiar filtros de aire Frac pum 5122279`,</t>
  </si>
  <si>
    <t>{`_id`:`evela_2017-11-08_09-35-50_-0600_Wed`,</t>
  </si>
  <si>
    <t>`_rev`:`2-d7c9b540234a653397543e67ca2df4af`,</t>
  </si>
  <si>
    <t>`username`:`evela`,</t>
  </si>
  <si>
    <t>`firstName`:`Ediberto`,</t>
  </si>
  <si>
    <t>`technician`:`Vela, Ediberto`,</t>
  </si>
  <si>
    <t>`timeStampM`:`2017-11-08T09:35:50-06:00`,</t>
  </si>
  <si>
    <t>`timeStamp`:43047.3998879398,</t>
  </si>
  <si>
    <t>`timeStarts`:`2017-11-07T18:00:00-06:00`,</t>
  </si>
  <si>
    <t>`timeEnds`:`2017-11-08T05:00:00-06:00`,</t>
  </si>
  <si>
    <t>`uNum`:`121`,</t>
  </si>
  <si>
    <t>`notes`:`Replace differential,check list, perform regeneration`,</t>
  </si>
  <si>
    <t>{`_id`:`miguelmartinez_2017-11-07_07-18-32_-0600_Tue`,</t>
  </si>
  <si>
    <t>`_rev`:`2-d76338edc1bcfa8158b0de0fe8b10251`,</t>
  </si>
  <si>
    <t>`shiftSerial`:`43040_06`,</t>
  </si>
  <si>
    <t>`timeStamp`:43046.3045398495,</t>
  </si>
  <si>
    <t>`rprtDate`:43045,</t>
  </si>
  <si>
    <t>`ts`:0.541666666666667,</t>
  </si>
  <si>
    <t>`te`:0.666666666666667,</t>
  </si>
  <si>
    <t>`timeStarts`:`2017-11-06T13:00:00-06:00`,</t>
  </si>
  <si>
    <t>`timeEnds`:`2017-11-06T16:00:00-06:00`,</t>
  </si>
  <si>
    <t>`uNum`:`HP-059`,</t>
  </si>
  <si>
    <t>`notes`:`Remove and installed new fluid end`,</t>
  </si>
  <si>
    <t>`shift_Serial`:`43040_06`},</t>
  </si>
  <si>
    <t>{`_id`:`lcareaga_2017-10-03_20-41-49_-0500_Tue`,</t>
  </si>
  <si>
    <t>`_rev`:`2-d5939658e5d1fb7a66484a351ce4770f`,</t>
  </si>
  <si>
    <t>`username`:`lcareaga`,</t>
  </si>
  <si>
    <t>`lastName`:`Careaga`,</t>
  </si>
  <si>
    <t>`firstName`:`Luis`,</t>
  </si>
  <si>
    <t>`technician`:`Careaga, Luis`,</t>
  </si>
  <si>
    <t>`timeStampM`:`2017-10-03T20:41:49-05:00`,</t>
  </si>
  <si>
    <t>`timeStamp`:43011.8623802083,</t>
  </si>
  <si>
    <t>`te`:0.541666666666667,</t>
  </si>
  <si>
    <t>`repairHrs`:7,</t>
  </si>
  <si>
    <t>`timeStarts`:`2017-10-03T06:00:00-05:00`,</t>
  </si>
  <si>
    <t>`timeEnds`:`2017-10-03T13:00:00-05:00`,</t>
  </si>
  <si>
    <t>`uNum`:`506264`,</t>
  </si>
  <si>
    <t>`notes`:`Remove and replace packing. Remove and replace D-rings`,</t>
  </si>
  <si>
    <t>{`_id`:`miguelmartinez_2017-11-03_07-15-57_-0500_Fri`,</t>
  </si>
  <si>
    <t>`_rev`:`2-d4f5527faa882a5feff0337dc4610212`,</t>
  </si>
  <si>
    <t>`timeStamp`:43042.302745081,</t>
  </si>
  <si>
    <t>`ts`:0.666666666666667,</t>
  </si>
  <si>
    <t>`repairHrs`:1,</t>
  </si>
  <si>
    <t>`timeStarts`:`2017-11-02T16:00:00-05:00`,</t>
  </si>
  <si>
    <t>`timeEnds`:`2017-11-02T17:00:00-05:00`,</t>
  </si>
  <si>
    <t>{`_id`:`eduardovela_2017-10-18_06-51-11_-0500_Wed`,</t>
  </si>
  <si>
    <t>`_rev`:`2-d3fc4291dd29964f65a1d3978dfabe24`,</t>
  </si>
  <si>
    <t>`timeStampM`:`2017-10-18T06:51:11-05:00`,</t>
  </si>
  <si>
    <t>`shiftSerial`:`43019_02`,</t>
  </si>
  <si>
    <t>`timeStamp`:43026.2855525,</t>
  </si>
  <si>
    <t>`rprtDate`:43020,</t>
  </si>
  <si>
    <t>`te`:0.979166666666667,</t>
  </si>
  <si>
    <t>`timeStarts`:`2017-10-12T18:00:00-05:00`,</t>
  </si>
  <si>
    <t>`timeEnds`:`2017-10-12T23:30:00-05:00`,</t>
  </si>
  <si>
    <t>`uNum`:`Q-408`,</t>
  </si>
  <si>
    <t>`notes`:`Remove and replace flenge and repair manifol`,</t>
  </si>
  <si>
    <t>`shift_Serial`:`43019_02`},</t>
  </si>
  <si>
    <t>{`_id`:`treyes_2017-10-07_16-14-20_-0500_Sat`,</t>
  </si>
  <si>
    <t>`_rev`:`2-ca7552e8adc30b5e700019912a6f2c58`,</t>
  </si>
  <si>
    <t>`timeStampM`:`2017-10-07T16:14:20-05:00`,</t>
  </si>
  <si>
    <t>`timeStamp`:43015.6766209028,</t>
  </si>
  <si>
    <t>`timeStarts`:`2017-10-06T12:30:00-05:00`,</t>
  </si>
  <si>
    <t>`timeEnds`:`2017-10-06T18:00:00-05:00`,</t>
  </si>
  <si>
    <t>`uNum`:`507571`,</t>
  </si>
  <si>
    <t>`notes`:`Check list change out drive line cover refill fluids greas drive line cut 1/2an inch on the cover`,</t>
  </si>
  <si>
    <t>{`_id`:`arrow_2017-10-11_07-00-23_-0500_Wed`,</t>
  </si>
  <si>
    <t>`_rev`:`2-c55d4c3a44fed1521217646352981156`,</t>
  </si>
  <si>
    <t>`timeStampM`:`2017-10-11T07:00:23-05:00`,</t>
  </si>
  <si>
    <t>`shiftSerial`:`43012_01`,</t>
  </si>
  <si>
    <t>`timeStamp`:43019.2919426273,</t>
  </si>
  <si>
    <t>`rprtDate`:43012,</t>
  </si>
  <si>
    <t>`te`:0.125,</t>
  </si>
  <si>
    <t>`timeStarts`:`2017-10-04T18:00:00-05:00`,</t>
  </si>
  <si>
    <t>`timeEnds`:`2017-10-05T03:00:00-05:00`,</t>
  </si>
  <si>
    <t>`uNum`:`506075`,</t>
  </si>
  <si>
    <t>`notes`:`Reparar leak de cooler  Realizar check list  Reemplace manifold coolant O ring Lube finer housing O ring replaced Reemplazar filtros de aceite`,</t>
  </si>
  <si>
    <t>`shift_Serial`:`43012_01`},</t>
  </si>
  <si>
    <t>{`_id`:`arrow_2017-11-05_20-20-16_-0600_Sun`,</t>
  </si>
  <si>
    <t>`_rev`:`2-c25952e769d93dd23af9721e7ff2d420`,</t>
  </si>
  <si>
    <t>`shiftSerial`:`43040_05`,</t>
  </si>
  <si>
    <t>`timeStamp`:43044.8474168287,</t>
  </si>
  <si>
    <t>`rprtDate`:43044,</t>
  </si>
  <si>
    <t>`ts`:0.166666666666667,</t>
  </si>
  <si>
    <t>`timeStarts`:`2017-11-06T04:00:00-06:00`,</t>
  </si>
  <si>
    <t>`timeEnds`:`2017-11-06T05:00:00-06:00`,</t>
  </si>
  <si>
    <t>`notes`:`realizar limpieza de taller`,</t>
  </si>
  <si>
    <t>`shift_Serial`:`43040_05`},</t>
  </si>
  <si>
    <t>{`_id`:`blozano_2017-11-06_07-12-01_-0600_Mon`,</t>
  </si>
  <si>
    <t>`_rev`:`2-c21e1695aada003dcec7f40079945108`,</t>
  </si>
  <si>
    <t>`timeStamp`:43045.3000173727,</t>
  </si>
  <si>
    <t>`timeStarts`:`2017-11-02T18:00:00-05:00`,</t>
  </si>
  <si>
    <t>`timeEnds`:`2017-11-03T00:00:00-05:00`,</t>
  </si>
  <si>
    <t>`uNum`:`HP-073`,</t>
  </si>
  <si>
    <t>`notes`:`Brake job and wheel seal`,</t>
  </si>
  <si>
    <t>{`_id`:`arrow_2017-11-05_18-28-43_-0600_Sun`,</t>
  </si>
  <si>
    <t>`_rev`:`2-bf0c3679dc3a55c3f287e750d4e7b038`,</t>
  </si>
  <si>
    <t>`timeStamp`:43044.7699535301,</t>
  </si>
  <si>
    <t>`te`:0.0416666666666667,</t>
  </si>
  <si>
    <t>`timeStarts`:`2017-11-05T18:00:00-06:00`,</t>
  </si>
  <si>
    <t>`timeEnds`:`2017-11-06T01:00:00-06:00`,</t>
  </si>
  <si>
    <t>`uNum`:`HP-078`,</t>
  </si>
  <si>
    <t>`notes`:`Realizar check list  Desmontar y reparar fluid  Revisar no enciende  Reparar fugas de aceite de motor`,</t>
  </si>
  <si>
    <t>{`_id`:`miguelmartinez_2017-10-03_07-14-31_-0500_Tue`,</t>
  </si>
  <si>
    <t>`_rev`:`2-bdaa486aaac390ad86c05daa6446ea8a`,</t>
  </si>
  <si>
    <t>`timeStampM`:`2017-10-03T07:14:31-05:00`,</t>
  </si>
  <si>
    <t>`shiftSerial`:`43005_06`,</t>
  </si>
  <si>
    <t>`timeStamp`:43011.3017501389,</t>
  </si>
  <si>
    <t>`rprtDate`:43010,</t>
  </si>
  <si>
    <t>`ts`:0.333333333333333,</t>
  </si>
  <si>
    <t>`te`:0.5,</t>
  </si>
  <si>
    <t>`timeStarts`:`2017-10-02T08:00:00-05:00`,</t>
  </si>
  <si>
    <t>`timeEnds`:`2017-10-02T12:00:00-05:00`,</t>
  </si>
  <si>
    <t>`uNum`:`506065`,</t>
  </si>
  <si>
    <t>`notes`:`Diagnosis on transmission for not shifting. Drain oil . Found transmission oil low. Remove transmission filter. Found bad transmission on the frac pump.`,</t>
  </si>
  <si>
    <t>`shift_Serial`:`43005_06`},</t>
  </si>
  <si>
    <t>{`_id`:`storrestrejo_2017-11-02_18-52-49_-0500_Thu`,</t>
  </si>
  <si>
    <t>`_rev`:`2-bc11a025527680a5f3031fecaa19d4be`,</t>
  </si>
  <si>
    <t>`username`:`storrestrejo`,</t>
  </si>
  <si>
    <t>`lastName`:`Torres Trejo`,</t>
  </si>
  <si>
    <t>`firstName`:`Servando`,</t>
  </si>
  <si>
    <t>`technician`:`Torres Trejo, Servando`,</t>
  </si>
  <si>
    <t>`timeStamp`:43041.7866784375,</t>
  </si>
  <si>
    <t>`notes`:`Mangueras de pto.   Reten tracero cambio de balatas traceras cuatro ruedas check list`,</t>
  </si>
  <si>
    <t>{`_id`:`blozano_2017-11-06_07-18-32_-0600_Mon`,</t>
  </si>
  <si>
    <t>`_rev`:`2-ba3ddb9e63523a9af34f03600036fdfd`,</t>
  </si>
  <si>
    <t>`timeStamp`:43045.3045430903,</t>
  </si>
  <si>
    <t>`ts`:0.958333333333333,</t>
  </si>
  <si>
    <t>`timeStarts`:`2017-11-04T23:00:00-05:00`,</t>
  </si>
  <si>
    <t>`timeEnds`:`2017-11-05T05:00:00-06:00`,</t>
  </si>
  <si>
    <t>`notes`:`Remove and replace fluid end`,</t>
  </si>
  <si>
    <t>{`_id`:`miguelmartinez_2017-11-08_07-07-02_-0600_Wed`,</t>
  </si>
  <si>
    <t>`_rev`:`2-b54efe5b130ce92334d659814a505aa9`,</t>
  </si>
  <si>
    <t>`timeStamp`:43047.2965517014,</t>
  </si>
  <si>
    <t>`ts`:0.5,</t>
  </si>
  <si>
    <t>`timeStarts`:`2017-11-07T12:00:00-06:00`,</t>
  </si>
  <si>
    <t>`timeEnds`:`2017-11-07T14:00:00-06:00`,</t>
  </si>
  <si>
    <t>`notes`:`Helped amd assistance at test pit`,</t>
  </si>
  <si>
    <t>{`_id`:`hmarce_2017-10-17_16-21-58_-0500_Tue`,</t>
  </si>
  <si>
    <t>`_rev`:`2-b4de43c64a70d628592233bc2478aa68`,</t>
  </si>
  <si>
    <t>`timeStampM`:`2017-10-17T16:21:58-05:00`,</t>
  </si>
  <si>
    <t>`timeStamp`:43025.6819289583,</t>
  </si>
  <si>
    <t>`timeStarts`:`2017-10-17T06:00:00-05:00`,</t>
  </si>
  <si>
    <t>`timeEnds`:`2017-10-17T13:00:00-05:00`,</t>
  </si>
  <si>
    <t>`uNum`:`311331`,</t>
  </si>
  <si>
    <t>`notes`:`Replaced batteries trouble shoot starting problem remove air hoses that were leaking and clean the shop`,</t>
  </si>
  <si>
    <t>{`_id`:`miguelmartinez_2017-11-06_07-57-36_-0600_Mon`,</t>
  </si>
  <si>
    <t>`_rev`:`2-b221744e77a5438d565a6b597216d22f`,</t>
  </si>
  <si>
    <t>`timeStamp`:43045.3316732292,</t>
  </si>
  <si>
    <t>`te`:0.375,</t>
  </si>
  <si>
    <t>`timeStarts`:`2017-11-05T06:00:00-06:00`,</t>
  </si>
  <si>
    <t>`timeEnds`:`2017-11-05T09:00:00-06:00`,</t>
  </si>
  <si>
    <t>`notes`:`Replace and installed new made hydraulic hoses. Run and test. Performed repairs`,</t>
  </si>
  <si>
    <t>{`_id`:`hmarce_2017-11-05_06-44-50_-0600_Sun`,</t>
  </si>
  <si>
    <t>`_rev`:`2-b0a76523a1ebf62e3ee89d24fee008f8`,</t>
  </si>
  <si>
    <t>`timeStamp`:43044.2811397106,</t>
  </si>
  <si>
    <t>`timeStarts`:`2017-11-04T06:00:00-05:00`,</t>
  </si>
  <si>
    <t>`timeEnds`:`2017-11-04T12:00:00-05:00`,</t>
  </si>
  <si>
    <t>`uNum`:`10068`,</t>
  </si>
  <si>
    <t>`notes`:`Clean brathers fix hyd tank leak checklist fix hoses leaking power end inspection cover replaced gasket run and test`,</t>
  </si>
  <si>
    <t>{`_id`:`eduardovela_2017-10-31_19-23-33_-0500_Tue`,</t>
  </si>
  <si>
    <t>`_rev`:`2-af2adcf52db47053097798fccdf74671`,</t>
  </si>
  <si>
    <t>`timeStampM`:`2017-10-31T19:23:33-05:00`,</t>
  </si>
  <si>
    <t>`shiftSerial`:`43033_06`,</t>
  </si>
  <si>
    <t>`timeStamp`:43039.8080234259,</t>
  </si>
  <si>
    <t>`rprtDate`:43038,</t>
  </si>
  <si>
    <t>`timeStarts`:`2017-10-30T18:00:00-05:00`,</t>
  </si>
  <si>
    <t>`timeEnds`:`2017-10-31T05:00:00-05:00`,</t>
  </si>
  <si>
    <t>`uNum`:`305455`,</t>
  </si>
  <si>
    <t>`notes`:`Air dryer fix por resovor remove replace air compresor`,</t>
  </si>
  <si>
    <t>`shift_Serial`:`43033_06`},</t>
  </si>
  <si>
    <t>{`_id`:`hmarce_2017-11-07_18-59-37_-0600_Tue`,</t>
  </si>
  <si>
    <t>`_rev`:`2-ad9dce21521efbf4100dce1f3e27b0d0`,</t>
  </si>
  <si>
    <t>`timeStamp`:43046.7914101042,</t>
  </si>
  <si>
    <t>`timeStarts`:`2017-11-02T14:00:00-05:00`,</t>
  </si>
  <si>
    <t>`uNum`:`HP-083`,</t>
  </si>
  <si>
    <t>`notes`:`Fix coolant leak cleaned radiator replaced coolant pipe and boots run and test`,</t>
  </si>
  <si>
    <t>{`_id`:`eduardovela_2017-11-08_05-16-48_-0600_Wed`,</t>
  </si>
  <si>
    <t>`_rev`:`2-aac021b51519034411a780df1c34e751`,</t>
  </si>
  <si>
    <t>`timeStamp`:43047.2200017245,</t>
  </si>
  <si>
    <t>`timeEnds`:`2017-11-07T23:00:00-06:00`,</t>
  </si>
  <si>
    <t>`notes`:`Review repair fluid end oil ring leaks repaied manyfol leaks also repaird fan motor pump and new screws on power end to stop leaks`,</t>
  </si>
  <si>
    <t>{`_id`:`scabrera_2017-11-08_06-38-49_-0600_Wed`,</t>
  </si>
  <si>
    <t>`_rev`:`2-aa1fde0d4681b9f41a926aa8c5446cc1`,</t>
  </si>
  <si>
    <t>`timeStamp`:43047.2769609028,</t>
  </si>
  <si>
    <t>`timeEnds`:`2017-11-07T23:30:00-06:00`,</t>
  </si>
  <si>
    <t>`notes`:`Remove manifold and inspect leak and install back`,</t>
  </si>
  <si>
    <t>{`_id`:`hmarce_2017-11-11_22-20-14_-0600_Sat`,</t>
  </si>
  <si>
    <t>`_rev`:`2-a9edf26fa3f89f4ab5c38590e947d34b`,</t>
  </si>
  <si>
    <t>`timeStampM`:`2017-11-11T22:20:14-06:00`,</t>
  </si>
  <si>
    <t>`shiftSerial`:`43047_03`,</t>
  </si>
  <si>
    <t>`timeStamp`:43050.9307268982,</t>
  </si>
  <si>
    <t>`rprtDate`:43049,</t>
  </si>
  <si>
    <t>`te`:0.458333333333333,</t>
  </si>
  <si>
    <t>`timeStarts`:`2017-11-10T06:00:00-06:00`,</t>
  </si>
  <si>
    <t>`timeEnds`:`2017-11-10T11:00:00-06:00`,</t>
  </si>
  <si>
    <t>`uNum`:`5122280`,</t>
  </si>
  <si>
    <t>`notes`:`Checkover run and test`,</t>
  </si>
  <si>
    <t>`shift_Serial`:`43047_03`},</t>
  </si>
  <si>
    <t>{`_id`:`arrow_2017-11-02_19-20-39_-0500_Thu`,</t>
  </si>
  <si>
    <t>`_rev`:`2-a62ff13ae245790902582e93901dcccf`,</t>
  </si>
  <si>
    <t>`timeStamp`:43041.8060117361,</t>
  </si>
  <si>
    <t>`ts`:0.0416666666666667,</t>
  </si>
  <si>
    <t>`timeStarts`:`2017-11-03T01:00:00-05:00`,</t>
  </si>
  <si>
    <t>`uNum`:`10075`,</t>
  </si>
  <si>
    <t>`notes`:`Desarmar y reparar fluid end Cambiar packing seal 10075 frac pump`,</t>
  </si>
  <si>
    <t>{`_id`:`hmarce_2017-10-17_16-10-54_-0500_Tue`,</t>
  </si>
  <si>
    <t>`_rev`:`2-a3f7226e7c6ef93ed185acabb0f80005`,</t>
  </si>
  <si>
    <t>`timeStampM`:`2017-10-17T16:10:54-05:00`,</t>
  </si>
  <si>
    <t>`shiftSerial`:`43019_05`,</t>
  </si>
  <si>
    <t>`timeStamp`:43025.6742468171,</t>
  </si>
  <si>
    <t>`rprtDate`:43023,</t>
  </si>
  <si>
    <t>`timeStarts`:`2017-10-15T12:00:00-05:00`,</t>
  </si>
  <si>
    <t>`timeEnds`:`2017-10-15T17:00:00-05:00`,</t>
  </si>
  <si>
    <t>`notes`:`Oil leak on cooler checklist remove hose guards and sharp objects on pump`,</t>
  </si>
  <si>
    <t>`shift_Serial`:`43019_05`},</t>
  </si>
  <si>
    <t>{`_id`:`arrow_2017-11-02_19-17-33_-0500_Thu`,</t>
  </si>
  <si>
    <t>`_rev`:`2-a21f3d47440c24ce1f702801e47393db`,</t>
  </si>
  <si>
    <t>`timeStamp`:43041.8038574074,</t>
  </si>
  <si>
    <t>`te`:0.875,</t>
  </si>
  <si>
    <t>`timeEnds`:`2017-11-02T21:00:00-05:00`,</t>
  </si>
  <si>
    <t>`notes`:`Revisar fuga de aceite  Revisar fuga de anticongelante HP-082 frac pump`,</t>
  </si>
  <si>
    <t>{`_id`:`marodriguez_2017-11-09_16-13-55_-0600_Thu`,</t>
  </si>
  <si>
    <t>`_rev`:`2-a191d5d9dc53ef550fb64c7a9c6336f6`,</t>
  </si>
  <si>
    <t>`timeStamp`:43048.6763416204,</t>
  </si>
  <si>
    <t>`ts`:0.791666666666667,</t>
  </si>
  <si>
    <t>`timeStarts`:`2017-11-08T19:00:00-06:00`,</t>
  </si>
  <si>
    <t>`timeEnds`:`2017-11-09T01:00:00-06:00`,</t>
  </si>
  <si>
    <t>`uNum`:`506122`,</t>
  </si>
  <si>
    <t>`notes`:`fluod end check list install air tank`,</t>
  </si>
  <si>
    <t>{`_id`:`omega_2017-10-02_07-34-01_-0500_Mon`,</t>
  </si>
  <si>
    <t>`_rev`:`2-9e5039c960675058b646fb5c0853e9e1`,</t>
  </si>
  <si>
    <t>`username`:`omega`,</t>
  </si>
  <si>
    <t>`lastName`:`Tijerina`,</t>
  </si>
  <si>
    <t>`firstName`:`Rene`,</t>
  </si>
  <si>
    <t>`technician`:`Tijerina, Rene`,</t>
  </si>
  <si>
    <t>`timeStampM`:`2017-10-02T07:34:01-05:00`,</t>
  </si>
  <si>
    <t>`timeStamp`:43010.315291169,</t>
  </si>
  <si>
    <t>`te`:0.0833333333333333,</t>
  </si>
  <si>
    <t>`timeStarts`:`2017-10-02T18:00:00-05:00`,</t>
  </si>
  <si>
    <t>`timeEnds`:`2017-10-03T02:00:00-05:00`,</t>
  </si>
  <si>
    <t>`uNum`:`1073`,</t>
  </si>
  <si>
    <t>`notes`:`replace coolant bootsbon front engine. unit check list.`,</t>
  </si>
  <si>
    <t>{`_id`:`hmarce_2017-11-02_15-48-08_-0500_Thu`,</t>
  </si>
  <si>
    <t>`_rev`:`2-9e10a56fd46dedcca586f5420393a7ee`,</t>
  </si>
  <si>
    <t>`shiftSerial`:`43040_01`,</t>
  </si>
  <si>
    <t>`timeStamp`:43041.6584341782,</t>
  </si>
  <si>
    <t>`rprtDate`:43040,</t>
  </si>
  <si>
    <t>`ts`:0.375,</t>
  </si>
  <si>
    <t>`timeStarts`:`2017-11-01T09:00:00-05:00`,</t>
  </si>
  <si>
    <t>`timeEnds`:`2017-11-01T17:00:00-05:00`,</t>
  </si>
  <si>
    <t>`notes`:`Replaced fluid end checklist fix coolant leak replaced worklights and fuses fill fluids`,</t>
  </si>
  <si>
    <t>`shift_Serial`:`43040_01`},</t>
  </si>
  <si>
    <t>{`_id`:`miguelmartinez_2017-11-02_07-05-03_-0500_Thu`,</t>
  </si>
  <si>
    <t>`_rev`:`2-9de968525f0b6ec9a34ce2f22e4412b1`,</t>
  </si>
  <si>
    <t>`timeStamp`:43041.2951747917,</t>
  </si>
  <si>
    <t>`timeStarts`:`2017-11-01T06:00:00-05:00`,</t>
  </si>
  <si>
    <t>`timeEnds`:`2017-11-01T10:00:00-05:00`,</t>
  </si>
  <si>
    <t>`uNum`:`HP-066`,</t>
  </si>
  <si>
    <t>`notes`:`Installed suction manifold. Performed check over.`,</t>
  </si>
  <si>
    <t>{`_id`:`omega_2017-10-01_18-41-42_-0500_Sun`,</t>
  </si>
  <si>
    <t>`_rev`:`2-9ab3f5ecc4abfd041c8f6f9bc08d3a6e`,</t>
  </si>
  <si>
    <t>`timeStampM`:`2017-10-01T18:41:42-05:00`,</t>
  </si>
  <si>
    <t>`shiftSerial`:`43005_05`,</t>
  </si>
  <si>
    <t>`timeStamp`:43009.7789655093,</t>
  </si>
  <si>
    <t>`rprtDate`:43009,</t>
  </si>
  <si>
    <t>`timeStarts`:`2017-10-01T18:00:00-05:00`,</t>
  </si>
  <si>
    <t>`timeEnds`:`2017-10-02T05:00:00-05:00`,</t>
  </si>
  <si>
    <t>`uNum`:`1079`,</t>
  </si>
  <si>
    <t>`notes`:`install valves and flanges on discharge and suction manifold. fill driverside engine with coolant and top off passenger side engine.`,</t>
  </si>
  <si>
    <t>`shift_Serial`:`43005_05`},</t>
  </si>
  <si>
    <t>{`_id`:`treyes_2017-10-07_16-10-22_-0500_Sat`,</t>
  </si>
  <si>
    <t>`_rev`:`2-9a9becdc61ceb022eba67f644ea6255f`,</t>
  </si>
  <si>
    <t>`timeStampM`:`2017-10-07T16:10:22-05:00`,</t>
  </si>
  <si>
    <t>`timeStamp`:43015.6738727546,</t>
  </si>
  <si>
    <t>`timeStarts`:`2017-10-06T07:00:00-05:00`,</t>
  </si>
  <si>
    <t>`timeEnds`:`2017-10-06T12:30:00-05:00`,</t>
  </si>
  <si>
    <t>`uNum`:`506262`,</t>
  </si>
  <si>
    <t>`notes`:`Fan  motor  change out lights there was a liquc in the transmisson  clead out greas  check list`,</t>
  </si>
  <si>
    <t>{`_id`:`miguelmartinez_2017-11-07_07-19-50_-0600_Tue`,</t>
  </si>
  <si>
    <t>`_rev`:`2-9735c85df0ece95a9539d0bbe4eee96b`,</t>
  </si>
  <si>
    <t>`timeStamp`:43046.3054417593,</t>
  </si>
  <si>
    <t>`timeStarts`:`2017-11-06T16:00:00-06:00`,</t>
  </si>
  <si>
    <t>`timeEnds`:`2017-11-06T17:00:00-06:00`,</t>
  </si>
  <si>
    <t>{`_id`:`marodriguez_2017-11-09_21-26-21_-0600_Thu`,</t>
  </si>
  <si>
    <t>`_rev`:`2-93a9eefe598799d35c29b1aabfed0bfa`,</t>
  </si>
  <si>
    <t>`timeStamp`:43048.8933008681,</t>
  </si>
  <si>
    <t>`ts`:0.916666666666667,</t>
  </si>
  <si>
    <t>`timeStarts`:`2017-11-09T22:00:00-06:00`,</t>
  </si>
  <si>
    <t>`timeEnds`:`2017-11-10T05:00:00-06:00`,</t>
  </si>
  <si>
    <t>`uNum`:`HP-071`,</t>
  </si>
  <si>
    <t>`notes`:`Maintenance Fluid end`,</t>
  </si>
  <si>
    <t>{`_id`:`treyes_2017-10-07_16-09-13_-0500_Sat`,</t>
  </si>
  <si>
    <t>`_rev`:`2-8b6837852d902af7e5fd277b173c1f2a`,</t>
  </si>
  <si>
    <t>`timeStampM`:`2017-10-07T16:09:13-05:00`,</t>
  </si>
  <si>
    <t>`timeStamp`:43015.6730751389,</t>
  </si>
  <si>
    <t>`timeStarts`:`2017-10-05T15:00:00-05:00`,</t>
  </si>
  <si>
    <t>`timeEnds`:`2017-10-05T16:00:00-05:00`,</t>
  </si>
  <si>
    <t>`notes`:`Took off lube pump and fan`,</t>
  </si>
  <si>
    <t>{`_id`:`arrow_2017-10-17_08-18-52_-0500_Tue`,</t>
  </si>
  <si>
    <t>`_rev`:`2-8ace19a7025cc5da977f0262e4c17dda`,</t>
  </si>
  <si>
    <t>`timeStampM`:`2017-10-17T08:18:52-05:00`,</t>
  </si>
  <si>
    <t>`shiftSerial`:`43019_04`,</t>
  </si>
  <si>
    <t>`timeStamp`:43025.346440706,</t>
  </si>
  <si>
    <t>`rprtDate`:43022,</t>
  </si>
  <si>
    <t>`timeStarts`:`2017-10-15T04:00:00-05:00`,</t>
  </si>
  <si>
    <t>`timeEnds`:`2017-10-15T05:00:00-05:00`,</t>
  </si>
  <si>
    <t>`notes`:`Clean up`,</t>
  </si>
  <si>
    <t>`shift_Serial`:`43019_04`},</t>
  </si>
  <si>
    <t>{`_id`:`scabrera_2017-10-24_10-10-43_-0500_Tue`,</t>
  </si>
  <si>
    <t>`_rev`:`2-88302f6d5d6ed3b896b3685336fab8b8`,</t>
  </si>
  <si>
    <t>`timeStampM`:`2017-10-24T10:10:43-05:00`,</t>
  </si>
  <si>
    <t>`timeStamp`:43032.4241148032,</t>
  </si>
  <si>
    <t>`timeStarts`:`2017-10-18T23:00:00-05:00`,</t>
  </si>
  <si>
    <t>`timeEnds`:`2017-10-19T05:00:00-05:00`,</t>
  </si>
  <si>
    <t>`notes`:`Dot annual inspection`,</t>
  </si>
  <si>
    <t>{`_id`:`marodriguez_2017-10-25_18-45-29_-0500_Wed`,</t>
  </si>
  <si>
    <t>`_rev`:`2-87788a2caf487e5d9f5255b986910763`,</t>
  </si>
  <si>
    <t>`timeStampM`:`2017-10-25T18:45:29-05:00`,</t>
  </si>
  <si>
    <t>`shiftSerial`:`43026_04`,</t>
  </si>
  <si>
    <t>`timeStamp`:43033.7815895255,</t>
  </si>
  <si>
    <t>`rprtDate`:43029,</t>
  </si>
  <si>
    <t>`timeStarts`:`2017-10-21T23:00:00-05:00`,</t>
  </si>
  <si>
    <t>`timeEnds`:`2017-10-22T03:00:00-05:00`,</t>
  </si>
  <si>
    <t>`uNum`:`Q-407`,</t>
  </si>
  <si>
    <t>`shift_Serial`:`43026_04`},</t>
  </si>
  <si>
    <t>{`_id`:`hmarce_2017-11-07_19-08-03_-0600_Tue`,</t>
  </si>
  <si>
    <t>`_rev`:`2-864e6b91afbf59cf8558418dc44f46d2`,</t>
  </si>
  <si>
    <t>`timeStamp`:43046.7972666782,</t>
  </si>
  <si>
    <t>`timeStarts`:`2017-11-06T12:00:00-06:00`,</t>
  </si>
  <si>
    <t>`timeEnds`:`2017-11-06T15:00:00-06:00`,</t>
  </si>
  <si>
    <t>`uNum`:`HP-079`,</t>
  </si>
  <si>
    <t>`notes`:`Checklist and replaced pony rod seals`,</t>
  </si>
  <si>
    <t>{`_id`:`treyes_2017-10-27_07-16-59_-0500_Fri`,</t>
  </si>
  <si>
    <t>`_rev`:`2-823526e0eee74280d90a5edbf2d7cd6b`,</t>
  </si>
  <si>
    <t>`timeStampM`:`2017-10-27T07:16:59-05:00`,</t>
  </si>
  <si>
    <t>`shiftSerial`:`43033_02`,</t>
  </si>
  <si>
    <t>`timeStamp`:43035.3034705671,</t>
  </si>
  <si>
    <t>`rprtDate`:43034,</t>
  </si>
  <si>
    <t>`timeStarts`:`2017-10-26T14:00:00-05:00`,</t>
  </si>
  <si>
    <t>`timeEnds`:`2017-10-26T15:00:00-05:00`,</t>
  </si>
  <si>
    <t>`uNum`:`3111345`,</t>
  </si>
  <si>
    <t>`notes`:`Check list  top off fluids`,</t>
  </si>
  <si>
    <t>`shift_Serial`:`43033_02`},</t>
  </si>
  <si>
    <t>{`_id`:`blozano_2017-11-06_07-15-25_-0600_Mon`,</t>
  </si>
  <si>
    <t>`_rev`:`2-7ed78593560de39308735de2eb66170f`,</t>
  </si>
  <si>
    <t>`timeStampM`:`2017-11-06T07:15:25-06:00`,</t>
  </si>
  <si>
    <t>`timeStamp`:43045.302375081,</t>
  </si>
  <si>
    <t>`timeStarts`:`2017-11-03T22:00:00-05:00`,</t>
  </si>
  <si>
    <t>`notes`:`Install cooler`,</t>
  </si>
  <si>
    <t>{`_id`:`miguelmartinez_2017-11-02_07-08-27_-0500_Thu`,</t>
  </si>
  <si>
    <t>`_rev`:`2-7b7ab240bf68b297dbd32c3316d1368c`,</t>
  </si>
  <si>
    <t>`timeStamp`:43041.2975366667,</t>
  </si>
  <si>
    <t>`timeStarts`:`2017-11-01T12:00:00-05:00`,</t>
  </si>
  <si>
    <t>`timeEnds`:`2017-11-01T14:00:00-05:00`,</t>
  </si>
  <si>
    <t>`notes`:`Performed checklist on tractor and trailer`,</t>
  </si>
  <si>
    <t>{`_id`:`arrow_2017-11-08_05-40-05_-0600_Wed`,</t>
  </si>
  <si>
    <t>`_rev`:`2-79da87734cc0cc3ea24c8493fb96281a`,</t>
  </si>
  <si>
    <t>`timeStamp`:43047.2361764236,</t>
  </si>
  <si>
    <t>`timeEnds`:`2017-11-08T00:00:00-06:00`,</t>
  </si>
  <si>
    <t>`notes`:`Reparar fluid end en shop Reparar fluid end roscas dañadas del packing  Cambiar asientos  Instalar packing`,</t>
  </si>
  <si>
    <t>{`_id`:`omega_2017-10-19_17-50-32_-0500_Thu`,</t>
  </si>
  <si>
    <t>`_rev`:`2-784a3ad4435a9a7968d1cf5cec138c94`,</t>
  </si>
  <si>
    <t>`timeStampM`:`2017-10-19T17:50:32-05:00`,</t>
  </si>
  <si>
    <t>`timeStamp`:43027.7434345602,</t>
  </si>
  <si>
    <t>`uNum`:`5111110`,</t>
  </si>
  <si>
    <t>`notes`:`remove valve actuators from old valves and put on new valves. replace bad actuators. on both suction and discharge manifolds.`,</t>
  </si>
  <si>
    <t>{`_id`:`miguelmartinez_2017-11-09_07-09-02_-0600_Thu`,</t>
  </si>
  <si>
    <t>`_rev`:`2-764163e611316aabaa8cf6fe68f93a3d`,</t>
  </si>
  <si>
    <t>`timeStamp`:43048.2979443287,</t>
  </si>
  <si>
    <t>`timeStarts`:`2017-11-08T14:00:00-06:00`,</t>
  </si>
  <si>
    <t>`timeEnds`:`2017-11-08T17:00:00-06:00`,</t>
  </si>
  <si>
    <t>{`_id`:`arrow_2017-11-04_22-38-46_-0500_Sat`,</t>
  </si>
  <si>
    <t>`_rev`:`2-73bb3a204919c9f12b92a7de8cfaf7bb`,</t>
  </si>
  <si>
    <t>`timeStamp`:43043.9435893981,</t>
  </si>
  <si>
    <t>`te`:0.166666666666667,</t>
  </si>
  <si>
    <t>`timeStarts`:`2017-11-05T02:00:00-06:00`,</t>
  </si>
  <si>
    <t>`timeEnds`:`2017-11-05T04:00:00-06:00`,</t>
  </si>
  <si>
    <t>`notes`:`Realizar limpieza de taller`,</t>
  </si>
  <si>
    <t>{`_id`:`evela_2017-11-08_09-44-43_-0600_Wed`,</t>
  </si>
  <si>
    <t>`_rev`:`2-729e449df47c7f39e0429ffdcf355edf`,</t>
  </si>
  <si>
    <t>`timeStampM`:`2017-11-08T09:44:43-06:00`,</t>
  </si>
  <si>
    <t>`timeStamp`:43047.4060632639,</t>
  </si>
  <si>
    <t>`timeStarts`:`2017-11-01T18:00:00-05:00`,</t>
  </si>
  <si>
    <t>`timeEnds`:`2017-11-02T05:00:00-05:00`,</t>
  </si>
  <si>
    <t>`uNum`:`210129`,</t>
  </si>
  <si>
    <t>`notes`:`Trouble shoot abs and TC system hook up bendix program to find faults , change right steer wheel speed censor and psi censor, check all wireing for tears and all conectors for bad contact`,</t>
  </si>
  <si>
    <t>{`_id`:`marodriguez_2017-11-09_16-16-01_-0600_Thu`,</t>
  </si>
  <si>
    <t>`_rev`:`2-6e4b4bca14f88f22c7ad6952d2271d0d`,</t>
  </si>
  <si>
    <t>`timeStamp`:43048.6777955787,</t>
  </si>
  <si>
    <t>`timeStarts`:`2017-11-09T00:00:00-06:00`,</t>
  </si>
  <si>
    <t>`timeEnds`:`2017-11-09T03:00:00-06:00`,</t>
  </si>
  <si>
    <t>`uNum`:`5111603`,</t>
  </si>
  <si>
    <t>`notes`:`Remuve P E check over run`,</t>
  </si>
  <si>
    <t>{`_id`:`marodriguez_2017-10-30_16-43-14_-0600_Mon`,</t>
  </si>
  <si>
    <t>`_rev`:`2-6de6cdb3d9687c5ba5ebf0a7ac38ce00`,</t>
  </si>
  <si>
    <t>`timeStampM`:`2017-10-30T16:43:14-06:00`,</t>
  </si>
  <si>
    <t>`shiftSerial`:`43033_05`,</t>
  </si>
  <si>
    <t>`timeStamp`:43038.6966976736,</t>
  </si>
  <si>
    <t>`rprtDate`:43037,</t>
  </si>
  <si>
    <t>`timeStarts`:`2017-10-29T18:00:00-06:00`,</t>
  </si>
  <si>
    <t>`timeEnds`:`2017-10-29T23:00:00-06:00`,</t>
  </si>
  <si>
    <t>`uNum`:`506253`,</t>
  </si>
  <si>
    <t>`notes`:`Remuve and replace fluid end`,</t>
  </si>
  <si>
    <t>`shift_Serial`:`43033_05`},</t>
  </si>
  <si>
    <t>{`_id`:`miguelmartinez_2017-10-03_07-17-02_-0500_Tue`,</t>
  </si>
  <si>
    <t>`_rev`:`2-6ddd0bf0ce96fbb0df8d98e29938f531`,</t>
  </si>
  <si>
    <t>`timeStampM`:`2017-10-03T07:17:02-05:00`,</t>
  </si>
  <si>
    <t>`timeStamp`:43011.3035031713,</t>
  </si>
  <si>
    <t>`timeStarts`:`2017-10-02T11:00:00-05:00`,</t>
  </si>
  <si>
    <t>`timeEnds`:`2017-10-02T13:00:00-05:00`,</t>
  </si>
  <si>
    <t>`uNum`:`508651`,</t>
  </si>
  <si>
    <t>`notes`:`Remove and installed new clamps on turbo. Run and test at test pit.`,</t>
  </si>
  <si>
    <t>{`_id`:`treyes_2017-10-24_18-34-21_-0500_Tue`,</t>
  </si>
  <si>
    <t>`_rev`:`2-6ce6e9237e5d1d324b41dc1bdf10f45d`,</t>
  </si>
  <si>
    <t>`timeStampM`:`2017-10-24T18:34:21-05:00`,</t>
  </si>
  <si>
    <t>`shiftSerial`:`43026_06`,</t>
  </si>
  <si>
    <t>`timeStamp`:43032.7738613773,</t>
  </si>
  <si>
    <t>`rprtDate`:43031,</t>
  </si>
  <si>
    <t>`te`:0.4375,</t>
  </si>
  <si>
    <t>`repairHrs`:3.5,</t>
  </si>
  <si>
    <t>`timeStarts`:`2017-10-23T07:00:00-05:00`,</t>
  </si>
  <si>
    <t>`timeEnds`:`2017-10-23T10:30:00-05:00`,</t>
  </si>
  <si>
    <t>`notes`:`Check over install  driveline  fill flids`,</t>
  </si>
  <si>
    <t>`shift_Serial`:`43026_06`},</t>
  </si>
  <si>
    <t>{`_id`:`arrow_2017-11-08_05-38-36_-0600_Wed`,</t>
  </si>
  <si>
    <t>`_rev`:`2-63a2e817a2690cf6f88f265477466191`,</t>
  </si>
  <si>
    <t>`timeStamp`:43047.235141169,</t>
  </si>
  <si>
    <t>`timeStarts`:`2017-11-07T00:00:00-06:00`,</t>
  </si>
  <si>
    <t>`timeEnds`:`2017-11-07T05:00:00-06:00`,</t>
  </si>
  <si>
    <t>`notes`:`Reparar fluid end  Instalar sientos  cambiar  Cambiar seal pony rd Frac pump 5122280`,</t>
  </si>
  <si>
    <t>{`_id`:`eduardovela_2017-10-09_06-39-01_-0500_Mon`,</t>
  </si>
  <si>
    <t>`_rev`:`2-5f867b860131f468921f6c081d8d0073`,</t>
  </si>
  <si>
    <t>`timeStampM`:`2017-10-09T06:39:01-05:00`,</t>
  </si>
  <si>
    <t>`timeStamp`:43017.2771058333,</t>
  </si>
  <si>
    <t>`timeStarts`:`2017-10-08T23:00:00-05:00`,</t>
  </si>
  <si>
    <t>`timeEnds`:`2017-10-09T02:00:00-05:00`,</t>
  </si>
  <si>
    <t>`notes`:`Finish installing turbo and run up`,</t>
  </si>
  <si>
    <t>{`_id`:`blozano_2017-11-06_07-11-26_-0600_Mon`,</t>
  </si>
  <si>
    <t>`_rev`:`2-5c0e0fc11289483e8cb956a04619e687`,</t>
  </si>
  <si>
    <t>`timeStamp`:43045.2996085417,</t>
  </si>
  <si>
    <t>`timeStarts`:`2017-11-01T23:00:00-05:00`,</t>
  </si>
  <si>
    <t>`notes`:`Frac pumo checklist`,</t>
  </si>
  <si>
    <t>{`_id`:`arrow_2017-11-05_20-19-47_-0600_Sun`,</t>
  </si>
  <si>
    <t>`_rev`:`2-570c97e63037356ab3c16f0374902538`,</t>
  </si>
  <si>
    <t>`timeStamp`:43044.8470721528,</t>
  </si>
  <si>
    <t>`timeStarts`:`2017-11-06T01:00:00-06:00`,</t>
  </si>
  <si>
    <t>`timeEnds`:`2017-11-06T04:00:00-06:00`,</t>
  </si>
  <si>
    <t>`notes`:`Desarmar fluid end dañados en taller`,</t>
  </si>
  <si>
    <t>{`_id`:`blozano_2017-11-07_06-27-07_-0600_Tue`,</t>
  </si>
  <si>
    <t>`_rev`:`2-55538262a78f9b6aceb48ff3c1d94a85`,</t>
  </si>
  <si>
    <t>`timeStamp`:43046.2688378356,</t>
  </si>
  <si>
    <t>`timeStarts`:`2017-11-06T18:00:00-06:00`,</t>
  </si>
  <si>
    <t>`timeEnds`:`2017-11-06T22:00:00-06:00`,</t>
  </si>
  <si>
    <t>`notes`:`Pony rod seals`,</t>
  </si>
  <si>
    <t>{`_id`:`miguelmartinez_2017-10-20_19-04-08_-0500_Fri`,</t>
  </si>
  <si>
    <t>`_rev`:`2-50e8901e86fc767592fd893dedbebaa9`,</t>
  </si>
  <si>
    <t>`timeStampM`:`2017-10-20T19:04:08-05:00`,</t>
  </si>
  <si>
    <t>`timeStamp`:43028.7945406829,</t>
  </si>
  <si>
    <t>`timeStarts`:`2017-10-20T13:00:00-05:00`,</t>
  </si>
  <si>
    <t>{`_id`:`arrow_2017-11-01_19-03-51_-0500_Wed`,</t>
  </si>
  <si>
    <t>`_rev`:`2-50d180bfa48c182d2a1f943078056b3b`,</t>
  </si>
  <si>
    <t>`timeStamp`:43040.7943458796,</t>
  </si>
  <si>
    <t>`timeEnds`:`2017-11-01T22:00:00-05:00`,</t>
  </si>
  <si>
    <t>`uNum`:`119854`,</t>
  </si>
  <si>
    <t>`notes`:`Realizar check list  Oil leak coolant Inatalar brazo de wiper 119854 tractor`,</t>
  </si>
  <si>
    <t>{`_id`:`miguelmartinez_2017-11-02_07-07-37_-0500_Thu`,</t>
  </si>
  <si>
    <t>`_rev`:`2-4d86dc202dc9f73649976018bb51596b`,</t>
  </si>
  <si>
    <t>`timeStamp`:43041.296963125,</t>
  </si>
  <si>
    <t>`ts`:0.416666666666667,</t>
  </si>
  <si>
    <t>`timeStarts`:`2017-11-01T10:00:00-05:00`,</t>
  </si>
  <si>
    <t>`timeEnds`:`2017-11-01T12:00:00-05:00`,</t>
  </si>
  <si>
    <t>`notes`:`Performed checklist on tractor and trailer.`,</t>
  </si>
  <si>
    <t>{`_id`:`scabrera_2017-11-07_00-44-51_-0600_Tue`,</t>
  </si>
  <si>
    <t>`_rev`:`2-4d7eae11623d902f452a7a0969b670aa`,</t>
  </si>
  <si>
    <t>`timeStamp`:43046.0311475347,</t>
  </si>
  <si>
    <t>`ts`:0.0208333333333333,</t>
  </si>
  <si>
    <t>`timeStarts`:`2017-11-05T00:30:00-05:00`,</t>
  </si>
  <si>
    <t>{`_id`:`hmarce_2017-11-05_06-46-20_-0600_Sun`,</t>
  </si>
  <si>
    <t>`_rev`:`2-4a88858b0d27c47b529cd98c93c95e63`,</t>
  </si>
  <si>
    <t>`timeStamp`:43044.2821823032,</t>
  </si>
  <si>
    <t>`timeStarts`:`2017-11-04T12:00:00-05:00`,</t>
  </si>
  <si>
    <t>`timeEnds`:`2017-11-04T18:00:00-05:00`,</t>
  </si>
  <si>
    <t>`notes`:`Fluid end pony rod seal checklist`,</t>
  </si>
  <si>
    <t>{`_id`:`scabrera_2017-11-07_00-38-56_-0600_Tue`,</t>
  </si>
  <si>
    <t>`_rev`:`2-4944b2edc160b9bf81accbff5a8667c6`,</t>
  </si>
  <si>
    <t>`timeStamp`:43046.027045787,</t>
  </si>
  <si>
    <t>{`_id`:`miguelmartinez_2017-10-03_07-13-12_-0500_Tue`,</t>
  </si>
  <si>
    <t>`_rev`:`2-47e0c51d72483a377698ad3e69343d83`,</t>
  </si>
  <si>
    <t>`timeStampM`:`2017-10-03T07:13:12-05:00`,</t>
  </si>
  <si>
    <t>`timeStamp`:43011.3008336343,</t>
  </si>
  <si>
    <t>`timeStarts`:`2017-10-02T06:00:00-05:00`,</t>
  </si>
  <si>
    <t>`timeEnds`:`2017-10-02T09:00:00-05:00`,</t>
  </si>
  <si>
    <t>`uNum`:`3111326`,</t>
  </si>
  <si>
    <t>`notes`:`Installed scanveger pump. Refilled transmission on frac pump. Run and test. Run it for 30 minutes.`,</t>
  </si>
  <si>
    <t>{`_id`:`arrow_2017-11-08_05-42-24_-0600_Wed`,</t>
  </si>
  <si>
    <t>`_rev`:`2-478bae3afd08db2c49a2d87b05696ae6`,</t>
  </si>
  <si>
    <t>`timeStamp`:43047.2377836806,</t>
  </si>
  <si>
    <t>`timeStarts`:`2017-11-08T00:00:00-06:00`,</t>
  </si>
  <si>
    <t>`timeEnds`:`2017-11-08T02:00:00-06:00`,</t>
  </si>
  <si>
    <t>`notes`:`Realizar check list tractoR 3111345`,</t>
  </si>
  <si>
    <t>{`_id`:`arrow_2017-11-03_18-57-57_-0500_Fri`,</t>
  </si>
  <si>
    <t>`_rev`:`2-40355e0ff4a44be3819d4d2d2fc0d01c`,</t>
  </si>
  <si>
    <t>`timeStamp`:43042.7902501389,</t>
  </si>
  <si>
    <t>`timeStarts`:`2017-11-03T18:00:00-05:00`,</t>
  </si>
  <si>
    <t>`timeEnds`:`2017-11-03T21:00:00-05:00`,</t>
  </si>
  <si>
    <t>`uNum`:`305530`,</t>
  </si>
  <si>
    <t>`notes`:`Realizar check list  Realizar PM Revisar corto en las luces tractor 305530`,</t>
  </si>
  <si>
    <t>{`_id`:`evela_2017-11-08_09-54-30_-0600_Wed`,</t>
  </si>
  <si>
    <t>`_rev`:`2-3e881a72533fdff99ffc339888df6fc3`,</t>
  </si>
  <si>
    <t>`timeStamp`:43047.4128515046,</t>
  </si>
  <si>
    <t>`timeStarts`:`2017-11-06T00:00:00-06:00`,</t>
  </si>
  <si>
    <t>`notes`:`Clean shop`,</t>
  </si>
  <si>
    <t>{`_id`:`hmarce_2017-11-02_15-46-59_-0500_Thu`,</t>
  </si>
  <si>
    <t>`_rev`:`2-398e73b06a9771eee6759d7ad699306d`,</t>
  </si>
  <si>
    <t>`timeStamp`:43041.6576300231,</t>
  </si>
  <si>
    <t>`timeEnds`:`2017-11-01T09:00:00-05:00`,</t>
  </si>
  <si>
    <t>`notes`:`Install manifold iron brackets finish installing fluid end`,</t>
  </si>
  <si>
    <t>{`_id`:`arrow_2017-10-17_08-21-24_-0500_Tue`,</t>
  </si>
  <si>
    <t>`_rev`:`2-36fd91c2ba3b47f035b17705e6514d73`,</t>
  </si>
  <si>
    <t>`timeStampM`:`2017-10-17T08:21:24-05:00`,</t>
  </si>
  <si>
    <t>`shiftSerial`:`43019_06`,</t>
  </si>
  <si>
    <t>`timeStamp`:43025.3481969444,</t>
  </si>
  <si>
    <t>`rprtDate`:43024,</t>
  </si>
  <si>
    <t>`timeStarts`:`2017-10-16T18:00:00-05:00`,</t>
  </si>
  <si>
    <t>`timeEnds`:`2017-10-17T02:00:00-05:00`,</t>
  </si>
  <si>
    <t>`shift_Serial`:`43019_06`},</t>
  </si>
  <si>
    <t>{`_id`:`miguelmartinez_2017-10-04_07-03-16_-0500_Wed`,</t>
  </si>
  <si>
    <t>`_rev`:`2-362973283fb9c5e746ed8b4edb3f0856`,</t>
  </si>
  <si>
    <t>`timeStampM`:`2017-10-04T07:03:16-05:00`,</t>
  </si>
  <si>
    <t>`timeStamp`:43012.2939353704,</t>
  </si>
  <si>
    <t>`timeStarts`:`2017-10-03T09:00:00-05:00`,</t>
  </si>
  <si>
    <t>`timeEnds`:`2017-10-03T15:00:00-05:00`,</t>
  </si>
  <si>
    <t>`notes`:`Washed unit on wasbay. Performed checklist on tractor and trailer. Performed repairs on both tractor and trailer`,</t>
  </si>
  <si>
    <t>{`_id`:`omega_2017-10-06_18-46-41_-0500_Fri`,</t>
  </si>
  <si>
    <t>`_rev`:`2-333ef526886dfd6e95dbf3be299ba6e9`,</t>
  </si>
  <si>
    <t>`timeStampM`:`2017-10-06T18:46:41-05:00`,</t>
  </si>
  <si>
    <t>`timeStamp`:43014.7824284606,</t>
  </si>
  <si>
    <t>`timeStarts`:`2017-10-06T06:00:00-05:00`,</t>
  </si>
  <si>
    <t>`timeEnds`:`2017-10-06T17:00:00-05:00`,</t>
  </si>
  <si>
    <t>`uNum`:`506225`,</t>
  </si>
  <si>
    <t>`notes`:`Cut off what was left of the bearing on auger one. Replace auger bearings on auger 1 and 3.  Drain coolant from rear engine and replace coolant boots.`,</t>
  </si>
  <si>
    <t>{`_id`:`scabrera_2017-10-03_18-11-04_-0500_Tue`,</t>
  </si>
  <si>
    <t>`_rev`:`2-3333be4dbfc445092dd0120822427774`,</t>
  </si>
  <si>
    <t>`timeStampM`:`2017-10-03T18:11:04-05:00`,</t>
  </si>
  <si>
    <t>`timeStamp`:43011.7576952894,</t>
  </si>
  <si>
    <t>`timeEnds`:`2017-10-03T00:00:00-05:00`,</t>
  </si>
  <si>
    <t>`notes`:`Switch fan motor hoses and take off fan motor`,</t>
  </si>
  <si>
    <t>{`_id`:`hmarce_2017-10-17_18-31-20_-0500_Tue`,</t>
  </si>
  <si>
    <t>`_rev`:`2-2858348d1e980f46244645e302da234c`,</t>
  </si>
  <si>
    <t>`timeStampM`:`2017-10-17T18:31:20-05:00`,</t>
  </si>
  <si>
    <t>`timeStamp`:43025.7717665278,</t>
  </si>
  <si>
    <t>`timeStarts`:`2017-10-17T13:00:00-05:00`,</t>
  </si>
  <si>
    <t>`timeEnds`:`2017-10-17T17:00:00-05:00`,</t>
  </si>
  <si>
    <t>`uNum`:`507342`,</t>
  </si>
  <si>
    <t>`notes`:`Replaced packings and leaks`,</t>
  </si>
  <si>
    <t>{`_id`:`miguelmartinez_2017-10-04_07-01-17_-0500_Wed`,</t>
  </si>
  <si>
    <t>`_rev`:`2-2269a58c4c7fba5f2f73616b3d582dbf`,</t>
  </si>
  <si>
    <t>`timeStampM`:`2017-10-04T07:01:17-05:00`,</t>
  </si>
  <si>
    <t>`timeStamp`:43012.2925640741,</t>
  </si>
  <si>
    <t>`timeEnds`:`2017-10-03T09:00:00-05:00`,</t>
  </si>
  <si>
    <t>`uNum`:`620172`,</t>
  </si>
  <si>
    <t>`notes`:`Check over. Diagnosing right radiator overheading. Found hydraulic hoses backwards. Switched out hose. Run and test.`,</t>
  </si>
  <si>
    <t>{`_id`:`miguelmartinez_2017-11-06_08-00-01_-0600_Mon`,</t>
  </si>
  <si>
    <t>`_rev`:`2-21b4aaf5c110bc03a6fa750cf5aef1a9`,</t>
  </si>
  <si>
    <t>`timeStamp`:43045.3333503935,</t>
  </si>
  <si>
    <t>`timeStarts`:`2017-11-05T13:00:00-06:00`,</t>
  </si>
  <si>
    <t>`timeEnds`:`2017-11-05T17:00:00-06:00`,</t>
  </si>
  <si>
    <t>{`_id`:`marodriguez_2017-11-09_16-17-46_-0600_Thu`,</t>
  </si>
  <si>
    <t>`_rev`:`2-1fe21c7248b972e32c72d88e3462e021`,</t>
  </si>
  <si>
    <t>`timeStamp`:43048.6790135185,</t>
  </si>
  <si>
    <t>`ts`:0.125,</t>
  </si>
  <si>
    <t>`timeStarts`:`2017-11-09T03:00:00-06:00`,</t>
  </si>
  <si>
    <t>`timeEnds`:`2017-11-09T05:00:00-06:00`,</t>
  </si>
  <si>
    <t>`notes`:`maintenance`,</t>
  </si>
  <si>
    <t>{`_id`:`miguelmartinez_2017-11-06_07-56-05_-0600_Mon`,</t>
  </si>
  <si>
    <t>`_rev`:`2-165b172b31f455134cbaa020907fb7f9`,</t>
  </si>
  <si>
    <t>`timeStamp`:43045.3306178125,</t>
  </si>
  <si>
    <t>`timeStarts`:`2017-11-04T11:00:00-05:00`,</t>
  </si>
  <si>
    <t>`timeEnds`:`2017-11-04T15:00:00-05:00`,</t>
  </si>
  <si>
    <t>`notes`:`Checklist. Replace Fluid end`,</t>
  </si>
  <si>
    <t>{`_id`:`arrow_2017-11-02_19-19-24_-0500_Thu`,</t>
  </si>
  <si>
    <t>`_rev`:`2-12fc0c7ff5fb2be3872889258f2a9754`,</t>
  </si>
  <si>
    <t>`timeStamp`:43041.8051438079,</t>
  </si>
  <si>
    <t>`timeStarts`:`2017-11-02T21:00:00-05:00`,</t>
  </si>
  <si>
    <t>`timeEnds`:`2017-11-03T01:00:00-05:00`,</t>
  </si>
  <si>
    <t>`uNum`:`506071`,</t>
  </si>
  <si>
    <t>`notes`:`Desmontar y montar cabeza de motor 506071 frac pump`,</t>
  </si>
  <si>
    <t>{`_id`:`blozano_2017-10-17_20-43-46_-0500_Tue`,</t>
  </si>
  <si>
    <t>`_rev`:`2-11da52a67de9f3215fe7b54cc356c5dc`,</t>
  </si>
  <si>
    <t>`timeStampM`:`2017-10-17T20:43:46-05:00`,</t>
  </si>
  <si>
    <t>`timeStamp`:43025.8637308102,</t>
  </si>
  <si>
    <t>`timeStarts`:`2017-10-17T22:00:00-05:00`,</t>
  </si>
  <si>
    <t>`timeEnds`:`2017-10-18T05:00:00-05:00`,</t>
  </si>
  <si>
    <t>`notes`:`Packing`,</t>
  </si>
  <si>
    <t>{`_id`:`arrow_2017-10-11_07-18-51_-0500_Wed`,</t>
  </si>
  <si>
    <t>`_rev`:`2-100346352b794987b613a72f23469371`,</t>
  </si>
  <si>
    <t>`timeStampM`:`2017-10-11T07:18:51-05:00`,</t>
  </si>
  <si>
    <t>`timeStamp`:43019.3047630787,</t>
  </si>
  <si>
    <t>`timeStarts`:`2017-10-06T22:00:00-05:00`,</t>
  </si>
  <si>
    <t>`timeEnds`:`2017-10-07T00:00:00-05:00`,</t>
  </si>
  <si>
    <t>`uNum`:`302054`,</t>
  </si>
  <si>
    <t>`notes`:`Reemplazar mecanismo de apertura de puerta`,</t>
  </si>
  <si>
    <t>{`_id`:`eduardovela_2017-11-08_05-08-57_-0600_Wed`,</t>
  </si>
  <si>
    <t>`_rev`:`2-0dcf4bee61f06d0027bdf01cdc6d5146`,</t>
  </si>
  <si>
    <t>`timeStamp`:43047.2145570255,</t>
  </si>
  <si>
    <t>`notes`:`Cleand up shop, power washd floors`,</t>
  </si>
  <si>
    <t>{`_id`:`arrow_2017-11-03_18-59-17_-0500_Fri`,</t>
  </si>
  <si>
    <t>`_rev`:`2-0d1fff1ec424e03b5a4318439c78388d`,</t>
  </si>
  <si>
    <t>`timeStamp`:43042.7911736921,</t>
  </si>
  <si>
    <t>`timeStarts`:`2017-11-03T21:00:00-05:00`,</t>
  </si>
  <si>
    <t>`timeEnds`:`2017-11-04T02:00:00-05:00`,</t>
  </si>
  <si>
    <t>`uNum`:`508759`,</t>
  </si>
  <si>
    <t>`notes`:`Realizar check list  Realizar PM Cambiar caja inyectora de grasa del fluid end  508759 frac pump`,</t>
  </si>
  <si>
    <t>{`_id`:`arrow_2017-11-04_22-36-23_-0500_Sat`,</t>
  </si>
  <si>
    <t>`_rev`:`2-09645221cd9182518197dd42d2cc03b6`,</t>
  </si>
  <si>
    <t>`timeStamp`:43043.9419350347,</t>
  </si>
  <si>
    <t>`timeStarts`:`2017-11-04T18:00:00-05:00`,</t>
  </si>
  <si>
    <t>`timeEnds`:`2017-11-05T02:00:00-06:00`,</t>
  </si>
  <si>
    <t>`notes`:`Reemplazar termostatos  Cambiar coolent  Revisar calentamiento del motor  Cambiar lineas de la grasera del fluid end 5122279 frac pump`,</t>
  </si>
  <si>
    <t>{`_id`:`miguelmartinez_2017-10-04_07-04-21_-0500_Wed`,</t>
  </si>
  <si>
    <t>`_rev`:`2-0856caaadf4f3ce0243e04767d27daab`,</t>
  </si>
  <si>
    <t>`timeStampM`:`2017-10-04T07:04:21-05:00`,</t>
  </si>
  <si>
    <t>`timeStamp`:43012.2946975926,</t>
  </si>
  <si>
    <t>`timeStarts`:`2017-10-03T15:00:00-05:00`,</t>
  </si>
  <si>
    <t>`timeEnds`:`2017-10-03T17:00:00-05:00`,</t>
  </si>
  <si>
    <t>`uNum`:`506187`,</t>
  </si>
  <si>
    <t>`notes`:`Assistan remove frac pump transmission.`,</t>
  </si>
  <si>
    <t>{`_id`:`arrow_2017-11-08_05-36-33_-0600_Wed`,</t>
  </si>
  <si>
    <t>`_rev`:`2-0395887245a1377a7f228c3403aaa39f`,</t>
  </si>
  <si>
    <t>`timeStamp`:43047.2337243634,</t>
  </si>
  <si>
    <t>`timeEnds`:`2017-11-07T00:00:00-06:00`,</t>
  </si>
  <si>
    <t>`uNum`:`507339`,</t>
  </si>
  <si>
    <t>`notes`:`Desmontar y montar fluid end Cambiar valvulas Cambiar asientos Cambia completos packing Cambiar pony rd seal fluid end 507339 frac pump`,</t>
  </si>
  <si>
    <t>{`_id`:`arrow_2017-11-08_05-44-28_-0600_Wed`,</t>
  </si>
  <si>
    <t>`_rev`:`2-028cfcddec648c8acbf5a37fdd76ac74`,</t>
  </si>
  <si>
    <t>`timeStamp`:43047.2392212384,</t>
  </si>
  <si>
    <t>`timeStarts`:`2017-11-08T02:00:00-06:00`,</t>
  </si>
  <si>
    <t>`uNum`:`506256`,</t>
  </si>
  <si>
    <t>`notes`:`Realizar check list  Reparar 24 roscas de base de filtros de aire  Instalar luces fundidas 506256 frac pump`,</t>
  </si>
  <si>
    <t>{`_id`:`lcareaga_2017-10-30_17-47-59_-0500_Mon`,</t>
  </si>
  <si>
    <t>`_rev`:`1-ffc26a418cc469ccd94b60cb3b7dc096`,</t>
  </si>
  <si>
    <t>`timeStampM`:`2017-10-30T17:47:59-05:00`,</t>
  </si>
  <si>
    <t>`timeStamp`:43038.7416637616,</t>
  </si>
  <si>
    <t>`timeStarts`:`2017-10-29T13:00:00-05:00`,</t>
  </si>
  <si>
    <t>`timeEnds`:`2017-10-29T17:00:00-05:00`,</t>
  </si>
  <si>
    <t>`uNum`:`506182`,</t>
  </si>
  <si>
    <t>`notes`:`Removed fluid end due to broken Rods. Removed and replaced Rods`,</t>
  </si>
  <si>
    <t>{`_id`:`lcareaga_2017-10-07_21-11-02_-0500_Sat`,</t>
  </si>
  <si>
    <t>`_rev`:`1-ff58e89c0f5ad393709024d3e7b4e301`,</t>
  </si>
  <si>
    <t>`timeStampM`:`2017-10-07T21:11:02-05:00`,</t>
  </si>
  <si>
    <t>`timeStamp`:43015.882666169,</t>
  </si>
  <si>
    <t>`timeStarts`:`2017-10-07T06:00:00-05:00`,</t>
  </si>
  <si>
    <t>`timeEnds`:`2017-10-07T11:00:00-05:00`,</t>
  </si>
  <si>
    <t>`notes`:`Installed Discharge pump actuator. Installed u pipe on Discharge side`,</t>
  </si>
  <si>
    <t>{`_id`:`miguelmartinez_2017-10-18_19-03-04_-0500_Wed`,</t>
  </si>
  <si>
    <t>`_rev`:`1-ff27ac409a3e5008d8da2bc604f7e6ef`,</t>
  </si>
  <si>
    <t>`timeStampM`:`2017-10-18T19:03:04-05:00`,</t>
  </si>
  <si>
    <t>`timeStamp`:43026.7938033218,</t>
  </si>
  <si>
    <t>`timeStarts`:`2017-10-18T15:00:00-05:00`,</t>
  </si>
  <si>
    <t>`timeEnds`:`2017-10-18T17:00:00-05:00`,</t>
  </si>
  <si>
    <t>{`_id`:`storrestrejo_2017-11-01_18-55-40_-0500_Wed`,</t>
  </si>
  <si>
    <t>`_rev`:`1-ff19d5f97a0a4563651b713e32925028`,</t>
  </si>
  <si>
    <t>`timeStampM`:`2017-11-01T18:55:40-05:00`,</t>
  </si>
  <si>
    <t>`timeStamp`:43040.7886596181,</t>
  </si>
  <si>
    <t>`uNum`:`11985`,</t>
  </si>
  <si>
    <t>`notes`:`Check list.     Coolant l`,</t>
  </si>
  <si>
    <t>{`_id`:`treyes_2017-11-10_07-47-09_-0600_Fri`,</t>
  </si>
  <si>
    <t>`_rev`:`1-ff122db874a24073058b9f50a67d752a`,</t>
  </si>
  <si>
    <t>`timeStampM`:`2017-11-10T07:47:09-06:00`,</t>
  </si>
  <si>
    <t>`timeStamp`:43049.3244210764,</t>
  </si>
  <si>
    <t>`te`:0.6875,</t>
  </si>
  <si>
    <t>`timeStarts`:`2017-11-09T13:00:00-06:00`,</t>
  </si>
  <si>
    <t>`timeEnds`:`2017-11-09T16:30:00-06:00`,</t>
  </si>
  <si>
    <t>`notes`:`Replace oil ring on iron by fluid end and 3 d rings`,</t>
  </si>
  <si>
    <t>{`_id`:`marodriguez_2017-11-01_06-20-31_-0600_Wed`,</t>
  </si>
  <si>
    <t>`_rev`:`1-fe75ee8ccc245053507dd0113b62e846`,</t>
  </si>
  <si>
    <t>`timeStampM`:`2017-11-01T06:20:31-06:00`,</t>
  </si>
  <si>
    <t>`shiftSerial`:`43033_07`,</t>
  </si>
  <si>
    <t>`timeStamp`:43040.2642491319,</t>
  </si>
  <si>
    <t>`rprtDate`:43039,</t>
  </si>
  <si>
    <t>`timeStarts`:`2017-10-31T21:00:00-06:00`,</t>
  </si>
  <si>
    <t>`timeEnds`:`2017-11-01T01:00:00-06:00`,</t>
  </si>
  <si>
    <t>`uNum`:`11075`,</t>
  </si>
  <si>
    <t>`notes`:`Check list on tractor top off fluids change wiper blad's`,</t>
  </si>
  <si>
    <t>`shift_Serial`:`43033_07`},</t>
  </si>
  <si>
    <t>{`_id`:`evela_2017-11-08_09-41-35_-0600_Wed`,</t>
  </si>
  <si>
    <t>`_rev`:`1-fe7354b2770828805d1536e70baffbe1`,</t>
  </si>
  <si>
    <t>`timeStampM`:`2017-11-08T09:41:35-06:00`,</t>
  </si>
  <si>
    <t>`timeStamp`:43047.4038776968,</t>
  </si>
  <si>
    <t>`uNum`:`210141`,</t>
  </si>
  <si>
    <t>`notes`:`Diagnose check engine light and full service 1`,</t>
  </si>
  <si>
    <t>{`_id`:`blozano_2017-11-07_06-27-40_-0600_Tue`,</t>
  </si>
  <si>
    <t>`_rev`:`1-fe3a3d9f069637893631e92ac1fd59d9`,</t>
  </si>
  <si>
    <t>`timeStampM`:`2017-11-07T06:27:40-06:00`,</t>
  </si>
  <si>
    <t>`timeStamp`:43046.2692228241,</t>
  </si>
  <si>
    <t>`timeStarts`:`2017-11-06T22:00:00-06:00`,</t>
  </si>
  <si>
    <t>`uNum`:`511347`,</t>
  </si>
  <si>
    <t>`notes`:`Repairs on leaks wash unit run and test &amp; frac pump checklist`,</t>
  </si>
  <si>
    <t>{`_id`:`eduardovela_2017-10-11_08-09-20_-0500_Wed`,</t>
  </si>
  <si>
    <t>`_rev`:`1-fdeb9d51208212359010abfab6e18d5c`,</t>
  </si>
  <si>
    <t>`timeStampM`:`2017-10-11T08:09:20-05:00`,</t>
  </si>
  <si>
    <t>`shiftSerial`:`43012_06`,</t>
  </si>
  <si>
    <t>`timeStamp`:43019.3398234491,</t>
  </si>
  <si>
    <t>`rprtDate`:43017,</t>
  </si>
  <si>
    <t>`timeStarts`:`2017-10-09T22:00:00-05:00`,</t>
  </si>
  <si>
    <t>`timeEnds`:`2017-10-09T23:00:00-05:00`,</t>
  </si>
  <si>
    <t>`uNum`:`10096`,</t>
  </si>
  <si>
    <t>`notes`:`Remove and replace batterys and clean terminals and battery`,</t>
  </si>
  <si>
    <t>`shift_Serial`:`43012_06`},</t>
  </si>
  <si>
    <t>{`_id`:`hmarce_2017-10-17_16-08-53_-0500_Tue`,</t>
  </si>
  <si>
    <t>`_rev`:`1-fdd0a21d53f0790eb2adfd745a8a2c72`,</t>
  </si>
  <si>
    <t>`timeStampM`:`2017-10-17T16:08:53-05:00`,</t>
  </si>
  <si>
    <t>`timeStamp`:43025.6728425231,</t>
  </si>
  <si>
    <t>`timeStarts`:`2017-10-15T06:00:00-05:00`,</t>
  </si>
  <si>
    <t>`timeEnds`:`2017-10-15T12:00:00-05:00`,</t>
  </si>
  <si>
    <t>`uNum`:`507596`,</t>
  </si>
  <si>
    <t>`notes`:`Install power end cover fix work lights install oil lines checklist  run and test`,</t>
  </si>
  <si>
    <t>{`_id`:`storrestrejo_2017-11-03_18-58-10_-0500_Fri`,</t>
  </si>
  <si>
    <t>`_rev`:`1-fdd05f45007af99bd659bf606084d549`,</t>
  </si>
  <si>
    <t>`timeStampM`:`2017-11-03T18:58:10-05:00`,</t>
  </si>
  <si>
    <t>`timeStamp`:43042.7904046412,</t>
  </si>
  <si>
    <t>`notes`:`Quitar cabeza`,</t>
  </si>
  <si>
    <t>{`_id`:`miguelmartinez_2017-10-11_19-01-36_-0500_Wed`,</t>
  </si>
  <si>
    <t>`_rev`:`1-fdca2f3273c39b83d109a87b4b40dbdd`,</t>
  </si>
  <si>
    <t>`timeStampM`:`2017-10-11T19:01:36-05:00`,</t>
  </si>
  <si>
    <t>`shiftSerial`:`43019_01`,</t>
  </si>
  <si>
    <t>`timeStamp`:43019.7927844097,</t>
  </si>
  <si>
    <t>`rprtDate`:43019,</t>
  </si>
  <si>
    <t>`timeStarts`:`2017-10-11T06:00:00-05:00`,</t>
  </si>
  <si>
    <t>`timeEnds`:`2017-10-11T10:00:00-05:00`,</t>
  </si>
  <si>
    <t>`uNum`:`506184`,</t>
  </si>
  <si>
    <t>`notes`:`Remove and replace pony rot seals. Performed quick check over.`,</t>
  </si>
  <si>
    <t>`shift_Serial`:`43019_01`},</t>
  </si>
  <si>
    <t>{`_id`:`arrow_2017-10-31_19-18-28_-0500_Tue`,</t>
  </si>
  <si>
    <t>`_rev`:`1-fd9a110368b801dd686eefd85c24b25a`,</t>
  </si>
  <si>
    <t>`timeStampM`:`2017-10-31T19:18:28-05:00`,</t>
  </si>
  <si>
    <t>`timeStamp`:43039.8044921065,</t>
  </si>
  <si>
    <t>`timeStarts`:`2017-10-29T18:00:00-05:00`,</t>
  </si>
  <si>
    <t>`timeEnds`:`2017-10-29T21:00:00-05:00`,</t>
  </si>
  <si>
    <t>`uNum`:`305514`,</t>
  </si>
  <si>
    <t>`notes`:`Realizar check list`,</t>
  </si>
  <si>
    <t>{`_id`:`blozano_2017-10-23_06-20-55_-0500_Mon`,</t>
  </si>
  <si>
    <t>`_rev`:`1-fc7b23c48ec42187ffd3a8c3e4c5db31`,</t>
  </si>
  <si>
    <t>`timeStampM`:`2017-10-23T06:20:55-05:00`,</t>
  </si>
  <si>
    <t>`timeStamp`:43031.2645266782,</t>
  </si>
  <si>
    <t>`timeEnds`:`2017-10-19T00:00:00-05:00`,</t>
  </si>
  <si>
    <t>`notes`:`Checklist remove and replace lube pump`,</t>
  </si>
  <si>
    <t>{`_id`:`hmarce_2017-11-07_19-05-25_-0600_Tue`,</t>
  </si>
  <si>
    <t>`_rev`:`1-fc4cdef15364d7da8747710594ca8cf1`,</t>
  </si>
  <si>
    <t>`timeStampM`:`2017-11-07T19:05:25-06:00`,</t>
  </si>
  <si>
    <t>`timeStamp`:43046.7954291319,</t>
  </si>
  <si>
    <t>`timeStarts`:`2017-11-05T11:00:00-06:00`,</t>
  </si>
  <si>
    <t>`timeEnds`:`2017-11-05T14:00:00-06:00`,</t>
  </si>
  <si>
    <t>`uNum`:`305520`,</t>
  </si>
  <si>
    <t>`notes`:`Checklist And top off fluids`,</t>
  </si>
  <si>
    <t>{`_id`:`miguelmartinez_2017-10-11_19-03-43_-0500_Wed`,</t>
  </si>
  <si>
    <t>`_rev`:`1-fb4c81ad5180b05619ed3b78d77a439d`,</t>
  </si>
  <si>
    <t>`timeStampM`:`2017-10-11T19:03:43-05:00`,</t>
  </si>
  <si>
    <t>`timeStamp`:43019.7942507755,</t>
  </si>
  <si>
    <t>`timeStarts`:`2017-10-11T13:00:00-05:00`,</t>
  </si>
  <si>
    <t>`timeEnds`:`2017-10-11T17:00:00-05:00`,</t>
  </si>
  <si>
    <t>`notes`:`Installed fluid end. Repair power end leaks. Run and test`,</t>
  </si>
  <si>
    <t>{`_id`:`arrow_2017-10-17_08-22-13_-0500_Tue`,</t>
  </si>
  <si>
    <t>`_rev`:`1-faef0fccda8b8b577632ecf08d7c5672`,</t>
  </si>
  <si>
    <t>`timeStampM`:`2017-10-17T08:22:13-05:00`,</t>
  </si>
  <si>
    <t>`timeStamp`:43025.3487709838,</t>
  </si>
  <si>
    <t>`timeStarts`:`2017-10-17T01:00:00-05:00`,</t>
  </si>
  <si>
    <t>`timeEnds`:`2017-10-17T04:00:00-05:00`,</t>
  </si>
  <si>
    <t>`uNum`:`507600`,</t>
  </si>
  <si>
    <t>`notes`:`Instalar escape del fluid end`,</t>
  </si>
  <si>
    <t>{`_id`:`arrow_2017-10-31_19-09-54_-0500_Tue`,</t>
  </si>
  <si>
    <t>`_rev`:`1-faeb69b3a801ae00c0d2cc8c10785162`,</t>
  </si>
  <si>
    <t>`timeStampM`:`2017-10-31T19:09:54-05:00`,</t>
  </si>
  <si>
    <t>`timeStamp`:43039.7985466667,</t>
  </si>
  <si>
    <t>`timeStarts`:`2017-10-31T03:00:00-05:00`,</t>
  </si>
  <si>
    <t>`uNum`:`5111430`,</t>
  </si>
  <si>
    <t>`notes`:`Realizar check list  Reparar lineas de grasa  Reparar leak del power end`,</t>
  </si>
  <si>
    <t>{`_id`:`blozano_2017-10-24_23-45-07_-0500_Tue`,</t>
  </si>
  <si>
    <t>`_rev`:`1-fae485307a58e060a3626ed7e08c8262`,</t>
  </si>
  <si>
    <t>`timeStampM`:`2017-10-24T23:45:07-05:00`,</t>
  </si>
  <si>
    <t>`shiftSerial`:`43026_07`,</t>
  </si>
  <si>
    <t>`timeStamp`:43032.9896721528,</t>
  </si>
  <si>
    <t>`rprtDate`:43032,</t>
  </si>
  <si>
    <t>`timeStarts`:`2017-10-24T21:00:00-05:00`,</t>
  </si>
  <si>
    <t>`timeEnds`:`2017-10-25T05:00:00-05:00`,</t>
  </si>
  <si>
    <t>`uNum`:`10067`,</t>
  </si>
  <si>
    <t>`notes`:`Cleaned 3 unit radiators in feild. Crew 3. Shell 2`,</t>
  </si>
  <si>
    <t>`shift_Serial`:`43026_07`},</t>
  </si>
  <si>
    <t>{`_id`:`blozano_2017-10-04_06-37-12_-0500_Wed`,</t>
  </si>
  <si>
    <t>`_rev`:`1-fa32c350962f5d3f07cebb98982afebc`,</t>
  </si>
  <si>
    <t>`timeStampM`:`2017-10-04T06:37:12-05:00`,</t>
  </si>
  <si>
    <t>`timeStamp`:43012.2758341782,</t>
  </si>
  <si>
    <t>`timeStarts`:`2017-10-03T21:00:00-05:00`,</t>
  </si>
  <si>
    <t>`timeEnds`:`2017-10-04T05:00:00-05:00`,</t>
  </si>
  <si>
    <t>`notes`:`Remove transmission and all auxillaries prep for ring gear installation`,</t>
  </si>
  <si>
    <t>{`_id`:`marodriguez_2017-10-26_17-48-54_-0500_Thu`,</t>
  </si>
  <si>
    <t>`_rev`:`1-fa14a7b7b233330e8b30df7302e48385`,</t>
  </si>
  <si>
    <t>`timeStampM`:`2017-10-26T17:48:54-05:00`,</t>
  </si>
  <si>
    <t>`timeStamp`:43034.7422949653,</t>
  </si>
  <si>
    <t>`timeStarts`:`2017-10-26T01:00:00-05:00`,</t>
  </si>
  <si>
    <t>`timeEnds`:`2017-10-26T05:00:00-05:00`,</t>
  </si>
  <si>
    <t>`notes`:`revision de fuga de aceite el cooler elimina fuga de aceite reemplazando mangueras de 2 en transmision de la unidad check list / run test rellena todos los fluidos elimina fuga de aceite el lubricacion de plungers and pakings`,</t>
  </si>
  <si>
    <t>{`_id`:`arrow_2017-10-11_07-49-14_-0500_Wed`,</t>
  </si>
  <si>
    <t>`_rev`:`1-fa00af13fa0140ce669a62977c9af004`,</t>
  </si>
  <si>
    <t>`timeStampM`:`2017-10-11T07:49:14-05:00`,</t>
  </si>
  <si>
    <t>`shiftSerial`:`43012_07`,</t>
  </si>
  <si>
    <t>`timeStamp`:43019.3258636227,</t>
  </si>
  <si>
    <t>`rprtDate`:43018,</t>
  </si>
  <si>
    <t>`timeStarts`:`2017-10-10T23:00:00-05:00`,</t>
  </si>
  <si>
    <t>`timeEnds`:`2017-10-11T01:00:00-05:00`,</t>
  </si>
  <si>
    <t>`uNum`:`508601`,</t>
  </si>
  <si>
    <t>`notes`:`Armar filtros de aire Armar sistema de admision`,</t>
  </si>
  <si>
    <t>`shift_Serial`:`43012_07`},</t>
  </si>
  <si>
    <t>{`_id`:`evela_2017-10-11_07-46-58_-0500_Wed`,</t>
  </si>
  <si>
    <t>`_rev`:`1-f95a534985e0684cfd14044417602e19`,</t>
  </si>
  <si>
    <t>`timeStampM`:`2017-10-11T07:46:58-05:00`,</t>
  </si>
  <si>
    <t>`timeStamp`:43019.3242913657,</t>
  </si>
  <si>
    <t>`timeEnds`:`2017-10-04T23:30:00-05:00`,</t>
  </si>
  <si>
    <t>`uNum`:`3111592`,</t>
  </si>
  <si>
    <t>`notes`:`Check sheet and repairs`,</t>
  </si>
  <si>
    <t>{`_id`:`evela_2017-10-11_07-56-33_-0500_Wed`,</t>
  </si>
  <si>
    <t>`_rev`:`1-f88916637ad6a3de49001c60a41ed34c`,</t>
  </si>
  <si>
    <t>`timeStampM`:`2017-10-11T07:56:33-05:00`,</t>
  </si>
  <si>
    <t>`timeStamp`:43019.3309435764,</t>
  </si>
  <si>
    <t>`timeStarts`:`2017-10-07T02:00:00-05:00`,</t>
  </si>
  <si>
    <t>`timeEnds`:`2017-10-07T05:00:00-05:00`,</t>
  </si>
  <si>
    <t>`uNum`:`305457`,</t>
  </si>
  <si>
    <t>`notes`:`Full service 1 and 2`,</t>
  </si>
  <si>
    <t>{`_id`:`omega_2017-10-22_06-44-48_-0500_Sun`,</t>
  </si>
  <si>
    <t>`_rev`:`1-f7eb5517941108c1ef8edeff4f64329a`,</t>
  </si>
  <si>
    <t>`timeStampM`:`2017-10-22T06:44:48-05:00`,</t>
  </si>
  <si>
    <t>`timeStamp`:43030.2811167824,</t>
  </si>
  <si>
    <t>`ts`:0.833333333333333,</t>
  </si>
  <si>
    <t>`timeStarts`:`2017-10-21T20:00:00-05:00`,</t>
  </si>
  <si>
    <t>`timeEnds`:`2017-10-22T05:00:00-05:00`,</t>
  </si>
  <si>
    <t>`uNum`:`507590`,</t>
  </si>
  <si>
    <t>`notes`:`blender checklist. remove valves and flanges from discharge manifold and check for backwash. Put valves and flanges back on manifold after welder repaired. Remove flange on discharge pump and check for backwash. Put flange back on discharge pump after Welders repaired with new gasket and torque to spec. Check tub inlet valve operation.`,</t>
  </si>
  <si>
    <t>{`_id`:`evela_2017-10-18_07-19-53_-0500_Wed`,</t>
  </si>
  <si>
    <t>`_rev`:`1-f6b3e9870c462606ced3d63034c4b6f6`,</t>
  </si>
  <si>
    <t>`timeStampM`:`2017-10-18T07:19:53-05:00`,</t>
  </si>
  <si>
    <t>`timeStamp`:43026.3054749074,</t>
  </si>
  <si>
    <t>`timeStarts`:`2017-10-15T18:00:00-05:00`,</t>
  </si>
  <si>
    <t>`timeEnds`:`2017-10-16T05:00:00-05:00`,</t>
  </si>
  <si>
    <t>`notes`:`Finish installing hyd hoses on blender bucket test pump and function test trouble shoot hyd system and test tank`,</t>
  </si>
  <si>
    <t>{`_id`:`miguelmartinez_2017-10-17_19-00-13_-0500_Tue`,</t>
  </si>
  <si>
    <t>`_rev`:`1-f651bfba960982965d5b701d86f676fd`,</t>
  </si>
  <si>
    <t>`timeStampM`:`2017-10-17T19:00:13-05:00`,</t>
  </si>
  <si>
    <t>`timeStamp`:43025.7918209259,</t>
  </si>
  <si>
    <t>`timeEnds`:`2017-10-17T11:00:00-05:00`,</t>
  </si>
  <si>
    <t>`notes`:`Performed checklist on tractor and trailer. Installed fluid end manifold.`,</t>
  </si>
  <si>
    <t>{`_id`:`miguelmartinez_2017-11-06_07-58-34_-0600_Mon`,</t>
  </si>
  <si>
    <t>`_rev`:`1-f644028068234dc85f112881749efdff`,</t>
  </si>
  <si>
    <t>`timeStampM`:`2017-11-06T07:58:34-06:00`,</t>
  </si>
  <si>
    <t>`timeStamp`:43045.3323386574,</t>
  </si>
  <si>
    <t>`timeStarts`:`2017-11-05T09:00:00-06:00`,</t>
  </si>
  <si>
    <t>`timeEnds`:`2017-11-05T13:00:00-06:00`,</t>
  </si>
  <si>
    <t>`uNum`:`507599`,</t>
  </si>
  <si>
    <t>`notes`:`Remove driveline and replaced broken bolts on drive line. Needed to drill put old bolts and make mew treats`,</t>
  </si>
  <si>
    <t>{`_id`:`arrow_2017-10-31_19-01-47_-0500_Tue`,</t>
  </si>
  <si>
    <t>`_rev`:`1-f5a4202a1610441a2f5a967d4250d82c`,</t>
  </si>
  <si>
    <t>`timeStampM`:`2017-10-31T19:01:47-05:00`,</t>
  </si>
  <si>
    <t>`timeStamp`:43039.7929115625,</t>
  </si>
  <si>
    <t>`timeStarts`:`2017-10-31T18:00:00-05:00`,</t>
  </si>
  <si>
    <t>`timeEnds`:`2017-11-01T03:00:00-05:00`,</t>
  </si>
  <si>
    <t>`uNum`:`305473`,</t>
  </si>
  <si>
    <t>`notes`:`Realizar check list  Revisar direccion  no funciona  Cambie sello de rueda trasea  Cambiar zapatas trasera Cambiar caja de direccion`,</t>
  </si>
  <si>
    <t>{`_id`:`miguelmartinez_2017-10-19_18-56-38_-0500_Thu`,</t>
  </si>
  <si>
    <t>`_rev`:`1-f50337565a9ef55d872d371382f9395a`,</t>
  </si>
  <si>
    <t>`timeStampM`:`2017-10-19T18:56:38-05:00`,</t>
  </si>
  <si>
    <t>`timeStamp`:43027.7893324421,</t>
  </si>
  <si>
    <t>`timeStarts`:`2017-10-19T06:00:00-05:00`,</t>
  </si>
  <si>
    <t>`timeEnds`:`2017-10-19T10:00:00-05:00`,</t>
  </si>
  <si>
    <t>`uNum`:`508764`,</t>
  </si>
  <si>
    <t>`notes`:`Performed checklist run and test. Plus repairs  performed transmission oil change and filters.`,</t>
  </si>
  <si>
    <t>{`_id`:`blozano_2017-11-06_07-10-47_-0600_Mon`,</t>
  </si>
  <si>
    <t>`_rev`:`1-f3fdc1762cb46ccca1fddc04a7280c80`,</t>
  </si>
  <si>
    <t>`timeStampM`:`2017-11-06T07:10:47-06:00`,</t>
  </si>
  <si>
    <t>`timeStamp`:43045.2991612616,</t>
  </si>
  <si>
    <t>`timeEnds`:`2017-11-01T23:00:00-05:00`,</t>
  </si>
  <si>
    <t>`uNum`:`10078`,</t>
  </si>
  <si>
    <t>`notes`:`Finish installing tranny`,</t>
  </si>
  <si>
    <t>{`_id`:`lcareaga_2017-10-26_17-04-08_-0500_Thu`,</t>
  </si>
  <si>
    <t>`_rev`:`1-f2e25ad6245ea07f92f05d0a698cc1aa`,</t>
  </si>
  <si>
    <t>`timeStampM`:`2017-10-26T17:04:08-05:00`,</t>
  </si>
  <si>
    <t>`timeStamp`:43034.7112088773,</t>
  </si>
  <si>
    <t>`timeStarts`:`2017-10-25T06:00:00-05:00`,</t>
  </si>
  <si>
    <t>`timeEnds`:`2017-10-25T17:00:00-05:00`,</t>
  </si>
  <si>
    <t>`uNum`:`506252`,</t>
  </si>
  <si>
    <t>`notes`:`Check over. Remove and replace packing. Run/test`,</t>
  </si>
  <si>
    <t>{`_id`:`evela_2017-10-18_07-16-08_-0500_Wed`,</t>
  </si>
  <si>
    <t>`_rev`:`1-f2a5d1e73e22e09538c723ccf2005049`,</t>
  </si>
  <si>
    <t>`timeStampM`:`2017-10-18T07:16:08-05:00`,</t>
  </si>
  <si>
    <t>`timeStamp`:43026.3028746991,</t>
  </si>
  <si>
    <t>`timeStarts`:`2017-10-13T02:00:00-05:00`,</t>
  </si>
  <si>
    <t>`timeEnds`:`2017-10-13T04:00:00-05:00`,</t>
  </si>
  <si>
    <t>`uNum`:`511976`,</t>
  </si>
  <si>
    <t>`notes`:`Sheet and look over`,</t>
  </si>
  <si>
    <t>{`_id`:`scabrera_2017-11-07_00-46-07_-0600_Tue`,</t>
  </si>
  <si>
    <t>`_rev`:`1-f27225368e590f40d1de70c66e911759`,</t>
  </si>
  <si>
    <t>`timeStampM`:`2017-11-07T00:46:07-06:00`,</t>
  </si>
  <si>
    <t>`timeStamp`:43046.0320301852,</t>
  </si>
  <si>
    <t>`timeEnds`:`2017-11-05T23:30:00-06:00`,</t>
  </si>
  <si>
    <t>`notes`:`Perform checklist on unit`,</t>
  </si>
  <si>
    <t>{`_id`:`lcareaga_2017-11-01_06-46-21_-0500_Wed`,</t>
  </si>
  <si>
    <t>`_rev`:`1-f175c0235570b8f7fa7cb2c36efe1ae3`,</t>
  </si>
  <si>
    <t>`timeStampM`:`2017-11-01T06:46:21-05:00`,</t>
  </si>
  <si>
    <t>`timeStamp`:43040.2821954745,</t>
  </si>
  <si>
    <t>`timeStarts`:`2017-10-31T09:00:00-05:00`,</t>
  </si>
  <si>
    <t>`timeEnds`:`2017-10-31T17:00:00-05:00`,</t>
  </si>
  <si>
    <t>`notes`:`Check list. Removed and replaced air to air tube due to being cracked. Removed fluid end.`,</t>
  </si>
  <si>
    <t>{`_id`:`lcareaga_2017-10-01_21-12-11_-0500_Sun`,</t>
  </si>
  <si>
    <t>`_rev`:`1-f16f7f93bda170dc358fd84add0ff749`,</t>
  </si>
  <si>
    <t>`timeStampM`:`2017-10-01T21:12:11-05:00`,</t>
  </si>
  <si>
    <t>`timeStamp`:43009.8834720486,</t>
  </si>
  <si>
    <t>`timeStarts`:`2017-10-01T06:00:00-05:00`,</t>
  </si>
  <si>
    <t>`timeEnds`:`2017-10-01T12:00:00-05:00`,</t>
  </si>
  <si>
    <t>`notes`:`Remove Scavenger pump`,</t>
  </si>
  <si>
    <t>{`_id`:`eduardovela_2017-10-11_07-46-37_-0500_Wed`,</t>
  </si>
  <si>
    <t>`_rev`:`1-efa840f839ce31f999582a1229980c85`,</t>
  </si>
  <si>
    <t>`timeStampM`:`2017-10-11T07:46:37-05:00`,</t>
  </si>
  <si>
    <t>`timeStamp`:43019.3240466898,</t>
  </si>
  <si>
    <t>`uNum`:`3111952`,</t>
  </si>
  <si>
    <t>{`_id`:`storrestrejo_2017-10-16_18-29-45_-0500_Mon`,</t>
  </si>
  <si>
    <t>`_rev`:`1-ef999ea87f05a188f86ac146c2d9280c`,</t>
  </si>
  <si>
    <t>`timeStampM`:`2017-10-16T18:29:45-05:00`,</t>
  </si>
  <si>
    <t>`timeStamp`:43024.7706702546,</t>
  </si>
  <si>
    <t>`timeStarts`:`2017-10-15T02:00:00-05:00`,</t>
  </si>
  <si>
    <t>`notes`:`Leak hodraulico en fan motor`,</t>
  </si>
  <si>
    <t>{`_id`:`miguelmartinez_2017-10-17_19-05-02_-0500_Tue`,</t>
  </si>
  <si>
    <t>`_rev`:`1-ef79e9185a0268e398896ffdda12417a`,</t>
  </si>
  <si>
    <t>`timeStampM`:`2017-10-17T19:05:02-05:00`,</t>
  </si>
  <si>
    <t>`timeStamp`:43025.7951639583,</t>
  </si>
  <si>
    <t>`timeStarts`:`2017-10-17T15:00:00-05:00`,</t>
  </si>
  <si>
    <t>{`_id`:`marodriguez_2017-11-12_06-08-33_-0600_Sun`,</t>
  </si>
  <si>
    <t>`_rev`:`1-eecd0d7a4f5042f6e02961f99b426141`,</t>
  </si>
  <si>
    <t>`timeStampM`:`2017-11-12T06:08:33-06:00`,</t>
  </si>
  <si>
    <t>`shiftSerial`:`43047_04`,</t>
  </si>
  <si>
    <t>`timeStamp`:43051.2559402199,</t>
  </si>
  <si>
    <t>`rprtDate`:43050,</t>
  </si>
  <si>
    <t>`timeStarts`:`2017-11-11T18:00:00-06:00`,</t>
  </si>
  <si>
    <t>`timeEnds`:`2017-11-12T05:00:00-06:00`,</t>
  </si>
  <si>
    <t>`uNum`:`HP-081`,</t>
  </si>
  <si>
    <t>`notes`:`Se reemplaza bomba hidraulica para el fan motor se acoplan las otras dos bombas y la barra de impulsion se retiran los dos escapes del motor y se reemplazan por unos nuevos con descarga hacia el lado del radiador se repara tolva quebrada`,</t>
  </si>
  <si>
    <t>`shift_Serial`:`43047_04`},</t>
  </si>
  <si>
    <t>{`_id`:`treyes_2017-10-30_07-33-44_-0500_Mon`,</t>
  </si>
  <si>
    <t>`_rev`:`1-eeb7a0eb128d3885e79fbec91b7e25cb`,</t>
  </si>
  <si>
    <t>`timeStampM`:`2017-10-30T07:33:44-05:00`,</t>
  </si>
  <si>
    <t>`timeStamp`:43038.3150995602,</t>
  </si>
  <si>
    <t>`timeStarts`:`2017-10-29T16:00:00-05:00`,</t>
  </si>
  <si>
    <t>`timeEnds`:`2017-10-29T18:00:00-05:00`,</t>
  </si>
  <si>
    <t>`uNum`:`210`,</t>
  </si>
  <si>
    <t>`notes`:`Check list`,</t>
  </si>
  <si>
    <t>{`_id`:`arrow_2017-10-31_19-23-32_-0500_Tue`,</t>
  </si>
  <si>
    <t>`_rev`:`1-ee4601853e03d855aeced64b4eef8e7e`,</t>
  </si>
  <si>
    <t>`timeStampM`:`2017-10-31T19:23:32-05:00`,</t>
  </si>
  <si>
    <t>`shiftSerial`:`43033_03`,</t>
  </si>
  <si>
    <t>`timeStamp`:43039.8080140509,</t>
  </si>
  <si>
    <t>`rprtDate`:43035,</t>
  </si>
  <si>
    <t>`timeStarts`:`2017-10-27T18:00:00-05:00`,</t>
  </si>
  <si>
    <t>`timeEnds`:`2017-10-28T00:00:00-05:00`,</t>
  </si>
  <si>
    <t>`notes`:`Realizar check list  Cambiar pompa del power end Instalar maniful cambia seal fluid end`,</t>
  </si>
  <si>
    <t>`shift_Serial`:`43033_03`},</t>
  </si>
  <si>
    <t>{`_id`:`lcareaga_2017-11-11_06-10-22_-0600_Sat`,</t>
  </si>
  <si>
    <t>`_rev`:`1-edfd6ce3e876bf98a6962f299f3a28b3`,</t>
  </si>
  <si>
    <t>`timeStampM`:`2017-11-11T06:10:22-06:00`,</t>
  </si>
  <si>
    <t>`timeStamp`:43050.2572094097,</t>
  </si>
  <si>
    <t>`timeStarts`:`2017-11-10T14:00:00-06:00`,</t>
  </si>
  <si>
    <t>`timeEnds`:`2017-11-10T17:00:00-06:00`,</t>
  </si>
  <si>
    <t>`notes`:`Install alternator Guard. Install Top radiator Guard`,</t>
  </si>
  <si>
    <t>{`_id`:`hmarce_2017-11-11_22-19-47_-0600_Sat`,</t>
  </si>
  <si>
    <t>`_rev`:`1-ea804fef621636275e72168e7db4ecb1`,</t>
  </si>
  <si>
    <t>`timeStampM`:`2017-11-11T22:19:47-06:00`,</t>
  </si>
  <si>
    <t>`timeStamp`:43050.930413206,</t>
  </si>
  <si>
    <t>`timeStarts`:`2017-11-09T14:00:00-06:00`,</t>
  </si>
  <si>
    <t>`timeEnds`:`2017-11-09T17:00:00-06:00`,</t>
  </si>
  <si>
    <t>`uNum`:`308659`,</t>
  </si>
  <si>
    <t>`notes`:`Replaced generator`,</t>
  </si>
  <si>
    <t>{`_id`:`blozano_2017-10-16_19-05-15_-0500_Mon`,</t>
  </si>
  <si>
    <t>`_rev`:`1-ea4aca006d87dd62603dab62a9bfd223`,</t>
  </si>
  <si>
    <t>`timeStampM`:`2017-10-16T19:05:15-05:00`,</t>
  </si>
  <si>
    <t>`shiftSerial`:`43019_03`,</t>
  </si>
  <si>
    <t>`timeStamp`:43024.7953164583,</t>
  </si>
  <si>
    <t>`rprtDate`:43021,</t>
  </si>
  <si>
    <t>`timeStarts`:`2017-10-13T18:00:00-05:00`,</t>
  </si>
  <si>
    <t>`timeEnds`:`2017-10-14T05:00:00-05:00`,</t>
  </si>
  <si>
    <t>`notes`:`Frac pump Checklist`,</t>
  </si>
  <si>
    <t>`shift_Serial`:`43019_03`},</t>
  </si>
  <si>
    <t>{`_id`:`blozano_2017-10-23_06-22-23_-0500_Mon`,</t>
  </si>
  <si>
    <t>`_rev`:`1-e9f9e7613437587ea9c41624e66d1500`,</t>
  </si>
  <si>
    <t>`timeStampM`:`2017-10-23T06:22:23-05:00`,</t>
  </si>
  <si>
    <t>`timeStamp`:43031.2655466435,</t>
  </si>
  <si>
    <t>`timeEnds`:`2017-10-20T01:00:00-05:00`,</t>
  </si>
  <si>
    <t>`uNum`:`302110`,</t>
  </si>
  <si>
    <t>`notes`:`Check engine codes clean battery terminals install bracket install feder to brackett`,</t>
  </si>
  <si>
    <t>{`_id`:`hmarce_2017-10-03_17-11-24_-0500_Tue`,</t>
  </si>
  <si>
    <t>`_rev`:`1-e96270dbd08cdffbcdcaa271a95d93fb`,</t>
  </si>
  <si>
    <t>`timeStampM`:`2017-10-03T17:11:24-05:00`,</t>
  </si>
  <si>
    <t>`timeStamp`:43011.7162509144,</t>
  </si>
  <si>
    <t>`timeStarts`:`2017-10-02T12:00:00-05:00`,</t>
  </si>
  <si>
    <t>`timeEnds`:`2017-10-02T17:00:00-05:00`,</t>
  </si>
  <si>
    <t>`uNum`:`10091`,</t>
  </si>
  <si>
    <t>`notes`:`Remove fan motor`,</t>
  </si>
  <si>
    <t>{`_id`:`treyes_2017-10-09_19-02-47_-0500_Mon`,</t>
  </si>
  <si>
    <t>`_rev`:`1-e8456c5d6c8fa8142011a41894fd9993`,</t>
  </si>
  <si>
    <t>`timeStampM`:`2017-10-09T19:02:47-05:00`,</t>
  </si>
  <si>
    <t>`timeStamp`:43017.7936040972,</t>
  </si>
  <si>
    <t>`timeStarts`:`2017-10-08T16:00:00-05:00`,</t>
  </si>
  <si>
    <t>`timeEnds`:`2017-10-08T18:00:00-05:00`,</t>
  </si>
  <si>
    <t>`uNum`:`506128`,</t>
  </si>
  <si>
    <t>`notes`:`Check list refill all fluids run test`,</t>
  </si>
  <si>
    <t>{`_id`:`treyes_2017-11-12_06-34-20_-0600_Sun`,</t>
  </si>
  <si>
    <t>`_rev`:`1-e83b9bca0aef5bcb11cad71c82ff2ad3`,</t>
  </si>
  <si>
    <t>`timeStampM`:`2017-11-12T06:34:20-06:00`,</t>
  </si>
  <si>
    <t>`timeStamp`:43051.2738531597,</t>
  </si>
  <si>
    <t>`timeStarts`:`2017-11-10T12:30:00-06:00`,</t>
  </si>
  <si>
    <t>`timeEnds`:`2017-11-10T18:00:00-06:00`,</t>
  </si>
  <si>
    <t>`uNum`:`610194`,</t>
  </si>
  <si>
    <t>`notes`:`Check list repace hub seal`,</t>
  </si>
  <si>
    <t>{`_id`:`marodriguez_2017-10-24_14-21-01_-0500_Tue`,</t>
  </si>
  <si>
    <t>`_rev`:`1-e7fab44fe4bc371008c5bd18cfefdf19`,</t>
  </si>
  <si>
    <t>`timeStampM`:`2017-10-24T14:21:01-05:00`,</t>
  </si>
  <si>
    <t>`shiftSerial`:`43026_05`,</t>
  </si>
  <si>
    <t>`timeStamp`:43032.5979306944,</t>
  </si>
  <si>
    <t>`rprtDate`:43030,</t>
  </si>
  <si>
    <t>`timeStarts`:`2017-10-22T18:00:00-05:00`,</t>
  </si>
  <si>
    <t>`timeEnds`:`2017-10-23T01:00:00-05:00`,</t>
  </si>
  <si>
    <t>`uNum`:`508766`,</t>
  </si>
  <si>
    <t>`notes`:`reemplaza fluid end teniendo que desarmar por completo valvulas interiores resortes bridas tapas de succion etc`,</t>
  </si>
  <si>
    <t>`shift_Serial`:`43026_05`},</t>
  </si>
  <si>
    <t>{`_id`:`blozano_2017-11-07_06-25-28_-0600_Tue`,</t>
  </si>
  <si>
    <t>`_rev`:`1-e7f99df6b3ea33bd98b438dd1521a195`,</t>
  </si>
  <si>
    <t>`timeStampM`:`2017-11-07T06:25:28-06:00`,</t>
  </si>
  <si>
    <t>`timeStamp`:43046.2676857176,</t>
  </si>
  <si>
    <t>`timeStarts`:`2017-11-05T22:00:00-06:00`,</t>
  </si>
  <si>
    <t>`timeEnds`:`2017-11-06T02:00:00-06:00`,</t>
  </si>
  <si>
    <t>`uNum`:`3121765`,</t>
  </si>
  <si>
    <t>{`_id`:`lcareaga_2017-10-25_07-43-24_-0500_Wed`,</t>
  </si>
  <si>
    <t>`_rev`:`1-e78d02eaea87372e98605d9dbfeec89e`,</t>
  </si>
  <si>
    <t>`timeStampM`:`2017-10-25T07:43:24-05:00`,</t>
  </si>
  <si>
    <t>`timeStamp`:43033.321813912,</t>
  </si>
  <si>
    <t>`timeStarts`:`2017-10-24T12:00:00-05:00`,</t>
  </si>
  <si>
    <t>`timeEnds`:`2017-10-24T17:00:00-05:00`,</t>
  </si>
  <si>
    <t>`uNum`:`620169`,</t>
  </si>
  <si>
    <t>`notes`:`Remove and replace Valves and seats on fluid end`,</t>
  </si>
  <si>
    <t>{`_id`:`miguelmartinez_2017-11-10_07-16-34_-0600_Fri`,</t>
  </si>
  <si>
    <t>`_rev`:`1-e76fadf5a0bedc03f12fbb8c428e2728`,</t>
  </si>
  <si>
    <t>`timeStampM`:`2017-11-10T07:16:34-06:00`,</t>
  </si>
  <si>
    <t>`timeStamp`:43049.303177037,</t>
  </si>
  <si>
    <t>`timeEnds`:`2017-11-09T15:00:00-06:00`,</t>
  </si>
  <si>
    <t>`notes`:`Wash unit at wash bay`,</t>
  </si>
  <si>
    <t>{`_id`:`scabrera_2017-10-17_16-03-10_-0500_Tue`,</t>
  </si>
  <si>
    <t>`_rev`:`1-e75178f5deda7a2ce4483564b1fbc32d`,</t>
  </si>
  <si>
    <t>`timeStampM`:`2017-10-17T16:03:10-05:00`,</t>
  </si>
  <si>
    <t>`timeStamp`:43025.6688711343,</t>
  </si>
  <si>
    <t>`timeStarts`:`2017-10-16T20:00:00-05:00`,</t>
  </si>
  <si>
    <t>`timeEnds`:`2017-10-17T01:00:00-05:00`,</t>
  </si>
  <si>
    <t>`uNum`:`3121755`,</t>
  </si>
  <si>
    <t>`notes`:`Install new dpf re gen filter`,</t>
  </si>
  <si>
    <t>{`_id`:`eduardovela_2017-11-08_05-06-17_-0600_Wed`,</t>
  </si>
  <si>
    <t>`_rev`:`1-e6f45e68c18f990d0675135bedb59a7b`,</t>
  </si>
  <si>
    <t>`timeStampM`:`2017-11-08T05:06:17-06:00`,</t>
  </si>
  <si>
    <t>`timeStamp`:43047.212707662,</t>
  </si>
  <si>
    <t>`ts`:0.979166666666667,</t>
  </si>
  <si>
    <t>`timeStarts`:`2017-11-04T23:30:00-05:00`,</t>
  </si>
  <si>
    <t>`uNum`:`322444`,</t>
  </si>
  <si>
    <t>`notes`:`Service call to pecos to reajust clutch`,</t>
  </si>
  <si>
    <t>{`_id`:`miguelmartinez_2017-11-02_07-09-11_-0500_Thu`,</t>
  </si>
  <si>
    <t>`_rev`:`1-e6b39110a7a781c1e3dabe5e68de12aa`,</t>
  </si>
  <si>
    <t>`timeStampM`:`2017-11-02T07:09:11-05:00`,</t>
  </si>
  <si>
    <t>`timeStamp`:43041.2980545255,</t>
  </si>
  <si>
    <t>`timeStarts`:`2017-11-01T14:00:00-05:00`,</t>
  </si>
  <si>
    <t>`uNum`:`506188`,</t>
  </si>
  <si>
    <t>`notes`:`Performed check over. Inspect turbos. Replace and made new coolant line.`,</t>
  </si>
  <si>
    <t>{`_id`:`hmarce_2017-11-07_19-02-29_-0600_Tue`,</t>
  </si>
  <si>
    <t>`_rev`:`1-e63eb440344fe4dbfd806691ac64476d`,</t>
  </si>
  <si>
    <t>`timeStampM`:`2017-11-07T19:02:29-06:00`,</t>
  </si>
  <si>
    <t>`timeStamp`:43046.7934026389,</t>
  </si>
  <si>
    <t>`timeStarts`:`2017-11-03T10:00:00-05:00`,</t>
  </si>
  <si>
    <t>`timeEnds`:`2017-11-03T14:00:00-05:00`,</t>
  </si>
  <si>
    <t>`uNum`:`3122286`,</t>
  </si>
  <si>
    <t>`notes`:`Checklist  fix air leaks replaced fittings and lines`,</t>
  </si>
  <si>
    <t>{`_id`:`arrow_2017-10-11_07-17-01_-0500_Wed`,</t>
  </si>
  <si>
    <t>`_rev`:`1-e5cfe5ef64c5cf085596aa2906e63577`,</t>
  </si>
  <si>
    <t>`timeStampM`:`2017-10-11T07:17:01-05:00`,</t>
  </si>
  <si>
    <t>`timeStamp`:43019.3034940046,</t>
  </si>
  <si>
    <t>`timeStarts`:`2017-10-06T04:00:00-05:00`,</t>
  </si>
  <si>
    <t>`timeEnds`:`2017-10-06T05:00:00-05:00`,</t>
  </si>
  <si>
    <t>{`_id`:`blozano_2017-10-23_06-27-06_-0500_Mon`,</t>
  </si>
  <si>
    <t>`_rev`:`1-e560b3090a3fdfe62f65c440c32f87af`,</t>
  </si>
  <si>
    <t>`timeStampM`:`2017-10-23T06:27:06-05:00`,</t>
  </si>
  <si>
    <t>`timeStamp`:43031.2688218634,</t>
  </si>
  <si>
    <t>`timeStarts`:`2017-10-21T18:00:00-05:00`,</t>
  </si>
  <si>
    <t>`uNum`:`5111346`,</t>
  </si>
  <si>
    <t>`notes`:`Wngine knock replace fuel injector trouble shoot fuel injectors`,</t>
  </si>
  <si>
    <t>{`_id`:`omega_2017-10-27_06-30-34_-0500_Fri`,</t>
  </si>
  <si>
    <t>`_rev`:`1-e547aad8215c230cdac7dd117bc4101a`,</t>
  </si>
  <si>
    <t>`timeStampM`:`2017-10-27T06:30:34-05:00`,</t>
  </si>
  <si>
    <t>`timeStamp`:43035.2712360648,</t>
  </si>
  <si>
    <t>`timeStarts`:`2017-10-26T18:00:00-05:00`,</t>
  </si>
  <si>
    <t>`timeEnds`:`2017-10-26T23:00:00-05:00`,</t>
  </si>
  <si>
    <t>`uNum`:`3111005`,</t>
  </si>
  <si>
    <t>`notes`:`Tractor checklist. replace wipers.`,</t>
  </si>
  <si>
    <t>{`_id`:`omega_2017-10-29_06-43-28_-0500_Sun`,</t>
  </si>
  <si>
    <t>`_rev`:`1-e4170d48931be64a8bbe6e99815abe6c`,</t>
  </si>
  <si>
    <t>`timeStampM`:`2017-10-29T06:43:28-05:00`,</t>
  </si>
  <si>
    <t>`shiftSerial`:`43033_04`,</t>
  </si>
  <si>
    <t>`timeStamp`:43037.2801867014,</t>
  </si>
  <si>
    <t>`rprtDate`:43036,</t>
  </si>
  <si>
    <t>`timeStarts`:`2017-10-28T18:00:00-05:00`,</t>
  </si>
  <si>
    <t>`timeEnds`:`2017-10-28T22:00:00-05:00`,</t>
  </si>
  <si>
    <t>`uNum`:`510538`,</t>
  </si>
  <si>
    <t>`notes`:`Finish installing transmission accessories. Repair PTO studs`,</t>
  </si>
  <si>
    <t>`shift_Serial`:`43033_04`},</t>
  </si>
  <si>
    <t>{`_id`:`treyes_2017-10-04_18-54-32_-0500_Wed`,</t>
  </si>
  <si>
    <t>`_rev`:`1-e3bea493ad8fe7387bca86402064d30e`,</t>
  </si>
  <si>
    <t>`timeStampM`:`2017-10-04T18:54:32-05:00`,</t>
  </si>
  <si>
    <t>`timeStamp`:43012.7878721759,</t>
  </si>
  <si>
    <t>`timeStarts`:`2017-10-04T07:00:00-05:00`,</t>
  </si>
  <si>
    <t>`timeEnds`:`2017-10-04T11:30:00-05:00`,</t>
  </si>
  <si>
    <t>`notes`:`Change out holes on top of motor change out seal on heads  look at power end that was leaking`,</t>
  </si>
  <si>
    <t>{`_id`:`evela_2017-10-18_07-22-38_-0500_Wed`,</t>
  </si>
  <si>
    <t>`_rev`:`1-e3704c294443c0dc3f82014d68d4b50a`,</t>
  </si>
  <si>
    <t>`timeStampM`:`2017-10-18T07:22:38-05:00`,</t>
  </si>
  <si>
    <t>`timeStamp`:43026.3073912847,</t>
  </si>
  <si>
    <t>`timeEnds`:`2017-10-17T23:30:00-05:00`,</t>
  </si>
  <si>
    <t>`uNum`:`BL-011`,</t>
  </si>
  <si>
    <t>`notes`:`Remove and replace 12 buturfly valve on blender , trouble shoot dry and run up on test tank`,</t>
  </si>
  <si>
    <t>{`_id`:`miguelmartinez_2017-10-21_19-03-50_-0500_Sat`,</t>
  </si>
  <si>
    <t>`_rev`:`1-e36546075055c72134f5a82c4d34e570`,</t>
  </si>
  <si>
    <t>`timeStampM`:`2017-10-21T19:03:50-05:00`,</t>
  </si>
  <si>
    <t>`timeStamp`:43029.7943297801,</t>
  </si>
  <si>
    <t>`timeStarts`:`2017-10-21T06:00:00-05:00`,</t>
  </si>
  <si>
    <t>`timeEnds`:`2017-10-21T15:00:00-05:00`,</t>
  </si>
  <si>
    <t>`uNum`:`506189`,</t>
  </si>
  <si>
    <t>`notes`:`Diagnosing on turbos for sparks. Remove air cleaners. Run and test. Remove and replace turbo clamps. Replace and installed new transmission oil pressure gauge and engine oil pressure gauge. Replace transmission rear       main seal. Run and test`,</t>
  </si>
  <si>
    <t>{`_id`:`miguelmartinez_2017-10-14_18-53-05_-0500_Sat`,</t>
  </si>
  <si>
    <t>`_rev`:`1-e3129db0342427d8428975c62ffaeb98`,</t>
  </si>
  <si>
    <t>`timeStampM`:`2017-10-14T18:53:05-05:00`,</t>
  </si>
  <si>
    <t>`timeStamp`:43022.7868648032,</t>
  </si>
  <si>
    <t>`timeStarts`:`2017-10-14T14:00:00-05:00`,</t>
  </si>
  <si>
    <t>`timeEnds`:`2017-10-14T16:00:00-05:00`,</t>
  </si>
  <si>
    <t>`uNum`:`520076`,</t>
  </si>
  <si>
    <t>`notes`:`Performed quick check over and performed DOT inspection. Nitrogen trailer`,</t>
  </si>
  <si>
    <t>{`_id`:`eduardovela_2017-10-11_07-54-48_-0500_Wed`,</t>
  </si>
  <si>
    <t>`_rev`:`1-e31093642b328bb4decffc89dc1a12da`,</t>
  </si>
  <si>
    <t>`timeStampM`:`2017-10-11T07:54:48-05:00`,</t>
  </si>
  <si>
    <t>`timeStamp`:43019.3297336343,</t>
  </si>
  <si>
    <t>`timeStarts`:`2017-10-06T20:00:00-05:00`,</t>
  </si>
  <si>
    <t>`timeEnds`:`2017-10-07T02:00:00-05:00`,</t>
  </si>
  <si>
    <t>`uNum`:`Q-405`,</t>
  </si>
  <si>
    <t>`notes`:`Drill out broken bolts on head and tap out`,</t>
  </si>
  <si>
    <t>{`_id`:`arrow_2017-10-11_07-47-44_-0500_Wed`,</t>
  </si>
  <si>
    <t>`_rev`:`1-e2dffd2bc535e18256b233d9a7556432`,</t>
  </si>
  <si>
    <t>`timeStampM`:`2017-10-11T07:47:44-05:00`,</t>
  </si>
  <si>
    <t>`timeStamp`:43019.3248174884,</t>
  </si>
  <si>
    <t>`timeStarts`:`2017-10-10T21:00:00-05:00`,</t>
  </si>
  <si>
    <t>`timeEnds`:`2017-10-10T23:00:00-05:00`,</t>
  </si>
  <si>
    <t>`uNum`:`506186`,</t>
  </si>
  <si>
    <t>`notes`:`Realizar check list Revisar funcionamiento de caliper de transmission`,</t>
  </si>
  <si>
    <t>{`_id`:`storrestrejo_2017-10-16_18-25-25_-0500_Mon`,</t>
  </si>
  <si>
    <t>`_rev`:`1-e29fa272e36c65843e298b8032634c3c`,</t>
  </si>
  <si>
    <t>`timeStampM`:`2017-10-16T18:25:25-05:00`,</t>
  </si>
  <si>
    <t>`timeStamp`:43024.7676552431,</t>
  </si>
  <si>
    <t>`timeStarts`:`2017-10-14T04:00:00-05:00`,</t>
  </si>
  <si>
    <t>{`_id`:`eduardovela_2017-10-31_19-11-51_-0500_Tue`,</t>
  </si>
  <si>
    <t>`_rev`:`1-e263b6b70527120d1b270702336d8b76`,</t>
  </si>
  <si>
    <t>`timeStampM`:`2017-10-31T19:11:51-05:00`,</t>
  </si>
  <si>
    <t>`timeStamp`:43039.7998971065,</t>
  </si>
  <si>
    <t>`timeStarts`:`2017-10-25T23:30:00-05:00`,</t>
  </si>
  <si>
    <t>`notes`:`Frac pump check list repair replace fluid end`,</t>
  </si>
  <si>
    <t>{`_id`:`treyes_2017-10-25_17-55-32_-0500_Wed`,</t>
  </si>
  <si>
    <t>`_rev`:`1-e211ecc3ee75ee5e685c015d1980fa8b`,</t>
  </si>
  <si>
    <t>`timeStampM`:`2017-10-25T17:55:32-05:00`,</t>
  </si>
  <si>
    <t>`timeStamp`:43033.7468993171,</t>
  </si>
  <si>
    <t>`timeStarts`:`2017-10-24T07:00:00-05:00`,</t>
  </si>
  <si>
    <t>`timeEnds`:`2017-10-24T18:00:00-05:00`,</t>
  </si>
  <si>
    <t>`notes`:`Check list top fluids run &amp;test   Take to test pit bring back to shop replace vales and seads`,</t>
  </si>
  <si>
    <t>{`_id`:`eduardovela_2017-10-18_06-55-29_-0500_Wed`,</t>
  </si>
  <si>
    <t>`_rev`:`1-e0d0c1b240af9969437e9c09811234ec`,</t>
  </si>
  <si>
    <t>`timeStampM`:`2017-10-18T06:55:29-05:00`,</t>
  </si>
  <si>
    <t>`timeStamp`:43026.2885383565,</t>
  </si>
  <si>
    <t>`timeStarts`:`2017-10-14T18:00:00-05:00`,</t>
  </si>
  <si>
    <t>`timeEnds`:`2017-10-14T23:30:00-05:00`,</t>
  </si>
  <si>
    <t>`uNum`:`420500`,</t>
  </si>
  <si>
    <t>`notes`:`Check sheet and repair leaks`,</t>
  </si>
  <si>
    <t>{`_id`:`lcareaga_2017-10-01_21-12-44_-0500_Sun`,</t>
  </si>
  <si>
    <t>`_rev`:`1-e045ab895a058f7974ebd1f6937651a7`,</t>
  </si>
  <si>
    <t>`timeStampM`:`2017-10-01T21:12:44-05:00`,</t>
  </si>
  <si>
    <t>`timeStamp`:43009.8838501389,</t>
  </si>
  <si>
    <t>`timeStarts`:`2017-10-01T12:00:00-05:00`,</t>
  </si>
  <si>
    <t>`timeEnds`:`2017-10-01T15:00:00-05:00`,</t>
  </si>
  <si>
    <t>`uNum`:`HP-088`,</t>
  </si>
  <si>
    <t>`notes`:`Adjusted iron for welder`,</t>
  </si>
  <si>
    <t>{`_id`:`hmarce_2017-10-03_17-09-47_-0500_Tue`,</t>
  </si>
  <si>
    <t>`_rev`:`1-dffcf7b5eb529cd37f19286bfa9c1785`,</t>
  </si>
  <si>
    <t>`timeStampM`:`2017-10-03T17:09:47-05:00`,</t>
  </si>
  <si>
    <t>`timeStamp`:43011.7151290741,</t>
  </si>
  <si>
    <t>`timeStarts`:`2017-10-01T15:00:00-05:00`,</t>
  </si>
  <si>
    <t>`timeEnds`:`2017-10-01T17:00:00-05:00`,</t>
  </si>
  <si>
    <t>`uNum`:`RP-12912`,</t>
  </si>
  <si>
    <t>`notes`:`Fix lights`,</t>
  </si>
  <si>
    <t>{`_id`:`lcareaga_2017-11-12_05-56-46_-0600_Sun`,</t>
  </si>
  <si>
    <t>`_rev`:`1-deafce347d0ec8bea404a3a1edc736a6`,</t>
  </si>
  <si>
    <t>`timeStampM`:`2017-11-12T05:56:46-06:00`,</t>
  </si>
  <si>
    <t>`timeStamp`:43051.2477551736,</t>
  </si>
  <si>
    <t>`timeStarts`:`2017-11-11T06:00:00-06:00`,</t>
  </si>
  <si>
    <t>`timeEnds`:`2017-11-11T14:00:00-06:00`,</t>
  </si>
  <si>
    <t>`uNum`:`508802`,</t>
  </si>
  <si>
    <t>`notes`:`Check list. Remove and replace pony rod seals. Removed and replaced valves and seats.`,</t>
  </si>
  <si>
    <t>{`_id`:`evela_2017-11-08_09-39-53_-0600_Wed`,</t>
  </si>
  <si>
    <t>`_rev`:`1-de9316bc16c0f1ca836592ffce8dccd8`,</t>
  </si>
  <si>
    <t>`timeStampM`:`2017-11-08T09:39:53-06:00`,</t>
  </si>
  <si>
    <t>`timeStamp`:43047.402703287,</t>
  </si>
  <si>
    <t>`notes`:`Drive unit around the yard to reset wheel censors`,</t>
  </si>
  <si>
    <t>{`_id`:`treyes_2017-10-23_07-11-26_-0500_Mon`,</t>
  </si>
  <si>
    <t>`_rev`:`1-de35aa6bc2167d9895c9cd0bb1addaab`,</t>
  </si>
  <si>
    <t>`timeStampM`:`2017-10-23T07:11:26-05:00`,</t>
  </si>
  <si>
    <t>`timeStamp`:43031.2996113194,</t>
  </si>
  <si>
    <t>`timeStarts`:`2017-10-22T07:00:00-05:00`,</t>
  </si>
  <si>
    <t>`timeEnds`:`2017-10-22T16:00:00-05:00`,</t>
  </si>
  <si>
    <t>`uNum`:`506250`,</t>
  </si>
  <si>
    <t>`notes`:`Check list  ...fix iron  take off wheel seal and tiers  put new wheel seal spray down oil seanser  and drive line  input by power end`,</t>
  </si>
  <si>
    <t>{`_id`:`eduardovela_2017-10-11_08-03-08_-0500_Wed`,</t>
  </si>
  <si>
    <t>`_rev`:`1-dddf04399b9ca271757cc1860663beaa`,</t>
  </si>
  <si>
    <t>`timeStampM`:`2017-10-11T08:03:08-05:00`,</t>
  </si>
  <si>
    <t>`timeStamp`:43019.3355117593,</t>
  </si>
  <si>
    <t>`te`:0.25,</t>
  </si>
  <si>
    <t>`timeStarts`:`2017-10-09T02:00:00-05:00`,</t>
  </si>
  <si>
    <t>`timeEnds`:`2017-10-09T06:00:00-05:00`,</t>
  </si>
  <si>
    <t>`uNum`:`HP-086`,</t>
  </si>
  <si>
    <t>`notes`:`Remove and replace turbo boot hoeses snd replace rotary seal replace gasket @ power and inspection cover and seal 12 hours aproved by stanton`,</t>
  </si>
  <si>
    <t>{`_id`:`evela_2017-11-01_07-51-22_-0500_Wed`,</t>
  </si>
  <si>
    <t>`_rev`:`1-ddbbe64f58539bbce5f0e82486a5b8f4`,</t>
  </si>
  <si>
    <t>`timeStampM`:`2017-11-01T07:51:22-05:00`,</t>
  </si>
  <si>
    <t>`timeStamp`:43040.3273438079,</t>
  </si>
  <si>
    <t>`timeStarts`:`2017-10-28T00:00:00-05:00`,</t>
  </si>
  <si>
    <t>`timeEnds`:`2017-10-28T05:00:00-05:00`,</t>
  </si>
  <si>
    <t>`uNum`:`10776`,</t>
  </si>
  <si>
    <t>`notes`:`Repair broken chem pumps installed valves and repair hyd leaks`,</t>
  </si>
  <si>
    <t>{`_id`:`omega_2017-10-31_19-28-22_-0500_Tue`,</t>
  </si>
  <si>
    <t>`_rev`:`1-dd30cb151c0fab05a87ead1b454dd555`,</t>
  </si>
  <si>
    <t>`timeStampM`:`2017-10-31T19:28:22-05:00`,</t>
  </si>
  <si>
    <t>`timeStamp`:43039.8113755093,</t>
  </si>
  <si>
    <t>`uNum`:`5111405`,</t>
  </si>
  <si>
    <t>`notes`:`Blender checklist Pm 600 Troubleshooting repair auger 3.  adjust pressures on auger 3 pump.  replace suction hose to auger 3 pump.`,</t>
  </si>
  <si>
    <t>{`_id`:`lcareaga_2017-10-19_17-42-04_-0500_Thu`,</t>
  </si>
  <si>
    <t>`_rev`:`1-db1b22819e31d97d4f5632c7e844191b`,</t>
  </si>
  <si>
    <t>`timeStampM`:`2017-10-19T17:42:04-05:00`,</t>
  </si>
  <si>
    <t>`timeStamp`:43027.7375506134,</t>
  </si>
  <si>
    <t>`timeStarts`:`2017-10-18T06:00:00-05:00`,</t>
  </si>
  <si>
    <t>`timeEnds`:`2017-10-18T09:00:00-05:00`,</t>
  </si>
  <si>
    <t>`uNum`:`506261`,</t>
  </si>
  <si>
    <t>`notes`:`Remove and replace all 5 pony Rod seals`,</t>
  </si>
  <si>
    <t>{`_id`:`scabrera_2017-11-08_06-37-41_-0600_Wed`,</t>
  </si>
  <si>
    <t>`_rev`:`1-dad8caef616837bb591f5dba54e51d81`,</t>
  </si>
  <si>
    <t>`timeStampM`:`2017-11-08T06:37:41-06:00`,</t>
  </si>
  <si>
    <t>`timeStamp`:43047.2761723611,</t>
  </si>
  <si>
    <t>`timeStarts`:`2017-11-07T01:00:00-06:00`,</t>
  </si>
  <si>
    <t>`notes`:`Inspect hydraulic leak, transmission seal leak and perform checklist`,</t>
  </si>
  <si>
    <t>{`_id`:`scabrera_2017-10-17_15-34-00_-0500_Tue`,</t>
  </si>
  <si>
    <t>`_rev`:`1-da8004f49f3a72b055dd62c16281d4d0`,</t>
  </si>
  <si>
    <t>`timeStampM`:`2017-10-17T15:34:00-05:00`,</t>
  </si>
  <si>
    <t>`timeStamp`:43025.648618669,</t>
  </si>
  <si>
    <t>`timeEnds`:`2017-10-12T21:00:00-05:00`,</t>
  </si>
  <si>
    <t>`uNum`:`204`,</t>
  </si>
  <si>
    <t>`notes`:`Perform checklist`,</t>
  </si>
  <si>
    <t>{`_id`:`eduardovela_2017-10-18_07-01-44_-0500_Wed`,</t>
  </si>
  <si>
    <t>`_rev`:`1-da377bd1bf1100f89a057551b9da3f09`,</t>
  </si>
  <si>
    <t>`timeStampM`:`2017-10-18T07:01:44-05:00`,</t>
  </si>
  <si>
    <t>`timeStamp`:43026.2928809259,</t>
  </si>
  <si>
    <t>`notes`:`Hyd leak and repair fan motor`,</t>
  </si>
  <si>
    <t>{`_id`:`miguelmartinez_2017-11-06_07-54-48_-0600_Mon`,</t>
  </si>
  <si>
    <t>`_rev`:`1-d95182817849647e62841201384aceb7`,</t>
  </si>
  <si>
    <t>`timeStampM`:`2017-11-06T07:54:48-06:00`,</t>
  </si>
  <si>
    <t>`timeStamp`:43045.3297272454,</t>
  </si>
  <si>
    <t>`uNum`:`507575`,</t>
  </si>
  <si>
    <t>`notes`:`Checklist run and test`,</t>
  </si>
  <si>
    <t>{`_id`:`treyes_2017-10-26_07-05-03_-0500_Thu`,</t>
  </si>
  <si>
    <t>`_rev`:`1-d94a04627cfed6cfda16ea7cec601cb8`,</t>
  </si>
  <si>
    <t>`timeStampM`:`2017-10-26T07:05:03-05:00`,</t>
  </si>
  <si>
    <t>`timeStamp`:43034.2951740046,</t>
  </si>
  <si>
    <t>`ts`:0.3125,</t>
  </si>
  <si>
    <t>`timeStarts`:`2017-10-25T07:30:00-05:00`,</t>
  </si>
  <si>
    <t>`timeEnds`:`2017-10-25T12:30:00-05:00`,</t>
  </si>
  <si>
    <t>`uNum`:`508803`,</t>
  </si>
  <si>
    <t>`notes`:`Check list replace coolant boot wire holding top off fluids`,</t>
  </si>
  <si>
    <t>{`_id`:`hmarce_2017-11-07_19-06-39_-0600_Tue`,</t>
  </si>
  <si>
    <t>`_rev`:`1-d87a87eb9ca39df509b3d1285e57958a`,</t>
  </si>
  <si>
    <t>`timeStampM`:`2017-11-07T19:06:39-06:00`,</t>
  </si>
  <si>
    <t>`timeStamp`:43046.7962891435,</t>
  </si>
  <si>
    <t>`timeStarts`:`2017-11-06T06:00:00-06:00`,</t>
  </si>
  <si>
    <t>`timeEnds`:`2017-11-06T12:00:00-06:00`,</t>
  </si>
  <si>
    <t>`notes`:`Remove drive line cover wash unit fix hyd leak tight hyd pump install starter pump lever  and fix hyd leaks`,</t>
  </si>
  <si>
    <t>{`_id`:`arrow_2017-10-31_19-36-36_-0500_Tue`,</t>
  </si>
  <si>
    <t>`_rev`:`1-d86b521427cd9347eeb45505f1b297f2`,</t>
  </si>
  <si>
    <t>`timeStampM`:`2017-10-31T19:36:36-05:00`,</t>
  </si>
  <si>
    <t>`timeStamp`:43039.817086794,</t>
  </si>
  <si>
    <t>`timeEnds`:`2017-10-27T00:00:00-05:00`,</t>
  </si>
  <si>
    <t>`uNum`:`302000`,</t>
  </si>
  <si>
    <t>`notes`:`Transmission drained  Top transmission gear shifter cover gasket replaced  Realizar check list  Clutch adjusted Cambiar clutch brake del pto`,</t>
  </si>
  <si>
    <t>{`_id`:`lcareaga_2017-10-27_08-18-00_-0500_Fri`,</t>
  </si>
  <si>
    <t>`_rev`:`1-d81913a8ad084b82f2058dc0ec799dd7`,</t>
  </si>
  <si>
    <t>`timeStampM`:`2017-10-27T08:18:00-05:00`,</t>
  </si>
  <si>
    <t>`timeStamp`:43035.3458352315,</t>
  </si>
  <si>
    <t>`timeStarts`:`2017-10-26T06:00:00-05:00`,</t>
  </si>
  <si>
    <t>`timeEnds`:`2017-10-26T09:00:00-05:00`,</t>
  </si>
  <si>
    <t>`notes`:`Rig up Test Rig Down`,</t>
  </si>
  <si>
    <t>{`_id`:`eduardovela_2017-10-11_07-48-27_-0500_Wed`,</t>
  </si>
  <si>
    <t>`_rev`:`1-d80c695fc87d0e82ac6ca75b21eec0f1`,</t>
  </si>
  <si>
    <t>`timeStampM`:`2017-10-11T07:48:27-05:00`,</t>
  </si>
  <si>
    <t>`timeStamp`:43019.3253209259,</t>
  </si>
  <si>
    <t>`timeStarts`:`2017-10-04T23:30:00-05:00`,</t>
  </si>
  <si>
    <t>`timeEnds`:`2017-10-05T05:00:00-05:00`,</t>
  </si>
  <si>
    <t>`uNum`:`5111130`,</t>
  </si>
  <si>
    <t>{`_id`:`evela_2017-11-01_07-50-13_-0500_Wed`,</t>
  </si>
  <si>
    <t>`_rev`:`1-d7a5da116e3df3ac1f761118e42a10c6`,</t>
  </si>
  <si>
    <t>`timeStampM`:`2017-11-01T07:50:13-05:00`,</t>
  </si>
  <si>
    <t>`timeStamp`:43040.32654375,</t>
  </si>
  <si>
    <t>`timeEnds`:`2017-10-27T21:00:00-05:00`,</t>
  </si>
  <si>
    <t>`uNum`:`10778`,</t>
  </si>
  <si>
    <t>`notes`:`Test tank`,</t>
  </si>
  <si>
    <t>{`_id`:`hmarce_2017-11-07_19-04-30_-0600_Tue`,</t>
  </si>
  <si>
    <t>`_rev`:`1-d779c20857d6f640ab33bd813a5fbd5b`,</t>
  </si>
  <si>
    <t>`timeStampM`:`2017-11-07T19:04:30-06:00`,</t>
  </si>
  <si>
    <t>`timeStamp`:43046.7948015509,</t>
  </si>
  <si>
    <t>`timeEnds`:`2017-11-05T11:00:00-06:00`,</t>
  </si>
  <si>
    <t>`notes`:`Remove fluid end manifold and inspect fluid end for cracks`,</t>
  </si>
  <si>
    <t>{`_id`:`eduardovela_2017-10-18_06-56-41_-0500_Wed`,</t>
  </si>
  <si>
    <t>`_rev`:`1-d7407a39e19574bb408223918198d2be`,</t>
  </si>
  <si>
    <t>`timeStampM`:`2017-10-18T06:56:41-05:00`,</t>
  </si>
  <si>
    <t>`timeStamp`:43026.2893702893,</t>
  </si>
  <si>
    <t>`timeStarts`:`2017-10-14T23:30:00-05:00`,</t>
  </si>
  <si>
    <t>`uNum`:`305413`,</t>
  </si>
  <si>
    <t>{`_id`:`miguelmartinez_2017-11-03_07-14-18_-0500_Fri`,</t>
  </si>
  <si>
    <t>`_rev`:`1-d5e5a98a9972112545d3c344c65a067d`,</t>
  </si>
  <si>
    <t>`timeStampM`:`2017-11-03T07:14:18-05:00`,</t>
  </si>
  <si>
    <t>`timeStamp`:43042.3016015509,</t>
  </si>
  <si>
    <t>`timeStarts`:`2017-11-02T11:00:00-05:00`,</t>
  </si>
  <si>
    <t>`timeEnds`:`2017-11-02T16:00:00-05:00`,</t>
  </si>
  <si>
    <t>`notes`:`Checklist on tractor and trailer. Installed fluid end. Troubleshooting for no started on frac pump. Prime fuel and replaced filters`,</t>
  </si>
  <si>
    <t>{`_id`:`marodriguez_2017-10-27_06-53-30_-0500_Fri`,</t>
  </si>
  <si>
    <t>`_rev`:`1-d5ae590c3264d960d04d7c630d85d1cc`,</t>
  </si>
  <si>
    <t>`timeStampM`:`2017-10-27T06:53:30-05:00`,</t>
  </si>
  <si>
    <t>`timeStamp`:43035.2871602431,</t>
  </si>
  <si>
    <t>`timeStarts`:`2017-10-26T22:00:00-05:00`,</t>
  </si>
  <si>
    <t>`timeEnds`:`2017-10-27T02:00:00-05:00`,</t>
  </si>
  <si>
    <t>`notes`:`Reemplaza manguera para aceite hidraulico del fan motor reemplaza manguera de la transmision cat check list and run test`,</t>
  </si>
  <si>
    <t>{`_id`:`miguelmartinez_2017-11-06_07-55-20_-0600_Mon`,</t>
  </si>
  <si>
    <t>`_rev`:`1-d4f28ed74c56f7855c11fdcff7c8e880`,</t>
  </si>
  <si>
    <t>`timeStampM`:`2017-11-06T07:55:20-06:00`,</t>
  </si>
  <si>
    <t>`timeStamp`:43045.3300950579,</t>
  </si>
  <si>
    <t>`timeEnds`:`2017-11-04T11:00:00-05:00`,</t>
  </si>
  <si>
    <t>`uNum`:`5111521`,</t>
  </si>
  <si>
    <t>`notes`:`Checklist run and test. Performed repairs and replaced pony rod seals`,</t>
  </si>
  <si>
    <t>{`_id`:`omega_2017-11-12_07-15-44_-0600_Sun`,</t>
  </si>
  <si>
    <t>`_rev`:`1-d4269cf99a84a384b95ed8c2ea5f6668`,</t>
  </si>
  <si>
    <t>`timeStampM`:`2017-11-12T07:15:44-06:00`,</t>
  </si>
  <si>
    <t>`timeStamp`:43051.3025978588,</t>
  </si>
  <si>
    <t>`timeStarts`:`2017-11-11T11:00:00-06:00`,</t>
  </si>
  <si>
    <t>`timeEnds`:`2017-11-11T17:00:00-06:00`,</t>
  </si>
  <si>
    <t>`notes`:`trace hyd lines from augar pumps to Auger Motors. Install hydraulic lines and fittings. Install couplers on auger 1 and 2.`,</t>
  </si>
  <si>
    <t>{`_id`:`storrestrejo_2017-10-29_19-03-42_-0500_Sun`,</t>
  </si>
  <si>
    <t>`_rev`:`1-d41bab72de36d254fb5e3c78ad89ba63`,</t>
  </si>
  <si>
    <t>`timeStampM`:`2017-10-29T19:03:42-05:00`,</t>
  </si>
  <si>
    <t>`timeStamp`:43037.7942368981,</t>
  </si>
  <si>
    <t>`timeStarts`:`2017-10-26T21:00:00-05:00`,</t>
  </si>
  <si>
    <t>`notes`:`Weel seal ,check oberrun test`,</t>
  </si>
  <si>
    <t>{`_id`:`evela_2017-10-11_07-49-12_-0500_Wed`,</t>
  </si>
  <si>
    <t>`_rev`:`1-d40e05beddffe4b810c2ce27727562a1`,</t>
  </si>
  <si>
    <t>`timeStampM`:`2017-10-11T07:49:12-05:00`,</t>
  </si>
  <si>
    <t>`timeStamp`:43019.3258361227,</t>
  </si>
  <si>
    <t>{`_id`:`lcareaga_2017-11-01_06-45-55_-0500_Wed`,</t>
  </si>
  <si>
    <t>`_rev`:`1-d3bff1ca3ef6874784fd0f1785d15367`,</t>
  </si>
  <si>
    <t>`timeStampM`:`2017-11-01T06:45:55-05:00`,</t>
  </si>
  <si>
    <t>`timeStamp`:43040.2818878125,</t>
  </si>
  <si>
    <t>`timeStarts`:`2017-10-31T06:00:00-05:00`,</t>
  </si>
  <si>
    <t>`timeEnds`:`2017-10-31T09:00:00-05:00`,</t>
  </si>
  <si>
    <t>`notes`:`Check list. Run/test.`,</t>
  </si>
  <si>
    <t>{`_id`:`scabrera_2017-10-03_18-09-55_-0500_Tue`,</t>
  </si>
  <si>
    <t>`_rev`:`1-d393a0f7128a97d252fbc52eb13e95d0`,</t>
  </si>
  <si>
    <t>`timeStampM`:`2017-10-03T18:09:55-05:00`,</t>
  </si>
  <si>
    <t>`timeStamp`:43011.7568930556,</t>
  </si>
  <si>
    <t>`uNum`:`HP-076`,</t>
  </si>
  <si>
    <t>`notes`:`Remove and replace fan motor pump`,</t>
  </si>
  <si>
    <t>{`_id`:`arrow_2017-10-11_07-24-11_-0500_Wed`,</t>
  </si>
  <si>
    <t>`_rev`:`1-d33c15ad1c3a0609c40aad7a2a1de9b9`,</t>
  </si>
  <si>
    <t>`timeStampM`:`2017-10-11T07:24:11-05:00`,</t>
  </si>
  <si>
    <t>`timeStamp`:43019.30846625,</t>
  </si>
  <si>
    <t>`timeStarts`:`2017-10-07T18:00:00-05:00`,</t>
  </si>
  <si>
    <t>`timeEnds`:`2017-10-08T05:00:00-05:00`,</t>
  </si>
  <si>
    <t>`uNum`:`507597`,</t>
  </si>
  <si>
    <t>`notes`:`Realizar check list  Reparar  cover de la barra cardan  Desmontar bearing del fan motor`,</t>
  </si>
  <si>
    <t>{`_id`:`evela_2017-10-11_08-02-43_-0500_Wed`,</t>
  </si>
  <si>
    <t>`_rev`:`1-d2e93ce5e86a2edf3806e285c09a1e21`,</t>
  </si>
  <si>
    <t>`timeStampM`:`2017-10-11T08:02:43-05:00`,</t>
  </si>
  <si>
    <t>`timeStamp`:43019.3352305208,</t>
  </si>
  <si>
    <t>`timeStarts`:`2017-10-08T21:00:00-05:00`,</t>
  </si>
  <si>
    <t>`notes`:`Install pump break calliper and trouble shoot lube pump psi Remove Y pipe screen and clean out`,</t>
  </si>
  <si>
    <t>{`_id`:`arrow_2017-10-31_19-48-06_-0500_Tue`,</t>
  </si>
  <si>
    <t>`_rev`:`1-d2524c644cebab09243c5d17aea0aa99`,</t>
  </si>
  <si>
    <t>`timeStampM`:`2017-10-31T19:48:06-05:00`,</t>
  </si>
  <si>
    <t>`timeStamp`:43039.8250696991,</t>
  </si>
  <si>
    <t>`timeStarts`:`2017-10-25T23:00:00-05:00`,</t>
  </si>
  <si>
    <t>`notes`:`Realizar check list  Desmontas y desarmar fluid end para revisarlo Cambiar fluid end`,</t>
  </si>
  <si>
    <t>{`_id`:`omega_2017-11-01_06-45-36_-0500_Wed`,</t>
  </si>
  <si>
    <t>`_rev`:`1-d22fe2555c8bc01755deda90f41873d9`,</t>
  </si>
  <si>
    <t>`timeStampM`:`2017-11-01T06:45:36-05:00`,</t>
  </si>
  <si>
    <t>`timeStamp`:43040.2816738773,</t>
  </si>
  <si>
    <t>`timeEnds`:`2017-11-01T05:00:00-05:00`,</t>
  </si>
  <si>
    <t>`uNum`:`10782`,</t>
  </si>
  <si>
    <t>`notes`:`Blender checklist.  check discharge manifold for backwash.  replace 8 inch valve on suction manifold. had to cut old bolts off and put new bolts.`,</t>
  </si>
  <si>
    <t>{`_id`:`storrestrejo_2017-10-13_18-17-55_-0500_Fri`,</t>
  </si>
  <si>
    <t>`_rev`:`1-d22ce300599c7c2cfdb910717943b484`,</t>
  </si>
  <si>
    <t>`timeStampM`:`2017-10-13T18:17:55-05:00`,</t>
  </si>
  <si>
    <t>`timeStamp`:43021.7624483565,</t>
  </si>
  <si>
    <t>`timeEnds`:`2017-10-13T05:00:00-05:00`,</t>
  </si>
  <si>
    <t>`uNum`:`510864`,</t>
  </si>
  <si>
    <t>`notes`:`Fan motor quittar y ponerfluid end cambio de aceite. Check list`,</t>
  </si>
  <si>
    <t>{`_id`:`treyes_2017-10-29_07-21-43_-0500_Sun`,</t>
  </si>
  <si>
    <t>`_rev`:`1-d0f90b187a6f928101183625d9cd43b8`,</t>
  </si>
  <si>
    <t>`timeStampM`:`2017-10-29T07:21:43-05:00`,</t>
  </si>
  <si>
    <t>`timeStamp`:43037.3067489236,</t>
  </si>
  <si>
    <t>`timeStarts`:`2017-10-28T07:00:00-05:00`,</t>
  </si>
  <si>
    <t>`timeEnds`:`2017-10-28T18:00:00-05:00`,</t>
  </si>
  <si>
    <t>`notes`:`Put in new drive line ,check list,top off fluids,change adapter to trailer light systom, took off alternater pully , and fan....`,</t>
  </si>
  <si>
    <t>{`_id`:`miguelmartinez_2017-11-03_07-13-29_-0500_Fri`,</t>
  </si>
  <si>
    <t>`_rev`:`1-d0e3ea403f0763f83df9006a8689aead`,</t>
  </si>
  <si>
    <t>`timeStampM`:`2017-11-03T07:13:29-05:00`,</t>
  </si>
  <si>
    <t>`timeStamp`:43042.3010405903,</t>
  </si>
  <si>
    <t>`timeStarts`:`2017-11-02T09:00:00-05:00`,</t>
  </si>
  <si>
    <t>`timeEnds`:`2017-11-02T11:00:00-05:00`,</t>
  </si>
  <si>
    <t>`uNum`:`507601`,</t>
  </si>
  <si>
    <t>`notes`:`Check over. Replace working light.`,</t>
  </si>
  <si>
    <t>{`_id`:`miguelmartinez_2017-10-13_19-03-17_-0500_Fri`,</t>
  </si>
  <si>
    <t>`_rev`:`1-d0bdc400e2463b4b749a3c412d7fc1c8`,</t>
  </si>
  <si>
    <t>`timeStampM`:`2017-10-13T19:03:17-05:00`,</t>
  </si>
  <si>
    <t>`timeStamp`:43021.7939558449,</t>
  </si>
  <si>
    <t>`timeStarts`:`2017-10-13T15:00:00-05:00`,</t>
  </si>
  <si>
    <t>`timeEnds`:`2017-10-13T17:00:00-05:00`,</t>
  </si>
  <si>
    <t>{`_id`:`hmarce_2017-11-11_22-18-00_-0600_Sat`,</t>
  </si>
  <si>
    <t>`_rev`:`1-d0a2e602356966442ff257af174660a8`,</t>
  </si>
  <si>
    <t>`timeStampM`:`2017-11-11T22:18:00-06:00`,</t>
  </si>
  <si>
    <t>`timeStamp`:43050.9291703935,</t>
  </si>
  <si>
    <t>`timeStarts`:`2017-11-09T06:00:00-06:00`,</t>
  </si>
  <si>
    <t>`timeEnds`:`2017-11-09T11:00:00-06:00`,</t>
  </si>
  <si>
    <t>`notes`:`New  air filter bolts replaced coolant boot tight all turbo boots`,</t>
  </si>
  <si>
    <t>{`_id`:`hmarce_2017-10-12_19-35-03_-0500_Thu`,</t>
  </si>
  <si>
    <t>`_rev`:`1-d031799c9deda80c62f9fe168360665a`,</t>
  </si>
  <si>
    <t>`timeStampM`:`2017-10-12T19:35:03-05:00`,</t>
  </si>
  <si>
    <t>`timeStamp`:43020.8160115972,</t>
  </si>
  <si>
    <t>`repairHrs`:10,</t>
  </si>
  <si>
    <t>`timeStarts`:`2017-10-12T07:00:00-05:00`,</t>
  </si>
  <si>
    <t>`timeEnds`:`2017-10-12T17:00:00-05:00`,</t>
  </si>
  <si>
    <t>`notes`:`Replaced pony rod seals and fluid end checklist replaced gasket from inspection cover Clean the shop`,</t>
  </si>
  <si>
    <t>{`_id`:`blozano_2017-10-16_19-03-02_-0500_Mon`,</t>
  </si>
  <si>
    <t>`_rev`:`1-d00fd1f00d2476f38dff23ff579a4115`,</t>
  </si>
  <si>
    <t>`timeStampM`:`2017-10-16T19:03:02-05:00`,</t>
  </si>
  <si>
    <t>`timeStamp`:43024.7937807292,</t>
  </si>
  <si>
    <t>`timeStarts`:`2017-10-13T04:00:00-05:00`,</t>
  </si>
  <si>
    <t>`uNum`:`HP-085`,</t>
  </si>
  <si>
    <t>{`_id`:`blozano_2017-10-24_11-12-24_-0500_Tue`,</t>
  </si>
  <si>
    <t>`_rev`:`1-cff4de5e798148896b95a05a7f4e72b2`,</t>
  </si>
  <si>
    <t>`timeStampM`:`2017-10-24T11:12:24-05:00`,</t>
  </si>
  <si>
    <t>`timeStamp`:43032.4669548148,</t>
  </si>
  <si>
    <t>`timeStarts`:`2017-10-23T18:00:00-05:00`,</t>
  </si>
  <si>
    <t>`timeEnds`:`2017-10-24T00:00:00-05:00`,</t>
  </si>
  <si>
    <t>`uNum`:`506123`,</t>
  </si>
  <si>
    <t>`notes`:`Replace fluid end and orings on fan motor`,</t>
  </si>
  <si>
    <t>{`_id`:`evela_2017-11-08_09-47-50_-0600_Wed`,</t>
  </si>
  <si>
    <t>`_rev`:`1-cfcf61a7948881f991422987123980b0`,</t>
  </si>
  <si>
    <t>`timeStampM`:`2017-11-08T09:47:50-06:00`,</t>
  </si>
  <si>
    <t>`timeStamp`:43047.4082280208,</t>
  </si>
  <si>
    <t>`uNum`:`210131`,</t>
  </si>
  <si>
    <t>`notes`:`Trouble shoot check engine light, check fuel systemfor leaks, replace fuel filters and monitor fuel rail psi, perform a regenaration and clear faults`,</t>
  </si>
  <si>
    <t>{`_id`:`scabrera_2017-10-24_12-08-29_-0500_Tue`,</t>
  </si>
  <si>
    <t>`_rev`:`1-cef089710d91f749af00088dd8328e26`,</t>
  </si>
  <si>
    <t>`timeStampM`:`2017-10-24T12:08:29-05:00`,</t>
  </si>
  <si>
    <t>`timeStamp`:43032.5058916319,</t>
  </si>
  <si>
    <t>`notes`:`Troubleshoot unit, inspect turbos, sparkling while turning on`,</t>
  </si>
  <si>
    <t>{`_id`:`treyes_2017-10-09_09-57-10_-0500_Mon`,</t>
  </si>
  <si>
    <t>`_rev`:`1-ce623ba0379fcc6a9df40dcc535763ab`,</t>
  </si>
  <si>
    <t>`timeStampM`:`2017-10-09T09:57:10-05:00`,</t>
  </si>
  <si>
    <t>`timeStamp`:43017.4147018518,</t>
  </si>
  <si>
    <t>`timeStarts`:`2017-10-08T12:30:00-05:00`,</t>
  </si>
  <si>
    <t>`timeEnds`:`2017-10-08T16:00:00-05:00`,</t>
  </si>
  <si>
    <t>`uNum`:`508776`,</t>
  </si>
  <si>
    <t>`notes`:`Checklist`,</t>
  </si>
  <si>
    <t>{`_id`:`evela_2017-10-11_08-04-57_-0500_Wed`,</t>
  </si>
  <si>
    <t>`_rev`:`1-ce36dddcc18cdbcbe4cde43eb180ef6e`,</t>
  </si>
  <si>
    <t>`timeStampM`:`2017-10-11T08:04:57-05:00`,</t>
  </si>
  <si>
    <t>`timeStamp`:43019.3367764931,</t>
  </si>
  <si>
    <t>`notes`:`Remove and replace turbo boot hoses and replace rotary seal, replace gasket @power end inspection cover`,</t>
  </si>
  <si>
    <t>{`_id`:`blozano_2017-10-16_19-08-20_-0500_Mon`,</t>
  </si>
  <si>
    <t>`_rev`:`1-cdadbffef706c78400207f6eb7963f0e`,</t>
  </si>
  <si>
    <t>`timeStampM`:`2017-10-16T19:08:20-05:00`,</t>
  </si>
  <si>
    <t>`timeStamp`:43024.7974638773,</t>
  </si>
  <si>
    <t>`timeStarts`:`2017-10-15T03:00:00-05:00`,</t>
  </si>
  <si>
    <t>`notes`:`Lube conversion`,</t>
  </si>
  <si>
    <t>{`_id`:`blozano_2017-10-23_06-28-24_-0500_Mon`,</t>
  </si>
  <si>
    <t>`_rev`:`1-cd03f5d9042d6625588593e11e4a2a49`,</t>
  </si>
  <si>
    <t>`timeStampM`:`2017-10-23T06:28:24-05:00`,</t>
  </si>
  <si>
    <t>`timeStamp`:43031.2697276736,</t>
  </si>
  <si>
    <t>`te`:0.770833333333333,</t>
  </si>
  <si>
    <t>`repairHrs`:0.5,</t>
  </si>
  <si>
    <t>`timeEnds`:`2017-10-22T18:30:00-05:00`,</t>
  </si>
  <si>
    <t>`uNum`:`3111108`,</t>
  </si>
  <si>
    <t>`notes`:`Loose turbo clamp on tractor leaking exhaust`,</t>
  </si>
  <si>
    <t>{`_id`:`miguelmartinez_2017-10-15_18-58-39_-0500_Sun`,</t>
  </si>
  <si>
    <t>`_rev`:`1-cb71694f82c5d908526fa5fe712a29a7`,</t>
  </si>
  <si>
    <t>`timeStampM`:`2017-10-15T18:58:39-05:00`,</t>
  </si>
  <si>
    <t>`timeStamp`:43023.7907313773,</t>
  </si>
  <si>
    <t>`timeStarts`:`2017-10-15T14:00:00-05:00`,</t>
  </si>
  <si>
    <t>{`_id`:`lcareaga_2017-11-12_05-58-19_-0600_Sun`,</t>
  </si>
  <si>
    <t>`_rev`:`1-cb06b1b5d7674d19de3060fada642348`,</t>
  </si>
  <si>
    <t>`timeStampM`:`2017-11-12T05:58:19-06:00`,</t>
  </si>
  <si>
    <t>`timeStamp`:43051.2488361806,</t>
  </si>
  <si>
    <t>`timeStarts`:`2017-11-11T14:00:00-06:00`,</t>
  </si>
  <si>
    <t>`uNum`:`508760`,</t>
  </si>
  <si>
    <t>`notes`:`Adjust power end pressure`,</t>
  </si>
  <si>
    <t>{`_id`:`hmarce_2017-10-24_10-16-28_-0500_Tue`,</t>
  </si>
  <si>
    <t>`_rev`:`1-cafb99be315f69f056082c595b5ebbe8`,</t>
  </si>
  <si>
    <t>`timeStampM`:`2017-10-24T10:16:28-05:00`,</t>
  </si>
  <si>
    <t>`timeStamp`:43032.4281049653,</t>
  </si>
  <si>
    <t>`timeStarts`:`2017-10-20T10:00:00-05:00`,</t>
  </si>
  <si>
    <t>`timeEnds`:`2017-10-20T17:00:00-05:00`,</t>
  </si>
  <si>
    <t>`uNum`:`10084`,</t>
  </si>
  <si>
    <t>`notes`:`Install grease lines clean grease injectors prime lines cheklist run and test`,</t>
  </si>
  <si>
    <t>{`_id`:`lcareaga_2017-10-04_19-57-53_-0500_Wed`,</t>
  </si>
  <si>
    <t>`_rev`:`1-cafab10be2e0fb02ee3448bb5fe4a22a`,</t>
  </si>
  <si>
    <t>`timeStampM`:`2017-10-04T19:57:53-05:00`,</t>
  </si>
  <si>
    <t>`timeStamp`:43012.8318733449,</t>
  </si>
  <si>
    <t>`timeStarts`:`2017-10-04T06:00:00-05:00`,</t>
  </si>
  <si>
    <t>`timeEnds`:`2017-10-04T15:00:00-05:00`,</t>
  </si>
  <si>
    <t>`uNum`:`506183`,</t>
  </si>
  <si>
    <t>`notes`:`Check list. Troubleshoot work lights. Remove and replace engine Damper`,</t>
  </si>
  <si>
    <t>{`_id`:`hmarce_2017-10-03_17-10-15_-0500_Tue`,</t>
  </si>
  <si>
    <t>`_rev`:`1-ca7ea51706183e7266aa3d3fa6f868ec`,</t>
  </si>
  <si>
    <t>`timeStampM`:`2017-10-03T17:10:15-05:00`,</t>
  </si>
  <si>
    <t>`timeStamp`:43011.7154621065,</t>
  </si>
  <si>
    <t>`notes`:`Fix fan motor issue turning the other side`,</t>
  </si>
  <si>
    <t>{`_id`:`lcareaga_2017-10-03_20-44-08_-0500_Tue`,</t>
  </si>
  <si>
    <t>`_rev`:`1-c9ccf48fbe5a24bbbf41fe05a5dde950`,</t>
  </si>
  <si>
    <t>`timeStampM`:`2017-10-03T20:44:08-05:00`,</t>
  </si>
  <si>
    <t>`timeStamp`:43011.8639841782,</t>
  </si>
  <si>
    <t>`uNum`:`620102`,</t>
  </si>
  <si>
    <t>`notes`:`Rig up run/test rig down.`,</t>
  </si>
  <si>
    <t>{`_id`:`eduardovela_2017-10-18_06-52-36_-0500_Wed`,</t>
  </si>
  <si>
    <t>`_rev`:`1-c9c5339e10d2fdf63885ba3525d4441d`,</t>
  </si>
  <si>
    <t>`timeStampM`:`2017-10-18T06:52:36-05:00`,</t>
  </si>
  <si>
    <t>`timeStamp`:43026.286538125,</t>
  </si>
  <si>
    <t>`timeEnds`:`2017-10-13T23:30:00-05:00`,</t>
  </si>
  <si>
    <t>`uNum`:`410506`,</t>
  </si>
  <si>
    <t>`notes`:`Check and repairs`,</t>
  </si>
  <si>
    <t>{`_id`:`evela_2017-10-18_07-21-23_-0500_Wed`,</t>
  </si>
  <si>
    <t>`_rev`:`1-c9a87d718382d0c9b6469c57219a916c`,</t>
  </si>
  <si>
    <t>`timeStampM`:`2017-10-18T07:21:23-05:00`,</t>
  </si>
  <si>
    <t>`timeStamp`:43026.3065194444,</t>
  </si>
  <si>
    <t>`timeEnds`:`2017-10-17T05:00:00-05:00`,</t>
  </si>
  <si>
    <t>`uNum`:`10780`,</t>
  </si>
  <si>
    <t>`notes`:`Replce all break hoses adjust brakes finish installing motor on blender troble shoot start system`,</t>
  </si>
  <si>
    <t>{`_id`:`blozano_2017-11-07_06-24-45_-0600_Tue`,</t>
  </si>
  <si>
    <t>`_rev`:`1-c988efc78c7663e12daf3a15cda8a9fb`,</t>
  </si>
  <si>
    <t>`timeStampM`:`2017-11-07T06:24:45-06:00`,</t>
  </si>
  <si>
    <t>`timeStamp`:43046.2671881597,</t>
  </si>
  <si>
    <t>`timeEnds`:`2017-11-05T22:00:00-06:00`,</t>
  </si>
  <si>
    <t>`notes`:`Fracpump checklist`,</t>
  </si>
  <si>
    <t>{`_id`:`eduardovela_2017-10-31_19-10-34_-0500_Tue`,</t>
  </si>
  <si>
    <t>`_rev`:`1-c8336ddef4759c8f4f623b54b148647f`,</t>
  </si>
  <si>
    <t>`timeStampM`:`2017-10-31T19:10:34-05:00`,</t>
  </si>
  <si>
    <t>`timeStamp`:43039.799008044,</t>
  </si>
  <si>
    <t>`timeStarts`:`2017-10-25T18:00:00-05:00`,</t>
  </si>
  <si>
    <t>`timeEnds`:`2017-10-25T23:30:00-05:00`,</t>
  </si>
  <si>
    <t>`uNum`:`303218`,</t>
  </si>
  <si>
    <t>`notes`:`Tractor check list review and repair`,</t>
  </si>
  <si>
    <t>{`_id`:`treyes_2017-10-28_18-49-19_-0500_Sat`,</t>
  </si>
  <si>
    <t>`_rev`:`1-c79974e21bf8db4c2946d415cb13c83e`,</t>
  </si>
  <si>
    <t>`timeStampM`:`2017-10-28T18:49:19-05:00`,</t>
  </si>
  <si>
    <t>`timeStamp`:43036.7842497801,</t>
  </si>
  <si>
    <t>`timeStarts`:`2017-10-27T08:00:00-05:00`,</t>
  </si>
  <si>
    <t>`timeEnds`:`2017-10-27T13:00:00-05:00`,</t>
  </si>
  <si>
    <t>`notes`:`Change oil rings off fan motor   Refill fluids look over`,</t>
  </si>
  <si>
    <t>{`_id`:`lcareaga_2017-10-27_08-19-31_-0500_Fri`,</t>
  </si>
  <si>
    <t>`_rev`:`1-c70dd2deeef998a4c8a96d496d584830`,</t>
  </si>
  <si>
    <t>`timeStampM`:`2017-10-27T08:19:31-05:00`,</t>
  </si>
  <si>
    <t>`timeStamp`:43035.3468910185,</t>
  </si>
  <si>
    <t>`timeStarts`:`2017-10-26T15:00:00-05:00`,</t>
  </si>
  <si>
    <t>`timeEnds`:`2017-10-26T18:00:00-05:00`,</t>
  </si>
  <si>
    <t>`notes`:`Test and Rig Down. Lead Justin Cortez`,</t>
  </si>
  <si>
    <t>{`_id`:`blozano_2017-10-16_19-00-46_-0500_Mon`,</t>
  </si>
  <si>
    <t>`_rev`:`1-c6bb915d2549345eac1d68c9835df9c9`,</t>
  </si>
  <si>
    <t>`timeStampM`:`2017-10-16T19:00:46-05:00`,</t>
  </si>
  <si>
    <t>`timeStamp`:43024.7922039583,</t>
  </si>
  <si>
    <t>`timeStarts`:`2017-10-11T18:00:00-05:00`,</t>
  </si>
  <si>
    <t>`timeEnds`:`2017-10-12T05:00:00-05:00`,</t>
  </si>
  <si>
    <t>`uNum`:`314`,</t>
  </si>
  <si>
    <t>{`_id`:`miguelmartinez_2017-11-12_08-21-04_-0600_Sun`,</t>
  </si>
  <si>
    <t>`_rev`:`1-c657e0bd5126f7c01150d1d43afdc79b`,</t>
  </si>
  <si>
    <t>`timeStampM`:`2017-11-12T08:21:04-06:00`,</t>
  </si>
  <si>
    <t>`timeStamp`:43051.3479641088,</t>
  </si>
  <si>
    <t>`timeEnds`:`2017-11-11T16:00:00-06:00`,</t>
  </si>
  <si>
    <t>`notes`:`Performed repairs. Replace and made new hydraulic lines for fan motor. Replace hydraulic fittings on started switch. Run and test. Troubleshooting fan motor for leaks. Took pump to test pit. Assist at test pit to test pump.`,</t>
  </si>
  <si>
    <t>{`_id`:`hmarce_2017-11-07_19-08-39_-0600_Tue`,</t>
  </si>
  <si>
    <t>`_rev`:`1-c629fcbe2c433c0d9d808c24ea4dda69`,</t>
  </si>
  <si>
    <t>`timeStampM`:`2017-11-07T19:08:39-06:00`,</t>
  </si>
  <si>
    <t>`timeStamp`:43046.7976815046,</t>
  </si>
  <si>
    <t>`timeStarts`:`2017-11-06T15:00:00-06:00`,</t>
  </si>
  <si>
    <t>`uNum`:`3111128`,</t>
  </si>
  <si>
    <t>{`_id`:`eduardovela_2017-10-11_08-14-50_-0500_Wed`,</t>
  </si>
  <si>
    <t>`_rev`:`1-c5cc77eb306310b918fad566a39f20a0`,</t>
  </si>
  <si>
    <t>`timeStampM`:`2017-10-11T08:14:50-05:00`,</t>
  </si>
  <si>
    <t>`timeStamp`:43019.3436369097,</t>
  </si>
  <si>
    <t>`timeStarts`:`2017-10-11T03:00:00-05:00`,</t>
  </si>
  <si>
    <t>`timeEnds`:`2017-10-11T05:00:00-05:00`,</t>
  </si>
  <si>
    <t>{`_id`:`hmarce_2017-10-24_10-19-41_-0500_Tue`,</t>
  </si>
  <si>
    <t>`_rev`:`1-c5be6ca7d8a3fe97c1417575645a6804`,</t>
  </si>
  <si>
    <t>`timeStampM`:`2017-10-24T10:19:41-05:00`,</t>
  </si>
  <si>
    <t>`timeStamp`:43032.4303362037,</t>
  </si>
  <si>
    <t>`timeStarts`:`2017-10-21T11:00:00-05:00`,</t>
  </si>
  <si>
    <t>`timeEnds`:`2017-10-21T17:00:00-05:00`,</t>
  </si>
  <si>
    <t>`notes`:`Replaced governos from air compressor fix leak on oil filters`,</t>
  </si>
  <si>
    <t>{`_id`:`marodriguez_2017-10-24_14-33-52_-0500_Tue`,</t>
  </si>
  <si>
    <t>`_rev`:`1-c5bb1455d159f1a74ac203ff1982c6f6`,</t>
  </si>
  <si>
    <t>`timeStampM`:`2017-10-24T14:33:52-05:00`,</t>
  </si>
  <si>
    <t>`timeStamp`:43032.6068539005,</t>
  </si>
  <si>
    <t>`timeStarts`:`2017-10-24T00:00:00-05:00`,</t>
  </si>
  <si>
    <t>`timeEnds`:`2017-10-24T05:00:00-05:00`,</t>
  </si>
  <si>
    <t>`notes`:`check over install seal in transmmision install drive line`,</t>
  </si>
  <si>
    <t>{`_id`:`hmarce_2017-10-03_17-08-57_-0500_Tue`,</t>
  </si>
  <si>
    <t>`_rev`:`1-c53ce7f8867f04c1976f5c2e445195ad`,</t>
  </si>
  <si>
    <t>`timeStampM`:`2017-10-03T17:08:57-05:00`,</t>
  </si>
  <si>
    <t>`timeStamp`:43011.7145512037,</t>
  </si>
  <si>
    <t>`notes`:`Replace hyd pump checklist`,</t>
  </si>
  <si>
    <t>{`_id`:`ltovar_Tue18Jul2017151519`,</t>
  </si>
  <si>
    <t>`_rev`:`1-c4b8319889ffda219c01b6dd1af7139c`,</t>
  </si>
  <si>
    <t>`username`:`ltovar`,</t>
  </si>
  <si>
    <t>`lastName`:`Tovar`,</t>
  </si>
  <si>
    <t>`technician`:`Tovar, Luis`,</t>
  </si>
  <si>
    <t>`shiftSerial`:`42928_05`,</t>
  </si>
  <si>
    <t>`timeStamp`:42935.3159490741,</t>
  </si>
  <si>
    <t>`payrollPeriod`:42928,</t>
  </si>
  <si>
    <t>`payroll_Period`:42928,</t>
  </si>
  <si>
    <t>`rprtDate`:42935,</t>
  </si>
  <si>
    <t>`repairHrs`:12,</t>
  </si>
  <si>
    <t>`timeStarts`:`2017-07-16T00:00:00-05:00`,</t>
  </si>
  <si>
    <t>`timeEnds`:`2017-07-16T12:00:00-05:00`,</t>
  </si>
  <si>
    <t>`uNum`:`506130`,</t>
  </si>
  <si>
    <t>`notes`:`Remove and replace radiator fabricate hose fabricate hydraulic hose go to that test tank`,</t>
  </si>
  <si>
    <t>`shift_Serial`:`42928_05`},</t>
  </si>
  <si>
    <t>{`_id`:`arrow_2017-10-17_08-08-50_-0500_Tue`,</t>
  </si>
  <si>
    <t>`_rev`:`1-c42887a096db234bb03ea3b0aa91bc29`,</t>
  </si>
  <si>
    <t>`timeStampM`:`2017-10-17T08:08:50-05:00`,</t>
  </si>
  <si>
    <t>`timeStamp`:43025.3394699884,</t>
  </si>
  <si>
    <t>`timeEnds`:`2017-10-13T01:00:00-05:00`,</t>
  </si>
  <si>
    <t>`notes`:`Cambiar started  Realizar check list  Instalar maniful del fluid end D y M pompa del power end`,</t>
  </si>
  <si>
    <t>{`_id`:`evela_2017-11-01_07-54-58_-0500_Wed`,</t>
  </si>
  <si>
    <t>`_rev`:`1-c3caa03e621d96fc88e618022196734c`,</t>
  </si>
  <si>
    <t>`timeStampM`:`2017-11-01T07:54:58-05:00`,</t>
  </si>
  <si>
    <t>`timeStamp`:43040.3298493287,</t>
  </si>
  <si>
    <t>`timeEnds`:`2017-10-29T22:00:00-05:00`,</t>
  </si>
  <si>
    <t>`notes`:`Finish installing clutch on tractor and test unit`,</t>
  </si>
  <si>
    <t>{`_id`:`treyes_2017-10-10_18-57-07_-0500_Tue`,</t>
  </si>
  <si>
    <t>`_rev`:`1-c3ab034fe4e9421444cafcfba2112e5e`,</t>
  </si>
  <si>
    <t>`timeStampM`:`2017-10-10T18:57:07-05:00`,</t>
  </si>
  <si>
    <t>`timeStamp`:43018.7896741667,</t>
  </si>
  <si>
    <t>`timeStarts`:`2017-10-10T07:00:00-05:00`,</t>
  </si>
  <si>
    <t>`timeEnds`:`2017-10-10T18:00:00-05:00`,</t>
  </si>
  <si>
    <t>`notes`:`Change out roto seal pony rod seal oil leaking on filter housing check list fill fluid  change out caliber oil ring and seal put on drive line  took it off agin re fix it  took of balancer cover it was hiting on drive line put Extensions  to bring bottom cover down`,</t>
  </si>
  <si>
    <t>{`_id`:`lcareaga_2017-10-06_20-31-29_-0500_Fri`,</t>
  </si>
  <si>
    <t>`_rev`:`1-c38e1c4d9aec5bcc20cc64bb548a7230`,</t>
  </si>
  <si>
    <t>`timeStampM`:`2017-10-06T20:31:29-05:00`,</t>
  </si>
  <si>
    <t>`timeStamp`:43014.8552060995,</t>
  </si>
  <si>
    <t>`timeStarts`:`2017-10-06T11:00:00-05:00`,</t>
  </si>
  <si>
    <t>`uNum`:`Q-414`,</t>
  </si>
  <si>
    <t>`notes`:`Fixed coolant leak on radiator pipe replaced gasket and topped off with coolant. Removed tranny hose due to leaking`,</t>
  </si>
  <si>
    <t>{`_id`:`eduardovela_2017-10-18_06-52-01_-0500_Wed`,</t>
  </si>
  <si>
    <t>`_rev`:`1-c359b9d30543a0e9dd411bfa0746562c`,</t>
  </si>
  <si>
    <t>`timeStampM`:`2017-10-18T06:52:01-05:00`,</t>
  </si>
  <si>
    <t>`timeStamp`:43026.2861246875,</t>
  </si>
  <si>
    <t>`timeStarts`:`2017-10-12T23:30:00-05:00`,</t>
  </si>
  <si>
    <t>`uNum`:`322127`,</t>
  </si>
  <si>
    <t>`notes`:`Check and repair unit`,</t>
  </si>
  <si>
    <t>{`_id`:`hmarce_2017-10-17_16-05-25_-0500_Tue`,</t>
  </si>
  <si>
    <t>`_rev`:`1-c2ff1eacf9c3a0f59541c2f06733f620`,</t>
  </si>
  <si>
    <t>`timeStampM`:`2017-10-17T16:05:25-05:00`,</t>
  </si>
  <si>
    <t>`timeStamp`:43025.6704334954,</t>
  </si>
  <si>
    <t>`timeStarts`:`2017-10-13T06:00:00-05:00`,</t>
  </si>
  <si>
    <t>`uNum`:`509684`,</t>
  </si>
  <si>
    <t>`notes`:`Fix coolant leaks and replaced burned wires clean the shop replaced filters`,</t>
  </si>
  <si>
    <t>{`_id`:`arrow_2017-10-11_07-11-05_-0500_Wed`,</t>
  </si>
  <si>
    <t>`_rev`:`1-c2e2ba646913857cd277c37b250bb422`,</t>
  </si>
  <si>
    <t>`timeStampM`:`2017-10-11T07:11:05-05:00`,</t>
  </si>
  <si>
    <t>`timeStamp`:43019.2993656944,</t>
  </si>
  <si>
    <t>`timeStarts`:`2017-10-05T18:00:00-05:00`,</t>
  </si>
  <si>
    <t>`timeEnds`:`2017-10-06T01:00:00-05:00`,</t>
  </si>
  <si>
    <t>`uNum`:`508652`,</t>
  </si>
  <si>
    <t>`notes`:`Instalar caliper de transmission  Instalar base de caliper  Instalar sistema de caliper  Realizar check list Pony road seal`,</t>
  </si>
  <si>
    <t>{`_id`:`marodriguez_2017-10-24_14-16-31_-0500_Tue`,</t>
  </si>
  <si>
    <t>`_rev`:`1-c2bbb7911f32afa6357d28e1de7bde0d`,</t>
  </si>
  <si>
    <t>`timeStampM`:`2017-10-24T14:16:31-05:00`,</t>
  </si>
  <si>
    <t>`timeStamp`:43032.5948101042,</t>
  </si>
  <si>
    <t>`timeStarts`:`2017-10-22T00:00:00-05:00`,</t>
  </si>
  <si>
    <t>`notes`:`Fan motor reemplaza mangueras dañadas fabricandolas a medida`,</t>
  </si>
  <si>
    <t>{`_id`:`hmarce_2017-10-24_10-09-14_-0500_Tue`,</t>
  </si>
  <si>
    <t>`_rev`:`1-c23284353267d0635af7182d4bb03cb1`,</t>
  </si>
  <si>
    <t>`timeStampM`:`2017-10-24T10:09:14-05:00`,</t>
  </si>
  <si>
    <t>`timeStamp`:43032.4230881366,</t>
  </si>
  <si>
    <t>`timeEnds`:`2017-10-19T09:00:00-05:00`,</t>
  </si>
  <si>
    <t>`notes`:`Install rear lights and wiring`,</t>
  </si>
  <si>
    <t>{`_id`:`scabrera_2017-10-04_06-39-13_-0500_Wed`,</t>
  </si>
  <si>
    <t>`_rev`:`1-c1fac06306a9356559095ca1a63b2105`,</t>
  </si>
  <si>
    <t>`timeStampM`:`2017-10-04T06:39:13-05:00`,</t>
  </si>
  <si>
    <t>`timeStamp`:43012.277241412,</t>
  </si>
  <si>
    <t>`timeStarts`:`2017-10-03T23:00:00-05:00`,</t>
  </si>
  <si>
    <t>`notes`:`Remove and replace lube pump , leaking change O ring, Did checklist`,</t>
  </si>
  <si>
    <t>{`_id`:`omega_2017-10-28_06-48-42_-0500_Sat`,</t>
  </si>
  <si>
    <t>`_rev`:`1-c1731af0835518c624084a82fe9e29cb`,</t>
  </si>
  <si>
    <t>`timeStampM`:`2017-10-28T06:48:42-05:00`,</t>
  </si>
  <si>
    <t>`timeStamp`:43036.2838272685,</t>
  </si>
  <si>
    <t>`notes`:`remove driveline. Remove transmission accessories. Drop transmission. Remove clutch and flywheel. Remove and replace rear main seal.`,</t>
  </si>
  <si>
    <t>{`_id`:`arrow_2017-10-18_06-36-24_-0500_Wed`,</t>
  </si>
  <si>
    <t>`_rev`:`1-c09fe0190a5cbeeb0d80d8ebd6da0e00`,</t>
  </si>
  <si>
    <t>`timeStampM`:`2017-10-18T06:36:24-05:00`,</t>
  </si>
  <si>
    <t>`timeStamp`:43026.2752883565,</t>
  </si>
  <si>
    <t>`notes`:`Instalar mangueras de aire en el taller`,</t>
  </si>
  <si>
    <t>{`_id`:`miguelmartinez_2017-10-14_18-52-13_-0500_Sat`,</t>
  </si>
  <si>
    <t>`_rev`:`1-bfa37511823053e21a978a5a45ed7861`,</t>
  </si>
  <si>
    <t>`timeStampM`:`2017-10-14T18:52:13-05:00`,</t>
  </si>
  <si>
    <t>`timeStamp`:43022.7862677778,</t>
  </si>
  <si>
    <t>`timeStarts`:`2017-10-14T11:00:00-05:00`,</t>
  </si>
  <si>
    <t>`timeEnds`:`2017-10-14T14:00:00-05:00`,</t>
  </si>
  <si>
    <t>`uNum`:`510554`,</t>
  </si>
  <si>
    <t>`notes`:`Performed quick check over and performed DOT inspection. Tractor`,</t>
  </si>
  <si>
    <t>{`_id`:`hmarce_2017-11-08_06-37-05_-0600_Wed`,</t>
  </si>
  <si>
    <t>`_rev`:`1-bf2b5952b616940e5fad2665515215dc`,</t>
  </si>
  <si>
    <t>`timeStampM`:`2017-11-08T06:37:05-06:00`,</t>
  </si>
  <si>
    <t>`timeStamp`:43047.2757602546,</t>
  </si>
  <si>
    <t>`notes`:`Checklist  and top off fluids`,</t>
  </si>
  <si>
    <t>{`_id`:`evela_2017-11-01_07-46-46_-0500_Wed`,</t>
  </si>
  <si>
    <t>`_rev`:`1-be6664f6aa217e0827ecfb4dc09d3918`,</t>
  </si>
  <si>
    <t>`timeStampM`:`2017-11-01T07:46:46-05:00`,</t>
  </si>
  <si>
    <t>`timeStamp`:43040.3241507407,</t>
  </si>
  <si>
    <t>`timeStarts`:`2017-10-26T00:00:00-05:00`,</t>
  </si>
  <si>
    <t>`notes`:`Installed discharge pump`,</t>
  </si>
  <si>
    <t>{`_id`:`scabrera_2017-11-07_00-49-53_-0600_Tue`,</t>
  </si>
  <si>
    <t>`_rev`:`1-be62a24d68998ef81ac7358b04b2faf1`,</t>
  </si>
  <si>
    <t>`timeStampM`:`2017-11-07T00:49:53-06:00`,</t>
  </si>
  <si>
    <t>`timeStamp`:43046.0346441435,</t>
  </si>
  <si>
    <t>`timeEnds`:`2017-11-06T21:00:00-06:00`,</t>
  </si>
  <si>
    <t>`uNum`:`311825`,</t>
  </si>
  <si>
    <t>{`_id`:`eduardovela_2017-10-11_08-13-18_-0500_Wed`,</t>
  </si>
  <si>
    <t>`_rev`:`1-be3670726a38daf8946b4e4a3c76adbb`,</t>
  </si>
  <si>
    <t>`timeStampM`:`2017-10-11T08:13:18-05:00`,</t>
  </si>
  <si>
    <t>`timeStamp`:43019.3425754514,</t>
  </si>
  <si>
    <t>`timeEnds`:`2017-10-11T00:00:00-05:00`,</t>
  </si>
  <si>
    <t>`notes`:`D.O.T inspeaction`,</t>
  </si>
  <si>
    <t>{`_id`:`omega_2017-10-24_18-43-01_-0500_Tue`,</t>
  </si>
  <si>
    <t>`_rev`:`1-bdeedae6279667cd355bd2d965893059`,</t>
  </si>
  <si>
    <t>`timeStampM`:`2017-10-24T18:43:01-05:00`,</t>
  </si>
  <si>
    <t>`timeStamp`:43032.7798811227,</t>
  </si>
  <si>
    <t>`timeStarts`:`2017-10-22T21:00:00-05:00`,</t>
  </si>
  <si>
    <t>`timeEnds`:`2017-10-23T05:00:00-05:00`,</t>
  </si>
  <si>
    <t>`notes`:`blender checklist. put rub guards on hoses.`,</t>
  </si>
  <si>
    <t>{`_id`:`lcareaga_2017-10-05_21-30-09_-0500_Thu`,</t>
  </si>
  <si>
    <t>`_rev`:`1-bd506cfe377902413fc5fd4f3c25b088`,</t>
  </si>
  <si>
    <t>`timeStampM`:`2017-10-05T21:30:09-05:00`,</t>
  </si>
  <si>
    <t>`timeStamp`:43013.8959487269,</t>
  </si>
  <si>
    <t>`timeStarts`:`2017-10-05T00:00:00-05:00`,</t>
  </si>
  <si>
    <t>`timeEnds`:`2017-10-05T06:00:00-05:00`,</t>
  </si>
  <si>
    <t>`uNum`:`507341`,</t>
  </si>
  <si>
    <t>`notes`:`Clean power end tank. Remove and replace 2 power end filters`,</t>
  </si>
  <si>
    <t>{`_id`:`treyes_2017-10-27_07-19-14_-0500_Fri`,</t>
  </si>
  <si>
    <t>`_rev`:`1-bd3db7aa01ebe0a3fe799a5289f6c37e`,</t>
  </si>
  <si>
    <t>`timeStampM`:`2017-10-27T07:19:14-05:00`,</t>
  </si>
  <si>
    <t>`timeStamp`:43035.3050298148,</t>
  </si>
  <si>
    <t>`uNum`:`507340`,</t>
  </si>
  <si>
    <t>`notes`:`Change out all five packing`,</t>
  </si>
  <si>
    <t>{`_id`:`evela_2017-11-01_07-47-33_-0500_Wed`,</t>
  </si>
  <si>
    <t>`_rev`:`1-bcb4de76b7388578928684c3456202c0`,</t>
  </si>
  <si>
    <t>`timeStampM`:`2017-11-01T07:47:33-05:00`,</t>
  </si>
  <si>
    <t>`timeStamp`:43040.3246960764,</t>
  </si>
  <si>
    <t>`timeEnds`:`2017-10-26T23:30:00-05:00`,</t>
  </si>
  <si>
    <t>`notes`:`Installed valves on discharge maniffold`,</t>
  </si>
  <si>
    <t>{`_id`:`miguelmartinez_2017-10-19_19-00-19_-0500_Thu`,</t>
  </si>
  <si>
    <t>`_rev`:`1-bc7bc7a8edc3a93b527fdc9f1687bdc1`,</t>
  </si>
  <si>
    <t>`timeStampM`:`2017-10-19T19:00:19-05:00`,</t>
  </si>
  <si>
    <t>`timeStamp`:43027.7918958796,</t>
  </si>
  <si>
    <t>`timeStarts`:`2017-10-19T13:00:00-05:00`,</t>
  </si>
  <si>
    <t>`timeEnds`:`2017-10-19T17:00:00-05:00`,</t>
  </si>
  <si>
    <t>`uNum`:`Q-415`,</t>
  </si>
  <si>
    <t>`notes`:`Performed checklist and repairs. Installed tractor pto. Installed exhaust belows.`,</t>
  </si>
  <si>
    <t>{`_id`:`lcareaga_2017-10-20_07-49-58_-0500_Fri`,</t>
  </si>
  <si>
    <t>`_rev`:`1-bc6abbf523b266497612357e6fd95ed0`,</t>
  </si>
  <si>
    <t>`timeStampM`:`2017-10-20T07:49:58-05:00`,</t>
  </si>
  <si>
    <t>`timeStamp`:43028.3263658912,</t>
  </si>
  <si>
    <t>`notes`:`Wash unit. Check list. Remove and replace rear power end seal. Remove packing.`,</t>
  </si>
  <si>
    <t>{`_id`:`eduardovela_2017-11-08_05-02-43_-0600_Wed`,</t>
  </si>
  <si>
    <t>`_rev`:`1-bc2cd6fe7e8720abe0b1553338a1c13b`,</t>
  </si>
  <si>
    <t>`timeStampM`:`2017-11-08T05:02:43-06:00`,</t>
  </si>
  <si>
    <t>`timeStamp`:43047.2102255671,</t>
  </si>
  <si>
    <t>`timeEnds`:`2017-11-03T23:00:00-05:00`,</t>
  </si>
  <si>
    <t>`notes`:`Review repair`,</t>
  </si>
  <si>
    <t>{`_id`:`omega_2017-10-29_06-44-51_-0500_Sun`,</t>
  </si>
  <si>
    <t>`_rev`:`1-bb59ce53a52bce1b58a29a58b54d850a`,</t>
  </si>
  <si>
    <t>`timeStampM`:`2017-10-29T06:44:51-05:00`,</t>
  </si>
  <si>
    <t>`timeStamp`:43037.2811459259,</t>
  </si>
  <si>
    <t>`timeStarts`:`2017-10-28T22:00:00-05:00`,</t>
  </si>
  <si>
    <t>`timeEnds`:`2017-10-29T02:00:00-05:00`,</t>
  </si>
  <si>
    <t>`notes`:`Help rotate valves and align flanges`,</t>
  </si>
  <si>
    <t>{`_id`:`storrestrejo_2017-10-09_15-45-35_-0500_Mon`,</t>
  </si>
  <si>
    <t>`_rev`:`1-bab70371b1a8b2980f8f310a9d930056`,</t>
  </si>
  <si>
    <t>`timeStampM`:`2017-10-09T15:45:35-05:00`,</t>
  </si>
  <si>
    <t>`timeStamp`:43017.6566636574,</t>
  </si>
  <si>
    <t>`timeStarts`:`2017-10-09T04:00:00-05:00`,</t>
  </si>
  <si>
    <t>`notes`:`Coreguir fugas en mangueras de fan motor ,y motor hidraulico`,</t>
  </si>
  <si>
    <t>{`_id`:`treyes_2017-11-01_07-10-21_-0500_Wed`,</t>
  </si>
  <si>
    <t>`_rev`:`1-ba112489e549c2c1d13b356c6fd5ba74`,</t>
  </si>
  <si>
    <t>`timeStampM`:`2017-11-01T07:10:21-05:00`,</t>
  </si>
  <si>
    <t>`timeStamp`:43040.2988615394,</t>
  </si>
  <si>
    <t>`timeStarts`:`2017-10-31T07:00:00-05:00`,</t>
  </si>
  <si>
    <t>`timeEnds`:`2017-10-31T10:00:00-05:00`,</t>
  </si>
  <si>
    <t>`notes`:`Put  fluid end back on pump put back holes and clamps`,</t>
  </si>
  <si>
    <t>{`_id`:`lcareaga_2017-11-10_06-44-25_-0600_Fri`,</t>
  </si>
  <si>
    <t>`_rev`:`1-b9a0b87807878b1afc739eed8c561b33`,</t>
  </si>
  <si>
    <t>`timeStampM`:`2017-11-10T06:44:25-06:00`,</t>
  </si>
  <si>
    <t>`timeStamp`:43049.2808461921,</t>
  </si>
  <si>
    <t>`timeStarts`:`2017-11-09T12:00:00-06:00`,</t>
  </si>
  <si>
    <t>`notes`:`Remove and replace Packing, valves and seats.`,</t>
  </si>
  <si>
    <t>{`_id`:`lcareaga_2017-10-08_20-23-03_-0500_Sun`,</t>
  </si>
  <si>
    <t>`_rev`:`1-b994793affc00bea33e2a2ba767302b9`,</t>
  </si>
  <si>
    <t>`timeStampM`:`2017-10-08T20:23:03-05:00`,</t>
  </si>
  <si>
    <t>`timeStamp`:43016.8493503125,</t>
  </si>
  <si>
    <t>`timeStarts`:`2017-10-08T06:00:00-05:00`,</t>
  </si>
  <si>
    <t>`timeEnds`:`2017-10-08T17:00:00-05:00`,</t>
  </si>
  <si>
    <t>`notes`:`Installed turbo. Removed broken bolt. Rethread holes and Rethread exhaust bolts due to being striped`,</t>
  </si>
  <si>
    <t>{`_id`:`marodriguez_2017-10-29_15-59-42_-0600_Sun`,</t>
  </si>
  <si>
    <t>`_rev`:`1-b9213d4739dce4b3d7df291945b668d3`,</t>
  </si>
  <si>
    <t>`timeStampM`:`2017-10-29T15:59:42-06:00`,</t>
  </si>
  <si>
    <t>`timeStamp`:43037.6664615972,</t>
  </si>
  <si>
    <t>`ts`:0.104166666666667,</t>
  </si>
  <si>
    <t>`repairHrs`:1.5,</t>
  </si>
  <si>
    <t>`timeStarts`:`2017-10-29T02:30:00-06:00`,</t>
  </si>
  <si>
    <t>`timeEnds`:`2017-10-29T04:00:00-06:00`,</t>
  </si>
  <si>
    <t>`notes`:`Check list top off fluids`,</t>
  </si>
  <si>
    <t>{`_id`:`scabrera_2017-10-17_15-55-03_-0500_Tue`,</t>
  </si>
  <si>
    <t>`_rev`:`1-b8beeed1af64cb6d7627a4d28c85028a`,</t>
  </si>
  <si>
    <t>`timeStampM`:`2017-10-17T15:55:03-05:00`,</t>
  </si>
  <si>
    <t>`timeStamp`:43025.6632340278,</t>
  </si>
  <si>
    <t>`timeStarts`:`2017-10-12T21:00:00-05:00`,</t>
  </si>
  <si>
    <t>`timeEnds`:`2017-10-13T00:00:00-05:00`,</t>
  </si>
  <si>
    <t>{`_id`:`scabrera_2017-10-24_12-07-56_-0500_Tue`,</t>
  </si>
  <si>
    <t>`_rev`:`1-b885557590d314e922c643463975dbf4`,</t>
  </si>
  <si>
    <t>`timeStampM`:`2017-10-24T12:07:56-05:00`,</t>
  </si>
  <si>
    <t>`timeStamp`:43032.5055189352,</t>
  </si>
  <si>
    <t>`timeStarts`:`2017-10-21T01:00:00-05:00`,</t>
  </si>
  <si>
    <t>`timeEnds`:`2017-10-21T05:00:00-05:00`,</t>
  </si>
  <si>
    <t>{`_id`:`eduardovela_2017-10-11_08-07-29_-0500_Wed`,</t>
  </si>
  <si>
    <t>`_rev`:`1-b82c89f58988e7cc2ea16752586d0302`,</t>
  </si>
  <si>
    <t>`timeStampM`:`2017-10-11T08:07:29-05:00`,</t>
  </si>
  <si>
    <t>`timeStamp`:43019.3385335069,</t>
  </si>
  <si>
    <t>`timeStarts`:`2017-10-09T18:00:00-05:00`,</t>
  </si>
  <si>
    <t>`timeEnds`:`2017-10-09T22:00:00-05:00`,</t>
  </si>
  <si>
    <t>`uNum`:`303233`,</t>
  </si>
  <si>
    <t>`notes`:`Check sheet and remove and repair hyd tank, remove and replace wheel seal`,</t>
  </si>
  <si>
    <t>{`_id`:`omega_2017-10-22_06-43-20_-0500_Sun`,</t>
  </si>
  <si>
    <t>`_rev`:`1-b7897ab9487e60e7a38fd2f3ce3e3992`,</t>
  </si>
  <si>
    <t>`timeStampM`:`2017-10-22T06:43:20-05:00`,</t>
  </si>
  <si>
    <t>`timeStamp`:43030.2800983681,</t>
  </si>
  <si>
    <t>`timeEnds`:`2017-10-21T20:00:00-05:00`,</t>
  </si>
  <si>
    <t>`notes`:`replace sleeper airbags.  replace air governor`,</t>
  </si>
  <si>
    <t>{`_id`:`storrestrejo_2017-10-06_08-15-02_-0500_Fri`,</t>
  </si>
  <si>
    <t>`_rev`:`1-b73f29e5620ea3f486f1a3549a12bbe7`,</t>
  </si>
  <si>
    <t>`timeStampM`:`2017-10-06T08:15:02-05:00`,</t>
  </si>
  <si>
    <t>`timeStamp`:43014.3437738657,</t>
  </si>
  <si>
    <t>`timeEnds`:`2017-10-06T02:00:00-05:00`,</t>
  </si>
  <si>
    <t>`notes`:`Drain trsnsmition drain clean power in , weldingpipe  fluid end`,</t>
  </si>
  <si>
    <t>{`_id`:`miguelmartinez_2017-10-22_19-04-13_-0500_Sun`,</t>
  </si>
  <si>
    <t>`_rev`:`1-b63cdbe4a2a4ab790498947a0a60f440`,</t>
  </si>
  <si>
    <t>`timeStampM`:`2017-10-22T19:04:13-05:00`,</t>
  </si>
  <si>
    <t>`timeStamp`:43030.7945968056,</t>
  </si>
  <si>
    <t>`timeStarts`:`2017-10-22T12:00:00-05:00`,</t>
  </si>
  <si>
    <t>`timeEnds`:`2017-10-22T14:00:00-05:00`,</t>
  </si>
  <si>
    <t>`notes`:`Assistance on installing fluid end manifold m`,</t>
  </si>
  <si>
    <t>{`_id`:`storrestrejo_2017-10-11_07-02-33_-0500_Wed`,</t>
  </si>
  <si>
    <t>`_rev`:`1-b5d25e8e7758716fe99917c862fe40b5`,</t>
  </si>
  <si>
    <t>`timeStampM`:`2017-10-11T07:02:33-05:00`,</t>
  </si>
  <si>
    <t>`timeStamp`:43019.2934409838,</t>
  </si>
  <si>
    <t>`timeStarts`:`2017-10-10T18:00:00-05:00`,</t>
  </si>
  <si>
    <t>`uNum`:`508801`,</t>
  </si>
  <si>
    <t>`notes`:`Check list ,luces traceras, luces altas`,</t>
  </si>
  <si>
    <t>{`_id`:`lcareaga_2017-10-04_19-59-11_-0500_Wed`,</t>
  </si>
  <si>
    <t>`_rev`:`1-b5be4100f0d53265aebbb27c0048c4f9`,</t>
  </si>
  <si>
    <t>`timeStampM`:`2017-10-04T19:59:11-05:00`,</t>
  </si>
  <si>
    <t>`timeStamp`:43012.8327664005,</t>
  </si>
  <si>
    <t>`timeStarts`:`2017-10-04T15:00:00-05:00`,</t>
  </si>
  <si>
    <t>`timeEnds`:`2017-10-04T17:00:00-05:00`,</t>
  </si>
  <si>
    <t>`uNum`:`311722`,</t>
  </si>
  <si>
    <t>{`_id`:`evela_2017-10-18_07-17-50_-0500_Wed`,</t>
  </si>
  <si>
    <t>`_rev`:`1-b5432241a0372e51d72b48503cd0e047`,</t>
  </si>
  <si>
    <t>`timeStampM`:`2017-10-18T07:17:50-05:00`,</t>
  </si>
  <si>
    <t>`timeStamp`:43026.3040514005,</t>
  </si>
  <si>
    <t>`uNum`:`507338`,</t>
  </si>
  <si>
    <t>`notes`:`Remove and replace hyd motor and run up, adjust all radiator bolts`,</t>
  </si>
  <si>
    <t>{`_id`:`arrow_2017-10-17_08-08-12_-0500_Tue`,</t>
  </si>
  <si>
    <t>`_rev`:`1-b47da1595cee03ae916375e18071e4c5`,</t>
  </si>
  <si>
    <t>`timeStampM`:`2017-10-17T08:08:12-05:00`,</t>
  </si>
  <si>
    <t>`timeStamp`:43025.3390305671,</t>
  </si>
  <si>
    <t>`timeStarts`:`2017-10-12T02:00:00-05:00`,</t>
  </si>
  <si>
    <t>{`_id`:`scabrera_2017-11-08_06-36-52_-0600_Wed`,</t>
  </si>
  <si>
    <t>`_rev`:`1-b462d0b61b3c33ac1f2fc979630d8675`,</t>
  </si>
  <si>
    <t>`timeStampM`:`2017-11-08T06:36:52-06:00`,</t>
  </si>
  <si>
    <t>`timeStamp`:43047.2756050116,</t>
  </si>
  <si>
    <t>`timeStarts`:`2017-11-06T21:00:00-06:00`,</t>
  </si>
  <si>
    <t>`timeEnds`:`2017-11-07T01:00:00-06:00`,</t>
  </si>
  <si>
    <t>`notes`:`Remove and replace water pump and checked thermostats`,</t>
  </si>
  <si>
    <t>{`_id`:`lcareaga_2017-10-07_21-12-58_-0500_Sat`,</t>
  </si>
  <si>
    <t>`_rev`:`1-b42e15d103f2a93828faac5271fc8519`,</t>
  </si>
  <si>
    <t>`timeStampM`:`2017-10-07T21:12:58-05:00`,</t>
  </si>
  <si>
    <t>`timeStamp`:43015.8840084144,</t>
  </si>
  <si>
    <t>`timeStarts`:`2017-10-07T14:00:00-05:00`,</t>
  </si>
  <si>
    <t>`timeEnds`:`2017-10-07T17:00:00-05:00`,</t>
  </si>
  <si>
    <t>`notes`:`Check list run/test`,</t>
  </si>
  <si>
    <t>{`_id`:`blozano_2017-10-04_06-35-31_-0500_Wed`,</t>
  </si>
  <si>
    <t>`_rev`:`1-b3c372e4d33134367eba84ef022217ed`,</t>
  </si>
  <si>
    <t>`timeStampM`:`2017-10-04T06:35:31-05:00`,</t>
  </si>
  <si>
    <t>`timeStamp`:43012.2746695833,</t>
  </si>
  <si>
    <t>`timeStarts`:`2017-10-03T01:00:00-05:00`,</t>
  </si>
  <si>
    <t>`timeEnds`:`2017-10-03T05:00:00-05:00`,</t>
  </si>
  <si>
    <t>`uNum`:`303239`,</t>
  </si>
  <si>
    <t>`notes`:`Trouble shoot lights and rewire pig tail`,</t>
  </si>
  <si>
    <t>{`_id`:`scabrera_2017-10-24_12-12-47_-0500_Tue`,</t>
  </si>
  <si>
    <t>`_rev`:`1-b33a985fb32350dccd0deb6f312d2d36`,</t>
  </si>
  <si>
    <t>`timeStampM`:`2017-10-24T12:12:47-05:00`,</t>
  </si>
  <si>
    <t>`timeStamp`:43032.5088865741,</t>
  </si>
  <si>
    <t>`timeStarts`:`2017-10-23T23:00:00-05:00`,</t>
  </si>
  <si>
    <t>`notes`:`Remove and replace fluid end on unit , check all fluids , run , test`,</t>
  </si>
  <si>
    <t>{`_id`:`blozano_2017-10-16_19-11-18_-0500_Mon`,</t>
  </si>
  <si>
    <t>`_rev`:`1-b31e8b0f9c093ed8bb0e9578eba758a6`,</t>
  </si>
  <si>
    <t>`timeStampM`:`2017-10-16T19:11:18-05:00`,</t>
  </si>
  <si>
    <t>`timeStamp`:43024.7995218981,</t>
  </si>
  <si>
    <t>`timeStarts`:`2017-10-16T21:00:00-05:00`,</t>
  </si>
  <si>
    <t>`uNum`:`508762`,</t>
  </si>
  <si>
    <t>`notes`:`Remove and replace packings new caps &amp; suction`,</t>
  </si>
  <si>
    <t>{`_id`:`hmarce_2017-10-24_18-10-20_-0500_Tue`,</t>
  </si>
  <si>
    <t>`_rev`:`1-b2c3dfa2ffd379035fb597de89c9bad5`,</t>
  </si>
  <si>
    <t>`timeStampM`:`2017-10-24T18:10:20-05:00`,</t>
  </si>
  <si>
    <t>`timeStamp`:43032.7571824653,</t>
  </si>
  <si>
    <t>`timeStarts`:`2017-10-24T11:00:00-05:00`,</t>
  </si>
  <si>
    <t>`timeEnds`:`2017-10-24T13:00:00-05:00`,</t>
  </si>
  <si>
    <t>`uNum`:`11070`,</t>
  </si>
  <si>
    <t>{`_id`:`storrestrejo_2017-10-16_18-25-49_-0500_Mon`,</t>
  </si>
  <si>
    <t>`_rev`:`1-b20b477942e20c7269a6c739addebd53`,</t>
  </si>
  <si>
    <t>`timeStampM`:`2017-10-16T18:25:49-05:00`,</t>
  </si>
  <si>
    <t>`timeStamp`:43024.7679285069,</t>
  </si>
  <si>
    <t>`timeEnds`:`2017-10-15T02:00:00-05:00`,</t>
  </si>
  <si>
    <t>`uNum`:`507347`,</t>
  </si>
  <si>
    <t>`notes`:`C/aceite motor,  filtros de fuel, check list`,</t>
  </si>
  <si>
    <t>{`_id`:`storrestrejo_2017-11-01_18-59-32_-0500_Wed`,</t>
  </si>
  <si>
    <t>`_rev`:`1-b2053325542655546a3078a8dc5a05eb`,</t>
  </si>
  <si>
    <t>`timeStampM`:`2017-11-01T18:59:32-05:00`,</t>
  </si>
  <si>
    <t>`timeStamp`:43040.7913443981,</t>
  </si>
  <si>
    <t>`timeStarts`:`2017-11-01T22:00:00-05:00`,</t>
  </si>
  <si>
    <t>`timeEnds`:`2017-11-02T00:00:00-05:00`,</t>
  </si>
  <si>
    <t>`notes`:`Check over .   Reparied lamp work leak coolant`,</t>
  </si>
  <si>
    <t>{`_id`:`treyes_2017-10-09_19-03-39_-0500_Mon`,</t>
  </si>
  <si>
    <t>`_rev`:`1-b0ba3c6a9b53be1c2e9a619ad065be52`,</t>
  </si>
  <si>
    <t>`timeStampM`:`2017-10-09T19:03:39-05:00`,</t>
  </si>
  <si>
    <t>`timeStamp`:43017.7942035995,</t>
  </si>
  <si>
    <t>`timeStarts`:`2017-10-09T07:00:00-05:00`,</t>
  </si>
  <si>
    <t>`timeEnds`:`2017-10-09T18:00:00-05:00`,</t>
  </si>
  <si>
    <t>`notes`:`Fix ispection cover leaking . Pinion seals front &amp; back . Trans filter oil ring . Rear GD plate rivets leaking oil.. oil leaking out of filter houseing . Put new alternater cover  . Clean bell houseing  and check gor leaks. Cac boots are leaking`,</t>
  </si>
  <si>
    <t>{`_id`:`eduardovela_2017-10-31_19-36-41_-0500_Tue`,</t>
  </si>
  <si>
    <t>`_rev`:`1-b0973efcb9f1003b08984e4a2463f3b8`,</t>
  </si>
  <si>
    <t>`timeStampM`:`2017-10-31T19:36:41-05:00`,</t>
  </si>
  <si>
    <t>`timeStamp`:43039.8171504514,</t>
  </si>
  <si>
    <t>`timeEnds`:`2017-10-31T23:30:00-05:00`,</t>
  </si>
  <si>
    <t>`notes`:`Replve belt tencheners adjust belts trouble shoot lights replace high beam headlight tractor check list`,</t>
  </si>
  <si>
    <t>{`_id`:`lcareaga_2017-10-24_17-45-57_-0500_Tue`,</t>
  </si>
  <si>
    <t>`_rev`:`1-b06f2cf14d8206549aa791b41e988236`,</t>
  </si>
  <si>
    <t>`timeStampM`:`2017-10-24T17:45:57-05:00`,</t>
  </si>
  <si>
    <t>`timeStamp`:43032.7402463079,</t>
  </si>
  <si>
    <t>`timeStarts`:`2017-10-22T06:00:00-05:00`,</t>
  </si>
  <si>
    <t>`notes`:`Remove and replace fan motor.`,</t>
  </si>
  <si>
    <t>{`_id`:`eduardovela_2017-11-08_05-19-56_-0600_Wed`,</t>
  </si>
  <si>
    <t>`_rev`:`1-b02d754c77e9f808a9ed1b9fa086a344`,</t>
  </si>
  <si>
    <t>`timeStampM`:`2017-11-08T05:19:56-06:00`,</t>
  </si>
  <si>
    <t>`timeStamp`:43047.2221785764,</t>
  </si>
  <si>
    <t>`timeStarts`:`2017-11-08T04:00:00-06:00`,</t>
  </si>
  <si>
    <t>`notes`:`Remove replace repair frack pump air filters`,</t>
  </si>
  <si>
    <t>{`_id`:`hmarce_2017-10-12_19-32-54_-0500_Thu`,</t>
  </si>
  <si>
    <t>`_rev`:`1-af507bf22f61bd4c35ea033921ee6c94`,</t>
  </si>
  <si>
    <t>`timeStampM`:`2017-10-12T19:32:54-05:00`,</t>
  </si>
  <si>
    <t>`timeStamp`:43020.8145212384,</t>
  </si>
  <si>
    <t>`timeEnds`:`2017-10-11T11:00:00-05:00`,</t>
  </si>
  <si>
    <t>`notes`:`Instal fluid end and replaced ponyrod seals`,</t>
  </si>
  <si>
    <t>{`_id`:`omega_2017-10-25_06-51-11_-0500_Wed`,</t>
  </si>
  <si>
    <t>`_rev`:`1-ae7f94d18f09aedf4380592fd955880f`,</t>
  </si>
  <si>
    <t>`timeStampM`:`2017-10-25T06:51:11-05:00`,</t>
  </si>
  <si>
    <t>`timeStamp`:43033.2855481018,</t>
  </si>
  <si>
    <t>`timeStarts`:`2017-10-24T18:00:00-05:00`,</t>
  </si>
  <si>
    <t>`uNum`:`1078`,</t>
  </si>
  <si>
    <t>`notes`:`blender checklist.  Replace auger bearing number 2 and Grease.  Remove flange and valves from discharge manifold check for backwash remove discharge manifold.  Replace front Amber lights.  Just off what dust caps on chem lines.  rub guards.`,</t>
  </si>
  <si>
    <t>{`_id`:`storrestrejo_2017-10-11_07-03-39_-0500_Wed`,</t>
  </si>
  <si>
    <t>`_rev`:`1-adb1e3e962c9b1a714bb8fbbd249e85f`,</t>
  </si>
  <si>
    <t>`timeStampM`:`2017-10-11T07:03:39-05:00`,</t>
  </si>
  <si>
    <t>`timeStamp`:43019.2942100347,</t>
  </si>
  <si>
    <t>`timeStarts`:`2017-10-11T01:00:00-05:00`,</t>
  </si>
  <si>
    <t>`notes`:`Check list  luces delanteras hi bens`,</t>
  </si>
  <si>
    <t>{`_id`:`scabrera_2017-10-17_15-59-04_-0500_Tue`,</t>
  </si>
  <si>
    <t>`_rev`:`1-ad587adfa9ca8b3f892651d11e9bcd1b`,</t>
  </si>
  <si>
    <t>`timeStampM`:`2017-10-17T15:59:04-05:00`,</t>
  </si>
  <si>
    <t>`timeStamp`:43025.6660230093,</t>
  </si>
  <si>
    <t>`timeStarts`:`2017-10-15T00:00:00-05:00`,</t>
  </si>
  <si>
    <t>{`_id`:`lcareaga_2017-11-09_06-38-59_-0600_Thu`,</t>
  </si>
  <si>
    <t>`_rev`:`1-ad51c52275cdfd8930debf5250c81d0c`,</t>
  </si>
  <si>
    <t>`timeStampM`:`2017-11-09T06:38:59-06:00`,</t>
  </si>
  <si>
    <t>`timeStamp`:43048.2770727662,</t>
  </si>
  <si>
    <t>`timeEnds`:`2017-11-08T11:00:00-06:00`,</t>
  </si>
  <si>
    <t>`notes`:`Install fluid end`,</t>
  </si>
  <si>
    <t>{`_id`:`miguelmartinez_2017-10-24_10-11-33_-0500_Tue`,</t>
  </si>
  <si>
    <t>`_rev`:`1-ac6cfcc86c48d4b0d68d344c5be6bc75`,</t>
  </si>
  <si>
    <t>`timeStampM`:`2017-10-24T10:11:33-05:00`,</t>
  </si>
  <si>
    <t>`timeStamp`:43032.424688125,</t>
  </si>
  <si>
    <t>`timeStarts`:`2017-10-23T14:00:00-05:00`,</t>
  </si>
  <si>
    <t>`timeEnds`:`2017-10-23T16:00:00-05:00`,</t>
  </si>
  <si>
    <t>`notes`:`Installed driveline. Troubleshooting and installing different bolts for driveline.`,</t>
  </si>
  <si>
    <t>{`_id`:`miguelmartinez_2017-10-03_07-20-02_-0500_Tue`,</t>
  </si>
  <si>
    <t>`_rev`:`1-aba99604eb252edee721dcdd9e0115e6`,</t>
  </si>
  <si>
    <t>`timeStampM`:`2017-10-03T07:20:02-05:00`,</t>
  </si>
  <si>
    <t>`timeStamp`:43011.3055827199,</t>
  </si>
  <si>
    <t>`timeStarts`:`2017-10-02T15:00:00-05:00`,</t>
  </si>
  <si>
    <t>{`_id`:`evela_2017-11-08_09-50-30_-0600_Wed`,</t>
  </si>
  <si>
    <t>`_rev`:`1-aafdef69a44d11301f75e16016e218ca`,</t>
  </si>
  <si>
    <t>`timeStampM`:`2017-11-08T09:50:30-06:00`,</t>
  </si>
  <si>
    <t>`timeStamp`:43047.4100729282,</t>
  </si>
  <si>
    <t>`notes`:`Trouble shoot tractor start system and check all wireing to starter`,</t>
  </si>
  <si>
    <t>{`_id`:`omega_2017-10-08_18-44-46_-0500_Sun`,</t>
  </si>
  <si>
    <t>`_rev`:`1-aacbecba9fafbbfd9eb5f8855dcd4116`,</t>
  </si>
  <si>
    <t>`timeStampM`:`2017-10-08T18:44:46-05:00`,</t>
  </si>
  <si>
    <t>`timeStamp`:43016.7810923495,</t>
  </si>
  <si>
    <t>`te`:0.3125,</t>
  </si>
  <si>
    <t>`timeEnds`:`2017-10-07T07:30:00-05:00`,</t>
  </si>
  <si>
    <t>`notes`:`Secure valves, manifold and piping to unit. so unit can travel to welders shop.`,</t>
  </si>
  <si>
    <t>{`_id`:`hmarce_2017-11-11_22-20-49_-0600_Sat`,</t>
  </si>
  <si>
    <t>`_rev`:`1-aa90bcb2f8efb5a403b2feb82f9015da`,</t>
  </si>
  <si>
    <t>`timeStampM`:`2017-11-11T22:20:49-06:00`,</t>
  </si>
  <si>
    <t>`timeStamp`:43050.9311231829,</t>
  </si>
  <si>
    <t>`timeStarts`:`2017-11-10T10:00:00-06:00`,</t>
  </si>
  <si>
    <t>`timeEnds`:`2017-11-10T16:00:00-06:00`,</t>
  </si>
  <si>
    <t>`uNum`:`508777`,</t>
  </si>
  <si>
    <t>`notes`:`Replaced filter housing checklist`,</t>
  </si>
  <si>
    <t>{`_id`:`miguelmartinez_2017-10-12_18-58-59_-0500_Thu`,</t>
  </si>
  <si>
    <t>`_rev`:`1-a997738f7a3496bd7cfdecbfd6ed18a5`,</t>
  </si>
  <si>
    <t>`timeStampM`:`2017-10-12T18:58:59-05:00`,</t>
  </si>
  <si>
    <t>`timeStamp`:43020.7909696065,</t>
  </si>
  <si>
    <t>`timeStarts`:`2017-10-12T06:00:00-05:00`,</t>
  </si>
  <si>
    <t>`timeEnds`:`2017-10-12T11:00:00-05:00`,</t>
  </si>
  <si>
    <t>`notes`:`Remove fluid end. Replace pony rod seals.`,</t>
  </si>
  <si>
    <t>{`_id`:`marodriguez_2017-10-27_06-51-37_-0500_Fri`,</t>
  </si>
  <si>
    <t>`_rev`:`1-a9017ef0af44ce0d20dafbc2e6dbd0d4`,</t>
  </si>
  <si>
    <t>`timeStampM`:`2017-10-27T06:51:37-05:00`,</t>
  </si>
  <si>
    <t>`timeStamp`:43035.2858546296,</t>
  </si>
  <si>
    <t>`timeEnds`:`2017-10-26T22:00:00-05:00`,</t>
  </si>
  <si>
    <t>`notes`:`Lub pump power end clean and refill`,</t>
  </si>
  <si>
    <t>{`_id`:`lcareaga_2017-10-25_07-41-17_-0500_Wed`,</t>
  </si>
  <si>
    <t>`_rev`:`1-a8a768354592c647449543f23af9e443`,</t>
  </si>
  <si>
    <t>`timeStampM`:`2017-10-25T07:41:17-05:00`,</t>
  </si>
  <si>
    <t>`timeStamp`:43033.3203386343,</t>
  </si>
  <si>
    <t>`timeStarts`:`2017-10-24T06:00:00-05:00`,</t>
  </si>
  <si>
    <t>`timeEnds`:`2017-10-24T12:00:00-05:00`,</t>
  </si>
  <si>
    <t>`notes`:`Install fluid end. Run/test. Changed fan motor o ring. Tighten hoses due to leaking`,</t>
  </si>
  <si>
    <t>{`_id`:`eduardovela_2017-10-18_06-57-31_-0500_Wed`,</t>
  </si>
  <si>
    <t>`_rev`:`1-a841c203bcc8cff4043dc260d8d14f08`,</t>
  </si>
  <si>
    <t>`timeStampM`:`2017-10-18T06:57:31-05:00`,</t>
  </si>
  <si>
    <t>`timeStamp`:43026.2899483102,</t>
  </si>
  <si>
    <t>`timeEnds`:`2017-10-15T23:30:00-05:00`,</t>
  </si>
  <si>
    <t>`uNum`:`305517`,</t>
  </si>
  <si>
    <t>{`_id`:`miguelmartinez_2017-10-24_19-20-38_-0500_Tue`,</t>
  </si>
  <si>
    <t>`_rev`:`1-a72a8801a2a7e5d865d9fe43639982a5`,</t>
  </si>
  <si>
    <t>`timeStampM`:`2017-10-24T19:20:38-05:00`,</t>
  </si>
  <si>
    <t>`timeStamp`:43032.8060003125,</t>
  </si>
  <si>
    <t>`timeStarts`:`2017-10-24T16:00:00-05:00`,</t>
  </si>
  <si>
    <t>{`_id`:`scabrera_2017-10-24_19-03-31_-0500_Tue`,</t>
  </si>
  <si>
    <t>`_rev`:`1-a561e698461496cad71868f5d780ec3e`,</t>
  </si>
  <si>
    <t>`timeStampM`:`2017-10-24T19:03:31-05:00`,</t>
  </si>
  <si>
    <t>`timeStamp`:43032.7941101042,</t>
  </si>
  <si>
    <t>`timeStarts`:`2017-10-24T23:00:00-05:00`,</t>
  </si>
  <si>
    <t>`uNum`:`10070`,</t>
  </si>
  <si>
    <t>{`_id`:`evela_2017-10-11_08-09-28_-0500_Wed`,</t>
  </si>
  <si>
    <t>`_rev`:`1-a4bb22765fb7051f85f7bb0f934a50e9`,</t>
  </si>
  <si>
    <t>`timeStampM`:`2017-10-11T08:09:28-05:00`,</t>
  </si>
  <si>
    <t>`timeStamp`:43019.3399093287,</t>
  </si>
  <si>
    <t>`notes`:`Remove and replace batterys ,clean out terminals and battery box`,</t>
  </si>
  <si>
    <t>{`_id`:`lcareaga_2017-10-02_21-13-52_-0500_Mon`,</t>
  </si>
  <si>
    <t>`_rev`:`1-a4b22353a8757250fc8b84312c3b1549`,</t>
  </si>
  <si>
    <t>`timeStampM`:`2017-10-02T21:13:52-05:00`,</t>
  </si>
  <si>
    <t>`timeStamp`:43010.8846297917,</t>
  </si>
  <si>
    <t>`timeEnds`:`2017-10-02T11:00:00-05:00`,</t>
  </si>
  <si>
    <t>`notes`:`Check list. Topped off all fluids. Remove and replaced all Hydralic hose`,</t>
  </si>
  <si>
    <t>{`_id`:`omega_2017-10-27_06-25-56_-0500_Fri`,</t>
  </si>
  <si>
    <t>`_rev`:`1-a43d8cf3efbf3425610683ae11a2ba6f`,</t>
  </si>
  <si>
    <t>`timeStampM`:`2017-10-27T06:25:56-05:00`,</t>
  </si>
  <si>
    <t>`timeStamp`:43035.2680106019,</t>
  </si>
  <si>
    <t>`timeEnds`:`2017-10-25T23:00:00-05:00`,</t>
  </si>
  <si>
    <t>`notes`:`engine no start. Put fuel in fuel tanks and Prime fuel system. Check starting components and troubleshoot rear engine. Bleed fuel lines to injectors.  Troubleshoot chem pump number 5.`,</t>
  </si>
  <si>
    <t>{`_id`:`storrestrejo_2017-10-29_18-59-38_-0500_Sun`,</t>
  </si>
  <si>
    <t>`_rev`:`1-a3be622d3b5a8723a1eaa0431faf70e5`,</t>
  </si>
  <si>
    <t>`timeStampM`:`2017-10-29T18:59:38-05:00`,</t>
  </si>
  <si>
    <t>`timeStamp`:43037.7914177199,</t>
  </si>
  <si>
    <t>`timeEnds`:`2017-10-26T21:00:00-05:00`,</t>
  </si>
  <si>
    <t>`uNum`:`HP-057`,</t>
  </si>
  <si>
    <t>`notes`:`Check list tester lub`,</t>
  </si>
  <si>
    <t>{`_id`:`arrow_2017-10-31_19-06-55_-0500_Tue`,</t>
  </si>
  <si>
    <t>`_rev`:`1-a3baa816a6822b4e66145eabe693a05a`,</t>
  </si>
  <si>
    <t>`timeStampM`:`2017-10-31T19:06:55-05:00`,</t>
  </si>
  <si>
    <t>`timeStamp`:43039.7964711574,</t>
  </si>
  <si>
    <t>`timeEnds`:`2017-10-30T23:00:00-05:00`,</t>
  </si>
  <si>
    <t>`uNum`:`3122284`,</t>
  </si>
  <si>
    <t>`notes`:`Realizar check list Reparar leak de anticongelante`,</t>
  </si>
  <si>
    <t>{`_id`:`scabrera_2017-11-07_00-37-56_-0600_Tue`,</t>
  </si>
  <si>
    <t>`_rev`:`1-a37db7be207fa62379f1e149a2baae89`,</t>
  </si>
  <si>
    <t>`timeStampM`:`2017-11-07T00:37:56-06:00`,</t>
  </si>
  <si>
    <t>`timeStamp`:43046.0263447454,</t>
  </si>
  <si>
    <t>`notes`:`Install manifold on fluid end , checkover, run, test`,</t>
  </si>
  <si>
    <t>{`_id`:`miguelmartinez_2017-10-18_18-58-10_-0500_Wed`,</t>
  </si>
  <si>
    <t>`_rev`:`1-a271263312b976117aae857356636566`,</t>
  </si>
  <si>
    <t>`timeStampM`:`2017-10-18T18:58:10-05:00`,</t>
  </si>
  <si>
    <t>`timeStamp`:43026.7903985185,</t>
  </si>
  <si>
    <t>`timeEnds`:`2017-10-18T15:00:00-05:00`,</t>
  </si>
  <si>
    <t>`notes`:`reperformed check list on tractor and trailer. Run and test. Performed repairs. Prime fuel system. Replace and installed new lupe pump. Run and test. Topoff fluids. Repair damage work light and replaced rpm gauge on frac pump.`,</t>
  </si>
  <si>
    <t>{`_id`:`miguelmartinez_2017-10-22_19-05-03_-0500_Sun`,</t>
  </si>
  <si>
    <t>`_rev`:`1-a25867a56ac0e315c95589deef8ac09d`,</t>
  </si>
  <si>
    <t>`timeStampM`:`2017-10-22T19:05:03-05:00`,</t>
  </si>
  <si>
    <t>`timeStamp`:43030.7951846412,</t>
  </si>
  <si>
    <t>`timeStarts`:`2017-10-22T14:00:00-05:00`,</t>
  </si>
  <si>
    <t>`timeEnds`:`2017-10-22T17:00:00-05:00`,</t>
  </si>
  <si>
    <t>`notes`:`Repaid fluid end valve and backings. Troubleshoot for fan motor leaking. Run and test.`,</t>
  </si>
  <si>
    <t>{`_id`:`miguelmartinez_2017-10-14_18-53-53_-0500_Sat`,</t>
  </si>
  <si>
    <t>`_rev`:`1-a18d653f4b02a7bac65c39d04eeceb53`,</t>
  </si>
  <si>
    <t>`timeStampM`:`2017-10-14T18:53:53-05:00`,</t>
  </si>
  <si>
    <t>`timeStamp`:43022.7874232523,</t>
  </si>
  <si>
    <t>`timeStarts`:`2017-10-14T16:00:00-05:00`,</t>
  </si>
  <si>
    <t>`timeEnds`:`2017-10-14T17:00:00-05:00`,</t>
  </si>
  <si>
    <t>{`_id`:`scabrera_2017-10-24_19-02-59_-0500_Tue`,</t>
  </si>
  <si>
    <t>`_rev`:`1-a1808f2557f54bafe52980082214a084`,</t>
  </si>
  <si>
    <t>`timeStampM`:`2017-10-24T19:02:59-05:00`,</t>
  </si>
  <si>
    <t>`timeStamp`:43032.7937492245,</t>
  </si>
  <si>
    <t>`timeEnds`:`2017-10-24T23:00:00-05:00`,</t>
  </si>
  <si>
    <t>{`_id`:`hmarce_2017-10-17_16-18-07_-0500_Tue`,</t>
  </si>
  <si>
    <t>`_rev`:`1-a154575096f4d0d9d8ee8d2e841ea0f8`,</t>
  </si>
  <si>
    <t>`timeStampM`:`2017-10-17T16:18:07-05:00`,</t>
  </si>
  <si>
    <t>`timeStamp`:43025.6792516319,</t>
  </si>
  <si>
    <t>`timeStarts`:`2017-10-16T06:00:00-05:00`,</t>
  </si>
  <si>
    <t>`timeEnds`:`2017-10-16T09:00:00-05:00`,</t>
  </si>
  <si>
    <t>`uNum`:`202`,</t>
  </si>
  <si>
    <t>{`_id`:`storrestrejo_2017-10-31_06-58-10_-0500_Tue`,</t>
  </si>
  <si>
    <t>`_rev`:`1-a0e9d65a18dcd615d5023f9ea96a1f25`,</t>
  </si>
  <si>
    <t>`timeStampM`:`2017-10-31T06:58:10-05:00`,</t>
  </si>
  <si>
    <t>`timeStamp`:43039.2903968287,</t>
  </si>
  <si>
    <t>`timeStarts`:`2017-10-30T23:00:00-05:00`,</t>
  </si>
  <si>
    <t>`timeEnds`:`2017-10-31T03:00:00-05:00`,</t>
  </si>
  <si>
    <t>`uNum`:`311823`,</t>
  </si>
  <si>
    <t>{`_id`:`omega_2017-10-30_06-50-38_-0500_Mon`,</t>
  </si>
  <si>
    <t>`_rev`:`1-a0cb466af8f75e268e76e20c90fd20a5`,</t>
  </si>
  <si>
    <t>`timeStampM`:`2017-10-30T06:50:38-05:00`,</t>
  </si>
  <si>
    <t>`timeStamp`:43038.2851635069,</t>
  </si>
  <si>
    <t>`timeStarts`:`2017-10-29T23:00:00-05:00`,</t>
  </si>
  <si>
    <t>`timeEnds`:`2017-10-30T05:00:00-05:00`,</t>
  </si>
  <si>
    <t>`notes`:`Auger three not working. wash unit. Troubleshoot auger 3. Hydraulic pump for auger 3 not building pressure. Remove hydraulic pump from gearbox. Look for new hydraulic pump put.  new fittings on pump.`,</t>
  </si>
  <si>
    <t>{`_id`:`hmarce_2017-10-19_14-41-40_-0500_Thu`,</t>
  </si>
  <si>
    <t>`_rev`:`1-a04fef41e18f35a01a68231ebe25871a`,</t>
  </si>
  <si>
    <t>`timeStampM`:`2017-10-19T14:41:40-05:00`,</t>
  </si>
  <si>
    <t>`timeStamp`:43027.6122724074,</t>
  </si>
  <si>
    <t>`notes`:`Replaced lube pump install lube pump and replaced lube pump stand cleaned power end tank and filled with oil Clean the shop`,</t>
  </si>
  <si>
    <t>{`_id`:`storrestrejo_2017-11-04_22-36-13_-0500_Sat`,</t>
  </si>
  <si>
    <t>`_rev`:`1-9f6ddbf56c1737258d0a42c39d09574f`,</t>
  </si>
  <si>
    <t>`timeStampM`:`2017-11-04T22:36:13-05:00`,</t>
  </si>
  <si>
    <t>`timeStamp`:43043.9418233912,</t>
  </si>
  <si>
    <t>`timeEnds`:`2017-11-04T23:00:00-05:00`,</t>
  </si>
  <si>
    <t>`notes`:`Cabiar termostatos`,</t>
  </si>
  <si>
    <t>{`_id`:`evela_2017-10-11_08-13-56_-0500_Wed`,</t>
  </si>
  <si>
    <t>`_rev`:`1-9efd0b072ae3bd7d8a4a1efd88ffa7a2`,</t>
  </si>
  <si>
    <t>`timeStampM`:`2017-10-11T08:13:56-05:00`,</t>
  </si>
  <si>
    <t>`timeStamp`:43019.3430109259,</t>
  </si>
  <si>
    <t>`notes`:`Dot inspection`,</t>
  </si>
  <si>
    <t>{`_id`:`blozano_2017-10-16_19-01-56_-0500_Mon`,</t>
  </si>
  <si>
    <t>`_rev`:`1-9e9101280ff130a88fae66f1bb3ea13c`,</t>
  </si>
  <si>
    <t>`timeStampM`:`2017-10-16T19:01:56-05:00`,</t>
  </si>
  <si>
    <t>`timeStamp`:43024.7930093519,</t>
  </si>
  <si>
    <t>`timeStarts`:`2017-10-12T22:00:00-05:00`,</t>
  </si>
  <si>
    <t>`notes`:`Remove fluid`,</t>
  </si>
  <si>
    <t>{`_id`:`eduardovela_2017-10-11_08-11-41_-0500_Wed`,</t>
  </si>
  <si>
    <t>`_rev`:`1-9e73bd71ce3641e523aa9cdd75904b53`,</t>
  </si>
  <si>
    <t>`timeStampM`:`2017-10-11T08:11:41-05:00`,</t>
  </si>
  <si>
    <t>`timeStamp`:43019.3414500116,</t>
  </si>
  <si>
    <t>`timeEnds`:`2017-10-10T21:00:00-05:00`,</t>
  </si>
  <si>
    <t>`uNum`:`3111702`,</t>
  </si>
  <si>
    <t>{`_id`:`marodriguez_2017-10-25_18-05-53_-0500_Wed`,</t>
  </si>
  <si>
    <t>`_rev`:`1-9e0ac4793e4feedc078a97418f639bf0`,</t>
  </si>
  <si>
    <t>`timeStampM`:`2017-10-25T18:05:53-05:00`,</t>
  </si>
  <si>
    <t>`timeStamp`:43033.7540909606,</t>
  </si>
  <si>
    <t>`timeEnds`:`2017-10-25T00:00:00-05:00`,</t>
  </si>
  <si>
    <t>`notes`:`fan mtor fluid end cjeck list`,</t>
  </si>
  <si>
    <t>{`_id`:`treyes_2017-10-24_18-37-09_-0500_Tue`,</t>
  </si>
  <si>
    <t>`_rev`:`1-9df5a6e4cfcfca0e328e4537cf734189`,</t>
  </si>
  <si>
    <t>`timeStampM`:`2017-10-24T18:37:09-05:00`,</t>
  </si>
  <si>
    <t>`timeStamp`:43032.7758086458,</t>
  </si>
  <si>
    <t>`ts`:0.4375,</t>
  </si>
  <si>
    <t>`timeStarts`:`2017-10-23T10:30:00-05:00`,</t>
  </si>
  <si>
    <t>`timeEnds`:`2017-10-23T14:00:00-05:00`,</t>
  </si>
  <si>
    <t>`notes`:`Top off all flids  change out  tempature guage and coolant boot`,</t>
  </si>
  <si>
    <t>{`_id`:`storrestrejo_2017-10-31_06-59-10_-0500_Tue`,</t>
  </si>
  <si>
    <t>`_rev`:`1-9d723944fb2bad50e1dc8df9421ad13a`,</t>
  </si>
  <si>
    <t>`timeStampM`:`2017-10-31T06:59:10-05:00`,</t>
  </si>
  <si>
    <t>`timeStamp`:43039.2910880093,</t>
  </si>
  <si>
    <t>`notes`:`Lineas de grasa`,</t>
  </si>
  <si>
    <t>{`_id`:`hmarce_2017-10-24_18-11-46_-0500_Tue`,</t>
  </si>
  <si>
    <t>`_rev`:`1-9b2325da36708f6c66719a3e6614cb76`,</t>
  </si>
  <si>
    <t>`timeStampM`:`2017-10-24T18:11:46-05:00`,</t>
  </si>
  <si>
    <t>`timeStamp`:43032.7581750116,</t>
  </si>
  <si>
    <t>`timeStarts`:`2017-10-24T15:00:00-05:00`,</t>
  </si>
  <si>
    <t>`uNum`:`620129`,</t>
  </si>
  <si>
    <t>`notes`:`Wash unit`,</t>
  </si>
  <si>
    <t>{`_id`:`arrow_2017-10-17_08-30-06_-0500_Tue`,</t>
  </si>
  <si>
    <t>`_rev`:`1-9afc9739b2b43622bc51d7734faccbc8`,</t>
  </si>
  <si>
    <t>`timeStampM`:`2017-10-17T08:30:06-05:00`,</t>
  </si>
  <si>
    <t>`timeStamp`:43025.3542450579,</t>
  </si>
  <si>
    <t>`timeStarts`:`2017-10-15T01:00:00-05:00`,</t>
  </si>
  <si>
    <t>`uNum`:`508657`,</t>
  </si>
  <si>
    <t>{`_id`:`scabrera_2017-11-07_00-41-07_-0600_Tue`,</t>
  </si>
  <si>
    <t>`_rev`:`1-9a9e84a1ea825174b29c4daa61e63955`,</t>
  </si>
  <si>
    <t>`timeStampM`:`2017-11-07T00:41:07-06:00`,</t>
  </si>
  <si>
    <t>`timeStamp`:43046.0285544444,</t>
  </si>
  <si>
    <t>{`_id`:`arrow_2017-10-31_19-17-27_-0500_Tue`,</t>
  </si>
  <si>
    <t>`_rev`:`1-9a3329e822dd8781713f01a3df8bbc88`,</t>
  </si>
  <si>
    <t>`timeStampM`:`2017-10-31T19:17:27-05:00`,</t>
  </si>
  <si>
    <t>`timeStamp`:43039.8037908912,</t>
  </si>
  <si>
    <t>`timeStarts`:`2017-10-29T04:00:00-05:00`,</t>
  </si>
  <si>
    <t>`timeEnds`:`2017-10-29T05:00:00-05:00`,</t>
  </si>
  <si>
    <t>`notes`:`Limpieza de taller`,</t>
  </si>
  <si>
    <t>{`_id`:`scabrera_2017-10-17_16-04-54_-0500_Tue`,</t>
  </si>
  <si>
    <t>`_rev`:`1-99aad276c2c4ee46dbeec17935d3dee8`,</t>
  </si>
  <si>
    <t>`timeStampM`:`2017-10-17T16:04:54-05:00`,</t>
  </si>
  <si>
    <t>`timeStamp`:43025.6700794213,</t>
  </si>
  <si>
    <t>`timeEnds`:`2017-10-17T20:00:00-05:00`,</t>
  </si>
  <si>
    <t>{`_id`:`eduardovela_2017-10-11_07-50-38_-0500_Wed`,</t>
  </si>
  <si>
    <t>`_rev`:`1-992841dca7cac7cfbf0a22e42c9e1dcb`,</t>
  </si>
  <si>
    <t>`timeStampM`:`2017-10-11T07:50:38-05:00`,</t>
  </si>
  <si>
    <t>`timeStamp`:43019.3268313194,</t>
  </si>
  <si>
    <t>`timeEnds`:`2017-10-05T23:30:00-05:00`,</t>
  </si>
  <si>
    <t>`uNum`:`311824`,</t>
  </si>
  <si>
    <t>`notes`:`Check sheet amd repairs`,</t>
  </si>
  <si>
    <t>{`_id`:`treyes_2017-10-28_18-50-38_-0500_Sat`,</t>
  </si>
  <si>
    <t>`_rev`:`1-9911016a09ebd179aa3db6c2088b4ec4`,</t>
  </si>
  <si>
    <t>`timeStampM`:`2017-10-28T18:50:38-05:00`,</t>
  </si>
  <si>
    <t>`timeStamp`:43036.7851691204,</t>
  </si>
  <si>
    <t>`timeStarts`:`2017-10-27T13:00:00-05:00`,</t>
  </si>
  <si>
    <t>`timeEnds`:`2017-10-27T17:00:00-05:00`,</t>
  </si>
  <si>
    <t>{`_id`:`evela_2017-11-01_07-44-50_-0500_Wed`,</t>
  </si>
  <si>
    <t>`_rev`:`1-986abe05885aa0c703596012b8e63a37`,</t>
  </si>
  <si>
    <t>`timeStampM`:`2017-11-01T07:44:50-05:00`,</t>
  </si>
  <si>
    <t>`timeStamp`:43040.3228054282,</t>
  </si>
  <si>
    <t>`timeEnds`:`2017-10-26T00:00:00-05:00`,</t>
  </si>
  <si>
    <t>`notes`:`Installed valves on suction side maniffold, installed discharge maniffold and valves`,</t>
  </si>
  <si>
    <t>{`_id`:`omega_2017-10-27_06-29-10_-0500_Fri`,</t>
  </si>
  <si>
    <t>`_rev`:`1-97f6f75701e85c3375165d4c3663b4b5`,</t>
  </si>
  <si>
    <t>`timeStampM`:`2017-10-27T06:29:10-05:00`,</t>
  </si>
  <si>
    <t>`timeStamp`:43035.2702608333,</t>
  </si>
  <si>
    <t>`notes`:`Install new discharge manifold 14 inch valve and paint.`,</t>
  </si>
  <si>
    <t>{`_id`:`hmarce_2017-11-11_22-19-25_-0600_Sat`,</t>
  </si>
  <si>
    <t>`_rev`:`1-97bf4e656fad5dba2a7b371057141c9f`,</t>
  </si>
  <si>
    <t>`timeStampM`:`2017-11-11T22:19:25-06:00`,</t>
  </si>
  <si>
    <t>`timeStamp`:43050.9301540278,</t>
  </si>
  <si>
    <t>`timeStarts`:`2017-11-09T11:00:00-06:00`,</t>
  </si>
  <si>
    <t>{`_id`:`storrestrejo_2017-10-09_15-41-41_-0500_Mon`,</t>
  </si>
  <si>
    <t>`_rev`:`1-977ee68cc2f1fced32bb4b0ccb81686e`,</t>
  </si>
  <si>
    <t>`timeStampM`:`2017-10-09T15:41:41-05:00`,</t>
  </si>
  <si>
    <t>`timeStamp`:43017.6539524306,</t>
  </si>
  <si>
    <t>`notes`:`Quitar valero fan motor`,</t>
  </si>
  <si>
    <t>{`_id`:`eduardovela_2017-11-08_05-02-04_-0600_Wed`,</t>
  </si>
  <si>
    <t>`_rev`:`1-96d2e2d903ec47aea0452eb4536d2907`,</t>
  </si>
  <si>
    <t>`timeStampM`:`2017-11-08T05:02:04-06:00`,</t>
  </si>
  <si>
    <t>`timeStamp`:43047.2097707176,</t>
  </si>
  <si>
    <t>`timeStarts`:`2017-11-03T03:00:00-05:00`,</t>
  </si>
  <si>
    <t>`uNum`:`322149`,</t>
  </si>
  <si>
    <t>`notes`:`Tractor pm`,</t>
  </si>
  <si>
    <t>{`_id`:`storrestrejo_2017-10-31_18-11-30_-0500_Tue`,</t>
  </si>
  <si>
    <t>`_rev`:`1-9606c247e584f42242ac493debbdc814`,</t>
  </si>
  <si>
    <t>`timeStampM`:`2017-10-31T18:11:30-05:00`,</t>
  </si>
  <si>
    <t>`timeStamp`:43039.757988831,</t>
  </si>
  <si>
    <t>`notes`:`Check list, gear box instalation,  reemlazo de sral tracero ladoerecho tracero`,</t>
  </si>
  <si>
    <t>{`_id`:`arrow_2017-10-31_19-13-38_-0500_Tue`,</t>
  </si>
  <si>
    <t>`_rev`:`1-95d4e5dc5a7d0dddb243122897c58d02`,</t>
  </si>
  <si>
    <t>`timeStampM`:`2017-10-31T19:13:38-05:00`,</t>
  </si>
  <si>
    <t>`timeStamp`:43039.8011449306,</t>
  </si>
  <si>
    <t>`timeEnds`:`2017-10-29T04:00:00-05:00`,</t>
  </si>
  <si>
    <t>`notes`:`Check list Cambiar pompa del power end Cambiar aceite del power end Cambiar filtros  Cambiar aceite dela transmission Cambiar mangueras de anticongelante Cambiar seal del fan motor Lavar unidad`,</t>
  </si>
  <si>
    <t>{`_id`:`eduardovela_2017-10-31_19-19-31_-0500_Tue`,</t>
  </si>
  <si>
    <t>`_rev`:`1-947a76548bffd16300d4c6254b161e6c`,</t>
  </si>
  <si>
    <t>`timeStampM`:`2017-10-31T19:19:31-05:00`,</t>
  </si>
  <si>
    <t>`timeStamp`:43039.8052300116,</t>
  </si>
  <si>
    <t>`timeEnds`:`2017-10-29T23:30:00-05:00`,</t>
  </si>
  <si>
    <t>`notes`:`Finishing up repairs P.T.O and crossmember and test for leaks`,</t>
  </si>
  <si>
    <t>{`_id`:`storrestrejo_2017-10-16_18-24-10_-0500_Mon`,</t>
  </si>
  <si>
    <t>`_rev`:`1-93d9a50680a022dec386469e4fe3c781`,</t>
  </si>
  <si>
    <t>`timeStampM`:`2017-10-16T18:24:10-05:00`,</t>
  </si>
  <si>
    <t>`timeStamp`:43024.7667915278,</t>
  </si>
  <si>
    <t>`timeEnds`:`2017-10-14T04:00:00-05:00`,</t>
  </si>
  <si>
    <t>`notes`:`Desmantelar  8 cores fluid end`,</t>
  </si>
  <si>
    <t>{`_id`:`omega_2017-10-02_18-48-21_-0500_Mon`,</t>
  </si>
  <si>
    <t>`_rev`:`1-9323e11bed0d84d07b7b5a6c5ee9231f`,</t>
  </si>
  <si>
    <t>`timeStampM`:`2017-10-02T18:48:21-05:00`,</t>
  </si>
  <si>
    <t>`timeStamp`:43010.7835809606,</t>
  </si>
  <si>
    <t>`timeStarts`:`2017-10-03T02:00:00-05:00`,</t>
  </si>
  <si>
    <t>`notes`:`trouble shoot augar 3 for creeping when disengaged. null out augar 3 solenoid. check oil leak at passenger side gearbox.`,</t>
  </si>
  <si>
    <t>{`_id`:`miguelmartinez_2017-11-03_07-11-59_-0500_Fri`,</t>
  </si>
  <si>
    <t>`_rev`:`1-92cd47cd46b27e2930bf24b80cc41484`,</t>
  </si>
  <si>
    <t>`timeStampM`:`2017-11-03T07:11:59-05:00`,</t>
  </si>
  <si>
    <t>`timeStamp`:43042.2999909954,</t>
  </si>
  <si>
    <t>`timeStarts`:`2017-11-02T06:00:00-05:00`,</t>
  </si>
  <si>
    <t>`timeEnds`:`2017-11-02T09:00:00-05:00`,</t>
  </si>
  <si>
    <t>`notes`:`Checklist on tractor and trailer. Run and test`,</t>
  </si>
  <si>
    <t>{`_id`:`eduardovela_2017-10-18_06-55-03_-0500_Wed`,</t>
  </si>
  <si>
    <t>`_rev`:`1-92b54538064a059b5307923cd208770f`,</t>
  </si>
  <si>
    <t>`timeStampM`:`2017-10-18T06:55:03-05:00`,</t>
  </si>
  <si>
    <t>`timeStamp`:43026.2882391551,</t>
  </si>
  <si>
    <t>`timeStarts`:`2017-10-13T23:30:00-05:00`,</t>
  </si>
  <si>
    <t>`notes`:`Repair leaks`,</t>
  </si>
  <si>
    <t>{`_id`:`miguelmartinez_2017-11-06_07-52-23_-0600_Mon`,</t>
  </si>
  <si>
    <t>`_rev`:`1-9252fdba869c4d4f5ac2fa3bb060238e`,</t>
  </si>
  <si>
    <t>`timeStampM`:`2017-11-06T07:52:23-06:00`,</t>
  </si>
  <si>
    <t>`timeStamp`:43045.32805375,</t>
  </si>
  <si>
    <t>`timeStarts`:`2017-11-03T06:00:00-05:00`,</t>
  </si>
  <si>
    <t>`timeEnds`:`2017-11-03T10:00:00-05:00`,</t>
  </si>
  <si>
    <t>`notes`:`Check over run and test`,</t>
  </si>
  <si>
    <t>{`_id`:`eduardovela_2017-11-08_05-04-25_-0600_Wed`,</t>
  </si>
  <si>
    <t>`_rev`:`1-922e6ba1c687c12bd15ff44fbff90c49`,</t>
  </si>
  <si>
    <t>`timeStampM`:`2017-11-08T05:04:25-06:00`,</t>
  </si>
  <si>
    <t>`timeStamp`:43047.2114100116,</t>
  </si>
  <si>
    <t>{`_id`:`lcareaga_2017-10-03_20-43-24_-0500_Tue`,</t>
  </si>
  <si>
    <t>`_rev`:`1-91f65fd1adcd55ec968a263bec2d9d0f`,</t>
  </si>
  <si>
    <t>`timeStampM`:`2017-10-03T20:43:24-05:00`,</t>
  </si>
  <si>
    <t>`timeStamp`:43011.8634755324,</t>
  </si>
  <si>
    <t>`timeStarts`:`2017-10-03T13:00:00-05:00`,</t>
  </si>
  <si>
    <t>`notes`:`Rig up run/test rig down`,</t>
  </si>
  <si>
    <t>{`_id`:`storrestrejo_2017-10-30_06-19-44_-0500_Mon`,</t>
  </si>
  <si>
    <t>`_rev`:`1-91d5746e9264398d074fa876adf4d104`,</t>
  </si>
  <si>
    <t>`timeStampM`:`2017-10-30T06:19:44-05:00`,</t>
  </si>
  <si>
    <t>`timeStamp`:43038.2637148032,</t>
  </si>
  <si>
    <t>`notes`:`Fan motor leak ,change oil transmicion,ñeak air ,flid end changeoil ppwer in`,</t>
  </si>
  <si>
    <t>{`_id`:`lcareaga_2017-10-29_17-55-01_-0500_Sun`,</t>
  </si>
  <si>
    <t>`_rev`:`1-9187635b28dc1ae6dc99f4baa4ec2b98`,</t>
  </si>
  <si>
    <t>`timeStampM`:`2017-10-29T17:55:01-05:00`,</t>
  </si>
  <si>
    <t>`timeStamp`:43037.7465422801,</t>
  </si>
  <si>
    <t>`timeStarts`:`2017-10-28T06:00:00-05:00`,</t>
  </si>
  <si>
    <t>`timeEnds`:`2017-10-28T15:00:00-05:00`,</t>
  </si>
  <si>
    <t>`notes`:`Removed check valve checked for any dirt. Removed coolant manifold due to leaking replaced O- rings. Replaced fuel filters. Run/test. Rig up. Run/test rig down`,</t>
  </si>
  <si>
    <t>{`_id`:`omega_2017-11-11_18-45-08_-0600_Sat`,</t>
  </si>
  <si>
    <t>`_rev`:`1-91202e9eabf0fc7ed799ce903575a846`,</t>
  </si>
  <si>
    <t>`timeStampM`:`2017-11-11T18:45:08-06:00`,</t>
  </si>
  <si>
    <t>`timeStamp`:43050.781345,</t>
  </si>
  <si>
    <t>`timeEnds`:`2017-11-10T13:00:00-06:00`,</t>
  </si>
  <si>
    <t>`uNum`:`BL-010`,</t>
  </si>
  <si>
    <t>`notes`:`Blender checklist. Install fire extinguisher and brackets.  trim slot for sensor on suction pump guard and drill new mounting bolts and install.  Check this trucks manifold for backwash who played for valves that are bad.`,</t>
  </si>
  <si>
    <t>{`_id`:`storrestrejo_2017-10-10_18-09-16_-0500_Tue`,</t>
  </si>
  <si>
    <t>`_rev`:`1-911537dc5acfc5bf3e20c03462c94c40`,</t>
  </si>
  <si>
    <t>`timeStampM`:`2017-10-10T18:09:16-05:00`,</t>
  </si>
  <si>
    <t>`timeStamp`:43018.7564446296,</t>
  </si>
  <si>
    <t>`timeEnds`:`2017-10-10T05:00:00-05:00`,</t>
  </si>
  <si>
    <t>`notes`:`Lucescambio de aceite fluid end y trsnsmicion`,</t>
  </si>
  <si>
    <t>{`_id`:`omega_2017-11-09_18-48-16_-0600_Thu`,</t>
  </si>
  <si>
    <t>`_rev`:`1-90f7a9193f99f17cf3d55301203c6e6c`,</t>
  </si>
  <si>
    <t>`timeStampM`:`2017-11-09T18:48:16-06:00`,</t>
  </si>
  <si>
    <t>`timeStamp`:43048.7835206134,</t>
  </si>
  <si>
    <t>`timeEnds`:`2017-11-08T20:00:00-06:00`,</t>
  </si>
  <si>
    <t>`uNum`:`316`,</t>
  </si>
  <si>
    <t>`notes`:`replace batteries clean cables`,</t>
  </si>
  <si>
    <t>{`_id`:`eduardovela_2017-10-11_08-10-53_-0500_Wed`,</t>
  </si>
  <si>
    <t>`_rev`:`1-907d968d6476c968bed15105ffae79da`,</t>
  </si>
  <si>
    <t>`timeStampM`:`2017-10-11T08:10:53-05:00`,</t>
  </si>
  <si>
    <t>`timeStamp`:43019.3408992824,</t>
  </si>
  <si>
    <t>`timeStarts`:`2017-10-10T02:00:00-05:00`,</t>
  </si>
  <si>
    <t>`uNum`:`303228`,</t>
  </si>
  <si>
    <t>{`_id`:`storrestrejo_2017-10-29_19-07-54_-0500_Sun`,</t>
  </si>
  <si>
    <t>`_rev`:`1-900cb5d8f91888cd70198e19b4ad75d7`,</t>
  </si>
  <si>
    <t>`timeStampM`:`2017-10-29T19:07:54-05:00`,</t>
  </si>
  <si>
    <t>`timeStamp`:43037.7971547338,</t>
  </si>
  <si>
    <t>`timeStarts`:`2017-10-27T00:00:00-05:00`,</t>
  </si>
  <si>
    <t>`timeEnds`:`2017-10-27T05:00:00-05:00`,</t>
  </si>
  <si>
    <t>`notes`:`Check list. Ajuste cluch`,</t>
  </si>
  <si>
    <t>{`_id`:`lcareaga_2017-10-28_17-28-57_-0500_Sat`,</t>
  </si>
  <si>
    <t>`_rev`:`1-8f2c13dc4baec1d91249afb692eaf379`,</t>
  </si>
  <si>
    <t>`timeStampM`:`2017-10-28T17:28:57-05:00`,</t>
  </si>
  <si>
    <t>`timeStamp`:43036.7284395023,</t>
  </si>
  <si>
    <t>`timeStarts`:`2017-10-27T06:00:00-05:00`,</t>
  </si>
  <si>
    <t>`uNum`:`Q-406`,</t>
  </si>
  <si>
    <t>`notes`:`Remove exhaust manifold on engine. Remove broken bolts and rethread holes`,</t>
  </si>
  <si>
    <t>{`_id`:`miguelmartinez_2017-10-19_18-58-50_-0500_Thu`,</t>
  </si>
  <si>
    <t>`_rev`:`1-8f0f4641328c619bfd2be283759c4408`,</t>
  </si>
  <si>
    <t>`timeStampM`:`2017-10-19T18:58:50-05:00`,</t>
  </si>
  <si>
    <t>`timeStamp`:43027.7908662616,</t>
  </si>
  <si>
    <t>`timeStarts`:`2017-10-19T10:00:00-05:00`,</t>
  </si>
  <si>
    <t>`timeEnds`:`2017-10-19T13:00:00-05:00`,</t>
  </si>
  <si>
    <t>`uNum`:`302021`,</t>
  </si>
  <si>
    <t>`notes`:`Performed checklist and repairs on tractor.`,</t>
  </si>
  <si>
    <t>{`_id`:`blozano_2017-10-16_19-10-03_-0500_Mon`,</t>
  </si>
  <si>
    <t>`_rev`:`1-8edb1bcfde6ac10b37574dc2f8ae7620`,</t>
  </si>
  <si>
    <t>`timeStampM`:`2017-10-16T19:10:03-05:00`,</t>
  </si>
  <si>
    <t>`timeStamp`:43024.7986480671,</t>
  </si>
  <si>
    <t>`timeStarts`:`2017-10-16T01:00:00-05:00`,</t>
  </si>
  <si>
    <t>`uNum`:`11980`,</t>
  </si>
  <si>
    <t>`notes`:`Tractor checkover`,</t>
  </si>
  <si>
    <t>{`_id`:`miguelmartinez_2017-10-24_19-17-04_-0500_Tue`,</t>
  </si>
  <si>
    <t>`_rev`:`1-8e1961f06dae4c87108358e6104fa408`,</t>
  </si>
  <si>
    <t>`timeStampM`:`2017-10-24T19:17:04-05:00`,</t>
  </si>
  <si>
    <t>`timeStamp`:43032.8035265278,</t>
  </si>
  <si>
    <t>`timeEnds`:`2017-10-24T10:00:00-05:00`,</t>
  </si>
  <si>
    <t>`notes`:`Installed driveline. Modified bolts to fit driveline. Run and test`,</t>
  </si>
  <si>
    <t>{`_id`:`storrestrejo_2017-10-16_18-33-47_-0500_Mon`,</t>
  </si>
  <si>
    <t>`_rev`:`1-8dee98a3690386792fdc5132d7389125`,</t>
  </si>
  <si>
    <t>`timeStampM`:`2017-10-16T18:33:47-05:00`,</t>
  </si>
  <si>
    <t>`timeStamp`:43024.7734714931,</t>
  </si>
  <si>
    <t>`timeStarts`:`2017-10-16T02:00:00-05:00`,</t>
  </si>
  <si>
    <t>`notes`:`Check list ,cambio de mangueras coolen`,</t>
  </si>
  <si>
    <t>{`_id`:`omega_2017-10-08_18-47-03_-0500_Sun`,</t>
  </si>
  <si>
    <t>`_rev`:`1-8de09c3be96012087efa04f3f9cdc450`,</t>
  </si>
  <si>
    <t>`timeStampM`:`2017-10-08T18:47:03-05:00`,</t>
  </si>
  <si>
    <t>`timeStamp`:43016.7826748148,</t>
  </si>
  <si>
    <t>`repairHrs`:9.5,</t>
  </si>
  <si>
    <t>`timeStarts`:`2017-10-07T07:30:00-05:00`,</t>
  </si>
  <si>
    <t>`notes`:`Install coolant pipe and Boots. Install Vic to Vic pipe.  Discharge pump checklist.  Cut studs for valve actuator install on valve and test.`,</t>
  </si>
  <si>
    <t>{`_id`:`storrestrejo_2017-10-31_06-56-33_-0500_Tue`,</t>
  </si>
  <si>
    <t>`_rev`:`1-8dd85fdabb11e2af5032d437b36837cd`,</t>
  </si>
  <si>
    <t>`timeStampM`:`2017-10-31T06:56:33-05:00`,</t>
  </si>
  <si>
    <t>`timeStamp`:43039.2892785069,</t>
  </si>
  <si>
    <t>{`_id`:`evela_2017-11-01_08-03-05_-0500_Wed`,</t>
  </si>
  <si>
    <t>`_rev`:`1-8da7583b8fa9df19d5c623ece7e063f4`,</t>
  </si>
  <si>
    <t>`timeStampM`:`2017-11-01T08:03:05-05:00`,</t>
  </si>
  <si>
    <t>`timeStamp`:43040.3354755093,</t>
  </si>
  <si>
    <t>`timeEnds`:`2017-11-01T00:00:00-05:00`,</t>
  </si>
  <si>
    <t>`uNum`:`305453`,</t>
  </si>
  <si>
    <t>`notes`:`Finish repairing air leaks, trouble shoot lights rewire bad wiireing to head lights and replace high beam light, replaced belt tensioners and top off fluids`,</t>
  </si>
  <si>
    <t>{`_id`:`marodriguez_2017-10-21_17-36-21_-0500_Sat`,</t>
  </si>
  <si>
    <t>`_rev`:`1-8d99658129898a4b5ec920e21d3a5186`,</t>
  </si>
  <si>
    <t>`timeStampM`:`2017-10-21T17:36:21-05:00`,</t>
  </si>
  <si>
    <t>`timeStamp`:43029.7335835532,</t>
  </si>
  <si>
    <t>`timeStarts`:`2017-10-20T18:00:00-05:00`,</t>
  </si>
  <si>
    <t>`timeEnds`:`2017-10-21T02:00:00-05:00`,</t>
  </si>
  <si>
    <t>`notes`:`reemplaza pony rod  reemplaza seals de pony rod reemplaza fluid end retira  y da limpieza a chambers y arma ruedas intermedias ya que se retiraron para que el soldador reparara una fisura en el chasis`,</t>
  </si>
  <si>
    <t>{`_id`:`scabrera_2017-11-07_00-40-19_-0600_Tue`,</t>
  </si>
  <si>
    <t>`_rev`:`1-8d21ea2468ec10332f6011b4063d3977`,</t>
  </si>
  <si>
    <t>`timeStampM`:`2017-11-07T00:40:19-06:00`,</t>
  </si>
  <si>
    <t>`timeStamp`:43046.028007662,</t>
  </si>
  <si>
    <t>{`_id`:`storrestrejo_2017-10-30_06-22-17_-0500_Mon`,</t>
  </si>
  <si>
    <t>`_rev`:`1-8bccb3655e0460a37d7f301c598e4483`,</t>
  </si>
  <si>
    <t>`timeStampM`:`2017-10-30T06:22:17-05:00`,</t>
  </si>
  <si>
    <t>`timeStamp`:43038.2654813542,</t>
  </si>
  <si>
    <t>`notes`:`Check list change 2 ingectors, ch, oil motor  reemplazo hoses coolean`,</t>
  </si>
  <si>
    <t>{`_id`:`miguelmartinez_2017-10-21_19-09-38_-0500_Sat`,</t>
  </si>
  <si>
    <t>`_rev`:`1-8acde0cee8840f59a7bab92d3e290c6f`,</t>
  </si>
  <si>
    <t>`timeStampM`:`2017-10-21T19:09:38-05:00`,</t>
  </si>
  <si>
    <t>`timeStamp`:43029.7983666204,</t>
  </si>
  <si>
    <t>`timeStarts`:`2017-10-21T15:00:00-05:00`,</t>
  </si>
  <si>
    <t>{`_id`:`miguelmartinez_2017-10-03_07-12-44_-0500_Tue`,</t>
  </si>
  <si>
    <t>`_rev`:`1-8a7cf99aeced4974389444253df8b15b`,</t>
  </si>
  <si>
    <t>`timeStampM`:`2017-10-03T07:12:44-05:00`,</t>
  </si>
  <si>
    <t>`timeStamp`:43011.30051,</t>
  </si>
  <si>
    <t>{`_id`:`arrow_2017-10-11_07-26-40_-0500_Wed`,</t>
  </si>
  <si>
    <t>`_rev`:`1-8a59a8094201026a02e7f468514ff367`,</t>
  </si>
  <si>
    <t>`timeStampM`:`2017-10-11T07:26:40-05:00`,</t>
  </si>
  <si>
    <t>`timeStamp`:43019.310196412,</t>
  </si>
  <si>
    <t>`notes`:`Desmontar bearing que no era el correcto  Instalar y alinear fan motor`,</t>
  </si>
  <si>
    <t>{`_id`:`miguelmartinez_2017-10-16_19-06-08_-0500_Mon`,</t>
  </si>
  <si>
    <t>`_rev`:`1-89e4fbfd341744851caec9db82fce7e4`,</t>
  </si>
  <si>
    <t>`timeStampM`:`2017-10-16T19:06:08-05:00`,</t>
  </si>
  <si>
    <t>`timeStamp`:43024.7959355324,</t>
  </si>
  <si>
    <t>`timeStarts`:`2017-10-16T13:00:00-05:00`,</t>
  </si>
  <si>
    <t>`timeEnds`:`2017-10-16T17:00:00-05:00`,</t>
  </si>
  <si>
    <t>`uNum`:`Q-402`,</t>
  </si>
  <si>
    <t>`notes`:`Installed new fan motor hydraulic line. Refilled with new hydraulic. Run and test. Replace fan motor pump.`,</t>
  </si>
  <si>
    <t>{`_id`:`lcareaga_2017-10-02_21-15-16_-0500_Mon`,</t>
  </si>
  <si>
    <t>`_rev`:`1-89bba231304be27df5adfe90659f8f8a`,</t>
  </si>
  <si>
    <t>`timeStampM`:`2017-10-02T21:15:16-05:00`,</t>
  </si>
  <si>
    <t>`timeStamp`:43010.8856053704,</t>
  </si>
  <si>
    <t>`notes`:`Remove and replace pony rod seals. Remove and replace power end filters. Cleaned power end tank and topped off power end. Ran/test removed and replace pressure sensors`,</t>
  </si>
  <si>
    <t>{`_id`:`blozano_2017-10-04_06-34-22_-0500_Wed`,</t>
  </si>
  <si>
    <t>`_rev`:`1-890b676e052343b3f9370f703658f506`,</t>
  </si>
  <si>
    <t>`timeStampM`:`2017-10-04T06:34:22-05:00`,</t>
  </si>
  <si>
    <t>`timeStamp`:43012.2738682986,</t>
  </si>
  <si>
    <t>`timeEnds`:`2017-10-03T01:00:00-05:00`,</t>
  </si>
  <si>
    <t>`notes`:`Install scavenger pump remove pto inspect transmission`,</t>
  </si>
  <si>
    <t>{`_id`:`storrestrejo_2017-10-16_18-31-26_-0500_Mon`,</t>
  </si>
  <si>
    <t>`_rev`:`1-887967c8b738360c773a056d248906fb`,</t>
  </si>
  <si>
    <t>`timeStampM`:`2017-10-16T18:31:26-05:00`,</t>
  </si>
  <si>
    <t>`timeStamp`:43024.7718349306,</t>
  </si>
  <si>
    <t>`timeEnds`:`2017-10-15T22:00:00-05:00`,</t>
  </si>
  <si>
    <t>`notes`:`Check list, fan motor`,</t>
  </si>
  <si>
    <t>{`_id`:`eduardovela_2017-10-31_19-18-29_-0500_Tue`,</t>
  </si>
  <si>
    <t>`_rev`:`1-8821dc95f4cb02cf1f13765fce17ba24`,</t>
  </si>
  <si>
    <t>`timeStampM`:`2017-10-31T19:18:29-05:00`,</t>
  </si>
  <si>
    <t>`timeStamp`:43039.804502419,</t>
  </si>
  <si>
    <t>`notes`:`Repair clutch`,</t>
  </si>
  <si>
    <t>{`_id`:`evela_2017-11-01_08-01-02_-0500_Wed`,</t>
  </si>
  <si>
    <t>`_rev`:`1-87ad5d5e8da103ec567513924a1603e4`,</t>
  </si>
  <si>
    <t>`timeStampM`:`2017-11-01T08:01:02-05:00`,</t>
  </si>
  <si>
    <t>`timeStamp`:43040.3340542361,</t>
  </si>
  <si>
    <t>`notes`:`Trouble shoot air system, Remove and replace air dryer, repaired broke bolts on integrated purge resivore and replace air compressor`,</t>
  </si>
  <si>
    <t>{`_id`:`hmarce_2017-10-12_19-34-17_-0500_Thu`,</t>
  </si>
  <si>
    <t>`_rev`:`1-879240a58c2708e4389c182506bcfd49`,</t>
  </si>
  <si>
    <t>`timeStampM`:`2017-10-12T19:34:17-05:00`,</t>
  </si>
  <si>
    <t>`timeStamp`:43020.8154819444,</t>
  </si>
  <si>
    <t>`te`:0.291666666666667,</t>
  </si>
  <si>
    <t>`timeEnds`:`2017-10-12T07:00:00-05:00`,</t>
  </si>
  <si>
    <t>`uNum`:`10069`,</t>
  </si>
  <si>
    <t>`notes`:`Replaced rear seal from power end`,</t>
  </si>
  <si>
    <t>{`_id`:`eduardovela_2017-11-08_05-07-15_-0600_Wed`,</t>
  </si>
  <si>
    <t>`_rev`:`1-867eb912596d20f27974377b00e472fa`,</t>
  </si>
  <si>
    <t>`timeStampM`:`2017-11-08T05:07:15-06:00`,</t>
  </si>
  <si>
    <t>`timeStamp`:43047.2133689931,</t>
  </si>
  <si>
    <t>`timeEnds`:`2017-11-06T00:00:00-06:00`,</t>
  </si>
  <si>
    <t>`notes`:`Review replace repair fluid end`,</t>
  </si>
  <si>
    <t>{`_id`:`arrow_2017-10-31_19-42-00_-0500_Tue`,</t>
  </si>
  <si>
    <t>`_rev`:`1-8648e5283c17e459f3e65fc1bad1a997`,</t>
  </si>
  <si>
    <t>`timeStampM`:`2017-10-31T19:42:00-05:00`,</t>
  </si>
  <si>
    <t>`timeStamp`:43039.8208406481,</t>
  </si>
  <si>
    <t>`notes`:`Cambiar seal del maniful del fluid end  Realizar check list`,</t>
  </si>
  <si>
    <t>{`_id`:`omega_2017-11-11_18-47-44_-0600_Sat`,</t>
  </si>
  <si>
    <t>`_rev`:`1-85d06b0d6b3350908e10c1383e1c8969`,</t>
  </si>
  <si>
    <t>`timeStampM`:`2017-11-11T18:47:44-06:00`,</t>
  </si>
  <si>
    <t>`timeStamp`:43050.7831495949,</t>
  </si>
  <si>
    <t>`timeStarts`:`2017-11-10T13:00:00-06:00`,</t>
  </si>
  <si>
    <t>`timeEnds`:`2017-11-10T15:00:00-06:00`,</t>
  </si>
  <si>
    <t>`uNum`:`308783`,</t>
  </si>
  <si>
    <t>`notes`:`Remove genset from unit.`,</t>
  </si>
  <si>
    <t>{`_id`:`lcareaga_2017-10-05_21-30-59_-0500_Thu`,</t>
  </si>
  <si>
    <t>`_rev`:`1-859b49d136d526301ca850b3cc40c74a`,</t>
  </si>
  <si>
    <t>`timeStampM`:`2017-10-05T21:30:59-05:00`,</t>
  </si>
  <si>
    <t>`timeStamp`:43013.8965192477,</t>
  </si>
  <si>
    <t>`timeStarts`:`2017-10-05T12:00:00-05:00`,</t>
  </si>
  <si>
    <t>`uNum`:`507593`,</t>
  </si>
  <si>
    <t>`notes`:`Check list. Topped off fluids inspacted power end. Remove and replace 3 pony rod seals. Remove and replace power end seal.`,</t>
  </si>
  <si>
    <t>{`_id`:`blozano_2017-10-24_23-42-23_-0500_Tue`,</t>
  </si>
  <si>
    <t>`_rev`:`1-856358d7a327a70f04a1bb11a94746a7`,</t>
  </si>
  <si>
    <t>`timeStampM`:`2017-10-24T23:42:23-05:00`,</t>
  </si>
  <si>
    <t>`timeStamp`:43032.9877688194,</t>
  </si>
  <si>
    <t>`notes`:`Replace fluid end and modofiy irons`,</t>
  </si>
  <si>
    <t>{`_id`:`hmarce_2017-10-17_16-20-17_-0500_Tue`,</t>
  </si>
  <si>
    <t>`_rev`:`1-84c5355658a03086f98c4969a83a78d6`,</t>
  </si>
  <si>
    <t>`timeStampM`:`2017-10-17T16:20:17-05:00`,</t>
  </si>
  <si>
    <t>`timeStamp`:43025.6807541319,</t>
  </si>
  <si>
    <t>`timeStarts`:`2017-10-16T09:00:00-05:00`,</t>
  </si>
  <si>
    <t>`notes`:`Replaced packings  And clean the shop`,</t>
  </si>
  <si>
    <t>{`_id`:`storrestrejo_2017-10-29_19-05-41_-0500_Sun`,</t>
  </si>
  <si>
    <t>`_rev`:`1-848498874007a7043299e984df287e4e`,</t>
  </si>
  <si>
    <t>`timeStampM`:`2017-10-29T19:05:41-05:00`,</t>
  </si>
  <si>
    <t>`timeStamp`:43037.7956179051,</t>
  </si>
  <si>
    <t>`timeStarts`:`2017-10-26T23:00:00-05:00`,</t>
  </si>
  <si>
    <t>`notes`:`Fluid end ,manifuldout range`,</t>
  </si>
  <si>
    <t>{`_id`:`hmarce_2017-10-12_19-33-50_-0500_Thu`,</t>
  </si>
  <si>
    <t>`_rev`:`1-8448b6e0d3b1f06878f5d7f38993cc68`,</t>
  </si>
  <si>
    <t>`timeStampM`:`2017-10-12T19:33:50-05:00`,</t>
  </si>
  <si>
    <t>`timeStamp`:43020.8151675,</t>
  </si>
  <si>
    <t>`timeStarts`:`2017-10-11T11:00:00-05:00`,</t>
  </si>
  <si>
    <t>`notes`:`Replaced busted hoses`,</t>
  </si>
  <si>
    <t>{`_id`:`omega_2017-10-21_06-36-42_-0500_Sat`,</t>
  </si>
  <si>
    <t>`_rev`:`1-842c828b52bd8359dc8ffe29cdad305c`,</t>
  </si>
  <si>
    <t>`timeStampM`:`2017-10-21T06:36:42-05:00`,</t>
  </si>
  <si>
    <t>`timeStamp`:43029.2754871875,</t>
  </si>
  <si>
    <t>`timeStarts`:`2017-10-20T04:00:00-05:00`,</t>
  </si>
  <si>
    <t>`timeEnds`:`2017-10-20T05:00:00-05:00`,</t>
  </si>
  <si>
    <t>`notes`:`help install #3 augar hyd pump.`,</t>
  </si>
  <si>
    <t>{`_id`:`miguelmartinez_2017-10-14_18-51-01_-0500_Sat`,</t>
  </si>
  <si>
    <t>`_rev`:`1-81fe4f3e16d808d7aa44d52df7ad2f95`,</t>
  </si>
  <si>
    <t>`timeStampM`:`2017-10-14T18:51:01-05:00`,</t>
  </si>
  <si>
    <t>`timeStamp`:43022.785435463,</t>
  </si>
  <si>
    <t>`timeStarts`:`2017-10-14T06:00:00-05:00`,</t>
  </si>
  <si>
    <t>`timeEnds`:`2017-10-14T11:00:00-05:00`,</t>
  </si>
  <si>
    <t>`uNum`:`HP-090`,</t>
  </si>
  <si>
    <t>`notes`:`Performed quick check and run and test. Installed fluid end valves and transducer. Fix hydraulic leak on fan motor pump`,</t>
  </si>
  <si>
    <t>{`_id`:`lcareaga_2017-11-09_06-39-28_-0600_Thu`,</t>
  </si>
  <si>
    <t>`_rev`:`1-808a33d8ceee078c472c8099c05befbc`,</t>
  </si>
  <si>
    <t>`timeStampM`:`2017-11-09T06:39:28-06:00`,</t>
  </si>
  <si>
    <t>`timeStamp`:43048.277411412,</t>
  </si>
  <si>
    <t>`timeStarts`:`2017-11-08T11:00:00-06:00`,</t>
  </si>
  <si>
    <t>`notes`:`Remove and replace packing. Remove and replace valves and seats`,</t>
  </si>
  <si>
    <t>{`_id`:`blozano_2017-10-16_19-08-49_-0500_Mon`,</t>
  </si>
  <si>
    <t>`_rev`:`1-806bb62dfb71f2a615228c95fc8c8ccf`,</t>
  </si>
  <si>
    <t>`timeStampM`:`2017-10-16T19:08:49-05:00`,</t>
  </si>
  <si>
    <t>`timeStamp`:43024.7977926389,</t>
  </si>
  <si>
    <t>`timeEnds`:`2017-10-16T01:00:00-05:00`,</t>
  </si>
  <si>
    <t>`notes`:`Tranny swing`,</t>
  </si>
  <si>
    <t>{`_id`:`evela_2017-11-01_07-50-52_-0500_Wed`,</t>
  </si>
  <si>
    <t>`_rev`:`1-805facc9aab45ba62528287922cb17ef`,</t>
  </si>
  <si>
    <t>`timeStampM`:`2017-11-01T07:50:52-05:00`,</t>
  </si>
  <si>
    <t>`timeStamp`:43040.3269980787,</t>
  </si>
  <si>
    <t>`timeStarts`:`2017-10-27T21:00:00-05:00`,</t>
  </si>
  <si>
    <t>{`_id`:`eduardovela_2017-10-31_19-16-34_-0500_Tue`,</t>
  </si>
  <si>
    <t>`_rev`:`1-7fb6cd73bcc830dcf156503f9303112c`,</t>
  </si>
  <si>
    <t>`timeStampM`:`2017-10-31T19:16:34-05:00`,</t>
  </si>
  <si>
    <t>`timeStamp`:43039.803174537,</t>
  </si>
  <si>
    <t>`timeEnds`:`2017-10-27T23:30:00-05:00`,</t>
  </si>
  <si>
    <t>`notes`:`Tractor check list`,</t>
  </si>
  <si>
    <t>{`_id`:`eduardovela_2017-11-08_05-01-11_-0600_Wed`,</t>
  </si>
  <si>
    <t>`_rev`:`1-7fa2fdebeaff68a2ff13dbc1e2508b7d`,</t>
  </si>
  <si>
    <t>`timeStampM`:`2017-11-08T05:01:11-06:00`,</t>
  </si>
  <si>
    <t>`timeStamp`:43047.2091574768,</t>
  </si>
  <si>
    <t>`timeStarts`:`2017-11-02T22:00:00-05:00`,</t>
  </si>
  <si>
    <t>`timeEnds`:`2017-11-03T03:00:00-05:00`,</t>
  </si>
  <si>
    <t>`notes`:`Check engine light on review repair`,</t>
  </si>
  <si>
    <t>{`_id`:`storrestrejo_2017-10-18_07-01-54_-0500_Wed`,</t>
  </si>
  <si>
    <t>`_rev`:`1-7f025b1b8159527e92ef1956d199af36`,</t>
  </si>
  <si>
    <t>`timeStampM`:`2017-10-18T07:01:54-05:00`,</t>
  </si>
  <si>
    <t>`timeStamp`:43026.2929909606,</t>
  </si>
  <si>
    <t>{`_id`:`storrestrejo_2017-10-17_08-23-45_-0500_Tue`,</t>
  </si>
  <si>
    <t>`_rev`:`1-7f00b869e4875c46acfe233618b594fa`,</t>
  </si>
  <si>
    <t>`timeStampM`:`2017-10-17T08:23:45-05:00`,</t>
  </si>
  <si>
    <t>`timeStamp`:43025.3498313079,</t>
  </si>
  <si>
    <t>{`_id`:`arrow_2017-10-31_19-32-12_-0500_Tue`,</t>
  </si>
  <si>
    <t>`_rev`:`1-7ea858ee3724c21652fe223abf32e735`,</t>
  </si>
  <si>
    <t>`timeStampM`:`2017-10-31T19:32:12-05:00`,</t>
  </si>
  <si>
    <t>`timeStamp`:43039.8140295718,</t>
  </si>
  <si>
    <t>`notes`:`Revisar no prende  Reemplazar motor de arranque Inspeccion del plato del powe end Cambiar packins`,</t>
  </si>
  <si>
    <t>{`_id`:`evela_2017-11-08_09-56-31_-0600_Wed`,</t>
  </si>
  <si>
    <t>`_rev`:`1-7e56c95026447cac7f2864d799df0189`,</t>
  </si>
  <si>
    <t>`timeStampM`:`2017-11-08T09:56:31-06:00`,</t>
  </si>
  <si>
    <t>`timeStamp`:43047.4142502315,</t>
  </si>
  <si>
    <t>`uNum`:`308445`,</t>
  </si>
  <si>
    <t>`notes`:`Remove and replace spring bushings`,</t>
  </si>
  <si>
    <t>{`_id`:`blozano_2017-10-24_23-43-22_-0500_Tue`,</t>
  </si>
  <si>
    <t>`_rev`:`1-7d5fed77c7756ae942c90b56b8762b96`,</t>
  </si>
  <si>
    <t>`timeStampM`:`2017-10-24T23:43:22-05:00`,</t>
  </si>
  <si>
    <t>`timeStamp`:43032.9884578588,</t>
  </si>
  <si>
    <t>`timeEnds`:`2017-10-24T21:00:00-05:00`,</t>
  </si>
  <si>
    <t>`notes`:`Checklist remove and replace dot tape`,</t>
  </si>
  <si>
    <t>{`_id`:`scabrera_2017-10-17_15-33-28_-0500_Tue`,</t>
  </si>
  <si>
    <t>`_rev`:`1-7c8ba9aab8ee9e9fe260d12a64f948c5`,</t>
  </si>
  <si>
    <t>`timeStampM`:`2017-10-17T15:33:28-05:00`,</t>
  </si>
  <si>
    <t>`timeStamp`:43025.6482519444,</t>
  </si>
  <si>
    <t>`timeStarts`:`2017-10-12T00:00:00-05:00`,</t>
  </si>
  <si>
    <t>`notes`:`Removing hoses`,</t>
  </si>
  <si>
    <t>{`_id`:`blozano_2017-10-04_06-33-01_-0500_Wed`,</t>
  </si>
  <si>
    <t>`_rev`:`1-7c36ecfffe900d3204f9483b4196a823`,</t>
  </si>
  <si>
    <t>`timeStampM`:`2017-10-04T06:33:01-05:00`,</t>
  </si>
  <si>
    <t>`timeStamp`:43012.2729336806,</t>
  </si>
  <si>
    <t>`timeEnds`:`2017-10-01T23:00:00-05:00`,</t>
  </si>
  <si>
    <t>`uNum`:`305404`,</t>
  </si>
  <si>
    <t>`notes`:`Unit checkover fix air leak on air cleaner and drain and top off coolant`,</t>
  </si>
  <si>
    <t>{`_id`:`treyes_2017-11-12_06-36-28_-0600_Sun`,</t>
  </si>
  <si>
    <t>`_rev`:`1-7bf154f1c909e743fcd97ac8145002d6`,</t>
  </si>
  <si>
    <t>`timeStampM`:`2017-11-12T06:36:28-06:00`,</t>
  </si>
  <si>
    <t>`timeStamp`:43051.2753241435,</t>
  </si>
  <si>
    <t>`timeStarts`:`2017-11-11T07:00:00-06:00`,</t>
  </si>
  <si>
    <t>`timeEnds`:`2017-11-11T18:00:00-06:00`,</t>
  </si>
  <si>
    <t>`notes`:`Took off mufflers change to new ones take off drive line and pump replace oil rings`,</t>
  </si>
  <si>
    <t>{`_id`:`scabrera_2017-11-08_06-39-31_-0600_Wed`,</t>
  </si>
  <si>
    <t>`_rev`:`1-7b74c5b81b7f40cff6b6ce3048a24bb9`,</t>
  </si>
  <si>
    <t>`timeStampM`:`2017-11-08T06:39:31-06:00`,</t>
  </si>
  <si>
    <t>`timeStamp`:43047.2774443634,</t>
  </si>
  <si>
    <t>`timeStarts`:`2017-11-07T23:30:00-06:00`,</t>
  </si>
  <si>
    <t>`notes`:`Remove fluid end`,</t>
  </si>
  <si>
    <t>{`_id`:`eduardovela_2017-10-18_07-00-39_-0500_Wed`,</t>
  </si>
  <si>
    <t>`_rev`:`1-7a5ea29cc4c93803b75caa6470d22b5b`,</t>
  </si>
  <si>
    <t>`timeStampM`:`2017-10-18T07:00:39-05:00`,</t>
  </si>
  <si>
    <t>`timeStamp`:43026.2921246991,</t>
  </si>
  <si>
    <t>`timeStarts`:`2017-10-16T23:30:00-05:00`,</t>
  </si>
  <si>
    <t>`notes`:`Fluid end leaks check and repair fluid end clamps`,</t>
  </si>
  <si>
    <t>{`_id`:`marodriguez_2017-10-26_17-44-17_-0500_Thu`,</t>
  </si>
  <si>
    <t>`_rev`:`1-79f88e3ceef3ae19654f1b43e8925e68`,</t>
  </si>
  <si>
    <t>`timeStampM`:`2017-10-26T17:44:17-05:00`,</t>
  </si>
  <si>
    <t>`timeStamp`:43034.7390896412,</t>
  </si>
  <si>
    <t>`timeEnds`:`2017-10-26T01:00:00-05:00`,</t>
  </si>
  <si>
    <t>`notes`:`termina la instalacion del fluid end elimina fugas de aceite hidraulico del fan motor check list and run se destapa tapa lateral de bomba por ruido extraño (encuentra un diente del engrane de impulsion quebrado mismo que produce el ruido).`,</t>
  </si>
  <si>
    <t>{`_id`:`arrow_2017-10-31_19-40-12_-0500_Tue`,</t>
  </si>
  <si>
    <t>`_rev`:`1-79e61a837c27796f96feea9277da6d25`,</t>
  </si>
  <si>
    <t>`timeStampM`:`2017-10-31T19:40:12-05:00`,</t>
  </si>
  <si>
    <t>`timeStamp`:43039.8195876157,</t>
  </si>
  <si>
    <t>`notes`:`Wheel seal replaced  Flow meter on hydraulic housing filter Realizar check list`,</t>
  </si>
  <si>
    <t>{`_id`:`eduardovela_2017-10-11_08-10-21_-0500_Wed`,</t>
  </si>
  <si>
    <t>`_rev`:`1-798d293fa108750f64a44fa80d7095a9`,</t>
  </si>
  <si>
    <t>`timeStampM`:`2017-10-11T08:10:21-05:00`,</t>
  </si>
  <si>
    <t>`timeStamp`:43019.3405315857,</t>
  </si>
  <si>
    <t>`timeStarts`:`2017-10-09T23:00:00-05:00`,</t>
  </si>
  <si>
    <t>`timeEnds`:`2017-10-10T02:00:00-05:00`,</t>
  </si>
  <si>
    <t>{`_id`:`arrow_2017-10-17_08-26-28_-0500_Tue`,</t>
  </si>
  <si>
    <t>`_rev`:`1-7896cbcaf07a05ef0ef8123afa66a958`,</t>
  </si>
  <si>
    <t>`timeStampM`:`2017-10-17T08:26:28-05:00`,</t>
  </si>
  <si>
    <t>`timeStamp`:43025.3517180556,</t>
  </si>
  <si>
    <t>`notes`:`Desarmar 8 fluid end`,</t>
  </si>
  <si>
    <t>{`_id`:`arrow_2017-10-31_19-05-26_-0500_Tue`,</t>
  </si>
  <si>
    <t>`_rev`:`1-78683114a9f66b16d007b75b269d41a5`,</t>
  </si>
  <si>
    <t>`timeStampM`:`2017-10-31T19:05:26-05:00`,</t>
  </si>
  <si>
    <t>`timeStamp`:43039.7954511343,</t>
  </si>
  <si>
    <t>`timeStarts`:`2017-11-01T03:00:00-05:00`,</t>
  </si>
  <si>
    <t>`notes`:`Realizar limpieza del taller`,</t>
  </si>
  <si>
    <t>{`_id`:`evela_2017-10-18_07-19-06_-0500_Wed`,</t>
  </si>
  <si>
    <t>`_rev`:`1-783826d85d222e60385f3384bd76aa70`,</t>
  </si>
  <si>
    <t>`timeStampM`:`2017-10-18T07:19:06-05:00`,</t>
  </si>
  <si>
    <t>`timeStamp`:43026.3049415162,</t>
  </si>
  <si>
    <t>`notes`:`Install hyd set up on blender`,</t>
  </si>
  <si>
    <t>{`_id`:`arrow_2017-10-17_08-02-49_-0500_Tue`,</t>
  </si>
  <si>
    <t>`_rev`:`1-7818321bc8609a337368d59365e5e66b`,</t>
  </si>
  <si>
    <t>`timeStampM`:`2017-10-17T08:02:49-05:00`,</t>
  </si>
  <si>
    <t>`timeStamp`:43025.3352923843,</t>
  </si>
  <si>
    <t>`timeEnds`:`2017-10-12T00:00:00-05:00`,</t>
  </si>
  <si>
    <t>`uNum`:`508774`,</t>
  </si>
  <si>
    <t>`notes`:`Desmontar y montar barra cardam  Reparar roscas de filtros de aire Ajustar caliper de freno de transmission Corregir niveles  Sacar tornillos capados de la barra cardam`,</t>
  </si>
  <si>
    <t>{`_id`:`blozano_2017-11-06_07-17-17_-0600_Mon`,</t>
  </si>
  <si>
    <t>`_rev`:`1-77dd61f6aec265e652baaab016faa446`,</t>
  </si>
  <si>
    <t>`timeStampM`:`2017-11-06T07:17:17-06:00`,</t>
  </si>
  <si>
    <t>`timeStamp`:43045.3036789583,</t>
  </si>
  <si>
    <t>`uNum`:`11068`,</t>
  </si>
  <si>
    <t>{`_id`:`eduardovela_2017-11-08_04-58-00_-0600_Wed`,</t>
  </si>
  <si>
    <t>`_rev`:`1-77a8633a34f127f241bbc16d01746e0e`,</t>
  </si>
  <si>
    <t>`timeStampM`:`2017-11-08T04:58:00-06:00`,</t>
  </si>
  <si>
    <t>`timeStamp`:43047.2069500579,</t>
  </si>
  <si>
    <t>`notes`:`Review repair ABS changed right side wheel sensor gave computer diognostics trouble shoot and checked wiering connecrions`,</t>
  </si>
  <si>
    <t>{`_id`:`evela_2017-11-08_09-51-56_-0600_Wed`,</t>
  </si>
  <si>
    <t>`_rev`:`1-77411dc017122d021008c6032506920b`,</t>
  </si>
  <si>
    <t>`timeStampM`:`2017-11-08T09:51:56-06:00`,</t>
  </si>
  <si>
    <t>`timeStamp`:43047.4110661111,</t>
  </si>
  <si>
    <t>`notes`:`Road call to pecos to adjust clutch on tractor`,</t>
  </si>
  <si>
    <t>{`_id`:`storrestrejo_2017-10-29_19-09-25_-0500_Sun`,</t>
  </si>
  <si>
    <t>`_rev`:`1-773dd78547cab182bd63aee138e939cd`,</t>
  </si>
  <si>
    <t>`timeStampM`:`2017-10-29T19:09:25-05:00`,</t>
  </si>
  <si>
    <t>`timeStamp`:43037.7982149653,</t>
  </si>
  <si>
    <t>`notes`:`Started,  lub pomp c/aceite power in`,</t>
  </si>
  <si>
    <t>{`_id`:`treyes_2017-10-23_07-14-26_-0500_Mon`,</t>
  </si>
  <si>
    <t>`_rev`:`1-773af7cb5307b4cfbf85e5e8e7faee0e`,</t>
  </si>
  <si>
    <t>`timeStampM`:`2017-10-23T07:14:26-05:00`,</t>
  </si>
  <si>
    <t>`timeStamp`:43031.3016934722,</t>
  </si>
  <si>
    <t>`timeStarts`:`2017-10-22T16:00:00-05:00`,</t>
  </si>
  <si>
    <t>`timeEnds`:`2017-10-22T18:00:00-05:00`,</t>
  </si>
  <si>
    <t>`uNum`:`506067`,</t>
  </si>
  <si>
    <t>`notes`:`Fix batterys  and run test`,</t>
  </si>
  <si>
    <t>{`_id`:`lcareaga_2017-10-27_08-18-29_-0500_Fri`,</t>
  </si>
  <si>
    <t>`_rev`:`1-767a3ea48030e27b8bbe841910dc8ca7`,</t>
  </si>
  <si>
    <t>`timeStampM`:`2017-10-27T08:18:29-05:00`,</t>
  </si>
  <si>
    <t>`timeStamp`:43035.346175,</t>
  </si>
  <si>
    <t>`timeStarts`:`2017-10-26T09:00:00-05:00`,</t>
  </si>
  <si>
    <t>`timeEnds`:`2017-10-26T12:00:00-05:00`,</t>
  </si>
  <si>
    <t>`uNum`:`10088`,</t>
  </si>
  <si>
    <t>`notes`:`Rig up. Test Rig down`,</t>
  </si>
  <si>
    <t>{`_id`:`eduardovela_2017-10-18_06-50-35_-0500_Wed`,</t>
  </si>
  <si>
    <t>`_rev`:`1-76732582e97c880ad6d8e9825895fef6`,</t>
  </si>
  <si>
    <t>`timeStampM`:`2017-10-18T06:50:35-05:00`,</t>
  </si>
  <si>
    <t>`timeStamp`:43026.2851306829,</t>
  </si>
  <si>
    <t>`timeStarts`:`2017-10-11T23:30:00-05:00`,</t>
  </si>
  <si>
    <t>`notes`:`Check and repair leaks`,</t>
  </si>
  <si>
    <t>{`_id`:`marodriguez_2017-10-28_06-26-03_-0500_Sat`,</t>
  </si>
  <si>
    <t>`_rev`:`1-7644fd47f01f70c26876239f4e9f3558`,</t>
  </si>
  <si>
    <t>`timeStampM`:`2017-10-28T06:26:03-05:00`,</t>
  </si>
  <si>
    <t>`timeStamp`:43036.2681017477,</t>
  </si>
  <si>
    <t>`notes`:`revision y reparacio de fuga de aceite en fan motor se retira cabeza de cilindro # 2 para cambiar el gasket`,</t>
  </si>
  <si>
    <t>{`_id`:`hmarce_2017-10-24_10-10-17_-0500_Tue`,</t>
  </si>
  <si>
    <t>`_rev`:`1-763af92bedeada5ed0c5a1a49683bcc1`,</t>
  </si>
  <si>
    <t>`timeStampM`:`2017-10-24T10:10:17-05:00`,</t>
  </si>
  <si>
    <t>`timeStamp`:43032.4238158681,</t>
  </si>
  <si>
    <t>`timeStarts`:`2017-10-19T09:00:00-05:00`,</t>
  </si>
  <si>
    <t>`notes`:`Fix pump not going into lock up chamge sensor and fix coolant leak`,</t>
  </si>
  <si>
    <t>{`_id`:`miguelmartinez_2017-11-07_07-17-13_-0600_Tue`,</t>
  </si>
  <si>
    <t>`_rev`:`1-75ece77586c0df8758d0834b342f7480`,</t>
  </si>
  <si>
    <t>`timeStampM`:`2017-11-07T07:17:13-06:00`,</t>
  </si>
  <si>
    <t>`timeStamp`:43046.3036259954,</t>
  </si>
  <si>
    <t>`timeStarts`:`2017-11-06T09:00:00-06:00`,</t>
  </si>
  <si>
    <t>`timeEnds`:`2017-11-06T13:00:00-06:00`,</t>
  </si>
  <si>
    <t>`uNum`:`506127`,</t>
  </si>
  <si>
    <t>`notes`:`Checklist run and test. Replace and made new air line.`,</t>
  </si>
  <si>
    <t>{`_id`:`evela_2017-10-11_07-54-25_-0500_Wed`,</t>
  </si>
  <si>
    <t>`_rev`:`1-7557c898edc7d7a4090b3dbcc4b68ce6`,</t>
  </si>
  <si>
    <t>`timeStampM`:`2017-10-11T07:54:25-05:00`,</t>
  </si>
  <si>
    <t>`timeStamp`:43019.3294668981,</t>
  </si>
  <si>
    <t>{`_id`:`eduardovela_2017-11-08_05-03-37_-0600_Wed`,</t>
  </si>
  <si>
    <t>`_rev`:`1-7535bcea10dd4714fc66eb1361837967`,</t>
  </si>
  <si>
    <t>`timeStampM`:`2017-11-08T05:03:37-06:00`,</t>
  </si>
  <si>
    <t>`timeStamp`:43047.2108451736,</t>
  </si>
  <si>
    <t>`timeStarts`:`2017-11-03T23:00:00-05:00`,</t>
  </si>
  <si>
    <t>{`_id`:`miguelmartinez_2017-11-11_07-23-36_-0600_Sat`,</t>
  </si>
  <si>
    <t>`_rev`:`1-74f4a3c5b01a5c4f18f8994482b3771a`,</t>
  </si>
  <si>
    <t>`timeStampM`:`2017-11-11T07:23:36-06:00`,</t>
  </si>
  <si>
    <t>`timeStamp`:43050.3080652662,</t>
  </si>
  <si>
    <t>`notes`:`Replace and repair trailer fenders on both sides. Replace and repair trailer mud flaps. Troubleshooting fan motor not working on pump. Remove fan motor pump.`,</t>
  </si>
  <si>
    <t>{`_id`:`omega_2017-11-11_18-42-39_-0600_Sat`,</t>
  </si>
  <si>
    <t>`_rev`:`1-74a1fc59c8ab77da5d6c7929dc3edb5d`,</t>
  </si>
  <si>
    <t>`timeStampM`:`2017-11-11T18:42:39-06:00`,</t>
  </si>
  <si>
    <t>`timeStamp`:43050.7796245255,</t>
  </si>
  <si>
    <t>`timeStarts`:`2017-11-09T15:00:00-06:00`,</t>
  </si>
  <si>
    <t>`notes`:`blender checklist`,</t>
  </si>
  <si>
    <t>{`_id`:`lcareaga_2017-10-07_21-12-26_-0500_Sat`,</t>
  </si>
  <si>
    <t>`_rev`:`1-7499da03678309dfd4d30dcc5b11d26b`,</t>
  </si>
  <si>
    <t>`timeStampM`:`2017-10-07T21:12:26-05:00`,</t>
  </si>
  <si>
    <t>`timeStamp`:43015.8836364468,</t>
  </si>
  <si>
    <t>`timeStarts`:`2017-10-07T11:00:00-05:00`,</t>
  </si>
  <si>
    <t>`timeEnds`:`2017-10-07T14:00:00-05:00`,</t>
  </si>
  <si>
    <t>`notes`:`Check list Run/ test`,</t>
  </si>
  <si>
    <t>{`_id`:`arrow_2017-11-01_19-05-52_-0500_Wed`,</t>
  </si>
  <si>
    <t>`_rev`:`1-7453c60b004cbf0a14e888ac2a13cfd5`,</t>
  </si>
  <si>
    <t>`timeStampM`:`2017-11-01T19:05:52-05:00`,</t>
  </si>
  <si>
    <t>`timeStamp`:43040.7957520833,</t>
  </si>
  <si>
    <t>`notes`:`Realizar check list  Cambiar fluid end Cambiar pony rd seal`,</t>
  </si>
  <si>
    <t>{`_id`:`hmarce_2017-10-24_10-18-13_-0500_Tue`,</t>
  </si>
  <si>
    <t>`_rev`:`1-73fd8ce252b6bc75bd764e5ae26d8911`,</t>
  </si>
  <si>
    <t>`timeStampM`:`2017-10-24T10:18:13-05:00`,</t>
  </si>
  <si>
    <t>`timeStamp`:43032.4293240278,</t>
  </si>
  <si>
    <t>`timeEnds`:`2017-10-21T11:00:00-05:00`,</t>
  </si>
  <si>
    <t>`notes`:`Replaced o rings on hyd system`,</t>
  </si>
  <si>
    <t>{`_id`:`miguelmartinez_2017-11-10_07-17-14_-0600_Fri`,</t>
  </si>
  <si>
    <t>`_rev`:`1-73eff217f35f171f81a2f3cb4f3ba2e0`,</t>
  </si>
  <si>
    <t>`timeStampM`:`2017-11-10T07:17:14-06:00`,</t>
  </si>
  <si>
    <t>`timeStamp`:43049.3036372569,</t>
  </si>
  <si>
    <t>{`_id`:`blozano_2017-11-06_07-13-59_-0600_Mon`,</t>
  </si>
  <si>
    <t>`_rev`:`1-73c2eb61e098fa0928047400a2349a5e`,</t>
  </si>
  <si>
    <t>`timeStampM`:`2017-11-06T07:13:59-06:00`,</t>
  </si>
  <si>
    <t>`timeStamp`:43045.3013860301,</t>
  </si>
  <si>
    <t>`timeEnds`:`2017-11-03T22:00:00-05:00`,</t>
  </si>
  <si>
    <t>`uNum`:`506259`,</t>
  </si>
  <si>
    <t>`notes`:`Remove iron`,</t>
  </si>
  <si>
    <t>{`_id`:`eduardovela_2017-10-11_07-51-18_-0500_Wed`,</t>
  </si>
  <si>
    <t>`_rev`:`1-73a34effbddd9359578a820b097725a2`,</t>
  </si>
  <si>
    <t>`timeStampM`:`2017-10-11T07:51:18-05:00`,</t>
  </si>
  <si>
    <t>`timeStamp`:43019.3272971065,</t>
  </si>
  <si>
    <t>`timeStarts`:`2017-10-05T23:30:00-05:00`,</t>
  </si>
  <si>
    <t>`uNum`:`508763`,</t>
  </si>
  <si>
    <t>{`_id`:`treyes_2017-10-19_06-56-27_-0500_Thu`,</t>
  </si>
  <si>
    <t>`_rev`:`1-736f6585156c1ba3434b05334afe2322`,</t>
  </si>
  <si>
    <t>`timeStampM`:`2017-10-19T06:56:27-05:00`,</t>
  </si>
  <si>
    <t>`timeStamp`:43027.289201412,</t>
  </si>
  <si>
    <t>`timeStarts`:`2017-10-18T10:00:00-05:00`,</t>
  </si>
  <si>
    <t>`timeEnds`:`2017-10-18T18:00:00-05:00`,</t>
  </si>
  <si>
    <t>`notes`:`Change lube pump and oil filters on power end checklist run test refill fluids`,</t>
  </si>
  <si>
    <t>{`_id`:`marodriguez_2017-10-30_16-45-32_-0600_Mon`,</t>
  </si>
  <si>
    <t>`_rev`:`1-727a904e215008ca4476ee16d4590572`,</t>
  </si>
  <si>
    <t>`timeStampM`:`2017-10-30T16:45:32-06:00`,</t>
  </si>
  <si>
    <t>`timeStamp`:43038.6982961227,</t>
  </si>
  <si>
    <t>`timeStarts`:`2017-10-29T23:00:00-06:00`,</t>
  </si>
  <si>
    <t>`timeEnds`:`2017-10-30T04:00:00-06:00`,</t>
  </si>
  <si>
    <t>{`_id`:`treyes_2017-10-30_07-32-52_-0500_Mon`,</t>
  </si>
  <si>
    <t>`_rev`:`1-72708007b4ed449cd8637e15e54a092a`,</t>
  </si>
  <si>
    <t>`timeStampM`:`2017-10-30T07:32:52-05:00`,</t>
  </si>
  <si>
    <t>`timeStamp`:43038.3144946875,</t>
  </si>
  <si>
    <t>`timeEnds`:`2017-10-29T16:00:00-05:00`,</t>
  </si>
  <si>
    <t>`uNum`:`10085`,</t>
  </si>
  <si>
    <t>`notes`:`Change all 5 packings`,</t>
  </si>
  <si>
    <t>{`_id`:`treyes_2017-10-28_18-51-44_-0500_Sat`,</t>
  </si>
  <si>
    <t>`_rev`:`1-71d306acc5595d8c7cf8961bed7d1aac`,</t>
  </si>
  <si>
    <t>`timeStampM`:`2017-10-28T18:51:44-05:00`,</t>
  </si>
  <si>
    <t>`timeStamp`:43036.785936412,</t>
  </si>
  <si>
    <t>`ts`:0.708333333333333,</t>
  </si>
  <si>
    <t>`timeStarts`:`2017-10-27T17:00:00-05:00`,</t>
  </si>
  <si>
    <t>`timeEnds`:`2017-10-27T18:00:00-05:00`,</t>
  </si>
  <si>
    <t>`uNum`:`3122282`,</t>
  </si>
  <si>
    <t>`notes`:`Change acssel gasket`,</t>
  </si>
  <si>
    <t>{`_id`:`miguelmartinez_2017-10-15_18-56-09_-0500_Sun`,</t>
  </si>
  <si>
    <t>`_rev`:`1-71a530b77081edfe56f7a668491c6c29`,</t>
  </si>
  <si>
    <t>`timeStampM`:`2017-10-15T18:56:09-05:00`,</t>
  </si>
  <si>
    <t>`timeStamp`:43023.7889983102,</t>
  </si>
  <si>
    <t>`notes`:`Performed quick check over.  Replace pony rod seals.  Drain and refill transmission and replaced oil filters on transmission. Run and test`,</t>
  </si>
  <si>
    <t>{`_id`:`arrow_2017-10-17_08-19-26_-0500_Tue`,</t>
  </si>
  <si>
    <t>`_rev`:`1-7180d778382f7c232a0225170978d88e`,</t>
  </si>
  <si>
    <t>`timeStampM`:`2017-10-17T08:19:26-05:00`,</t>
  </si>
  <si>
    <t>`timeStamp`:43025.3468388194,</t>
  </si>
  <si>
    <t>`timeEnds`:`2017-10-16T02:00:00-05:00`,</t>
  </si>
  <si>
    <t>`notes`:`Reparar fluid end  Instalar rejillas del fan motor Realizar check list`,</t>
  </si>
  <si>
    <t>{`_id`:`hmarce_2017-10-04_06-39-59_-0500_Wed`,</t>
  </si>
  <si>
    <t>`_rev`:`1-713087140c6dc506cb5d64694415d745`,</t>
  </si>
  <si>
    <t>`timeStampM`:`2017-10-04T06:39:59-05:00`,</t>
  </si>
  <si>
    <t>`timeStamp`:43012.2777747917,</t>
  </si>
  <si>
    <t>`timeStarts`:`2017-10-03T10:00:00-05:00`,</t>
  </si>
  <si>
    <t>`notes`:`Remove transmission`,</t>
  </si>
  <si>
    <t>{`_id`:`eduardovela_2017-11-08_05-12-11_-0600_Wed`,</t>
  </si>
  <si>
    <t>`_rev`:`1-7129fd4e11d0581b76853f4e17521ca6`,</t>
  </si>
  <si>
    <t>`timeStampM`:`2017-11-08T05:12:11-06:00`,</t>
  </si>
  <si>
    <t>`timeStamp`:43047.216794213,</t>
  </si>
  <si>
    <t>`timeEnds`:`2017-11-07T02:00:00-06:00`,</t>
  </si>
  <si>
    <t>`notes`:`Repair frack pump fluid end`,</t>
  </si>
  <si>
    <t>{`_id`:`eduardovela_2017-10-18_06-58-39_-0500_Wed`,</t>
  </si>
  <si>
    <t>`_rev`:`1-70aebc0030444316e27bec01b9ac681a`,</t>
  </si>
  <si>
    <t>`timeStampM`:`2017-10-18T06:58:39-05:00`,</t>
  </si>
  <si>
    <t>`timeStamp`:43026.2907348611,</t>
  </si>
  <si>
    <t>`timeStarts`:`2017-10-15T23:30:00-05:00`,</t>
  </si>
  <si>
    <t>`notes`:`Leak in gasket fluid end`,</t>
  </si>
  <si>
    <t>{`_id`:`hmarce_2017-10-24_18-10-35_-0500_Tue`,</t>
  </si>
  <si>
    <t>`_rev`:`1-708a8d20725fb4af8ac3b2a2197f1981`,</t>
  </si>
  <si>
    <t>`timeStampM`:`2017-10-24T18:10:35-05:00`,</t>
  </si>
  <si>
    <t>`timeStamp`:43032.7573531366,</t>
  </si>
  <si>
    <t>`timeStarts`:`2017-10-24T13:00:00-05:00`,</t>
  </si>
  <si>
    <t>`timeEnds`:`2017-10-24T15:00:00-05:00`,</t>
  </si>
  <si>
    <t>`notes`:`Packings on #2   and d rings #1`,</t>
  </si>
  <si>
    <t>{`_id`:`omega_2017-10-27_06-31-42_-0500_Fri`,</t>
  </si>
  <si>
    <t>`_rev`:`1-6ff7b637e8b6f40bdbef4cfeb2cf570b`,</t>
  </si>
  <si>
    <t>`timeStampM`:`2017-10-27T06:31:42-05:00`,</t>
  </si>
  <si>
    <t>`timeStamp`:43035.272023831,</t>
  </si>
  <si>
    <t>`timeEnds`:`2017-10-27T04:00:00-05:00`,</t>
  </si>
  <si>
    <t>`notes`:`install flange and vic to vic pipe to discharge manifold. install deck floor.  cleane sand out of tub. function test unit.`,</t>
  </si>
  <si>
    <t>{`_id`:`omega_2017-10-06_06-08-06_-0500_Fri`,</t>
  </si>
  <si>
    <t>`_rev`:`1-6f4640f0cc3105580d2d23b0c0f9ab93`,</t>
  </si>
  <si>
    <t>`timeStampM`:`2017-10-06T06:08:06-05:00`,</t>
  </si>
  <si>
    <t>`timeStamp`:43014.2556326968,</t>
  </si>
  <si>
    <t>`timeStarts`:`2017-10-05T06:00:00-05:00`,</t>
  </si>
  <si>
    <t>`notes`:`remove and replace suction pump.  install turbine on suction pipe. remove bad flange. remove augar bearings.`,</t>
  </si>
  <si>
    <t>{`_id`:`hmarce_2017-10-24_12-47-49_-0500_Tue`,</t>
  </si>
  <si>
    <t>`_rev`:`1-6f1d97efcf6b8287250824f0bdc9212d`,</t>
  </si>
  <si>
    <t>`timeStampM`:`2017-10-24T12:47:49-05:00`,</t>
  </si>
  <si>
    <t>`timeStamp`:43032.533207963,</t>
  </si>
  <si>
    <t>`notes`:`Install manifold on fluid end  reolaced pony rod seals prime grease system fill grease tank bolt up hyd tank`,</t>
  </si>
  <si>
    <t>{`_id`:`hmarce_2017-11-08_06-35-19_-0600_Wed`,</t>
  </si>
  <si>
    <t>`_rev`:`1-6f02130d34b96e4218b520f67bbe107a`,</t>
  </si>
  <si>
    <t>`timeStampM`:`2017-11-08T06:35:19-06:00`,</t>
  </si>
  <si>
    <t>`timeStamp`:43047.2745303241,</t>
  </si>
  <si>
    <t>`timeStarts`:`2017-11-07T06:00:00-06:00`,</t>
  </si>
  <si>
    <t>`timeEnds`:`2017-11-07T10:00:00-06:00`,</t>
  </si>
  <si>
    <t>`notes`:`Removed fluid end and replaced pony rod seals`,</t>
  </si>
  <si>
    <t>{`_id`:`marodriguez_2017-10-25_18-47-38_-0500_Wed`,</t>
  </si>
  <si>
    <t>`_rev`:`1-6eb6bf7f6efdc65e5c8a09dffcb55d46`,</t>
  </si>
  <si>
    <t>`timeStampM`:`2017-10-25T18:47:38-05:00`,</t>
  </si>
  <si>
    <t>`timeStamp`:43033.7830808449,</t>
  </si>
  <si>
    <t>`timeStarts`:`2017-10-22T03:00:00-05:00`,</t>
  </si>
  <si>
    <t>`notes`:`Fix leacks remuve FE inspect paking nuts`,</t>
  </si>
  <si>
    <t>{`_id`:`eduardovela_2017-11-08_05-11-23_-0600_Wed`,</t>
  </si>
  <si>
    <t>`_rev`:`1-6e7cb15e61960dfe271f778fd0120df1`,</t>
  </si>
  <si>
    <t>`timeStampM`:`2017-11-08T05:11:23-06:00`,</t>
  </si>
  <si>
    <t>`timeStamp`:43047.2162475347,</t>
  </si>
  <si>
    <t>{`_id`:`blozano_2017-10-23_06-24-24_-0500_Mon`,</t>
  </si>
  <si>
    <t>`_rev`:`1-6db4925aa67d0c4dc8d1dddfca643120`,</t>
  </si>
  <si>
    <t>`timeStampM`:`2017-10-23T06:24:24-05:00`,</t>
  </si>
  <si>
    <t>`timeStamp`:43031.2669514236,</t>
  </si>
  <si>
    <t>`timeEnds`:`2017-10-20T23:00:00-05:00`,</t>
  </si>
  <si>
    <t>`notes`:`Trouble shoot electrical on dash adjust breaks and install torque arms`,</t>
  </si>
  <si>
    <t>{`_id`:`scabrera_2017-11-07_00-44-00_-0600_Tue`,</t>
  </si>
  <si>
    <t>`_rev`:`1-6d4cd85b54952132cf5e06f1a0a3c88d`,</t>
  </si>
  <si>
    <t>`timeStampM`:`2017-11-07T00:44:00-06:00`,</t>
  </si>
  <si>
    <t>`timeStamp`:43046.0305660995,</t>
  </si>
  <si>
    <t>`te`:0.0208333333333333,</t>
  </si>
  <si>
    <t>`timeStarts`:`2017-11-04T20:00:00-05:00`,</t>
  </si>
  <si>
    <t>`timeEnds`:`2017-11-05T00:30:00-05:00`,</t>
  </si>
  <si>
    <t>{`_id`:`omega_2017-10-30_06-33-27_-0500_Mon`,</t>
  </si>
  <si>
    <t>`_rev`:`1-6d2817bbe1683a7e612f2e264ba4d363`,</t>
  </si>
  <si>
    <t>`timeStampM`:`2017-10-30T06:33:27-05:00`,</t>
  </si>
  <si>
    <t>`timeStamp`:43038.2732291667,</t>
  </si>
  <si>
    <t>`te`:0.791666666666667,</t>
  </si>
  <si>
    <t>`timeEnds`:`2017-10-29T19:00:00-05:00`,</t>
  </si>
  <si>
    <t>`uNum`:`506190`,</t>
  </si>
  <si>
    <t>`notes`:`Tub motor running paddles in reverse when in forward position. Swap hydraulic lines on tub motor and test.  checked ok.`,</t>
  </si>
  <si>
    <t>{`_id`:`treyes_2017-10-02_08-46-08_-0500_Mon`,</t>
  </si>
  <si>
    <t>`_rev`:`1-6bba205eedd2b7d208e38b6c0db01c6d`,</t>
  </si>
  <si>
    <t>`timeStampM`:`2017-10-02T08:46:08-05:00`,</t>
  </si>
  <si>
    <t>`timeStamp`:43010.3653722222,</t>
  </si>
  <si>
    <t>`timeStarts`:`2017-10-01T07:00:00-05:00`,</t>
  </si>
  <si>
    <t>`timeEnds`:`2017-10-01T11:30:00-05:00`,</t>
  </si>
  <si>
    <t>`uNum`:`TR-110`,</t>
  </si>
  <si>
    <t>`notes`:`Check list drain hydrolic  fluid clean &amp; dry tank  put new filter fill back up with fluid   Take off lube pump clean it put new oil rings  on it put back lube pump`,</t>
  </si>
  <si>
    <t>{`_id`:`miguelmartinez_2017-11-11_07-25-34_-0600_Sat`,</t>
  </si>
  <si>
    <t>`_rev`:`1-6ba8bacf7229c09ae96b4180d696ba10`,</t>
  </si>
  <si>
    <t>`timeStampM`:`2017-11-11T07:25:34-06:00`,</t>
  </si>
  <si>
    <t>`timeStamp`:43050.3094232986,</t>
  </si>
  <si>
    <t>`timeStarts`:`2017-11-10T16:00:00-06:00`,</t>
  </si>
  <si>
    <t>{`_id`:`blozano_2017-10-23_06-29-25_-0500_Mon`,</t>
  </si>
  <si>
    <t>`_rev`:`1-6b0989b501ce7f37d6e2703159c3dae8`,</t>
  </si>
  <si>
    <t>`timeStampM`:`2017-10-23T06:29:25-05:00`,</t>
  </si>
  <si>
    <t>`timeStamp`:43031.2704358102,</t>
  </si>
  <si>
    <t>`ts`:0.770833333333333,</t>
  </si>
  <si>
    <t>`timeStarts`:`2017-10-22T18:30:00-05:00`,</t>
  </si>
  <si>
    <t>`timeEnds`:`2017-10-23T00:00:00-05:00`,</t>
  </si>
  <si>
    <t>`uNum`:`508770`,</t>
  </si>
  <si>
    <t>`notes`:`Trouble shoot no start`,</t>
  </si>
  <si>
    <t>{`_id`:`miguelmartinez_2017-10-13_19-00-40_-0500_Fri`,</t>
  </si>
  <si>
    <t>`_rev`:`1-6ad3ec671b3bc0c2fb76d52681cb9e4a`,</t>
  </si>
  <si>
    <t>`timeStampM`:`2017-10-13T19:00:40-05:00`,</t>
  </si>
  <si>
    <t>`timeStamp`:43021.7921381713,</t>
  </si>
  <si>
    <t>`timeEnds`:`2017-10-13T11:00:00-05:00`,</t>
  </si>
  <si>
    <t>`notes`:`Performed checklist on tractor and pump. Plus repairs.`,</t>
  </si>
  <si>
    <t>{`_id`:`marodriguez_2017-10-21_17-40-59_-0500_Sat`,</t>
  </si>
  <si>
    <t>`_rev`:`1-6a233cfe51885ea487c886f75b9428e0`,</t>
  </si>
  <si>
    <t>`timeStampM`:`2017-10-21T17:40:59-05:00`,</t>
  </si>
  <si>
    <t>`timeStamp`:43029.7368016088,</t>
  </si>
  <si>
    <t>`timeStarts`:`2017-10-21T02:00:00-05:00`,</t>
  </si>
  <si>
    <t>`notes`:`install manifull take off turbo boots`,</t>
  </si>
  <si>
    <t>{`_id`:`marodriguez_2017-10-20_18-21-06_-0500_Fri`,</t>
  </si>
  <si>
    <t>`_rev`:`1-6a006076bee927b96e252c97c37e0769`,</t>
  </si>
  <si>
    <t>`timeStampM`:`2017-10-20T18:21:06-05:00`,</t>
  </si>
  <si>
    <t>`timeStamp`:43028.7646577083,</t>
  </si>
  <si>
    <t>`ts`:0.208333333333333,</t>
  </si>
  <si>
    <t>`timeStarts`:`2017-10-20T05:00:00-05:00`,</t>
  </si>
  <si>
    <t>`timeEnds`:`2017-10-20T10:00:00-05:00`,</t>
  </si>
  <si>
    <t>`uNum`:`HP-084`,</t>
  </si>
  <si>
    <t>`notes`:`cambia tanque de aceite hidraulico 46 para fan motor conecta rodas las conexiones y rellena el tanque se corre la unidad paa ver que no existan fugas`,</t>
  </si>
  <si>
    <t>{`_id`:`treyes_2017-10-20_18-23-11_-0500_Fri`,</t>
  </si>
  <si>
    <t>`_rev`:`1-699b6c7f4b9f26aac4a252cf02ffc49d`,</t>
  </si>
  <si>
    <t>`timeStampM`:`2017-10-20T18:23:11-05:00`,</t>
  </si>
  <si>
    <t>`timeStamp`:43028.7661103935,</t>
  </si>
  <si>
    <t>`timeEnds`:`2017-10-19T18:00:00-05:00`,</t>
  </si>
  <si>
    <t>`notes`:`Put back  hydrlic tank refill hydrlic  fluid fill all fluids`,</t>
  </si>
  <si>
    <t>{`_id`:`eduardovela_2017-10-18_06-59-42_-0500_Wed`,</t>
  </si>
  <si>
    <t>`_rev`:`1-69972e699c2045e7277a0f1880b26e30`,</t>
  </si>
  <si>
    <t>`timeStampM`:`2017-10-18T06:59:42-05:00`,</t>
  </si>
  <si>
    <t>`timeStamp`:43026.2914682639,</t>
  </si>
  <si>
    <t>`timeEnds`:`2017-10-16T23:30:00-05:00`,</t>
  </si>
  <si>
    <t>`uNum`:`321757`,</t>
  </si>
  <si>
    <t>`notes`:`Checj sheet and repair leaks`,</t>
  </si>
  <si>
    <t>{`_id`:`evela_2017-10-11_07-55-16_-0500_Wed`,</t>
  </si>
  <si>
    <t>`_rev`:`1-6963422673088f00469c158c6e02659d`,</t>
  </si>
  <si>
    <t>`timeStampM`:`2017-10-11T07:55:16-05:00`,</t>
  </si>
  <si>
    <t>`timeStamp`:43019.3300544907,</t>
  </si>
  <si>
    <t>{`_id`:`evela_2017-10-11_08-14-36_-0500_Wed`,</t>
  </si>
  <si>
    <t>`_rev`:`1-6955a169407feeeca311c87229003952`,</t>
  </si>
  <si>
    <t>`timeStampM`:`2017-10-11T08:14:36-05:00`,</t>
  </si>
  <si>
    <t>`timeStamp`:43019.3434729398,</t>
  </si>
  <si>
    <t>`timeStarts`:`2017-10-11T00:00:00-05:00`,</t>
  </si>
  <si>
    <t>`timeEnds`:`2017-10-11T03:00:00-05:00`,</t>
  </si>
  <si>
    <t>`notes`:`Top off fluids and test tank`,</t>
  </si>
  <si>
    <t>{`_id`:`omega_2017-10-09_07-26-32_-0500_Mon`,</t>
  </si>
  <si>
    <t>`_rev`:`1-690347dc1f6bea5d250abc240a066377`,</t>
  </si>
  <si>
    <t>`timeStampM`:`2017-10-09T07:26:32-05:00`,</t>
  </si>
  <si>
    <t>`timeStamp`:43017.3100953472,</t>
  </si>
  <si>
    <t>`notes`:`Install new flange on flow meter and Vic clamp.  How to replace bolts on discharge manifold end cap and elbow to right length.  Install last coolant Boot and pipe fill radiator with coolant.  Torque bolts on suction pump Volute to 150 ft lbs.  Coolant leak at water pump drain.  coolant and remove water pump. Replace air filters on engines.`,</t>
  </si>
  <si>
    <t>{`_id`:`arrow_2017-10-11_07-44-32_-0500_Wed`,</t>
  </si>
  <si>
    <t>`_rev`:`1-68c0f14e978b1f45ab9b898b770b310c`,</t>
  </si>
  <si>
    <t>`timeStampM`:`2017-10-11T07:44:32-05:00`,</t>
  </si>
  <si>
    <t>`timeStamp`:43019.322596088,</t>
  </si>
  <si>
    <t>`notes`:`Realizar check list  Cambiar luces traseras`,</t>
  </si>
  <si>
    <t>{`_id`:`omega_2017-10-27_06-33-36_-0500_Fri`,</t>
  </si>
  <si>
    <t>`_rev`:`1-67799443ecd5bba70fd5348ba08fde83`,</t>
  </si>
  <si>
    <t>`timeStampM`:`2017-10-27T06:33:36-05:00`,</t>
  </si>
  <si>
    <t>`timeStamp`:43035.2733369444,</t>
  </si>
  <si>
    <t>`timeStarts`:`2017-10-27T04:00:00-05:00`,</t>
  </si>
  <si>
    <t>`uNum`:`303236`,</t>
  </si>
  <si>
    <t>`notes`:`unit checklist.`,</t>
  </si>
  <si>
    <t>{`_id`:`miguelmartinez_2017-11-06_07-54-09_-0600_Mon`,</t>
  </si>
  <si>
    <t>`_rev`:`1-67222d066b2fba67f34b9c36b6f41194`,</t>
  </si>
  <si>
    <t>`timeStampM`:`2017-11-06T07:54:09-06:00`,</t>
  </si>
  <si>
    <t>`timeStamp`:43045.3292709491,</t>
  </si>
  <si>
    <t>`notes`:`Check list run and test.`,</t>
  </si>
  <si>
    <t>{`_id`:`evela_2017-10-11_07-51-44_-0500_Wed`,</t>
  </si>
  <si>
    <t>`_rev`:`1-66959013ba866dc947fba739e94a4819`,</t>
  </si>
  <si>
    <t>`timeStampM`:`2017-10-11T07:51:44-05:00`,</t>
  </si>
  <si>
    <t>`timeStamp`:43019.3275958796,</t>
  </si>
  <si>
    <t>{`_id`:`hmarce_2017-10-24_12-49-11_-0500_Tue`,</t>
  </si>
  <si>
    <t>`_rev`:`1-668698c8d4f32b7c585ff4744f4a330d`,</t>
  </si>
  <si>
    <t>`timeStampM`:`2017-10-24T12:49:11-05:00`,</t>
  </si>
  <si>
    <t>`timeStamp`:43032.5341604398,</t>
  </si>
  <si>
    <t>`timeStarts`:`2017-10-23T06:00:00-05:00`,</t>
  </si>
  <si>
    <t>`timeEnds`:`2017-10-23T11:00:00-05:00`,</t>
  </si>
  <si>
    <t>`notes`:`Adjust brakes install work lights replaced wheel hub`,</t>
  </si>
  <si>
    <t>{`_id`:`arrow_2017-10-31_19-22-07_-0500_Tue`,</t>
  </si>
  <si>
    <t>`_rev`:`1-662d063d38244a78c4ed94fdd458ba72`,</t>
  </si>
  <si>
    <t>`timeStampM`:`2017-10-31T19:22:07-05:00`,</t>
  </si>
  <si>
    <t>`timeStamp`:43039.8070269792,</t>
  </si>
  <si>
    <t>`timeStarts`:`2017-10-30T04:00:00-05:00`,</t>
  </si>
  <si>
    <t>{`_id`:`evela_2017-10-18_07-17-18_-0500_Wed`,</t>
  </si>
  <si>
    <t>`_rev`:`1-660f420eab62435dc2f55fd578935162`,</t>
  </si>
  <si>
    <t>`timeStampM`:`2017-10-18T07:17:18-05:00`,</t>
  </si>
  <si>
    <t>`timeStamp`:43026.3036897569,</t>
  </si>
  <si>
    <t>`uNum`:`311946`,</t>
  </si>
  <si>
    <t>`notes`:`Check sheet`,</t>
  </si>
  <si>
    <t>{`_id`:`omega_2017-10-21_06-38-01_-0500_Sat`,</t>
  </si>
  <si>
    <t>`_rev`:`1-65fc497f43e3d05945590316300a249f`,</t>
  </si>
  <si>
    <t>`timeStampM`:`2017-10-21T06:38:01-05:00`,</t>
  </si>
  <si>
    <t>`timeStamp`:43029.2764064815,</t>
  </si>
  <si>
    <t>`timeEnds`:`2017-10-21T04:00:00-05:00`,</t>
  </si>
  <si>
    <t>`notes`:`install flow meter, dynso and piping on discharged manifold side.`,</t>
  </si>
  <si>
    <t>{`_id`:`omega_2017-10-04_18-44-51_-0500_Wed`,</t>
  </si>
  <si>
    <t>`_rev`:`1-65a5684a31a20d8de53ef966115ab57c`,</t>
  </si>
  <si>
    <t>`timeStampM`:`2017-10-04T18:44:51-05:00`,</t>
  </si>
  <si>
    <t>`timeStamp`:43012.7811562963,</t>
  </si>
  <si>
    <t>`timeEnds`:`2017-10-04T16:00:00-05:00`,</t>
  </si>
  <si>
    <t>`notes`:`Wash unit and drain water from tub and manifolds.  Remove valves and flanges from discharge manifold to check for washout. Manifold is washed out.  remove discharge manifold and connecting elbow. Remove flange from discharge pump Check for washout.  needs new flange`,</t>
  </si>
  <si>
    <t>{`_id`:`evela_2017-11-01_08-05-41_-0500_Wed`,</t>
  </si>
  <si>
    <t>`_rev`:`1-6564d28a3d43a85b88bb53c230f0e38f`,</t>
  </si>
  <si>
    <t>`timeStampM`:`2017-11-01T08:05:41-05:00`,</t>
  </si>
  <si>
    <t>`timeStamp`:43040.3372848727,</t>
  </si>
  <si>
    <t>`timeStarts`:`2017-11-01T00:00:00-05:00`,</t>
  </si>
  <si>
    <t>`uNum`:`5122154`,</t>
  </si>
  <si>
    <t>`notes`:`Pressure test unit to find air leaks, remove and replace air check valves and  adjusted top hatches, trouble shoot lights replaced signal light and adjusted 7 way plug`,</t>
  </si>
  <si>
    <t>{`_id`:`lcareaga_2017-10-01_21-13-26_-0500_Sun`,</t>
  </si>
  <si>
    <t>`_rev`:`1-6555db948fe75da43ee94bc0947f0336`,</t>
  </si>
  <si>
    <t>`timeStampM`:`2017-10-01T21:13:26-05:00`,</t>
  </si>
  <si>
    <t>`timeStamp`:43009.8843318634,</t>
  </si>
  <si>
    <t>`notes`:`Check over.`,</t>
  </si>
  <si>
    <t>{`_id`:`blozano_2017-10-16_19-06-30_-0500_Mon`,</t>
  </si>
  <si>
    <t>`_rev`:`1-6541fdb3990ff987d9d2edcb0fe50f77`,</t>
  </si>
  <si>
    <t>`timeStampM`:`2017-10-16T19:06:30-05:00`,</t>
  </si>
  <si>
    <t>`timeStamp`:43024.7961842708,</t>
  </si>
  <si>
    <t>`timeEnds`:`2017-10-15T03:00:00-05:00`,</t>
  </si>
  <si>
    <t>`notes`:`Blender Checklist`,</t>
  </si>
  <si>
    <t>{`_id`:`storrestrejo_2017-10-07_18-42-54_-0500_Sat`,</t>
  </si>
  <si>
    <t>`_rev`:`1-63d1196c0119fbdc63c7558d905117d9`,</t>
  </si>
  <si>
    <t>`timeStampM`:`2017-10-07T18:42:54-05:00`,</t>
  </si>
  <si>
    <t>`timeStamp`:43015.7797971528,</t>
  </si>
  <si>
    <t>`timeStarts`:`2017-10-07T01:00:00-05:00`,</t>
  </si>
  <si>
    <t>`notes`:`Bomba power in  ,cambio de aceite power in`,</t>
  </si>
  <si>
    <t>{`_id`:`scabrera_2017-10-17_15-55-39_-0500_Tue`,</t>
  </si>
  <si>
    <t>`_rev`:`1-63b1db9c065328c09ed0bb4899625992`,</t>
  </si>
  <si>
    <t>`timeStampM`:`2017-10-17T15:55:39-05:00`,</t>
  </si>
  <si>
    <t>`timeStamp`:43025.6636518287,</t>
  </si>
  <si>
    <t>`timeStarts`:`2017-10-13T00:00:00-05:00`,</t>
  </si>
  <si>
    <t>`notes`:`Remove and replace pony rod seals`,</t>
  </si>
  <si>
    <t>{`_id`:`evela_2017-10-18_07-13-59_-0500_Wed`,</t>
  </si>
  <si>
    <t>`_rev`:`1-6372fa3becb68538927d4a760e59047d`,</t>
  </si>
  <si>
    <t>`timeStampM`:`2017-10-18T07:13:59-05:00`,</t>
  </si>
  <si>
    <t>`timeStamp`:43026.3013831713,</t>
  </si>
  <si>
    <t>`timeEnds`:`2017-10-12T22:00:00-05:00`,</t>
  </si>
  <si>
    <t>`uNum`:`208`,</t>
  </si>
  <si>
    <t>`notes`:`Look over unit`,</t>
  </si>
  <si>
    <t>{`_id`:`miguelmartinez_2017-10-03_07-08-17_-0500_Tue`,</t>
  </si>
  <si>
    <t>`_rev`:`1-634a1f77fb1974ac2209fe7f28cb89e8`,</t>
  </si>
  <si>
    <t>`timeStampM`:`2017-10-03T07:08:17-05:00`,</t>
  </si>
  <si>
    <t>`timeStamp`:43011.297420162,</t>
  </si>
  <si>
    <t>`notes`:`Performed checklist. Diagnosis tractor for no started. Fixed hydraulic leak on pto. Fixed coolant leak on tractor. Remove scanvenger pump on the frac pump. Drain  power end oil and change out filters. Refilled. Topoff fluids.`,</t>
  </si>
  <si>
    <t>{`_id`:`scabrera_2017-10-17_15-56-30_-0500_Tue`,</t>
  </si>
  <si>
    <t>`_rev`:`1-62cab8c7081b3360b1bf8f00d77aef3d`,</t>
  </si>
  <si>
    <t>`timeStampM`:`2017-10-17T15:56:30-05:00`,</t>
  </si>
  <si>
    <t>`timeStamp`:43025.6642362963,</t>
  </si>
  <si>
    <t>`notes`:`Install fan motor on unit, took unit to the wash bay to wash It`,</t>
  </si>
  <si>
    <t>{`_id`:`storrestrejo_2017-11-03_18-56-12_-0500_Fri`,</t>
  </si>
  <si>
    <t>`_rev`:`1-62a70a68ade18fd4b997cf5d66221e58`,</t>
  </si>
  <si>
    <t>`timeStampM`:`2017-11-03T18:56:12-05:00`,</t>
  </si>
  <si>
    <t>`timeStamp`:43042.7890286806,</t>
  </si>
  <si>
    <t>`notes`:`Chechk list pm . Ch oil motorch filters fuel`,</t>
  </si>
  <si>
    <t>{`_id`:`miguelmartinez_2017-10-24_10-13-08_-0500_Tue`,</t>
  </si>
  <si>
    <t>`_rev`:`1-626d2b1137ecd0ab21a778aaafd68a7f`,</t>
  </si>
  <si>
    <t>`timeStampM`:`2017-10-24T10:13:08-05:00`,</t>
  </si>
  <si>
    <t>`timeStamp`:43032.4257928356,</t>
  </si>
  <si>
    <t>`timeStarts`:`2017-10-23T16:00:00-05:00`,</t>
  </si>
  <si>
    <t>`timeEnds`:`2017-10-23T17:00:00-05:00`,</t>
  </si>
  <si>
    <t>{`_id`:`marodriguez_2017-10-31_17-52-19_-0600_Tue`,</t>
  </si>
  <si>
    <t>`_rev`:`1-621fe7bf5d2b96cc449aa3f5015992d2`,</t>
  </si>
  <si>
    <t>`timeStampM`:`2017-10-31T17:52:18-06:00`,</t>
  </si>
  <si>
    <t>`timeStamp`:43039.7446643287,</t>
  </si>
  <si>
    <t>`timeStarts`:`2017-10-31T04:00:00-06:00`,</t>
  </si>
  <si>
    <t>`timeEnds`:`2017-10-31T05:00:00-06:00`,</t>
  </si>
  <si>
    <t>`uNum`:`HP-061`,</t>
  </si>
  <si>
    <t>`notes`:`check over`,</t>
  </si>
  <si>
    <t>{`_id`:`hmarce_2017-11-07_19-05-57_-0600_Tue`,</t>
  </si>
  <si>
    <t>`_rev`:`1-621ec5323d8130a8624d927018442ec2`,</t>
  </si>
  <si>
    <t>`timeStampM`:`2017-11-07T19:05:57-06:00`,</t>
  </si>
  <si>
    <t>`timeStamp`:43046.7958059143,</t>
  </si>
  <si>
    <t>`timeStarts`:`2017-11-05T14:00:00-06:00`,</t>
  </si>
  <si>
    <t>`uNum`:`508654`,</t>
  </si>
  <si>
    <t>`notes`:`Checks list top off fluids and replaced hub cap`,</t>
  </si>
  <si>
    <t>{`_id`:`eduardovela_2017-10-31_19-17-34_-0500_Tue`,</t>
  </si>
  <si>
    <t>`_rev`:`1-621550eb6cfa06a6e5f19b5d51145778`,</t>
  </si>
  <si>
    <t>`timeStampM`:`2017-10-31T19:17:34-05:00`,</t>
  </si>
  <si>
    <t>`timeStamp`:43039.8038737616,</t>
  </si>
  <si>
    <t>`timeStarts`:`2017-10-27T23:30:00-05:00`,</t>
  </si>
  <si>
    <t>`notes`:`Frac pump check list review and repair`,</t>
  </si>
  <si>
    <t>{`_id`:`treyes_2017-10-02_08-50-35_-0500_Mon`,</t>
  </si>
  <si>
    <t>`_rev`:`1-61fb584ecf9f9d5f58de10f1c6e33aae`,</t>
  </si>
  <si>
    <t>`timeStampM`:`2017-10-02T08:50:35-05:00`,</t>
  </si>
  <si>
    <t>`timeStamp`:43010.3684698032,</t>
  </si>
  <si>
    <t>`ts`:0.479166666666667,</t>
  </si>
  <si>
    <t>`repairHrs`:6.5,</t>
  </si>
  <si>
    <t>`timeStarts`:`2017-10-01T11:30:00-05:00`,</t>
  </si>
  <si>
    <t>`timeEnds`:`2017-10-01T18:00:00-05:00`,</t>
  </si>
  <si>
    <t>`notes`:`Check list refill fluids chang ot side glass on hydrolic tank  put new drive line  replace drive shaft hub`,</t>
  </si>
  <si>
    <t>{`_id`:`storrestrejo_2017-11-01_19-03-26_-0500_Wed`,</t>
  </si>
  <si>
    <t>`_rev`:`1-61edf38f0e7253800d2ce77ce8cc6edc`,</t>
  </si>
  <si>
    <t>`timeStampM`:`2017-11-01T19:03:26-05:00`,</t>
  </si>
  <si>
    <t>`timeStamp`:43040.7940582986,</t>
  </si>
  <si>
    <t>`timeStarts`:`2017-11-02T00:00:00-05:00`,</t>
  </si>
  <si>
    <t>`notes`:`Quitar y poner transmcion`,</t>
  </si>
  <si>
    <t>{`_id`:`omega_2017-10-09_18-44-31_-0500_Mon`,</t>
  </si>
  <si>
    <t>`_rev`:`1-617d9fc0038527a62169a8a3c8838eb5`,</t>
  </si>
  <si>
    <t>`timeStampM`:`2017-10-09T18:44:31-05:00`,</t>
  </si>
  <si>
    <t>`timeStamp`:43017.7809224306,</t>
  </si>
  <si>
    <t>`timeStarts`:`2017-10-09T08:00:00-05:00`,</t>
  </si>
  <si>
    <t>`timeEnds`:`2017-10-09T17:00:00-05:00`,</t>
  </si>
  <si>
    <t>`notes`:`Check cotta box clutch torque.  Install auger bearing number 2 with spacer.  Replace 2 missing 8-inch caps on manifolds.  Install fire extinguisher bracket and fire extinguisher.  Continue unit checklist.`,</t>
  </si>
  <si>
    <t>{`_id`:`treyes_2017-10-04_10-01-28_-0500_Wed`,</t>
  </si>
  <si>
    <t>`_rev`:`1-61590dd7e1023f703caa2f2a3d8186b2`,</t>
  </si>
  <si>
    <t>`timeStampM`:`2017-10-04T10:01:28-05:00`,</t>
  </si>
  <si>
    <t>`timeStamp`:43012.4176885301,</t>
  </si>
  <si>
    <t>`timeStarts`:`2017-10-03T11:30:00-05:00`,</t>
  </si>
  <si>
    <t>`timeEnds`:`2017-10-03T18:00:00-05:00`,</t>
  </si>
  <si>
    <t>`notes`:`Check list refill fluids  wash top of enigen  look for burn parts replace them change out 3 screw that were driping oil  change out all five pony rod seals`,</t>
  </si>
  <si>
    <t>{`_id`:`treyes_2017-11-01_07-12-18_-0500_Wed`,</t>
  </si>
  <si>
    <t>`_rev`:`1-6138f2c538afed2a7ba006c63c7678a6`,</t>
  </si>
  <si>
    <t>`timeStampM`:`2017-11-01T07:12:18-05:00`,</t>
  </si>
  <si>
    <t>`timeStamp`:43040.3002086458,</t>
  </si>
  <si>
    <t>`timeStarts`:`2017-10-31T10:00:00-05:00`,</t>
  </si>
  <si>
    <t>`timeEnds`:`2017-10-31T14:00:00-05:00`,</t>
  </si>
  <si>
    <t>`notes`:`Checklist on tractor  top off fluids change wiper blades`,</t>
  </si>
  <si>
    <t>{`_id`:`blozano_2017-10-23_06-23-40_-0500_Mon`,</t>
  </si>
  <si>
    <t>`_rev`:`1-6124d3cae452dcb2b24ede87311f7213`,</t>
  </si>
  <si>
    <t>`timeStampM`:`2017-10-23T06:23:40-05:00`,</t>
  </si>
  <si>
    <t>`timeStamp`:43031.2664378356,</t>
  </si>
  <si>
    <t>`timeStarts`:`2017-10-20T01:00:00-05:00`,</t>
  </si>
  <si>
    <t>`uNum`:`TR-115`,</t>
  </si>
  <si>
    <t>{`_id`:`miguelmartinez_2017-10-15_18-57-34_-0500_Sun`,</t>
  </si>
  <si>
    <t>`_rev`:`1-60193a98d03a95c18617eefcf1ea3685`,</t>
  </si>
  <si>
    <t>`timeStampM`:`2017-10-15T18:57:34-05:00`,</t>
  </si>
  <si>
    <t>`timeStamp`:43023.7899798843,</t>
  </si>
  <si>
    <t>`timeEnds`:`2017-10-15T14:00:00-05:00`,</t>
  </si>
  <si>
    <t>`notes`:`Performed quick check over on tractor. Topoff fluids.`,</t>
  </si>
  <si>
    <t>{`_id`:`miguelmartinez_2017-10-11_19-02-56_-0500_Wed`,</t>
  </si>
  <si>
    <t>`_rev`:`1-5f092a4bd13e56563177ba9ac7381266`,</t>
  </si>
  <si>
    <t>`timeStampM`:`2017-10-11T19:02:56-05:00`,</t>
  </si>
  <si>
    <t>`timeStamp`:43019.7937123032,</t>
  </si>
  <si>
    <t>`timeStarts`:`2017-10-11T10:00:00-05:00`,</t>
  </si>
  <si>
    <t>`timeEnds`:`2017-10-11T13:00:00-05:00`,</t>
  </si>
  <si>
    <t>`notes`:`Remove left rear turbo`,</t>
  </si>
  <si>
    <t>{`_id`:`lcareaga_2017-10-30_17-46-58_-0500_Mon`,</t>
  </si>
  <si>
    <t>`_rev`:`1-5e401078b5387f8847bb74101fee75f3`,</t>
  </si>
  <si>
    <t>`timeStampM`:`2017-10-30T17:46:58-05:00`,</t>
  </si>
  <si>
    <t>`timeStamp`:43038.7409525694,</t>
  </si>
  <si>
    <t>`timeStarts`:`2017-10-29T10:00:00-05:00`,</t>
  </si>
  <si>
    <t>`timeEnds`:`2017-10-29T13:00:00-05:00`,</t>
  </si>
  <si>
    <t>`notes`:`Suction manifold was leaking tighten wing`,</t>
  </si>
  <si>
    <t>{`_id`:`hmarce_2017-10-24_18-09-42_-0500_Tue`,</t>
  </si>
  <si>
    <t>`_rev`:`1-5e29f919e366ef1518d799a410a17f78`,</t>
  </si>
  <si>
    <t>`timeStampM`:`2017-10-24T18:09:42-05:00`,</t>
  </si>
  <si>
    <t>`timeStamp`:43032.7567423032,</t>
  </si>
  <si>
    <t>`timeEnds`:`2017-10-24T11:00:00-05:00`,</t>
  </si>
  <si>
    <t>`notes`:`Checklist temp gauge fix coolant leak`,</t>
  </si>
  <si>
    <t>{`_id`:`blozano_2017-10-16_19-01-17_-0500_Mon`,</t>
  </si>
  <si>
    <t>`_rev`:`1-5da3235a55f71fc91eb20941038f1d22`,</t>
  </si>
  <si>
    <t>`timeStampM`:`2017-10-16T19:01:17-05:00`,</t>
  </si>
  <si>
    <t>`timeStamp`:43024.7925653704,</t>
  </si>
  <si>
    <t>{`_id`:`treyes_2017-10-31_18-25-11_-0500_Tue`,</t>
  </si>
  <si>
    <t>`_rev`:`1-5ccb78b47a610f688e354d75016f56e0`,</t>
  </si>
  <si>
    <t>`timeStampM`:`2017-10-31T18:25:11-05:00`,</t>
  </si>
  <si>
    <t>`timeStamp`:43039.7674927315,</t>
  </si>
  <si>
    <t>`timeStarts`:`2017-10-30T07:00:00-05:00`,</t>
  </si>
  <si>
    <t>`timeEnds`:`2017-10-30T10:00:00-05:00`,</t>
  </si>
  <si>
    <t>`notes`:`Look over top off fluids`,</t>
  </si>
  <si>
    <t>{`_id`:`lcareaga_2017-10-10_18-41-03_-0500_Tue`,</t>
  </si>
  <si>
    <t>`_rev`:`1-5c59a1a0126eea715fbc902af3621f3e`,</t>
  </si>
  <si>
    <t>`timeStampM`:`2017-10-10T18:41:03-05:00`,</t>
  </si>
  <si>
    <t>`timeStamp`:43018.7785082407,</t>
  </si>
  <si>
    <t>`timeStarts`:`2017-10-10T06:00:00-05:00`,</t>
  </si>
  <si>
    <t>`timeEnds`:`2017-10-10T12:00:00-05:00`,</t>
  </si>
  <si>
    <t>`notes`:`Adjust Iron. Topped off power end fluid. Remove and replace broken driveline Brake Guard`,</t>
  </si>
  <si>
    <t>{`_id`:`evela_2017-10-18_07-08-31_-0500_Wed`,</t>
  </si>
  <si>
    <t>`_rev`:`1-5c2fdfe256a7c00b77bc8aa402a68ddd`,</t>
  </si>
  <si>
    <t>`timeStampM`:`2017-10-18T07:08:31-05:00`,</t>
  </si>
  <si>
    <t>`timeStamp`:43026.2975925116,</t>
  </si>
  <si>
    <t>`timeEnds`:`2017-10-11T22:00:00-05:00`,</t>
  </si>
  <si>
    <t>`uNum`:`308722`,</t>
  </si>
  <si>
    <t>`notes`:`Sheet and repairs and dot inspection`,</t>
  </si>
  <si>
    <t>{`_id`:`scabrera_2017-10-17_18-41-26_-0500_Tue`,</t>
  </si>
  <si>
    <t>`_rev`:`1-5c0dcf9d28ad72a9b77365a5c4272f3a`,</t>
  </si>
  <si>
    <t>`timeStampM`:`2017-10-17T18:41:26-05:00`,</t>
  </si>
  <si>
    <t>`timeStamp`:43025.7787770139,</t>
  </si>
  <si>
    <t>`timeStarts`:`2017-10-17T23:00:00-05:00`,</t>
  </si>
  <si>
    <t>`notes`:`Troubleshoot unit , wont start up`,</t>
  </si>
  <si>
    <t>{`_id`:`arrow_2017-10-11_07-15-09_-0500_Wed`,</t>
  </si>
  <si>
    <t>`_rev`:`1-5bfb96141105663d2bac175c8e6789eb`,</t>
  </si>
  <si>
    <t>`timeStampM`:`2017-10-11T07:15:09-05:00`,</t>
  </si>
  <si>
    <t>`timeStamp`:43019.3021915394,</t>
  </si>
  <si>
    <t>`timeStarts`:`2017-10-06T01:00:00-05:00`,</t>
  </si>
  <si>
    <t>`timeEnds`:`2017-10-06T04:00:00-05:00`,</t>
  </si>
  <si>
    <t>`uNum`:`302056`,</t>
  </si>
  <si>
    <t>`notes`:`Realizar check list  Revisar mecanismo de puerta no cierra`,</t>
  </si>
  <si>
    <t>{`_id`:`lcareaga_2017-10-29_17-55-21_-0500_Sun`,</t>
  </si>
  <si>
    <t>`_rev`:`1-5b4a1053eb447a94b7b9f3841b408e4c`,</t>
  </si>
  <si>
    <t>`timeStampM`:`2017-10-29T17:55:21-05:00`,</t>
  </si>
  <si>
    <t>`timeStamp`:43037.7467769792,</t>
  </si>
  <si>
    <t>`timeStarts`:`2017-10-28T15:00:00-05:00`,</t>
  </si>
  <si>
    <t>`timeEnds`:`2017-10-28T17:00:00-05:00`,</t>
  </si>
  <si>
    <t>`notes`:`Rig up. Run/test rig down`,</t>
  </si>
  <si>
    <t>{`_id`:`treyes_2017-10-05_15-50-54_-0500_Thu`,</t>
  </si>
  <si>
    <t>`_rev`:`1-5a900429db22a169079833cdb4f2f715`,</t>
  </si>
  <si>
    <t>`timeStampM`:`2017-10-05T15:50:54-05:00`,</t>
  </si>
  <si>
    <t>`timeStamp`:43013.660352338,</t>
  </si>
  <si>
    <t>`timeStarts`:`2017-10-04T11:30:00-05:00`,</t>
  </si>
  <si>
    <t>`timeEnds`:`2017-10-04T18:00:00-05:00`,</t>
  </si>
  <si>
    <t>`uNum`:`HP-067`,</t>
  </si>
  <si>
    <t>`notes`:`Check over  change out 4 air filters  fill fluids change out 4 fuel filters  and 2 air fliters Change lube pump  check out for leaks on tranny`,</t>
  </si>
  <si>
    <t>{`_id`:`omega_2017-10-24_18-40-30_-0500_Tue`,</t>
  </si>
  <si>
    <t>`_rev`:`1-5a4a1d43d326e30725c6eb5e46d8d819`,</t>
  </si>
  <si>
    <t>`timeStampM`:`2017-10-24T18:40:30-05:00`,</t>
  </si>
  <si>
    <t>`timeStamp`:43032.7781267477,</t>
  </si>
  <si>
    <t>`timeEnds`:`2017-10-22T21:00:00-05:00`,</t>
  </si>
  <si>
    <t>`uNum`:`TR-091`,</t>
  </si>
  <si>
    <t>`notes`:`trouble shoot and repair cluster lights and gauges inop.  remove broken shock absorber on driver side. order parts.`,</t>
  </si>
  <si>
    <t>{`_id`:`blozano_2017-10-23_06-21-39_-0500_Mon`,</t>
  </si>
  <si>
    <t>`_rev`:`1-58a6e905e77b44123fea1de58baa8b8c`,</t>
  </si>
  <si>
    <t>`timeStampM`:`2017-10-23T06:21:39-05:00`,</t>
  </si>
  <si>
    <t>`timeStamp`:43031.2650448264,</t>
  </si>
  <si>
    <t>`timeStarts`:`2017-10-19T00:00:00-05:00`,</t>
  </si>
  <si>
    <t>{`_id`:`omega_2017-10-10_18-46-26_-0500_Tue`,</t>
  </si>
  <si>
    <t>`_rev`:`1-5873c3d22bd19918bf5f782e9841d8fd`,</t>
  </si>
  <si>
    <t>`timeStampM`:`2017-10-10T18:46:26-05:00`,</t>
  </si>
  <si>
    <t>`timeStamp`:43018.782254456,</t>
  </si>
  <si>
    <t>`timeStarts`:`2017-10-10T08:00:00-05:00`,</t>
  </si>
  <si>
    <t>`timeEnds`:`2017-10-10T14:00:00-05:00`,</t>
  </si>
  <si>
    <t>`notes`:`Replace batteries.  go through unit checklist`,</t>
  </si>
  <si>
    <t>{`_id`:`hmarce_2017-11-11_22-16-34_-0600_Sat`,</t>
  </si>
  <si>
    <t>`_rev`:`1-57e974e71d03c51f429f83f237d8ea2c`,</t>
  </si>
  <si>
    <t>`timeStampM`:`2017-11-11T22:16:34-06:00`,</t>
  </si>
  <si>
    <t>`timeStamp`:43050.9281788773,</t>
  </si>
  <si>
    <t>`notes`:`Hyd leak clean radiator`,</t>
  </si>
  <si>
    <t>{`_id`:`treyes_2017-10-27_07-13-46_-0500_Fri`,</t>
  </si>
  <si>
    <t>`_rev`:`1-55e2e31297d4a5bc043556ad7bddec6e`,</t>
  </si>
  <si>
    <t>`timeStampM`:`2017-10-27T07:13:46-05:00`,</t>
  </si>
  <si>
    <t>`timeStamp`:43035.3012331944,</t>
  </si>
  <si>
    <t>`timeStarts`:`2017-10-26T11:00:00-05:00`,</t>
  </si>
  <si>
    <t>`timeEnds`:`2017-10-26T14:00:00-05:00`,</t>
  </si>
  <si>
    <t>`notes`:`Check list  look at transmisson  top all fluids`,</t>
  </si>
  <si>
    <t>{`_id`:`hmarce_2017-10-04_06-38-59_-0500_Wed`,</t>
  </si>
  <si>
    <t>`_rev`:`1-55d5c7c82f44ef0774175332bb3923c0`,</t>
  </si>
  <si>
    <t>`timeStampM`:`2017-10-04T06:38:59-05:00`,</t>
  </si>
  <si>
    <t>`timeStamp`:43012.2770742245,</t>
  </si>
  <si>
    <t>`timeEnds`:`2017-10-03T10:00:00-05:00`,</t>
  </si>
  <si>
    <t>`notes`:`Finish installing fan motor and replace pony rod seals`,</t>
  </si>
  <si>
    <t>{`_id`:`blozano_2017-11-08_07-09-15_-0600_Wed`,</t>
  </si>
  <si>
    <t>`_rev`:`1-55d4a6e84b3bb1b1d42a7f448ba3b2f7`,</t>
  </si>
  <si>
    <t>`timeStampM`:`2017-11-08T07:09:15-06:00`,</t>
  </si>
  <si>
    <t>`timeStamp`:43047.2981003241,</t>
  </si>
  <si>
    <t>`notes`:`Frac pump checklist fix leaks on hydraulic cooler install lube line for pto on transmission ponyrod seals inspect unit run and test`,</t>
  </si>
  <si>
    <t>{`_id`:`evela_2017-10-11_07-50-37_-0500_Wed`,</t>
  </si>
  <si>
    <t>`_rev`:`1-553f093f914ca983ceb1d24a20fc32ac`,</t>
  </si>
  <si>
    <t>`timeStampM`:`2017-10-11T07:50:37-05:00`,</t>
  </si>
  <si>
    <t>`timeStamp`:43019.3268183102,</t>
  </si>
  <si>
    <t>{`_id`:`evela_2017-10-11_08-12-26_-0500_Wed`,</t>
  </si>
  <si>
    <t>`_rev`:`1-551e4634c998d6bdb4abeddecf201a99`,</t>
  </si>
  <si>
    <t>`timeStampM`:`2017-10-11T08:12:26-05:00`,</t>
  </si>
  <si>
    <t>`timeStamp`:43019.3419789583,</t>
  </si>
  <si>
    <t>{`_id`:`arrow_2017-10-18_06-37-08_-0500_Wed`,</t>
  </si>
  <si>
    <t>`_rev`:`1-54bac0f64bc9a2322e6ff687e716c308`,</t>
  </si>
  <si>
    <t>`timeStampM`:`2017-10-18T06:37:08-05:00`,</t>
  </si>
  <si>
    <t>`timeStamp`:43026.2757926157,</t>
  </si>
  <si>
    <t>`notes`:`Cambiar aceite del power end Cambiar pompa de lubricacion del power end  Realizar check list  Cambiar filtro de aceite lub finder Cambiar pompa de`,</t>
  </si>
  <si>
    <t>{`_id`:`treyes_2017-10-09_09-55-20_-0500_Mon`,</t>
  </si>
  <si>
    <t>`_rev`:`1-546995525e800dd95b1c76b9bcb5f1e5`,</t>
  </si>
  <si>
    <t>`timeStampM`:`2017-10-09T09:55:20-05:00`,</t>
  </si>
  <si>
    <t>`timeStamp`:43017.4134318056,</t>
  </si>
  <si>
    <t>`timeStarts`:`2017-10-08T07:00:00-05:00`,</t>
  </si>
  <si>
    <t>`timeEnds`:`2017-10-08T12:30:00-05:00`,</t>
  </si>
  <si>
    <t>`uNum`:`5111140`,</t>
  </si>
  <si>
    <t>`notes`:`Fix all five pony rods  check list fill fliuds`,</t>
  </si>
  <si>
    <t>{`_id`:`ltovar_Wed19Jul2017073023`,</t>
  </si>
  <si>
    <t>`_rev`:`1-53eb869fda4281c64ebffe0aa5f52314`,</t>
  </si>
  <si>
    <t>`shiftSerial`:`42928_07`,</t>
  </si>
  <si>
    <t>`timeStamp`:42935.3129398148,</t>
  </si>
  <si>
    <t>`timeStarts`:`2017-07-18T00:00:00-05:00`,</t>
  </si>
  <si>
    <t>`timeEnds`:`2017-07-18T06:00:00-05:00`,</t>
  </si>
  <si>
    <t>`uNum`:`1091`,</t>
  </si>
  <si>
    <t>`notes`:`Remove and replace chemical motor pump`,</t>
  </si>
  <si>
    <t>`shift_Serial`:`42928_07`},</t>
  </si>
  <si>
    <t>{`_id`:`evela_2017-11-08_09-55-07_-0600_Wed`,</t>
  </si>
  <si>
    <t>`_rev`:`1-53cc1a938a440825e96c09103e8c2358`,</t>
  </si>
  <si>
    <t>`timeStampM`:`2017-11-08T09:55:07-06:00`,</t>
  </si>
  <si>
    <t>`timeStamp`:43047.4132800579,</t>
  </si>
  <si>
    <t>`uNum`:`5111406`,</t>
  </si>
  <si>
    <t>`notes`:`Remove and replace hyd hoses to directional control valves`,</t>
  </si>
  <si>
    <t>{`_id`:`eduardovela_2017-11-08_05-00-10_-0600_Wed`,</t>
  </si>
  <si>
    <t>`_rev`:`1-5390f24d109b5aba036431aa7190881b`,</t>
  </si>
  <si>
    <t>`timeStampM`:`2017-11-08T05:00:10-06:00`,</t>
  </si>
  <si>
    <t>`timeStamp`:43047.2084523495,</t>
  </si>
  <si>
    <t>`timeEnds`:`2017-11-02T22:00:00-05:00`,</t>
  </si>
  <si>
    <t>`notes`:`Review repair amd finally ready`,</t>
  </si>
  <si>
    <t>{`_id`:`scabrera_2017-10-17_16-05-45_-0500_Tue`,</t>
  </si>
  <si>
    <t>`_rev`:`1-536bfc71e907f4cbaa5f5af3f046028d`,</t>
  </si>
  <si>
    <t>`timeStampM`:`2017-10-17T16:05:45-05:00`,</t>
  </si>
  <si>
    <t>`timeStamp`:43025.6706684144,</t>
  </si>
  <si>
    <t>`timeStarts`:`2017-10-17T20:00:00-05:00`,</t>
  </si>
  <si>
    <t>`uNum`:`305516`,</t>
  </si>
  <si>
    <t>{`_id`:`marodriguez_2017-11-12_06-04-05_-0600_Sun`,</t>
  </si>
  <si>
    <t>`_rev`:`1-51e31aebcb6459b94eb178525f3354d3`,</t>
  </si>
  <si>
    <t>`timeStampM`:`2017-11-12T06:04:05-06:00`,</t>
  </si>
  <si>
    <t>`timeStamp`:43051.2528451273,</t>
  </si>
  <si>
    <t>`timeStarts`:`2017-11-10T18:00:00-06:00`,</t>
  </si>
  <si>
    <t>`timeEnds`:`2017-11-11T05:00:00-06:00`,</t>
  </si>
  <si>
    <t>`notes`:`retira y reemplaza fluid end se revisa y elimina fugas de cooler en radiador ( reemplaza mangueras dañadas ) se instalan protecciones del radiador se realiza check list`,</t>
  </si>
  <si>
    <t>{`_id`:`marodriguez_2017-10-29_15-54-14_-0600_Sun`,</t>
  </si>
  <si>
    <t>`_rev`:`1-5195f48697da5739765e339e73e7073a`,</t>
  </si>
  <si>
    <t>`timeStampM`:`2017-10-29T15:54:14-06:00`,</t>
  </si>
  <si>
    <t>`timeStamp`:43037.6626720718,</t>
  </si>
  <si>
    <t>`te`:0.104166666666667,</t>
  </si>
  <si>
    <t>`timeEnds`:`2017-10-29T02:30:00-06:00`,</t>
  </si>
  <si>
    <t>`notes`:`Put in new drive line check list top off fluids change adapter to trailer re wire every thiny Took off alternator and fan`,</t>
  </si>
  <si>
    <t>{`_id`:`scabrera_2017-11-07_00-43-00_-0600_Tue`,</t>
  </si>
  <si>
    <t>`_rev`:`1-50f561b1ec116633bd3e5f4367cadc77`,</t>
  </si>
  <si>
    <t>`timeStampM`:`2017-11-07T00:43:00-06:00`,</t>
  </si>
  <si>
    <t>`timeStamp`:43046.0298635995,</t>
  </si>
  <si>
    <t>`timeEnds`:`2017-11-04T20:00:00-05:00`,</t>
  </si>
  <si>
    <t>`notes`:`Run,test`,</t>
  </si>
  <si>
    <t>{`_id`:`storrestrejo_2017-10-18_07-03-01_-0500_Wed`,</t>
  </si>
  <si>
    <t>`_rev`:`1-505118ac5a4a03f9d0835b19c842417f`,</t>
  </si>
  <si>
    <t>`timeStampM`:`2017-10-18T07:03:01-05:00`,</t>
  </si>
  <si>
    <t>`timeStamp`:43026.2937693056,</t>
  </si>
  <si>
    <t>`notes`:`Cambio de aceite power in, cambio de filtros fluid end y pomp de power in`,</t>
  </si>
  <si>
    <t>{`_id`:`evela_2017-10-11_08-11-22_-0500_Wed`,</t>
  </si>
  <si>
    <t>`_rev`:`1-4f636ca43a8e9621f932c5d8d528c362`,</t>
  </si>
  <si>
    <t>`timeStampM`:`2017-10-11T08:11:22-05:00`,</t>
  </si>
  <si>
    <t>`timeStamp`:43019.3412343634,</t>
  </si>
  <si>
    <t>{`_id`:`arrow_2017-10-31_19-08-41_-0500_Tue`,</t>
  </si>
  <si>
    <t>`_rev`:`1-4f56868e342f8ae3dda53dcf37f23575`,</t>
  </si>
  <si>
    <t>`timeStampM`:`2017-10-31T19:08:41-05:00`,</t>
  </si>
  <si>
    <t>`timeStamp`:43039.7976984838,</t>
  </si>
  <si>
    <t>`uNum`:`311822`,</t>
  </si>
  <si>
    <t>`notes`:`Realizar check list Reparar corto en luces`,</t>
  </si>
  <si>
    <t>{`_id`:`evela_2017-10-18_07-14-46_-0500_Wed`,</t>
  </si>
  <si>
    <t>`_rev`:`1-4e731266f86fd0557673580fcd95b200`,</t>
  </si>
  <si>
    <t>`timeStampM`:`2017-10-18T07:14:46-05:00`,</t>
  </si>
  <si>
    <t>`timeStamp`:43026.3019280093,</t>
  </si>
  <si>
    <t>`timeEnds`:`2017-10-13T02:00:00-05:00`,</t>
  </si>
  <si>
    <t>`notes`:`Installed suction and discharge pipeing on fluid end, look over run upand replace luve pump o-ring`,</t>
  </si>
  <si>
    <t>{`_id`:`treyes_2017-10-27_07-10-36_-0500_Fri`,</t>
  </si>
  <si>
    <t>`_rev`:`1-4de4e4d78a5e5d66e5e4be917383eb37`,</t>
  </si>
  <si>
    <t>`timeStampM`:`2017-10-27T07:10:36-05:00`,</t>
  </si>
  <si>
    <t>`timeStamp`:43035.2990357523,</t>
  </si>
  <si>
    <t>`timeStarts`:`2017-10-26T07:00:00-05:00`,</t>
  </si>
  <si>
    <t>`timeEnds`:`2017-10-26T11:00:00-05:00`,</t>
  </si>
  <si>
    <t>`notes`:`Fix work lights drain power end oil clean power end tank  change out not working lube pump put new one on  refill  with oil`,</t>
  </si>
  <si>
    <t>{`_id`:`eduardovela_2017-10-31_19-22-03_-0500_Tue`,</t>
  </si>
  <si>
    <t>`_rev`:`1-4ce6b818f484dfb73f925c38c7313dbf`,</t>
  </si>
  <si>
    <t>`timeStampM`:`2017-10-31T19:22:03-05:00`,</t>
  </si>
  <si>
    <t>`timeStamp`:43039.8069811574,</t>
  </si>
  <si>
    <t>`timeStarts`:`2017-10-29T23:30:00-05:00`,</t>
  </si>
  <si>
    <t>`uNum`:`11966`,</t>
  </si>
  <si>
    <t>`notes`:`DEF inspection review and repair`,</t>
  </si>
  <si>
    <t>{`_id`:`hmarce_2017-10-24_10-11-16_-0500_Tue`,</t>
  </si>
  <si>
    <t>`_rev`:`1-4c1cef554c8486db6124c6173b2bcc44`,</t>
  </si>
  <si>
    <t>`timeStampM`:`2017-10-24T10:11:16-05:00`,</t>
  </si>
  <si>
    <t>`timeStamp`:43032.4244926273,</t>
  </si>
  <si>
    <t>`notes`:`Fix greaser box and shifting problem and replaced lights`,</t>
  </si>
  <si>
    <t>{`_id`:`evela_2017-10-18_07-10-10_-0500_Wed`,</t>
  </si>
  <si>
    <t>`_rev`:`1-4ab28d1d7072cf49e58d22b902195ed5`,</t>
  </si>
  <si>
    <t>`timeStampM`:`2017-10-18T07:10:10-05:00`,</t>
  </si>
  <si>
    <t>`timeStamp`:43026.2987338542,</t>
  </si>
  <si>
    <t>`timeStarts`:`2017-10-11T22:00:00-05:00`,</t>
  </si>
  <si>
    <t>`timeEnds`:`2017-10-12T01:00:00-05:00`,</t>
  </si>
  <si>
    <t>`notes`:`Sheet and repairs remove broken bolts and extract bolts at main deive line`,</t>
  </si>
  <si>
    <t>{`_id`:`eduardovela_2017-11-08_05-16-00_-0600_Wed`,</t>
  </si>
  <si>
    <t>`_rev`:`1-4a79a1e445d8b871a7f212cfa7afaeee`,</t>
  </si>
  <si>
    <t>`timeStampM`:`2017-11-08T05:16:00-06:00`,</t>
  </si>
  <si>
    <t>`timeStamp`:43047.2194508102,</t>
  </si>
  <si>
    <t>`timeStarts`:`2017-11-07T02:00:00-06:00`,</t>
  </si>
  <si>
    <t>`notes`:`Remove replace repair frack pump water pump`,</t>
  </si>
  <si>
    <t>{`_id`:`blozano_2017-11-07_06-25-58_-0600_Tue`,</t>
  </si>
  <si>
    <t>`_rev`:`1-48e678914caefa9ad806cf6cbac02fd3`,</t>
  </si>
  <si>
    <t>`timeStampM`:`2017-11-07T06:25:58-06:00`,</t>
  </si>
  <si>
    <t>`timeStamp`:43046.26804375,</t>
  </si>
  <si>
    <t>`timeStarts`:`2017-11-06T02:00:00-06:00`,</t>
  </si>
  <si>
    <t>`notes`:`Repair balancer thread holes`,</t>
  </si>
  <si>
    <t>{`_id`:`evela_2017-10-11_08-10-40_-0500_Wed`,</t>
  </si>
  <si>
    <t>`_rev`:`1-48863b6a5ca0656b5c0cf8a632446b9a`,</t>
  </si>
  <si>
    <t>`timeStampM`:`2017-10-11T08:10:40-05:00`,</t>
  </si>
  <si>
    <t>`timeStamp`:43019.3407454051,</t>
  </si>
  <si>
    <t>{`_id`:`lcareaga_2017-11-11_06-05-32_-0600_Sat`,</t>
  </si>
  <si>
    <t>`_rev`:`1-4694b79c5d5f386a13e1ea0e11f570e0`,</t>
  </si>
  <si>
    <t>`timeStampM`:`2017-11-11T06:05:32-06:00`,</t>
  </si>
  <si>
    <t>`timeStamp`:43050.2538449653,</t>
  </si>
  <si>
    <t>`timeEnds`:`2017-11-10T09:00:00-06:00`,</t>
  </si>
  <si>
    <t>`notes`:`Change filter housing O-Ring due to leaking. Run/test.`,</t>
  </si>
  <si>
    <t>{`_id`:`arrow_2017-10-11_07-20-57_-0500_Wed`,</t>
  </si>
  <si>
    <t>`_rev`:`1-4561f0d9790d5b0400283ad4b33151fa`,</t>
  </si>
  <si>
    <t>`timeStampM`:`2017-10-11T07:20:57-05:00`,</t>
  </si>
  <si>
    <t>`timeStamp`:43019.3062265394,</t>
  </si>
  <si>
    <t>`uNum`:`Q-404`,</t>
  </si>
  <si>
    <t>`notes`:`Cambiar aceite del power end  Cambiar pompa de power end`,</t>
  </si>
  <si>
    <t>{`_id`:`arrow_2017-10-17_08-26-59_-0500_Tue`,</t>
  </si>
  <si>
    <t>`_rev`:`1-451381400c11724da084c6dc8c65fcdc`,</t>
  </si>
  <si>
    <t>`timeStampM`:`2017-10-17T08:26:59-05:00`,</t>
  </si>
  <si>
    <t>`timeStamp`:43025.3520787616,</t>
  </si>
  <si>
    <t>{`_id`:`miguelmartinez_2017-10-24_10-09-59_-0500_Tue`,</t>
  </si>
  <si>
    <t>`_rev`:`1-440d69bcc0f952d09f4a6d34c03d64c5`,</t>
  </si>
  <si>
    <t>`timeStampM`:`2017-10-24T10:09:59-05:00`,</t>
  </si>
  <si>
    <t>`timeStamp`:43032.4236076852,</t>
  </si>
  <si>
    <t>`timeStarts`:`2017-10-23T09:00:00-05:00`,</t>
  </si>
  <si>
    <t>`notes`:`Performed checklist on frac pump and tractor. Helped installed fluid end  and fluid end manifold`,</t>
  </si>
  <si>
    <t>{`_id`:`lcareaga_2017-10-09_20-40-41_-0500_Mon`,</t>
  </si>
  <si>
    <t>`_rev`:`1-4401d5e84713ceb9b5d8c99cfd1d62ab`,</t>
  </si>
  <si>
    <t>`timeStampM`:`2017-10-09T20:40:41-05:00`,</t>
  </si>
  <si>
    <t>`timeStamp`:43017.8615907523,</t>
  </si>
  <si>
    <t>`timeStarts`:`2017-10-09T06:00:00-05:00`,</t>
  </si>
  <si>
    <t>`notes`:`Check list. Run/test fixed leak on fan motor fitting. Fixed leak on pressure sensor. Remove and Replace Engine Damper`,</t>
  </si>
  <si>
    <t>{`_id`:`miguelmartinez_2017-11-08_07-04-49_-0600_Wed`,</t>
  </si>
  <si>
    <t>`_rev`:`1-43c0de85734d2cc43ecbfad5a01ec931`,</t>
  </si>
  <si>
    <t>`timeStampM`:`2017-11-08T07:04:49-06:00`,</t>
  </si>
  <si>
    <t>`timeStamp`:43047.2950195949,</t>
  </si>
  <si>
    <t>`timeEnds`:`2017-11-07T12:00:00-06:00`,</t>
  </si>
  <si>
    <t>`notes`:`Replace and installed new fan motor. Performed check over run and test.`,</t>
  </si>
  <si>
    <t>{`_id`:`hmarce_2017-11-08_06-36-19_-0600_Wed`,</t>
  </si>
  <si>
    <t>`_rev`:`1-43625c1bba767b67dea8bc55d4361e9f`,</t>
  </si>
  <si>
    <t>`timeStampM`:`2017-11-08T06:36:19-06:00`,</t>
  </si>
  <si>
    <t>`timeStamp`:43047.2752215625,</t>
  </si>
  <si>
    <t>`timeStarts`:`2017-11-07T10:00:00-06:00`,</t>
  </si>
  <si>
    <t>`notes`:`Replaced pony rod seals fix hyd leak and leak on cooler`,</t>
  </si>
  <si>
    <t>{`_id`:`marodriguez_2017-10-25_18-07-10_-0500_Wed`,</t>
  </si>
  <si>
    <t>`_rev`:`1-42492fdf8d0d21e2a6a05b3d7be165d5`,</t>
  </si>
  <si>
    <t>`timeStampM`:`2017-10-25T18:07:10-05:00`,</t>
  </si>
  <si>
    <t>`timeStamp`:43033.7549774537,</t>
  </si>
  <si>
    <t>`timeStarts`:`2017-10-25T00:00:00-05:00`,</t>
  </si>
  <si>
    <t>`timeEnds`:`2017-10-25T06:00:00-05:00`,</t>
  </si>
  <si>
    <t>`notes`:`fluid end check list apoyo en test pit en esta unidad`,</t>
  </si>
  <si>
    <t>{`_id`:`marodriguez_2017-10-24_14-30-54_-0500_Tue`,</t>
  </si>
  <si>
    <t>`_rev`:`1-41658ea066c0917121804957555b3388`,</t>
  </si>
  <si>
    <t>`timeStampM`:`2017-10-24T14:30:54-05:00`,</t>
  </si>
  <si>
    <t>`timeStamp`:43032.6048006829,</t>
  </si>
  <si>
    <t>`notes`:`reemplaza fluid end revision del sistema de engrase limpieza a la charola ecologica desmantela fluid end que se retiro para mandarlo a reparacion`,</t>
  </si>
  <si>
    <t>{`_id`:`lcareaga_2017-10-22_17-12-38_-0500_Sun`,</t>
  </si>
  <si>
    <t>`_rev`:`1-3eac57f10742c21d52a1ba52d326a52e`,</t>
  </si>
  <si>
    <t>`timeStampM`:`2017-10-22T17:12:38-05:00`,</t>
  </si>
  <si>
    <t>`timeStamp`:43030.7171115278,</t>
  </si>
  <si>
    <t>`notes`:`Installed Fluid end. Remove and replace 5 pony rod seals. Remove and replace valves and seats. Remove and replace packing. Run/test`,</t>
  </si>
  <si>
    <t>{`_id`:`hmarce_2017-10-17_16-07-39_-0500_Tue`,</t>
  </si>
  <si>
    <t>`_rev`:`1-3e374c24a34c3ed696ee1a508c9c8c65`,</t>
  </si>
  <si>
    <t>`timeStampM`:`2017-10-17T16:07:39-05:00`,</t>
  </si>
  <si>
    <t>`timeStamp`:43025.6719868518,</t>
  </si>
  <si>
    <t>`uNum`:`506129`,</t>
  </si>
  <si>
    <t>`notes`:`Replaced pony rod seals and packings and trouble shoot knocking problem on engine`,</t>
  </si>
  <si>
    <t>{`_id`:`arrow_2017-10-11_07-29-22_-0500_Wed`,</t>
  </si>
  <si>
    <t>`_rev`:`1-3e3593efe0c841545c4a2ed941c513cd`,</t>
  </si>
  <si>
    <t>`timeStampM`:`2017-10-11T07:29:22-05:00`,</t>
  </si>
  <si>
    <t>`timeStamp`:43019.3120649653,</t>
  </si>
  <si>
    <t>`notes`:`Realizar check list  Instalar maniful del fluid end Corregir niveles`,</t>
  </si>
  <si>
    <t>{`_id`:`treyes_2017-10-20_18-19-51_-0500_Fri`,</t>
  </si>
  <si>
    <t>`_rev`:`1-3dfcb25c5d25bd1ec788766d4a1e062f`,</t>
  </si>
  <si>
    <t>`timeStampM`:`2017-10-20T18:19:51-05:00`,</t>
  </si>
  <si>
    <t>`timeStamp`:43028.7637882755,</t>
  </si>
  <si>
    <t>`timeStarts`:`2017-10-19T07:00:00-05:00`,</t>
  </si>
  <si>
    <t>`uNum`:`Q-043`,</t>
  </si>
  <si>
    <t>`notes`:`Take off drive line cover take off broken driveline  and back of power end wheel that was brocken`,</t>
  </si>
  <si>
    <t>{`_id`:`treyes_2017-10-30_07-29-49_-0500_Mon`,</t>
  </si>
  <si>
    <t>`_rev`:`1-3dca293f0bfa84cef8a1640d1b89bbd1`,</t>
  </si>
  <si>
    <t>`timeStampM`:`2017-10-30T07:29:49-05:00`,</t>
  </si>
  <si>
    <t>`timeStamp`:43038.3123808565,</t>
  </si>
  <si>
    <t>`timeStarts`:`2017-10-29T07:00:00-05:00`,</t>
  </si>
  <si>
    <t>`timeEnds`:`2017-10-29T10:00:00-05:00`,</t>
  </si>
  <si>
    <t>`notes`:`Tighen manfold wing`,</t>
  </si>
  <si>
    <t>{`_id`:`evela_2017-11-08_09-53-03_-0600_Wed`,</t>
  </si>
  <si>
    <t>`_rev`:`1-3d87674a3914fa600942b98a2931b4a3`,</t>
  </si>
  <si>
    <t>`timeStampM`:`2017-11-08T09:53:03-06:00`,</t>
  </si>
  <si>
    <t>`timeStamp`:43047.4118497685,</t>
  </si>
  <si>
    <t>`uNum`:`280063`,</t>
  </si>
  <si>
    <t>`notes`:`Remove and replace lights fix air leaks and replace fittings`,</t>
  </si>
  <si>
    <t>{`_id`:`omega_2017-11-11_18-48-23_-0600_Sat`,</t>
  </si>
  <si>
    <t>`_rev`:`1-3d72963990a6167ad1f3f24832cf7804`,</t>
  </si>
  <si>
    <t>`timeStampM`:`2017-11-11T18:48:23-06:00`,</t>
  </si>
  <si>
    <t>`timeStamp`:43050.7836012847,</t>
  </si>
  <si>
    <t>`timeStarts`:`2017-11-10T15:00:00-06:00`,</t>
  </si>
  <si>
    <t>`notes`:`Remove and replace genset.`,</t>
  </si>
  <si>
    <t>{`_id`:`omega_2017-10-29_06-45-36_-0500_Sun`,</t>
  </si>
  <si>
    <t>`_rev`:`1-3d58cd9802b5a2f9d46729793489d0af`,</t>
  </si>
  <si>
    <t>`timeStampM`:`2017-10-29T06:45:36-05:00`,</t>
  </si>
  <si>
    <t>`timeStamp`:43037.2816704051,</t>
  </si>
  <si>
    <t>`timeStarts`:`2017-10-29T02:00:00-05:00`,</t>
  </si>
  <si>
    <t>`notes`:`Troubleshoot Waukesha pump. Remove pump and transfer piping to new pump.`,</t>
  </si>
  <si>
    <t>{`_id`:`scabrera_2017-10-24_12-11-00_-0500_Tue`,</t>
  </si>
  <si>
    <t>`_rev`:`1-3be889386f95e1c4a64ffa111f524a83`,</t>
  </si>
  <si>
    <t>`timeStampM`:`2017-10-24T12:11:00-05:00`,</t>
  </si>
  <si>
    <t>`timeStamp`:43032.5076498032,</t>
  </si>
  <si>
    <t>`timeEnds`:`2017-10-23T23:00:00-05:00`,</t>
  </si>
  <si>
    <t>`notes`:`Install back left tires,seals,bearings and torque`,</t>
  </si>
  <si>
    <t>{`_id`:`blozano_2017-10-04_06-36-13_-0500_Wed`,</t>
  </si>
  <si>
    <t>`_rev`:`1-3bcc6d16e998762992e55cd261f27dd1`,</t>
  </si>
  <si>
    <t>`timeStampM`:`2017-10-04T06:36:13-05:00`,</t>
  </si>
  <si>
    <t>`timeStamp`:43012.2751510995,</t>
  </si>
  <si>
    <t>`timeStarts`:`2017-10-03T18:00:00-05:00`,</t>
  </si>
  <si>
    <t>`timeEnds`:`2017-10-03T21:00:00-05:00`,</t>
  </si>
  <si>
    <t>`notes`:`Radiator overheating trouble shoot and swap a &amp; b hoses`,</t>
  </si>
  <si>
    <t>{`_id`:`treyes_2017-10-02_19-03-54_-0500_Mon`,</t>
  </si>
  <si>
    <t>`_rev`:`1-3bb73e35b1a132a5393e32c57061990d`,</t>
  </si>
  <si>
    <t>`timeStampM`:`2017-10-02T19:03:54-05:00`,</t>
  </si>
  <si>
    <t>`timeStamp`:43010.7943786921,</t>
  </si>
  <si>
    <t>`te`:0.5625,</t>
  </si>
  <si>
    <t>`timeStarts`:`2017-10-02T07:00:00-05:00`,</t>
  </si>
  <si>
    <t>`timeEnds`:`2017-10-02T13:30:00-05:00`,</t>
  </si>
  <si>
    <t>`notes`:`Check list fill fluids change out scavenger pump and lines`,</t>
  </si>
  <si>
    <t>{`_id`:`lcareaga_2017-10-30_17-46-16_-0500_Mon`,</t>
  </si>
  <si>
    <t>`_rev`:`1-3ba7e74dfe2846824d84811290c3e895`,</t>
  </si>
  <si>
    <t>`timeStampM`:`2017-10-30T17:46:16-05:00`,</t>
  </si>
  <si>
    <t>`timeStamp`:43038.7404658912,</t>
  </si>
  <si>
    <t>`timeStarts`:`2017-10-29T06:00:00-05:00`,</t>
  </si>
  <si>
    <t>`notes`:`Checklist. Run/test.`,</t>
  </si>
  <si>
    <t>{`_id`:`hmarce_2017-11-07_19-01-02_-0600_Tue`,</t>
  </si>
  <si>
    <t>`_rev`:`1-3b1a9e20ac27cfa0538a9ef6e8063a61`,</t>
  </si>
  <si>
    <t>`timeStampM`:`2017-11-07T19:01:02-06:00`,</t>
  </si>
  <si>
    <t>`timeStamp`:43046.7923926968,</t>
  </si>
  <si>
    <t>`notes`:`Replaced diesel tank caps turbo boots fix coolant leak replaced air filter  and bolts  checklist`,</t>
  </si>
  <si>
    <t>{`_id`:`miguelmartinez_2017-10-24_10-07-58_-0500_Tue`,</t>
  </si>
  <si>
    <t>`_rev`:`1-3ad52d7d5b5b7411ae99807b71292520`,</t>
  </si>
  <si>
    <t>`timeStampM`:`2017-10-24T10:07:58-05:00`,</t>
  </si>
  <si>
    <t>`timeStamp`:43032.4222002315,</t>
  </si>
  <si>
    <t>`timeEnds`:`2017-10-23T09:00:00-05:00`,</t>
  </si>
  <si>
    <t>`notes`:`Installed radiator hoses and fan guards. Refilled with coolant. Run and test. Run unit for 40 mins`,</t>
  </si>
  <si>
    <t>{`_id`:`miguelmartinez_2017-10-12_19-05-08_-0500_Thu`,</t>
  </si>
  <si>
    <t>`_rev`:`1-3a913b914dcf0035ea61653e1793a9ca`,</t>
  </si>
  <si>
    <t>`timeStampM`:`2017-10-12T19:05:08-05:00`,</t>
  </si>
  <si>
    <t>`timeStamp`:43020.7952352199,</t>
  </si>
  <si>
    <t>`timeStarts`:`2017-10-12T14:00:00-05:00`,</t>
  </si>
  <si>
    <t>`notes`:`Installed fluid end. Assist on checklist topoff fluids.`,</t>
  </si>
  <si>
    <t>{`_id`:`hmarce_2017-11-07_18-56-36_-0600_Tue`,</t>
  </si>
  <si>
    <t>`_rev`:`1-3a01e727673b40048144396165617ca1`,</t>
  </si>
  <si>
    <t>`timeStampM`:`2017-11-07T18:56:36-06:00`,</t>
  </si>
  <si>
    <t>`timeStamp`:43046.789312963,</t>
  </si>
  <si>
    <t>`timeEnds`:`2017-11-02T10:00:00-05:00`,</t>
  </si>
  <si>
    <t>`uNum`:`322241`,</t>
  </si>
  <si>
    <t>`notes`:`Install mud flaps checklist remove windshield wiper motor fix air leak`,</t>
  </si>
  <si>
    <t>{`_id`:`ltovar_Thu20Jul2017062431`,</t>
  </si>
  <si>
    <t>`_rev`:`1-394a4d362afdd03bcf7d6c16bc18178e`,</t>
  </si>
  <si>
    <t>`shiftSerial`:`42935_01`,</t>
  </si>
  <si>
    <t>`timeStamp`:42936.2663657407,</t>
  </si>
  <si>
    <t>`payrollPeriod`:42935,</t>
  </si>
  <si>
    <t>`payroll_Period`:42935,</t>
  </si>
  <si>
    <t>`timeStarts`:`2017-07-19T05:00:00-05:00`,</t>
  </si>
  <si>
    <t>`timeEnds`:`2017-07-19T08:00:00-05:00`,</t>
  </si>
  <si>
    <t>`notes`:`Remove and replace air control valves`,</t>
  </si>
  <si>
    <t>`shift_Serial`:`42935_01`},</t>
  </si>
  <si>
    <t>{`_id`:`treyes_2017-10-22_06-25-09_-0500_Sun`,</t>
  </si>
  <si>
    <t>`_rev`:`1-392cb4d98a6b3985a505ad44907a8ed1`,</t>
  </si>
  <si>
    <t>`timeStampM`:`2017-10-22T06:25:09-05:00`,</t>
  </si>
  <si>
    <t>`timeStamp`:43030.2674704167,</t>
  </si>
  <si>
    <t>`timeStarts`:`2017-10-21T12:00:00-05:00`,</t>
  </si>
  <si>
    <t>`timeEnds`:`2017-10-21T18:00:00-05:00`,</t>
  </si>
  <si>
    <t>`notes`:`Fix packing were leaking fix suction manfold 2 hydrolic lines tighten 3 oil filters and  line  oil`,</t>
  </si>
  <si>
    <t>{`_id`:`treyes_2017-10-24_18-38-34_-0500_Tue`,</t>
  </si>
  <si>
    <t>`_rev`:`1-384ff175c076583d0045411d990f7f9d`,</t>
  </si>
  <si>
    <t>`timeStampM`:`2017-10-24T18:38:34-05:00`,</t>
  </si>
  <si>
    <t>`timeStamp`:43032.7767858218,</t>
  </si>
  <si>
    <t>`timeEnds`:`2017-10-23T18:00:00-05:00`,</t>
  </si>
  <si>
    <t>`notes`:`Take off fan motor put new fan motor change twist oil filter and paper filter top off all fluids  and make new gasket for inspection cover for power end`,</t>
  </si>
  <si>
    <t>{`_id`:`treyes_2017-10-19_06-55-22_-0500_Thu`,</t>
  </si>
  <si>
    <t>`_rev`:`1-384f57ba566a7d26f940cb7e6e96a9bd`,</t>
  </si>
  <si>
    <t>`timeStampM`:`2017-10-19T06:55:22-05:00`,</t>
  </si>
  <si>
    <t>`timeStamp`:43027.2884581481,</t>
  </si>
  <si>
    <t>`timeStarts`:`2017-10-18T07:00:00-05:00`,</t>
  </si>
  <si>
    <t>`timeEnds`:`2017-10-18T10:00:00-05:00`,</t>
  </si>
  <si>
    <t>`notes`:`change five pony rod seals`,</t>
  </si>
  <si>
    <t>{`_id`:`scabrera_2017-10-17_16-06-22_-0500_Tue`,</t>
  </si>
  <si>
    <t>`_rev`:`1-38012b70623b2e4e8984bd89f68418c0`,</t>
  </si>
  <si>
    <t>`timeStampM`:`2017-10-17T16:06:22-05:00`,</t>
  </si>
  <si>
    <t>`timeStamp`:43025.6710904398,</t>
  </si>
  <si>
    <t>`timeEnds`:`2017-10-17T23:00:00-05:00`,</t>
  </si>
  <si>
    <t>`notes`:`Remove fluid end manifold`,</t>
  </si>
  <si>
    <t>{`_id`:`scabrera_2017-10-17_15-32-28_-0500_Tue`,</t>
  </si>
  <si>
    <t>`_rev`:`1-36ec0d273836af99d86dc97ae621b996`,</t>
  </si>
  <si>
    <t>`timeStampM`:`2017-10-17T15:32:28-05:00`,</t>
  </si>
  <si>
    <t>`timeStamp`:43025.6475561343,</t>
  </si>
  <si>
    <t>`notes`:`Installing fluid end and changing seals`,</t>
  </si>
  <si>
    <t>{`_id`:`miguelmartinez_2017-10-16_19-00-13_-0500_Mon`,</t>
  </si>
  <si>
    <t>`_rev`:`1-35ddf4f208abaf609ae41eda589dfe85`,</t>
  </si>
  <si>
    <t>`timeStampM`:`2017-10-16T19:00:13-05:00`,</t>
  </si>
  <si>
    <t>`timeStamp`:43024.7918190857,</t>
  </si>
  <si>
    <t>`timeEnds`:`2017-10-16T11:00:00-05:00`,</t>
  </si>
  <si>
    <t>`notes`:`Replace and installed new coolant line boots and new clamps. Refilled radiator with new coolant.`,</t>
  </si>
  <si>
    <t>{`_id`:`omega_2017-10-21_06-40-11_-0500_Sat`,</t>
  </si>
  <si>
    <t>`_rev`:`1-35d47d1aebbc9174f7638bc9065be1aa`,</t>
  </si>
  <si>
    <t>`timeStampM`:`2017-10-21T06:40:11-05:00`,</t>
  </si>
  <si>
    <t>`timeStamp`:43029.2779104051,</t>
  </si>
  <si>
    <t>`timeStarts`:`2017-10-21T04:00:00-05:00`,</t>
  </si>
  <si>
    <t>`uNum`:`TR-112`,</t>
  </si>
  <si>
    <t>`notes`:`Replace steering shocks`,</t>
  </si>
  <si>
    <t>{`_id`:`marodriguez_2017-10-31_17-49-28_-0600_Tue`,</t>
  </si>
  <si>
    <t>`_rev`:`1-352fd938e5406bf6369460189fd89168`,</t>
  </si>
  <si>
    <t>`timeStampM`:`2017-10-31T17:49:28-06:00`,</t>
  </si>
  <si>
    <t>`timeStamp`:43039.7426897106,</t>
  </si>
  <si>
    <t>`timeStarts`:`2017-10-31T02:00:00-06:00`,</t>
  </si>
  <si>
    <t>`timeEnds`:`2017-10-31T04:00:00-06:00`,</t>
  </si>
  <si>
    <t>`notes`:`cambio de oring's de filtros de transmision`,</t>
  </si>
  <si>
    <t>{`_id`:`lcareaga_2017-10-31_17-40-08_-0500_Tue`,</t>
  </si>
  <si>
    <t>`_rev`:`1-34835e2dca2403d221bf6656e544ba51`,</t>
  </si>
  <si>
    <t>`timeStampM`:`2017-10-31T17:40:08-05:00`,</t>
  </si>
  <si>
    <t>`timeStamp`:43039.7362105208,</t>
  </si>
  <si>
    <t>`timeStarts`:`2017-10-30T15:00:00-05:00`,</t>
  </si>
  <si>
    <t>`timeEnds`:`2017-10-30T17:00:00-05:00`,</t>
  </si>
  <si>
    <t>`notes`:`Check over unit.`,</t>
  </si>
  <si>
    <t>{`_id`:`miguelmartinez_2017-10-22_19-02-24_-0500_Sun`,</t>
  </si>
  <si>
    <t>`_rev`:`1-33460d315c33c264f8c7c40b8c3cdb9e`,</t>
  </si>
  <si>
    <t>`timeStampM`:`2017-10-22T19:02:24-05:00`,</t>
  </si>
  <si>
    <t>`timeStamp`:43030.7933431019,</t>
  </si>
  <si>
    <t>`timeEnds`:`2017-10-22T12:00:00-05:00`,</t>
  </si>
  <si>
    <t>`notes`:`Performed checklist plus repairs. Replace hydraulic filters seals and rear drive line bolts. Run and test. Performed trouble shooting for no started`,</t>
  </si>
  <si>
    <t>{`_id`:`eduardovela_2017-11-08_05-19-13_-0600_Wed`,</t>
  </si>
  <si>
    <t>`_rev`:`1-32b7c24ff7e89c9a07505faadef3108b`,</t>
  </si>
  <si>
    <t>`timeStampM`:`2017-11-08T05:19:13-06:00`,</t>
  </si>
  <si>
    <t>`timeStamp`:43047.2216828704,</t>
  </si>
  <si>
    <t>`timeStarts`:`2017-11-07T23:00:00-06:00`,</t>
  </si>
  <si>
    <t>`timeEnds`:`2017-11-08T04:00:00-06:00`,</t>
  </si>
  <si>
    <t>`notes`:`Frack pump review repair leaks and adjust clamps`,</t>
  </si>
  <si>
    <t>{`_id`:`miguelmartinez_2017-10-12_19-01-13_-0500_Thu`,</t>
  </si>
  <si>
    <t>`_rev`:`1-326343bef289ea92969937e5e56dad32`,</t>
  </si>
  <si>
    <t>`timeStampM`:`2017-10-12T19:01:13-05:00`,</t>
  </si>
  <si>
    <t>`timeStamp`:43020.7925140046,</t>
  </si>
  <si>
    <t>`timeStarts`:`2017-10-12T11:00:00-05:00`,</t>
  </si>
  <si>
    <t>`timeEnds`:`2017-10-12T14:00:00-05:00`,</t>
  </si>
  <si>
    <t>`notes`:`Performed small repairs. Replace air cleaner bolts. Installed new bolts for fan guard shild. Topoff fluids.`,</t>
  </si>
  <si>
    <t>{`_id`:`blozano_2017-10-16_19-12-41_-0500_Mon`,</t>
  </si>
  <si>
    <t>`_rev`:`1-325ff6e3ac520b13fa36fd98fbf7bcf3`,</t>
  </si>
  <si>
    <t>`timeStampM`:`2017-10-16T19:12:41-05:00`,</t>
  </si>
  <si>
    <t>`timeStamp`:43024.8004854745,</t>
  </si>
  <si>
    <t>`notes`:`Dpf filter &amp; regen`,</t>
  </si>
  <si>
    <t>{`_id`:`eduardovela_2017-10-18_06-49-58_-0500_Wed`,</t>
  </si>
  <si>
    <t>`_rev`:`1-319564556bbb9f52128d9486d9a1caf6`,</t>
  </si>
  <si>
    <t>`timeStampM`:`2017-10-18T06:49:58-05:00`,</t>
  </si>
  <si>
    <t>`timeStamp`:43026.2847049884,</t>
  </si>
  <si>
    <t>`timeEnds`:`2017-10-11T23:30:00-05:00`,</t>
  </si>
  <si>
    <t>{`_id`:`evela_2017-10-11_07-58-00_-0500_Wed`,</t>
  </si>
  <si>
    <t>`_rev`:`1-317f54b6dcc0ac79107fa215b451220a`,</t>
  </si>
  <si>
    <t>`timeStampM`:`2017-10-11T07:58:00-05:00`,</t>
  </si>
  <si>
    <t>`timeStamp`:43019.3319523727,</t>
  </si>
  <si>
    <t>`notes`:`Trouble shoot hyd start system and remove and replac hyd starter , trouble shoot engine boost psi remove and replace turbo`,</t>
  </si>
  <si>
    <t>{`_id`:`scabrera_2017-11-07_00-39-35_-0600_Tue`,</t>
  </si>
  <si>
    <t>`_rev`:`1-316d4cd33445d7eb3ce8325fe5aad7cb`,</t>
  </si>
  <si>
    <t>`timeStampM`:`2017-11-07T00:39:35-06:00`,</t>
  </si>
  <si>
    <t>`timeStamp`:43046.0274953819,</t>
  </si>
  <si>
    <t>`notes`:`Install gear box`,</t>
  </si>
  <si>
    <t>{`_id`:`storrestrejo_2017-10-07_18-38-24_-0500_Sat`,</t>
  </si>
  <si>
    <t>`_rev`:`1-315b4be569ae21d8ceb240a9b566a31e`,</t>
  </si>
  <si>
    <t>`timeStampM`:`2017-10-07T18:38:24-05:00`,</t>
  </si>
  <si>
    <t>`timeStamp`:43015.7766730671,</t>
  </si>
  <si>
    <t>`timeEnds`:`2017-10-07T01:00:00-05:00`,</t>
  </si>
  <si>
    <t>`uNum`:`508772`,</t>
  </si>
  <si>
    <t>`notes`:`Check list, puerta lado chofer`,</t>
  </si>
  <si>
    <t>{`_id`:`evela_2017-11-01_07-53-09_-0500_Wed`,</t>
  </si>
  <si>
    <t>`_rev`:`1-3105862873895d989b72d9198dc1d642`,</t>
  </si>
  <si>
    <t>`timeStampM`:`2017-11-01T07:53:09-05:00`,</t>
  </si>
  <si>
    <t>`timeStamp`:43040.3285833333,</t>
  </si>
  <si>
    <t>`notes`:`Replace clutch`,</t>
  </si>
  <si>
    <t>{`_id`:`omega_2017-10-10_18-47-29_-0500_Tue`,</t>
  </si>
  <si>
    <t>`_rev`:`1-3085e617a885c71c9541454323f51437`,</t>
  </si>
  <si>
    <t>`timeStampM`:`2017-10-10T18:47:29-05:00`,</t>
  </si>
  <si>
    <t>`timeStamp`:43018.7829853704,</t>
  </si>
  <si>
    <t>`timeStarts`:`2017-10-10T14:00:00-05:00`,</t>
  </si>
  <si>
    <t>`timeEnds`:`2017-10-10T17:00:00-05:00`,</t>
  </si>
  <si>
    <t>`notes`:`Install water pump install fuel pump replace Boot and install lower pipe to water pump. Fill with coolant.`,</t>
  </si>
  <si>
    <t>{`_id`:`lcareaga_2017-11-10_06-43-01_-0600_Fri`,</t>
  </si>
  <si>
    <t>`_rev`:`1-303e4fe1ed3bda35b81825fa3397f655`,</t>
  </si>
  <si>
    <t>`timeStampM`:`2017-11-10T06:43:01-06:00`,</t>
  </si>
  <si>
    <t>`timeStamp`:43049.2798831829,</t>
  </si>
  <si>
    <t>`timeEnds`:`2017-11-09T12:00:00-06:00`,</t>
  </si>
  <si>
    <t>`notes`:`Remove and replace Packing,valves and seats, pony Rod seals.`,</t>
  </si>
  <si>
    <t>{`_id`:`marodriguez_2017-10-30_16-46-53_-0600_Mon`,</t>
  </si>
  <si>
    <t>`_rev`:`1-2fe9ded128f4a462370ba61a4b776ddd`,</t>
  </si>
  <si>
    <t>`timeStampM`:`2017-10-30T16:46:53-06:00`,</t>
  </si>
  <si>
    <t>`timeStamp`:43038.6992274653,</t>
  </si>
  <si>
    <t>`timeStarts`:`2017-10-30T04:00:00-06:00`,</t>
  </si>
  <si>
    <t>`timeEnds`:`2017-10-30T05:00:00-06:00`,</t>
  </si>
  <si>
    <t>{`_id`:`storrestrejo_2017-10-16_18-32-49_-0500_Mon`,</t>
  </si>
  <si>
    <t>`_rev`:`1-2fca2220fa6ce7f9bbb2d544e03eeed5`,</t>
  </si>
  <si>
    <t>`timeStampM`:`2017-10-16T18:32:49-05:00`,</t>
  </si>
  <si>
    <t>`timeStamp`:43024.7727893634,</t>
  </si>
  <si>
    <t>`timeStarts`:`2017-10-15T22:00:00-05:00`,</t>
  </si>
  <si>
    <t>`uNum`:`506185`,</t>
  </si>
  <si>
    <t>{`_id`:`lcareaga_2017-10-10_18-42-12_-0500_Tue`,</t>
  </si>
  <si>
    <t>`_rev`:`1-2fb1355dfd1730866dc10cf81efeee95`,</t>
  </si>
  <si>
    <t>`timeStampM`:`2017-10-10T18:42:12-05:00`,</t>
  </si>
  <si>
    <t>`timeStamp`:43018.7793090741,</t>
  </si>
  <si>
    <t>`timeStarts`:`2017-10-10T12:00:00-05:00`,</t>
  </si>
  <si>
    <t>`notes`:`Install Air Tank made U bolts. Install air tank line. Remove and repair fuel pump for leaking tighten bolts.`,</t>
  </si>
  <si>
    <t>{`_id`:`storrestrejo_2017-10-06_07-49-26_-0500_Fri`,</t>
  </si>
  <si>
    <t>`_rev`:`1-2f59f89ab805c6c6b5e23439101dd372`,</t>
  </si>
  <si>
    <t>`timeStampM`:`2017-10-06T07:49:26-05:00`,</t>
  </si>
  <si>
    <t>`timeStamp`:43014.3260019213,</t>
  </si>
  <si>
    <t>`uNum`:`10065`,</t>
  </si>
  <si>
    <t>`notes`:`Oil change pump power in  .  Liquing pipe tfuga aceite cover valve`,</t>
  </si>
  <si>
    <t>{`_id`:`eduardovela_2017-10-18_07-02-39_-0500_Wed`,</t>
  </si>
  <si>
    <t>`_rev`:`1-2ef0875a24194a278aa24eb2208f9387`,</t>
  </si>
  <si>
    <t>`timeStampM`:`2017-10-18T07:02:39-05:00`,</t>
  </si>
  <si>
    <t>`timeStamp`:43026.2935111227,</t>
  </si>
  <si>
    <t>`timeStarts`:`2017-10-17T23:30:00-05:00`,</t>
  </si>
  <si>
    <t>`uNum`:`321754`,</t>
  </si>
  <si>
    <t>`notes`:`Check sheet and repiars`,</t>
  </si>
  <si>
    <t>{`_id`:`miguelmartinez_2017-10-24_19-18-47_-0500_Tue`,</t>
  </si>
  <si>
    <t>`_rev`:`1-2dd23dea96a2483b1319a5e9bdb19cc3`,</t>
  </si>
  <si>
    <t>`timeStampM`:`2017-10-24T19:18:47-05:00`,</t>
  </si>
  <si>
    <t>`timeStamp`:43032.8047171759,</t>
  </si>
  <si>
    <t>`timeStarts`:`2017-10-24T10:00:00-05:00`,</t>
  </si>
  <si>
    <t>`timeEnds`:`2017-10-24T16:00:00-05:00`,</t>
  </si>
  <si>
    <t>`notes`:`Performed checklist on frac pump and tractor. Remove fluid end. Replace packings, packing nut, pluger, suction cup and cap.`,</t>
  </si>
  <si>
    <t>{`_id`:`scabrera_2017-10-24_12-10-04_-0500_Tue`,</t>
  </si>
  <si>
    <t>`_rev`:`1-2d670ec965efa5498026768494fb4d44`,</t>
  </si>
  <si>
    <t>`timeStampM`:`2017-10-24T12:10:04-05:00`,</t>
  </si>
  <si>
    <t>`timeStamp`:43032.5069986227,</t>
  </si>
  <si>
    <t>`notes`:`Install manifold on fluid end and prime fluid end`,</t>
  </si>
  <si>
    <t>{`_id`:`scabrera_2017-10-17_16-00-37_-0500_Tue`,</t>
  </si>
  <si>
    <t>`_rev`:`1-2cfba1b54839f229acc8ca0ee516340d`,</t>
  </si>
  <si>
    <t>`timeStampM`:`2017-10-17T16:00:37-05:00`,</t>
  </si>
  <si>
    <t>`timeStamp`:43025.6670968056,</t>
  </si>
  <si>
    <t>`notes`:`Change pony rod seals, hydraulic leak , check over , run and test`,</t>
  </si>
  <si>
    <t>{`_id`:`treyes_2017-10-26_07-03-34_-0500_Thu`,</t>
  </si>
  <si>
    <t>`_rev`:`1-2c0836eb2fdd25cac7e44d641a247b8b`,</t>
  </si>
  <si>
    <t>`timeStampM`:`2017-10-26T07:03:34-05:00`,</t>
  </si>
  <si>
    <t>`timeStamp`:43034.2941489583,</t>
  </si>
  <si>
    <t>`timeStarts`:`2017-10-25T07:00:00-05:00`,</t>
  </si>
  <si>
    <t>`timeEnds`:`2017-10-25T07:30:00-05:00`,</t>
  </si>
  <si>
    <t>`notes`:`Replace 1-2 d rings`,</t>
  </si>
  <si>
    <t>{`_id`:`evela_2017-10-18_07-24-20_-0500_Wed`,</t>
  </si>
  <si>
    <t>`_rev`:`1-2bde5a7c7d51023014afd32871a5895a`,</t>
  </si>
  <si>
    <t>`timeStampM`:`2017-10-18T07:24:20-05:00`,</t>
  </si>
  <si>
    <t>`timeStamp`:43026.3085696875,</t>
  </si>
  <si>
    <t>`notes`:`Replce discharge manifold and take to test tank`,</t>
  </si>
  <si>
    <t>{`_id`:`arrow_2017-10-11_07-37-36_-0500_Wed`,</t>
  </si>
  <si>
    <t>`_rev`:`1-2a316de98eb659c45bd8ca5ddc505903`,</t>
  </si>
  <si>
    <t>`timeStampM`:`2017-10-11T07:37:36-05:00`,</t>
  </si>
  <si>
    <t>`timeStamp`:43019.3177791204,</t>
  </si>
  <si>
    <t>`timeStarts`:`2017-10-10T00:00:00-05:00`,</t>
  </si>
  <si>
    <t>`uNum`:`506254`,</t>
  </si>
  <si>
    <t>`notes`:`Reemplazar seal del power end  Cambiar Pony road seal  Corregir leak de oil  Realizar chek list`,</t>
  </si>
  <si>
    <t>{`_id`:`scabrera_2017-10-03_18-11-59_-0500_Tue`,</t>
  </si>
  <si>
    <t>`_rev`:`1-28e1d47f07ece01f9821d0b315081c37`,</t>
  </si>
  <si>
    <t>`timeStampM`:`2017-10-03T18:11:59-05:00`,</t>
  </si>
  <si>
    <t>`timeStamp`:43011.758330787,</t>
  </si>
  <si>
    <t>`timeStarts`:`2017-10-03T00:00:00-05:00`,</t>
  </si>
  <si>
    <t>`notes`:`Inspect p`,</t>
  </si>
  <si>
    <t>{`_id`:`scabrera_2017-10-17_16-02-34_-0500_Tue`,</t>
  </si>
  <si>
    <t>`_rev`:`1-281344235ecc2b3ae24c7bd613160b48`,</t>
  </si>
  <si>
    <t>`timeStampM`:`2017-10-17T16:02:34-05:00`,</t>
  </si>
  <si>
    <t>`timeStamp`:43025.6684546875,</t>
  </si>
  <si>
    <t>`timeEnds`:`2017-10-16T20:00:00-05:00`,</t>
  </si>
  <si>
    <t>`notes`:`Remove brake caliper`,</t>
  </si>
  <si>
    <t>{`_id`:`blozano_2017-10-23_06-30-16_-0500_Mon`,</t>
  </si>
  <si>
    <t>`_rev`:`1-27d0bf9edee58ec0cd5c52f094e3e06d`,</t>
  </si>
  <si>
    <t>`timeStampM`:`2017-10-23T06:30:16-05:00`,</t>
  </si>
  <si>
    <t>`timeStamp`:43031.2710194213,</t>
  </si>
  <si>
    <t>`timeStarts`:`2017-10-23T00:00:00-05:00`,</t>
  </si>
  <si>
    <t>`notes`:`Remove and replace lube pump and oil`,</t>
  </si>
  <si>
    <t>{`_id`:`miguelmartinez_2017-10-13_19-01-51_-0500_Fri`,</t>
  </si>
  <si>
    <t>`_rev`:`1-27bd0d0b36c128e089ca8622409e72e4`,</t>
  </si>
  <si>
    <t>`timeStampM`:`2017-10-13T19:01:51-05:00`,</t>
  </si>
  <si>
    <t>`timeStamp`:43021.7929613079,</t>
  </si>
  <si>
    <t>`timeStarts`:`2017-10-13T11:00:00-05:00`,</t>
  </si>
  <si>
    <t>`timeEnds`:`2017-10-13T15:00:00-05:00`,</t>
  </si>
  <si>
    <t>`notes`:`Performed quick check over. Plus repairs.  Installed fluid end valve and transducer. Remove and installed fluid end flange.`,</t>
  </si>
  <si>
    <t>{`_id`:`treyes_2017-10-22_06-09-01_-0500_Sun`,</t>
  </si>
  <si>
    <t>`_rev`:`1-2773a94b884728eafd4c740c6e753565`,</t>
  </si>
  <si>
    <t>`timeStampM`:`2017-10-22T06:09:01-05:00`,</t>
  </si>
  <si>
    <t>`timeStamp`:43030.2562712731,</t>
  </si>
  <si>
    <t>`timeStarts`:`2017-10-21T07:00:00-05:00`,</t>
  </si>
  <si>
    <t>`timeEnds`:`2017-10-21T09:00:00-05:00`,</t>
  </si>
  <si>
    <t>`notes`:`Help test at test pit  fix over heating`,</t>
  </si>
  <si>
    <t>{`_id`:`blozano_2017-10-04_06-33-47_-0500_Wed`,</t>
  </si>
  <si>
    <t>`_rev`:`1-26de892865644a11a71ceec9a7a462a2`,</t>
  </si>
  <si>
    <t>`timeStampM`:`2017-10-04T06:33:47-05:00`,</t>
  </si>
  <si>
    <t>`timeStamp`:43012.2734715278,</t>
  </si>
  <si>
    <t>`timeStarts`:`2017-10-01T23:00:00-05:00`,</t>
  </si>
  <si>
    <t>`notes`:`Lube pump and scavenger pump`,</t>
  </si>
  <si>
    <t>{`_id`:`arrow_2017-10-17_08-20-44_-0500_Tue`,</t>
  </si>
  <si>
    <t>`_rev`:`1-26d9f162095545553ba82d6ff4b68ff0`,</t>
  </si>
  <si>
    <t>`timeStampM`:`2017-10-17T08:20:44-05:00`,</t>
  </si>
  <si>
    <t>`timeStamp`:43025.3477318287,</t>
  </si>
  <si>
    <t>`notes`:`Desarmar fluid end`,</t>
  </si>
  <si>
    <t>{`_id`:`eduardovela_2017-10-11_07-56-04_-0500_Wed`,</t>
  </si>
  <si>
    <t>`_rev`:`1-26abd8c13a341fb77e86de25b5dc23bc`,</t>
  </si>
  <si>
    <t>`timeStampM`:`2017-10-11T07:56:04-05:00`,</t>
  </si>
  <si>
    <t>`timeStamp`:43019.3306024306,</t>
  </si>
  <si>
    <t>{`_id`:`miguelmartinez_2017-11-07_07-15-24_-0600_Tue`,</t>
  </si>
  <si>
    <t>`_rev`:`1-26a018c4399c9be0a5c4ee2282af62d3`,</t>
  </si>
  <si>
    <t>`timeStampM`:`2017-11-07T07:15:24-06:00`,</t>
  </si>
  <si>
    <t>`timeStamp`:43046.3023662732,</t>
  </si>
  <si>
    <t>`timeEnds`:`2017-11-06T09:00:00-06:00`,</t>
  </si>
  <si>
    <t>`notes`:`Installed driveline shild . Check over run and test`,</t>
  </si>
  <si>
    <t>{`_id`:`arrow_2017-10-17_08-11-14_-0500_Tue`,</t>
  </si>
  <si>
    <t>`_rev`:`1-269ba06141a027c1cb22a00a147a7978`,</t>
  </si>
  <si>
    <t>`timeStampM`:`2017-10-17T08:11:14-05:00`,</t>
  </si>
  <si>
    <t>`timeStamp`:43025.3411373843,</t>
  </si>
  <si>
    <t>`timeStarts`:`2017-10-13T01:00:00-05:00`,</t>
  </si>
  <si>
    <t>`notes`:`Realizar check list  Cambiar aceite del power end Cambiar filtros del power end`,</t>
  </si>
  <si>
    <t>{`_id`:`treyes_2017-10-31_18-26-36_-0500_Tue`,</t>
  </si>
  <si>
    <t>`_rev`:`1-2617359e6196e188f460aa4bee9c4395`,</t>
  </si>
  <si>
    <t>`timeStampM`:`2017-10-31T18:26:36-05:00`,</t>
  </si>
  <si>
    <t>`timeStamp`:43039.7684722222,</t>
  </si>
  <si>
    <t>`timeStarts`:`2017-10-30T10:00:00-05:00`,</t>
  </si>
  <si>
    <t>`timeEnds`:`2017-10-30T18:00:00-05:00`,</t>
  </si>
  <si>
    <t>`notes`:`Change Values and seeds`,</t>
  </si>
  <si>
    <t>{`_id`:`storrestrejo_2017-10-06_08-17-22_-0500_Fri`,</t>
  </si>
  <si>
    <t>`_rev`:`1-25c23636e2b2eb6d805730e99139e795`,</t>
  </si>
  <si>
    <t>`timeStampM`:`2017-10-06T08:17:22-05:00`,</t>
  </si>
  <si>
    <t>`timeStamp`:43014.3454029051,</t>
  </si>
  <si>
    <t>`timeStarts`:`2017-10-06T02:00:00-05:00`,</t>
  </si>
  <si>
    <t>`notes`:`Liquing fan motor`,</t>
  </si>
  <si>
    <t>{`_id`:`miguelmartinez_2017-10-16_19-02-48_-0500_Mon`,</t>
  </si>
  <si>
    <t>`_rev`:`1-2584363b4c3d344bb132f93ecaa10568`,</t>
  </si>
  <si>
    <t>`timeStampM`:`2017-10-16T19:02:48-05:00`,</t>
  </si>
  <si>
    <t>`timeStamp`:43024.7936172222,</t>
  </si>
  <si>
    <t>`timeStarts`:`2017-10-16T11:00:00-05:00`,</t>
  </si>
  <si>
    <t>`timeEnds`:`2017-10-16T13:00:00-05:00`,</t>
  </si>
  <si>
    <t>`notes`:`Diagnosing tractor compressor. Remove old belt. Belt damage bad`,</t>
  </si>
  <si>
    <t>{`_id`:`evela_2017-10-11_08-15-21_-0500_Wed`,</t>
  </si>
  <si>
    <t>`_rev`:`1-24b8e0f0cb604fe6bc35515fb77da044`,</t>
  </si>
  <si>
    <t>`timeStampM`:`2017-10-11T08:15:21-05:00`,</t>
  </si>
  <si>
    <t>`timeStamp`:43019.3440020602,</t>
  </si>
  <si>
    <t>{`_id`:`lcareaga_2017-10-21_16-33-01_-0500_Sat`,</t>
  </si>
  <si>
    <t>`_rev`:`1-2380a474051a4e8929555d6d05533656`,</t>
  </si>
  <si>
    <t>`timeStampM`:`2017-10-21T16:33:01-05:00`,</t>
  </si>
  <si>
    <t>`timeStamp`:43029.6895965625,</t>
  </si>
  <si>
    <t>`timeStarts`:`2017-10-20T14:00:00-05:00`,</t>
  </si>
  <si>
    <t>`notes`:`Filled up Power end fluid`,</t>
  </si>
  <si>
    <t>{`_id`:`omega_2017-10-04_18-49-01_-0500_Wed`,</t>
  </si>
  <si>
    <t>`_rev`:`1-235d73fa5ebe4aaf07695623251e9fda`,</t>
  </si>
  <si>
    <t>`timeStampM`:`2017-10-04T18:49:01-05:00`,</t>
  </si>
  <si>
    <t>`timeStamp`:43012.7840445023,</t>
  </si>
  <si>
    <t>`timeStarts`:`2017-10-04T16:00:00-05:00`,</t>
  </si>
  <si>
    <t>`uNum`:`510039`,</t>
  </si>
  <si>
    <t>`notes`:`jumpstart unit.`,</t>
  </si>
  <si>
    <t>{`_id`:`treyes_2017-11-01_07-13-34_-0500_Wed`,</t>
  </si>
  <si>
    <t>`_rev`:`1-22e4b3ee242484af43a6aa6871879c9d`,</t>
  </si>
  <si>
    <t>`timeStampM`:`2017-11-01T07:13:34-05:00`,</t>
  </si>
  <si>
    <t>`timeStamp`:43040.3010953704,</t>
  </si>
  <si>
    <t>`timeStarts`:`2017-10-31T14:00:00-05:00`,</t>
  </si>
  <si>
    <t>`timeEnds`:`2017-10-31T18:00:00-05:00`,</t>
  </si>
  <si>
    <t>`notes`:`Took off fluid end  checklist top off fluid s  change coolant holes  change out power end hats took off suction manfold and iron`,</t>
  </si>
  <si>
    <t>{`_id`:`lcareaga_2017-10-24_17-46-42_-0500_Tue`,</t>
  </si>
  <si>
    <t>`_rev`:`1-21cd3dcd9eafe43e8ec6c03e0066b7be`,</t>
  </si>
  <si>
    <t>`timeStampM`:`2017-10-24T17:46:42-05:00`,</t>
  </si>
  <si>
    <t>`timeStamp`:43032.7407699421,</t>
  </si>
  <si>
    <t>`notes`:`Run/test`,</t>
  </si>
  <si>
    <t>{`_id`:`lcareaga_2017-11-11_06-06-38_-0600_Sat`,</t>
  </si>
  <si>
    <t>`_rev`:`1-21a85eb5b2191daa950bc2230eb268be`,</t>
  </si>
  <si>
    <t>`timeStampM`:`2017-11-11T06:06:38-06:00`,</t>
  </si>
  <si>
    <t>`timeStamp`:43050.2546105556,</t>
  </si>
  <si>
    <t>`timeStarts`:`2017-11-10T09:00:00-06:00`,</t>
  </si>
  <si>
    <t>`timeEnds`:`2017-11-10T14:00:00-06:00`,</t>
  </si>
  <si>
    <t>`notes`:`Run/test. Install Grace greace. Remove and replace Hydralic fan hose.`,</t>
  </si>
  <si>
    <t>{`_id`:`arrow_2017-10-17_08-27-37_-0500_Tue`,</t>
  </si>
  <si>
    <t>`_rev`:`1-1fd661b23a84a7a11313c6f599aa836b`,</t>
  </si>
  <si>
    <t>`timeStampM`:`2017-10-17T08:27:37-05:00`,</t>
  </si>
  <si>
    <t>`timeStamp`:43025.3525171412,</t>
  </si>
  <si>
    <t>`timeStarts`:`2017-10-14T19:00:00-05:00`,</t>
  </si>
  <si>
    <t>`timeEnds`:`2017-10-15T01:00:00-05:00`,</t>
  </si>
  <si>
    <t>`notes`:`Instalar tuberia del fluid end  Reparar fluid end`,</t>
  </si>
  <si>
    <t>{`_id`:`evela_2017-10-11_08-06-52_-0500_Wed`,</t>
  </si>
  <si>
    <t>`_rev`:`1-1f953444cae1c00a6eb8d6363012513d`,</t>
  </si>
  <si>
    <t>`timeStampM`:`2017-10-11T08:06:52-05:00`,</t>
  </si>
  <si>
    <t>`timeStamp`:43019.3381098032,</t>
  </si>
  <si>
    <t>`notes`:`Check sheet ,remove and repair hyd tank ,remove and replace wheel seal`,</t>
  </si>
  <si>
    <t>{`_id`:`arrow_2017-10-11_07-20-08_-0500_Wed`,</t>
  </si>
  <si>
    <t>`_rev`:`1-1f84209212026770495b800fd422f6fb`,</t>
  </si>
  <si>
    <t>`timeStampM`:`2017-10-11T07:20:08-05:00`,</t>
  </si>
  <si>
    <t>`timeStamp`:43019.3056573032,</t>
  </si>
  <si>
    <t>`timeStarts`:`2017-10-07T00:00:00-05:00`,</t>
  </si>
  <si>
    <t>{`_id`:`evela_2017-11-01_07-49-12_-0500_Wed`,</t>
  </si>
  <si>
    <t>`_rev`:`1-1f3cbe1551087a1f42970b90377d7cfa`,</t>
  </si>
  <si>
    <t>`timeStampM`:`2017-11-01T07:49:12-05:00`,</t>
  </si>
  <si>
    <t>`timeStamp`:43040.325841412,</t>
  </si>
  <si>
    <t>`timeStarts`:`2017-10-26T23:30:00-05:00`,</t>
  </si>
  <si>
    <t>`uNum`:`306`,</t>
  </si>
  <si>
    <t>`notes`:`Trouble shoot engine wont start`,</t>
  </si>
  <si>
    <t>{`_id`:`eduardovela_2017-10-31_19-15-57_-0500_Tue`,</t>
  </si>
  <si>
    <t>`_rev`:`1-1e6ee6c34daabf0378066fdf35bde047`,</t>
  </si>
  <si>
    <t>`timeStampM`:`2017-10-31T19:15:57-05:00`,</t>
  </si>
  <si>
    <t>`timeStamp`:43039.8027457639,</t>
  </si>
  <si>
    <t>`notes`:`Review and repair`,</t>
  </si>
  <si>
    <t>{`_id`:`scabrera_2017-10-17_16-03-52_-0500_Tue`,</t>
  </si>
  <si>
    <t>`_rev`:`1-1e53419a594cc3544cf2c429ae6113d8`,</t>
  </si>
  <si>
    <t>`timeStampM`:`2017-10-17T16:03:52-05:00`,</t>
  </si>
  <si>
    <t>`timeStamp`:43025.6693612037,</t>
  </si>
  <si>
    <t>`notes`:`Refilled coolant , tighten coolant hoses`,</t>
  </si>
  <si>
    <t>{`_id`:`omega_2017-10-10_18-44-47_-0500_Tue`,</t>
  </si>
  <si>
    <t>`_rev`:`1-1dc438463dbdf6a611240235dcb8ef69`,</t>
  </si>
  <si>
    <t>`timeStampM`:`2017-10-10T18:44:47-05:00`,</t>
  </si>
  <si>
    <t>`timeStamp`:43018.7810998611,</t>
  </si>
  <si>
    <t>`timeEnds`:`2017-10-10T08:00:00-05:00`,</t>
  </si>
  <si>
    <t>`uNum`:`5111535`,</t>
  </si>
  <si>
    <t>`notes`:`.D.O.T.  replace glad hand seals.  replace fire extinguisher and bracket.`,</t>
  </si>
  <si>
    <t>{`_id`:`evela_2017-10-18_07-12-19_-0500_Wed`,</t>
  </si>
  <si>
    <t>`_rev`:`1-1dc1e9de5f8c40110fdd015a96ecffb3`,</t>
  </si>
  <si>
    <t>`timeStampM`:`2017-10-18T07:12:19-05:00`,</t>
  </si>
  <si>
    <t>`timeStamp`:43026.3002216898,</t>
  </si>
  <si>
    <t>`timeStarts`:`2017-10-12T01:00:00-05:00`,</t>
  </si>
  <si>
    <t>`timeEnds`:`2017-10-12T03:00:00-05:00`,</t>
  </si>
  <si>
    <t>`uNum`:`TR-108`,</t>
  </si>
  <si>
    <t>{`_id`:`eduardovela_2017-11-08_05-05-23_-0600_Wed`,</t>
  </si>
  <si>
    <t>`_rev`:`1-1d13918c2ab2d3cee94b07183a13bb99`,</t>
  </si>
  <si>
    <t>`timeStampM`:`2017-11-08T05:05:23-06:00`,</t>
  </si>
  <si>
    <t>`timeStamp`:43047.212072419,</t>
  </si>
  <si>
    <t>`timeEnds`:`2017-11-04T23:30:00-05:00`,</t>
  </si>
  <si>
    <t>{`_id`:`treyes_2017-10-02_19-06-22_-0500_Mon`,</t>
  </si>
  <si>
    <t>`_rev`:`1-1cdf68da6ca208a43e2712dd51112d16`,</t>
  </si>
  <si>
    <t>`timeStampM`:`2017-10-02T19:06:22-05:00`,</t>
  </si>
  <si>
    <t>`timeStamp`:43010.7960891551,</t>
  </si>
  <si>
    <t>`ts`:0.5625,</t>
  </si>
  <si>
    <t>`timeStarts`:`2017-10-02T13:30:00-05:00`,</t>
  </si>
  <si>
    <t>`timeEnds`:`2017-10-02T18:00:00-05:00`,</t>
  </si>
  <si>
    <t>`notes`:`Check list tighten holes  change out 3 pony rods seals  fill fluids`,</t>
  </si>
  <si>
    <t>{`_id`:`omega_2017-10-21_06-32-36_-0500_Sat`,</t>
  </si>
  <si>
    <t>`_rev`:`1-1cdd97941b309a9776775da403f93f58`,</t>
  </si>
  <si>
    <t>`timeStampM`:`2017-10-21T06:32:36-05:00`,</t>
  </si>
  <si>
    <t>`timeStamp`:43029.2726404745,</t>
  </si>
  <si>
    <t>`timeEnds`:`2017-10-20T04:00:00-05:00`,</t>
  </si>
  <si>
    <t>`uNum`:`506224`,</t>
  </si>
  <si>
    <t>`notes`:`Remove valves and flanges from discharge manifold. Remove fan guards on both engines so Radiators can be cleaned. Remove hub from discharge pump. Top of hydraulic tank and rear engine.  blender checklist.`,</t>
  </si>
  <si>
    <t>{`_id`:`arrow_2017-10-11_07-17-44_-0500_Wed`,</t>
  </si>
  <si>
    <t>`_rev`:`1-1cc625a4b8d06a245661e2483bc9bd0d`,</t>
  </si>
  <si>
    <t>`timeStampM`:`2017-10-11T07:17:44-05:00`,</t>
  </si>
  <si>
    <t>`timeStamp`:43019.3039848727,</t>
  </si>
  <si>
    <t>`timeEnds`:`2017-10-06T22:00:00-05:00`,</t>
  </si>
  <si>
    <t>`notes`:`Pony road seal  Realizar check list`,</t>
  </si>
  <si>
    <t>{`_id`:`arrow_2017-10-17_08-05-35_-0500_Tue`,</t>
  </si>
  <si>
    <t>`_rev`:`1-1c59ee1eadda11be0364eeb181b4ac0c`,</t>
  </si>
  <si>
    <t>`timeStampM`:`2017-10-17T08:05:35-05:00`,</t>
  </si>
  <si>
    <t>`timeStamp`:43025.337210787,</t>
  </si>
  <si>
    <t>`timeEnds`:`2017-10-12T02:00:00-05:00`,</t>
  </si>
  <si>
    <t>`notes`:`Check list  Replace light reversa`,</t>
  </si>
  <si>
    <t>{`_id`:`omega_2017-11-12_07-13-13_-0600_Sun`,</t>
  </si>
  <si>
    <t>`_rev`:`1-1c3721faab7b745e94f61af4ae8ff10d`,</t>
  </si>
  <si>
    <t>`timeStampM`:`2017-11-12T07:13:13-06:00`,</t>
  </si>
  <si>
    <t>`timeStamp`:43051.3008532292,</t>
  </si>
  <si>
    <t>`timeEnds`:`2017-11-11T11:00:00-06:00`,</t>
  </si>
  <si>
    <t>`uNum`:`507591`,</t>
  </si>
  <si>
    <t>`notes`:`Blender checklist. Clean off rear bumper repaint install lights and D.O.T. tape. replace broken marker light pigtail. Install Spanglish extinguisher and bracket in front of unit.`,</t>
  </si>
  <si>
    <t>{`_id`:`hmarce_2017-10-04_06-40-41_-0500_Wed`,</t>
  </si>
  <si>
    <t>`_rev`:`1-1b6e3aa0be3d0ba3c0ebcfba9bca8618`,</t>
  </si>
  <si>
    <t>`timeStampM`:`2017-10-04T06:40:41-05:00`,</t>
  </si>
  <si>
    <t>`timeStamp`:43012.2782571991,</t>
  </si>
  <si>
    <t>{`_id`:`omega_2017-11-09_18-49-14_-0600_Thu`,</t>
  </si>
  <si>
    <t>`_rev`:`1-1b593ccf2fa16eb710d956c5e7a3a762`,</t>
  </si>
  <si>
    <t>`timeStampM`:`2017-11-09T18:49:14-06:00`,</t>
  </si>
  <si>
    <t>`timeStamp`:43048.7841900116,</t>
  </si>
  <si>
    <t>`timeStarts`:`2017-11-08T20:00:00-06:00`,</t>
  </si>
  <si>
    <t>`uNum`:`507541`,</t>
  </si>
  <si>
    <t>`notes`:`blender checklist.  put rub guards on hopper cylinder hydraulic hoses.  Grease auger bearings.  Number three auger bearing bad replace all three auger bearings.`,</t>
  </si>
  <si>
    <t>{`_id`:`treyes_2017-11-09_05-56-00_-0600_Thu`,</t>
  </si>
  <si>
    <t>`_rev`:`1-1aabb7011769be9474a8ab7d102dd1f3`,</t>
  </si>
  <si>
    <t>`timeStampM`:`2017-11-09T05:56:00-06:00`,</t>
  </si>
  <si>
    <t>`timeStamp`:43048.2472233796,</t>
  </si>
  <si>
    <t>`timeStarts`:`2017-11-08T07:00:00-06:00`,</t>
  </si>
  <si>
    <t>`timeEnds`:`2017-11-08T18:00:00-06:00`,</t>
  </si>
  <si>
    <t>`notes`:`Change fluid end , drain  P/E , install new comparessor and air tank.`,</t>
  </si>
  <si>
    <t>{`_id`:`lcareaga_2017-10-06_20-30-47_-0500_Fri`,</t>
  </si>
  <si>
    <t>`_rev`:`1-181e1ddf81aeb67531a148dbfb0a9117`,</t>
  </si>
  <si>
    <t>`timeStampM`:`2017-10-06T20:30:47-05:00`,</t>
  </si>
  <si>
    <t>`timeStamp`:43014.8547182407,</t>
  </si>
  <si>
    <t>`timeEnds`:`2017-10-06T11:00:00-05:00`,</t>
  </si>
  <si>
    <t>`uNum`:`10076`,</t>
  </si>
  <si>
    <t>`notes`:`Run/test install hydralic hose`,</t>
  </si>
  <si>
    <t>{`_id`:`storrestrejo_2017-10-17_08-24-34_-0500_Tue`,</t>
  </si>
  <si>
    <t>`_rev`:`1-17ab07f21c36f0390713a5695b017bed`,</t>
  </si>
  <si>
    <t>`timeStampM`:`2017-10-17T08:24:34-05:00`,</t>
  </si>
  <si>
    <t>`timeStamp`:43025.3503973264,</t>
  </si>
  <si>
    <t>`timeStarts`:`2017-10-17T02:00:00-05:00`,</t>
  </si>
  <si>
    <t>`notes`:`Ibstalar fan motor`,</t>
  </si>
  <si>
    <t>{`_id`:`hmarce_2017-10-24_12-50-37_-0500_Tue`,</t>
  </si>
  <si>
    <t>`_rev`:`1-17a0dbcd6ab3bdae87ce18af3075b0c8`,</t>
  </si>
  <si>
    <t>`timeStampM`:`2017-10-24T12:50:37-05:00`,</t>
  </si>
  <si>
    <t>`timeStamp`:43032.5351577315,</t>
  </si>
  <si>
    <t>`timeStarts`:`2017-10-23T11:00:00-05:00`,</t>
  </si>
  <si>
    <t>`notes`:`Replaced fluid end and modify iron and manifold`,</t>
  </si>
  <si>
    <t>{`_id`:`eduardovela_2017-10-11_08-14-06_-0500_Wed`,</t>
  </si>
  <si>
    <t>`_rev`:`1-1760ce2de39ed3b165319e6f015c6142`,</t>
  </si>
  <si>
    <t>`timeStampM`:`2017-10-11T08:14:06-05:00`,</t>
  </si>
  <si>
    <t>`timeStamp`:43019.3431311806,</t>
  </si>
  <si>
    <t>{`_id`:`scabrera_2017-10-24_12-06-41_-0500_Tue`,</t>
  </si>
  <si>
    <t>`_rev`:`1-16a8f1d5a08ecd155dcd3cfb7686fad9`,</t>
  </si>
  <si>
    <t>`timeStampM`:`2017-10-24T12:06:41-05:00`,</t>
  </si>
  <si>
    <t>`timeStamp`:43032.5046505208,</t>
  </si>
  <si>
    <t>`timeEnds`:`2017-10-21T01:00:00-05:00`,</t>
  </si>
  <si>
    <t>`uNum`:`303229`,</t>
  </si>
  <si>
    <t>`notes`:`Install pto hydraulic pump on unit`,</t>
  </si>
  <si>
    <t>{`_id`:`blozano_2017-10-23_06-26-11_-0500_Mon`,</t>
  </si>
  <si>
    <t>`_rev`:`1-1661eef57a59f0cad6728e76e7987fd0`,</t>
  </si>
  <si>
    <t>`timeStampM`:`2017-10-23T06:26:11-05:00`,</t>
  </si>
  <si>
    <t>`timeStamp`:43031.2681915972,</t>
  </si>
  <si>
    <t>`timeStarts`:`2017-10-20T23:00:00-05:00`,</t>
  </si>
  <si>
    <t>`notes`:`Trouble shoot no start and fuel injectors`,</t>
  </si>
  <si>
    <t>{`_id`:`storrestrejo_2017-10-09_15-43-02_-0500_Mon`,</t>
  </si>
  <si>
    <t>`_rev`:`1-14ed47d150da361ad4ea27966732412d`,</t>
  </si>
  <si>
    <t>`timeStampM`:`2017-10-09T15:43:02-05:00`,</t>
  </si>
  <si>
    <t>`timeStamp`:43017.6548926157,</t>
  </si>
  <si>
    <t>`timeEnds`:`2017-10-09T04:00:00-05:00`,</t>
  </si>
  <si>
    <t>`notes`:`Alinear valero  reemplazar valero quitar y ponee fan motor`,</t>
  </si>
  <si>
    <t>{`_id`:`eduardovela_2017-10-31_19-12-56_-0500_Tue`,</t>
  </si>
  <si>
    <t>`_rev`:`1-14350cfc0ecd934ef1a4417b6ace355d`,</t>
  </si>
  <si>
    <t>`timeStampM`:`2017-10-31T19:12:56-05:00`,</t>
  </si>
  <si>
    <t>`timeStamp`:43039.8006555556,</t>
  </si>
  <si>
    <t>`notes`:`Review and repair leaks`,</t>
  </si>
  <si>
    <t>{`_id`:`storrestrejo_2017-10-12_18-04-36_-0500_Thu`,</t>
  </si>
  <si>
    <t>`_rev`:`1-141c47326d33d40578cd2754ea98f6c6`,</t>
  </si>
  <si>
    <t>`timeStampM`:`2017-10-12T18:04:36-05:00`,</t>
  </si>
  <si>
    <t>`timeStamp`:43020.7532004282,</t>
  </si>
  <si>
    <t>`notes`:`Check list  fuga de coolen,`,</t>
  </si>
  <si>
    <t>{`_id`:`marodriguez_2017-11-01_06-18-34_-0600_Wed`,</t>
  </si>
  <si>
    <t>`_rev`:`1-131a304ceac0aac5b550ec8437a1d361`,</t>
  </si>
  <si>
    <t>`timeStampM`:`2017-11-01T06:18:34-06:00`,</t>
  </si>
  <si>
    <t>`timeStamp`:43040.2628955556,</t>
  </si>
  <si>
    <t>`timeStarts`:`2017-10-31T18:00:00-06:00`,</t>
  </si>
  <si>
    <t>`timeEnds`:`2017-10-31T21:00:00-06:00`,</t>
  </si>
  <si>
    <t>`notes`:`Put fluid end back on pump put back holes and clamps`,</t>
  </si>
  <si>
    <t>{`_id`:`evela_2017-10-18_07-12-47_-0500_Wed`,</t>
  </si>
  <si>
    <t>`_rev`:`1-12b32cbd68eb180cad70e79231da2971`,</t>
  </si>
  <si>
    <t>`timeStampM`:`2017-10-18T07:12:47-05:00`,</t>
  </si>
  <si>
    <t>`timeStamp`:43026.3005474306,</t>
  </si>
  <si>
    <t>`timeStarts`:`2017-10-12T03:00:00-05:00`,</t>
  </si>
  <si>
    <t>`notes`:`Sheet and run up`,</t>
  </si>
  <si>
    <t>{`_id`:`omega_2017-10-03_18-51-44_-0500_Tue`,</t>
  </si>
  <si>
    <t>`_rev`:`1-129590e822b931986244b46774126eff`,</t>
  </si>
  <si>
    <t>`timeStampM`:`2017-10-03T18:51:44-05:00`,</t>
  </si>
  <si>
    <t>`timeStamp`:43011.7859358681,</t>
  </si>
  <si>
    <t>`notes`:`Drain coolant from your engine and replace coolant hoses and Boots.  Move hydraulic hoses from Camp pumps two and three two extra Camp pumps for testing.  Replace mud flaps.  go through the checklist repairs.`,</t>
  </si>
  <si>
    <t>{`_id`:`evela_2017-11-01_07-55-56_-0500_Wed`,</t>
  </si>
  <si>
    <t>`_rev`:`1-11d39f420d07e1e1f0c333ea23acaafc`,</t>
  </si>
  <si>
    <t>`timeStampM`:`2017-11-01T07:55:56-05:00`,</t>
  </si>
  <si>
    <t>`timeStamp`:43040.3305121991,</t>
  </si>
  <si>
    <t>`timeStarts`:`2017-10-29T22:00:00-05:00`,</t>
  </si>
  <si>
    <t>`notes`:`Trouble shoot and diagnose check engine light, regend tractor, replace Nox and NH3 sensor and hooked computer to clear codes`,</t>
  </si>
  <si>
    <t>{`_id`:`scabrera_2017-10-24_10-14-22_-0500_Tue`,</t>
  </si>
  <si>
    <t>`_rev`:`1-11a8e0603e81136efcb0cf6e95df48d3`,</t>
  </si>
  <si>
    <t>`timeStampM`:`2017-10-24T10:14:22-05:00`,</t>
  </si>
  <si>
    <t>`timeStamp`:43032.4266437847,</t>
  </si>
  <si>
    <t>`notes`:`Change pony rod seals`,</t>
  </si>
  <si>
    <t>{`_id`:`treyes_2017-10-22_06-22-42_-0500_Sun`,</t>
  </si>
  <si>
    <t>`_rev`:`1-118a12d040b175c5430ee303a8b24eca`,</t>
  </si>
  <si>
    <t>`timeStampM`:`2017-10-22T06:22:42-05:00`,</t>
  </si>
  <si>
    <t>`timeStamp`:43030.2657714699,</t>
  </si>
  <si>
    <t>`timeStarts`:`2017-10-21T09:00:00-05:00`,</t>
  </si>
  <si>
    <t>`timeEnds`:`2017-10-21T12:00:00-05:00`,</t>
  </si>
  <si>
    <t>`notes`:`Find oil leaks  and fix them`,</t>
  </si>
  <si>
    <t>{`_id`:`scabrera_2017-11-07_00-42-11_-0600_Tue`,</t>
  </si>
  <si>
    <t>`_rev`:`1-114fc3ba4f899924034bc305fc8fb4ec`,</t>
  </si>
  <si>
    <t>`timeStampM`:`2017-11-07T00:42:11-06:00`,</t>
  </si>
  <si>
    <t>`timeStamp`:43046.029305081,</t>
  </si>
  <si>
    <t>`timeStarts`:`2017-11-04T01:00:00-05:00`,</t>
  </si>
  <si>
    <t>{`_id`:`arrow_2017-10-11_07-51-36_-0500_Wed`,</t>
  </si>
  <si>
    <t>`_rev`:`1-10698cae33ec4b5e5ca9281c9c2a8a55`,</t>
  </si>
  <si>
    <t>`timeStampM`:`2017-10-11T07:51:36-05:00`,</t>
  </si>
  <si>
    <t>`timeStamp`:43019.3275086921,</t>
  </si>
  <si>
    <t>`notes`:`Realizar check list  Cambiar luz de matricula Desmontar el fluid end`,</t>
  </si>
  <si>
    <t>{`_id`:`lcareaga_2017-10-21_16-31-04_-0500_Sat`,</t>
  </si>
  <si>
    <t>`_rev`:`1-0fcc95d7df98d6e735445ab6cc46c9a4`,</t>
  </si>
  <si>
    <t>`timeStampM`:`2017-10-21T16:31:04-05:00`,</t>
  </si>
  <si>
    <t>`timeStamp`:43029.6882434838,</t>
  </si>
  <si>
    <t>`timeEnds`:`2017-10-20T14:00:00-05:00`,</t>
  </si>
  <si>
    <t>`notes`:`Checklist Run/test. Installed manifold. Checked turbos for play or damage.`,</t>
  </si>
  <si>
    <t>{`_id`:`scabrera_2017-10-04_06-38-22_-0500_Wed`,</t>
  </si>
  <si>
    <t>`_rev`:`1-0f9ea5bf624625f14dea90a417611017`,</t>
  </si>
  <si>
    <t>`timeStampM`:`2017-10-04T06:38:22-05:00`,</t>
  </si>
  <si>
    <t>`timeStamp`:43012.2766513542,</t>
  </si>
  <si>
    <t>`timeEnds`:`2017-10-03T23:00:00-05:00`,</t>
  </si>
  <si>
    <t>`notes`:`Finish up installing fan motor,run and test`,</t>
  </si>
  <si>
    <t>{`_id`:`lcareaga_2017-10-27_08-18-58_-0500_Fri`,</t>
  </si>
  <si>
    <t>`_rev`:`1-0e858874f7ef2fae9c8e7ae431242ef1`,</t>
  </si>
  <si>
    <t>`timeStampM`:`2017-10-27T08:18:58-05:00`,</t>
  </si>
  <si>
    <t>`timeStamp`:43035.3465060185,</t>
  </si>
  <si>
    <t>`timeStarts`:`2017-10-26T12:00:00-05:00`,</t>
  </si>
  <si>
    <t>`notes`:`Rig up Test Rig down`,</t>
  </si>
  <si>
    <t>{`_id`:`scabrera_2017-11-07_00-47-12_-0600_Tue`,</t>
  </si>
  <si>
    <t>`_rev`:`1-0d76e2188a47f9541c6d0b8b24f9c602`,</t>
  </si>
  <si>
    <t>`timeStampM`:`2017-11-07T00:47:12-06:00`,</t>
  </si>
  <si>
    <t>`timeStamp`:43046.0327796528,</t>
  </si>
  <si>
    <t>`timeStarts`:`2017-11-05T23:30:00-06:00`,</t>
  </si>
  <si>
    <t>{`_id`:`miguelmartinez_2017-11-10_07-12-09_-0600_Fri`,</t>
  </si>
  <si>
    <t>`_rev`:`1-0d2083f99d462670afc9a05fd73bf761`,</t>
  </si>
  <si>
    <t>`timeStampM`:`2017-11-10T07:12:09-06:00`,</t>
  </si>
  <si>
    <t>`timeStamp`:43049.3001090394,</t>
  </si>
  <si>
    <t>`timeEnds`:`2017-11-09T13:00:00-06:00`,</t>
  </si>
  <si>
    <t>`notes`:`Performed checklist trailer and tractor. Performed power end maintenance. Installed fuel lines. Run and test. Abjust lupe pump pressure.`,</t>
  </si>
  <si>
    <t>{`_id`:`hmarce_2017-11-07_18-58-44_-0600_Tue`,</t>
  </si>
  <si>
    <t>`_rev`:`1-0c3fd50f636a3296990783c37a5103d4`,</t>
  </si>
  <si>
    <t>`timeStampM`:`2017-11-07T18:58:44-06:00`,</t>
  </si>
  <si>
    <t>`timeStamp`:43046.7907939236,</t>
  </si>
  <si>
    <t>`timeStarts`:`2017-11-02T10:00:00-05:00`,</t>
  </si>
  <si>
    <t>`timeEnds`:`2017-11-02T14:00:00-05:00`,</t>
  </si>
  <si>
    <t>`notes`:`Trouble shoot starting problem checklist`,</t>
  </si>
  <si>
    <t>{`_id`:`omega_2017-11-11_18-37-45_-0600_Sat`,</t>
  </si>
  <si>
    <t>`_rev`:`1-0bcd61b667c1cc4e6c172d8468375688`,</t>
  </si>
  <si>
    <t>`timeStampM`:`2017-11-11T18:37:45-06:00`,</t>
  </si>
  <si>
    <t>`timeStamp`:43050.7762264352,</t>
  </si>
  <si>
    <t>`notes`:`Disassemble top auger bearing and shaft after welder had heated up parts. No parts. clean all parts and reassemble. Install auger motor and hoses. Test auger function. Faily brakes not releasing.  troubleshoot.  lines crossed at new valve.  swap lines.`,</t>
  </si>
  <si>
    <t>{`_id`:`treyes_2017-11-11_19-03-29_-0600_Sat`,</t>
  </si>
  <si>
    <t>`_rev`:`1-0bbea40fc5d40fb16c7ec46beeae6b5e`,</t>
  </si>
  <si>
    <t>`timeStampM`:`2017-11-11T19:03:29-06:00`,</t>
  </si>
  <si>
    <t>`timeStamp`:43050.7940921296,</t>
  </si>
  <si>
    <t>`timeStarts`:`2017-11-10T07:00:00-06:00`,</t>
  </si>
  <si>
    <t>`timeEnds`:`2017-11-10T12:30:00-06:00`,</t>
  </si>
  <si>
    <t>`uNum`:`620194`,</t>
  </si>
  <si>
    <t>`notes`:`Check over  + run top off fluid`,</t>
  </si>
  <si>
    <t>{`_id`:`lcareaga_2017-10-24_17-44-56_-0500_Tue`,</t>
  </si>
  <si>
    <t>`_rev`:`1-0b98439740b9b5c2edd1bdf3bfef6674`,</t>
  </si>
  <si>
    <t>`timeStampM`:`2017-10-24T17:44:56-05:00`,</t>
  </si>
  <si>
    <t>`timeStamp`:43032.7395394213,</t>
  </si>
  <si>
    <t>`notes`:`Remove and replace fan motor. Run/test`,</t>
  </si>
  <si>
    <t>{`_id`:`omega_2017-10-30_06-36-12_-0500_Mon`,</t>
  </si>
  <si>
    <t>`_rev`:`1-0b90011019c1a3a4853a0abcc8a232ac`,</t>
  </si>
  <si>
    <t>`timeStampM`:`2017-10-30T06:36:12-05:00`,</t>
  </si>
  <si>
    <t>`timeStamp`:43038.2751449653,</t>
  </si>
  <si>
    <t>`timeStarts`:`2017-10-29T19:00:00-05:00`,</t>
  </si>
  <si>
    <t>`timeEnds`:`2017-10-29T23:00:00-05:00`,</t>
  </si>
  <si>
    <t>`notes`:`Rubber seals on valve store during installation. Install new valves and bolt down flanges.`,</t>
  </si>
  <si>
    <t>{`_id`:`hmarce_2017-10-24_10-14-12_-0500_Tue`,</t>
  </si>
  <si>
    <t>`_rev`:`1-0b79aa2b9b1b61b6dd0901ac5d8477af`,</t>
  </si>
  <si>
    <t>`timeStampM`:`2017-10-24T10:14:12-05:00`,</t>
  </si>
  <si>
    <t>`timeStamp`:43032.4265293866,</t>
  </si>
  <si>
    <t>`notes`:`install hyd pump checklist run and test`,</t>
  </si>
  <si>
    <t>{`_id`:`scabrera_2017-10-24_10-15-09_-0500_Tue`,</t>
  </si>
  <si>
    <t>`_rev`:`1-0ae374962b1bcf52803892e428def40a`,</t>
  </si>
  <si>
    <t>`timeStampM`:`2017-10-24T10:15:09-05:00`,</t>
  </si>
  <si>
    <t>`timeStamp`:43032.4271916782,</t>
  </si>
  <si>
    <t>`timeStarts`:`2017-10-20T00:00:00-05:00`,</t>
  </si>
  <si>
    <t>`notes`:`Tighten radiator bolts`,</t>
  </si>
  <si>
    <t>{`_id`:`scabrera_2017-11-07_00-41-38_-0600_Tue`,</t>
  </si>
  <si>
    <t>`_rev`:`1-09ac549e971bf9c8690c3bed293fa8cf`,</t>
  </si>
  <si>
    <t>`timeStampM`:`2017-11-07T00:41:38-06:00`,</t>
  </si>
  <si>
    <t>`timeStamp`:43046.0289217593,</t>
  </si>
  <si>
    <t>`timeEnds`:`2017-11-04T01:00:00-05:00`,</t>
  </si>
  <si>
    <t>`uNum`:`507594`,</t>
  </si>
  <si>
    <t>{`_id`:`eduardovela_2017-11-01_07-35-17_-0500_Wed`,</t>
  </si>
  <si>
    <t>`_rev`:`1-0922c9b91736c6e0004525eb98939a1a`,</t>
  </si>
  <si>
    <t>`timeStampM`:`2017-11-01T07:35:17-05:00`,</t>
  </si>
  <si>
    <t>`timeStamp`:43040.3161786806,</t>
  </si>
  <si>
    <t>`timeStarts`:`2017-10-31T23:30:00-05:00`,</t>
  </si>
  <si>
    <t>`notes`:`Presure test unit find air learks remove replace check valves remove replace signal lights`,</t>
  </si>
  <si>
    <t>{`_id`:`marodriguez_2017-10-24_14-24-01_-0500_Tue`,</t>
  </si>
  <si>
    <t>`_rev`:`1-08ec399ebbbfa220e7a73f06b3f4c8c6`,</t>
  </si>
  <si>
    <t>`timeStampM`:`2017-10-24T14:24:01-05:00`,</t>
  </si>
  <si>
    <t>`timeStamp`:43032.6000120139,</t>
  </si>
  <si>
    <t>`timeStarts`:`2017-10-23T01:00:00-05:00`,</t>
  </si>
  <si>
    <t>`notes`:`Fluid end empacar plungers se revisa sistema de engrase automatico`,</t>
  </si>
  <si>
    <t>{`_id`:`omega_2017-11-09_18-47-05_-0600_Thu`,</t>
  </si>
  <si>
    <t>`_rev`:`1-08af605ac1f2eac69e8f0ce0e21ed69a`,</t>
  </si>
  <si>
    <t>`timeStampM`:`2017-11-09T18:47:05-06:00`,</t>
  </si>
  <si>
    <t>`timeStamp`:43048.7826993519,</t>
  </si>
  <si>
    <t>`timeStarts`:`2017-11-08T18:00:00-06:00`,</t>
  </si>
  <si>
    <t>`timeEnds`:`2017-11-08T19:00:00-06:00`,</t>
  </si>
  <si>
    <t>`notes`:`drill holesand mount fire ext bracket and fire ext`,</t>
  </si>
  <si>
    <t>{`_id`:`marodriguez_2017-11-01_06-22-56_-0600_Wed`,</t>
  </si>
  <si>
    <t>`_rev`:`1-082760b7904923837ff381c717b696a2`,</t>
  </si>
  <si>
    <t>`timeStampM`:`2017-11-01T06:22:56-06:00`,</t>
  </si>
  <si>
    <t>`timeStamp`:43040.2659261343,</t>
  </si>
  <si>
    <t>`timeStarts`:`2017-11-01T01:00:00-06:00`,</t>
  </si>
  <si>
    <t>`timeEnds`:`2017-11-01T05:00:00-06:00`,</t>
  </si>
  <si>
    <t>`notes`:`Took off fluid end did check list top off fluids change coolant holes chang out power end suction manifold and iron`,</t>
  </si>
  <si>
    <t>{`_id`:`treyes_2017-10-21_06-57-24_-0500_Sat`,</t>
  </si>
  <si>
    <t>`_rev`:`1-07d55c208670cd04dd827ef0093b814e`,</t>
  </si>
  <si>
    <t>`timeStampM`:`2017-10-21T06:57:24-05:00`,</t>
  </si>
  <si>
    <t>`timeStamp`:43029.2898655671,</t>
  </si>
  <si>
    <t>`timeStarts`:`2017-10-20T11:00:00-05:00`,</t>
  </si>
  <si>
    <t>`timeEnds`:`2017-10-20T18:00:00-05:00`,</t>
  </si>
  <si>
    <t>`notes`:`Put back in place  differential replace 3 pony rods and seals`,</t>
  </si>
  <si>
    <t>{`_id`:`blozano_2017-10-16_19-10-53_-0500_Mon`,</t>
  </si>
  <si>
    <t>`_rev`:`1-06e9480be6b5d1b33a7675c0d37bf4d8`,</t>
  </si>
  <si>
    <t>`timeStampM`:`2017-10-16T19:10:53-05:00`,</t>
  </si>
  <si>
    <t>`timeStamp`:43024.7992257639,</t>
  </si>
  <si>
    <t>`timeEnds`:`2017-10-16T21:00:00-05:00`,</t>
  </si>
  <si>
    <t>`notes`:`Troubleshoot ac compressor`,</t>
  </si>
  <si>
    <t>{`_id`:`evela_2017-10-11_08-01-09_-0500_Wed`,</t>
  </si>
  <si>
    <t>`_rev`:`1-062ff2bd4d7cedd2ce66ac79a47d6164`,</t>
  </si>
  <si>
    <t>`timeStampM`:`2017-10-11T08:01:09-05:00`,</t>
  </si>
  <si>
    <t>`timeStamp`:43019.3341383912,</t>
  </si>
  <si>
    <t>`timeEnds`:`2017-10-08T21:00:00-05:00`,</t>
  </si>
  <si>
    <t>{`_id`:`arrow_2017-10-31_19-19-37_-0500_Tue`,</t>
  </si>
  <si>
    <t>`_rev`:`1-06181952c49903fd8e32994c568c47c3`,</t>
  </si>
  <si>
    <t>`timeStampM`:`2017-10-31T19:19:37-05:00`,</t>
  </si>
  <si>
    <t>`timeStamp`:43039.8052970718,</t>
  </si>
  <si>
    <t>`timeStarts`:`2017-10-29T21:00:00-05:00`,</t>
  </si>
  <si>
    <t>`timeEnds`:`2017-10-30T04:00:00-05:00`,</t>
  </si>
  <si>
    <t>`notes`:`Realizar check list Cambiar injectores Cambiar mangueras de coolen`,</t>
  </si>
  <si>
    <t>{`_id`:`treyes_2017-10-21_06-54-15_-0500_Sat`,</t>
  </si>
  <si>
    <t>`_rev`:`1-05cb5ba61586d3a3620f913edf160aa7`,</t>
  </si>
  <si>
    <t>`timeStampM`:`2017-10-21T06:54:15-05:00`,</t>
  </si>
  <si>
    <t>`timeStamp`:43029.2876850579,</t>
  </si>
  <si>
    <t>`timeStarts`:`2017-10-20T07:00:00-05:00`,</t>
  </si>
  <si>
    <t>`timeEnds`:`2017-10-20T11:00:00-05:00`,</t>
  </si>
  <si>
    <t>`notes`:`Put manafold  take off turbo boots  check turbos put boots back  take of twist oil filter`,</t>
  </si>
  <si>
    <t>{`_id`:`ltovar_Thu20Jul2017062526`,</t>
  </si>
  <si>
    <t>`_rev`:`1-058aab968bf68c3993d366ab471a1fc4`,</t>
  </si>
  <si>
    <t>`timeStamp`:42936.2673148148,</t>
  </si>
  <si>
    <t>`timeStarts`:`2017-07-19T08:00:00-05:00`,</t>
  </si>
  <si>
    <t>`timeEnds`:`2017-07-19T11:00:00-05:00`,</t>
  </si>
  <si>
    <t>`notes`:`Intalles and fabricay coolant hose`,</t>
  </si>
  <si>
    <t>{`_id`:`treyes_2017-10-30_07-31-51_-0500_Mon`,</t>
  </si>
  <si>
    <t>`_rev`:`1-0500edfd5dee189ae45ea70bda2950fe`,</t>
  </si>
  <si>
    <t>`timeStampM`:`2017-10-30T07:31:51-05:00`,</t>
  </si>
  <si>
    <t>`timeStamp`:43038.3137847222,</t>
  </si>
  <si>
    <t>`notes`:`Remove fluid end to replace stay rod put back fluid end`,</t>
  </si>
  <si>
    <t>{`_id`:`ltovar_Tue18Jul2017151421`,</t>
  </si>
  <si>
    <t>`_rev`:`1-03dfc674d817bd1447cace41b6071751`,</t>
  </si>
  <si>
    <t>`shiftSerial`:`42928_04`,</t>
  </si>
  <si>
    <t>`timeStamp`:42935.3163425926,</t>
  </si>
  <si>
    <t>`timeStarts`:`2017-07-15T06:00:00-05:00`,</t>
  </si>
  <si>
    <t>`timeEnds`:`2017-07-15T12:00:00-05:00`,</t>
  </si>
  <si>
    <t>`uNum`:`506191`,</t>
  </si>
  <si>
    <t>`notes`:`Perform checklist top of fluid remove and replace workights rewire work lights`,</t>
  </si>
  <si>
    <t>`shift_Serial`:`42928_04`},</t>
  </si>
  <si>
    <t>{`_id`:`omega_2017-10-09_18-43-08_-0500_Mon`,</t>
  </si>
  <si>
    <t>`_rev`:`1-0348fc518b9da0a4e716289f95333e84`,</t>
  </si>
  <si>
    <t>`timeStampM`:`2017-10-09T18:43:08-05:00`,</t>
  </si>
  <si>
    <t>`timeStamp`:43017.7799551389,</t>
  </si>
  <si>
    <t>`timeEnds`:`2017-10-09T08:00:00-05:00`,</t>
  </si>
  <si>
    <t>`uNum`:`508648`,</t>
  </si>
  <si>
    <t>`notes`:`Install Lotto lever on power box.  Remove tub paddle assembly.`,</t>
  </si>
  <si>
    <t>{`_id`:`marodriguez_2017-10-31_17-37-22_-0600_Tue`,</t>
  </si>
  <si>
    <t>`_rev`:`1-0321384ccf8faa4eec0fee58f63b791b`,</t>
  </si>
  <si>
    <t>`timeStampM`:`2017-10-31T17:37:22-06:00`,</t>
  </si>
  <si>
    <t>`timeStamp`:43039.7342910417,</t>
  </si>
  <si>
    <t>`timeStarts`:`2017-10-30T18:00:00-06:00`,</t>
  </si>
  <si>
    <t>`timeEnds`:`2017-10-31T02:00:00-06:00`,</t>
  </si>
  <si>
    <t>`notes`:`fluid end`,</t>
  </si>
  <si>
    <t>{`_id`:`lcareaga_2017-10-31_17-39-21_-0500_Tue`,</t>
  </si>
  <si>
    <t>`_rev`:`1-03186bd24c131ad297590cd35cbbf75c`,</t>
  </si>
  <si>
    <t>`timeStampM`:`2017-10-31T17:39:21-05:00`,</t>
  </si>
  <si>
    <t>`timeStamp`:43039.7356601273,</t>
  </si>
  <si>
    <t>`timeStarts`:`2017-10-30T06:00:00-05:00`,</t>
  </si>
  <si>
    <t>`timeEnds`:`2017-10-30T15:00:00-05:00`,</t>
  </si>
  <si>
    <t>`notes`:`Remove and replace fluid end.`,</t>
  </si>
  <si>
    <t>{`_id`:`miguelmartinez_2017-11-12_08-23-27_-0600_Sun`,</t>
  </si>
  <si>
    <t>`_rev`:`1-03129d82eec898a53b4950c71878211a`,</t>
  </si>
  <si>
    <t>`timeStampM`:`2017-11-12T08:23:27-06:00`,</t>
  </si>
  <si>
    <t>`timeStamp`:43051.3496219097,</t>
  </si>
  <si>
    <t>`timeStarts`:`2017-11-11T16:00:00-06:00`,</t>
  </si>
  <si>
    <t>{`_id`:`lcareaga_2017-10-19_17-42-49_-0500_Thu`,</t>
  </si>
  <si>
    <t>`_rev`:`1-026fd797a6061b6e9cdf280fb540eca4`,</t>
  </si>
  <si>
    <t>`timeStampM`:`2017-10-19T17:42:49-05:00`,</t>
  </si>
  <si>
    <t>`timeStamp`:43027.7380689236,</t>
  </si>
  <si>
    <t>`timeStarts`:`2017-10-18T09:00:00-05:00`,</t>
  </si>
  <si>
    <t>`notes`:`Check list. Adjust manifold. Drain power end fluid and topped off. Remove and replace lube pump. Run/test`,</t>
  </si>
  <si>
    <t>{`_id`:`arrow_2017-10-11_07-10-30_-0500_Wed`,</t>
  </si>
  <si>
    <t>`_rev`:`1-025d718b8cda6c568a67e2cb9f65125b`,</t>
  </si>
  <si>
    <t>`timeStampM`:`2017-10-11T07:10:30-05:00`,</t>
  </si>
  <si>
    <t>`timeStamp`:43019.2989683102,</t>
  </si>
  <si>
    <t>`timeStarts`:`2017-10-05T03:00:00-05:00`,</t>
  </si>
  <si>
    <t>{`_id`:`treyes_2017-10-28_18-47-41_-0500_Sat`,</t>
  </si>
  <si>
    <t>`_rev`:`1-01f25910540138be673141b62f40fa37`,</t>
  </si>
  <si>
    <t>`timeStampM`:`2017-10-28T18:47:41-05:00`,</t>
  </si>
  <si>
    <t>`timeStamp`:43036.7831212037,</t>
  </si>
  <si>
    <t>`timeStarts`:`2017-10-27T07:00:00-05:00`,</t>
  </si>
  <si>
    <t>`timeEnds`:`2017-10-27T08:00:00-05:00`,</t>
  </si>
  <si>
    <t>`notes`:`Change out coolant holes top off fluids`,</t>
  </si>
  <si>
    <t>{`_id`:`omega_2017-10-24_18-44-21_-0500_Tue`,</t>
  </si>
  <si>
    <t>`_rev`:`1-00dc99fdd033d51c9c25a9b2894cb717`,</t>
  </si>
  <si>
    <t>`timeStampM`:`2017-10-24T18:44:21-05:00`,</t>
  </si>
  <si>
    <t>`timeStamp`:43032.7808091667,</t>
  </si>
  <si>
    <t>`notes`:`blender checklist. install fuel tanks. paint manifolds.`,</t>
  </si>
  <si>
    <t>{`_id`:`arrow_2017-10-11_07-31-23_-0500_Wed`,</t>
  </si>
  <si>
    <t>`_rev`:`1-00844730349861dc39d94bfe362aaff8`,</t>
  </si>
  <si>
    <t>`timeStampM`:`2017-10-11T07:31:23-05:00`,</t>
  </si>
  <si>
    <t>`timeStamp`:43019.3134634259,</t>
  </si>
  <si>
    <t>`timeEnds`:`2017-10-10T00:00:00-05:00`,</t>
  </si>
  <si>
    <t>`notes`:`Repair work lights  Check over  Cambiar aceite de transmission  Cambiar aceite del power end  Cambiar filtros de aceite`,</t>
  </si>
  <si>
    <t>{`_id`:`scabrera_2017-10-17_15-58-13_-0500_Tue`,</t>
  </si>
  <si>
    <t>`_rev`:`1-0067296bbe85c58925365a41a8afa51d`,</t>
  </si>
  <si>
    <t>`timeStampM`:`2017-10-17T15:58:13-05:00`,</t>
  </si>
  <si>
    <t>`timeStamp`:43025.665435463,</t>
  </si>
  <si>
    <t>`timeEnds`:`2017-10-15T00:00:00-05:00`,</t>
  </si>
  <si>
    <t>{`_id`:`marodriguez_2017-10-27_06-56-27_-0500_Fri01`,</t>
  </si>
  <si>
    <t>`timeStampM`:`2017-10-27T06:56:27-05:00`,</t>
  </si>
  <si>
    <t>`timeStamp`:43035.2892058333,</t>
  </si>
  <si>
    <t>`ts`:0.083333333,</t>
  </si>
  <si>
    <t>`te`:0.145833333,</t>
  </si>
  <si>
    <t>`timeStarts`:`2017-10-27T02:00:00-05:00`,</t>
  </si>
  <si>
    <t>`timeEnds`:`2017-10-27T03:30:00-05:00`,</t>
  </si>
  <si>
    <t>`uNum`:`3112345`,</t>
  </si>
  <si>
    <t>`notes`:`check list a la unidad y al tractor`,</t>
  </si>
  <si>
    <t>{`_id`:`marodriguez_2017-10-27_06-56-27_-0500_Fri02`,</t>
  </si>
  <si>
    <t>`ts`:0.145833333,</t>
  </si>
  <si>
    <t>`te`:0.208333333,</t>
  </si>
  <si>
    <t>`timeStarts`:`2017-10-27T03:30:00-05:00`,</t>
  </si>
  <si>
    <t>{`_id`:`marodriguez_2017-10-05_18-03-26_-0500_Thu01`,</t>
  </si>
  <si>
    <t>`timeStampM`:`2017-10-05T18:03:26-05:00`,</t>
  </si>
  <si>
    <t>`timeStamp`:43013.7523849074,</t>
  </si>
  <si>
    <t>`te`:0.333333333,</t>
  </si>
  <si>
    <t>`timeEnds`:`2017-10-05T08:00:00-05:00`,</t>
  </si>
  <si>
    <t>`notes`:`HP-067 Check list, change filter air, refill fluids`,</t>
  </si>
  <si>
    <t>{`_id`:`marodriguez_2017-10-08_05-53-51_-0500_Sun01`,</t>
  </si>
  <si>
    <t>`timeStampM`:`2017-10-08T05:53:51-05:00`,</t>
  </si>
  <si>
    <t>`timeStamp`:43016.2457393981,</t>
  </si>
  <si>
    <t>`timeEnds`:`2017-10-06T09:00:00-05:00`,</t>
  </si>
  <si>
    <t>`notes`:`507595 Check over and repair 3 hrs`,</t>
  </si>
  <si>
    <t>{`_id`:`marodriguez_2017-10-08_05-58-50_-0500_Sun01`,</t>
  </si>
  <si>
    <t>`timeStampM`:`2017-10-08T05:58:50-05:00`,</t>
  </si>
  <si>
    <t>`timeStamp`:43016.2491922338,</t>
  </si>
  <si>
    <t>`timeEnds`:`2017-10-07T09:00:00-05:00`,</t>
  </si>
  <si>
    <t>`uNum`:`305526`,</t>
  </si>
  <si>
    <t>`notes`:`507595 cut fan guard`,</t>
  </si>
  <si>
    <t>{`_id`:`marodriguez_2017-10-08_18-04-36_-0500_Sun01`,</t>
  </si>
  <si>
    <t>`timeStampM`:`2017-10-08T18:04:36-05:00`,</t>
  </si>
  <si>
    <t>`timeStamp`:43016.7531992361,</t>
  </si>
  <si>
    <t>`timeEnds`:`2017-10-08T09:00:00-05:00`,</t>
  </si>
  <si>
    <t>`uNum`:`3111322`,</t>
  </si>
  <si>
    <t>`notes`:`tractor 3111322 check list`,</t>
  </si>
  <si>
    <t>{`_id`:`marodriguez_2017-10-10_19-07-25_-0500_Tue01`,</t>
  </si>
  <si>
    <t>`timeStampM`:`2017-10-10T19:07:25-05:00`,</t>
  </si>
  <si>
    <t>`timeStamp`:43018.7968266551,</t>
  </si>
  <si>
    <t>`timeEnds`:`2017-10-09T09:00:00-05:00`,</t>
  </si>
  <si>
    <t>`notes`:`506128  check list and run test`,</t>
  </si>
  <si>
    <t>{`_id`:`marodriguez_2017-10-19_17-12-53_-0500_Thu01`,</t>
  </si>
  <si>
    <t>`timeStampM`:`2017-10-19T17:12:53-05:00`,</t>
  </si>
  <si>
    <t>`timeStamp`:43027.717289456,</t>
  </si>
  <si>
    <t>`notes`:`506261 Pony rod seals limpieza de la caja de recoleccion de desechos y su instalacion (3hrs)`,</t>
  </si>
  <si>
    <t>{`_id`:`marodriguez_2017-10-02_21-33-41_-0500_Mon01`,</t>
  </si>
  <si>
    <t>`timeStampM`:`2017-10-02T21:33:41-05:00`,</t>
  </si>
  <si>
    <t>`timeStamp`:43010.898394375,</t>
  </si>
  <si>
    <t>`te`:0.416666667,</t>
  </si>
  <si>
    <t>`timeEnds`:`2017-10-02T10:00:00-05:00`,</t>
  </si>
  <si>
    <t>`notes`:`Unit 508651 chech list and repair`,</t>
  </si>
  <si>
    <t>{`_id`:`marodriguez_2017-10-04_21-14-05_-0500_Wed01`,</t>
  </si>
  <si>
    <t>`timeStampM`:`2017-10-04T21:14:05-05:00`,</t>
  </si>
  <si>
    <t>`timeStamp`:43012.8847913542,</t>
  </si>
  <si>
    <t>`timeEnds`:`2017-10-04T10:00:00-05:00`,</t>
  </si>
  <si>
    <t>`notes`:`506187 cambio del aro dentado del motor check list`,</t>
  </si>
  <si>
    <t>{`_id`:`marodriguez_2017-10-10_19-15-40_-0500_Tue01`,</t>
  </si>
  <si>
    <t>`timeStampM`:`2017-10-10T19:15:40-05:00`,</t>
  </si>
  <si>
    <t>`timeStamp`:43018.8025498727,</t>
  </si>
  <si>
    <t>`te`:0.458333333,</t>
  </si>
  <si>
    <t>`timeEnds`:`2017-10-10T11:00:00-05:00`,</t>
  </si>
  <si>
    <t>`notes`:`506068 install injector cil, change system grease, instal seals iol in pump, check list`,</t>
  </si>
  <si>
    <t>{`_id`:`marodriguez_2017-10-02_21-24-59_-0500_Mon01`,</t>
  </si>
  <si>
    <t>`timeStampM`:`2017-10-02T21:24:59-05:00`,</t>
  </si>
  <si>
    <t>`timeStamp`:43010.8923542593,</t>
  </si>
  <si>
    <t>`uNum`:`506076`,</t>
  </si>
  <si>
    <t>`notes`:`506076 check list and repair change hydraulic oil power end clener the tank rifil change work light's install gange en system hydraulic change lub  pump`,</t>
  </si>
  <si>
    <t>{`_id`:`marodriguez_2017-10-05_18-03-26_-0500_Thu02`,</t>
  </si>
  <si>
    <t>`ts`:0.333333333,</t>
  </si>
  <si>
    <t>`te`:0.541666667,</t>
  </si>
  <si>
    <t>`timeStarts`:`2017-10-05T08:00:00-05:00`,</t>
  </si>
  <si>
    <t>`timeEnds`:`2017-10-05T13:00:00-05:00`,</t>
  </si>
  <si>
    <t>`notes`:`Tractor 302014 check list`,</t>
  </si>
  <si>
    <t>{`_id`:`marodriguez_2017-10-08_05-58-50_-0500_Sun02`,</t>
  </si>
  <si>
    <t>`timeStarts`:`2017-10-07T09:00:00-05:00`,</t>
  </si>
  <si>
    <t>`timeEnds`:`2017-10-07T13:00:00-05:00`,</t>
  </si>
  <si>
    <t>`notes`:`305526  check list and refill fluids`,</t>
  </si>
  <si>
    <t>{`_id`:`marodriguez_2017-10-08_18-04-36_-0500_Sun02`,</t>
  </si>
  <si>
    <t>`timeStarts`:`2017-10-08T09:00:00-05:00`,</t>
  </si>
  <si>
    <t>`timeEnds`:`2017-10-08T13:00:00-05:00`,</t>
  </si>
  <si>
    <t>`notes`:`507597 fan bearing, fan motor`,</t>
  </si>
  <si>
    <t>{`_id`:`marodriguez_2017-10-10_19-07-25_-0500_Tue02`,</t>
  </si>
  <si>
    <t>`te`:0.583333333,</t>
  </si>
  <si>
    <t>`timeStarts`:`2017-10-09T09:00:00-05:00`,</t>
  </si>
  <si>
    <t>`timeEnds`:`2017-10-09T14:00:00-05:00`,</t>
  </si>
  <si>
    <t>`notes`:`507597 install loser fan bearing, install guards, top off fluids, instal new greaser, install grease injector (3) primed and check list`,</t>
  </si>
  <si>
    <t>{`_id`:`marodriguez_2017-10-02_21-33-41_-0500_Mon02`,</t>
  </si>
  <si>
    <t>`ts`:0.416666667,</t>
  </si>
  <si>
    <t>`timeStarts`:`2017-10-02T10:00:00-05:00`,</t>
  </si>
  <si>
    <t>`timeEnds`:`2017-10-02T14:00:00-05:00`,</t>
  </si>
  <si>
    <t>`notes`:`Tractor 3111326 chech list and repair`,</t>
  </si>
  <si>
    <t>{`_id`:`marodriguez_2017-10-04_21-14-05_-0500_Wed02`,</t>
  </si>
  <si>
    <t>`timeStarts`:`2017-10-04T10:00:00-05:00`,</t>
  </si>
  <si>
    <t>`timeEnds`:`2017-10-04T12:00:00-05:00`,</t>
  </si>
  <si>
    <t>`notes`:`305463 check list`,</t>
  </si>
  <si>
    <t>{`_id`:`marodriguez_2017-10-10_19-15-40_-0500_Tue02`,</t>
  </si>
  <si>
    <t>`ts`:0.458333333,</t>
  </si>
  <si>
    <t>`timeStarts`:`2017-10-10T11:00:00-05:00`,</t>
  </si>
  <si>
    <t>`notes`:`311281 check list`,</t>
  </si>
  <si>
    <t>{`_id`:`marodriguez_2017-10-08_05-53-51_-0500_Sun02`,</t>
  </si>
  <si>
    <t>`te`:0.708333333,</t>
  </si>
  <si>
    <t>`timeStarts`:`2017-10-06T09:00:00-05:00`,</t>
  </si>
  <si>
    <t>`notes`:`506262 Fan motor and check list work light change reparacion del anclaje de los filtros de aire elimina fuga de aceite en transmision limpieza al sistema de lubricacion automatica 8 hrs`,</t>
  </si>
  <si>
    <t>{`_id`:`marodriguez_2017-10-19_17-12-53_-0500_Thu02`,</t>
  </si>
  <si>
    <t>`uNum`:`508881`,</t>
  </si>
  <si>
    <t>`notes`:`508801 Drenar y limpiar tanque de aceite del power end cambio de tapa de llenadera limpieza de la mirilla y llenado cambio de lub pump y revision del dentado por daño en flecha de la bomba instalacion de la extencion del manifull de la bomba revision del sistema de engrase automatico check list (8hrs)`,</t>
  </si>
  <si>
    <t>{`_id`:`marodriguez_2017-10-02_21-24-59_-0500_Mon02`,</t>
  </si>
  <si>
    <t>`notes`:`3111326 change out lube drain power end tank clean rifil`,</t>
  </si>
  <si>
    <t>{`_id`:`marodriguez_2017-10-05_18-03-26_-0500_Thu03`,</t>
  </si>
  <si>
    <t>`ts`:0.541666667,</t>
  </si>
  <si>
    <t>`timeStarts`:`2017-10-05T13:00:00-05:00`,</t>
  </si>
  <si>
    <t>`notes`:`508658 Check list, change greas injector, ligth line truck to pump, fix stop lights, oil leak on cooler fitting`,</t>
  </si>
  <si>
    <t>{`_id`:`marodriguez_2017-10-08_05-58-50_-0500_Sun03`,</t>
  </si>
  <si>
    <t>`timeStarts`:`2017-10-07T13:00:00-05:00`,</t>
  </si>
  <si>
    <t>`notes`:`508649 fan motor`,</t>
  </si>
  <si>
    <t>{`_id`:`marodriguez_2017-10-08_18-04-36_-0500_Sun03`,</t>
  </si>
  <si>
    <t>`timeStarts`:`2017-10-08T13:00:00-05:00`,</t>
  </si>
  <si>
    <t>`notes`:`5111140 replace a 5 pony rod seal`,</t>
  </si>
  <si>
    <t>{`_id`:`marodriguez_2017-10-02_21-33-41_-0500_Mon03`,</t>
  </si>
  <si>
    <t>`ts`:0.583333333,</t>
  </si>
  <si>
    <t>`timeStarts`:`2017-10-02T14:00:00-05:00`,</t>
  </si>
  <si>
    <t>`notes`:`Unit 506261 Escavanger pump run and test`,</t>
  </si>
  <si>
    <t>{`_id`:`marodriguez_2017-10-04_21-14-05_-0500_Wed03`,</t>
  </si>
  <si>
    <t>`timeStarts`:`2017-10-04T12:00:00-05:00`,</t>
  </si>
  <si>
    <t>`uNum`:`305463`,</t>
  </si>
  <si>
    <t>`notes`:`508763 check list and install manifull`,</t>
  </si>
  <si>
    <t>{`_id`:`marodriguez_2017-10-10_19-07-25_-0500_Tue03`,</t>
  </si>
  <si>
    <t>`timeStarts`:`2017-10-09T14:00:00-05:00`,</t>
  </si>
  <si>
    <t>`notes`:`506254  check run and test`,</t>
  </si>
  <si>
    <t>{`_id`:`marodriguez_2017-10-10_19-15-40_-0500_Tue03`,</t>
  </si>
  <si>
    <t>`uNum`:`311281`,</t>
  </si>
  <si>
    <t>`notes`:`506186 brak mising , roto seal, pony rod seals`,</t>
  </si>
  <si>
    <t>`ts`:0.708333333,</t>
  </si>
  <si>
    <t>{`_id`:`storrestrejo_2017-10-25_18-49-28_-0500_Wed01`,</t>
  </si>
  <si>
    <t>`timeStampM`:`2017-10-25T18:49:28-05:00`,</t>
  </si>
  <si>
    <t>`timeStamp`:43033.7843554861,</t>
  </si>
  <si>
    <t>`te`:0.979166667,</t>
  </si>
  <si>
    <t>`notes`:`Check list tractor check list pomp luces traceras reemplazo fluid end`,</t>
  </si>
  <si>
    <t>`te`:1.041666667,</t>
  </si>
  <si>
    <t>`ts`:1.041666667,</t>
  </si>
  <si>
    <t>`te`:1.166666667,</t>
  </si>
  <si>
    <t>{`_id`:`storrestrejo_2017-10-25_18-49-28_-0500_Wed02`,</t>
  </si>
  <si>
    <t>`ts`:0.979166667,</t>
  </si>
  <si>
    <t>`te`:1.208333333,</t>
  </si>
  <si>
    <t>`shift_Serial`:`43033_01`}</t>
  </si>
  <si>
    <t xml:space="preserve">marodriguez_2017-10-08_18-04-36_-0500_Sun </t>
  </si>
  <si>
    <t xml:space="preserve">marodriguez_2017-10-02_21-33-41_-0500_Mon </t>
  </si>
  <si>
    <t xml:space="preserve">marodriguez_2017-10-05_18-03-26_-0500_Thu </t>
  </si>
  <si>
    <t xml:space="preserve">marodriguez_2017-10-04_21-14-05_-0500_Wed </t>
  </si>
  <si>
    <t xml:space="preserve">marodriguez_2017-10-10_19-15-40_-0500_Tue </t>
  </si>
  <si>
    <t xml:space="preserve">marodriguez_2017-10-10_19-07-25_-0500_Tue </t>
  </si>
  <si>
    <t xml:space="preserve">marodriguez_2017-10-08_05-58-50_-0500_Sun </t>
  </si>
  <si>
    <t xml:space="preserve">marodriguez_2017-10-02_21-24-59_-0500_Mon </t>
  </si>
  <si>
    <t xml:space="preserve">marodriguez_2017-10-27_06-56-27_-0500_Fri </t>
  </si>
  <si>
    <t xml:space="preserve">marodriguez_2017-10-08_05-53-51_-0500_Sun </t>
  </si>
  <si>
    <t xml:space="preserve">marodriguez_2017-10-19_17-12-53_-0500_Thu </t>
  </si>
  <si>
    <t xml:space="preserve">storrestrejo_2017-10-25_18-49-28_-0500_Wed </t>
  </si>
  <si>
    <t>3-7fa90d2356b30e21080d090ec7499d9a</t>
  </si>
  <si>
    <t>506075</t>
  </si>
  <si>
    <t>Reparar leak de cooler Realizar check list Reemplace manifold coolant O ring Lube finer housing O ring replaced Reemplazar filtros de aceite</t>
  </si>
  <si>
    <t>2-79b1fb8d15c8504f1475c779e27c1ee2</t>
  </si>
  <si>
    <t>2-4b09b80f7e48b5e739a1e6d421ae1b4b</t>
  </si>
  <si>
    <t>508652</t>
  </si>
  <si>
    <t>Instalar caliper de transmission Instalar base de caliper Instalar sistema de caliper Realizar check list Pony road seal</t>
  </si>
  <si>
    <t>2-685e25a38a8a65aa05ccee68485f645b</t>
  </si>
  <si>
    <t>302056</t>
  </si>
  <si>
    <t>Realizar check list Revisar mecanismo de puerta no cierra</t>
  </si>
  <si>
    <t>2-00c4678591b75822535892691a7b3630</t>
  </si>
  <si>
    <t>2-310bb9bfe67f616fc3d26d51be3a44c5</t>
  </si>
  <si>
    <t>508772</t>
  </si>
  <si>
    <t>Pony road seal Realizar check list</t>
  </si>
  <si>
    <t>3-bf99263d00c0383d1d414cea153d7942</t>
  </si>
  <si>
    <t>302054</t>
  </si>
  <si>
    <t>2-2b225f3a071452546c41621b3c8321e7</t>
  </si>
  <si>
    <t>204</t>
  </si>
  <si>
    <t>2-be2e6ac0863af4999702dbc81c52e25f</t>
  </si>
  <si>
    <t>Cambiar aceite del power end Cambiar pompa de power end</t>
  </si>
  <si>
    <t>2-80f5ce407aebd3e0517cdf86b14764a9</t>
  </si>
  <si>
    <t>507597</t>
  </si>
  <si>
    <t>Realizar check list Reparar cover de la barra cardan Desmontar bearing del fan motor</t>
  </si>
  <si>
    <t>2-cf6522e4b5ce34d7720a7124c306314f</t>
  </si>
  <si>
    <t>Desmontar bearing que no era el correcto Instalar y alinear fan motor</t>
  </si>
  <si>
    <t>2-aeda9352599bb64c09601417d2786842</t>
  </si>
  <si>
    <t>Realizar check list Instalar maniful del fluid end Corregir niveles</t>
  </si>
  <si>
    <t>2-03f89f0d2f27f7a1f706f4c2be2ee0ae</t>
  </si>
  <si>
    <t>507346</t>
  </si>
  <si>
    <t>Repair work lights Check over Cambiar aceite de transmission Cambiar aceite del power end Cambiar filtros de aceite</t>
  </si>
  <si>
    <t>2-bede553330e748929a9edff7205ddfc9</t>
  </si>
  <si>
    <t>506254</t>
  </si>
  <si>
    <t>Reemplazar seal del power end Cambiar Pony road seal Corregir leak de oil Realizar chek list</t>
  </si>
  <si>
    <t>2-90ff8619665a05d119bdd02d28d64ecb</t>
  </si>
  <si>
    <t>Realizar check list Cambiar luces traseras</t>
  </si>
  <si>
    <t>2-d8668ba3b30bc668b3e05b642675b972</t>
  </si>
  <si>
    <t>506186</t>
  </si>
  <si>
    <t>2-00f82e42fab4a90cd4ea86296e86cec7</t>
  </si>
  <si>
    <t>508601</t>
  </si>
  <si>
    <t>2-311be85a658d9f5cae698306837dfaec</t>
  </si>
  <si>
    <t>506184</t>
  </si>
  <si>
    <t>Realizar check list Cambiar luz de matricula Desmontar el fluid end</t>
  </si>
  <si>
    <t>2-482b8b8117d0d9f99ebb4708f70839fc</t>
  </si>
  <si>
    <t>508774</t>
  </si>
  <si>
    <t>Desmontar y montar barra cardam Reparar roscas de filtros de aire Ajustar caliper de freno de transmission Corregir niveles Sacar tornillos capados de la barra cardam</t>
  </si>
  <si>
    <t>2-a34f51f802cf410c2a8bbf8ad6c12c09</t>
  </si>
  <si>
    <t>308722</t>
  </si>
  <si>
    <t>Check list Replace light reversa</t>
  </si>
  <si>
    <t>2-49d92584a8748d6c007d6d9ca29a5915</t>
  </si>
  <si>
    <t>2-97468245d660a94dc0057ceaa11b76c6</t>
  </si>
  <si>
    <t>Cambiar started Realizar check list Instalar maniful del fluid end D y M pompa del power end</t>
  </si>
  <si>
    <t>2-060d434158ff0459cad861f7b819f959</t>
  </si>
  <si>
    <t>510864</t>
  </si>
  <si>
    <t>Realizar check list Cambiar aceite del power end Cambiar filtros del power end</t>
  </si>
  <si>
    <t>3-bcc2aad685c0dfdc0345398b036eebc5</t>
  </si>
  <si>
    <t>2-93edd80cd94f6f7ab3fe76eb2337f539</t>
  </si>
  <si>
    <t>5122280</t>
  </si>
  <si>
    <t>Reparar fluid end Instalar rejillas del fan motor Realizar check list</t>
  </si>
  <si>
    <t>2-24460ca46cfdc45a1561298b8ca205f4</t>
  </si>
  <si>
    <t>508762</t>
  </si>
  <si>
    <t>3-2bc4ce0f9ab2bdd3668cf71aae73aa6f</t>
  </si>
  <si>
    <t>2-a903e0a8867e16d218deeae8f5e174e9</t>
  </si>
  <si>
    <t>507600</t>
  </si>
  <si>
    <t>2-14d2d44218b706d329748c90f362ab91</t>
  </si>
  <si>
    <t>2-ecb2511e324d958480f47a9fe2d7b59d</t>
  </si>
  <si>
    <t>2-8c84bad4fd91c92241bd7800313c389a</t>
  </si>
  <si>
    <t>Instalar tuberia del fluid end Reparar fluid end</t>
  </si>
  <si>
    <t>2-a4202400db4c36ee9a94e9ce6453a149</t>
  </si>
  <si>
    <t>508657</t>
  </si>
  <si>
    <t>2-651199d4d82bb859254be37aa6395bdb</t>
  </si>
  <si>
    <t>2-001f122d5fd6601f5153e56af32b9d0e</t>
  </si>
  <si>
    <t>507349</t>
  </si>
  <si>
    <t>Cambiar aceite del power end Cambiar pompa de lubricacion del power end Realizar check list Cambiar filtro de aceite lub finder Cambiar pompa de</t>
  </si>
  <si>
    <t>2-3465500b7134d63d5af2a1d88e7bc09d</t>
  </si>
  <si>
    <t>305473</t>
  </si>
  <si>
    <t>Realizar check list Revisar direccion no funciona Cambie sello de rueda trasea Cambiar zapatas trasera Cambiar caja de direccion</t>
  </si>
  <si>
    <t>2-671fec19ee0f4fe03f60b07dd1b3b4e1</t>
  </si>
  <si>
    <t>2-d93dc3d67076de877cfe317fdf94e677</t>
  </si>
  <si>
    <t>3122284</t>
  </si>
  <si>
    <t>2-cbacd7d2e825d7127771a19235aa2a2a</t>
  </si>
  <si>
    <t>311822</t>
  </si>
  <si>
    <t>2-006aad282e97541d833995ff3627438b</t>
  </si>
  <si>
    <t>5111430</t>
  </si>
  <si>
    <t>Realizar check list Reparar lineas de grasa Reparar leak del power end</t>
  </si>
  <si>
    <t>2-5fe5e184b4a85d8655f8b5b73993ff0c</t>
  </si>
  <si>
    <t>507342</t>
  </si>
  <si>
    <t>Check list Cambiar pompa del power end Cambiar aceite del power end Cambiar filtros Cambiar aceite dela transmission Cambiar mangueras de anticongelante Cambiar seal del fan motor Lavar unidad</t>
  </si>
  <si>
    <t>2-75f57a5a5aae8a34945e7da9be724a5d</t>
  </si>
  <si>
    <t>2-ce0ef11ffe778c4d58dae2d083c0b108</t>
  </si>
  <si>
    <t>305514</t>
  </si>
  <si>
    <t>2-14fce12f8d63fc0f196f7f57f9f99f9a</t>
  </si>
  <si>
    <t>506126</t>
  </si>
  <si>
    <t>2-cdee9e34aae579a6ab5c53f65e02a32a</t>
  </si>
  <si>
    <t>2-09eb498f0a3464ca46db7bd4b4b2a2e8</t>
  </si>
  <si>
    <t>507596</t>
  </si>
  <si>
    <t>Realizar check list Cambiar pompa del power end Instalar maniful cambia seal fluid end</t>
  </si>
  <si>
    <t>2-97f528ddc7fd4284103b328815ef7c66</t>
  </si>
  <si>
    <t>506070</t>
  </si>
  <si>
    <t>Revisar no prende Reemplazar motor de arranque Inspeccion del plato del powe end Cambiar packins</t>
  </si>
  <si>
    <t>2-3ffb39a5354f67eff9164f85bd14ffa0</t>
  </si>
  <si>
    <t>302000</t>
  </si>
  <si>
    <t>Transmission drained Top transmission gear shifter cover gasket replaced Realizar check list Clutch adjusted Cambiar clutch brake del pto</t>
  </si>
  <si>
    <t>2-49044fc04d8128efaf149ab4033f04ef</t>
  </si>
  <si>
    <t>506252</t>
  </si>
  <si>
    <t>Wheel seal replaced Flow meter on hydraulic housing filter Realizar check list</t>
  </si>
  <si>
    <t>2-b2ac33fb9e6cf3de9f33c622708b0981</t>
  </si>
  <si>
    <t>508803</t>
  </si>
  <si>
    <t>Cambiar seal del maniful del fluid end Realizar check list</t>
  </si>
  <si>
    <t>2-a361d0b9472b85ea05aeeccd3295beed</t>
  </si>
  <si>
    <t>506253</t>
  </si>
  <si>
    <t>Realizar check list Desmontas y desarmar fluid end para revisarlo Cambiar fluid end</t>
  </si>
  <si>
    <t>3-139592161cdea52d134c8d4bf166dbb9</t>
  </si>
  <si>
    <t>119854</t>
  </si>
  <si>
    <t>Realizar check list Oil leak coolant Inatalar brazo de wiper 119854 tractor</t>
  </si>
  <si>
    <t>2-c4b6490a610d1df6f19808b971a55aeb</t>
  </si>
  <si>
    <t>Realizar check list Cambiar fluid end Cambiar pony rd seal</t>
  </si>
  <si>
    <t>3-c2933e171378967ab38faa44db239b9d</t>
  </si>
  <si>
    <t>Revisar fuga de aceite Revisar fuga de anticongelante HP-082 frac pump</t>
  </si>
  <si>
    <t>3-cec7bfeff57ef05570315e6b6278d7b7</t>
  </si>
  <si>
    <t>506071</t>
  </si>
  <si>
    <t>3-3c251350541f70ce0429bff1fc17b7fc</t>
  </si>
  <si>
    <t>10075</t>
  </si>
  <si>
    <t>3-cba031a6adbdd98a63ea9b75fdeca48d</t>
  </si>
  <si>
    <t>305530</t>
  </si>
  <si>
    <t>Realizar check list Realizar PM Revisar corto en las luces tractor 305530</t>
  </si>
  <si>
    <t>3-371825bae738b9ead04362ecf2ffd58a</t>
  </si>
  <si>
    <t>508759</t>
  </si>
  <si>
    <t>Realizar check list Realizar PM Cambiar caja inyectora de grasa del fluid end 508759 frac pump</t>
  </si>
  <si>
    <t>3-b099ae904ae72e7875ea3e7bb3883c43</t>
  </si>
  <si>
    <t>5122279</t>
  </si>
  <si>
    <t>3-6b269af5bfa6350e942c8fe56cf42614</t>
  </si>
  <si>
    <t>Reemplazar termostatos Cambiar coolent Revisar calentamiento del motor Cambiar lineas de la grasera del fluid end 5122279 frac pump</t>
  </si>
  <si>
    <t>3-aec14d8cee67bb935f6869c1d41cb334</t>
  </si>
  <si>
    <t>3-0598a2c1e975a9610ae9f8357c21e309</t>
  </si>
  <si>
    <t>Realizar check list Desmontar y reparar fluid Revisar no enciende Reparar fugas de aceite de motor</t>
  </si>
  <si>
    <t>3-dcd493e5bc43792455eb7b65b3093794</t>
  </si>
  <si>
    <t>3-5638ac273e14b3901f5c97816d806dd1</t>
  </si>
  <si>
    <t>3-f976f9b715b5901dd429e41ab1931d7c</t>
  </si>
  <si>
    <t>507339</t>
  </si>
  <si>
    <t>3-953aeaa1e45bdd5945ceff2dfd9ad506</t>
  </si>
  <si>
    <t>Reparar fluid end Instalar sientos cambiar Cambiar seal pony rd Frac pump 5122280</t>
  </si>
  <si>
    <t>3-2e581070ece52ff9f53b48355c054ab9</t>
  </si>
  <si>
    <t>Reparar fluid end en shop Reparar fluid end roscas dañadas del packing Cambiar asientos Instalar packing</t>
  </si>
  <si>
    <t>3-2fd210532330730fa3cf1d83ddc577d2</t>
  </si>
  <si>
    <t>3111345</t>
  </si>
  <si>
    <t>3-ee17bd88557a5ddaf8587b348f0bc444</t>
  </si>
  <si>
    <t>506256</t>
  </si>
  <si>
    <t>Realizar check list Reparar 24 roscas de base de filtros de aire Instalar luces fundidas 506256 frac pump</t>
  </si>
  <si>
    <t>2-d632274268e236175394d99754b5f33f</t>
  </si>
  <si>
    <t>305404</t>
  </si>
  <si>
    <t>2-3e28fbc747c2d00230835091197357fc</t>
  </si>
  <si>
    <t>506262</t>
  </si>
  <si>
    <t>2-20737311416f73de4f5e185793fdd758</t>
  </si>
  <si>
    <t>2-443344ba0c176e05cd5c25d63cef0bd4</t>
  </si>
  <si>
    <t>303239</t>
  </si>
  <si>
    <t>2-4cbe68c358d4d2b58f81daa7a6841e8f</t>
  </si>
  <si>
    <t>620172</t>
  </si>
  <si>
    <t>2-8dcf54f0829f9d64cf50f0a8cf4833a2</t>
  </si>
  <si>
    <t>506187</t>
  </si>
  <si>
    <t>2-3b44f5a417cd53fa69583051a699d265</t>
  </si>
  <si>
    <t>314</t>
  </si>
  <si>
    <t>2-8cc8fdba9cb157c7d98d8dde76b1c750</t>
  </si>
  <si>
    <t>208</t>
  </si>
  <si>
    <t>2-167205844167b3bc38474e6881b72518</t>
  </si>
  <si>
    <t>2-12a19ad68e4f6259e1ff67b657de1fa6</t>
  </si>
  <si>
    <t>2-ae108e52553e0a4219345842aad22ed3</t>
  </si>
  <si>
    <t>511976</t>
  </si>
  <si>
    <t>2-a05ec1de8da7e863f4e7b99d77c57825</t>
  </si>
  <si>
    <t>2-52ed3ee0091f244ac40052481dce718b</t>
  </si>
  <si>
    <t>506225</t>
  </si>
  <si>
    <t>2-146b7259332b4a09f19e6a2d32efbb2e</t>
  </si>
  <si>
    <t>508760</t>
  </si>
  <si>
    <t>2-266db46a9085c0124fe8d5c49e893668</t>
  </si>
  <si>
    <t>11980</t>
  </si>
  <si>
    <t>2-b2d863924508be7314efa2ed067cb8fd</t>
  </si>
  <si>
    <t>202</t>
  </si>
  <si>
    <t>2-a8f34e564c1e120b7259b15ed71e9c15</t>
  </si>
  <si>
    <t>2-93ce05485a716683107406272f4214af</t>
  </si>
  <si>
    <t>3121755</t>
  </si>
  <si>
    <t>4-0addfd745611871d8316ecb16e265b02</t>
  </si>
  <si>
    <t>1197</t>
  </si>
  <si>
    <t>3-346327260ad9c07b5621bd7f0553a559</t>
  </si>
  <si>
    <t>2-df0abc90294c2233f69a73842f916a12</t>
  </si>
  <si>
    <t>2-e187b173782bc61abb66b5a244b9fdfc</t>
  </si>
  <si>
    <t>506261</t>
  </si>
  <si>
    <t>2-5c56bd1627740e27f9c563cc44f72e48</t>
  </si>
  <si>
    <t>302110</t>
  </si>
  <si>
    <t>2-822d4c3bc67a766f20729a7be6b84651</t>
  </si>
  <si>
    <t>2-9c96ab8e3166c12cdf5deaf47a37da6b</t>
  </si>
  <si>
    <t>2-8ef074265f340de36425255a7d664bed</t>
  </si>
  <si>
    <t>508770</t>
  </si>
  <si>
    <t>2-92583d238580c405b4b83f0e55f973cf</t>
  </si>
  <si>
    <t>5111346</t>
  </si>
  <si>
    <t>2-6b2d4e99214d26d86ff0c30e8c913f86</t>
  </si>
  <si>
    <t>3111108</t>
  </si>
  <si>
    <t>2-3ac4975abc39bd5fedebc7363a90fc00</t>
  </si>
  <si>
    <t>2-6bc2915cadcd45b734299b730051d1a8</t>
  </si>
  <si>
    <t>508763</t>
  </si>
  <si>
    <t>2-682b5b4de5f3a1520354d7e635731224</t>
  </si>
  <si>
    <t>506123</t>
  </si>
  <si>
    <t>2-cc00322b27033ad9c4c0ca238cfef527</t>
  </si>
  <si>
    <t>506068</t>
  </si>
  <si>
    <t>2-7864a1cf1cac050821e017dbb32fc0aa</t>
  </si>
  <si>
    <t>2-c75e0d01d9f41cd16c8617c59180eb37</t>
  </si>
  <si>
    <t>10067</t>
  </si>
  <si>
    <t>2-7d27b9f57b37a3808c0b259a2527cd23</t>
  </si>
  <si>
    <t>10078</t>
  </si>
  <si>
    <t>3-427039747ad028663f3a4d6cffd5002e</t>
  </si>
  <si>
    <t>3-ee3136d2fe05aa7a65d8573ca4b2a33d</t>
  </si>
  <si>
    <t>5-e589d0ce52bdedce24fc6a4a9cca6e5d</t>
  </si>
  <si>
    <t>321759</t>
  </si>
  <si>
    <t>2-b6e8cdc4adca9108c598acd6b585450a</t>
  </si>
  <si>
    <t>506259</t>
  </si>
  <si>
    <t>3-e8ebb5128c0719fa81279853146533b8</t>
  </si>
  <si>
    <t>2-11384499d84ffdb2121ff51907cc08b0</t>
  </si>
  <si>
    <t>11068</t>
  </si>
  <si>
    <t>3-1131d06aadde82551c7756894f09422f</t>
  </si>
  <si>
    <t>2-cee9a426b868198fb89dbc1fc00be28f</t>
  </si>
  <si>
    <t>2-39d1330e46d3ceada5bbe37d0acf32e4</t>
  </si>
  <si>
    <t>3121765</t>
  </si>
  <si>
    <t>2-808d56c7b464cbf36d37bc6db9da9ade</t>
  </si>
  <si>
    <t>507599</t>
  </si>
  <si>
    <t>3-3e47cc6cb10f8e817658c9ca77d4731c</t>
  </si>
  <si>
    <t>2-0214e2d671cc5055efa32db36dacbe2c</t>
  </si>
  <si>
    <t>511347</t>
  </si>
  <si>
    <t>2-89e6f0e3575d970bafa9ce055b25c52c</t>
  </si>
  <si>
    <t>4-abea3ab84f9b4403724638b653eeefd6</t>
  </si>
  <si>
    <t>205</t>
  </si>
  <si>
    <t>4-08d86e2d21709658748cda6ec14e53c1</t>
  </si>
  <si>
    <t>5-4875fb84c372f59e49f6823880ef1aad</t>
  </si>
  <si>
    <t>507345</t>
  </si>
  <si>
    <t>3-07176e0497bae447eb8e04f08e5feaaa</t>
  </si>
  <si>
    <t>2-c046183915e030f278fc47066ef233e8</t>
  </si>
  <si>
    <t>3111952</t>
  </si>
  <si>
    <t>2-05768f7e4bdcbdf15baf7aa20374e58d</t>
  </si>
  <si>
    <t>5111130</t>
  </si>
  <si>
    <t>2-f5255cd5e6c39ffb778895d60b341d3f</t>
  </si>
  <si>
    <t>311824</t>
  </si>
  <si>
    <t>2-ad50d0d61708dd93790cea3e20ad66f4</t>
  </si>
  <si>
    <t>2-82525f31a4b3465adb044fe795097640</t>
  </si>
  <si>
    <t>2-ae9817f8c72b6584737ed0958bb056b2</t>
  </si>
  <si>
    <t>305457</t>
  </si>
  <si>
    <t>2-3dfc55e03185dff7f51086114aba775c</t>
  </si>
  <si>
    <t>2-66084e93c6aeca3afb212ab61daa4028</t>
  </si>
  <si>
    <t>303233</t>
  </si>
  <si>
    <t>2-493f3fa1df181ad7c2e2ce6a41938946</t>
  </si>
  <si>
    <t>10096</t>
  </si>
  <si>
    <t>2-d328117053975c0a309739ebef0dedc7</t>
  </si>
  <si>
    <t>508801</t>
  </si>
  <si>
    <t>2-3e9d12d709091fd84a64e7c9e75c4d7c</t>
  </si>
  <si>
    <t>303228</t>
  </si>
  <si>
    <t>2-13007e3c8729e5f163ce0c4d9fc70f97</t>
  </si>
  <si>
    <t>3111702</t>
  </si>
  <si>
    <t>2-54a08f4ad134331897579ea406e9e345</t>
  </si>
  <si>
    <t>2-e956b7c5c795d9bec00e00f0b8543a53</t>
  </si>
  <si>
    <t>2-f9b4c18fb2225c51bd9012e58d542c62</t>
  </si>
  <si>
    <t>2-27721290cef94523f1a3ff8c80e0a2d8</t>
  </si>
  <si>
    <t>2-393d867e67872f98bd5741d296545e54</t>
  </si>
  <si>
    <t>3-990d6518e3ba2deafe8b0d15370504eb</t>
  </si>
  <si>
    <t>2-b220cd251cf08e6faf22cf573da30449</t>
  </si>
  <si>
    <t>322127</t>
  </si>
  <si>
    <t>2-9184b154dbf1defe81eb0383b65e1397</t>
  </si>
  <si>
    <t>410506</t>
  </si>
  <si>
    <t>2-ddae449a961b31e96c0c9c9e50a04637</t>
  </si>
  <si>
    <t>2-a5c4ee69428af650a63a227d18fa16ce</t>
  </si>
  <si>
    <t>420500</t>
  </si>
  <si>
    <t>2-baaf87f264bae5ef3622b3698d752a39</t>
  </si>
  <si>
    <t>305413</t>
  </si>
  <si>
    <t>2-718930398cd114680d65e8d2c689939e</t>
  </si>
  <si>
    <t>305517</t>
  </si>
  <si>
    <t>2-2692108a89db64fbf9bcf5571e76d421</t>
  </si>
  <si>
    <t>507344</t>
  </si>
  <si>
    <t>2-498d2d1470d9d30d64d04cb3b75c42d7</t>
  </si>
  <si>
    <t>321757</t>
  </si>
  <si>
    <t>2-4da1780207c8cec4c1bc173b7c649777</t>
  </si>
  <si>
    <t>2-177b6f992b4cff49c7d8682da0cfb2e1</t>
  </si>
  <si>
    <t>2-cd08649707b55c904ade91f45a33a51c</t>
  </si>
  <si>
    <t>321754</t>
  </si>
  <si>
    <t>2-97ae04e380e8f713251d4d977c1eb63a</t>
  </si>
  <si>
    <t>303218</t>
  </si>
  <si>
    <t>2-0f29b599e1801570fa962eec1a935c9c</t>
  </si>
  <si>
    <t>2-819667767248b4b04b99a65af6478022</t>
  </si>
  <si>
    <t>2-6b3e65403ef3cec7f456a82a65ff3fa1</t>
  </si>
  <si>
    <t>10088</t>
  </si>
  <si>
    <t>2-d3730e2fd550645f2eb41d03b0faeb5b</t>
  </si>
  <si>
    <t>2-7d8cc1139ea710fdcf21905b4ce3b112</t>
  </si>
  <si>
    <t>2-eeb76154e3872564f1ba323b8b01b026</t>
  </si>
  <si>
    <t>510538</t>
  </si>
  <si>
    <t>2-ab0d054e3e79039b12db708a093e8ea7</t>
  </si>
  <si>
    <t>2-0fe556f1149477fff8917255619b57af</t>
  </si>
  <si>
    <t>11966</t>
  </si>
  <si>
    <t>3-7e75a960a5ba7b9ef00d53644d424882</t>
  </si>
  <si>
    <t>305455</t>
  </si>
  <si>
    <t>2-f52fd0f759e90290e5f8a86f90043ca8</t>
  </si>
  <si>
    <t>2-9961608d5f6440a152e6b075be0dffa5</t>
  </si>
  <si>
    <t>5122154</t>
  </si>
  <si>
    <t>2-f198db45cb2fb6c99e49537a09edb40f</t>
  </si>
  <si>
    <t>210129</t>
  </si>
  <si>
    <t>2-620e3ce3b1e88a2d5725d50ba0623d6b</t>
  </si>
  <si>
    <t>2-9524031b3592e9a1f8ba61234dad67be</t>
  </si>
  <si>
    <t>210141</t>
  </si>
  <si>
    <t>2-acbb9ee701a3236dc95764e592dbf19f</t>
  </si>
  <si>
    <t>322149</t>
  </si>
  <si>
    <t>2-bedde068c35646e39ac84c684f11ea30</t>
  </si>
  <si>
    <t>5111110</t>
  </si>
  <si>
    <t>2-14ade6c757da5a99c83cd06d08aacbb9</t>
  </si>
  <si>
    <t>2-7e4e33572df9688b4b40767bfb7265dc</t>
  </si>
  <si>
    <t>210131</t>
  </si>
  <si>
    <t>2-6f9f9c275c12d1ebd5f1dea14e0d1ae1</t>
  </si>
  <si>
    <t>2-c6d28836dd8f277a9189042237ba97aa</t>
  </si>
  <si>
    <t>322444</t>
  </si>
  <si>
    <t>2-0c6efc7b5f1489342d3120d603b87ef0</t>
  </si>
  <si>
    <t>3-a256e303d7299ffc0d70fc4f2c66702b</t>
  </si>
  <si>
    <t>2-c1774fec99cd1be3fa0a6c5bd4f350a3</t>
  </si>
  <si>
    <t>2-74e73ad855ca75e2de2b190edb450bd1</t>
  </si>
  <si>
    <t>507601</t>
  </si>
  <si>
    <t>2-b52f65e680f3694e9cae61e8cb1f56a2</t>
  </si>
  <si>
    <t>3-f9fcbe63ed4545b9679072f1e068c46a</t>
  </si>
  <si>
    <t>2-7f9f89b4f13ef488b329d81dcbd166da</t>
  </si>
  <si>
    <t>2-322d46f37e08b6afe31dd3509e494c3d</t>
  </si>
  <si>
    <t>2-df6d2c3831db9a2c6588ced2bf08b268</t>
  </si>
  <si>
    <t>3111592</t>
  </si>
  <si>
    <t>2-51c8537f9d2210cc2ec70246d67b1d32</t>
  </si>
  <si>
    <t>2-af98383f8ade91000b8892ce21c7cba9</t>
  </si>
  <si>
    <t>2-ce43b358f939fd1a8a414d90f1168ee3</t>
  </si>
  <si>
    <t>2-b6e8729cb5a9c1537b3f76d5729992af</t>
  </si>
  <si>
    <t>2-7973696626e6a35d8403d65fba31ce7d</t>
  </si>
  <si>
    <t>2-d956648dbea3066a132cca8021cf87ad</t>
  </si>
  <si>
    <t>2-f4bc02262db67c6f6fdaa52e9ec3aedb</t>
  </si>
  <si>
    <t>2-d6d0c7602d1e974410d6e5d676297f2a</t>
  </si>
  <si>
    <t>2-e338b6590e7243e1600f6166dba7f15d</t>
  </si>
  <si>
    <t>2-c6968f013aef87d3c11345a6caf12bfd</t>
  </si>
  <si>
    <t>2-a8d00af23ee61ed50db4a7ae4cf64f8e</t>
  </si>
  <si>
    <t>2-ff2ad591bd43c9c2e28afd48304354f1</t>
  </si>
  <si>
    <t>2-e2c5e60b5108639f9a02ed345d0eac48</t>
  </si>
  <si>
    <t>2-e7e261715fab09962576ec6fdb08c0dc</t>
  </si>
  <si>
    <t>2-27e61e9a3942a0c82a67646e3eb83728</t>
  </si>
  <si>
    <t>2-d759789755b34014b9b09e7be43943b1</t>
  </si>
  <si>
    <t>2-9968b7f195a05ae19d56c404ae0308da</t>
  </si>
  <si>
    <t>2-715cdab1ce204a4a7c488aacd41d5ef1</t>
  </si>
  <si>
    <t>2-f045588dd24b980a58d1dc24a362fc85</t>
  </si>
  <si>
    <t>2-41104396c0cbf90f40fa87ec3a7418fe</t>
  </si>
  <si>
    <t>2-1e2a26ca5fe3079e62b06aa927b3e740</t>
  </si>
  <si>
    <t>2-751aae13ea4432dec980d5382f8cbb7d</t>
  </si>
  <si>
    <t>2-7ece78537f5c676437b247fb07e272e6</t>
  </si>
  <si>
    <t>2-47819778ee251d80bd504c8da65ebe1c</t>
  </si>
  <si>
    <t>2-13420e716bc0370de6fe9c2679f921c9</t>
  </si>
  <si>
    <t>2-0d4b485dd8848fb2f31cd1d01dbc0d47</t>
  </si>
  <si>
    <t>311946</t>
  </si>
  <si>
    <t>2-f618c1d0493c5963ce1cba918fa8c535</t>
  </si>
  <si>
    <t>507338</t>
  </si>
  <si>
    <t>2-d31507996ce43c28752e6a94d6bc3836</t>
  </si>
  <si>
    <t>2-1070f9402ad02cb959d9500892280acc</t>
  </si>
  <si>
    <t>2-42d9abd5bd8ef5f94a526d129b1560e6</t>
  </si>
  <si>
    <t>10780</t>
  </si>
  <si>
    <t>2-2ba7874608dac5cc47f2a683c93a96a7</t>
  </si>
  <si>
    <t>2-deb380f1bd6203e7aa894ef981c1ee5a</t>
  </si>
  <si>
    <t>2-c5f5793046818aed0ff0cacbd149d6df</t>
  </si>
  <si>
    <t>10778</t>
  </si>
  <si>
    <t>2-9d6162b6a4ed95802216ad83cc9fc696</t>
  </si>
  <si>
    <t>10776</t>
  </si>
  <si>
    <t>2-3038893925f0518fe21b378aa169438c</t>
  </si>
  <si>
    <t>2-1d7ac90370b7b842e314aba1418ba4f1</t>
  </si>
  <si>
    <t>306</t>
  </si>
  <si>
    <t>2-38cf35e6a046646b5ad21eba9720d6c6</t>
  </si>
  <si>
    <t>2-ffd719f9b2cb0acd275d85ba681a49e7</t>
  </si>
  <si>
    <t>2-2e6b0990f33e6cb6e81d43865f8b665c</t>
  </si>
  <si>
    <t>2-a4b1a1c7fe4acf908d6b25433dee2849</t>
  </si>
  <si>
    <t>2-4139a812ea7c83edc7a66a51c37aff24</t>
  </si>
  <si>
    <t>2-228c110e29908d44a1647a3e036e4202</t>
  </si>
  <si>
    <t>2-a65ccc4e7588226dc3b6208d2e5c4df4</t>
  </si>
  <si>
    <t>2-0856bf636cf811848d68ba6c3fa69ff4</t>
  </si>
  <si>
    <t>305453</t>
  </si>
  <si>
    <t>2-14f26e7548d33e35704dca0875628440</t>
  </si>
  <si>
    <t>Pressure test unit to find air leaks, remove and replace air check valves and adjusted top hatches, trouble shoot lights replaced signal light and adjusted 7 way plug</t>
  </si>
  <si>
    <t>3-a06d10b6b8eca53870d8cfad2e6b22ff</t>
  </si>
  <si>
    <t>121</t>
  </si>
  <si>
    <t>2-ab65ac375ba245352fec709d91d69800</t>
  </si>
  <si>
    <t>2-262e1ed2b5b9edc455ae8a640efd8803</t>
  </si>
  <si>
    <t>3-363bae7dfed89caf1664fed8428791dd</t>
  </si>
  <si>
    <t>2-e2aa0629d02ab6e6a0d09aff59bbf2df</t>
  </si>
  <si>
    <t>2-a8e7a099e01f1ae7fc6e327c9a3d7e37</t>
  </si>
  <si>
    <t>2-6c0c809d9921e4690999b66f00c90036</t>
  </si>
  <si>
    <t>2-1f5cb56ed5b1fa2550c0d6d3905f776e</t>
  </si>
  <si>
    <t>280063</t>
  </si>
  <si>
    <t>3-a2bc17e295e3e7fad8645fbfaf68fa75</t>
  </si>
  <si>
    <t>2-d99478245efcf2d2d718925bd8f1db39</t>
  </si>
  <si>
    <t>5111406</t>
  </si>
  <si>
    <t>2-ae238f1b0c64cf969be997d6c0b67514</t>
  </si>
  <si>
    <t>308445</t>
  </si>
  <si>
    <t>2-06f2fac5855594ebd4033c088c292fc5</t>
  </si>
  <si>
    <t>2-3354d972e2f80f039a07375f09e664e5</t>
  </si>
  <si>
    <t>2-03ffb609072d8b3ecf5d15e4ac7469f7</t>
  </si>
  <si>
    <t>2-86548854c9730ed997314bff56f02f09</t>
  </si>
  <si>
    <t>10091</t>
  </si>
  <si>
    <t>2-9d09d71665703607c9dee2b51f4e173d</t>
  </si>
  <si>
    <t>2-cd93c0d4073b68dd24fbe76862d73abf</t>
  </si>
  <si>
    <t>2-21e2d0082015ca6670cff79820c9abad</t>
  </si>
  <si>
    <t>311722</t>
  </si>
  <si>
    <t>2-136eb284edc0e6745cc87c8afb1cc9a5</t>
  </si>
  <si>
    <t>2-7cac5af21781117e99470e85e314610b</t>
  </si>
  <si>
    <t>2-c819d2d735de4d46ebf6b26bc3d3a36e</t>
  </si>
  <si>
    <t>10069</t>
  </si>
  <si>
    <t>2-3e3ec85870e8e93f39efcc3a7743216e</t>
  </si>
  <si>
    <t>2-8c9050d72fa59be658187d31f16fb6b6</t>
  </si>
  <si>
    <t>509684</t>
  </si>
  <si>
    <t>2-ce86f2e228f11ccb76c0393dace18098</t>
  </si>
  <si>
    <t>506129</t>
  </si>
  <si>
    <t>2-49386c480d444de6a378834e051505c1</t>
  </si>
  <si>
    <t>Install power end cover fix work lights install oil lines checklist run and test</t>
  </si>
  <si>
    <t>3-f0cde9bcee816bc44680235bae573eb4</t>
  </si>
  <si>
    <t>2-da42c38dc9fb2879f41d67bbe9d41131</t>
  </si>
  <si>
    <t>2-20c27a93cee0a38359a03a514d34f6c9</t>
  </si>
  <si>
    <t>Replaced packings And clean the shop</t>
  </si>
  <si>
    <t>3-d17a2558c82e8eabd18c7a70ca710694</t>
  </si>
  <si>
    <t>311331</t>
  </si>
  <si>
    <t>3-589c7e432110ab04f2df08909395590a</t>
  </si>
  <si>
    <t>2-1f531424467d7604b84b347761217a6e</t>
  </si>
  <si>
    <t>507347</t>
  </si>
  <si>
    <t>2-d182fdba262fc7c936d8beef761423d8</t>
  </si>
  <si>
    <t>506189</t>
  </si>
  <si>
    <t>2-d8a72ed01092f7f6cc782e1f045948f3</t>
  </si>
  <si>
    <t>2-95fb52e2cb5adae6ea58b23226ee41eb</t>
  </si>
  <si>
    <t>507574</t>
  </si>
  <si>
    <t>2-3c144b5a8b7dc57150a98e21d617e42e</t>
  </si>
  <si>
    <t>2-ff9be29e30ec35f86c0069b4fbeee225</t>
  </si>
  <si>
    <t>10084</t>
  </si>
  <si>
    <t>2-738242559af7e2fd9c1b28c3b663b59f</t>
  </si>
  <si>
    <t>506067</t>
  </si>
  <si>
    <t>2-4fd4753addbb6ea49d91f467abd6e76e</t>
  </si>
  <si>
    <t>2-3071f9906636ad8bd83df12601353b47</t>
  </si>
  <si>
    <t>506250</t>
  </si>
  <si>
    <t>Install manifold on fluid end reolaced pony rod seals prime grease system fill grease tank bolt up hyd tank</t>
  </si>
  <si>
    <t>2-5ae8f5b88bd7627b84216c1323370eca</t>
  </si>
  <si>
    <t>2-bc21da4070a9c5aeb1e9ad72fb3ee83c</t>
  </si>
  <si>
    <t>2-0839f45a3e7e285ac73f19659b9530fa</t>
  </si>
  <si>
    <t>10070</t>
  </si>
  <si>
    <t>2-b2bcd72a46f8b2daf2b7e285c73129b1</t>
  </si>
  <si>
    <t>11070</t>
  </si>
  <si>
    <t>2-b1332da1845e463414049d1ab9e7cc40</t>
  </si>
  <si>
    <t>Packings on #2 and d rings #1</t>
  </si>
  <si>
    <t>2-2228ac9ea98fbce673d36cfd544b4811</t>
  </si>
  <si>
    <t>620129</t>
  </si>
  <si>
    <t>3-bd3f0672398357b9425db59d65d5cadf</t>
  </si>
  <si>
    <t>3-bd4d434a12c1bbd04343f15d51dc6e54</t>
  </si>
  <si>
    <t>3-060bd178f8674c60bb9f9361231dc469</t>
  </si>
  <si>
    <t>10068</t>
  </si>
  <si>
    <t>3-e407995603edd916145fc314975a1877</t>
  </si>
  <si>
    <t>2-2b267d177ec089c156b831815c3e8c8b</t>
  </si>
  <si>
    <t>322241</t>
  </si>
  <si>
    <t>2-31c7b636ef45f9989a936557843e44fd</t>
  </si>
  <si>
    <t>3-91f22f3cb0ae2c9dfa06f3274469826b</t>
  </si>
  <si>
    <t>2-2bcceb906a3eb57c995912d049d0500a</t>
  </si>
  <si>
    <t>507575</t>
  </si>
  <si>
    <t>Replaced diesel tank caps turbo boots fix coolant leak replaced air filter and bolts checklist</t>
  </si>
  <si>
    <t>2-44f9de98c9a214ed83a3b21b096c30c3</t>
  </si>
  <si>
    <t>3122286</t>
  </si>
  <si>
    <t>Checklist fix air leaks replaced fittings and lines</t>
  </si>
  <si>
    <t>3-6514b17aa3d18326badee0e80d90ee79</t>
  </si>
  <si>
    <t>2-b4d4efff4fcff96ddfd7686ab161e335</t>
  </si>
  <si>
    <t>2-70412b8c360a742c58ab1cd6d47fdb9d</t>
  </si>
  <si>
    <t>305520</t>
  </si>
  <si>
    <t>2-cf6cf0388ad6d5e50d111456c2a17587</t>
  </si>
  <si>
    <t>508654</t>
  </si>
  <si>
    <t>2-7cc292a04f6b5762a31a4d7a18a8007d</t>
  </si>
  <si>
    <t>Remove drive line cover wash unit fix hyd leak tight hyd pump install starter pump lever and fix hyd leaks</t>
  </si>
  <si>
    <t>3-384f3ac546b95634ef475a47b98d553a</t>
  </si>
  <si>
    <t>2-32c37a6d351f22e8960fb289ecbfb56c</t>
  </si>
  <si>
    <t>3111128</t>
  </si>
  <si>
    <t>2-a8508f8b647acc4573dfa3da287bcc08</t>
  </si>
  <si>
    <t>506122</t>
  </si>
  <si>
    <t>2-378809e0ef25616ab09355d17de5b887</t>
  </si>
  <si>
    <t>2-8c150d584b63fba162a220b7003a2b3e</t>
  </si>
  <si>
    <t>Checklist and top off fluids</t>
  </si>
  <si>
    <t>2-0384780a5c730da811d68b5ee6e4c232</t>
  </si>
  <si>
    <t>506260</t>
  </si>
  <si>
    <t>2-1323871b4a4430fff8b880cf3284a25b</t>
  </si>
  <si>
    <t>New air filter bolts replaced coolant boot tight all turbo boots</t>
  </si>
  <si>
    <t>2-e18e4f94b52495a03cac2ec71d8878de</t>
  </si>
  <si>
    <t>2-f9d970a0d7c9a094a47e047be636c262</t>
  </si>
  <si>
    <t>308659</t>
  </si>
  <si>
    <t>3-2522e165a1ab452e37a7dbf68e4c270c</t>
  </si>
  <si>
    <t>2-e83dbcf4f2eb35f4f7afc4d4a8d597e0</t>
  </si>
  <si>
    <t>508777</t>
  </si>
  <si>
    <t>2-e79193ad1258a0044279879157c65c12</t>
  </si>
  <si>
    <t>506264</t>
  </si>
  <si>
    <t>2-4cd6fcd345efaf865b22695a0731b192</t>
  </si>
  <si>
    <t>2-3af7729ad43d8876dea3f2c67804e22c</t>
  </si>
  <si>
    <t>2-9329d4d76000fbdfb061dc0b3671de3b</t>
  </si>
  <si>
    <t>3111326</t>
  </si>
  <si>
    <t>2-75e55b43e97e0d20e6550625e2588b3a</t>
  </si>
  <si>
    <t>508651</t>
  </si>
  <si>
    <t>3-3f8b5f98bd242bcc2f1f1ebce21859b3</t>
  </si>
  <si>
    <t>2-5fc032ef6c4fd76abf984e5714fd0a17</t>
  </si>
  <si>
    <t>620102</t>
  </si>
  <si>
    <t>2-c76ece2686bb642a2af5e237709a9ea4</t>
  </si>
  <si>
    <t>2-b21716bcddf7b4c7f1cf4ba53b89b9f9</t>
  </si>
  <si>
    <t>506183</t>
  </si>
  <si>
    <t>2-8d830dcf67c2ca4f1492439808eac2da</t>
  </si>
  <si>
    <t>2-ed39336963545ce408d58e41d4559f2f</t>
  </si>
  <si>
    <t>507341</t>
  </si>
  <si>
    <t>2-6fd097bb300679ed5bc40895a7fc565a</t>
  </si>
  <si>
    <t>507593</t>
  </si>
  <si>
    <t>2-13fd27eaf04a5a18df513b28f13addbc</t>
  </si>
  <si>
    <t>10076</t>
  </si>
  <si>
    <t>2-fff7fa2a4cac972957fccceec6143dd9</t>
  </si>
  <si>
    <t>2-c1ce9887ab78d0f1ef38be88ab649872</t>
  </si>
  <si>
    <t>2-07fcf348f753c1541c9cb48465f9670f</t>
  </si>
  <si>
    <t>2-e33a4b121cd42a1e7730fb5b1fbe2c6c</t>
  </si>
  <si>
    <t>2-b26a4e4b30a24c57187b8ff12e68322c</t>
  </si>
  <si>
    <t>2-06f62cf551b506c08671fc56c33ebd25</t>
  </si>
  <si>
    <t>506065</t>
  </si>
  <si>
    <t>2-eb8aeaeca9578c2597a36dbfd021e015</t>
  </si>
  <si>
    <t>2-e573707ea0b1f77ebe643abc59861242</t>
  </si>
  <si>
    <t>2-017d0da999b8d2666d0f731a9d1cd2c4</t>
  </si>
  <si>
    <t>2-da1489682ffe2f64a407c1a2d4eebc69</t>
  </si>
  <si>
    <t>2-f169e8c468bed132053434e2bf78d307</t>
  </si>
  <si>
    <t>2-65c893f43b1f8ac63235b6193de9cfd5</t>
  </si>
  <si>
    <t>2-4c0b29ad4904dbaf60322d29da36dbc4</t>
  </si>
  <si>
    <t>2-ab2e89e2d8e740ec75bc1d152bb08f6b</t>
  </si>
  <si>
    <t>2-413f1c3cca8484b82e24fc96f63055c4</t>
  </si>
  <si>
    <t>2-fa152215f99a924aed5c3adb4cbdcacc</t>
  </si>
  <si>
    <t>508649</t>
  </si>
  <si>
    <t>2-ef73300c6f20f8ec203891424ce48683</t>
  </si>
  <si>
    <t>2-415bc3ee7d5233f5bb169cd002285413</t>
  </si>
  <si>
    <t>2-2f027028ba51e770238c5c10a40d4d7d</t>
  </si>
  <si>
    <t>620169</t>
  </si>
  <si>
    <t>2-bab489cdc6d9c23ed65a731f8c99392a</t>
  </si>
  <si>
    <t>2-2bd9c23a4baf711a56597d64a3fdf622</t>
  </si>
  <si>
    <t>2-72c875d5038b4773f896f8d466451ded</t>
  </si>
  <si>
    <t>2-faf5a0ba939c6d5c1db7382ac4e06e9b</t>
  </si>
  <si>
    <t>507340</t>
  </si>
  <si>
    <t>2-7f52183aa97f655024135ec29a72c346</t>
  </si>
  <si>
    <t>2-466d73cab438beddee3dc851ab3b2d61</t>
  </si>
  <si>
    <t>2-fc215ecbec66d69b9029f0abec432926</t>
  </si>
  <si>
    <t>2-91cc177382f770e26e83d37bc4e2b151</t>
  </si>
  <si>
    <t>2-d84373d26f108198a08842a15304ecd3</t>
  </si>
  <si>
    <t>10085</t>
  </si>
  <si>
    <t>2-b866788c4132177ef00b40777bc2d51f</t>
  </si>
  <si>
    <t>2-6ab3b21a253ceb7f0d378a545d7f2427</t>
  </si>
  <si>
    <t>506182</t>
  </si>
  <si>
    <t>2-b80c24dc5d16aa45297ad4e72c839bdb</t>
  </si>
  <si>
    <t>2-6f59ecf2af272e0041e2192fa92138f1</t>
  </si>
  <si>
    <t>2-86f5060f82022af6bee835c43a5a91b7</t>
  </si>
  <si>
    <t>2-fe0c4c34c8611a8ee97985180eeb5cb3</t>
  </si>
  <si>
    <t>2-a33cb0f4d9f0a99c6c26d7b4b941a9e7</t>
  </si>
  <si>
    <t>2-67fb5f4c72433853d383627d9e526a12</t>
  </si>
  <si>
    <t>2-c134e934b9de8e1f31da5b783008a497</t>
  </si>
  <si>
    <t>5111603</t>
  </si>
  <si>
    <t>2-597aa2e44ec0ea910b93b444d1c84b17</t>
  </si>
  <si>
    <t>2-8e0f86edbeeed43cdb54a15de2991fef</t>
  </si>
  <si>
    <t>2-a8996145c2f7af166eb83f6295c85dbf</t>
  </si>
  <si>
    <t>2-11a48fb9d68d7bc2b9d335e01293b2f4</t>
  </si>
  <si>
    <t>2-693a2dbbd4f0b86b5d71ecb1b1163d27</t>
  </si>
  <si>
    <t>508802</t>
  </si>
  <si>
    <t>2-0cca097e9c7edba8ce436d710cc339a6</t>
  </si>
  <si>
    <t>5111405</t>
  </si>
  <si>
    <t>2-3539042fe915478c3c8d0756dd384e0f</t>
  </si>
  <si>
    <t>507541</t>
  </si>
  <si>
    <t>2-376ca4a88ed0d7ad51044531ba73b307</t>
  </si>
  <si>
    <t>506191</t>
  </si>
  <si>
    <t>2-f3833a69d5606051c4743c9e6e2bfc4a</t>
  </si>
  <si>
    <t>506130</t>
  </si>
  <si>
    <t>2-0d48952c4b1a57205c5ce166b7f2b165</t>
  </si>
  <si>
    <t>1091</t>
  </si>
  <si>
    <t>1-0c4581d424e7a2fcfc38b9b2edc4315a</t>
  </si>
  <si>
    <t>506076</t>
  </si>
  <si>
    <t>506076 check list and repair change hydraulic oil power end clener the tank rifil change work light's install gange en system hydraulic change lub pump</t>
  </si>
  <si>
    <t>1-6073502857f931b2413f15b390d4abd9</t>
  </si>
  <si>
    <t>1-eaee696af802f776b614d2f38c3e113e</t>
  </si>
  <si>
    <t>1-c87db3f484b5f45d8c915bf3fdf62c21</t>
  </si>
  <si>
    <t>1-8f99c2f331feb09c87c1243674b46213</t>
  </si>
  <si>
    <t>1-09737cd9f6d545f6392f0583fcdf835f</t>
  </si>
  <si>
    <t>1-b913ad8c90cdcde211e6c1f96f6e2205</t>
  </si>
  <si>
    <t>1-cc5a1120ff011cf55eecacfc4fb827ae</t>
  </si>
  <si>
    <t>305463</t>
  </si>
  <si>
    <t>1-5edc6a641abf9053d0d35109bdfd64a5</t>
  </si>
  <si>
    <t>1-ec0945d01ead4be28d5d17956eae09ed</t>
  </si>
  <si>
    <t>508658</t>
  </si>
  <si>
    <t>1-a6dc713b580cb5a1745ce08cceed00e6</t>
  </si>
  <si>
    <t>302014</t>
  </si>
  <si>
    <t>1-d73b9de9e0b06e8fc0df2720c857c714</t>
  </si>
  <si>
    <t>507595</t>
  </si>
  <si>
    <t>1-79a69735b3a1c097082d995cd958aa5f</t>
  </si>
  <si>
    <t>1-530f24c1de2d8d5a0780e58b5a14d35e</t>
  </si>
  <si>
    <t>305526</t>
  </si>
  <si>
    <t>1-515e49e5c185a127f45bd94deac76474</t>
  </si>
  <si>
    <t>305526 check list and refill fluids</t>
  </si>
  <si>
    <t>1-26a6fe0c7cdb92a96bd97f4cc801f3e3</t>
  </si>
  <si>
    <t>1-53b42acf373651b292390f1d54cd7bde</t>
  </si>
  <si>
    <t>3111322</t>
  </si>
  <si>
    <t>1-800c76d2712b9e925cf6e4cccc5bebcc</t>
  </si>
  <si>
    <t>1-952796a0507203252d31f90af3f79822</t>
  </si>
  <si>
    <t>5111140</t>
  </si>
  <si>
    <t>1-15171cb096357274c551103e53d2df2b</t>
  </si>
  <si>
    <t>506128</t>
  </si>
  <si>
    <t>506128 check list and run test</t>
  </si>
  <si>
    <t>1-c58e74d349aae2b9abba4cfb2d47f144</t>
  </si>
  <si>
    <t>1-493757f19b8534f571b3c02ce3523c31</t>
  </si>
  <si>
    <t>506254 check run and test</t>
  </si>
  <si>
    <t>1-e1f7def2e36576eef8d9db2a5aadf6d1</t>
  </si>
  <si>
    <t>1-eb1586eac985ad8e66738b9a7c121d44</t>
  </si>
  <si>
    <t>1-fd01a74445a02a82847e05e6c9894fd7</t>
  </si>
  <si>
    <t>311281</t>
  </si>
  <si>
    <t>1-487ab475dce57990419d696680b37ab6</t>
  </si>
  <si>
    <t>1-bd1b1833525c751617412351538d97e3</t>
  </si>
  <si>
    <t>508881</t>
  </si>
  <si>
    <t>4-1b662e297127827791463c30b90c8de5</t>
  </si>
  <si>
    <t>2-f1fa24e9542bed775655ef517046220e</t>
  </si>
  <si>
    <t>2-315ae79d79d691da386b12bc5aa5a159</t>
  </si>
  <si>
    <t>reemplaza pony rod reemplaza seals de pony rod reemplaza fluid end retira y da limpieza a chambers y arma ruedas intermedias ya que se retiraron para que el soldador reparara una fisura en el chasis</t>
  </si>
  <si>
    <t>2-540a338f28ab56cf5daaae14b610bbeb</t>
  </si>
  <si>
    <t>2-ad1f52dc20475f87b93f47b4f77afe1b</t>
  </si>
  <si>
    <t>2-3acf07e526c17aad308a78515ed015ff</t>
  </si>
  <si>
    <t>508766</t>
  </si>
  <si>
    <t>2-0a52cfd1849c46cbbd75b596d476f0f1</t>
  </si>
  <si>
    <t>2-4625f15bd7e5aa54650efd895aa377dd</t>
  </si>
  <si>
    <t>2-28108e624e5790c79cb61552198eecac</t>
  </si>
  <si>
    <t>2-3ea342401fab2efcf5002484c7431211</t>
  </si>
  <si>
    <t>2-e67b9fefacc268372df7f2ac631018aa</t>
  </si>
  <si>
    <t>3-a633bff4ce75d53e1f5638a27385b9b2</t>
  </si>
  <si>
    <t>2-176344f669c4f667f31abceaccaf070f</t>
  </si>
  <si>
    <t>2-af9546c9c1bfab2865c24ca3a92201b4</t>
  </si>
  <si>
    <t>2-1a8b307569093b743f28ad5567aa8012</t>
  </si>
  <si>
    <t>2-f6100ee8ab882637dcecaac1fff9fe62</t>
  </si>
  <si>
    <t>2-5d161f4a8099dfa3fb99b92ac6d184a6</t>
  </si>
  <si>
    <t>1-09efa14f22bf0e3657d038dfac52a494</t>
  </si>
  <si>
    <t>3112345</t>
  </si>
  <si>
    <t>1-92a8d92191f831a229cf27f4280651e4</t>
  </si>
  <si>
    <t>2-ec273591ba5a5cbada630f3ffdb55a58</t>
  </si>
  <si>
    <t>2-59e6175417cef082b58fcc70e7aa5f69</t>
  </si>
  <si>
    <t>2-3cd97d191e0bdc79f222897d1ec1d013</t>
  </si>
  <si>
    <t>210</t>
  </si>
  <si>
    <t>3-2c4452fbe6b52b64dd1bd8ee4ae35ba5</t>
  </si>
  <si>
    <t>2-85ea7d95c616f02f016092b44d978a74</t>
  </si>
  <si>
    <t>2-64f35858f24a03d155ce7e595eae4f85</t>
  </si>
  <si>
    <t>2-e058c8620b2441b91afc6e38820359af</t>
  </si>
  <si>
    <t>2-f5f9899db909a14de30269c558eed509</t>
  </si>
  <si>
    <t>2-9a0858d554872a4e6c3f6e10674e4bed</t>
  </si>
  <si>
    <t>2-4a0d9f1b2f9bc5a4dd45f51e3283d207</t>
  </si>
  <si>
    <t>2-869e897cf2ad9344989c992f011c1b3e</t>
  </si>
  <si>
    <t>11075</t>
  </si>
  <si>
    <t>2-dda3f3e1b27bdced9d359a0a5c202ee4</t>
  </si>
  <si>
    <t>3-158b9490f2f6632fd51d5763ba5c59ca</t>
  </si>
  <si>
    <t>3-16da53f03cdff849175b4e6e5730e725</t>
  </si>
  <si>
    <t>3-d6c3e04e76093a05e179c3f4e50feabc</t>
  </si>
  <si>
    <t>4-2918276f74e99b64e92031ae3cff866d</t>
  </si>
  <si>
    <t>3-bb614b1cca685ab9127cb650047e7ca6</t>
  </si>
  <si>
    <t>2-c2b496f4b5a0c10c3fa42d0b6953f044</t>
  </si>
  <si>
    <t>2-6f256cfbc8654a551f86db548eb5bb6e</t>
  </si>
  <si>
    <t>2-eb0e8363dfaef741ac99661439c86e28</t>
  </si>
  <si>
    <t>Performed checklist. Diagnosis tractor for no started. Fixed hydraulic leak on pto. Fixed coolant leak on tractor. Remove scanvenger pump on the frac pump. Drain power end oil and change out filters. Refilled. Topoff fluids.</t>
  </si>
  <si>
    <t>2-c51d01669c066d1bc8fef6bf6f322820</t>
  </si>
  <si>
    <t>3-2ed456e551771d239f3fbffdef2990c4</t>
  </si>
  <si>
    <t>3-678169c980a3b61db5147016962bbdde</t>
  </si>
  <si>
    <t>3-334f525c929795e4393d97f9e8fc35fa</t>
  </si>
  <si>
    <t>2-0cf3ca99a3d1349ff7ff882f9c37ed76</t>
  </si>
  <si>
    <t>3-4c9507156fa0c5f0fe0c2cd7c040dede</t>
  </si>
  <si>
    <t>3-0816105593d4b5f9ed6d20853240c35d</t>
  </si>
  <si>
    <t>3-f0c6dff3d96ad84cf3f842cd4ae94d7c</t>
  </si>
  <si>
    <t>2-cc9c38a0128128eff7e5f37724b55052</t>
  </si>
  <si>
    <t>2-bfa2ff227df8d12b89625bf23c8ce27b</t>
  </si>
  <si>
    <t>2-c6c766504493d6b3637ed70f15d3a22e</t>
  </si>
  <si>
    <t>2-8c201b9f159cf5542c145423bd586dd8</t>
  </si>
  <si>
    <t>2-6113e56df392a95f024e054db1953eed</t>
  </si>
  <si>
    <t>2-fa3f1f2db8e06e9796934577be804d24</t>
  </si>
  <si>
    <t>2-abcfb67a6439609f5dfa636204ec1e68</t>
  </si>
  <si>
    <t>2-2e93121523e170d8ceed025ef2ecb53e</t>
  </si>
  <si>
    <t>Performed quick check over. Plus repairs. Installed fluid end valve and transducer. Remove and installed fluid end flange.</t>
  </si>
  <si>
    <t>2-e782a17963067868cff34a8991e8e438</t>
  </si>
  <si>
    <t>2-9d839743f591f52095ec116788c06559</t>
  </si>
  <si>
    <t>2-b7ded927c3d48ff5383e6446327c29aa</t>
  </si>
  <si>
    <t>510554</t>
  </si>
  <si>
    <t>2-e8f34d712653f1fc09851427244425de</t>
  </si>
  <si>
    <t>520076</t>
  </si>
  <si>
    <t>2-ef1efebee1d83247f19f3bea2358700a</t>
  </si>
  <si>
    <t>2-8bc0e814b49aba34f5416fb4f0a5281e</t>
  </si>
  <si>
    <t>Performed quick check over. Replace pony rod seals. Drain and refill transmission and replaced oil filters on transmission. Run and test</t>
  </si>
  <si>
    <t>2-43ec81ab7f5dfa45733e455dcb5b415a</t>
  </si>
  <si>
    <t>2-3ed9ffa38ff096bc9cc3338a540aec6c</t>
  </si>
  <si>
    <t>2-7a1e59c2eb58dfc737ecc192d3281c16</t>
  </si>
  <si>
    <t>2-2d20b98b4d92d15ff064a3c31ebdf939</t>
  </si>
  <si>
    <t>2-ff7a962849a1694b6c10a981b078f38f</t>
  </si>
  <si>
    <t>2-f07fda73671c861d47f628f133a83c95</t>
  </si>
  <si>
    <t>4-98036dc50e4e88f0ea7b9cd996ca39af</t>
  </si>
  <si>
    <t>2-2d30838554269a4f232f5c889230d79c</t>
  </si>
  <si>
    <t>2-5e2aca661b870b35b7262984614bea4c</t>
  </si>
  <si>
    <t>2-8d8b441f95f0e64cc22d9f85f8946f6f</t>
  </si>
  <si>
    <t>2-361edf41bbc5eb67e66d0ea6ebb75e0a</t>
  </si>
  <si>
    <t>508764</t>
  </si>
  <si>
    <t>Performed checklist run and test. Plus repairs performed transmission oil change and filters.</t>
  </si>
  <si>
    <t>2-3b57257622b6a2a1eee24cf020d0fe7a</t>
  </si>
  <si>
    <t>302021</t>
  </si>
  <si>
    <t>2-171ee5bfb6cf22f1c2e07752c8d434f5</t>
  </si>
  <si>
    <t>3-f40330adf8cc7497f73b95886372f0ae</t>
  </si>
  <si>
    <t>3-2aca98b8834ccfb607fb0c7b575ec6e7</t>
  </si>
  <si>
    <t>2-236b31378950b4a7c6b2b9d9e1da7c50</t>
  </si>
  <si>
    <t>Diagnosing on turbos for sparks. Remove air cleaners. Run and test. Remove and replace turbo clamps. Replace and installed new transmission oil pressure gauge and engine oil pressure gauge. Replace transmission rear main seal. Run and test</t>
  </si>
  <si>
    <t>2-b6c3508d8a67c3ffa4dd957f16087c66</t>
  </si>
  <si>
    <t>2-3c90fe21e2aba7dc7a1352a6de311d39</t>
  </si>
  <si>
    <t>2-335d84e318254ab00d4955b6295b1093</t>
  </si>
  <si>
    <t>2-f7b6c06976e6a44354bd3c33f548ff1c</t>
  </si>
  <si>
    <t>2-1f10c53219cf0f2fb382a857c76c91b4</t>
  </si>
  <si>
    <t>2-b9d0d6d81d6fb715a9358f825d8e3823</t>
  </si>
  <si>
    <t>Performed checklist on frac pump and tractor. Helped installed fluid end and fluid end manifold</t>
  </si>
  <si>
    <t>2-95849d1a63129483726c2b2b26f54e1c</t>
  </si>
  <si>
    <t>2-6ce5b8753b24eaa1b3fe7f81ec9a6356</t>
  </si>
  <si>
    <t>2-d50327926cac27b25a37fd296ac38522</t>
  </si>
  <si>
    <t>2-7594ef714d62ce9ecb0610aa6c59acde</t>
  </si>
  <si>
    <t>2-6b34a953bb139526dce82fe6f189a6f6</t>
  </si>
  <si>
    <t>3-d5f468aa8883cd1b017a8f12450eae5c</t>
  </si>
  <si>
    <t>3-6660d731f63a00cbd7e37df845e09716</t>
  </si>
  <si>
    <t>3-dbce01fb11a321d89377eba162bed8bf</t>
  </si>
  <si>
    <t>2-f0c5f6d93194f0ea5471bebe92913d7f</t>
  </si>
  <si>
    <t>506188</t>
  </si>
  <si>
    <t>2-175ce1cdd1b6e3decc6e52a040dbe1bf</t>
  </si>
  <si>
    <t>2-d5616aac347ea734c73e8d9d312b6d60</t>
  </si>
  <si>
    <t>2-98b0ca8c069e1fd829577584147d1001</t>
  </si>
  <si>
    <t>3-a4d259fccbff605521ae56d3a07ef7cb</t>
  </si>
  <si>
    <t>2-870455cb04596d524450e1959e84634b</t>
  </si>
  <si>
    <t>2-abb3c170d7ebae90d4eca69eaf0fe575</t>
  </si>
  <si>
    <t>2-ab2d08559432748b37922a6112b54173</t>
  </si>
  <si>
    <t>2-b9d3d94ac3907f1e5130d6306fc2fc86</t>
  </si>
  <si>
    <t>5111521</t>
  </si>
  <si>
    <t>3-3e9825629b6df484bfc944bf5a31017f</t>
  </si>
  <si>
    <t>3-6d85be725f76ee6132b7aaefc8faf274</t>
  </si>
  <si>
    <t>3-1dd672618cad4fb621c5f8250d0ffa19</t>
  </si>
  <si>
    <t>2-db9498504ebe88bf177b55bd30a10060</t>
  </si>
  <si>
    <t>3-2ff6645c08d40bab3731b7fb7278879e</t>
  </si>
  <si>
    <t>2-c7515ee6b3540c5d97539e5e14684323</t>
  </si>
  <si>
    <t>2-7b23ed1dd2d04325a174ae20c038569a</t>
  </si>
  <si>
    <t>506127</t>
  </si>
  <si>
    <t>3-dbce118d4ca0d5147d5e37ecce0ea171</t>
  </si>
  <si>
    <t>3-aa37c86d29f89f894a62e6e9900c6ab9</t>
  </si>
  <si>
    <t>2-d837f3916580183d05799018db6627c0</t>
  </si>
  <si>
    <t>3-fc7588e5a38d1b3b2d828f45934ec03c</t>
  </si>
  <si>
    <t>3-b7d4459a64bf0a26868c457025b02f00</t>
  </si>
  <si>
    <t>3-d0e2410f2908e8cccc3046ecc0848992</t>
  </si>
  <si>
    <t>3-03c5d12767a8aa5d0f35573509b16898</t>
  </si>
  <si>
    <t>2-1a133be39477c6e416edfb1819cfcf60</t>
  </si>
  <si>
    <t>2-cea9e14b090958adc531a30adcefd1cf</t>
  </si>
  <si>
    <t>2-f04e9dbf6f32522d1e45fa113c557fd5</t>
  </si>
  <si>
    <t>2-2bd00daecf73a691796d955ae16e3e86</t>
  </si>
  <si>
    <t>2-f51423626c22aa58d7cbe5472fe8dd54</t>
  </si>
  <si>
    <t>2-6746c4aa6cd5bc9928556e11c17a4462</t>
  </si>
  <si>
    <t>2-6842a57b35ab5f5b3b85f62dc313c450</t>
  </si>
  <si>
    <t>3-664ed31b2fdb2e83fab44dbcabf15256</t>
  </si>
  <si>
    <t>1079</t>
  </si>
  <si>
    <t>3-0597e349a5b38e6aadf424e3078fb57e</t>
  </si>
  <si>
    <t>1073</t>
  </si>
  <si>
    <t>2-d16c6f447ff913f205e9c57dc28972d6</t>
  </si>
  <si>
    <t>10782</t>
  </si>
  <si>
    <t>2-76e9df77a72e1bb953ca7dfb49213ef1</t>
  </si>
  <si>
    <t>Drain coolant from your engine and replace coolant hoses and Boots. Move hydraulic hoses from Camp pumps two and three two extra Camp pumps for testing. Replace mud flaps. go through the checklist repairs.</t>
  </si>
  <si>
    <t>2-8fb206db4ce8c3c8dbe70519f9c1f7bb</t>
  </si>
  <si>
    <t>Wash unit and drain water from tub and manifolds. Remove valves and flanges from discharge manifold to check for washout. Manifold is washed out. remove discharge manifold and connecting elbow. Remove flange from discharge pump Check for washout. needs new flange</t>
  </si>
  <si>
    <t>2-8d173d9e4d6866cb0dd66e1aa5198cd7</t>
  </si>
  <si>
    <t>510039</t>
  </si>
  <si>
    <t>2-ea16bf50af0a93c987f79b92af2f7bff</t>
  </si>
  <si>
    <t>remove and replace suction pump. install turbine on suction pipe. remove bad flange. remove augar bearings.</t>
  </si>
  <si>
    <t>3-6f83f11ed5180ccf829643d9e45e70cd</t>
  </si>
  <si>
    <t>Cut off what was left of the bearing on auger one. Replace auger bearings on auger 1 and 3. Drain coolant from rear engine and replace coolant boots.</t>
  </si>
  <si>
    <t>2-1c7c11f0e9b8312b472f0ecb7964968c</t>
  </si>
  <si>
    <t>2-53373e95c8e8ce7c0ffc012d7ce9e4ce</t>
  </si>
  <si>
    <t>Install coolant pipe and Boots. Install Vic to Vic pipe. Discharge pump checklist. Cut studs for valve actuator install on valve and test.</t>
  </si>
  <si>
    <t>2-c854e5916bebcc53a1a9475a495ef42e</t>
  </si>
  <si>
    <t>Install new flange on flow meter and Vic clamp. How to replace bolts on discharge manifold end cap and elbow to right length. Install last coolant Boot and pipe fill radiator with coolant. Torque bolts on suction pump Volute to 150 ft lbs. Coolant leak at water pump drain. coolant and remove water pump. Replace air filters on engines.</t>
  </si>
  <si>
    <t>2-ca13d01ba1c71de6b602648f0b211f1f</t>
  </si>
  <si>
    <t>508648</t>
  </si>
  <si>
    <t>Install Lotto lever on power box. Remove tub paddle assembly.</t>
  </si>
  <si>
    <t>2-4cf5f9285b9e5321f04415e01bd39e0a</t>
  </si>
  <si>
    <t>Check cotta box clutch torque. Install auger bearing number 2 with spacer. Replace 2 missing 8-inch caps on manifolds. Install fire extinguisher bracket and fire extinguisher. Continue unit checklist.</t>
  </si>
  <si>
    <t>2-98e13193d89b86452063b9e23d920b2d</t>
  </si>
  <si>
    <t>5111535</t>
  </si>
  <si>
    <t>.D.O.T. replace glad hand seals. replace fire extinguisher and bracket.</t>
  </si>
  <si>
    <t>2-94da72b5958f26b81c466a7b2da4ec7a</t>
  </si>
  <si>
    <t>Replace batteries. go through unit checklist</t>
  </si>
  <si>
    <t>2-e2cc3a708577d82f63c9ba86c68d7c3f</t>
  </si>
  <si>
    <t>3-f0ad4759a0398e1daa6a271f06b4839b</t>
  </si>
  <si>
    <t>2-a056505f25725065839bcb4922cfe632</t>
  </si>
  <si>
    <t>506224</t>
  </si>
  <si>
    <t>Remove valves and flanges from discharge manifold. Remove fan guards on both engines so Radiators can be cleaned. Remove hub from discharge pump. Top of hydraulic tank and rear engine. blender checklist.</t>
  </si>
  <si>
    <t>2-2555db12fddb48524e7f0309debc0cb7</t>
  </si>
  <si>
    <t>2-d42ad2cc5ae02398898392d70c66e11f</t>
  </si>
  <si>
    <t>2-50933ee02441490ab10129277069aa84</t>
  </si>
  <si>
    <t>2-3d8385ed8cccf5fb3254a887ee89ec3b</t>
  </si>
  <si>
    <t>replace sleeper airbags. replace air governor</t>
  </si>
  <si>
    <t>2-241a93a200f954b5e243d8a65a60eca6</t>
  </si>
  <si>
    <t>507590</t>
  </si>
  <si>
    <t>2-0b884a2f9eec24e3f58c0c7754710029</t>
  </si>
  <si>
    <t>trouble shoot and repair cluster lights and gauges inop. remove broken shock absorber on driver side. order parts.</t>
  </si>
  <si>
    <t>2-34963d3f81f2a93823256b2e549dbc46</t>
  </si>
  <si>
    <t>2-82c35fcb79722e63157e960d9eb34e8e</t>
  </si>
  <si>
    <t>2-8e8abf55286a520b9f685963c18ed3c8</t>
  </si>
  <si>
    <t>1078</t>
  </si>
  <si>
    <t>blender checklist. Replace auger bearing number 2 and Grease. Remove flange and valves from discharge manifold check for backwash remove discharge manifold. Replace front Amber lights. Just off what dust caps on chem lines. rub guards.</t>
  </si>
  <si>
    <t>2-1498c4e4fdc197a1450a8b9e7b4338bb</t>
  </si>
  <si>
    <t>engine no start. Put fuel in fuel tanks and Prime fuel system. Check starting components and troubleshoot rear engine. Bleed fuel lines to injectors. Troubleshoot chem pump number 5.</t>
  </si>
  <si>
    <t>2-ea406d4b346ca265764856a9629fe68b</t>
  </si>
  <si>
    <t>2-3abdf35b4c95d35baa694e1fc6fbf784</t>
  </si>
  <si>
    <t>3111005</t>
  </si>
  <si>
    <t>2-2c4562605445e1ebd8ceae496a4fb8fa</t>
  </si>
  <si>
    <t>install flange and vic to vic pipe to discharge manifold. install deck floor. cleane sand out of tub. function test unit.</t>
  </si>
  <si>
    <t>2-98b57bac413dbe3f9db981621a4282cb</t>
  </si>
  <si>
    <t>303236</t>
  </si>
  <si>
    <t>2-48de553473f6649d2ab98c34f753d4b1</t>
  </si>
  <si>
    <t>2-59aff05f12250a5374aba2ea6179c460</t>
  </si>
  <si>
    <t>2-b15544cd1ed6761b89f8ec09f9c1b5df</t>
  </si>
  <si>
    <t>2-f3b96ba98e21a30c92fee43d4df5563a</t>
  </si>
  <si>
    <t>506190</t>
  </si>
  <si>
    <t>2-671f2f98c56e6fd372e8bb744602cc07</t>
  </si>
  <si>
    <t>Tub motor running paddles in reverse when in forward position. Swap hydraulic lines on tub motor and test. checked ok.</t>
  </si>
  <si>
    <t>2-71b1944951eb95ad41b6980ee563b207</t>
  </si>
  <si>
    <t>2-36e3dbd39312c2f18695f5aa5d866cbd</t>
  </si>
  <si>
    <t>Auger three not working. wash unit. Troubleshoot auger 3. Hydraulic pump for auger 3 not building pressure. Remove hydraulic pump from gearbox. Look for new hydraulic pump put. new fittings on pump.</t>
  </si>
  <si>
    <t>2-d92a107d73634463dfff6b1f73f07a1c</t>
  </si>
  <si>
    <t>Blender checklist Pm 600 Troubleshooting repair auger 3. adjust pressures on auger 3 pump. replace suction hose to auger 3 pump.</t>
  </si>
  <si>
    <t>2-18ec8c1e72e3aff2fedf17e26eb279b4</t>
  </si>
  <si>
    <t>Blender checklist. check discharge manifold for backwash. replace 8 inch valve on suction manifold. had to cut old bolts off and put new bolts.</t>
  </si>
  <si>
    <t>2-257a81c7e0940515481972d3104bf944</t>
  </si>
  <si>
    <t>2-ebf42a6e7e08360f9c010c0815cde120</t>
  </si>
  <si>
    <t>316</t>
  </si>
  <si>
    <t>2-43d0831ea78ceb6a9d7cf41c1ec8f6af</t>
  </si>
  <si>
    <t>blender checklist. put rub guards on hopper cylinder hydraulic hoses. Grease auger bearings. Number three auger bearing bad replace all three auger bearings.</t>
  </si>
  <si>
    <t>2-001cbaabde7719121d19845b6aec590f</t>
  </si>
  <si>
    <t>Disassemble top auger bearing and shaft after welder had heated up parts. No parts. clean all parts and reassemble. Install auger motor and hoses. Test auger function. Faily brakes not releasing. troubleshoot. lines crossed at new valve. swap lines.</t>
  </si>
  <si>
    <t>2-f08c8dff50f5e536e3c966257d29b750</t>
  </si>
  <si>
    <t>2-383295cadd83c387e1518cdd8be70011</t>
  </si>
  <si>
    <t>Blender checklist. Install fire extinguisher and brackets. trim slot for sensor on suction pump guard and drill new mounting bolts and install. Check this trucks manifold for backwash who played for valves that are bad.</t>
  </si>
  <si>
    <t>2-59c3503e3ae4cefad0fa06d397408614</t>
  </si>
  <si>
    <t>308783</t>
  </si>
  <si>
    <t>2-8dcbf09c312627da8e5d1b03580f63a4</t>
  </si>
  <si>
    <t>2-d2af827330f580d0657c908dd8c1d584</t>
  </si>
  <si>
    <t>507591</t>
  </si>
  <si>
    <t>2-6e08a66e344cce8493dd7e41946e098b</t>
  </si>
  <si>
    <t>2-d7c188da043a6bbfca44253fed812ea4</t>
  </si>
  <si>
    <t>3-e249568cf0bd2825edc6e7ddebb140a3</t>
  </si>
  <si>
    <t>2-3ce79fae1f40abea72bc1ef2242524ed</t>
  </si>
  <si>
    <t>2-8ba754c4b6dac7ef4578f32f60591fe6</t>
  </si>
  <si>
    <t>2-38e7c7cae43c961c58cbface64b73ace</t>
  </si>
  <si>
    <t>2-cc61f1282601f93a260cf44b0d0e741d</t>
  </si>
  <si>
    <t>2-22f14128662f845c7cccfd19eb31649c</t>
  </si>
  <si>
    <t>2-5b12ca16b6b7c7be459bdfc5b7226d4e</t>
  </si>
  <si>
    <t>2-14d2f3cc4668a5c10530748ef4e4752d</t>
  </si>
  <si>
    <t>2-2002bc08cfecef43ff49dbe82a931043</t>
  </si>
  <si>
    <t>2-cc0afe3d3523934ee662d8279fd17a23</t>
  </si>
  <si>
    <t>2-c3c510e5286f69d2b05c2e2e54f118bd</t>
  </si>
  <si>
    <t>2-e1ec9413c9fd6f8627af8ad47e3804e3</t>
  </si>
  <si>
    <t>11985</t>
  </si>
  <si>
    <t>2-1ac55e302a1b74d118177327e988f21c</t>
  </si>
  <si>
    <t>2-564a6f54342fb9b7f4dd6160ca0390aa</t>
  </si>
  <si>
    <t>2-a0638b98427142abf2a8750e4454c4a1</t>
  </si>
  <si>
    <t>2-947d258ac06c25246e9d5789c28dd0b4</t>
  </si>
  <si>
    <t>2-e010262bc5f4ce6f63e96e461c9d8eec</t>
  </si>
  <si>
    <t>2-6fcf0154c0f06ff57d417aed6a922209</t>
  </si>
  <si>
    <t>305516</t>
  </si>
  <si>
    <t>2-6d16fd468b16a2ffd147b58305bdf89d</t>
  </si>
  <si>
    <t>2-b835210908592fc97b365485c3af2e23</t>
  </si>
  <si>
    <t>3-90c6657758eb6fb6b8f0fbe7a2186d56</t>
  </si>
  <si>
    <t>3-c4adba63f0364dbeaaf5a44b64520b0f</t>
  </si>
  <si>
    <t>2-91049f84744ab16b580cb2da9e2b592a</t>
  </si>
  <si>
    <t>2-1826bc8f8c1a958631ed43c12997a6dd</t>
  </si>
  <si>
    <t>2-98ea03c1f85be9876f378e4c6a85544f</t>
  </si>
  <si>
    <t>303229</t>
  </si>
  <si>
    <t>2-5a5b7935aef0db4d054be842851d7e67</t>
  </si>
  <si>
    <t>2-868a111c76fae69851b7dbc482ad65e1</t>
  </si>
  <si>
    <t>2-94851c3e549cfef92aedf5285fea2cc6</t>
  </si>
  <si>
    <t>2-7e2080e5fb3e6c6ed343adb777bd406f</t>
  </si>
  <si>
    <t>2-d3a57af0467a7f3ffb7d5b957322b54e</t>
  </si>
  <si>
    <t>2-02cf2a5eeacc995a40b9c26be99e14a5</t>
  </si>
  <si>
    <t>2-b51963462a1951d57a8c7a541224a8c8</t>
  </si>
  <si>
    <t>2-9d9b4a1ebd7b8d14a8469cef0acd7308</t>
  </si>
  <si>
    <t>3-9c723f778d50cc6d941b2f3c3613156c</t>
  </si>
  <si>
    <t>2-7d33086f6cbe359ca1c3853175c2bae6</t>
  </si>
  <si>
    <t>2-e3ca84dbd566b7891ee9d281aa7775b2</t>
  </si>
  <si>
    <t>2-f3beab7fab2ce5c5b94670b1a5f7db2d</t>
  </si>
  <si>
    <t>2-8fa02e13bd7b9e2ad8532fe5ff18b6c1</t>
  </si>
  <si>
    <t>507594</t>
  </si>
  <si>
    <t>2-0c378ae9833fb84c8b8d199099bb6fa4</t>
  </si>
  <si>
    <t>2-e0184c5cbbc3366f7ff1b24c717f0a46</t>
  </si>
  <si>
    <t>2-5fe77134e5afbaf2cf6f7ad405695742</t>
  </si>
  <si>
    <t>3-9f5e87e9d88d635b11dcbddbc44e9421</t>
  </si>
  <si>
    <t>2-2037ff484e54de29a183f99ceff33f10</t>
  </si>
  <si>
    <t>2-9b80029c5b80bc3714a3aefe01b26285</t>
  </si>
  <si>
    <t>2-7d7c1eeb4527a97c609fa9b5686a2e43</t>
  </si>
  <si>
    <t>311825</t>
  </si>
  <si>
    <t>2-61a282d54a73ce5d4194833ae3d4a5ce</t>
  </si>
  <si>
    <t>2-5a4ac124d122a2ea4f639d2116124c58</t>
  </si>
  <si>
    <t>3-c7313ef46a101d69f32ebcc3aeb022d0</t>
  </si>
  <si>
    <t>2-a907dce736c63530e6b618090fe1085e</t>
  </si>
  <si>
    <t>2-d30b3edf18573e1385cc14bcd4630d7d</t>
  </si>
  <si>
    <t>10065</t>
  </si>
  <si>
    <t>Oil change pump power in . Liquing pipe tfuga aceite cover valve</t>
  </si>
  <si>
    <t>2-eb0c7899c61d80bd8039be28e67ebfce</t>
  </si>
  <si>
    <t>Drain trsnsmition drain clean power in , weldingpipe fluid end</t>
  </si>
  <si>
    <t>2-16d8d04a2ac6e2342e842e9f76a5ff7f</t>
  </si>
  <si>
    <t>2-3f0ce93cd68f6f3cbe402881e87faa4c</t>
  </si>
  <si>
    <t>2-3b3fe4de2cb8d195e9d0867ded7e17d4</t>
  </si>
  <si>
    <t>Bomba power in ,cambio de aceite power in</t>
  </si>
  <si>
    <t>2-f29dfdb99f53836d3fee65153efe9de0</t>
  </si>
  <si>
    <t>2-8f70c7fe9731d3d483aef7001a47b32c</t>
  </si>
  <si>
    <t>Alinear valero reemplazar valero quitar y ponee fan motor</t>
  </si>
  <si>
    <t>2-dd7b0be4892cb50c9e9e0140b6585e02</t>
  </si>
  <si>
    <t>2-5c7a5d2efab3ed9abf0617ea8f645ca7</t>
  </si>
  <si>
    <t>2-f8cf45994ea707322c6a9d5182de5b85</t>
  </si>
  <si>
    <t>2-f108a13ae0092a923ebfa0db893e9709</t>
  </si>
  <si>
    <t>Check list luces delanteras hi bens</t>
  </si>
  <si>
    <t>2-e4702a27a1a5e193be67f7ecdbb575b2</t>
  </si>
  <si>
    <t>Check list fuga de coolen,</t>
  </si>
  <si>
    <t>2-b3a483bfecca5b35b6d909cf4fc5b262</t>
  </si>
  <si>
    <t>2-719e66bdbddcf86ae821f6a24882be10</t>
  </si>
  <si>
    <t>Desmantelar 8 cores fluid end</t>
  </si>
  <si>
    <t>2-8b16c3ee53f5fe9f0d8ae28bc2ba87a9</t>
  </si>
  <si>
    <t>2-fbcedd8e20bee382eeac6bbbdacd8bc2</t>
  </si>
  <si>
    <t>C/aceite motor, filtros de fuel, check list</t>
  </si>
  <si>
    <t>2-fb2625b7ca6fb02c19f97dd2e00f88a8</t>
  </si>
  <si>
    <t>2-5c1da9a93aa80cbe33d012e0e1e61396</t>
  </si>
  <si>
    <t>2-9d39c0159b3454b5591a42faa520cc31</t>
  </si>
  <si>
    <t>506185</t>
  </si>
  <si>
    <t>2-fe7c38964cc53187c183294aad57e639</t>
  </si>
  <si>
    <t>2-dc8e5d19f076b98e21124876a4c476c1</t>
  </si>
  <si>
    <t>2-e62b9380c6268f783cf44abb40fedbd4</t>
  </si>
  <si>
    <t>2-8610df45bf486d2f0f5516ba70078fb1</t>
  </si>
  <si>
    <t>2-eb8a9a8802327bd2d84dd562a8d14a21</t>
  </si>
  <si>
    <t>1-fe207a06e1eee0453fd762dac28ff6a5</t>
  </si>
  <si>
    <t>1-4fb391d3af454663d8c93ac2077285ad</t>
  </si>
  <si>
    <t>2-1cbb7448850e0f2763fbef0e77a51026</t>
  </si>
  <si>
    <t>2-a258133418a83d367f620d54b2a09c07</t>
  </si>
  <si>
    <t>2-62956ba54fcf9b0db6e957d95a195dc6</t>
  </si>
  <si>
    <t>2-434b840707dfaf6380374899d7935074</t>
  </si>
  <si>
    <t>2-6b4ef234a68af157d4204fe9a3594bd8</t>
  </si>
  <si>
    <t>Started, lub pomp c/aceite power in</t>
  </si>
  <si>
    <t>2-8cf2004cea801f9655b46f4dae83cf49</t>
  </si>
  <si>
    <t>2-2d2599aa22eebeef38b7cfbf0179b040</t>
  </si>
  <si>
    <t>Check list change 2 ingectors, ch, oil motor reemplazo hoses coolean</t>
  </si>
  <si>
    <t>2-96f5a83cc6ac60821a8ef8912efd3140</t>
  </si>
  <si>
    <t>311823</t>
  </si>
  <si>
    <t>2-3a2cf3b80d83a5eb91e3a8f9561286ae</t>
  </si>
  <si>
    <t>2-035894dab41551c2e33e33c229552dfd</t>
  </si>
  <si>
    <t>2-bf2bbe83a6f229f22baf5575a7fc8ab1</t>
  </si>
  <si>
    <t>Check list, gear box instalation, reemlazo de sral tracero ladoerecho tracero</t>
  </si>
  <si>
    <t>2-64f9fe5c3803e94729b2f2af762d767a</t>
  </si>
  <si>
    <t>Check list. Coolant l</t>
  </si>
  <si>
    <t>2-26c2dab0fa2a92567d927a2c15c8a335</t>
  </si>
  <si>
    <t>Check over . Reparied lamp work leak coolant</t>
  </si>
  <si>
    <t>2-11bedcc1f3e9d025b520cd6c2da48a0e</t>
  </si>
  <si>
    <t>3-ba3c67de8cacfa0febbdfd0cf086e3ea</t>
  </si>
  <si>
    <t>Mangueras de pto. Reten tracero cambio de balatas traceras cuatro ruedas check list</t>
  </si>
  <si>
    <t>2-b9252657555716d4eb70141bcc1e3c53</t>
  </si>
  <si>
    <t>2-1350440b853e7e1d2041f54b86e35f7e</t>
  </si>
  <si>
    <t>2-e5cb67976ad1d69a66db8229ea13eba2</t>
  </si>
  <si>
    <t>2-b36ca66b34f3b88a4a80f1e0d1f3a786</t>
  </si>
  <si>
    <t>Check list drain hydrolic fluid clean &amp; dry tank put new filter fill back up with fluid Take off lube pump clean it put new oil rings on it put back lube pump</t>
  </si>
  <si>
    <t>2-1bcf5ab07b81090b75dff7c6b28a9a90</t>
  </si>
  <si>
    <t>Check list refill fluids chang ot side glass on hydrolic tank put new drive line replace drive shaft hub</t>
  </si>
  <si>
    <t>2-d6e22a3dbafa5a1605b6a5124388c9fd</t>
  </si>
  <si>
    <t>2-58bd8fe505cd7024e73769f1432206b5</t>
  </si>
  <si>
    <t>Check list tighten holes change out 3 pony rods seals fill fluids</t>
  </si>
  <si>
    <t>3-281d9f969ffa2a6f0eb549db0c66fdb7</t>
  </si>
  <si>
    <t>2-7fcf8eabc43a895be14d268ff7c83001</t>
  </si>
  <si>
    <t>Check list refill fluids wash top of enigen look for burn parts replace them change out 3 screw that were driping oil change out all five pony rod seals</t>
  </si>
  <si>
    <t>2-87fef36ee60f666736c6d959a5f22562</t>
  </si>
  <si>
    <t>Change out holes on top of motor change out seal on heads look at power end that was leaking</t>
  </si>
  <si>
    <t>2-b4c4d405787046c9c4ca17c4274c118f</t>
  </si>
  <si>
    <t>Check over change out 4 air filters fill fluids change out 4 fuel filters and 2 air fliters Change lube pump check out for leaks on tranny</t>
  </si>
  <si>
    <t>5-a216eacdd158f6f7278ca2616fa6e958</t>
  </si>
  <si>
    <t>Check list change out lights change out seal from pto retight a fiting on coolant holes greas injectors</t>
  </si>
  <si>
    <t>5-097b5be55b7bb6089ab5eda73e6e43eb</t>
  </si>
  <si>
    <t>Check list change out light holes lube oil ring</t>
  </si>
  <si>
    <t>3-bdeca601f3a9355df4e9c0135c3023d7</t>
  </si>
  <si>
    <t>3-c50a9c1429b1c7f0074c003219cceb69</t>
  </si>
  <si>
    <t>Fan motor change out lights there was a liquc in the transmisson clead out greas check list</t>
  </si>
  <si>
    <t>3-ce265cf57dccab81ab71a0e7460ad1a9</t>
  </si>
  <si>
    <t>507571</t>
  </si>
  <si>
    <t>3-7bc04b88c252dae9980cde30a59be696</t>
  </si>
  <si>
    <t>Check list refill fluids take off fluid lines take off power end cover take off power end holes cut drive line cover put balancer then make new holes for cover to fit</t>
  </si>
  <si>
    <t>2-c0bbcc905dc2c084836ae3da24f17e28</t>
  </si>
  <si>
    <t>Fix all five pony rods check list fill fliuds</t>
  </si>
  <si>
    <t>2-7c74d889ba0159cda9de00c3407ea94b</t>
  </si>
  <si>
    <t>508776</t>
  </si>
  <si>
    <t>2-2f8b8a359f80f8e8cd82dba750026d8b</t>
  </si>
  <si>
    <t>2-ac3b60027746e6d6fe4749e12c0305b2</t>
  </si>
  <si>
    <t>Fix ispection cover leaking . Pinion seals front &amp; back . Trans filter oil ring . Rear GD plate rivets leaking oil.. oil leaking out of filter houseing . Put new alternater cover . Clean bell houseing and check gor leaks. Cac boots are leaking</t>
  </si>
  <si>
    <t>2-b17fbbb39b655fdaa2af6200f4720426</t>
  </si>
  <si>
    <t>Change out roto seal pony rod seal oil leaking on filter housing check list fill fluid change out caliber oil ring and seal put on drive line took it off agin re fix it took of balancer cover it was hiting on drive line put Extensions to bring bottom cover down</t>
  </si>
  <si>
    <t>2-3ef6a599d3e01c1e2190055a049e4a22</t>
  </si>
  <si>
    <t>2-76560dc19ba58459bb9468c51639ce1b</t>
  </si>
  <si>
    <t>2-ffbbd3b2435a84ba40b03086de7f0f98</t>
  </si>
  <si>
    <t>Take off drive line cover take off broken driveline and back of power end wheel that was brocken</t>
  </si>
  <si>
    <t>2-8e4f2b3f0a8bdf8d78146ab946bb2a4f</t>
  </si>
  <si>
    <t>Put back hydrlic tank refill hydrlic fluid fill all fluids</t>
  </si>
  <si>
    <t>2-0f8d7abd24b95c3be1dc2024f6e5e39e</t>
  </si>
  <si>
    <t>Put manafold take off turbo boots check turbos put boots back take of twist oil filter</t>
  </si>
  <si>
    <t>2-cf5eeffcfe1cfec369a3a2225ecca982</t>
  </si>
  <si>
    <t>Put back in place differential replace 3 pony rods and seals</t>
  </si>
  <si>
    <t>2-c4b5a540305cb96beb0cf8487e743179</t>
  </si>
  <si>
    <t>Help test at test pit fix over heating</t>
  </si>
  <si>
    <t>2-8f7c6e0b6403e41ac018cba47ebfdd8e</t>
  </si>
  <si>
    <t>Find oil leaks and fix them</t>
  </si>
  <si>
    <t>2-4f4ea0ccf93101a9024549272c99ddaa</t>
  </si>
  <si>
    <t>Fix packing were leaking fix suction manfold 2 hydrolic lines tighten 3 oil filters and line oil</t>
  </si>
  <si>
    <t>2-d4a5df938f299ce27aae30fccf92f9b8</t>
  </si>
  <si>
    <t>Check list ...fix iron take off wheel seal and tiers put new wheel seal spray down oil seanser and drive line input by power end</t>
  </si>
  <si>
    <t>2-0d5a49f1631b129bccfdc112bfda86c5</t>
  </si>
  <si>
    <t>Fix batterys and run test</t>
  </si>
  <si>
    <t>3-be509704689c947d50adf92ed2f06052</t>
  </si>
  <si>
    <t>Check over install driveline fill flids</t>
  </si>
  <si>
    <t>2-9ec5442b476e8ee716549a0e7b44d6d1</t>
  </si>
  <si>
    <t>Top off all flids change out tempature guage and coolant boot</t>
  </si>
  <si>
    <t>2-246c9ec2b1a5409c63bb2487785734d3</t>
  </si>
  <si>
    <t>Take off fan motor put new fan motor change twist oil filter and paper filter top off all fluids and make new gasket for inspection cover for power end</t>
  </si>
  <si>
    <t>2-1c150176ed218fd1b54cde8cee2f16cd</t>
  </si>
  <si>
    <t>Check list top fluids run &amp;test Take to test pit bring back to shop replace vales and seads</t>
  </si>
  <si>
    <t>2-474aff6382964a417ac44740cfcae2fc</t>
  </si>
  <si>
    <t>2-477a2bd71ffbb696ca088d4548f6a4ca</t>
  </si>
  <si>
    <t>6-a1522fc473a0a259cfe2888346857071</t>
  </si>
  <si>
    <t>Put d-ring and caps back togeater on fluid end put back clamps check lube pump Check greaser and run pump and test at test pit</t>
  </si>
  <si>
    <t>2-f88e567f90296a78cb29550a37207868</t>
  </si>
  <si>
    <t>Fix work lights drain power end oil clean power end tank change out not working lube pump put new one on refill with oil</t>
  </si>
  <si>
    <t>2-dfa12497843a2e51e2f55a435edaf104</t>
  </si>
  <si>
    <t>Check list look at transmisson top all fluids</t>
  </si>
  <si>
    <t>3-e8cb65a1ac8bcf4b78088259226f7f2b</t>
  </si>
  <si>
    <t>2-4a5c2f021085709448c01309eb6f05ea</t>
  </si>
  <si>
    <t>2-2fadcb7d4ee4707f0d3cb87f65cbf116</t>
  </si>
  <si>
    <t>2-73af0908295dafbdb9848d5db9c18e0d</t>
  </si>
  <si>
    <t>Change oil rings off fan motor Refill fluids look over</t>
  </si>
  <si>
    <t>2-69959d8af9b01cfa451280ca8fc57fea</t>
  </si>
  <si>
    <t>2-8717e96292e0d1229c6acd9f7a1a4098</t>
  </si>
  <si>
    <t>3122282</t>
  </si>
  <si>
    <t>2-018297cd43f1689c881bcabea1849628</t>
  </si>
  <si>
    <t>2-9911eaf3c413f77aaac151f1f5fb59d2</t>
  </si>
  <si>
    <t>2-aeadf6ad093e5319ee3a50394afdd4f3</t>
  </si>
  <si>
    <t>2-805f4ded41fef4e4affc413075771d14</t>
  </si>
  <si>
    <t>2-859fea30ff0791cdb0dbf32c951ad9bc</t>
  </si>
  <si>
    <t>2-40fc5e2ec86ccc907fbf41945540f881</t>
  </si>
  <si>
    <t>2-74c5612bbc6374aeda5d8662b8e1e405</t>
  </si>
  <si>
    <t>2-b2addb8cdbe00f9b51310b27f0a38423</t>
  </si>
  <si>
    <t>2-fa15bbd3c14f320a6c59083b2308feca</t>
  </si>
  <si>
    <t>Checklist on tractor top off fluids change wiper blades</t>
  </si>
  <si>
    <t>2-bd409c55c7ae2228b17814e874d76ee9</t>
  </si>
  <si>
    <t>Took off fluid end checklist top off fluid s change coolant holes change out power end hats took off suction manfold and iron</t>
  </si>
  <si>
    <t>2-1378220d4075d322a9b02a8088f2ec48</t>
  </si>
  <si>
    <t>Change fluid end , drain P/E , install new comparessor and air tank.</t>
  </si>
  <si>
    <t>4-d2fa55f56d730a34d1a536f4b5e285dd</t>
  </si>
  <si>
    <t>3-509669858df49f38f52aae638d36fc11</t>
  </si>
  <si>
    <t>5111427</t>
  </si>
  <si>
    <t>2-c276b98943f85929fd14ddb1c67df9f1</t>
  </si>
  <si>
    <t>2-bda1a1167fe8982a6d5b85a00776a351</t>
  </si>
  <si>
    <t>620194</t>
  </si>
  <si>
    <t>Check over + run top off fluid</t>
  </si>
  <si>
    <t>2-255e83baff6f1b441847212d0fce3fa6</t>
  </si>
  <si>
    <t>610194</t>
  </si>
  <si>
    <t>2-62fc972d6770b44ac421644d8f478120</t>
  </si>
  <si>
    <t>rprtDateX</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</si>
</sst>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yyyy\-mm\-dd"/>
  </numFmts>
  <fonts count="2" x14ac:knownFonts="1">
    <font>
      <sz val="10"/>
      <color theme="1"/>
      <name val="Roboto Condensed Light"/>
      <family val="2"/>
    </font>
    <font>
      <sz val="10"/>
      <color theme="1"/>
      <name val="Roboto Mono Light"/>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theme="7" tint="0.39994506668294322"/>
      </left>
      <right style="thin">
        <color theme="7" tint="0.39994506668294322"/>
      </right>
      <top/>
      <bottom/>
      <diagonal/>
    </border>
    <border>
      <left style="thick">
        <color theme="4" tint="-0.24994659260841701"/>
      </left>
      <right style="thick">
        <color theme="4" tint="-0.24994659260841701"/>
      </right>
      <top/>
      <bottom/>
      <diagonal/>
    </border>
  </borders>
  <cellStyleXfs count="1">
    <xf numFmtId="0" fontId="0" fillId="0" borderId="0"/>
  </cellStyleXfs>
  <cellXfs count="36">
    <xf numFmtId="0" fontId="0" fillId="0" borderId="0" xfId="0"/>
    <xf numFmtId="0" fontId="0" fillId="0" borderId="0" xfId="0" applyAlignment="1">
      <alignment horizontal="center" vertical="top"/>
    </xf>
    <xf numFmtId="0" fontId="0" fillId="0" borderId="1" xfId="0" applyBorder="1" applyAlignment="1">
      <alignment horizontal="center" vertical="top"/>
    </xf>
    <xf numFmtId="0" fontId="0" fillId="0" borderId="2" xfId="0" applyBorder="1" applyAlignment="1">
      <alignment horizontal="center" vertical="top" shrinkToFit="1"/>
    </xf>
    <xf numFmtId="0" fontId="0" fillId="0" borderId="2" xfId="0" applyBorder="1" applyAlignment="1">
      <alignment horizontal="left" vertical="top" shrinkToFit="1"/>
    </xf>
    <xf numFmtId="0" fontId="0" fillId="0" borderId="1" xfId="0" applyBorder="1" applyAlignment="1">
      <alignment horizontal="left" vertical="top"/>
    </xf>
    <xf numFmtId="0" fontId="0" fillId="0" borderId="0" xfId="0" applyAlignment="1">
      <alignment horizontal="center"/>
    </xf>
    <xf numFmtId="0" fontId="1" fillId="0" borderId="0" xfId="0" applyFont="1" applyAlignment="1">
      <alignment horizontal="center"/>
    </xf>
    <xf numFmtId="0" fontId="0" fillId="0" borderId="2" xfId="0" applyNumberFormat="1" applyBorder="1" applyAlignment="1">
      <alignment horizontal="center" vertical="top" shrinkToFit="1"/>
    </xf>
    <xf numFmtId="0" fontId="0" fillId="0" borderId="1" xfId="0" applyNumberFormat="1" applyBorder="1" applyAlignment="1">
      <alignment horizontal="center" vertical="top"/>
    </xf>
    <xf numFmtId="164" fontId="0" fillId="0" borderId="2" xfId="0" applyNumberFormat="1" applyBorder="1" applyAlignment="1">
      <alignment horizontal="right" vertical="top" shrinkToFit="1"/>
    </xf>
    <xf numFmtId="164" fontId="0" fillId="0" borderId="1" xfId="0" applyNumberFormat="1" applyBorder="1" applyAlignment="1">
      <alignment horizontal="right" vertical="top"/>
    </xf>
    <xf numFmtId="0" fontId="0" fillId="0" borderId="0" xfId="0" applyBorder="1" applyAlignment="1">
      <alignment horizontal="center" vertical="top" shrinkToFit="1"/>
    </xf>
    <xf numFmtId="0" fontId="0" fillId="0" borderId="0" xfId="0" applyNumberFormat="1" applyBorder="1" applyAlignment="1">
      <alignment horizontal="center" vertical="top" shrinkToFit="1"/>
    </xf>
    <xf numFmtId="0" fontId="0" fillId="0" borderId="0" xfId="0" applyNumberFormat="1" applyBorder="1" applyAlignment="1">
      <alignment horizontal="right" vertical="top" shrinkToFit="1"/>
    </xf>
    <xf numFmtId="0" fontId="0" fillId="0" borderId="0" xfId="0" applyNumberFormat="1" applyBorder="1" applyAlignment="1">
      <alignment horizontal="left" vertical="top" shrinkToFit="1"/>
    </xf>
    <xf numFmtId="0" fontId="0" fillId="0" borderId="0" xfId="0" applyNumberFormat="1" applyBorder="1" applyAlignment="1">
      <alignment vertical="top" shrinkToFit="1"/>
    </xf>
    <xf numFmtId="0" fontId="0" fillId="0" borderId="2" xfId="0" applyNumberFormat="1" applyBorder="1" applyAlignment="1">
      <alignment horizontal="left" vertical="top" shrinkToFit="1"/>
    </xf>
    <xf numFmtId="0" fontId="0" fillId="0" borderId="2" xfId="0" applyNumberFormat="1" applyBorder="1" applyAlignment="1">
      <alignment horizontal="right" vertical="top" shrinkToFit="1"/>
    </xf>
    <xf numFmtId="0" fontId="0" fillId="0" borderId="2" xfId="0" applyNumberFormat="1" applyBorder="1"/>
    <xf numFmtId="0" fontId="0" fillId="0" borderId="2" xfId="0" applyNumberFormat="1" applyBorder="1" applyAlignment="1">
      <alignment horizontal="center"/>
    </xf>
    <xf numFmtId="0" fontId="0" fillId="0" borderId="2" xfId="0" applyNumberFormat="1" applyFill="1" applyBorder="1" applyAlignment="1">
      <alignment horizontal="center" vertical="top" shrinkToFit="1"/>
    </xf>
    <xf numFmtId="0" fontId="0" fillId="0" borderId="2" xfId="0" applyNumberFormat="1" applyFill="1" applyBorder="1" applyAlignment="1">
      <alignment horizontal="left" vertical="top" shrinkToFit="1"/>
    </xf>
    <xf numFmtId="0" fontId="0" fillId="0" borderId="0" xfId="0" applyAlignment="1">
      <alignment horizontal="left"/>
    </xf>
    <xf numFmtId="0" fontId="0" fillId="0" borderId="0" xfId="0" applyNumberFormat="1"/>
    <xf numFmtId="0" fontId="0" fillId="0" borderId="0" xfId="0" pivotButton="1"/>
    <xf numFmtId="0" fontId="0" fillId="0" borderId="2" xfId="0" applyNumberFormat="1" applyBorder="1" applyAlignment="1">
      <alignment horizontal="left" vertical="top"/>
    </xf>
    <xf numFmtId="0" fontId="0" fillId="0" borderId="2" xfId="0" applyNumberFormat="1" applyFill="1" applyBorder="1"/>
    <xf numFmtId="0" fontId="0" fillId="0" borderId="2" xfId="0" applyNumberFormat="1" applyFill="1" applyBorder="1" applyAlignment="1">
      <alignment horizontal="left" vertical="top"/>
    </xf>
    <xf numFmtId="0" fontId="0" fillId="0" borderId="0" xfId="0" applyNumberFormat="1" applyFill="1"/>
    <xf numFmtId="0" fontId="0" fillId="0" borderId="0" xfId="0" applyNumberFormat="1" applyAlignment="1">
      <alignment horizontal="center"/>
    </xf>
    <xf numFmtId="0" fontId="0" fillId="0" borderId="0" xfId="0" applyNumberFormat="1" applyAlignment="1"/>
    <xf numFmtId="0" fontId="0" fillId="2" borderId="2" xfId="0" applyNumberFormat="1" applyFill="1" applyBorder="1" applyAlignment="1">
      <alignment horizontal="center" vertical="top" shrinkToFit="1"/>
    </xf>
    <xf numFmtId="0" fontId="0" fillId="2" borderId="2" xfId="0" applyNumberFormat="1" applyFill="1" applyBorder="1" applyAlignment="1">
      <alignment horizontal="center"/>
    </xf>
    <xf numFmtId="165" fontId="0" fillId="0" borderId="0" xfId="0" applyNumberFormat="1"/>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hael Bates" refreshedDate="43051.775051620367" createdVersion="5" refreshedVersion="5" minRefreshableVersion="3" recordCount="33">
  <cacheSource type="worksheet">
    <worksheetSource ref="A43:A76" sheet="KN"/>
  </cacheSource>
  <cacheFields count="1">
    <cacheField name="marodriguez_2017-10-08_18-04-36_-0500_Sun " numFmtId="0">
      <sharedItems count="12">
        <s v="marodriguez_2017-10-08_18-04-36_-0500_Sun "/>
        <s v="marodriguez_2017-10-02_21-33-41_-0500_Mon "/>
        <s v="marodriguez_2017-10-05_18-03-26_-0500_Thu "/>
        <s v="marodriguez_2017-10-04_21-14-05_-0500_Wed "/>
        <s v="marodriguez_2017-10-10_19-15-40_-0500_Tue "/>
        <s v="marodriguez_2017-10-10_19-07-25_-0500_Tue "/>
        <s v="marodriguez_2017-10-08_05-58-50_-0500_Sun "/>
        <s v="marodriguez_2017-10-02_21-24-59_-0500_Mon "/>
        <s v="marodriguez_2017-10-27_06-56-27_-0500_Fri "/>
        <s v="marodriguez_2017-10-08_05-53-51_-0500_Sun "/>
        <s v="marodriguez_2017-10-19_17-12-53_-0500_Thu "/>
        <s v="storrestrejo_2017-10-25_18-49-28_-0500_Wed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
  <r>
    <x v="0"/>
  </r>
  <r>
    <x v="0"/>
  </r>
  <r>
    <x v="1"/>
  </r>
  <r>
    <x v="1"/>
  </r>
  <r>
    <x v="1"/>
  </r>
  <r>
    <x v="1"/>
  </r>
  <r>
    <x v="1"/>
  </r>
  <r>
    <x v="1"/>
  </r>
  <r>
    <x v="2"/>
  </r>
  <r>
    <x v="2"/>
  </r>
  <r>
    <x v="2"/>
  </r>
  <r>
    <x v="3"/>
  </r>
  <r>
    <x v="3"/>
  </r>
  <r>
    <x v="3"/>
  </r>
  <r>
    <x v="4"/>
  </r>
  <r>
    <x v="4"/>
  </r>
  <r>
    <x v="4"/>
  </r>
  <r>
    <x v="5"/>
  </r>
  <r>
    <x v="5"/>
  </r>
  <r>
    <x v="5"/>
  </r>
  <r>
    <x v="6"/>
  </r>
  <r>
    <x v="6"/>
  </r>
  <r>
    <x v="6"/>
  </r>
  <r>
    <x v="7"/>
  </r>
  <r>
    <x v="7"/>
  </r>
  <r>
    <x v="8"/>
  </r>
  <r>
    <x v="8"/>
  </r>
  <r>
    <x v="9"/>
  </r>
  <r>
    <x v="9"/>
  </r>
  <r>
    <x v="10"/>
  </r>
  <r>
    <x v="10"/>
  </r>
  <r>
    <x v="11"/>
  </r>
  <r>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43:B56" firstHeaderRow="1" firstDataRow="1" firstDataCol="1"/>
  <pivotFields count="1">
    <pivotField axis="axisRow" showAll="0">
      <items count="13">
        <item x="7"/>
        <item x="1"/>
        <item x="3"/>
        <item x="2"/>
        <item x="9"/>
        <item x="6"/>
        <item x="0"/>
        <item x="5"/>
        <item x="4"/>
        <item x="10"/>
        <item x="8"/>
        <item x="11"/>
        <item t="default"/>
      </items>
    </pivotField>
  </pivotFields>
  <rowFields count="1">
    <field x="0"/>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workbookViewId="0">
      <selection activeCell="A19" sqref="A19:E19"/>
    </sheetView>
  </sheetViews>
  <sheetFormatPr defaultRowHeight="15" x14ac:dyDescent="0.3"/>
  <cols>
    <col min="1" max="1" width="17.6640625" bestFit="1" customWidth="1"/>
    <col min="2" max="2" width="11.5" bestFit="1" customWidth="1"/>
    <col min="3" max="4" width="9.33203125" style="6"/>
    <col min="5" max="5" width="10.33203125" style="7" customWidth="1"/>
  </cols>
  <sheetData>
    <row r="1" spans="1:5" x14ac:dyDescent="0.3">
      <c r="A1" t="s">
        <v>45799</v>
      </c>
      <c r="B1" s="6" t="s">
        <v>45727</v>
      </c>
      <c r="C1" s="6" t="s">
        <v>9</v>
      </c>
      <c r="D1" s="6" t="s">
        <v>10</v>
      </c>
      <c r="E1" s="7" t="s">
        <v>11</v>
      </c>
    </row>
    <row r="2" spans="1:5" x14ac:dyDescent="0.3">
      <c r="A2" t="s">
        <v>45728</v>
      </c>
      <c r="B2" s="6" t="s">
        <v>45729</v>
      </c>
      <c r="C2" s="6" t="s">
        <v>867</v>
      </c>
      <c r="D2" s="6" t="s">
        <v>868</v>
      </c>
      <c r="E2" s="7" t="s">
        <v>776</v>
      </c>
    </row>
    <row r="3" spans="1:5" x14ac:dyDescent="0.3">
      <c r="A3" t="s">
        <v>45731</v>
      </c>
      <c r="B3" s="6" t="s">
        <v>45732</v>
      </c>
      <c r="C3" s="6" t="s">
        <v>10716</v>
      </c>
      <c r="D3" s="6" t="s">
        <v>35639</v>
      </c>
      <c r="E3" s="7" t="s">
        <v>32881</v>
      </c>
    </row>
    <row r="4" spans="1:5" x14ac:dyDescent="0.3">
      <c r="A4" t="s">
        <v>45733</v>
      </c>
      <c r="B4" s="6" t="s">
        <v>45734</v>
      </c>
      <c r="C4" s="6" t="s">
        <v>10716</v>
      </c>
      <c r="D4" s="6" t="s">
        <v>35639</v>
      </c>
      <c r="E4" s="7" t="s">
        <v>299</v>
      </c>
    </row>
    <row r="5" spans="1:5" x14ac:dyDescent="0.3">
      <c r="A5" t="s">
        <v>45735</v>
      </c>
      <c r="B5" s="6" t="s">
        <v>45736</v>
      </c>
      <c r="C5" s="6" t="s">
        <v>10716</v>
      </c>
      <c r="D5" s="6" t="s">
        <v>35639</v>
      </c>
      <c r="E5" s="7" t="s">
        <v>776</v>
      </c>
    </row>
    <row r="6" spans="1:5" x14ac:dyDescent="0.3">
      <c r="A6" t="s">
        <v>45737</v>
      </c>
      <c r="B6" s="6" t="s">
        <v>45738</v>
      </c>
      <c r="C6" s="6" t="s">
        <v>10716</v>
      </c>
      <c r="D6" s="6" t="s">
        <v>19170</v>
      </c>
      <c r="E6" s="7" t="s">
        <v>32881</v>
      </c>
    </row>
    <row r="7" spans="1:5" x14ac:dyDescent="0.3">
      <c r="A7" t="s">
        <v>45739</v>
      </c>
      <c r="B7" s="6" t="s">
        <v>45740</v>
      </c>
      <c r="C7" s="6" t="s">
        <v>10716</v>
      </c>
      <c r="D7" s="6" t="s">
        <v>19170</v>
      </c>
      <c r="E7" s="7" t="s">
        <v>776</v>
      </c>
    </row>
    <row r="8" spans="1:5" x14ac:dyDescent="0.3">
      <c r="A8" t="s">
        <v>45741</v>
      </c>
      <c r="B8" s="6" t="s">
        <v>45742</v>
      </c>
      <c r="C8" s="6" t="s">
        <v>10716</v>
      </c>
      <c r="D8" s="6" t="s">
        <v>19170</v>
      </c>
      <c r="E8" s="7" t="s">
        <v>299</v>
      </c>
    </row>
    <row r="9" spans="1:5" x14ac:dyDescent="0.3">
      <c r="A9" t="s">
        <v>45743</v>
      </c>
      <c r="B9" s="6" t="s">
        <v>45744</v>
      </c>
      <c r="C9" s="6" t="s">
        <v>10716</v>
      </c>
      <c r="D9" s="6" t="s">
        <v>29842</v>
      </c>
      <c r="E9" s="7" t="s">
        <v>45787</v>
      </c>
    </row>
    <row r="10" spans="1:5" x14ac:dyDescent="0.3">
      <c r="A10" t="s">
        <v>45745</v>
      </c>
      <c r="B10" s="6" t="s">
        <v>45746</v>
      </c>
      <c r="C10" s="6" t="s">
        <v>10716</v>
      </c>
      <c r="D10" s="6" t="s">
        <v>29842</v>
      </c>
      <c r="E10" s="7" t="s">
        <v>299</v>
      </c>
    </row>
    <row r="11" spans="1:5" x14ac:dyDescent="0.3">
      <c r="A11" t="s">
        <v>45747</v>
      </c>
      <c r="B11" s="6" t="s">
        <v>45748</v>
      </c>
      <c r="C11" s="6" t="s">
        <v>10716</v>
      </c>
      <c r="D11" s="6" t="s">
        <v>29842</v>
      </c>
      <c r="E11" s="7" t="s">
        <v>776</v>
      </c>
    </row>
    <row r="12" spans="1:5" x14ac:dyDescent="0.3">
      <c r="A12" t="s">
        <v>45749</v>
      </c>
      <c r="B12" s="6" t="s">
        <v>45750</v>
      </c>
      <c r="C12" s="6" t="s">
        <v>10716</v>
      </c>
      <c r="D12" s="6" t="s">
        <v>45788</v>
      </c>
      <c r="E12" s="7" t="s">
        <v>776</v>
      </c>
    </row>
    <row r="13" spans="1:5" x14ac:dyDescent="0.3">
      <c r="A13" t="s">
        <v>45751</v>
      </c>
      <c r="B13" s="6" t="s">
        <v>45752</v>
      </c>
      <c r="C13" s="6" t="s">
        <v>10716</v>
      </c>
      <c r="D13" s="6" t="s">
        <v>45789</v>
      </c>
      <c r="E13" s="7" t="s">
        <v>32881</v>
      </c>
    </row>
    <row r="14" spans="1:5" x14ac:dyDescent="0.3">
      <c r="A14" t="s">
        <v>45753</v>
      </c>
      <c r="B14" s="6" t="s">
        <v>45754</v>
      </c>
      <c r="C14" s="6" t="s">
        <v>10716</v>
      </c>
      <c r="D14" s="6" t="s">
        <v>45789</v>
      </c>
      <c r="E14" s="7" t="s">
        <v>776</v>
      </c>
    </row>
    <row r="15" spans="1:5" x14ac:dyDescent="0.3">
      <c r="A15" t="s">
        <v>45755</v>
      </c>
      <c r="B15" s="6" t="s">
        <v>45756</v>
      </c>
      <c r="C15" s="6" t="s">
        <v>10716</v>
      </c>
      <c r="D15" s="6" t="s">
        <v>45790</v>
      </c>
      <c r="E15" s="7" t="s">
        <v>776</v>
      </c>
    </row>
    <row r="16" spans="1:5" x14ac:dyDescent="0.3">
      <c r="A16" t="s">
        <v>45757</v>
      </c>
      <c r="B16" s="6" t="s">
        <v>45758</v>
      </c>
      <c r="C16" s="6" t="s">
        <v>10716</v>
      </c>
      <c r="D16" s="6" t="s">
        <v>34691</v>
      </c>
      <c r="E16" s="7" t="s">
        <v>32881</v>
      </c>
    </row>
    <row r="17" spans="1:5" x14ac:dyDescent="0.3">
      <c r="A17" t="s">
        <v>45759</v>
      </c>
      <c r="B17" s="6" t="s">
        <v>45760</v>
      </c>
      <c r="C17" s="6" t="s">
        <v>10716</v>
      </c>
      <c r="D17" s="6" t="s">
        <v>34691</v>
      </c>
      <c r="E17" s="7" t="s">
        <v>776</v>
      </c>
    </row>
    <row r="18" spans="1:5" x14ac:dyDescent="0.3">
      <c r="A18" t="s">
        <v>45761</v>
      </c>
      <c r="B18" s="6" t="s">
        <v>45762</v>
      </c>
      <c r="C18" s="6" t="s">
        <v>10716</v>
      </c>
      <c r="D18" s="6" t="s">
        <v>45791</v>
      </c>
      <c r="E18" s="7" t="s">
        <v>776</v>
      </c>
    </row>
    <row r="19" spans="1:5" x14ac:dyDescent="0.3">
      <c r="A19" t="s">
        <v>45763</v>
      </c>
      <c r="B19" s="6" t="s">
        <v>45764</v>
      </c>
      <c r="C19" s="6" t="s">
        <v>10716</v>
      </c>
      <c r="D19" s="6" t="s">
        <v>10717</v>
      </c>
      <c r="E19" s="7" t="s">
        <v>776</v>
      </c>
    </row>
    <row r="20" spans="1:5" x14ac:dyDescent="0.3">
      <c r="A20" t="s">
        <v>45765</v>
      </c>
      <c r="B20" s="6" t="s">
        <v>45766</v>
      </c>
      <c r="C20" s="6" t="s">
        <v>10716</v>
      </c>
      <c r="D20" s="6" t="s">
        <v>45792</v>
      </c>
      <c r="E20" s="7" t="s">
        <v>776</v>
      </c>
    </row>
    <row r="21" spans="1:5" x14ac:dyDescent="0.3">
      <c r="A21" t="s">
        <v>45767</v>
      </c>
      <c r="B21" s="6" t="s">
        <v>45768</v>
      </c>
      <c r="C21" s="6" t="s">
        <v>34690</v>
      </c>
      <c r="D21" s="6" t="s">
        <v>45793</v>
      </c>
      <c r="E21" s="7" t="s">
        <v>776</v>
      </c>
    </row>
    <row r="22" spans="1:5" x14ac:dyDescent="0.3">
      <c r="A22" t="s">
        <v>45769</v>
      </c>
      <c r="B22" s="6" t="s">
        <v>45770</v>
      </c>
      <c r="C22" s="6" t="s">
        <v>34690</v>
      </c>
      <c r="D22" s="6" t="s">
        <v>34691</v>
      </c>
      <c r="E22" s="7" t="s">
        <v>776</v>
      </c>
    </row>
    <row r="23" spans="1:5" x14ac:dyDescent="0.3">
      <c r="A23" t="s">
        <v>45771</v>
      </c>
      <c r="B23" s="6" t="s">
        <v>45772</v>
      </c>
      <c r="C23" s="6" t="s">
        <v>34690</v>
      </c>
      <c r="D23" s="6" t="s">
        <v>45794</v>
      </c>
      <c r="E23" s="7" t="s">
        <v>776</v>
      </c>
    </row>
    <row r="24" spans="1:5" x14ac:dyDescent="0.3">
      <c r="A24" t="s">
        <v>45773</v>
      </c>
      <c r="B24" s="6" t="s">
        <v>45774</v>
      </c>
      <c r="C24" s="6" t="s">
        <v>34690</v>
      </c>
      <c r="D24" s="6" t="s">
        <v>45795</v>
      </c>
      <c r="E24" s="7" t="s">
        <v>32881</v>
      </c>
    </row>
    <row r="25" spans="1:5" x14ac:dyDescent="0.3">
      <c r="A25" t="s">
        <v>45775</v>
      </c>
      <c r="B25" s="6" t="s">
        <v>45776</v>
      </c>
      <c r="C25" s="6" t="s">
        <v>34690</v>
      </c>
      <c r="D25" s="6" t="s">
        <v>45795</v>
      </c>
      <c r="E25" s="7" t="s">
        <v>776</v>
      </c>
    </row>
    <row r="26" spans="1:5" x14ac:dyDescent="0.3">
      <c r="A26" t="s">
        <v>45777</v>
      </c>
      <c r="B26" s="6" t="s">
        <v>45778</v>
      </c>
      <c r="C26" s="6" t="s">
        <v>45785</v>
      </c>
      <c r="D26" s="6" t="s">
        <v>45796</v>
      </c>
      <c r="E26" s="7" t="s">
        <v>776</v>
      </c>
    </row>
    <row r="27" spans="1:5" x14ac:dyDescent="0.3">
      <c r="A27" t="s">
        <v>45779</v>
      </c>
      <c r="B27" s="6" t="s">
        <v>45780</v>
      </c>
      <c r="C27" s="6" t="s">
        <v>45785</v>
      </c>
      <c r="D27" s="6" t="s">
        <v>45796</v>
      </c>
      <c r="E27" s="7" t="s">
        <v>32881</v>
      </c>
    </row>
    <row r="28" spans="1:5" x14ac:dyDescent="0.3">
      <c r="A28" t="s">
        <v>45781</v>
      </c>
      <c r="B28" s="6" t="s">
        <v>45782</v>
      </c>
      <c r="C28" s="6" t="s">
        <v>45785</v>
      </c>
      <c r="D28" s="6" t="s">
        <v>45796</v>
      </c>
      <c r="E28" s="7" t="s">
        <v>7030</v>
      </c>
    </row>
    <row r="29" spans="1:5" x14ac:dyDescent="0.3">
      <c r="A29" t="s">
        <v>45783</v>
      </c>
      <c r="B29" s="6" t="s">
        <v>45784</v>
      </c>
      <c r="C29" s="6" t="s">
        <v>45786</v>
      </c>
      <c r="D29" s="6" t="s">
        <v>45797</v>
      </c>
      <c r="E29" s="7" t="s">
        <v>45798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7147"/>
  <sheetViews>
    <sheetView topLeftCell="F1" workbookViewId="0">
      <pane ySplit="1" topLeftCell="A2" activePane="bottomLeft" state="frozen"/>
      <selection pane="bottomLeft" sqref="A1:AB1"/>
    </sheetView>
  </sheetViews>
  <sheetFormatPr defaultRowHeight="12.75" x14ac:dyDescent="0.2"/>
  <cols>
    <col min="1" max="2" width="14.33203125" style="2" customWidth="1"/>
    <col min="3" max="3" width="17.6640625" style="2" bestFit="1" customWidth="1"/>
    <col min="4" max="5" width="14.33203125" style="2" customWidth="1"/>
    <col min="6" max="6" width="12" style="2" bestFit="1" customWidth="1"/>
    <col min="7" max="7" width="10.6640625" style="2" bestFit="1" customWidth="1"/>
    <col min="8" max="8" width="12.83203125" style="2" bestFit="1" customWidth="1"/>
    <col min="9" max="9" width="14.5" style="2" bestFit="1" customWidth="1"/>
    <col min="10" max="10" width="5" style="2" bestFit="1" customWidth="1"/>
    <col min="11" max="11" width="14.33203125" style="2" customWidth="1"/>
    <col min="12" max="13" width="24.33203125" style="2" bestFit="1" customWidth="1"/>
    <col min="14" max="14" width="5.83203125" style="2" bestFit="1" customWidth="1"/>
    <col min="15" max="15" width="7.83203125" style="2" bestFit="1" customWidth="1"/>
    <col min="16" max="16" width="9.1640625" style="2" bestFit="1" customWidth="1"/>
    <col min="17" max="18" width="14.33203125" style="2" customWidth="1"/>
    <col min="19" max="19" width="20.5" style="5" bestFit="1" customWidth="1"/>
    <col min="20" max="20" width="8" style="11" bestFit="1" customWidth="1"/>
    <col min="21" max="22" width="12.1640625" style="9" bestFit="1" customWidth="1"/>
    <col min="23" max="23" width="9" style="2" bestFit="1" customWidth="1"/>
    <col min="24" max="25" width="14.33203125" style="2" customWidth="1"/>
    <col min="26" max="26" width="57.1640625" style="5" customWidth="1"/>
    <col min="27" max="27" width="16.83203125" style="2" bestFit="1" customWidth="1"/>
    <col min="28" max="28" width="24.33203125" style="2" bestFit="1" customWidth="1"/>
    <col min="29" max="16384" width="9.33203125" style="1"/>
  </cols>
  <sheetData>
    <row r="1" spans="1:28" x14ac:dyDescent="0.2">
      <c r="A1" s="8" t="s">
        <v>0</v>
      </c>
      <c r="B1" s="8" t="s">
        <v>1</v>
      </c>
      <c r="C1" s="8" t="s">
        <v>45799</v>
      </c>
      <c r="D1" s="8" t="s">
        <v>45727</v>
      </c>
      <c r="E1" s="8" t="s">
        <v>5</v>
      </c>
      <c r="F1" s="8" t="s">
        <v>3</v>
      </c>
      <c r="G1" s="8" t="s">
        <v>45800</v>
      </c>
      <c r="H1" s="8" t="s">
        <v>45801</v>
      </c>
      <c r="I1" s="8" t="s">
        <v>2</v>
      </c>
      <c r="J1" s="8" t="s">
        <v>4</v>
      </c>
      <c r="K1" s="8" t="s">
        <v>6</v>
      </c>
      <c r="L1" s="8" t="s">
        <v>7</v>
      </c>
      <c r="M1" s="8" t="s">
        <v>8</v>
      </c>
      <c r="N1" s="8" t="s">
        <v>9</v>
      </c>
      <c r="O1" s="8" t="s">
        <v>10</v>
      </c>
      <c r="P1" s="8" t="s">
        <v>11</v>
      </c>
      <c r="Q1" s="8" t="s">
        <v>12</v>
      </c>
      <c r="R1" s="8" t="s">
        <v>13</v>
      </c>
      <c r="S1" s="17" t="s">
        <v>14</v>
      </c>
      <c r="T1" s="18" t="s">
        <v>15</v>
      </c>
      <c r="U1" s="8" t="s">
        <v>18</v>
      </c>
      <c r="V1" s="8" t="s">
        <v>19</v>
      </c>
      <c r="W1" s="8" t="s">
        <v>20</v>
      </c>
      <c r="X1" s="8" t="s">
        <v>16</v>
      </c>
      <c r="Y1" s="8" t="s">
        <v>17</v>
      </c>
      <c r="Z1" s="17" t="s">
        <v>21</v>
      </c>
      <c r="AA1" s="8" t="s">
        <v>22</v>
      </c>
      <c r="AB1" s="8" t="s">
        <v>23</v>
      </c>
    </row>
    <row r="2" spans="1:28" hidden="1" x14ac:dyDescent="0.2">
      <c r="A2" s="8" t="s">
        <v>862</v>
      </c>
      <c r="B2" s="8" t="s">
        <v>863</v>
      </c>
      <c r="C2" s="19" t="s">
        <v>45728</v>
      </c>
      <c r="D2" s="20" t="s">
        <v>45729</v>
      </c>
      <c r="E2" s="8" t="s">
        <v>29</v>
      </c>
      <c r="F2" s="8" t="s">
        <v>27</v>
      </c>
      <c r="G2" s="8" t="s">
        <v>29</v>
      </c>
      <c r="H2" s="8" t="s">
        <v>27</v>
      </c>
      <c r="I2" s="8" t="s">
        <v>864</v>
      </c>
      <c r="J2" s="8" t="s">
        <v>28</v>
      </c>
      <c r="K2" s="8" t="s">
        <v>45730</v>
      </c>
      <c r="L2" s="8" t="s">
        <v>865</v>
      </c>
      <c r="M2" s="8" t="s">
        <v>866</v>
      </c>
      <c r="N2" s="8" t="s">
        <v>867</v>
      </c>
      <c r="O2" s="8" t="s">
        <v>868</v>
      </c>
      <c r="P2" s="8" t="s">
        <v>776</v>
      </c>
      <c r="Q2" s="8" t="s">
        <v>869</v>
      </c>
      <c r="R2" s="8" t="s">
        <v>870</v>
      </c>
      <c r="S2" s="17" t="s">
        <v>871</v>
      </c>
      <c r="T2" s="18">
        <v>43009</v>
      </c>
      <c r="U2" s="8">
        <v>0.29166666666666669</v>
      </c>
      <c r="V2" s="8">
        <v>0.54166666666666663</v>
      </c>
      <c r="W2" s="8" t="s">
        <v>30</v>
      </c>
      <c r="X2" s="8" t="s">
        <v>45730</v>
      </c>
      <c r="Y2" s="8" t="s">
        <v>872</v>
      </c>
      <c r="Z2" s="17" t="s">
        <v>874</v>
      </c>
      <c r="AA2" s="8" t="s">
        <v>875</v>
      </c>
      <c r="AB2" s="8" t="s">
        <v>876</v>
      </c>
    </row>
    <row r="3" spans="1:28" hidden="1" x14ac:dyDescent="0.2">
      <c r="A3" s="8" t="s">
        <v>877</v>
      </c>
      <c r="B3" s="8" t="s">
        <v>878</v>
      </c>
      <c r="C3" s="19" t="s">
        <v>45728</v>
      </c>
      <c r="D3" s="20" t="s">
        <v>45729</v>
      </c>
      <c r="E3" s="8" t="s">
        <v>29</v>
      </c>
      <c r="F3" s="8" t="s">
        <v>27</v>
      </c>
      <c r="G3" s="8" t="s">
        <v>29</v>
      </c>
      <c r="H3" s="8" t="s">
        <v>27</v>
      </c>
      <c r="I3" s="8" t="s">
        <v>864</v>
      </c>
      <c r="J3" s="8" t="s">
        <v>28</v>
      </c>
      <c r="K3" s="8" t="s">
        <v>45730</v>
      </c>
      <c r="L3" s="8" t="s">
        <v>866</v>
      </c>
      <c r="M3" s="8" t="s">
        <v>879</v>
      </c>
      <c r="N3" s="8" t="s">
        <v>867</v>
      </c>
      <c r="O3" s="8" t="s">
        <v>868</v>
      </c>
      <c r="P3" s="8" t="s">
        <v>776</v>
      </c>
      <c r="Q3" s="8" t="s">
        <v>869</v>
      </c>
      <c r="R3" s="8" t="s">
        <v>870</v>
      </c>
      <c r="S3" s="17" t="s">
        <v>871</v>
      </c>
      <c r="T3" s="18">
        <v>43009</v>
      </c>
      <c r="U3" s="8">
        <v>0.54166666666666663</v>
      </c>
      <c r="V3" s="8">
        <v>0.79166666666666663</v>
      </c>
      <c r="W3" s="8" t="s">
        <v>30</v>
      </c>
      <c r="X3" s="8" t="s">
        <v>45730</v>
      </c>
      <c r="Y3" s="8" t="s">
        <v>880</v>
      </c>
      <c r="Z3" s="17" t="s">
        <v>881</v>
      </c>
      <c r="AA3" s="8" t="s">
        <v>882</v>
      </c>
      <c r="AB3" s="8" t="s">
        <v>883</v>
      </c>
    </row>
    <row r="4" spans="1:28" hidden="1" x14ac:dyDescent="0.2">
      <c r="A4" s="8" t="s">
        <v>884</v>
      </c>
      <c r="B4" s="8" t="s">
        <v>885</v>
      </c>
      <c r="C4" s="19" t="s">
        <v>45728</v>
      </c>
      <c r="D4" s="20" t="s">
        <v>45729</v>
      </c>
      <c r="E4" s="8" t="s">
        <v>46</v>
      </c>
      <c r="F4" s="8" t="s">
        <v>27</v>
      </c>
      <c r="G4" s="8" t="s">
        <v>46</v>
      </c>
      <c r="H4" s="8" t="s">
        <v>27</v>
      </c>
      <c r="I4" s="8" t="s">
        <v>864</v>
      </c>
      <c r="J4" s="8" t="s">
        <v>28</v>
      </c>
      <c r="K4" s="8" t="s">
        <v>45730</v>
      </c>
      <c r="L4" s="8" t="s">
        <v>886</v>
      </c>
      <c r="M4" s="8" t="s">
        <v>887</v>
      </c>
      <c r="N4" s="8" t="s">
        <v>867</v>
      </c>
      <c r="O4" s="8" t="s">
        <v>868</v>
      </c>
      <c r="P4" s="8" t="s">
        <v>776</v>
      </c>
      <c r="Q4" s="8" t="s">
        <v>869</v>
      </c>
      <c r="R4" s="8" t="s">
        <v>870</v>
      </c>
      <c r="S4" s="17" t="s">
        <v>871</v>
      </c>
      <c r="T4" s="18">
        <v>43010</v>
      </c>
      <c r="U4" s="8">
        <v>0.29166666666666669</v>
      </c>
      <c r="V4" s="8">
        <v>0.54166666666666663</v>
      </c>
      <c r="W4" s="8" t="s">
        <v>30</v>
      </c>
      <c r="X4" s="8" t="s">
        <v>45730</v>
      </c>
      <c r="Y4" s="8" t="s">
        <v>45730</v>
      </c>
      <c r="Z4" s="17" t="s">
        <v>888</v>
      </c>
      <c r="AA4" s="8" t="s">
        <v>889</v>
      </c>
      <c r="AB4" s="8" t="s">
        <v>890</v>
      </c>
    </row>
    <row r="5" spans="1:28" hidden="1" x14ac:dyDescent="0.2">
      <c r="A5" s="8" t="s">
        <v>891</v>
      </c>
      <c r="B5" s="8" t="s">
        <v>892</v>
      </c>
      <c r="C5" s="19" t="s">
        <v>45728</v>
      </c>
      <c r="D5" s="20" t="s">
        <v>45729</v>
      </c>
      <c r="E5" s="8" t="s">
        <v>46</v>
      </c>
      <c r="F5" s="8" t="s">
        <v>27</v>
      </c>
      <c r="G5" s="8" t="s">
        <v>46</v>
      </c>
      <c r="H5" s="8" t="s">
        <v>27</v>
      </c>
      <c r="I5" s="8" t="s">
        <v>864</v>
      </c>
      <c r="J5" s="8" t="s">
        <v>28</v>
      </c>
      <c r="K5" s="8" t="s">
        <v>45730</v>
      </c>
      <c r="L5" s="8" t="s">
        <v>887</v>
      </c>
      <c r="M5" s="8" t="s">
        <v>893</v>
      </c>
      <c r="N5" s="8" t="s">
        <v>867</v>
      </c>
      <c r="O5" s="8" t="s">
        <v>868</v>
      </c>
      <c r="P5" s="8" t="s">
        <v>776</v>
      </c>
      <c r="Q5" s="8" t="s">
        <v>869</v>
      </c>
      <c r="R5" s="8" t="s">
        <v>870</v>
      </c>
      <c r="S5" s="17" t="s">
        <v>871</v>
      </c>
      <c r="T5" s="18">
        <v>43010</v>
      </c>
      <c r="U5" s="8">
        <v>0.54166666666666663</v>
      </c>
      <c r="V5" s="8">
        <v>0.79166666666666663</v>
      </c>
      <c r="W5" s="8" t="s">
        <v>30</v>
      </c>
      <c r="X5" s="8" t="s">
        <v>45730</v>
      </c>
      <c r="Y5" s="8" t="s">
        <v>894</v>
      </c>
      <c r="Z5" s="17" t="s">
        <v>895</v>
      </c>
      <c r="AA5" s="8" t="s">
        <v>896</v>
      </c>
      <c r="AB5" s="8" t="s">
        <v>897</v>
      </c>
    </row>
    <row r="6" spans="1:28" hidden="1" x14ac:dyDescent="0.2">
      <c r="A6" s="8" t="s">
        <v>898</v>
      </c>
      <c r="B6" s="8" t="s">
        <v>899</v>
      </c>
      <c r="C6" s="19" t="s">
        <v>45728</v>
      </c>
      <c r="D6" s="20" t="s">
        <v>45729</v>
      </c>
      <c r="E6" s="8" t="s">
        <v>55</v>
      </c>
      <c r="F6" s="8" t="s">
        <v>27</v>
      </c>
      <c r="G6" s="8" t="s">
        <v>55</v>
      </c>
      <c r="H6" s="8" t="s">
        <v>27</v>
      </c>
      <c r="I6" s="8" t="s">
        <v>864</v>
      </c>
      <c r="J6" s="8" t="s">
        <v>28</v>
      </c>
      <c r="K6" s="8" t="s">
        <v>45730</v>
      </c>
      <c r="L6" s="8" t="s">
        <v>900</v>
      </c>
      <c r="M6" s="8" t="s">
        <v>901</v>
      </c>
      <c r="N6" s="8" t="s">
        <v>867</v>
      </c>
      <c r="O6" s="8" t="s">
        <v>868</v>
      </c>
      <c r="P6" s="8" t="s">
        <v>776</v>
      </c>
      <c r="Q6" s="8" t="s">
        <v>869</v>
      </c>
      <c r="R6" s="8" t="s">
        <v>870</v>
      </c>
      <c r="S6" s="17" t="s">
        <v>871</v>
      </c>
      <c r="T6" s="18">
        <v>43011</v>
      </c>
      <c r="U6" s="8">
        <v>0.29166666666666669</v>
      </c>
      <c r="V6" s="8">
        <v>0.54166666666666663</v>
      </c>
      <c r="W6" s="8" t="s">
        <v>30</v>
      </c>
      <c r="X6" s="8" t="s">
        <v>45730</v>
      </c>
      <c r="Y6" s="8" t="s">
        <v>894</v>
      </c>
      <c r="Z6" s="17" t="s">
        <v>902</v>
      </c>
      <c r="AA6" s="8" t="s">
        <v>903</v>
      </c>
      <c r="AB6" s="8" t="s">
        <v>904</v>
      </c>
    </row>
    <row r="7" spans="1:28" hidden="1" x14ac:dyDescent="0.2">
      <c r="A7" s="8" t="s">
        <v>905</v>
      </c>
      <c r="B7" s="8" t="s">
        <v>906</v>
      </c>
      <c r="C7" s="19" t="s">
        <v>45728</v>
      </c>
      <c r="D7" s="20" t="s">
        <v>45729</v>
      </c>
      <c r="E7" s="8" t="s">
        <v>55</v>
      </c>
      <c r="F7" s="8" t="s">
        <v>27</v>
      </c>
      <c r="G7" s="8" t="s">
        <v>55</v>
      </c>
      <c r="H7" s="8" t="s">
        <v>27</v>
      </c>
      <c r="I7" s="8" t="s">
        <v>864</v>
      </c>
      <c r="J7" s="8" t="s">
        <v>28</v>
      </c>
      <c r="K7" s="8" t="s">
        <v>45730</v>
      </c>
      <c r="L7" s="8" t="s">
        <v>901</v>
      </c>
      <c r="M7" s="8" t="s">
        <v>907</v>
      </c>
      <c r="N7" s="8" t="s">
        <v>867</v>
      </c>
      <c r="O7" s="8" t="s">
        <v>868</v>
      </c>
      <c r="P7" s="8" t="s">
        <v>776</v>
      </c>
      <c r="Q7" s="8" t="s">
        <v>869</v>
      </c>
      <c r="R7" s="8" t="s">
        <v>870</v>
      </c>
      <c r="S7" s="17" t="s">
        <v>871</v>
      </c>
      <c r="T7" s="18">
        <v>43011</v>
      </c>
      <c r="U7" s="8">
        <v>0.54166666666666663</v>
      </c>
      <c r="V7" s="8">
        <v>0.83333333333333337</v>
      </c>
      <c r="W7" s="8" t="s">
        <v>296</v>
      </c>
      <c r="X7" s="8" t="s">
        <v>45730</v>
      </c>
      <c r="Y7" s="8" t="s">
        <v>894</v>
      </c>
      <c r="Z7" s="17" t="s">
        <v>909</v>
      </c>
      <c r="AA7" s="8" t="s">
        <v>910</v>
      </c>
      <c r="AB7" s="8" t="s">
        <v>911</v>
      </c>
    </row>
    <row r="8" spans="1:28" hidden="1" x14ac:dyDescent="0.2">
      <c r="A8" s="8" t="s">
        <v>912</v>
      </c>
      <c r="B8" s="8" t="s">
        <v>913</v>
      </c>
      <c r="C8" s="19" t="s">
        <v>45728</v>
      </c>
      <c r="D8" s="20" t="s">
        <v>45729</v>
      </c>
      <c r="E8" s="8" t="s">
        <v>66</v>
      </c>
      <c r="F8" s="8" t="s">
        <v>65</v>
      </c>
      <c r="G8" s="8" t="s">
        <v>66</v>
      </c>
      <c r="H8" s="8" t="s">
        <v>65</v>
      </c>
      <c r="I8" s="8" t="s">
        <v>864</v>
      </c>
      <c r="J8" s="8" t="s">
        <v>28</v>
      </c>
      <c r="K8" s="8" t="s">
        <v>45730</v>
      </c>
      <c r="L8" s="8" t="s">
        <v>914</v>
      </c>
      <c r="M8" s="8" t="s">
        <v>915</v>
      </c>
      <c r="N8" s="8" t="s">
        <v>867</v>
      </c>
      <c r="O8" s="8" t="s">
        <v>868</v>
      </c>
      <c r="P8" s="8" t="s">
        <v>776</v>
      </c>
      <c r="Q8" s="8" t="s">
        <v>869</v>
      </c>
      <c r="R8" s="8" t="s">
        <v>870</v>
      </c>
      <c r="S8" s="17" t="s">
        <v>871</v>
      </c>
      <c r="T8" s="18">
        <v>43012</v>
      </c>
      <c r="U8" s="8">
        <v>0.29166666666666669</v>
      </c>
      <c r="V8" s="8">
        <v>0.54166666666666663</v>
      </c>
      <c r="W8" s="8" t="s">
        <v>30</v>
      </c>
      <c r="X8" s="8" t="s">
        <v>45730</v>
      </c>
      <c r="Y8" s="8" t="s">
        <v>916</v>
      </c>
      <c r="Z8" s="17" t="s">
        <v>917</v>
      </c>
      <c r="AA8" s="8" t="s">
        <v>918</v>
      </c>
      <c r="AB8" s="8" t="s">
        <v>919</v>
      </c>
    </row>
    <row r="9" spans="1:28" hidden="1" x14ac:dyDescent="0.2">
      <c r="A9" s="8" t="s">
        <v>920</v>
      </c>
      <c r="B9" s="8" t="s">
        <v>921</v>
      </c>
      <c r="C9" s="19" t="s">
        <v>45728</v>
      </c>
      <c r="D9" s="20" t="s">
        <v>45729</v>
      </c>
      <c r="E9" s="8" t="s">
        <v>66</v>
      </c>
      <c r="F9" s="8" t="s">
        <v>65</v>
      </c>
      <c r="G9" s="8" t="s">
        <v>66</v>
      </c>
      <c r="H9" s="8" t="s">
        <v>65</v>
      </c>
      <c r="I9" s="8" t="s">
        <v>864</v>
      </c>
      <c r="J9" s="8" t="s">
        <v>28</v>
      </c>
      <c r="K9" s="8" t="s">
        <v>45730</v>
      </c>
      <c r="L9" s="8" t="s">
        <v>915</v>
      </c>
      <c r="M9" s="8" t="s">
        <v>922</v>
      </c>
      <c r="N9" s="8" t="s">
        <v>867</v>
      </c>
      <c r="O9" s="8" t="s">
        <v>868</v>
      </c>
      <c r="P9" s="8" t="s">
        <v>776</v>
      </c>
      <c r="Q9" s="8" t="s">
        <v>869</v>
      </c>
      <c r="R9" s="8" t="s">
        <v>870</v>
      </c>
      <c r="S9" s="17" t="s">
        <v>871</v>
      </c>
      <c r="T9" s="18">
        <v>43012</v>
      </c>
      <c r="U9" s="8">
        <v>0.54166666666666663</v>
      </c>
      <c r="V9" s="8">
        <v>0.79166666666666663</v>
      </c>
      <c r="W9" s="8" t="s">
        <v>30</v>
      </c>
      <c r="X9" s="8" t="s">
        <v>45730</v>
      </c>
      <c r="Y9" s="8" t="s">
        <v>923</v>
      </c>
      <c r="Z9" s="17" t="s">
        <v>924</v>
      </c>
      <c r="AA9" s="8" t="s">
        <v>925</v>
      </c>
      <c r="AB9" s="8" t="s">
        <v>926</v>
      </c>
    </row>
    <row r="10" spans="1:28" hidden="1" x14ac:dyDescent="0.2">
      <c r="A10" s="8" t="s">
        <v>927</v>
      </c>
      <c r="B10" s="8" t="s">
        <v>928</v>
      </c>
      <c r="C10" s="19" t="s">
        <v>45728</v>
      </c>
      <c r="D10" s="20" t="s">
        <v>45729</v>
      </c>
      <c r="E10" s="8" t="s">
        <v>86</v>
      </c>
      <c r="F10" s="8" t="s">
        <v>65</v>
      </c>
      <c r="G10" s="8" t="s">
        <v>86</v>
      </c>
      <c r="H10" s="8" t="s">
        <v>65</v>
      </c>
      <c r="I10" s="8" t="s">
        <v>864</v>
      </c>
      <c r="J10" s="8" t="s">
        <v>28</v>
      </c>
      <c r="K10" s="8" t="s">
        <v>45730</v>
      </c>
      <c r="L10" s="8" t="s">
        <v>929</v>
      </c>
      <c r="M10" s="8" t="s">
        <v>930</v>
      </c>
      <c r="N10" s="8" t="s">
        <v>867</v>
      </c>
      <c r="O10" s="8" t="s">
        <v>868</v>
      </c>
      <c r="P10" s="8" t="s">
        <v>776</v>
      </c>
      <c r="Q10" s="8" t="s">
        <v>869</v>
      </c>
      <c r="R10" s="8" t="s">
        <v>870</v>
      </c>
      <c r="S10" s="17" t="s">
        <v>871</v>
      </c>
      <c r="T10" s="18">
        <v>43013</v>
      </c>
      <c r="U10" s="8">
        <v>0.29166666666666669</v>
      </c>
      <c r="V10" s="8">
        <v>0.54166666666666663</v>
      </c>
      <c r="W10" s="8" t="s">
        <v>30</v>
      </c>
      <c r="X10" s="8" t="s">
        <v>45730</v>
      </c>
      <c r="Y10" s="8" t="s">
        <v>923</v>
      </c>
      <c r="Z10" s="17" t="s">
        <v>931</v>
      </c>
      <c r="AA10" s="8" t="s">
        <v>932</v>
      </c>
      <c r="AB10" s="8" t="s">
        <v>933</v>
      </c>
    </row>
    <row r="11" spans="1:28" hidden="1" x14ac:dyDescent="0.2">
      <c r="A11" s="8" t="s">
        <v>934</v>
      </c>
      <c r="B11" s="8" t="s">
        <v>935</v>
      </c>
      <c r="C11" s="19" t="s">
        <v>45728</v>
      </c>
      <c r="D11" s="20" t="s">
        <v>45729</v>
      </c>
      <c r="E11" s="8" t="s">
        <v>86</v>
      </c>
      <c r="F11" s="8" t="s">
        <v>65</v>
      </c>
      <c r="G11" s="8" t="s">
        <v>86</v>
      </c>
      <c r="H11" s="8" t="s">
        <v>65</v>
      </c>
      <c r="I11" s="8" t="s">
        <v>864</v>
      </c>
      <c r="J11" s="8" t="s">
        <v>28</v>
      </c>
      <c r="K11" s="8" t="s">
        <v>45730</v>
      </c>
      <c r="L11" s="8" t="s">
        <v>930</v>
      </c>
      <c r="M11" s="8" t="s">
        <v>936</v>
      </c>
      <c r="N11" s="8" t="s">
        <v>867</v>
      </c>
      <c r="O11" s="8" t="s">
        <v>868</v>
      </c>
      <c r="P11" s="8" t="s">
        <v>776</v>
      </c>
      <c r="Q11" s="8" t="s">
        <v>869</v>
      </c>
      <c r="R11" s="8" t="s">
        <v>870</v>
      </c>
      <c r="S11" s="17" t="s">
        <v>871</v>
      </c>
      <c r="T11" s="18">
        <v>43013</v>
      </c>
      <c r="U11" s="8">
        <v>0.54166666666666663</v>
      </c>
      <c r="V11" s="8">
        <v>0.83333333333333337</v>
      </c>
      <c r="W11" s="8" t="s">
        <v>296</v>
      </c>
      <c r="X11" s="8" t="s">
        <v>45730</v>
      </c>
      <c r="Y11" s="8" t="s">
        <v>916</v>
      </c>
      <c r="Z11" s="17" t="s">
        <v>937</v>
      </c>
      <c r="AA11" s="8" t="s">
        <v>938</v>
      </c>
      <c r="AB11" s="8" t="s">
        <v>939</v>
      </c>
    </row>
    <row r="12" spans="1:28" hidden="1" x14ac:dyDescent="0.2">
      <c r="A12" s="8" t="s">
        <v>940</v>
      </c>
      <c r="B12" s="8" t="s">
        <v>941</v>
      </c>
      <c r="C12" s="19" t="s">
        <v>45728</v>
      </c>
      <c r="D12" s="20" t="s">
        <v>45729</v>
      </c>
      <c r="E12" s="8" t="s">
        <v>76</v>
      </c>
      <c r="F12" s="8" t="s">
        <v>65</v>
      </c>
      <c r="G12" s="8" t="s">
        <v>76</v>
      </c>
      <c r="H12" s="8" t="s">
        <v>65</v>
      </c>
      <c r="I12" s="8" t="s">
        <v>864</v>
      </c>
      <c r="J12" s="8" t="s">
        <v>28</v>
      </c>
      <c r="K12" s="8" t="s">
        <v>45730</v>
      </c>
      <c r="L12" s="8" t="s">
        <v>942</v>
      </c>
      <c r="M12" s="8" t="s">
        <v>943</v>
      </c>
      <c r="N12" s="8" t="s">
        <v>867</v>
      </c>
      <c r="O12" s="8" t="s">
        <v>868</v>
      </c>
      <c r="P12" s="8" t="s">
        <v>776</v>
      </c>
      <c r="Q12" s="8" t="s">
        <v>869</v>
      </c>
      <c r="R12" s="8" t="s">
        <v>870</v>
      </c>
      <c r="S12" s="17" t="s">
        <v>871</v>
      </c>
      <c r="T12" s="18">
        <v>43014</v>
      </c>
      <c r="U12" s="8">
        <v>0.29166666666666669</v>
      </c>
      <c r="V12" s="8">
        <v>0.54166666666666663</v>
      </c>
      <c r="W12" s="8" t="s">
        <v>30</v>
      </c>
      <c r="X12" s="8" t="s">
        <v>45730</v>
      </c>
      <c r="Y12" s="8" t="s">
        <v>944</v>
      </c>
      <c r="Z12" s="17" t="s">
        <v>945</v>
      </c>
      <c r="AA12" s="8" t="s">
        <v>946</v>
      </c>
      <c r="AB12" s="8" t="s">
        <v>947</v>
      </c>
    </row>
    <row r="13" spans="1:28" hidden="1" x14ac:dyDescent="0.2">
      <c r="A13" s="8" t="s">
        <v>948</v>
      </c>
      <c r="B13" s="8" t="s">
        <v>949</v>
      </c>
      <c r="C13" s="19" t="s">
        <v>45728</v>
      </c>
      <c r="D13" s="20" t="s">
        <v>45729</v>
      </c>
      <c r="E13" s="8" t="s">
        <v>76</v>
      </c>
      <c r="F13" s="8" t="s">
        <v>65</v>
      </c>
      <c r="G13" s="8" t="s">
        <v>76</v>
      </c>
      <c r="H13" s="8" t="s">
        <v>65</v>
      </c>
      <c r="I13" s="8" t="s">
        <v>864</v>
      </c>
      <c r="J13" s="8" t="s">
        <v>28</v>
      </c>
      <c r="K13" s="8" t="s">
        <v>45730</v>
      </c>
      <c r="L13" s="8" t="s">
        <v>943</v>
      </c>
      <c r="M13" s="8" t="s">
        <v>950</v>
      </c>
      <c r="N13" s="8" t="s">
        <v>867</v>
      </c>
      <c r="O13" s="8" t="s">
        <v>868</v>
      </c>
      <c r="P13" s="8" t="s">
        <v>776</v>
      </c>
      <c r="Q13" s="8" t="s">
        <v>869</v>
      </c>
      <c r="R13" s="8" t="s">
        <v>870</v>
      </c>
      <c r="S13" s="17" t="s">
        <v>871</v>
      </c>
      <c r="T13" s="18">
        <v>43014</v>
      </c>
      <c r="U13" s="8">
        <v>0.54166666666666663</v>
      </c>
      <c r="V13" s="8">
        <v>0.91666666666666663</v>
      </c>
      <c r="W13" s="8" t="s">
        <v>952</v>
      </c>
      <c r="X13" s="8" t="s">
        <v>45730</v>
      </c>
      <c r="Y13" s="8" t="s">
        <v>951</v>
      </c>
      <c r="Z13" s="17" t="s">
        <v>953</v>
      </c>
      <c r="AA13" s="8" t="s">
        <v>954</v>
      </c>
      <c r="AB13" s="8" t="s">
        <v>955</v>
      </c>
    </row>
    <row r="14" spans="1:28" hidden="1" x14ac:dyDescent="0.2">
      <c r="A14" s="8" t="s">
        <v>956</v>
      </c>
      <c r="B14" s="8" t="s">
        <v>957</v>
      </c>
      <c r="C14" s="19" t="s">
        <v>45728</v>
      </c>
      <c r="D14" s="20" t="s">
        <v>45729</v>
      </c>
      <c r="E14" s="8" t="s">
        <v>104</v>
      </c>
      <c r="F14" s="8" t="s">
        <v>65</v>
      </c>
      <c r="G14" s="8" t="s">
        <v>104</v>
      </c>
      <c r="H14" s="8" t="s">
        <v>65</v>
      </c>
      <c r="I14" s="8" t="s">
        <v>864</v>
      </c>
      <c r="J14" s="8" t="s">
        <v>28</v>
      </c>
      <c r="K14" s="8" t="s">
        <v>45730</v>
      </c>
      <c r="L14" s="8" t="s">
        <v>958</v>
      </c>
      <c r="M14" s="8" t="s">
        <v>959</v>
      </c>
      <c r="N14" s="8" t="s">
        <v>867</v>
      </c>
      <c r="O14" s="8" t="s">
        <v>868</v>
      </c>
      <c r="P14" s="8" t="s">
        <v>776</v>
      </c>
      <c r="Q14" s="8" t="s">
        <v>869</v>
      </c>
      <c r="R14" s="8" t="s">
        <v>870</v>
      </c>
      <c r="S14" s="17" t="s">
        <v>871</v>
      </c>
      <c r="T14" s="18">
        <v>43015</v>
      </c>
      <c r="U14" s="8">
        <v>0.29166666666666669</v>
      </c>
      <c r="V14" s="8">
        <v>0.54166666666666663</v>
      </c>
      <c r="W14" s="8" t="s">
        <v>30</v>
      </c>
      <c r="X14" s="8" t="s">
        <v>45730</v>
      </c>
      <c r="Y14" s="8" t="s">
        <v>960</v>
      </c>
      <c r="Z14" s="17" t="s">
        <v>961</v>
      </c>
      <c r="AA14" s="8" t="s">
        <v>962</v>
      </c>
      <c r="AB14" s="8" t="s">
        <v>963</v>
      </c>
    </row>
    <row r="15" spans="1:28" hidden="1" x14ac:dyDescent="0.2">
      <c r="A15" s="8" t="s">
        <v>964</v>
      </c>
      <c r="B15" s="8" t="s">
        <v>965</v>
      </c>
      <c r="C15" s="19" t="s">
        <v>45728</v>
      </c>
      <c r="D15" s="20" t="s">
        <v>45729</v>
      </c>
      <c r="E15" s="8" t="s">
        <v>104</v>
      </c>
      <c r="F15" s="8" t="s">
        <v>65</v>
      </c>
      <c r="G15" s="8" t="s">
        <v>104</v>
      </c>
      <c r="H15" s="8" t="s">
        <v>65</v>
      </c>
      <c r="I15" s="8" t="s">
        <v>864</v>
      </c>
      <c r="J15" s="8" t="s">
        <v>28</v>
      </c>
      <c r="K15" s="8" t="s">
        <v>45730</v>
      </c>
      <c r="L15" s="8" t="s">
        <v>959</v>
      </c>
      <c r="M15" s="8" t="s">
        <v>966</v>
      </c>
      <c r="N15" s="8" t="s">
        <v>867</v>
      </c>
      <c r="O15" s="8" t="s">
        <v>868</v>
      </c>
      <c r="P15" s="8" t="s">
        <v>776</v>
      </c>
      <c r="Q15" s="8" t="s">
        <v>869</v>
      </c>
      <c r="R15" s="8" t="s">
        <v>870</v>
      </c>
      <c r="S15" s="17" t="s">
        <v>871</v>
      </c>
      <c r="T15" s="18">
        <v>43015</v>
      </c>
      <c r="U15" s="8">
        <v>0.54166666666666663</v>
      </c>
      <c r="V15" s="8">
        <v>0.875</v>
      </c>
      <c r="W15" s="8" t="s">
        <v>486</v>
      </c>
      <c r="X15" s="8" t="s">
        <v>45730</v>
      </c>
      <c r="Y15" s="8" t="s">
        <v>967</v>
      </c>
      <c r="Z15" s="17" t="s">
        <v>969</v>
      </c>
      <c r="AA15" s="8" t="s">
        <v>970</v>
      </c>
      <c r="AB15" s="8" t="s">
        <v>971</v>
      </c>
    </row>
    <row r="16" spans="1:28" hidden="1" x14ac:dyDescent="0.2">
      <c r="A16" s="8" t="s">
        <v>972</v>
      </c>
      <c r="B16" s="8" t="s">
        <v>973</v>
      </c>
      <c r="C16" s="19" t="s">
        <v>45728</v>
      </c>
      <c r="D16" s="20" t="s">
        <v>45729</v>
      </c>
      <c r="E16" s="8" t="s">
        <v>96</v>
      </c>
      <c r="F16" s="8" t="s">
        <v>65</v>
      </c>
      <c r="G16" s="8" t="s">
        <v>96</v>
      </c>
      <c r="H16" s="8" t="s">
        <v>65</v>
      </c>
      <c r="I16" s="8" t="s">
        <v>864</v>
      </c>
      <c r="J16" s="8" t="s">
        <v>28</v>
      </c>
      <c r="K16" s="8" t="s">
        <v>45730</v>
      </c>
      <c r="L16" s="8" t="s">
        <v>974</v>
      </c>
      <c r="M16" s="8" t="s">
        <v>975</v>
      </c>
      <c r="N16" s="8" t="s">
        <v>867</v>
      </c>
      <c r="O16" s="8" t="s">
        <v>868</v>
      </c>
      <c r="P16" s="8" t="s">
        <v>776</v>
      </c>
      <c r="Q16" s="8" t="s">
        <v>869</v>
      </c>
      <c r="R16" s="8" t="s">
        <v>870</v>
      </c>
      <c r="S16" s="17" t="s">
        <v>871</v>
      </c>
      <c r="T16" s="18">
        <v>43016</v>
      </c>
      <c r="U16" s="8">
        <v>0.29166666666666669</v>
      </c>
      <c r="V16" s="8">
        <v>0.58333333333333337</v>
      </c>
      <c r="W16" s="8" t="s">
        <v>296</v>
      </c>
      <c r="X16" s="8" t="s">
        <v>45730</v>
      </c>
      <c r="Y16" s="8" t="s">
        <v>967</v>
      </c>
      <c r="Z16" s="17" t="s">
        <v>976</v>
      </c>
      <c r="AA16" s="8" t="s">
        <v>977</v>
      </c>
      <c r="AB16" s="8" t="s">
        <v>978</v>
      </c>
    </row>
    <row r="17" spans="1:28" hidden="1" x14ac:dyDescent="0.2">
      <c r="A17" s="8" t="s">
        <v>979</v>
      </c>
      <c r="B17" s="8" t="s">
        <v>980</v>
      </c>
      <c r="C17" s="19" t="s">
        <v>45728</v>
      </c>
      <c r="D17" s="20" t="s">
        <v>45729</v>
      </c>
      <c r="E17" s="8" t="s">
        <v>96</v>
      </c>
      <c r="F17" s="8" t="s">
        <v>65</v>
      </c>
      <c r="G17" s="8" t="s">
        <v>96</v>
      </c>
      <c r="H17" s="8" t="s">
        <v>65</v>
      </c>
      <c r="I17" s="8" t="s">
        <v>864</v>
      </c>
      <c r="J17" s="8" t="s">
        <v>28</v>
      </c>
      <c r="K17" s="8" t="s">
        <v>45730</v>
      </c>
      <c r="L17" s="8" t="s">
        <v>975</v>
      </c>
      <c r="M17" s="8" t="s">
        <v>981</v>
      </c>
      <c r="N17" s="8" t="s">
        <v>867</v>
      </c>
      <c r="O17" s="8" t="s">
        <v>868</v>
      </c>
      <c r="P17" s="8" t="s">
        <v>776</v>
      </c>
      <c r="Q17" s="8" t="s">
        <v>869</v>
      </c>
      <c r="R17" s="8" t="s">
        <v>870</v>
      </c>
      <c r="S17" s="17" t="s">
        <v>871</v>
      </c>
      <c r="T17" s="18">
        <v>43016</v>
      </c>
      <c r="U17" s="8">
        <v>0.58333333333333337</v>
      </c>
      <c r="V17" s="8">
        <v>0.79166666666666663</v>
      </c>
      <c r="W17" s="8" t="s">
        <v>773</v>
      </c>
      <c r="X17" s="8" t="s">
        <v>45730</v>
      </c>
      <c r="Y17" s="8" t="s">
        <v>967</v>
      </c>
      <c r="Z17" s="17" t="s">
        <v>982</v>
      </c>
      <c r="AA17" s="8" t="s">
        <v>983</v>
      </c>
      <c r="AB17" s="8" t="s">
        <v>984</v>
      </c>
    </row>
    <row r="18" spans="1:28" hidden="1" x14ac:dyDescent="0.2">
      <c r="A18" s="8" t="s">
        <v>985</v>
      </c>
      <c r="B18" s="8" t="s">
        <v>986</v>
      </c>
      <c r="C18" s="19" t="s">
        <v>45728</v>
      </c>
      <c r="D18" s="20" t="s">
        <v>45729</v>
      </c>
      <c r="E18" s="8" t="s">
        <v>335</v>
      </c>
      <c r="F18" s="8" t="s">
        <v>65</v>
      </c>
      <c r="G18" s="8" t="s">
        <v>335</v>
      </c>
      <c r="H18" s="8" t="s">
        <v>65</v>
      </c>
      <c r="I18" s="8" t="s">
        <v>864</v>
      </c>
      <c r="J18" s="8" t="s">
        <v>28</v>
      </c>
      <c r="K18" s="8" t="s">
        <v>45730</v>
      </c>
      <c r="L18" s="8" t="s">
        <v>987</v>
      </c>
      <c r="M18" s="8" t="s">
        <v>988</v>
      </c>
      <c r="N18" s="8" t="s">
        <v>867</v>
      </c>
      <c r="O18" s="8" t="s">
        <v>868</v>
      </c>
      <c r="P18" s="8" t="s">
        <v>776</v>
      </c>
      <c r="Q18" s="8" t="s">
        <v>869</v>
      </c>
      <c r="R18" s="8" t="s">
        <v>870</v>
      </c>
      <c r="S18" s="17" t="s">
        <v>871</v>
      </c>
      <c r="T18" s="18">
        <v>43017</v>
      </c>
      <c r="U18" s="8">
        <v>0.29166666666666669</v>
      </c>
      <c r="V18" s="8">
        <v>0.54166666666666663</v>
      </c>
      <c r="W18" s="8" t="s">
        <v>30</v>
      </c>
      <c r="X18" s="8" t="s">
        <v>45730</v>
      </c>
      <c r="Y18" s="8" t="s">
        <v>45730</v>
      </c>
      <c r="Z18" s="17" t="s">
        <v>989</v>
      </c>
      <c r="AA18" s="8" t="s">
        <v>990</v>
      </c>
      <c r="AB18" s="8" t="s">
        <v>991</v>
      </c>
    </row>
    <row r="19" spans="1:28" hidden="1" x14ac:dyDescent="0.2">
      <c r="A19" s="8" t="s">
        <v>992</v>
      </c>
      <c r="B19" s="8" t="s">
        <v>993</v>
      </c>
      <c r="C19" s="19" t="s">
        <v>45728</v>
      </c>
      <c r="D19" s="20" t="s">
        <v>45729</v>
      </c>
      <c r="E19" s="8" t="s">
        <v>335</v>
      </c>
      <c r="F19" s="8" t="s">
        <v>65</v>
      </c>
      <c r="G19" s="8" t="s">
        <v>335</v>
      </c>
      <c r="H19" s="8" t="s">
        <v>65</v>
      </c>
      <c r="I19" s="8" t="s">
        <v>864</v>
      </c>
      <c r="J19" s="8" t="s">
        <v>28</v>
      </c>
      <c r="K19" s="8" t="s">
        <v>45730</v>
      </c>
      <c r="L19" s="8" t="s">
        <v>988</v>
      </c>
      <c r="M19" s="8" t="s">
        <v>994</v>
      </c>
      <c r="N19" s="8" t="s">
        <v>867</v>
      </c>
      <c r="O19" s="8" t="s">
        <v>868</v>
      </c>
      <c r="P19" s="8" t="s">
        <v>776</v>
      </c>
      <c r="Q19" s="8" t="s">
        <v>869</v>
      </c>
      <c r="R19" s="8" t="s">
        <v>870</v>
      </c>
      <c r="S19" s="17" t="s">
        <v>871</v>
      </c>
      <c r="T19" s="18">
        <v>43017</v>
      </c>
      <c r="U19" s="8">
        <v>0.54166666666666663</v>
      </c>
      <c r="V19" s="8">
        <v>0.8125</v>
      </c>
      <c r="W19" s="8" t="s">
        <v>996</v>
      </c>
      <c r="X19" s="8" t="s">
        <v>45730</v>
      </c>
      <c r="Y19" s="8" t="s">
        <v>995</v>
      </c>
      <c r="Z19" s="17" t="s">
        <v>997</v>
      </c>
      <c r="AA19" s="8" t="s">
        <v>998</v>
      </c>
      <c r="AB19" s="8" t="s">
        <v>999</v>
      </c>
    </row>
    <row r="20" spans="1:28" hidden="1" x14ac:dyDescent="0.2">
      <c r="A20" s="8" t="s">
        <v>1000</v>
      </c>
      <c r="B20" s="8" t="s">
        <v>1001</v>
      </c>
      <c r="C20" s="19" t="s">
        <v>45728</v>
      </c>
      <c r="D20" s="20" t="s">
        <v>45729</v>
      </c>
      <c r="E20" s="8" t="s">
        <v>345</v>
      </c>
      <c r="F20" s="8" t="s">
        <v>65</v>
      </c>
      <c r="G20" s="8" t="s">
        <v>345</v>
      </c>
      <c r="H20" s="8" t="s">
        <v>65</v>
      </c>
      <c r="I20" s="8" t="s">
        <v>864</v>
      </c>
      <c r="J20" s="8" t="s">
        <v>28</v>
      </c>
      <c r="K20" s="8" t="s">
        <v>45730</v>
      </c>
      <c r="L20" s="8" t="s">
        <v>1002</v>
      </c>
      <c r="M20" s="8" t="s">
        <v>1003</v>
      </c>
      <c r="N20" s="8" t="s">
        <v>867</v>
      </c>
      <c r="O20" s="8" t="s">
        <v>868</v>
      </c>
      <c r="P20" s="8" t="s">
        <v>776</v>
      </c>
      <c r="Q20" s="8" t="s">
        <v>869</v>
      </c>
      <c r="R20" s="8" t="s">
        <v>870</v>
      </c>
      <c r="S20" s="17" t="s">
        <v>871</v>
      </c>
      <c r="T20" s="18">
        <v>43018</v>
      </c>
      <c r="U20" s="8">
        <v>0.29166666666666669</v>
      </c>
      <c r="V20" s="8">
        <v>0.54166666666666663</v>
      </c>
      <c r="W20" s="8" t="s">
        <v>30</v>
      </c>
      <c r="X20" s="8" t="s">
        <v>45730</v>
      </c>
      <c r="Y20" s="8" t="s">
        <v>1004</v>
      </c>
      <c r="Z20" s="17" t="s">
        <v>1005</v>
      </c>
      <c r="AA20" s="8" t="s">
        <v>1006</v>
      </c>
      <c r="AB20" s="8" t="s">
        <v>1007</v>
      </c>
    </row>
    <row r="21" spans="1:28" hidden="1" x14ac:dyDescent="0.2">
      <c r="A21" s="8" t="s">
        <v>1008</v>
      </c>
      <c r="B21" s="8" t="s">
        <v>1009</v>
      </c>
      <c r="C21" s="19" t="s">
        <v>45728</v>
      </c>
      <c r="D21" s="20" t="s">
        <v>45729</v>
      </c>
      <c r="E21" s="8" t="s">
        <v>345</v>
      </c>
      <c r="F21" s="8" t="s">
        <v>65</v>
      </c>
      <c r="G21" s="8" t="s">
        <v>345</v>
      </c>
      <c r="H21" s="8" t="s">
        <v>65</v>
      </c>
      <c r="I21" s="8" t="s">
        <v>864</v>
      </c>
      <c r="J21" s="8" t="s">
        <v>28</v>
      </c>
      <c r="K21" s="8" t="s">
        <v>45730</v>
      </c>
      <c r="L21" s="8" t="s">
        <v>1003</v>
      </c>
      <c r="M21" s="8" t="s">
        <v>1010</v>
      </c>
      <c r="N21" s="8" t="s">
        <v>867</v>
      </c>
      <c r="O21" s="8" t="s">
        <v>868</v>
      </c>
      <c r="P21" s="8" t="s">
        <v>776</v>
      </c>
      <c r="Q21" s="8" t="s">
        <v>869</v>
      </c>
      <c r="R21" s="8" t="s">
        <v>870</v>
      </c>
      <c r="S21" s="17" t="s">
        <v>871</v>
      </c>
      <c r="T21" s="18">
        <v>43018</v>
      </c>
      <c r="U21" s="8">
        <v>0.54166666666666663</v>
      </c>
      <c r="V21" s="8">
        <v>0.79166666666666663</v>
      </c>
      <c r="W21" s="8" t="s">
        <v>30</v>
      </c>
      <c r="X21" s="8" t="s">
        <v>45730</v>
      </c>
      <c r="Y21" s="8" t="s">
        <v>1004</v>
      </c>
      <c r="Z21" s="17" t="s">
        <v>1011</v>
      </c>
      <c r="AA21" s="8" t="s">
        <v>1012</v>
      </c>
      <c r="AB21" s="8" t="s">
        <v>1013</v>
      </c>
    </row>
    <row r="22" spans="1:28" hidden="1" x14ac:dyDescent="0.2">
      <c r="A22" s="8" t="s">
        <v>1069</v>
      </c>
      <c r="B22" s="8" t="s">
        <v>1070</v>
      </c>
      <c r="C22" s="19" t="s">
        <v>45728</v>
      </c>
      <c r="D22" s="20" t="s">
        <v>45729</v>
      </c>
      <c r="E22" s="8" t="s">
        <v>123</v>
      </c>
      <c r="F22" s="8" t="s">
        <v>112</v>
      </c>
      <c r="G22" s="8" t="s">
        <v>123</v>
      </c>
      <c r="H22" s="8" t="s">
        <v>112</v>
      </c>
      <c r="I22" s="8" t="s">
        <v>864</v>
      </c>
      <c r="J22" s="8" t="s">
        <v>28</v>
      </c>
      <c r="K22" s="8" t="s">
        <v>45730</v>
      </c>
      <c r="L22" s="8" t="s">
        <v>1071</v>
      </c>
      <c r="M22" s="8" t="s">
        <v>1072</v>
      </c>
      <c r="N22" s="8" t="s">
        <v>867</v>
      </c>
      <c r="O22" s="8" t="s">
        <v>868</v>
      </c>
      <c r="P22" s="8" t="s">
        <v>776</v>
      </c>
      <c r="Q22" s="8" t="s">
        <v>869</v>
      </c>
      <c r="R22" s="8" t="s">
        <v>870</v>
      </c>
      <c r="S22" s="17" t="s">
        <v>871</v>
      </c>
      <c r="T22" s="18">
        <v>43025</v>
      </c>
      <c r="U22" s="8">
        <v>0.29166666666666669</v>
      </c>
      <c r="V22" s="8">
        <v>0.54166666666666663</v>
      </c>
      <c r="W22" s="8" t="s">
        <v>30</v>
      </c>
      <c r="X22" s="8" t="s">
        <v>45730</v>
      </c>
      <c r="Y22" s="8" t="s">
        <v>45730</v>
      </c>
      <c r="Z22" s="17"/>
      <c r="AA22" s="8" t="s">
        <v>1073</v>
      </c>
      <c r="AB22" s="8" t="s">
        <v>1074</v>
      </c>
    </row>
    <row r="23" spans="1:28" hidden="1" x14ac:dyDescent="0.2">
      <c r="A23" s="8" t="s">
        <v>1014</v>
      </c>
      <c r="B23" s="8" t="s">
        <v>1015</v>
      </c>
      <c r="C23" s="19" t="s">
        <v>45728</v>
      </c>
      <c r="D23" s="20" t="s">
        <v>45729</v>
      </c>
      <c r="E23" s="8" t="s">
        <v>134</v>
      </c>
      <c r="F23" s="8" t="s">
        <v>133</v>
      </c>
      <c r="G23" s="8" t="s">
        <v>134</v>
      </c>
      <c r="H23" s="8" t="s">
        <v>133</v>
      </c>
      <c r="I23" s="8" t="s">
        <v>864</v>
      </c>
      <c r="J23" s="8" t="s">
        <v>28</v>
      </c>
      <c r="K23" s="8" t="s">
        <v>45730</v>
      </c>
      <c r="L23" s="8" t="s">
        <v>1016</v>
      </c>
      <c r="M23" s="8" t="s">
        <v>1017</v>
      </c>
      <c r="N23" s="8" t="s">
        <v>867</v>
      </c>
      <c r="O23" s="8" t="s">
        <v>868</v>
      </c>
      <c r="P23" s="8" t="s">
        <v>776</v>
      </c>
      <c r="Q23" s="8" t="s">
        <v>869</v>
      </c>
      <c r="R23" s="8" t="s">
        <v>870</v>
      </c>
      <c r="S23" s="17" t="s">
        <v>871</v>
      </c>
      <c r="T23" s="18">
        <v>43026</v>
      </c>
      <c r="U23" s="8">
        <v>0.29166666666666669</v>
      </c>
      <c r="V23" s="8">
        <v>0.58333333333333337</v>
      </c>
      <c r="W23" s="8" t="s">
        <v>296</v>
      </c>
      <c r="X23" s="8" t="s">
        <v>45730</v>
      </c>
      <c r="Y23" s="8" t="s">
        <v>1018</v>
      </c>
      <c r="Z23" s="17" t="s">
        <v>1019</v>
      </c>
      <c r="AA23" s="8" t="s">
        <v>1020</v>
      </c>
      <c r="AB23" s="8" t="s">
        <v>1021</v>
      </c>
    </row>
    <row r="24" spans="1:28" hidden="1" x14ac:dyDescent="0.2">
      <c r="A24" s="8" t="s">
        <v>1022</v>
      </c>
      <c r="B24" s="8" t="s">
        <v>1023</v>
      </c>
      <c r="C24" s="19" t="s">
        <v>45728</v>
      </c>
      <c r="D24" s="20" t="s">
        <v>45729</v>
      </c>
      <c r="E24" s="8" t="s">
        <v>134</v>
      </c>
      <c r="F24" s="8" t="s">
        <v>133</v>
      </c>
      <c r="G24" s="8" t="s">
        <v>134</v>
      </c>
      <c r="H24" s="8" t="s">
        <v>133</v>
      </c>
      <c r="I24" s="8" t="s">
        <v>864</v>
      </c>
      <c r="J24" s="8" t="s">
        <v>28</v>
      </c>
      <c r="K24" s="8" t="s">
        <v>45730</v>
      </c>
      <c r="L24" s="8" t="s">
        <v>1024</v>
      </c>
      <c r="M24" s="8" t="s">
        <v>1025</v>
      </c>
      <c r="N24" s="8" t="s">
        <v>867</v>
      </c>
      <c r="O24" s="8" t="s">
        <v>868</v>
      </c>
      <c r="P24" s="8" t="s">
        <v>776</v>
      </c>
      <c r="Q24" s="8" t="s">
        <v>869</v>
      </c>
      <c r="R24" s="8" t="s">
        <v>870</v>
      </c>
      <c r="S24" s="17" t="s">
        <v>871</v>
      </c>
      <c r="T24" s="18">
        <v>43026</v>
      </c>
      <c r="U24" s="8">
        <v>0.54166666666666663</v>
      </c>
      <c r="V24" s="8">
        <v>0.79166666666666663</v>
      </c>
      <c r="W24" s="8" t="s">
        <v>30</v>
      </c>
      <c r="X24" s="8" t="s">
        <v>45730</v>
      </c>
      <c r="Y24" s="8" t="s">
        <v>1026</v>
      </c>
      <c r="Z24" s="17" t="s">
        <v>1027</v>
      </c>
      <c r="AA24" s="8" t="s">
        <v>1028</v>
      </c>
      <c r="AB24" s="8" t="s">
        <v>1029</v>
      </c>
    </row>
    <row r="25" spans="1:28" hidden="1" x14ac:dyDescent="0.2">
      <c r="A25" s="8" t="s">
        <v>1030</v>
      </c>
      <c r="B25" s="8" t="s">
        <v>1031</v>
      </c>
      <c r="C25" s="19" t="s">
        <v>45728</v>
      </c>
      <c r="D25" s="20" t="s">
        <v>45729</v>
      </c>
      <c r="E25" s="8" t="s">
        <v>144</v>
      </c>
      <c r="F25" s="8" t="s">
        <v>133</v>
      </c>
      <c r="G25" s="8" t="s">
        <v>144</v>
      </c>
      <c r="H25" s="8" t="s">
        <v>133</v>
      </c>
      <c r="I25" s="8" t="s">
        <v>864</v>
      </c>
      <c r="J25" s="8" t="s">
        <v>28</v>
      </c>
      <c r="K25" s="8" t="s">
        <v>45730</v>
      </c>
      <c r="L25" s="8" t="s">
        <v>1032</v>
      </c>
      <c r="M25" s="8" t="s">
        <v>1033</v>
      </c>
      <c r="N25" s="8" t="s">
        <v>867</v>
      </c>
      <c r="O25" s="8" t="s">
        <v>868</v>
      </c>
      <c r="P25" s="8" t="s">
        <v>776</v>
      </c>
      <c r="Q25" s="8" t="s">
        <v>869</v>
      </c>
      <c r="R25" s="8" t="s">
        <v>870</v>
      </c>
      <c r="S25" s="17" t="s">
        <v>871</v>
      </c>
      <c r="T25" s="18">
        <v>43027</v>
      </c>
      <c r="U25" s="8">
        <v>0.29166666666666669</v>
      </c>
      <c r="V25" s="8">
        <v>0.54166666666666663</v>
      </c>
      <c r="W25" s="8" t="s">
        <v>30</v>
      </c>
      <c r="X25" s="8" t="s">
        <v>45730</v>
      </c>
      <c r="Y25" s="8" t="s">
        <v>45730</v>
      </c>
      <c r="Z25" s="17"/>
      <c r="AA25" s="8" t="s">
        <v>1034</v>
      </c>
      <c r="AB25" s="8" t="s">
        <v>1035</v>
      </c>
    </row>
    <row r="26" spans="1:28" hidden="1" x14ac:dyDescent="0.2">
      <c r="A26" s="8" t="s">
        <v>1036</v>
      </c>
      <c r="B26" s="8" t="s">
        <v>1037</v>
      </c>
      <c r="C26" s="19" t="s">
        <v>45728</v>
      </c>
      <c r="D26" s="20" t="s">
        <v>45729</v>
      </c>
      <c r="E26" s="8" t="s">
        <v>144</v>
      </c>
      <c r="F26" s="8" t="s">
        <v>133</v>
      </c>
      <c r="G26" s="8" t="s">
        <v>144</v>
      </c>
      <c r="H26" s="8" t="s">
        <v>133</v>
      </c>
      <c r="I26" s="8" t="s">
        <v>864</v>
      </c>
      <c r="J26" s="8" t="s">
        <v>28</v>
      </c>
      <c r="K26" s="8" t="s">
        <v>45730</v>
      </c>
      <c r="L26" s="8" t="s">
        <v>1033</v>
      </c>
      <c r="M26" s="8" t="s">
        <v>1038</v>
      </c>
      <c r="N26" s="8" t="s">
        <v>867</v>
      </c>
      <c r="O26" s="8" t="s">
        <v>868</v>
      </c>
      <c r="P26" s="8" t="s">
        <v>776</v>
      </c>
      <c r="Q26" s="8" t="s">
        <v>869</v>
      </c>
      <c r="R26" s="8" t="s">
        <v>870</v>
      </c>
      <c r="S26" s="17" t="s">
        <v>871</v>
      </c>
      <c r="T26" s="18">
        <v>43027</v>
      </c>
      <c r="U26" s="8">
        <v>0.54166666666666663</v>
      </c>
      <c r="V26" s="8">
        <v>0.79166666666666663</v>
      </c>
      <c r="W26" s="8" t="s">
        <v>30</v>
      </c>
      <c r="X26" s="8" t="s">
        <v>45730</v>
      </c>
      <c r="Y26" s="8" t="s">
        <v>1026</v>
      </c>
      <c r="Z26" s="17" t="s">
        <v>1039</v>
      </c>
      <c r="AA26" s="8" t="s">
        <v>1040</v>
      </c>
      <c r="AB26" s="8" t="s">
        <v>1041</v>
      </c>
    </row>
    <row r="27" spans="1:28" hidden="1" x14ac:dyDescent="0.2">
      <c r="A27" s="8" t="s">
        <v>1042</v>
      </c>
      <c r="B27" s="8" t="s">
        <v>1043</v>
      </c>
      <c r="C27" s="19" t="s">
        <v>45728</v>
      </c>
      <c r="D27" s="20" t="s">
        <v>45729</v>
      </c>
      <c r="E27" s="8" t="s">
        <v>174</v>
      </c>
      <c r="F27" s="8" t="s">
        <v>133</v>
      </c>
      <c r="G27" s="8" t="s">
        <v>174</v>
      </c>
      <c r="H27" s="8" t="s">
        <v>133</v>
      </c>
      <c r="I27" s="8" t="s">
        <v>864</v>
      </c>
      <c r="J27" s="8" t="s">
        <v>28</v>
      </c>
      <c r="K27" s="8" t="s">
        <v>45730</v>
      </c>
      <c r="L27" s="8" t="s">
        <v>1044</v>
      </c>
      <c r="M27" s="8" t="s">
        <v>1045</v>
      </c>
      <c r="N27" s="8" t="s">
        <v>867</v>
      </c>
      <c r="O27" s="8" t="s">
        <v>868</v>
      </c>
      <c r="P27" s="8" t="s">
        <v>776</v>
      </c>
      <c r="Q27" s="8" t="s">
        <v>869</v>
      </c>
      <c r="R27" s="8" t="s">
        <v>870</v>
      </c>
      <c r="S27" s="17" t="s">
        <v>871</v>
      </c>
      <c r="T27" s="18">
        <v>43028</v>
      </c>
      <c r="U27" s="8">
        <v>0.29166666666666669</v>
      </c>
      <c r="V27" s="8">
        <v>0.54166666666666663</v>
      </c>
      <c r="W27" s="8" t="s">
        <v>30</v>
      </c>
      <c r="X27" s="8" t="s">
        <v>45730</v>
      </c>
      <c r="Y27" s="8" t="s">
        <v>1026</v>
      </c>
      <c r="Z27" s="17" t="s">
        <v>1046</v>
      </c>
      <c r="AA27" s="8" t="s">
        <v>1047</v>
      </c>
      <c r="AB27" s="8" t="s">
        <v>1048</v>
      </c>
    </row>
    <row r="28" spans="1:28" hidden="1" x14ac:dyDescent="0.2">
      <c r="A28" s="8" t="s">
        <v>1049</v>
      </c>
      <c r="B28" s="8" t="s">
        <v>1050</v>
      </c>
      <c r="C28" s="19" t="s">
        <v>45728</v>
      </c>
      <c r="D28" s="20" t="s">
        <v>45729</v>
      </c>
      <c r="E28" s="8" t="s">
        <v>174</v>
      </c>
      <c r="F28" s="8" t="s">
        <v>133</v>
      </c>
      <c r="G28" s="8" t="s">
        <v>174</v>
      </c>
      <c r="H28" s="8" t="s">
        <v>133</v>
      </c>
      <c r="I28" s="8" t="s">
        <v>864</v>
      </c>
      <c r="J28" s="8" t="s">
        <v>28</v>
      </c>
      <c r="K28" s="8" t="s">
        <v>45730</v>
      </c>
      <c r="L28" s="8" t="s">
        <v>1045</v>
      </c>
      <c r="M28" s="8" t="s">
        <v>1051</v>
      </c>
      <c r="N28" s="8" t="s">
        <v>867</v>
      </c>
      <c r="O28" s="8" t="s">
        <v>868</v>
      </c>
      <c r="P28" s="8" t="s">
        <v>776</v>
      </c>
      <c r="Q28" s="8" t="s">
        <v>869</v>
      </c>
      <c r="R28" s="8" t="s">
        <v>870</v>
      </c>
      <c r="S28" s="17" t="s">
        <v>871</v>
      </c>
      <c r="T28" s="18">
        <v>43028</v>
      </c>
      <c r="U28" s="8">
        <v>0.54166666666666663</v>
      </c>
      <c r="V28" s="8">
        <v>0.83333333333333337</v>
      </c>
      <c r="W28" s="8" t="s">
        <v>296</v>
      </c>
      <c r="X28" s="8" t="s">
        <v>45730</v>
      </c>
      <c r="Y28" s="8" t="s">
        <v>1026</v>
      </c>
      <c r="Z28" s="17" t="s">
        <v>1052</v>
      </c>
      <c r="AA28" s="8" t="s">
        <v>1053</v>
      </c>
      <c r="AB28" s="8" t="s">
        <v>1054</v>
      </c>
    </row>
    <row r="29" spans="1:28" hidden="1" x14ac:dyDescent="0.2">
      <c r="A29" s="8" t="s">
        <v>1055</v>
      </c>
      <c r="B29" s="8" t="s">
        <v>1056</v>
      </c>
      <c r="C29" s="19" t="s">
        <v>45728</v>
      </c>
      <c r="D29" s="20" t="s">
        <v>45729</v>
      </c>
      <c r="E29" s="8" t="s">
        <v>184</v>
      </c>
      <c r="F29" s="8" t="s">
        <v>133</v>
      </c>
      <c r="G29" s="8" t="s">
        <v>184</v>
      </c>
      <c r="H29" s="8" t="s">
        <v>133</v>
      </c>
      <c r="I29" s="8" t="s">
        <v>864</v>
      </c>
      <c r="J29" s="8" t="s">
        <v>28</v>
      </c>
      <c r="K29" s="8" t="s">
        <v>45730</v>
      </c>
      <c r="L29" s="8" t="s">
        <v>1057</v>
      </c>
      <c r="M29" s="8" t="s">
        <v>1058</v>
      </c>
      <c r="N29" s="8" t="s">
        <v>867</v>
      </c>
      <c r="O29" s="8" t="s">
        <v>868</v>
      </c>
      <c r="P29" s="8" t="s">
        <v>776</v>
      </c>
      <c r="Q29" s="8" t="s">
        <v>869</v>
      </c>
      <c r="R29" s="8" t="s">
        <v>870</v>
      </c>
      <c r="S29" s="17" t="s">
        <v>871</v>
      </c>
      <c r="T29" s="18">
        <v>43029</v>
      </c>
      <c r="U29" s="8">
        <v>0.29166666666666669</v>
      </c>
      <c r="V29" s="8">
        <v>0.54166666666666663</v>
      </c>
      <c r="W29" s="8" t="s">
        <v>30</v>
      </c>
      <c r="X29" s="8" t="s">
        <v>45730</v>
      </c>
      <c r="Y29" s="8" t="s">
        <v>1059</v>
      </c>
      <c r="Z29" s="17" t="s">
        <v>1060</v>
      </c>
      <c r="AA29" s="8" t="s">
        <v>1061</v>
      </c>
      <c r="AB29" s="8" t="s">
        <v>1062</v>
      </c>
    </row>
    <row r="30" spans="1:28" hidden="1" x14ac:dyDescent="0.2">
      <c r="A30" s="8" t="s">
        <v>1063</v>
      </c>
      <c r="B30" s="8" t="s">
        <v>1064</v>
      </c>
      <c r="C30" s="19" t="s">
        <v>45728</v>
      </c>
      <c r="D30" s="20" t="s">
        <v>45729</v>
      </c>
      <c r="E30" s="8" t="s">
        <v>184</v>
      </c>
      <c r="F30" s="8" t="s">
        <v>133</v>
      </c>
      <c r="G30" s="8" t="s">
        <v>184</v>
      </c>
      <c r="H30" s="8" t="s">
        <v>133</v>
      </c>
      <c r="I30" s="8" t="s">
        <v>864</v>
      </c>
      <c r="J30" s="8" t="s">
        <v>28</v>
      </c>
      <c r="K30" s="8" t="s">
        <v>45730</v>
      </c>
      <c r="L30" s="8" t="s">
        <v>1058</v>
      </c>
      <c r="M30" s="8" t="s">
        <v>1065</v>
      </c>
      <c r="N30" s="8" t="s">
        <v>867</v>
      </c>
      <c r="O30" s="8" t="s">
        <v>868</v>
      </c>
      <c r="P30" s="8" t="s">
        <v>776</v>
      </c>
      <c r="Q30" s="8" t="s">
        <v>869</v>
      </c>
      <c r="R30" s="8" t="s">
        <v>870</v>
      </c>
      <c r="S30" s="17" t="s">
        <v>871</v>
      </c>
      <c r="T30" s="18">
        <v>43029</v>
      </c>
      <c r="U30" s="8">
        <v>0.54166666666666663</v>
      </c>
      <c r="V30" s="8">
        <v>0.79166666666666663</v>
      </c>
      <c r="W30" s="8" t="s">
        <v>30</v>
      </c>
      <c r="X30" s="8" t="s">
        <v>45730</v>
      </c>
      <c r="Y30" s="8" t="s">
        <v>45730</v>
      </c>
      <c r="Z30" s="17" t="s">
        <v>1066</v>
      </c>
      <c r="AA30" s="8" t="s">
        <v>1067</v>
      </c>
      <c r="AB30" s="8" t="s">
        <v>1068</v>
      </c>
    </row>
    <row r="31" spans="1:28" hidden="1" x14ac:dyDescent="0.2">
      <c r="A31" s="8" t="s">
        <v>1075</v>
      </c>
      <c r="B31" s="8" t="s">
        <v>1076</v>
      </c>
      <c r="C31" s="19" t="s">
        <v>45728</v>
      </c>
      <c r="D31" s="20" t="s">
        <v>45729</v>
      </c>
      <c r="E31" s="8" t="s">
        <v>194</v>
      </c>
      <c r="F31" s="8" t="s">
        <v>133</v>
      </c>
      <c r="G31" s="8" t="s">
        <v>194</v>
      </c>
      <c r="H31" s="8" t="s">
        <v>133</v>
      </c>
      <c r="I31" s="8" t="s">
        <v>864</v>
      </c>
      <c r="J31" s="8" t="s">
        <v>28</v>
      </c>
      <c r="K31" s="8" t="s">
        <v>45730</v>
      </c>
      <c r="L31" s="8" t="s">
        <v>1077</v>
      </c>
      <c r="M31" s="8" t="s">
        <v>1078</v>
      </c>
      <c r="N31" s="8" t="s">
        <v>867</v>
      </c>
      <c r="O31" s="8" t="s">
        <v>868</v>
      </c>
      <c r="P31" s="8" t="s">
        <v>776</v>
      </c>
      <c r="Q31" s="8" t="s">
        <v>869</v>
      </c>
      <c r="R31" s="8" t="s">
        <v>870</v>
      </c>
      <c r="S31" s="17" t="s">
        <v>871</v>
      </c>
      <c r="T31" s="18">
        <v>43030</v>
      </c>
      <c r="U31" s="8">
        <v>0.29166666666666669</v>
      </c>
      <c r="V31" s="8">
        <v>0.54166666666666663</v>
      </c>
      <c r="W31" s="8" t="s">
        <v>30</v>
      </c>
      <c r="X31" s="8" t="s">
        <v>45730</v>
      </c>
      <c r="Y31" s="8" t="s">
        <v>1079</v>
      </c>
      <c r="Z31" s="17" t="s">
        <v>1080</v>
      </c>
      <c r="AA31" s="8" t="s">
        <v>1081</v>
      </c>
      <c r="AB31" s="8" t="s">
        <v>1082</v>
      </c>
    </row>
    <row r="32" spans="1:28" hidden="1" x14ac:dyDescent="0.2">
      <c r="A32" s="8" t="s">
        <v>1083</v>
      </c>
      <c r="B32" s="8" t="s">
        <v>1084</v>
      </c>
      <c r="C32" s="19" t="s">
        <v>45728</v>
      </c>
      <c r="D32" s="20" t="s">
        <v>45729</v>
      </c>
      <c r="E32" s="8" t="s">
        <v>194</v>
      </c>
      <c r="F32" s="8" t="s">
        <v>133</v>
      </c>
      <c r="G32" s="8" t="s">
        <v>194</v>
      </c>
      <c r="H32" s="8" t="s">
        <v>133</v>
      </c>
      <c r="I32" s="8" t="s">
        <v>864</v>
      </c>
      <c r="J32" s="8" t="s">
        <v>28</v>
      </c>
      <c r="K32" s="8" t="s">
        <v>45730</v>
      </c>
      <c r="L32" s="8" t="s">
        <v>1078</v>
      </c>
      <c r="M32" s="8" t="s">
        <v>1085</v>
      </c>
      <c r="N32" s="8" t="s">
        <v>867</v>
      </c>
      <c r="O32" s="8" t="s">
        <v>868</v>
      </c>
      <c r="P32" s="8" t="s">
        <v>776</v>
      </c>
      <c r="Q32" s="8" t="s">
        <v>869</v>
      </c>
      <c r="R32" s="8" t="s">
        <v>870</v>
      </c>
      <c r="S32" s="17" t="s">
        <v>871</v>
      </c>
      <c r="T32" s="18">
        <v>43030</v>
      </c>
      <c r="U32" s="8">
        <v>0.54166666666666663</v>
      </c>
      <c r="V32" s="8">
        <v>0.79166666666666663</v>
      </c>
      <c r="W32" s="8" t="s">
        <v>30</v>
      </c>
      <c r="X32" s="8" t="s">
        <v>45730</v>
      </c>
      <c r="Y32" s="8" t="s">
        <v>1086</v>
      </c>
      <c r="Z32" s="17" t="s">
        <v>1087</v>
      </c>
      <c r="AA32" s="8" t="s">
        <v>1088</v>
      </c>
      <c r="AB32" s="8" t="s">
        <v>1089</v>
      </c>
    </row>
    <row r="33" spans="1:28" hidden="1" x14ac:dyDescent="0.2">
      <c r="A33" s="8" t="s">
        <v>1090</v>
      </c>
      <c r="B33" s="8" t="s">
        <v>1091</v>
      </c>
      <c r="C33" s="19" t="s">
        <v>45728</v>
      </c>
      <c r="D33" s="20" t="s">
        <v>45729</v>
      </c>
      <c r="E33" s="8" t="s">
        <v>154</v>
      </c>
      <c r="F33" s="8" t="s">
        <v>133</v>
      </c>
      <c r="G33" s="8" t="s">
        <v>154</v>
      </c>
      <c r="H33" s="8" t="s">
        <v>133</v>
      </c>
      <c r="I33" s="8" t="s">
        <v>864</v>
      </c>
      <c r="J33" s="8" t="s">
        <v>28</v>
      </c>
      <c r="K33" s="8" t="s">
        <v>45730</v>
      </c>
      <c r="L33" s="8" t="s">
        <v>1092</v>
      </c>
      <c r="M33" s="8" t="s">
        <v>1093</v>
      </c>
      <c r="N33" s="8" t="s">
        <v>867</v>
      </c>
      <c r="O33" s="8" t="s">
        <v>868</v>
      </c>
      <c r="P33" s="8" t="s">
        <v>776</v>
      </c>
      <c r="Q33" s="8" t="s">
        <v>869</v>
      </c>
      <c r="R33" s="8" t="s">
        <v>870</v>
      </c>
      <c r="S33" s="17" t="s">
        <v>871</v>
      </c>
      <c r="T33" s="18">
        <v>43031</v>
      </c>
      <c r="U33" s="8">
        <v>0.29166666666666669</v>
      </c>
      <c r="V33" s="8">
        <v>0.54166666666666663</v>
      </c>
      <c r="W33" s="8" t="s">
        <v>30</v>
      </c>
      <c r="X33" s="8" t="s">
        <v>45730</v>
      </c>
      <c r="Y33" s="8" t="s">
        <v>1026</v>
      </c>
      <c r="Z33" s="17" t="s">
        <v>1094</v>
      </c>
      <c r="AA33" s="8" t="s">
        <v>1095</v>
      </c>
      <c r="AB33" s="8" t="s">
        <v>1096</v>
      </c>
    </row>
    <row r="34" spans="1:28" hidden="1" x14ac:dyDescent="0.2">
      <c r="A34" s="8" t="s">
        <v>1097</v>
      </c>
      <c r="B34" s="8" t="s">
        <v>1098</v>
      </c>
      <c r="C34" s="19" t="s">
        <v>45728</v>
      </c>
      <c r="D34" s="20" t="s">
        <v>45729</v>
      </c>
      <c r="E34" s="8" t="s">
        <v>154</v>
      </c>
      <c r="F34" s="8" t="s">
        <v>133</v>
      </c>
      <c r="G34" s="8" t="s">
        <v>154</v>
      </c>
      <c r="H34" s="8" t="s">
        <v>133</v>
      </c>
      <c r="I34" s="8" t="s">
        <v>864</v>
      </c>
      <c r="J34" s="8" t="s">
        <v>28</v>
      </c>
      <c r="K34" s="8" t="s">
        <v>45730</v>
      </c>
      <c r="L34" s="8" t="s">
        <v>1093</v>
      </c>
      <c r="M34" s="8" t="s">
        <v>1099</v>
      </c>
      <c r="N34" s="8" t="s">
        <v>867</v>
      </c>
      <c r="O34" s="8" t="s">
        <v>868</v>
      </c>
      <c r="P34" s="8" t="s">
        <v>776</v>
      </c>
      <c r="Q34" s="8" t="s">
        <v>869</v>
      </c>
      <c r="R34" s="8" t="s">
        <v>870</v>
      </c>
      <c r="S34" s="17" t="s">
        <v>871</v>
      </c>
      <c r="T34" s="18">
        <v>43031</v>
      </c>
      <c r="U34" s="8">
        <v>0.54166666666666663</v>
      </c>
      <c r="V34" s="8">
        <v>0.625</v>
      </c>
      <c r="W34" s="8" t="s">
        <v>1100</v>
      </c>
      <c r="X34" s="8" t="s">
        <v>45730</v>
      </c>
      <c r="Y34" s="8" t="s">
        <v>1079</v>
      </c>
      <c r="Z34" s="17" t="s">
        <v>1101</v>
      </c>
      <c r="AA34" s="8" t="s">
        <v>1102</v>
      </c>
      <c r="AB34" s="8" t="s">
        <v>1103</v>
      </c>
    </row>
    <row r="35" spans="1:28" hidden="1" x14ac:dyDescent="0.2">
      <c r="A35" s="8" t="s">
        <v>1104</v>
      </c>
      <c r="B35" s="8" t="s">
        <v>1105</v>
      </c>
      <c r="C35" s="19" t="s">
        <v>45728</v>
      </c>
      <c r="D35" s="20" t="s">
        <v>45729</v>
      </c>
      <c r="E35" s="8" t="s">
        <v>154</v>
      </c>
      <c r="F35" s="8" t="s">
        <v>133</v>
      </c>
      <c r="G35" s="8" t="s">
        <v>154</v>
      </c>
      <c r="H35" s="8" t="s">
        <v>133</v>
      </c>
      <c r="I35" s="8" t="s">
        <v>864</v>
      </c>
      <c r="J35" s="8" t="s">
        <v>28</v>
      </c>
      <c r="K35" s="8" t="s">
        <v>45730</v>
      </c>
      <c r="L35" s="8" t="s">
        <v>1099</v>
      </c>
      <c r="M35" s="8" t="s">
        <v>1106</v>
      </c>
      <c r="N35" s="8" t="s">
        <v>867</v>
      </c>
      <c r="O35" s="8" t="s">
        <v>868</v>
      </c>
      <c r="P35" s="8" t="s">
        <v>776</v>
      </c>
      <c r="Q35" s="8" t="s">
        <v>869</v>
      </c>
      <c r="R35" s="8" t="s">
        <v>870</v>
      </c>
      <c r="S35" s="17" t="s">
        <v>871</v>
      </c>
      <c r="T35" s="18">
        <v>43031</v>
      </c>
      <c r="U35" s="8">
        <v>0.625</v>
      </c>
      <c r="V35" s="8">
        <v>0.83333333333333337</v>
      </c>
      <c r="W35" s="8" t="s">
        <v>773</v>
      </c>
      <c r="X35" s="8" t="s">
        <v>45730</v>
      </c>
      <c r="Y35" s="8" t="s">
        <v>1107</v>
      </c>
      <c r="Z35" s="17" t="s">
        <v>1108</v>
      </c>
      <c r="AA35" s="8" t="s">
        <v>1109</v>
      </c>
      <c r="AB35" s="8" t="s">
        <v>1110</v>
      </c>
    </row>
    <row r="36" spans="1:28" hidden="1" x14ac:dyDescent="0.2">
      <c r="A36" s="8" t="s">
        <v>1132</v>
      </c>
      <c r="B36" s="8" t="s">
        <v>1133</v>
      </c>
      <c r="C36" s="19" t="s">
        <v>45728</v>
      </c>
      <c r="D36" s="20" t="s">
        <v>45729</v>
      </c>
      <c r="E36" s="8" t="s">
        <v>164</v>
      </c>
      <c r="F36" s="8" t="s">
        <v>133</v>
      </c>
      <c r="G36" s="8" t="s">
        <v>164</v>
      </c>
      <c r="H36" s="8" t="s">
        <v>133</v>
      </c>
      <c r="I36" s="8" t="s">
        <v>864</v>
      </c>
      <c r="J36" s="8" t="s">
        <v>28</v>
      </c>
      <c r="K36" s="8" t="s">
        <v>45730</v>
      </c>
      <c r="L36" s="8" t="s">
        <v>1127</v>
      </c>
      <c r="M36" s="8" t="s">
        <v>1134</v>
      </c>
      <c r="N36" s="8" t="s">
        <v>867</v>
      </c>
      <c r="O36" s="8" t="s">
        <v>868</v>
      </c>
      <c r="P36" s="8" t="s">
        <v>776</v>
      </c>
      <c r="Q36" s="8" t="s">
        <v>869</v>
      </c>
      <c r="R36" s="8" t="s">
        <v>870</v>
      </c>
      <c r="S36" s="17" t="s">
        <v>871</v>
      </c>
      <c r="T36" s="18">
        <v>43032</v>
      </c>
      <c r="U36" s="8">
        <v>4.1666666666666664E-2</v>
      </c>
      <c r="V36" s="8">
        <v>0.29166666666666669</v>
      </c>
      <c r="W36" s="8" t="s">
        <v>30</v>
      </c>
      <c r="X36" s="8" t="s">
        <v>45730</v>
      </c>
      <c r="Y36" s="8" t="s">
        <v>1135</v>
      </c>
      <c r="Z36" s="17" t="s">
        <v>1136</v>
      </c>
      <c r="AA36" s="8" t="s">
        <v>1137</v>
      </c>
      <c r="AB36" s="8" t="s">
        <v>1138</v>
      </c>
    </row>
    <row r="37" spans="1:28" hidden="1" x14ac:dyDescent="0.2">
      <c r="A37" s="8" t="s">
        <v>1111</v>
      </c>
      <c r="B37" s="8" t="s">
        <v>1112</v>
      </c>
      <c r="C37" s="19" t="s">
        <v>45728</v>
      </c>
      <c r="D37" s="20" t="s">
        <v>45729</v>
      </c>
      <c r="E37" s="8" t="s">
        <v>164</v>
      </c>
      <c r="F37" s="8" t="s">
        <v>133</v>
      </c>
      <c r="G37" s="8" t="s">
        <v>164</v>
      </c>
      <c r="H37" s="8" t="s">
        <v>133</v>
      </c>
      <c r="I37" s="8" t="s">
        <v>864</v>
      </c>
      <c r="J37" s="8" t="s">
        <v>28</v>
      </c>
      <c r="K37" s="8" t="s">
        <v>45730</v>
      </c>
      <c r="L37" s="8" t="s">
        <v>1113</v>
      </c>
      <c r="M37" s="8" t="s">
        <v>1114</v>
      </c>
      <c r="N37" s="8" t="s">
        <v>867</v>
      </c>
      <c r="O37" s="8" t="s">
        <v>868</v>
      </c>
      <c r="P37" s="8" t="s">
        <v>776</v>
      </c>
      <c r="Q37" s="8" t="s">
        <v>869</v>
      </c>
      <c r="R37" s="8" t="s">
        <v>870</v>
      </c>
      <c r="S37" s="17" t="s">
        <v>871</v>
      </c>
      <c r="T37" s="18">
        <v>43032</v>
      </c>
      <c r="U37" s="8">
        <v>0.29166666666666669</v>
      </c>
      <c r="V37" s="8">
        <v>0.54166666666666663</v>
      </c>
      <c r="W37" s="8" t="s">
        <v>30</v>
      </c>
      <c r="X37" s="8" t="s">
        <v>45730</v>
      </c>
      <c r="Y37" s="8" t="s">
        <v>1115</v>
      </c>
      <c r="Z37" s="17" t="s">
        <v>1116</v>
      </c>
      <c r="AA37" s="8" t="s">
        <v>1117</v>
      </c>
      <c r="AB37" s="8" t="s">
        <v>1118</v>
      </c>
    </row>
    <row r="38" spans="1:28" hidden="1" x14ac:dyDescent="0.2">
      <c r="A38" s="8" t="s">
        <v>1119</v>
      </c>
      <c r="B38" s="8" t="s">
        <v>1120</v>
      </c>
      <c r="C38" s="19" t="s">
        <v>45728</v>
      </c>
      <c r="D38" s="20" t="s">
        <v>45729</v>
      </c>
      <c r="E38" s="8" t="s">
        <v>164</v>
      </c>
      <c r="F38" s="8" t="s">
        <v>133</v>
      </c>
      <c r="G38" s="8" t="s">
        <v>164</v>
      </c>
      <c r="H38" s="8" t="s">
        <v>133</v>
      </c>
      <c r="I38" s="8" t="s">
        <v>864</v>
      </c>
      <c r="J38" s="8" t="s">
        <v>28</v>
      </c>
      <c r="K38" s="8" t="s">
        <v>45730</v>
      </c>
      <c r="L38" s="8" t="s">
        <v>1114</v>
      </c>
      <c r="M38" s="8" t="s">
        <v>1121</v>
      </c>
      <c r="N38" s="8" t="s">
        <v>867</v>
      </c>
      <c r="O38" s="8" t="s">
        <v>868</v>
      </c>
      <c r="P38" s="8" t="s">
        <v>776</v>
      </c>
      <c r="Q38" s="8" t="s">
        <v>869</v>
      </c>
      <c r="R38" s="8" t="s">
        <v>870</v>
      </c>
      <c r="S38" s="17" t="s">
        <v>871</v>
      </c>
      <c r="T38" s="18">
        <v>43032</v>
      </c>
      <c r="U38" s="8">
        <v>0.54166666666666663</v>
      </c>
      <c r="V38" s="8">
        <v>0.79166666666666663</v>
      </c>
      <c r="W38" s="8" t="s">
        <v>30</v>
      </c>
      <c r="X38" s="8" t="s">
        <v>45730</v>
      </c>
      <c r="Y38" s="8" t="s">
        <v>1115</v>
      </c>
      <c r="Z38" s="17" t="s">
        <v>1122</v>
      </c>
      <c r="AA38" s="8" t="s">
        <v>1123</v>
      </c>
      <c r="AB38" s="8" t="s">
        <v>1124</v>
      </c>
    </row>
    <row r="39" spans="1:28" hidden="1" x14ac:dyDescent="0.2">
      <c r="A39" s="8" t="s">
        <v>1125</v>
      </c>
      <c r="B39" s="8" t="s">
        <v>1126</v>
      </c>
      <c r="C39" s="19" t="s">
        <v>45728</v>
      </c>
      <c r="D39" s="20" t="s">
        <v>45729</v>
      </c>
      <c r="E39" s="8" t="s">
        <v>164</v>
      </c>
      <c r="F39" s="8" t="s">
        <v>133</v>
      </c>
      <c r="G39" s="8" t="s">
        <v>164</v>
      </c>
      <c r="H39" s="8" t="s">
        <v>133</v>
      </c>
      <c r="I39" s="8" t="s">
        <v>864</v>
      </c>
      <c r="J39" s="8" t="s">
        <v>28</v>
      </c>
      <c r="K39" s="8" t="s">
        <v>45730</v>
      </c>
      <c r="L39" s="8" t="s">
        <v>1121</v>
      </c>
      <c r="M39" s="8" t="s">
        <v>1127</v>
      </c>
      <c r="N39" s="8" t="s">
        <v>867</v>
      </c>
      <c r="O39" s="8" t="s">
        <v>868</v>
      </c>
      <c r="P39" s="8" t="s">
        <v>776</v>
      </c>
      <c r="Q39" s="8" t="s">
        <v>869</v>
      </c>
      <c r="R39" s="8" t="s">
        <v>870</v>
      </c>
      <c r="S39" s="17" t="s">
        <v>871</v>
      </c>
      <c r="T39" s="18">
        <v>43032</v>
      </c>
      <c r="U39" s="8">
        <v>0.79166666666666663</v>
      </c>
      <c r="V39" s="8">
        <v>4.1666666666666664E-2</v>
      </c>
      <c r="W39" s="8" t="s">
        <v>30</v>
      </c>
      <c r="X39" s="8" t="s">
        <v>45730</v>
      </c>
      <c r="Y39" s="8" t="s">
        <v>960</v>
      </c>
      <c r="Z39" s="17" t="s">
        <v>1129</v>
      </c>
      <c r="AA39" s="8" t="s">
        <v>1130</v>
      </c>
      <c r="AB39" s="8" t="s">
        <v>1131</v>
      </c>
    </row>
    <row r="40" spans="1:28" hidden="1" x14ac:dyDescent="0.2">
      <c r="A40" s="8" t="s">
        <v>1139</v>
      </c>
      <c r="B40" s="8" t="s">
        <v>1140</v>
      </c>
      <c r="C40" s="19" t="s">
        <v>45728</v>
      </c>
      <c r="D40" s="20" t="s">
        <v>45729</v>
      </c>
      <c r="E40" s="8" t="s">
        <v>205</v>
      </c>
      <c r="F40" s="8" t="s">
        <v>204</v>
      </c>
      <c r="G40" s="8" t="s">
        <v>205</v>
      </c>
      <c r="H40" s="8" t="s">
        <v>204</v>
      </c>
      <c r="I40" s="8" t="s">
        <v>864</v>
      </c>
      <c r="J40" s="8" t="s">
        <v>28</v>
      </c>
      <c r="K40" s="8" t="s">
        <v>45730</v>
      </c>
      <c r="L40" s="8" t="s">
        <v>1134</v>
      </c>
      <c r="M40" s="8" t="s">
        <v>1141</v>
      </c>
      <c r="N40" s="8" t="s">
        <v>867</v>
      </c>
      <c r="O40" s="8" t="s">
        <v>868</v>
      </c>
      <c r="P40" s="8" t="s">
        <v>776</v>
      </c>
      <c r="Q40" s="8" t="s">
        <v>869</v>
      </c>
      <c r="R40" s="8" t="s">
        <v>870</v>
      </c>
      <c r="S40" s="17" t="s">
        <v>871</v>
      </c>
      <c r="T40" s="18">
        <v>43033</v>
      </c>
      <c r="U40" s="8">
        <v>0.29166666666666669</v>
      </c>
      <c r="V40" s="8">
        <v>0.54166666666666663</v>
      </c>
      <c r="W40" s="8" t="s">
        <v>30</v>
      </c>
      <c r="X40" s="8" t="s">
        <v>45730</v>
      </c>
      <c r="Y40" s="8" t="s">
        <v>1142</v>
      </c>
      <c r="Z40" s="17" t="s">
        <v>1143</v>
      </c>
      <c r="AA40" s="8" t="s">
        <v>1144</v>
      </c>
      <c r="AB40" s="8" t="s">
        <v>1145</v>
      </c>
    </row>
    <row r="41" spans="1:28" hidden="1" x14ac:dyDescent="0.2">
      <c r="A41" s="8" t="s">
        <v>1146</v>
      </c>
      <c r="B41" s="8" t="s">
        <v>1147</v>
      </c>
      <c r="C41" s="19" t="s">
        <v>45728</v>
      </c>
      <c r="D41" s="20" t="s">
        <v>45729</v>
      </c>
      <c r="E41" s="8" t="s">
        <v>205</v>
      </c>
      <c r="F41" s="8" t="s">
        <v>204</v>
      </c>
      <c r="G41" s="8" t="s">
        <v>205</v>
      </c>
      <c r="H41" s="8" t="s">
        <v>204</v>
      </c>
      <c r="I41" s="8" t="s">
        <v>864</v>
      </c>
      <c r="J41" s="8" t="s">
        <v>28</v>
      </c>
      <c r="K41" s="8" t="s">
        <v>45730</v>
      </c>
      <c r="L41" s="8" t="s">
        <v>1141</v>
      </c>
      <c r="M41" s="8" t="s">
        <v>1148</v>
      </c>
      <c r="N41" s="8" t="s">
        <v>867</v>
      </c>
      <c r="O41" s="8" t="s">
        <v>868</v>
      </c>
      <c r="P41" s="8" t="s">
        <v>776</v>
      </c>
      <c r="Q41" s="8" t="s">
        <v>869</v>
      </c>
      <c r="R41" s="8" t="s">
        <v>870</v>
      </c>
      <c r="S41" s="17" t="s">
        <v>871</v>
      </c>
      <c r="T41" s="18">
        <v>43033</v>
      </c>
      <c r="U41" s="8">
        <v>0.54166666666666663</v>
      </c>
      <c r="V41" s="8">
        <v>8.3333333333333329E-2</v>
      </c>
      <c r="W41" s="8" t="s">
        <v>551</v>
      </c>
      <c r="X41" s="8" t="s">
        <v>45730</v>
      </c>
      <c r="Y41" s="8" t="s">
        <v>1142</v>
      </c>
      <c r="Z41" s="17" t="s">
        <v>1149</v>
      </c>
      <c r="AA41" s="8" t="s">
        <v>1150</v>
      </c>
      <c r="AB41" s="8" t="s">
        <v>1151</v>
      </c>
    </row>
    <row r="42" spans="1:28" hidden="1" x14ac:dyDescent="0.2">
      <c r="A42" s="8" t="s">
        <v>1152</v>
      </c>
      <c r="B42" s="8" t="s">
        <v>1153</v>
      </c>
      <c r="C42" s="19" t="s">
        <v>45728</v>
      </c>
      <c r="D42" s="20" t="s">
        <v>45729</v>
      </c>
      <c r="E42" s="8" t="s">
        <v>215</v>
      </c>
      <c r="F42" s="8" t="s">
        <v>204</v>
      </c>
      <c r="G42" s="8" t="s">
        <v>215</v>
      </c>
      <c r="H42" s="8" t="s">
        <v>204</v>
      </c>
      <c r="I42" s="8" t="s">
        <v>864</v>
      </c>
      <c r="J42" s="8" t="s">
        <v>28</v>
      </c>
      <c r="K42" s="8" t="s">
        <v>45730</v>
      </c>
      <c r="L42" s="8" t="s">
        <v>1154</v>
      </c>
      <c r="M42" s="8" t="s">
        <v>1155</v>
      </c>
      <c r="N42" s="8" t="s">
        <v>867</v>
      </c>
      <c r="O42" s="8" t="s">
        <v>868</v>
      </c>
      <c r="P42" s="8" t="s">
        <v>776</v>
      </c>
      <c r="Q42" s="8" t="s">
        <v>869</v>
      </c>
      <c r="R42" s="8" t="s">
        <v>870</v>
      </c>
      <c r="S42" s="17" t="s">
        <v>871</v>
      </c>
      <c r="T42" s="18">
        <v>43034</v>
      </c>
      <c r="U42" s="8">
        <v>0.29166666666666669</v>
      </c>
      <c r="V42" s="8">
        <v>0.54166666666666663</v>
      </c>
      <c r="W42" s="8" t="s">
        <v>30</v>
      </c>
      <c r="X42" s="8" t="s">
        <v>45730</v>
      </c>
      <c r="Y42" s="8" t="s">
        <v>1156</v>
      </c>
      <c r="Z42" s="17" t="s">
        <v>1157</v>
      </c>
      <c r="AA42" s="8" t="s">
        <v>1158</v>
      </c>
      <c r="AB42" s="8" t="s">
        <v>1159</v>
      </c>
    </row>
    <row r="43" spans="1:28" hidden="1" x14ac:dyDescent="0.2">
      <c r="A43" s="8" t="s">
        <v>1160</v>
      </c>
      <c r="B43" s="8" t="s">
        <v>1161</v>
      </c>
      <c r="C43" s="19" t="s">
        <v>45728</v>
      </c>
      <c r="D43" s="20" t="s">
        <v>45729</v>
      </c>
      <c r="E43" s="8" t="s">
        <v>215</v>
      </c>
      <c r="F43" s="8" t="s">
        <v>204</v>
      </c>
      <c r="G43" s="8" t="s">
        <v>215</v>
      </c>
      <c r="H43" s="8" t="s">
        <v>204</v>
      </c>
      <c r="I43" s="8" t="s">
        <v>864</v>
      </c>
      <c r="J43" s="8" t="s">
        <v>28</v>
      </c>
      <c r="K43" s="8" t="s">
        <v>45730</v>
      </c>
      <c r="L43" s="8" t="s">
        <v>1155</v>
      </c>
      <c r="M43" s="8" t="s">
        <v>1162</v>
      </c>
      <c r="N43" s="8" t="s">
        <v>867</v>
      </c>
      <c r="O43" s="8" t="s">
        <v>868</v>
      </c>
      <c r="P43" s="8" t="s">
        <v>776</v>
      </c>
      <c r="Q43" s="8" t="s">
        <v>869</v>
      </c>
      <c r="R43" s="8" t="s">
        <v>870</v>
      </c>
      <c r="S43" s="17" t="s">
        <v>871</v>
      </c>
      <c r="T43" s="18">
        <v>43034</v>
      </c>
      <c r="U43" s="8">
        <v>0.54166666666666663</v>
      </c>
      <c r="V43" s="8">
        <v>0.875</v>
      </c>
      <c r="W43" s="8" t="s">
        <v>486</v>
      </c>
      <c r="X43" s="8" t="s">
        <v>45730</v>
      </c>
      <c r="Y43" s="8" t="s">
        <v>1163</v>
      </c>
      <c r="Z43" s="17" t="s">
        <v>1164</v>
      </c>
      <c r="AA43" s="8" t="s">
        <v>1165</v>
      </c>
      <c r="AB43" s="8" t="s">
        <v>1166</v>
      </c>
    </row>
    <row r="44" spans="1:28" hidden="1" x14ac:dyDescent="0.2">
      <c r="A44" s="8" t="s">
        <v>1167</v>
      </c>
      <c r="B44" s="8" t="s">
        <v>1168</v>
      </c>
      <c r="C44" s="19" t="s">
        <v>45728</v>
      </c>
      <c r="D44" s="20" t="s">
        <v>45729</v>
      </c>
      <c r="E44" s="8" t="s">
        <v>225</v>
      </c>
      <c r="F44" s="8" t="s">
        <v>204</v>
      </c>
      <c r="G44" s="8" t="s">
        <v>225</v>
      </c>
      <c r="H44" s="8" t="s">
        <v>204</v>
      </c>
      <c r="I44" s="8" t="s">
        <v>864</v>
      </c>
      <c r="J44" s="8" t="s">
        <v>28</v>
      </c>
      <c r="K44" s="8" t="s">
        <v>45730</v>
      </c>
      <c r="L44" s="8" t="s">
        <v>1169</v>
      </c>
      <c r="M44" s="8" t="s">
        <v>1170</v>
      </c>
      <c r="N44" s="8" t="s">
        <v>867</v>
      </c>
      <c r="O44" s="8" t="s">
        <v>868</v>
      </c>
      <c r="P44" s="8" t="s">
        <v>776</v>
      </c>
      <c r="Q44" s="8" t="s">
        <v>869</v>
      </c>
      <c r="R44" s="8" t="s">
        <v>870</v>
      </c>
      <c r="S44" s="17" t="s">
        <v>871</v>
      </c>
      <c r="T44" s="18">
        <v>43035</v>
      </c>
      <c r="U44" s="8">
        <v>0.29166666666666669</v>
      </c>
      <c r="V44" s="8">
        <v>0.5625</v>
      </c>
      <c r="W44" s="8" t="s">
        <v>996</v>
      </c>
      <c r="X44" s="8" t="s">
        <v>45730</v>
      </c>
      <c r="Y44" s="8" t="s">
        <v>1171</v>
      </c>
      <c r="Z44" s="17" t="s">
        <v>1172</v>
      </c>
      <c r="AA44" s="8" t="s">
        <v>1173</v>
      </c>
      <c r="AB44" s="8" t="s">
        <v>1174</v>
      </c>
    </row>
    <row r="45" spans="1:28" hidden="1" x14ac:dyDescent="0.2">
      <c r="A45" s="8" t="s">
        <v>1175</v>
      </c>
      <c r="B45" s="8" t="s">
        <v>1176</v>
      </c>
      <c r="C45" s="19" t="s">
        <v>45728</v>
      </c>
      <c r="D45" s="20" t="s">
        <v>45729</v>
      </c>
      <c r="E45" s="8" t="s">
        <v>225</v>
      </c>
      <c r="F45" s="8" t="s">
        <v>204</v>
      </c>
      <c r="G45" s="8" t="s">
        <v>225</v>
      </c>
      <c r="H45" s="8" t="s">
        <v>204</v>
      </c>
      <c r="I45" s="8" t="s">
        <v>864</v>
      </c>
      <c r="J45" s="8" t="s">
        <v>28</v>
      </c>
      <c r="K45" s="8" t="s">
        <v>45730</v>
      </c>
      <c r="L45" s="8" t="s">
        <v>1170</v>
      </c>
      <c r="M45" s="8" t="s">
        <v>1177</v>
      </c>
      <c r="N45" s="8" t="s">
        <v>867</v>
      </c>
      <c r="O45" s="8" t="s">
        <v>868</v>
      </c>
      <c r="P45" s="8" t="s">
        <v>776</v>
      </c>
      <c r="Q45" s="8" t="s">
        <v>869</v>
      </c>
      <c r="R45" s="8" t="s">
        <v>870</v>
      </c>
      <c r="S45" s="17" t="s">
        <v>871</v>
      </c>
      <c r="T45" s="18">
        <v>43035</v>
      </c>
      <c r="U45" s="8">
        <v>0.5625</v>
      </c>
      <c r="V45" s="8">
        <v>0.85416666666666663</v>
      </c>
      <c r="W45" s="8" t="s">
        <v>296</v>
      </c>
      <c r="X45" s="8" t="s">
        <v>45730</v>
      </c>
      <c r="Y45" s="8" t="s">
        <v>1163</v>
      </c>
      <c r="Z45" s="17" t="s">
        <v>1178</v>
      </c>
      <c r="AA45" s="8" t="s">
        <v>1179</v>
      </c>
      <c r="AB45" s="8" t="s">
        <v>1180</v>
      </c>
    </row>
    <row r="46" spans="1:28" hidden="1" x14ac:dyDescent="0.2">
      <c r="A46" s="8" t="s">
        <v>1181</v>
      </c>
      <c r="B46" s="8" t="s">
        <v>1182</v>
      </c>
      <c r="C46" s="19" t="s">
        <v>45728</v>
      </c>
      <c r="D46" s="20" t="s">
        <v>45729</v>
      </c>
      <c r="E46" s="8" t="s">
        <v>235</v>
      </c>
      <c r="F46" s="8" t="s">
        <v>204</v>
      </c>
      <c r="G46" s="8" t="s">
        <v>235</v>
      </c>
      <c r="H46" s="8" t="s">
        <v>204</v>
      </c>
      <c r="I46" s="8" t="s">
        <v>864</v>
      </c>
      <c r="J46" s="8" t="s">
        <v>28</v>
      </c>
      <c r="K46" s="8" t="s">
        <v>45730</v>
      </c>
      <c r="L46" s="8" t="s">
        <v>1183</v>
      </c>
      <c r="M46" s="8" t="s">
        <v>1184</v>
      </c>
      <c r="N46" s="8" t="s">
        <v>867</v>
      </c>
      <c r="O46" s="8" t="s">
        <v>868</v>
      </c>
      <c r="P46" s="8" t="s">
        <v>776</v>
      </c>
      <c r="Q46" s="8" t="s">
        <v>869</v>
      </c>
      <c r="R46" s="8" t="s">
        <v>870</v>
      </c>
      <c r="S46" s="17" t="s">
        <v>871</v>
      </c>
      <c r="T46" s="18">
        <v>43036</v>
      </c>
      <c r="U46" s="8">
        <v>0.29166666666666669</v>
      </c>
      <c r="V46" s="8">
        <v>0.54166666666666663</v>
      </c>
      <c r="W46" s="8" t="s">
        <v>30</v>
      </c>
      <c r="X46" s="8" t="s">
        <v>45730</v>
      </c>
      <c r="Y46" s="8" t="s">
        <v>894</v>
      </c>
      <c r="Z46" s="17" t="s">
        <v>1185</v>
      </c>
      <c r="AA46" s="8" t="s">
        <v>1186</v>
      </c>
      <c r="AB46" s="8" t="s">
        <v>1187</v>
      </c>
    </row>
    <row r="47" spans="1:28" hidden="1" x14ac:dyDescent="0.2">
      <c r="A47" s="8" t="s">
        <v>1188</v>
      </c>
      <c r="B47" s="8" t="s">
        <v>1189</v>
      </c>
      <c r="C47" s="19" t="s">
        <v>45728</v>
      </c>
      <c r="D47" s="20" t="s">
        <v>45729</v>
      </c>
      <c r="E47" s="8" t="s">
        <v>235</v>
      </c>
      <c r="F47" s="8" t="s">
        <v>204</v>
      </c>
      <c r="G47" s="8" t="s">
        <v>235</v>
      </c>
      <c r="H47" s="8" t="s">
        <v>204</v>
      </c>
      <c r="I47" s="8" t="s">
        <v>864</v>
      </c>
      <c r="J47" s="8" t="s">
        <v>28</v>
      </c>
      <c r="K47" s="8" t="s">
        <v>45730</v>
      </c>
      <c r="L47" s="8" t="s">
        <v>1184</v>
      </c>
      <c r="M47" s="8" t="s">
        <v>1190</v>
      </c>
      <c r="N47" s="8" t="s">
        <v>867</v>
      </c>
      <c r="O47" s="8" t="s">
        <v>868</v>
      </c>
      <c r="P47" s="8" t="s">
        <v>776</v>
      </c>
      <c r="Q47" s="8" t="s">
        <v>869</v>
      </c>
      <c r="R47" s="8" t="s">
        <v>870</v>
      </c>
      <c r="S47" s="17" t="s">
        <v>871</v>
      </c>
      <c r="T47" s="18">
        <v>43036</v>
      </c>
      <c r="U47" s="8">
        <v>0.54166666666666663</v>
      </c>
      <c r="V47" s="8">
        <v>0.79166666666666663</v>
      </c>
      <c r="W47" s="8" t="s">
        <v>30</v>
      </c>
      <c r="X47" s="8" t="s">
        <v>45730</v>
      </c>
      <c r="Y47" s="8" t="s">
        <v>894</v>
      </c>
      <c r="Z47" s="17" t="s">
        <v>1191</v>
      </c>
      <c r="AA47" s="8" t="s">
        <v>1192</v>
      </c>
      <c r="AB47" s="8" t="s">
        <v>1193</v>
      </c>
    </row>
    <row r="48" spans="1:28" hidden="1" x14ac:dyDescent="0.2">
      <c r="A48" s="8" t="s">
        <v>1194</v>
      </c>
      <c r="B48" s="8" t="s">
        <v>1195</v>
      </c>
      <c r="C48" s="19" t="s">
        <v>45728</v>
      </c>
      <c r="D48" s="20" t="s">
        <v>45729</v>
      </c>
      <c r="E48" s="8" t="s">
        <v>235</v>
      </c>
      <c r="F48" s="8" t="s">
        <v>204</v>
      </c>
      <c r="G48" s="8" t="s">
        <v>235</v>
      </c>
      <c r="H48" s="8" t="s">
        <v>204</v>
      </c>
      <c r="I48" s="8" t="s">
        <v>864</v>
      </c>
      <c r="J48" s="8" t="s">
        <v>28</v>
      </c>
      <c r="K48" s="8" t="s">
        <v>45730</v>
      </c>
      <c r="L48" s="8" t="s">
        <v>1190</v>
      </c>
      <c r="M48" s="8" t="s">
        <v>1196</v>
      </c>
      <c r="N48" s="8" t="s">
        <v>867</v>
      </c>
      <c r="O48" s="8" t="s">
        <v>868</v>
      </c>
      <c r="P48" s="8" t="s">
        <v>776</v>
      </c>
      <c r="Q48" s="8" t="s">
        <v>869</v>
      </c>
      <c r="R48" s="8" t="s">
        <v>870</v>
      </c>
      <c r="S48" s="17" t="s">
        <v>871</v>
      </c>
      <c r="T48" s="18">
        <v>43036</v>
      </c>
      <c r="U48" s="8">
        <v>0.79166666666666663</v>
      </c>
      <c r="V48" s="8">
        <v>0.875</v>
      </c>
      <c r="W48" s="8" t="s">
        <v>1100</v>
      </c>
      <c r="X48" s="8" t="s">
        <v>45730</v>
      </c>
      <c r="Y48" s="8" t="s">
        <v>1197</v>
      </c>
      <c r="Z48" s="17" t="s">
        <v>1198</v>
      </c>
      <c r="AA48" s="8" t="s">
        <v>1199</v>
      </c>
      <c r="AB48" s="8" t="s">
        <v>1200</v>
      </c>
    </row>
    <row r="49" spans="1:28" hidden="1" x14ac:dyDescent="0.2">
      <c r="A49" s="8" t="s">
        <v>1201</v>
      </c>
      <c r="B49" s="8" t="s">
        <v>1202</v>
      </c>
      <c r="C49" s="19" t="s">
        <v>45728</v>
      </c>
      <c r="D49" s="20" t="s">
        <v>45729</v>
      </c>
      <c r="E49" s="8" t="s">
        <v>245</v>
      </c>
      <c r="F49" s="8" t="s">
        <v>204</v>
      </c>
      <c r="G49" s="8" t="s">
        <v>245</v>
      </c>
      <c r="H49" s="8" t="s">
        <v>204</v>
      </c>
      <c r="I49" s="8" t="s">
        <v>864</v>
      </c>
      <c r="J49" s="8" t="s">
        <v>28</v>
      </c>
      <c r="K49" s="8" t="s">
        <v>45730</v>
      </c>
      <c r="L49" s="8" t="s">
        <v>1203</v>
      </c>
      <c r="M49" s="8" t="s">
        <v>1204</v>
      </c>
      <c r="N49" s="8" t="s">
        <v>867</v>
      </c>
      <c r="O49" s="8" t="s">
        <v>868</v>
      </c>
      <c r="P49" s="8" t="s">
        <v>776</v>
      </c>
      <c r="Q49" s="8" t="s">
        <v>869</v>
      </c>
      <c r="R49" s="8" t="s">
        <v>870</v>
      </c>
      <c r="S49" s="17" t="s">
        <v>871</v>
      </c>
      <c r="T49" s="18">
        <v>43037</v>
      </c>
      <c r="U49" s="8">
        <v>0.29166666666666669</v>
      </c>
      <c r="V49" s="8">
        <v>0.54166666666666663</v>
      </c>
      <c r="W49" s="8" t="s">
        <v>30</v>
      </c>
      <c r="X49" s="8" t="s">
        <v>45730</v>
      </c>
      <c r="Y49" s="8" t="s">
        <v>1205</v>
      </c>
      <c r="Z49" s="17" t="s">
        <v>1206</v>
      </c>
      <c r="AA49" s="8" t="s">
        <v>1207</v>
      </c>
      <c r="AB49" s="8" t="s">
        <v>1208</v>
      </c>
    </row>
    <row r="50" spans="1:28" hidden="1" x14ac:dyDescent="0.2">
      <c r="A50" s="8" t="s">
        <v>1209</v>
      </c>
      <c r="B50" s="8" t="s">
        <v>1210</v>
      </c>
      <c r="C50" s="19" t="s">
        <v>45728</v>
      </c>
      <c r="D50" s="20" t="s">
        <v>45729</v>
      </c>
      <c r="E50" s="8" t="s">
        <v>245</v>
      </c>
      <c r="F50" s="8" t="s">
        <v>204</v>
      </c>
      <c r="G50" s="8" t="s">
        <v>245</v>
      </c>
      <c r="H50" s="8" t="s">
        <v>204</v>
      </c>
      <c r="I50" s="8" t="s">
        <v>864</v>
      </c>
      <c r="J50" s="8" t="s">
        <v>28</v>
      </c>
      <c r="K50" s="8" t="s">
        <v>45730</v>
      </c>
      <c r="L50" s="8" t="s">
        <v>1204</v>
      </c>
      <c r="M50" s="8" t="s">
        <v>1211</v>
      </c>
      <c r="N50" s="8" t="s">
        <v>867</v>
      </c>
      <c r="O50" s="8" t="s">
        <v>868</v>
      </c>
      <c r="P50" s="8" t="s">
        <v>776</v>
      </c>
      <c r="Q50" s="8" t="s">
        <v>869</v>
      </c>
      <c r="R50" s="8" t="s">
        <v>870</v>
      </c>
      <c r="S50" s="17" t="s">
        <v>871</v>
      </c>
      <c r="T50" s="18">
        <v>43037</v>
      </c>
      <c r="U50" s="8">
        <v>0.54166666666666663</v>
      </c>
      <c r="V50" s="8">
        <v>0.79166666666666663</v>
      </c>
      <c r="W50" s="8" t="s">
        <v>30</v>
      </c>
      <c r="X50" s="8" t="s">
        <v>45730</v>
      </c>
      <c r="Y50" s="8" t="s">
        <v>1212</v>
      </c>
      <c r="Z50" s="17" t="s">
        <v>1213</v>
      </c>
      <c r="AA50" s="8" t="s">
        <v>1214</v>
      </c>
      <c r="AB50" s="8" t="s">
        <v>1215</v>
      </c>
    </row>
    <row r="51" spans="1:28" hidden="1" x14ac:dyDescent="0.2">
      <c r="A51" s="8" t="s">
        <v>1216</v>
      </c>
      <c r="B51" s="8" t="s">
        <v>1217</v>
      </c>
      <c r="C51" s="19" t="s">
        <v>45728</v>
      </c>
      <c r="D51" s="20" t="s">
        <v>45729</v>
      </c>
      <c r="E51" s="8" t="s">
        <v>470</v>
      </c>
      <c r="F51" s="8" t="s">
        <v>204</v>
      </c>
      <c r="G51" s="8" t="s">
        <v>470</v>
      </c>
      <c r="H51" s="8" t="s">
        <v>204</v>
      </c>
      <c r="I51" s="8" t="s">
        <v>864</v>
      </c>
      <c r="J51" s="8" t="s">
        <v>28</v>
      </c>
      <c r="K51" s="8" t="s">
        <v>45730</v>
      </c>
      <c r="L51" s="8" t="s">
        <v>1218</v>
      </c>
      <c r="M51" s="8" t="s">
        <v>1219</v>
      </c>
      <c r="N51" s="8" t="s">
        <v>867</v>
      </c>
      <c r="O51" s="8" t="s">
        <v>868</v>
      </c>
      <c r="P51" s="8" t="s">
        <v>776</v>
      </c>
      <c r="Q51" s="8" t="s">
        <v>869</v>
      </c>
      <c r="R51" s="8" t="s">
        <v>870</v>
      </c>
      <c r="S51" s="17" t="s">
        <v>871</v>
      </c>
      <c r="T51" s="18">
        <v>43038</v>
      </c>
      <c r="U51" s="8">
        <v>0.29166666666666669</v>
      </c>
      <c r="V51" s="8">
        <v>0.54166666666666663</v>
      </c>
      <c r="W51" s="8" t="s">
        <v>30</v>
      </c>
      <c r="X51" s="8" t="s">
        <v>45730</v>
      </c>
      <c r="Y51" s="8" t="s">
        <v>1220</v>
      </c>
      <c r="Z51" s="17" t="s">
        <v>1221</v>
      </c>
      <c r="AA51" s="8" t="s">
        <v>1222</v>
      </c>
      <c r="AB51" s="8" t="s">
        <v>1223</v>
      </c>
    </row>
    <row r="52" spans="1:28" hidden="1" x14ac:dyDescent="0.2">
      <c r="A52" s="8" t="s">
        <v>1224</v>
      </c>
      <c r="B52" s="8" t="s">
        <v>1225</v>
      </c>
      <c r="C52" s="19" t="s">
        <v>45728</v>
      </c>
      <c r="D52" s="20" t="s">
        <v>45729</v>
      </c>
      <c r="E52" s="8" t="s">
        <v>470</v>
      </c>
      <c r="F52" s="8" t="s">
        <v>204</v>
      </c>
      <c r="G52" s="8" t="s">
        <v>470</v>
      </c>
      <c r="H52" s="8" t="s">
        <v>204</v>
      </c>
      <c r="I52" s="8" t="s">
        <v>864</v>
      </c>
      <c r="J52" s="8" t="s">
        <v>28</v>
      </c>
      <c r="K52" s="8" t="s">
        <v>45730</v>
      </c>
      <c r="L52" s="8" t="s">
        <v>1219</v>
      </c>
      <c r="M52" s="8" t="s">
        <v>1226</v>
      </c>
      <c r="N52" s="8" t="s">
        <v>867</v>
      </c>
      <c r="O52" s="8" t="s">
        <v>868</v>
      </c>
      <c r="P52" s="8" t="s">
        <v>776</v>
      </c>
      <c r="Q52" s="8" t="s">
        <v>869</v>
      </c>
      <c r="R52" s="8" t="s">
        <v>870</v>
      </c>
      <c r="S52" s="17" t="s">
        <v>871</v>
      </c>
      <c r="T52" s="18">
        <v>43038</v>
      </c>
      <c r="U52" s="8">
        <v>0.54166666666666663</v>
      </c>
      <c r="V52" s="8">
        <v>0.79166666666666663</v>
      </c>
      <c r="W52" s="8" t="s">
        <v>30</v>
      </c>
      <c r="X52" s="8" t="s">
        <v>45730</v>
      </c>
      <c r="Y52" s="8" t="s">
        <v>1163</v>
      </c>
      <c r="Z52" s="17" t="s">
        <v>1227</v>
      </c>
      <c r="AA52" s="8" t="s">
        <v>1228</v>
      </c>
      <c r="AB52" s="8" t="s">
        <v>1229</v>
      </c>
    </row>
    <row r="53" spans="1:28" hidden="1" x14ac:dyDescent="0.2">
      <c r="A53" s="8" t="s">
        <v>1230</v>
      </c>
      <c r="B53" s="8" t="s">
        <v>1231</v>
      </c>
      <c r="C53" s="19" t="s">
        <v>45728</v>
      </c>
      <c r="D53" s="20" t="s">
        <v>45729</v>
      </c>
      <c r="E53" s="8" t="s">
        <v>470</v>
      </c>
      <c r="F53" s="8" t="s">
        <v>204</v>
      </c>
      <c r="G53" s="8" t="s">
        <v>470</v>
      </c>
      <c r="H53" s="8" t="s">
        <v>204</v>
      </c>
      <c r="I53" s="8" t="s">
        <v>864</v>
      </c>
      <c r="J53" s="8" t="s">
        <v>28</v>
      </c>
      <c r="K53" s="8" t="s">
        <v>45730</v>
      </c>
      <c r="L53" s="8" t="s">
        <v>1226</v>
      </c>
      <c r="M53" s="8" t="s">
        <v>1232</v>
      </c>
      <c r="N53" s="8" t="s">
        <v>867</v>
      </c>
      <c r="O53" s="8" t="s">
        <v>868</v>
      </c>
      <c r="P53" s="8" t="s">
        <v>776</v>
      </c>
      <c r="Q53" s="8" t="s">
        <v>869</v>
      </c>
      <c r="R53" s="8" t="s">
        <v>870</v>
      </c>
      <c r="S53" s="17" t="s">
        <v>871</v>
      </c>
      <c r="T53" s="18">
        <v>43038</v>
      </c>
      <c r="U53" s="8">
        <v>0.79166666666666663</v>
      </c>
      <c r="V53" s="8">
        <v>0</v>
      </c>
      <c r="W53" s="8" t="s">
        <v>773</v>
      </c>
      <c r="X53" s="8" t="s">
        <v>1233</v>
      </c>
      <c r="Y53" s="8" t="s">
        <v>1234</v>
      </c>
      <c r="Z53" s="17" t="s">
        <v>1236</v>
      </c>
      <c r="AA53" s="8" t="s">
        <v>1237</v>
      </c>
      <c r="AB53" s="8" t="s">
        <v>1238</v>
      </c>
    </row>
    <row r="54" spans="1:28" hidden="1" x14ac:dyDescent="0.2">
      <c r="A54" s="8" t="s">
        <v>1239</v>
      </c>
      <c r="B54" s="8" t="s">
        <v>1240</v>
      </c>
      <c r="C54" s="19" t="s">
        <v>45728</v>
      </c>
      <c r="D54" s="20" t="s">
        <v>45729</v>
      </c>
      <c r="E54" s="8" t="s">
        <v>480</v>
      </c>
      <c r="F54" s="8" t="s">
        <v>204</v>
      </c>
      <c r="G54" s="8" t="s">
        <v>480</v>
      </c>
      <c r="H54" s="8" t="s">
        <v>204</v>
      </c>
      <c r="I54" s="8" t="s">
        <v>864</v>
      </c>
      <c r="J54" s="8" t="s">
        <v>28</v>
      </c>
      <c r="K54" s="8" t="s">
        <v>45730</v>
      </c>
      <c r="L54" s="8" t="s">
        <v>1241</v>
      </c>
      <c r="M54" s="8" t="s">
        <v>1242</v>
      </c>
      <c r="N54" s="8" t="s">
        <v>867</v>
      </c>
      <c r="O54" s="8" t="s">
        <v>868</v>
      </c>
      <c r="P54" s="8" t="s">
        <v>776</v>
      </c>
      <c r="Q54" s="8" t="s">
        <v>869</v>
      </c>
      <c r="R54" s="8" t="s">
        <v>870</v>
      </c>
      <c r="S54" s="17" t="s">
        <v>871</v>
      </c>
      <c r="T54" s="18">
        <v>43039</v>
      </c>
      <c r="U54" s="8">
        <v>0.29166666666666669</v>
      </c>
      <c r="V54" s="8">
        <v>0.54166666666666663</v>
      </c>
      <c r="W54" s="8" t="s">
        <v>30</v>
      </c>
      <c r="X54" s="8" t="s">
        <v>45730</v>
      </c>
      <c r="Y54" s="8" t="s">
        <v>1205</v>
      </c>
      <c r="Z54" s="17" t="s">
        <v>1243</v>
      </c>
      <c r="AA54" s="8" t="s">
        <v>1244</v>
      </c>
      <c r="AB54" s="8" t="s">
        <v>1245</v>
      </c>
    </row>
    <row r="55" spans="1:28" hidden="1" x14ac:dyDescent="0.2">
      <c r="A55" s="8" t="s">
        <v>1246</v>
      </c>
      <c r="B55" s="8" t="s">
        <v>1247</v>
      </c>
      <c r="C55" s="19" t="s">
        <v>45728</v>
      </c>
      <c r="D55" s="20" t="s">
        <v>45729</v>
      </c>
      <c r="E55" s="8" t="s">
        <v>480</v>
      </c>
      <c r="F55" s="8" t="s">
        <v>204</v>
      </c>
      <c r="G55" s="8" t="s">
        <v>480</v>
      </c>
      <c r="H55" s="8" t="s">
        <v>204</v>
      </c>
      <c r="I55" s="8" t="s">
        <v>864</v>
      </c>
      <c r="J55" s="8" t="s">
        <v>28</v>
      </c>
      <c r="K55" s="8" t="s">
        <v>45730</v>
      </c>
      <c r="L55" s="8" t="s">
        <v>1242</v>
      </c>
      <c r="M55" s="8" t="s">
        <v>1248</v>
      </c>
      <c r="N55" s="8" t="s">
        <v>867</v>
      </c>
      <c r="O55" s="8" t="s">
        <v>868</v>
      </c>
      <c r="P55" s="8" t="s">
        <v>776</v>
      </c>
      <c r="Q55" s="8" t="s">
        <v>869</v>
      </c>
      <c r="R55" s="8" t="s">
        <v>870</v>
      </c>
      <c r="S55" s="17" t="s">
        <v>871</v>
      </c>
      <c r="T55" s="18">
        <v>43039</v>
      </c>
      <c r="U55" s="8">
        <v>0.54166666666666663</v>
      </c>
      <c r="V55" s="8">
        <v>0.79166666666666663</v>
      </c>
      <c r="W55" s="8" t="s">
        <v>30</v>
      </c>
      <c r="X55" s="8" t="s">
        <v>45730</v>
      </c>
      <c r="Y55" s="8" t="s">
        <v>1205</v>
      </c>
      <c r="Z55" s="17" t="s">
        <v>1249</v>
      </c>
      <c r="AA55" s="8" t="s">
        <v>1250</v>
      </c>
      <c r="AB55" s="8" t="s">
        <v>1251</v>
      </c>
    </row>
    <row r="56" spans="1:28" hidden="1" x14ac:dyDescent="0.2">
      <c r="A56" s="8" t="s">
        <v>1252</v>
      </c>
      <c r="B56" s="8" t="s">
        <v>1253</v>
      </c>
      <c r="C56" s="19" t="s">
        <v>45728</v>
      </c>
      <c r="D56" s="20" t="s">
        <v>45729</v>
      </c>
      <c r="E56" s="8" t="s">
        <v>266</v>
      </c>
      <c r="F56" s="8" t="s">
        <v>255</v>
      </c>
      <c r="G56" s="8" t="s">
        <v>266</v>
      </c>
      <c r="H56" s="8" t="s">
        <v>255</v>
      </c>
      <c r="I56" s="8" t="s">
        <v>864</v>
      </c>
      <c r="J56" s="8" t="s">
        <v>28</v>
      </c>
      <c r="K56" s="8" t="s">
        <v>45730</v>
      </c>
      <c r="L56" s="8" t="s">
        <v>1254</v>
      </c>
      <c r="M56" s="8" t="s">
        <v>1255</v>
      </c>
      <c r="N56" s="8" t="s">
        <v>867</v>
      </c>
      <c r="O56" s="8" t="s">
        <v>868</v>
      </c>
      <c r="P56" s="8" t="s">
        <v>776</v>
      </c>
      <c r="Q56" s="8" t="s">
        <v>869</v>
      </c>
      <c r="R56" s="8" t="s">
        <v>870</v>
      </c>
      <c r="S56" s="17" t="s">
        <v>871</v>
      </c>
      <c r="T56" s="18">
        <v>43046</v>
      </c>
      <c r="U56" s="8">
        <v>0.29166666666666669</v>
      </c>
      <c r="V56" s="8">
        <v>0.625</v>
      </c>
      <c r="W56" s="8" t="s">
        <v>486</v>
      </c>
      <c r="X56" s="8" t="s">
        <v>45730</v>
      </c>
      <c r="Y56" s="8" t="s">
        <v>45730</v>
      </c>
      <c r="Z56" s="17" t="s">
        <v>1256</v>
      </c>
      <c r="AA56" s="8" t="s">
        <v>1257</v>
      </c>
      <c r="AB56" s="8" t="s">
        <v>1258</v>
      </c>
    </row>
    <row r="57" spans="1:28" hidden="1" x14ac:dyDescent="0.2">
      <c r="A57" s="8" t="s">
        <v>17403</v>
      </c>
      <c r="B57" s="8" t="s">
        <v>17404</v>
      </c>
      <c r="C57" s="19" t="s">
        <v>45728</v>
      </c>
      <c r="D57" s="20" t="s">
        <v>45729</v>
      </c>
      <c r="E57" s="8" t="s">
        <v>66</v>
      </c>
      <c r="F57" s="8" t="s">
        <v>65</v>
      </c>
      <c r="G57" s="8" t="s">
        <v>66</v>
      </c>
      <c r="H57" s="8" t="s">
        <v>65</v>
      </c>
      <c r="I57" s="8" t="s">
        <v>17405</v>
      </c>
      <c r="J57" s="8" t="s">
        <v>28</v>
      </c>
      <c r="K57" s="8" t="s">
        <v>30</v>
      </c>
      <c r="L57" s="8" t="s">
        <v>914</v>
      </c>
      <c r="M57" s="8" t="s">
        <v>922</v>
      </c>
      <c r="N57" s="8" t="s">
        <v>867</v>
      </c>
      <c r="O57" s="8" t="s">
        <v>868</v>
      </c>
      <c r="P57" s="8" t="s">
        <v>776</v>
      </c>
      <c r="Q57" s="8" t="s">
        <v>17406</v>
      </c>
      <c r="R57" s="8" t="s">
        <v>17407</v>
      </c>
      <c r="S57" s="17" t="s">
        <v>17408</v>
      </c>
      <c r="T57" s="18">
        <v>43012</v>
      </c>
      <c r="U57" s="8">
        <v>0.29166666666666669</v>
      </c>
      <c r="V57" s="8">
        <v>0.79166666666666663</v>
      </c>
      <c r="W57" s="8" t="s">
        <v>40</v>
      </c>
      <c r="X57" s="8" t="s">
        <v>17409</v>
      </c>
      <c r="Y57" s="8" t="s">
        <v>916</v>
      </c>
      <c r="Z57" s="17" t="s">
        <v>17410</v>
      </c>
      <c r="AA57" s="8" t="s">
        <v>17411</v>
      </c>
      <c r="AB57" s="8" t="s">
        <v>17412</v>
      </c>
    </row>
    <row r="58" spans="1:28" hidden="1" x14ac:dyDescent="0.2">
      <c r="A58" s="8" t="s">
        <v>17413</v>
      </c>
      <c r="B58" s="8" t="s">
        <v>17414</v>
      </c>
      <c r="C58" s="19" t="s">
        <v>45728</v>
      </c>
      <c r="D58" s="20" t="s">
        <v>45729</v>
      </c>
      <c r="E58" s="8" t="s">
        <v>86</v>
      </c>
      <c r="F58" s="8" t="s">
        <v>65</v>
      </c>
      <c r="G58" s="8" t="s">
        <v>86</v>
      </c>
      <c r="H58" s="8" t="s">
        <v>65</v>
      </c>
      <c r="I58" s="8" t="s">
        <v>17405</v>
      </c>
      <c r="J58" s="8" t="s">
        <v>28</v>
      </c>
      <c r="K58" s="8" t="s">
        <v>30</v>
      </c>
      <c r="L58" s="8" t="s">
        <v>929</v>
      </c>
      <c r="M58" s="8" t="s">
        <v>930</v>
      </c>
      <c r="N58" s="8" t="s">
        <v>867</v>
      </c>
      <c r="O58" s="8" t="s">
        <v>868</v>
      </c>
      <c r="P58" s="8" t="s">
        <v>776</v>
      </c>
      <c r="Q58" s="8" t="s">
        <v>17406</v>
      </c>
      <c r="R58" s="8" t="s">
        <v>17407</v>
      </c>
      <c r="S58" s="17" t="s">
        <v>17408</v>
      </c>
      <c r="T58" s="18">
        <v>43013</v>
      </c>
      <c r="U58" s="8">
        <v>0.29166666666666669</v>
      </c>
      <c r="V58" s="8">
        <v>0.54166666666666663</v>
      </c>
      <c r="W58" s="8" t="s">
        <v>30</v>
      </c>
      <c r="X58" s="8" t="s">
        <v>45730</v>
      </c>
      <c r="Y58" s="8" t="s">
        <v>951</v>
      </c>
      <c r="Z58" s="17" t="s">
        <v>17415</v>
      </c>
      <c r="AA58" s="8" t="s">
        <v>17416</v>
      </c>
      <c r="AB58" s="8" t="s">
        <v>17417</v>
      </c>
    </row>
    <row r="59" spans="1:28" hidden="1" x14ac:dyDescent="0.2">
      <c r="A59" s="8" t="s">
        <v>17418</v>
      </c>
      <c r="B59" s="8" t="s">
        <v>17419</v>
      </c>
      <c r="C59" s="19" t="s">
        <v>45728</v>
      </c>
      <c r="D59" s="20" t="s">
        <v>45729</v>
      </c>
      <c r="E59" s="8" t="s">
        <v>86</v>
      </c>
      <c r="F59" s="8" t="s">
        <v>65</v>
      </c>
      <c r="G59" s="8" t="s">
        <v>86</v>
      </c>
      <c r="H59" s="8" t="s">
        <v>65</v>
      </c>
      <c r="I59" s="8" t="s">
        <v>17405</v>
      </c>
      <c r="J59" s="8" t="s">
        <v>28</v>
      </c>
      <c r="K59" s="8" t="s">
        <v>30</v>
      </c>
      <c r="L59" s="8" t="s">
        <v>930</v>
      </c>
      <c r="M59" s="8" t="s">
        <v>4548</v>
      </c>
      <c r="N59" s="8" t="s">
        <v>867</v>
      </c>
      <c r="O59" s="8" t="s">
        <v>868</v>
      </c>
      <c r="P59" s="8" t="s">
        <v>776</v>
      </c>
      <c r="Q59" s="8" t="s">
        <v>17406</v>
      </c>
      <c r="R59" s="8" t="s">
        <v>17407</v>
      </c>
      <c r="S59" s="17" t="s">
        <v>17408</v>
      </c>
      <c r="T59" s="18">
        <v>43013</v>
      </c>
      <c r="U59" s="8">
        <v>0.54166666666666663</v>
      </c>
      <c r="V59" s="8">
        <v>0.79166666666666663</v>
      </c>
      <c r="W59" s="8" t="s">
        <v>30</v>
      </c>
      <c r="X59" s="8" t="s">
        <v>45730</v>
      </c>
      <c r="Y59" s="8" t="s">
        <v>17421</v>
      </c>
      <c r="Z59" s="17" t="s">
        <v>17422</v>
      </c>
      <c r="AA59" s="8" t="s">
        <v>17423</v>
      </c>
      <c r="AB59" s="8" t="s">
        <v>17424</v>
      </c>
    </row>
    <row r="60" spans="1:28" hidden="1" x14ac:dyDescent="0.2">
      <c r="A60" s="8" t="s">
        <v>17425</v>
      </c>
      <c r="B60" s="8" t="s">
        <v>17426</v>
      </c>
      <c r="C60" s="19" t="s">
        <v>45728</v>
      </c>
      <c r="D60" s="20" t="s">
        <v>45729</v>
      </c>
      <c r="E60" s="8" t="s">
        <v>76</v>
      </c>
      <c r="F60" s="8" t="s">
        <v>65</v>
      </c>
      <c r="G60" s="8" t="s">
        <v>76</v>
      </c>
      <c r="H60" s="8" t="s">
        <v>65</v>
      </c>
      <c r="I60" s="8" t="s">
        <v>17405</v>
      </c>
      <c r="J60" s="8" t="s">
        <v>28</v>
      </c>
      <c r="K60" s="8" t="s">
        <v>30</v>
      </c>
      <c r="L60" s="8" t="s">
        <v>942</v>
      </c>
      <c r="M60" s="8" t="s">
        <v>5321</v>
      </c>
      <c r="N60" s="8" t="s">
        <v>867</v>
      </c>
      <c r="O60" s="8" t="s">
        <v>868</v>
      </c>
      <c r="P60" s="8" t="s">
        <v>776</v>
      </c>
      <c r="Q60" s="8" t="s">
        <v>17406</v>
      </c>
      <c r="R60" s="8" t="s">
        <v>17407</v>
      </c>
      <c r="S60" s="17" t="s">
        <v>17408</v>
      </c>
      <c r="T60" s="18">
        <v>43014</v>
      </c>
      <c r="U60" s="8">
        <v>0.29166666666666669</v>
      </c>
      <c r="V60" s="8">
        <v>0.375</v>
      </c>
      <c r="W60" s="8" t="s">
        <v>1100</v>
      </c>
      <c r="X60" s="8" t="s">
        <v>45730</v>
      </c>
      <c r="Y60" s="8" t="s">
        <v>944</v>
      </c>
      <c r="Z60" s="17" t="s">
        <v>17427</v>
      </c>
      <c r="AA60" s="8" t="s">
        <v>17428</v>
      </c>
      <c r="AB60" s="8" t="s">
        <v>17429</v>
      </c>
    </row>
    <row r="61" spans="1:28" hidden="1" x14ac:dyDescent="0.2">
      <c r="A61" s="8" t="s">
        <v>17430</v>
      </c>
      <c r="B61" s="8" t="s">
        <v>17431</v>
      </c>
      <c r="C61" s="19" t="s">
        <v>45728</v>
      </c>
      <c r="D61" s="20" t="s">
        <v>45729</v>
      </c>
      <c r="E61" s="8" t="s">
        <v>76</v>
      </c>
      <c r="F61" s="8" t="s">
        <v>65</v>
      </c>
      <c r="G61" s="8" t="s">
        <v>76</v>
      </c>
      <c r="H61" s="8" t="s">
        <v>65</v>
      </c>
      <c r="I61" s="8" t="s">
        <v>17405</v>
      </c>
      <c r="J61" s="8" t="s">
        <v>28</v>
      </c>
      <c r="K61" s="8" t="s">
        <v>30</v>
      </c>
      <c r="L61" s="8" t="s">
        <v>5321</v>
      </c>
      <c r="M61" s="8" t="s">
        <v>2028</v>
      </c>
      <c r="N61" s="8" t="s">
        <v>867</v>
      </c>
      <c r="O61" s="8" t="s">
        <v>868</v>
      </c>
      <c r="P61" s="8" t="s">
        <v>776</v>
      </c>
      <c r="Q61" s="8" t="s">
        <v>17406</v>
      </c>
      <c r="R61" s="8" t="s">
        <v>17407</v>
      </c>
      <c r="S61" s="17" t="s">
        <v>17408</v>
      </c>
      <c r="T61" s="18">
        <v>43014</v>
      </c>
      <c r="U61" s="8">
        <v>0.375</v>
      </c>
      <c r="V61" s="8">
        <v>0.66666666666666663</v>
      </c>
      <c r="W61" s="8" t="s">
        <v>296</v>
      </c>
      <c r="X61" s="8" t="s">
        <v>45730</v>
      </c>
      <c r="Y61" s="8" t="s">
        <v>17432</v>
      </c>
      <c r="Z61" s="17" t="s">
        <v>17433</v>
      </c>
      <c r="AA61" s="8" t="s">
        <v>17434</v>
      </c>
      <c r="AB61" s="8" t="s">
        <v>17435</v>
      </c>
    </row>
    <row r="62" spans="1:28" hidden="1" x14ac:dyDescent="0.2">
      <c r="A62" s="8" t="s">
        <v>17436</v>
      </c>
      <c r="B62" s="8" t="s">
        <v>17437</v>
      </c>
      <c r="C62" s="19" t="s">
        <v>45728</v>
      </c>
      <c r="D62" s="20" t="s">
        <v>45729</v>
      </c>
      <c r="E62" s="8" t="s">
        <v>76</v>
      </c>
      <c r="F62" s="8" t="s">
        <v>65</v>
      </c>
      <c r="G62" s="8" t="s">
        <v>76</v>
      </c>
      <c r="H62" s="8" t="s">
        <v>65</v>
      </c>
      <c r="I62" s="8" t="s">
        <v>17405</v>
      </c>
      <c r="J62" s="8" t="s">
        <v>28</v>
      </c>
      <c r="K62" s="8" t="s">
        <v>30</v>
      </c>
      <c r="L62" s="8" t="s">
        <v>2028</v>
      </c>
      <c r="M62" s="8" t="s">
        <v>320</v>
      </c>
      <c r="N62" s="8" t="s">
        <v>867</v>
      </c>
      <c r="O62" s="8" t="s">
        <v>868</v>
      </c>
      <c r="P62" s="8" t="s">
        <v>776</v>
      </c>
      <c r="Q62" s="8" t="s">
        <v>17406</v>
      </c>
      <c r="R62" s="8" t="s">
        <v>17407</v>
      </c>
      <c r="S62" s="17" t="s">
        <v>17408</v>
      </c>
      <c r="T62" s="18">
        <v>43014</v>
      </c>
      <c r="U62" s="8">
        <v>0.66666666666666663</v>
      </c>
      <c r="V62" s="8">
        <v>0.75</v>
      </c>
      <c r="W62" s="8" t="s">
        <v>1100</v>
      </c>
      <c r="X62" s="8" t="s">
        <v>45730</v>
      </c>
      <c r="Y62" s="8" t="s">
        <v>967</v>
      </c>
      <c r="Z62" s="17" t="s">
        <v>17438</v>
      </c>
      <c r="AA62" s="8" t="s">
        <v>17439</v>
      </c>
      <c r="AB62" s="8" t="s">
        <v>17440</v>
      </c>
    </row>
    <row r="63" spans="1:28" hidden="1" x14ac:dyDescent="0.2">
      <c r="A63" s="8" t="s">
        <v>17441</v>
      </c>
      <c r="B63" s="8" t="s">
        <v>17442</v>
      </c>
      <c r="C63" s="19" t="s">
        <v>45728</v>
      </c>
      <c r="D63" s="20" t="s">
        <v>45729</v>
      </c>
      <c r="E63" s="8" t="s">
        <v>76</v>
      </c>
      <c r="F63" s="8" t="s">
        <v>65</v>
      </c>
      <c r="G63" s="8" t="s">
        <v>76</v>
      </c>
      <c r="H63" s="8" t="s">
        <v>65</v>
      </c>
      <c r="I63" s="8" t="s">
        <v>17405</v>
      </c>
      <c r="J63" s="8" t="s">
        <v>28</v>
      </c>
      <c r="K63" s="8" t="s">
        <v>30</v>
      </c>
      <c r="L63" s="8" t="s">
        <v>320</v>
      </c>
      <c r="M63" s="8" t="s">
        <v>950</v>
      </c>
      <c r="N63" s="8" t="s">
        <v>867</v>
      </c>
      <c r="O63" s="8" t="s">
        <v>868</v>
      </c>
      <c r="P63" s="8" t="s">
        <v>776</v>
      </c>
      <c r="Q63" s="8" t="s">
        <v>17406</v>
      </c>
      <c r="R63" s="8" t="s">
        <v>17407</v>
      </c>
      <c r="S63" s="17" t="s">
        <v>17408</v>
      </c>
      <c r="T63" s="18">
        <v>43014</v>
      </c>
      <c r="U63" s="8">
        <v>0.75</v>
      </c>
      <c r="V63" s="8">
        <v>0.91666666666666663</v>
      </c>
      <c r="W63" s="8" t="s">
        <v>739</v>
      </c>
      <c r="X63" s="8" t="s">
        <v>45730</v>
      </c>
      <c r="Y63" s="8" t="s">
        <v>17443</v>
      </c>
      <c r="Z63" s="17" t="s">
        <v>17444</v>
      </c>
      <c r="AA63" s="8" t="s">
        <v>17445</v>
      </c>
      <c r="AB63" s="8" t="s">
        <v>17446</v>
      </c>
    </row>
    <row r="64" spans="1:28" hidden="1" x14ac:dyDescent="0.2">
      <c r="A64" s="8" t="s">
        <v>17447</v>
      </c>
      <c r="B64" s="8" t="s">
        <v>17448</v>
      </c>
      <c r="C64" s="19" t="s">
        <v>45728</v>
      </c>
      <c r="D64" s="20" t="s">
        <v>45729</v>
      </c>
      <c r="E64" s="8" t="s">
        <v>104</v>
      </c>
      <c r="F64" s="8" t="s">
        <v>65</v>
      </c>
      <c r="G64" s="8" t="s">
        <v>104</v>
      </c>
      <c r="H64" s="8" t="s">
        <v>65</v>
      </c>
      <c r="I64" s="8" t="s">
        <v>17405</v>
      </c>
      <c r="J64" s="8" t="s">
        <v>28</v>
      </c>
      <c r="K64" s="8" t="s">
        <v>30</v>
      </c>
      <c r="L64" s="8" t="s">
        <v>958</v>
      </c>
      <c r="M64" s="8" t="s">
        <v>5311</v>
      </c>
      <c r="N64" s="8" t="s">
        <v>867</v>
      </c>
      <c r="O64" s="8" t="s">
        <v>868</v>
      </c>
      <c r="P64" s="8" t="s">
        <v>776</v>
      </c>
      <c r="Q64" s="8" t="s">
        <v>17406</v>
      </c>
      <c r="R64" s="8" t="s">
        <v>17407</v>
      </c>
      <c r="S64" s="17" t="s">
        <v>17408</v>
      </c>
      <c r="T64" s="18">
        <v>43015</v>
      </c>
      <c r="U64" s="8">
        <v>0.29166666666666669</v>
      </c>
      <c r="V64" s="8">
        <v>0.66666666666666663</v>
      </c>
      <c r="W64" s="8" t="s">
        <v>952</v>
      </c>
      <c r="X64" s="8" t="s">
        <v>45730</v>
      </c>
      <c r="Y64" s="8" t="s">
        <v>960</v>
      </c>
      <c r="Z64" s="17" t="s">
        <v>17449</v>
      </c>
      <c r="AA64" s="8" t="s">
        <v>17450</v>
      </c>
      <c r="AB64" s="8" t="s">
        <v>17451</v>
      </c>
    </row>
    <row r="65" spans="1:28" hidden="1" x14ac:dyDescent="0.2">
      <c r="A65" s="8" t="s">
        <v>17452</v>
      </c>
      <c r="B65" s="8" t="s">
        <v>17453</v>
      </c>
      <c r="C65" s="19" t="s">
        <v>45728</v>
      </c>
      <c r="D65" s="20" t="s">
        <v>45729</v>
      </c>
      <c r="E65" s="8" t="s">
        <v>104</v>
      </c>
      <c r="F65" s="8" t="s">
        <v>65</v>
      </c>
      <c r="G65" s="8" t="s">
        <v>104</v>
      </c>
      <c r="H65" s="8" t="s">
        <v>65</v>
      </c>
      <c r="I65" s="8" t="s">
        <v>17405</v>
      </c>
      <c r="J65" s="8" t="s">
        <v>28</v>
      </c>
      <c r="K65" s="8" t="s">
        <v>30</v>
      </c>
      <c r="L65" s="8" t="s">
        <v>5311</v>
      </c>
      <c r="M65" s="8" t="s">
        <v>4567</v>
      </c>
      <c r="N65" s="8" t="s">
        <v>867</v>
      </c>
      <c r="O65" s="8" t="s">
        <v>868</v>
      </c>
      <c r="P65" s="8" t="s">
        <v>776</v>
      </c>
      <c r="Q65" s="8" t="s">
        <v>17406</v>
      </c>
      <c r="R65" s="8" t="s">
        <v>17407</v>
      </c>
      <c r="S65" s="17" t="s">
        <v>17408</v>
      </c>
      <c r="T65" s="18">
        <v>43015</v>
      </c>
      <c r="U65" s="8">
        <v>0.66666666666666663</v>
      </c>
      <c r="V65" s="8">
        <v>0.79166666666666663</v>
      </c>
      <c r="W65" s="8" t="s">
        <v>1283</v>
      </c>
      <c r="X65" s="8" t="s">
        <v>45730</v>
      </c>
      <c r="Y65" s="8" t="s">
        <v>967</v>
      </c>
      <c r="Z65" s="17" t="s">
        <v>17454</v>
      </c>
      <c r="AA65" s="8" t="s">
        <v>17455</v>
      </c>
      <c r="AB65" s="8" t="s">
        <v>17456</v>
      </c>
    </row>
    <row r="66" spans="1:28" hidden="1" x14ac:dyDescent="0.2">
      <c r="A66" s="8" t="s">
        <v>17457</v>
      </c>
      <c r="B66" s="8" t="s">
        <v>17458</v>
      </c>
      <c r="C66" s="19" t="s">
        <v>45728</v>
      </c>
      <c r="D66" s="20" t="s">
        <v>45729</v>
      </c>
      <c r="E66" s="8" t="s">
        <v>104</v>
      </c>
      <c r="F66" s="8" t="s">
        <v>65</v>
      </c>
      <c r="G66" s="8" t="s">
        <v>104</v>
      </c>
      <c r="H66" s="8" t="s">
        <v>65</v>
      </c>
      <c r="I66" s="8" t="s">
        <v>17405</v>
      </c>
      <c r="J66" s="8" t="s">
        <v>28</v>
      </c>
      <c r="K66" s="8" t="s">
        <v>30</v>
      </c>
      <c r="L66" s="8" t="s">
        <v>4567</v>
      </c>
      <c r="M66" s="8" t="s">
        <v>17459</v>
      </c>
      <c r="N66" s="8" t="s">
        <v>867</v>
      </c>
      <c r="O66" s="8" t="s">
        <v>868</v>
      </c>
      <c r="P66" s="8" t="s">
        <v>776</v>
      </c>
      <c r="Q66" s="8" t="s">
        <v>17406</v>
      </c>
      <c r="R66" s="8" t="s">
        <v>17407</v>
      </c>
      <c r="S66" s="17" t="s">
        <v>17408</v>
      </c>
      <c r="T66" s="18">
        <v>43015</v>
      </c>
      <c r="U66" s="8">
        <v>0.79166666666666663</v>
      </c>
      <c r="V66" s="8">
        <v>0.85416666666666663</v>
      </c>
      <c r="W66" s="8" t="s">
        <v>2170</v>
      </c>
      <c r="X66" s="8" t="s">
        <v>45730</v>
      </c>
      <c r="Y66" s="8" t="s">
        <v>17460</v>
      </c>
      <c r="Z66" s="17" t="s">
        <v>17461</v>
      </c>
      <c r="AA66" s="8" t="s">
        <v>17462</v>
      </c>
      <c r="AB66" s="8" t="s">
        <v>17463</v>
      </c>
    </row>
    <row r="67" spans="1:28" hidden="1" x14ac:dyDescent="0.2">
      <c r="A67" s="8" t="s">
        <v>17464</v>
      </c>
      <c r="B67" s="8" t="s">
        <v>17465</v>
      </c>
      <c r="C67" s="19" t="s">
        <v>45728</v>
      </c>
      <c r="D67" s="20" t="s">
        <v>45729</v>
      </c>
      <c r="E67" s="8" t="s">
        <v>96</v>
      </c>
      <c r="F67" s="8" t="s">
        <v>65</v>
      </c>
      <c r="G67" s="8" t="s">
        <v>96</v>
      </c>
      <c r="H67" s="8" t="s">
        <v>65</v>
      </c>
      <c r="I67" s="8" t="s">
        <v>17405</v>
      </c>
      <c r="J67" s="8" t="s">
        <v>28</v>
      </c>
      <c r="K67" s="8" t="s">
        <v>30</v>
      </c>
      <c r="L67" s="8" t="s">
        <v>974</v>
      </c>
      <c r="M67" s="8" t="s">
        <v>981</v>
      </c>
      <c r="N67" s="8" t="s">
        <v>867</v>
      </c>
      <c r="O67" s="8" t="s">
        <v>868</v>
      </c>
      <c r="P67" s="8" t="s">
        <v>776</v>
      </c>
      <c r="Q67" s="8" t="s">
        <v>17406</v>
      </c>
      <c r="R67" s="8" t="s">
        <v>17407</v>
      </c>
      <c r="S67" s="17" t="s">
        <v>17408</v>
      </c>
      <c r="T67" s="18">
        <v>43016</v>
      </c>
      <c r="U67" s="8">
        <v>0.29166666666666669</v>
      </c>
      <c r="V67" s="8">
        <v>0.79166666666666663</v>
      </c>
      <c r="W67" s="8" t="s">
        <v>40</v>
      </c>
      <c r="X67" s="8" t="s">
        <v>45730</v>
      </c>
      <c r="Y67" s="8" t="s">
        <v>967</v>
      </c>
      <c r="Z67" s="17" t="s">
        <v>17466</v>
      </c>
      <c r="AA67" s="8" t="s">
        <v>17467</v>
      </c>
      <c r="AB67" s="8" t="s">
        <v>17468</v>
      </c>
    </row>
    <row r="68" spans="1:28" hidden="1" x14ac:dyDescent="0.2">
      <c r="A68" s="8" t="s">
        <v>17469</v>
      </c>
      <c r="B68" s="8" t="s">
        <v>17470</v>
      </c>
      <c r="C68" s="19" t="s">
        <v>45728</v>
      </c>
      <c r="D68" s="20" t="s">
        <v>45729</v>
      </c>
      <c r="E68" s="8" t="s">
        <v>335</v>
      </c>
      <c r="F68" s="8" t="s">
        <v>65</v>
      </c>
      <c r="G68" s="8" t="s">
        <v>335</v>
      </c>
      <c r="H68" s="8" t="s">
        <v>65</v>
      </c>
      <c r="I68" s="8" t="s">
        <v>17405</v>
      </c>
      <c r="J68" s="8" t="s">
        <v>28</v>
      </c>
      <c r="K68" s="8" t="s">
        <v>30</v>
      </c>
      <c r="L68" s="8" t="s">
        <v>987</v>
      </c>
      <c r="M68" s="8" t="s">
        <v>2034</v>
      </c>
      <c r="N68" s="8" t="s">
        <v>867</v>
      </c>
      <c r="O68" s="8" t="s">
        <v>868</v>
      </c>
      <c r="P68" s="8" t="s">
        <v>776</v>
      </c>
      <c r="Q68" s="8" t="s">
        <v>17406</v>
      </c>
      <c r="R68" s="8" t="s">
        <v>17407</v>
      </c>
      <c r="S68" s="17" t="s">
        <v>17408</v>
      </c>
      <c r="T68" s="18">
        <v>43017</v>
      </c>
      <c r="U68" s="8">
        <v>0.29166666666666669</v>
      </c>
      <c r="V68" s="8">
        <v>0.66666666666666663</v>
      </c>
      <c r="W68" s="8" t="s">
        <v>952</v>
      </c>
      <c r="X68" s="8" t="s">
        <v>45730</v>
      </c>
      <c r="Y68" s="8" t="s">
        <v>17471</v>
      </c>
      <c r="Z68" s="17" t="s">
        <v>17472</v>
      </c>
      <c r="AA68" s="8" t="s">
        <v>17473</v>
      </c>
      <c r="AB68" s="8" t="s">
        <v>17474</v>
      </c>
    </row>
    <row r="69" spans="1:28" hidden="1" x14ac:dyDescent="0.2">
      <c r="A69" s="8" t="s">
        <v>17475</v>
      </c>
      <c r="B69" s="8" t="s">
        <v>17476</v>
      </c>
      <c r="C69" s="19" t="s">
        <v>45728</v>
      </c>
      <c r="D69" s="20" t="s">
        <v>45729</v>
      </c>
      <c r="E69" s="8" t="s">
        <v>335</v>
      </c>
      <c r="F69" s="8" t="s">
        <v>65</v>
      </c>
      <c r="G69" s="8" t="s">
        <v>335</v>
      </c>
      <c r="H69" s="8" t="s">
        <v>65</v>
      </c>
      <c r="I69" s="8" t="s">
        <v>17405</v>
      </c>
      <c r="J69" s="8" t="s">
        <v>28</v>
      </c>
      <c r="K69" s="8" t="s">
        <v>30</v>
      </c>
      <c r="L69" s="8" t="s">
        <v>2034</v>
      </c>
      <c r="M69" s="8" t="s">
        <v>4590</v>
      </c>
      <c r="N69" s="8" t="s">
        <v>867</v>
      </c>
      <c r="O69" s="8" t="s">
        <v>868</v>
      </c>
      <c r="P69" s="8" t="s">
        <v>776</v>
      </c>
      <c r="Q69" s="8" t="s">
        <v>17406</v>
      </c>
      <c r="R69" s="8" t="s">
        <v>17407</v>
      </c>
      <c r="S69" s="17" t="s">
        <v>17408</v>
      </c>
      <c r="T69" s="18">
        <v>43017</v>
      </c>
      <c r="U69" s="8">
        <v>0.66666666666666663</v>
      </c>
      <c r="V69" s="8">
        <v>0.79166666666666663</v>
      </c>
      <c r="W69" s="8" t="s">
        <v>1283</v>
      </c>
      <c r="X69" s="8" t="s">
        <v>45730</v>
      </c>
      <c r="Y69" s="8" t="s">
        <v>17477</v>
      </c>
      <c r="Z69" s="17" t="s">
        <v>17478</v>
      </c>
      <c r="AA69" s="8" t="s">
        <v>17479</v>
      </c>
      <c r="AB69" s="8" t="s">
        <v>17480</v>
      </c>
    </row>
    <row r="70" spans="1:28" hidden="1" x14ac:dyDescent="0.2">
      <c r="A70" s="8" t="s">
        <v>17481</v>
      </c>
      <c r="B70" s="8" t="s">
        <v>17482</v>
      </c>
      <c r="C70" s="19" t="s">
        <v>45728</v>
      </c>
      <c r="D70" s="20" t="s">
        <v>45729</v>
      </c>
      <c r="E70" s="8" t="s">
        <v>345</v>
      </c>
      <c r="F70" s="8" t="s">
        <v>65</v>
      </c>
      <c r="G70" s="8" t="s">
        <v>345</v>
      </c>
      <c r="H70" s="8" t="s">
        <v>65</v>
      </c>
      <c r="I70" s="8" t="s">
        <v>17405</v>
      </c>
      <c r="J70" s="8" t="s">
        <v>28</v>
      </c>
      <c r="K70" s="8" t="s">
        <v>30</v>
      </c>
      <c r="L70" s="8" t="s">
        <v>1002</v>
      </c>
      <c r="M70" s="8" t="s">
        <v>4597</v>
      </c>
      <c r="N70" s="8" t="s">
        <v>867</v>
      </c>
      <c r="O70" s="8" t="s">
        <v>868</v>
      </c>
      <c r="P70" s="8" t="s">
        <v>776</v>
      </c>
      <c r="Q70" s="8" t="s">
        <v>17406</v>
      </c>
      <c r="R70" s="8" t="s">
        <v>17407</v>
      </c>
      <c r="S70" s="17" t="s">
        <v>17408</v>
      </c>
      <c r="T70" s="18">
        <v>43018</v>
      </c>
      <c r="U70" s="8">
        <v>0.29166666666666669</v>
      </c>
      <c r="V70" s="8">
        <v>0</v>
      </c>
      <c r="W70" s="8" t="s">
        <v>1716</v>
      </c>
      <c r="X70" s="8" t="s">
        <v>17483</v>
      </c>
      <c r="Y70" s="8" t="s">
        <v>17484</v>
      </c>
      <c r="Z70" s="17" t="s">
        <v>17485</v>
      </c>
      <c r="AA70" s="8" t="s">
        <v>17486</v>
      </c>
      <c r="AB70" s="8" t="s">
        <v>17487</v>
      </c>
    </row>
    <row r="71" spans="1:28" hidden="1" x14ac:dyDescent="0.2">
      <c r="A71" s="8" t="s">
        <v>17488</v>
      </c>
      <c r="B71" s="8" t="s">
        <v>17489</v>
      </c>
      <c r="C71" s="19" t="s">
        <v>45728</v>
      </c>
      <c r="D71" s="20" t="s">
        <v>45729</v>
      </c>
      <c r="E71" s="8" t="s">
        <v>362</v>
      </c>
      <c r="F71" s="8" t="s">
        <v>112</v>
      </c>
      <c r="G71" s="8" t="s">
        <v>362</v>
      </c>
      <c r="H71" s="8" t="s">
        <v>112</v>
      </c>
      <c r="I71" s="8" t="s">
        <v>17405</v>
      </c>
      <c r="J71" s="8" t="s">
        <v>28</v>
      </c>
      <c r="K71" s="8" t="s">
        <v>30</v>
      </c>
      <c r="L71" s="8" t="s">
        <v>1820</v>
      </c>
      <c r="M71" s="8" t="s">
        <v>737</v>
      </c>
      <c r="N71" s="8" t="s">
        <v>867</v>
      </c>
      <c r="O71" s="8" t="s">
        <v>868</v>
      </c>
      <c r="P71" s="8" t="s">
        <v>776</v>
      </c>
      <c r="Q71" s="8" t="s">
        <v>17406</v>
      </c>
      <c r="R71" s="8" t="s">
        <v>17407</v>
      </c>
      <c r="S71" s="17" t="s">
        <v>17408</v>
      </c>
      <c r="T71" s="18">
        <v>43019</v>
      </c>
      <c r="U71" s="8">
        <v>0.29166666666666669</v>
      </c>
      <c r="V71" s="8">
        <v>0.20833333333333334</v>
      </c>
      <c r="W71" s="8" t="s">
        <v>17492</v>
      </c>
      <c r="X71" s="8" t="s">
        <v>17490</v>
      </c>
      <c r="Y71" s="8" t="s">
        <v>17491</v>
      </c>
      <c r="Z71" s="17" t="s">
        <v>17493</v>
      </c>
      <c r="AA71" s="8" t="s">
        <v>17494</v>
      </c>
      <c r="AB71" s="8" t="s">
        <v>17495</v>
      </c>
    </row>
    <row r="72" spans="1:28" hidden="1" x14ac:dyDescent="0.2">
      <c r="A72" s="8" t="s">
        <v>17496</v>
      </c>
      <c r="B72" s="8" t="s">
        <v>17497</v>
      </c>
      <c r="C72" s="19" t="s">
        <v>45728</v>
      </c>
      <c r="D72" s="20" t="s">
        <v>45729</v>
      </c>
      <c r="E72" s="8" t="s">
        <v>372</v>
      </c>
      <c r="F72" s="8" t="s">
        <v>112</v>
      </c>
      <c r="G72" s="8" t="s">
        <v>372</v>
      </c>
      <c r="H72" s="8" t="s">
        <v>112</v>
      </c>
      <c r="I72" s="8" t="s">
        <v>17405</v>
      </c>
      <c r="J72" s="8" t="s">
        <v>28</v>
      </c>
      <c r="K72" s="8" t="s">
        <v>30</v>
      </c>
      <c r="L72" s="8" t="s">
        <v>1825</v>
      </c>
      <c r="M72" s="8" t="s">
        <v>2986</v>
      </c>
      <c r="N72" s="8" t="s">
        <v>867</v>
      </c>
      <c r="O72" s="8" t="s">
        <v>868</v>
      </c>
      <c r="P72" s="8" t="s">
        <v>776</v>
      </c>
      <c r="Q72" s="8" t="s">
        <v>17406</v>
      </c>
      <c r="R72" s="8" t="s">
        <v>17407</v>
      </c>
      <c r="S72" s="17" t="s">
        <v>17408</v>
      </c>
      <c r="T72" s="18">
        <v>43020</v>
      </c>
      <c r="U72" s="8">
        <v>0.29166666666666669</v>
      </c>
      <c r="V72" s="8">
        <v>0</v>
      </c>
      <c r="W72" s="8" t="s">
        <v>1716</v>
      </c>
      <c r="X72" s="8" t="s">
        <v>17498</v>
      </c>
      <c r="Y72" s="8" t="s">
        <v>17499</v>
      </c>
      <c r="Z72" s="17" t="s">
        <v>17500</v>
      </c>
      <c r="AA72" s="8" t="s">
        <v>17501</v>
      </c>
      <c r="AB72" s="8" t="s">
        <v>17502</v>
      </c>
    </row>
    <row r="73" spans="1:28" hidden="1" x14ac:dyDescent="0.2">
      <c r="A73" s="8" t="s">
        <v>17503</v>
      </c>
      <c r="B73" s="8" t="s">
        <v>17504</v>
      </c>
      <c r="C73" s="19" t="s">
        <v>45728</v>
      </c>
      <c r="D73" s="20" t="s">
        <v>45729</v>
      </c>
      <c r="E73" s="8" t="s">
        <v>382</v>
      </c>
      <c r="F73" s="8" t="s">
        <v>112</v>
      </c>
      <c r="G73" s="8" t="s">
        <v>382</v>
      </c>
      <c r="H73" s="8" t="s">
        <v>112</v>
      </c>
      <c r="I73" s="8" t="s">
        <v>17405</v>
      </c>
      <c r="J73" s="8" t="s">
        <v>28</v>
      </c>
      <c r="K73" s="8" t="s">
        <v>30</v>
      </c>
      <c r="L73" s="8" t="s">
        <v>1834</v>
      </c>
      <c r="M73" s="8" t="s">
        <v>3012</v>
      </c>
      <c r="N73" s="8" t="s">
        <v>867</v>
      </c>
      <c r="O73" s="8" t="s">
        <v>868</v>
      </c>
      <c r="P73" s="8" t="s">
        <v>776</v>
      </c>
      <c r="Q73" s="8" t="s">
        <v>17406</v>
      </c>
      <c r="R73" s="8" t="s">
        <v>17407</v>
      </c>
      <c r="S73" s="17" t="s">
        <v>17408</v>
      </c>
      <c r="T73" s="18">
        <v>43021</v>
      </c>
      <c r="U73" s="8">
        <v>0.29166666666666669</v>
      </c>
      <c r="V73" s="8">
        <v>0</v>
      </c>
      <c r="W73" s="8" t="s">
        <v>1716</v>
      </c>
      <c r="X73" s="8" t="s">
        <v>17505</v>
      </c>
      <c r="Y73" s="8" t="s">
        <v>17491</v>
      </c>
      <c r="Z73" s="17" t="s">
        <v>17506</v>
      </c>
      <c r="AA73" s="8" t="s">
        <v>17507</v>
      </c>
      <c r="AB73" s="8" t="s">
        <v>17508</v>
      </c>
    </row>
    <row r="74" spans="1:28" hidden="1" x14ac:dyDescent="0.2">
      <c r="A74" s="8" t="s">
        <v>17509</v>
      </c>
      <c r="B74" s="8" t="s">
        <v>17510</v>
      </c>
      <c r="C74" s="19" t="s">
        <v>45728</v>
      </c>
      <c r="D74" s="20" t="s">
        <v>45729</v>
      </c>
      <c r="E74" s="8" t="s">
        <v>390</v>
      </c>
      <c r="F74" s="8" t="s">
        <v>112</v>
      </c>
      <c r="G74" s="8" t="s">
        <v>390</v>
      </c>
      <c r="H74" s="8" t="s">
        <v>112</v>
      </c>
      <c r="I74" s="8" t="s">
        <v>17405</v>
      </c>
      <c r="J74" s="8" t="s">
        <v>28</v>
      </c>
      <c r="K74" s="8" t="s">
        <v>30</v>
      </c>
      <c r="L74" s="8" t="s">
        <v>1848</v>
      </c>
      <c r="M74" s="8" t="s">
        <v>4636</v>
      </c>
      <c r="N74" s="8" t="s">
        <v>867</v>
      </c>
      <c r="O74" s="8" t="s">
        <v>868</v>
      </c>
      <c r="P74" s="8" t="s">
        <v>776</v>
      </c>
      <c r="Q74" s="8" t="s">
        <v>17406</v>
      </c>
      <c r="R74" s="8" t="s">
        <v>17407</v>
      </c>
      <c r="S74" s="17" t="s">
        <v>17408</v>
      </c>
      <c r="T74" s="18">
        <v>43022</v>
      </c>
      <c r="U74" s="8">
        <v>0.29166666666666669</v>
      </c>
      <c r="V74" s="8">
        <v>0</v>
      </c>
      <c r="W74" s="8" t="s">
        <v>1716</v>
      </c>
      <c r="X74" s="8" t="s">
        <v>17498</v>
      </c>
      <c r="Y74" s="8" t="s">
        <v>17511</v>
      </c>
      <c r="Z74" s="17" t="s">
        <v>17512</v>
      </c>
      <c r="AA74" s="8" t="s">
        <v>17513</v>
      </c>
      <c r="AB74" s="8" t="s">
        <v>17514</v>
      </c>
    </row>
    <row r="75" spans="1:28" hidden="1" x14ac:dyDescent="0.2">
      <c r="A75" s="8" t="s">
        <v>17515</v>
      </c>
      <c r="B75" s="8" t="s">
        <v>17516</v>
      </c>
      <c r="C75" s="19" t="s">
        <v>45728</v>
      </c>
      <c r="D75" s="20" t="s">
        <v>45729</v>
      </c>
      <c r="E75" s="8" t="s">
        <v>400</v>
      </c>
      <c r="F75" s="8" t="s">
        <v>112</v>
      </c>
      <c r="G75" s="8" t="s">
        <v>400</v>
      </c>
      <c r="H75" s="8" t="s">
        <v>112</v>
      </c>
      <c r="I75" s="8" t="s">
        <v>17405</v>
      </c>
      <c r="J75" s="8" t="s">
        <v>28</v>
      </c>
      <c r="K75" s="8" t="s">
        <v>30</v>
      </c>
      <c r="L75" s="8" t="s">
        <v>1859</v>
      </c>
      <c r="M75" s="8" t="s">
        <v>5982</v>
      </c>
      <c r="N75" s="8" t="s">
        <v>867</v>
      </c>
      <c r="O75" s="8" t="s">
        <v>868</v>
      </c>
      <c r="P75" s="8" t="s">
        <v>776</v>
      </c>
      <c r="Q75" s="8" t="s">
        <v>17406</v>
      </c>
      <c r="R75" s="8" t="s">
        <v>17407</v>
      </c>
      <c r="S75" s="17" t="s">
        <v>17408</v>
      </c>
      <c r="T75" s="18">
        <v>43023</v>
      </c>
      <c r="U75" s="8">
        <v>0.29166666666666669</v>
      </c>
      <c r="V75" s="8">
        <v>0</v>
      </c>
      <c r="W75" s="8" t="s">
        <v>1716</v>
      </c>
      <c r="X75" s="8" t="s">
        <v>17498</v>
      </c>
      <c r="Y75" s="8" t="s">
        <v>17511</v>
      </c>
      <c r="Z75" s="17" t="s">
        <v>17517</v>
      </c>
      <c r="AA75" s="8" t="s">
        <v>17518</v>
      </c>
      <c r="AB75" s="8" t="s">
        <v>17519</v>
      </c>
    </row>
    <row r="76" spans="1:28" hidden="1" x14ac:dyDescent="0.2">
      <c r="A76" s="8" t="s">
        <v>17520</v>
      </c>
      <c r="B76" s="8" t="s">
        <v>17521</v>
      </c>
      <c r="C76" s="19" t="s">
        <v>45728</v>
      </c>
      <c r="D76" s="20" t="s">
        <v>45729</v>
      </c>
      <c r="E76" s="8" t="s">
        <v>113</v>
      </c>
      <c r="F76" s="8" t="s">
        <v>112</v>
      </c>
      <c r="G76" s="8" t="s">
        <v>113</v>
      </c>
      <c r="H76" s="8" t="s">
        <v>112</v>
      </c>
      <c r="I76" s="8" t="s">
        <v>17405</v>
      </c>
      <c r="J76" s="8" t="s">
        <v>28</v>
      </c>
      <c r="K76" s="8" t="s">
        <v>30</v>
      </c>
      <c r="L76" s="8" t="s">
        <v>1867</v>
      </c>
      <c r="M76" s="8" t="s">
        <v>4660</v>
      </c>
      <c r="N76" s="8" t="s">
        <v>867</v>
      </c>
      <c r="O76" s="8" t="s">
        <v>868</v>
      </c>
      <c r="P76" s="8" t="s">
        <v>776</v>
      </c>
      <c r="Q76" s="8" t="s">
        <v>17406</v>
      </c>
      <c r="R76" s="8" t="s">
        <v>17407</v>
      </c>
      <c r="S76" s="17" t="s">
        <v>17408</v>
      </c>
      <c r="T76" s="18">
        <v>43024</v>
      </c>
      <c r="U76" s="8">
        <v>0.29166666666666669</v>
      </c>
      <c r="V76" s="8">
        <v>0</v>
      </c>
      <c r="W76" s="8" t="s">
        <v>1716</v>
      </c>
      <c r="X76" s="8" t="s">
        <v>17522</v>
      </c>
      <c r="Y76" s="8" t="s">
        <v>17511</v>
      </c>
      <c r="Z76" s="17" t="s">
        <v>17523</v>
      </c>
      <c r="AA76" s="8" t="s">
        <v>17524</v>
      </c>
      <c r="AB76" s="8" t="s">
        <v>17525</v>
      </c>
    </row>
    <row r="77" spans="1:28" hidden="1" x14ac:dyDescent="0.2">
      <c r="A77" s="8" t="s">
        <v>17526</v>
      </c>
      <c r="B77" s="8" t="s">
        <v>17527</v>
      </c>
      <c r="C77" s="19" t="s">
        <v>45728</v>
      </c>
      <c r="D77" s="20" t="s">
        <v>45729</v>
      </c>
      <c r="E77" s="8" t="s">
        <v>123</v>
      </c>
      <c r="F77" s="8" t="s">
        <v>112</v>
      </c>
      <c r="G77" s="8" t="s">
        <v>123</v>
      </c>
      <c r="H77" s="8" t="s">
        <v>112</v>
      </c>
      <c r="I77" s="8" t="s">
        <v>17405</v>
      </c>
      <c r="J77" s="8" t="s">
        <v>28</v>
      </c>
      <c r="K77" s="8" t="s">
        <v>30</v>
      </c>
      <c r="L77" s="8" t="s">
        <v>1071</v>
      </c>
      <c r="M77" s="8" t="s">
        <v>1886</v>
      </c>
      <c r="N77" s="8" t="s">
        <v>867</v>
      </c>
      <c r="O77" s="8" t="s">
        <v>868</v>
      </c>
      <c r="P77" s="8" t="s">
        <v>776</v>
      </c>
      <c r="Q77" s="8" t="s">
        <v>17406</v>
      </c>
      <c r="R77" s="8" t="s">
        <v>17407</v>
      </c>
      <c r="S77" s="17" t="s">
        <v>17408</v>
      </c>
      <c r="T77" s="18">
        <v>43025</v>
      </c>
      <c r="U77" s="8">
        <v>0.29166666666666669</v>
      </c>
      <c r="V77" s="8">
        <v>0</v>
      </c>
      <c r="W77" s="8" t="s">
        <v>1716</v>
      </c>
      <c r="X77" s="8" t="s">
        <v>17498</v>
      </c>
      <c r="Y77" s="8" t="s">
        <v>17511</v>
      </c>
      <c r="Z77" s="17" t="s">
        <v>17528</v>
      </c>
      <c r="AA77" s="8" t="s">
        <v>17529</v>
      </c>
      <c r="AB77" s="8" t="s">
        <v>17530</v>
      </c>
    </row>
    <row r="78" spans="1:28" hidden="1" x14ac:dyDescent="0.2">
      <c r="A78" s="8" t="s">
        <v>17531</v>
      </c>
      <c r="B78" s="8" t="s">
        <v>17532</v>
      </c>
      <c r="C78" s="19" t="s">
        <v>45728</v>
      </c>
      <c r="D78" s="20" t="s">
        <v>45729</v>
      </c>
      <c r="E78" s="8" t="s">
        <v>134</v>
      </c>
      <c r="F78" s="8" t="s">
        <v>133</v>
      </c>
      <c r="G78" s="8" t="s">
        <v>134</v>
      </c>
      <c r="H78" s="8" t="s">
        <v>133</v>
      </c>
      <c r="I78" s="8" t="s">
        <v>17405</v>
      </c>
      <c r="J78" s="8" t="s">
        <v>28</v>
      </c>
      <c r="K78" s="8" t="s">
        <v>30</v>
      </c>
      <c r="L78" s="8" t="s">
        <v>1016</v>
      </c>
      <c r="M78" s="8" t="s">
        <v>6889</v>
      </c>
      <c r="N78" s="8" t="s">
        <v>867</v>
      </c>
      <c r="O78" s="8" t="s">
        <v>868</v>
      </c>
      <c r="P78" s="8" t="s">
        <v>776</v>
      </c>
      <c r="Q78" s="8" t="s">
        <v>17406</v>
      </c>
      <c r="R78" s="8" t="s">
        <v>17407</v>
      </c>
      <c r="S78" s="17" t="s">
        <v>17408</v>
      </c>
      <c r="T78" s="18">
        <v>43026</v>
      </c>
      <c r="U78" s="8">
        <v>0.29166666666666669</v>
      </c>
      <c r="V78" s="8">
        <v>0</v>
      </c>
      <c r="W78" s="8" t="s">
        <v>1716</v>
      </c>
      <c r="X78" s="8" t="s">
        <v>17498</v>
      </c>
      <c r="Y78" s="8" t="s">
        <v>17533</v>
      </c>
      <c r="Z78" s="17" t="s">
        <v>17534</v>
      </c>
      <c r="AA78" s="8" t="s">
        <v>17535</v>
      </c>
      <c r="AB78" s="8" t="s">
        <v>17536</v>
      </c>
    </row>
    <row r="79" spans="1:28" hidden="1" x14ac:dyDescent="0.2">
      <c r="A79" s="8" t="s">
        <v>17537</v>
      </c>
      <c r="B79" s="8" t="s">
        <v>17538</v>
      </c>
      <c r="C79" s="19" t="s">
        <v>45728</v>
      </c>
      <c r="D79" s="20" t="s">
        <v>45729</v>
      </c>
      <c r="E79" s="8" t="s">
        <v>144</v>
      </c>
      <c r="F79" s="8" t="s">
        <v>133</v>
      </c>
      <c r="G79" s="8" t="s">
        <v>144</v>
      </c>
      <c r="H79" s="8" t="s">
        <v>133</v>
      </c>
      <c r="I79" s="8" t="s">
        <v>17405</v>
      </c>
      <c r="J79" s="8" t="s">
        <v>28</v>
      </c>
      <c r="K79" s="8" t="s">
        <v>30</v>
      </c>
      <c r="L79" s="8" t="s">
        <v>1032</v>
      </c>
      <c r="M79" s="8" t="s">
        <v>6066</v>
      </c>
      <c r="N79" s="8" t="s">
        <v>867</v>
      </c>
      <c r="O79" s="8" t="s">
        <v>868</v>
      </c>
      <c r="P79" s="8" t="s">
        <v>776</v>
      </c>
      <c r="Q79" s="8" t="s">
        <v>17406</v>
      </c>
      <c r="R79" s="8" t="s">
        <v>17407</v>
      </c>
      <c r="S79" s="17" t="s">
        <v>17408</v>
      </c>
      <c r="T79" s="18">
        <v>43027</v>
      </c>
      <c r="U79" s="8">
        <v>0.29166666666666669</v>
      </c>
      <c r="V79" s="8">
        <v>0</v>
      </c>
      <c r="W79" s="8" t="s">
        <v>1716</v>
      </c>
      <c r="X79" s="8" t="s">
        <v>17498</v>
      </c>
      <c r="Y79" s="8" t="s">
        <v>17539</v>
      </c>
      <c r="Z79" s="17" t="s">
        <v>17540</v>
      </c>
      <c r="AA79" s="8" t="s">
        <v>17541</v>
      </c>
      <c r="AB79" s="8" t="s">
        <v>17542</v>
      </c>
    </row>
    <row r="80" spans="1:28" hidden="1" x14ac:dyDescent="0.2">
      <c r="A80" s="8" t="s">
        <v>17543</v>
      </c>
      <c r="B80" s="8" t="s">
        <v>17544</v>
      </c>
      <c r="C80" s="19" t="s">
        <v>45728</v>
      </c>
      <c r="D80" s="20" t="s">
        <v>45729</v>
      </c>
      <c r="E80" s="8" t="s">
        <v>174</v>
      </c>
      <c r="F80" s="8" t="s">
        <v>133</v>
      </c>
      <c r="G80" s="8" t="s">
        <v>174</v>
      </c>
      <c r="H80" s="8" t="s">
        <v>133</v>
      </c>
      <c r="I80" s="8" t="s">
        <v>17405</v>
      </c>
      <c r="J80" s="8" t="s">
        <v>28</v>
      </c>
      <c r="K80" s="8" t="s">
        <v>30</v>
      </c>
      <c r="L80" s="8" t="s">
        <v>1044</v>
      </c>
      <c r="M80" s="8" t="s">
        <v>3550</v>
      </c>
      <c r="N80" s="8" t="s">
        <v>867</v>
      </c>
      <c r="O80" s="8" t="s">
        <v>868</v>
      </c>
      <c r="P80" s="8" t="s">
        <v>776</v>
      </c>
      <c r="Q80" s="8" t="s">
        <v>17406</v>
      </c>
      <c r="R80" s="8" t="s">
        <v>17407</v>
      </c>
      <c r="S80" s="17" t="s">
        <v>17408</v>
      </c>
      <c r="T80" s="18">
        <v>43028</v>
      </c>
      <c r="U80" s="8">
        <v>0.29166666666666669</v>
      </c>
      <c r="V80" s="8">
        <v>0</v>
      </c>
      <c r="W80" s="8" t="s">
        <v>1716</v>
      </c>
      <c r="X80" s="8" t="s">
        <v>17545</v>
      </c>
      <c r="Y80" s="8" t="s">
        <v>17546</v>
      </c>
      <c r="Z80" s="17" t="s">
        <v>17547</v>
      </c>
      <c r="AA80" s="8" t="s">
        <v>17548</v>
      </c>
      <c r="AB80" s="8" t="s">
        <v>17549</v>
      </c>
    </row>
    <row r="81" spans="1:28" hidden="1" x14ac:dyDescent="0.2">
      <c r="A81" s="8" t="s">
        <v>17550</v>
      </c>
      <c r="B81" s="8" t="s">
        <v>17551</v>
      </c>
      <c r="C81" s="19" t="s">
        <v>45728</v>
      </c>
      <c r="D81" s="20" t="s">
        <v>45729</v>
      </c>
      <c r="E81" s="8" t="s">
        <v>184</v>
      </c>
      <c r="F81" s="8" t="s">
        <v>133</v>
      </c>
      <c r="G81" s="8" t="s">
        <v>184</v>
      </c>
      <c r="H81" s="8" t="s">
        <v>133</v>
      </c>
      <c r="I81" s="8" t="s">
        <v>17405</v>
      </c>
      <c r="J81" s="8" t="s">
        <v>28</v>
      </c>
      <c r="K81" s="8" t="s">
        <v>30</v>
      </c>
      <c r="L81" s="8" t="s">
        <v>1057</v>
      </c>
      <c r="M81" s="8" t="s">
        <v>1065</v>
      </c>
      <c r="N81" s="8" t="s">
        <v>867</v>
      </c>
      <c r="O81" s="8" t="s">
        <v>868</v>
      </c>
      <c r="P81" s="8" t="s">
        <v>776</v>
      </c>
      <c r="Q81" s="8" t="s">
        <v>17406</v>
      </c>
      <c r="R81" s="8" t="s">
        <v>17407</v>
      </c>
      <c r="S81" s="17" t="s">
        <v>17408</v>
      </c>
      <c r="T81" s="18">
        <v>43029</v>
      </c>
      <c r="U81" s="8">
        <v>0.29166666666666669</v>
      </c>
      <c r="V81" s="8">
        <v>0.79166666666666663</v>
      </c>
      <c r="W81" s="8" t="s">
        <v>40</v>
      </c>
      <c r="X81" s="8" t="s">
        <v>45730</v>
      </c>
      <c r="Y81" s="8" t="s">
        <v>1059</v>
      </c>
      <c r="Z81" s="17" t="s">
        <v>17552</v>
      </c>
      <c r="AA81" s="8" t="s">
        <v>17553</v>
      </c>
      <c r="AB81" s="8" t="s">
        <v>17554</v>
      </c>
    </row>
    <row r="82" spans="1:28" hidden="1" x14ac:dyDescent="0.2">
      <c r="A82" s="8" t="s">
        <v>17555</v>
      </c>
      <c r="B82" s="8" t="s">
        <v>17556</v>
      </c>
      <c r="C82" s="19" t="s">
        <v>45728</v>
      </c>
      <c r="D82" s="20" t="s">
        <v>45729</v>
      </c>
      <c r="E82" s="8" t="s">
        <v>194</v>
      </c>
      <c r="F82" s="8" t="s">
        <v>133</v>
      </c>
      <c r="G82" s="8" t="s">
        <v>194</v>
      </c>
      <c r="H82" s="8" t="s">
        <v>133</v>
      </c>
      <c r="I82" s="8" t="s">
        <v>17405</v>
      </c>
      <c r="J82" s="8" t="s">
        <v>28</v>
      </c>
      <c r="K82" s="8" t="s">
        <v>30</v>
      </c>
      <c r="L82" s="8" t="s">
        <v>1077</v>
      </c>
      <c r="M82" s="8" t="s">
        <v>1078</v>
      </c>
      <c r="N82" s="8" t="s">
        <v>867</v>
      </c>
      <c r="O82" s="8" t="s">
        <v>868</v>
      </c>
      <c r="P82" s="8" t="s">
        <v>776</v>
      </c>
      <c r="Q82" s="8" t="s">
        <v>17406</v>
      </c>
      <c r="R82" s="8" t="s">
        <v>17407</v>
      </c>
      <c r="S82" s="17" t="s">
        <v>17408</v>
      </c>
      <c r="T82" s="18">
        <v>43030</v>
      </c>
      <c r="U82" s="8">
        <v>0.29166666666666669</v>
      </c>
      <c r="V82" s="8">
        <v>0.54166666666666663</v>
      </c>
      <c r="W82" s="8" t="s">
        <v>30</v>
      </c>
      <c r="X82" s="8" t="s">
        <v>17498</v>
      </c>
      <c r="Y82" s="8" t="s">
        <v>17557</v>
      </c>
      <c r="Z82" s="17" t="s">
        <v>17558</v>
      </c>
      <c r="AA82" s="8" t="s">
        <v>17559</v>
      </c>
      <c r="AB82" s="8" t="s">
        <v>17560</v>
      </c>
    </row>
    <row r="83" spans="1:28" hidden="1" x14ac:dyDescent="0.2">
      <c r="A83" s="8" t="s">
        <v>17561</v>
      </c>
      <c r="B83" s="8" t="s">
        <v>17562</v>
      </c>
      <c r="C83" s="19" t="s">
        <v>45728</v>
      </c>
      <c r="D83" s="20" t="s">
        <v>45729</v>
      </c>
      <c r="E83" s="8" t="s">
        <v>194</v>
      </c>
      <c r="F83" s="8" t="s">
        <v>133</v>
      </c>
      <c r="G83" s="8" t="s">
        <v>194</v>
      </c>
      <c r="H83" s="8" t="s">
        <v>133</v>
      </c>
      <c r="I83" s="8" t="s">
        <v>17405</v>
      </c>
      <c r="J83" s="8" t="s">
        <v>28</v>
      </c>
      <c r="K83" s="8" t="s">
        <v>30</v>
      </c>
      <c r="L83" s="8" t="s">
        <v>1078</v>
      </c>
      <c r="M83" s="8" t="s">
        <v>1085</v>
      </c>
      <c r="N83" s="8" t="s">
        <v>867</v>
      </c>
      <c r="O83" s="8" t="s">
        <v>868</v>
      </c>
      <c r="P83" s="8" t="s">
        <v>776</v>
      </c>
      <c r="Q83" s="8" t="s">
        <v>17406</v>
      </c>
      <c r="R83" s="8" t="s">
        <v>17407</v>
      </c>
      <c r="S83" s="17" t="s">
        <v>17408</v>
      </c>
      <c r="T83" s="18">
        <v>43030</v>
      </c>
      <c r="U83" s="8">
        <v>0.54166666666666663</v>
      </c>
      <c r="V83" s="8">
        <v>0.79166666666666663</v>
      </c>
      <c r="W83" s="8" t="s">
        <v>30</v>
      </c>
      <c r="X83" s="8" t="s">
        <v>17563</v>
      </c>
      <c r="Y83" s="8" t="s">
        <v>17564</v>
      </c>
      <c r="Z83" s="17" t="s">
        <v>17565</v>
      </c>
      <c r="AA83" s="8" t="s">
        <v>17566</v>
      </c>
      <c r="AB83" s="8" t="s">
        <v>17567</v>
      </c>
    </row>
    <row r="84" spans="1:28" hidden="1" x14ac:dyDescent="0.2">
      <c r="A84" s="8" t="s">
        <v>17568</v>
      </c>
      <c r="B84" s="8" t="s">
        <v>17569</v>
      </c>
      <c r="C84" s="19" t="s">
        <v>45728</v>
      </c>
      <c r="D84" s="20" t="s">
        <v>45729</v>
      </c>
      <c r="E84" s="8" t="s">
        <v>154</v>
      </c>
      <c r="F84" s="8" t="s">
        <v>133</v>
      </c>
      <c r="G84" s="8" t="s">
        <v>154</v>
      </c>
      <c r="H84" s="8" t="s">
        <v>133</v>
      </c>
      <c r="I84" s="8" t="s">
        <v>17405</v>
      </c>
      <c r="J84" s="8" t="s">
        <v>28</v>
      </c>
      <c r="K84" s="8" t="s">
        <v>30</v>
      </c>
      <c r="L84" s="8" t="s">
        <v>1092</v>
      </c>
      <c r="M84" s="8" t="s">
        <v>799</v>
      </c>
      <c r="N84" s="8" t="s">
        <v>867</v>
      </c>
      <c r="O84" s="8" t="s">
        <v>868</v>
      </c>
      <c r="P84" s="8" t="s">
        <v>776</v>
      </c>
      <c r="Q84" s="8" t="s">
        <v>17406</v>
      </c>
      <c r="R84" s="8" t="s">
        <v>17407</v>
      </c>
      <c r="S84" s="17" t="s">
        <v>17408</v>
      </c>
      <c r="T84" s="18">
        <v>43031</v>
      </c>
      <c r="U84" s="8">
        <v>0.29166666666666669</v>
      </c>
      <c r="V84" s="8">
        <v>0.66666666666666663</v>
      </c>
      <c r="W84" s="8" t="s">
        <v>952</v>
      </c>
      <c r="X84" s="8" t="s">
        <v>45730</v>
      </c>
      <c r="Y84" s="8" t="s">
        <v>17570</v>
      </c>
      <c r="Z84" s="17" t="s">
        <v>17571</v>
      </c>
      <c r="AA84" s="8" t="s">
        <v>17572</v>
      </c>
      <c r="AB84" s="8" t="s">
        <v>17573</v>
      </c>
    </row>
    <row r="85" spans="1:28" hidden="1" x14ac:dyDescent="0.2">
      <c r="A85" s="8" t="s">
        <v>17574</v>
      </c>
      <c r="B85" s="8" t="s">
        <v>17575</v>
      </c>
      <c r="C85" s="19" t="s">
        <v>45728</v>
      </c>
      <c r="D85" s="20" t="s">
        <v>45729</v>
      </c>
      <c r="E85" s="8" t="s">
        <v>154</v>
      </c>
      <c r="F85" s="8" t="s">
        <v>133</v>
      </c>
      <c r="G85" s="8" t="s">
        <v>154</v>
      </c>
      <c r="H85" s="8" t="s">
        <v>133</v>
      </c>
      <c r="I85" s="8" t="s">
        <v>17405</v>
      </c>
      <c r="J85" s="8" t="s">
        <v>28</v>
      </c>
      <c r="K85" s="8" t="s">
        <v>30</v>
      </c>
      <c r="L85" s="8" t="s">
        <v>799</v>
      </c>
      <c r="M85" s="8" t="s">
        <v>1106</v>
      </c>
      <c r="N85" s="8" t="s">
        <v>867</v>
      </c>
      <c r="O85" s="8" t="s">
        <v>868</v>
      </c>
      <c r="P85" s="8" t="s">
        <v>776</v>
      </c>
      <c r="Q85" s="8" t="s">
        <v>17406</v>
      </c>
      <c r="R85" s="8" t="s">
        <v>17407</v>
      </c>
      <c r="S85" s="17" t="s">
        <v>17408</v>
      </c>
      <c r="T85" s="18">
        <v>43031</v>
      </c>
      <c r="U85" s="8">
        <v>0.66666666666666663</v>
      </c>
      <c r="V85" s="8">
        <v>0.83333333333333337</v>
      </c>
      <c r="W85" s="8" t="s">
        <v>739</v>
      </c>
      <c r="X85" s="8" t="s">
        <v>17576</v>
      </c>
      <c r="Y85" s="8" t="s">
        <v>17577</v>
      </c>
      <c r="Z85" s="17" t="s">
        <v>17578</v>
      </c>
      <c r="AA85" s="8" t="s">
        <v>17579</v>
      </c>
      <c r="AB85" s="8" t="s">
        <v>17580</v>
      </c>
    </row>
    <row r="86" spans="1:28" hidden="1" x14ac:dyDescent="0.2">
      <c r="A86" s="8" t="s">
        <v>17581</v>
      </c>
      <c r="B86" s="8" t="s">
        <v>17582</v>
      </c>
      <c r="C86" s="19" t="s">
        <v>45728</v>
      </c>
      <c r="D86" s="20" t="s">
        <v>45729</v>
      </c>
      <c r="E86" s="8" t="s">
        <v>164</v>
      </c>
      <c r="F86" s="8" t="s">
        <v>133</v>
      </c>
      <c r="G86" s="8" t="s">
        <v>164</v>
      </c>
      <c r="H86" s="8" t="s">
        <v>133</v>
      </c>
      <c r="I86" s="8" t="s">
        <v>17405</v>
      </c>
      <c r="J86" s="8" t="s">
        <v>28</v>
      </c>
      <c r="K86" s="8" t="s">
        <v>30</v>
      </c>
      <c r="L86" s="8" t="s">
        <v>1113</v>
      </c>
      <c r="M86" s="8" t="s">
        <v>1121</v>
      </c>
      <c r="N86" s="8" t="s">
        <v>867</v>
      </c>
      <c r="O86" s="8" t="s">
        <v>868</v>
      </c>
      <c r="P86" s="8" t="s">
        <v>776</v>
      </c>
      <c r="Q86" s="8" t="s">
        <v>17406</v>
      </c>
      <c r="R86" s="8" t="s">
        <v>17407</v>
      </c>
      <c r="S86" s="17" t="s">
        <v>17408</v>
      </c>
      <c r="T86" s="18">
        <v>43032</v>
      </c>
      <c r="U86" s="8">
        <v>0.29166666666666669</v>
      </c>
      <c r="V86" s="8">
        <v>0.79166666666666663</v>
      </c>
      <c r="W86" s="8" t="s">
        <v>40</v>
      </c>
      <c r="X86" s="8" t="s">
        <v>17583</v>
      </c>
      <c r="Y86" s="8" t="s">
        <v>1234</v>
      </c>
      <c r="Z86" s="17" t="s">
        <v>17584</v>
      </c>
      <c r="AA86" s="8" t="s">
        <v>17585</v>
      </c>
      <c r="AB86" s="8" t="s">
        <v>17586</v>
      </c>
    </row>
    <row r="87" spans="1:28" hidden="1" x14ac:dyDescent="0.2">
      <c r="A87" s="8" t="s">
        <v>17587</v>
      </c>
      <c r="B87" s="8" t="s">
        <v>17588</v>
      </c>
      <c r="C87" s="19" t="s">
        <v>45728</v>
      </c>
      <c r="D87" s="20" t="s">
        <v>45729</v>
      </c>
      <c r="E87" s="8" t="s">
        <v>499</v>
      </c>
      <c r="F87" s="8" t="s">
        <v>255</v>
      </c>
      <c r="G87" s="8" t="s">
        <v>499</v>
      </c>
      <c r="H87" s="8" t="s">
        <v>255</v>
      </c>
      <c r="I87" s="8" t="s">
        <v>17405</v>
      </c>
      <c r="J87" s="8" t="s">
        <v>28</v>
      </c>
      <c r="K87" s="8" t="s">
        <v>30</v>
      </c>
      <c r="L87" s="8" t="s">
        <v>7056</v>
      </c>
      <c r="M87" s="8" t="s">
        <v>17589</v>
      </c>
      <c r="N87" s="8" t="s">
        <v>867</v>
      </c>
      <c r="O87" s="8" t="s">
        <v>868</v>
      </c>
      <c r="P87" s="8" t="s">
        <v>776</v>
      </c>
      <c r="Q87" s="8" t="s">
        <v>17406</v>
      </c>
      <c r="R87" s="8" t="s">
        <v>17407</v>
      </c>
      <c r="S87" s="17" t="s">
        <v>17408</v>
      </c>
      <c r="T87" s="18">
        <v>43040</v>
      </c>
      <c r="U87" s="8">
        <v>0.29166666666666669</v>
      </c>
      <c r="V87" s="8">
        <v>0.54166666666666663</v>
      </c>
      <c r="W87" s="8" t="s">
        <v>30</v>
      </c>
      <c r="X87" s="8" t="s">
        <v>17590</v>
      </c>
      <c r="Y87" s="8" t="s">
        <v>1205</v>
      </c>
      <c r="Z87" s="17" t="s">
        <v>17591</v>
      </c>
      <c r="AA87" s="8" t="s">
        <v>17592</v>
      </c>
      <c r="AB87" s="8" t="s">
        <v>17593</v>
      </c>
    </row>
    <row r="88" spans="1:28" hidden="1" x14ac:dyDescent="0.2">
      <c r="A88" s="8" t="s">
        <v>17594</v>
      </c>
      <c r="B88" s="8" t="s">
        <v>17595</v>
      </c>
      <c r="C88" s="19" t="s">
        <v>45728</v>
      </c>
      <c r="D88" s="20" t="s">
        <v>45729</v>
      </c>
      <c r="E88" s="8" t="s">
        <v>499</v>
      </c>
      <c r="F88" s="8" t="s">
        <v>255</v>
      </c>
      <c r="G88" s="8" t="s">
        <v>499</v>
      </c>
      <c r="H88" s="8" t="s">
        <v>255</v>
      </c>
      <c r="I88" s="8" t="s">
        <v>17405</v>
      </c>
      <c r="J88" s="8" t="s">
        <v>28</v>
      </c>
      <c r="K88" s="8" t="s">
        <v>30</v>
      </c>
      <c r="L88" s="8" t="s">
        <v>17589</v>
      </c>
      <c r="M88" s="8" t="s">
        <v>501</v>
      </c>
      <c r="N88" s="8" t="s">
        <v>867</v>
      </c>
      <c r="O88" s="8" t="s">
        <v>868</v>
      </c>
      <c r="P88" s="8" t="s">
        <v>776</v>
      </c>
      <c r="Q88" s="8" t="s">
        <v>17406</v>
      </c>
      <c r="R88" s="8" t="s">
        <v>17407</v>
      </c>
      <c r="S88" s="17" t="s">
        <v>17408</v>
      </c>
      <c r="T88" s="18">
        <v>43040</v>
      </c>
      <c r="U88" s="8">
        <v>0.54166666666666663</v>
      </c>
      <c r="V88" s="8">
        <v>0.58333333333333337</v>
      </c>
      <c r="W88" s="8" t="s">
        <v>1495</v>
      </c>
      <c r="X88" s="8" t="s">
        <v>17590</v>
      </c>
      <c r="Y88" s="8" t="s">
        <v>17596</v>
      </c>
      <c r="Z88" s="17" t="s">
        <v>17597</v>
      </c>
      <c r="AA88" s="8" t="s">
        <v>17598</v>
      </c>
      <c r="AB88" s="8" t="s">
        <v>17599</v>
      </c>
    </row>
    <row r="89" spans="1:28" hidden="1" x14ac:dyDescent="0.2">
      <c r="A89" s="8" t="s">
        <v>17600</v>
      </c>
      <c r="B89" s="8" t="s">
        <v>17601</v>
      </c>
      <c r="C89" s="19" t="s">
        <v>45728</v>
      </c>
      <c r="D89" s="20" t="s">
        <v>45729</v>
      </c>
      <c r="E89" s="8" t="s">
        <v>499</v>
      </c>
      <c r="F89" s="8" t="s">
        <v>255</v>
      </c>
      <c r="G89" s="8" t="s">
        <v>499</v>
      </c>
      <c r="H89" s="8" t="s">
        <v>255</v>
      </c>
      <c r="I89" s="8" t="s">
        <v>17405</v>
      </c>
      <c r="J89" s="8" t="s">
        <v>28</v>
      </c>
      <c r="K89" s="8" t="s">
        <v>30</v>
      </c>
      <c r="L89" s="8" t="s">
        <v>501</v>
      </c>
      <c r="M89" s="8" t="s">
        <v>4759</v>
      </c>
      <c r="N89" s="8" t="s">
        <v>867</v>
      </c>
      <c r="O89" s="8" t="s">
        <v>868</v>
      </c>
      <c r="P89" s="8" t="s">
        <v>776</v>
      </c>
      <c r="Q89" s="8" t="s">
        <v>17406</v>
      </c>
      <c r="R89" s="8" t="s">
        <v>17407</v>
      </c>
      <c r="S89" s="17" t="s">
        <v>17408</v>
      </c>
      <c r="T89" s="18">
        <v>43040</v>
      </c>
      <c r="U89" s="8">
        <v>0.58333333333333337</v>
      </c>
      <c r="V89" s="8">
        <v>0.79166666666666663</v>
      </c>
      <c r="W89" s="8" t="s">
        <v>773</v>
      </c>
      <c r="X89" s="8" t="s">
        <v>17590</v>
      </c>
      <c r="Y89" s="8" t="s">
        <v>17602</v>
      </c>
      <c r="Z89" s="17" t="s">
        <v>17603</v>
      </c>
      <c r="AA89" s="8" t="s">
        <v>17604</v>
      </c>
      <c r="AB89" s="8" t="s">
        <v>17605</v>
      </c>
    </row>
    <row r="90" spans="1:28" hidden="1" x14ac:dyDescent="0.2">
      <c r="A90" s="8" t="s">
        <v>17606</v>
      </c>
      <c r="B90" s="8" t="s">
        <v>17607</v>
      </c>
      <c r="C90" s="19" t="s">
        <v>45728</v>
      </c>
      <c r="D90" s="20" t="s">
        <v>45729</v>
      </c>
      <c r="E90" s="8" t="s">
        <v>515</v>
      </c>
      <c r="F90" s="8" t="s">
        <v>255</v>
      </c>
      <c r="G90" s="8" t="s">
        <v>515</v>
      </c>
      <c r="H90" s="8" t="s">
        <v>255</v>
      </c>
      <c r="I90" s="8" t="s">
        <v>17405</v>
      </c>
      <c r="J90" s="8" t="s">
        <v>28</v>
      </c>
      <c r="K90" s="8" t="s">
        <v>30</v>
      </c>
      <c r="L90" s="8" t="s">
        <v>1900</v>
      </c>
      <c r="M90" s="8" t="s">
        <v>4772</v>
      </c>
      <c r="N90" s="8" t="s">
        <v>867</v>
      </c>
      <c r="O90" s="8" t="s">
        <v>868</v>
      </c>
      <c r="P90" s="8" t="s">
        <v>776</v>
      </c>
      <c r="Q90" s="8" t="s">
        <v>17406</v>
      </c>
      <c r="R90" s="8" t="s">
        <v>17407</v>
      </c>
      <c r="S90" s="17" t="s">
        <v>17408</v>
      </c>
      <c r="T90" s="18">
        <v>43041</v>
      </c>
      <c r="U90" s="8">
        <v>0.29166666666666669</v>
      </c>
      <c r="V90" s="8">
        <v>0.79166666666666663</v>
      </c>
      <c r="W90" s="8" t="s">
        <v>40</v>
      </c>
      <c r="X90" s="8" t="s">
        <v>17590</v>
      </c>
      <c r="Y90" s="8" t="s">
        <v>17608</v>
      </c>
      <c r="Z90" s="17" t="s">
        <v>17609</v>
      </c>
      <c r="AA90" s="8" t="s">
        <v>17610</v>
      </c>
      <c r="AB90" s="8" t="s">
        <v>17611</v>
      </c>
    </row>
    <row r="91" spans="1:28" hidden="1" x14ac:dyDescent="0.2">
      <c r="A91" s="8" t="s">
        <v>17612</v>
      </c>
      <c r="B91" s="8" t="s">
        <v>17613</v>
      </c>
      <c r="C91" s="19" t="s">
        <v>45728</v>
      </c>
      <c r="D91" s="20" t="s">
        <v>45729</v>
      </c>
      <c r="E91" s="8" t="s">
        <v>515</v>
      </c>
      <c r="F91" s="8" t="s">
        <v>255</v>
      </c>
      <c r="G91" s="8" t="s">
        <v>515</v>
      </c>
      <c r="H91" s="8" t="s">
        <v>255</v>
      </c>
      <c r="I91" s="8" t="s">
        <v>17405</v>
      </c>
      <c r="J91" s="8" t="s">
        <v>28</v>
      </c>
      <c r="K91" s="8" t="s">
        <v>30</v>
      </c>
      <c r="L91" s="8" t="s">
        <v>4772</v>
      </c>
      <c r="M91" s="8" t="s">
        <v>5789</v>
      </c>
      <c r="N91" s="8" t="s">
        <v>867</v>
      </c>
      <c r="O91" s="8" t="s">
        <v>868</v>
      </c>
      <c r="P91" s="8" t="s">
        <v>776</v>
      </c>
      <c r="Q91" s="8" t="s">
        <v>17406</v>
      </c>
      <c r="R91" s="8" t="s">
        <v>17407</v>
      </c>
      <c r="S91" s="17" t="s">
        <v>17408</v>
      </c>
      <c r="T91" s="18">
        <v>43041</v>
      </c>
      <c r="U91" s="8">
        <v>0.79166666666666663</v>
      </c>
      <c r="V91" s="8">
        <v>0.875</v>
      </c>
      <c r="W91" s="8" t="s">
        <v>1100</v>
      </c>
      <c r="X91" s="8" t="s">
        <v>17590</v>
      </c>
      <c r="Y91" s="8" t="s">
        <v>17614</v>
      </c>
      <c r="Z91" s="17" t="s">
        <v>17615</v>
      </c>
      <c r="AA91" s="8" t="s">
        <v>17616</v>
      </c>
      <c r="AB91" s="8" t="s">
        <v>17617</v>
      </c>
    </row>
    <row r="92" spans="1:28" hidden="1" x14ac:dyDescent="0.2">
      <c r="A92" s="8" t="s">
        <v>17618</v>
      </c>
      <c r="B92" s="8" t="s">
        <v>17619</v>
      </c>
      <c r="C92" s="19" t="s">
        <v>45728</v>
      </c>
      <c r="D92" s="20" t="s">
        <v>45729</v>
      </c>
      <c r="E92" s="8" t="s">
        <v>525</v>
      </c>
      <c r="F92" s="8" t="s">
        <v>255</v>
      </c>
      <c r="G92" s="8" t="s">
        <v>525</v>
      </c>
      <c r="H92" s="8" t="s">
        <v>255</v>
      </c>
      <c r="I92" s="8" t="s">
        <v>17405</v>
      </c>
      <c r="J92" s="8" t="s">
        <v>28</v>
      </c>
      <c r="K92" s="8" t="s">
        <v>30</v>
      </c>
      <c r="L92" s="8" t="s">
        <v>1907</v>
      </c>
      <c r="M92" s="8" t="s">
        <v>7067</v>
      </c>
      <c r="N92" s="8" t="s">
        <v>867</v>
      </c>
      <c r="O92" s="8" t="s">
        <v>868</v>
      </c>
      <c r="P92" s="8" t="s">
        <v>776</v>
      </c>
      <c r="Q92" s="8" t="s">
        <v>17406</v>
      </c>
      <c r="R92" s="8" t="s">
        <v>17407</v>
      </c>
      <c r="S92" s="17" t="s">
        <v>17408</v>
      </c>
      <c r="T92" s="18">
        <v>43042</v>
      </c>
      <c r="U92" s="8">
        <v>0.29166666666666669</v>
      </c>
      <c r="V92" s="8">
        <v>0.70833333333333337</v>
      </c>
      <c r="W92" s="8" t="s">
        <v>792</v>
      </c>
      <c r="X92" s="8" t="s">
        <v>17590</v>
      </c>
      <c r="Y92" s="8" t="s">
        <v>17608</v>
      </c>
      <c r="Z92" s="17" t="s">
        <v>17620</v>
      </c>
      <c r="AA92" s="8" t="s">
        <v>17621</v>
      </c>
      <c r="AB92" s="8" t="s">
        <v>17622</v>
      </c>
    </row>
    <row r="93" spans="1:28" hidden="1" x14ac:dyDescent="0.2">
      <c r="A93" s="8" t="s">
        <v>17623</v>
      </c>
      <c r="B93" s="8" t="s">
        <v>17624</v>
      </c>
      <c r="C93" s="19" t="s">
        <v>45728</v>
      </c>
      <c r="D93" s="20" t="s">
        <v>45729</v>
      </c>
      <c r="E93" s="8" t="s">
        <v>525</v>
      </c>
      <c r="F93" s="8" t="s">
        <v>255</v>
      </c>
      <c r="G93" s="8" t="s">
        <v>525</v>
      </c>
      <c r="H93" s="8" t="s">
        <v>255</v>
      </c>
      <c r="I93" s="8" t="s">
        <v>17405</v>
      </c>
      <c r="J93" s="8" t="s">
        <v>28</v>
      </c>
      <c r="K93" s="8" t="s">
        <v>30</v>
      </c>
      <c r="L93" s="8" t="s">
        <v>7067</v>
      </c>
      <c r="M93" s="8" t="s">
        <v>4777</v>
      </c>
      <c r="N93" s="8" t="s">
        <v>867</v>
      </c>
      <c r="O93" s="8" t="s">
        <v>868</v>
      </c>
      <c r="P93" s="8" t="s">
        <v>776</v>
      </c>
      <c r="Q93" s="8" t="s">
        <v>17406</v>
      </c>
      <c r="R93" s="8" t="s">
        <v>17407</v>
      </c>
      <c r="S93" s="17" t="s">
        <v>17408</v>
      </c>
      <c r="T93" s="18">
        <v>43042</v>
      </c>
      <c r="U93" s="8">
        <v>0.70833333333333337</v>
      </c>
      <c r="V93" s="8">
        <v>0.79166666666666663</v>
      </c>
      <c r="W93" s="8" t="s">
        <v>1100</v>
      </c>
      <c r="X93" s="8" t="s">
        <v>17625</v>
      </c>
      <c r="Y93" s="8" t="s">
        <v>17626</v>
      </c>
      <c r="Z93" s="17" t="s">
        <v>17627</v>
      </c>
      <c r="AA93" s="8" t="s">
        <v>17628</v>
      </c>
      <c r="AB93" s="8" t="s">
        <v>17629</v>
      </c>
    </row>
    <row r="94" spans="1:28" hidden="1" x14ac:dyDescent="0.2">
      <c r="A94" s="8" t="s">
        <v>17630</v>
      </c>
      <c r="B94" s="8" t="s">
        <v>17631</v>
      </c>
      <c r="C94" s="19" t="s">
        <v>45728</v>
      </c>
      <c r="D94" s="20" t="s">
        <v>45729</v>
      </c>
      <c r="E94" s="8" t="s">
        <v>535</v>
      </c>
      <c r="F94" s="8" t="s">
        <v>255</v>
      </c>
      <c r="G94" s="8" t="s">
        <v>535</v>
      </c>
      <c r="H94" s="8" t="s">
        <v>255</v>
      </c>
      <c r="I94" s="8" t="s">
        <v>17405</v>
      </c>
      <c r="J94" s="8" t="s">
        <v>28</v>
      </c>
      <c r="K94" s="8" t="s">
        <v>30</v>
      </c>
      <c r="L94" s="8" t="s">
        <v>1912</v>
      </c>
      <c r="M94" s="8" t="s">
        <v>4790</v>
      </c>
      <c r="N94" s="8" t="s">
        <v>867</v>
      </c>
      <c r="O94" s="8" t="s">
        <v>868</v>
      </c>
      <c r="P94" s="8" t="s">
        <v>776</v>
      </c>
      <c r="Q94" s="8" t="s">
        <v>17406</v>
      </c>
      <c r="R94" s="8" t="s">
        <v>17407</v>
      </c>
      <c r="S94" s="17" t="s">
        <v>17408</v>
      </c>
      <c r="T94" s="18">
        <v>43043</v>
      </c>
      <c r="U94" s="8">
        <v>0.29166666666666669</v>
      </c>
      <c r="V94" s="8">
        <v>0.79166666666666663</v>
      </c>
      <c r="W94" s="8" t="s">
        <v>40</v>
      </c>
      <c r="X94" s="8" t="s">
        <v>17590</v>
      </c>
      <c r="Y94" s="8" t="s">
        <v>17626</v>
      </c>
      <c r="Z94" s="17" t="s">
        <v>17632</v>
      </c>
      <c r="AA94" s="8" t="s">
        <v>17633</v>
      </c>
      <c r="AB94" s="8" t="s">
        <v>17634</v>
      </c>
    </row>
    <row r="95" spans="1:28" hidden="1" x14ac:dyDescent="0.2">
      <c r="A95" s="8" t="s">
        <v>17635</v>
      </c>
      <c r="B95" s="8" t="s">
        <v>17636</v>
      </c>
      <c r="C95" s="19" t="s">
        <v>45728</v>
      </c>
      <c r="D95" s="20" t="s">
        <v>45729</v>
      </c>
      <c r="E95" s="8" t="s">
        <v>545</v>
      </c>
      <c r="F95" s="8" t="s">
        <v>255</v>
      </c>
      <c r="G95" s="8" t="s">
        <v>545</v>
      </c>
      <c r="H95" s="8" t="s">
        <v>255</v>
      </c>
      <c r="I95" s="8" t="s">
        <v>17405</v>
      </c>
      <c r="J95" s="8" t="s">
        <v>28</v>
      </c>
      <c r="K95" s="8" t="s">
        <v>30</v>
      </c>
      <c r="L95" s="8" t="s">
        <v>17637</v>
      </c>
      <c r="M95" s="8" t="s">
        <v>1939</v>
      </c>
      <c r="N95" s="8" t="s">
        <v>867</v>
      </c>
      <c r="O95" s="8" t="s">
        <v>868</v>
      </c>
      <c r="P95" s="8" t="s">
        <v>776</v>
      </c>
      <c r="Q95" s="8" t="s">
        <v>17406</v>
      </c>
      <c r="R95" s="8" t="s">
        <v>17407</v>
      </c>
      <c r="S95" s="17" t="s">
        <v>17408</v>
      </c>
      <c r="T95" s="18">
        <v>43044</v>
      </c>
      <c r="U95" s="8">
        <v>0.29166666666666669</v>
      </c>
      <c r="V95" s="8">
        <v>0</v>
      </c>
      <c r="W95" s="8" t="s">
        <v>1716</v>
      </c>
      <c r="X95" s="8" t="s">
        <v>45730</v>
      </c>
      <c r="Y95" s="8" t="s">
        <v>17638</v>
      </c>
      <c r="Z95" s="17" t="s">
        <v>17639</v>
      </c>
      <c r="AA95" s="8" t="s">
        <v>17640</v>
      </c>
      <c r="AB95" s="8" t="s">
        <v>17641</v>
      </c>
    </row>
    <row r="96" spans="1:28" hidden="1" x14ac:dyDescent="0.2">
      <c r="A96" s="8" t="s">
        <v>17642</v>
      </c>
      <c r="B96" s="8" t="s">
        <v>17643</v>
      </c>
      <c r="C96" s="19" t="s">
        <v>45728</v>
      </c>
      <c r="D96" s="20" t="s">
        <v>45729</v>
      </c>
      <c r="E96" s="8" t="s">
        <v>256</v>
      </c>
      <c r="F96" s="8" t="s">
        <v>255</v>
      </c>
      <c r="G96" s="8" t="s">
        <v>256</v>
      </c>
      <c r="H96" s="8" t="s">
        <v>255</v>
      </c>
      <c r="I96" s="8" t="s">
        <v>17405</v>
      </c>
      <c r="J96" s="8" t="s">
        <v>28</v>
      </c>
      <c r="K96" s="8" t="s">
        <v>30</v>
      </c>
      <c r="L96" s="8" t="s">
        <v>1947</v>
      </c>
      <c r="M96" s="8" t="s">
        <v>1693</v>
      </c>
      <c r="N96" s="8" t="s">
        <v>867</v>
      </c>
      <c r="O96" s="8" t="s">
        <v>868</v>
      </c>
      <c r="P96" s="8" t="s">
        <v>776</v>
      </c>
      <c r="Q96" s="8" t="s">
        <v>17406</v>
      </c>
      <c r="R96" s="8" t="s">
        <v>17407</v>
      </c>
      <c r="S96" s="17" t="s">
        <v>17408</v>
      </c>
      <c r="T96" s="18">
        <v>43045</v>
      </c>
      <c r="U96" s="8">
        <v>0.29166666666666669</v>
      </c>
      <c r="V96" s="8">
        <v>0</v>
      </c>
      <c r="W96" s="8" t="s">
        <v>1716</v>
      </c>
      <c r="X96" s="8" t="s">
        <v>45730</v>
      </c>
      <c r="Y96" s="8" t="s">
        <v>17644</v>
      </c>
      <c r="Z96" s="17" t="s">
        <v>17645</v>
      </c>
      <c r="AA96" s="8" t="s">
        <v>17646</v>
      </c>
      <c r="AB96" s="8" t="s">
        <v>17647</v>
      </c>
    </row>
    <row r="97" spans="1:28" hidden="1" x14ac:dyDescent="0.2">
      <c r="A97" s="8" t="s">
        <v>17648</v>
      </c>
      <c r="B97" s="8" t="s">
        <v>17649</v>
      </c>
      <c r="C97" s="19" t="s">
        <v>45728</v>
      </c>
      <c r="D97" s="20" t="s">
        <v>45729</v>
      </c>
      <c r="E97" s="8" t="s">
        <v>266</v>
      </c>
      <c r="F97" s="8" t="s">
        <v>255</v>
      </c>
      <c r="G97" s="8" t="s">
        <v>266</v>
      </c>
      <c r="H97" s="8" t="s">
        <v>255</v>
      </c>
      <c r="I97" s="8" t="s">
        <v>17405</v>
      </c>
      <c r="J97" s="8" t="s">
        <v>28</v>
      </c>
      <c r="K97" s="8" t="s">
        <v>30</v>
      </c>
      <c r="L97" s="8" t="s">
        <v>1254</v>
      </c>
      <c r="M97" s="8" t="s">
        <v>5835</v>
      </c>
      <c r="N97" s="8" t="s">
        <v>867</v>
      </c>
      <c r="O97" s="8" t="s">
        <v>868</v>
      </c>
      <c r="P97" s="8" t="s">
        <v>776</v>
      </c>
      <c r="Q97" s="8" t="s">
        <v>17406</v>
      </c>
      <c r="R97" s="8" t="s">
        <v>17407</v>
      </c>
      <c r="S97" s="17" t="s">
        <v>17408</v>
      </c>
      <c r="T97" s="18">
        <v>43046</v>
      </c>
      <c r="U97" s="8">
        <v>0.29166666666666669</v>
      </c>
      <c r="V97" s="8">
        <v>0</v>
      </c>
      <c r="W97" s="8" t="s">
        <v>1716</v>
      </c>
      <c r="X97" s="8" t="s">
        <v>45730</v>
      </c>
      <c r="Y97" s="8" t="s">
        <v>17644</v>
      </c>
      <c r="Z97" s="17" t="s">
        <v>17650</v>
      </c>
      <c r="AA97" s="8" t="s">
        <v>17651</v>
      </c>
      <c r="AB97" s="8" t="s">
        <v>17652</v>
      </c>
    </row>
    <row r="98" spans="1:28" hidden="1" x14ac:dyDescent="0.2">
      <c r="A98" s="8" t="s">
        <v>17653</v>
      </c>
      <c r="B98" s="8" t="s">
        <v>17654</v>
      </c>
      <c r="C98" s="19" t="s">
        <v>45728</v>
      </c>
      <c r="D98" s="20" t="s">
        <v>45729</v>
      </c>
      <c r="E98" s="8" t="s">
        <v>275</v>
      </c>
      <c r="F98" s="8" t="s">
        <v>274</v>
      </c>
      <c r="G98" s="8" t="s">
        <v>275</v>
      </c>
      <c r="H98" s="8" t="s">
        <v>274</v>
      </c>
      <c r="I98" s="8" t="s">
        <v>17405</v>
      </c>
      <c r="J98" s="8" t="s">
        <v>28</v>
      </c>
      <c r="K98" s="8" t="s">
        <v>30</v>
      </c>
      <c r="L98" s="8" t="s">
        <v>1963</v>
      </c>
      <c r="M98" s="8" t="s">
        <v>17655</v>
      </c>
      <c r="N98" s="8" t="s">
        <v>867</v>
      </c>
      <c r="O98" s="8" t="s">
        <v>868</v>
      </c>
      <c r="P98" s="8" t="s">
        <v>776</v>
      </c>
      <c r="Q98" s="8" t="s">
        <v>17406</v>
      </c>
      <c r="R98" s="8" t="s">
        <v>17407</v>
      </c>
      <c r="S98" s="17" t="s">
        <v>17408</v>
      </c>
      <c r="T98" s="18">
        <v>43047</v>
      </c>
      <c r="U98" s="8">
        <v>0.29166666666666669</v>
      </c>
      <c r="V98" s="8">
        <v>0</v>
      </c>
      <c r="W98" s="8" t="s">
        <v>1716</v>
      </c>
      <c r="X98" s="8" t="s">
        <v>45730</v>
      </c>
      <c r="Y98" s="8" t="s">
        <v>17644</v>
      </c>
      <c r="Z98" s="17" t="s">
        <v>17656</v>
      </c>
      <c r="AA98" s="8" t="s">
        <v>17657</v>
      </c>
      <c r="AB98" s="8" t="s">
        <v>17658</v>
      </c>
    </row>
    <row r="99" spans="1:28" hidden="1" x14ac:dyDescent="0.2">
      <c r="A99" s="8" t="s">
        <v>17659</v>
      </c>
      <c r="B99" s="8" t="s">
        <v>17660</v>
      </c>
      <c r="C99" s="19" t="s">
        <v>45728</v>
      </c>
      <c r="D99" s="20" t="s">
        <v>45729</v>
      </c>
      <c r="E99" s="8" t="s">
        <v>285</v>
      </c>
      <c r="F99" s="8" t="s">
        <v>274</v>
      </c>
      <c r="G99" s="8" t="s">
        <v>285</v>
      </c>
      <c r="H99" s="8" t="s">
        <v>274</v>
      </c>
      <c r="I99" s="8" t="s">
        <v>17405</v>
      </c>
      <c r="J99" s="8" t="s">
        <v>28</v>
      </c>
      <c r="K99" s="8" t="s">
        <v>30</v>
      </c>
      <c r="L99" s="8" t="s">
        <v>17661</v>
      </c>
      <c r="M99" s="8" t="s">
        <v>17662</v>
      </c>
      <c r="N99" s="8" t="s">
        <v>867</v>
      </c>
      <c r="O99" s="8" t="s">
        <v>868</v>
      </c>
      <c r="P99" s="8" t="s">
        <v>776</v>
      </c>
      <c r="Q99" s="8" t="s">
        <v>17406</v>
      </c>
      <c r="R99" s="8" t="s">
        <v>17407</v>
      </c>
      <c r="S99" s="17" t="s">
        <v>17408</v>
      </c>
      <c r="T99" s="18">
        <v>43048</v>
      </c>
      <c r="U99" s="8">
        <v>0.29166666666666669</v>
      </c>
      <c r="V99" s="8">
        <v>0</v>
      </c>
      <c r="W99" s="8" t="s">
        <v>1716</v>
      </c>
      <c r="X99" s="8" t="s">
        <v>45730</v>
      </c>
      <c r="Y99" s="8" t="s">
        <v>17644</v>
      </c>
      <c r="Z99" s="17" t="s">
        <v>17663</v>
      </c>
      <c r="AA99" s="8" t="s">
        <v>17664</v>
      </c>
      <c r="AB99" s="8" t="s">
        <v>17665</v>
      </c>
    </row>
    <row r="100" spans="1:28" hidden="1" x14ac:dyDescent="0.2">
      <c r="A100" s="8" t="s">
        <v>17666</v>
      </c>
      <c r="B100" s="8" t="s">
        <v>17667</v>
      </c>
      <c r="C100" s="19" t="s">
        <v>45728</v>
      </c>
      <c r="D100" s="20" t="s">
        <v>45729</v>
      </c>
      <c r="E100" s="8" t="s">
        <v>1989</v>
      </c>
      <c r="F100" s="8" t="s">
        <v>274</v>
      </c>
      <c r="G100" s="8" t="s">
        <v>1989</v>
      </c>
      <c r="H100" s="8" t="s">
        <v>274</v>
      </c>
      <c r="I100" s="8" t="s">
        <v>17405</v>
      </c>
      <c r="J100" s="8" t="s">
        <v>28</v>
      </c>
      <c r="K100" s="8" t="s">
        <v>30</v>
      </c>
      <c r="L100" s="8" t="s">
        <v>1984</v>
      </c>
      <c r="M100" s="8" t="s">
        <v>17668</v>
      </c>
      <c r="N100" s="8" t="s">
        <v>867</v>
      </c>
      <c r="O100" s="8" t="s">
        <v>868</v>
      </c>
      <c r="P100" s="8" t="s">
        <v>776</v>
      </c>
      <c r="Q100" s="8" t="s">
        <v>17406</v>
      </c>
      <c r="R100" s="8" t="s">
        <v>17407</v>
      </c>
      <c r="S100" s="17" t="s">
        <v>17408</v>
      </c>
      <c r="T100" s="18">
        <v>43049</v>
      </c>
      <c r="U100" s="8">
        <v>0.29166666666666669</v>
      </c>
      <c r="V100" s="8">
        <v>0</v>
      </c>
      <c r="W100" s="8" t="s">
        <v>1716</v>
      </c>
      <c r="X100" s="8" t="s">
        <v>45730</v>
      </c>
      <c r="Y100" s="8" t="s">
        <v>17644</v>
      </c>
      <c r="Z100" s="17" t="s">
        <v>17669</v>
      </c>
      <c r="AA100" s="8" t="s">
        <v>17670</v>
      </c>
      <c r="AB100" s="8" t="s">
        <v>17671</v>
      </c>
    </row>
    <row r="101" spans="1:28" hidden="1" x14ac:dyDescent="0.2">
      <c r="A101" s="8" t="s">
        <v>17672</v>
      </c>
      <c r="B101" s="8" t="s">
        <v>17673</v>
      </c>
      <c r="C101" s="19" t="s">
        <v>45728</v>
      </c>
      <c r="D101" s="20" t="s">
        <v>45729</v>
      </c>
      <c r="E101" s="8" t="s">
        <v>13273</v>
      </c>
      <c r="F101" s="8" t="s">
        <v>274</v>
      </c>
      <c r="G101" s="8" t="s">
        <v>13273</v>
      </c>
      <c r="H101" s="8" t="s">
        <v>274</v>
      </c>
      <c r="I101" s="8" t="s">
        <v>17405</v>
      </c>
      <c r="J101" s="8" t="s">
        <v>28</v>
      </c>
      <c r="K101" s="8" t="s">
        <v>30</v>
      </c>
      <c r="L101" s="8" t="s">
        <v>1991</v>
      </c>
      <c r="M101" s="8" t="s">
        <v>17674</v>
      </c>
      <c r="N101" s="8" t="s">
        <v>867</v>
      </c>
      <c r="O101" s="8" t="s">
        <v>868</v>
      </c>
      <c r="P101" s="8" t="s">
        <v>776</v>
      </c>
      <c r="Q101" s="8" t="s">
        <v>17406</v>
      </c>
      <c r="R101" s="8" t="s">
        <v>17407</v>
      </c>
      <c r="S101" s="17" t="s">
        <v>17408</v>
      </c>
      <c r="T101" s="18">
        <v>43050</v>
      </c>
      <c r="U101" s="8">
        <v>0.29166666666666669</v>
      </c>
      <c r="V101" s="8">
        <v>0</v>
      </c>
      <c r="W101" s="8" t="s">
        <v>1716</v>
      </c>
      <c r="X101" s="8" t="s">
        <v>45730</v>
      </c>
      <c r="Y101" s="8" t="s">
        <v>17644</v>
      </c>
      <c r="Z101" s="17" t="s">
        <v>17675</v>
      </c>
      <c r="AA101" s="8" t="s">
        <v>17676</v>
      </c>
      <c r="AB101" s="8" t="s">
        <v>17677</v>
      </c>
    </row>
    <row r="102" spans="1:28" hidden="1" x14ac:dyDescent="0.2">
      <c r="A102" s="8" t="s">
        <v>25762</v>
      </c>
      <c r="B102" s="8" t="s">
        <v>25763</v>
      </c>
      <c r="C102" s="19" t="s">
        <v>45728</v>
      </c>
      <c r="D102" s="20" t="s">
        <v>45729</v>
      </c>
      <c r="E102" s="8" t="s">
        <v>29</v>
      </c>
      <c r="F102" s="8" t="s">
        <v>27</v>
      </c>
      <c r="G102" s="8" t="s">
        <v>29</v>
      </c>
      <c r="H102" s="8" t="s">
        <v>27</v>
      </c>
      <c r="I102" s="8" t="s">
        <v>25764</v>
      </c>
      <c r="J102" s="8" t="s">
        <v>28</v>
      </c>
      <c r="K102" s="8" t="s">
        <v>45730</v>
      </c>
      <c r="L102" s="8" t="s">
        <v>865</v>
      </c>
      <c r="M102" s="8" t="s">
        <v>879</v>
      </c>
      <c r="N102" s="8" t="s">
        <v>867</v>
      </c>
      <c r="O102" s="8" t="s">
        <v>868</v>
      </c>
      <c r="P102" s="8" t="s">
        <v>776</v>
      </c>
      <c r="Q102" s="8" t="s">
        <v>25765</v>
      </c>
      <c r="R102" s="8" t="s">
        <v>14120</v>
      </c>
      <c r="S102" s="17" t="s">
        <v>25766</v>
      </c>
      <c r="T102" s="18">
        <v>43009</v>
      </c>
      <c r="U102" s="8">
        <v>0.29166666666666669</v>
      </c>
      <c r="V102" s="8">
        <v>0.79166666666666663</v>
      </c>
      <c r="W102" s="8" t="s">
        <v>40</v>
      </c>
      <c r="X102" s="8" t="s">
        <v>9305</v>
      </c>
      <c r="Y102" s="8" t="s">
        <v>17570</v>
      </c>
      <c r="Z102" s="17" t="s">
        <v>25767</v>
      </c>
      <c r="AA102" s="8" t="s">
        <v>25768</v>
      </c>
      <c r="AB102" s="8" t="s">
        <v>25769</v>
      </c>
    </row>
    <row r="103" spans="1:28" hidden="1" x14ac:dyDescent="0.2">
      <c r="A103" s="8" t="s">
        <v>25770</v>
      </c>
      <c r="B103" s="8" t="s">
        <v>25771</v>
      </c>
      <c r="C103" s="19" t="s">
        <v>45728</v>
      </c>
      <c r="D103" s="20" t="s">
        <v>45729</v>
      </c>
      <c r="E103" s="8" t="s">
        <v>46</v>
      </c>
      <c r="F103" s="8" t="s">
        <v>27</v>
      </c>
      <c r="G103" s="8" t="s">
        <v>46</v>
      </c>
      <c r="H103" s="8" t="s">
        <v>27</v>
      </c>
      <c r="I103" s="8" t="s">
        <v>25764</v>
      </c>
      <c r="J103" s="8" t="s">
        <v>28</v>
      </c>
      <c r="K103" s="8" t="s">
        <v>45730</v>
      </c>
      <c r="L103" s="8" t="s">
        <v>886</v>
      </c>
      <c r="M103" s="8" t="s">
        <v>893</v>
      </c>
      <c r="N103" s="8" t="s">
        <v>867</v>
      </c>
      <c r="O103" s="8" t="s">
        <v>868</v>
      </c>
      <c r="P103" s="8" t="s">
        <v>776</v>
      </c>
      <c r="Q103" s="8" t="s">
        <v>25765</v>
      </c>
      <c r="R103" s="8" t="s">
        <v>14120</v>
      </c>
      <c r="S103" s="17" t="s">
        <v>25766</v>
      </c>
      <c r="T103" s="18">
        <v>43010</v>
      </c>
      <c r="U103" s="8">
        <v>0.29166666666666669</v>
      </c>
      <c r="V103" s="8">
        <v>0.79166666666666663</v>
      </c>
      <c r="W103" s="8" t="s">
        <v>40</v>
      </c>
      <c r="X103" s="8" t="s">
        <v>9305</v>
      </c>
      <c r="Y103" s="8" t="s">
        <v>25772</v>
      </c>
      <c r="Z103" s="17" t="s">
        <v>25773</v>
      </c>
      <c r="AA103" s="8" t="s">
        <v>25774</v>
      </c>
      <c r="AB103" s="8" t="s">
        <v>25775</v>
      </c>
    </row>
    <row r="104" spans="1:28" hidden="1" x14ac:dyDescent="0.2">
      <c r="A104" s="8" t="s">
        <v>25776</v>
      </c>
      <c r="B104" s="8" t="s">
        <v>25777</v>
      </c>
      <c r="C104" s="19" t="s">
        <v>45728</v>
      </c>
      <c r="D104" s="20" t="s">
        <v>45729</v>
      </c>
      <c r="E104" s="8" t="s">
        <v>55</v>
      </c>
      <c r="F104" s="8" t="s">
        <v>27</v>
      </c>
      <c r="G104" s="8" t="s">
        <v>55</v>
      </c>
      <c r="H104" s="8" t="s">
        <v>27</v>
      </c>
      <c r="I104" s="8" t="s">
        <v>25764</v>
      </c>
      <c r="J104" s="8" t="s">
        <v>28</v>
      </c>
      <c r="K104" s="8" t="s">
        <v>45730</v>
      </c>
      <c r="L104" s="8" t="s">
        <v>900</v>
      </c>
      <c r="M104" s="8" t="s">
        <v>3825</v>
      </c>
      <c r="N104" s="8" t="s">
        <v>867</v>
      </c>
      <c r="O104" s="8" t="s">
        <v>868</v>
      </c>
      <c r="P104" s="8" t="s">
        <v>776</v>
      </c>
      <c r="Q104" s="8" t="s">
        <v>25765</v>
      </c>
      <c r="R104" s="8" t="s">
        <v>14120</v>
      </c>
      <c r="S104" s="17" t="s">
        <v>25766</v>
      </c>
      <c r="T104" s="18">
        <v>43011</v>
      </c>
      <c r="U104" s="8">
        <v>0.29166666666666669</v>
      </c>
      <c r="V104" s="8">
        <v>0.79166666666666663</v>
      </c>
      <c r="W104" s="8" t="s">
        <v>40</v>
      </c>
      <c r="X104" s="8" t="s">
        <v>9305</v>
      </c>
      <c r="Y104" s="8" t="s">
        <v>916</v>
      </c>
      <c r="Z104" s="17" t="s">
        <v>25778</v>
      </c>
      <c r="AA104" s="8" t="s">
        <v>25779</v>
      </c>
      <c r="AB104" s="8" t="s">
        <v>25780</v>
      </c>
    </row>
    <row r="105" spans="1:28" hidden="1" x14ac:dyDescent="0.2">
      <c r="A105" s="8" t="s">
        <v>25781</v>
      </c>
      <c r="B105" s="8" t="s">
        <v>25782</v>
      </c>
      <c r="C105" s="19" t="s">
        <v>45728</v>
      </c>
      <c r="D105" s="20" t="s">
        <v>45729</v>
      </c>
      <c r="E105" s="8" t="s">
        <v>362</v>
      </c>
      <c r="F105" s="8" t="s">
        <v>112</v>
      </c>
      <c r="G105" s="8" t="s">
        <v>362</v>
      </c>
      <c r="H105" s="8" t="s">
        <v>112</v>
      </c>
      <c r="I105" s="8" t="s">
        <v>25764</v>
      </c>
      <c r="J105" s="8" t="s">
        <v>28</v>
      </c>
      <c r="K105" s="8" t="s">
        <v>45730</v>
      </c>
      <c r="L105" s="8" t="s">
        <v>1820</v>
      </c>
      <c r="M105" s="8" t="s">
        <v>4617</v>
      </c>
      <c r="N105" s="8" t="s">
        <v>867</v>
      </c>
      <c r="O105" s="8" t="s">
        <v>868</v>
      </c>
      <c r="P105" s="8" t="s">
        <v>776</v>
      </c>
      <c r="Q105" s="8" t="s">
        <v>25765</v>
      </c>
      <c r="R105" s="8" t="s">
        <v>14120</v>
      </c>
      <c r="S105" s="17" t="s">
        <v>25766</v>
      </c>
      <c r="T105" s="18">
        <v>43019</v>
      </c>
      <c r="U105" s="8">
        <v>0.29166666666666669</v>
      </c>
      <c r="V105" s="8">
        <v>0.79166666666666663</v>
      </c>
      <c r="W105" s="8" t="s">
        <v>40</v>
      </c>
      <c r="X105" s="8" t="s">
        <v>9305</v>
      </c>
      <c r="Y105" s="8" t="s">
        <v>923</v>
      </c>
      <c r="Z105" s="17" t="s">
        <v>25783</v>
      </c>
      <c r="AA105" s="8" t="s">
        <v>25784</v>
      </c>
      <c r="AB105" s="8" t="s">
        <v>25785</v>
      </c>
    </row>
    <row r="106" spans="1:28" hidden="1" x14ac:dyDescent="0.2">
      <c r="A106" s="8" t="s">
        <v>25786</v>
      </c>
      <c r="B106" s="8" t="s">
        <v>25787</v>
      </c>
      <c r="C106" s="19" t="s">
        <v>45728</v>
      </c>
      <c r="D106" s="20" t="s">
        <v>45729</v>
      </c>
      <c r="E106" s="8" t="s">
        <v>372</v>
      </c>
      <c r="F106" s="8" t="s">
        <v>112</v>
      </c>
      <c r="G106" s="8" t="s">
        <v>372</v>
      </c>
      <c r="H106" s="8" t="s">
        <v>112</v>
      </c>
      <c r="I106" s="8" t="s">
        <v>25764</v>
      </c>
      <c r="J106" s="8" t="s">
        <v>28</v>
      </c>
      <c r="K106" s="8" t="s">
        <v>45730</v>
      </c>
      <c r="L106" s="8" t="s">
        <v>1825</v>
      </c>
      <c r="M106" s="8" t="s">
        <v>5902</v>
      </c>
      <c r="N106" s="8" t="s">
        <v>867</v>
      </c>
      <c r="O106" s="8" t="s">
        <v>868</v>
      </c>
      <c r="P106" s="8" t="s">
        <v>776</v>
      </c>
      <c r="Q106" s="8" t="s">
        <v>25765</v>
      </c>
      <c r="R106" s="8" t="s">
        <v>14120</v>
      </c>
      <c r="S106" s="17" t="s">
        <v>25766</v>
      </c>
      <c r="T106" s="18">
        <v>43020</v>
      </c>
      <c r="U106" s="8">
        <v>0.29166666666666669</v>
      </c>
      <c r="V106" s="8">
        <v>0.83333333333333337</v>
      </c>
      <c r="W106" s="8" t="s">
        <v>551</v>
      </c>
      <c r="X106" s="8" t="s">
        <v>9305</v>
      </c>
      <c r="Y106" s="8" t="s">
        <v>17602</v>
      </c>
      <c r="Z106" s="17" t="s">
        <v>25788</v>
      </c>
      <c r="AA106" s="8" t="s">
        <v>25789</v>
      </c>
      <c r="AB106" s="8" t="s">
        <v>25790</v>
      </c>
    </row>
    <row r="107" spans="1:28" hidden="1" x14ac:dyDescent="0.2">
      <c r="A107" s="8" t="s">
        <v>25791</v>
      </c>
      <c r="B107" s="8" t="s">
        <v>25792</v>
      </c>
      <c r="C107" s="19" t="s">
        <v>45728</v>
      </c>
      <c r="D107" s="20" t="s">
        <v>45729</v>
      </c>
      <c r="E107" s="8" t="s">
        <v>382</v>
      </c>
      <c r="F107" s="8" t="s">
        <v>112</v>
      </c>
      <c r="G107" s="8" t="s">
        <v>382</v>
      </c>
      <c r="H107" s="8" t="s">
        <v>112</v>
      </c>
      <c r="I107" s="8" t="s">
        <v>25764</v>
      </c>
      <c r="J107" s="8" t="s">
        <v>28</v>
      </c>
      <c r="K107" s="8" t="s">
        <v>45730</v>
      </c>
      <c r="L107" s="8" t="s">
        <v>1834</v>
      </c>
      <c r="M107" s="8" t="s">
        <v>25793</v>
      </c>
      <c r="N107" s="8" t="s">
        <v>867</v>
      </c>
      <c r="O107" s="8" t="s">
        <v>868</v>
      </c>
      <c r="P107" s="8" t="s">
        <v>776</v>
      </c>
      <c r="Q107" s="8" t="s">
        <v>25765</v>
      </c>
      <c r="R107" s="8" t="s">
        <v>14120</v>
      </c>
      <c r="S107" s="17" t="s">
        <v>25766</v>
      </c>
      <c r="T107" s="18">
        <v>43021</v>
      </c>
      <c r="U107" s="8">
        <v>0.29166666666666669</v>
      </c>
      <c r="V107" s="8">
        <v>0.8125</v>
      </c>
      <c r="W107" s="8" t="s">
        <v>2694</v>
      </c>
      <c r="X107" s="8" t="s">
        <v>9305</v>
      </c>
      <c r="Y107" s="8" t="s">
        <v>17602</v>
      </c>
      <c r="Z107" s="17" t="s">
        <v>25794</v>
      </c>
      <c r="AA107" s="8" t="s">
        <v>25795</v>
      </c>
      <c r="AB107" s="8" t="s">
        <v>25796</v>
      </c>
    </row>
    <row r="108" spans="1:28" hidden="1" x14ac:dyDescent="0.2">
      <c r="A108" s="8" t="s">
        <v>25797</v>
      </c>
      <c r="B108" s="8" t="s">
        <v>25798</v>
      </c>
      <c r="C108" s="19" t="s">
        <v>45728</v>
      </c>
      <c r="D108" s="20" t="s">
        <v>45729</v>
      </c>
      <c r="E108" s="8" t="s">
        <v>390</v>
      </c>
      <c r="F108" s="8" t="s">
        <v>112</v>
      </c>
      <c r="G108" s="8" t="s">
        <v>390</v>
      </c>
      <c r="H108" s="8" t="s">
        <v>112</v>
      </c>
      <c r="I108" s="8" t="s">
        <v>25764</v>
      </c>
      <c r="J108" s="8" t="s">
        <v>28</v>
      </c>
      <c r="K108" s="8" t="s">
        <v>45730</v>
      </c>
      <c r="L108" s="8" t="s">
        <v>1848</v>
      </c>
      <c r="M108" s="8" t="s">
        <v>4635</v>
      </c>
      <c r="N108" s="8" t="s">
        <v>867</v>
      </c>
      <c r="O108" s="8" t="s">
        <v>868</v>
      </c>
      <c r="P108" s="8" t="s">
        <v>776</v>
      </c>
      <c r="Q108" s="8" t="s">
        <v>25765</v>
      </c>
      <c r="R108" s="8" t="s">
        <v>14120</v>
      </c>
      <c r="S108" s="17" t="s">
        <v>25766</v>
      </c>
      <c r="T108" s="18">
        <v>43022</v>
      </c>
      <c r="U108" s="8">
        <v>0.29166666666666669</v>
      </c>
      <c r="V108" s="8">
        <v>0.79166666666666663</v>
      </c>
      <c r="W108" s="8" t="s">
        <v>40</v>
      </c>
      <c r="X108" s="8" t="s">
        <v>9305</v>
      </c>
      <c r="Y108" s="8" t="s">
        <v>17602</v>
      </c>
      <c r="Z108" s="17" t="s">
        <v>25799</v>
      </c>
      <c r="AA108" s="8" t="s">
        <v>25800</v>
      </c>
      <c r="AB108" s="8" t="s">
        <v>25801</v>
      </c>
    </row>
    <row r="109" spans="1:28" hidden="1" x14ac:dyDescent="0.2">
      <c r="A109" s="8" t="s">
        <v>25802</v>
      </c>
      <c r="B109" s="8" t="s">
        <v>25803</v>
      </c>
      <c r="C109" s="19" t="s">
        <v>45728</v>
      </c>
      <c r="D109" s="20" t="s">
        <v>45729</v>
      </c>
      <c r="E109" s="8" t="s">
        <v>400</v>
      </c>
      <c r="F109" s="8" t="s">
        <v>112</v>
      </c>
      <c r="G109" s="8" t="s">
        <v>400</v>
      </c>
      <c r="H109" s="8" t="s">
        <v>112</v>
      </c>
      <c r="I109" s="8" t="s">
        <v>25764</v>
      </c>
      <c r="J109" s="8" t="s">
        <v>28</v>
      </c>
      <c r="K109" s="8" t="s">
        <v>45730</v>
      </c>
      <c r="L109" s="8" t="s">
        <v>1859</v>
      </c>
      <c r="M109" s="8" t="s">
        <v>25804</v>
      </c>
      <c r="N109" s="8" t="s">
        <v>867</v>
      </c>
      <c r="O109" s="8" t="s">
        <v>868</v>
      </c>
      <c r="P109" s="8" t="s">
        <v>776</v>
      </c>
      <c r="Q109" s="8" t="s">
        <v>25765</v>
      </c>
      <c r="R109" s="8" t="s">
        <v>14120</v>
      </c>
      <c r="S109" s="17" t="s">
        <v>25766</v>
      </c>
      <c r="T109" s="18">
        <v>43023</v>
      </c>
      <c r="U109" s="8">
        <v>0.29166666666666669</v>
      </c>
      <c r="V109" s="8">
        <v>0.8125</v>
      </c>
      <c r="W109" s="8" t="s">
        <v>2694</v>
      </c>
      <c r="X109" s="8" t="s">
        <v>9305</v>
      </c>
      <c r="Y109" s="8" t="s">
        <v>25805</v>
      </c>
      <c r="Z109" s="17" t="s">
        <v>25806</v>
      </c>
      <c r="AA109" s="8" t="s">
        <v>25807</v>
      </c>
      <c r="AB109" s="8" t="s">
        <v>25808</v>
      </c>
    </row>
    <row r="110" spans="1:28" hidden="1" x14ac:dyDescent="0.2">
      <c r="A110" s="8" t="s">
        <v>25809</v>
      </c>
      <c r="B110" s="8" t="s">
        <v>25810</v>
      </c>
      <c r="C110" s="19" t="s">
        <v>45728</v>
      </c>
      <c r="D110" s="20" t="s">
        <v>45729</v>
      </c>
      <c r="E110" s="8" t="s">
        <v>113</v>
      </c>
      <c r="F110" s="8" t="s">
        <v>112</v>
      </c>
      <c r="G110" s="8" t="s">
        <v>113</v>
      </c>
      <c r="H110" s="8" t="s">
        <v>112</v>
      </c>
      <c r="I110" s="8" t="s">
        <v>25764</v>
      </c>
      <c r="J110" s="8" t="s">
        <v>28</v>
      </c>
      <c r="K110" s="8" t="s">
        <v>45730</v>
      </c>
      <c r="L110" s="8" t="s">
        <v>1867</v>
      </c>
      <c r="M110" s="8" t="s">
        <v>4659</v>
      </c>
      <c r="N110" s="8" t="s">
        <v>867</v>
      </c>
      <c r="O110" s="8" t="s">
        <v>868</v>
      </c>
      <c r="P110" s="8" t="s">
        <v>776</v>
      </c>
      <c r="Q110" s="8" t="s">
        <v>25765</v>
      </c>
      <c r="R110" s="8" t="s">
        <v>14120</v>
      </c>
      <c r="S110" s="17" t="s">
        <v>25766</v>
      </c>
      <c r="T110" s="18">
        <v>43024</v>
      </c>
      <c r="U110" s="8">
        <v>0.29166666666666669</v>
      </c>
      <c r="V110" s="8">
        <v>0.79166666666666663</v>
      </c>
      <c r="W110" s="8" t="s">
        <v>40</v>
      </c>
      <c r="X110" s="8" t="s">
        <v>9305</v>
      </c>
      <c r="Y110" s="8" t="s">
        <v>1026</v>
      </c>
      <c r="Z110" s="17" t="s">
        <v>25811</v>
      </c>
      <c r="AA110" s="8" t="s">
        <v>25812</v>
      </c>
      <c r="AB110" s="8" t="s">
        <v>25813</v>
      </c>
    </row>
    <row r="111" spans="1:28" hidden="1" x14ac:dyDescent="0.2">
      <c r="A111" s="8" t="s">
        <v>25814</v>
      </c>
      <c r="B111" s="8" t="s">
        <v>25815</v>
      </c>
      <c r="C111" s="19" t="s">
        <v>45728</v>
      </c>
      <c r="D111" s="20" t="s">
        <v>45729</v>
      </c>
      <c r="E111" s="8" t="s">
        <v>123</v>
      </c>
      <c r="F111" s="8" t="s">
        <v>112</v>
      </c>
      <c r="G111" s="8" t="s">
        <v>123</v>
      </c>
      <c r="H111" s="8" t="s">
        <v>112</v>
      </c>
      <c r="I111" s="8" t="s">
        <v>25764</v>
      </c>
      <c r="J111" s="8" t="s">
        <v>28</v>
      </c>
      <c r="K111" s="8" t="s">
        <v>45730</v>
      </c>
      <c r="L111" s="8" t="s">
        <v>1071</v>
      </c>
      <c r="M111" s="8" t="s">
        <v>25816</v>
      </c>
      <c r="N111" s="8" t="s">
        <v>867</v>
      </c>
      <c r="O111" s="8" t="s">
        <v>868</v>
      </c>
      <c r="P111" s="8" t="s">
        <v>776</v>
      </c>
      <c r="Q111" s="8" t="s">
        <v>25765</v>
      </c>
      <c r="R111" s="8" t="s">
        <v>14120</v>
      </c>
      <c r="S111" s="17" t="s">
        <v>25766</v>
      </c>
      <c r="T111" s="18">
        <v>43025</v>
      </c>
      <c r="U111" s="8">
        <v>0.29166666666666669</v>
      </c>
      <c r="V111" s="8">
        <v>0.85416666666666663</v>
      </c>
      <c r="W111" s="8" t="s">
        <v>25818</v>
      </c>
      <c r="X111" s="8" t="s">
        <v>9305</v>
      </c>
      <c r="Y111" s="8" t="s">
        <v>25817</v>
      </c>
      <c r="Z111" s="17" t="s">
        <v>25819</v>
      </c>
      <c r="AA111" s="8" t="s">
        <v>25820</v>
      </c>
      <c r="AB111" s="8" t="s">
        <v>25821</v>
      </c>
    </row>
    <row r="112" spans="1:28" hidden="1" x14ac:dyDescent="0.2">
      <c r="A112" s="8" t="s">
        <v>25822</v>
      </c>
      <c r="B112" s="8" t="s">
        <v>25823</v>
      </c>
      <c r="C112" s="19" t="s">
        <v>45728</v>
      </c>
      <c r="D112" s="20" t="s">
        <v>45729</v>
      </c>
      <c r="E112" s="8" t="s">
        <v>123</v>
      </c>
      <c r="F112" s="8" t="s">
        <v>112</v>
      </c>
      <c r="G112" s="8" t="s">
        <v>123</v>
      </c>
      <c r="H112" s="8" t="s">
        <v>112</v>
      </c>
      <c r="I112" s="8" t="s">
        <v>25764</v>
      </c>
      <c r="J112" s="8" t="s">
        <v>28</v>
      </c>
      <c r="K112" s="8" t="s">
        <v>45730</v>
      </c>
      <c r="L112" s="8" t="s">
        <v>25816</v>
      </c>
      <c r="M112" s="8" t="s">
        <v>3987</v>
      </c>
      <c r="N112" s="8" t="s">
        <v>867</v>
      </c>
      <c r="O112" s="8" t="s">
        <v>868</v>
      </c>
      <c r="P112" s="8" t="s">
        <v>776</v>
      </c>
      <c r="Q112" s="8" t="s">
        <v>25765</v>
      </c>
      <c r="R112" s="8" t="s">
        <v>14120</v>
      </c>
      <c r="S112" s="17" t="s">
        <v>25766</v>
      </c>
      <c r="T112" s="18">
        <v>43025</v>
      </c>
      <c r="U112" s="8">
        <v>0.85416666666666663</v>
      </c>
      <c r="V112" s="8">
        <v>0.41666666666666669</v>
      </c>
      <c r="W112" s="8" t="s">
        <v>25818</v>
      </c>
      <c r="X112" s="8" t="s">
        <v>9305</v>
      </c>
      <c r="Y112" s="8" t="s">
        <v>1026</v>
      </c>
      <c r="Z112" s="17" t="s">
        <v>25824</v>
      </c>
      <c r="AA112" s="8" t="s">
        <v>25825</v>
      </c>
      <c r="AB112" s="8" t="s">
        <v>25826</v>
      </c>
    </row>
    <row r="113" spans="1:28" hidden="1" x14ac:dyDescent="0.2">
      <c r="A113" s="8" t="s">
        <v>25827</v>
      </c>
      <c r="B113" s="8" t="s">
        <v>25828</v>
      </c>
      <c r="C113" s="19" t="s">
        <v>45728</v>
      </c>
      <c r="D113" s="20" t="s">
        <v>45729</v>
      </c>
      <c r="E113" s="8" t="s">
        <v>134</v>
      </c>
      <c r="F113" s="8" t="s">
        <v>133</v>
      </c>
      <c r="G113" s="8" t="s">
        <v>134</v>
      </c>
      <c r="H113" s="8" t="s">
        <v>133</v>
      </c>
      <c r="I113" s="8" t="s">
        <v>25764</v>
      </c>
      <c r="J113" s="8" t="s">
        <v>28</v>
      </c>
      <c r="K113" s="8" t="s">
        <v>45730</v>
      </c>
      <c r="L113" s="8" t="s">
        <v>1016</v>
      </c>
      <c r="M113" s="8" t="s">
        <v>25829</v>
      </c>
      <c r="N113" s="8" t="s">
        <v>867</v>
      </c>
      <c r="O113" s="8" t="s">
        <v>868</v>
      </c>
      <c r="P113" s="8" t="s">
        <v>776</v>
      </c>
      <c r="Q113" s="8" t="s">
        <v>25765</v>
      </c>
      <c r="R113" s="8" t="s">
        <v>14120</v>
      </c>
      <c r="S113" s="17" t="s">
        <v>25766</v>
      </c>
      <c r="T113" s="18">
        <v>43026</v>
      </c>
      <c r="U113" s="8">
        <v>0.29166666666666669</v>
      </c>
      <c r="V113" s="8">
        <v>0.83333333333333337</v>
      </c>
      <c r="W113" s="8" t="s">
        <v>551</v>
      </c>
      <c r="X113" s="8" t="s">
        <v>9305</v>
      </c>
      <c r="Y113" s="8" t="s">
        <v>1018</v>
      </c>
      <c r="Z113" s="17" t="s">
        <v>25830</v>
      </c>
      <c r="AA113" s="8" t="s">
        <v>25831</v>
      </c>
      <c r="AB113" s="8" t="s">
        <v>25832</v>
      </c>
    </row>
    <row r="114" spans="1:28" hidden="1" x14ac:dyDescent="0.2">
      <c r="A114" s="8" t="s">
        <v>25833</v>
      </c>
      <c r="B114" s="8" t="s">
        <v>25834</v>
      </c>
      <c r="C114" s="19" t="s">
        <v>45728</v>
      </c>
      <c r="D114" s="20" t="s">
        <v>45729</v>
      </c>
      <c r="E114" s="8" t="s">
        <v>144</v>
      </c>
      <c r="F114" s="8" t="s">
        <v>133</v>
      </c>
      <c r="G114" s="8" t="s">
        <v>144</v>
      </c>
      <c r="H114" s="8" t="s">
        <v>133</v>
      </c>
      <c r="I114" s="8" t="s">
        <v>25764</v>
      </c>
      <c r="J114" s="8" t="s">
        <v>28</v>
      </c>
      <c r="K114" s="8" t="s">
        <v>45730</v>
      </c>
      <c r="L114" s="8" t="s">
        <v>1032</v>
      </c>
      <c r="M114" s="8" t="s">
        <v>3152</v>
      </c>
      <c r="N114" s="8" t="s">
        <v>867</v>
      </c>
      <c r="O114" s="8" t="s">
        <v>868</v>
      </c>
      <c r="P114" s="8" t="s">
        <v>776</v>
      </c>
      <c r="Q114" s="8" t="s">
        <v>25765</v>
      </c>
      <c r="R114" s="8" t="s">
        <v>14120</v>
      </c>
      <c r="S114" s="17" t="s">
        <v>25766</v>
      </c>
      <c r="T114" s="18">
        <v>43027</v>
      </c>
      <c r="U114" s="8">
        <v>0.29166666666666669</v>
      </c>
      <c r="V114" s="8">
        <v>0.83333333333333337</v>
      </c>
      <c r="W114" s="8" t="s">
        <v>551</v>
      </c>
      <c r="X114" s="8" t="s">
        <v>9305</v>
      </c>
      <c r="Y114" s="8" t="s">
        <v>1026</v>
      </c>
      <c r="Z114" s="17" t="s">
        <v>25835</v>
      </c>
      <c r="AA114" s="8" t="s">
        <v>25836</v>
      </c>
      <c r="AB114" s="8" t="s">
        <v>25837</v>
      </c>
    </row>
    <row r="115" spans="1:28" hidden="1" x14ac:dyDescent="0.2">
      <c r="A115" s="8" t="s">
        <v>25838</v>
      </c>
      <c r="B115" s="8" t="s">
        <v>25839</v>
      </c>
      <c r="C115" s="19" t="s">
        <v>45728</v>
      </c>
      <c r="D115" s="20" t="s">
        <v>45729</v>
      </c>
      <c r="E115" s="8" t="s">
        <v>174</v>
      </c>
      <c r="F115" s="8" t="s">
        <v>133</v>
      </c>
      <c r="G115" s="8" t="s">
        <v>174</v>
      </c>
      <c r="H115" s="8" t="s">
        <v>133</v>
      </c>
      <c r="I115" s="8" t="s">
        <v>25764</v>
      </c>
      <c r="J115" s="8" t="s">
        <v>28</v>
      </c>
      <c r="K115" s="8" t="s">
        <v>45730</v>
      </c>
      <c r="L115" s="8" t="s">
        <v>1044</v>
      </c>
      <c r="M115" s="8" t="s">
        <v>1051</v>
      </c>
      <c r="N115" s="8" t="s">
        <v>867</v>
      </c>
      <c r="O115" s="8" t="s">
        <v>868</v>
      </c>
      <c r="P115" s="8" t="s">
        <v>776</v>
      </c>
      <c r="Q115" s="8" t="s">
        <v>25765</v>
      </c>
      <c r="R115" s="8" t="s">
        <v>14120</v>
      </c>
      <c r="S115" s="17" t="s">
        <v>25766</v>
      </c>
      <c r="T115" s="18">
        <v>43028</v>
      </c>
      <c r="U115" s="8">
        <v>0.29166666666666669</v>
      </c>
      <c r="V115" s="8">
        <v>0.83333333333333337</v>
      </c>
      <c r="W115" s="8" t="s">
        <v>551</v>
      </c>
      <c r="X115" s="8" t="s">
        <v>9305</v>
      </c>
      <c r="Y115" s="8" t="s">
        <v>1059</v>
      </c>
      <c r="Z115" s="17" t="s">
        <v>25840</v>
      </c>
      <c r="AA115" s="8" t="s">
        <v>25841</v>
      </c>
      <c r="AB115" s="8" t="s">
        <v>25842</v>
      </c>
    </row>
    <row r="116" spans="1:28" hidden="1" x14ac:dyDescent="0.2">
      <c r="A116" s="8" t="s">
        <v>25843</v>
      </c>
      <c r="B116" s="8" t="s">
        <v>25844</v>
      </c>
      <c r="C116" s="19" t="s">
        <v>45728</v>
      </c>
      <c r="D116" s="20" t="s">
        <v>45729</v>
      </c>
      <c r="E116" s="8" t="s">
        <v>184</v>
      </c>
      <c r="F116" s="8" t="s">
        <v>133</v>
      </c>
      <c r="G116" s="8" t="s">
        <v>184</v>
      </c>
      <c r="H116" s="8" t="s">
        <v>133</v>
      </c>
      <c r="I116" s="8" t="s">
        <v>25764</v>
      </c>
      <c r="J116" s="8" t="s">
        <v>28</v>
      </c>
      <c r="K116" s="8" t="s">
        <v>45730</v>
      </c>
      <c r="L116" s="8" t="s">
        <v>1057</v>
      </c>
      <c r="M116" s="8" t="s">
        <v>1077</v>
      </c>
      <c r="N116" s="8" t="s">
        <v>867</v>
      </c>
      <c r="O116" s="8" t="s">
        <v>868</v>
      </c>
      <c r="P116" s="8" t="s">
        <v>776</v>
      </c>
      <c r="Q116" s="8" t="s">
        <v>25765</v>
      </c>
      <c r="R116" s="8" t="s">
        <v>14120</v>
      </c>
      <c r="S116" s="17" t="s">
        <v>25766</v>
      </c>
      <c r="T116" s="18">
        <v>43029</v>
      </c>
      <c r="U116" s="8">
        <v>0.29166666666666669</v>
      </c>
      <c r="V116" s="8">
        <v>0.29166666666666669</v>
      </c>
      <c r="W116" s="8" t="s">
        <v>25846</v>
      </c>
      <c r="X116" s="8" t="s">
        <v>9305</v>
      </c>
      <c r="Y116" s="8" t="s">
        <v>25845</v>
      </c>
      <c r="Z116" s="17" t="s">
        <v>25847</v>
      </c>
      <c r="AA116" s="8" t="s">
        <v>25848</v>
      </c>
      <c r="AB116" s="8" t="s">
        <v>25849</v>
      </c>
    </row>
    <row r="117" spans="1:28" hidden="1" x14ac:dyDescent="0.2">
      <c r="A117" s="8" t="s">
        <v>25850</v>
      </c>
      <c r="B117" s="8" t="s">
        <v>25851</v>
      </c>
      <c r="C117" s="19" t="s">
        <v>45728</v>
      </c>
      <c r="D117" s="20" t="s">
        <v>45729</v>
      </c>
      <c r="E117" s="8" t="s">
        <v>194</v>
      </c>
      <c r="F117" s="8" t="s">
        <v>133</v>
      </c>
      <c r="G117" s="8" t="s">
        <v>194</v>
      </c>
      <c r="H117" s="8" t="s">
        <v>133</v>
      </c>
      <c r="I117" s="8" t="s">
        <v>25764</v>
      </c>
      <c r="J117" s="8" t="s">
        <v>28</v>
      </c>
      <c r="K117" s="8" t="s">
        <v>45730</v>
      </c>
      <c r="L117" s="8" t="s">
        <v>1077</v>
      </c>
      <c r="M117" s="8" t="s">
        <v>6929</v>
      </c>
      <c r="N117" s="8" t="s">
        <v>867</v>
      </c>
      <c r="O117" s="8" t="s">
        <v>868</v>
      </c>
      <c r="P117" s="8" t="s">
        <v>776</v>
      </c>
      <c r="Q117" s="8" t="s">
        <v>25765</v>
      </c>
      <c r="R117" s="8" t="s">
        <v>14120</v>
      </c>
      <c r="S117" s="17" t="s">
        <v>25766</v>
      </c>
      <c r="T117" s="18">
        <v>43030</v>
      </c>
      <c r="U117" s="8">
        <v>0.29166666666666669</v>
      </c>
      <c r="V117" s="8">
        <v>0</v>
      </c>
      <c r="W117" s="8" t="s">
        <v>1716</v>
      </c>
      <c r="X117" s="8" t="s">
        <v>9305</v>
      </c>
      <c r="Y117" s="8" t="s">
        <v>25852</v>
      </c>
      <c r="Z117" s="17" t="s">
        <v>25853</v>
      </c>
      <c r="AA117" s="8" t="s">
        <v>25854</v>
      </c>
      <c r="AB117" s="8" t="s">
        <v>25855</v>
      </c>
    </row>
    <row r="118" spans="1:28" hidden="1" x14ac:dyDescent="0.2">
      <c r="A118" s="8" t="s">
        <v>25856</v>
      </c>
      <c r="B118" s="8" t="s">
        <v>25857</v>
      </c>
      <c r="C118" s="19" t="s">
        <v>45728</v>
      </c>
      <c r="D118" s="20" t="s">
        <v>45729</v>
      </c>
      <c r="E118" s="8" t="s">
        <v>154</v>
      </c>
      <c r="F118" s="8" t="s">
        <v>133</v>
      </c>
      <c r="G118" s="8" t="s">
        <v>154</v>
      </c>
      <c r="H118" s="8" t="s">
        <v>133</v>
      </c>
      <c r="I118" s="8" t="s">
        <v>25764</v>
      </c>
      <c r="J118" s="8" t="s">
        <v>28</v>
      </c>
      <c r="K118" s="8" t="s">
        <v>45730</v>
      </c>
      <c r="L118" s="8" t="s">
        <v>1092</v>
      </c>
      <c r="M118" s="8" t="s">
        <v>4114</v>
      </c>
      <c r="N118" s="8" t="s">
        <v>867</v>
      </c>
      <c r="O118" s="8" t="s">
        <v>868</v>
      </c>
      <c r="P118" s="8" t="s">
        <v>776</v>
      </c>
      <c r="Q118" s="8" t="s">
        <v>25765</v>
      </c>
      <c r="R118" s="8" t="s">
        <v>14120</v>
      </c>
      <c r="S118" s="17" t="s">
        <v>25766</v>
      </c>
      <c r="T118" s="18">
        <v>43031</v>
      </c>
      <c r="U118" s="8">
        <v>0.29166666666666669</v>
      </c>
      <c r="V118" s="8">
        <v>0</v>
      </c>
      <c r="W118" s="8" t="s">
        <v>1716</v>
      </c>
      <c r="X118" s="8" t="s">
        <v>9305</v>
      </c>
      <c r="Y118" s="8" t="s">
        <v>25858</v>
      </c>
      <c r="Z118" s="17" t="s">
        <v>25859</v>
      </c>
      <c r="AA118" s="8" t="s">
        <v>25860</v>
      </c>
      <c r="AB118" s="8" t="s">
        <v>25861</v>
      </c>
    </row>
    <row r="119" spans="1:28" hidden="1" x14ac:dyDescent="0.2">
      <c r="A119" s="8" t="s">
        <v>25862</v>
      </c>
      <c r="B119" s="8" t="s">
        <v>25863</v>
      </c>
      <c r="C119" s="19" t="s">
        <v>45728</v>
      </c>
      <c r="D119" s="20" t="s">
        <v>45729</v>
      </c>
      <c r="E119" s="8" t="s">
        <v>164</v>
      </c>
      <c r="F119" s="8" t="s">
        <v>133</v>
      </c>
      <c r="G119" s="8" t="s">
        <v>164</v>
      </c>
      <c r="H119" s="8" t="s">
        <v>133</v>
      </c>
      <c r="I119" s="8" t="s">
        <v>25764</v>
      </c>
      <c r="J119" s="8" t="s">
        <v>28</v>
      </c>
      <c r="K119" s="8" t="s">
        <v>45730</v>
      </c>
      <c r="L119" s="8" t="s">
        <v>1113</v>
      </c>
      <c r="M119" s="8" t="s">
        <v>1121</v>
      </c>
      <c r="N119" s="8" t="s">
        <v>867</v>
      </c>
      <c r="O119" s="8" t="s">
        <v>868</v>
      </c>
      <c r="P119" s="8" t="s">
        <v>776</v>
      </c>
      <c r="Q119" s="8" t="s">
        <v>25765</v>
      </c>
      <c r="R119" s="8" t="s">
        <v>14120</v>
      </c>
      <c r="S119" s="17" t="s">
        <v>25766</v>
      </c>
      <c r="T119" s="18">
        <v>43032</v>
      </c>
      <c r="U119" s="8">
        <v>0.29166666666666669</v>
      </c>
      <c r="V119" s="8">
        <v>0.79166666666666663</v>
      </c>
      <c r="W119" s="8" t="s">
        <v>40</v>
      </c>
      <c r="X119" s="8" t="s">
        <v>9305</v>
      </c>
      <c r="Y119" s="8" t="s">
        <v>1234</v>
      </c>
      <c r="Z119" s="17" t="s">
        <v>25864</v>
      </c>
      <c r="AA119" s="8" t="s">
        <v>25865</v>
      </c>
      <c r="AB119" s="8" t="s">
        <v>25866</v>
      </c>
    </row>
    <row r="120" spans="1:28" hidden="1" x14ac:dyDescent="0.2">
      <c r="A120" s="8" t="s">
        <v>25867</v>
      </c>
      <c r="B120" s="8" t="s">
        <v>25868</v>
      </c>
      <c r="C120" s="19" t="s">
        <v>45728</v>
      </c>
      <c r="D120" s="20" t="s">
        <v>45729</v>
      </c>
      <c r="E120" s="8" t="s">
        <v>499</v>
      </c>
      <c r="F120" s="8" t="s">
        <v>255</v>
      </c>
      <c r="G120" s="8" t="s">
        <v>499</v>
      </c>
      <c r="H120" s="8" t="s">
        <v>255</v>
      </c>
      <c r="I120" s="8" t="s">
        <v>25764</v>
      </c>
      <c r="J120" s="8" t="s">
        <v>28</v>
      </c>
      <c r="K120" s="8" t="s">
        <v>45730</v>
      </c>
      <c r="L120" s="8" t="s">
        <v>7056</v>
      </c>
      <c r="M120" s="8" t="s">
        <v>3305</v>
      </c>
      <c r="N120" s="8" t="s">
        <v>867</v>
      </c>
      <c r="O120" s="8" t="s">
        <v>868</v>
      </c>
      <c r="P120" s="8" t="s">
        <v>776</v>
      </c>
      <c r="Q120" s="8" t="s">
        <v>25765</v>
      </c>
      <c r="R120" s="8" t="s">
        <v>14120</v>
      </c>
      <c r="S120" s="17" t="s">
        <v>25766</v>
      </c>
      <c r="T120" s="18">
        <v>43040</v>
      </c>
      <c r="U120" s="8">
        <v>0.29166666666666669</v>
      </c>
      <c r="V120" s="8">
        <v>0.83333333333333337</v>
      </c>
      <c r="W120" s="8" t="s">
        <v>551</v>
      </c>
      <c r="X120" s="8" t="s">
        <v>9305</v>
      </c>
      <c r="Y120" s="8" t="s">
        <v>25869</v>
      </c>
      <c r="Z120" s="17" t="s">
        <v>25870</v>
      </c>
      <c r="AA120" s="8" t="s">
        <v>25871</v>
      </c>
      <c r="AB120" s="8" t="s">
        <v>25872</v>
      </c>
    </row>
    <row r="121" spans="1:28" hidden="1" x14ac:dyDescent="0.2">
      <c r="A121" s="8" t="s">
        <v>25873</v>
      </c>
      <c r="B121" s="8" t="s">
        <v>25874</v>
      </c>
      <c r="C121" s="19" t="s">
        <v>45728</v>
      </c>
      <c r="D121" s="20" t="s">
        <v>45729</v>
      </c>
      <c r="E121" s="8" t="s">
        <v>515</v>
      </c>
      <c r="F121" s="8" t="s">
        <v>255</v>
      </c>
      <c r="G121" s="8" t="s">
        <v>515</v>
      </c>
      <c r="H121" s="8" t="s">
        <v>255</v>
      </c>
      <c r="I121" s="8" t="s">
        <v>25764</v>
      </c>
      <c r="J121" s="8" t="s">
        <v>28</v>
      </c>
      <c r="K121" s="8" t="s">
        <v>45730</v>
      </c>
      <c r="L121" s="8" t="s">
        <v>1900</v>
      </c>
      <c r="M121" s="8" t="s">
        <v>5789</v>
      </c>
      <c r="N121" s="8" t="s">
        <v>867</v>
      </c>
      <c r="O121" s="8" t="s">
        <v>868</v>
      </c>
      <c r="P121" s="8" t="s">
        <v>776</v>
      </c>
      <c r="Q121" s="8" t="s">
        <v>25765</v>
      </c>
      <c r="R121" s="8" t="s">
        <v>14120</v>
      </c>
      <c r="S121" s="17" t="s">
        <v>25766</v>
      </c>
      <c r="T121" s="18">
        <v>43041</v>
      </c>
      <c r="U121" s="8">
        <v>0.29166666666666669</v>
      </c>
      <c r="V121" s="8">
        <v>0.875</v>
      </c>
      <c r="W121" s="8" t="s">
        <v>1958</v>
      </c>
      <c r="X121" s="8" t="s">
        <v>9305</v>
      </c>
      <c r="Y121" s="8" t="s">
        <v>17614</v>
      </c>
      <c r="Z121" s="17" t="s">
        <v>25875</v>
      </c>
      <c r="AA121" s="8" t="s">
        <v>25876</v>
      </c>
      <c r="AB121" s="8" t="s">
        <v>25877</v>
      </c>
    </row>
    <row r="122" spans="1:28" hidden="1" x14ac:dyDescent="0.2">
      <c r="A122" s="8" t="s">
        <v>25878</v>
      </c>
      <c r="B122" s="8" t="s">
        <v>25879</v>
      </c>
      <c r="C122" s="19" t="s">
        <v>45728</v>
      </c>
      <c r="D122" s="20" t="s">
        <v>45729</v>
      </c>
      <c r="E122" s="8" t="s">
        <v>525</v>
      </c>
      <c r="F122" s="8" t="s">
        <v>255</v>
      </c>
      <c r="G122" s="8" t="s">
        <v>525</v>
      </c>
      <c r="H122" s="8" t="s">
        <v>255</v>
      </c>
      <c r="I122" s="8" t="s">
        <v>25764</v>
      </c>
      <c r="J122" s="8" t="s">
        <v>28</v>
      </c>
      <c r="K122" s="8" t="s">
        <v>45730</v>
      </c>
      <c r="L122" s="8" t="s">
        <v>1907</v>
      </c>
      <c r="M122" s="8" t="s">
        <v>3346</v>
      </c>
      <c r="N122" s="8" t="s">
        <v>867</v>
      </c>
      <c r="O122" s="8" t="s">
        <v>868</v>
      </c>
      <c r="P122" s="8" t="s">
        <v>776</v>
      </c>
      <c r="Q122" s="8" t="s">
        <v>25765</v>
      </c>
      <c r="R122" s="8" t="s">
        <v>14120</v>
      </c>
      <c r="S122" s="17" t="s">
        <v>25766</v>
      </c>
      <c r="T122" s="18">
        <v>43042</v>
      </c>
      <c r="U122" s="8">
        <v>0.29166666666666669</v>
      </c>
      <c r="V122" s="8">
        <v>0.83333333333333337</v>
      </c>
      <c r="W122" s="8" t="s">
        <v>551</v>
      </c>
      <c r="X122" s="8" t="s">
        <v>9305</v>
      </c>
      <c r="Y122" s="8" t="s">
        <v>17626</v>
      </c>
      <c r="Z122" s="17" t="s">
        <v>25880</v>
      </c>
      <c r="AA122" s="8" t="s">
        <v>25881</v>
      </c>
      <c r="AB122" s="8" t="s">
        <v>25882</v>
      </c>
    </row>
    <row r="123" spans="1:28" hidden="1" x14ac:dyDescent="0.2">
      <c r="A123" s="8" t="s">
        <v>25883</v>
      </c>
      <c r="B123" s="8" t="s">
        <v>25884</v>
      </c>
      <c r="C123" s="19" t="s">
        <v>45728</v>
      </c>
      <c r="D123" s="20" t="s">
        <v>45729</v>
      </c>
      <c r="E123" s="8" t="s">
        <v>535</v>
      </c>
      <c r="F123" s="8" t="s">
        <v>255</v>
      </c>
      <c r="G123" s="8" t="s">
        <v>535</v>
      </c>
      <c r="H123" s="8" t="s">
        <v>255</v>
      </c>
      <c r="I123" s="8" t="s">
        <v>25764</v>
      </c>
      <c r="J123" s="8" t="s">
        <v>28</v>
      </c>
      <c r="K123" s="8" t="s">
        <v>45730</v>
      </c>
      <c r="L123" s="8" t="s">
        <v>1912</v>
      </c>
      <c r="M123" s="8" t="s">
        <v>4790</v>
      </c>
      <c r="N123" s="8" t="s">
        <v>867</v>
      </c>
      <c r="O123" s="8" t="s">
        <v>868</v>
      </c>
      <c r="P123" s="8" t="s">
        <v>776</v>
      </c>
      <c r="Q123" s="8" t="s">
        <v>25765</v>
      </c>
      <c r="R123" s="8" t="s">
        <v>14120</v>
      </c>
      <c r="S123" s="17" t="s">
        <v>25766</v>
      </c>
      <c r="T123" s="18">
        <v>43043</v>
      </c>
      <c r="U123" s="8">
        <v>0.29166666666666669</v>
      </c>
      <c r="V123" s="8">
        <v>0.79166666666666663</v>
      </c>
      <c r="W123" s="8" t="s">
        <v>40</v>
      </c>
      <c r="X123" s="8" t="s">
        <v>9305</v>
      </c>
      <c r="Y123" s="8" t="s">
        <v>17626</v>
      </c>
      <c r="Z123" s="17" t="s">
        <v>25885</v>
      </c>
      <c r="AA123" s="8" t="s">
        <v>25886</v>
      </c>
      <c r="AB123" s="8" t="s">
        <v>25887</v>
      </c>
    </row>
    <row r="124" spans="1:28" hidden="1" x14ac:dyDescent="0.2">
      <c r="A124" s="8" t="s">
        <v>25888</v>
      </c>
      <c r="B124" s="8" t="s">
        <v>25889</v>
      </c>
      <c r="C124" s="19" t="s">
        <v>45728</v>
      </c>
      <c r="D124" s="20" t="s">
        <v>45729</v>
      </c>
      <c r="E124" s="8" t="s">
        <v>545</v>
      </c>
      <c r="F124" s="8" t="s">
        <v>255</v>
      </c>
      <c r="G124" s="8" t="s">
        <v>545</v>
      </c>
      <c r="H124" s="8" t="s">
        <v>255</v>
      </c>
      <c r="I124" s="8" t="s">
        <v>25764</v>
      </c>
      <c r="J124" s="8" t="s">
        <v>28</v>
      </c>
      <c r="K124" s="8" t="s">
        <v>45730</v>
      </c>
      <c r="L124" s="8" t="s">
        <v>17637</v>
      </c>
      <c r="M124" s="8" t="s">
        <v>547</v>
      </c>
      <c r="N124" s="8" t="s">
        <v>867</v>
      </c>
      <c r="O124" s="8" t="s">
        <v>868</v>
      </c>
      <c r="P124" s="8" t="s">
        <v>776</v>
      </c>
      <c r="Q124" s="8" t="s">
        <v>25765</v>
      </c>
      <c r="R124" s="8" t="s">
        <v>14120</v>
      </c>
      <c r="S124" s="17" t="s">
        <v>25766</v>
      </c>
      <c r="T124" s="18">
        <v>43044</v>
      </c>
      <c r="U124" s="8">
        <v>0.29166666666666669</v>
      </c>
      <c r="V124" s="8">
        <v>0.79166666666666663</v>
      </c>
      <c r="W124" s="8" t="s">
        <v>40</v>
      </c>
      <c r="X124" s="8" t="s">
        <v>9305</v>
      </c>
      <c r="Y124" s="8" t="s">
        <v>17577</v>
      </c>
      <c r="Z124" s="17" t="s">
        <v>25864</v>
      </c>
      <c r="AA124" s="8" t="s">
        <v>25890</v>
      </c>
      <c r="AB124" s="8" t="s">
        <v>25891</v>
      </c>
    </row>
    <row r="125" spans="1:28" hidden="1" x14ac:dyDescent="0.2">
      <c r="A125" s="8" t="s">
        <v>25892</v>
      </c>
      <c r="B125" s="8" t="s">
        <v>25893</v>
      </c>
      <c r="C125" s="19" t="s">
        <v>45728</v>
      </c>
      <c r="D125" s="20" t="s">
        <v>45729</v>
      </c>
      <c r="E125" s="8" t="s">
        <v>256</v>
      </c>
      <c r="F125" s="8" t="s">
        <v>255</v>
      </c>
      <c r="G125" s="8" t="s">
        <v>256</v>
      </c>
      <c r="H125" s="8" t="s">
        <v>255</v>
      </c>
      <c r="I125" s="8" t="s">
        <v>25764</v>
      </c>
      <c r="J125" s="8" t="s">
        <v>28</v>
      </c>
      <c r="K125" s="8" t="s">
        <v>45730</v>
      </c>
      <c r="L125" s="8" t="s">
        <v>1947</v>
      </c>
      <c r="M125" s="8" t="s">
        <v>1254</v>
      </c>
      <c r="N125" s="8" t="s">
        <v>867</v>
      </c>
      <c r="O125" s="8" t="s">
        <v>868</v>
      </c>
      <c r="P125" s="8" t="s">
        <v>776</v>
      </c>
      <c r="Q125" s="8" t="s">
        <v>25765</v>
      </c>
      <c r="R125" s="8" t="s">
        <v>14120</v>
      </c>
      <c r="S125" s="17" t="s">
        <v>25766</v>
      </c>
      <c r="T125" s="18">
        <v>43045</v>
      </c>
      <c r="U125" s="8">
        <v>0.29166666666666669</v>
      </c>
      <c r="V125" s="8">
        <v>0.29166666666666669</v>
      </c>
      <c r="W125" s="8" t="s">
        <v>25846</v>
      </c>
      <c r="X125" s="8" t="s">
        <v>9305</v>
      </c>
      <c r="Y125" s="8" t="s">
        <v>17432</v>
      </c>
      <c r="Z125" s="17" t="s">
        <v>25894</v>
      </c>
      <c r="AA125" s="8" t="s">
        <v>25895</v>
      </c>
      <c r="AB125" s="8" t="s">
        <v>25896</v>
      </c>
    </row>
    <row r="126" spans="1:28" hidden="1" x14ac:dyDescent="0.2">
      <c r="A126" s="8" t="s">
        <v>25897</v>
      </c>
      <c r="B126" s="8" t="s">
        <v>25898</v>
      </c>
      <c r="C126" s="19" t="s">
        <v>45728</v>
      </c>
      <c r="D126" s="20" t="s">
        <v>45729</v>
      </c>
      <c r="E126" s="8" t="s">
        <v>266</v>
      </c>
      <c r="F126" s="8" t="s">
        <v>255</v>
      </c>
      <c r="G126" s="8" t="s">
        <v>266</v>
      </c>
      <c r="H126" s="8" t="s">
        <v>255</v>
      </c>
      <c r="I126" s="8" t="s">
        <v>25764</v>
      </c>
      <c r="J126" s="8" t="s">
        <v>28</v>
      </c>
      <c r="K126" s="8" t="s">
        <v>45730</v>
      </c>
      <c r="L126" s="8" t="s">
        <v>1254</v>
      </c>
      <c r="M126" s="8" t="s">
        <v>5835</v>
      </c>
      <c r="N126" s="8" t="s">
        <v>867</v>
      </c>
      <c r="O126" s="8" t="s">
        <v>868</v>
      </c>
      <c r="P126" s="8" t="s">
        <v>776</v>
      </c>
      <c r="Q126" s="8" t="s">
        <v>25765</v>
      </c>
      <c r="R126" s="8" t="s">
        <v>14120</v>
      </c>
      <c r="S126" s="17" t="s">
        <v>25766</v>
      </c>
      <c r="T126" s="18">
        <v>43046</v>
      </c>
      <c r="U126" s="8">
        <v>0.29166666666666669</v>
      </c>
      <c r="V126" s="8">
        <v>0</v>
      </c>
      <c r="W126" s="8" t="s">
        <v>1716</v>
      </c>
      <c r="X126" s="8" t="s">
        <v>9305</v>
      </c>
      <c r="Y126" s="8" t="s">
        <v>9305</v>
      </c>
      <c r="Z126" s="17" t="s">
        <v>25899</v>
      </c>
      <c r="AA126" s="8" t="s">
        <v>25900</v>
      </c>
      <c r="AB126" s="8" t="s">
        <v>25901</v>
      </c>
    </row>
    <row r="127" spans="1:28" hidden="1" x14ac:dyDescent="0.2">
      <c r="A127" s="8" t="s">
        <v>31741</v>
      </c>
      <c r="B127" s="8" t="s">
        <v>31742</v>
      </c>
      <c r="C127" s="19" t="s">
        <v>45728</v>
      </c>
      <c r="D127" s="20" t="s">
        <v>45729</v>
      </c>
      <c r="E127" s="8" t="s">
        <v>29</v>
      </c>
      <c r="F127" s="8" t="s">
        <v>27</v>
      </c>
      <c r="G127" s="8" t="s">
        <v>29</v>
      </c>
      <c r="H127" s="8" t="s">
        <v>27</v>
      </c>
      <c r="I127" s="8" t="s">
        <v>31743</v>
      </c>
      <c r="J127" s="8" t="s">
        <v>28</v>
      </c>
      <c r="K127" s="8" t="s">
        <v>296</v>
      </c>
      <c r="L127" s="8" t="s">
        <v>865</v>
      </c>
      <c r="M127" s="8" t="s">
        <v>3753</v>
      </c>
      <c r="N127" s="8" t="s">
        <v>867</v>
      </c>
      <c r="O127" s="8" t="s">
        <v>868</v>
      </c>
      <c r="P127" s="8" t="s">
        <v>776</v>
      </c>
      <c r="Q127" s="8" t="s">
        <v>31744</v>
      </c>
      <c r="R127" s="8" t="s">
        <v>14120</v>
      </c>
      <c r="S127" s="17" t="s">
        <v>31745</v>
      </c>
      <c r="T127" s="18">
        <v>43009</v>
      </c>
      <c r="U127" s="8">
        <v>0.29166666666666669</v>
      </c>
      <c r="V127" s="8">
        <v>0</v>
      </c>
      <c r="W127" s="8" t="s">
        <v>1716</v>
      </c>
      <c r="X127" s="8" t="s">
        <v>45730</v>
      </c>
      <c r="Y127" s="8" t="s">
        <v>31746</v>
      </c>
      <c r="Z127" s="17"/>
      <c r="AA127" s="8" t="s">
        <v>31747</v>
      </c>
      <c r="AB127" s="8" t="s">
        <v>31748</v>
      </c>
    </row>
    <row r="128" spans="1:28" hidden="1" x14ac:dyDescent="0.2">
      <c r="A128" s="8" t="s">
        <v>31749</v>
      </c>
      <c r="B128" s="8" t="s">
        <v>31750</v>
      </c>
      <c r="C128" s="19" t="s">
        <v>45728</v>
      </c>
      <c r="D128" s="20" t="s">
        <v>45729</v>
      </c>
      <c r="E128" s="8" t="s">
        <v>46</v>
      </c>
      <c r="F128" s="8" t="s">
        <v>27</v>
      </c>
      <c r="G128" s="8" t="s">
        <v>46</v>
      </c>
      <c r="H128" s="8" t="s">
        <v>27</v>
      </c>
      <c r="I128" s="8" t="s">
        <v>31743</v>
      </c>
      <c r="J128" s="8" t="s">
        <v>28</v>
      </c>
      <c r="K128" s="8" t="s">
        <v>296</v>
      </c>
      <c r="L128" s="8" t="s">
        <v>886</v>
      </c>
      <c r="M128" s="8" t="s">
        <v>3800</v>
      </c>
      <c r="N128" s="8" t="s">
        <v>867</v>
      </c>
      <c r="O128" s="8" t="s">
        <v>868</v>
      </c>
      <c r="P128" s="8" t="s">
        <v>776</v>
      </c>
      <c r="Q128" s="8" t="s">
        <v>31744</v>
      </c>
      <c r="R128" s="8" t="s">
        <v>14120</v>
      </c>
      <c r="S128" s="17" t="s">
        <v>31745</v>
      </c>
      <c r="T128" s="18">
        <v>43010</v>
      </c>
      <c r="U128" s="8">
        <v>0.29166666666666669</v>
      </c>
      <c r="V128" s="8">
        <v>0</v>
      </c>
      <c r="W128" s="8" t="s">
        <v>1716</v>
      </c>
      <c r="X128" s="8" t="s">
        <v>45730</v>
      </c>
      <c r="Y128" s="8" t="s">
        <v>31746</v>
      </c>
      <c r="Z128" s="17"/>
      <c r="AA128" s="8" t="s">
        <v>31751</v>
      </c>
      <c r="AB128" s="8" t="s">
        <v>31752</v>
      </c>
    </row>
    <row r="129" spans="1:28" hidden="1" x14ac:dyDescent="0.2">
      <c r="A129" s="8" t="s">
        <v>31753</v>
      </c>
      <c r="B129" s="8" t="s">
        <v>31754</v>
      </c>
      <c r="C129" s="19" t="s">
        <v>45728</v>
      </c>
      <c r="D129" s="20" t="s">
        <v>45729</v>
      </c>
      <c r="E129" s="8" t="s">
        <v>55</v>
      </c>
      <c r="F129" s="8" t="s">
        <v>27</v>
      </c>
      <c r="G129" s="8" t="s">
        <v>55</v>
      </c>
      <c r="H129" s="8" t="s">
        <v>27</v>
      </c>
      <c r="I129" s="8" t="s">
        <v>31743</v>
      </c>
      <c r="J129" s="8" t="s">
        <v>28</v>
      </c>
      <c r="K129" s="8" t="s">
        <v>296</v>
      </c>
      <c r="L129" s="8" t="s">
        <v>900</v>
      </c>
      <c r="M129" s="8" t="s">
        <v>914</v>
      </c>
      <c r="N129" s="8" t="s">
        <v>867</v>
      </c>
      <c r="O129" s="8" t="s">
        <v>868</v>
      </c>
      <c r="P129" s="8" t="s">
        <v>776</v>
      </c>
      <c r="Q129" s="8" t="s">
        <v>31744</v>
      </c>
      <c r="R129" s="8" t="s">
        <v>14120</v>
      </c>
      <c r="S129" s="17" t="s">
        <v>31745</v>
      </c>
      <c r="T129" s="18">
        <v>43011</v>
      </c>
      <c r="U129" s="8">
        <v>0.29166666666666669</v>
      </c>
      <c r="V129" s="8">
        <v>0.29166666666666669</v>
      </c>
      <c r="W129" s="8" t="s">
        <v>25846</v>
      </c>
      <c r="X129" s="8" t="s">
        <v>45730</v>
      </c>
      <c r="Y129" s="8" t="s">
        <v>31746</v>
      </c>
      <c r="Z129" s="17" t="s">
        <v>31755</v>
      </c>
      <c r="AA129" s="8" t="s">
        <v>31756</v>
      </c>
      <c r="AB129" s="8" t="s">
        <v>31757</v>
      </c>
    </row>
    <row r="130" spans="1:28" hidden="1" x14ac:dyDescent="0.2">
      <c r="A130" s="8" t="s">
        <v>31758</v>
      </c>
      <c r="B130" s="8" t="s">
        <v>31759</v>
      </c>
      <c r="C130" s="19" t="s">
        <v>45728</v>
      </c>
      <c r="D130" s="20" t="s">
        <v>45729</v>
      </c>
      <c r="E130" s="8" t="s">
        <v>66</v>
      </c>
      <c r="F130" s="8" t="s">
        <v>65</v>
      </c>
      <c r="G130" s="8" t="s">
        <v>66</v>
      </c>
      <c r="H130" s="8" t="s">
        <v>65</v>
      </c>
      <c r="I130" s="8" t="s">
        <v>31743</v>
      </c>
      <c r="J130" s="8" t="s">
        <v>28</v>
      </c>
      <c r="K130" s="8" t="s">
        <v>296</v>
      </c>
      <c r="L130" s="8" t="s">
        <v>914</v>
      </c>
      <c r="M130" s="8" t="s">
        <v>24128</v>
      </c>
      <c r="N130" s="8" t="s">
        <v>867</v>
      </c>
      <c r="O130" s="8" t="s">
        <v>868</v>
      </c>
      <c r="P130" s="8" t="s">
        <v>776</v>
      </c>
      <c r="Q130" s="8" t="s">
        <v>31744</v>
      </c>
      <c r="R130" s="8" t="s">
        <v>14120</v>
      </c>
      <c r="S130" s="17" t="s">
        <v>31745</v>
      </c>
      <c r="T130" s="18">
        <v>43012</v>
      </c>
      <c r="U130" s="8">
        <v>0.29166666666666669</v>
      </c>
      <c r="V130" s="8">
        <v>0</v>
      </c>
      <c r="W130" s="8" t="s">
        <v>1716</v>
      </c>
      <c r="X130" s="8" t="s">
        <v>45730</v>
      </c>
      <c r="Y130" s="8" t="s">
        <v>31746</v>
      </c>
      <c r="Z130" s="17" t="s">
        <v>31760</v>
      </c>
      <c r="AA130" s="8" t="s">
        <v>31761</v>
      </c>
      <c r="AB130" s="8" t="s">
        <v>31762</v>
      </c>
    </row>
    <row r="131" spans="1:28" hidden="1" x14ac:dyDescent="0.2">
      <c r="A131" s="8" t="s">
        <v>31763</v>
      </c>
      <c r="B131" s="8" t="s">
        <v>31764</v>
      </c>
      <c r="C131" s="19" t="s">
        <v>45728</v>
      </c>
      <c r="D131" s="20" t="s">
        <v>45729</v>
      </c>
      <c r="E131" s="8" t="s">
        <v>86</v>
      </c>
      <c r="F131" s="8" t="s">
        <v>65</v>
      </c>
      <c r="G131" s="8" t="s">
        <v>86</v>
      </c>
      <c r="H131" s="8" t="s">
        <v>65</v>
      </c>
      <c r="I131" s="8" t="s">
        <v>31743</v>
      </c>
      <c r="J131" s="8" t="s">
        <v>28</v>
      </c>
      <c r="K131" s="8" t="s">
        <v>296</v>
      </c>
      <c r="L131" s="8" t="s">
        <v>929</v>
      </c>
      <c r="M131" s="8" t="s">
        <v>1774</v>
      </c>
      <c r="N131" s="8" t="s">
        <v>867</v>
      </c>
      <c r="O131" s="8" t="s">
        <v>868</v>
      </c>
      <c r="P131" s="8" t="s">
        <v>776</v>
      </c>
      <c r="Q131" s="8" t="s">
        <v>31744</v>
      </c>
      <c r="R131" s="8" t="s">
        <v>14120</v>
      </c>
      <c r="S131" s="17" t="s">
        <v>31745</v>
      </c>
      <c r="T131" s="18">
        <v>43013</v>
      </c>
      <c r="U131" s="8">
        <v>0.29166666666666669</v>
      </c>
      <c r="V131" s="8">
        <v>0</v>
      </c>
      <c r="W131" s="8" t="s">
        <v>1716</v>
      </c>
      <c r="X131" s="8" t="s">
        <v>45730</v>
      </c>
      <c r="Y131" s="8" t="s">
        <v>31746</v>
      </c>
      <c r="Z131" s="17" t="s">
        <v>31760</v>
      </c>
      <c r="AA131" s="8" t="s">
        <v>31765</v>
      </c>
      <c r="AB131" s="8" t="s">
        <v>31766</v>
      </c>
    </row>
    <row r="132" spans="1:28" hidden="1" x14ac:dyDescent="0.2">
      <c r="A132" s="8" t="s">
        <v>31767</v>
      </c>
      <c r="B132" s="8" t="s">
        <v>31768</v>
      </c>
      <c r="C132" s="19" t="s">
        <v>45728</v>
      </c>
      <c r="D132" s="20" t="s">
        <v>45729</v>
      </c>
      <c r="E132" s="8" t="s">
        <v>76</v>
      </c>
      <c r="F132" s="8" t="s">
        <v>65</v>
      </c>
      <c r="G132" s="8" t="s">
        <v>76</v>
      </c>
      <c r="H132" s="8" t="s">
        <v>65</v>
      </c>
      <c r="I132" s="8" t="s">
        <v>31743</v>
      </c>
      <c r="J132" s="8" t="s">
        <v>28</v>
      </c>
      <c r="K132" s="8" t="s">
        <v>296</v>
      </c>
      <c r="L132" s="8" t="s">
        <v>942</v>
      </c>
      <c r="M132" s="8" t="s">
        <v>5585</v>
      </c>
      <c r="N132" s="8" t="s">
        <v>867</v>
      </c>
      <c r="O132" s="8" t="s">
        <v>868</v>
      </c>
      <c r="P132" s="8" t="s">
        <v>776</v>
      </c>
      <c r="Q132" s="8" t="s">
        <v>31744</v>
      </c>
      <c r="R132" s="8" t="s">
        <v>14120</v>
      </c>
      <c r="S132" s="17" t="s">
        <v>31745</v>
      </c>
      <c r="T132" s="18">
        <v>43014</v>
      </c>
      <c r="U132" s="8">
        <v>0.29166666666666669</v>
      </c>
      <c r="V132" s="8">
        <v>0</v>
      </c>
      <c r="W132" s="8" t="s">
        <v>1716</v>
      </c>
      <c r="X132" s="8" t="s">
        <v>45730</v>
      </c>
      <c r="Y132" s="8" t="s">
        <v>31746</v>
      </c>
      <c r="Z132" s="17" t="s">
        <v>31760</v>
      </c>
      <c r="AA132" s="8" t="s">
        <v>31769</v>
      </c>
      <c r="AB132" s="8" t="s">
        <v>31770</v>
      </c>
    </row>
    <row r="133" spans="1:28" hidden="1" x14ac:dyDescent="0.2">
      <c r="A133" s="8" t="s">
        <v>31771</v>
      </c>
      <c r="B133" s="8" t="s">
        <v>31772</v>
      </c>
      <c r="C133" s="19" t="s">
        <v>45728</v>
      </c>
      <c r="D133" s="20" t="s">
        <v>45729</v>
      </c>
      <c r="E133" s="8" t="s">
        <v>104</v>
      </c>
      <c r="F133" s="8" t="s">
        <v>65</v>
      </c>
      <c r="G133" s="8" t="s">
        <v>104</v>
      </c>
      <c r="H133" s="8" t="s">
        <v>65</v>
      </c>
      <c r="I133" s="8" t="s">
        <v>31743</v>
      </c>
      <c r="J133" s="8" t="s">
        <v>28</v>
      </c>
      <c r="K133" s="8" t="s">
        <v>296</v>
      </c>
      <c r="L133" s="8" t="s">
        <v>958</v>
      </c>
      <c r="M133" s="8" t="s">
        <v>4568</v>
      </c>
      <c r="N133" s="8" t="s">
        <v>867</v>
      </c>
      <c r="O133" s="8" t="s">
        <v>868</v>
      </c>
      <c r="P133" s="8" t="s">
        <v>776</v>
      </c>
      <c r="Q133" s="8" t="s">
        <v>31744</v>
      </c>
      <c r="R133" s="8" t="s">
        <v>14120</v>
      </c>
      <c r="S133" s="17" t="s">
        <v>31745</v>
      </c>
      <c r="T133" s="18">
        <v>43015</v>
      </c>
      <c r="U133" s="8">
        <v>0.29166666666666669</v>
      </c>
      <c r="V133" s="8">
        <v>0</v>
      </c>
      <c r="W133" s="8" t="s">
        <v>1716</v>
      </c>
      <c r="X133" s="8" t="s">
        <v>45730</v>
      </c>
      <c r="Y133" s="8" t="s">
        <v>31746</v>
      </c>
      <c r="Z133" s="17" t="s">
        <v>31760</v>
      </c>
      <c r="AA133" s="8" t="s">
        <v>31773</v>
      </c>
      <c r="AB133" s="8" t="s">
        <v>31774</v>
      </c>
    </row>
    <row r="134" spans="1:28" hidden="1" x14ac:dyDescent="0.2">
      <c r="A134" s="8" t="s">
        <v>31775</v>
      </c>
      <c r="B134" s="8" t="s">
        <v>31776</v>
      </c>
      <c r="C134" s="19" t="s">
        <v>45728</v>
      </c>
      <c r="D134" s="20" t="s">
        <v>45729</v>
      </c>
      <c r="E134" s="8" t="s">
        <v>96</v>
      </c>
      <c r="F134" s="8" t="s">
        <v>65</v>
      </c>
      <c r="G134" s="8" t="s">
        <v>96</v>
      </c>
      <c r="H134" s="8" t="s">
        <v>65</v>
      </c>
      <c r="I134" s="8" t="s">
        <v>31743</v>
      </c>
      <c r="J134" s="8" t="s">
        <v>28</v>
      </c>
      <c r="K134" s="8" t="s">
        <v>296</v>
      </c>
      <c r="L134" s="8" t="s">
        <v>974</v>
      </c>
      <c r="M134" s="8" t="s">
        <v>24146</v>
      </c>
      <c r="N134" s="8" t="s">
        <v>867</v>
      </c>
      <c r="O134" s="8" t="s">
        <v>868</v>
      </c>
      <c r="P134" s="8" t="s">
        <v>776</v>
      </c>
      <c r="Q134" s="8" t="s">
        <v>31744</v>
      </c>
      <c r="R134" s="8" t="s">
        <v>14120</v>
      </c>
      <c r="S134" s="17" t="s">
        <v>31745</v>
      </c>
      <c r="T134" s="18">
        <v>43016</v>
      </c>
      <c r="U134" s="8">
        <v>0.29166666666666669</v>
      </c>
      <c r="V134" s="8">
        <v>0</v>
      </c>
      <c r="W134" s="8" t="s">
        <v>1716</v>
      </c>
      <c r="X134" s="8" t="s">
        <v>45730</v>
      </c>
      <c r="Y134" s="8" t="s">
        <v>31746</v>
      </c>
      <c r="Z134" s="17" t="s">
        <v>31760</v>
      </c>
      <c r="AA134" s="8" t="s">
        <v>31777</v>
      </c>
      <c r="AB134" s="8" t="s">
        <v>31778</v>
      </c>
    </row>
    <row r="135" spans="1:28" hidden="1" x14ac:dyDescent="0.2">
      <c r="A135" s="8" t="s">
        <v>31779</v>
      </c>
      <c r="B135" s="8" t="s">
        <v>31780</v>
      </c>
      <c r="C135" s="19" t="s">
        <v>45728</v>
      </c>
      <c r="D135" s="20" t="s">
        <v>45729</v>
      </c>
      <c r="E135" s="8" t="s">
        <v>335</v>
      </c>
      <c r="F135" s="8" t="s">
        <v>65</v>
      </c>
      <c r="G135" s="8" t="s">
        <v>335</v>
      </c>
      <c r="H135" s="8" t="s">
        <v>65</v>
      </c>
      <c r="I135" s="8" t="s">
        <v>31743</v>
      </c>
      <c r="J135" s="8" t="s">
        <v>28</v>
      </c>
      <c r="K135" s="8" t="s">
        <v>296</v>
      </c>
      <c r="L135" s="8" t="s">
        <v>987</v>
      </c>
      <c r="M135" s="8" t="s">
        <v>5613</v>
      </c>
      <c r="N135" s="8" t="s">
        <v>867</v>
      </c>
      <c r="O135" s="8" t="s">
        <v>868</v>
      </c>
      <c r="P135" s="8" t="s">
        <v>776</v>
      </c>
      <c r="Q135" s="8" t="s">
        <v>31744</v>
      </c>
      <c r="R135" s="8" t="s">
        <v>14120</v>
      </c>
      <c r="S135" s="17" t="s">
        <v>31745</v>
      </c>
      <c r="T135" s="18">
        <v>43017</v>
      </c>
      <c r="U135" s="8">
        <v>0.29166666666666669</v>
      </c>
      <c r="V135" s="8">
        <v>0</v>
      </c>
      <c r="W135" s="8" t="s">
        <v>1716</v>
      </c>
      <c r="X135" s="8" t="s">
        <v>45730</v>
      </c>
      <c r="Y135" s="8" t="s">
        <v>31781</v>
      </c>
      <c r="Z135" s="17" t="s">
        <v>31760</v>
      </c>
      <c r="AA135" s="8" t="s">
        <v>31782</v>
      </c>
      <c r="AB135" s="8" t="s">
        <v>31783</v>
      </c>
    </row>
    <row r="136" spans="1:28" hidden="1" x14ac:dyDescent="0.2">
      <c r="A136" s="8" t="s">
        <v>31784</v>
      </c>
      <c r="B136" s="8" t="s">
        <v>31785</v>
      </c>
      <c r="C136" s="19" t="s">
        <v>45728</v>
      </c>
      <c r="D136" s="20" t="s">
        <v>45729</v>
      </c>
      <c r="E136" s="8" t="s">
        <v>345</v>
      </c>
      <c r="F136" s="8" t="s">
        <v>65</v>
      </c>
      <c r="G136" s="8" t="s">
        <v>345</v>
      </c>
      <c r="H136" s="8" t="s">
        <v>65</v>
      </c>
      <c r="I136" s="8" t="s">
        <v>31743</v>
      </c>
      <c r="J136" s="8" t="s">
        <v>28</v>
      </c>
      <c r="K136" s="8" t="s">
        <v>296</v>
      </c>
      <c r="L136" s="8" t="s">
        <v>1002</v>
      </c>
      <c r="M136" s="8" t="s">
        <v>4597</v>
      </c>
      <c r="N136" s="8" t="s">
        <v>867</v>
      </c>
      <c r="O136" s="8" t="s">
        <v>868</v>
      </c>
      <c r="P136" s="8" t="s">
        <v>776</v>
      </c>
      <c r="Q136" s="8" t="s">
        <v>31744</v>
      </c>
      <c r="R136" s="8" t="s">
        <v>14120</v>
      </c>
      <c r="S136" s="17" t="s">
        <v>31745</v>
      </c>
      <c r="T136" s="18">
        <v>43018</v>
      </c>
      <c r="U136" s="8">
        <v>0.29166666666666669</v>
      </c>
      <c r="V136" s="8">
        <v>0</v>
      </c>
      <c r="W136" s="8" t="s">
        <v>1716</v>
      </c>
      <c r="X136" s="8" t="s">
        <v>45730</v>
      </c>
      <c r="Y136" s="8" t="s">
        <v>31746</v>
      </c>
      <c r="Z136" s="17" t="s">
        <v>31760</v>
      </c>
      <c r="AA136" s="8" t="s">
        <v>31786</v>
      </c>
      <c r="AB136" s="8" t="s">
        <v>31787</v>
      </c>
    </row>
    <row r="137" spans="1:28" hidden="1" x14ac:dyDescent="0.2">
      <c r="A137" s="8" t="s">
        <v>31788</v>
      </c>
      <c r="B137" s="8" t="s">
        <v>31789</v>
      </c>
      <c r="C137" s="19" t="s">
        <v>45728</v>
      </c>
      <c r="D137" s="20" t="s">
        <v>45729</v>
      </c>
      <c r="E137" s="8" t="s">
        <v>205</v>
      </c>
      <c r="F137" s="8" t="s">
        <v>204</v>
      </c>
      <c r="G137" s="8" t="s">
        <v>205</v>
      </c>
      <c r="H137" s="8" t="s">
        <v>204</v>
      </c>
      <c r="I137" s="8" t="s">
        <v>31743</v>
      </c>
      <c r="J137" s="8" t="s">
        <v>28</v>
      </c>
      <c r="K137" s="8" t="s">
        <v>296</v>
      </c>
      <c r="L137" s="8" t="s">
        <v>1134</v>
      </c>
      <c r="M137" s="8" t="s">
        <v>3669</v>
      </c>
      <c r="N137" s="8" t="s">
        <v>867</v>
      </c>
      <c r="O137" s="8" t="s">
        <v>868</v>
      </c>
      <c r="P137" s="8" t="s">
        <v>776</v>
      </c>
      <c r="Q137" s="8" t="s">
        <v>31744</v>
      </c>
      <c r="R137" s="8" t="s">
        <v>14120</v>
      </c>
      <c r="S137" s="17" t="s">
        <v>31745</v>
      </c>
      <c r="T137" s="18">
        <v>43033</v>
      </c>
      <c r="U137" s="8">
        <v>0.29166666666666669</v>
      </c>
      <c r="V137" s="8">
        <v>0</v>
      </c>
      <c r="W137" s="8" t="s">
        <v>1716</v>
      </c>
      <c r="X137" s="8" t="s">
        <v>45730</v>
      </c>
      <c r="Y137" s="8" t="s">
        <v>31746</v>
      </c>
      <c r="Z137" s="17" t="s">
        <v>31760</v>
      </c>
      <c r="AA137" s="8" t="s">
        <v>31790</v>
      </c>
      <c r="AB137" s="8" t="s">
        <v>31791</v>
      </c>
    </row>
    <row r="138" spans="1:28" hidden="1" x14ac:dyDescent="0.2">
      <c r="A138" s="8" t="s">
        <v>31792</v>
      </c>
      <c r="B138" s="8" t="s">
        <v>31793</v>
      </c>
      <c r="C138" s="19" t="s">
        <v>45728</v>
      </c>
      <c r="D138" s="20" t="s">
        <v>45729</v>
      </c>
      <c r="E138" s="8" t="s">
        <v>215</v>
      </c>
      <c r="F138" s="8" t="s">
        <v>204</v>
      </c>
      <c r="G138" s="8" t="s">
        <v>215</v>
      </c>
      <c r="H138" s="8" t="s">
        <v>204</v>
      </c>
      <c r="I138" s="8" t="s">
        <v>31743</v>
      </c>
      <c r="J138" s="8" t="s">
        <v>28</v>
      </c>
      <c r="K138" s="8" t="s">
        <v>296</v>
      </c>
      <c r="L138" s="8" t="s">
        <v>1154</v>
      </c>
      <c r="M138" s="8" t="s">
        <v>5763</v>
      </c>
      <c r="N138" s="8" t="s">
        <v>867</v>
      </c>
      <c r="O138" s="8" t="s">
        <v>868</v>
      </c>
      <c r="P138" s="8" t="s">
        <v>776</v>
      </c>
      <c r="Q138" s="8" t="s">
        <v>31744</v>
      </c>
      <c r="R138" s="8" t="s">
        <v>14120</v>
      </c>
      <c r="S138" s="17" t="s">
        <v>31745</v>
      </c>
      <c r="T138" s="18">
        <v>43034</v>
      </c>
      <c r="U138" s="8">
        <v>0.29166666666666669</v>
      </c>
      <c r="V138" s="8">
        <v>0</v>
      </c>
      <c r="W138" s="8" t="s">
        <v>1716</v>
      </c>
      <c r="X138" s="8" t="s">
        <v>45730</v>
      </c>
      <c r="Y138" s="8" t="s">
        <v>31746</v>
      </c>
      <c r="Z138" s="17" t="s">
        <v>31760</v>
      </c>
      <c r="AA138" s="8" t="s">
        <v>31794</v>
      </c>
      <c r="AB138" s="8" t="s">
        <v>31795</v>
      </c>
    </row>
    <row r="139" spans="1:28" hidden="1" x14ac:dyDescent="0.2">
      <c r="A139" s="8" t="s">
        <v>31796</v>
      </c>
      <c r="B139" s="8" t="s">
        <v>31797</v>
      </c>
      <c r="C139" s="19" t="s">
        <v>45728</v>
      </c>
      <c r="D139" s="20" t="s">
        <v>45729</v>
      </c>
      <c r="E139" s="8" t="s">
        <v>225</v>
      </c>
      <c r="F139" s="8" t="s">
        <v>204</v>
      </c>
      <c r="G139" s="8" t="s">
        <v>225</v>
      </c>
      <c r="H139" s="8" t="s">
        <v>204</v>
      </c>
      <c r="I139" s="8" t="s">
        <v>31743</v>
      </c>
      <c r="J139" s="8" t="s">
        <v>28</v>
      </c>
      <c r="K139" s="8" t="s">
        <v>296</v>
      </c>
      <c r="L139" s="8" t="s">
        <v>1169</v>
      </c>
      <c r="M139" s="8" t="s">
        <v>4183</v>
      </c>
      <c r="N139" s="8" t="s">
        <v>867</v>
      </c>
      <c r="O139" s="8" t="s">
        <v>868</v>
      </c>
      <c r="P139" s="8" t="s">
        <v>776</v>
      </c>
      <c r="Q139" s="8" t="s">
        <v>31744</v>
      </c>
      <c r="R139" s="8" t="s">
        <v>14120</v>
      </c>
      <c r="S139" s="17" t="s">
        <v>31745</v>
      </c>
      <c r="T139" s="18">
        <v>43035</v>
      </c>
      <c r="U139" s="8">
        <v>0.29166666666666669</v>
      </c>
      <c r="V139" s="8">
        <v>0</v>
      </c>
      <c r="W139" s="8" t="s">
        <v>1716</v>
      </c>
      <c r="X139" s="8" t="s">
        <v>45730</v>
      </c>
      <c r="Y139" s="8" t="s">
        <v>31798</v>
      </c>
      <c r="Z139" s="17"/>
      <c r="AA139" s="8" t="s">
        <v>31799</v>
      </c>
      <c r="AB139" s="8" t="s">
        <v>31800</v>
      </c>
    </row>
    <row r="140" spans="1:28" hidden="1" x14ac:dyDescent="0.2">
      <c r="A140" s="8" t="s">
        <v>31801</v>
      </c>
      <c r="B140" s="8" t="s">
        <v>31802</v>
      </c>
      <c r="C140" s="19" t="s">
        <v>45728</v>
      </c>
      <c r="D140" s="20" t="s">
        <v>45729</v>
      </c>
      <c r="E140" s="8" t="s">
        <v>235</v>
      </c>
      <c r="F140" s="8" t="s">
        <v>204</v>
      </c>
      <c r="G140" s="8" t="s">
        <v>235</v>
      </c>
      <c r="H140" s="8" t="s">
        <v>204</v>
      </c>
      <c r="I140" s="8" t="s">
        <v>31743</v>
      </c>
      <c r="J140" s="8" t="s">
        <v>28</v>
      </c>
      <c r="K140" s="8" t="s">
        <v>296</v>
      </c>
      <c r="L140" s="8" t="s">
        <v>1183</v>
      </c>
      <c r="M140" s="8" t="s">
        <v>24628</v>
      </c>
      <c r="N140" s="8" t="s">
        <v>867</v>
      </c>
      <c r="O140" s="8" t="s">
        <v>868</v>
      </c>
      <c r="P140" s="8" t="s">
        <v>776</v>
      </c>
      <c r="Q140" s="8" t="s">
        <v>31744</v>
      </c>
      <c r="R140" s="8" t="s">
        <v>14120</v>
      </c>
      <c r="S140" s="17" t="s">
        <v>31745</v>
      </c>
      <c r="T140" s="18">
        <v>43036</v>
      </c>
      <c r="U140" s="8">
        <v>0.29166666666666669</v>
      </c>
      <c r="V140" s="8">
        <v>0</v>
      </c>
      <c r="W140" s="8" t="s">
        <v>1716</v>
      </c>
      <c r="X140" s="8" t="s">
        <v>45730</v>
      </c>
      <c r="Y140" s="8" t="s">
        <v>31746</v>
      </c>
      <c r="Z140" s="17" t="s">
        <v>31760</v>
      </c>
      <c r="AA140" s="8" t="s">
        <v>31803</v>
      </c>
      <c r="AB140" s="8" t="s">
        <v>31804</v>
      </c>
    </row>
    <row r="141" spans="1:28" hidden="1" x14ac:dyDescent="0.2">
      <c r="A141" s="8" t="s">
        <v>31805</v>
      </c>
      <c r="B141" s="8" t="s">
        <v>31806</v>
      </c>
      <c r="C141" s="19" t="s">
        <v>45728</v>
      </c>
      <c r="D141" s="20" t="s">
        <v>45729</v>
      </c>
      <c r="E141" s="8" t="s">
        <v>245</v>
      </c>
      <c r="F141" s="8" t="s">
        <v>204</v>
      </c>
      <c r="G141" s="8" t="s">
        <v>245</v>
      </c>
      <c r="H141" s="8" t="s">
        <v>204</v>
      </c>
      <c r="I141" s="8" t="s">
        <v>31743</v>
      </c>
      <c r="J141" s="8" t="s">
        <v>28</v>
      </c>
      <c r="K141" s="8" t="s">
        <v>296</v>
      </c>
      <c r="L141" s="8" t="s">
        <v>1203</v>
      </c>
      <c r="M141" s="8" t="s">
        <v>17010</v>
      </c>
      <c r="N141" s="8" t="s">
        <v>867</v>
      </c>
      <c r="O141" s="8" t="s">
        <v>868</v>
      </c>
      <c r="P141" s="8" t="s">
        <v>776</v>
      </c>
      <c r="Q141" s="8" t="s">
        <v>31744</v>
      </c>
      <c r="R141" s="8" t="s">
        <v>14120</v>
      </c>
      <c r="S141" s="17" t="s">
        <v>31745</v>
      </c>
      <c r="T141" s="18">
        <v>43037</v>
      </c>
      <c r="U141" s="8">
        <v>0.29166666666666669</v>
      </c>
      <c r="V141" s="8">
        <v>0</v>
      </c>
      <c r="W141" s="8" t="s">
        <v>1716</v>
      </c>
      <c r="X141" s="8" t="s">
        <v>45730</v>
      </c>
      <c r="Y141" s="8" t="s">
        <v>31746</v>
      </c>
      <c r="Z141" s="17" t="s">
        <v>31760</v>
      </c>
      <c r="AA141" s="8" t="s">
        <v>31807</v>
      </c>
      <c r="AB141" s="8" t="s">
        <v>31808</v>
      </c>
    </row>
    <row r="142" spans="1:28" hidden="1" x14ac:dyDescent="0.2">
      <c r="A142" s="8" t="s">
        <v>31809</v>
      </c>
      <c r="B142" s="8" t="s">
        <v>31810</v>
      </c>
      <c r="C142" s="19" t="s">
        <v>45728</v>
      </c>
      <c r="D142" s="20" t="s">
        <v>45729</v>
      </c>
      <c r="E142" s="8" t="s">
        <v>470</v>
      </c>
      <c r="F142" s="8" t="s">
        <v>204</v>
      </c>
      <c r="G142" s="8" t="s">
        <v>470</v>
      </c>
      <c r="H142" s="8" t="s">
        <v>204</v>
      </c>
      <c r="I142" s="8" t="s">
        <v>31743</v>
      </c>
      <c r="J142" s="8" t="s">
        <v>28</v>
      </c>
      <c r="K142" s="8" t="s">
        <v>296</v>
      </c>
      <c r="L142" s="8" t="s">
        <v>1218</v>
      </c>
      <c r="M142" s="8" t="s">
        <v>1232</v>
      </c>
      <c r="N142" s="8" t="s">
        <v>867</v>
      </c>
      <c r="O142" s="8" t="s">
        <v>868</v>
      </c>
      <c r="P142" s="8" t="s">
        <v>776</v>
      </c>
      <c r="Q142" s="8" t="s">
        <v>31744</v>
      </c>
      <c r="R142" s="8" t="s">
        <v>14120</v>
      </c>
      <c r="S142" s="17" t="s">
        <v>31745</v>
      </c>
      <c r="T142" s="18">
        <v>43038</v>
      </c>
      <c r="U142" s="8">
        <v>0.29166666666666669</v>
      </c>
      <c r="V142" s="8">
        <v>0</v>
      </c>
      <c r="W142" s="8" t="s">
        <v>1716</v>
      </c>
      <c r="X142" s="8" t="s">
        <v>45730</v>
      </c>
      <c r="Y142" s="8" t="s">
        <v>31746</v>
      </c>
      <c r="Z142" s="17" t="s">
        <v>31760</v>
      </c>
      <c r="AA142" s="8" t="s">
        <v>31811</v>
      </c>
      <c r="AB142" s="8" t="s">
        <v>31812</v>
      </c>
    </row>
    <row r="143" spans="1:28" hidden="1" x14ac:dyDescent="0.2">
      <c r="A143" s="8" t="s">
        <v>31813</v>
      </c>
      <c r="B143" s="8" t="s">
        <v>31814</v>
      </c>
      <c r="C143" s="19" t="s">
        <v>45728</v>
      </c>
      <c r="D143" s="20" t="s">
        <v>45729</v>
      </c>
      <c r="E143" s="8" t="s">
        <v>480</v>
      </c>
      <c r="F143" s="8" t="s">
        <v>204</v>
      </c>
      <c r="G143" s="8" t="s">
        <v>480</v>
      </c>
      <c r="H143" s="8" t="s">
        <v>204</v>
      </c>
      <c r="I143" s="8" t="s">
        <v>31743</v>
      </c>
      <c r="J143" s="8" t="s">
        <v>28</v>
      </c>
      <c r="K143" s="8" t="s">
        <v>296</v>
      </c>
      <c r="L143" s="8" t="s">
        <v>1241</v>
      </c>
      <c r="M143" s="8" t="s">
        <v>3285</v>
      </c>
      <c r="N143" s="8" t="s">
        <v>867</v>
      </c>
      <c r="O143" s="8" t="s">
        <v>868</v>
      </c>
      <c r="P143" s="8" t="s">
        <v>776</v>
      </c>
      <c r="Q143" s="8" t="s">
        <v>31744</v>
      </c>
      <c r="R143" s="8" t="s">
        <v>14120</v>
      </c>
      <c r="S143" s="17" t="s">
        <v>31745</v>
      </c>
      <c r="T143" s="18">
        <v>43039</v>
      </c>
      <c r="U143" s="8">
        <v>0.29166666666666669</v>
      </c>
      <c r="V143" s="8">
        <v>0</v>
      </c>
      <c r="W143" s="8" t="s">
        <v>1716</v>
      </c>
      <c r="X143" s="8" t="s">
        <v>45730</v>
      </c>
      <c r="Y143" s="8" t="s">
        <v>31746</v>
      </c>
      <c r="Z143" s="17" t="s">
        <v>31760</v>
      </c>
      <c r="AA143" s="8" t="s">
        <v>31815</v>
      </c>
      <c r="AB143" s="8" t="s">
        <v>31816</v>
      </c>
    </row>
    <row r="144" spans="1:28" hidden="1" x14ac:dyDescent="0.2">
      <c r="A144" s="8" t="s">
        <v>31843</v>
      </c>
      <c r="B144" s="8" t="s">
        <v>31844</v>
      </c>
      <c r="C144" s="19" t="s">
        <v>45728</v>
      </c>
      <c r="D144" s="20" t="s">
        <v>45729</v>
      </c>
      <c r="E144" s="8" t="s">
        <v>499</v>
      </c>
      <c r="F144" s="8" t="s">
        <v>255</v>
      </c>
      <c r="G144" s="8" t="s">
        <v>499</v>
      </c>
      <c r="H144" s="8" t="s">
        <v>255</v>
      </c>
      <c r="I144" s="8" t="s">
        <v>31743</v>
      </c>
      <c r="J144" s="8" t="s">
        <v>28</v>
      </c>
      <c r="K144" s="8" t="s">
        <v>296</v>
      </c>
      <c r="L144" s="8" t="s">
        <v>7056</v>
      </c>
      <c r="M144" s="8" t="s">
        <v>19288</v>
      </c>
      <c r="N144" s="8" t="s">
        <v>867</v>
      </c>
      <c r="O144" s="8" t="s">
        <v>868</v>
      </c>
      <c r="P144" s="8" t="s">
        <v>776</v>
      </c>
      <c r="Q144" s="8" t="s">
        <v>31744</v>
      </c>
      <c r="R144" s="8" t="s">
        <v>14120</v>
      </c>
      <c r="S144" s="17" t="s">
        <v>31745</v>
      </c>
      <c r="T144" s="18">
        <v>43040</v>
      </c>
      <c r="U144" s="8">
        <v>0.29166666666666669</v>
      </c>
      <c r="V144" s="8">
        <v>0</v>
      </c>
      <c r="W144" s="8" t="s">
        <v>1716</v>
      </c>
      <c r="X144" s="8" t="s">
        <v>45730</v>
      </c>
      <c r="Y144" s="8" t="s">
        <v>31746</v>
      </c>
      <c r="Z144" s="17"/>
      <c r="AA144" s="8" t="s">
        <v>31845</v>
      </c>
      <c r="AB144" s="8" t="s">
        <v>31846</v>
      </c>
    </row>
    <row r="145" spans="1:28" hidden="1" x14ac:dyDescent="0.2">
      <c r="A145" s="8" t="s">
        <v>31839</v>
      </c>
      <c r="B145" s="8" t="s">
        <v>31840</v>
      </c>
      <c r="C145" s="19" t="s">
        <v>45728</v>
      </c>
      <c r="D145" s="20" t="s">
        <v>45729</v>
      </c>
      <c r="E145" s="8" t="s">
        <v>515</v>
      </c>
      <c r="F145" s="8" t="s">
        <v>255</v>
      </c>
      <c r="G145" s="8" t="s">
        <v>515</v>
      </c>
      <c r="H145" s="8" t="s">
        <v>255</v>
      </c>
      <c r="I145" s="8" t="s">
        <v>31743</v>
      </c>
      <c r="J145" s="8" t="s">
        <v>28</v>
      </c>
      <c r="K145" s="8" t="s">
        <v>296</v>
      </c>
      <c r="L145" s="8" t="s">
        <v>1900</v>
      </c>
      <c r="M145" s="8" t="s">
        <v>6970</v>
      </c>
      <c r="N145" s="8" t="s">
        <v>867</v>
      </c>
      <c r="O145" s="8" t="s">
        <v>868</v>
      </c>
      <c r="P145" s="8" t="s">
        <v>776</v>
      </c>
      <c r="Q145" s="8" t="s">
        <v>31744</v>
      </c>
      <c r="R145" s="8" t="s">
        <v>14120</v>
      </c>
      <c r="S145" s="17" t="s">
        <v>31745</v>
      </c>
      <c r="T145" s="18">
        <v>43041</v>
      </c>
      <c r="U145" s="8">
        <v>0.29166666666666669</v>
      </c>
      <c r="V145" s="8">
        <v>0</v>
      </c>
      <c r="W145" s="8" t="s">
        <v>1716</v>
      </c>
      <c r="X145" s="8" t="s">
        <v>45730</v>
      </c>
      <c r="Y145" s="8" t="s">
        <v>31746</v>
      </c>
      <c r="Z145" s="17" t="s">
        <v>31760</v>
      </c>
      <c r="AA145" s="8" t="s">
        <v>31841</v>
      </c>
      <c r="AB145" s="8" t="s">
        <v>31842</v>
      </c>
    </row>
    <row r="146" spans="1:28" hidden="1" x14ac:dyDescent="0.2">
      <c r="A146" s="8" t="s">
        <v>31835</v>
      </c>
      <c r="B146" s="8" t="s">
        <v>31836</v>
      </c>
      <c r="C146" s="19" t="s">
        <v>45728</v>
      </c>
      <c r="D146" s="20" t="s">
        <v>45729</v>
      </c>
      <c r="E146" s="8" t="s">
        <v>525</v>
      </c>
      <c r="F146" s="8" t="s">
        <v>255</v>
      </c>
      <c r="G146" s="8" t="s">
        <v>525</v>
      </c>
      <c r="H146" s="8" t="s">
        <v>255</v>
      </c>
      <c r="I146" s="8" t="s">
        <v>31743</v>
      </c>
      <c r="J146" s="8" t="s">
        <v>28</v>
      </c>
      <c r="K146" s="8" t="s">
        <v>296</v>
      </c>
      <c r="L146" s="8" t="s">
        <v>1907</v>
      </c>
      <c r="M146" s="8" t="s">
        <v>17149</v>
      </c>
      <c r="N146" s="8" t="s">
        <v>867</v>
      </c>
      <c r="O146" s="8" t="s">
        <v>868</v>
      </c>
      <c r="P146" s="8" t="s">
        <v>776</v>
      </c>
      <c r="Q146" s="8" t="s">
        <v>31744</v>
      </c>
      <c r="R146" s="8" t="s">
        <v>14120</v>
      </c>
      <c r="S146" s="17" t="s">
        <v>31745</v>
      </c>
      <c r="T146" s="18">
        <v>43042</v>
      </c>
      <c r="U146" s="8">
        <v>0.29166666666666669</v>
      </c>
      <c r="V146" s="8">
        <v>0</v>
      </c>
      <c r="W146" s="8" t="s">
        <v>1716</v>
      </c>
      <c r="X146" s="8" t="s">
        <v>45730</v>
      </c>
      <c r="Y146" s="8" t="s">
        <v>31746</v>
      </c>
      <c r="Z146" s="17" t="s">
        <v>31760</v>
      </c>
      <c r="AA146" s="8" t="s">
        <v>31837</v>
      </c>
      <c r="AB146" s="8" t="s">
        <v>31838</v>
      </c>
    </row>
    <row r="147" spans="1:28" hidden="1" x14ac:dyDescent="0.2">
      <c r="A147" s="8" t="s">
        <v>31831</v>
      </c>
      <c r="B147" s="8" t="s">
        <v>31832</v>
      </c>
      <c r="C147" s="19" t="s">
        <v>45728</v>
      </c>
      <c r="D147" s="20" t="s">
        <v>45729</v>
      </c>
      <c r="E147" s="8" t="s">
        <v>535</v>
      </c>
      <c r="F147" s="8" t="s">
        <v>255</v>
      </c>
      <c r="G147" s="8" t="s">
        <v>535</v>
      </c>
      <c r="H147" s="8" t="s">
        <v>255</v>
      </c>
      <c r="I147" s="8" t="s">
        <v>31743</v>
      </c>
      <c r="J147" s="8" t="s">
        <v>28</v>
      </c>
      <c r="K147" s="8" t="s">
        <v>296</v>
      </c>
      <c r="L147" s="8" t="s">
        <v>1912</v>
      </c>
      <c r="M147" s="8" t="s">
        <v>1917</v>
      </c>
      <c r="N147" s="8" t="s">
        <v>867</v>
      </c>
      <c r="O147" s="8" t="s">
        <v>868</v>
      </c>
      <c r="P147" s="8" t="s">
        <v>776</v>
      </c>
      <c r="Q147" s="8" t="s">
        <v>31744</v>
      </c>
      <c r="R147" s="8" t="s">
        <v>14120</v>
      </c>
      <c r="S147" s="17" t="s">
        <v>31745</v>
      </c>
      <c r="T147" s="18">
        <v>43043</v>
      </c>
      <c r="U147" s="8">
        <v>0.29166666666666669</v>
      </c>
      <c r="V147" s="8">
        <v>0</v>
      </c>
      <c r="W147" s="8" t="s">
        <v>1716</v>
      </c>
      <c r="X147" s="8" t="s">
        <v>45730</v>
      </c>
      <c r="Y147" s="8" t="s">
        <v>31746</v>
      </c>
      <c r="Z147" s="17" t="s">
        <v>31760</v>
      </c>
      <c r="AA147" s="8" t="s">
        <v>31833</v>
      </c>
      <c r="AB147" s="8" t="s">
        <v>31834</v>
      </c>
    </row>
    <row r="148" spans="1:28" hidden="1" x14ac:dyDescent="0.2">
      <c r="A148" s="8" t="s">
        <v>31827</v>
      </c>
      <c r="B148" s="8" t="s">
        <v>31828</v>
      </c>
      <c r="C148" s="19" t="s">
        <v>45728</v>
      </c>
      <c r="D148" s="20" t="s">
        <v>45729</v>
      </c>
      <c r="E148" s="8" t="s">
        <v>545</v>
      </c>
      <c r="F148" s="8" t="s">
        <v>255</v>
      </c>
      <c r="G148" s="8" t="s">
        <v>545</v>
      </c>
      <c r="H148" s="8" t="s">
        <v>255</v>
      </c>
      <c r="I148" s="8" t="s">
        <v>31743</v>
      </c>
      <c r="J148" s="8" t="s">
        <v>28</v>
      </c>
      <c r="K148" s="8" t="s">
        <v>296</v>
      </c>
      <c r="L148" s="8" t="s">
        <v>17637</v>
      </c>
      <c r="M148" s="8" t="s">
        <v>1679</v>
      </c>
      <c r="N148" s="8" t="s">
        <v>867</v>
      </c>
      <c r="O148" s="8" t="s">
        <v>868</v>
      </c>
      <c r="P148" s="8" t="s">
        <v>776</v>
      </c>
      <c r="Q148" s="8" t="s">
        <v>31744</v>
      </c>
      <c r="R148" s="8" t="s">
        <v>14120</v>
      </c>
      <c r="S148" s="17" t="s">
        <v>31745</v>
      </c>
      <c r="T148" s="18">
        <v>43044</v>
      </c>
      <c r="U148" s="8">
        <v>0.29166666666666669</v>
      </c>
      <c r="V148" s="8">
        <v>4.1666666666666664E-2</v>
      </c>
      <c r="W148" s="8" t="s">
        <v>1262</v>
      </c>
      <c r="X148" s="8" t="s">
        <v>45730</v>
      </c>
      <c r="Y148" s="8" t="s">
        <v>31746</v>
      </c>
      <c r="Z148" s="17" t="s">
        <v>31760</v>
      </c>
      <c r="AA148" s="8" t="s">
        <v>31829</v>
      </c>
      <c r="AB148" s="8" t="s">
        <v>31830</v>
      </c>
    </row>
    <row r="149" spans="1:28" hidden="1" x14ac:dyDescent="0.2">
      <c r="A149" s="8" t="s">
        <v>31823</v>
      </c>
      <c r="B149" s="8" t="s">
        <v>31824</v>
      </c>
      <c r="C149" s="19" t="s">
        <v>45728</v>
      </c>
      <c r="D149" s="20" t="s">
        <v>45729</v>
      </c>
      <c r="E149" s="8" t="s">
        <v>256</v>
      </c>
      <c r="F149" s="8" t="s">
        <v>255</v>
      </c>
      <c r="G149" s="8" t="s">
        <v>256</v>
      </c>
      <c r="H149" s="8" t="s">
        <v>255</v>
      </c>
      <c r="I149" s="8" t="s">
        <v>31743</v>
      </c>
      <c r="J149" s="8" t="s">
        <v>28</v>
      </c>
      <c r="K149" s="8" t="s">
        <v>296</v>
      </c>
      <c r="L149" s="8" t="s">
        <v>1947</v>
      </c>
      <c r="M149" s="8" t="s">
        <v>1254</v>
      </c>
      <c r="N149" s="8" t="s">
        <v>867</v>
      </c>
      <c r="O149" s="8" t="s">
        <v>868</v>
      </c>
      <c r="P149" s="8" t="s">
        <v>776</v>
      </c>
      <c r="Q149" s="8" t="s">
        <v>31744</v>
      </c>
      <c r="R149" s="8" t="s">
        <v>14120</v>
      </c>
      <c r="S149" s="17" t="s">
        <v>31745</v>
      </c>
      <c r="T149" s="18">
        <v>43045</v>
      </c>
      <c r="U149" s="8">
        <v>0.29166666666666669</v>
      </c>
      <c r="V149" s="8">
        <v>0.29166666666666669</v>
      </c>
      <c r="W149" s="8" t="s">
        <v>25846</v>
      </c>
      <c r="X149" s="8" t="s">
        <v>45730</v>
      </c>
      <c r="Y149" s="8" t="s">
        <v>31746</v>
      </c>
      <c r="Z149" s="17" t="s">
        <v>31760</v>
      </c>
      <c r="AA149" s="8" t="s">
        <v>31825</v>
      </c>
      <c r="AB149" s="8" t="s">
        <v>31826</v>
      </c>
    </row>
    <row r="150" spans="1:28" hidden="1" x14ac:dyDescent="0.2">
      <c r="A150" s="8" t="s">
        <v>31817</v>
      </c>
      <c r="B150" s="8" t="s">
        <v>31818</v>
      </c>
      <c r="C150" s="19" t="s">
        <v>45728</v>
      </c>
      <c r="D150" s="20" t="s">
        <v>45729</v>
      </c>
      <c r="E150" s="8" t="s">
        <v>266</v>
      </c>
      <c r="F150" s="8" t="s">
        <v>255</v>
      </c>
      <c r="G150" s="8" t="s">
        <v>266</v>
      </c>
      <c r="H150" s="8" t="s">
        <v>255</v>
      </c>
      <c r="I150" s="8" t="s">
        <v>31743</v>
      </c>
      <c r="J150" s="8" t="s">
        <v>28</v>
      </c>
      <c r="K150" s="8" t="s">
        <v>296</v>
      </c>
      <c r="L150" s="8" t="s">
        <v>1254</v>
      </c>
      <c r="M150" s="8" t="s">
        <v>4845</v>
      </c>
      <c r="N150" s="8" t="s">
        <v>867</v>
      </c>
      <c r="O150" s="8" t="s">
        <v>868</v>
      </c>
      <c r="P150" s="8" t="s">
        <v>776</v>
      </c>
      <c r="Q150" s="8" t="s">
        <v>31744</v>
      </c>
      <c r="R150" s="8" t="s">
        <v>14120</v>
      </c>
      <c r="S150" s="17" t="s">
        <v>31745</v>
      </c>
      <c r="T150" s="18">
        <v>43046</v>
      </c>
      <c r="U150" s="8">
        <v>0.29166666666666669</v>
      </c>
      <c r="V150" s="8">
        <v>0.79166666666666663</v>
      </c>
      <c r="W150" s="8" t="s">
        <v>40</v>
      </c>
      <c r="X150" s="8" t="s">
        <v>45730</v>
      </c>
      <c r="Y150" s="8" t="s">
        <v>31819</v>
      </c>
      <c r="Z150" s="17" t="s">
        <v>31820</v>
      </c>
      <c r="AA150" s="8" t="s">
        <v>31821</v>
      </c>
      <c r="AB150" s="8" t="s">
        <v>31822</v>
      </c>
    </row>
    <row r="151" spans="1:28" hidden="1" x14ac:dyDescent="0.2">
      <c r="A151" s="8" t="s">
        <v>32450</v>
      </c>
      <c r="B151" s="8" t="s">
        <v>32451</v>
      </c>
      <c r="C151" s="19" t="s">
        <v>45728</v>
      </c>
      <c r="D151" s="20" t="s">
        <v>45729</v>
      </c>
      <c r="E151" s="8" t="s">
        <v>29</v>
      </c>
      <c r="F151" s="8" t="s">
        <v>27</v>
      </c>
      <c r="G151" s="8" t="s">
        <v>29</v>
      </c>
      <c r="H151" s="8" t="s">
        <v>27</v>
      </c>
      <c r="I151" s="8" t="s">
        <v>32452</v>
      </c>
      <c r="J151" s="8" t="s">
        <v>28</v>
      </c>
      <c r="K151" s="8" t="s">
        <v>296</v>
      </c>
      <c r="L151" s="8" t="s">
        <v>865</v>
      </c>
      <c r="M151" s="8" t="s">
        <v>3753</v>
      </c>
      <c r="N151" s="8" t="s">
        <v>867</v>
      </c>
      <c r="O151" s="8" t="s">
        <v>868</v>
      </c>
      <c r="P151" s="8" t="s">
        <v>776</v>
      </c>
      <c r="Q151" s="8" t="s">
        <v>32453</v>
      </c>
      <c r="R151" s="8" t="s">
        <v>32276</v>
      </c>
      <c r="S151" s="17" t="s">
        <v>32454</v>
      </c>
      <c r="T151" s="18">
        <v>43009</v>
      </c>
      <c r="U151" s="8">
        <v>0.29166666666666669</v>
      </c>
      <c r="V151" s="8">
        <v>0</v>
      </c>
      <c r="W151" s="8" t="s">
        <v>1716</v>
      </c>
      <c r="X151" s="8" t="s">
        <v>32455</v>
      </c>
      <c r="Y151" s="8" t="s">
        <v>45730</v>
      </c>
      <c r="Z151" s="17" t="s">
        <v>32456</v>
      </c>
      <c r="AA151" s="8" t="s">
        <v>32457</v>
      </c>
      <c r="AB151" s="8" t="s">
        <v>32458</v>
      </c>
    </row>
    <row r="152" spans="1:28" hidden="1" x14ac:dyDescent="0.2">
      <c r="A152" s="8" t="s">
        <v>32459</v>
      </c>
      <c r="B152" s="8" t="s">
        <v>32460</v>
      </c>
      <c r="C152" s="19" t="s">
        <v>45728</v>
      </c>
      <c r="D152" s="20" t="s">
        <v>45729</v>
      </c>
      <c r="E152" s="8" t="s">
        <v>46</v>
      </c>
      <c r="F152" s="8" t="s">
        <v>27</v>
      </c>
      <c r="G152" s="8" t="s">
        <v>46</v>
      </c>
      <c r="H152" s="8" t="s">
        <v>27</v>
      </c>
      <c r="I152" s="8" t="s">
        <v>32452</v>
      </c>
      <c r="J152" s="8" t="s">
        <v>28</v>
      </c>
      <c r="K152" s="8" t="s">
        <v>296</v>
      </c>
      <c r="L152" s="8" t="s">
        <v>886</v>
      </c>
      <c r="M152" s="8" t="s">
        <v>3800</v>
      </c>
      <c r="N152" s="8" t="s">
        <v>867</v>
      </c>
      <c r="O152" s="8" t="s">
        <v>868</v>
      </c>
      <c r="P152" s="8" t="s">
        <v>776</v>
      </c>
      <c r="Q152" s="8" t="s">
        <v>32453</v>
      </c>
      <c r="R152" s="8" t="s">
        <v>32276</v>
      </c>
      <c r="S152" s="17" t="s">
        <v>32454</v>
      </c>
      <c r="T152" s="18">
        <v>43010</v>
      </c>
      <c r="U152" s="8">
        <v>0.29166666666666669</v>
      </c>
      <c r="V152" s="8">
        <v>0</v>
      </c>
      <c r="W152" s="8" t="s">
        <v>1716</v>
      </c>
      <c r="X152" s="8" t="s">
        <v>31746</v>
      </c>
      <c r="Y152" s="8" t="s">
        <v>45730</v>
      </c>
      <c r="Z152" s="17" t="s">
        <v>32461</v>
      </c>
      <c r="AA152" s="8" t="s">
        <v>32462</v>
      </c>
      <c r="AB152" s="8" t="s">
        <v>32463</v>
      </c>
    </row>
    <row r="153" spans="1:28" hidden="1" x14ac:dyDescent="0.2">
      <c r="A153" s="8" t="s">
        <v>32464</v>
      </c>
      <c r="B153" s="8" t="s">
        <v>32465</v>
      </c>
      <c r="C153" s="19" t="s">
        <v>45728</v>
      </c>
      <c r="D153" s="20" t="s">
        <v>45729</v>
      </c>
      <c r="E153" s="8" t="s">
        <v>55</v>
      </c>
      <c r="F153" s="8" t="s">
        <v>27</v>
      </c>
      <c r="G153" s="8" t="s">
        <v>55</v>
      </c>
      <c r="H153" s="8" t="s">
        <v>27</v>
      </c>
      <c r="I153" s="8" t="s">
        <v>32452</v>
      </c>
      <c r="J153" s="8" t="s">
        <v>28</v>
      </c>
      <c r="K153" s="8" t="s">
        <v>296</v>
      </c>
      <c r="L153" s="8" t="s">
        <v>900</v>
      </c>
      <c r="M153" s="8" t="s">
        <v>914</v>
      </c>
      <c r="N153" s="8" t="s">
        <v>867</v>
      </c>
      <c r="O153" s="8" t="s">
        <v>868</v>
      </c>
      <c r="P153" s="8" t="s">
        <v>776</v>
      </c>
      <c r="Q153" s="8" t="s">
        <v>32453</v>
      </c>
      <c r="R153" s="8" t="s">
        <v>32276</v>
      </c>
      <c r="S153" s="17" t="s">
        <v>32454</v>
      </c>
      <c r="T153" s="18">
        <v>43011</v>
      </c>
      <c r="U153" s="8">
        <v>0.29166666666666669</v>
      </c>
      <c r="V153" s="8">
        <v>0.29166666666666669</v>
      </c>
      <c r="W153" s="8" t="s">
        <v>25846</v>
      </c>
      <c r="X153" s="8" t="s">
        <v>31746</v>
      </c>
      <c r="Y153" s="8" t="s">
        <v>45730</v>
      </c>
      <c r="Z153" s="17" t="s">
        <v>32466</v>
      </c>
      <c r="AA153" s="8" t="s">
        <v>32467</v>
      </c>
      <c r="AB153" s="8" t="s">
        <v>32468</v>
      </c>
    </row>
    <row r="154" spans="1:28" hidden="1" x14ac:dyDescent="0.2">
      <c r="A154" s="8" t="s">
        <v>32474</v>
      </c>
      <c r="B154" s="8" t="s">
        <v>32475</v>
      </c>
      <c r="C154" s="19" t="s">
        <v>45728</v>
      </c>
      <c r="D154" s="20" t="s">
        <v>45729</v>
      </c>
      <c r="E154" s="8" t="s">
        <v>362</v>
      </c>
      <c r="F154" s="8" t="s">
        <v>112</v>
      </c>
      <c r="G154" s="8" t="s">
        <v>362</v>
      </c>
      <c r="H154" s="8" t="s">
        <v>112</v>
      </c>
      <c r="I154" s="8" t="s">
        <v>32452</v>
      </c>
      <c r="J154" s="8" t="s">
        <v>28</v>
      </c>
      <c r="K154" s="8" t="s">
        <v>296</v>
      </c>
      <c r="L154" s="8" t="s">
        <v>1820</v>
      </c>
      <c r="M154" s="8" t="s">
        <v>29238</v>
      </c>
      <c r="N154" s="8" t="s">
        <v>867</v>
      </c>
      <c r="O154" s="8" t="s">
        <v>868</v>
      </c>
      <c r="P154" s="8" t="s">
        <v>776</v>
      </c>
      <c r="Q154" s="8" t="s">
        <v>32453</v>
      </c>
      <c r="R154" s="8" t="s">
        <v>32276</v>
      </c>
      <c r="S154" s="17" t="s">
        <v>32454</v>
      </c>
      <c r="T154" s="18">
        <v>43019</v>
      </c>
      <c r="U154" s="8">
        <v>0.29166666666666669</v>
      </c>
      <c r="V154" s="8">
        <v>0.83333333333333337</v>
      </c>
      <c r="W154" s="8" t="s">
        <v>551</v>
      </c>
      <c r="X154" s="8" t="s">
        <v>32476</v>
      </c>
      <c r="Y154" s="8" t="s">
        <v>1205</v>
      </c>
      <c r="Z154" s="17" t="s">
        <v>32477</v>
      </c>
      <c r="AA154" s="8" t="s">
        <v>32478</v>
      </c>
      <c r="AB154" s="8" t="s">
        <v>32479</v>
      </c>
    </row>
    <row r="155" spans="1:28" hidden="1" x14ac:dyDescent="0.2">
      <c r="A155" s="8" t="s">
        <v>32480</v>
      </c>
      <c r="B155" s="8" t="s">
        <v>32481</v>
      </c>
      <c r="C155" s="19" t="s">
        <v>45728</v>
      </c>
      <c r="D155" s="20" t="s">
        <v>45729</v>
      </c>
      <c r="E155" s="8" t="s">
        <v>372</v>
      </c>
      <c r="F155" s="8" t="s">
        <v>112</v>
      </c>
      <c r="G155" s="8" t="s">
        <v>372</v>
      </c>
      <c r="H155" s="8" t="s">
        <v>112</v>
      </c>
      <c r="I155" s="8" t="s">
        <v>32452</v>
      </c>
      <c r="J155" s="8" t="s">
        <v>28</v>
      </c>
      <c r="K155" s="8" t="s">
        <v>296</v>
      </c>
      <c r="L155" s="8" t="s">
        <v>1825</v>
      </c>
      <c r="M155" s="8" t="s">
        <v>5902</v>
      </c>
      <c r="N155" s="8" t="s">
        <v>867</v>
      </c>
      <c r="O155" s="8" t="s">
        <v>868</v>
      </c>
      <c r="P155" s="8" t="s">
        <v>776</v>
      </c>
      <c r="Q155" s="8" t="s">
        <v>32453</v>
      </c>
      <c r="R155" s="8" t="s">
        <v>32276</v>
      </c>
      <c r="S155" s="17" t="s">
        <v>32454</v>
      </c>
      <c r="T155" s="18">
        <v>43020</v>
      </c>
      <c r="U155" s="8">
        <v>0.29166666666666669</v>
      </c>
      <c r="V155" s="8">
        <v>0.83333333333333337</v>
      </c>
      <c r="W155" s="8" t="s">
        <v>551</v>
      </c>
      <c r="X155" s="8" t="s">
        <v>45730</v>
      </c>
      <c r="Y155" s="8" t="s">
        <v>32482</v>
      </c>
      <c r="Z155" s="17" t="s">
        <v>32483</v>
      </c>
      <c r="AA155" s="8" t="s">
        <v>32484</v>
      </c>
      <c r="AB155" s="8" t="s">
        <v>32485</v>
      </c>
    </row>
    <row r="156" spans="1:28" hidden="1" x14ac:dyDescent="0.2">
      <c r="A156" s="8" t="s">
        <v>32469</v>
      </c>
      <c r="B156" s="8" t="s">
        <v>32470</v>
      </c>
      <c r="C156" s="19" t="s">
        <v>45728</v>
      </c>
      <c r="D156" s="20" t="s">
        <v>45729</v>
      </c>
      <c r="E156" s="8" t="s">
        <v>382</v>
      </c>
      <c r="F156" s="8" t="s">
        <v>112</v>
      </c>
      <c r="G156" s="8" t="s">
        <v>382</v>
      </c>
      <c r="H156" s="8" t="s">
        <v>112</v>
      </c>
      <c r="I156" s="8" t="s">
        <v>32452</v>
      </c>
      <c r="J156" s="8" t="s">
        <v>28</v>
      </c>
      <c r="K156" s="8" t="s">
        <v>296</v>
      </c>
      <c r="L156" s="8" t="s">
        <v>1834</v>
      </c>
      <c r="M156" s="8" t="s">
        <v>25793</v>
      </c>
      <c r="N156" s="8" t="s">
        <v>867</v>
      </c>
      <c r="O156" s="8" t="s">
        <v>868</v>
      </c>
      <c r="P156" s="8" t="s">
        <v>776</v>
      </c>
      <c r="Q156" s="8" t="s">
        <v>32453</v>
      </c>
      <c r="R156" s="8" t="s">
        <v>32276</v>
      </c>
      <c r="S156" s="17" t="s">
        <v>32454</v>
      </c>
      <c r="T156" s="18">
        <v>43021</v>
      </c>
      <c r="U156" s="8">
        <v>0.29166666666666669</v>
      </c>
      <c r="V156" s="8">
        <v>0.8125</v>
      </c>
      <c r="W156" s="8" t="s">
        <v>2694</v>
      </c>
      <c r="X156" s="8" t="s">
        <v>45730</v>
      </c>
      <c r="Y156" s="8" t="s">
        <v>17602</v>
      </c>
      <c r="Z156" s="17" t="s">
        <v>32471</v>
      </c>
      <c r="AA156" s="8" t="s">
        <v>32472</v>
      </c>
      <c r="AB156" s="8" t="s">
        <v>32473</v>
      </c>
    </row>
    <row r="157" spans="1:28" hidden="1" x14ac:dyDescent="0.2">
      <c r="A157" s="8" t="s">
        <v>32486</v>
      </c>
      <c r="B157" s="8" t="s">
        <v>32487</v>
      </c>
      <c r="C157" s="19" t="s">
        <v>45728</v>
      </c>
      <c r="D157" s="20" t="s">
        <v>45729</v>
      </c>
      <c r="E157" s="8" t="s">
        <v>390</v>
      </c>
      <c r="F157" s="8" t="s">
        <v>112</v>
      </c>
      <c r="G157" s="8" t="s">
        <v>390</v>
      </c>
      <c r="H157" s="8" t="s">
        <v>112</v>
      </c>
      <c r="I157" s="8" t="s">
        <v>32452</v>
      </c>
      <c r="J157" s="8" t="s">
        <v>28</v>
      </c>
      <c r="K157" s="8" t="s">
        <v>296</v>
      </c>
      <c r="L157" s="8" t="s">
        <v>1848</v>
      </c>
      <c r="M157" s="8" t="s">
        <v>4635</v>
      </c>
      <c r="N157" s="8" t="s">
        <v>867</v>
      </c>
      <c r="O157" s="8" t="s">
        <v>868</v>
      </c>
      <c r="P157" s="8" t="s">
        <v>776</v>
      </c>
      <c r="Q157" s="8" t="s">
        <v>32453</v>
      </c>
      <c r="R157" s="8" t="s">
        <v>32276</v>
      </c>
      <c r="S157" s="17" t="s">
        <v>32454</v>
      </c>
      <c r="T157" s="18">
        <v>43022</v>
      </c>
      <c r="U157" s="8">
        <v>0.29166666666666669</v>
      </c>
      <c r="V157" s="8">
        <v>0.79166666666666663</v>
      </c>
      <c r="W157" s="8" t="s">
        <v>40</v>
      </c>
      <c r="X157" s="8" t="s">
        <v>45730</v>
      </c>
      <c r="Y157" s="8" t="s">
        <v>17602</v>
      </c>
      <c r="Z157" s="17" t="s">
        <v>32488</v>
      </c>
      <c r="AA157" s="8" t="s">
        <v>32489</v>
      </c>
      <c r="AB157" s="8" t="s">
        <v>32490</v>
      </c>
    </row>
    <row r="158" spans="1:28" hidden="1" x14ac:dyDescent="0.2">
      <c r="A158" s="8" t="s">
        <v>32491</v>
      </c>
      <c r="B158" s="8" t="s">
        <v>32492</v>
      </c>
      <c r="C158" s="19" t="s">
        <v>45728</v>
      </c>
      <c r="D158" s="20" t="s">
        <v>45729</v>
      </c>
      <c r="E158" s="8" t="s">
        <v>400</v>
      </c>
      <c r="F158" s="8" t="s">
        <v>112</v>
      </c>
      <c r="G158" s="8" t="s">
        <v>400</v>
      </c>
      <c r="H158" s="8" t="s">
        <v>112</v>
      </c>
      <c r="I158" s="8" t="s">
        <v>32452</v>
      </c>
      <c r="J158" s="8" t="s">
        <v>28</v>
      </c>
      <c r="K158" s="8" t="s">
        <v>296</v>
      </c>
      <c r="L158" s="8" t="s">
        <v>1859</v>
      </c>
      <c r="M158" s="8" t="s">
        <v>3053</v>
      </c>
      <c r="N158" s="8" t="s">
        <v>867</v>
      </c>
      <c r="O158" s="8" t="s">
        <v>868</v>
      </c>
      <c r="P158" s="8" t="s">
        <v>776</v>
      </c>
      <c r="Q158" s="8" t="s">
        <v>32453</v>
      </c>
      <c r="R158" s="8" t="s">
        <v>32276</v>
      </c>
      <c r="S158" s="17" t="s">
        <v>32454</v>
      </c>
      <c r="T158" s="18">
        <v>43023</v>
      </c>
      <c r="U158" s="8">
        <v>0.29166666666666669</v>
      </c>
      <c r="V158" s="8">
        <v>0.79166666666666663</v>
      </c>
      <c r="W158" s="8" t="s">
        <v>40</v>
      </c>
      <c r="X158" s="8" t="s">
        <v>45730</v>
      </c>
      <c r="Y158" s="8" t="s">
        <v>25805</v>
      </c>
      <c r="Z158" s="17" t="s">
        <v>32493</v>
      </c>
      <c r="AA158" s="8" t="s">
        <v>32494</v>
      </c>
      <c r="AB158" s="8" t="s">
        <v>32495</v>
      </c>
    </row>
    <row r="159" spans="1:28" hidden="1" x14ac:dyDescent="0.2">
      <c r="A159" s="8" t="s">
        <v>32496</v>
      </c>
      <c r="B159" s="8" t="s">
        <v>32497</v>
      </c>
      <c r="C159" s="19" t="s">
        <v>45728</v>
      </c>
      <c r="D159" s="20" t="s">
        <v>45729</v>
      </c>
      <c r="E159" s="8" t="s">
        <v>113</v>
      </c>
      <c r="F159" s="8" t="s">
        <v>112</v>
      </c>
      <c r="G159" s="8" t="s">
        <v>113</v>
      </c>
      <c r="H159" s="8" t="s">
        <v>112</v>
      </c>
      <c r="I159" s="8" t="s">
        <v>32452</v>
      </c>
      <c r="J159" s="8" t="s">
        <v>28</v>
      </c>
      <c r="K159" s="8" t="s">
        <v>296</v>
      </c>
      <c r="L159" s="8" t="s">
        <v>1867</v>
      </c>
      <c r="M159" s="8" t="s">
        <v>4659</v>
      </c>
      <c r="N159" s="8" t="s">
        <v>867</v>
      </c>
      <c r="O159" s="8" t="s">
        <v>868</v>
      </c>
      <c r="P159" s="8" t="s">
        <v>776</v>
      </c>
      <c r="Q159" s="8" t="s">
        <v>32453</v>
      </c>
      <c r="R159" s="8" t="s">
        <v>32276</v>
      </c>
      <c r="S159" s="17" t="s">
        <v>32454</v>
      </c>
      <c r="T159" s="18">
        <v>43024</v>
      </c>
      <c r="U159" s="8">
        <v>0.29166666666666669</v>
      </c>
      <c r="V159" s="8">
        <v>0.79166666666666663</v>
      </c>
      <c r="W159" s="8" t="s">
        <v>40</v>
      </c>
      <c r="X159" s="8" t="s">
        <v>45730</v>
      </c>
      <c r="Y159" s="8" t="s">
        <v>1026</v>
      </c>
      <c r="Z159" s="17" t="s">
        <v>32498</v>
      </c>
      <c r="AA159" s="8" t="s">
        <v>32499</v>
      </c>
      <c r="AB159" s="8" t="s">
        <v>32500</v>
      </c>
    </row>
    <row r="160" spans="1:28" hidden="1" x14ac:dyDescent="0.2">
      <c r="A160" s="8" t="s">
        <v>32501</v>
      </c>
      <c r="B160" s="8" t="s">
        <v>32502</v>
      </c>
      <c r="C160" s="19" t="s">
        <v>45728</v>
      </c>
      <c r="D160" s="20" t="s">
        <v>45729</v>
      </c>
      <c r="E160" s="8" t="s">
        <v>123</v>
      </c>
      <c r="F160" s="8" t="s">
        <v>112</v>
      </c>
      <c r="G160" s="8" t="s">
        <v>123</v>
      </c>
      <c r="H160" s="8" t="s">
        <v>112</v>
      </c>
      <c r="I160" s="8" t="s">
        <v>32452</v>
      </c>
      <c r="J160" s="8" t="s">
        <v>28</v>
      </c>
      <c r="K160" s="8" t="s">
        <v>296</v>
      </c>
      <c r="L160" s="8" t="s">
        <v>1071</v>
      </c>
      <c r="M160" s="8" t="s">
        <v>32503</v>
      </c>
      <c r="N160" s="8" t="s">
        <v>867</v>
      </c>
      <c r="O160" s="8" t="s">
        <v>868</v>
      </c>
      <c r="P160" s="8" t="s">
        <v>776</v>
      </c>
      <c r="Q160" s="8" t="s">
        <v>32453</v>
      </c>
      <c r="R160" s="8" t="s">
        <v>32276</v>
      </c>
      <c r="S160" s="17" t="s">
        <v>32454</v>
      </c>
      <c r="T160" s="18">
        <v>43025</v>
      </c>
      <c r="U160" s="8">
        <v>0.29166666666666669</v>
      </c>
      <c r="V160" s="8">
        <v>0.8125</v>
      </c>
      <c r="W160" s="8" t="s">
        <v>2694</v>
      </c>
      <c r="X160" s="8" t="s">
        <v>45730</v>
      </c>
      <c r="Y160" s="8" t="s">
        <v>32504</v>
      </c>
      <c r="Z160" s="17" t="s">
        <v>32505</v>
      </c>
      <c r="AA160" s="8" t="s">
        <v>32506</v>
      </c>
      <c r="AB160" s="8" t="s">
        <v>32507</v>
      </c>
    </row>
    <row r="161" spans="1:28" hidden="1" x14ac:dyDescent="0.2">
      <c r="A161" s="8" t="s">
        <v>32508</v>
      </c>
      <c r="B161" s="8" t="s">
        <v>32509</v>
      </c>
      <c r="C161" s="19" t="s">
        <v>45728</v>
      </c>
      <c r="D161" s="20" t="s">
        <v>45729</v>
      </c>
      <c r="E161" s="8" t="s">
        <v>205</v>
      </c>
      <c r="F161" s="8" t="s">
        <v>204</v>
      </c>
      <c r="G161" s="8" t="s">
        <v>205</v>
      </c>
      <c r="H161" s="8" t="s">
        <v>204</v>
      </c>
      <c r="I161" s="8" t="s">
        <v>32452</v>
      </c>
      <c r="J161" s="8" t="s">
        <v>28</v>
      </c>
      <c r="K161" s="8" t="s">
        <v>296</v>
      </c>
      <c r="L161" s="8" t="s">
        <v>1134</v>
      </c>
      <c r="M161" s="8" t="s">
        <v>3655</v>
      </c>
      <c r="N161" s="8" t="s">
        <v>867</v>
      </c>
      <c r="O161" s="8" t="s">
        <v>868</v>
      </c>
      <c r="P161" s="8" t="s">
        <v>776</v>
      </c>
      <c r="Q161" s="8" t="s">
        <v>32453</v>
      </c>
      <c r="R161" s="8" t="s">
        <v>32276</v>
      </c>
      <c r="S161" s="17" t="s">
        <v>32454</v>
      </c>
      <c r="T161" s="18">
        <v>43033</v>
      </c>
      <c r="U161" s="8">
        <v>0.29166666666666669</v>
      </c>
      <c r="V161" s="8">
        <v>0.83333333333333337</v>
      </c>
      <c r="W161" s="8" t="s">
        <v>551</v>
      </c>
      <c r="X161" s="8" t="s">
        <v>45730</v>
      </c>
      <c r="Y161" s="8" t="s">
        <v>32510</v>
      </c>
      <c r="Z161" s="17" t="s">
        <v>32511</v>
      </c>
      <c r="AA161" s="8" t="s">
        <v>32512</v>
      </c>
      <c r="AB161" s="8" t="s">
        <v>32513</v>
      </c>
    </row>
    <row r="162" spans="1:28" hidden="1" x14ac:dyDescent="0.2">
      <c r="A162" s="8" t="s">
        <v>32514</v>
      </c>
      <c r="B162" s="8" t="s">
        <v>32515</v>
      </c>
      <c r="C162" s="19" t="s">
        <v>45728</v>
      </c>
      <c r="D162" s="20" t="s">
        <v>45729</v>
      </c>
      <c r="E162" s="8" t="s">
        <v>215</v>
      </c>
      <c r="F162" s="8" t="s">
        <v>204</v>
      </c>
      <c r="G162" s="8" t="s">
        <v>215</v>
      </c>
      <c r="H162" s="8" t="s">
        <v>204</v>
      </c>
      <c r="I162" s="8" t="s">
        <v>32452</v>
      </c>
      <c r="J162" s="8" t="s">
        <v>28</v>
      </c>
      <c r="K162" s="8" t="s">
        <v>296</v>
      </c>
      <c r="L162" s="8" t="s">
        <v>1154</v>
      </c>
      <c r="M162" s="8" t="s">
        <v>32125</v>
      </c>
      <c r="N162" s="8" t="s">
        <v>867</v>
      </c>
      <c r="O162" s="8" t="s">
        <v>868</v>
      </c>
      <c r="P162" s="8" t="s">
        <v>776</v>
      </c>
      <c r="Q162" s="8" t="s">
        <v>32453</v>
      </c>
      <c r="R162" s="8" t="s">
        <v>32276</v>
      </c>
      <c r="S162" s="17" t="s">
        <v>32454</v>
      </c>
      <c r="T162" s="18">
        <v>43034</v>
      </c>
      <c r="U162" s="8">
        <v>0.29166666666666669</v>
      </c>
      <c r="V162" s="8">
        <v>0.83333333333333337</v>
      </c>
      <c r="W162" s="8" t="s">
        <v>551</v>
      </c>
      <c r="X162" s="8" t="s">
        <v>45730</v>
      </c>
      <c r="Y162" s="8" t="s">
        <v>1234</v>
      </c>
      <c r="Z162" s="17" t="s">
        <v>32516</v>
      </c>
      <c r="AA162" s="8" t="s">
        <v>32517</v>
      </c>
      <c r="AB162" s="8" t="s">
        <v>32518</v>
      </c>
    </row>
    <row r="163" spans="1:28" hidden="1" x14ac:dyDescent="0.2">
      <c r="A163" s="8" t="s">
        <v>32519</v>
      </c>
      <c r="B163" s="8" t="s">
        <v>32520</v>
      </c>
      <c r="C163" s="19" t="s">
        <v>45728</v>
      </c>
      <c r="D163" s="20" t="s">
        <v>45729</v>
      </c>
      <c r="E163" s="8" t="s">
        <v>225</v>
      </c>
      <c r="F163" s="8" t="s">
        <v>204</v>
      </c>
      <c r="G163" s="8" t="s">
        <v>225</v>
      </c>
      <c r="H163" s="8" t="s">
        <v>204</v>
      </c>
      <c r="I163" s="8" t="s">
        <v>32452</v>
      </c>
      <c r="J163" s="8" t="s">
        <v>28</v>
      </c>
      <c r="K163" s="8" t="s">
        <v>296</v>
      </c>
      <c r="L163" s="8" t="s">
        <v>1169</v>
      </c>
      <c r="M163" s="8" t="s">
        <v>32521</v>
      </c>
      <c r="N163" s="8" t="s">
        <v>867</v>
      </c>
      <c r="O163" s="8" t="s">
        <v>868</v>
      </c>
      <c r="P163" s="8" t="s">
        <v>776</v>
      </c>
      <c r="Q163" s="8" t="s">
        <v>32453</v>
      </c>
      <c r="R163" s="8" t="s">
        <v>32276</v>
      </c>
      <c r="S163" s="17" t="s">
        <v>32454</v>
      </c>
      <c r="T163" s="18">
        <v>43035</v>
      </c>
      <c r="U163" s="8">
        <v>0.29166666666666669</v>
      </c>
      <c r="V163" s="8">
        <v>0.8125</v>
      </c>
      <c r="W163" s="8" t="s">
        <v>2694</v>
      </c>
      <c r="X163" s="8" t="s">
        <v>45730</v>
      </c>
      <c r="Y163" s="8" t="s">
        <v>32522</v>
      </c>
      <c r="Z163" s="17" t="s">
        <v>32523</v>
      </c>
      <c r="AA163" s="8" t="s">
        <v>32524</v>
      </c>
      <c r="AB163" s="8" t="s">
        <v>32525</v>
      </c>
    </row>
    <row r="164" spans="1:28" hidden="1" x14ac:dyDescent="0.2">
      <c r="A164" s="8" t="s">
        <v>32526</v>
      </c>
      <c r="B164" s="8" t="s">
        <v>32527</v>
      </c>
      <c r="C164" s="19" t="s">
        <v>45728</v>
      </c>
      <c r="D164" s="20" t="s">
        <v>45729</v>
      </c>
      <c r="E164" s="8" t="s">
        <v>235</v>
      </c>
      <c r="F164" s="8" t="s">
        <v>204</v>
      </c>
      <c r="G164" s="8" t="s">
        <v>235</v>
      </c>
      <c r="H164" s="8" t="s">
        <v>204</v>
      </c>
      <c r="I164" s="8" t="s">
        <v>32452</v>
      </c>
      <c r="J164" s="8" t="s">
        <v>28</v>
      </c>
      <c r="K164" s="8" t="s">
        <v>296</v>
      </c>
      <c r="L164" s="8" t="s">
        <v>1183</v>
      </c>
      <c r="M164" s="8" t="s">
        <v>1196</v>
      </c>
      <c r="N164" s="8" t="s">
        <v>867</v>
      </c>
      <c r="O164" s="8" t="s">
        <v>868</v>
      </c>
      <c r="P164" s="8" t="s">
        <v>776</v>
      </c>
      <c r="Q164" s="8" t="s">
        <v>32453</v>
      </c>
      <c r="R164" s="8" t="s">
        <v>32276</v>
      </c>
      <c r="S164" s="17" t="s">
        <v>32454</v>
      </c>
      <c r="T164" s="18">
        <v>43036</v>
      </c>
      <c r="U164" s="8">
        <v>0.29166666666666669</v>
      </c>
      <c r="V164" s="8">
        <v>0.875</v>
      </c>
      <c r="W164" s="8" t="s">
        <v>1958</v>
      </c>
      <c r="X164" s="8" t="s">
        <v>45730</v>
      </c>
      <c r="Y164" s="8" t="s">
        <v>1197</v>
      </c>
      <c r="Z164" s="17" t="s">
        <v>32528</v>
      </c>
      <c r="AA164" s="8" t="s">
        <v>32529</v>
      </c>
      <c r="AB164" s="8" t="s">
        <v>32530</v>
      </c>
    </row>
    <row r="165" spans="1:28" hidden="1" x14ac:dyDescent="0.2">
      <c r="A165" s="8" t="s">
        <v>32531</v>
      </c>
      <c r="B165" s="8" t="s">
        <v>32532</v>
      </c>
      <c r="C165" s="19" t="s">
        <v>45728</v>
      </c>
      <c r="D165" s="20" t="s">
        <v>45729</v>
      </c>
      <c r="E165" s="8" t="s">
        <v>245</v>
      </c>
      <c r="F165" s="8" t="s">
        <v>204</v>
      </c>
      <c r="G165" s="8" t="s">
        <v>245</v>
      </c>
      <c r="H165" s="8" t="s">
        <v>204</v>
      </c>
      <c r="I165" s="8" t="s">
        <v>32452</v>
      </c>
      <c r="J165" s="8" t="s">
        <v>28</v>
      </c>
      <c r="K165" s="8" t="s">
        <v>296</v>
      </c>
      <c r="L165" s="8" t="s">
        <v>1203</v>
      </c>
      <c r="M165" s="8" t="s">
        <v>1211</v>
      </c>
      <c r="N165" s="8" t="s">
        <v>867</v>
      </c>
      <c r="O165" s="8" t="s">
        <v>868</v>
      </c>
      <c r="P165" s="8" t="s">
        <v>776</v>
      </c>
      <c r="Q165" s="8" t="s">
        <v>32453</v>
      </c>
      <c r="R165" s="8" t="s">
        <v>32276</v>
      </c>
      <c r="S165" s="17" t="s">
        <v>32454</v>
      </c>
      <c r="T165" s="18">
        <v>43037</v>
      </c>
      <c r="U165" s="8">
        <v>0.29166666666666669</v>
      </c>
      <c r="V165" s="8">
        <v>0.79166666666666663</v>
      </c>
      <c r="W165" s="8" t="s">
        <v>40</v>
      </c>
      <c r="X165" s="8" t="s">
        <v>45730</v>
      </c>
      <c r="Y165" s="8" t="s">
        <v>32533</v>
      </c>
      <c r="Z165" s="17" t="s">
        <v>32534</v>
      </c>
      <c r="AA165" s="8" t="s">
        <v>32535</v>
      </c>
      <c r="AB165" s="8" t="s">
        <v>32536</v>
      </c>
    </row>
    <row r="166" spans="1:28" hidden="1" x14ac:dyDescent="0.2">
      <c r="A166" s="8" t="s">
        <v>32537</v>
      </c>
      <c r="B166" s="8" t="s">
        <v>32538</v>
      </c>
      <c r="C166" s="19" t="s">
        <v>45728</v>
      </c>
      <c r="D166" s="20" t="s">
        <v>45729</v>
      </c>
      <c r="E166" s="8" t="s">
        <v>470</v>
      </c>
      <c r="F166" s="8" t="s">
        <v>204</v>
      </c>
      <c r="G166" s="8" t="s">
        <v>470</v>
      </c>
      <c r="H166" s="8" t="s">
        <v>204</v>
      </c>
      <c r="I166" s="8" t="s">
        <v>32452</v>
      </c>
      <c r="J166" s="8" t="s">
        <v>28</v>
      </c>
      <c r="K166" s="8" t="s">
        <v>296</v>
      </c>
      <c r="L166" s="8" t="s">
        <v>1218</v>
      </c>
      <c r="M166" s="8" t="s">
        <v>17030</v>
      </c>
      <c r="N166" s="8" t="s">
        <v>867</v>
      </c>
      <c r="O166" s="8" t="s">
        <v>868</v>
      </c>
      <c r="P166" s="8" t="s">
        <v>776</v>
      </c>
      <c r="Q166" s="8" t="s">
        <v>32453</v>
      </c>
      <c r="R166" s="8" t="s">
        <v>32276</v>
      </c>
      <c r="S166" s="17" t="s">
        <v>32454</v>
      </c>
      <c r="T166" s="18">
        <v>43038</v>
      </c>
      <c r="U166" s="8">
        <v>0.29166666666666669</v>
      </c>
      <c r="V166" s="8">
        <v>0.83333333333333337</v>
      </c>
      <c r="W166" s="8" t="s">
        <v>551</v>
      </c>
      <c r="X166" s="8" t="s">
        <v>45730</v>
      </c>
      <c r="Y166" s="8" t="s">
        <v>32539</v>
      </c>
      <c r="Z166" s="17" t="s">
        <v>32540</v>
      </c>
      <c r="AA166" s="8" t="s">
        <v>32541</v>
      </c>
      <c r="AB166" s="8" t="s">
        <v>32542</v>
      </c>
    </row>
    <row r="167" spans="1:28" hidden="1" x14ac:dyDescent="0.2">
      <c r="A167" s="8" t="s">
        <v>32543</v>
      </c>
      <c r="B167" s="8" t="s">
        <v>32544</v>
      </c>
      <c r="C167" s="19" t="s">
        <v>45728</v>
      </c>
      <c r="D167" s="20" t="s">
        <v>45729</v>
      </c>
      <c r="E167" s="8" t="s">
        <v>480</v>
      </c>
      <c r="F167" s="8" t="s">
        <v>204</v>
      </c>
      <c r="G167" s="8" t="s">
        <v>480</v>
      </c>
      <c r="H167" s="8" t="s">
        <v>204</v>
      </c>
      <c r="I167" s="8" t="s">
        <v>32452</v>
      </c>
      <c r="J167" s="8" t="s">
        <v>28</v>
      </c>
      <c r="K167" s="8" t="s">
        <v>296</v>
      </c>
      <c r="L167" s="8" t="s">
        <v>1241</v>
      </c>
      <c r="M167" s="8" t="s">
        <v>3285</v>
      </c>
      <c r="N167" s="8" t="s">
        <v>867</v>
      </c>
      <c r="O167" s="8" t="s">
        <v>868</v>
      </c>
      <c r="P167" s="8" t="s">
        <v>776</v>
      </c>
      <c r="Q167" s="8" t="s">
        <v>32453</v>
      </c>
      <c r="R167" s="8" t="s">
        <v>32276</v>
      </c>
      <c r="S167" s="17" t="s">
        <v>32454</v>
      </c>
      <c r="T167" s="18">
        <v>43039</v>
      </c>
      <c r="U167" s="8">
        <v>0.29166666666666669</v>
      </c>
      <c r="V167" s="8">
        <v>0</v>
      </c>
      <c r="W167" s="8" t="s">
        <v>1716</v>
      </c>
      <c r="X167" s="8" t="s">
        <v>45730</v>
      </c>
      <c r="Y167" s="8" t="s">
        <v>31746</v>
      </c>
      <c r="Z167" s="17" t="s">
        <v>32545</v>
      </c>
      <c r="AA167" s="8" t="s">
        <v>32546</v>
      </c>
      <c r="AB167" s="8" t="s">
        <v>32547</v>
      </c>
    </row>
    <row r="168" spans="1:28" hidden="1" x14ac:dyDescent="0.2">
      <c r="A168" s="8" t="s">
        <v>32548</v>
      </c>
      <c r="B168" s="8" t="s">
        <v>32549</v>
      </c>
      <c r="C168" s="19" t="s">
        <v>45728</v>
      </c>
      <c r="D168" s="20" t="s">
        <v>45729</v>
      </c>
      <c r="E168" s="8" t="s">
        <v>499</v>
      </c>
      <c r="F168" s="8" t="s">
        <v>255</v>
      </c>
      <c r="G168" s="8" t="s">
        <v>499</v>
      </c>
      <c r="H168" s="8" t="s">
        <v>255</v>
      </c>
      <c r="I168" s="8" t="s">
        <v>32452</v>
      </c>
      <c r="J168" s="8" t="s">
        <v>28</v>
      </c>
      <c r="K168" s="8" t="s">
        <v>296</v>
      </c>
      <c r="L168" s="8" t="s">
        <v>7056</v>
      </c>
      <c r="M168" s="8" t="s">
        <v>1900</v>
      </c>
      <c r="N168" s="8" t="s">
        <v>867</v>
      </c>
      <c r="O168" s="8" t="s">
        <v>868</v>
      </c>
      <c r="P168" s="8" t="s">
        <v>776</v>
      </c>
      <c r="Q168" s="8" t="s">
        <v>32453</v>
      </c>
      <c r="R168" s="8" t="s">
        <v>32276</v>
      </c>
      <c r="S168" s="17" t="s">
        <v>32454</v>
      </c>
      <c r="T168" s="18">
        <v>43040</v>
      </c>
      <c r="U168" s="8">
        <v>0.29166666666666669</v>
      </c>
      <c r="V168" s="8">
        <v>0.29166666666666669</v>
      </c>
      <c r="W168" s="8" t="s">
        <v>25846</v>
      </c>
      <c r="X168" s="8" t="s">
        <v>45730</v>
      </c>
      <c r="Y168" s="8" t="s">
        <v>31746</v>
      </c>
      <c r="Z168" s="17" t="s">
        <v>32550</v>
      </c>
      <c r="AA168" s="8" t="s">
        <v>32551</v>
      </c>
      <c r="AB168" s="8" t="s">
        <v>32552</v>
      </c>
    </row>
    <row r="169" spans="1:28" hidden="1" x14ac:dyDescent="0.2">
      <c r="A169" s="8" t="s">
        <v>32553</v>
      </c>
      <c r="B169" s="8" t="s">
        <v>32554</v>
      </c>
      <c r="C169" s="19" t="s">
        <v>45728</v>
      </c>
      <c r="D169" s="20" t="s">
        <v>45729</v>
      </c>
      <c r="E169" s="8" t="s">
        <v>515</v>
      </c>
      <c r="F169" s="8" t="s">
        <v>255</v>
      </c>
      <c r="G169" s="8" t="s">
        <v>515</v>
      </c>
      <c r="H169" s="8" t="s">
        <v>255</v>
      </c>
      <c r="I169" s="8" t="s">
        <v>32452</v>
      </c>
      <c r="J169" s="8" t="s">
        <v>28</v>
      </c>
      <c r="K169" s="8" t="s">
        <v>296</v>
      </c>
      <c r="L169" s="8" t="s">
        <v>1900</v>
      </c>
      <c r="M169" s="8" t="s">
        <v>6970</v>
      </c>
      <c r="N169" s="8" t="s">
        <v>867</v>
      </c>
      <c r="O169" s="8" t="s">
        <v>868</v>
      </c>
      <c r="P169" s="8" t="s">
        <v>776</v>
      </c>
      <c r="Q169" s="8" t="s">
        <v>32453</v>
      </c>
      <c r="R169" s="8" t="s">
        <v>32276</v>
      </c>
      <c r="S169" s="17" t="s">
        <v>32454</v>
      </c>
      <c r="T169" s="18">
        <v>43041</v>
      </c>
      <c r="U169" s="8">
        <v>0.29166666666666669</v>
      </c>
      <c r="V169" s="8">
        <v>0</v>
      </c>
      <c r="W169" s="8" t="s">
        <v>1716</v>
      </c>
      <c r="X169" s="8" t="s">
        <v>45730</v>
      </c>
      <c r="Y169" s="8" t="s">
        <v>31746</v>
      </c>
      <c r="Z169" s="17" t="s">
        <v>32555</v>
      </c>
      <c r="AA169" s="8" t="s">
        <v>32556</v>
      </c>
      <c r="AB169" s="8" t="s">
        <v>32557</v>
      </c>
    </row>
    <row r="170" spans="1:28" hidden="1" x14ac:dyDescent="0.2">
      <c r="A170" s="8" t="s">
        <v>32558</v>
      </c>
      <c r="B170" s="8" t="s">
        <v>32559</v>
      </c>
      <c r="C170" s="19" t="s">
        <v>45728</v>
      </c>
      <c r="D170" s="20" t="s">
        <v>45729</v>
      </c>
      <c r="E170" s="8" t="s">
        <v>525</v>
      </c>
      <c r="F170" s="8" t="s">
        <v>255</v>
      </c>
      <c r="G170" s="8" t="s">
        <v>525</v>
      </c>
      <c r="H170" s="8" t="s">
        <v>255</v>
      </c>
      <c r="I170" s="8" t="s">
        <v>32452</v>
      </c>
      <c r="J170" s="8" t="s">
        <v>28</v>
      </c>
      <c r="K170" s="8" t="s">
        <v>296</v>
      </c>
      <c r="L170" s="8" t="s">
        <v>1907</v>
      </c>
      <c r="M170" s="8" t="s">
        <v>17149</v>
      </c>
      <c r="N170" s="8" t="s">
        <v>867</v>
      </c>
      <c r="O170" s="8" t="s">
        <v>868</v>
      </c>
      <c r="P170" s="8" t="s">
        <v>776</v>
      </c>
      <c r="Q170" s="8" t="s">
        <v>32453</v>
      </c>
      <c r="R170" s="8" t="s">
        <v>32276</v>
      </c>
      <c r="S170" s="17" t="s">
        <v>32454</v>
      </c>
      <c r="T170" s="18">
        <v>43042</v>
      </c>
      <c r="U170" s="8">
        <v>0.29166666666666669</v>
      </c>
      <c r="V170" s="8">
        <v>0</v>
      </c>
      <c r="W170" s="8" t="s">
        <v>1716</v>
      </c>
      <c r="X170" s="8" t="s">
        <v>45730</v>
      </c>
      <c r="Y170" s="8" t="s">
        <v>31746</v>
      </c>
      <c r="Z170" s="17" t="s">
        <v>32560</v>
      </c>
      <c r="AA170" s="8" t="s">
        <v>32561</v>
      </c>
      <c r="AB170" s="8" t="s">
        <v>32562</v>
      </c>
    </row>
    <row r="171" spans="1:28" hidden="1" x14ac:dyDescent="0.2">
      <c r="A171" s="8" t="s">
        <v>32563</v>
      </c>
      <c r="B171" s="8" t="s">
        <v>32564</v>
      </c>
      <c r="C171" s="19" t="s">
        <v>45728</v>
      </c>
      <c r="D171" s="20" t="s">
        <v>45729</v>
      </c>
      <c r="E171" s="8" t="s">
        <v>535</v>
      </c>
      <c r="F171" s="8" t="s">
        <v>255</v>
      </c>
      <c r="G171" s="8" t="s">
        <v>535</v>
      </c>
      <c r="H171" s="8" t="s">
        <v>255</v>
      </c>
      <c r="I171" s="8" t="s">
        <v>32452</v>
      </c>
      <c r="J171" s="8" t="s">
        <v>28</v>
      </c>
      <c r="K171" s="8" t="s">
        <v>296</v>
      </c>
      <c r="L171" s="8" t="s">
        <v>1912</v>
      </c>
      <c r="M171" s="8" t="s">
        <v>1917</v>
      </c>
      <c r="N171" s="8" t="s">
        <v>867</v>
      </c>
      <c r="O171" s="8" t="s">
        <v>868</v>
      </c>
      <c r="P171" s="8" t="s">
        <v>776</v>
      </c>
      <c r="Q171" s="8" t="s">
        <v>32453</v>
      </c>
      <c r="R171" s="8" t="s">
        <v>32276</v>
      </c>
      <c r="S171" s="17" t="s">
        <v>32454</v>
      </c>
      <c r="T171" s="18">
        <v>43043</v>
      </c>
      <c r="U171" s="8">
        <v>0.29166666666666669</v>
      </c>
      <c r="V171" s="8">
        <v>0</v>
      </c>
      <c r="W171" s="8" t="s">
        <v>1716</v>
      </c>
      <c r="X171" s="8" t="s">
        <v>45730</v>
      </c>
      <c r="Y171" s="8" t="s">
        <v>31746</v>
      </c>
      <c r="Z171" s="17" t="s">
        <v>32565</v>
      </c>
      <c r="AA171" s="8" t="s">
        <v>32566</v>
      </c>
      <c r="AB171" s="8" t="s">
        <v>32567</v>
      </c>
    </row>
    <row r="172" spans="1:28" hidden="1" x14ac:dyDescent="0.2">
      <c r="A172" s="8" t="s">
        <v>32568</v>
      </c>
      <c r="B172" s="8" t="s">
        <v>32569</v>
      </c>
      <c r="C172" s="19" t="s">
        <v>45728</v>
      </c>
      <c r="D172" s="20" t="s">
        <v>45729</v>
      </c>
      <c r="E172" s="8" t="s">
        <v>545</v>
      </c>
      <c r="F172" s="8" t="s">
        <v>255</v>
      </c>
      <c r="G172" s="8" t="s">
        <v>545</v>
      </c>
      <c r="H172" s="8" t="s">
        <v>255</v>
      </c>
      <c r="I172" s="8" t="s">
        <v>32452</v>
      </c>
      <c r="J172" s="8" t="s">
        <v>28</v>
      </c>
      <c r="K172" s="8" t="s">
        <v>296</v>
      </c>
      <c r="L172" s="8" t="s">
        <v>546</v>
      </c>
      <c r="M172" s="8" t="s">
        <v>1678</v>
      </c>
      <c r="N172" s="8" t="s">
        <v>867</v>
      </c>
      <c r="O172" s="8" t="s">
        <v>868</v>
      </c>
      <c r="P172" s="8" t="s">
        <v>776</v>
      </c>
      <c r="Q172" s="8" t="s">
        <v>32453</v>
      </c>
      <c r="R172" s="8" t="s">
        <v>32276</v>
      </c>
      <c r="S172" s="17" t="s">
        <v>32454</v>
      </c>
      <c r="T172" s="18">
        <v>43044</v>
      </c>
      <c r="U172" s="8">
        <v>0.25</v>
      </c>
      <c r="V172" s="8">
        <v>0.75</v>
      </c>
      <c r="W172" s="8" t="s">
        <v>40</v>
      </c>
      <c r="X172" s="8" t="s">
        <v>45730</v>
      </c>
      <c r="Y172" s="8" t="s">
        <v>32570</v>
      </c>
      <c r="Z172" s="17" t="s">
        <v>32571</v>
      </c>
      <c r="AA172" s="8" t="s">
        <v>32572</v>
      </c>
      <c r="AB172" s="8" t="s">
        <v>32573</v>
      </c>
    </row>
    <row r="173" spans="1:28" hidden="1" x14ac:dyDescent="0.2">
      <c r="A173" s="8" t="s">
        <v>32574</v>
      </c>
      <c r="B173" s="8" t="s">
        <v>32575</v>
      </c>
      <c r="C173" s="19" t="s">
        <v>45728</v>
      </c>
      <c r="D173" s="20" t="s">
        <v>45729</v>
      </c>
      <c r="E173" s="8" t="s">
        <v>256</v>
      </c>
      <c r="F173" s="8" t="s">
        <v>255</v>
      </c>
      <c r="G173" s="8" t="s">
        <v>256</v>
      </c>
      <c r="H173" s="8" t="s">
        <v>255</v>
      </c>
      <c r="I173" s="8" t="s">
        <v>32452</v>
      </c>
      <c r="J173" s="8" t="s">
        <v>28</v>
      </c>
      <c r="K173" s="8" t="s">
        <v>296</v>
      </c>
      <c r="L173" s="8" t="s">
        <v>1947</v>
      </c>
      <c r="M173" s="8" t="s">
        <v>5134</v>
      </c>
      <c r="N173" s="8" t="s">
        <v>867</v>
      </c>
      <c r="O173" s="8" t="s">
        <v>868</v>
      </c>
      <c r="P173" s="8" t="s">
        <v>776</v>
      </c>
      <c r="Q173" s="8" t="s">
        <v>32453</v>
      </c>
      <c r="R173" s="8" t="s">
        <v>32276</v>
      </c>
      <c r="S173" s="17" t="s">
        <v>32454</v>
      </c>
      <c r="T173" s="18">
        <v>43045</v>
      </c>
      <c r="U173" s="8">
        <v>0.29166666666666669</v>
      </c>
      <c r="V173" s="8">
        <v>0.83333333333333337</v>
      </c>
      <c r="W173" s="8" t="s">
        <v>551</v>
      </c>
      <c r="X173" s="8" t="s">
        <v>45730</v>
      </c>
      <c r="Y173" s="8" t="s">
        <v>32576</v>
      </c>
      <c r="Z173" s="17" t="s">
        <v>32577</v>
      </c>
      <c r="AA173" s="8" t="s">
        <v>32578</v>
      </c>
      <c r="AB173" s="8" t="s">
        <v>32579</v>
      </c>
    </row>
    <row r="174" spans="1:28" hidden="1" x14ac:dyDescent="0.2">
      <c r="A174" s="8" t="s">
        <v>32580</v>
      </c>
      <c r="B174" s="8" t="s">
        <v>32581</v>
      </c>
      <c r="C174" s="19" t="s">
        <v>45728</v>
      </c>
      <c r="D174" s="20" t="s">
        <v>45729</v>
      </c>
      <c r="E174" s="8" t="s">
        <v>266</v>
      </c>
      <c r="F174" s="8" t="s">
        <v>255</v>
      </c>
      <c r="G174" s="8" t="s">
        <v>266</v>
      </c>
      <c r="H174" s="8" t="s">
        <v>255</v>
      </c>
      <c r="I174" s="8" t="s">
        <v>32452</v>
      </c>
      <c r="J174" s="8" t="s">
        <v>28</v>
      </c>
      <c r="K174" s="8" t="s">
        <v>296</v>
      </c>
      <c r="L174" s="8" t="s">
        <v>1254</v>
      </c>
      <c r="M174" s="8" t="s">
        <v>4845</v>
      </c>
      <c r="N174" s="8" t="s">
        <v>867</v>
      </c>
      <c r="O174" s="8" t="s">
        <v>868</v>
      </c>
      <c r="P174" s="8" t="s">
        <v>776</v>
      </c>
      <c r="Q174" s="8" t="s">
        <v>32453</v>
      </c>
      <c r="R174" s="8" t="s">
        <v>32276</v>
      </c>
      <c r="S174" s="17" t="s">
        <v>32454</v>
      </c>
      <c r="T174" s="18">
        <v>43046</v>
      </c>
      <c r="U174" s="8">
        <v>0.29166666666666669</v>
      </c>
      <c r="V174" s="8">
        <v>0.79166666666666663</v>
      </c>
      <c r="W174" s="8" t="s">
        <v>40</v>
      </c>
      <c r="X174" s="8" t="s">
        <v>45730</v>
      </c>
      <c r="Y174" s="8" t="s">
        <v>32582</v>
      </c>
      <c r="Z174" s="17" t="s">
        <v>32583</v>
      </c>
      <c r="AA174" s="8" t="s">
        <v>32584</v>
      </c>
      <c r="AB174" s="8" t="s">
        <v>32585</v>
      </c>
    </row>
    <row r="175" spans="1:28" hidden="1" x14ac:dyDescent="0.2">
      <c r="A175" s="8" t="s">
        <v>38029</v>
      </c>
      <c r="B175" s="8" t="s">
        <v>38030</v>
      </c>
      <c r="C175" s="19" t="s">
        <v>45728</v>
      </c>
      <c r="D175" s="20" t="s">
        <v>45729</v>
      </c>
      <c r="E175" s="8" t="s">
        <v>66</v>
      </c>
      <c r="F175" s="8" t="s">
        <v>65</v>
      </c>
      <c r="G175" s="8" t="s">
        <v>66</v>
      </c>
      <c r="H175" s="8" t="s">
        <v>65</v>
      </c>
      <c r="I175" s="8" t="s">
        <v>38031</v>
      </c>
      <c r="J175" s="8" t="s">
        <v>708</v>
      </c>
      <c r="K175" s="8" t="s">
        <v>1283</v>
      </c>
      <c r="L175" s="8" t="s">
        <v>922</v>
      </c>
      <c r="M175" s="8" t="s">
        <v>11692</v>
      </c>
      <c r="N175" s="8" t="s">
        <v>867</v>
      </c>
      <c r="O175" s="8" t="s">
        <v>868</v>
      </c>
      <c r="P175" s="8" t="s">
        <v>776</v>
      </c>
      <c r="Q175" s="8" t="s">
        <v>2818</v>
      </c>
      <c r="R175" s="8" t="s">
        <v>36869</v>
      </c>
      <c r="S175" s="17" t="s">
        <v>38032</v>
      </c>
      <c r="T175" s="18">
        <v>43012</v>
      </c>
      <c r="U175" s="8">
        <v>0.79166666666666663</v>
      </c>
      <c r="V175" s="8">
        <v>0.5</v>
      </c>
      <c r="W175" s="8" t="s">
        <v>1716</v>
      </c>
      <c r="X175" s="8" t="s">
        <v>45730</v>
      </c>
      <c r="Y175" s="8" t="s">
        <v>38033</v>
      </c>
      <c r="Z175" s="17" t="s">
        <v>38034</v>
      </c>
      <c r="AA175" s="8" t="s">
        <v>38035</v>
      </c>
      <c r="AB175" s="8" t="s">
        <v>38036</v>
      </c>
    </row>
    <row r="176" spans="1:28" hidden="1" x14ac:dyDescent="0.2">
      <c r="A176" s="8" t="s">
        <v>38037</v>
      </c>
      <c r="B176" s="8" t="s">
        <v>38038</v>
      </c>
      <c r="C176" s="19" t="s">
        <v>45728</v>
      </c>
      <c r="D176" s="20" t="s">
        <v>45729</v>
      </c>
      <c r="E176" s="8" t="s">
        <v>86</v>
      </c>
      <c r="F176" s="8" t="s">
        <v>65</v>
      </c>
      <c r="G176" s="8" t="s">
        <v>86</v>
      </c>
      <c r="H176" s="8" t="s">
        <v>65</v>
      </c>
      <c r="I176" s="8" t="s">
        <v>38031</v>
      </c>
      <c r="J176" s="8" t="s">
        <v>708</v>
      </c>
      <c r="K176" s="8" t="s">
        <v>1283</v>
      </c>
      <c r="L176" s="8" t="s">
        <v>4548</v>
      </c>
      <c r="M176" s="8" t="s">
        <v>13405</v>
      </c>
      <c r="N176" s="8" t="s">
        <v>867</v>
      </c>
      <c r="O176" s="8" t="s">
        <v>868</v>
      </c>
      <c r="P176" s="8" t="s">
        <v>776</v>
      </c>
      <c r="Q176" s="8" t="s">
        <v>2818</v>
      </c>
      <c r="R176" s="8" t="s">
        <v>36869</v>
      </c>
      <c r="S176" s="17" t="s">
        <v>38032</v>
      </c>
      <c r="T176" s="18">
        <v>43013</v>
      </c>
      <c r="U176" s="8">
        <v>0.79166666666666663</v>
      </c>
      <c r="V176" s="8">
        <v>0.5</v>
      </c>
      <c r="W176" s="8" t="s">
        <v>1716</v>
      </c>
      <c r="X176" s="8" t="s">
        <v>45730</v>
      </c>
      <c r="Y176" s="8" t="s">
        <v>17477</v>
      </c>
      <c r="Z176" s="17" t="s">
        <v>38034</v>
      </c>
      <c r="AA176" s="8" t="s">
        <v>38039</v>
      </c>
      <c r="AB176" s="8" t="s">
        <v>38040</v>
      </c>
    </row>
    <row r="177" spans="1:28" hidden="1" x14ac:dyDescent="0.2">
      <c r="A177" s="8" t="s">
        <v>38041</v>
      </c>
      <c r="B177" s="8" t="s">
        <v>38042</v>
      </c>
      <c r="C177" s="19" t="s">
        <v>45728</v>
      </c>
      <c r="D177" s="20" t="s">
        <v>45729</v>
      </c>
      <c r="E177" s="8" t="s">
        <v>76</v>
      </c>
      <c r="F177" s="8" t="s">
        <v>65</v>
      </c>
      <c r="G177" s="8" t="s">
        <v>76</v>
      </c>
      <c r="H177" s="8" t="s">
        <v>65</v>
      </c>
      <c r="I177" s="8" t="s">
        <v>38031</v>
      </c>
      <c r="J177" s="8" t="s">
        <v>708</v>
      </c>
      <c r="K177" s="8" t="s">
        <v>1283</v>
      </c>
      <c r="L177" s="8" t="s">
        <v>4560</v>
      </c>
      <c r="M177" s="8" t="s">
        <v>20133</v>
      </c>
      <c r="N177" s="8" t="s">
        <v>867</v>
      </c>
      <c r="O177" s="8" t="s">
        <v>868</v>
      </c>
      <c r="P177" s="8" t="s">
        <v>776</v>
      </c>
      <c r="Q177" s="8" t="s">
        <v>2818</v>
      </c>
      <c r="R177" s="8" t="s">
        <v>36869</v>
      </c>
      <c r="S177" s="17" t="s">
        <v>38032</v>
      </c>
      <c r="T177" s="18">
        <v>43014</v>
      </c>
      <c r="U177" s="8">
        <v>0.79166666666666663</v>
      </c>
      <c r="V177" s="8">
        <v>0.625</v>
      </c>
      <c r="W177" s="8" t="s">
        <v>38044</v>
      </c>
      <c r="X177" s="8" t="s">
        <v>45730</v>
      </c>
      <c r="Y177" s="8" t="s">
        <v>38043</v>
      </c>
      <c r="Z177" s="17" t="s">
        <v>38034</v>
      </c>
      <c r="AA177" s="8" t="s">
        <v>38045</v>
      </c>
      <c r="AB177" s="8" t="s">
        <v>38046</v>
      </c>
    </row>
    <row r="178" spans="1:28" hidden="1" x14ac:dyDescent="0.2">
      <c r="A178" s="8" t="s">
        <v>38047</v>
      </c>
      <c r="B178" s="8" t="s">
        <v>38048</v>
      </c>
      <c r="C178" s="19" t="s">
        <v>45728</v>
      </c>
      <c r="D178" s="20" t="s">
        <v>45729</v>
      </c>
      <c r="E178" s="8" t="s">
        <v>104</v>
      </c>
      <c r="F178" s="8" t="s">
        <v>65</v>
      </c>
      <c r="G178" s="8" t="s">
        <v>104</v>
      </c>
      <c r="H178" s="8" t="s">
        <v>65</v>
      </c>
      <c r="I178" s="8" t="s">
        <v>38031</v>
      </c>
      <c r="J178" s="8" t="s">
        <v>708</v>
      </c>
      <c r="K178" s="8" t="s">
        <v>1283</v>
      </c>
      <c r="L178" s="8" t="s">
        <v>4567</v>
      </c>
      <c r="M178" s="8" t="s">
        <v>3469</v>
      </c>
      <c r="N178" s="8" t="s">
        <v>867</v>
      </c>
      <c r="O178" s="8" t="s">
        <v>868</v>
      </c>
      <c r="P178" s="8" t="s">
        <v>776</v>
      </c>
      <c r="Q178" s="8" t="s">
        <v>2818</v>
      </c>
      <c r="R178" s="8" t="s">
        <v>36869</v>
      </c>
      <c r="S178" s="17" t="s">
        <v>38032</v>
      </c>
      <c r="T178" s="18">
        <v>43015</v>
      </c>
      <c r="U178" s="8">
        <v>0.79166666666666663</v>
      </c>
      <c r="V178" s="8">
        <v>0.5</v>
      </c>
      <c r="W178" s="8" t="s">
        <v>1716</v>
      </c>
      <c r="X178" s="8" t="s">
        <v>45730</v>
      </c>
      <c r="Y178" s="8" t="s">
        <v>1026</v>
      </c>
      <c r="Z178" s="17" t="s">
        <v>38049</v>
      </c>
      <c r="AA178" s="8" t="s">
        <v>38050</v>
      </c>
      <c r="AB178" s="8" t="s">
        <v>38051</v>
      </c>
    </row>
    <row r="179" spans="1:28" hidden="1" x14ac:dyDescent="0.2">
      <c r="A179" s="8" t="s">
        <v>38052</v>
      </c>
      <c r="B179" s="8" t="s">
        <v>38053</v>
      </c>
      <c r="C179" s="19" t="s">
        <v>45728</v>
      </c>
      <c r="D179" s="20" t="s">
        <v>45729</v>
      </c>
      <c r="E179" s="8" t="s">
        <v>96</v>
      </c>
      <c r="F179" s="8" t="s">
        <v>65</v>
      </c>
      <c r="G179" s="8" t="s">
        <v>96</v>
      </c>
      <c r="H179" s="8" t="s">
        <v>65</v>
      </c>
      <c r="I179" s="8" t="s">
        <v>38031</v>
      </c>
      <c r="J179" s="8" t="s">
        <v>708</v>
      </c>
      <c r="K179" s="8" t="s">
        <v>1283</v>
      </c>
      <c r="L179" s="8" t="s">
        <v>981</v>
      </c>
      <c r="M179" s="8" t="s">
        <v>11735</v>
      </c>
      <c r="N179" s="8" t="s">
        <v>867</v>
      </c>
      <c r="O179" s="8" t="s">
        <v>868</v>
      </c>
      <c r="P179" s="8" t="s">
        <v>776</v>
      </c>
      <c r="Q179" s="8" t="s">
        <v>2818</v>
      </c>
      <c r="R179" s="8" t="s">
        <v>36869</v>
      </c>
      <c r="S179" s="17" t="s">
        <v>38032</v>
      </c>
      <c r="T179" s="18">
        <v>43016</v>
      </c>
      <c r="U179" s="8">
        <v>0.79166666666666663</v>
      </c>
      <c r="V179" s="8">
        <v>0.5</v>
      </c>
      <c r="W179" s="8" t="s">
        <v>1716</v>
      </c>
      <c r="X179" s="8" t="s">
        <v>45730</v>
      </c>
      <c r="Y179" s="8" t="s">
        <v>38054</v>
      </c>
      <c r="Z179" s="17" t="s">
        <v>38034</v>
      </c>
      <c r="AA179" s="8" t="s">
        <v>38055</v>
      </c>
      <c r="AB179" s="8" t="s">
        <v>38056</v>
      </c>
    </row>
    <row r="180" spans="1:28" hidden="1" x14ac:dyDescent="0.2">
      <c r="A180" s="8" t="s">
        <v>38057</v>
      </c>
      <c r="B180" s="8" t="s">
        <v>38058</v>
      </c>
      <c r="C180" s="19" t="s">
        <v>45728</v>
      </c>
      <c r="D180" s="20" t="s">
        <v>45729</v>
      </c>
      <c r="E180" s="8" t="s">
        <v>335</v>
      </c>
      <c r="F180" s="8" t="s">
        <v>65</v>
      </c>
      <c r="G180" s="8" t="s">
        <v>335</v>
      </c>
      <c r="H180" s="8" t="s">
        <v>65</v>
      </c>
      <c r="I180" s="8" t="s">
        <v>38031</v>
      </c>
      <c r="J180" s="8" t="s">
        <v>708</v>
      </c>
      <c r="K180" s="8" t="s">
        <v>1283</v>
      </c>
      <c r="L180" s="8" t="s">
        <v>4590</v>
      </c>
      <c r="M180" s="8" t="s">
        <v>38059</v>
      </c>
      <c r="N180" s="8" t="s">
        <v>867</v>
      </c>
      <c r="O180" s="8" t="s">
        <v>868</v>
      </c>
      <c r="P180" s="8" t="s">
        <v>776</v>
      </c>
      <c r="Q180" s="8" t="s">
        <v>2818</v>
      </c>
      <c r="R180" s="8" t="s">
        <v>36869</v>
      </c>
      <c r="S180" s="17" t="s">
        <v>38032</v>
      </c>
      <c r="T180" s="18">
        <v>43017</v>
      </c>
      <c r="U180" s="8">
        <v>0.79166666666666663</v>
      </c>
      <c r="V180" s="8">
        <v>0.64583333333333337</v>
      </c>
      <c r="W180" s="8" t="s">
        <v>38061</v>
      </c>
      <c r="X180" s="8" t="s">
        <v>45730</v>
      </c>
      <c r="Y180" s="8" t="s">
        <v>38060</v>
      </c>
      <c r="Z180" s="17" t="s">
        <v>38049</v>
      </c>
      <c r="AA180" s="8" t="s">
        <v>38062</v>
      </c>
      <c r="AB180" s="8" t="s">
        <v>38063</v>
      </c>
    </row>
    <row r="181" spans="1:28" hidden="1" x14ac:dyDescent="0.2">
      <c r="A181" s="8" t="s">
        <v>38064</v>
      </c>
      <c r="B181" s="8" t="s">
        <v>38065</v>
      </c>
      <c r="C181" s="19" t="s">
        <v>45728</v>
      </c>
      <c r="D181" s="20" t="s">
        <v>45729</v>
      </c>
      <c r="E181" s="8" t="s">
        <v>345</v>
      </c>
      <c r="F181" s="8" t="s">
        <v>65</v>
      </c>
      <c r="G181" s="8" t="s">
        <v>345</v>
      </c>
      <c r="H181" s="8" t="s">
        <v>65</v>
      </c>
      <c r="I181" s="8" t="s">
        <v>38031</v>
      </c>
      <c r="J181" s="8" t="s">
        <v>708</v>
      </c>
      <c r="K181" s="8" t="s">
        <v>1283</v>
      </c>
      <c r="L181" s="8" t="s">
        <v>1010</v>
      </c>
      <c r="M181" s="8" t="s">
        <v>8237</v>
      </c>
      <c r="N181" s="8" t="s">
        <v>867</v>
      </c>
      <c r="O181" s="8" t="s">
        <v>868</v>
      </c>
      <c r="P181" s="8" t="s">
        <v>776</v>
      </c>
      <c r="Q181" s="8" t="s">
        <v>2818</v>
      </c>
      <c r="R181" s="8" t="s">
        <v>36869</v>
      </c>
      <c r="S181" s="17" t="s">
        <v>38032</v>
      </c>
      <c r="T181" s="18">
        <v>43018</v>
      </c>
      <c r="U181" s="8">
        <v>0.79166666666666663</v>
      </c>
      <c r="V181" s="8">
        <v>0.5</v>
      </c>
      <c r="W181" s="8" t="s">
        <v>1716</v>
      </c>
      <c r="X181" s="8" t="s">
        <v>45730</v>
      </c>
      <c r="Y181" s="8" t="s">
        <v>38066</v>
      </c>
      <c r="Z181" s="17" t="s">
        <v>38049</v>
      </c>
      <c r="AA181" s="8" t="s">
        <v>38067</v>
      </c>
      <c r="AB181" s="8" t="s">
        <v>38068</v>
      </c>
    </row>
    <row r="182" spans="1:28" hidden="1" x14ac:dyDescent="0.2">
      <c r="A182" s="8" t="s">
        <v>38069</v>
      </c>
      <c r="B182" s="8" t="s">
        <v>38070</v>
      </c>
      <c r="C182" s="19" t="s">
        <v>45728</v>
      </c>
      <c r="D182" s="20" t="s">
        <v>45729</v>
      </c>
      <c r="E182" s="8" t="s">
        <v>362</v>
      </c>
      <c r="F182" s="8" t="s">
        <v>112</v>
      </c>
      <c r="G182" s="8" t="s">
        <v>362</v>
      </c>
      <c r="H182" s="8" t="s">
        <v>112</v>
      </c>
      <c r="I182" s="8" t="s">
        <v>38031</v>
      </c>
      <c r="J182" s="8" t="s">
        <v>708</v>
      </c>
      <c r="K182" s="8" t="s">
        <v>1283</v>
      </c>
      <c r="L182" s="8" t="s">
        <v>4617</v>
      </c>
      <c r="M182" s="8" t="s">
        <v>38071</v>
      </c>
      <c r="N182" s="8" t="s">
        <v>867</v>
      </c>
      <c r="O182" s="8" t="s">
        <v>868</v>
      </c>
      <c r="P182" s="8" t="s">
        <v>776</v>
      </c>
      <c r="Q182" s="8" t="s">
        <v>2818</v>
      </c>
      <c r="R182" s="8" t="s">
        <v>36869</v>
      </c>
      <c r="S182" s="17" t="s">
        <v>38032</v>
      </c>
      <c r="T182" s="18">
        <v>43019</v>
      </c>
      <c r="U182" s="8">
        <v>0.79166666666666663</v>
      </c>
      <c r="V182" s="8">
        <v>0.52083333333333337</v>
      </c>
      <c r="W182" s="8" t="s">
        <v>38072</v>
      </c>
      <c r="X182" s="8" t="s">
        <v>45730</v>
      </c>
      <c r="Y182" s="8" t="s">
        <v>1234</v>
      </c>
      <c r="Z182" s="17" t="s">
        <v>38049</v>
      </c>
      <c r="AA182" s="8" t="s">
        <v>38073</v>
      </c>
      <c r="AB182" s="8" t="s">
        <v>38074</v>
      </c>
    </row>
    <row r="183" spans="1:28" hidden="1" x14ac:dyDescent="0.2">
      <c r="A183" s="8" t="s">
        <v>38075</v>
      </c>
      <c r="B183" s="8" t="s">
        <v>38076</v>
      </c>
      <c r="C183" s="19" t="s">
        <v>45728</v>
      </c>
      <c r="D183" s="20" t="s">
        <v>45729</v>
      </c>
      <c r="E183" s="8" t="s">
        <v>372</v>
      </c>
      <c r="F183" s="8" t="s">
        <v>112</v>
      </c>
      <c r="G183" s="8" t="s">
        <v>372</v>
      </c>
      <c r="H183" s="8" t="s">
        <v>112</v>
      </c>
      <c r="I183" s="8" t="s">
        <v>38031</v>
      </c>
      <c r="J183" s="8" t="s">
        <v>708</v>
      </c>
      <c r="K183" s="8" t="s">
        <v>1283</v>
      </c>
      <c r="L183" s="8" t="s">
        <v>4622</v>
      </c>
      <c r="M183" s="8" t="s">
        <v>25793</v>
      </c>
      <c r="N183" s="8" t="s">
        <v>867</v>
      </c>
      <c r="O183" s="8" t="s">
        <v>868</v>
      </c>
      <c r="P183" s="8" t="s">
        <v>776</v>
      </c>
      <c r="Q183" s="8" t="s">
        <v>2818</v>
      </c>
      <c r="R183" s="8" t="s">
        <v>36869</v>
      </c>
      <c r="S183" s="17" t="s">
        <v>38032</v>
      </c>
      <c r="T183" s="18">
        <v>43020</v>
      </c>
      <c r="U183" s="8">
        <v>0.79166666666666663</v>
      </c>
      <c r="V183" s="8">
        <v>0.8125</v>
      </c>
      <c r="W183" s="8" t="s">
        <v>38077</v>
      </c>
      <c r="X183" s="8" t="s">
        <v>45730</v>
      </c>
      <c r="Y183" s="8" t="s">
        <v>17577</v>
      </c>
      <c r="Z183" s="17" t="s">
        <v>38078</v>
      </c>
      <c r="AA183" s="8" t="s">
        <v>38079</v>
      </c>
      <c r="AB183" s="8" t="s">
        <v>38080</v>
      </c>
    </row>
    <row r="184" spans="1:28" hidden="1" x14ac:dyDescent="0.2">
      <c r="A184" s="8" t="s">
        <v>38081</v>
      </c>
      <c r="B184" s="8" t="s">
        <v>38082</v>
      </c>
      <c r="C184" s="19" t="s">
        <v>45728</v>
      </c>
      <c r="D184" s="20" t="s">
        <v>45729</v>
      </c>
      <c r="E184" s="8" t="s">
        <v>390</v>
      </c>
      <c r="F184" s="8" t="s">
        <v>112</v>
      </c>
      <c r="G184" s="8" t="s">
        <v>390</v>
      </c>
      <c r="H184" s="8" t="s">
        <v>112</v>
      </c>
      <c r="I184" s="8" t="s">
        <v>38031</v>
      </c>
      <c r="J184" s="8" t="s">
        <v>708</v>
      </c>
      <c r="K184" s="8" t="s">
        <v>1283</v>
      </c>
      <c r="L184" s="8" t="s">
        <v>4635</v>
      </c>
      <c r="M184" s="8" t="s">
        <v>17875</v>
      </c>
      <c r="N184" s="8" t="s">
        <v>867</v>
      </c>
      <c r="O184" s="8" t="s">
        <v>868</v>
      </c>
      <c r="P184" s="8" t="s">
        <v>776</v>
      </c>
      <c r="Q184" s="8" t="s">
        <v>2818</v>
      </c>
      <c r="R184" s="8" t="s">
        <v>36869</v>
      </c>
      <c r="S184" s="17" t="s">
        <v>38032</v>
      </c>
      <c r="T184" s="18">
        <v>43022</v>
      </c>
      <c r="U184" s="8">
        <v>0.79166666666666663</v>
      </c>
      <c r="V184" s="8">
        <v>0.5</v>
      </c>
      <c r="W184" s="8" t="s">
        <v>1716</v>
      </c>
      <c r="X184" s="8" t="s">
        <v>45730</v>
      </c>
      <c r="Y184" s="8" t="s">
        <v>38083</v>
      </c>
      <c r="Z184" s="17" t="s">
        <v>38078</v>
      </c>
      <c r="AA184" s="8" t="s">
        <v>38084</v>
      </c>
      <c r="AB184" s="8" t="s">
        <v>38085</v>
      </c>
    </row>
    <row r="185" spans="1:28" hidden="1" x14ac:dyDescent="0.2">
      <c r="A185" s="8" t="s">
        <v>38086</v>
      </c>
      <c r="B185" s="8" t="s">
        <v>38087</v>
      </c>
      <c r="C185" s="19" t="s">
        <v>45728</v>
      </c>
      <c r="D185" s="20" t="s">
        <v>45729</v>
      </c>
      <c r="E185" s="8" t="s">
        <v>400</v>
      </c>
      <c r="F185" s="8" t="s">
        <v>112</v>
      </c>
      <c r="G185" s="8" t="s">
        <v>400</v>
      </c>
      <c r="H185" s="8" t="s">
        <v>112</v>
      </c>
      <c r="I185" s="8" t="s">
        <v>38031</v>
      </c>
      <c r="J185" s="8" t="s">
        <v>708</v>
      </c>
      <c r="K185" s="8" t="s">
        <v>1283</v>
      </c>
      <c r="L185" s="8" t="s">
        <v>3053</v>
      </c>
      <c r="M185" s="8" t="s">
        <v>38088</v>
      </c>
      <c r="N185" s="8" t="s">
        <v>867</v>
      </c>
      <c r="O185" s="8" t="s">
        <v>868</v>
      </c>
      <c r="P185" s="8" t="s">
        <v>776</v>
      </c>
      <c r="Q185" s="8" t="s">
        <v>2818</v>
      </c>
      <c r="R185" s="8" t="s">
        <v>36869</v>
      </c>
      <c r="S185" s="17" t="s">
        <v>38032</v>
      </c>
      <c r="T185" s="18">
        <v>43023</v>
      </c>
      <c r="U185" s="8">
        <v>0.79166666666666663</v>
      </c>
      <c r="V185" s="8">
        <v>0.625</v>
      </c>
      <c r="W185" s="8" t="s">
        <v>38044</v>
      </c>
      <c r="X185" s="8" t="s">
        <v>45730</v>
      </c>
      <c r="Y185" s="8" t="s">
        <v>38089</v>
      </c>
      <c r="Z185" s="17" t="s">
        <v>38090</v>
      </c>
      <c r="AA185" s="8" t="s">
        <v>38091</v>
      </c>
      <c r="AB185" s="8" t="s">
        <v>38092</v>
      </c>
    </row>
    <row r="186" spans="1:28" hidden="1" x14ac:dyDescent="0.2">
      <c r="A186" s="8" t="s">
        <v>38093</v>
      </c>
      <c r="B186" s="8" t="s">
        <v>38094</v>
      </c>
      <c r="C186" s="19" t="s">
        <v>45728</v>
      </c>
      <c r="D186" s="20" t="s">
        <v>45729</v>
      </c>
      <c r="E186" s="8" t="s">
        <v>113</v>
      </c>
      <c r="F186" s="8" t="s">
        <v>112</v>
      </c>
      <c r="G186" s="8" t="s">
        <v>113</v>
      </c>
      <c r="H186" s="8" t="s">
        <v>112</v>
      </c>
      <c r="I186" s="8" t="s">
        <v>38031</v>
      </c>
      <c r="J186" s="8" t="s">
        <v>708</v>
      </c>
      <c r="K186" s="8" t="s">
        <v>1283</v>
      </c>
      <c r="L186" s="8" t="s">
        <v>4659</v>
      </c>
      <c r="M186" s="8" t="s">
        <v>6008</v>
      </c>
      <c r="N186" s="8" t="s">
        <v>867</v>
      </c>
      <c r="O186" s="8" t="s">
        <v>868</v>
      </c>
      <c r="P186" s="8" t="s">
        <v>776</v>
      </c>
      <c r="Q186" s="8" t="s">
        <v>2818</v>
      </c>
      <c r="R186" s="8" t="s">
        <v>36869</v>
      </c>
      <c r="S186" s="17" t="s">
        <v>38032</v>
      </c>
      <c r="T186" s="18">
        <v>43024</v>
      </c>
      <c r="U186" s="8">
        <v>0.79166666666666663</v>
      </c>
      <c r="V186" s="8">
        <v>0.5</v>
      </c>
      <c r="W186" s="8" t="s">
        <v>1716</v>
      </c>
      <c r="X186" s="8" t="s">
        <v>45730</v>
      </c>
      <c r="Y186" s="8" t="s">
        <v>38095</v>
      </c>
      <c r="Z186" s="17" t="s">
        <v>38090</v>
      </c>
      <c r="AA186" s="8" t="s">
        <v>38096</v>
      </c>
      <c r="AB186" s="8" t="s">
        <v>38097</v>
      </c>
    </row>
    <row r="187" spans="1:28" hidden="1" x14ac:dyDescent="0.2">
      <c r="A187" s="8" t="s">
        <v>38098</v>
      </c>
      <c r="B187" s="8" t="s">
        <v>38099</v>
      </c>
      <c r="C187" s="19" t="s">
        <v>45728</v>
      </c>
      <c r="D187" s="20" t="s">
        <v>45729</v>
      </c>
      <c r="E187" s="8" t="s">
        <v>123</v>
      </c>
      <c r="F187" s="8" t="s">
        <v>112</v>
      </c>
      <c r="G187" s="8" t="s">
        <v>123</v>
      </c>
      <c r="H187" s="8" t="s">
        <v>112</v>
      </c>
      <c r="I187" s="8" t="s">
        <v>38031</v>
      </c>
      <c r="J187" s="8" t="s">
        <v>708</v>
      </c>
      <c r="K187" s="8" t="s">
        <v>1283</v>
      </c>
      <c r="L187" s="8" t="s">
        <v>4673</v>
      </c>
      <c r="M187" s="8" t="s">
        <v>3503</v>
      </c>
      <c r="N187" s="8" t="s">
        <v>867</v>
      </c>
      <c r="O187" s="8" t="s">
        <v>868</v>
      </c>
      <c r="P187" s="8" t="s">
        <v>776</v>
      </c>
      <c r="Q187" s="8" t="s">
        <v>2818</v>
      </c>
      <c r="R187" s="8" t="s">
        <v>36869</v>
      </c>
      <c r="S187" s="17" t="s">
        <v>38032</v>
      </c>
      <c r="T187" s="18">
        <v>43025</v>
      </c>
      <c r="U187" s="8">
        <v>0.79166666666666663</v>
      </c>
      <c r="V187" s="8">
        <v>0.5</v>
      </c>
      <c r="W187" s="8" t="s">
        <v>1716</v>
      </c>
      <c r="X187" s="8" t="s">
        <v>45730</v>
      </c>
      <c r="Y187" s="8" t="s">
        <v>38100</v>
      </c>
      <c r="Z187" s="17" t="s">
        <v>38090</v>
      </c>
      <c r="AA187" s="8" t="s">
        <v>38101</v>
      </c>
      <c r="AB187" s="8" t="s">
        <v>38102</v>
      </c>
    </row>
    <row r="188" spans="1:28" hidden="1" x14ac:dyDescent="0.2">
      <c r="A188" s="8" t="s">
        <v>38103</v>
      </c>
      <c r="B188" s="8" t="s">
        <v>38104</v>
      </c>
      <c r="C188" s="19" t="s">
        <v>45728</v>
      </c>
      <c r="D188" s="20" t="s">
        <v>45729</v>
      </c>
      <c r="E188" s="8" t="s">
        <v>134</v>
      </c>
      <c r="F188" s="8" t="s">
        <v>133</v>
      </c>
      <c r="G188" s="8" t="s">
        <v>134</v>
      </c>
      <c r="H188" s="8" t="s">
        <v>133</v>
      </c>
      <c r="I188" s="8" t="s">
        <v>38031</v>
      </c>
      <c r="J188" s="8" t="s">
        <v>28</v>
      </c>
      <c r="K188" s="8" t="s">
        <v>1283</v>
      </c>
      <c r="L188" s="8" t="s">
        <v>1016</v>
      </c>
      <c r="M188" s="8" t="s">
        <v>6889</v>
      </c>
      <c r="N188" s="8" t="s">
        <v>867</v>
      </c>
      <c r="O188" s="8" t="s">
        <v>868</v>
      </c>
      <c r="P188" s="8" t="s">
        <v>776</v>
      </c>
      <c r="Q188" s="8" t="s">
        <v>2818</v>
      </c>
      <c r="R188" s="8" t="s">
        <v>36869</v>
      </c>
      <c r="S188" s="17" t="s">
        <v>38032</v>
      </c>
      <c r="T188" s="18">
        <v>43026</v>
      </c>
      <c r="U188" s="8">
        <v>0.29166666666666669</v>
      </c>
      <c r="V188" s="8">
        <v>0</v>
      </c>
      <c r="W188" s="8" t="s">
        <v>1716</v>
      </c>
      <c r="X188" s="8" t="s">
        <v>45730</v>
      </c>
      <c r="Y188" s="8" t="s">
        <v>38105</v>
      </c>
      <c r="Z188" s="17" t="s">
        <v>38106</v>
      </c>
      <c r="AA188" s="8" t="s">
        <v>38107</v>
      </c>
      <c r="AB188" s="8" t="s">
        <v>38108</v>
      </c>
    </row>
    <row r="189" spans="1:28" hidden="1" x14ac:dyDescent="0.2">
      <c r="A189" s="8" t="s">
        <v>38109</v>
      </c>
      <c r="B189" s="8" t="s">
        <v>38110</v>
      </c>
      <c r="C189" s="19" t="s">
        <v>45728</v>
      </c>
      <c r="D189" s="20" t="s">
        <v>45729</v>
      </c>
      <c r="E189" s="8" t="s">
        <v>144</v>
      </c>
      <c r="F189" s="8" t="s">
        <v>133</v>
      </c>
      <c r="G189" s="8" t="s">
        <v>144</v>
      </c>
      <c r="H189" s="8" t="s">
        <v>133</v>
      </c>
      <c r="I189" s="8" t="s">
        <v>38031</v>
      </c>
      <c r="J189" s="8" t="s">
        <v>28</v>
      </c>
      <c r="K189" s="8" t="s">
        <v>1283</v>
      </c>
      <c r="L189" s="8" t="s">
        <v>1032</v>
      </c>
      <c r="M189" s="8" t="s">
        <v>30940</v>
      </c>
      <c r="N189" s="8" t="s">
        <v>867</v>
      </c>
      <c r="O189" s="8" t="s">
        <v>868</v>
      </c>
      <c r="P189" s="8" t="s">
        <v>776</v>
      </c>
      <c r="Q189" s="8" t="s">
        <v>2818</v>
      </c>
      <c r="R189" s="8" t="s">
        <v>36869</v>
      </c>
      <c r="S189" s="17" t="s">
        <v>38032</v>
      </c>
      <c r="T189" s="18">
        <v>43027</v>
      </c>
      <c r="U189" s="8">
        <v>0.29166666666666669</v>
      </c>
      <c r="V189" s="8">
        <v>0.125</v>
      </c>
      <c r="W189" s="8" t="s">
        <v>38044</v>
      </c>
      <c r="X189" s="8" t="s">
        <v>45730</v>
      </c>
      <c r="Y189" s="8" t="s">
        <v>38111</v>
      </c>
      <c r="Z189" s="17" t="s">
        <v>38112</v>
      </c>
      <c r="AA189" s="8" t="s">
        <v>38113</v>
      </c>
      <c r="AB189" s="8" t="s">
        <v>38114</v>
      </c>
    </row>
    <row r="190" spans="1:28" hidden="1" x14ac:dyDescent="0.2">
      <c r="A190" s="8" t="s">
        <v>38115</v>
      </c>
      <c r="B190" s="8" t="s">
        <v>38116</v>
      </c>
      <c r="C190" s="19" t="s">
        <v>45728</v>
      </c>
      <c r="D190" s="20" t="s">
        <v>45729</v>
      </c>
      <c r="E190" s="8" t="s">
        <v>174</v>
      </c>
      <c r="F190" s="8" t="s">
        <v>133</v>
      </c>
      <c r="G190" s="8" t="s">
        <v>174</v>
      </c>
      <c r="H190" s="8" t="s">
        <v>133</v>
      </c>
      <c r="I190" s="8" t="s">
        <v>38031</v>
      </c>
      <c r="J190" s="8" t="s">
        <v>28</v>
      </c>
      <c r="K190" s="8" t="s">
        <v>1283</v>
      </c>
      <c r="L190" s="8" t="s">
        <v>1044</v>
      </c>
      <c r="M190" s="8" t="s">
        <v>38117</v>
      </c>
      <c r="N190" s="8" t="s">
        <v>867</v>
      </c>
      <c r="O190" s="8" t="s">
        <v>868</v>
      </c>
      <c r="P190" s="8" t="s">
        <v>776</v>
      </c>
      <c r="Q190" s="8" t="s">
        <v>2818</v>
      </c>
      <c r="R190" s="8" t="s">
        <v>36869</v>
      </c>
      <c r="S190" s="17" t="s">
        <v>38032</v>
      </c>
      <c r="T190" s="18">
        <v>43028</v>
      </c>
      <c r="U190" s="8">
        <v>0.29166666666666669</v>
      </c>
      <c r="V190" s="8">
        <v>6.25E-2</v>
      </c>
      <c r="W190" s="8" t="s">
        <v>38118</v>
      </c>
      <c r="X190" s="8" t="s">
        <v>45730</v>
      </c>
      <c r="Y190" s="8" t="s">
        <v>1234</v>
      </c>
      <c r="Z190" s="17" t="s">
        <v>38112</v>
      </c>
      <c r="AA190" s="8" t="s">
        <v>38119</v>
      </c>
      <c r="AB190" s="8" t="s">
        <v>38120</v>
      </c>
    </row>
    <row r="191" spans="1:28" hidden="1" x14ac:dyDescent="0.2">
      <c r="A191" s="8" t="s">
        <v>38121</v>
      </c>
      <c r="B191" s="8" t="s">
        <v>38122</v>
      </c>
      <c r="C191" s="19" t="s">
        <v>45728</v>
      </c>
      <c r="D191" s="20" t="s">
        <v>45729</v>
      </c>
      <c r="E191" s="8" t="s">
        <v>184</v>
      </c>
      <c r="F191" s="8" t="s">
        <v>133</v>
      </c>
      <c r="G191" s="8" t="s">
        <v>184</v>
      </c>
      <c r="H191" s="8" t="s">
        <v>133</v>
      </c>
      <c r="I191" s="8" t="s">
        <v>38031</v>
      </c>
      <c r="J191" s="8" t="s">
        <v>28</v>
      </c>
      <c r="K191" s="8" t="s">
        <v>1283</v>
      </c>
      <c r="L191" s="8" t="s">
        <v>1057</v>
      </c>
      <c r="M191" s="8" t="s">
        <v>3570</v>
      </c>
      <c r="N191" s="8" t="s">
        <v>867</v>
      </c>
      <c r="O191" s="8" t="s">
        <v>868</v>
      </c>
      <c r="P191" s="8" t="s">
        <v>776</v>
      </c>
      <c r="Q191" s="8" t="s">
        <v>2818</v>
      </c>
      <c r="R191" s="8" t="s">
        <v>36869</v>
      </c>
      <c r="S191" s="17" t="s">
        <v>38032</v>
      </c>
      <c r="T191" s="18">
        <v>43029</v>
      </c>
      <c r="U191" s="8">
        <v>0.29166666666666669</v>
      </c>
      <c r="V191" s="8">
        <v>0</v>
      </c>
      <c r="W191" s="8" t="s">
        <v>1716</v>
      </c>
      <c r="X191" s="8" t="s">
        <v>45730</v>
      </c>
      <c r="Y191" s="8" t="s">
        <v>38100</v>
      </c>
      <c r="Z191" s="17" t="s">
        <v>38112</v>
      </c>
      <c r="AA191" s="8" t="s">
        <v>38123</v>
      </c>
      <c r="AB191" s="8" t="s">
        <v>38124</v>
      </c>
    </row>
    <row r="192" spans="1:28" hidden="1" x14ac:dyDescent="0.2">
      <c r="A192" s="8" t="s">
        <v>38125</v>
      </c>
      <c r="B192" s="8" t="s">
        <v>38126</v>
      </c>
      <c r="C192" s="19" t="s">
        <v>45728</v>
      </c>
      <c r="D192" s="20" t="s">
        <v>45729</v>
      </c>
      <c r="E192" s="8" t="s">
        <v>194</v>
      </c>
      <c r="F192" s="8" t="s">
        <v>133</v>
      </c>
      <c r="G192" s="8" t="s">
        <v>194</v>
      </c>
      <c r="H192" s="8" t="s">
        <v>133</v>
      </c>
      <c r="I192" s="8" t="s">
        <v>38031</v>
      </c>
      <c r="J192" s="8" t="s">
        <v>28</v>
      </c>
      <c r="K192" s="8" t="s">
        <v>1283</v>
      </c>
      <c r="L192" s="8" t="s">
        <v>1077</v>
      </c>
      <c r="M192" s="8" t="s">
        <v>6929</v>
      </c>
      <c r="N192" s="8" t="s">
        <v>867</v>
      </c>
      <c r="O192" s="8" t="s">
        <v>868</v>
      </c>
      <c r="P192" s="8" t="s">
        <v>776</v>
      </c>
      <c r="Q192" s="8" t="s">
        <v>2818</v>
      </c>
      <c r="R192" s="8" t="s">
        <v>36869</v>
      </c>
      <c r="S192" s="17" t="s">
        <v>38032</v>
      </c>
      <c r="T192" s="18">
        <v>43030</v>
      </c>
      <c r="U192" s="8">
        <v>0.29166666666666669</v>
      </c>
      <c r="V192" s="8">
        <v>0</v>
      </c>
      <c r="W192" s="8" t="s">
        <v>1716</v>
      </c>
      <c r="X192" s="8" t="s">
        <v>45730</v>
      </c>
      <c r="Y192" s="8" t="s">
        <v>38127</v>
      </c>
      <c r="Z192" s="17" t="s">
        <v>38128</v>
      </c>
      <c r="AA192" s="8" t="s">
        <v>38129</v>
      </c>
      <c r="AB192" s="8" t="s">
        <v>38130</v>
      </c>
    </row>
    <row r="193" spans="1:28" hidden="1" x14ac:dyDescent="0.2">
      <c r="A193" s="8" t="s">
        <v>38131</v>
      </c>
      <c r="B193" s="8" t="s">
        <v>38132</v>
      </c>
      <c r="C193" s="19" t="s">
        <v>45728</v>
      </c>
      <c r="D193" s="20" t="s">
        <v>45729</v>
      </c>
      <c r="E193" s="8" t="s">
        <v>154</v>
      </c>
      <c r="F193" s="8" t="s">
        <v>133</v>
      </c>
      <c r="G193" s="8" t="s">
        <v>154</v>
      </c>
      <c r="H193" s="8" t="s">
        <v>133</v>
      </c>
      <c r="I193" s="8" t="s">
        <v>38031</v>
      </c>
      <c r="J193" s="8" t="s">
        <v>28</v>
      </c>
      <c r="K193" s="8" t="s">
        <v>1283</v>
      </c>
      <c r="L193" s="8" t="s">
        <v>1092</v>
      </c>
      <c r="M193" s="8" t="s">
        <v>6164</v>
      </c>
      <c r="N193" s="8" t="s">
        <v>867</v>
      </c>
      <c r="O193" s="8" t="s">
        <v>868</v>
      </c>
      <c r="P193" s="8" t="s">
        <v>776</v>
      </c>
      <c r="Q193" s="8" t="s">
        <v>2818</v>
      </c>
      <c r="R193" s="8" t="s">
        <v>36869</v>
      </c>
      <c r="S193" s="17" t="s">
        <v>38032</v>
      </c>
      <c r="T193" s="18">
        <v>43031</v>
      </c>
      <c r="U193" s="8">
        <v>0.29166666666666669</v>
      </c>
      <c r="V193" s="8">
        <v>2.0833333333333332E-2</v>
      </c>
      <c r="W193" s="8" t="s">
        <v>38072</v>
      </c>
      <c r="X193" s="8" t="s">
        <v>45730</v>
      </c>
      <c r="Y193" s="8" t="s">
        <v>38133</v>
      </c>
      <c r="Z193" s="17" t="s">
        <v>38112</v>
      </c>
      <c r="AA193" s="8" t="s">
        <v>38134</v>
      </c>
      <c r="AB193" s="8" t="s">
        <v>38135</v>
      </c>
    </row>
    <row r="194" spans="1:28" hidden="1" x14ac:dyDescent="0.2">
      <c r="A194" s="8" t="s">
        <v>38136</v>
      </c>
      <c r="B194" s="8" t="s">
        <v>38137</v>
      </c>
      <c r="C194" s="19" t="s">
        <v>45728</v>
      </c>
      <c r="D194" s="20" t="s">
        <v>45729</v>
      </c>
      <c r="E194" s="8" t="s">
        <v>164</v>
      </c>
      <c r="F194" s="8" t="s">
        <v>133</v>
      </c>
      <c r="G194" s="8" t="s">
        <v>164</v>
      </c>
      <c r="H194" s="8" t="s">
        <v>133</v>
      </c>
      <c r="I194" s="8" t="s">
        <v>38031</v>
      </c>
      <c r="J194" s="8" t="s">
        <v>28</v>
      </c>
      <c r="K194" s="8" t="s">
        <v>1283</v>
      </c>
      <c r="L194" s="8" t="s">
        <v>1113</v>
      </c>
      <c r="M194" s="8" t="s">
        <v>1525</v>
      </c>
      <c r="N194" s="8" t="s">
        <v>867</v>
      </c>
      <c r="O194" s="8" t="s">
        <v>868</v>
      </c>
      <c r="P194" s="8" t="s">
        <v>776</v>
      </c>
      <c r="Q194" s="8" t="s">
        <v>2818</v>
      </c>
      <c r="R194" s="8" t="s">
        <v>36869</v>
      </c>
      <c r="S194" s="17" t="s">
        <v>38032</v>
      </c>
      <c r="T194" s="18">
        <v>43032</v>
      </c>
      <c r="U194" s="8">
        <v>0.29166666666666669</v>
      </c>
      <c r="V194" s="8">
        <v>0</v>
      </c>
      <c r="W194" s="8" t="s">
        <v>1716</v>
      </c>
      <c r="X194" s="8" t="s">
        <v>45730</v>
      </c>
      <c r="Y194" s="8" t="s">
        <v>960</v>
      </c>
      <c r="Z194" s="17" t="s">
        <v>38128</v>
      </c>
      <c r="AA194" s="8" t="s">
        <v>38138</v>
      </c>
      <c r="AB194" s="8" t="s">
        <v>38139</v>
      </c>
    </row>
    <row r="195" spans="1:28" hidden="1" x14ac:dyDescent="0.2">
      <c r="A195" s="8" t="s">
        <v>38140</v>
      </c>
      <c r="B195" s="8" t="s">
        <v>38141</v>
      </c>
      <c r="C195" s="19" t="s">
        <v>45728</v>
      </c>
      <c r="D195" s="20" t="s">
        <v>45729</v>
      </c>
      <c r="E195" s="8" t="s">
        <v>205</v>
      </c>
      <c r="F195" s="8" t="s">
        <v>204</v>
      </c>
      <c r="G195" s="8" t="s">
        <v>205</v>
      </c>
      <c r="H195" s="8" t="s">
        <v>204</v>
      </c>
      <c r="I195" s="8" t="s">
        <v>38031</v>
      </c>
      <c r="J195" s="8" t="s">
        <v>28</v>
      </c>
      <c r="K195" s="8" t="s">
        <v>1283</v>
      </c>
      <c r="L195" s="8" t="s">
        <v>1134</v>
      </c>
      <c r="M195" s="8" t="s">
        <v>3669</v>
      </c>
      <c r="N195" s="8" t="s">
        <v>867</v>
      </c>
      <c r="O195" s="8" t="s">
        <v>868</v>
      </c>
      <c r="P195" s="8" t="s">
        <v>776</v>
      </c>
      <c r="Q195" s="8" t="s">
        <v>2818</v>
      </c>
      <c r="R195" s="8" t="s">
        <v>36869</v>
      </c>
      <c r="S195" s="17" t="s">
        <v>38032</v>
      </c>
      <c r="T195" s="18">
        <v>43033</v>
      </c>
      <c r="U195" s="8">
        <v>0.29166666666666669</v>
      </c>
      <c r="V195" s="8">
        <v>0</v>
      </c>
      <c r="W195" s="8" t="s">
        <v>1716</v>
      </c>
      <c r="X195" s="8" t="s">
        <v>45730</v>
      </c>
      <c r="Y195" s="8" t="s">
        <v>960</v>
      </c>
      <c r="Z195" s="17" t="s">
        <v>38049</v>
      </c>
      <c r="AA195" s="8" t="s">
        <v>38142</v>
      </c>
      <c r="AB195" s="8" t="s">
        <v>38143</v>
      </c>
    </row>
    <row r="196" spans="1:28" hidden="1" x14ac:dyDescent="0.2">
      <c r="A196" s="8" t="s">
        <v>38144</v>
      </c>
      <c r="B196" s="8" t="s">
        <v>38145</v>
      </c>
      <c r="C196" s="19" t="s">
        <v>45728</v>
      </c>
      <c r="D196" s="20" t="s">
        <v>45729</v>
      </c>
      <c r="E196" s="8" t="s">
        <v>215</v>
      </c>
      <c r="F196" s="8" t="s">
        <v>204</v>
      </c>
      <c r="G196" s="8" t="s">
        <v>215</v>
      </c>
      <c r="H196" s="8" t="s">
        <v>204</v>
      </c>
      <c r="I196" s="8" t="s">
        <v>38031</v>
      </c>
      <c r="J196" s="8" t="s">
        <v>28</v>
      </c>
      <c r="K196" s="8" t="s">
        <v>1283</v>
      </c>
      <c r="L196" s="8" t="s">
        <v>1154</v>
      </c>
      <c r="M196" s="8" t="s">
        <v>5763</v>
      </c>
      <c r="N196" s="8" t="s">
        <v>867</v>
      </c>
      <c r="O196" s="8" t="s">
        <v>868</v>
      </c>
      <c r="P196" s="8" t="s">
        <v>776</v>
      </c>
      <c r="Q196" s="8" t="s">
        <v>2818</v>
      </c>
      <c r="R196" s="8" t="s">
        <v>36869</v>
      </c>
      <c r="S196" s="17" t="s">
        <v>38032</v>
      </c>
      <c r="T196" s="18">
        <v>43034</v>
      </c>
      <c r="U196" s="8">
        <v>0.29166666666666669</v>
      </c>
      <c r="V196" s="8">
        <v>0</v>
      </c>
      <c r="W196" s="8" t="s">
        <v>1716</v>
      </c>
      <c r="X196" s="8" t="s">
        <v>45730</v>
      </c>
      <c r="Y196" s="8" t="s">
        <v>17432</v>
      </c>
      <c r="Z196" s="17" t="s">
        <v>38049</v>
      </c>
      <c r="AA196" s="8" t="s">
        <v>38146</v>
      </c>
      <c r="AB196" s="8" t="s">
        <v>38147</v>
      </c>
    </row>
    <row r="197" spans="1:28" hidden="1" x14ac:dyDescent="0.2">
      <c r="A197" s="8" t="s">
        <v>38148</v>
      </c>
      <c r="B197" s="8" t="s">
        <v>38149</v>
      </c>
      <c r="C197" s="19" t="s">
        <v>45728</v>
      </c>
      <c r="D197" s="20" t="s">
        <v>45729</v>
      </c>
      <c r="E197" s="8" t="s">
        <v>225</v>
      </c>
      <c r="F197" s="8" t="s">
        <v>204</v>
      </c>
      <c r="G197" s="8" t="s">
        <v>225</v>
      </c>
      <c r="H197" s="8" t="s">
        <v>204</v>
      </c>
      <c r="I197" s="8" t="s">
        <v>38031</v>
      </c>
      <c r="J197" s="8" t="s">
        <v>28</v>
      </c>
      <c r="K197" s="8" t="s">
        <v>1283</v>
      </c>
      <c r="L197" s="8" t="s">
        <v>1169</v>
      </c>
      <c r="M197" s="8" t="s">
        <v>16986</v>
      </c>
      <c r="N197" s="8" t="s">
        <v>867</v>
      </c>
      <c r="O197" s="8" t="s">
        <v>868</v>
      </c>
      <c r="P197" s="8" t="s">
        <v>776</v>
      </c>
      <c r="Q197" s="8" t="s">
        <v>2818</v>
      </c>
      <c r="R197" s="8" t="s">
        <v>36869</v>
      </c>
      <c r="S197" s="17" t="s">
        <v>38032</v>
      </c>
      <c r="T197" s="18">
        <v>43035</v>
      </c>
      <c r="U197" s="8">
        <v>0.29166666666666669</v>
      </c>
      <c r="V197" s="8">
        <v>0.125</v>
      </c>
      <c r="W197" s="8" t="s">
        <v>38044</v>
      </c>
      <c r="X197" s="8" t="s">
        <v>45730</v>
      </c>
      <c r="Y197" s="8" t="s">
        <v>38095</v>
      </c>
      <c r="Z197" s="17" t="s">
        <v>38049</v>
      </c>
      <c r="AA197" s="8" t="s">
        <v>38150</v>
      </c>
      <c r="AB197" s="8" t="s">
        <v>38151</v>
      </c>
    </row>
    <row r="198" spans="1:28" hidden="1" x14ac:dyDescent="0.2">
      <c r="A198" s="8" t="s">
        <v>38152</v>
      </c>
      <c r="B198" s="8" t="s">
        <v>38153</v>
      </c>
      <c r="C198" s="19" t="s">
        <v>45728</v>
      </c>
      <c r="D198" s="20" t="s">
        <v>45729</v>
      </c>
      <c r="E198" s="8" t="s">
        <v>235</v>
      </c>
      <c r="F198" s="8" t="s">
        <v>204</v>
      </c>
      <c r="G198" s="8" t="s">
        <v>235</v>
      </c>
      <c r="H198" s="8" t="s">
        <v>204</v>
      </c>
      <c r="I198" s="8" t="s">
        <v>38031</v>
      </c>
      <c r="J198" s="8" t="s">
        <v>28</v>
      </c>
      <c r="K198" s="8" t="s">
        <v>1283</v>
      </c>
      <c r="L198" s="8" t="s">
        <v>1183</v>
      </c>
      <c r="M198" s="8" t="s">
        <v>38154</v>
      </c>
      <c r="N198" s="8" t="s">
        <v>867</v>
      </c>
      <c r="O198" s="8" t="s">
        <v>868</v>
      </c>
      <c r="P198" s="8" t="s">
        <v>776</v>
      </c>
      <c r="Q198" s="8" t="s">
        <v>2818</v>
      </c>
      <c r="R198" s="8" t="s">
        <v>36869</v>
      </c>
      <c r="S198" s="17" t="s">
        <v>38032</v>
      </c>
      <c r="T198" s="18">
        <v>43036</v>
      </c>
      <c r="U198" s="8">
        <v>0.29166666666666669</v>
      </c>
      <c r="V198" s="8">
        <v>2.0833333333333332E-2</v>
      </c>
      <c r="W198" s="8" t="s">
        <v>38072</v>
      </c>
      <c r="X198" s="8" t="s">
        <v>45730</v>
      </c>
      <c r="Y198" s="8" t="s">
        <v>38133</v>
      </c>
      <c r="Z198" s="17" t="s">
        <v>38049</v>
      </c>
      <c r="AA198" s="8" t="s">
        <v>38155</v>
      </c>
      <c r="AB198" s="8" t="s">
        <v>38156</v>
      </c>
    </row>
    <row r="199" spans="1:28" hidden="1" x14ac:dyDescent="0.2">
      <c r="A199" s="8" t="s">
        <v>38157</v>
      </c>
      <c r="B199" s="8" t="s">
        <v>38158</v>
      </c>
      <c r="C199" s="19" t="s">
        <v>45728</v>
      </c>
      <c r="D199" s="20" t="s">
        <v>45729</v>
      </c>
      <c r="E199" s="8" t="s">
        <v>245</v>
      </c>
      <c r="F199" s="8" t="s">
        <v>204</v>
      </c>
      <c r="G199" s="8" t="s">
        <v>245</v>
      </c>
      <c r="H199" s="8" t="s">
        <v>204</v>
      </c>
      <c r="I199" s="8" t="s">
        <v>38031</v>
      </c>
      <c r="J199" s="8" t="s">
        <v>28</v>
      </c>
      <c r="K199" s="8" t="s">
        <v>1283</v>
      </c>
      <c r="L199" s="8" t="s">
        <v>1203</v>
      </c>
      <c r="M199" s="8" t="s">
        <v>17010</v>
      </c>
      <c r="N199" s="8" t="s">
        <v>867</v>
      </c>
      <c r="O199" s="8" t="s">
        <v>868</v>
      </c>
      <c r="P199" s="8" t="s">
        <v>776</v>
      </c>
      <c r="Q199" s="8" t="s">
        <v>2818</v>
      </c>
      <c r="R199" s="8" t="s">
        <v>36869</v>
      </c>
      <c r="S199" s="17" t="s">
        <v>38032</v>
      </c>
      <c r="T199" s="18">
        <v>43037</v>
      </c>
      <c r="U199" s="8">
        <v>0.29166666666666669</v>
      </c>
      <c r="V199" s="8">
        <v>0</v>
      </c>
      <c r="W199" s="8" t="s">
        <v>1716</v>
      </c>
      <c r="X199" s="8" t="s">
        <v>45730</v>
      </c>
      <c r="Y199" s="8" t="s">
        <v>32539</v>
      </c>
      <c r="Z199" s="17" t="s">
        <v>38049</v>
      </c>
      <c r="AA199" s="8" t="s">
        <v>38159</v>
      </c>
      <c r="AB199" s="8" t="s">
        <v>38160</v>
      </c>
    </row>
    <row r="200" spans="1:28" hidden="1" x14ac:dyDescent="0.2">
      <c r="A200" s="8" t="s">
        <v>38161</v>
      </c>
      <c r="B200" s="8" t="s">
        <v>38162</v>
      </c>
      <c r="C200" s="19" t="s">
        <v>45728</v>
      </c>
      <c r="D200" s="20" t="s">
        <v>45729</v>
      </c>
      <c r="E200" s="8" t="s">
        <v>470</v>
      </c>
      <c r="F200" s="8" t="s">
        <v>204</v>
      </c>
      <c r="G200" s="8" t="s">
        <v>470</v>
      </c>
      <c r="H200" s="8" t="s">
        <v>204</v>
      </c>
      <c r="I200" s="8" t="s">
        <v>38031</v>
      </c>
      <c r="J200" s="8" t="s">
        <v>28</v>
      </c>
      <c r="K200" s="8" t="s">
        <v>1283</v>
      </c>
      <c r="L200" s="8" t="s">
        <v>1218</v>
      </c>
      <c r="M200" s="8" t="s">
        <v>17044</v>
      </c>
      <c r="N200" s="8" t="s">
        <v>867</v>
      </c>
      <c r="O200" s="8" t="s">
        <v>868</v>
      </c>
      <c r="P200" s="8" t="s">
        <v>776</v>
      </c>
      <c r="Q200" s="8" t="s">
        <v>2818</v>
      </c>
      <c r="R200" s="8" t="s">
        <v>36869</v>
      </c>
      <c r="S200" s="17" t="s">
        <v>38032</v>
      </c>
      <c r="T200" s="18">
        <v>43038</v>
      </c>
      <c r="U200" s="8">
        <v>0.29166666666666669</v>
      </c>
      <c r="V200" s="8">
        <v>4.1666666666666664E-2</v>
      </c>
      <c r="W200" s="8" t="s">
        <v>1262</v>
      </c>
      <c r="X200" s="8" t="s">
        <v>45730</v>
      </c>
      <c r="Y200" s="8" t="s">
        <v>38127</v>
      </c>
      <c r="Z200" s="17" t="s">
        <v>38049</v>
      </c>
      <c r="AA200" s="8" t="s">
        <v>38163</v>
      </c>
      <c r="AB200" s="8" t="s">
        <v>38164</v>
      </c>
    </row>
    <row r="201" spans="1:28" hidden="1" x14ac:dyDescent="0.2">
      <c r="A201" s="8" t="s">
        <v>38165</v>
      </c>
      <c r="B201" s="8" t="s">
        <v>38166</v>
      </c>
      <c r="C201" s="19" t="s">
        <v>45728</v>
      </c>
      <c r="D201" s="20" t="s">
        <v>45729</v>
      </c>
      <c r="E201" s="8" t="s">
        <v>480</v>
      </c>
      <c r="F201" s="8" t="s">
        <v>204</v>
      </c>
      <c r="G201" s="8" t="s">
        <v>480</v>
      </c>
      <c r="H201" s="8" t="s">
        <v>204</v>
      </c>
      <c r="I201" s="8" t="s">
        <v>38031</v>
      </c>
      <c r="J201" s="8" t="s">
        <v>28</v>
      </c>
      <c r="K201" s="8" t="s">
        <v>1283</v>
      </c>
      <c r="L201" s="8" t="s">
        <v>1241</v>
      </c>
      <c r="M201" s="8" t="s">
        <v>38167</v>
      </c>
      <c r="N201" s="8" t="s">
        <v>867</v>
      </c>
      <c r="O201" s="8" t="s">
        <v>868</v>
      </c>
      <c r="P201" s="8" t="s">
        <v>776</v>
      </c>
      <c r="Q201" s="8" t="s">
        <v>2818</v>
      </c>
      <c r="R201" s="8" t="s">
        <v>36869</v>
      </c>
      <c r="S201" s="17" t="s">
        <v>38032</v>
      </c>
      <c r="T201" s="18">
        <v>43039</v>
      </c>
      <c r="U201" s="8">
        <v>0.29166666666666669</v>
      </c>
      <c r="V201" s="8">
        <v>0.89583333333333337</v>
      </c>
      <c r="W201" s="8" t="s">
        <v>38168</v>
      </c>
      <c r="X201" s="8" t="s">
        <v>45730</v>
      </c>
      <c r="Y201" s="8" t="s">
        <v>1205</v>
      </c>
      <c r="Z201" s="17" t="s">
        <v>38049</v>
      </c>
      <c r="AA201" s="8" t="s">
        <v>38169</v>
      </c>
      <c r="AB201" s="8" t="s">
        <v>38170</v>
      </c>
    </row>
    <row r="202" spans="1:28" hidden="1" x14ac:dyDescent="0.2">
      <c r="A202" s="8" t="s">
        <v>31062</v>
      </c>
      <c r="B202" s="8" t="s">
        <v>31063</v>
      </c>
      <c r="C202" s="8" t="s">
        <v>45731</v>
      </c>
      <c r="D202" s="8" t="s">
        <v>45732</v>
      </c>
      <c r="E202" s="8" t="s">
        <v>29</v>
      </c>
      <c r="F202" s="8" t="s">
        <v>27</v>
      </c>
      <c r="G202" s="8" t="s">
        <v>29</v>
      </c>
      <c r="H202" s="8" t="s">
        <v>27</v>
      </c>
      <c r="I202" s="8" t="s">
        <v>31064</v>
      </c>
      <c r="J202" s="8" t="s">
        <v>28</v>
      </c>
      <c r="K202" s="8" t="s">
        <v>45730</v>
      </c>
      <c r="L202" s="8" t="s">
        <v>31</v>
      </c>
      <c r="M202" s="8" t="s">
        <v>14705</v>
      </c>
      <c r="N202" s="8" t="s">
        <v>10716</v>
      </c>
      <c r="O202" s="8" t="s">
        <v>35639</v>
      </c>
      <c r="P202" s="8" t="s">
        <v>32881</v>
      </c>
      <c r="Q202" s="8" t="s">
        <v>31065</v>
      </c>
      <c r="R202" s="8" t="s">
        <v>23137</v>
      </c>
      <c r="S202" s="17" t="s">
        <v>31066</v>
      </c>
      <c r="T202" s="18">
        <v>43009</v>
      </c>
      <c r="U202" s="8">
        <v>0.25</v>
      </c>
      <c r="V202" s="8">
        <v>0.45833333333333331</v>
      </c>
      <c r="W202" s="8" t="s">
        <v>773</v>
      </c>
      <c r="X202" s="8" t="s">
        <v>31067</v>
      </c>
      <c r="Y202" s="8" t="s">
        <v>19995</v>
      </c>
      <c r="Z202" s="17" t="s">
        <v>31068</v>
      </c>
      <c r="AA202" s="8" t="s">
        <v>31069</v>
      </c>
      <c r="AB202" s="8" t="s">
        <v>31070</v>
      </c>
    </row>
    <row r="203" spans="1:28" hidden="1" x14ac:dyDescent="0.2">
      <c r="A203" s="8" t="s">
        <v>31071</v>
      </c>
      <c r="B203" s="8" t="s">
        <v>31072</v>
      </c>
      <c r="C203" s="8" t="s">
        <v>45731</v>
      </c>
      <c r="D203" s="8" t="s">
        <v>45732</v>
      </c>
      <c r="E203" s="8" t="s">
        <v>29</v>
      </c>
      <c r="F203" s="8" t="s">
        <v>27</v>
      </c>
      <c r="G203" s="8" t="s">
        <v>29</v>
      </c>
      <c r="H203" s="8" t="s">
        <v>27</v>
      </c>
      <c r="I203" s="8" t="s">
        <v>31064</v>
      </c>
      <c r="J203" s="8" t="s">
        <v>28</v>
      </c>
      <c r="K203" s="8" t="s">
        <v>45730</v>
      </c>
      <c r="L203" s="8" t="s">
        <v>14705</v>
      </c>
      <c r="M203" s="8" t="s">
        <v>31073</v>
      </c>
      <c r="N203" s="8" t="s">
        <v>10716</v>
      </c>
      <c r="O203" s="8" t="s">
        <v>35639</v>
      </c>
      <c r="P203" s="8" t="s">
        <v>32881</v>
      </c>
      <c r="Q203" s="8" t="s">
        <v>31065</v>
      </c>
      <c r="R203" s="8" t="s">
        <v>23137</v>
      </c>
      <c r="S203" s="17" t="s">
        <v>31066</v>
      </c>
      <c r="T203" s="18">
        <v>43009</v>
      </c>
      <c r="U203" s="8">
        <v>0.45833333333333331</v>
      </c>
      <c r="V203" s="8">
        <v>0.54166666666666663</v>
      </c>
      <c r="W203" s="8" t="s">
        <v>1100</v>
      </c>
      <c r="X203" s="8" t="s">
        <v>31074</v>
      </c>
      <c r="Y203" s="8" t="s">
        <v>17355</v>
      </c>
      <c r="Z203" s="17" t="s">
        <v>31068</v>
      </c>
      <c r="AA203" s="8" t="s">
        <v>31075</v>
      </c>
      <c r="AB203" s="8" t="s">
        <v>31076</v>
      </c>
    </row>
    <row r="204" spans="1:28" hidden="1" x14ac:dyDescent="0.2">
      <c r="A204" s="8" t="s">
        <v>31077</v>
      </c>
      <c r="B204" s="8" t="s">
        <v>31078</v>
      </c>
      <c r="C204" s="8" t="s">
        <v>45731</v>
      </c>
      <c r="D204" s="8" t="s">
        <v>45732</v>
      </c>
      <c r="E204" s="8" t="s">
        <v>29</v>
      </c>
      <c r="F204" s="8" t="s">
        <v>27</v>
      </c>
      <c r="G204" s="8" t="s">
        <v>29</v>
      </c>
      <c r="H204" s="8" t="s">
        <v>27</v>
      </c>
      <c r="I204" s="8" t="s">
        <v>31064</v>
      </c>
      <c r="J204" s="8" t="s">
        <v>28</v>
      </c>
      <c r="K204" s="8" t="s">
        <v>45730</v>
      </c>
      <c r="L204" s="8" t="s">
        <v>31073</v>
      </c>
      <c r="M204" s="8" t="s">
        <v>18318</v>
      </c>
      <c r="N204" s="8" t="s">
        <v>10716</v>
      </c>
      <c r="O204" s="8" t="s">
        <v>35639</v>
      </c>
      <c r="P204" s="8" t="s">
        <v>32881</v>
      </c>
      <c r="Q204" s="8" t="s">
        <v>31065</v>
      </c>
      <c r="R204" s="8" t="s">
        <v>23137</v>
      </c>
      <c r="S204" s="17" t="s">
        <v>31066</v>
      </c>
      <c r="T204" s="18">
        <v>43009</v>
      </c>
      <c r="U204" s="8">
        <v>0.54166666666666663</v>
      </c>
      <c r="V204" s="8">
        <v>0.58333333333333337</v>
      </c>
      <c r="W204" s="8" t="s">
        <v>1495</v>
      </c>
      <c r="X204" s="8" t="s">
        <v>31079</v>
      </c>
      <c r="Y204" s="8" t="s">
        <v>17355</v>
      </c>
      <c r="Z204" s="17" t="s">
        <v>31080</v>
      </c>
      <c r="AA204" s="8" t="s">
        <v>31081</v>
      </c>
      <c r="AB204" s="8" t="s">
        <v>31082</v>
      </c>
    </row>
    <row r="205" spans="1:28" hidden="1" x14ac:dyDescent="0.2">
      <c r="A205" s="8" t="s">
        <v>31083</v>
      </c>
      <c r="B205" s="8" t="s">
        <v>31084</v>
      </c>
      <c r="C205" s="8" t="s">
        <v>45731</v>
      </c>
      <c r="D205" s="8" t="s">
        <v>45732</v>
      </c>
      <c r="E205" s="8" t="s">
        <v>46</v>
      </c>
      <c r="F205" s="8" t="s">
        <v>27</v>
      </c>
      <c r="G205" s="8" t="s">
        <v>46</v>
      </c>
      <c r="H205" s="8" t="s">
        <v>27</v>
      </c>
      <c r="I205" s="8" t="s">
        <v>31064</v>
      </c>
      <c r="J205" s="8" t="s">
        <v>28</v>
      </c>
      <c r="K205" s="8" t="s">
        <v>45730</v>
      </c>
      <c r="L205" s="8" t="s">
        <v>47</v>
      </c>
      <c r="M205" s="8" t="s">
        <v>12288</v>
      </c>
      <c r="N205" s="8" t="s">
        <v>10716</v>
      </c>
      <c r="O205" s="8" t="s">
        <v>35639</v>
      </c>
      <c r="P205" s="8" t="s">
        <v>32881</v>
      </c>
      <c r="Q205" s="8" t="s">
        <v>31065</v>
      </c>
      <c r="R205" s="8" t="s">
        <v>23137</v>
      </c>
      <c r="S205" s="17" t="s">
        <v>31066</v>
      </c>
      <c r="T205" s="18">
        <v>43010</v>
      </c>
      <c r="U205" s="8">
        <v>0.25</v>
      </c>
      <c r="V205" s="8">
        <v>0.29166666666666669</v>
      </c>
      <c r="W205" s="8" t="s">
        <v>1495</v>
      </c>
      <c r="X205" s="8" t="s">
        <v>31085</v>
      </c>
      <c r="Y205" s="8" t="s">
        <v>15429</v>
      </c>
      <c r="Z205" s="17" t="s">
        <v>31086</v>
      </c>
      <c r="AA205" s="8" t="s">
        <v>31087</v>
      </c>
      <c r="AB205" s="8" t="s">
        <v>31088</v>
      </c>
    </row>
    <row r="206" spans="1:28" hidden="1" x14ac:dyDescent="0.2">
      <c r="A206" s="8" t="s">
        <v>31089</v>
      </c>
      <c r="B206" s="8" t="s">
        <v>31090</v>
      </c>
      <c r="C206" s="8" t="s">
        <v>45731</v>
      </c>
      <c r="D206" s="8" t="s">
        <v>45732</v>
      </c>
      <c r="E206" s="8" t="s">
        <v>46</v>
      </c>
      <c r="F206" s="8" t="s">
        <v>27</v>
      </c>
      <c r="G206" s="8" t="s">
        <v>46</v>
      </c>
      <c r="H206" s="8" t="s">
        <v>27</v>
      </c>
      <c r="I206" s="8" t="s">
        <v>31064</v>
      </c>
      <c r="J206" s="8" t="s">
        <v>28</v>
      </c>
      <c r="K206" s="8" t="s">
        <v>45730</v>
      </c>
      <c r="L206" s="8" t="s">
        <v>12288</v>
      </c>
      <c r="M206" s="8" t="s">
        <v>18330</v>
      </c>
      <c r="N206" s="8" t="s">
        <v>10716</v>
      </c>
      <c r="O206" s="8" t="s">
        <v>35639</v>
      </c>
      <c r="P206" s="8" t="s">
        <v>32881</v>
      </c>
      <c r="Q206" s="8" t="s">
        <v>31065</v>
      </c>
      <c r="R206" s="8" t="s">
        <v>23137</v>
      </c>
      <c r="S206" s="17" t="s">
        <v>31066</v>
      </c>
      <c r="T206" s="18">
        <v>43010</v>
      </c>
      <c r="U206" s="8">
        <v>0.29166666666666669</v>
      </c>
      <c r="V206" s="8">
        <v>0.41666666666666669</v>
      </c>
      <c r="W206" s="8" t="s">
        <v>1283</v>
      </c>
      <c r="X206" s="8" t="s">
        <v>31091</v>
      </c>
      <c r="Y206" s="8" t="s">
        <v>15429</v>
      </c>
      <c r="Z206" s="17" t="s">
        <v>31092</v>
      </c>
      <c r="AA206" s="8" t="s">
        <v>31093</v>
      </c>
      <c r="AB206" s="8" t="s">
        <v>31094</v>
      </c>
    </row>
    <row r="207" spans="1:28" hidden="1" x14ac:dyDescent="0.2">
      <c r="A207" s="8" t="s">
        <v>31095</v>
      </c>
      <c r="B207" s="8" t="s">
        <v>31096</v>
      </c>
      <c r="C207" s="8" t="s">
        <v>45731</v>
      </c>
      <c r="D207" s="8" t="s">
        <v>45732</v>
      </c>
      <c r="E207" s="8" t="s">
        <v>46</v>
      </c>
      <c r="F207" s="8" t="s">
        <v>27</v>
      </c>
      <c r="G207" s="8" t="s">
        <v>46</v>
      </c>
      <c r="H207" s="8" t="s">
        <v>27</v>
      </c>
      <c r="I207" s="8" t="s">
        <v>31064</v>
      </c>
      <c r="J207" s="8" t="s">
        <v>28</v>
      </c>
      <c r="K207" s="8" t="s">
        <v>45730</v>
      </c>
      <c r="L207" s="8" t="s">
        <v>18330</v>
      </c>
      <c r="M207" s="8" t="s">
        <v>12310</v>
      </c>
      <c r="N207" s="8" t="s">
        <v>10716</v>
      </c>
      <c r="O207" s="8" t="s">
        <v>35639</v>
      </c>
      <c r="P207" s="8" t="s">
        <v>32881</v>
      </c>
      <c r="Q207" s="8" t="s">
        <v>31065</v>
      </c>
      <c r="R207" s="8" t="s">
        <v>23137</v>
      </c>
      <c r="S207" s="17" t="s">
        <v>31066</v>
      </c>
      <c r="T207" s="18">
        <v>43010</v>
      </c>
      <c r="U207" s="8">
        <v>0.41666666666666669</v>
      </c>
      <c r="V207" s="8">
        <v>0.58333333333333337</v>
      </c>
      <c r="W207" s="8" t="s">
        <v>739</v>
      </c>
      <c r="X207" s="8" t="s">
        <v>31097</v>
      </c>
      <c r="Y207" s="8" t="s">
        <v>31098</v>
      </c>
      <c r="Z207" s="17" t="s">
        <v>708</v>
      </c>
      <c r="AA207" s="8" t="s">
        <v>31099</v>
      </c>
      <c r="AB207" s="8" t="s">
        <v>31100</v>
      </c>
    </row>
    <row r="208" spans="1:28" hidden="1" x14ac:dyDescent="0.2">
      <c r="A208" s="8" t="s">
        <v>31101</v>
      </c>
      <c r="B208" s="8" t="s">
        <v>31102</v>
      </c>
      <c r="C208" s="8" t="s">
        <v>45731</v>
      </c>
      <c r="D208" s="8" t="s">
        <v>45732</v>
      </c>
      <c r="E208" s="8" t="s">
        <v>46</v>
      </c>
      <c r="F208" s="8" t="s">
        <v>27</v>
      </c>
      <c r="G208" s="8" t="s">
        <v>46</v>
      </c>
      <c r="H208" s="8" t="s">
        <v>27</v>
      </c>
      <c r="I208" s="8" t="s">
        <v>31064</v>
      </c>
      <c r="J208" s="8" t="s">
        <v>28</v>
      </c>
      <c r="K208" s="8" t="s">
        <v>45730</v>
      </c>
      <c r="L208" s="8" t="s">
        <v>12310</v>
      </c>
      <c r="M208" s="8" t="s">
        <v>2161</v>
      </c>
      <c r="N208" s="8" t="s">
        <v>10716</v>
      </c>
      <c r="O208" s="8" t="s">
        <v>35639</v>
      </c>
      <c r="P208" s="8" t="s">
        <v>32881</v>
      </c>
      <c r="Q208" s="8" t="s">
        <v>31065</v>
      </c>
      <c r="R208" s="8" t="s">
        <v>23137</v>
      </c>
      <c r="S208" s="17" t="s">
        <v>31066</v>
      </c>
      <c r="T208" s="18">
        <v>43010</v>
      </c>
      <c r="U208" s="8">
        <v>0.58333333333333337</v>
      </c>
      <c r="V208" s="8">
        <v>0.66666666666666663</v>
      </c>
      <c r="W208" s="8" t="s">
        <v>1100</v>
      </c>
      <c r="X208" s="8" t="s">
        <v>31103</v>
      </c>
      <c r="Y208" s="8" t="s">
        <v>31098</v>
      </c>
      <c r="Z208" s="17" t="s">
        <v>31104</v>
      </c>
      <c r="AA208" s="8" t="s">
        <v>31105</v>
      </c>
      <c r="AB208" s="8" t="s">
        <v>31106</v>
      </c>
    </row>
    <row r="209" spans="1:28" hidden="1" x14ac:dyDescent="0.2">
      <c r="A209" s="8" t="s">
        <v>31107</v>
      </c>
      <c r="B209" s="8" t="s">
        <v>31108</v>
      </c>
      <c r="C209" s="8" t="s">
        <v>45731</v>
      </c>
      <c r="D209" s="8" t="s">
        <v>45732</v>
      </c>
      <c r="E209" s="8" t="s">
        <v>46</v>
      </c>
      <c r="F209" s="8" t="s">
        <v>27</v>
      </c>
      <c r="G209" s="8" t="s">
        <v>46</v>
      </c>
      <c r="H209" s="8" t="s">
        <v>27</v>
      </c>
      <c r="I209" s="8" t="s">
        <v>31064</v>
      </c>
      <c r="J209" s="8" t="s">
        <v>28</v>
      </c>
      <c r="K209" s="8" t="s">
        <v>45730</v>
      </c>
      <c r="L209" s="8" t="s">
        <v>2161</v>
      </c>
      <c r="M209" s="8" t="s">
        <v>48</v>
      </c>
      <c r="N209" s="8" t="s">
        <v>10716</v>
      </c>
      <c r="O209" s="8" t="s">
        <v>35639</v>
      </c>
      <c r="P209" s="8" t="s">
        <v>32881</v>
      </c>
      <c r="Q209" s="8" t="s">
        <v>31065</v>
      </c>
      <c r="R209" s="8" t="s">
        <v>23137</v>
      </c>
      <c r="S209" s="17" t="s">
        <v>31066</v>
      </c>
      <c r="T209" s="18">
        <v>43010</v>
      </c>
      <c r="U209" s="8">
        <v>0.66666666666666663</v>
      </c>
      <c r="V209" s="8">
        <v>0.75</v>
      </c>
      <c r="W209" s="8" t="s">
        <v>1100</v>
      </c>
      <c r="X209" s="8" t="s">
        <v>31109</v>
      </c>
      <c r="Y209" s="8" t="s">
        <v>15369</v>
      </c>
      <c r="Z209" s="17" t="s">
        <v>31110</v>
      </c>
      <c r="AA209" s="8" t="s">
        <v>31111</v>
      </c>
      <c r="AB209" s="8" t="s">
        <v>31112</v>
      </c>
    </row>
    <row r="210" spans="1:28" hidden="1" x14ac:dyDescent="0.2">
      <c r="A210" s="8" t="s">
        <v>31113</v>
      </c>
      <c r="B210" s="8" t="s">
        <v>31114</v>
      </c>
      <c r="C210" s="8" t="s">
        <v>45731</v>
      </c>
      <c r="D210" s="8" t="s">
        <v>45732</v>
      </c>
      <c r="E210" s="8" t="s">
        <v>55</v>
      </c>
      <c r="F210" s="8" t="s">
        <v>27</v>
      </c>
      <c r="G210" s="8" t="s">
        <v>55</v>
      </c>
      <c r="H210" s="8" t="s">
        <v>27</v>
      </c>
      <c r="I210" s="8" t="s">
        <v>31064</v>
      </c>
      <c r="J210" s="8" t="s">
        <v>28</v>
      </c>
      <c r="K210" s="8" t="s">
        <v>45730</v>
      </c>
      <c r="L210" s="8" t="s">
        <v>56</v>
      </c>
      <c r="M210" s="8" t="s">
        <v>31115</v>
      </c>
      <c r="N210" s="8" t="s">
        <v>10716</v>
      </c>
      <c r="O210" s="8" t="s">
        <v>35639</v>
      </c>
      <c r="P210" s="8" t="s">
        <v>32881</v>
      </c>
      <c r="Q210" s="8" t="s">
        <v>31065</v>
      </c>
      <c r="R210" s="8" t="s">
        <v>23137</v>
      </c>
      <c r="S210" s="17" t="s">
        <v>31066</v>
      </c>
      <c r="T210" s="18">
        <v>43011</v>
      </c>
      <c r="U210" s="8">
        <v>0.25</v>
      </c>
      <c r="V210" s="8">
        <v>0.33333333333333331</v>
      </c>
      <c r="W210" s="8" t="s">
        <v>1100</v>
      </c>
      <c r="X210" s="8" t="s">
        <v>31116</v>
      </c>
      <c r="Y210" s="8" t="s">
        <v>20786</v>
      </c>
      <c r="Z210" s="17" t="s">
        <v>31117</v>
      </c>
      <c r="AA210" s="8" t="s">
        <v>31118</v>
      </c>
      <c r="AB210" s="8" t="s">
        <v>31119</v>
      </c>
    </row>
    <row r="211" spans="1:28" hidden="1" x14ac:dyDescent="0.2">
      <c r="A211" s="8" t="s">
        <v>31120</v>
      </c>
      <c r="B211" s="8" t="s">
        <v>31121</v>
      </c>
      <c r="C211" s="8" t="s">
        <v>45731</v>
      </c>
      <c r="D211" s="8" t="s">
        <v>45732</v>
      </c>
      <c r="E211" s="8" t="s">
        <v>55</v>
      </c>
      <c r="F211" s="8" t="s">
        <v>27</v>
      </c>
      <c r="G211" s="8" t="s">
        <v>55</v>
      </c>
      <c r="H211" s="8" t="s">
        <v>27</v>
      </c>
      <c r="I211" s="8" t="s">
        <v>31064</v>
      </c>
      <c r="J211" s="8" t="s">
        <v>28</v>
      </c>
      <c r="K211" s="8" t="s">
        <v>45730</v>
      </c>
      <c r="L211" s="8" t="s">
        <v>31115</v>
      </c>
      <c r="M211" s="8" t="s">
        <v>12370</v>
      </c>
      <c r="N211" s="8" t="s">
        <v>10716</v>
      </c>
      <c r="O211" s="8" t="s">
        <v>35639</v>
      </c>
      <c r="P211" s="8" t="s">
        <v>32881</v>
      </c>
      <c r="Q211" s="8" t="s">
        <v>31065</v>
      </c>
      <c r="R211" s="8" t="s">
        <v>23137</v>
      </c>
      <c r="S211" s="17" t="s">
        <v>31066</v>
      </c>
      <c r="T211" s="18">
        <v>43011</v>
      </c>
      <c r="U211" s="8">
        <v>0.33333333333333331</v>
      </c>
      <c r="V211" s="8">
        <v>0.625</v>
      </c>
      <c r="W211" s="8" t="s">
        <v>296</v>
      </c>
      <c r="X211" s="8" t="s">
        <v>31122</v>
      </c>
      <c r="Y211" s="8" t="s">
        <v>31123</v>
      </c>
      <c r="Z211" s="17" t="s">
        <v>31124</v>
      </c>
      <c r="AA211" s="8" t="s">
        <v>31125</v>
      </c>
      <c r="AB211" s="8" t="s">
        <v>31126</v>
      </c>
    </row>
    <row r="212" spans="1:28" hidden="1" x14ac:dyDescent="0.2">
      <c r="A212" s="8" t="s">
        <v>31127</v>
      </c>
      <c r="B212" s="8" t="s">
        <v>31128</v>
      </c>
      <c r="C212" s="8" t="s">
        <v>45731</v>
      </c>
      <c r="D212" s="8" t="s">
        <v>45732</v>
      </c>
      <c r="E212" s="8" t="s">
        <v>55</v>
      </c>
      <c r="F212" s="8" t="s">
        <v>27</v>
      </c>
      <c r="G212" s="8" t="s">
        <v>55</v>
      </c>
      <c r="H212" s="8" t="s">
        <v>27</v>
      </c>
      <c r="I212" s="8" t="s">
        <v>31064</v>
      </c>
      <c r="J212" s="8" t="s">
        <v>28</v>
      </c>
      <c r="K212" s="8" t="s">
        <v>45730</v>
      </c>
      <c r="L212" s="8" t="s">
        <v>12370</v>
      </c>
      <c r="M212" s="8" t="s">
        <v>57</v>
      </c>
      <c r="N212" s="8" t="s">
        <v>10716</v>
      </c>
      <c r="O212" s="8" t="s">
        <v>35639</v>
      </c>
      <c r="P212" s="8" t="s">
        <v>32881</v>
      </c>
      <c r="Q212" s="8" t="s">
        <v>31065</v>
      </c>
      <c r="R212" s="8" t="s">
        <v>23137</v>
      </c>
      <c r="S212" s="17" t="s">
        <v>31066</v>
      </c>
      <c r="T212" s="18">
        <v>43011</v>
      </c>
      <c r="U212" s="8">
        <v>0.625</v>
      </c>
      <c r="V212" s="8">
        <v>0.75</v>
      </c>
      <c r="W212" s="8" t="s">
        <v>1283</v>
      </c>
      <c r="X212" s="8" t="s">
        <v>31129</v>
      </c>
      <c r="Y212" s="8" t="s">
        <v>23312</v>
      </c>
      <c r="Z212" s="17" t="s">
        <v>31130</v>
      </c>
      <c r="AA212" s="8" t="s">
        <v>31131</v>
      </c>
      <c r="AB212" s="8" t="s">
        <v>31132</v>
      </c>
    </row>
    <row r="213" spans="1:28" hidden="1" x14ac:dyDescent="0.2">
      <c r="A213" s="8" t="s">
        <v>31133</v>
      </c>
      <c r="B213" s="8" t="s">
        <v>31134</v>
      </c>
      <c r="C213" s="8" t="s">
        <v>45731</v>
      </c>
      <c r="D213" s="8" t="s">
        <v>45732</v>
      </c>
      <c r="E213" s="8" t="s">
        <v>66</v>
      </c>
      <c r="F213" s="8" t="s">
        <v>65</v>
      </c>
      <c r="G213" s="8" t="s">
        <v>66</v>
      </c>
      <c r="H213" s="8" t="s">
        <v>65</v>
      </c>
      <c r="I213" s="8" t="s">
        <v>31064</v>
      </c>
      <c r="J213" s="8" t="s">
        <v>28</v>
      </c>
      <c r="K213" s="8" t="s">
        <v>45730</v>
      </c>
      <c r="L213" s="8" t="s">
        <v>67</v>
      </c>
      <c r="M213" s="8" t="s">
        <v>8720</v>
      </c>
      <c r="N213" s="8" t="s">
        <v>10716</v>
      </c>
      <c r="O213" s="8" t="s">
        <v>35639</v>
      </c>
      <c r="P213" s="8" t="s">
        <v>32881</v>
      </c>
      <c r="Q213" s="8" t="s">
        <v>31065</v>
      </c>
      <c r="R213" s="8" t="s">
        <v>23137</v>
      </c>
      <c r="S213" s="17" t="s">
        <v>31066</v>
      </c>
      <c r="T213" s="18">
        <v>43012</v>
      </c>
      <c r="U213" s="8">
        <v>0.25</v>
      </c>
      <c r="V213" s="8">
        <v>0.33333333333333331</v>
      </c>
      <c r="W213" s="8" t="s">
        <v>1100</v>
      </c>
      <c r="X213" s="8" t="s">
        <v>31135</v>
      </c>
      <c r="Y213" s="8" t="s">
        <v>20502</v>
      </c>
      <c r="Z213" s="17" t="s">
        <v>31136</v>
      </c>
      <c r="AA213" s="8" t="s">
        <v>31137</v>
      </c>
      <c r="AB213" s="8" t="s">
        <v>31138</v>
      </c>
    </row>
    <row r="214" spans="1:28" hidden="1" x14ac:dyDescent="0.2">
      <c r="A214" s="8" t="s">
        <v>31139</v>
      </c>
      <c r="B214" s="8" t="s">
        <v>31140</v>
      </c>
      <c r="C214" s="8" t="s">
        <v>45731</v>
      </c>
      <c r="D214" s="8" t="s">
        <v>45732</v>
      </c>
      <c r="E214" s="8" t="s">
        <v>66</v>
      </c>
      <c r="F214" s="8" t="s">
        <v>65</v>
      </c>
      <c r="G214" s="8" t="s">
        <v>66</v>
      </c>
      <c r="H214" s="8" t="s">
        <v>65</v>
      </c>
      <c r="I214" s="8" t="s">
        <v>31064</v>
      </c>
      <c r="J214" s="8" t="s">
        <v>28</v>
      </c>
      <c r="K214" s="8" t="s">
        <v>45730</v>
      </c>
      <c r="L214" s="8" t="s">
        <v>8720</v>
      </c>
      <c r="M214" s="8" t="s">
        <v>21197</v>
      </c>
      <c r="N214" s="8" t="s">
        <v>10716</v>
      </c>
      <c r="O214" s="8" t="s">
        <v>35639</v>
      </c>
      <c r="P214" s="8" t="s">
        <v>32881</v>
      </c>
      <c r="Q214" s="8" t="s">
        <v>31065</v>
      </c>
      <c r="R214" s="8" t="s">
        <v>23137</v>
      </c>
      <c r="S214" s="17" t="s">
        <v>31066</v>
      </c>
      <c r="T214" s="18">
        <v>43012</v>
      </c>
      <c r="U214" s="8">
        <v>0.33333333333333331</v>
      </c>
      <c r="V214" s="8">
        <v>0.45833333333333331</v>
      </c>
      <c r="W214" s="8" t="s">
        <v>1283</v>
      </c>
      <c r="X214" s="8" t="s">
        <v>31141</v>
      </c>
      <c r="Y214" s="8" t="s">
        <v>9319</v>
      </c>
      <c r="Z214" s="17" t="s">
        <v>31142</v>
      </c>
      <c r="AA214" s="8" t="s">
        <v>31143</v>
      </c>
      <c r="AB214" s="8" t="s">
        <v>31144</v>
      </c>
    </row>
    <row r="215" spans="1:28" hidden="1" x14ac:dyDescent="0.2">
      <c r="A215" s="8" t="s">
        <v>31145</v>
      </c>
      <c r="B215" s="8" t="s">
        <v>31146</v>
      </c>
      <c r="C215" s="8" t="s">
        <v>45731</v>
      </c>
      <c r="D215" s="8" t="s">
        <v>45732</v>
      </c>
      <c r="E215" s="8" t="s">
        <v>66</v>
      </c>
      <c r="F215" s="8" t="s">
        <v>65</v>
      </c>
      <c r="G215" s="8" t="s">
        <v>66</v>
      </c>
      <c r="H215" s="8" t="s">
        <v>65</v>
      </c>
      <c r="I215" s="8" t="s">
        <v>31064</v>
      </c>
      <c r="J215" s="8" t="s">
        <v>28</v>
      </c>
      <c r="K215" s="8" t="s">
        <v>45730</v>
      </c>
      <c r="L215" s="8" t="s">
        <v>21197</v>
      </c>
      <c r="M215" s="8" t="s">
        <v>8742</v>
      </c>
      <c r="N215" s="8" t="s">
        <v>10716</v>
      </c>
      <c r="O215" s="8" t="s">
        <v>35639</v>
      </c>
      <c r="P215" s="8" t="s">
        <v>32881</v>
      </c>
      <c r="Q215" s="8" t="s">
        <v>31065</v>
      </c>
      <c r="R215" s="8" t="s">
        <v>23137</v>
      </c>
      <c r="S215" s="17" t="s">
        <v>31066</v>
      </c>
      <c r="T215" s="18">
        <v>43012</v>
      </c>
      <c r="U215" s="8">
        <v>0.45833333333333331</v>
      </c>
      <c r="V215" s="8">
        <v>0.54166666666666663</v>
      </c>
      <c r="W215" s="8" t="s">
        <v>1100</v>
      </c>
      <c r="X215" s="8" t="s">
        <v>31147</v>
      </c>
      <c r="Y215" s="8" t="s">
        <v>31148</v>
      </c>
      <c r="Z215" s="17" t="s">
        <v>708</v>
      </c>
      <c r="AA215" s="8" t="s">
        <v>31149</v>
      </c>
      <c r="AB215" s="8" t="s">
        <v>31150</v>
      </c>
    </row>
    <row r="216" spans="1:28" hidden="1" x14ac:dyDescent="0.2">
      <c r="A216" s="8" t="s">
        <v>31151</v>
      </c>
      <c r="B216" s="8" t="s">
        <v>31152</v>
      </c>
      <c r="C216" s="8" t="s">
        <v>45731</v>
      </c>
      <c r="D216" s="8" t="s">
        <v>45732</v>
      </c>
      <c r="E216" s="8" t="s">
        <v>66</v>
      </c>
      <c r="F216" s="8" t="s">
        <v>65</v>
      </c>
      <c r="G216" s="8" t="s">
        <v>66</v>
      </c>
      <c r="H216" s="8" t="s">
        <v>65</v>
      </c>
      <c r="I216" s="8" t="s">
        <v>31064</v>
      </c>
      <c r="J216" s="8" t="s">
        <v>28</v>
      </c>
      <c r="K216" s="8" t="s">
        <v>45730</v>
      </c>
      <c r="L216" s="8" t="s">
        <v>8742</v>
      </c>
      <c r="M216" s="8" t="s">
        <v>8756</v>
      </c>
      <c r="N216" s="8" t="s">
        <v>10716</v>
      </c>
      <c r="O216" s="8" t="s">
        <v>35639</v>
      </c>
      <c r="P216" s="8" t="s">
        <v>32881</v>
      </c>
      <c r="Q216" s="8" t="s">
        <v>31065</v>
      </c>
      <c r="R216" s="8" t="s">
        <v>23137</v>
      </c>
      <c r="S216" s="17" t="s">
        <v>31066</v>
      </c>
      <c r="T216" s="18">
        <v>43012</v>
      </c>
      <c r="U216" s="8">
        <v>0.54166666666666663</v>
      </c>
      <c r="V216" s="8">
        <v>0.66666666666666663</v>
      </c>
      <c r="W216" s="8" t="s">
        <v>1283</v>
      </c>
      <c r="X216" s="8" t="s">
        <v>31153</v>
      </c>
      <c r="Y216" s="8" t="s">
        <v>9319</v>
      </c>
      <c r="Z216" s="17" t="s">
        <v>31154</v>
      </c>
      <c r="AA216" s="8" t="s">
        <v>31155</v>
      </c>
      <c r="AB216" s="8" t="s">
        <v>31156</v>
      </c>
    </row>
    <row r="217" spans="1:28" hidden="1" x14ac:dyDescent="0.2">
      <c r="A217" s="8" t="s">
        <v>31157</v>
      </c>
      <c r="B217" s="8" t="s">
        <v>31158</v>
      </c>
      <c r="C217" s="8" t="s">
        <v>45731</v>
      </c>
      <c r="D217" s="8" t="s">
        <v>45732</v>
      </c>
      <c r="E217" s="8" t="s">
        <v>66</v>
      </c>
      <c r="F217" s="8" t="s">
        <v>65</v>
      </c>
      <c r="G217" s="8" t="s">
        <v>66</v>
      </c>
      <c r="H217" s="8" t="s">
        <v>65</v>
      </c>
      <c r="I217" s="8" t="s">
        <v>31064</v>
      </c>
      <c r="J217" s="8" t="s">
        <v>28</v>
      </c>
      <c r="K217" s="8" t="s">
        <v>45730</v>
      </c>
      <c r="L217" s="8" t="s">
        <v>8756</v>
      </c>
      <c r="M217" s="8" t="s">
        <v>68</v>
      </c>
      <c r="N217" s="8" t="s">
        <v>10716</v>
      </c>
      <c r="O217" s="8" t="s">
        <v>35639</v>
      </c>
      <c r="P217" s="8" t="s">
        <v>32881</v>
      </c>
      <c r="Q217" s="8" t="s">
        <v>31065</v>
      </c>
      <c r="R217" s="8" t="s">
        <v>23137</v>
      </c>
      <c r="S217" s="17" t="s">
        <v>31066</v>
      </c>
      <c r="T217" s="18">
        <v>43012</v>
      </c>
      <c r="U217" s="8">
        <v>0.66666666666666663</v>
      </c>
      <c r="V217" s="8">
        <v>0.75</v>
      </c>
      <c r="W217" s="8" t="s">
        <v>1100</v>
      </c>
      <c r="X217" s="8" t="s">
        <v>31159</v>
      </c>
      <c r="Y217" s="8" t="s">
        <v>31123</v>
      </c>
      <c r="Z217" s="17" t="s">
        <v>31160</v>
      </c>
      <c r="AA217" s="8" t="s">
        <v>31161</v>
      </c>
      <c r="AB217" s="8" t="s">
        <v>31162</v>
      </c>
    </row>
    <row r="218" spans="1:28" hidden="1" x14ac:dyDescent="0.2">
      <c r="A218" s="8" t="s">
        <v>31163</v>
      </c>
      <c r="B218" s="8" t="s">
        <v>31164</v>
      </c>
      <c r="C218" s="8" t="s">
        <v>45731</v>
      </c>
      <c r="D218" s="8" t="s">
        <v>45732</v>
      </c>
      <c r="E218" s="8" t="s">
        <v>86</v>
      </c>
      <c r="F218" s="8" t="s">
        <v>65</v>
      </c>
      <c r="G218" s="8" t="s">
        <v>86</v>
      </c>
      <c r="H218" s="8" t="s">
        <v>65</v>
      </c>
      <c r="I218" s="8" t="s">
        <v>31064</v>
      </c>
      <c r="J218" s="8" t="s">
        <v>28</v>
      </c>
      <c r="K218" s="8" t="s">
        <v>45730</v>
      </c>
      <c r="L218" s="8" t="s">
        <v>87</v>
      </c>
      <c r="M218" s="8" t="s">
        <v>31165</v>
      </c>
      <c r="N218" s="8" t="s">
        <v>10716</v>
      </c>
      <c r="O218" s="8" t="s">
        <v>35639</v>
      </c>
      <c r="P218" s="8" t="s">
        <v>32881</v>
      </c>
      <c r="Q218" s="8" t="s">
        <v>31065</v>
      </c>
      <c r="R218" s="8" t="s">
        <v>23137</v>
      </c>
      <c r="S218" s="17" t="s">
        <v>31066</v>
      </c>
      <c r="T218" s="18">
        <v>43013</v>
      </c>
      <c r="U218" s="8">
        <v>0.25</v>
      </c>
      <c r="V218" s="8">
        <v>0.5625</v>
      </c>
      <c r="W218" s="8" t="s">
        <v>21432</v>
      </c>
      <c r="X218" s="8" t="s">
        <v>31166</v>
      </c>
      <c r="Y218" s="8" t="s">
        <v>23312</v>
      </c>
      <c r="Z218" s="17" t="s">
        <v>31167</v>
      </c>
      <c r="AA218" s="8" t="s">
        <v>31168</v>
      </c>
      <c r="AB218" s="8" t="s">
        <v>31169</v>
      </c>
    </row>
    <row r="219" spans="1:28" hidden="1" x14ac:dyDescent="0.2">
      <c r="A219" s="8" t="s">
        <v>31170</v>
      </c>
      <c r="B219" s="8" t="s">
        <v>31171</v>
      </c>
      <c r="C219" s="8" t="s">
        <v>45731</v>
      </c>
      <c r="D219" s="8" t="s">
        <v>45732</v>
      </c>
      <c r="E219" s="8" t="s">
        <v>86</v>
      </c>
      <c r="F219" s="8" t="s">
        <v>65</v>
      </c>
      <c r="G219" s="8" t="s">
        <v>86</v>
      </c>
      <c r="H219" s="8" t="s">
        <v>65</v>
      </c>
      <c r="I219" s="8" t="s">
        <v>31064</v>
      </c>
      <c r="J219" s="8" t="s">
        <v>28</v>
      </c>
      <c r="K219" s="8" t="s">
        <v>45730</v>
      </c>
      <c r="L219" s="8" t="s">
        <v>31165</v>
      </c>
      <c r="M219" s="8" t="s">
        <v>22084</v>
      </c>
      <c r="N219" s="8" t="s">
        <v>10716</v>
      </c>
      <c r="O219" s="8" t="s">
        <v>35639</v>
      </c>
      <c r="P219" s="8" t="s">
        <v>32881</v>
      </c>
      <c r="Q219" s="8" t="s">
        <v>31065</v>
      </c>
      <c r="R219" s="8" t="s">
        <v>23137</v>
      </c>
      <c r="S219" s="17" t="s">
        <v>31066</v>
      </c>
      <c r="T219" s="18">
        <v>43013</v>
      </c>
      <c r="U219" s="8">
        <v>0.5625</v>
      </c>
      <c r="V219" s="8">
        <v>0.625</v>
      </c>
      <c r="W219" s="8" t="s">
        <v>2170</v>
      </c>
      <c r="X219" s="8" t="s">
        <v>31172</v>
      </c>
      <c r="Y219" s="8" t="s">
        <v>31148</v>
      </c>
      <c r="Z219" s="17" t="s">
        <v>31173</v>
      </c>
      <c r="AA219" s="8" t="s">
        <v>31174</v>
      </c>
      <c r="AB219" s="8" t="s">
        <v>31175</v>
      </c>
    </row>
    <row r="220" spans="1:28" hidden="1" x14ac:dyDescent="0.2">
      <c r="A220" s="8" t="s">
        <v>31176</v>
      </c>
      <c r="B220" s="8" t="s">
        <v>31177</v>
      </c>
      <c r="C220" s="8" t="s">
        <v>45731</v>
      </c>
      <c r="D220" s="8" t="s">
        <v>45732</v>
      </c>
      <c r="E220" s="8" t="s">
        <v>86</v>
      </c>
      <c r="F220" s="8" t="s">
        <v>65</v>
      </c>
      <c r="G220" s="8" t="s">
        <v>86</v>
      </c>
      <c r="H220" s="8" t="s">
        <v>65</v>
      </c>
      <c r="I220" s="8" t="s">
        <v>31064</v>
      </c>
      <c r="J220" s="8" t="s">
        <v>28</v>
      </c>
      <c r="K220" s="8" t="s">
        <v>45730</v>
      </c>
      <c r="L220" s="8" t="s">
        <v>22084</v>
      </c>
      <c r="M220" s="8" t="s">
        <v>88</v>
      </c>
      <c r="N220" s="8" t="s">
        <v>10716</v>
      </c>
      <c r="O220" s="8" t="s">
        <v>35639</v>
      </c>
      <c r="P220" s="8" t="s">
        <v>32881</v>
      </c>
      <c r="Q220" s="8" t="s">
        <v>31065</v>
      </c>
      <c r="R220" s="8" t="s">
        <v>23137</v>
      </c>
      <c r="S220" s="17" t="s">
        <v>31066</v>
      </c>
      <c r="T220" s="18">
        <v>43013</v>
      </c>
      <c r="U220" s="8">
        <v>0.625</v>
      </c>
      <c r="V220" s="8">
        <v>0.75</v>
      </c>
      <c r="W220" s="8" t="s">
        <v>1283</v>
      </c>
      <c r="X220" s="8" t="s">
        <v>31178</v>
      </c>
      <c r="Y220" s="8" t="s">
        <v>8850</v>
      </c>
      <c r="Z220" s="17" t="s">
        <v>31179</v>
      </c>
      <c r="AA220" s="8" t="s">
        <v>31180</v>
      </c>
      <c r="AB220" s="8" t="s">
        <v>31181</v>
      </c>
    </row>
    <row r="221" spans="1:28" hidden="1" x14ac:dyDescent="0.2">
      <c r="A221" s="8" t="s">
        <v>31182</v>
      </c>
      <c r="B221" s="8" t="s">
        <v>31183</v>
      </c>
      <c r="C221" s="8" t="s">
        <v>45731</v>
      </c>
      <c r="D221" s="8" t="s">
        <v>45732</v>
      </c>
      <c r="E221" s="8" t="s">
        <v>76</v>
      </c>
      <c r="F221" s="8" t="s">
        <v>65</v>
      </c>
      <c r="G221" s="8" t="s">
        <v>76</v>
      </c>
      <c r="H221" s="8" t="s">
        <v>65</v>
      </c>
      <c r="I221" s="8" t="s">
        <v>31064</v>
      </c>
      <c r="J221" s="8" t="s">
        <v>28</v>
      </c>
      <c r="K221" s="8" t="s">
        <v>45730</v>
      </c>
      <c r="L221" s="8" t="s">
        <v>77</v>
      </c>
      <c r="M221" s="8" t="s">
        <v>31184</v>
      </c>
      <c r="N221" s="8" t="s">
        <v>10716</v>
      </c>
      <c r="O221" s="8" t="s">
        <v>35639</v>
      </c>
      <c r="P221" s="8" t="s">
        <v>32881</v>
      </c>
      <c r="Q221" s="8" t="s">
        <v>31065</v>
      </c>
      <c r="R221" s="8" t="s">
        <v>23137</v>
      </c>
      <c r="S221" s="17" t="s">
        <v>31066</v>
      </c>
      <c r="T221" s="18">
        <v>43014</v>
      </c>
      <c r="U221" s="8">
        <v>0.25</v>
      </c>
      <c r="V221" s="8">
        <v>0.4375</v>
      </c>
      <c r="W221" s="8" t="s">
        <v>8032</v>
      </c>
      <c r="X221" s="8" t="s">
        <v>31166</v>
      </c>
      <c r="Y221" s="8" t="s">
        <v>23312</v>
      </c>
      <c r="Z221" s="17" t="s">
        <v>31185</v>
      </c>
      <c r="AA221" s="8" t="s">
        <v>31186</v>
      </c>
      <c r="AB221" s="8" t="s">
        <v>31187</v>
      </c>
    </row>
    <row r="222" spans="1:28" hidden="1" x14ac:dyDescent="0.2">
      <c r="A222" s="8" t="s">
        <v>31188</v>
      </c>
      <c r="B222" s="8" t="s">
        <v>31189</v>
      </c>
      <c r="C222" s="8" t="s">
        <v>45731</v>
      </c>
      <c r="D222" s="8" t="s">
        <v>45732</v>
      </c>
      <c r="E222" s="8" t="s">
        <v>76</v>
      </c>
      <c r="F222" s="8" t="s">
        <v>65</v>
      </c>
      <c r="G222" s="8" t="s">
        <v>76</v>
      </c>
      <c r="H222" s="8" t="s">
        <v>65</v>
      </c>
      <c r="I222" s="8" t="s">
        <v>31064</v>
      </c>
      <c r="J222" s="8" t="s">
        <v>28</v>
      </c>
      <c r="K222" s="8" t="s">
        <v>45730</v>
      </c>
      <c r="L222" s="8" t="s">
        <v>31184</v>
      </c>
      <c r="M222" s="8" t="s">
        <v>10838</v>
      </c>
      <c r="N222" s="8" t="s">
        <v>10716</v>
      </c>
      <c r="O222" s="8" t="s">
        <v>35639</v>
      </c>
      <c r="P222" s="8" t="s">
        <v>32881</v>
      </c>
      <c r="Q222" s="8" t="s">
        <v>31065</v>
      </c>
      <c r="R222" s="8" t="s">
        <v>23137</v>
      </c>
      <c r="S222" s="17" t="s">
        <v>31066</v>
      </c>
      <c r="T222" s="18">
        <v>43014</v>
      </c>
      <c r="U222" s="8">
        <v>0.4375</v>
      </c>
      <c r="V222" s="8">
        <v>0.5</v>
      </c>
      <c r="W222" s="8" t="s">
        <v>2170</v>
      </c>
      <c r="X222" s="8" t="s">
        <v>31190</v>
      </c>
      <c r="Y222" s="8" t="s">
        <v>80</v>
      </c>
      <c r="Z222" s="17" t="s">
        <v>31191</v>
      </c>
      <c r="AA222" s="8" t="s">
        <v>31192</v>
      </c>
      <c r="AB222" s="8" t="s">
        <v>31193</v>
      </c>
    </row>
    <row r="223" spans="1:28" hidden="1" x14ac:dyDescent="0.2">
      <c r="A223" s="8" t="s">
        <v>31194</v>
      </c>
      <c r="B223" s="8" t="s">
        <v>31195</v>
      </c>
      <c r="C223" s="8" t="s">
        <v>45731</v>
      </c>
      <c r="D223" s="8" t="s">
        <v>45732</v>
      </c>
      <c r="E223" s="8" t="s">
        <v>76</v>
      </c>
      <c r="F223" s="8" t="s">
        <v>65</v>
      </c>
      <c r="G223" s="8" t="s">
        <v>76</v>
      </c>
      <c r="H223" s="8" t="s">
        <v>65</v>
      </c>
      <c r="I223" s="8" t="s">
        <v>31064</v>
      </c>
      <c r="J223" s="8" t="s">
        <v>28</v>
      </c>
      <c r="K223" s="8" t="s">
        <v>45730</v>
      </c>
      <c r="L223" s="8" t="s">
        <v>10838</v>
      </c>
      <c r="M223" s="8" t="s">
        <v>31196</v>
      </c>
      <c r="N223" s="8" t="s">
        <v>10716</v>
      </c>
      <c r="O223" s="8" t="s">
        <v>35639</v>
      </c>
      <c r="P223" s="8" t="s">
        <v>32881</v>
      </c>
      <c r="Q223" s="8" t="s">
        <v>31065</v>
      </c>
      <c r="R223" s="8" t="s">
        <v>23137</v>
      </c>
      <c r="S223" s="17" t="s">
        <v>31066</v>
      </c>
      <c r="T223" s="18">
        <v>43014</v>
      </c>
      <c r="U223" s="8">
        <v>0.5</v>
      </c>
      <c r="V223" s="8">
        <v>0.6875</v>
      </c>
      <c r="W223" s="8" t="s">
        <v>8032</v>
      </c>
      <c r="X223" s="8" t="s">
        <v>31197</v>
      </c>
      <c r="Y223" s="8" t="s">
        <v>80</v>
      </c>
      <c r="Z223" s="17" t="s">
        <v>31198</v>
      </c>
      <c r="AA223" s="8" t="s">
        <v>31199</v>
      </c>
      <c r="AB223" s="8" t="s">
        <v>31200</v>
      </c>
    </row>
    <row r="224" spans="1:28" hidden="1" x14ac:dyDescent="0.2">
      <c r="A224" s="8" t="s">
        <v>31201</v>
      </c>
      <c r="B224" s="8" t="s">
        <v>31202</v>
      </c>
      <c r="C224" s="8" t="s">
        <v>45731</v>
      </c>
      <c r="D224" s="8" t="s">
        <v>45732</v>
      </c>
      <c r="E224" s="8" t="s">
        <v>76</v>
      </c>
      <c r="F224" s="8" t="s">
        <v>65</v>
      </c>
      <c r="G224" s="8" t="s">
        <v>76</v>
      </c>
      <c r="H224" s="8" t="s">
        <v>65</v>
      </c>
      <c r="I224" s="8" t="s">
        <v>31064</v>
      </c>
      <c r="J224" s="8" t="s">
        <v>28</v>
      </c>
      <c r="K224" s="8" t="s">
        <v>45730</v>
      </c>
      <c r="L224" s="8" t="s">
        <v>31196</v>
      </c>
      <c r="M224" s="8" t="s">
        <v>78</v>
      </c>
      <c r="N224" s="8" t="s">
        <v>10716</v>
      </c>
      <c r="O224" s="8" t="s">
        <v>35639</v>
      </c>
      <c r="P224" s="8" t="s">
        <v>32881</v>
      </c>
      <c r="Q224" s="8" t="s">
        <v>31065</v>
      </c>
      <c r="R224" s="8" t="s">
        <v>23137</v>
      </c>
      <c r="S224" s="17" t="s">
        <v>31066</v>
      </c>
      <c r="T224" s="18">
        <v>43014</v>
      </c>
      <c r="U224" s="8">
        <v>0.6875</v>
      </c>
      <c r="V224" s="8">
        <v>0.75</v>
      </c>
      <c r="W224" s="8" t="s">
        <v>2170</v>
      </c>
      <c r="X224" s="8" t="s">
        <v>31203</v>
      </c>
      <c r="Y224" s="8" t="s">
        <v>31204</v>
      </c>
      <c r="Z224" s="17" t="s">
        <v>31205</v>
      </c>
      <c r="AA224" s="8" t="s">
        <v>31206</v>
      </c>
      <c r="AB224" s="8" t="s">
        <v>31207</v>
      </c>
    </row>
    <row r="225" spans="1:28" hidden="1" x14ac:dyDescent="0.2">
      <c r="A225" s="8" t="s">
        <v>31208</v>
      </c>
      <c r="B225" s="8" t="s">
        <v>31209</v>
      </c>
      <c r="C225" s="8" t="s">
        <v>45731</v>
      </c>
      <c r="D225" s="8" t="s">
        <v>45732</v>
      </c>
      <c r="E225" s="8" t="s">
        <v>104</v>
      </c>
      <c r="F225" s="8" t="s">
        <v>65</v>
      </c>
      <c r="G225" s="8" t="s">
        <v>104</v>
      </c>
      <c r="H225" s="8" t="s">
        <v>65</v>
      </c>
      <c r="I225" s="8" t="s">
        <v>31064</v>
      </c>
      <c r="J225" s="8" t="s">
        <v>28</v>
      </c>
      <c r="K225" s="8" t="s">
        <v>45730</v>
      </c>
      <c r="L225" s="8" t="s">
        <v>105</v>
      </c>
      <c r="M225" s="8" t="s">
        <v>27296</v>
      </c>
      <c r="N225" s="8" t="s">
        <v>10716</v>
      </c>
      <c r="O225" s="8" t="s">
        <v>35639</v>
      </c>
      <c r="P225" s="8" t="s">
        <v>32881</v>
      </c>
      <c r="Q225" s="8" t="s">
        <v>31065</v>
      </c>
      <c r="R225" s="8" t="s">
        <v>23137</v>
      </c>
      <c r="S225" s="17" t="s">
        <v>31066</v>
      </c>
      <c r="T225" s="18">
        <v>43015</v>
      </c>
      <c r="U225" s="8">
        <v>0.25</v>
      </c>
      <c r="V225" s="8">
        <v>0.33333333333333331</v>
      </c>
      <c r="W225" s="8" t="s">
        <v>1100</v>
      </c>
      <c r="X225" s="8" t="s">
        <v>31210</v>
      </c>
      <c r="Y225" s="8" t="s">
        <v>25146</v>
      </c>
      <c r="Z225" s="17" t="s">
        <v>31211</v>
      </c>
      <c r="AA225" s="8" t="s">
        <v>31212</v>
      </c>
      <c r="AB225" s="8" t="s">
        <v>31213</v>
      </c>
    </row>
    <row r="226" spans="1:28" hidden="1" x14ac:dyDescent="0.2">
      <c r="A226" s="8" t="s">
        <v>31214</v>
      </c>
      <c r="B226" s="8" t="s">
        <v>31215</v>
      </c>
      <c r="C226" s="8" t="s">
        <v>45731</v>
      </c>
      <c r="D226" s="8" t="s">
        <v>45732</v>
      </c>
      <c r="E226" s="8" t="s">
        <v>104</v>
      </c>
      <c r="F226" s="8" t="s">
        <v>65</v>
      </c>
      <c r="G226" s="8" t="s">
        <v>104</v>
      </c>
      <c r="H226" s="8" t="s">
        <v>65</v>
      </c>
      <c r="I226" s="8" t="s">
        <v>31064</v>
      </c>
      <c r="J226" s="8" t="s">
        <v>28</v>
      </c>
      <c r="K226" s="8" t="s">
        <v>45730</v>
      </c>
      <c r="L226" s="8" t="s">
        <v>27296</v>
      </c>
      <c r="M226" s="8" t="s">
        <v>5292</v>
      </c>
      <c r="N226" s="8" t="s">
        <v>10716</v>
      </c>
      <c r="O226" s="8" t="s">
        <v>35639</v>
      </c>
      <c r="P226" s="8" t="s">
        <v>32881</v>
      </c>
      <c r="Q226" s="8" t="s">
        <v>31065</v>
      </c>
      <c r="R226" s="8" t="s">
        <v>23137</v>
      </c>
      <c r="S226" s="17" t="s">
        <v>31066</v>
      </c>
      <c r="T226" s="18">
        <v>43015</v>
      </c>
      <c r="U226" s="8">
        <v>0.33333333333333331</v>
      </c>
      <c r="V226" s="8">
        <v>0.375</v>
      </c>
      <c r="W226" s="8" t="s">
        <v>1495</v>
      </c>
      <c r="X226" s="8" t="s">
        <v>31216</v>
      </c>
      <c r="Y226" s="8" t="s">
        <v>8858</v>
      </c>
      <c r="Z226" s="17" t="s">
        <v>31217</v>
      </c>
      <c r="AA226" s="8" t="s">
        <v>31218</v>
      </c>
      <c r="AB226" s="8" t="s">
        <v>31219</v>
      </c>
    </row>
    <row r="227" spans="1:28" hidden="1" x14ac:dyDescent="0.2">
      <c r="A227" s="8" t="s">
        <v>31220</v>
      </c>
      <c r="B227" s="8" t="s">
        <v>31221</v>
      </c>
      <c r="C227" s="8" t="s">
        <v>45731</v>
      </c>
      <c r="D227" s="8" t="s">
        <v>45732</v>
      </c>
      <c r="E227" s="8" t="s">
        <v>104</v>
      </c>
      <c r="F227" s="8" t="s">
        <v>65</v>
      </c>
      <c r="G227" s="8" t="s">
        <v>104</v>
      </c>
      <c r="H227" s="8" t="s">
        <v>65</v>
      </c>
      <c r="I227" s="8" t="s">
        <v>31064</v>
      </c>
      <c r="J227" s="8" t="s">
        <v>28</v>
      </c>
      <c r="K227" s="8" t="s">
        <v>45730</v>
      </c>
      <c r="L227" s="8" t="s">
        <v>5292</v>
      </c>
      <c r="M227" s="8" t="s">
        <v>5298</v>
      </c>
      <c r="N227" s="8" t="s">
        <v>10716</v>
      </c>
      <c r="O227" s="8" t="s">
        <v>35639</v>
      </c>
      <c r="P227" s="8" t="s">
        <v>32881</v>
      </c>
      <c r="Q227" s="8" t="s">
        <v>31065</v>
      </c>
      <c r="R227" s="8" t="s">
        <v>23137</v>
      </c>
      <c r="S227" s="17" t="s">
        <v>31066</v>
      </c>
      <c r="T227" s="18">
        <v>43015</v>
      </c>
      <c r="U227" s="8">
        <v>0.375</v>
      </c>
      <c r="V227" s="8">
        <v>0.45833333333333331</v>
      </c>
      <c r="W227" s="8" t="s">
        <v>1100</v>
      </c>
      <c r="X227" s="8" t="s">
        <v>31222</v>
      </c>
      <c r="Y227" s="8" t="s">
        <v>8816</v>
      </c>
      <c r="Z227" s="17" t="s">
        <v>31223</v>
      </c>
      <c r="AA227" s="8" t="s">
        <v>31224</v>
      </c>
      <c r="AB227" s="8" t="s">
        <v>31225</v>
      </c>
    </row>
    <row r="228" spans="1:28" hidden="1" x14ac:dyDescent="0.2">
      <c r="A228" s="8" t="s">
        <v>31226</v>
      </c>
      <c r="B228" s="8" t="s">
        <v>31227</v>
      </c>
      <c r="C228" s="8" t="s">
        <v>45731</v>
      </c>
      <c r="D228" s="8" t="s">
        <v>45732</v>
      </c>
      <c r="E228" s="8" t="s">
        <v>104</v>
      </c>
      <c r="F228" s="8" t="s">
        <v>65</v>
      </c>
      <c r="G228" s="8" t="s">
        <v>104</v>
      </c>
      <c r="H228" s="8" t="s">
        <v>65</v>
      </c>
      <c r="I228" s="8" t="s">
        <v>31064</v>
      </c>
      <c r="J228" s="8" t="s">
        <v>28</v>
      </c>
      <c r="K228" s="8" t="s">
        <v>45730</v>
      </c>
      <c r="L228" s="8" t="s">
        <v>5298</v>
      </c>
      <c r="M228" s="8" t="s">
        <v>20133</v>
      </c>
      <c r="N228" s="8" t="s">
        <v>10716</v>
      </c>
      <c r="O228" s="8" t="s">
        <v>35639</v>
      </c>
      <c r="P228" s="8" t="s">
        <v>32881</v>
      </c>
      <c r="Q228" s="8" t="s">
        <v>31065</v>
      </c>
      <c r="R228" s="8" t="s">
        <v>23137</v>
      </c>
      <c r="S228" s="17" t="s">
        <v>31066</v>
      </c>
      <c r="T228" s="18">
        <v>43015</v>
      </c>
      <c r="U228" s="8">
        <v>0.45833333333333331</v>
      </c>
      <c r="V228" s="8">
        <v>0.625</v>
      </c>
      <c r="W228" s="8" t="s">
        <v>739</v>
      </c>
      <c r="X228" s="8" t="s">
        <v>31197</v>
      </c>
      <c r="Y228" s="8" t="s">
        <v>31228</v>
      </c>
      <c r="Z228" s="17" t="s">
        <v>31229</v>
      </c>
      <c r="AA228" s="8" t="s">
        <v>31230</v>
      </c>
      <c r="AB228" s="8" t="s">
        <v>31231</v>
      </c>
    </row>
    <row r="229" spans="1:28" hidden="1" x14ac:dyDescent="0.2">
      <c r="A229" s="8" t="s">
        <v>31232</v>
      </c>
      <c r="B229" s="8" t="s">
        <v>31233</v>
      </c>
      <c r="C229" s="8" t="s">
        <v>45731</v>
      </c>
      <c r="D229" s="8" t="s">
        <v>45732</v>
      </c>
      <c r="E229" s="8" t="s">
        <v>104</v>
      </c>
      <c r="F229" s="8" t="s">
        <v>65</v>
      </c>
      <c r="G229" s="8" t="s">
        <v>104</v>
      </c>
      <c r="H229" s="8" t="s">
        <v>65</v>
      </c>
      <c r="I229" s="8" t="s">
        <v>31064</v>
      </c>
      <c r="J229" s="8" t="s">
        <v>28</v>
      </c>
      <c r="K229" s="8" t="s">
        <v>45730</v>
      </c>
      <c r="L229" s="8" t="s">
        <v>20133</v>
      </c>
      <c r="M229" s="8" t="s">
        <v>106</v>
      </c>
      <c r="N229" s="8" t="s">
        <v>10716</v>
      </c>
      <c r="O229" s="8" t="s">
        <v>35639</v>
      </c>
      <c r="P229" s="8" t="s">
        <v>32881</v>
      </c>
      <c r="Q229" s="8" t="s">
        <v>31065</v>
      </c>
      <c r="R229" s="8" t="s">
        <v>23137</v>
      </c>
      <c r="S229" s="17" t="s">
        <v>31066</v>
      </c>
      <c r="T229" s="18">
        <v>43015</v>
      </c>
      <c r="U229" s="8">
        <v>0.625</v>
      </c>
      <c r="V229" s="8">
        <v>0.75</v>
      </c>
      <c r="W229" s="8" t="s">
        <v>1283</v>
      </c>
      <c r="X229" s="8" t="s">
        <v>31234</v>
      </c>
      <c r="Y229" s="8" t="s">
        <v>31235</v>
      </c>
      <c r="Z229" s="17" t="s">
        <v>31236</v>
      </c>
      <c r="AA229" s="8" t="s">
        <v>31237</v>
      </c>
      <c r="AB229" s="8" t="s">
        <v>31238</v>
      </c>
    </row>
    <row r="230" spans="1:28" hidden="1" x14ac:dyDescent="0.2">
      <c r="A230" s="8" t="s">
        <v>31239</v>
      </c>
      <c r="B230" s="8" t="s">
        <v>31240</v>
      </c>
      <c r="C230" s="8" t="s">
        <v>45731</v>
      </c>
      <c r="D230" s="8" t="s">
        <v>45732</v>
      </c>
      <c r="E230" s="8" t="s">
        <v>96</v>
      </c>
      <c r="F230" s="8" t="s">
        <v>65</v>
      </c>
      <c r="G230" s="8" t="s">
        <v>96</v>
      </c>
      <c r="H230" s="8" t="s">
        <v>65</v>
      </c>
      <c r="I230" s="8" t="s">
        <v>31064</v>
      </c>
      <c r="J230" s="8" t="s">
        <v>28</v>
      </c>
      <c r="K230" s="8" t="s">
        <v>45730</v>
      </c>
      <c r="L230" s="8" t="s">
        <v>97</v>
      </c>
      <c r="M230" s="8" t="s">
        <v>12614</v>
      </c>
      <c r="N230" s="8" t="s">
        <v>10716</v>
      </c>
      <c r="O230" s="8" t="s">
        <v>35639</v>
      </c>
      <c r="P230" s="8" t="s">
        <v>32881</v>
      </c>
      <c r="Q230" s="8" t="s">
        <v>31065</v>
      </c>
      <c r="R230" s="8" t="s">
        <v>23137</v>
      </c>
      <c r="S230" s="17" t="s">
        <v>31066</v>
      </c>
      <c r="T230" s="18">
        <v>43016</v>
      </c>
      <c r="U230" s="8">
        <v>0.25</v>
      </c>
      <c r="V230" s="8">
        <v>0.33333333333333331</v>
      </c>
      <c r="W230" s="8" t="s">
        <v>1100</v>
      </c>
      <c r="X230" s="8" t="s">
        <v>31241</v>
      </c>
      <c r="Y230" s="8" t="s">
        <v>8816</v>
      </c>
      <c r="Z230" s="17" t="s">
        <v>31242</v>
      </c>
      <c r="AA230" s="8" t="s">
        <v>31243</v>
      </c>
      <c r="AB230" s="8" t="s">
        <v>31244</v>
      </c>
    </row>
    <row r="231" spans="1:28" hidden="1" x14ac:dyDescent="0.2">
      <c r="A231" s="8" t="s">
        <v>31245</v>
      </c>
      <c r="B231" s="8" t="s">
        <v>31246</v>
      </c>
      <c r="C231" s="8" t="s">
        <v>45731</v>
      </c>
      <c r="D231" s="8" t="s">
        <v>45732</v>
      </c>
      <c r="E231" s="8" t="s">
        <v>96</v>
      </c>
      <c r="F231" s="8" t="s">
        <v>65</v>
      </c>
      <c r="G231" s="8" t="s">
        <v>96</v>
      </c>
      <c r="H231" s="8" t="s">
        <v>65</v>
      </c>
      <c r="I231" s="8" t="s">
        <v>31064</v>
      </c>
      <c r="J231" s="8" t="s">
        <v>28</v>
      </c>
      <c r="K231" s="8" t="s">
        <v>45730</v>
      </c>
      <c r="L231" s="8" t="s">
        <v>30453</v>
      </c>
      <c r="M231" s="8" t="s">
        <v>30467</v>
      </c>
      <c r="N231" s="8" t="s">
        <v>10716</v>
      </c>
      <c r="O231" s="8" t="s">
        <v>35639</v>
      </c>
      <c r="P231" s="8" t="s">
        <v>32881</v>
      </c>
      <c r="Q231" s="8" t="s">
        <v>31065</v>
      </c>
      <c r="R231" s="8" t="s">
        <v>23137</v>
      </c>
      <c r="S231" s="17" t="s">
        <v>31066</v>
      </c>
      <c r="T231" s="18">
        <v>43016</v>
      </c>
      <c r="U231" s="8">
        <v>0.35416666666666669</v>
      </c>
      <c r="V231" s="8">
        <v>0.4375</v>
      </c>
      <c r="W231" s="8" t="s">
        <v>1100</v>
      </c>
      <c r="X231" s="8" t="s">
        <v>31247</v>
      </c>
      <c r="Y231" s="8" t="s">
        <v>8816</v>
      </c>
      <c r="Z231" s="17" t="s">
        <v>31248</v>
      </c>
      <c r="AA231" s="8" t="s">
        <v>31249</v>
      </c>
      <c r="AB231" s="8" t="s">
        <v>31250</v>
      </c>
    </row>
    <row r="232" spans="1:28" hidden="1" x14ac:dyDescent="0.2">
      <c r="A232" s="8" t="s">
        <v>31251</v>
      </c>
      <c r="B232" s="8" t="s">
        <v>31252</v>
      </c>
      <c r="C232" s="8" t="s">
        <v>45731</v>
      </c>
      <c r="D232" s="8" t="s">
        <v>45732</v>
      </c>
      <c r="E232" s="8" t="s">
        <v>96</v>
      </c>
      <c r="F232" s="8" t="s">
        <v>65</v>
      </c>
      <c r="G232" s="8" t="s">
        <v>96</v>
      </c>
      <c r="H232" s="8" t="s">
        <v>65</v>
      </c>
      <c r="I232" s="8" t="s">
        <v>31064</v>
      </c>
      <c r="J232" s="8" t="s">
        <v>28</v>
      </c>
      <c r="K232" s="8" t="s">
        <v>45730</v>
      </c>
      <c r="L232" s="8" t="s">
        <v>25937</v>
      </c>
      <c r="M232" s="8" t="s">
        <v>20152</v>
      </c>
      <c r="N232" s="8" t="s">
        <v>10716</v>
      </c>
      <c r="O232" s="8" t="s">
        <v>35639</v>
      </c>
      <c r="P232" s="8" t="s">
        <v>32881</v>
      </c>
      <c r="Q232" s="8" t="s">
        <v>31065</v>
      </c>
      <c r="R232" s="8" t="s">
        <v>23137</v>
      </c>
      <c r="S232" s="17" t="s">
        <v>31066</v>
      </c>
      <c r="T232" s="18">
        <v>43016</v>
      </c>
      <c r="U232" s="8">
        <v>0.41666666666666669</v>
      </c>
      <c r="V232" s="8">
        <v>0.54166666666666663</v>
      </c>
      <c r="W232" s="8" t="s">
        <v>1283</v>
      </c>
      <c r="X232" s="8" t="s">
        <v>31253</v>
      </c>
      <c r="Y232" s="8" t="s">
        <v>13060</v>
      </c>
      <c r="Z232" s="17" t="s">
        <v>31254</v>
      </c>
      <c r="AA232" s="8" t="s">
        <v>31255</v>
      </c>
      <c r="AB232" s="8" t="s">
        <v>31256</v>
      </c>
    </row>
    <row r="233" spans="1:28" hidden="1" x14ac:dyDescent="0.2">
      <c r="A233" s="8" t="s">
        <v>31257</v>
      </c>
      <c r="B233" s="8" t="s">
        <v>31258</v>
      </c>
      <c r="C233" s="8" t="s">
        <v>45731</v>
      </c>
      <c r="D233" s="8" t="s">
        <v>45732</v>
      </c>
      <c r="E233" s="8" t="s">
        <v>96</v>
      </c>
      <c r="F233" s="8" t="s">
        <v>65</v>
      </c>
      <c r="G233" s="8" t="s">
        <v>96</v>
      </c>
      <c r="H233" s="8" t="s">
        <v>65</v>
      </c>
      <c r="I233" s="8" t="s">
        <v>31064</v>
      </c>
      <c r="J233" s="8" t="s">
        <v>28</v>
      </c>
      <c r="K233" s="8" t="s">
        <v>45730</v>
      </c>
      <c r="L233" s="8" t="s">
        <v>20152</v>
      </c>
      <c r="M233" s="8" t="s">
        <v>975</v>
      </c>
      <c r="N233" s="8" t="s">
        <v>10716</v>
      </c>
      <c r="O233" s="8" t="s">
        <v>35639</v>
      </c>
      <c r="P233" s="8" t="s">
        <v>32881</v>
      </c>
      <c r="Q233" s="8" t="s">
        <v>31065</v>
      </c>
      <c r="R233" s="8" t="s">
        <v>23137</v>
      </c>
      <c r="S233" s="17" t="s">
        <v>31066</v>
      </c>
      <c r="T233" s="18">
        <v>43016</v>
      </c>
      <c r="U233" s="8">
        <v>0.54166666666666663</v>
      </c>
      <c r="V233" s="8">
        <v>0.58333333333333337</v>
      </c>
      <c r="W233" s="8" t="s">
        <v>1495</v>
      </c>
      <c r="X233" s="8" t="s">
        <v>31259</v>
      </c>
      <c r="Y233" s="8" t="s">
        <v>18410</v>
      </c>
      <c r="Z233" s="17" t="s">
        <v>31260</v>
      </c>
      <c r="AA233" s="8" t="s">
        <v>31261</v>
      </c>
      <c r="AB233" s="8" t="s">
        <v>31262</v>
      </c>
    </row>
    <row r="234" spans="1:28" hidden="1" x14ac:dyDescent="0.2">
      <c r="A234" s="8" t="s">
        <v>31263</v>
      </c>
      <c r="B234" s="8" t="s">
        <v>31264</v>
      </c>
      <c r="C234" s="8" t="s">
        <v>45731</v>
      </c>
      <c r="D234" s="8" t="s">
        <v>45732</v>
      </c>
      <c r="E234" s="8" t="s">
        <v>96</v>
      </c>
      <c r="F234" s="8" t="s">
        <v>65</v>
      </c>
      <c r="G234" s="8" t="s">
        <v>96</v>
      </c>
      <c r="H234" s="8" t="s">
        <v>65</v>
      </c>
      <c r="I234" s="8" t="s">
        <v>31064</v>
      </c>
      <c r="J234" s="8" t="s">
        <v>28</v>
      </c>
      <c r="K234" s="8" t="s">
        <v>45730</v>
      </c>
      <c r="L234" s="8" t="s">
        <v>975</v>
      </c>
      <c r="M234" s="8" t="s">
        <v>25943</v>
      </c>
      <c r="N234" s="8" t="s">
        <v>10716</v>
      </c>
      <c r="O234" s="8" t="s">
        <v>35639</v>
      </c>
      <c r="P234" s="8" t="s">
        <v>32881</v>
      </c>
      <c r="Q234" s="8" t="s">
        <v>31065</v>
      </c>
      <c r="R234" s="8" t="s">
        <v>23137</v>
      </c>
      <c r="S234" s="17" t="s">
        <v>31066</v>
      </c>
      <c r="T234" s="18">
        <v>43016</v>
      </c>
      <c r="U234" s="8">
        <v>0.58333333333333337</v>
      </c>
      <c r="V234" s="8">
        <v>0.70833333333333337</v>
      </c>
      <c r="W234" s="8" t="s">
        <v>1283</v>
      </c>
      <c r="X234" s="8" t="s">
        <v>31265</v>
      </c>
      <c r="Y234" s="8" t="s">
        <v>8816</v>
      </c>
      <c r="Z234" s="17" t="s">
        <v>31266</v>
      </c>
      <c r="AA234" s="8" t="s">
        <v>31267</v>
      </c>
      <c r="AB234" s="8" t="s">
        <v>31268</v>
      </c>
    </row>
    <row r="235" spans="1:28" hidden="1" x14ac:dyDescent="0.2">
      <c r="A235" s="8" t="s">
        <v>31269</v>
      </c>
      <c r="B235" s="8" t="s">
        <v>31270</v>
      </c>
      <c r="C235" s="8" t="s">
        <v>45731</v>
      </c>
      <c r="D235" s="8" t="s">
        <v>45732</v>
      </c>
      <c r="E235" s="8" t="s">
        <v>96</v>
      </c>
      <c r="F235" s="8" t="s">
        <v>65</v>
      </c>
      <c r="G235" s="8" t="s">
        <v>96</v>
      </c>
      <c r="H235" s="8" t="s">
        <v>65</v>
      </c>
      <c r="I235" s="8" t="s">
        <v>31064</v>
      </c>
      <c r="J235" s="8" t="s">
        <v>28</v>
      </c>
      <c r="K235" s="8" t="s">
        <v>45730</v>
      </c>
      <c r="L235" s="8" t="s">
        <v>25943</v>
      </c>
      <c r="M235" s="8" t="s">
        <v>98</v>
      </c>
      <c r="N235" s="8" t="s">
        <v>10716</v>
      </c>
      <c r="O235" s="8" t="s">
        <v>35639</v>
      </c>
      <c r="P235" s="8" t="s">
        <v>32881</v>
      </c>
      <c r="Q235" s="8" t="s">
        <v>31065</v>
      </c>
      <c r="R235" s="8" t="s">
        <v>23137</v>
      </c>
      <c r="S235" s="17" t="s">
        <v>31066</v>
      </c>
      <c r="T235" s="18">
        <v>43016</v>
      </c>
      <c r="U235" s="8">
        <v>0.70833333333333337</v>
      </c>
      <c r="V235" s="8">
        <v>0.75</v>
      </c>
      <c r="W235" s="8" t="s">
        <v>1495</v>
      </c>
      <c r="X235" s="8" t="s">
        <v>15441</v>
      </c>
      <c r="Y235" s="8" t="s">
        <v>8816</v>
      </c>
      <c r="Z235" s="17" t="s">
        <v>31271</v>
      </c>
      <c r="AA235" s="8" t="s">
        <v>31272</v>
      </c>
      <c r="AB235" s="8" t="s">
        <v>31273</v>
      </c>
    </row>
    <row r="236" spans="1:28" hidden="1" x14ac:dyDescent="0.2">
      <c r="A236" s="8" t="s">
        <v>31274</v>
      </c>
      <c r="B236" s="8" t="s">
        <v>31275</v>
      </c>
      <c r="C236" s="8" t="s">
        <v>45731</v>
      </c>
      <c r="D236" s="8" t="s">
        <v>45732</v>
      </c>
      <c r="E236" s="8" t="s">
        <v>335</v>
      </c>
      <c r="F236" s="8" t="s">
        <v>65</v>
      </c>
      <c r="G236" s="8" t="s">
        <v>335</v>
      </c>
      <c r="H236" s="8" t="s">
        <v>65</v>
      </c>
      <c r="I236" s="8" t="s">
        <v>31064</v>
      </c>
      <c r="J236" s="8" t="s">
        <v>28</v>
      </c>
      <c r="K236" s="8" t="s">
        <v>45730</v>
      </c>
      <c r="L236" s="8" t="s">
        <v>336</v>
      </c>
      <c r="M236" s="8" t="s">
        <v>987</v>
      </c>
      <c r="N236" s="8" t="s">
        <v>10716</v>
      </c>
      <c r="O236" s="8" t="s">
        <v>35639</v>
      </c>
      <c r="P236" s="8" t="s">
        <v>32881</v>
      </c>
      <c r="Q236" s="8" t="s">
        <v>31065</v>
      </c>
      <c r="R236" s="8" t="s">
        <v>23137</v>
      </c>
      <c r="S236" s="17" t="s">
        <v>31066</v>
      </c>
      <c r="T236" s="18">
        <v>43017</v>
      </c>
      <c r="U236" s="8">
        <v>0.25</v>
      </c>
      <c r="V236" s="8">
        <v>0.29166666666666669</v>
      </c>
      <c r="W236" s="8" t="s">
        <v>1495</v>
      </c>
      <c r="X236" s="8" t="s">
        <v>31276</v>
      </c>
      <c r="Y236" s="8" t="s">
        <v>31277</v>
      </c>
      <c r="Z236" s="17" t="s">
        <v>31278</v>
      </c>
      <c r="AA236" s="8" t="s">
        <v>31279</v>
      </c>
      <c r="AB236" s="8" t="s">
        <v>31280</v>
      </c>
    </row>
    <row r="237" spans="1:28" hidden="1" x14ac:dyDescent="0.2">
      <c r="A237" s="8" t="s">
        <v>31281</v>
      </c>
      <c r="B237" s="8" t="s">
        <v>31282</v>
      </c>
      <c r="C237" s="8" t="s">
        <v>45731</v>
      </c>
      <c r="D237" s="8" t="s">
        <v>45732</v>
      </c>
      <c r="E237" s="8" t="s">
        <v>335</v>
      </c>
      <c r="F237" s="8" t="s">
        <v>65</v>
      </c>
      <c r="G237" s="8" t="s">
        <v>335</v>
      </c>
      <c r="H237" s="8" t="s">
        <v>65</v>
      </c>
      <c r="I237" s="8" t="s">
        <v>31064</v>
      </c>
      <c r="J237" s="8" t="s">
        <v>28</v>
      </c>
      <c r="K237" s="8" t="s">
        <v>45730</v>
      </c>
      <c r="L237" s="8" t="s">
        <v>987</v>
      </c>
      <c r="M237" s="8" t="s">
        <v>31283</v>
      </c>
      <c r="N237" s="8" t="s">
        <v>10716</v>
      </c>
      <c r="O237" s="8" t="s">
        <v>35639</v>
      </c>
      <c r="P237" s="8" t="s">
        <v>32881</v>
      </c>
      <c r="Q237" s="8" t="s">
        <v>31065</v>
      </c>
      <c r="R237" s="8" t="s">
        <v>23137</v>
      </c>
      <c r="S237" s="17" t="s">
        <v>31066</v>
      </c>
      <c r="T237" s="18">
        <v>43017</v>
      </c>
      <c r="U237" s="8">
        <v>0.29166666666666669</v>
      </c>
      <c r="V237" s="8">
        <v>0.375</v>
      </c>
      <c r="W237" s="8" t="s">
        <v>1100</v>
      </c>
      <c r="X237" s="8" t="s">
        <v>31284</v>
      </c>
      <c r="Y237" s="8" t="s">
        <v>8816</v>
      </c>
      <c r="Z237" s="17" t="s">
        <v>31285</v>
      </c>
      <c r="AA237" s="8" t="s">
        <v>31286</v>
      </c>
      <c r="AB237" s="8" t="s">
        <v>31287</v>
      </c>
    </row>
    <row r="238" spans="1:28" hidden="1" x14ac:dyDescent="0.2">
      <c r="A238" s="8" t="s">
        <v>31288</v>
      </c>
      <c r="B238" s="8" t="s">
        <v>31289</v>
      </c>
      <c r="C238" s="8" t="s">
        <v>45731</v>
      </c>
      <c r="D238" s="8" t="s">
        <v>45732</v>
      </c>
      <c r="E238" s="8" t="s">
        <v>335</v>
      </c>
      <c r="F238" s="8" t="s">
        <v>65</v>
      </c>
      <c r="G238" s="8" t="s">
        <v>335</v>
      </c>
      <c r="H238" s="8" t="s">
        <v>65</v>
      </c>
      <c r="I238" s="8" t="s">
        <v>31064</v>
      </c>
      <c r="J238" s="8" t="s">
        <v>28</v>
      </c>
      <c r="K238" s="8" t="s">
        <v>45730</v>
      </c>
      <c r="L238" s="8" t="s">
        <v>31283</v>
      </c>
      <c r="M238" s="8" t="s">
        <v>25949</v>
      </c>
      <c r="N238" s="8" t="s">
        <v>10716</v>
      </c>
      <c r="O238" s="8" t="s">
        <v>35639</v>
      </c>
      <c r="P238" s="8" t="s">
        <v>32881</v>
      </c>
      <c r="Q238" s="8" t="s">
        <v>31065</v>
      </c>
      <c r="R238" s="8" t="s">
        <v>23137</v>
      </c>
      <c r="S238" s="17" t="s">
        <v>31066</v>
      </c>
      <c r="T238" s="18">
        <v>43017</v>
      </c>
      <c r="U238" s="8">
        <v>0.375</v>
      </c>
      <c r="V238" s="8">
        <v>0.45833333333333331</v>
      </c>
      <c r="W238" s="8" t="s">
        <v>1100</v>
      </c>
      <c r="X238" s="8" t="s">
        <v>31290</v>
      </c>
      <c r="Y238" s="8" t="s">
        <v>18410</v>
      </c>
      <c r="Z238" s="17" t="s">
        <v>31291</v>
      </c>
      <c r="AA238" s="8" t="s">
        <v>31292</v>
      </c>
      <c r="AB238" s="8" t="s">
        <v>31293</v>
      </c>
    </row>
    <row r="239" spans="1:28" hidden="1" x14ac:dyDescent="0.2">
      <c r="A239" s="8" t="s">
        <v>31294</v>
      </c>
      <c r="B239" s="8" t="s">
        <v>31295</v>
      </c>
      <c r="C239" s="8" t="s">
        <v>45731</v>
      </c>
      <c r="D239" s="8" t="s">
        <v>45732</v>
      </c>
      <c r="E239" s="8" t="s">
        <v>335</v>
      </c>
      <c r="F239" s="8" t="s">
        <v>65</v>
      </c>
      <c r="G239" s="8" t="s">
        <v>335</v>
      </c>
      <c r="H239" s="8" t="s">
        <v>65</v>
      </c>
      <c r="I239" s="8" t="s">
        <v>31064</v>
      </c>
      <c r="J239" s="8" t="s">
        <v>28</v>
      </c>
      <c r="K239" s="8" t="s">
        <v>45730</v>
      </c>
      <c r="L239" s="8" t="s">
        <v>25949</v>
      </c>
      <c r="M239" s="8" t="s">
        <v>11735</v>
      </c>
      <c r="N239" s="8" t="s">
        <v>10716</v>
      </c>
      <c r="O239" s="8" t="s">
        <v>35639</v>
      </c>
      <c r="P239" s="8" t="s">
        <v>32881</v>
      </c>
      <c r="Q239" s="8" t="s">
        <v>31065</v>
      </c>
      <c r="R239" s="8" t="s">
        <v>23137</v>
      </c>
      <c r="S239" s="17" t="s">
        <v>31066</v>
      </c>
      <c r="T239" s="18">
        <v>43017</v>
      </c>
      <c r="U239" s="8">
        <v>0.45833333333333331</v>
      </c>
      <c r="V239" s="8">
        <v>0.5</v>
      </c>
      <c r="W239" s="8" t="s">
        <v>1495</v>
      </c>
      <c r="X239" s="8" t="s">
        <v>31296</v>
      </c>
      <c r="Y239" s="8" t="s">
        <v>8816</v>
      </c>
      <c r="Z239" s="17" t="s">
        <v>31297</v>
      </c>
      <c r="AA239" s="8" t="s">
        <v>31298</v>
      </c>
      <c r="AB239" s="8" t="s">
        <v>31299</v>
      </c>
    </row>
    <row r="240" spans="1:28" hidden="1" x14ac:dyDescent="0.2">
      <c r="A240" s="8" t="s">
        <v>31300</v>
      </c>
      <c r="B240" s="8" t="s">
        <v>31301</v>
      </c>
      <c r="C240" s="8" t="s">
        <v>45731</v>
      </c>
      <c r="D240" s="8" t="s">
        <v>45732</v>
      </c>
      <c r="E240" s="8" t="s">
        <v>335</v>
      </c>
      <c r="F240" s="8" t="s">
        <v>65</v>
      </c>
      <c r="G240" s="8" t="s">
        <v>335</v>
      </c>
      <c r="H240" s="8" t="s">
        <v>65</v>
      </c>
      <c r="I240" s="8" t="s">
        <v>31064</v>
      </c>
      <c r="J240" s="8" t="s">
        <v>28</v>
      </c>
      <c r="K240" s="8" t="s">
        <v>45730</v>
      </c>
      <c r="L240" s="8" t="s">
        <v>11735</v>
      </c>
      <c r="M240" s="8" t="s">
        <v>31302</v>
      </c>
      <c r="N240" s="8" t="s">
        <v>10716</v>
      </c>
      <c r="O240" s="8" t="s">
        <v>35639</v>
      </c>
      <c r="P240" s="8" t="s">
        <v>32881</v>
      </c>
      <c r="Q240" s="8" t="s">
        <v>31065</v>
      </c>
      <c r="R240" s="8" t="s">
        <v>23137</v>
      </c>
      <c r="S240" s="17" t="s">
        <v>31066</v>
      </c>
      <c r="T240" s="18">
        <v>43017</v>
      </c>
      <c r="U240" s="8">
        <v>0.5</v>
      </c>
      <c r="V240" s="8">
        <v>0.625</v>
      </c>
      <c r="W240" s="8" t="s">
        <v>1283</v>
      </c>
      <c r="X240" s="8" t="s">
        <v>31303</v>
      </c>
      <c r="Y240" s="8" t="s">
        <v>9319</v>
      </c>
      <c r="Z240" s="17" t="s">
        <v>31304</v>
      </c>
      <c r="AA240" s="8" t="s">
        <v>31305</v>
      </c>
      <c r="AB240" s="8" t="s">
        <v>31306</v>
      </c>
    </row>
    <row r="241" spans="1:28" hidden="1" x14ac:dyDescent="0.2">
      <c r="A241" s="8" t="s">
        <v>31307</v>
      </c>
      <c r="B241" s="8" t="s">
        <v>31308</v>
      </c>
      <c r="C241" s="8" t="s">
        <v>45731</v>
      </c>
      <c r="D241" s="8" t="s">
        <v>45732</v>
      </c>
      <c r="E241" s="8" t="s">
        <v>335</v>
      </c>
      <c r="F241" s="8" t="s">
        <v>65</v>
      </c>
      <c r="G241" s="8" t="s">
        <v>335</v>
      </c>
      <c r="H241" s="8" t="s">
        <v>65</v>
      </c>
      <c r="I241" s="8" t="s">
        <v>31064</v>
      </c>
      <c r="J241" s="8" t="s">
        <v>28</v>
      </c>
      <c r="K241" s="8" t="s">
        <v>45730</v>
      </c>
      <c r="L241" s="8" t="s">
        <v>31302</v>
      </c>
      <c r="M241" s="8" t="s">
        <v>337</v>
      </c>
      <c r="N241" s="8" t="s">
        <v>10716</v>
      </c>
      <c r="O241" s="8" t="s">
        <v>35639</v>
      </c>
      <c r="P241" s="8" t="s">
        <v>32881</v>
      </c>
      <c r="Q241" s="8" t="s">
        <v>31065</v>
      </c>
      <c r="R241" s="8" t="s">
        <v>23137</v>
      </c>
      <c r="S241" s="17" t="s">
        <v>31066</v>
      </c>
      <c r="T241" s="18">
        <v>43017</v>
      </c>
      <c r="U241" s="8">
        <v>0.625</v>
      </c>
      <c r="V241" s="8">
        <v>0.75</v>
      </c>
      <c r="W241" s="8" t="s">
        <v>1283</v>
      </c>
      <c r="X241" s="8" t="s">
        <v>31197</v>
      </c>
      <c r="Y241" s="8" t="s">
        <v>31228</v>
      </c>
      <c r="Z241" s="17" t="s">
        <v>31229</v>
      </c>
      <c r="AA241" s="8" t="s">
        <v>31309</v>
      </c>
      <c r="AB241" s="8" t="s">
        <v>31310</v>
      </c>
    </row>
    <row r="242" spans="1:28" hidden="1" x14ac:dyDescent="0.2">
      <c r="A242" s="8" t="s">
        <v>31311</v>
      </c>
      <c r="B242" s="8" t="s">
        <v>31312</v>
      </c>
      <c r="C242" s="8" t="s">
        <v>45731</v>
      </c>
      <c r="D242" s="8" t="s">
        <v>45732</v>
      </c>
      <c r="E242" s="8" t="s">
        <v>123</v>
      </c>
      <c r="F242" s="8" t="s">
        <v>112</v>
      </c>
      <c r="G242" s="8" t="s">
        <v>123</v>
      </c>
      <c r="H242" s="8" t="s">
        <v>112</v>
      </c>
      <c r="I242" s="8" t="s">
        <v>31064</v>
      </c>
      <c r="J242" s="8" t="s">
        <v>28</v>
      </c>
      <c r="K242" s="8" t="s">
        <v>45730</v>
      </c>
      <c r="L242" s="8" t="s">
        <v>124</v>
      </c>
      <c r="M242" s="8" t="s">
        <v>8909</v>
      </c>
      <c r="N242" s="8" t="s">
        <v>10716</v>
      </c>
      <c r="O242" s="8" t="s">
        <v>35639</v>
      </c>
      <c r="P242" s="8" t="s">
        <v>32881</v>
      </c>
      <c r="Q242" s="8" t="s">
        <v>31065</v>
      </c>
      <c r="R242" s="8" t="s">
        <v>23137</v>
      </c>
      <c r="S242" s="17" t="s">
        <v>31066</v>
      </c>
      <c r="T242" s="18">
        <v>43025</v>
      </c>
      <c r="U242" s="8">
        <v>0.25</v>
      </c>
      <c r="V242" s="8">
        <v>0.375</v>
      </c>
      <c r="W242" s="8" t="s">
        <v>1283</v>
      </c>
      <c r="X242" s="8" t="s">
        <v>31313</v>
      </c>
      <c r="Y242" s="8" t="s">
        <v>8816</v>
      </c>
      <c r="Z242" s="17" t="s">
        <v>31314</v>
      </c>
      <c r="AA242" s="8" t="s">
        <v>31315</v>
      </c>
      <c r="AB242" s="8" t="s">
        <v>31316</v>
      </c>
    </row>
    <row r="243" spans="1:28" hidden="1" x14ac:dyDescent="0.2">
      <c r="A243" s="8" t="s">
        <v>31317</v>
      </c>
      <c r="B243" s="8" t="s">
        <v>31318</v>
      </c>
      <c r="C243" s="8" t="s">
        <v>45731</v>
      </c>
      <c r="D243" s="8" t="s">
        <v>45732</v>
      </c>
      <c r="E243" s="8" t="s">
        <v>123</v>
      </c>
      <c r="F243" s="8" t="s">
        <v>112</v>
      </c>
      <c r="G243" s="8" t="s">
        <v>123</v>
      </c>
      <c r="H243" s="8" t="s">
        <v>112</v>
      </c>
      <c r="I243" s="8" t="s">
        <v>31064</v>
      </c>
      <c r="J243" s="8" t="s">
        <v>28</v>
      </c>
      <c r="K243" s="8" t="s">
        <v>45730</v>
      </c>
      <c r="L243" s="8" t="s">
        <v>8909</v>
      </c>
      <c r="M243" s="8" t="s">
        <v>4379</v>
      </c>
      <c r="N243" s="8" t="s">
        <v>10716</v>
      </c>
      <c r="O243" s="8" t="s">
        <v>35639</v>
      </c>
      <c r="P243" s="8" t="s">
        <v>32881</v>
      </c>
      <c r="Q243" s="8" t="s">
        <v>31065</v>
      </c>
      <c r="R243" s="8" t="s">
        <v>23137</v>
      </c>
      <c r="S243" s="17" t="s">
        <v>31066</v>
      </c>
      <c r="T243" s="18">
        <v>43025</v>
      </c>
      <c r="U243" s="8">
        <v>0.375</v>
      </c>
      <c r="V243" s="8">
        <v>0.5</v>
      </c>
      <c r="W243" s="8" t="s">
        <v>1283</v>
      </c>
      <c r="X243" s="8" t="s">
        <v>15453</v>
      </c>
      <c r="Y243" s="8" t="s">
        <v>8816</v>
      </c>
      <c r="Z243" s="17" t="s">
        <v>31319</v>
      </c>
      <c r="AA243" s="8" t="s">
        <v>31320</v>
      </c>
      <c r="AB243" s="8" t="s">
        <v>31321</v>
      </c>
    </row>
    <row r="244" spans="1:28" hidden="1" x14ac:dyDescent="0.2">
      <c r="A244" s="8" t="s">
        <v>31322</v>
      </c>
      <c r="B244" s="8" t="s">
        <v>31323</v>
      </c>
      <c r="C244" s="8" t="s">
        <v>45731</v>
      </c>
      <c r="D244" s="8" t="s">
        <v>45732</v>
      </c>
      <c r="E244" s="8" t="s">
        <v>123</v>
      </c>
      <c r="F244" s="8" t="s">
        <v>112</v>
      </c>
      <c r="G244" s="8" t="s">
        <v>123</v>
      </c>
      <c r="H244" s="8" t="s">
        <v>112</v>
      </c>
      <c r="I244" s="8" t="s">
        <v>31064</v>
      </c>
      <c r="J244" s="8" t="s">
        <v>28</v>
      </c>
      <c r="K244" s="8" t="s">
        <v>45730</v>
      </c>
      <c r="L244" s="8" t="s">
        <v>4379</v>
      </c>
      <c r="M244" s="8" t="s">
        <v>31324</v>
      </c>
      <c r="N244" s="8" t="s">
        <v>10716</v>
      </c>
      <c r="O244" s="8" t="s">
        <v>35639</v>
      </c>
      <c r="P244" s="8" t="s">
        <v>32881</v>
      </c>
      <c r="Q244" s="8" t="s">
        <v>31065</v>
      </c>
      <c r="R244" s="8" t="s">
        <v>23137</v>
      </c>
      <c r="S244" s="17" t="s">
        <v>31066</v>
      </c>
      <c r="T244" s="18">
        <v>43025</v>
      </c>
      <c r="U244" s="8">
        <v>0.5</v>
      </c>
      <c r="V244" s="8">
        <v>0.58333333333333337</v>
      </c>
      <c r="W244" s="8" t="s">
        <v>1100</v>
      </c>
      <c r="X244" s="8" t="s">
        <v>31325</v>
      </c>
      <c r="Y244" s="8" t="s">
        <v>20502</v>
      </c>
      <c r="Z244" s="17" t="s">
        <v>31326</v>
      </c>
      <c r="AA244" s="8" t="s">
        <v>31327</v>
      </c>
      <c r="AB244" s="8" t="s">
        <v>31328</v>
      </c>
    </row>
    <row r="245" spans="1:28" hidden="1" x14ac:dyDescent="0.2">
      <c r="A245" s="8" t="s">
        <v>31329</v>
      </c>
      <c r="B245" s="8" t="s">
        <v>31330</v>
      </c>
      <c r="C245" s="8" t="s">
        <v>45731</v>
      </c>
      <c r="D245" s="8" t="s">
        <v>45732</v>
      </c>
      <c r="E245" s="8" t="s">
        <v>123</v>
      </c>
      <c r="F245" s="8" t="s">
        <v>112</v>
      </c>
      <c r="G245" s="8" t="s">
        <v>123</v>
      </c>
      <c r="H245" s="8" t="s">
        <v>112</v>
      </c>
      <c r="I245" s="8" t="s">
        <v>31064</v>
      </c>
      <c r="J245" s="8" t="s">
        <v>28</v>
      </c>
      <c r="K245" s="8" t="s">
        <v>45730</v>
      </c>
      <c r="L245" s="8" t="s">
        <v>31324</v>
      </c>
      <c r="M245" s="8" t="s">
        <v>8947</v>
      </c>
      <c r="N245" s="8" t="s">
        <v>10716</v>
      </c>
      <c r="O245" s="8" t="s">
        <v>35639</v>
      </c>
      <c r="P245" s="8" t="s">
        <v>32881</v>
      </c>
      <c r="Q245" s="8" t="s">
        <v>31065</v>
      </c>
      <c r="R245" s="8" t="s">
        <v>23137</v>
      </c>
      <c r="S245" s="17" t="s">
        <v>31066</v>
      </c>
      <c r="T245" s="18">
        <v>43025</v>
      </c>
      <c r="U245" s="8">
        <v>0.58333333333333337</v>
      </c>
      <c r="V245" s="8">
        <v>0.66666666666666663</v>
      </c>
      <c r="W245" s="8" t="s">
        <v>1100</v>
      </c>
      <c r="X245" s="8" t="s">
        <v>31331</v>
      </c>
      <c r="Y245" s="8" t="s">
        <v>9319</v>
      </c>
      <c r="Z245" s="17" t="s">
        <v>31332</v>
      </c>
      <c r="AA245" s="8" t="s">
        <v>31333</v>
      </c>
      <c r="AB245" s="8" t="s">
        <v>31334</v>
      </c>
    </row>
    <row r="246" spans="1:28" hidden="1" x14ac:dyDescent="0.2">
      <c r="A246" s="8" t="s">
        <v>31335</v>
      </c>
      <c r="B246" s="8" t="s">
        <v>31336</v>
      </c>
      <c r="C246" s="8" t="s">
        <v>45731</v>
      </c>
      <c r="D246" s="8" t="s">
        <v>45732</v>
      </c>
      <c r="E246" s="8" t="s">
        <v>123</v>
      </c>
      <c r="F246" s="8" t="s">
        <v>112</v>
      </c>
      <c r="G246" s="8" t="s">
        <v>123</v>
      </c>
      <c r="H246" s="8" t="s">
        <v>112</v>
      </c>
      <c r="I246" s="8" t="s">
        <v>31064</v>
      </c>
      <c r="J246" s="8" t="s">
        <v>28</v>
      </c>
      <c r="K246" s="8" t="s">
        <v>45730</v>
      </c>
      <c r="L246" s="8" t="s">
        <v>8947</v>
      </c>
      <c r="M246" s="8" t="s">
        <v>125</v>
      </c>
      <c r="N246" s="8" t="s">
        <v>10716</v>
      </c>
      <c r="O246" s="8" t="s">
        <v>35639</v>
      </c>
      <c r="P246" s="8" t="s">
        <v>32881</v>
      </c>
      <c r="Q246" s="8" t="s">
        <v>31065</v>
      </c>
      <c r="R246" s="8" t="s">
        <v>23137</v>
      </c>
      <c r="S246" s="17" t="s">
        <v>31066</v>
      </c>
      <c r="T246" s="18">
        <v>43025</v>
      </c>
      <c r="U246" s="8">
        <v>0.66666666666666663</v>
      </c>
      <c r="V246" s="8">
        <v>0.75</v>
      </c>
      <c r="W246" s="8" t="s">
        <v>1100</v>
      </c>
      <c r="X246" s="8" t="s">
        <v>9017</v>
      </c>
      <c r="Y246" s="8" t="s">
        <v>9018</v>
      </c>
      <c r="Z246" s="17" t="s">
        <v>31337</v>
      </c>
      <c r="AA246" s="8" t="s">
        <v>31338</v>
      </c>
      <c r="AB246" s="8" t="s">
        <v>31339</v>
      </c>
    </row>
    <row r="247" spans="1:28" hidden="1" x14ac:dyDescent="0.2">
      <c r="A247" s="8" t="s">
        <v>31340</v>
      </c>
      <c r="B247" s="8" t="s">
        <v>31341</v>
      </c>
      <c r="C247" s="8" t="s">
        <v>45731</v>
      </c>
      <c r="D247" s="8" t="s">
        <v>45732</v>
      </c>
      <c r="E247" s="8" t="s">
        <v>134</v>
      </c>
      <c r="F247" s="8" t="s">
        <v>133</v>
      </c>
      <c r="G247" s="8" t="s">
        <v>134</v>
      </c>
      <c r="H247" s="8" t="s">
        <v>133</v>
      </c>
      <c r="I247" s="8" t="s">
        <v>31064</v>
      </c>
      <c r="J247" s="8" t="s">
        <v>28</v>
      </c>
      <c r="K247" s="8" t="s">
        <v>45730</v>
      </c>
      <c r="L247" s="8" t="s">
        <v>135</v>
      </c>
      <c r="M247" s="8" t="s">
        <v>18595</v>
      </c>
      <c r="N247" s="8" t="s">
        <v>10716</v>
      </c>
      <c r="O247" s="8" t="s">
        <v>35639</v>
      </c>
      <c r="P247" s="8" t="s">
        <v>32881</v>
      </c>
      <c r="Q247" s="8" t="s">
        <v>31065</v>
      </c>
      <c r="R247" s="8" t="s">
        <v>23137</v>
      </c>
      <c r="S247" s="17" t="s">
        <v>31066</v>
      </c>
      <c r="T247" s="18">
        <v>43026</v>
      </c>
      <c r="U247" s="8">
        <v>0.25</v>
      </c>
      <c r="V247" s="8">
        <v>0.39583333333333331</v>
      </c>
      <c r="W247" s="8" t="s">
        <v>2124</v>
      </c>
      <c r="X247" s="8" t="s">
        <v>31342</v>
      </c>
      <c r="Y247" s="8" t="s">
        <v>9044</v>
      </c>
      <c r="Z247" s="17" t="s">
        <v>31343</v>
      </c>
      <c r="AA247" s="8" t="s">
        <v>31344</v>
      </c>
      <c r="AB247" s="8" t="s">
        <v>31345</v>
      </c>
    </row>
    <row r="248" spans="1:28" hidden="1" x14ac:dyDescent="0.2">
      <c r="A248" s="8" t="s">
        <v>31346</v>
      </c>
      <c r="B248" s="8" t="s">
        <v>31347</v>
      </c>
      <c r="C248" s="8" t="s">
        <v>45731</v>
      </c>
      <c r="D248" s="8" t="s">
        <v>45732</v>
      </c>
      <c r="E248" s="8" t="s">
        <v>134</v>
      </c>
      <c r="F248" s="8" t="s">
        <v>133</v>
      </c>
      <c r="G248" s="8" t="s">
        <v>134</v>
      </c>
      <c r="H248" s="8" t="s">
        <v>133</v>
      </c>
      <c r="I248" s="8" t="s">
        <v>31064</v>
      </c>
      <c r="J248" s="8" t="s">
        <v>28</v>
      </c>
      <c r="K248" s="8" t="s">
        <v>45730</v>
      </c>
      <c r="L248" s="8" t="s">
        <v>18595</v>
      </c>
      <c r="M248" s="8" t="s">
        <v>4393</v>
      </c>
      <c r="N248" s="8" t="s">
        <v>10716</v>
      </c>
      <c r="O248" s="8" t="s">
        <v>35639</v>
      </c>
      <c r="P248" s="8" t="s">
        <v>32881</v>
      </c>
      <c r="Q248" s="8" t="s">
        <v>31065</v>
      </c>
      <c r="R248" s="8" t="s">
        <v>23137</v>
      </c>
      <c r="S248" s="17" t="s">
        <v>31066</v>
      </c>
      <c r="T248" s="18">
        <v>43026</v>
      </c>
      <c r="U248" s="8">
        <v>0.39583333333333331</v>
      </c>
      <c r="V248" s="8">
        <v>0.5</v>
      </c>
      <c r="W248" s="8" t="s">
        <v>1387</v>
      </c>
      <c r="X248" s="8" t="s">
        <v>31342</v>
      </c>
      <c r="Y248" s="8" t="s">
        <v>9044</v>
      </c>
      <c r="Z248" s="17" t="s">
        <v>31348</v>
      </c>
      <c r="AA248" s="8" t="s">
        <v>31349</v>
      </c>
      <c r="AB248" s="8" t="s">
        <v>31350</v>
      </c>
    </row>
    <row r="249" spans="1:28" hidden="1" x14ac:dyDescent="0.2">
      <c r="A249" s="8" t="s">
        <v>31351</v>
      </c>
      <c r="B249" s="8" t="s">
        <v>31352</v>
      </c>
      <c r="C249" s="8" t="s">
        <v>45731</v>
      </c>
      <c r="D249" s="8" t="s">
        <v>45732</v>
      </c>
      <c r="E249" s="8" t="s">
        <v>134</v>
      </c>
      <c r="F249" s="8" t="s">
        <v>133</v>
      </c>
      <c r="G249" s="8" t="s">
        <v>134</v>
      </c>
      <c r="H249" s="8" t="s">
        <v>133</v>
      </c>
      <c r="I249" s="8" t="s">
        <v>31064</v>
      </c>
      <c r="J249" s="8" t="s">
        <v>28</v>
      </c>
      <c r="K249" s="8" t="s">
        <v>45730</v>
      </c>
      <c r="L249" s="8" t="s">
        <v>4393</v>
      </c>
      <c r="M249" s="8" t="s">
        <v>2216</v>
      </c>
      <c r="N249" s="8" t="s">
        <v>10716</v>
      </c>
      <c r="O249" s="8" t="s">
        <v>35639</v>
      </c>
      <c r="P249" s="8" t="s">
        <v>32881</v>
      </c>
      <c r="Q249" s="8" t="s">
        <v>31065</v>
      </c>
      <c r="R249" s="8" t="s">
        <v>23137</v>
      </c>
      <c r="S249" s="17" t="s">
        <v>31066</v>
      </c>
      <c r="T249" s="18">
        <v>43026</v>
      </c>
      <c r="U249" s="8">
        <v>0.5</v>
      </c>
      <c r="V249" s="8">
        <v>0.6875</v>
      </c>
      <c r="W249" s="8" t="s">
        <v>8032</v>
      </c>
      <c r="X249" s="8" t="s">
        <v>31353</v>
      </c>
      <c r="Y249" s="8" t="s">
        <v>8858</v>
      </c>
      <c r="Z249" s="17" t="s">
        <v>31354</v>
      </c>
      <c r="AA249" s="8" t="s">
        <v>31355</v>
      </c>
      <c r="AB249" s="8" t="s">
        <v>31356</v>
      </c>
    </row>
    <row r="250" spans="1:28" hidden="1" x14ac:dyDescent="0.2">
      <c r="A250" s="8" t="s">
        <v>31357</v>
      </c>
      <c r="B250" s="8" t="s">
        <v>31358</v>
      </c>
      <c r="C250" s="8" t="s">
        <v>45731</v>
      </c>
      <c r="D250" s="8" t="s">
        <v>45732</v>
      </c>
      <c r="E250" s="8" t="s">
        <v>134</v>
      </c>
      <c r="F250" s="8" t="s">
        <v>133</v>
      </c>
      <c r="G250" s="8" t="s">
        <v>134</v>
      </c>
      <c r="H250" s="8" t="s">
        <v>133</v>
      </c>
      <c r="I250" s="8" t="s">
        <v>31064</v>
      </c>
      <c r="J250" s="8" t="s">
        <v>28</v>
      </c>
      <c r="K250" s="8" t="s">
        <v>45730</v>
      </c>
      <c r="L250" s="8" t="s">
        <v>2216</v>
      </c>
      <c r="M250" s="8" t="s">
        <v>136</v>
      </c>
      <c r="N250" s="8" t="s">
        <v>10716</v>
      </c>
      <c r="O250" s="8" t="s">
        <v>35639</v>
      </c>
      <c r="P250" s="8" t="s">
        <v>32881</v>
      </c>
      <c r="Q250" s="8" t="s">
        <v>31065</v>
      </c>
      <c r="R250" s="8" t="s">
        <v>23137</v>
      </c>
      <c r="S250" s="17" t="s">
        <v>31066</v>
      </c>
      <c r="T250" s="18">
        <v>43026</v>
      </c>
      <c r="U250" s="8">
        <v>0.6875</v>
      </c>
      <c r="V250" s="8">
        <v>0.75</v>
      </c>
      <c r="W250" s="8" t="s">
        <v>2170</v>
      </c>
      <c r="X250" s="8" t="s">
        <v>31359</v>
      </c>
      <c r="Y250" s="8" t="s">
        <v>8858</v>
      </c>
      <c r="Z250" s="17" t="s">
        <v>31360</v>
      </c>
      <c r="AA250" s="8" t="s">
        <v>31361</v>
      </c>
      <c r="AB250" s="8" t="s">
        <v>31362</v>
      </c>
    </row>
    <row r="251" spans="1:28" hidden="1" x14ac:dyDescent="0.2">
      <c r="A251" s="8" t="s">
        <v>31363</v>
      </c>
      <c r="B251" s="8" t="s">
        <v>31364</v>
      </c>
      <c r="C251" s="8" t="s">
        <v>45731</v>
      </c>
      <c r="D251" s="8" t="s">
        <v>45732</v>
      </c>
      <c r="E251" s="8" t="s">
        <v>144</v>
      </c>
      <c r="F251" s="8" t="s">
        <v>133</v>
      </c>
      <c r="G251" s="8" t="s">
        <v>144</v>
      </c>
      <c r="H251" s="8" t="s">
        <v>133</v>
      </c>
      <c r="I251" s="8" t="s">
        <v>31064</v>
      </c>
      <c r="J251" s="8" t="s">
        <v>28</v>
      </c>
      <c r="K251" s="8" t="s">
        <v>45730</v>
      </c>
      <c r="L251" s="8" t="s">
        <v>145</v>
      </c>
      <c r="M251" s="8" t="s">
        <v>31365</v>
      </c>
      <c r="N251" s="8" t="s">
        <v>10716</v>
      </c>
      <c r="O251" s="8" t="s">
        <v>35639</v>
      </c>
      <c r="P251" s="8" t="s">
        <v>32881</v>
      </c>
      <c r="Q251" s="8" t="s">
        <v>31065</v>
      </c>
      <c r="R251" s="8" t="s">
        <v>23137</v>
      </c>
      <c r="S251" s="17" t="s">
        <v>31066</v>
      </c>
      <c r="T251" s="18">
        <v>43027</v>
      </c>
      <c r="U251" s="8">
        <v>0.25</v>
      </c>
      <c r="V251" s="8">
        <v>0.35416666666666669</v>
      </c>
      <c r="W251" s="8" t="s">
        <v>1387</v>
      </c>
      <c r="X251" s="8" t="s">
        <v>31366</v>
      </c>
      <c r="Y251" s="8" t="s">
        <v>8911</v>
      </c>
      <c r="Z251" s="17" t="s">
        <v>31367</v>
      </c>
      <c r="AA251" s="8" t="s">
        <v>31368</v>
      </c>
      <c r="AB251" s="8" t="s">
        <v>31369</v>
      </c>
    </row>
    <row r="252" spans="1:28" hidden="1" x14ac:dyDescent="0.2">
      <c r="A252" s="8" t="s">
        <v>31370</v>
      </c>
      <c r="B252" s="8" t="s">
        <v>31371</v>
      </c>
      <c r="C252" s="8" t="s">
        <v>45731</v>
      </c>
      <c r="D252" s="8" t="s">
        <v>45732</v>
      </c>
      <c r="E252" s="8" t="s">
        <v>144</v>
      </c>
      <c r="F252" s="8" t="s">
        <v>133</v>
      </c>
      <c r="G252" s="8" t="s">
        <v>144</v>
      </c>
      <c r="H252" s="8" t="s">
        <v>133</v>
      </c>
      <c r="I252" s="8" t="s">
        <v>31064</v>
      </c>
      <c r="J252" s="8" t="s">
        <v>28</v>
      </c>
      <c r="K252" s="8" t="s">
        <v>45730</v>
      </c>
      <c r="L252" s="8" t="s">
        <v>31365</v>
      </c>
      <c r="M252" s="8" t="s">
        <v>31372</v>
      </c>
      <c r="N252" s="8" t="s">
        <v>10716</v>
      </c>
      <c r="O252" s="8" t="s">
        <v>35639</v>
      </c>
      <c r="P252" s="8" t="s">
        <v>32881</v>
      </c>
      <c r="Q252" s="8" t="s">
        <v>31065</v>
      </c>
      <c r="R252" s="8" t="s">
        <v>23137</v>
      </c>
      <c r="S252" s="17" t="s">
        <v>31066</v>
      </c>
      <c r="T252" s="18">
        <v>43027</v>
      </c>
      <c r="U252" s="8">
        <v>0.35416666666666669</v>
      </c>
      <c r="V252" s="8">
        <v>0.47916666666666669</v>
      </c>
      <c r="W252" s="8" t="s">
        <v>1283</v>
      </c>
      <c r="X252" s="8" t="s">
        <v>31373</v>
      </c>
      <c r="Y252" s="8" t="s">
        <v>188</v>
      </c>
      <c r="Z252" s="17" t="s">
        <v>31374</v>
      </c>
      <c r="AA252" s="8" t="s">
        <v>31375</v>
      </c>
      <c r="AB252" s="8" t="s">
        <v>31376</v>
      </c>
    </row>
    <row r="253" spans="1:28" hidden="1" x14ac:dyDescent="0.2">
      <c r="A253" s="8" t="s">
        <v>31377</v>
      </c>
      <c r="B253" s="8" t="s">
        <v>31378</v>
      </c>
      <c r="C253" s="8" t="s">
        <v>45731</v>
      </c>
      <c r="D253" s="8" t="s">
        <v>45732</v>
      </c>
      <c r="E253" s="8" t="s">
        <v>144</v>
      </c>
      <c r="F253" s="8" t="s">
        <v>133</v>
      </c>
      <c r="G253" s="8" t="s">
        <v>144</v>
      </c>
      <c r="H253" s="8" t="s">
        <v>133</v>
      </c>
      <c r="I253" s="8" t="s">
        <v>31064</v>
      </c>
      <c r="J253" s="8" t="s">
        <v>28</v>
      </c>
      <c r="K253" s="8" t="s">
        <v>45730</v>
      </c>
      <c r="L253" s="8" t="s">
        <v>31372</v>
      </c>
      <c r="M253" s="8" t="s">
        <v>146</v>
      </c>
      <c r="N253" s="8" t="s">
        <v>10716</v>
      </c>
      <c r="O253" s="8" t="s">
        <v>35639</v>
      </c>
      <c r="P253" s="8" t="s">
        <v>32881</v>
      </c>
      <c r="Q253" s="8" t="s">
        <v>31065</v>
      </c>
      <c r="R253" s="8" t="s">
        <v>23137</v>
      </c>
      <c r="S253" s="17" t="s">
        <v>31066</v>
      </c>
      <c r="T253" s="18">
        <v>43027</v>
      </c>
      <c r="U253" s="8">
        <v>0.47916666666666669</v>
      </c>
      <c r="V253" s="8">
        <v>0.75</v>
      </c>
      <c r="W253" s="8" t="s">
        <v>996</v>
      </c>
      <c r="X253" s="8" t="s">
        <v>31379</v>
      </c>
      <c r="Y253" s="8" t="s">
        <v>31380</v>
      </c>
      <c r="Z253" s="17" t="s">
        <v>31381</v>
      </c>
      <c r="AA253" s="8" t="s">
        <v>31382</v>
      </c>
      <c r="AB253" s="8" t="s">
        <v>31383</v>
      </c>
    </row>
    <row r="254" spans="1:28" hidden="1" x14ac:dyDescent="0.2">
      <c r="A254" s="8" t="s">
        <v>31384</v>
      </c>
      <c r="B254" s="8" t="s">
        <v>31385</v>
      </c>
      <c r="C254" s="8" t="s">
        <v>45731</v>
      </c>
      <c r="D254" s="8" t="s">
        <v>45732</v>
      </c>
      <c r="E254" s="8" t="s">
        <v>174</v>
      </c>
      <c r="F254" s="8" t="s">
        <v>133</v>
      </c>
      <c r="G254" s="8" t="s">
        <v>174</v>
      </c>
      <c r="H254" s="8" t="s">
        <v>133</v>
      </c>
      <c r="I254" s="8" t="s">
        <v>31064</v>
      </c>
      <c r="J254" s="8" t="s">
        <v>28</v>
      </c>
      <c r="K254" s="8" t="s">
        <v>45730</v>
      </c>
      <c r="L254" s="8" t="s">
        <v>175</v>
      </c>
      <c r="M254" s="8" t="s">
        <v>11276</v>
      </c>
      <c r="N254" s="8" t="s">
        <v>10716</v>
      </c>
      <c r="O254" s="8" t="s">
        <v>35639</v>
      </c>
      <c r="P254" s="8" t="s">
        <v>32881</v>
      </c>
      <c r="Q254" s="8" t="s">
        <v>31065</v>
      </c>
      <c r="R254" s="8" t="s">
        <v>23137</v>
      </c>
      <c r="S254" s="17" t="s">
        <v>31066</v>
      </c>
      <c r="T254" s="18">
        <v>43028</v>
      </c>
      <c r="U254" s="8">
        <v>0.25</v>
      </c>
      <c r="V254" s="8">
        <v>0.39583333333333331</v>
      </c>
      <c r="W254" s="8" t="s">
        <v>2124</v>
      </c>
      <c r="X254" s="8" t="s">
        <v>31386</v>
      </c>
      <c r="Y254" s="8" t="s">
        <v>8858</v>
      </c>
      <c r="Z254" s="17" t="s">
        <v>31387</v>
      </c>
      <c r="AA254" s="8" t="s">
        <v>31388</v>
      </c>
      <c r="AB254" s="8" t="s">
        <v>31389</v>
      </c>
    </row>
    <row r="255" spans="1:28" hidden="1" x14ac:dyDescent="0.2">
      <c r="A255" s="8" t="s">
        <v>31390</v>
      </c>
      <c r="B255" s="8" t="s">
        <v>31391</v>
      </c>
      <c r="C255" s="8" t="s">
        <v>45731</v>
      </c>
      <c r="D255" s="8" t="s">
        <v>45732</v>
      </c>
      <c r="E255" s="8" t="s">
        <v>174</v>
      </c>
      <c r="F255" s="8" t="s">
        <v>133</v>
      </c>
      <c r="G255" s="8" t="s">
        <v>174</v>
      </c>
      <c r="H255" s="8" t="s">
        <v>133</v>
      </c>
      <c r="I255" s="8" t="s">
        <v>31064</v>
      </c>
      <c r="J255" s="8" t="s">
        <v>28</v>
      </c>
      <c r="K255" s="8" t="s">
        <v>45730</v>
      </c>
      <c r="L255" s="8" t="s">
        <v>11276</v>
      </c>
      <c r="M255" s="8" t="s">
        <v>22475</v>
      </c>
      <c r="N255" s="8" t="s">
        <v>10716</v>
      </c>
      <c r="O255" s="8" t="s">
        <v>35639</v>
      </c>
      <c r="P255" s="8" t="s">
        <v>32881</v>
      </c>
      <c r="Q255" s="8" t="s">
        <v>31065</v>
      </c>
      <c r="R255" s="8" t="s">
        <v>23137</v>
      </c>
      <c r="S255" s="17" t="s">
        <v>31066</v>
      </c>
      <c r="T255" s="18">
        <v>43028</v>
      </c>
      <c r="U255" s="8">
        <v>0.39583333333333331</v>
      </c>
      <c r="V255" s="8">
        <v>0.58333333333333337</v>
      </c>
      <c r="W255" s="8" t="s">
        <v>8032</v>
      </c>
      <c r="X255" s="8" t="s">
        <v>31366</v>
      </c>
      <c r="Y255" s="8" t="s">
        <v>31392</v>
      </c>
      <c r="Z255" s="17" t="s">
        <v>31393</v>
      </c>
      <c r="AA255" s="8" t="s">
        <v>31394</v>
      </c>
      <c r="AB255" s="8" t="s">
        <v>31395</v>
      </c>
    </row>
    <row r="256" spans="1:28" hidden="1" x14ac:dyDescent="0.2">
      <c r="A256" s="8" t="s">
        <v>31396</v>
      </c>
      <c r="B256" s="8" t="s">
        <v>31397</v>
      </c>
      <c r="C256" s="8" t="s">
        <v>45731</v>
      </c>
      <c r="D256" s="8" t="s">
        <v>45732</v>
      </c>
      <c r="E256" s="8" t="s">
        <v>174</v>
      </c>
      <c r="F256" s="8" t="s">
        <v>133</v>
      </c>
      <c r="G256" s="8" t="s">
        <v>174</v>
      </c>
      <c r="H256" s="8" t="s">
        <v>133</v>
      </c>
      <c r="I256" s="8" t="s">
        <v>31064</v>
      </c>
      <c r="J256" s="8" t="s">
        <v>28</v>
      </c>
      <c r="K256" s="8" t="s">
        <v>45730</v>
      </c>
      <c r="L256" s="8" t="s">
        <v>22475</v>
      </c>
      <c r="M256" s="8" t="s">
        <v>18641</v>
      </c>
      <c r="N256" s="8" t="s">
        <v>10716</v>
      </c>
      <c r="O256" s="8" t="s">
        <v>35639</v>
      </c>
      <c r="P256" s="8" t="s">
        <v>32881</v>
      </c>
      <c r="Q256" s="8" t="s">
        <v>31065</v>
      </c>
      <c r="R256" s="8" t="s">
        <v>23137</v>
      </c>
      <c r="S256" s="17" t="s">
        <v>31066</v>
      </c>
      <c r="T256" s="18">
        <v>43028</v>
      </c>
      <c r="U256" s="8">
        <v>0.58333333333333337</v>
      </c>
      <c r="V256" s="8">
        <v>0.6875</v>
      </c>
      <c r="W256" s="8" t="s">
        <v>1387</v>
      </c>
      <c r="X256" s="8" t="s">
        <v>31359</v>
      </c>
      <c r="Y256" s="8" t="s">
        <v>8858</v>
      </c>
      <c r="Z256" s="17" t="s">
        <v>31398</v>
      </c>
      <c r="AA256" s="8" t="s">
        <v>31399</v>
      </c>
      <c r="AB256" s="8" t="s">
        <v>31400</v>
      </c>
    </row>
    <row r="257" spans="1:28" hidden="1" x14ac:dyDescent="0.2">
      <c r="A257" s="8" t="s">
        <v>31401</v>
      </c>
      <c r="B257" s="8" t="s">
        <v>31402</v>
      </c>
      <c r="C257" s="8" t="s">
        <v>45731</v>
      </c>
      <c r="D257" s="8" t="s">
        <v>45732</v>
      </c>
      <c r="E257" s="8" t="s">
        <v>174</v>
      </c>
      <c r="F257" s="8" t="s">
        <v>133</v>
      </c>
      <c r="G257" s="8" t="s">
        <v>174</v>
      </c>
      <c r="H257" s="8" t="s">
        <v>133</v>
      </c>
      <c r="I257" s="8" t="s">
        <v>31064</v>
      </c>
      <c r="J257" s="8" t="s">
        <v>28</v>
      </c>
      <c r="K257" s="8" t="s">
        <v>45730</v>
      </c>
      <c r="L257" s="8" t="s">
        <v>18641</v>
      </c>
      <c r="M257" s="8" t="s">
        <v>176</v>
      </c>
      <c r="N257" s="8" t="s">
        <v>10716</v>
      </c>
      <c r="O257" s="8" t="s">
        <v>35639</v>
      </c>
      <c r="P257" s="8" t="s">
        <v>32881</v>
      </c>
      <c r="Q257" s="8" t="s">
        <v>31065</v>
      </c>
      <c r="R257" s="8" t="s">
        <v>23137</v>
      </c>
      <c r="S257" s="17" t="s">
        <v>31066</v>
      </c>
      <c r="T257" s="18">
        <v>43028</v>
      </c>
      <c r="U257" s="8">
        <v>0.6875</v>
      </c>
      <c r="V257" s="8">
        <v>0.75</v>
      </c>
      <c r="W257" s="8" t="s">
        <v>2170</v>
      </c>
      <c r="X257" s="8" t="s">
        <v>31403</v>
      </c>
      <c r="Y257" s="8" t="s">
        <v>31404</v>
      </c>
      <c r="Z257" s="17" t="s">
        <v>31360</v>
      </c>
      <c r="AA257" s="8" t="s">
        <v>31405</v>
      </c>
      <c r="AB257" s="8" t="s">
        <v>31406</v>
      </c>
    </row>
    <row r="258" spans="1:28" hidden="1" x14ac:dyDescent="0.2">
      <c r="A258" s="8" t="s">
        <v>31407</v>
      </c>
      <c r="B258" s="8" t="s">
        <v>31408</v>
      </c>
      <c r="C258" s="8" t="s">
        <v>45731</v>
      </c>
      <c r="D258" s="8" t="s">
        <v>45732</v>
      </c>
      <c r="E258" s="8" t="s">
        <v>184</v>
      </c>
      <c r="F258" s="8" t="s">
        <v>133</v>
      </c>
      <c r="G258" s="8" t="s">
        <v>184</v>
      </c>
      <c r="H258" s="8" t="s">
        <v>133</v>
      </c>
      <c r="I258" s="8" t="s">
        <v>31064</v>
      </c>
      <c r="J258" s="8" t="s">
        <v>28</v>
      </c>
      <c r="K258" s="8" t="s">
        <v>45730</v>
      </c>
      <c r="L258" s="8" t="s">
        <v>185</v>
      </c>
      <c r="M258" s="8" t="s">
        <v>2283</v>
      </c>
      <c r="N258" s="8" t="s">
        <v>10716</v>
      </c>
      <c r="O258" s="8" t="s">
        <v>35639</v>
      </c>
      <c r="P258" s="8" t="s">
        <v>32881</v>
      </c>
      <c r="Q258" s="8" t="s">
        <v>31065</v>
      </c>
      <c r="R258" s="8" t="s">
        <v>23137</v>
      </c>
      <c r="S258" s="17" t="s">
        <v>31066</v>
      </c>
      <c r="T258" s="18">
        <v>43029</v>
      </c>
      <c r="U258" s="8">
        <v>0.25</v>
      </c>
      <c r="V258" s="8">
        <v>0.33333333333333331</v>
      </c>
      <c r="W258" s="8" t="s">
        <v>1100</v>
      </c>
      <c r="X258" s="8" t="s">
        <v>31409</v>
      </c>
      <c r="Y258" s="8" t="s">
        <v>9097</v>
      </c>
      <c r="Z258" s="17" t="s">
        <v>31410</v>
      </c>
      <c r="AA258" s="8" t="s">
        <v>31411</v>
      </c>
      <c r="AB258" s="8" t="s">
        <v>31412</v>
      </c>
    </row>
    <row r="259" spans="1:28" hidden="1" x14ac:dyDescent="0.2">
      <c r="A259" s="8" t="s">
        <v>31413</v>
      </c>
      <c r="B259" s="8" t="s">
        <v>31414</v>
      </c>
      <c r="C259" s="8" t="s">
        <v>45731</v>
      </c>
      <c r="D259" s="8" t="s">
        <v>45732</v>
      </c>
      <c r="E259" s="8" t="s">
        <v>184</v>
      </c>
      <c r="F259" s="8" t="s">
        <v>133</v>
      </c>
      <c r="G259" s="8" t="s">
        <v>184</v>
      </c>
      <c r="H259" s="8" t="s">
        <v>133</v>
      </c>
      <c r="I259" s="8" t="s">
        <v>31064</v>
      </c>
      <c r="J259" s="8" t="s">
        <v>28</v>
      </c>
      <c r="K259" s="8" t="s">
        <v>45730</v>
      </c>
      <c r="L259" s="8" t="s">
        <v>2283</v>
      </c>
      <c r="M259" s="8" t="s">
        <v>14874</v>
      </c>
      <c r="N259" s="8" t="s">
        <v>10716</v>
      </c>
      <c r="O259" s="8" t="s">
        <v>35639</v>
      </c>
      <c r="P259" s="8" t="s">
        <v>32881</v>
      </c>
      <c r="Q259" s="8" t="s">
        <v>31065</v>
      </c>
      <c r="R259" s="8" t="s">
        <v>23137</v>
      </c>
      <c r="S259" s="17" t="s">
        <v>31066</v>
      </c>
      <c r="T259" s="18">
        <v>43029</v>
      </c>
      <c r="U259" s="8">
        <v>0.33333333333333331</v>
      </c>
      <c r="V259" s="8">
        <v>0.375</v>
      </c>
      <c r="W259" s="8" t="s">
        <v>1495</v>
      </c>
      <c r="X259" s="8" t="s">
        <v>31415</v>
      </c>
      <c r="Y259" s="8" t="s">
        <v>23111</v>
      </c>
      <c r="Z259" s="17" t="s">
        <v>31416</v>
      </c>
      <c r="AA259" s="8" t="s">
        <v>31417</v>
      </c>
      <c r="AB259" s="8" t="s">
        <v>31418</v>
      </c>
    </row>
    <row r="260" spans="1:28" hidden="1" x14ac:dyDescent="0.2">
      <c r="A260" s="8" t="s">
        <v>31419</v>
      </c>
      <c r="B260" s="8" t="s">
        <v>31420</v>
      </c>
      <c r="C260" s="8" t="s">
        <v>45731</v>
      </c>
      <c r="D260" s="8" t="s">
        <v>45732</v>
      </c>
      <c r="E260" s="8" t="s">
        <v>184</v>
      </c>
      <c r="F260" s="8" t="s">
        <v>133</v>
      </c>
      <c r="G260" s="8" t="s">
        <v>184</v>
      </c>
      <c r="H260" s="8" t="s">
        <v>133</v>
      </c>
      <c r="I260" s="8" t="s">
        <v>31064</v>
      </c>
      <c r="J260" s="8" t="s">
        <v>28</v>
      </c>
      <c r="K260" s="8" t="s">
        <v>45730</v>
      </c>
      <c r="L260" s="8" t="s">
        <v>14874</v>
      </c>
      <c r="M260" s="8" t="s">
        <v>31421</v>
      </c>
      <c r="N260" s="8" t="s">
        <v>10716</v>
      </c>
      <c r="O260" s="8" t="s">
        <v>35639</v>
      </c>
      <c r="P260" s="8" t="s">
        <v>32881</v>
      </c>
      <c r="Q260" s="8" t="s">
        <v>31065</v>
      </c>
      <c r="R260" s="8" t="s">
        <v>23137</v>
      </c>
      <c r="S260" s="17" t="s">
        <v>31066</v>
      </c>
      <c r="T260" s="18">
        <v>43029</v>
      </c>
      <c r="U260" s="8">
        <v>0.375</v>
      </c>
      <c r="V260" s="8">
        <v>0.45833333333333331</v>
      </c>
      <c r="W260" s="8" t="s">
        <v>1100</v>
      </c>
      <c r="X260" s="8" t="s">
        <v>31422</v>
      </c>
      <c r="Y260" s="8" t="s">
        <v>23111</v>
      </c>
      <c r="Z260" s="17" t="s">
        <v>31423</v>
      </c>
      <c r="AA260" s="8" t="s">
        <v>31424</v>
      </c>
      <c r="AB260" s="8" t="s">
        <v>31425</v>
      </c>
    </row>
    <row r="261" spans="1:28" hidden="1" x14ac:dyDescent="0.2">
      <c r="A261" s="8" t="s">
        <v>31426</v>
      </c>
      <c r="B261" s="8" t="s">
        <v>31427</v>
      </c>
      <c r="C261" s="8" t="s">
        <v>45731</v>
      </c>
      <c r="D261" s="8" t="s">
        <v>45732</v>
      </c>
      <c r="E261" s="8" t="s">
        <v>184</v>
      </c>
      <c r="F261" s="8" t="s">
        <v>133</v>
      </c>
      <c r="G261" s="8" t="s">
        <v>184</v>
      </c>
      <c r="H261" s="8" t="s">
        <v>133</v>
      </c>
      <c r="I261" s="8" t="s">
        <v>31064</v>
      </c>
      <c r="J261" s="8" t="s">
        <v>28</v>
      </c>
      <c r="K261" s="8" t="s">
        <v>45730</v>
      </c>
      <c r="L261" s="8" t="s">
        <v>31421</v>
      </c>
      <c r="M261" s="8" t="s">
        <v>2297</v>
      </c>
      <c r="N261" s="8" t="s">
        <v>10716</v>
      </c>
      <c r="O261" s="8" t="s">
        <v>35639</v>
      </c>
      <c r="P261" s="8" t="s">
        <v>32881</v>
      </c>
      <c r="Q261" s="8" t="s">
        <v>31065</v>
      </c>
      <c r="R261" s="8" t="s">
        <v>23137</v>
      </c>
      <c r="S261" s="17" t="s">
        <v>31066</v>
      </c>
      <c r="T261" s="18">
        <v>43029</v>
      </c>
      <c r="U261" s="8">
        <v>0.45833333333333331</v>
      </c>
      <c r="V261" s="8">
        <v>0.54166666666666663</v>
      </c>
      <c r="W261" s="8" t="s">
        <v>1100</v>
      </c>
      <c r="X261" s="8" t="s">
        <v>31428</v>
      </c>
      <c r="Y261" s="8" t="s">
        <v>31429</v>
      </c>
      <c r="Z261" s="17" t="s">
        <v>31430</v>
      </c>
      <c r="AA261" s="8" t="s">
        <v>31431</v>
      </c>
      <c r="AB261" s="8" t="s">
        <v>31432</v>
      </c>
    </row>
    <row r="262" spans="1:28" hidden="1" x14ac:dyDescent="0.2">
      <c r="A262" s="8" t="s">
        <v>31433</v>
      </c>
      <c r="B262" s="8" t="s">
        <v>31434</v>
      </c>
      <c r="C262" s="8" t="s">
        <v>45731</v>
      </c>
      <c r="D262" s="8" t="s">
        <v>45732</v>
      </c>
      <c r="E262" s="8" t="s">
        <v>184</v>
      </c>
      <c r="F262" s="8" t="s">
        <v>133</v>
      </c>
      <c r="G262" s="8" t="s">
        <v>184</v>
      </c>
      <c r="H262" s="8" t="s">
        <v>133</v>
      </c>
      <c r="I262" s="8" t="s">
        <v>31064</v>
      </c>
      <c r="J262" s="8" t="s">
        <v>28</v>
      </c>
      <c r="K262" s="8" t="s">
        <v>45730</v>
      </c>
      <c r="L262" s="8" t="s">
        <v>2297</v>
      </c>
      <c r="M262" s="8" t="s">
        <v>11309</v>
      </c>
      <c r="N262" s="8" t="s">
        <v>10716</v>
      </c>
      <c r="O262" s="8" t="s">
        <v>35639</v>
      </c>
      <c r="P262" s="8" t="s">
        <v>32881</v>
      </c>
      <c r="Q262" s="8" t="s">
        <v>31065</v>
      </c>
      <c r="R262" s="8" t="s">
        <v>23137</v>
      </c>
      <c r="S262" s="17" t="s">
        <v>31066</v>
      </c>
      <c r="T262" s="18">
        <v>43029</v>
      </c>
      <c r="U262" s="8">
        <v>0.54166666666666663</v>
      </c>
      <c r="V262" s="8">
        <v>0.625</v>
      </c>
      <c r="W262" s="8" t="s">
        <v>1100</v>
      </c>
      <c r="X262" s="8" t="s">
        <v>31435</v>
      </c>
      <c r="Y262" s="8" t="s">
        <v>31429</v>
      </c>
      <c r="Z262" s="17" t="s">
        <v>31436</v>
      </c>
      <c r="AA262" s="8" t="s">
        <v>31437</v>
      </c>
      <c r="AB262" s="8" t="s">
        <v>31438</v>
      </c>
    </row>
    <row r="263" spans="1:28" hidden="1" x14ac:dyDescent="0.2">
      <c r="A263" s="8" t="s">
        <v>31439</v>
      </c>
      <c r="B263" s="8" t="s">
        <v>31440</v>
      </c>
      <c r="C263" s="8" t="s">
        <v>45731</v>
      </c>
      <c r="D263" s="8" t="s">
        <v>45732</v>
      </c>
      <c r="E263" s="8" t="s">
        <v>184</v>
      </c>
      <c r="F263" s="8" t="s">
        <v>133</v>
      </c>
      <c r="G263" s="8" t="s">
        <v>184</v>
      </c>
      <c r="H263" s="8" t="s">
        <v>133</v>
      </c>
      <c r="I263" s="8" t="s">
        <v>31064</v>
      </c>
      <c r="J263" s="8" t="s">
        <v>28</v>
      </c>
      <c r="K263" s="8" t="s">
        <v>45730</v>
      </c>
      <c r="L263" s="8" t="s">
        <v>11309</v>
      </c>
      <c r="M263" s="8" t="s">
        <v>12054</v>
      </c>
      <c r="N263" s="8" t="s">
        <v>10716</v>
      </c>
      <c r="O263" s="8" t="s">
        <v>35639</v>
      </c>
      <c r="P263" s="8" t="s">
        <v>32881</v>
      </c>
      <c r="Q263" s="8" t="s">
        <v>31065</v>
      </c>
      <c r="R263" s="8" t="s">
        <v>23137</v>
      </c>
      <c r="S263" s="17" t="s">
        <v>31066</v>
      </c>
      <c r="T263" s="18">
        <v>43029</v>
      </c>
      <c r="U263" s="8">
        <v>0.625</v>
      </c>
      <c r="V263" s="8">
        <v>0.70833333333333337</v>
      </c>
      <c r="W263" s="8" t="s">
        <v>1100</v>
      </c>
      <c r="X263" s="8" t="s">
        <v>31441</v>
      </c>
      <c r="Y263" s="8" t="s">
        <v>31429</v>
      </c>
      <c r="Z263" s="17" t="s">
        <v>31442</v>
      </c>
      <c r="AA263" s="8" t="s">
        <v>31443</v>
      </c>
      <c r="AB263" s="8" t="s">
        <v>31444</v>
      </c>
    </row>
    <row r="264" spans="1:28" hidden="1" x14ac:dyDescent="0.2">
      <c r="A264" s="8" t="s">
        <v>31445</v>
      </c>
      <c r="B264" s="8" t="s">
        <v>31446</v>
      </c>
      <c r="C264" s="8" t="s">
        <v>45731</v>
      </c>
      <c r="D264" s="8" t="s">
        <v>45732</v>
      </c>
      <c r="E264" s="8" t="s">
        <v>184</v>
      </c>
      <c r="F264" s="8" t="s">
        <v>133</v>
      </c>
      <c r="G264" s="8" t="s">
        <v>184</v>
      </c>
      <c r="H264" s="8" t="s">
        <v>133</v>
      </c>
      <c r="I264" s="8" t="s">
        <v>31064</v>
      </c>
      <c r="J264" s="8" t="s">
        <v>28</v>
      </c>
      <c r="K264" s="8" t="s">
        <v>45730</v>
      </c>
      <c r="L264" s="8" t="s">
        <v>12054</v>
      </c>
      <c r="M264" s="8" t="s">
        <v>186</v>
      </c>
      <c r="N264" s="8" t="s">
        <v>10716</v>
      </c>
      <c r="O264" s="8" t="s">
        <v>35639</v>
      </c>
      <c r="P264" s="8" t="s">
        <v>32881</v>
      </c>
      <c r="Q264" s="8" t="s">
        <v>31065</v>
      </c>
      <c r="R264" s="8" t="s">
        <v>23137</v>
      </c>
      <c r="S264" s="17" t="s">
        <v>31066</v>
      </c>
      <c r="T264" s="18">
        <v>43029</v>
      </c>
      <c r="U264" s="8">
        <v>0.70833333333333337</v>
      </c>
      <c r="V264" s="8">
        <v>0.75</v>
      </c>
      <c r="W264" s="8" t="s">
        <v>1495</v>
      </c>
      <c r="X264" s="8" t="s">
        <v>31441</v>
      </c>
      <c r="Y264" s="8" t="s">
        <v>31429</v>
      </c>
      <c r="Z264" s="17" t="s">
        <v>31447</v>
      </c>
      <c r="AA264" s="8" t="s">
        <v>31448</v>
      </c>
      <c r="AB264" s="8" t="s">
        <v>31449</v>
      </c>
    </row>
    <row r="265" spans="1:28" hidden="1" x14ac:dyDescent="0.2">
      <c r="A265" s="8" t="s">
        <v>31450</v>
      </c>
      <c r="B265" s="8" t="s">
        <v>31451</v>
      </c>
      <c r="C265" s="8" t="s">
        <v>45731</v>
      </c>
      <c r="D265" s="8" t="s">
        <v>45732</v>
      </c>
      <c r="E265" s="8" t="s">
        <v>194</v>
      </c>
      <c r="F265" s="8" t="s">
        <v>133</v>
      </c>
      <c r="G265" s="8" t="s">
        <v>194</v>
      </c>
      <c r="H265" s="8" t="s">
        <v>133</v>
      </c>
      <c r="I265" s="8" t="s">
        <v>31064</v>
      </c>
      <c r="J265" s="8" t="s">
        <v>28</v>
      </c>
      <c r="K265" s="8" t="s">
        <v>45730</v>
      </c>
      <c r="L265" s="8" t="s">
        <v>195</v>
      </c>
      <c r="M265" s="8" t="s">
        <v>31452</v>
      </c>
      <c r="N265" s="8" t="s">
        <v>10716</v>
      </c>
      <c r="O265" s="8" t="s">
        <v>35639</v>
      </c>
      <c r="P265" s="8" t="s">
        <v>32881</v>
      </c>
      <c r="Q265" s="8" t="s">
        <v>31065</v>
      </c>
      <c r="R265" s="8" t="s">
        <v>23137</v>
      </c>
      <c r="S265" s="17" t="s">
        <v>31066</v>
      </c>
      <c r="T265" s="18">
        <v>43030</v>
      </c>
      <c r="U265" s="8">
        <v>0.25</v>
      </c>
      <c r="V265" s="8">
        <v>0.375</v>
      </c>
      <c r="W265" s="8" t="s">
        <v>1283</v>
      </c>
      <c r="X265" s="8" t="s">
        <v>31453</v>
      </c>
      <c r="Y265" s="8" t="s">
        <v>229</v>
      </c>
      <c r="Z265" s="17" t="s">
        <v>31454</v>
      </c>
      <c r="AA265" s="8" t="s">
        <v>31455</v>
      </c>
      <c r="AB265" s="8" t="s">
        <v>31456</v>
      </c>
    </row>
    <row r="266" spans="1:28" hidden="1" x14ac:dyDescent="0.2">
      <c r="A266" s="8" t="s">
        <v>31457</v>
      </c>
      <c r="B266" s="8" t="s">
        <v>31458</v>
      </c>
      <c r="C266" s="8" t="s">
        <v>45731</v>
      </c>
      <c r="D266" s="8" t="s">
        <v>45732</v>
      </c>
      <c r="E266" s="8" t="s">
        <v>194</v>
      </c>
      <c r="F266" s="8" t="s">
        <v>133</v>
      </c>
      <c r="G266" s="8" t="s">
        <v>194</v>
      </c>
      <c r="H266" s="8" t="s">
        <v>133</v>
      </c>
      <c r="I266" s="8" t="s">
        <v>31064</v>
      </c>
      <c r="J266" s="8" t="s">
        <v>28</v>
      </c>
      <c r="K266" s="8" t="s">
        <v>45730</v>
      </c>
      <c r="L266" s="8" t="s">
        <v>31452</v>
      </c>
      <c r="M266" s="8" t="s">
        <v>22487</v>
      </c>
      <c r="N266" s="8" t="s">
        <v>10716</v>
      </c>
      <c r="O266" s="8" t="s">
        <v>35639</v>
      </c>
      <c r="P266" s="8" t="s">
        <v>32881</v>
      </c>
      <c r="Q266" s="8" t="s">
        <v>31065</v>
      </c>
      <c r="R266" s="8" t="s">
        <v>23137</v>
      </c>
      <c r="S266" s="17" t="s">
        <v>31066</v>
      </c>
      <c r="T266" s="18">
        <v>43030</v>
      </c>
      <c r="U266" s="8">
        <v>0.375</v>
      </c>
      <c r="V266" s="8">
        <v>0.5</v>
      </c>
      <c r="W266" s="8" t="s">
        <v>1283</v>
      </c>
      <c r="X266" s="8" t="s">
        <v>31459</v>
      </c>
      <c r="Y266" s="8" t="s">
        <v>229</v>
      </c>
      <c r="Z266" s="17" t="s">
        <v>31460</v>
      </c>
      <c r="AA266" s="8" t="s">
        <v>31461</v>
      </c>
      <c r="AB266" s="8" t="s">
        <v>31462</v>
      </c>
    </row>
    <row r="267" spans="1:28" hidden="1" x14ac:dyDescent="0.2">
      <c r="A267" s="8" t="s">
        <v>31463</v>
      </c>
      <c r="B267" s="8" t="s">
        <v>31464</v>
      </c>
      <c r="C267" s="8" t="s">
        <v>45731</v>
      </c>
      <c r="D267" s="8" t="s">
        <v>45732</v>
      </c>
      <c r="E267" s="8" t="s">
        <v>194</v>
      </c>
      <c r="F267" s="8" t="s">
        <v>133</v>
      </c>
      <c r="G267" s="8" t="s">
        <v>194</v>
      </c>
      <c r="H267" s="8" t="s">
        <v>133</v>
      </c>
      <c r="I267" s="8" t="s">
        <v>31064</v>
      </c>
      <c r="J267" s="8" t="s">
        <v>28</v>
      </c>
      <c r="K267" s="8" t="s">
        <v>45730</v>
      </c>
      <c r="L267" s="8" t="s">
        <v>22487</v>
      </c>
      <c r="M267" s="8" t="s">
        <v>31465</v>
      </c>
      <c r="N267" s="8" t="s">
        <v>10716</v>
      </c>
      <c r="O267" s="8" t="s">
        <v>35639</v>
      </c>
      <c r="P267" s="8" t="s">
        <v>32881</v>
      </c>
      <c r="Q267" s="8" t="s">
        <v>31065</v>
      </c>
      <c r="R267" s="8" t="s">
        <v>23137</v>
      </c>
      <c r="S267" s="17" t="s">
        <v>31066</v>
      </c>
      <c r="T267" s="18">
        <v>43030</v>
      </c>
      <c r="U267" s="8">
        <v>0.5</v>
      </c>
      <c r="V267" s="8">
        <v>0.625</v>
      </c>
      <c r="W267" s="8" t="s">
        <v>1283</v>
      </c>
      <c r="X267" s="8" t="s">
        <v>31466</v>
      </c>
      <c r="Y267" s="8" t="s">
        <v>229</v>
      </c>
      <c r="Z267" s="17" t="s">
        <v>31467</v>
      </c>
      <c r="AA267" s="8" t="s">
        <v>31468</v>
      </c>
      <c r="AB267" s="8" t="s">
        <v>31469</v>
      </c>
    </row>
    <row r="268" spans="1:28" hidden="1" x14ac:dyDescent="0.2">
      <c r="A268" s="8" t="s">
        <v>31470</v>
      </c>
      <c r="B268" s="8" t="s">
        <v>31471</v>
      </c>
      <c r="C268" s="8" t="s">
        <v>45731</v>
      </c>
      <c r="D268" s="8" t="s">
        <v>45732</v>
      </c>
      <c r="E268" s="8" t="s">
        <v>194</v>
      </c>
      <c r="F268" s="8" t="s">
        <v>133</v>
      </c>
      <c r="G268" s="8" t="s">
        <v>194</v>
      </c>
      <c r="H268" s="8" t="s">
        <v>133</v>
      </c>
      <c r="I268" s="8" t="s">
        <v>31064</v>
      </c>
      <c r="J268" s="8" t="s">
        <v>28</v>
      </c>
      <c r="K268" s="8" t="s">
        <v>45730</v>
      </c>
      <c r="L268" s="8" t="s">
        <v>31465</v>
      </c>
      <c r="M268" s="8" t="s">
        <v>196</v>
      </c>
      <c r="N268" s="8" t="s">
        <v>10716</v>
      </c>
      <c r="O268" s="8" t="s">
        <v>35639</v>
      </c>
      <c r="P268" s="8" t="s">
        <v>32881</v>
      </c>
      <c r="Q268" s="8" t="s">
        <v>31065</v>
      </c>
      <c r="R268" s="8" t="s">
        <v>23137</v>
      </c>
      <c r="S268" s="17" t="s">
        <v>31066</v>
      </c>
      <c r="T268" s="18">
        <v>43030</v>
      </c>
      <c r="U268" s="8">
        <v>0.625</v>
      </c>
      <c r="V268" s="8">
        <v>0.75</v>
      </c>
      <c r="W268" s="8" t="s">
        <v>1283</v>
      </c>
      <c r="X268" s="8" t="s">
        <v>31472</v>
      </c>
      <c r="Y268" s="8" t="s">
        <v>31473</v>
      </c>
      <c r="Z268" s="17" t="s">
        <v>31474</v>
      </c>
      <c r="AA268" s="8" t="s">
        <v>31475</v>
      </c>
      <c r="AB268" s="8" t="s">
        <v>31476</v>
      </c>
    </row>
    <row r="269" spans="1:28" hidden="1" x14ac:dyDescent="0.2">
      <c r="A269" s="8" t="s">
        <v>31477</v>
      </c>
      <c r="B269" s="8" t="s">
        <v>31478</v>
      </c>
      <c r="C269" s="8" t="s">
        <v>45731</v>
      </c>
      <c r="D269" s="8" t="s">
        <v>45732</v>
      </c>
      <c r="E269" s="8" t="s">
        <v>154</v>
      </c>
      <c r="F269" s="8" t="s">
        <v>133</v>
      </c>
      <c r="G269" s="8" t="s">
        <v>154</v>
      </c>
      <c r="H269" s="8" t="s">
        <v>133</v>
      </c>
      <c r="I269" s="8" t="s">
        <v>31064</v>
      </c>
      <c r="J269" s="8" t="s">
        <v>28</v>
      </c>
      <c r="K269" s="8" t="s">
        <v>45730</v>
      </c>
      <c r="L269" s="8" t="s">
        <v>155</v>
      </c>
      <c r="M269" s="8" t="s">
        <v>9056</v>
      </c>
      <c r="N269" s="8" t="s">
        <v>10716</v>
      </c>
      <c r="O269" s="8" t="s">
        <v>35639</v>
      </c>
      <c r="P269" s="8" t="s">
        <v>32881</v>
      </c>
      <c r="Q269" s="8" t="s">
        <v>31065</v>
      </c>
      <c r="R269" s="8" t="s">
        <v>23137</v>
      </c>
      <c r="S269" s="17" t="s">
        <v>31066</v>
      </c>
      <c r="T269" s="18">
        <v>43031</v>
      </c>
      <c r="U269" s="8">
        <v>0.25</v>
      </c>
      <c r="V269" s="8">
        <v>0.45833333333333331</v>
      </c>
      <c r="W269" s="8" t="s">
        <v>773</v>
      </c>
      <c r="X269" s="8" t="s">
        <v>31479</v>
      </c>
      <c r="Y269" s="8" t="s">
        <v>70</v>
      </c>
      <c r="Z269" s="17" t="s">
        <v>31480</v>
      </c>
      <c r="AA269" s="8" t="s">
        <v>31481</v>
      </c>
      <c r="AB269" s="8" t="s">
        <v>31482</v>
      </c>
    </row>
    <row r="270" spans="1:28" hidden="1" x14ac:dyDescent="0.2">
      <c r="A270" s="8" t="s">
        <v>31483</v>
      </c>
      <c r="B270" s="8" t="s">
        <v>31484</v>
      </c>
      <c r="C270" s="8" t="s">
        <v>45731</v>
      </c>
      <c r="D270" s="8" t="s">
        <v>45732</v>
      </c>
      <c r="E270" s="8" t="s">
        <v>154</v>
      </c>
      <c r="F270" s="8" t="s">
        <v>133</v>
      </c>
      <c r="G270" s="8" t="s">
        <v>154</v>
      </c>
      <c r="H270" s="8" t="s">
        <v>133</v>
      </c>
      <c r="I270" s="8" t="s">
        <v>31064</v>
      </c>
      <c r="J270" s="8" t="s">
        <v>28</v>
      </c>
      <c r="K270" s="8" t="s">
        <v>45730</v>
      </c>
      <c r="L270" s="8" t="s">
        <v>9056</v>
      </c>
      <c r="M270" s="8" t="s">
        <v>9075</v>
      </c>
      <c r="N270" s="8" t="s">
        <v>10716</v>
      </c>
      <c r="O270" s="8" t="s">
        <v>35639</v>
      </c>
      <c r="P270" s="8" t="s">
        <v>32881</v>
      </c>
      <c r="Q270" s="8" t="s">
        <v>31065</v>
      </c>
      <c r="R270" s="8" t="s">
        <v>23137</v>
      </c>
      <c r="S270" s="17" t="s">
        <v>31066</v>
      </c>
      <c r="T270" s="18">
        <v>43031</v>
      </c>
      <c r="U270" s="8">
        <v>0.45833333333333331</v>
      </c>
      <c r="V270" s="8">
        <v>0.625</v>
      </c>
      <c r="W270" s="8" t="s">
        <v>739</v>
      </c>
      <c r="X270" s="8" t="s">
        <v>31485</v>
      </c>
      <c r="Y270" s="8" t="s">
        <v>219</v>
      </c>
      <c r="Z270" s="17" t="s">
        <v>31486</v>
      </c>
      <c r="AA270" s="8" t="s">
        <v>31487</v>
      </c>
      <c r="AB270" s="8" t="s">
        <v>31488</v>
      </c>
    </row>
    <row r="271" spans="1:28" hidden="1" x14ac:dyDescent="0.2">
      <c r="A271" s="8" t="s">
        <v>31489</v>
      </c>
      <c r="B271" s="8" t="s">
        <v>31490</v>
      </c>
      <c r="C271" s="8" t="s">
        <v>45731</v>
      </c>
      <c r="D271" s="8" t="s">
        <v>45732</v>
      </c>
      <c r="E271" s="8" t="s">
        <v>154</v>
      </c>
      <c r="F271" s="8" t="s">
        <v>133</v>
      </c>
      <c r="G271" s="8" t="s">
        <v>154</v>
      </c>
      <c r="H271" s="8" t="s">
        <v>133</v>
      </c>
      <c r="I271" s="8" t="s">
        <v>31064</v>
      </c>
      <c r="J271" s="8" t="s">
        <v>28</v>
      </c>
      <c r="K271" s="8" t="s">
        <v>45730</v>
      </c>
      <c r="L271" s="8" t="s">
        <v>9075</v>
      </c>
      <c r="M271" s="8" t="s">
        <v>31491</v>
      </c>
      <c r="N271" s="8" t="s">
        <v>10716</v>
      </c>
      <c r="O271" s="8" t="s">
        <v>35639</v>
      </c>
      <c r="P271" s="8" t="s">
        <v>32881</v>
      </c>
      <c r="Q271" s="8" t="s">
        <v>31065</v>
      </c>
      <c r="R271" s="8" t="s">
        <v>23137</v>
      </c>
      <c r="S271" s="17" t="s">
        <v>31066</v>
      </c>
      <c r="T271" s="18">
        <v>43031</v>
      </c>
      <c r="U271" s="8">
        <v>0.625</v>
      </c>
      <c r="V271" s="8">
        <v>0.66666666666666663</v>
      </c>
      <c r="W271" s="8" t="s">
        <v>1495</v>
      </c>
      <c r="X271" s="8" t="s">
        <v>31492</v>
      </c>
      <c r="Y271" s="8" t="s">
        <v>219</v>
      </c>
      <c r="Z271" s="17" t="s">
        <v>31493</v>
      </c>
      <c r="AA271" s="8" t="s">
        <v>31494</v>
      </c>
      <c r="AB271" s="8" t="s">
        <v>31495</v>
      </c>
    </row>
    <row r="272" spans="1:28" hidden="1" x14ac:dyDescent="0.2">
      <c r="A272" s="8" t="s">
        <v>31496</v>
      </c>
      <c r="B272" s="8" t="s">
        <v>31497</v>
      </c>
      <c r="C272" s="8" t="s">
        <v>45731</v>
      </c>
      <c r="D272" s="8" t="s">
        <v>45732</v>
      </c>
      <c r="E272" s="8" t="s">
        <v>154</v>
      </c>
      <c r="F272" s="8" t="s">
        <v>133</v>
      </c>
      <c r="G272" s="8" t="s">
        <v>154</v>
      </c>
      <c r="H272" s="8" t="s">
        <v>133</v>
      </c>
      <c r="I272" s="8" t="s">
        <v>31064</v>
      </c>
      <c r="J272" s="8" t="s">
        <v>28</v>
      </c>
      <c r="K272" s="8" t="s">
        <v>45730</v>
      </c>
      <c r="L272" s="8" t="s">
        <v>31491</v>
      </c>
      <c r="M272" s="8" t="s">
        <v>156</v>
      </c>
      <c r="N272" s="8" t="s">
        <v>10716</v>
      </c>
      <c r="O272" s="8" t="s">
        <v>35639</v>
      </c>
      <c r="P272" s="8" t="s">
        <v>32881</v>
      </c>
      <c r="Q272" s="8" t="s">
        <v>31065</v>
      </c>
      <c r="R272" s="8" t="s">
        <v>23137</v>
      </c>
      <c r="S272" s="17" t="s">
        <v>31066</v>
      </c>
      <c r="T272" s="18">
        <v>43031</v>
      </c>
      <c r="U272" s="8">
        <v>0.66666666666666663</v>
      </c>
      <c r="V272" s="8">
        <v>0.75</v>
      </c>
      <c r="W272" s="8" t="s">
        <v>1100</v>
      </c>
      <c r="X272" s="8" t="s">
        <v>31498</v>
      </c>
      <c r="Y272" s="8" t="s">
        <v>219</v>
      </c>
      <c r="Z272" s="17" t="s">
        <v>31499</v>
      </c>
      <c r="AA272" s="8" t="s">
        <v>31500</v>
      </c>
      <c r="AB272" s="8" t="s">
        <v>31501</v>
      </c>
    </row>
    <row r="273" spans="1:28" hidden="1" x14ac:dyDescent="0.2">
      <c r="A273" s="8" t="s">
        <v>31502</v>
      </c>
      <c r="B273" s="8" t="s">
        <v>31503</v>
      </c>
      <c r="C273" s="8" t="s">
        <v>45731</v>
      </c>
      <c r="D273" s="8" t="s">
        <v>45732</v>
      </c>
      <c r="E273" s="8" t="s">
        <v>164</v>
      </c>
      <c r="F273" s="8" t="s">
        <v>133</v>
      </c>
      <c r="G273" s="8" t="s">
        <v>164</v>
      </c>
      <c r="H273" s="8" t="s">
        <v>133</v>
      </c>
      <c r="I273" s="8" t="s">
        <v>31064</v>
      </c>
      <c r="J273" s="8" t="s">
        <v>28</v>
      </c>
      <c r="K273" s="8" t="s">
        <v>45730</v>
      </c>
      <c r="L273" s="8" t="s">
        <v>165</v>
      </c>
      <c r="M273" s="8" t="s">
        <v>2415</v>
      </c>
      <c r="N273" s="8" t="s">
        <v>10716</v>
      </c>
      <c r="O273" s="8" t="s">
        <v>35639</v>
      </c>
      <c r="P273" s="8" t="s">
        <v>32881</v>
      </c>
      <c r="Q273" s="8" t="s">
        <v>31065</v>
      </c>
      <c r="R273" s="8" t="s">
        <v>23137</v>
      </c>
      <c r="S273" s="17" t="s">
        <v>31066</v>
      </c>
      <c r="T273" s="18">
        <v>43032</v>
      </c>
      <c r="U273" s="8">
        <v>0.25</v>
      </c>
      <c r="V273" s="8">
        <v>0.375</v>
      </c>
      <c r="W273" s="8" t="s">
        <v>1283</v>
      </c>
      <c r="X273" s="8" t="s">
        <v>31504</v>
      </c>
      <c r="Y273" s="8" t="s">
        <v>229</v>
      </c>
      <c r="Z273" s="17" t="s">
        <v>31505</v>
      </c>
      <c r="AA273" s="8" t="s">
        <v>31506</v>
      </c>
      <c r="AB273" s="8" t="s">
        <v>31507</v>
      </c>
    </row>
    <row r="274" spans="1:28" hidden="1" x14ac:dyDescent="0.2">
      <c r="A274" s="8" t="s">
        <v>31508</v>
      </c>
      <c r="B274" s="8" t="s">
        <v>31509</v>
      </c>
      <c r="C274" s="8" t="s">
        <v>45731</v>
      </c>
      <c r="D274" s="8" t="s">
        <v>45732</v>
      </c>
      <c r="E274" s="8" t="s">
        <v>164</v>
      </c>
      <c r="F274" s="8" t="s">
        <v>133</v>
      </c>
      <c r="G274" s="8" t="s">
        <v>164</v>
      </c>
      <c r="H274" s="8" t="s">
        <v>133</v>
      </c>
      <c r="I274" s="8" t="s">
        <v>31064</v>
      </c>
      <c r="J274" s="8" t="s">
        <v>28</v>
      </c>
      <c r="K274" s="8" t="s">
        <v>45730</v>
      </c>
      <c r="L274" s="8" t="s">
        <v>2415</v>
      </c>
      <c r="M274" s="8" t="s">
        <v>31510</v>
      </c>
      <c r="N274" s="8" t="s">
        <v>10716</v>
      </c>
      <c r="O274" s="8" t="s">
        <v>35639</v>
      </c>
      <c r="P274" s="8" t="s">
        <v>32881</v>
      </c>
      <c r="Q274" s="8" t="s">
        <v>31065</v>
      </c>
      <c r="R274" s="8" t="s">
        <v>23137</v>
      </c>
      <c r="S274" s="17" t="s">
        <v>31066</v>
      </c>
      <c r="T274" s="18">
        <v>43032</v>
      </c>
      <c r="U274" s="8">
        <v>0.375</v>
      </c>
      <c r="V274" s="8">
        <v>0.54166666666666663</v>
      </c>
      <c r="W274" s="8" t="s">
        <v>739</v>
      </c>
      <c r="X274" s="8" t="s">
        <v>31511</v>
      </c>
      <c r="Y274" s="8" t="s">
        <v>31512</v>
      </c>
      <c r="Z274" s="17" t="s">
        <v>31513</v>
      </c>
      <c r="AA274" s="8" t="s">
        <v>31514</v>
      </c>
      <c r="AB274" s="8" t="s">
        <v>31515</v>
      </c>
    </row>
    <row r="275" spans="1:28" hidden="1" x14ac:dyDescent="0.2">
      <c r="A275" s="8" t="s">
        <v>31516</v>
      </c>
      <c r="B275" s="8" t="s">
        <v>31517</v>
      </c>
      <c r="C275" s="8" t="s">
        <v>45731</v>
      </c>
      <c r="D275" s="8" t="s">
        <v>45732</v>
      </c>
      <c r="E275" s="8" t="s">
        <v>164</v>
      </c>
      <c r="F275" s="8" t="s">
        <v>133</v>
      </c>
      <c r="G275" s="8" t="s">
        <v>164</v>
      </c>
      <c r="H275" s="8" t="s">
        <v>133</v>
      </c>
      <c r="I275" s="8" t="s">
        <v>31064</v>
      </c>
      <c r="J275" s="8" t="s">
        <v>28</v>
      </c>
      <c r="K275" s="8" t="s">
        <v>45730</v>
      </c>
      <c r="L275" s="8" t="s">
        <v>31510</v>
      </c>
      <c r="M275" s="8" t="s">
        <v>11340</v>
      </c>
      <c r="N275" s="8" t="s">
        <v>10716</v>
      </c>
      <c r="O275" s="8" t="s">
        <v>35639</v>
      </c>
      <c r="P275" s="8" t="s">
        <v>32881</v>
      </c>
      <c r="Q275" s="8" t="s">
        <v>31065</v>
      </c>
      <c r="R275" s="8" t="s">
        <v>23137</v>
      </c>
      <c r="S275" s="17" t="s">
        <v>31066</v>
      </c>
      <c r="T275" s="18">
        <v>43032</v>
      </c>
      <c r="U275" s="8">
        <v>0.54166666666666663</v>
      </c>
      <c r="V275" s="8">
        <v>0.58333333333333337</v>
      </c>
      <c r="W275" s="8" t="s">
        <v>1495</v>
      </c>
      <c r="X275" s="8" t="s">
        <v>31518</v>
      </c>
      <c r="Y275" s="8" t="s">
        <v>31512</v>
      </c>
      <c r="Z275" s="17" t="s">
        <v>31519</v>
      </c>
      <c r="AA275" s="8" t="s">
        <v>31520</v>
      </c>
      <c r="AB275" s="8" t="s">
        <v>31521</v>
      </c>
    </row>
    <row r="276" spans="1:28" hidden="1" x14ac:dyDescent="0.2">
      <c r="A276" s="8" t="s">
        <v>31522</v>
      </c>
      <c r="B276" s="8" t="s">
        <v>31523</v>
      </c>
      <c r="C276" s="8" t="s">
        <v>45731</v>
      </c>
      <c r="D276" s="8" t="s">
        <v>45732</v>
      </c>
      <c r="E276" s="8" t="s">
        <v>164</v>
      </c>
      <c r="F276" s="8" t="s">
        <v>133</v>
      </c>
      <c r="G276" s="8" t="s">
        <v>164</v>
      </c>
      <c r="H276" s="8" t="s">
        <v>133</v>
      </c>
      <c r="I276" s="8" t="s">
        <v>31064</v>
      </c>
      <c r="J276" s="8" t="s">
        <v>28</v>
      </c>
      <c r="K276" s="8" t="s">
        <v>45730</v>
      </c>
      <c r="L276" s="8" t="s">
        <v>11340</v>
      </c>
      <c r="M276" s="8" t="s">
        <v>166</v>
      </c>
      <c r="N276" s="8" t="s">
        <v>10716</v>
      </c>
      <c r="O276" s="8" t="s">
        <v>35639</v>
      </c>
      <c r="P276" s="8" t="s">
        <v>32881</v>
      </c>
      <c r="Q276" s="8" t="s">
        <v>31065</v>
      </c>
      <c r="R276" s="8" t="s">
        <v>23137</v>
      </c>
      <c r="S276" s="17" t="s">
        <v>31066</v>
      </c>
      <c r="T276" s="18">
        <v>43032</v>
      </c>
      <c r="U276" s="8">
        <v>0.58333333333333337</v>
      </c>
      <c r="V276" s="8">
        <v>0.75</v>
      </c>
      <c r="W276" s="8" t="s">
        <v>739</v>
      </c>
      <c r="X276" s="8" t="s">
        <v>31524</v>
      </c>
      <c r="Y276" s="8" t="s">
        <v>31473</v>
      </c>
      <c r="Z276" s="17" t="s">
        <v>708</v>
      </c>
      <c r="AA276" s="8" t="s">
        <v>31525</v>
      </c>
      <c r="AB276" s="8" t="s">
        <v>31526</v>
      </c>
    </row>
    <row r="277" spans="1:28" hidden="1" x14ac:dyDescent="0.2">
      <c r="A277" s="8" t="s">
        <v>31527</v>
      </c>
      <c r="B277" s="8" t="s">
        <v>31528</v>
      </c>
      <c r="C277" s="8" t="s">
        <v>45731</v>
      </c>
      <c r="D277" s="8" t="s">
        <v>45732</v>
      </c>
      <c r="E277" s="8" t="s">
        <v>205</v>
      </c>
      <c r="F277" s="8" t="s">
        <v>204</v>
      </c>
      <c r="G277" s="8" t="s">
        <v>205</v>
      </c>
      <c r="H277" s="8" t="s">
        <v>204</v>
      </c>
      <c r="I277" s="8" t="s">
        <v>31064</v>
      </c>
      <c r="J277" s="8" t="s">
        <v>28</v>
      </c>
      <c r="K277" s="8" t="s">
        <v>45730</v>
      </c>
      <c r="L277" s="8" t="s">
        <v>206</v>
      </c>
      <c r="M277" s="8" t="s">
        <v>20721</v>
      </c>
      <c r="N277" s="8" t="s">
        <v>10716</v>
      </c>
      <c r="O277" s="8" t="s">
        <v>35639</v>
      </c>
      <c r="P277" s="8" t="s">
        <v>32881</v>
      </c>
      <c r="Q277" s="8" t="s">
        <v>31065</v>
      </c>
      <c r="R277" s="8" t="s">
        <v>23137</v>
      </c>
      <c r="S277" s="17" t="s">
        <v>31066</v>
      </c>
      <c r="T277" s="18">
        <v>43033</v>
      </c>
      <c r="U277" s="8">
        <v>0.25</v>
      </c>
      <c r="V277" s="8">
        <v>0.41666666666666669</v>
      </c>
      <c r="W277" s="8" t="s">
        <v>739</v>
      </c>
      <c r="X277" s="8" t="s">
        <v>31529</v>
      </c>
      <c r="Y277" s="8" t="s">
        <v>31530</v>
      </c>
      <c r="Z277" s="17" t="s">
        <v>31531</v>
      </c>
      <c r="AA277" s="8" t="s">
        <v>31532</v>
      </c>
      <c r="AB277" s="8" t="s">
        <v>31533</v>
      </c>
    </row>
    <row r="278" spans="1:28" hidden="1" x14ac:dyDescent="0.2">
      <c r="A278" s="8" t="s">
        <v>31534</v>
      </c>
      <c r="B278" s="8" t="s">
        <v>31535</v>
      </c>
      <c r="C278" s="8" t="s">
        <v>45731</v>
      </c>
      <c r="D278" s="8" t="s">
        <v>45732</v>
      </c>
      <c r="E278" s="8" t="s">
        <v>205</v>
      </c>
      <c r="F278" s="8" t="s">
        <v>204</v>
      </c>
      <c r="G278" s="8" t="s">
        <v>205</v>
      </c>
      <c r="H278" s="8" t="s">
        <v>204</v>
      </c>
      <c r="I278" s="8" t="s">
        <v>31064</v>
      </c>
      <c r="J278" s="8" t="s">
        <v>28</v>
      </c>
      <c r="K278" s="8" t="s">
        <v>45730</v>
      </c>
      <c r="L278" s="8" t="s">
        <v>20721</v>
      </c>
      <c r="M278" s="8" t="s">
        <v>31536</v>
      </c>
      <c r="N278" s="8" t="s">
        <v>10716</v>
      </c>
      <c r="O278" s="8" t="s">
        <v>35639</v>
      </c>
      <c r="P278" s="8" t="s">
        <v>32881</v>
      </c>
      <c r="Q278" s="8" t="s">
        <v>31065</v>
      </c>
      <c r="R278" s="8" t="s">
        <v>23137</v>
      </c>
      <c r="S278" s="17" t="s">
        <v>31066</v>
      </c>
      <c r="T278" s="18">
        <v>43033</v>
      </c>
      <c r="U278" s="8">
        <v>0.41666666666666669</v>
      </c>
      <c r="V278" s="8">
        <v>0.58333333333333337</v>
      </c>
      <c r="W278" s="8" t="s">
        <v>739</v>
      </c>
      <c r="X278" s="8" t="s">
        <v>31529</v>
      </c>
      <c r="Y278" s="8" t="s">
        <v>13191</v>
      </c>
      <c r="Z278" s="17" t="s">
        <v>31537</v>
      </c>
      <c r="AA278" s="8" t="s">
        <v>31538</v>
      </c>
      <c r="AB278" s="8" t="s">
        <v>31539</v>
      </c>
    </row>
    <row r="279" spans="1:28" hidden="1" x14ac:dyDescent="0.2">
      <c r="A279" s="8" t="s">
        <v>31540</v>
      </c>
      <c r="B279" s="8" t="s">
        <v>31541</v>
      </c>
      <c r="C279" s="8" t="s">
        <v>45731</v>
      </c>
      <c r="D279" s="8" t="s">
        <v>45732</v>
      </c>
      <c r="E279" s="8" t="s">
        <v>205</v>
      </c>
      <c r="F279" s="8" t="s">
        <v>204</v>
      </c>
      <c r="G279" s="8" t="s">
        <v>205</v>
      </c>
      <c r="H279" s="8" t="s">
        <v>204</v>
      </c>
      <c r="I279" s="8" t="s">
        <v>31064</v>
      </c>
      <c r="J279" s="8" t="s">
        <v>28</v>
      </c>
      <c r="K279" s="8" t="s">
        <v>45730</v>
      </c>
      <c r="L279" s="8" t="s">
        <v>31536</v>
      </c>
      <c r="M279" s="8" t="s">
        <v>11361</v>
      </c>
      <c r="N279" s="8" t="s">
        <v>10716</v>
      </c>
      <c r="O279" s="8" t="s">
        <v>35639</v>
      </c>
      <c r="P279" s="8" t="s">
        <v>32881</v>
      </c>
      <c r="Q279" s="8" t="s">
        <v>31065</v>
      </c>
      <c r="R279" s="8" t="s">
        <v>23137</v>
      </c>
      <c r="S279" s="17" t="s">
        <v>31066</v>
      </c>
      <c r="T279" s="18">
        <v>43033</v>
      </c>
      <c r="U279" s="8">
        <v>0.58333333333333337</v>
      </c>
      <c r="V279" s="8">
        <v>0.66666666666666663</v>
      </c>
      <c r="W279" s="8" t="s">
        <v>1100</v>
      </c>
      <c r="X279" s="8" t="s">
        <v>31542</v>
      </c>
      <c r="Y279" s="8" t="s">
        <v>23111</v>
      </c>
      <c r="Z279" s="17" t="s">
        <v>708</v>
      </c>
      <c r="AA279" s="8" t="s">
        <v>31543</v>
      </c>
      <c r="AB279" s="8" t="s">
        <v>31544</v>
      </c>
    </row>
    <row r="280" spans="1:28" hidden="1" x14ac:dyDescent="0.2">
      <c r="A280" s="8" t="s">
        <v>31545</v>
      </c>
      <c r="B280" s="8" t="s">
        <v>31546</v>
      </c>
      <c r="C280" s="8" t="s">
        <v>45731</v>
      </c>
      <c r="D280" s="8" t="s">
        <v>45732</v>
      </c>
      <c r="E280" s="8" t="s">
        <v>205</v>
      </c>
      <c r="F280" s="8" t="s">
        <v>204</v>
      </c>
      <c r="G280" s="8" t="s">
        <v>205</v>
      </c>
      <c r="H280" s="8" t="s">
        <v>204</v>
      </c>
      <c r="I280" s="8" t="s">
        <v>31064</v>
      </c>
      <c r="J280" s="8" t="s">
        <v>28</v>
      </c>
      <c r="K280" s="8" t="s">
        <v>45730</v>
      </c>
      <c r="L280" s="8" t="s">
        <v>11361</v>
      </c>
      <c r="M280" s="8" t="s">
        <v>207</v>
      </c>
      <c r="N280" s="8" t="s">
        <v>10716</v>
      </c>
      <c r="O280" s="8" t="s">
        <v>35639</v>
      </c>
      <c r="P280" s="8" t="s">
        <v>32881</v>
      </c>
      <c r="Q280" s="8" t="s">
        <v>31065</v>
      </c>
      <c r="R280" s="8" t="s">
        <v>23137</v>
      </c>
      <c r="S280" s="17" t="s">
        <v>31066</v>
      </c>
      <c r="T280" s="18">
        <v>43033</v>
      </c>
      <c r="U280" s="8">
        <v>0.66666666666666663</v>
      </c>
      <c r="V280" s="8">
        <v>0.75</v>
      </c>
      <c r="W280" s="8" t="s">
        <v>1100</v>
      </c>
      <c r="X280" s="8" t="s">
        <v>31542</v>
      </c>
      <c r="Y280" s="8" t="s">
        <v>23111</v>
      </c>
      <c r="Z280" s="17" t="s">
        <v>31547</v>
      </c>
      <c r="AA280" s="8" t="s">
        <v>31548</v>
      </c>
      <c r="AB280" s="8" t="s">
        <v>31549</v>
      </c>
    </row>
    <row r="281" spans="1:28" hidden="1" x14ac:dyDescent="0.2">
      <c r="A281" s="8" t="s">
        <v>31550</v>
      </c>
      <c r="B281" s="8" t="s">
        <v>31551</v>
      </c>
      <c r="C281" s="8" t="s">
        <v>45731</v>
      </c>
      <c r="D281" s="8" t="s">
        <v>45732</v>
      </c>
      <c r="E281" s="8" t="s">
        <v>215</v>
      </c>
      <c r="F281" s="8" t="s">
        <v>204</v>
      </c>
      <c r="G281" s="8" t="s">
        <v>215</v>
      </c>
      <c r="H281" s="8" t="s">
        <v>204</v>
      </c>
      <c r="I281" s="8" t="s">
        <v>31064</v>
      </c>
      <c r="J281" s="8" t="s">
        <v>28</v>
      </c>
      <c r="K281" s="8" t="s">
        <v>45730</v>
      </c>
      <c r="L281" s="8" t="s">
        <v>216</v>
      </c>
      <c r="M281" s="8" t="s">
        <v>9135</v>
      </c>
      <c r="N281" s="8" t="s">
        <v>10716</v>
      </c>
      <c r="O281" s="8" t="s">
        <v>35639</v>
      </c>
      <c r="P281" s="8" t="s">
        <v>32881</v>
      </c>
      <c r="Q281" s="8" t="s">
        <v>31065</v>
      </c>
      <c r="R281" s="8" t="s">
        <v>23137</v>
      </c>
      <c r="S281" s="17" t="s">
        <v>31066</v>
      </c>
      <c r="T281" s="18">
        <v>43034</v>
      </c>
      <c r="U281" s="8">
        <v>0.25</v>
      </c>
      <c r="V281" s="8">
        <v>0.375</v>
      </c>
      <c r="W281" s="8" t="s">
        <v>1283</v>
      </c>
      <c r="X281" s="8" t="s">
        <v>31552</v>
      </c>
      <c r="Y281" s="8" t="s">
        <v>9326</v>
      </c>
      <c r="Z281" s="17" t="s">
        <v>31343</v>
      </c>
      <c r="AA281" s="8" t="s">
        <v>31553</v>
      </c>
      <c r="AB281" s="8" t="s">
        <v>31554</v>
      </c>
    </row>
    <row r="282" spans="1:28" hidden="1" x14ac:dyDescent="0.2">
      <c r="A282" s="8" t="s">
        <v>31555</v>
      </c>
      <c r="B282" s="8" t="s">
        <v>31556</v>
      </c>
      <c r="C282" s="8" t="s">
        <v>45731</v>
      </c>
      <c r="D282" s="8" t="s">
        <v>45732</v>
      </c>
      <c r="E282" s="8" t="s">
        <v>215</v>
      </c>
      <c r="F282" s="8" t="s">
        <v>204</v>
      </c>
      <c r="G282" s="8" t="s">
        <v>215</v>
      </c>
      <c r="H282" s="8" t="s">
        <v>204</v>
      </c>
      <c r="I282" s="8" t="s">
        <v>31064</v>
      </c>
      <c r="J282" s="8" t="s">
        <v>28</v>
      </c>
      <c r="K282" s="8" t="s">
        <v>45730</v>
      </c>
      <c r="L282" s="8" t="s">
        <v>9135</v>
      </c>
      <c r="M282" s="8" t="s">
        <v>9157</v>
      </c>
      <c r="N282" s="8" t="s">
        <v>10716</v>
      </c>
      <c r="O282" s="8" t="s">
        <v>35639</v>
      </c>
      <c r="P282" s="8" t="s">
        <v>32881</v>
      </c>
      <c r="Q282" s="8" t="s">
        <v>31065</v>
      </c>
      <c r="R282" s="8" t="s">
        <v>23137</v>
      </c>
      <c r="S282" s="17" t="s">
        <v>31066</v>
      </c>
      <c r="T282" s="18">
        <v>43034</v>
      </c>
      <c r="U282" s="8">
        <v>0.375</v>
      </c>
      <c r="V282" s="8">
        <v>0.5</v>
      </c>
      <c r="W282" s="8" t="s">
        <v>1283</v>
      </c>
      <c r="X282" s="8" t="s">
        <v>31557</v>
      </c>
      <c r="Y282" s="8" t="s">
        <v>9326</v>
      </c>
      <c r="Z282" s="17" t="s">
        <v>31558</v>
      </c>
      <c r="AA282" s="8" t="s">
        <v>31559</v>
      </c>
      <c r="AB282" s="8" t="s">
        <v>31560</v>
      </c>
    </row>
    <row r="283" spans="1:28" hidden="1" x14ac:dyDescent="0.2">
      <c r="A283" s="8" t="s">
        <v>31561</v>
      </c>
      <c r="B283" s="8" t="s">
        <v>31562</v>
      </c>
      <c r="C283" s="8" t="s">
        <v>45731</v>
      </c>
      <c r="D283" s="8" t="s">
        <v>45732</v>
      </c>
      <c r="E283" s="8" t="s">
        <v>215</v>
      </c>
      <c r="F283" s="8" t="s">
        <v>204</v>
      </c>
      <c r="G283" s="8" t="s">
        <v>215</v>
      </c>
      <c r="H283" s="8" t="s">
        <v>204</v>
      </c>
      <c r="I283" s="8" t="s">
        <v>31064</v>
      </c>
      <c r="J283" s="8" t="s">
        <v>28</v>
      </c>
      <c r="K283" s="8" t="s">
        <v>45730</v>
      </c>
      <c r="L283" s="8" t="s">
        <v>9157</v>
      </c>
      <c r="M283" s="8" t="s">
        <v>2465</v>
      </c>
      <c r="N283" s="8" t="s">
        <v>10716</v>
      </c>
      <c r="O283" s="8" t="s">
        <v>35639</v>
      </c>
      <c r="P283" s="8" t="s">
        <v>32881</v>
      </c>
      <c r="Q283" s="8" t="s">
        <v>31065</v>
      </c>
      <c r="R283" s="8" t="s">
        <v>23137</v>
      </c>
      <c r="S283" s="17" t="s">
        <v>31066</v>
      </c>
      <c r="T283" s="18">
        <v>43034</v>
      </c>
      <c r="U283" s="8">
        <v>0.5</v>
      </c>
      <c r="V283" s="8">
        <v>0.625</v>
      </c>
      <c r="W283" s="8" t="s">
        <v>1283</v>
      </c>
      <c r="X283" s="8" t="s">
        <v>31563</v>
      </c>
      <c r="Y283" s="8" t="s">
        <v>31564</v>
      </c>
      <c r="Z283" s="17" t="s">
        <v>31565</v>
      </c>
      <c r="AA283" s="8" t="s">
        <v>31566</v>
      </c>
      <c r="AB283" s="8" t="s">
        <v>31567</v>
      </c>
    </row>
    <row r="284" spans="1:28" hidden="1" x14ac:dyDescent="0.2">
      <c r="A284" s="8" t="s">
        <v>31568</v>
      </c>
      <c r="B284" s="8" t="s">
        <v>31569</v>
      </c>
      <c r="C284" s="8" t="s">
        <v>45731</v>
      </c>
      <c r="D284" s="8" t="s">
        <v>45732</v>
      </c>
      <c r="E284" s="8" t="s">
        <v>215</v>
      </c>
      <c r="F284" s="8" t="s">
        <v>204</v>
      </c>
      <c r="G284" s="8" t="s">
        <v>215</v>
      </c>
      <c r="H284" s="8" t="s">
        <v>204</v>
      </c>
      <c r="I284" s="8" t="s">
        <v>31064</v>
      </c>
      <c r="J284" s="8" t="s">
        <v>28</v>
      </c>
      <c r="K284" s="8" t="s">
        <v>45730</v>
      </c>
      <c r="L284" s="8" t="s">
        <v>2465</v>
      </c>
      <c r="M284" s="8" t="s">
        <v>217</v>
      </c>
      <c r="N284" s="8" t="s">
        <v>10716</v>
      </c>
      <c r="O284" s="8" t="s">
        <v>35639</v>
      </c>
      <c r="P284" s="8" t="s">
        <v>32881</v>
      </c>
      <c r="Q284" s="8" t="s">
        <v>31065</v>
      </c>
      <c r="R284" s="8" t="s">
        <v>23137</v>
      </c>
      <c r="S284" s="17" t="s">
        <v>31066</v>
      </c>
      <c r="T284" s="18">
        <v>43034</v>
      </c>
      <c r="U284" s="8">
        <v>0.625</v>
      </c>
      <c r="V284" s="8">
        <v>0.75</v>
      </c>
      <c r="W284" s="8" t="s">
        <v>1283</v>
      </c>
      <c r="X284" s="8" t="s">
        <v>31570</v>
      </c>
      <c r="Y284" s="8" t="s">
        <v>31564</v>
      </c>
      <c r="Z284" s="17" t="s">
        <v>31571</v>
      </c>
      <c r="AA284" s="8" t="s">
        <v>31572</v>
      </c>
      <c r="AB284" s="8" t="s">
        <v>31573</v>
      </c>
    </row>
    <row r="285" spans="1:28" hidden="1" x14ac:dyDescent="0.2">
      <c r="A285" s="8" t="s">
        <v>31574</v>
      </c>
      <c r="B285" s="8" t="s">
        <v>31575</v>
      </c>
      <c r="C285" s="8" t="s">
        <v>45731</v>
      </c>
      <c r="D285" s="8" t="s">
        <v>45732</v>
      </c>
      <c r="E285" s="8" t="s">
        <v>225</v>
      </c>
      <c r="F285" s="8" t="s">
        <v>204</v>
      </c>
      <c r="G285" s="8" t="s">
        <v>225</v>
      </c>
      <c r="H285" s="8" t="s">
        <v>204</v>
      </c>
      <c r="I285" s="8" t="s">
        <v>31064</v>
      </c>
      <c r="J285" s="8" t="s">
        <v>28</v>
      </c>
      <c r="K285" s="8" t="s">
        <v>45730</v>
      </c>
      <c r="L285" s="8" t="s">
        <v>226</v>
      </c>
      <c r="M285" s="8" t="s">
        <v>11398</v>
      </c>
      <c r="N285" s="8" t="s">
        <v>10716</v>
      </c>
      <c r="O285" s="8" t="s">
        <v>35639</v>
      </c>
      <c r="P285" s="8" t="s">
        <v>32881</v>
      </c>
      <c r="Q285" s="8" t="s">
        <v>31065</v>
      </c>
      <c r="R285" s="8" t="s">
        <v>23137</v>
      </c>
      <c r="S285" s="17" t="s">
        <v>31066</v>
      </c>
      <c r="T285" s="18">
        <v>43035</v>
      </c>
      <c r="U285" s="8">
        <v>0.25</v>
      </c>
      <c r="V285" s="8">
        <v>0.375</v>
      </c>
      <c r="W285" s="8" t="s">
        <v>1283</v>
      </c>
      <c r="X285" s="8" t="s">
        <v>31576</v>
      </c>
      <c r="Y285" s="8" t="s">
        <v>9159</v>
      </c>
      <c r="Z285" s="17" t="s">
        <v>31577</v>
      </c>
      <c r="AA285" s="8" t="s">
        <v>31578</v>
      </c>
      <c r="AB285" s="8" t="s">
        <v>31579</v>
      </c>
    </row>
    <row r="286" spans="1:28" hidden="1" x14ac:dyDescent="0.2">
      <c r="A286" s="8" t="s">
        <v>31580</v>
      </c>
      <c r="B286" s="8" t="s">
        <v>31581</v>
      </c>
      <c r="C286" s="8" t="s">
        <v>45731</v>
      </c>
      <c r="D286" s="8" t="s">
        <v>45732</v>
      </c>
      <c r="E286" s="8" t="s">
        <v>225</v>
      </c>
      <c r="F286" s="8" t="s">
        <v>204</v>
      </c>
      <c r="G286" s="8" t="s">
        <v>225</v>
      </c>
      <c r="H286" s="8" t="s">
        <v>204</v>
      </c>
      <c r="I286" s="8" t="s">
        <v>31064</v>
      </c>
      <c r="J286" s="8" t="s">
        <v>28</v>
      </c>
      <c r="K286" s="8" t="s">
        <v>45730</v>
      </c>
      <c r="L286" s="8" t="s">
        <v>11398</v>
      </c>
      <c r="M286" s="8" t="s">
        <v>11413</v>
      </c>
      <c r="N286" s="8" t="s">
        <v>10716</v>
      </c>
      <c r="O286" s="8" t="s">
        <v>35639</v>
      </c>
      <c r="P286" s="8" t="s">
        <v>32881</v>
      </c>
      <c r="Q286" s="8" t="s">
        <v>31065</v>
      </c>
      <c r="R286" s="8" t="s">
        <v>23137</v>
      </c>
      <c r="S286" s="17" t="s">
        <v>31066</v>
      </c>
      <c r="T286" s="18">
        <v>43035</v>
      </c>
      <c r="U286" s="8">
        <v>0.375</v>
      </c>
      <c r="V286" s="8">
        <v>0.45833333333333331</v>
      </c>
      <c r="W286" s="8" t="s">
        <v>1100</v>
      </c>
      <c r="X286" s="8" t="s">
        <v>31582</v>
      </c>
      <c r="Y286" s="8" t="s">
        <v>37</v>
      </c>
      <c r="Z286" s="17" t="s">
        <v>31583</v>
      </c>
      <c r="AA286" s="8" t="s">
        <v>31584</v>
      </c>
      <c r="AB286" s="8" t="s">
        <v>31585</v>
      </c>
    </row>
    <row r="287" spans="1:28" hidden="1" x14ac:dyDescent="0.2">
      <c r="A287" s="8" t="s">
        <v>31586</v>
      </c>
      <c r="B287" s="8" t="s">
        <v>31587</v>
      </c>
      <c r="C287" s="8" t="s">
        <v>45731</v>
      </c>
      <c r="D287" s="8" t="s">
        <v>45732</v>
      </c>
      <c r="E287" s="8" t="s">
        <v>225</v>
      </c>
      <c r="F287" s="8" t="s">
        <v>204</v>
      </c>
      <c r="G287" s="8" t="s">
        <v>225</v>
      </c>
      <c r="H287" s="8" t="s">
        <v>204</v>
      </c>
      <c r="I287" s="8" t="s">
        <v>31064</v>
      </c>
      <c r="J287" s="8" t="s">
        <v>28</v>
      </c>
      <c r="K287" s="8" t="s">
        <v>45730</v>
      </c>
      <c r="L287" s="8" t="s">
        <v>11413</v>
      </c>
      <c r="M287" s="8" t="s">
        <v>15869</v>
      </c>
      <c r="N287" s="8" t="s">
        <v>10716</v>
      </c>
      <c r="O287" s="8" t="s">
        <v>35639</v>
      </c>
      <c r="P287" s="8" t="s">
        <v>32881</v>
      </c>
      <c r="Q287" s="8" t="s">
        <v>31065</v>
      </c>
      <c r="R287" s="8" t="s">
        <v>23137</v>
      </c>
      <c r="S287" s="17" t="s">
        <v>31066</v>
      </c>
      <c r="T287" s="18">
        <v>43035</v>
      </c>
      <c r="U287" s="8">
        <v>0.45833333333333331</v>
      </c>
      <c r="V287" s="8">
        <v>0.5</v>
      </c>
      <c r="W287" s="8" t="s">
        <v>1495</v>
      </c>
      <c r="X287" s="8" t="s">
        <v>31588</v>
      </c>
      <c r="Y287" s="8" t="s">
        <v>37</v>
      </c>
      <c r="Z287" s="17" t="s">
        <v>31547</v>
      </c>
      <c r="AA287" s="8" t="s">
        <v>31589</v>
      </c>
      <c r="AB287" s="8" t="s">
        <v>31590</v>
      </c>
    </row>
    <row r="288" spans="1:28" hidden="1" x14ac:dyDescent="0.2">
      <c r="A288" s="8" t="s">
        <v>31591</v>
      </c>
      <c r="B288" s="8" t="s">
        <v>31592</v>
      </c>
      <c r="C288" s="8" t="s">
        <v>45731</v>
      </c>
      <c r="D288" s="8" t="s">
        <v>45732</v>
      </c>
      <c r="E288" s="8" t="s">
        <v>225</v>
      </c>
      <c r="F288" s="8" t="s">
        <v>204</v>
      </c>
      <c r="G288" s="8" t="s">
        <v>225</v>
      </c>
      <c r="H288" s="8" t="s">
        <v>204</v>
      </c>
      <c r="I288" s="8" t="s">
        <v>31064</v>
      </c>
      <c r="J288" s="8" t="s">
        <v>28</v>
      </c>
      <c r="K288" s="8" t="s">
        <v>45730</v>
      </c>
      <c r="L288" s="8" t="s">
        <v>15869</v>
      </c>
      <c r="M288" s="8" t="s">
        <v>15115</v>
      </c>
      <c r="N288" s="8" t="s">
        <v>10716</v>
      </c>
      <c r="O288" s="8" t="s">
        <v>35639</v>
      </c>
      <c r="P288" s="8" t="s">
        <v>32881</v>
      </c>
      <c r="Q288" s="8" t="s">
        <v>31065</v>
      </c>
      <c r="R288" s="8" t="s">
        <v>23137</v>
      </c>
      <c r="S288" s="17" t="s">
        <v>31066</v>
      </c>
      <c r="T288" s="18">
        <v>43035</v>
      </c>
      <c r="U288" s="8">
        <v>0.5</v>
      </c>
      <c r="V288" s="8">
        <v>0.625</v>
      </c>
      <c r="W288" s="8" t="s">
        <v>1283</v>
      </c>
      <c r="X288" s="8" t="s">
        <v>31593</v>
      </c>
      <c r="Y288" s="8" t="s">
        <v>21027</v>
      </c>
      <c r="Z288" s="17" t="s">
        <v>31594</v>
      </c>
      <c r="AA288" s="8" t="s">
        <v>31595</v>
      </c>
      <c r="AB288" s="8" t="s">
        <v>31596</v>
      </c>
    </row>
    <row r="289" spans="1:28" hidden="1" x14ac:dyDescent="0.2">
      <c r="A289" s="8" t="s">
        <v>31597</v>
      </c>
      <c r="B289" s="8" t="s">
        <v>31598</v>
      </c>
      <c r="C289" s="8" t="s">
        <v>45731</v>
      </c>
      <c r="D289" s="8" t="s">
        <v>45732</v>
      </c>
      <c r="E289" s="8" t="s">
        <v>225</v>
      </c>
      <c r="F289" s="8" t="s">
        <v>204</v>
      </c>
      <c r="G289" s="8" t="s">
        <v>225</v>
      </c>
      <c r="H289" s="8" t="s">
        <v>204</v>
      </c>
      <c r="I289" s="8" t="s">
        <v>31064</v>
      </c>
      <c r="J289" s="8" t="s">
        <v>28</v>
      </c>
      <c r="K289" s="8" t="s">
        <v>45730</v>
      </c>
      <c r="L289" s="8" t="s">
        <v>15115</v>
      </c>
      <c r="M289" s="8" t="s">
        <v>227</v>
      </c>
      <c r="N289" s="8" t="s">
        <v>10716</v>
      </c>
      <c r="O289" s="8" t="s">
        <v>35639</v>
      </c>
      <c r="P289" s="8" t="s">
        <v>32881</v>
      </c>
      <c r="Q289" s="8" t="s">
        <v>31065</v>
      </c>
      <c r="R289" s="8" t="s">
        <v>23137</v>
      </c>
      <c r="S289" s="17" t="s">
        <v>31066</v>
      </c>
      <c r="T289" s="18">
        <v>43035</v>
      </c>
      <c r="U289" s="8">
        <v>0.625</v>
      </c>
      <c r="V289" s="8">
        <v>0.75</v>
      </c>
      <c r="W289" s="8" t="s">
        <v>1283</v>
      </c>
      <c r="X289" s="8" t="s">
        <v>31599</v>
      </c>
      <c r="Y289" s="8" t="s">
        <v>31600</v>
      </c>
      <c r="Z289" s="17" t="s">
        <v>31594</v>
      </c>
      <c r="AA289" s="8" t="s">
        <v>31601</v>
      </c>
      <c r="AB289" s="8" t="s">
        <v>31602</v>
      </c>
    </row>
    <row r="290" spans="1:28" hidden="1" x14ac:dyDescent="0.2">
      <c r="A290" s="8" t="s">
        <v>31603</v>
      </c>
      <c r="B290" s="8" t="s">
        <v>31604</v>
      </c>
      <c r="C290" s="8" t="s">
        <v>45731</v>
      </c>
      <c r="D290" s="8" t="s">
        <v>45732</v>
      </c>
      <c r="E290" s="8" t="s">
        <v>235</v>
      </c>
      <c r="F290" s="8" t="s">
        <v>204</v>
      </c>
      <c r="G290" s="8" t="s">
        <v>235</v>
      </c>
      <c r="H290" s="8" t="s">
        <v>204</v>
      </c>
      <c r="I290" s="8" t="s">
        <v>31064</v>
      </c>
      <c r="J290" s="8" t="s">
        <v>28</v>
      </c>
      <c r="K290" s="8" t="s">
        <v>45730</v>
      </c>
      <c r="L290" s="8" t="s">
        <v>236</v>
      </c>
      <c r="M290" s="8" t="s">
        <v>12133</v>
      </c>
      <c r="N290" s="8" t="s">
        <v>10716</v>
      </c>
      <c r="O290" s="8" t="s">
        <v>35639</v>
      </c>
      <c r="P290" s="8" t="s">
        <v>32881</v>
      </c>
      <c r="Q290" s="8" t="s">
        <v>31065</v>
      </c>
      <c r="R290" s="8" t="s">
        <v>23137</v>
      </c>
      <c r="S290" s="17" t="s">
        <v>31066</v>
      </c>
      <c r="T290" s="18">
        <v>43036</v>
      </c>
      <c r="U290" s="8">
        <v>0.25</v>
      </c>
      <c r="V290" s="8">
        <v>0.33333333333333331</v>
      </c>
      <c r="W290" s="8" t="s">
        <v>1100</v>
      </c>
      <c r="X290" s="8" t="s">
        <v>31605</v>
      </c>
      <c r="Y290" s="8" t="s">
        <v>31600</v>
      </c>
      <c r="Z290" s="17" t="s">
        <v>31606</v>
      </c>
      <c r="AA290" s="8" t="s">
        <v>31607</v>
      </c>
      <c r="AB290" s="8" t="s">
        <v>31608</v>
      </c>
    </row>
    <row r="291" spans="1:28" hidden="1" x14ac:dyDescent="0.2">
      <c r="A291" s="8" t="s">
        <v>31609</v>
      </c>
      <c r="B291" s="8" t="s">
        <v>31610</v>
      </c>
      <c r="C291" s="8" t="s">
        <v>45731</v>
      </c>
      <c r="D291" s="8" t="s">
        <v>45732</v>
      </c>
      <c r="E291" s="8" t="s">
        <v>235</v>
      </c>
      <c r="F291" s="8" t="s">
        <v>204</v>
      </c>
      <c r="G291" s="8" t="s">
        <v>235</v>
      </c>
      <c r="H291" s="8" t="s">
        <v>204</v>
      </c>
      <c r="I291" s="8" t="s">
        <v>31064</v>
      </c>
      <c r="J291" s="8" t="s">
        <v>28</v>
      </c>
      <c r="K291" s="8" t="s">
        <v>45730</v>
      </c>
      <c r="L291" s="8" t="s">
        <v>12133</v>
      </c>
      <c r="M291" s="8" t="s">
        <v>2515</v>
      </c>
      <c r="N291" s="8" t="s">
        <v>10716</v>
      </c>
      <c r="O291" s="8" t="s">
        <v>35639</v>
      </c>
      <c r="P291" s="8" t="s">
        <v>32881</v>
      </c>
      <c r="Q291" s="8" t="s">
        <v>31065</v>
      </c>
      <c r="R291" s="8" t="s">
        <v>23137</v>
      </c>
      <c r="S291" s="17" t="s">
        <v>31066</v>
      </c>
      <c r="T291" s="18">
        <v>43036</v>
      </c>
      <c r="U291" s="8">
        <v>0.33333333333333331</v>
      </c>
      <c r="V291" s="8">
        <v>0.4375</v>
      </c>
      <c r="W291" s="8" t="s">
        <v>1387</v>
      </c>
      <c r="X291" s="8" t="s">
        <v>31611</v>
      </c>
      <c r="Y291" s="8" t="s">
        <v>31600</v>
      </c>
      <c r="Z291" s="17" t="s">
        <v>31612</v>
      </c>
      <c r="AA291" s="8" t="s">
        <v>31613</v>
      </c>
      <c r="AB291" s="8" t="s">
        <v>31614</v>
      </c>
    </row>
    <row r="292" spans="1:28" hidden="1" x14ac:dyDescent="0.2">
      <c r="A292" s="8" t="s">
        <v>31615</v>
      </c>
      <c r="B292" s="8" t="s">
        <v>31616</v>
      </c>
      <c r="C292" s="8" t="s">
        <v>45731</v>
      </c>
      <c r="D292" s="8" t="s">
        <v>45732</v>
      </c>
      <c r="E292" s="8" t="s">
        <v>235</v>
      </c>
      <c r="F292" s="8" t="s">
        <v>204</v>
      </c>
      <c r="G292" s="8" t="s">
        <v>235</v>
      </c>
      <c r="H292" s="8" t="s">
        <v>204</v>
      </c>
      <c r="I292" s="8" t="s">
        <v>31064</v>
      </c>
      <c r="J292" s="8" t="s">
        <v>28</v>
      </c>
      <c r="K292" s="8" t="s">
        <v>45730</v>
      </c>
      <c r="L292" s="8" t="s">
        <v>2515</v>
      </c>
      <c r="M292" s="8" t="s">
        <v>31617</v>
      </c>
      <c r="N292" s="8" t="s">
        <v>10716</v>
      </c>
      <c r="O292" s="8" t="s">
        <v>35639</v>
      </c>
      <c r="P292" s="8" t="s">
        <v>32881</v>
      </c>
      <c r="Q292" s="8" t="s">
        <v>31065</v>
      </c>
      <c r="R292" s="8" t="s">
        <v>23137</v>
      </c>
      <c r="S292" s="17" t="s">
        <v>31066</v>
      </c>
      <c r="T292" s="18">
        <v>43036</v>
      </c>
      <c r="U292" s="8">
        <v>0.4375</v>
      </c>
      <c r="V292" s="8">
        <v>0.52083333333333337</v>
      </c>
      <c r="W292" s="8" t="s">
        <v>1100</v>
      </c>
      <c r="X292" s="8" t="s">
        <v>31618</v>
      </c>
      <c r="Y292" s="8" t="s">
        <v>188</v>
      </c>
      <c r="Z292" s="17" t="s">
        <v>31619</v>
      </c>
      <c r="AA292" s="8" t="s">
        <v>31620</v>
      </c>
      <c r="AB292" s="8" t="s">
        <v>31621</v>
      </c>
    </row>
    <row r="293" spans="1:28" hidden="1" x14ac:dyDescent="0.2">
      <c r="A293" s="8" t="s">
        <v>31622</v>
      </c>
      <c r="B293" s="8" t="s">
        <v>31623</v>
      </c>
      <c r="C293" s="8" t="s">
        <v>45731</v>
      </c>
      <c r="D293" s="8" t="s">
        <v>45732</v>
      </c>
      <c r="E293" s="8" t="s">
        <v>235</v>
      </c>
      <c r="F293" s="8" t="s">
        <v>204</v>
      </c>
      <c r="G293" s="8" t="s">
        <v>235</v>
      </c>
      <c r="H293" s="8" t="s">
        <v>204</v>
      </c>
      <c r="I293" s="8" t="s">
        <v>31064</v>
      </c>
      <c r="J293" s="8" t="s">
        <v>28</v>
      </c>
      <c r="K293" s="8" t="s">
        <v>45730</v>
      </c>
      <c r="L293" s="8" t="s">
        <v>31617</v>
      </c>
      <c r="M293" s="8" t="s">
        <v>11482</v>
      </c>
      <c r="N293" s="8" t="s">
        <v>10716</v>
      </c>
      <c r="O293" s="8" t="s">
        <v>35639</v>
      </c>
      <c r="P293" s="8" t="s">
        <v>32881</v>
      </c>
      <c r="Q293" s="8" t="s">
        <v>31065</v>
      </c>
      <c r="R293" s="8" t="s">
        <v>23137</v>
      </c>
      <c r="S293" s="17" t="s">
        <v>31066</v>
      </c>
      <c r="T293" s="18">
        <v>43036</v>
      </c>
      <c r="U293" s="8">
        <v>0.52083333333333337</v>
      </c>
      <c r="V293" s="8">
        <v>0.625</v>
      </c>
      <c r="W293" s="8" t="s">
        <v>1387</v>
      </c>
      <c r="X293" s="8" t="s">
        <v>31624</v>
      </c>
      <c r="Y293" s="8" t="s">
        <v>188</v>
      </c>
      <c r="Z293" s="17" t="s">
        <v>31625</v>
      </c>
      <c r="AA293" s="8" t="s">
        <v>31626</v>
      </c>
      <c r="AB293" s="8" t="s">
        <v>31627</v>
      </c>
    </row>
    <row r="294" spans="1:28" hidden="1" x14ac:dyDescent="0.2">
      <c r="A294" s="8" t="s">
        <v>31628</v>
      </c>
      <c r="B294" s="8" t="s">
        <v>31629</v>
      </c>
      <c r="C294" s="8" t="s">
        <v>45731</v>
      </c>
      <c r="D294" s="8" t="s">
        <v>45732</v>
      </c>
      <c r="E294" s="8" t="s">
        <v>235</v>
      </c>
      <c r="F294" s="8" t="s">
        <v>204</v>
      </c>
      <c r="G294" s="8" t="s">
        <v>235</v>
      </c>
      <c r="H294" s="8" t="s">
        <v>204</v>
      </c>
      <c r="I294" s="8" t="s">
        <v>31064</v>
      </c>
      <c r="J294" s="8" t="s">
        <v>28</v>
      </c>
      <c r="K294" s="8" t="s">
        <v>45730</v>
      </c>
      <c r="L294" s="8" t="s">
        <v>11482</v>
      </c>
      <c r="M294" s="8" t="s">
        <v>237</v>
      </c>
      <c r="N294" s="8" t="s">
        <v>10716</v>
      </c>
      <c r="O294" s="8" t="s">
        <v>35639</v>
      </c>
      <c r="P294" s="8" t="s">
        <v>32881</v>
      </c>
      <c r="Q294" s="8" t="s">
        <v>31065</v>
      </c>
      <c r="R294" s="8" t="s">
        <v>23137</v>
      </c>
      <c r="S294" s="17" t="s">
        <v>31066</v>
      </c>
      <c r="T294" s="18">
        <v>43036</v>
      </c>
      <c r="U294" s="8">
        <v>0.625</v>
      </c>
      <c r="V294" s="8">
        <v>0.75</v>
      </c>
      <c r="W294" s="8" t="s">
        <v>1283</v>
      </c>
      <c r="X294" s="8" t="s">
        <v>31630</v>
      </c>
      <c r="Y294" s="8" t="s">
        <v>31512</v>
      </c>
      <c r="Z294" s="17" t="s">
        <v>31631</v>
      </c>
      <c r="AA294" s="8" t="s">
        <v>31632</v>
      </c>
      <c r="AB294" s="8" t="s">
        <v>31633</v>
      </c>
    </row>
    <row r="295" spans="1:28" hidden="1" x14ac:dyDescent="0.2">
      <c r="A295" s="8" t="s">
        <v>31634</v>
      </c>
      <c r="B295" s="8" t="s">
        <v>31635</v>
      </c>
      <c r="C295" s="8" t="s">
        <v>45731</v>
      </c>
      <c r="D295" s="8" t="s">
        <v>45732</v>
      </c>
      <c r="E295" s="8" t="s">
        <v>245</v>
      </c>
      <c r="F295" s="8" t="s">
        <v>204</v>
      </c>
      <c r="G295" s="8" t="s">
        <v>245</v>
      </c>
      <c r="H295" s="8" t="s">
        <v>204</v>
      </c>
      <c r="I295" s="8" t="s">
        <v>31064</v>
      </c>
      <c r="J295" s="8" t="s">
        <v>28</v>
      </c>
      <c r="K295" s="8" t="s">
        <v>45730</v>
      </c>
      <c r="L295" s="8" t="s">
        <v>2538</v>
      </c>
      <c r="M295" s="8" t="s">
        <v>11505</v>
      </c>
      <c r="N295" s="8" t="s">
        <v>10716</v>
      </c>
      <c r="O295" s="8" t="s">
        <v>35639</v>
      </c>
      <c r="P295" s="8" t="s">
        <v>32881</v>
      </c>
      <c r="Q295" s="8" t="s">
        <v>31065</v>
      </c>
      <c r="R295" s="8" t="s">
        <v>23137</v>
      </c>
      <c r="S295" s="17" t="s">
        <v>31066</v>
      </c>
      <c r="T295" s="18">
        <v>43037</v>
      </c>
      <c r="U295" s="8">
        <v>0.25</v>
      </c>
      <c r="V295" s="8">
        <v>0.29166666666666669</v>
      </c>
      <c r="W295" s="8" t="s">
        <v>1495</v>
      </c>
      <c r="X295" s="8" t="s">
        <v>31636</v>
      </c>
      <c r="Y295" s="8" t="s">
        <v>219</v>
      </c>
      <c r="Z295" s="17" t="s">
        <v>31637</v>
      </c>
      <c r="AA295" s="8" t="s">
        <v>31638</v>
      </c>
      <c r="AB295" s="8" t="s">
        <v>31639</v>
      </c>
    </row>
    <row r="296" spans="1:28" hidden="1" x14ac:dyDescent="0.2">
      <c r="A296" s="8" t="s">
        <v>31640</v>
      </c>
      <c r="B296" s="8" t="s">
        <v>31641</v>
      </c>
      <c r="C296" s="8" t="s">
        <v>45731</v>
      </c>
      <c r="D296" s="8" t="s">
        <v>45732</v>
      </c>
      <c r="E296" s="8" t="s">
        <v>245</v>
      </c>
      <c r="F296" s="8" t="s">
        <v>204</v>
      </c>
      <c r="G296" s="8" t="s">
        <v>245</v>
      </c>
      <c r="H296" s="8" t="s">
        <v>204</v>
      </c>
      <c r="I296" s="8" t="s">
        <v>31064</v>
      </c>
      <c r="J296" s="8" t="s">
        <v>28</v>
      </c>
      <c r="K296" s="8" t="s">
        <v>45730</v>
      </c>
      <c r="L296" s="8" t="s">
        <v>11505</v>
      </c>
      <c r="M296" s="8" t="s">
        <v>11526</v>
      </c>
      <c r="N296" s="8" t="s">
        <v>10716</v>
      </c>
      <c r="O296" s="8" t="s">
        <v>35639</v>
      </c>
      <c r="P296" s="8" t="s">
        <v>32881</v>
      </c>
      <c r="Q296" s="8" t="s">
        <v>31065</v>
      </c>
      <c r="R296" s="8" t="s">
        <v>23137</v>
      </c>
      <c r="S296" s="17" t="s">
        <v>31066</v>
      </c>
      <c r="T296" s="18">
        <v>43037</v>
      </c>
      <c r="U296" s="8">
        <v>0.29166666666666669</v>
      </c>
      <c r="V296" s="8">
        <v>0.41666666666666669</v>
      </c>
      <c r="W296" s="8" t="s">
        <v>1283</v>
      </c>
      <c r="X296" s="8" t="s">
        <v>31642</v>
      </c>
      <c r="Y296" s="8" t="s">
        <v>9249</v>
      </c>
      <c r="Z296" s="17" t="s">
        <v>708</v>
      </c>
      <c r="AA296" s="8" t="s">
        <v>31643</v>
      </c>
      <c r="AB296" s="8" t="s">
        <v>31644</v>
      </c>
    </row>
    <row r="297" spans="1:28" hidden="1" x14ac:dyDescent="0.2">
      <c r="A297" s="8" t="s">
        <v>31645</v>
      </c>
      <c r="B297" s="8" t="s">
        <v>31646</v>
      </c>
      <c r="C297" s="8" t="s">
        <v>45731</v>
      </c>
      <c r="D297" s="8" t="s">
        <v>45732</v>
      </c>
      <c r="E297" s="8" t="s">
        <v>245</v>
      </c>
      <c r="F297" s="8" t="s">
        <v>204</v>
      </c>
      <c r="G297" s="8" t="s">
        <v>245</v>
      </c>
      <c r="H297" s="8" t="s">
        <v>204</v>
      </c>
      <c r="I297" s="8" t="s">
        <v>31064</v>
      </c>
      <c r="J297" s="8" t="s">
        <v>28</v>
      </c>
      <c r="K297" s="8" t="s">
        <v>45730</v>
      </c>
      <c r="L297" s="8" t="s">
        <v>11526</v>
      </c>
      <c r="M297" s="8" t="s">
        <v>13851</v>
      </c>
      <c r="N297" s="8" t="s">
        <v>10716</v>
      </c>
      <c r="O297" s="8" t="s">
        <v>35639</v>
      </c>
      <c r="P297" s="8" t="s">
        <v>32881</v>
      </c>
      <c r="Q297" s="8" t="s">
        <v>31065</v>
      </c>
      <c r="R297" s="8" t="s">
        <v>23137</v>
      </c>
      <c r="S297" s="17" t="s">
        <v>31066</v>
      </c>
      <c r="T297" s="18">
        <v>43037</v>
      </c>
      <c r="U297" s="8">
        <v>0.41666666666666669</v>
      </c>
      <c r="V297" s="8">
        <v>0.45833333333333331</v>
      </c>
      <c r="W297" s="8" t="s">
        <v>1495</v>
      </c>
      <c r="X297" s="8" t="s">
        <v>31647</v>
      </c>
      <c r="Y297" s="8" t="s">
        <v>9249</v>
      </c>
      <c r="Z297" s="17" t="s">
        <v>31648</v>
      </c>
      <c r="AA297" s="8" t="s">
        <v>31649</v>
      </c>
      <c r="AB297" s="8" t="s">
        <v>31650</v>
      </c>
    </row>
    <row r="298" spans="1:28" hidden="1" x14ac:dyDescent="0.2">
      <c r="A298" s="8" t="s">
        <v>31651</v>
      </c>
      <c r="B298" s="8" t="s">
        <v>31652</v>
      </c>
      <c r="C298" s="8" t="s">
        <v>45731</v>
      </c>
      <c r="D298" s="8" t="s">
        <v>45732</v>
      </c>
      <c r="E298" s="8" t="s">
        <v>245</v>
      </c>
      <c r="F298" s="8" t="s">
        <v>204</v>
      </c>
      <c r="G298" s="8" t="s">
        <v>245</v>
      </c>
      <c r="H298" s="8" t="s">
        <v>204</v>
      </c>
      <c r="I298" s="8" t="s">
        <v>31064</v>
      </c>
      <c r="J298" s="8" t="s">
        <v>28</v>
      </c>
      <c r="K298" s="8" t="s">
        <v>45730</v>
      </c>
      <c r="L298" s="8" t="s">
        <v>13851</v>
      </c>
      <c r="M298" s="8" t="s">
        <v>11532</v>
      </c>
      <c r="N298" s="8" t="s">
        <v>10716</v>
      </c>
      <c r="O298" s="8" t="s">
        <v>35639</v>
      </c>
      <c r="P298" s="8" t="s">
        <v>32881</v>
      </c>
      <c r="Q298" s="8" t="s">
        <v>31065</v>
      </c>
      <c r="R298" s="8" t="s">
        <v>23137</v>
      </c>
      <c r="S298" s="17" t="s">
        <v>31066</v>
      </c>
      <c r="T298" s="18">
        <v>43037</v>
      </c>
      <c r="U298" s="8">
        <v>0.45833333333333331</v>
      </c>
      <c r="V298" s="8">
        <v>0.5</v>
      </c>
      <c r="W298" s="8" t="s">
        <v>1495</v>
      </c>
      <c r="X298" s="8" t="s">
        <v>31653</v>
      </c>
      <c r="Y298" s="8" t="s">
        <v>9319</v>
      </c>
      <c r="Z298" s="17" t="s">
        <v>31654</v>
      </c>
      <c r="AA298" s="8" t="s">
        <v>31655</v>
      </c>
      <c r="AB298" s="8" t="s">
        <v>31656</v>
      </c>
    </row>
    <row r="299" spans="1:28" hidden="1" x14ac:dyDescent="0.2">
      <c r="A299" s="8" t="s">
        <v>31657</v>
      </c>
      <c r="B299" s="8" t="s">
        <v>31658</v>
      </c>
      <c r="C299" s="8" t="s">
        <v>45731</v>
      </c>
      <c r="D299" s="8" t="s">
        <v>45732</v>
      </c>
      <c r="E299" s="8" t="s">
        <v>245</v>
      </c>
      <c r="F299" s="8" t="s">
        <v>204</v>
      </c>
      <c r="G299" s="8" t="s">
        <v>245</v>
      </c>
      <c r="H299" s="8" t="s">
        <v>204</v>
      </c>
      <c r="I299" s="8" t="s">
        <v>31064</v>
      </c>
      <c r="J299" s="8" t="s">
        <v>28</v>
      </c>
      <c r="K299" s="8" t="s">
        <v>45730</v>
      </c>
      <c r="L299" s="8" t="s">
        <v>11532</v>
      </c>
      <c r="M299" s="8" t="s">
        <v>13858</v>
      </c>
      <c r="N299" s="8" t="s">
        <v>10716</v>
      </c>
      <c r="O299" s="8" t="s">
        <v>35639</v>
      </c>
      <c r="P299" s="8" t="s">
        <v>32881</v>
      </c>
      <c r="Q299" s="8" t="s">
        <v>31065</v>
      </c>
      <c r="R299" s="8" t="s">
        <v>23137</v>
      </c>
      <c r="S299" s="17" t="s">
        <v>31066</v>
      </c>
      <c r="T299" s="18">
        <v>43037</v>
      </c>
      <c r="U299" s="8">
        <v>0.5</v>
      </c>
      <c r="V299" s="8">
        <v>0.58333333333333337</v>
      </c>
      <c r="W299" s="8" t="s">
        <v>1100</v>
      </c>
      <c r="X299" s="8" t="s">
        <v>31659</v>
      </c>
      <c r="Y299" s="8" t="s">
        <v>9319</v>
      </c>
      <c r="Z299" s="17" t="s">
        <v>31080</v>
      </c>
      <c r="AA299" s="8" t="s">
        <v>31660</v>
      </c>
      <c r="AB299" s="8" t="s">
        <v>31661</v>
      </c>
    </row>
    <row r="300" spans="1:28" hidden="1" x14ac:dyDescent="0.2">
      <c r="A300" s="8" t="s">
        <v>31662</v>
      </c>
      <c r="B300" s="8" t="s">
        <v>31663</v>
      </c>
      <c r="C300" s="8" t="s">
        <v>45731</v>
      </c>
      <c r="D300" s="8" t="s">
        <v>45732</v>
      </c>
      <c r="E300" s="8" t="s">
        <v>245</v>
      </c>
      <c r="F300" s="8" t="s">
        <v>204</v>
      </c>
      <c r="G300" s="8" t="s">
        <v>245</v>
      </c>
      <c r="H300" s="8" t="s">
        <v>204</v>
      </c>
      <c r="I300" s="8" t="s">
        <v>31064</v>
      </c>
      <c r="J300" s="8" t="s">
        <v>28</v>
      </c>
      <c r="K300" s="8" t="s">
        <v>45730</v>
      </c>
      <c r="L300" s="8" t="s">
        <v>13858</v>
      </c>
      <c r="M300" s="8" t="s">
        <v>11545</v>
      </c>
      <c r="N300" s="8" t="s">
        <v>10716</v>
      </c>
      <c r="O300" s="8" t="s">
        <v>35639</v>
      </c>
      <c r="P300" s="8" t="s">
        <v>32881</v>
      </c>
      <c r="Q300" s="8" t="s">
        <v>31065</v>
      </c>
      <c r="R300" s="8" t="s">
        <v>23137</v>
      </c>
      <c r="S300" s="17" t="s">
        <v>31066</v>
      </c>
      <c r="T300" s="18">
        <v>43037</v>
      </c>
      <c r="U300" s="8">
        <v>0.58333333333333337</v>
      </c>
      <c r="V300" s="8">
        <v>0.66666666666666663</v>
      </c>
      <c r="W300" s="8" t="s">
        <v>1100</v>
      </c>
      <c r="X300" s="8" t="s">
        <v>31664</v>
      </c>
      <c r="Y300" s="8" t="s">
        <v>26187</v>
      </c>
      <c r="Z300" s="17" t="s">
        <v>31665</v>
      </c>
      <c r="AA300" s="8" t="s">
        <v>31666</v>
      </c>
      <c r="AB300" s="8" t="s">
        <v>31667</v>
      </c>
    </row>
    <row r="301" spans="1:28" hidden="1" x14ac:dyDescent="0.2">
      <c r="A301" s="8" t="s">
        <v>31668</v>
      </c>
      <c r="B301" s="8" t="s">
        <v>31669</v>
      </c>
      <c r="C301" s="8" t="s">
        <v>45731</v>
      </c>
      <c r="D301" s="8" t="s">
        <v>45732</v>
      </c>
      <c r="E301" s="8" t="s">
        <v>245</v>
      </c>
      <c r="F301" s="8" t="s">
        <v>204</v>
      </c>
      <c r="G301" s="8" t="s">
        <v>245</v>
      </c>
      <c r="H301" s="8" t="s">
        <v>204</v>
      </c>
      <c r="I301" s="8" t="s">
        <v>31064</v>
      </c>
      <c r="J301" s="8" t="s">
        <v>28</v>
      </c>
      <c r="K301" s="8" t="s">
        <v>45730</v>
      </c>
      <c r="L301" s="8" t="s">
        <v>11545</v>
      </c>
      <c r="M301" s="8" t="s">
        <v>7728</v>
      </c>
      <c r="N301" s="8" t="s">
        <v>10716</v>
      </c>
      <c r="O301" s="8" t="s">
        <v>35639</v>
      </c>
      <c r="P301" s="8" t="s">
        <v>32881</v>
      </c>
      <c r="Q301" s="8" t="s">
        <v>31065</v>
      </c>
      <c r="R301" s="8" t="s">
        <v>23137</v>
      </c>
      <c r="S301" s="17" t="s">
        <v>31066</v>
      </c>
      <c r="T301" s="18">
        <v>43037</v>
      </c>
      <c r="U301" s="8">
        <v>0.66666666666666663</v>
      </c>
      <c r="V301" s="8">
        <v>0.75</v>
      </c>
      <c r="W301" s="8" t="s">
        <v>1100</v>
      </c>
      <c r="X301" s="8" t="s">
        <v>31670</v>
      </c>
      <c r="Y301" s="8" t="s">
        <v>9319</v>
      </c>
      <c r="Z301" s="17" t="s">
        <v>31671</v>
      </c>
      <c r="AA301" s="8" t="s">
        <v>31672</v>
      </c>
      <c r="AB301" s="8" t="s">
        <v>31673</v>
      </c>
    </row>
    <row r="302" spans="1:28" hidden="1" x14ac:dyDescent="0.2">
      <c r="A302" s="8" t="s">
        <v>31674</v>
      </c>
      <c r="B302" s="8" t="s">
        <v>31675</v>
      </c>
      <c r="C302" s="8" t="s">
        <v>45731</v>
      </c>
      <c r="D302" s="8" t="s">
        <v>45732</v>
      </c>
      <c r="E302" s="8" t="s">
        <v>470</v>
      </c>
      <c r="F302" s="8" t="s">
        <v>204</v>
      </c>
      <c r="G302" s="8" t="s">
        <v>470</v>
      </c>
      <c r="H302" s="8" t="s">
        <v>204</v>
      </c>
      <c r="I302" s="8" t="s">
        <v>31064</v>
      </c>
      <c r="J302" s="8" t="s">
        <v>28</v>
      </c>
      <c r="K302" s="8" t="s">
        <v>45730</v>
      </c>
      <c r="L302" s="8" t="s">
        <v>2565</v>
      </c>
      <c r="M302" s="8" t="s">
        <v>13871</v>
      </c>
      <c r="N302" s="8" t="s">
        <v>10716</v>
      </c>
      <c r="O302" s="8" t="s">
        <v>35639</v>
      </c>
      <c r="P302" s="8" t="s">
        <v>32881</v>
      </c>
      <c r="Q302" s="8" t="s">
        <v>31065</v>
      </c>
      <c r="R302" s="8" t="s">
        <v>23137</v>
      </c>
      <c r="S302" s="17" t="s">
        <v>31066</v>
      </c>
      <c r="T302" s="18">
        <v>43038</v>
      </c>
      <c r="U302" s="8">
        <v>0.25</v>
      </c>
      <c r="V302" s="8">
        <v>0.375</v>
      </c>
      <c r="W302" s="8" t="s">
        <v>1283</v>
      </c>
      <c r="X302" s="8" t="s">
        <v>31676</v>
      </c>
      <c r="Y302" s="8" t="s">
        <v>9319</v>
      </c>
      <c r="Z302" s="17" t="s">
        <v>708</v>
      </c>
      <c r="AA302" s="8" t="s">
        <v>31677</v>
      </c>
      <c r="AB302" s="8" t="s">
        <v>31678</v>
      </c>
    </row>
    <row r="303" spans="1:28" hidden="1" x14ac:dyDescent="0.2">
      <c r="A303" s="8" t="s">
        <v>31679</v>
      </c>
      <c r="B303" s="8" t="s">
        <v>31680</v>
      </c>
      <c r="C303" s="8" t="s">
        <v>45731</v>
      </c>
      <c r="D303" s="8" t="s">
        <v>45732</v>
      </c>
      <c r="E303" s="8" t="s">
        <v>470</v>
      </c>
      <c r="F303" s="8" t="s">
        <v>204</v>
      </c>
      <c r="G303" s="8" t="s">
        <v>470</v>
      </c>
      <c r="H303" s="8" t="s">
        <v>204</v>
      </c>
      <c r="I303" s="8" t="s">
        <v>31064</v>
      </c>
      <c r="J303" s="8" t="s">
        <v>28</v>
      </c>
      <c r="K303" s="8" t="s">
        <v>45730</v>
      </c>
      <c r="L303" s="8" t="s">
        <v>13871</v>
      </c>
      <c r="M303" s="8" t="s">
        <v>2566</v>
      </c>
      <c r="N303" s="8" t="s">
        <v>10716</v>
      </c>
      <c r="O303" s="8" t="s">
        <v>35639</v>
      </c>
      <c r="P303" s="8" t="s">
        <v>32881</v>
      </c>
      <c r="Q303" s="8" t="s">
        <v>31065</v>
      </c>
      <c r="R303" s="8" t="s">
        <v>23137</v>
      </c>
      <c r="S303" s="17" t="s">
        <v>31066</v>
      </c>
      <c r="T303" s="18">
        <v>43038</v>
      </c>
      <c r="U303" s="8">
        <v>0.375</v>
      </c>
      <c r="V303" s="8">
        <v>0.45833333333333331</v>
      </c>
      <c r="W303" s="8" t="s">
        <v>1100</v>
      </c>
      <c r="X303" s="8" t="s">
        <v>31681</v>
      </c>
      <c r="Y303" s="8" t="s">
        <v>9319</v>
      </c>
      <c r="Z303" s="17" t="s">
        <v>31682</v>
      </c>
      <c r="AA303" s="8" t="s">
        <v>31683</v>
      </c>
      <c r="AB303" s="8" t="s">
        <v>31684</v>
      </c>
    </row>
    <row r="304" spans="1:28" hidden="1" x14ac:dyDescent="0.2">
      <c r="A304" s="8" t="s">
        <v>31685</v>
      </c>
      <c r="B304" s="8" t="s">
        <v>31686</v>
      </c>
      <c r="C304" s="8" t="s">
        <v>45731</v>
      </c>
      <c r="D304" s="8" t="s">
        <v>45732</v>
      </c>
      <c r="E304" s="8" t="s">
        <v>470</v>
      </c>
      <c r="F304" s="8" t="s">
        <v>204</v>
      </c>
      <c r="G304" s="8" t="s">
        <v>470</v>
      </c>
      <c r="H304" s="8" t="s">
        <v>204</v>
      </c>
      <c r="I304" s="8" t="s">
        <v>31064</v>
      </c>
      <c r="J304" s="8" t="s">
        <v>28</v>
      </c>
      <c r="K304" s="8" t="s">
        <v>45730</v>
      </c>
      <c r="L304" s="8" t="s">
        <v>2566</v>
      </c>
      <c r="M304" s="8" t="s">
        <v>2574</v>
      </c>
      <c r="N304" s="8" t="s">
        <v>10716</v>
      </c>
      <c r="O304" s="8" t="s">
        <v>35639</v>
      </c>
      <c r="P304" s="8" t="s">
        <v>32881</v>
      </c>
      <c r="Q304" s="8" t="s">
        <v>31065</v>
      </c>
      <c r="R304" s="8" t="s">
        <v>23137</v>
      </c>
      <c r="S304" s="17" t="s">
        <v>31066</v>
      </c>
      <c r="T304" s="18">
        <v>43038</v>
      </c>
      <c r="U304" s="8">
        <v>0.45833333333333331</v>
      </c>
      <c r="V304" s="8">
        <v>0.5</v>
      </c>
      <c r="W304" s="8" t="s">
        <v>1495</v>
      </c>
      <c r="X304" s="8" t="s">
        <v>31687</v>
      </c>
      <c r="Y304" s="8" t="s">
        <v>9306</v>
      </c>
      <c r="Z304" s="17" t="s">
        <v>31688</v>
      </c>
      <c r="AA304" s="8" t="s">
        <v>31689</v>
      </c>
      <c r="AB304" s="8" t="s">
        <v>31690</v>
      </c>
    </row>
    <row r="305" spans="1:28" hidden="1" x14ac:dyDescent="0.2">
      <c r="A305" s="8" t="s">
        <v>31691</v>
      </c>
      <c r="B305" s="8" t="s">
        <v>31692</v>
      </c>
      <c r="C305" s="8" t="s">
        <v>45731</v>
      </c>
      <c r="D305" s="8" t="s">
        <v>45732</v>
      </c>
      <c r="E305" s="8" t="s">
        <v>470</v>
      </c>
      <c r="F305" s="8" t="s">
        <v>204</v>
      </c>
      <c r="G305" s="8" t="s">
        <v>470</v>
      </c>
      <c r="H305" s="8" t="s">
        <v>204</v>
      </c>
      <c r="I305" s="8" t="s">
        <v>31064</v>
      </c>
      <c r="J305" s="8" t="s">
        <v>28</v>
      </c>
      <c r="K305" s="8" t="s">
        <v>45730</v>
      </c>
      <c r="L305" s="8" t="s">
        <v>2574</v>
      </c>
      <c r="M305" s="8" t="s">
        <v>2590</v>
      </c>
      <c r="N305" s="8" t="s">
        <v>10716</v>
      </c>
      <c r="O305" s="8" t="s">
        <v>35639</v>
      </c>
      <c r="P305" s="8" t="s">
        <v>32881</v>
      </c>
      <c r="Q305" s="8" t="s">
        <v>31065</v>
      </c>
      <c r="R305" s="8" t="s">
        <v>23137</v>
      </c>
      <c r="S305" s="17" t="s">
        <v>31066</v>
      </c>
      <c r="T305" s="18">
        <v>43038</v>
      </c>
      <c r="U305" s="8">
        <v>0.5</v>
      </c>
      <c r="V305" s="8">
        <v>0.58333333333333337</v>
      </c>
      <c r="W305" s="8" t="s">
        <v>1100</v>
      </c>
      <c r="X305" s="8" t="s">
        <v>31693</v>
      </c>
      <c r="Y305" s="8" t="s">
        <v>9306</v>
      </c>
      <c r="Z305" s="17" t="s">
        <v>31092</v>
      </c>
      <c r="AA305" s="8" t="s">
        <v>31694</v>
      </c>
      <c r="AB305" s="8" t="s">
        <v>31695</v>
      </c>
    </row>
    <row r="306" spans="1:28" hidden="1" x14ac:dyDescent="0.2">
      <c r="A306" s="8" t="s">
        <v>31696</v>
      </c>
      <c r="B306" s="8" t="s">
        <v>31697</v>
      </c>
      <c r="C306" s="8" t="s">
        <v>45731</v>
      </c>
      <c r="D306" s="8" t="s">
        <v>45732</v>
      </c>
      <c r="E306" s="8" t="s">
        <v>470</v>
      </c>
      <c r="F306" s="8" t="s">
        <v>204</v>
      </c>
      <c r="G306" s="8" t="s">
        <v>470</v>
      </c>
      <c r="H306" s="8" t="s">
        <v>204</v>
      </c>
      <c r="I306" s="8" t="s">
        <v>31064</v>
      </c>
      <c r="J306" s="8" t="s">
        <v>28</v>
      </c>
      <c r="K306" s="8" t="s">
        <v>45730</v>
      </c>
      <c r="L306" s="8" t="s">
        <v>2590</v>
      </c>
      <c r="M306" s="8" t="s">
        <v>11597</v>
      </c>
      <c r="N306" s="8" t="s">
        <v>10716</v>
      </c>
      <c r="O306" s="8" t="s">
        <v>35639</v>
      </c>
      <c r="P306" s="8" t="s">
        <v>32881</v>
      </c>
      <c r="Q306" s="8" t="s">
        <v>31065</v>
      </c>
      <c r="R306" s="8" t="s">
        <v>23137</v>
      </c>
      <c r="S306" s="17" t="s">
        <v>31066</v>
      </c>
      <c r="T306" s="18">
        <v>43038</v>
      </c>
      <c r="U306" s="8">
        <v>0.58333333333333337</v>
      </c>
      <c r="V306" s="8">
        <v>0.66666666666666663</v>
      </c>
      <c r="W306" s="8" t="s">
        <v>1100</v>
      </c>
      <c r="X306" s="8" t="s">
        <v>31698</v>
      </c>
      <c r="Y306" s="8" t="s">
        <v>9306</v>
      </c>
      <c r="Z306" s="17" t="s">
        <v>31571</v>
      </c>
      <c r="AA306" s="8" t="s">
        <v>31699</v>
      </c>
      <c r="AB306" s="8" t="s">
        <v>31700</v>
      </c>
    </row>
    <row r="307" spans="1:28" hidden="1" x14ac:dyDescent="0.2">
      <c r="A307" s="8" t="s">
        <v>31701</v>
      </c>
      <c r="B307" s="8" t="s">
        <v>31702</v>
      </c>
      <c r="C307" s="8" t="s">
        <v>45731</v>
      </c>
      <c r="D307" s="8" t="s">
        <v>45732</v>
      </c>
      <c r="E307" s="8" t="s">
        <v>470</v>
      </c>
      <c r="F307" s="8" t="s">
        <v>204</v>
      </c>
      <c r="G307" s="8" t="s">
        <v>470</v>
      </c>
      <c r="H307" s="8" t="s">
        <v>204</v>
      </c>
      <c r="I307" s="8" t="s">
        <v>31064</v>
      </c>
      <c r="J307" s="8" t="s">
        <v>28</v>
      </c>
      <c r="K307" s="8" t="s">
        <v>45730</v>
      </c>
      <c r="L307" s="8" t="s">
        <v>11597</v>
      </c>
      <c r="M307" s="8" t="s">
        <v>7806</v>
      </c>
      <c r="N307" s="8" t="s">
        <v>10716</v>
      </c>
      <c r="O307" s="8" t="s">
        <v>35639</v>
      </c>
      <c r="P307" s="8" t="s">
        <v>32881</v>
      </c>
      <c r="Q307" s="8" t="s">
        <v>31065</v>
      </c>
      <c r="R307" s="8" t="s">
        <v>23137</v>
      </c>
      <c r="S307" s="17" t="s">
        <v>31066</v>
      </c>
      <c r="T307" s="18">
        <v>43038</v>
      </c>
      <c r="U307" s="8">
        <v>0.66666666666666663</v>
      </c>
      <c r="V307" s="8">
        <v>0.75</v>
      </c>
      <c r="W307" s="8" t="s">
        <v>1100</v>
      </c>
      <c r="X307" s="8" t="s">
        <v>31703</v>
      </c>
      <c r="Y307" s="8" t="s">
        <v>9306</v>
      </c>
      <c r="Z307" s="17" t="s">
        <v>31704</v>
      </c>
      <c r="AA307" s="8" t="s">
        <v>31705</v>
      </c>
      <c r="AB307" s="8" t="s">
        <v>31706</v>
      </c>
    </row>
    <row r="308" spans="1:28" hidden="1" x14ac:dyDescent="0.2">
      <c r="A308" s="8" t="s">
        <v>31707</v>
      </c>
      <c r="B308" s="8" t="s">
        <v>31708</v>
      </c>
      <c r="C308" s="8" t="s">
        <v>45731</v>
      </c>
      <c r="D308" s="8" t="s">
        <v>45732</v>
      </c>
      <c r="E308" s="8" t="s">
        <v>266</v>
      </c>
      <c r="F308" s="8" t="s">
        <v>255</v>
      </c>
      <c r="G308" s="8" t="s">
        <v>266</v>
      </c>
      <c r="H308" s="8" t="s">
        <v>255</v>
      </c>
      <c r="I308" s="8" t="s">
        <v>31064</v>
      </c>
      <c r="J308" s="8" t="s">
        <v>28</v>
      </c>
      <c r="K308" s="8" t="s">
        <v>45730</v>
      </c>
      <c r="L308" s="8" t="s">
        <v>267</v>
      </c>
      <c r="M308" s="8" t="s">
        <v>2753</v>
      </c>
      <c r="N308" s="8" t="s">
        <v>10716</v>
      </c>
      <c r="O308" s="8" t="s">
        <v>35639</v>
      </c>
      <c r="P308" s="8" t="s">
        <v>32881</v>
      </c>
      <c r="Q308" s="8" t="s">
        <v>31065</v>
      </c>
      <c r="R308" s="8" t="s">
        <v>23137</v>
      </c>
      <c r="S308" s="17" t="s">
        <v>31066</v>
      </c>
      <c r="T308" s="18">
        <v>43046</v>
      </c>
      <c r="U308" s="8">
        <v>0.25</v>
      </c>
      <c r="V308" s="8">
        <v>0.33333333333333331</v>
      </c>
      <c r="W308" s="8" t="s">
        <v>1100</v>
      </c>
      <c r="X308" s="8" t="s">
        <v>21075</v>
      </c>
      <c r="Y308" s="8" t="s">
        <v>9319</v>
      </c>
      <c r="Z308" s="17" t="s">
        <v>31709</v>
      </c>
      <c r="AA308" s="8" t="s">
        <v>31710</v>
      </c>
      <c r="AB308" s="8" t="s">
        <v>31711</v>
      </c>
    </row>
    <row r="309" spans="1:28" hidden="1" x14ac:dyDescent="0.2">
      <c r="A309" s="8" t="s">
        <v>31717</v>
      </c>
      <c r="B309" s="8" t="s">
        <v>31718</v>
      </c>
      <c r="C309" s="8" t="s">
        <v>45731</v>
      </c>
      <c r="D309" s="8" t="s">
        <v>45732</v>
      </c>
      <c r="E309" s="8" t="s">
        <v>266</v>
      </c>
      <c r="F309" s="8" t="s">
        <v>255</v>
      </c>
      <c r="G309" s="8" t="s">
        <v>266</v>
      </c>
      <c r="H309" s="8" t="s">
        <v>255</v>
      </c>
      <c r="I309" s="8" t="s">
        <v>31064</v>
      </c>
      <c r="J309" s="8" t="s">
        <v>28</v>
      </c>
      <c r="K309" s="8" t="s">
        <v>45730</v>
      </c>
      <c r="L309" s="8" t="s">
        <v>4534</v>
      </c>
      <c r="M309" s="8" t="s">
        <v>18829</v>
      </c>
      <c r="N309" s="8" t="s">
        <v>10716</v>
      </c>
      <c r="O309" s="8" t="s">
        <v>35639</v>
      </c>
      <c r="P309" s="8" t="s">
        <v>32881</v>
      </c>
      <c r="Q309" s="8" t="s">
        <v>31065</v>
      </c>
      <c r="R309" s="8" t="s">
        <v>23137</v>
      </c>
      <c r="S309" s="17" t="s">
        <v>31066</v>
      </c>
      <c r="T309" s="18">
        <v>43046</v>
      </c>
      <c r="U309" s="8">
        <v>0.41666666666666669</v>
      </c>
      <c r="V309" s="8">
        <v>0.5</v>
      </c>
      <c r="W309" s="8" t="s">
        <v>1100</v>
      </c>
      <c r="X309" s="8" t="s">
        <v>31719</v>
      </c>
      <c r="Y309" s="8" t="s">
        <v>9097</v>
      </c>
      <c r="Z309" s="17" t="s">
        <v>31720</v>
      </c>
      <c r="AA309" s="8" t="s">
        <v>31721</v>
      </c>
      <c r="AB309" s="8" t="s">
        <v>31722</v>
      </c>
    </row>
    <row r="310" spans="1:28" hidden="1" x14ac:dyDescent="0.2">
      <c r="A310" s="8" t="s">
        <v>31723</v>
      </c>
      <c r="B310" s="8" t="s">
        <v>31724</v>
      </c>
      <c r="C310" s="8" t="s">
        <v>45731</v>
      </c>
      <c r="D310" s="8" t="s">
        <v>45732</v>
      </c>
      <c r="E310" s="8" t="s">
        <v>266</v>
      </c>
      <c r="F310" s="8" t="s">
        <v>255</v>
      </c>
      <c r="G310" s="8" t="s">
        <v>266</v>
      </c>
      <c r="H310" s="8" t="s">
        <v>255</v>
      </c>
      <c r="I310" s="8" t="s">
        <v>31064</v>
      </c>
      <c r="J310" s="8" t="s">
        <v>28</v>
      </c>
      <c r="K310" s="8" t="s">
        <v>45730</v>
      </c>
      <c r="L310" s="8" t="s">
        <v>18829</v>
      </c>
      <c r="M310" s="8" t="s">
        <v>15279</v>
      </c>
      <c r="N310" s="8" t="s">
        <v>10716</v>
      </c>
      <c r="O310" s="8" t="s">
        <v>35639</v>
      </c>
      <c r="P310" s="8" t="s">
        <v>32881</v>
      </c>
      <c r="Q310" s="8" t="s">
        <v>31065</v>
      </c>
      <c r="R310" s="8" t="s">
        <v>23137</v>
      </c>
      <c r="S310" s="17" t="s">
        <v>31066</v>
      </c>
      <c r="T310" s="18">
        <v>43046</v>
      </c>
      <c r="U310" s="8">
        <v>0.5</v>
      </c>
      <c r="V310" s="8">
        <v>0.58333333333333337</v>
      </c>
      <c r="W310" s="8" t="s">
        <v>1100</v>
      </c>
      <c r="X310" s="8" t="s">
        <v>31725</v>
      </c>
      <c r="Y310" s="8" t="s">
        <v>9044</v>
      </c>
      <c r="Z310" s="17" t="s">
        <v>31726</v>
      </c>
      <c r="AA310" s="8" t="s">
        <v>31727</v>
      </c>
      <c r="AB310" s="8" t="s">
        <v>31728</v>
      </c>
    </row>
    <row r="311" spans="1:28" hidden="1" x14ac:dyDescent="0.2">
      <c r="A311" s="8" t="s">
        <v>31729</v>
      </c>
      <c r="B311" s="8" t="s">
        <v>31730</v>
      </c>
      <c r="C311" s="8" t="s">
        <v>45731</v>
      </c>
      <c r="D311" s="8" t="s">
        <v>45732</v>
      </c>
      <c r="E311" s="8" t="s">
        <v>266</v>
      </c>
      <c r="F311" s="8" t="s">
        <v>255</v>
      </c>
      <c r="G311" s="8" t="s">
        <v>266</v>
      </c>
      <c r="H311" s="8" t="s">
        <v>255</v>
      </c>
      <c r="I311" s="8" t="s">
        <v>31064</v>
      </c>
      <c r="J311" s="8" t="s">
        <v>28</v>
      </c>
      <c r="K311" s="8" t="s">
        <v>45730</v>
      </c>
      <c r="L311" s="8" t="s">
        <v>15279</v>
      </c>
      <c r="M311" s="8" t="s">
        <v>18830</v>
      </c>
      <c r="N311" s="8" t="s">
        <v>10716</v>
      </c>
      <c r="O311" s="8" t="s">
        <v>35639</v>
      </c>
      <c r="P311" s="8" t="s">
        <v>32881</v>
      </c>
      <c r="Q311" s="8" t="s">
        <v>31065</v>
      </c>
      <c r="R311" s="8" t="s">
        <v>23137</v>
      </c>
      <c r="S311" s="17" t="s">
        <v>31066</v>
      </c>
      <c r="T311" s="18">
        <v>43046</v>
      </c>
      <c r="U311" s="8">
        <v>0.58333333333333337</v>
      </c>
      <c r="V311" s="8">
        <v>0.66666666666666663</v>
      </c>
      <c r="W311" s="8" t="s">
        <v>1100</v>
      </c>
      <c r="X311" s="8" t="s">
        <v>31731</v>
      </c>
      <c r="Y311" s="8" t="s">
        <v>9044</v>
      </c>
      <c r="Z311" s="17" t="s">
        <v>31732</v>
      </c>
      <c r="AA311" s="8" t="s">
        <v>31733</v>
      </c>
      <c r="AB311" s="8" t="s">
        <v>31734</v>
      </c>
    </row>
    <row r="312" spans="1:28" hidden="1" x14ac:dyDescent="0.2">
      <c r="A312" s="8" t="s">
        <v>31735</v>
      </c>
      <c r="B312" s="8" t="s">
        <v>31736</v>
      </c>
      <c r="C312" s="8" t="s">
        <v>45731</v>
      </c>
      <c r="D312" s="8" t="s">
        <v>45732</v>
      </c>
      <c r="E312" s="8" t="s">
        <v>266</v>
      </c>
      <c r="F312" s="8" t="s">
        <v>255</v>
      </c>
      <c r="G312" s="8" t="s">
        <v>266</v>
      </c>
      <c r="H312" s="8" t="s">
        <v>255</v>
      </c>
      <c r="I312" s="8" t="s">
        <v>31064</v>
      </c>
      <c r="J312" s="8" t="s">
        <v>28</v>
      </c>
      <c r="K312" s="8" t="s">
        <v>45730</v>
      </c>
      <c r="L312" s="8" t="s">
        <v>18830</v>
      </c>
      <c r="M312" s="8" t="s">
        <v>268</v>
      </c>
      <c r="N312" s="8" t="s">
        <v>10716</v>
      </c>
      <c r="O312" s="8" t="s">
        <v>35639</v>
      </c>
      <c r="P312" s="8" t="s">
        <v>32881</v>
      </c>
      <c r="Q312" s="8" t="s">
        <v>31065</v>
      </c>
      <c r="R312" s="8" t="s">
        <v>23137</v>
      </c>
      <c r="S312" s="17" t="s">
        <v>31066</v>
      </c>
      <c r="T312" s="18">
        <v>43046</v>
      </c>
      <c r="U312" s="8">
        <v>0.66666666666666663</v>
      </c>
      <c r="V312" s="8">
        <v>0.75</v>
      </c>
      <c r="W312" s="8" t="s">
        <v>1100</v>
      </c>
      <c r="X312" s="8" t="s">
        <v>31737</v>
      </c>
      <c r="Y312" s="8" t="s">
        <v>20981</v>
      </c>
      <c r="Z312" s="17" t="s">
        <v>31738</v>
      </c>
      <c r="AA312" s="8" t="s">
        <v>31739</v>
      </c>
      <c r="AB312" s="8" t="s">
        <v>31740</v>
      </c>
    </row>
    <row r="313" spans="1:28" hidden="1" x14ac:dyDescent="0.2">
      <c r="A313" s="8" t="s">
        <v>31712</v>
      </c>
      <c r="B313" s="8" t="s">
        <v>31713</v>
      </c>
      <c r="C313" s="8" t="s">
        <v>45731</v>
      </c>
      <c r="D313" s="8" t="s">
        <v>45732</v>
      </c>
      <c r="E313" s="8" t="s">
        <v>266</v>
      </c>
      <c r="F313" s="8" t="s">
        <v>255</v>
      </c>
      <c r="G313" s="8" t="s">
        <v>266</v>
      </c>
      <c r="H313" s="8" t="s">
        <v>255</v>
      </c>
      <c r="I313" s="8" t="s">
        <v>31064</v>
      </c>
      <c r="J313" s="8" t="s">
        <v>28</v>
      </c>
      <c r="K313" s="8" t="s">
        <v>45730</v>
      </c>
      <c r="L313" s="8" t="s">
        <v>268</v>
      </c>
      <c r="M313" s="8" t="s">
        <v>18822</v>
      </c>
      <c r="N313" s="8" t="s">
        <v>10716</v>
      </c>
      <c r="O313" s="8" t="s">
        <v>35639</v>
      </c>
      <c r="P313" s="8" t="s">
        <v>32881</v>
      </c>
      <c r="Q313" s="8" t="s">
        <v>31065</v>
      </c>
      <c r="R313" s="8" t="s">
        <v>23137</v>
      </c>
      <c r="S313" s="17" t="s">
        <v>31066</v>
      </c>
      <c r="T313" s="18">
        <v>43046</v>
      </c>
      <c r="U313" s="8">
        <v>0.75</v>
      </c>
      <c r="V313" s="8">
        <v>0.83333333333333337</v>
      </c>
      <c r="W313" s="8" t="s">
        <v>1100</v>
      </c>
      <c r="X313" s="8" t="s">
        <v>31714</v>
      </c>
      <c r="Y313" s="8" t="s">
        <v>31600</v>
      </c>
      <c r="Z313" s="17" t="s">
        <v>31704</v>
      </c>
      <c r="AA313" s="8" t="s">
        <v>31715</v>
      </c>
      <c r="AB313" s="8" t="s">
        <v>31716</v>
      </c>
    </row>
    <row r="314" spans="1:28" hidden="1" x14ac:dyDescent="0.2">
      <c r="A314" s="8" t="s">
        <v>8707</v>
      </c>
      <c r="B314" s="8" t="s">
        <v>8708</v>
      </c>
      <c r="C314" s="8" t="s">
        <v>45735</v>
      </c>
      <c r="D314" s="8" t="s">
        <v>45736</v>
      </c>
      <c r="E314" s="8" t="s">
        <v>55</v>
      </c>
      <c r="F314" s="8" t="s">
        <v>27</v>
      </c>
      <c r="G314" s="8" t="s">
        <v>55</v>
      </c>
      <c r="H314" s="8" t="s">
        <v>27</v>
      </c>
      <c r="I314" s="8" t="s">
        <v>8709</v>
      </c>
      <c r="J314" s="8" t="s">
        <v>28</v>
      </c>
      <c r="K314" s="8" t="s">
        <v>30</v>
      </c>
      <c r="L314" s="8" t="s">
        <v>56</v>
      </c>
      <c r="M314" s="8" t="s">
        <v>57</v>
      </c>
      <c r="N314" s="8" t="s">
        <v>10716</v>
      </c>
      <c r="O314" s="8" t="s">
        <v>35639</v>
      </c>
      <c r="P314" s="8" t="s">
        <v>776</v>
      </c>
      <c r="Q314" s="8" t="s">
        <v>8710</v>
      </c>
      <c r="R314" s="8" t="s">
        <v>8711</v>
      </c>
      <c r="S314" s="17" t="s">
        <v>8712</v>
      </c>
      <c r="T314" s="18">
        <v>43011</v>
      </c>
      <c r="U314" s="8">
        <v>0.25</v>
      </c>
      <c r="V314" s="8">
        <v>0.75</v>
      </c>
      <c r="W314" s="8" t="s">
        <v>40</v>
      </c>
      <c r="X314" s="8" t="s">
        <v>8713</v>
      </c>
      <c r="Y314" s="8" t="s">
        <v>8714</v>
      </c>
      <c r="Z314" s="17" t="s">
        <v>8715</v>
      </c>
      <c r="AA314" s="8" t="s">
        <v>8716</v>
      </c>
      <c r="AB314" s="8" t="s">
        <v>8717</v>
      </c>
    </row>
    <row r="315" spans="1:28" hidden="1" x14ac:dyDescent="0.2">
      <c r="A315" s="8" t="s">
        <v>8718</v>
      </c>
      <c r="B315" s="8" t="s">
        <v>8719</v>
      </c>
      <c r="C315" s="8" t="s">
        <v>45735</v>
      </c>
      <c r="D315" s="8" t="s">
        <v>45736</v>
      </c>
      <c r="E315" s="8" t="s">
        <v>66</v>
      </c>
      <c r="F315" s="8" t="s">
        <v>65</v>
      </c>
      <c r="G315" s="8" t="s">
        <v>66</v>
      </c>
      <c r="H315" s="8" t="s">
        <v>65</v>
      </c>
      <c r="I315" s="8" t="s">
        <v>8709</v>
      </c>
      <c r="J315" s="8" t="s">
        <v>28</v>
      </c>
      <c r="K315" s="8" t="s">
        <v>30</v>
      </c>
      <c r="L315" s="8" t="s">
        <v>67</v>
      </c>
      <c r="M315" s="8" t="s">
        <v>8720</v>
      </c>
      <c r="N315" s="8" t="s">
        <v>10716</v>
      </c>
      <c r="O315" s="8" t="s">
        <v>35639</v>
      </c>
      <c r="P315" s="8" t="s">
        <v>776</v>
      </c>
      <c r="Q315" s="8" t="s">
        <v>8710</v>
      </c>
      <c r="R315" s="8" t="s">
        <v>8711</v>
      </c>
      <c r="S315" s="17" t="s">
        <v>8712</v>
      </c>
      <c r="T315" s="18">
        <v>43012</v>
      </c>
      <c r="U315" s="8">
        <v>0.25</v>
      </c>
      <c r="V315" s="8">
        <v>0.33333333333333331</v>
      </c>
      <c r="W315" s="8" t="s">
        <v>1100</v>
      </c>
      <c r="X315" s="8" t="s">
        <v>8721</v>
      </c>
      <c r="Y315" s="8" t="s">
        <v>8714</v>
      </c>
      <c r="Z315" s="17" t="s">
        <v>8722</v>
      </c>
      <c r="AA315" s="8" t="s">
        <v>8723</v>
      </c>
      <c r="AB315" s="8" t="s">
        <v>8724</v>
      </c>
    </row>
    <row r="316" spans="1:28" hidden="1" x14ac:dyDescent="0.2">
      <c r="A316" s="8" t="s">
        <v>8725</v>
      </c>
      <c r="B316" s="8" t="s">
        <v>8726</v>
      </c>
      <c r="C316" s="8" t="s">
        <v>45735</v>
      </c>
      <c r="D316" s="8" t="s">
        <v>45736</v>
      </c>
      <c r="E316" s="8" t="s">
        <v>66</v>
      </c>
      <c r="F316" s="8" t="s">
        <v>65</v>
      </c>
      <c r="G316" s="8" t="s">
        <v>66</v>
      </c>
      <c r="H316" s="8" t="s">
        <v>65</v>
      </c>
      <c r="I316" s="8" t="s">
        <v>8709</v>
      </c>
      <c r="J316" s="8" t="s">
        <v>28</v>
      </c>
      <c r="K316" s="8" t="s">
        <v>30</v>
      </c>
      <c r="L316" s="8" t="s">
        <v>8720</v>
      </c>
      <c r="M316" s="8" t="s">
        <v>8727</v>
      </c>
      <c r="N316" s="8" t="s">
        <v>10716</v>
      </c>
      <c r="O316" s="8" t="s">
        <v>35639</v>
      </c>
      <c r="P316" s="8" t="s">
        <v>776</v>
      </c>
      <c r="Q316" s="8" t="s">
        <v>8710</v>
      </c>
      <c r="R316" s="8" t="s">
        <v>8711</v>
      </c>
      <c r="S316" s="17" t="s">
        <v>8712</v>
      </c>
      <c r="T316" s="18">
        <v>43012</v>
      </c>
      <c r="U316" s="8">
        <v>0.33333333333333331</v>
      </c>
      <c r="V316" s="8">
        <v>0.375</v>
      </c>
      <c r="W316" s="8" t="s">
        <v>1495</v>
      </c>
      <c r="X316" s="8" t="s">
        <v>8728</v>
      </c>
      <c r="Y316" s="8" t="s">
        <v>8729</v>
      </c>
      <c r="Z316" s="17" t="s">
        <v>8730</v>
      </c>
      <c r="AA316" s="8" t="s">
        <v>8731</v>
      </c>
      <c r="AB316" s="8" t="s">
        <v>8732</v>
      </c>
    </row>
    <row r="317" spans="1:28" hidden="1" x14ac:dyDescent="0.2">
      <c r="A317" s="8" t="s">
        <v>8733</v>
      </c>
      <c r="B317" s="8" t="s">
        <v>8734</v>
      </c>
      <c r="C317" s="8" t="s">
        <v>45735</v>
      </c>
      <c r="D317" s="8" t="s">
        <v>45736</v>
      </c>
      <c r="E317" s="8" t="s">
        <v>66</v>
      </c>
      <c r="F317" s="8" t="s">
        <v>65</v>
      </c>
      <c r="G317" s="8" t="s">
        <v>66</v>
      </c>
      <c r="H317" s="8" t="s">
        <v>65</v>
      </c>
      <c r="I317" s="8" t="s">
        <v>8709</v>
      </c>
      <c r="J317" s="8" t="s">
        <v>28</v>
      </c>
      <c r="K317" s="8" t="s">
        <v>30</v>
      </c>
      <c r="L317" s="8" t="s">
        <v>8727</v>
      </c>
      <c r="M317" s="8" t="s">
        <v>8735</v>
      </c>
      <c r="N317" s="8" t="s">
        <v>10716</v>
      </c>
      <c r="O317" s="8" t="s">
        <v>35639</v>
      </c>
      <c r="P317" s="8" t="s">
        <v>776</v>
      </c>
      <c r="Q317" s="8" t="s">
        <v>8710</v>
      </c>
      <c r="R317" s="8" t="s">
        <v>8711</v>
      </c>
      <c r="S317" s="17" t="s">
        <v>8712</v>
      </c>
      <c r="T317" s="18">
        <v>43012</v>
      </c>
      <c r="U317" s="8">
        <v>0.375</v>
      </c>
      <c r="V317" s="8">
        <v>0.41666666666666669</v>
      </c>
      <c r="W317" s="8" t="s">
        <v>1495</v>
      </c>
      <c r="X317" s="8" t="s">
        <v>8736</v>
      </c>
      <c r="Y317" s="8" t="s">
        <v>8729</v>
      </c>
      <c r="Z317" s="17" t="s">
        <v>8737</v>
      </c>
      <c r="AA317" s="8" t="s">
        <v>8738</v>
      </c>
      <c r="AB317" s="8" t="s">
        <v>8739</v>
      </c>
    </row>
    <row r="318" spans="1:28" hidden="1" x14ac:dyDescent="0.2">
      <c r="A318" s="8" t="s">
        <v>8740</v>
      </c>
      <c r="B318" s="8" t="s">
        <v>8741</v>
      </c>
      <c r="C318" s="8" t="s">
        <v>45735</v>
      </c>
      <c r="D318" s="8" t="s">
        <v>45736</v>
      </c>
      <c r="E318" s="8" t="s">
        <v>66</v>
      </c>
      <c r="F318" s="8" t="s">
        <v>65</v>
      </c>
      <c r="G318" s="8" t="s">
        <v>66</v>
      </c>
      <c r="H318" s="8" t="s">
        <v>65</v>
      </c>
      <c r="I318" s="8" t="s">
        <v>8709</v>
      </c>
      <c r="J318" s="8" t="s">
        <v>28</v>
      </c>
      <c r="K318" s="8" t="s">
        <v>30</v>
      </c>
      <c r="L318" s="8" t="s">
        <v>8735</v>
      </c>
      <c r="M318" s="8" t="s">
        <v>8742</v>
      </c>
      <c r="N318" s="8" t="s">
        <v>10716</v>
      </c>
      <c r="O318" s="8" t="s">
        <v>35639</v>
      </c>
      <c r="P318" s="8" t="s">
        <v>776</v>
      </c>
      <c r="Q318" s="8" t="s">
        <v>8710</v>
      </c>
      <c r="R318" s="8" t="s">
        <v>8711</v>
      </c>
      <c r="S318" s="17" t="s">
        <v>8712</v>
      </c>
      <c r="T318" s="18">
        <v>43012</v>
      </c>
      <c r="U318" s="8">
        <v>0.41666666666666669</v>
      </c>
      <c r="V318" s="8">
        <v>0.54166666666666663</v>
      </c>
      <c r="W318" s="8" t="s">
        <v>1283</v>
      </c>
      <c r="X318" s="8" t="s">
        <v>8743</v>
      </c>
      <c r="Y318" s="8" t="s">
        <v>8729</v>
      </c>
      <c r="Z318" s="17" t="s">
        <v>8744</v>
      </c>
      <c r="AA318" s="8" t="s">
        <v>8745</v>
      </c>
      <c r="AB318" s="8" t="s">
        <v>8746</v>
      </c>
    </row>
    <row r="319" spans="1:28" hidden="1" x14ac:dyDescent="0.2">
      <c r="A319" s="8" t="s">
        <v>8747</v>
      </c>
      <c r="B319" s="8" t="s">
        <v>8748</v>
      </c>
      <c r="C319" s="8" t="s">
        <v>45735</v>
      </c>
      <c r="D319" s="8" t="s">
        <v>45736</v>
      </c>
      <c r="E319" s="8" t="s">
        <v>66</v>
      </c>
      <c r="F319" s="8" t="s">
        <v>65</v>
      </c>
      <c r="G319" s="8" t="s">
        <v>66</v>
      </c>
      <c r="H319" s="8" t="s">
        <v>65</v>
      </c>
      <c r="I319" s="8" t="s">
        <v>8709</v>
      </c>
      <c r="J319" s="8" t="s">
        <v>28</v>
      </c>
      <c r="K319" s="8" t="s">
        <v>30</v>
      </c>
      <c r="L319" s="8" t="s">
        <v>8742</v>
      </c>
      <c r="M319" s="8" t="s">
        <v>8749</v>
      </c>
      <c r="N319" s="8" t="s">
        <v>10716</v>
      </c>
      <c r="O319" s="8" t="s">
        <v>35639</v>
      </c>
      <c r="P319" s="8" t="s">
        <v>776</v>
      </c>
      <c r="Q319" s="8" t="s">
        <v>8710</v>
      </c>
      <c r="R319" s="8" t="s">
        <v>8711</v>
      </c>
      <c r="S319" s="17" t="s">
        <v>8712</v>
      </c>
      <c r="T319" s="18">
        <v>43012</v>
      </c>
      <c r="U319" s="8">
        <v>0.54166666666666663</v>
      </c>
      <c r="V319" s="8">
        <v>0.58333333333333337</v>
      </c>
      <c r="W319" s="8" t="s">
        <v>1495</v>
      </c>
      <c r="X319" s="8" t="s">
        <v>8750</v>
      </c>
      <c r="Y319" s="8" t="s">
        <v>8729</v>
      </c>
      <c r="Z319" s="17" t="s">
        <v>8751</v>
      </c>
      <c r="AA319" s="8" t="s">
        <v>8752</v>
      </c>
      <c r="AB319" s="8" t="s">
        <v>8753</v>
      </c>
    </row>
    <row r="320" spans="1:28" hidden="1" x14ac:dyDescent="0.2">
      <c r="A320" s="8" t="s">
        <v>8754</v>
      </c>
      <c r="B320" s="8" t="s">
        <v>8755</v>
      </c>
      <c r="C320" s="8" t="s">
        <v>45735</v>
      </c>
      <c r="D320" s="8" t="s">
        <v>45736</v>
      </c>
      <c r="E320" s="8" t="s">
        <v>66</v>
      </c>
      <c r="F320" s="8" t="s">
        <v>65</v>
      </c>
      <c r="G320" s="8" t="s">
        <v>66</v>
      </c>
      <c r="H320" s="8" t="s">
        <v>65</v>
      </c>
      <c r="I320" s="8" t="s">
        <v>8709</v>
      </c>
      <c r="J320" s="8" t="s">
        <v>28</v>
      </c>
      <c r="K320" s="8" t="s">
        <v>30</v>
      </c>
      <c r="L320" s="8" t="s">
        <v>8749</v>
      </c>
      <c r="M320" s="8" t="s">
        <v>8756</v>
      </c>
      <c r="N320" s="8" t="s">
        <v>10716</v>
      </c>
      <c r="O320" s="8" t="s">
        <v>35639</v>
      </c>
      <c r="P320" s="8" t="s">
        <v>776</v>
      </c>
      <c r="Q320" s="8" t="s">
        <v>8710</v>
      </c>
      <c r="R320" s="8" t="s">
        <v>8711</v>
      </c>
      <c r="S320" s="17" t="s">
        <v>8712</v>
      </c>
      <c r="T320" s="18">
        <v>43012</v>
      </c>
      <c r="U320" s="8">
        <v>0.58333333333333337</v>
      </c>
      <c r="V320" s="8">
        <v>0.66666666666666663</v>
      </c>
      <c r="W320" s="8" t="s">
        <v>1100</v>
      </c>
      <c r="X320" s="8" t="s">
        <v>8757</v>
      </c>
      <c r="Y320" s="8" t="s">
        <v>8729</v>
      </c>
      <c r="Z320" s="17" t="s">
        <v>8758</v>
      </c>
      <c r="AA320" s="8" t="s">
        <v>8759</v>
      </c>
      <c r="AB320" s="8" t="s">
        <v>8760</v>
      </c>
    </row>
    <row r="321" spans="1:28" hidden="1" x14ac:dyDescent="0.2">
      <c r="A321" s="8" t="s">
        <v>8761</v>
      </c>
      <c r="B321" s="8" t="s">
        <v>8762</v>
      </c>
      <c r="C321" s="8" t="s">
        <v>45735</v>
      </c>
      <c r="D321" s="8" t="s">
        <v>45736</v>
      </c>
      <c r="E321" s="8" t="s">
        <v>66</v>
      </c>
      <c r="F321" s="8" t="s">
        <v>65</v>
      </c>
      <c r="G321" s="8" t="s">
        <v>66</v>
      </c>
      <c r="H321" s="8" t="s">
        <v>65</v>
      </c>
      <c r="I321" s="8" t="s">
        <v>8709</v>
      </c>
      <c r="J321" s="8" t="s">
        <v>28</v>
      </c>
      <c r="K321" s="8" t="s">
        <v>30</v>
      </c>
      <c r="L321" s="8" t="s">
        <v>8756</v>
      </c>
      <c r="M321" s="8" t="s">
        <v>68</v>
      </c>
      <c r="N321" s="8" t="s">
        <v>10716</v>
      </c>
      <c r="O321" s="8" t="s">
        <v>35639</v>
      </c>
      <c r="P321" s="8" t="s">
        <v>776</v>
      </c>
      <c r="Q321" s="8" t="s">
        <v>8710</v>
      </c>
      <c r="R321" s="8" t="s">
        <v>8711</v>
      </c>
      <c r="S321" s="17" t="s">
        <v>8712</v>
      </c>
      <c r="T321" s="18">
        <v>43012</v>
      </c>
      <c r="U321" s="8">
        <v>0.66666666666666663</v>
      </c>
      <c r="V321" s="8">
        <v>0.75</v>
      </c>
      <c r="W321" s="8" t="s">
        <v>1100</v>
      </c>
      <c r="X321" s="8" t="s">
        <v>8763</v>
      </c>
      <c r="Y321" s="8" t="s">
        <v>8729</v>
      </c>
      <c r="Z321" s="17" t="s">
        <v>8764</v>
      </c>
      <c r="AA321" s="8" t="s">
        <v>8765</v>
      </c>
      <c r="AB321" s="8" t="s">
        <v>8766</v>
      </c>
    </row>
    <row r="322" spans="1:28" hidden="1" x14ac:dyDescent="0.2">
      <c r="A322" s="8" t="s">
        <v>8767</v>
      </c>
      <c r="B322" s="8" t="s">
        <v>8768</v>
      </c>
      <c r="C322" s="8" t="s">
        <v>45735</v>
      </c>
      <c r="D322" s="8" t="s">
        <v>45736</v>
      </c>
      <c r="E322" s="8" t="s">
        <v>86</v>
      </c>
      <c r="F322" s="8" t="s">
        <v>65</v>
      </c>
      <c r="G322" s="8" t="s">
        <v>86</v>
      </c>
      <c r="H322" s="8" t="s">
        <v>65</v>
      </c>
      <c r="I322" s="8" t="s">
        <v>8709</v>
      </c>
      <c r="J322" s="8" t="s">
        <v>28</v>
      </c>
      <c r="K322" s="8" t="s">
        <v>30</v>
      </c>
      <c r="L322" s="8" t="s">
        <v>87</v>
      </c>
      <c r="M322" s="8" t="s">
        <v>8769</v>
      </c>
      <c r="N322" s="8" t="s">
        <v>10716</v>
      </c>
      <c r="O322" s="8" t="s">
        <v>35639</v>
      </c>
      <c r="P322" s="8" t="s">
        <v>776</v>
      </c>
      <c r="Q322" s="8" t="s">
        <v>8710</v>
      </c>
      <c r="R322" s="8" t="s">
        <v>8711</v>
      </c>
      <c r="S322" s="17" t="s">
        <v>8712</v>
      </c>
      <c r="T322" s="18">
        <v>43013</v>
      </c>
      <c r="U322" s="8">
        <v>0.25</v>
      </c>
      <c r="V322" s="8">
        <v>0.33333333333333331</v>
      </c>
      <c r="W322" s="8" t="s">
        <v>1100</v>
      </c>
      <c r="X322" s="8" t="s">
        <v>8770</v>
      </c>
      <c r="Y322" s="8" t="s">
        <v>8729</v>
      </c>
      <c r="Z322" s="17" t="s">
        <v>8771</v>
      </c>
      <c r="AA322" s="8" t="s">
        <v>8772</v>
      </c>
      <c r="AB322" s="8" t="s">
        <v>8773</v>
      </c>
    </row>
    <row r="323" spans="1:28" hidden="1" x14ac:dyDescent="0.2">
      <c r="A323" s="8" t="s">
        <v>8774</v>
      </c>
      <c r="B323" s="8" t="s">
        <v>8775</v>
      </c>
      <c r="C323" s="8" t="s">
        <v>45735</v>
      </c>
      <c r="D323" s="8" t="s">
        <v>45736</v>
      </c>
      <c r="E323" s="8" t="s">
        <v>86</v>
      </c>
      <c r="F323" s="8" t="s">
        <v>65</v>
      </c>
      <c r="G323" s="8" t="s">
        <v>86</v>
      </c>
      <c r="H323" s="8" t="s">
        <v>65</v>
      </c>
      <c r="I323" s="8" t="s">
        <v>8709</v>
      </c>
      <c r="J323" s="8" t="s">
        <v>28</v>
      </c>
      <c r="K323" s="8" t="s">
        <v>30</v>
      </c>
      <c r="L323" s="8" t="s">
        <v>8769</v>
      </c>
      <c r="M323" s="8" t="s">
        <v>8776</v>
      </c>
      <c r="N323" s="8" t="s">
        <v>10716</v>
      </c>
      <c r="O323" s="8" t="s">
        <v>35639</v>
      </c>
      <c r="P323" s="8" t="s">
        <v>776</v>
      </c>
      <c r="Q323" s="8" t="s">
        <v>8710</v>
      </c>
      <c r="R323" s="8" t="s">
        <v>8711</v>
      </c>
      <c r="S323" s="17" t="s">
        <v>8712</v>
      </c>
      <c r="T323" s="18">
        <v>43013</v>
      </c>
      <c r="U323" s="8">
        <v>0.33333333333333331</v>
      </c>
      <c r="V323" s="8">
        <v>0.41666666666666669</v>
      </c>
      <c r="W323" s="8" t="s">
        <v>1100</v>
      </c>
      <c r="X323" s="8" t="s">
        <v>8777</v>
      </c>
      <c r="Y323" s="8" t="s">
        <v>8729</v>
      </c>
      <c r="Z323" s="17" t="s">
        <v>8778</v>
      </c>
      <c r="AA323" s="8" t="s">
        <v>8779</v>
      </c>
      <c r="AB323" s="8" t="s">
        <v>8780</v>
      </c>
    </row>
    <row r="324" spans="1:28" hidden="1" x14ac:dyDescent="0.2">
      <c r="A324" s="8" t="s">
        <v>8781</v>
      </c>
      <c r="B324" s="8" t="s">
        <v>8782</v>
      </c>
      <c r="C324" s="8" t="s">
        <v>45735</v>
      </c>
      <c r="D324" s="8" t="s">
        <v>45736</v>
      </c>
      <c r="E324" s="8" t="s">
        <v>86</v>
      </c>
      <c r="F324" s="8" t="s">
        <v>65</v>
      </c>
      <c r="G324" s="8" t="s">
        <v>86</v>
      </c>
      <c r="H324" s="8" t="s">
        <v>65</v>
      </c>
      <c r="I324" s="8" t="s">
        <v>8709</v>
      </c>
      <c r="J324" s="8" t="s">
        <v>28</v>
      </c>
      <c r="K324" s="8" t="s">
        <v>30</v>
      </c>
      <c r="L324" s="8" t="s">
        <v>8776</v>
      </c>
      <c r="M324" s="8" t="s">
        <v>8783</v>
      </c>
      <c r="N324" s="8" t="s">
        <v>10716</v>
      </c>
      <c r="O324" s="8" t="s">
        <v>35639</v>
      </c>
      <c r="P324" s="8" t="s">
        <v>776</v>
      </c>
      <c r="Q324" s="8" t="s">
        <v>8710</v>
      </c>
      <c r="R324" s="8" t="s">
        <v>8711</v>
      </c>
      <c r="S324" s="17" t="s">
        <v>8712</v>
      </c>
      <c r="T324" s="18">
        <v>43013</v>
      </c>
      <c r="U324" s="8">
        <v>0.41666666666666669</v>
      </c>
      <c r="V324" s="8">
        <v>0.5</v>
      </c>
      <c r="W324" s="8" t="s">
        <v>1100</v>
      </c>
      <c r="X324" s="8" t="s">
        <v>8784</v>
      </c>
      <c r="Y324" s="8" t="s">
        <v>8729</v>
      </c>
      <c r="Z324" s="17" t="s">
        <v>8785</v>
      </c>
      <c r="AA324" s="8" t="s">
        <v>8786</v>
      </c>
      <c r="AB324" s="8" t="s">
        <v>8787</v>
      </c>
    </row>
    <row r="325" spans="1:28" hidden="1" x14ac:dyDescent="0.2">
      <c r="A325" s="8" t="s">
        <v>8788</v>
      </c>
      <c r="B325" s="8" t="s">
        <v>8789</v>
      </c>
      <c r="C325" s="8" t="s">
        <v>45735</v>
      </c>
      <c r="D325" s="8" t="s">
        <v>45736</v>
      </c>
      <c r="E325" s="8" t="s">
        <v>86</v>
      </c>
      <c r="F325" s="8" t="s">
        <v>65</v>
      </c>
      <c r="G325" s="8" t="s">
        <v>86</v>
      </c>
      <c r="H325" s="8" t="s">
        <v>65</v>
      </c>
      <c r="I325" s="8" t="s">
        <v>8709</v>
      </c>
      <c r="J325" s="8" t="s">
        <v>28</v>
      </c>
      <c r="K325" s="8" t="s">
        <v>30</v>
      </c>
      <c r="L325" s="8" t="s">
        <v>8783</v>
      </c>
      <c r="M325" s="8" t="s">
        <v>8790</v>
      </c>
      <c r="N325" s="8" t="s">
        <v>10716</v>
      </c>
      <c r="O325" s="8" t="s">
        <v>35639</v>
      </c>
      <c r="P325" s="8" t="s">
        <v>776</v>
      </c>
      <c r="Q325" s="8" t="s">
        <v>8710</v>
      </c>
      <c r="R325" s="8" t="s">
        <v>8711</v>
      </c>
      <c r="S325" s="17" t="s">
        <v>8712</v>
      </c>
      <c r="T325" s="18">
        <v>43013</v>
      </c>
      <c r="U325" s="8">
        <v>0.5</v>
      </c>
      <c r="V325" s="8">
        <v>0.58333333333333337</v>
      </c>
      <c r="W325" s="8" t="s">
        <v>1100</v>
      </c>
      <c r="X325" s="8" t="s">
        <v>8791</v>
      </c>
      <c r="Y325" s="8" t="s">
        <v>8729</v>
      </c>
      <c r="Z325" s="17" t="s">
        <v>8792</v>
      </c>
      <c r="AA325" s="8" t="s">
        <v>8793</v>
      </c>
      <c r="AB325" s="8" t="s">
        <v>8794</v>
      </c>
    </row>
    <row r="326" spans="1:28" hidden="1" x14ac:dyDescent="0.2">
      <c r="A326" s="8" t="s">
        <v>8795</v>
      </c>
      <c r="B326" s="8" t="s">
        <v>8796</v>
      </c>
      <c r="C326" s="8" t="s">
        <v>45735</v>
      </c>
      <c r="D326" s="8" t="s">
        <v>45736</v>
      </c>
      <c r="E326" s="8" t="s">
        <v>86</v>
      </c>
      <c r="F326" s="8" t="s">
        <v>65</v>
      </c>
      <c r="G326" s="8" t="s">
        <v>86</v>
      </c>
      <c r="H326" s="8" t="s">
        <v>65</v>
      </c>
      <c r="I326" s="8" t="s">
        <v>8709</v>
      </c>
      <c r="J326" s="8" t="s">
        <v>28</v>
      </c>
      <c r="K326" s="8" t="s">
        <v>30</v>
      </c>
      <c r="L326" s="8" t="s">
        <v>8790</v>
      </c>
      <c r="M326" s="8" t="s">
        <v>88</v>
      </c>
      <c r="N326" s="8" t="s">
        <v>10716</v>
      </c>
      <c r="O326" s="8" t="s">
        <v>35639</v>
      </c>
      <c r="P326" s="8" t="s">
        <v>776</v>
      </c>
      <c r="Q326" s="8" t="s">
        <v>8710</v>
      </c>
      <c r="R326" s="8" t="s">
        <v>8711</v>
      </c>
      <c r="S326" s="17" t="s">
        <v>8712</v>
      </c>
      <c r="T326" s="18">
        <v>43013</v>
      </c>
      <c r="U326" s="8">
        <v>0.58333333333333337</v>
      </c>
      <c r="V326" s="8">
        <v>0.75</v>
      </c>
      <c r="W326" s="8" t="s">
        <v>739</v>
      </c>
      <c r="X326" s="8" t="s">
        <v>8791</v>
      </c>
      <c r="Y326" s="8" t="s">
        <v>8797</v>
      </c>
      <c r="Z326" s="17" t="s">
        <v>8798</v>
      </c>
      <c r="AA326" s="8" t="s">
        <v>8799</v>
      </c>
      <c r="AB326" s="8" t="s">
        <v>8800</v>
      </c>
    </row>
    <row r="327" spans="1:28" hidden="1" x14ac:dyDescent="0.2">
      <c r="A327" s="8" t="s">
        <v>8801</v>
      </c>
      <c r="B327" s="8" t="s">
        <v>8802</v>
      </c>
      <c r="C327" s="8" t="s">
        <v>45735</v>
      </c>
      <c r="D327" s="8" t="s">
        <v>45736</v>
      </c>
      <c r="E327" s="8" t="s">
        <v>76</v>
      </c>
      <c r="F327" s="8" t="s">
        <v>65</v>
      </c>
      <c r="G327" s="8" t="s">
        <v>76</v>
      </c>
      <c r="H327" s="8" t="s">
        <v>65</v>
      </c>
      <c r="I327" s="8" t="s">
        <v>8709</v>
      </c>
      <c r="J327" s="8" t="s">
        <v>28</v>
      </c>
      <c r="K327" s="8" t="s">
        <v>30</v>
      </c>
      <c r="L327" s="8" t="s">
        <v>77</v>
      </c>
      <c r="M327" s="8" t="s">
        <v>78</v>
      </c>
      <c r="N327" s="8" t="s">
        <v>10716</v>
      </c>
      <c r="O327" s="8" t="s">
        <v>35639</v>
      </c>
      <c r="P327" s="8" t="s">
        <v>776</v>
      </c>
      <c r="Q327" s="8" t="s">
        <v>8710</v>
      </c>
      <c r="R327" s="8" t="s">
        <v>8711</v>
      </c>
      <c r="S327" s="17" t="s">
        <v>8712</v>
      </c>
      <c r="T327" s="18">
        <v>43014</v>
      </c>
      <c r="U327" s="8">
        <v>0.25</v>
      </c>
      <c r="V327" s="8">
        <v>0.75</v>
      </c>
      <c r="W327" s="8" t="s">
        <v>40</v>
      </c>
      <c r="X327" s="8" t="s">
        <v>8803</v>
      </c>
      <c r="Y327" s="8" t="s">
        <v>8804</v>
      </c>
      <c r="Z327" s="17" t="s">
        <v>8805</v>
      </c>
      <c r="AA327" s="8" t="s">
        <v>8806</v>
      </c>
      <c r="AB327" s="8" t="s">
        <v>8807</v>
      </c>
    </row>
    <row r="328" spans="1:28" hidden="1" x14ac:dyDescent="0.2">
      <c r="A328" s="8" t="s">
        <v>8808</v>
      </c>
      <c r="B328" s="8" t="s">
        <v>8809</v>
      </c>
      <c r="C328" s="8" t="s">
        <v>45735</v>
      </c>
      <c r="D328" s="8" t="s">
        <v>45736</v>
      </c>
      <c r="E328" s="8" t="s">
        <v>104</v>
      </c>
      <c r="F328" s="8" t="s">
        <v>65</v>
      </c>
      <c r="G328" s="8" t="s">
        <v>104</v>
      </c>
      <c r="H328" s="8" t="s">
        <v>65</v>
      </c>
      <c r="I328" s="8" t="s">
        <v>8709</v>
      </c>
      <c r="J328" s="8" t="s">
        <v>28</v>
      </c>
      <c r="K328" s="8" t="s">
        <v>30</v>
      </c>
      <c r="L328" s="8" t="s">
        <v>612</v>
      </c>
      <c r="M328" s="8" t="s">
        <v>613</v>
      </c>
      <c r="N328" s="8" t="s">
        <v>10716</v>
      </c>
      <c r="O328" s="8" t="s">
        <v>35639</v>
      </c>
      <c r="P328" s="8" t="s">
        <v>776</v>
      </c>
      <c r="Q328" s="8" t="s">
        <v>8710</v>
      </c>
      <c r="R328" s="8" t="s">
        <v>8711</v>
      </c>
      <c r="S328" s="17" t="s">
        <v>8712</v>
      </c>
      <c r="T328" s="18">
        <v>43015</v>
      </c>
      <c r="U328" s="8">
        <v>0.25</v>
      </c>
      <c r="V328" s="8">
        <v>0.75</v>
      </c>
      <c r="W328" s="8" t="s">
        <v>40</v>
      </c>
      <c r="X328" s="8" t="s">
        <v>8803</v>
      </c>
      <c r="Y328" s="8" t="s">
        <v>8804</v>
      </c>
      <c r="Z328" s="17" t="s">
        <v>8805</v>
      </c>
      <c r="AA328" s="8" t="s">
        <v>8810</v>
      </c>
      <c r="AB328" s="8" t="s">
        <v>8811</v>
      </c>
    </row>
    <row r="329" spans="1:28" hidden="1" x14ac:dyDescent="0.2">
      <c r="A329" s="8" t="s">
        <v>8812</v>
      </c>
      <c r="B329" s="8" t="s">
        <v>8813</v>
      </c>
      <c r="C329" s="8" t="s">
        <v>45735</v>
      </c>
      <c r="D329" s="8" t="s">
        <v>45736</v>
      </c>
      <c r="E329" s="8" t="s">
        <v>96</v>
      </c>
      <c r="F329" s="8" t="s">
        <v>65</v>
      </c>
      <c r="G329" s="8" t="s">
        <v>96</v>
      </c>
      <c r="H329" s="8" t="s">
        <v>65</v>
      </c>
      <c r="I329" s="8" t="s">
        <v>8709</v>
      </c>
      <c r="J329" s="8" t="s">
        <v>28</v>
      </c>
      <c r="K329" s="8" t="s">
        <v>30</v>
      </c>
      <c r="L329" s="8" t="s">
        <v>606</v>
      </c>
      <c r="M329" s="8" t="s">
        <v>8814</v>
      </c>
      <c r="N329" s="8" t="s">
        <v>10716</v>
      </c>
      <c r="O329" s="8" t="s">
        <v>35639</v>
      </c>
      <c r="P329" s="8" t="s">
        <v>776</v>
      </c>
      <c r="Q329" s="8" t="s">
        <v>8710</v>
      </c>
      <c r="R329" s="8" t="s">
        <v>8711</v>
      </c>
      <c r="S329" s="17" t="s">
        <v>8712</v>
      </c>
      <c r="T329" s="18">
        <v>43016</v>
      </c>
      <c r="U329" s="8">
        <v>0.25</v>
      </c>
      <c r="V329" s="8">
        <v>0.33333333333333331</v>
      </c>
      <c r="W329" s="8" t="s">
        <v>1100</v>
      </c>
      <c r="X329" s="8" t="s">
        <v>8815</v>
      </c>
      <c r="Y329" s="8" t="s">
        <v>8816</v>
      </c>
      <c r="Z329" s="17" t="s">
        <v>8817</v>
      </c>
      <c r="AA329" s="8" t="s">
        <v>8818</v>
      </c>
      <c r="AB329" s="8" t="s">
        <v>8819</v>
      </c>
    </row>
    <row r="330" spans="1:28" hidden="1" x14ac:dyDescent="0.2">
      <c r="A330" s="8" t="s">
        <v>8820</v>
      </c>
      <c r="B330" s="8" t="s">
        <v>8821</v>
      </c>
      <c r="C330" s="8" t="s">
        <v>45735</v>
      </c>
      <c r="D330" s="8" t="s">
        <v>45736</v>
      </c>
      <c r="E330" s="8" t="s">
        <v>96</v>
      </c>
      <c r="F330" s="8" t="s">
        <v>65</v>
      </c>
      <c r="G330" s="8" t="s">
        <v>96</v>
      </c>
      <c r="H330" s="8" t="s">
        <v>65</v>
      </c>
      <c r="I330" s="8" t="s">
        <v>8709</v>
      </c>
      <c r="J330" s="8" t="s">
        <v>28</v>
      </c>
      <c r="K330" s="8" t="s">
        <v>30</v>
      </c>
      <c r="L330" s="8" t="s">
        <v>8814</v>
      </c>
      <c r="M330" s="8" t="s">
        <v>4271</v>
      </c>
      <c r="N330" s="8" t="s">
        <v>10716</v>
      </c>
      <c r="O330" s="8" t="s">
        <v>35639</v>
      </c>
      <c r="P330" s="8" t="s">
        <v>776</v>
      </c>
      <c r="Q330" s="8" t="s">
        <v>8710</v>
      </c>
      <c r="R330" s="8" t="s">
        <v>8711</v>
      </c>
      <c r="S330" s="17" t="s">
        <v>8712</v>
      </c>
      <c r="T330" s="18">
        <v>43016</v>
      </c>
      <c r="U330" s="8">
        <v>0.33333333333333331</v>
      </c>
      <c r="V330" s="8">
        <v>0.5</v>
      </c>
      <c r="W330" s="8" t="s">
        <v>739</v>
      </c>
      <c r="X330" s="8" t="s">
        <v>8822</v>
      </c>
      <c r="Y330" s="8" t="s">
        <v>8816</v>
      </c>
      <c r="Z330" s="17" t="s">
        <v>8823</v>
      </c>
      <c r="AA330" s="8" t="s">
        <v>8824</v>
      </c>
      <c r="AB330" s="8" t="s">
        <v>8825</v>
      </c>
    </row>
    <row r="331" spans="1:28" hidden="1" x14ac:dyDescent="0.2">
      <c r="A331" s="8" t="s">
        <v>8826</v>
      </c>
      <c r="B331" s="8" t="s">
        <v>8827</v>
      </c>
      <c r="C331" s="8" t="s">
        <v>45735</v>
      </c>
      <c r="D331" s="8" t="s">
        <v>45736</v>
      </c>
      <c r="E331" s="8" t="s">
        <v>96</v>
      </c>
      <c r="F331" s="8" t="s">
        <v>65</v>
      </c>
      <c r="G331" s="8" t="s">
        <v>96</v>
      </c>
      <c r="H331" s="8" t="s">
        <v>65</v>
      </c>
      <c r="I331" s="8" t="s">
        <v>8709</v>
      </c>
      <c r="J331" s="8" t="s">
        <v>28</v>
      </c>
      <c r="K331" s="8" t="s">
        <v>30</v>
      </c>
      <c r="L331" s="8" t="s">
        <v>4271</v>
      </c>
      <c r="M331" s="8" t="s">
        <v>8828</v>
      </c>
      <c r="N331" s="8" t="s">
        <v>10716</v>
      </c>
      <c r="O331" s="8" t="s">
        <v>35639</v>
      </c>
      <c r="P331" s="8" t="s">
        <v>776</v>
      </c>
      <c r="Q331" s="8" t="s">
        <v>8710</v>
      </c>
      <c r="R331" s="8" t="s">
        <v>8711</v>
      </c>
      <c r="S331" s="17" t="s">
        <v>8712</v>
      </c>
      <c r="T331" s="18">
        <v>43016</v>
      </c>
      <c r="U331" s="8">
        <v>0.5</v>
      </c>
      <c r="V331" s="8">
        <v>0.58333333333333337</v>
      </c>
      <c r="W331" s="8" t="s">
        <v>1100</v>
      </c>
      <c r="X331" s="8" t="s">
        <v>8829</v>
      </c>
      <c r="Y331" s="8" t="s">
        <v>8816</v>
      </c>
      <c r="Z331" s="17" t="s">
        <v>8830</v>
      </c>
      <c r="AA331" s="8" t="s">
        <v>8831</v>
      </c>
      <c r="AB331" s="8" t="s">
        <v>8832</v>
      </c>
    </row>
    <row r="332" spans="1:28" hidden="1" x14ac:dyDescent="0.2">
      <c r="A332" s="8" t="s">
        <v>8833</v>
      </c>
      <c r="B332" s="8" t="s">
        <v>8834</v>
      </c>
      <c r="C332" s="8" t="s">
        <v>45735</v>
      </c>
      <c r="D332" s="8" t="s">
        <v>45736</v>
      </c>
      <c r="E332" s="8" t="s">
        <v>96</v>
      </c>
      <c r="F332" s="8" t="s">
        <v>65</v>
      </c>
      <c r="G332" s="8" t="s">
        <v>96</v>
      </c>
      <c r="H332" s="8" t="s">
        <v>65</v>
      </c>
      <c r="I332" s="8" t="s">
        <v>8709</v>
      </c>
      <c r="J332" s="8" t="s">
        <v>28</v>
      </c>
      <c r="K332" s="8" t="s">
        <v>30</v>
      </c>
      <c r="L332" s="8" t="s">
        <v>8828</v>
      </c>
      <c r="M332" s="8" t="s">
        <v>8835</v>
      </c>
      <c r="N332" s="8" t="s">
        <v>10716</v>
      </c>
      <c r="O332" s="8" t="s">
        <v>35639</v>
      </c>
      <c r="P332" s="8" t="s">
        <v>776</v>
      </c>
      <c r="Q332" s="8" t="s">
        <v>8710</v>
      </c>
      <c r="R332" s="8" t="s">
        <v>8711</v>
      </c>
      <c r="S332" s="17" t="s">
        <v>8712</v>
      </c>
      <c r="T332" s="18">
        <v>43016</v>
      </c>
      <c r="U332" s="8">
        <v>0.58333333333333337</v>
      </c>
      <c r="V332" s="8">
        <v>0.66666666666666663</v>
      </c>
      <c r="W332" s="8" t="s">
        <v>1100</v>
      </c>
      <c r="X332" s="8" t="s">
        <v>8836</v>
      </c>
      <c r="Y332" s="8" t="s">
        <v>8816</v>
      </c>
      <c r="Z332" s="17" t="s">
        <v>8837</v>
      </c>
      <c r="AA332" s="8" t="s">
        <v>8838</v>
      </c>
      <c r="AB332" s="8" t="s">
        <v>8839</v>
      </c>
    </row>
    <row r="333" spans="1:28" hidden="1" x14ac:dyDescent="0.2">
      <c r="A333" s="8" t="s">
        <v>8840</v>
      </c>
      <c r="B333" s="8" t="s">
        <v>8841</v>
      </c>
      <c r="C333" s="8" t="s">
        <v>45735</v>
      </c>
      <c r="D333" s="8" t="s">
        <v>45736</v>
      </c>
      <c r="E333" s="8" t="s">
        <v>96</v>
      </c>
      <c r="F333" s="8" t="s">
        <v>65</v>
      </c>
      <c r="G333" s="8" t="s">
        <v>96</v>
      </c>
      <c r="H333" s="8" t="s">
        <v>65</v>
      </c>
      <c r="I333" s="8" t="s">
        <v>8709</v>
      </c>
      <c r="J333" s="8" t="s">
        <v>28</v>
      </c>
      <c r="K333" s="8" t="s">
        <v>30</v>
      </c>
      <c r="L333" s="8" t="s">
        <v>8835</v>
      </c>
      <c r="M333" s="8" t="s">
        <v>607</v>
      </c>
      <c r="N333" s="8" t="s">
        <v>10716</v>
      </c>
      <c r="O333" s="8" t="s">
        <v>35639</v>
      </c>
      <c r="P333" s="8" t="s">
        <v>776</v>
      </c>
      <c r="Q333" s="8" t="s">
        <v>8710</v>
      </c>
      <c r="R333" s="8" t="s">
        <v>8711</v>
      </c>
      <c r="S333" s="17" t="s">
        <v>8712</v>
      </c>
      <c r="T333" s="18">
        <v>43016</v>
      </c>
      <c r="U333" s="8">
        <v>0.66666666666666663</v>
      </c>
      <c r="V333" s="8">
        <v>0.75</v>
      </c>
      <c r="W333" s="8" t="s">
        <v>1100</v>
      </c>
      <c r="X333" s="8" t="s">
        <v>8842</v>
      </c>
      <c r="Y333" s="8" t="s">
        <v>8816</v>
      </c>
      <c r="Z333" s="17" t="s">
        <v>8843</v>
      </c>
      <c r="AA333" s="8" t="s">
        <v>8844</v>
      </c>
      <c r="AB333" s="8" t="s">
        <v>8845</v>
      </c>
    </row>
    <row r="334" spans="1:28" hidden="1" x14ac:dyDescent="0.2">
      <c r="A334" s="8" t="s">
        <v>8846</v>
      </c>
      <c r="B334" s="8" t="s">
        <v>8847</v>
      </c>
      <c r="C334" s="8" t="s">
        <v>45735</v>
      </c>
      <c r="D334" s="8" t="s">
        <v>45736</v>
      </c>
      <c r="E334" s="8" t="s">
        <v>335</v>
      </c>
      <c r="F334" s="8" t="s">
        <v>65</v>
      </c>
      <c r="G334" s="8" t="s">
        <v>335</v>
      </c>
      <c r="H334" s="8" t="s">
        <v>65</v>
      </c>
      <c r="I334" s="8" t="s">
        <v>8709</v>
      </c>
      <c r="J334" s="8" t="s">
        <v>28</v>
      </c>
      <c r="K334" s="8" t="s">
        <v>30</v>
      </c>
      <c r="L334" s="8" t="s">
        <v>4286</v>
      </c>
      <c r="M334" s="8" t="s">
        <v>8848</v>
      </c>
      <c r="N334" s="8" t="s">
        <v>10716</v>
      </c>
      <c r="O334" s="8" t="s">
        <v>35639</v>
      </c>
      <c r="P334" s="8" t="s">
        <v>776</v>
      </c>
      <c r="Q334" s="8" t="s">
        <v>8710</v>
      </c>
      <c r="R334" s="8" t="s">
        <v>8711</v>
      </c>
      <c r="S334" s="17" t="s">
        <v>8712</v>
      </c>
      <c r="T334" s="18">
        <v>43017</v>
      </c>
      <c r="U334" s="8">
        <v>0.25</v>
      </c>
      <c r="V334" s="8">
        <v>0.41666666666666669</v>
      </c>
      <c r="W334" s="8" t="s">
        <v>739</v>
      </c>
      <c r="X334" s="8" t="s">
        <v>8849</v>
      </c>
      <c r="Y334" s="8" t="s">
        <v>8850</v>
      </c>
      <c r="Z334" s="17" t="s">
        <v>8851</v>
      </c>
      <c r="AA334" s="8" t="s">
        <v>8852</v>
      </c>
      <c r="AB334" s="8" t="s">
        <v>8853</v>
      </c>
    </row>
    <row r="335" spans="1:28" hidden="1" x14ac:dyDescent="0.2">
      <c r="A335" s="8" t="s">
        <v>8854</v>
      </c>
      <c r="B335" s="8" t="s">
        <v>8855</v>
      </c>
      <c r="C335" s="8" t="s">
        <v>45735</v>
      </c>
      <c r="D335" s="8" t="s">
        <v>45736</v>
      </c>
      <c r="E335" s="8" t="s">
        <v>335</v>
      </c>
      <c r="F335" s="8" t="s">
        <v>65</v>
      </c>
      <c r="G335" s="8" t="s">
        <v>335</v>
      </c>
      <c r="H335" s="8" t="s">
        <v>65</v>
      </c>
      <c r="I335" s="8" t="s">
        <v>8709</v>
      </c>
      <c r="J335" s="8" t="s">
        <v>28</v>
      </c>
      <c r="K335" s="8" t="s">
        <v>30</v>
      </c>
      <c r="L335" s="8" t="s">
        <v>8848</v>
      </c>
      <c r="M335" s="8" t="s">
        <v>8856</v>
      </c>
      <c r="N335" s="8" t="s">
        <v>10716</v>
      </c>
      <c r="O335" s="8" t="s">
        <v>35639</v>
      </c>
      <c r="P335" s="8" t="s">
        <v>776</v>
      </c>
      <c r="Q335" s="8" t="s">
        <v>8710</v>
      </c>
      <c r="R335" s="8" t="s">
        <v>8711</v>
      </c>
      <c r="S335" s="17" t="s">
        <v>8712</v>
      </c>
      <c r="T335" s="18">
        <v>43017</v>
      </c>
      <c r="U335" s="8">
        <v>0.41666666666666669</v>
      </c>
      <c r="V335" s="8">
        <v>0.5</v>
      </c>
      <c r="W335" s="8" t="s">
        <v>1100</v>
      </c>
      <c r="X335" s="8" t="s">
        <v>8857</v>
      </c>
      <c r="Y335" s="8" t="s">
        <v>8858</v>
      </c>
      <c r="Z335" s="17" t="s">
        <v>8859</v>
      </c>
      <c r="AA335" s="8" t="s">
        <v>8860</v>
      </c>
      <c r="AB335" s="8" t="s">
        <v>8861</v>
      </c>
    </row>
    <row r="336" spans="1:28" hidden="1" x14ac:dyDescent="0.2">
      <c r="A336" s="8" t="s">
        <v>8862</v>
      </c>
      <c r="B336" s="8" t="s">
        <v>8863</v>
      </c>
      <c r="C336" s="8" t="s">
        <v>45735</v>
      </c>
      <c r="D336" s="8" t="s">
        <v>45736</v>
      </c>
      <c r="E336" s="8" t="s">
        <v>335</v>
      </c>
      <c r="F336" s="8" t="s">
        <v>65</v>
      </c>
      <c r="G336" s="8" t="s">
        <v>335</v>
      </c>
      <c r="H336" s="8" t="s">
        <v>65</v>
      </c>
      <c r="I336" s="8" t="s">
        <v>8709</v>
      </c>
      <c r="J336" s="8" t="s">
        <v>28</v>
      </c>
      <c r="K336" s="8" t="s">
        <v>30</v>
      </c>
      <c r="L336" s="8" t="s">
        <v>8856</v>
      </c>
      <c r="M336" s="8" t="s">
        <v>8864</v>
      </c>
      <c r="N336" s="8" t="s">
        <v>10716</v>
      </c>
      <c r="O336" s="8" t="s">
        <v>35639</v>
      </c>
      <c r="P336" s="8" t="s">
        <v>776</v>
      </c>
      <c r="Q336" s="8" t="s">
        <v>8710</v>
      </c>
      <c r="R336" s="8" t="s">
        <v>8711</v>
      </c>
      <c r="S336" s="17" t="s">
        <v>8712</v>
      </c>
      <c r="T336" s="18">
        <v>43017</v>
      </c>
      <c r="U336" s="8">
        <v>0.5</v>
      </c>
      <c r="V336" s="8">
        <v>0.58333333333333337</v>
      </c>
      <c r="W336" s="8" t="s">
        <v>1100</v>
      </c>
      <c r="X336" s="8" t="s">
        <v>8865</v>
      </c>
      <c r="Y336" s="8" t="s">
        <v>8866</v>
      </c>
      <c r="Z336" s="17" t="s">
        <v>8867</v>
      </c>
      <c r="AA336" s="8" t="s">
        <v>8868</v>
      </c>
      <c r="AB336" s="8" t="s">
        <v>8869</v>
      </c>
    </row>
    <row r="337" spans="1:28" hidden="1" x14ac:dyDescent="0.2">
      <c r="A337" s="8" t="s">
        <v>8870</v>
      </c>
      <c r="B337" s="8" t="s">
        <v>8871</v>
      </c>
      <c r="C337" s="8" t="s">
        <v>45735</v>
      </c>
      <c r="D337" s="8" t="s">
        <v>45736</v>
      </c>
      <c r="E337" s="8" t="s">
        <v>335</v>
      </c>
      <c r="F337" s="8" t="s">
        <v>65</v>
      </c>
      <c r="G337" s="8" t="s">
        <v>335</v>
      </c>
      <c r="H337" s="8" t="s">
        <v>65</v>
      </c>
      <c r="I337" s="8" t="s">
        <v>8709</v>
      </c>
      <c r="J337" s="8" t="s">
        <v>28</v>
      </c>
      <c r="K337" s="8" t="s">
        <v>30</v>
      </c>
      <c r="L337" s="8" t="s">
        <v>8864</v>
      </c>
      <c r="M337" s="8" t="s">
        <v>8872</v>
      </c>
      <c r="N337" s="8" t="s">
        <v>10716</v>
      </c>
      <c r="O337" s="8" t="s">
        <v>35639</v>
      </c>
      <c r="P337" s="8" t="s">
        <v>776</v>
      </c>
      <c r="Q337" s="8" t="s">
        <v>8710</v>
      </c>
      <c r="R337" s="8" t="s">
        <v>8711</v>
      </c>
      <c r="S337" s="17" t="s">
        <v>8712</v>
      </c>
      <c r="T337" s="18">
        <v>43017</v>
      </c>
      <c r="U337" s="8">
        <v>0.58333333333333337</v>
      </c>
      <c r="V337" s="8">
        <v>0.625</v>
      </c>
      <c r="W337" s="8" t="s">
        <v>1495</v>
      </c>
      <c r="X337" s="8" t="s">
        <v>8873</v>
      </c>
      <c r="Y337" s="8" t="s">
        <v>8866</v>
      </c>
      <c r="Z337" s="17" t="s">
        <v>8874</v>
      </c>
      <c r="AA337" s="8" t="s">
        <v>8875</v>
      </c>
      <c r="AB337" s="8" t="s">
        <v>8876</v>
      </c>
    </row>
    <row r="338" spans="1:28" hidden="1" x14ac:dyDescent="0.2">
      <c r="A338" s="8" t="s">
        <v>8877</v>
      </c>
      <c r="B338" s="8" t="s">
        <v>8878</v>
      </c>
      <c r="C338" s="8" t="s">
        <v>45735</v>
      </c>
      <c r="D338" s="8" t="s">
        <v>45736</v>
      </c>
      <c r="E338" s="8" t="s">
        <v>335</v>
      </c>
      <c r="F338" s="8" t="s">
        <v>65</v>
      </c>
      <c r="G338" s="8" t="s">
        <v>335</v>
      </c>
      <c r="H338" s="8" t="s">
        <v>65</v>
      </c>
      <c r="I338" s="8" t="s">
        <v>8709</v>
      </c>
      <c r="J338" s="8" t="s">
        <v>28</v>
      </c>
      <c r="K338" s="8" t="s">
        <v>30</v>
      </c>
      <c r="L338" s="8" t="s">
        <v>8872</v>
      </c>
      <c r="M338" s="8" t="s">
        <v>8879</v>
      </c>
      <c r="N338" s="8" t="s">
        <v>10716</v>
      </c>
      <c r="O338" s="8" t="s">
        <v>35639</v>
      </c>
      <c r="P338" s="8" t="s">
        <v>776</v>
      </c>
      <c r="Q338" s="8" t="s">
        <v>8710</v>
      </c>
      <c r="R338" s="8" t="s">
        <v>8711</v>
      </c>
      <c r="S338" s="17" t="s">
        <v>8712</v>
      </c>
      <c r="T338" s="18">
        <v>43017</v>
      </c>
      <c r="U338" s="8">
        <v>0.625</v>
      </c>
      <c r="V338" s="8">
        <v>0.66666666666666663</v>
      </c>
      <c r="W338" s="8" t="s">
        <v>1495</v>
      </c>
      <c r="X338" s="8" t="s">
        <v>8880</v>
      </c>
      <c r="Y338" s="8" t="s">
        <v>8881</v>
      </c>
      <c r="Z338" s="17" t="s">
        <v>8882</v>
      </c>
      <c r="AA338" s="8" t="s">
        <v>8883</v>
      </c>
      <c r="AB338" s="8" t="s">
        <v>8884</v>
      </c>
    </row>
    <row r="339" spans="1:28" hidden="1" x14ac:dyDescent="0.2">
      <c r="A339" s="8" t="s">
        <v>8885</v>
      </c>
      <c r="B339" s="8" t="s">
        <v>8886</v>
      </c>
      <c r="C339" s="8" t="s">
        <v>45735</v>
      </c>
      <c r="D339" s="8" t="s">
        <v>45736</v>
      </c>
      <c r="E339" s="8" t="s">
        <v>335</v>
      </c>
      <c r="F339" s="8" t="s">
        <v>65</v>
      </c>
      <c r="G339" s="8" t="s">
        <v>335</v>
      </c>
      <c r="H339" s="8" t="s">
        <v>65</v>
      </c>
      <c r="I339" s="8" t="s">
        <v>8709</v>
      </c>
      <c r="J339" s="8" t="s">
        <v>28</v>
      </c>
      <c r="K339" s="8" t="s">
        <v>30</v>
      </c>
      <c r="L339" s="8" t="s">
        <v>8879</v>
      </c>
      <c r="M339" s="8" t="s">
        <v>8887</v>
      </c>
      <c r="N339" s="8" t="s">
        <v>10716</v>
      </c>
      <c r="O339" s="8" t="s">
        <v>35639</v>
      </c>
      <c r="P339" s="8" t="s">
        <v>776</v>
      </c>
      <c r="Q339" s="8" t="s">
        <v>8710</v>
      </c>
      <c r="R339" s="8" t="s">
        <v>8711</v>
      </c>
      <c r="S339" s="17" t="s">
        <v>8712</v>
      </c>
      <c r="T339" s="18">
        <v>43017</v>
      </c>
      <c r="U339" s="8">
        <v>0.66666666666666663</v>
      </c>
      <c r="V339" s="8">
        <v>0.70833333333333337</v>
      </c>
      <c r="W339" s="8" t="s">
        <v>1495</v>
      </c>
      <c r="X339" s="8" t="s">
        <v>8888</v>
      </c>
      <c r="Y339" s="8" t="s">
        <v>8881</v>
      </c>
      <c r="Z339" s="17" t="s">
        <v>8889</v>
      </c>
      <c r="AA339" s="8" t="s">
        <v>8890</v>
      </c>
      <c r="AB339" s="8" t="s">
        <v>8891</v>
      </c>
    </row>
    <row r="340" spans="1:28" hidden="1" x14ac:dyDescent="0.2">
      <c r="A340" s="8" t="s">
        <v>8892</v>
      </c>
      <c r="B340" s="8" t="s">
        <v>8893</v>
      </c>
      <c r="C340" s="8" t="s">
        <v>45735</v>
      </c>
      <c r="D340" s="8" t="s">
        <v>45736</v>
      </c>
      <c r="E340" s="8" t="s">
        <v>335</v>
      </c>
      <c r="F340" s="8" t="s">
        <v>65</v>
      </c>
      <c r="G340" s="8" t="s">
        <v>335</v>
      </c>
      <c r="H340" s="8" t="s">
        <v>65</v>
      </c>
      <c r="I340" s="8" t="s">
        <v>8709</v>
      </c>
      <c r="J340" s="8" t="s">
        <v>28</v>
      </c>
      <c r="K340" s="8" t="s">
        <v>30</v>
      </c>
      <c r="L340" s="8" t="s">
        <v>8887</v>
      </c>
      <c r="M340" s="8" t="s">
        <v>4287</v>
      </c>
      <c r="N340" s="8" t="s">
        <v>10716</v>
      </c>
      <c r="O340" s="8" t="s">
        <v>35639</v>
      </c>
      <c r="P340" s="8" t="s">
        <v>776</v>
      </c>
      <c r="Q340" s="8" t="s">
        <v>8710</v>
      </c>
      <c r="R340" s="8" t="s">
        <v>8711</v>
      </c>
      <c r="S340" s="17" t="s">
        <v>8712</v>
      </c>
      <c r="T340" s="18">
        <v>43017</v>
      </c>
      <c r="U340" s="8">
        <v>0.70833333333333337</v>
      </c>
      <c r="V340" s="8">
        <v>0.75</v>
      </c>
      <c r="W340" s="8" t="s">
        <v>1495</v>
      </c>
      <c r="X340" s="8" t="s">
        <v>8894</v>
      </c>
      <c r="Y340" s="8" t="s">
        <v>8895</v>
      </c>
      <c r="Z340" s="17" t="s">
        <v>8896</v>
      </c>
      <c r="AA340" s="8" t="s">
        <v>8897</v>
      </c>
      <c r="AB340" s="8" t="s">
        <v>8898</v>
      </c>
    </row>
    <row r="341" spans="1:28" hidden="1" x14ac:dyDescent="0.2">
      <c r="A341" s="8" t="s">
        <v>8899</v>
      </c>
      <c r="B341" s="8" t="s">
        <v>8900</v>
      </c>
      <c r="C341" s="8" t="s">
        <v>45735</v>
      </c>
      <c r="D341" s="8" t="s">
        <v>45736</v>
      </c>
      <c r="E341" s="8" t="s">
        <v>123</v>
      </c>
      <c r="F341" s="8" t="s">
        <v>112</v>
      </c>
      <c r="G341" s="8" t="s">
        <v>123</v>
      </c>
      <c r="H341" s="8" t="s">
        <v>112</v>
      </c>
      <c r="I341" s="8" t="s">
        <v>8709</v>
      </c>
      <c r="J341" s="8" t="s">
        <v>28</v>
      </c>
      <c r="K341" s="8" t="s">
        <v>30</v>
      </c>
      <c r="L341" s="8" t="s">
        <v>124</v>
      </c>
      <c r="M341" s="8" t="s">
        <v>8901</v>
      </c>
      <c r="N341" s="8" t="s">
        <v>10716</v>
      </c>
      <c r="O341" s="8" t="s">
        <v>35639</v>
      </c>
      <c r="P341" s="8" t="s">
        <v>776</v>
      </c>
      <c r="Q341" s="8" t="s">
        <v>8710</v>
      </c>
      <c r="R341" s="8" t="s">
        <v>8711</v>
      </c>
      <c r="S341" s="17" t="s">
        <v>8712</v>
      </c>
      <c r="T341" s="18">
        <v>43025</v>
      </c>
      <c r="U341" s="8">
        <v>0.25</v>
      </c>
      <c r="V341" s="8">
        <v>0.33333333333333331</v>
      </c>
      <c r="W341" s="8" t="s">
        <v>1100</v>
      </c>
      <c r="X341" s="8" t="s">
        <v>8902</v>
      </c>
      <c r="Y341" s="8" t="s">
        <v>8903</v>
      </c>
      <c r="Z341" s="17" t="s">
        <v>8904</v>
      </c>
      <c r="AA341" s="8" t="s">
        <v>8905</v>
      </c>
      <c r="AB341" s="8" t="s">
        <v>8906</v>
      </c>
    </row>
    <row r="342" spans="1:28" hidden="1" x14ac:dyDescent="0.2">
      <c r="A342" s="8" t="s">
        <v>8907</v>
      </c>
      <c r="B342" s="8" t="s">
        <v>8908</v>
      </c>
      <c r="C342" s="8" t="s">
        <v>45735</v>
      </c>
      <c r="D342" s="8" t="s">
        <v>45736</v>
      </c>
      <c r="E342" s="8" t="s">
        <v>123</v>
      </c>
      <c r="F342" s="8" t="s">
        <v>112</v>
      </c>
      <c r="G342" s="8" t="s">
        <v>123</v>
      </c>
      <c r="H342" s="8" t="s">
        <v>112</v>
      </c>
      <c r="I342" s="8" t="s">
        <v>8709</v>
      </c>
      <c r="J342" s="8" t="s">
        <v>28</v>
      </c>
      <c r="K342" s="8" t="s">
        <v>30</v>
      </c>
      <c r="L342" s="8" t="s">
        <v>8901</v>
      </c>
      <c r="M342" s="8" t="s">
        <v>8909</v>
      </c>
      <c r="N342" s="8" t="s">
        <v>10716</v>
      </c>
      <c r="O342" s="8" t="s">
        <v>35639</v>
      </c>
      <c r="P342" s="8" t="s">
        <v>776</v>
      </c>
      <c r="Q342" s="8" t="s">
        <v>8710</v>
      </c>
      <c r="R342" s="8" t="s">
        <v>8711</v>
      </c>
      <c r="S342" s="17" t="s">
        <v>8712</v>
      </c>
      <c r="T342" s="18">
        <v>43025</v>
      </c>
      <c r="U342" s="8">
        <v>0.33333333333333331</v>
      </c>
      <c r="V342" s="8">
        <v>0.375</v>
      </c>
      <c r="W342" s="8" t="s">
        <v>1495</v>
      </c>
      <c r="X342" s="8" t="s">
        <v>8910</v>
      </c>
      <c r="Y342" s="8" t="s">
        <v>8911</v>
      </c>
      <c r="Z342" s="17" t="s">
        <v>8912</v>
      </c>
      <c r="AA342" s="8" t="s">
        <v>8913</v>
      </c>
      <c r="AB342" s="8" t="s">
        <v>8914</v>
      </c>
    </row>
    <row r="343" spans="1:28" hidden="1" x14ac:dyDescent="0.2">
      <c r="A343" s="8" t="s">
        <v>8915</v>
      </c>
      <c r="B343" s="8" t="s">
        <v>8916</v>
      </c>
      <c r="C343" s="8" t="s">
        <v>45735</v>
      </c>
      <c r="D343" s="8" t="s">
        <v>45736</v>
      </c>
      <c r="E343" s="8" t="s">
        <v>123</v>
      </c>
      <c r="F343" s="8" t="s">
        <v>112</v>
      </c>
      <c r="G343" s="8" t="s">
        <v>123</v>
      </c>
      <c r="H343" s="8" t="s">
        <v>112</v>
      </c>
      <c r="I343" s="8" t="s">
        <v>8709</v>
      </c>
      <c r="J343" s="8" t="s">
        <v>28</v>
      </c>
      <c r="K343" s="8" t="s">
        <v>30</v>
      </c>
      <c r="L343" s="8" t="s">
        <v>8909</v>
      </c>
      <c r="M343" s="8" t="s">
        <v>8917</v>
      </c>
      <c r="N343" s="8" t="s">
        <v>10716</v>
      </c>
      <c r="O343" s="8" t="s">
        <v>35639</v>
      </c>
      <c r="P343" s="8" t="s">
        <v>776</v>
      </c>
      <c r="Q343" s="8" t="s">
        <v>8710</v>
      </c>
      <c r="R343" s="8" t="s">
        <v>8711</v>
      </c>
      <c r="S343" s="17" t="s">
        <v>8712</v>
      </c>
      <c r="T343" s="18">
        <v>43025</v>
      </c>
      <c r="U343" s="8">
        <v>0.375</v>
      </c>
      <c r="V343" s="8">
        <v>0.41666666666666669</v>
      </c>
      <c r="W343" s="8" t="s">
        <v>1495</v>
      </c>
      <c r="X343" s="8" t="s">
        <v>8918</v>
      </c>
      <c r="Y343" s="8" t="s">
        <v>8919</v>
      </c>
      <c r="Z343" s="17" t="s">
        <v>8920</v>
      </c>
      <c r="AA343" s="8" t="s">
        <v>8921</v>
      </c>
      <c r="AB343" s="8" t="s">
        <v>8922</v>
      </c>
    </row>
    <row r="344" spans="1:28" hidden="1" x14ac:dyDescent="0.2">
      <c r="A344" s="8" t="s">
        <v>8923</v>
      </c>
      <c r="B344" s="8" t="s">
        <v>8924</v>
      </c>
      <c r="C344" s="8" t="s">
        <v>45735</v>
      </c>
      <c r="D344" s="8" t="s">
        <v>45736</v>
      </c>
      <c r="E344" s="8" t="s">
        <v>123</v>
      </c>
      <c r="F344" s="8" t="s">
        <v>112</v>
      </c>
      <c r="G344" s="8" t="s">
        <v>123</v>
      </c>
      <c r="H344" s="8" t="s">
        <v>112</v>
      </c>
      <c r="I344" s="8" t="s">
        <v>8709</v>
      </c>
      <c r="J344" s="8" t="s">
        <v>28</v>
      </c>
      <c r="K344" s="8" t="s">
        <v>30</v>
      </c>
      <c r="L344" s="8" t="s">
        <v>8917</v>
      </c>
      <c r="M344" s="8" t="s">
        <v>8925</v>
      </c>
      <c r="N344" s="8" t="s">
        <v>10716</v>
      </c>
      <c r="O344" s="8" t="s">
        <v>35639</v>
      </c>
      <c r="P344" s="8" t="s">
        <v>776</v>
      </c>
      <c r="Q344" s="8" t="s">
        <v>8710</v>
      </c>
      <c r="R344" s="8" t="s">
        <v>8711</v>
      </c>
      <c r="S344" s="17" t="s">
        <v>8712</v>
      </c>
      <c r="T344" s="18">
        <v>43025</v>
      </c>
      <c r="U344" s="8">
        <v>0.41666666666666669</v>
      </c>
      <c r="V344" s="8">
        <v>0.45833333333333331</v>
      </c>
      <c r="W344" s="8" t="s">
        <v>1495</v>
      </c>
      <c r="X344" s="8" t="s">
        <v>8926</v>
      </c>
      <c r="Y344" s="8" t="s">
        <v>8927</v>
      </c>
      <c r="Z344" s="17" t="s">
        <v>8928</v>
      </c>
      <c r="AA344" s="8" t="s">
        <v>8929</v>
      </c>
      <c r="AB344" s="8" t="s">
        <v>8930</v>
      </c>
    </row>
    <row r="345" spans="1:28" hidden="1" x14ac:dyDescent="0.2">
      <c r="A345" s="8" t="s">
        <v>8931</v>
      </c>
      <c r="B345" s="8" t="s">
        <v>8932</v>
      </c>
      <c r="C345" s="8" t="s">
        <v>45735</v>
      </c>
      <c r="D345" s="8" t="s">
        <v>45736</v>
      </c>
      <c r="E345" s="8" t="s">
        <v>123</v>
      </c>
      <c r="F345" s="8" t="s">
        <v>112</v>
      </c>
      <c r="G345" s="8" t="s">
        <v>123</v>
      </c>
      <c r="H345" s="8" t="s">
        <v>112</v>
      </c>
      <c r="I345" s="8" t="s">
        <v>8709</v>
      </c>
      <c r="J345" s="8" t="s">
        <v>28</v>
      </c>
      <c r="K345" s="8" t="s">
        <v>30</v>
      </c>
      <c r="L345" s="8" t="s">
        <v>8925</v>
      </c>
      <c r="M345" s="8" t="s">
        <v>8933</v>
      </c>
      <c r="N345" s="8" t="s">
        <v>10716</v>
      </c>
      <c r="O345" s="8" t="s">
        <v>35639</v>
      </c>
      <c r="P345" s="8" t="s">
        <v>776</v>
      </c>
      <c r="Q345" s="8" t="s">
        <v>8710</v>
      </c>
      <c r="R345" s="8" t="s">
        <v>8711</v>
      </c>
      <c r="S345" s="17" t="s">
        <v>8712</v>
      </c>
      <c r="T345" s="18">
        <v>43025</v>
      </c>
      <c r="U345" s="8">
        <v>0.45833333333333331</v>
      </c>
      <c r="V345" s="8">
        <v>0.54166666666666663</v>
      </c>
      <c r="W345" s="8" t="s">
        <v>1100</v>
      </c>
      <c r="X345" s="8" t="s">
        <v>8934</v>
      </c>
      <c r="Y345" s="8" t="s">
        <v>8935</v>
      </c>
      <c r="Z345" s="17" t="s">
        <v>8936</v>
      </c>
      <c r="AA345" s="8" t="s">
        <v>8937</v>
      </c>
      <c r="AB345" s="8" t="s">
        <v>8938</v>
      </c>
    </row>
    <row r="346" spans="1:28" hidden="1" x14ac:dyDescent="0.2">
      <c r="A346" s="8" t="s">
        <v>8939</v>
      </c>
      <c r="B346" s="8" t="s">
        <v>8940</v>
      </c>
      <c r="C346" s="8" t="s">
        <v>45735</v>
      </c>
      <c r="D346" s="8" t="s">
        <v>45736</v>
      </c>
      <c r="E346" s="8" t="s">
        <v>123</v>
      </c>
      <c r="F346" s="8" t="s">
        <v>112</v>
      </c>
      <c r="G346" s="8" t="s">
        <v>123</v>
      </c>
      <c r="H346" s="8" t="s">
        <v>112</v>
      </c>
      <c r="I346" s="8" t="s">
        <v>8709</v>
      </c>
      <c r="J346" s="8" t="s">
        <v>28</v>
      </c>
      <c r="K346" s="8" t="s">
        <v>30</v>
      </c>
      <c r="L346" s="8" t="s">
        <v>8933</v>
      </c>
      <c r="M346" s="8" t="s">
        <v>8941</v>
      </c>
      <c r="N346" s="8" t="s">
        <v>10716</v>
      </c>
      <c r="O346" s="8" t="s">
        <v>35639</v>
      </c>
      <c r="P346" s="8" t="s">
        <v>776</v>
      </c>
      <c r="Q346" s="8" t="s">
        <v>8710</v>
      </c>
      <c r="R346" s="8" t="s">
        <v>8711</v>
      </c>
      <c r="S346" s="17" t="s">
        <v>8712</v>
      </c>
      <c r="T346" s="18">
        <v>43025</v>
      </c>
      <c r="U346" s="8">
        <v>0.54166666666666663</v>
      </c>
      <c r="V346" s="8">
        <v>0.625</v>
      </c>
      <c r="W346" s="8" t="s">
        <v>1100</v>
      </c>
      <c r="X346" s="8" t="s">
        <v>8894</v>
      </c>
      <c r="Y346" s="8" t="s">
        <v>8895</v>
      </c>
      <c r="Z346" s="17" t="s">
        <v>8942</v>
      </c>
      <c r="AA346" s="8" t="s">
        <v>8943</v>
      </c>
      <c r="AB346" s="8" t="s">
        <v>8944</v>
      </c>
    </row>
    <row r="347" spans="1:28" hidden="1" x14ac:dyDescent="0.2">
      <c r="A347" s="8" t="s">
        <v>8945</v>
      </c>
      <c r="B347" s="8" t="s">
        <v>8946</v>
      </c>
      <c r="C347" s="8" t="s">
        <v>45735</v>
      </c>
      <c r="D347" s="8" t="s">
        <v>45736</v>
      </c>
      <c r="E347" s="8" t="s">
        <v>123</v>
      </c>
      <c r="F347" s="8" t="s">
        <v>112</v>
      </c>
      <c r="G347" s="8" t="s">
        <v>123</v>
      </c>
      <c r="H347" s="8" t="s">
        <v>112</v>
      </c>
      <c r="I347" s="8" t="s">
        <v>8709</v>
      </c>
      <c r="J347" s="8" t="s">
        <v>28</v>
      </c>
      <c r="K347" s="8" t="s">
        <v>30</v>
      </c>
      <c r="L347" s="8" t="s">
        <v>8941</v>
      </c>
      <c r="M347" s="8" t="s">
        <v>8947</v>
      </c>
      <c r="N347" s="8" t="s">
        <v>10716</v>
      </c>
      <c r="O347" s="8" t="s">
        <v>35639</v>
      </c>
      <c r="P347" s="8" t="s">
        <v>776</v>
      </c>
      <c r="Q347" s="8" t="s">
        <v>8710</v>
      </c>
      <c r="R347" s="8" t="s">
        <v>8711</v>
      </c>
      <c r="S347" s="17" t="s">
        <v>8712</v>
      </c>
      <c r="T347" s="18">
        <v>43025</v>
      </c>
      <c r="U347" s="8">
        <v>0.625</v>
      </c>
      <c r="V347" s="8">
        <v>0.66666666666666663</v>
      </c>
      <c r="W347" s="8" t="s">
        <v>1495</v>
      </c>
      <c r="X347" s="8" t="s">
        <v>8948</v>
      </c>
      <c r="Y347" s="8" t="s">
        <v>8816</v>
      </c>
      <c r="Z347" s="17" t="s">
        <v>8949</v>
      </c>
      <c r="AA347" s="8" t="s">
        <v>8950</v>
      </c>
      <c r="AB347" s="8" t="s">
        <v>8951</v>
      </c>
    </row>
    <row r="348" spans="1:28" hidden="1" x14ac:dyDescent="0.2">
      <c r="A348" s="8" t="s">
        <v>8952</v>
      </c>
      <c r="B348" s="8" t="s">
        <v>8953</v>
      </c>
      <c r="C348" s="8" t="s">
        <v>45735</v>
      </c>
      <c r="D348" s="8" t="s">
        <v>45736</v>
      </c>
      <c r="E348" s="8" t="s">
        <v>123</v>
      </c>
      <c r="F348" s="8" t="s">
        <v>112</v>
      </c>
      <c r="G348" s="8" t="s">
        <v>123</v>
      </c>
      <c r="H348" s="8" t="s">
        <v>112</v>
      </c>
      <c r="I348" s="8" t="s">
        <v>8709</v>
      </c>
      <c r="J348" s="8" t="s">
        <v>28</v>
      </c>
      <c r="K348" s="8" t="s">
        <v>30</v>
      </c>
      <c r="L348" s="8" t="s">
        <v>8947</v>
      </c>
      <c r="M348" s="8" t="s">
        <v>8954</v>
      </c>
      <c r="N348" s="8" t="s">
        <v>10716</v>
      </c>
      <c r="O348" s="8" t="s">
        <v>35639</v>
      </c>
      <c r="P348" s="8" t="s">
        <v>776</v>
      </c>
      <c r="Q348" s="8" t="s">
        <v>8710</v>
      </c>
      <c r="R348" s="8" t="s">
        <v>8711</v>
      </c>
      <c r="S348" s="17" t="s">
        <v>8712</v>
      </c>
      <c r="T348" s="18">
        <v>43025</v>
      </c>
      <c r="U348" s="8">
        <v>0.66666666666666663</v>
      </c>
      <c r="V348" s="8">
        <v>0.70833333333333337</v>
      </c>
      <c r="W348" s="8" t="s">
        <v>1495</v>
      </c>
      <c r="X348" s="8" t="s">
        <v>8955</v>
      </c>
      <c r="Y348" s="8" t="s">
        <v>8816</v>
      </c>
      <c r="Z348" s="17" t="s">
        <v>5206</v>
      </c>
      <c r="AA348" s="8" t="s">
        <v>8956</v>
      </c>
      <c r="AB348" s="8" t="s">
        <v>8957</v>
      </c>
    </row>
    <row r="349" spans="1:28" hidden="1" x14ac:dyDescent="0.2">
      <c r="A349" s="8" t="s">
        <v>8958</v>
      </c>
      <c r="B349" s="8" t="s">
        <v>8959</v>
      </c>
      <c r="C349" s="8" t="s">
        <v>45735</v>
      </c>
      <c r="D349" s="8" t="s">
        <v>45736</v>
      </c>
      <c r="E349" s="8" t="s">
        <v>123</v>
      </c>
      <c r="F349" s="8" t="s">
        <v>112</v>
      </c>
      <c r="G349" s="8" t="s">
        <v>123</v>
      </c>
      <c r="H349" s="8" t="s">
        <v>112</v>
      </c>
      <c r="I349" s="8" t="s">
        <v>8709</v>
      </c>
      <c r="J349" s="8" t="s">
        <v>28</v>
      </c>
      <c r="K349" s="8" t="s">
        <v>30</v>
      </c>
      <c r="L349" s="8" t="s">
        <v>8954</v>
      </c>
      <c r="M349" s="8" t="s">
        <v>125</v>
      </c>
      <c r="N349" s="8" t="s">
        <v>10716</v>
      </c>
      <c r="O349" s="8" t="s">
        <v>35639</v>
      </c>
      <c r="P349" s="8" t="s">
        <v>776</v>
      </c>
      <c r="Q349" s="8" t="s">
        <v>8710</v>
      </c>
      <c r="R349" s="8" t="s">
        <v>8711</v>
      </c>
      <c r="S349" s="17" t="s">
        <v>8712</v>
      </c>
      <c r="T349" s="18">
        <v>43025</v>
      </c>
      <c r="U349" s="8">
        <v>0.70833333333333337</v>
      </c>
      <c r="V349" s="8">
        <v>0.75</v>
      </c>
      <c r="W349" s="8" t="s">
        <v>1495</v>
      </c>
      <c r="X349" s="8" t="s">
        <v>8960</v>
      </c>
      <c r="Y349" s="8" t="s">
        <v>8816</v>
      </c>
      <c r="Z349" s="17" t="s">
        <v>8961</v>
      </c>
      <c r="AA349" s="8" t="s">
        <v>8962</v>
      </c>
      <c r="AB349" s="8" t="s">
        <v>8963</v>
      </c>
    </row>
    <row r="350" spans="1:28" hidden="1" x14ac:dyDescent="0.2">
      <c r="A350" s="8" t="s">
        <v>8964</v>
      </c>
      <c r="B350" s="8" t="s">
        <v>8965</v>
      </c>
      <c r="C350" s="8" t="s">
        <v>45735</v>
      </c>
      <c r="D350" s="8" t="s">
        <v>45736</v>
      </c>
      <c r="E350" s="8" t="s">
        <v>134</v>
      </c>
      <c r="F350" s="8" t="s">
        <v>133</v>
      </c>
      <c r="G350" s="8" t="s">
        <v>134</v>
      </c>
      <c r="H350" s="8" t="s">
        <v>133</v>
      </c>
      <c r="I350" s="8" t="s">
        <v>8709</v>
      </c>
      <c r="J350" s="8" t="s">
        <v>28</v>
      </c>
      <c r="K350" s="8" t="s">
        <v>30</v>
      </c>
      <c r="L350" s="8" t="s">
        <v>135</v>
      </c>
      <c r="M350" s="8" t="s">
        <v>8966</v>
      </c>
      <c r="N350" s="8" t="s">
        <v>10716</v>
      </c>
      <c r="O350" s="8" t="s">
        <v>35639</v>
      </c>
      <c r="P350" s="8" t="s">
        <v>776</v>
      </c>
      <c r="Q350" s="8" t="s">
        <v>8710</v>
      </c>
      <c r="R350" s="8" t="s">
        <v>8711</v>
      </c>
      <c r="S350" s="17" t="s">
        <v>8712</v>
      </c>
      <c r="T350" s="18">
        <v>43026</v>
      </c>
      <c r="U350" s="8">
        <v>0.25</v>
      </c>
      <c r="V350" s="8">
        <v>0.33333333333333331</v>
      </c>
      <c r="W350" s="8" t="s">
        <v>1100</v>
      </c>
      <c r="X350" s="8" t="s">
        <v>8815</v>
      </c>
      <c r="Y350" s="8" t="s">
        <v>8816</v>
      </c>
      <c r="Z350" s="17" t="s">
        <v>8967</v>
      </c>
      <c r="AA350" s="8" t="s">
        <v>8968</v>
      </c>
      <c r="AB350" s="8" t="s">
        <v>8969</v>
      </c>
    </row>
    <row r="351" spans="1:28" hidden="1" x14ac:dyDescent="0.2">
      <c r="A351" s="8" t="s">
        <v>8970</v>
      </c>
      <c r="B351" s="8" t="s">
        <v>8971</v>
      </c>
      <c r="C351" s="8" t="s">
        <v>45735</v>
      </c>
      <c r="D351" s="8" t="s">
        <v>45736</v>
      </c>
      <c r="E351" s="8" t="s">
        <v>134</v>
      </c>
      <c r="F351" s="8" t="s">
        <v>133</v>
      </c>
      <c r="G351" s="8" t="s">
        <v>134</v>
      </c>
      <c r="H351" s="8" t="s">
        <v>133</v>
      </c>
      <c r="I351" s="8" t="s">
        <v>8709</v>
      </c>
      <c r="J351" s="8" t="s">
        <v>28</v>
      </c>
      <c r="K351" s="8" t="s">
        <v>30</v>
      </c>
      <c r="L351" s="8" t="s">
        <v>8966</v>
      </c>
      <c r="M351" s="8" t="s">
        <v>8972</v>
      </c>
      <c r="N351" s="8" t="s">
        <v>10716</v>
      </c>
      <c r="O351" s="8" t="s">
        <v>35639</v>
      </c>
      <c r="P351" s="8" t="s">
        <v>776</v>
      </c>
      <c r="Q351" s="8" t="s">
        <v>8710</v>
      </c>
      <c r="R351" s="8" t="s">
        <v>8711</v>
      </c>
      <c r="S351" s="17" t="s">
        <v>8712</v>
      </c>
      <c r="T351" s="18">
        <v>43026</v>
      </c>
      <c r="U351" s="8">
        <v>0.33333333333333331</v>
      </c>
      <c r="V351" s="8">
        <v>0.41666666666666669</v>
      </c>
      <c r="W351" s="8" t="s">
        <v>1100</v>
      </c>
      <c r="X351" s="8" t="s">
        <v>8973</v>
      </c>
      <c r="Y351" s="8" t="s">
        <v>8816</v>
      </c>
      <c r="Z351" s="17" t="s">
        <v>8974</v>
      </c>
      <c r="AA351" s="8" t="s">
        <v>8975</v>
      </c>
      <c r="AB351" s="8" t="s">
        <v>8976</v>
      </c>
    </row>
    <row r="352" spans="1:28" hidden="1" x14ac:dyDescent="0.2">
      <c r="A352" s="8" t="s">
        <v>8977</v>
      </c>
      <c r="B352" s="8" t="s">
        <v>8978</v>
      </c>
      <c r="C352" s="8" t="s">
        <v>45735</v>
      </c>
      <c r="D352" s="8" t="s">
        <v>45736</v>
      </c>
      <c r="E352" s="8" t="s">
        <v>134</v>
      </c>
      <c r="F352" s="8" t="s">
        <v>133</v>
      </c>
      <c r="G352" s="8" t="s">
        <v>134</v>
      </c>
      <c r="H352" s="8" t="s">
        <v>133</v>
      </c>
      <c r="I352" s="8" t="s">
        <v>8709</v>
      </c>
      <c r="J352" s="8" t="s">
        <v>28</v>
      </c>
      <c r="K352" s="8" t="s">
        <v>30</v>
      </c>
      <c r="L352" s="8" t="s">
        <v>8972</v>
      </c>
      <c r="M352" s="8" t="s">
        <v>4393</v>
      </c>
      <c r="N352" s="8" t="s">
        <v>10716</v>
      </c>
      <c r="O352" s="8" t="s">
        <v>35639</v>
      </c>
      <c r="P352" s="8" t="s">
        <v>776</v>
      </c>
      <c r="Q352" s="8" t="s">
        <v>8710</v>
      </c>
      <c r="R352" s="8" t="s">
        <v>8711</v>
      </c>
      <c r="S352" s="17" t="s">
        <v>8712</v>
      </c>
      <c r="T352" s="18">
        <v>43026</v>
      </c>
      <c r="U352" s="8">
        <v>0.41666666666666669</v>
      </c>
      <c r="V352" s="8">
        <v>0.5</v>
      </c>
      <c r="W352" s="8" t="s">
        <v>1100</v>
      </c>
      <c r="X352" s="8" t="s">
        <v>8842</v>
      </c>
      <c r="Y352" s="8" t="s">
        <v>8979</v>
      </c>
      <c r="Z352" s="17" t="s">
        <v>8980</v>
      </c>
      <c r="AA352" s="8" t="s">
        <v>8981</v>
      </c>
      <c r="AB352" s="8" t="s">
        <v>8982</v>
      </c>
    </row>
    <row r="353" spans="1:28" hidden="1" x14ac:dyDescent="0.2">
      <c r="A353" s="8" t="s">
        <v>8983</v>
      </c>
      <c r="B353" s="8" t="s">
        <v>8984</v>
      </c>
      <c r="C353" s="8" t="s">
        <v>45735</v>
      </c>
      <c r="D353" s="8" t="s">
        <v>45736</v>
      </c>
      <c r="E353" s="8" t="s">
        <v>134</v>
      </c>
      <c r="F353" s="8" t="s">
        <v>133</v>
      </c>
      <c r="G353" s="8" t="s">
        <v>134</v>
      </c>
      <c r="H353" s="8" t="s">
        <v>133</v>
      </c>
      <c r="I353" s="8" t="s">
        <v>8709</v>
      </c>
      <c r="J353" s="8" t="s">
        <v>28</v>
      </c>
      <c r="K353" s="8" t="s">
        <v>30</v>
      </c>
      <c r="L353" s="8" t="s">
        <v>4393</v>
      </c>
      <c r="M353" s="8" t="s">
        <v>8985</v>
      </c>
      <c r="N353" s="8" t="s">
        <v>10716</v>
      </c>
      <c r="O353" s="8" t="s">
        <v>35639</v>
      </c>
      <c r="P353" s="8" t="s">
        <v>776</v>
      </c>
      <c r="Q353" s="8" t="s">
        <v>8710</v>
      </c>
      <c r="R353" s="8" t="s">
        <v>8711</v>
      </c>
      <c r="S353" s="17" t="s">
        <v>8712</v>
      </c>
      <c r="T353" s="18">
        <v>43026</v>
      </c>
      <c r="U353" s="8">
        <v>0.5</v>
      </c>
      <c r="V353" s="8">
        <v>0.54166666666666663</v>
      </c>
      <c r="W353" s="8" t="s">
        <v>1495</v>
      </c>
      <c r="X353" s="8" t="s">
        <v>8986</v>
      </c>
      <c r="Y353" s="8" t="s">
        <v>8816</v>
      </c>
      <c r="Z353" s="17" t="s">
        <v>8987</v>
      </c>
      <c r="AA353" s="8" t="s">
        <v>8988</v>
      </c>
      <c r="AB353" s="8" t="s">
        <v>8989</v>
      </c>
    </row>
    <row r="354" spans="1:28" hidden="1" x14ac:dyDescent="0.2">
      <c r="A354" s="8" t="s">
        <v>8990</v>
      </c>
      <c r="B354" s="8" t="s">
        <v>8991</v>
      </c>
      <c r="C354" s="8" t="s">
        <v>45735</v>
      </c>
      <c r="D354" s="8" t="s">
        <v>45736</v>
      </c>
      <c r="E354" s="8" t="s">
        <v>134</v>
      </c>
      <c r="F354" s="8" t="s">
        <v>133</v>
      </c>
      <c r="G354" s="8" t="s">
        <v>134</v>
      </c>
      <c r="H354" s="8" t="s">
        <v>133</v>
      </c>
      <c r="I354" s="8" t="s">
        <v>8709</v>
      </c>
      <c r="J354" s="8" t="s">
        <v>28</v>
      </c>
      <c r="K354" s="8" t="s">
        <v>30</v>
      </c>
      <c r="L354" s="8" t="s">
        <v>8985</v>
      </c>
      <c r="M354" s="8" t="s">
        <v>8992</v>
      </c>
      <c r="N354" s="8" t="s">
        <v>10716</v>
      </c>
      <c r="O354" s="8" t="s">
        <v>35639</v>
      </c>
      <c r="P354" s="8" t="s">
        <v>776</v>
      </c>
      <c r="Q354" s="8" t="s">
        <v>8710</v>
      </c>
      <c r="R354" s="8" t="s">
        <v>8711</v>
      </c>
      <c r="S354" s="17" t="s">
        <v>8712</v>
      </c>
      <c r="T354" s="18">
        <v>43026</v>
      </c>
      <c r="U354" s="8">
        <v>0.54166666666666663</v>
      </c>
      <c r="V354" s="8">
        <v>0.625</v>
      </c>
      <c r="W354" s="8" t="s">
        <v>1100</v>
      </c>
      <c r="X354" s="8" t="s">
        <v>8836</v>
      </c>
      <c r="Y354" s="8" t="s">
        <v>8816</v>
      </c>
      <c r="Z354" s="17" t="s">
        <v>8993</v>
      </c>
      <c r="AA354" s="8" t="s">
        <v>8994</v>
      </c>
      <c r="AB354" s="8" t="s">
        <v>8995</v>
      </c>
    </row>
    <row r="355" spans="1:28" hidden="1" x14ac:dyDescent="0.2">
      <c r="A355" s="8" t="s">
        <v>8996</v>
      </c>
      <c r="B355" s="8" t="s">
        <v>8997</v>
      </c>
      <c r="C355" s="8" t="s">
        <v>45735</v>
      </c>
      <c r="D355" s="8" t="s">
        <v>45736</v>
      </c>
      <c r="E355" s="8" t="s">
        <v>134</v>
      </c>
      <c r="F355" s="8" t="s">
        <v>133</v>
      </c>
      <c r="G355" s="8" t="s">
        <v>134</v>
      </c>
      <c r="H355" s="8" t="s">
        <v>133</v>
      </c>
      <c r="I355" s="8" t="s">
        <v>8709</v>
      </c>
      <c r="J355" s="8" t="s">
        <v>28</v>
      </c>
      <c r="K355" s="8" t="s">
        <v>30</v>
      </c>
      <c r="L355" s="8" t="s">
        <v>8992</v>
      </c>
      <c r="M355" s="8" t="s">
        <v>8998</v>
      </c>
      <c r="N355" s="8" t="s">
        <v>10716</v>
      </c>
      <c r="O355" s="8" t="s">
        <v>35639</v>
      </c>
      <c r="P355" s="8" t="s">
        <v>776</v>
      </c>
      <c r="Q355" s="8" t="s">
        <v>8710</v>
      </c>
      <c r="R355" s="8" t="s">
        <v>8711</v>
      </c>
      <c r="S355" s="17" t="s">
        <v>8712</v>
      </c>
      <c r="T355" s="18">
        <v>43026</v>
      </c>
      <c r="U355" s="8">
        <v>0.625</v>
      </c>
      <c r="V355" s="8">
        <v>0.70833333333333337</v>
      </c>
      <c r="W355" s="8" t="s">
        <v>1100</v>
      </c>
      <c r="X355" s="8" t="s">
        <v>8829</v>
      </c>
      <c r="Y355" s="8" t="s">
        <v>8816</v>
      </c>
      <c r="Z355" s="17" t="s">
        <v>8999</v>
      </c>
      <c r="AA355" s="8" t="s">
        <v>9000</v>
      </c>
      <c r="AB355" s="8" t="s">
        <v>9001</v>
      </c>
    </row>
    <row r="356" spans="1:28" hidden="1" x14ac:dyDescent="0.2">
      <c r="A356" s="8" t="s">
        <v>9002</v>
      </c>
      <c r="B356" s="8" t="s">
        <v>9003</v>
      </c>
      <c r="C356" s="8" t="s">
        <v>45735</v>
      </c>
      <c r="D356" s="8" t="s">
        <v>45736</v>
      </c>
      <c r="E356" s="8" t="s">
        <v>134</v>
      </c>
      <c r="F356" s="8" t="s">
        <v>133</v>
      </c>
      <c r="G356" s="8" t="s">
        <v>134</v>
      </c>
      <c r="H356" s="8" t="s">
        <v>133</v>
      </c>
      <c r="I356" s="8" t="s">
        <v>8709</v>
      </c>
      <c r="J356" s="8" t="s">
        <v>28</v>
      </c>
      <c r="K356" s="8" t="s">
        <v>30</v>
      </c>
      <c r="L356" s="8" t="s">
        <v>8998</v>
      </c>
      <c r="M356" s="8" t="s">
        <v>136</v>
      </c>
      <c r="N356" s="8" t="s">
        <v>10716</v>
      </c>
      <c r="O356" s="8" t="s">
        <v>35639</v>
      </c>
      <c r="P356" s="8" t="s">
        <v>776</v>
      </c>
      <c r="Q356" s="8" t="s">
        <v>8710</v>
      </c>
      <c r="R356" s="8" t="s">
        <v>8711</v>
      </c>
      <c r="S356" s="17" t="s">
        <v>8712</v>
      </c>
      <c r="T356" s="18">
        <v>43026</v>
      </c>
      <c r="U356" s="8">
        <v>0.70833333333333337</v>
      </c>
      <c r="V356" s="8">
        <v>0.75</v>
      </c>
      <c r="W356" s="8" t="s">
        <v>1495</v>
      </c>
      <c r="X356" s="8" t="s">
        <v>9004</v>
      </c>
      <c r="Y356" s="8" t="s">
        <v>9005</v>
      </c>
      <c r="Z356" s="17" t="s">
        <v>8859</v>
      </c>
      <c r="AA356" s="8" t="s">
        <v>9006</v>
      </c>
      <c r="AB356" s="8" t="s">
        <v>9007</v>
      </c>
    </row>
    <row r="357" spans="1:28" hidden="1" x14ac:dyDescent="0.2">
      <c r="A357" s="8" t="s">
        <v>9008</v>
      </c>
      <c r="B357" s="8" t="s">
        <v>9009</v>
      </c>
      <c r="C357" s="8" t="s">
        <v>45735</v>
      </c>
      <c r="D357" s="8" t="s">
        <v>45736</v>
      </c>
      <c r="E357" s="8" t="s">
        <v>144</v>
      </c>
      <c r="F357" s="8" t="s">
        <v>133</v>
      </c>
      <c r="G357" s="8" t="s">
        <v>144</v>
      </c>
      <c r="H357" s="8" t="s">
        <v>133</v>
      </c>
      <c r="I357" s="8" t="s">
        <v>8709</v>
      </c>
      <c r="J357" s="8" t="s">
        <v>28</v>
      </c>
      <c r="K357" s="8" t="s">
        <v>30</v>
      </c>
      <c r="L357" s="8" t="s">
        <v>145</v>
      </c>
      <c r="M357" s="8" t="s">
        <v>9010</v>
      </c>
      <c r="N357" s="8" t="s">
        <v>10716</v>
      </c>
      <c r="O357" s="8" t="s">
        <v>35639</v>
      </c>
      <c r="P357" s="8" t="s">
        <v>776</v>
      </c>
      <c r="Q357" s="8" t="s">
        <v>8710</v>
      </c>
      <c r="R357" s="8" t="s">
        <v>8711</v>
      </c>
      <c r="S357" s="17" t="s">
        <v>8712</v>
      </c>
      <c r="T357" s="18">
        <v>43027</v>
      </c>
      <c r="U357" s="8">
        <v>0.25</v>
      </c>
      <c r="V357" s="8">
        <v>0.5</v>
      </c>
      <c r="W357" s="8" t="s">
        <v>30</v>
      </c>
      <c r="X357" s="8" t="s">
        <v>9011</v>
      </c>
      <c r="Y357" s="8" t="s">
        <v>8858</v>
      </c>
      <c r="Z357" s="17" t="s">
        <v>9012</v>
      </c>
      <c r="AA357" s="8" t="s">
        <v>9013</v>
      </c>
      <c r="AB357" s="8" t="s">
        <v>9014</v>
      </c>
    </row>
    <row r="358" spans="1:28" hidden="1" x14ac:dyDescent="0.2">
      <c r="A358" s="8" t="s">
        <v>9015</v>
      </c>
      <c r="B358" s="8" t="s">
        <v>9016</v>
      </c>
      <c r="C358" s="8" t="s">
        <v>45735</v>
      </c>
      <c r="D358" s="8" t="s">
        <v>45736</v>
      </c>
      <c r="E358" s="8" t="s">
        <v>144</v>
      </c>
      <c r="F358" s="8" t="s">
        <v>133</v>
      </c>
      <c r="G358" s="8" t="s">
        <v>144</v>
      </c>
      <c r="H358" s="8" t="s">
        <v>133</v>
      </c>
      <c r="I358" s="8" t="s">
        <v>8709</v>
      </c>
      <c r="J358" s="8" t="s">
        <v>28</v>
      </c>
      <c r="K358" s="8" t="s">
        <v>30</v>
      </c>
      <c r="L358" s="8" t="s">
        <v>9010</v>
      </c>
      <c r="M358" s="8" t="s">
        <v>146</v>
      </c>
      <c r="N358" s="8" t="s">
        <v>10716</v>
      </c>
      <c r="O358" s="8" t="s">
        <v>35639</v>
      </c>
      <c r="P358" s="8" t="s">
        <v>776</v>
      </c>
      <c r="Q358" s="8" t="s">
        <v>8710</v>
      </c>
      <c r="R358" s="8" t="s">
        <v>8711</v>
      </c>
      <c r="S358" s="17" t="s">
        <v>8712</v>
      </c>
      <c r="T358" s="18">
        <v>43027</v>
      </c>
      <c r="U358" s="8">
        <v>0.5</v>
      </c>
      <c r="V358" s="8">
        <v>0.75</v>
      </c>
      <c r="W358" s="8" t="s">
        <v>30</v>
      </c>
      <c r="X358" s="8" t="s">
        <v>9017</v>
      </c>
      <c r="Y358" s="8" t="s">
        <v>9018</v>
      </c>
      <c r="Z358" s="17" t="s">
        <v>9019</v>
      </c>
      <c r="AA358" s="8" t="s">
        <v>9020</v>
      </c>
      <c r="AB358" s="8" t="s">
        <v>9021</v>
      </c>
    </row>
    <row r="359" spans="1:28" hidden="1" x14ac:dyDescent="0.2">
      <c r="A359" s="8" t="s">
        <v>9022</v>
      </c>
      <c r="B359" s="8" t="s">
        <v>9023</v>
      </c>
      <c r="C359" s="8" t="s">
        <v>45735</v>
      </c>
      <c r="D359" s="8" t="s">
        <v>45736</v>
      </c>
      <c r="E359" s="8" t="s">
        <v>174</v>
      </c>
      <c r="F359" s="8" t="s">
        <v>133</v>
      </c>
      <c r="G359" s="8" t="s">
        <v>174</v>
      </c>
      <c r="H359" s="8" t="s">
        <v>133</v>
      </c>
      <c r="I359" s="8" t="s">
        <v>8709</v>
      </c>
      <c r="J359" s="8" t="s">
        <v>28</v>
      </c>
      <c r="K359" s="8" t="s">
        <v>30</v>
      </c>
      <c r="L359" s="8" t="s">
        <v>175</v>
      </c>
      <c r="M359" s="8" t="s">
        <v>176</v>
      </c>
      <c r="N359" s="8" t="s">
        <v>10716</v>
      </c>
      <c r="O359" s="8" t="s">
        <v>35639</v>
      </c>
      <c r="P359" s="8" t="s">
        <v>776</v>
      </c>
      <c r="Q359" s="8" t="s">
        <v>8710</v>
      </c>
      <c r="R359" s="8" t="s">
        <v>8711</v>
      </c>
      <c r="S359" s="17" t="s">
        <v>8712</v>
      </c>
      <c r="T359" s="18">
        <v>43028</v>
      </c>
      <c r="U359" s="8">
        <v>0.25</v>
      </c>
      <c r="V359" s="8">
        <v>0.75</v>
      </c>
      <c r="W359" s="8" t="s">
        <v>40</v>
      </c>
      <c r="X359" s="8" t="s">
        <v>9024</v>
      </c>
      <c r="Y359" s="8" t="s">
        <v>457</v>
      </c>
      <c r="Z359" s="17" t="s">
        <v>3692</v>
      </c>
      <c r="AA359" s="8" t="s">
        <v>9025</v>
      </c>
      <c r="AB359" s="8" t="s">
        <v>9026</v>
      </c>
    </row>
    <row r="360" spans="1:28" hidden="1" x14ac:dyDescent="0.2">
      <c r="A360" s="8" t="s">
        <v>9027</v>
      </c>
      <c r="B360" s="8" t="s">
        <v>9028</v>
      </c>
      <c r="C360" s="8" t="s">
        <v>45735</v>
      </c>
      <c r="D360" s="8" t="s">
        <v>45736</v>
      </c>
      <c r="E360" s="8" t="s">
        <v>184</v>
      </c>
      <c r="F360" s="8" t="s">
        <v>133</v>
      </c>
      <c r="G360" s="8" t="s">
        <v>184</v>
      </c>
      <c r="H360" s="8" t="s">
        <v>133</v>
      </c>
      <c r="I360" s="8" t="s">
        <v>8709</v>
      </c>
      <c r="J360" s="8" t="s">
        <v>28</v>
      </c>
      <c r="K360" s="8" t="s">
        <v>30</v>
      </c>
      <c r="L360" s="8" t="s">
        <v>185</v>
      </c>
      <c r="M360" s="8" t="s">
        <v>186</v>
      </c>
      <c r="N360" s="8" t="s">
        <v>10716</v>
      </c>
      <c r="O360" s="8" t="s">
        <v>35639</v>
      </c>
      <c r="P360" s="8" t="s">
        <v>776</v>
      </c>
      <c r="Q360" s="8" t="s">
        <v>8710</v>
      </c>
      <c r="R360" s="8" t="s">
        <v>8711</v>
      </c>
      <c r="S360" s="17" t="s">
        <v>8712</v>
      </c>
      <c r="T360" s="18">
        <v>43029</v>
      </c>
      <c r="U360" s="8">
        <v>0.25</v>
      </c>
      <c r="V360" s="8">
        <v>0.75</v>
      </c>
      <c r="W360" s="8" t="s">
        <v>40</v>
      </c>
      <c r="X360" s="8" t="s">
        <v>9029</v>
      </c>
      <c r="Y360" s="8" t="s">
        <v>209</v>
      </c>
      <c r="Z360" s="17" t="s">
        <v>9030</v>
      </c>
      <c r="AA360" s="8" t="s">
        <v>9031</v>
      </c>
      <c r="AB360" s="8" t="s">
        <v>9032</v>
      </c>
    </row>
    <row r="361" spans="1:28" hidden="1" x14ac:dyDescent="0.2">
      <c r="A361" s="8" t="s">
        <v>9033</v>
      </c>
      <c r="B361" s="8" t="s">
        <v>9034</v>
      </c>
      <c r="C361" s="8" t="s">
        <v>45735</v>
      </c>
      <c r="D361" s="8" t="s">
        <v>45736</v>
      </c>
      <c r="E361" s="8" t="s">
        <v>194</v>
      </c>
      <c r="F361" s="8" t="s">
        <v>133</v>
      </c>
      <c r="G361" s="8" t="s">
        <v>194</v>
      </c>
      <c r="H361" s="8" t="s">
        <v>133</v>
      </c>
      <c r="I361" s="8" t="s">
        <v>8709</v>
      </c>
      <c r="J361" s="8" t="s">
        <v>28</v>
      </c>
      <c r="K361" s="8" t="s">
        <v>30</v>
      </c>
      <c r="L361" s="8" t="s">
        <v>195</v>
      </c>
      <c r="M361" s="8" t="s">
        <v>196</v>
      </c>
      <c r="N361" s="8" t="s">
        <v>10716</v>
      </c>
      <c r="O361" s="8" t="s">
        <v>35639</v>
      </c>
      <c r="P361" s="8" t="s">
        <v>776</v>
      </c>
      <c r="Q361" s="8" t="s">
        <v>8710</v>
      </c>
      <c r="R361" s="8" t="s">
        <v>8711</v>
      </c>
      <c r="S361" s="17" t="s">
        <v>8712</v>
      </c>
      <c r="T361" s="18">
        <v>43030</v>
      </c>
      <c r="U361" s="8">
        <v>0.25</v>
      </c>
      <c r="V361" s="8">
        <v>0.75</v>
      </c>
      <c r="W361" s="8" t="s">
        <v>40</v>
      </c>
      <c r="X361" s="8" t="s">
        <v>9035</v>
      </c>
      <c r="Y361" s="8" t="s">
        <v>9036</v>
      </c>
      <c r="Z361" s="17" t="s">
        <v>9037</v>
      </c>
      <c r="AA361" s="8" t="s">
        <v>9038</v>
      </c>
      <c r="AB361" s="8" t="s">
        <v>9039</v>
      </c>
    </row>
    <row r="362" spans="1:28" hidden="1" x14ac:dyDescent="0.2">
      <c r="A362" s="8" t="s">
        <v>9040</v>
      </c>
      <c r="B362" s="8" t="s">
        <v>9041</v>
      </c>
      <c r="C362" s="8" t="s">
        <v>45735</v>
      </c>
      <c r="D362" s="8" t="s">
        <v>45736</v>
      </c>
      <c r="E362" s="8" t="s">
        <v>154</v>
      </c>
      <c r="F362" s="8" t="s">
        <v>133</v>
      </c>
      <c r="G362" s="8" t="s">
        <v>154</v>
      </c>
      <c r="H362" s="8" t="s">
        <v>133</v>
      </c>
      <c r="I362" s="8" t="s">
        <v>8709</v>
      </c>
      <c r="J362" s="8" t="s">
        <v>28</v>
      </c>
      <c r="K362" s="8" t="s">
        <v>30</v>
      </c>
      <c r="L362" s="8" t="s">
        <v>155</v>
      </c>
      <c r="M362" s="8" t="s">
        <v>9042</v>
      </c>
      <c r="N362" s="8" t="s">
        <v>10716</v>
      </c>
      <c r="O362" s="8" t="s">
        <v>35639</v>
      </c>
      <c r="P362" s="8" t="s">
        <v>776</v>
      </c>
      <c r="Q362" s="8" t="s">
        <v>8710</v>
      </c>
      <c r="R362" s="8" t="s">
        <v>8711</v>
      </c>
      <c r="S362" s="17" t="s">
        <v>8712</v>
      </c>
      <c r="T362" s="18">
        <v>43031</v>
      </c>
      <c r="U362" s="8">
        <v>0.25</v>
      </c>
      <c r="V362" s="8">
        <v>0.375</v>
      </c>
      <c r="W362" s="8" t="s">
        <v>1283</v>
      </c>
      <c r="X362" s="8" t="s">
        <v>9043</v>
      </c>
      <c r="Y362" s="8" t="s">
        <v>9044</v>
      </c>
      <c r="Z362" s="17" t="s">
        <v>8715</v>
      </c>
      <c r="AA362" s="8" t="s">
        <v>9045</v>
      </c>
      <c r="AB362" s="8" t="s">
        <v>9046</v>
      </c>
    </row>
    <row r="363" spans="1:28" hidden="1" x14ac:dyDescent="0.2">
      <c r="A363" s="8" t="s">
        <v>9047</v>
      </c>
      <c r="B363" s="8" t="s">
        <v>9048</v>
      </c>
      <c r="C363" s="8" t="s">
        <v>45735</v>
      </c>
      <c r="D363" s="8" t="s">
        <v>45736</v>
      </c>
      <c r="E363" s="8" t="s">
        <v>154</v>
      </c>
      <c r="F363" s="8" t="s">
        <v>133</v>
      </c>
      <c r="G363" s="8" t="s">
        <v>154</v>
      </c>
      <c r="H363" s="8" t="s">
        <v>133</v>
      </c>
      <c r="I363" s="8" t="s">
        <v>8709</v>
      </c>
      <c r="J363" s="8" t="s">
        <v>28</v>
      </c>
      <c r="K363" s="8" t="s">
        <v>30</v>
      </c>
      <c r="L363" s="8" t="s">
        <v>9042</v>
      </c>
      <c r="M363" s="8" t="s">
        <v>9049</v>
      </c>
      <c r="N363" s="8" t="s">
        <v>10716</v>
      </c>
      <c r="O363" s="8" t="s">
        <v>35639</v>
      </c>
      <c r="P363" s="8" t="s">
        <v>776</v>
      </c>
      <c r="Q363" s="8" t="s">
        <v>8710</v>
      </c>
      <c r="R363" s="8" t="s">
        <v>8711</v>
      </c>
      <c r="S363" s="17" t="s">
        <v>8712</v>
      </c>
      <c r="T363" s="18">
        <v>43031</v>
      </c>
      <c r="U363" s="8">
        <v>0.375</v>
      </c>
      <c r="V363" s="8">
        <v>0.41666666666666669</v>
      </c>
      <c r="W363" s="8" t="s">
        <v>1495</v>
      </c>
      <c r="X363" s="8" t="s">
        <v>9050</v>
      </c>
      <c r="Y363" s="8" t="s">
        <v>8881</v>
      </c>
      <c r="Z363" s="17" t="s">
        <v>9051</v>
      </c>
      <c r="AA363" s="8" t="s">
        <v>9052</v>
      </c>
      <c r="AB363" s="8" t="s">
        <v>9053</v>
      </c>
    </row>
    <row r="364" spans="1:28" hidden="1" x14ac:dyDescent="0.2">
      <c r="A364" s="8" t="s">
        <v>9054</v>
      </c>
      <c r="B364" s="8" t="s">
        <v>9055</v>
      </c>
      <c r="C364" s="8" t="s">
        <v>45735</v>
      </c>
      <c r="D364" s="8" t="s">
        <v>45736</v>
      </c>
      <c r="E364" s="8" t="s">
        <v>154</v>
      </c>
      <c r="F364" s="8" t="s">
        <v>133</v>
      </c>
      <c r="G364" s="8" t="s">
        <v>154</v>
      </c>
      <c r="H364" s="8" t="s">
        <v>133</v>
      </c>
      <c r="I364" s="8" t="s">
        <v>8709</v>
      </c>
      <c r="J364" s="8" t="s">
        <v>28</v>
      </c>
      <c r="K364" s="8" t="s">
        <v>30</v>
      </c>
      <c r="L364" s="8" t="s">
        <v>9049</v>
      </c>
      <c r="M364" s="8" t="s">
        <v>9056</v>
      </c>
      <c r="N364" s="8" t="s">
        <v>10716</v>
      </c>
      <c r="O364" s="8" t="s">
        <v>35639</v>
      </c>
      <c r="P364" s="8" t="s">
        <v>776</v>
      </c>
      <c r="Q364" s="8" t="s">
        <v>8710</v>
      </c>
      <c r="R364" s="8" t="s">
        <v>8711</v>
      </c>
      <c r="S364" s="17" t="s">
        <v>8712</v>
      </c>
      <c r="T364" s="18">
        <v>43031</v>
      </c>
      <c r="U364" s="8">
        <v>0.41666666666666669</v>
      </c>
      <c r="V364" s="8">
        <v>0.45833333333333331</v>
      </c>
      <c r="W364" s="8" t="s">
        <v>1495</v>
      </c>
      <c r="X364" s="8" t="s">
        <v>9057</v>
      </c>
      <c r="Y364" s="8" t="s">
        <v>8911</v>
      </c>
      <c r="Z364" s="17" t="s">
        <v>9058</v>
      </c>
      <c r="AA364" s="8" t="s">
        <v>9059</v>
      </c>
      <c r="AB364" s="8" t="s">
        <v>9060</v>
      </c>
    </row>
    <row r="365" spans="1:28" hidden="1" x14ac:dyDescent="0.2">
      <c r="A365" s="8" t="s">
        <v>9061</v>
      </c>
      <c r="B365" s="8" t="s">
        <v>9062</v>
      </c>
      <c r="C365" s="8" t="s">
        <v>45735</v>
      </c>
      <c r="D365" s="8" t="s">
        <v>45736</v>
      </c>
      <c r="E365" s="8" t="s">
        <v>154</v>
      </c>
      <c r="F365" s="8" t="s">
        <v>133</v>
      </c>
      <c r="G365" s="8" t="s">
        <v>154</v>
      </c>
      <c r="H365" s="8" t="s">
        <v>133</v>
      </c>
      <c r="I365" s="8" t="s">
        <v>8709</v>
      </c>
      <c r="J365" s="8" t="s">
        <v>28</v>
      </c>
      <c r="K365" s="8" t="s">
        <v>30</v>
      </c>
      <c r="L365" s="8" t="s">
        <v>9056</v>
      </c>
      <c r="M365" s="8" t="s">
        <v>2361</v>
      </c>
      <c r="N365" s="8" t="s">
        <v>10716</v>
      </c>
      <c r="O365" s="8" t="s">
        <v>35639</v>
      </c>
      <c r="P365" s="8" t="s">
        <v>776</v>
      </c>
      <c r="Q365" s="8" t="s">
        <v>8710</v>
      </c>
      <c r="R365" s="8" t="s">
        <v>8711</v>
      </c>
      <c r="S365" s="17" t="s">
        <v>8712</v>
      </c>
      <c r="T365" s="18">
        <v>43031</v>
      </c>
      <c r="U365" s="8">
        <v>0.45833333333333331</v>
      </c>
      <c r="V365" s="8">
        <v>0.5</v>
      </c>
      <c r="W365" s="8" t="s">
        <v>1495</v>
      </c>
      <c r="X365" s="8" t="s">
        <v>9063</v>
      </c>
      <c r="Y365" s="8" t="s">
        <v>9044</v>
      </c>
      <c r="Z365" s="17" t="s">
        <v>9064</v>
      </c>
      <c r="AA365" s="8" t="s">
        <v>9065</v>
      </c>
      <c r="AB365" s="8" t="s">
        <v>9066</v>
      </c>
    </row>
    <row r="366" spans="1:28" hidden="1" x14ac:dyDescent="0.2">
      <c r="A366" s="8" t="s">
        <v>9067</v>
      </c>
      <c r="B366" s="8" t="s">
        <v>9068</v>
      </c>
      <c r="C366" s="8" t="s">
        <v>45735</v>
      </c>
      <c r="D366" s="8" t="s">
        <v>45736</v>
      </c>
      <c r="E366" s="8" t="s">
        <v>154</v>
      </c>
      <c r="F366" s="8" t="s">
        <v>133</v>
      </c>
      <c r="G366" s="8" t="s">
        <v>154</v>
      </c>
      <c r="H366" s="8" t="s">
        <v>133</v>
      </c>
      <c r="I366" s="8" t="s">
        <v>8709</v>
      </c>
      <c r="J366" s="8" t="s">
        <v>28</v>
      </c>
      <c r="K366" s="8" t="s">
        <v>30</v>
      </c>
      <c r="L366" s="8" t="s">
        <v>2361</v>
      </c>
      <c r="M366" s="8" t="s">
        <v>9069</v>
      </c>
      <c r="N366" s="8" t="s">
        <v>10716</v>
      </c>
      <c r="O366" s="8" t="s">
        <v>35639</v>
      </c>
      <c r="P366" s="8" t="s">
        <v>776</v>
      </c>
      <c r="Q366" s="8" t="s">
        <v>8710</v>
      </c>
      <c r="R366" s="8" t="s">
        <v>8711</v>
      </c>
      <c r="S366" s="17" t="s">
        <v>8712</v>
      </c>
      <c r="T366" s="18">
        <v>43031</v>
      </c>
      <c r="U366" s="8">
        <v>0.5</v>
      </c>
      <c r="V366" s="8">
        <v>0.54166666666666663</v>
      </c>
      <c r="W366" s="8" t="s">
        <v>1495</v>
      </c>
      <c r="X366" s="8" t="s">
        <v>9070</v>
      </c>
      <c r="Y366" s="8" t="s">
        <v>9044</v>
      </c>
      <c r="Z366" s="17" t="s">
        <v>8949</v>
      </c>
      <c r="AA366" s="8" t="s">
        <v>9071</v>
      </c>
      <c r="AB366" s="8" t="s">
        <v>9072</v>
      </c>
    </row>
    <row r="367" spans="1:28" hidden="1" x14ac:dyDescent="0.2">
      <c r="A367" s="8" t="s">
        <v>9073</v>
      </c>
      <c r="B367" s="8" t="s">
        <v>9074</v>
      </c>
      <c r="C367" s="8" t="s">
        <v>45735</v>
      </c>
      <c r="D367" s="8" t="s">
        <v>45736</v>
      </c>
      <c r="E367" s="8" t="s">
        <v>154</v>
      </c>
      <c r="F367" s="8" t="s">
        <v>133</v>
      </c>
      <c r="G367" s="8" t="s">
        <v>154</v>
      </c>
      <c r="H367" s="8" t="s">
        <v>133</v>
      </c>
      <c r="I367" s="8" t="s">
        <v>8709</v>
      </c>
      <c r="J367" s="8" t="s">
        <v>28</v>
      </c>
      <c r="K367" s="8" t="s">
        <v>30</v>
      </c>
      <c r="L367" s="8" t="s">
        <v>9069</v>
      </c>
      <c r="M367" s="8" t="s">
        <v>9075</v>
      </c>
      <c r="N367" s="8" t="s">
        <v>10716</v>
      </c>
      <c r="O367" s="8" t="s">
        <v>35639</v>
      </c>
      <c r="P367" s="8" t="s">
        <v>776</v>
      </c>
      <c r="Q367" s="8" t="s">
        <v>8710</v>
      </c>
      <c r="R367" s="8" t="s">
        <v>8711</v>
      </c>
      <c r="S367" s="17" t="s">
        <v>8712</v>
      </c>
      <c r="T367" s="18">
        <v>43031</v>
      </c>
      <c r="U367" s="8">
        <v>0.54166666666666663</v>
      </c>
      <c r="V367" s="8">
        <v>0.625</v>
      </c>
      <c r="W367" s="8" t="s">
        <v>1100</v>
      </c>
      <c r="X367" s="8" t="s">
        <v>9076</v>
      </c>
      <c r="Y367" s="8" t="s">
        <v>9044</v>
      </c>
      <c r="Z367" s="17" t="s">
        <v>9077</v>
      </c>
      <c r="AA367" s="8" t="s">
        <v>9078</v>
      </c>
      <c r="AB367" s="8" t="s">
        <v>9079</v>
      </c>
    </row>
    <row r="368" spans="1:28" hidden="1" x14ac:dyDescent="0.2">
      <c r="A368" s="8" t="s">
        <v>9080</v>
      </c>
      <c r="B368" s="8" t="s">
        <v>9081</v>
      </c>
      <c r="C368" s="8" t="s">
        <v>45735</v>
      </c>
      <c r="D368" s="8" t="s">
        <v>45736</v>
      </c>
      <c r="E368" s="8" t="s">
        <v>154</v>
      </c>
      <c r="F368" s="8" t="s">
        <v>133</v>
      </c>
      <c r="G368" s="8" t="s">
        <v>154</v>
      </c>
      <c r="H368" s="8" t="s">
        <v>133</v>
      </c>
      <c r="I368" s="8" t="s">
        <v>8709</v>
      </c>
      <c r="J368" s="8" t="s">
        <v>28</v>
      </c>
      <c r="K368" s="8" t="s">
        <v>30</v>
      </c>
      <c r="L368" s="8" t="s">
        <v>9075</v>
      </c>
      <c r="M368" s="8" t="s">
        <v>9082</v>
      </c>
      <c r="N368" s="8" t="s">
        <v>10716</v>
      </c>
      <c r="O368" s="8" t="s">
        <v>35639</v>
      </c>
      <c r="P368" s="8" t="s">
        <v>776</v>
      </c>
      <c r="Q368" s="8" t="s">
        <v>8710</v>
      </c>
      <c r="R368" s="8" t="s">
        <v>8711</v>
      </c>
      <c r="S368" s="17" t="s">
        <v>8712</v>
      </c>
      <c r="T368" s="18">
        <v>43031</v>
      </c>
      <c r="U368" s="8">
        <v>0.625</v>
      </c>
      <c r="V368" s="8">
        <v>0.70833333333333337</v>
      </c>
      <c r="W368" s="8" t="s">
        <v>1100</v>
      </c>
      <c r="X368" s="8" t="s">
        <v>9083</v>
      </c>
      <c r="Y368" s="8" t="s">
        <v>9044</v>
      </c>
      <c r="Z368" s="17" t="s">
        <v>9084</v>
      </c>
      <c r="AA368" s="8" t="s">
        <v>9085</v>
      </c>
      <c r="AB368" s="8" t="s">
        <v>9086</v>
      </c>
    </row>
    <row r="369" spans="1:28" hidden="1" x14ac:dyDescent="0.2">
      <c r="A369" s="8" t="s">
        <v>9087</v>
      </c>
      <c r="B369" s="8" t="s">
        <v>9088</v>
      </c>
      <c r="C369" s="8" t="s">
        <v>45735</v>
      </c>
      <c r="D369" s="8" t="s">
        <v>45736</v>
      </c>
      <c r="E369" s="8" t="s">
        <v>154</v>
      </c>
      <c r="F369" s="8" t="s">
        <v>133</v>
      </c>
      <c r="G369" s="8" t="s">
        <v>154</v>
      </c>
      <c r="H369" s="8" t="s">
        <v>133</v>
      </c>
      <c r="I369" s="8" t="s">
        <v>8709</v>
      </c>
      <c r="J369" s="8" t="s">
        <v>28</v>
      </c>
      <c r="K369" s="8" t="s">
        <v>30</v>
      </c>
      <c r="L369" s="8" t="s">
        <v>9082</v>
      </c>
      <c r="M369" s="8" t="s">
        <v>156</v>
      </c>
      <c r="N369" s="8" t="s">
        <v>10716</v>
      </c>
      <c r="O369" s="8" t="s">
        <v>35639</v>
      </c>
      <c r="P369" s="8" t="s">
        <v>776</v>
      </c>
      <c r="Q369" s="8" t="s">
        <v>8710</v>
      </c>
      <c r="R369" s="8" t="s">
        <v>8711</v>
      </c>
      <c r="S369" s="17" t="s">
        <v>8712</v>
      </c>
      <c r="T369" s="18">
        <v>43031</v>
      </c>
      <c r="U369" s="8">
        <v>0.70833333333333337</v>
      </c>
      <c r="V369" s="8">
        <v>0.75</v>
      </c>
      <c r="W369" s="8" t="s">
        <v>1495</v>
      </c>
      <c r="X369" s="8" t="s">
        <v>9089</v>
      </c>
      <c r="Y369" s="8" t="s">
        <v>9090</v>
      </c>
      <c r="Z369" s="17" t="s">
        <v>9091</v>
      </c>
      <c r="AA369" s="8" t="s">
        <v>9092</v>
      </c>
      <c r="AB369" s="8" t="s">
        <v>9093</v>
      </c>
    </row>
    <row r="370" spans="1:28" hidden="1" x14ac:dyDescent="0.2">
      <c r="A370" s="8" t="s">
        <v>9094</v>
      </c>
      <c r="B370" s="8" t="s">
        <v>9095</v>
      </c>
      <c r="C370" s="8" t="s">
        <v>45735</v>
      </c>
      <c r="D370" s="8" t="s">
        <v>45736</v>
      </c>
      <c r="E370" s="8" t="s">
        <v>164</v>
      </c>
      <c r="F370" s="8" t="s">
        <v>133</v>
      </c>
      <c r="G370" s="8" t="s">
        <v>164</v>
      </c>
      <c r="H370" s="8" t="s">
        <v>133</v>
      </c>
      <c r="I370" s="8" t="s">
        <v>8709</v>
      </c>
      <c r="J370" s="8" t="s">
        <v>28</v>
      </c>
      <c r="K370" s="8" t="s">
        <v>30</v>
      </c>
      <c r="L370" s="8" t="s">
        <v>165</v>
      </c>
      <c r="M370" s="8" t="s">
        <v>166</v>
      </c>
      <c r="N370" s="8" t="s">
        <v>10716</v>
      </c>
      <c r="O370" s="8" t="s">
        <v>35639</v>
      </c>
      <c r="P370" s="8" t="s">
        <v>776</v>
      </c>
      <c r="Q370" s="8" t="s">
        <v>8710</v>
      </c>
      <c r="R370" s="8" t="s">
        <v>8711</v>
      </c>
      <c r="S370" s="17" t="s">
        <v>8712</v>
      </c>
      <c r="T370" s="18">
        <v>43032</v>
      </c>
      <c r="U370" s="8">
        <v>0.25</v>
      </c>
      <c r="V370" s="8">
        <v>0.75</v>
      </c>
      <c r="W370" s="8" t="s">
        <v>40</v>
      </c>
      <c r="X370" s="8" t="s">
        <v>9096</v>
      </c>
      <c r="Y370" s="8" t="s">
        <v>9097</v>
      </c>
      <c r="Z370" s="17" t="s">
        <v>3454</v>
      </c>
      <c r="AA370" s="8" t="s">
        <v>9098</v>
      </c>
      <c r="AB370" s="8" t="s">
        <v>9099</v>
      </c>
    </row>
    <row r="371" spans="1:28" hidden="1" x14ac:dyDescent="0.2">
      <c r="A371" s="8" t="s">
        <v>9100</v>
      </c>
      <c r="B371" s="8" t="s">
        <v>9101</v>
      </c>
      <c r="C371" s="8" t="s">
        <v>45735</v>
      </c>
      <c r="D371" s="8" t="s">
        <v>45736</v>
      </c>
      <c r="E371" s="8" t="s">
        <v>205</v>
      </c>
      <c r="F371" s="8" t="s">
        <v>204</v>
      </c>
      <c r="G371" s="8" t="s">
        <v>205</v>
      </c>
      <c r="H371" s="8" t="s">
        <v>204</v>
      </c>
      <c r="I371" s="8" t="s">
        <v>8709</v>
      </c>
      <c r="J371" s="8" t="s">
        <v>28</v>
      </c>
      <c r="K371" s="8" t="s">
        <v>30</v>
      </c>
      <c r="L371" s="8" t="s">
        <v>206</v>
      </c>
      <c r="M371" s="8" t="s">
        <v>9102</v>
      </c>
      <c r="N371" s="8" t="s">
        <v>10716</v>
      </c>
      <c r="O371" s="8" t="s">
        <v>35639</v>
      </c>
      <c r="P371" s="8" t="s">
        <v>776</v>
      </c>
      <c r="Q371" s="8" t="s">
        <v>8710</v>
      </c>
      <c r="R371" s="8" t="s">
        <v>8711</v>
      </c>
      <c r="S371" s="17" t="s">
        <v>8712</v>
      </c>
      <c r="T371" s="18">
        <v>43033</v>
      </c>
      <c r="U371" s="8">
        <v>0.25</v>
      </c>
      <c r="V371" s="8">
        <v>0.29166666666666669</v>
      </c>
      <c r="W371" s="8" t="s">
        <v>1495</v>
      </c>
      <c r="X371" s="8" t="s">
        <v>9103</v>
      </c>
      <c r="Y371" s="8" t="s">
        <v>9036</v>
      </c>
      <c r="Z371" s="17" t="s">
        <v>9104</v>
      </c>
      <c r="AA371" s="8" t="s">
        <v>9105</v>
      </c>
      <c r="AB371" s="8" t="s">
        <v>9106</v>
      </c>
    </row>
    <row r="372" spans="1:28" hidden="1" x14ac:dyDescent="0.2">
      <c r="A372" s="8" t="s">
        <v>9107</v>
      </c>
      <c r="B372" s="8" t="s">
        <v>9108</v>
      </c>
      <c r="C372" s="8" t="s">
        <v>45735</v>
      </c>
      <c r="D372" s="8" t="s">
        <v>45736</v>
      </c>
      <c r="E372" s="8" t="s">
        <v>205</v>
      </c>
      <c r="F372" s="8" t="s">
        <v>204</v>
      </c>
      <c r="G372" s="8" t="s">
        <v>205</v>
      </c>
      <c r="H372" s="8" t="s">
        <v>204</v>
      </c>
      <c r="I372" s="8" t="s">
        <v>8709</v>
      </c>
      <c r="J372" s="8" t="s">
        <v>28</v>
      </c>
      <c r="K372" s="8" t="s">
        <v>30</v>
      </c>
      <c r="L372" s="8" t="s">
        <v>9102</v>
      </c>
      <c r="M372" s="8" t="s">
        <v>9109</v>
      </c>
      <c r="N372" s="8" t="s">
        <v>10716</v>
      </c>
      <c r="O372" s="8" t="s">
        <v>35639</v>
      </c>
      <c r="P372" s="8" t="s">
        <v>776</v>
      </c>
      <c r="Q372" s="8" t="s">
        <v>8710</v>
      </c>
      <c r="R372" s="8" t="s">
        <v>8711</v>
      </c>
      <c r="S372" s="17" t="s">
        <v>8712</v>
      </c>
      <c r="T372" s="18">
        <v>43033</v>
      </c>
      <c r="U372" s="8">
        <v>0.29166666666666669</v>
      </c>
      <c r="V372" s="8">
        <v>0.33333333333333331</v>
      </c>
      <c r="W372" s="8" t="s">
        <v>1495</v>
      </c>
      <c r="X372" s="8" t="s">
        <v>9110</v>
      </c>
      <c r="Y372" s="8" t="s">
        <v>9036</v>
      </c>
      <c r="Z372" s="17" t="s">
        <v>9111</v>
      </c>
      <c r="AA372" s="8" t="s">
        <v>9112</v>
      </c>
      <c r="AB372" s="8" t="s">
        <v>9113</v>
      </c>
    </row>
    <row r="373" spans="1:28" hidden="1" x14ac:dyDescent="0.2">
      <c r="A373" s="8" t="s">
        <v>9114</v>
      </c>
      <c r="B373" s="8" t="s">
        <v>9115</v>
      </c>
      <c r="C373" s="8" t="s">
        <v>45735</v>
      </c>
      <c r="D373" s="8" t="s">
        <v>45736</v>
      </c>
      <c r="E373" s="8" t="s">
        <v>205</v>
      </c>
      <c r="F373" s="8" t="s">
        <v>204</v>
      </c>
      <c r="G373" s="8" t="s">
        <v>205</v>
      </c>
      <c r="H373" s="8" t="s">
        <v>204</v>
      </c>
      <c r="I373" s="8" t="s">
        <v>8709</v>
      </c>
      <c r="J373" s="8" t="s">
        <v>28</v>
      </c>
      <c r="K373" s="8" t="s">
        <v>30</v>
      </c>
      <c r="L373" s="8" t="s">
        <v>9109</v>
      </c>
      <c r="M373" s="8" t="s">
        <v>9116</v>
      </c>
      <c r="N373" s="8" t="s">
        <v>10716</v>
      </c>
      <c r="O373" s="8" t="s">
        <v>35639</v>
      </c>
      <c r="P373" s="8" t="s">
        <v>776</v>
      </c>
      <c r="Q373" s="8" t="s">
        <v>8710</v>
      </c>
      <c r="R373" s="8" t="s">
        <v>8711</v>
      </c>
      <c r="S373" s="17" t="s">
        <v>8712</v>
      </c>
      <c r="T373" s="18">
        <v>43033</v>
      </c>
      <c r="U373" s="8">
        <v>0.33333333333333331</v>
      </c>
      <c r="V373" s="8">
        <v>0.5</v>
      </c>
      <c r="W373" s="8" t="s">
        <v>739</v>
      </c>
      <c r="X373" s="8" t="s">
        <v>9117</v>
      </c>
      <c r="Y373" s="8" t="s">
        <v>9044</v>
      </c>
      <c r="Z373" s="17" t="s">
        <v>9118</v>
      </c>
      <c r="AA373" s="8" t="s">
        <v>9119</v>
      </c>
      <c r="AB373" s="8" t="s">
        <v>9120</v>
      </c>
    </row>
    <row r="374" spans="1:28" hidden="1" x14ac:dyDescent="0.2">
      <c r="A374" s="8" t="s">
        <v>9121</v>
      </c>
      <c r="B374" s="8" t="s">
        <v>9122</v>
      </c>
      <c r="C374" s="8" t="s">
        <v>45735</v>
      </c>
      <c r="D374" s="8" t="s">
        <v>45736</v>
      </c>
      <c r="E374" s="8" t="s">
        <v>205</v>
      </c>
      <c r="F374" s="8" t="s">
        <v>204</v>
      </c>
      <c r="G374" s="8" t="s">
        <v>205</v>
      </c>
      <c r="H374" s="8" t="s">
        <v>204</v>
      </c>
      <c r="I374" s="8" t="s">
        <v>8709</v>
      </c>
      <c r="J374" s="8" t="s">
        <v>28</v>
      </c>
      <c r="K374" s="8" t="s">
        <v>30</v>
      </c>
      <c r="L374" s="8" t="s">
        <v>9116</v>
      </c>
      <c r="M374" s="8" t="s">
        <v>207</v>
      </c>
      <c r="N374" s="8" t="s">
        <v>10716</v>
      </c>
      <c r="O374" s="8" t="s">
        <v>35639</v>
      </c>
      <c r="P374" s="8" t="s">
        <v>776</v>
      </c>
      <c r="Q374" s="8" t="s">
        <v>8710</v>
      </c>
      <c r="R374" s="8" t="s">
        <v>8711</v>
      </c>
      <c r="S374" s="17" t="s">
        <v>8712</v>
      </c>
      <c r="T374" s="18">
        <v>43033</v>
      </c>
      <c r="U374" s="8">
        <v>0.5</v>
      </c>
      <c r="V374" s="8">
        <v>0.75</v>
      </c>
      <c r="W374" s="8" t="s">
        <v>30</v>
      </c>
      <c r="X374" s="8" t="s">
        <v>9117</v>
      </c>
      <c r="Y374" s="8" t="s">
        <v>9044</v>
      </c>
      <c r="Z374" s="17" t="s">
        <v>9123</v>
      </c>
      <c r="AA374" s="8" t="s">
        <v>9124</v>
      </c>
      <c r="AB374" s="8" t="s">
        <v>9125</v>
      </c>
    </row>
    <row r="375" spans="1:28" hidden="1" x14ac:dyDescent="0.2">
      <c r="A375" s="8" t="s">
        <v>9126</v>
      </c>
      <c r="B375" s="8" t="s">
        <v>9127</v>
      </c>
      <c r="C375" s="8" t="s">
        <v>45735</v>
      </c>
      <c r="D375" s="8" t="s">
        <v>45736</v>
      </c>
      <c r="E375" s="8" t="s">
        <v>215</v>
      </c>
      <c r="F375" s="8" t="s">
        <v>204</v>
      </c>
      <c r="G375" s="8" t="s">
        <v>215</v>
      </c>
      <c r="H375" s="8" t="s">
        <v>204</v>
      </c>
      <c r="I375" s="8" t="s">
        <v>8709</v>
      </c>
      <c r="J375" s="8" t="s">
        <v>28</v>
      </c>
      <c r="K375" s="8" t="s">
        <v>30</v>
      </c>
      <c r="L375" s="8" t="s">
        <v>216</v>
      </c>
      <c r="M375" s="8" t="s">
        <v>9128</v>
      </c>
      <c r="N375" s="8" t="s">
        <v>10716</v>
      </c>
      <c r="O375" s="8" t="s">
        <v>35639</v>
      </c>
      <c r="P375" s="8" t="s">
        <v>776</v>
      </c>
      <c r="Q375" s="8" t="s">
        <v>8710</v>
      </c>
      <c r="R375" s="8" t="s">
        <v>8711</v>
      </c>
      <c r="S375" s="17" t="s">
        <v>8712</v>
      </c>
      <c r="T375" s="18">
        <v>43034</v>
      </c>
      <c r="U375" s="8">
        <v>0.25</v>
      </c>
      <c r="V375" s="8">
        <v>0.33333333333333331</v>
      </c>
      <c r="W375" s="8" t="s">
        <v>1100</v>
      </c>
      <c r="X375" s="8" t="s">
        <v>9129</v>
      </c>
      <c r="Y375" s="8" t="s">
        <v>8714</v>
      </c>
      <c r="Z375" s="17" t="s">
        <v>9130</v>
      </c>
      <c r="AA375" s="8" t="s">
        <v>9131</v>
      </c>
      <c r="AB375" s="8" t="s">
        <v>9132</v>
      </c>
    </row>
    <row r="376" spans="1:28" hidden="1" x14ac:dyDescent="0.2">
      <c r="A376" s="8" t="s">
        <v>9133</v>
      </c>
      <c r="B376" s="8" t="s">
        <v>9134</v>
      </c>
      <c r="C376" s="8" t="s">
        <v>45735</v>
      </c>
      <c r="D376" s="8" t="s">
        <v>45736</v>
      </c>
      <c r="E376" s="8" t="s">
        <v>215</v>
      </c>
      <c r="F376" s="8" t="s">
        <v>204</v>
      </c>
      <c r="G376" s="8" t="s">
        <v>215</v>
      </c>
      <c r="H376" s="8" t="s">
        <v>204</v>
      </c>
      <c r="I376" s="8" t="s">
        <v>8709</v>
      </c>
      <c r="J376" s="8" t="s">
        <v>28</v>
      </c>
      <c r="K376" s="8" t="s">
        <v>30</v>
      </c>
      <c r="L376" s="8" t="s">
        <v>9128</v>
      </c>
      <c r="M376" s="8" t="s">
        <v>9135</v>
      </c>
      <c r="N376" s="8" t="s">
        <v>10716</v>
      </c>
      <c r="O376" s="8" t="s">
        <v>35639</v>
      </c>
      <c r="P376" s="8" t="s">
        <v>776</v>
      </c>
      <c r="Q376" s="8" t="s">
        <v>8710</v>
      </c>
      <c r="R376" s="8" t="s">
        <v>8711</v>
      </c>
      <c r="S376" s="17" t="s">
        <v>8712</v>
      </c>
      <c r="T376" s="18">
        <v>43034</v>
      </c>
      <c r="U376" s="8">
        <v>0.33333333333333331</v>
      </c>
      <c r="V376" s="8">
        <v>0.375</v>
      </c>
      <c r="W376" s="8" t="s">
        <v>1495</v>
      </c>
      <c r="X376" s="8" t="s">
        <v>9136</v>
      </c>
      <c r="Y376" s="8" t="s">
        <v>8714</v>
      </c>
      <c r="Z376" s="17" t="s">
        <v>9137</v>
      </c>
      <c r="AA376" s="8" t="s">
        <v>9138</v>
      </c>
      <c r="AB376" s="8" t="s">
        <v>9139</v>
      </c>
    </row>
    <row r="377" spans="1:28" hidden="1" x14ac:dyDescent="0.2">
      <c r="A377" s="8" t="s">
        <v>9140</v>
      </c>
      <c r="B377" s="8" t="s">
        <v>9141</v>
      </c>
      <c r="C377" s="8" t="s">
        <v>45735</v>
      </c>
      <c r="D377" s="8" t="s">
        <v>45736</v>
      </c>
      <c r="E377" s="8" t="s">
        <v>215</v>
      </c>
      <c r="F377" s="8" t="s">
        <v>204</v>
      </c>
      <c r="G377" s="8" t="s">
        <v>215</v>
      </c>
      <c r="H377" s="8" t="s">
        <v>204</v>
      </c>
      <c r="I377" s="8" t="s">
        <v>8709</v>
      </c>
      <c r="J377" s="8" t="s">
        <v>28</v>
      </c>
      <c r="K377" s="8" t="s">
        <v>30</v>
      </c>
      <c r="L377" s="8" t="s">
        <v>9135</v>
      </c>
      <c r="M377" s="8" t="s">
        <v>2458</v>
      </c>
      <c r="N377" s="8" t="s">
        <v>10716</v>
      </c>
      <c r="O377" s="8" t="s">
        <v>35639</v>
      </c>
      <c r="P377" s="8" t="s">
        <v>776</v>
      </c>
      <c r="Q377" s="8" t="s">
        <v>8710</v>
      </c>
      <c r="R377" s="8" t="s">
        <v>8711</v>
      </c>
      <c r="S377" s="17" t="s">
        <v>8712</v>
      </c>
      <c r="T377" s="18">
        <v>43034</v>
      </c>
      <c r="U377" s="8">
        <v>0.375</v>
      </c>
      <c r="V377" s="8">
        <v>0.41666666666666669</v>
      </c>
      <c r="W377" s="8" t="s">
        <v>1495</v>
      </c>
      <c r="X377" s="8" t="s">
        <v>9142</v>
      </c>
      <c r="Y377" s="8" t="s">
        <v>9143</v>
      </c>
      <c r="Z377" s="17" t="s">
        <v>9144</v>
      </c>
      <c r="AA377" s="8" t="s">
        <v>9145</v>
      </c>
      <c r="AB377" s="8" t="s">
        <v>9146</v>
      </c>
    </row>
    <row r="378" spans="1:28" hidden="1" x14ac:dyDescent="0.2">
      <c r="A378" s="8" t="s">
        <v>9147</v>
      </c>
      <c r="B378" s="8" t="s">
        <v>9148</v>
      </c>
      <c r="C378" s="8" t="s">
        <v>45735</v>
      </c>
      <c r="D378" s="8" t="s">
        <v>45736</v>
      </c>
      <c r="E378" s="8" t="s">
        <v>215</v>
      </c>
      <c r="F378" s="8" t="s">
        <v>204</v>
      </c>
      <c r="G378" s="8" t="s">
        <v>215</v>
      </c>
      <c r="H378" s="8" t="s">
        <v>204</v>
      </c>
      <c r="I378" s="8" t="s">
        <v>8709</v>
      </c>
      <c r="J378" s="8" t="s">
        <v>28</v>
      </c>
      <c r="K378" s="8" t="s">
        <v>30</v>
      </c>
      <c r="L378" s="8" t="s">
        <v>2458</v>
      </c>
      <c r="M378" s="8" t="s">
        <v>9149</v>
      </c>
      <c r="N378" s="8" t="s">
        <v>10716</v>
      </c>
      <c r="O378" s="8" t="s">
        <v>35639</v>
      </c>
      <c r="P378" s="8" t="s">
        <v>776</v>
      </c>
      <c r="Q378" s="8" t="s">
        <v>8710</v>
      </c>
      <c r="R378" s="8" t="s">
        <v>8711</v>
      </c>
      <c r="S378" s="17" t="s">
        <v>8712</v>
      </c>
      <c r="T378" s="18">
        <v>43034</v>
      </c>
      <c r="U378" s="8">
        <v>0.41666666666666669</v>
      </c>
      <c r="V378" s="8">
        <v>0.45833333333333331</v>
      </c>
      <c r="W378" s="8" t="s">
        <v>1495</v>
      </c>
      <c r="X378" s="8" t="s">
        <v>9150</v>
      </c>
      <c r="Y378" s="8" t="s">
        <v>9151</v>
      </c>
      <c r="Z378" s="17" t="s">
        <v>9152</v>
      </c>
      <c r="AA378" s="8" t="s">
        <v>9153</v>
      </c>
      <c r="AB378" s="8" t="s">
        <v>9154</v>
      </c>
    </row>
    <row r="379" spans="1:28" hidden="1" x14ac:dyDescent="0.2">
      <c r="A379" s="8" t="s">
        <v>9155</v>
      </c>
      <c r="B379" s="8" t="s">
        <v>9156</v>
      </c>
      <c r="C379" s="8" t="s">
        <v>45735</v>
      </c>
      <c r="D379" s="8" t="s">
        <v>45736</v>
      </c>
      <c r="E379" s="8" t="s">
        <v>215</v>
      </c>
      <c r="F379" s="8" t="s">
        <v>204</v>
      </c>
      <c r="G379" s="8" t="s">
        <v>215</v>
      </c>
      <c r="H379" s="8" t="s">
        <v>204</v>
      </c>
      <c r="I379" s="8" t="s">
        <v>8709</v>
      </c>
      <c r="J379" s="8" t="s">
        <v>28</v>
      </c>
      <c r="K379" s="8" t="s">
        <v>30</v>
      </c>
      <c r="L379" s="8" t="s">
        <v>9149</v>
      </c>
      <c r="M379" s="8" t="s">
        <v>9157</v>
      </c>
      <c r="N379" s="8" t="s">
        <v>10716</v>
      </c>
      <c r="O379" s="8" t="s">
        <v>35639</v>
      </c>
      <c r="P379" s="8" t="s">
        <v>776</v>
      </c>
      <c r="Q379" s="8" t="s">
        <v>8710</v>
      </c>
      <c r="R379" s="8" t="s">
        <v>8711</v>
      </c>
      <c r="S379" s="17" t="s">
        <v>8712</v>
      </c>
      <c r="T379" s="18">
        <v>43034</v>
      </c>
      <c r="U379" s="8">
        <v>0.45833333333333331</v>
      </c>
      <c r="V379" s="8">
        <v>0.5</v>
      </c>
      <c r="W379" s="8" t="s">
        <v>1495</v>
      </c>
      <c r="X379" s="8" t="s">
        <v>9158</v>
      </c>
      <c r="Y379" s="8" t="s">
        <v>9159</v>
      </c>
      <c r="Z379" s="17" t="s">
        <v>9160</v>
      </c>
      <c r="AA379" s="8" t="s">
        <v>9161</v>
      </c>
      <c r="AB379" s="8" t="s">
        <v>9162</v>
      </c>
    </row>
    <row r="380" spans="1:28" hidden="1" x14ac:dyDescent="0.2">
      <c r="A380" s="8" t="s">
        <v>9163</v>
      </c>
      <c r="B380" s="8" t="s">
        <v>9164</v>
      </c>
      <c r="C380" s="8" t="s">
        <v>45735</v>
      </c>
      <c r="D380" s="8" t="s">
        <v>45736</v>
      </c>
      <c r="E380" s="8" t="s">
        <v>215</v>
      </c>
      <c r="F380" s="8" t="s">
        <v>204</v>
      </c>
      <c r="G380" s="8" t="s">
        <v>215</v>
      </c>
      <c r="H380" s="8" t="s">
        <v>204</v>
      </c>
      <c r="I380" s="8" t="s">
        <v>8709</v>
      </c>
      <c r="J380" s="8" t="s">
        <v>28</v>
      </c>
      <c r="K380" s="8" t="s">
        <v>30</v>
      </c>
      <c r="L380" s="8" t="s">
        <v>9157</v>
      </c>
      <c r="M380" s="8" t="s">
        <v>9165</v>
      </c>
      <c r="N380" s="8" t="s">
        <v>10716</v>
      </c>
      <c r="O380" s="8" t="s">
        <v>35639</v>
      </c>
      <c r="P380" s="8" t="s">
        <v>776</v>
      </c>
      <c r="Q380" s="8" t="s">
        <v>8710</v>
      </c>
      <c r="R380" s="8" t="s">
        <v>8711</v>
      </c>
      <c r="S380" s="17" t="s">
        <v>8712</v>
      </c>
      <c r="T380" s="18">
        <v>43034</v>
      </c>
      <c r="U380" s="8">
        <v>0.5</v>
      </c>
      <c r="V380" s="8">
        <v>0.54166666666666663</v>
      </c>
      <c r="W380" s="8" t="s">
        <v>1495</v>
      </c>
      <c r="X380" s="8" t="s">
        <v>9166</v>
      </c>
      <c r="Y380" s="8" t="s">
        <v>9167</v>
      </c>
      <c r="Z380" s="17" t="s">
        <v>9168</v>
      </c>
      <c r="AA380" s="8" t="s">
        <v>9169</v>
      </c>
      <c r="AB380" s="8" t="s">
        <v>9170</v>
      </c>
    </row>
    <row r="381" spans="1:28" hidden="1" x14ac:dyDescent="0.2">
      <c r="A381" s="8" t="s">
        <v>9171</v>
      </c>
      <c r="B381" s="8" t="s">
        <v>9172</v>
      </c>
      <c r="C381" s="8" t="s">
        <v>45735</v>
      </c>
      <c r="D381" s="8" t="s">
        <v>45736</v>
      </c>
      <c r="E381" s="8" t="s">
        <v>215</v>
      </c>
      <c r="F381" s="8" t="s">
        <v>204</v>
      </c>
      <c r="G381" s="8" t="s">
        <v>215</v>
      </c>
      <c r="H381" s="8" t="s">
        <v>204</v>
      </c>
      <c r="I381" s="8" t="s">
        <v>8709</v>
      </c>
      <c r="J381" s="8" t="s">
        <v>28</v>
      </c>
      <c r="K381" s="8" t="s">
        <v>30</v>
      </c>
      <c r="L381" s="8" t="s">
        <v>9165</v>
      </c>
      <c r="M381" s="8" t="s">
        <v>9173</v>
      </c>
      <c r="N381" s="8" t="s">
        <v>10716</v>
      </c>
      <c r="O381" s="8" t="s">
        <v>35639</v>
      </c>
      <c r="P381" s="8" t="s">
        <v>776</v>
      </c>
      <c r="Q381" s="8" t="s">
        <v>8710</v>
      </c>
      <c r="R381" s="8" t="s">
        <v>8711</v>
      </c>
      <c r="S381" s="17" t="s">
        <v>8712</v>
      </c>
      <c r="T381" s="18">
        <v>43034</v>
      </c>
      <c r="U381" s="8">
        <v>0.54166666666666663</v>
      </c>
      <c r="V381" s="8">
        <v>0.58333333333333337</v>
      </c>
      <c r="W381" s="8" t="s">
        <v>1495</v>
      </c>
      <c r="X381" s="8" t="s">
        <v>9174</v>
      </c>
      <c r="Y381" s="8" t="s">
        <v>9167</v>
      </c>
      <c r="Z381" s="17" t="s">
        <v>9175</v>
      </c>
      <c r="AA381" s="8" t="s">
        <v>9176</v>
      </c>
      <c r="AB381" s="8" t="s">
        <v>9177</v>
      </c>
    </row>
    <row r="382" spans="1:28" hidden="1" x14ac:dyDescent="0.2">
      <c r="A382" s="8" t="s">
        <v>9178</v>
      </c>
      <c r="B382" s="8" t="s">
        <v>9179</v>
      </c>
      <c r="C382" s="8" t="s">
        <v>45735</v>
      </c>
      <c r="D382" s="8" t="s">
        <v>45736</v>
      </c>
      <c r="E382" s="8" t="s">
        <v>215</v>
      </c>
      <c r="F382" s="8" t="s">
        <v>204</v>
      </c>
      <c r="G382" s="8" t="s">
        <v>215</v>
      </c>
      <c r="H382" s="8" t="s">
        <v>204</v>
      </c>
      <c r="I382" s="8" t="s">
        <v>8709</v>
      </c>
      <c r="J382" s="8" t="s">
        <v>28</v>
      </c>
      <c r="K382" s="8" t="s">
        <v>30</v>
      </c>
      <c r="L382" s="8" t="s">
        <v>9173</v>
      </c>
      <c r="M382" s="8" t="s">
        <v>2465</v>
      </c>
      <c r="N382" s="8" t="s">
        <v>10716</v>
      </c>
      <c r="O382" s="8" t="s">
        <v>35639</v>
      </c>
      <c r="P382" s="8" t="s">
        <v>776</v>
      </c>
      <c r="Q382" s="8" t="s">
        <v>8710</v>
      </c>
      <c r="R382" s="8" t="s">
        <v>8711</v>
      </c>
      <c r="S382" s="17" t="s">
        <v>8712</v>
      </c>
      <c r="T382" s="18">
        <v>43034</v>
      </c>
      <c r="U382" s="8">
        <v>0.58333333333333337</v>
      </c>
      <c r="V382" s="8">
        <v>0.625</v>
      </c>
      <c r="W382" s="8" t="s">
        <v>1495</v>
      </c>
      <c r="X382" s="8" t="s">
        <v>9180</v>
      </c>
      <c r="Y382" s="8" t="s">
        <v>9167</v>
      </c>
      <c r="Z382" s="17" t="s">
        <v>9181</v>
      </c>
      <c r="AA382" s="8" t="s">
        <v>9182</v>
      </c>
      <c r="AB382" s="8" t="s">
        <v>9183</v>
      </c>
    </row>
    <row r="383" spans="1:28" hidden="1" x14ac:dyDescent="0.2">
      <c r="A383" s="8" t="s">
        <v>9184</v>
      </c>
      <c r="B383" s="8" t="s">
        <v>9185</v>
      </c>
      <c r="C383" s="8" t="s">
        <v>45735</v>
      </c>
      <c r="D383" s="8" t="s">
        <v>45736</v>
      </c>
      <c r="E383" s="8" t="s">
        <v>215</v>
      </c>
      <c r="F383" s="8" t="s">
        <v>204</v>
      </c>
      <c r="G383" s="8" t="s">
        <v>215</v>
      </c>
      <c r="H383" s="8" t="s">
        <v>204</v>
      </c>
      <c r="I383" s="8" t="s">
        <v>8709</v>
      </c>
      <c r="J383" s="8" t="s">
        <v>28</v>
      </c>
      <c r="K383" s="8" t="s">
        <v>30</v>
      </c>
      <c r="L383" s="8" t="s">
        <v>2465</v>
      </c>
      <c r="M383" s="8" t="s">
        <v>9186</v>
      </c>
      <c r="N383" s="8" t="s">
        <v>10716</v>
      </c>
      <c r="O383" s="8" t="s">
        <v>35639</v>
      </c>
      <c r="P383" s="8" t="s">
        <v>776</v>
      </c>
      <c r="Q383" s="8" t="s">
        <v>8710</v>
      </c>
      <c r="R383" s="8" t="s">
        <v>8711</v>
      </c>
      <c r="S383" s="17" t="s">
        <v>8712</v>
      </c>
      <c r="T383" s="18">
        <v>43034</v>
      </c>
      <c r="U383" s="8">
        <v>0.625</v>
      </c>
      <c r="V383" s="8">
        <v>0.66666666666666663</v>
      </c>
      <c r="W383" s="8" t="s">
        <v>1495</v>
      </c>
      <c r="X383" s="8" t="s">
        <v>9187</v>
      </c>
      <c r="Y383" s="8" t="s">
        <v>9167</v>
      </c>
      <c r="Z383" s="17" t="s">
        <v>9188</v>
      </c>
      <c r="AA383" s="8" t="s">
        <v>9189</v>
      </c>
      <c r="AB383" s="8" t="s">
        <v>9190</v>
      </c>
    </row>
    <row r="384" spans="1:28" hidden="1" x14ac:dyDescent="0.2">
      <c r="A384" s="8" t="s">
        <v>9191</v>
      </c>
      <c r="B384" s="8" t="s">
        <v>9192</v>
      </c>
      <c r="C384" s="8" t="s">
        <v>45735</v>
      </c>
      <c r="D384" s="8" t="s">
        <v>45736</v>
      </c>
      <c r="E384" s="8" t="s">
        <v>215</v>
      </c>
      <c r="F384" s="8" t="s">
        <v>204</v>
      </c>
      <c r="G384" s="8" t="s">
        <v>215</v>
      </c>
      <c r="H384" s="8" t="s">
        <v>204</v>
      </c>
      <c r="I384" s="8" t="s">
        <v>8709</v>
      </c>
      <c r="J384" s="8" t="s">
        <v>28</v>
      </c>
      <c r="K384" s="8" t="s">
        <v>30</v>
      </c>
      <c r="L384" s="8" t="s">
        <v>9186</v>
      </c>
      <c r="M384" s="8" t="s">
        <v>9193</v>
      </c>
      <c r="N384" s="8" t="s">
        <v>10716</v>
      </c>
      <c r="O384" s="8" t="s">
        <v>35639</v>
      </c>
      <c r="P384" s="8" t="s">
        <v>776</v>
      </c>
      <c r="Q384" s="8" t="s">
        <v>8710</v>
      </c>
      <c r="R384" s="8" t="s">
        <v>8711</v>
      </c>
      <c r="S384" s="17" t="s">
        <v>8712</v>
      </c>
      <c r="T384" s="18">
        <v>43034</v>
      </c>
      <c r="U384" s="8">
        <v>0.66666666666666663</v>
      </c>
      <c r="V384" s="8">
        <v>0.70833333333333337</v>
      </c>
      <c r="W384" s="8" t="s">
        <v>1495</v>
      </c>
      <c r="X384" s="8" t="s">
        <v>9194</v>
      </c>
      <c r="Y384" s="8" t="s">
        <v>9167</v>
      </c>
      <c r="Z384" s="17" t="s">
        <v>9195</v>
      </c>
      <c r="AA384" s="8" t="s">
        <v>9196</v>
      </c>
      <c r="AB384" s="8" t="s">
        <v>9197</v>
      </c>
    </row>
    <row r="385" spans="1:28" hidden="1" x14ac:dyDescent="0.2">
      <c r="A385" s="8" t="s">
        <v>9198</v>
      </c>
      <c r="B385" s="8" t="s">
        <v>9199</v>
      </c>
      <c r="C385" s="8" t="s">
        <v>45735</v>
      </c>
      <c r="D385" s="8" t="s">
        <v>45736</v>
      </c>
      <c r="E385" s="8" t="s">
        <v>215</v>
      </c>
      <c r="F385" s="8" t="s">
        <v>204</v>
      </c>
      <c r="G385" s="8" t="s">
        <v>215</v>
      </c>
      <c r="H385" s="8" t="s">
        <v>204</v>
      </c>
      <c r="I385" s="8" t="s">
        <v>8709</v>
      </c>
      <c r="J385" s="8" t="s">
        <v>28</v>
      </c>
      <c r="K385" s="8" t="s">
        <v>30</v>
      </c>
      <c r="L385" s="8" t="s">
        <v>9193</v>
      </c>
      <c r="M385" s="8" t="s">
        <v>217</v>
      </c>
      <c r="N385" s="8" t="s">
        <v>10716</v>
      </c>
      <c r="O385" s="8" t="s">
        <v>35639</v>
      </c>
      <c r="P385" s="8" t="s">
        <v>776</v>
      </c>
      <c r="Q385" s="8" t="s">
        <v>8710</v>
      </c>
      <c r="R385" s="8" t="s">
        <v>8711</v>
      </c>
      <c r="S385" s="17" t="s">
        <v>8712</v>
      </c>
      <c r="T385" s="18">
        <v>43034</v>
      </c>
      <c r="U385" s="8">
        <v>0.70833333333333337</v>
      </c>
      <c r="V385" s="8">
        <v>0.75</v>
      </c>
      <c r="W385" s="8" t="s">
        <v>1495</v>
      </c>
      <c r="X385" s="8" t="s">
        <v>9200</v>
      </c>
      <c r="Y385" s="8" t="s">
        <v>9201</v>
      </c>
      <c r="Z385" s="17" t="s">
        <v>9202</v>
      </c>
      <c r="AA385" s="8" t="s">
        <v>9203</v>
      </c>
      <c r="AB385" s="8" t="s">
        <v>9204</v>
      </c>
    </row>
    <row r="386" spans="1:28" hidden="1" x14ac:dyDescent="0.2">
      <c r="A386" s="8" t="s">
        <v>9205</v>
      </c>
      <c r="B386" s="8" t="s">
        <v>9206</v>
      </c>
      <c r="C386" s="8" t="s">
        <v>45735</v>
      </c>
      <c r="D386" s="8" t="s">
        <v>45736</v>
      </c>
      <c r="E386" s="8" t="s">
        <v>225</v>
      </c>
      <c r="F386" s="8" t="s">
        <v>204</v>
      </c>
      <c r="G386" s="8" t="s">
        <v>225</v>
      </c>
      <c r="H386" s="8" t="s">
        <v>204</v>
      </c>
      <c r="I386" s="8" t="s">
        <v>8709</v>
      </c>
      <c r="J386" s="8" t="s">
        <v>28</v>
      </c>
      <c r="K386" s="8" t="s">
        <v>30</v>
      </c>
      <c r="L386" s="8" t="s">
        <v>226</v>
      </c>
      <c r="M386" s="8" t="s">
        <v>9207</v>
      </c>
      <c r="N386" s="8" t="s">
        <v>10716</v>
      </c>
      <c r="O386" s="8" t="s">
        <v>35639</v>
      </c>
      <c r="P386" s="8" t="s">
        <v>776</v>
      </c>
      <c r="Q386" s="8" t="s">
        <v>8710</v>
      </c>
      <c r="R386" s="8" t="s">
        <v>8711</v>
      </c>
      <c r="S386" s="17" t="s">
        <v>8712</v>
      </c>
      <c r="T386" s="18">
        <v>43035</v>
      </c>
      <c r="U386" s="8">
        <v>0.25</v>
      </c>
      <c r="V386" s="8">
        <v>0.41666666666666669</v>
      </c>
      <c r="W386" s="8" t="s">
        <v>739</v>
      </c>
      <c r="X386" s="8" t="s">
        <v>9208</v>
      </c>
      <c r="Y386" s="8" t="s">
        <v>9201</v>
      </c>
      <c r="Z386" s="17" t="s">
        <v>9209</v>
      </c>
      <c r="AA386" s="8" t="s">
        <v>9210</v>
      </c>
      <c r="AB386" s="8" t="s">
        <v>9211</v>
      </c>
    </row>
    <row r="387" spans="1:28" hidden="1" x14ac:dyDescent="0.2">
      <c r="A387" s="8" t="s">
        <v>9212</v>
      </c>
      <c r="B387" s="8" t="s">
        <v>9213</v>
      </c>
      <c r="C387" s="8" t="s">
        <v>45735</v>
      </c>
      <c r="D387" s="8" t="s">
        <v>45736</v>
      </c>
      <c r="E387" s="8" t="s">
        <v>225</v>
      </c>
      <c r="F387" s="8" t="s">
        <v>204</v>
      </c>
      <c r="G387" s="8" t="s">
        <v>225</v>
      </c>
      <c r="H387" s="8" t="s">
        <v>204</v>
      </c>
      <c r="I387" s="8" t="s">
        <v>8709</v>
      </c>
      <c r="J387" s="8" t="s">
        <v>28</v>
      </c>
      <c r="K387" s="8" t="s">
        <v>30</v>
      </c>
      <c r="L387" s="8" t="s">
        <v>9207</v>
      </c>
      <c r="M387" s="8" t="s">
        <v>2493</v>
      </c>
      <c r="N387" s="8" t="s">
        <v>10716</v>
      </c>
      <c r="O387" s="8" t="s">
        <v>35639</v>
      </c>
      <c r="P387" s="8" t="s">
        <v>776</v>
      </c>
      <c r="Q387" s="8" t="s">
        <v>8710</v>
      </c>
      <c r="R387" s="8" t="s">
        <v>8711</v>
      </c>
      <c r="S387" s="17" t="s">
        <v>8712</v>
      </c>
      <c r="T387" s="18">
        <v>43035</v>
      </c>
      <c r="U387" s="8">
        <v>0.41666666666666669</v>
      </c>
      <c r="V387" s="8">
        <v>0.58333333333333337</v>
      </c>
      <c r="W387" s="8" t="s">
        <v>739</v>
      </c>
      <c r="X387" s="8" t="s">
        <v>9214</v>
      </c>
      <c r="Y387" s="8" t="s">
        <v>9201</v>
      </c>
      <c r="Z387" s="17" t="s">
        <v>9215</v>
      </c>
      <c r="AA387" s="8" t="s">
        <v>9216</v>
      </c>
      <c r="AB387" s="8" t="s">
        <v>9217</v>
      </c>
    </row>
    <row r="388" spans="1:28" hidden="1" x14ac:dyDescent="0.2">
      <c r="A388" s="8" t="s">
        <v>9218</v>
      </c>
      <c r="B388" s="8" t="s">
        <v>9219</v>
      </c>
      <c r="C388" s="8" t="s">
        <v>45735</v>
      </c>
      <c r="D388" s="8" t="s">
        <v>45736</v>
      </c>
      <c r="E388" s="8" t="s">
        <v>225</v>
      </c>
      <c r="F388" s="8" t="s">
        <v>204</v>
      </c>
      <c r="G388" s="8" t="s">
        <v>225</v>
      </c>
      <c r="H388" s="8" t="s">
        <v>204</v>
      </c>
      <c r="I388" s="8" t="s">
        <v>8709</v>
      </c>
      <c r="J388" s="8" t="s">
        <v>28</v>
      </c>
      <c r="K388" s="8" t="s">
        <v>30</v>
      </c>
      <c r="L388" s="8" t="s">
        <v>2493</v>
      </c>
      <c r="M388" s="8" t="s">
        <v>9220</v>
      </c>
      <c r="N388" s="8" t="s">
        <v>10716</v>
      </c>
      <c r="O388" s="8" t="s">
        <v>35639</v>
      </c>
      <c r="P388" s="8" t="s">
        <v>776</v>
      </c>
      <c r="Q388" s="8" t="s">
        <v>8710</v>
      </c>
      <c r="R388" s="8" t="s">
        <v>8711</v>
      </c>
      <c r="S388" s="17" t="s">
        <v>8712</v>
      </c>
      <c r="T388" s="18">
        <v>43035</v>
      </c>
      <c r="U388" s="8">
        <v>0.58333333333333337</v>
      </c>
      <c r="V388" s="8">
        <v>0.66666666666666663</v>
      </c>
      <c r="W388" s="8" t="s">
        <v>1100</v>
      </c>
      <c r="X388" s="8" t="s">
        <v>9221</v>
      </c>
      <c r="Y388" s="8" t="s">
        <v>198</v>
      </c>
      <c r="Z388" s="17" t="s">
        <v>9222</v>
      </c>
      <c r="AA388" s="8" t="s">
        <v>9223</v>
      </c>
      <c r="AB388" s="8" t="s">
        <v>9224</v>
      </c>
    </row>
    <row r="389" spans="1:28" hidden="1" x14ac:dyDescent="0.2">
      <c r="A389" s="8" t="s">
        <v>9225</v>
      </c>
      <c r="B389" s="8" t="s">
        <v>9226</v>
      </c>
      <c r="C389" s="8" t="s">
        <v>45735</v>
      </c>
      <c r="D389" s="8" t="s">
        <v>45736</v>
      </c>
      <c r="E389" s="8" t="s">
        <v>225</v>
      </c>
      <c r="F389" s="8" t="s">
        <v>204</v>
      </c>
      <c r="G389" s="8" t="s">
        <v>225</v>
      </c>
      <c r="H389" s="8" t="s">
        <v>204</v>
      </c>
      <c r="I389" s="8" t="s">
        <v>8709</v>
      </c>
      <c r="J389" s="8" t="s">
        <v>28</v>
      </c>
      <c r="K389" s="8" t="s">
        <v>30</v>
      </c>
      <c r="L389" s="8" t="s">
        <v>9220</v>
      </c>
      <c r="M389" s="8" t="s">
        <v>9227</v>
      </c>
      <c r="N389" s="8" t="s">
        <v>10716</v>
      </c>
      <c r="O389" s="8" t="s">
        <v>35639</v>
      </c>
      <c r="P389" s="8" t="s">
        <v>776</v>
      </c>
      <c r="Q389" s="8" t="s">
        <v>8710</v>
      </c>
      <c r="R389" s="8" t="s">
        <v>8711</v>
      </c>
      <c r="S389" s="17" t="s">
        <v>8712</v>
      </c>
      <c r="T389" s="18">
        <v>43035</v>
      </c>
      <c r="U389" s="8">
        <v>0.66666666666666663</v>
      </c>
      <c r="V389" s="8">
        <v>0.70833333333333337</v>
      </c>
      <c r="W389" s="8" t="s">
        <v>1495</v>
      </c>
      <c r="X389" s="8" t="s">
        <v>9221</v>
      </c>
      <c r="Y389" s="8" t="s">
        <v>9143</v>
      </c>
      <c r="Z389" s="17" t="s">
        <v>9228</v>
      </c>
      <c r="AA389" s="8" t="s">
        <v>9229</v>
      </c>
      <c r="AB389" s="8" t="s">
        <v>9230</v>
      </c>
    </row>
    <row r="390" spans="1:28" hidden="1" x14ac:dyDescent="0.2">
      <c r="A390" s="8" t="s">
        <v>9231</v>
      </c>
      <c r="B390" s="8" t="s">
        <v>9232</v>
      </c>
      <c r="C390" s="8" t="s">
        <v>45735</v>
      </c>
      <c r="D390" s="8" t="s">
        <v>45736</v>
      </c>
      <c r="E390" s="8" t="s">
        <v>225</v>
      </c>
      <c r="F390" s="8" t="s">
        <v>204</v>
      </c>
      <c r="G390" s="8" t="s">
        <v>225</v>
      </c>
      <c r="H390" s="8" t="s">
        <v>204</v>
      </c>
      <c r="I390" s="8" t="s">
        <v>8709</v>
      </c>
      <c r="J390" s="8" t="s">
        <v>28</v>
      </c>
      <c r="K390" s="8" t="s">
        <v>30</v>
      </c>
      <c r="L390" s="8" t="s">
        <v>9227</v>
      </c>
      <c r="M390" s="8" t="s">
        <v>227</v>
      </c>
      <c r="N390" s="8" t="s">
        <v>10716</v>
      </c>
      <c r="O390" s="8" t="s">
        <v>35639</v>
      </c>
      <c r="P390" s="8" t="s">
        <v>776</v>
      </c>
      <c r="Q390" s="8" t="s">
        <v>8710</v>
      </c>
      <c r="R390" s="8" t="s">
        <v>8711</v>
      </c>
      <c r="S390" s="17" t="s">
        <v>8712</v>
      </c>
      <c r="T390" s="18">
        <v>43035</v>
      </c>
      <c r="U390" s="8">
        <v>0.70833333333333337</v>
      </c>
      <c r="V390" s="8">
        <v>0.75</v>
      </c>
      <c r="W390" s="8" t="s">
        <v>1495</v>
      </c>
      <c r="X390" s="8" t="s">
        <v>9233</v>
      </c>
      <c r="Y390" s="8" t="s">
        <v>9143</v>
      </c>
      <c r="Z390" s="17" t="s">
        <v>9234</v>
      </c>
      <c r="AA390" s="8" t="s">
        <v>9235</v>
      </c>
      <c r="AB390" s="8" t="s">
        <v>9236</v>
      </c>
    </row>
    <row r="391" spans="1:28" hidden="1" x14ac:dyDescent="0.2">
      <c r="A391" s="8" t="s">
        <v>9237</v>
      </c>
      <c r="B391" s="8" t="s">
        <v>9238</v>
      </c>
      <c r="C391" s="8" t="s">
        <v>45735</v>
      </c>
      <c r="D391" s="8" t="s">
        <v>45736</v>
      </c>
      <c r="E391" s="8" t="s">
        <v>235</v>
      </c>
      <c r="F391" s="8" t="s">
        <v>204</v>
      </c>
      <c r="G391" s="8" t="s">
        <v>235</v>
      </c>
      <c r="H391" s="8" t="s">
        <v>204</v>
      </c>
      <c r="I391" s="8" t="s">
        <v>8709</v>
      </c>
      <c r="J391" s="8" t="s">
        <v>28</v>
      </c>
      <c r="K391" s="8" t="s">
        <v>30</v>
      </c>
      <c r="L391" s="8" t="s">
        <v>236</v>
      </c>
      <c r="M391" s="8" t="s">
        <v>9239</v>
      </c>
      <c r="N391" s="8" t="s">
        <v>10716</v>
      </c>
      <c r="O391" s="8" t="s">
        <v>35639</v>
      </c>
      <c r="P391" s="8" t="s">
        <v>776</v>
      </c>
      <c r="Q391" s="8" t="s">
        <v>8710</v>
      </c>
      <c r="R391" s="8" t="s">
        <v>8711</v>
      </c>
      <c r="S391" s="17" t="s">
        <v>8712</v>
      </c>
      <c r="T391" s="18">
        <v>43036</v>
      </c>
      <c r="U391" s="8">
        <v>0.25</v>
      </c>
      <c r="V391" s="8">
        <v>0.5</v>
      </c>
      <c r="W391" s="8" t="s">
        <v>30</v>
      </c>
      <c r="X391" s="8" t="s">
        <v>9240</v>
      </c>
      <c r="Y391" s="8" t="s">
        <v>9241</v>
      </c>
      <c r="Z391" s="17" t="s">
        <v>9242</v>
      </c>
      <c r="AA391" s="8" t="s">
        <v>9243</v>
      </c>
      <c r="AB391" s="8" t="s">
        <v>9244</v>
      </c>
    </row>
    <row r="392" spans="1:28" hidden="1" x14ac:dyDescent="0.2">
      <c r="A392" s="8" t="s">
        <v>9245</v>
      </c>
      <c r="B392" s="8" t="s">
        <v>9246</v>
      </c>
      <c r="C392" s="8" t="s">
        <v>45735</v>
      </c>
      <c r="D392" s="8" t="s">
        <v>45736</v>
      </c>
      <c r="E392" s="8" t="s">
        <v>235</v>
      </c>
      <c r="F392" s="8" t="s">
        <v>204</v>
      </c>
      <c r="G392" s="8" t="s">
        <v>235</v>
      </c>
      <c r="H392" s="8" t="s">
        <v>204</v>
      </c>
      <c r="I392" s="8" t="s">
        <v>8709</v>
      </c>
      <c r="J392" s="8" t="s">
        <v>28</v>
      </c>
      <c r="K392" s="8" t="s">
        <v>30</v>
      </c>
      <c r="L392" s="8" t="s">
        <v>9239</v>
      </c>
      <c r="M392" s="8" t="s">
        <v>9247</v>
      </c>
      <c r="N392" s="8" t="s">
        <v>10716</v>
      </c>
      <c r="O392" s="8" t="s">
        <v>35639</v>
      </c>
      <c r="P392" s="8" t="s">
        <v>776</v>
      </c>
      <c r="Q392" s="8" t="s">
        <v>8710</v>
      </c>
      <c r="R392" s="8" t="s">
        <v>8711</v>
      </c>
      <c r="S392" s="17" t="s">
        <v>8712</v>
      </c>
      <c r="T392" s="18">
        <v>43036</v>
      </c>
      <c r="U392" s="8">
        <v>0.5</v>
      </c>
      <c r="V392" s="8">
        <v>0.58333333333333337</v>
      </c>
      <c r="W392" s="8" t="s">
        <v>1100</v>
      </c>
      <c r="X392" s="8" t="s">
        <v>9248</v>
      </c>
      <c r="Y392" s="8" t="s">
        <v>9249</v>
      </c>
      <c r="Z392" s="17" t="s">
        <v>9250</v>
      </c>
      <c r="AA392" s="8" t="s">
        <v>9251</v>
      </c>
      <c r="AB392" s="8" t="s">
        <v>9252</v>
      </c>
    </row>
    <row r="393" spans="1:28" hidden="1" x14ac:dyDescent="0.2">
      <c r="A393" s="8" t="s">
        <v>9253</v>
      </c>
      <c r="B393" s="8" t="s">
        <v>9254</v>
      </c>
      <c r="C393" s="8" t="s">
        <v>45735</v>
      </c>
      <c r="D393" s="8" t="s">
        <v>45736</v>
      </c>
      <c r="E393" s="8" t="s">
        <v>235</v>
      </c>
      <c r="F393" s="8" t="s">
        <v>204</v>
      </c>
      <c r="G393" s="8" t="s">
        <v>235</v>
      </c>
      <c r="H393" s="8" t="s">
        <v>204</v>
      </c>
      <c r="I393" s="8" t="s">
        <v>8709</v>
      </c>
      <c r="J393" s="8" t="s">
        <v>28</v>
      </c>
      <c r="K393" s="8" t="s">
        <v>30</v>
      </c>
      <c r="L393" s="8" t="s">
        <v>9247</v>
      </c>
      <c r="M393" s="8" t="s">
        <v>237</v>
      </c>
      <c r="N393" s="8" t="s">
        <v>10716</v>
      </c>
      <c r="O393" s="8" t="s">
        <v>35639</v>
      </c>
      <c r="P393" s="8" t="s">
        <v>776</v>
      </c>
      <c r="Q393" s="8" t="s">
        <v>8710</v>
      </c>
      <c r="R393" s="8" t="s">
        <v>8711</v>
      </c>
      <c r="S393" s="17" t="s">
        <v>8712</v>
      </c>
      <c r="T393" s="18">
        <v>43036</v>
      </c>
      <c r="U393" s="8">
        <v>0.58333333333333337</v>
      </c>
      <c r="V393" s="8">
        <v>0.75</v>
      </c>
      <c r="W393" s="8" t="s">
        <v>739</v>
      </c>
      <c r="X393" s="8" t="s">
        <v>9255</v>
      </c>
      <c r="Y393" s="8" t="s">
        <v>9097</v>
      </c>
      <c r="Z393" s="17" t="s">
        <v>9256</v>
      </c>
      <c r="AA393" s="8" t="s">
        <v>9257</v>
      </c>
      <c r="AB393" s="8" t="s">
        <v>9258</v>
      </c>
    </row>
    <row r="394" spans="1:28" hidden="1" x14ac:dyDescent="0.2">
      <c r="A394" s="8" t="s">
        <v>9259</v>
      </c>
      <c r="B394" s="8" t="s">
        <v>9260</v>
      </c>
      <c r="C394" s="8" t="s">
        <v>45735</v>
      </c>
      <c r="D394" s="8" t="s">
        <v>45736</v>
      </c>
      <c r="E394" s="8" t="s">
        <v>245</v>
      </c>
      <c r="F394" s="8" t="s">
        <v>204</v>
      </c>
      <c r="G394" s="8" t="s">
        <v>245</v>
      </c>
      <c r="H394" s="8" t="s">
        <v>204</v>
      </c>
      <c r="I394" s="8" t="s">
        <v>8709</v>
      </c>
      <c r="J394" s="8" t="s">
        <v>28</v>
      </c>
      <c r="K394" s="8" t="s">
        <v>30</v>
      </c>
      <c r="L394" s="8" t="s">
        <v>246</v>
      </c>
      <c r="M394" s="8" t="s">
        <v>9261</v>
      </c>
      <c r="N394" s="8" t="s">
        <v>10716</v>
      </c>
      <c r="O394" s="8" t="s">
        <v>35639</v>
      </c>
      <c r="P394" s="8" t="s">
        <v>776</v>
      </c>
      <c r="Q394" s="8" t="s">
        <v>8710</v>
      </c>
      <c r="R394" s="8" t="s">
        <v>8711</v>
      </c>
      <c r="S394" s="17" t="s">
        <v>8712</v>
      </c>
      <c r="T394" s="18">
        <v>43037</v>
      </c>
      <c r="U394" s="8">
        <v>0.25</v>
      </c>
      <c r="V394" s="8">
        <v>0.33333333333333331</v>
      </c>
      <c r="W394" s="8" t="s">
        <v>1100</v>
      </c>
      <c r="X394" s="8" t="s">
        <v>9262</v>
      </c>
      <c r="Y394" s="8" t="s">
        <v>9263</v>
      </c>
      <c r="Z394" s="17" t="s">
        <v>9264</v>
      </c>
      <c r="AA394" s="8" t="s">
        <v>9265</v>
      </c>
      <c r="AB394" s="8" t="s">
        <v>9266</v>
      </c>
    </row>
    <row r="395" spans="1:28" hidden="1" x14ac:dyDescent="0.2">
      <c r="A395" s="8" t="s">
        <v>9267</v>
      </c>
      <c r="B395" s="8" t="s">
        <v>9268</v>
      </c>
      <c r="C395" s="8" t="s">
        <v>45735</v>
      </c>
      <c r="D395" s="8" t="s">
        <v>45736</v>
      </c>
      <c r="E395" s="8" t="s">
        <v>245</v>
      </c>
      <c r="F395" s="8" t="s">
        <v>204</v>
      </c>
      <c r="G395" s="8" t="s">
        <v>245</v>
      </c>
      <c r="H395" s="8" t="s">
        <v>204</v>
      </c>
      <c r="I395" s="8" t="s">
        <v>8709</v>
      </c>
      <c r="J395" s="8" t="s">
        <v>28</v>
      </c>
      <c r="K395" s="8" t="s">
        <v>30</v>
      </c>
      <c r="L395" s="8" t="s">
        <v>9261</v>
      </c>
      <c r="M395" s="8" t="s">
        <v>9269</v>
      </c>
      <c r="N395" s="8" t="s">
        <v>10716</v>
      </c>
      <c r="O395" s="8" t="s">
        <v>35639</v>
      </c>
      <c r="P395" s="8" t="s">
        <v>776</v>
      </c>
      <c r="Q395" s="8" t="s">
        <v>8710</v>
      </c>
      <c r="R395" s="8" t="s">
        <v>8711</v>
      </c>
      <c r="S395" s="17" t="s">
        <v>8712</v>
      </c>
      <c r="T395" s="18">
        <v>43037</v>
      </c>
      <c r="U395" s="8">
        <v>0.33333333333333331</v>
      </c>
      <c r="V395" s="8">
        <v>0.58333333333333337</v>
      </c>
      <c r="W395" s="8" t="s">
        <v>30</v>
      </c>
      <c r="X395" s="8" t="s">
        <v>9270</v>
      </c>
      <c r="Y395" s="8" t="s">
        <v>9271</v>
      </c>
      <c r="Z395" s="17" t="s">
        <v>9272</v>
      </c>
      <c r="AA395" s="8" t="s">
        <v>9273</v>
      </c>
      <c r="AB395" s="8" t="s">
        <v>9274</v>
      </c>
    </row>
    <row r="396" spans="1:28" hidden="1" x14ac:dyDescent="0.2">
      <c r="A396" s="8" t="s">
        <v>9275</v>
      </c>
      <c r="B396" s="8" t="s">
        <v>9276</v>
      </c>
      <c r="C396" s="8" t="s">
        <v>45735</v>
      </c>
      <c r="D396" s="8" t="s">
        <v>45736</v>
      </c>
      <c r="E396" s="8" t="s">
        <v>245</v>
      </c>
      <c r="F396" s="8" t="s">
        <v>204</v>
      </c>
      <c r="G396" s="8" t="s">
        <v>245</v>
      </c>
      <c r="H396" s="8" t="s">
        <v>204</v>
      </c>
      <c r="I396" s="8" t="s">
        <v>8709</v>
      </c>
      <c r="J396" s="8" t="s">
        <v>28</v>
      </c>
      <c r="K396" s="8" t="s">
        <v>30</v>
      </c>
      <c r="L396" s="8" t="s">
        <v>9269</v>
      </c>
      <c r="M396" s="8" t="s">
        <v>5542</v>
      </c>
      <c r="N396" s="8" t="s">
        <v>10716</v>
      </c>
      <c r="O396" s="8" t="s">
        <v>35639</v>
      </c>
      <c r="P396" s="8" t="s">
        <v>776</v>
      </c>
      <c r="Q396" s="8" t="s">
        <v>8710</v>
      </c>
      <c r="R396" s="8" t="s">
        <v>8711</v>
      </c>
      <c r="S396" s="17" t="s">
        <v>8712</v>
      </c>
      <c r="T396" s="18">
        <v>43037</v>
      </c>
      <c r="U396" s="8">
        <v>0.58333333333333337</v>
      </c>
      <c r="V396" s="8">
        <v>0.66666666666666663</v>
      </c>
      <c r="W396" s="8" t="s">
        <v>1100</v>
      </c>
      <c r="X396" s="8" t="s">
        <v>9277</v>
      </c>
      <c r="Y396" s="8" t="s">
        <v>9263</v>
      </c>
      <c r="Z396" s="17" t="s">
        <v>9278</v>
      </c>
      <c r="AA396" s="8" t="s">
        <v>9279</v>
      </c>
      <c r="AB396" s="8" t="s">
        <v>9280</v>
      </c>
    </row>
    <row r="397" spans="1:28" hidden="1" x14ac:dyDescent="0.2">
      <c r="A397" s="8" t="s">
        <v>9281</v>
      </c>
      <c r="B397" s="8" t="s">
        <v>9282</v>
      </c>
      <c r="C397" s="8" t="s">
        <v>45735</v>
      </c>
      <c r="D397" s="8" t="s">
        <v>45736</v>
      </c>
      <c r="E397" s="8" t="s">
        <v>245</v>
      </c>
      <c r="F397" s="8" t="s">
        <v>204</v>
      </c>
      <c r="G397" s="8" t="s">
        <v>245</v>
      </c>
      <c r="H397" s="8" t="s">
        <v>204</v>
      </c>
      <c r="I397" s="8" t="s">
        <v>8709</v>
      </c>
      <c r="J397" s="8" t="s">
        <v>28</v>
      </c>
      <c r="K397" s="8" t="s">
        <v>30</v>
      </c>
      <c r="L397" s="8" t="s">
        <v>5542</v>
      </c>
      <c r="M397" s="8" t="s">
        <v>9283</v>
      </c>
      <c r="N397" s="8" t="s">
        <v>10716</v>
      </c>
      <c r="O397" s="8" t="s">
        <v>35639</v>
      </c>
      <c r="P397" s="8" t="s">
        <v>776</v>
      </c>
      <c r="Q397" s="8" t="s">
        <v>8710</v>
      </c>
      <c r="R397" s="8" t="s">
        <v>8711</v>
      </c>
      <c r="S397" s="17" t="s">
        <v>8712</v>
      </c>
      <c r="T397" s="18">
        <v>43037</v>
      </c>
      <c r="U397" s="8">
        <v>0.66666666666666663</v>
      </c>
      <c r="V397" s="8">
        <v>0.70833333333333337</v>
      </c>
      <c r="W397" s="8" t="s">
        <v>1495</v>
      </c>
      <c r="X397" s="8" t="s">
        <v>9284</v>
      </c>
      <c r="Y397" s="8" t="s">
        <v>9263</v>
      </c>
      <c r="Z397" s="17" t="s">
        <v>9285</v>
      </c>
      <c r="AA397" s="8" t="s">
        <v>9286</v>
      </c>
      <c r="AB397" s="8" t="s">
        <v>9287</v>
      </c>
    </row>
    <row r="398" spans="1:28" hidden="1" x14ac:dyDescent="0.2">
      <c r="A398" s="8" t="s">
        <v>9288</v>
      </c>
      <c r="B398" s="8" t="s">
        <v>9289</v>
      </c>
      <c r="C398" s="8" t="s">
        <v>45735</v>
      </c>
      <c r="D398" s="8" t="s">
        <v>45736</v>
      </c>
      <c r="E398" s="8" t="s">
        <v>245</v>
      </c>
      <c r="F398" s="8" t="s">
        <v>204</v>
      </c>
      <c r="G398" s="8" t="s">
        <v>245</v>
      </c>
      <c r="H398" s="8" t="s">
        <v>204</v>
      </c>
      <c r="I398" s="8" t="s">
        <v>8709</v>
      </c>
      <c r="J398" s="8" t="s">
        <v>28</v>
      </c>
      <c r="K398" s="8" t="s">
        <v>30</v>
      </c>
      <c r="L398" s="8" t="s">
        <v>9283</v>
      </c>
      <c r="M398" s="8" t="s">
        <v>247</v>
      </c>
      <c r="N398" s="8" t="s">
        <v>10716</v>
      </c>
      <c r="O398" s="8" t="s">
        <v>35639</v>
      </c>
      <c r="P398" s="8" t="s">
        <v>776</v>
      </c>
      <c r="Q398" s="8" t="s">
        <v>8710</v>
      </c>
      <c r="R398" s="8" t="s">
        <v>8711</v>
      </c>
      <c r="S398" s="17" t="s">
        <v>8712</v>
      </c>
      <c r="T398" s="18">
        <v>43037</v>
      </c>
      <c r="U398" s="8">
        <v>0.70833333333333337</v>
      </c>
      <c r="V398" s="8">
        <v>0.75</v>
      </c>
      <c r="W398" s="8" t="s">
        <v>1495</v>
      </c>
      <c r="X398" s="8" t="s">
        <v>9290</v>
      </c>
      <c r="Y398" s="8" t="s">
        <v>9291</v>
      </c>
      <c r="Z398" s="17" t="s">
        <v>9292</v>
      </c>
      <c r="AA398" s="8" t="s">
        <v>9293</v>
      </c>
      <c r="AB398" s="8" t="s">
        <v>9294</v>
      </c>
    </row>
    <row r="399" spans="1:28" hidden="1" x14ac:dyDescent="0.2">
      <c r="A399" s="8" t="s">
        <v>9295</v>
      </c>
      <c r="B399" s="8" t="s">
        <v>9296</v>
      </c>
      <c r="C399" s="8" t="s">
        <v>45735</v>
      </c>
      <c r="D399" s="8" t="s">
        <v>45736</v>
      </c>
      <c r="E399" s="8" t="s">
        <v>470</v>
      </c>
      <c r="F399" s="8" t="s">
        <v>204</v>
      </c>
      <c r="G399" s="8" t="s">
        <v>470</v>
      </c>
      <c r="H399" s="8" t="s">
        <v>204</v>
      </c>
      <c r="I399" s="8" t="s">
        <v>8709</v>
      </c>
      <c r="J399" s="8" t="s">
        <v>28</v>
      </c>
      <c r="K399" s="8" t="s">
        <v>30</v>
      </c>
      <c r="L399" s="8" t="s">
        <v>471</v>
      </c>
      <c r="M399" s="8" t="s">
        <v>9297</v>
      </c>
      <c r="N399" s="8" t="s">
        <v>10716</v>
      </c>
      <c r="O399" s="8" t="s">
        <v>35639</v>
      </c>
      <c r="P399" s="8" t="s">
        <v>776</v>
      </c>
      <c r="Q399" s="8" t="s">
        <v>8710</v>
      </c>
      <c r="R399" s="8" t="s">
        <v>8711</v>
      </c>
      <c r="S399" s="17" t="s">
        <v>8712</v>
      </c>
      <c r="T399" s="18">
        <v>43038</v>
      </c>
      <c r="U399" s="8">
        <v>0.25</v>
      </c>
      <c r="V399" s="8">
        <v>0.41666666666666669</v>
      </c>
      <c r="W399" s="8" t="s">
        <v>739</v>
      </c>
      <c r="X399" s="8" t="s">
        <v>9298</v>
      </c>
      <c r="Y399" s="8" t="s">
        <v>249</v>
      </c>
      <c r="Z399" s="17" t="s">
        <v>9299</v>
      </c>
      <c r="AA399" s="8" t="s">
        <v>9300</v>
      </c>
      <c r="AB399" s="8" t="s">
        <v>9301</v>
      </c>
    </row>
    <row r="400" spans="1:28" hidden="1" x14ac:dyDescent="0.2">
      <c r="A400" s="8" t="s">
        <v>9302</v>
      </c>
      <c r="B400" s="8" t="s">
        <v>9303</v>
      </c>
      <c r="C400" s="8" t="s">
        <v>45735</v>
      </c>
      <c r="D400" s="8" t="s">
        <v>45736</v>
      </c>
      <c r="E400" s="8" t="s">
        <v>470</v>
      </c>
      <c r="F400" s="8" t="s">
        <v>204</v>
      </c>
      <c r="G400" s="8" t="s">
        <v>470</v>
      </c>
      <c r="H400" s="8" t="s">
        <v>204</v>
      </c>
      <c r="I400" s="8" t="s">
        <v>8709</v>
      </c>
      <c r="J400" s="8" t="s">
        <v>28</v>
      </c>
      <c r="K400" s="8" t="s">
        <v>30</v>
      </c>
      <c r="L400" s="8" t="s">
        <v>9297</v>
      </c>
      <c r="M400" s="8" t="s">
        <v>9304</v>
      </c>
      <c r="N400" s="8" t="s">
        <v>10716</v>
      </c>
      <c r="O400" s="8" t="s">
        <v>35639</v>
      </c>
      <c r="P400" s="8" t="s">
        <v>776</v>
      </c>
      <c r="Q400" s="8" t="s">
        <v>8710</v>
      </c>
      <c r="R400" s="8" t="s">
        <v>8711</v>
      </c>
      <c r="S400" s="17" t="s">
        <v>8712</v>
      </c>
      <c r="T400" s="18">
        <v>43038</v>
      </c>
      <c r="U400" s="8">
        <v>0.41666666666666669</v>
      </c>
      <c r="V400" s="8">
        <v>0.58333333333333337</v>
      </c>
      <c r="W400" s="8" t="s">
        <v>739</v>
      </c>
      <c r="X400" s="8" t="s">
        <v>9305</v>
      </c>
      <c r="Y400" s="8" t="s">
        <v>9306</v>
      </c>
      <c r="Z400" s="17" t="s">
        <v>9307</v>
      </c>
      <c r="AA400" s="8" t="s">
        <v>9308</v>
      </c>
      <c r="AB400" s="8" t="s">
        <v>9309</v>
      </c>
    </row>
    <row r="401" spans="1:28" hidden="1" x14ac:dyDescent="0.2">
      <c r="A401" s="8" t="s">
        <v>9310</v>
      </c>
      <c r="B401" s="8" t="s">
        <v>9311</v>
      </c>
      <c r="C401" s="8" t="s">
        <v>45735</v>
      </c>
      <c r="D401" s="8" t="s">
        <v>45736</v>
      </c>
      <c r="E401" s="8" t="s">
        <v>470</v>
      </c>
      <c r="F401" s="8" t="s">
        <v>204</v>
      </c>
      <c r="G401" s="8" t="s">
        <v>470</v>
      </c>
      <c r="H401" s="8" t="s">
        <v>204</v>
      </c>
      <c r="I401" s="8" t="s">
        <v>8709</v>
      </c>
      <c r="J401" s="8" t="s">
        <v>28</v>
      </c>
      <c r="K401" s="8" t="s">
        <v>30</v>
      </c>
      <c r="L401" s="8" t="s">
        <v>9304</v>
      </c>
      <c r="M401" s="8" t="s">
        <v>472</v>
      </c>
      <c r="N401" s="8" t="s">
        <v>10716</v>
      </c>
      <c r="O401" s="8" t="s">
        <v>35639</v>
      </c>
      <c r="P401" s="8" t="s">
        <v>776</v>
      </c>
      <c r="Q401" s="8" t="s">
        <v>8710</v>
      </c>
      <c r="R401" s="8" t="s">
        <v>8711</v>
      </c>
      <c r="S401" s="17" t="s">
        <v>8712</v>
      </c>
      <c r="T401" s="18">
        <v>43038</v>
      </c>
      <c r="U401" s="8">
        <v>0.58333333333333337</v>
      </c>
      <c r="V401" s="8">
        <v>0.75</v>
      </c>
      <c r="W401" s="8" t="s">
        <v>739</v>
      </c>
      <c r="X401" s="8" t="s">
        <v>9305</v>
      </c>
      <c r="Y401" s="8" t="s">
        <v>9312</v>
      </c>
      <c r="Z401" s="17" t="s">
        <v>9313</v>
      </c>
      <c r="AA401" s="8" t="s">
        <v>9314</v>
      </c>
      <c r="AB401" s="8" t="s">
        <v>9315</v>
      </c>
    </row>
    <row r="402" spans="1:28" hidden="1" x14ac:dyDescent="0.2">
      <c r="A402" s="8" t="s">
        <v>9316</v>
      </c>
      <c r="B402" s="8" t="s">
        <v>9317</v>
      </c>
      <c r="C402" s="8" t="s">
        <v>45735</v>
      </c>
      <c r="D402" s="8" t="s">
        <v>45736</v>
      </c>
      <c r="E402" s="8" t="s">
        <v>266</v>
      </c>
      <c r="F402" s="8" t="s">
        <v>255</v>
      </c>
      <c r="G402" s="8" t="s">
        <v>266</v>
      </c>
      <c r="H402" s="8" t="s">
        <v>255</v>
      </c>
      <c r="I402" s="8" t="s">
        <v>8709</v>
      </c>
      <c r="J402" s="8" t="s">
        <v>28</v>
      </c>
      <c r="K402" s="8" t="s">
        <v>30</v>
      </c>
      <c r="L402" s="8" t="s">
        <v>267</v>
      </c>
      <c r="M402" s="8" t="s">
        <v>2753</v>
      </c>
      <c r="N402" s="8" t="s">
        <v>10716</v>
      </c>
      <c r="O402" s="8" t="s">
        <v>35639</v>
      </c>
      <c r="P402" s="8" t="s">
        <v>776</v>
      </c>
      <c r="Q402" s="8" t="s">
        <v>8710</v>
      </c>
      <c r="R402" s="8" t="s">
        <v>8711</v>
      </c>
      <c r="S402" s="17" t="s">
        <v>8712</v>
      </c>
      <c r="T402" s="18">
        <v>43046</v>
      </c>
      <c r="U402" s="8">
        <v>0.25</v>
      </c>
      <c r="V402" s="8">
        <v>0.33333333333333331</v>
      </c>
      <c r="W402" s="8" t="s">
        <v>1100</v>
      </c>
      <c r="X402" s="8" t="s">
        <v>9318</v>
      </c>
      <c r="Y402" s="8" t="s">
        <v>9319</v>
      </c>
      <c r="Z402" s="17" t="s">
        <v>9320</v>
      </c>
      <c r="AA402" s="8" t="s">
        <v>9321</v>
      </c>
      <c r="AB402" s="8" t="s">
        <v>9322</v>
      </c>
    </row>
    <row r="403" spans="1:28" hidden="1" x14ac:dyDescent="0.2">
      <c r="A403" s="8" t="s">
        <v>9371</v>
      </c>
      <c r="B403" s="8" t="s">
        <v>9372</v>
      </c>
      <c r="C403" s="8" t="s">
        <v>45735</v>
      </c>
      <c r="D403" s="8" t="s">
        <v>45736</v>
      </c>
      <c r="E403" s="8" t="s">
        <v>266</v>
      </c>
      <c r="F403" s="8" t="s">
        <v>255</v>
      </c>
      <c r="G403" s="8" t="s">
        <v>266</v>
      </c>
      <c r="H403" s="8" t="s">
        <v>255</v>
      </c>
      <c r="I403" s="8" t="s">
        <v>8709</v>
      </c>
      <c r="J403" s="8" t="s">
        <v>28</v>
      </c>
      <c r="K403" s="8" t="s">
        <v>30</v>
      </c>
      <c r="L403" s="8" t="s">
        <v>2753</v>
      </c>
      <c r="M403" s="8" t="s">
        <v>9373</v>
      </c>
      <c r="N403" s="8" t="s">
        <v>10716</v>
      </c>
      <c r="O403" s="8" t="s">
        <v>35639</v>
      </c>
      <c r="P403" s="8" t="s">
        <v>776</v>
      </c>
      <c r="Q403" s="8" t="s">
        <v>8710</v>
      </c>
      <c r="R403" s="8" t="s">
        <v>8711</v>
      </c>
      <c r="S403" s="17" t="s">
        <v>8712</v>
      </c>
      <c r="T403" s="18">
        <v>43046</v>
      </c>
      <c r="U403" s="8">
        <v>0.33333333333333331</v>
      </c>
      <c r="V403" s="8">
        <v>0.45833333333333331</v>
      </c>
      <c r="W403" s="8" t="s">
        <v>1283</v>
      </c>
      <c r="X403" s="8" t="s">
        <v>9318</v>
      </c>
      <c r="Y403" s="8" t="s">
        <v>9319</v>
      </c>
      <c r="Z403" s="17" t="s">
        <v>9374</v>
      </c>
      <c r="AA403" s="8" t="s">
        <v>9375</v>
      </c>
      <c r="AB403" s="8" t="s">
        <v>9376</v>
      </c>
    </row>
    <row r="404" spans="1:28" hidden="1" x14ac:dyDescent="0.2">
      <c r="A404" s="8" t="s">
        <v>9377</v>
      </c>
      <c r="B404" s="8" t="s">
        <v>9378</v>
      </c>
      <c r="C404" s="8" t="s">
        <v>45735</v>
      </c>
      <c r="D404" s="8" t="s">
        <v>45736</v>
      </c>
      <c r="E404" s="8" t="s">
        <v>266</v>
      </c>
      <c r="F404" s="8" t="s">
        <v>255</v>
      </c>
      <c r="G404" s="8" t="s">
        <v>266</v>
      </c>
      <c r="H404" s="8" t="s">
        <v>255</v>
      </c>
      <c r="I404" s="8" t="s">
        <v>8709</v>
      </c>
      <c r="J404" s="8" t="s">
        <v>28</v>
      </c>
      <c r="K404" s="8" t="s">
        <v>30</v>
      </c>
      <c r="L404" s="8" t="s">
        <v>9373</v>
      </c>
      <c r="M404" s="8" t="s">
        <v>9379</v>
      </c>
      <c r="N404" s="8" t="s">
        <v>10716</v>
      </c>
      <c r="O404" s="8" t="s">
        <v>35639</v>
      </c>
      <c r="P404" s="8" t="s">
        <v>776</v>
      </c>
      <c r="Q404" s="8" t="s">
        <v>8710</v>
      </c>
      <c r="R404" s="8" t="s">
        <v>8711</v>
      </c>
      <c r="S404" s="17" t="s">
        <v>8712</v>
      </c>
      <c r="T404" s="18">
        <v>43046</v>
      </c>
      <c r="U404" s="8">
        <v>0.45833333333333331</v>
      </c>
      <c r="V404" s="8">
        <v>0.625</v>
      </c>
      <c r="W404" s="8" t="s">
        <v>739</v>
      </c>
      <c r="X404" s="8" t="s">
        <v>9380</v>
      </c>
      <c r="Y404" s="8" t="s">
        <v>9319</v>
      </c>
      <c r="Z404" s="17" t="s">
        <v>9381</v>
      </c>
      <c r="AA404" s="8" t="s">
        <v>9382</v>
      </c>
      <c r="AB404" s="8" t="s">
        <v>9383</v>
      </c>
    </row>
    <row r="405" spans="1:28" hidden="1" x14ac:dyDescent="0.2">
      <c r="A405" s="8" t="s">
        <v>9384</v>
      </c>
      <c r="B405" s="8" t="s">
        <v>9385</v>
      </c>
      <c r="C405" s="8" t="s">
        <v>45735</v>
      </c>
      <c r="D405" s="8" t="s">
        <v>45736</v>
      </c>
      <c r="E405" s="8" t="s">
        <v>266</v>
      </c>
      <c r="F405" s="8" t="s">
        <v>255</v>
      </c>
      <c r="G405" s="8" t="s">
        <v>266</v>
      </c>
      <c r="H405" s="8" t="s">
        <v>255</v>
      </c>
      <c r="I405" s="8" t="s">
        <v>8709</v>
      </c>
      <c r="J405" s="8" t="s">
        <v>28</v>
      </c>
      <c r="K405" s="8" t="s">
        <v>30</v>
      </c>
      <c r="L405" s="8" t="s">
        <v>9379</v>
      </c>
      <c r="M405" s="8" t="s">
        <v>268</v>
      </c>
      <c r="N405" s="8" t="s">
        <v>10716</v>
      </c>
      <c r="O405" s="8" t="s">
        <v>35639</v>
      </c>
      <c r="P405" s="8" t="s">
        <v>776</v>
      </c>
      <c r="Q405" s="8" t="s">
        <v>8710</v>
      </c>
      <c r="R405" s="8" t="s">
        <v>8711</v>
      </c>
      <c r="S405" s="17" t="s">
        <v>8712</v>
      </c>
      <c r="T405" s="18">
        <v>43046</v>
      </c>
      <c r="U405" s="8">
        <v>0.625</v>
      </c>
      <c r="V405" s="8">
        <v>0.75</v>
      </c>
      <c r="W405" s="8" t="s">
        <v>1283</v>
      </c>
      <c r="X405" s="8" t="s">
        <v>9386</v>
      </c>
      <c r="Y405" s="8" t="s">
        <v>9319</v>
      </c>
      <c r="Z405" s="17" t="s">
        <v>9387</v>
      </c>
      <c r="AA405" s="8" t="s">
        <v>9388</v>
      </c>
      <c r="AB405" s="8" t="s">
        <v>9389</v>
      </c>
    </row>
    <row r="406" spans="1:28" hidden="1" x14ac:dyDescent="0.2">
      <c r="A406" s="8" t="s">
        <v>9323</v>
      </c>
      <c r="B406" s="8" t="s">
        <v>9324</v>
      </c>
      <c r="C406" s="8" t="s">
        <v>45735</v>
      </c>
      <c r="D406" s="8" t="s">
        <v>45736</v>
      </c>
      <c r="E406" s="8" t="s">
        <v>275</v>
      </c>
      <c r="F406" s="8" t="s">
        <v>274</v>
      </c>
      <c r="G406" s="8" t="s">
        <v>275</v>
      </c>
      <c r="H406" s="8" t="s">
        <v>274</v>
      </c>
      <c r="I406" s="8" t="s">
        <v>8709</v>
      </c>
      <c r="J406" s="8" t="s">
        <v>28</v>
      </c>
      <c r="K406" s="8" t="s">
        <v>30</v>
      </c>
      <c r="L406" s="8" t="s">
        <v>276</v>
      </c>
      <c r="M406" s="8" t="s">
        <v>277</v>
      </c>
      <c r="N406" s="8" t="s">
        <v>10716</v>
      </c>
      <c r="O406" s="8" t="s">
        <v>35639</v>
      </c>
      <c r="P406" s="8" t="s">
        <v>776</v>
      </c>
      <c r="Q406" s="8" t="s">
        <v>8710</v>
      </c>
      <c r="R406" s="8" t="s">
        <v>8711</v>
      </c>
      <c r="S406" s="17" t="s">
        <v>8712</v>
      </c>
      <c r="T406" s="18">
        <v>43047</v>
      </c>
      <c r="U406" s="8">
        <v>0.25</v>
      </c>
      <c r="V406" s="8">
        <v>0.75</v>
      </c>
      <c r="W406" s="8" t="s">
        <v>40</v>
      </c>
      <c r="X406" s="8" t="s">
        <v>9325</v>
      </c>
      <c r="Y406" s="8" t="s">
        <v>9326</v>
      </c>
      <c r="Z406" s="17" t="s">
        <v>9327</v>
      </c>
      <c r="AA406" s="8" t="s">
        <v>9328</v>
      </c>
      <c r="AB406" s="8" t="s">
        <v>9329</v>
      </c>
    </row>
    <row r="407" spans="1:28" hidden="1" x14ac:dyDescent="0.2">
      <c r="A407" s="8" t="s">
        <v>9330</v>
      </c>
      <c r="B407" s="8" t="s">
        <v>9331</v>
      </c>
      <c r="C407" s="8" t="s">
        <v>45735</v>
      </c>
      <c r="D407" s="8" t="s">
        <v>45736</v>
      </c>
      <c r="E407" s="8" t="s">
        <v>285</v>
      </c>
      <c r="F407" s="8" t="s">
        <v>274</v>
      </c>
      <c r="G407" s="8" t="s">
        <v>285</v>
      </c>
      <c r="H407" s="8" t="s">
        <v>274</v>
      </c>
      <c r="I407" s="8" t="s">
        <v>8709</v>
      </c>
      <c r="J407" s="8" t="s">
        <v>28</v>
      </c>
      <c r="K407" s="8" t="s">
        <v>30</v>
      </c>
      <c r="L407" s="8" t="s">
        <v>286</v>
      </c>
      <c r="M407" s="8" t="s">
        <v>9332</v>
      </c>
      <c r="N407" s="8" t="s">
        <v>10716</v>
      </c>
      <c r="O407" s="8" t="s">
        <v>35639</v>
      </c>
      <c r="P407" s="8" t="s">
        <v>776</v>
      </c>
      <c r="Q407" s="8" t="s">
        <v>8710</v>
      </c>
      <c r="R407" s="8" t="s">
        <v>8711</v>
      </c>
      <c r="S407" s="17" t="s">
        <v>8712</v>
      </c>
      <c r="T407" s="18">
        <v>43048</v>
      </c>
      <c r="U407" s="8">
        <v>0.25</v>
      </c>
      <c r="V407" s="8">
        <v>0.33333333333333331</v>
      </c>
      <c r="W407" s="8" t="s">
        <v>1100</v>
      </c>
      <c r="X407" s="8" t="s">
        <v>9333</v>
      </c>
      <c r="Y407" s="8" t="s">
        <v>9334</v>
      </c>
      <c r="Z407" s="17" t="s">
        <v>9335</v>
      </c>
      <c r="AA407" s="8" t="s">
        <v>9336</v>
      </c>
      <c r="AB407" s="8" t="s">
        <v>9337</v>
      </c>
    </row>
    <row r="408" spans="1:28" hidden="1" x14ac:dyDescent="0.2">
      <c r="A408" s="8" t="s">
        <v>9338</v>
      </c>
      <c r="B408" s="8" t="s">
        <v>9339</v>
      </c>
      <c r="C408" s="8" t="s">
        <v>45735</v>
      </c>
      <c r="D408" s="8" t="s">
        <v>45736</v>
      </c>
      <c r="E408" s="8" t="s">
        <v>285</v>
      </c>
      <c r="F408" s="8" t="s">
        <v>274</v>
      </c>
      <c r="G408" s="8" t="s">
        <v>285</v>
      </c>
      <c r="H408" s="8" t="s">
        <v>274</v>
      </c>
      <c r="I408" s="8" t="s">
        <v>8709</v>
      </c>
      <c r="J408" s="8" t="s">
        <v>28</v>
      </c>
      <c r="K408" s="8" t="s">
        <v>30</v>
      </c>
      <c r="L408" s="8" t="s">
        <v>9332</v>
      </c>
      <c r="M408" s="8" t="s">
        <v>9340</v>
      </c>
      <c r="N408" s="8" t="s">
        <v>10716</v>
      </c>
      <c r="O408" s="8" t="s">
        <v>35639</v>
      </c>
      <c r="P408" s="8" t="s">
        <v>776</v>
      </c>
      <c r="Q408" s="8" t="s">
        <v>8710</v>
      </c>
      <c r="R408" s="8" t="s">
        <v>8711</v>
      </c>
      <c r="S408" s="17" t="s">
        <v>8712</v>
      </c>
      <c r="T408" s="18">
        <v>43048</v>
      </c>
      <c r="U408" s="8">
        <v>0.33333333333333331</v>
      </c>
      <c r="V408" s="8">
        <v>0.41666666666666669</v>
      </c>
      <c r="W408" s="8" t="s">
        <v>1100</v>
      </c>
      <c r="X408" s="8" t="s">
        <v>9341</v>
      </c>
      <c r="Y408" s="8" t="s">
        <v>8858</v>
      </c>
      <c r="Z408" s="17" t="s">
        <v>9342</v>
      </c>
      <c r="AA408" s="8" t="s">
        <v>9343</v>
      </c>
      <c r="AB408" s="8" t="s">
        <v>9344</v>
      </c>
    </row>
    <row r="409" spans="1:28" hidden="1" x14ac:dyDescent="0.2">
      <c r="A409" s="8" t="s">
        <v>9345</v>
      </c>
      <c r="B409" s="8" t="s">
        <v>9346</v>
      </c>
      <c r="C409" s="8" t="s">
        <v>45735</v>
      </c>
      <c r="D409" s="8" t="s">
        <v>45736</v>
      </c>
      <c r="E409" s="8" t="s">
        <v>285</v>
      </c>
      <c r="F409" s="8" t="s">
        <v>274</v>
      </c>
      <c r="G409" s="8" t="s">
        <v>285</v>
      </c>
      <c r="H409" s="8" t="s">
        <v>274</v>
      </c>
      <c r="I409" s="8" t="s">
        <v>8709</v>
      </c>
      <c r="J409" s="8" t="s">
        <v>28</v>
      </c>
      <c r="K409" s="8" t="s">
        <v>30</v>
      </c>
      <c r="L409" s="8" t="s">
        <v>9340</v>
      </c>
      <c r="M409" s="8" t="s">
        <v>2788</v>
      </c>
      <c r="N409" s="8" t="s">
        <v>10716</v>
      </c>
      <c r="O409" s="8" t="s">
        <v>35639</v>
      </c>
      <c r="P409" s="8" t="s">
        <v>776</v>
      </c>
      <c r="Q409" s="8" t="s">
        <v>8710</v>
      </c>
      <c r="R409" s="8" t="s">
        <v>8711</v>
      </c>
      <c r="S409" s="17" t="s">
        <v>8712</v>
      </c>
      <c r="T409" s="18">
        <v>43048</v>
      </c>
      <c r="U409" s="8">
        <v>0.41666666666666669</v>
      </c>
      <c r="V409" s="8">
        <v>0.5</v>
      </c>
      <c r="W409" s="8" t="s">
        <v>1100</v>
      </c>
      <c r="X409" s="8" t="s">
        <v>9347</v>
      </c>
      <c r="Y409" s="8" t="s">
        <v>9348</v>
      </c>
      <c r="Z409" s="17" t="s">
        <v>9349</v>
      </c>
      <c r="AA409" s="8" t="s">
        <v>9350</v>
      </c>
      <c r="AB409" s="8" t="s">
        <v>9351</v>
      </c>
    </row>
    <row r="410" spans="1:28" hidden="1" x14ac:dyDescent="0.2">
      <c r="A410" s="8" t="s">
        <v>9352</v>
      </c>
      <c r="B410" s="8" t="s">
        <v>9353</v>
      </c>
      <c r="C410" s="8" t="s">
        <v>45735</v>
      </c>
      <c r="D410" s="8" t="s">
        <v>45736</v>
      </c>
      <c r="E410" s="8" t="s">
        <v>285</v>
      </c>
      <c r="F410" s="8" t="s">
        <v>274</v>
      </c>
      <c r="G410" s="8" t="s">
        <v>285</v>
      </c>
      <c r="H410" s="8" t="s">
        <v>274</v>
      </c>
      <c r="I410" s="8" t="s">
        <v>8709</v>
      </c>
      <c r="J410" s="8" t="s">
        <v>28</v>
      </c>
      <c r="K410" s="8" t="s">
        <v>30</v>
      </c>
      <c r="L410" s="8" t="s">
        <v>2788</v>
      </c>
      <c r="M410" s="8" t="s">
        <v>2789</v>
      </c>
      <c r="N410" s="8" t="s">
        <v>10716</v>
      </c>
      <c r="O410" s="8" t="s">
        <v>35639</v>
      </c>
      <c r="P410" s="8" t="s">
        <v>776</v>
      </c>
      <c r="Q410" s="8" t="s">
        <v>8710</v>
      </c>
      <c r="R410" s="8" t="s">
        <v>8711</v>
      </c>
      <c r="S410" s="17" t="s">
        <v>8712</v>
      </c>
      <c r="T410" s="18">
        <v>43048</v>
      </c>
      <c r="U410" s="8">
        <v>0.5</v>
      </c>
      <c r="V410" s="8">
        <v>0.54166666666666663</v>
      </c>
      <c r="W410" s="8" t="s">
        <v>1495</v>
      </c>
      <c r="X410" s="8" t="s">
        <v>9354</v>
      </c>
      <c r="Y410" s="8" t="s">
        <v>9334</v>
      </c>
      <c r="Z410" s="17" t="s">
        <v>9355</v>
      </c>
      <c r="AA410" s="8" t="s">
        <v>9356</v>
      </c>
      <c r="AB410" s="8" t="s">
        <v>9357</v>
      </c>
    </row>
    <row r="411" spans="1:28" hidden="1" x14ac:dyDescent="0.2">
      <c r="A411" s="8" t="s">
        <v>9358</v>
      </c>
      <c r="B411" s="8" t="s">
        <v>9359</v>
      </c>
      <c r="C411" s="8" t="s">
        <v>45735</v>
      </c>
      <c r="D411" s="8" t="s">
        <v>45736</v>
      </c>
      <c r="E411" s="8" t="s">
        <v>285</v>
      </c>
      <c r="F411" s="8" t="s">
        <v>274</v>
      </c>
      <c r="G411" s="8" t="s">
        <v>285</v>
      </c>
      <c r="H411" s="8" t="s">
        <v>274</v>
      </c>
      <c r="I411" s="8" t="s">
        <v>8709</v>
      </c>
      <c r="J411" s="8" t="s">
        <v>28</v>
      </c>
      <c r="K411" s="8" t="s">
        <v>30</v>
      </c>
      <c r="L411" s="8" t="s">
        <v>2789</v>
      </c>
      <c r="M411" s="8" t="s">
        <v>9360</v>
      </c>
      <c r="N411" s="8" t="s">
        <v>10716</v>
      </c>
      <c r="O411" s="8" t="s">
        <v>35639</v>
      </c>
      <c r="P411" s="8" t="s">
        <v>776</v>
      </c>
      <c r="Q411" s="8" t="s">
        <v>8710</v>
      </c>
      <c r="R411" s="8" t="s">
        <v>8711</v>
      </c>
      <c r="S411" s="17" t="s">
        <v>8712</v>
      </c>
      <c r="T411" s="18">
        <v>43048</v>
      </c>
      <c r="U411" s="8">
        <v>0.54166666666666663</v>
      </c>
      <c r="V411" s="8">
        <v>0.625</v>
      </c>
      <c r="W411" s="8" t="s">
        <v>1100</v>
      </c>
      <c r="X411" s="8" t="s">
        <v>9333</v>
      </c>
      <c r="Y411" s="8" t="s">
        <v>9334</v>
      </c>
      <c r="Z411" s="17" t="s">
        <v>9361</v>
      </c>
      <c r="AA411" s="8" t="s">
        <v>9362</v>
      </c>
      <c r="AB411" s="8" t="s">
        <v>9363</v>
      </c>
    </row>
    <row r="412" spans="1:28" hidden="1" x14ac:dyDescent="0.2">
      <c r="A412" s="8" t="s">
        <v>9364</v>
      </c>
      <c r="B412" s="8" t="s">
        <v>9365</v>
      </c>
      <c r="C412" s="8" t="s">
        <v>45735</v>
      </c>
      <c r="D412" s="8" t="s">
        <v>45736</v>
      </c>
      <c r="E412" s="8" t="s">
        <v>285</v>
      </c>
      <c r="F412" s="8" t="s">
        <v>274</v>
      </c>
      <c r="G412" s="8" t="s">
        <v>285</v>
      </c>
      <c r="H412" s="8" t="s">
        <v>274</v>
      </c>
      <c r="I412" s="8" t="s">
        <v>8709</v>
      </c>
      <c r="J412" s="8" t="s">
        <v>28</v>
      </c>
      <c r="K412" s="8" t="s">
        <v>30</v>
      </c>
      <c r="L412" s="8" t="s">
        <v>9360</v>
      </c>
      <c r="M412" s="8" t="s">
        <v>287</v>
      </c>
      <c r="N412" s="8" t="s">
        <v>10716</v>
      </c>
      <c r="O412" s="8" t="s">
        <v>35639</v>
      </c>
      <c r="P412" s="8" t="s">
        <v>776</v>
      </c>
      <c r="Q412" s="8" t="s">
        <v>8710</v>
      </c>
      <c r="R412" s="8" t="s">
        <v>8711</v>
      </c>
      <c r="S412" s="17" t="s">
        <v>8712</v>
      </c>
      <c r="T412" s="18">
        <v>43048</v>
      </c>
      <c r="U412" s="8">
        <v>0.625</v>
      </c>
      <c r="V412" s="8">
        <v>0.75</v>
      </c>
      <c r="W412" s="8" t="s">
        <v>1283</v>
      </c>
      <c r="X412" s="8" t="s">
        <v>9366</v>
      </c>
      <c r="Y412" s="8" t="s">
        <v>9367</v>
      </c>
      <c r="Z412" s="17" t="s">
        <v>9368</v>
      </c>
      <c r="AA412" s="8" t="s">
        <v>9369</v>
      </c>
      <c r="AB412" s="8" t="s">
        <v>9370</v>
      </c>
    </row>
    <row r="413" spans="1:28" hidden="1" x14ac:dyDescent="0.2">
      <c r="A413" s="8" t="s">
        <v>9390</v>
      </c>
      <c r="B413" s="8" t="s">
        <v>9391</v>
      </c>
      <c r="C413" s="8" t="s">
        <v>45735</v>
      </c>
      <c r="D413" s="8" t="s">
        <v>45736</v>
      </c>
      <c r="E413" s="8" t="s">
        <v>1989</v>
      </c>
      <c r="F413" s="8" t="s">
        <v>274</v>
      </c>
      <c r="G413" s="8" t="s">
        <v>1989</v>
      </c>
      <c r="H413" s="8" t="s">
        <v>274</v>
      </c>
      <c r="I413" s="8" t="s">
        <v>8709</v>
      </c>
      <c r="J413" s="8" t="s">
        <v>28</v>
      </c>
      <c r="K413" s="8" t="s">
        <v>30</v>
      </c>
      <c r="L413" s="8" t="s">
        <v>9392</v>
      </c>
      <c r="M413" s="8" t="s">
        <v>9393</v>
      </c>
      <c r="N413" s="8" t="s">
        <v>10716</v>
      </c>
      <c r="O413" s="8" t="s">
        <v>35639</v>
      </c>
      <c r="P413" s="8" t="s">
        <v>776</v>
      </c>
      <c r="Q413" s="8" t="s">
        <v>8710</v>
      </c>
      <c r="R413" s="8" t="s">
        <v>8711</v>
      </c>
      <c r="S413" s="17" t="s">
        <v>8712</v>
      </c>
      <c r="T413" s="18">
        <v>43049</v>
      </c>
      <c r="U413" s="8">
        <v>0.25</v>
      </c>
      <c r="V413" s="8">
        <v>0.29166666666666669</v>
      </c>
      <c r="W413" s="8" t="s">
        <v>1495</v>
      </c>
      <c r="X413" s="8" t="s">
        <v>9394</v>
      </c>
      <c r="Y413" s="8" t="s">
        <v>9334</v>
      </c>
      <c r="Z413" s="17" t="s">
        <v>9395</v>
      </c>
      <c r="AA413" s="8" t="s">
        <v>9396</v>
      </c>
      <c r="AB413" s="8" t="s">
        <v>9397</v>
      </c>
    </row>
    <row r="414" spans="1:28" hidden="1" x14ac:dyDescent="0.2">
      <c r="A414" s="8" t="s">
        <v>9398</v>
      </c>
      <c r="B414" s="8" t="s">
        <v>9399</v>
      </c>
      <c r="C414" s="8" t="s">
        <v>45735</v>
      </c>
      <c r="D414" s="8" t="s">
        <v>45736</v>
      </c>
      <c r="E414" s="8" t="s">
        <v>1989</v>
      </c>
      <c r="F414" s="8" t="s">
        <v>274</v>
      </c>
      <c r="G414" s="8" t="s">
        <v>1989</v>
      </c>
      <c r="H414" s="8" t="s">
        <v>274</v>
      </c>
      <c r="I414" s="8" t="s">
        <v>8709</v>
      </c>
      <c r="J414" s="8" t="s">
        <v>28</v>
      </c>
      <c r="K414" s="8" t="s">
        <v>30</v>
      </c>
      <c r="L414" s="8" t="s">
        <v>9393</v>
      </c>
      <c r="M414" s="8" t="s">
        <v>9400</v>
      </c>
      <c r="N414" s="8" t="s">
        <v>10716</v>
      </c>
      <c r="O414" s="8" t="s">
        <v>35639</v>
      </c>
      <c r="P414" s="8" t="s">
        <v>776</v>
      </c>
      <c r="Q414" s="8" t="s">
        <v>8710</v>
      </c>
      <c r="R414" s="8" t="s">
        <v>8711</v>
      </c>
      <c r="S414" s="17" t="s">
        <v>8712</v>
      </c>
      <c r="T414" s="18">
        <v>43049</v>
      </c>
      <c r="U414" s="8">
        <v>0.29166666666666669</v>
      </c>
      <c r="V414" s="8">
        <v>0.45833333333333331</v>
      </c>
      <c r="W414" s="8" t="s">
        <v>739</v>
      </c>
      <c r="X414" s="8" t="s">
        <v>9401</v>
      </c>
      <c r="Y414" s="8" t="s">
        <v>9367</v>
      </c>
      <c r="Z414" s="17" t="s">
        <v>9402</v>
      </c>
      <c r="AA414" s="8" t="s">
        <v>9403</v>
      </c>
      <c r="AB414" s="8" t="s">
        <v>9404</v>
      </c>
    </row>
    <row r="415" spans="1:28" hidden="1" x14ac:dyDescent="0.2">
      <c r="A415" s="8" t="s">
        <v>9405</v>
      </c>
      <c r="B415" s="8" t="s">
        <v>9406</v>
      </c>
      <c r="C415" s="8" t="s">
        <v>45735</v>
      </c>
      <c r="D415" s="8" t="s">
        <v>45736</v>
      </c>
      <c r="E415" s="8" t="s">
        <v>1989</v>
      </c>
      <c r="F415" s="8" t="s">
        <v>274</v>
      </c>
      <c r="G415" s="8" t="s">
        <v>1989</v>
      </c>
      <c r="H415" s="8" t="s">
        <v>274</v>
      </c>
      <c r="I415" s="8" t="s">
        <v>8709</v>
      </c>
      <c r="J415" s="8" t="s">
        <v>28</v>
      </c>
      <c r="K415" s="8" t="s">
        <v>30</v>
      </c>
      <c r="L415" s="8" t="s">
        <v>9400</v>
      </c>
      <c r="M415" s="8" t="s">
        <v>9407</v>
      </c>
      <c r="N415" s="8" t="s">
        <v>10716</v>
      </c>
      <c r="O415" s="8" t="s">
        <v>35639</v>
      </c>
      <c r="P415" s="8" t="s">
        <v>776</v>
      </c>
      <c r="Q415" s="8" t="s">
        <v>8710</v>
      </c>
      <c r="R415" s="8" t="s">
        <v>8711</v>
      </c>
      <c r="S415" s="17" t="s">
        <v>8712</v>
      </c>
      <c r="T415" s="18">
        <v>43049</v>
      </c>
      <c r="U415" s="8">
        <v>0.45833333333333331</v>
      </c>
      <c r="V415" s="8">
        <v>0.75</v>
      </c>
      <c r="W415" s="8" t="s">
        <v>296</v>
      </c>
      <c r="X415" s="8" t="s">
        <v>9408</v>
      </c>
      <c r="Y415" s="8" t="s">
        <v>9334</v>
      </c>
      <c r="Z415" s="17" t="s">
        <v>9409</v>
      </c>
      <c r="AA415" s="8" t="s">
        <v>9410</v>
      </c>
      <c r="AB415" s="8" t="s">
        <v>9411</v>
      </c>
    </row>
    <row r="416" spans="1:28" hidden="1" x14ac:dyDescent="0.2">
      <c r="A416" s="8" t="s">
        <v>15361</v>
      </c>
      <c r="B416" s="8" t="s">
        <v>15362</v>
      </c>
      <c r="C416" s="8" t="s">
        <v>45735</v>
      </c>
      <c r="D416" s="8" t="s">
        <v>45736</v>
      </c>
      <c r="E416" s="8" t="s">
        <v>29</v>
      </c>
      <c r="F416" s="8" t="s">
        <v>27</v>
      </c>
      <c r="G416" s="8" t="s">
        <v>29</v>
      </c>
      <c r="H416" s="8" t="s">
        <v>27</v>
      </c>
      <c r="I416" s="8" t="s">
        <v>15363</v>
      </c>
      <c r="J416" s="8" t="s">
        <v>28</v>
      </c>
      <c r="K416" s="8" t="s">
        <v>30</v>
      </c>
      <c r="L416" s="8" t="s">
        <v>31</v>
      </c>
      <c r="M416" s="8" t="s">
        <v>15364</v>
      </c>
      <c r="N416" s="8" t="s">
        <v>10716</v>
      </c>
      <c r="O416" s="8" t="s">
        <v>35639</v>
      </c>
      <c r="P416" s="8" t="s">
        <v>776</v>
      </c>
      <c r="Q416" s="8" t="s">
        <v>15365</v>
      </c>
      <c r="R416" s="8" t="s">
        <v>15366</v>
      </c>
      <c r="S416" s="17" t="s">
        <v>15367</v>
      </c>
      <c r="T416" s="18">
        <v>43009</v>
      </c>
      <c r="U416" s="8">
        <v>0.25</v>
      </c>
      <c r="V416" s="8">
        <v>0.29166666666666669</v>
      </c>
      <c r="W416" s="8" t="s">
        <v>1495</v>
      </c>
      <c r="X416" s="8" t="s">
        <v>15368</v>
      </c>
      <c r="Y416" s="8" t="s">
        <v>15369</v>
      </c>
      <c r="Z416" s="17" t="s">
        <v>15370</v>
      </c>
      <c r="AA416" s="8" t="s">
        <v>15371</v>
      </c>
      <c r="AB416" s="8" t="s">
        <v>15372</v>
      </c>
    </row>
    <row r="417" spans="1:28" hidden="1" x14ac:dyDescent="0.2">
      <c r="A417" s="8" t="s">
        <v>15373</v>
      </c>
      <c r="B417" s="8" t="s">
        <v>15374</v>
      </c>
      <c r="C417" s="8" t="s">
        <v>45735</v>
      </c>
      <c r="D417" s="8" t="s">
        <v>45736</v>
      </c>
      <c r="E417" s="8" t="s">
        <v>29</v>
      </c>
      <c r="F417" s="8" t="s">
        <v>27</v>
      </c>
      <c r="G417" s="8" t="s">
        <v>29</v>
      </c>
      <c r="H417" s="8" t="s">
        <v>27</v>
      </c>
      <c r="I417" s="8" t="s">
        <v>15363</v>
      </c>
      <c r="J417" s="8" t="s">
        <v>28</v>
      </c>
      <c r="K417" s="8" t="s">
        <v>30</v>
      </c>
      <c r="L417" s="8" t="s">
        <v>15364</v>
      </c>
      <c r="M417" s="8" t="s">
        <v>14705</v>
      </c>
      <c r="N417" s="8" t="s">
        <v>10716</v>
      </c>
      <c r="O417" s="8" t="s">
        <v>35639</v>
      </c>
      <c r="P417" s="8" t="s">
        <v>776</v>
      </c>
      <c r="Q417" s="8" t="s">
        <v>15365</v>
      </c>
      <c r="R417" s="8" t="s">
        <v>15366</v>
      </c>
      <c r="S417" s="17" t="s">
        <v>15367</v>
      </c>
      <c r="T417" s="18">
        <v>43009</v>
      </c>
      <c r="U417" s="8">
        <v>0.29166666666666669</v>
      </c>
      <c r="V417" s="8">
        <v>0.45833333333333331</v>
      </c>
      <c r="W417" s="8" t="s">
        <v>739</v>
      </c>
      <c r="X417" s="8" t="s">
        <v>15375</v>
      </c>
      <c r="Y417" s="8" t="s">
        <v>15369</v>
      </c>
      <c r="Z417" s="17" t="s">
        <v>15376</v>
      </c>
      <c r="AA417" s="8" t="s">
        <v>15377</v>
      </c>
      <c r="AB417" s="8" t="s">
        <v>15378</v>
      </c>
    </row>
    <row r="418" spans="1:28" hidden="1" x14ac:dyDescent="0.2">
      <c r="A418" s="8" t="s">
        <v>15379</v>
      </c>
      <c r="B418" s="8" t="s">
        <v>15380</v>
      </c>
      <c r="C418" s="8" t="s">
        <v>45735</v>
      </c>
      <c r="D418" s="8" t="s">
        <v>45736</v>
      </c>
      <c r="E418" s="8" t="s">
        <v>29</v>
      </c>
      <c r="F418" s="8" t="s">
        <v>27</v>
      </c>
      <c r="G418" s="8" t="s">
        <v>29</v>
      </c>
      <c r="H418" s="8" t="s">
        <v>27</v>
      </c>
      <c r="I418" s="8" t="s">
        <v>15363</v>
      </c>
      <c r="J418" s="8" t="s">
        <v>28</v>
      </c>
      <c r="K418" s="8" t="s">
        <v>30</v>
      </c>
      <c r="L418" s="8" t="s">
        <v>14705</v>
      </c>
      <c r="M418" s="8" t="s">
        <v>15381</v>
      </c>
      <c r="N418" s="8" t="s">
        <v>10716</v>
      </c>
      <c r="O418" s="8" t="s">
        <v>35639</v>
      </c>
      <c r="P418" s="8" t="s">
        <v>776</v>
      </c>
      <c r="Q418" s="8" t="s">
        <v>15365</v>
      </c>
      <c r="R418" s="8" t="s">
        <v>15366</v>
      </c>
      <c r="S418" s="17" t="s">
        <v>15367</v>
      </c>
      <c r="T418" s="18">
        <v>43009</v>
      </c>
      <c r="U418" s="8">
        <v>0.45833333333333331</v>
      </c>
      <c r="V418" s="8">
        <v>0.625</v>
      </c>
      <c r="W418" s="8" t="s">
        <v>739</v>
      </c>
      <c r="X418" s="8" t="s">
        <v>15382</v>
      </c>
      <c r="Y418" s="8" t="s">
        <v>15369</v>
      </c>
      <c r="Z418" s="17" t="s">
        <v>15383</v>
      </c>
      <c r="AA418" s="8" t="s">
        <v>15384</v>
      </c>
      <c r="AB418" s="8" t="s">
        <v>15385</v>
      </c>
    </row>
    <row r="419" spans="1:28" hidden="1" x14ac:dyDescent="0.2">
      <c r="A419" s="8" t="s">
        <v>15386</v>
      </c>
      <c r="B419" s="8" t="s">
        <v>15387</v>
      </c>
      <c r="C419" s="8" t="s">
        <v>45735</v>
      </c>
      <c r="D419" s="8" t="s">
        <v>45736</v>
      </c>
      <c r="E419" s="8" t="s">
        <v>29</v>
      </c>
      <c r="F419" s="8" t="s">
        <v>27</v>
      </c>
      <c r="G419" s="8" t="s">
        <v>29</v>
      </c>
      <c r="H419" s="8" t="s">
        <v>27</v>
      </c>
      <c r="I419" s="8" t="s">
        <v>15363</v>
      </c>
      <c r="J419" s="8" t="s">
        <v>28</v>
      </c>
      <c r="K419" s="8" t="s">
        <v>30</v>
      </c>
      <c r="L419" s="8" t="s">
        <v>15381</v>
      </c>
      <c r="M419" s="8" t="s">
        <v>32</v>
      </c>
      <c r="N419" s="8" t="s">
        <v>10716</v>
      </c>
      <c r="O419" s="8" t="s">
        <v>35639</v>
      </c>
      <c r="P419" s="8" t="s">
        <v>776</v>
      </c>
      <c r="Q419" s="8" t="s">
        <v>15365</v>
      </c>
      <c r="R419" s="8" t="s">
        <v>15366</v>
      </c>
      <c r="S419" s="17" t="s">
        <v>15367</v>
      </c>
      <c r="T419" s="18">
        <v>43009</v>
      </c>
      <c r="U419" s="8">
        <v>0.625</v>
      </c>
      <c r="V419" s="8">
        <v>0.75</v>
      </c>
      <c r="W419" s="8" t="s">
        <v>1283</v>
      </c>
      <c r="X419" s="8" t="s">
        <v>15388</v>
      </c>
      <c r="Y419" s="8" t="s">
        <v>15369</v>
      </c>
      <c r="Z419" s="17" t="s">
        <v>15389</v>
      </c>
      <c r="AA419" s="8" t="s">
        <v>15390</v>
      </c>
      <c r="AB419" s="8" t="s">
        <v>15391</v>
      </c>
    </row>
    <row r="420" spans="1:28" hidden="1" x14ac:dyDescent="0.2">
      <c r="A420" s="8" t="s">
        <v>15392</v>
      </c>
      <c r="B420" s="8" t="s">
        <v>15393</v>
      </c>
      <c r="C420" s="8" t="s">
        <v>45735</v>
      </c>
      <c r="D420" s="8" t="s">
        <v>45736</v>
      </c>
      <c r="E420" s="8" t="s">
        <v>46</v>
      </c>
      <c r="F420" s="8" t="s">
        <v>27</v>
      </c>
      <c r="G420" s="8" t="s">
        <v>46</v>
      </c>
      <c r="H420" s="8" t="s">
        <v>27</v>
      </c>
      <c r="I420" s="8" t="s">
        <v>15363</v>
      </c>
      <c r="J420" s="8" t="s">
        <v>28</v>
      </c>
      <c r="K420" s="8" t="s">
        <v>30</v>
      </c>
      <c r="L420" s="8" t="s">
        <v>47</v>
      </c>
      <c r="M420" s="8" t="s">
        <v>12296</v>
      </c>
      <c r="N420" s="8" t="s">
        <v>10716</v>
      </c>
      <c r="O420" s="8" t="s">
        <v>35639</v>
      </c>
      <c r="P420" s="8" t="s">
        <v>776</v>
      </c>
      <c r="Q420" s="8" t="s">
        <v>15365</v>
      </c>
      <c r="R420" s="8" t="s">
        <v>15366</v>
      </c>
      <c r="S420" s="17" t="s">
        <v>15367</v>
      </c>
      <c r="T420" s="18">
        <v>43010</v>
      </c>
      <c r="U420" s="8">
        <v>0.25</v>
      </c>
      <c r="V420" s="8">
        <v>0.33333333333333331</v>
      </c>
      <c r="W420" s="8" t="s">
        <v>1100</v>
      </c>
      <c r="X420" s="8" t="s">
        <v>15394</v>
      </c>
      <c r="Y420" s="8" t="s">
        <v>15395</v>
      </c>
      <c r="Z420" s="17" t="s">
        <v>15396</v>
      </c>
      <c r="AA420" s="8" t="s">
        <v>15397</v>
      </c>
      <c r="AB420" s="8" t="s">
        <v>15398</v>
      </c>
    </row>
    <row r="421" spans="1:28" hidden="1" x14ac:dyDescent="0.2">
      <c r="A421" s="8" t="s">
        <v>15399</v>
      </c>
      <c r="B421" s="8" t="s">
        <v>15400</v>
      </c>
      <c r="C421" s="8" t="s">
        <v>45735</v>
      </c>
      <c r="D421" s="8" t="s">
        <v>45736</v>
      </c>
      <c r="E421" s="8" t="s">
        <v>46</v>
      </c>
      <c r="F421" s="8" t="s">
        <v>27</v>
      </c>
      <c r="G421" s="8" t="s">
        <v>46</v>
      </c>
      <c r="H421" s="8" t="s">
        <v>27</v>
      </c>
      <c r="I421" s="8" t="s">
        <v>15363</v>
      </c>
      <c r="J421" s="8" t="s">
        <v>28</v>
      </c>
      <c r="K421" s="8" t="s">
        <v>30</v>
      </c>
      <c r="L421" s="8" t="s">
        <v>12296</v>
      </c>
      <c r="M421" s="8" t="s">
        <v>15401</v>
      </c>
      <c r="N421" s="8" t="s">
        <v>10716</v>
      </c>
      <c r="O421" s="8" t="s">
        <v>35639</v>
      </c>
      <c r="P421" s="8" t="s">
        <v>776</v>
      </c>
      <c r="Q421" s="8" t="s">
        <v>15365</v>
      </c>
      <c r="R421" s="8" t="s">
        <v>15366</v>
      </c>
      <c r="S421" s="17" t="s">
        <v>15367</v>
      </c>
      <c r="T421" s="18">
        <v>43010</v>
      </c>
      <c r="U421" s="8">
        <v>0.33333333333333331</v>
      </c>
      <c r="V421" s="8">
        <v>0.5625</v>
      </c>
      <c r="W421" s="8" t="s">
        <v>2712</v>
      </c>
      <c r="X421" s="8" t="s">
        <v>15402</v>
      </c>
      <c r="Y421" s="8" t="s">
        <v>15403</v>
      </c>
      <c r="Z421" s="17" t="s">
        <v>15404</v>
      </c>
      <c r="AA421" s="8" t="s">
        <v>15405</v>
      </c>
      <c r="AB421" s="8" t="s">
        <v>15406</v>
      </c>
    </row>
    <row r="422" spans="1:28" hidden="1" x14ac:dyDescent="0.2">
      <c r="A422" s="8" t="s">
        <v>15407</v>
      </c>
      <c r="B422" s="8" t="s">
        <v>15408</v>
      </c>
      <c r="C422" s="8" t="s">
        <v>45735</v>
      </c>
      <c r="D422" s="8" t="s">
        <v>45736</v>
      </c>
      <c r="E422" s="8" t="s">
        <v>46</v>
      </c>
      <c r="F422" s="8" t="s">
        <v>27</v>
      </c>
      <c r="G422" s="8" t="s">
        <v>46</v>
      </c>
      <c r="H422" s="8" t="s">
        <v>27</v>
      </c>
      <c r="I422" s="8" t="s">
        <v>15363</v>
      </c>
      <c r="J422" s="8" t="s">
        <v>28</v>
      </c>
      <c r="K422" s="8" t="s">
        <v>30</v>
      </c>
      <c r="L422" s="8" t="s">
        <v>15401</v>
      </c>
      <c r="M422" s="8" t="s">
        <v>48</v>
      </c>
      <c r="N422" s="8" t="s">
        <v>10716</v>
      </c>
      <c r="O422" s="8" t="s">
        <v>35639</v>
      </c>
      <c r="P422" s="8" t="s">
        <v>776</v>
      </c>
      <c r="Q422" s="8" t="s">
        <v>15365</v>
      </c>
      <c r="R422" s="8" t="s">
        <v>15366</v>
      </c>
      <c r="S422" s="17" t="s">
        <v>15367</v>
      </c>
      <c r="T422" s="18">
        <v>43010</v>
      </c>
      <c r="U422" s="8">
        <v>0.5625</v>
      </c>
      <c r="V422" s="8">
        <v>0.75</v>
      </c>
      <c r="W422" s="8" t="s">
        <v>8032</v>
      </c>
      <c r="X422" s="8" t="s">
        <v>15409</v>
      </c>
      <c r="Y422" s="8" t="s">
        <v>9319</v>
      </c>
      <c r="Z422" s="17" t="s">
        <v>15410</v>
      </c>
      <c r="AA422" s="8" t="s">
        <v>15411</v>
      </c>
      <c r="AB422" s="8" t="s">
        <v>15412</v>
      </c>
    </row>
    <row r="423" spans="1:28" hidden="1" x14ac:dyDescent="0.2">
      <c r="A423" s="8" t="s">
        <v>15413</v>
      </c>
      <c r="B423" s="8" t="s">
        <v>15414</v>
      </c>
      <c r="C423" s="8" t="s">
        <v>45735</v>
      </c>
      <c r="D423" s="8" t="s">
        <v>45736</v>
      </c>
      <c r="E423" s="8" t="s">
        <v>55</v>
      </c>
      <c r="F423" s="8" t="s">
        <v>27</v>
      </c>
      <c r="G423" s="8" t="s">
        <v>55</v>
      </c>
      <c r="H423" s="8" t="s">
        <v>27</v>
      </c>
      <c r="I423" s="8" t="s">
        <v>15363</v>
      </c>
      <c r="J423" s="8" t="s">
        <v>28</v>
      </c>
      <c r="K423" s="8" t="s">
        <v>30</v>
      </c>
      <c r="L423" s="8" t="s">
        <v>56</v>
      </c>
      <c r="M423" s="8" t="s">
        <v>57</v>
      </c>
      <c r="N423" s="8" t="s">
        <v>10716</v>
      </c>
      <c r="O423" s="8" t="s">
        <v>35639</v>
      </c>
      <c r="P423" s="8" t="s">
        <v>776</v>
      </c>
      <c r="Q423" s="8" t="s">
        <v>15365</v>
      </c>
      <c r="R423" s="8" t="s">
        <v>15366</v>
      </c>
      <c r="S423" s="17" t="s">
        <v>15367</v>
      </c>
      <c r="T423" s="18">
        <v>43011</v>
      </c>
      <c r="U423" s="8">
        <v>0.25</v>
      </c>
      <c r="V423" s="8">
        <v>0.75</v>
      </c>
      <c r="W423" s="8" t="s">
        <v>40</v>
      </c>
      <c r="X423" s="8" t="s">
        <v>15415</v>
      </c>
      <c r="Y423" s="8" t="s">
        <v>15416</v>
      </c>
      <c r="Z423" s="17" t="s">
        <v>15417</v>
      </c>
      <c r="AA423" s="8" t="s">
        <v>15418</v>
      </c>
      <c r="AB423" s="8" t="s">
        <v>15419</v>
      </c>
    </row>
    <row r="424" spans="1:28" hidden="1" x14ac:dyDescent="0.2">
      <c r="A424" s="8" t="s">
        <v>15501</v>
      </c>
      <c r="B424" s="8" t="s">
        <v>15502</v>
      </c>
      <c r="C424" s="8" t="s">
        <v>45735</v>
      </c>
      <c r="D424" s="8" t="s">
        <v>45736</v>
      </c>
      <c r="E424" s="8" t="s">
        <v>66</v>
      </c>
      <c r="F424" s="8" t="s">
        <v>65</v>
      </c>
      <c r="G424" s="8" t="s">
        <v>66</v>
      </c>
      <c r="H424" s="8" t="s">
        <v>65</v>
      </c>
      <c r="I424" s="8" t="s">
        <v>15363</v>
      </c>
      <c r="J424" s="8" t="s">
        <v>28</v>
      </c>
      <c r="K424" s="8" t="s">
        <v>30</v>
      </c>
      <c r="L424" s="8" t="s">
        <v>67</v>
      </c>
      <c r="M424" s="8" t="s">
        <v>15503</v>
      </c>
      <c r="N424" s="8" t="s">
        <v>10716</v>
      </c>
      <c r="O424" s="8" t="s">
        <v>35639</v>
      </c>
      <c r="P424" s="8" t="s">
        <v>776</v>
      </c>
      <c r="Q424" s="8" t="s">
        <v>15365</v>
      </c>
      <c r="R424" s="8" t="s">
        <v>15366</v>
      </c>
      <c r="S424" s="17" t="s">
        <v>15367</v>
      </c>
      <c r="T424" s="18">
        <v>43012</v>
      </c>
      <c r="U424" s="8">
        <v>0.25</v>
      </c>
      <c r="V424" s="8">
        <v>0.5</v>
      </c>
      <c r="W424" s="8" t="s">
        <v>30</v>
      </c>
      <c r="X424" s="8" t="s">
        <v>15388</v>
      </c>
      <c r="Y424" s="8" t="s">
        <v>15369</v>
      </c>
      <c r="Z424" s="17" t="s">
        <v>15504</v>
      </c>
      <c r="AA424" s="8" t="s">
        <v>15505</v>
      </c>
      <c r="AB424" s="8" t="s">
        <v>15506</v>
      </c>
    </row>
    <row r="425" spans="1:28" hidden="1" x14ac:dyDescent="0.2">
      <c r="A425" s="8" t="s">
        <v>15507</v>
      </c>
      <c r="B425" s="8" t="s">
        <v>15508</v>
      </c>
      <c r="C425" s="8" t="s">
        <v>45735</v>
      </c>
      <c r="D425" s="8" t="s">
        <v>45736</v>
      </c>
      <c r="E425" s="8" t="s">
        <v>66</v>
      </c>
      <c r="F425" s="8" t="s">
        <v>65</v>
      </c>
      <c r="G425" s="8" t="s">
        <v>66</v>
      </c>
      <c r="H425" s="8" t="s">
        <v>65</v>
      </c>
      <c r="I425" s="8" t="s">
        <v>15363</v>
      </c>
      <c r="J425" s="8" t="s">
        <v>28</v>
      </c>
      <c r="K425" s="8" t="s">
        <v>30</v>
      </c>
      <c r="L425" s="8" t="s">
        <v>15503</v>
      </c>
      <c r="M425" s="8" t="s">
        <v>68</v>
      </c>
      <c r="N425" s="8" t="s">
        <v>10716</v>
      </c>
      <c r="O425" s="8" t="s">
        <v>35639</v>
      </c>
      <c r="P425" s="8" t="s">
        <v>776</v>
      </c>
      <c r="Q425" s="8" t="s">
        <v>15365</v>
      </c>
      <c r="R425" s="8" t="s">
        <v>15366</v>
      </c>
      <c r="S425" s="17" t="s">
        <v>15367</v>
      </c>
      <c r="T425" s="18">
        <v>43012</v>
      </c>
      <c r="U425" s="8">
        <v>0.5</v>
      </c>
      <c r="V425" s="8">
        <v>0.75</v>
      </c>
      <c r="W425" s="8" t="s">
        <v>30</v>
      </c>
      <c r="X425" s="8" t="s">
        <v>8713</v>
      </c>
      <c r="Y425" s="8" t="s">
        <v>8714</v>
      </c>
      <c r="Z425" s="17" t="s">
        <v>15509</v>
      </c>
      <c r="AA425" s="8" t="s">
        <v>15510</v>
      </c>
      <c r="AB425" s="8" t="s">
        <v>15511</v>
      </c>
    </row>
    <row r="426" spans="1:28" hidden="1" x14ac:dyDescent="0.2">
      <c r="A426" s="8" t="s">
        <v>15420</v>
      </c>
      <c r="B426" s="8" t="s">
        <v>15421</v>
      </c>
      <c r="C426" s="8" t="s">
        <v>45735</v>
      </c>
      <c r="D426" s="8" t="s">
        <v>45736</v>
      </c>
      <c r="E426" s="8" t="s">
        <v>86</v>
      </c>
      <c r="F426" s="8" t="s">
        <v>65</v>
      </c>
      <c r="G426" s="8" t="s">
        <v>86</v>
      </c>
      <c r="H426" s="8" t="s">
        <v>65</v>
      </c>
      <c r="I426" s="8" t="s">
        <v>15363</v>
      </c>
      <c r="J426" s="8" t="s">
        <v>28</v>
      </c>
      <c r="K426" s="8" t="s">
        <v>30</v>
      </c>
      <c r="L426" s="8" t="s">
        <v>87</v>
      </c>
      <c r="M426" s="8" t="s">
        <v>8776</v>
      </c>
      <c r="N426" s="8" t="s">
        <v>10716</v>
      </c>
      <c r="O426" s="8" t="s">
        <v>35639</v>
      </c>
      <c r="P426" s="8" t="s">
        <v>776</v>
      </c>
      <c r="Q426" s="8" t="s">
        <v>15365</v>
      </c>
      <c r="R426" s="8" t="s">
        <v>15366</v>
      </c>
      <c r="S426" s="17" t="s">
        <v>15367</v>
      </c>
      <c r="T426" s="18">
        <v>43013</v>
      </c>
      <c r="U426" s="8">
        <v>0.25</v>
      </c>
      <c r="V426" s="8">
        <v>0.41666666666666669</v>
      </c>
      <c r="W426" s="8" t="s">
        <v>739</v>
      </c>
      <c r="X426" s="8" t="s">
        <v>15422</v>
      </c>
      <c r="Y426" s="8" t="s">
        <v>70</v>
      </c>
      <c r="Z426" s="17" t="s">
        <v>15423</v>
      </c>
      <c r="AA426" s="8" t="s">
        <v>15424</v>
      </c>
      <c r="AB426" s="8" t="s">
        <v>15425</v>
      </c>
    </row>
    <row r="427" spans="1:28" hidden="1" x14ac:dyDescent="0.2">
      <c r="A427" s="8" t="s">
        <v>15426</v>
      </c>
      <c r="B427" s="8" t="s">
        <v>15427</v>
      </c>
      <c r="C427" s="8" t="s">
        <v>45735</v>
      </c>
      <c r="D427" s="8" t="s">
        <v>45736</v>
      </c>
      <c r="E427" s="8" t="s">
        <v>86</v>
      </c>
      <c r="F427" s="8" t="s">
        <v>65</v>
      </c>
      <c r="G427" s="8" t="s">
        <v>86</v>
      </c>
      <c r="H427" s="8" t="s">
        <v>65</v>
      </c>
      <c r="I427" s="8" t="s">
        <v>15363</v>
      </c>
      <c r="J427" s="8" t="s">
        <v>28</v>
      </c>
      <c r="K427" s="8" t="s">
        <v>30</v>
      </c>
      <c r="L427" s="8" t="s">
        <v>8776</v>
      </c>
      <c r="M427" s="8" t="s">
        <v>88</v>
      </c>
      <c r="N427" s="8" t="s">
        <v>10716</v>
      </c>
      <c r="O427" s="8" t="s">
        <v>35639</v>
      </c>
      <c r="P427" s="8" t="s">
        <v>776</v>
      </c>
      <c r="Q427" s="8" t="s">
        <v>15365</v>
      </c>
      <c r="R427" s="8" t="s">
        <v>15366</v>
      </c>
      <c r="S427" s="17" t="s">
        <v>15367</v>
      </c>
      <c r="T427" s="18">
        <v>43013</v>
      </c>
      <c r="U427" s="8">
        <v>0.41666666666666669</v>
      </c>
      <c r="V427" s="8">
        <v>0.75</v>
      </c>
      <c r="W427" s="8" t="s">
        <v>486</v>
      </c>
      <c r="X427" s="8" t="s">
        <v>15428</v>
      </c>
      <c r="Y427" s="8" t="s">
        <v>15429</v>
      </c>
      <c r="Z427" s="17" t="s">
        <v>15430</v>
      </c>
      <c r="AA427" s="8" t="s">
        <v>15431</v>
      </c>
      <c r="AB427" s="8" t="s">
        <v>15432</v>
      </c>
    </row>
    <row r="428" spans="1:28" hidden="1" x14ac:dyDescent="0.2">
      <c r="A428" s="8" t="s">
        <v>15433</v>
      </c>
      <c r="B428" s="8" t="s">
        <v>15434</v>
      </c>
      <c r="C428" s="8" t="s">
        <v>45735</v>
      </c>
      <c r="D428" s="8" t="s">
        <v>45736</v>
      </c>
      <c r="E428" s="8" t="s">
        <v>76</v>
      </c>
      <c r="F428" s="8" t="s">
        <v>65</v>
      </c>
      <c r="G428" s="8" t="s">
        <v>76</v>
      </c>
      <c r="H428" s="8" t="s">
        <v>65</v>
      </c>
      <c r="I428" s="8" t="s">
        <v>15363</v>
      </c>
      <c r="J428" s="8" t="s">
        <v>28</v>
      </c>
      <c r="K428" s="8" t="s">
        <v>30</v>
      </c>
      <c r="L428" s="8" t="s">
        <v>77</v>
      </c>
      <c r="M428" s="8" t="s">
        <v>78</v>
      </c>
      <c r="N428" s="8" t="s">
        <v>10716</v>
      </c>
      <c r="O428" s="8" t="s">
        <v>35639</v>
      </c>
      <c r="P428" s="8" t="s">
        <v>776</v>
      </c>
      <c r="Q428" s="8" t="s">
        <v>15365</v>
      </c>
      <c r="R428" s="8" t="s">
        <v>15366</v>
      </c>
      <c r="S428" s="17" t="s">
        <v>15367</v>
      </c>
      <c r="T428" s="18">
        <v>43014</v>
      </c>
      <c r="U428" s="8">
        <v>0.25</v>
      </c>
      <c r="V428" s="8">
        <v>0.75</v>
      </c>
      <c r="W428" s="8" t="s">
        <v>40</v>
      </c>
      <c r="X428" s="8" t="s">
        <v>15428</v>
      </c>
      <c r="Y428" s="8" t="s">
        <v>15429</v>
      </c>
      <c r="Z428" s="17" t="s">
        <v>15435</v>
      </c>
      <c r="AA428" s="8" t="s">
        <v>15436</v>
      </c>
      <c r="AB428" s="8" t="s">
        <v>15437</v>
      </c>
    </row>
    <row r="429" spans="1:28" hidden="1" x14ac:dyDescent="0.2">
      <c r="A429" s="8" t="s">
        <v>15438</v>
      </c>
      <c r="B429" s="8" t="s">
        <v>15439</v>
      </c>
      <c r="C429" s="8" t="s">
        <v>45735</v>
      </c>
      <c r="D429" s="8" t="s">
        <v>45736</v>
      </c>
      <c r="E429" s="8" t="s">
        <v>104</v>
      </c>
      <c r="F429" s="8" t="s">
        <v>65</v>
      </c>
      <c r="G429" s="8" t="s">
        <v>104</v>
      </c>
      <c r="H429" s="8" t="s">
        <v>65</v>
      </c>
      <c r="I429" s="8" t="s">
        <v>15363</v>
      </c>
      <c r="J429" s="8" t="s">
        <v>28</v>
      </c>
      <c r="K429" s="8" t="s">
        <v>30</v>
      </c>
      <c r="L429" s="8" t="s">
        <v>612</v>
      </c>
      <c r="M429" s="8" t="s">
        <v>15440</v>
      </c>
      <c r="N429" s="8" t="s">
        <v>10716</v>
      </c>
      <c r="O429" s="8" t="s">
        <v>35639</v>
      </c>
      <c r="P429" s="8" t="s">
        <v>776</v>
      </c>
      <c r="Q429" s="8" t="s">
        <v>15365</v>
      </c>
      <c r="R429" s="8" t="s">
        <v>15366</v>
      </c>
      <c r="S429" s="17" t="s">
        <v>15367</v>
      </c>
      <c r="T429" s="18">
        <v>43015</v>
      </c>
      <c r="U429" s="8">
        <v>0.25</v>
      </c>
      <c r="V429" s="8">
        <v>0.47916666666666669</v>
      </c>
      <c r="W429" s="8" t="s">
        <v>2712</v>
      </c>
      <c r="X429" s="8" t="s">
        <v>15441</v>
      </c>
      <c r="Y429" s="8" t="s">
        <v>8816</v>
      </c>
      <c r="Z429" s="17" t="s">
        <v>15442</v>
      </c>
      <c r="AA429" s="8" t="s">
        <v>15443</v>
      </c>
      <c r="AB429" s="8" t="s">
        <v>15444</v>
      </c>
    </row>
    <row r="430" spans="1:28" hidden="1" x14ac:dyDescent="0.2">
      <c r="A430" s="8" t="s">
        <v>15445</v>
      </c>
      <c r="B430" s="8" t="s">
        <v>15446</v>
      </c>
      <c r="C430" s="8" t="s">
        <v>45735</v>
      </c>
      <c r="D430" s="8" t="s">
        <v>45736</v>
      </c>
      <c r="E430" s="8" t="s">
        <v>104</v>
      </c>
      <c r="F430" s="8" t="s">
        <v>65</v>
      </c>
      <c r="G430" s="8" t="s">
        <v>104</v>
      </c>
      <c r="H430" s="8" t="s">
        <v>65</v>
      </c>
      <c r="I430" s="8" t="s">
        <v>15363</v>
      </c>
      <c r="J430" s="8" t="s">
        <v>28</v>
      </c>
      <c r="K430" s="8" t="s">
        <v>30</v>
      </c>
      <c r="L430" s="8" t="s">
        <v>15440</v>
      </c>
      <c r="M430" s="8" t="s">
        <v>4256</v>
      </c>
      <c r="N430" s="8" t="s">
        <v>10716</v>
      </c>
      <c r="O430" s="8" t="s">
        <v>35639</v>
      </c>
      <c r="P430" s="8" t="s">
        <v>776</v>
      </c>
      <c r="Q430" s="8" t="s">
        <v>15365</v>
      </c>
      <c r="R430" s="8" t="s">
        <v>15366</v>
      </c>
      <c r="S430" s="17" t="s">
        <v>15367</v>
      </c>
      <c r="T430" s="18">
        <v>43015</v>
      </c>
      <c r="U430" s="8">
        <v>0.47916666666666669</v>
      </c>
      <c r="V430" s="8">
        <v>0.66666666666666663</v>
      </c>
      <c r="W430" s="8" t="s">
        <v>8032</v>
      </c>
      <c r="X430" s="8" t="s">
        <v>8822</v>
      </c>
      <c r="Y430" s="8" t="s">
        <v>8816</v>
      </c>
      <c r="Z430" s="17" t="s">
        <v>15447</v>
      </c>
      <c r="AA430" s="8" t="s">
        <v>15448</v>
      </c>
      <c r="AB430" s="8" t="s">
        <v>15449</v>
      </c>
    </row>
    <row r="431" spans="1:28" hidden="1" x14ac:dyDescent="0.2">
      <c r="A431" s="8" t="s">
        <v>15450</v>
      </c>
      <c r="B431" s="8" t="s">
        <v>15451</v>
      </c>
      <c r="C431" s="8" t="s">
        <v>45735</v>
      </c>
      <c r="D431" s="8" t="s">
        <v>45736</v>
      </c>
      <c r="E431" s="8" t="s">
        <v>104</v>
      </c>
      <c r="F431" s="8" t="s">
        <v>65</v>
      </c>
      <c r="G431" s="8" t="s">
        <v>104</v>
      </c>
      <c r="H431" s="8" t="s">
        <v>65</v>
      </c>
      <c r="I431" s="8" t="s">
        <v>15363</v>
      </c>
      <c r="J431" s="8" t="s">
        <v>28</v>
      </c>
      <c r="K431" s="8" t="s">
        <v>30</v>
      </c>
      <c r="L431" s="8" t="s">
        <v>4256</v>
      </c>
      <c r="M431" s="8" t="s">
        <v>15452</v>
      </c>
      <c r="N431" s="8" t="s">
        <v>10716</v>
      </c>
      <c r="O431" s="8" t="s">
        <v>35639</v>
      </c>
      <c r="P431" s="8" t="s">
        <v>776</v>
      </c>
      <c r="Q431" s="8" t="s">
        <v>15365</v>
      </c>
      <c r="R431" s="8" t="s">
        <v>15366</v>
      </c>
      <c r="S431" s="17" t="s">
        <v>15367</v>
      </c>
      <c r="T431" s="18">
        <v>43015</v>
      </c>
      <c r="U431" s="8">
        <v>0.66666666666666663</v>
      </c>
      <c r="V431" s="8">
        <v>0.70833333333333337</v>
      </c>
      <c r="W431" s="8" t="s">
        <v>1495</v>
      </c>
      <c r="X431" s="8" t="s">
        <v>15453</v>
      </c>
      <c r="Y431" s="8" t="s">
        <v>8816</v>
      </c>
      <c r="Z431" s="17" t="s">
        <v>15454</v>
      </c>
      <c r="AA431" s="8" t="s">
        <v>15455</v>
      </c>
      <c r="AB431" s="8" t="s">
        <v>15456</v>
      </c>
    </row>
    <row r="432" spans="1:28" hidden="1" x14ac:dyDescent="0.2">
      <c r="A432" s="8" t="s">
        <v>15457</v>
      </c>
      <c r="B432" s="8" t="s">
        <v>15458</v>
      </c>
      <c r="C432" s="8" t="s">
        <v>45735</v>
      </c>
      <c r="D432" s="8" t="s">
        <v>45736</v>
      </c>
      <c r="E432" s="8" t="s">
        <v>104</v>
      </c>
      <c r="F432" s="8" t="s">
        <v>65</v>
      </c>
      <c r="G432" s="8" t="s">
        <v>104</v>
      </c>
      <c r="H432" s="8" t="s">
        <v>65</v>
      </c>
      <c r="I432" s="8" t="s">
        <v>15363</v>
      </c>
      <c r="J432" s="8" t="s">
        <v>28</v>
      </c>
      <c r="K432" s="8" t="s">
        <v>30</v>
      </c>
      <c r="L432" s="8" t="s">
        <v>15452</v>
      </c>
      <c r="M432" s="8" t="s">
        <v>613</v>
      </c>
      <c r="N432" s="8" t="s">
        <v>10716</v>
      </c>
      <c r="O432" s="8" t="s">
        <v>35639</v>
      </c>
      <c r="P432" s="8" t="s">
        <v>776</v>
      </c>
      <c r="Q432" s="8" t="s">
        <v>15365</v>
      </c>
      <c r="R432" s="8" t="s">
        <v>15366</v>
      </c>
      <c r="S432" s="17" t="s">
        <v>15367</v>
      </c>
      <c r="T432" s="18">
        <v>43015</v>
      </c>
      <c r="U432" s="8">
        <v>0.70833333333333337</v>
      </c>
      <c r="V432" s="8">
        <v>0.75</v>
      </c>
      <c r="W432" s="8" t="s">
        <v>1495</v>
      </c>
      <c r="X432" s="8" t="s">
        <v>8955</v>
      </c>
      <c r="Y432" s="8" t="s">
        <v>8816</v>
      </c>
      <c r="Z432" s="17" t="s">
        <v>5206</v>
      </c>
      <c r="AA432" s="8" t="s">
        <v>15459</v>
      </c>
      <c r="AB432" s="8" t="s">
        <v>15460</v>
      </c>
    </row>
    <row r="433" spans="1:28" hidden="1" x14ac:dyDescent="0.2">
      <c r="A433" s="8" t="s">
        <v>15461</v>
      </c>
      <c r="B433" s="8" t="s">
        <v>15462</v>
      </c>
      <c r="C433" s="8" t="s">
        <v>45735</v>
      </c>
      <c r="D433" s="8" t="s">
        <v>45736</v>
      </c>
      <c r="E433" s="8" t="s">
        <v>96</v>
      </c>
      <c r="F433" s="8" t="s">
        <v>65</v>
      </c>
      <c r="G433" s="8" t="s">
        <v>96</v>
      </c>
      <c r="H433" s="8" t="s">
        <v>65</v>
      </c>
      <c r="I433" s="8" t="s">
        <v>15363</v>
      </c>
      <c r="J433" s="8" t="s">
        <v>28</v>
      </c>
      <c r="K433" s="8" t="s">
        <v>30</v>
      </c>
      <c r="L433" s="8" t="s">
        <v>606</v>
      </c>
      <c r="M433" s="8" t="s">
        <v>8814</v>
      </c>
      <c r="N433" s="8" t="s">
        <v>10716</v>
      </c>
      <c r="O433" s="8" t="s">
        <v>35639</v>
      </c>
      <c r="P433" s="8" t="s">
        <v>776</v>
      </c>
      <c r="Q433" s="8" t="s">
        <v>15365</v>
      </c>
      <c r="R433" s="8" t="s">
        <v>15366</v>
      </c>
      <c r="S433" s="17" t="s">
        <v>15367</v>
      </c>
      <c r="T433" s="18">
        <v>43016</v>
      </c>
      <c r="U433" s="8">
        <v>0.25</v>
      </c>
      <c r="V433" s="8">
        <v>0.33333333333333331</v>
      </c>
      <c r="W433" s="8" t="s">
        <v>1100</v>
      </c>
      <c r="X433" s="8" t="s">
        <v>15463</v>
      </c>
      <c r="Y433" s="8" t="s">
        <v>8804</v>
      </c>
      <c r="Z433" s="17" t="s">
        <v>15464</v>
      </c>
      <c r="AA433" s="8" t="s">
        <v>15465</v>
      </c>
      <c r="AB433" s="8" t="s">
        <v>15466</v>
      </c>
    </row>
    <row r="434" spans="1:28" hidden="1" x14ac:dyDescent="0.2">
      <c r="A434" s="8" t="s">
        <v>15467</v>
      </c>
      <c r="B434" s="8" t="s">
        <v>15468</v>
      </c>
      <c r="C434" s="8" t="s">
        <v>45735</v>
      </c>
      <c r="D434" s="8" t="s">
        <v>45736</v>
      </c>
      <c r="E434" s="8" t="s">
        <v>96</v>
      </c>
      <c r="F434" s="8" t="s">
        <v>65</v>
      </c>
      <c r="G434" s="8" t="s">
        <v>96</v>
      </c>
      <c r="H434" s="8" t="s">
        <v>65</v>
      </c>
      <c r="I434" s="8" t="s">
        <v>15363</v>
      </c>
      <c r="J434" s="8" t="s">
        <v>28</v>
      </c>
      <c r="K434" s="8" t="s">
        <v>30</v>
      </c>
      <c r="L434" s="8" t="s">
        <v>8814</v>
      </c>
      <c r="M434" s="8" t="s">
        <v>15469</v>
      </c>
      <c r="N434" s="8" t="s">
        <v>10716</v>
      </c>
      <c r="O434" s="8" t="s">
        <v>35639</v>
      </c>
      <c r="P434" s="8" t="s">
        <v>776</v>
      </c>
      <c r="Q434" s="8" t="s">
        <v>15365</v>
      </c>
      <c r="R434" s="8" t="s">
        <v>15366</v>
      </c>
      <c r="S434" s="17" t="s">
        <v>15367</v>
      </c>
      <c r="T434" s="18">
        <v>43016</v>
      </c>
      <c r="U434" s="8">
        <v>0.33333333333333331</v>
      </c>
      <c r="V434" s="8">
        <v>0.39583333333333331</v>
      </c>
      <c r="W434" s="8" t="s">
        <v>2170</v>
      </c>
      <c r="X434" s="8" t="s">
        <v>15470</v>
      </c>
      <c r="Y434" s="8" t="s">
        <v>15471</v>
      </c>
      <c r="Z434" s="17" t="s">
        <v>15472</v>
      </c>
      <c r="AA434" s="8" t="s">
        <v>15473</v>
      </c>
      <c r="AB434" s="8" t="s">
        <v>15474</v>
      </c>
    </row>
    <row r="435" spans="1:28" hidden="1" x14ac:dyDescent="0.2">
      <c r="A435" s="8" t="s">
        <v>15475</v>
      </c>
      <c r="B435" s="8" t="s">
        <v>15476</v>
      </c>
      <c r="C435" s="8" t="s">
        <v>45735</v>
      </c>
      <c r="D435" s="8" t="s">
        <v>45736</v>
      </c>
      <c r="E435" s="8" t="s">
        <v>96</v>
      </c>
      <c r="F435" s="8" t="s">
        <v>65</v>
      </c>
      <c r="G435" s="8" t="s">
        <v>96</v>
      </c>
      <c r="H435" s="8" t="s">
        <v>65</v>
      </c>
      <c r="I435" s="8" t="s">
        <v>15363</v>
      </c>
      <c r="J435" s="8" t="s">
        <v>28</v>
      </c>
      <c r="K435" s="8" t="s">
        <v>30</v>
      </c>
      <c r="L435" s="8" t="s">
        <v>15469</v>
      </c>
      <c r="M435" s="8" t="s">
        <v>15477</v>
      </c>
      <c r="N435" s="8" t="s">
        <v>10716</v>
      </c>
      <c r="O435" s="8" t="s">
        <v>35639</v>
      </c>
      <c r="P435" s="8" t="s">
        <v>776</v>
      </c>
      <c r="Q435" s="8" t="s">
        <v>15365</v>
      </c>
      <c r="R435" s="8" t="s">
        <v>15366</v>
      </c>
      <c r="S435" s="17" t="s">
        <v>15367</v>
      </c>
      <c r="T435" s="18">
        <v>43016</v>
      </c>
      <c r="U435" s="8">
        <v>0.39583333333333331</v>
      </c>
      <c r="V435" s="8">
        <v>0.47916666666666669</v>
      </c>
      <c r="W435" s="8" t="s">
        <v>1100</v>
      </c>
      <c r="X435" s="8" t="s">
        <v>15478</v>
      </c>
      <c r="Y435" s="8" t="s">
        <v>15479</v>
      </c>
      <c r="Z435" s="17" t="s">
        <v>15480</v>
      </c>
      <c r="AA435" s="8" t="s">
        <v>15481</v>
      </c>
      <c r="AB435" s="8" t="s">
        <v>15482</v>
      </c>
    </row>
    <row r="436" spans="1:28" hidden="1" x14ac:dyDescent="0.2">
      <c r="A436" s="8" t="s">
        <v>15483</v>
      </c>
      <c r="B436" s="8" t="s">
        <v>15484</v>
      </c>
      <c r="C436" s="8" t="s">
        <v>45735</v>
      </c>
      <c r="D436" s="8" t="s">
        <v>45736</v>
      </c>
      <c r="E436" s="8" t="s">
        <v>96</v>
      </c>
      <c r="F436" s="8" t="s">
        <v>65</v>
      </c>
      <c r="G436" s="8" t="s">
        <v>96</v>
      </c>
      <c r="H436" s="8" t="s">
        <v>65</v>
      </c>
      <c r="I436" s="8" t="s">
        <v>15363</v>
      </c>
      <c r="J436" s="8" t="s">
        <v>28</v>
      </c>
      <c r="K436" s="8" t="s">
        <v>30</v>
      </c>
      <c r="L436" s="8" t="s">
        <v>15477</v>
      </c>
      <c r="M436" s="8" t="s">
        <v>8835</v>
      </c>
      <c r="N436" s="8" t="s">
        <v>10716</v>
      </c>
      <c r="O436" s="8" t="s">
        <v>35639</v>
      </c>
      <c r="P436" s="8" t="s">
        <v>776</v>
      </c>
      <c r="Q436" s="8" t="s">
        <v>15365</v>
      </c>
      <c r="R436" s="8" t="s">
        <v>15366</v>
      </c>
      <c r="S436" s="17" t="s">
        <v>15367</v>
      </c>
      <c r="T436" s="18">
        <v>43016</v>
      </c>
      <c r="U436" s="8">
        <v>0.47916666666666669</v>
      </c>
      <c r="V436" s="8">
        <v>0.66666666666666663</v>
      </c>
      <c r="W436" s="8" t="s">
        <v>8032</v>
      </c>
      <c r="X436" s="8" t="s">
        <v>15485</v>
      </c>
      <c r="Y436" s="8" t="s">
        <v>15479</v>
      </c>
      <c r="Z436" s="17" t="s">
        <v>15486</v>
      </c>
      <c r="AA436" s="8" t="s">
        <v>15487</v>
      </c>
      <c r="AB436" s="8" t="s">
        <v>15488</v>
      </c>
    </row>
    <row r="437" spans="1:28" hidden="1" x14ac:dyDescent="0.2">
      <c r="A437" s="8" t="s">
        <v>15489</v>
      </c>
      <c r="B437" s="8" t="s">
        <v>15490</v>
      </c>
      <c r="C437" s="8" t="s">
        <v>45735</v>
      </c>
      <c r="D437" s="8" t="s">
        <v>45736</v>
      </c>
      <c r="E437" s="8" t="s">
        <v>96</v>
      </c>
      <c r="F437" s="8" t="s">
        <v>65</v>
      </c>
      <c r="G437" s="8" t="s">
        <v>96</v>
      </c>
      <c r="H437" s="8" t="s">
        <v>65</v>
      </c>
      <c r="I437" s="8" t="s">
        <v>15363</v>
      </c>
      <c r="J437" s="8" t="s">
        <v>28</v>
      </c>
      <c r="K437" s="8" t="s">
        <v>30</v>
      </c>
      <c r="L437" s="8" t="s">
        <v>8835</v>
      </c>
      <c r="M437" s="8" t="s">
        <v>607</v>
      </c>
      <c r="N437" s="8" t="s">
        <v>10716</v>
      </c>
      <c r="O437" s="8" t="s">
        <v>35639</v>
      </c>
      <c r="P437" s="8" t="s">
        <v>776</v>
      </c>
      <c r="Q437" s="8" t="s">
        <v>15365</v>
      </c>
      <c r="R437" s="8" t="s">
        <v>15366</v>
      </c>
      <c r="S437" s="17" t="s">
        <v>15367</v>
      </c>
      <c r="T437" s="18">
        <v>43016</v>
      </c>
      <c r="U437" s="8">
        <v>0.66666666666666663</v>
      </c>
      <c r="V437" s="8">
        <v>0.75</v>
      </c>
      <c r="W437" s="8" t="s">
        <v>1100</v>
      </c>
      <c r="X437" s="8" t="s">
        <v>15491</v>
      </c>
      <c r="Y437" s="8" t="s">
        <v>15479</v>
      </c>
      <c r="Z437" s="17" t="s">
        <v>15492</v>
      </c>
      <c r="AA437" s="8" t="s">
        <v>15493</v>
      </c>
      <c r="AB437" s="8" t="s">
        <v>15494</v>
      </c>
    </row>
    <row r="438" spans="1:28" hidden="1" x14ac:dyDescent="0.2">
      <c r="A438" s="8" t="s">
        <v>15495</v>
      </c>
      <c r="B438" s="8" t="s">
        <v>15496</v>
      </c>
      <c r="C438" s="8" t="s">
        <v>45735</v>
      </c>
      <c r="D438" s="8" t="s">
        <v>45736</v>
      </c>
      <c r="E438" s="8" t="s">
        <v>345</v>
      </c>
      <c r="F438" s="8" t="s">
        <v>65</v>
      </c>
      <c r="G438" s="8" t="s">
        <v>345</v>
      </c>
      <c r="H438" s="8" t="s">
        <v>65</v>
      </c>
      <c r="I438" s="8" t="s">
        <v>15363</v>
      </c>
      <c r="J438" s="8" t="s">
        <v>28</v>
      </c>
      <c r="K438" s="8" t="s">
        <v>30</v>
      </c>
      <c r="L438" s="8" t="s">
        <v>4293</v>
      </c>
      <c r="M438" s="8" t="s">
        <v>4294</v>
      </c>
      <c r="N438" s="8" t="s">
        <v>10716</v>
      </c>
      <c r="O438" s="8" t="s">
        <v>35639</v>
      </c>
      <c r="P438" s="8" t="s">
        <v>776</v>
      </c>
      <c r="Q438" s="8" t="s">
        <v>15365</v>
      </c>
      <c r="R438" s="8" t="s">
        <v>15366</v>
      </c>
      <c r="S438" s="17" t="s">
        <v>15367</v>
      </c>
      <c r="T438" s="18">
        <v>43018</v>
      </c>
      <c r="U438" s="8">
        <v>0.25</v>
      </c>
      <c r="V438" s="8">
        <v>0.75</v>
      </c>
      <c r="W438" s="8" t="s">
        <v>40</v>
      </c>
      <c r="X438" s="8" t="s">
        <v>15497</v>
      </c>
      <c r="Y438" s="8" t="s">
        <v>9044</v>
      </c>
      <c r="Z438" s="17" t="s">
        <v>15498</v>
      </c>
      <c r="AA438" s="8" t="s">
        <v>15499</v>
      </c>
      <c r="AB438" s="8" t="s">
        <v>15500</v>
      </c>
    </row>
    <row r="439" spans="1:28" hidden="1" x14ac:dyDescent="0.2">
      <c r="A439" s="8" t="s">
        <v>15512</v>
      </c>
      <c r="B439" s="8" t="s">
        <v>15513</v>
      </c>
      <c r="C439" s="8" t="s">
        <v>45735</v>
      </c>
      <c r="D439" s="8" t="s">
        <v>45736</v>
      </c>
      <c r="E439" s="8" t="s">
        <v>362</v>
      </c>
      <c r="F439" s="8" t="s">
        <v>112</v>
      </c>
      <c r="G439" s="8" t="s">
        <v>362</v>
      </c>
      <c r="H439" s="8" t="s">
        <v>112</v>
      </c>
      <c r="I439" s="8" t="s">
        <v>15363</v>
      </c>
      <c r="J439" s="8" t="s">
        <v>28</v>
      </c>
      <c r="K439" s="8" t="s">
        <v>30</v>
      </c>
      <c r="L439" s="8" t="s">
        <v>4302</v>
      </c>
      <c r="M439" s="8" t="s">
        <v>15514</v>
      </c>
      <c r="N439" s="8" t="s">
        <v>10716</v>
      </c>
      <c r="O439" s="8" t="s">
        <v>35639</v>
      </c>
      <c r="P439" s="8" t="s">
        <v>776</v>
      </c>
      <c r="Q439" s="8" t="s">
        <v>15365</v>
      </c>
      <c r="R439" s="8" t="s">
        <v>15366</v>
      </c>
      <c r="S439" s="17" t="s">
        <v>15367</v>
      </c>
      <c r="T439" s="18">
        <v>43019</v>
      </c>
      <c r="U439" s="8">
        <v>0.25</v>
      </c>
      <c r="V439" s="8">
        <v>0.29166666666666669</v>
      </c>
      <c r="W439" s="8" t="s">
        <v>1495</v>
      </c>
      <c r="X439" s="8" t="s">
        <v>15515</v>
      </c>
      <c r="Y439" s="8" t="s">
        <v>9044</v>
      </c>
      <c r="Z439" s="17" t="s">
        <v>15516</v>
      </c>
      <c r="AA439" s="8" t="s">
        <v>15517</v>
      </c>
      <c r="AB439" s="8" t="s">
        <v>15518</v>
      </c>
    </row>
    <row r="440" spans="1:28" hidden="1" x14ac:dyDescent="0.2">
      <c r="A440" s="8" t="s">
        <v>15519</v>
      </c>
      <c r="B440" s="8" t="s">
        <v>15520</v>
      </c>
      <c r="C440" s="8" t="s">
        <v>45735</v>
      </c>
      <c r="D440" s="8" t="s">
        <v>45736</v>
      </c>
      <c r="E440" s="8" t="s">
        <v>362</v>
      </c>
      <c r="F440" s="8" t="s">
        <v>112</v>
      </c>
      <c r="G440" s="8" t="s">
        <v>362</v>
      </c>
      <c r="H440" s="8" t="s">
        <v>112</v>
      </c>
      <c r="I440" s="8" t="s">
        <v>15363</v>
      </c>
      <c r="J440" s="8" t="s">
        <v>28</v>
      </c>
      <c r="K440" s="8" t="s">
        <v>30</v>
      </c>
      <c r="L440" s="8" t="s">
        <v>15514</v>
      </c>
      <c r="M440" s="8" t="s">
        <v>4311</v>
      </c>
      <c r="N440" s="8" t="s">
        <v>10716</v>
      </c>
      <c r="O440" s="8" t="s">
        <v>35639</v>
      </c>
      <c r="P440" s="8" t="s">
        <v>776</v>
      </c>
      <c r="Q440" s="8" t="s">
        <v>15365</v>
      </c>
      <c r="R440" s="8" t="s">
        <v>15366</v>
      </c>
      <c r="S440" s="17" t="s">
        <v>15367</v>
      </c>
      <c r="T440" s="18">
        <v>43019</v>
      </c>
      <c r="U440" s="8">
        <v>0.29166666666666669</v>
      </c>
      <c r="V440" s="8">
        <v>0.75</v>
      </c>
      <c r="W440" s="8" t="s">
        <v>762</v>
      </c>
      <c r="X440" s="8" t="s">
        <v>15521</v>
      </c>
      <c r="Y440" s="8" t="s">
        <v>15522</v>
      </c>
      <c r="Z440" s="17" t="s">
        <v>15523</v>
      </c>
      <c r="AA440" s="8" t="s">
        <v>15524</v>
      </c>
      <c r="AB440" s="8" t="s">
        <v>15525</v>
      </c>
    </row>
    <row r="441" spans="1:28" hidden="1" x14ac:dyDescent="0.2">
      <c r="A441" s="8" t="s">
        <v>15533</v>
      </c>
      <c r="B441" s="8" t="s">
        <v>15534</v>
      </c>
      <c r="C441" s="8" t="s">
        <v>45735</v>
      </c>
      <c r="D441" s="8" t="s">
        <v>45736</v>
      </c>
      <c r="E441" s="8" t="s">
        <v>372</v>
      </c>
      <c r="F441" s="8" t="s">
        <v>112</v>
      </c>
      <c r="G441" s="8" t="s">
        <v>372</v>
      </c>
      <c r="H441" s="8" t="s">
        <v>112</v>
      </c>
      <c r="I441" s="8" t="s">
        <v>15363</v>
      </c>
      <c r="J441" s="8" t="s">
        <v>28</v>
      </c>
      <c r="K441" s="8" t="s">
        <v>30</v>
      </c>
      <c r="L441" s="8" t="s">
        <v>4318</v>
      </c>
      <c r="M441" s="8" t="s">
        <v>4334</v>
      </c>
      <c r="N441" s="8" t="s">
        <v>10716</v>
      </c>
      <c r="O441" s="8" t="s">
        <v>35639</v>
      </c>
      <c r="P441" s="8" t="s">
        <v>776</v>
      </c>
      <c r="Q441" s="8" t="s">
        <v>15365</v>
      </c>
      <c r="R441" s="8" t="s">
        <v>15366</v>
      </c>
      <c r="S441" s="17" t="s">
        <v>15367</v>
      </c>
      <c r="T441" s="18">
        <v>43020</v>
      </c>
      <c r="U441" s="8">
        <v>0.25</v>
      </c>
      <c r="V441" s="8">
        <v>0.75</v>
      </c>
      <c r="W441" s="8" t="s">
        <v>40</v>
      </c>
      <c r="X441" s="8" t="s">
        <v>15528</v>
      </c>
      <c r="Y441" s="8" t="s">
        <v>15529</v>
      </c>
      <c r="Z441" s="17" t="s">
        <v>15530</v>
      </c>
      <c r="AA441" s="8" t="s">
        <v>15535</v>
      </c>
      <c r="AB441" s="8" t="s">
        <v>15536</v>
      </c>
    </row>
    <row r="442" spans="1:28" hidden="1" x14ac:dyDescent="0.2">
      <c r="A442" s="8" t="s">
        <v>15526</v>
      </c>
      <c r="B442" s="8" t="s">
        <v>15527</v>
      </c>
      <c r="C442" s="8" t="s">
        <v>45735</v>
      </c>
      <c r="D442" s="8" t="s">
        <v>45736</v>
      </c>
      <c r="E442" s="8" t="s">
        <v>382</v>
      </c>
      <c r="F442" s="8" t="s">
        <v>112</v>
      </c>
      <c r="G442" s="8" t="s">
        <v>382</v>
      </c>
      <c r="H442" s="8" t="s">
        <v>112</v>
      </c>
      <c r="I442" s="8" t="s">
        <v>15363</v>
      </c>
      <c r="J442" s="8" t="s">
        <v>28</v>
      </c>
      <c r="K442" s="8" t="s">
        <v>30</v>
      </c>
      <c r="L442" s="8" t="s">
        <v>4342</v>
      </c>
      <c r="M442" s="8" t="s">
        <v>4343</v>
      </c>
      <c r="N442" s="8" t="s">
        <v>10716</v>
      </c>
      <c r="O442" s="8" t="s">
        <v>35639</v>
      </c>
      <c r="P442" s="8" t="s">
        <v>776</v>
      </c>
      <c r="Q442" s="8" t="s">
        <v>15365</v>
      </c>
      <c r="R442" s="8" t="s">
        <v>15366</v>
      </c>
      <c r="S442" s="17" t="s">
        <v>15367</v>
      </c>
      <c r="T442" s="18">
        <v>43021</v>
      </c>
      <c r="U442" s="8">
        <v>0.25</v>
      </c>
      <c r="V442" s="8">
        <v>0.75</v>
      </c>
      <c r="W442" s="8" t="s">
        <v>40</v>
      </c>
      <c r="X442" s="8" t="s">
        <v>15528</v>
      </c>
      <c r="Y442" s="8" t="s">
        <v>15529</v>
      </c>
      <c r="Z442" s="17" t="s">
        <v>15530</v>
      </c>
      <c r="AA442" s="8" t="s">
        <v>15531</v>
      </c>
      <c r="AB442" s="8" t="s">
        <v>15532</v>
      </c>
    </row>
    <row r="443" spans="1:28" hidden="1" x14ac:dyDescent="0.2">
      <c r="A443" s="8" t="s">
        <v>15537</v>
      </c>
      <c r="B443" s="8" t="s">
        <v>15538</v>
      </c>
      <c r="C443" s="8" t="s">
        <v>45735</v>
      </c>
      <c r="D443" s="8" t="s">
        <v>45736</v>
      </c>
      <c r="E443" s="8" t="s">
        <v>390</v>
      </c>
      <c r="F443" s="8" t="s">
        <v>112</v>
      </c>
      <c r="G443" s="8" t="s">
        <v>390</v>
      </c>
      <c r="H443" s="8" t="s">
        <v>112</v>
      </c>
      <c r="I443" s="8" t="s">
        <v>15363</v>
      </c>
      <c r="J443" s="8" t="s">
        <v>28</v>
      </c>
      <c r="K443" s="8" t="s">
        <v>30</v>
      </c>
      <c r="L443" s="8" t="s">
        <v>11023</v>
      </c>
      <c r="M443" s="8" t="s">
        <v>15539</v>
      </c>
      <c r="N443" s="8" t="s">
        <v>10716</v>
      </c>
      <c r="O443" s="8" t="s">
        <v>35639</v>
      </c>
      <c r="P443" s="8" t="s">
        <v>776</v>
      </c>
      <c r="Q443" s="8" t="s">
        <v>15365</v>
      </c>
      <c r="R443" s="8" t="s">
        <v>15366</v>
      </c>
      <c r="S443" s="17" t="s">
        <v>15367</v>
      </c>
      <c r="T443" s="18">
        <v>43022</v>
      </c>
      <c r="U443" s="8">
        <v>0.25</v>
      </c>
      <c r="V443" s="8">
        <v>0.5</v>
      </c>
      <c r="W443" s="8" t="s">
        <v>30</v>
      </c>
      <c r="X443" s="8" t="s">
        <v>15528</v>
      </c>
      <c r="Y443" s="8" t="s">
        <v>15529</v>
      </c>
      <c r="Z443" s="17" t="s">
        <v>15540</v>
      </c>
      <c r="AA443" s="8" t="s">
        <v>15541</v>
      </c>
      <c r="AB443" s="8" t="s">
        <v>15542</v>
      </c>
    </row>
    <row r="444" spans="1:28" hidden="1" x14ac:dyDescent="0.2">
      <c r="A444" s="8" t="s">
        <v>15543</v>
      </c>
      <c r="B444" s="8" t="s">
        <v>15544</v>
      </c>
      <c r="C444" s="8" t="s">
        <v>45735</v>
      </c>
      <c r="D444" s="8" t="s">
        <v>45736</v>
      </c>
      <c r="E444" s="8" t="s">
        <v>390</v>
      </c>
      <c r="F444" s="8" t="s">
        <v>112</v>
      </c>
      <c r="G444" s="8" t="s">
        <v>390</v>
      </c>
      <c r="H444" s="8" t="s">
        <v>112</v>
      </c>
      <c r="I444" s="8" t="s">
        <v>15363</v>
      </c>
      <c r="J444" s="8" t="s">
        <v>28</v>
      </c>
      <c r="K444" s="8" t="s">
        <v>30</v>
      </c>
      <c r="L444" s="8" t="s">
        <v>15539</v>
      </c>
      <c r="M444" s="8" t="s">
        <v>10043</v>
      </c>
      <c r="N444" s="8" t="s">
        <v>10716</v>
      </c>
      <c r="O444" s="8" t="s">
        <v>35639</v>
      </c>
      <c r="P444" s="8" t="s">
        <v>776</v>
      </c>
      <c r="Q444" s="8" t="s">
        <v>15365</v>
      </c>
      <c r="R444" s="8" t="s">
        <v>15366</v>
      </c>
      <c r="S444" s="17" t="s">
        <v>15367</v>
      </c>
      <c r="T444" s="18">
        <v>43022</v>
      </c>
      <c r="U444" s="8">
        <v>0.5</v>
      </c>
      <c r="V444" s="8">
        <v>0.75</v>
      </c>
      <c r="W444" s="8" t="s">
        <v>30</v>
      </c>
      <c r="X444" s="8" t="s">
        <v>15545</v>
      </c>
      <c r="Y444" s="8" t="s">
        <v>15479</v>
      </c>
      <c r="Z444" s="17" t="s">
        <v>15546</v>
      </c>
      <c r="AA444" s="8" t="s">
        <v>15547</v>
      </c>
      <c r="AB444" s="8" t="s">
        <v>15548</v>
      </c>
    </row>
    <row r="445" spans="1:28" hidden="1" x14ac:dyDescent="0.2">
      <c r="A445" s="8" t="s">
        <v>15549</v>
      </c>
      <c r="B445" s="8" t="s">
        <v>15550</v>
      </c>
      <c r="C445" s="8" t="s">
        <v>45735</v>
      </c>
      <c r="D445" s="8" t="s">
        <v>45736</v>
      </c>
      <c r="E445" s="8" t="s">
        <v>400</v>
      </c>
      <c r="F445" s="8" t="s">
        <v>112</v>
      </c>
      <c r="G445" s="8" t="s">
        <v>400</v>
      </c>
      <c r="H445" s="8" t="s">
        <v>112</v>
      </c>
      <c r="I445" s="8" t="s">
        <v>15363</v>
      </c>
      <c r="J445" s="8" t="s">
        <v>28</v>
      </c>
      <c r="K445" s="8" t="s">
        <v>30</v>
      </c>
      <c r="L445" s="8" t="s">
        <v>4349</v>
      </c>
      <c r="M445" s="8" t="s">
        <v>4358</v>
      </c>
      <c r="N445" s="8" t="s">
        <v>10716</v>
      </c>
      <c r="O445" s="8" t="s">
        <v>35639</v>
      </c>
      <c r="P445" s="8" t="s">
        <v>776</v>
      </c>
      <c r="Q445" s="8" t="s">
        <v>15365</v>
      </c>
      <c r="R445" s="8" t="s">
        <v>15366</v>
      </c>
      <c r="S445" s="17" t="s">
        <v>15367</v>
      </c>
      <c r="T445" s="18">
        <v>43023</v>
      </c>
      <c r="U445" s="8">
        <v>0.25</v>
      </c>
      <c r="V445" s="8">
        <v>0.75</v>
      </c>
      <c r="W445" s="8" t="s">
        <v>40</v>
      </c>
      <c r="X445" s="8" t="s">
        <v>15551</v>
      </c>
      <c r="Y445" s="8" t="s">
        <v>8911</v>
      </c>
      <c r="Z445" s="17" t="s">
        <v>15552</v>
      </c>
      <c r="AA445" s="8" t="s">
        <v>15553</v>
      </c>
      <c r="AB445" s="8" t="s">
        <v>15554</v>
      </c>
    </row>
    <row r="446" spans="1:28" hidden="1" x14ac:dyDescent="0.2">
      <c r="A446" s="8" t="s">
        <v>15555</v>
      </c>
      <c r="B446" s="8" t="s">
        <v>15556</v>
      </c>
      <c r="C446" s="8" t="s">
        <v>45735</v>
      </c>
      <c r="D446" s="8" t="s">
        <v>45736</v>
      </c>
      <c r="E446" s="8" t="s">
        <v>113</v>
      </c>
      <c r="F446" s="8" t="s">
        <v>112</v>
      </c>
      <c r="G446" s="8" t="s">
        <v>113</v>
      </c>
      <c r="H446" s="8" t="s">
        <v>112</v>
      </c>
      <c r="I446" s="8" t="s">
        <v>15363</v>
      </c>
      <c r="J446" s="8" t="s">
        <v>28</v>
      </c>
      <c r="K446" s="8" t="s">
        <v>30</v>
      </c>
      <c r="L446" s="8" t="s">
        <v>114</v>
      </c>
      <c r="M446" s="8" t="s">
        <v>15557</v>
      </c>
      <c r="N446" s="8" t="s">
        <v>10716</v>
      </c>
      <c r="O446" s="8" t="s">
        <v>35639</v>
      </c>
      <c r="P446" s="8" t="s">
        <v>776</v>
      </c>
      <c r="Q446" s="8" t="s">
        <v>15365</v>
      </c>
      <c r="R446" s="8" t="s">
        <v>15366</v>
      </c>
      <c r="S446" s="17" t="s">
        <v>15367</v>
      </c>
      <c r="T446" s="18">
        <v>43024</v>
      </c>
      <c r="U446" s="8">
        <v>0.25</v>
      </c>
      <c r="V446" s="8">
        <v>0.29166666666666669</v>
      </c>
      <c r="W446" s="8" t="s">
        <v>1495</v>
      </c>
      <c r="X446" s="8" t="s">
        <v>15558</v>
      </c>
      <c r="Y446" s="8" t="s">
        <v>8911</v>
      </c>
      <c r="Z446" s="17" t="s">
        <v>6605</v>
      </c>
      <c r="AA446" s="8" t="s">
        <v>15559</v>
      </c>
      <c r="AB446" s="8" t="s">
        <v>15560</v>
      </c>
    </row>
    <row r="447" spans="1:28" hidden="1" x14ac:dyDescent="0.2">
      <c r="A447" s="8" t="s">
        <v>15561</v>
      </c>
      <c r="B447" s="8" t="s">
        <v>15562</v>
      </c>
      <c r="C447" s="8" t="s">
        <v>45735</v>
      </c>
      <c r="D447" s="8" t="s">
        <v>45736</v>
      </c>
      <c r="E447" s="8" t="s">
        <v>113</v>
      </c>
      <c r="F447" s="8" t="s">
        <v>112</v>
      </c>
      <c r="G447" s="8" t="s">
        <v>113</v>
      </c>
      <c r="H447" s="8" t="s">
        <v>112</v>
      </c>
      <c r="I447" s="8" t="s">
        <v>15363</v>
      </c>
      <c r="J447" s="8" t="s">
        <v>28</v>
      </c>
      <c r="K447" s="8" t="s">
        <v>30</v>
      </c>
      <c r="L447" s="8" t="s">
        <v>15557</v>
      </c>
      <c r="M447" s="8" t="s">
        <v>15563</v>
      </c>
      <c r="N447" s="8" t="s">
        <v>10716</v>
      </c>
      <c r="O447" s="8" t="s">
        <v>35639</v>
      </c>
      <c r="P447" s="8" t="s">
        <v>776</v>
      </c>
      <c r="Q447" s="8" t="s">
        <v>15365</v>
      </c>
      <c r="R447" s="8" t="s">
        <v>15366</v>
      </c>
      <c r="S447" s="17" t="s">
        <v>15367</v>
      </c>
      <c r="T447" s="18">
        <v>43024</v>
      </c>
      <c r="U447" s="8">
        <v>0.29166666666666669</v>
      </c>
      <c r="V447" s="8">
        <v>0.33333333333333331</v>
      </c>
      <c r="W447" s="8" t="s">
        <v>1495</v>
      </c>
      <c r="X447" s="8" t="s">
        <v>15564</v>
      </c>
      <c r="Y447" s="8" t="s">
        <v>8911</v>
      </c>
      <c r="Z447" s="17" t="s">
        <v>15565</v>
      </c>
      <c r="AA447" s="8" t="s">
        <v>15566</v>
      </c>
      <c r="AB447" s="8" t="s">
        <v>15567</v>
      </c>
    </row>
    <row r="448" spans="1:28" hidden="1" x14ac:dyDescent="0.2">
      <c r="A448" s="8" t="s">
        <v>15568</v>
      </c>
      <c r="B448" s="8" t="s">
        <v>15569</v>
      </c>
      <c r="C448" s="8" t="s">
        <v>45735</v>
      </c>
      <c r="D448" s="8" t="s">
        <v>45736</v>
      </c>
      <c r="E448" s="8" t="s">
        <v>113</v>
      </c>
      <c r="F448" s="8" t="s">
        <v>112</v>
      </c>
      <c r="G448" s="8" t="s">
        <v>113</v>
      </c>
      <c r="H448" s="8" t="s">
        <v>112</v>
      </c>
      <c r="I448" s="8" t="s">
        <v>15363</v>
      </c>
      <c r="J448" s="8" t="s">
        <v>28</v>
      </c>
      <c r="K448" s="8" t="s">
        <v>30</v>
      </c>
      <c r="L448" s="8" t="s">
        <v>15563</v>
      </c>
      <c r="M448" s="8" t="s">
        <v>15570</v>
      </c>
      <c r="N448" s="8" t="s">
        <v>10716</v>
      </c>
      <c r="O448" s="8" t="s">
        <v>35639</v>
      </c>
      <c r="P448" s="8" t="s">
        <v>776</v>
      </c>
      <c r="Q448" s="8" t="s">
        <v>15365</v>
      </c>
      <c r="R448" s="8" t="s">
        <v>15366</v>
      </c>
      <c r="S448" s="17" t="s">
        <v>15367</v>
      </c>
      <c r="T448" s="18">
        <v>43024</v>
      </c>
      <c r="U448" s="8">
        <v>0.33333333333333331</v>
      </c>
      <c r="V448" s="8">
        <v>0.35416666666666669</v>
      </c>
      <c r="W448" s="8" t="s">
        <v>2155</v>
      </c>
      <c r="X448" s="8" t="s">
        <v>15571</v>
      </c>
      <c r="Y448" s="8" t="s">
        <v>8911</v>
      </c>
      <c r="Z448" s="17" t="s">
        <v>15572</v>
      </c>
      <c r="AA448" s="8" t="s">
        <v>15573</v>
      </c>
      <c r="AB448" s="8" t="s">
        <v>15574</v>
      </c>
    </row>
    <row r="449" spans="1:28" hidden="1" x14ac:dyDescent="0.2">
      <c r="A449" s="8" t="s">
        <v>15575</v>
      </c>
      <c r="B449" s="8" t="s">
        <v>15576</v>
      </c>
      <c r="C449" s="8" t="s">
        <v>45735</v>
      </c>
      <c r="D449" s="8" t="s">
        <v>45736</v>
      </c>
      <c r="E449" s="8" t="s">
        <v>113</v>
      </c>
      <c r="F449" s="8" t="s">
        <v>112</v>
      </c>
      <c r="G449" s="8" t="s">
        <v>113</v>
      </c>
      <c r="H449" s="8" t="s">
        <v>112</v>
      </c>
      <c r="I449" s="8" t="s">
        <v>15363</v>
      </c>
      <c r="J449" s="8" t="s">
        <v>28</v>
      </c>
      <c r="K449" s="8" t="s">
        <v>30</v>
      </c>
      <c r="L449" s="8" t="s">
        <v>15570</v>
      </c>
      <c r="M449" s="8" t="s">
        <v>115</v>
      </c>
      <c r="N449" s="8" t="s">
        <v>10716</v>
      </c>
      <c r="O449" s="8" t="s">
        <v>35639</v>
      </c>
      <c r="P449" s="8" t="s">
        <v>776</v>
      </c>
      <c r="Q449" s="8" t="s">
        <v>15365</v>
      </c>
      <c r="R449" s="8" t="s">
        <v>15366</v>
      </c>
      <c r="S449" s="17" t="s">
        <v>15367</v>
      </c>
      <c r="T449" s="18">
        <v>43024</v>
      </c>
      <c r="U449" s="8">
        <v>0.35416666666666669</v>
      </c>
      <c r="V449" s="8">
        <v>0.75</v>
      </c>
      <c r="W449" s="8" t="s">
        <v>2277</v>
      </c>
      <c r="X449" s="8" t="s">
        <v>15551</v>
      </c>
      <c r="Y449" s="8" t="s">
        <v>8911</v>
      </c>
      <c r="Z449" s="17" t="s">
        <v>15577</v>
      </c>
      <c r="AA449" s="8" t="s">
        <v>15578</v>
      </c>
      <c r="AB449" s="8" t="s">
        <v>15579</v>
      </c>
    </row>
    <row r="450" spans="1:28" hidden="1" x14ac:dyDescent="0.2">
      <c r="A450" s="8" t="s">
        <v>15580</v>
      </c>
      <c r="B450" s="8" t="s">
        <v>15581</v>
      </c>
      <c r="C450" s="8" t="s">
        <v>45735</v>
      </c>
      <c r="D450" s="8" t="s">
        <v>45736</v>
      </c>
      <c r="E450" s="8" t="s">
        <v>123</v>
      </c>
      <c r="F450" s="8" t="s">
        <v>112</v>
      </c>
      <c r="G450" s="8" t="s">
        <v>123</v>
      </c>
      <c r="H450" s="8" t="s">
        <v>112</v>
      </c>
      <c r="I450" s="8" t="s">
        <v>15363</v>
      </c>
      <c r="J450" s="8" t="s">
        <v>28</v>
      </c>
      <c r="K450" s="8" t="s">
        <v>30</v>
      </c>
      <c r="L450" s="8" t="s">
        <v>124</v>
      </c>
      <c r="M450" s="8" t="s">
        <v>125</v>
      </c>
      <c r="N450" s="8" t="s">
        <v>10716</v>
      </c>
      <c r="O450" s="8" t="s">
        <v>35639</v>
      </c>
      <c r="P450" s="8" t="s">
        <v>776</v>
      </c>
      <c r="Q450" s="8" t="s">
        <v>15365</v>
      </c>
      <c r="R450" s="8" t="s">
        <v>15366</v>
      </c>
      <c r="S450" s="17" t="s">
        <v>15367</v>
      </c>
      <c r="T450" s="18">
        <v>43025</v>
      </c>
      <c r="U450" s="8">
        <v>0.25</v>
      </c>
      <c r="V450" s="8">
        <v>0.75</v>
      </c>
      <c r="W450" s="8" t="s">
        <v>40</v>
      </c>
      <c r="X450" s="8" t="s">
        <v>15551</v>
      </c>
      <c r="Y450" s="8" t="s">
        <v>8911</v>
      </c>
      <c r="Z450" s="17" t="s">
        <v>15582</v>
      </c>
      <c r="AA450" s="8" t="s">
        <v>15583</v>
      </c>
      <c r="AB450" s="8" t="s">
        <v>15584</v>
      </c>
    </row>
    <row r="451" spans="1:28" hidden="1" x14ac:dyDescent="0.2">
      <c r="A451" s="8" t="s">
        <v>15607</v>
      </c>
      <c r="B451" s="8" t="s">
        <v>15608</v>
      </c>
      <c r="C451" s="8" t="s">
        <v>45735</v>
      </c>
      <c r="D451" s="8" t="s">
        <v>45736</v>
      </c>
      <c r="E451" s="8" t="s">
        <v>134</v>
      </c>
      <c r="F451" s="8" t="s">
        <v>133</v>
      </c>
      <c r="G451" s="8" t="s">
        <v>134</v>
      </c>
      <c r="H451" s="8" t="s">
        <v>133</v>
      </c>
      <c r="I451" s="8" t="s">
        <v>15363</v>
      </c>
      <c r="J451" s="8" t="s">
        <v>28</v>
      </c>
      <c r="K451" s="8" t="s">
        <v>30</v>
      </c>
      <c r="L451" s="8" t="s">
        <v>2047</v>
      </c>
      <c r="M451" s="8" t="s">
        <v>3503</v>
      </c>
      <c r="N451" s="8" t="s">
        <v>10716</v>
      </c>
      <c r="O451" s="8" t="s">
        <v>35639</v>
      </c>
      <c r="P451" s="8" t="s">
        <v>776</v>
      </c>
      <c r="Q451" s="8" t="s">
        <v>15365</v>
      </c>
      <c r="R451" s="8" t="s">
        <v>15366</v>
      </c>
      <c r="S451" s="17" t="s">
        <v>15367</v>
      </c>
      <c r="T451" s="18">
        <v>43026</v>
      </c>
      <c r="U451" s="8">
        <v>0.25</v>
      </c>
      <c r="V451" s="8">
        <v>0.5</v>
      </c>
      <c r="W451" s="8" t="s">
        <v>30</v>
      </c>
      <c r="X451" s="8" t="s">
        <v>15545</v>
      </c>
      <c r="Y451" s="8" t="s">
        <v>15479</v>
      </c>
      <c r="Z451" s="17" t="s">
        <v>15609</v>
      </c>
      <c r="AA451" s="8" t="s">
        <v>15610</v>
      </c>
      <c r="AB451" s="8" t="s">
        <v>15611</v>
      </c>
    </row>
    <row r="452" spans="1:28" hidden="1" x14ac:dyDescent="0.2">
      <c r="A452" s="8" t="s">
        <v>15612</v>
      </c>
      <c r="B452" s="8" t="s">
        <v>15613</v>
      </c>
      <c r="C452" s="8" t="s">
        <v>45735</v>
      </c>
      <c r="D452" s="8" t="s">
        <v>45736</v>
      </c>
      <c r="E452" s="8" t="s">
        <v>134</v>
      </c>
      <c r="F452" s="8" t="s">
        <v>133</v>
      </c>
      <c r="G452" s="8" t="s">
        <v>134</v>
      </c>
      <c r="H452" s="8" t="s">
        <v>133</v>
      </c>
      <c r="I452" s="8" t="s">
        <v>15363</v>
      </c>
      <c r="J452" s="8" t="s">
        <v>28</v>
      </c>
      <c r="K452" s="8" t="s">
        <v>30</v>
      </c>
      <c r="L452" s="8" t="s">
        <v>3503</v>
      </c>
      <c r="M452" s="8" t="s">
        <v>3136</v>
      </c>
      <c r="N452" s="8" t="s">
        <v>10716</v>
      </c>
      <c r="O452" s="8" t="s">
        <v>35639</v>
      </c>
      <c r="P452" s="8" t="s">
        <v>776</v>
      </c>
      <c r="Q452" s="8" t="s">
        <v>15365</v>
      </c>
      <c r="R452" s="8" t="s">
        <v>15366</v>
      </c>
      <c r="S452" s="17" t="s">
        <v>15367</v>
      </c>
      <c r="T452" s="18">
        <v>43026</v>
      </c>
      <c r="U452" s="8">
        <v>0.5</v>
      </c>
      <c r="V452" s="8">
        <v>0.75</v>
      </c>
      <c r="W452" s="8" t="s">
        <v>30</v>
      </c>
      <c r="X452" s="8" t="s">
        <v>15551</v>
      </c>
      <c r="Y452" s="8" t="s">
        <v>8911</v>
      </c>
      <c r="Z452" s="17" t="s">
        <v>15614</v>
      </c>
      <c r="AA452" s="8" t="s">
        <v>15615</v>
      </c>
      <c r="AB452" s="8" t="s">
        <v>15616</v>
      </c>
    </row>
    <row r="453" spans="1:28" hidden="1" x14ac:dyDescent="0.2">
      <c r="A453" s="8" t="s">
        <v>15617</v>
      </c>
      <c r="B453" s="8" t="s">
        <v>15618</v>
      </c>
      <c r="C453" s="8" t="s">
        <v>45735</v>
      </c>
      <c r="D453" s="8" t="s">
        <v>45736</v>
      </c>
      <c r="E453" s="8" t="s">
        <v>144</v>
      </c>
      <c r="F453" s="8" t="s">
        <v>133</v>
      </c>
      <c r="G453" s="8" t="s">
        <v>144</v>
      </c>
      <c r="H453" s="8" t="s">
        <v>133</v>
      </c>
      <c r="I453" s="8" t="s">
        <v>15363</v>
      </c>
      <c r="J453" s="8" t="s">
        <v>28</v>
      </c>
      <c r="K453" s="8" t="s">
        <v>30</v>
      </c>
      <c r="L453" s="8" t="s">
        <v>2054</v>
      </c>
      <c r="M453" s="8" t="s">
        <v>5389</v>
      </c>
      <c r="N453" s="8" t="s">
        <v>10716</v>
      </c>
      <c r="O453" s="8" t="s">
        <v>35639</v>
      </c>
      <c r="P453" s="8" t="s">
        <v>776</v>
      </c>
      <c r="Q453" s="8" t="s">
        <v>15365</v>
      </c>
      <c r="R453" s="8" t="s">
        <v>15366</v>
      </c>
      <c r="S453" s="17" t="s">
        <v>15367</v>
      </c>
      <c r="T453" s="18">
        <v>43027</v>
      </c>
      <c r="U453" s="8">
        <v>0.25</v>
      </c>
      <c r="V453" s="8">
        <v>0.5</v>
      </c>
      <c r="W453" s="8" t="s">
        <v>30</v>
      </c>
      <c r="X453" s="8" t="s">
        <v>15595</v>
      </c>
      <c r="Y453" s="8" t="s">
        <v>15596</v>
      </c>
      <c r="Z453" s="17" t="s">
        <v>15590</v>
      </c>
      <c r="AA453" s="8" t="s">
        <v>15619</v>
      </c>
      <c r="AB453" s="8" t="s">
        <v>15620</v>
      </c>
    </row>
    <row r="454" spans="1:28" hidden="1" x14ac:dyDescent="0.2">
      <c r="A454" s="8" t="s">
        <v>15621</v>
      </c>
      <c r="B454" s="8" t="s">
        <v>15622</v>
      </c>
      <c r="C454" s="8" t="s">
        <v>45735</v>
      </c>
      <c r="D454" s="8" t="s">
        <v>45736</v>
      </c>
      <c r="E454" s="8" t="s">
        <v>144</v>
      </c>
      <c r="F454" s="8" t="s">
        <v>133</v>
      </c>
      <c r="G454" s="8" t="s">
        <v>144</v>
      </c>
      <c r="H454" s="8" t="s">
        <v>133</v>
      </c>
      <c r="I454" s="8" t="s">
        <v>15363</v>
      </c>
      <c r="J454" s="8" t="s">
        <v>28</v>
      </c>
      <c r="K454" s="8" t="s">
        <v>30</v>
      </c>
      <c r="L454" s="8" t="s">
        <v>5389</v>
      </c>
      <c r="M454" s="8" t="s">
        <v>3151</v>
      </c>
      <c r="N454" s="8" t="s">
        <v>10716</v>
      </c>
      <c r="O454" s="8" t="s">
        <v>35639</v>
      </c>
      <c r="P454" s="8" t="s">
        <v>776</v>
      </c>
      <c r="Q454" s="8" t="s">
        <v>15365</v>
      </c>
      <c r="R454" s="8" t="s">
        <v>15366</v>
      </c>
      <c r="S454" s="17" t="s">
        <v>15367</v>
      </c>
      <c r="T454" s="18">
        <v>43027</v>
      </c>
      <c r="U454" s="8">
        <v>0.5</v>
      </c>
      <c r="V454" s="8">
        <v>0.75</v>
      </c>
      <c r="W454" s="8" t="s">
        <v>30</v>
      </c>
      <c r="X454" s="8" t="s">
        <v>15551</v>
      </c>
      <c r="Y454" s="8" t="s">
        <v>8911</v>
      </c>
      <c r="Z454" s="17" t="s">
        <v>15590</v>
      </c>
      <c r="AA454" s="8" t="s">
        <v>15623</v>
      </c>
      <c r="AB454" s="8" t="s">
        <v>15624</v>
      </c>
    </row>
    <row r="455" spans="1:28" hidden="1" x14ac:dyDescent="0.2">
      <c r="A455" s="8" t="s">
        <v>15599</v>
      </c>
      <c r="B455" s="8" t="s">
        <v>15600</v>
      </c>
      <c r="C455" s="8" t="s">
        <v>45735</v>
      </c>
      <c r="D455" s="8" t="s">
        <v>45736</v>
      </c>
      <c r="E455" s="8" t="s">
        <v>174</v>
      </c>
      <c r="F455" s="8" t="s">
        <v>133</v>
      </c>
      <c r="G455" s="8" t="s">
        <v>174</v>
      </c>
      <c r="H455" s="8" t="s">
        <v>133</v>
      </c>
      <c r="I455" s="8" t="s">
        <v>15363</v>
      </c>
      <c r="J455" s="8" t="s">
        <v>28</v>
      </c>
      <c r="K455" s="8" t="s">
        <v>30</v>
      </c>
      <c r="L455" s="8" t="s">
        <v>175</v>
      </c>
      <c r="M455" s="8" t="s">
        <v>4414</v>
      </c>
      <c r="N455" s="8" t="s">
        <v>10716</v>
      </c>
      <c r="O455" s="8" t="s">
        <v>35639</v>
      </c>
      <c r="P455" s="8" t="s">
        <v>776</v>
      </c>
      <c r="Q455" s="8" t="s">
        <v>15365</v>
      </c>
      <c r="R455" s="8" t="s">
        <v>15366</v>
      </c>
      <c r="S455" s="17" t="s">
        <v>15367</v>
      </c>
      <c r="T455" s="18">
        <v>43028</v>
      </c>
      <c r="U455" s="8">
        <v>0.25</v>
      </c>
      <c r="V455" s="8">
        <v>0.5</v>
      </c>
      <c r="W455" s="8" t="s">
        <v>30</v>
      </c>
      <c r="X455" s="8" t="s">
        <v>15588</v>
      </c>
      <c r="Y455" s="8" t="s">
        <v>15589</v>
      </c>
      <c r="Z455" s="17" t="s">
        <v>15590</v>
      </c>
      <c r="AA455" s="8" t="s">
        <v>15601</v>
      </c>
      <c r="AB455" s="8" t="s">
        <v>15602</v>
      </c>
    </row>
    <row r="456" spans="1:28" hidden="1" x14ac:dyDescent="0.2">
      <c r="A456" s="8" t="s">
        <v>15603</v>
      </c>
      <c r="B456" s="8" t="s">
        <v>15604</v>
      </c>
      <c r="C456" s="8" t="s">
        <v>45735</v>
      </c>
      <c r="D456" s="8" t="s">
        <v>45736</v>
      </c>
      <c r="E456" s="8" t="s">
        <v>174</v>
      </c>
      <c r="F456" s="8" t="s">
        <v>133</v>
      </c>
      <c r="G456" s="8" t="s">
        <v>174</v>
      </c>
      <c r="H456" s="8" t="s">
        <v>133</v>
      </c>
      <c r="I456" s="8" t="s">
        <v>15363</v>
      </c>
      <c r="J456" s="8" t="s">
        <v>28</v>
      </c>
      <c r="K456" s="8" t="s">
        <v>30</v>
      </c>
      <c r="L456" s="8" t="s">
        <v>4414</v>
      </c>
      <c r="M456" s="8" t="s">
        <v>176</v>
      </c>
      <c r="N456" s="8" t="s">
        <v>10716</v>
      </c>
      <c r="O456" s="8" t="s">
        <v>35639</v>
      </c>
      <c r="P456" s="8" t="s">
        <v>776</v>
      </c>
      <c r="Q456" s="8" t="s">
        <v>15365</v>
      </c>
      <c r="R456" s="8" t="s">
        <v>15366</v>
      </c>
      <c r="S456" s="17" t="s">
        <v>15367</v>
      </c>
      <c r="T456" s="18">
        <v>43028</v>
      </c>
      <c r="U456" s="8">
        <v>0.5</v>
      </c>
      <c r="V456" s="8">
        <v>0.75</v>
      </c>
      <c r="W456" s="8" t="s">
        <v>30</v>
      </c>
      <c r="X456" s="8" t="s">
        <v>15595</v>
      </c>
      <c r="Y456" s="8" t="s">
        <v>15596</v>
      </c>
      <c r="Z456" s="17" t="s">
        <v>15590</v>
      </c>
      <c r="AA456" s="8" t="s">
        <v>15605</v>
      </c>
      <c r="AB456" s="8" t="s">
        <v>15606</v>
      </c>
    </row>
    <row r="457" spans="1:28" hidden="1" x14ac:dyDescent="0.2">
      <c r="A457" s="8" t="s">
        <v>15585</v>
      </c>
      <c r="B457" s="8" t="s">
        <v>15586</v>
      </c>
      <c r="C457" s="8" t="s">
        <v>45735</v>
      </c>
      <c r="D457" s="8" t="s">
        <v>45736</v>
      </c>
      <c r="E457" s="8" t="s">
        <v>184</v>
      </c>
      <c r="F457" s="8" t="s">
        <v>133</v>
      </c>
      <c r="G457" s="8" t="s">
        <v>184</v>
      </c>
      <c r="H457" s="8" t="s">
        <v>133</v>
      </c>
      <c r="I457" s="8" t="s">
        <v>15363</v>
      </c>
      <c r="J457" s="8" t="s">
        <v>28</v>
      </c>
      <c r="K457" s="8" t="s">
        <v>30</v>
      </c>
      <c r="L457" s="8" t="s">
        <v>185</v>
      </c>
      <c r="M457" s="8" t="s">
        <v>15587</v>
      </c>
      <c r="N457" s="8" t="s">
        <v>10716</v>
      </c>
      <c r="O457" s="8" t="s">
        <v>35639</v>
      </c>
      <c r="P457" s="8" t="s">
        <v>776</v>
      </c>
      <c r="Q457" s="8" t="s">
        <v>15365</v>
      </c>
      <c r="R457" s="8" t="s">
        <v>15366</v>
      </c>
      <c r="S457" s="17" t="s">
        <v>15367</v>
      </c>
      <c r="T457" s="18">
        <v>43029</v>
      </c>
      <c r="U457" s="8">
        <v>0.25</v>
      </c>
      <c r="V457" s="8">
        <v>0.5</v>
      </c>
      <c r="W457" s="8" t="s">
        <v>30</v>
      </c>
      <c r="X457" s="8" t="s">
        <v>15588</v>
      </c>
      <c r="Y457" s="8" t="s">
        <v>15589</v>
      </c>
      <c r="Z457" s="17" t="s">
        <v>15590</v>
      </c>
      <c r="AA457" s="8" t="s">
        <v>15591</v>
      </c>
      <c r="AB457" s="8" t="s">
        <v>15592</v>
      </c>
    </row>
    <row r="458" spans="1:28" hidden="1" x14ac:dyDescent="0.2">
      <c r="A458" s="8" t="s">
        <v>15593</v>
      </c>
      <c r="B458" s="8" t="s">
        <v>15594</v>
      </c>
      <c r="C458" s="8" t="s">
        <v>45735</v>
      </c>
      <c r="D458" s="8" t="s">
        <v>45736</v>
      </c>
      <c r="E458" s="8" t="s">
        <v>184</v>
      </c>
      <c r="F458" s="8" t="s">
        <v>133</v>
      </c>
      <c r="G458" s="8" t="s">
        <v>184</v>
      </c>
      <c r="H458" s="8" t="s">
        <v>133</v>
      </c>
      <c r="I458" s="8" t="s">
        <v>15363</v>
      </c>
      <c r="J458" s="8" t="s">
        <v>28</v>
      </c>
      <c r="K458" s="8" t="s">
        <v>30</v>
      </c>
      <c r="L458" s="8" t="s">
        <v>15587</v>
      </c>
      <c r="M458" s="8" t="s">
        <v>186</v>
      </c>
      <c r="N458" s="8" t="s">
        <v>10716</v>
      </c>
      <c r="O458" s="8" t="s">
        <v>35639</v>
      </c>
      <c r="P458" s="8" t="s">
        <v>776</v>
      </c>
      <c r="Q458" s="8" t="s">
        <v>15365</v>
      </c>
      <c r="R458" s="8" t="s">
        <v>15366</v>
      </c>
      <c r="S458" s="17" t="s">
        <v>15367</v>
      </c>
      <c r="T458" s="18">
        <v>43029</v>
      </c>
      <c r="U458" s="8">
        <v>0.5</v>
      </c>
      <c r="V458" s="8">
        <v>0.75</v>
      </c>
      <c r="W458" s="8" t="s">
        <v>30</v>
      </c>
      <c r="X458" s="8" t="s">
        <v>15595</v>
      </c>
      <c r="Y458" s="8" t="s">
        <v>15596</v>
      </c>
      <c r="Z458" s="17" t="s">
        <v>15590</v>
      </c>
      <c r="AA458" s="8" t="s">
        <v>15597</v>
      </c>
      <c r="AB458" s="8" t="s">
        <v>15598</v>
      </c>
    </row>
    <row r="459" spans="1:28" hidden="1" x14ac:dyDescent="0.2">
      <c r="A459" s="8" t="s">
        <v>15625</v>
      </c>
      <c r="B459" s="8" t="s">
        <v>15626</v>
      </c>
      <c r="C459" s="8" t="s">
        <v>45735</v>
      </c>
      <c r="D459" s="8" t="s">
        <v>45736</v>
      </c>
      <c r="E459" s="8" t="s">
        <v>194</v>
      </c>
      <c r="F459" s="8" t="s">
        <v>133</v>
      </c>
      <c r="G459" s="8" t="s">
        <v>194</v>
      </c>
      <c r="H459" s="8" t="s">
        <v>133</v>
      </c>
      <c r="I459" s="8" t="s">
        <v>15363</v>
      </c>
      <c r="J459" s="8" t="s">
        <v>28</v>
      </c>
      <c r="K459" s="8" t="s">
        <v>30</v>
      </c>
      <c r="L459" s="8" t="s">
        <v>5452</v>
      </c>
      <c r="M459" s="8" t="s">
        <v>15627</v>
      </c>
      <c r="N459" s="8" t="s">
        <v>10716</v>
      </c>
      <c r="O459" s="8" t="s">
        <v>35639</v>
      </c>
      <c r="P459" s="8" t="s">
        <v>776</v>
      </c>
      <c r="Q459" s="8" t="s">
        <v>15365</v>
      </c>
      <c r="R459" s="8" t="s">
        <v>15366</v>
      </c>
      <c r="S459" s="17" t="s">
        <v>15367</v>
      </c>
      <c r="T459" s="18">
        <v>43030</v>
      </c>
      <c r="U459" s="8">
        <v>0.25</v>
      </c>
      <c r="V459" s="8">
        <v>0.5</v>
      </c>
      <c r="W459" s="8" t="s">
        <v>30</v>
      </c>
      <c r="X459" s="8" t="s">
        <v>15588</v>
      </c>
      <c r="Y459" s="8" t="s">
        <v>15589</v>
      </c>
      <c r="Z459" s="17" t="s">
        <v>15590</v>
      </c>
      <c r="AA459" s="8" t="s">
        <v>15628</v>
      </c>
      <c r="AB459" s="8" t="s">
        <v>15629</v>
      </c>
    </row>
    <row r="460" spans="1:28" hidden="1" x14ac:dyDescent="0.2">
      <c r="A460" s="8" t="s">
        <v>15630</v>
      </c>
      <c r="B460" s="8" t="s">
        <v>15631</v>
      </c>
      <c r="C460" s="8" t="s">
        <v>45735</v>
      </c>
      <c r="D460" s="8" t="s">
        <v>45736</v>
      </c>
      <c r="E460" s="8" t="s">
        <v>194</v>
      </c>
      <c r="F460" s="8" t="s">
        <v>133</v>
      </c>
      <c r="G460" s="8" t="s">
        <v>194</v>
      </c>
      <c r="H460" s="8" t="s">
        <v>133</v>
      </c>
      <c r="I460" s="8" t="s">
        <v>15363</v>
      </c>
      <c r="J460" s="8" t="s">
        <v>28</v>
      </c>
      <c r="K460" s="8" t="s">
        <v>30</v>
      </c>
      <c r="L460" s="8" t="s">
        <v>15627</v>
      </c>
      <c r="M460" s="8" t="s">
        <v>3209</v>
      </c>
      <c r="N460" s="8" t="s">
        <v>10716</v>
      </c>
      <c r="O460" s="8" t="s">
        <v>35639</v>
      </c>
      <c r="P460" s="8" t="s">
        <v>776</v>
      </c>
      <c r="Q460" s="8" t="s">
        <v>15365</v>
      </c>
      <c r="R460" s="8" t="s">
        <v>15366</v>
      </c>
      <c r="S460" s="17" t="s">
        <v>15367</v>
      </c>
      <c r="T460" s="18">
        <v>43030</v>
      </c>
      <c r="U460" s="8">
        <v>0.5</v>
      </c>
      <c r="V460" s="8">
        <v>0.75</v>
      </c>
      <c r="W460" s="8" t="s">
        <v>30</v>
      </c>
      <c r="X460" s="8" t="s">
        <v>15595</v>
      </c>
      <c r="Y460" s="8" t="s">
        <v>15596</v>
      </c>
      <c r="Z460" s="17" t="s">
        <v>15590</v>
      </c>
      <c r="AA460" s="8" t="s">
        <v>15632</v>
      </c>
      <c r="AB460" s="8" t="s">
        <v>15633</v>
      </c>
    </row>
    <row r="461" spans="1:28" hidden="1" x14ac:dyDescent="0.2">
      <c r="A461" s="8" t="s">
        <v>15634</v>
      </c>
      <c r="B461" s="8" t="s">
        <v>15635</v>
      </c>
      <c r="C461" s="8" t="s">
        <v>45735</v>
      </c>
      <c r="D461" s="8" t="s">
        <v>45736</v>
      </c>
      <c r="E461" s="8" t="s">
        <v>154</v>
      </c>
      <c r="F461" s="8" t="s">
        <v>133</v>
      </c>
      <c r="G461" s="8" t="s">
        <v>154</v>
      </c>
      <c r="H461" s="8" t="s">
        <v>133</v>
      </c>
      <c r="I461" s="8" t="s">
        <v>15363</v>
      </c>
      <c r="J461" s="8" t="s">
        <v>28</v>
      </c>
      <c r="K461" s="8" t="s">
        <v>30</v>
      </c>
      <c r="L461" s="8" t="s">
        <v>2068</v>
      </c>
      <c r="M461" s="8" t="s">
        <v>3229</v>
      </c>
      <c r="N461" s="8" t="s">
        <v>10716</v>
      </c>
      <c r="O461" s="8" t="s">
        <v>35639</v>
      </c>
      <c r="P461" s="8" t="s">
        <v>776</v>
      </c>
      <c r="Q461" s="8" t="s">
        <v>15365</v>
      </c>
      <c r="R461" s="8" t="s">
        <v>15366</v>
      </c>
      <c r="S461" s="17" t="s">
        <v>15367</v>
      </c>
      <c r="T461" s="18">
        <v>43031</v>
      </c>
      <c r="U461" s="8">
        <v>0.25</v>
      </c>
      <c r="V461" s="8">
        <v>0.75</v>
      </c>
      <c r="W461" s="8" t="s">
        <v>40</v>
      </c>
      <c r="X461" s="8" t="s">
        <v>15588</v>
      </c>
      <c r="Y461" s="8" t="s">
        <v>15589</v>
      </c>
      <c r="Z461" s="17" t="s">
        <v>15590</v>
      </c>
      <c r="AA461" s="8" t="s">
        <v>15636</v>
      </c>
      <c r="AB461" s="8" t="s">
        <v>15637</v>
      </c>
    </row>
    <row r="462" spans="1:28" hidden="1" x14ac:dyDescent="0.2">
      <c r="A462" s="8" t="s">
        <v>15638</v>
      </c>
      <c r="B462" s="8" t="s">
        <v>15639</v>
      </c>
      <c r="C462" s="8" t="s">
        <v>45735</v>
      </c>
      <c r="D462" s="8" t="s">
        <v>45736</v>
      </c>
      <c r="E462" s="8" t="s">
        <v>480</v>
      </c>
      <c r="F462" s="8" t="s">
        <v>204</v>
      </c>
      <c r="G462" s="8" t="s">
        <v>480</v>
      </c>
      <c r="H462" s="8" t="s">
        <v>204</v>
      </c>
      <c r="I462" s="8" t="s">
        <v>15363</v>
      </c>
      <c r="J462" s="8" t="s">
        <v>28</v>
      </c>
      <c r="K462" s="8" t="s">
        <v>30</v>
      </c>
      <c r="L462" s="8" t="s">
        <v>2610</v>
      </c>
      <c r="M462" s="8" t="s">
        <v>6182</v>
      </c>
      <c r="N462" s="8" t="s">
        <v>10716</v>
      </c>
      <c r="O462" s="8" t="s">
        <v>35639</v>
      </c>
      <c r="P462" s="8" t="s">
        <v>776</v>
      </c>
      <c r="Q462" s="8" t="s">
        <v>15365</v>
      </c>
      <c r="R462" s="8" t="s">
        <v>15366</v>
      </c>
      <c r="S462" s="17" t="s">
        <v>15367</v>
      </c>
      <c r="T462" s="18">
        <v>43039</v>
      </c>
      <c r="U462" s="8">
        <v>0.25</v>
      </c>
      <c r="V462" s="8">
        <v>0.75</v>
      </c>
      <c r="W462" s="8" t="s">
        <v>40</v>
      </c>
      <c r="X462" s="8" t="s">
        <v>15640</v>
      </c>
      <c r="Y462" s="8" t="s">
        <v>9319</v>
      </c>
      <c r="Z462" s="17" t="s">
        <v>15641</v>
      </c>
      <c r="AA462" s="8" t="s">
        <v>15642</v>
      </c>
      <c r="AB462" s="8" t="s">
        <v>15643</v>
      </c>
    </row>
    <row r="463" spans="1:28" hidden="1" x14ac:dyDescent="0.2">
      <c r="A463" s="8" t="s">
        <v>15644</v>
      </c>
      <c r="B463" s="8" t="s">
        <v>15645</v>
      </c>
      <c r="C463" s="8" t="s">
        <v>45735</v>
      </c>
      <c r="D463" s="8" t="s">
        <v>45736</v>
      </c>
      <c r="E463" s="8" t="s">
        <v>499</v>
      </c>
      <c r="F463" s="8" t="s">
        <v>255</v>
      </c>
      <c r="G463" s="8" t="s">
        <v>499</v>
      </c>
      <c r="H463" s="8" t="s">
        <v>255</v>
      </c>
      <c r="I463" s="8" t="s">
        <v>15363</v>
      </c>
      <c r="J463" s="8" t="s">
        <v>28</v>
      </c>
      <c r="K463" s="8" t="s">
        <v>30</v>
      </c>
      <c r="L463" s="8" t="s">
        <v>2632</v>
      </c>
      <c r="M463" s="8" t="s">
        <v>4450</v>
      </c>
      <c r="N463" s="8" t="s">
        <v>10716</v>
      </c>
      <c r="O463" s="8" t="s">
        <v>35639</v>
      </c>
      <c r="P463" s="8" t="s">
        <v>776</v>
      </c>
      <c r="Q463" s="8" t="s">
        <v>15365</v>
      </c>
      <c r="R463" s="8" t="s">
        <v>15366</v>
      </c>
      <c r="S463" s="17" t="s">
        <v>15367</v>
      </c>
      <c r="T463" s="18">
        <v>43040</v>
      </c>
      <c r="U463" s="8">
        <v>0.25</v>
      </c>
      <c r="V463" s="8">
        <v>0.75</v>
      </c>
      <c r="W463" s="8" t="s">
        <v>40</v>
      </c>
      <c r="X463" s="8" t="s">
        <v>15646</v>
      </c>
      <c r="Y463" s="8" t="s">
        <v>9319</v>
      </c>
      <c r="Z463" s="17" t="s">
        <v>15647</v>
      </c>
      <c r="AA463" s="8" t="s">
        <v>15648</v>
      </c>
      <c r="AB463" s="8" t="s">
        <v>15649</v>
      </c>
    </row>
    <row r="464" spans="1:28" hidden="1" x14ac:dyDescent="0.2">
      <c r="A464" s="8" t="s">
        <v>15650</v>
      </c>
      <c r="B464" s="8" t="s">
        <v>15651</v>
      </c>
      <c r="C464" s="8" t="s">
        <v>45735</v>
      </c>
      <c r="D464" s="8" t="s">
        <v>45736</v>
      </c>
      <c r="E464" s="8" t="s">
        <v>515</v>
      </c>
      <c r="F464" s="8" t="s">
        <v>255</v>
      </c>
      <c r="G464" s="8" t="s">
        <v>515</v>
      </c>
      <c r="H464" s="8" t="s">
        <v>255</v>
      </c>
      <c r="I464" s="8" t="s">
        <v>15363</v>
      </c>
      <c r="J464" s="8" t="s">
        <v>28</v>
      </c>
      <c r="K464" s="8" t="s">
        <v>30</v>
      </c>
      <c r="L464" s="8" t="s">
        <v>2676</v>
      </c>
      <c r="M464" s="8" t="s">
        <v>15652</v>
      </c>
      <c r="N464" s="8" t="s">
        <v>10716</v>
      </c>
      <c r="O464" s="8" t="s">
        <v>35639</v>
      </c>
      <c r="P464" s="8" t="s">
        <v>776</v>
      </c>
      <c r="Q464" s="8" t="s">
        <v>15365</v>
      </c>
      <c r="R464" s="8" t="s">
        <v>15366</v>
      </c>
      <c r="S464" s="17" t="s">
        <v>15367</v>
      </c>
      <c r="T464" s="18">
        <v>43041</v>
      </c>
      <c r="U464" s="8">
        <v>0.25</v>
      </c>
      <c r="V464" s="8">
        <v>0.5</v>
      </c>
      <c r="W464" s="8" t="s">
        <v>30</v>
      </c>
      <c r="X464" s="8" t="s">
        <v>9318</v>
      </c>
      <c r="Y464" s="8" t="s">
        <v>9319</v>
      </c>
      <c r="Z464" s="17" t="s">
        <v>15653</v>
      </c>
      <c r="AA464" s="8" t="s">
        <v>15654</v>
      </c>
      <c r="AB464" s="8" t="s">
        <v>15655</v>
      </c>
    </row>
    <row r="465" spans="1:28" hidden="1" x14ac:dyDescent="0.2">
      <c r="A465" s="8" t="s">
        <v>15656</v>
      </c>
      <c r="B465" s="8" t="s">
        <v>15657</v>
      </c>
      <c r="C465" s="8" t="s">
        <v>45735</v>
      </c>
      <c r="D465" s="8" t="s">
        <v>45736</v>
      </c>
      <c r="E465" s="8" t="s">
        <v>515</v>
      </c>
      <c r="F465" s="8" t="s">
        <v>255</v>
      </c>
      <c r="G465" s="8" t="s">
        <v>515</v>
      </c>
      <c r="H465" s="8" t="s">
        <v>255</v>
      </c>
      <c r="I465" s="8" t="s">
        <v>15363</v>
      </c>
      <c r="J465" s="8" t="s">
        <v>28</v>
      </c>
      <c r="K465" s="8" t="s">
        <v>30</v>
      </c>
      <c r="L465" s="8" t="s">
        <v>15652</v>
      </c>
      <c r="M465" s="8" t="s">
        <v>4472</v>
      </c>
      <c r="N465" s="8" t="s">
        <v>10716</v>
      </c>
      <c r="O465" s="8" t="s">
        <v>35639</v>
      </c>
      <c r="P465" s="8" t="s">
        <v>776</v>
      </c>
      <c r="Q465" s="8" t="s">
        <v>15365</v>
      </c>
      <c r="R465" s="8" t="s">
        <v>15366</v>
      </c>
      <c r="S465" s="17" t="s">
        <v>15367</v>
      </c>
      <c r="T465" s="18">
        <v>43041</v>
      </c>
      <c r="U465" s="8">
        <v>0.5</v>
      </c>
      <c r="V465" s="8">
        <v>0.75</v>
      </c>
      <c r="W465" s="8" t="s">
        <v>30</v>
      </c>
      <c r="X465" s="8" t="s">
        <v>9380</v>
      </c>
      <c r="Y465" s="8" t="s">
        <v>9319</v>
      </c>
      <c r="Z465" s="17" t="s">
        <v>11077</v>
      </c>
      <c r="AA465" s="8" t="s">
        <v>15658</v>
      </c>
      <c r="AB465" s="8" t="s">
        <v>15659</v>
      </c>
    </row>
    <row r="466" spans="1:28" hidden="1" x14ac:dyDescent="0.2">
      <c r="A466" s="8" t="s">
        <v>15660</v>
      </c>
      <c r="B466" s="8" t="s">
        <v>15661</v>
      </c>
      <c r="C466" s="8" t="s">
        <v>45735</v>
      </c>
      <c r="D466" s="8" t="s">
        <v>45736</v>
      </c>
      <c r="E466" s="8" t="s">
        <v>525</v>
      </c>
      <c r="F466" s="8" t="s">
        <v>255</v>
      </c>
      <c r="G466" s="8" t="s">
        <v>525</v>
      </c>
      <c r="H466" s="8" t="s">
        <v>255</v>
      </c>
      <c r="I466" s="8" t="s">
        <v>15363</v>
      </c>
      <c r="J466" s="8" t="s">
        <v>28</v>
      </c>
      <c r="K466" s="8" t="s">
        <v>30</v>
      </c>
      <c r="L466" s="8" t="s">
        <v>2685</v>
      </c>
      <c r="M466" s="8" t="s">
        <v>4486</v>
      </c>
      <c r="N466" s="8" t="s">
        <v>10716</v>
      </c>
      <c r="O466" s="8" t="s">
        <v>35639</v>
      </c>
      <c r="P466" s="8" t="s">
        <v>776</v>
      </c>
      <c r="Q466" s="8" t="s">
        <v>15365</v>
      </c>
      <c r="R466" s="8" t="s">
        <v>15366</v>
      </c>
      <c r="S466" s="17" t="s">
        <v>15367</v>
      </c>
      <c r="T466" s="18">
        <v>43042</v>
      </c>
      <c r="U466" s="8">
        <v>0.25</v>
      </c>
      <c r="V466" s="8">
        <v>0.75</v>
      </c>
      <c r="W466" s="8" t="s">
        <v>40</v>
      </c>
      <c r="X466" s="8" t="s">
        <v>15662</v>
      </c>
      <c r="Y466" s="8" t="s">
        <v>219</v>
      </c>
      <c r="Z466" s="17" t="s">
        <v>15663</v>
      </c>
      <c r="AA466" s="8" t="s">
        <v>15664</v>
      </c>
      <c r="AB466" s="8" t="s">
        <v>15665</v>
      </c>
    </row>
    <row r="467" spans="1:28" hidden="1" x14ac:dyDescent="0.2">
      <c r="A467" s="8" t="s">
        <v>15666</v>
      </c>
      <c r="B467" s="8" t="s">
        <v>15667</v>
      </c>
      <c r="C467" s="8" t="s">
        <v>45735</v>
      </c>
      <c r="D467" s="8" t="s">
        <v>45736</v>
      </c>
      <c r="E467" s="8" t="s">
        <v>535</v>
      </c>
      <c r="F467" s="8" t="s">
        <v>255</v>
      </c>
      <c r="G467" s="8" t="s">
        <v>535</v>
      </c>
      <c r="H467" s="8" t="s">
        <v>255</v>
      </c>
      <c r="I467" s="8" t="s">
        <v>15363</v>
      </c>
      <c r="J467" s="8" t="s">
        <v>28</v>
      </c>
      <c r="K467" s="8" t="s">
        <v>30</v>
      </c>
      <c r="L467" s="8" t="s">
        <v>2692</v>
      </c>
      <c r="M467" s="8" t="s">
        <v>15668</v>
      </c>
      <c r="N467" s="8" t="s">
        <v>10716</v>
      </c>
      <c r="O467" s="8" t="s">
        <v>35639</v>
      </c>
      <c r="P467" s="8" t="s">
        <v>776</v>
      </c>
      <c r="Q467" s="8" t="s">
        <v>15365</v>
      </c>
      <c r="R467" s="8" t="s">
        <v>15366</v>
      </c>
      <c r="S467" s="17" t="s">
        <v>15367</v>
      </c>
      <c r="T467" s="18">
        <v>43043</v>
      </c>
      <c r="U467" s="8">
        <v>0.25</v>
      </c>
      <c r="V467" s="8">
        <v>0.41666666666666669</v>
      </c>
      <c r="W467" s="8" t="s">
        <v>739</v>
      </c>
      <c r="X467" s="8" t="s">
        <v>15669</v>
      </c>
      <c r="Y467" s="8" t="s">
        <v>15670</v>
      </c>
      <c r="Z467" s="17" t="s">
        <v>15671</v>
      </c>
      <c r="AA467" s="8" t="s">
        <v>15672</v>
      </c>
      <c r="AB467" s="8" t="s">
        <v>15673</v>
      </c>
    </row>
    <row r="468" spans="1:28" hidden="1" x14ac:dyDescent="0.2">
      <c r="A468" s="8" t="s">
        <v>15674</v>
      </c>
      <c r="B468" s="8" t="s">
        <v>15675</v>
      </c>
      <c r="C468" s="8" t="s">
        <v>45735</v>
      </c>
      <c r="D468" s="8" t="s">
        <v>45736</v>
      </c>
      <c r="E468" s="8" t="s">
        <v>535</v>
      </c>
      <c r="F468" s="8" t="s">
        <v>255</v>
      </c>
      <c r="G468" s="8" t="s">
        <v>535</v>
      </c>
      <c r="H468" s="8" t="s">
        <v>255</v>
      </c>
      <c r="I468" s="8" t="s">
        <v>15363</v>
      </c>
      <c r="J468" s="8" t="s">
        <v>28</v>
      </c>
      <c r="K468" s="8" t="s">
        <v>30</v>
      </c>
      <c r="L468" s="8" t="s">
        <v>15668</v>
      </c>
      <c r="M468" s="8" t="s">
        <v>15676</v>
      </c>
      <c r="N468" s="8" t="s">
        <v>10716</v>
      </c>
      <c r="O468" s="8" t="s">
        <v>35639</v>
      </c>
      <c r="P468" s="8" t="s">
        <v>776</v>
      </c>
      <c r="Q468" s="8" t="s">
        <v>15365</v>
      </c>
      <c r="R468" s="8" t="s">
        <v>15366</v>
      </c>
      <c r="S468" s="17" t="s">
        <v>15367</v>
      </c>
      <c r="T468" s="18">
        <v>43043</v>
      </c>
      <c r="U468" s="8">
        <v>0.41666666666666669</v>
      </c>
      <c r="V468" s="8">
        <v>0.58333333333333337</v>
      </c>
      <c r="W468" s="8" t="s">
        <v>739</v>
      </c>
      <c r="X468" s="8" t="s">
        <v>15677</v>
      </c>
      <c r="Y468" s="8" t="s">
        <v>15670</v>
      </c>
      <c r="Z468" s="17" t="s">
        <v>15678</v>
      </c>
      <c r="AA468" s="8" t="s">
        <v>15679</v>
      </c>
      <c r="AB468" s="8" t="s">
        <v>15680</v>
      </c>
    </row>
    <row r="469" spans="1:28" hidden="1" x14ac:dyDescent="0.2">
      <c r="A469" s="8" t="s">
        <v>15681</v>
      </c>
      <c r="B469" s="8" t="s">
        <v>15682</v>
      </c>
      <c r="C469" s="8" t="s">
        <v>45735</v>
      </c>
      <c r="D469" s="8" t="s">
        <v>45736</v>
      </c>
      <c r="E469" s="8" t="s">
        <v>535</v>
      </c>
      <c r="F469" s="8" t="s">
        <v>255</v>
      </c>
      <c r="G469" s="8" t="s">
        <v>535</v>
      </c>
      <c r="H469" s="8" t="s">
        <v>255</v>
      </c>
      <c r="I469" s="8" t="s">
        <v>15363</v>
      </c>
      <c r="J469" s="8" t="s">
        <v>28</v>
      </c>
      <c r="K469" s="8" t="s">
        <v>30</v>
      </c>
      <c r="L469" s="8" t="s">
        <v>15676</v>
      </c>
      <c r="M469" s="8" t="s">
        <v>4494</v>
      </c>
      <c r="N469" s="8" t="s">
        <v>10716</v>
      </c>
      <c r="O469" s="8" t="s">
        <v>35639</v>
      </c>
      <c r="P469" s="8" t="s">
        <v>776</v>
      </c>
      <c r="Q469" s="8" t="s">
        <v>15365</v>
      </c>
      <c r="R469" s="8" t="s">
        <v>15366</v>
      </c>
      <c r="S469" s="17" t="s">
        <v>15367</v>
      </c>
      <c r="T469" s="18">
        <v>43043</v>
      </c>
      <c r="U469" s="8">
        <v>0.58333333333333337</v>
      </c>
      <c r="V469" s="8">
        <v>0.75</v>
      </c>
      <c r="W469" s="8" t="s">
        <v>739</v>
      </c>
      <c r="X469" s="8" t="s">
        <v>15669</v>
      </c>
      <c r="Y469" s="8" t="s">
        <v>15670</v>
      </c>
      <c r="Z469" s="17" t="s">
        <v>15683</v>
      </c>
      <c r="AA469" s="8" t="s">
        <v>15684</v>
      </c>
      <c r="AB469" s="8" t="s">
        <v>15685</v>
      </c>
    </row>
    <row r="470" spans="1:28" hidden="1" x14ac:dyDescent="0.2">
      <c r="A470" s="8" t="s">
        <v>15686</v>
      </c>
      <c r="B470" s="8" t="s">
        <v>15687</v>
      </c>
      <c r="C470" s="8" t="s">
        <v>45735</v>
      </c>
      <c r="D470" s="8" t="s">
        <v>45736</v>
      </c>
      <c r="E470" s="8" t="s">
        <v>545</v>
      </c>
      <c r="F470" s="8" t="s">
        <v>255</v>
      </c>
      <c r="G470" s="8" t="s">
        <v>545</v>
      </c>
      <c r="H470" s="8" t="s">
        <v>255</v>
      </c>
      <c r="I470" s="8" t="s">
        <v>15363</v>
      </c>
      <c r="J470" s="8" t="s">
        <v>28</v>
      </c>
      <c r="K470" s="8" t="s">
        <v>30</v>
      </c>
      <c r="L470" s="8" t="s">
        <v>15229</v>
      </c>
      <c r="M470" s="8" t="s">
        <v>2700</v>
      </c>
      <c r="N470" s="8" t="s">
        <v>10716</v>
      </c>
      <c r="O470" s="8" t="s">
        <v>35639</v>
      </c>
      <c r="P470" s="8" t="s">
        <v>776</v>
      </c>
      <c r="Q470" s="8" t="s">
        <v>15365</v>
      </c>
      <c r="R470" s="8" t="s">
        <v>15366</v>
      </c>
      <c r="S470" s="17" t="s">
        <v>15367</v>
      </c>
      <c r="T470" s="18">
        <v>43044</v>
      </c>
      <c r="U470" s="8">
        <v>0.20833333333333334</v>
      </c>
      <c r="V470" s="8">
        <v>0.25</v>
      </c>
      <c r="W470" s="8" t="s">
        <v>1495</v>
      </c>
      <c r="X470" s="8" t="s">
        <v>15688</v>
      </c>
      <c r="Y470" s="8" t="s">
        <v>8858</v>
      </c>
      <c r="Z470" s="17" t="s">
        <v>15689</v>
      </c>
      <c r="AA470" s="8" t="s">
        <v>15690</v>
      </c>
      <c r="AB470" s="8" t="s">
        <v>15691</v>
      </c>
    </row>
    <row r="471" spans="1:28" hidden="1" x14ac:dyDescent="0.2">
      <c r="A471" s="8" t="s">
        <v>15692</v>
      </c>
      <c r="B471" s="8" t="s">
        <v>15693</v>
      </c>
      <c r="C471" s="8" t="s">
        <v>45735</v>
      </c>
      <c r="D471" s="8" t="s">
        <v>45736</v>
      </c>
      <c r="E471" s="8" t="s">
        <v>545</v>
      </c>
      <c r="F471" s="8" t="s">
        <v>255</v>
      </c>
      <c r="G471" s="8" t="s">
        <v>545</v>
      </c>
      <c r="H471" s="8" t="s">
        <v>255</v>
      </c>
      <c r="I471" s="8" t="s">
        <v>15363</v>
      </c>
      <c r="J471" s="8" t="s">
        <v>28</v>
      </c>
      <c r="K471" s="8" t="s">
        <v>30</v>
      </c>
      <c r="L471" s="8" t="s">
        <v>2700</v>
      </c>
      <c r="M471" s="8" t="s">
        <v>12582</v>
      </c>
      <c r="N471" s="8" t="s">
        <v>10716</v>
      </c>
      <c r="O471" s="8" t="s">
        <v>35639</v>
      </c>
      <c r="P471" s="8" t="s">
        <v>776</v>
      </c>
      <c r="Q471" s="8" t="s">
        <v>15365</v>
      </c>
      <c r="R471" s="8" t="s">
        <v>15366</v>
      </c>
      <c r="S471" s="17" t="s">
        <v>15367</v>
      </c>
      <c r="T471" s="18">
        <v>43044</v>
      </c>
      <c r="U471" s="8">
        <v>0.25</v>
      </c>
      <c r="V471" s="8">
        <v>0.58333333333333337</v>
      </c>
      <c r="W471" s="8" t="s">
        <v>486</v>
      </c>
      <c r="X471" s="8" t="s">
        <v>15694</v>
      </c>
      <c r="Y471" s="8" t="s">
        <v>15695</v>
      </c>
      <c r="Z471" s="17" t="s">
        <v>15696</v>
      </c>
      <c r="AA471" s="8" t="s">
        <v>15697</v>
      </c>
      <c r="AB471" s="8" t="s">
        <v>15698</v>
      </c>
    </row>
    <row r="472" spans="1:28" hidden="1" x14ac:dyDescent="0.2">
      <c r="A472" s="8" t="s">
        <v>15699</v>
      </c>
      <c r="B472" s="8" t="s">
        <v>15700</v>
      </c>
      <c r="C472" s="8" t="s">
        <v>45735</v>
      </c>
      <c r="D472" s="8" t="s">
        <v>45736</v>
      </c>
      <c r="E472" s="8" t="s">
        <v>545</v>
      </c>
      <c r="F472" s="8" t="s">
        <v>255</v>
      </c>
      <c r="G472" s="8" t="s">
        <v>545</v>
      </c>
      <c r="H472" s="8" t="s">
        <v>255</v>
      </c>
      <c r="I472" s="8" t="s">
        <v>15363</v>
      </c>
      <c r="J472" s="8" t="s">
        <v>28</v>
      </c>
      <c r="K472" s="8" t="s">
        <v>30</v>
      </c>
      <c r="L472" s="8" t="s">
        <v>12582</v>
      </c>
      <c r="M472" s="8" t="s">
        <v>15701</v>
      </c>
      <c r="N472" s="8" t="s">
        <v>10716</v>
      </c>
      <c r="O472" s="8" t="s">
        <v>35639</v>
      </c>
      <c r="P472" s="8" t="s">
        <v>776</v>
      </c>
      <c r="Q472" s="8" t="s">
        <v>15365</v>
      </c>
      <c r="R472" s="8" t="s">
        <v>15366</v>
      </c>
      <c r="S472" s="17" t="s">
        <v>15367</v>
      </c>
      <c r="T472" s="18">
        <v>43044</v>
      </c>
      <c r="U472" s="8">
        <v>0.58333333333333337</v>
      </c>
      <c r="V472" s="8">
        <v>0.70833333333333337</v>
      </c>
      <c r="W472" s="8" t="s">
        <v>1283</v>
      </c>
      <c r="X472" s="8" t="s">
        <v>15702</v>
      </c>
      <c r="Y472" s="8" t="s">
        <v>15703</v>
      </c>
      <c r="Z472" s="17" t="s">
        <v>15704</v>
      </c>
      <c r="AA472" s="8" t="s">
        <v>15705</v>
      </c>
      <c r="AB472" s="8" t="s">
        <v>15706</v>
      </c>
    </row>
    <row r="473" spans="1:28" hidden="1" x14ac:dyDescent="0.2">
      <c r="A473" s="8" t="s">
        <v>15713</v>
      </c>
      <c r="B473" s="8" t="s">
        <v>15714</v>
      </c>
      <c r="C473" s="8" t="s">
        <v>45735</v>
      </c>
      <c r="D473" s="8" t="s">
        <v>45736</v>
      </c>
      <c r="E473" s="8" t="s">
        <v>256</v>
      </c>
      <c r="F473" s="8" t="s">
        <v>255</v>
      </c>
      <c r="G473" s="8" t="s">
        <v>256</v>
      </c>
      <c r="H473" s="8" t="s">
        <v>255</v>
      </c>
      <c r="I473" s="8" t="s">
        <v>15363</v>
      </c>
      <c r="J473" s="8" t="s">
        <v>28</v>
      </c>
      <c r="K473" s="8" t="s">
        <v>30</v>
      </c>
      <c r="L473" s="8" t="s">
        <v>257</v>
      </c>
      <c r="M473" s="8" t="s">
        <v>15715</v>
      </c>
      <c r="N473" s="8" t="s">
        <v>10716</v>
      </c>
      <c r="O473" s="8" t="s">
        <v>35639</v>
      </c>
      <c r="P473" s="8" t="s">
        <v>776</v>
      </c>
      <c r="Q473" s="8" t="s">
        <v>15365</v>
      </c>
      <c r="R473" s="8" t="s">
        <v>15366</v>
      </c>
      <c r="S473" s="17" t="s">
        <v>15367</v>
      </c>
      <c r="T473" s="18">
        <v>43045</v>
      </c>
      <c r="U473" s="8">
        <v>0.25</v>
      </c>
      <c r="V473" s="8">
        <v>0.3125</v>
      </c>
      <c r="W473" s="8" t="s">
        <v>2170</v>
      </c>
      <c r="X473" s="8" t="s">
        <v>15716</v>
      </c>
      <c r="Y473" s="8" t="s">
        <v>15717</v>
      </c>
      <c r="Z473" s="17" t="s">
        <v>15718</v>
      </c>
      <c r="AA473" s="8" t="s">
        <v>15719</v>
      </c>
      <c r="AB473" s="8" t="s">
        <v>15720</v>
      </c>
    </row>
    <row r="474" spans="1:28" hidden="1" x14ac:dyDescent="0.2">
      <c r="A474" s="8" t="s">
        <v>15721</v>
      </c>
      <c r="B474" s="8" t="s">
        <v>15722</v>
      </c>
      <c r="C474" s="8" t="s">
        <v>45735</v>
      </c>
      <c r="D474" s="8" t="s">
        <v>45736</v>
      </c>
      <c r="E474" s="8" t="s">
        <v>256</v>
      </c>
      <c r="F474" s="8" t="s">
        <v>255</v>
      </c>
      <c r="G474" s="8" t="s">
        <v>256</v>
      </c>
      <c r="H474" s="8" t="s">
        <v>255</v>
      </c>
      <c r="I474" s="8" t="s">
        <v>15363</v>
      </c>
      <c r="J474" s="8" t="s">
        <v>28</v>
      </c>
      <c r="K474" s="8" t="s">
        <v>30</v>
      </c>
      <c r="L474" s="8" t="s">
        <v>15715</v>
      </c>
      <c r="M474" s="8" t="s">
        <v>15723</v>
      </c>
      <c r="N474" s="8" t="s">
        <v>10716</v>
      </c>
      <c r="O474" s="8" t="s">
        <v>35639</v>
      </c>
      <c r="P474" s="8" t="s">
        <v>776</v>
      </c>
      <c r="Q474" s="8" t="s">
        <v>15365</v>
      </c>
      <c r="R474" s="8" t="s">
        <v>15366</v>
      </c>
      <c r="S474" s="17" t="s">
        <v>15367</v>
      </c>
      <c r="T474" s="18">
        <v>43045</v>
      </c>
      <c r="U474" s="8">
        <v>0.3125</v>
      </c>
      <c r="V474" s="8">
        <v>0.35416666666666669</v>
      </c>
      <c r="W474" s="8" t="s">
        <v>1495</v>
      </c>
      <c r="X474" s="8" t="s">
        <v>15724</v>
      </c>
      <c r="Y474" s="8" t="s">
        <v>9159</v>
      </c>
      <c r="Z474" s="17" t="s">
        <v>15725</v>
      </c>
      <c r="AA474" s="8" t="s">
        <v>15726</v>
      </c>
      <c r="AB474" s="8" t="s">
        <v>15727</v>
      </c>
    </row>
    <row r="475" spans="1:28" hidden="1" x14ac:dyDescent="0.2">
      <c r="A475" s="8" t="s">
        <v>15728</v>
      </c>
      <c r="B475" s="8" t="s">
        <v>15729</v>
      </c>
      <c r="C475" s="8" t="s">
        <v>45735</v>
      </c>
      <c r="D475" s="8" t="s">
        <v>45736</v>
      </c>
      <c r="E475" s="8" t="s">
        <v>256</v>
      </c>
      <c r="F475" s="8" t="s">
        <v>255</v>
      </c>
      <c r="G475" s="8" t="s">
        <v>256</v>
      </c>
      <c r="H475" s="8" t="s">
        <v>255</v>
      </c>
      <c r="I475" s="8" t="s">
        <v>15363</v>
      </c>
      <c r="J475" s="8" t="s">
        <v>28</v>
      </c>
      <c r="K475" s="8" t="s">
        <v>30</v>
      </c>
      <c r="L475" s="8" t="s">
        <v>15723</v>
      </c>
      <c r="M475" s="8" t="s">
        <v>15730</v>
      </c>
      <c r="N475" s="8" t="s">
        <v>10716</v>
      </c>
      <c r="O475" s="8" t="s">
        <v>35639</v>
      </c>
      <c r="P475" s="8" t="s">
        <v>776</v>
      </c>
      <c r="Q475" s="8" t="s">
        <v>15365</v>
      </c>
      <c r="R475" s="8" t="s">
        <v>15366</v>
      </c>
      <c r="S475" s="17" t="s">
        <v>15367</v>
      </c>
      <c r="T475" s="18">
        <v>43045</v>
      </c>
      <c r="U475" s="8">
        <v>0.35416666666666669</v>
      </c>
      <c r="V475" s="8">
        <v>0.39583333333333331</v>
      </c>
      <c r="W475" s="8" t="s">
        <v>1495</v>
      </c>
      <c r="X475" s="8" t="s">
        <v>15731</v>
      </c>
      <c r="Y475" s="8" t="s">
        <v>15732</v>
      </c>
      <c r="Z475" s="17" t="s">
        <v>15733</v>
      </c>
      <c r="AA475" s="8" t="s">
        <v>15734</v>
      </c>
      <c r="AB475" s="8" t="s">
        <v>15735</v>
      </c>
    </row>
    <row r="476" spans="1:28" hidden="1" x14ac:dyDescent="0.2">
      <c r="A476" s="8" t="s">
        <v>15736</v>
      </c>
      <c r="B476" s="8" t="s">
        <v>15737</v>
      </c>
      <c r="C476" s="8" t="s">
        <v>45735</v>
      </c>
      <c r="D476" s="8" t="s">
        <v>45736</v>
      </c>
      <c r="E476" s="8" t="s">
        <v>256</v>
      </c>
      <c r="F476" s="8" t="s">
        <v>255</v>
      </c>
      <c r="G476" s="8" t="s">
        <v>256</v>
      </c>
      <c r="H476" s="8" t="s">
        <v>255</v>
      </c>
      <c r="I476" s="8" t="s">
        <v>15363</v>
      </c>
      <c r="J476" s="8" t="s">
        <v>28</v>
      </c>
      <c r="K476" s="8" t="s">
        <v>30</v>
      </c>
      <c r="L476" s="8" t="s">
        <v>15730</v>
      </c>
      <c r="M476" s="8" t="s">
        <v>15738</v>
      </c>
      <c r="N476" s="8" t="s">
        <v>10716</v>
      </c>
      <c r="O476" s="8" t="s">
        <v>35639</v>
      </c>
      <c r="P476" s="8" t="s">
        <v>776</v>
      </c>
      <c r="Q476" s="8" t="s">
        <v>15365</v>
      </c>
      <c r="R476" s="8" t="s">
        <v>15366</v>
      </c>
      <c r="S476" s="17" t="s">
        <v>15367</v>
      </c>
      <c r="T476" s="18">
        <v>43045</v>
      </c>
      <c r="U476" s="8">
        <v>0.39583333333333331</v>
      </c>
      <c r="V476" s="8">
        <v>0.4375</v>
      </c>
      <c r="W476" s="8" t="s">
        <v>1495</v>
      </c>
      <c r="X476" s="8" t="s">
        <v>15739</v>
      </c>
      <c r="Y476" s="8" t="s">
        <v>158</v>
      </c>
      <c r="Z476" s="17" t="s">
        <v>15740</v>
      </c>
      <c r="AA476" s="8" t="s">
        <v>15741</v>
      </c>
      <c r="AB476" s="8" t="s">
        <v>15742</v>
      </c>
    </row>
    <row r="477" spans="1:28" hidden="1" x14ac:dyDescent="0.2">
      <c r="A477" s="8" t="s">
        <v>15743</v>
      </c>
      <c r="B477" s="8" t="s">
        <v>15744</v>
      </c>
      <c r="C477" s="8" t="s">
        <v>45735</v>
      </c>
      <c r="D477" s="8" t="s">
        <v>45736</v>
      </c>
      <c r="E477" s="8" t="s">
        <v>256</v>
      </c>
      <c r="F477" s="8" t="s">
        <v>255</v>
      </c>
      <c r="G477" s="8" t="s">
        <v>256</v>
      </c>
      <c r="H477" s="8" t="s">
        <v>255</v>
      </c>
      <c r="I477" s="8" t="s">
        <v>15363</v>
      </c>
      <c r="J477" s="8" t="s">
        <v>28</v>
      </c>
      <c r="K477" s="8" t="s">
        <v>30</v>
      </c>
      <c r="L477" s="8" t="s">
        <v>15738</v>
      </c>
      <c r="M477" s="8" t="s">
        <v>15745</v>
      </c>
      <c r="N477" s="8" t="s">
        <v>10716</v>
      </c>
      <c r="O477" s="8" t="s">
        <v>35639</v>
      </c>
      <c r="P477" s="8" t="s">
        <v>776</v>
      </c>
      <c r="Q477" s="8" t="s">
        <v>15365</v>
      </c>
      <c r="R477" s="8" t="s">
        <v>15366</v>
      </c>
      <c r="S477" s="17" t="s">
        <v>15367</v>
      </c>
      <c r="T477" s="18">
        <v>43045</v>
      </c>
      <c r="U477" s="8">
        <v>0.4375</v>
      </c>
      <c r="V477" s="8">
        <v>0.47916666666666669</v>
      </c>
      <c r="W477" s="8" t="s">
        <v>1495</v>
      </c>
      <c r="X477" s="8" t="s">
        <v>15746</v>
      </c>
      <c r="Y477" s="8" t="s">
        <v>158</v>
      </c>
      <c r="Z477" s="17" t="s">
        <v>15747</v>
      </c>
      <c r="AA477" s="8" t="s">
        <v>15748</v>
      </c>
      <c r="AB477" s="8" t="s">
        <v>15749</v>
      </c>
    </row>
    <row r="478" spans="1:28" hidden="1" x14ac:dyDescent="0.2">
      <c r="A478" s="8" t="s">
        <v>15750</v>
      </c>
      <c r="B478" s="8" t="s">
        <v>15751</v>
      </c>
      <c r="C478" s="8" t="s">
        <v>45735</v>
      </c>
      <c r="D478" s="8" t="s">
        <v>45736</v>
      </c>
      <c r="E478" s="8" t="s">
        <v>256</v>
      </c>
      <c r="F478" s="8" t="s">
        <v>255</v>
      </c>
      <c r="G478" s="8" t="s">
        <v>256</v>
      </c>
      <c r="H478" s="8" t="s">
        <v>255</v>
      </c>
      <c r="I478" s="8" t="s">
        <v>15363</v>
      </c>
      <c r="J478" s="8" t="s">
        <v>28</v>
      </c>
      <c r="K478" s="8" t="s">
        <v>30</v>
      </c>
      <c r="L478" s="8" t="s">
        <v>15745</v>
      </c>
      <c r="M478" s="8" t="s">
        <v>15752</v>
      </c>
      <c r="N478" s="8" t="s">
        <v>10716</v>
      </c>
      <c r="O478" s="8" t="s">
        <v>35639</v>
      </c>
      <c r="P478" s="8" t="s">
        <v>776</v>
      </c>
      <c r="Q478" s="8" t="s">
        <v>15365</v>
      </c>
      <c r="R478" s="8" t="s">
        <v>15366</v>
      </c>
      <c r="S478" s="17" t="s">
        <v>15367</v>
      </c>
      <c r="T478" s="18">
        <v>43045</v>
      </c>
      <c r="U478" s="8">
        <v>0.47916666666666669</v>
      </c>
      <c r="V478" s="8">
        <v>0.54166666666666663</v>
      </c>
      <c r="W478" s="8" t="s">
        <v>2170</v>
      </c>
      <c r="X478" s="8" t="s">
        <v>15753</v>
      </c>
      <c r="Y478" s="8" t="s">
        <v>158</v>
      </c>
      <c r="Z478" s="17" t="s">
        <v>3266</v>
      </c>
      <c r="AA478" s="8" t="s">
        <v>15754</v>
      </c>
      <c r="AB478" s="8" t="s">
        <v>15755</v>
      </c>
    </row>
    <row r="479" spans="1:28" hidden="1" x14ac:dyDescent="0.2">
      <c r="A479" s="8" t="s">
        <v>15756</v>
      </c>
      <c r="B479" s="8" t="s">
        <v>15757</v>
      </c>
      <c r="C479" s="8" t="s">
        <v>45735</v>
      </c>
      <c r="D479" s="8" t="s">
        <v>45736</v>
      </c>
      <c r="E479" s="8" t="s">
        <v>256</v>
      </c>
      <c r="F479" s="8" t="s">
        <v>255</v>
      </c>
      <c r="G479" s="8" t="s">
        <v>256</v>
      </c>
      <c r="H479" s="8" t="s">
        <v>255</v>
      </c>
      <c r="I479" s="8" t="s">
        <v>15363</v>
      </c>
      <c r="J479" s="8" t="s">
        <v>28</v>
      </c>
      <c r="K479" s="8" t="s">
        <v>30</v>
      </c>
      <c r="L479" s="8" t="s">
        <v>15752</v>
      </c>
      <c r="M479" s="8" t="s">
        <v>13959</v>
      </c>
      <c r="N479" s="8" t="s">
        <v>10716</v>
      </c>
      <c r="O479" s="8" t="s">
        <v>35639</v>
      </c>
      <c r="P479" s="8" t="s">
        <v>776</v>
      </c>
      <c r="Q479" s="8" t="s">
        <v>15365</v>
      </c>
      <c r="R479" s="8" t="s">
        <v>15366</v>
      </c>
      <c r="S479" s="17" t="s">
        <v>15367</v>
      </c>
      <c r="T479" s="18">
        <v>43045</v>
      </c>
      <c r="U479" s="8">
        <v>0.54166666666666663</v>
      </c>
      <c r="V479" s="8">
        <v>0.58333333333333337</v>
      </c>
      <c r="W479" s="8" t="s">
        <v>1495</v>
      </c>
      <c r="X479" s="8" t="s">
        <v>15758</v>
      </c>
      <c r="Y479" s="8" t="s">
        <v>158</v>
      </c>
      <c r="Z479" s="17" t="s">
        <v>11500</v>
      </c>
      <c r="AA479" s="8" t="s">
        <v>15759</v>
      </c>
      <c r="AB479" s="8" t="s">
        <v>15760</v>
      </c>
    </row>
    <row r="480" spans="1:28" hidden="1" x14ac:dyDescent="0.2">
      <c r="A480" s="8" t="s">
        <v>15761</v>
      </c>
      <c r="B480" s="8" t="s">
        <v>15762</v>
      </c>
      <c r="C480" s="8" t="s">
        <v>45735</v>
      </c>
      <c r="D480" s="8" t="s">
        <v>45736</v>
      </c>
      <c r="E480" s="8" t="s">
        <v>256</v>
      </c>
      <c r="F480" s="8" t="s">
        <v>255</v>
      </c>
      <c r="G480" s="8" t="s">
        <v>256</v>
      </c>
      <c r="H480" s="8" t="s">
        <v>255</v>
      </c>
      <c r="I480" s="8" t="s">
        <v>15363</v>
      </c>
      <c r="J480" s="8" t="s">
        <v>28</v>
      </c>
      <c r="K480" s="8" t="s">
        <v>30</v>
      </c>
      <c r="L480" s="8" t="s">
        <v>13959</v>
      </c>
      <c r="M480" s="8" t="s">
        <v>15763</v>
      </c>
      <c r="N480" s="8" t="s">
        <v>10716</v>
      </c>
      <c r="O480" s="8" t="s">
        <v>35639</v>
      </c>
      <c r="P480" s="8" t="s">
        <v>776</v>
      </c>
      <c r="Q480" s="8" t="s">
        <v>15365</v>
      </c>
      <c r="R480" s="8" t="s">
        <v>15366</v>
      </c>
      <c r="S480" s="17" t="s">
        <v>15367</v>
      </c>
      <c r="T480" s="18">
        <v>43045</v>
      </c>
      <c r="U480" s="8">
        <v>0.58333333333333337</v>
      </c>
      <c r="V480" s="8">
        <v>0.64583333333333337</v>
      </c>
      <c r="W480" s="8" t="s">
        <v>2170</v>
      </c>
      <c r="X480" s="8" t="s">
        <v>15764</v>
      </c>
      <c r="Y480" s="8" t="s">
        <v>158</v>
      </c>
      <c r="Z480" s="17" t="s">
        <v>15765</v>
      </c>
      <c r="AA480" s="8" t="s">
        <v>15766</v>
      </c>
      <c r="AB480" s="8" t="s">
        <v>15767</v>
      </c>
    </row>
    <row r="481" spans="1:28" hidden="1" x14ac:dyDescent="0.2">
      <c r="A481" s="8" t="s">
        <v>15768</v>
      </c>
      <c r="B481" s="8" t="s">
        <v>15769</v>
      </c>
      <c r="C481" s="8" t="s">
        <v>45735</v>
      </c>
      <c r="D481" s="8" t="s">
        <v>45736</v>
      </c>
      <c r="E481" s="8" t="s">
        <v>256</v>
      </c>
      <c r="F481" s="8" t="s">
        <v>255</v>
      </c>
      <c r="G481" s="8" t="s">
        <v>256</v>
      </c>
      <c r="H481" s="8" t="s">
        <v>255</v>
      </c>
      <c r="I481" s="8" t="s">
        <v>15363</v>
      </c>
      <c r="J481" s="8" t="s">
        <v>28</v>
      </c>
      <c r="K481" s="8" t="s">
        <v>30</v>
      </c>
      <c r="L481" s="8" t="s">
        <v>15763</v>
      </c>
      <c r="M481" s="8" t="s">
        <v>15770</v>
      </c>
      <c r="N481" s="8" t="s">
        <v>10716</v>
      </c>
      <c r="O481" s="8" t="s">
        <v>35639</v>
      </c>
      <c r="P481" s="8" t="s">
        <v>776</v>
      </c>
      <c r="Q481" s="8" t="s">
        <v>15365</v>
      </c>
      <c r="R481" s="8" t="s">
        <v>15366</v>
      </c>
      <c r="S481" s="17" t="s">
        <v>15367</v>
      </c>
      <c r="T481" s="18">
        <v>43045</v>
      </c>
      <c r="U481" s="8">
        <v>0.64583333333333337</v>
      </c>
      <c r="V481" s="8">
        <v>0.6875</v>
      </c>
      <c r="W481" s="8" t="s">
        <v>1495</v>
      </c>
      <c r="X481" s="8" t="s">
        <v>15771</v>
      </c>
      <c r="Y481" s="8" t="s">
        <v>9348</v>
      </c>
      <c r="Z481" s="17" t="s">
        <v>15772</v>
      </c>
      <c r="AA481" s="8" t="s">
        <v>15773</v>
      </c>
      <c r="AB481" s="8" t="s">
        <v>15774</v>
      </c>
    </row>
    <row r="482" spans="1:28" hidden="1" x14ac:dyDescent="0.2">
      <c r="A482" s="8" t="s">
        <v>15775</v>
      </c>
      <c r="B482" s="8" t="s">
        <v>15776</v>
      </c>
      <c r="C482" s="8" t="s">
        <v>45735</v>
      </c>
      <c r="D482" s="8" t="s">
        <v>45736</v>
      </c>
      <c r="E482" s="8" t="s">
        <v>256</v>
      </c>
      <c r="F482" s="8" t="s">
        <v>255</v>
      </c>
      <c r="G482" s="8" t="s">
        <v>256</v>
      </c>
      <c r="H482" s="8" t="s">
        <v>255</v>
      </c>
      <c r="I482" s="8" t="s">
        <v>15363</v>
      </c>
      <c r="J482" s="8" t="s">
        <v>28</v>
      </c>
      <c r="K482" s="8" t="s">
        <v>30</v>
      </c>
      <c r="L482" s="8" t="s">
        <v>15770</v>
      </c>
      <c r="M482" s="8" t="s">
        <v>258</v>
      </c>
      <c r="N482" s="8" t="s">
        <v>10716</v>
      </c>
      <c r="O482" s="8" t="s">
        <v>35639</v>
      </c>
      <c r="P482" s="8" t="s">
        <v>776</v>
      </c>
      <c r="Q482" s="8" t="s">
        <v>15365</v>
      </c>
      <c r="R482" s="8" t="s">
        <v>15366</v>
      </c>
      <c r="S482" s="17" t="s">
        <v>15367</v>
      </c>
      <c r="T482" s="18">
        <v>43045</v>
      </c>
      <c r="U482" s="8">
        <v>0.6875</v>
      </c>
      <c r="V482" s="8">
        <v>0.75</v>
      </c>
      <c r="W482" s="8" t="s">
        <v>2170</v>
      </c>
      <c r="X482" s="8" t="s">
        <v>15777</v>
      </c>
      <c r="Y482" s="8" t="s">
        <v>9348</v>
      </c>
      <c r="Z482" s="17" t="s">
        <v>15778</v>
      </c>
      <c r="AA482" s="8" t="s">
        <v>15779</v>
      </c>
      <c r="AB482" s="8" t="s">
        <v>15780</v>
      </c>
    </row>
    <row r="483" spans="1:28" hidden="1" x14ac:dyDescent="0.2">
      <c r="A483" s="8" t="s">
        <v>15707</v>
      </c>
      <c r="B483" s="8" t="s">
        <v>15708</v>
      </c>
      <c r="C483" s="8" t="s">
        <v>45735</v>
      </c>
      <c r="D483" s="8" t="s">
        <v>45736</v>
      </c>
      <c r="E483" s="8" t="s">
        <v>266</v>
      </c>
      <c r="F483" s="8" t="s">
        <v>255</v>
      </c>
      <c r="G483" s="8" t="s">
        <v>266</v>
      </c>
      <c r="H483" s="8" t="s">
        <v>255</v>
      </c>
      <c r="I483" s="8" t="s">
        <v>15363</v>
      </c>
      <c r="J483" s="8" t="s">
        <v>28</v>
      </c>
      <c r="K483" s="8" t="s">
        <v>30</v>
      </c>
      <c r="L483" s="8" t="s">
        <v>267</v>
      </c>
      <c r="M483" s="8" t="s">
        <v>2766</v>
      </c>
      <c r="N483" s="8" t="s">
        <v>10716</v>
      </c>
      <c r="O483" s="8" t="s">
        <v>35639</v>
      </c>
      <c r="P483" s="8" t="s">
        <v>776</v>
      </c>
      <c r="Q483" s="8" t="s">
        <v>15365</v>
      </c>
      <c r="R483" s="8" t="s">
        <v>15366</v>
      </c>
      <c r="S483" s="17" t="s">
        <v>15367</v>
      </c>
      <c r="T483" s="18">
        <v>43046</v>
      </c>
      <c r="U483" s="8">
        <v>0.25</v>
      </c>
      <c r="V483" s="8">
        <v>0.6875</v>
      </c>
      <c r="W483" s="8" t="s">
        <v>7033</v>
      </c>
      <c r="X483" s="8" t="s">
        <v>15669</v>
      </c>
      <c r="Y483" s="8" t="s">
        <v>15709</v>
      </c>
      <c r="Z483" s="17" t="s">
        <v>15710</v>
      </c>
      <c r="AA483" s="8" t="s">
        <v>15711</v>
      </c>
      <c r="AB483" s="8" t="s">
        <v>15712</v>
      </c>
    </row>
    <row r="484" spans="1:28" hidden="1" x14ac:dyDescent="0.2">
      <c r="A484" s="8" t="s">
        <v>15781</v>
      </c>
      <c r="B484" s="8" t="s">
        <v>15782</v>
      </c>
      <c r="C484" s="8" t="s">
        <v>45735</v>
      </c>
      <c r="D484" s="8" t="s">
        <v>45736</v>
      </c>
      <c r="E484" s="8" t="s">
        <v>266</v>
      </c>
      <c r="F484" s="8" t="s">
        <v>255</v>
      </c>
      <c r="G484" s="8" t="s">
        <v>266</v>
      </c>
      <c r="H484" s="8" t="s">
        <v>255</v>
      </c>
      <c r="I484" s="8" t="s">
        <v>15363</v>
      </c>
      <c r="J484" s="8" t="s">
        <v>28</v>
      </c>
      <c r="K484" s="8" t="s">
        <v>30</v>
      </c>
      <c r="L484" s="8" t="s">
        <v>2766</v>
      </c>
      <c r="M484" s="8" t="s">
        <v>12234</v>
      </c>
      <c r="N484" s="8" t="s">
        <v>10716</v>
      </c>
      <c r="O484" s="8" t="s">
        <v>35639</v>
      </c>
      <c r="P484" s="8" t="s">
        <v>776</v>
      </c>
      <c r="Q484" s="8" t="s">
        <v>15365</v>
      </c>
      <c r="R484" s="8" t="s">
        <v>15366</v>
      </c>
      <c r="S484" s="17" t="s">
        <v>15367</v>
      </c>
      <c r="T484" s="18">
        <v>43046</v>
      </c>
      <c r="U484" s="8">
        <v>0.6875</v>
      </c>
      <c r="V484" s="8">
        <v>0.70833333333333337</v>
      </c>
      <c r="W484" s="8" t="s">
        <v>2155</v>
      </c>
      <c r="X484" s="8" t="s">
        <v>15783</v>
      </c>
      <c r="Y484" s="8" t="s">
        <v>9334</v>
      </c>
      <c r="Z484" s="17" t="s">
        <v>15784</v>
      </c>
      <c r="AA484" s="8" t="s">
        <v>15785</v>
      </c>
      <c r="AB484" s="8" t="s">
        <v>15786</v>
      </c>
    </row>
    <row r="485" spans="1:28" hidden="1" x14ac:dyDescent="0.2">
      <c r="A485" s="8" t="s">
        <v>15794</v>
      </c>
      <c r="B485" s="8" t="s">
        <v>15795</v>
      </c>
      <c r="C485" s="8" t="s">
        <v>45735</v>
      </c>
      <c r="D485" s="8" t="s">
        <v>45736</v>
      </c>
      <c r="E485" s="8" t="s">
        <v>266</v>
      </c>
      <c r="F485" s="8" t="s">
        <v>255</v>
      </c>
      <c r="G485" s="8" t="s">
        <v>266</v>
      </c>
      <c r="H485" s="8" t="s">
        <v>255</v>
      </c>
      <c r="I485" s="8" t="s">
        <v>15363</v>
      </c>
      <c r="J485" s="8" t="s">
        <v>28</v>
      </c>
      <c r="K485" s="8" t="s">
        <v>30</v>
      </c>
      <c r="L485" s="8" t="s">
        <v>2774</v>
      </c>
      <c r="M485" s="8" t="s">
        <v>268</v>
      </c>
      <c r="N485" s="8" t="s">
        <v>10716</v>
      </c>
      <c r="O485" s="8" t="s">
        <v>35639</v>
      </c>
      <c r="P485" s="8" t="s">
        <v>776</v>
      </c>
      <c r="Q485" s="8" t="s">
        <v>15365</v>
      </c>
      <c r="R485" s="8" t="s">
        <v>15366</v>
      </c>
      <c r="S485" s="17" t="s">
        <v>15367</v>
      </c>
      <c r="T485" s="18">
        <v>43046</v>
      </c>
      <c r="U485" s="8">
        <v>0.72916666666666663</v>
      </c>
      <c r="V485" s="8">
        <v>0.75</v>
      </c>
      <c r="W485" s="8" t="s">
        <v>2155</v>
      </c>
      <c r="X485" s="8" t="s">
        <v>15796</v>
      </c>
      <c r="Y485" s="8" t="s">
        <v>9326</v>
      </c>
      <c r="Z485" s="17" t="s">
        <v>15784</v>
      </c>
      <c r="AA485" s="8" t="s">
        <v>15797</v>
      </c>
      <c r="AB485" s="8" t="s">
        <v>15798</v>
      </c>
    </row>
    <row r="486" spans="1:28" hidden="1" x14ac:dyDescent="0.2">
      <c r="A486" s="8" t="s">
        <v>15787</v>
      </c>
      <c r="B486" s="8" t="s">
        <v>15788</v>
      </c>
      <c r="C486" s="8" t="s">
        <v>45735</v>
      </c>
      <c r="D486" s="8" t="s">
        <v>45736</v>
      </c>
      <c r="E486" s="8" t="s">
        <v>266</v>
      </c>
      <c r="F486" s="8" t="s">
        <v>255</v>
      </c>
      <c r="G486" s="8" t="s">
        <v>266</v>
      </c>
      <c r="H486" s="8" t="s">
        <v>255</v>
      </c>
      <c r="I486" s="8" t="s">
        <v>15363</v>
      </c>
      <c r="J486" s="8" t="s">
        <v>28</v>
      </c>
      <c r="K486" s="8" t="s">
        <v>30</v>
      </c>
      <c r="L486" s="8" t="s">
        <v>15789</v>
      </c>
      <c r="M486" s="8" t="s">
        <v>15790</v>
      </c>
      <c r="N486" s="8" t="s">
        <v>10716</v>
      </c>
      <c r="O486" s="8" t="s">
        <v>35639</v>
      </c>
      <c r="P486" s="8" t="s">
        <v>776</v>
      </c>
      <c r="Q486" s="8" t="s">
        <v>15365</v>
      </c>
      <c r="R486" s="8" t="s">
        <v>15366</v>
      </c>
      <c r="S486" s="17" t="s">
        <v>15367</v>
      </c>
      <c r="T486" s="18">
        <v>43046</v>
      </c>
      <c r="U486" s="8">
        <v>0.89583333333333337</v>
      </c>
      <c r="V486" s="8">
        <v>0.91666666666666663</v>
      </c>
      <c r="W486" s="8" t="s">
        <v>2155</v>
      </c>
      <c r="X486" s="8" t="s">
        <v>15791</v>
      </c>
      <c r="Y486" s="8" t="s">
        <v>9097</v>
      </c>
      <c r="Z486" s="17" t="s">
        <v>15784</v>
      </c>
      <c r="AA486" s="8" t="s">
        <v>15792</v>
      </c>
      <c r="AB486" s="8" t="s">
        <v>15793</v>
      </c>
    </row>
    <row r="487" spans="1:28" hidden="1" x14ac:dyDescent="0.2">
      <c r="A487" s="8" t="s">
        <v>18294</v>
      </c>
      <c r="B487" s="8" t="s">
        <v>18295</v>
      </c>
      <c r="C487" s="8" t="s">
        <v>45735</v>
      </c>
      <c r="D487" s="8" t="s">
        <v>45736</v>
      </c>
      <c r="E487" s="8" t="s">
        <v>29</v>
      </c>
      <c r="F487" s="8" t="s">
        <v>27</v>
      </c>
      <c r="G487" s="8" t="s">
        <v>29</v>
      </c>
      <c r="H487" s="8" t="s">
        <v>27</v>
      </c>
      <c r="I487" s="8" t="s">
        <v>18296</v>
      </c>
      <c r="J487" s="8" t="s">
        <v>28</v>
      </c>
      <c r="K487" s="8" t="s">
        <v>45730</v>
      </c>
      <c r="L487" s="8" t="s">
        <v>31</v>
      </c>
      <c r="M487" s="8" t="s">
        <v>14682</v>
      </c>
      <c r="N487" s="8" t="s">
        <v>10716</v>
      </c>
      <c r="O487" s="8" t="s">
        <v>35639</v>
      </c>
      <c r="P487" s="8" t="s">
        <v>776</v>
      </c>
      <c r="Q487" s="8" t="s">
        <v>18297</v>
      </c>
      <c r="R487" s="8" t="s">
        <v>18298</v>
      </c>
      <c r="S487" s="17" t="s">
        <v>18299</v>
      </c>
      <c r="T487" s="18">
        <v>43009</v>
      </c>
      <c r="U487" s="8">
        <v>0.25</v>
      </c>
      <c r="V487" s="8">
        <v>0.3125</v>
      </c>
      <c r="W487" s="8" t="s">
        <v>2170</v>
      </c>
      <c r="X487" s="8" t="s">
        <v>15409</v>
      </c>
      <c r="Y487" s="8" t="s">
        <v>9319</v>
      </c>
      <c r="Z487" s="17" t="s">
        <v>18300</v>
      </c>
      <c r="AA487" s="8" t="s">
        <v>18301</v>
      </c>
      <c r="AB487" s="8" t="s">
        <v>18302</v>
      </c>
    </row>
    <row r="488" spans="1:28" hidden="1" x14ac:dyDescent="0.2">
      <c r="A488" s="8" t="s">
        <v>18303</v>
      </c>
      <c r="B488" s="8" t="s">
        <v>18304</v>
      </c>
      <c r="C488" s="8" t="s">
        <v>45735</v>
      </c>
      <c r="D488" s="8" t="s">
        <v>45736</v>
      </c>
      <c r="E488" s="8" t="s">
        <v>29</v>
      </c>
      <c r="F488" s="8" t="s">
        <v>27</v>
      </c>
      <c r="G488" s="8" t="s">
        <v>29</v>
      </c>
      <c r="H488" s="8" t="s">
        <v>27</v>
      </c>
      <c r="I488" s="8" t="s">
        <v>18296</v>
      </c>
      <c r="J488" s="8" t="s">
        <v>28</v>
      </c>
      <c r="K488" s="8" t="s">
        <v>45730</v>
      </c>
      <c r="L488" s="8" t="s">
        <v>14682</v>
      </c>
      <c r="M488" s="8" t="s">
        <v>18305</v>
      </c>
      <c r="N488" s="8" t="s">
        <v>10716</v>
      </c>
      <c r="O488" s="8" t="s">
        <v>35639</v>
      </c>
      <c r="P488" s="8" t="s">
        <v>776</v>
      </c>
      <c r="Q488" s="8" t="s">
        <v>18297</v>
      </c>
      <c r="R488" s="8" t="s">
        <v>18298</v>
      </c>
      <c r="S488" s="17" t="s">
        <v>18299</v>
      </c>
      <c r="T488" s="18">
        <v>43009</v>
      </c>
      <c r="U488" s="8">
        <v>0.3125</v>
      </c>
      <c r="V488" s="8">
        <v>0.39583333333333331</v>
      </c>
      <c r="W488" s="8" t="s">
        <v>1100</v>
      </c>
      <c r="X488" s="8" t="s">
        <v>18306</v>
      </c>
      <c r="Y488" s="8" t="s">
        <v>9319</v>
      </c>
      <c r="Z488" s="17" t="s">
        <v>18307</v>
      </c>
      <c r="AA488" s="8" t="s">
        <v>18308</v>
      </c>
      <c r="AB488" s="8" t="s">
        <v>18309</v>
      </c>
    </row>
    <row r="489" spans="1:28" hidden="1" x14ac:dyDescent="0.2">
      <c r="A489" s="8" t="s">
        <v>18310</v>
      </c>
      <c r="B489" s="8" t="s">
        <v>18311</v>
      </c>
      <c r="C489" s="8" t="s">
        <v>45735</v>
      </c>
      <c r="D489" s="8" t="s">
        <v>45736</v>
      </c>
      <c r="E489" s="8" t="s">
        <v>29</v>
      </c>
      <c r="F489" s="8" t="s">
        <v>27</v>
      </c>
      <c r="G489" s="8" t="s">
        <v>29</v>
      </c>
      <c r="H489" s="8" t="s">
        <v>27</v>
      </c>
      <c r="I489" s="8" t="s">
        <v>18296</v>
      </c>
      <c r="J489" s="8" t="s">
        <v>28</v>
      </c>
      <c r="K489" s="8" t="s">
        <v>45730</v>
      </c>
      <c r="L489" s="8" t="s">
        <v>18305</v>
      </c>
      <c r="M489" s="8" t="s">
        <v>15802</v>
      </c>
      <c r="N489" s="8" t="s">
        <v>10716</v>
      </c>
      <c r="O489" s="8" t="s">
        <v>35639</v>
      </c>
      <c r="P489" s="8" t="s">
        <v>776</v>
      </c>
      <c r="Q489" s="8" t="s">
        <v>18297</v>
      </c>
      <c r="R489" s="8" t="s">
        <v>18298</v>
      </c>
      <c r="S489" s="17" t="s">
        <v>18299</v>
      </c>
      <c r="T489" s="18">
        <v>43009</v>
      </c>
      <c r="U489" s="8">
        <v>0.39583333333333331</v>
      </c>
      <c r="V489" s="8">
        <v>0.5</v>
      </c>
      <c r="W489" s="8" t="s">
        <v>1387</v>
      </c>
      <c r="X489" s="8" t="s">
        <v>18312</v>
      </c>
      <c r="Y489" s="8" t="s">
        <v>9319</v>
      </c>
      <c r="Z489" s="17" t="s">
        <v>18313</v>
      </c>
      <c r="AA489" s="8" t="s">
        <v>18314</v>
      </c>
      <c r="AB489" s="8" t="s">
        <v>18315</v>
      </c>
    </row>
    <row r="490" spans="1:28" hidden="1" x14ac:dyDescent="0.2">
      <c r="A490" s="8" t="s">
        <v>18316</v>
      </c>
      <c r="B490" s="8" t="s">
        <v>18317</v>
      </c>
      <c r="C490" s="8" t="s">
        <v>45735</v>
      </c>
      <c r="D490" s="8" t="s">
        <v>45736</v>
      </c>
      <c r="E490" s="8" t="s">
        <v>29</v>
      </c>
      <c r="F490" s="8" t="s">
        <v>27</v>
      </c>
      <c r="G490" s="8" t="s">
        <v>29</v>
      </c>
      <c r="H490" s="8" t="s">
        <v>27</v>
      </c>
      <c r="I490" s="8" t="s">
        <v>18296</v>
      </c>
      <c r="J490" s="8" t="s">
        <v>28</v>
      </c>
      <c r="K490" s="8" t="s">
        <v>45730</v>
      </c>
      <c r="L490" s="8" t="s">
        <v>15802</v>
      </c>
      <c r="M490" s="8" t="s">
        <v>18318</v>
      </c>
      <c r="N490" s="8" t="s">
        <v>10716</v>
      </c>
      <c r="O490" s="8" t="s">
        <v>35639</v>
      </c>
      <c r="P490" s="8" t="s">
        <v>776</v>
      </c>
      <c r="Q490" s="8" t="s">
        <v>18297</v>
      </c>
      <c r="R490" s="8" t="s">
        <v>18298</v>
      </c>
      <c r="S490" s="17" t="s">
        <v>18299</v>
      </c>
      <c r="T490" s="18">
        <v>43009</v>
      </c>
      <c r="U490" s="8">
        <v>0.5</v>
      </c>
      <c r="V490" s="8">
        <v>0.58333333333333337</v>
      </c>
      <c r="W490" s="8" t="s">
        <v>1100</v>
      </c>
      <c r="X490" s="8" t="s">
        <v>15409</v>
      </c>
      <c r="Y490" s="8" t="s">
        <v>9319</v>
      </c>
      <c r="Z490" s="17" t="s">
        <v>18319</v>
      </c>
      <c r="AA490" s="8" t="s">
        <v>18320</v>
      </c>
      <c r="AB490" s="8" t="s">
        <v>18321</v>
      </c>
    </row>
    <row r="491" spans="1:28" hidden="1" x14ac:dyDescent="0.2">
      <c r="A491" s="8" t="s">
        <v>18322</v>
      </c>
      <c r="B491" s="8" t="s">
        <v>18323</v>
      </c>
      <c r="C491" s="8" t="s">
        <v>45735</v>
      </c>
      <c r="D491" s="8" t="s">
        <v>45736</v>
      </c>
      <c r="E491" s="8" t="s">
        <v>29</v>
      </c>
      <c r="F491" s="8" t="s">
        <v>27</v>
      </c>
      <c r="G491" s="8" t="s">
        <v>29</v>
      </c>
      <c r="H491" s="8" t="s">
        <v>27</v>
      </c>
      <c r="I491" s="8" t="s">
        <v>18296</v>
      </c>
      <c r="J491" s="8" t="s">
        <v>28</v>
      </c>
      <c r="K491" s="8" t="s">
        <v>45730</v>
      </c>
      <c r="L491" s="8" t="s">
        <v>18318</v>
      </c>
      <c r="M491" s="8" t="s">
        <v>32</v>
      </c>
      <c r="N491" s="8" t="s">
        <v>10716</v>
      </c>
      <c r="O491" s="8" t="s">
        <v>35639</v>
      </c>
      <c r="P491" s="8" t="s">
        <v>776</v>
      </c>
      <c r="Q491" s="8" t="s">
        <v>18297</v>
      </c>
      <c r="R491" s="8" t="s">
        <v>18298</v>
      </c>
      <c r="S491" s="17" t="s">
        <v>18299</v>
      </c>
      <c r="T491" s="18">
        <v>43009</v>
      </c>
      <c r="U491" s="8">
        <v>0.58333333333333337</v>
      </c>
      <c r="V491" s="8">
        <v>0.75</v>
      </c>
      <c r="W491" s="8" t="s">
        <v>739</v>
      </c>
      <c r="X491" s="8" t="s">
        <v>18324</v>
      </c>
      <c r="Y491" s="8" t="s">
        <v>9319</v>
      </c>
      <c r="Z491" s="17" t="s">
        <v>18325</v>
      </c>
      <c r="AA491" s="8" t="s">
        <v>18326</v>
      </c>
      <c r="AB491" s="8" t="s">
        <v>18327</v>
      </c>
    </row>
    <row r="492" spans="1:28" hidden="1" x14ac:dyDescent="0.2">
      <c r="A492" s="8" t="s">
        <v>18328</v>
      </c>
      <c r="B492" s="8" t="s">
        <v>18329</v>
      </c>
      <c r="C492" s="8" t="s">
        <v>45735</v>
      </c>
      <c r="D492" s="8" t="s">
        <v>45736</v>
      </c>
      <c r="E492" s="8" t="s">
        <v>46</v>
      </c>
      <c r="F492" s="8" t="s">
        <v>27</v>
      </c>
      <c r="G492" s="8" t="s">
        <v>46</v>
      </c>
      <c r="H492" s="8" t="s">
        <v>27</v>
      </c>
      <c r="I492" s="8" t="s">
        <v>18296</v>
      </c>
      <c r="J492" s="8" t="s">
        <v>28</v>
      </c>
      <c r="K492" s="8" t="s">
        <v>45730</v>
      </c>
      <c r="L492" s="8" t="s">
        <v>47</v>
      </c>
      <c r="M492" s="8" t="s">
        <v>18330</v>
      </c>
      <c r="N492" s="8" t="s">
        <v>10716</v>
      </c>
      <c r="O492" s="8" t="s">
        <v>35639</v>
      </c>
      <c r="P492" s="8" t="s">
        <v>776</v>
      </c>
      <c r="Q492" s="8" t="s">
        <v>18297</v>
      </c>
      <c r="R492" s="8" t="s">
        <v>18298</v>
      </c>
      <c r="S492" s="17" t="s">
        <v>18299</v>
      </c>
      <c r="T492" s="18">
        <v>43010</v>
      </c>
      <c r="U492" s="8">
        <v>0.25</v>
      </c>
      <c r="V492" s="8">
        <v>0.41666666666666669</v>
      </c>
      <c r="W492" s="8" t="s">
        <v>739</v>
      </c>
      <c r="X492" s="8" t="s">
        <v>15409</v>
      </c>
      <c r="Y492" s="8" t="s">
        <v>9319</v>
      </c>
      <c r="Z492" s="17" t="s">
        <v>18331</v>
      </c>
      <c r="AA492" s="8" t="s">
        <v>18332</v>
      </c>
      <c r="AB492" s="8" t="s">
        <v>18333</v>
      </c>
    </row>
    <row r="493" spans="1:28" hidden="1" x14ac:dyDescent="0.2">
      <c r="A493" s="8" t="s">
        <v>18334</v>
      </c>
      <c r="B493" s="8" t="s">
        <v>18335</v>
      </c>
      <c r="C493" s="8" t="s">
        <v>45735</v>
      </c>
      <c r="D493" s="8" t="s">
        <v>45736</v>
      </c>
      <c r="E493" s="8" t="s">
        <v>46</v>
      </c>
      <c r="F493" s="8" t="s">
        <v>27</v>
      </c>
      <c r="G493" s="8" t="s">
        <v>46</v>
      </c>
      <c r="H493" s="8" t="s">
        <v>27</v>
      </c>
      <c r="I493" s="8" t="s">
        <v>18296</v>
      </c>
      <c r="J493" s="8" t="s">
        <v>28</v>
      </c>
      <c r="K493" s="8" t="s">
        <v>45730</v>
      </c>
      <c r="L493" s="8" t="s">
        <v>18330</v>
      </c>
      <c r="M493" s="8" t="s">
        <v>48</v>
      </c>
      <c r="N493" s="8" t="s">
        <v>10716</v>
      </c>
      <c r="O493" s="8" t="s">
        <v>35639</v>
      </c>
      <c r="P493" s="8" t="s">
        <v>776</v>
      </c>
      <c r="Q493" s="8" t="s">
        <v>18297</v>
      </c>
      <c r="R493" s="8" t="s">
        <v>18298</v>
      </c>
      <c r="S493" s="17" t="s">
        <v>18299</v>
      </c>
      <c r="T493" s="18">
        <v>43010</v>
      </c>
      <c r="U493" s="8">
        <v>0.41666666666666669</v>
      </c>
      <c r="V493" s="8">
        <v>0.75</v>
      </c>
      <c r="W493" s="8" t="s">
        <v>486</v>
      </c>
      <c r="X493" s="8" t="s">
        <v>15402</v>
      </c>
      <c r="Y493" s="8" t="s">
        <v>15403</v>
      </c>
      <c r="Z493" s="17" t="s">
        <v>18336</v>
      </c>
      <c r="AA493" s="8" t="s">
        <v>18337</v>
      </c>
      <c r="AB493" s="8" t="s">
        <v>18338</v>
      </c>
    </row>
    <row r="494" spans="1:28" hidden="1" x14ac:dyDescent="0.2">
      <c r="A494" s="8" t="s">
        <v>18339</v>
      </c>
      <c r="B494" s="8" t="s">
        <v>18340</v>
      </c>
      <c r="C494" s="8" t="s">
        <v>45735</v>
      </c>
      <c r="D494" s="8" t="s">
        <v>45736</v>
      </c>
      <c r="E494" s="8" t="s">
        <v>55</v>
      </c>
      <c r="F494" s="8" t="s">
        <v>27</v>
      </c>
      <c r="G494" s="8" t="s">
        <v>55</v>
      </c>
      <c r="H494" s="8" t="s">
        <v>27</v>
      </c>
      <c r="I494" s="8" t="s">
        <v>18296</v>
      </c>
      <c r="J494" s="8" t="s">
        <v>28</v>
      </c>
      <c r="K494" s="8" t="s">
        <v>45730</v>
      </c>
      <c r="L494" s="8" t="s">
        <v>56</v>
      </c>
      <c r="M494" s="8" t="s">
        <v>57</v>
      </c>
      <c r="N494" s="8" t="s">
        <v>10716</v>
      </c>
      <c r="O494" s="8" t="s">
        <v>35639</v>
      </c>
      <c r="P494" s="8" t="s">
        <v>776</v>
      </c>
      <c r="Q494" s="8" t="s">
        <v>18297</v>
      </c>
      <c r="R494" s="8" t="s">
        <v>18298</v>
      </c>
      <c r="S494" s="17" t="s">
        <v>18299</v>
      </c>
      <c r="T494" s="18">
        <v>43011</v>
      </c>
      <c r="U494" s="8">
        <v>0.25</v>
      </c>
      <c r="V494" s="8">
        <v>0.75</v>
      </c>
      <c r="W494" s="8" t="s">
        <v>40</v>
      </c>
      <c r="X494" s="8" t="s">
        <v>8713</v>
      </c>
      <c r="Y494" s="8" t="s">
        <v>8714</v>
      </c>
      <c r="Z494" s="17" t="s">
        <v>18341</v>
      </c>
      <c r="AA494" s="8" t="s">
        <v>18342</v>
      </c>
      <c r="AB494" s="8" t="s">
        <v>18343</v>
      </c>
    </row>
    <row r="495" spans="1:28" hidden="1" x14ac:dyDescent="0.2">
      <c r="A495" s="8" t="s">
        <v>18344</v>
      </c>
      <c r="B495" s="8" t="s">
        <v>18345</v>
      </c>
      <c r="C495" s="8" t="s">
        <v>45735</v>
      </c>
      <c r="D495" s="8" t="s">
        <v>45736</v>
      </c>
      <c r="E495" s="8" t="s">
        <v>66</v>
      </c>
      <c r="F495" s="8" t="s">
        <v>65</v>
      </c>
      <c r="G495" s="8" t="s">
        <v>66</v>
      </c>
      <c r="H495" s="8" t="s">
        <v>65</v>
      </c>
      <c r="I495" s="8" t="s">
        <v>18296</v>
      </c>
      <c r="J495" s="8" t="s">
        <v>28</v>
      </c>
      <c r="K495" s="8" t="s">
        <v>45730</v>
      </c>
      <c r="L495" s="8" t="s">
        <v>67</v>
      </c>
      <c r="M495" s="8" t="s">
        <v>68</v>
      </c>
      <c r="N495" s="8" t="s">
        <v>10716</v>
      </c>
      <c r="O495" s="8" t="s">
        <v>35639</v>
      </c>
      <c r="P495" s="8" t="s">
        <v>776</v>
      </c>
      <c r="Q495" s="8" t="s">
        <v>18297</v>
      </c>
      <c r="R495" s="8" t="s">
        <v>18298</v>
      </c>
      <c r="S495" s="17" t="s">
        <v>18299</v>
      </c>
      <c r="T495" s="18">
        <v>43012</v>
      </c>
      <c r="U495" s="8">
        <v>0.25</v>
      </c>
      <c r="V495" s="8">
        <v>0.75</v>
      </c>
      <c r="W495" s="8" t="s">
        <v>40</v>
      </c>
      <c r="X495" s="8" t="s">
        <v>8713</v>
      </c>
      <c r="Y495" s="8" t="s">
        <v>8714</v>
      </c>
      <c r="Z495" s="17" t="s">
        <v>18346</v>
      </c>
      <c r="AA495" s="8" t="s">
        <v>18347</v>
      </c>
      <c r="AB495" s="8" t="s">
        <v>18348</v>
      </c>
    </row>
    <row r="496" spans="1:28" hidden="1" x14ac:dyDescent="0.2">
      <c r="A496" s="8" t="s">
        <v>18349</v>
      </c>
      <c r="B496" s="8" t="s">
        <v>18350</v>
      </c>
      <c r="C496" s="8" t="s">
        <v>45735</v>
      </c>
      <c r="D496" s="8" t="s">
        <v>45736</v>
      </c>
      <c r="E496" s="8" t="s">
        <v>86</v>
      </c>
      <c r="F496" s="8" t="s">
        <v>65</v>
      </c>
      <c r="G496" s="8" t="s">
        <v>86</v>
      </c>
      <c r="H496" s="8" t="s">
        <v>65</v>
      </c>
      <c r="I496" s="8" t="s">
        <v>18296</v>
      </c>
      <c r="J496" s="8" t="s">
        <v>28</v>
      </c>
      <c r="K496" s="8" t="s">
        <v>45730</v>
      </c>
      <c r="L496" s="8" t="s">
        <v>87</v>
      </c>
      <c r="M496" s="8" t="s">
        <v>8776</v>
      </c>
      <c r="N496" s="8" t="s">
        <v>10716</v>
      </c>
      <c r="O496" s="8" t="s">
        <v>35639</v>
      </c>
      <c r="P496" s="8" t="s">
        <v>776</v>
      </c>
      <c r="Q496" s="8" t="s">
        <v>18297</v>
      </c>
      <c r="R496" s="8" t="s">
        <v>18298</v>
      </c>
      <c r="S496" s="17" t="s">
        <v>18299</v>
      </c>
      <c r="T496" s="18">
        <v>43013</v>
      </c>
      <c r="U496" s="8">
        <v>0.25</v>
      </c>
      <c r="V496" s="8">
        <v>0.41666666666666669</v>
      </c>
      <c r="W496" s="8" t="s">
        <v>739</v>
      </c>
      <c r="X496" s="8" t="s">
        <v>15422</v>
      </c>
      <c r="Y496" s="8" t="s">
        <v>70</v>
      </c>
      <c r="Z496" s="17" t="s">
        <v>18351</v>
      </c>
      <c r="AA496" s="8" t="s">
        <v>18352</v>
      </c>
      <c r="AB496" s="8" t="s">
        <v>18353</v>
      </c>
    </row>
    <row r="497" spans="1:28" hidden="1" x14ac:dyDescent="0.2">
      <c r="A497" s="8" t="s">
        <v>18354</v>
      </c>
      <c r="B497" s="8" t="s">
        <v>18355</v>
      </c>
      <c r="C497" s="8" t="s">
        <v>45735</v>
      </c>
      <c r="D497" s="8" t="s">
        <v>45736</v>
      </c>
      <c r="E497" s="8" t="s">
        <v>86</v>
      </c>
      <c r="F497" s="8" t="s">
        <v>65</v>
      </c>
      <c r="G497" s="8" t="s">
        <v>86</v>
      </c>
      <c r="H497" s="8" t="s">
        <v>65</v>
      </c>
      <c r="I497" s="8" t="s">
        <v>18296</v>
      </c>
      <c r="J497" s="8" t="s">
        <v>28</v>
      </c>
      <c r="K497" s="8" t="s">
        <v>45730</v>
      </c>
      <c r="L497" s="8" t="s">
        <v>8776</v>
      </c>
      <c r="M497" s="8" t="s">
        <v>88</v>
      </c>
      <c r="N497" s="8" t="s">
        <v>10716</v>
      </c>
      <c r="O497" s="8" t="s">
        <v>35639</v>
      </c>
      <c r="P497" s="8" t="s">
        <v>776</v>
      </c>
      <c r="Q497" s="8" t="s">
        <v>18297</v>
      </c>
      <c r="R497" s="8" t="s">
        <v>18298</v>
      </c>
      <c r="S497" s="17" t="s">
        <v>18299</v>
      </c>
      <c r="T497" s="18">
        <v>43013</v>
      </c>
      <c r="U497" s="8">
        <v>0.41666666666666669</v>
      </c>
      <c r="V497" s="8">
        <v>0.75</v>
      </c>
      <c r="W497" s="8" t="s">
        <v>486</v>
      </c>
      <c r="X497" s="8" t="s">
        <v>15428</v>
      </c>
      <c r="Y497" s="8" t="s">
        <v>15429</v>
      </c>
      <c r="Z497" s="17" t="s">
        <v>18356</v>
      </c>
      <c r="AA497" s="8" t="s">
        <v>18357</v>
      </c>
      <c r="AB497" s="8" t="s">
        <v>18358</v>
      </c>
    </row>
    <row r="498" spans="1:28" hidden="1" x14ac:dyDescent="0.2">
      <c r="A498" s="8" t="s">
        <v>18359</v>
      </c>
      <c r="B498" s="8" t="s">
        <v>18360</v>
      </c>
      <c r="C498" s="8" t="s">
        <v>45735</v>
      </c>
      <c r="D498" s="8" t="s">
        <v>45736</v>
      </c>
      <c r="E498" s="8" t="s">
        <v>76</v>
      </c>
      <c r="F498" s="8" t="s">
        <v>65</v>
      </c>
      <c r="G498" s="8" t="s">
        <v>76</v>
      </c>
      <c r="H498" s="8" t="s">
        <v>65</v>
      </c>
      <c r="I498" s="8" t="s">
        <v>18296</v>
      </c>
      <c r="J498" s="8" t="s">
        <v>28</v>
      </c>
      <c r="K498" s="8" t="s">
        <v>45730</v>
      </c>
      <c r="L498" s="8" t="s">
        <v>77</v>
      </c>
      <c r="M498" s="8" t="s">
        <v>78</v>
      </c>
      <c r="N498" s="8" t="s">
        <v>10716</v>
      </c>
      <c r="O498" s="8" t="s">
        <v>35639</v>
      </c>
      <c r="P498" s="8" t="s">
        <v>776</v>
      </c>
      <c r="Q498" s="8" t="s">
        <v>18297</v>
      </c>
      <c r="R498" s="8" t="s">
        <v>18298</v>
      </c>
      <c r="S498" s="17" t="s">
        <v>18299</v>
      </c>
      <c r="T498" s="18">
        <v>43014</v>
      </c>
      <c r="U498" s="8">
        <v>0.25</v>
      </c>
      <c r="V498" s="8">
        <v>0.75</v>
      </c>
      <c r="W498" s="8" t="s">
        <v>40</v>
      </c>
      <c r="X498" s="8" t="s">
        <v>15428</v>
      </c>
      <c r="Y498" s="8" t="s">
        <v>15429</v>
      </c>
      <c r="Z498" s="17" t="s">
        <v>18361</v>
      </c>
      <c r="AA498" s="8" t="s">
        <v>18362</v>
      </c>
      <c r="AB498" s="8" t="s">
        <v>18363</v>
      </c>
    </row>
    <row r="499" spans="1:28" hidden="1" x14ac:dyDescent="0.2">
      <c r="A499" s="8" t="s">
        <v>18364</v>
      </c>
      <c r="B499" s="8" t="s">
        <v>18365</v>
      </c>
      <c r="C499" s="8" t="s">
        <v>45735</v>
      </c>
      <c r="D499" s="8" t="s">
        <v>45736</v>
      </c>
      <c r="E499" s="8" t="s">
        <v>104</v>
      </c>
      <c r="F499" s="8" t="s">
        <v>65</v>
      </c>
      <c r="G499" s="8" t="s">
        <v>104</v>
      </c>
      <c r="H499" s="8" t="s">
        <v>65</v>
      </c>
      <c r="I499" s="8" t="s">
        <v>18296</v>
      </c>
      <c r="J499" s="8" t="s">
        <v>28</v>
      </c>
      <c r="K499" s="8" t="s">
        <v>45730</v>
      </c>
      <c r="L499" s="8" t="s">
        <v>612</v>
      </c>
      <c r="M499" s="8" t="s">
        <v>15440</v>
      </c>
      <c r="N499" s="8" t="s">
        <v>10716</v>
      </c>
      <c r="O499" s="8" t="s">
        <v>35639</v>
      </c>
      <c r="P499" s="8" t="s">
        <v>776</v>
      </c>
      <c r="Q499" s="8" t="s">
        <v>18297</v>
      </c>
      <c r="R499" s="8" t="s">
        <v>18298</v>
      </c>
      <c r="S499" s="17" t="s">
        <v>18299</v>
      </c>
      <c r="T499" s="18">
        <v>43015</v>
      </c>
      <c r="U499" s="8">
        <v>0.25</v>
      </c>
      <c r="V499" s="8">
        <v>0.47916666666666669</v>
      </c>
      <c r="W499" s="8" t="s">
        <v>2712</v>
      </c>
      <c r="X499" s="8" t="s">
        <v>15441</v>
      </c>
      <c r="Y499" s="8" t="s">
        <v>8816</v>
      </c>
      <c r="Z499" s="17" t="s">
        <v>18366</v>
      </c>
      <c r="AA499" s="8" t="s">
        <v>18367</v>
      </c>
      <c r="AB499" s="8" t="s">
        <v>18368</v>
      </c>
    </row>
    <row r="500" spans="1:28" hidden="1" x14ac:dyDescent="0.2">
      <c r="A500" s="8" t="s">
        <v>18369</v>
      </c>
      <c r="B500" s="8" t="s">
        <v>18370</v>
      </c>
      <c r="C500" s="8" t="s">
        <v>45735</v>
      </c>
      <c r="D500" s="8" t="s">
        <v>45736</v>
      </c>
      <c r="E500" s="8" t="s">
        <v>104</v>
      </c>
      <c r="F500" s="8" t="s">
        <v>65</v>
      </c>
      <c r="G500" s="8" t="s">
        <v>104</v>
      </c>
      <c r="H500" s="8" t="s">
        <v>65</v>
      </c>
      <c r="I500" s="8" t="s">
        <v>18296</v>
      </c>
      <c r="J500" s="8" t="s">
        <v>28</v>
      </c>
      <c r="K500" s="8" t="s">
        <v>45730</v>
      </c>
      <c r="L500" s="8" t="s">
        <v>18371</v>
      </c>
      <c r="M500" s="8" t="s">
        <v>18372</v>
      </c>
      <c r="N500" s="8" t="s">
        <v>10716</v>
      </c>
      <c r="O500" s="8" t="s">
        <v>35639</v>
      </c>
      <c r="P500" s="8" t="s">
        <v>776</v>
      </c>
      <c r="Q500" s="8" t="s">
        <v>18297</v>
      </c>
      <c r="R500" s="8" t="s">
        <v>18298</v>
      </c>
      <c r="S500" s="17" t="s">
        <v>18299</v>
      </c>
      <c r="T500" s="18">
        <v>43015</v>
      </c>
      <c r="U500" s="8">
        <v>0.4375</v>
      </c>
      <c r="V500" s="8">
        <v>0.625</v>
      </c>
      <c r="W500" s="8" t="s">
        <v>8032</v>
      </c>
      <c r="X500" s="8" t="s">
        <v>8822</v>
      </c>
      <c r="Y500" s="8" t="s">
        <v>8816</v>
      </c>
      <c r="Z500" s="17" t="s">
        <v>18373</v>
      </c>
      <c r="AA500" s="8" t="s">
        <v>18374</v>
      </c>
      <c r="AB500" s="8" t="s">
        <v>18375</v>
      </c>
    </row>
    <row r="501" spans="1:28" hidden="1" x14ac:dyDescent="0.2">
      <c r="A501" s="8" t="s">
        <v>18376</v>
      </c>
      <c r="B501" s="8" t="s">
        <v>18377</v>
      </c>
      <c r="C501" s="8" t="s">
        <v>45735</v>
      </c>
      <c r="D501" s="8" t="s">
        <v>45736</v>
      </c>
      <c r="E501" s="8" t="s">
        <v>104</v>
      </c>
      <c r="F501" s="8" t="s">
        <v>65</v>
      </c>
      <c r="G501" s="8" t="s">
        <v>104</v>
      </c>
      <c r="H501" s="8" t="s">
        <v>65</v>
      </c>
      <c r="I501" s="8" t="s">
        <v>18296</v>
      </c>
      <c r="J501" s="8" t="s">
        <v>28</v>
      </c>
      <c r="K501" s="8" t="s">
        <v>45730</v>
      </c>
      <c r="L501" s="8" t="s">
        <v>4256</v>
      </c>
      <c r="M501" s="8" t="s">
        <v>613</v>
      </c>
      <c r="N501" s="8" t="s">
        <v>10716</v>
      </c>
      <c r="O501" s="8" t="s">
        <v>35639</v>
      </c>
      <c r="P501" s="8" t="s">
        <v>776</v>
      </c>
      <c r="Q501" s="8" t="s">
        <v>18297</v>
      </c>
      <c r="R501" s="8" t="s">
        <v>18298</v>
      </c>
      <c r="S501" s="17" t="s">
        <v>18299</v>
      </c>
      <c r="T501" s="18">
        <v>43015</v>
      </c>
      <c r="U501" s="8">
        <v>0.66666666666666663</v>
      </c>
      <c r="V501" s="8">
        <v>0.75</v>
      </c>
      <c r="W501" s="8" t="s">
        <v>1100</v>
      </c>
      <c r="X501" s="8" t="s">
        <v>8842</v>
      </c>
      <c r="Y501" s="8" t="s">
        <v>8816</v>
      </c>
      <c r="Z501" s="17" t="s">
        <v>18378</v>
      </c>
      <c r="AA501" s="8" t="s">
        <v>18379</v>
      </c>
      <c r="AB501" s="8" t="s">
        <v>18380</v>
      </c>
    </row>
    <row r="502" spans="1:28" hidden="1" x14ac:dyDescent="0.2">
      <c r="A502" s="8" t="s">
        <v>18381</v>
      </c>
      <c r="B502" s="8" t="s">
        <v>18382</v>
      </c>
      <c r="C502" s="8" t="s">
        <v>45735</v>
      </c>
      <c r="D502" s="8" t="s">
        <v>45736</v>
      </c>
      <c r="E502" s="8" t="s">
        <v>96</v>
      </c>
      <c r="F502" s="8" t="s">
        <v>65</v>
      </c>
      <c r="G502" s="8" t="s">
        <v>96</v>
      </c>
      <c r="H502" s="8" t="s">
        <v>65</v>
      </c>
      <c r="I502" s="8" t="s">
        <v>18296</v>
      </c>
      <c r="J502" s="8" t="s">
        <v>28</v>
      </c>
      <c r="K502" s="8" t="s">
        <v>45730</v>
      </c>
      <c r="L502" s="8" t="s">
        <v>606</v>
      </c>
      <c r="M502" s="8" t="s">
        <v>8814</v>
      </c>
      <c r="N502" s="8" t="s">
        <v>10716</v>
      </c>
      <c r="O502" s="8" t="s">
        <v>35639</v>
      </c>
      <c r="P502" s="8" t="s">
        <v>776</v>
      </c>
      <c r="Q502" s="8" t="s">
        <v>18297</v>
      </c>
      <c r="R502" s="8" t="s">
        <v>18298</v>
      </c>
      <c r="S502" s="17" t="s">
        <v>18299</v>
      </c>
      <c r="T502" s="18">
        <v>43016</v>
      </c>
      <c r="U502" s="8">
        <v>0.25</v>
      </c>
      <c r="V502" s="8">
        <v>0.33333333333333331</v>
      </c>
      <c r="W502" s="8" t="s">
        <v>1100</v>
      </c>
      <c r="X502" s="8" t="s">
        <v>15463</v>
      </c>
      <c r="Y502" s="8" t="s">
        <v>8804</v>
      </c>
      <c r="Z502" s="17" t="s">
        <v>18383</v>
      </c>
      <c r="AA502" s="8" t="s">
        <v>18384</v>
      </c>
      <c r="AB502" s="8" t="s">
        <v>18385</v>
      </c>
    </row>
    <row r="503" spans="1:28" hidden="1" x14ac:dyDescent="0.2">
      <c r="A503" s="8" t="s">
        <v>18386</v>
      </c>
      <c r="B503" s="8" t="s">
        <v>18387</v>
      </c>
      <c r="C503" s="8" t="s">
        <v>45735</v>
      </c>
      <c r="D503" s="8" t="s">
        <v>45736</v>
      </c>
      <c r="E503" s="8" t="s">
        <v>96</v>
      </c>
      <c r="F503" s="8" t="s">
        <v>65</v>
      </c>
      <c r="G503" s="8" t="s">
        <v>96</v>
      </c>
      <c r="H503" s="8" t="s">
        <v>65</v>
      </c>
      <c r="I503" s="8" t="s">
        <v>18296</v>
      </c>
      <c r="J503" s="8" t="s">
        <v>28</v>
      </c>
      <c r="K503" s="8" t="s">
        <v>45730</v>
      </c>
      <c r="L503" s="8" t="s">
        <v>8814</v>
      </c>
      <c r="M503" s="8" t="s">
        <v>15469</v>
      </c>
      <c r="N503" s="8" t="s">
        <v>10716</v>
      </c>
      <c r="O503" s="8" t="s">
        <v>35639</v>
      </c>
      <c r="P503" s="8" t="s">
        <v>776</v>
      </c>
      <c r="Q503" s="8" t="s">
        <v>18297</v>
      </c>
      <c r="R503" s="8" t="s">
        <v>18298</v>
      </c>
      <c r="S503" s="17" t="s">
        <v>18299</v>
      </c>
      <c r="T503" s="18">
        <v>43016</v>
      </c>
      <c r="U503" s="8">
        <v>0.33333333333333331</v>
      </c>
      <c r="V503" s="8">
        <v>0.39583333333333331</v>
      </c>
      <c r="W503" s="8" t="s">
        <v>2170</v>
      </c>
      <c r="X503" s="8" t="s">
        <v>15470</v>
      </c>
      <c r="Y503" s="8" t="s">
        <v>15471</v>
      </c>
      <c r="Z503" s="17" t="s">
        <v>18388</v>
      </c>
      <c r="AA503" s="8" t="s">
        <v>18389</v>
      </c>
      <c r="AB503" s="8" t="s">
        <v>18390</v>
      </c>
    </row>
    <row r="504" spans="1:28" hidden="1" x14ac:dyDescent="0.2">
      <c r="A504" s="8" t="s">
        <v>18391</v>
      </c>
      <c r="B504" s="8" t="s">
        <v>18392</v>
      </c>
      <c r="C504" s="8" t="s">
        <v>45735</v>
      </c>
      <c r="D504" s="8" t="s">
        <v>45736</v>
      </c>
      <c r="E504" s="8" t="s">
        <v>96</v>
      </c>
      <c r="F504" s="8" t="s">
        <v>65</v>
      </c>
      <c r="G504" s="8" t="s">
        <v>96</v>
      </c>
      <c r="H504" s="8" t="s">
        <v>65</v>
      </c>
      <c r="I504" s="8" t="s">
        <v>18296</v>
      </c>
      <c r="J504" s="8" t="s">
        <v>28</v>
      </c>
      <c r="K504" s="8" t="s">
        <v>45730</v>
      </c>
      <c r="L504" s="8" t="s">
        <v>15469</v>
      </c>
      <c r="M504" s="8" t="s">
        <v>15477</v>
      </c>
      <c r="N504" s="8" t="s">
        <v>10716</v>
      </c>
      <c r="O504" s="8" t="s">
        <v>35639</v>
      </c>
      <c r="P504" s="8" t="s">
        <v>776</v>
      </c>
      <c r="Q504" s="8" t="s">
        <v>18297</v>
      </c>
      <c r="R504" s="8" t="s">
        <v>18298</v>
      </c>
      <c r="S504" s="17" t="s">
        <v>18299</v>
      </c>
      <c r="T504" s="18">
        <v>43016</v>
      </c>
      <c r="U504" s="8">
        <v>0.39583333333333331</v>
      </c>
      <c r="V504" s="8">
        <v>0.47916666666666669</v>
      </c>
      <c r="W504" s="8" t="s">
        <v>1100</v>
      </c>
      <c r="X504" s="8" t="s">
        <v>15478</v>
      </c>
      <c r="Y504" s="8" t="s">
        <v>15479</v>
      </c>
      <c r="Z504" s="17" t="s">
        <v>18393</v>
      </c>
      <c r="AA504" s="8" t="s">
        <v>18394</v>
      </c>
      <c r="AB504" s="8" t="s">
        <v>18395</v>
      </c>
    </row>
    <row r="505" spans="1:28" hidden="1" x14ac:dyDescent="0.2">
      <c r="A505" s="8" t="s">
        <v>18396</v>
      </c>
      <c r="B505" s="8" t="s">
        <v>18397</v>
      </c>
      <c r="C505" s="8" t="s">
        <v>45735</v>
      </c>
      <c r="D505" s="8" t="s">
        <v>45736</v>
      </c>
      <c r="E505" s="8" t="s">
        <v>96</v>
      </c>
      <c r="F505" s="8" t="s">
        <v>65</v>
      </c>
      <c r="G505" s="8" t="s">
        <v>96</v>
      </c>
      <c r="H505" s="8" t="s">
        <v>65</v>
      </c>
      <c r="I505" s="8" t="s">
        <v>18296</v>
      </c>
      <c r="J505" s="8" t="s">
        <v>28</v>
      </c>
      <c r="K505" s="8" t="s">
        <v>45730</v>
      </c>
      <c r="L505" s="8" t="s">
        <v>15477</v>
      </c>
      <c r="M505" s="8" t="s">
        <v>8835</v>
      </c>
      <c r="N505" s="8" t="s">
        <v>10716</v>
      </c>
      <c r="O505" s="8" t="s">
        <v>35639</v>
      </c>
      <c r="P505" s="8" t="s">
        <v>776</v>
      </c>
      <c r="Q505" s="8" t="s">
        <v>18297</v>
      </c>
      <c r="R505" s="8" t="s">
        <v>18298</v>
      </c>
      <c r="S505" s="17" t="s">
        <v>18299</v>
      </c>
      <c r="T505" s="18">
        <v>43016</v>
      </c>
      <c r="U505" s="8">
        <v>0.47916666666666669</v>
      </c>
      <c r="V505" s="8">
        <v>0.66666666666666663</v>
      </c>
      <c r="W505" s="8" t="s">
        <v>8032</v>
      </c>
      <c r="X505" s="8" t="s">
        <v>15485</v>
      </c>
      <c r="Y505" s="8" t="s">
        <v>15479</v>
      </c>
      <c r="Z505" s="17" t="s">
        <v>18398</v>
      </c>
      <c r="AA505" s="8" t="s">
        <v>18399</v>
      </c>
      <c r="AB505" s="8" t="s">
        <v>18400</v>
      </c>
    </row>
    <row r="506" spans="1:28" hidden="1" x14ac:dyDescent="0.2">
      <c r="A506" s="8" t="s">
        <v>18401</v>
      </c>
      <c r="B506" s="8" t="s">
        <v>18402</v>
      </c>
      <c r="C506" s="8" t="s">
        <v>45735</v>
      </c>
      <c r="D506" s="8" t="s">
        <v>45736</v>
      </c>
      <c r="E506" s="8" t="s">
        <v>96</v>
      </c>
      <c r="F506" s="8" t="s">
        <v>65</v>
      </c>
      <c r="G506" s="8" t="s">
        <v>96</v>
      </c>
      <c r="H506" s="8" t="s">
        <v>65</v>
      </c>
      <c r="I506" s="8" t="s">
        <v>18296</v>
      </c>
      <c r="J506" s="8" t="s">
        <v>28</v>
      </c>
      <c r="K506" s="8" t="s">
        <v>45730</v>
      </c>
      <c r="L506" s="8" t="s">
        <v>8835</v>
      </c>
      <c r="M506" s="8" t="s">
        <v>607</v>
      </c>
      <c r="N506" s="8" t="s">
        <v>10716</v>
      </c>
      <c r="O506" s="8" t="s">
        <v>35639</v>
      </c>
      <c r="P506" s="8" t="s">
        <v>776</v>
      </c>
      <c r="Q506" s="8" t="s">
        <v>18297</v>
      </c>
      <c r="R506" s="8" t="s">
        <v>18298</v>
      </c>
      <c r="S506" s="17" t="s">
        <v>18299</v>
      </c>
      <c r="T506" s="18">
        <v>43016</v>
      </c>
      <c r="U506" s="8">
        <v>0.66666666666666663</v>
      </c>
      <c r="V506" s="8">
        <v>0.75</v>
      </c>
      <c r="W506" s="8" t="s">
        <v>1100</v>
      </c>
      <c r="X506" s="8" t="s">
        <v>15491</v>
      </c>
      <c r="Y506" s="8" t="s">
        <v>15479</v>
      </c>
      <c r="Z506" s="17" t="s">
        <v>18403</v>
      </c>
      <c r="AA506" s="8" t="s">
        <v>18404</v>
      </c>
      <c r="AB506" s="8" t="s">
        <v>18405</v>
      </c>
    </row>
    <row r="507" spans="1:28" hidden="1" x14ac:dyDescent="0.2">
      <c r="A507" s="8" t="s">
        <v>18406</v>
      </c>
      <c r="B507" s="8" t="s">
        <v>18407</v>
      </c>
      <c r="C507" s="8" t="s">
        <v>45735</v>
      </c>
      <c r="D507" s="8" t="s">
        <v>45736</v>
      </c>
      <c r="E507" s="8" t="s">
        <v>345</v>
      </c>
      <c r="F507" s="8" t="s">
        <v>65</v>
      </c>
      <c r="G507" s="8" t="s">
        <v>345</v>
      </c>
      <c r="H507" s="8" t="s">
        <v>65</v>
      </c>
      <c r="I507" s="8" t="s">
        <v>18296</v>
      </c>
      <c r="J507" s="8" t="s">
        <v>28</v>
      </c>
      <c r="K507" s="8" t="s">
        <v>45730</v>
      </c>
      <c r="L507" s="8" t="s">
        <v>4293</v>
      </c>
      <c r="M507" s="8" t="s">
        <v>18408</v>
      </c>
      <c r="N507" s="8" t="s">
        <v>10716</v>
      </c>
      <c r="O507" s="8" t="s">
        <v>35639</v>
      </c>
      <c r="P507" s="8" t="s">
        <v>776</v>
      </c>
      <c r="Q507" s="8" t="s">
        <v>18297</v>
      </c>
      <c r="R507" s="8" t="s">
        <v>18298</v>
      </c>
      <c r="S507" s="17" t="s">
        <v>18299</v>
      </c>
      <c r="T507" s="18">
        <v>43018</v>
      </c>
      <c r="U507" s="8">
        <v>0.25</v>
      </c>
      <c r="V507" s="8">
        <v>0.33333333333333331</v>
      </c>
      <c r="W507" s="8" t="s">
        <v>1100</v>
      </c>
      <c r="X507" s="8" t="s">
        <v>18409</v>
      </c>
      <c r="Y507" s="8" t="s">
        <v>18410</v>
      </c>
      <c r="Z507" s="17" t="s">
        <v>18411</v>
      </c>
      <c r="AA507" s="8" t="s">
        <v>18412</v>
      </c>
      <c r="AB507" s="8" t="s">
        <v>18413</v>
      </c>
    </row>
    <row r="508" spans="1:28" hidden="1" x14ac:dyDescent="0.2">
      <c r="A508" s="8" t="s">
        <v>18414</v>
      </c>
      <c r="B508" s="8" t="s">
        <v>18415</v>
      </c>
      <c r="C508" s="8" t="s">
        <v>45735</v>
      </c>
      <c r="D508" s="8" t="s">
        <v>45736</v>
      </c>
      <c r="E508" s="8" t="s">
        <v>345</v>
      </c>
      <c r="F508" s="8" t="s">
        <v>65</v>
      </c>
      <c r="G508" s="8" t="s">
        <v>345</v>
      </c>
      <c r="H508" s="8" t="s">
        <v>65</v>
      </c>
      <c r="I508" s="8" t="s">
        <v>18296</v>
      </c>
      <c r="J508" s="8" t="s">
        <v>28</v>
      </c>
      <c r="K508" s="8" t="s">
        <v>45730</v>
      </c>
      <c r="L508" s="8" t="s">
        <v>18408</v>
      </c>
      <c r="M508" s="8" t="s">
        <v>18416</v>
      </c>
      <c r="N508" s="8" t="s">
        <v>10716</v>
      </c>
      <c r="O508" s="8" t="s">
        <v>35639</v>
      </c>
      <c r="P508" s="8" t="s">
        <v>776</v>
      </c>
      <c r="Q508" s="8" t="s">
        <v>18297</v>
      </c>
      <c r="R508" s="8" t="s">
        <v>18298</v>
      </c>
      <c r="S508" s="17" t="s">
        <v>18299</v>
      </c>
      <c r="T508" s="18">
        <v>43018</v>
      </c>
      <c r="U508" s="8">
        <v>0.33333333333333331</v>
      </c>
      <c r="V508" s="8">
        <v>0.41666666666666669</v>
      </c>
      <c r="W508" s="8" t="s">
        <v>1100</v>
      </c>
      <c r="X508" s="8" t="s">
        <v>18417</v>
      </c>
      <c r="Y508" s="8" t="s">
        <v>18410</v>
      </c>
      <c r="Z508" s="17" t="s">
        <v>18418</v>
      </c>
      <c r="AA508" s="8" t="s">
        <v>18419</v>
      </c>
      <c r="AB508" s="8" t="s">
        <v>18420</v>
      </c>
    </row>
    <row r="509" spans="1:28" hidden="1" x14ac:dyDescent="0.2">
      <c r="A509" s="8" t="s">
        <v>18421</v>
      </c>
      <c r="B509" s="8" t="s">
        <v>18422</v>
      </c>
      <c r="C509" s="8" t="s">
        <v>45735</v>
      </c>
      <c r="D509" s="8" t="s">
        <v>45736</v>
      </c>
      <c r="E509" s="8" t="s">
        <v>345</v>
      </c>
      <c r="F509" s="8" t="s">
        <v>65</v>
      </c>
      <c r="G509" s="8" t="s">
        <v>345</v>
      </c>
      <c r="H509" s="8" t="s">
        <v>65</v>
      </c>
      <c r="I509" s="8" t="s">
        <v>18296</v>
      </c>
      <c r="J509" s="8" t="s">
        <v>28</v>
      </c>
      <c r="K509" s="8" t="s">
        <v>45730</v>
      </c>
      <c r="L509" s="8" t="s">
        <v>18416</v>
      </c>
      <c r="M509" s="8" t="s">
        <v>18423</v>
      </c>
      <c r="N509" s="8" t="s">
        <v>10716</v>
      </c>
      <c r="O509" s="8" t="s">
        <v>35639</v>
      </c>
      <c r="P509" s="8" t="s">
        <v>776</v>
      </c>
      <c r="Q509" s="8" t="s">
        <v>18297</v>
      </c>
      <c r="R509" s="8" t="s">
        <v>18298</v>
      </c>
      <c r="S509" s="17" t="s">
        <v>18299</v>
      </c>
      <c r="T509" s="18">
        <v>43018</v>
      </c>
      <c r="U509" s="8">
        <v>0.41666666666666669</v>
      </c>
      <c r="V509" s="8">
        <v>0.52083333333333337</v>
      </c>
      <c r="W509" s="8" t="s">
        <v>1387</v>
      </c>
      <c r="X509" s="8" t="s">
        <v>18424</v>
      </c>
      <c r="Y509" s="8" t="s">
        <v>18410</v>
      </c>
      <c r="Z509" s="17" t="s">
        <v>18425</v>
      </c>
      <c r="AA509" s="8" t="s">
        <v>18426</v>
      </c>
      <c r="AB509" s="8" t="s">
        <v>18427</v>
      </c>
    </row>
    <row r="510" spans="1:28" hidden="1" x14ac:dyDescent="0.2">
      <c r="A510" s="8" t="s">
        <v>18428</v>
      </c>
      <c r="B510" s="8" t="s">
        <v>18429</v>
      </c>
      <c r="C510" s="8" t="s">
        <v>45735</v>
      </c>
      <c r="D510" s="8" t="s">
        <v>45736</v>
      </c>
      <c r="E510" s="8" t="s">
        <v>345</v>
      </c>
      <c r="F510" s="8" t="s">
        <v>65</v>
      </c>
      <c r="G510" s="8" t="s">
        <v>345</v>
      </c>
      <c r="H510" s="8" t="s">
        <v>65</v>
      </c>
      <c r="I510" s="8" t="s">
        <v>18296</v>
      </c>
      <c r="J510" s="8" t="s">
        <v>28</v>
      </c>
      <c r="K510" s="8" t="s">
        <v>45730</v>
      </c>
      <c r="L510" s="8" t="s">
        <v>18423</v>
      </c>
      <c r="M510" s="8" t="s">
        <v>18430</v>
      </c>
      <c r="N510" s="8" t="s">
        <v>10716</v>
      </c>
      <c r="O510" s="8" t="s">
        <v>35639</v>
      </c>
      <c r="P510" s="8" t="s">
        <v>776</v>
      </c>
      <c r="Q510" s="8" t="s">
        <v>18297</v>
      </c>
      <c r="R510" s="8" t="s">
        <v>18298</v>
      </c>
      <c r="S510" s="17" t="s">
        <v>18299</v>
      </c>
      <c r="T510" s="18">
        <v>43018</v>
      </c>
      <c r="U510" s="8">
        <v>0.52083333333333337</v>
      </c>
      <c r="V510" s="8">
        <v>0.625</v>
      </c>
      <c r="W510" s="8" t="s">
        <v>1387</v>
      </c>
      <c r="X510" s="8" t="s">
        <v>18431</v>
      </c>
      <c r="Y510" s="8" t="s">
        <v>18410</v>
      </c>
      <c r="Z510" s="17" t="s">
        <v>18432</v>
      </c>
      <c r="AA510" s="8" t="s">
        <v>18433</v>
      </c>
      <c r="AB510" s="8" t="s">
        <v>18434</v>
      </c>
    </row>
    <row r="511" spans="1:28" hidden="1" x14ac:dyDescent="0.2">
      <c r="A511" s="8" t="s">
        <v>18435</v>
      </c>
      <c r="B511" s="8" t="s">
        <v>18436</v>
      </c>
      <c r="C511" s="8" t="s">
        <v>45735</v>
      </c>
      <c r="D511" s="8" t="s">
        <v>45736</v>
      </c>
      <c r="E511" s="8" t="s">
        <v>345</v>
      </c>
      <c r="F511" s="8" t="s">
        <v>65</v>
      </c>
      <c r="G511" s="8" t="s">
        <v>345</v>
      </c>
      <c r="H511" s="8" t="s">
        <v>65</v>
      </c>
      <c r="I511" s="8" t="s">
        <v>18296</v>
      </c>
      <c r="J511" s="8" t="s">
        <v>28</v>
      </c>
      <c r="K511" s="8" t="s">
        <v>45730</v>
      </c>
      <c r="L511" s="8" t="s">
        <v>18430</v>
      </c>
      <c r="M511" s="8" t="s">
        <v>4294</v>
      </c>
      <c r="N511" s="8" t="s">
        <v>10716</v>
      </c>
      <c r="O511" s="8" t="s">
        <v>35639</v>
      </c>
      <c r="P511" s="8" t="s">
        <v>776</v>
      </c>
      <c r="Q511" s="8" t="s">
        <v>18297</v>
      </c>
      <c r="R511" s="8" t="s">
        <v>18298</v>
      </c>
      <c r="S511" s="17" t="s">
        <v>18299</v>
      </c>
      <c r="T511" s="18">
        <v>43018</v>
      </c>
      <c r="U511" s="8">
        <v>0.625</v>
      </c>
      <c r="V511" s="8">
        <v>0.75</v>
      </c>
      <c r="W511" s="8" t="s">
        <v>1283</v>
      </c>
      <c r="X511" s="8" t="s">
        <v>18437</v>
      </c>
      <c r="Y511" s="8" t="s">
        <v>18438</v>
      </c>
      <c r="Z511" s="17" t="s">
        <v>18439</v>
      </c>
      <c r="AA511" s="8" t="s">
        <v>18440</v>
      </c>
      <c r="AB511" s="8" t="s">
        <v>18441</v>
      </c>
    </row>
    <row r="512" spans="1:28" hidden="1" x14ac:dyDescent="0.2">
      <c r="A512" s="8" t="s">
        <v>18442</v>
      </c>
      <c r="B512" s="8" t="s">
        <v>18443</v>
      </c>
      <c r="C512" s="8" t="s">
        <v>45735</v>
      </c>
      <c r="D512" s="8" t="s">
        <v>45736</v>
      </c>
      <c r="E512" s="8" t="s">
        <v>362</v>
      </c>
      <c r="F512" s="8" t="s">
        <v>112</v>
      </c>
      <c r="G512" s="8" t="s">
        <v>362</v>
      </c>
      <c r="H512" s="8" t="s">
        <v>112</v>
      </c>
      <c r="I512" s="8" t="s">
        <v>18296</v>
      </c>
      <c r="J512" s="8" t="s">
        <v>28</v>
      </c>
      <c r="K512" s="8" t="s">
        <v>45730</v>
      </c>
      <c r="L512" s="8" t="s">
        <v>4302</v>
      </c>
      <c r="M512" s="8" t="s">
        <v>18444</v>
      </c>
      <c r="N512" s="8" t="s">
        <v>10716</v>
      </c>
      <c r="O512" s="8" t="s">
        <v>35639</v>
      </c>
      <c r="P512" s="8" t="s">
        <v>776</v>
      </c>
      <c r="Q512" s="8" t="s">
        <v>18297</v>
      </c>
      <c r="R512" s="8" t="s">
        <v>18298</v>
      </c>
      <c r="S512" s="17" t="s">
        <v>18299</v>
      </c>
      <c r="T512" s="18">
        <v>43019</v>
      </c>
      <c r="U512" s="8">
        <v>0.25</v>
      </c>
      <c r="V512" s="8">
        <v>0.41666666666666669</v>
      </c>
      <c r="W512" s="8" t="s">
        <v>739</v>
      </c>
      <c r="X512" s="8" t="s">
        <v>18445</v>
      </c>
      <c r="Y512" s="8" t="s">
        <v>8816</v>
      </c>
      <c r="Z512" s="17" t="s">
        <v>18446</v>
      </c>
      <c r="AA512" s="8" t="s">
        <v>18447</v>
      </c>
      <c r="AB512" s="8" t="s">
        <v>18448</v>
      </c>
    </row>
    <row r="513" spans="1:28" hidden="1" x14ac:dyDescent="0.2">
      <c r="A513" s="8" t="s">
        <v>18449</v>
      </c>
      <c r="B513" s="8" t="s">
        <v>18450</v>
      </c>
      <c r="C513" s="8" t="s">
        <v>45735</v>
      </c>
      <c r="D513" s="8" t="s">
        <v>45736</v>
      </c>
      <c r="E513" s="8" t="s">
        <v>362</v>
      </c>
      <c r="F513" s="8" t="s">
        <v>112</v>
      </c>
      <c r="G513" s="8" t="s">
        <v>362</v>
      </c>
      <c r="H513" s="8" t="s">
        <v>112</v>
      </c>
      <c r="I513" s="8" t="s">
        <v>18296</v>
      </c>
      <c r="J513" s="8" t="s">
        <v>28</v>
      </c>
      <c r="K513" s="8" t="s">
        <v>45730</v>
      </c>
      <c r="L513" s="8" t="s">
        <v>18444</v>
      </c>
      <c r="M513" s="8" t="s">
        <v>4303</v>
      </c>
      <c r="N513" s="8" t="s">
        <v>10716</v>
      </c>
      <c r="O513" s="8" t="s">
        <v>35639</v>
      </c>
      <c r="P513" s="8" t="s">
        <v>776</v>
      </c>
      <c r="Q513" s="8" t="s">
        <v>18297</v>
      </c>
      <c r="R513" s="8" t="s">
        <v>18298</v>
      </c>
      <c r="S513" s="17" t="s">
        <v>18299</v>
      </c>
      <c r="T513" s="18">
        <v>43019</v>
      </c>
      <c r="U513" s="8">
        <v>0.41666666666666669</v>
      </c>
      <c r="V513" s="8">
        <v>0.5</v>
      </c>
      <c r="W513" s="8" t="s">
        <v>1100</v>
      </c>
      <c r="X513" s="8" t="s">
        <v>18451</v>
      </c>
      <c r="Y513" s="8" t="s">
        <v>18410</v>
      </c>
      <c r="Z513" s="17" t="s">
        <v>18452</v>
      </c>
      <c r="AA513" s="8" t="s">
        <v>18453</v>
      </c>
      <c r="AB513" s="8" t="s">
        <v>18454</v>
      </c>
    </row>
    <row r="514" spans="1:28" hidden="1" x14ac:dyDescent="0.2">
      <c r="A514" s="8" t="s">
        <v>18455</v>
      </c>
      <c r="B514" s="8" t="s">
        <v>18456</v>
      </c>
      <c r="C514" s="8" t="s">
        <v>45735</v>
      </c>
      <c r="D514" s="8" t="s">
        <v>45736</v>
      </c>
      <c r="E514" s="8" t="s">
        <v>362</v>
      </c>
      <c r="F514" s="8" t="s">
        <v>112</v>
      </c>
      <c r="G514" s="8" t="s">
        <v>362</v>
      </c>
      <c r="H514" s="8" t="s">
        <v>112</v>
      </c>
      <c r="I514" s="8" t="s">
        <v>18296</v>
      </c>
      <c r="J514" s="8" t="s">
        <v>28</v>
      </c>
      <c r="K514" s="8" t="s">
        <v>45730</v>
      </c>
      <c r="L514" s="8" t="s">
        <v>4303</v>
      </c>
      <c r="M514" s="8" t="s">
        <v>18457</v>
      </c>
      <c r="N514" s="8" t="s">
        <v>10716</v>
      </c>
      <c r="O514" s="8" t="s">
        <v>35639</v>
      </c>
      <c r="P514" s="8" t="s">
        <v>776</v>
      </c>
      <c r="Q514" s="8" t="s">
        <v>18297</v>
      </c>
      <c r="R514" s="8" t="s">
        <v>18298</v>
      </c>
      <c r="S514" s="17" t="s">
        <v>18299</v>
      </c>
      <c r="T514" s="18">
        <v>43019</v>
      </c>
      <c r="U514" s="8">
        <v>0.5</v>
      </c>
      <c r="V514" s="8">
        <v>0.625</v>
      </c>
      <c r="W514" s="8" t="s">
        <v>1283</v>
      </c>
      <c r="X514" s="8" t="s">
        <v>18458</v>
      </c>
      <c r="Y514" s="8" t="s">
        <v>18410</v>
      </c>
      <c r="Z514" s="17" t="s">
        <v>18459</v>
      </c>
      <c r="AA514" s="8" t="s">
        <v>18460</v>
      </c>
      <c r="AB514" s="8" t="s">
        <v>18461</v>
      </c>
    </row>
    <row r="515" spans="1:28" hidden="1" x14ac:dyDescent="0.2">
      <c r="A515" s="8" t="s">
        <v>18462</v>
      </c>
      <c r="B515" s="8" t="s">
        <v>18463</v>
      </c>
      <c r="C515" s="8" t="s">
        <v>45735</v>
      </c>
      <c r="D515" s="8" t="s">
        <v>45736</v>
      </c>
      <c r="E515" s="8" t="s">
        <v>362</v>
      </c>
      <c r="F515" s="8" t="s">
        <v>112</v>
      </c>
      <c r="G515" s="8" t="s">
        <v>362</v>
      </c>
      <c r="H515" s="8" t="s">
        <v>112</v>
      </c>
      <c r="I515" s="8" t="s">
        <v>18296</v>
      </c>
      <c r="J515" s="8" t="s">
        <v>28</v>
      </c>
      <c r="K515" s="8" t="s">
        <v>45730</v>
      </c>
      <c r="L515" s="8" t="s">
        <v>18457</v>
      </c>
      <c r="M515" s="8" t="s">
        <v>18464</v>
      </c>
      <c r="N515" s="8" t="s">
        <v>10716</v>
      </c>
      <c r="O515" s="8" t="s">
        <v>35639</v>
      </c>
      <c r="P515" s="8" t="s">
        <v>776</v>
      </c>
      <c r="Q515" s="8" t="s">
        <v>18297</v>
      </c>
      <c r="R515" s="8" t="s">
        <v>18298</v>
      </c>
      <c r="S515" s="17" t="s">
        <v>18299</v>
      </c>
      <c r="T515" s="18">
        <v>43019</v>
      </c>
      <c r="U515" s="8">
        <v>0.625</v>
      </c>
      <c r="V515" s="8">
        <v>0.6875</v>
      </c>
      <c r="W515" s="8" t="s">
        <v>2170</v>
      </c>
      <c r="X515" s="8" t="s">
        <v>8960</v>
      </c>
      <c r="Y515" s="8" t="s">
        <v>8816</v>
      </c>
      <c r="Z515" s="17" t="s">
        <v>18465</v>
      </c>
      <c r="AA515" s="8" t="s">
        <v>18466</v>
      </c>
      <c r="AB515" s="8" t="s">
        <v>18467</v>
      </c>
    </row>
    <row r="516" spans="1:28" hidden="1" x14ac:dyDescent="0.2">
      <c r="A516" s="8" t="s">
        <v>18468</v>
      </c>
      <c r="B516" s="8" t="s">
        <v>18469</v>
      </c>
      <c r="C516" s="8" t="s">
        <v>45735</v>
      </c>
      <c r="D516" s="8" t="s">
        <v>45736</v>
      </c>
      <c r="E516" s="8" t="s">
        <v>362</v>
      </c>
      <c r="F516" s="8" t="s">
        <v>112</v>
      </c>
      <c r="G516" s="8" t="s">
        <v>362</v>
      </c>
      <c r="H516" s="8" t="s">
        <v>112</v>
      </c>
      <c r="I516" s="8" t="s">
        <v>18296</v>
      </c>
      <c r="J516" s="8" t="s">
        <v>28</v>
      </c>
      <c r="K516" s="8" t="s">
        <v>45730</v>
      </c>
      <c r="L516" s="8" t="s">
        <v>18464</v>
      </c>
      <c r="M516" s="8" t="s">
        <v>4311</v>
      </c>
      <c r="N516" s="8" t="s">
        <v>10716</v>
      </c>
      <c r="O516" s="8" t="s">
        <v>35639</v>
      </c>
      <c r="P516" s="8" t="s">
        <v>776</v>
      </c>
      <c r="Q516" s="8" t="s">
        <v>18297</v>
      </c>
      <c r="R516" s="8" t="s">
        <v>18298</v>
      </c>
      <c r="S516" s="17" t="s">
        <v>18299</v>
      </c>
      <c r="T516" s="18">
        <v>43019</v>
      </c>
      <c r="U516" s="8">
        <v>0.6875</v>
      </c>
      <c r="V516" s="8">
        <v>0.75</v>
      </c>
      <c r="W516" s="8" t="s">
        <v>2170</v>
      </c>
      <c r="X516" s="8" t="s">
        <v>8960</v>
      </c>
      <c r="Y516" s="8" t="s">
        <v>8816</v>
      </c>
      <c r="Z516" s="17" t="s">
        <v>18470</v>
      </c>
      <c r="AA516" s="8" t="s">
        <v>18471</v>
      </c>
      <c r="AB516" s="8" t="s">
        <v>18472</v>
      </c>
    </row>
    <row r="517" spans="1:28" hidden="1" x14ac:dyDescent="0.2">
      <c r="A517" s="8" t="s">
        <v>18473</v>
      </c>
      <c r="B517" s="8" t="s">
        <v>18474</v>
      </c>
      <c r="C517" s="8" t="s">
        <v>45735</v>
      </c>
      <c r="D517" s="8" t="s">
        <v>45736</v>
      </c>
      <c r="E517" s="8" t="s">
        <v>372</v>
      </c>
      <c r="F517" s="8" t="s">
        <v>112</v>
      </c>
      <c r="G517" s="8" t="s">
        <v>372</v>
      </c>
      <c r="H517" s="8" t="s">
        <v>112</v>
      </c>
      <c r="I517" s="8" t="s">
        <v>18296</v>
      </c>
      <c r="J517" s="8" t="s">
        <v>28</v>
      </c>
      <c r="K517" s="8" t="s">
        <v>45730</v>
      </c>
      <c r="L517" s="8" t="s">
        <v>4318</v>
      </c>
      <c r="M517" s="8" t="s">
        <v>4327</v>
      </c>
      <c r="N517" s="8" t="s">
        <v>10716</v>
      </c>
      <c r="O517" s="8" t="s">
        <v>35639</v>
      </c>
      <c r="P517" s="8" t="s">
        <v>776</v>
      </c>
      <c r="Q517" s="8" t="s">
        <v>18297</v>
      </c>
      <c r="R517" s="8" t="s">
        <v>18298</v>
      </c>
      <c r="S517" s="17" t="s">
        <v>18299</v>
      </c>
      <c r="T517" s="18">
        <v>43020</v>
      </c>
      <c r="U517" s="8">
        <v>0.25</v>
      </c>
      <c r="V517" s="8">
        <v>0.625</v>
      </c>
      <c r="W517" s="8" t="s">
        <v>952</v>
      </c>
      <c r="X517" s="8" t="s">
        <v>18475</v>
      </c>
      <c r="Y517" s="8" t="s">
        <v>18476</v>
      </c>
      <c r="Z517" s="17" t="s">
        <v>18477</v>
      </c>
      <c r="AA517" s="8" t="s">
        <v>18478</v>
      </c>
      <c r="AB517" s="8" t="s">
        <v>18479</v>
      </c>
    </row>
    <row r="518" spans="1:28" hidden="1" x14ac:dyDescent="0.2">
      <c r="A518" s="8" t="s">
        <v>18480</v>
      </c>
      <c r="B518" s="8" t="s">
        <v>18481</v>
      </c>
      <c r="C518" s="8" t="s">
        <v>45735</v>
      </c>
      <c r="D518" s="8" t="s">
        <v>45736</v>
      </c>
      <c r="E518" s="8" t="s">
        <v>372</v>
      </c>
      <c r="F518" s="8" t="s">
        <v>112</v>
      </c>
      <c r="G518" s="8" t="s">
        <v>372</v>
      </c>
      <c r="H518" s="8" t="s">
        <v>112</v>
      </c>
      <c r="I518" s="8" t="s">
        <v>18296</v>
      </c>
      <c r="J518" s="8" t="s">
        <v>28</v>
      </c>
      <c r="K518" s="8" t="s">
        <v>45730</v>
      </c>
      <c r="L518" s="8" t="s">
        <v>4327</v>
      </c>
      <c r="M518" s="8" t="s">
        <v>4334</v>
      </c>
      <c r="N518" s="8" t="s">
        <v>10716</v>
      </c>
      <c r="O518" s="8" t="s">
        <v>35639</v>
      </c>
      <c r="P518" s="8" t="s">
        <v>776</v>
      </c>
      <c r="Q518" s="8" t="s">
        <v>18297</v>
      </c>
      <c r="R518" s="8" t="s">
        <v>18298</v>
      </c>
      <c r="S518" s="17" t="s">
        <v>18299</v>
      </c>
      <c r="T518" s="18">
        <v>43020</v>
      </c>
      <c r="U518" s="8">
        <v>0.625</v>
      </c>
      <c r="V518" s="8">
        <v>0.75</v>
      </c>
      <c r="W518" s="8" t="s">
        <v>1283</v>
      </c>
      <c r="X518" s="8" t="s">
        <v>18482</v>
      </c>
      <c r="Y518" s="8" t="s">
        <v>8714</v>
      </c>
      <c r="Z518" s="17" t="s">
        <v>18483</v>
      </c>
      <c r="AA518" s="8" t="s">
        <v>18484</v>
      </c>
      <c r="AB518" s="8" t="s">
        <v>18485</v>
      </c>
    </row>
    <row r="519" spans="1:28" hidden="1" x14ac:dyDescent="0.2">
      <c r="A519" s="8" t="s">
        <v>18486</v>
      </c>
      <c r="B519" s="8" t="s">
        <v>18487</v>
      </c>
      <c r="C519" s="8" t="s">
        <v>45735</v>
      </c>
      <c r="D519" s="8" t="s">
        <v>45736</v>
      </c>
      <c r="E519" s="8" t="s">
        <v>382</v>
      </c>
      <c r="F519" s="8" t="s">
        <v>112</v>
      </c>
      <c r="G519" s="8" t="s">
        <v>382</v>
      </c>
      <c r="H519" s="8" t="s">
        <v>112</v>
      </c>
      <c r="I519" s="8" t="s">
        <v>18296</v>
      </c>
      <c r="J519" s="8" t="s">
        <v>28</v>
      </c>
      <c r="K519" s="8" t="s">
        <v>45730</v>
      </c>
      <c r="L519" s="8" t="s">
        <v>4342</v>
      </c>
      <c r="M519" s="8" t="s">
        <v>18488</v>
      </c>
      <c r="N519" s="8" t="s">
        <v>10716</v>
      </c>
      <c r="O519" s="8" t="s">
        <v>35639</v>
      </c>
      <c r="P519" s="8" t="s">
        <v>776</v>
      </c>
      <c r="Q519" s="8" t="s">
        <v>18297</v>
      </c>
      <c r="R519" s="8" t="s">
        <v>18298</v>
      </c>
      <c r="S519" s="17" t="s">
        <v>18299</v>
      </c>
      <c r="T519" s="18">
        <v>43021</v>
      </c>
      <c r="U519" s="8">
        <v>0.25</v>
      </c>
      <c r="V519" s="8">
        <v>0.3125</v>
      </c>
      <c r="W519" s="8" t="s">
        <v>2170</v>
      </c>
      <c r="X519" s="8" t="s">
        <v>18489</v>
      </c>
      <c r="Y519" s="8" t="s">
        <v>18490</v>
      </c>
      <c r="Z519" s="17" t="s">
        <v>18361</v>
      </c>
      <c r="AA519" s="8" t="s">
        <v>18491</v>
      </c>
      <c r="AB519" s="8" t="s">
        <v>18492</v>
      </c>
    </row>
    <row r="520" spans="1:28" hidden="1" x14ac:dyDescent="0.2">
      <c r="A520" s="8" t="s">
        <v>18493</v>
      </c>
      <c r="B520" s="8" t="s">
        <v>18494</v>
      </c>
      <c r="C520" s="8" t="s">
        <v>45735</v>
      </c>
      <c r="D520" s="8" t="s">
        <v>45736</v>
      </c>
      <c r="E520" s="8" t="s">
        <v>382</v>
      </c>
      <c r="F520" s="8" t="s">
        <v>112</v>
      </c>
      <c r="G520" s="8" t="s">
        <v>382</v>
      </c>
      <c r="H520" s="8" t="s">
        <v>112</v>
      </c>
      <c r="I520" s="8" t="s">
        <v>18296</v>
      </c>
      <c r="J520" s="8" t="s">
        <v>28</v>
      </c>
      <c r="K520" s="8" t="s">
        <v>45730</v>
      </c>
      <c r="L520" s="8" t="s">
        <v>18495</v>
      </c>
      <c r="M520" s="8" t="s">
        <v>18496</v>
      </c>
      <c r="N520" s="8" t="s">
        <v>10716</v>
      </c>
      <c r="O520" s="8" t="s">
        <v>35639</v>
      </c>
      <c r="P520" s="8" t="s">
        <v>776</v>
      </c>
      <c r="Q520" s="8" t="s">
        <v>18297</v>
      </c>
      <c r="R520" s="8" t="s">
        <v>18298</v>
      </c>
      <c r="S520" s="17" t="s">
        <v>18299</v>
      </c>
      <c r="T520" s="18">
        <v>43021</v>
      </c>
      <c r="U520" s="8">
        <v>0.41666666666666669</v>
      </c>
      <c r="V520" s="8">
        <v>0.5</v>
      </c>
      <c r="W520" s="8" t="s">
        <v>1100</v>
      </c>
      <c r="X520" s="8" t="s">
        <v>18497</v>
      </c>
      <c r="Y520" s="8" t="s">
        <v>15403</v>
      </c>
      <c r="Z520" s="17" t="s">
        <v>18498</v>
      </c>
      <c r="AA520" s="8" t="s">
        <v>18499</v>
      </c>
      <c r="AB520" s="8" t="s">
        <v>18500</v>
      </c>
    </row>
    <row r="521" spans="1:28" hidden="1" x14ac:dyDescent="0.2">
      <c r="A521" s="8" t="s">
        <v>18501</v>
      </c>
      <c r="B521" s="8" t="s">
        <v>18502</v>
      </c>
      <c r="C521" s="8" t="s">
        <v>45735</v>
      </c>
      <c r="D521" s="8" t="s">
        <v>45736</v>
      </c>
      <c r="E521" s="8" t="s">
        <v>382</v>
      </c>
      <c r="F521" s="8" t="s">
        <v>112</v>
      </c>
      <c r="G521" s="8" t="s">
        <v>382</v>
      </c>
      <c r="H521" s="8" t="s">
        <v>112</v>
      </c>
      <c r="I521" s="8" t="s">
        <v>18296</v>
      </c>
      <c r="J521" s="8" t="s">
        <v>28</v>
      </c>
      <c r="K521" s="8" t="s">
        <v>45730</v>
      </c>
      <c r="L521" s="8" t="s">
        <v>18496</v>
      </c>
      <c r="M521" s="8" t="s">
        <v>18503</v>
      </c>
      <c r="N521" s="8" t="s">
        <v>10716</v>
      </c>
      <c r="O521" s="8" t="s">
        <v>35639</v>
      </c>
      <c r="P521" s="8" t="s">
        <v>776</v>
      </c>
      <c r="Q521" s="8" t="s">
        <v>18297</v>
      </c>
      <c r="R521" s="8" t="s">
        <v>18298</v>
      </c>
      <c r="S521" s="17" t="s">
        <v>18299</v>
      </c>
      <c r="T521" s="18">
        <v>43021</v>
      </c>
      <c r="U521" s="8">
        <v>0.5</v>
      </c>
      <c r="V521" s="8">
        <v>0.66666666666666663</v>
      </c>
      <c r="W521" s="8" t="s">
        <v>739</v>
      </c>
      <c r="X521" s="8" t="s">
        <v>18504</v>
      </c>
      <c r="Y521" s="8" t="s">
        <v>15403</v>
      </c>
      <c r="Z521" s="17" t="s">
        <v>18505</v>
      </c>
      <c r="AA521" s="8" t="s">
        <v>18506</v>
      </c>
      <c r="AB521" s="8" t="s">
        <v>18507</v>
      </c>
    </row>
    <row r="522" spans="1:28" hidden="1" x14ac:dyDescent="0.2">
      <c r="A522" s="8" t="s">
        <v>18508</v>
      </c>
      <c r="B522" s="8" t="s">
        <v>18509</v>
      </c>
      <c r="C522" s="8" t="s">
        <v>45735</v>
      </c>
      <c r="D522" s="8" t="s">
        <v>45736</v>
      </c>
      <c r="E522" s="8" t="s">
        <v>382</v>
      </c>
      <c r="F522" s="8" t="s">
        <v>112</v>
      </c>
      <c r="G522" s="8" t="s">
        <v>382</v>
      </c>
      <c r="H522" s="8" t="s">
        <v>112</v>
      </c>
      <c r="I522" s="8" t="s">
        <v>18296</v>
      </c>
      <c r="J522" s="8" t="s">
        <v>28</v>
      </c>
      <c r="K522" s="8" t="s">
        <v>45730</v>
      </c>
      <c r="L522" s="8" t="s">
        <v>18503</v>
      </c>
      <c r="M522" s="8" t="s">
        <v>18510</v>
      </c>
      <c r="N522" s="8" t="s">
        <v>10716</v>
      </c>
      <c r="O522" s="8" t="s">
        <v>35639</v>
      </c>
      <c r="P522" s="8" t="s">
        <v>776</v>
      </c>
      <c r="Q522" s="8" t="s">
        <v>18297</v>
      </c>
      <c r="R522" s="8" t="s">
        <v>18298</v>
      </c>
      <c r="S522" s="17" t="s">
        <v>18299</v>
      </c>
      <c r="T522" s="18">
        <v>43021</v>
      </c>
      <c r="U522" s="8">
        <v>0.66666666666666663</v>
      </c>
      <c r="V522" s="8">
        <v>0.85416666666666663</v>
      </c>
      <c r="W522" s="8" t="s">
        <v>8032</v>
      </c>
      <c r="X522" s="8" t="s">
        <v>18511</v>
      </c>
      <c r="Y522" s="8" t="s">
        <v>457</v>
      </c>
      <c r="Z522" s="17" t="s">
        <v>18512</v>
      </c>
      <c r="AA522" s="8" t="s">
        <v>18513</v>
      </c>
      <c r="AB522" s="8" t="s">
        <v>18514</v>
      </c>
    </row>
    <row r="523" spans="1:28" hidden="1" x14ac:dyDescent="0.2">
      <c r="A523" s="8" t="s">
        <v>18515</v>
      </c>
      <c r="B523" s="8" t="s">
        <v>18516</v>
      </c>
      <c r="C523" s="8" t="s">
        <v>45735</v>
      </c>
      <c r="D523" s="8" t="s">
        <v>45736</v>
      </c>
      <c r="E523" s="8" t="s">
        <v>390</v>
      </c>
      <c r="F523" s="8" t="s">
        <v>112</v>
      </c>
      <c r="G523" s="8" t="s">
        <v>390</v>
      </c>
      <c r="H523" s="8" t="s">
        <v>112</v>
      </c>
      <c r="I523" s="8" t="s">
        <v>18296</v>
      </c>
      <c r="J523" s="8" t="s">
        <v>28</v>
      </c>
      <c r="K523" s="8" t="s">
        <v>45730</v>
      </c>
      <c r="L523" s="8" t="s">
        <v>11023</v>
      </c>
      <c r="M523" s="8" t="s">
        <v>18517</v>
      </c>
      <c r="N523" s="8" t="s">
        <v>10716</v>
      </c>
      <c r="O523" s="8" t="s">
        <v>35639</v>
      </c>
      <c r="P523" s="8" t="s">
        <v>776</v>
      </c>
      <c r="Q523" s="8" t="s">
        <v>18297</v>
      </c>
      <c r="R523" s="8" t="s">
        <v>18298</v>
      </c>
      <c r="S523" s="17" t="s">
        <v>18299</v>
      </c>
      <c r="T523" s="18">
        <v>43022</v>
      </c>
      <c r="U523" s="8">
        <v>0.25</v>
      </c>
      <c r="V523" s="8">
        <v>0.54166666666666663</v>
      </c>
      <c r="W523" s="8" t="s">
        <v>296</v>
      </c>
      <c r="X523" s="8" t="s">
        <v>8713</v>
      </c>
      <c r="Y523" s="8" t="s">
        <v>8714</v>
      </c>
      <c r="Z523" s="17" t="s">
        <v>18518</v>
      </c>
      <c r="AA523" s="8" t="s">
        <v>18519</v>
      </c>
      <c r="AB523" s="8" t="s">
        <v>18520</v>
      </c>
    </row>
    <row r="524" spans="1:28" hidden="1" x14ac:dyDescent="0.2">
      <c r="A524" s="8" t="s">
        <v>18521</v>
      </c>
      <c r="B524" s="8" t="s">
        <v>18522</v>
      </c>
      <c r="C524" s="8" t="s">
        <v>45735</v>
      </c>
      <c r="D524" s="8" t="s">
        <v>45736</v>
      </c>
      <c r="E524" s="8" t="s">
        <v>390</v>
      </c>
      <c r="F524" s="8" t="s">
        <v>112</v>
      </c>
      <c r="G524" s="8" t="s">
        <v>390</v>
      </c>
      <c r="H524" s="8" t="s">
        <v>112</v>
      </c>
      <c r="I524" s="8" t="s">
        <v>18296</v>
      </c>
      <c r="J524" s="8" t="s">
        <v>28</v>
      </c>
      <c r="K524" s="8" t="s">
        <v>45730</v>
      </c>
      <c r="L524" s="8" t="s">
        <v>18517</v>
      </c>
      <c r="M524" s="8" t="s">
        <v>18523</v>
      </c>
      <c r="N524" s="8" t="s">
        <v>10716</v>
      </c>
      <c r="O524" s="8" t="s">
        <v>35639</v>
      </c>
      <c r="P524" s="8" t="s">
        <v>776</v>
      </c>
      <c r="Q524" s="8" t="s">
        <v>18297</v>
      </c>
      <c r="R524" s="8" t="s">
        <v>18298</v>
      </c>
      <c r="S524" s="17" t="s">
        <v>18299</v>
      </c>
      <c r="T524" s="18">
        <v>43022</v>
      </c>
      <c r="U524" s="8">
        <v>0.54166666666666663</v>
      </c>
      <c r="V524" s="8">
        <v>0.64583333333333337</v>
      </c>
      <c r="W524" s="8" t="s">
        <v>1387</v>
      </c>
      <c r="X524" s="8" t="s">
        <v>8713</v>
      </c>
      <c r="Y524" s="8" t="s">
        <v>18524</v>
      </c>
      <c r="Z524" s="17" t="s">
        <v>18525</v>
      </c>
      <c r="AA524" s="8" t="s">
        <v>18526</v>
      </c>
      <c r="AB524" s="8" t="s">
        <v>18527</v>
      </c>
    </row>
    <row r="525" spans="1:28" hidden="1" x14ac:dyDescent="0.2">
      <c r="A525" s="8" t="s">
        <v>18528</v>
      </c>
      <c r="B525" s="8" t="s">
        <v>18529</v>
      </c>
      <c r="C525" s="8" t="s">
        <v>45735</v>
      </c>
      <c r="D525" s="8" t="s">
        <v>45736</v>
      </c>
      <c r="E525" s="8" t="s">
        <v>390</v>
      </c>
      <c r="F525" s="8" t="s">
        <v>112</v>
      </c>
      <c r="G525" s="8" t="s">
        <v>390</v>
      </c>
      <c r="H525" s="8" t="s">
        <v>112</v>
      </c>
      <c r="I525" s="8" t="s">
        <v>18296</v>
      </c>
      <c r="J525" s="8" t="s">
        <v>28</v>
      </c>
      <c r="K525" s="8" t="s">
        <v>45730</v>
      </c>
      <c r="L525" s="8" t="s">
        <v>18523</v>
      </c>
      <c r="M525" s="8" t="s">
        <v>18530</v>
      </c>
      <c r="N525" s="8" t="s">
        <v>10716</v>
      </c>
      <c r="O525" s="8" t="s">
        <v>35639</v>
      </c>
      <c r="P525" s="8" t="s">
        <v>776</v>
      </c>
      <c r="Q525" s="8" t="s">
        <v>18297</v>
      </c>
      <c r="R525" s="8" t="s">
        <v>18298</v>
      </c>
      <c r="S525" s="17" t="s">
        <v>18299</v>
      </c>
      <c r="T525" s="18">
        <v>43022</v>
      </c>
      <c r="U525" s="8">
        <v>0.64583333333333337</v>
      </c>
      <c r="V525" s="8">
        <v>0.6875</v>
      </c>
      <c r="W525" s="8" t="s">
        <v>1495</v>
      </c>
      <c r="X525" s="8" t="s">
        <v>18531</v>
      </c>
      <c r="Y525" s="8" t="s">
        <v>8714</v>
      </c>
      <c r="Z525" s="17" t="s">
        <v>18532</v>
      </c>
      <c r="AA525" s="8" t="s">
        <v>18533</v>
      </c>
      <c r="AB525" s="8" t="s">
        <v>18534</v>
      </c>
    </row>
    <row r="526" spans="1:28" hidden="1" x14ac:dyDescent="0.2">
      <c r="A526" s="8" t="s">
        <v>18535</v>
      </c>
      <c r="B526" s="8" t="s">
        <v>18536</v>
      </c>
      <c r="C526" s="8" t="s">
        <v>45735</v>
      </c>
      <c r="D526" s="8" t="s">
        <v>45736</v>
      </c>
      <c r="E526" s="8" t="s">
        <v>390</v>
      </c>
      <c r="F526" s="8" t="s">
        <v>112</v>
      </c>
      <c r="G526" s="8" t="s">
        <v>390</v>
      </c>
      <c r="H526" s="8" t="s">
        <v>112</v>
      </c>
      <c r="I526" s="8" t="s">
        <v>18296</v>
      </c>
      <c r="J526" s="8" t="s">
        <v>28</v>
      </c>
      <c r="K526" s="8" t="s">
        <v>45730</v>
      </c>
      <c r="L526" s="8" t="s">
        <v>18530</v>
      </c>
      <c r="M526" s="8" t="s">
        <v>10043</v>
      </c>
      <c r="N526" s="8" t="s">
        <v>10716</v>
      </c>
      <c r="O526" s="8" t="s">
        <v>35639</v>
      </c>
      <c r="P526" s="8" t="s">
        <v>776</v>
      </c>
      <c r="Q526" s="8" t="s">
        <v>18297</v>
      </c>
      <c r="R526" s="8" t="s">
        <v>18298</v>
      </c>
      <c r="S526" s="17" t="s">
        <v>18299</v>
      </c>
      <c r="T526" s="18">
        <v>43022</v>
      </c>
      <c r="U526" s="8">
        <v>0.6875</v>
      </c>
      <c r="V526" s="8">
        <v>0.75</v>
      </c>
      <c r="W526" s="8" t="s">
        <v>2170</v>
      </c>
      <c r="X526" s="8" t="s">
        <v>18531</v>
      </c>
      <c r="Y526" s="8" t="s">
        <v>8714</v>
      </c>
      <c r="Z526" s="17" t="s">
        <v>18537</v>
      </c>
      <c r="AA526" s="8" t="s">
        <v>18538</v>
      </c>
      <c r="AB526" s="8" t="s">
        <v>18539</v>
      </c>
    </row>
    <row r="527" spans="1:28" hidden="1" x14ac:dyDescent="0.2">
      <c r="A527" s="8" t="s">
        <v>18540</v>
      </c>
      <c r="B527" s="8" t="s">
        <v>18541</v>
      </c>
      <c r="C527" s="8" t="s">
        <v>45735</v>
      </c>
      <c r="D527" s="8" t="s">
        <v>45736</v>
      </c>
      <c r="E527" s="8" t="s">
        <v>400</v>
      </c>
      <c r="F527" s="8" t="s">
        <v>112</v>
      </c>
      <c r="G527" s="8" t="s">
        <v>400</v>
      </c>
      <c r="H527" s="8" t="s">
        <v>112</v>
      </c>
      <c r="I527" s="8" t="s">
        <v>18296</v>
      </c>
      <c r="J527" s="8" t="s">
        <v>28</v>
      </c>
      <c r="K527" s="8" t="s">
        <v>45730</v>
      </c>
      <c r="L527" s="8" t="s">
        <v>4349</v>
      </c>
      <c r="M527" s="8" t="s">
        <v>18542</v>
      </c>
      <c r="N527" s="8" t="s">
        <v>10716</v>
      </c>
      <c r="O527" s="8" t="s">
        <v>35639</v>
      </c>
      <c r="P527" s="8" t="s">
        <v>776</v>
      </c>
      <c r="Q527" s="8" t="s">
        <v>18297</v>
      </c>
      <c r="R527" s="8" t="s">
        <v>18298</v>
      </c>
      <c r="S527" s="17" t="s">
        <v>18299</v>
      </c>
      <c r="T527" s="18">
        <v>43023</v>
      </c>
      <c r="U527" s="8">
        <v>0.25</v>
      </c>
      <c r="V527" s="8">
        <v>0.3125</v>
      </c>
      <c r="W527" s="8" t="s">
        <v>2170</v>
      </c>
      <c r="X527" s="8" t="s">
        <v>18543</v>
      </c>
      <c r="Y527" s="8" t="s">
        <v>209</v>
      </c>
      <c r="Z527" s="17" t="s">
        <v>18544</v>
      </c>
      <c r="AA527" s="8" t="s">
        <v>18545</v>
      </c>
      <c r="AB527" s="8" t="s">
        <v>18546</v>
      </c>
    </row>
    <row r="528" spans="1:28" hidden="1" x14ac:dyDescent="0.2">
      <c r="A528" s="8" t="s">
        <v>18547</v>
      </c>
      <c r="B528" s="8" t="s">
        <v>18548</v>
      </c>
      <c r="C528" s="8" t="s">
        <v>45735</v>
      </c>
      <c r="D528" s="8" t="s">
        <v>45736</v>
      </c>
      <c r="E528" s="8" t="s">
        <v>400</v>
      </c>
      <c r="F528" s="8" t="s">
        <v>112</v>
      </c>
      <c r="G528" s="8" t="s">
        <v>400</v>
      </c>
      <c r="H528" s="8" t="s">
        <v>112</v>
      </c>
      <c r="I528" s="8" t="s">
        <v>18296</v>
      </c>
      <c r="J528" s="8" t="s">
        <v>28</v>
      </c>
      <c r="K528" s="8" t="s">
        <v>45730</v>
      </c>
      <c r="L528" s="8" t="s">
        <v>18542</v>
      </c>
      <c r="M528" s="8" t="s">
        <v>18549</v>
      </c>
      <c r="N528" s="8" t="s">
        <v>10716</v>
      </c>
      <c r="O528" s="8" t="s">
        <v>35639</v>
      </c>
      <c r="P528" s="8" t="s">
        <v>776</v>
      </c>
      <c r="Q528" s="8" t="s">
        <v>18297</v>
      </c>
      <c r="R528" s="8" t="s">
        <v>18298</v>
      </c>
      <c r="S528" s="17" t="s">
        <v>18299</v>
      </c>
      <c r="T528" s="18">
        <v>43023</v>
      </c>
      <c r="U528" s="8">
        <v>0.3125</v>
      </c>
      <c r="V528" s="8">
        <v>0.39583333333333331</v>
      </c>
      <c r="W528" s="8" t="s">
        <v>1100</v>
      </c>
      <c r="X528" s="8" t="s">
        <v>18550</v>
      </c>
      <c r="Y528" s="8" t="s">
        <v>209</v>
      </c>
      <c r="Z528" s="17" t="s">
        <v>18551</v>
      </c>
      <c r="AA528" s="8" t="s">
        <v>18552</v>
      </c>
      <c r="AB528" s="8" t="s">
        <v>18553</v>
      </c>
    </row>
    <row r="529" spans="1:28" hidden="1" x14ac:dyDescent="0.2">
      <c r="A529" s="8" t="s">
        <v>18554</v>
      </c>
      <c r="B529" s="8" t="s">
        <v>18555</v>
      </c>
      <c r="C529" s="8" t="s">
        <v>45735</v>
      </c>
      <c r="D529" s="8" t="s">
        <v>45736</v>
      </c>
      <c r="E529" s="8" t="s">
        <v>400</v>
      </c>
      <c r="F529" s="8" t="s">
        <v>112</v>
      </c>
      <c r="G529" s="8" t="s">
        <v>400</v>
      </c>
      <c r="H529" s="8" t="s">
        <v>112</v>
      </c>
      <c r="I529" s="8" t="s">
        <v>18296</v>
      </c>
      <c r="J529" s="8" t="s">
        <v>28</v>
      </c>
      <c r="K529" s="8" t="s">
        <v>45730</v>
      </c>
      <c r="L529" s="8" t="s">
        <v>18549</v>
      </c>
      <c r="M529" s="8" t="s">
        <v>18556</v>
      </c>
      <c r="N529" s="8" t="s">
        <v>10716</v>
      </c>
      <c r="O529" s="8" t="s">
        <v>35639</v>
      </c>
      <c r="P529" s="8" t="s">
        <v>776</v>
      </c>
      <c r="Q529" s="8" t="s">
        <v>18297</v>
      </c>
      <c r="R529" s="8" t="s">
        <v>18298</v>
      </c>
      <c r="S529" s="17" t="s">
        <v>18299</v>
      </c>
      <c r="T529" s="18">
        <v>43023</v>
      </c>
      <c r="U529" s="8">
        <v>0.39583333333333331</v>
      </c>
      <c r="V529" s="8">
        <v>0.64583333333333337</v>
      </c>
      <c r="W529" s="8" t="s">
        <v>30</v>
      </c>
      <c r="X529" s="8" t="s">
        <v>18557</v>
      </c>
      <c r="Y529" s="8" t="s">
        <v>209</v>
      </c>
      <c r="Z529" s="17" t="s">
        <v>18558</v>
      </c>
      <c r="AA529" s="8" t="s">
        <v>18559</v>
      </c>
      <c r="AB529" s="8" t="s">
        <v>18560</v>
      </c>
    </row>
    <row r="530" spans="1:28" hidden="1" x14ac:dyDescent="0.2">
      <c r="A530" s="8" t="s">
        <v>18561</v>
      </c>
      <c r="B530" s="8" t="s">
        <v>18562</v>
      </c>
      <c r="C530" s="8" t="s">
        <v>45735</v>
      </c>
      <c r="D530" s="8" t="s">
        <v>45736</v>
      </c>
      <c r="E530" s="8" t="s">
        <v>400</v>
      </c>
      <c r="F530" s="8" t="s">
        <v>112</v>
      </c>
      <c r="G530" s="8" t="s">
        <v>400</v>
      </c>
      <c r="H530" s="8" t="s">
        <v>112</v>
      </c>
      <c r="I530" s="8" t="s">
        <v>18296</v>
      </c>
      <c r="J530" s="8" t="s">
        <v>28</v>
      </c>
      <c r="K530" s="8" t="s">
        <v>45730</v>
      </c>
      <c r="L530" s="8" t="s">
        <v>18556</v>
      </c>
      <c r="M530" s="8" t="s">
        <v>4358</v>
      </c>
      <c r="N530" s="8" t="s">
        <v>10716</v>
      </c>
      <c r="O530" s="8" t="s">
        <v>35639</v>
      </c>
      <c r="P530" s="8" t="s">
        <v>776</v>
      </c>
      <c r="Q530" s="8" t="s">
        <v>18297</v>
      </c>
      <c r="R530" s="8" t="s">
        <v>18298</v>
      </c>
      <c r="S530" s="17" t="s">
        <v>18299</v>
      </c>
      <c r="T530" s="18">
        <v>43023</v>
      </c>
      <c r="U530" s="8">
        <v>0.64583333333333337</v>
      </c>
      <c r="V530" s="8">
        <v>0.75</v>
      </c>
      <c r="W530" s="8" t="s">
        <v>1387</v>
      </c>
      <c r="X530" s="8" t="s">
        <v>18563</v>
      </c>
      <c r="Y530" s="8" t="s">
        <v>209</v>
      </c>
      <c r="Z530" s="17" t="s">
        <v>18564</v>
      </c>
      <c r="AA530" s="8" t="s">
        <v>18565</v>
      </c>
      <c r="AB530" s="8" t="s">
        <v>18566</v>
      </c>
    </row>
    <row r="531" spans="1:28" hidden="1" x14ac:dyDescent="0.2">
      <c r="A531" s="8" t="s">
        <v>18567</v>
      </c>
      <c r="B531" s="8" t="s">
        <v>18568</v>
      </c>
      <c r="C531" s="8" t="s">
        <v>45735</v>
      </c>
      <c r="D531" s="8" t="s">
        <v>45736</v>
      </c>
      <c r="E531" s="8" t="s">
        <v>113</v>
      </c>
      <c r="F531" s="8" t="s">
        <v>112</v>
      </c>
      <c r="G531" s="8" t="s">
        <v>113</v>
      </c>
      <c r="H531" s="8" t="s">
        <v>112</v>
      </c>
      <c r="I531" s="8" t="s">
        <v>18296</v>
      </c>
      <c r="J531" s="8" t="s">
        <v>28</v>
      </c>
      <c r="K531" s="8" t="s">
        <v>45730</v>
      </c>
      <c r="L531" s="8" t="s">
        <v>114</v>
      </c>
      <c r="M531" s="8" t="s">
        <v>11118</v>
      </c>
      <c r="N531" s="8" t="s">
        <v>10716</v>
      </c>
      <c r="O531" s="8" t="s">
        <v>35639</v>
      </c>
      <c r="P531" s="8" t="s">
        <v>776</v>
      </c>
      <c r="Q531" s="8" t="s">
        <v>18297</v>
      </c>
      <c r="R531" s="8" t="s">
        <v>18298</v>
      </c>
      <c r="S531" s="17" t="s">
        <v>18299</v>
      </c>
      <c r="T531" s="18">
        <v>43024</v>
      </c>
      <c r="U531" s="8">
        <v>0.25</v>
      </c>
      <c r="V531" s="8">
        <v>0.625</v>
      </c>
      <c r="W531" s="8" t="s">
        <v>952</v>
      </c>
      <c r="X531" s="8" t="s">
        <v>18569</v>
      </c>
      <c r="Y531" s="8" t="s">
        <v>209</v>
      </c>
      <c r="Z531" s="17" t="s">
        <v>18570</v>
      </c>
      <c r="AA531" s="8" t="s">
        <v>18571</v>
      </c>
      <c r="AB531" s="8" t="s">
        <v>18572</v>
      </c>
    </row>
    <row r="532" spans="1:28" hidden="1" x14ac:dyDescent="0.2">
      <c r="A532" s="8" t="s">
        <v>18573</v>
      </c>
      <c r="B532" s="8" t="s">
        <v>18574</v>
      </c>
      <c r="C532" s="8" t="s">
        <v>45735</v>
      </c>
      <c r="D532" s="8" t="s">
        <v>45736</v>
      </c>
      <c r="E532" s="8" t="s">
        <v>113</v>
      </c>
      <c r="F532" s="8" t="s">
        <v>112</v>
      </c>
      <c r="G532" s="8" t="s">
        <v>113</v>
      </c>
      <c r="H532" s="8" t="s">
        <v>112</v>
      </c>
      <c r="I532" s="8" t="s">
        <v>18296</v>
      </c>
      <c r="J532" s="8" t="s">
        <v>28</v>
      </c>
      <c r="K532" s="8" t="s">
        <v>45730</v>
      </c>
      <c r="L532" s="8" t="s">
        <v>11111</v>
      </c>
      <c r="M532" s="8" t="s">
        <v>18575</v>
      </c>
      <c r="N532" s="8" t="s">
        <v>10716</v>
      </c>
      <c r="O532" s="8" t="s">
        <v>35639</v>
      </c>
      <c r="P532" s="8" t="s">
        <v>776</v>
      </c>
      <c r="Q532" s="8" t="s">
        <v>18297</v>
      </c>
      <c r="R532" s="8" t="s">
        <v>18298</v>
      </c>
      <c r="S532" s="17" t="s">
        <v>18299</v>
      </c>
      <c r="T532" s="18">
        <v>43024</v>
      </c>
      <c r="U532" s="8">
        <v>0.58333333333333337</v>
      </c>
      <c r="V532" s="8">
        <v>0.64583333333333337</v>
      </c>
      <c r="W532" s="8" t="s">
        <v>2170</v>
      </c>
      <c r="X532" s="8" t="s">
        <v>18576</v>
      </c>
      <c r="Y532" s="8" t="s">
        <v>209</v>
      </c>
      <c r="Z532" s="17" t="s">
        <v>18577</v>
      </c>
      <c r="AA532" s="8" t="s">
        <v>18578</v>
      </c>
      <c r="AB532" s="8" t="s">
        <v>18579</v>
      </c>
    </row>
    <row r="533" spans="1:28" hidden="1" x14ac:dyDescent="0.2">
      <c r="A533" s="8" t="s">
        <v>18580</v>
      </c>
      <c r="B533" s="8" t="s">
        <v>18581</v>
      </c>
      <c r="C533" s="8" t="s">
        <v>45735</v>
      </c>
      <c r="D533" s="8" t="s">
        <v>45736</v>
      </c>
      <c r="E533" s="8" t="s">
        <v>113</v>
      </c>
      <c r="F533" s="8" t="s">
        <v>112</v>
      </c>
      <c r="G533" s="8" t="s">
        <v>113</v>
      </c>
      <c r="H533" s="8" t="s">
        <v>112</v>
      </c>
      <c r="I533" s="8" t="s">
        <v>18296</v>
      </c>
      <c r="J533" s="8" t="s">
        <v>28</v>
      </c>
      <c r="K533" s="8" t="s">
        <v>45730</v>
      </c>
      <c r="L533" s="8" t="s">
        <v>18575</v>
      </c>
      <c r="M533" s="8" t="s">
        <v>18582</v>
      </c>
      <c r="N533" s="8" t="s">
        <v>10716</v>
      </c>
      <c r="O533" s="8" t="s">
        <v>35639</v>
      </c>
      <c r="P533" s="8" t="s">
        <v>776</v>
      </c>
      <c r="Q533" s="8" t="s">
        <v>18297</v>
      </c>
      <c r="R533" s="8" t="s">
        <v>18298</v>
      </c>
      <c r="S533" s="17" t="s">
        <v>18299</v>
      </c>
      <c r="T533" s="18">
        <v>43024</v>
      </c>
      <c r="U533" s="8">
        <v>0.64583333333333337</v>
      </c>
      <c r="V533" s="8">
        <v>0.70833333333333337</v>
      </c>
      <c r="W533" s="8" t="s">
        <v>2170</v>
      </c>
      <c r="X533" s="8" t="s">
        <v>18583</v>
      </c>
      <c r="Y533" s="8" t="s">
        <v>209</v>
      </c>
      <c r="Z533" s="17" t="s">
        <v>18584</v>
      </c>
      <c r="AA533" s="8" t="s">
        <v>18585</v>
      </c>
      <c r="AB533" s="8" t="s">
        <v>18586</v>
      </c>
    </row>
    <row r="534" spans="1:28" hidden="1" x14ac:dyDescent="0.2">
      <c r="A534" s="8" t="s">
        <v>18606</v>
      </c>
      <c r="B534" s="8" t="s">
        <v>18607</v>
      </c>
      <c r="C534" s="8" t="s">
        <v>45735</v>
      </c>
      <c r="D534" s="8" t="s">
        <v>45736</v>
      </c>
      <c r="E534" s="8" t="s">
        <v>123</v>
      </c>
      <c r="F534" s="8" t="s">
        <v>112</v>
      </c>
      <c r="G534" s="8" t="s">
        <v>123</v>
      </c>
      <c r="H534" s="8" t="s">
        <v>112</v>
      </c>
      <c r="I534" s="8" t="s">
        <v>18296</v>
      </c>
      <c r="J534" s="8" t="s">
        <v>28</v>
      </c>
      <c r="K534" s="8" t="s">
        <v>45730</v>
      </c>
      <c r="L534" s="8" t="s">
        <v>124</v>
      </c>
      <c r="M534" s="8" t="s">
        <v>8901</v>
      </c>
      <c r="N534" s="8" t="s">
        <v>10716</v>
      </c>
      <c r="O534" s="8" t="s">
        <v>35639</v>
      </c>
      <c r="P534" s="8" t="s">
        <v>776</v>
      </c>
      <c r="Q534" s="8" t="s">
        <v>18297</v>
      </c>
      <c r="R534" s="8" t="s">
        <v>18298</v>
      </c>
      <c r="S534" s="17" t="s">
        <v>18299</v>
      </c>
      <c r="T534" s="18">
        <v>43025</v>
      </c>
      <c r="U534" s="8">
        <v>0.25</v>
      </c>
      <c r="V534" s="8">
        <v>0.33333333333333331</v>
      </c>
      <c r="W534" s="8" t="s">
        <v>1100</v>
      </c>
      <c r="X534" s="8" t="s">
        <v>18608</v>
      </c>
      <c r="Y534" s="8" t="s">
        <v>18490</v>
      </c>
      <c r="Z534" s="17" t="s">
        <v>18609</v>
      </c>
      <c r="AA534" s="8" t="s">
        <v>18610</v>
      </c>
      <c r="AB534" s="8" t="s">
        <v>18611</v>
      </c>
    </row>
    <row r="535" spans="1:28" hidden="1" x14ac:dyDescent="0.2">
      <c r="A535" s="8" t="s">
        <v>18612</v>
      </c>
      <c r="B535" s="8" t="s">
        <v>18613</v>
      </c>
      <c r="C535" s="8" t="s">
        <v>45735</v>
      </c>
      <c r="D535" s="8" t="s">
        <v>45736</v>
      </c>
      <c r="E535" s="8" t="s">
        <v>123</v>
      </c>
      <c r="F535" s="8" t="s">
        <v>112</v>
      </c>
      <c r="G535" s="8" t="s">
        <v>123</v>
      </c>
      <c r="H535" s="8" t="s">
        <v>112</v>
      </c>
      <c r="I535" s="8" t="s">
        <v>18296</v>
      </c>
      <c r="J535" s="8" t="s">
        <v>28</v>
      </c>
      <c r="K535" s="8" t="s">
        <v>45730</v>
      </c>
      <c r="L535" s="8" t="s">
        <v>8901</v>
      </c>
      <c r="M535" s="8" t="s">
        <v>4379</v>
      </c>
      <c r="N535" s="8" t="s">
        <v>10716</v>
      </c>
      <c r="O535" s="8" t="s">
        <v>35639</v>
      </c>
      <c r="P535" s="8" t="s">
        <v>776</v>
      </c>
      <c r="Q535" s="8" t="s">
        <v>18297</v>
      </c>
      <c r="R535" s="8" t="s">
        <v>18298</v>
      </c>
      <c r="S535" s="17" t="s">
        <v>18299</v>
      </c>
      <c r="T535" s="18">
        <v>43025</v>
      </c>
      <c r="U535" s="8">
        <v>0.33333333333333331</v>
      </c>
      <c r="V535" s="8">
        <v>0.5</v>
      </c>
      <c r="W535" s="8" t="s">
        <v>739</v>
      </c>
      <c r="X535" s="8" t="s">
        <v>18614</v>
      </c>
      <c r="Y535" s="8" t="s">
        <v>18490</v>
      </c>
      <c r="Z535" s="17" t="s">
        <v>18615</v>
      </c>
      <c r="AA535" s="8" t="s">
        <v>18616</v>
      </c>
      <c r="AB535" s="8" t="s">
        <v>18617</v>
      </c>
    </row>
    <row r="536" spans="1:28" hidden="1" x14ac:dyDescent="0.2">
      <c r="A536" s="8" t="s">
        <v>18618</v>
      </c>
      <c r="B536" s="8" t="s">
        <v>18619</v>
      </c>
      <c r="C536" s="8" t="s">
        <v>45735</v>
      </c>
      <c r="D536" s="8" t="s">
        <v>45736</v>
      </c>
      <c r="E536" s="8" t="s">
        <v>123</v>
      </c>
      <c r="F536" s="8" t="s">
        <v>112</v>
      </c>
      <c r="G536" s="8" t="s">
        <v>123</v>
      </c>
      <c r="H536" s="8" t="s">
        <v>112</v>
      </c>
      <c r="I536" s="8" t="s">
        <v>18296</v>
      </c>
      <c r="J536" s="8" t="s">
        <v>28</v>
      </c>
      <c r="K536" s="8" t="s">
        <v>45730</v>
      </c>
      <c r="L536" s="8" t="s">
        <v>4379</v>
      </c>
      <c r="M536" s="8" t="s">
        <v>125</v>
      </c>
      <c r="N536" s="8" t="s">
        <v>10716</v>
      </c>
      <c r="O536" s="8" t="s">
        <v>35639</v>
      </c>
      <c r="P536" s="8" t="s">
        <v>776</v>
      </c>
      <c r="Q536" s="8" t="s">
        <v>18297</v>
      </c>
      <c r="R536" s="8" t="s">
        <v>18298</v>
      </c>
      <c r="S536" s="17" t="s">
        <v>18299</v>
      </c>
      <c r="T536" s="18">
        <v>43025</v>
      </c>
      <c r="U536" s="8">
        <v>0.5</v>
      </c>
      <c r="V536" s="8">
        <v>0.75</v>
      </c>
      <c r="W536" s="8" t="s">
        <v>30</v>
      </c>
      <c r="X536" s="8" t="s">
        <v>18620</v>
      </c>
      <c r="Y536" s="8" t="s">
        <v>18490</v>
      </c>
      <c r="Z536" s="17" t="s">
        <v>18621</v>
      </c>
      <c r="AA536" s="8" t="s">
        <v>18622</v>
      </c>
      <c r="AB536" s="8" t="s">
        <v>18623</v>
      </c>
    </row>
    <row r="537" spans="1:28" hidden="1" x14ac:dyDescent="0.2">
      <c r="A537" s="8" t="s">
        <v>18587</v>
      </c>
      <c r="B537" s="8" t="s">
        <v>18588</v>
      </c>
      <c r="C537" s="8" t="s">
        <v>45735</v>
      </c>
      <c r="D537" s="8" t="s">
        <v>45736</v>
      </c>
      <c r="E537" s="8" t="s">
        <v>134</v>
      </c>
      <c r="F537" s="8" t="s">
        <v>133</v>
      </c>
      <c r="G537" s="8" t="s">
        <v>134</v>
      </c>
      <c r="H537" s="8" t="s">
        <v>133</v>
      </c>
      <c r="I537" s="8" t="s">
        <v>18296</v>
      </c>
      <c r="J537" s="8" t="s">
        <v>28</v>
      </c>
      <c r="K537" s="8" t="s">
        <v>45730</v>
      </c>
      <c r="L537" s="8" t="s">
        <v>135</v>
      </c>
      <c r="M537" s="8" t="s">
        <v>8966</v>
      </c>
      <c r="N537" s="8" t="s">
        <v>10716</v>
      </c>
      <c r="O537" s="8" t="s">
        <v>35639</v>
      </c>
      <c r="P537" s="8" t="s">
        <v>776</v>
      </c>
      <c r="Q537" s="8" t="s">
        <v>18297</v>
      </c>
      <c r="R537" s="8" t="s">
        <v>18298</v>
      </c>
      <c r="S537" s="17" t="s">
        <v>18299</v>
      </c>
      <c r="T537" s="18">
        <v>43026</v>
      </c>
      <c r="U537" s="8">
        <v>0.25</v>
      </c>
      <c r="V537" s="8">
        <v>0.33333333333333331</v>
      </c>
      <c r="W537" s="8" t="s">
        <v>1100</v>
      </c>
      <c r="X537" s="8" t="s">
        <v>18589</v>
      </c>
      <c r="Y537" s="8" t="s">
        <v>9018</v>
      </c>
      <c r="Z537" s="17" t="s">
        <v>18590</v>
      </c>
      <c r="AA537" s="8" t="s">
        <v>18591</v>
      </c>
      <c r="AB537" s="8" t="s">
        <v>18592</v>
      </c>
    </row>
    <row r="538" spans="1:28" hidden="1" x14ac:dyDescent="0.2">
      <c r="A538" s="8" t="s">
        <v>18593</v>
      </c>
      <c r="B538" s="8" t="s">
        <v>18594</v>
      </c>
      <c r="C538" s="8" t="s">
        <v>45735</v>
      </c>
      <c r="D538" s="8" t="s">
        <v>45736</v>
      </c>
      <c r="E538" s="8" t="s">
        <v>134</v>
      </c>
      <c r="F538" s="8" t="s">
        <v>133</v>
      </c>
      <c r="G538" s="8" t="s">
        <v>134</v>
      </c>
      <c r="H538" s="8" t="s">
        <v>133</v>
      </c>
      <c r="I538" s="8" t="s">
        <v>18296</v>
      </c>
      <c r="J538" s="8" t="s">
        <v>28</v>
      </c>
      <c r="K538" s="8" t="s">
        <v>45730</v>
      </c>
      <c r="L538" s="8" t="s">
        <v>8966</v>
      </c>
      <c r="M538" s="8" t="s">
        <v>18595</v>
      </c>
      <c r="N538" s="8" t="s">
        <v>10716</v>
      </c>
      <c r="O538" s="8" t="s">
        <v>35639</v>
      </c>
      <c r="P538" s="8" t="s">
        <v>776</v>
      </c>
      <c r="Q538" s="8" t="s">
        <v>18297</v>
      </c>
      <c r="R538" s="8" t="s">
        <v>18298</v>
      </c>
      <c r="S538" s="17" t="s">
        <v>18299</v>
      </c>
      <c r="T538" s="18">
        <v>43026</v>
      </c>
      <c r="U538" s="8">
        <v>0.33333333333333331</v>
      </c>
      <c r="V538" s="8">
        <v>0.39583333333333331</v>
      </c>
      <c r="W538" s="8" t="s">
        <v>2170</v>
      </c>
      <c r="X538" s="8" t="s">
        <v>18596</v>
      </c>
      <c r="Y538" s="8" t="s">
        <v>9018</v>
      </c>
      <c r="Z538" s="17" t="s">
        <v>18597</v>
      </c>
      <c r="AA538" s="8" t="s">
        <v>18598</v>
      </c>
      <c r="AB538" s="8" t="s">
        <v>18599</v>
      </c>
    </row>
    <row r="539" spans="1:28" hidden="1" x14ac:dyDescent="0.2">
      <c r="A539" s="8" t="s">
        <v>18600</v>
      </c>
      <c r="B539" s="8" t="s">
        <v>18601</v>
      </c>
      <c r="C539" s="8" t="s">
        <v>45735</v>
      </c>
      <c r="D539" s="8" t="s">
        <v>45736</v>
      </c>
      <c r="E539" s="8" t="s">
        <v>134</v>
      </c>
      <c r="F539" s="8" t="s">
        <v>133</v>
      </c>
      <c r="G539" s="8" t="s">
        <v>134</v>
      </c>
      <c r="H539" s="8" t="s">
        <v>133</v>
      </c>
      <c r="I539" s="8" t="s">
        <v>18296</v>
      </c>
      <c r="J539" s="8" t="s">
        <v>28</v>
      </c>
      <c r="K539" s="8" t="s">
        <v>45730</v>
      </c>
      <c r="L539" s="8" t="s">
        <v>18595</v>
      </c>
      <c r="M539" s="8" t="s">
        <v>136</v>
      </c>
      <c r="N539" s="8" t="s">
        <v>10716</v>
      </c>
      <c r="O539" s="8" t="s">
        <v>35639</v>
      </c>
      <c r="P539" s="8" t="s">
        <v>776</v>
      </c>
      <c r="Q539" s="8" t="s">
        <v>18297</v>
      </c>
      <c r="R539" s="8" t="s">
        <v>18298</v>
      </c>
      <c r="S539" s="17" t="s">
        <v>18299</v>
      </c>
      <c r="T539" s="18">
        <v>43026</v>
      </c>
      <c r="U539" s="8">
        <v>0.39583333333333331</v>
      </c>
      <c r="V539" s="8">
        <v>0.75</v>
      </c>
      <c r="W539" s="8" t="s">
        <v>14249</v>
      </c>
      <c r="X539" s="8" t="s">
        <v>18602</v>
      </c>
      <c r="Y539" s="8" t="s">
        <v>9018</v>
      </c>
      <c r="Z539" s="17" t="s">
        <v>18603</v>
      </c>
      <c r="AA539" s="8" t="s">
        <v>18604</v>
      </c>
      <c r="AB539" s="8" t="s">
        <v>18605</v>
      </c>
    </row>
    <row r="540" spans="1:28" hidden="1" x14ac:dyDescent="0.2">
      <c r="A540" s="8" t="s">
        <v>18624</v>
      </c>
      <c r="B540" s="8" t="s">
        <v>18625</v>
      </c>
      <c r="C540" s="8" t="s">
        <v>45735</v>
      </c>
      <c r="D540" s="8" t="s">
        <v>45736</v>
      </c>
      <c r="E540" s="8" t="s">
        <v>144</v>
      </c>
      <c r="F540" s="8" t="s">
        <v>133</v>
      </c>
      <c r="G540" s="8" t="s">
        <v>144</v>
      </c>
      <c r="H540" s="8" t="s">
        <v>133</v>
      </c>
      <c r="I540" s="8" t="s">
        <v>18296</v>
      </c>
      <c r="J540" s="8" t="s">
        <v>28</v>
      </c>
      <c r="K540" s="8" t="s">
        <v>45730</v>
      </c>
      <c r="L540" s="8" t="s">
        <v>145</v>
      </c>
      <c r="M540" s="8" t="s">
        <v>9010</v>
      </c>
      <c r="N540" s="8" t="s">
        <v>10716</v>
      </c>
      <c r="O540" s="8" t="s">
        <v>35639</v>
      </c>
      <c r="P540" s="8" t="s">
        <v>776</v>
      </c>
      <c r="Q540" s="8" t="s">
        <v>18297</v>
      </c>
      <c r="R540" s="8" t="s">
        <v>18298</v>
      </c>
      <c r="S540" s="17" t="s">
        <v>18299</v>
      </c>
      <c r="T540" s="18">
        <v>43027</v>
      </c>
      <c r="U540" s="8">
        <v>0.25</v>
      </c>
      <c r="V540" s="8">
        <v>0.5</v>
      </c>
      <c r="W540" s="8" t="s">
        <v>30</v>
      </c>
      <c r="X540" s="8" t="s">
        <v>9117</v>
      </c>
      <c r="Y540" s="8" t="s">
        <v>9044</v>
      </c>
      <c r="Z540" s="17" t="s">
        <v>18626</v>
      </c>
      <c r="AA540" s="8" t="s">
        <v>18627</v>
      </c>
      <c r="AB540" s="8" t="s">
        <v>18628</v>
      </c>
    </row>
    <row r="541" spans="1:28" hidden="1" x14ac:dyDescent="0.2">
      <c r="A541" s="8" t="s">
        <v>18629</v>
      </c>
      <c r="B541" s="8" t="s">
        <v>18630</v>
      </c>
      <c r="C541" s="8" t="s">
        <v>45735</v>
      </c>
      <c r="D541" s="8" t="s">
        <v>45736</v>
      </c>
      <c r="E541" s="8" t="s">
        <v>144</v>
      </c>
      <c r="F541" s="8" t="s">
        <v>133</v>
      </c>
      <c r="G541" s="8" t="s">
        <v>144</v>
      </c>
      <c r="H541" s="8" t="s">
        <v>133</v>
      </c>
      <c r="I541" s="8" t="s">
        <v>18296</v>
      </c>
      <c r="J541" s="8" t="s">
        <v>28</v>
      </c>
      <c r="K541" s="8" t="s">
        <v>45730</v>
      </c>
      <c r="L541" s="8" t="s">
        <v>9010</v>
      </c>
      <c r="M541" s="8" t="s">
        <v>146</v>
      </c>
      <c r="N541" s="8" t="s">
        <v>10716</v>
      </c>
      <c r="O541" s="8" t="s">
        <v>35639</v>
      </c>
      <c r="P541" s="8" t="s">
        <v>776</v>
      </c>
      <c r="Q541" s="8" t="s">
        <v>18297</v>
      </c>
      <c r="R541" s="8" t="s">
        <v>18298</v>
      </c>
      <c r="S541" s="17" t="s">
        <v>18299</v>
      </c>
      <c r="T541" s="18">
        <v>43027</v>
      </c>
      <c r="U541" s="8">
        <v>0.5</v>
      </c>
      <c r="V541" s="8">
        <v>0.75</v>
      </c>
      <c r="W541" s="8" t="s">
        <v>30</v>
      </c>
      <c r="X541" s="8" t="s">
        <v>9117</v>
      </c>
      <c r="Y541" s="8" t="s">
        <v>9044</v>
      </c>
      <c r="Z541" s="17" t="s">
        <v>18631</v>
      </c>
      <c r="AA541" s="8" t="s">
        <v>18632</v>
      </c>
      <c r="AB541" s="8" t="s">
        <v>18633</v>
      </c>
    </row>
    <row r="542" spans="1:28" hidden="1" x14ac:dyDescent="0.2">
      <c r="A542" s="8" t="s">
        <v>18634</v>
      </c>
      <c r="B542" s="8" t="s">
        <v>18635</v>
      </c>
      <c r="C542" s="8" t="s">
        <v>45735</v>
      </c>
      <c r="D542" s="8" t="s">
        <v>45736</v>
      </c>
      <c r="E542" s="8" t="s">
        <v>174</v>
      </c>
      <c r="F542" s="8" t="s">
        <v>133</v>
      </c>
      <c r="G542" s="8" t="s">
        <v>174</v>
      </c>
      <c r="H542" s="8" t="s">
        <v>133</v>
      </c>
      <c r="I542" s="8" t="s">
        <v>18296</v>
      </c>
      <c r="J542" s="8" t="s">
        <v>28</v>
      </c>
      <c r="K542" s="8" t="s">
        <v>45730</v>
      </c>
      <c r="L542" s="8" t="s">
        <v>175</v>
      </c>
      <c r="M542" s="8" t="s">
        <v>11269</v>
      </c>
      <c r="N542" s="8" t="s">
        <v>10716</v>
      </c>
      <c r="O542" s="8" t="s">
        <v>35639</v>
      </c>
      <c r="P542" s="8" t="s">
        <v>776</v>
      </c>
      <c r="Q542" s="8" t="s">
        <v>18297</v>
      </c>
      <c r="R542" s="8" t="s">
        <v>18298</v>
      </c>
      <c r="S542" s="17" t="s">
        <v>18299</v>
      </c>
      <c r="T542" s="18">
        <v>43028</v>
      </c>
      <c r="U542" s="8">
        <v>0.25</v>
      </c>
      <c r="V542" s="8">
        <v>0.35416666666666669</v>
      </c>
      <c r="W542" s="8" t="s">
        <v>1387</v>
      </c>
      <c r="X542" s="8" t="s">
        <v>9083</v>
      </c>
      <c r="Y542" s="8" t="s">
        <v>9044</v>
      </c>
      <c r="Z542" s="17" t="s">
        <v>18636</v>
      </c>
      <c r="AA542" s="8" t="s">
        <v>18637</v>
      </c>
      <c r="AB542" s="8" t="s">
        <v>18638</v>
      </c>
    </row>
    <row r="543" spans="1:28" hidden="1" x14ac:dyDescent="0.2">
      <c r="A543" s="8" t="s">
        <v>18639</v>
      </c>
      <c r="B543" s="8" t="s">
        <v>18640</v>
      </c>
      <c r="C543" s="8" t="s">
        <v>45735</v>
      </c>
      <c r="D543" s="8" t="s">
        <v>45736</v>
      </c>
      <c r="E543" s="8" t="s">
        <v>174</v>
      </c>
      <c r="F543" s="8" t="s">
        <v>133</v>
      </c>
      <c r="G543" s="8" t="s">
        <v>174</v>
      </c>
      <c r="H543" s="8" t="s">
        <v>133</v>
      </c>
      <c r="I543" s="8" t="s">
        <v>18296</v>
      </c>
      <c r="J543" s="8" t="s">
        <v>28</v>
      </c>
      <c r="K543" s="8" t="s">
        <v>45730</v>
      </c>
      <c r="L543" s="8" t="s">
        <v>11269</v>
      </c>
      <c r="M543" s="8" t="s">
        <v>18641</v>
      </c>
      <c r="N543" s="8" t="s">
        <v>10716</v>
      </c>
      <c r="O543" s="8" t="s">
        <v>35639</v>
      </c>
      <c r="P543" s="8" t="s">
        <v>776</v>
      </c>
      <c r="Q543" s="8" t="s">
        <v>18297</v>
      </c>
      <c r="R543" s="8" t="s">
        <v>18298</v>
      </c>
      <c r="S543" s="17" t="s">
        <v>18299</v>
      </c>
      <c r="T543" s="18">
        <v>43028</v>
      </c>
      <c r="U543" s="8">
        <v>0.35416666666666669</v>
      </c>
      <c r="V543" s="8">
        <v>0.6875</v>
      </c>
      <c r="W543" s="8" t="s">
        <v>486</v>
      </c>
      <c r="X543" s="8" t="s">
        <v>9043</v>
      </c>
      <c r="Y543" s="8" t="s">
        <v>9044</v>
      </c>
      <c r="Z543" s="17" t="s">
        <v>18642</v>
      </c>
      <c r="AA543" s="8" t="s">
        <v>18643</v>
      </c>
      <c r="AB543" s="8" t="s">
        <v>18644</v>
      </c>
    </row>
    <row r="544" spans="1:28" hidden="1" x14ac:dyDescent="0.2">
      <c r="A544" s="8" t="s">
        <v>18645</v>
      </c>
      <c r="B544" s="8" t="s">
        <v>18646</v>
      </c>
      <c r="C544" s="8" t="s">
        <v>45735</v>
      </c>
      <c r="D544" s="8" t="s">
        <v>45736</v>
      </c>
      <c r="E544" s="8" t="s">
        <v>174</v>
      </c>
      <c r="F544" s="8" t="s">
        <v>133</v>
      </c>
      <c r="G544" s="8" t="s">
        <v>174</v>
      </c>
      <c r="H544" s="8" t="s">
        <v>133</v>
      </c>
      <c r="I544" s="8" t="s">
        <v>18296</v>
      </c>
      <c r="J544" s="8" t="s">
        <v>28</v>
      </c>
      <c r="K544" s="8" t="s">
        <v>45730</v>
      </c>
      <c r="L544" s="8" t="s">
        <v>18641</v>
      </c>
      <c r="M544" s="8" t="s">
        <v>176</v>
      </c>
      <c r="N544" s="8" t="s">
        <v>10716</v>
      </c>
      <c r="O544" s="8" t="s">
        <v>35639</v>
      </c>
      <c r="P544" s="8" t="s">
        <v>776</v>
      </c>
      <c r="Q544" s="8" t="s">
        <v>18297</v>
      </c>
      <c r="R544" s="8" t="s">
        <v>18298</v>
      </c>
      <c r="S544" s="17" t="s">
        <v>18299</v>
      </c>
      <c r="T544" s="18">
        <v>43028</v>
      </c>
      <c r="U544" s="8">
        <v>0.6875</v>
      </c>
      <c r="V544" s="8">
        <v>0.75</v>
      </c>
      <c r="W544" s="8" t="s">
        <v>2170</v>
      </c>
      <c r="X544" s="8" t="s">
        <v>9117</v>
      </c>
      <c r="Y544" s="8" t="s">
        <v>9044</v>
      </c>
      <c r="Z544" s="17" t="s">
        <v>18647</v>
      </c>
      <c r="AA544" s="8" t="s">
        <v>18648</v>
      </c>
      <c r="AB544" s="8" t="s">
        <v>18649</v>
      </c>
    </row>
    <row r="545" spans="1:28" hidden="1" x14ac:dyDescent="0.2">
      <c r="A545" s="8" t="s">
        <v>18650</v>
      </c>
      <c r="B545" s="8" t="s">
        <v>18651</v>
      </c>
      <c r="C545" s="8" t="s">
        <v>45735</v>
      </c>
      <c r="D545" s="8" t="s">
        <v>45736</v>
      </c>
      <c r="E545" s="8" t="s">
        <v>184</v>
      </c>
      <c r="F545" s="8" t="s">
        <v>133</v>
      </c>
      <c r="G545" s="8" t="s">
        <v>184</v>
      </c>
      <c r="H545" s="8" t="s">
        <v>133</v>
      </c>
      <c r="I545" s="8" t="s">
        <v>18296</v>
      </c>
      <c r="J545" s="8" t="s">
        <v>28</v>
      </c>
      <c r="K545" s="8" t="s">
        <v>45730</v>
      </c>
      <c r="L545" s="8" t="s">
        <v>185</v>
      </c>
      <c r="M545" s="8" t="s">
        <v>15587</v>
      </c>
      <c r="N545" s="8" t="s">
        <v>10716</v>
      </c>
      <c r="O545" s="8" t="s">
        <v>35639</v>
      </c>
      <c r="P545" s="8" t="s">
        <v>776</v>
      </c>
      <c r="Q545" s="8" t="s">
        <v>18297</v>
      </c>
      <c r="R545" s="8" t="s">
        <v>18298</v>
      </c>
      <c r="S545" s="17" t="s">
        <v>18299</v>
      </c>
      <c r="T545" s="18">
        <v>43029</v>
      </c>
      <c r="U545" s="8">
        <v>0.25</v>
      </c>
      <c r="V545" s="8">
        <v>0.5</v>
      </c>
      <c r="W545" s="8" t="s">
        <v>30</v>
      </c>
      <c r="X545" s="8" t="s">
        <v>9043</v>
      </c>
      <c r="Y545" s="8" t="s">
        <v>9044</v>
      </c>
      <c r="Z545" s="17" t="s">
        <v>18652</v>
      </c>
      <c r="AA545" s="8" t="s">
        <v>18653</v>
      </c>
      <c r="AB545" s="8" t="s">
        <v>18654</v>
      </c>
    </row>
    <row r="546" spans="1:28" hidden="1" x14ac:dyDescent="0.2">
      <c r="A546" s="8" t="s">
        <v>18655</v>
      </c>
      <c r="B546" s="8" t="s">
        <v>18656</v>
      </c>
      <c r="C546" s="8" t="s">
        <v>45735</v>
      </c>
      <c r="D546" s="8" t="s">
        <v>45736</v>
      </c>
      <c r="E546" s="8" t="s">
        <v>184</v>
      </c>
      <c r="F546" s="8" t="s">
        <v>133</v>
      </c>
      <c r="G546" s="8" t="s">
        <v>184</v>
      </c>
      <c r="H546" s="8" t="s">
        <v>133</v>
      </c>
      <c r="I546" s="8" t="s">
        <v>18296</v>
      </c>
      <c r="J546" s="8" t="s">
        <v>28</v>
      </c>
      <c r="K546" s="8" t="s">
        <v>45730</v>
      </c>
      <c r="L546" s="8" t="s">
        <v>15587</v>
      </c>
      <c r="M546" s="8" t="s">
        <v>186</v>
      </c>
      <c r="N546" s="8" t="s">
        <v>10716</v>
      </c>
      <c r="O546" s="8" t="s">
        <v>35639</v>
      </c>
      <c r="P546" s="8" t="s">
        <v>776</v>
      </c>
      <c r="Q546" s="8" t="s">
        <v>18297</v>
      </c>
      <c r="R546" s="8" t="s">
        <v>18298</v>
      </c>
      <c r="S546" s="17" t="s">
        <v>18299</v>
      </c>
      <c r="T546" s="18">
        <v>43029</v>
      </c>
      <c r="U546" s="8">
        <v>0.5</v>
      </c>
      <c r="V546" s="8">
        <v>0.75</v>
      </c>
      <c r="W546" s="8" t="s">
        <v>30</v>
      </c>
      <c r="X546" s="8" t="s">
        <v>18657</v>
      </c>
      <c r="Y546" s="8" t="s">
        <v>9044</v>
      </c>
      <c r="Z546" s="17" t="s">
        <v>18658</v>
      </c>
      <c r="AA546" s="8" t="s">
        <v>18659</v>
      </c>
      <c r="AB546" s="8" t="s">
        <v>18660</v>
      </c>
    </row>
    <row r="547" spans="1:28" hidden="1" x14ac:dyDescent="0.2">
      <c r="A547" s="8" t="s">
        <v>18661</v>
      </c>
      <c r="B547" s="8" t="s">
        <v>18662</v>
      </c>
      <c r="C547" s="8" t="s">
        <v>45735</v>
      </c>
      <c r="D547" s="8" t="s">
        <v>45736</v>
      </c>
      <c r="E547" s="8" t="s">
        <v>194</v>
      </c>
      <c r="F547" s="8" t="s">
        <v>133</v>
      </c>
      <c r="G547" s="8" t="s">
        <v>194</v>
      </c>
      <c r="H547" s="8" t="s">
        <v>133</v>
      </c>
      <c r="I547" s="8" t="s">
        <v>18296</v>
      </c>
      <c r="J547" s="8" t="s">
        <v>28</v>
      </c>
      <c r="K547" s="8" t="s">
        <v>45730</v>
      </c>
      <c r="L547" s="8" t="s">
        <v>195</v>
      </c>
      <c r="M547" s="8" t="s">
        <v>18663</v>
      </c>
      <c r="N547" s="8" t="s">
        <v>10716</v>
      </c>
      <c r="O547" s="8" t="s">
        <v>35639</v>
      </c>
      <c r="P547" s="8" t="s">
        <v>776</v>
      </c>
      <c r="Q547" s="8" t="s">
        <v>18297</v>
      </c>
      <c r="R547" s="8" t="s">
        <v>18298</v>
      </c>
      <c r="S547" s="17" t="s">
        <v>18299</v>
      </c>
      <c r="T547" s="18">
        <v>43030</v>
      </c>
      <c r="U547" s="8">
        <v>0.25</v>
      </c>
      <c r="V547" s="8">
        <v>0.39583333333333331</v>
      </c>
      <c r="W547" s="8" t="s">
        <v>2124</v>
      </c>
      <c r="X547" s="8" t="s">
        <v>18664</v>
      </c>
      <c r="Y547" s="8" t="s">
        <v>18665</v>
      </c>
      <c r="Z547" s="17" t="s">
        <v>18666</v>
      </c>
      <c r="AA547" s="8" t="s">
        <v>18667</v>
      </c>
      <c r="AB547" s="8" t="s">
        <v>18668</v>
      </c>
    </row>
    <row r="548" spans="1:28" hidden="1" x14ac:dyDescent="0.2">
      <c r="A548" s="8" t="s">
        <v>18669</v>
      </c>
      <c r="B548" s="8" t="s">
        <v>18670</v>
      </c>
      <c r="C548" s="8" t="s">
        <v>45735</v>
      </c>
      <c r="D548" s="8" t="s">
        <v>45736</v>
      </c>
      <c r="E548" s="8" t="s">
        <v>194</v>
      </c>
      <c r="F548" s="8" t="s">
        <v>133</v>
      </c>
      <c r="G548" s="8" t="s">
        <v>194</v>
      </c>
      <c r="H548" s="8" t="s">
        <v>133</v>
      </c>
      <c r="I548" s="8" t="s">
        <v>18296</v>
      </c>
      <c r="J548" s="8" t="s">
        <v>28</v>
      </c>
      <c r="K548" s="8" t="s">
        <v>45730</v>
      </c>
      <c r="L548" s="8" t="s">
        <v>18671</v>
      </c>
      <c r="M548" s="8" t="s">
        <v>18672</v>
      </c>
      <c r="N548" s="8" t="s">
        <v>10716</v>
      </c>
      <c r="O548" s="8" t="s">
        <v>35639</v>
      </c>
      <c r="P548" s="8" t="s">
        <v>776</v>
      </c>
      <c r="Q548" s="8" t="s">
        <v>18297</v>
      </c>
      <c r="R548" s="8" t="s">
        <v>18298</v>
      </c>
      <c r="S548" s="17" t="s">
        <v>18299</v>
      </c>
      <c r="T548" s="18">
        <v>43030</v>
      </c>
      <c r="U548" s="8">
        <v>0.39583333333333331</v>
      </c>
      <c r="V548" s="8">
        <v>0.52083333333333337</v>
      </c>
      <c r="W548" s="8" t="s">
        <v>1283</v>
      </c>
      <c r="X548" s="8" t="s">
        <v>18673</v>
      </c>
      <c r="Y548" s="8" t="s">
        <v>18665</v>
      </c>
      <c r="Z548" s="17" t="s">
        <v>18674</v>
      </c>
      <c r="AA548" s="8" t="s">
        <v>18675</v>
      </c>
      <c r="AB548" s="8" t="s">
        <v>18676</v>
      </c>
    </row>
    <row r="549" spans="1:28" hidden="1" x14ac:dyDescent="0.2">
      <c r="A549" s="8" t="s">
        <v>18677</v>
      </c>
      <c r="B549" s="8" t="s">
        <v>18678</v>
      </c>
      <c r="C549" s="8" t="s">
        <v>45735</v>
      </c>
      <c r="D549" s="8" t="s">
        <v>45736</v>
      </c>
      <c r="E549" s="8" t="s">
        <v>194</v>
      </c>
      <c r="F549" s="8" t="s">
        <v>133</v>
      </c>
      <c r="G549" s="8" t="s">
        <v>194</v>
      </c>
      <c r="H549" s="8" t="s">
        <v>133</v>
      </c>
      <c r="I549" s="8" t="s">
        <v>18296</v>
      </c>
      <c r="J549" s="8" t="s">
        <v>28</v>
      </c>
      <c r="K549" s="8" t="s">
        <v>45730</v>
      </c>
      <c r="L549" s="8" t="s">
        <v>18672</v>
      </c>
      <c r="M549" s="8" t="s">
        <v>18679</v>
      </c>
      <c r="N549" s="8" t="s">
        <v>10716</v>
      </c>
      <c r="O549" s="8" t="s">
        <v>35639</v>
      </c>
      <c r="P549" s="8" t="s">
        <v>776</v>
      </c>
      <c r="Q549" s="8" t="s">
        <v>18297</v>
      </c>
      <c r="R549" s="8" t="s">
        <v>18298</v>
      </c>
      <c r="S549" s="17" t="s">
        <v>18299</v>
      </c>
      <c r="T549" s="18">
        <v>43030</v>
      </c>
      <c r="U549" s="8">
        <v>0.52083333333333337</v>
      </c>
      <c r="V549" s="8">
        <v>0.6875</v>
      </c>
      <c r="W549" s="8" t="s">
        <v>739</v>
      </c>
      <c r="X549" s="8" t="s">
        <v>18680</v>
      </c>
      <c r="Y549" s="8" t="s">
        <v>18665</v>
      </c>
      <c r="Z549" s="17" t="s">
        <v>18681</v>
      </c>
      <c r="AA549" s="8" t="s">
        <v>18682</v>
      </c>
      <c r="AB549" s="8" t="s">
        <v>18683</v>
      </c>
    </row>
    <row r="550" spans="1:28" hidden="1" x14ac:dyDescent="0.2">
      <c r="A550" s="8" t="s">
        <v>18684</v>
      </c>
      <c r="B550" s="8" t="s">
        <v>18685</v>
      </c>
      <c r="C550" s="8" t="s">
        <v>45735</v>
      </c>
      <c r="D550" s="8" t="s">
        <v>45736</v>
      </c>
      <c r="E550" s="8" t="s">
        <v>194</v>
      </c>
      <c r="F550" s="8" t="s">
        <v>133</v>
      </c>
      <c r="G550" s="8" t="s">
        <v>194</v>
      </c>
      <c r="H550" s="8" t="s">
        <v>133</v>
      </c>
      <c r="I550" s="8" t="s">
        <v>18296</v>
      </c>
      <c r="J550" s="8" t="s">
        <v>28</v>
      </c>
      <c r="K550" s="8" t="s">
        <v>45730</v>
      </c>
      <c r="L550" s="8" t="s">
        <v>18679</v>
      </c>
      <c r="M550" s="8" t="s">
        <v>3209</v>
      </c>
      <c r="N550" s="8" t="s">
        <v>10716</v>
      </c>
      <c r="O550" s="8" t="s">
        <v>35639</v>
      </c>
      <c r="P550" s="8" t="s">
        <v>776</v>
      </c>
      <c r="Q550" s="8" t="s">
        <v>18297</v>
      </c>
      <c r="R550" s="8" t="s">
        <v>18298</v>
      </c>
      <c r="S550" s="17" t="s">
        <v>18299</v>
      </c>
      <c r="T550" s="18">
        <v>43030</v>
      </c>
      <c r="U550" s="8">
        <v>0.6875</v>
      </c>
      <c r="V550" s="8">
        <v>0.75</v>
      </c>
      <c r="W550" s="8" t="s">
        <v>2170</v>
      </c>
      <c r="X550" s="8" t="s">
        <v>9043</v>
      </c>
      <c r="Y550" s="8" t="s">
        <v>9044</v>
      </c>
      <c r="Z550" s="17" t="s">
        <v>18686</v>
      </c>
      <c r="AA550" s="8" t="s">
        <v>18687</v>
      </c>
      <c r="AB550" s="8" t="s">
        <v>18688</v>
      </c>
    </row>
    <row r="551" spans="1:28" hidden="1" x14ac:dyDescent="0.2">
      <c r="A551" s="8" t="s">
        <v>18689</v>
      </c>
      <c r="B551" s="8" t="s">
        <v>18690</v>
      </c>
      <c r="C551" s="8" t="s">
        <v>45735</v>
      </c>
      <c r="D551" s="8" t="s">
        <v>45736</v>
      </c>
      <c r="E551" s="8" t="s">
        <v>154</v>
      </c>
      <c r="F551" s="8" t="s">
        <v>133</v>
      </c>
      <c r="G551" s="8" t="s">
        <v>154</v>
      </c>
      <c r="H551" s="8" t="s">
        <v>133</v>
      </c>
      <c r="I551" s="8" t="s">
        <v>18296</v>
      </c>
      <c r="J551" s="8" t="s">
        <v>28</v>
      </c>
      <c r="K551" s="8" t="s">
        <v>45730</v>
      </c>
      <c r="L551" s="8" t="s">
        <v>2068</v>
      </c>
      <c r="M551" s="8" t="s">
        <v>8470</v>
      </c>
      <c r="N551" s="8" t="s">
        <v>10716</v>
      </c>
      <c r="O551" s="8" t="s">
        <v>35639</v>
      </c>
      <c r="P551" s="8" t="s">
        <v>776</v>
      </c>
      <c r="Q551" s="8" t="s">
        <v>18297</v>
      </c>
      <c r="R551" s="8" t="s">
        <v>18298</v>
      </c>
      <c r="S551" s="17" t="s">
        <v>18299</v>
      </c>
      <c r="T551" s="18">
        <v>43031</v>
      </c>
      <c r="U551" s="8">
        <v>0.25</v>
      </c>
      <c r="V551" s="8">
        <v>0.33333333333333331</v>
      </c>
      <c r="W551" s="8" t="s">
        <v>1100</v>
      </c>
      <c r="X551" s="8" t="s">
        <v>18691</v>
      </c>
      <c r="Y551" s="8" t="s">
        <v>18692</v>
      </c>
      <c r="Z551" s="17" t="s">
        <v>18693</v>
      </c>
      <c r="AA551" s="8" t="s">
        <v>18694</v>
      </c>
      <c r="AB551" s="8" t="s">
        <v>18695</v>
      </c>
    </row>
    <row r="552" spans="1:28" hidden="1" x14ac:dyDescent="0.2">
      <c r="A552" s="8" t="s">
        <v>18696</v>
      </c>
      <c r="B552" s="8" t="s">
        <v>18697</v>
      </c>
      <c r="C552" s="8" t="s">
        <v>45735</v>
      </c>
      <c r="D552" s="8" t="s">
        <v>45736</v>
      </c>
      <c r="E552" s="8" t="s">
        <v>154</v>
      </c>
      <c r="F552" s="8" t="s">
        <v>133</v>
      </c>
      <c r="G552" s="8" t="s">
        <v>154</v>
      </c>
      <c r="H552" s="8" t="s">
        <v>133</v>
      </c>
      <c r="I552" s="8" t="s">
        <v>18296</v>
      </c>
      <c r="J552" s="8" t="s">
        <v>28</v>
      </c>
      <c r="K552" s="8" t="s">
        <v>45730</v>
      </c>
      <c r="L552" s="8" t="s">
        <v>8470</v>
      </c>
      <c r="M552" s="8" t="s">
        <v>8475</v>
      </c>
      <c r="N552" s="8" t="s">
        <v>10716</v>
      </c>
      <c r="O552" s="8" t="s">
        <v>35639</v>
      </c>
      <c r="P552" s="8" t="s">
        <v>776</v>
      </c>
      <c r="Q552" s="8" t="s">
        <v>18297</v>
      </c>
      <c r="R552" s="8" t="s">
        <v>18298</v>
      </c>
      <c r="S552" s="17" t="s">
        <v>18299</v>
      </c>
      <c r="T552" s="18">
        <v>43031</v>
      </c>
      <c r="U552" s="8">
        <v>0.33333333333333331</v>
      </c>
      <c r="V552" s="8">
        <v>0.41666666666666669</v>
      </c>
      <c r="W552" s="8" t="s">
        <v>1100</v>
      </c>
      <c r="X552" s="8" t="s">
        <v>18698</v>
      </c>
      <c r="Y552" s="8" t="s">
        <v>18692</v>
      </c>
      <c r="Z552" s="17" t="s">
        <v>18699</v>
      </c>
      <c r="AA552" s="8" t="s">
        <v>18700</v>
      </c>
      <c r="AB552" s="8" t="s">
        <v>18701</v>
      </c>
    </row>
    <row r="553" spans="1:28" hidden="1" x14ac:dyDescent="0.2">
      <c r="A553" s="8" t="s">
        <v>18702</v>
      </c>
      <c r="B553" s="8" t="s">
        <v>18703</v>
      </c>
      <c r="C553" s="8" t="s">
        <v>45735</v>
      </c>
      <c r="D553" s="8" t="s">
        <v>45736</v>
      </c>
      <c r="E553" s="8" t="s">
        <v>154</v>
      </c>
      <c r="F553" s="8" t="s">
        <v>133</v>
      </c>
      <c r="G553" s="8" t="s">
        <v>154</v>
      </c>
      <c r="H553" s="8" t="s">
        <v>133</v>
      </c>
      <c r="I553" s="8" t="s">
        <v>18296</v>
      </c>
      <c r="J553" s="8" t="s">
        <v>28</v>
      </c>
      <c r="K553" s="8" t="s">
        <v>45730</v>
      </c>
      <c r="L553" s="8" t="s">
        <v>8475</v>
      </c>
      <c r="M553" s="8" t="s">
        <v>5473</v>
      </c>
      <c r="N553" s="8" t="s">
        <v>10716</v>
      </c>
      <c r="O553" s="8" t="s">
        <v>35639</v>
      </c>
      <c r="P553" s="8" t="s">
        <v>776</v>
      </c>
      <c r="Q553" s="8" t="s">
        <v>18297</v>
      </c>
      <c r="R553" s="8" t="s">
        <v>18298</v>
      </c>
      <c r="S553" s="17" t="s">
        <v>18299</v>
      </c>
      <c r="T553" s="18">
        <v>43031</v>
      </c>
      <c r="U553" s="8">
        <v>0.41666666666666669</v>
      </c>
      <c r="V553" s="8">
        <v>0.5</v>
      </c>
      <c r="W553" s="8" t="s">
        <v>1100</v>
      </c>
      <c r="X553" s="8" t="s">
        <v>18704</v>
      </c>
      <c r="Y553" s="8" t="s">
        <v>18692</v>
      </c>
      <c r="Z553" s="17" t="s">
        <v>18411</v>
      </c>
      <c r="AA553" s="8" t="s">
        <v>18705</v>
      </c>
      <c r="AB553" s="8" t="s">
        <v>18706</v>
      </c>
    </row>
    <row r="554" spans="1:28" hidden="1" x14ac:dyDescent="0.2">
      <c r="A554" s="8" t="s">
        <v>18707</v>
      </c>
      <c r="B554" s="8" t="s">
        <v>18708</v>
      </c>
      <c r="C554" s="8" t="s">
        <v>45735</v>
      </c>
      <c r="D554" s="8" t="s">
        <v>45736</v>
      </c>
      <c r="E554" s="8" t="s">
        <v>154</v>
      </c>
      <c r="F554" s="8" t="s">
        <v>133</v>
      </c>
      <c r="G554" s="8" t="s">
        <v>154</v>
      </c>
      <c r="H554" s="8" t="s">
        <v>133</v>
      </c>
      <c r="I554" s="8" t="s">
        <v>18296</v>
      </c>
      <c r="J554" s="8" t="s">
        <v>28</v>
      </c>
      <c r="K554" s="8" t="s">
        <v>45730</v>
      </c>
      <c r="L554" s="8" t="s">
        <v>5473</v>
      </c>
      <c r="M554" s="8" t="s">
        <v>3229</v>
      </c>
      <c r="N554" s="8" t="s">
        <v>10716</v>
      </c>
      <c r="O554" s="8" t="s">
        <v>35639</v>
      </c>
      <c r="P554" s="8" t="s">
        <v>776</v>
      </c>
      <c r="Q554" s="8" t="s">
        <v>18297</v>
      </c>
      <c r="R554" s="8" t="s">
        <v>18298</v>
      </c>
      <c r="S554" s="17" t="s">
        <v>18299</v>
      </c>
      <c r="T554" s="18">
        <v>43031</v>
      </c>
      <c r="U554" s="8">
        <v>0.5</v>
      </c>
      <c r="V554" s="8">
        <v>0.75</v>
      </c>
      <c r="W554" s="8" t="s">
        <v>30</v>
      </c>
      <c r="X554" s="8" t="s">
        <v>18709</v>
      </c>
      <c r="Y554" s="8" t="s">
        <v>18710</v>
      </c>
      <c r="Z554" s="17" t="s">
        <v>18711</v>
      </c>
      <c r="AA554" s="8" t="s">
        <v>18712</v>
      </c>
      <c r="AB554" s="8" t="s">
        <v>18713</v>
      </c>
    </row>
    <row r="555" spans="1:28" hidden="1" x14ac:dyDescent="0.2">
      <c r="A555" s="8" t="s">
        <v>18714</v>
      </c>
      <c r="B555" s="8" t="s">
        <v>18715</v>
      </c>
      <c r="C555" s="8" t="s">
        <v>45735</v>
      </c>
      <c r="D555" s="8" t="s">
        <v>45736</v>
      </c>
      <c r="E555" s="8" t="s">
        <v>480</v>
      </c>
      <c r="F555" s="8" t="s">
        <v>204</v>
      </c>
      <c r="G555" s="8" t="s">
        <v>480</v>
      </c>
      <c r="H555" s="8" t="s">
        <v>204</v>
      </c>
      <c r="I555" s="8" t="s">
        <v>18296</v>
      </c>
      <c r="J555" s="8" t="s">
        <v>28</v>
      </c>
      <c r="K555" s="8" t="s">
        <v>45730</v>
      </c>
      <c r="L555" s="8" t="s">
        <v>7849</v>
      </c>
      <c r="M555" s="8" t="s">
        <v>12166</v>
      </c>
      <c r="N555" s="8" t="s">
        <v>10716</v>
      </c>
      <c r="O555" s="8" t="s">
        <v>35639</v>
      </c>
      <c r="P555" s="8" t="s">
        <v>776</v>
      </c>
      <c r="Q555" s="8" t="s">
        <v>18297</v>
      </c>
      <c r="R555" s="8" t="s">
        <v>18298</v>
      </c>
      <c r="S555" s="17" t="s">
        <v>18299</v>
      </c>
      <c r="T555" s="18">
        <v>43039</v>
      </c>
      <c r="U555" s="8">
        <v>0.20833333333333334</v>
      </c>
      <c r="V555" s="8">
        <v>0.70833333333333337</v>
      </c>
      <c r="W555" s="8" t="s">
        <v>40</v>
      </c>
      <c r="X555" s="8" t="s">
        <v>15640</v>
      </c>
      <c r="Y555" s="8" t="s">
        <v>9319</v>
      </c>
      <c r="Z555" s="17" t="s">
        <v>18716</v>
      </c>
      <c r="AA555" s="8" t="s">
        <v>18717</v>
      </c>
      <c r="AB555" s="8" t="s">
        <v>18718</v>
      </c>
    </row>
    <row r="556" spans="1:28" hidden="1" x14ac:dyDescent="0.2">
      <c r="A556" s="8" t="s">
        <v>18724</v>
      </c>
      <c r="B556" s="8" t="s">
        <v>18725</v>
      </c>
      <c r="C556" s="8" t="s">
        <v>45735</v>
      </c>
      <c r="D556" s="8" t="s">
        <v>45736</v>
      </c>
      <c r="E556" s="8" t="s">
        <v>499</v>
      </c>
      <c r="F556" s="8" t="s">
        <v>255</v>
      </c>
      <c r="G556" s="8" t="s">
        <v>499</v>
      </c>
      <c r="H556" s="8" t="s">
        <v>255</v>
      </c>
      <c r="I556" s="8" t="s">
        <v>18296</v>
      </c>
      <c r="J556" s="8" t="s">
        <v>28</v>
      </c>
      <c r="K556" s="8" t="s">
        <v>45730</v>
      </c>
      <c r="L556" s="8" t="s">
        <v>2632</v>
      </c>
      <c r="M556" s="8" t="s">
        <v>4450</v>
      </c>
      <c r="N556" s="8" t="s">
        <v>10716</v>
      </c>
      <c r="O556" s="8" t="s">
        <v>35639</v>
      </c>
      <c r="P556" s="8" t="s">
        <v>776</v>
      </c>
      <c r="Q556" s="8" t="s">
        <v>18297</v>
      </c>
      <c r="R556" s="8" t="s">
        <v>18298</v>
      </c>
      <c r="S556" s="17" t="s">
        <v>18299</v>
      </c>
      <c r="T556" s="18">
        <v>43040</v>
      </c>
      <c r="U556" s="8">
        <v>0.25</v>
      </c>
      <c r="V556" s="8">
        <v>0.75</v>
      </c>
      <c r="W556" s="8" t="s">
        <v>40</v>
      </c>
      <c r="X556" s="8" t="s">
        <v>15640</v>
      </c>
      <c r="Y556" s="8" t="s">
        <v>18726</v>
      </c>
      <c r="Z556" s="17" t="s">
        <v>18727</v>
      </c>
      <c r="AA556" s="8" t="s">
        <v>18728</v>
      </c>
      <c r="AB556" s="8" t="s">
        <v>18729</v>
      </c>
    </row>
    <row r="557" spans="1:28" hidden="1" x14ac:dyDescent="0.2">
      <c r="A557" s="8" t="s">
        <v>18719</v>
      </c>
      <c r="B557" s="8" t="s">
        <v>18720</v>
      </c>
      <c r="C557" s="8" t="s">
        <v>45735</v>
      </c>
      <c r="D557" s="8" t="s">
        <v>45736</v>
      </c>
      <c r="E557" s="8" t="s">
        <v>515</v>
      </c>
      <c r="F557" s="8" t="s">
        <v>255</v>
      </c>
      <c r="G557" s="8" t="s">
        <v>515</v>
      </c>
      <c r="H557" s="8" t="s">
        <v>255</v>
      </c>
      <c r="I557" s="8" t="s">
        <v>18296</v>
      </c>
      <c r="J557" s="8" t="s">
        <v>28</v>
      </c>
      <c r="K557" s="8" t="s">
        <v>45730</v>
      </c>
      <c r="L557" s="8" t="s">
        <v>2676</v>
      </c>
      <c r="M557" s="8" t="s">
        <v>15652</v>
      </c>
      <c r="N557" s="8" t="s">
        <v>10716</v>
      </c>
      <c r="O557" s="8" t="s">
        <v>35639</v>
      </c>
      <c r="P557" s="8" t="s">
        <v>776</v>
      </c>
      <c r="Q557" s="8" t="s">
        <v>18297</v>
      </c>
      <c r="R557" s="8" t="s">
        <v>18298</v>
      </c>
      <c r="S557" s="17" t="s">
        <v>18299</v>
      </c>
      <c r="T557" s="18">
        <v>43041</v>
      </c>
      <c r="U557" s="8">
        <v>0.25</v>
      </c>
      <c r="V557" s="8">
        <v>0.5</v>
      </c>
      <c r="W557" s="8" t="s">
        <v>30</v>
      </c>
      <c r="X557" s="8" t="s">
        <v>9318</v>
      </c>
      <c r="Y557" s="8" t="s">
        <v>9319</v>
      </c>
      <c r="Z557" s="17" t="s">
        <v>18721</v>
      </c>
      <c r="AA557" s="8" t="s">
        <v>18722</v>
      </c>
      <c r="AB557" s="8" t="s">
        <v>18723</v>
      </c>
    </row>
    <row r="558" spans="1:28" hidden="1" x14ac:dyDescent="0.2">
      <c r="A558" s="8" t="s">
        <v>18730</v>
      </c>
      <c r="B558" s="8" t="s">
        <v>18731</v>
      </c>
      <c r="C558" s="8" t="s">
        <v>45735</v>
      </c>
      <c r="D558" s="8" t="s">
        <v>45736</v>
      </c>
      <c r="E558" s="8" t="s">
        <v>515</v>
      </c>
      <c r="F558" s="8" t="s">
        <v>255</v>
      </c>
      <c r="G558" s="8" t="s">
        <v>515</v>
      </c>
      <c r="H558" s="8" t="s">
        <v>255</v>
      </c>
      <c r="I558" s="8" t="s">
        <v>18296</v>
      </c>
      <c r="J558" s="8" t="s">
        <v>28</v>
      </c>
      <c r="K558" s="8" t="s">
        <v>45730</v>
      </c>
      <c r="L558" s="8" t="s">
        <v>15652</v>
      </c>
      <c r="M558" s="8" t="s">
        <v>4472</v>
      </c>
      <c r="N558" s="8" t="s">
        <v>10716</v>
      </c>
      <c r="O558" s="8" t="s">
        <v>35639</v>
      </c>
      <c r="P558" s="8" t="s">
        <v>776</v>
      </c>
      <c r="Q558" s="8" t="s">
        <v>18297</v>
      </c>
      <c r="R558" s="8" t="s">
        <v>18298</v>
      </c>
      <c r="S558" s="17" t="s">
        <v>18299</v>
      </c>
      <c r="T558" s="18">
        <v>43041</v>
      </c>
      <c r="U558" s="8">
        <v>0.5</v>
      </c>
      <c r="V558" s="8">
        <v>0.75</v>
      </c>
      <c r="W558" s="8" t="s">
        <v>30</v>
      </c>
      <c r="X558" s="8" t="s">
        <v>9380</v>
      </c>
      <c r="Y558" s="8" t="s">
        <v>9319</v>
      </c>
      <c r="Z558" s="17" t="s">
        <v>18732</v>
      </c>
      <c r="AA558" s="8" t="s">
        <v>18733</v>
      </c>
      <c r="AB558" s="8" t="s">
        <v>18734</v>
      </c>
    </row>
    <row r="559" spans="1:28" hidden="1" x14ac:dyDescent="0.2">
      <c r="A559" s="8" t="s">
        <v>18760</v>
      </c>
      <c r="B559" s="8" t="s">
        <v>18761</v>
      </c>
      <c r="C559" s="8" t="s">
        <v>45735</v>
      </c>
      <c r="D559" s="8" t="s">
        <v>45736</v>
      </c>
      <c r="E559" s="8" t="s">
        <v>525</v>
      </c>
      <c r="F559" s="8" t="s">
        <v>255</v>
      </c>
      <c r="G559" s="8" t="s">
        <v>525</v>
      </c>
      <c r="H559" s="8" t="s">
        <v>255</v>
      </c>
      <c r="I559" s="8" t="s">
        <v>18296</v>
      </c>
      <c r="J559" s="8" t="s">
        <v>28</v>
      </c>
      <c r="K559" s="8" t="s">
        <v>45730</v>
      </c>
      <c r="L559" s="8" t="s">
        <v>2685</v>
      </c>
      <c r="M559" s="8" t="s">
        <v>18762</v>
      </c>
      <c r="N559" s="8" t="s">
        <v>10716</v>
      </c>
      <c r="O559" s="8" t="s">
        <v>35639</v>
      </c>
      <c r="P559" s="8" t="s">
        <v>776</v>
      </c>
      <c r="Q559" s="8" t="s">
        <v>18297</v>
      </c>
      <c r="R559" s="8" t="s">
        <v>18298</v>
      </c>
      <c r="S559" s="17" t="s">
        <v>18299</v>
      </c>
      <c r="T559" s="18">
        <v>43042</v>
      </c>
      <c r="U559" s="8">
        <v>0.25</v>
      </c>
      <c r="V559" s="8">
        <v>0.41666666666666669</v>
      </c>
      <c r="W559" s="8" t="s">
        <v>739</v>
      </c>
      <c r="X559" s="8" t="s">
        <v>9318</v>
      </c>
      <c r="Y559" s="8" t="s">
        <v>9319</v>
      </c>
      <c r="Z559" s="17" t="s">
        <v>18763</v>
      </c>
      <c r="AA559" s="8" t="s">
        <v>18764</v>
      </c>
      <c r="AB559" s="8" t="s">
        <v>18765</v>
      </c>
    </row>
    <row r="560" spans="1:28" hidden="1" x14ac:dyDescent="0.2">
      <c r="A560" s="8" t="s">
        <v>18766</v>
      </c>
      <c r="B560" s="8" t="s">
        <v>18767</v>
      </c>
      <c r="C560" s="8" t="s">
        <v>45735</v>
      </c>
      <c r="D560" s="8" t="s">
        <v>45736</v>
      </c>
      <c r="E560" s="8" t="s">
        <v>525</v>
      </c>
      <c r="F560" s="8" t="s">
        <v>255</v>
      </c>
      <c r="G560" s="8" t="s">
        <v>525</v>
      </c>
      <c r="H560" s="8" t="s">
        <v>255</v>
      </c>
      <c r="I560" s="8" t="s">
        <v>18296</v>
      </c>
      <c r="J560" s="8" t="s">
        <v>28</v>
      </c>
      <c r="K560" s="8" t="s">
        <v>45730</v>
      </c>
      <c r="L560" s="8" t="s">
        <v>18762</v>
      </c>
      <c r="M560" s="8" t="s">
        <v>4486</v>
      </c>
      <c r="N560" s="8" t="s">
        <v>10716</v>
      </c>
      <c r="O560" s="8" t="s">
        <v>35639</v>
      </c>
      <c r="P560" s="8" t="s">
        <v>776</v>
      </c>
      <c r="Q560" s="8" t="s">
        <v>18297</v>
      </c>
      <c r="R560" s="8" t="s">
        <v>18298</v>
      </c>
      <c r="S560" s="17" t="s">
        <v>18299</v>
      </c>
      <c r="T560" s="18">
        <v>43042</v>
      </c>
      <c r="U560" s="8">
        <v>0.41666666666666669</v>
      </c>
      <c r="V560" s="8">
        <v>0.75</v>
      </c>
      <c r="W560" s="8" t="s">
        <v>486</v>
      </c>
      <c r="X560" s="8" t="s">
        <v>9380</v>
      </c>
      <c r="Y560" s="8" t="s">
        <v>9319</v>
      </c>
      <c r="Z560" s="17" t="s">
        <v>18768</v>
      </c>
      <c r="AA560" s="8" t="s">
        <v>18769</v>
      </c>
      <c r="AB560" s="8" t="s">
        <v>18770</v>
      </c>
    </row>
    <row r="561" spans="1:28" hidden="1" x14ac:dyDescent="0.2">
      <c r="A561" s="8" t="s">
        <v>18735</v>
      </c>
      <c r="B561" s="8" t="s">
        <v>18736</v>
      </c>
      <c r="C561" s="8" t="s">
        <v>45735</v>
      </c>
      <c r="D561" s="8" t="s">
        <v>45736</v>
      </c>
      <c r="E561" s="8" t="s">
        <v>535</v>
      </c>
      <c r="F561" s="8" t="s">
        <v>255</v>
      </c>
      <c r="G561" s="8" t="s">
        <v>535</v>
      </c>
      <c r="H561" s="8" t="s">
        <v>255</v>
      </c>
      <c r="I561" s="8" t="s">
        <v>18296</v>
      </c>
      <c r="J561" s="8" t="s">
        <v>28</v>
      </c>
      <c r="K561" s="8" t="s">
        <v>45730</v>
      </c>
      <c r="L561" s="8" t="s">
        <v>2692</v>
      </c>
      <c r="M561" s="8" t="s">
        <v>15668</v>
      </c>
      <c r="N561" s="8" t="s">
        <v>10716</v>
      </c>
      <c r="O561" s="8" t="s">
        <v>35639</v>
      </c>
      <c r="P561" s="8" t="s">
        <v>776</v>
      </c>
      <c r="Q561" s="8" t="s">
        <v>18297</v>
      </c>
      <c r="R561" s="8" t="s">
        <v>18298</v>
      </c>
      <c r="S561" s="17" t="s">
        <v>18299</v>
      </c>
      <c r="T561" s="18">
        <v>43043</v>
      </c>
      <c r="U561" s="8">
        <v>0.25</v>
      </c>
      <c r="V561" s="8">
        <v>0.41666666666666669</v>
      </c>
      <c r="W561" s="8" t="s">
        <v>739</v>
      </c>
      <c r="X561" s="8" t="s">
        <v>18737</v>
      </c>
      <c r="Y561" s="8" t="s">
        <v>9319</v>
      </c>
      <c r="Z561" s="17" t="s">
        <v>18738</v>
      </c>
      <c r="AA561" s="8" t="s">
        <v>18739</v>
      </c>
      <c r="AB561" s="8" t="s">
        <v>18740</v>
      </c>
    </row>
    <row r="562" spans="1:28" hidden="1" x14ac:dyDescent="0.2">
      <c r="A562" s="8" t="s">
        <v>18741</v>
      </c>
      <c r="B562" s="8" t="s">
        <v>18742</v>
      </c>
      <c r="C562" s="8" t="s">
        <v>45735</v>
      </c>
      <c r="D562" s="8" t="s">
        <v>45736</v>
      </c>
      <c r="E562" s="8" t="s">
        <v>535</v>
      </c>
      <c r="F562" s="8" t="s">
        <v>255</v>
      </c>
      <c r="G562" s="8" t="s">
        <v>535</v>
      </c>
      <c r="H562" s="8" t="s">
        <v>255</v>
      </c>
      <c r="I562" s="8" t="s">
        <v>18296</v>
      </c>
      <c r="J562" s="8" t="s">
        <v>28</v>
      </c>
      <c r="K562" s="8" t="s">
        <v>45730</v>
      </c>
      <c r="L562" s="8" t="s">
        <v>15668</v>
      </c>
      <c r="M562" s="8" t="s">
        <v>15676</v>
      </c>
      <c r="N562" s="8" t="s">
        <v>10716</v>
      </c>
      <c r="O562" s="8" t="s">
        <v>35639</v>
      </c>
      <c r="P562" s="8" t="s">
        <v>776</v>
      </c>
      <c r="Q562" s="8" t="s">
        <v>18297</v>
      </c>
      <c r="R562" s="8" t="s">
        <v>18298</v>
      </c>
      <c r="S562" s="17" t="s">
        <v>18299</v>
      </c>
      <c r="T562" s="18">
        <v>43043</v>
      </c>
      <c r="U562" s="8">
        <v>0.41666666666666669</v>
      </c>
      <c r="V562" s="8">
        <v>0.58333333333333337</v>
      </c>
      <c r="W562" s="8" t="s">
        <v>739</v>
      </c>
      <c r="X562" s="8" t="s">
        <v>18743</v>
      </c>
      <c r="Y562" s="8" t="s">
        <v>9319</v>
      </c>
      <c r="Z562" s="17" t="s">
        <v>18744</v>
      </c>
      <c r="AA562" s="8" t="s">
        <v>18745</v>
      </c>
      <c r="AB562" s="8" t="s">
        <v>18746</v>
      </c>
    </row>
    <row r="563" spans="1:28" hidden="1" x14ac:dyDescent="0.2">
      <c r="A563" s="8" t="s">
        <v>18747</v>
      </c>
      <c r="B563" s="8" t="s">
        <v>18748</v>
      </c>
      <c r="C563" s="8" t="s">
        <v>45735</v>
      </c>
      <c r="D563" s="8" t="s">
        <v>45736</v>
      </c>
      <c r="E563" s="8" t="s">
        <v>535</v>
      </c>
      <c r="F563" s="8" t="s">
        <v>255</v>
      </c>
      <c r="G563" s="8" t="s">
        <v>535</v>
      </c>
      <c r="H563" s="8" t="s">
        <v>255</v>
      </c>
      <c r="I563" s="8" t="s">
        <v>18296</v>
      </c>
      <c r="J563" s="8" t="s">
        <v>28</v>
      </c>
      <c r="K563" s="8" t="s">
        <v>45730</v>
      </c>
      <c r="L563" s="8" t="s">
        <v>15676</v>
      </c>
      <c r="M563" s="8" t="s">
        <v>18749</v>
      </c>
      <c r="N563" s="8" t="s">
        <v>10716</v>
      </c>
      <c r="O563" s="8" t="s">
        <v>35639</v>
      </c>
      <c r="P563" s="8" t="s">
        <v>776</v>
      </c>
      <c r="Q563" s="8" t="s">
        <v>18297</v>
      </c>
      <c r="R563" s="8" t="s">
        <v>18298</v>
      </c>
      <c r="S563" s="17" t="s">
        <v>18299</v>
      </c>
      <c r="T563" s="18">
        <v>43043</v>
      </c>
      <c r="U563" s="8">
        <v>0.58333333333333337</v>
      </c>
      <c r="V563" s="8">
        <v>0.66666666666666663</v>
      </c>
      <c r="W563" s="8" t="s">
        <v>1100</v>
      </c>
      <c r="X563" s="8" t="s">
        <v>18750</v>
      </c>
      <c r="Y563" s="8" t="s">
        <v>9319</v>
      </c>
      <c r="Z563" s="17" t="s">
        <v>18751</v>
      </c>
      <c r="AA563" s="8" t="s">
        <v>18752</v>
      </c>
      <c r="AB563" s="8" t="s">
        <v>18753</v>
      </c>
    </row>
    <row r="564" spans="1:28" hidden="1" x14ac:dyDescent="0.2">
      <c r="A564" s="8" t="s">
        <v>18754</v>
      </c>
      <c r="B564" s="8" t="s">
        <v>18755</v>
      </c>
      <c r="C564" s="8" t="s">
        <v>45735</v>
      </c>
      <c r="D564" s="8" t="s">
        <v>45736</v>
      </c>
      <c r="E564" s="8" t="s">
        <v>535</v>
      </c>
      <c r="F564" s="8" t="s">
        <v>255</v>
      </c>
      <c r="G564" s="8" t="s">
        <v>535</v>
      </c>
      <c r="H564" s="8" t="s">
        <v>255</v>
      </c>
      <c r="I564" s="8" t="s">
        <v>18296</v>
      </c>
      <c r="J564" s="8" t="s">
        <v>28</v>
      </c>
      <c r="K564" s="8" t="s">
        <v>45730</v>
      </c>
      <c r="L564" s="8" t="s">
        <v>18749</v>
      </c>
      <c r="M564" s="8" t="s">
        <v>4494</v>
      </c>
      <c r="N564" s="8" t="s">
        <v>10716</v>
      </c>
      <c r="O564" s="8" t="s">
        <v>35639</v>
      </c>
      <c r="P564" s="8" t="s">
        <v>776</v>
      </c>
      <c r="Q564" s="8" t="s">
        <v>18297</v>
      </c>
      <c r="R564" s="8" t="s">
        <v>18298</v>
      </c>
      <c r="S564" s="17" t="s">
        <v>18299</v>
      </c>
      <c r="T564" s="18">
        <v>43043</v>
      </c>
      <c r="U564" s="8">
        <v>0.66666666666666663</v>
      </c>
      <c r="V564" s="8">
        <v>0.75</v>
      </c>
      <c r="W564" s="8" t="s">
        <v>1100</v>
      </c>
      <c r="X564" s="8" t="s">
        <v>18756</v>
      </c>
      <c r="Y564" s="8" t="s">
        <v>9319</v>
      </c>
      <c r="Z564" s="17" t="s">
        <v>18757</v>
      </c>
      <c r="AA564" s="8" t="s">
        <v>18758</v>
      </c>
      <c r="AB564" s="8" t="s">
        <v>18759</v>
      </c>
    </row>
    <row r="565" spans="1:28" hidden="1" x14ac:dyDescent="0.2">
      <c r="A565" s="8" t="s">
        <v>18771</v>
      </c>
      <c r="B565" s="8" t="s">
        <v>18772</v>
      </c>
      <c r="C565" s="8" t="s">
        <v>45735</v>
      </c>
      <c r="D565" s="8" t="s">
        <v>45736</v>
      </c>
      <c r="E565" s="8" t="s">
        <v>545</v>
      </c>
      <c r="F565" s="8" t="s">
        <v>255</v>
      </c>
      <c r="G565" s="8" t="s">
        <v>545</v>
      </c>
      <c r="H565" s="8" t="s">
        <v>255</v>
      </c>
      <c r="I565" s="8" t="s">
        <v>18296</v>
      </c>
      <c r="J565" s="8" t="s">
        <v>28</v>
      </c>
      <c r="K565" s="8" t="s">
        <v>45730</v>
      </c>
      <c r="L565" s="8" t="s">
        <v>2700</v>
      </c>
      <c r="M565" s="8" t="s">
        <v>18773</v>
      </c>
      <c r="N565" s="8" t="s">
        <v>10716</v>
      </c>
      <c r="O565" s="8" t="s">
        <v>35639</v>
      </c>
      <c r="P565" s="8" t="s">
        <v>776</v>
      </c>
      <c r="Q565" s="8" t="s">
        <v>18297</v>
      </c>
      <c r="R565" s="8" t="s">
        <v>18298</v>
      </c>
      <c r="S565" s="17" t="s">
        <v>18299</v>
      </c>
      <c r="T565" s="18">
        <v>43044</v>
      </c>
      <c r="U565" s="8">
        <v>0.25</v>
      </c>
      <c r="V565" s="8">
        <v>0.375</v>
      </c>
      <c r="W565" s="8" t="s">
        <v>1283</v>
      </c>
      <c r="X565" s="8" t="s">
        <v>18774</v>
      </c>
      <c r="Y565" s="8" t="s">
        <v>9319</v>
      </c>
      <c r="Z565" s="17" t="s">
        <v>18775</v>
      </c>
      <c r="AA565" s="8" t="s">
        <v>18776</v>
      </c>
      <c r="AB565" s="8" t="s">
        <v>18777</v>
      </c>
    </row>
    <row r="566" spans="1:28" hidden="1" x14ac:dyDescent="0.2">
      <c r="A566" s="8" t="s">
        <v>18778</v>
      </c>
      <c r="B566" s="8" t="s">
        <v>18779</v>
      </c>
      <c r="C566" s="8" t="s">
        <v>45735</v>
      </c>
      <c r="D566" s="8" t="s">
        <v>45736</v>
      </c>
      <c r="E566" s="8" t="s">
        <v>545</v>
      </c>
      <c r="F566" s="8" t="s">
        <v>255</v>
      </c>
      <c r="G566" s="8" t="s">
        <v>545</v>
      </c>
      <c r="H566" s="8" t="s">
        <v>255</v>
      </c>
      <c r="I566" s="8" t="s">
        <v>18296</v>
      </c>
      <c r="J566" s="8" t="s">
        <v>28</v>
      </c>
      <c r="K566" s="8" t="s">
        <v>45730</v>
      </c>
      <c r="L566" s="8" t="s">
        <v>18773</v>
      </c>
      <c r="M566" s="8" t="s">
        <v>12582</v>
      </c>
      <c r="N566" s="8" t="s">
        <v>10716</v>
      </c>
      <c r="O566" s="8" t="s">
        <v>35639</v>
      </c>
      <c r="P566" s="8" t="s">
        <v>776</v>
      </c>
      <c r="Q566" s="8" t="s">
        <v>18297</v>
      </c>
      <c r="R566" s="8" t="s">
        <v>18298</v>
      </c>
      <c r="S566" s="17" t="s">
        <v>18299</v>
      </c>
      <c r="T566" s="18">
        <v>43044</v>
      </c>
      <c r="U566" s="8">
        <v>0.375</v>
      </c>
      <c r="V566" s="8">
        <v>0.58333333333333337</v>
      </c>
      <c r="W566" s="8" t="s">
        <v>773</v>
      </c>
      <c r="X566" s="8" t="s">
        <v>18780</v>
      </c>
      <c r="Y566" s="8" t="s">
        <v>9319</v>
      </c>
      <c r="Z566" s="17" t="s">
        <v>18781</v>
      </c>
      <c r="AA566" s="8" t="s">
        <v>18782</v>
      </c>
      <c r="AB566" s="8" t="s">
        <v>18783</v>
      </c>
    </row>
    <row r="567" spans="1:28" hidden="1" x14ac:dyDescent="0.2">
      <c r="A567" s="8" t="s">
        <v>18784</v>
      </c>
      <c r="B567" s="8" t="s">
        <v>18785</v>
      </c>
      <c r="C567" s="8" t="s">
        <v>45735</v>
      </c>
      <c r="D567" s="8" t="s">
        <v>45736</v>
      </c>
      <c r="E567" s="8" t="s">
        <v>545</v>
      </c>
      <c r="F567" s="8" t="s">
        <v>255</v>
      </c>
      <c r="G567" s="8" t="s">
        <v>545</v>
      </c>
      <c r="H567" s="8" t="s">
        <v>255</v>
      </c>
      <c r="I567" s="8" t="s">
        <v>18296</v>
      </c>
      <c r="J567" s="8" t="s">
        <v>28</v>
      </c>
      <c r="K567" s="8" t="s">
        <v>45730</v>
      </c>
      <c r="L567" s="8" t="s">
        <v>12582</v>
      </c>
      <c r="M567" s="8" t="s">
        <v>15701</v>
      </c>
      <c r="N567" s="8" t="s">
        <v>10716</v>
      </c>
      <c r="O567" s="8" t="s">
        <v>35639</v>
      </c>
      <c r="P567" s="8" t="s">
        <v>776</v>
      </c>
      <c r="Q567" s="8" t="s">
        <v>18297</v>
      </c>
      <c r="R567" s="8" t="s">
        <v>18298</v>
      </c>
      <c r="S567" s="17" t="s">
        <v>18299</v>
      </c>
      <c r="T567" s="18">
        <v>43044</v>
      </c>
      <c r="U567" s="8">
        <v>0.58333333333333337</v>
      </c>
      <c r="V567" s="8">
        <v>0.70833333333333337</v>
      </c>
      <c r="W567" s="8" t="s">
        <v>1283</v>
      </c>
      <c r="X567" s="8" t="s">
        <v>9386</v>
      </c>
      <c r="Y567" s="8" t="s">
        <v>9319</v>
      </c>
      <c r="Z567" s="17" t="s">
        <v>18786</v>
      </c>
      <c r="AA567" s="8" t="s">
        <v>18787</v>
      </c>
      <c r="AB567" s="8" t="s">
        <v>18788</v>
      </c>
    </row>
    <row r="568" spans="1:28" hidden="1" x14ac:dyDescent="0.2">
      <c r="A568" s="8" t="s">
        <v>18789</v>
      </c>
      <c r="B568" s="8" t="s">
        <v>18790</v>
      </c>
      <c r="C568" s="8" t="s">
        <v>45735</v>
      </c>
      <c r="D568" s="8" t="s">
        <v>45736</v>
      </c>
      <c r="E568" s="8" t="s">
        <v>545</v>
      </c>
      <c r="F568" s="8" t="s">
        <v>255</v>
      </c>
      <c r="G568" s="8" t="s">
        <v>545</v>
      </c>
      <c r="H568" s="8" t="s">
        <v>255</v>
      </c>
      <c r="I568" s="8" t="s">
        <v>18296</v>
      </c>
      <c r="J568" s="8" t="s">
        <v>28</v>
      </c>
      <c r="K568" s="8" t="s">
        <v>45730</v>
      </c>
      <c r="L568" s="8" t="s">
        <v>15701</v>
      </c>
      <c r="M568" s="8" t="s">
        <v>4501</v>
      </c>
      <c r="N568" s="8" t="s">
        <v>10716</v>
      </c>
      <c r="O568" s="8" t="s">
        <v>35639</v>
      </c>
      <c r="P568" s="8" t="s">
        <v>776</v>
      </c>
      <c r="Q568" s="8" t="s">
        <v>18297</v>
      </c>
      <c r="R568" s="8" t="s">
        <v>18298</v>
      </c>
      <c r="S568" s="17" t="s">
        <v>18299</v>
      </c>
      <c r="T568" s="18">
        <v>43044</v>
      </c>
      <c r="U568" s="8">
        <v>0.70833333333333337</v>
      </c>
      <c r="V568" s="8">
        <v>0.75</v>
      </c>
      <c r="W568" s="8" t="s">
        <v>1495</v>
      </c>
      <c r="X568" s="8" t="s">
        <v>9318</v>
      </c>
      <c r="Y568" s="8" t="s">
        <v>9319</v>
      </c>
      <c r="Z568" s="17" t="s">
        <v>18791</v>
      </c>
      <c r="AA568" s="8" t="s">
        <v>18792</v>
      </c>
      <c r="AB568" s="8" t="s">
        <v>18793</v>
      </c>
    </row>
    <row r="569" spans="1:28" hidden="1" x14ac:dyDescent="0.2">
      <c r="A569" s="8" t="s">
        <v>18794</v>
      </c>
      <c r="B569" s="8" t="s">
        <v>18795</v>
      </c>
      <c r="C569" s="8" t="s">
        <v>45735</v>
      </c>
      <c r="D569" s="8" t="s">
        <v>45736</v>
      </c>
      <c r="E569" s="8" t="s">
        <v>256</v>
      </c>
      <c r="F569" s="8" t="s">
        <v>255</v>
      </c>
      <c r="G569" s="8" t="s">
        <v>256</v>
      </c>
      <c r="H569" s="8" t="s">
        <v>255</v>
      </c>
      <c r="I569" s="8" t="s">
        <v>18296</v>
      </c>
      <c r="J569" s="8" t="s">
        <v>28</v>
      </c>
      <c r="K569" s="8" t="s">
        <v>45730</v>
      </c>
      <c r="L569" s="8" t="s">
        <v>257</v>
      </c>
      <c r="M569" s="8" t="s">
        <v>18796</v>
      </c>
      <c r="N569" s="8" t="s">
        <v>10716</v>
      </c>
      <c r="O569" s="8" t="s">
        <v>35639</v>
      </c>
      <c r="P569" s="8" t="s">
        <v>776</v>
      </c>
      <c r="Q569" s="8" t="s">
        <v>18297</v>
      </c>
      <c r="R569" s="8" t="s">
        <v>18298</v>
      </c>
      <c r="S569" s="17" t="s">
        <v>18299</v>
      </c>
      <c r="T569" s="18">
        <v>43045</v>
      </c>
      <c r="U569" s="8">
        <v>0.25</v>
      </c>
      <c r="V569" s="8">
        <v>0.5</v>
      </c>
      <c r="W569" s="8" t="s">
        <v>30</v>
      </c>
      <c r="X569" s="8" t="s">
        <v>18797</v>
      </c>
      <c r="Y569" s="8" t="s">
        <v>9319</v>
      </c>
      <c r="Z569" s="17" t="s">
        <v>18798</v>
      </c>
      <c r="AA569" s="8" t="s">
        <v>18799</v>
      </c>
      <c r="AB569" s="8" t="s">
        <v>18800</v>
      </c>
    </row>
    <row r="570" spans="1:28" hidden="1" x14ac:dyDescent="0.2">
      <c r="A570" s="8" t="s">
        <v>18801</v>
      </c>
      <c r="B570" s="8" t="s">
        <v>18802</v>
      </c>
      <c r="C570" s="8" t="s">
        <v>45735</v>
      </c>
      <c r="D570" s="8" t="s">
        <v>45736</v>
      </c>
      <c r="E570" s="8" t="s">
        <v>256</v>
      </c>
      <c r="F570" s="8" t="s">
        <v>255</v>
      </c>
      <c r="G570" s="8" t="s">
        <v>256</v>
      </c>
      <c r="H570" s="8" t="s">
        <v>255</v>
      </c>
      <c r="I570" s="8" t="s">
        <v>18296</v>
      </c>
      <c r="J570" s="8" t="s">
        <v>28</v>
      </c>
      <c r="K570" s="8" t="s">
        <v>45730</v>
      </c>
      <c r="L570" s="8" t="s">
        <v>18796</v>
      </c>
      <c r="M570" s="8" t="s">
        <v>13959</v>
      </c>
      <c r="N570" s="8" t="s">
        <v>10716</v>
      </c>
      <c r="O570" s="8" t="s">
        <v>35639</v>
      </c>
      <c r="P570" s="8" t="s">
        <v>776</v>
      </c>
      <c r="Q570" s="8" t="s">
        <v>18297</v>
      </c>
      <c r="R570" s="8" t="s">
        <v>18298</v>
      </c>
      <c r="S570" s="17" t="s">
        <v>18299</v>
      </c>
      <c r="T570" s="18">
        <v>43045</v>
      </c>
      <c r="U570" s="8">
        <v>0.5</v>
      </c>
      <c r="V570" s="8">
        <v>0.58333333333333337</v>
      </c>
      <c r="W570" s="8" t="s">
        <v>1100</v>
      </c>
      <c r="X570" s="8" t="s">
        <v>18803</v>
      </c>
      <c r="Y570" s="8" t="s">
        <v>9319</v>
      </c>
      <c r="Z570" s="17" t="s">
        <v>18804</v>
      </c>
      <c r="AA570" s="8" t="s">
        <v>18805</v>
      </c>
      <c r="AB570" s="8" t="s">
        <v>18806</v>
      </c>
    </row>
    <row r="571" spans="1:28" hidden="1" x14ac:dyDescent="0.2">
      <c r="A571" s="8" t="s">
        <v>18807</v>
      </c>
      <c r="B571" s="8" t="s">
        <v>18808</v>
      </c>
      <c r="C571" s="8" t="s">
        <v>45735</v>
      </c>
      <c r="D571" s="8" t="s">
        <v>45736</v>
      </c>
      <c r="E571" s="8" t="s">
        <v>256</v>
      </c>
      <c r="F571" s="8" t="s">
        <v>255</v>
      </c>
      <c r="G571" s="8" t="s">
        <v>256</v>
      </c>
      <c r="H571" s="8" t="s">
        <v>255</v>
      </c>
      <c r="I571" s="8" t="s">
        <v>18296</v>
      </c>
      <c r="J571" s="8" t="s">
        <v>28</v>
      </c>
      <c r="K571" s="8" t="s">
        <v>45730</v>
      </c>
      <c r="L571" s="8" t="s">
        <v>13959</v>
      </c>
      <c r="M571" s="8" t="s">
        <v>258</v>
      </c>
      <c r="N571" s="8" t="s">
        <v>10716</v>
      </c>
      <c r="O571" s="8" t="s">
        <v>35639</v>
      </c>
      <c r="P571" s="8" t="s">
        <v>776</v>
      </c>
      <c r="Q571" s="8" t="s">
        <v>18297</v>
      </c>
      <c r="R571" s="8" t="s">
        <v>18298</v>
      </c>
      <c r="S571" s="17" t="s">
        <v>18299</v>
      </c>
      <c r="T571" s="18">
        <v>43045</v>
      </c>
      <c r="U571" s="8">
        <v>0.58333333333333337</v>
      </c>
      <c r="V571" s="8">
        <v>0.75</v>
      </c>
      <c r="W571" s="8" t="s">
        <v>739</v>
      </c>
      <c r="X571" s="8" t="s">
        <v>18809</v>
      </c>
      <c r="Y571" s="8" t="s">
        <v>9319</v>
      </c>
      <c r="Z571" s="17" t="s">
        <v>18810</v>
      </c>
      <c r="AA571" s="8" t="s">
        <v>18811</v>
      </c>
      <c r="AB571" s="8" t="s">
        <v>18812</v>
      </c>
    </row>
    <row r="572" spans="1:28" hidden="1" x14ac:dyDescent="0.2">
      <c r="A572" s="8" t="s">
        <v>18813</v>
      </c>
      <c r="B572" s="8" t="s">
        <v>18814</v>
      </c>
      <c r="C572" s="8" t="s">
        <v>45735</v>
      </c>
      <c r="D572" s="8" t="s">
        <v>45736</v>
      </c>
      <c r="E572" s="8" t="s">
        <v>266</v>
      </c>
      <c r="F572" s="8" t="s">
        <v>255</v>
      </c>
      <c r="G572" s="8" t="s">
        <v>266</v>
      </c>
      <c r="H572" s="8" t="s">
        <v>255</v>
      </c>
      <c r="I572" s="8" t="s">
        <v>18296</v>
      </c>
      <c r="J572" s="8" t="s">
        <v>28</v>
      </c>
      <c r="K572" s="8" t="s">
        <v>45730</v>
      </c>
      <c r="L572" s="8" t="s">
        <v>267</v>
      </c>
      <c r="M572" s="8" t="s">
        <v>4534</v>
      </c>
      <c r="N572" s="8" t="s">
        <v>10716</v>
      </c>
      <c r="O572" s="8" t="s">
        <v>35639</v>
      </c>
      <c r="P572" s="8" t="s">
        <v>776</v>
      </c>
      <c r="Q572" s="8" t="s">
        <v>18297</v>
      </c>
      <c r="R572" s="8" t="s">
        <v>18298</v>
      </c>
      <c r="S572" s="17" t="s">
        <v>18299</v>
      </c>
      <c r="T572" s="18">
        <v>43046</v>
      </c>
      <c r="U572" s="8">
        <v>0.25</v>
      </c>
      <c r="V572" s="8">
        <v>0.41666666666666669</v>
      </c>
      <c r="W572" s="8" t="s">
        <v>739</v>
      </c>
      <c r="X572" s="8" t="s">
        <v>18815</v>
      </c>
      <c r="Y572" s="8" t="s">
        <v>18816</v>
      </c>
      <c r="Z572" s="17" t="s">
        <v>18817</v>
      </c>
      <c r="AA572" s="8" t="s">
        <v>18818</v>
      </c>
      <c r="AB572" s="8" t="s">
        <v>18819</v>
      </c>
    </row>
    <row r="573" spans="1:28" hidden="1" x14ac:dyDescent="0.2">
      <c r="A573" s="8" t="s">
        <v>18827</v>
      </c>
      <c r="B573" s="8" t="s">
        <v>18828</v>
      </c>
      <c r="C573" s="8" t="s">
        <v>45735</v>
      </c>
      <c r="D573" s="8" t="s">
        <v>45736</v>
      </c>
      <c r="E573" s="8" t="s">
        <v>266</v>
      </c>
      <c r="F573" s="8" t="s">
        <v>255</v>
      </c>
      <c r="G573" s="8" t="s">
        <v>266</v>
      </c>
      <c r="H573" s="8" t="s">
        <v>255</v>
      </c>
      <c r="I573" s="8" t="s">
        <v>18296</v>
      </c>
      <c r="J573" s="8" t="s">
        <v>28</v>
      </c>
      <c r="K573" s="8" t="s">
        <v>45730</v>
      </c>
      <c r="L573" s="8" t="s">
        <v>18829</v>
      </c>
      <c r="M573" s="8" t="s">
        <v>18830</v>
      </c>
      <c r="N573" s="8" t="s">
        <v>10716</v>
      </c>
      <c r="O573" s="8" t="s">
        <v>35639</v>
      </c>
      <c r="P573" s="8" t="s">
        <v>776</v>
      </c>
      <c r="Q573" s="8" t="s">
        <v>18297</v>
      </c>
      <c r="R573" s="8" t="s">
        <v>18298</v>
      </c>
      <c r="S573" s="17" t="s">
        <v>18299</v>
      </c>
      <c r="T573" s="18">
        <v>43046</v>
      </c>
      <c r="U573" s="8">
        <v>0.5</v>
      </c>
      <c r="V573" s="8">
        <v>0.66666666666666663</v>
      </c>
      <c r="W573" s="8" t="s">
        <v>739</v>
      </c>
      <c r="X573" s="8" t="s">
        <v>18831</v>
      </c>
      <c r="Y573" s="8" t="s">
        <v>18816</v>
      </c>
      <c r="Z573" s="17" t="s">
        <v>18832</v>
      </c>
      <c r="AA573" s="8" t="s">
        <v>18833</v>
      </c>
      <c r="AB573" s="8" t="s">
        <v>18834</v>
      </c>
    </row>
    <row r="574" spans="1:28" hidden="1" x14ac:dyDescent="0.2">
      <c r="A574" s="8" t="s">
        <v>18835</v>
      </c>
      <c r="B574" s="8" t="s">
        <v>18836</v>
      </c>
      <c r="C574" s="8" t="s">
        <v>45735</v>
      </c>
      <c r="D574" s="8" t="s">
        <v>45736</v>
      </c>
      <c r="E574" s="8" t="s">
        <v>266</v>
      </c>
      <c r="F574" s="8" t="s">
        <v>255</v>
      </c>
      <c r="G574" s="8" t="s">
        <v>266</v>
      </c>
      <c r="H574" s="8" t="s">
        <v>255</v>
      </c>
      <c r="I574" s="8" t="s">
        <v>18296</v>
      </c>
      <c r="J574" s="8" t="s">
        <v>28</v>
      </c>
      <c r="K574" s="8" t="s">
        <v>45730</v>
      </c>
      <c r="L574" s="8" t="s">
        <v>18830</v>
      </c>
      <c r="M574" s="8" t="s">
        <v>268</v>
      </c>
      <c r="N574" s="8" t="s">
        <v>10716</v>
      </c>
      <c r="O574" s="8" t="s">
        <v>35639</v>
      </c>
      <c r="P574" s="8" t="s">
        <v>776</v>
      </c>
      <c r="Q574" s="8" t="s">
        <v>18297</v>
      </c>
      <c r="R574" s="8" t="s">
        <v>18298</v>
      </c>
      <c r="S574" s="17" t="s">
        <v>18299</v>
      </c>
      <c r="T574" s="18">
        <v>43046</v>
      </c>
      <c r="U574" s="8">
        <v>0.66666666666666663</v>
      </c>
      <c r="V574" s="8">
        <v>0.75</v>
      </c>
      <c r="W574" s="8" t="s">
        <v>1100</v>
      </c>
      <c r="X574" s="8" t="s">
        <v>18837</v>
      </c>
      <c r="Y574" s="8" t="s">
        <v>18816</v>
      </c>
      <c r="Z574" s="17" t="s">
        <v>18838</v>
      </c>
      <c r="AA574" s="8" t="s">
        <v>18839</v>
      </c>
      <c r="AB574" s="8" t="s">
        <v>18840</v>
      </c>
    </row>
    <row r="575" spans="1:28" hidden="1" x14ac:dyDescent="0.2">
      <c r="A575" s="8" t="s">
        <v>18820</v>
      </c>
      <c r="B575" s="8" t="s">
        <v>18821</v>
      </c>
      <c r="C575" s="8" t="s">
        <v>45735</v>
      </c>
      <c r="D575" s="8" t="s">
        <v>45736</v>
      </c>
      <c r="E575" s="8" t="s">
        <v>266</v>
      </c>
      <c r="F575" s="8" t="s">
        <v>255</v>
      </c>
      <c r="G575" s="8" t="s">
        <v>266</v>
      </c>
      <c r="H575" s="8" t="s">
        <v>255</v>
      </c>
      <c r="I575" s="8" t="s">
        <v>18296</v>
      </c>
      <c r="J575" s="8" t="s">
        <v>28</v>
      </c>
      <c r="K575" s="8" t="s">
        <v>45730</v>
      </c>
      <c r="L575" s="8" t="s">
        <v>268</v>
      </c>
      <c r="M575" s="8" t="s">
        <v>18822</v>
      </c>
      <c r="N575" s="8" t="s">
        <v>10716</v>
      </c>
      <c r="O575" s="8" t="s">
        <v>35639</v>
      </c>
      <c r="P575" s="8" t="s">
        <v>776</v>
      </c>
      <c r="Q575" s="8" t="s">
        <v>18297</v>
      </c>
      <c r="R575" s="8" t="s">
        <v>18298</v>
      </c>
      <c r="S575" s="17" t="s">
        <v>18299</v>
      </c>
      <c r="T575" s="18">
        <v>43046</v>
      </c>
      <c r="U575" s="8">
        <v>0.75</v>
      </c>
      <c r="V575" s="8">
        <v>0.83333333333333337</v>
      </c>
      <c r="W575" s="8" t="s">
        <v>1100</v>
      </c>
      <c r="X575" s="8" t="s">
        <v>18823</v>
      </c>
      <c r="Y575" s="8" t="s">
        <v>9201</v>
      </c>
      <c r="Z575" s="17" t="s">
        <v>18824</v>
      </c>
      <c r="AA575" s="8" t="s">
        <v>18825</v>
      </c>
      <c r="AB575" s="8" t="s">
        <v>18826</v>
      </c>
    </row>
    <row r="576" spans="1:28" hidden="1" x14ac:dyDescent="0.2">
      <c r="A576" s="8" t="s">
        <v>18841</v>
      </c>
      <c r="B576" s="8" t="s">
        <v>18842</v>
      </c>
      <c r="C576" s="8" t="s">
        <v>45735</v>
      </c>
      <c r="D576" s="8" t="s">
        <v>45736</v>
      </c>
      <c r="E576" s="8" t="s">
        <v>275</v>
      </c>
      <c r="F576" s="8" t="s">
        <v>274</v>
      </c>
      <c r="G576" s="8" t="s">
        <v>275</v>
      </c>
      <c r="H576" s="8" t="s">
        <v>274</v>
      </c>
      <c r="I576" s="8" t="s">
        <v>18296</v>
      </c>
      <c r="J576" s="8" t="s">
        <v>28</v>
      </c>
      <c r="K576" s="8" t="s">
        <v>45730</v>
      </c>
      <c r="L576" s="8" t="s">
        <v>276</v>
      </c>
      <c r="M576" s="8" t="s">
        <v>18843</v>
      </c>
      <c r="N576" s="8" t="s">
        <v>10716</v>
      </c>
      <c r="O576" s="8" t="s">
        <v>35639</v>
      </c>
      <c r="P576" s="8" t="s">
        <v>776</v>
      </c>
      <c r="Q576" s="8" t="s">
        <v>18297</v>
      </c>
      <c r="R576" s="8" t="s">
        <v>18298</v>
      </c>
      <c r="S576" s="17" t="s">
        <v>18299</v>
      </c>
      <c r="T576" s="18">
        <v>43047</v>
      </c>
      <c r="U576" s="8">
        <v>0.25</v>
      </c>
      <c r="V576" s="8">
        <v>0.35416666666666669</v>
      </c>
      <c r="W576" s="8" t="s">
        <v>1387</v>
      </c>
      <c r="X576" s="8" t="s">
        <v>18844</v>
      </c>
      <c r="Y576" s="8" t="s">
        <v>9334</v>
      </c>
      <c r="Z576" s="17" t="s">
        <v>18845</v>
      </c>
      <c r="AA576" s="8" t="s">
        <v>18846</v>
      </c>
      <c r="AB576" s="8" t="s">
        <v>18847</v>
      </c>
    </row>
    <row r="577" spans="1:28" hidden="1" x14ac:dyDescent="0.2">
      <c r="A577" s="8" t="s">
        <v>18848</v>
      </c>
      <c r="B577" s="8" t="s">
        <v>18849</v>
      </c>
      <c r="C577" s="8" t="s">
        <v>45735</v>
      </c>
      <c r="D577" s="8" t="s">
        <v>45736</v>
      </c>
      <c r="E577" s="8" t="s">
        <v>275</v>
      </c>
      <c r="F577" s="8" t="s">
        <v>274</v>
      </c>
      <c r="G577" s="8" t="s">
        <v>275</v>
      </c>
      <c r="H577" s="8" t="s">
        <v>274</v>
      </c>
      <c r="I577" s="8" t="s">
        <v>18296</v>
      </c>
      <c r="J577" s="8" t="s">
        <v>28</v>
      </c>
      <c r="K577" s="8" t="s">
        <v>45730</v>
      </c>
      <c r="L577" s="8" t="s">
        <v>18843</v>
      </c>
      <c r="M577" s="8" t="s">
        <v>18850</v>
      </c>
      <c r="N577" s="8" t="s">
        <v>10716</v>
      </c>
      <c r="O577" s="8" t="s">
        <v>35639</v>
      </c>
      <c r="P577" s="8" t="s">
        <v>776</v>
      </c>
      <c r="Q577" s="8" t="s">
        <v>18297</v>
      </c>
      <c r="R577" s="8" t="s">
        <v>18298</v>
      </c>
      <c r="S577" s="17" t="s">
        <v>18299</v>
      </c>
      <c r="T577" s="18">
        <v>43047</v>
      </c>
      <c r="U577" s="8">
        <v>0.35416666666666669</v>
      </c>
      <c r="V577" s="8">
        <v>0.54166666666666663</v>
      </c>
      <c r="W577" s="8" t="s">
        <v>8032</v>
      </c>
      <c r="X577" s="8" t="s">
        <v>18851</v>
      </c>
      <c r="Y577" s="8" t="s">
        <v>9334</v>
      </c>
      <c r="Z577" s="17" t="s">
        <v>18852</v>
      </c>
      <c r="AA577" s="8" t="s">
        <v>18853</v>
      </c>
      <c r="AB577" s="8" t="s">
        <v>18854</v>
      </c>
    </row>
    <row r="578" spans="1:28" hidden="1" x14ac:dyDescent="0.2">
      <c r="A578" s="8" t="s">
        <v>18855</v>
      </c>
      <c r="B578" s="8" t="s">
        <v>18856</v>
      </c>
      <c r="C578" s="8" t="s">
        <v>45735</v>
      </c>
      <c r="D578" s="8" t="s">
        <v>45736</v>
      </c>
      <c r="E578" s="8" t="s">
        <v>275</v>
      </c>
      <c r="F578" s="8" t="s">
        <v>274</v>
      </c>
      <c r="G578" s="8" t="s">
        <v>275</v>
      </c>
      <c r="H578" s="8" t="s">
        <v>274</v>
      </c>
      <c r="I578" s="8" t="s">
        <v>18296</v>
      </c>
      <c r="J578" s="8" t="s">
        <v>28</v>
      </c>
      <c r="K578" s="8" t="s">
        <v>45730</v>
      </c>
      <c r="L578" s="8" t="s">
        <v>18850</v>
      </c>
      <c r="M578" s="8" t="s">
        <v>18857</v>
      </c>
      <c r="N578" s="8" t="s">
        <v>10716</v>
      </c>
      <c r="O578" s="8" t="s">
        <v>35639</v>
      </c>
      <c r="P578" s="8" t="s">
        <v>776</v>
      </c>
      <c r="Q578" s="8" t="s">
        <v>18297</v>
      </c>
      <c r="R578" s="8" t="s">
        <v>18298</v>
      </c>
      <c r="S578" s="17" t="s">
        <v>18299</v>
      </c>
      <c r="T578" s="18">
        <v>43047</v>
      </c>
      <c r="U578" s="8">
        <v>0.54166666666666663</v>
      </c>
      <c r="V578" s="8">
        <v>0.625</v>
      </c>
      <c r="W578" s="8" t="s">
        <v>1100</v>
      </c>
      <c r="X578" s="8" t="s">
        <v>18858</v>
      </c>
      <c r="Y578" s="8" t="s">
        <v>9334</v>
      </c>
      <c r="Z578" s="17" t="s">
        <v>18859</v>
      </c>
      <c r="AA578" s="8" t="s">
        <v>18860</v>
      </c>
      <c r="AB578" s="8" t="s">
        <v>18861</v>
      </c>
    </row>
    <row r="579" spans="1:28" hidden="1" x14ac:dyDescent="0.2">
      <c r="A579" s="8" t="s">
        <v>18862</v>
      </c>
      <c r="B579" s="8" t="s">
        <v>18863</v>
      </c>
      <c r="C579" s="8" t="s">
        <v>45735</v>
      </c>
      <c r="D579" s="8" t="s">
        <v>45736</v>
      </c>
      <c r="E579" s="8" t="s">
        <v>275</v>
      </c>
      <c r="F579" s="8" t="s">
        <v>274</v>
      </c>
      <c r="G579" s="8" t="s">
        <v>275</v>
      </c>
      <c r="H579" s="8" t="s">
        <v>274</v>
      </c>
      <c r="I579" s="8" t="s">
        <v>18296</v>
      </c>
      <c r="J579" s="8" t="s">
        <v>28</v>
      </c>
      <c r="K579" s="8" t="s">
        <v>45730</v>
      </c>
      <c r="L579" s="8" t="s">
        <v>18857</v>
      </c>
      <c r="M579" s="8" t="s">
        <v>277</v>
      </c>
      <c r="N579" s="8" t="s">
        <v>10716</v>
      </c>
      <c r="O579" s="8" t="s">
        <v>35639</v>
      </c>
      <c r="P579" s="8" t="s">
        <v>776</v>
      </c>
      <c r="Q579" s="8" t="s">
        <v>18297</v>
      </c>
      <c r="R579" s="8" t="s">
        <v>18298</v>
      </c>
      <c r="S579" s="17" t="s">
        <v>18299</v>
      </c>
      <c r="T579" s="18">
        <v>43047</v>
      </c>
      <c r="U579" s="8">
        <v>0.625</v>
      </c>
      <c r="V579" s="8">
        <v>0.75</v>
      </c>
      <c r="W579" s="8" t="s">
        <v>1283</v>
      </c>
      <c r="X579" s="8" t="s">
        <v>18864</v>
      </c>
      <c r="Y579" s="8" t="s">
        <v>18865</v>
      </c>
      <c r="Z579" s="17" t="s">
        <v>18866</v>
      </c>
      <c r="AA579" s="8" t="s">
        <v>18867</v>
      </c>
      <c r="AB579" s="8" t="s">
        <v>18868</v>
      </c>
    </row>
    <row r="580" spans="1:28" hidden="1" x14ac:dyDescent="0.2">
      <c r="A580" s="8" t="s">
        <v>18869</v>
      </c>
      <c r="B580" s="8" t="s">
        <v>18870</v>
      </c>
      <c r="C580" s="8" t="s">
        <v>45735</v>
      </c>
      <c r="D580" s="8" t="s">
        <v>45736</v>
      </c>
      <c r="E580" s="8" t="s">
        <v>285</v>
      </c>
      <c r="F580" s="8" t="s">
        <v>274</v>
      </c>
      <c r="G580" s="8" t="s">
        <v>285</v>
      </c>
      <c r="H580" s="8" t="s">
        <v>274</v>
      </c>
      <c r="I580" s="8" t="s">
        <v>18296</v>
      </c>
      <c r="J580" s="8" t="s">
        <v>28</v>
      </c>
      <c r="K580" s="8" t="s">
        <v>45730</v>
      </c>
      <c r="L580" s="8" t="s">
        <v>286</v>
      </c>
      <c r="M580" s="8" t="s">
        <v>287</v>
      </c>
      <c r="N580" s="8" t="s">
        <v>10716</v>
      </c>
      <c r="O580" s="8" t="s">
        <v>35639</v>
      </c>
      <c r="P580" s="8" t="s">
        <v>776</v>
      </c>
      <c r="Q580" s="8" t="s">
        <v>18297</v>
      </c>
      <c r="R580" s="8" t="s">
        <v>18298</v>
      </c>
      <c r="S580" s="17" t="s">
        <v>18299</v>
      </c>
      <c r="T580" s="18">
        <v>43048</v>
      </c>
      <c r="U580" s="8">
        <v>0.25</v>
      </c>
      <c r="V580" s="8">
        <v>0.75</v>
      </c>
      <c r="W580" s="8" t="s">
        <v>40</v>
      </c>
      <c r="X580" s="8" t="s">
        <v>9096</v>
      </c>
      <c r="Y580" s="8" t="s">
        <v>9097</v>
      </c>
      <c r="Z580" s="17" t="s">
        <v>18871</v>
      </c>
      <c r="AA580" s="8" t="s">
        <v>18872</v>
      </c>
      <c r="AB580" s="8" t="s">
        <v>18873</v>
      </c>
    </row>
    <row r="581" spans="1:28" hidden="1" x14ac:dyDescent="0.2">
      <c r="A581" s="8" t="s">
        <v>20464</v>
      </c>
      <c r="B581" s="8" t="s">
        <v>20465</v>
      </c>
      <c r="C581" s="8" t="s">
        <v>45735</v>
      </c>
      <c r="D581" s="8" t="s">
        <v>45736</v>
      </c>
      <c r="E581" s="8" t="s">
        <v>29</v>
      </c>
      <c r="F581" s="8" t="s">
        <v>27</v>
      </c>
      <c r="G581" s="8" t="s">
        <v>29</v>
      </c>
      <c r="H581" s="8" t="s">
        <v>27</v>
      </c>
      <c r="I581" s="8" t="s">
        <v>20466</v>
      </c>
      <c r="J581" s="8" t="s">
        <v>28</v>
      </c>
      <c r="K581" s="8" t="s">
        <v>45730</v>
      </c>
      <c r="L581" s="8" t="s">
        <v>20467</v>
      </c>
      <c r="M581" s="8" t="s">
        <v>5159</v>
      </c>
      <c r="N581" s="8" t="s">
        <v>10716</v>
      </c>
      <c r="O581" s="8" t="s">
        <v>35639</v>
      </c>
      <c r="P581" s="8" t="s">
        <v>776</v>
      </c>
      <c r="Q581" s="8" t="s">
        <v>20468</v>
      </c>
      <c r="R581" s="8" t="s">
        <v>20469</v>
      </c>
      <c r="S581" s="17" t="s">
        <v>20470</v>
      </c>
      <c r="T581" s="18">
        <v>43009</v>
      </c>
      <c r="U581" s="8">
        <v>0</v>
      </c>
      <c r="V581" s="8">
        <v>0.5</v>
      </c>
      <c r="W581" s="8" t="s">
        <v>40</v>
      </c>
      <c r="X581" s="8" t="s">
        <v>20471</v>
      </c>
      <c r="Y581" s="8" t="s">
        <v>9036</v>
      </c>
      <c r="Z581" s="17" t="s">
        <v>20472</v>
      </c>
      <c r="AA581" s="8" t="s">
        <v>20473</v>
      </c>
      <c r="AB581" s="8" t="s">
        <v>20474</v>
      </c>
    </row>
    <row r="582" spans="1:28" hidden="1" x14ac:dyDescent="0.2">
      <c r="A582" s="8" t="s">
        <v>20475</v>
      </c>
      <c r="B582" s="8" t="s">
        <v>20476</v>
      </c>
      <c r="C582" s="8" t="s">
        <v>45735</v>
      </c>
      <c r="D582" s="8" t="s">
        <v>45736</v>
      </c>
      <c r="E582" s="8" t="s">
        <v>46</v>
      </c>
      <c r="F582" s="8" t="s">
        <v>27</v>
      </c>
      <c r="G582" s="8" t="s">
        <v>46</v>
      </c>
      <c r="H582" s="8" t="s">
        <v>27</v>
      </c>
      <c r="I582" s="8" t="s">
        <v>20466</v>
      </c>
      <c r="J582" s="8" t="s">
        <v>28</v>
      </c>
      <c r="K582" s="8" t="s">
        <v>45730</v>
      </c>
      <c r="L582" s="8" t="s">
        <v>3753</v>
      </c>
      <c r="M582" s="8" t="s">
        <v>3760</v>
      </c>
      <c r="N582" s="8" t="s">
        <v>10716</v>
      </c>
      <c r="O582" s="8" t="s">
        <v>35639</v>
      </c>
      <c r="P582" s="8" t="s">
        <v>776</v>
      </c>
      <c r="Q582" s="8" t="s">
        <v>20468</v>
      </c>
      <c r="R582" s="8" t="s">
        <v>20469</v>
      </c>
      <c r="S582" s="17" t="s">
        <v>20470</v>
      </c>
      <c r="T582" s="18">
        <v>43010</v>
      </c>
      <c r="U582" s="8">
        <v>0</v>
      </c>
      <c r="V582" s="8">
        <v>8.3333333333333329E-2</v>
      </c>
      <c r="W582" s="8" t="s">
        <v>1100</v>
      </c>
      <c r="X582" s="8" t="s">
        <v>20477</v>
      </c>
      <c r="Y582" s="8" t="s">
        <v>15429</v>
      </c>
      <c r="Z582" s="17" t="s">
        <v>20478</v>
      </c>
      <c r="AA582" s="8" t="s">
        <v>20479</v>
      </c>
      <c r="AB582" s="8" t="s">
        <v>20480</v>
      </c>
    </row>
    <row r="583" spans="1:28" hidden="1" x14ac:dyDescent="0.2">
      <c r="A583" s="8" t="s">
        <v>20481</v>
      </c>
      <c r="B583" s="8" t="s">
        <v>20482</v>
      </c>
      <c r="C583" s="8" t="s">
        <v>45735</v>
      </c>
      <c r="D583" s="8" t="s">
        <v>45736</v>
      </c>
      <c r="E583" s="8" t="s">
        <v>46</v>
      </c>
      <c r="F583" s="8" t="s">
        <v>27</v>
      </c>
      <c r="G583" s="8" t="s">
        <v>46</v>
      </c>
      <c r="H583" s="8" t="s">
        <v>27</v>
      </c>
      <c r="I583" s="8" t="s">
        <v>20466</v>
      </c>
      <c r="J583" s="8" t="s">
        <v>28</v>
      </c>
      <c r="K583" s="8" t="s">
        <v>45730</v>
      </c>
      <c r="L583" s="8" t="s">
        <v>3760</v>
      </c>
      <c r="M583" s="8" t="s">
        <v>3766</v>
      </c>
      <c r="N583" s="8" t="s">
        <v>10716</v>
      </c>
      <c r="O583" s="8" t="s">
        <v>35639</v>
      </c>
      <c r="P583" s="8" t="s">
        <v>776</v>
      </c>
      <c r="Q583" s="8" t="s">
        <v>20468</v>
      </c>
      <c r="R583" s="8" t="s">
        <v>20469</v>
      </c>
      <c r="S583" s="17" t="s">
        <v>20470</v>
      </c>
      <c r="T583" s="18">
        <v>43010</v>
      </c>
      <c r="U583" s="8">
        <v>8.3333333333333329E-2</v>
      </c>
      <c r="V583" s="8">
        <v>0.16666666666666666</v>
      </c>
      <c r="W583" s="8" t="s">
        <v>1100</v>
      </c>
      <c r="X583" s="8" t="s">
        <v>20483</v>
      </c>
      <c r="Y583" s="8" t="s">
        <v>15429</v>
      </c>
      <c r="Z583" s="17" t="s">
        <v>20484</v>
      </c>
      <c r="AA583" s="8" t="s">
        <v>20485</v>
      </c>
      <c r="AB583" s="8" t="s">
        <v>20486</v>
      </c>
    </row>
    <row r="584" spans="1:28" hidden="1" x14ac:dyDescent="0.2">
      <c r="A584" s="8" t="s">
        <v>20487</v>
      </c>
      <c r="B584" s="8" t="s">
        <v>20488</v>
      </c>
      <c r="C584" s="8" t="s">
        <v>45735</v>
      </c>
      <c r="D584" s="8" t="s">
        <v>45736</v>
      </c>
      <c r="E584" s="8" t="s">
        <v>46</v>
      </c>
      <c r="F584" s="8" t="s">
        <v>27</v>
      </c>
      <c r="G584" s="8" t="s">
        <v>46</v>
      </c>
      <c r="H584" s="8" t="s">
        <v>27</v>
      </c>
      <c r="I584" s="8" t="s">
        <v>20466</v>
      </c>
      <c r="J584" s="8" t="s">
        <v>28</v>
      </c>
      <c r="K584" s="8" t="s">
        <v>45730</v>
      </c>
      <c r="L584" s="8" t="s">
        <v>3766</v>
      </c>
      <c r="M584" s="8" t="s">
        <v>886</v>
      </c>
      <c r="N584" s="8" t="s">
        <v>10716</v>
      </c>
      <c r="O584" s="8" t="s">
        <v>35639</v>
      </c>
      <c r="P584" s="8" t="s">
        <v>776</v>
      </c>
      <c r="Q584" s="8" t="s">
        <v>20468</v>
      </c>
      <c r="R584" s="8" t="s">
        <v>20469</v>
      </c>
      <c r="S584" s="17" t="s">
        <v>20470</v>
      </c>
      <c r="T584" s="18">
        <v>43010</v>
      </c>
      <c r="U584" s="8">
        <v>0.16666666666666666</v>
      </c>
      <c r="V584" s="8">
        <v>0.29166666666666669</v>
      </c>
      <c r="W584" s="8" t="s">
        <v>1283</v>
      </c>
      <c r="X584" s="8" t="s">
        <v>20489</v>
      </c>
      <c r="Y584" s="8" t="s">
        <v>15429</v>
      </c>
      <c r="Z584" s="17" t="s">
        <v>20490</v>
      </c>
      <c r="AA584" s="8" t="s">
        <v>20491</v>
      </c>
      <c r="AB584" s="8" t="s">
        <v>20492</v>
      </c>
    </row>
    <row r="585" spans="1:28" hidden="1" x14ac:dyDescent="0.2">
      <c r="A585" s="8" t="s">
        <v>20493</v>
      </c>
      <c r="B585" s="8" t="s">
        <v>20494</v>
      </c>
      <c r="C585" s="8" t="s">
        <v>45735</v>
      </c>
      <c r="D585" s="8" t="s">
        <v>45736</v>
      </c>
      <c r="E585" s="8" t="s">
        <v>46</v>
      </c>
      <c r="F585" s="8" t="s">
        <v>27</v>
      </c>
      <c r="G585" s="8" t="s">
        <v>46</v>
      </c>
      <c r="H585" s="8" t="s">
        <v>27</v>
      </c>
      <c r="I585" s="8" t="s">
        <v>20466</v>
      </c>
      <c r="J585" s="8" t="s">
        <v>28</v>
      </c>
      <c r="K585" s="8" t="s">
        <v>45730</v>
      </c>
      <c r="L585" s="8" t="s">
        <v>886</v>
      </c>
      <c r="M585" s="8" t="s">
        <v>6343</v>
      </c>
      <c r="N585" s="8" t="s">
        <v>10716</v>
      </c>
      <c r="O585" s="8" t="s">
        <v>35639</v>
      </c>
      <c r="P585" s="8" t="s">
        <v>776</v>
      </c>
      <c r="Q585" s="8" t="s">
        <v>20468</v>
      </c>
      <c r="R585" s="8" t="s">
        <v>20469</v>
      </c>
      <c r="S585" s="17" t="s">
        <v>20470</v>
      </c>
      <c r="T585" s="18">
        <v>43010</v>
      </c>
      <c r="U585" s="8">
        <v>0.29166666666666669</v>
      </c>
      <c r="V585" s="8">
        <v>0.375</v>
      </c>
      <c r="W585" s="8" t="s">
        <v>1100</v>
      </c>
      <c r="X585" s="8" t="s">
        <v>20495</v>
      </c>
      <c r="Y585" s="8" t="s">
        <v>15429</v>
      </c>
      <c r="Z585" s="17" t="s">
        <v>20496</v>
      </c>
      <c r="AA585" s="8" t="s">
        <v>20497</v>
      </c>
      <c r="AB585" s="8" t="s">
        <v>20498</v>
      </c>
    </row>
    <row r="586" spans="1:28" hidden="1" x14ac:dyDescent="0.2">
      <c r="A586" s="8" t="s">
        <v>20499</v>
      </c>
      <c r="B586" s="8" t="s">
        <v>20500</v>
      </c>
      <c r="C586" s="8" t="s">
        <v>45735</v>
      </c>
      <c r="D586" s="8" t="s">
        <v>45736</v>
      </c>
      <c r="E586" s="8" t="s">
        <v>46</v>
      </c>
      <c r="F586" s="8" t="s">
        <v>27</v>
      </c>
      <c r="G586" s="8" t="s">
        <v>46</v>
      </c>
      <c r="H586" s="8" t="s">
        <v>27</v>
      </c>
      <c r="I586" s="8" t="s">
        <v>20466</v>
      </c>
      <c r="J586" s="8" t="s">
        <v>28</v>
      </c>
      <c r="K586" s="8" t="s">
        <v>45730</v>
      </c>
      <c r="L586" s="8" t="s">
        <v>6343</v>
      </c>
      <c r="M586" s="8" t="s">
        <v>5238</v>
      </c>
      <c r="N586" s="8" t="s">
        <v>10716</v>
      </c>
      <c r="O586" s="8" t="s">
        <v>35639</v>
      </c>
      <c r="P586" s="8" t="s">
        <v>776</v>
      </c>
      <c r="Q586" s="8" t="s">
        <v>20468</v>
      </c>
      <c r="R586" s="8" t="s">
        <v>20469</v>
      </c>
      <c r="S586" s="17" t="s">
        <v>20470</v>
      </c>
      <c r="T586" s="18">
        <v>43010</v>
      </c>
      <c r="U586" s="8">
        <v>0.375</v>
      </c>
      <c r="V586" s="8">
        <v>0.5</v>
      </c>
      <c r="W586" s="8" t="s">
        <v>1283</v>
      </c>
      <c r="X586" s="8" t="s">
        <v>20501</v>
      </c>
      <c r="Y586" s="8" t="s">
        <v>20502</v>
      </c>
      <c r="Z586" s="17" t="s">
        <v>20503</v>
      </c>
      <c r="AA586" s="8" t="s">
        <v>20504</v>
      </c>
      <c r="AB586" s="8" t="s">
        <v>20505</v>
      </c>
    </row>
    <row r="587" spans="1:28" hidden="1" x14ac:dyDescent="0.2">
      <c r="A587" s="8" t="s">
        <v>20506</v>
      </c>
      <c r="B587" s="8" t="s">
        <v>20507</v>
      </c>
      <c r="C587" s="8" t="s">
        <v>45735</v>
      </c>
      <c r="D587" s="8" t="s">
        <v>45736</v>
      </c>
      <c r="E587" s="8" t="s">
        <v>345</v>
      </c>
      <c r="F587" s="8" t="s">
        <v>65</v>
      </c>
      <c r="G587" s="8" t="s">
        <v>345</v>
      </c>
      <c r="H587" s="8" t="s">
        <v>65</v>
      </c>
      <c r="I587" s="8" t="s">
        <v>20466</v>
      </c>
      <c r="J587" s="8" t="s">
        <v>28</v>
      </c>
      <c r="K587" s="8" t="s">
        <v>45730</v>
      </c>
      <c r="L587" s="8" t="s">
        <v>5613</v>
      </c>
      <c r="M587" s="8" t="s">
        <v>12676</v>
      </c>
      <c r="N587" s="8" t="s">
        <v>10716</v>
      </c>
      <c r="O587" s="8" t="s">
        <v>35639</v>
      </c>
      <c r="P587" s="8" t="s">
        <v>776</v>
      </c>
      <c r="Q587" s="8" t="s">
        <v>20468</v>
      </c>
      <c r="R587" s="8" t="s">
        <v>20469</v>
      </c>
      <c r="S587" s="17" t="s">
        <v>20470</v>
      </c>
      <c r="T587" s="18">
        <v>43018</v>
      </c>
      <c r="U587" s="8">
        <v>0</v>
      </c>
      <c r="V587" s="8">
        <v>8.3333333333333329E-2</v>
      </c>
      <c r="W587" s="8" t="s">
        <v>1100</v>
      </c>
      <c r="X587" s="8" t="s">
        <v>9305</v>
      </c>
      <c r="Y587" s="8" t="s">
        <v>9044</v>
      </c>
      <c r="Z587" s="17" t="s">
        <v>20508</v>
      </c>
      <c r="AA587" s="8" t="s">
        <v>20509</v>
      </c>
      <c r="AB587" s="8" t="s">
        <v>20510</v>
      </c>
    </row>
    <row r="588" spans="1:28" hidden="1" x14ac:dyDescent="0.2">
      <c r="A588" s="8" t="s">
        <v>20511</v>
      </c>
      <c r="B588" s="8" t="s">
        <v>20512</v>
      </c>
      <c r="C588" s="8" t="s">
        <v>45735</v>
      </c>
      <c r="D588" s="8" t="s">
        <v>45736</v>
      </c>
      <c r="E588" s="8" t="s">
        <v>345</v>
      </c>
      <c r="F588" s="8" t="s">
        <v>65</v>
      </c>
      <c r="G588" s="8" t="s">
        <v>345</v>
      </c>
      <c r="H588" s="8" t="s">
        <v>65</v>
      </c>
      <c r="I588" s="8" t="s">
        <v>20466</v>
      </c>
      <c r="J588" s="8" t="s">
        <v>28</v>
      </c>
      <c r="K588" s="8" t="s">
        <v>45730</v>
      </c>
      <c r="L588" s="8" t="s">
        <v>12676</v>
      </c>
      <c r="M588" s="8" t="s">
        <v>20513</v>
      </c>
      <c r="N588" s="8" t="s">
        <v>10716</v>
      </c>
      <c r="O588" s="8" t="s">
        <v>35639</v>
      </c>
      <c r="P588" s="8" t="s">
        <v>776</v>
      </c>
      <c r="Q588" s="8" t="s">
        <v>20468</v>
      </c>
      <c r="R588" s="8" t="s">
        <v>20469</v>
      </c>
      <c r="S588" s="17" t="s">
        <v>20470</v>
      </c>
      <c r="T588" s="18">
        <v>43018</v>
      </c>
      <c r="U588" s="8">
        <v>8.3333333333333329E-2</v>
      </c>
      <c r="V588" s="8">
        <v>0.125</v>
      </c>
      <c r="W588" s="8" t="s">
        <v>1495</v>
      </c>
      <c r="X588" s="8" t="s">
        <v>9305</v>
      </c>
      <c r="Y588" s="8" t="s">
        <v>9044</v>
      </c>
      <c r="Z588" s="17" t="s">
        <v>20514</v>
      </c>
      <c r="AA588" s="8" t="s">
        <v>20515</v>
      </c>
      <c r="AB588" s="8" t="s">
        <v>20516</v>
      </c>
    </row>
    <row r="589" spans="1:28" hidden="1" x14ac:dyDescent="0.2">
      <c r="A589" s="8" t="s">
        <v>20517</v>
      </c>
      <c r="B589" s="8" t="s">
        <v>20518</v>
      </c>
      <c r="C589" s="8" t="s">
        <v>45735</v>
      </c>
      <c r="D589" s="8" t="s">
        <v>45736</v>
      </c>
      <c r="E589" s="8" t="s">
        <v>345</v>
      </c>
      <c r="F589" s="8" t="s">
        <v>65</v>
      </c>
      <c r="G589" s="8" t="s">
        <v>345</v>
      </c>
      <c r="H589" s="8" t="s">
        <v>65</v>
      </c>
      <c r="I589" s="8" t="s">
        <v>20466</v>
      </c>
      <c r="J589" s="8" t="s">
        <v>28</v>
      </c>
      <c r="K589" s="8" t="s">
        <v>45730</v>
      </c>
      <c r="L589" s="8" t="s">
        <v>20513</v>
      </c>
      <c r="M589" s="8" t="s">
        <v>346</v>
      </c>
      <c r="N589" s="8" t="s">
        <v>10716</v>
      </c>
      <c r="O589" s="8" t="s">
        <v>35639</v>
      </c>
      <c r="P589" s="8" t="s">
        <v>776</v>
      </c>
      <c r="Q589" s="8" t="s">
        <v>20468</v>
      </c>
      <c r="R589" s="8" t="s">
        <v>20469</v>
      </c>
      <c r="S589" s="17" t="s">
        <v>20470</v>
      </c>
      <c r="T589" s="18">
        <v>43018</v>
      </c>
      <c r="U589" s="8">
        <v>0.125</v>
      </c>
      <c r="V589" s="8">
        <v>0.25</v>
      </c>
      <c r="W589" s="8" t="s">
        <v>1283</v>
      </c>
      <c r="X589" s="8" t="s">
        <v>9305</v>
      </c>
      <c r="Y589" s="8" t="s">
        <v>9044</v>
      </c>
      <c r="Z589" s="17" t="s">
        <v>20519</v>
      </c>
      <c r="AA589" s="8" t="s">
        <v>20520</v>
      </c>
      <c r="AB589" s="8" t="s">
        <v>20521</v>
      </c>
    </row>
    <row r="590" spans="1:28" hidden="1" x14ac:dyDescent="0.2">
      <c r="A590" s="8" t="s">
        <v>20522</v>
      </c>
      <c r="B590" s="8" t="s">
        <v>20523</v>
      </c>
      <c r="C590" s="8" t="s">
        <v>45735</v>
      </c>
      <c r="D590" s="8" t="s">
        <v>45736</v>
      </c>
      <c r="E590" s="8" t="s">
        <v>345</v>
      </c>
      <c r="F590" s="8" t="s">
        <v>65</v>
      </c>
      <c r="G590" s="8" t="s">
        <v>345</v>
      </c>
      <c r="H590" s="8" t="s">
        <v>65</v>
      </c>
      <c r="I590" s="8" t="s">
        <v>20466</v>
      </c>
      <c r="J590" s="8" t="s">
        <v>28</v>
      </c>
      <c r="K590" s="8" t="s">
        <v>45730</v>
      </c>
      <c r="L590" s="8" t="s">
        <v>346</v>
      </c>
      <c r="M590" s="8" t="s">
        <v>20524</v>
      </c>
      <c r="N590" s="8" t="s">
        <v>10716</v>
      </c>
      <c r="O590" s="8" t="s">
        <v>35639</v>
      </c>
      <c r="P590" s="8" t="s">
        <v>776</v>
      </c>
      <c r="Q590" s="8" t="s">
        <v>20468</v>
      </c>
      <c r="R590" s="8" t="s">
        <v>20469</v>
      </c>
      <c r="S590" s="17" t="s">
        <v>20470</v>
      </c>
      <c r="T590" s="18">
        <v>43018</v>
      </c>
      <c r="U590" s="8">
        <v>0.25</v>
      </c>
      <c r="V590" s="8">
        <v>0.41666666666666669</v>
      </c>
      <c r="W590" s="8" t="s">
        <v>739</v>
      </c>
      <c r="X590" s="8" t="s">
        <v>9305</v>
      </c>
      <c r="Y590" s="8" t="s">
        <v>9044</v>
      </c>
      <c r="Z590" s="17" t="s">
        <v>20525</v>
      </c>
      <c r="AA590" s="8" t="s">
        <v>20526</v>
      </c>
      <c r="AB590" s="8" t="s">
        <v>20527</v>
      </c>
    </row>
    <row r="591" spans="1:28" hidden="1" x14ac:dyDescent="0.2">
      <c r="A591" s="8" t="s">
        <v>20528</v>
      </c>
      <c r="B591" s="8" t="s">
        <v>20529</v>
      </c>
      <c r="C591" s="8" t="s">
        <v>45735</v>
      </c>
      <c r="D591" s="8" t="s">
        <v>45736</v>
      </c>
      <c r="E591" s="8" t="s">
        <v>345</v>
      </c>
      <c r="F591" s="8" t="s">
        <v>65</v>
      </c>
      <c r="G591" s="8" t="s">
        <v>345</v>
      </c>
      <c r="H591" s="8" t="s">
        <v>65</v>
      </c>
      <c r="I591" s="8" t="s">
        <v>20466</v>
      </c>
      <c r="J591" s="8" t="s">
        <v>28</v>
      </c>
      <c r="K591" s="8" t="s">
        <v>45730</v>
      </c>
      <c r="L591" s="8" t="s">
        <v>20524</v>
      </c>
      <c r="M591" s="8" t="s">
        <v>11740</v>
      </c>
      <c r="N591" s="8" t="s">
        <v>10716</v>
      </c>
      <c r="O591" s="8" t="s">
        <v>35639</v>
      </c>
      <c r="P591" s="8" t="s">
        <v>776</v>
      </c>
      <c r="Q591" s="8" t="s">
        <v>20468</v>
      </c>
      <c r="R591" s="8" t="s">
        <v>20469</v>
      </c>
      <c r="S591" s="17" t="s">
        <v>20470</v>
      </c>
      <c r="T591" s="18">
        <v>43018</v>
      </c>
      <c r="U591" s="8">
        <v>0.41666666666666669</v>
      </c>
      <c r="V591" s="8">
        <v>0.5</v>
      </c>
      <c r="W591" s="8" t="s">
        <v>1100</v>
      </c>
      <c r="X591" s="8" t="s">
        <v>9305</v>
      </c>
      <c r="Y591" s="8" t="s">
        <v>9044</v>
      </c>
      <c r="Z591" s="17" t="s">
        <v>20530</v>
      </c>
      <c r="AA591" s="8" t="s">
        <v>20531</v>
      </c>
      <c r="AB591" s="8" t="s">
        <v>20532</v>
      </c>
    </row>
    <row r="592" spans="1:28" hidden="1" x14ac:dyDescent="0.2">
      <c r="A592" s="8" t="s">
        <v>20533</v>
      </c>
      <c r="B592" s="8" t="s">
        <v>20534</v>
      </c>
      <c r="C592" s="8" t="s">
        <v>45735</v>
      </c>
      <c r="D592" s="8" t="s">
        <v>45736</v>
      </c>
      <c r="E592" s="8" t="s">
        <v>362</v>
      </c>
      <c r="F592" s="8" t="s">
        <v>112</v>
      </c>
      <c r="G592" s="8" t="s">
        <v>362</v>
      </c>
      <c r="H592" s="8" t="s">
        <v>112</v>
      </c>
      <c r="I592" s="8" t="s">
        <v>20466</v>
      </c>
      <c r="J592" s="8" t="s">
        <v>28</v>
      </c>
      <c r="K592" s="8" t="s">
        <v>45730</v>
      </c>
      <c r="L592" s="8" t="s">
        <v>9884</v>
      </c>
      <c r="M592" s="8" t="s">
        <v>20535</v>
      </c>
      <c r="N592" s="8" t="s">
        <v>10716</v>
      </c>
      <c r="O592" s="8" t="s">
        <v>35639</v>
      </c>
      <c r="P592" s="8" t="s">
        <v>776</v>
      </c>
      <c r="Q592" s="8" t="s">
        <v>20468</v>
      </c>
      <c r="R592" s="8" t="s">
        <v>20469</v>
      </c>
      <c r="S592" s="17" t="s">
        <v>20470</v>
      </c>
      <c r="T592" s="18">
        <v>43019</v>
      </c>
      <c r="U592" s="8">
        <v>0</v>
      </c>
      <c r="V592" s="8">
        <v>8.3333333333333329E-2</v>
      </c>
      <c r="W592" s="8" t="s">
        <v>1100</v>
      </c>
      <c r="X592" s="8" t="s">
        <v>18445</v>
      </c>
      <c r="Y592" s="8" t="s">
        <v>8816</v>
      </c>
      <c r="Z592" s="17" t="s">
        <v>20536</v>
      </c>
      <c r="AA592" s="8" t="s">
        <v>20537</v>
      </c>
      <c r="AB592" s="8" t="s">
        <v>20538</v>
      </c>
    </row>
    <row r="593" spans="1:28" hidden="1" x14ac:dyDescent="0.2">
      <c r="A593" s="8" t="s">
        <v>20539</v>
      </c>
      <c r="B593" s="8" t="s">
        <v>20540</v>
      </c>
      <c r="C593" s="8" t="s">
        <v>45735</v>
      </c>
      <c r="D593" s="8" t="s">
        <v>45736</v>
      </c>
      <c r="E593" s="8" t="s">
        <v>362</v>
      </c>
      <c r="F593" s="8" t="s">
        <v>112</v>
      </c>
      <c r="G593" s="8" t="s">
        <v>362</v>
      </c>
      <c r="H593" s="8" t="s">
        <v>112</v>
      </c>
      <c r="I593" s="8" t="s">
        <v>20466</v>
      </c>
      <c r="J593" s="8" t="s">
        <v>28</v>
      </c>
      <c r="K593" s="8" t="s">
        <v>45730</v>
      </c>
      <c r="L593" s="8" t="s">
        <v>20535</v>
      </c>
      <c r="M593" s="8" t="s">
        <v>20541</v>
      </c>
      <c r="N593" s="8" t="s">
        <v>10716</v>
      </c>
      <c r="O593" s="8" t="s">
        <v>35639</v>
      </c>
      <c r="P593" s="8" t="s">
        <v>776</v>
      </c>
      <c r="Q593" s="8" t="s">
        <v>20468</v>
      </c>
      <c r="R593" s="8" t="s">
        <v>20469</v>
      </c>
      <c r="S593" s="17" t="s">
        <v>20470</v>
      </c>
      <c r="T593" s="18">
        <v>43019</v>
      </c>
      <c r="U593" s="8">
        <v>8.3333333333333329E-2</v>
      </c>
      <c r="V593" s="8">
        <v>0.125</v>
      </c>
      <c r="W593" s="8" t="s">
        <v>1495</v>
      </c>
      <c r="X593" s="8" t="s">
        <v>8960</v>
      </c>
      <c r="Y593" s="8" t="s">
        <v>8816</v>
      </c>
      <c r="Z593" s="17" t="s">
        <v>20542</v>
      </c>
      <c r="AA593" s="8" t="s">
        <v>20543</v>
      </c>
      <c r="AB593" s="8" t="s">
        <v>20544</v>
      </c>
    </row>
    <row r="594" spans="1:28" hidden="1" x14ac:dyDescent="0.2">
      <c r="A594" s="8" t="s">
        <v>20545</v>
      </c>
      <c r="B594" s="8" t="s">
        <v>20546</v>
      </c>
      <c r="C594" s="8" t="s">
        <v>45735</v>
      </c>
      <c r="D594" s="8" t="s">
        <v>45736</v>
      </c>
      <c r="E594" s="8" t="s">
        <v>362</v>
      </c>
      <c r="F594" s="8" t="s">
        <v>112</v>
      </c>
      <c r="G594" s="8" t="s">
        <v>362</v>
      </c>
      <c r="H594" s="8" t="s">
        <v>112</v>
      </c>
      <c r="I594" s="8" t="s">
        <v>20466</v>
      </c>
      <c r="J594" s="8" t="s">
        <v>28</v>
      </c>
      <c r="K594" s="8" t="s">
        <v>45730</v>
      </c>
      <c r="L594" s="8" t="s">
        <v>20541</v>
      </c>
      <c r="M594" s="8" t="s">
        <v>20547</v>
      </c>
      <c r="N594" s="8" t="s">
        <v>10716</v>
      </c>
      <c r="O594" s="8" t="s">
        <v>35639</v>
      </c>
      <c r="P594" s="8" t="s">
        <v>776</v>
      </c>
      <c r="Q594" s="8" t="s">
        <v>20468</v>
      </c>
      <c r="R594" s="8" t="s">
        <v>20469</v>
      </c>
      <c r="S594" s="17" t="s">
        <v>20470</v>
      </c>
      <c r="T594" s="18">
        <v>43019</v>
      </c>
      <c r="U594" s="8">
        <v>0.125</v>
      </c>
      <c r="V594" s="8">
        <v>0.20833333333333334</v>
      </c>
      <c r="W594" s="8" t="s">
        <v>1100</v>
      </c>
      <c r="X594" s="8" t="s">
        <v>20548</v>
      </c>
      <c r="Y594" s="8" t="s">
        <v>20549</v>
      </c>
      <c r="Z594" s="17" t="s">
        <v>20550</v>
      </c>
      <c r="AA594" s="8" t="s">
        <v>20551</v>
      </c>
      <c r="AB594" s="8" t="s">
        <v>20552</v>
      </c>
    </row>
    <row r="595" spans="1:28" hidden="1" x14ac:dyDescent="0.2">
      <c r="A595" s="8" t="s">
        <v>20553</v>
      </c>
      <c r="B595" s="8" t="s">
        <v>20554</v>
      </c>
      <c r="C595" s="8" t="s">
        <v>45735</v>
      </c>
      <c r="D595" s="8" t="s">
        <v>45736</v>
      </c>
      <c r="E595" s="8" t="s">
        <v>362</v>
      </c>
      <c r="F595" s="8" t="s">
        <v>112</v>
      </c>
      <c r="G595" s="8" t="s">
        <v>362</v>
      </c>
      <c r="H595" s="8" t="s">
        <v>112</v>
      </c>
      <c r="I595" s="8" t="s">
        <v>20466</v>
      </c>
      <c r="J595" s="8" t="s">
        <v>28</v>
      </c>
      <c r="K595" s="8" t="s">
        <v>45730</v>
      </c>
      <c r="L595" s="8" t="s">
        <v>20547</v>
      </c>
      <c r="M595" s="8" t="s">
        <v>15514</v>
      </c>
      <c r="N595" s="8" t="s">
        <v>10716</v>
      </c>
      <c r="O595" s="8" t="s">
        <v>35639</v>
      </c>
      <c r="P595" s="8" t="s">
        <v>776</v>
      </c>
      <c r="Q595" s="8" t="s">
        <v>20468</v>
      </c>
      <c r="R595" s="8" t="s">
        <v>20469</v>
      </c>
      <c r="S595" s="17" t="s">
        <v>20470</v>
      </c>
      <c r="T595" s="18">
        <v>43019</v>
      </c>
      <c r="U595" s="8">
        <v>0.20833333333333334</v>
      </c>
      <c r="V595" s="8">
        <v>0.29166666666666669</v>
      </c>
      <c r="W595" s="8" t="s">
        <v>1100</v>
      </c>
      <c r="X595" s="8" t="s">
        <v>20555</v>
      </c>
      <c r="Y595" s="8" t="s">
        <v>20549</v>
      </c>
      <c r="Z595" s="17" t="s">
        <v>20556</v>
      </c>
      <c r="AA595" s="8" t="s">
        <v>20557</v>
      </c>
      <c r="AB595" s="8" t="s">
        <v>20558</v>
      </c>
    </row>
    <row r="596" spans="1:28" hidden="1" x14ac:dyDescent="0.2">
      <c r="A596" s="8" t="s">
        <v>20559</v>
      </c>
      <c r="B596" s="8" t="s">
        <v>20560</v>
      </c>
      <c r="C596" s="8" t="s">
        <v>45735</v>
      </c>
      <c r="D596" s="8" t="s">
        <v>45736</v>
      </c>
      <c r="E596" s="8" t="s">
        <v>362</v>
      </c>
      <c r="F596" s="8" t="s">
        <v>112</v>
      </c>
      <c r="G596" s="8" t="s">
        <v>362</v>
      </c>
      <c r="H596" s="8" t="s">
        <v>112</v>
      </c>
      <c r="I596" s="8" t="s">
        <v>20466</v>
      </c>
      <c r="J596" s="8" t="s">
        <v>28</v>
      </c>
      <c r="K596" s="8" t="s">
        <v>45730</v>
      </c>
      <c r="L596" s="8" t="s">
        <v>4302</v>
      </c>
      <c r="M596" s="8" t="s">
        <v>20561</v>
      </c>
      <c r="N596" s="8" t="s">
        <v>10716</v>
      </c>
      <c r="O596" s="8" t="s">
        <v>35639</v>
      </c>
      <c r="P596" s="8" t="s">
        <v>776</v>
      </c>
      <c r="Q596" s="8" t="s">
        <v>20468</v>
      </c>
      <c r="R596" s="8" t="s">
        <v>20469</v>
      </c>
      <c r="S596" s="17" t="s">
        <v>20470</v>
      </c>
      <c r="T596" s="18">
        <v>43019</v>
      </c>
      <c r="U596" s="8">
        <v>0.25</v>
      </c>
      <c r="V596" s="8">
        <v>0.33333333333333331</v>
      </c>
      <c r="W596" s="8" t="s">
        <v>1100</v>
      </c>
      <c r="X596" s="8" t="s">
        <v>20562</v>
      </c>
      <c r="Y596" s="8" t="s">
        <v>20549</v>
      </c>
      <c r="Z596" s="17" t="s">
        <v>20563</v>
      </c>
      <c r="AA596" s="8" t="s">
        <v>20564</v>
      </c>
      <c r="AB596" s="8" t="s">
        <v>20565</v>
      </c>
    </row>
    <row r="597" spans="1:28" hidden="1" x14ac:dyDescent="0.2">
      <c r="A597" s="8" t="s">
        <v>20566</v>
      </c>
      <c r="B597" s="8" t="s">
        <v>20567</v>
      </c>
      <c r="C597" s="8" t="s">
        <v>45735</v>
      </c>
      <c r="D597" s="8" t="s">
        <v>45736</v>
      </c>
      <c r="E597" s="8" t="s">
        <v>362</v>
      </c>
      <c r="F597" s="8" t="s">
        <v>112</v>
      </c>
      <c r="G597" s="8" t="s">
        <v>362</v>
      </c>
      <c r="H597" s="8" t="s">
        <v>112</v>
      </c>
      <c r="I597" s="8" t="s">
        <v>20466</v>
      </c>
      <c r="J597" s="8" t="s">
        <v>28</v>
      </c>
      <c r="K597" s="8" t="s">
        <v>45730</v>
      </c>
      <c r="L597" s="8" t="s">
        <v>20561</v>
      </c>
      <c r="M597" s="8" t="s">
        <v>20568</v>
      </c>
      <c r="N597" s="8" t="s">
        <v>10716</v>
      </c>
      <c r="O597" s="8" t="s">
        <v>35639</v>
      </c>
      <c r="P597" s="8" t="s">
        <v>776</v>
      </c>
      <c r="Q597" s="8" t="s">
        <v>20468</v>
      </c>
      <c r="R597" s="8" t="s">
        <v>20469</v>
      </c>
      <c r="S597" s="17" t="s">
        <v>20470</v>
      </c>
      <c r="T597" s="18">
        <v>43019</v>
      </c>
      <c r="U597" s="8">
        <v>0.33333333333333331</v>
      </c>
      <c r="V597" s="8">
        <v>0.45833333333333331</v>
      </c>
      <c r="W597" s="8" t="s">
        <v>1283</v>
      </c>
      <c r="X597" s="8" t="s">
        <v>20569</v>
      </c>
      <c r="Y597" s="8" t="s">
        <v>20549</v>
      </c>
      <c r="Z597" s="17" t="s">
        <v>20570</v>
      </c>
      <c r="AA597" s="8" t="s">
        <v>20571</v>
      </c>
      <c r="AB597" s="8" t="s">
        <v>20572</v>
      </c>
    </row>
    <row r="598" spans="1:28" hidden="1" x14ac:dyDescent="0.2">
      <c r="A598" s="8" t="s">
        <v>20573</v>
      </c>
      <c r="B598" s="8" t="s">
        <v>20574</v>
      </c>
      <c r="C598" s="8" t="s">
        <v>45735</v>
      </c>
      <c r="D598" s="8" t="s">
        <v>45736</v>
      </c>
      <c r="E598" s="8" t="s">
        <v>372</v>
      </c>
      <c r="F598" s="8" t="s">
        <v>112</v>
      </c>
      <c r="G598" s="8" t="s">
        <v>372</v>
      </c>
      <c r="H598" s="8" t="s">
        <v>112</v>
      </c>
      <c r="I598" s="8" t="s">
        <v>20466</v>
      </c>
      <c r="J598" s="8" t="s">
        <v>28</v>
      </c>
      <c r="K598" s="8" t="s">
        <v>45730</v>
      </c>
      <c r="L598" s="8" t="s">
        <v>20575</v>
      </c>
      <c r="M598" s="8" t="s">
        <v>10954</v>
      </c>
      <c r="N598" s="8" t="s">
        <v>10716</v>
      </c>
      <c r="O598" s="8" t="s">
        <v>35639</v>
      </c>
      <c r="P598" s="8" t="s">
        <v>776</v>
      </c>
      <c r="Q598" s="8" t="s">
        <v>20468</v>
      </c>
      <c r="R598" s="8" t="s">
        <v>20469</v>
      </c>
      <c r="S598" s="17" t="s">
        <v>20470</v>
      </c>
      <c r="T598" s="18">
        <v>43020</v>
      </c>
      <c r="U598" s="8">
        <v>0</v>
      </c>
      <c r="V598" s="8">
        <v>0.41666666666666669</v>
      </c>
      <c r="W598" s="8" t="s">
        <v>792</v>
      </c>
      <c r="X598" s="8" t="s">
        <v>20576</v>
      </c>
      <c r="Y598" s="8" t="s">
        <v>20549</v>
      </c>
      <c r="Z598" s="17" t="s">
        <v>20577</v>
      </c>
      <c r="AA598" s="8" t="s">
        <v>20578</v>
      </c>
      <c r="AB598" s="8" t="s">
        <v>20579</v>
      </c>
    </row>
    <row r="599" spans="1:28" hidden="1" x14ac:dyDescent="0.2">
      <c r="A599" s="8" t="s">
        <v>20580</v>
      </c>
      <c r="B599" s="8" t="s">
        <v>20581</v>
      </c>
      <c r="C599" s="8" t="s">
        <v>45735</v>
      </c>
      <c r="D599" s="8" t="s">
        <v>45736</v>
      </c>
      <c r="E599" s="8" t="s">
        <v>372</v>
      </c>
      <c r="F599" s="8" t="s">
        <v>112</v>
      </c>
      <c r="G599" s="8" t="s">
        <v>372</v>
      </c>
      <c r="H599" s="8" t="s">
        <v>112</v>
      </c>
      <c r="I599" s="8" t="s">
        <v>20466</v>
      </c>
      <c r="J599" s="8" t="s">
        <v>28</v>
      </c>
      <c r="K599" s="8" t="s">
        <v>45730</v>
      </c>
      <c r="L599" s="8" t="s">
        <v>10954</v>
      </c>
      <c r="M599" s="8" t="s">
        <v>4319</v>
      </c>
      <c r="N599" s="8" t="s">
        <v>10716</v>
      </c>
      <c r="O599" s="8" t="s">
        <v>35639</v>
      </c>
      <c r="P599" s="8" t="s">
        <v>776</v>
      </c>
      <c r="Q599" s="8" t="s">
        <v>20468</v>
      </c>
      <c r="R599" s="8" t="s">
        <v>20469</v>
      </c>
      <c r="S599" s="17" t="s">
        <v>20470</v>
      </c>
      <c r="T599" s="18">
        <v>43020</v>
      </c>
      <c r="U599" s="8">
        <v>0.41666666666666669</v>
      </c>
      <c r="V599" s="8">
        <v>0.5</v>
      </c>
      <c r="W599" s="8" t="s">
        <v>1100</v>
      </c>
      <c r="X599" s="8" t="s">
        <v>20582</v>
      </c>
      <c r="Y599" s="8" t="s">
        <v>20549</v>
      </c>
      <c r="Z599" s="17" t="s">
        <v>20583</v>
      </c>
      <c r="AA599" s="8" t="s">
        <v>20584</v>
      </c>
      <c r="AB599" s="8" t="s">
        <v>20585</v>
      </c>
    </row>
    <row r="600" spans="1:28" hidden="1" x14ac:dyDescent="0.2">
      <c r="A600" s="8" t="s">
        <v>20586</v>
      </c>
      <c r="B600" s="8" t="s">
        <v>20587</v>
      </c>
      <c r="C600" s="8" t="s">
        <v>45735</v>
      </c>
      <c r="D600" s="8" t="s">
        <v>45736</v>
      </c>
      <c r="E600" s="8" t="s">
        <v>382</v>
      </c>
      <c r="F600" s="8" t="s">
        <v>112</v>
      </c>
      <c r="G600" s="8" t="s">
        <v>382</v>
      </c>
      <c r="H600" s="8" t="s">
        <v>112</v>
      </c>
      <c r="I600" s="8" t="s">
        <v>20466</v>
      </c>
      <c r="J600" s="8" t="s">
        <v>28</v>
      </c>
      <c r="K600" s="8" t="s">
        <v>45730</v>
      </c>
      <c r="L600" s="8" t="s">
        <v>20588</v>
      </c>
      <c r="M600" s="8" t="s">
        <v>18496</v>
      </c>
      <c r="N600" s="8" t="s">
        <v>10716</v>
      </c>
      <c r="O600" s="8" t="s">
        <v>35639</v>
      </c>
      <c r="P600" s="8" t="s">
        <v>776</v>
      </c>
      <c r="Q600" s="8" t="s">
        <v>20468</v>
      </c>
      <c r="R600" s="8" t="s">
        <v>20469</v>
      </c>
      <c r="S600" s="17" t="s">
        <v>20470</v>
      </c>
      <c r="T600" s="18">
        <v>43021</v>
      </c>
      <c r="U600" s="8">
        <v>0</v>
      </c>
      <c r="V600" s="8">
        <v>0.5</v>
      </c>
      <c r="W600" s="8" t="s">
        <v>40</v>
      </c>
      <c r="X600" s="8" t="s">
        <v>15497</v>
      </c>
      <c r="Y600" s="8" t="s">
        <v>9044</v>
      </c>
      <c r="Z600" s="17" t="s">
        <v>20589</v>
      </c>
      <c r="AA600" s="8" t="s">
        <v>20590</v>
      </c>
      <c r="AB600" s="8" t="s">
        <v>20591</v>
      </c>
    </row>
    <row r="601" spans="1:28" hidden="1" x14ac:dyDescent="0.2">
      <c r="A601" s="8" t="s">
        <v>20592</v>
      </c>
      <c r="B601" s="8" t="s">
        <v>20593</v>
      </c>
      <c r="C601" s="8" t="s">
        <v>45735</v>
      </c>
      <c r="D601" s="8" t="s">
        <v>45736</v>
      </c>
      <c r="E601" s="8" t="s">
        <v>390</v>
      </c>
      <c r="F601" s="8" t="s">
        <v>112</v>
      </c>
      <c r="G601" s="8" t="s">
        <v>390</v>
      </c>
      <c r="H601" s="8" t="s">
        <v>112</v>
      </c>
      <c r="I601" s="8" t="s">
        <v>20466</v>
      </c>
      <c r="J601" s="8" t="s">
        <v>28</v>
      </c>
      <c r="K601" s="8" t="s">
        <v>45730</v>
      </c>
      <c r="L601" s="8" t="s">
        <v>20594</v>
      </c>
      <c r="M601" s="8" t="s">
        <v>15539</v>
      </c>
      <c r="N601" s="8" t="s">
        <v>10716</v>
      </c>
      <c r="O601" s="8" t="s">
        <v>35639</v>
      </c>
      <c r="P601" s="8" t="s">
        <v>776</v>
      </c>
      <c r="Q601" s="8" t="s">
        <v>20468</v>
      </c>
      <c r="R601" s="8" t="s">
        <v>20469</v>
      </c>
      <c r="S601" s="17" t="s">
        <v>20470</v>
      </c>
      <c r="T601" s="18">
        <v>43022</v>
      </c>
      <c r="U601" s="8">
        <v>0</v>
      </c>
      <c r="V601" s="8">
        <v>0.5</v>
      </c>
      <c r="W601" s="8" t="s">
        <v>40</v>
      </c>
      <c r="X601" s="8" t="s">
        <v>20595</v>
      </c>
      <c r="Y601" s="8" t="s">
        <v>13154</v>
      </c>
      <c r="Z601" s="17" t="s">
        <v>20596</v>
      </c>
      <c r="AA601" s="8" t="s">
        <v>20597</v>
      </c>
      <c r="AB601" s="8" t="s">
        <v>20598</v>
      </c>
    </row>
    <row r="602" spans="1:28" hidden="1" x14ac:dyDescent="0.2">
      <c r="A602" s="8" t="s">
        <v>20599</v>
      </c>
      <c r="B602" s="8" t="s">
        <v>20600</v>
      </c>
      <c r="C602" s="8" t="s">
        <v>45735</v>
      </c>
      <c r="D602" s="8" t="s">
        <v>45736</v>
      </c>
      <c r="E602" s="8" t="s">
        <v>400</v>
      </c>
      <c r="F602" s="8" t="s">
        <v>112</v>
      </c>
      <c r="G602" s="8" t="s">
        <v>400</v>
      </c>
      <c r="H602" s="8" t="s">
        <v>112</v>
      </c>
      <c r="I602" s="8" t="s">
        <v>20466</v>
      </c>
      <c r="J602" s="8" t="s">
        <v>28</v>
      </c>
      <c r="K602" s="8" t="s">
        <v>45730</v>
      </c>
      <c r="L602" s="8" t="s">
        <v>20601</v>
      </c>
      <c r="M602" s="8" t="s">
        <v>20602</v>
      </c>
      <c r="N602" s="8" t="s">
        <v>10716</v>
      </c>
      <c r="O602" s="8" t="s">
        <v>35639</v>
      </c>
      <c r="P602" s="8" t="s">
        <v>776</v>
      </c>
      <c r="Q602" s="8" t="s">
        <v>20468</v>
      </c>
      <c r="R602" s="8" t="s">
        <v>20469</v>
      </c>
      <c r="S602" s="17" t="s">
        <v>20470</v>
      </c>
      <c r="T602" s="18">
        <v>43023</v>
      </c>
      <c r="U602" s="8">
        <v>0</v>
      </c>
      <c r="V602" s="8">
        <v>4.1666666666666664E-2</v>
      </c>
      <c r="W602" s="8" t="s">
        <v>1495</v>
      </c>
      <c r="X602" s="8" t="s">
        <v>20603</v>
      </c>
      <c r="Y602" s="8" t="s">
        <v>209</v>
      </c>
      <c r="Z602" s="17" t="s">
        <v>20604</v>
      </c>
      <c r="AA602" s="8" t="s">
        <v>20605</v>
      </c>
      <c r="AB602" s="8" t="s">
        <v>20606</v>
      </c>
    </row>
    <row r="603" spans="1:28" hidden="1" x14ac:dyDescent="0.2">
      <c r="A603" s="8" t="s">
        <v>20607</v>
      </c>
      <c r="B603" s="8" t="s">
        <v>20608</v>
      </c>
      <c r="C603" s="8" t="s">
        <v>45735</v>
      </c>
      <c r="D603" s="8" t="s">
        <v>45736</v>
      </c>
      <c r="E603" s="8" t="s">
        <v>400</v>
      </c>
      <c r="F603" s="8" t="s">
        <v>112</v>
      </c>
      <c r="G603" s="8" t="s">
        <v>400</v>
      </c>
      <c r="H603" s="8" t="s">
        <v>112</v>
      </c>
      <c r="I603" s="8" t="s">
        <v>20466</v>
      </c>
      <c r="J603" s="8" t="s">
        <v>28</v>
      </c>
      <c r="K603" s="8" t="s">
        <v>45730</v>
      </c>
      <c r="L603" s="8" t="s">
        <v>20602</v>
      </c>
      <c r="M603" s="8" t="s">
        <v>20609</v>
      </c>
      <c r="N603" s="8" t="s">
        <v>10716</v>
      </c>
      <c r="O603" s="8" t="s">
        <v>35639</v>
      </c>
      <c r="P603" s="8" t="s">
        <v>776</v>
      </c>
      <c r="Q603" s="8" t="s">
        <v>20468</v>
      </c>
      <c r="R603" s="8" t="s">
        <v>20469</v>
      </c>
      <c r="S603" s="17" t="s">
        <v>20470</v>
      </c>
      <c r="T603" s="18">
        <v>43023</v>
      </c>
      <c r="U603" s="8">
        <v>4.1666666666666664E-2</v>
      </c>
      <c r="V603" s="8">
        <v>0.20833333333333334</v>
      </c>
      <c r="W603" s="8" t="s">
        <v>739</v>
      </c>
      <c r="X603" s="8" t="s">
        <v>20610</v>
      </c>
      <c r="Y603" s="8" t="s">
        <v>209</v>
      </c>
      <c r="Z603" s="17" t="s">
        <v>20611</v>
      </c>
      <c r="AA603" s="8" t="s">
        <v>20612</v>
      </c>
      <c r="AB603" s="8" t="s">
        <v>20613</v>
      </c>
    </row>
    <row r="604" spans="1:28" hidden="1" x14ac:dyDescent="0.2">
      <c r="A604" s="8" t="s">
        <v>20614</v>
      </c>
      <c r="B604" s="8" t="s">
        <v>20615</v>
      </c>
      <c r="C604" s="8" t="s">
        <v>45735</v>
      </c>
      <c r="D604" s="8" t="s">
        <v>45736</v>
      </c>
      <c r="E604" s="8" t="s">
        <v>400</v>
      </c>
      <c r="F604" s="8" t="s">
        <v>112</v>
      </c>
      <c r="G604" s="8" t="s">
        <v>400</v>
      </c>
      <c r="H604" s="8" t="s">
        <v>112</v>
      </c>
      <c r="I604" s="8" t="s">
        <v>20466</v>
      </c>
      <c r="J604" s="8" t="s">
        <v>28</v>
      </c>
      <c r="K604" s="8" t="s">
        <v>45730</v>
      </c>
      <c r="L604" s="8" t="s">
        <v>20609</v>
      </c>
      <c r="M604" s="8" t="s">
        <v>11037</v>
      </c>
      <c r="N604" s="8" t="s">
        <v>10716</v>
      </c>
      <c r="O604" s="8" t="s">
        <v>35639</v>
      </c>
      <c r="P604" s="8" t="s">
        <v>776</v>
      </c>
      <c r="Q604" s="8" t="s">
        <v>20468</v>
      </c>
      <c r="R604" s="8" t="s">
        <v>20469</v>
      </c>
      <c r="S604" s="17" t="s">
        <v>20470</v>
      </c>
      <c r="T604" s="18">
        <v>43023</v>
      </c>
      <c r="U604" s="8">
        <v>0.20833333333333334</v>
      </c>
      <c r="V604" s="8">
        <v>0.29166666666666669</v>
      </c>
      <c r="W604" s="8" t="s">
        <v>1100</v>
      </c>
      <c r="X604" s="8" t="s">
        <v>20616</v>
      </c>
      <c r="Y604" s="8" t="s">
        <v>209</v>
      </c>
      <c r="Z604" s="17" t="s">
        <v>20617</v>
      </c>
      <c r="AA604" s="8" t="s">
        <v>20618</v>
      </c>
      <c r="AB604" s="8" t="s">
        <v>20619</v>
      </c>
    </row>
    <row r="605" spans="1:28" hidden="1" x14ac:dyDescent="0.2">
      <c r="A605" s="8" t="s">
        <v>20620</v>
      </c>
      <c r="B605" s="8" t="s">
        <v>20621</v>
      </c>
      <c r="C605" s="8" t="s">
        <v>45735</v>
      </c>
      <c r="D605" s="8" t="s">
        <v>45736</v>
      </c>
      <c r="E605" s="8" t="s">
        <v>400</v>
      </c>
      <c r="F605" s="8" t="s">
        <v>112</v>
      </c>
      <c r="G605" s="8" t="s">
        <v>400</v>
      </c>
      <c r="H605" s="8" t="s">
        <v>112</v>
      </c>
      <c r="I605" s="8" t="s">
        <v>20466</v>
      </c>
      <c r="J605" s="8" t="s">
        <v>28</v>
      </c>
      <c r="K605" s="8" t="s">
        <v>45730</v>
      </c>
      <c r="L605" s="8" t="s">
        <v>11037</v>
      </c>
      <c r="M605" s="8" t="s">
        <v>20622</v>
      </c>
      <c r="N605" s="8" t="s">
        <v>10716</v>
      </c>
      <c r="O605" s="8" t="s">
        <v>35639</v>
      </c>
      <c r="P605" s="8" t="s">
        <v>776</v>
      </c>
      <c r="Q605" s="8" t="s">
        <v>20468</v>
      </c>
      <c r="R605" s="8" t="s">
        <v>20469</v>
      </c>
      <c r="S605" s="17" t="s">
        <v>20470</v>
      </c>
      <c r="T605" s="18">
        <v>43023</v>
      </c>
      <c r="U605" s="8">
        <v>0.29166666666666669</v>
      </c>
      <c r="V605" s="8">
        <v>0.375</v>
      </c>
      <c r="W605" s="8" t="s">
        <v>1100</v>
      </c>
      <c r="X605" s="8" t="s">
        <v>20623</v>
      </c>
      <c r="Y605" s="8" t="s">
        <v>209</v>
      </c>
      <c r="Z605" s="17" t="s">
        <v>20624</v>
      </c>
      <c r="AA605" s="8" t="s">
        <v>20625</v>
      </c>
      <c r="AB605" s="8" t="s">
        <v>20626</v>
      </c>
    </row>
    <row r="606" spans="1:28" hidden="1" x14ac:dyDescent="0.2">
      <c r="A606" s="8" t="s">
        <v>20627</v>
      </c>
      <c r="B606" s="8" t="s">
        <v>20628</v>
      </c>
      <c r="C606" s="8" t="s">
        <v>45735</v>
      </c>
      <c r="D606" s="8" t="s">
        <v>45736</v>
      </c>
      <c r="E606" s="8" t="s">
        <v>400</v>
      </c>
      <c r="F606" s="8" t="s">
        <v>112</v>
      </c>
      <c r="G606" s="8" t="s">
        <v>400</v>
      </c>
      <c r="H606" s="8" t="s">
        <v>112</v>
      </c>
      <c r="I606" s="8" t="s">
        <v>20466</v>
      </c>
      <c r="J606" s="8" t="s">
        <v>28</v>
      </c>
      <c r="K606" s="8" t="s">
        <v>45730</v>
      </c>
      <c r="L606" s="8" t="s">
        <v>20622</v>
      </c>
      <c r="M606" s="8" t="s">
        <v>4350</v>
      </c>
      <c r="N606" s="8" t="s">
        <v>10716</v>
      </c>
      <c r="O606" s="8" t="s">
        <v>35639</v>
      </c>
      <c r="P606" s="8" t="s">
        <v>776</v>
      </c>
      <c r="Q606" s="8" t="s">
        <v>20468</v>
      </c>
      <c r="R606" s="8" t="s">
        <v>20469</v>
      </c>
      <c r="S606" s="17" t="s">
        <v>20470</v>
      </c>
      <c r="T606" s="18">
        <v>43023</v>
      </c>
      <c r="U606" s="8">
        <v>0.375</v>
      </c>
      <c r="V606" s="8">
        <v>0.5</v>
      </c>
      <c r="W606" s="8" t="s">
        <v>1283</v>
      </c>
      <c r="X606" s="8" t="s">
        <v>20629</v>
      </c>
      <c r="Y606" s="8" t="s">
        <v>209</v>
      </c>
      <c r="Z606" s="17" t="s">
        <v>20630</v>
      </c>
      <c r="AA606" s="8" t="s">
        <v>20631</v>
      </c>
      <c r="AB606" s="8" t="s">
        <v>20632</v>
      </c>
    </row>
    <row r="607" spans="1:28" hidden="1" x14ac:dyDescent="0.2">
      <c r="A607" s="8" t="s">
        <v>20633</v>
      </c>
      <c r="B607" s="8" t="s">
        <v>20634</v>
      </c>
      <c r="C607" s="8" t="s">
        <v>45735</v>
      </c>
      <c r="D607" s="8" t="s">
        <v>45736</v>
      </c>
      <c r="E607" s="8" t="s">
        <v>113</v>
      </c>
      <c r="F607" s="8" t="s">
        <v>112</v>
      </c>
      <c r="G607" s="8" t="s">
        <v>113</v>
      </c>
      <c r="H607" s="8" t="s">
        <v>112</v>
      </c>
      <c r="I607" s="8" t="s">
        <v>20466</v>
      </c>
      <c r="J607" s="8" t="s">
        <v>28</v>
      </c>
      <c r="K607" s="8" t="s">
        <v>45730</v>
      </c>
      <c r="L607" s="8" t="s">
        <v>20635</v>
      </c>
      <c r="M607" s="8" t="s">
        <v>20636</v>
      </c>
      <c r="N607" s="8" t="s">
        <v>10716</v>
      </c>
      <c r="O607" s="8" t="s">
        <v>35639</v>
      </c>
      <c r="P607" s="8" t="s">
        <v>776</v>
      </c>
      <c r="Q607" s="8" t="s">
        <v>20468</v>
      </c>
      <c r="R607" s="8" t="s">
        <v>20469</v>
      </c>
      <c r="S607" s="17" t="s">
        <v>20470</v>
      </c>
      <c r="T607" s="18">
        <v>43024</v>
      </c>
      <c r="U607" s="8">
        <v>0</v>
      </c>
      <c r="V607" s="8">
        <v>8.3333333333333329E-2</v>
      </c>
      <c r="W607" s="8" t="s">
        <v>1100</v>
      </c>
      <c r="X607" s="8" t="s">
        <v>15528</v>
      </c>
      <c r="Y607" s="8" t="s">
        <v>15529</v>
      </c>
      <c r="Z607" s="17" t="s">
        <v>20637</v>
      </c>
      <c r="AA607" s="8" t="s">
        <v>20638</v>
      </c>
      <c r="AB607" s="8" t="s">
        <v>20639</v>
      </c>
    </row>
    <row r="608" spans="1:28" hidden="1" x14ac:dyDescent="0.2">
      <c r="A608" s="8" t="s">
        <v>20640</v>
      </c>
      <c r="B608" s="8" t="s">
        <v>20641</v>
      </c>
      <c r="C608" s="8" t="s">
        <v>45735</v>
      </c>
      <c r="D608" s="8" t="s">
        <v>45736</v>
      </c>
      <c r="E608" s="8" t="s">
        <v>113</v>
      </c>
      <c r="F608" s="8" t="s">
        <v>112</v>
      </c>
      <c r="G608" s="8" t="s">
        <v>113</v>
      </c>
      <c r="H608" s="8" t="s">
        <v>112</v>
      </c>
      <c r="I608" s="8" t="s">
        <v>20466</v>
      </c>
      <c r="J608" s="8" t="s">
        <v>28</v>
      </c>
      <c r="K608" s="8" t="s">
        <v>45730</v>
      </c>
      <c r="L608" s="8" t="s">
        <v>20636</v>
      </c>
      <c r="M608" s="8" t="s">
        <v>10085</v>
      </c>
      <c r="N608" s="8" t="s">
        <v>10716</v>
      </c>
      <c r="O608" s="8" t="s">
        <v>35639</v>
      </c>
      <c r="P608" s="8" t="s">
        <v>776</v>
      </c>
      <c r="Q608" s="8" t="s">
        <v>20468</v>
      </c>
      <c r="R608" s="8" t="s">
        <v>20469</v>
      </c>
      <c r="S608" s="17" t="s">
        <v>20470</v>
      </c>
      <c r="T608" s="18">
        <v>43024</v>
      </c>
      <c r="U608" s="8">
        <v>8.3333333333333329E-2</v>
      </c>
      <c r="V608" s="8">
        <v>0.125</v>
      </c>
      <c r="W608" s="8" t="s">
        <v>1495</v>
      </c>
      <c r="X608" s="8" t="s">
        <v>20642</v>
      </c>
      <c r="Y608" s="8" t="s">
        <v>20643</v>
      </c>
      <c r="Z608" s="17" t="s">
        <v>20644</v>
      </c>
      <c r="AA608" s="8" t="s">
        <v>20645</v>
      </c>
      <c r="AB608" s="8" t="s">
        <v>20646</v>
      </c>
    </row>
    <row r="609" spans="1:28" hidden="1" x14ac:dyDescent="0.2">
      <c r="A609" s="8" t="s">
        <v>20647</v>
      </c>
      <c r="B609" s="8" t="s">
        <v>20648</v>
      </c>
      <c r="C609" s="8" t="s">
        <v>45735</v>
      </c>
      <c r="D609" s="8" t="s">
        <v>45736</v>
      </c>
      <c r="E609" s="8" t="s">
        <v>113</v>
      </c>
      <c r="F609" s="8" t="s">
        <v>112</v>
      </c>
      <c r="G609" s="8" t="s">
        <v>113</v>
      </c>
      <c r="H609" s="8" t="s">
        <v>112</v>
      </c>
      <c r="I609" s="8" t="s">
        <v>20466</v>
      </c>
      <c r="J609" s="8" t="s">
        <v>28</v>
      </c>
      <c r="K609" s="8" t="s">
        <v>45730</v>
      </c>
      <c r="L609" s="8" t="s">
        <v>10085</v>
      </c>
      <c r="M609" s="8" t="s">
        <v>10092</v>
      </c>
      <c r="N609" s="8" t="s">
        <v>10716</v>
      </c>
      <c r="O609" s="8" t="s">
        <v>35639</v>
      </c>
      <c r="P609" s="8" t="s">
        <v>776</v>
      </c>
      <c r="Q609" s="8" t="s">
        <v>20468</v>
      </c>
      <c r="R609" s="8" t="s">
        <v>20469</v>
      </c>
      <c r="S609" s="17" t="s">
        <v>20470</v>
      </c>
      <c r="T609" s="18">
        <v>43024</v>
      </c>
      <c r="U609" s="8">
        <v>0.125</v>
      </c>
      <c r="V609" s="8">
        <v>0.16666666666666666</v>
      </c>
      <c r="W609" s="8" t="s">
        <v>1495</v>
      </c>
      <c r="X609" s="8" t="s">
        <v>20649</v>
      </c>
      <c r="Y609" s="8" t="s">
        <v>20643</v>
      </c>
      <c r="Z609" s="17" t="s">
        <v>20650</v>
      </c>
      <c r="AA609" s="8" t="s">
        <v>20651</v>
      </c>
      <c r="AB609" s="8" t="s">
        <v>20652</v>
      </c>
    </row>
    <row r="610" spans="1:28" hidden="1" x14ac:dyDescent="0.2">
      <c r="A610" s="8" t="s">
        <v>20653</v>
      </c>
      <c r="B610" s="8" t="s">
        <v>20654</v>
      </c>
      <c r="C610" s="8" t="s">
        <v>45735</v>
      </c>
      <c r="D610" s="8" t="s">
        <v>45736</v>
      </c>
      <c r="E610" s="8" t="s">
        <v>113</v>
      </c>
      <c r="F610" s="8" t="s">
        <v>112</v>
      </c>
      <c r="G610" s="8" t="s">
        <v>113</v>
      </c>
      <c r="H610" s="8" t="s">
        <v>112</v>
      </c>
      <c r="I610" s="8" t="s">
        <v>20466</v>
      </c>
      <c r="J610" s="8" t="s">
        <v>28</v>
      </c>
      <c r="K610" s="8" t="s">
        <v>45730</v>
      </c>
      <c r="L610" s="8" t="s">
        <v>10092</v>
      </c>
      <c r="M610" s="8" t="s">
        <v>15557</v>
      </c>
      <c r="N610" s="8" t="s">
        <v>10716</v>
      </c>
      <c r="O610" s="8" t="s">
        <v>35639</v>
      </c>
      <c r="P610" s="8" t="s">
        <v>776</v>
      </c>
      <c r="Q610" s="8" t="s">
        <v>20468</v>
      </c>
      <c r="R610" s="8" t="s">
        <v>20469</v>
      </c>
      <c r="S610" s="17" t="s">
        <v>20470</v>
      </c>
      <c r="T610" s="18">
        <v>43024</v>
      </c>
      <c r="U610" s="8">
        <v>0.16666666666666666</v>
      </c>
      <c r="V610" s="8">
        <v>0.29166666666666669</v>
      </c>
      <c r="W610" s="8" t="s">
        <v>1283</v>
      </c>
      <c r="X610" s="8" t="s">
        <v>20655</v>
      </c>
      <c r="Y610" s="8" t="s">
        <v>20643</v>
      </c>
      <c r="Z610" s="17" t="s">
        <v>20656</v>
      </c>
      <c r="AA610" s="8" t="s">
        <v>20657</v>
      </c>
      <c r="AB610" s="8" t="s">
        <v>20658</v>
      </c>
    </row>
    <row r="611" spans="1:28" hidden="1" x14ac:dyDescent="0.2">
      <c r="A611" s="8" t="s">
        <v>20659</v>
      </c>
      <c r="B611" s="8" t="s">
        <v>20660</v>
      </c>
      <c r="C611" s="8" t="s">
        <v>45735</v>
      </c>
      <c r="D611" s="8" t="s">
        <v>45736</v>
      </c>
      <c r="E611" s="8" t="s">
        <v>113</v>
      </c>
      <c r="F611" s="8" t="s">
        <v>112</v>
      </c>
      <c r="G611" s="8" t="s">
        <v>113</v>
      </c>
      <c r="H611" s="8" t="s">
        <v>112</v>
      </c>
      <c r="I611" s="8" t="s">
        <v>20466</v>
      </c>
      <c r="J611" s="8" t="s">
        <v>28</v>
      </c>
      <c r="K611" s="8" t="s">
        <v>45730</v>
      </c>
      <c r="L611" s="8" t="s">
        <v>15557</v>
      </c>
      <c r="M611" s="8" t="s">
        <v>11082</v>
      </c>
      <c r="N611" s="8" t="s">
        <v>10716</v>
      </c>
      <c r="O611" s="8" t="s">
        <v>35639</v>
      </c>
      <c r="P611" s="8" t="s">
        <v>776</v>
      </c>
      <c r="Q611" s="8" t="s">
        <v>20468</v>
      </c>
      <c r="R611" s="8" t="s">
        <v>20469</v>
      </c>
      <c r="S611" s="17" t="s">
        <v>20470</v>
      </c>
      <c r="T611" s="18">
        <v>43024</v>
      </c>
      <c r="U611" s="8">
        <v>0.29166666666666669</v>
      </c>
      <c r="V611" s="8">
        <v>0.41666666666666669</v>
      </c>
      <c r="W611" s="8" t="s">
        <v>1283</v>
      </c>
      <c r="X611" s="8" t="s">
        <v>20661</v>
      </c>
      <c r="Y611" s="8" t="s">
        <v>20643</v>
      </c>
      <c r="Z611" s="17" t="s">
        <v>20662</v>
      </c>
      <c r="AA611" s="8" t="s">
        <v>20663</v>
      </c>
      <c r="AB611" s="8" t="s">
        <v>20664</v>
      </c>
    </row>
    <row r="612" spans="1:28" hidden="1" x14ac:dyDescent="0.2">
      <c r="A612" s="8" t="s">
        <v>20665</v>
      </c>
      <c r="B612" s="8" t="s">
        <v>20666</v>
      </c>
      <c r="C612" s="8" t="s">
        <v>45735</v>
      </c>
      <c r="D612" s="8" t="s">
        <v>45736</v>
      </c>
      <c r="E612" s="8" t="s">
        <v>113</v>
      </c>
      <c r="F612" s="8" t="s">
        <v>112</v>
      </c>
      <c r="G612" s="8" t="s">
        <v>113</v>
      </c>
      <c r="H612" s="8" t="s">
        <v>112</v>
      </c>
      <c r="I612" s="8" t="s">
        <v>20466</v>
      </c>
      <c r="J612" s="8" t="s">
        <v>28</v>
      </c>
      <c r="K612" s="8" t="s">
        <v>45730</v>
      </c>
      <c r="L612" s="8" t="s">
        <v>11082</v>
      </c>
      <c r="M612" s="8" t="s">
        <v>4365</v>
      </c>
      <c r="N612" s="8" t="s">
        <v>10716</v>
      </c>
      <c r="O612" s="8" t="s">
        <v>35639</v>
      </c>
      <c r="P612" s="8" t="s">
        <v>776</v>
      </c>
      <c r="Q612" s="8" t="s">
        <v>20468</v>
      </c>
      <c r="R612" s="8" t="s">
        <v>20469</v>
      </c>
      <c r="S612" s="17" t="s">
        <v>20470</v>
      </c>
      <c r="T612" s="18">
        <v>43024</v>
      </c>
      <c r="U612" s="8">
        <v>0.41666666666666669</v>
      </c>
      <c r="V612" s="8">
        <v>0.5</v>
      </c>
      <c r="W612" s="8" t="s">
        <v>1100</v>
      </c>
      <c r="X612" s="8" t="s">
        <v>20667</v>
      </c>
      <c r="Y612" s="8" t="s">
        <v>20643</v>
      </c>
      <c r="Z612" s="17" t="s">
        <v>20668</v>
      </c>
      <c r="AA612" s="8" t="s">
        <v>20669</v>
      </c>
      <c r="AB612" s="8" t="s">
        <v>20670</v>
      </c>
    </row>
    <row r="613" spans="1:28" hidden="1" x14ac:dyDescent="0.2">
      <c r="A613" s="8" t="s">
        <v>20681</v>
      </c>
      <c r="B613" s="8" t="s">
        <v>20682</v>
      </c>
      <c r="C613" s="8" t="s">
        <v>45735</v>
      </c>
      <c r="D613" s="8" t="s">
        <v>45736</v>
      </c>
      <c r="E613" s="8" t="s">
        <v>164</v>
      </c>
      <c r="F613" s="8" t="s">
        <v>133</v>
      </c>
      <c r="G613" s="8" t="s">
        <v>164</v>
      </c>
      <c r="H613" s="8" t="s">
        <v>133</v>
      </c>
      <c r="I613" s="8" t="s">
        <v>20466</v>
      </c>
      <c r="J613" s="8" t="s">
        <v>28</v>
      </c>
      <c r="K613" s="8" t="s">
        <v>45730</v>
      </c>
      <c r="L613" s="8" t="s">
        <v>4114</v>
      </c>
      <c r="M613" s="8" t="s">
        <v>2073</v>
      </c>
      <c r="N613" s="8" t="s">
        <v>10716</v>
      </c>
      <c r="O613" s="8" t="s">
        <v>35639</v>
      </c>
      <c r="P613" s="8" t="s">
        <v>776</v>
      </c>
      <c r="Q613" s="8" t="s">
        <v>20468</v>
      </c>
      <c r="R613" s="8" t="s">
        <v>20469</v>
      </c>
      <c r="S613" s="17" t="s">
        <v>20470</v>
      </c>
      <c r="T613" s="18">
        <v>43032</v>
      </c>
      <c r="U613" s="8">
        <v>0</v>
      </c>
      <c r="V613" s="8">
        <v>0.25</v>
      </c>
      <c r="W613" s="8" t="s">
        <v>30</v>
      </c>
      <c r="X613" s="8" t="s">
        <v>20683</v>
      </c>
      <c r="Y613" s="8" t="s">
        <v>229</v>
      </c>
      <c r="Z613" s="17" t="s">
        <v>20684</v>
      </c>
      <c r="AA613" s="8" t="s">
        <v>20685</v>
      </c>
      <c r="AB613" s="8" t="s">
        <v>20686</v>
      </c>
    </row>
    <row r="614" spans="1:28" hidden="1" x14ac:dyDescent="0.2">
      <c r="A614" s="8" t="s">
        <v>20687</v>
      </c>
      <c r="B614" s="8" t="s">
        <v>20688</v>
      </c>
      <c r="C614" s="8" t="s">
        <v>45735</v>
      </c>
      <c r="D614" s="8" t="s">
        <v>45736</v>
      </c>
      <c r="E614" s="8" t="s">
        <v>164</v>
      </c>
      <c r="F614" s="8" t="s">
        <v>133</v>
      </c>
      <c r="G614" s="8" t="s">
        <v>164</v>
      </c>
      <c r="H614" s="8" t="s">
        <v>133</v>
      </c>
      <c r="I614" s="8" t="s">
        <v>20466</v>
      </c>
      <c r="J614" s="8" t="s">
        <v>28</v>
      </c>
      <c r="K614" s="8" t="s">
        <v>45730</v>
      </c>
      <c r="L614" s="8" t="s">
        <v>2073</v>
      </c>
      <c r="M614" s="8" t="s">
        <v>8497</v>
      </c>
      <c r="N614" s="8" t="s">
        <v>10716</v>
      </c>
      <c r="O614" s="8" t="s">
        <v>35639</v>
      </c>
      <c r="P614" s="8" t="s">
        <v>776</v>
      </c>
      <c r="Q614" s="8" t="s">
        <v>20468</v>
      </c>
      <c r="R614" s="8" t="s">
        <v>20469</v>
      </c>
      <c r="S614" s="17" t="s">
        <v>20470</v>
      </c>
      <c r="T614" s="18">
        <v>43032</v>
      </c>
      <c r="U614" s="8">
        <v>0.25</v>
      </c>
      <c r="V614" s="8">
        <v>0.33333333333333331</v>
      </c>
      <c r="W614" s="8" t="s">
        <v>1100</v>
      </c>
      <c r="X614" s="8" t="s">
        <v>20689</v>
      </c>
      <c r="Y614" s="8" t="s">
        <v>229</v>
      </c>
      <c r="Z614" s="17" t="s">
        <v>20690</v>
      </c>
      <c r="AA614" s="8" t="s">
        <v>20691</v>
      </c>
      <c r="AB614" s="8" t="s">
        <v>20692</v>
      </c>
    </row>
    <row r="615" spans="1:28" hidden="1" x14ac:dyDescent="0.2">
      <c r="A615" s="8" t="s">
        <v>20693</v>
      </c>
      <c r="B615" s="8" t="s">
        <v>20694</v>
      </c>
      <c r="C615" s="8" t="s">
        <v>45735</v>
      </c>
      <c r="D615" s="8" t="s">
        <v>45736</v>
      </c>
      <c r="E615" s="8" t="s">
        <v>164</v>
      </c>
      <c r="F615" s="8" t="s">
        <v>133</v>
      </c>
      <c r="G615" s="8" t="s">
        <v>164</v>
      </c>
      <c r="H615" s="8" t="s">
        <v>133</v>
      </c>
      <c r="I615" s="8" t="s">
        <v>20466</v>
      </c>
      <c r="J615" s="8" t="s">
        <v>28</v>
      </c>
      <c r="K615" s="8" t="s">
        <v>45730</v>
      </c>
      <c r="L615" s="8" t="s">
        <v>8497</v>
      </c>
      <c r="M615" s="8" t="s">
        <v>8503</v>
      </c>
      <c r="N615" s="8" t="s">
        <v>10716</v>
      </c>
      <c r="O615" s="8" t="s">
        <v>35639</v>
      </c>
      <c r="P615" s="8" t="s">
        <v>776</v>
      </c>
      <c r="Q615" s="8" t="s">
        <v>20468</v>
      </c>
      <c r="R615" s="8" t="s">
        <v>20469</v>
      </c>
      <c r="S615" s="17" t="s">
        <v>20470</v>
      </c>
      <c r="T615" s="18">
        <v>43032</v>
      </c>
      <c r="U615" s="8">
        <v>0.33333333333333331</v>
      </c>
      <c r="V615" s="8">
        <v>0.41666666666666669</v>
      </c>
      <c r="W615" s="8" t="s">
        <v>1100</v>
      </c>
      <c r="X615" s="8" t="s">
        <v>20695</v>
      </c>
      <c r="Y615" s="8" t="s">
        <v>20696</v>
      </c>
      <c r="Z615" s="17" t="s">
        <v>20697</v>
      </c>
      <c r="AA615" s="8" t="s">
        <v>20698</v>
      </c>
      <c r="AB615" s="8" t="s">
        <v>20699</v>
      </c>
    </row>
    <row r="616" spans="1:28" hidden="1" x14ac:dyDescent="0.2">
      <c r="A616" s="8" t="s">
        <v>20700</v>
      </c>
      <c r="B616" s="8" t="s">
        <v>20701</v>
      </c>
      <c r="C616" s="8" t="s">
        <v>45735</v>
      </c>
      <c r="D616" s="8" t="s">
        <v>45736</v>
      </c>
      <c r="E616" s="8" t="s">
        <v>164</v>
      </c>
      <c r="F616" s="8" t="s">
        <v>133</v>
      </c>
      <c r="G616" s="8" t="s">
        <v>164</v>
      </c>
      <c r="H616" s="8" t="s">
        <v>133</v>
      </c>
      <c r="I616" s="8" t="s">
        <v>20466</v>
      </c>
      <c r="J616" s="8" t="s">
        <v>28</v>
      </c>
      <c r="K616" s="8" t="s">
        <v>45730</v>
      </c>
      <c r="L616" s="8" t="s">
        <v>8503</v>
      </c>
      <c r="M616" s="8" t="s">
        <v>8509</v>
      </c>
      <c r="N616" s="8" t="s">
        <v>10716</v>
      </c>
      <c r="O616" s="8" t="s">
        <v>35639</v>
      </c>
      <c r="P616" s="8" t="s">
        <v>776</v>
      </c>
      <c r="Q616" s="8" t="s">
        <v>20468</v>
      </c>
      <c r="R616" s="8" t="s">
        <v>20469</v>
      </c>
      <c r="S616" s="17" t="s">
        <v>20470</v>
      </c>
      <c r="T616" s="18">
        <v>43032</v>
      </c>
      <c r="U616" s="8">
        <v>0.41666666666666669</v>
      </c>
      <c r="V616" s="8">
        <v>0.5</v>
      </c>
      <c r="W616" s="8" t="s">
        <v>1100</v>
      </c>
      <c r="X616" s="8" t="s">
        <v>20702</v>
      </c>
      <c r="Y616" s="8" t="s">
        <v>20696</v>
      </c>
      <c r="Z616" s="17" t="s">
        <v>20703</v>
      </c>
      <c r="AA616" s="8" t="s">
        <v>20704</v>
      </c>
      <c r="AB616" s="8" t="s">
        <v>20705</v>
      </c>
    </row>
    <row r="617" spans="1:28" hidden="1" x14ac:dyDescent="0.2">
      <c r="A617" s="8" t="s">
        <v>20706</v>
      </c>
      <c r="B617" s="8" t="s">
        <v>20707</v>
      </c>
      <c r="C617" s="8" t="s">
        <v>45735</v>
      </c>
      <c r="D617" s="8" t="s">
        <v>45736</v>
      </c>
      <c r="E617" s="8" t="s">
        <v>205</v>
      </c>
      <c r="F617" s="8" t="s">
        <v>204</v>
      </c>
      <c r="G617" s="8" t="s">
        <v>205</v>
      </c>
      <c r="H617" s="8" t="s">
        <v>204</v>
      </c>
      <c r="I617" s="8" t="s">
        <v>20466</v>
      </c>
      <c r="J617" s="8" t="s">
        <v>28</v>
      </c>
      <c r="K617" s="8" t="s">
        <v>45730</v>
      </c>
      <c r="L617" s="8" t="s">
        <v>7453</v>
      </c>
      <c r="M617" s="8" t="s">
        <v>9102</v>
      </c>
      <c r="N617" s="8" t="s">
        <v>10716</v>
      </c>
      <c r="O617" s="8" t="s">
        <v>35639</v>
      </c>
      <c r="P617" s="8" t="s">
        <v>776</v>
      </c>
      <c r="Q617" s="8" t="s">
        <v>20468</v>
      </c>
      <c r="R617" s="8" t="s">
        <v>20469</v>
      </c>
      <c r="S617" s="17" t="s">
        <v>20470</v>
      </c>
      <c r="T617" s="18">
        <v>43033</v>
      </c>
      <c r="U617" s="8">
        <v>0</v>
      </c>
      <c r="V617" s="8">
        <v>0.29166666666666669</v>
      </c>
      <c r="W617" s="8" t="s">
        <v>296</v>
      </c>
      <c r="X617" s="8" t="s">
        <v>9208</v>
      </c>
      <c r="Y617" s="8" t="s">
        <v>9201</v>
      </c>
      <c r="Z617" s="17" t="s">
        <v>20708</v>
      </c>
      <c r="AA617" s="8" t="s">
        <v>20709</v>
      </c>
      <c r="AB617" s="8" t="s">
        <v>20710</v>
      </c>
    </row>
    <row r="618" spans="1:28" hidden="1" x14ac:dyDescent="0.2">
      <c r="A618" s="8" t="s">
        <v>20711</v>
      </c>
      <c r="B618" s="8" t="s">
        <v>20712</v>
      </c>
      <c r="C618" s="8" t="s">
        <v>45735</v>
      </c>
      <c r="D618" s="8" t="s">
        <v>45736</v>
      </c>
      <c r="E618" s="8" t="s">
        <v>205</v>
      </c>
      <c r="F618" s="8" t="s">
        <v>204</v>
      </c>
      <c r="G618" s="8" t="s">
        <v>205</v>
      </c>
      <c r="H618" s="8" t="s">
        <v>204</v>
      </c>
      <c r="I618" s="8" t="s">
        <v>20466</v>
      </c>
      <c r="J618" s="8" t="s">
        <v>28</v>
      </c>
      <c r="K618" s="8" t="s">
        <v>45730</v>
      </c>
      <c r="L618" s="8" t="s">
        <v>9102</v>
      </c>
      <c r="M618" s="8" t="s">
        <v>20713</v>
      </c>
      <c r="N618" s="8" t="s">
        <v>10716</v>
      </c>
      <c r="O618" s="8" t="s">
        <v>35639</v>
      </c>
      <c r="P618" s="8" t="s">
        <v>776</v>
      </c>
      <c r="Q618" s="8" t="s">
        <v>20468</v>
      </c>
      <c r="R618" s="8" t="s">
        <v>20469</v>
      </c>
      <c r="S618" s="17" t="s">
        <v>20470</v>
      </c>
      <c r="T618" s="18">
        <v>43033</v>
      </c>
      <c r="U618" s="8">
        <v>0.29166666666666669</v>
      </c>
      <c r="V618" s="8">
        <v>0.375</v>
      </c>
      <c r="W618" s="8" t="s">
        <v>1100</v>
      </c>
      <c r="X618" s="8" t="s">
        <v>20714</v>
      </c>
      <c r="Y618" s="8" t="s">
        <v>20715</v>
      </c>
      <c r="Z618" s="17" t="s">
        <v>20716</v>
      </c>
      <c r="AA618" s="8" t="s">
        <v>20717</v>
      </c>
      <c r="AB618" s="8" t="s">
        <v>20718</v>
      </c>
    </row>
    <row r="619" spans="1:28" hidden="1" x14ac:dyDescent="0.2">
      <c r="A619" s="8" t="s">
        <v>20719</v>
      </c>
      <c r="B619" s="8" t="s">
        <v>20720</v>
      </c>
      <c r="C619" s="8" t="s">
        <v>45735</v>
      </c>
      <c r="D619" s="8" t="s">
        <v>45736</v>
      </c>
      <c r="E619" s="8" t="s">
        <v>205</v>
      </c>
      <c r="F619" s="8" t="s">
        <v>204</v>
      </c>
      <c r="G619" s="8" t="s">
        <v>205</v>
      </c>
      <c r="H619" s="8" t="s">
        <v>204</v>
      </c>
      <c r="I619" s="8" t="s">
        <v>20466</v>
      </c>
      <c r="J619" s="8" t="s">
        <v>28</v>
      </c>
      <c r="K619" s="8" t="s">
        <v>45730</v>
      </c>
      <c r="L619" s="8" t="s">
        <v>20713</v>
      </c>
      <c r="M619" s="8" t="s">
        <v>20721</v>
      </c>
      <c r="N619" s="8" t="s">
        <v>10716</v>
      </c>
      <c r="O619" s="8" t="s">
        <v>35639</v>
      </c>
      <c r="P619" s="8" t="s">
        <v>776</v>
      </c>
      <c r="Q619" s="8" t="s">
        <v>20468</v>
      </c>
      <c r="R619" s="8" t="s">
        <v>20469</v>
      </c>
      <c r="S619" s="17" t="s">
        <v>20470</v>
      </c>
      <c r="T619" s="18">
        <v>43033</v>
      </c>
      <c r="U619" s="8">
        <v>0.375</v>
      </c>
      <c r="V619" s="8">
        <v>0.41666666666666669</v>
      </c>
      <c r="W619" s="8" t="s">
        <v>1495</v>
      </c>
      <c r="X619" s="8" t="s">
        <v>20722</v>
      </c>
      <c r="Y619" s="8" t="s">
        <v>20715</v>
      </c>
      <c r="Z619" s="17" t="s">
        <v>20723</v>
      </c>
      <c r="AA619" s="8" t="s">
        <v>20724</v>
      </c>
      <c r="AB619" s="8" t="s">
        <v>20725</v>
      </c>
    </row>
    <row r="620" spans="1:28" hidden="1" x14ac:dyDescent="0.2">
      <c r="A620" s="8" t="s">
        <v>20726</v>
      </c>
      <c r="B620" s="8" t="s">
        <v>20727</v>
      </c>
      <c r="C620" s="8" t="s">
        <v>45735</v>
      </c>
      <c r="D620" s="8" t="s">
        <v>45736</v>
      </c>
      <c r="E620" s="8" t="s">
        <v>205</v>
      </c>
      <c r="F620" s="8" t="s">
        <v>204</v>
      </c>
      <c r="G620" s="8" t="s">
        <v>205</v>
      </c>
      <c r="H620" s="8" t="s">
        <v>204</v>
      </c>
      <c r="I620" s="8" t="s">
        <v>20466</v>
      </c>
      <c r="J620" s="8" t="s">
        <v>28</v>
      </c>
      <c r="K620" s="8" t="s">
        <v>45730</v>
      </c>
      <c r="L620" s="8" t="s">
        <v>20721</v>
      </c>
      <c r="M620" s="8" t="s">
        <v>9116</v>
      </c>
      <c r="N620" s="8" t="s">
        <v>10716</v>
      </c>
      <c r="O620" s="8" t="s">
        <v>35639</v>
      </c>
      <c r="P620" s="8" t="s">
        <v>776</v>
      </c>
      <c r="Q620" s="8" t="s">
        <v>20468</v>
      </c>
      <c r="R620" s="8" t="s">
        <v>20469</v>
      </c>
      <c r="S620" s="17" t="s">
        <v>20470</v>
      </c>
      <c r="T620" s="18">
        <v>43033</v>
      </c>
      <c r="U620" s="8">
        <v>0.41666666666666669</v>
      </c>
      <c r="V620" s="8">
        <v>0.5</v>
      </c>
      <c r="W620" s="8" t="s">
        <v>1100</v>
      </c>
      <c r="X620" s="8" t="s">
        <v>20728</v>
      </c>
      <c r="Y620" s="8" t="s">
        <v>20715</v>
      </c>
      <c r="Z620" s="17" t="s">
        <v>20729</v>
      </c>
      <c r="AA620" s="8" t="s">
        <v>20730</v>
      </c>
      <c r="AB620" s="8" t="s">
        <v>20731</v>
      </c>
    </row>
    <row r="621" spans="1:28" hidden="1" x14ac:dyDescent="0.2">
      <c r="A621" s="8" t="s">
        <v>20732</v>
      </c>
      <c r="B621" s="8" t="s">
        <v>20733</v>
      </c>
      <c r="C621" s="8" t="s">
        <v>45735</v>
      </c>
      <c r="D621" s="8" t="s">
        <v>45736</v>
      </c>
      <c r="E621" s="8" t="s">
        <v>215</v>
      </c>
      <c r="F621" s="8" t="s">
        <v>204</v>
      </c>
      <c r="G621" s="8" t="s">
        <v>215</v>
      </c>
      <c r="H621" s="8" t="s">
        <v>204</v>
      </c>
      <c r="I621" s="8" t="s">
        <v>20466</v>
      </c>
      <c r="J621" s="8" t="s">
        <v>28</v>
      </c>
      <c r="K621" s="8" t="s">
        <v>45730</v>
      </c>
      <c r="L621" s="8" t="s">
        <v>20734</v>
      </c>
      <c r="M621" s="8" t="s">
        <v>20735</v>
      </c>
      <c r="N621" s="8" t="s">
        <v>10716</v>
      </c>
      <c r="O621" s="8" t="s">
        <v>35639</v>
      </c>
      <c r="P621" s="8" t="s">
        <v>776</v>
      </c>
      <c r="Q621" s="8" t="s">
        <v>20468</v>
      </c>
      <c r="R621" s="8" t="s">
        <v>20469</v>
      </c>
      <c r="S621" s="17" t="s">
        <v>20470</v>
      </c>
      <c r="T621" s="18">
        <v>43034</v>
      </c>
      <c r="U621" s="8">
        <v>0</v>
      </c>
      <c r="V621" s="8">
        <v>8.3333333333333329E-2</v>
      </c>
      <c r="W621" s="8" t="s">
        <v>1100</v>
      </c>
      <c r="X621" s="8" t="s">
        <v>9262</v>
      </c>
      <c r="Y621" s="8" t="s">
        <v>9263</v>
      </c>
      <c r="Z621" s="17" t="s">
        <v>20736</v>
      </c>
      <c r="AA621" s="8" t="s">
        <v>20737</v>
      </c>
      <c r="AB621" s="8" t="s">
        <v>20738</v>
      </c>
    </row>
    <row r="622" spans="1:28" hidden="1" x14ac:dyDescent="0.2">
      <c r="A622" s="8" t="s">
        <v>20739</v>
      </c>
      <c r="B622" s="8" t="s">
        <v>20740</v>
      </c>
      <c r="C622" s="8" t="s">
        <v>45735</v>
      </c>
      <c r="D622" s="8" t="s">
        <v>45736</v>
      </c>
      <c r="E622" s="8" t="s">
        <v>215</v>
      </c>
      <c r="F622" s="8" t="s">
        <v>204</v>
      </c>
      <c r="G622" s="8" t="s">
        <v>215</v>
      </c>
      <c r="H622" s="8" t="s">
        <v>204</v>
      </c>
      <c r="I622" s="8" t="s">
        <v>20466</v>
      </c>
      <c r="J622" s="8" t="s">
        <v>28</v>
      </c>
      <c r="K622" s="8" t="s">
        <v>45730</v>
      </c>
      <c r="L622" s="8" t="s">
        <v>20735</v>
      </c>
      <c r="M622" s="8" t="s">
        <v>7503</v>
      </c>
      <c r="N622" s="8" t="s">
        <v>10716</v>
      </c>
      <c r="O622" s="8" t="s">
        <v>35639</v>
      </c>
      <c r="P622" s="8" t="s">
        <v>776</v>
      </c>
      <c r="Q622" s="8" t="s">
        <v>20468</v>
      </c>
      <c r="R622" s="8" t="s">
        <v>20469</v>
      </c>
      <c r="S622" s="17" t="s">
        <v>20470</v>
      </c>
      <c r="T622" s="18">
        <v>43034</v>
      </c>
      <c r="U622" s="8">
        <v>8.3333333333333329E-2</v>
      </c>
      <c r="V622" s="8">
        <v>0.14583333333333334</v>
      </c>
      <c r="W622" s="8" t="s">
        <v>2170</v>
      </c>
      <c r="X622" s="8" t="s">
        <v>20741</v>
      </c>
      <c r="Y622" s="8" t="s">
        <v>9263</v>
      </c>
      <c r="Z622" s="17" t="s">
        <v>20742</v>
      </c>
      <c r="AA622" s="8" t="s">
        <v>20743</v>
      </c>
      <c r="AB622" s="8" t="s">
        <v>20744</v>
      </c>
    </row>
    <row r="623" spans="1:28" hidden="1" x14ac:dyDescent="0.2">
      <c r="A623" s="8" t="s">
        <v>20745</v>
      </c>
      <c r="B623" s="8" t="s">
        <v>20746</v>
      </c>
      <c r="C623" s="8" t="s">
        <v>45735</v>
      </c>
      <c r="D623" s="8" t="s">
        <v>45736</v>
      </c>
      <c r="E623" s="8" t="s">
        <v>215</v>
      </c>
      <c r="F623" s="8" t="s">
        <v>204</v>
      </c>
      <c r="G623" s="8" t="s">
        <v>215</v>
      </c>
      <c r="H623" s="8" t="s">
        <v>204</v>
      </c>
      <c r="I623" s="8" t="s">
        <v>20466</v>
      </c>
      <c r="J623" s="8" t="s">
        <v>28</v>
      </c>
      <c r="K623" s="8" t="s">
        <v>45730</v>
      </c>
      <c r="L623" s="8" t="s">
        <v>7503</v>
      </c>
      <c r="M623" s="8" t="s">
        <v>7511</v>
      </c>
      <c r="N623" s="8" t="s">
        <v>10716</v>
      </c>
      <c r="O623" s="8" t="s">
        <v>35639</v>
      </c>
      <c r="P623" s="8" t="s">
        <v>776</v>
      </c>
      <c r="Q623" s="8" t="s">
        <v>20468</v>
      </c>
      <c r="R623" s="8" t="s">
        <v>20469</v>
      </c>
      <c r="S623" s="17" t="s">
        <v>20470</v>
      </c>
      <c r="T623" s="18">
        <v>43034</v>
      </c>
      <c r="U623" s="8">
        <v>0.14583333333333334</v>
      </c>
      <c r="V623" s="8">
        <v>0.1875</v>
      </c>
      <c r="W623" s="8" t="s">
        <v>1495</v>
      </c>
      <c r="X623" s="8" t="s">
        <v>20747</v>
      </c>
      <c r="Y623" s="8" t="s">
        <v>9263</v>
      </c>
      <c r="Z623" s="17" t="s">
        <v>20748</v>
      </c>
      <c r="AA623" s="8" t="s">
        <v>20749</v>
      </c>
      <c r="AB623" s="8" t="s">
        <v>20750</v>
      </c>
    </row>
    <row r="624" spans="1:28" hidden="1" x14ac:dyDescent="0.2">
      <c r="A624" s="8" t="s">
        <v>20751</v>
      </c>
      <c r="B624" s="8" t="s">
        <v>20752</v>
      </c>
      <c r="C624" s="8" t="s">
        <v>45735</v>
      </c>
      <c r="D624" s="8" t="s">
        <v>45736</v>
      </c>
      <c r="E624" s="8" t="s">
        <v>215</v>
      </c>
      <c r="F624" s="8" t="s">
        <v>204</v>
      </c>
      <c r="G624" s="8" t="s">
        <v>215</v>
      </c>
      <c r="H624" s="8" t="s">
        <v>204</v>
      </c>
      <c r="I624" s="8" t="s">
        <v>20466</v>
      </c>
      <c r="J624" s="8" t="s">
        <v>28</v>
      </c>
      <c r="K624" s="8" t="s">
        <v>45730</v>
      </c>
      <c r="L624" s="8" t="s">
        <v>7511</v>
      </c>
      <c r="M624" s="8" t="s">
        <v>12111</v>
      </c>
      <c r="N624" s="8" t="s">
        <v>10716</v>
      </c>
      <c r="O624" s="8" t="s">
        <v>35639</v>
      </c>
      <c r="P624" s="8" t="s">
        <v>776</v>
      </c>
      <c r="Q624" s="8" t="s">
        <v>20468</v>
      </c>
      <c r="R624" s="8" t="s">
        <v>20469</v>
      </c>
      <c r="S624" s="17" t="s">
        <v>20470</v>
      </c>
      <c r="T624" s="18">
        <v>43034</v>
      </c>
      <c r="U624" s="8">
        <v>0.1875</v>
      </c>
      <c r="V624" s="8">
        <v>0.29166666666666669</v>
      </c>
      <c r="W624" s="8" t="s">
        <v>1387</v>
      </c>
      <c r="X624" s="8" t="s">
        <v>9277</v>
      </c>
      <c r="Y624" s="8" t="s">
        <v>9263</v>
      </c>
      <c r="Z624" s="17" t="s">
        <v>20753</v>
      </c>
      <c r="AA624" s="8" t="s">
        <v>20754</v>
      </c>
      <c r="AB624" s="8" t="s">
        <v>20755</v>
      </c>
    </row>
    <row r="625" spans="1:28" hidden="1" x14ac:dyDescent="0.2">
      <c r="A625" s="8" t="s">
        <v>20756</v>
      </c>
      <c r="B625" s="8" t="s">
        <v>20757</v>
      </c>
      <c r="C625" s="8" t="s">
        <v>45735</v>
      </c>
      <c r="D625" s="8" t="s">
        <v>45736</v>
      </c>
      <c r="E625" s="8" t="s">
        <v>215</v>
      </c>
      <c r="F625" s="8" t="s">
        <v>204</v>
      </c>
      <c r="G625" s="8" t="s">
        <v>215</v>
      </c>
      <c r="H625" s="8" t="s">
        <v>204</v>
      </c>
      <c r="I625" s="8" t="s">
        <v>20466</v>
      </c>
      <c r="J625" s="8" t="s">
        <v>28</v>
      </c>
      <c r="K625" s="8" t="s">
        <v>45730</v>
      </c>
      <c r="L625" s="8" t="s">
        <v>12111</v>
      </c>
      <c r="M625" s="8" t="s">
        <v>9128</v>
      </c>
      <c r="N625" s="8" t="s">
        <v>10716</v>
      </c>
      <c r="O625" s="8" t="s">
        <v>35639</v>
      </c>
      <c r="P625" s="8" t="s">
        <v>776</v>
      </c>
      <c r="Q625" s="8" t="s">
        <v>20468</v>
      </c>
      <c r="R625" s="8" t="s">
        <v>20469</v>
      </c>
      <c r="S625" s="17" t="s">
        <v>20470</v>
      </c>
      <c r="T625" s="18">
        <v>43034</v>
      </c>
      <c r="U625" s="8">
        <v>0.29166666666666669</v>
      </c>
      <c r="V625" s="8">
        <v>0.33333333333333331</v>
      </c>
      <c r="W625" s="8" t="s">
        <v>1495</v>
      </c>
      <c r="X625" s="8" t="s">
        <v>9284</v>
      </c>
      <c r="Y625" s="8" t="s">
        <v>9263</v>
      </c>
      <c r="Z625" s="17" t="s">
        <v>20758</v>
      </c>
      <c r="AA625" s="8" t="s">
        <v>20759</v>
      </c>
      <c r="AB625" s="8" t="s">
        <v>20760</v>
      </c>
    </row>
    <row r="626" spans="1:28" hidden="1" x14ac:dyDescent="0.2">
      <c r="A626" s="8" t="s">
        <v>20761</v>
      </c>
      <c r="B626" s="8" t="s">
        <v>20762</v>
      </c>
      <c r="C626" s="8" t="s">
        <v>45735</v>
      </c>
      <c r="D626" s="8" t="s">
        <v>45736</v>
      </c>
      <c r="E626" s="8" t="s">
        <v>215</v>
      </c>
      <c r="F626" s="8" t="s">
        <v>204</v>
      </c>
      <c r="G626" s="8" t="s">
        <v>215</v>
      </c>
      <c r="H626" s="8" t="s">
        <v>204</v>
      </c>
      <c r="I626" s="8" t="s">
        <v>20466</v>
      </c>
      <c r="J626" s="8" t="s">
        <v>28</v>
      </c>
      <c r="K626" s="8" t="s">
        <v>45730</v>
      </c>
      <c r="L626" s="8" t="s">
        <v>9128</v>
      </c>
      <c r="M626" s="8" t="s">
        <v>9157</v>
      </c>
      <c r="N626" s="8" t="s">
        <v>10716</v>
      </c>
      <c r="O626" s="8" t="s">
        <v>35639</v>
      </c>
      <c r="P626" s="8" t="s">
        <v>776</v>
      </c>
      <c r="Q626" s="8" t="s">
        <v>20468</v>
      </c>
      <c r="R626" s="8" t="s">
        <v>20469</v>
      </c>
      <c r="S626" s="17" t="s">
        <v>20470</v>
      </c>
      <c r="T626" s="18">
        <v>43034</v>
      </c>
      <c r="U626" s="8">
        <v>0.33333333333333331</v>
      </c>
      <c r="V626" s="8">
        <v>0.5</v>
      </c>
      <c r="W626" s="8" t="s">
        <v>739</v>
      </c>
      <c r="X626" s="8" t="s">
        <v>9096</v>
      </c>
      <c r="Y626" s="8" t="s">
        <v>9097</v>
      </c>
      <c r="Z626" s="17" t="s">
        <v>20763</v>
      </c>
      <c r="AA626" s="8" t="s">
        <v>20764</v>
      </c>
      <c r="AB626" s="8" t="s">
        <v>20765</v>
      </c>
    </row>
    <row r="627" spans="1:28" hidden="1" x14ac:dyDescent="0.2">
      <c r="A627" s="8" t="s">
        <v>20766</v>
      </c>
      <c r="B627" s="8" t="s">
        <v>20767</v>
      </c>
      <c r="C627" s="8" t="s">
        <v>45735</v>
      </c>
      <c r="D627" s="8" t="s">
        <v>45736</v>
      </c>
      <c r="E627" s="8" t="s">
        <v>225</v>
      </c>
      <c r="F627" s="8" t="s">
        <v>204</v>
      </c>
      <c r="G627" s="8" t="s">
        <v>225</v>
      </c>
      <c r="H627" s="8" t="s">
        <v>204</v>
      </c>
      <c r="I627" s="8" t="s">
        <v>20466</v>
      </c>
      <c r="J627" s="8" t="s">
        <v>28</v>
      </c>
      <c r="K627" s="8" t="s">
        <v>45730</v>
      </c>
      <c r="L627" s="8" t="s">
        <v>20768</v>
      </c>
      <c r="M627" s="8" t="s">
        <v>12125</v>
      </c>
      <c r="N627" s="8" t="s">
        <v>10716</v>
      </c>
      <c r="O627" s="8" t="s">
        <v>35639</v>
      </c>
      <c r="P627" s="8" t="s">
        <v>776</v>
      </c>
      <c r="Q627" s="8" t="s">
        <v>20468</v>
      </c>
      <c r="R627" s="8" t="s">
        <v>20469</v>
      </c>
      <c r="S627" s="17" t="s">
        <v>20470</v>
      </c>
      <c r="T627" s="18">
        <v>43035</v>
      </c>
      <c r="U627" s="8">
        <v>0</v>
      </c>
      <c r="V627" s="8">
        <v>0.20833333333333334</v>
      </c>
      <c r="W627" s="8" t="s">
        <v>773</v>
      </c>
      <c r="X627" s="8" t="s">
        <v>20769</v>
      </c>
      <c r="Y627" s="8" t="s">
        <v>9097</v>
      </c>
      <c r="Z627" s="17" t="s">
        <v>20770</v>
      </c>
      <c r="AA627" s="8" t="s">
        <v>20771</v>
      </c>
      <c r="AB627" s="8" t="s">
        <v>20772</v>
      </c>
    </row>
    <row r="628" spans="1:28" hidden="1" x14ac:dyDescent="0.2">
      <c r="A628" s="8" t="s">
        <v>20773</v>
      </c>
      <c r="B628" s="8" t="s">
        <v>20774</v>
      </c>
      <c r="C628" s="8" t="s">
        <v>45735</v>
      </c>
      <c r="D628" s="8" t="s">
        <v>45736</v>
      </c>
      <c r="E628" s="8" t="s">
        <v>225</v>
      </c>
      <c r="F628" s="8" t="s">
        <v>204</v>
      </c>
      <c r="G628" s="8" t="s">
        <v>225</v>
      </c>
      <c r="H628" s="8" t="s">
        <v>204</v>
      </c>
      <c r="I628" s="8" t="s">
        <v>20466</v>
      </c>
      <c r="J628" s="8" t="s">
        <v>28</v>
      </c>
      <c r="K628" s="8" t="s">
        <v>45730</v>
      </c>
      <c r="L628" s="8" t="s">
        <v>12125</v>
      </c>
      <c r="M628" s="8" t="s">
        <v>2479</v>
      </c>
      <c r="N628" s="8" t="s">
        <v>10716</v>
      </c>
      <c r="O628" s="8" t="s">
        <v>35639</v>
      </c>
      <c r="P628" s="8" t="s">
        <v>776</v>
      </c>
      <c r="Q628" s="8" t="s">
        <v>20468</v>
      </c>
      <c r="R628" s="8" t="s">
        <v>20469</v>
      </c>
      <c r="S628" s="17" t="s">
        <v>20470</v>
      </c>
      <c r="T628" s="18">
        <v>43035</v>
      </c>
      <c r="U628" s="8">
        <v>0.20833333333333334</v>
      </c>
      <c r="V628" s="8">
        <v>0.29166666666666669</v>
      </c>
      <c r="W628" s="8" t="s">
        <v>1100</v>
      </c>
      <c r="X628" s="8" t="s">
        <v>20775</v>
      </c>
      <c r="Y628" s="8" t="s">
        <v>9097</v>
      </c>
      <c r="Z628" s="17" t="s">
        <v>20776</v>
      </c>
      <c r="AA628" s="8" t="s">
        <v>20777</v>
      </c>
      <c r="AB628" s="8" t="s">
        <v>20778</v>
      </c>
    </row>
    <row r="629" spans="1:28" hidden="1" x14ac:dyDescent="0.2">
      <c r="A629" s="8" t="s">
        <v>20779</v>
      </c>
      <c r="B629" s="8" t="s">
        <v>20780</v>
      </c>
      <c r="C629" s="8" t="s">
        <v>45735</v>
      </c>
      <c r="D629" s="8" t="s">
        <v>45736</v>
      </c>
      <c r="E629" s="8" t="s">
        <v>225</v>
      </c>
      <c r="F629" s="8" t="s">
        <v>204</v>
      </c>
      <c r="G629" s="8" t="s">
        <v>225</v>
      </c>
      <c r="H629" s="8" t="s">
        <v>204</v>
      </c>
      <c r="I629" s="8" t="s">
        <v>20466</v>
      </c>
      <c r="J629" s="8" t="s">
        <v>28</v>
      </c>
      <c r="K629" s="8" t="s">
        <v>45730</v>
      </c>
      <c r="L629" s="8" t="s">
        <v>2479</v>
      </c>
      <c r="M629" s="8" t="s">
        <v>2486</v>
      </c>
      <c r="N629" s="8" t="s">
        <v>10716</v>
      </c>
      <c r="O629" s="8" t="s">
        <v>35639</v>
      </c>
      <c r="P629" s="8" t="s">
        <v>776</v>
      </c>
      <c r="Q629" s="8" t="s">
        <v>20468</v>
      </c>
      <c r="R629" s="8" t="s">
        <v>20469</v>
      </c>
      <c r="S629" s="17" t="s">
        <v>20470</v>
      </c>
      <c r="T629" s="18">
        <v>43035</v>
      </c>
      <c r="U629" s="8">
        <v>0.29166666666666669</v>
      </c>
      <c r="V629" s="8">
        <v>0.33333333333333331</v>
      </c>
      <c r="W629" s="8" t="s">
        <v>1495</v>
      </c>
      <c r="X629" s="8" t="s">
        <v>9255</v>
      </c>
      <c r="Y629" s="8" t="s">
        <v>9097</v>
      </c>
      <c r="Z629" s="17" t="s">
        <v>20781</v>
      </c>
      <c r="AA629" s="8" t="s">
        <v>20782</v>
      </c>
      <c r="AB629" s="8" t="s">
        <v>20783</v>
      </c>
    </row>
    <row r="630" spans="1:28" hidden="1" x14ac:dyDescent="0.2">
      <c r="A630" s="8" t="s">
        <v>20784</v>
      </c>
      <c r="B630" s="8" t="s">
        <v>20785</v>
      </c>
      <c r="C630" s="8" t="s">
        <v>45735</v>
      </c>
      <c r="D630" s="8" t="s">
        <v>45736</v>
      </c>
      <c r="E630" s="8" t="s">
        <v>225</v>
      </c>
      <c r="F630" s="8" t="s">
        <v>204</v>
      </c>
      <c r="G630" s="8" t="s">
        <v>225</v>
      </c>
      <c r="H630" s="8" t="s">
        <v>204</v>
      </c>
      <c r="I630" s="8" t="s">
        <v>20466</v>
      </c>
      <c r="J630" s="8" t="s">
        <v>28</v>
      </c>
      <c r="K630" s="8" t="s">
        <v>45730</v>
      </c>
      <c r="L630" s="8" t="s">
        <v>2486</v>
      </c>
      <c r="M630" s="8" t="s">
        <v>9207</v>
      </c>
      <c r="N630" s="8" t="s">
        <v>10716</v>
      </c>
      <c r="O630" s="8" t="s">
        <v>35639</v>
      </c>
      <c r="P630" s="8" t="s">
        <v>776</v>
      </c>
      <c r="Q630" s="8" t="s">
        <v>20468</v>
      </c>
      <c r="R630" s="8" t="s">
        <v>20469</v>
      </c>
      <c r="S630" s="17" t="s">
        <v>20470</v>
      </c>
      <c r="T630" s="18">
        <v>43035</v>
      </c>
      <c r="U630" s="8">
        <v>0.33333333333333331</v>
      </c>
      <c r="V630" s="8">
        <v>0.41666666666666669</v>
      </c>
      <c r="W630" s="8" t="s">
        <v>1100</v>
      </c>
      <c r="X630" s="8" t="s">
        <v>9305</v>
      </c>
      <c r="Y630" s="8" t="s">
        <v>20786</v>
      </c>
      <c r="Z630" s="17" t="s">
        <v>20787</v>
      </c>
      <c r="AA630" s="8" t="s">
        <v>20788</v>
      </c>
      <c r="AB630" s="8" t="s">
        <v>20789</v>
      </c>
    </row>
    <row r="631" spans="1:28" hidden="1" x14ac:dyDescent="0.2">
      <c r="A631" s="8" t="s">
        <v>20790</v>
      </c>
      <c r="B631" s="8" t="s">
        <v>20791</v>
      </c>
      <c r="C631" s="8" t="s">
        <v>45735</v>
      </c>
      <c r="D631" s="8" t="s">
        <v>45736</v>
      </c>
      <c r="E631" s="8" t="s">
        <v>225</v>
      </c>
      <c r="F631" s="8" t="s">
        <v>204</v>
      </c>
      <c r="G631" s="8" t="s">
        <v>225</v>
      </c>
      <c r="H631" s="8" t="s">
        <v>204</v>
      </c>
      <c r="I631" s="8" t="s">
        <v>20466</v>
      </c>
      <c r="J631" s="8" t="s">
        <v>28</v>
      </c>
      <c r="K631" s="8" t="s">
        <v>45730</v>
      </c>
      <c r="L631" s="8" t="s">
        <v>9207</v>
      </c>
      <c r="M631" s="8" t="s">
        <v>15869</v>
      </c>
      <c r="N631" s="8" t="s">
        <v>10716</v>
      </c>
      <c r="O631" s="8" t="s">
        <v>35639</v>
      </c>
      <c r="P631" s="8" t="s">
        <v>776</v>
      </c>
      <c r="Q631" s="8" t="s">
        <v>20468</v>
      </c>
      <c r="R631" s="8" t="s">
        <v>20469</v>
      </c>
      <c r="S631" s="17" t="s">
        <v>20470</v>
      </c>
      <c r="T631" s="18">
        <v>43035</v>
      </c>
      <c r="U631" s="8">
        <v>0.41666666666666669</v>
      </c>
      <c r="V631" s="8">
        <v>0.5</v>
      </c>
      <c r="W631" s="8" t="s">
        <v>1100</v>
      </c>
      <c r="X631" s="8" t="s">
        <v>9305</v>
      </c>
      <c r="Y631" s="8" t="s">
        <v>20786</v>
      </c>
      <c r="Z631" s="17" t="s">
        <v>20792</v>
      </c>
      <c r="AA631" s="8" t="s">
        <v>20793</v>
      </c>
      <c r="AB631" s="8" t="s">
        <v>20794</v>
      </c>
    </row>
    <row r="632" spans="1:28" hidden="1" x14ac:dyDescent="0.2">
      <c r="A632" s="8" t="s">
        <v>20795</v>
      </c>
      <c r="B632" s="8" t="s">
        <v>20796</v>
      </c>
      <c r="C632" s="8" t="s">
        <v>45735</v>
      </c>
      <c r="D632" s="8" t="s">
        <v>45736</v>
      </c>
      <c r="E632" s="8" t="s">
        <v>235</v>
      </c>
      <c r="F632" s="8" t="s">
        <v>204</v>
      </c>
      <c r="G632" s="8" t="s">
        <v>235</v>
      </c>
      <c r="H632" s="8" t="s">
        <v>204</v>
      </c>
      <c r="I632" s="8" t="s">
        <v>20466</v>
      </c>
      <c r="J632" s="8" t="s">
        <v>28</v>
      </c>
      <c r="K632" s="8" t="s">
        <v>45730</v>
      </c>
      <c r="L632" s="8" t="s">
        <v>7601</v>
      </c>
      <c r="M632" s="8" t="s">
        <v>9239</v>
      </c>
      <c r="N632" s="8" t="s">
        <v>10716</v>
      </c>
      <c r="O632" s="8" t="s">
        <v>35639</v>
      </c>
      <c r="P632" s="8" t="s">
        <v>776</v>
      </c>
      <c r="Q632" s="8" t="s">
        <v>20468</v>
      </c>
      <c r="R632" s="8" t="s">
        <v>20469</v>
      </c>
      <c r="S632" s="17" t="s">
        <v>20470</v>
      </c>
      <c r="T632" s="18">
        <v>43036</v>
      </c>
      <c r="U632" s="8">
        <v>0</v>
      </c>
      <c r="V632" s="8">
        <v>0.5</v>
      </c>
      <c r="W632" s="8" t="s">
        <v>40</v>
      </c>
      <c r="X632" s="8" t="s">
        <v>9298</v>
      </c>
      <c r="Y632" s="8" t="s">
        <v>249</v>
      </c>
      <c r="Z632" s="17" t="s">
        <v>20797</v>
      </c>
      <c r="AA632" s="8" t="s">
        <v>20798</v>
      </c>
      <c r="AB632" s="8" t="s">
        <v>20799</v>
      </c>
    </row>
    <row r="633" spans="1:28" hidden="1" x14ac:dyDescent="0.2">
      <c r="A633" s="8" t="s">
        <v>20800</v>
      </c>
      <c r="B633" s="8" t="s">
        <v>20801</v>
      </c>
      <c r="C633" s="8" t="s">
        <v>45735</v>
      </c>
      <c r="D633" s="8" t="s">
        <v>45736</v>
      </c>
      <c r="E633" s="8" t="s">
        <v>245</v>
      </c>
      <c r="F633" s="8" t="s">
        <v>204</v>
      </c>
      <c r="G633" s="8" t="s">
        <v>245</v>
      </c>
      <c r="H633" s="8" t="s">
        <v>204</v>
      </c>
      <c r="I633" s="8" t="s">
        <v>20466</v>
      </c>
      <c r="J633" s="8" t="s">
        <v>28</v>
      </c>
      <c r="K633" s="8" t="s">
        <v>45730</v>
      </c>
      <c r="L633" s="8" t="s">
        <v>20802</v>
      </c>
      <c r="M633" s="8" t="s">
        <v>7700</v>
      </c>
      <c r="N633" s="8" t="s">
        <v>10716</v>
      </c>
      <c r="O633" s="8" t="s">
        <v>35639</v>
      </c>
      <c r="P633" s="8" t="s">
        <v>776</v>
      </c>
      <c r="Q633" s="8" t="s">
        <v>20468</v>
      </c>
      <c r="R633" s="8" t="s">
        <v>20469</v>
      </c>
      <c r="S633" s="17" t="s">
        <v>20470</v>
      </c>
      <c r="T633" s="18">
        <v>43037</v>
      </c>
      <c r="U633" s="8">
        <v>0</v>
      </c>
      <c r="V633" s="8">
        <v>8.3333333333333329E-2</v>
      </c>
      <c r="W633" s="8" t="s">
        <v>1100</v>
      </c>
      <c r="X633" s="8" t="s">
        <v>20803</v>
      </c>
      <c r="Y633" s="8" t="s">
        <v>9312</v>
      </c>
      <c r="Z633" s="17" t="s">
        <v>20736</v>
      </c>
      <c r="AA633" s="8" t="s">
        <v>20804</v>
      </c>
      <c r="AB633" s="8" t="s">
        <v>20805</v>
      </c>
    </row>
    <row r="634" spans="1:28" hidden="1" x14ac:dyDescent="0.2">
      <c r="A634" s="8" t="s">
        <v>20806</v>
      </c>
      <c r="B634" s="8" t="s">
        <v>20807</v>
      </c>
      <c r="C634" s="8" t="s">
        <v>45735</v>
      </c>
      <c r="D634" s="8" t="s">
        <v>45736</v>
      </c>
      <c r="E634" s="8" t="s">
        <v>245</v>
      </c>
      <c r="F634" s="8" t="s">
        <v>204</v>
      </c>
      <c r="G634" s="8" t="s">
        <v>245</v>
      </c>
      <c r="H634" s="8" t="s">
        <v>204</v>
      </c>
      <c r="I634" s="8" t="s">
        <v>20466</v>
      </c>
      <c r="J634" s="8" t="s">
        <v>28</v>
      </c>
      <c r="K634" s="8" t="s">
        <v>45730</v>
      </c>
      <c r="L634" s="8" t="s">
        <v>7700</v>
      </c>
      <c r="M634" s="8" t="s">
        <v>11526</v>
      </c>
      <c r="N634" s="8" t="s">
        <v>10716</v>
      </c>
      <c r="O634" s="8" t="s">
        <v>35639</v>
      </c>
      <c r="P634" s="8" t="s">
        <v>776</v>
      </c>
      <c r="Q634" s="8" t="s">
        <v>20468</v>
      </c>
      <c r="R634" s="8" t="s">
        <v>20469</v>
      </c>
      <c r="S634" s="17" t="s">
        <v>20470</v>
      </c>
      <c r="T634" s="18">
        <v>43037</v>
      </c>
      <c r="U634" s="8">
        <v>8.3333333333333329E-2</v>
      </c>
      <c r="V634" s="8">
        <v>0.41666666666666669</v>
      </c>
      <c r="W634" s="8" t="s">
        <v>486</v>
      </c>
      <c r="X634" s="8" t="s">
        <v>20808</v>
      </c>
      <c r="Y634" s="8" t="s">
        <v>9312</v>
      </c>
      <c r="Z634" s="17" t="s">
        <v>20809</v>
      </c>
      <c r="AA634" s="8" t="s">
        <v>20810</v>
      </c>
      <c r="AB634" s="8" t="s">
        <v>20811</v>
      </c>
    </row>
    <row r="635" spans="1:28" hidden="1" x14ac:dyDescent="0.2">
      <c r="A635" s="8" t="s">
        <v>20812</v>
      </c>
      <c r="B635" s="8" t="s">
        <v>20813</v>
      </c>
      <c r="C635" s="8" t="s">
        <v>45735</v>
      </c>
      <c r="D635" s="8" t="s">
        <v>45736</v>
      </c>
      <c r="E635" s="8" t="s">
        <v>245</v>
      </c>
      <c r="F635" s="8" t="s">
        <v>204</v>
      </c>
      <c r="G635" s="8" t="s">
        <v>245</v>
      </c>
      <c r="H635" s="8" t="s">
        <v>204</v>
      </c>
      <c r="I635" s="8" t="s">
        <v>20466</v>
      </c>
      <c r="J635" s="8" t="s">
        <v>28</v>
      </c>
      <c r="K635" s="8" t="s">
        <v>45730</v>
      </c>
      <c r="L635" s="8" t="s">
        <v>11526</v>
      </c>
      <c r="M635" s="8" t="s">
        <v>13851</v>
      </c>
      <c r="N635" s="8" t="s">
        <v>10716</v>
      </c>
      <c r="O635" s="8" t="s">
        <v>35639</v>
      </c>
      <c r="P635" s="8" t="s">
        <v>776</v>
      </c>
      <c r="Q635" s="8" t="s">
        <v>20468</v>
      </c>
      <c r="R635" s="8" t="s">
        <v>20469</v>
      </c>
      <c r="S635" s="17" t="s">
        <v>20470</v>
      </c>
      <c r="T635" s="18">
        <v>43037</v>
      </c>
      <c r="U635" s="8">
        <v>0.41666666666666669</v>
      </c>
      <c r="V635" s="8">
        <v>0.45833333333333331</v>
      </c>
      <c r="W635" s="8" t="s">
        <v>1495</v>
      </c>
      <c r="X635" s="8" t="s">
        <v>20814</v>
      </c>
      <c r="Y635" s="8" t="s">
        <v>9291</v>
      </c>
      <c r="Z635" s="17" t="s">
        <v>20815</v>
      </c>
      <c r="AA635" s="8" t="s">
        <v>20816</v>
      </c>
      <c r="AB635" s="8" t="s">
        <v>20817</v>
      </c>
    </row>
    <row r="636" spans="1:28" hidden="1" x14ac:dyDescent="0.2">
      <c r="A636" s="8" t="s">
        <v>20818</v>
      </c>
      <c r="B636" s="8" t="s">
        <v>20819</v>
      </c>
      <c r="C636" s="8" t="s">
        <v>45735</v>
      </c>
      <c r="D636" s="8" t="s">
        <v>45736</v>
      </c>
      <c r="E636" s="8" t="s">
        <v>245</v>
      </c>
      <c r="F636" s="8" t="s">
        <v>204</v>
      </c>
      <c r="G636" s="8" t="s">
        <v>245</v>
      </c>
      <c r="H636" s="8" t="s">
        <v>204</v>
      </c>
      <c r="I636" s="8" t="s">
        <v>20466</v>
      </c>
      <c r="J636" s="8" t="s">
        <v>28</v>
      </c>
      <c r="K636" s="8" t="s">
        <v>45730</v>
      </c>
      <c r="L636" s="8" t="s">
        <v>13851</v>
      </c>
      <c r="M636" s="8" t="s">
        <v>11532</v>
      </c>
      <c r="N636" s="8" t="s">
        <v>10716</v>
      </c>
      <c r="O636" s="8" t="s">
        <v>35639</v>
      </c>
      <c r="P636" s="8" t="s">
        <v>776</v>
      </c>
      <c r="Q636" s="8" t="s">
        <v>20468</v>
      </c>
      <c r="R636" s="8" t="s">
        <v>20469</v>
      </c>
      <c r="S636" s="17" t="s">
        <v>20470</v>
      </c>
      <c r="T636" s="18">
        <v>43037</v>
      </c>
      <c r="U636" s="8">
        <v>0.45833333333333331</v>
      </c>
      <c r="V636" s="8">
        <v>0.5</v>
      </c>
      <c r="W636" s="8" t="s">
        <v>1495</v>
      </c>
      <c r="X636" s="8" t="s">
        <v>20814</v>
      </c>
      <c r="Y636" s="8" t="s">
        <v>9291</v>
      </c>
      <c r="Z636" s="17" t="s">
        <v>20820</v>
      </c>
      <c r="AA636" s="8" t="s">
        <v>20821</v>
      </c>
      <c r="AB636" s="8" t="s">
        <v>20822</v>
      </c>
    </row>
    <row r="637" spans="1:28" hidden="1" x14ac:dyDescent="0.2">
      <c r="A637" s="8" t="s">
        <v>20823</v>
      </c>
      <c r="B637" s="8" t="s">
        <v>20824</v>
      </c>
      <c r="C637" s="8" t="s">
        <v>45735</v>
      </c>
      <c r="D637" s="8" t="s">
        <v>45736</v>
      </c>
      <c r="E637" s="8" t="s">
        <v>470</v>
      </c>
      <c r="F637" s="8" t="s">
        <v>204</v>
      </c>
      <c r="G637" s="8" t="s">
        <v>470</v>
      </c>
      <c r="H637" s="8" t="s">
        <v>204</v>
      </c>
      <c r="I637" s="8" t="s">
        <v>20466</v>
      </c>
      <c r="J637" s="8" t="s">
        <v>28</v>
      </c>
      <c r="K637" s="8" t="s">
        <v>45730</v>
      </c>
      <c r="L637" s="8" t="s">
        <v>20825</v>
      </c>
      <c r="M637" s="8" t="s">
        <v>20826</v>
      </c>
      <c r="N637" s="8" t="s">
        <v>10716</v>
      </c>
      <c r="O637" s="8" t="s">
        <v>35639</v>
      </c>
      <c r="P637" s="8" t="s">
        <v>776</v>
      </c>
      <c r="Q637" s="8" t="s">
        <v>20468</v>
      </c>
      <c r="R637" s="8" t="s">
        <v>20469</v>
      </c>
      <c r="S637" s="17" t="s">
        <v>20470</v>
      </c>
      <c r="T637" s="18">
        <v>43038</v>
      </c>
      <c r="U637" s="8">
        <v>0</v>
      </c>
      <c r="V637" s="8">
        <v>8.3333333333333329E-2</v>
      </c>
      <c r="W637" s="8" t="s">
        <v>1100</v>
      </c>
      <c r="X637" s="8" t="s">
        <v>20827</v>
      </c>
      <c r="Y637" s="8" t="s">
        <v>20828</v>
      </c>
      <c r="Z637" s="17" t="s">
        <v>3287</v>
      </c>
      <c r="AA637" s="8" t="s">
        <v>20829</v>
      </c>
      <c r="AB637" s="8" t="s">
        <v>20830</v>
      </c>
    </row>
    <row r="638" spans="1:28" hidden="1" x14ac:dyDescent="0.2">
      <c r="A638" s="8" t="s">
        <v>20831</v>
      </c>
      <c r="B638" s="8" t="s">
        <v>20832</v>
      </c>
      <c r="C638" s="8" t="s">
        <v>45735</v>
      </c>
      <c r="D638" s="8" t="s">
        <v>45736</v>
      </c>
      <c r="E638" s="8" t="s">
        <v>470</v>
      </c>
      <c r="F638" s="8" t="s">
        <v>204</v>
      </c>
      <c r="G638" s="8" t="s">
        <v>470</v>
      </c>
      <c r="H638" s="8" t="s">
        <v>204</v>
      </c>
      <c r="I638" s="8" t="s">
        <v>20466</v>
      </c>
      <c r="J638" s="8" t="s">
        <v>28</v>
      </c>
      <c r="K638" s="8" t="s">
        <v>45730</v>
      </c>
      <c r="L638" s="8" t="s">
        <v>20826</v>
      </c>
      <c r="M638" s="8" t="s">
        <v>10562</v>
      </c>
      <c r="N638" s="8" t="s">
        <v>10716</v>
      </c>
      <c r="O638" s="8" t="s">
        <v>35639</v>
      </c>
      <c r="P638" s="8" t="s">
        <v>776</v>
      </c>
      <c r="Q638" s="8" t="s">
        <v>20468</v>
      </c>
      <c r="R638" s="8" t="s">
        <v>20469</v>
      </c>
      <c r="S638" s="17" t="s">
        <v>20470</v>
      </c>
      <c r="T638" s="18">
        <v>43038</v>
      </c>
      <c r="U638" s="8">
        <v>8.3333333333333329E-2</v>
      </c>
      <c r="V638" s="8">
        <v>0.125</v>
      </c>
      <c r="W638" s="8" t="s">
        <v>1495</v>
      </c>
      <c r="X638" s="8" t="s">
        <v>20833</v>
      </c>
      <c r="Y638" s="8" t="s">
        <v>9312</v>
      </c>
      <c r="Z638" s="17" t="s">
        <v>20834</v>
      </c>
      <c r="AA638" s="8" t="s">
        <v>20835</v>
      </c>
      <c r="AB638" s="8" t="s">
        <v>20836</v>
      </c>
    </row>
    <row r="639" spans="1:28" hidden="1" x14ac:dyDescent="0.2">
      <c r="A639" s="8" t="s">
        <v>20837</v>
      </c>
      <c r="B639" s="8" t="s">
        <v>20838</v>
      </c>
      <c r="C639" s="8" t="s">
        <v>45735</v>
      </c>
      <c r="D639" s="8" t="s">
        <v>45736</v>
      </c>
      <c r="E639" s="8" t="s">
        <v>470</v>
      </c>
      <c r="F639" s="8" t="s">
        <v>204</v>
      </c>
      <c r="G639" s="8" t="s">
        <v>470</v>
      </c>
      <c r="H639" s="8" t="s">
        <v>204</v>
      </c>
      <c r="I639" s="8" t="s">
        <v>20466</v>
      </c>
      <c r="J639" s="8" t="s">
        <v>28</v>
      </c>
      <c r="K639" s="8" t="s">
        <v>45730</v>
      </c>
      <c r="L639" s="8" t="s">
        <v>10562</v>
      </c>
      <c r="M639" s="8" t="s">
        <v>10569</v>
      </c>
      <c r="N639" s="8" t="s">
        <v>10716</v>
      </c>
      <c r="O639" s="8" t="s">
        <v>35639</v>
      </c>
      <c r="P639" s="8" t="s">
        <v>776</v>
      </c>
      <c r="Q639" s="8" t="s">
        <v>20468</v>
      </c>
      <c r="R639" s="8" t="s">
        <v>20469</v>
      </c>
      <c r="S639" s="17" t="s">
        <v>20470</v>
      </c>
      <c r="T639" s="18">
        <v>43038</v>
      </c>
      <c r="U639" s="8">
        <v>0.125</v>
      </c>
      <c r="V639" s="8">
        <v>0.20833333333333334</v>
      </c>
      <c r="W639" s="8" t="s">
        <v>1100</v>
      </c>
      <c r="X639" s="8" t="s">
        <v>20839</v>
      </c>
      <c r="Y639" s="8" t="s">
        <v>9312</v>
      </c>
      <c r="Z639" s="17" t="s">
        <v>20840</v>
      </c>
      <c r="AA639" s="8" t="s">
        <v>20841</v>
      </c>
      <c r="AB639" s="8" t="s">
        <v>20842</v>
      </c>
    </row>
    <row r="640" spans="1:28" hidden="1" x14ac:dyDescent="0.2">
      <c r="A640" s="8" t="s">
        <v>20843</v>
      </c>
      <c r="B640" s="8" t="s">
        <v>20844</v>
      </c>
      <c r="C640" s="8" t="s">
        <v>45735</v>
      </c>
      <c r="D640" s="8" t="s">
        <v>45736</v>
      </c>
      <c r="E640" s="8" t="s">
        <v>470</v>
      </c>
      <c r="F640" s="8" t="s">
        <v>204</v>
      </c>
      <c r="G640" s="8" t="s">
        <v>470</v>
      </c>
      <c r="H640" s="8" t="s">
        <v>204</v>
      </c>
      <c r="I640" s="8" t="s">
        <v>20466</v>
      </c>
      <c r="J640" s="8" t="s">
        <v>28</v>
      </c>
      <c r="K640" s="8" t="s">
        <v>45730</v>
      </c>
      <c r="L640" s="8" t="s">
        <v>10569</v>
      </c>
      <c r="M640" s="8" t="s">
        <v>20845</v>
      </c>
      <c r="N640" s="8" t="s">
        <v>10716</v>
      </c>
      <c r="O640" s="8" t="s">
        <v>35639</v>
      </c>
      <c r="P640" s="8" t="s">
        <v>776</v>
      </c>
      <c r="Q640" s="8" t="s">
        <v>20468</v>
      </c>
      <c r="R640" s="8" t="s">
        <v>20469</v>
      </c>
      <c r="S640" s="17" t="s">
        <v>20470</v>
      </c>
      <c r="T640" s="18">
        <v>43038</v>
      </c>
      <c r="U640" s="8">
        <v>0.20833333333333334</v>
      </c>
      <c r="V640" s="8">
        <v>0.29166666666666669</v>
      </c>
      <c r="W640" s="8" t="s">
        <v>1100</v>
      </c>
      <c r="X640" s="8" t="s">
        <v>20846</v>
      </c>
      <c r="Y640" s="8" t="s">
        <v>20828</v>
      </c>
      <c r="Z640" s="17" t="s">
        <v>20847</v>
      </c>
      <c r="AA640" s="8" t="s">
        <v>20848</v>
      </c>
      <c r="AB640" s="8" t="s">
        <v>20849</v>
      </c>
    </row>
    <row r="641" spans="1:28" hidden="1" x14ac:dyDescent="0.2">
      <c r="A641" s="8" t="s">
        <v>20850</v>
      </c>
      <c r="B641" s="8" t="s">
        <v>20851</v>
      </c>
      <c r="C641" s="8" t="s">
        <v>45735</v>
      </c>
      <c r="D641" s="8" t="s">
        <v>45736</v>
      </c>
      <c r="E641" s="8" t="s">
        <v>470</v>
      </c>
      <c r="F641" s="8" t="s">
        <v>204</v>
      </c>
      <c r="G641" s="8" t="s">
        <v>470</v>
      </c>
      <c r="H641" s="8" t="s">
        <v>204</v>
      </c>
      <c r="I641" s="8" t="s">
        <v>20466</v>
      </c>
      <c r="J641" s="8" t="s">
        <v>28</v>
      </c>
      <c r="K641" s="8" t="s">
        <v>45730</v>
      </c>
      <c r="L641" s="8" t="s">
        <v>20845</v>
      </c>
      <c r="M641" s="8" t="s">
        <v>11565</v>
      </c>
      <c r="N641" s="8" t="s">
        <v>10716</v>
      </c>
      <c r="O641" s="8" t="s">
        <v>35639</v>
      </c>
      <c r="P641" s="8" t="s">
        <v>776</v>
      </c>
      <c r="Q641" s="8" t="s">
        <v>20468</v>
      </c>
      <c r="R641" s="8" t="s">
        <v>20469</v>
      </c>
      <c r="S641" s="17" t="s">
        <v>20470</v>
      </c>
      <c r="T641" s="18">
        <v>43038</v>
      </c>
      <c r="U641" s="8">
        <v>0.29166666666666669</v>
      </c>
      <c r="V641" s="8">
        <v>0.33333333333333331</v>
      </c>
      <c r="W641" s="8" t="s">
        <v>1495</v>
      </c>
      <c r="X641" s="8" t="s">
        <v>20852</v>
      </c>
      <c r="Y641" s="8" t="s">
        <v>20853</v>
      </c>
      <c r="Z641" s="17" t="s">
        <v>20854</v>
      </c>
      <c r="AA641" s="8" t="s">
        <v>20855</v>
      </c>
      <c r="AB641" s="8" t="s">
        <v>20856</v>
      </c>
    </row>
    <row r="642" spans="1:28" hidden="1" x14ac:dyDescent="0.2">
      <c r="A642" s="8" t="s">
        <v>20857</v>
      </c>
      <c r="B642" s="8" t="s">
        <v>20858</v>
      </c>
      <c r="C642" s="8" t="s">
        <v>45735</v>
      </c>
      <c r="D642" s="8" t="s">
        <v>45736</v>
      </c>
      <c r="E642" s="8" t="s">
        <v>470</v>
      </c>
      <c r="F642" s="8" t="s">
        <v>204</v>
      </c>
      <c r="G642" s="8" t="s">
        <v>470</v>
      </c>
      <c r="H642" s="8" t="s">
        <v>204</v>
      </c>
      <c r="I642" s="8" t="s">
        <v>20466</v>
      </c>
      <c r="J642" s="8" t="s">
        <v>28</v>
      </c>
      <c r="K642" s="8" t="s">
        <v>45730</v>
      </c>
      <c r="L642" s="8" t="s">
        <v>11565</v>
      </c>
      <c r="M642" s="8" t="s">
        <v>11573</v>
      </c>
      <c r="N642" s="8" t="s">
        <v>10716</v>
      </c>
      <c r="O642" s="8" t="s">
        <v>35639</v>
      </c>
      <c r="P642" s="8" t="s">
        <v>776</v>
      </c>
      <c r="Q642" s="8" t="s">
        <v>20468</v>
      </c>
      <c r="R642" s="8" t="s">
        <v>20469</v>
      </c>
      <c r="S642" s="17" t="s">
        <v>20470</v>
      </c>
      <c r="T642" s="18">
        <v>43038</v>
      </c>
      <c r="U642" s="8">
        <v>0.33333333333333331</v>
      </c>
      <c r="V642" s="8">
        <v>0.41666666666666669</v>
      </c>
      <c r="W642" s="8" t="s">
        <v>1100</v>
      </c>
      <c r="X642" s="8" t="s">
        <v>20859</v>
      </c>
      <c r="Y642" s="8" t="s">
        <v>20853</v>
      </c>
      <c r="Z642" s="17" t="s">
        <v>20860</v>
      </c>
      <c r="AA642" s="8" t="s">
        <v>20861</v>
      </c>
      <c r="AB642" s="8" t="s">
        <v>20862</v>
      </c>
    </row>
    <row r="643" spans="1:28" hidden="1" x14ac:dyDescent="0.2">
      <c r="A643" s="8" t="s">
        <v>20863</v>
      </c>
      <c r="B643" s="8" t="s">
        <v>20864</v>
      </c>
      <c r="C643" s="8" t="s">
        <v>45735</v>
      </c>
      <c r="D643" s="8" t="s">
        <v>45736</v>
      </c>
      <c r="E643" s="8" t="s">
        <v>470</v>
      </c>
      <c r="F643" s="8" t="s">
        <v>204</v>
      </c>
      <c r="G643" s="8" t="s">
        <v>470</v>
      </c>
      <c r="H643" s="8" t="s">
        <v>204</v>
      </c>
      <c r="I643" s="8" t="s">
        <v>20466</v>
      </c>
      <c r="J643" s="8" t="s">
        <v>28</v>
      </c>
      <c r="K643" s="8" t="s">
        <v>45730</v>
      </c>
      <c r="L643" s="8" t="s">
        <v>11573</v>
      </c>
      <c r="M643" s="8" t="s">
        <v>2574</v>
      </c>
      <c r="N643" s="8" t="s">
        <v>10716</v>
      </c>
      <c r="O643" s="8" t="s">
        <v>35639</v>
      </c>
      <c r="P643" s="8" t="s">
        <v>776</v>
      </c>
      <c r="Q643" s="8" t="s">
        <v>20468</v>
      </c>
      <c r="R643" s="8" t="s">
        <v>20469</v>
      </c>
      <c r="S643" s="17" t="s">
        <v>20470</v>
      </c>
      <c r="T643" s="18">
        <v>43038</v>
      </c>
      <c r="U643" s="8">
        <v>0.41666666666666669</v>
      </c>
      <c r="V643" s="8">
        <v>0.5</v>
      </c>
      <c r="W643" s="8" t="s">
        <v>1100</v>
      </c>
      <c r="X643" s="8" t="s">
        <v>20865</v>
      </c>
      <c r="Y643" s="8" t="s">
        <v>20853</v>
      </c>
      <c r="Z643" s="17" t="s">
        <v>20866</v>
      </c>
      <c r="AA643" s="8" t="s">
        <v>20867</v>
      </c>
      <c r="AB643" s="8" t="s">
        <v>20868</v>
      </c>
    </row>
    <row r="644" spans="1:28" hidden="1" x14ac:dyDescent="0.2">
      <c r="A644" s="8" t="s">
        <v>20869</v>
      </c>
      <c r="B644" s="8" t="s">
        <v>20870</v>
      </c>
      <c r="C644" s="8" t="s">
        <v>45735</v>
      </c>
      <c r="D644" s="8" t="s">
        <v>45736</v>
      </c>
      <c r="E644" s="8" t="s">
        <v>480</v>
      </c>
      <c r="F644" s="8" t="s">
        <v>204</v>
      </c>
      <c r="G644" s="8" t="s">
        <v>480</v>
      </c>
      <c r="H644" s="8" t="s">
        <v>204</v>
      </c>
      <c r="I644" s="8" t="s">
        <v>20466</v>
      </c>
      <c r="J644" s="8" t="s">
        <v>28</v>
      </c>
      <c r="K644" s="8" t="s">
        <v>45730</v>
      </c>
      <c r="L644" s="8" t="s">
        <v>20871</v>
      </c>
      <c r="M644" s="8" t="s">
        <v>7835</v>
      </c>
      <c r="N644" s="8" t="s">
        <v>10716</v>
      </c>
      <c r="O644" s="8" t="s">
        <v>35639</v>
      </c>
      <c r="P644" s="8" t="s">
        <v>776</v>
      </c>
      <c r="Q644" s="8" t="s">
        <v>20468</v>
      </c>
      <c r="R644" s="8" t="s">
        <v>20469</v>
      </c>
      <c r="S644" s="17" t="s">
        <v>20470</v>
      </c>
      <c r="T644" s="18">
        <v>43039</v>
      </c>
      <c r="U644" s="8">
        <v>0</v>
      </c>
      <c r="V644" s="8">
        <v>8.3333333333333329E-2</v>
      </c>
      <c r="W644" s="8" t="s">
        <v>1100</v>
      </c>
      <c r="X644" s="8" t="s">
        <v>20872</v>
      </c>
      <c r="Y644" s="8" t="s">
        <v>9312</v>
      </c>
      <c r="Z644" s="17" t="s">
        <v>20873</v>
      </c>
      <c r="AA644" s="8" t="s">
        <v>20874</v>
      </c>
      <c r="AB644" s="8" t="s">
        <v>20875</v>
      </c>
    </row>
    <row r="645" spans="1:28" hidden="1" x14ac:dyDescent="0.2">
      <c r="A645" s="8" t="s">
        <v>20876</v>
      </c>
      <c r="B645" s="8" t="s">
        <v>20877</v>
      </c>
      <c r="C645" s="8" t="s">
        <v>45735</v>
      </c>
      <c r="D645" s="8" t="s">
        <v>45736</v>
      </c>
      <c r="E645" s="8" t="s">
        <v>480</v>
      </c>
      <c r="F645" s="8" t="s">
        <v>204</v>
      </c>
      <c r="G645" s="8" t="s">
        <v>480</v>
      </c>
      <c r="H645" s="8" t="s">
        <v>204</v>
      </c>
      <c r="I645" s="8" t="s">
        <v>20466</v>
      </c>
      <c r="J645" s="8" t="s">
        <v>28</v>
      </c>
      <c r="K645" s="8" t="s">
        <v>45730</v>
      </c>
      <c r="L645" s="8" t="s">
        <v>7835</v>
      </c>
      <c r="M645" s="8" t="s">
        <v>20878</v>
      </c>
      <c r="N645" s="8" t="s">
        <v>10716</v>
      </c>
      <c r="O645" s="8" t="s">
        <v>35639</v>
      </c>
      <c r="P645" s="8" t="s">
        <v>776</v>
      </c>
      <c r="Q645" s="8" t="s">
        <v>20468</v>
      </c>
      <c r="R645" s="8" t="s">
        <v>20469</v>
      </c>
      <c r="S645" s="17" t="s">
        <v>20470</v>
      </c>
      <c r="T645" s="18">
        <v>43039</v>
      </c>
      <c r="U645" s="8">
        <v>8.3333333333333329E-2</v>
      </c>
      <c r="V645" s="8">
        <v>0.16666666666666666</v>
      </c>
      <c r="W645" s="8" t="s">
        <v>1100</v>
      </c>
      <c r="X645" s="8" t="s">
        <v>20879</v>
      </c>
      <c r="Y645" s="8" t="s">
        <v>20880</v>
      </c>
      <c r="Z645" s="17" t="s">
        <v>20881</v>
      </c>
      <c r="AA645" s="8" t="s">
        <v>20882</v>
      </c>
      <c r="AB645" s="8" t="s">
        <v>20883</v>
      </c>
    </row>
    <row r="646" spans="1:28" hidden="1" x14ac:dyDescent="0.2">
      <c r="A646" s="8" t="s">
        <v>20884</v>
      </c>
      <c r="B646" s="8" t="s">
        <v>20885</v>
      </c>
      <c r="C646" s="8" t="s">
        <v>45735</v>
      </c>
      <c r="D646" s="8" t="s">
        <v>45736</v>
      </c>
      <c r="E646" s="8" t="s">
        <v>480</v>
      </c>
      <c r="F646" s="8" t="s">
        <v>204</v>
      </c>
      <c r="G646" s="8" t="s">
        <v>480</v>
      </c>
      <c r="H646" s="8" t="s">
        <v>204</v>
      </c>
      <c r="I646" s="8" t="s">
        <v>20466</v>
      </c>
      <c r="J646" s="8" t="s">
        <v>28</v>
      </c>
      <c r="K646" s="8" t="s">
        <v>45730</v>
      </c>
      <c r="L646" s="8" t="s">
        <v>20878</v>
      </c>
      <c r="M646" s="8" t="s">
        <v>7849</v>
      </c>
      <c r="N646" s="8" t="s">
        <v>10716</v>
      </c>
      <c r="O646" s="8" t="s">
        <v>35639</v>
      </c>
      <c r="P646" s="8" t="s">
        <v>776</v>
      </c>
      <c r="Q646" s="8" t="s">
        <v>20468</v>
      </c>
      <c r="R646" s="8" t="s">
        <v>20469</v>
      </c>
      <c r="S646" s="17" t="s">
        <v>20470</v>
      </c>
      <c r="T646" s="18">
        <v>43039</v>
      </c>
      <c r="U646" s="8">
        <v>0.16666666666666666</v>
      </c>
      <c r="V646" s="8">
        <v>0.20833333333333334</v>
      </c>
      <c r="W646" s="8" t="s">
        <v>1495</v>
      </c>
      <c r="X646" s="8" t="s">
        <v>20886</v>
      </c>
      <c r="Y646" s="8" t="s">
        <v>249</v>
      </c>
      <c r="Z646" s="17" t="s">
        <v>20887</v>
      </c>
      <c r="AA646" s="8" t="s">
        <v>20888</v>
      </c>
      <c r="AB646" s="8" t="s">
        <v>20889</v>
      </c>
    </row>
    <row r="647" spans="1:28" hidden="1" x14ac:dyDescent="0.2">
      <c r="A647" s="8" t="s">
        <v>20890</v>
      </c>
      <c r="B647" s="8" t="s">
        <v>20891</v>
      </c>
      <c r="C647" s="8" t="s">
        <v>45735</v>
      </c>
      <c r="D647" s="8" t="s">
        <v>45736</v>
      </c>
      <c r="E647" s="8" t="s">
        <v>480</v>
      </c>
      <c r="F647" s="8" t="s">
        <v>204</v>
      </c>
      <c r="G647" s="8" t="s">
        <v>480</v>
      </c>
      <c r="H647" s="8" t="s">
        <v>204</v>
      </c>
      <c r="I647" s="8" t="s">
        <v>20466</v>
      </c>
      <c r="J647" s="8" t="s">
        <v>28</v>
      </c>
      <c r="K647" s="8" t="s">
        <v>45730</v>
      </c>
      <c r="L647" s="8" t="s">
        <v>7849</v>
      </c>
      <c r="M647" s="8" t="s">
        <v>20892</v>
      </c>
      <c r="N647" s="8" t="s">
        <v>10716</v>
      </c>
      <c r="O647" s="8" t="s">
        <v>35639</v>
      </c>
      <c r="P647" s="8" t="s">
        <v>776</v>
      </c>
      <c r="Q647" s="8" t="s">
        <v>20468</v>
      </c>
      <c r="R647" s="8" t="s">
        <v>20469</v>
      </c>
      <c r="S647" s="17" t="s">
        <v>20470</v>
      </c>
      <c r="T647" s="18">
        <v>43039</v>
      </c>
      <c r="U647" s="8">
        <v>0.20833333333333334</v>
      </c>
      <c r="V647" s="8">
        <v>0.29166666666666669</v>
      </c>
      <c r="W647" s="8" t="s">
        <v>1100</v>
      </c>
      <c r="X647" s="8" t="s">
        <v>9305</v>
      </c>
      <c r="Y647" s="8" t="s">
        <v>249</v>
      </c>
      <c r="Z647" s="17" t="s">
        <v>20893</v>
      </c>
      <c r="AA647" s="8" t="s">
        <v>20894</v>
      </c>
      <c r="AB647" s="8" t="s">
        <v>20895</v>
      </c>
    </row>
    <row r="648" spans="1:28" hidden="1" x14ac:dyDescent="0.2">
      <c r="A648" s="8" t="s">
        <v>20896</v>
      </c>
      <c r="B648" s="8" t="s">
        <v>20897</v>
      </c>
      <c r="C648" s="8" t="s">
        <v>45735</v>
      </c>
      <c r="D648" s="8" t="s">
        <v>45736</v>
      </c>
      <c r="E648" s="8" t="s">
        <v>480</v>
      </c>
      <c r="F648" s="8" t="s">
        <v>204</v>
      </c>
      <c r="G648" s="8" t="s">
        <v>480</v>
      </c>
      <c r="H648" s="8" t="s">
        <v>204</v>
      </c>
      <c r="I648" s="8" t="s">
        <v>20466</v>
      </c>
      <c r="J648" s="8" t="s">
        <v>28</v>
      </c>
      <c r="K648" s="8" t="s">
        <v>45730</v>
      </c>
      <c r="L648" s="8" t="s">
        <v>20892</v>
      </c>
      <c r="M648" s="8" t="s">
        <v>20898</v>
      </c>
      <c r="N648" s="8" t="s">
        <v>10716</v>
      </c>
      <c r="O648" s="8" t="s">
        <v>35639</v>
      </c>
      <c r="P648" s="8" t="s">
        <v>776</v>
      </c>
      <c r="Q648" s="8" t="s">
        <v>20468</v>
      </c>
      <c r="R648" s="8" t="s">
        <v>20469</v>
      </c>
      <c r="S648" s="17" t="s">
        <v>20470</v>
      </c>
      <c r="T648" s="18">
        <v>43039</v>
      </c>
      <c r="U648" s="8">
        <v>0.29166666666666669</v>
      </c>
      <c r="V648" s="8">
        <v>0.33333333333333331</v>
      </c>
      <c r="W648" s="8" t="s">
        <v>1495</v>
      </c>
      <c r="X648" s="8" t="s">
        <v>20899</v>
      </c>
      <c r="Y648" s="8" t="s">
        <v>249</v>
      </c>
      <c r="Z648" s="17" t="s">
        <v>20900</v>
      </c>
      <c r="AA648" s="8" t="s">
        <v>20901</v>
      </c>
      <c r="AB648" s="8" t="s">
        <v>20902</v>
      </c>
    </row>
    <row r="649" spans="1:28" hidden="1" x14ac:dyDescent="0.2">
      <c r="A649" s="8" t="s">
        <v>20903</v>
      </c>
      <c r="B649" s="8" t="s">
        <v>20904</v>
      </c>
      <c r="C649" s="8" t="s">
        <v>45735</v>
      </c>
      <c r="D649" s="8" t="s">
        <v>45736</v>
      </c>
      <c r="E649" s="8" t="s">
        <v>480</v>
      </c>
      <c r="F649" s="8" t="s">
        <v>204</v>
      </c>
      <c r="G649" s="8" t="s">
        <v>480</v>
      </c>
      <c r="H649" s="8" t="s">
        <v>204</v>
      </c>
      <c r="I649" s="8" t="s">
        <v>20466</v>
      </c>
      <c r="J649" s="8" t="s">
        <v>28</v>
      </c>
      <c r="K649" s="8" t="s">
        <v>45730</v>
      </c>
      <c r="L649" s="8" t="s">
        <v>20898</v>
      </c>
      <c r="M649" s="8" t="s">
        <v>13897</v>
      </c>
      <c r="N649" s="8" t="s">
        <v>10716</v>
      </c>
      <c r="O649" s="8" t="s">
        <v>35639</v>
      </c>
      <c r="P649" s="8" t="s">
        <v>776</v>
      </c>
      <c r="Q649" s="8" t="s">
        <v>20468</v>
      </c>
      <c r="R649" s="8" t="s">
        <v>20469</v>
      </c>
      <c r="S649" s="17" t="s">
        <v>20470</v>
      </c>
      <c r="T649" s="18">
        <v>43039</v>
      </c>
      <c r="U649" s="8">
        <v>0.33333333333333331</v>
      </c>
      <c r="V649" s="8">
        <v>0.375</v>
      </c>
      <c r="W649" s="8" t="s">
        <v>1495</v>
      </c>
      <c r="X649" s="8" t="s">
        <v>20905</v>
      </c>
      <c r="Y649" s="8" t="s">
        <v>249</v>
      </c>
      <c r="Z649" s="17" t="s">
        <v>20906</v>
      </c>
      <c r="AA649" s="8" t="s">
        <v>20907</v>
      </c>
      <c r="AB649" s="8" t="s">
        <v>20908</v>
      </c>
    </row>
    <row r="650" spans="1:28" hidden="1" x14ac:dyDescent="0.2">
      <c r="A650" s="8" t="s">
        <v>20909</v>
      </c>
      <c r="B650" s="8" t="s">
        <v>20910</v>
      </c>
      <c r="C650" s="8" t="s">
        <v>45735</v>
      </c>
      <c r="D650" s="8" t="s">
        <v>45736</v>
      </c>
      <c r="E650" s="8" t="s">
        <v>480</v>
      </c>
      <c r="F650" s="8" t="s">
        <v>204</v>
      </c>
      <c r="G650" s="8" t="s">
        <v>480</v>
      </c>
      <c r="H650" s="8" t="s">
        <v>204</v>
      </c>
      <c r="I650" s="8" t="s">
        <v>20466</v>
      </c>
      <c r="J650" s="8" t="s">
        <v>28</v>
      </c>
      <c r="K650" s="8" t="s">
        <v>45730</v>
      </c>
      <c r="L650" s="8" t="s">
        <v>13897</v>
      </c>
      <c r="M650" s="8" t="s">
        <v>15912</v>
      </c>
      <c r="N650" s="8" t="s">
        <v>10716</v>
      </c>
      <c r="O650" s="8" t="s">
        <v>35639</v>
      </c>
      <c r="P650" s="8" t="s">
        <v>776</v>
      </c>
      <c r="Q650" s="8" t="s">
        <v>20468</v>
      </c>
      <c r="R650" s="8" t="s">
        <v>20469</v>
      </c>
      <c r="S650" s="17" t="s">
        <v>20470</v>
      </c>
      <c r="T650" s="18">
        <v>43039</v>
      </c>
      <c r="U650" s="8">
        <v>0.375</v>
      </c>
      <c r="V650" s="8">
        <v>0.5</v>
      </c>
      <c r="W650" s="8" t="s">
        <v>1283</v>
      </c>
      <c r="X650" s="8" t="s">
        <v>9305</v>
      </c>
      <c r="Y650" s="8" t="s">
        <v>249</v>
      </c>
      <c r="Z650" s="17" t="s">
        <v>20911</v>
      </c>
      <c r="AA650" s="8" t="s">
        <v>20912</v>
      </c>
      <c r="AB650" s="8" t="s">
        <v>20913</v>
      </c>
    </row>
    <row r="651" spans="1:28" hidden="1" x14ac:dyDescent="0.2">
      <c r="A651" s="8" t="s">
        <v>20914</v>
      </c>
      <c r="B651" s="8" t="s">
        <v>20915</v>
      </c>
      <c r="C651" s="8" t="s">
        <v>45735</v>
      </c>
      <c r="D651" s="8" t="s">
        <v>45736</v>
      </c>
      <c r="E651" s="8" t="s">
        <v>499</v>
      </c>
      <c r="F651" s="8" t="s">
        <v>255</v>
      </c>
      <c r="G651" s="8" t="s">
        <v>499</v>
      </c>
      <c r="H651" s="8" t="s">
        <v>255</v>
      </c>
      <c r="I651" s="8" t="s">
        <v>20466</v>
      </c>
      <c r="J651" s="8" t="s">
        <v>28</v>
      </c>
      <c r="K651" s="8" t="s">
        <v>45730</v>
      </c>
      <c r="L651" s="8" t="s">
        <v>20916</v>
      </c>
      <c r="M651" s="8" t="s">
        <v>20917</v>
      </c>
      <c r="N651" s="8" t="s">
        <v>10716</v>
      </c>
      <c r="O651" s="8" t="s">
        <v>35639</v>
      </c>
      <c r="P651" s="8" t="s">
        <v>776</v>
      </c>
      <c r="Q651" s="8" t="s">
        <v>20468</v>
      </c>
      <c r="R651" s="8" t="s">
        <v>20469</v>
      </c>
      <c r="S651" s="17" t="s">
        <v>20470</v>
      </c>
      <c r="T651" s="18">
        <v>43040</v>
      </c>
      <c r="U651" s="8">
        <v>0</v>
      </c>
      <c r="V651" s="8">
        <v>8.3333333333333329E-2</v>
      </c>
      <c r="W651" s="8" t="s">
        <v>1100</v>
      </c>
      <c r="X651" s="8" t="s">
        <v>9270</v>
      </c>
      <c r="Y651" s="8" t="s">
        <v>9271</v>
      </c>
      <c r="Z651" s="17" t="s">
        <v>20918</v>
      </c>
      <c r="AA651" s="8" t="s">
        <v>20919</v>
      </c>
      <c r="AB651" s="8" t="s">
        <v>20920</v>
      </c>
    </row>
    <row r="652" spans="1:28" hidden="1" x14ac:dyDescent="0.2">
      <c r="A652" s="8" t="s">
        <v>20921</v>
      </c>
      <c r="B652" s="8" t="s">
        <v>20922</v>
      </c>
      <c r="C652" s="8" t="s">
        <v>45735</v>
      </c>
      <c r="D652" s="8" t="s">
        <v>45736</v>
      </c>
      <c r="E652" s="8" t="s">
        <v>499</v>
      </c>
      <c r="F652" s="8" t="s">
        <v>255</v>
      </c>
      <c r="G652" s="8" t="s">
        <v>499</v>
      </c>
      <c r="H652" s="8" t="s">
        <v>255</v>
      </c>
      <c r="I652" s="8" t="s">
        <v>20466</v>
      </c>
      <c r="J652" s="8" t="s">
        <v>28</v>
      </c>
      <c r="K652" s="8" t="s">
        <v>45730</v>
      </c>
      <c r="L652" s="8" t="s">
        <v>20917</v>
      </c>
      <c r="M652" s="8" t="s">
        <v>12173</v>
      </c>
      <c r="N652" s="8" t="s">
        <v>10716</v>
      </c>
      <c r="O652" s="8" t="s">
        <v>35639</v>
      </c>
      <c r="P652" s="8" t="s">
        <v>776</v>
      </c>
      <c r="Q652" s="8" t="s">
        <v>20468</v>
      </c>
      <c r="R652" s="8" t="s">
        <v>20469</v>
      </c>
      <c r="S652" s="17" t="s">
        <v>20470</v>
      </c>
      <c r="T652" s="18">
        <v>43040</v>
      </c>
      <c r="U652" s="8">
        <v>8.3333333333333329E-2</v>
      </c>
      <c r="V652" s="8">
        <v>0.20833333333333334</v>
      </c>
      <c r="W652" s="8" t="s">
        <v>1283</v>
      </c>
      <c r="X652" s="8" t="s">
        <v>20923</v>
      </c>
      <c r="Y652" s="8" t="s">
        <v>9271</v>
      </c>
      <c r="Z652" s="17" t="s">
        <v>20924</v>
      </c>
      <c r="AA652" s="8" t="s">
        <v>20925</v>
      </c>
      <c r="AB652" s="8" t="s">
        <v>20926</v>
      </c>
    </row>
    <row r="653" spans="1:28" hidden="1" x14ac:dyDescent="0.2">
      <c r="A653" s="8" t="s">
        <v>20927</v>
      </c>
      <c r="B653" s="8" t="s">
        <v>20928</v>
      </c>
      <c r="C653" s="8" t="s">
        <v>45735</v>
      </c>
      <c r="D653" s="8" t="s">
        <v>45736</v>
      </c>
      <c r="E653" s="8" t="s">
        <v>499</v>
      </c>
      <c r="F653" s="8" t="s">
        <v>255</v>
      </c>
      <c r="G653" s="8" t="s">
        <v>499</v>
      </c>
      <c r="H653" s="8" t="s">
        <v>255</v>
      </c>
      <c r="I653" s="8" t="s">
        <v>20466</v>
      </c>
      <c r="J653" s="8" t="s">
        <v>28</v>
      </c>
      <c r="K653" s="8" t="s">
        <v>45730</v>
      </c>
      <c r="L653" s="8" t="s">
        <v>12173</v>
      </c>
      <c r="M653" s="8" t="s">
        <v>12533</v>
      </c>
      <c r="N653" s="8" t="s">
        <v>10716</v>
      </c>
      <c r="O653" s="8" t="s">
        <v>35639</v>
      </c>
      <c r="P653" s="8" t="s">
        <v>776</v>
      </c>
      <c r="Q653" s="8" t="s">
        <v>20468</v>
      </c>
      <c r="R653" s="8" t="s">
        <v>20469</v>
      </c>
      <c r="S653" s="17" t="s">
        <v>20470</v>
      </c>
      <c r="T653" s="18">
        <v>43040</v>
      </c>
      <c r="U653" s="8">
        <v>0.20833333333333334</v>
      </c>
      <c r="V653" s="8">
        <v>0.33333333333333331</v>
      </c>
      <c r="W653" s="8" t="s">
        <v>1283</v>
      </c>
      <c r="X653" s="8" t="s">
        <v>20929</v>
      </c>
      <c r="Y653" s="8" t="s">
        <v>9271</v>
      </c>
      <c r="Z653" s="17" t="s">
        <v>20930</v>
      </c>
      <c r="AA653" s="8" t="s">
        <v>20931</v>
      </c>
      <c r="AB653" s="8" t="s">
        <v>20932</v>
      </c>
    </row>
    <row r="654" spans="1:28" hidden="1" x14ac:dyDescent="0.2">
      <c r="A654" s="8" t="s">
        <v>20933</v>
      </c>
      <c r="B654" s="8" t="s">
        <v>20934</v>
      </c>
      <c r="C654" s="8" t="s">
        <v>45735</v>
      </c>
      <c r="D654" s="8" t="s">
        <v>45736</v>
      </c>
      <c r="E654" s="8" t="s">
        <v>499</v>
      </c>
      <c r="F654" s="8" t="s">
        <v>255</v>
      </c>
      <c r="G654" s="8" t="s">
        <v>499</v>
      </c>
      <c r="H654" s="8" t="s">
        <v>255</v>
      </c>
      <c r="I654" s="8" t="s">
        <v>20466</v>
      </c>
      <c r="J654" s="8" t="s">
        <v>28</v>
      </c>
      <c r="K654" s="8" t="s">
        <v>45730</v>
      </c>
      <c r="L654" s="8" t="s">
        <v>12533</v>
      </c>
      <c r="M654" s="8" t="s">
        <v>15180</v>
      </c>
      <c r="N654" s="8" t="s">
        <v>10716</v>
      </c>
      <c r="O654" s="8" t="s">
        <v>35639</v>
      </c>
      <c r="P654" s="8" t="s">
        <v>776</v>
      </c>
      <c r="Q654" s="8" t="s">
        <v>20468</v>
      </c>
      <c r="R654" s="8" t="s">
        <v>20469</v>
      </c>
      <c r="S654" s="17" t="s">
        <v>20470</v>
      </c>
      <c r="T654" s="18">
        <v>43040</v>
      </c>
      <c r="U654" s="8">
        <v>0.33333333333333331</v>
      </c>
      <c r="V654" s="8">
        <v>0.5</v>
      </c>
      <c r="W654" s="8" t="s">
        <v>739</v>
      </c>
      <c r="X654" s="8" t="s">
        <v>9096</v>
      </c>
      <c r="Y654" s="8" t="s">
        <v>9097</v>
      </c>
      <c r="Z654" s="17" t="s">
        <v>20935</v>
      </c>
      <c r="AA654" s="8" t="s">
        <v>20936</v>
      </c>
      <c r="AB654" s="8" t="s">
        <v>20937</v>
      </c>
    </row>
    <row r="655" spans="1:28" hidden="1" x14ac:dyDescent="0.2">
      <c r="A655" s="8" t="s">
        <v>20938</v>
      </c>
      <c r="B655" s="8" t="s">
        <v>20939</v>
      </c>
      <c r="C655" s="8" t="s">
        <v>45735</v>
      </c>
      <c r="D655" s="8" t="s">
        <v>45736</v>
      </c>
      <c r="E655" s="8" t="s">
        <v>515</v>
      </c>
      <c r="F655" s="8" t="s">
        <v>255</v>
      </c>
      <c r="G655" s="8" t="s">
        <v>515</v>
      </c>
      <c r="H655" s="8" t="s">
        <v>255</v>
      </c>
      <c r="I655" s="8" t="s">
        <v>20466</v>
      </c>
      <c r="J655" s="8" t="s">
        <v>28</v>
      </c>
      <c r="K655" s="8" t="s">
        <v>45730</v>
      </c>
      <c r="L655" s="8" t="s">
        <v>20940</v>
      </c>
      <c r="M655" s="8" t="s">
        <v>2676</v>
      </c>
      <c r="N655" s="8" t="s">
        <v>10716</v>
      </c>
      <c r="O655" s="8" t="s">
        <v>35639</v>
      </c>
      <c r="P655" s="8" t="s">
        <v>776</v>
      </c>
      <c r="Q655" s="8" t="s">
        <v>20468</v>
      </c>
      <c r="R655" s="8" t="s">
        <v>20469</v>
      </c>
      <c r="S655" s="17" t="s">
        <v>20470</v>
      </c>
      <c r="T655" s="18">
        <v>43041</v>
      </c>
      <c r="U655" s="8">
        <v>0</v>
      </c>
      <c r="V655" s="8">
        <v>0.25</v>
      </c>
      <c r="W655" s="8" t="s">
        <v>30</v>
      </c>
      <c r="X655" s="8" t="s">
        <v>20941</v>
      </c>
      <c r="Y655" s="8" t="s">
        <v>90</v>
      </c>
      <c r="Z655" s="17" t="s">
        <v>20942</v>
      </c>
      <c r="AA655" s="8" t="s">
        <v>20943</v>
      </c>
      <c r="AB655" s="8" t="s">
        <v>20944</v>
      </c>
    </row>
    <row r="656" spans="1:28" hidden="1" x14ac:dyDescent="0.2">
      <c r="A656" s="8" t="s">
        <v>20945</v>
      </c>
      <c r="B656" s="8" t="s">
        <v>20946</v>
      </c>
      <c r="C656" s="8" t="s">
        <v>45735</v>
      </c>
      <c r="D656" s="8" t="s">
        <v>45736</v>
      </c>
      <c r="E656" s="8" t="s">
        <v>515</v>
      </c>
      <c r="F656" s="8" t="s">
        <v>255</v>
      </c>
      <c r="G656" s="8" t="s">
        <v>515</v>
      </c>
      <c r="H656" s="8" t="s">
        <v>255</v>
      </c>
      <c r="I656" s="8" t="s">
        <v>20466</v>
      </c>
      <c r="J656" s="8" t="s">
        <v>28</v>
      </c>
      <c r="K656" s="8" t="s">
        <v>45730</v>
      </c>
      <c r="L656" s="8" t="s">
        <v>2676</v>
      </c>
      <c r="M656" s="8" t="s">
        <v>4465</v>
      </c>
      <c r="N656" s="8" t="s">
        <v>10716</v>
      </c>
      <c r="O656" s="8" t="s">
        <v>35639</v>
      </c>
      <c r="P656" s="8" t="s">
        <v>776</v>
      </c>
      <c r="Q656" s="8" t="s">
        <v>20468</v>
      </c>
      <c r="R656" s="8" t="s">
        <v>20469</v>
      </c>
      <c r="S656" s="17" t="s">
        <v>20470</v>
      </c>
      <c r="T656" s="18">
        <v>43041</v>
      </c>
      <c r="U656" s="8">
        <v>0.25</v>
      </c>
      <c r="V656" s="8">
        <v>0.375</v>
      </c>
      <c r="W656" s="8" t="s">
        <v>1283</v>
      </c>
      <c r="X656" s="8" t="s">
        <v>9408</v>
      </c>
      <c r="Y656" s="8" t="s">
        <v>9334</v>
      </c>
      <c r="Z656" s="17" t="s">
        <v>20947</v>
      </c>
      <c r="AA656" s="8" t="s">
        <v>20948</v>
      </c>
      <c r="AB656" s="8" t="s">
        <v>20949</v>
      </c>
    </row>
    <row r="657" spans="1:28" hidden="1" x14ac:dyDescent="0.2">
      <c r="A657" s="8" t="s">
        <v>20950</v>
      </c>
      <c r="B657" s="8" t="s">
        <v>20951</v>
      </c>
      <c r="C657" s="8" t="s">
        <v>45735</v>
      </c>
      <c r="D657" s="8" t="s">
        <v>45736</v>
      </c>
      <c r="E657" s="8" t="s">
        <v>515</v>
      </c>
      <c r="F657" s="8" t="s">
        <v>255</v>
      </c>
      <c r="G657" s="8" t="s">
        <v>515</v>
      </c>
      <c r="H657" s="8" t="s">
        <v>255</v>
      </c>
      <c r="I657" s="8" t="s">
        <v>20466</v>
      </c>
      <c r="J657" s="8" t="s">
        <v>28</v>
      </c>
      <c r="K657" s="8" t="s">
        <v>45730</v>
      </c>
      <c r="L657" s="8" t="s">
        <v>4465</v>
      </c>
      <c r="M657" s="8" t="s">
        <v>15652</v>
      </c>
      <c r="N657" s="8" t="s">
        <v>10716</v>
      </c>
      <c r="O657" s="8" t="s">
        <v>35639</v>
      </c>
      <c r="P657" s="8" t="s">
        <v>776</v>
      </c>
      <c r="Q657" s="8" t="s">
        <v>20468</v>
      </c>
      <c r="R657" s="8" t="s">
        <v>20469</v>
      </c>
      <c r="S657" s="17" t="s">
        <v>20470</v>
      </c>
      <c r="T657" s="18">
        <v>43041</v>
      </c>
      <c r="U657" s="8">
        <v>0.375</v>
      </c>
      <c r="V657" s="8">
        <v>0.5</v>
      </c>
      <c r="W657" s="8" t="s">
        <v>1283</v>
      </c>
      <c r="X657" s="8" t="s">
        <v>20952</v>
      </c>
      <c r="Y657" s="8" t="s">
        <v>90</v>
      </c>
      <c r="Z657" s="17" t="s">
        <v>20953</v>
      </c>
      <c r="AA657" s="8" t="s">
        <v>20954</v>
      </c>
      <c r="AB657" s="8" t="s">
        <v>20955</v>
      </c>
    </row>
    <row r="658" spans="1:28" hidden="1" x14ac:dyDescent="0.2">
      <c r="A658" s="8" t="s">
        <v>20956</v>
      </c>
      <c r="B658" s="8" t="s">
        <v>20957</v>
      </c>
      <c r="C658" s="8" t="s">
        <v>45735</v>
      </c>
      <c r="D658" s="8" t="s">
        <v>45736</v>
      </c>
      <c r="E658" s="8" t="s">
        <v>525</v>
      </c>
      <c r="F658" s="8" t="s">
        <v>255</v>
      </c>
      <c r="G658" s="8" t="s">
        <v>525</v>
      </c>
      <c r="H658" s="8" t="s">
        <v>255</v>
      </c>
      <c r="I658" s="8" t="s">
        <v>20466</v>
      </c>
      <c r="J658" s="8" t="s">
        <v>28</v>
      </c>
      <c r="K658" s="8" t="s">
        <v>45730</v>
      </c>
      <c r="L658" s="8" t="s">
        <v>20958</v>
      </c>
      <c r="M658" s="8" t="s">
        <v>7971</v>
      </c>
      <c r="N658" s="8" t="s">
        <v>10716</v>
      </c>
      <c r="O658" s="8" t="s">
        <v>35639</v>
      </c>
      <c r="P658" s="8" t="s">
        <v>776</v>
      </c>
      <c r="Q658" s="8" t="s">
        <v>20468</v>
      </c>
      <c r="R658" s="8" t="s">
        <v>20469</v>
      </c>
      <c r="S658" s="17" t="s">
        <v>20470</v>
      </c>
      <c r="T658" s="18">
        <v>43042</v>
      </c>
      <c r="U658" s="8">
        <v>0</v>
      </c>
      <c r="V658" s="8">
        <v>8.3333333333333329E-2</v>
      </c>
      <c r="W658" s="8" t="s">
        <v>1100</v>
      </c>
      <c r="X658" s="8" t="s">
        <v>20959</v>
      </c>
      <c r="Y658" s="8" t="s">
        <v>20960</v>
      </c>
      <c r="Z658" s="17" t="s">
        <v>20961</v>
      </c>
      <c r="AA658" s="8" t="s">
        <v>20962</v>
      </c>
      <c r="AB658" s="8" t="s">
        <v>20963</v>
      </c>
    </row>
    <row r="659" spans="1:28" hidden="1" x14ac:dyDescent="0.2">
      <c r="A659" s="8" t="s">
        <v>20964</v>
      </c>
      <c r="B659" s="8" t="s">
        <v>20965</v>
      </c>
      <c r="C659" s="8" t="s">
        <v>45735</v>
      </c>
      <c r="D659" s="8" t="s">
        <v>45736</v>
      </c>
      <c r="E659" s="8" t="s">
        <v>525</v>
      </c>
      <c r="F659" s="8" t="s">
        <v>255</v>
      </c>
      <c r="G659" s="8" t="s">
        <v>525</v>
      </c>
      <c r="H659" s="8" t="s">
        <v>255</v>
      </c>
      <c r="I659" s="8" t="s">
        <v>20466</v>
      </c>
      <c r="J659" s="8" t="s">
        <v>28</v>
      </c>
      <c r="K659" s="8" t="s">
        <v>45730</v>
      </c>
      <c r="L659" s="8" t="s">
        <v>7971</v>
      </c>
      <c r="M659" s="8" t="s">
        <v>4480</v>
      </c>
      <c r="N659" s="8" t="s">
        <v>10716</v>
      </c>
      <c r="O659" s="8" t="s">
        <v>35639</v>
      </c>
      <c r="P659" s="8" t="s">
        <v>776</v>
      </c>
      <c r="Q659" s="8" t="s">
        <v>20468</v>
      </c>
      <c r="R659" s="8" t="s">
        <v>20469</v>
      </c>
      <c r="S659" s="17" t="s">
        <v>20470</v>
      </c>
      <c r="T659" s="18">
        <v>43042</v>
      </c>
      <c r="U659" s="8">
        <v>8.3333333333333329E-2</v>
      </c>
      <c r="V659" s="8">
        <v>0.5</v>
      </c>
      <c r="W659" s="8" t="s">
        <v>792</v>
      </c>
      <c r="X659" s="8" t="s">
        <v>20966</v>
      </c>
      <c r="Y659" s="8" t="s">
        <v>8858</v>
      </c>
      <c r="Z659" s="17" t="s">
        <v>20967</v>
      </c>
      <c r="AA659" s="8" t="s">
        <v>20968</v>
      </c>
      <c r="AB659" s="8" t="s">
        <v>20969</v>
      </c>
    </row>
    <row r="660" spans="1:28" hidden="1" x14ac:dyDescent="0.2">
      <c r="A660" s="8" t="s">
        <v>20970</v>
      </c>
      <c r="B660" s="8" t="s">
        <v>20971</v>
      </c>
      <c r="C660" s="8" t="s">
        <v>45735</v>
      </c>
      <c r="D660" s="8" t="s">
        <v>45736</v>
      </c>
      <c r="E660" s="8" t="s">
        <v>535</v>
      </c>
      <c r="F660" s="8" t="s">
        <v>255</v>
      </c>
      <c r="G660" s="8" t="s">
        <v>535</v>
      </c>
      <c r="H660" s="8" t="s">
        <v>255</v>
      </c>
      <c r="I660" s="8" t="s">
        <v>20466</v>
      </c>
      <c r="J660" s="8" t="s">
        <v>28</v>
      </c>
      <c r="K660" s="8" t="s">
        <v>45730</v>
      </c>
      <c r="L660" s="8" t="s">
        <v>20972</v>
      </c>
      <c r="M660" s="8" t="s">
        <v>2692</v>
      </c>
      <c r="N660" s="8" t="s">
        <v>10716</v>
      </c>
      <c r="O660" s="8" t="s">
        <v>35639</v>
      </c>
      <c r="P660" s="8" t="s">
        <v>776</v>
      </c>
      <c r="Q660" s="8" t="s">
        <v>20468</v>
      </c>
      <c r="R660" s="8" t="s">
        <v>20469</v>
      </c>
      <c r="S660" s="17" t="s">
        <v>20470</v>
      </c>
      <c r="T660" s="18">
        <v>43043</v>
      </c>
      <c r="U660" s="8">
        <v>0</v>
      </c>
      <c r="V660" s="8">
        <v>0.25</v>
      </c>
      <c r="W660" s="8" t="s">
        <v>30</v>
      </c>
      <c r="X660" s="8" t="s">
        <v>20973</v>
      </c>
      <c r="Y660" s="8" t="s">
        <v>15670</v>
      </c>
      <c r="Z660" s="17" t="s">
        <v>20974</v>
      </c>
      <c r="AA660" s="8" t="s">
        <v>20975</v>
      </c>
      <c r="AB660" s="8" t="s">
        <v>20976</v>
      </c>
    </row>
    <row r="661" spans="1:28" hidden="1" x14ac:dyDescent="0.2">
      <c r="A661" s="8" t="s">
        <v>20977</v>
      </c>
      <c r="B661" s="8" t="s">
        <v>20978</v>
      </c>
      <c r="C661" s="8" t="s">
        <v>45735</v>
      </c>
      <c r="D661" s="8" t="s">
        <v>45736</v>
      </c>
      <c r="E661" s="8" t="s">
        <v>535</v>
      </c>
      <c r="F661" s="8" t="s">
        <v>255</v>
      </c>
      <c r="G661" s="8" t="s">
        <v>535</v>
      </c>
      <c r="H661" s="8" t="s">
        <v>255</v>
      </c>
      <c r="I661" s="8" t="s">
        <v>20466</v>
      </c>
      <c r="J661" s="8" t="s">
        <v>28</v>
      </c>
      <c r="K661" s="8" t="s">
        <v>45730</v>
      </c>
      <c r="L661" s="8" t="s">
        <v>2692</v>
      </c>
      <c r="M661" s="8" t="s">
        <v>20979</v>
      </c>
      <c r="N661" s="8" t="s">
        <v>10716</v>
      </c>
      <c r="O661" s="8" t="s">
        <v>35639</v>
      </c>
      <c r="P661" s="8" t="s">
        <v>776</v>
      </c>
      <c r="Q661" s="8" t="s">
        <v>20468</v>
      </c>
      <c r="R661" s="8" t="s">
        <v>20469</v>
      </c>
      <c r="S661" s="17" t="s">
        <v>20470</v>
      </c>
      <c r="T661" s="18">
        <v>43043</v>
      </c>
      <c r="U661" s="8">
        <v>0.25</v>
      </c>
      <c r="V661" s="8">
        <v>0.5</v>
      </c>
      <c r="W661" s="8" t="s">
        <v>30</v>
      </c>
      <c r="X661" s="8" t="s">
        <v>20980</v>
      </c>
      <c r="Y661" s="8" t="s">
        <v>20981</v>
      </c>
      <c r="Z661" s="17" t="s">
        <v>20982</v>
      </c>
      <c r="AA661" s="8" t="s">
        <v>20983</v>
      </c>
      <c r="AB661" s="8" t="s">
        <v>20984</v>
      </c>
    </row>
    <row r="662" spans="1:28" hidden="1" x14ac:dyDescent="0.2">
      <c r="A662" s="8" t="s">
        <v>20985</v>
      </c>
      <c r="B662" s="8" t="s">
        <v>20986</v>
      </c>
      <c r="C662" s="8" t="s">
        <v>45735</v>
      </c>
      <c r="D662" s="8" t="s">
        <v>45736</v>
      </c>
      <c r="E662" s="8" t="s">
        <v>545</v>
      </c>
      <c r="F662" s="8" t="s">
        <v>255</v>
      </c>
      <c r="G662" s="8" t="s">
        <v>545</v>
      </c>
      <c r="H662" s="8" t="s">
        <v>255</v>
      </c>
      <c r="I662" s="8" t="s">
        <v>20466</v>
      </c>
      <c r="J662" s="8" t="s">
        <v>28</v>
      </c>
      <c r="K662" s="8" t="s">
        <v>45730</v>
      </c>
      <c r="L662" s="8" t="s">
        <v>6218</v>
      </c>
      <c r="M662" s="8" t="s">
        <v>1925</v>
      </c>
      <c r="N662" s="8" t="s">
        <v>10716</v>
      </c>
      <c r="O662" s="8" t="s">
        <v>35639</v>
      </c>
      <c r="P662" s="8" t="s">
        <v>776</v>
      </c>
      <c r="Q662" s="8" t="s">
        <v>20468</v>
      </c>
      <c r="R662" s="8" t="s">
        <v>20469</v>
      </c>
      <c r="S662" s="17" t="s">
        <v>20470</v>
      </c>
      <c r="T662" s="18">
        <v>43044</v>
      </c>
      <c r="U662" s="8">
        <v>0</v>
      </c>
      <c r="V662" s="8">
        <v>4.1666666666666664E-2</v>
      </c>
      <c r="W662" s="8" t="s">
        <v>1495</v>
      </c>
      <c r="X662" s="8" t="s">
        <v>20987</v>
      </c>
      <c r="Y662" s="8" t="s">
        <v>8858</v>
      </c>
      <c r="Z662" s="17" t="s">
        <v>20988</v>
      </c>
      <c r="AA662" s="8" t="s">
        <v>20989</v>
      </c>
      <c r="AB662" s="8" t="s">
        <v>20990</v>
      </c>
    </row>
    <row r="663" spans="1:28" hidden="1" x14ac:dyDescent="0.2">
      <c r="A663" s="8" t="s">
        <v>20991</v>
      </c>
      <c r="B663" s="8" t="s">
        <v>20992</v>
      </c>
      <c r="C663" s="8" t="s">
        <v>45735</v>
      </c>
      <c r="D663" s="8" t="s">
        <v>45736</v>
      </c>
      <c r="E663" s="8" t="s">
        <v>545</v>
      </c>
      <c r="F663" s="8" t="s">
        <v>255</v>
      </c>
      <c r="G663" s="8" t="s">
        <v>545</v>
      </c>
      <c r="H663" s="8" t="s">
        <v>255</v>
      </c>
      <c r="I663" s="8" t="s">
        <v>20466</v>
      </c>
      <c r="J663" s="8" t="s">
        <v>28</v>
      </c>
      <c r="K663" s="8" t="s">
        <v>45730</v>
      </c>
      <c r="L663" s="8" t="s">
        <v>1925</v>
      </c>
      <c r="M663" s="8" t="s">
        <v>20993</v>
      </c>
      <c r="N663" s="8" t="s">
        <v>10716</v>
      </c>
      <c r="O663" s="8" t="s">
        <v>35639</v>
      </c>
      <c r="P663" s="8" t="s">
        <v>776</v>
      </c>
      <c r="Q663" s="8" t="s">
        <v>20468</v>
      </c>
      <c r="R663" s="8" t="s">
        <v>20469</v>
      </c>
      <c r="S663" s="17" t="s">
        <v>20470</v>
      </c>
      <c r="T663" s="18">
        <v>43044</v>
      </c>
      <c r="U663" s="8">
        <v>4.1666666666666664E-2</v>
      </c>
      <c r="V663" s="8">
        <v>8.3333333333333329E-2</v>
      </c>
      <c r="W663" s="8" t="s">
        <v>1100</v>
      </c>
      <c r="X663" s="8" t="s">
        <v>20994</v>
      </c>
      <c r="Y663" s="8" t="s">
        <v>8858</v>
      </c>
      <c r="Z663" s="17" t="s">
        <v>2156</v>
      </c>
      <c r="AA663" s="8" t="s">
        <v>20995</v>
      </c>
      <c r="AB663" s="8" t="s">
        <v>20996</v>
      </c>
    </row>
    <row r="664" spans="1:28" hidden="1" x14ac:dyDescent="0.2">
      <c r="A664" s="8" t="s">
        <v>20997</v>
      </c>
      <c r="B664" s="8" t="s">
        <v>20998</v>
      </c>
      <c r="C664" s="8" t="s">
        <v>45735</v>
      </c>
      <c r="D664" s="8" t="s">
        <v>45736</v>
      </c>
      <c r="E664" s="8" t="s">
        <v>545</v>
      </c>
      <c r="F664" s="8" t="s">
        <v>255</v>
      </c>
      <c r="G664" s="8" t="s">
        <v>545</v>
      </c>
      <c r="H664" s="8" t="s">
        <v>255</v>
      </c>
      <c r="I664" s="8" t="s">
        <v>20466</v>
      </c>
      <c r="J664" s="8" t="s">
        <v>28</v>
      </c>
      <c r="K664" s="8" t="s">
        <v>45730</v>
      </c>
      <c r="L664" s="8" t="s">
        <v>20993</v>
      </c>
      <c r="M664" s="8" t="s">
        <v>15229</v>
      </c>
      <c r="N664" s="8" t="s">
        <v>10716</v>
      </c>
      <c r="O664" s="8" t="s">
        <v>35639</v>
      </c>
      <c r="P664" s="8" t="s">
        <v>776</v>
      </c>
      <c r="Q664" s="8" t="s">
        <v>20468</v>
      </c>
      <c r="R664" s="8" t="s">
        <v>20469</v>
      </c>
      <c r="S664" s="17" t="s">
        <v>20470</v>
      </c>
      <c r="T664" s="18">
        <v>43044</v>
      </c>
      <c r="U664" s="8">
        <v>8.3333333333333329E-2</v>
      </c>
      <c r="V664" s="8">
        <v>0.20833333333333334</v>
      </c>
      <c r="W664" s="8" t="s">
        <v>1283</v>
      </c>
      <c r="X664" s="8" t="s">
        <v>20999</v>
      </c>
      <c r="Y664" s="8" t="s">
        <v>8858</v>
      </c>
      <c r="Z664" s="17" t="s">
        <v>21000</v>
      </c>
      <c r="AA664" s="8" t="s">
        <v>21001</v>
      </c>
      <c r="AB664" s="8" t="s">
        <v>21002</v>
      </c>
    </row>
    <row r="665" spans="1:28" hidden="1" x14ac:dyDescent="0.2">
      <c r="A665" s="8" t="s">
        <v>21003</v>
      </c>
      <c r="B665" s="8" t="s">
        <v>21004</v>
      </c>
      <c r="C665" s="8" t="s">
        <v>45735</v>
      </c>
      <c r="D665" s="8" t="s">
        <v>45736</v>
      </c>
      <c r="E665" s="8" t="s">
        <v>545</v>
      </c>
      <c r="F665" s="8" t="s">
        <v>255</v>
      </c>
      <c r="G665" s="8" t="s">
        <v>545</v>
      </c>
      <c r="H665" s="8" t="s">
        <v>255</v>
      </c>
      <c r="I665" s="8" t="s">
        <v>20466</v>
      </c>
      <c r="J665" s="8" t="s">
        <v>28</v>
      </c>
      <c r="K665" s="8" t="s">
        <v>45730</v>
      </c>
      <c r="L665" s="8" t="s">
        <v>15229</v>
      </c>
      <c r="M665" s="8" t="s">
        <v>21005</v>
      </c>
      <c r="N665" s="8" t="s">
        <v>10716</v>
      </c>
      <c r="O665" s="8" t="s">
        <v>35639</v>
      </c>
      <c r="P665" s="8" t="s">
        <v>776</v>
      </c>
      <c r="Q665" s="8" t="s">
        <v>20468</v>
      </c>
      <c r="R665" s="8" t="s">
        <v>20469</v>
      </c>
      <c r="S665" s="17" t="s">
        <v>20470</v>
      </c>
      <c r="T665" s="18">
        <v>43044</v>
      </c>
      <c r="U665" s="8">
        <v>0.20833333333333334</v>
      </c>
      <c r="V665" s="8">
        <v>0.29166666666666669</v>
      </c>
      <c r="W665" s="8" t="s">
        <v>1100</v>
      </c>
      <c r="X665" s="8" t="s">
        <v>21006</v>
      </c>
      <c r="Y665" s="8" t="s">
        <v>8858</v>
      </c>
      <c r="Z665" s="17" t="s">
        <v>21007</v>
      </c>
      <c r="AA665" s="8" t="s">
        <v>21008</v>
      </c>
      <c r="AB665" s="8" t="s">
        <v>21009</v>
      </c>
    </row>
    <row r="666" spans="1:28" hidden="1" x14ac:dyDescent="0.2">
      <c r="A666" s="8" t="s">
        <v>21010</v>
      </c>
      <c r="B666" s="8" t="s">
        <v>21011</v>
      </c>
      <c r="C666" s="8" t="s">
        <v>45735</v>
      </c>
      <c r="D666" s="8" t="s">
        <v>45736</v>
      </c>
      <c r="E666" s="8" t="s">
        <v>545</v>
      </c>
      <c r="F666" s="8" t="s">
        <v>255</v>
      </c>
      <c r="G666" s="8" t="s">
        <v>545</v>
      </c>
      <c r="H666" s="8" t="s">
        <v>255</v>
      </c>
      <c r="I666" s="8" t="s">
        <v>20466</v>
      </c>
      <c r="J666" s="8" t="s">
        <v>28</v>
      </c>
      <c r="K666" s="8" t="s">
        <v>45730</v>
      </c>
      <c r="L666" s="8" t="s">
        <v>21005</v>
      </c>
      <c r="M666" s="8" t="s">
        <v>21012</v>
      </c>
      <c r="N666" s="8" t="s">
        <v>10716</v>
      </c>
      <c r="O666" s="8" t="s">
        <v>35639</v>
      </c>
      <c r="P666" s="8" t="s">
        <v>776</v>
      </c>
      <c r="Q666" s="8" t="s">
        <v>20468</v>
      </c>
      <c r="R666" s="8" t="s">
        <v>20469</v>
      </c>
      <c r="S666" s="17" t="s">
        <v>20470</v>
      </c>
      <c r="T666" s="18">
        <v>43044</v>
      </c>
      <c r="U666" s="8">
        <v>0.29166666666666669</v>
      </c>
      <c r="V666" s="8">
        <v>0.45833333333333331</v>
      </c>
      <c r="W666" s="8" t="s">
        <v>739</v>
      </c>
      <c r="X666" s="8" t="s">
        <v>21013</v>
      </c>
      <c r="Y666" s="8" t="s">
        <v>15732</v>
      </c>
      <c r="Z666" s="17" t="s">
        <v>21014</v>
      </c>
      <c r="AA666" s="8" t="s">
        <v>21015</v>
      </c>
      <c r="AB666" s="8" t="s">
        <v>21016</v>
      </c>
    </row>
    <row r="667" spans="1:28" hidden="1" x14ac:dyDescent="0.2">
      <c r="A667" s="8" t="s">
        <v>21017</v>
      </c>
      <c r="B667" s="8" t="s">
        <v>21018</v>
      </c>
      <c r="C667" s="8" t="s">
        <v>45735</v>
      </c>
      <c r="D667" s="8" t="s">
        <v>45736</v>
      </c>
      <c r="E667" s="8" t="s">
        <v>256</v>
      </c>
      <c r="F667" s="8" t="s">
        <v>255</v>
      </c>
      <c r="G667" s="8" t="s">
        <v>256</v>
      </c>
      <c r="H667" s="8" t="s">
        <v>255</v>
      </c>
      <c r="I667" s="8" t="s">
        <v>20466</v>
      </c>
      <c r="J667" s="8" t="s">
        <v>28</v>
      </c>
      <c r="K667" s="8" t="s">
        <v>45730</v>
      </c>
      <c r="L667" s="8" t="s">
        <v>21019</v>
      </c>
      <c r="M667" s="8" t="s">
        <v>12226</v>
      </c>
      <c r="N667" s="8" t="s">
        <v>10716</v>
      </c>
      <c r="O667" s="8" t="s">
        <v>35639</v>
      </c>
      <c r="P667" s="8" t="s">
        <v>776</v>
      </c>
      <c r="Q667" s="8" t="s">
        <v>20468</v>
      </c>
      <c r="R667" s="8" t="s">
        <v>20469</v>
      </c>
      <c r="S667" s="17" t="s">
        <v>20470</v>
      </c>
      <c r="T667" s="18">
        <v>43045</v>
      </c>
      <c r="U667" s="8">
        <v>0</v>
      </c>
      <c r="V667" s="8">
        <v>0.20833333333333334</v>
      </c>
      <c r="W667" s="8" t="s">
        <v>773</v>
      </c>
      <c r="X667" s="8" t="s">
        <v>21020</v>
      </c>
      <c r="Y667" s="8" t="s">
        <v>15589</v>
      </c>
      <c r="Z667" s="17" t="s">
        <v>21021</v>
      </c>
      <c r="AA667" s="8" t="s">
        <v>21022</v>
      </c>
      <c r="AB667" s="8" t="s">
        <v>21023</v>
      </c>
    </row>
    <row r="668" spans="1:28" hidden="1" x14ac:dyDescent="0.2">
      <c r="A668" s="8" t="s">
        <v>21024</v>
      </c>
      <c r="B668" s="8" t="s">
        <v>21025</v>
      </c>
      <c r="C668" s="8" t="s">
        <v>45735</v>
      </c>
      <c r="D668" s="8" t="s">
        <v>45736</v>
      </c>
      <c r="E668" s="8" t="s">
        <v>256</v>
      </c>
      <c r="F668" s="8" t="s">
        <v>255</v>
      </c>
      <c r="G668" s="8" t="s">
        <v>256</v>
      </c>
      <c r="H668" s="8" t="s">
        <v>255</v>
      </c>
      <c r="I668" s="8" t="s">
        <v>20466</v>
      </c>
      <c r="J668" s="8" t="s">
        <v>28</v>
      </c>
      <c r="K668" s="8" t="s">
        <v>45730</v>
      </c>
      <c r="L668" s="8" t="s">
        <v>12226</v>
      </c>
      <c r="M668" s="8" t="s">
        <v>2731</v>
      </c>
      <c r="N668" s="8" t="s">
        <v>10716</v>
      </c>
      <c r="O668" s="8" t="s">
        <v>35639</v>
      </c>
      <c r="P668" s="8" t="s">
        <v>776</v>
      </c>
      <c r="Q668" s="8" t="s">
        <v>20468</v>
      </c>
      <c r="R668" s="8" t="s">
        <v>20469</v>
      </c>
      <c r="S668" s="17" t="s">
        <v>20470</v>
      </c>
      <c r="T668" s="18">
        <v>43045</v>
      </c>
      <c r="U668" s="8">
        <v>0.20833333333333334</v>
      </c>
      <c r="V668" s="8">
        <v>0.33333333333333331</v>
      </c>
      <c r="W668" s="8" t="s">
        <v>1283</v>
      </c>
      <c r="X668" s="8" t="s">
        <v>21026</v>
      </c>
      <c r="Y668" s="8" t="s">
        <v>21027</v>
      </c>
      <c r="Z668" s="17" t="s">
        <v>21028</v>
      </c>
      <c r="AA668" s="8" t="s">
        <v>21029</v>
      </c>
      <c r="AB668" s="8" t="s">
        <v>21030</v>
      </c>
    </row>
    <row r="669" spans="1:28" hidden="1" x14ac:dyDescent="0.2">
      <c r="A669" s="8" t="s">
        <v>21031</v>
      </c>
      <c r="B669" s="8" t="s">
        <v>21032</v>
      </c>
      <c r="C669" s="8" t="s">
        <v>45735</v>
      </c>
      <c r="D669" s="8" t="s">
        <v>45736</v>
      </c>
      <c r="E669" s="8" t="s">
        <v>256</v>
      </c>
      <c r="F669" s="8" t="s">
        <v>255</v>
      </c>
      <c r="G669" s="8" t="s">
        <v>256</v>
      </c>
      <c r="H669" s="8" t="s">
        <v>255</v>
      </c>
      <c r="I669" s="8" t="s">
        <v>20466</v>
      </c>
      <c r="J669" s="8" t="s">
        <v>28</v>
      </c>
      <c r="K669" s="8" t="s">
        <v>45730</v>
      </c>
      <c r="L669" s="8" t="s">
        <v>2731</v>
      </c>
      <c r="M669" s="8" t="s">
        <v>21033</v>
      </c>
      <c r="N669" s="8" t="s">
        <v>10716</v>
      </c>
      <c r="O669" s="8" t="s">
        <v>35639</v>
      </c>
      <c r="P669" s="8" t="s">
        <v>776</v>
      </c>
      <c r="Q669" s="8" t="s">
        <v>20468</v>
      </c>
      <c r="R669" s="8" t="s">
        <v>20469</v>
      </c>
      <c r="S669" s="17" t="s">
        <v>20470</v>
      </c>
      <c r="T669" s="18">
        <v>43045</v>
      </c>
      <c r="U669" s="8">
        <v>0.33333333333333331</v>
      </c>
      <c r="V669" s="8">
        <v>0.41666666666666669</v>
      </c>
      <c r="W669" s="8" t="s">
        <v>1100</v>
      </c>
      <c r="X669" s="8" t="s">
        <v>21034</v>
      </c>
      <c r="Y669" s="8" t="s">
        <v>21035</v>
      </c>
      <c r="Z669" s="17" t="s">
        <v>21036</v>
      </c>
      <c r="AA669" s="8" t="s">
        <v>21037</v>
      </c>
      <c r="AB669" s="8" t="s">
        <v>21038</v>
      </c>
    </row>
    <row r="670" spans="1:28" hidden="1" x14ac:dyDescent="0.2">
      <c r="A670" s="8" t="s">
        <v>21039</v>
      </c>
      <c r="B670" s="8" t="s">
        <v>21040</v>
      </c>
      <c r="C670" s="8" t="s">
        <v>45735</v>
      </c>
      <c r="D670" s="8" t="s">
        <v>45736</v>
      </c>
      <c r="E670" s="8" t="s">
        <v>256</v>
      </c>
      <c r="F670" s="8" t="s">
        <v>255</v>
      </c>
      <c r="G670" s="8" t="s">
        <v>256</v>
      </c>
      <c r="H670" s="8" t="s">
        <v>255</v>
      </c>
      <c r="I670" s="8" t="s">
        <v>20466</v>
      </c>
      <c r="J670" s="8" t="s">
        <v>28</v>
      </c>
      <c r="K670" s="8" t="s">
        <v>45730</v>
      </c>
      <c r="L670" s="8" t="s">
        <v>21033</v>
      </c>
      <c r="M670" s="8" t="s">
        <v>18796</v>
      </c>
      <c r="N670" s="8" t="s">
        <v>10716</v>
      </c>
      <c r="O670" s="8" t="s">
        <v>35639</v>
      </c>
      <c r="P670" s="8" t="s">
        <v>776</v>
      </c>
      <c r="Q670" s="8" t="s">
        <v>20468</v>
      </c>
      <c r="R670" s="8" t="s">
        <v>20469</v>
      </c>
      <c r="S670" s="17" t="s">
        <v>20470</v>
      </c>
      <c r="T670" s="18">
        <v>43045</v>
      </c>
      <c r="U670" s="8">
        <v>0.41666666666666669</v>
      </c>
      <c r="V670" s="8">
        <v>0.5</v>
      </c>
      <c r="W670" s="8" t="s">
        <v>1100</v>
      </c>
      <c r="X670" s="8" t="s">
        <v>21041</v>
      </c>
      <c r="Y670" s="8" t="s">
        <v>279</v>
      </c>
      <c r="Z670" s="17" t="s">
        <v>21042</v>
      </c>
      <c r="AA670" s="8" t="s">
        <v>21043</v>
      </c>
      <c r="AB670" s="8" t="s">
        <v>21044</v>
      </c>
    </row>
    <row r="671" spans="1:28" hidden="1" x14ac:dyDescent="0.2">
      <c r="A671" s="8" t="s">
        <v>21045</v>
      </c>
      <c r="B671" s="8" t="s">
        <v>21046</v>
      </c>
      <c r="C671" s="8" t="s">
        <v>45735</v>
      </c>
      <c r="D671" s="8" t="s">
        <v>45736</v>
      </c>
      <c r="E671" s="8" t="s">
        <v>266</v>
      </c>
      <c r="F671" s="8" t="s">
        <v>255</v>
      </c>
      <c r="G671" s="8" t="s">
        <v>266</v>
      </c>
      <c r="H671" s="8" t="s">
        <v>255</v>
      </c>
      <c r="I671" s="8" t="s">
        <v>20466</v>
      </c>
      <c r="J671" s="8" t="s">
        <v>28</v>
      </c>
      <c r="K671" s="8" t="s">
        <v>45730</v>
      </c>
      <c r="L671" s="8" t="s">
        <v>21047</v>
      </c>
      <c r="M671" s="8" t="s">
        <v>267</v>
      </c>
      <c r="N671" s="8" t="s">
        <v>10716</v>
      </c>
      <c r="O671" s="8" t="s">
        <v>35639</v>
      </c>
      <c r="P671" s="8" t="s">
        <v>776</v>
      </c>
      <c r="Q671" s="8" t="s">
        <v>20468</v>
      </c>
      <c r="R671" s="8" t="s">
        <v>20469</v>
      </c>
      <c r="S671" s="17" t="s">
        <v>20470</v>
      </c>
      <c r="T671" s="18">
        <v>43046</v>
      </c>
      <c r="U671" s="8">
        <v>0</v>
      </c>
      <c r="V671" s="8">
        <v>0.25</v>
      </c>
      <c r="W671" s="8" t="s">
        <v>30</v>
      </c>
      <c r="X671" s="8" t="s">
        <v>18797</v>
      </c>
      <c r="Y671" s="8" t="s">
        <v>9319</v>
      </c>
      <c r="Z671" s="17" t="s">
        <v>21048</v>
      </c>
      <c r="AA671" s="8" t="s">
        <v>21049</v>
      </c>
      <c r="AB671" s="8" t="s">
        <v>21050</v>
      </c>
    </row>
    <row r="672" spans="1:28" hidden="1" x14ac:dyDescent="0.2">
      <c r="A672" s="8" t="s">
        <v>21051</v>
      </c>
      <c r="B672" s="8" t="s">
        <v>21052</v>
      </c>
      <c r="C672" s="8" t="s">
        <v>45735</v>
      </c>
      <c r="D672" s="8" t="s">
        <v>45736</v>
      </c>
      <c r="E672" s="8" t="s">
        <v>266</v>
      </c>
      <c r="F672" s="8" t="s">
        <v>255</v>
      </c>
      <c r="G672" s="8" t="s">
        <v>266</v>
      </c>
      <c r="H672" s="8" t="s">
        <v>255</v>
      </c>
      <c r="I672" s="8" t="s">
        <v>20466</v>
      </c>
      <c r="J672" s="8" t="s">
        <v>28</v>
      </c>
      <c r="K672" s="8" t="s">
        <v>45730</v>
      </c>
      <c r="L672" s="8" t="s">
        <v>267</v>
      </c>
      <c r="M672" s="8" t="s">
        <v>2753</v>
      </c>
      <c r="N672" s="8" t="s">
        <v>10716</v>
      </c>
      <c r="O672" s="8" t="s">
        <v>35639</v>
      </c>
      <c r="P672" s="8" t="s">
        <v>776</v>
      </c>
      <c r="Q672" s="8" t="s">
        <v>20468</v>
      </c>
      <c r="R672" s="8" t="s">
        <v>20469</v>
      </c>
      <c r="S672" s="17" t="s">
        <v>20470</v>
      </c>
      <c r="T672" s="18">
        <v>43046</v>
      </c>
      <c r="U672" s="8">
        <v>0.25</v>
      </c>
      <c r="V672" s="8">
        <v>0.33333333333333331</v>
      </c>
      <c r="W672" s="8" t="s">
        <v>1100</v>
      </c>
      <c r="X672" s="8" t="s">
        <v>18803</v>
      </c>
      <c r="Y672" s="8" t="s">
        <v>9319</v>
      </c>
      <c r="Z672" s="17" t="s">
        <v>21053</v>
      </c>
      <c r="AA672" s="8" t="s">
        <v>21054</v>
      </c>
      <c r="AB672" s="8" t="s">
        <v>21055</v>
      </c>
    </row>
    <row r="673" spans="1:28" hidden="1" x14ac:dyDescent="0.2">
      <c r="A673" s="8" t="s">
        <v>21056</v>
      </c>
      <c r="B673" s="8" t="s">
        <v>21057</v>
      </c>
      <c r="C673" s="8" t="s">
        <v>45735</v>
      </c>
      <c r="D673" s="8" t="s">
        <v>45736</v>
      </c>
      <c r="E673" s="8" t="s">
        <v>266</v>
      </c>
      <c r="F673" s="8" t="s">
        <v>255</v>
      </c>
      <c r="G673" s="8" t="s">
        <v>266</v>
      </c>
      <c r="H673" s="8" t="s">
        <v>255</v>
      </c>
      <c r="I673" s="8" t="s">
        <v>20466</v>
      </c>
      <c r="J673" s="8" t="s">
        <v>28</v>
      </c>
      <c r="K673" s="8" t="s">
        <v>45730</v>
      </c>
      <c r="L673" s="8" t="s">
        <v>2753</v>
      </c>
      <c r="M673" s="8" t="s">
        <v>18829</v>
      </c>
      <c r="N673" s="8" t="s">
        <v>10716</v>
      </c>
      <c r="O673" s="8" t="s">
        <v>35639</v>
      </c>
      <c r="P673" s="8" t="s">
        <v>776</v>
      </c>
      <c r="Q673" s="8" t="s">
        <v>20468</v>
      </c>
      <c r="R673" s="8" t="s">
        <v>20469</v>
      </c>
      <c r="S673" s="17" t="s">
        <v>20470</v>
      </c>
      <c r="T673" s="18">
        <v>43046</v>
      </c>
      <c r="U673" s="8">
        <v>0.33333333333333331</v>
      </c>
      <c r="V673" s="8">
        <v>0.5</v>
      </c>
      <c r="W673" s="8" t="s">
        <v>739</v>
      </c>
      <c r="X673" s="8" t="s">
        <v>18809</v>
      </c>
      <c r="Y673" s="8" t="s">
        <v>9319</v>
      </c>
      <c r="Z673" s="17" t="s">
        <v>21058</v>
      </c>
      <c r="AA673" s="8" t="s">
        <v>21059</v>
      </c>
      <c r="AB673" s="8" t="s">
        <v>21060</v>
      </c>
    </row>
    <row r="674" spans="1:28" hidden="1" x14ac:dyDescent="0.2">
      <c r="A674" s="8" t="s">
        <v>21061</v>
      </c>
      <c r="B674" s="8" t="s">
        <v>21062</v>
      </c>
      <c r="C674" s="8" t="s">
        <v>45735</v>
      </c>
      <c r="D674" s="8" t="s">
        <v>45736</v>
      </c>
      <c r="E674" s="8" t="s">
        <v>275</v>
      </c>
      <c r="F674" s="8" t="s">
        <v>274</v>
      </c>
      <c r="G674" s="8" t="s">
        <v>275</v>
      </c>
      <c r="H674" s="8" t="s">
        <v>274</v>
      </c>
      <c r="I674" s="8" t="s">
        <v>20466</v>
      </c>
      <c r="J674" s="8" t="s">
        <v>28</v>
      </c>
      <c r="K674" s="8" t="s">
        <v>45730</v>
      </c>
      <c r="L674" s="8" t="s">
        <v>21063</v>
      </c>
      <c r="M674" s="8" t="s">
        <v>8142</v>
      </c>
      <c r="N674" s="8" t="s">
        <v>10716</v>
      </c>
      <c r="O674" s="8" t="s">
        <v>35639</v>
      </c>
      <c r="P674" s="8" t="s">
        <v>776</v>
      </c>
      <c r="Q674" s="8" t="s">
        <v>20468</v>
      </c>
      <c r="R674" s="8" t="s">
        <v>20469</v>
      </c>
      <c r="S674" s="17" t="s">
        <v>20470</v>
      </c>
      <c r="T674" s="18">
        <v>43047</v>
      </c>
      <c r="U674" s="8">
        <v>0</v>
      </c>
      <c r="V674" s="8">
        <v>0.125</v>
      </c>
      <c r="W674" s="8" t="s">
        <v>1283</v>
      </c>
      <c r="X674" s="8" t="s">
        <v>9318</v>
      </c>
      <c r="Y674" s="8" t="s">
        <v>9319</v>
      </c>
      <c r="Z674" s="17" t="s">
        <v>21064</v>
      </c>
      <c r="AA674" s="8" t="s">
        <v>21065</v>
      </c>
      <c r="AB674" s="8" t="s">
        <v>21066</v>
      </c>
    </row>
    <row r="675" spans="1:28" hidden="1" x14ac:dyDescent="0.2">
      <c r="A675" s="8" t="s">
        <v>21067</v>
      </c>
      <c r="B675" s="8" t="s">
        <v>21068</v>
      </c>
      <c r="C675" s="8" t="s">
        <v>45735</v>
      </c>
      <c r="D675" s="8" t="s">
        <v>45736</v>
      </c>
      <c r="E675" s="8" t="s">
        <v>275</v>
      </c>
      <c r="F675" s="8" t="s">
        <v>274</v>
      </c>
      <c r="G675" s="8" t="s">
        <v>275</v>
      </c>
      <c r="H675" s="8" t="s">
        <v>274</v>
      </c>
      <c r="I675" s="8" t="s">
        <v>20466</v>
      </c>
      <c r="J675" s="8" t="s">
        <v>28</v>
      </c>
      <c r="K675" s="8" t="s">
        <v>45730</v>
      </c>
      <c r="L675" s="8" t="s">
        <v>8142</v>
      </c>
      <c r="M675" s="8" t="s">
        <v>276</v>
      </c>
      <c r="N675" s="8" t="s">
        <v>10716</v>
      </c>
      <c r="O675" s="8" t="s">
        <v>35639</v>
      </c>
      <c r="P675" s="8" t="s">
        <v>776</v>
      </c>
      <c r="Q675" s="8" t="s">
        <v>20468</v>
      </c>
      <c r="R675" s="8" t="s">
        <v>20469</v>
      </c>
      <c r="S675" s="17" t="s">
        <v>20470</v>
      </c>
      <c r="T675" s="18">
        <v>43047</v>
      </c>
      <c r="U675" s="8">
        <v>0.125</v>
      </c>
      <c r="V675" s="8">
        <v>0.25</v>
      </c>
      <c r="W675" s="8" t="s">
        <v>1283</v>
      </c>
      <c r="X675" s="8" t="s">
        <v>9305</v>
      </c>
      <c r="Y675" s="8" t="s">
        <v>9319</v>
      </c>
      <c r="Z675" s="17" t="s">
        <v>21069</v>
      </c>
      <c r="AA675" s="8" t="s">
        <v>21070</v>
      </c>
      <c r="AB675" s="8" t="s">
        <v>21071</v>
      </c>
    </row>
    <row r="676" spans="1:28" hidden="1" x14ac:dyDescent="0.2">
      <c r="A676" s="8" t="s">
        <v>21072</v>
      </c>
      <c r="B676" s="8" t="s">
        <v>21073</v>
      </c>
      <c r="C676" s="8" t="s">
        <v>45735</v>
      </c>
      <c r="D676" s="8" t="s">
        <v>45736</v>
      </c>
      <c r="E676" s="8" t="s">
        <v>275</v>
      </c>
      <c r="F676" s="8" t="s">
        <v>274</v>
      </c>
      <c r="G676" s="8" t="s">
        <v>275</v>
      </c>
      <c r="H676" s="8" t="s">
        <v>274</v>
      </c>
      <c r="I676" s="8" t="s">
        <v>20466</v>
      </c>
      <c r="J676" s="8" t="s">
        <v>28</v>
      </c>
      <c r="K676" s="8" t="s">
        <v>45730</v>
      </c>
      <c r="L676" s="8" t="s">
        <v>276</v>
      </c>
      <c r="M676" s="8" t="s">
        <v>21074</v>
      </c>
      <c r="N676" s="8" t="s">
        <v>10716</v>
      </c>
      <c r="O676" s="8" t="s">
        <v>35639</v>
      </c>
      <c r="P676" s="8" t="s">
        <v>776</v>
      </c>
      <c r="Q676" s="8" t="s">
        <v>20468</v>
      </c>
      <c r="R676" s="8" t="s">
        <v>20469</v>
      </c>
      <c r="S676" s="17" t="s">
        <v>20470</v>
      </c>
      <c r="T676" s="18">
        <v>43047</v>
      </c>
      <c r="U676" s="8">
        <v>0.25</v>
      </c>
      <c r="V676" s="8">
        <v>0.33333333333333331</v>
      </c>
      <c r="W676" s="8" t="s">
        <v>1100</v>
      </c>
      <c r="X676" s="8" t="s">
        <v>21075</v>
      </c>
      <c r="Y676" s="8" t="s">
        <v>21076</v>
      </c>
      <c r="Z676" s="17" t="s">
        <v>21077</v>
      </c>
      <c r="AA676" s="8" t="s">
        <v>21078</v>
      </c>
      <c r="AB676" s="8" t="s">
        <v>21079</v>
      </c>
    </row>
    <row r="677" spans="1:28" hidden="1" x14ac:dyDescent="0.2">
      <c r="A677" s="8" t="s">
        <v>21080</v>
      </c>
      <c r="B677" s="8" t="s">
        <v>21081</v>
      </c>
      <c r="C677" s="8" t="s">
        <v>45735</v>
      </c>
      <c r="D677" s="8" t="s">
        <v>45736</v>
      </c>
      <c r="E677" s="8" t="s">
        <v>275</v>
      </c>
      <c r="F677" s="8" t="s">
        <v>274</v>
      </c>
      <c r="G677" s="8" t="s">
        <v>275</v>
      </c>
      <c r="H677" s="8" t="s">
        <v>274</v>
      </c>
      <c r="I677" s="8" t="s">
        <v>20466</v>
      </c>
      <c r="J677" s="8" t="s">
        <v>28</v>
      </c>
      <c r="K677" s="8" t="s">
        <v>45730</v>
      </c>
      <c r="L677" s="8" t="s">
        <v>21074</v>
      </c>
      <c r="M677" s="8" t="s">
        <v>21082</v>
      </c>
      <c r="N677" s="8" t="s">
        <v>10716</v>
      </c>
      <c r="O677" s="8" t="s">
        <v>35639</v>
      </c>
      <c r="P677" s="8" t="s">
        <v>776</v>
      </c>
      <c r="Q677" s="8" t="s">
        <v>20468</v>
      </c>
      <c r="R677" s="8" t="s">
        <v>20469</v>
      </c>
      <c r="S677" s="17" t="s">
        <v>20470</v>
      </c>
      <c r="T677" s="18">
        <v>43047</v>
      </c>
      <c r="U677" s="8">
        <v>0.33333333333333331</v>
      </c>
      <c r="V677" s="8">
        <v>0.375</v>
      </c>
      <c r="W677" s="8" t="s">
        <v>1495</v>
      </c>
      <c r="X677" s="8" t="s">
        <v>9208</v>
      </c>
      <c r="Y677" s="8" t="s">
        <v>9201</v>
      </c>
      <c r="Z677" s="17" t="s">
        <v>21083</v>
      </c>
      <c r="AA677" s="8" t="s">
        <v>21084</v>
      </c>
      <c r="AB677" s="8" t="s">
        <v>21085</v>
      </c>
    </row>
    <row r="678" spans="1:28" hidden="1" x14ac:dyDescent="0.2">
      <c r="A678" s="8" t="s">
        <v>21086</v>
      </c>
      <c r="B678" s="8" t="s">
        <v>21087</v>
      </c>
      <c r="C678" s="8" t="s">
        <v>45735</v>
      </c>
      <c r="D678" s="8" t="s">
        <v>45736</v>
      </c>
      <c r="E678" s="8" t="s">
        <v>275</v>
      </c>
      <c r="F678" s="8" t="s">
        <v>274</v>
      </c>
      <c r="G678" s="8" t="s">
        <v>275</v>
      </c>
      <c r="H678" s="8" t="s">
        <v>274</v>
      </c>
      <c r="I678" s="8" t="s">
        <v>20466</v>
      </c>
      <c r="J678" s="8" t="s">
        <v>28</v>
      </c>
      <c r="K678" s="8" t="s">
        <v>45730</v>
      </c>
      <c r="L678" s="8" t="s">
        <v>21082</v>
      </c>
      <c r="M678" s="8" t="s">
        <v>21088</v>
      </c>
      <c r="N678" s="8" t="s">
        <v>10716</v>
      </c>
      <c r="O678" s="8" t="s">
        <v>35639</v>
      </c>
      <c r="P678" s="8" t="s">
        <v>776</v>
      </c>
      <c r="Q678" s="8" t="s">
        <v>20468</v>
      </c>
      <c r="R678" s="8" t="s">
        <v>20469</v>
      </c>
      <c r="S678" s="17" t="s">
        <v>20470</v>
      </c>
      <c r="T678" s="18">
        <v>43047</v>
      </c>
      <c r="U678" s="8">
        <v>0.375</v>
      </c>
      <c r="V678" s="8">
        <v>0.5</v>
      </c>
      <c r="W678" s="8" t="s">
        <v>1283</v>
      </c>
      <c r="X678" s="8" t="s">
        <v>9305</v>
      </c>
      <c r="Y678" s="8" t="s">
        <v>9334</v>
      </c>
      <c r="Z678" s="17" t="s">
        <v>21089</v>
      </c>
      <c r="AA678" s="8" t="s">
        <v>21090</v>
      </c>
      <c r="AB678" s="8" t="s">
        <v>21091</v>
      </c>
    </row>
    <row r="679" spans="1:28" hidden="1" x14ac:dyDescent="0.2">
      <c r="A679" s="8" t="s">
        <v>23147</v>
      </c>
      <c r="B679" s="8" t="s">
        <v>23148</v>
      </c>
      <c r="C679" s="8" t="s">
        <v>45735</v>
      </c>
      <c r="D679" s="8" t="s">
        <v>45736</v>
      </c>
      <c r="E679" s="8" t="s">
        <v>29</v>
      </c>
      <c r="F679" s="8" t="s">
        <v>27</v>
      </c>
      <c r="G679" s="8" t="s">
        <v>29</v>
      </c>
      <c r="H679" s="8" t="s">
        <v>27</v>
      </c>
      <c r="I679" s="8" t="s">
        <v>23135</v>
      </c>
      <c r="J679" s="8" t="s">
        <v>28</v>
      </c>
      <c r="K679" s="8" t="s">
        <v>30</v>
      </c>
      <c r="L679" s="8" t="s">
        <v>5152</v>
      </c>
      <c r="M679" s="8" t="s">
        <v>5153</v>
      </c>
      <c r="N679" s="8" t="s">
        <v>10716</v>
      </c>
      <c r="O679" s="8" t="s">
        <v>35639</v>
      </c>
      <c r="P679" s="8" t="s">
        <v>776</v>
      </c>
      <c r="Q679" s="8" t="s">
        <v>23136</v>
      </c>
      <c r="R679" s="8" t="s">
        <v>23137</v>
      </c>
      <c r="S679" s="17" t="s">
        <v>23138</v>
      </c>
      <c r="T679" s="18">
        <v>43009</v>
      </c>
      <c r="U679" s="8">
        <v>0.25</v>
      </c>
      <c r="V679" s="8">
        <v>0.375</v>
      </c>
      <c r="W679" s="8" t="s">
        <v>1283</v>
      </c>
      <c r="X679" s="8" t="s">
        <v>18324</v>
      </c>
      <c r="Y679" s="8" t="s">
        <v>9319</v>
      </c>
      <c r="Z679" s="17" t="s">
        <v>23149</v>
      </c>
      <c r="AA679" s="8" t="s">
        <v>23150</v>
      </c>
      <c r="AB679" s="8" t="s">
        <v>23151</v>
      </c>
    </row>
    <row r="680" spans="1:28" hidden="1" x14ac:dyDescent="0.2">
      <c r="A680" s="8" t="s">
        <v>23152</v>
      </c>
      <c r="B680" s="8" t="s">
        <v>23153</v>
      </c>
      <c r="C680" s="8" t="s">
        <v>45735</v>
      </c>
      <c r="D680" s="8" t="s">
        <v>45736</v>
      </c>
      <c r="E680" s="8" t="s">
        <v>29</v>
      </c>
      <c r="F680" s="8" t="s">
        <v>27</v>
      </c>
      <c r="G680" s="8" t="s">
        <v>29</v>
      </c>
      <c r="H680" s="8" t="s">
        <v>27</v>
      </c>
      <c r="I680" s="8" t="s">
        <v>23135</v>
      </c>
      <c r="J680" s="8" t="s">
        <v>28</v>
      </c>
      <c r="K680" s="8" t="s">
        <v>30</v>
      </c>
      <c r="L680" s="8" t="s">
        <v>5153</v>
      </c>
      <c r="M680" s="8" t="s">
        <v>6312</v>
      </c>
      <c r="N680" s="8" t="s">
        <v>10716</v>
      </c>
      <c r="O680" s="8" t="s">
        <v>35639</v>
      </c>
      <c r="P680" s="8" t="s">
        <v>776</v>
      </c>
      <c r="Q680" s="8" t="s">
        <v>23136</v>
      </c>
      <c r="R680" s="8" t="s">
        <v>23137</v>
      </c>
      <c r="S680" s="17" t="s">
        <v>23138</v>
      </c>
      <c r="T680" s="18">
        <v>43009</v>
      </c>
      <c r="U680" s="8">
        <v>0.375</v>
      </c>
      <c r="V680" s="8">
        <v>0.45833333333333331</v>
      </c>
      <c r="W680" s="8" t="s">
        <v>1100</v>
      </c>
      <c r="X680" s="8" t="s">
        <v>15409</v>
      </c>
      <c r="Y680" s="8" t="s">
        <v>9319</v>
      </c>
      <c r="Z680" s="17" t="s">
        <v>23154</v>
      </c>
      <c r="AA680" s="8" t="s">
        <v>23155</v>
      </c>
      <c r="AB680" s="8" t="s">
        <v>23156</v>
      </c>
    </row>
    <row r="681" spans="1:28" hidden="1" x14ac:dyDescent="0.2">
      <c r="A681" s="8" t="s">
        <v>23157</v>
      </c>
      <c r="B681" s="8" t="s">
        <v>23158</v>
      </c>
      <c r="C681" s="8" t="s">
        <v>45735</v>
      </c>
      <c r="D681" s="8" t="s">
        <v>45736</v>
      </c>
      <c r="E681" s="8" t="s">
        <v>29</v>
      </c>
      <c r="F681" s="8" t="s">
        <v>27</v>
      </c>
      <c r="G681" s="8" t="s">
        <v>29</v>
      </c>
      <c r="H681" s="8" t="s">
        <v>27</v>
      </c>
      <c r="I681" s="8" t="s">
        <v>23135</v>
      </c>
      <c r="J681" s="8" t="s">
        <v>28</v>
      </c>
      <c r="K681" s="8" t="s">
        <v>30</v>
      </c>
      <c r="L681" s="8" t="s">
        <v>6312</v>
      </c>
      <c r="M681" s="8" t="s">
        <v>23159</v>
      </c>
      <c r="N681" s="8" t="s">
        <v>10716</v>
      </c>
      <c r="O681" s="8" t="s">
        <v>35639</v>
      </c>
      <c r="P681" s="8" t="s">
        <v>776</v>
      </c>
      <c r="Q681" s="8" t="s">
        <v>23136</v>
      </c>
      <c r="R681" s="8" t="s">
        <v>23137</v>
      </c>
      <c r="S681" s="17" t="s">
        <v>23138</v>
      </c>
      <c r="T681" s="18">
        <v>43009</v>
      </c>
      <c r="U681" s="8">
        <v>0.45833333333333331</v>
      </c>
      <c r="V681" s="8">
        <v>0.52083333333333337</v>
      </c>
      <c r="W681" s="8" t="s">
        <v>2170</v>
      </c>
      <c r="X681" s="8" t="s">
        <v>23160</v>
      </c>
      <c r="Y681" s="8" t="s">
        <v>9319</v>
      </c>
      <c r="Z681" s="17" t="s">
        <v>23161</v>
      </c>
      <c r="AA681" s="8" t="s">
        <v>23162</v>
      </c>
      <c r="AB681" s="8" t="s">
        <v>23163</v>
      </c>
    </row>
    <row r="682" spans="1:28" hidden="1" x14ac:dyDescent="0.2">
      <c r="A682" s="8" t="s">
        <v>23164</v>
      </c>
      <c r="B682" s="8" t="s">
        <v>23165</v>
      </c>
      <c r="C682" s="8" t="s">
        <v>45735</v>
      </c>
      <c r="D682" s="8" t="s">
        <v>45736</v>
      </c>
      <c r="E682" s="8" t="s">
        <v>29</v>
      </c>
      <c r="F682" s="8" t="s">
        <v>27</v>
      </c>
      <c r="G682" s="8" t="s">
        <v>29</v>
      </c>
      <c r="H682" s="8" t="s">
        <v>27</v>
      </c>
      <c r="I682" s="8" t="s">
        <v>23135</v>
      </c>
      <c r="J682" s="8" t="s">
        <v>28</v>
      </c>
      <c r="K682" s="8" t="s">
        <v>30</v>
      </c>
      <c r="L682" s="8" t="s">
        <v>23159</v>
      </c>
      <c r="M682" s="8" t="s">
        <v>23166</v>
      </c>
      <c r="N682" s="8" t="s">
        <v>10716</v>
      </c>
      <c r="O682" s="8" t="s">
        <v>35639</v>
      </c>
      <c r="P682" s="8" t="s">
        <v>776</v>
      </c>
      <c r="Q682" s="8" t="s">
        <v>23136</v>
      </c>
      <c r="R682" s="8" t="s">
        <v>23137</v>
      </c>
      <c r="S682" s="17" t="s">
        <v>23138</v>
      </c>
      <c r="T682" s="18">
        <v>43009</v>
      </c>
      <c r="U682" s="8">
        <v>0.52083333333333337</v>
      </c>
      <c r="V682" s="8">
        <v>0.60416666666666663</v>
      </c>
      <c r="W682" s="8" t="s">
        <v>1100</v>
      </c>
      <c r="X682" s="8" t="s">
        <v>18306</v>
      </c>
      <c r="Y682" s="8" t="s">
        <v>9319</v>
      </c>
      <c r="Z682" s="17" t="s">
        <v>23167</v>
      </c>
      <c r="AA682" s="8" t="s">
        <v>23168</v>
      </c>
      <c r="AB682" s="8" t="s">
        <v>23169</v>
      </c>
    </row>
    <row r="683" spans="1:28" hidden="1" x14ac:dyDescent="0.2">
      <c r="A683" s="8" t="s">
        <v>23170</v>
      </c>
      <c r="B683" s="8" t="s">
        <v>23171</v>
      </c>
      <c r="C683" s="8" t="s">
        <v>45735</v>
      </c>
      <c r="D683" s="8" t="s">
        <v>45736</v>
      </c>
      <c r="E683" s="8" t="s">
        <v>29</v>
      </c>
      <c r="F683" s="8" t="s">
        <v>27</v>
      </c>
      <c r="G683" s="8" t="s">
        <v>29</v>
      </c>
      <c r="H683" s="8" t="s">
        <v>27</v>
      </c>
      <c r="I683" s="8" t="s">
        <v>23135</v>
      </c>
      <c r="J683" s="8" t="s">
        <v>28</v>
      </c>
      <c r="K683" s="8" t="s">
        <v>30</v>
      </c>
      <c r="L683" s="8" t="s">
        <v>23166</v>
      </c>
      <c r="M683" s="8" t="s">
        <v>23172</v>
      </c>
      <c r="N683" s="8" t="s">
        <v>10716</v>
      </c>
      <c r="O683" s="8" t="s">
        <v>35639</v>
      </c>
      <c r="P683" s="8" t="s">
        <v>776</v>
      </c>
      <c r="Q683" s="8" t="s">
        <v>23136</v>
      </c>
      <c r="R683" s="8" t="s">
        <v>23137</v>
      </c>
      <c r="S683" s="17" t="s">
        <v>23138</v>
      </c>
      <c r="T683" s="18">
        <v>43009</v>
      </c>
      <c r="U683" s="8">
        <v>0.60416666666666663</v>
      </c>
      <c r="V683" s="8">
        <v>0.6875</v>
      </c>
      <c r="W683" s="8" t="s">
        <v>1100</v>
      </c>
      <c r="X683" s="8" t="s">
        <v>18312</v>
      </c>
      <c r="Y683" s="8" t="s">
        <v>9319</v>
      </c>
      <c r="Z683" s="17" t="s">
        <v>23173</v>
      </c>
      <c r="AA683" s="8" t="s">
        <v>23174</v>
      </c>
      <c r="AB683" s="8" t="s">
        <v>23175</v>
      </c>
    </row>
    <row r="684" spans="1:28" hidden="1" x14ac:dyDescent="0.2">
      <c r="A684" s="8" t="s">
        <v>23176</v>
      </c>
      <c r="B684" s="8" t="s">
        <v>23177</v>
      </c>
      <c r="C684" s="8" t="s">
        <v>45735</v>
      </c>
      <c r="D684" s="8" t="s">
        <v>45736</v>
      </c>
      <c r="E684" s="8" t="s">
        <v>29</v>
      </c>
      <c r="F684" s="8" t="s">
        <v>27</v>
      </c>
      <c r="G684" s="8" t="s">
        <v>29</v>
      </c>
      <c r="H684" s="8" t="s">
        <v>27</v>
      </c>
      <c r="I684" s="8" t="s">
        <v>23135</v>
      </c>
      <c r="J684" s="8" t="s">
        <v>28</v>
      </c>
      <c r="K684" s="8" t="s">
        <v>30</v>
      </c>
      <c r="L684" s="8" t="s">
        <v>23172</v>
      </c>
      <c r="M684" s="8" t="s">
        <v>1717</v>
      </c>
      <c r="N684" s="8" t="s">
        <v>10716</v>
      </c>
      <c r="O684" s="8" t="s">
        <v>35639</v>
      </c>
      <c r="P684" s="8" t="s">
        <v>776</v>
      </c>
      <c r="Q684" s="8" t="s">
        <v>23136</v>
      </c>
      <c r="R684" s="8" t="s">
        <v>23137</v>
      </c>
      <c r="S684" s="17" t="s">
        <v>23138</v>
      </c>
      <c r="T684" s="18">
        <v>43009</v>
      </c>
      <c r="U684" s="8">
        <v>0.6875</v>
      </c>
      <c r="V684" s="8">
        <v>0.75</v>
      </c>
      <c r="W684" s="8" t="s">
        <v>2170</v>
      </c>
      <c r="X684" s="8" t="s">
        <v>23178</v>
      </c>
      <c r="Y684" s="8" t="s">
        <v>9319</v>
      </c>
      <c r="Z684" s="17" t="s">
        <v>23179</v>
      </c>
      <c r="AA684" s="8" t="s">
        <v>23180</v>
      </c>
      <c r="AB684" s="8" t="s">
        <v>23181</v>
      </c>
    </row>
    <row r="685" spans="1:28" hidden="1" x14ac:dyDescent="0.2">
      <c r="A685" s="8" t="s">
        <v>23133</v>
      </c>
      <c r="B685" s="8" t="s">
        <v>23134</v>
      </c>
      <c r="C685" s="8" t="s">
        <v>45735</v>
      </c>
      <c r="D685" s="8" t="s">
        <v>45736</v>
      </c>
      <c r="E685" s="8" t="s">
        <v>46</v>
      </c>
      <c r="F685" s="8" t="s">
        <v>27</v>
      </c>
      <c r="G685" s="8" t="s">
        <v>46</v>
      </c>
      <c r="H685" s="8" t="s">
        <v>27</v>
      </c>
      <c r="I685" s="8" t="s">
        <v>23135</v>
      </c>
      <c r="J685" s="8" t="s">
        <v>28</v>
      </c>
      <c r="K685" s="8" t="s">
        <v>30</v>
      </c>
      <c r="L685" s="8" t="s">
        <v>2000</v>
      </c>
      <c r="M685" s="8" t="s">
        <v>5226</v>
      </c>
      <c r="N685" s="8" t="s">
        <v>10716</v>
      </c>
      <c r="O685" s="8" t="s">
        <v>35639</v>
      </c>
      <c r="P685" s="8" t="s">
        <v>776</v>
      </c>
      <c r="Q685" s="8" t="s">
        <v>23136</v>
      </c>
      <c r="R685" s="8" t="s">
        <v>23137</v>
      </c>
      <c r="S685" s="17" t="s">
        <v>23138</v>
      </c>
      <c r="T685" s="18">
        <v>43010</v>
      </c>
      <c r="U685" s="8">
        <v>0.25</v>
      </c>
      <c r="V685" s="8">
        <v>0.41666666666666669</v>
      </c>
      <c r="W685" s="8" t="s">
        <v>739</v>
      </c>
      <c r="X685" s="8" t="s">
        <v>15409</v>
      </c>
      <c r="Y685" s="8" t="s">
        <v>9319</v>
      </c>
      <c r="Z685" s="17" t="s">
        <v>23139</v>
      </c>
      <c r="AA685" s="8" t="s">
        <v>23140</v>
      </c>
      <c r="AB685" s="8" t="s">
        <v>23141</v>
      </c>
    </row>
    <row r="686" spans="1:28" hidden="1" x14ac:dyDescent="0.2">
      <c r="A686" s="8" t="s">
        <v>23142</v>
      </c>
      <c r="B686" s="8" t="s">
        <v>23143</v>
      </c>
      <c r="C686" s="8" t="s">
        <v>45735</v>
      </c>
      <c r="D686" s="8" t="s">
        <v>45736</v>
      </c>
      <c r="E686" s="8" t="s">
        <v>46</v>
      </c>
      <c r="F686" s="8" t="s">
        <v>27</v>
      </c>
      <c r="G686" s="8" t="s">
        <v>46</v>
      </c>
      <c r="H686" s="8" t="s">
        <v>27</v>
      </c>
      <c r="I686" s="8" t="s">
        <v>23135</v>
      </c>
      <c r="J686" s="8" t="s">
        <v>28</v>
      </c>
      <c r="K686" s="8" t="s">
        <v>30</v>
      </c>
      <c r="L686" s="8" t="s">
        <v>5226</v>
      </c>
      <c r="M686" s="8" t="s">
        <v>1738</v>
      </c>
      <c r="N686" s="8" t="s">
        <v>10716</v>
      </c>
      <c r="O686" s="8" t="s">
        <v>35639</v>
      </c>
      <c r="P686" s="8" t="s">
        <v>776</v>
      </c>
      <c r="Q686" s="8" t="s">
        <v>23136</v>
      </c>
      <c r="R686" s="8" t="s">
        <v>23137</v>
      </c>
      <c r="S686" s="17" t="s">
        <v>23138</v>
      </c>
      <c r="T686" s="18">
        <v>43010</v>
      </c>
      <c r="U686" s="8">
        <v>0.41666666666666669</v>
      </c>
      <c r="V686" s="8">
        <v>0.75</v>
      </c>
      <c r="W686" s="8" t="s">
        <v>486</v>
      </c>
      <c r="X686" s="8" t="s">
        <v>15402</v>
      </c>
      <c r="Y686" s="8" t="s">
        <v>15403</v>
      </c>
      <c r="Z686" s="17" t="s">
        <v>23144</v>
      </c>
      <c r="AA686" s="8" t="s">
        <v>23145</v>
      </c>
      <c r="AB686" s="8" t="s">
        <v>23146</v>
      </c>
    </row>
    <row r="687" spans="1:28" hidden="1" x14ac:dyDescent="0.2">
      <c r="A687" s="8" t="s">
        <v>23182</v>
      </c>
      <c r="B687" s="8" t="s">
        <v>23183</v>
      </c>
      <c r="C687" s="8" t="s">
        <v>45735</v>
      </c>
      <c r="D687" s="8" t="s">
        <v>45736</v>
      </c>
      <c r="E687" s="8" t="s">
        <v>55</v>
      </c>
      <c r="F687" s="8" t="s">
        <v>27</v>
      </c>
      <c r="G687" s="8" t="s">
        <v>55</v>
      </c>
      <c r="H687" s="8" t="s">
        <v>27</v>
      </c>
      <c r="I687" s="8" t="s">
        <v>23135</v>
      </c>
      <c r="J687" s="8" t="s">
        <v>28</v>
      </c>
      <c r="K687" s="8" t="s">
        <v>30</v>
      </c>
      <c r="L687" s="8" t="s">
        <v>2011</v>
      </c>
      <c r="M687" s="8" t="s">
        <v>23184</v>
      </c>
      <c r="N687" s="8" t="s">
        <v>10716</v>
      </c>
      <c r="O687" s="8" t="s">
        <v>35639</v>
      </c>
      <c r="P687" s="8" t="s">
        <v>776</v>
      </c>
      <c r="Q687" s="8" t="s">
        <v>23136</v>
      </c>
      <c r="R687" s="8" t="s">
        <v>23137</v>
      </c>
      <c r="S687" s="17" t="s">
        <v>23138</v>
      </c>
      <c r="T687" s="18">
        <v>43011</v>
      </c>
      <c r="U687" s="8">
        <v>0.25</v>
      </c>
      <c r="V687" s="8">
        <v>0.3125</v>
      </c>
      <c r="W687" s="8" t="s">
        <v>2170</v>
      </c>
      <c r="X687" s="8" t="s">
        <v>18312</v>
      </c>
      <c r="Y687" s="8" t="s">
        <v>9319</v>
      </c>
      <c r="Z687" s="17" t="s">
        <v>23185</v>
      </c>
      <c r="AA687" s="8" t="s">
        <v>23186</v>
      </c>
      <c r="AB687" s="8" t="s">
        <v>23187</v>
      </c>
    </row>
    <row r="688" spans="1:28" hidden="1" x14ac:dyDescent="0.2">
      <c r="A688" s="8" t="s">
        <v>23188</v>
      </c>
      <c r="B688" s="8" t="s">
        <v>23189</v>
      </c>
      <c r="C688" s="8" t="s">
        <v>45735</v>
      </c>
      <c r="D688" s="8" t="s">
        <v>45736</v>
      </c>
      <c r="E688" s="8" t="s">
        <v>55</v>
      </c>
      <c r="F688" s="8" t="s">
        <v>27</v>
      </c>
      <c r="G688" s="8" t="s">
        <v>55</v>
      </c>
      <c r="H688" s="8" t="s">
        <v>27</v>
      </c>
      <c r="I688" s="8" t="s">
        <v>23135</v>
      </c>
      <c r="J688" s="8" t="s">
        <v>28</v>
      </c>
      <c r="K688" s="8" t="s">
        <v>30</v>
      </c>
      <c r="L688" s="8" t="s">
        <v>23184</v>
      </c>
      <c r="M688" s="8" t="s">
        <v>5194</v>
      </c>
      <c r="N688" s="8" t="s">
        <v>10716</v>
      </c>
      <c r="O688" s="8" t="s">
        <v>35639</v>
      </c>
      <c r="P688" s="8" t="s">
        <v>776</v>
      </c>
      <c r="Q688" s="8" t="s">
        <v>23136</v>
      </c>
      <c r="R688" s="8" t="s">
        <v>23137</v>
      </c>
      <c r="S688" s="17" t="s">
        <v>23138</v>
      </c>
      <c r="T688" s="18">
        <v>43011</v>
      </c>
      <c r="U688" s="8">
        <v>0.3125</v>
      </c>
      <c r="V688" s="8">
        <v>0.41666666666666669</v>
      </c>
      <c r="W688" s="8" t="s">
        <v>1387</v>
      </c>
      <c r="X688" s="8" t="s">
        <v>23190</v>
      </c>
      <c r="Y688" s="8" t="s">
        <v>9319</v>
      </c>
      <c r="Z688" s="17" t="s">
        <v>23191</v>
      </c>
      <c r="AA688" s="8" t="s">
        <v>23192</v>
      </c>
      <c r="AB688" s="8" t="s">
        <v>23193</v>
      </c>
    </row>
    <row r="689" spans="1:28" hidden="1" x14ac:dyDescent="0.2">
      <c r="A689" s="8" t="s">
        <v>23194</v>
      </c>
      <c r="B689" s="8" t="s">
        <v>23195</v>
      </c>
      <c r="C689" s="8" t="s">
        <v>45735</v>
      </c>
      <c r="D689" s="8" t="s">
        <v>45736</v>
      </c>
      <c r="E689" s="8" t="s">
        <v>55</v>
      </c>
      <c r="F689" s="8" t="s">
        <v>27</v>
      </c>
      <c r="G689" s="8" t="s">
        <v>55</v>
      </c>
      <c r="H689" s="8" t="s">
        <v>27</v>
      </c>
      <c r="I689" s="8" t="s">
        <v>23135</v>
      </c>
      <c r="J689" s="8" t="s">
        <v>28</v>
      </c>
      <c r="K689" s="8" t="s">
        <v>30</v>
      </c>
      <c r="L689" s="8" t="s">
        <v>5194</v>
      </c>
      <c r="M689" s="8" t="s">
        <v>5200</v>
      </c>
      <c r="N689" s="8" t="s">
        <v>10716</v>
      </c>
      <c r="O689" s="8" t="s">
        <v>35639</v>
      </c>
      <c r="P689" s="8" t="s">
        <v>776</v>
      </c>
      <c r="Q689" s="8" t="s">
        <v>23136</v>
      </c>
      <c r="R689" s="8" t="s">
        <v>23137</v>
      </c>
      <c r="S689" s="17" t="s">
        <v>23138</v>
      </c>
      <c r="T689" s="18">
        <v>43011</v>
      </c>
      <c r="U689" s="8">
        <v>0.41666666666666669</v>
      </c>
      <c r="V689" s="8">
        <v>0.5</v>
      </c>
      <c r="W689" s="8" t="s">
        <v>1100</v>
      </c>
      <c r="X689" s="8" t="s">
        <v>23196</v>
      </c>
      <c r="Y689" s="8" t="s">
        <v>9319</v>
      </c>
      <c r="Z689" s="17" t="s">
        <v>23197</v>
      </c>
      <c r="AA689" s="8" t="s">
        <v>23198</v>
      </c>
      <c r="AB689" s="8" t="s">
        <v>23199</v>
      </c>
    </row>
    <row r="690" spans="1:28" hidden="1" x14ac:dyDescent="0.2">
      <c r="A690" s="8" t="s">
        <v>23200</v>
      </c>
      <c r="B690" s="8" t="s">
        <v>23201</v>
      </c>
      <c r="C690" s="8" t="s">
        <v>45735</v>
      </c>
      <c r="D690" s="8" t="s">
        <v>45736</v>
      </c>
      <c r="E690" s="8" t="s">
        <v>55</v>
      </c>
      <c r="F690" s="8" t="s">
        <v>27</v>
      </c>
      <c r="G690" s="8" t="s">
        <v>55</v>
      </c>
      <c r="H690" s="8" t="s">
        <v>27</v>
      </c>
      <c r="I690" s="8" t="s">
        <v>23135</v>
      </c>
      <c r="J690" s="8" t="s">
        <v>28</v>
      </c>
      <c r="K690" s="8" t="s">
        <v>30</v>
      </c>
      <c r="L690" s="8" t="s">
        <v>5200</v>
      </c>
      <c r="M690" s="8" t="s">
        <v>8195</v>
      </c>
      <c r="N690" s="8" t="s">
        <v>10716</v>
      </c>
      <c r="O690" s="8" t="s">
        <v>35639</v>
      </c>
      <c r="P690" s="8" t="s">
        <v>776</v>
      </c>
      <c r="Q690" s="8" t="s">
        <v>23136</v>
      </c>
      <c r="R690" s="8" t="s">
        <v>23137</v>
      </c>
      <c r="S690" s="17" t="s">
        <v>23138</v>
      </c>
      <c r="T690" s="18">
        <v>43011</v>
      </c>
      <c r="U690" s="8">
        <v>0.5</v>
      </c>
      <c r="V690" s="8">
        <v>0.58333333333333337</v>
      </c>
      <c r="W690" s="8" t="s">
        <v>1100</v>
      </c>
      <c r="X690" s="8" t="s">
        <v>15375</v>
      </c>
      <c r="Y690" s="8" t="s">
        <v>15369</v>
      </c>
      <c r="Z690" s="17" t="s">
        <v>23202</v>
      </c>
      <c r="AA690" s="8" t="s">
        <v>23203</v>
      </c>
      <c r="AB690" s="8" t="s">
        <v>23204</v>
      </c>
    </row>
    <row r="691" spans="1:28" hidden="1" x14ac:dyDescent="0.2">
      <c r="A691" s="8" t="s">
        <v>23205</v>
      </c>
      <c r="B691" s="8" t="s">
        <v>23206</v>
      </c>
      <c r="C691" s="8" t="s">
        <v>45735</v>
      </c>
      <c r="D691" s="8" t="s">
        <v>45736</v>
      </c>
      <c r="E691" s="8" t="s">
        <v>55</v>
      </c>
      <c r="F691" s="8" t="s">
        <v>27</v>
      </c>
      <c r="G691" s="8" t="s">
        <v>55</v>
      </c>
      <c r="H691" s="8" t="s">
        <v>27</v>
      </c>
      <c r="I691" s="8" t="s">
        <v>23135</v>
      </c>
      <c r="J691" s="8" t="s">
        <v>28</v>
      </c>
      <c r="K691" s="8" t="s">
        <v>30</v>
      </c>
      <c r="L691" s="8" t="s">
        <v>8195</v>
      </c>
      <c r="M691" s="8" t="s">
        <v>23207</v>
      </c>
      <c r="N691" s="8" t="s">
        <v>10716</v>
      </c>
      <c r="O691" s="8" t="s">
        <v>35639</v>
      </c>
      <c r="P691" s="8" t="s">
        <v>776</v>
      </c>
      <c r="Q691" s="8" t="s">
        <v>23136</v>
      </c>
      <c r="R691" s="8" t="s">
        <v>23137</v>
      </c>
      <c r="S691" s="17" t="s">
        <v>23138</v>
      </c>
      <c r="T691" s="18">
        <v>43011</v>
      </c>
      <c r="U691" s="8">
        <v>0.58333333333333337</v>
      </c>
      <c r="V691" s="8">
        <v>0.6875</v>
      </c>
      <c r="W691" s="8" t="s">
        <v>1387</v>
      </c>
      <c r="X691" s="8" t="s">
        <v>23208</v>
      </c>
      <c r="Y691" s="8" t="s">
        <v>15369</v>
      </c>
      <c r="Z691" s="17" t="s">
        <v>23191</v>
      </c>
      <c r="AA691" s="8" t="s">
        <v>23209</v>
      </c>
      <c r="AB691" s="8" t="s">
        <v>23210</v>
      </c>
    </row>
    <row r="692" spans="1:28" hidden="1" x14ac:dyDescent="0.2">
      <c r="A692" s="8" t="s">
        <v>23211</v>
      </c>
      <c r="B692" s="8" t="s">
        <v>23212</v>
      </c>
      <c r="C692" s="8" t="s">
        <v>45735</v>
      </c>
      <c r="D692" s="8" t="s">
        <v>45736</v>
      </c>
      <c r="E692" s="8" t="s">
        <v>55</v>
      </c>
      <c r="F692" s="8" t="s">
        <v>27</v>
      </c>
      <c r="G692" s="8" t="s">
        <v>55</v>
      </c>
      <c r="H692" s="8" t="s">
        <v>27</v>
      </c>
      <c r="I692" s="8" t="s">
        <v>23135</v>
      </c>
      <c r="J692" s="8" t="s">
        <v>28</v>
      </c>
      <c r="K692" s="8" t="s">
        <v>30</v>
      </c>
      <c r="L692" s="8" t="s">
        <v>23207</v>
      </c>
      <c r="M692" s="8" t="s">
        <v>1263</v>
      </c>
      <c r="N692" s="8" t="s">
        <v>10716</v>
      </c>
      <c r="O692" s="8" t="s">
        <v>35639</v>
      </c>
      <c r="P692" s="8" t="s">
        <v>776</v>
      </c>
      <c r="Q692" s="8" t="s">
        <v>23136</v>
      </c>
      <c r="R692" s="8" t="s">
        <v>23137</v>
      </c>
      <c r="S692" s="17" t="s">
        <v>23138</v>
      </c>
      <c r="T692" s="18">
        <v>43011</v>
      </c>
      <c r="U692" s="8">
        <v>0.6875</v>
      </c>
      <c r="V692" s="8">
        <v>0.75</v>
      </c>
      <c r="W692" s="8" t="s">
        <v>2170</v>
      </c>
      <c r="X692" s="8" t="s">
        <v>23213</v>
      </c>
      <c r="Y692" s="8" t="s">
        <v>15369</v>
      </c>
      <c r="Z692" s="17" t="s">
        <v>23214</v>
      </c>
      <c r="AA692" s="8" t="s">
        <v>23215</v>
      </c>
      <c r="AB692" s="8" t="s">
        <v>23216</v>
      </c>
    </row>
    <row r="693" spans="1:28" hidden="1" x14ac:dyDescent="0.2">
      <c r="A693" s="8" t="s">
        <v>23217</v>
      </c>
      <c r="B693" s="8" t="s">
        <v>23218</v>
      </c>
      <c r="C693" s="8" t="s">
        <v>45735</v>
      </c>
      <c r="D693" s="8" t="s">
        <v>45736</v>
      </c>
      <c r="E693" s="8" t="s">
        <v>66</v>
      </c>
      <c r="F693" s="8" t="s">
        <v>65</v>
      </c>
      <c r="G693" s="8" t="s">
        <v>66</v>
      </c>
      <c r="H693" s="8" t="s">
        <v>65</v>
      </c>
      <c r="I693" s="8" t="s">
        <v>23135</v>
      </c>
      <c r="J693" s="8" t="s">
        <v>28</v>
      </c>
      <c r="K693" s="8" t="s">
        <v>30</v>
      </c>
      <c r="L693" s="8" t="s">
        <v>297</v>
      </c>
      <c r="M693" s="8" t="s">
        <v>5259</v>
      </c>
      <c r="N693" s="8" t="s">
        <v>10716</v>
      </c>
      <c r="O693" s="8" t="s">
        <v>35639</v>
      </c>
      <c r="P693" s="8" t="s">
        <v>776</v>
      </c>
      <c r="Q693" s="8" t="s">
        <v>23136</v>
      </c>
      <c r="R693" s="8" t="s">
        <v>23137</v>
      </c>
      <c r="S693" s="17" t="s">
        <v>23138</v>
      </c>
      <c r="T693" s="18">
        <v>43012</v>
      </c>
      <c r="U693" s="8">
        <v>0.25</v>
      </c>
      <c r="V693" s="8">
        <v>0.33333333333333331</v>
      </c>
      <c r="W693" s="8" t="s">
        <v>1100</v>
      </c>
      <c r="X693" s="8" t="s">
        <v>23219</v>
      </c>
      <c r="Y693" s="8" t="s">
        <v>20696</v>
      </c>
      <c r="Z693" s="17" t="s">
        <v>23220</v>
      </c>
      <c r="AA693" s="8" t="s">
        <v>23221</v>
      </c>
      <c r="AB693" s="8" t="s">
        <v>23222</v>
      </c>
    </row>
    <row r="694" spans="1:28" hidden="1" x14ac:dyDescent="0.2">
      <c r="A694" s="8" t="s">
        <v>23223</v>
      </c>
      <c r="B694" s="8" t="s">
        <v>23224</v>
      </c>
      <c r="C694" s="8" t="s">
        <v>45735</v>
      </c>
      <c r="D694" s="8" t="s">
        <v>45736</v>
      </c>
      <c r="E694" s="8" t="s">
        <v>66</v>
      </c>
      <c r="F694" s="8" t="s">
        <v>65</v>
      </c>
      <c r="G694" s="8" t="s">
        <v>66</v>
      </c>
      <c r="H694" s="8" t="s">
        <v>65</v>
      </c>
      <c r="I694" s="8" t="s">
        <v>23135</v>
      </c>
      <c r="J694" s="8" t="s">
        <v>28</v>
      </c>
      <c r="K694" s="8" t="s">
        <v>30</v>
      </c>
      <c r="L694" s="8" t="s">
        <v>5259</v>
      </c>
      <c r="M694" s="8" t="s">
        <v>11672</v>
      </c>
      <c r="N694" s="8" t="s">
        <v>10716</v>
      </c>
      <c r="O694" s="8" t="s">
        <v>35639</v>
      </c>
      <c r="P694" s="8" t="s">
        <v>776</v>
      </c>
      <c r="Q694" s="8" t="s">
        <v>23136</v>
      </c>
      <c r="R694" s="8" t="s">
        <v>23137</v>
      </c>
      <c r="S694" s="17" t="s">
        <v>23138</v>
      </c>
      <c r="T694" s="18">
        <v>43012</v>
      </c>
      <c r="U694" s="8">
        <v>0.33333333333333331</v>
      </c>
      <c r="V694" s="8">
        <v>0.375</v>
      </c>
      <c r="W694" s="8" t="s">
        <v>1495</v>
      </c>
      <c r="X694" s="8" t="s">
        <v>23225</v>
      </c>
      <c r="Y694" s="8" t="s">
        <v>20696</v>
      </c>
      <c r="Z694" s="17" t="s">
        <v>23226</v>
      </c>
      <c r="AA694" s="8" t="s">
        <v>23227</v>
      </c>
      <c r="AB694" s="8" t="s">
        <v>23228</v>
      </c>
    </row>
    <row r="695" spans="1:28" hidden="1" x14ac:dyDescent="0.2">
      <c r="A695" s="8" t="s">
        <v>23229</v>
      </c>
      <c r="B695" s="8" t="s">
        <v>23230</v>
      </c>
      <c r="C695" s="8" t="s">
        <v>45735</v>
      </c>
      <c r="D695" s="8" t="s">
        <v>45736</v>
      </c>
      <c r="E695" s="8" t="s">
        <v>66</v>
      </c>
      <c r="F695" s="8" t="s">
        <v>65</v>
      </c>
      <c r="G695" s="8" t="s">
        <v>66</v>
      </c>
      <c r="H695" s="8" t="s">
        <v>65</v>
      </c>
      <c r="I695" s="8" t="s">
        <v>23135</v>
      </c>
      <c r="J695" s="8" t="s">
        <v>28</v>
      </c>
      <c r="K695" s="8" t="s">
        <v>30</v>
      </c>
      <c r="L695" s="8" t="s">
        <v>11672</v>
      </c>
      <c r="M695" s="8" t="s">
        <v>3430</v>
      </c>
      <c r="N695" s="8" t="s">
        <v>10716</v>
      </c>
      <c r="O695" s="8" t="s">
        <v>35639</v>
      </c>
      <c r="P695" s="8" t="s">
        <v>776</v>
      </c>
      <c r="Q695" s="8" t="s">
        <v>23136</v>
      </c>
      <c r="R695" s="8" t="s">
        <v>23137</v>
      </c>
      <c r="S695" s="17" t="s">
        <v>23138</v>
      </c>
      <c r="T695" s="18">
        <v>43012</v>
      </c>
      <c r="U695" s="8">
        <v>0.375</v>
      </c>
      <c r="V695" s="8">
        <v>0.41666666666666669</v>
      </c>
      <c r="W695" s="8" t="s">
        <v>1495</v>
      </c>
      <c r="X695" s="8" t="s">
        <v>23231</v>
      </c>
      <c r="Y695" s="8" t="s">
        <v>20696</v>
      </c>
      <c r="Z695" s="17" t="s">
        <v>23232</v>
      </c>
      <c r="AA695" s="8" t="s">
        <v>23233</v>
      </c>
      <c r="AB695" s="8" t="s">
        <v>23234</v>
      </c>
    </row>
    <row r="696" spans="1:28" hidden="1" x14ac:dyDescent="0.2">
      <c r="A696" s="8" t="s">
        <v>23235</v>
      </c>
      <c r="B696" s="8" t="s">
        <v>23236</v>
      </c>
      <c r="C696" s="8" t="s">
        <v>45735</v>
      </c>
      <c r="D696" s="8" t="s">
        <v>45736</v>
      </c>
      <c r="E696" s="8" t="s">
        <v>66</v>
      </c>
      <c r="F696" s="8" t="s">
        <v>65</v>
      </c>
      <c r="G696" s="8" t="s">
        <v>66</v>
      </c>
      <c r="H696" s="8" t="s">
        <v>65</v>
      </c>
      <c r="I696" s="8" t="s">
        <v>23135</v>
      </c>
      <c r="J696" s="8" t="s">
        <v>28</v>
      </c>
      <c r="K696" s="8" t="s">
        <v>30</v>
      </c>
      <c r="L696" s="8" t="s">
        <v>3430</v>
      </c>
      <c r="M696" s="8" t="s">
        <v>11680</v>
      </c>
      <c r="N696" s="8" t="s">
        <v>10716</v>
      </c>
      <c r="O696" s="8" t="s">
        <v>35639</v>
      </c>
      <c r="P696" s="8" t="s">
        <v>776</v>
      </c>
      <c r="Q696" s="8" t="s">
        <v>23136</v>
      </c>
      <c r="R696" s="8" t="s">
        <v>23137</v>
      </c>
      <c r="S696" s="17" t="s">
        <v>23138</v>
      </c>
      <c r="T696" s="18">
        <v>43012</v>
      </c>
      <c r="U696" s="8">
        <v>0.41666666666666669</v>
      </c>
      <c r="V696" s="8">
        <v>0.5</v>
      </c>
      <c r="W696" s="8" t="s">
        <v>1100</v>
      </c>
      <c r="X696" s="8" t="s">
        <v>23237</v>
      </c>
      <c r="Y696" s="8" t="s">
        <v>20696</v>
      </c>
      <c r="Z696" s="17" t="s">
        <v>22477</v>
      </c>
      <c r="AA696" s="8" t="s">
        <v>23238</v>
      </c>
      <c r="AB696" s="8" t="s">
        <v>23239</v>
      </c>
    </row>
    <row r="697" spans="1:28" hidden="1" x14ac:dyDescent="0.2">
      <c r="A697" s="8" t="s">
        <v>23240</v>
      </c>
      <c r="B697" s="8" t="s">
        <v>23241</v>
      </c>
      <c r="C697" s="8" t="s">
        <v>45735</v>
      </c>
      <c r="D697" s="8" t="s">
        <v>45736</v>
      </c>
      <c r="E697" s="8" t="s">
        <v>66</v>
      </c>
      <c r="F697" s="8" t="s">
        <v>65</v>
      </c>
      <c r="G697" s="8" t="s">
        <v>66</v>
      </c>
      <c r="H697" s="8" t="s">
        <v>65</v>
      </c>
      <c r="I697" s="8" t="s">
        <v>23135</v>
      </c>
      <c r="J697" s="8" t="s">
        <v>28</v>
      </c>
      <c r="K697" s="8" t="s">
        <v>30</v>
      </c>
      <c r="L697" s="8" t="s">
        <v>11680</v>
      </c>
      <c r="M697" s="8" t="s">
        <v>23242</v>
      </c>
      <c r="N697" s="8" t="s">
        <v>10716</v>
      </c>
      <c r="O697" s="8" t="s">
        <v>35639</v>
      </c>
      <c r="P697" s="8" t="s">
        <v>776</v>
      </c>
      <c r="Q697" s="8" t="s">
        <v>23136</v>
      </c>
      <c r="R697" s="8" t="s">
        <v>23137</v>
      </c>
      <c r="S697" s="17" t="s">
        <v>23138</v>
      </c>
      <c r="T697" s="18">
        <v>43012</v>
      </c>
      <c r="U697" s="8">
        <v>0.5</v>
      </c>
      <c r="V697" s="8">
        <v>0.52083333333333337</v>
      </c>
      <c r="W697" s="8" t="s">
        <v>2155</v>
      </c>
      <c r="X697" s="8" t="s">
        <v>23243</v>
      </c>
      <c r="Y697" s="8" t="s">
        <v>20696</v>
      </c>
      <c r="Z697" s="17" t="s">
        <v>23244</v>
      </c>
      <c r="AA697" s="8" t="s">
        <v>23245</v>
      </c>
      <c r="AB697" s="8" t="s">
        <v>23246</v>
      </c>
    </row>
    <row r="698" spans="1:28" hidden="1" x14ac:dyDescent="0.2">
      <c r="A698" s="8" t="s">
        <v>23247</v>
      </c>
      <c r="B698" s="8" t="s">
        <v>23248</v>
      </c>
      <c r="C698" s="8" t="s">
        <v>45735</v>
      </c>
      <c r="D698" s="8" t="s">
        <v>45736</v>
      </c>
      <c r="E698" s="8" t="s">
        <v>66</v>
      </c>
      <c r="F698" s="8" t="s">
        <v>65</v>
      </c>
      <c r="G698" s="8" t="s">
        <v>66</v>
      </c>
      <c r="H698" s="8" t="s">
        <v>65</v>
      </c>
      <c r="I698" s="8" t="s">
        <v>23135</v>
      </c>
      <c r="J698" s="8" t="s">
        <v>28</v>
      </c>
      <c r="K698" s="8" t="s">
        <v>30</v>
      </c>
      <c r="L698" s="8" t="s">
        <v>23242</v>
      </c>
      <c r="M698" s="8" t="s">
        <v>3440</v>
      </c>
      <c r="N698" s="8" t="s">
        <v>10716</v>
      </c>
      <c r="O698" s="8" t="s">
        <v>35639</v>
      </c>
      <c r="P698" s="8" t="s">
        <v>776</v>
      </c>
      <c r="Q698" s="8" t="s">
        <v>23136</v>
      </c>
      <c r="R698" s="8" t="s">
        <v>23137</v>
      </c>
      <c r="S698" s="17" t="s">
        <v>23138</v>
      </c>
      <c r="T698" s="18">
        <v>43012</v>
      </c>
      <c r="U698" s="8">
        <v>0.52083333333333337</v>
      </c>
      <c r="V698" s="8">
        <v>0.58333333333333337</v>
      </c>
      <c r="W698" s="8" t="s">
        <v>2170</v>
      </c>
      <c r="X698" s="8" t="s">
        <v>23249</v>
      </c>
      <c r="Y698" s="8" t="s">
        <v>20696</v>
      </c>
      <c r="Z698" s="17" t="s">
        <v>23250</v>
      </c>
      <c r="AA698" s="8" t="s">
        <v>23251</v>
      </c>
      <c r="AB698" s="8" t="s">
        <v>23252</v>
      </c>
    </row>
    <row r="699" spans="1:28" hidden="1" x14ac:dyDescent="0.2">
      <c r="A699" s="8" t="s">
        <v>23253</v>
      </c>
      <c r="B699" s="8" t="s">
        <v>23254</v>
      </c>
      <c r="C699" s="8" t="s">
        <v>45735</v>
      </c>
      <c r="D699" s="8" t="s">
        <v>45736</v>
      </c>
      <c r="E699" s="8" t="s">
        <v>66</v>
      </c>
      <c r="F699" s="8" t="s">
        <v>65</v>
      </c>
      <c r="G699" s="8" t="s">
        <v>66</v>
      </c>
      <c r="H699" s="8" t="s">
        <v>65</v>
      </c>
      <c r="I699" s="8" t="s">
        <v>23135</v>
      </c>
      <c r="J699" s="8" t="s">
        <v>28</v>
      </c>
      <c r="K699" s="8" t="s">
        <v>30</v>
      </c>
      <c r="L699" s="8" t="s">
        <v>3440</v>
      </c>
      <c r="M699" s="8" t="s">
        <v>298</v>
      </c>
      <c r="N699" s="8" t="s">
        <v>10716</v>
      </c>
      <c r="O699" s="8" t="s">
        <v>35639</v>
      </c>
      <c r="P699" s="8" t="s">
        <v>776</v>
      </c>
      <c r="Q699" s="8" t="s">
        <v>23136</v>
      </c>
      <c r="R699" s="8" t="s">
        <v>23137</v>
      </c>
      <c r="S699" s="17" t="s">
        <v>23138</v>
      </c>
      <c r="T699" s="18">
        <v>43012</v>
      </c>
      <c r="U699" s="8">
        <v>0.58333333333333337</v>
      </c>
      <c r="V699" s="8">
        <v>0.75</v>
      </c>
      <c r="W699" s="8" t="s">
        <v>739</v>
      </c>
      <c r="X699" s="8" t="s">
        <v>23255</v>
      </c>
      <c r="Y699" s="8" t="s">
        <v>23256</v>
      </c>
      <c r="Z699" s="17" t="s">
        <v>23257</v>
      </c>
      <c r="AA699" s="8" t="s">
        <v>23258</v>
      </c>
      <c r="AB699" s="8" t="s">
        <v>23259</v>
      </c>
    </row>
    <row r="700" spans="1:28" hidden="1" x14ac:dyDescent="0.2">
      <c r="A700" s="8" t="s">
        <v>23260</v>
      </c>
      <c r="B700" s="8" t="s">
        <v>23261</v>
      </c>
      <c r="C700" s="8" t="s">
        <v>45735</v>
      </c>
      <c r="D700" s="8" t="s">
        <v>45736</v>
      </c>
      <c r="E700" s="8" t="s">
        <v>86</v>
      </c>
      <c r="F700" s="8" t="s">
        <v>65</v>
      </c>
      <c r="G700" s="8" t="s">
        <v>86</v>
      </c>
      <c r="H700" s="8" t="s">
        <v>65</v>
      </c>
      <c r="I700" s="8" t="s">
        <v>23135</v>
      </c>
      <c r="J700" s="8" t="s">
        <v>28</v>
      </c>
      <c r="K700" s="8" t="s">
        <v>30</v>
      </c>
      <c r="L700" s="8" t="s">
        <v>310</v>
      </c>
      <c r="M700" s="8" t="s">
        <v>929</v>
      </c>
      <c r="N700" s="8" t="s">
        <v>10716</v>
      </c>
      <c r="O700" s="8" t="s">
        <v>35639</v>
      </c>
      <c r="P700" s="8" t="s">
        <v>776</v>
      </c>
      <c r="Q700" s="8" t="s">
        <v>23136</v>
      </c>
      <c r="R700" s="8" t="s">
        <v>23137</v>
      </c>
      <c r="S700" s="17" t="s">
        <v>23138</v>
      </c>
      <c r="T700" s="18">
        <v>43013</v>
      </c>
      <c r="U700" s="8">
        <v>0.25</v>
      </c>
      <c r="V700" s="8">
        <v>0.29166666666666669</v>
      </c>
      <c r="W700" s="8" t="s">
        <v>1495</v>
      </c>
      <c r="X700" s="8" t="s">
        <v>23262</v>
      </c>
      <c r="Y700" s="8" t="s">
        <v>23256</v>
      </c>
      <c r="Z700" s="17" t="s">
        <v>23263</v>
      </c>
      <c r="AA700" s="8" t="s">
        <v>23264</v>
      </c>
      <c r="AB700" s="8" t="s">
        <v>23265</v>
      </c>
    </row>
    <row r="701" spans="1:28" hidden="1" x14ac:dyDescent="0.2">
      <c r="A701" s="8" t="s">
        <v>23266</v>
      </c>
      <c r="B701" s="8" t="s">
        <v>23267</v>
      </c>
      <c r="C701" s="8" t="s">
        <v>45735</v>
      </c>
      <c r="D701" s="8" t="s">
        <v>45736</v>
      </c>
      <c r="E701" s="8" t="s">
        <v>86</v>
      </c>
      <c r="F701" s="8" t="s">
        <v>65</v>
      </c>
      <c r="G701" s="8" t="s">
        <v>86</v>
      </c>
      <c r="H701" s="8" t="s">
        <v>65</v>
      </c>
      <c r="I701" s="8" t="s">
        <v>23135</v>
      </c>
      <c r="J701" s="8" t="s">
        <v>28</v>
      </c>
      <c r="K701" s="8" t="s">
        <v>30</v>
      </c>
      <c r="L701" s="8" t="s">
        <v>929</v>
      </c>
      <c r="M701" s="8" t="s">
        <v>20077</v>
      </c>
      <c r="N701" s="8" t="s">
        <v>10716</v>
      </c>
      <c r="O701" s="8" t="s">
        <v>35639</v>
      </c>
      <c r="P701" s="8" t="s">
        <v>776</v>
      </c>
      <c r="Q701" s="8" t="s">
        <v>23136</v>
      </c>
      <c r="R701" s="8" t="s">
        <v>23137</v>
      </c>
      <c r="S701" s="17" t="s">
        <v>23138</v>
      </c>
      <c r="T701" s="18">
        <v>43013</v>
      </c>
      <c r="U701" s="8">
        <v>0.29166666666666669</v>
      </c>
      <c r="V701" s="8">
        <v>0.375</v>
      </c>
      <c r="W701" s="8" t="s">
        <v>1100</v>
      </c>
      <c r="X701" s="8" t="s">
        <v>23268</v>
      </c>
      <c r="Y701" s="8" t="s">
        <v>23256</v>
      </c>
      <c r="Z701" s="17" t="s">
        <v>23269</v>
      </c>
      <c r="AA701" s="8" t="s">
        <v>23270</v>
      </c>
      <c r="AB701" s="8" t="s">
        <v>23271</v>
      </c>
    </row>
    <row r="702" spans="1:28" hidden="1" x14ac:dyDescent="0.2">
      <c r="A702" s="8" t="s">
        <v>23272</v>
      </c>
      <c r="B702" s="8" t="s">
        <v>23273</v>
      </c>
      <c r="C702" s="8" t="s">
        <v>45735</v>
      </c>
      <c r="D702" s="8" t="s">
        <v>45736</v>
      </c>
      <c r="E702" s="8" t="s">
        <v>86</v>
      </c>
      <c r="F702" s="8" t="s">
        <v>65</v>
      </c>
      <c r="G702" s="8" t="s">
        <v>86</v>
      </c>
      <c r="H702" s="8" t="s">
        <v>65</v>
      </c>
      <c r="I702" s="8" t="s">
        <v>23135</v>
      </c>
      <c r="J702" s="8" t="s">
        <v>28</v>
      </c>
      <c r="K702" s="8" t="s">
        <v>30</v>
      </c>
      <c r="L702" s="8" t="s">
        <v>20077</v>
      </c>
      <c r="M702" s="8" t="s">
        <v>13368</v>
      </c>
      <c r="N702" s="8" t="s">
        <v>10716</v>
      </c>
      <c r="O702" s="8" t="s">
        <v>35639</v>
      </c>
      <c r="P702" s="8" t="s">
        <v>776</v>
      </c>
      <c r="Q702" s="8" t="s">
        <v>23136</v>
      </c>
      <c r="R702" s="8" t="s">
        <v>23137</v>
      </c>
      <c r="S702" s="17" t="s">
        <v>23138</v>
      </c>
      <c r="T702" s="18">
        <v>43013</v>
      </c>
      <c r="U702" s="8">
        <v>0.375</v>
      </c>
      <c r="V702" s="8">
        <v>0.41666666666666669</v>
      </c>
      <c r="W702" s="8" t="s">
        <v>1495</v>
      </c>
      <c r="X702" s="8" t="s">
        <v>23274</v>
      </c>
      <c r="Y702" s="8" t="s">
        <v>23256</v>
      </c>
      <c r="Z702" s="17" t="s">
        <v>23275</v>
      </c>
      <c r="AA702" s="8" t="s">
        <v>23276</v>
      </c>
      <c r="AB702" s="8" t="s">
        <v>23277</v>
      </c>
    </row>
    <row r="703" spans="1:28" hidden="1" x14ac:dyDescent="0.2">
      <c r="A703" s="8" t="s">
        <v>23278</v>
      </c>
      <c r="B703" s="8" t="s">
        <v>23279</v>
      </c>
      <c r="C703" s="8" t="s">
        <v>45735</v>
      </c>
      <c r="D703" s="8" t="s">
        <v>45736</v>
      </c>
      <c r="E703" s="8" t="s">
        <v>86</v>
      </c>
      <c r="F703" s="8" t="s">
        <v>65</v>
      </c>
      <c r="G703" s="8" t="s">
        <v>86</v>
      </c>
      <c r="H703" s="8" t="s">
        <v>65</v>
      </c>
      <c r="I703" s="8" t="s">
        <v>23135</v>
      </c>
      <c r="J703" s="8" t="s">
        <v>28</v>
      </c>
      <c r="K703" s="8" t="s">
        <v>30</v>
      </c>
      <c r="L703" s="8" t="s">
        <v>13368</v>
      </c>
      <c r="M703" s="8" t="s">
        <v>11692</v>
      </c>
      <c r="N703" s="8" t="s">
        <v>10716</v>
      </c>
      <c r="O703" s="8" t="s">
        <v>35639</v>
      </c>
      <c r="P703" s="8" t="s">
        <v>776</v>
      </c>
      <c r="Q703" s="8" t="s">
        <v>23136</v>
      </c>
      <c r="R703" s="8" t="s">
        <v>23137</v>
      </c>
      <c r="S703" s="17" t="s">
        <v>23138</v>
      </c>
      <c r="T703" s="18">
        <v>43013</v>
      </c>
      <c r="U703" s="8">
        <v>0.41666666666666669</v>
      </c>
      <c r="V703" s="8">
        <v>0.5</v>
      </c>
      <c r="W703" s="8" t="s">
        <v>1100</v>
      </c>
      <c r="X703" s="8" t="s">
        <v>23280</v>
      </c>
      <c r="Y703" s="8" t="s">
        <v>23256</v>
      </c>
      <c r="Z703" s="17" t="s">
        <v>23281</v>
      </c>
      <c r="AA703" s="8" t="s">
        <v>23282</v>
      </c>
      <c r="AB703" s="8" t="s">
        <v>23283</v>
      </c>
    </row>
    <row r="704" spans="1:28" hidden="1" x14ac:dyDescent="0.2">
      <c r="A704" s="8" t="s">
        <v>23284</v>
      </c>
      <c r="B704" s="8" t="s">
        <v>23285</v>
      </c>
      <c r="C704" s="8" t="s">
        <v>45735</v>
      </c>
      <c r="D704" s="8" t="s">
        <v>45736</v>
      </c>
      <c r="E704" s="8" t="s">
        <v>86</v>
      </c>
      <c r="F704" s="8" t="s">
        <v>65</v>
      </c>
      <c r="G704" s="8" t="s">
        <v>86</v>
      </c>
      <c r="H704" s="8" t="s">
        <v>65</v>
      </c>
      <c r="I704" s="8" t="s">
        <v>23135</v>
      </c>
      <c r="J704" s="8" t="s">
        <v>28</v>
      </c>
      <c r="K704" s="8" t="s">
        <v>30</v>
      </c>
      <c r="L704" s="8" t="s">
        <v>11692</v>
      </c>
      <c r="M704" s="8" t="s">
        <v>13381</v>
      </c>
      <c r="N704" s="8" t="s">
        <v>10716</v>
      </c>
      <c r="O704" s="8" t="s">
        <v>35639</v>
      </c>
      <c r="P704" s="8" t="s">
        <v>776</v>
      </c>
      <c r="Q704" s="8" t="s">
        <v>23136</v>
      </c>
      <c r="R704" s="8" t="s">
        <v>23137</v>
      </c>
      <c r="S704" s="17" t="s">
        <v>23138</v>
      </c>
      <c r="T704" s="18">
        <v>43013</v>
      </c>
      <c r="U704" s="8">
        <v>0.5</v>
      </c>
      <c r="V704" s="8">
        <v>0.58333333333333337</v>
      </c>
      <c r="W704" s="8" t="s">
        <v>1100</v>
      </c>
      <c r="X704" s="8" t="s">
        <v>8849</v>
      </c>
      <c r="Y704" s="8" t="s">
        <v>8850</v>
      </c>
      <c r="Z704" s="17" t="s">
        <v>23286</v>
      </c>
      <c r="AA704" s="8" t="s">
        <v>23287</v>
      </c>
      <c r="AB704" s="8" t="s">
        <v>23288</v>
      </c>
    </row>
    <row r="705" spans="1:28" hidden="1" x14ac:dyDescent="0.2">
      <c r="A705" s="8" t="s">
        <v>23289</v>
      </c>
      <c r="B705" s="8" t="s">
        <v>23290</v>
      </c>
      <c r="C705" s="8" t="s">
        <v>45735</v>
      </c>
      <c r="D705" s="8" t="s">
        <v>45736</v>
      </c>
      <c r="E705" s="8" t="s">
        <v>86</v>
      </c>
      <c r="F705" s="8" t="s">
        <v>65</v>
      </c>
      <c r="G705" s="8" t="s">
        <v>86</v>
      </c>
      <c r="H705" s="8" t="s">
        <v>65</v>
      </c>
      <c r="I705" s="8" t="s">
        <v>23135</v>
      </c>
      <c r="J705" s="8" t="s">
        <v>28</v>
      </c>
      <c r="K705" s="8" t="s">
        <v>30</v>
      </c>
      <c r="L705" s="8" t="s">
        <v>13381</v>
      </c>
      <c r="M705" s="8" t="s">
        <v>2023</v>
      </c>
      <c r="N705" s="8" t="s">
        <v>10716</v>
      </c>
      <c r="O705" s="8" t="s">
        <v>35639</v>
      </c>
      <c r="P705" s="8" t="s">
        <v>776</v>
      </c>
      <c r="Q705" s="8" t="s">
        <v>23136</v>
      </c>
      <c r="R705" s="8" t="s">
        <v>23137</v>
      </c>
      <c r="S705" s="17" t="s">
        <v>23138</v>
      </c>
      <c r="T705" s="18">
        <v>43013</v>
      </c>
      <c r="U705" s="8">
        <v>0.58333333333333337</v>
      </c>
      <c r="V705" s="8">
        <v>0.66666666666666663</v>
      </c>
      <c r="W705" s="8" t="s">
        <v>1100</v>
      </c>
      <c r="X705" s="8" t="s">
        <v>23291</v>
      </c>
      <c r="Y705" s="8" t="s">
        <v>8911</v>
      </c>
      <c r="Z705" s="17" t="s">
        <v>23292</v>
      </c>
      <c r="AA705" s="8" t="s">
        <v>23293</v>
      </c>
      <c r="AB705" s="8" t="s">
        <v>23294</v>
      </c>
    </row>
    <row r="706" spans="1:28" hidden="1" x14ac:dyDescent="0.2">
      <c r="A706" s="8" t="s">
        <v>23295</v>
      </c>
      <c r="B706" s="8" t="s">
        <v>23296</v>
      </c>
      <c r="C706" s="8" t="s">
        <v>45735</v>
      </c>
      <c r="D706" s="8" t="s">
        <v>45736</v>
      </c>
      <c r="E706" s="8" t="s">
        <v>86</v>
      </c>
      <c r="F706" s="8" t="s">
        <v>65</v>
      </c>
      <c r="G706" s="8" t="s">
        <v>86</v>
      </c>
      <c r="H706" s="8" t="s">
        <v>65</v>
      </c>
      <c r="I706" s="8" t="s">
        <v>23135</v>
      </c>
      <c r="J706" s="8" t="s">
        <v>28</v>
      </c>
      <c r="K706" s="8" t="s">
        <v>30</v>
      </c>
      <c r="L706" s="8" t="s">
        <v>2023</v>
      </c>
      <c r="M706" s="8" t="s">
        <v>311</v>
      </c>
      <c r="N706" s="8" t="s">
        <v>10716</v>
      </c>
      <c r="O706" s="8" t="s">
        <v>35639</v>
      </c>
      <c r="P706" s="8" t="s">
        <v>776</v>
      </c>
      <c r="Q706" s="8" t="s">
        <v>23136</v>
      </c>
      <c r="R706" s="8" t="s">
        <v>23137</v>
      </c>
      <c r="S706" s="17" t="s">
        <v>23138</v>
      </c>
      <c r="T706" s="18">
        <v>43013</v>
      </c>
      <c r="U706" s="8">
        <v>0.66666666666666663</v>
      </c>
      <c r="V706" s="8">
        <v>0.75</v>
      </c>
      <c r="W706" s="8" t="s">
        <v>1100</v>
      </c>
      <c r="X706" s="8" t="s">
        <v>23297</v>
      </c>
      <c r="Y706" s="8" t="s">
        <v>23298</v>
      </c>
      <c r="Z706" s="17" t="s">
        <v>23299</v>
      </c>
      <c r="AA706" s="8" t="s">
        <v>23300</v>
      </c>
      <c r="AB706" s="8" t="s">
        <v>23301</v>
      </c>
    </row>
    <row r="707" spans="1:28" hidden="1" x14ac:dyDescent="0.2">
      <c r="A707" s="8" t="s">
        <v>23302</v>
      </c>
      <c r="B707" s="8" t="s">
        <v>23303</v>
      </c>
      <c r="C707" s="8" t="s">
        <v>45735</v>
      </c>
      <c r="D707" s="8" t="s">
        <v>45736</v>
      </c>
      <c r="E707" s="8" t="s">
        <v>76</v>
      </c>
      <c r="F707" s="8" t="s">
        <v>65</v>
      </c>
      <c r="G707" s="8" t="s">
        <v>76</v>
      </c>
      <c r="H707" s="8" t="s">
        <v>65</v>
      </c>
      <c r="I707" s="8" t="s">
        <v>23135</v>
      </c>
      <c r="J707" s="8" t="s">
        <v>28</v>
      </c>
      <c r="K707" s="8" t="s">
        <v>30</v>
      </c>
      <c r="L707" s="8" t="s">
        <v>319</v>
      </c>
      <c r="M707" s="8" t="s">
        <v>942</v>
      </c>
      <c r="N707" s="8" t="s">
        <v>10716</v>
      </c>
      <c r="O707" s="8" t="s">
        <v>35639</v>
      </c>
      <c r="P707" s="8" t="s">
        <v>776</v>
      </c>
      <c r="Q707" s="8" t="s">
        <v>23136</v>
      </c>
      <c r="R707" s="8" t="s">
        <v>23137</v>
      </c>
      <c r="S707" s="17" t="s">
        <v>23138</v>
      </c>
      <c r="T707" s="18">
        <v>43014</v>
      </c>
      <c r="U707" s="8">
        <v>0.25</v>
      </c>
      <c r="V707" s="8">
        <v>0.29166666666666669</v>
      </c>
      <c r="W707" s="8" t="s">
        <v>1495</v>
      </c>
      <c r="X707" s="8" t="s">
        <v>23304</v>
      </c>
      <c r="Y707" s="8" t="s">
        <v>8850</v>
      </c>
      <c r="Z707" s="17" t="s">
        <v>23305</v>
      </c>
      <c r="AA707" s="8" t="s">
        <v>23306</v>
      </c>
      <c r="AB707" s="8" t="s">
        <v>23307</v>
      </c>
    </row>
    <row r="708" spans="1:28" hidden="1" x14ac:dyDescent="0.2">
      <c r="A708" s="8" t="s">
        <v>23308</v>
      </c>
      <c r="B708" s="8" t="s">
        <v>23309</v>
      </c>
      <c r="C708" s="8" t="s">
        <v>45735</v>
      </c>
      <c r="D708" s="8" t="s">
        <v>45736</v>
      </c>
      <c r="E708" s="8" t="s">
        <v>76</v>
      </c>
      <c r="F708" s="8" t="s">
        <v>65</v>
      </c>
      <c r="G708" s="8" t="s">
        <v>76</v>
      </c>
      <c r="H708" s="8" t="s">
        <v>65</v>
      </c>
      <c r="I708" s="8" t="s">
        <v>23135</v>
      </c>
      <c r="J708" s="8" t="s">
        <v>28</v>
      </c>
      <c r="K708" s="8" t="s">
        <v>30</v>
      </c>
      <c r="L708" s="8" t="s">
        <v>942</v>
      </c>
      <c r="M708" s="8" t="s">
        <v>23310</v>
      </c>
      <c r="N708" s="8" t="s">
        <v>10716</v>
      </c>
      <c r="O708" s="8" t="s">
        <v>35639</v>
      </c>
      <c r="P708" s="8" t="s">
        <v>776</v>
      </c>
      <c r="Q708" s="8" t="s">
        <v>23136</v>
      </c>
      <c r="R708" s="8" t="s">
        <v>23137</v>
      </c>
      <c r="S708" s="17" t="s">
        <v>23138</v>
      </c>
      <c r="T708" s="18">
        <v>43014</v>
      </c>
      <c r="U708" s="8">
        <v>0.29166666666666669</v>
      </c>
      <c r="V708" s="8">
        <v>0.39583333333333331</v>
      </c>
      <c r="W708" s="8" t="s">
        <v>1387</v>
      </c>
      <c r="X708" s="8" t="s">
        <v>23311</v>
      </c>
      <c r="Y708" s="8" t="s">
        <v>23312</v>
      </c>
      <c r="Z708" s="17" t="s">
        <v>23313</v>
      </c>
      <c r="AA708" s="8" t="s">
        <v>23314</v>
      </c>
      <c r="AB708" s="8" t="s">
        <v>23315</v>
      </c>
    </row>
    <row r="709" spans="1:28" hidden="1" x14ac:dyDescent="0.2">
      <c r="A709" s="8" t="s">
        <v>23316</v>
      </c>
      <c r="B709" s="8" t="s">
        <v>23317</v>
      </c>
      <c r="C709" s="8" t="s">
        <v>45735</v>
      </c>
      <c r="D709" s="8" t="s">
        <v>45736</v>
      </c>
      <c r="E709" s="8" t="s">
        <v>76</v>
      </c>
      <c r="F709" s="8" t="s">
        <v>65</v>
      </c>
      <c r="G709" s="8" t="s">
        <v>76</v>
      </c>
      <c r="H709" s="8" t="s">
        <v>65</v>
      </c>
      <c r="I709" s="8" t="s">
        <v>23135</v>
      </c>
      <c r="J709" s="8" t="s">
        <v>28</v>
      </c>
      <c r="K709" s="8" t="s">
        <v>30</v>
      </c>
      <c r="L709" s="8" t="s">
        <v>23310</v>
      </c>
      <c r="M709" s="8" t="s">
        <v>13405</v>
      </c>
      <c r="N709" s="8" t="s">
        <v>10716</v>
      </c>
      <c r="O709" s="8" t="s">
        <v>35639</v>
      </c>
      <c r="P709" s="8" t="s">
        <v>776</v>
      </c>
      <c r="Q709" s="8" t="s">
        <v>23136</v>
      </c>
      <c r="R709" s="8" t="s">
        <v>23137</v>
      </c>
      <c r="S709" s="17" t="s">
        <v>23138</v>
      </c>
      <c r="T709" s="18">
        <v>43014</v>
      </c>
      <c r="U709" s="8">
        <v>0.39583333333333331</v>
      </c>
      <c r="V709" s="8">
        <v>0.5</v>
      </c>
      <c r="W709" s="8" t="s">
        <v>1387</v>
      </c>
      <c r="X709" s="8" t="s">
        <v>8857</v>
      </c>
      <c r="Y709" s="8" t="s">
        <v>8858</v>
      </c>
      <c r="Z709" s="17" t="s">
        <v>23318</v>
      </c>
      <c r="AA709" s="8" t="s">
        <v>23319</v>
      </c>
      <c r="AB709" s="8" t="s">
        <v>23320</v>
      </c>
    </row>
    <row r="710" spans="1:28" hidden="1" x14ac:dyDescent="0.2">
      <c r="A710" s="8" t="s">
        <v>23321</v>
      </c>
      <c r="B710" s="8" t="s">
        <v>23322</v>
      </c>
      <c r="C710" s="8" t="s">
        <v>45735</v>
      </c>
      <c r="D710" s="8" t="s">
        <v>45736</v>
      </c>
      <c r="E710" s="8" t="s">
        <v>76</v>
      </c>
      <c r="F710" s="8" t="s">
        <v>65</v>
      </c>
      <c r="G710" s="8" t="s">
        <v>76</v>
      </c>
      <c r="H710" s="8" t="s">
        <v>65</v>
      </c>
      <c r="I710" s="8" t="s">
        <v>23135</v>
      </c>
      <c r="J710" s="8" t="s">
        <v>28</v>
      </c>
      <c r="K710" s="8" t="s">
        <v>30</v>
      </c>
      <c r="L710" s="8" t="s">
        <v>13405</v>
      </c>
      <c r="M710" s="8" t="s">
        <v>23323</v>
      </c>
      <c r="N710" s="8" t="s">
        <v>10716</v>
      </c>
      <c r="O710" s="8" t="s">
        <v>35639</v>
      </c>
      <c r="P710" s="8" t="s">
        <v>776</v>
      </c>
      <c r="Q710" s="8" t="s">
        <v>23136</v>
      </c>
      <c r="R710" s="8" t="s">
        <v>23137</v>
      </c>
      <c r="S710" s="17" t="s">
        <v>23138</v>
      </c>
      <c r="T710" s="18">
        <v>43014</v>
      </c>
      <c r="U710" s="8">
        <v>0.5</v>
      </c>
      <c r="V710" s="8">
        <v>0.625</v>
      </c>
      <c r="W710" s="8" t="s">
        <v>1283</v>
      </c>
      <c r="X710" s="8" t="s">
        <v>15422</v>
      </c>
      <c r="Y710" s="8" t="s">
        <v>70</v>
      </c>
      <c r="Z710" s="17" t="s">
        <v>23324</v>
      </c>
      <c r="AA710" s="8" t="s">
        <v>23325</v>
      </c>
      <c r="AB710" s="8" t="s">
        <v>23326</v>
      </c>
    </row>
    <row r="711" spans="1:28" hidden="1" x14ac:dyDescent="0.2">
      <c r="A711" s="8" t="s">
        <v>23371</v>
      </c>
      <c r="B711" s="8" t="s">
        <v>23372</v>
      </c>
      <c r="C711" s="8" t="s">
        <v>45735</v>
      </c>
      <c r="D711" s="8" t="s">
        <v>45736</v>
      </c>
      <c r="E711" s="8" t="s">
        <v>76</v>
      </c>
      <c r="F711" s="8" t="s">
        <v>65</v>
      </c>
      <c r="G711" s="8" t="s">
        <v>76</v>
      </c>
      <c r="H711" s="8" t="s">
        <v>65</v>
      </c>
      <c r="I711" s="8" t="s">
        <v>23135</v>
      </c>
      <c r="J711" s="8" t="s">
        <v>28</v>
      </c>
      <c r="K711" s="8" t="s">
        <v>30</v>
      </c>
      <c r="L711" s="8" t="s">
        <v>23323</v>
      </c>
      <c r="M711" s="8" t="s">
        <v>23373</v>
      </c>
      <c r="N711" s="8" t="s">
        <v>10716</v>
      </c>
      <c r="O711" s="8" t="s">
        <v>35639</v>
      </c>
      <c r="P711" s="8" t="s">
        <v>776</v>
      </c>
      <c r="Q711" s="8" t="s">
        <v>23136</v>
      </c>
      <c r="R711" s="8" t="s">
        <v>23137</v>
      </c>
      <c r="S711" s="17" t="s">
        <v>23138</v>
      </c>
      <c r="T711" s="18">
        <v>43014</v>
      </c>
      <c r="U711" s="8">
        <v>0.625</v>
      </c>
      <c r="V711" s="8">
        <v>0.6875</v>
      </c>
      <c r="W711" s="8" t="s">
        <v>2170</v>
      </c>
      <c r="X711" s="8" t="s">
        <v>23374</v>
      </c>
      <c r="Y711" s="8" t="s">
        <v>8858</v>
      </c>
      <c r="Z711" s="17" t="s">
        <v>23375</v>
      </c>
      <c r="AA711" s="8" t="s">
        <v>23376</v>
      </c>
      <c r="AB711" s="8" t="s">
        <v>23377</v>
      </c>
    </row>
    <row r="712" spans="1:28" hidden="1" x14ac:dyDescent="0.2">
      <c r="A712" s="8" t="s">
        <v>23378</v>
      </c>
      <c r="B712" s="8" t="s">
        <v>23379</v>
      </c>
      <c r="C712" s="8" t="s">
        <v>45735</v>
      </c>
      <c r="D712" s="8" t="s">
        <v>45736</v>
      </c>
      <c r="E712" s="8" t="s">
        <v>76</v>
      </c>
      <c r="F712" s="8" t="s">
        <v>65</v>
      </c>
      <c r="G712" s="8" t="s">
        <v>76</v>
      </c>
      <c r="H712" s="8" t="s">
        <v>65</v>
      </c>
      <c r="I712" s="8" t="s">
        <v>23135</v>
      </c>
      <c r="J712" s="8" t="s">
        <v>28</v>
      </c>
      <c r="K712" s="8" t="s">
        <v>30</v>
      </c>
      <c r="L712" s="8" t="s">
        <v>23373</v>
      </c>
      <c r="M712" s="8" t="s">
        <v>320</v>
      </c>
      <c r="N712" s="8" t="s">
        <v>10716</v>
      </c>
      <c r="O712" s="8" t="s">
        <v>35639</v>
      </c>
      <c r="P712" s="8" t="s">
        <v>776</v>
      </c>
      <c r="Q712" s="8" t="s">
        <v>23136</v>
      </c>
      <c r="R712" s="8" t="s">
        <v>23137</v>
      </c>
      <c r="S712" s="17" t="s">
        <v>23138</v>
      </c>
      <c r="T712" s="18">
        <v>43014</v>
      </c>
      <c r="U712" s="8">
        <v>0.6875</v>
      </c>
      <c r="V712" s="8">
        <v>0.75</v>
      </c>
      <c r="W712" s="8" t="s">
        <v>2170</v>
      </c>
      <c r="X712" s="8" t="s">
        <v>23380</v>
      </c>
      <c r="Y712" s="8" t="s">
        <v>8858</v>
      </c>
      <c r="Z712" s="17" t="s">
        <v>23381</v>
      </c>
      <c r="AA712" s="8" t="s">
        <v>23382</v>
      </c>
      <c r="AB712" s="8" t="s">
        <v>23383</v>
      </c>
    </row>
    <row r="713" spans="1:28" hidden="1" x14ac:dyDescent="0.2">
      <c r="A713" s="8" t="s">
        <v>23327</v>
      </c>
      <c r="B713" s="8" t="s">
        <v>23328</v>
      </c>
      <c r="C713" s="8" t="s">
        <v>45735</v>
      </c>
      <c r="D713" s="8" t="s">
        <v>45736</v>
      </c>
      <c r="E713" s="8" t="s">
        <v>104</v>
      </c>
      <c r="F713" s="8" t="s">
        <v>65</v>
      </c>
      <c r="G713" s="8" t="s">
        <v>104</v>
      </c>
      <c r="H713" s="8" t="s">
        <v>65</v>
      </c>
      <c r="I713" s="8" t="s">
        <v>23135</v>
      </c>
      <c r="J713" s="8" t="s">
        <v>28</v>
      </c>
      <c r="K713" s="8" t="s">
        <v>30</v>
      </c>
      <c r="L713" s="8" t="s">
        <v>105</v>
      </c>
      <c r="M713" s="8" t="s">
        <v>23329</v>
      </c>
      <c r="N713" s="8" t="s">
        <v>10716</v>
      </c>
      <c r="O713" s="8" t="s">
        <v>35639</v>
      </c>
      <c r="P713" s="8" t="s">
        <v>776</v>
      </c>
      <c r="Q713" s="8" t="s">
        <v>23136</v>
      </c>
      <c r="R713" s="8" t="s">
        <v>23137</v>
      </c>
      <c r="S713" s="17" t="s">
        <v>23138</v>
      </c>
      <c r="T713" s="18">
        <v>43015</v>
      </c>
      <c r="U713" s="8">
        <v>0.25</v>
      </c>
      <c r="V713" s="8">
        <v>0.5</v>
      </c>
      <c r="W713" s="8" t="s">
        <v>30</v>
      </c>
      <c r="X713" s="8" t="s">
        <v>23330</v>
      </c>
      <c r="Y713" s="8" t="s">
        <v>23331</v>
      </c>
      <c r="Z713" s="17" t="s">
        <v>23332</v>
      </c>
      <c r="AA713" s="8" t="s">
        <v>23333</v>
      </c>
      <c r="AB713" s="8" t="s">
        <v>23334</v>
      </c>
    </row>
    <row r="714" spans="1:28" hidden="1" x14ac:dyDescent="0.2">
      <c r="A714" s="8" t="s">
        <v>23335</v>
      </c>
      <c r="B714" s="8" t="s">
        <v>23336</v>
      </c>
      <c r="C714" s="8" t="s">
        <v>45735</v>
      </c>
      <c r="D714" s="8" t="s">
        <v>45736</v>
      </c>
      <c r="E714" s="8" t="s">
        <v>104</v>
      </c>
      <c r="F714" s="8" t="s">
        <v>65</v>
      </c>
      <c r="G714" s="8" t="s">
        <v>104</v>
      </c>
      <c r="H714" s="8" t="s">
        <v>65</v>
      </c>
      <c r="I714" s="8" t="s">
        <v>23135</v>
      </c>
      <c r="J714" s="8" t="s">
        <v>28</v>
      </c>
      <c r="K714" s="8" t="s">
        <v>30</v>
      </c>
      <c r="L714" s="8" t="s">
        <v>23329</v>
      </c>
      <c r="M714" s="8" t="s">
        <v>959</v>
      </c>
      <c r="N714" s="8" t="s">
        <v>10716</v>
      </c>
      <c r="O714" s="8" t="s">
        <v>35639</v>
      </c>
      <c r="P714" s="8" t="s">
        <v>776</v>
      </c>
      <c r="Q714" s="8" t="s">
        <v>23136</v>
      </c>
      <c r="R714" s="8" t="s">
        <v>23137</v>
      </c>
      <c r="S714" s="17" t="s">
        <v>23138</v>
      </c>
      <c r="T714" s="18">
        <v>43015</v>
      </c>
      <c r="U714" s="8">
        <v>0.5</v>
      </c>
      <c r="V714" s="8">
        <v>0.54166666666666663</v>
      </c>
      <c r="W714" s="8" t="s">
        <v>1495</v>
      </c>
      <c r="X714" s="8" t="s">
        <v>23337</v>
      </c>
      <c r="Y714" s="8" t="s">
        <v>23331</v>
      </c>
      <c r="Z714" s="17" t="s">
        <v>23338</v>
      </c>
      <c r="AA714" s="8" t="s">
        <v>23339</v>
      </c>
      <c r="AB714" s="8" t="s">
        <v>23340</v>
      </c>
    </row>
    <row r="715" spans="1:28" hidden="1" x14ac:dyDescent="0.2">
      <c r="A715" s="8" t="s">
        <v>23341</v>
      </c>
      <c r="B715" s="8" t="s">
        <v>23342</v>
      </c>
      <c r="C715" s="8" t="s">
        <v>45735</v>
      </c>
      <c r="D715" s="8" t="s">
        <v>45736</v>
      </c>
      <c r="E715" s="8" t="s">
        <v>104</v>
      </c>
      <c r="F715" s="8" t="s">
        <v>65</v>
      </c>
      <c r="G715" s="8" t="s">
        <v>104</v>
      </c>
      <c r="H715" s="8" t="s">
        <v>65</v>
      </c>
      <c r="I715" s="8" t="s">
        <v>23135</v>
      </c>
      <c r="J715" s="8" t="s">
        <v>28</v>
      </c>
      <c r="K715" s="8" t="s">
        <v>30</v>
      </c>
      <c r="L715" s="8" t="s">
        <v>959</v>
      </c>
      <c r="M715" s="8" t="s">
        <v>5305</v>
      </c>
      <c r="N715" s="8" t="s">
        <v>10716</v>
      </c>
      <c r="O715" s="8" t="s">
        <v>35639</v>
      </c>
      <c r="P715" s="8" t="s">
        <v>776</v>
      </c>
      <c r="Q715" s="8" t="s">
        <v>23136</v>
      </c>
      <c r="R715" s="8" t="s">
        <v>23137</v>
      </c>
      <c r="S715" s="17" t="s">
        <v>23138</v>
      </c>
      <c r="T715" s="18">
        <v>43015</v>
      </c>
      <c r="U715" s="8">
        <v>0.54166666666666663</v>
      </c>
      <c r="V715" s="8">
        <v>0.58333333333333337</v>
      </c>
      <c r="W715" s="8" t="s">
        <v>1495</v>
      </c>
      <c r="X715" s="8" t="s">
        <v>23343</v>
      </c>
      <c r="Y715" s="8" t="s">
        <v>23331</v>
      </c>
      <c r="Z715" s="17" t="s">
        <v>23344</v>
      </c>
      <c r="AA715" s="8" t="s">
        <v>23345</v>
      </c>
      <c r="AB715" s="8" t="s">
        <v>23346</v>
      </c>
    </row>
    <row r="716" spans="1:28" hidden="1" x14ac:dyDescent="0.2">
      <c r="A716" s="8" t="s">
        <v>23347</v>
      </c>
      <c r="B716" s="8" t="s">
        <v>23348</v>
      </c>
      <c r="C716" s="8" t="s">
        <v>45735</v>
      </c>
      <c r="D716" s="8" t="s">
        <v>45736</v>
      </c>
      <c r="E716" s="8" t="s">
        <v>104</v>
      </c>
      <c r="F716" s="8" t="s">
        <v>65</v>
      </c>
      <c r="G716" s="8" t="s">
        <v>104</v>
      </c>
      <c r="H716" s="8" t="s">
        <v>65</v>
      </c>
      <c r="I716" s="8" t="s">
        <v>23135</v>
      </c>
      <c r="J716" s="8" t="s">
        <v>28</v>
      </c>
      <c r="K716" s="8" t="s">
        <v>30</v>
      </c>
      <c r="L716" s="8" t="s">
        <v>5305</v>
      </c>
      <c r="M716" s="8" t="s">
        <v>20133</v>
      </c>
      <c r="N716" s="8" t="s">
        <v>10716</v>
      </c>
      <c r="O716" s="8" t="s">
        <v>35639</v>
      </c>
      <c r="P716" s="8" t="s">
        <v>776</v>
      </c>
      <c r="Q716" s="8" t="s">
        <v>23136</v>
      </c>
      <c r="R716" s="8" t="s">
        <v>23137</v>
      </c>
      <c r="S716" s="17" t="s">
        <v>23138</v>
      </c>
      <c r="T716" s="18">
        <v>43015</v>
      </c>
      <c r="U716" s="8">
        <v>0.58333333333333337</v>
      </c>
      <c r="V716" s="8">
        <v>0.625</v>
      </c>
      <c r="W716" s="8" t="s">
        <v>1495</v>
      </c>
      <c r="X716" s="8" t="s">
        <v>23349</v>
      </c>
      <c r="Y716" s="8" t="s">
        <v>23331</v>
      </c>
      <c r="Z716" s="17" t="s">
        <v>23350</v>
      </c>
      <c r="AA716" s="8" t="s">
        <v>23351</v>
      </c>
      <c r="AB716" s="8" t="s">
        <v>23352</v>
      </c>
    </row>
    <row r="717" spans="1:28" hidden="1" x14ac:dyDescent="0.2">
      <c r="A717" s="8" t="s">
        <v>23353</v>
      </c>
      <c r="B717" s="8" t="s">
        <v>23354</v>
      </c>
      <c r="C717" s="8" t="s">
        <v>45735</v>
      </c>
      <c r="D717" s="8" t="s">
        <v>45736</v>
      </c>
      <c r="E717" s="8" t="s">
        <v>104</v>
      </c>
      <c r="F717" s="8" t="s">
        <v>65</v>
      </c>
      <c r="G717" s="8" t="s">
        <v>104</v>
      </c>
      <c r="H717" s="8" t="s">
        <v>65</v>
      </c>
      <c r="I717" s="8" t="s">
        <v>23135</v>
      </c>
      <c r="J717" s="8" t="s">
        <v>28</v>
      </c>
      <c r="K717" s="8" t="s">
        <v>30</v>
      </c>
      <c r="L717" s="8" t="s">
        <v>20133</v>
      </c>
      <c r="M717" s="8" t="s">
        <v>5311</v>
      </c>
      <c r="N717" s="8" t="s">
        <v>10716</v>
      </c>
      <c r="O717" s="8" t="s">
        <v>35639</v>
      </c>
      <c r="P717" s="8" t="s">
        <v>776</v>
      </c>
      <c r="Q717" s="8" t="s">
        <v>23136</v>
      </c>
      <c r="R717" s="8" t="s">
        <v>23137</v>
      </c>
      <c r="S717" s="17" t="s">
        <v>23138</v>
      </c>
      <c r="T717" s="18">
        <v>43015</v>
      </c>
      <c r="U717" s="8">
        <v>0.625</v>
      </c>
      <c r="V717" s="8">
        <v>0.66666666666666663</v>
      </c>
      <c r="W717" s="8" t="s">
        <v>1495</v>
      </c>
      <c r="X717" s="8" t="s">
        <v>23355</v>
      </c>
      <c r="Y717" s="8" t="s">
        <v>23331</v>
      </c>
      <c r="Z717" s="17" t="s">
        <v>23356</v>
      </c>
      <c r="AA717" s="8" t="s">
        <v>23357</v>
      </c>
      <c r="AB717" s="8" t="s">
        <v>23358</v>
      </c>
    </row>
    <row r="718" spans="1:28" hidden="1" x14ac:dyDescent="0.2">
      <c r="A718" s="8" t="s">
        <v>23359</v>
      </c>
      <c r="B718" s="8" t="s">
        <v>23360</v>
      </c>
      <c r="C718" s="8" t="s">
        <v>45735</v>
      </c>
      <c r="D718" s="8" t="s">
        <v>45736</v>
      </c>
      <c r="E718" s="8" t="s">
        <v>104</v>
      </c>
      <c r="F718" s="8" t="s">
        <v>65</v>
      </c>
      <c r="G718" s="8" t="s">
        <v>104</v>
      </c>
      <c r="H718" s="8" t="s">
        <v>65</v>
      </c>
      <c r="I718" s="8" t="s">
        <v>23135</v>
      </c>
      <c r="J718" s="8" t="s">
        <v>28</v>
      </c>
      <c r="K718" s="8" t="s">
        <v>30</v>
      </c>
      <c r="L718" s="8" t="s">
        <v>5311</v>
      </c>
      <c r="M718" s="8" t="s">
        <v>106</v>
      </c>
      <c r="N718" s="8" t="s">
        <v>10716</v>
      </c>
      <c r="O718" s="8" t="s">
        <v>35639</v>
      </c>
      <c r="P718" s="8" t="s">
        <v>776</v>
      </c>
      <c r="Q718" s="8" t="s">
        <v>23136</v>
      </c>
      <c r="R718" s="8" t="s">
        <v>23137</v>
      </c>
      <c r="S718" s="17" t="s">
        <v>23138</v>
      </c>
      <c r="T718" s="18">
        <v>43015</v>
      </c>
      <c r="U718" s="8">
        <v>0.66666666666666663</v>
      </c>
      <c r="V718" s="8">
        <v>0.75</v>
      </c>
      <c r="W718" s="8" t="s">
        <v>1100</v>
      </c>
      <c r="X718" s="8" t="s">
        <v>23361</v>
      </c>
      <c r="Y718" s="8" t="s">
        <v>23331</v>
      </c>
      <c r="Z718" s="17" t="s">
        <v>23191</v>
      </c>
      <c r="AA718" s="8" t="s">
        <v>23362</v>
      </c>
      <c r="AB718" s="8" t="s">
        <v>23363</v>
      </c>
    </row>
    <row r="719" spans="1:28" hidden="1" x14ac:dyDescent="0.2">
      <c r="A719" s="8" t="s">
        <v>23364</v>
      </c>
      <c r="B719" s="8" t="s">
        <v>23365</v>
      </c>
      <c r="C719" s="8" t="s">
        <v>45735</v>
      </c>
      <c r="D719" s="8" t="s">
        <v>45736</v>
      </c>
      <c r="E719" s="8" t="s">
        <v>96</v>
      </c>
      <c r="F719" s="8" t="s">
        <v>65</v>
      </c>
      <c r="G719" s="8" t="s">
        <v>96</v>
      </c>
      <c r="H719" s="8" t="s">
        <v>65</v>
      </c>
      <c r="I719" s="8" t="s">
        <v>23135</v>
      </c>
      <c r="J719" s="8" t="s">
        <v>28</v>
      </c>
      <c r="K719" s="8" t="s">
        <v>30</v>
      </c>
      <c r="L719" s="8" t="s">
        <v>97</v>
      </c>
      <c r="M719" s="8" t="s">
        <v>98</v>
      </c>
      <c r="N719" s="8" t="s">
        <v>10716</v>
      </c>
      <c r="O719" s="8" t="s">
        <v>35639</v>
      </c>
      <c r="P719" s="8" t="s">
        <v>776</v>
      </c>
      <c r="Q719" s="8" t="s">
        <v>23136</v>
      </c>
      <c r="R719" s="8" t="s">
        <v>23137</v>
      </c>
      <c r="S719" s="17" t="s">
        <v>23138</v>
      </c>
      <c r="T719" s="18">
        <v>43016</v>
      </c>
      <c r="U719" s="8">
        <v>0.25</v>
      </c>
      <c r="V719" s="8">
        <v>0.75</v>
      </c>
      <c r="W719" s="8" t="s">
        <v>40</v>
      </c>
      <c r="X719" s="8" t="s">
        <v>23366</v>
      </c>
      <c r="Y719" s="8" t="s">
        <v>23367</v>
      </c>
      <c r="Z719" s="17" t="s">
        <v>23368</v>
      </c>
      <c r="AA719" s="8" t="s">
        <v>23369</v>
      </c>
      <c r="AB719" s="8" t="s">
        <v>23370</v>
      </c>
    </row>
    <row r="720" spans="1:28" hidden="1" x14ac:dyDescent="0.2">
      <c r="A720" s="8" t="s">
        <v>23384</v>
      </c>
      <c r="B720" s="8" t="s">
        <v>23385</v>
      </c>
      <c r="C720" s="8" t="s">
        <v>45735</v>
      </c>
      <c r="D720" s="8" t="s">
        <v>45736</v>
      </c>
      <c r="E720" s="8" t="s">
        <v>345</v>
      </c>
      <c r="F720" s="8" t="s">
        <v>65</v>
      </c>
      <c r="G720" s="8" t="s">
        <v>345</v>
      </c>
      <c r="H720" s="8" t="s">
        <v>65</v>
      </c>
      <c r="I720" s="8" t="s">
        <v>23135</v>
      </c>
      <c r="J720" s="8" t="s">
        <v>28</v>
      </c>
      <c r="K720" s="8" t="s">
        <v>30</v>
      </c>
      <c r="L720" s="8" t="s">
        <v>346</v>
      </c>
      <c r="M720" s="8" t="s">
        <v>16601</v>
      </c>
      <c r="N720" s="8" t="s">
        <v>10716</v>
      </c>
      <c r="O720" s="8" t="s">
        <v>35639</v>
      </c>
      <c r="P720" s="8" t="s">
        <v>776</v>
      </c>
      <c r="Q720" s="8" t="s">
        <v>23136</v>
      </c>
      <c r="R720" s="8" t="s">
        <v>23137</v>
      </c>
      <c r="S720" s="17" t="s">
        <v>23138</v>
      </c>
      <c r="T720" s="18">
        <v>43018</v>
      </c>
      <c r="U720" s="8">
        <v>0.25</v>
      </c>
      <c r="V720" s="8">
        <v>0.33333333333333331</v>
      </c>
      <c r="W720" s="8" t="s">
        <v>1100</v>
      </c>
      <c r="X720" s="8" t="s">
        <v>18409</v>
      </c>
      <c r="Y720" s="8" t="s">
        <v>18410</v>
      </c>
      <c r="Z720" s="17" t="s">
        <v>18411</v>
      </c>
      <c r="AA720" s="8" t="s">
        <v>23386</v>
      </c>
      <c r="AB720" s="8" t="s">
        <v>23387</v>
      </c>
    </row>
    <row r="721" spans="1:28" hidden="1" x14ac:dyDescent="0.2">
      <c r="A721" s="8" t="s">
        <v>23388</v>
      </c>
      <c r="B721" s="8" t="s">
        <v>23389</v>
      </c>
      <c r="C721" s="8" t="s">
        <v>45735</v>
      </c>
      <c r="D721" s="8" t="s">
        <v>45736</v>
      </c>
      <c r="E721" s="8" t="s">
        <v>345</v>
      </c>
      <c r="F721" s="8" t="s">
        <v>65</v>
      </c>
      <c r="G721" s="8" t="s">
        <v>345</v>
      </c>
      <c r="H721" s="8" t="s">
        <v>65</v>
      </c>
      <c r="I721" s="8" t="s">
        <v>23135</v>
      </c>
      <c r="J721" s="8" t="s">
        <v>28</v>
      </c>
      <c r="K721" s="8" t="s">
        <v>30</v>
      </c>
      <c r="L721" s="8" t="s">
        <v>16601</v>
      </c>
      <c r="M721" s="8" t="s">
        <v>20524</v>
      </c>
      <c r="N721" s="8" t="s">
        <v>10716</v>
      </c>
      <c r="O721" s="8" t="s">
        <v>35639</v>
      </c>
      <c r="P721" s="8" t="s">
        <v>776</v>
      </c>
      <c r="Q721" s="8" t="s">
        <v>23136</v>
      </c>
      <c r="R721" s="8" t="s">
        <v>23137</v>
      </c>
      <c r="S721" s="17" t="s">
        <v>23138</v>
      </c>
      <c r="T721" s="18">
        <v>43018</v>
      </c>
      <c r="U721" s="8">
        <v>0.33333333333333331</v>
      </c>
      <c r="V721" s="8">
        <v>0.41666666666666669</v>
      </c>
      <c r="W721" s="8" t="s">
        <v>1100</v>
      </c>
      <c r="X721" s="8" t="s">
        <v>18417</v>
      </c>
      <c r="Y721" s="8" t="s">
        <v>18410</v>
      </c>
      <c r="Z721" s="17" t="s">
        <v>23390</v>
      </c>
      <c r="AA721" s="8" t="s">
        <v>23391</v>
      </c>
      <c r="AB721" s="8" t="s">
        <v>23392</v>
      </c>
    </row>
    <row r="722" spans="1:28" hidden="1" x14ac:dyDescent="0.2">
      <c r="A722" s="8" t="s">
        <v>23393</v>
      </c>
      <c r="B722" s="8" t="s">
        <v>23394</v>
      </c>
      <c r="C722" s="8" t="s">
        <v>45735</v>
      </c>
      <c r="D722" s="8" t="s">
        <v>45736</v>
      </c>
      <c r="E722" s="8" t="s">
        <v>345</v>
      </c>
      <c r="F722" s="8" t="s">
        <v>65</v>
      </c>
      <c r="G722" s="8" t="s">
        <v>345</v>
      </c>
      <c r="H722" s="8" t="s">
        <v>65</v>
      </c>
      <c r="I722" s="8" t="s">
        <v>23135</v>
      </c>
      <c r="J722" s="8" t="s">
        <v>28</v>
      </c>
      <c r="K722" s="8" t="s">
        <v>30</v>
      </c>
      <c r="L722" s="8" t="s">
        <v>20524</v>
      </c>
      <c r="M722" s="8" t="s">
        <v>23395</v>
      </c>
      <c r="N722" s="8" t="s">
        <v>10716</v>
      </c>
      <c r="O722" s="8" t="s">
        <v>35639</v>
      </c>
      <c r="P722" s="8" t="s">
        <v>776</v>
      </c>
      <c r="Q722" s="8" t="s">
        <v>23136</v>
      </c>
      <c r="R722" s="8" t="s">
        <v>23137</v>
      </c>
      <c r="S722" s="17" t="s">
        <v>23138</v>
      </c>
      <c r="T722" s="18">
        <v>43018</v>
      </c>
      <c r="U722" s="8">
        <v>0.41666666666666669</v>
      </c>
      <c r="V722" s="8">
        <v>0.52083333333333337</v>
      </c>
      <c r="W722" s="8" t="s">
        <v>1387</v>
      </c>
      <c r="X722" s="8" t="s">
        <v>18424</v>
      </c>
      <c r="Y722" s="8" t="s">
        <v>18410</v>
      </c>
      <c r="Z722" s="17" t="s">
        <v>18425</v>
      </c>
      <c r="AA722" s="8" t="s">
        <v>23396</v>
      </c>
      <c r="AB722" s="8" t="s">
        <v>23397</v>
      </c>
    </row>
    <row r="723" spans="1:28" hidden="1" x14ac:dyDescent="0.2">
      <c r="A723" s="8" t="s">
        <v>23398</v>
      </c>
      <c r="B723" s="8" t="s">
        <v>23399</v>
      </c>
      <c r="C723" s="8" t="s">
        <v>45735</v>
      </c>
      <c r="D723" s="8" t="s">
        <v>45736</v>
      </c>
      <c r="E723" s="8" t="s">
        <v>345</v>
      </c>
      <c r="F723" s="8" t="s">
        <v>65</v>
      </c>
      <c r="G723" s="8" t="s">
        <v>345</v>
      </c>
      <c r="H723" s="8" t="s">
        <v>65</v>
      </c>
      <c r="I723" s="8" t="s">
        <v>23135</v>
      </c>
      <c r="J723" s="8" t="s">
        <v>28</v>
      </c>
      <c r="K723" s="8" t="s">
        <v>30</v>
      </c>
      <c r="L723" s="8" t="s">
        <v>23395</v>
      </c>
      <c r="M723" s="8" t="s">
        <v>23400</v>
      </c>
      <c r="N723" s="8" t="s">
        <v>10716</v>
      </c>
      <c r="O723" s="8" t="s">
        <v>35639</v>
      </c>
      <c r="P723" s="8" t="s">
        <v>776</v>
      </c>
      <c r="Q723" s="8" t="s">
        <v>23136</v>
      </c>
      <c r="R723" s="8" t="s">
        <v>23137</v>
      </c>
      <c r="S723" s="17" t="s">
        <v>23138</v>
      </c>
      <c r="T723" s="18">
        <v>43018</v>
      </c>
      <c r="U723" s="8">
        <v>0.52083333333333337</v>
      </c>
      <c r="V723" s="8">
        <v>0.625</v>
      </c>
      <c r="W723" s="8" t="s">
        <v>1387</v>
      </c>
      <c r="X723" s="8" t="s">
        <v>18431</v>
      </c>
      <c r="Y723" s="8" t="s">
        <v>23401</v>
      </c>
      <c r="Z723" s="17" t="s">
        <v>23402</v>
      </c>
      <c r="AA723" s="8" t="s">
        <v>23403</v>
      </c>
      <c r="AB723" s="8" t="s">
        <v>23404</v>
      </c>
    </row>
    <row r="724" spans="1:28" hidden="1" x14ac:dyDescent="0.2">
      <c r="A724" s="8" t="s">
        <v>23405</v>
      </c>
      <c r="B724" s="8" t="s">
        <v>23406</v>
      </c>
      <c r="C724" s="8" t="s">
        <v>45735</v>
      </c>
      <c r="D724" s="8" t="s">
        <v>45736</v>
      </c>
      <c r="E724" s="8" t="s">
        <v>345</v>
      </c>
      <c r="F724" s="8" t="s">
        <v>65</v>
      </c>
      <c r="G724" s="8" t="s">
        <v>345</v>
      </c>
      <c r="H724" s="8" t="s">
        <v>65</v>
      </c>
      <c r="I724" s="8" t="s">
        <v>23135</v>
      </c>
      <c r="J724" s="8" t="s">
        <v>28</v>
      </c>
      <c r="K724" s="8" t="s">
        <v>30</v>
      </c>
      <c r="L724" s="8" t="s">
        <v>23400</v>
      </c>
      <c r="M724" s="8" t="s">
        <v>347</v>
      </c>
      <c r="N724" s="8" t="s">
        <v>10716</v>
      </c>
      <c r="O724" s="8" t="s">
        <v>35639</v>
      </c>
      <c r="P724" s="8" t="s">
        <v>776</v>
      </c>
      <c r="Q724" s="8" t="s">
        <v>23136</v>
      </c>
      <c r="R724" s="8" t="s">
        <v>23137</v>
      </c>
      <c r="S724" s="17" t="s">
        <v>23138</v>
      </c>
      <c r="T724" s="18">
        <v>43018</v>
      </c>
      <c r="U724" s="8">
        <v>0.625</v>
      </c>
      <c r="V724" s="8">
        <v>0.75</v>
      </c>
      <c r="W724" s="8" t="s">
        <v>1283</v>
      </c>
      <c r="X724" s="8" t="s">
        <v>18437</v>
      </c>
      <c r="Y724" s="8" t="s">
        <v>18438</v>
      </c>
      <c r="Z724" s="17" t="s">
        <v>23407</v>
      </c>
      <c r="AA724" s="8" t="s">
        <v>23408</v>
      </c>
      <c r="AB724" s="8" t="s">
        <v>23409</v>
      </c>
    </row>
    <row r="725" spans="1:28" hidden="1" x14ac:dyDescent="0.2">
      <c r="A725" s="8" t="s">
        <v>23410</v>
      </c>
      <c r="B725" s="8" t="s">
        <v>23411</v>
      </c>
      <c r="C725" s="8" t="s">
        <v>45735</v>
      </c>
      <c r="D725" s="8" t="s">
        <v>45736</v>
      </c>
      <c r="E725" s="8" t="s">
        <v>362</v>
      </c>
      <c r="F725" s="8" t="s">
        <v>112</v>
      </c>
      <c r="G725" s="8" t="s">
        <v>362</v>
      </c>
      <c r="H725" s="8" t="s">
        <v>112</v>
      </c>
      <c r="I725" s="8" t="s">
        <v>23135</v>
      </c>
      <c r="J725" s="8" t="s">
        <v>28</v>
      </c>
      <c r="K725" s="8" t="s">
        <v>30</v>
      </c>
      <c r="L725" s="8" t="s">
        <v>363</v>
      </c>
      <c r="M725" s="8" t="s">
        <v>2959</v>
      </c>
      <c r="N725" s="8" t="s">
        <v>10716</v>
      </c>
      <c r="O725" s="8" t="s">
        <v>35639</v>
      </c>
      <c r="P725" s="8" t="s">
        <v>776</v>
      </c>
      <c r="Q725" s="8" t="s">
        <v>23136</v>
      </c>
      <c r="R725" s="8" t="s">
        <v>23137</v>
      </c>
      <c r="S725" s="17" t="s">
        <v>23138</v>
      </c>
      <c r="T725" s="18">
        <v>43019</v>
      </c>
      <c r="U725" s="8">
        <v>0.25</v>
      </c>
      <c r="V725" s="8">
        <v>0.41666666666666669</v>
      </c>
      <c r="W725" s="8" t="s">
        <v>739</v>
      </c>
      <c r="X725" s="8" t="s">
        <v>18445</v>
      </c>
      <c r="Y725" s="8" t="s">
        <v>8816</v>
      </c>
      <c r="Z725" s="17" t="s">
        <v>23412</v>
      </c>
      <c r="AA725" s="8" t="s">
        <v>23413</v>
      </c>
      <c r="AB725" s="8" t="s">
        <v>23414</v>
      </c>
    </row>
    <row r="726" spans="1:28" hidden="1" x14ac:dyDescent="0.2">
      <c r="A726" s="8" t="s">
        <v>23415</v>
      </c>
      <c r="B726" s="8" t="s">
        <v>23416</v>
      </c>
      <c r="C726" s="8" t="s">
        <v>45735</v>
      </c>
      <c r="D726" s="8" t="s">
        <v>45736</v>
      </c>
      <c r="E726" s="8" t="s">
        <v>362</v>
      </c>
      <c r="F726" s="8" t="s">
        <v>112</v>
      </c>
      <c r="G726" s="8" t="s">
        <v>362</v>
      </c>
      <c r="H726" s="8" t="s">
        <v>112</v>
      </c>
      <c r="I726" s="8" t="s">
        <v>23135</v>
      </c>
      <c r="J726" s="8" t="s">
        <v>28</v>
      </c>
      <c r="K726" s="8" t="s">
        <v>30</v>
      </c>
      <c r="L726" s="8" t="s">
        <v>2959</v>
      </c>
      <c r="M726" s="8" t="s">
        <v>8237</v>
      </c>
      <c r="N726" s="8" t="s">
        <v>10716</v>
      </c>
      <c r="O726" s="8" t="s">
        <v>35639</v>
      </c>
      <c r="P726" s="8" t="s">
        <v>776</v>
      </c>
      <c r="Q726" s="8" t="s">
        <v>23136</v>
      </c>
      <c r="R726" s="8" t="s">
        <v>23137</v>
      </c>
      <c r="S726" s="17" t="s">
        <v>23138</v>
      </c>
      <c r="T726" s="18">
        <v>43019</v>
      </c>
      <c r="U726" s="8">
        <v>0.41666666666666669</v>
      </c>
      <c r="V726" s="8">
        <v>0.5</v>
      </c>
      <c r="W726" s="8" t="s">
        <v>1100</v>
      </c>
      <c r="X726" s="8" t="s">
        <v>18451</v>
      </c>
      <c r="Y726" s="8" t="s">
        <v>18410</v>
      </c>
      <c r="Z726" s="17" t="s">
        <v>23417</v>
      </c>
      <c r="AA726" s="8" t="s">
        <v>23418</v>
      </c>
      <c r="AB726" s="8" t="s">
        <v>23419</v>
      </c>
    </row>
    <row r="727" spans="1:28" hidden="1" x14ac:dyDescent="0.2">
      <c r="A727" s="8" t="s">
        <v>23420</v>
      </c>
      <c r="B727" s="8" t="s">
        <v>23421</v>
      </c>
      <c r="C727" s="8" t="s">
        <v>45735</v>
      </c>
      <c r="D727" s="8" t="s">
        <v>45736</v>
      </c>
      <c r="E727" s="8" t="s">
        <v>362</v>
      </c>
      <c r="F727" s="8" t="s">
        <v>112</v>
      </c>
      <c r="G727" s="8" t="s">
        <v>362</v>
      </c>
      <c r="H727" s="8" t="s">
        <v>112</v>
      </c>
      <c r="I727" s="8" t="s">
        <v>23135</v>
      </c>
      <c r="J727" s="8" t="s">
        <v>28</v>
      </c>
      <c r="K727" s="8" t="s">
        <v>30</v>
      </c>
      <c r="L727" s="8" t="s">
        <v>8237</v>
      </c>
      <c r="M727" s="8" t="s">
        <v>14217</v>
      </c>
      <c r="N727" s="8" t="s">
        <v>10716</v>
      </c>
      <c r="O727" s="8" t="s">
        <v>35639</v>
      </c>
      <c r="P727" s="8" t="s">
        <v>776</v>
      </c>
      <c r="Q727" s="8" t="s">
        <v>23136</v>
      </c>
      <c r="R727" s="8" t="s">
        <v>23137</v>
      </c>
      <c r="S727" s="17" t="s">
        <v>23138</v>
      </c>
      <c r="T727" s="18">
        <v>43019</v>
      </c>
      <c r="U727" s="8">
        <v>0.5</v>
      </c>
      <c r="V727" s="8">
        <v>0.625</v>
      </c>
      <c r="W727" s="8" t="s">
        <v>1283</v>
      </c>
      <c r="X727" s="8" t="s">
        <v>18458</v>
      </c>
      <c r="Y727" s="8" t="s">
        <v>18490</v>
      </c>
      <c r="Z727" s="17" t="s">
        <v>23422</v>
      </c>
      <c r="AA727" s="8" t="s">
        <v>23423</v>
      </c>
      <c r="AB727" s="8" t="s">
        <v>23424</v>
      </c>
    </row>
    <row r="728" spans="1:28" hidden="1" x14ac:dyDescent="0.2">
      <c r="A728" s="8" t="s">
        <v>23425</v>
      </c>
      <c r="B728" s="8" t="s">
        <v>23426</v>
      </c>
      <c r="C728" s="8" t="s">
        <v>45735</v>
      </c>
      <c r="D728" s="8" t="s">
        <v>45736</v>
      </c>
      <c r="E728" s="8" t="s">
        <v>362</v>
      </c>
      <c r="F728" s="8" t="s">
        <v>112</v>
      </c>
      <c r="G728" s="8" t="s">
        <v>362</v>
      </c>
      <c r="H728" s="8" t="s">
        <v>112</v>
      </c>
      <c r="I728" s="8" t="s">
        <v>23135</v>
      </c>
      <c r="J728" s="8" t="s">
        <v>28</v>
      </c>
      <c r="K728" s="8" t="s">
        <v>30</v>
      </c>
      <c r="L728" s="8" t="s">
        <v>14217</v>
      </c>
      <c r="M728" s="8" t="s">
        <v>23427</v>
      </c>
      <c r="N728" s="8" t="s">
        <v>10716</v>
      </c>
      <c r="O728" s="8" t="s">
        <v>35639</v>
      </c>
      <c r="P728" s="8" t="s">
        <v>776</v>
      </c>
      <c r="Q728" s="8" t="s">
        <v>23136</v>
      </c>
      <c r="R728" s="8" t="s">
        <v>23137</v>
      </c>
      <c r="S728" s="17" t="s">
        <v>23138</v>
      </c>
      <c r="T728" s="18">
        <v>43019</v>
      </c>
      <c r="U728" s="8">
        <v>0.625</v>
      </c>
      <c r="V728" s="8">
        <v>0.6875</v>
      </c>
      <c r="W728" s="8" t="s">
        <v>2170</v>
      </c>
      <c r="X728" s="8" t="s">
        <v>8836</v>
      </c>
      <c r="Y728" s="8" t="s">
        <v>8816</v>
      </c>
      <c r="Z728" s="17" t="s">
        <v>23428</v>
      </c>
      <c r="AA728" s="8" t="s">
        <v>23429</v>
      </c>
      <c r="AB728" s="8" t="s">
        <v>23430</v>
      </c>
    </row>
    <row r="729" spans="1:28" hidden="1" x14ac:dyDescent="0.2">
      <c r="A729" s="8" t="s">
        <v>23431</v>
      </c>
      <c r="B729" s="8" t="s">
        <v>23432</v>
      </c>
      <c r="C729" s="8" t="s">
        <v>45735</v>
      </c>
      <c r="D729" s="8" t="s">
        <v>45736</v>
      </c>
      <c r="E729" s="8" t="s">
        <v>362</v>
      </c>
      <c r="F729" s="8" t="s">
        <v>112</v>
      </c>
      <c r="G729" s="8" t="s">
        <v>362</v>
      </c>
      <c r="H729" s="8" t="s">
        <v>112</v>
      </c>
      <c r="I729" s="8" t="s">
        <v>23135</v>
      </c>
      <c r="J729" s="8" t="s">
        <v>28</v>
      </c>
      <c r="K729" s="8" t="s">
        <v>30</v>
      </c>
      <c r="L729" s="8" t="s">
        <v>23427</v>
      </c>
      <c r="M729" s="8" t="s">
        <v>364</v>
      </c>
      <c r="N729" s="8" t="s">
        <v>10716</v>
      </c>
      <c r="O729" s="8" t="s">
        <v>35639</v>
      </c>
      <c r="P729" s="8" t="s">
        <v>776</v>
      </c>
      <c r="Q729" s="8" t="s">
        <v>23136</v>
      </c>
      <c r="R729" s="8" t="s">
        <v>23137</v>
      </c>
      <c r="S729" s="17" t="s">
        <v>23138</v>
      </c>
      <c r="T729" s="18">
        <v>43019</v>
      </c>
      <c r="U729" s="8">
        <v>0.6875</v>
      </c>
      <c r="V729" s="8">
        <v>0.75</v>
      </c>
      <c r="W729" s="8" t="s">
        <v>2170</v>
      </c>
      <c r="X729" s="8" t="s">
        <v>8973</v>
      </c>
      <c r="Y729" s="8" t="s">
        <v>8816</v>
      </c>
      <c r="Z729" s="17" t="s">
        <v>18373</v>
      </c>
      <c r="AA729" s="8" t="s">
        <v>23433</v>
      </c>
      <c r="AB729" s="8" t="s">
        <v>23434</v>
      </c>
    </row>
    <row r="730" spans="1:28" hidden="1" x14ac:dyDescent="0.2">
      <c r="A730" s="8" t="s">
        <v>23435</v>
      </c>
      <c r="B730" s="8" t="s">
        <v>23436</v>
      </c>
      <c r="C730" s="8" t="s">
        <v>45735</v>
      </c>
      <c r="D730" s="8" t="s">
        <v>45736</v>
      </c>
      <c r="E730" s="8" t="s">
        <v>372</v>
      </c>
      <c r="F730" s="8" t="s">
        <v>112</v>
      </c>
      <c r="G730" s="8" t="s">
        <v>372</v>
      </c>
      <c r="H730" s="8" t="s">
        <v>112</v>
      </c>
      <c r="I730" s="8" t="s">
        <v>23135</v>
      </c>
      <c r="J730" s="8" t="s">
        <v>28</v>
      </c>
      <c r="K730" s="8" t="s">
        <v>30</v>
      </c>
      <c r="L730" s="8" t="s">
        <v>373</v>
      </c>
      <c r="M730" s="8" t="s">
        <v>8300</v>
      </c>
      <c r="N730" s="8" t="s">
        <v>10716</v>
      </c>
      <c r="O730" s="8" t="s">
        <v>35639</v>
      </c>
      <c r="P730" s="8" t="s">
        <v>776</v>
      </c>
      <c r="Q730" s="8" t="s">
        <v>23136</v>
      </c>
      <c r="R730" s="8" t="s">
        <v>23137</v>
      </c>
      <c r="S730" s="17" t="s">
        <v>23138</v>
      </c>
      <c r="T730" s="18">
        <v>43020</v>
      </c>
      <c r="U730" s="8">
        <v>0.25</v>
      </c>
      <c r="V730" s="8">
        <v>0.66666666666666663</v>
      </c>
      <c r="W730" s="8" t="s">
        <v>792</v>
      </c>
      <c r="X730" s="8" t="s">
        <v>18475</v>
      </c>
      <c r="Y730" s="8" t="s">
        <v>18476</v>
      </c>
      <c r="Z730" s="17" t="s">
        <v>23437</v>
      </c>
      <c r="AA730" s="8" t="s">
        <v>23438</v>
      </c>
      <c r="AB730" s="8" t="s">
        <v>23439</v>
      </c>
    </row>
    <row r="731" spans="1:28" hidden="1" x14ac:dyDescent="0.2">
      <c r="A731" s="8" t="s">
        <v>23440</v>
      </c>
      <c r="B731" s="8" t="s">
        <v>23441</v>
      </c>
      <c r="C731" s="8" t="s">
        <v>45735</v>
      </c>
      <c r="D731" s="8" t="s">
        <v>45736</v>
      </c>
      <c r="E731" s="8" t="s">
        <v>372</v>
      </c>
      <c r="F731" s="8" t="s">
        <v>112</v>
      </c>
      <c r="G731" s="8" t="s">
        <v>372</v>
      </c>
      <c r="H731" s="8" t="s">
        <v>112</v>
      </c>
      <c r="I731" s="8" t="s">
        <v>23135</v>
      </c>
      <c r="J731" s="8" t="s">
        <v>28</v>
      </c>
      <c r="K731" s="8" t="s">
        <v>30</v>
      </c>
      <c r="L731" s="8" t="s">
        <v>8300</v>
      </c>
      <c r="M731" s="8" t="s">
        <v>374</v>
      </c>
      <c r="N731" s="8" t="s">
        <v>10716</v>
      </c>
      <c r="O731" s="8" t="s">
        <v>35639</v>
      </c>
      <c r="P731" s="8" t="s">
        <v>776</v>
      </c>
      <c r="Q731" s="8" t="s">
        <v>23136</v>
      </c>
      <c r="R731" s="8" t="s">
        <v>23137</v>
      </c>
      <c r="S731" s="17" t="s">
        <v>23138</v>
      </c>
      <c r="T731" s="18">
        <v>43020</v>
      </c>
      <c r="U731" s="8">
        <v>0.66666666666666663</v>
      </c>
      <c r="V731" s="8">
        <v>0.75</v>
      </c>
      <c r="W731" s="8" t="s">
        <v>1100</v>
      </c>
      <c r="X731" s="8" t="s">
        <v>23442</v>
      </c>
      <c r="Y731" s="8" t="s">
        <v>18476</v>
      </c>
      <c r="Z731" s="17" t="s">
        <v>23443</v>
      </c>
      <c r="AA731" s="8" t="s">
        <v>23444</v>
      </c>
      <c r="AB731" s="8" t="s">
        <v>23445</v>
      </c>
    </row>
    <row r="732" spans="1:28" hidden="1" x14ac:dyDescent="0.2">
      <c r="A732" s="8" t="s">
        <v>23446</v>
      </c>
      <c r="B732" s="8" t="s">
        <v>23447</v>
      </c>
      <c r="C732" s="8" t="s">
        <v>45735</v>
      </c>
      <c r="D732" s="8" t="s">
        <v>45736</v>
      </c>
      <c r="E732" s="8" t="s">
        <v>382</v>
      </c>
      <c r="F732" s="8" t="s">
        <v>112</v>
      </c>
      <c r="G732" s="8" t="s">
        <v>382</v>
      </c>
      <c r="H732" s="8" t="s">
        <v>112</v>
      </c>
      <c r="I732" s="8" t="s">
        <v>23135</v>
      </c>
      <c r="J732" s="8" t="s">
        <v>28</v>
      </c>
      <c r="K732" s="8" t="s">
        <v>30</v>
      </c>
      <c r="L732" s="8" t="s">
        <v>383</v>
      </c>
      <c r="M732" s="8" t="s">
        <v>22731</v>
      </c>
      <c r="N732" s="8" t="s">
        <v>10716</v>
      </c>
      <c r="O732" s="8" t="s">
        <v>35639</v>
      </c>
      <c r="P732" s="8" t="s">
        <v>776</v>
      </c>
      <c r="Q732" s="8" t="s">
        <v>23136</v>
      </c>
      <c r="R732" s="8" t="s">
        <v>23137</v>
      </c>
      <c r="S732" s="17" t="s">
        <v>23138</v>
      </c>
      <c r="T732" s="18">
        <v>43021</v>
      </c>
      <c r="U732" s="8">
        <v>0.25</v>
      </c>
      <c r="V732" s="8">
        <v>0.3125</v>
      </c>
      <c r="W732" s="8" t="s">
        <v>2170</v>
      </c>
      <c r="X732" s="8" t="s">
        <v>18489</v>
      </c>
      <c r="Y732" s="8" t="s">
        <v>18490</v>
      </c>
      <c r="Z732" s="17" t="s">
        <v>18361</v>
      </c>
      <c r="AA732" s="8" t="s">
        <v>23448</v>
      </c>
      <c r="AB732" s="8" t="s">
        <v>23449</v>
      </c>
    </row>
    <row r="733" spans="1:28" hidden="1" x14ac:dyDescent="0.2">
      <c r="A733" s="8" t="s">
        <v>23450</v>
      </c>
      <c r="B733" s="8" t="s">
        <v>23451</v>
      </c>
      <c r="C733" s="8" t="s">
        <v>45735</v>
      </c>
      <c r="D733" s="8" t="s">
        <v>45736</v>
      </c>
      <c r="E733" s="8" t="s">
        <v>382</v>
      </c>
      <c r="F733" s="8" t="s">
        <v>112</v>
      </c>
      <c r="G733" s="8" t="s">
        <v>382</v>
      </c>
      <c r="H733" s="8" t="s">
        <v>112</v>
      </c>
      <c r="I733" s="8" t="s">
        <v>23135</v>
      </c>
      <c r="J733" s="8" t="s">
        <v>28</v>
      </c>
      <c r="K733" s="8" t="s">
        <v>30</v>
      </c>
      <c r="L733" s="8" t="s">
        <v>22731</v>
      </c>
      <c r="M733" s="8" t="s">
        <v>23452</v>
      </c>
      <c r="N733" s="8" t="s">
        <v>10716</v>
      </c>
      <c r="O733" s="8" t="s">
        <v>35639</v>
      </c>
      <c r="P733" s="8" t="s">
        <v>776</v>
      </c>
      <c r="Q733" s="8" t="s">
        <v>23136</v>
      </c>
      <c r="R733" s="8" t="s">
        <v>23137</v>
      </c>
      <c r="S733" s="17" t="s">
        <v>23138</v>
      </c>
      <c r="T733" s="18">
        <v>43021</v>
      </c>
      <c r="U733" s="8">
        <v>0.3125</v>
      </c>
      <c r="V733" s="8">
        <v>0.39583333333333331</v>
      </c>
      <c r="W733" s="8" t="s">
        <v>1100</v>
      </c>
      <c r="X733" s="8" t="s">
        <v>18504</v>
      </c>
      <c r="Y733" s="8" t="s">
        <v>15403</v>
      </c>
      <c r="Z733" s="17" t="s">
        <v>23453</v>
      </c>
      <c r="AA733" s="8" t="s">
        <v>23454</v>
      </c>
      <c r="AB733" s="8" t="s">
        <v>23455</v>
      </c>
    </row>
    <row r="734" spans="1:28" hidden="1" x14ac:dyDescent="0.2">
      <c r="A734" s="8" t="s">
        <v>23456</v>
      </c>
      <c r="B734" s="8" t="s">
        <v>23457</v>
      </c>
      <c r="C734" s="8" t="s">
        <v>45735</v>
      </c>
      <c r="D734" s="8" t="s">
        <v>45736</v>
      </c>
      <c r="E734" s="8" t="s">
        <v>382</v>
      </c>
      <c r="F734" s="8" t="s">
        <v>112</v>
      </c>
      <c r="G734" s="8" t="s">
        <v>382</v>
      </c>
      <c r="H734" s="8" t="s">
        <v>112</v>
      </c>
      <c r="I734" s="8" t="s">
        <v>23135</v>
      </c>
      <c r="J734" s="8" t="s">
        <v>28</v>
      </c>
      <c r="K734" s="8" t="s">
        <v>30</v>
      </c>
      <c r="L734" s="8" t="s">
        <v>23452</v>
      </c>
      <c r="M734" s="8" t="s">
        <v>23458</v>
      </c>
      <c r="N734" s="8" t="s">
        <v>10716</v>
      </c>
      <c r="O734" s="8" t="s">
        <v>35639</v>
      </c>
      <c r="P734" s="8" t="s">
        <v>776</v>
      </c>
      <c r="Q734" s="8" t="s">
        <v>23136</v>
      </c>
      <c r="R734" s="8" t="s">
        <v>23137</v>
      </c>
      <c r="S734" s="17" t="s">
        <v>23138</v>
      </c>
      <c r="T734" s="18">
        <v>43021</v>
      </c>
      <c r="U734" s="8">
        <v>0.39583333333333331</v>
      </c>
      <c r="V734" s="8">
        <v>0.5625</v>
      </c>
      <c r="W734" s="8" t="s">
        <v>739</v>
      </c>
      <c r="X734" s="8" t="s">
        <v>18497</v>
      </c>
      <c r="Y734" s="8" t="s">
        <v>15403</v>
      </c>
      <c r="Z734" s="17" t="s">
        <v>23459</v>
      </c>
      <c r="AA734" s="8" t="s">
        <v>23460</v>
      </c>
      <c r="AB734" s="8" t="s">
        <v>23461</v>
      </c>
    </row>
    <row r="735" spans="1:28" hidden="1" x14ac:dyDescent="0.2">
      <c r="A735" s="8" t="s">
        <v>23462</v>
      </c>
      <c r="B735" s="8" t="s">
        <v>23463</v>
      </c>
      <c r="C735" s="8" t="s">
        <v>45735</v>
      </c>
      <c r="D735" s="8" t="s">
        <v>45736</v>
      </c>
      <c r="E735" s="8" t="s">
        <v>382</v>
      </c>
      <c r="F735" s="8" t="s">
        <v>112</v>
      </c>
      <c r="G735" s="8" t="s">
        <v>382</v>
      </c>
      <c r="H735" s="8" t="s">
        <v>112</v>
      </c>
      <c r="I735" s="8" t="s">
        <v>23135</v>
      </c>
      <c r="J735" s="8" t="s">
        <v>28</v>
      </c>
      <c r="K735" s="8" t="s">
        <v>30</v>
      </c>
      <c r="L735" s="8" t="s">
        <v>23458</v>
      </c>
      <c r="M735" s="8" t="s">
        <v>384</v>
      </c>
      <c r="N735" s="8" t="s">
        <v>10716</v>
      </c>
      <c r="O735" s="8" t="s">
        <v>35639</v>
      </c>
      <c r="P735" s="8" t="s">
        <v>776</v>
      </c>
      <c r="Q735" s="8" t="s">
        <v>23136</v>
      </c>
      <c r="R735" s="8" t="s">
        <v>23137</v>
      </c>
      <c r="S735" s="17" t="s">
        <v>23138</v>
      </c>
      <c r="T735" s="18">
        <v>43021</v>
      </c>
      <c r="U735" s="8">
        <v>0.5625</v>
      </c>
      <c r="V735" s="8">
        <v>0.75</v>
      </c>
      <c r="W735" s="8" t="s">
        <v>8032</v>
      </c>
      <c r="X735" s="8" t="s">
        <v>18511</v>
      </c>
      <c r="Y735" s="8" t="s">
        <v>457</v>
      </c>
      <c r="Z735" s="17" t="s">
        <v>23464</v>
      </c>
      <c r="AA735" s="8" t="s">
        <v>23465</v>
      </c>
      <c r="AB735" s="8" t="s">
        <v>23466</v>
      </c>
    </row>
    <row r="736" spans="1:28" hidden="1" x14ac:dyDescent="0.2">
      <c r="A736" s="8" t="s">
        <v>23467</v>
      </c>
      <c r="B736" s="8" t="s">
        <v>23468</v>
      </c>
      <c r="C736" s="8" t="s">
        <v>45735</v>
      </c>
      <c r="D736" s="8" t="s">
        <v>45736</v>
      </c>
      <c r="E736" s="8" t="s">
        <v>390</v>
      </c>
      <c r="F736" s="8" t="s">
        <v>112</v>
      </c>
      <c r="G736" s="8" t="s">
        <v>390</v>
      </c>
      <c r="H736" s="8" t="s">
        <v>112</v>
      </c>
      <c r="I736" s="8" t="s">
        <v>23135</v>
      </c>
      <c r="J736" s="8" t="s">
        <v>28</v>
      </c>
      <c r="K736" s="8" t="s">
        <v>30</v>
      </c>
      <c r="L736" s="8" t="s">
        <v>391</v>
      </c>
      <c r="M736" s="8" t="s">
        <v>23469</v>
      </c>
      <c r="N736" s="8" t="s">
        <v>10716</v>
      </c>
      <c r="O736" s="8" t="s">
        <v>35639</v>
      </c>
      <c r="P736" s="8" t="s">
        <v>776</v>
      </c>
      <c r="Q736" s="8" t="s">
        <v>23136</v>
      </c>
      <c r="R736" s="8" t="s">
        <v>23137</v>
      </c>
      <c r="S736" s="17" t="s">
        <v>23138</v>
      </c>
      <c r="T736" s="18">
        <v>43022</v>
      </c>
      <c r="U736" s="8">
        <v>0.25</v>
      </c>
      <c r="V736" s="8">
        <v>0.5625</v>
      </c>
      <c r="W736" s="8" t="s">
        <v>21432</v>
      </c>
      <c r="X736" s="8" t="s">
        <v>8713</v>
      </c>
      <c r="Y736" s="8" t="s">
        <v>8714</v>
      </c>
      <c r="Z736" s="17" t="s">
        <v>23470</v>
      </c>
      <c r="AA736" s="8" t="s">
        <v>23471</v>
      </c>
      <c r="AB736" s="8" t="s">
        <v>23472</v>
      </c>
    </row>
    <row r="737" spans="1:28" hidden="1" x14ac:dyDescent="0.2">
      <c r="A737" s="8" t="s">
        <v>23473</v>
      </c>
      <c r="B737" s="8" t="s">
        <v>23474</v>
      </c>
      <c r="C737" s="8" t="s">
        <v>45735</v>
      </c>
      <c r="D737" s="8" t="s">
        <v>45736</v>
      </c>
      <c r="E737" s="8" t="s">
        <v>390</v>
      </c>
      <c r="F737" s="8" t="s">
        <v>112</v>
      </c>
      <c r="G737" s="8" t="s">
        <v>390</v>
      </c>
      <c r="H737" s="8" t="s">
        <v>112</v>
      </c>
      <c r="I737" s="8" t="s">
        <v>23135</v>
      </c>
      <c r="J737" s="8" t="s">
        <v>28</v>
      </c>
      <c r="K737" s="8" t="s">
        <v>30</v>
      </c>
      <c r="L737" s="8" t="s">
        <v>23469</v>
      </c>
      <c r="M737" s="8" t="s">
        <v>13521</v>
      </c>
      <c r="N737" s="8" t="s">
        <v>10716</v>
      </c>
      <c r="O737" s="8" t="s">
        <v>35639</v>
      </c>
      <c r="P737" s="8" t="s">
        <v>776</v>
      </c>
      <c r="Q737" s="8" t="s">
        <v>23136</v>
      </c>
      <c r="R737" s="8" t="s">
        <v>23137</v>
      </c>
      <c r="S737" s="17" t="s">
        <v>23138</v>
      </c>
      <c r="T737" s="18">
        <v>43022</v>
      </c>
      <c r="U737" s="8">
        <v>0.5625</v>
      </c>
      <c r="V737" s="8">
        <v>0.66666666666666663</v>
      </c>
      <c r="W737" s="8" t="s">
        <v>1387</v>
      </c>
      <c r="X737" s="8" t="s">
        <v>23475</v>
      </c>
      <c r="Y737" s="8" t="s">
        <v>8714</v>
      </c>
      <c r="Z737" s="17" t="s">
        <v>23476</v>
      </c>
      <c r="AA737" s="8" t="s">
        <v>23477</v>
      </c>
      <c r="AB737" s="8" t="s">
        <v>23478</v>
      </c>
    </row>
    <row r="738" spans="1:28" hidden="1" x14ac:dyDescent="0.2">
      <c r="A738" s="8" t="s">
        <v>23479</v>
      </c>
      <c r="B738" s="8" t="s">
        <v>23480</v>
      </c>
      <c r="C738" s="8" t="s">
        <v>45735</v>
      </c>
      <c r="D738" s="8" t="s">
        <v>45736</v>
      </c>
      <c r="E738" s="8" t="s">
        <v>390</v>
      </c>
      <c r="F738" s="8" t="s">
        <v>112</v>
      </c>
      <c r="G738" s="8" t="s">
        <v>390</v>
      </c>
      <c r="H738" s="8" t="s">
        <v>112</v>
      </c>
      <c r="I738" s="8" t="s">
        <v>23135</v>
      </c>
      <c r="J738" s="8" t="s">
        <v>28</v>
      </c>
      <c r="K738" s="8" t="s">
        <v>30</v>
      </c>
      <c r="L738" s="8" t="s">
        <v>13521</v>
      </c>
      <c r="M738" s="8" t="s">
        <v>392</v>
      </c>
      <c r="N738" s="8" t="s">
        <v>10716</v>
      </c>
      <c r="O738" s="8" t="s">
        <v>35639</v>
      </c>
      <c r="P738" s="8" t="s">
        <v>776</v>
      </c>
      <c r="Q738" s="8" t="s">
        <v>23136</v>
      </c>
      <c r="R738" s="8" t="s">
        <v>23137</v>
      </c>
      <c r="S738" s="17" t="s">
        <v>23138</v>
      </c>
      <c r="T738" s="18">
        <v>43022</v>
      </c>
      <c r="U738" s="8">
        <v>0.66666666666666663</v>
      </c>
      <c r="V738" s="8">
        <v>0.75</v>
      </c>
      <c r="W738" s="8" t="s">
        <v>1100</v>
      </c>
      <c r="X738" s="8" t="s">
        <v>18531</v>
      </c>
      <c r="Y738" s="8" t="s">
        <v>8714</v>
      </c>
      <c r="Z738" s="17" t="s">
        <v>23481</v>
      </c>
      <c r="AA738" s="8" t="s">
        <v>23482</v>
      </c>
      <c r="AB738" s="8" t="s">
        <v>23483</v>
      </c>
    </row>
    <row r="739" spans="1:28" hidden="1" x14ac:dyDescent="0.2">
      <c r="A739" s="8" t="s">
        <v>23484</v>
      </c>
      <c r="B739" s="8" t="s">
        <v>23485</v>
      </c>
      <c r="C739" s="8" t="s">
        <v>45735</v>
      </c>
      <c r="D739" s="8" t="s">
        <v>45736</v>
      </c>
      <c r="E739" s="8" t="s">
        <v>400</v>
      </c>
      <c r="F739" s="8" t="s">
        <v>112</v>
      </c>
      <c r="G739" s="8" t="s">
        <v>400</v>
      </c>
      <c r="H739" s="8" t="s">
        <v>112</v>
      </c>
      <c r="I739" s="8" t="s">
        <v>23135</v>
      </c>
      <c r="J739" s="8" t="s">
        <v>28</v>
      </c>
      <c r="K739" s="8" t="s">
        <v>30</v>
      </c>
      <c r="L739" s="8" t="s">
        <v>401</v>
      </c>
      <c r="M739" s="8" t="s">
        <v>17875</v>
      </c>
      <c r="N739" s="8" t="s">
        <v>10716</v>
      </c>
      <c r="O739" s="8" t="s">
        <v>35639</v>
      </c>
      <c r="P739" s="8" t="s">
        <v>776</v>
      </c>
      <c r="Q739" s="8" t="s">
        <v>23136</v>
      </c>
      <c r="R739" s="8" t="s">
        <v>23137</v>
      </c>
      <c r="S739" s="17" t="s">
        <v>23138</v>
      </c>
      <c r="T739" s="18">
        <v>43023</v>
      </c>
      <c r="U739" s="8">
        <v>0.25</v>
      </c>
      <c r="V739" s="8">
        <v>0.5</v>
      </c>
      <c r="W739" s="8" t="s">
        <v>30</v>
      </c>
      <c r="X739" s="8" t="s">
        <v>18557</v>
      </c>
      <c r="Y739" s="8" t="s">
        <v>209</v>
      </c>
      <c r="Z739" s="17" t="s">
        <v>23486</v>
      </c>
      <c r="AA739" s="8" t="s">
        <v>23487</v>
      </c>
      <c r="AB739" s="8" t="s">
        <v>23488</v>
      </c>
    </row>
    <row r="740" spans="1:28" hidden="1" x14ac:dyDescent="0.2">
      <c r="A740" s="8" t="s">
        <v>23489</v>
      </c>
      <c r="B740" s="8" t="s">
        <v>23490</v>
      </c>
      <c r="C740" s="8" t="s">
        <v>45735</v>
      </c>
      <c r="D740" s="8" t="s">
        <v>45736</v>
      </c>
      <c r="E740" s="8" t="s">
        <v>400</v>
      </c>
      <c r="F740" s="8" t="s">
        <v>112</v>
      </c>
      <c r="G740" s="8" t="s">
        <v>400</v>
      </c>
      <c r="H740" s="8" t="s">
        <v>112</v>
      </c>
      <c r="I740" s="8" t="s">
        <v>23135</v>
      </c>
      <c r="J740" s="8" t="s">
        <v>28</v>
      </c>
      <c r="K740" s="8" t="s">
        <v>30</v>
      </c>
      <c r="L740" s="8" t="s">
        <v>17875</v>
      </c>
      <c r="M740" s="8" t="s">
        <v>23491</v>
      </c>
      <c r="N740" s="8" t="s">
        <v>10716</v>
      </c>
      <c r="O740" s="8" t="s">
        <v>35639</v>
      </c>
      <c r="P740" s="8" t="s">
        <v>776</v>
      </c>
      <c r="Q740" s="8" t="s">
        <v>23136</v>
      </c>
      <c r="R740" s="8" t="s">
        <v>23137</v>
      </c>
      <c r="S740" s="17" t="s">
        <v>23138</v>
      </c>
      <c r="T740" s="18">
        <v>43023</v>
      </c>
      <c r="U740" s="8">
        <v>0.5</v>
      </c>
      <c r="V740" s="8">
        <v>0.625</v>
      </c>
      <c r="W740" s="8" t="s">
        <v>1283</v>
      </c>
      <c r="X740" s="8" t="s">
        <v>23492</v>
      </c>
      <c r="Y740" s="8" t="s">
        <v>209</v>
      </c>
      <c r="Z740" s="17" t="s">
        <v>15442</v>
      </c>
      <c r="AA740" s="8" t="s">
        <v>23493</v>
      </c>
      <c r="AB740" s="8" t="s">
        <v>23494</v>
      </c>
    </row>
    <row r="741" spans="1:28" hidden="1" x14ac:dyDescent="0.2">
      <c r="A741" s="8" t="s">
        <v>23495</v>
      </c>
      <c r="B741" s="8" t="s">
        <v>23496</v>
      </c>
      <c r="C741" s="8" t="s">
        <v>45735</v>
      </c>
      <c r="D741" s="8" t="s">
        <v>45736</v>
      </c>
      <c r="E741" s="8" t="s">
        <v>400</v>
      </c>
      <c r="F741" s="8" t="s">
        <v>112</v>
      </c>
      <c r="G741" s="8" t="s">
        <v>400</v>
      </c>
      <c r="H741" s="8" t="s">
        <v>112</v>
      </c>
      <c r="I741" s="8" t="s">
        <v>23135</v>
      </c>
      <c r="J741" s="8" t="s">
        <v>28</v>
      </c>
      <c r="K741" s="8" t="s">
        <v>30</v>
      </c>
      <c r="L741" s="8" t="s">
        <v>23491</v>
      </c>
      <c r="M741" s="8" t="s">
        <v>23497</v>
      </c>
      <c r="N741" s="8" t="s">
        <v>10716</v>
      </c>
      <c r="O741" s="8" t="s">
        <v>35639</v>
      </c>
      <c r="P741" s="8" t="s">
        <v>776</v>
      </c>
      <c r="Q741" s="8" t="s">
        <v>23136</v>
      </c>
      <c r="R741" s="8" t="s">
        <v>23137</v>
      </c>
      <c r="S741" s="17" t="s">
        <v>23138</v>
      </c>
      <c r="T741" s="18">
        <v>43023</v>
      </c>
      <c r="U741" s="8">
        <v>0.625</v>
      </c>
      <c r="V741" s="8">
        <v>0.6875</v>
      </c>
      <c r="W741" s="8" t="s">
        <v>2170</v>
      </c>
      <c r="X741" s="8" t="s">
        <v>18550</v>
      </c>
      <c r="Y741" s="8" t="s">
        <v>209</v>
      </c>
      <c r="Z741" s="17" t="s">
        <v>23498</v>
      </c>
      <c r="AA741" s="8" t="s">
        <v>23499</v>
      </c>
      <c r="AB741" s="8" t="s">
        <v>23500</v>
      </c>
    </row>
    <row r="742" spans="1:28" hidden="1" x14ac:dyDescent="0.2">
      <c r="A742" s="8" t="s">
        <v>23501</v>
      </c>
      <c r="B742" s="8" t="s">
        <v>23502</v>
      </c>
      <c r="C742" s="8" t="s">
        <v>45735</v>
      </c>
      <c r="D742" s="8" t="s">
        <v>45736</v>
      </c>
      <c r="E742" s="8" t="s">
        <v>400</v>
      </c>
      <c r="F742" s="8" t="s">
        <v>112</v>
      </c>
      <c r="G742" s="8" t="s">
        <v>400</v>
      </c>
      <c r="H742" s="8" t="s">
        <v>112</v>
      </c>
      <c r="I742" s="8" t="s">
        <v>23135</v>
      </c>
      <c r="J742" s="8" t="s">
        <v>28</v>
      </c>
      <c r="K742" s="8" t="s">
        <v>30</v>
      </c>
      <c r="L742" s="8" t="s">
        <v>23497</v>
      </c>
      <c r="M742" s="8" t="s">
        <v>402</v>
      </c>
      <c r="N742" s="8" t="s">
        <v>10716</v>
      </c>
      <c r="O742" s="8" t="s">
        <v>35639</v>
      </c>
      <c r="P742" s="8" t="s">
        <v>776</v>
      </c>
      <c r="Q742" s="8" t="s">
        <v>23136</v>
      </c>
      <c r="R742" s="8" t="s">
        <v>23137</v>
      </c>
      <c r="S742" s="17" t="s">
        <v>23138</v>
      </c>
      <c r="T742" s="18">
        <v>43023</v>
      </c>
      <c r="U742" s="8">
        <v>0.6875</v>
      </c>
      <c r="V742" s="8">
        <v>0.75</v>
      </c>
      <c r="W742" s="8" t="s">
        <v>2170</v>
      </c>
      <c r="X742" s="8" t="s">
        <v>23503</v>
      </c>
      <c r="Y742" s="8" t="s">
        <v>209</v>
      </c>
      <c r="Z742" s="17" t="s">
        <v>23504</v>
      </c>
      <c r="AA742" s="8" t="s">
        <v>23505</v>
      </c>
      <c r="AB742" s="8" t="s">
        <v>23506</v>
      </c>
    </row>
    <row r="743" spans="1:28" hidden="1" x14ac:dyDescent="0.2">
      <c r="A743" s="8" t="s">
        <v>23507</v>
      </c>
      <c r="B743" s="8" t="s">
        <v>23508</v>
      </c>
      <c r="C743" s="8" t="s">
        <v>45735</v>
      </c>
      <c r="D743" s="8" t="s">
        <v>45736</v>
      </c>
      <c r="E743" s="8" t="s">
        <v>113</v>
      </c>
      <c r="F743" s="8" t="s">
        <v>112</v>
      </c>
      <c r="G743" s="8" t="s">
        <v>113</v>
      </c>
      <c r="H743" s="8" t="s">
        <v>112</v>
      </c>
      <c r="I743" s="8" t="s">
        <v>23135</v>
      </c>
      <c r="J743" s="8" t="s">
        <v>28</v>
      </c>
      <c r="K743" s="8" t="s">
        <v>30</v>
      </c>
      <c r="L743" s="8" t="s">
        <v>409</v>
      </c>
      <c r="M743" s="8" t="s">
        <v>16616</v>
      </c>
      <c r="N743" s="8" t="s">
        <v>10716</v>
      </c>
      <c r="O743" s="8" t="s">
        <v>35639</v>
      </c>
      <c r="P743" s="8" t="s">
        <v>776</v>
      </c>
      <c r="Q743" s="8" t="s">
        <v>23136</v>
      </c>
      <c r="R743" s="8" t="s">
        <v>23137</v>
      </c>
      <c r="S743" s="17" t="s">
        <v>23138</v>
      </c>
      <c r="T743" s="18">
        <v>43024</v>
      </c>
      <c r="U743" s="8">
        <v>0.25</v>
      </c>
      <c r="V743" s="8">
        <v>0.5</v>
      </c>
      <c r="W743" s="8" t="s">
        <v>30</v>
      </c>
      <c r="X743" s="8" t="s">
        <v>18569</v>
      </c>
      <c r="Y743" s="8" t="s">
        <v>209</v>
      </c>
      <c r="Z743" s="17" t="s">
        <v>23509</v>
      </c>
      <c r="AA743" s="8" t="s">
        <v>23510</v>
      </c>
      <c r="AB743" s="8" t="s">
        <v>23511</v>
      </c>
    </row>
    <row r="744" spans="1:28" hidden="1" x14ac:dyDescent="0.2">
      <c r="A744" s="8" t="s">
        <v>23512</v>
      </c>
      <c r="B744" s="8" t="s">
        <v>23513</v>
      </c>
      <c r="C744" s="8" t="s">
        <v>45735</v>
      </c>
      <c r="D744" s="8" t="s">
        <v>45736</v>
      </c>
      <c r="E744" s="8" t="s">
        <v>113</v>
      </c>
      <c r="F744" s="8" t="s">
        <v>112</v>
      </c>
      <c r="G744" s="8" t="s">
        <v>113</v>
      </c>
      <c r="H744" s="8" t="s">
        <v>112</v>
      </c>
      <c r="I744" s="8" t="s">
        <v>23135</v>
      </c>
      <c r="J744" s="8" t="s">
        <v>28</v>
      </c>
      <c r="K744" s="8" t="s">
        <v>30</v>
      </c>
      <c r="L744" s="8" t="s">
        <v>16616</v>
      </c>
      <c r="M744" s="8" t="s">
        <v>23514</v>
      </c>
      <c r="N744" s="8" t="s">
        <v>10716</v>
      </c>
      <c r="O744" s="8" t="s">
        <v>35639</v>
      </c>
      <c r="P744" s="8" t="s">
        <v>776</v>
      </c>
      <c r="Q744" s="8" t="s">
        <v>23136</v>
      </c>
      <c r="R744" s="8" t="s">
        <v>23137</v>
      </c>
      <c r="S744" s="17" t="s">
        <v>23138</v>
      </c>
      <c r="T744" s="18">
        <v>43024</v>
      </c>
      <c r="U744" s="8">
        <v>0.5</v>
      </c>
      <c r="V744" s="8">
        <v>0.60416666666666663</v>
      </c>
      <c r="W744" s="8" t="s">
        <v>1387</v>
      </c>
      <c r="X744" s="8" t="s">
        <v>23515</v>
      </c>
      <c r="Y744" s="8" t="s">
        <v>209</v>
      </c>
      <c r="Z744" s="17" t="s">
        <v>23516</v>
      </c>
      <c r="AA744" s="8" t="s">
        <v>23517</v>
      </c>
      <c r="AB744" s="8" t="s">
        <v>23518</v>
      </c>
    </row>
    <row r="745" spans="1:28" hidden="1" x14ac:dyDescent="0.2">
      <c r="A745" s="8" t="s">
        <v>23519</v>
      </c>
      <c r="B745" s="8" t="s">
        <v>23520</v>
      </c>
      <c r="C745" s="8" t="s">
        <v>45735</v>
      </c>
      <c r="D745" s="8" t="s">
        <v>45736</v>
      </c>
      <c r="E745" s="8" t="s">
        <v>113</v>
      </c>
      <c r="F745" s="8" t="s">
        <v>112</v>
      </c>
      <c r="G745" s="8" t="s">
        <v>113</v>
      </c>
      <c r="H745" s="8" t="s">
        <v>112</v>
      </c>
      <c r="I745" s="8" t="s">
        <v>23135</v>
      </c>
      <c r="J745" s="8" t="s">
        <v>28</v>
      </c>
      <c r="K745" s="8" t="s">
        <v>30</v>
      </c>
      <c r="L745" s="8" t="s">
        <v>23514</v>
      </c>
      <c r="M745" s="8" t="s">
        <v>759</v>
      </c>
      <c r="N745" s="8" t="s">
        <v>10716</v>
      </c>
      <c r="O745" s="8" t="s">
        <v>35639</v>
      </c>
      <c r="P745" s="8" t="s">
        <v>776</v>
      </c>
      <c r="Q745" s="8" t="s">
        <v>23136</v>
      </c>
      <c r="R745" s="8" t="s">
        <v>23137</v>
      </c>
      <c r="S745" s="17" t="s">
        <v>23138</v>
      </c>
      <c r="T745" s="18">
        <v>43024</v>
      </c>
      <c r="U745" s="8">
        <v>0.60416666666666663</v>
      </c>
      <c r="V745" s="8">
        <v>0.66666666666666663</v>
      </c>
      <c r="W745" s="8" t="s">
        <v>2170</v>
      </c>
      <c r="X745" s="8" t="s">
        <v>23492</v>
      </c>
      <c r="Y745" s="8" t="s">
        <v>209</v>
      </c>
      <c r="Z745" s="17" t="s">
        <v>23521</v>
      </c>
      <c r="AA745" s="8" t="s">
        <v>23522</v>
      </c>
      <c r="AB745" s="8" t="s">
        <v>23523</v>
      </c>
    </row>
    <row r="746" spans="1:28" hidden="1" x14ac:dyDescent="0.2">
      <c r="A746" s="8" t="s">
        <v>23524</v>
      </c>
      <c r="B746" s="8" t="s">
        <v>23525</v>
      </c>
      <c r="C746" s="8" t="s">
        <v>45735</v>
      </c>
      <c r="D746" s="8" t="s">
        <v>45736</v>
      </c>
      <c r="E746" s="8" t="s">
        <v>113</v>
      </c>
      <c r="F746" s="8" t="s">
        <v>112</v>
      </c>
      <c r="G746" s="8" t="s">
        <v>113</v>
      </c>
      <c r="H746" s="8" t="s">
        <v>112</v>
      </c>
      <c r="I746" s="8" t="s">
        <v>23135</v>
      </c>
      <c r="J746" s="8" t="s">
        <v>28</v>
      </c>
      <c r="K746" s="8" t="s">
        <v>30</v>
      </c>
      <c r="L746" s="8" t="s">
        <v>759</v>
      </c>
      <c r="M746" s="8" t="s">
        <v>410</v>
      </c>
      <c r="N746" s="8" t="s">
        <v>10716</v>
      </c>
      <c r="O746" s="8" t="s">
        <v>35639</v>
      </c>
      <c r="P746" s="8" t="s">
        <v>776</v>
      </c>
      <c r="Q746" s="8" t="s">
        <v>23136</v>
      </c>
      <c r="R746" s="8" t="s">
        <v>23137</v>
      </c>
      <c r="S746" s="17" t="s">
        <v>23138</v>
      </c>
      <c r="T746" s="18">
        <v>43024</v>
      </c>
      <c r="U746" s="8">
        <v>0.66666666666666663</v>
      </c>
      <c r="V746" s="8">
        <v>0.75</v>
      </c>
      <c r="W746" s="8" t="s">
        <v>1100</v>
      </c>
      <c r="X746" s="8" t="s">
        <v>15528</v>
      </c>
      <c r="Y746" s="8" t="s">
        <v>15529</v>
      </c>
      <c r="Z746" s="17" t="s">
        <v>23526</v>
      </c>
      <c r="AA746" s="8" t="s">
        <v>23527</v>
      </c>
      <c r="AB746" s="8" t="s">
        <v>23528</v>
      </c>
    </row>
    <row r="747" spans="1:28" hidden="1" x14ac:dyDescent="0.2">
      <c r="A747" s="8" t="s">
        <v>23529</v>
      </c>
      <c r="B747" s="8" t="s">
        <v>23530</v>
      </c>
      <c r="C747" s="8" t="s">
        <v>45735</v>
      </c>
      <c r="D747" s="8" t="s">
        <v>45736</v>
      </c>
      <c r="E747" s="8" t="s">
        <v>123</v>
      </c>
      <c r="F747" s="8" t="s">
        <v>112</v>
      </c>
      <c r="G747" s="8" t="s">
        <v>123</v>
      </c>
      <c r="H747" s="8" t="s">
        <v>112</v>
      </c>
      <c r="I747" s="8" t="s">
        <v>23135</v>
      </c>
      <c r="J747" s="8" t="s">
        <v>28</v>
      </c>
      <c r="K747" s="8" t="s">
        <v>30</v>
      </c>
      <c r="L747" s="8" t="s">
        <v>418</v>
      </c>
      <c r="M747" s="8" t="s">
        <v>23531</v>
      </c>
      <c r="N747" s="8" t="s">
        <v>10716</v>
      </c>
      <c r="O747" s="8" t="s">
        <v>35639</v>
      </c>
      <c r="P747" s="8" t="s">
        <v>776</v>
      </c>
      <c r="Q747" s="8" t="s">
        <v>23136</v>
      </c>
      <c r="R747" s="8" t="s">
        <v>23137</v>
      </c>
      <c r="S747" s="17" t="s">
        <v>23138</v>
      </c>
      <c r="T747" s="18">
        <v>43025</v>
      </c>
      <c r="U747" s="8">
        <v>0.25</v>
      </c>
      <c r="V747" s="8">
        <v>0.3125</v>
      </c>
      <c r="W747" s="8" t="s">
        <v>2170</v>
      </c>
      <c r="X747" s="8" t="s">
        <v>23532</v>
      </c>
      <c r="Y747" s="8" t="s">
        <v>18490</v>
      </c>
      <c r="Z747" s="17" t="s">
        <v>23533</v>
      </c>
      <c r="AA747" s="8" t="s">
        <v>23534</v>
      </c>
      <c r="AB747" s="8" t="s">
        <v>23535</v>
      </c>
    </row>
    <row r="748" spans="1:28" hidden="1" x14ac:dyDescent="0.2">
      <c r="A748" s="8" t="s">
        <v>23536</v>
      </c>
      <c r="B748" s="8" t="s">
        <v>23537</v>
      </c>
      <c r="C748" s="8" t="s">
        <v>45735</v>
      </c>
      <c r="D748" s="8" t="s">
        <v>45736</v>
      </c>
      <c r="E748" s="8" t="s">
        <v>123</v>
      </c>
      <c r="F748" s="8" t="s">
        <v>112</v>
      </c>
      <c r="G748" s="8" t="s">
        <v>123</v>
      </c>
      <c r="H748" s="8" t="s">
        <v>112</v>
      </c>
      <c r="I748" s="8" t="s">
        <v>23135</v>
      </c>
      <c r="J748" s="8" t="s">
        <v>28</v>
      </c>
      <c r="K748" s="8" t="s">
        <v>30</v>
      </c>
      <c r="L748" s="8" t="s">
        <v>23531</v>
      </c>
      <c r="M748" s="8" t="s">
        <v>23538</v>
      </c>
      <c r="N748" s="8" t="s">
        <v>10716</v>
      </c>
      <c r="O748" s="8" t="s">
        <v>35639</v>
      </c>
      <c r="P748" s="8" t="s">
        <v>776</v>
      </c>
      <c r="Q748" s="8" t="s">
        <v>23136</v>
      </c>
      <c r="R748" s="8" t="s">
        <v>23137</v>
      </c>
      <c r="S748" s="17" t="s">
        <v>23138</v>
      </c>
      <c r="T748" s="18">
        <v>43025</v>
      </c>
      <c r="U748" s="8">
        <v>0.3125</v>
      </c>
      <c r="V748" s="8">
        <v>0.52083333333333337</v>
      </c>
      <c r="W748" s="8" t="s">
        <v>773</v>
      </c>
      <c r="X748" s="8" t="s">
        <v>18614</v>
      </c>
      <c r="Y748" s="8" t="s">
        <v>18490</v>
      </c>
      <c r="Z748" s="17" t="s">
        <v>18615</v>
      </c>
      <c r="AA748" s="8" t="s">
        <v>23539</v>
      </c>
      <c r="AB748" s="8" t="s">
        <v>23540</v>
      </c>
    </row>
    <row r="749" spans="1:28" hidden="1" x14ac:dyDescent="0.2">
      <c r="A749" s="8" t="s">
        <v>23541</v>
      </c>
      <c r="B749" s="8" t="s">
        <v>23542</v>
      </c>
      <c r="C749" s="8" t="s">
        <v>45735</v>
      </c>
      <c r="D749" s="8" t="s">
        <v>45736</v>
      </c>
      <c r="E749" s="8" t="s">
        <v>123</v>
      </c>
      <c r="F749" s="8" t="s">
        <v>112</v>
      </c>
      <c r="G749" s="8" t="s">
        <v>123</v>
      </c>
      <c r="H749" s="8" t="s">
        <v>112</v>
      </c>
      <c r="I749" s="8" t="s">
        <v>23135</v>
      </c>
      <c r="J749" s="8" t="s">
        <v>28</v>
      </c>
      <c r="K749" s="8" t="s">
        <v>30</v>
      </c>
      <c r="L749" s="8" t="s">
        <v>23538</v>
      </c>
      <c r="M749" s="8" t="s">
        <v>23543</v>
      </c>
      <c r="N749" s="8" t="s">
        <v>10716</v>
      </c>
      <c r="O749" s="8" t="s">
        <v>35639</v>
      </c>
      <c r="P749" s="8" t="s">
        <v>776</v>
      </c>
      <c r="Q749" s="8" t="s">
        <v>23136</v>
      </c>
      <c r="R749" s="8" t="s">
        <v>23137</v>
      </c>
      <c r="S749" s="17" t="s">
        <v>23138</v>
      </c>
      <c r="T749" s="18">
        <v>43025</v>
      </c>
      <c r="U749" s="8">
        <v>0.52083333333333337</v>
      </c>
      <c r="V749" s="8">
        <v>0.6875</v>
      </c>
      <c r="W749" s="8" t="s">
        <v>739</v>
      </c>
      <c r="X749" s="8" t="s">
        <v>18620</v>
      </c>
      <c r="Y749" s="8" t="s">
        <v>18490</v>
      </c>
      <c r="Z749" s="17" t="s">
        <v>23544</v>
      </c>
      <c r="AA749" s="8" t="s">
        <v>23545</v>
      </c>
      <c r="AB749" s="8" t="s">
        <v>23546</v>
      </c>
    </row>
    <row r="750" spans="1:28" hidden="1" x14ac:dyDescent="0.2">
      <c r="A750" s="8" t="s">
        <v>23547</v>
      </c>
      <c r="B750" s="8" t="s">
        <v>23548</v>
      </c>
      <c r="C750" s="8" t="s">
        <v>45735</v>
      </c>
      <c r="D750" s="8" t="s">
        <v>45736</v>
      </c>
      <c r="E750" s="8" t="s">
        <v>123</v>
      </c>
      <c r="F750" s="8" t="s">
        <v>112</v>
      </c>
      <c r="G750" s="8" t="s">
        <v>123</v>
      </c>
      <c r="H750" s="8" t="s">
        <v>112</v>
      </c>
      <c r="I750" s="8" t="s">
        <v>23135</v>
      </c>
      <c r="J750" s="8" t="s">
        <v>28</v>
      </c>
      <c r="K750" s="8" t="s">
        <v>30</v>
      </c>
      <c r="L750" s="8" t="s">
        <v>23543</v>
      </c>
      <c r="M750" s="8" t="s">
        <v>419</v>
      </c>
      <c r="N750" s="8" t="s">
        <v>10716</v>
      </c>
      <c r="O750" s="8" t="s">
        <v>35639</v>
      </c>
      <c r="P750" s="8" t="s">
        <v>776</v>
      </c>
      <c r="Q750" s="8" t="s">
        <v>23136</v>
      </c>
      <c r="R750" s="8" t="s">
        <v>23137</v>
      </c>
      <c r="S750" s="17" t="s">
        <v>23138</v>
      </c>
      <c r="T750" s="18">
        <v>43025</v>
      </c>
      <c r="U750" s="8">
        <v>0.6875</v>
      </c>
      <c r="V750" s="8">
        <v>0.75</v>
      </c>
      <c r="W750" s="8" t="s">
        <v>2170</v>
      </c>
      <c r="X750" s="8" t="s">
        <v>23549</v>
      </c>
      <c r="Y750" s="8" t="s">
        <v>18490</v>
      </c>
      <c r="Z750" s="17" t="s">
        <v>23550</v>
      </c>
      <c r="AA750" s="8" t="s">
        <v>23551</v>
      </c>
      <c r="AB750" s="8" t="s">
        <v>23552</v>
      </c>
    </row>
    <row r="751" spans="1:28" hidden="1" x14ac:dyDescent="0.2">
      <c r="A751" s="8" t="s">
        <v>23553</v>
      </c>
      <c r="B751" s="8" t="s">
        <v>23554</v>
      </c>
      <c r="C751" s="8" t="s">
        <v>45735</v>
      </c>
      <c r="D751" s="8" t="s">
        <v>45736</v>
      </c>
      <c r="E751" s="8" t="s">
        <v>134</v>
      </c>
      <c r="F751" s="8" t="s">
        <v>133</v>
      </c>
      <c r="G751" s="8" t="s">
        <v>134</v>
      </c>
      <c r="H751" s="8" t="s">
        <v>133</v>
      </c>
      <c r="I751" s="8" t="s">
        <v>23135</v>
      </c>
      <c r="J751" s="8" t="s">
        <v>28</v>
      </c>
      <c r="K751" s="8" t="s">
        <v>30</v>
      </c>
      <c r="L751" s="8" t="s">
        <v>2047</v>
      </c>
      <c r="M751" s="8" t="s">
        <v>23555</v>
      </c>
      <c r="N751" s="8" t="s">
        <v>10716</v>
      </c>
      <c r="O751" s="8" t="s">
        <v>35639</v>
      </c>
      <c r="P751" s="8" t="s">
        <v>776</v>
      </c>
      <c r="Q751" s="8" t="s">
        <v>23136</v>
      </c>
      <c r="R751" s="8" t="s">
        <v>23137</v>
      </c>
      <c r="S751" s="17" t="s">
        <v>23138</v>
      </c>
      <c r="T751" s="18">
        <v>43026</v>
      </c>
      <c r="U751" s="8">
        <v>0.25</v>
      </c>
      <c r="V751" s="8">
        <v>0.3125</v>
      </c>
      <c r="W751" s="8" t="s">
        <v>2170</v>
      </c>
      <c r="X751" s="8" t="s">
        <v>23556</v>
      </c>
      <c r="Y751" s="8" t="s">
        <v>9018</v>
      </c>
      <c r="Z751" s="17" t="s">
        <v>23557</v>
      </c>
      <c r="AA751" s="8" t="s">
        <v>23558</v>
      </c>
      <c r="AB751" s="8" t="s">
        <v>18992</v>
      </c>
    </row>
    <row r="752" spans="1:28" hidden="1" x14ac:dyDescent="0.2">
      <c r="A752" s="8" t="s">
        <v>23559</v>
      </c>
      <c r="B752" s="8" t="s">
        <v>23560</v>
      </c>
      <c r="C752" s="8" t="s">
        <v>45735</v>
      </c>
      <c r="D752" s="8" t="s">
        <v>45736</v>
      </c>
      <c r="E752" s="8" t="s">
        <v>134</v>
      </c>
      <c r="F752" s="8" t="s">
        <v>133</v>
      </c>
      <c r="G752" s="8" t="s">
        <v>134</v>
      </c>
      <c r="H752" s="8" t="s">
        <v>133</v>
      </c>
      <c r="I752" s="8" t="s">
        <v>23135</v>
      </c>
      <c r="J752" s="8" t="s">
        <v>28</v>
      </c>
      <c r="K752" s="8" t="s">
        <v>30</v>
      </c>
      <c r="L752" s="8" t="s">
        <v>23555</v>
      </c>
      <c r="M752" s="8" t="s">
        <v>14329</v>
      </c>
      <c r="N752" s="8" t="s">
        <v>10716</v>
      </c>
      <c r="O752" s="8" t="s">
        <v>35639</v>
      </c>
      <c r="P752" s="8" t="s">
        <v>776</v>
      </c>
      <c r="Q752" s="8" t="s">
        <v>23136</v>
      </c>
      <c r="R752" s="8" t="s">
        <v>23137</v>
      </c>
      <c r="S752" s="17" t="s">
        <v>23138</v>
      </c>
      <c r="T752" s="18">
        <v>43026</v>
      </c>
      <c r="U752" s="8">
        <v>0.3125</v>
      </c>
      <c r="V752" s="8">
        <v>0.45833333333333331</v>
      </c>
      <c r="W752" s="8" t="s">
        <v>2124</v>
      </c>
      <c r="X752" s="8" t="s">
        <v>23561</v>
      </c>
      <c r="Y752" s="8" t="s">
        <v>9018</v>
      </c>
      <c r="Z752" s="17" t="s">
        <v>23562</v>
      </c>
      <c r="AA752" s="8" t="s">
        <v>23563</v>
      </c>
      <c r="AB752" s="8" t="s">
        <v>23564</v>
      </c>
    </row>
    <row r="753" spans="1:28" hidden="1" x14ac:dyDescent="0.2">
      <c r="A753" s="8" t="s">
        <v>23565</v>
      </c>
      <c r="B753" s="8" t="s">
        <v>23566</v>
      </c>
      <c r="C753" s="8" t="s">
        <v>45735</v>
      </c>
      <c r="D753" s="8" t="s">
        <v>45736</v>
      </c>
      <c r="E753" s="8" t="s">
        <v>134</v>
      </c>
      <c r="F753" s="8" t="s">
        <v>133</v>
      </c>
      <c r="G753" s="8" t="s">
        <v>134</v>
      </c>
      <c r="H753" s="8" t="s">
        <v>133</v>
      </c>
      <c r="I753" s="8" t="s">
        <v>23135</v>
      </c>
      <c r="J753" s="8" t="s">
        <v>28</v>
      </c>
      <c r="K753" s="8" t="s">
        <v>30</v>
      </c>
      <c r="L753" s="8" t="s">
        <v>14329</v>
      </c>
      <c r="M753" s="8" t="s">
        <v>3136</v>
      </c>
      <c r="N753" s="8" t="s">
        <v>10716</v>
      </c>
      <c r="O753" s="8" t="s">
        <v>35639</v>
      </c>
      <c r="P753" s="8" t="s">
        <v>776</v>
      </c>
      <c r="Q753" s="8" t="s">
        <v>23136</v>
      </c>
      <c r="R753" s="8" t="s">
        <v>23137</v>
      </c>
      <c r="S753" s="17" t="s">
        <v>23138</v>
      </c>
      <c r="T753" s="18">
        <v>43026</v>
      </c>
      <c r="U753" s="8">
        <v>0.45833333333333331</v>
      </c>
      <c r="V753" s="8">
        <v>0.75</v>
      </c>
      <c r="W753" s="8" t="s">
        <v>296</v>
      </c>
      <c r="X753" s="8" t="s">
        <v>23567</v>
      </c>
      <c r="Y753" s="8" t="s">
        <v>9018</v>
      </c>
      <c r="Z753" s="17" t="s">
        <v>23568</v>
      </c>
      <c r="AA753" s="8" t="s">
        <v>23569</v>
      </c>
      <c r="AB753" s="8" t="s">
        <v>23570</v>
      </c>
    </row>
    <row r="754" spans="1:28" hidden="1" x14ac:dyDescent="0.2">
      <c r="A754" s="8" t="s">
        <v>23571</v>
      </c>
      <c r="B754" s="8" t="s">
        <v>23572</v>
      </c>
      <c r="C754" s="8" t="s">
        <v>45735</v>
      </c>
      <c r="D754" s="8" t="s">
        <v>45736</v>
      </c>
      <c r="E754" s="8" t="s">
        <v>144</v>
      </c>
      <c r="F754" s="8" t="s">
        <v>133</v>
      </c>
      <c r="G754" s="8" t="s">
        <v>144</v>
      </c>
      <c r="H754" s="8" t="s">
        <v>133</v>
      </c>
      <c r="I754" s="8" t="s">
        <v>23135</v>
      </c>
      <c r="J754" s="8" t="s">
        <v>28</v>
      </c>
      <c r="K754" s="8" t="s">
        <v>30</v>
      </c>
      <c r="L754" s="8" t="s">
        <v>2054</v>
      </c>
      <c r="M754" s="8" t="s">
        <v>5389</v>
      </c>
      <c r="N754" s="8" t="s">
        <v>10716</v>
      </c>
      <c r="O754" s="8" t="s">
        <v>35639</v>
      </c>
      <c r="P754" s="8" t="s">
        <v>776</v>
      </c>
      <c r="Q754" s="8" t="s">
        <v>23136</v>
      </c>
      <c r="R754" s="8" t="s">
        <v>23137</v>
      </c>
      <c r="S754" s="17" t="s">
        <v>23138</v>
      </c>
      <c r="T754" s="18">
        <v>43027</v>
      </c>
      <c r="U754" s="8">
        <v>0.25</v>
      </c>
      <c r="V754" s="8">
        <v>0.5</v>
      </c>
      <c r="W754" s="8" t="s">
        <v>30</v>
      </c>
      <c r="X754" s="8" t="s">
        <v>9117</v>
      </c>
      <c r="Y754" s="8" t="s">
        <v>9044</v>
      </c>
      <c r="Z754" s="17" t="s">
        <v>23573</v>
      </c>
      <c r="AA754" s="8" t="s">
        <v>23574</v>
      </c>
      <c r="AB754" s="8" t="s">
        <v>23575</v>
      </c>
    </row>
    <row r="755" spans="1:28" hidden="1" x14ac:dyDescent="0.2">
      <c r="A755" s="8" t="s">
        <v>23576</v>
      </c>
      <c r="B755" s="8" t="s">
        <v>23577</v>
      </c>
      <c r="C755" s="8" t="s">
        <v>45735</v>
      </c>
      <c r="D755" s="8" t="s">
        <v>45736</v>
      </c>
      <c r="E755" s="8" t="s">
        <v>144</v>
      </c>
      <c r="F755" s="8" t="s">
        <v>133</v>
      </c>
      <c r="G755" s="8" t="s">
        <v>144</v>
      </c>
      <c r="H755" s="8" t="s">
        <v>133</v>
      </c>
      <c r="I755" s="8" t="s">
        <v>23135</v>
      </c>
      <c r="J755" s="8" t="s">
        <v>28</v>
      </c>
      <c r="K755" s="8" t="s">
        <v>30</v>
      </c>
      <c r="L755" s="8" t="s">
        <v>5389</v>
      </c>
      <c r="M755" s="8" t="s">
        <v>3151</v>
      </c>
      <c r="N755" s="8" t="s">
        <v>10716</v>
      </c>
      <c r="O755" s="8" t="s">
        <v>35639</v>
      </c>
      <c r="P755" s="8" t="s">
        <v>776</v>
      </c>
      <c r="Q755" s="8" t="s">
        <v>23136</v>
      </c>
      <c r="R755" s="8" t="s">
        <v>23137</v>
      </c>
      <c r="S755" s="17" t="s">
        <v>23138</v>
      </c>
      <c r="T755" s="18">
        <v>43027</v>
      </c>
      <c r="U755" s="8">
        <v>0.5</v>
      </c>
      <c r="V755" s="8">
        <v>0.75</v>
      </c>
      <c r="W755" s="8" t="s">
        <v>30</v>
      </c>
      <c r="X755" s="8" t="s">
        <v>9117</v>
      </c>
      <c r="Y755" s="8" t="s">
        <v>9044</v>
      </c>
      <c r="Z755" s="17" t="s">
        <v>23578</v>
      </c>
      <c r="AA755" s="8" t="s">
        <v>23579</v>
      </c>
      <c r="AB755" s="8" t="s">
        <v>23580</v>
      </c>
    </row>
    <row r="756" spans="1:28" hidden="1" x14ac:dyDescent="0.2">
      <c r="A756" s="8" t="s">
        <v>23581</v>
      </c>
      <c r="B756" s="8" t="s">
        <v>23582</v>
      </c>
      <c r="C756" s="8" t="s">
        <v>45735</v>
      </c>
      <c r="D756" s="8" t="s">
        <v>45736</v>
      </c>
      <c r="E756" s="8" t="s">
        <v>174</v>
      </c>
      <c r="F756" s="8" t="s">
        <v>133</v>
      </c>
      <c r="G756" s="8" t="s">
        <v>174</v>
      </c>
      <c r="H756" s="8" t="s">
        <v>133</v>
      </c>
      <c r="I756" s="8" t="s">
        <v>23135</v>
      </c>
      <c r="J756" s="8" t="s">
        <v>28</v>
      </c>
      <c r="K756" s="8" t="s">
        <v>30</v>
      </c>
      <c r="L756" s="8" t="s">
        <v>2061</v>
      </c>
      <c r="M756" s="8" t="s">
        <v>8458</v>
      </c>
      <c r="N756" s="8" t="s">
        <v>10716</v>
      </c>
      <c r="O756" s="8" t="s">
        <v>35639</v>
      </c>
      <c r="P756" s="8" t="s">
        <v>776</v>
      </c>
      <c r="Q756" s="8" t="s">
        <v>23136</v>
      </c>
      <c r="R756" s="8" t="s">
        <v>23137</v>
      </c>
      <c r="S756" s="17" t="s">
        <v>23138</v>
      </c>
      <c r="T756" s="18">
        <v>43028</v>
      </c>
      <c r="U756" s="8">
        <v>0.25</v>
      </c>
      <c r="V756" s="8">
        <v>0.5</v>
      </c>
      <c r="W756" s="8" t="s">
        <v>30</v>
      </c>
      <c r="X756" s="8" t="s">
        <v>9083</v>
      </c>
      <c r="Y756" s="8" t="s">
        <v>9044</v>
      </c>
      <c r="Z756" s="17" t="s">
        <v>23583</v>
      </c>
      <c r="AA756" s="8" t="s">
        <v>23584</v>
      </c>
      <c r="AB756" s="8" t="s">
        <v>23585</v>
      </c>
    </row>
    <row r="757" spans="1:28" hidden="1" x14ac:dyDescent="0.2">
      <c r="A757" s="8" t="s">
        <v>23586</v>
      </c>
      <c r="B757" s="8" t="s">
        <v>23587</v>
      </c>
      <c r="C757" s="8" t="s">
        <v>45735</v>
      </c>
      <c r="D757" s="8" t="s">
        <v>45736</v>
      </c>
      <c r="E757" s="8" t="s">
        <v>174</v>
      </c>
      <c r="F757" s="8" t="s">
        <v>133</v>
      </c>
      <c r="G757" s="8" t="s">
        <v>174</v>
      </c>
      <c r="H757" s="8" t="s">
        <v>133</v>
      </c>
      <c r="I757" s="8" t="s">
        <v>23135</v>
      </c>
      <c r="J757" s="8" t="s">
        <v>28</v>
      </c>
      <c r="K757" s="8" t="s">
        <v>30</v>
      </c>
      <c r="L757" s="8" t="s">
        <v>8458</v>
      </c>
      <c r="M757" s="8" t="s">
        <v>23588</v>
      </c>
      <c r="N757" s="8" t="s">
        <v>10716</v>
      </c>
      <c r="O757" s="8" t="s">
        <v>35639</v>
      </c>
      <c r="P757" s="8" t="s">
        <v>776</v>
      </c>
      <c r="Q757" s="8" t="s">
        <v>23136</v>
      </c>
      <c r="R757" s="8" t="s">
        <v>23137</v>
      </c>
      <c r="S757" s="17" t="s">
        <v>23138</v>
      </c>
      <c r="T757" s="18">
        <v>43028</v>
      </c>
      <c r="U757" s="8">
        <v>0.5</v>
      </c>
      <c r="V757" s="8">
        <v>0.6875</v>
      </c>
      <c r="W757" s="8" t="s">
        <v>8032</v>
      </c>
      <c r="X757" s="8" t="s">
        <v>9043</v>
      </c>
      <c r="Y757" s="8" t="s">
        <v>9044</v>
      </c>
      <c r="Z757" s="17" t="s">
        <v>23589</v>
      </c>
      <c r="AA757" s="8" t="s">
        <v>23590</v>
      </c>
      <c r="AB757" s="8" t="s">
        <v>23591</v>
      </c>
    </row>
    <row r="758" spans="1:28" hidden="1" x14ac:dyDescent="0.2">
      <c r="A758" s="8" t="s">
        <v>23592</v>
      </c>
      <c r="B758" s="8" t="s">
        <v>23593</v>
      </c>
      <c r="C758" s="8" t="s">
        <v>45735</v>
      </c>
      <c r="D758" s="8" t="s">
        <v>45736</v>
      </c>
      <c r="E758" s="8" t="s">
        <v>174</v>
      </c>
      <c r="F758" s="8" t="s">
        <v>133</v>
      </c>
      <c r="G758" s="8" t="s">
        <v>174</v>
      </c>
      <c r="H758" s="8" t="s">
        <v>133</v>
      </c>
      <c r="I758" s="8" t="s">
        <v>23135</v>
      </c>
      <c r="J758" s="8" t="s">
        <v>28</v>
      </c>
      <c r="K758" s="8" t="s">
        <v>30</v>
      </c>
      <c r="L758" s="8" t="s">
        <v>23588</v>
      </c>
      <c r="M758" s="8" t="s">
        <v>3166</v>
      </c>
      <c r="N758" s="8" t="s">
        <v>10716</v>
      </c>
      <c r="O758" s="8" t="s">
        <v>35639</v>
      </c>
      <c r="P758" s="8" t="s">
        <v>776</v>
      </c>
      <c r="Q758" s="8" t="s">
        <v>23136</v>
      </c>
      <c r="R758" s="8" t="s">
        <v>23137</v>
      </c>
      <c r="S758" s="17" t="s">
        <v>23138</v>
      </c>
      <c r="T758" s="18">
        <v>43028</v>
      </c>
      <c r="U758" s="8">
        <v>0.6875</v>
      </c>
      <c r="V758" s="8">
        <v>0.75</v>
      </c>
      <c r="W758" s="8" t="s">
        <v>2170</v>
      </c>
      <c r="X758" s="8" t="s">
        <v>9117</v>
      </c>
      <c r="Y758" s="8" t="s">
        <v>9044</v>
      </c>
      <c r="Z758" s="17" t="s">
        <v>23594</v>
      </c>
      <c r="AA758" s="8" t="s">
        <v>23595</v>
      </c>
      <c r="AB758" s="8" t="s">
        <v>23596</v>
      </c>
    </row>
    <row r="759" spans="1:28" hidden="1" x14ac:dyDescent="0.2">
      <c r="A759" s="8" t="s">
        <v>23597</v>
      </c>
      <c r="B759" s="8" t="s">
        <v>23598</v>
      </c>
      <c r="C759" s="8" t="s">
        <v>45735</v>
      </c>
      <c r="D759" s="8" t="s">
        <v>45736</v>
      </c>
      <c r="E759" s="8" t="s">
        <v>184</v>
      </c>
      <c r="F759" s="8" t="s">
        <v>133</v>
      </c>
      <c r="G759" s="8" t="s">
        <v>184</v>
      </c>
      <c r="H759" s="8" t="s">
        <v>133</v>
      </c>
      <c r="I759" s="8" t="s">
        <v>23135</v>
      </c>
      <c r="J759" s="8" t="s">
        <v>28</v>
      </c>
      <c r="K759" s="8" t="s">
        <v>30</v>
      </c>
      <c r="L759" s="8" t="s">
        <v>5428</v>
      </c>
      <c r="M759" s="8" t="s">
        <v>18007</v>
      </c>
      <c r="N759" s="8" t="s">
        <v>10716</v>
      </c>
      <c r="O759" s="8" t="s">
        <v>35639</v>
      </c>
      <c r="P759" s="8" t="s">
        <v>776</v>
      </c>
      <c r="Q759" s="8" t="s">
        <v>23136</v>
      </c>
      <c r="R759" s="8" t="s">
        <v>23137</v>
      </c>
      <c r="S759" s="17" t="s">
        <v>23138</v>
      </c>
      <c r="T759" s="18">
        <v>43029</v>
      </c>
      <c r="U759" s="8">
        <v>0.25</v>
      </c>
      <c r="V759" s="8">
        <v>0.5</v>
      </c>
      <c r="W759" s="8" t="s">
        <v>30</v>
      </c>
      <c r="X759" s="8" t="s">
        <v>9043</v>
      </c>
      <c r="Y759" s="8" t="s">
        <v>9044</v>
      </c>
      <c r="Z759" s="17" t="s">
        <v>23599</v>
      </c>
      <c r="AA759" s="8" t="s">
        <v>23600</v>
      </c>
      <c r="AB759" s="8" t="s">
        <v>23601</v>
      </c>
    </row>
    <row r="760" spans="1:28" hidden="1" x14ac:dyDescent="0.2">
      <c r="A760" s="8" t="s">
        <v>23602</v>
      </c>
      <c r="B760" s="8" t="s">
        <v>23603</v>
      </c>
      <c r="C760" s="8" t="s">
        <v>45735</v>
      </c>
      <c r="D760" s="8" t="s">
        <v>45736</v>
      </c>
      <c r="E760" s="8" t="s">
        <v>184</v>
      </c>
      <c r="F760" s="8" t="s">
        <v>133</v>
      </c>
      <c r="G760" s="8" t="s">
        <v>184</v>
      </c>
      <c r="H760" s="8" t="s">
        <v>133</v>
      </c>
      <c r="I760" s="8" t="s">
        <v>23135</v>
      </c>
      <c r="J760" s="8" t="s">
        <v>28</v>
      </c>
      <c r="K760" s="8" t="s">
        <v>30</v>
      </c>
      <c r="L760" s="8" t="s">
        <v>18007</v>
      </c>
      <c r="M760" s="8" t="s">
        <v>3173</v>
      </c>
      <c r="N760" s="8" t="s">
        <v>10716</v>
      </c>
      <c r="O760" s="8" t="s">
        <v>35639</v>
      </c>
      <c r="P760" s="8" t="s">
        <v>776</v>
      </c>
      <c r="Q760" s="8" t="s">
        <v>23136</v>
      </c>
      <c r="R760" s="8" t="s">
        <v>23137</v>
      </c>
      <c r="S760" s="17" t="s">
        <v>23138</v>
      </c>
      <c r="T760" s="18">
        <v>43029</v>
      </c>
      <c r="U760" s="8">
        <v>0.5</v>
      </c>
      <c r="V760" s="8">
        <v>0.75</v>
      </c>
      <c r="W760" s="8" t="s">
        <v>30</v>
      </c>
      <c r="X760" s="8" t="s">
        <v>18657</v>
      </c>
      <c r="Y760" s="8" t="s">
        <v>9044</v>
      </c>
      <c r="Z760" s="17" t="s">
        <v>23604</v>
      </c>
      <c r="AA760" s="8" t="s">
        <v>23605</v>
      </c>
      <c r="AB760" s="8" t="s">
        <v>23606</v>
      </c>
    </row>
    <row r="761" spans="1:28" hidden="1" x14ac:dyDescent="0.2">
      <c r="A761" s="8" t="s">
        <v>23607</v>
      </c>
      <c r="B761" s="8" t="s">
        <v>23608</v>
      </c>
      <c r="C761" s="8" t="s">
        <v>45735</v>
      </c>
      <c r="D761" s="8" t="s">
        <v>45736</v>
      </c>
      <c r="E761" s="8" t="s">
        <v>194</v>
      </c>
      <c r="F761" s="8" t="s">
        <v>133</v>
      </c>
      <c r="G761" s="8" t="s">
        <v>194</v>
      </c>
      <c r="H761" s="8" t="s">
        <v>133</v>
      </c>
      <c r="I761" s="8" t="s">
        <v>23135</v>
      </c>
      <c r="J761" s="8" t="s">
        <v>28</v>
      </c>
      <c r="K761" s="8" t="s">
        <v>30</v>
      </c>
      <c r="L761" s="8" t="s">
        <v>5452</v>
      </c>
      <c r="M761" s="8" t="s">
        <v>18671</v>
      </c>
      <c r="N761" s="8" t="s">
        <v>10716</v>
      </c>
      <c r="O761" s="8" t="s">
        <v>35639</v>
      </c>
      <c r="P761" s="8" t="s">
        <v>776</v>
      </c>
      <c r="Q761" s="8" t="s">
        <v>23136</v>
      </c>
      <c r="R761" s="8" t="s">
        <v>23137</v>
      </c>
      <c r="S761" s="17" t="s">
        <v>23138</v>
      </c>
      <c r="T761" s="18">
        <v>43030</v>
      </c>
      <c r="U761" s="8">
        <v>0.25</v>
      </c>
      <c r="V761" s="8">
        <v>0.39583333333333331</v>
      </c>
      <c r="W761" s="8" t="s">
        <v>2124</v>
      </c>
      <c r="X761" s="8" t="s">
        <v>18664</v>
      </c>
      <c r="Y761" s="8" t="s">
        <v>18665</v>
      </c>
      <c r="Z761" s="17" t="s">
        <v>23609</v>
      </c>
      <c r="AA761" s="8" t="s">
        <v>23610</v>
      </c>
      <c r="AB761" s="8" t="s">
        <v>23611</v>
      </c>
    </row>
    <row r="762" spans="1:28" hidden="1" x14ac:dyDescent="0.2">
      <c r="A762" s="8" t="s">
        <v>23612</v>
      </c>
      <c r="B762" s="8" t="s">
        <v>23613</v>
      </c>
      <c r="C762" s="8" t="s">
        <v>45735</v>
      </c>
      <c r="D762" s="8" t="s">
        <v>45736</v>
      </c>
      <c r="E762" s="8" t="s">
        <v>194</v>
      </c>
      <c r="F762" s="8" t="s">
        <v>133</v>
      </c>
      <c r="G762" s="8" t="s">
        <v>194</v>
      </c>
      <c r="H762" s="8" t="s">
        <v>133</v>
      </c>
      <c r="I762" s="8" t="s">
        <v>23135</v>
      </c>
      <c r="J762" s="8" t="s">
        <v>28</v>
      </c>
      <c r="K762" s="8" t="s">
        <v>30</v>
      </c>
      <c r="L762" s="8" t="s">
        <v>18671</v>
      </c>
      <c r="M762" s="8" t="s">
        <v>18672</v>
      </c>
      <c r="N762" s="8" t="s">
        <v>10716</v>
      </c>
      <c r="O762" s="8" t="s">
        <v>35639</v>
      </c>
      <c r="P762" s="8" t="s">
        <v>776</v>
      </c>
      <c r="Q762" s="8" t="s">
        <v>23136</v>
      </c>
      <c r="R762" s="8" t="s">
        <v>23137</v>
      </c>
      <c r="S762" s="17" t="s">
        <v>23138</v>
      </c>
      <c r="T762" s="18">
        <v>43030</v>
      </c>
      <c r="U762" s="8">
        <v>0.39583333333333331</v>
      </c>
      <c r="V762" s="8">
        <v>0.52083333333333337</v>
      </c>
      <c r="W762" s="8" t="s">
        <v>1283</v>
      </c>
      <c r="X762" s="8" t="s">
        <v>18673</v>
      </c>
      <c r="Y762" s="8" t="s">
        <v>18665</v>
      </c>
      <c r="Z762" s="17" t="s">
        <v>23614</v>
      </c>
      <c r="AA762" s="8" t="s">
        <v>23615</v>
      </c>
      <c r="AB762" s="8" t="s">
        <v>23616</v>
      </c>
    </row>
    <row r="763" spans="1:28" hidden="1" x14ac:dyDescent="0.2">
      <c r="A763" s="8" t="s">
        <v>23617</v>
      </c>
      <c r="B763" s="8" t="s">
        <v>23618</v>
      </c>
      <c r="C763" s="8" t="s">
        <v>45735</v>
      </c>
      <c r="D763" s="8" t="s">
        <v>45736</v>
      </c>
      <c r="E763" s="8" t="s">
        <v>194</v>
      </c>
      <c r="F763" s="8" t="s">
        <v>133</v>
      </c>
      <c r="G763" s="8" t="s">
        <v>194</v>
      </c>
      <c r="H763" s="8" t="s">
        <v>133</v>
      </c>
      <c r="I763" s="8" t="s">
        <v>23135</v>
      </c>
      <c r="J763" s="8" t="s">
        <v>28</v>
      </c>
      <c r="K763" s="8" t="s">
        <v>30</v>
      </c>
      <c r="L763" s="8" t="s">
        <v>18672</v>
      </c>
      <c r="M763" s="8" t="s">
        <v>18679</v>
      </c>
      <c r="N763" s="8" t="s">
        <v>10716</v>
      </c>
      <c r="O763" s="8" t="s">
        <v>35639</v>
      </c>
      <c r="P763" s="8" t="s">
        <v>776</v>
      </c>
      <c r="Q763" s="8" t="s">
        <v>23136</v>
      </c>
      <c r="R763" s="8" t="s">
        <v>23137</v>
      </c>
      <c r="S763" s="17" t="s">
        <v>23138</v>
      </c>
      <c r="T763" s="18">
        <v>43030</v>
      </c>
      <c r="U763" s="8">
        <v>0.52083333333333337</v>
      </c>
      <c r="V763" s="8">
        <v>0.6875</v>
      </c>
      <c r="W763" s="8" t="s">
        <v>739</v>
      </c>
      <c r="X763" s="8" t="s">
        <v>23619</v>
      </c>
      <c r="Y763" s="8" t="s">
        <v>18665</v>
      </c>
      <c r="Z763" s="17" t="s">
        <v>23620</v>
      </c>
      <c r="AA763" s="8" t="s">
        <v>23621</v>
      </c>
      <c r="AB763" s="8" t="s">
        <v>23622</v>
      </c>
    </row>
    <row r="764" spans="1:28" hidden="1" x14ac:dyDescent="0.2">
      <c r="A764" s="8" t="s">
        <v>23623</v>
      </c>
      <c r="B764" s="8" t="s">
        <v>23624</v>
      </c>
      <c r="C764" s="8" t="s">
        <v>45735</v>
      </c>
      <c r="D764" s="8" t="s">
        <v>45736</v>
      </c>
      <c r="E764" s="8" t="s">
        <v>194</v>
      </c>
      <c r="F764" s="8" t="s">
        <v>133</v>
      </c>
      <c r="G764" s="8" t="s">
        <v>194</v>
      </c>
      <c r="H764" s="8" t="s">
        <v>133</v>
      </c>
      <c r="I764" s="8" t="s">
        <v>23135</v>
      </c>
      <c r="J764" s="8" t="s">
        <v>28</v>
      </c>
      <c r="K764" s="8" t="s">
        <v>30</v>
      </c>
      <c r="L764" s="8" t="s">
        <v>18679</v>
      </c>
      <c r="M764" s="8" t="s">
        <v>3209</v>
      </c>
      <c r="N764" s="8" t="s">
        <v>10716</v>
      </c>
      <c r="O764" s="8" t="s">
        <v>35639</v>
      </c>
      <c r="P764" s="8" t="s">
        <v>776</v>
      </c>
      <c r="Q764" s="8" t="s">
        <v>23136</v>
      </c>
      <c r="R764" s="8" t="s">
        <v>23137</v>
      </c>
      <c r="S764" s="17" t="s">
        <v>23138</v>
      </c>
      <c r="T764" s="18">
        <v>43030</v>
      </c>
      <c r="U764" s="8">
        <v>0.6875</v>
      </c>
      <c r="V764" s="8">
        <v>0.75</v>
      </c>
      <c r="W764" s="8" t="s">
        <v>2170</v>
      </c>
      <c r="X764" s="8" t="s">
        <v>9043</v>
      </c>
      <c r="Y764" s="8" t="s">
        <v>23625</v>
      </c>
      <c r="Z764" s="17" t="s">
        <v>23626</v>
      </c>
      <c r="AA764" s="8" t="s">
        <v>23627</v>
      </c>
      <c r="AB764" s="8" t="s">
        <v>23628</v>
      </c>
    </row>
    <row r="765" spans="1:28" hidden="1" x14ac:dyDescent="0.2">
      <c r="A765" s="8" t="s">
        <v>23629</v>
      </c>
      <c r="B765" s="8" t="s">
        <v>23630</v>
      </c>
      <c r="C765" s="8" t="s">
        <v>45735</v>
      </c>
      <c r="D765" s="8" t="s">
        <v>45736</v>
      </c>
      <c r="E765" s="8" t="s">
        <v>154</v>
      </c>
      <c r="F765" s="8" t="s">
        <v>133</v>
      </c>
      <c r="G765" s="8" t="s">
        <v>154</v>
      </c>
      <c r="H765" s="8" t="s">
        <v>133</v>
      </c>
      <c r="I765" s="8" t="s">
        <v>23135</v>
      </c>
      <c r="J765" s="8" t="s">
        <v>28</v>
      </c>
      <c r="K765" s="8" t="s">
        <v>30</v>
      </c>
      <c r="L765" s="8" t="s">
        <v>2068</v>
      </c>
      <c r="M765" s="8" t="s">
        <v>8470</v>
      </c>
      <c r="N765" s="8" t="s">
        <v>10716</v>
      </c>
      <c r="O765" s="8" t="s">
        <v>35639</v>
      </c>
      <c r="P765" s="8" t="s">
        <v>776</v>
      </c>
      <c r="Q765" s="8" t="s">
        <v>23136</v>
      </c>
      <c r="R765" s="8" t="s">
        <v>23137</v>
      </c>
      <c r="S765" s="17" t="s">
        <v>23138</v>
      </c>
      <c r="T765" s="18">
        <v>43031</v>
      </c>
      <c r="U765" s="8">
        <v>0.25</v>
      </c>
      <c r="V765" s="8">
        <v>0.33333333333333331</v>
      </c>
      <c r="W765" s="8" t="s">
        <v>1100</v>
      </c>
      <c r="X765" s="8" t="s">
        <v>18704</v>
      </c>
      <c r="Y765" s="8" t="s">
        <v>18692</v>
      </c>
      <c r="Z765" s="17" t="s">
        <v>23631</v>
      </c>
      <c r="AA765" s="8" t="s">
        <v>23632</v>
      </c>
      <c r="AB765" s="8" t="s">
        <v>23633</v>
      </c>
    </row>
    <row r="766" spans="1:28" hidden="1" x14ac:dyDescent="0.2">
      <c r="A766" s="8" t="s">
        <v>23634</v>
      </c>
      <c r="B766" s="8" t="s">
        <v>23635</v>
      </c>
      <c r="C766" s="8" t="s">
        <v>45735</v>
      </c>
      <c r="D766" s="8" t="s">
        <v>45736</v>
      </c>
      <c r="E766" s="8" t="s">
        <v>154</v>
      </c>
      <c r="F766" s="8" t="s">
        <v>133</v>
      </c>
      <c r="G766" s="8" t="s">
        <v>154</v>
      </c>
      <c r="H766" s="8" t="s">
        <v>133</v>
      </c>
      <c r="I766" s="8" t="s">
        <v>23135</v>
      </c>
      <c r="J766" s="8" t="s">
        <v>28</v>
      </c>
      <c r="K766" s="8" t="s">
        <v>30</v>
      </c>
      <c r="L766" s="8" t="s">
        <v>8470</v>
      </c>
      <c r="M766" s="8" t="s">
        <v>5479</v>
      </c>
      <c r="N766" s="8" t="s">
        <v>10716</v>
      </c>
      <c r="O766" s="8" t="s">
        <v>35639</v>
      </c>
      <c r="P766" s="8" t="s">
        <v>776</v>
      </c>
      <c r="Q766" s="8" t="s">
        <v>23136</v>
      </c>
      <c r="R766" s="8" t="s">
        <v>23137</v>
      </c>
      <c r="S766" s="17" t="s">
        <v>23138</v>
      </c>
      <c r="T766" s="18">
        <v>43031</v>
      </c>
      <c r="U766" s="8">
        <v>0.33333333333333331</v>
      </c>
      <c r="V766" s="8">
        <v>0.58333333333333337</v>
      </c>
      <c r="W766" s="8" t="s">
        <v>30</v>
      </c>
      <c r="X766" s="8" t="s">
        <v>18709</v>
      </c>
      <c r="Y766" s="8" t="s">
        <v>18710</v>
      </c>
      <c r="Z766" s="17" t="s">
        <v>23636</v>
      </c>
      <c r="AA766" s="8" t="s">
        <v>23637</v>
      </c>
      <c r="AB766" s="8" t="s">
        <v>23638</v>
      </c>
    </row>
    <row r="767" spans="1:28" hidden="1" x14ac:dyDescent="0.2">
      <c r="A767" s="8" t="s">
        <v>23639</v>
      </c>
      <c r="B767" s="8" t="s">
        <v>23640</v>
      </c>
      <c r="C767" s="8" t="s">
        <v>45735</v>
      </c>
      <c r="D767" s="8" t="s">
        <v>45736</v>
      </c>
      <c r="E767" s="8" t="s">
        <v>154</v>
      </c>
      <c r="F767" s="8" t="s">
        <v>133</v>
      </c>
      <c r="G767" s="8" t="s">
        <v>154</v>
      </c>
      <c r="H767" s="8" t="s">
        <v>133</v>
      </c>
      <c r="I767" s="8" t="s">
        <v>23135</v>
      </c>
      <c r="J767" s="8" t="s">
        <v>28</v>
      </c>
      <c r="K767" s="8" t="s">
        <v>30</v>
      </c>
      <c r="L767" s="8" t="s">
        <v>5479</v>
      </c>
      <c r="M767" s="8" t="s">
        <v>3229</v>
      </c>
      <c r="N767" s="8" t="s">
        <v>10716</v>
      </c>
      <c r="O767" s="8" t="s">
        <v>35639</v>
      </c>
      <c r="P767" s="8" t="s">
        <v>776</v>
      </c>
      <c r="Q767" s="8" t="s">
        <v>23136</v>
      </c>
      <c r="R767" s="8" t="s">
        <v>23137</v>
      </c>
      <c r="S767" s="17" t="s">
        <v>23138</v>
      </c>
      <c r="T767" s="18">
        <v>43031</v>
      </c>
      <c r="U767" s="8">
        <v>0.58333333333333337</v>
      </c>
      <c r="V767" s="8">
        <v>0.75</v>
      </c>
      <c r="W767" s="8" t="s">
        <v>739</v>
      </c>
      <c r="X767" s="8" t="s">
        <v>23641</v>
      </c>
      <c r="Y767" s="8" t="s">
        <v>117</v>
      </c>
      <c r="Z767" s="17" t="s">
        <v>23642</v>
      </c>
      <c r="AA767" s="8" t="s">
        <v>23643</v>
      </c>
      <c r="AB767" s="8" t="s">
        <v>23644</v>
      </c>
    </row>
    <row r="768" spans="1:28" hidden="1" x14ac:dyDescent="0.2">
      <c r="A768" s="8" t="s">
        <v>23650</v>
      </c>
      <c r="B768" s="8" t="s">
        <v>23651</v>
      </c>
      <c r="C768" s="8" t="s">
        <v>45735</v>
      </c>
      <c r="D768" s="8" t="s">
        <v>45736</v>
      </c>
      <c r="E768" s="8" t="s">
        <v>499</v>
      </c>
      <c r="F768" s="8" t="s">
        <v>255</v>
      </c>
      <c r="G768" s="8" t="s">
        <v>499</v>
      </c>
      <c r="H768" s="8" t="s">
        <v>255</v>
      </c>
      <c r="I768" s="8" t="s">
        <v>23135</v>
      </c>
      <c r="J768" s="8" t="s">
        <v>28</v>
      </c>
      <c r="K768" s="8" t="s">
        <v>30</v>
      </c>
      <c r="L768" s="8" t="s">
        <v>500</v>
      </c>
      <c r="M768" s="8" t="s">
        <v>1653</v>
      </c>
      <c r="N768" s="8" t="s">
        <v>10716</v>
      </c>
      <c r="O768" s="8" t="s">
        <v>35639</v>
      </c>
      <c r="P768" s="8" t="s">
        <v>776</v>
      </c>
      <c r="Q768" s="8" t="s">
        <v>23136</v>
      </c>
      <c r="R768" s="8" t="s">
        <v>23137</v>
      </c>
      <c r="S768" s="17" t="s">
        <v>23138</v>
      </c>
      <c r="T768" s="18">
        <v>43040</v>
      </c>
      <c r="U768" s="8">
        <v>0.25</v>
      </c>
      <c r="V768" s="8">
        <v>0.75</v>
      </c>
      <c r="W768" s="8" t="s">
        <v>40</v>
      </c>
      <c r="X768" s="8" t="s">
        <v>9318</v>
      </c>
      <c r="Y768" s="8" t="s">
        <v>18726</v>
      </c>
      <c r="Z768" s="17" t="s">
        <v>23652</v>
      </c>
      <c r="AA768" s="8" t="s">
        <v>23653</v>
      </c>
      <c r="AB768" s="8" t="s">
        <v>23654</v>
      </c>
    </row>
    <row r="769" spans="1:28" hidden="1" x14ac:dyDescent="0.2">
      <c r="A769" s="8" t="s">
        <v>23655</v>
      </c>
      <c r="B769" s="8" t="s">
        <v>23656</v>
      </c>
      <c r="C769" s="8" t="s">
        <v>45735</v>
      </c>
      <c r="D769" s="8" t="s">
        <v>45736</v>
      </c>
      <c r="E769" s="8" t="s">
        <v>515</v>
      </c>
      <c r="F769" s="8" t="s">
        <v>255</v>
      </c>
      <c r="G769" s="8" t="s">
        <v>515</v>
      </c>
      <c r="H769" s="8" t="s">
        <v>255</v>
      </c>
      <c r="I769" s="8" t="s">
        <v>23135</v>
      </c>
      <c r="J769" s="8" t="s">
        <v>28</v>
      </c>
      <c r="K769" s="8" t="s">
        <v>30</v>
      </c>
      <c r="L769" s="8" t="s">
        <v>516</v>
      </c>
      <c r="M769" s="8" t="s">
        <v>8569</v>
      </c>
      <c r="N769" s="8" t="s">
        <v>10716</v>
      </c>
      <c r="O769" s="8" t="s">
        <v>35639</v>
      </c>
      <c r="P769" s="8" t="s">
        <v>776</v>
      </c>
      <c r="Q769" s="8" t="s">
        <v>23136</v>
      </c>
      <c r="R769" s="8" t="s">
        <v>23137</v>
      </c>
      <c r="S769" s="17" t="s">
        <v>23138</v>
      </c>
      <c r="T769" s="18">
        <v>43041</v>
      </c>
      <c r="U769" s="8">
        <v>0.25</v>
      </c>
      <c r="V769" s="8">
        <v>0.5</v>
      </c>
      <c r="W769" s="8" t="s">
        <v>30</v>
      </c>
      <c r="X769" s="8" t="s">
        <v>9318</v>
      </c>
      <c r="Y769" s="8" t="s">
        <v>9319</v>
      </c>
      <c r="Z769" s="17" t="s">
        <v>23657</v>
      </c>
      <c r="AA769" s="8" t="s">
        <v>23658</v>
      </c>
      <c r="AB769" s="8" t="s">
        <v>23659</v>
      </c>
    </row>
    <row r="770" spans="1:28" hidden="1" x14ac:dyDescent="0.2">
      <c r="A770" s="8" t="s">
        <v>23660</v>
      </c>
      <c r="B770" s="8" t="s">
        <v>23661</v>
      </c>
      <c r="C770" s="8" t="s">
        <v>45735</v>
      </c>
      <c r="D770" s="8" t="s">
        <v>45736</v>
      </c>
      <c r="E770" s="8" t="s">
        <v>515</v>
      </c>
      <c r="F770" s="8" t="s">
        <v>255</v>
      </c>
      <c r="G770" s="8" t="s">
        <v>515</v>
      </c>
      <c r="H770" s="8" t="s">
        <v>255</v>
      </c>
      <c r="I770" s="8" t="s">
        <v>23135</v>
      </c>
      <c r="J770" s="8" t="s">
        <v>28</v>
      </c>
      <c r="K770" s="8" t="s">
        <v>30</v>
      </c>
      <c r="L770" s="8" t="s">
        <v>8569</v>
      </c>
      <c r="M770" s="8" t="s">
        <v>1659</v>
      </c>
      <c r="N770" s="8" t="s">
        <v>10716</v>
      </c>
      <c r="O770" s="8" t="s">
        <v>35639</v>
      </c>
      <c r="P770" s="8" t="s">
        <v>776</v>
      </c>
      <c r="Q770" s="8" t="s">
        <v>23136</v>
      </c>
      <c r="R770" s="8" t="s">
        <v>23137</v>
      </c>
      <c r="S770" s="17" t="s">
        <v>23138</v>
      </c>
      <c r="T770" s="18">
        <v>43041</v>
      </c>
      <c r="U770" s="8">
        <v>0.5</v>
      </c>
      <c r="V770" s="8">
        <v>0.75</v>
      </c>
      <c r="W770" s="8" t="s">
        <v>30</v>
      </c>
      <c r="X770" s="8" t="s">
        <v>9380</v>
      </c>
      <c r="Y770" s="8" t="s">
        <v>9319</v>
      </c>
      <c r="Z770" s="17" t="s">
        <v>18732</v>
      </c>
      <c r="AA770" s="8" t="s">
        <v>23662</v>
      </c>
      <c r="AB770" s="8" t="s">
        <v>23663</v>
      </c>
    </row>
    <row r="771" spans="1:28" hidden="1" x14ac:dyDescent="0.2">
      <c r="A771" s="8" t="s">
        <v>23664</v>
      </c>
      <c r="B771" s="8" t="s">
        <v>23665</v>
      </c>
      <c r="C771" s="8" t="s">
        <v>45735</v>
      </c>
      <c r="D771" s="8" t="s">
        <v>45736</v>
      </c>
      <c r="E771" s="8" t="s">
        <v>525</v>
      </c>
      <c r="F771" s="8" t="s">
        <v>255</v>
      </c>
      <c r="G771" s="8" t="s">
        <v>525</v>
      </c>
      <c r="H771" s="8" t="s">
        <v>255</v>
      </c>
      <c r="I771" s="8" t="s">
        <v>23135</v>
      </c>
      <c r="J771" s="8" t="s">
        <v>28</v>
      </c>
      <c r="K771" s="8" t="s">
        <v>30</v>
      </c>
      <c r="L771" s="8" t="s">
        <v>526</v>
      </c>
      <c r="M771" s="8" t="s">
        <v>827</v>
      </c>
      <c r="N771" s="8" t="s">
        <v>10716</v>
      </c>
      <c r="O771" s="8" t="s">
        <v>35639</v>
      </c>
      <c r="P771" s="8" t="s">
        <v>776</v>
      </c>
      <c r="Q771" s="8" t="s">
        <v>23136</v>
      </c>
      <c r="R771" s="8" t="s">
        <v>23137</v>
      </c>
      <c r="S771" s="17" t="s">
        <v>23138</v>
      </c>
      <c r="T771" s="18">
        <v>43042</v>
      </c>
      <c r="U771" s="8">
        <v>0.25</v>
      </c>
      <c r="V771" s="8">
        <v>0.41666666666666669</v>
      </c>
      <c r="W771" s="8" t="s">
        <v>739</v>
      </c>
      <c r="X771" s="8" t="s">
        <v>9318</v>
      </c>
      <c r="Y771" s="8" t="s">
        <v>9319</v>
      </c>
      <c r="Z771" s="17" t="s">
        <v>23666</v>
      </c>
      <c r="AA771" s="8" t="s">
        <v>23667</v>
      </c>
      <c r="AB771" s="8" t="s">
        <v>23668</v>
      </c>
    </row>
    <row r="772" spans="1:28" hidden="1" x14ac:dyDescent="0.2">
      <c r="A772" s="8" t="s">
        <v>23669</v>
      </c>
      <c r="B772" s="8" t="s">
        <v>23670</v>
      </c>
      <c r="C772" s="8" t="s">
        <v>45735</v>
      </c>
      <c r="D772" s="8" t="s">
        <v>45736</v>
      </c>
      <c r="E772" s="8" t="s">
        <v>525</v>
      </c>
      <c r="F772" s="8" t="s">
        <v>255</v>
      </c>
      <c r="G772" s="8" t="s">
        <v>525</v>
      </c>
      <c r="H772" s="8" t="s">
        <v>255</v>
      </c>
      <c r="I772" s="8" t="s">
        <v>23135</v>
      </c>
      <c r="J772" s="8" t="s">
        <v>28</v>
      </c>
      <c r="K772" s="8" t="s">
        <v>30</v>
      </c>
      <c r="L772" s="8" t="s">
        <v>827</v>
      </c>
      <c r="M772" s="8" t="s">
        <v>527</v>
      </c>
      <c r="N772" s="8" t="s">
        <v>10716</v>
      </c>
      <c r="O772" s="8" t="s">
        <v>35639</v>
      </c>
      <c r="P772" s="8" t="s">
        <v>776</v>
      </c>
      <c r="Q772" s="8" t="s">
        <v>23136</v>
      </c>
      <c r="R772" s="8" t="s">
        <v>23137</v>
      </c>
      <c r="S772" s="17" t="s">
        <v>23138</v>
      </c>
      <c r="T772" s="18">
        <v>43042</v>
      </c>
      <c r="U772" s="8">
        <v>0.41666666666666669</v>
      </c>
      <c r="V772" s="8">
        <v>0.75</v>
      </c>
      <c r="W772" s="8" t="s">
        <v>486</v>
      </c>
      <c r="X772" s="8" t="s">
        <v>9380</v>
      </c>
      <c r="Y772" s="8" t="s">
        <v>9319</v>
      </c>
      <c r="Z772" s="17" t="s">
        <v>23671</v>
      </c>
      <c r="AA772" s="8" t="s">
        <v>23672</v>
      </c>
      <c r="AB772" s="8" t="s">
        <v>23673</v>
      </c>
    </row>
    <row r="773" spans="1:28" hidden="1" x14ac:dyDescent="0.2">
      <c r="A773" s="8" t="s">
        <v>23674</v>
      </c>
      <c r="B773" s="8" t="s">
        <v>23675</v>
      </c>
      <c r="C773" s="8" t="s">
        <v>45735</v>
      </c>
      <c r="D773" s="8" t="s">
        <v>45736</v>
      </c>
      <c r="E773" s="8" t="s">
        <v>535</v>
      </c>
      <c r="F773" s="8" t="s">
        <v>255</v>
      </c>
      <c r="G773" s="8" t="s">
        <v>535</v>
      </c>
      <c r="H773" s="8" t="s">
        <v>255</v>
      </c>
      <c r="I773" s="8" t="s">
        <v>23135</v>
      </c>
      <c r="J773" s="8" t="s">
        <v>28</v>
      </c>
      <c r="K773" s="8" t="s">
        <v>30</v>
      </c>
      <c r="L773" s="8" t="s">
        <v>536</v>
      </c>
      <c r="M773" s="8" t="s">
        <v>23676</v>
      </c>
      <c r="N773" s="8" t="s">
        <v>10716</v>
      </c>
      <c r="O773" s="8" t="s">
        <v>35639</v>
      </c>
      <c r="P773" s="8" t="s">
        <v>776</v>
      </c>
      <c r="Q773" s="8" t="s">
        <v>23136</v>
      </c>
      <c r="R773" s="8" t="s">
        <v>23137</v>
      </c>
      <c r="S773" s="17" t="s">
        <v>23138</v>
      </c>
      <c r="T773" s="18">
        <v>43043</v>
      </c>
      <c r="U773" s="8">
        <v>0.25</v>
      </c>
      <c r="V773" s="8">
        <v>0.375</v>
      </c>
      <c r="W773" s="8" t="s">
        <v>1283</v>
      </c>
      <c r="X773" s="8" t="s">
        <v>18737</v>
      </c>
      <c r="Y773" s="8" t="s">
        <v>9319</v>
      </c>
      <c r="Z773" s="17" t="s">
        <v>23677</v>
      </c>
      <c r="AA773" s="8" t="s">
        <v>23678</v>
      </c>
      <c r="AB773" s="8" t="s">
        <v>23679</v>
      </c>
    </row>
    <row r="774" spans="1:28" hidden="1" x14ac:dyDescent="0.2">
      <c r="A774" s="8" t="s">
        <v>23680</v>
      </c>
      <c r="B774" s="8" t="s">
        <v>23681</v>
      </c>
      <c r="C774" s="8" t="s">
        <v>45735</v>
      </c>
      <c r="D774" s="8" t="s">
        <v>45736</v>
      </c>
      <c r="E774" s="8" t="s">
        <v>535</v>
      </c>
      <c r="F774" s="8" t="s">
        <v>255</v>
      </c>
      <c r="G774" s="8" t="s">
        <v>535</v>
      </c>
      <c r="H774" s="8" t="s">
        <v>255</v>
      </c>
      <c r="I774" s="8" t="s">
        <v>23135</v>
      </c>
      <c r="J774" s="8" t="s">
        <v>28</v>
      </c>
      <c r="K774" s="8" t="s">
        <v>30</v>
      </c>
      <c r="L774" s="8" t="s">
        <v>23676</v>
      </c>
      <c r="M774" s="8" t="s">
        <v>13176</v>
      </c>
      <c r="N774" s="8" t="s">
        <v>10716</v>
      </c>
      <c r="O774" s="8" t="s">
        <v>35639</v>
      </c>
      <c r="P774" s="8" t="s">
        <v>776</v>
      </c>
      <c r="Q774" s="8" t="s">
        <v>23136</v>
      </c>
      <c r="R774" s="8" t="s">
        <v>23137</v>
      </c>
      <c r="S774" s="17" t="s">
        <v>23138</v>
      </c>
      <c r="T774" s="18">
        <v>43043</v>
      </c>
      <c r="U774" s="8">
        <v>0.375</v>
      </c>
      <c r="V774" s="8">
        <v>0.41666666666666669</v>
      </c>
      <c r="W774" s="8" t="s">
        <v>1495</v>
      </c>
      <c r="X774" s="8" t="s">
        <v>23682</v>
      </c>
      <c r="Y774" s="8" t="s">
        <v>9319</v>
      </c>
      <c r="Z774" s="17" t="s">
        <v>23683</v>
      </c>
      <c r="AA774" s="8" t="s">
        <v>23684</v>
      </c>
      <c r="AB774" s="8" t="s">
        <v>23685</v>
      </c>
    </row>
    <row r="775" spans="1:28" hidden="1" x14ac:dyDescent="0.2">
      <c r="A775" s="8" t="s">
        <v>23686</v>
      </c>
      <c r="B775" s="8" t="s">
        <v>23687</v>
      </c>
      <c r="C775" s="8" t="s">
        <v>45735</v>
      </c>
      <c r="D775" s="8" t="s">
        <v>45736</v>
      </c>
      <c r="E775" s="8" t="s">
        <v>535</v>
      </c>
      <c r="F775" s="8" t="s">
        <v>255</v>
      </c>
      <c r="G775" s="8" t="s">
        <v>535</v>
      </c>
      <c r="H775" s="8" t="s">
        <v>255</v>
      </c>
      <c r="I775" s="8" t="s">
        <v>23135</v>
      </c>
      <c r="J775" s="8" t="s">
        <v>28</v>
      </c>
      <c r="K775" s="8" t="s">
        <v>30</v>
      </c>
      <c r="L775" s="8" t="s">
        <v>13176</v>
      </c>
      <c r="M775" s="8" t="s">
        <v>23688</v>
      </c>
      <c r="N775" s="8" t="s">
        <v>10716</v>
      </c>
      <c r="O775" s="8" t="s">
        <v>35639</v>
      </c>
      <c r="P775" s="8" t="s">
        <v>776</v>
      </c>
      <c r="Q775" s="8" t="s">
        <v>23136</v>
      </c>
      <c r="R775" s="8" t="s">
        <v>23137</v>
      </c>
      <c r="S775" s="17" t="s">
        <v>23138</v>
      </c>
      <c r="T775" s="18">
        <v>43043</v>
      </c>
      <c r="U775" s="8">
        <v>0.41666666666666669</v>
      </c>
      <c r="V775" s="8">
        <v>0.54166666666666663</v>
      </c>
      <c r="W775" s="8" t="s">
        <v>1283</v>
      </c>
      <c r="X775" s="8" t="s">
        <v>23689</v>
      </c>
      <c r="Y775" s="8" t="s">
        <v>9319</v>
      </c>
      <c r="Z775" s="17" t="s">
        <v>23690</v>
      </c>
      <c r="AA775" s="8" t="s">
        <v>23691</v>
      </c>
      <c r="AB775" s="8" t="s">
        <v>23692</v>
      </c>
    </row>
    <row r="776" spans="1:28" hidden="1" x14ac:dyDescent="0.2">
      <c r="A776" s="8" t="s">
        <v>23693</v>
      </c>
      <c r="B776" s="8" t="s">
        <v>23694</v>
      </c>
      <c r="C776" s="8" t="s">
        <v>45735</v>
      </c>
      <c r="D776" s="8" t="s">
        <v>45736</v>
      </c>
      <c r="E776" s="8" t="s">
        <v>535</v>
      </c>
      <c r="F776" s="8" t="s">
        <v>255</v>
      </c>
      <c r="G776" s="8" t="s">
        <v>535</v>
      </c>
      <c r="H776" s="8" t="s">
        <v>255</v>
      </c>
      <c r="I776" s="8" t="s">
        <v>23135</v>
      </c>
      <c r="J776" s="8" t="s">
        <v>28</v>
      </c>
      <c r="K776" s="8" t="s">
        <v>30</v>
      </c>
      <c r="L776" s="8" t="s">
        <v>23688</v>
      </c>
      <c r="M776" s="8" t="s">
        <v>13755</v>
      </c>
      <c r="N776" s="8" t="s">
        <v>10716</v>
      </c>
      <c r="O776" s="8" t="s">
        <v>35639</v>
      </c>
      <c r="P776" s="8" t="s">
        <v>776</v>
      </c>
      <c r="Q776" s="8" t="s">
        <v>23136</v>
      </c>
      <c r="R776" s="8" t="s">
        <v>23137</v>
      </c>
      <c r="S776" s="17" t="s">
        <v>23138</v>
      </c>
      <c r="T776" s="18">
        <v>43043</v>
      </c>
      <c r="U776" s="8">
        <v>0.54166666666666663</v>
      </c>
      <c r="V776" s="8">
        <v>0.66666666666666663</v>
      </c>
      <c r="W776" s="8" t="s">
        <v>1283</v>
      </c>
      <c r="X776" s="8" t="s">
        <v>18756</v>
      </c>
      <c r="Y776" s="8" t="s">
        <v>9319</v>
      </c>
      <c r="Z776" s="17" t="s">
        <v>23695</v>
      </c>
      <c r="AA776" s="8" t="s">
        <v>23696</v>
      </c>
      <c r="AB776" s="8" t="s">
        <v>23697</v>
      </c>
    </row>
    <row r="777" spans="1:28" hidden="1" x14ac:dyDescent="0.2">
      <c r="A777" s="8" t="s">
        <v>23698</v>
      </c>
      <c r="B777" s="8" t="s">
        <v>23699</v>
      </c>
      <c r="C777" s="8" t="s">
        <v>45735</v>
      </c>
      <c r="D777" s="8" t="s">
        <v>45736</v>
      </c>
      <c r="E777" s="8" t="s">
        <v>535</v>
      </c>
      <c r="F777" s="8" t="s">
        <v>255</v>
      </c>
      <c r="G777" s="8" t="s">
        <v>535</v>
      </c>
      <c r="H777" s="8" t="s">
        <v>255</v>
      </c>
      <c r="I777" s="8" t="s">
        <v>23135</v>
      </c>
      <c r="J777" s="8" t="s">
        <v>28</v>
      </c>
      <c r="K777" s="8" t="s">
        <v>30</v>
      </c>
      <c r="L777" s="8" t="s">
        <v>13755</v>
      </c>
      <c r="M777" s="8" t="s">
        <v>537</v>
      </c>
      <c r="N777" s="8" t="s">
        <v>10716</v>
      </c>
      <c r="O777" s="8" t="s">
        <v>35639</v>
      </c>
      <c r="P777" s="8" t="s">
        <v>776</v>
      </c>
      <c r="Q777" s="8" t="s">
        <v>23136</v>
      </c>
      <c r="R777" s="8" t="s">
        <v>23137</v>
      </c>
      <c r="S777" s="17" t="s">
        <v>23138</v>
      </c>
      <c r="T777" s="18">
        <v>43043</v>
      </c>
      <c r="U777" s="8">
        <v>0.66666666666666663</v>
      </c>
      <c r="V777" s="8">
        <v>0.75</v>
      </c>
      <c r="W777" s="8" t="s">
        <v>1100</v>
      </c>
      <c r="X777" s="8" t="s">
        <v>18743</v>
      </c>
      <c r="Y777" s="8" t="s">
        <v>9319</v>
      </c>
      <c r="Z777" s="17" t="s">
        <v>23700</v>
      </c>
      <c r="AA777" s="8" t="s">
        <v>23701</v>
      </c>
      <c r="AB777" s="8" t="s">
        <v>23702</v>
      </c>
    </row>
    <row r="778" spans="1:28" hidden="1" x14ac:dyDescent="0.2">
      <c r="A778" s="8" t="s">
        <v>23703</v>
      </c>
      <c r="B778" s="8" t="s">
        <v>23704</v>
      </c>
      <c r="C778" s="8" t="s">
        <v>45735</v>
      </c>
      <c r="D778" s="8" t="s">
        <v>45736</v>
      </c>
      <c r="E778" s="8" t="s">
        <v>545</v>
      </c>
      <c r="F778" s="8" t="s">
        <v>255</v>
      </c>
      <c r="G778" s="8" t="s">
        <v>545</v>
      </c>
      <c r="H778" s="8" t="s">
        <v>255</v>
      </c>
      <c r="I778" s="8" t="s">
        <v>23135</v>
      </c>
      <c r="J778" s="8" t="s">
        <v>28</v>
      </c>
      <c r="K778" s="8" t="s">
        <v>30</v>
      </c>
      <c r="L778" s="8" t="s">
        <v>546</v>
      </c>
      <c r="M778" s="8" t="s">
        <v>23705</v>
      </c>
      <c r="N778" s="8" t="s">
        <v>10716</v>
      </c>
      <c r="O778" s="8" t="s">
        <v>35639</v>
      </c>
      <c r="P778" s="8" t="s">
        <v>776</v>
      </c>
      <c r="Q778" s="8" t="s">
        <v>23136</v>
      </c>
      <c r="R778" s="8" t="s">
        <v>23137</v>
      </c>
      <c r="S778" s="17" t="s">
        <v>23138</v>
      </c>
      <c r="T778" s="18">
        <v>43044</v>
      </c>
      <c r="U778" s="8">
        <v>0.25</v>
      </c>
      <c r="V778" s="8">
        <v>0.375</v>
      </c>
      <c r="W778" s="8" t="s">
        <v>1283</v>
      </c>
      <c r="X778" s="8" t="s">
        <v>18774</v>
      </c>
      <c r="Y778" s="8" t="s">
        <v>9319</v>
      </c>
      <c r="Z778" s="17" t="s">
        <v>23706</v>
      </c>
      <c r="AA778" s="8" t="s">
        <v>23707</v>
      </c>
      <c r="AB778" s="8" t="s">
        <v>23708</v>
      </c>
    </row>
    <row r="779" spans="1:28" hidden="1" x14ac:dyDescent="0.2">
      <c r="A779" s="8" t="s">
        <v>23709</v>
      </c>
      <c r="B779" s="8" t="s">
        <v>23710</v>
      </c>
      <c r="C779" s="8" t="s">
        <v>45735</v>
      </c>
      <c r="D779" s="8" t="s">
        <v>45736</v>
      </c>
      <c r="E779" s="8" t="s">
        <v>545</v>
      </c>
      <c r="F779" s="8" t="s">
        <v>255</v>
      </c>
      <c r="G779" s="8" t="s">
        <v>545</v>
      </c>
      <c r="H779" s="8" t="s">
        <v>255</v>
      </c>
      <c r="I779" s="8" t="s">
        <v>23135</v>
      </c>
      <c r="J779" s="8" t="s">
        <v>28</v>
      </c>
      <c r="K779" s="8" t="s">
        <v>30</v>
      </c>
      <c r="L779" s="8" t="s">
        <v>23705</v>
      </c>
      <c r="M779" s="8" t="s">
        <v>19099</v>
      </c>
      <c r="N779" s="8" t="s">
        <v>10716</v>
      </c>
      <c r="O779" s="8" t="s">
        <v>35639</v>
      </c>
      <c r="P779" s="8" t="s">
        <v>776</v>
      </c>
      <c r="Q779" s="8" t="s">
        <v>23136</v>
      </c>
      <c r="R779" s="8" t="s">
        <v>23137</v>
      </c>
      <c r="S779" s="17" t="s">
        <v>23138</v>
      </c>
      <c r="T779" s="18">
        <v>43044</v>
      </c>
      <c r="U779" s="8">
        <v>0.375</v>
      </c>
      <c r="V779" s="8">
        <v>0.58333333333333337</v>
      </c>
      <c r="W779" s="8" t="s">
        <v>773</v>
      </c>
      <c r="X779" s="8" t="s">
        <v>18858</v>
      </c>
      <c r="Y779" s="8" t="s">
        <v>9319</v>
      </c>
      <c r="Z779" s="17" t="s">
        <v>23711</v>
      </c>
      <c r="AA779" s="8" t="s">
        <v>23712</v>
      </c>
      <c r="AB779" s="8" t="s">
        <v>23713</v>
      </c>
    </row>
    <row r="780" spans="1:28" hidden="1" x14ac:dyDescent="0.2">
      <c r="A780" s="8" t="s">
        <v>23714</v>
      </c>
      <c r="B780" s="8" t="s">
        <v>23715</v>
      </c>
      <c r="C780" s="8" t="s">
        <v>45735</v>
      </c>
      <c r="D780" s="8" t="s">
        <v>45736</v>
      </c>
      <c r="E780" s="8" t="s">
        <v>545</v>
      </c>
      <c r="F780" s="8" t="s">
        <v>255</v>
      </c>
      <c r="G780" s="8" t="s">
        <v>545</v>
      </c>
      <c r="H780" s="8" t="s">
        <v>255</v>
      </c>
      <c r="I780" s="8" t="s">
        <v>23135</v>
      </c>
      <c r="J780" s="8" t="s">
        <v>28</v>
      </c>
      <c r="K780" s="8" t="s">
        <v>30</v>
      </c>
      <c r="L780" s="8" t="s">
        <v>19099</v>
      </c>
      <c r="M780" s="8" t="s">
        <v>13218</v>
      </c>
      <c r="N780" s="8" t="s">
        <v>10716</v>
      </c>
      <c r="O780" s="8" t="s">
        <v>35639</v>
      </c>
      <c r="P780" s="8" t="s">
        <v>776</v>
      </c>
      <c r="Q780" s="8" t="s">
        <v>23136</v>
      </c>
      <c r="R780" s="8" t="s">
        <v>23137</v>
      </c>
      <c r="S780" s="17" t="s">
        <v>23138</v>
      </c>
      <c r="T780" s="18">
        <v>43044</v>
      </c>
      <c r="U780" s="8">
        <v>0.58333333333333337</v>
      </c>
      <c r="V780" s="8">
        <v>0.70833333333333337</v>
      </c>
      <c r="W780" s="8" t="s">
        <v>1283</v>
      </c>
      <c r="X780" s="8" t="s">
        <v>9386</v>
      </c>
      <c r="Y780" s="8" t="s">
        <v>9319</v>
      </c>
      <c r="Z780" s="17" t="s">
        <v>23716</v>
      </c>
      <c r="AA780" s="8" t="s">
        <v>23717</v>
      </c>
      <c r="AB780" s="8" t="s">
        <v>23718</v>
      </c>
    </row>
    <row r="781" spans="1:28" hidden="1" x14ac:dyDescent="0.2">
      <c r="A781" s="8" t="s">
        <v>23719</v>
      </c>
      <c r="B781" s="8" t="s">
        <v>23720</v>
      </c>
      <c r="C781" s="8" t="s">
        <v>45735</v>
      </c>
      <c r="D781" s="8" t="s">
        <v>45736</v>
      </c>
      <c r="E781" s="8" t="s">
        <v>545</v>
      </c>
      <c r="F781" s="8" t="s">
        <v>255</v>
      </c>
      <c r="G781" s="8" t="s">
        <v>545</v>
      </c>
      <c r="H781" s="8" t="s">
        <v>255</v>
      </c>
      <c r="I781" s="8" t="s">
        <v>23135</v>
      </c>
      <c r="J781" s="8" t="s">
        <v>28</v>
      </c>
      <c r="K781" s="8" t="s">
        <v>30</v>
      </c>
      <c r="L781" s="8" t="s">
        <v>13218</v>
      </c>
      <c r="M781" s="8" t="s">
        <v>1678</v>
      </c>
      <c r="N781" s="8" t="s">
        <v>10716</v>
      </c>
      <c r="O781" s="8" t="s">
        <v>35639</v>
      </c>
      <c r="P781" s="8" t="s">
        <v>776</v>
      </c>
      <c r="Q781" s="8" t="s">
        <v>23136</v>
      </c>
      <c r="R781" s="8" t="s">
        <v>23137</v>
      </c>
      <c r="S781" s="17" t="s">
        <v>23138</v>
      </c>
      <c r="T781" s="18">
        <v>43044</v>
      </c>
      <c r="U781" s="8">
        <v>0.70833333333333337</v>
      </c>
      <c r="V781" s="8">
        <v>0.75</v>
      </c>
      <c r="W781" s="8" t="s">
        <v>1495</v>
      </c>
      <c r="X781" s="8" t="s">
        <v>9318</v>
      </c>
      <c r="Y781" s="8" t="s">
        <v>9319</v>
      </c>
      <c r="Z781" s="17" t="s">
        <v>23721</v>
      </c>
      <c r="AA781" s="8" t="s">
        <v>23722</v>
      </c>
      <c r="AB781" s="8" t="s">
        <v>23723</v>
      </c>
    </row>
    <row r="782" spans="1:28" hidden="1" x14ac:dyDescent="0.2">
      <c r="A782" s="8" t="s">
        <v>23724</v>
      </c>
      <c r="B782" s="8" t="s">
        <v>23725</v>
      </c>
      <c r="C782" s="8" t="s">
        <v>45735</v>
      </c>
      <c r="D782" s="8" t="s">
        <v>45736</v>
      </c>
      <c r="E782" s="8" t="s">
        <v>256</v>
      </c>
      <c r="F782" s="8" t="s">
        <v>255</v>
      </c>
      <c r="G782" s="8" t="s">
        <v>256</v>
      </c>
      <c r="H782" s="8" t="s">
        <v>255</v>
      </c>
      <c r="I782" s="8" t="s">
        <v>23135</v>
      </c>
      <c r="J782" s="8" t="s">
        <v>28</v>
      </c>
      <c r="K782" s="8" t="s">
        <v>30</v>
      </c>
      <c r="L782" s="8" t="s">
        <v>557</v>
      </c>
      <c r="M782" s="8" t="s">
        <v>8625</v>
      </c>
      <c r="N782" s="8" t="s">
        <v>10716</v>
      </c>
      <c r="O782" s="8" t="s">
        <v>35639</v>
      </c>
      <c r="P782" s="8" t="s">
        <v>776</v>
      </c>
      <c r="Q782" s="8" t="s">
        <v>23136</v>
      </c>
      <c r="R782" s="8" t="s">
        <v>23137</v>
      </c>
      <c r="S782" s="17" t="s">
        <v>23138</v>
      </c>
      <c r="T782" s="18">
        <v>43045</v>
      </c>
      <c r="U782" s="8">
        <v>0.25</v>
      </c>
      <c r="V782" s="8">
        <v>0.5</v>
      </c>
      <c r="W782" s="8" t="s">
        <v>30</v>
      </c>
      <c r="X782" s="8" t="s">
        <v>18858</v>
      </c>
      <c r="Y782" s="8" t="s">
        <v>9319</v>
      </c>
      <c r="Z782" s="17" t="s">
        <v>23726</v>
      </c>
      <c r="AA782" s="8" t="s">
        <v>23727</v>
      </c>
      <c r="AB782" s="8" t="s">
        <v>23728</v>
      </c>
    </row>
    <row r="783" spans="1:28" hidden="1" x14ac:dyDescent="0.2">
      <c r="A783" s="8" t="s">
        <v>23729</v>
      </c>
      <c r="B783" s="8" t="s">
        <v>23730</v>
      </c>
      <c r="C783" s="8" t="s">
        <v>45735</v>
      </c>
      <c r="D783" s="8" t="s">
        <v>45736</v>
      </c>
      <c r="E783" s="8" t="s">
        <v>256</v>
      </c>
      <c r="F783" s="8" t="s">
        <v>255</v>
      </c>
      <c r="G783" s="8" t="s">
        <v>256</v>
      </c>
      <c r="H783" s="8" t="s">
        <v>255</v>
      </c>
      <c r="I783" s="8" t="s">
        <v>23135</v>
      </c>
      <c r="J783" s="8" t="s">
        <v>28</v>
      </c>
      <c r="K783" s="8" t="s">
        <v>30</v>
      </c>
      <c r="L783" s="8" t="s">
        <v>8625</v>
      </c>
      <c r="M783" s="8" t="s">
        <v>846</v>
      </c>
      <c r="N783" s="8" t="s">
        <v>10716</v>
      </c>
      <c r="O783" s="8" t="s">
        <v>35639</v>
      </c>
      <c r="P783" s="8" t="s">
        <v>776</v>
      </c>
      <c r="Q783" s="8" t="s">
        <v>23136</v>
      </c>
      <c r="R783" s="8" t="s">
        <v>23137</v>
      </c>
      <c r="S783" s="17" t="s">
        <v>23138</v>
      </c>
      <c r="T783" s="18">
        <v>43045</v>
      </c>
      <c r="U783" s="8">
        <v>0.5</v>
      </c>
      <c r="V783" s="8">
        <v>0.66666666666666663</v>
      </c>
      <c r="W783" s="8" t="s">
        <v>739</v>
      </c>
      <c r="X783" s="8" t="s">
        <v>18858</v>
      </c>
      <c r="Y783" s="8" t="s">
        <v>9319</v>
      </c>
      <c r="Z783" s="17" t="s">
        <v>23731</v>
      </c>
      <c r="AA783" s="8" t="s">
        <v>23732</v>
      </c>
      <c r="AB783" s="8" t="s">
        <v>23733</v>
      </c>
    </row>
    <row r="784" spans="1:28" hidden="1" x14ac:dyDescent="0.2">
      <c r="A784" s="8" t="s">
        <v>23734</v>
      </c>
      <c r="B784" s="8" t="s">
        <v>23735</v>
      </c>
      <c r="C784" s="8" t="s">
        <v>45735</v>
      </c>
      <c r="D784" s="8" t="s">
        <v>45736</v>
      </c>
      <c r="E784" s="8" t="s">
        <v>256</v>
      </c>
      <c r="F784" s="8" t="s">
        <v>255</v>
      </c>
      <c r="G784" s="8" t="s">
        <v>256</v>
      </c>
      <c r="H784" s="8" t="s">
        <v>255</v>
      </c>
      <c r="I784" s="8" t="s">
        <v>23135</v>
      </c>
      <c r="J784" s="8" t="s">
        <v>28</v>
      </c>
      <c r="K784" s="8" t="s">
        <v>30</v>
      </c>
      <c r="L784" s="8" t="s">
        <v>846</v>
      </c>
      <c r="M784" s="8" t="s">
        <v>558</v>
      </c>
      <c r="N784" s="8" t="s">
        <v>10716</v>
      </c>
      <c r="O784" s="8" t="s">
        <v>35639</v>
      </c>
      <c r="P784" s="8" t="s">
        <v>776</v>
      </c>
      <c r="Q784" s="8" t="s">
        <v>23136</v>
      </c>
      <c r="R784" s="8" t="s">
        <v>23137</v>
      </c>
      <c r="S784" s="17" t="s">
        <v>23138</v>
      </c>
      <c r="T784" s="18">
        <v>43045</v>
      </c>
      <c r="U784" s="8">
        <v>0.66666666666666663</v>
      </c>
      <c r="V784" s="8">
        <v>0.75</v>
      </c>
      <c r="W784" s="8" t="s">
        <v>1100</v>
      </c>
      <c r="X784" s="8" t="s">
        <v>18858</v>
      </c>
      <c r="Y784" s="8" t="s">
        <v>9319</v>
      </c>
      <c r="Z784" s="17" t="s">
        <v>23736</v>
      </c>
      <c r="AA784" s="8" t="s">
        <v>23737</v>
      </c>
      <c r="AB784" s="8" t="s">
        <v>23738</v>
      </c>
    </row>
    <row r="785" spans="1:28" hidden="1" x14ac:dyDescent="0.2">
      <c r="A785" s="8" t="s">
        <v>24840</v>
      </c>
      <c r="B785" s="8" t="s">
        <v>24841</v>
      </c>
      <c r="C785" s="8" t="s">
        <v>45735</v>
      </c>
      <c r="D785" s="8" t="s">
        <v>45736</v>
      </c>
      <c r="E785" s="8" t="s">
        <v>29</v>
      </c>
      <c r="F785" s="8" t="s">
        <v>27</v>
      </c>
      <c r="G785" s="8" t="s">
        <v>29</v>
      </c>
      <c r="H785" s="8" t="s">
        <v>27</v>
      </c>
      <c r="I785" s="8" t="s">
        <v>24831</v>
      </c>
      <c r="J785" s="8" t="s">
        <v>28</v>
      </c>
      <c r="K785" s="8" t="s">
        <v>12943</v>
      </c>
      <c r="L785" s="8" t="s">
        <v>3766</v>
      </c>
      <c r="M785" s="8" t="s">
        <v>886</v>
      </c>
      <c r="N785" s="8" t="s">
        <v>10716</v>
      </c>
      <c r="O785" s="8" t="s">
        <v>35639</v>
      </c>
      <c r="P785" s="8" t="s">
        <v>776</v>
      </c>
      <c r="Q785" s="8" t="s">
        <v>24832</v>
      </c>
      <c r="R785" s="8" t="s">
        <v>24833</v>
      </c>
      <c r="S785" s="17" t="s">
        <v>24834</v>
      </c>
      <c r="T785" s="18">
        <v>43009</v>
      </c>
      <c r="U785" s="8">
        <v>0.16666666666666666</v>
      </c>
      <c r="V785" s="8">
        <v>0.29166666666666669</v>
      </c>
      <c r="W785" s="8" t="s">
        <v>1283</v>
      </c>
      <c r="X785" s="8" t="s">
        <v>24842</v>
      </c>
      <c r="Y785" s="8" t="s">
        <v>24836</v>
      </c>
      <c r="Z785" s="17" t="s">
        <v>24843</v>
      </c>
      <c r="AA785" s="8" t="s">
        <v>24844</v>
      </c>
      <c r="AB785" s="8" t="s">
        <v>24845</v>
      </c>
    </row>
    <row r="786" spans="1:28" hidden="1" x14ac:dyDescent="0.2">
      <c r="A786" s="8" t="s">
        <v>24829</v>
      </c>
      <c r="B786" s="8" t="s">
        <v>24830</v>
      </c>
      <c r="C786" s="8" t="s">
        <v>45735</v>
      </c>
      <c r="D786" s="8" t="s">
        <v>45736</v>
      </c>
      <c r="E786" s="8" t="s">
        <v>29</v>
      </c>
      <c r="F786" s="8" t="s">
        <v>27</v>
      </c>
      <c r="G786" s="8" t="s">
        <v>29</v>
      </c>
      <c r="H786" s="8" t="s">
        <v>27</v>
      </c>
      <c r="I786" s="8" t="s">
        <v>24831</v>
      </c>
      <c r="J786" s="8" t="s">
        <v>28</v>
      </c>
      <c r="K786" s="8" t="s">
        <v>12943</v>
      </c>
      <c r="L786" s="8" t="s">
        <v>879</v>
      </c>
      <c r="M786" s="8" t="s">
        <v>3766</v>
      </c>
      <c r="N786" s="8" t="s">
        <v>10716</v>
      </c>
      <c r="O786" s="8" t="s">
        <v>35639</v>
      </c>
      <c r="P786" s="8" t="s">
        <v>776</v>
      </c>
      <c r="Q786" s="8" t="s">
        <v>24832</v>
      </c>
      <c r="R786" s="8" t="s">
        <v>24833</v>
      </c>
      <c r="S786" s="17" t="s">
        <v>24834</v>
      </c>
      <c r="T786" s="18">
        <v>43009</v>
      </c>
      <c r="U786" s="8">
        <v>0.79166666666666663</v>
      </c>
      <c r="V786" s="8">
        <v>0.16666666666666666</v>
      </c>
      <c r="W786" s="8" t="s">
        <v>952</v>
      </c>
      <c r="X786" s="8" t="s">
        <v>24835</v>
      </c>
      <c r="Y786" s="8" t="s">
        <v>24836</v>
      </c>
      <c r="Z786" s="17" t="s">
        <v>24837</v>
      </c>
      <c r="AA786" s="8" t="s">
        <v>24838</v>
      </c>
      <c r="AB786" s="8" t="s">
        <v>24839</v>
      </c>
    </row>
    <row r="787" spans="1:28" hidden="1" x14ac:dyDescent="0.2">
      <c r="A787" s="8" t="s">
        <v>24856</v>
      </c>
      <c r="B787" s="8" t="s">
        <v>24857</v>
      </c>
      <c r="C787" s="8" t="s">
        <v>45735</v>
      </c>
      <c r="D787" s="8" t="s">
        <v>45736</v>
      </c>
      <c r="E787" s="8" t="s">
        <v>46</v>
      </c>
      <c r="F787" s="8" t="s">
        <v>27</v>
      </c>
      <c r="G787" s="8" t="s">
        <v>46</v>
      </c>
      <c r="H787" s="8" t="s">
        <v>27</v>
      </c>
      <c r="I787" s="8" t="s">
        <v>24831</v>
      </c>
      <c r="J787" s="8" t="s">
        <v>28</v>
      </c>
      <c r="K787" s="8" t="s">
        <v>12943</v>
      </c>
      <c r="L787" s="8" t="s">
        <v>2882</v>
      </c>
      <c r="M787" s="8" t="s">
        <v>721</v>
      </c>
      <c r="N787" s="8" t="s">
        <v>10716</v>
      </c>
      <c r="O787" s="8" t="s">
        <v>35639</v>
      </c>
      <c r="P787" s="8" t="s">
        <v>776</v>
      </c>
      <c r="Q787" s="8" t="s">
        <v>24832</v>
      </c>
      <c r="R787" s="8" t="s">
        <v>24833</v>
      </c>
      <c r="S787" s="17" t="s">
        <v>24834</v>
      </c>
      <c r="T787" s="18">
        <v>43010</v>
      </c>
      <c r="U787" s="8">
        <v>8.3333333333333329E-2</v>
      </c>
      <c r="V787" s="8">
        <v>0.20833333333333334</v>
      </c>
      <c r="W787" s="8" t="s">
        <v>1283</v>
      </c>
      <c r="X787" s="8" t="s">
        <v>20495</v>
      </c>
      <c r="Y787" s="8" t="s">
        <v>15429</v>
      </c>
      <c r="Z787" s="17" t="s">
        <v>24858</v>
      </c>
      <c r="AA787" s="8" t="s">
        <v>24859</v>
      </c>
      <c r="AB787" s="8" t="s">
        <v>24860</v>
      </c>
    </row>
    <row r="788" spans="1:28" hidden="1" x14ac:dyDescent="0.2">
      <c r="A788" s="8" t="s">
        <v>24861</v>
      </c>
      <c r="B788" s="8" t="s">
        <v>24862</v>
      </c>
      <c r="C788" s="8" t="s">
        <v>45735</v>
      </c>
      <c r="D788" s="8" t="s">
        <v>45736</v>
      </c>
      <c r="E788" s="8" t="s">
        <v>46</v>
      </c>
      <c r="F788" s="8" t="s">
        <v>27</v>
      </c>
      <c r="G788" s="8" t="s">
        <v>46</v>
      </c>
      <c r="H788" s="8" t="s">
        <v>27</v>
      </c>
      <c r="I788" s="8" t="s">
        <v>24831</v>
      </c>
      <c r="J788" s="8" t="s">
        <v>28</v>
      </c>
      <c r="K788" s="8" t="s">
        <v>12943</v>
      </c>
      <c r="L788" s="8" t="s">
        <v>721</v>
      </c>
      <c r="M788" s="8" t="s">
        <v>24863</v>
      </c>
      <c r="N788" s="8" t="s">
        <v>10716</v>
      </c>
      <c r="O788" s="8" t="s">
        <v>35639</v>
      </c>
      <c r="P788" s="8" t="s">
        <v>776</v>
      </c>
      <c r="Q788" s="8" t="s">
        <v>24832</v>
      </c>
      <c r="R788" s="8" t="s">
        <v>24833</v>
      </c>
      <c r="S788" s="17" t="s">
        <v>24834</v>
      </c>
      <c r="T788" s="18">
        <v>43010</v>
      </c>
      <c r="U788" s="8">
        <v>0.20833333333333334</v>
      </c>
      <c r="V788" s="8">
        <v>0.22916666666666666</v>
      </c>
      <c r="W788" s="8" t="s">
        <v>2155</v>
      </c>
      <c r="X788" s="8" t="s">
        <v>24864</v>
      </c>
      <c r="Y788" s="8" t="s">
        <v>15429</v>
      </c>
      <c r="Z788" s="17" t="s">
        <v>24865</v>
      </c>
      <c r="AA788" s="8" t="s">
        <v>24866</v>
      </c>
      <c r="AB788" s="8" t="s">
        <v>24867</v>
      </c>
    </row>
    <row r="789" spans="1:28" hidden="1" x14ac:dyDescent="0.2">
      <c r="A789" s="8" t="s">
        <v>24868</v>
      </c>
      <c r="B789" s="8" t="s">
        <v>24869</v>
      </c>
      <c r="C789" s="8" t="s">
        <v>45735</v>
      </c>
      <c r="D789" s="8" t="s">
        <v>45736</v>
      </c>
      <c r="E789" s="8" t="s">
        <v>46</v>
      </c>
      <c r="F789" s="8" t="s">
        <v>27</v>
      </c>
      <c r="G789" s="8" t="s">
        <v>46</v>
      </c>
      <c r="H789" s="8" t="s">
        <v>27</v>
      </c>
      <c r="I789" s="8" t="s">
        <v>24831</v>
      </c>
      <c r="J789" s="8" t="s">
        <v>28</v>
      </c>
      <c r="K789" s="8" t="s">
        <v>12943</v>
      </c>
      <c r="L789" s="8" t="s">
        <v>24863</v>
      </c>
      <c r="M789" s="8" t="s">
        <v>2011</v>
      </c>
      <c r="N789" s="8" t="s">
        <v>10716</v>
      </c>
      <c r="O789" s="8" t="s">
        <v>35639</v>
      </c>
      <c r="P789" s="8" t="s">
        <v>776</v>
      </c>
      <c r="Q789" s="8" t="s">
        <v>24832</v>
      </c>
      <c r="R789" s="8" t="s">
        <v>24833</v>
      </c>
      <c r="S789" s="17" t="s">
        <v>24834</v>
      </c>
      <c r="T789" s="18">
        <v>43010</v>
      </c>
      <c r="U789" s="8">
        <v>0.22916666666666666</v>
      </c>
      <c r="V789" s="8">
        <v>0.25</v>
      </c>
      <c r="W789" s="8" t="s">
        <v>2155</v>
      </c>
      <c r="X789" s="8" t="s">
        <v>24870</v>
      </c>
      <c r="Y789" s="8" t="s">
        <v>15429</v>
      </c>
      <c r="Z789" s="17" t="s">
        <v>24871</v>
      </c>
      <c r="AA789" s="8" t="s">
        <v>24872</v>
      </c>
      <c r="AB789" s="8" t="s">
        <v>24873</v>
      </c>
    </row>
    <row r="790" spans="1:28" hidden="1" x14ac:dyDescent="0.2">
      <c r="A790" s="8" t="s">
        <v>24874</v>
      </c>
      <c r="B790" s="8" t="s">
        <v>24875</v>
      </c>
      <c r="C790" s="8" t="s">
        <v>45735</v>
      </c>
      <c r="D790" s="8" t="s">
        <v>45736</v>
      </c>
      <c r="E790" s="8" t="s">
        <v>46</v>
      </c>
      <c r="F790" s="8" t="s">
        <v>27</v>
      </c>
      <c r="G790" s="8" t="s">
        <v>46</v>
      </c>
      <c r="H790" s="8" t="s">
        <v>27</v>
      </c>
      <c r="I790" s="8" t="s">
        <v>24831</v>
      </c>
      <c r="J790" s="8" t="s">
        <v>28</v>
      </c>
      <c r="K790" s="8" t="s">
        <v>12943</v>
      </c>
      <c r="L790" s="8" t="s">
        <v>2011</v>
      </c>
      <c r="M790" s="8" t="s">
        <v>900</v>
      </c>
      <c r="N790" s="8" t="s">
        <v>10716</v>
      </c>
      <c r="O790" s="8" t="s">
        <v>35639</v>
      </c>
      <c r="P790" s="8" t="s">
        <v>776</v>
      </c>
      <c r="Q790" s="8" t="s">
        <v>24832</v>
      </c>
      <c r="R790" s="8" t="s">
        <v>24833</v>
      </c>
      <c r="S790" s="17" t="s">
        <v>24834</v>
      </c>
      <c r="T790" s="18">
        <v>43010</v>
      </c>
      <c r="U790" s="8">
        <v>0.25</v>
      </c>
      <c r="V790" s="8">
        <v>0.29166666666666669</v>
      </c>
      <c r="W790" s="8" t="s">
        <v>1495</v>
      </c>
      <c r="X790" s="8" t="s">
        <v>20477</v>
      </c>
      <c r="Y790" s="8" t="s">
        <v>15429</v>
      </c>
      <c r="Z790" s="17" t="s">
        <v>24876</v>
      </c>
      <c r="AA790" s="8" t="s">
        <v>24877</v>
      </c>
      <c r="AB790" s="8" t="s">
        <v>24878</v>
      </c>
    </row>
    <row r="791" spans="1:28" hidden="1" x14ac:dyDescent="0.2">
      <c r="A791" s="8" t="s">
        <v>24846</v>
      </c>
      <c r="B791" s="8" t="s">
        <v>24847</v>
      </c>
      <c r="C791" s="8" t="s">
        <v>45735</v>
      </c>
      <c r="D791" s="8" t="s">
        <v>45736</v>
      </c>
      <c r="E791" s="8" t="s">
        <v>46</v>
      </c>
      <c r="F791" s="8" t="s">
        <v>27</v>
      </c>
      <c r="G791" s="8" t="s">
        <v>46</v>
      </c>
      <c r="H791" s="8" t="s">
        <v>27</v>
      </c>
      <c r="I791" s="8" t="s">
        <v>24831</v>
      </c>
      <c r="J791" s="8" t="s">
        <v>28</v>
      </c>
      <c r="K791" s="8" t="s">
        <v>12943</v>
      </c>
      <c r="L791" s="8" t="s">
        <v>893</v>
      </c>
      <c r="M791" s="8" t="s">
        <v>2875</v>
      </c>
      <c r="N791" s="8" t="s">
        <v>10716</v>
      </c>
      <c r="O791" s="8" t="s">
        <v>35639</v>
      </c>
      <c r="P791" s="8" t="s">
        <v>776</v>
      </c>
      <c r="Q791" s="8" t="s">
        <v>24832</v>
      </c>
      <c r="R791" s="8" t="s">
        <v>24833</v>
      </c>
      <c r="S791" s="17" t="s">
        <v>24834</v>
      </c>
      <c r="T791" s="18">
        <v>43010</v>
      </c>
      <c r="U791" s="8">
        <v>0.79166666666666663</v>
      </c>
      <c r="V791" s="8">
        <v>0.95833333333333337</v>
      </c>
      <c r="W791" s="8" t="s">
        <v>739</v>
      </c>
      <c r="X791" s="8" t="s">
        <v>20489</v>
      </c>
      <c r="Y791" s="8" t="s">
        <v>15429</v>
      </c>
      <c r="Z791" s="17" t="s">
        <v>24848</v>
      </c>
      <c r="AA791" s="8" t="s">
        <v>24849</v>
      </c>
      <c r="AB791" s="8" t="s">
        <v>24850</v>
      </c>
    </row>
    <row r="792" spans="1:28" hidden="1" x14ac:dyDescent="0.2">
      <c r="A792" s="8" t="s">
        <v>24851</v>
      </c>
      <c r="B792" s="8" t="s">
        <v>24852</v>
      </c>
      <c r="C792" s="8" t="s">
        <v>45735</v>
      </c>
      <c r="D792" s="8" t="s">
        <v>45736</v>
      </c>
      <c r="E792" s="8" t="s">
        <v>46</v>
      </c>
      <c r="F792" s="8" t="s">
        <v>27</v>
      </c>
      <c r="G792" s="8" t="s">
        <v>46</v>
      </c>
      <c r="H792" s="8" t="s">
        <v>27</v>
      </c>
      <c r="I792" s="8" t="s">
        <v>24831</v>
      </c>
      <c r="J792" s="8" t="s">
        <v>28</v>
      </c>
      <c r="K792" s="8" t="s">
        <v>12943</v>
      </c>
      <c r="L792" s="8" t="s">
        <v>2875</v>
      </c>
      <c r="M792" s="8" t="s">
        <v>2882</v>
      </c>
      <c r="N792" s="8" t="s">
        <v>10716</v>
      </c>
      <c r="O792" s="8" t="s">
        <v>35639</v>
      </c>
      <c r="P792" s="8" t="s">
        <v>776</v>
      </c>
      <c r="Q792" s="8" t="s">
        <v>24832</v>
      </c>
      <c r="R792" s="8" t="s">
        <v>24833</v>
      </c>
      <c r="S792" s="17" t="s">
        <v>24834</v>
      </c>
      <c r="T792" s="18">
        <v>43010</v>
      </c>
      <c r="U792" s="8">
        <v>0.95833333333333337</v>
      </c>
      <c r="V792" s="8">
        <v>8.3333333333333329E-2</v>
      </c>
      <c r="W792" s="8" t="s">
        <v>1283</v>
      </c>
      <c r="X792" s="8" t="s">
        <v>20483</v>
      </c>
      <c r="Y792" s="8" t="s">
        <v>15429</v>
      </c>
      <c r="Z792" s="17" t="s">
        <v>24853</v>
      </c>
      <c r="AA792" s="8" t="s">
        <v>24854</v>
      </c>
      <c r="AB792" s="8" t="s">
        <v>24855</v>
      </c>
    </row>
    <row r="793" spans="1:28" hidden="1" x14ac:dyDescent="0.2">
      <c r="A793" s="8" t="s">
        <v>24898</v>
      </c>
      <c r="B793" s="8" t="s">
        <v>24899</v>
      </c>
      <c r="C793" s="8" t="s">
        <v>45735</v>
      </c>
      <c r="D793" s="8" t="s">
        <v>45736</v>
      </c>
      <c r="E793" s="8" t="s">
        <v>345</v>
      </c>
      <c r="F793" s="8" t="s">
        <v>65</v>
      </c>
      <c r="G793" s="8" t="s">
        <v>345</v>
      </c>
      <c r="H793" s="8" t="s">
        <v>65</v>
      </c>
      <c r="I793" s="8" t="s">
        <v>24831</v>
      </c>
      <c r="J793" s="8" t="s">
        <v>28</v>
      </c>
      <c r="K793" s="8" t="s">
        <v>12943</v>
      </c>
      <c r="L793" s="8" t="s">
        <v>24894</v>
      </c>
      <c r="M793" s="8" t="s">
        <v>20547</v>
      </c>
      <c r="N793" s="8" t="s">
        <v>10716</v>
      </c>
      <c r="O793" s="8" t="s">
        <v>35639</v>
      </c>
      <c r="P793" s="8" t="s">
        <v>776</v>
      </c>
      <c r="Q793" s="8" t="s">
        <v>24832</v>
      </c>
      <c r="R793" s="8" t="s">
        <v>24833</v>
      </c>
      <c r="S793" s="17" t="s">
        <v>24834</v>
      </c>
      <c r="T793" s="18">
        <v>43018</v>
      </c>
      <c r="U793" s="8">
        <v>4.1666666666666664E-2</v>
      </c>
      <c r="V793" s="8">
        <v>0.20833333333333334</v>
      </c>
      <c r="W793" s="8" t="s">
        <v>739</v>
      </c>
      <c r="X793" s="8" t="s">
        <v>9305</v>
      </c>
      <c r="Y793" s="8" t="s">
        <v>9044</v>
      </c>
      <c r="Z793" s="17" t="s">
        <v>24900</v>
      </c>
      <c r="AA793" s="8" t="s">
        <v>24901</v>
      </c>
      <c r="AB793" s="8" t="s">
        <v>24902</v>
      </c>
    </row>
    <row r="794" spans="1:28" hidden="1" x14ac:dyDescent="0.2">
      <c r="A794" s="8" t="s">
        <v>24903</v>
      </c>
      <c r="B794" s="8" t="s">
        <v>24904</v>
      </c>
      <c r="C794" s="8" t="s">
        <v>45735</v>
      </c>
      <c r="D794" s="8" t="s">
        <v>45736</v>
      </c>
      <c r="E794" s="8" t="s">
        <v>345</v>
      </c>
      <c r="F794" s="8" t="s">
        <v>65</v>
      </c>
      <c r="G794" s="8" t="s">
        <v>345</v>
      </c>
      <c r="H794" s="8" t="s">
        <v>65</v>
      </c>
      <c r="I794" s="8" t="s">
        <v>24831</v>
      </c>
      <c r="J794" s="8" t="s">
        <v>28</v>
      </c>
      <c r="K794" s="8" t="s">
        <v>12943</v>
      </c>
      <c r="L794" s="8" t="s">
        <v>20547</v>
      </c>
      <c r="M794" s="8" t="s">
        <v>15514</v>
      </c>
      <c r="N794" s="8" t="s">
        <v>10716</v>
      </c>
      <c r="O794" s="8" t="s">
        <v>35639</v>
      </c>
      <c r="P794" s="8" t="s">
        <v>776</v>
      </c>
      <c r="Q794" s="8" t="s">
        <v>24832</v>
      </c>
      <c r="R794" s="8" t="s">
        <v>24833</v>
      </c>
      <c r="S794" s="17" t="s">
        <v>24834</v>
      </c>
      <c r="T794" s="18">
        <v>43018</v>
      </c>
      <c r="U794" s="8">
        <v>0.20833333333333334</v>
      </c>
      <c r="V794" s="8">
        <v>0.29166666666666669</v>
      </c>
      <c r="W794" s="8" t="s">
        <v>1100</v>
      </c>
      <c r="X794" s="8" t="s">
        <v>9305</v>
      </c>
      <c r="Y794" s="8" t="s">
        <v>9044</v>
      </c>
      <c r="Z794" s="17" t="s">
        <v>24905</v>
      </c>
      <c r="AA794" s="8" t="s">
        <v>24906</v>
      </c>
      <c r="AB794" s="8" t="s">
        <v>24907</v>
      </c>
    </row>
    <row r="795" spans="1:28" hidden="1" x14ac:dyDescent="0.2">
      <c r="A795" s="8" t="s">
        <v>24879</v>
      </c>
      <c r="B795" s="8" t="s">
        <v>24880</v>
      </c>
      <c r="C795" s="8" t="s">
        <v>45735</v>
      </c>
      <c r="D795" s="8" t="s">
        <v>45736</v>
      </c>
      <c r="E795" s="8" t="s">
        <v>345</v>
      </c>
      <c r="F795" s="8" t="s">
        <v>65</v>
      </c>
      <c r="G795" s="8" t="s">
        <v>345</v>
      </c>
      <c r="H795" s="8" t="s">
        <v>65</v>
      </c>
      <c r="I795" s="8" t="s">
        <v>24831</v>
      </c>
      <c r="J795" s="8" t="s">
        <v>28</v>
      </c>
      <c r="K795" s="8" t="s">
        <v>12943</v>
      </c>
      <c r="L795" s="8" t="s">
        <v>24881</v>
      </c>
      <c r="M795" s="8" t="s">
        <v>24882</v>
      </c>
      <c r="N795" s="8" t="s">
        <v>10716</v>
      </c>
      <c r="O795" s="8" t="s">
        <v>35639</v>
      </c>
      <c r="P795" s="8" t="s">
        <v>776</v>
      </c>
      <c r="Q795" s="8" t="s">
        <v>24832</v>
      </c>
      <c r="R795" s="8" t="s">
        <v>24833</v>
      </c>
      <c r="S795" s="17" t="s">
        <v>24834</v>
      </c>
      <c r="T795" s="18">
        <v>43018</v>
      </c>
      <c r="U795" s="8">
        <v>0.79166666666666663</v>
      </c>
      <c r="V795" s="8">
        <v>0.875</v>
      </c>
      <c r="W795" s="8" t="s">
        <v>1100</v>
      </c>
      <c r="X795" s="8" t="s">
        <v>9305</v>
      </c>
      <c r="Y795" s="8" t="s">
        <v>9044</v>
      </c>
      <c r="Z795" s="17" t="s">
        <v>24883</v>
      </c>
      <c r="AA795" s="8" t="s">
        <v>24884</v>
      </c>
      <c r="AB795" s="8" t="s">
        <v>24885</v>
      </c>
    </row>
    <row r="796" spans="1:28" hidden="1" x14ac:dyDescent="0.2">
      <c r="A796" s="8" t="s">
        <v>24886</v>
      </c>
      <c r="B796" s="8" t="s">
        <v>24887</v>
      </c>
      <c r="C796" s="8" t="s">
        <v>45735</v>
      </c>
      <c r="D796" s="8" t="s">
        <v>45736</v>
      </c>
      <c r="E796" s="8" t="s">
        <v>345</v>
      </c>
      <c r="F796" s="8" t="s">
        <v>65</v>
      </c>
      <c r="G796" s="8" t="s">
        <v>345</v>
      </c>
      <c r="H796" s="8" t="s">
        <v>65</v>
      </c>
      <c r="I796" s="8" t="s">
        <v>24831</v>
      </c>
      <c r="J796" s="8" t="s">
        <v>28</v>
      </c>
      <c r="K796" s="8" t="s">
        <v>12943</v>
      </c>
      <c r="L796" s="8" t="s">
        <v>24882</v>
      </c>
      <c r="M796" s="8" t="s">
        <v>24888</v>
      </c>
      <c r="N796" s="8" t="s">
        <v>10716</v>
      </c>
      <c r="O796" s="8" t="s">
        <v>35639</v>
      </c>
      <c r="P796" s="8" t="s">
        <v>776</v>
      </c>
      <c r="Q796" s="8" t="s">
        <v>24832</v>
      </c>
      <c r="R796" s="8" t="s">
        <v>24833</v>
      </c>
      <c r="S796" s="17" t="s">
        <v>24834</v>
      </c>
      <c r="T796" s="18">
        <v>43018</v>
      </c>
      <c r="U796" s="8">
        <v>0.875</v>
      </c>
      <c r="V796" s="8">
        <v>0.91666666666666663</v>
      </c>
      <c r="W796" s="8" t="s">
        <v>1495</v>
      </c>
      <c r="X796" s="8" t="s">
        <v>9305</v>
      </c>
      <c r="Y796" s="8" t="s">
        <v>9044</v>
      </c>
      <c r="Z796" s="17" t="s">
        <v>24889</v>
      </c>
      <c r="AA796" s="8" t="s">
        <v>24890</v>
      </c>
      <c r="AB796" s="8" t="s">
        <v>24891</v>
      </c>
    </row>
    <row r="797" spans="1:28" hidden="1" x14ac:dyDescent="0.2">
      <c r="A797" s="8" t="s">
        <v>24892</v>
      </c>
      <c r="B797" s="8" t="s">
        <v>24893</v>
      </c>
      <c r="C797" s="8" t="s">
        <v>45735</v>
      </c>
      <c r="D797" s="8" t="s">
        <v>45736</v>
      </c>
      <c r="E797" s="8" t="s">
        <v>345</v>
      </c>
      <c r="F797" s="8" t="s">
        <v>65</v>
      </c>
      <c r="G797" s="8" t="s">
        <v>345</v>
      </c>
      <c r="H797" s="8" t="s">
        <v>65</v>
      </c>
      <c r="I797" s="8" t="s">
        <v>24831</v>
      </c>
      <c r="J797" s="8" t="s">
        <v>28</v>
      </c>
      <c r="K797" s="8" t="s">
        <v>12943</v>
      </c>
      <c r="L797" s="8" t="s">
        <v>24888</v>
      </c>
      <c r="M797" s="8" t="s">
        <v>24894</v>
      </c>
      <c r="N797" s="8" t="s">
        <v>10716</v>
      </c>
      <c r="O797" s="8" t="s">
        <v>35639</v>
      </c>
      <c r="P797" s="8" t="s">
        <v>776</v>
      </c>
      <c r="Q797" s="8" t="s">
        <v>24832</v>
      </c>
      <c r="R797" s="8" t="s">
        <v>24833</v>
      </c>
      <c r="S797" s="17" t="s">
        <v>24834</v>
      </c>
      <c r="T797" s="18">
        <v>43018</v>
      </c>
      <c r="U797" s="8">
        <v>0.91666666666666663</v>
      </c>
      <c r="V797" s="8">
        <v>4.1666666666666664E-2</v>
      </c>
      <c r="W797" s="8" t="s">
        <v>1283</v>
      </c>
      <c r="X797" s="8" t="s">
        <v>9305</v>
      </c>
      <c r="Y797" s="8" t="s">
        <v>9044</v>
      </c>
      <c r="Z797" s="17" t="s">
        <v>24895</v>
      </c>
      <c r="AA797" s="8" t="s">
        <v>24896</v>
      </c>
      <c r="AB797" s="8" t="s">
        <v>24897</v>
      </c>
    </row>
    <row r="798" spans="1:28" hidden="1" x14ac:dyDescent="0.2">
      <c r="A798" s="8" t="s">
        <v>25080</v>
      </c>
      <c r="B798" s="8" t="s">
        <v>25081</v>
      </c>
      <c r="C798" s="8" t="s">
        <v>45735</v>
      </c>
      <c r="D798" s="8" t="s">
        <v>45736</v>
      </c>
      <c r="E798" s="8" t="s">
        <v>362</v>
      </c>
      <c r="F798" s="8" t="s">
        <v>112</v>
      </c>
      <c r="G798" s="8" t="s">
        <v>362</v>
      </c>
      <c r="H798" s="8" t="s">
        <v>112</v>
      </c>
      <c r="I798" s="8" t="s">
        <v>24831</v>
      </c>
      <c r="J798" s="8" t="s">
        <v>28</v>
      </c>
      <c r="K798" s="8" t="s">
        <v>12943</v>
      </c>
      <c r="L798" s="8" t="s">
        <v>4302</v>
      </c>
      <c r="M798" s="8" t="s">
        <v>20561</v>
      </c>
      <c r="N798" s="8" t="s">
        <v>10716</v>
      </c>
      <c r="O798" s="8" t="s">
        <v>35639</v>
      </c>
      <c r="P798" s="8" t="s">
        <v>776</v>
      </c>
      <c r="Q798" s="8" t="s">
        <v>24832</v>
      </c>
      <c r="R798" s="8" t="s">
        <v>24833</v>
      </c>
      <c r="S798" s="17" t="s">
        <v>24834</v>
      </c>
      <c r="T798" s="18">
        <v>43019</v>
      </c>
      <c r="U798" s="8">
        <v>0.25</v>
      </c>
      <c r="V798" s="8">
        <v>0.33333333333333331</v>
      </c>
      <c r="W798" s="8" t="s">
        <v>1100</v>
      </c>
      <c r="X798" s="8" t="s">
        <v>23442</v>
      </c>
      <c r="Y798" s="8" t="s">
        <v>18476</v>
      </c>
      <c r="Z798" s="17" t="s">
        <v>25082</v>
      </c>
      <c r="AA798" s="8" t="s">
        <v>25083</v>
      </c>
      <c r="AB798" s="8" t="s">
        <v>25084</v>
      </c>
    </row>
    <row r="799" spans="1:28" hidden="1" x14ac:dyDescent="0.2">
      <c r="A799" s="8" t="s">
        <v>25085</v>
      </c>
      <c r="B799" s="8" t="s">
        <v>25086</v>
      </c>
      <c r="C799" s="8" t="s">
        <v>45735</v>
      </c>
      <c r="D799" s="8" t="s">
        <v>45736</v>
      </c>
      <c r="E799" s="8" t="s">
        <v>362</v>
      </c>
      <c r="F799" s="8" t="s">
        <v>112</v>
      </c>
      <c r="G799" s="8" t="s">
        <v>362</v>
      </c>
      <c r="H799" s="8" t="s">
        <v>112</v>
      </c>
      <c r="I799" s="8" t="s">
        <v>24831</v>
      </c>
      <c r="J799" s="8" t="s">
        <v>28</v>
      </c>
      <c r="K799" s="8" t="s">
        <v>12943</v>
      </c>
      <c r="L799" s="8" t="s">
        <v>20561</v>
      </c>
      <c r="M799" s="8" t="s">
        <v>18444</v>
      </c>
      <c r="N799" s="8" t="s">
        <v>10716</v>
      </c>
      <c r="O799" s="8" t="s">
        <v>35639</v>
      </c>
      <c r="P799" s="8" t="s">
        <v>776</v>
      </c>
      <c r="Q799" s="8" t="s">
        <v>24832</v>
      </c>
      <c r="R799" s="8" t="s">
        <v>24833</v>
      </c>
      <c r="S799" s="17" t="s">
        <v>24834</v>
      </c>
      <c r="T799" s="18">
        <v>43019</v>
      </c>
      <c r="U799" s="8">
        <v>0.33333333333333331</v>
      </c>
      <c r="V799" s="8">
        <v>0.41666666666666669</v>
      </c>
      <c r="W799" s="8" t="s">
        <v>1100</v>
      </c>
      <c r="X799" s="8" t="s">
        <v>18475</v>
      </c>
      <c r="Y799" s="8" t="s">
        <v>18476</v>
      </c>
      <c r="Z799" s="17" t="s">
        <v>25087</v>
      </c>
      <c r="AA799" s="8" t="s">
        <v>25088</v>
      </c>
      <c r="AB799" s="8" t="s">
        <v>25089</v>
      </c>
    </row>
    <row r="800" spans="1:28" hidden="1" x14ac:dyDescent="0.2">
      <c r="A800" s="8" t="s">
        <v>25090</v>
      </c>
      <c r="B800" s="8" t="s">
        <v>25091</v>
      </c>
      <c r="C800" s="8" t="s">
        <v>45735</v>
      </c>
      <c r="D800" s="8" t="s">
        <v>45736</v>
      </c>
      <c r="E800" s="8" t="s">
        <v>362</v>
      </c>
      <c r="F800" s="8" t="s">
        <v>112</v>
      </c>
      <c r="G800" s="8" t="s">
        <v>362</v>
      </c>
      <c r="H800" s="8" t="s">
        <v>112</v>
      </c>
      <c r="I800" s="8" t="s">
        <v>24831</v>
      </c>
      <c r="J800" s="8" t="s">
        <v>28</v>
      </c>
      <c r="K800" s="8" t="s">
        <v>12943</v>
      </c>
      <c r="L800" s="8" t="s">
        <v>18444</v>
      </c>
      <c r="M800" s="8" t="s">
        <v>10919</v>
      </c>
      <c r="N800" s="8" t="s">
        <v>10716</v>
      </c>
      <c r="O800" s="8" t="s">
        <v>35639</v>
      </c>
      <c r="P800" s="8" t="s">
        <v>776</v>
      </c>
      <c r="Q800" s="8" t="s">
        <v>24832</v>
      </c>
      <c r="R800" s="8" t="s">
        <v>24833</v>
      </c>
      <c r="S800" s="17" t="s">
        <v>24834</v>
      </c>
      <c r="T800" s="18">
        <v>43019</v>
      </c>
      <c r="U800" s="8">
        <v>0.41666666666666669</v>
      </c>
      <c r="V800" s="8">
        <v>0.58333333333333337</v>
      </c>
      <c r="W800" s="8" t="s">
        <v>739</v>
      </c>
      <c r="X800" s="8" t="s">
        <v>25092</v>
      </c>
      <c r="Y800" s="8" t="s">
        <v>18410</v>
      </c>
      <c r="Z800" s="17" t="s">
        <v>25093</v>
      </c>
      <c r="AA800" s="8" t="s">
        <v>25094</v>
      </c>
      <c r="AB800" s="8" t="s">
        <v>25095</v>
      </c>
    </row>
    <row r="801" spans="1:28" hidden="1" x14ac:dyDescent="0.2">
      <c r="A801" s="8" t="s">
        <v>25096</v>
      </c>
      <c r="B801" s="8" t="s">
        <v>25097</v>
      </c>
      <c r="C801" s="8" t="s">
        <v>45735</v>
      </c>
      <c r="D801" s="8" t="s">
        <v>45736</v>
      </c>
      <c r="E801" s="8" t="s">
        <v>362</v>
      </c>
      <c r="F801" s="8" t="s">
        <v>112</v>
      </c>
      <c r="G801" s="8" t="s">
        <v>362</v>
      </c>
      <c r="H801" s="8" t="s">
        <v>112</v>
      </c>
      <c r="I801" s="8" t="s">
        <v>24831</v>
      </c>
      <c r="J801" s="8" t="s">
        <v>28</v>
      </c>
      <c r="K801" s="8" t="s">
        <v>12943</v>
      </c>
      <c r="L801" s="8" t="s">
        <v>10919</v>
      </c>
      <c r="M801" s="8" t="s">
        <v>4311</v>
      </c>
      <c r="N801" s="8" t="s">
        <v>10716</v>
      </c>
      <c r="O801" s="8" t="s">
        <v>35639</v>
      </c>
      <c r="P801" s="8" t="s">
        <v>776</v>
      </c>
      <c r="Q801" s="8" t="s">
        <v>24832</v>
      </c>
      <c r="R801" s="8" t="s">
        <v>24833</v>
      </c>
      <c r="S801" s="17" t="s">
        <v>24834</v>
      </c>
      <c r="T801" s="18">
        <v>43019</v>
      </c>
      <c r="U801" s="8">
        <v>0.58333333333333337</v>
      </c>
      <c r="V801" s="8">
        <v>0.75</v>
      </c>
      <c r="W801" s="8" t="s">
        <v>739</v>
      </c>
      <c r="X801" s="8" t="s">
        <v>25098</v>
      </c>
      <c r="Y801" s="8" t="s">
        <v>8935</v>
      </c>
      <c r="Z801" s="17" t="s">
        <v>25099</v>
      </c>
      <c r="AA801" s="8" t="s">
        <v>25100</v>
      </c>
      <c r="AB801" s="8" t="s">
        <v>25101</v>
      </c>
    </row>
    <row r="802" spans="1:28" hidden="1" x14ac:dyDescent="0.2">
      <c r="A802" s="8" t="s">
        <v>25033</v>
      </c>
      <c r="B802" s="8" t="s">
        <v>25034</v>
      </c>
      <c r="C802" s="8" t="s">
        <v>45735</v>
      </c>
      <c r="D802" s="8" t="s">
        <v>45736</v>
      </c>
      <c r="E802" s="8" t="s">
        <v>372</v>
      </c>
      <c r="F802" s="8" t="s">
        <v>112</v>
      </c>
      <c r="G802" s="8" t="s">
        <v>372</v>
      </c>
      <c r="H802" s="8" t="s">
        <v>112</v>
      </c>
      <c r="I802" s="8" t="s">
        <v>24831</v>
      </c>
      <c r="J802" s="8" t="s">
        <v>28</v>
      </c>
      <c r="K802" s="8" t="s">
        <v>12943</v>
      </c>
      <c r="L802" s="8" t="s">
        <v>4318</v>
      </c>
      <c r="M802" s="8" t="s">
        <v>10946</v>
      </c>
      <c r="N802" s="8" t="s">
        <v>10716</v>
      </c>
      <c r="O802" s="8" t="s">
        <v>35639</v>
      </c>
      <c r="P802" s="8" t="s">
        <v>776</v>
      </c>
      <c r="Q802" s="8" t="s">
        <v>24832</v>
      </c>
      <c r="R802" s="8" t="s">
        <v>24833</v>
      </c>
      <c r="S802" s="17" t="s">
        <v>24834</v>
      </c>
      <c r="T802" s="18">
        <v>43020</v>
      </c>
      <c r="U802" s="8">
        <v>0.25</v>
      </c>
      <c r="V802" s="8">
        <v>0.375</v>
      </c>
      <c r="W802" s="8" t="s">
        <v>1283</v>
      </c>
      <c r="X802" s="8" t="s">
        <v>25035</v>
      </c>
      <c r="Y802" s="8" t="s">
        <v>18476</v>
      </c>
      <c r="Z802" s="17" t="s">
        <v>25036</v>
      </c>
      <c r="AA802" s="8" t="s">
        <v>25037</v>
      </c>
      <c r="AB802" s="8" t="s">
        <v>25038</v>
      </c>
    </row>
    <row r="803" spans="1:28" hidden="1" x14ac:dyDescent="0.2">
      <c r="A803" s="8" t="s">
        <v>25039</v>
      </c>
      <c r="B803" s="8" t="s">
        <v>25040</v>
      </c>
      <c r="C803" s="8" t="s">
        <v>45735</v>
      </c>
      <c r="D803" s="8" t="s">
        <v>45736</v>
      </c>
      <c r="E803" s="8" t="s">
        <v>372</v>
      </c>
      <c r="F803" s="8" t="s">
        <v>112</v>
      </c>
      <c r="G803" s="8" t="s">
        <v>372</v>
      </c>
      <c r="H803" s="8" t="s">
        <v>112</v>
      </c>
      <c r="I803" s="8" t="s">
        <v>24831</v>
      </c>
      <c r="J803" s="8" t="s">
        <v>28</v>
      </c>
      <c r="K803" s="8" t="s">
        <v>12943</v>
      </c>
      <c r="L803" s="8" t="s">
        <v>10946</v>
      </c>
      <c r="M803" s="8" t="s">
        <v>10954</v>
      </c>
      <c r="N803" s="8" t="s">
        <v>10716</v>
      </c>
      <c r="O803" s="8" t="s">
        <v>35639</v>
      </c>
      <c r="P803" s="8" t="s">
        <v>776</v>
      </c>
      <c r="Q803" s="8" t="s">
        <v>24832</v>
      </c>
      <c r="R803" s="8" t="s">
        <v>24833</v>
      </c>
      <c r="S803" s="17" t="s">
        <v>24834</v>
      </c>
      <c r="T803" s="18">
        <v>43020</v>
      </c>
      <c r="U803" s="8">
        <v>0.375</v>
      </c>
      <c r="V803" s="8">
        <v>0.41666666666666669</v>
      </c>
      <c r="W803" s="8" t="s">
        <v>1495</v>
      </c>
      <c r="X803" s="8" t="s">
        <v>25041</v>
      </c>
      <c r="Y803" s="8" t="s">
        <v>18476</v>
      </c>
      <c r="Z803" s="17" t="s">
        <v>25042</v>
      </c>
      <c r="AA803" s="8" t="s">
        <v>25043</v>
      </c>
      <c r="AB803" s="8" t="s">
        <v>25044</v>
      </c>
    </row>
    <row r="804" spans="1:28" hidden="1" x14ac:dyDescent="0.2">
      <c r="A804" s="8" t="s">
        <v>25045</v>
      </c>
      <c r="B804" s="8" t="s">
        <v>25046</v>
      </c>
      <c r="C804" s="8" t="s">
        <v>45735</v>
      </c>
      <c r="D804" s="8" t="s">
        <v>45736</v>
      </c>
      <c r="E804" s="8" t="s">
        <v>372</v>
      </c>
      <c r="F804" s="8" t="s">
        <v>112</v>
      </c>
      <c r="G804" s="8" t="s">
        <v>372</v>
      </c>
      <c r="H804" s="8" t="s">
        <v>112</v>
      </c>
      <c r="I804" s="8" t="s">
        <v>24831</v>
      </c>
      <c r="J804" s="8" t="s">
        <v>28</v>
      </c>
      <c r="K804" s="8" t="s">
        <v>12943</v>
      </c>
      <c r="L804" s="8" t="s">
        <v>10954</v>
      </c>
      <c r="M804" s="8" t="s">
        <v>4319</v>
      </c>
      <c r="N804" s="8" t="s">
        <v>10716</v>
      </c>
      <c r="O804" s="8" t="s">
        <v>35639</v>
      </c>
      <c r="P804" s="8" t="s">
        <v>776</v>
      </c>
      <c r="Q804" s="8" t="s">
        <v>24832</v>
      </c>
      <c r="R804" s="8" t="s">
        <v>24833</v>
      </c>
      <c r="S804" s="17" t="s">
        <v>24834</v>
      </c>
      <c r="T804" s="18">
        <v>43020</v>
      </c>
      <c r="U804" s="8">
        <v>0.41666666666666669</v>
      </c>
      <c r="V804" s="8">
        <v>0.5</v>
      </c>
      <c r="W804" s="8" t="s">
        <v>1100</v>
      </c>
      <c r="X804" s="8" t="s">
        <v>25047</v>
      </c>
      <c r="Y804" s="8" t="s">
        <v>18476</v>
      </c>
      <c r="Z804" s="17" t="s">
        <v>25048</v>
      </c>
      <c r="AA804" s="8" t="s">
        <v>25049</v>
      </c>
      <c r="AB804" s="8" t="s">
        <v>25050</v>
      </c>
    </row>
    <row r="805" spans="1:28" hidden="1" x14ac:dyDescent="0.2">
      <c r="A805" s="8" t="s">
        <v>25051</v>
      </c>
      <c r="B805" s="8" t="s">
        <v>25052</v>
      </c>
      <c r="C805" s="8" t="s">
        <v>45735</v>
      </c>
      <c r="D805" s="8" t="s">
        <v>45736</v>
      </c>
      <c r="E805" s="8" t="s">
        <v>372</v>
      </c>
      <c r="F805" s="8" t="s">
        <v>112</v>
      </c>
      <c r="G805" s="8" t="s">
        <v>372</v>
      </c>
      <c r="H805" s="8" t="s">
        <v>112</v>
      </c>
      <c r="I805" s="8" t="s">
        <v>24831</v>
      </c>
      <c r="J805" s="8" t="s">
        <v>28</v>
      </c>
      <c r="K805" s="8" t="s">
        <v>12943</v>
      </c>
      <c r="L805" s="8" t="s">
        <v>4319</v>
      </c>
      <c r="M805" s="8" t="s">
        <v>10976</v>
      </c>
      <c r="N805" s="8" t="s">
        <v>10716</v>
      </c>
      <c r="O805" s="8" t="s">
        <v>35639</v>
      </c>
      <c r="P805" s="8" t="s">
        <v>776</v>
      </c>
      <c r="Q805" s="8" t="s">
        <v>24832</v>
      </c>
      <c r="R805" s="8" t="s">
        <v>24833</v>
      </c>
      <c r="S805" s="17" t="s">
        <v>24834</v>
      </c>
      <c r="T805" s="18">
        <v>43020</v>
      </c>
      <c r="U805" s="8">
        <v>0.5</v>
      </c>
      <c r="V805" s="8">
        <v>0.54166666666666663</v>
      </c>
      <c r="W805" s="8" t="s">
        <v>1495</v>
      </c>
      <c r="X805" s="8" t="s">
        <v>25053</v>
      </c>
      <c r="Y805" s="8" t="s">
        <v>18410</v>
      </c>
      <c r="Z805" s="17" t="s">
        <v>7231</v>
      </c>
      <c r="AA805" s="8" t="s">
        <v>25054</v>
      </c>
      <c r="AB805" s="8" t="s">
        <v>25055</v>
      </c>
    </row>
    <row r="806" spans="1:28" hidden="1" x14ac:dyDescent="0.2">
      <c r="A806" s="8" t="s">
        <v>25056</v>
      </c>
      <c r="B806" s="8" t="s">
        <v>25057</v>
      </c>
      <c r="C806" s="8" t="s">
        <v>45735</v>
      </c>
      <c r="D806" s="8" t="s">
        <v>45736</v>
      </c>
      <c r="E806" s="8" t="s">
        <v>372</v>
      </c>
      <c r="F806" s="8" t="s">
        <v>112</v>
      </c>
      <c r="G806" s="8" t="s">
        <v>372</v>
      </c>
      <c r="H806" s="8" t="s">
        <v>112</v>
      </c>
      <c r="I806" s="8" t="s">
        <v>24831</v>
      </c>
      <c r="J806" s="8" t="s">
        <v>28</v>
      </c>
      <c r="K806" s="8" t="s">
        <v>12943</v>
      </c>
      <c r="L806" s="8" t="s">
        <v>10976</v>
      </c>
      <c r="M806" s="8" t="s">
        <v>21492</v>
      </c>
      <c r="N806" s="8" t="s">
        <v>10716</v>
      </c>
      <c r="O806" s="8" t="s">
        <v>35639</v>
      </c>
      <c r="P806" s="8" t="s">
        <v>776</v>
      </c>
      <c r="Q806" s="8" t="s">
        <v>24832</v>
      </c>
      <c r="R806" s="8" t="s">
        <v>24833</v>
      </c>
      <c r="S806" s="17" t="s">
        <v>24834</v>
      </c>
      <c r="T806" s="18">
        <v>43020</v>
      </c>
      <c r="U806" s="8">
        <v>0.54166666666666663</v>
      </c>
      <c r="V806" s="8">
        <v>0.58333333333333337</v>
      </c>
      <c r="W806" s="8" t="s">
        <v>1495</v>
      </c>
      <c r="X806" s="8" t="s">
        <v>25058</v>
      </c>
      <c r="Y806" s="8" t="s">
        <v>18476</v>
      </c>
      <c r="Z806" s="17" t="s">
        <v>25059</v>
      </c>
      <c r="AA806" s="8" t="s">
        <v>25060</v>
      </c>
      <c r="AB806" s="8" t="s">
        <v>25061</v>
      </c>
    </row>
    <row r="807" spans="1:28" hidden="1" x14ac:dyDescent="0.2">
      <c r="A807" s="8" t="s">
        <v>25062</v>
      </c>
      <c r="B807" s="8" t="s">
        <v>25063</v>
      </c>
      <c r="C807" s="8" t="s">
        <v>45735</v>
      </c>
      <c r="D807" s="8" t="s">
        <v>45736</v>
      </c>
      <c r="E807" s="8" t="s">
        <v>372</v>
      </c>
      <c r="F807" s="8" t="s">
        <v>112</v>
      </c>
      <c r="G807" s="8" t="s">
        <v>372</v>
      </c>
      <c r="H807" s="8" t="s">
        <v>112</v>
      </c>
      <c r="I807" s="8" t="s">
        <v>24831</v>
      </c>
      <c r="J807" s="8" t="s">
        <v>28</v>
      </c>
      <c r="K807" s="8" t="s">
        <v>12943</v>
      </c>
      <c r="L807" s="8" t="s">
        <v>21492</v>
      </c>
      <c r="M807" s="8" t="s">
        <v>25064</v>
      </c>
      <c r="N807" s="8" t="s">
        <v>10716</v>
      </c>
      <c r="O807" s="8" t="s">
        <v>35639</v>
      </c>
      <c r="P807" s="8" t="s">
        <v>776</v>
      </c>
      <c r="Q807" s="8" t="s">
        <v>24832</v>
      </c>
      <c r="R807" s="8" t="s">
        <v>24833</v>
      </c>
      <c r="S807" s="17" t="s">
        <v>24834</v>
      </c>
      <c r="T807" s="18">
        <v>43020</v>
      </c>
      <c r="U807" s="8">
        <v>0.58333333333333337</v>
      </c>
      <c r="V807" s="8">
        <v>0.64583333333333337</v>
      </c>
      <c r="W807" s="8" t="s">
        <v>2170</v>
      </c>
      <c r="X807" s="8" t="s">
        <v>25065</v>
      </c>
      <c r="Y807" s="8" t="s">
        <v>18476</v>
      </c>
      <c r="Z807" s="17" t="s">
        <v>25066</v>
      </c>
      <c r="AA807" s="8" t="s">
        <v>25067</v>
      </c>
      <c r="AB807" s="8" t="s">
        <v>25068</v>
      </c>
    </row>
    <row r="808" spans="1:28" hidden="1" x14ac:dyDescent="0.2">
      <c r="A808" s="8" t="s">
        <v>25069</v>
      </c>
      <c r="B808" s="8" t="s">
        <v>25070</v>
      </c>
      <c r="C808" s="8" t="s">
        <v>45735</v>
      </c>
      <c r="D808" s="8" t="s">
        <v>45736</v>
      </c>
      <c r="E808" s="8" t="s">
        <v>372</v>
      </c>
      <c r="F808" s="8" t="s">
        <v>112</v>
      </c>
      <c r="G808" s="8" t="s">
        <v>372</v>
      </c>
      <c r="H808" s="8" t="s">
        <v>112</v>
      </c>
      <c r="I808" s="8" t="s">
        <v>24831</v>
      </c>
      <c r="J808" s="8" t="s">
        <v>28</v>
      </c>
      <c r="K808" s="8" t="s">
        <v>12943</v>
      </c>
      <c r="L808" s="8" t="s">
        <v>25064</v>
      </c>
      <c r="M808" s="8" t="s">
        <v>10988</v>
      </c>
      <c r="N808" s="8" t="s">
        <v>10716</v>
      </c>
      <c r="O808" s="8" t="s">
        <v>35639</v>
      </c>
      <c r="P808" s="8" t="s">
        <v>776</v>
      </c>
      <c r="Q808" s="8" t="s">
        <v>24832</v>
      </c>
      <c r="R808" s="8" t="s">
        <v>24833</v>
      </c>
      <c r="S808" s="17" t="s">
        <v>24834</v>
      </c>
      <c r="T808" s="18">
        <v>43020</v>
      </c>
      <c r="U808" s="8">
        <v>0.64583333333333337</v>
      </c>
      <c r="V808" s="8">
        <v>0.66666666666666663</v>
      </c>
      <c r="W808" s="8" t="s">
        <v>2155</v>
      </c>
      <c r="X808" s="8" t="s">
        <v>25071</v>
      </c>
      <c r="Y808" s="8" t="s">
        <v>18476</v>
      </c>
      <c r="Z808" s="17" t="s">
        <v>25072</v>
      </c>
      <c r="AA808" s="8" t="s">
        <v>25073</v>
      </c>
      <c r="AB808" s="8" t="s">
        <v>25074</v>
      </c>
    </row>
    <row r="809" spans="1:28" hidden="1" x14ac:dyDescent="0.2">
      <c r="A809" s="8" t="s">
        <v>25075</v>
      </c>
      <c r="B809" s="8" t="s">
        <v>25076</v>
      </c>
      <c r="C809" s="8" t="s">
        <v>45735</v>
      </c>
      <c r="D809" s="8" t="s">
        <v>45736</v>
      </c>
      <c r="E809" s="8" t="s">
        <v>372</v>
      </c>
      <c r="F809" s="8" t="s">
        <v>112</v>
      </c>
      <c r="G809" s="8" t="s">
        <v>372</v>
      </c>
      <c r="H809" s="8" t="s">
        <v>112</v>
      </c>
      <c r="I809" s="8" t="s">
        <v>24831</v>
      </c>
      <c r="J809" s="8" t="s">
        <v>28</v>
      </c>
      <c r="K809" s="8" t="s">
        <v>12943</v>
      </c>
      <c r="L809" s="8" t="s">
        <v>10988</v>
      </c>
      <c r="M809" s="8" t="s">
        <v>4334</v>
      </c>
      <c r="N809" s="8" t="s">
        <v>10716</v>
      </c>
      <c r="O809" s="8" t="s">
        <v>35639</v>
      </c>
      <c r="P809" s="8" t="s">
        <v>776</v>
      </c>
      <c r="Q809" s="8" t="s">
        <v>24832</v>
      </c>
      <c r="R809" s="8" t="s">
        <v>24833</v>
      </c>
      <c r="S809" s="17" t="s">
        <v>24834</v>
      </c>
      <c r="T809" s="18">
        <v>43020</v>
      </c>
      <c r="U809" s="8">
        <v>0.66666666666666663</v>
      </c>
      <c r="V809" s="8">
        <v>0.75</v>
      </c>
      <c r="W809" s="8" t="s">
        <v>1100</v>
      </c>
      <c r="X809" s="8" t="s">
        <v>23442</v>
      </c>
      <c r="Y809" s="8" t="s">
        <v>18476</v>
      </c>
      <c r="Z809" s="17" t="s">
        <v>25077</v>
      </c>
      <c r="AA809" s="8" t="s">
        <v>25078</v>
      </c>
      <c r="AB809" s="8" t="s">
        <v>25079</v>
      </c>
    </row>
    <row r="810" spans="1:28" hidden="1" x14ac:dyDescent="0.2">
      <c r="A810" s="8" t="s">
        <v>25028</v>
      </c>
      <c r="B810" s="8" t="s">
        <v>25029</v>
      </c>
      <c r="C810" s="8" t="s">
        <v>45735</v>
      </c>
      <c r="D810" s="8" t="s">
        <v>45736</v>
      </c>
      <c r="E810" s="8" t="s">
        <v>382</v>
      </c>
      <c r="F810" s="8" t="s">
        <v>112</v>
      </c>
      <c r="G810" s="8" t="s">
        <v>382</v>
      </c>
      <c r="H810" s="8" t="s">
        <v>112</v>
      </c>
      <c r="I810" s="8" t="s">
        <v>24831</v>
      </c>
      <c r="J810" s="8" t="s">
        <v>28</v>
      </c>
      <c r="K810" s="8" t="s">
        <v>12943</v>
      </c>
      <c r="L810" s="8" t="s">
        <v>4342</v>
      </c>
      <c r="M810" s="8" t="s">
        <v>4343</v>
      </c>
      <c r="N810" s="8" t="s">
        <v>10716</v>
      </c>
      <c r="O810" s="8" t="s">
        <v>35639</v>
      </c>
      <c r="P810" s="8" t="s">
        <v>776</v>
      </c>
      <c r="Q810" s="8" t="s">
        <v>24832</v>
      </c>
      <c r="R810" s="8" t="s">
        <v>24833</v>
      </c>
      <c r="S810" s="17" t="s">
        <v>24834</v>
      </c>
      <c r="T810" s="18">
        <v>43021</v>
      </c>
      <c r="U810" s="8">
        <v>0.25</v>
      </c>
      <c r="V810" s="8">
        <v>0.75</v>
      </c>
      <c r="W810" s="8" t="s">
        <v>40</v>
      </c>
      <c r="X810" s="8" t="s">
        <v>15497</v>
      </c>
      <c r="Y810" s="8" t="s">
        <v>9044</v>
      </c>
      <c r="Z810" s="17" t="s">
        <v>25030</v>
      </c>
      <c r="AA810" s="8" t="s">
        <v>25031</v>
      </c>
      <c r="AB810" s="8" t="s">
        <v>25032</v>
      </c>
    </row>
    <row r="811" spans="1:28" hidden="1" x14ac:dyDescent="0.2">
      <c r="A811" s="8" t="s">
        <v>24982</v>
      </c>
      <c r="B811" s="8" t="s">
        <v>24983</v>
      </c>
      <c r="C811" s="8" t="s">
        <v>45735</v>
      </c>
      <c r="D811" s="8" t="s">
        <v>45736</v>
      </c>
      <c r="E811" s="8" t="s">
        <v>390</v>
      </c>
      <c r="F811" s="8" t="s">
        <v>112</v>
      </c>
      <c r="G811" s="8" t="s">
        <v>390</v>
      </c>
      <c r="H811" s="8" t="s">
        <v>112</v>
      </c>
      <c r="I811" s="8" t="s">
        <v>24831</v>
      </c>
      <c r="J811" s="8" t="s">
        <v>28</v>
      </c>
      <c r="K811" s="8" t="s">
        <v>12943</v>
      </c>
      <c r="L811" s="8" t="s">
        <v>11023</v>
      </c>
      <c r="M811" s="8" t="s">
        <v>24984</v>
      </c>
      <c r="N811" s="8" t="s">
        <v>10716</v>
      </c>
      <c r="O811" s="8" t="s">
        <v>35639</v>
      </c>
      <c r="P811" s="8" t="s">
        <v>776</v>
      </c>
      <c r="Q811" s="8" t="s">
        <v>24832</v>
      </c>
      <c r="R811" s="8" t="s">
        <v>24833</v>
      </c>
      <c r="S811" s="17" t="s">
        <v>24834</v>
      </c>
      <c r="T811" s="18">
        <v>43022</v>
      </c>
      <c r="U811" s="8">
        <v>0.25</v>
      </c>
      <c r="V811" s="8">
        <v>0.3125</v>
      </c>
      <c r="W811" s="8" t="s">
        <v>2170</v>
      </c>
      <c r="X811" s="8" t="s">
        <v>24985</v>
      </c>
      <c r="Y811" s="8" t="s">
        <v>8714</v>
      </c>
      <c r="Z811" s="17" t="s">
        <v>24986</v>
      </c>
      <c r="AA811" s="8" t="s">
        <v>24987</v>
      </c>
      <c r="AB811" s="8" t="s">
        <v>24988</v>
      </c>
    </row>
    <row r="812" spans="1:28" hidden="1" x14ac:dyDescent="0.2">
      <c r="A812" s="8" t="s">
        <v>24989</v>
      </c>
      <c r="B812" s="8" t="s">
        <v>24990</v>
      </c>
      <c r="C812" s="8" t="s">
        <v>45735</v>
      </c>
      <c r="D812" s="8" t="s">
        <v>45736</v>
      </c>
      <c r="E812" s="8" t="s">
        <v>390</v>
      </c>
      <c r="F812" s="8" t="s">
        <v>112</v>
      </c>
      <c r="G812" s="8" t="s">
        <v>390</v>
      </c>
      <c r="H812" s="8" t="s">
        <v>112</v>
      </c>
      <c r="I812" s="8" t="s">
        <v>24831</v>
      </c>
      <c r="J812" s="8" t="s">
        <v>28</v>
      </c>
      <c r="K812" s="8" t="s">
        <v>12943</v>
      </c>
      <c r="L812" s="8" t="s">
        <v>24984</v>
      </c>
      <c r="M812" s="8" t="s">
        <v>24991</v>
      </c>
      <c r="N812" s="8" t="s">
        <v>10716</v>
      </c>
      <c r="O812" s="8" t="s">
        <v>35639</v>
      </c>
      <c r="P812" s="8" t="s">
        <v>776</v>
      </c>
      <c r="Q812" s="8" t="s">
        <v>24832</v>
      </c>
      <c r="R812" s="8" t="s">
        <v>24833</v>
      </c>
      <c r="S812" s="17" t="s">
        <v>24834</v>
      </c>
      <c r="T812" s="18">
        <v>43022</v>
      </c>
      <c r="U812" s="8">
        <v>0.3125</v>
      </c>
      <c r="V812" s="8">
        <v>0.375</v>
      </c>
      <c r="W812" s="8" t="s">
        <v>2170</v>
      </c>
      <c r="X812" s="8" t="s">
        <v>24992</v>
      </c>
      <c r="Y812" s="8" t="s">
        <v>8714</v>
      </c>
      <c r="Z812" s="17" t="s">
        <v>24993</v>
      </c>
      <c r="AA812" s="8" t="s">
        <v>24994</v>
      </c>
      <c r="AB812" s="8" t="s">
        <v>24995</v>
      </c>
    </row>
    <row r="813" spans="1:28" hidden="1" x14ac:dyDescent="0.2">
      <c r="A813" s="8" t="s">
        <v>24996</v>
      </c>
      <c r="B813" s="8" t="s">
        <v>24997</v>
      </c>
      <c r="C813" s="8" t="s">
        <v>45735</v>
      </c>
      <c r="D813" s="8" t="s">
        <v>45736</v>
      </c>
      <c r="E813" s="8" t="s">
        <v>390</v>
      </c>
      <c r="F813" s="8" t="s">
        <v>112</v>
      </c>
      <c r="G813" s="8" t="s">
        <v>390</v>
      </c>
      <c r="H813" s="8" t="s">
        <v>112</v>
      </c>
      <c r="I813" s="8" t="s">
        <v>24831</v>
      </c>
      <c r="J813" s="8" t="s">
        <v>28</v>
      </c>
      <c r="K813" s="8" t="s">
        <v>12943</v>
      </c>
      <c r="L813" s="8" t="s">
        <v>24991</v>
      </c>
      <c r="M813" s="8" t="s">
        <v>24998</v>
      </c>
      <c r="N813" s="8" t="s">
        <v>10716</v>
      </c>
      <c r="O813" s="8" t="s">
        <v>35639</v>
      </c>
      <c r="P813" s="8" t="s">
        <v>776</v>
      </c>
      <c r="Q813" s="8" t="s">
        <v>24832</v>
      </c>
      <c r="R813" s="8" t="s">
        <v>24833</v>
      </c>
      <c r="S813" s="17" t="s">
        <v>24834</v>
      </c>
      <c r="T813" s="18">
        <v>43022</v>
      </c>
      <c r="U813" s="8">
        <v>0.375</v>
      </c>
      <c r="V813" s="8">
        <v>0.47916666666666669</v>
      </c>
      <c r="W813" s="8" t="s">
        <v>1387</v>
      </c>
      <c r="X813" s="8" t="s">
        <v>18531</v>
      </c>
      <c r="Y813" s="8" t="s">
        <v>8714</v>
      </c>
      <c r="Z813" s="17" t="s">
        <v>24999</v>
      </c>
      <c r="AA813" s="8" t="s">
        <v>25000</v>
      </c>
      <c r="AB813" s="8" t="s">
        <v>25001</v>
      </c>
    </row>
    <row r="814" spans="1:28" hidden="1" x14ac:dyDescent="0.2">
      <c r="A814" s="8" t="s">
        <v>25002</v>
      </c>
      <c r="B814" s="8" t="s">
        <v>25003</v>
      </c>
      <c r="C814" s="8" t="s">
        <v>45735</v>
      </c>
      <c r="D814" s="8" t="s">
        <v>45736</v>
      </c>
      <c r="E814" s="8" t="s">
        <v>390</v>
      </c>
      <c r="F814" s="8" t="s">
        <v>112</v>
      </c>
      <c r="G814" s="8" t="s">
        <v>390</v>
      </c>
      <c r="H814" s="8" t="s">
        <v>112</v>
      </c>
      <c r="I814" s="8" t="s">
        <v>24831</v>
      </c>
      <c r="J814" s="8" t="s">
        <v>28</v>
      </c>
      <c r="K814" s="8" t="s">
        <v>12943</v>
      </c>
      <c r="L814" s="8" t="s">
        <v>24998</v>
      </c>
      <c r="M814" s="8" t="s">
        <v>18517</v>
      </c>
      <c r="N814" s="8" t="s">
        <v>10716</v>
      </c>
      <c r="O814" s="8" t="s">
        <v>35639</v>
      </c>
      <c r="P814" s="8" t="s">
        <v>776</v>
      </c>
      <c r="Q814" s="8" t="s">
        <v>24832</v>
      </c>
      <c r="R814" s="8" t="s">
        <v>24833</v>
      </c>
      <c r="S814" s="17" t="s">
        <v>24834</v>
      </c>
      <c r="T814" s="18">
        <v>43022</v>
      </c>
      <c r="U814" s="8">
        <v>0.47916666666666669</v>
      </c>
      <c r="V814" s="8">
        <v>0.54166666666666663</v>
      </c>
      <c r="W814" s="8" t="s">
        <v>2170</v>
      </c>
      <c r="X814" s="8" t="s">
        <v>25004</v>
      </c>
      <c r="Y814" s="8" t="s">
        <v>8714</v>
      </c>
      <c r="Z814" s="17" t="s">
        <v>25005</v>
      </c>
      <c r="AA814" s="8" t="s">
        <v>25006</v>
      </c>
      <c r="AB814" s="8" t="s">
        <v>25007</v>
      </c>
    </row>
    <row r="815" spans="1:28" hidden="1" x14ac:dyDescent="0.2">
      <c r="A815" s="8" t="s">
        <v>25008</v>
      </c>
      <c r="B815" s="8" t="s">
        <v>25009</v>
      </c>
      <c r="C815" s="8" t="s">
        <v>45735</v>
      </c>
      <c r="D815" s="8" t="s">
        <v>45736</v>
      </c>
      <c r="E815" s="8" t="s">
        <v>390</v>
      </c>
      <c r="F815" s="8" t="s">
        <v>112</v>
      </c>
      <c r="G815" s="8" t="s">
        <v>390</v>
      </c>
      <c r="H815" s="8" t="s">
        <v>112</v>
      </c>
      <c r="I815" s="8" t="s">
        <v>24831</v>
      </c>
      <c r="J815" s="8" t="s">
        <v>28</v>
      </c>
      <c r="K815" s="8" t="s">
        <v>12943</v>
      </c>
      <c r="L815" s="8" t="s">
        <v>18517</v>
      </c>
      <c r="M815" s="8" t="s">
        <v>25010</v>
      </c>
      <c r="N815" s="8" t="s">
        <v>10716</v>
      </c>
      <c r="O815" s="8" t="s">
        <v>35639</v>
      </c>
      <c r="P815" s="8" t="s">
        <v>776</v>
      </c>
      <c r="Q815" s="8" t="s">
        <v>24832</v>
      </c>
      <c r="R815" s="8" t="s">
        <v>24833</v>
      </c>
      <c r="S815" s="17" t="s">
        <v>24834</v>
      </c>
      <c r="T815" s="18">
        <v>43022</v>
      </c>
      <c r="U815" s="8">
        <v>0.54166666666666663</v>
      </c>
      <c r="V815" s="8">
        <v>0.625</v>
      </c>
      <c r="W815" s="8" t="s">
        <v>1100</v>
      </c>
      <c r="X815" s="8" t="s">
        <v>25011</v>
      </c>
      <c r="Y815" s="8" t="s">
        <v>8714</v>
      </c>
      <c r="Z815" s="17" t="s">
        <v>25012</v>
      </c>
      <c r="AA815" s="8" t="s">
        <v>25013</v>
      </c>
      <c r="AB815" s="8" t="s">
        <v>25014</v>
      </c>
    </row>
    <row r="816" spans="1:28" hidden="1" x14ac:dyDescent="0.2">
      <c r="A816" s="8" t="s">
        <v>25015</v>
      </c>
      <c r="B816" s="8" t="s">
        <v>25016</v>
      </c>
      <c r="C816" s="8" t="s">
        <v>45735</v>
      </c>
      <c r="D816" s="8" t="s">
        <v>45736</v>
      </c>
      <c r="E816" s="8" t="s">
        <v>390</v>
      </c>
      <c r="F816" s="8" t="s">
        <v>112</v>
      </c>
      <c r="G816" s="8" t="s">
        <v>390</v>
      </c>
      <c r="H816" s="8" t="s">
        <v>112</v>
      </c>
      <c r="I816" s="8" t="s">
        <v>24831</v>
      </c>
      <c r="J816" s="8" t="s">
        <v>28</v>
      </c>
      <c r="K816" s="8" t="s">
        <v>12943</v>
      </c>
      <c r="L816" s="8" t="s">
        <v>25010</v>
      </c>
      <c r="M816" s="8" t="s">
        <v>25017</v>
      </c>
      <c r="N816" s="8" t="s">
        <v>10716</v>
      </c>
      <c r="O816" s="8" t="s">
        <v>35639</v>
      </c>
      <c r="P816" s="8" t="s">
        <v>776</v>
      </c>
      <c r="Q816" s="8" t="s">
        <v>24832</v>
      </c>
      <c r="R816" s="8" t="s">
        <v>24833</v>
      </c>
      <c r="S816" s="17" t="s">
        <v>24834</v>
      </c>
      <c r="T816" s="18">
        <v>43022</v>
      </c>
      <c r="U816" s="8">
        <v>0.625</v>
      </c>
      <c r="V816" s="8">
        <v>0.70833333333333337</v>
      </c>
      <c r="W816" s="8" t="s">
        <v>1100</v>
      </c>
      <c r="X816" s="8" t="s">
        <v>25018</v>
      </c>
      <c r="Y816" s="8" t="s">
        <v>8714</v>
      </c>
      <c r="Z816" s="17" t="s">
        <v>25019</v>
      </c>
      <c r="AA816" s="8" t="s">
        <v>25020</v>
      </c>
      <c r="AB816" s="8" t="s">
        <v>25021</v>
      </c>
    </row>
    <row r="817" spans="1:28" hidden="1" x14ac:dyDescent="0.2">
      <c r="A817" s="8" t="s">
        <v>25022</v>
      </c>
      <c r="B817" s="8" t="s">
        <v>25023</v>
      </c>
      <c r="C817" s="8" t="s">
        <v>45735</v>
      </c>
      <c r="D817" s="8" t="s">
        <v>45736</v>
      </c>
      <c r="E817" s="8" t="s">
        <v>390</v>
      </c>
      <c r="F817" s="8" t="s">
        <v>112</v>
      </c>
      <c r="G817" s="8" t="s">
        <v>390</v>
      </c>
      <c r="H817" s="8" t="s">
        <v>112</v>
      </c>
      <c r="I817" s="8" t="s">
        <v>24831</v>
      </c>
      <c r="J817" s="8" t="s">
        <v>28</v>
      </c>
      <c r="K817" s="8" t="s">
        <v>12943</v>
      </c>
      <c r="L817" s="8" t="s">
        <v>25017</v>
      </c>
      <c r="M817" s="8" t="s">
        <v>10043</v>
      </c>
      <c r="N817" s="8" t="s">
        <v>10716</v>
      </c>
      <c r="O817" s="8" t="s">
        <v>35639</v>
      </c>
      <c r="P817" s="8" t="s">
        <v>776</v>
      </c>
      <c r="Q817" s="8" t="s">
        <v>24832</v>
      </c>
      <c r="R817" s="8" t="s">
        <v>24833</v>
      </c>
      <c r="S817" s="17" t="s">
        <v>24834</v>
      </c>
      <c r="T817" s="18">
        <v>43022</v>
      </c>
      <c r="U817" s="8">
        <v>0.70833333333333337</v>
      </c>
      <c r="V817" s="8">
        <v>0.75</v>
      </c>
      <c r="W817" s="8" t="s">
        <v>1495</v>
      </c>
      <c r="X817" s="8" t="s">
        <v>25024</v>
      </c>
      <c r="Y817" s="8" t="s">
        <v>8714</v>
      </c>
      <c r="Z817" s="17" t="s">
        <v>25025</v>
      </c>
      <c r="AA817" s="8" t="s">
        <v>25026</v>
      </c>
      <c r="AB817" s="8" t="s">
        <v>25027</v>
      </c>
    </row>
    <row r="818" spans="1:28" hidden="1" x14ac:dyDescent="0.2">
      <c r="A818" s="8" t="s">
        <v>24949</v>
      </c>
      <c r="B818" s="8" t="s">
        <v>24950</v>
      </c>
      <c r="C818" s="8" t="s">
        <v>45735</v>
      </c>
      <c r="D818" s="8" t="s">
        <v>45736</v>
      </c>
      <c r="E818" s="8" t="s">
        <v>400</v>
      </c>
      <c r="F818" s="8" t="s">
        <v>112</v>
      </c>
      <c r="G818" s="8" t="s">
        <v>400</v>
      </c>
      <c r="H818" s="8" t="s">
        <v>112</v>
      </c>
      <c r="I818" s="8" t="s">
        <v>24831</v>
      </c>
      <c r="J818" s="8" t="s">
        <v>28</v>
      </c>
      <c r="K818" s="8" t="s">
        <v>12943</v>
      </c>
      <c r="L818" s="8" t="s">
        <v>4349</v>
      </c>
      <c r="M818" s="8" t="s">
        <v>20622</v>
      </c>
      <c r="N818" s="8" t="s">
        <v>10716</v>
      </c>
      <c r="O818" s="8" t="s">
        <v>35639</v>
      </c>
      <c r="P818" s="8" t="s">
        <v>776</v>
      </c>
      <c r="Q818" s="8" t="s">
        <v>24832</v>
      </c>
      <c r="R818" s="8" t="s">
        <v>24833</v>
      </c>
      <c r="S818" s="17" t="s">
        <v>24834</v>
      </c>
      <c r="T818" s="18">
        <v>43023</v>
      </c>
      <c r="U818" s="8">
        <v>0.25</v>
      </c>
      <c r="V818" s="8">
        <v>0.375</v>
      </c>
      <c r="W818" s="8" t="s">
        <v>1283</v>
      </c>
      <c r="X818" s="8" t="s">
        <v>20616</v>
      </c>
      <c r="Y818" s="8" t="s">
        <v>209</v>
      </c>
      <c r="Z818" s="17" t="s">
        <v>24951</v>
      </c>
      <c r="AA818" s="8" t="s">
        <v>24952</v>
      </c>
      <c r="AB818" s="8" t="s">
        <v>24953</v>
      </c>
    </row>
    <row r="819" spans="1:28" hidden="1" x14ac:dyDescent="0.2">
      <c r="A819" s="8" t="s">
        <v>24954</v>
      </c>
      <c r="B819" s="8" t="s">
        <v>24955</v>
      </c>
      <c r="C819" s="8" t="s">
        <v>45735</v>
      </c>
      <c r="D819" s="8" t="s">
        <v>45736</v>
      </c>
      <c r="E819" s="8" t="s">
        <v>400</v>
      </c>
      <c r="F819" s="8" t="s">
        <v>112</v>
      </c>
      <c r="G819" s="8" t="s">
        <v>400</v>
      </c>
      <c r="H819" s="8" t="s">
        <v>112</v>
      </c>
      <c r="I819" s="8" t="s">
        <v>24831</v>
      </c>
      <c r="J819" s="8" t="s">
        <v>28</v>
      </c>
      <c r="K819" s="8" t="s">
        <v>12943</v>
      </c>
      <c r="L819" s="8" t="s">
        <v>20622</v>
      </c>
      <c r="M819" s="8" t="s">
        <v>4350</v>
      </c>
      <c r="N819" s="8" t="s">
        <v>10716</v>
      </c>
      <c r="O819" s="8" t="s">
        <v>35639</v>
      </c>
      <c r="P819" s="8" t="s">
        <v>776</v>
      </c>
      <c r="Q819" s="8" t="s">
        <v>24832</v>
      </c>
      <c r="R819" s="8" t="s">
        <v>24833</v>
      </c>
      <c r="S819" s="17" t="s">
        <v>24834</v>
      </c>
      <c r="T819" s="18">
        <v>43023</v>
      </c>
      <c r="U819" s="8">
        <v>0.375</v>
      </c>
      <c r="V819" s="8">
        <v>0.5</v>
      </c>
      <c r="W819" s="8" t="s">
        <v>1283</v>
      </c>
      <c r="X819" s="8" t="s">
        <v>20623</v>
      </c>
      <c r="Y819" s="8" t="s">
        <v>209</v>
      </c>
      <c r="Z819" s="17" t="s">
        <v>24956</v>
      </c>
      <c r="AA819" s="8" t="s">
        <v>24957</v>
      </c>
      <c r="AB819" s="8" t="s">
        <v>24958</v>
      </c>
    </row>
    <row r="820" spans="1:28" hidden="1" x14ac:dyDescent="0.2">
      <c r="A820" s="8" t="s">
        <v>24959</v>
      </c>
      <c r="B820" s="8" t="s">
        <v>24960</v>
      </c>
      <c r="C820" s="8" t="s">
        <v>45735</v>
      </c>
      <c r="D820" s="8" t="s">
        <v>45736</v>
      </c>
      <c r="E820" s="8" t="s">
        <v>400</v>
      </c>
      <c r="F820" s="8" t="s">
        <v>112</v>
      </c>
      <c r="G820" s="8" t="s">
        <v>400</v>
      </c>
      <c r="H820" s="8" t="s">
        <v>112</v>
      </c>
      <c r="I820" s="8" t="s">
        <v>24831</v>
      </c>
      <c r="J820" s="8" t="s">
        <v>28</v>
      </c>
      <c r="K820" s="8" t="s">
        <v>12943</v>
      </c>
      <c r="L820" s="8" t="s">
        <v>4350</v>
      </c>
      <c r="M820" s="8" t="s">
        <v>11049</v>
      </c>
      <c r="N820" s="8" t="s">
        <v>10716</v>
      </c>
      <c r="O820" s="8" t="s">
        <v>35639</v>
      </c>
      <c r="P820" s="8" t="s">
        <v>776</v>
      </c>
      <c r="Q820" s="8" t="s">
        <v>24832</v>
      </c>
      <c r="R820" s="8" t="s">
        <v>24833</v>
      </c>
      <c r="S820" s="17" t="s">
        <v>24834</v>
      </c>
      <c r="T820" s="18">
        <v>43023</v>
      </c>
      <c r="U820" s="8">
        <v>0.5</v>
      </c>
      <c r="V820" s="8">
        <v>0.58333333333333337</v>
      </c>
      <c r="W820" s="8" t="s">
        <v>1100</v>
      </c>
      <c r="X820" s="8" t="s">
        <v>23492</v>
      </c>
      <c r="Y820" s="8" t="s">
        <v>209</v>
      </c>
      <c r="Z820" s="17" t="s">
        <v>24961</v>
      </c>
      <c r="AA820" s="8" t="s">
        <v>24962</v>
      </c>
      <c r="AB820" s="8" t="s">
        <v>24963</v>
      </c>
    </row>
    <row r="821" spans="1:28" hidden="1" x14ac:dyDescent="0.2">
      <c r="A821" s="8" t="s">
        <v>24964</v>
      </c>
      <c r="B821" s="8" t="s">
        <v>24965</v>
      </c>
      <c r="C821" s="8" t="s">
        <v>45735</v>
      </c>
      <c r="D821" s="8" t="s">
        <v>45736</v>
      </c>
      <c r="E821" s="8" t="s">
        <v>400</v>
      </c>
      <c r="F821" s="8" t="s">
        <v>112</v>
      </c>
      <c r="G821" s="8" t="s">
        <v>400</v>
      </c>
      <c r="H821" s="8" t="s">
        <v>112</v>
      </c>
      <c r="I821" s="8" t="s">
        <v>24831</v>
      </c>
      <c r="J821" s="8" t="s">
        <v>28</v>
      </c>
      <c r="K821" s="8" t="s">
        <v>12943</v>
      </c>
      <c r="L821" s="8" t="s">
        <v>11049</v>
      </c>
      <c r="M821" s="8" t="s">
        <v>11056</v>
      </c>
      <c r="N821" s="8" t="s">
        <v>10716</v>
      </c>
      <c r="O821" s="8" t="s">
        <v>35639</v>
      </c>
      <c r="P821" s="8" t="s">
        <v>776</v>
      </c>
      <c r="Q821" s="8" t="s">
        <v>24832</v>
      </c>
      <c r="R821" s="8" t="s">
        <v>24833</v>
      </c>
      <c r="S821" s="17" t="s">
        <v>24834</v>
      </c>
      <c r="T821" s="18">
        <v>43023</v>
      </c>
      <c r="U821" s="8">
        <v>0.58333333333333337</v>
      </c>
      <c r="V821" s="8">
        <v>0.625</v>
      </c>
      <c r="W821" s="8" t="s">
        <v>1495</v>
      </c>
      <c r="X821" s="8" t="s">
        <v>24966</v>
      </c>
      <c r="Y821" s="8" t="s">
        <v>209</v>
      </c>
      <c r="Z821" s="17" t="s">
        <v>24967</v>
      </c>
      <c r="AA821" s="8" t="s">
        <v>24968</v>
      </c>
      <c r="AB821" s="8" t="s">
        <v>24969</v>
      </c>
    </row>
    <row r="822" spans="1:28" hidden="1" x14ac:dyDescent="0.2">
      <c r="A822" s="8" t="s">
        <v>24970</v>
      </c>
      <c r="B822" s="8" t="s">
        <v>24971</v>
      </c>
      <c r="C822" s="8" t="s">
        <v>45735</v>
      </c>
      <c r="D822" s="8" t="s">
        <v>45736</v>
      </c>
      <c r="E822" s="8" t="s">
        <v>400</v>
      </c>
      <c r="F822" s="8" t="s">
        <v>112</v>
      </c>
      <c r="G822" s="8" t="s">
        <v>400</v>
      </c>
      <c r="H822" s="8" t="s">
        <v>112</v>
      </c>
      <c r="I822" s="8" t="s">
        <v>24831</v>
      </c>
      <c r="J822" s="8" t="s">
        <v>28</v>
      </c>
      <c r="K822" s="8" t="s">
        <v>12943</v>
      </c>
      <c r="L822" s="8" t="s">
        <v>11056</v>
      </c>
      <c r="M822" s="8" t="s">
        <v>11063</v>
      </c>
      <c r="N822" s="8" t="s">
        <v>10716</v>
      </c>
      <c r="O822" s="8" t="s">
        <v>35639</v>
      </c>
      <c r="P822" s="8" t="s">
        <v>776</v>
      </c>
      <c r="Q822" s="8" t="s">
        <v>24832</v>
      </c>
      <c r="R822" s="8" t="s">
        <v>24833</v>
      </c>
      <c r="S822" s="17" t="s">
        <v>24834</v>
      </c>
      <c r="T822" s="18">
        <v>43023</v>
      </c>
      <c r="U822" s="8">
        <v>0.625</v>
      </c>
      <c r="V822" s="8">
        <v>0.70833333333333337</v>
      </c>
      <c r="W822" s="8" t="s">
        <v>1100</v>
      </c>
      <c r="X822" s="8" t="s">
        <v>24972</v>
      </c>
      <c r="Y822" s="8" t="s">
        <v>209</v>
      </c>
      <c r="Z822" s="17" t="s">
        <v>24973</v>
      </c>
      <c r="AA822" s="8" t="s">
        <v>24974</v>
      </c>
      <c r="AB822" s="8" t="s">
        <v>24975</v>
      </c>
    </row>
    <row r="823" spans="1:28" hidden="1" x14ac:dyDescent="0.2">
      <c r="A823" s="8" t="s">
        <v>24976</v>
      </c>
      <c r="B823" s="8" t="s">
        <v>24977</v>
      </c>
      <c r="C823" s="8" t="s">
        <v>45735</v>
      </c>
      <c r="D823" s="8" t="s">
        <v>45736</v>
      </c>
      <c r="E823" s="8" t="s">
        <v>400</v>
      </c>
      <c r="F823" s="8" t="s">
        <v>112</v>
      </c>
      <c r="G823" s="8" t="s">
        <v>400</v>
      </c>
      <c r="H823" s="8" t="s">
        <v>112</v>
      </c>
      <c r="I823" s="8" t="s">
        <v>24831</v>
      </c>
      <c r="J823" s="8" t="s">
        <v>28</v>
      </c>
      <c r="K823" s="8" t="s">
        <v>12943</v>
      </c>
      <c r="L823" s="8" t="s">
        <v>11063</v>
      </c>
      <c r="M823" s="8" t="s">
        <v>4358</v>
      </c>
      <c r="N823" s="8" t="s">
        <v>10716</v>
      </c>
      <c r="O823" s="8" t="s">
        <v>35639</v>
      </c>
      <c r="P823" s="8" t="s">
        <v>776</v>
      </c>
      <c r="Q823" s="8" t="s">
        <v>24832</v>
      </c>
      <c r="R823" s="8" t="s">
        <v>24833</v>
      </c>
      <c r="S823" s="17" t="s">
        <v>24834</v>
      </c>
      <c r="T823" s="18">
        <v>43023</v>
      </c>
      <c r="U823" s="8">
        <v>0.70833333333333337</v>
      </c>
      <c r="V823" s="8">
        <v>0.75</v>
      </c>
      <c r="W823" s="8" t="s">
        <v>1495</v>
      </c>
      <c r="X823" s="8" t="s">
        <v>24978</v>
      </c>
      <c r="Y823" s="8" t="s">
        <v>209</v>
      </c>
      <c r="Z823" s="17" t="s">
        <v>24979</v>
      </c>
      <c r="AA823" s="8" t="s">
        <v>24980</v>
      </c>
      <c r="AB823" s="8" t="s">
        <v>24981</v>
      </c>
    </row>
    <row r="824" spans="1:28" hidden="1" x14ac:dyDescent="0.2">
      <c r="A824" s="8" t="s">
        <v>24932</v>
      </c>
      <c r="B824" s="8" t="s">
        <v>24933</v>
      </c>
      <c r="C824" s="8" t="s">
        <v>45735</v>
      </c>
      <c r="D824" s="8" t="s">
        <v>45736</v>
      </c>
      <c r="E824" s="8" t="s">
        <v>113</v>
      </c>
      <c r="F824" s="8" t="s">
        <v>112</v>
      </c>
      <c r="G824" s="8" t="s">
        <v>113</v>
      </c>
      <c r="H824" s="8" t="s">
        <v>112</v>
      </c>
      <c r="I824" s="8" t="s">
        <v>24831</v>
      </c>
      <c r="J824" s="8" t="s">
        <v>28</v>
      </c>
      <c r="K824" s="8" t="s">
        <v>12943</v>
      </c>
      <c r="L824" s="8" t="s">
        <v>24928</v>
      </c>
      <c r="M824" s="8" t="s">
        <v>24934</v>
      </c>
      <c r="N824" s="8" t="s">
        <v>10716</v>
      </c>
      <c r="O824" s="8" t="s">
        <v>35639</v>
      </c>
      <c r="P824" s="8" t="s">
        <v>776</v>
      </c>
      <c r="Q824" s="8" t="s">
        <v>24832</v>
      </c>
      <c r="R824" s="8" t="s">
        <v>24833</v>
      </c>
      <c r="S824" s="17" t="s">
        <v>24834</v>
      </c>
      <c r="T824" s="18">
        <v>43024</v>
      </c>
      <c r="U824" s="8">
        <v>8.3333333333333329E-2</v>
      </c>
      <c r="V824" s="8">
        <v>0.16666666666666666</v>
      </c>
      <c r="W824" s="8" t="s">
        <v>1100</v>
      </c>
      <c r="X824" s="8" t="s">
        <v>24935</v>
      </c>
      <c r="Y824" s="8" t="s">
        <v>20643</v>
      </c>
      <c r="Z824" s="17" t="s">
        <v>6389</v>
      </c>
      <c r="AA824" s="8" t="s">
        <v>24936</v>
      </c>
      <c r="AB824" s="8" t="s">
        <v>24937</v>
      </c>
    </row>
    <row r="825" spans="1:28" hidden="1" x14ac:dyDescent="0.2">
      <c r="A825" s="8" t="s">
        <v>24938</v>
      </c>
      <c r="B825" s="8" t="s">
        <v>24939</v>
      </c>
      <c r="C825" s="8" t="s">
        <v>45735</v>
      </c>
      <c r="D825" s="8" t="s">
        <v>45736</v>
      </c>
      <c r="E825" s="8" t="s">
        <v>113</v>
      </c>
      <c r="F825" s="8" t="s">
        <v>112</v>
      </c>
      <c r="G825" s="8" t="s">
        <v>113</v>
      </c>
      <c r="H825" s="8" t="s">
        <v>112</v>
      </c>
      <c r="I825" s="8" t="s">
        <v>24831</v>
      </c>
      <c r="J825" s="8" t="s">
        <v>28</v>
      </c>
      <c r="K825" s="8" t="s">
        <v>12943</v>
      </c>
      <c r="L825" s="8" t="s">
        <v>24934</v>
      </c>
      <c r="M825" s="8" t="s">
        <v>10139</v>
      </c>
      <c r="N825" s="8" t="s">
        <v>10716</v>
      </c>
      <c r="O825" s="8" t="s">
        <v>35639</v>
      </c>
      <c r="P825" s="8" t="s">
        <v>776</v>
      </c>
      <c r="Q825" s="8" t="s">
        <v>24832</v>
      </c>
      <c r="R825" s="8" t="s">
        <v>24833</v>
      </c>
      <c r="S825" s="17" t="s">
        <v>24834</v>
      </c>
      <c r="T825" s="18">
        <v>43024</v>
      </c>
      <c r="U825" s="8">
        <v>0.16666666666666666</v>
      </c>
      <c r="V825" s="8">
        <v>0.22916666666666666</v>
      </c>
      <c r="W825" s="8" t="s">
        <v>2170</v>
      </c>
      <c r="X825" s="8" t="s">
        <v>20667</v>
      </c>
      <c r="Y825" s="8" t="s">
        <v>20643</v>
      </c>
      <c r="Z825" s="17" t="s">
        <v>24940</v>
      </c>
      <c r="AA825" s="8" t="s">
        <v>24941</v>
      </c>
      <c r="AB825" s="8" t="s">
        <v>24942</v>
      </c>
    </row>
    <row r="826" spans="1:28" hidden="1" x14ac:dyDescent="0.2">
      <c r="A826" s="8" t="s">
        <v>24943</v>
      </c>
      <c r="B826" s="8" t="s">
        <v>24944</v>
      </c>
      <c r="C826" s="8" t="s">
        <v>45735</v>
      </c>
      <c r="D826" s="8" t="s">
        <v>45736</v>
      </c>
      <c r="E826" s="8" t="s">
        <v>113</v>
      </c>
      <c r="F826" s="8" t="s">
        <v>112</v>
      </c>
      <c r="G826" s="8" t="s">
        <v>113</v>
      </c>
      <c r="H826" s="8" t="s">
        <v>112</v>
      </c>
      <c r="I826" s="8" t="s">
        <v>24831</v>
      </c>
      <c r="J826" s="8" t="s">
        <v>28</v>
      </c>
      <c r="K826" s="8" t="s">
        <v>12943</v>
      </c>
      <c r="L826" s="8" t="s">
        <v>10139</v>
      </c>
      <c r="M826" s="8" t="s">
        <v>24945</v>
      </c>
      <c r="N826" s="8" t="s">
        <v>10716</v>
      </c>
      <c r="O826" s="8" t="s">
        <v>35639</v>
      </c>
      <c r="P826" s="8" t="s">
        <v>776</v>
      </c>
      <c r="Q826" s="8" t="s">
        <v>24832</v>
      </c>
      <c r="R826" s="8" t="s">
        <v>24833</v>
      </c>
      <c r="S826" s="17" t="s">
        <v>24834</v>
      </c>
      <c r="T826" s="18">
        <v>43024</v>
      </c>
      <c r="U826" s="8">
        <v>0.22916666666666666</v>
      </c>
      <c r="V826" s="8">
        <v>0.29166666666666669</v>
      </c>
      <c r="W826" s="8" t="s">
        <v>2170</v>
      </c>
      <c r="X826" s="8" t="s">
        <v>20661</v>
      </c>
      <c r="Y826" s="8" t="s">
        <v>20643</v>
      </c>
      <c r="Z826" s="17" t="s">
        <v>24946</v>
      </c>
      <c r="AA826" s="8" t="s">
        <v>24947</v>
      </c>
      <c r="AB826" s="8" t="s">
        <v>24948</v>
      </c>
    </row>
    <row r="827" spans="1:28" hidden="1" x14ac:dyDescent="0.2">
      <c r="A827" s="8" t="s">
        <v>24908</v>
      </c>
      <c r="B827" s="8" t="s">
        <v>24909</v>
      </c>
      <c r="C827" s="8" t="s">
        <v>45735</v>
      </c>
      <c r="D827" s="8" t="s">
        <v>45736</v>
      </c>
      <c r="E827" s="8" t="s">
        <v>113</v>
      </c>
      <c r="F827" s="8" t="s">
        <v>112</v>
      </c>
      <c r="G827" s="8" t="s">
        <v>113</v>
      </c>
      <c r="H827" s="8" t="s">
        <v>112</v>
      </c>
      <c r="I827" s="8" t="s">
        <v>24831</v>
      </c>
      <c r="J827" s="8" t="s">
        <v>28</v>
      </c>
      <c r="K827" s="8" t="s">
        <v>12943</v>
      </c>
      <c r="L827" s="8" t="s">
        <v>24910</v>
      </c>
      <c r="M827" s="8" t="s">
        <v>24911</v>
      </c>
      <c r="N827" s="8" t="s">
        <v>10716</v>
      </c>
      <c r="O827" s="8" t="s">
        <v>35639</v>
      </c>
      <c r="P827" s="8" t="s">
        <v>776</v>
      </c>
      <c r="Q827" s="8" t="s">
        <v>24832</v>
      </c>
      <c r="R827" s="8" t="s">
        <v>24833</v>
      </c>
      <c r="S827" s="17" t="s">
        <v>24834</v>
      </c>
      <c r="T827" s="18">
        <v>43024</v>
      </c>
      <c r="U827" s="8">
        <v>0.79166666666666663</v>
      </c>
      <c r="V827" s="8">
        <v>0.875</v>
      </c>
      <c r="W827" s="8" t="s">
        <v>1100</v>
      </c>
      <c r="X827" s="8" t="s">
        <v>15528</v>
      </c>
      <c r="Y827" s="8" t="s">
        <v>15529</v>
      </c>
      <c r="Z827" s="17" t="s">
        <v>24912</v>
      </c>
      <c r="AA827" s="8" t="s">
        <v>24913</v>
      </c>
      <c r="AB827" s="8" t="s">
        <v>24914</v>
      </c>
    </row>
    <row r="828" spans="1:28" hidden="1" x14ac:dyDescent="0.2">
      <c r="A828" s="8" t="s">
        <v>24915</v>
      </c>
      <c r="B828" s="8" t="s">
        <v>24916</v>
      </c>
      <c r="C828" s="8" t="s">
        <v>45735</v>
      </c>
      <c r="D828" s="8" t="s">
        <v>45736</v>
      </c>
      <c r="E828" s="8" t="s">
        <v>113</v>
      </c>
      <c r="F828" s="8" t="s">
        <v>112</v>
      </c>
      <c r="G828" s="8" t="s">
        <v>113</v>
      </c>
      <c r="H828" s="8" t="s">
        <v>112</v>
      </c>
      <c r="I828" s="8" t="s">
        <v>24831</v>
      </c>
      <c r="J828" s="8" t="s">
        <v>28</v>
      </c>
      <c r="K828" s="8" t="s">
        <v>12943</v>
      </c>
      <c r="L828" s="8" t="s">
        <v>24911</v>
      </c>
      <c r="M828" s="8" t="s">
        <v>10105</v>
      </c>
      <c r="N828" s="8" t="s">
        <v>10716</v>
      </c>
      <c r="O828" s="8" t="s">
        <v>35639</v>
      </c>
      <c r="P828" s="8" t="s">
        <v>776</v>
      </c>
      <c r="Q828" s="8" t="s">
        <v>24832</v>
      </c>
      <c r="R828" s="8" t="s">
        <v>24833</v>
      </c>
      <c r="S828" s="17" t="s">
        <v>24834</v>
      </c>
      <c r="T828" s="18">
        <v>43024</v>
      </c>
      <c r="U828" s="8">
        <v>0.875</v>
      </c>
      <c r="V828" s="8">
        <v>0.91666666666666663</v>
      </c>
      <c r="W828" s="8" t="s">
        <v>1495</v>
      </c>
      <c r="X828" s="8" t="s">
        <v>24917</v>
      </c>
      <c r="Y828" s="8" t="s">
        <v>20643</v>
      </c>
      <c r="Z828" s="17" t="s">
        <v>24918</v>
      </c>
      <c r="AA828" s="8" t="s">
        <v>24919</v>
      </c>
      <c r="AB828" s="8" t="s">
        <v>24920</v>
      </c>
    </row>
    <row r="829" spans="1:28" hidden="1" x14ac:dyDescent="0.2">
      <c r="A829" s="8" t="s">
        <v>24921</v>
      </c>
      <c r="B829" s="8" t="s">
        <v>24922</v>
      </c>
      <c r="C829" s="8" t="s">
        <v>45735</v>
      </c>
      <c r="D829" s="8" t="s">
        <v>45736</v>
      </c>
      <c r="E829" s="8" t="s">
        <v>113</v>
      </c>
      <c r="F829" s="8" t="s">
        <v>112</v>
      </c>
      <c r="G829" s="8" t="s">
        <v>113</v>
      </c>
      <c r="H829" s="8" t="s">
        <v>112</v>
      </c>
      <c r="I829" s="8" t="s">
        <v>24831</v>
      </c>
      <c r="J829" s="8" t="s">
        <v>28</v>
      </c>
      <c r="K829" s="8" t="s">
        <v>12943</v>
      </c>
      <c r="L829" s="8" t="s">
        <v>10105</v>
      </c>
      <c r="M829" s="8" t="s">
        <v>10112</v>
      </c>
      <c r="N829" s="8" t="s">
        <v>10716</v>
      </c>
      <c r="O829" s="8" t="s">
        <v>35639</v>
      </c>
      <c r="P829" s="8" t="s">
        <v>776</v>
      </c>
      <c r="Q829" s="8" t="s">
        <v>24832</v>
      </c>
      <c r="R829" s="8" t="s">
        <v>24833</v>
      </c>
      <c r="S829" s="17" t="s">
        <v>24834</v>
      </c>
      <c r="T829" s="18">
        <v>43024</v>
      </c>
      <c r="U829" s="8">
        <v>0.91666666666666663</v>
      </c>
      <c r="V829" s="8">
        <v>0.95833333333333337</v>
      </c>
      <c r="W829" s="8" t="s">
        <v>1495</v>
      </c>
      <c r="X829" s="8" t="s">
        <v>20655</v>
      </c>
      <c r="Y829" s="8" t="s">
        <v>20643</v>
      </c>
      <c r="Z829" s="17" t="s">
        <v>24923</v>
      </c>
      <c r="AA829" s="8" t="s">
        <v>24924</v>
      </c>
      <c r="AB829" s="8" t="s">
        <v>24925</v>
      </c>
    </row>
    <row r="830" spans="1:28" hidden="1" x14ac:dyDescent="0.2">
      <c r="A830" s="8" t="s">
        <v>24926</v>
      </c>
      <c r="B830" s="8" t="s">
        <v>24927</v>
      </c>
      <c r="C830" s="8" t="s">
        <v>45735</v>
      </c>
      <c r="D830" s="8" t="s">
        <v>45736</v>
      </c>
      <c r="E830" s="8" t="s">
        <v>113</v>
      </c>
      <c r="F830" s="8" t="s">
        <v>112</v>
      </c>
      <c r="G830" s="8" t="s">
        <v>113</v>
      </c>
      <c r="H830" s="8" t="s">
        <v>112</v>
      </c>
      <c r="I830" s="8" t="s">
        <v>24831</v>
      </c>
      <c r="J830" s="8" t="s">
        <v>28</v>
      </c>
      <c r="K830" s="8" t="s">
        <v>12943</v>
      </c>
      <c r="L830" s="8" t="s">
        <v>10112</v>
      </c>
      <c r="M830" s="8" t="s">
        <v>24928</v>
      </c>
      <c r="N830" s="8" t="s">
        <v>10716</v>
      </c>
      <c r="O830" s="8" t="s">
        <v>35639</v>
      </c>
      <c r="P830" s="8" t="s">
        <v>776</v>
      </c>
      <c r="Q830" s="8" t="s">
        <v>24832</v>
      </c>
      <c r="R830" s="8" t="s">
        <v>24833</v>
      </c>
      <c r="S830" s="17" t="s">
        <v>24834</v>
      </c>
      <c r="T830" s="18">
        <v>43024</v>
      </c>
      <c r="U830" s="8">
        <v>0.95833333333333337</v>
      </c>
      <c r="V830" s="8">
        <v>8.3333333333333329E-2</v>
      </c>
      <c r="W830" s="8" t="s">
        <v>1283</v>
      </c>
      <c r="X830" s="8" t="s">
        <v>20655</v>
      </c>
      <c r="Y830" s="8" t="s">
        <v>20643</v>
      </c>
      <c r="Z830" s="17" t="s">
        <v>24929</v>
      </c>
      <c r="AA830" s="8" t="s">
        <v>24930</v>
      </c>
      <c r="AB830" s="8" t="s">
        <v>24931</v>
      </c>
    </row>
    <row r="831" spans="1:28" hidden="1" x14ac:dyDescent="0.2">
      <c r="A831" s="8" t="s">
        <v>25115</v>
      </c>
      <c r="B831" s="8" t="s">
        <v>25116</v>
      </c>
      <c r="C831" s="8" t="s">
        <v>45735</v>
      </c>
      <c r="D831" s="8" t="s">
        <v>45736</v>
      </c>
      <c r="E831" s="8" t="s">
        <v>164</v>
      </c>
      <c r="F831" s="8" t="s">
        <v>133</v>
      </c>
      <c r="G831" s="8" t="s">
        <v>164</v>
      </c>
      <c r="H831" s="8" t="s">
        <v>133</v>
      </c>
      <c r="I831" s="8" t="s">
        <v>24831</v>
      </c>
      <c r="J831" s="8" t="s">
        <v>28</v>
      </c>
      <c r="K831" s="8" t="s">
        <v>12943</v>
      </c>
      <c r="L831" s="8" t="s">
        <v>25110</v>
      </c>
      <c r="M831" s="8" t="s">
        <v>206</v>
      </c>
      <c r="N831" s="8" t="s">
        <v>10716</v>
      </c>
      <c r="O831" s="8" t="s">
        <v>35639</v>
      </c>
      <c r="P831" s="8" t="s">
        <v>776</v>
      </c>
      <c r="Q831" s="8" t="s">
        <v>24832</v>
      </c>
      <c r="R831" s="8" t="s">
        <v>24833</v>
      </c>
      <c r="S831" s="17" t="s">
        <v>24834</v>
      </c>
      <c r="T831" s="18">
        <v>43032</v>
      </c>
      <c r="U831" s="8">
        <v>4.1666666666666664E-2</v>
      </c>
      <c r="V831" s="8">
        <v>0.25</v>
      </c>
      <c r="W831" s="8" t="s">
        <v>773</v>
      </c>
      <c r="X831" s="8" t="s">
        <v>25117</v>
      </c>
      <c r="Y831" s="8" t="s">
        <v>9241</v>
      </c>
      <c r="Z831" s="17" t="s">
        <v>25118</v>
      </c>
      <c r="AA831" s="8" t="s">
        <v>25119</v>
      </c>
      <c r="AB831" s="8" t="s">
        <v>25120</v>
      </c>
    </row>
    <row r="832" spans="1:28" hidden="1" x14ac:dyDescent="0.2">
      <c r="A832" s="8" t="s">
        <v>25102</v>
      </c>
      <c r="B832" s="8" t="s">
        <v>25103</v>
      </c>
      <c r="C832" s="8" t="s">
        <v>45735</v>
      </c>
      <c r="D832" s="8" t="s">
        <v>45736</v>
      </c>
      <c r="E832" s="8" t="s">
        <v>164</v>
      </c>
      <c r="F832" s="8" t="s">
        <v>133</v>
      </c>
      <c r="G832" s="8" t="s">
        <v>164</v>
      </c>
      <c r="H832" s="8" t="s">
        <v>133</v>
      </c>
      <c r="I832" s="8" t="s">
        <v>24831</v>
      </c>
      <c r="J832" s="8" t="s">
        <v>28</v>
      </c>
      <c r="K832" s="8" t="s">
        <v>12943</v>
      </c>
      <c r="L832" s="8" t="s">
        <v>1121</v>
      </c>
      <c r="M832" s="8" t="s">
        <v>1518</v>
      </c>
      <c r="N832" s="8" t="s">
        <v>10716</v>
      </c>
      <c r="O832" s="8" t="s">
        <v>35639</v>
      </c>
      <c r="P832" s="8" t="s">
        <v>776</v>
      </c>
      <c r="Q832" s="8" t="s">
        <v>24832</v>
      </c>
      <c r="R832" s="8" t="s">
        <v>24833</v>
      </c>
      <c r="S832" s="17" t="s">
        <v>24834</v>
      </c>
      <c r="T832" s="18">
        <v>43032</v>
      </c>
      <c r="U832" s="8">
        <v>0.79166666666666663</v>
      </c>
      <c r="V832" s="8">
        <v>0.95833333333333337</v>
      </c>
      <c r="W832" s="8" t="s">
        <v>739</v>
      </c>
      <c r="X832" s="8" t="s">
        <v>9240</v>
      </c>
      <c r="Y832" s="8" t="s">
        <v>9241</v>
      </c>
      <c r="Z832" s="17" t="s">
        <v>25104</v>
      </c>
      <c r="AA832" s="8" t="s">
        <v>25105</v>
      </c>
      <c r="AB832" s="8" t="s">
        <v>25106</v>
      </c>
    </row>
    <row r="833" spans="1:28" hidden="1" x14ac:dyDescent="0.2">
      <c r="A833" s="8" t="s">
        <v>25107</v>
      </c>
      <c r="B833" s="8" t="s">
        <v>25108</v>
      </c>
      <c r="C833" s="8" t="s">
        <v>45735</v>
      </c>
      <c r="D833" s="8" t="s">
        <v>45736</v>
      </c>
      <c r="E833" s="8" t="s">
        <v>164</v>
      </c>
      <c r="F833" s="8" t="s">
        <v>133</v>
      </c>
      <c r="G833" s="8" t="s">
        <v>164</v>
      </c>
      <c r="H833" s="8" t="s">
        <v>133</v>
      </c>
      <c r="I833" s="8" t="s">
        <v>24831</v>
      </c>
      <c r="J833" s="8" t="s">
        <v>28</v>
      </c>
      <c r="K833" s="8" t="s">
        <v>12943</v>
      </c>
      <c r="L833" s="8" t="s">
        <v>25109</v>
      </c>
      <c r="M833" s="8" t="s">
        <v>25110</v>
      </c>
      <c r="N833" s="8" t="s">
        <v>10716</v>
      </c>
      <c r="O833" s="8" t="s">
        <v>35639</v>
      </c>
      <c r="P833" s="8" t="s">
        <v>776</v>
      </c>
      <c r="Q833" s="8" t="s">
        <v>24832</v>
      </c>
      <c r="R833" s="8" t="s">
        <v>24833</v>
      </c>
      <c r="S833" s="17" t="s">
        <v>24834</v>
      </c>
      <c r="T833" s="18">
        <v>43032</v>
      </c>
      <c r="U833" s="8">
        <v>0.91666666666666663</v>
      </c>
      <c r="V833" s="8">
        <v>4.1666666666666664E-2</v>
      </c>
      <c r="W833" s="8" t="s">
        <v>1283</v>
      </c>
      <c r="X833" s="8" t="s">
        <v>25111</v>
      </c>
      <c r="Y833" s="8" t="s">
        <v>9241</v>
      </c>
      <c r="Z833" s="17" t="s">
        <v>25112</v>
      </c>
      <c r="AA833" s="8" t="s">
        <v>25113</v>
      </c>
      <c r="AB833" s="8" t="s">
        <v>25114</v>
      </c>
    </row>
    <row r="834" spans="1:28" hidden="1" x14ac:dyDescent="0.2">
      <c r="A834" s="8" t="s">
        <v>25150</v>
      </c>
      <c r="B834" s="8" t="s">
        <v>25151</v>
      </c>
      <c r="C834" s="8" t="s">
        <v>45735</v>
      </c>
      <c r="D834" s="8" t="s">
        <v>45736</v>
      </c>
      <c r="E834" s="8" t="s">
        <v>205</v>
      </c>
      <c r="F834" s="8" t="s">
        <v>204</v>
      </c>
      <c r="G834" s="8" t="s">
        <v>205</v>
      </c>
      <c r="H834" s="8" t="s">
        <v>204</v>
      </c>
      <c r="I834" s="8" t="s">
        <v>24831</v>
      </c>
      <c r="J834" s="8" t="s">
        <v>28</v>
      </c>
      <c r="K834" s="8" t="s">
        <v>12943</v>
      </c>
      <c r="L834" s="8" t="s">
        <v>25144</v>
      </c>
      <c r="M834" s="8" t="s">
        <v>10477</v>
      </c>
      <c r="N834" s="8" t="s">
        <v>10716</v>
      </c>
      <c r="O834" s="8" t="s">
        <v>35639</v>
      </c>
      <c r="P834" s="8" t="s">
        <v>776</v>
      </c>
      <c r="Q834" s="8" t="s">
        <v>24832</v>
      </c>
      <c r="R834" s="8" t="s">
        <v>24833</v>
      </c>
      <c r="S834" s="17" t="s">
        <v>24834</v>
      </c>
      <c r="T834" s="18">
        <v>43033</v>
      </c>
      <c r="U834" s="8">
        <v>0.125</v>
      </c>
      <c r="V834" s="8">
        <v>0.20833333333333334</v>
      </c>
      <c r="W834" s="8" t="s">
        <v>1100</v>
      </c>
      <c r="X834" s="8" t="s">
        <v>25152</v>
      </c>
      <c r="Y834" s="8" t="s">
        <v>25146</v>
      </c>
      <c r="Z834" s="17" t="s">
        <v>25153</v>
      </c>
      <c r="AA834" s="8" t="s">
        <v>25154</v>
      </c>
      <c r="AB834" s="8" t="s">
        <v>25155</v>
      </c>
    </row>
    <row r="835" spans="1:28" hidden="1" x14ac:dyDescent="0.2">
      <c r="A835" s="8" t="s">
        <v>25156</v>
      </c>
      <c r="B835" s="8" t="s">
        <v>25157</v>
      </c>
      <c r="C835" s="8" t="s">
        <v>45735</v>
      </c>
      <c r="D835" s="8" t="s">
        <v>45736</v>
      </c>
      <c r="E835" s="8" t="s">
        <v>205</v>
      </c>
      <c r="F835" s="8" t="s">
        <v>204</v>
      </c>
      <c r="G835" s="8" t="s">
        <v>205</v>
      </c>
      <c r="H835" s="8" t="s">
        <v>204</v>
      </c>
      <c r="I835" s="8" t="s">
        <v>24831</v>
      </c>
      <c r="J835" s="8" t="s">
        <v>28</v>
      </c>
      <c r="K835" s="8" t="s">
        <v>12943</v>
      </c>
      <c r="L835" s="8" t="s">
        <v>10477</v>
      </c>
      <c r="M835" s="8" t="s">
        <v>12111</v>
      </c>
      <c r="N835" s="8" t="s">
        <v>10716</v>
      </c>
      <c r="O835" s="8" t="s">
        <v>35639</v>
      </c>
      <c r="P835" s="8" t="s">
        <v>776</v>
      </c>
      <c r="Q835" s="8" t="s">
        <v>24832</v>
      </c>
      <c r="R835" s="8" t="s">
        <v>24833</v>
      </c>
      <c r="S835" s="17" t="s">
        <v>24834</v>
      </c>
      <c r="T835" s="18">
        <v>43033</v>
      </c>
      <c r="U835" s="8">
        <v>0.20833333333333334</v>
      </c>
      <c r="V835" s="8">
        <v>0.29166666666666669</v>
      </c>
      <c r="W835" s="8" t="s">
        <v>1100</v>
      </c>
      <c r="X835" s="8" t="s">
        <v>25158</v>
      </c>
      <c r="Y835" s="8" t="s">
        <v>25146</v>
      </c>
      <c r="Z835" s="17" t="s">
        <v>25159</v>
      </c>
      <c r="AA835" s="8" t="s">
        <v>25160</v>
      </c>
      <c r="AB835" s="8" t="s">
        <v>25161</v>
      </c>
    </row>
    <row r="836" spans="1:28" hidden="1" x14ac:dyDescent="0.2">
      <c r="A836" s="8" t="s">
        <v>25121</v>
      </c>
      <c r="B836" s="8" t="s">
        <v>25122</v>
      </c>
      <c r="C836" s="8" t="s">
        <v>45735</v>
      </c>
      <c r="D836" s="8" t="s">
        <v>45736</v>
      </c>
      <c r="E836" s="8" t="s">
        <v>205</v>
      </c>
      <c r="F836" s="8" t="s">
        <v>204</v>
      </c>
      <c r="G836" s="8" t="s">
        <v>205</v>
      </c>
      <c r="H836" s="8" t="s">
        <v>204</v>
      </c>
      <c r="I836" s="8" t="s">
        <v>24831</v>
      </c>
      <c r="J836" s="8" t="s">
        <v>28</v>
      </c>
      <c r="K836" s="8" t="s">
        <v>12943</v>
      </c>
      <c r="L836" s="8" t="s">
        <v>25123</v>
      </c>
      <c r="M836" s="8" t="s">
        <v>7488</v>
      </c>
      <c r="N836" s="8" t="s">
        <v>10716</v>
      </c>
      <c r="O836" s="8" t="s">
        <v>35639</v>
      </c>
      <c r="P836" s="8" t="s">
        <v>776</v>
      </c>
      <c r="Q836" s="8" t="s">
        <v>24832</v>
      </c>
      <c r="R836" s="8" t="s">
        <v>24833</v>
      </c>
      <c r="S836" s="17" t="s">
        <v>24834</v>
      </c>
      <c r="T836" s="18">
        <v>43033</v>
      </c>
      <c r="U836" s="8">
        <v>0.79166666666666663</v>
      </c>
      <c r="V836" s="8">
        <v>0.83333333333333337</v>
      </c>
      <c r="W836" s="8" t="s">
        <v>1495</v>
      </c>
      <c r="X836" s="8" t="s">
        <v>25124</v>
      </c>
      <c r="Y836" s="8" t="s">
        <v>9291</v>
      </c>
      <c r="Z836" s="17" t="s">
        <v>25125</v>
      </c>
      <c r="AA836" s="8" t="s">
        <v>25126</v>
      </c>
      <c r="AB836" s="8" t="s">
        <v>25127</v>
      </c>
    </row>
    <row r="837" spans="1:28" hidden="1" x14ac:dyDescent="0.2">
      <c r="A837" s="8" t="s">
        <v>25128</v>
      </c>
      <c r="B837" s="8" t="s">
        <v>25129</v>
      </c>
      <c r="C837" s="8" t="s">
        <v>45735</v>
      </c>
      <c r="D837" s="8" t="s">
        <v>45736</v>
      </c>
      <c r="E837" s="8" t="s">
        <v>205</v>
      </c>
      <c r="F837" s="8" t="s">
        <v>204</v>
      </c>
      <c r="G837" s="8" t="s">
        <v>205</v>
      </c>
      <c r="H837" s="8" t="s">
        <v>204</v>
      </c>
      <c r="I837" s="8" t="s">
        <v>24831</v>
      </c>
      <c r="J837" s="8" t="s">
        <v>28</v>
      </c>
      <c r="K837" s="8" t="s">
        <v>12943</v>
      </c>
      <c r="L837" s="8" t="s">
        <v>7488</v>
      </c>
      <c r="M837" s="8" t="s">
        <v>25130</v>
      </c>
      <c r="N837" s="8" t="s">
        <v>10716</v>
      </c>
      <c r="O837" s="8" t="s">
        <v>35639</v>
      </c>
      <c r="P837" s="8" t="s">
        <v>776</v>
      </c>
      <c r="Q837" s="8" t="s">
        <v>24832</v>
      </c>
      <c r="R837" s="8" t="s">
        <v>24833</v>
      </c>
      <c r="S837" s="17" t="s">
        <v>24834</v>
      </c>
      <c r="T837" s="18">
        <v>43033</v>
      </c>
      <c r="U837" s="8">
        <v>0.83333333333333337</v>
      </c>
      <c r="V837" s="8">
        <v>0.89583333333333337</v>
      </c>
      <c r="W837" s="8" t="s">
        <v>2170</v>
      </c>
      <c r="X837" s="8" t="s">
        <v>25131</v>
      </c>
      <c r="Y837" s="8" t="s">
        <v>25132</v>
      </c>
      <c r="Z837" s="17" t="s">
        <v>25133</v>
      </c>
      <c r="AA837" s="8" t="s">
        <v>25134</v>
      </c>
      <c r="AB837" s="8" t="s">
        <v>25135</v>
      </c>
    </row>
    <row r="838" spans="1:28" hidden="1" x14ac:dyDescent="0.2">
      <c r="A838" s="8" t="s">
        <v>25136</v>
      </c>
      <c r="B838" s="8" t="s">
        <v>25137</v>
      </c>
      <c r="C838" s="8" t="s">
        <v>45735</v>
      </c>
      <c r="D838" s="8" t="s">
        <v>45736</v>
      </c>
      <c r="E838" s="8" t="s">
        <v>205</v>
      </c>
      <c r="F838" s="8" t="s">
        <v>204</v>
      </c>
      <c r="G838" s="8" t="s">
        <v>205</v>
      </c>
      <c r="H838" s="8" t="s">
        <v>204</v>
      </c>
      <c r="I838" s="8" t="s">
        <v>24831</v>
      </c>
      <c r="J838" s="8" t="s">
        <v>28</v>
      </c>
      <c r="K838" s="8" t="s">
        <v>12943</v>
      </c>
      <c r="L838" s="8" t="s">
        <v>25130</v>
      </c>
      <c r="M838" s="8" t="s">
        <v>10455</v>
      </c>
      <c r="N838" s="8" t="s">
        <v>10716</v>
      </c>
      <c r="O838" s="8" t="s">
        <v>35639</v>
      </c>
      <c r="P838" s="8" t="s">
        <v>776</v>
      </c>
      <c r="Q838" s="8" t="s">
        <v>24832</v>
      </c>
      <c r="R838" s="8" t="s">
        <v>24833</v>
      </c>
      <c r="S838" s="17" t="s">
        <v>24834</v>
      </c>
      <c r="T838" s="18">
        <v>43033</v>
      </c>
      <c r="U838" s="8">
        <v>0.89583333333333337</v>
      </c>
      <c r="V838" s="8">
        <v>0.95833333333333337</v>
      </c>
      <c r="W838" s="8" t="s">
        <v>2170</v>
      </c>
      <c r="X838" s="8" t="s">
        <v>25138</v>
      </c>
      <c r="Y838" s="8" t="s">
        <v>25132</v>
      </c>
      <c r="Z838" s="17" t="s">
        <v>25139</v>
      </c>
      <c r="AA838" s="8" t="s">
        <v>25140</v>
      </c>
      <c r="AB838" s="8" t="s">
        <v>25141</v>
      </c>
    </row>
    <row r="839" spans="1:28" hidden="1" x14ac:dyDescent="0.2">
      <c r="A839" s="8" t="s">
        <v>25142</v>
      </c>
      <c r="B839" s="8" t="s">
        <v>25143</v>
      </c>
      <c r="C839" s="8" t="s">
        <v>45735</v>
      </c>
      <c r="D839" s="8" t="s">
        <v>45736</v>
      </c>
      <c r="E839" s="8" t="s">
        <v>205</v>
      </c>
      <c r="F839" s="8" t="s">
        <v>204</v>
      </c>
      <c r="G839" s="8" t="s">
        <v>205</v>
      </c>
      <c r="H839" s="8" t="s">
        <v>204</v>
      </c>
      <c r="I839" s="8" t="s">
        <v>24831</v>
      </c>
      <c r="J839" s="8" t="s">
        <v>28</v>
      </c>
      <c r="K839" s="8" t="s">
        <v>12943</v>
      </c>
      <c r="L839" s="8" t="s">
        <v>10455</v>
      </c>
      <c r="M839" s="8" t="s">
        <v>25144</v>
      </c>
      <c r="N839" s="8" t="s">
        <v>10716</v>
      </c>
      <c r="O839" s="8" t="s">
        <v>35639</v>
      </c>
      <c r="P839" s="8" t="s">
        <v>776</v>
      </c>
      <c r="Q839" s="8" t="s">
        <v>24832</v>
      </c>
      <c r="R839" s="8" t="s">
        <v>24833</v>
      </c>
      <c r="S839" s="17" t="s">
        <v>24834</v>
      </c>
      <c r="T839" s="18">
        <v>43033</v>
      </c>
      <c r="U839" s="8">
        <v>0.95833333333333337</v>
      </c>
      <c r="V839" s="8">
        <v>0.125</v>
      </c>
      <c r="W839" s="8" t="s">
        <v>739</v>
      </c>
      <c r="X839" s="8" t="s">
        <v>25145</v>
      </c>
      <c r="Y839" s="8" t="s">
        <v>25146</v>
      </c>
      <c r="Z839" s="17" t="s">
        <v>25147</v>
      </c>
      <c r="AA839" s="8" t="s">
        <v>25148</v>
      </c>
      <c r="AB839" s="8" t="s">
        <v>25149</v>
      </c>
    </row>
    <row r="840" spans="1:28" hidden="1" x14ac:dyDescent="0.2">
      <c r="A840" s="8" t="s">
        <v>25179</v>
      </c>
      <c r="B840" s="8" t="s">
        <v>25180</v>
      </c>
      <c r="C840" s="8" t="s">
        <v>45735</v>
      </c>
      <c r="D840" s="8" t="s">
        <v>45736</v>
      </c>
      <c r="E840" s="8" t="s">
        <v>215</v>
      </c>
      <c r="F840" s="8" t="s">
        <v>204</v>
      </c>
      <c r="G840" s="8" t="s">
        <v>215</v>
      </c>
      <c r="H840" s="8" t="s">
        <v>204</v>
      </c>
      <c r="I840" s="8" t="s">
        <v>24831</v>
      </c>
      <c r="J840" s="8" t="s">
        <v>28</v>
      </c>
      <c r="K840" s="8" t="s">
        <v>12943</v>
      </c>
      <c r="L840" s="8" t="s">
        <v>7568</v>
      </c>
      <c r="M840" s="8" t="s">
        <v>7574</v>
      </c>
      <c r="N840" s="8" t="s">
        <v>10716</v>
      </c>
      <c r="O840" s="8" t="s">
        <v>35639</v>
      </c>
      <c r="P840" s="8" t="s">
        <v>776</v>
      </c>
      <c r="Q840" s="8" t="s">
        <v>24832</v>
      </c>
      <c r="R840" s="8" t="s">
        <v>24833</v>
      </c>
      <c r="S840" s="17" t="s">
        <v>24834</v>
      </c>
      <c r="T840" s="18">
        <v>43034</v>
      </c>
      <c r="U840" s="8">
        <v>0.125</v>
      </c>
      <c r="V840" s="8">
        <v>0.22916666666666666</v>
      </c>
      <c r="W840" s="8" t="s">
        <v>1387</v>
      </c>
      <c r="X840" s="8" t="s">
        <v>20741</v>
      </c>
      <c r="Y840" s="8" t="s">
        <v>9263</v>
      </c>
      <c r="Z840" s="17" t="s">
        <v>25181</v>
      </c>
      <c r="AA840" s="8" t="s">
        <v>25182</v>
      </c>
      <c r="AB840" s="8" t="s">
        <v>25183</v>
      </c>
    </row>
    <row r="841" spans="1:28" hidden="1" x14ac:dyDescent="0.2">
      <c r="A841" s="8" t="s">
        <v>25184</v>
      </c>
      <c r="B841" s="8" t="s">
        <v>25185</v>
      </c>
      <c r="C841" s="8" t="s">
        <v>45735</v>
      </c>
      <c r="D841" s="8" t="s">
        <v>45736</v>
      </c>
      <c r="E841" s="8" t="s">
        <v>215</v>
      </c>
      <c r="F841" s="8" t="s">
        <v>204</v>
      </c>
      <c r="G841" s="8" t="s">
        <v>215</v>
      </c>
      <c r="H841" s="8" t="s">
        <v>204</v>
      </c>
      <c r="I841" s="8" t="s">
        <v>24831</v>
      </c>
      <c r="J841" s="8" t="s">
        <v>28</v>
      </c>
      <c r="K841" s="8" t="s">
        <v>12943</v>
      </c>
      <c r="L841" s="8" t="s">
        <v>7574</v>
      </c>
      <c r="M841" s="8" t="s">
        <v>2479</v>
      </c>
      <c r="N841" s="8" t="s">
        <v>10716</v>
      </c>
      <c r="O841" s="8" t="s">
        <v>35639</v>
      </c>
      <c r="P841" s="8" t="s">
        <v>776</v>
      </c>
      <c r="Q841" s="8" t="s">
        <v>24832</v>
      </c>
      <c r="R841" s="8" t="s">
        <v>24833</v>
      </c>
      <c r="S841" s="17" t="s">
        <v>24834</v>
      </c>
      <c r="T841" s="18">
        <v>43034</v>
      </c>
      <c r="U841" s="8">
        <v>0.22916666666666666</v>
      </c>
      <c r="V841" s="8">
        <v>0.29166666666666669</v>
      </c>
      <c r="W841" s="8" t="s">
        <v>2170</v>
      </c>
      <c r="X841" s="8" t="s">
        <v>20747</v>
      </c>
      <c r="Y841" s="8" t="s">
        <v>9263</v>
      </c>
      <c r="Z841" s="17" t="s">
        <v>25186</v>
      </c>
      <c r="AA841" s="8" t="s">
        <v>25187</v>
      </c>
      <c r="AB841" s="8" t="s">
        <v>25188</v>
      </c>
    </row>
    <row r="842" spans="1:28" hidden="1" x14ac:dyDescent="0.2">
      <c r="A842" s="8" t="s">
        <v>25162</v>
      </c>
      <c r="B842" s="8" t="s">
        <v>25163</v>
      </c>
      <c r="C842" s="8" t="s">
        <v>45735</v>
      </c>
      <c r="D842" s="8" t="s">
        <v>45736</v>
      </c>
      <c r="E842" s="8" t="s">
        <v>215</v>
      </c>
      <c r="F842" s="8" t="s">
        <v>204</v>
      </c>
      <c r="G842" s="8" t="s">
        <v>215</v>
      </c>
      <c r="H842" s="8" t="s">
        <v>204</v>
      </c>
      <c r="I842" s="8" t="s">
        <v>24831</v>
      </c>
      <c r="J842" s="8" t="s">
        <v>28</v>
      </c>
      <c r="K842" s="8" t="s">
        <v>12943</v>
      </c>
      <c r="L842" s="8" t="s">
        <v>7526</v>
      </c>
      <c r="M842" s="8" t="s">
        <v>25164</v>
      </c>
      <c r="N842" s="8" t="s">
        <v>10716</v>
      </c>
      <c r="O842" s="8" t="s">
        <v>35639</v>
      </c>
      <c r="P842" s="8" t="s">
        <v>776</v>
      </c>
      <c r="Q842" s="8" t="s">
        <v>24832</v>
      </c>
      <c r="R842" s="8" t="s">
        <v>24833</v>
      </c>
      <c r="S842" s="17" t="s">
        <v>24834</v>
      </c>
      <c r="T842" s="18">
        <v>43034</v>
      </c>
      <c r="U842" s="8">
        <v>0.79166666666666663</v>
      </c>
      <c r="V842" s="8">
        <v>0.91666666666666663</v>
      </c>
      <c r="W842" s="8" t="s">
        <v>1283</v>
      </c>
      <c r="X842" s="8" t="s">
        <v>25165</v>
      </c>
      <c r="Y842" s="8" t="s">
        <v>13191</v>
      </c>
      <c r="Z842" s="17" t="s">
        <v>25166</v>
      </c>
      <c r="AA842" s="8" t="s">
        <v>25167</v>
      </c>
      <c r="AB842" s="8" t="s">
        <v>25168</v>
      </c>
    </row>
    <row r="843" spans="1:28" hidden="1" x14ac:dyDescent="0.2">
      <c r="A843" s="8" t="s">
        <v>25169</v>
      </c>
      <c r="B843" s="8" t="s">
        <v>25170</v>
      </c>
      <c r="C843" s="8" t="s">
        <v>45735</v>
      </c>
      <c r="D843" s="8" t="s">
        <v>45736</v>
      </c>
      <c r="E843" s="8" t="s">
        <v>215</v>
      </c>
      <c r="F843" s="8" t="s">
        <v>204</v>
      </c>
      <c r="G843" s="8" t="s">
        <v>215</v>
      </c>
      <c r="H843" s="8" t="s">
        <v>204</v>
      </c>
      <c r="I843" s="8" t="s">
        <v>24831</v>
      </c>
      <c r="J843" s="8" t="s">
        <v>28</v>
      </c>
      <c r="K843" s="8" t="s">
        <v>12943</v>
      </c>
      <c r="L843" s="8" t="s">
        <v>25164</v>
      </c>
      <c r="M843" s="8" t="s">
        <v>7554</v>
      </c>
      <c r="N843" s="8" t="s">
        <v>10716</v>
      </c>
      <c r="O843" s="8" t="s">
        <v>35639</v>
      </c>
      <c r="P843" s="8" t="s">
        <v>776</v>
      </c>
      <c r="Q843" s="8" t="s">
        <v>24832</v>
      </c>
      <c r="R843" s="8" t="s">
        <v>24833</v>
      </c>
      <c r="S843" s="17" t="s">
        <v>24834</v>
      </c>
      <c r="T843" s="18">
        <v>43034</v>
      </c>
      <c r="U843" s="8">
        <v>0.91666666666666663</v>
      </c>
      <c r="V843" s="8">
        <v>0.95833333333333337</v>
      </c>
      <c r="W843" s="8" t="s">
        <v>1495</v>
      </c>
      <c r="X843" s="8" t="s">
        <v>25171</v>
      </c>
      <c r="Y843" s="8" t="s">
        <v>13191</v>
      </c>
      <c r="Z843" s="17" t="s">
        <v>25172</v>
      </c>
      <c r="AA843" s="8" t="s">
        <v>25173</v>
      </c>
      <c r="AB843" s="8" t="s">
        <v>25174</v>
      </c>
    </row>
    <row r="844" spans="1:28" hidden="1" x14ac:dyDescent="0.2">
      <c r="A844" s="8" t="s">
        <v>25175</v>
      </c>
      <c r="B844" s="8" t="s">
        <v>25176</v>
      </c>
      <c r="C844" s="8" t="s">
        <v>45735</v>
      </c>
      <c r="D844" s="8" t="s">
        <v>45736</v>
      </c>
      <c r="E844" s="8" t="s">
        <v>215</v>
      </c>
      <c r="F844" s="8" t="s">
        <v>204</v>
      </c>
      <c r="G844" s="8" t="s">
        <v>215</v>
      </c>
      <c r="H844" s="8" t="s">
        <v>204</v>
      </c>
      <c r="I844" s="8" t="s">
        <v>24831</v>
      </c>
      <c r="J844" s="8" t="s">
        <v>28</v>
      </c>
      <c r="K844" s="8" t="s">
        <v>12943</v>
      </c>
      <c r="L844" s="8" t="s">
        <v>7554</v>
      </c>
      <c r="M844" s="8" t="s">
        <v>7568</v>
      </c>
      <c r="N844" s="8" t="s">
        <v>10716</v>
      </c>
      <c r="O844" s="8" t="s">
        <v>35639</v>
      </c>
      <c r="P844" s="8" t="s">
        <v>776</v>
      </c>
      <c r="Q844" s="8" t="s">
        <v>24832</v>
      </c>
      <c r="R844" s="8" t="s">
        <v>24833</v>
      </c>
      <c r="S844" s="17" t="s">
        <v>24834</v>
      </c>
      <c r="T844" s="18">
        <v>43034</v>
      </c>
      <c r="U844" s="8">
        <v>0.95833333333333337</v>
      </c>
      <c r="V844" s="8">
        <v>0.125</v>
      </c>
      <c r="W844" s="8" t="s">
        <v>739</v>
      </c>
      <c r="X844" s="8" t="s">
        <v>9262</v>
      </c>
      <c r="Y844" s="8" t="s">
        <v>9263</v>
      </c>
      <c r="Z844" s="17" t="s">
        <v>19520</v>
      </c>
      <c r="AA844" s="8" t="s">
        <v>25177</v>
      </c>
      <c r="AB844" s="8" t="s">
        <v>25178</v>
      </c>
    </row>
    <row r="845" spans="1:28" hidden="1" x14ac:dyDescent="0.2">
      <c r="A845" s="8" t="s">
        <v>25194</v>
      </c>
      <c r="B845" s="8" t="s">
        <v>25195</v>
      </c>
      <c r="C845" s="8" t="s">
        <v>45735</v>
      </c>
      <c r="D845" s="8" t="s">
        <v>45736</v>
      </c>
      <c r="E845" s="8" t="s">
        <v>225</v>
      </c>
      <c r="F845" s="8" t="s">
        <v>204</v>
      </c>
      <c r="G845" s="8" t="s">
        <v>225</v>
      </c>
      <c r="H845" s="8" t="s">
        <v>204</v>
      </c>
      <c r="I845" s="8" t="s">
        <v>24831</v>
      </c>
      <c r="J845" s="8" t="s">
        <v>28</v>
      </c>
      <c r="K845" s="8" t="s">
        <v>12943</v>
      </c>
      <c r="L845" s="8" t="s">
        <v>7601</v>
      </c>
      <c r="M845" s="8" t="s">
        <v>7652</v>
      </c>
      <c r="N845" s="8" t="s">
        <v>10716</v>
      </c>
      <c r="O845" s="8" t="s">
        <v>35639</v>
      </c>
      <c r="P845" s="8" t="s">
        <v>776</v>
      </c>
      <c r="Q845" s="8" t="s">
        <v>24832</v>
      </c>
      <c r="R845" s="8" t="s">
        <v>24833</v>
      </c>
      <c r="S845" s="17" t="s">
        <v>24834</v>
      </c>
      <c r="T845" s="18">
        <v>43035</v>
      </c>
      <c r="U845" s="8">
        <v>0</v>
      </c>
      <c r="V845" s="8">
        <v>0.20833333333333334</v>
      </c>
      <c r="W845" s="8" t="s">
        <v>773</v>
      </c>
      <c r="X845" s="8" t="s">
        <v>20775</v>
      </c>
      <c r="Y845" s="8" t="s">
        <v>9097</v>
      </c>
      <c r="Z845" s="17" t="s">
        <v>25196</v>
      </c>
      <c r="AA845" s="8" t="s">
        <v>25197</v>
      </c>
      <c r="AB845" s="8" t="s">
        <v>25198</v>
      </c>
    </row>
    <row r="846" spans="1:28" hidden="1" x14ac:dyDescent="0.2">
      <c r="A846" s="8" t="s">
        <v>25199</v>
      </c>
      <c r="B846" s="8" t="s">
        <v>25200</v>
      </c>
      <c r="C846" s="8" t="s">
        <v>45735</v>
      </c>
      <c r="D846" s="8" t="s">
        <v>45736</v>
      </c>
      <c r="E846" s="8" t="s">
        <v>225</v>
      </c>
      <c r="F846" s="8" t="s">
        <v>204</v>
      </c>
      <c r="G846" s="8" t="s">
        <v>225</v>
      </c>
      <c r="H846" s="8" t="s">
        <v>204</v>
      </c>
      <c r="I846" s="8" t="s">
        <v>24831</v>
      </c>
      <c r="J846" s="8" t="s">
        <v>28</v>
      </c>
      <c r="K846" s="8" t="s">
        <v>12943</v>
      </c>
      <c r="L846" s="8" t="s">
        <v>7652</v>
      </c>
      <c r="M846" s="8" t="s">
        <v>11448</v>
      </c>
      <c r="N846" s="8" t="s">
        <v>10716</v>
      </c>
      <c r="O846" s="8" t="s">
        <v>35639</v>
      </c>
      <c r="P846" s="8" t="s">
        <v>776</v>
      </c>
      <c r="Q846" s="8" t="s">
        <v>24832</v>
      </c>
      <c r="R846" s="8" t="s">
        <v>24833</v>
      </c>
      <c r="S846" s="17" t="s">
        <v>24834</v>
      </c>
      <c r="T846" s="18">
        <v>43035</v>
      </c>
      <c r="U846" s="8">
        <v>0.20833333333333334</v>
      </c>
      <c r="V846" s="8">
        <v>0.29166666666666669</v>
      </c>
      <c r="W846" s="8" t="s">
        <v>1100</v>
      </c>
      <c r="X846" s="8" t="s">
        <v>25201</v>
      </c>
      <c r="Y846" s="8" t="s">
        <v>23111</v>
      </c>
      <c r="Z846" s="17" t="s">
        <v>25202</v>
      </c>
      <c r="AA846" s="8" t="s">
        <v>25203</v>
      </c>
      <c r="AB846" s="8" t="s">
        <v>25204</v>
      </c>
    </row>
    <row r="847" spans="1:28" hidden="1" x14ac:dyDescent="0.2">
      <c r="A847" s="8" t="s">
        <v>25189</v>
      </c>
      <c r="B847" s="8" t="s">
        <v>25190</v>
      </c>
      <c r="C847" s="8" t="s">
        <v>45735</v>
      </c>
      <c r="D847" s="8" t="s">
        <v>45736</v>
      </c>
      <c r="E847" s="8" t="s">
        <v>225</v>
      </c>
      <c r="F847" s="8" t="s">
        <v>204</v>
      </c>
      <c r="G847" s="8" t="s">
        <v>225</v>
      </c>
      <c r="H847" s="8" t="s">
        <v>204</v>
      </c>
      <c r="I847" s="8" t="s">
        <v>24831</v>
      </c>
      <c r="J847" s="8" t="s">
        <v>28</v>
      </c>
      <c r="K847" s="8" t="s">
        <v>12943</v>
      </c>
      <c r="L847" s="8" t="s">
        <v>25191</v>
      </c>
      <c r="M847" s="8" t="s">
        <v>7601</v>
      </c>
      <c r="N847" s="8" t="s">
        <v>10716</v>
      </c>
      <c r="O847" s="8" t="s">
        <v>35639</v>
      </c>
      <c r="P847" s="8" t="s">
        <v>776</v>
      </c>
      <c r="Q847" s="8" t="s">
        <v>24832</v>
      </c>
      <c r="R847" s="8" t="s">
        <v>24833</v>
      </c>
      <c r="S847" s="17" t="s">
        <v>24834</v>
      </c>
      <c r="T847" s="18">
        <v>43035</v>
      </c>
      <c r="U847" s="8">
        <v>0.79166666666666663</v>
      </c>
      <c r="V847" s="8">
        <v>0</v>
      </c>
      <c r="W847" s="8" t="s">
        <v>773</v>
      </c>
      <c r="X847" s="8" t="s">
        <v>20769</v>
      </c>
      <c r="Y847" s="8" t="s">
        <v>9097</v>
      </c>
      <c r="Z847" s="17" t="s">
        <v>20770</v>
      </c>
      <c r="AA847" s="8" t="s">
        <v>25192</v>
      </c>
      <c r="AB847" s="8" t="s">
        <v>25193</v>
      </c>
    </row>
    <row r="848" spans="1:28" hidden="1" x14ac:dyDescent="0.2">
      <c r="A848" s="8" t="s">
        <v>25212</v>
      </c>
      <c r="B848" s="8" t="s">
        <v>25213</v>
      </c>
      <c r="C848" s="8" t="s">
        <v>45735</v>
      </c>
      <c r="D848" s="8" t="s">
        <v>45736</v>
      </c>
      <c r="E848" s="8" t="s">
        <v>235</v>
      </c>
      <c r="F848" s="8" t="s">
        <v>204</v>
      </c>
      <c r="G848" s="8" t="s">
        <v>235</v>
      </c>
      <c r="H848" s="8" t="s">
        <v>204</v>
      </c>
      <c r="I848" s="8" t="s">
        <v>24831</v>
      </c>
      <c r="J848" s="8" t="s">
        <v>28</v>
      </c>
      <c r="K848" s="8" t="s">
        <v>12943</v>
      </c>
      <c r="L848" s="8" t="s">
        <v>7685</v>
      </c>
      <c r="M848" s="8" t="s">
        <v>25214</v>
      </c>
      <c r="N848" s="8" t="s">
        <v>10716</v>
      </c>
      <c r="O848" s="8" t="s">
        <v>35639</v>
      </c>
      <c r="P848" s="8" t="s">
        <v>776</v>
      </c>
      <c r="Q848" s="8" t="s">
        <v>24832</v>
      </c>
      <c r="R848" s="8" t="s">
        <v>24833</v>
      </c>
      <c r="S848" s="17" t="s">
        <v>24834</v>
      </c>
      <c r="T848" s="18">
        <v>43036</v>
      </c>
      <c r="U848" s="8">
        <v>4.1666666666666664E-2</v>
      </c>
      <c r="V848" s="8">
        <v>0.125</v>
      </c>
      <c r="W848" s="8" t="s">
        <v>1100</v>
      </c>
      <c r="X848" s="8" t="s">
        <v>25215</v>
      </c>
      <c r="Y848" s="8" t="s">
        <v>25208</v>
      </c>
      <c r="Z848" s="17" t="s">
        <v>25216</v>
      </c>
      <c r="AA848" s="8" t="s">
        <v>25217</v>
      </c>
      <c r="AB848" s="8" t="s">
        <v>25218</v>
      </c>
    </row>
    <row r="849" spans="1:28" hidden="1" x14ac:dyDescent="0.2">
      <c r="A849" s="8" t="s">
        <v>25219</v>
      </c>
      <c r="B849" s="8" t="s">
        <v>25220</v>
      </c>
      <c r="C849" s="8" t="s">
        <v>45735</v>
      </c>
      <c r="D849" s="8" t="s">
        <v>45736</v>
      </c>
      <c r="E849" s="8" t="s">
        <v>235</v>
      </c>
      <c r="F849" s="8" t="s">
        <v>204</v>
      </c>
      <c r="G849" s="8" t="s">
        <v>235</v>
      </c>
      <c r="H849" s="8" t="s">
        <v>204</v>
      </c>
      <c r="I849" s="8" t="s">
        <v>24831</v>
      </c>
      <c r="J849" s="8" t="s">
        <v>28</v>
      </c>
      <c r="K849" s="8" t="s">
        <v>12943</v>
      </c>
      <c r="L849" s="8" t="s">
        <v>25214</v>
      </c>
      <c r="M849" s="8" t="s">
        <v>7707</v>
      </c>
      <c r="N849" s="8" t="s">
        <v>10716</v>
      </c>
      <c r="O849" s="8" t="s">
        <v>35639</v>
      </c>
      <c r="P849" s="8" t="s">
        <v>776</v>
      </c>
      <c r="Q849" s="8" t="s">
        <v>24832</v>
      </c>
      <c r="R849" s="8" t="s">
        <v>24833</v>
      </c>
      <c r="S849" s="17" t="s">
        <v>24834</v>
      </c>
      <c r="T849" s="18">
        <v>43036</v>
      </c>
      <c r="U849" s="8">
        <v>0.125</v>
      </c>
      <c r="V849" s="8">
        <v>0.16666666666666666</v>
      </c>
      <c r="W849" s="8" t="s">
        <v>1495</v>
      </c>
      <c r="X849" s="8" t="s">
        <v>25221</v>
      </c>
      <c r="Y849" s="8" t="s">
        <v>25146</v>
      </c>
      <c r="Z849" s="17" t="s">
        <v>25222</v>
      </c>
      <c r="AA849" s="8" t="s">
        <v>25223</v>
      </c>
      <c r="AB849" s="8" t="s">
        <v>25224</v>
      </c>
    </row>
    <row r="850" spans="1:28" hidden="1" x14ac:dyDescent="0.2">
      <c r="A850" s="8" t="s">
        <v>25225</v>
      </c>
      <c r="B850" s="8" t="s">
        <v>25226</v>
      </c>
      <c r="C850" s="8" t="s">
        <v>45735</v>
      </c>
      <c r="D850" s="8" t="s">
        <v>45736</v>
      </c>
      <c r="E850" s="8" t="s">
        <v>235</v>
      </c>
      <c r="F850" s="8" t="s">
        <v>204</v>
      </c>
      <c r="G850" s="8" t="s">
        <v>235</v>
      </c>
      <c r="H850" s="8" t="s">
        <v>204</v>
      </c>
      <c r="I850" s="8" t="s">
        <v>24831</v>
      </c>
      <c r="J850" s="8" t="s">
        <v>28</v>
      </c>
      <c r="K850" s="8" t="s">
        <v>12943</v>
      </c>
      <c r="L850" s="8" t="s">
        <v>7707</v>
      </c>
      <c r="M850" s="8" t="s">
        <v>12146</v>
      </c>
      <c r="N850" s="8" t="s">
        <v>10716</v>
      </c>
      <c r="O850" s="8" t="s">
        <v>35639</v>
      </c>
      <c r="P850" s="8" t="s">
        <v>776</v>
      </c>
      <c r="Q850" s="8" t="s">
        <v>24832</v>
      </c>
      <c r="R850" s="8" t="s">
        <v>24833</v>
      </c>
      <c r="S850" s="17" t="s">
        <v>24834</v>
      </c>
      <c r="T850" s="18">
        <v>43036</v>
      </c>
      <c r="U850" s="8">
        <v>0.16666666666666666</v>
      </c>
      <c r="V850" s="8">
        <v>0.20833333333333334</v>
      </c>
      <c r="W850" s="8" t="s">
        <v>1495</v>
      </c>
      <c r="X850" s="8" t="s">
        <v>25221</v>
      </c>
      <c r="Y850" s="8" t="s">
        <v>25146</v>
      </c>
      <c r="Z850" s="17" t="s">
        <v>25227</v>
      </c>
      <c r="AA850" s="8" t="s">
        <v>25228</v>
      </c>
      <c r="AB850" s="8" t="s">
        <v>25229</v>
      </c>
    </row>
    <row r="851" spans="1:28" hidden="1" x14ac:dyDescent="0.2">
      <c r="A851" s="8" t="s">
        <v>25230</v>
      </c>
      <c r="B851" s="8" t="s">
        <v>25231</v>
      </c>
      <c r="C851" s="8" t="s">
        <v>45735</v>
      </c>
      <c r="D851" s="8" t="s">
        <v>45736</v>
      </c>
      <c r="E851" s="8" t="s">
        <v>235</v>
      </c>
      <c r="F851" s="8" t="s">
        <v>204</v>
      </c>
      <c r="G851" s="8" t="s">
        <v>235</v>
      </c>
      <c r="H851" s="8" t="s">
        <v>204</v>
      </c>
      <c r="I851" s="8" t="s">
        <v>24831</v>
      </c>
      <c r="J851" s="8" t="s">
        <v>28</v>
      </c>
      <c r="K851" s="8" t="s">
        <v>12943</v>
      </c>
      <c r="L851" s="8" t="s">
        <v>12146</v>
      </c>
      <c r="M851" s="8" t="s">
        <v>2538</v>
      </c>
      <c r="N851" s="8" t="s">
        <v>10716</v>
      </c>
      <c r="O851" s="8" t="s">
        <v>35639</v>
      </c>
      <c r="P851" s="8" t="s">
        <v>776</v>
      </c>
      <c r="Q851" s="8" t="s">
        <v>24832</v>
      </c>
      <c r="R851" s="8" t="s">
        <v>24833</v>
      </c>
      <c r="S851" s="17" t="s">
        <v>24834</v>
      </c>
      <c r="T851" s="18">
        <v>43036</v>
      </c>
      <c r="U851" s="8">
        <v>0.20833333333333334</v>
      </c>
      <c r="V851" s="8">
        <v>0.25</v>
      </c>
      <c r="W851" s="8" t="s">
        <v>1495</v>
      </c>
      <c r="X851" s="8" t="s">
        <v>25232</v>
      </c>
      <c r="Y851" s="8" t="s">
        <v>9159</v>
      </c>
      <c r="Z851" s="17" t="s">
        <v>25233</v>
      </c>
      <c r="AA851" s="8" t="s">
        <v>25234</v>
      </c>
      <c r="AB851" s="8" t="s">
        <v>25235</v>
      </c>
    </row>
    <row r="852" spans="1:28" hidden="1" x14ac:dyDescent="0.2">
      <c r="A852" s="8" t="s">
        <v>25236</v>
      </c>
      <c r="B852" s="8" t="s">
        <v>25237</v>
      </c>
      <c r="C852" s="8" t="s">
        <v>45735</v>
      </c>
      <c r="D852" s="8" t="s">
        <v>45736</v>
      </c>
      <c r="E852" s="8" t="s">
        <v>235</v>
      </c>
      <c r="F852" s="8" t="s">
        <v>204</v>
      </c>
      <c r="G852" s="8" t="s">
        <v>235</v>
      </c>
      <c r="H852" s="8" t="s">
        <v>204</v>
      </c>
      <c r="I852" s="8" t="s">
        <v>24831</v>
      </c>
      <c r="J852" s="8" t="s">
        <v>28</v>
      </c>
      <c r="K852" s="8" t="s">
        <v>12943</v>
      </c>
      <c r="L852" s="8" t="s">
        <v>2538</v>
      </c>
      <c r="M852" s="8" t="s">
        <v>11505</v>
      </c>
      <c r="N852" s="8" t="s">
        <v>10716</v>
      </c>
      <c r="O852" s="8" t="s">
        <v>35639</v>
      </c>
      <c r="P852" s="8" t="s">
        <v>776</v>
      </c>
      <c r="Q852" s="8" t="s">
        <v>24832</v>
      </c>
      <c r="R852" s="8" t="s">
        <v>24833</v>
      </c>
      <c r="S852" s="17" t="s">
        <v>24834</v>
      </c>
      <c r="T852" s="18">
        <v>43036</v>
      </c>
      <c r="U852" s="8">
        <v>0.25</v>
      </c>
      <c r="V852" s="8">
        <v>0.29166666666666669</v>
      </c>
      <c r="W852" s="8" t="s">
        <v>1495</v>
      </c>
      <c r="X852" s="8" t="s">
        <v>25238</v>
      </c>
      <c r="Y852" s="8" t="s">
        <v>9159</v>
      </c>
      <c r="Z852" s="17" t="s">
        <v>25239</v>
      </c>
      <c r="AA852" s="8" t="s">
        <v>25240</v>
      </c>
      <c r="AB852" s="8" t="s">
        <v>25241</v>
      </c>
    </row>
    <row r="853" spans="1:28" hidden="1" x14ac:dyDescent="0.2">
      <c r="A853" s="8" t="s">
        <v>25205</v>
      </c>
      <c r="B853" s="8" t="s">
        <v>25206</v>
      </c>
      <c r="C853" s="8" t="s">
        <v>45735</v>
      </c>
      <c r="D853" s="8" t="s">
        <v>45736</v>
      </c>
      <c r="E853" s="8" t="s">
        <v>235</v>
      </c>
      <c r="F853" s="8" t="s">
        <v>204</v>
      </c>
      <c r="G853" s="8" t="s">
        <v>235</v>
      </c>
      <c r="H853" s="8" t="s">
        <v>204</v>
      </c>
      <c r="I853" s="8" t="s">
        <v>24831</v>
      </c>
      <c r="J853" s="8" t="s">
        <v>28</v>
      </c>
      <c r="K853" s="8" t="s">
        <v>12943</v>
      </c>
      <c r="L853" s="8" t="s">
        <v>7672</v>
      </c>
      <c r="M853" s="8" t="s">
        <v>7685</v>
      </c>
      <c r="N853" s="8" t="s">
        <v>10716</v>
      </c>
      <c r="O853" s="8" t="s">
        <v>35639</v>
      </c>
      <c r="P853" s="8" t="s">
        <v>776</v>
      </c>
      <c r="Q853" s="8" t="s">
        <v>24832</v>
      </c>
      <c r="R853" s="8" t="s">
        <v>24833</v>
      </c>
      <c r="S853" s="17" t="s">
        <v>24834</v>
      </c>
      <c r="T853" s="18">
        <v>43036</v>
      </c>
      <c r="U853" s="8">
        <v>0.79166666666666663</v>
      </c>
      <c r="V853" s="8">
        <v>4.1666666666666664E-2</v>
      </c>
      <c r="W853" s="8" t="s">
        <v>30</v>
      </c>
      <c r="X853" s="8" t="s">
        <v>25207</v>
      </c>
      <c r="Y853" s="8" t="s">
        <v>25208</v>
      </c>
      <c r="Z853" s="17" t="s">
        <v>25209</v>
      </c>
      <c r="AA853" s="8" t="s">
        <v>25210</v>
      </c>
      <c r="AB853" s="8" t="s">
        <v>25211</v>
      </c>
    </row>
    <row r="854" spans="1:28" hidden="1" x14ac:dyDescent="0.2">
      <c r="A854" s="8" t="s">
        <v>25247</v>
      </c>
      <c r="B854" s="8" t="s">
        <v>25248</v>
      </c>
      <c r="C854" s="8" t="s">
        <v>45735</v>
      </c>
      <c r="D854" s="8" t="s">
        <v>45736</v>
      </c>
      <c r="E854" s="8" t="s">
        <v>245</v>
      </c>
      <c r="F854" s="8" t="s">
        <v>204</v>
      </c>
      <c r="G854" s="8" t="s">
        <v>245</v>
      </c>
      <c r="H854" s="8" t="s">
        <v>204</v>
      </c>
      <c r="I854" s="8" t="s">
        <v>24831</v>
      </c>
      <c r="J854" s="8" t="s">
        <v>28</v>
      </c>
      <c r="K854" s="8" t="s">
        <v>12943</v>
      </c>
      <c r="L854" s="8" t="s">
        <v>10551</v>
      </c>
      <c r="M854" s="8" t="s">
        <v>10562</v>
      </c>
      <c r="N854" s="8" t="s">
        <v>10716</v>
      </c>
      <c r="O854" s="8" t="s">
        <v>35639</v>
      </c>
      <c r="P854" s="8" t="s">
        <v>776</v>
      </c>
      <c r="Q854" s="8" t="s">
        <v>24832</v>
      </c>
      <c r="R854" s="8" t="s">
        <v>24833</v>
      </c>
      <c r="S854" s="17" t="s">
        <v>24834</v>
      </c>
      <c r="T854" s="18">
        <v>43037</v>
      </c>
      <c r="U854" s="8">
        <v>4.1666666666666664E-2</v>
      </c>
      <c r="V854" s="8">
        <v>0.125</v>
      </c>
      <c r="W854" s="8" t="s">
        <v>1100</v>
      </c>
      <c r="X854" s="8" t="s">
        <v>20839</v>
      </c>
      <c r="Y854" s="8" t="s">
        <v>9312</v>
      </c>
      <c r="Z854" s="17" t="s">
        <v>25249</v>
      </c>
      <c r="AA854" s="8" t="s">
        <v>25250</v>
      </c>
      <c r="AB854" s="8" t="s">
        <v>25251</v>
      </c>
    </row>
    <row r="855" spans="1:28" hidden="1" x14ac:dyDescent="0.2">
      <c r="A855" s="8" t="s">
        <v>25252</v>
      </c>
      <c r="B855" s="8" t="s">
        <v>25253</v>
      </c>
      <c r="C855" s="8" t="s">
        <v>45735</v>
      </c>
      <c r="D855" s="8" t="s">
        <v>45736</v>
      </c>
      <c r="E855" s="8" t="s">
        <v>245</v>
      </c>
      <c r="F855" s="8" t="s">
        <v>204</v>
      </c>
      <c r="G855" s="8" t="s">
        <v>245</v>
      </c>
      <c r="H855" s="8" t="s">
        <v>204</v>
      </c>
      <c r="I855" s="8" t="s">
        <v>24831</v>
      </c>
      <c r="J855" s="8" t="s">
        <v>28</v>
      </c>
      <c r="K855" s="8" t="s">
        <v>12943</v>
      </c>
      <c r="L855" s="8" t="s">
        <v>10562</v>
      </c>
      <c r="M855" s="8" t="s">
        <v>25254</v>
      </c>
      <c r="N855" s="8" t="s">
        <v>10716</v>
      </c>
      <c r="O855" s="8" t="s">
        <v>35639</v>
      </c>
      <c r="P855" s="8" t="s">
        <v>776</v>
      </c>
      <c r="Q855" s="8" t="s">
        <v>24832</v>
      </c>
      <c r="R855" s="8" t="s">
        <v>24833</v>
      </c>
      <c r="S855" s="17" t="s">
        <v>24834</v>
      </c>
      <c r="T855" s="18">
        <v>43037</v>
      </c>
      <c r="U855" s="8">
        <v>0.125</v>
      </c>
      <c r="V855" s="8">
        <v>0.16666666666666666</v>
      </c>
      <c r="W855" s="8" t="s">
        <v>1495</v>
      </c>
      <c r="X855" s="8" t="s">
        <v>20833</v>
      </c>
      <c r="Y855" s="8" t="s">
        <v>9312</v>
      </c>
      <c r="Z855" s="17" t="s">
        <v>25255</v>
      </c>
      <c r="AA855" s="8" t="s">
        <v>25256</v>
      </c>
      <c r="AB855" s="8" t="s">
        <v>25257</v>
      </c>
    </row>
    <row r="856" spans="1:28" hidden="1" x14ac:dyDescent="0.2">
      <c r="A856" s="8" t="s">
        <v>25258</v>
      </c>
      <c r="B856" s="8" t="s">
        <v>25259</v>
      </c>
      <c r="C856" s="8" t="s">
        <v>45735</v>
      </c>
      <c r="D856" s="8" t="s">
        <v>45736</v>
      </c>
      <c r="E856" s="8" t="s">
        <v>245</v>
      </c>
      <c r="F856" s="8" t="s">
        <v>204</v>
      </c>
      <c r="G856" s="8" t="s">
        <v>245</v>
      </c>
      <c r="H856" s="8" t="s">
        <v>204</v>
      </c>
      <c r="I856" s="8" t="s">
        <v>24831</v>
      </c>
      <c r="J856" s="8" t="s">
        <v>28</v>
      </c>
      <c r="K856" s="8" t="s">
        <v>12943</v>
      </c>
      <c r="L856" s="8" t="s">
        <v>25254</v>
      </c>
      <c r="M856" s="8" t="s">
        <v>20845</v>
      </c>
      <c r="N856" s="8" t="s">
        <v>10716</v>
      </c>
      <c r="O856" s="8" t="s">
        <v>35639</v>
      </c>
      <c r="P856" s="8" t="s">
        <v>776</v>
      </c>
      <c r="Q856" s="8" t="s">
        <v>24832</v>
      </c>
      <c r="R856" s="8" t="s">
        <v>24833</v>
      </c>
      <c r="S856" s="17" t="s">
        <v>24834</v>
      </c>
      <c r="T856" s="18">
        <v>43037</v>
      </c>
      <c r="U856" s="8">
        <v>0.16666666666666666</v>
      </c>
      <c r="V856" s="8">
        <v>0.29166666666666669</v>
      </c>
      <c r="W856" s="8" t="s">
        <v>1283</v>
      </c>
      <c r="X856" s="8" t="s">
        <v>20865</v>
      </c>
      <c r="Y856" s="8" t="s">
        <v>20853</v>
      </c>
      <c r="Z856" s="17" t="s">
        <v>25260</v>
      </c>
      <c r="AA856" s="8" t="s">
        <v>25261</v>
      </c>
      <c r="AB856" s="8" t="s">
        <v>25262</v>
      </c>
    </row>
    <row r="857" spans="1:28" hidden="1" x14ac:dyDescent="0.2">
      <c r="A857" s="8" t="s">
        <v>25242</v>
      </c>
      <c r="B857" s="8" t="s">
        <v>25243</v>
      </c>
      <c r="C857" s="8" t="s">
        <v>45735</v>
      </c>
      <c r="D857" s="8" t="s">
        <v>45736</v>
      </c>
      <c r="E857" s="8" t="s">
        <v>245</v>
      </c>
      <c r="F857" s="8" t="s">
        <v>204</v>
      </c>
      <c r="G857" s="8" t="s">
        <v>245</v>
      </c>
      <c r="H857" s="8" t="s">
        <v>204</v>
      </c>
      <c r="I857" s="8" t="s">
        <v>24831</v>
      </c>
      <c r="J857" s="8" t="s">
        <v>28</v>
      </c>
      <c r="K857" s="8" t="s">
        <v>12943</v>
      </c>
      <c r="L857" s="8" t="s">
        <v>7735</v>
      </c>
      <c r="M857" s="8" t="s">
        <v>10551</v>
      </c>
      <c r="N857" s="8" t="s">
        <v>10716</v>
      </c>
      <c r="O857" s="8" t="s">
        <v>35639</v>
      </c>
      <c r="P857" s="8" t="s">
        <v>776</v>
      </c>
      <c r="Q857" s="8" t="s">
        <v>24832</v>
      </c>
      <c r="R857" s="8" t="s">
        <v>24833</v>
      </c>
      <c r="S857" s="17" t="s">
        <v>24834</v>
      </c>
      <c r="T857" s="18">
        <v>43037</v>
      </c>
      <c r="U857" s="8">
        <v>0.79166666666666663</v>
      </c>
      <c r="V857" s="8">
        <v>4.1666666666666664E-2</v>
      </c>
      <c r="W857" s="8" t="s">
        <v>30</v>
      </c>
      <c r="X857" s="8" t="s">
        <v>20808</v>
      </c>
      <c r="Y857" s="8" t="s">
        <v>9312</v>
      </c>
      <c r="Z857" s="17" t="s">
        <v>25244</v>
      </c>
      <c r="AA857" s="8" t="s">
        <v>25245</v>
      </c>
      <c r="AB857" s="8" t="s">
        <v>25246</v>
      </c>
    </row>
    <row r="858" spans="1:28" hidden="1" x14ac:dyDescent="0.2">
      <c r="A858" s="8" t="s">
        <v>25281</v>
      </c>
      <c r="B858" s="8" t="s">
        <v>25282</v>
      </c>
      <c r="C858" s="8" t="s">
        <v>45735</v>
      </c>
      <c r="D858" s="8" t="s">
        <v>45736</v>
      </c>
      <c r="E858" s="8" t="s">
        <v>470</v>
      </c>
      <c r="F858" s="8" t="s">
        <v>204</v>
      </c>
      <c r="G858" s="8" t="s">
        <v>470</v>
      </c>
      <c r="H858" s="8" t="s">
        <v>204</v>
      </c>
      <c r="I858" s="8" t="s">
        <v>24831</v>
      </c>
      <c r="J858" s="8" t="s">
        <v>28</v>
      </c>
      <c r="K858" s="8" t="s">
        <v>12943</v>
      </c>
      <c r="L858" s="8" t="s">
        <v>7835</v>
      </c>
      <c r="M858" s="8" t="s">
        <v>20878</v>
      </c>
      <c r="N858" s="8" t="s">
        <v>10716</v>
      </c>
      <c r="O858" s="8" t="s">
        <v>35639</v>
      </c>
      <c r="P858" s="8" t="s">
        <v>776</v>
      </c>
      <c r="Q858" s="8" t="s">
        <v>24832</v>
      </c>
      <c r="R858" s="8" t="s">
        <v>24833</v>
      </c>
      <c r="S858" s="17" t="s">
        <v>24834</v>
      </c>
      <c r="T858" s="18">
        <v>43038</v>
      </c>
      <c r="U858" s="8">
        <v>8.3333333333333329E-2</v>
      </c>
      <c r="V858" s="8">
        <v>0.16666666666666666</v>
      </c>
      <c r="W858" s="8" t="s">
        <v>1100</v>
      </c>
      <c r="X858" s="8" t="s">
        <v>20859</v>
      </c>
      <c r="Y858" s="8" t="s">
        <v>20853</v>
      </c>
      <c r="Z858" s="17" t="s">
        <v>25283</v>
      </c>
      <c r="AA858" s="8" t="s">
        <v>25284</v>
      </c>
      <c r="AB858" s="8" t="s">
        <v>25285</v>
      </c>
    </row>
    <row r="859" spans="1:28" hidden="1" x14ac:dyDescent="0.2">
      <c r="A859" s="8" t="s">
        <v>25286</v>
      </c>
      <c r="B859" s="8" t="s">
        <v>25287</v>
      </c>
      <c r="C859" s="8" t="s">
        <v>45735</v>
      </c>
      <c r="D859" s="8" t="s">
        <v>45736</v>
      </c>
      <c r="E859" s="8" t="s">
        <v>470</v>
      </c>
      <c r="F859" s="8" t="s">
        <v>204</v>
      </c>
      <c r="G859" s="8" t="s">
        <v>470</v>
      </c>
      <c r="H859" s="8" t="s">
        <v>204</v>
      </c>
      <c r="I859" s="8" t="s">
        <v>24831</v>
      </c>
      <c r="J859" s="8" t="s">
        <v>28</v>
      </c>
      <c r="K859" s="8" t="s">
        <v>12943</v>
      </c>
      <c r="L859" s="8" t="s">
        <v>20878</v>
      </c>
      <c r="M859" s="8" t="s">
        <v>7849</v>
      </c>
      <c r="N859" s="8" t="s">
        <v>10716</v>
      </c>
      <c r="O859" s="8" t="s">
        <v>35639</v>
      </c>
      <c r="P859" s="8" t="s">
        <v>776</v>
      </c>
      <c r="Q859" s="8" t="s">
        <v>24832</v>
      </c>
      <c r="R859" s="8" t="s">
        <v>24833</v>
      </c>
      <c r="S859" s="17" t="s">
        <v>24834</v>
      </c>
      <c r="T859" s="18">
        <v>43038</v>
      </c>
      <c r="U859" s="8">
        <v>0.16666666666666666</v>
      </c>
      <c r="V859" s="8">
        <v>0.20833333333333334</v>
      </c>
      <c r="W859" s="8" t="s">
        <v>1495</v>
      </c>
      <c r="X859" s="8" t="s">
        <v>20852</v>
      </c>
      <c r="Y859" s="8" t="s">
        <v>20853</v>
      </c>
      <c r="Z859" s="17" t="s">
        <v>25288</v>
      </c>
      <c r="AA859" s="8" t="s">
        <v>25289</v>
      </c>
      <c r="AB859" s="8" t="s">
        <v>25290</v>
      </c>
    </row>
    <row r="860" spans="1:28" hidden="1" x14ac:dyDescent="0.2">
      <c r="A860" s="8" t="s">
        <v>25291</v>
      </c>
      <c r="B860" s="8" t="s">
        <v>25292</v>
      </c>
      <c r="C860" s="8" t="s">
        <v>45735</v>
      </c>
      <c r="D860" s="8" t="s">
        <v>45736</v>
      </c>
      <c r="E860" s="8" t="s">
        <v>470</v>
      </c>
      <c r="F860" s="8" t="s">
        <v>204</v>
      </c>
      <c r="G860" s="8" t="s">
        <v>470</v>
      </c>
      <c r="H860" s="8" t="s">
        <v>204</v>
      </c>
      <c r="I860" s="8" t="s">
        <v>24831</v>
      </c>
      <c r="J860" s="8" t="s">
        <v>28</v>
      </c>
      <c r="K860" s="8" t="s">
        <v>12943</v>
      </c>
      <c r="L860" s="8" t="s">
        <v>7849</v>
      </c>
      <c r="M860" s="8" t="s">
        <v>2610</v>
      </c>
      <c r="N860" s="8" t="s">
        <v>10716</v>
      </c>
      <c r="O860" s="8" t="s">
        <v>35639</v>
      </c>
      <c r="P860" s="8" t="s">
        <v>776</v>
      </c>
      <c r="Q860" s="8" t="s">
        <v>24832</v>
      </c>
      <c r="R860" s="8" t="s">
        <v>24833</v>
      </c>
      <c r="S860" s="17" t="s">
        <v>24834</v>
      </c>
      <c r="T860" s="18">
        <v>43038</v>
      </c>
      <c r="U860" s="8">
        <v>0.20833333333333334</v>
      </c>
      <c r="V860" s="8">
        <v>0.25</v>
      </c>
      <c r="W860" s="8" t="s">
        <v>1495</v>
      </c>
      <c r="X860" s="8" t="s">
        <v>20899</v>
      </c>
      <c r="Y860" s="8" t="s">
        <v>249</v>
      </c>
      <c r="Z860" s="17" t="s">
        <v>25293</v>
      </c>
      <c r="AA860" s="8" t="s">
        <v>25294</v>
      </c>
      <c r="AB860" s="8" t="s">
        <v>25295</v>
      </c>
    </row>
    <row r="861" spans="1:28" hidden="1" x14ac:dyDescent="0.2">
      <c r="A861" s="8" t="s">
        <v>25296</v>
      </c>
      <c r="B861" s="8" t="s">
        <v>25297</v>
      </c>
      <c r="C861" s="8" t="s">
        <v>45735</v>
      </c>
      <c r="D861" s="8" t="s">
        <v>45736</v>
      </c>
      <c r="E861" s="8" t="s">
        <v>470</v>
      </c>
      <c r="F861" s="8" t="s">
        <v>204</v>
      </c>
      <c r="G861" s="8" t="s">
        <v>470</v>
      </c>
      <c r="H861" s="8" t="s">
        <v>204</v>
      </c>
      <c r="I861" s="8" t="s">
        <v>24831</v>
      </c>
      <c r="J861" s="8" t="s">
        <v>28</v>
      </c>
      <c r="K861" s="8" t="s">
        <v>12943</v>
      </c>
      <c r="L861" s="8" t="s">
        <v>2610</v>
      </c>
      <c r="M861" s="8" t="s">
        <v>20892</v>
      </c>
      <c r="N861" s="8" t="s">
        <v>10716</v>
      </c>
      <c r="O861" s="8" t="s">
        <v>35639</v>
      </c>
      <c r="P861" s="8" t="s">
        <v>776</v>
      </c>
      <c r="Q861" s="8" t="s">
        <v>24832</v>
      </c>
      <c r="R861" s="8" t="s">
        <v>24833</v>
      </c>
      <c r="S861" s="17" t="s">
        <v>24834</v>
      </c>
      <c r="T861" s="18">
        <v>43038</v>
      </c>
      <c r="U861" s="8">
        <v>0.25</v>
      </c>
      <c r="V861" s="8">
        <v>0.29166666666666669</v>
      </c>
      <c r="W861" s="8" t="s">
        <v>1495</v>
      </c>
      <c r="X861" s="8" t="s">
        <v>20886</v>
      </c>
      <c r="Y861" s="8" t="s">
        <v>249</v>
      </c>
      <c r="Z861" s="17" t="s">
        <v>25298</v>
      </c>
      <c r="AA861" s="8" t="s">
        <v>25299</v>
      </c>
      <c r="AB861" s="8" t="s">
        <v>25300</v>
      </c>
    </row>
    <row r="862" spans="1:28" hidden="1" x14ac:dyDescent="0.2">
      <c r="A862" s="8" t="s">
        <v>25263</v>
      </c>
      <c r="B862" s="8" t="s">
        <v>25264</v>
      </c>
      <c r="C862" s="8" t="s">
        <v>45735</v>
      </c>
      <c r="D862" s="8" t="s">
        <v>45736</v>
      </c>
      <c r="E862" s="8" t="s">
        <v>470</v>
      </c>
      <c r="F862" s="8" t="s">
        <v>204</v>
      </c>
      <c r="G862" s="8" t="s">
        <v>470</v>
      </c>
      <c r="H862" s="8" t="s">
        <v>204</v>
      </c>
      <c r="I862" s="8" t="s">
        <v>24831</v>
      </c>
      <c r="J862" s="8" t="s">
        <v>28</v>
      </c>
      <c r="K862" s="8" t="s">
        <v>12943</v>
      </c>
      <c r="L862" s="8" t="s">
        <v>25265</v>
      </c>
      <c r="M862" s="8" t="s">
        <v>10581</v>
      </c>
      <c r="N862" s="8" t="s">
        <v>10716</v>
      </c>
      <c r="O862" s="8" t="s">
        <v>35639</v>
      </c>
      <c r="P862" s="8" t="s">
        <v>776</v>
      </c>
      <c r="Q862" s="8" t="s">
        <v>24832</v>
      </c>
      <c r="R862" s="8" t="s">
        <v>24833</v>
      </c>
      <c r="S862" s="17" t="s">
        <v>24834</v>
      </c>
      <c r="T862" s="18">
        <v>43038</v>
      </c>
      <c r="U862" s="8">
        <v>0.79166666666666663</v>
      </c>
      <c r="V862" s="8">
        <v>0.83333333333333337</v>
      </c>
      <c r="W862" s="8" t="s">
        <v>1495</v>
      </c>
      <c r="X862" s="8" t="s">
        <v>25266</v>
      </c>
      <c r="Y862" s="8" t="s">
        <v>9312</v>
      </c>
      <c r="Z862" s="17" t="s">
        <v>25267</v>
      </c>
      <c r="AA862" s="8" t="s">
        <v>25268</v>
      </c>
      <c r="AB862" s="8" t="s">
        <v>25269</v>
      </c>
    </row>
    <row r="863" spans="1:28" hidden="1" x14ac:dyDescent="0.2">
      <c r="A863" s="8" t="s">
        <v>25270</v>
      </c>
      <c r="B863" s="8" t="s">
        <v>25271</v>
      </c>
      <c r="C863" s="8" t="s">
        <v>45735</v>
      </c>
      <c r="D863" s="8" t="s">
        <v>45736</v>
      </c>
      <c r="E863" s="8" t="s">
        <v>470</v>
      </c>
      <c r="F863" s="8" t="s">
        <v>204</v>
      </c>
      <c r="G863" s="8" t="s">
        <v>470</v>
      </c>
      <c r="H863" s="8" t="s">
        <v>204</v>
      </c>
      <c r="I863" s="8" t="s">
        <v>24831</v>
      </c>
      <c r="J863" s="8" t="s">
        <v>28</v>
      </c>
      <c r="K863" s="8" t="s">
        <v>12943</v>
      </c>
      <c r="L863" s="8" t="s">
        <v>10581</v>
      </c>
      <c r="M863" s="8" t="s">
        <v>10588</v>
      </c>
      <c r="N863" s="8" t="s">
        <v>10716</v>
      </c>
      <c r="O863" s="8" t="s">
        <v>35639</v>
      </c>
      <c r="P863" s="8" t="s">
        <v>776</v>
      </c>
      <c r="Q863" s="8" t="s">
        <v>24832</v>
      </c>
      <c r="R863" s="8" t="s">
        <v>24833</v>
      </c>
      <c r="S863" s="17" t="s">
        <v>24834</v>
      </c>
      <c r="T863" s="18">
        <v>43038</v>
      </c>
      <c r="U863" s="8">
        <v>0.83333333333333337</v>
      </c>
      <c r="V863" s="8">
        <v>0.95833333333333337</v>
      </c>
      <c r="W863" s="8" t="s">
        <v>1283</v>
      </c>
      <c r="X863" s="8" t="s">
        <v>20872</v>
      </c>
      <c r="Y863" s="8" t="s">
        <v>9312</v>
      </c>
      <c r="Z863" s="17" t="s">
        <v>25272</v>
      </c>
      <c r="AA863" s="8" t="s">
        <v>25273</v>
      </c>
      <c r="AB863" s="8" t="s">
        <v>25274</v>
      </c>
    </row>
    <row r="864" spans="1:28" hidden="1" x14ac:dyDescent="0.2">
      <c r="A864" s="8" t="s">
        <v>25275</v>
      </c>
      <c r="B864" s="8" t="s">
        <v>25276</v>
      </c>
      <c r="C864" s="8" t="s">
        <v>45735</v>
      </c>
      <c r="D864" s="8" t="s">
        <v>45736</v>
      </c>
      <c r="E864" s="8" t="s">
        <v>470</v>
      </c>
      <c r="F864" s="8" t="s">
        <v>204</v>
      </c>
      <c r="G864" s="8" t="s">
        <v>470</v>
      </c>
      <c r="H864" s="8" t="s">
        <v>204</v>
      </c>
      <c r="I864" s="8" t="s">
        <v>24831</v>
      </c>
      <c r="J864" s="8" t="s">
        <v>28</v>
      </c>
      <c r="K864" s="8" t="s">
        <v>12943</v>
      </c>
      <c r="L864" s="8" t="s">
        <v>10588</v>
      </c>
      <c r="M864" s="8" t="s">
        <v>7835</v>
      </c>
      <c r="N864" s="8" t="s">
        <v>10716</v>
      </c>
      <c r="O864" s="8" t="s">
        <v>35639</v>
      </c>
      <c r="P864" s="8" t="s">
        <v>776</v>
      </c>
      <c r="Q864" s="8" t="s">
        <v>24832</v>
      </c>
      <c r="R864" s="8" t="s">
        <v>24833</v>
      </c>
      <c r="S864" s="17" t="s">
        <v>24834</v>
      </c>
      <c r="T864" s="18">
        <v>43038</v>
      </c>
      <c r="U864" s="8">
        <v>0.95833333333333337</v>
      </c>
      <c r="V864" s="8">
        <v>8.3333333333333329E-2</v>
      </c>
      <c r="W864" s="8" t="s">
        <v>1283</v>
      </c>
      <c r="X864" s="8" t="s">
        <v>25277</v>
      </c>
      <c r="Y864" s="8" t="s">
        <v>9263</v>
      </c>
      <c r="Z864" s="17" t="s">
        <v>25278</v>
      </c>
      <c r="AA864" s="8" t="s">
        <v>25279</v>
      </c>
      <c r="AB864" s="8" t="s">
        <v>25280</v>
      </c>
    </row>
    <row r="865" spans="1:28" hidden="1" x14ac:dyDescent="0.2">
      <c r="A865" s="8" t="s">
        <v>25321</v>
      </c>
      <c r="B865" s="8" t="s">
        <v>25322</v>
      </c>
      <c r="C865" s="8" t="s">
        <v>45735</v>
      </c>
      <c r="D865" s="8" t="s">
        <v>45736</v>
      </c>
      <c r="E865" s="8" t="s">
        <v>480</v>
      </c>
      <c r="F865" s="8" t="s">
        <v>204</v>
      </c>
      <c r="G865" s="8" t="s">
        <v>480</v>
      </c>
      <c r="H865" s="8" t="s">
        <v>204</v>
      </c>
      <c r="I865" s="8" t="s">
        <v>24831</v>
      </c>
      <c r="J865" s="8" t="s">
        <v>28</v>
      </c>
      <c r="K865" s="8" t="s">
        <v>12943</v>
      </c>
      <c r="L865" s="8" t="s">
        <v>7909</v>
      </c>
      <c r="M865" s="8" t="s">
        <v>7916</v>
      </c>
      <c r="N865" s="8" t="s">
        <v>10716</v>
      </c>
      <c r="O865" s="8" t="s">
        <v>35639</v>
      </c>
      <c r="P865" s="8" t="s">
        <v>776</v>
      </c>
      <c r="Q865" s="8" t="s">
        <v>24832</v>
      </c>
      <c r="R865" s="8" t="s">
        <v>24833</v>
      </c>
      <c r="S865" s="17" t="s">
        <v>24834</v>
      </c>
      <c r="T865" s="18">
        <v>43039</v>
      </c>
      <c r="U865" s="8">
        <v>2.0833333333333332E-2</v>
      </c>
      <c r="V865" s="8">
        <v>0.10416666666666667</v>
      </c>
      <c r="W865" s="8" t="s">
        <v>1100</v>
      </c>
      <c r="X865" s="8" t="s">
        <v>9305</v>
      </c>
      <c r="Y865" s="8" t="s">
        <v>249</v>
      </c>
      <c r="Z865" s="17" t="s">
        <v>25323</v>
      </c>
      <c r="AA865" s="8" t="s">
        <v>25324</v>
      </c>
      <c r="AB865" s="8" t="s">
        <v>25325</v>
      </c>
    </row>
    <row r="866" spans="1:28" hidden="1" x14ac:dyDescent="0.2">
      <c r="A866" s="8" t="s">
        <v>25326</v>
      </c>
      <c r="B866" s="8" t="s">
        <v>25327</v>
      </c>
      <c r="C866" s="8" t="s">
        <v>45735</v>
      </c>
      <c r="D866" s="8" t="s">
        <v>45736</v>
      </c>
      <c r="E866" s="8" t="s">
        <v>480</v>
      </c>
      <c r="F866" s="8" t="s">
        <v>204</v>
      </c>
      <c r="G866" s="8" t="s">
        <v>480</v>
      </c>
      <c r="H866" s="8" t="s">
        <v>204</v>
      </c>
      <c r="I866" s="8" t="s">
        <v>24831</v>
      </c>
      <c r="J866" s="8" t="s">
        <v>28</v>
      </c>
      <c r="K866" s="8" t="s">
        <v>12943</v>
      </c>
      <c r="L866" s="8" t="s">
        <v>7916</v>
      </c>
      <c r="M866" s="8" t="s">
        <v>4442</v>
      </c>
      <c r="N866" s="8" t="s">
        <v>10716</v>
      </c>
      <c r="O866" s="8" t="s">
        <v>35639</v>
      </c>
      <c r="P866" s="8" t="s">
        <v>776</v>
      </c>
      <c r="Q866" s="8" t="s">
        <v>24832</v>
      </c>
      <c r="R866" s="8" t="s">
        <v>24833</v>
      </c>
      <c r="S866" s="17" t="s">
        <v>24834</v>
      </c>
      <c r="T866" s="18">
        <v>43039</v>
      </c>
      <c r="U866" s="8">
        <v>0.10416666666666667</v>
      </c>
      <c r="V866" s="8">
        <v>0.29166666666666669</v>
      </c>
      <c r="W866" s="8" t="s">
        <v>8032</v>
      </c>
      <c r="X866" s="8" t="s">
        <v>9305</v>
      </c>
      <c r="Y866" s="8" t="s">
        <v>249</v>
      </c>
      <c r="Z866" s="17" t="s">
        <v>25328</v>
      </c>
      <c r="AA866" s="8" t="s">
        <v>25329</v>
      </c>
      <c r="AB866" s="8" t="s">
        <v>25330</v>
      </c>
    </row>
    <row r="867" spans="1:28" hidden="1" x14ac:dyDescent="0.2">
      <c r="A867" s="8" t="s">
        <v>25301</v>
      </c>
      <c r="B867" s="8" t="s">
        <v>25302</v>
      </c>
      <c r="C867" s="8" t="s">
        <v>45735</v>
      </c>
      <c r="D867" s="8" t="s">
        <v>45736</v>
      </c>
      <c r="E867" s="8" t="s">
        <v>480</v>
      </c>
      <c r="F867" s="8" t="s">
        <v>204</v>
      </c>
      <c r="G867" s="8" t="s">
        <v>480</v>
      </c>
      <c r="H867" s="8" t="s">
        <v>204</v>
      </c>
      <c r="I867" s="8" t="s">
        <v>24831</v>
      </c>
      <c r="J867" s="8" t="s">
        <v>28</v>
      </c>
      <c r="K867" s="8" t="s">
        <v>12943</v>
      </c>
      <c r="L867" s="8" t="s">
        <v>7862</v>
      </c>
      <c r="M867" s="8" t="s">
        <v>7893</v>
      </c>
      <c r="N867" s="8" t="s">
        <v>10716</v>
      </c>
      <c r="O867" s="8" t="s">
        <v>35639</v>
      </c>
      <c r="P867" s="8" t="s">
        <v>776</v>
      </c>
      <c r="Q867" s="8" t="s">
        <v>24832</v>
      </c>
      <c r="R867" s="8" t="s">
        <v>24833</v>
      </c>
      <c r="S867" s="17" t="s">
        <v>24834</v>
      </c>
      <c r="T867" s="18">
        <v>43039</v>
      </c>
      <c r="U867" s="8">
        <v>0.79166666666666663</v>
      </c>
      <c r="V867" s="8">
        <v>0.85416666666666663</v>
      </c>
      <c r="W867" s="8" t="s">
        <v>2170</v>
      </c>
      <c r="X867" s="8" t="s">
        <v>20905</v>
      </c>
      <c r="Y867" s="8" t="s">
        <v>249</v>
      </c>
      <c r="Z867" s="17" t="s">
        <v>25303</v>
      </c>
      <c r="AA867" s="8" t="s">
        <v>25304</v>
      </c>
      <c r="AB867" s="8" t="s">
        <v>25305</v>
      </c>
    </row>
    <row r="868" spans="1:28" hidden="1" x14ac:dyDescent="0.2">
      <c r="A868" s="8" t="s">
        <v>25306</v>
      </c>
      <c r="B868" s="8" t="s">
        <v>25307</v>
      </c>
      <c r="C868" s="8" t="s">
        <v>45735</v>
      </c>
      <c r="D868" s="8" t="s">
        <v>45736</v>
      </c>
      <c r="E868" s="8" t="s">
        <v>480</v>
      </c>
      <c r="F868" s="8" t="s">
        <v>204</v>
      </c>
      <c r="G868" s="8" t="s">
        <v>480</v>
      </c>
      <c r="H868" s="8" t="s">
        <v>204</v>
      </c>
      <c r="I868" s="8" t="s">
        <v>24831</v>
      </c>
      <c r="J868" s="8" t="s">
        <v>28</v>
      </c>
      <c r="K868" s="8" t="s">
        <v>12943</v>
      </c>
      <c r="L868" s="8" t="s">
        <v>7893</v>
      </c>
      <c r="M868" s="8" t="s">
        <v>7901</v>
      </c>
      <c r="N868" s="8" t="s">
        <v>10716</v>
      </c>
      <c r="O868" s="8" t="s">
        <v>35639</v>
      </c>
      <c r="P868" s="8" t="s">
        <v>776</v>
      </c>
      <c r="Q868" s="8" t="s">
        <v>24832</v>
      </c>
      <c r="R868" s="8" t="s">
        <v>24833</v>
      </c>
      <c r="S868" s="17" t="s">
        <v>24834</v>
      </c>
      <c r="T868" s="18">
        <v>43039</v>
      </c>
      <c r="U868" s="8">
        <v>0.85416666666666663</v>
      </c>
      <c r="V868" s="8">
        <v>0.9375</v>
      </c>
      <c r="W868" s="8" t="s">
        <v>1100</v>
      </c>
      <c r="X868" s="8" t="s">
        <v>20879</v>
      </c>
      <c r="Y868" s="8" t="s">
        <v>20880</v>
      </c>
      <c r="Z868" s="17" t="s">
        <v>25308</v>
      </c>
      <c r="AA868" s="8" t="s">
        <v>25309</v>
      </c>
      <c r="AB868" s="8" t="s">
        <v>25310</v>
      </c>
    </row>
    <row r="869" spans="1:28" hidden="1" x14ac:dyDescent="0.2">
      <c r="A869" s="8" t="s">
        <v>25311</v>
      </c>
      <c r="B869" s="8" t="s">
        <v>25312</v>
      </c>
      <c r="C869" s="8" t="s">
        <v>45735</v>
      </c>
      <c r="D869" s="8" t="s">
        <v>45736</v>
      </c>
      <c r="E869" s="8" t="s">
        <v>480</v>
      </c>
      <c r="F869" s="8" t="s">
        <v>204</v>
      </c>
      <c r="G869" s="8" t="s">
        <v>480</v>
      </c>
      <c r="H869" s="8" t="s">
        <v>204</v>
      </c>
      <c r="I869" s="8" t="s">
        <v>24831</v>
      </c>
      <c r="J869" s="8" t="s">
        <v>28</v>
      </c>
      <c r="K869" s="8" t="s">
        <v>12943</v>
      </c>
      <c r="L869" s="8" t="s">
        <v>7901</v>
      </c>
      <c r="M869" s="8" t="s">
        <v>7908</v>
      </c>
      <c r="N869" s="8" t="s">
        <v>10716</v>
      </c>
      <c r="O869" s="8" t="s">
        <v>35639</v>
      </c>
      <c r="P869" s="8" t="s">
        <v>776</v>
      </c>
      <c r="Q869" s="8" t="s">
        <v>24832</v>
      </c>
      <c r="R869" s="8" t="s">
        <v>24833</v>
      </c>
      <c r="S869" s="17" t="s">
        <v>24834</v>
      </c>
      <c r="T869" s="18">
        <v>43039</v>
      </c>
      <c r="U869" s="8">
        <v>0.9375</v>
      </c>
      <c r="V869" s="8">
        <v>0.97916666666666663</v>
      </c>
      <c r="W869" s="8" t="s">
        <v>1495</v>
      </c>
      <c r="X869" s="8" t="s">
        <v>20814</v>
      </c>
      <c r="Y869" s="8" t="s">
        <v>9291</v>
      </c>
      <c r="Z869" s="17" t="s">
        <v>25313</v>
      </c>
      <c r="AA869" s="8" t="s">
        <v>25314</v>
      </c>
      <c r="AB869" s="8" t="s">
        <v>25315</v>
      </c>
    </row>
    <row r="870" spans="1:28" hidden="1" x14ac:dyDescent="0.2">
      <c r="A870" s="8" t="s">
        <v>25316</v>
      </c>
      <c r="B870" s="8" t="s">
        <v>25317</v>
      </c>
      <c r="C870" s="8" t="s">
        <v>45735</v>
      </c>
      <c r="D870" s="8" t="s">
        <v>45736</v>
      </c>
      <c r="E870" s="8" t="s">
        <v>480</v>
      </c>
      <c r="F870" s="8" t="s">
        <v>204</v>
      </c>
      <c r="G870" s="8" t="s">
        <v>480</v>
      </c>
      <c r="H870" s="8" t="s">
        <v>204</v>
      </c>
      <c r="I870" s="8" t="s">
        <v>24831</v>
      </c>
      <c r="J870" s="8" t="s">
        <v>28</v>
      </c>
      <c r="K870" s="8" t="s">
        <v>12943</v>
      </c>
      <c r="L870" s="8" t="s">
        <v>7908</v>
      </c>
      <c r="M870" s="8" t="s">
        <v>7909</v>
      </c>
      <c r="N870" s="8" t="s">
        <v>10716</v>
      </c>
      <c r="O870" s="8" t="s">
        <v>35639</v>
      </c>
      <c r="P870" s="8" t="s">
        <v>776</v>
      </c>
      <c r="Q870" s="8" t="s">
        <v>24832</v>
      </c>
      <c r="R870" s="8" t="s">
        <v>24833</v>
      </c>
      <c r="S870" s="17" t="s">
        <v>24834</v>
      </c>
      <c r="T870" s="18">
        <v>43039</v>
      </c>
      <c r="U870" s="8">
        <v>0.97916666666666663</v>
      </c>
      <c r="V870" s="8">
        <v>2.0833333333333332E-2</v>
      </c>
      <c r="W870" s="8" t="s">
        <v>1495</v>
      </c>
      <c r="X870" s="8" t="s">
        <v>20846</v>
      </c>
      <c r="Y870" s="8" t="s">
        <v>20828</v>
      </c>
      <c r="Z870" s="17" t="s">
        <v>25318</v>
      </c>
      <c r="AA870" s="8" t="s">
        <v>25319</v>
      </c>
      <c r="AB870" s="8" t="s">
        <v>25320</v>
      </c>
    </row>
    <row r="871" spans="1:28" hidden="1" x14ac:dyDescent="0.2">
      <c r="A871" s="8" t="s">
        <v>25331</v>
      </c>
      <c r="B871" s="8" t="s">
        <v>25332</v>
      </c>
      <c r="C871" s="8" t="s">
        <v>45735</v>
      </c>
      <c r="D871" s="8" t="s">
        <v>45736</v>
      </c>
      <c r="E871" s="8" t="s">
        <v>499</v>
      </c>
      <c r="F871" s="8" t="s">
        <v>255</v>
      </c>
      <c r="G871" s="8" t="s">
        <v>499</v>
      </c>
      <c r="H871" s="8" t="s">
        <v>255</v>
      </c>
      <c r="I871" s="8" t="s">
        <v>24831</v>
      </c>
      <c r="J871" s="8" t="s">
        <v>28</v>
      </c>
      <c r="K871" s="8" t="s">
        <v>12943</v>
      </c>
      <c r="L871" s="8" t="s">
        <v>25333</v>
      </c>
      <c r="M871" s="8" t="s">
        <v>4457</v>
      </c>
      <c r="N871" s="8" t="s">
        <v>10716</v>
      </c>
      <c r="O871" s="8" t="s">
        <v>35639</v>
      </c>
      <c r="P871" s="8" t="s">
        <v>776</v>
      </c>
      <c r="Q871" s="8" t="s">
        <v>24832</v>
      </c>
      <c r="R871" s="8" t="s">
        <v>24833</v>
      </c>
      <c r="S871" s="17" t="s">
        <v>24834</v>
      </c>
      <c r="T871" s="18">
        <v>43040</v>
      </c>
      <c r="U871" s="8">
        <v>0.79166666666666663</v>
      </c>
      <c r="V871" s="8">
        <v>0.29166666666666669</v>
      </c>
      <c r="W871" s="8" t="s">
        <v>40</v>
      </c>
      <c r="X871" s="8" t="s">
        <v>9096</v>
      </c>
      <c r="Y871" s="8" t="s">
        <v>9097</v>
      </c>
      <c r="Z871" s="17" t="s">
        <v>25334</v>
      </c>
      <c r="AA871" s="8" t="s">
        <v>25335</v>
      </c>
      <c r="AB871" s="8" t="s">
        <v>25336</v>
      </c>
    </row>
    <row r="872" spans="1:28" hidden="1" x14ac:dyDescent="0.2">
      <c r="A872" s="8" t="s">
        <v>25356</v>
      </c>
      <c r="B872" s="8" t="s">
        <v>25357</v>
      </c>
      <c r="C872" s="8" t="s">
        <v>45735</v>
      </c>
      <c r="D872" s="8" t="s">
        <v>45736</v>
      </c>
      <c r="E872" s="8" t="s">
        <v>515</v>
      </c>
      <c r="F872" s="8" t="s">
        <v>255</v>
      </c>
      <c r="G872" s="8" t="s">
        <v>515</v>
      </c>
      <c r="H872" s="8" t="s">
        <v>255</v>
      </c>
      <c r="I872" s="8" t="s">
        <v>24831</v>
      </c>
      <c r="J872" s="8" t="s">
        <v>28</v>
      </c>
      <c r="K872" s="8" t="s">
        <v>12943</v>
      </c>
      <c r="L872" s="8" t="s">
        <v>6205</v>
      </c>
      <c r="M872" s="8" t="s">
        <v>2685</v>
      </c>
      <c r="N872" s="8" t="s">
        <v>10716</v>
      </c>
      <c r="O872" s="8" t="s">
        <v>35639</v>
      </c>
      <c r="P872" s="8" t="s">
        <v>776</v>
      </c>
      <c r="Q872" s="8" t="s">
        <v>24832</v>
      </c>
      <c r="R872" s="8" t="s">
        <v>24833</v>
      </c>
      <c r="S872" s="17" t="s">
        <v>24834</v>
      </c>
      <c r="T872" s="18">
        <v>43041</v>
      </c>
      <c r="U872" s="8">
        <v>0.16666666666666666</v>
      </c>
      <c r="V872" s="8">
        <v>0.25</v>
      </c>
      <c r="W872" s="8" t="s">
        <v>1100</v>
      </c>
      <c r="X872" s="8" t="s">
        <v>25358</v>
      </c>
      <c r="Y872" s="8" t="s">
        <v>90</v>
      </c>
      <c r="Z872" s="17" t="s">
        <v>25359</v>
      </c>
      <c r="AA872" s="8" t="s">
        <v>25360</v>
      </c>
      <c r="AB872" s="8" t="s">
        <v>25361</v>
      </c>
    </row>
    <row r="873" spans="1:28" hidden="1" x14ac:dyDescent="0.2">
      <c r="A873" s="8" t="s">
        <v>25362</v>
      </c>
      <c r="B873" s="8" t="s">
        <v>25363</v>
      </c>
      <c r="C873" s="8" t="s">
        <v>45735</v>
      </c>
      <c r="D873" s="8" t="s">
        <v>45736</v>
      </c>
      <c r="E873" s="8" t="s">
        <v>515</v>
      </c>
      <c r="F873" s="8" t="s">
        <v>255</v>
      </c>
      <c r="G873" s="8" t="s">
        <v>515</v>
      </c>
      <c r="H873" s="8" t="s">
        <v>255</v>
      </c>
      <c r="I873" s="8" t="s">
        <v>24831</v>
      </c>
      <c r="J873" s="8" t="s">
        <v>28</v>
      </c>
      <c r="K873" s="8" t="s">
        <v>12943</v>
      </c>
      <c r="L873" s="8" t="s">
        <v>2685</v>
      </c>
      <c r="M873" s="8" t="s">
        <v>25364</v>
      </c>
      <c r="N873" s="8" t="s">
        <v>10716</v>
      </c>
      <c r="O873" s="8" t="s">
        <v>35639</v>
      </c>
      <c r="P873" s="8" t="s">
        <v>776</v>
      </c>
      <c r="Q873" s="8" t="s">
        <v>24832</v>
      </c>
      <c r="R873" s="8" t="s">
        <v>24833</v>
      </c>
      <c r="S873" s="17" t="s">
        <v>24834</v>
      </c>
      <c r="T873" s="18">
        <v>43041</v>
      </c>
      <c r="U873" s="8">
        <v>0.25</v>
      </c>
      <c r="V873" s="8">
        <v>0.29166666666666669</v>
      </c>
      <c r="W873" s="8" t="s">
        <v>1495</v>
      </c>
      <c r="X873" s="8" t="s">
        <v>25365</v>
      </c>
      <c r="Y873" s="8" t="s">
        <v>90</v>
      </c>
      <c r="Z873" s="17" t="s">
        <v>25366</v>
      </c>
      <c r="AA873" s="8" t="s">
        <v>25367</v>
      </c>
      <c r="AB873" s="8" t="s">
        <v>25368</v>
      </c>
    </row>
    <row r="874" spans="1:28" hidden="1" x14ac:dyDescent="0.2">
      <c r="A874" s="8" t="s">
        <v>25337</v>
      </c>
      <c r="B874" s="8" t="s">
        <v>25338</v>
      </c>
      <c r="C874" s="8" t="s">
        <v>45735</v>
      </c>
      <c r="D874" s="8" t="s">
        <v>45736</v>
      </c>
      <c r="E874" s="8" t="s">
        <v>515</v>
      </c>
      <c r="F874" s="8" t="s">
        <v>255</v>
      </c>
      <c r="G874" s="8" t="s">
        <v>515</v>
      </c>
      <c r="H874" s="8" t="s">
        <v>255</v>
      </c>
      <c r="I874" s="8" t="s">
        <v>24831</v>
      </c>
      <c r="J874" s="8" t="s">
        <v>28</v>
      </c>
      <c r="K874" s="8" t="s">
        <v>12943</v>
      </c>
      <c r="L874" s="8" t="s">
        <v>25339</v>
      </c>
      <c r="M874" s="8" t="s">
        <v>25340</v>
      </c>
      <c r="N874" s="8" t="s">
        <v>10716</v>
      </c>
      <c r="O874" s="8" t="s">
        <v>35639</v>
      </c>
      <c r="P874" s="8" t="s">
        <v>776</v>
      </c>
      <c r="Q874" s="8" t="s">
        <v>24832</v>
      </c>
      <c r="R874" s="8" t="s">
        <v>24833</v>
      </c>
      <c r="S874" s="17" t="s">
        <v>24834</v>
      </c>
      <c r="T874" s="18">
        <v>43041</v>
      </c>
      <c r="U874" s="8">
        <v>0.79166666666666663</v>
      </c>
      <c r="V874" s="8">
        <v>0.875</v>
      </c>
      <c r="W874" s="8" t="s">
        <v>1100</v>
      </c>
      <c r="X874" s="8" t="s">
        <v>20959</v>
      </c>
      <c r="Y874" s="8" t="s">
        <v>20960</v>
      </c>
      <c r="Z874" s="17" t="s">
        <v>25341</v>
      </c>
      <c r="AA874" s="8" t="s">
        <v>25342</v>
      </c>
      <c r="AB874" s="8" t="s">
        <v>25343</v>
      </c>
    </row>
    <row r="875" spans="1:28" hidden="1" x14ac:dyDescent="0.2">
      <c r="A875" s="8" t="s">
        <v>25344</v>
      </c>
      <c r="B875" s="8" t="s">
        <v>25345</v>
      </c>
      <c r="C875" s="8" t="s">
        <v>45735</v>
      </c>
      <c r="D875" s="8" t="s">
        <v>45736</v>
      </c>
      <c r="E875" s="8" t="s">
        <v>515</v>
      </c>
      <c r="F875" s="8" t="s">
        <v>255</v>
      </c>
      <c r="G875" s="8" t="s">
        <v>515</v>
      </c>
      <c r="H875" s="8" t="s">
        <v>255</v>
      </c>
      <c r="I875" s="8" t="s">
        <v>24831</v>
      </c>
      <c r="J875" s="8" t="s">
        <v>28</v>
      </c>
      <c r="K875" s="8" t="s">
        <v>12943</v>
      </c>
      <c r="L875" s="8" t="s">
        <v>25340</v>
      </c>
      <c r="M875" s="8" t="s">
        <v>25346</v>
      </c>
      <c r="N875" s="8" t="s">
        <v>10716</v>
      </c>
      <c r="O875" s="8" t="s">
        <v>35639</v>
      </c>
      <c r="P875" s="8" t="s">
        <v>776</v>
      </c>
      <c r="Q875" s="8" t="s">
        <v>24832</v>
      </c>
      <c r="R875" s="8" t="s">
        <v>24833</v>
      </c>
      <c r="S875" s="17" t="s">
        <v>24834</v>
      </c>
      <c r="T875" s="18">
        <v>43041</v>
      </c>
      <c r="U875" s="8">
        <v>0.875</v>
      </c>
      <c r="V875" s="8">
        <v>0.91666666666666663</v>
      </c>
      <c r="W875" s="8" t="s">
        <v>1495</v>
      </c>
      <c r="X875" s="8" t="s">
        <v>25347</v>
      </c>
      <c r="Y875" s="8" t="s">
        <v>20853</v>
      </c>
      <c r="Z875" s="17" t="s">
        <v>25348</v>
      </c>
      <c r="AA875" s="8" t="s">
        <v>25349</v>
      </c>
      <c r="AB875" s="8" t="s">
        <v>25350</v>
      </c>
    </row>
    <row r="876" spans="1:28" hidden="1" x14ac:dyDescent="0.2">
      <c r="A876" s="8" t="s">
        <v>25351</v>
      </c>
      <c r="B876" s="8" t="s">
        <v>25352</v>
      </c>
      <c r="C876" s="8" t="s">
        <v>45735</v>
      </c>
      <c r="D876" s="8" t="s">
        <v>45736</v>
      </c>
      <c r="E876" s="8" t="s">
        <v>515</v>
      </c>
      <c r="F876" s="8" t="s">
        <v>255</v>
      </c>
      <c r="G876" s="8" t="s">
        <v>515</v>
      </c>
      <c r="H876" s="8" t="s">
        <v>255</v>
      </c>
      <c r="I876" s="8" t="s">
        <v>24831</v>
      </c>
      <c r="J876" s="8" t="s">
        <v>28</v>
      </c>
      <c r="K876" s="8" t="s">
        <v>12943</v>
      </c>
      <c r="L876" s="8" t="s">
        <v>25346</v>
      </c>
      <c r="M876" s="8" t="s">
        <v>6205</v>
      </c>
      <c r="N876" s="8" t="s">
        <v>10716</v>
      </c>
      <c r="O876" s="8" t="s">
        <v>35639</v>
      </c>
      <c r="P876" s="8" t="s">
        <v>776</v>
      </c>
      <c r="Q876" s="8" t="s">
        <v>24832</v>
      </c>
      <c r="R876" s="8" t="s">
        <v>24833</v>
      </c>
      <c r="S876" s="17" t="s">
        <v>24834</v>
      </c>
      <c r="T876" s="18">
        <v>43041</v>
      </c>
      <c r="U876" s="8">
        <v>0.91666666666666663</v>
      </c>
      <c r="V876" s="8">
        <v>0.16666666666666666</v>
      </c>
      <c r="W876" s="8" t="s">
        <v>30</v>
      </c>
      <c r="X876" s="8" t="s">
        <v>20941</v>
      </c>
      <c r="Y876" s="8" t="s">
        <v>90</v>
      </c>
      <c r="Z876" s="17" t="s">
        <v>25353</v>
      </c>
      <c r="AA876" s="8" t="s">
        <v>25354</v>
      </c>
      <c r="AB876" s="8" t="s">
        <v>25355</v>
      </c>
    </row>
    <row r="877" spans="1:28" hidden="1" x14ac:dyDescent="0.2">
      <c r="A877" s="8" t="s">
        <v>25375</v>
      </c>
      <c r="B877" s="8" t="s">
        <v>25376</v>
      </c>
      <c r="C877" s="8" t="s">
        <v>45735</v>
      </c>
      <c r="D877" s="8" t="s">
        <v>45736</v>
      </c>
      <c r="E877" s="8" t="s">
        <v>525</v>
      </c>
      <c r="F877" s="8" t="s">
        <v>255</v>
      </c>
      <c r="G877" s="8" t="s">
        <v>525</v>
      </c>
      <c r="H877" s="8" t="s">
        <v>255</v>
      </c>
      <c r="I877" s="8" t="s">
        <v>24831</v>
      </c>
      <c r="J877" s="8" t="s">
        <v>28</v>
      </c>
      <c r="K877" s="8" t="s">
        <v>12943</v>
      </c>
      <c r="L877" s="8" t="s">
        <v>7999</v>
      </c>
      <c r="M877" s="8" t="s">
        <v>12556</v>
      </c>
      <c r="N877" s="8" t="s">
        <v>10716</v>
      </c>
      <c r="O877" s="8" t="s">
        <v>35639</v>
      </c>
      <c r="P877" s="8" t="s">
        <v>776</v>
      </c>
      <c r="Q877" s="8" t="s">
        <v>24832</v>
      </c>
      <c r="R877" s="8" t="s">
        <v>24833</v>
      </c>
      <c r="S877" s="17" t="s">
        <v>24834</v>
      </c>
      <c r="T877" s="18">
        <v>43042</v>
      </c>
      <c r="U877" s="8">
        <v>4.1666666666666664E-2</v>
      </c>
      <c r="V877" s="8">
        <v>0.29166666666666669</v>
      </c>
      <c r="W877" s="8" t="s">
        <v>30</v>
      </c>
      <c r="X877" s="8" t="s">
        <v>25377</v>
      </c>
      <c r="Y877" s="8" t="s">
        <v>9326</v>
      </c>
      <c r="Z877" s="17" t="s">
        <v>25378</v>
      </c>
      <c r="AA877" s="8" t="s">
        <v>25379</v>
      </c>
      <c r="AB877" s="8" t="s">
        <v>25380</v>
      </c>
    </row>
    <row r="878" spans="1:28" hidden="1" x14ac:dyDescent="0.2">
      <c r="A878" s="8" t="s">
        <v>25369</v>
      </c>
      <c r="B878" s="8" t="s">
        <v>25370</v>
      </c>
      <c r="C878" s="8" t="s">
        <v>45735</v>
      </c>
      <c r="D878" s="8" t="s">
        <v>45736</v>
      </c>
      <c r="E878" s="8" t="s">
        <v>525</v>
      </c>
      <c r="F878" s="8" t="s">
        <v>255</v>
      </c>
      <c r="G878" s="8" t="s">
        <v>525</v>
      </c>
      <c r="H878" s="8" t="s">
        <v>255</v>
      </c>
      <c r="I878" s="8" t="s">
        <v>24831</v>
      </c>
      <c r="J878" s="8" t="s">
        <v>28</v>
      </c>
      <c r="K878" s="8" t="s">
        <v>12943</v>
      </c>
      <c r="L878" s="8" t="s">
        <v>25371</v>
      </c>
      <c r="M878" s="8" t="s">
        <v>7999</v>
      </c>
      <c r="N878" s="8" t="s">
        <v>10716</v>
      </c>
      <c r="O878" s="8" t="s">
        <v>35639</v>
      </c>
      <c r="P878" s="8" t="s">
        <v>776</v>
      </c>
      <c r="Q878" s="8" t="s">
        <v>24832</v>
      </c>
      <c r="R878" s="8" t="s">
        <v>24833</v>
      </c>
      <c r="S878" s="17" t="s">
        <v>24834</v>
      </c>
      <c r="T878" s="18">
        <v>43042</v>
      </c>
      <c r="U878" s="8">
        <v>0.79166666666666663</v>
      </c>
      <c r="V878" s="8">
        <v>4.1666666666666664E-2</v>
      </c>
      <c r="W878" s="8" t="s">
        <v>30</v>
      </c>
      <c r="X878" s="8" t="s">
        <v>20966</v>
      </c>
      <c r="Y878" s="8" t="s">
        <v>8858</v>
      </c>
      <c r="Z878" s="17" t="s">
        <v>25372</v>
      </c>
      <c r="AA878" s="8" t="s">
        <v>25373</v>
      </c>
      <c r="AB878" s="8" t="s">
        <v>25374</v>
      </c>
    </row>
    <row r="879" spans="1:28" hidden="1" x14ac:dyDescent="0.2">
      <c r="A879" s="8" t="s">
        <v>25389</v>
      </c>
      <c r="B879" s="8" t="s">
        <v>25390</v>
      </c>
      <c r="C879" s="8" t="s">
        <v>45735</v>
      </c>
      <c r="D879" s="8" t="s">
        <v>45736</v>
      </c>
      <c r="E879" s="8" t="s">
        <v>535</v>
      </c>
      <c r="F879" s="8" t="s">
        <v>255</v>
      </c>
      <c r="G879" s="8" t="s">
        <v>535</v>
      </c>
      <c r="H879" s="8" t="s">
        <v>255</v>
      </c>
      <c r="I879" s="8" t="s">
        <v>24831</v>
      </c>
      <c r="J879" s="8" t="s">
        <v>28</v>
      </c>
      <c r="K879" s="8" t="s">
        <v>12943</v>
      </c>
      <c r="L879" s="8" t="s">
        <v>20993</v>
      </c>
      <c r="M879" s="8" t="s">
        <v>2700</v>
      </c>
      <c r="N879" s="8" t="s">
        <v>10716</v>
      </c>
      <c r="O879" s="8" t="s">
        <v>35639</v>
      </c>
      <c r="P879" s="8" t="s">
        <v>776</v>
      </c>
      <c r="Q879" s="8" t="s">
        <v>24832</v>
      </c>
      <c r="R879" s="8" t="s">
        <v>24833</v>
      </c>
      <c r="S879" s="17" t="s">
        <v>24834</v>
      </c>
      <c r="T879" s="18">
        <v>43043</v>
      </c>
      <c r="U879" s="8">
        <v>8.3333333333333329E-2</v>
      </c>
      <c r="V879" s="8">
        <v>0.25</v>
      </c>
      <c r="W879" s="8" t="s">
        <v>739</v>
      </c>
      <c r="X879" s="8" t="s">
        <v>20980</v>
      </c>
      <c r="Y879" s="8" t="s">
        <v>20981</v>
      </c>
      <c r="Z879" s="17" t="s">
        <v>25391</v>
      </c>
      <c r="AA879" s="8" t="s">
        <v>25392</v>
      </c>
      <c r="AB879" s="8" t="s">
        <v>25393</v>
      </c>
    </row>
    <row r="880" spans="1:28" hidden="1" x14ac:dyDescent="0.2">
      <c r="A880" s="8" t="s">
        <v>25381</v>
      </c>
      <c r="B880" s="8" t="s">
        <v>25382</v>
      </c>
      <c r="C880" s="8" t="s">
        <v>45735</v>
      </c>
      <c r="D880" s="8" t="s">
        <v>45736</v>
      </c>
      <c r="E880" s="8" t="s">
        <v>535</v>
      </c>
      <c r="F880" s="8" t="s">
        <v>255</v>
      </c>
      <c r="G880" s="8" t="s">
        <v>535</v>
      </c>
      <c r="H880" s="8" t="s">
        <v>255</v>
      </c>
      <c r="I880" s="8" t="s">
        <v>24831</v>
      </c>
      <c r="J880" s="8" t="s">
        <v>28</v>
      </c>
      <c r="K880" s="8" t="s">
        <v>12943</v>
      </c>
      <c r="L880" s="8" t="s">
        <v>25383</v>
      </c>
      <c r="M880" s="8" t="s">
        <v>20993</v>
      </c>
      <c r="N880" s="8" t="s">
        <v>10716</v>
      </c>
      <c r="O880" s="8" t="s">
        <v>35639</v>
      </c>
      <c r="P880" s="8" t="s">
        <v>776</v>
      </c>
      <c r="Q880" s="8" t="s">
        <v>24832</v>
      </c>
      <c r="R880" s="8" t="s">
        <v>24833</v>
      </c>
      <c r="S880" s="17" t="s">
        <v>24834</v>
      </c>
      <c r="T880" s="18">
        <v>43043</v>
      </c>
      <c r="U880" s="8">
        <v>0.79166666666666663</v>
      </c>
      <c r="V880" s="8">
        <v>8.3333333333333329E-2</v>
      </c>
      <c r="W880" s="8" t="s">
        <v>486</v>
      </c>
      <c r="X880" s="8" t="s">
        <v>25384</v>
      </c>
      <c r="Y880" s="8" t="s">
        <v>25385</v>
      </c>
      <c r="Z880" s="17" t="s">
        <v>25386</v>
      </c>
      <c r="AA880" s="8" t="s">
        <v>25387</v>
      </c>
      <c r="AB880" s="8" t="s">
        <v>25388</v>
      </c>
    </row>
    <row r="881" spans="1:28" hidden="1" x14ac:dyDescent="0.2">
      <c r="A881" s="8" t="s">
        <v>25412</v>
      </c>
      <c r="B881" s="8" t="s">
        <v>25413</v>
      </c>
      <c r="C881" s="8" t="s">
        <v>45735</v>
      </c>
      <c r="D881" s="8" t="s">
        <v>45736</v>
      </c>
      <c r="E881" s="8" t="s">
        <v>545</v>
      </c>
      <c r="F881" s="8" t="s">
        <v>255</v>
      </c>
      <c r="G881" s="8" t="s">
        <v>545</v>
      </c>
      <c r="H881" s="8" t="s">
        <v>255</v>
      </c>
      <c r="I881" s="8" t="s">
        <v>24831</v>
      </c>
      <c r="J881" s="8" t="s">
        <v>28</v>
      </c>
      <c r="K881" s="8" t="s">
        <v>12943</v>
      </c>
      <c r="L881" s="8" t="s">
        <v>21019</v>
      </c>
      <c r="M881" s="8" t="s">
        <v>25414</v>
      </c>
      <c r="N881" s="8" t="s">
        <v>10716</v>
      </c>
      <c r="O881" s="8" t="s">
        <v>35639</v>
      </c>
      <c r="P881" s="8" t="s">
        <v>776</v>
      </c>
      <c r="Q881" s="8" t="s">
        <v>24832</v>
      </c>
      <c r="R881" s="8" t="s">
        <v>24833</v>
      </c>
      <c r="S881" s="17" t="s">
        <v>24834</v>
      </c>
      <c r="T881" s="18">
        <v>43044</v>
      </c>
      <c r="U881" s="8">
        <v>0</v>
      </c>
      <c r="V881" s="8">
        <v>8.3333333333333329E-2</v>
      </c>
      <c r="W881" s="8" t="s">
        <v>1100</v>
      </c>
      <c r="X881" s="8" t="s">
        <v>21026</v>
      </c>
      <c r="Y881" s="8" t="s">
        <v>21027</v>
      </c>
      <c r="Z881" s="17" t="s">
        <v>25415</v>
      </c>
      <c r="AA881" s="8" t="s">
        <v>25416</v>
      </c>
      <c r="AB881" s="8" t="s">
        <v>25417</v>
      </c>
    </row>
    <row r="882" spans="1:28" hidden="1" x14ac:dyDescent="0.2">
      <c r="A882" s="8" t="s">
        <v>25418</v>
      </c>
      <c r="B882" s="8" t="s">
        <v>25419</v>
      </c>
      <c r="C882" s="8" t="s">
        <v>45735</v>
      </c>
      <c r="D882" s="8" t="s">
        <v>45736</v>
      </c>
      <c r="E882" s="8" t="s">
        <v>545</v>
      </c>
      <c r="F882" s="8" t="s">
        <v>255</v>
      </c>
      <c r="G882" s="8" t="s">
        <v>545</v>
      </c>
      <c r="H882" s="8" t="s">
        <v>255</v>
      </c>
      <c r="I882" s="8" t="s">
        <v>24831</v>
      </c>
      <c r="J882" s="8" t="s">
        <v>28</v>
      </c>
      <c r="K882" s="8" t="s">
        <v>12943</v>
      </c>
      <c r="L882" s="8" t="s">
        <v>25414</v>
      </c>
      <c r="M882" s="8" t="s">
        <v>8073</v>
      </c>
      <c r="N882" s="8" t="s">
        <v>10716</v>
      </c>
      <c r="O882" s="8" t="s">
        <v>35639</v>
      </c>
      <c r="P882" s="8" t="s">
        <v>776</v>
      </c>
      <c r="Q882" s="8" t="s">
        <v>24832</v>
      </c>
      <c r="R882" s="8" t="s">
        <v>24833</v>
      </c>
      <c r="S882" s="17" t="s">
        <v>24834</v>
      </c>
      <c r="T882" s="18">
        <v>43044</v>
      </c>
      <c r="U882" s="8">
        <v>8.3333333333333329E-2</v>
      </c>
      <c r="V882" s="8">
        <v>0.16666666666666666</v>
      </c>
      <c r="W882" s="8" t="s">
        <v>1100</v>
      </c>
      <c r="X882" s="8" t="s">
        <v>9408</v>
      </c>
      <c r="Y882" s="8" t="s">
        <v>9334</v>
      </c>
      <c r="Z882" s="17" t="s">
        <v>25420</v>
      </c>
      <c r="AA882" s="8" t="s">
        <v>25421</v>
      </c>
      <c r="AB882" s="8" t="s">
        <v>25422</v>
      </c>
    </row>
    <row r="883" spans="1:28" hidden="1" x14ac:dyDescent="0.2">
      <c r="A883" s="8" t="s">
        <v>25423</v>
      </c>
      <c r="B883" s="8" t="s">
        <v>25424</v>
      </c>
      <c r="C883" s="8" t="s">
        <v>45735</v>
      </c>
      <c r="D883" s="8" t="s">
        <v>45736</v>
      </c>
      <c r="E883" s="8" t="s">
        <v>545</v>
      </c>
      <c r="F883" s="8" t="s">
        <v>255</v>
      </c>
      <c r="G883" s="8" t="s">
        <v>545</v>
      </c>
      <c r="H883" s="8" t="s">
        <v>255</v>
      </c>
      <c r="I883" s="8" t="s">
        <v>24831</v>
      </c>
      <c r="J883" s="8" t="s">
        <v>28</v>
      </c>
      <c r="K883" s="8" t="s">
        <v>12943</v>
      </c>
      <c r="L883" s="8" t="s">
        <v>8073</v>
      </c>
      <c r="M883" s="8" t="s">
        <v>257</v>
      </c>
      <c r="N883" s="8" t="s">
        <v>10716</v>
      </c>
      <c r="O883" s="8" t="s">
        <v>35639</v>
      </c>
      <c r="P883" s="8" t="s">
        <v>776</v>
      </c>
      <c r="Q883" s="8" t="s">
        <v>24832</v>
      </c>
      <c r="R883" s="8" t="s">
        <v>24833</v>
      </c>
      <c r="S883" s="17" t="s">
        <v>24834</v>
      </c>
      <c r="T883" s="18">
        <v>43044</v>
      </c>
      <c r="U883" s="8">
        <v>0.16666666666666666</v>
      </c>
      <c r="V883" s="8">
        <v>0.25</v>
      </c>
      <c r="W883" s="8" t="s">
        <v>1100</v>
      </c>
      <c r="X883" s="8" t="s">
        <v>20952</v>
      </c>
      <c r="Y883" s="8" t="s">
        <v>90</v>
      </c>
      <c r="Z883" s="17" t="s">
        <v>25425</v>
      </c>
      <c r="AA883" s="8" t="s">
        <v>25426</v>
      </c>
      <c r="AB883" s="8" t="s">
        <v>25427</v>
      </c>
    </row>
    <row r="884" spans="1:28" hidden="1" x14ac:dyDescent="0.2">
      <c r="A884" s="8" t="s">
        <v>25394</v>
      </c>
      <c r="B884" s="8" t="s">
        <v>25395</v>
      </c>
      <c r="C884" s="8" t="s">
        <v>45735</v>
      </c>
      <c r="D884" s="8" t="s">
        <v>45736</v>
      </c>
      <c r="E884" s="8" t="s">
        <v>545</v>
      </c>
      <c r="F884" s="8" t="s">
        <v>255</v>
      </c>
      <c r="G884" s="8" t="s">
        <v>545</v>
      </c>
      <c r="H884" s="8" t="s">
        <v>255</v>
      </c>
      <c r="I884" s="8" t="s">
        <v>24831</v>
      </c>
      <c r="J884" s="8" t="s">
        <v>28</v>
      </c>
      <c r="K884" s="8" t="s">
        <v>12943</v>
      </c>
      <c r="L884" s="8" t="s">
        <v>4501</v>
      </c>
      <c r="M884" s="8" t="s">
        <v>25396</v>
      </c>
      <c r="N884" s="8" t="s">
        <v>10716</v>
      </c>
      <c r="O884" s="8" t="s">
        <v>35639</v>
      </c>
      <c r="P884" s="8" t="s">
        <v>776</v>
      </c>
      <c r="Q884" s="8" t="s">
        <v>24832</v>
      </c>
      <c r="R884" s="8" t="s">
        <v>24833</v>
      </c>
      <c r="S884" s="17" t="s">
        <v>24834</v>
      </c>
      <c r="T884" s="18">
        <v>43044</v>
      </c>
      <c r="U884" s="8">
        <v>0.75</v>
      </c>
      <c r="V884" s="8">
        <v>0.875</v>
      </c>
      <c r="W884" s="8" t="s">
        <v>1283</v>
      </c>
      <c r="X884" s="8" t="s">
        <v>20973</v>
      </c>
      <c r="Y884" s="8" t="s">
        <v>15670</v>
      </c>
      <c r="Z884" s="17" t="s">
        <v>25397</v>
      </c>
      <c r="AA884" s="8" t="s">
        <v>25398</v>
      </c>
      <c r="AB884" s="8" t="s">
        <v>25399</v>
      </c>
    </row>
    <row r="885" spans="1:28" hidden="1" x14ac:dyDescent="0.2">
      <c r="A885" s="8" t="s">
        <v>25400</v>
      </c>
      <c r="B885" s="8" t="s">
        <v>25401</v>
      </c>
      <c r="C885" s="8" t="s">
        <v>45735</v>
      </c>
      <c r="D885" s="8" t="s">
        <v>45736</v>
      </c>
      <c r="E885" s="8" t="s">
        <v>545</v>
      </c>
      <c r="F885" s="8" t="s">
        <v>255</v>
      </c>
      <c r="G885" s="8" t="s">
        <v>545</v>
      </c>
      <c r="H885" s="8" t="s">
        <v>255</v>
      </c>
      <c r="I885" s="8" t="s">
        <v>24831</v>
      </c>
      <c r="J885" s="8" t="s">
        <v>28</v>
      </c>
      <c r="K885" s="8" t="s">
        <v>12943</v>
      </c>
      <c r="L885" s="8" t="s">
        <v>25396</v>
      </c>
      <c r="M885" s="8" t="s">
        <v>25402</v>
      </c>
      <c r="N885" s="8" t="s">
        <v>10716</v>
      </c>
      <c r="O885" s="8" t="s">
        <v>35639</v>
      </c>
      <c r="P885" s="8" t="s">
        <v>776</v>
      </c>
      <c r="Q885" s="8" t="s">
        <v>24832</v>
      </c>
      <c r="R885" s="8" t="s">
        <v>24833</v>
      </c>
      <c r="S885" s="17" t="s">
        <v>24834</v>
      </c>
      <c r="T885" s="18">
        <v>43044</v>
      </c>
      <c r="U885" s="8">
        <v>0.875</v>
      </c>
      <c r="V885" s="8">
        <v>0.95833333333333337</v>
      </c>
      <c r="W885" s="8" t="s">
        <v>1100</v>
      </c>
      <c r="X885" s="8" t="s">
        <v>21020</v>
      </c>
      <c r="Y885" s="8" t="s">
        <v>15589</v>
      </c>
      <c r="Z885" s="17" t="s">
        <v>25403</v>
      </c>
      <c r="AA885" s="8" t="s">
        <v>25404</v>
      </c>
      <c r="AB885" s="8" t="s">
        <v>25405</v>
      </c>
    </row>
    <row r="886" spans="1:28" hidden="1" x14ac:dyDescent="0.2">
      <c r="A886" s="8" t="s">
        <v>25406</v>
      </c>
      <c r="B886" s="8" t="s">
        <v>25407</v>
      </c>
      <c r="C886" s="8" t="s">
        <v>45735</v>
      </c>
      <c r="D886" s="8" t="s">
        <v>45736</v>
      </c>
      <c r="E886" s="8" t="s">
        <v>545</v>
      </c>
      <c r="F886" s="8" t="s">
        <v>255</v>
      </c>
      <c r="G886" s="8" t="s">
        <v>545</v>
      </c>
      <c r="H886" s="8" t="s">
        <v>255</v>
      </c>
      <c r="I886" s="8" t="s">
        <v>24831</v>
      </c>
      <c r="J886" s="8" t="s">
        <v>28</v>
      </c>
      <c r="K886" s="8" t="s">
        <v>12943</v>
      </c>
      <c r="L886" s="8" t="s">
        <v>25402</v>
      </c>
      <c r="M886" s="8" t="s">
        <v>21019</v>
      </c>
      <c r="N886" s="8" t="s">
        <v>10716</v>
      </c>
      <c r="O886" s="8" t="s">
        <v>35639</v>
      </c>
      <c r="P886" s="8" t="s">
        <v>776</v>
      </c>
      <c r="Q886" s="8" t="s">
        <v>24832</v>
      </c>
      <c r="R886" s="8" t="s">
        <v>24833</v>
      </c>
      <c r="S886" s="17" t="s">
        <v>24834</v>
      </c>
      <c r="T886" s="18">
        <v>43044</v>
      </c>
      <c r="U886" s="8">
        <v>0.95833333333333337</v>
      </c>
      <c r="V886" s="8">
        <v>0</v>
      </c>
      <c r="W886" s="8" t="s">
        <v>1495</v>
      </c>
      <c r="X886" s="8" t="s">
        <v>25408</v>
      </c>
      <c r="Y886" s="8" t="s">
        <v>15732</v>
      </c>
      <c r="Z886" s="17" t="s">
        <v>25409</v>
      </c>
      <c r="AA886" s="8" t="s">
        <v>25410</v>
      </c>
      <c r="AB886" s="8" t="s">
        <v>25411</v>
      </c>
    </row>
    <row r="887" spans="1:28" hidden="1" x14ac:dyDescent="0.2">
      <c r="A887" s="8" t="s">
        <v>25441</v>
      </c>
      <c r="B887" s="8" t="s">
        <v>25442</v>
      </c>
      <c r="C887" s="8" t="s">
        <v>45735</v>
      </c>
      <c r="D887" s="8" t="s">
        <v>45736</v>
      </c>
      <c r="E887" s="8" t="s">
        <v>256</v>
      </c>
      <c r="F887" s="8" t="s">
        <v>255</v>
      </c>
      <c r="G887" s="8" t="s">
        <v>256</v>
      </c>
      <c r="H887" s="8" t="s">
        <v>255</v>
      </c>
      <c r="I887" s="8" t="s">
        <v>24831</v>
      </c>
      <c r="J887" s="8" t="s">
        <v>28</v>
      </c>
      <c r="K887" s="8" t="s">
        <v>12943</v>
      </c>
      <c r="L887" s="8" t="s">
        <v>25437</v>
      </c>
      <c r="M887" s="8" t="s">
        <v>25443</v>
      </c>
      <c r="N887" s="8" t="s">
        <v>10716</v>
      </c>
      <c r="O887" s="8" t="s">
        <v>35639</v>
      </c>
      <c r="P887" s="8" t="s">
        <v>776</v>
      </c>
      <c r="Q887" s="8" t="s">
        <v>24832</v>
      </c>
      <c r="R887" s="8" t="s">
        <v>24833</v>
      </c>
      <c r="S887" s="17" t="s">
        <v>24834</v>
      </c>
      <c r="T887" s="18">
        <v>43045</v>
      </c>
      <c r="U887" s="8">
        <v>4.1666666666666664E-2</v>
      </c>
      <c r="V887" s="8">
        <v>0.125</v>
      </c>
      <c r="W887" s="8" t="s">
        <v>1100</v>
      </c>
      <c r="X887" s="8" t="s">
        <v>21034</v>
      </c>
      <c r="Y887" s="8" t="s">
        <v>21035</v>
      </c>
      <c r="Z887" s="17" t="s">
        <v>25444</v>
      </c>
      <c r="AA887" s="8" t="s">
        <v>25445</v>
      </c>
      <c r="AB887" s="8" t="s">
        <v>25446</v>
      </c>
    </row>
    <row r="888" spans="1:28" hidden="1" x14ac:dyDescent="0.2">
      <c r="A888" s="8" t="s">
        <v>25447</v>
      </c>
      <c r="B888" s="8" t="s">
        <v>25448</v>
      </c>
      <c r="C888" s="8" t="s">
        <v>45735</v>
      </c>
      <c r="D888" s="8" t="s">
        <v>45736</v>
      </c>
      <c r="E888" s="8" t="s">
        <v>256</v>
      </c>
      <c r="F888" s="8" t="s">
        <v>255</v>
      </c>
      <c r="G888" s="8" t="s">
        <v>256</v>
      </c>
      <c r="H888" s="8" t="s">
        <v>255</v>
      </c>
      <c r="I888" s="8" t="s">
        <v>24831</v>
      </c>
      <c r="J888" s="8" t="s">
        <v>28</v>
      </c>
      <c r="K888" s="8" t="s">
        <v>12943</v>
      </c>
      <c r="L888" s="8" t="s">
        <v>25443</v>
      </c>
      <c r="M888" s="8" t="s">
        <v>12233</v>
      </c>
      <c r="N888" s="8" t="s">
        <v>10716</v>
      </c>
      <c r="O888" s="8" t="s">
        <v>35639</v>
      </c>
      <c r="P888" s="8" t="s">
        <v>776</v>
      </c>
      <c r="Q888" s="8" t="s">
        <v>24832</v>
      </c>
      <c r="R888" s="8" t="s">
        <v>24833</v>
      </c>
      <c r="S888" s="17" t="s">
        <v>24834</v>
      </c>
      <c r="T888" s="18">
        <v>43045</v>
      </c>
      <c r="U888" s="8">
        <v>0.125</v>
      </c>
      <c r="V888" s="8">
        <v>0.20833333333333334</v>
      </c>
      <c r="W888" s="8" t="s">
        <v>1100</v>
      </c>
      <c r="X888" s="8" t="s">
        <v>25449</v>
      </c>
      <c r="Y888" s="8" t="s">
        <v>90</v>
      </c>
      <c r="Z888" s="17" t="s">
        <v>25450</v>
      </c>
      <c r="AA888" s="8" t="s">
        <v>25451</v>
      </c>
      <c r="AB888" s="8" t="s">
        <v>25452</v>
      </c>
    </row>
    <row r="889" spans="1:28" hidden="1" x14ac:dyDescent="0.2">
      <c r="A889" s="8" t="s">
        <v>25453</v>
      </c>
      <c r="B889" s="8" t="s">
        <v>25454</v>
      </c>
      <c r="C889" s="8" t="s">
        <v>45735</v>
      </c>
      <c r="D889" s="8" t="s">
        <v>45736</v>
      </c>
      <c r="E889" s="8" t="s">
        <v>256</v>
      </c>
      <c r="F889" s="8" t="s">
        <v>255</v>
      </c>
      <c r="G889" s="8" t="s">
        <v>256</v>
      </c>
      <c r="H889" s="8" t="s">
        <v>255</v>
      </c>
      <c r="I889" s="8" t="s">
        <v>24831</v>
      </c>
      <c r="J889" s="8" t="s">
        <v>28</v>
      </c>
      <c r="K889" s="8" t="s">
        <v>12943</v>
      </c>
      <c r="L889" s="8" t="s">
        <v>12233</v>
      </c>
      <c r="M889" s="8" t="s">
        <v>15267</v>
      </c>
      <c r="N889" s="8" t="s">
        <v>10716</v>
      </c>
      <c r="O889" s="8" t="s">
        <v>35639</v>
      </c>
      <c r="P889" s="8" t="s">
        <v>776</v>
      </c>
      <c r="Q889" s="8" t="s">
        <v>24832</v>
      </c>
      <c r="R889" s="8" t="s">
        <v>24833</v>
      </c>
      <c r="S889" s="17" t="s">
        <v>24834</v>
      </c>
      <c r="T889" s="18">
        <v>43045</v>
      </c>
      <c r="U889" s="8">
        <v>0.20833333333333334</v>
      </c>
      <c r="V889" s="8">
        <v>0.29166666666666669</v>
      </c>
      <c r="W889" s="8" t="s">
        <v>1100</v>
      </c>
      <c r="X889" s="8" t="s">
        <v>25455</v>
      </c>
      <c r="Y889" s="8" t="s">
        <v>15732</v>
      </c>
      <c r="Z889" s="17" t="s">
        <v>25456</v>
      </c>
      <c r="AA889" s="8" t="s">
        <v>25457</v>
      </c>
      <c r="AB889" s="8" t="s">
        <v>25458</v>
      </c>
    </row>
    <row r="890" spans="1:28" hidden="1" x14ac:dyDescent="0.2">
      <c r="A890" s="8" t="s">
        <v>25428</v>
      </c>
      <c r="B890" s="8" t="s">
        <v>25429</v>
      </c>
      <c r="C890" s="8" t="s">
        <v>45735</v>
      </c>
      <c r="D890" s="8" t="s">
        <v>45736</v>
      </c>
      <c r="E890" s="8" t="s">
        <v>256</v>
      </c>
      <c r="F890" s="8" t="s">
        <v>255</v>
      </c>
      <c r="G890" s="8" t="s">
        <v>256</v>
      </c>
      <c r="H890" s="8" t="s">
        <v>255</v>
      </c>
      <c r="I890" s="8" t="s">
        <v>24831</v>
      </c>
      <c r="J890" s="8" t="s">
        <v>28</v>
      </c>
      <c r="K890" s="8" t="s">
        <v>12943</v>
      </c>
      <c r="L890" s="8" t="s">
        <v>25430</v>
      </c>
      <c r="M890" s="8" t="s">
        <v>8092</v>
      </c>
      <c r="N890" s="8" t="s">
        <v>10716</v>
      </c>
      <c r="O890" s="8" t="s">
        <v>35639</v>
      </c>
      <c r="P890" s="8" t="s">
        <v>776</v>
      </c>
      <c r="Q890" s="8" t="s">
        <v>24832</v>
      </c>
      <c r="R890" s="8" t="s">
        <v>24833</v>
      </c>
      <c r="S890" s="17" t="s">
        <v>24834</v>
      </c>
      <c r="T890" s="18">
        <v>43045</v>
      </c>
      <c r="U890" s="8">
        <v>0.79166666666666663</v>
      </c>
      <c r="V890" s="8">
        <v>0.91666666666666663</v>
      </c>
      <c r="W890" s="8" t="s">
        <v>1283</v>
      </c>
      <c r="X890" s="8" t="s">
        <v>25431</v>
      </c>
      <c r="Y890" s="8" t="s">
        <v>279</v>
      </c>
      <c r="Z890" s="17" t="s">
        <v>25432</v>
      </c>
      <c r="AA890" s="8" t="s">
        <v>25433</v>
      </c>
      <c r="AB890" s="8" t="s">
        <v>25434</v>
      </c>
    </row>
    <row r="891" spans="1:28" hidden="1" x14ac:dyDescent="0.2">
      <c r="A891" s="8" t="s">
        <v>25435</v>
      </c>
      <c r="B891" s="8" t="s">
        <v>25436</v>
      </c>
      <c r="C891" s="8" t="s">
        <v>45735</v>
      </c>
      <c r="D891" s="8" t="s">
        <v>45736</v>
      </c>
      <c r="E891" s="8" t="s">
        <v>256</v>
      </c>
      <c r="F891" s="8" t="s">
        <v>255</v>
      </c>
      <c r="G891" s="8" t="s">
        <v>256</v>
      </c>
      <c r="H891" s="8" t="s">
        <v>255</v>
      </c>
      <c r="I891" s="8" t="s">
        <v>24831</v>
      </c>
      <c r="J891" s="8" t="s">
        <v>28</v>
      </c>
      <c r="K891" s="8" t="s">
        <v>12943</v>
      </c>
      <c r="L891" s="8" t="s">
        <v>8092</v>
      </c>
      <c r="M891" s="8" t="s">
        <v>25437</v>
      </c>
      <c r="N891" s="8" t="s">
        <v>10716</v>
      </c>
      <c r="O891" s="8" t="s">
        <v>35639</v>
      </c>
      <c r="P891" s="8" t="s">
        <v>776</v>
      </c>
      <c r="Q891" s="8" t="s">
        <v>24832</v>
      </c>
      <c r="R891" s="8" t="s">
        <v>24833</v>
      </c>
      <c r="S891" s="17" t="s">
        <v>24834</v>
      </c>
      <c r="T891" s="18">
        <v>43045</v>
      </c>
      <c r="U891" s="8">
        <v>0.91666666666666663</v>
      </c>
      <c r="V891" s="8">
        <v>4.1666666666666664E-2</v>
      </c>
      <c r="W891" s="8" t="s">
        <v>1283</v>
      </c>
      <c r="X891" s="8" t="s">
        <v>21041</v>
      </c>
      <c r="Y891" s="8" t="s">
        <v>279</v>
      </c>
      <c r="Z891" s="17" t="s">
        <v>25438</v>
      </c>
      <c r="AA891" s="8" t="s">
        <v>25439</v>
      </c>
      <c r="AB891" s="8" t="s">
        <v>25440</v>
      </c>
    </row>
    <row r="892" spans="1:28" hidden="1" x14ac:dyDescent="0.2">
      <c r="A892" s="8" t="s">
        <v>30387</v>
      </c>
      <c r="B892" s="8" t="s">
        <v>30388</v>
      </c>
      <c r="C892" s="8" t="s">
        <v>45735</v>
      </c>
      <c r="D892" s="8" t="s">
        <v>45736</v>
      </c>
      <c r="E892" s="8" t="s">
        <v>55</v>
      </c>
      <c r="F892" s="8" t="s">
        <v>27</v>
      </c>
      <c r="G892" s="8" t="s">
        <v>55</v>
      </c>
      <c r="H892" s="8" t="s">
        <v>27</v>
      </c>
      <c r="I892" s="8" t="s">
        <v>30389</v>
      </c>
      <c r="J892" s="8" t="s">
        <v>28</v>
      </c>
      <c r="K892" s="8" t="s">
        <v>30</v>
      </c>
      <c r="L892" s="8" t="s">
        <v>2011</v>
      </c>
      <c r="M892" s="8" t="s">
        <v>1263</v>
      </c>
      <c r="N892" s="8" t="s">
        <v>10716</v>
      </c>
      <c r="O892" s="8" t="s">
        <v>35639</v>
      </c>
      <c r="P892" s="8" t="s">
        <v>776</v>
      </c>
      <c r="Q892" s="8" t="s">
        <v>30390</v>
      </c>
      <c r="R892" s="8" t="s">
        <v>26731</v>
      </c>
      <c r="S892" s="17" t="s">
        <v>30391</v>
      </c>
      <c r="T892" s="18">
        <v>43011</v>
      </c>
      <c r="U892" s="8">
        <v>0.25</v>
      </c>
      <c r="V892" s="8">
        <v>0.75</v>
      </c>
      <c r="W892" s="8" t="s">
        <v>40</v>
      </c>
      <c r="X892" s="8" t="s">
        <v>8713</v>
      </c>
      <c r="Y892" s="8" t="s">
        <v>8714</v>
      </c>
      <c r="Z892" s="17" t="s">
        <v>30392</v>
      </c>
      <c r="AA892" s="8" t="s">
        <v>30393</v>
      </c>
      <c r="AB892" s="8" t="s">
        <v>30394</v>
      </c>
    </row>
    <row r="893" spans="1:28" hidden="1" x14ac:dyDescent="0.2">
      <c r="A893" s="8" t="s">
        <v>30543</v>
      </c>
      <c r="B893" s="8" t="s">
        <v>30544</v>
      </c>
      <c r="C893" s="8" t="s">
        <v>45735</v>
      </c>
      <c r="D893" s="8" t="s">
        <v>45736</v>
      </c>
      <c r="E893" s="8" t="s">
        <v>66</v>
      </c>
      <c r="F893" s="8" t="s">
        <v>65</v>
      </c>
      <c r="G893" s="8" t="s">
        <v>66</v>
      </c>
      <c r="H893" s="8" t="s">
        <v>65</v>
      </c>
      <c r="I893" s="8" t="s">
        <v>30389</v>
      </c>
      <c r="J893" s="8" t="s">
        <v>28</v>
      </c>
      <c r="K893" s="8" t="s">
        <v>30</v>
      </c>
      <c r="L893" s="8" t="s">
        <v>297</v>
      </c>
      <c r="M893" s="8" t="s">
        <v>298</v>
      </c>
      <c r="N893" s="8" t="s">
        <v>10716</v>
      </c>
      <c r="O893" s="8" t="s">
        <v>35639</v>
      </c>
      <c r="P893" s="8" t="s">
        <v>776</v>
      </c>
      <c r="Q893" s="8" t="s">
        <v>30390</v>
      </c>
      <c r="R893" s="8" t="s">
        <v>26731</v>
      </c>
      <c r="S893" s="17" t="s">
        <v>30391</v>
      </c>
      <c r="T893" s="18">
        <v>43012</v>
      </c>
      <c r="U893" s="8">
        <v>0.25</v>
      </c>
      <c r="V893" s="8">
        <v>0.75</v>
      </c>
      <c r="W893" s="8" t="s">
        <v>40</v>
      </c>
      <c r="X893" s="8" t="s">
        <v>8713</v>
      </c>
      <c r="Y893" s="8" t="s">
        <v>8714</v>
      </c>
      <c r="Z893" s="17" t="s">
        <v>30392</v>
      </c>
      <c r="AA893" s="8" t="s">
        <v>30545</v>
      </c>
      <c r="AB893" s="8" t="s">
        <v>30546</v>
      </c>
    </row>
    <row r="894" spans="1:28" hidden="1" x14ac:dyDescent="0.2">
      <c r="A894" s="8" t="s">
        <v>30531</v>
      </c>
      <c r="B894" s="8" t="s">
        <v>30532</v>
      </c>
      <c r="C894" s="8" t="s">
        <v>45735</v>
      </c>
      <c r="D894" s="8" t="s">
        <v>45736</v>
      </c>
      <c r="E894" s="8" t="s">
        <v>86</v>
      </c>
      <c r="F894" s="8" t="s">
        <v>65</v>
      </c>
      <c r="G894" s="8" t="s">
        <v>86</v>
      </c>
      <c r="H894" s="8" t="s">
        <v>65</v>
      </c>
      <c r="I894" s="8" t="s">
        <v>30389</v>
      </c>
      <c r="J894" s="8" t="s">
        <v>28</v>
      </c>
      <c r="K894" s="8" t="s">
        <v>30</v>
      </c>
      <c r="L894" s="8" t="s">
        <v>310</v>
      </c>
      <c r="M894" s="8" t="s">
        <v>2023</v>
      </c>
      <c r="N894" s="8" t="s">
        <v>10716</v>
      </c>
      <c r="O894" s="8" t="s">
        <v>35639</v>
      </c>
      <c r="P894" s="8" t="s">
        <v>776</v>
      </c>
      <c r="Q894" s="8" t="s">
        <v>30390</v>
      </c>
      <c r="R894" s="8" t="s">
        <v>26731</v>
      </c>
      <c r="S894" s="17" t="s">
        <v>30391</v>
      </c>
      <c r="T894" s="18">
        <v>43013</v>
      </c>
      <c r="U894" s="8">
        <v>0.25</v>
      </c>
      <c r="V894" s="8">
        <v>0.66666666666666663</v>
      </c>
      <c r="W894" s="8" t="s">
        <v>792</v>
      </c>
      <c r="X894" s="8" t="s">
        <v>8713</v>
      </c>
      <c r="Y894" s="8" t="s">
        <v>30533</v>
      </c>
      <c r="Z894" s="17" t="s">
        <v>30392</v>
      </c>
      <c r="AA894" s="8" t="s">
        <v>30534</v>
      </c>
      <c r="AB894" s="8" t="s">
        <v>30535</v>
      </c>
    </row>
    <row r="895" spans="1:28" hidden="1" x14ac:dyDescent="0.2">
      <c r="A895" s="8" t="s">
        <v>30536</v>
      </c>
      <c r="B895" s="8" t="s">
        <v>30537</v>
      </c>
      <c r="C895" s="8" t="s">
        <v>45735</v>
      </c>
      <c r="D895" s="8" t="s">
        <v>45736</v>
      </c>
      <c r="E895" s="8" t="s">
        <v>86</v>
      </c>
      <c r="F895" s="8" t="s">
        <v>65</v>
      </c>
      <c r="G895" s="8" t="s">
        <v>86</v>
      </c>
      <c r="H895" s="8" t="s">
        <v>65</v>
      </c>
      <c r="I895" s="8" t="s">
        <v>30389</v>
      </c>
      <c r="J895" s="8" t="s">
        <v>28</v>
      </c>
      <c r="K895" s="8" t="s">
        <v>30</v>
      </c>
      <c r="L895" s="8" t="s">
        <v>2023</v>
      </c>
      <c r="M895" s="8" t="s">
        <v>311</v>
      </c>
      <c r="N895" s="8" t="s">
        <v>10716</v>
      </c>
      <c r="O895" s="8" t="s">
        <v>35639</v>
      </c>
      <c r="P895" s="8" t="s">
        <v>776</v>
      </c>
      <c r="Q895" s="8" t="s">
        <v>30390</v>
      </c>
      <c r="R895" s="8" t="s">
        <v>26731</v>
      </c>
      <c r="S895" s="17" t="s">
        <v>30391</v>
      </c>
      <c r="T895" s="18">
        <v>43013</v>
      </c>
      <c r="U895" s="8">
        <v>0.66666666666666663</v>
      </c>
      <c r="V895" s="8">
        <v>0.75</v>
      </c>
      <c r="W895" s="8" t="s">
        <v>1100</v>
      </c>
      <c r="X895" s="8" t="s">
        <v>30538</v>
      </c>
      <c r="Y895" s="8" t="s">
        <v>30539</v>
      </c>
      <c r="Z895" s="17" t="s">
        <v>30540</v>
      </c>
      <c r="AA895" s="8" t="s">
        <v>30541</v>
      </c>
      <c r="AB895" s="8" t="s">
        <v>30542</v>
      </c>
    </row>
    <row r="896" spans="1:28" hidden="1" x14ac:dyDescent="0.2">
      <c r="A896" s="8" t="s">
        <v>30509</v>
      </c>
      <c r="B896" s="8" t="s">
        <v>30510</v>
      </c>
      <c r="C896" s="8" t="s">
        <v>45735</v>
      </c>
      <c r="D896" s="8" t="s">
        <v>45736</v>
      </c>
      <c r="E896" s="8" t="s">
        <v>76</v>
      </c>
      <c r="F896" s="8" t="s">
        <v>65</v>
      </c>
      <c r="G896" s="8" t="s">
        <v>76</v>
      </c>
      <c r="H896" s="8" t="s">
        <v>65</v>
      </c>
      <c r="I896" s="8" t="s">
        <v>30389</v>
      </c>
      <c r="J896" s="8" t="s">
        <v>28</v>
      </c>
      <c r="K896" s="8" t="s">
        <v>30</v>
      </c>
      <c r="L896" s="8" t="s">
        <v>319</v>
      </c>
      <c r="M896" s="8" t="s">
        <v>11711</v>
      </c>
      <c r="N896" s="8" t="s">
        <v>10716</v>
      </c>
      <c r="O896" s="8" t="s">
        <v>35639</v>
      </c>
      <c r="P896" s="8" t="s">
        <v>776</v>
      </c>
      <c r="Q896" s="8" t="s">
        <v>30390</v>
      </c>
      <c r="R896" s="8" t="s">
        <v>26731</v>
      </c>
      <c r="S896" s="17" t="s">
        <v>30391</v>
      </c>
      <c r="T896" s="18">
        <v>43014</v>
      </c>
      <c r="U896" s="8">
        <v>0.25</v>
      </c>
      <c r="V896" s="8">
        <v>0.41666666666666669</v>
      </c>
      <c r="W896" s="8" t="s">
        <v>739</v>
      </c>
      <c r="X896" s="8" t="s">
        <v>8857</v>
      </c>
      <c r="Y896" s="8" t="s">
        <v>8858</v>
      </c>
      <c r="Z896" s="17" t="s">
        <v>30403</v>
      </c>
      <c r="AA896" s="8" t="s">
        <v>30511</v>
      </c>
      <c r="AB896" s="8" t="s">
        <v>30512</v>
      </c>
    </row>
    <row r="897" spans="1:28" hidden="1" x14ac:dyDescent="0.2">
      <c r="A897" s="8" t="s">
        <v>30513</v>
      </c>
      <c r="B897" s="8" t="s">
        <v>30514</v>
      </c>
      <c r="C897" s="8" t="s">
        <v>45735</v>
      </c>
      <c r="D897" s="8" t="s">
        <v>45736</v>
      </c>
      <c r="E897" s="8" t="s">
        <v>76</v>
      </c>
      <c r="F897" s="8" t="s">
        <v>65</v>
      </c>
      <c r="G897" s="8" t="s">
        <v>76</v>
      </c>
      <c r="H897" s="8" t="s">
        <v>65</v>
      </c>
      <c r="I897" s="8" t="s">
        <v>30389</v>
      </c>
      <c r="J897" s="8" t="s">
        <v>28</v>
      </c>
      <c r="K897" s="8" t="s">
        <v>30</v>
      </c>
      <c r="L897" s="8" t="s">
        <v>11711</v>
      </c>
      <c r="M897" s="8" t="s">
        <v>30515</v>
      </c>
      <c r="N897" s="8" t="s">
        <v>10716</v>
      </c>
      <c r="O897" s="8" t="s">
        <v>35639</v>
      </c>
      <c r="P897" s="8" t="s">
        <v>776</v>
      </c>
      <c r="Q897" s="8" t="s">
        <v>30390</v>
      </c>
      <c r="R897" s="8" t="s">
        <v>26731</v>
      </c>
      <c r="S897" s="17" t="s">
        <v>30391</v>
      </c>
      <c r="T897" s="18">
        <v>43014</v>
      </c>
      <c r="U897" s="8">
        <v>0.41666666666666669</v>
      </c>
      <c r="V897" s="8">
        <v>0.60416666666666663</v>
      </c>
      <c r="W897" s="8" t="s">
        <v>8032</v>
      </c>
      <c r="X897" s="8" t="s">
        <v>30516</v>
      </c>
      <c r="Y897" s="8" t="s">
        <v>8858</v>
      </c>
      <c r="Z897" s="17" t="s">
        <v>30517</v>
      </c>
      <c r="AA897" s="8" t="s">
        <v>30518</v>
      </c>
      <c r="AB897" s="8" t="s">
        <v>30519</v>
      </c>
    </row>
    <row r="898" spans="1:28" hidden="1" x14ac:dyDescent="0.2">
      <c r="A898" s="8" t="s">
        <v>30520</v>
      </c>
      <c r="B898" s="8" t="s">
        <v>30521</v>
      </c>
      <c r="C898" s="8" t="s">
        <v>45735</v>
      </c>
      <c r="D898" s="8" t="s">
        <v>45736</v>
      </c>
      <c r="E898" s="8" t="s">
        <v>76</v>
      </c>
      <c r="F898" s="8" t="s">
        <v>65</v>
      </c>
      <c r="G898" s="8" t="s">
        <v>76</v>
      </c>
      <c r="H898" s="8" t="s">
        <v>65</v>
      </c>
      <c r="I898" s="8" t="s">
        <v>30389</v>
      </c>
      <c r="J898" s="8" t="s">
        <v>28</v>
      </c>
      <c r="K898" s="8" t="s">
        <v>30</v>
      </c>
      <c r="L898" s="8" t="s">
        <v>30515</v>
      </c>
      <c r="M898" s="8" t="s">
        <v>2028</v>
      </c>
      <c r="N898" s="8" t="s">
        <v>10716</v>
      </c>
      <c r="O898" s="8" t="s">
        <v>35639</v>
      </c>
      <c r="P898" s="8" t="s">
        <v>776</v>
      </c>
      <c r="Q898" s="8" t="s">
        <v>30390</v>
      </c>
      <c r="R898" s="8" t="s">
        <v>26731</v>
      </c>
      <c r="S898" s="17" t="s">
        <v>30391</v>
      </c>
      <c r="T898" s="18">
        <v>43014</v>
      </c>
      <c r="U898" s="8">
        <v>0.60416666666666663</v>
      </c>
      <c r="V898" s="8">
        <v>0.66666666666666663</v>
      </c>
      <c r="W898" s="8" t="s">
        <v>2170</v>
      </c>
      <c r="X898" s="8" t="s">
        <v>20994</v>
      </c>
      <c r="Y898" s="8" t="s">
        <v>8858</v>
      </c>
      <c r="Z898" s="17" t="s">
        <v>2928</v>
      </c>
      <c r="AA898" s="8" t="s">
        <v>30522</v>
      </c>
      <c r="AB898" s="8" t="s">
        <v>30523</v>
      </c>
    </row>
    <row r="899" spans="1:28" hidden="1" x14ac:dyDescent="0.2">
      <c r="A899" s="8" t="s">
        <v>30524</v>
      </c>
      <c r="B899" s="8" t="s">
        <v>30525</v>
      </c>
      <c r="C899" s="8" t="s">
        <v>45735</v>
      </c>
      <c r="D899" s="8" t="s">
        <v>45736</v>
      </c>
      <c r="E899" s="8" t="s">
        <v>76</v>
      </c>
      <c r="F899" s="8" t="s">
        <v>65</v>
      </c>
      <c r="G899" s="8" t="s">
        <v>76</v>
      </c>
      <c r="H899" s="8" t="s">
        <v>65</v>
      </c>
      <c r="I899" s="8" t="s">
        <v>30389</v>
      </c>
      <c r="J899" s="8" t="s">
        <v>28</v>
      </c>
      <c r="K899" s="8" t="s">
        <v>30</v>
      </c>
      <c r="L899" s="8" t="s">
        <v>2028</v>
      </c>
      <c r="M899" s="8" t="s">
        <v>320</v>
      </c>
      <c r="N899" s="8" t="s">
        <v>10716</v>
      </c>
      <c r="O899" s="8" t="s">
        <v>35639</v>
      </c>
      <c r="P899" s="8" t="s">
        <v>776</v>
      </c>
      <c r="Q899" s="8" t="s">
        <v>30390</v>
      </c>
      <c r="R899" s="8" t="s">
        <v>26731</v>
      </c>
      <c r="S899" s="17" t="s">
        <v>30391</v>
      </c>
      <c r="T899" s="18">
        <v>43014</v>
      </c>
      <c r="U899" s="8">
        <v>0.66666666666666663</v>
      </c>
      <c r="V899" s="8">
        <v>0.75</v>
      </c>
      <c r="W899" s="8" t="s">
        <v>1100</v>
      </c>
      <c r="X899" s="8" t="s">
        <v>30526</v>
      </c>
      <c r="Y899" s="8" t="s">
        <v>30527</v>
      </c>
      <c r="Z899" s="17" t="s">
        <v>30528</v>
      </c>
      <c r="AA899" s="8" t="s">
        <v>30529</v>
      </c>
      <c r="AB899" s="8" t="s">
        <v>30530</v>
      </c>
    </row>
    <row r="900" spans="1:28" hidden="1" x14ac:dyDescent="0.2">
      <c r="A900" s="8" t="s">
        <v>30503</v>
      </c>
      <c r="B900" s="8" t="s">
        <v>30504</v>
      </c>
      <c r="C900" s="8" t="s">
        <v>45735</v>
      </c>
      <c r="D900" s="8" t="s">
        <v>45736</v>
      </c>
      <c r="E900" s="8" t="s">
        <v>104</v>
      </c>
      <c r="F900" s="8" t="s">
        <v>65</v>
      </c>
      <c r="G900" s="8" t="s">
        <v>104</v>
      </c>
      <c r="H900" s="8" t="s">
        <v>65</v>
      </c>
      <c r="I900" s="8" t="s">
        <v>30389</v>
      </c>
      <c r="J900" s="8" t="s">
        <v>28</v>
      </c>
      <c r="K900" s="8" t="s">
        <v>30</v>
      </c>
      <c r="L900" s="8" t="s">
        <v>105</v>
      </c>
      <c r="M900" s="8" t="s">
        <v>106</v>
      </c>
      <c r="N900" s="8" t="s">
        <v>10716</v>
      </c>
      <c r="O900" s="8" t="s">
        <v>35639</v>
      </c>
      <c r="P900" s="8" t="s">
        <v>776</v>
      </c>
      <c r="Q900" s="8" t="s">
        <v>30390</v>
      </c>
      <c r="R900" s="8" t="s">
        <v>26731</v>
      </c>
      <c r="S900" s="17" t="s">
        <v>30391</v>
      </c>
      <c r="T900" s="18">
        <v>43015</v>
      </c>
      <c r="U900" s="8">
        <v>0.25</v>
      </c>
      <c r="V900" s="8">
        <v>0.75</v>
      </c>
      <c r="W900" s="8" t="s">
        <v>40</v>
      </c>
      <c r="X900" s="8" t="s">
        <v>30505</v>
      </c>
      <c r="Y900" s="8" t="s">
        <v>8858</v>
      </c>
      <c r="Z900" s="17" t="s">
        <v>30506</v>
      </c>
      <c r="AA900" s="8" t="s">
        <v>30507</v>
      </c>
      <c r="AB900" s="8" t="s">
        <v>30508</v>
      </c>
    </row>
    <row r="901" spans="1:28" hidden="1" x14ac:dyDescent="0.2">
      <c r="A901" s="8" t="s">
        <v>30437</v>
      </c>
      <c r="B901" s="8" t="s">
        <v>30438</v>
      </c>
      <c r="C901" s="8" t="s">
        <v>45735</v>
      </c>
      <c r="D901" s="8" t="s">
        <v>45736</v>
      </c>
      <c r="E901" s="8" t="s">
        <v>96</v>
      </c>
      <c r="F901" s="8" t="s">
        <v>65</v>
      </c>
      <c r="G901" s="8" t="s">
        <v>96</v>
      </c>
      <c r="H901" s="8" t="s">
        <v>65</v>
      </c>
      <c r="I901" s="8" t="s">
        <v>30389</v>
      </c>
      <c r="J901" s="8" t="s">
        <v>28</v>
      </c>
      <c r="K901" s="8" t="s">
        <v>30</v>
      </c>
      <c r="L901" s="8" t="s">
        <v>97</v>
      </c>
      <c r="M901" s="8" t="s">
        <v>30439</v>
      </c>
      <c r="N901" s="8" t="s">
        <v>10716</v>
      </c>
      <c r="O901" s="8" t="s">
        <v>35639</v>
      </c>
      <c r="P901" s="8" t="s">
        <v>776</v>
      </c>
      <c r="Q901" s="8" t="s">
        <v>30390</v>
      </c>
      <c r="R901" s="8" t="s">
        <v>26731</v>
      </c>
      <c r="S901" s="17" t="s">
        <v>30391</v>
      </c>
      <c r="T901" s="18">
        <v>43016</v>
      </c>
      <c r="U901" s="8">
        <v>0.25</v>
      </c>
      <c r="V901" s="8">
        <v>0.27083333333333331</v>
      </c>
      <c r="W901" s="8" t="s">
        <v>2155</v>
      </c>
      <c r="X901" s="8" t="s">
        <v>30440</v>
      </c>
      <c r="Y901" s="8" t="s">
        <v>8927</v>
      </c>
      <c r="Z901" s="17" t="s">
        <v>30441</v>
      </c>
      <c r="AA901" s="8" t="s">
        <v>30442</v>
      </c>
      <c r="AB901" s="8" t="s">
        <v>30443</v>
      </c>
    </row>
    <row r="902" spans="1:28" hidden="1" x14ac:dyDescent="0.2">
      <c r="A902" s="8" t="s">
        <v>30444</v>
      </c>
      <c r="B902" s="8" t="s">
        <v>30445</v>
      </c>
      <c r="C902" s="8" t="s">
        <v>45735</v>
      </c>
      <c r="D902" s="8" t="s">
        <v>45736</v>
      </c>
      <c r="E902" s="8" t="s">
        <v>96</v>
      </c>
      <c r="F902" s="8" t="s">
        <v>65</v>
      </c>
      <c r="G902" s="8" t="s">
        <v>96</v>
      </c>
      <c r="H902" s="8" t="s">
        <v>65</v>
      </c>
      <c r="I902" s="8" t="s">
        <v>30389</v>
      </c>
      <c r="J902" s="8" t="s">
        <v>28</v>
      </c>
      <c r="K902" s="8" t="s">
        <v>30</v>
      </c>
      <c r="L902" s="8" t="s">
        <v>30439</v>
      </c>
      <c r="M902" s="8" t="s">
        <v>30446</v>
      </c>
      <c r="N902" s="8" t="s">
        <v>10716</v>
      </c>
      <c r="O902" s="8" t="s">
        <v>35639</v>
      </c>
      <c r="P902" s="8" t="s">
        <v>776</v>
      </c>
      <c r="Q902" s="8" t="s">
        <v>30390</v>
      </c>
      <c r="R902" s="8" t="s">
        <v>26731</v>
      </c>
      <c r="S902" s="17" t="s">
        <v>30391</v>
      </c>
      <c r="T902" s="18">
        <v>43016</v>
      </c>
      <c r="U902" s="8">
        <v>0.27083333333333331</v>
      </c>
      <c r="V902" s="8">
        <v>0.3125</v>
      </c>
      <c r="W902" s="8" t="s">
        <v>1495</v>
      </c>
      <c r="X902" s="8" t="s">
        <v>30447</v>
      </c>
      <c r="Y902" s="8" t="s">
        <v>8927</v>
      </c>
      <c r="Z902" s="17" t="s">
        <v>30448</v>
      </c>
      <c r="AA902" s="8" t="s">
        <v>30449</v>
      </c>
      <c r="AB902" s="8" t="s">
        <v>30450</v>
      </c>
    </row>
    <row r="903" spans="1:28" hidden="1" x14ac:dyDescent="0.2">
      <c r="A903" s="8" t="s">
        <v>30451</v>
      </c>
      <c r="B903" s="8" t="s">
        <v>30452</v>
      </c>
      <c r="C903" s="8" t="s">
        <v>45735</v>
      </c>
      <c r="D903" s="8" t="s">
        <v>45736</v>
      </c>
      <c r="E903" s="8" t="s">
        <v>96</v>
      </c>
      <c r="F903" s="8" t="s">
        <v>65</v>
      </c>
      <c r="G903" s="8" t="s">
        <v>96</v>
      </c>
      <c r="H903" s="8" t="s">
        <v>65</v>
      </c>
      <c r="I903" s="8" t="s">
        <v>30389</v>
      </c>
      <c r="J903" s="8" t="s">
        <v>28</v>
      </c>
      <c r="K903" s="8" t="s">
        <v>30</v>
      </c>
      <c r="L903" s="8" t="s">
        <v>30446</v>
      </c>
      <c r="M903" s="8" t="s">
        <v>30453</v>
      </c>
      <c r="N903" s="8" t="s">
        <v>10716</v>
      </c>
      <c r="O903" s="8" t="s">
        <v>35639</v>
      </c>
      <c r="P903" s="8" t="s">
        <v>776</v>
      </c>
      <c r="Q903" s="8" t="s">
        <v>30390</v>
      </c>
      <c r="R903" s="8" t="s">
        <v>26731</v>
      </c>
      <c r="S903" s="17" t="s">
        <v>30391</v>
      </c>
      <c r="T903" s="18">
        <v>43016</v>
      </c>
      <c r="U903" s="8">
        <v>0.3125</v>
      </c>
      <c r="V903" s="8">
        <v>0.35416666666666669</v>
      </c>
      <c r="W903" s="8" t="s">
        <v>1495</v>
      </c>
      <c r="X903" s="8" t="s">
        <v>30454</v>
      </c>
      <c r="Y903" s="8" t="s">
        <v>8927</v>
      </c>
      <c r="Z903" s="17" t="s">
        <v>30455</v>
      </c>
      <c r="AA903" s="8" t="s">
        <v>30456</v>
      </c>
      <c r="AB903" s="8" t="s">
        <v>30457</v>
      </c>
    </row>
    <row r="904" spans="1:28" hidden="1" x14ac:dyDescent="0.2">
      <c r="A904" s="8" t="s">
        <v>30458</v>
      </c>
      <c r="B904" s="8" t="s">
        <v>30459</v>
      </c>
      <c r="C904" s="8" t="s">
        <v>45735</v>
      </c>
      <c r="D904" s="8" t="s">
        <v>45736</v>
      </c>
      <c r="E904" s="8" t="s">
        <v>96</v>
      </c>
      <c r="F904" s="8" t="s">
        <v>65</v>
      </c>
      <c r="G904" s="8" t="s">
        <v>96</v>
      </c>
      <c r="H904" s="8" t="s">
        <v>65</v>
      </c>
      <c r="I904" s="8" t="s">
        <v>30389</v>
      </c>
      <c r="J904" s="8" t="s">
        <v>28</v>
      </c>
      <c r="K904" s="8" t="s">
        <v>30</v>
      </c>
      <c r="L904" s="8" t="s">
        <v>30453</v>
      </c>
      <c r="M904" s="8" t="s">
        <v>30460</v>
      </c>
      <c r="N904" s="8" t="s">
        <v>10716</v>
      </c>
      <c r="O904" s="8" t="s">
        <v>35639</v>
      </c>
      <c r="P904" s="8" t="s">
        <v>776</v>
      </c>
      <c r="Q904" s="8" t="s">
        <v>30390</v>
      </c>
      <c r="R904" s="8" t="s">
        <v>26731</v>
      </c>
      <c r="S904" s="17" t="s">
        <v>30391</v>
      </c>
      <c r="T904" s="18">
        <v>43016</v>
      </c>
      <c r="U904" s="8">
        <v>0.35416666666666669</v>
      </c>
      <c r="V904" s="8">
        <v>0.39583333333333331</v>
      </c>
      <c r="W904" s="8" t="s">
        <v>1495</v>
      </c>
      <c r="X904" s="8" t="s">
        <v>30461</v>
      </c>
      <c r="Y904" s="8" t="s">
        <v>8927</v>
      </c>
      <c r="Z904" s="17" t="s">
        <v>30462</v>
      </c>
      <c r="AA904" s="8" t="s">
        <v>30463</v>
      </c>
      <c r="AB904" s="8" t="s">
        <v>30464</v>
      </c>
    </row>
    <row r="905" spans="1:28" hidden="1" x14ac:dyDescent="0.2">
      <c r="A905" s="8" t="s">
        <v>30465</v>
      </c>
      <c r="B905" s="8" t="s">
        <v>30466</v>
      </c>
      <c r="C905" s="8" t="s">
        <v>45735</v>
      </c>
      <c r="D905" s="8" t="s">
        <v>45736</v>
      </c>
      <c r="E905" s="8" t="s">
        <v>96</v>
      </c>
      <c r="F905" s="8" t="s">
        <v>65</v>
      </c>
      <c r="G905" s="8" t="s">
        <v>96</v>
      </c>
      <c r="H905" s="8" t="s">
        <v>65</v>
      </c>
      <c r="I905" s="8" t="s">
        <v>30389</v>
      </c>
      <c r="J905" s="8" t="s">
        <v>28</v>
      </c>
      <c r="K905" s="8" t="s">
        <v>30</v>
      </c>
      <c r="L905" s="8" t="s">
        <v>30460</v>
      </c>
      <c r="M905" s="8" t="s">
        <v>30467</v>
      </c>
      <c r="N905" s="8" t="s">
        <v>10716</v>
      </c>
      <c r="O905" s="8" t="s">
        <v>35639</v>
      </c>
      <c r="P905" s="8" t="s">
        <v>776</v>
      </c>
      <c r="Q905" s="8" t="s">
        <v>30390</v>
      </c>
      <c r="R905" s="8" t="s">
        <v>26731</v>
      </c>
      <c r="S905" s="17" t="s">
        <v>30391</v>
      </c>
      <c r="T905" s="18">
        <v>43016</v>
      </c>
      <c r="U905" s="8">
        <v>0.39583333333333331</v>
      </c>
      <c r="V905" s="8">
        <v>0.4375</v>
      </c>
      <c r="W905" s="8" t="s">
        <v>1495</v>
      </c>
      <c r="X905" s="8" t="s">
        <v>30468</v>
      </c>
      <c r="Y905" s="8" t="s">
        <v>8927</v>
      </c>
      <c r="Z905" s="17" t="s">
        <v>30469</v>
      </c>
      <c r="AA905" s="8" t="s">
        <v>30470</v>
      </c>
      <c r="AB905" s="8" t="s">
        <v>30471</v>
      </c>
    </row>
    <row r="906" spans="1:28" hidden="1" x14ac:dyDescent="0.2">
      <c r="A906" s="8" t="s">
        <v>30472</v>
      </c>
      <c r="B906" s="8" t="s">
        <v>30473</v>
      </c>
      <c r="C906" s="8" t="s">
        <v>45735</v>
      </c>
      <c r="D906" s="8" t="s">
        <v>45736</v>
      </c>
      <c r="E906" s="8" t="s">
        <v>96</v>
      </c>
      <c r="F906" s="8" t="s">
        <v>65</v>
      </c>
      <c r="G906" s="8" t="s">
        <v>96</v>
      </c>
      <c r="H906" s="8" t="s">
        <v>65</v>
      </c>
      <c r="I906" s="8" t="s">
        <v>30389</v>
      </c>
      <c r="J906" s="8" t="s">
        <v>28</v>
      </c>
      <c r="K906" s="8" t="s">
        <v>30</v>
      </c>
      <c r="L906" s="8" t="s">
        <v>30467</v>
      </c>
      <c r="M906" s="8" t="s">
        <v>13430</v>
      </c>
      <c r="N906" s="8" t="s">
        <v>10716</v>
      </c>
      <c r="O906" s="8" t="s">
        <v>35639</v>
      </c>
      <c r="P906" s="8" t="s">
        <v>776</v>
      </c>
      <c r="Q906" s="8" t="s">
        <v>30390</v>
      </c>
      <c r="R906" s="8" t="s">
        <v>26731</v>
      </c>
      <c r="S906" s="17" t="s">
        <v>30391</v>
      </c>
      <c r="T906" s="18">
        <v>43016</v>
      </c>
      <c r="U906" s="8">
        <v>0.4375</v>
      </c>
      <c r="V906" s="8">
        <v>0.45833333333333331</v>
      </c>
      <c r="W906" s="8" t="s">
        <v>2155</v>
      </c>
      <c r="X906" s="8" t="s">
        <v>30474</v>
      </c>
      <c r="Y906" s="8" t="s">
        <v>8927</v>
      </c>
      <c r="Z906" s="17" t="s">
        <v>30475</v>
      </c>
      <c r="AA906" s="8" t="s">
        <v>30476</v>
      </c>
      <c r="AB906" s="8" t="s">
        <v>30477</v>
      </c>
    </row>
    <row r="907" spans="1:28" hidden="1" x14ac:dyDescent="0.2">
      <c r="A907" s="8" t="s">
        <v>30478</v>
      </c>
      <c r="B907" s="8" t="s">
        <v>30479</v>
      </c>
      <c r="C907" s="8" t="s">
        <v>45735</v>
      </c>
      <c r="D907" s="8" t="s">
        <v>45736</v>
      </c>
      <c r="E907" s="8" t="s">
        <v>96</v>
      </c>
      <c r="F907" s="8" t="s">
        <v>65</v>
      </c>
      <c r="G907" s="8" t="s">
        <v>96</v>
      </c>
      <c r="H907" s="8" t="s">
        <v>65</v>
      </c>
      <c r="I907" s="8" t="s">
        <v>30389</v>
      </c>
      <c r="J907" s="8" t="s">
        <v>28</v>
      </c>
      <c r="K907" s="8" t="s">
        <v>30</v>
      </c>
      <c r="L907" s="8" t="s">
        <v>13430</v>
      </c>
      <c r="M907" s="8" t="s">
        <v>30480</v>
      </c>
      <c r="N907" s="8" t="s">
        <v>10716</v>
      </c>
      <c r="O907" s="8" t="s">
        <v>35639</v>
      </c>
      <c r="P907" s="8" t="s">
        <v>776</v>
      </c>
      <c r="Q907" s="8" t="s">
        <v>30390</v>
      </c>
      <c r="R907" s="8" t="s">
        <v>26731</v>
      </c>
      <c r="S907" s="17" t="s">
        <v>30391</v>
      </c>
      <c r="T907" s="18">
        <v>43016</v>
      </c>
      <c r="U907" s="8">
        <v>0.45833333333333331</v>
      </c>
      <c r="V907" s="8">
        <v>0.47916666666666669</v>
      </c>
      <c r="W907" s="8" t="s">
        <v>2155</v>
      </c>
      <c r="X907" s="8" t="s">
        <v>30481</v>
      </c>
      <c r="Y907" s="8" t="s">
        <v>8927</v>
      </c>
      <c r="Z907" s="17" t="s">
        <v>30482</v>
      </c>
      <c r="AA907" s="8" t="s">
        <v>30483</v>
      </c>
      <c r="AB907" s="8" t="s">
        <v>30484</v>
      </c>
    </row>
    <row r="908" spans="1:28" hidden="1" x14ac:dyDescent="0.2">
      <c r="A908" s="8" t="s">
        <v>30485</v>
      </c>
      <c r="B908" s="8" t="s">
        <v>30486</v>
      </c>
      <c r="C908" s="8" t="s">
        <v>45735</v>
      </c>
      <c r="D908" s="8" t="s">
        <v>45736</v>
      </c>
      <c r="E908" s="8" t="s">
        <v>96</v>
      </c>
      <c r="F908" s="8" t="s">
        <v>65</v>
      </c>
      <c r="G908" s="8" t="s">
        <v>96</v>
      </c>
      <c r="H908" s="8" t="s">
        <v>65</v>
      </c>
      <c r="I908" s="8" t="s">
        <v>30389</v>
      </c>
      <c r="J908" s="8" t="s">
        <v>28</v>
      </c>
      <c r="K908" s="8" t="s">
        <v>30</v>
      </c>
      <c r="L908" s="8" t="s">
        <v>30480</v>
      </c>
      <c r="M908" s="8" t="s">
        <v>30487</v>
      </c>
      <c r="N908" s="8" t="s">
        <v>10716</v>
      </c>
      <c r="O908" s="8" t="s">
        <v>35639</v>
      </c>
      <c r="P908" s="8" t="s">
        <v>776</v>
      </c>
      <c r="Q908" s="8" t="s">
        <v>30390</v>
      </c>
      <c r="R908" s="8" t="s">
        <v>26731</v>
      </c>
      <c r="S908" s="17" t="s">
        <v>30391</v>
      </c>
      <c r="T908" s="18">
        <v>43016</v>
      </c>
      <c r="U908" s="8">
        <v>0.47916666666666669</v>
      </c>
      <c r="V908" s="8">
        <v>0.52083333333333337</v>
      </c>
      <c r="W908" s="8" t="s">
        <v>1495</v>
      </c>
      <c r="X908" s="8" t="s">
        <v>30488</v>
      </c>
      <c r="Y908" s="8" t="s">
        <v>8927</v>
      </c>
      <c r="Z908" s="17" t="s">
        <v>2863</v>
      </c>
      <c r="AA908" s="8" t="s">
        <v>30489</v>
      </c>
      <c r="AB908" s="8" t="s">
        <v>30490</v>
      </c>
    </row>
    <row r="909" spans="1:28" hidden="1" x14ac:dyDescent="0.2">
      <c r="A909" s="8" t="s">
        <v>30491</v>
      </c>
      <c r="B909" s="8" t="s">
        <v>30492</v>
      </c>
      <c r="C909" s="8" t="s">
        <v>45735</v>
      </c>
      <c r="D909" s="8" t="s">
        <v>45736</v>
      </c>
      <c r="E909" s="8" t="s">
        <v>96</v>
      </c>
      <c r="F909" s="8" t="s">
        <v>65</v>
      </c>
      <c r="G909" s="8" t="s">
        <v>96</v>
      </c>
      <c r="H909" s="8" t="s">
        <v>65</v>
      </c>
      <c r="I909" s="8" t="s">
        <v>30389</v>
      </c>
      <c r="J909" s="8" t="s">
        <v>28</v>
      </c>
      <c r="K909" s="8" t="s">
        <v>30</v>
      </c>
      <c r="L909" s="8" t="s">
        <v>30487</v>
      </c>
      <c r="M909" s="8" t="s">
        <v>975</v>
      </c>
      <c r="N909" s="8" t="s">
        <v>10716</v>
      </c>
      <c r="O909" s="8" t="s">
        <v>35639</v>
      </c>
      <c r="P909" s="8" t="s">
        <v>776</v>
      </c>
      <c r="Q909" s="8" t="s">
        <v>30390</v>
      </c>
      <c r="R909" s="8" t="s">
        <v>26731</v>
      </c>
      <c r="S909" s="17" t="s">
        <v>30391</v>
      </c>
      <c r="T909" s="18">
        <v>43016</v>
      </c>
      <c r="U909" s="8">
        <v>0.52083333333333337</v>
      </c>
      <c r="V909" s="8">
        <v>0.58333333333333337</v>
      </c>
      <c r="W909" s="8" t="s">
        <v>2170</v>
      </c>
      <c r="X909" s="8" t="s">
        <v>30493</v>
      </c>
      <c r="Y909" s="8" t="s">
        <v>8927</v>
      </c>
      <c r="Z909" s="17" t="s">
        <v>30494</v>
      </c>
      <c r="AA909" s="8" t="s">
        <v>30495</v>
      </c>
      <c r="AB909" s="8" t="s">
        <v>30496</v>
      </c>
    </row>
    <row r="910" spans="1:28" hidden="1" x14ac:dyDescent="0.2">
      <c r="A910" s="8" t="s">
        <v>30497</v>
      </c>
      <c r="B910" s="8" t="s">
        <v>30498</v>
      </c>
      <c r="C910" s="8" t="s">
        <v>45735</v>
      </c>
      <c r="D910" s="8" t="s">
        <v>45736</v>
      </c>
      <c r="E910" s="8" t="s">
        <v>96</v>
      </c>
      <c r="F910" s="8" t="s">
        <v>65</v>
      </c>
      <c r="G910" s="8" t="s">
        <v>96</v>
      </c>
      <c r="H910" s="8" t="s">
        <v>65</v>
      </c>
      <c r="I910" s="8" t="s">
        <v>30389</v>
      </c>
      <c r="J910" s="8" t="s">
        <v>28</v>
      </c>
      <c r="K910" s="8" t="s">
        <v>30</v>
      </c>
      <c r="L910" s="8" t="s">
        <v>975</v>
      </c>
      <c r="M910" s="8" t="s">
        <v>98</v>
      </c>
      <c r="N910" s="8" t="s">
        <v>10716</v>
      </c>
      <c r="O910" s="8" t="s">
        <v>35639</v>
      </c>
      <c r="P910" s="8" t="s">
        <v>776</v>
      </c>
      <c r="Q910" s="8" t="s">
        <v>30390</v>
      </c>
      <c r="R910" s="8" t="s">
        <v>26731</v>
      </c>
      <c r="S910" s="17" t="s">
        <v>30391</v>
      </c>
      <c r="T910" s="18">
        <v>43016</v>
      </c>
      <c r="U910" s="8">
        <v>0.58333333333333337</v>
      </c>
      <c r="V910" s="8">
        <v>0.75</v>
      </c>
      <c r="W910" s="8" t="s">
        <v>739</v>
      </c>
      <c r="X910" s="8" t="s">
        <v>30499</v>
      </c>
      <c r="Y910" s="8" t="s">
        <v>23331</v>
      </c>
      <c r="Z910" s="17" t="s">
        <v>30500</v>
      </c>
      <c r="AA910" s="8" t="s">
        <v>30501</v>
      </c>
      <c r="AB910" s="8" t="s">
        <v>30502</v>
      </c>
    </row>
    <row r="911" spans="1:28" hidden="1" x14ac:dyDescent="0.2">
      <c r="A911" s="8" t="s">
        <v>30400</v>
      </c>
      <c r="B911" s="8" t="s">
        <v>30401</v>
      </c>
      <c r="C911" s="8" t="s">
        <v>45735</v>
      </c>
      <c r="D911" s="8" t="s">
        <v>45736</v>
      </c>
      <c r="E911" s="8" t="s">
        <v>335</v>
      </c>
      <c r="F911" s="8" t="s">
        <v>65</v>
      </c>
      <c r="G911" s="8" t="s">
        <v>335</v>
      </c>
      <c r="H911" s="8" t="s">
        <v>65</v>
      </c>
      <c r="I911" s="8" t="s">
        <v>30389</v>
      </c>
      <c r="J911" s="8" t="s">
        <v>28</v>
      </c>
      <c r="K911" s="8" t="s">
        <v>30</v>
      </c>
      <c r="L911" s="8" t="s">
        <v>336</v>
      </c>
      <c r="M911" s="8" t="s">
        <v>11730</v>
      </c>
      <c r="N911" s="8" t="s">
        <v>10716</v>
      </c>
      <c r="O911" s="8" t="s">
        <v>35639</v>
      </c>
      <c r="P911" s="8" t="s">
        <v>776</v>
      </c>
      <c r="Q911" s="8" t="s">
        <v>30390</v>
      </c>
      <c r="R911" s="8" t="s">
        <v>26731</v>
      </c>
      <c r="S911" s="17" t="s">
        <v>30391</v>
      </c>
      <c r="T911" s="18">
        <v>43017</v>
      </c>
      <c r="U911" s="8">
        <v>0.25</v>
      </c>
      <c r="V911" s="8">
        <v>0.41666666666666669</v>
      </c>
      <c r="W911" s="8" t="s">
        <v>739</v>
      </c>
      <c r="X911" s="8" t="s">
        <v>30402</v>
      </c>
      <c r="Y911" s="8" t="s">
        <v>138</v>
      </c>
      <c r="Z911" s="17" t="s">
        <v>30403</v>
      </c>
      <c r="AA911" s="8" t="s">
        <v>30404</v>
      </c>
      <c r="AB911" s="8" t="s">
        <v>30405</v>
      </c>
    </row>
    <row r="912" spans="1:28" hidden="1" x14ac:dyDescent="0.2">
      <c r="A912" s="8" t="s">
        <v>30406</v>
      </c>
      <c r="B912" s="8" t="s">
        <v>30407</v>
      </c>
      <c r="C912" s="8" t="s">
        <v>45735</v>
      </c>
      <c r="D912" s="8" t="s">
        <v>45736</v>
      </c>
      <c r="E912" s="8" t="s">
        <v>335</v>
      </c>
      <c r="F912" s="8" t="s">
        <v>65</v>
      </c>
      <c r="G912" s="8" t="s">
        <v>335</v>
      </c>
      <c r="H912" s="8" t="s">
        <v>65</v>
      </c>
      <c r="I912" s="8" t="s">
        <v>30389</v>
      </c>
      <c r="J912" s="8" t="s">
        <v>28</v>
      </c>
      <c r="K912" s="8" t="s">
        <v>30</v>
      </c>
      <c r="L912" s="8" t="s">
        <v>11730</v>
      </c>
      <c r="M912" s="8" t="s">
        <v>25949</v>
      </c>
      <c r="N912" s="8" t="s">
        <v>10716</v>
      </c>
      <c r="O912" s="8" t="s">
        <v>35639</v>
      </c>
      <c r="P912" s="8" t="s">
        <v>776</v>
      </c>
      <c r="Q912" s="8" t="s">
        <v>30390</v>
      </c>
      <c r="R912" s="8" t="s">
        <v>26731</v>
      </c>
      <c r="S912" s="17" t="s">
        <v>30391</v>
      </c>
      <c r="T912" s="18">
        <v>43017</v>
      </c>
      <c r="U912" s="8">
        <v>0.41666666666666669</v>
      </c>
      <c r="V912" s="8">
        <v>0.45833333333333331</v>
      </c>
      <c r="W912" s="8" t="s">
        <v>1495</v>
      </c>
      <c r="X912" s="8" t="s">
        <v>30408</v>
      </c>
      <c r="Y912" s="8" t="s">
        <v>138</v>
      </c>
      <c r="Z912" s="17" t="s">
        <v>30409</v>
      </c>
      <c r="AA912" s="8" t="s">
        <v>30410</v>
      </c>
      <c r="AB912" s="8" t="s">
        <v>30411</v>
      </c>
    </row>
    <row r="913" spans="1:28" hidden="1" x14ac:dyDescent="0.2">
      <c r="A913" s="8" t="s">
        <v>30412</v>
      </c>
      <c r="B913" s="8" t="s">
        <v>30413</v>
      </c>
      <c r="C913" s="8" t="s">
        <v>45735</v>
      </c>
      <c r="D913" s="8" t="s">
        <v>45736</v>
      </c>
      <c r="E913" s="8" t="s">
        <v>335</v>
      </c>
      <c r="F913" s="8" t="s">
        <v>65</v>
      </c>
      <c r="G913" s="8" t="s">
        <v>335</v>
      </c>
      <c r="H913" s="8" t="s">
        <v>65</v>
      </c>
      <c r="I913" s="8" t="s">
        <v>30389</v>
      </c>
      <c r="J913" s="8" t="s">
        <v>28</v>
      </c>
      <c r="K913" s="8" t="s">
        <v>30</v>
      </c>
      <c r="L913" s="8" t="s">
        <v>25949</v>
      </c>
      <c r="M913" s="8" t="s">
        <v>11735</v>
      </c>
      <c r="N913" s="8" t="s">
        <v>10716</v>
      </c>
      <c r="O913" s="8" t="s">
        <v>35639</v>
      </c>
      <c r="P913" s="8" t="s">
        <v>776</v>
      </c>
      <c r="Q913" s="8" t="s">
        <v>30390</v>
      </c>
      <c r="R913" s="8" t="s">
        <v>26731</v>
      </c>
      <c r="S913" s="17" t="s">
        <v>30391</v>
      </c>
      <c r="T913" s="18">
        <v>43017</v>
      </c>
      <c r="U913" s="8">
        <v>0.45833333333333331</v>
      </c>
      <c r="V913" s="8">
        <v>0.5</v>
      </c>
      <c r="W913" s="8" t="s">
        <v>1495</v>
      </c>
      <c r="X913" s="8" t="s">
        <v>30414</v>
      </c>
      <c r="Y913" s="8" t="s">
        <v>138</v>
      </c>
      <c r="Z913" s="17" t="s">
        <v>30415</v>
      </c>
      <c r="AA913" s="8" t="s">
        <v>30416</v>
      </c>
      <c r="AB913" s="8" t="s">
        <v>30417</v>
      </c>
    </row>
    <row r="914" spans="1:28" hidden="1" x14ac:dyDescent="0.2">
      <c r="A914" s="8" t="s">
        <v>30418</v>
      </c>
      <c r="B914" s="8" t="s">
        <v>30419</v>
      </c>
      <c r="C914" s="8" t="s">
        <v>45735</v>
      </c>
      <c r="D914" s="8" t="s">
        <v>45736</v>
      </c>
      <c r="E914" s="8" t="s">
        <v>335</v>
      </c>
      <c r="F914" s="8" t="s">
        <v>65</v>
      </c>
      <c r="G914" s="8" t="s">
        <v>335</v>
      </c>
      <c r="H914" s="8" t="s">
        <v>65</v>
      </c>
      <c r="I914" s="8" t="s">
        <v>30389</v>
      </c>
      <c r="J914" s="8" t="s">
        <v>28</v>
      </c>
      <c r="K914" s="8" t="s">
        <v>30</v>
      </c>
      <c r="L914" s="8" t="s">
        <v>11735</v>
      </c>
      <c r="M914" s="8" t="s">
        <v>988</v>
      </c>
      <c r="N914" s="8" t="s">
        <v>10716</v>
      </c>
      <c r="O914" s="8" t="s">
        <v>35639</v>
      </c>
      <c r="P914" s="8" t="s">
        <v>776</v>
      </c>
      <c r="Q914" s="8" t="s">
        <v>30390</v>
      </c>
      <c r="R914" s="8" t="s">
        <v>26731</v>
      </c>
      <c r="S914" s="17" t="s">
        <v>30391</v>
      </c>
      <c r="T914" s="18">
        <v>43017</v>
      </c>
      <c r="U914" s="8">
        <v>0.5</v>
      </c>
      <c r="V914" s="8">
        <v>0.54166666666666663</v>
      </c>
      <c r="W914" s="8" t="s">
        <v>1495</v>
      </c>
      <c r="X914" s="8" t="s">
        <v>30420</v>
      </c>
      <c r="Y914" s="8" t="s">
        <v>138</v>
      </c>
      <c r="Z914" s="17" t="s">
        <v>30421</v>
      </c>
      <c r="AA914" s="8" t="s">
        <v>30422</v>
      </c>
      <c r="AB914" s="8" t="s">
        <v>30423</v>
      </c>
    </row>
    <row r="915" spans="1:28" hidden="1" x14ac:dyDescent="0.2">
      <c r="A915" s="8" t="s">
        <v>30424</v>
      </c>
      <c r="B915" s="8" t="s">
        <v>30425</v>
      </c>
      <c r="C915" s="8" t="s">
        <v>45735</v>
      </c>
      <c r="D915" s="8" t="s">
        <v>45736</v>
      </c>
      <c r="E915" s="8" t="s">
        <v>335</v>
      </c>
      <c r="F915" s="8" t="s">
        <v>65</v>
      </c>
      <c r="G915" s="8" t="s">
        <v>335</v>
      </c>
      <c r="H915" s="8" t="s">
        <v>65</v>
      </c>
      <c r="I915" s="8" t="s">
        <v>30389</v>
      </c>
      <c r="J915" s="8" t="s">
        <v>28</v>
      </c>
      <c r="K915" s="8" t="s">
        <v>30</v>
      </c>
      <c r="L915" s="8" t="s">
        <v>988</v>
      </c>
      <c r="M915" s="8" t="s">
        <v>30426</v>
      </c>
      <c r="N915" s="8" t="s">
        <v>10716</v>
      </c>
      <c r="O915" s="8" t="s">
        <v>35639</v>
      </c>
      <c r="P915" s="8" t="s">
        <v>776</v>
      </c>
      <c r="Q915" s="8" t="s">
        <v>30390</v>
      </c>
      <c r="R915" s="8" t="s">
        <v>26731</v>
      </c>
      <c r="S915" s="17" t="s">
        <v>30391</v>
      </c>
      <c r="T915" s="18">
        <v>43017</v>
      </c>
      <c r="U915" s="8">
        <v>0.54166666666666663</v>
      </c>
      <c r="V915" s="8">
        <v>0.58333333333333337</v>
      </c>
      <c r="W915" s="8" t="s">
        <v>1495</v>
      </c>
      <c r="X915" s="8" t="s">
        <v>30427</v>
      </c>
      <c r="Y915" s="8" t="s">
        <v>138</v>
      </c>
      <c r="Z915" s="17" t="s">
        <v>30428</v>
      </c>
      <c r="AA915" s="8" t="s">
        <v>30429</v>
      </c>
      <c r="AB915" s="8" t="s">
        <v>30430</v>
      </c>
    </row>
    <row r="916" spans="1:28" hidden="1" x14ac:dyDescent="0.2">
      <c r="A916" s="8" t="s">
        <v>30431</v>
      </c>
      <c r="B916" s="8" t="s">
        <v>30432</v>
      </c>
      <c r="C916" s="8" t="s">
        <v>45735</v>
      </c>
      <c r="D916" s="8" t="s">
        <v>45736</v>
      </c>
      <c r="E916" s="8" t="s">
        <v>335</v>
      </c>
      <c r="F916" s="8" t="s">
        <v>65</v>
      </c>
      <c r="G916" s="8" t="s">
        <v>335</v>
      </c>
      <c r="H916" s="8" t="s">
        <v>65</v>
      </c>
      <c r="I916" s="8" t="s">
        <v>30389</v>
      </c>
      <c r="J916" s="8" t="s">
        <v>28</v>
      </c>
      <c r="K916" s="8" t="s">
        <v>30</v>
      </c>
      <c r="L916" s="8" t="s">
        <v>30426</v>
      </c>
      <c r="M916" s="8" t="s">
        <v>337</v>
      </c>
      <c r="N916" s="8" t="s">
        <v>10716</v>
      </c>
      <c r="O916" s="8" t="s">
        <v>35639</v>
      </c>
      <c r="P916" s="8" t="s">
        <v>776</v>
      </c>
      <c r="Q916" s="8" t="s">
        <v>30390</v>
      </c>
      <c r="R916" s="8" t="s">
        <v>26731</v>
      </c>
      <c r="S916" s="17" t="s">
        <v>30391</v>
      </c>
      <c r="T916" s="18">
        <v>43017</v>
      </c>
      <c r="U916" s="8">
        <v>0.58333333333333337</v>
      </c>
      <c r="V916" s="8">
        <v>0.75</v>
      </c>
      <c r="W916" s="8" t="s">
        <v>739</v>
      </c>
      <c r="X916" s="8" t="s">
        <v>30433</v>
      </c>
      <c r="Y916" s="8" t="s">
        <v>8714</v>
      </c>
      <c r="Z916" s="17" t="s">
        <v>30434</v>
      </c>
      <c r="AA916" s="8" t="s">
        <v>30435</v>
      </c>
      <c r="AB916" s="8" t="s">
        <v>30436</v>
      </c>
    </row>
    <row r="917" spans="1:28" hidden="1" x14ac:dyDescent="0.2">
      <c r="A917" s="8" t="s">
        <v>30395</v>
      </c>
      <c r="B917" s="8" t="s">
        <v>30396</v>
      </c>
      <c r="C917" s="8" t="s">
        <v>45735</v>
      </c>
      <c r="D917" s="8" t="s">
        <v>45736</v>
      </c>
      <c r="E917" s="8" t="s">
        <v>345</v>
      </c>
      <c r="F917" s="8" t="s">
        <v>65</v>
      </c>
      <c r="G917" s="8" t="s">
        <v>345</v>
      </c>
      <c r="H917" s="8" t="s">
        <v>65</v>
      </c>
      <c r="I917" s="8" t="s">
        <v>30389</v>
      </c>
      <c r="J917" s="8" t="s">
        <v>28</v>
      </c>
      <c r="K917" s="8" t="s">
        <v>30</v>
      </c>
      <c r="L917" s="8" t="s">
        <v>346</v>
      </c>
      <c r="M917" s="8" t="s">
        <v>347</v>
      </c>
      <c r="N917" s="8" t="s">
        <v>10716</v>
      </c>
      <c r="O917" s="8" t="s">
        <v>35639</v>
      </c>
      <c r="P917" s="8" t="s">
        <v>776</v>
      </c>
      <c r="Q917" s="8" t="s">
        <v>30390</v>
      </c>
      <c r="R917" s="8" t="s">
        <v>26731</v>
      </c>
      <c r="S917" s="17" t="s">
        <v>30391</v>
      </c>
      <c r="T917" s="18">
        <v>43018</v>
      </c>
      <c r="U917" s="8">
        <v>0.25</v>
      </c>
      <c r="V917" s="8">
        <v>0.75</v>
      </c>
      <c r="W917" s="8" t="s">
        <v>40</v>
      </c>
      <c r="X917" s="8" t="s">
        <v>15497</v>
      </c>
      <c r="Y917" s="8" t="s">
        <v>9044</v>
      </c>
      <c r="Z917" s="17" t="s">
        <v>30397</v>
      </c>
      <c r="AA917" s="8" t="s">
        <v>30398</v>
      </c>
      <c r="AB917" s="8" t="s">
        <v>30399</v>
      </c>
    </row>
    <row r="918" spans="1:28" hidden="1" x14ac:dyDescent="0.2">
      <c r="A918" s="8" t="s">
        <v>30633</v>
      </c>
      <c r="B918" s="8" t="s">
        <v>30634</v>
      </c>
      <c r="C918" s="8" t="s">
        <v>45735</v>
      </c>
      <c r="D918" s="8" t="s">
        <v>45736</v>
      </c>
      <c r="E918" s="8" t="s">
        <v>362</v>
      </c>
      <c r="F918" s="8" t="s">
        <v>112</v>
      </c>
      <c r="G918" s="8" t="s">
        <v>362</v>
      </c>
      <c r="H918" s="8" t="s">
        <v>112</v>
      </c>
      <c r="I918" s="8" t="s">
        <v>30389</v>
      </c>
      <c r="J918" s="8" t="s">
        <v>28</v>
      </c>
      <c r="K918" s="8" t="s">
        <v>30</v>
      </c>
      <c r="L918" s="8" t="s">
        <v>363</v>
      </c>
      <c r="M918" s="8" t="s">
        <v>1820</v>
      </c>
      <c r="N918" s="8" t="s">
        <v>10716</v>
      </c>
      <c r="O918" s="8" t="s">
        <v>35639</v>
      </c>
      <c r="P918" s="8" t="s">
        <v>776</v>
      </c>
      <c r="Q918" s="8" t="s">
        <v>30390</v>
      </c>
      <c r="R918" s="8" t="s">
        <v>26731</v>
      </c>
      <c r="S918" s="17" t="s">
        <v>30391</v>
      </c>
      <c r="T918" s="18">
        <v>43019</v>
      </c>
      <c r="U918" s="8">
        <v>0.25</v>
      </c>
      <c r="V918" s="8">
        <v>0.29166666666666669</v>
      </c>
      <c r="W918" s="8" t="s">
        <v>1495</v>
      </c>
      <c r="X918" s="8" t="s">
        <v>15515</v>
      </c>
      <c r="Y918" s="8" t="s">
        <v>9044</v>
      </c>
      <c r="Z918" s="17" t="s">
        <v>30635</v>
      </c>
      <c r="AA918" s="8" t="s">
        <v>30636</v>
      </c>
      <c r="AB918" s="8" t="s">
        <v>30637</v>
      </c>
    </row>
    <row r="919" spans="1:28" hidden="1" x14ac:dyDescent="0.2">
      <c r="A919" s="8" t="s">
        <v>30638</v>
      </c>
      <c r="B919" s="8" t="s">
        <v>30639</v>
      </c>
      <c r="C919" s="8" t="s">
        <v>45735</v>
      </c>
      <c r="D919" s="8" t="s">
        <v>45736</v>
      </c>
      <c r="E919" s="8" t="s">
        <v>362</v>
      </c>
      <c r="F919" s="8" t="s">
        <v>112</v>
      </c>
      <c r="G919" s="8" t="s">
        <v>362</v>
      </c>
      <c r="H919" s="8" t="s">
        <v>112</v>
      </c>
      <c r="I919" s="8" t="s">
        <v>30389</v>
      </c>
      <c r="J919" s="8" t="s">
        <v>28</v>
      </c>
      <c r="K919" s="8" t="s">
        <v>30</v>
      </c>
      <c r="L919" s="8" t="s">
        <v>1820</v>
      </c>
      <c r="M919" s="8" t="s">
        <v>364</v>
      </c>
      <c r="N919" s="8" t="s">
        <v>10716</v>
      </c>
      <c r="O919" s="8" t="s">
        <v>35639</v>
      </c>
      <c r="P919" s="8" t="s">
        <v>776</v>
      </c>
      <c r="Q919" s="8" t="s">
        <v>30390</v>
      </c>
      <c r="R919" s="8" t="s">
        <v>26731</v>
      </c>
      <c r="S919" s="17" t="s">
        <v>30391</v>
      </c>
      <c r="T919" s="18">
        <v>43019</v>
      </c>
      <c r="U919" s="8">
        <v>0.29166666666666669</v>
      </c>
      <c r="V919" s="8">
        <v>0.75</v>
      </c>
      <c r="W919" s="8" t="s">
        <v>762</v>
      </c>
      <c r="X919" s="8" t="s">
        <v>15521</v>
      </c>
      <c r="Y919" s="8" t="s">
        <v>15522</v>
      </c>
      <c r="Z919" s="17" t="s">
        <v>30640</v>
      </c>
      <c r="AA919" s="8" t="s">
        <v>30641</v>
      </c>
      <c r="AB919" s="8" t="s">
        <v>30642</v>
      </c>
    </row>
    <row r="920" spans="1:28" hidden="1" x14ac:dyDescent="0.2">
      <c r="A920" s="8" t="s">
        <v>30628</v>
      </c>
      <c r="B920" s="8" t="s">
        <v>30629</v>
      </c>
      <c r="C920" s="8" t="s">
        <v>45735</v>
      </c>
      <c r="D920" s="8" t="s">
        <v>45736</v>
      </c>
      <c r="E920" s="8" t="s">
        <v>372</v>
      </c>
      <c r="F920" s="8" t="s">
        <v>112</v>
      </c>
      <c r="G920" s="8" t="s">
        <v>372</v>
      </c>
      <c r="H920" s="8" t="s">
        <v>112</v>
      </c>
      <c r="I920" s="8" t="s">
        <v>30389</v>
      </c>
      <c r="J920" s="8" t="s">
        <v>28</v>
      </c>
      <c r="K920" s="8" t="s">
        <v>30</v>
      </c>
      <c r="L920" s="8" t="s">
        <v>373</v>
      </c>
      <c r="M920" s="8" t="s">
        <v>374</v>
      </c>
      <c r="N920" s="8" t="s">
        <v>10716</v>
      </c>
      <c r="O920" s="8" t="s">
        <v>35639</v>
      </c>
      <c r="P920" s="8" t="s">
        <v>776</v>
      </c>
      <c r="Q920" s="8" t="s">
        <v>30390</v>
      </c>
      <c r="R920" s="8" t="s">
        <v>26731</v>
      </c>
      <c r="S920" s="17" t="s">
        <v>30391</v>
      </c>
      <c r="T920" s="18">
        <v>43020</v>
      </c>
      <c r="U920" s="8">
        <v>0.25</v>
      </c>
      <c r="V920" s="8">
        <v>0.75</v>
      </c>
      <c r="W920" s="8" t="s">
        <v>40</v>
      </c>
      <c r="X920" s="8" t="s">
        <v>15528</v>
      </c>
      <c r="Y920" s="8" t="s">
        <v>15529</v>
      </c>
      <c r="Z920" s="17" t="s">
        <v>30630</v>
      </c>
      <c r="AA920" s="8" t="s">
        <v>30631</v>
      </c>
      <c r="AB920" s="8" t="s">
        <v>30632</v>
      </c>
    </row>
    <row r="921" spans="1:28" hidden="1" x14ac:dyDescent="0.2">
      <c r="A921" s="8" t="s">
        <v>30611</v>
      </c>
      <c r="B921" s="8" t="s">
        <v>30612</v>
      </c>
      <c r="C921" s="8" t="s">
        <v>45735</v>
      </c>
      <c r="D921" s="8" t="s">
        <v>45736</v>
      </c>
      <c r="E921" s="8" t="s">
        <v>382</v>
      </c>
      <c r="F921" s="8" t="s">
        <v>112</v>
      </c>
      <c r="G921" s="8" t="s">
        <v>382</v>
      </c>
      <c r="H921" s="8" t="s">
        <v>112</v>
      </c>
      <c r="I921" s="8" t="s">
        <v>30389</v>
      </c>
      <c r="J921" s="8" t="s">
        <v>28</v>
      </c>
      <c r="K921" s="8" t="s">
        <v>30</v>
      </c>
      <c r="L921" s="8" t="s">
        <v>383</v>
      </c>
      <c r="M921" s="8" t="s">
        <v>8323</v>
      </c>
      <c r="N921" s="8" t="s">
        <v>10716</v>
      </c>
      <c r="O921" s="8" t="s">
        <v>35639</v>
      </c>
      <c r="P921" s="8" t="s">
        <v>776</v>
      </c>
      <c r="Q921" s="8" t="s">
        <v>30390</v>
      </c>
      <c r="R921" s="8" t="s">
        <v>26731</v>
      </c>
      <c r="S921" s="17" t="s">
        <v>30391</v>
      </c>
      <c r="T921" s="18">
        <v>43021</v>
      </c>
      <c r="U921" s="8">
        <v>0.25</v>
      </c>
      <c r="V921" s="8">
        <v>0.41666666666666669</v>
      </c>
      <c r="W921" s="8" t="s">
        <v>739</v>
      </c>
      <c r="X921" s="8" t="s">
        <v>30613</v>
      </c>
      <c r="Y921" s="8" t="s">
        <v>9036</v>
      </c>
      <c r="Z921" s="17" t="s">
        <v>30614</v>
      </c>
      <c r="AA921" s="8" t="s">
        <v>30615</v>
      </c>
      <c r="AB921" s="8" t="s">
        <v>30616</v>
      </c>
    </row>
    <row r="922" spans="1:28" hidden="1" x14ac:dyDescent="0.2">
      <c r="A922" s="8" t="s">
        <v>30617</v>
      </c>
      <c r="B922" s="8" t="s">
        <v>30618</v>
      </c>
      <c r="C922" s="8" t="s">
        <v>45735</v>
      </c>
      <c r="D922" s="8" t="s">
        <v>45736</v>
      </c>
      <c r="E922" s="8" t="s">
        <v>382</v>
      </c>
      <c r="F922" s="8" t="s">
        <v>112</v>
      </c>
      <c r="G922" s="8" t="s">
        <v>382</v>
      </c>
      <c r="H922" s="8" t="s">
        <v>112</v>
      </c>
      <c r="I922" s="8" t="s">
        <v>30389</v>
      </c>
      <c r="J922" s="8" t="s">
        <v>28</v>
      </c>
      <c r="K922" s="8" t="s">
        <v>30</v>
      </c>
      <c r="L922" s="8" t="s">
        <v>8323</v>
      </c>
      <c r="M922" s="8" t="s">
        <v>8335</v>
      </c>
      <c r="N922" s="8" t="s">
        <v>10716</v>
      </c>
      <c r="O922" s="8" t="s">
        <v>35639</v>
      </c>
      <c r="P922" s="8" t="s">
        <v>776</v>
      </c>
      <c r="Q922" s="8" t="s">
        <v>30390</v>
      </c>
      <c r="R922" s="8" t="s">
        <v>26731</v>
      </c>
      <c r="S922" s="17" t="s">
        <v>30391</v>
      </c>
      <c r="T922" s="18">
        <v>43021</v>
      </c>
      <c r="U922" s="8">
        <v>0.41666666666666669</v>
      </c>
      <c r="V922" s="8">
        <v>0.58333333333333337</v>
      </c>
      <c r="W922" s="8" t="s">
        <v>739</v>
      </c>
      <c r="X922" s="8" t="s">
        <v>30619</v>
      </c>
      <c r="Y922" s="8" t="s">
        <v>30620</v>
      </c>
      <c r="Z922" s="17" t="s">
        <v>30621</v>
      </c>
      <c r="AA922" s="8" t="s">
        <v>30622</v>
      </c>
      <c r="AB922" s="8" t="s">
        <v>30623</v>
      </c>
    </row>
    <row r="923" spans="1:28" hidden="1" x14ac:dyDescent="0.2">
      <c r="A923" s="8" t="s">
        <v>30624</v>
      </c>
      <c r="B923" s="8" t="s">
        <v>30625</v>
      </c>
      <c r="C923" s="8" t="s">
        <v>45735</v>
      </c>
      <c r="D923" s="8" t="s">
        <v>45736</v>
      </c>
      <c r="E923" s="8" t="s">
        <v>382</v>
      </c>
      <c r="F923" s="8" t="s">
        <v>112</v>
      </c>
      <c r="G923" s="8" t="s">
        <v>382</v>
      </c>
      <c r="H923" s="8" t="s">
        <v>112</v>
      </c>
      <c r="I923" s="8" t="s">
        <v>30389</v>
      </c>
      <c r="J923" s="8" t="s">
        <v>28</v>
      </c>
      <c r="K923" s="8" t="s">
        <v>30</v>
      </c>
      <c r="L923" s="8" t="s">
        <v>8335</v>
      </c>
      <c r="M923" s="8" t="s">
        <v>384</v>
      </c>
      <c r="N923" s="8" t="s">
        <v>10716</v>
      </c>
      <c r="O923" s="8" t="s">
        <v>35639</v>
      </c>
      <c r="P923" s="8" t="s">
        <v>776</v>
      </c>
      <c r="Q923" s="8" t="s">
        <v>30390</v>
      </c>
      <c r="R923" s="8" t="s">
        <v>26731</v>
      </c>
      <c r="S923" s="17" t="s">
        <v>30391</v>
      </c>
      <c r="T923" s="18">
        <v>43021</v>
      </c>
      <c r="U923" s="8">
        <v>0.58333333333333337</v>
      </c>
      <c r="V923" s="8">
        <v>0.75</v>
      </c>
      <c r="W923" s="8" t="s">
        <v>739</v>
      </c>
      <c r="X923" s="8" t="s">
        <v>15588</v>
      </c>
      <c r="Y923" s="8" t="s">
        <v>15589</v>
      </c>
      <c r="Z923" s="17" t="s">
        <v>30614</v>
      </c>
      <c r="AA923" s="8" t="s">
        <v>30626</v>
      </c>
      <c r="AB923" s="8" t="s">
        <v>30627</v>
      </c>
    </row>
    <row r="924" spans="1:28" hidden="1" x14ac:dyDescent="0.2">
      <c r="A924" s="8" t="s">
        <v>30588</v>
      </c>
      <c r="B924" s="8" t="s">
        <v>30589</v>
      </c>
      <c r="C924" s="8" t="s">
        <v>45735</v>
      </c>
      <c r="D924" s="8" t="s">
        <v>45736</v>
      </c>
      <c r="E924" s="8" t="s">
        <v>390</v>
      </c>
      <c r="F924" s="8" t="s">
        <v>112</v>
      </c>
      <c r="G924" s="8" t="s">
        <v>390</v>
      </c>
      <c r="H924" s="8" t="s">
        <v>112</v>
      </c>
      <c r="I924" s="8" t="s">
        <v>30389</v>
      </c>
      <c r="J924" s="8" t="s">
        <v>28</v>
      </c>
      <c r="K924" s="8" t="s">
        <v>30</v>
      </c>
      <c r="L924" s="8" t="s">
        <v>391</v>
      </c>
      <c r="M924" s="8" t="s">
        <v>17860</v>
      </c>
      <c r="N924" s="8" t="s">
        <v>10716</v>
      </c>
      <c r="O924" s="8" t="s">
        <v>35639</v>
      </c>
      <c r="P924" s="8" t="s">
        <v>776</v>
      </c>
      <c r="Q924" s="8" t="s">
        <v>30390</v>
      </c>
      <c r="R924" s="8" t="s">
        <v>26731</v>
      </c>
      <c r="S924" s="17" t="s">
        <v>30391</v>
      </c>
      <c r="T924" s="18">
        <v>43022</v>
      </c>
      <c r="U924" s="8">
        <v>0.25</v>
      </c>
      <c r="V924" s="8">
        <v>0.5</v>
      </c>
      <c r="W924" s="8" t="s">
        <v>30</v>
      </c>
      <c r="X924" s="8" t="s">
        <v>15497</v>
      </c>
      <c r="Y924" s="8" t="s">
        <v>9044</v>
      </c>
      <c r="Z924" s="17" t="s">
        <v>30590</v>
      </c>
      <c r="AA924" s="8" t="s">
        <v>30591</v>
      </c>
      <c r="AB924" s="8" t="s">
        <v>30592</v>
      </c>
    </row>
    <row r="925" spans="1:28" hidden="1" x14ac:dyDescent="0.2">
      <c r="A925" s="8" t="s">
        <v>30593</v>
      </c>
      <c r="B925" s="8" t="s">
        <v>30594</v>
      </c>
      <c r="C925" s="8" t="s">
        <v>45735</v>
      </c>
      <c r="D925" s="8" t="s">
        <v>45736</v>
      </c>
      <c r="E925" s="8" t="s">
        <v>390</v>
      </c>
      <c r="F925" s="8" t="s">
        <v>112</v>
      </c>
      <c r="G925" s="8" t="s">
        <v>390</v>
      </c>
      <c r="H925" s="8" t="s">
        <v>112</v>
      </c>
      <c r="I925" s="8" t="s">
        <v>30389</v>
      </c>
      <c r="J925" s="8" t="s">
        <v>28</v>
      </c>
      <c r="K925" s="8" t="s">
        <v>30</v>
      </c>
      <c r="L925" s="8" t="s">
        <v>17860</v>
      </c>
      <c r="M925" s="8" t="s">
        <v>12504</v>
      </c>
      <c r="N925" s="8" t="s">
        <v>10716</v>
      </c>
      <c r="O925" s="8" t="s">
        <v>35639</v>
      </c>
      <c r="P925" s="8" t="s">
        <v>776</v>
      </c>
      <c r="Q925" s="8" t="s">
        <v>30390</v>
      </c>
      <c r="R925" s="8" t="s">
        <v>26731</v>
      </c>
      <c r="S925" s="17" t="s">
        <v>30391</v>
      </c>
      <c r="T925" s="18">
        <v>43022</v>
      </c>
      <c r="U925" s="8">
        <v>0.5</v>
      </c>
      <c r="V925" s="8">
        <v>0.58333333333333337</v>
      </c>
      <c r="W925" s="8" t="s">
        <v>1100</v>
      </c>
      <c r="X925" s="8" t="s">
        <v>30595</v>
      </c>
      <c r="Y925" s="8" t="s">
        <v>9044</v>
      </c>
      <c r="Z925" s="17" t="s">
        <v>30596</v>
      </c>
      <c r="AA925" s="8" t="s">
        <v>30597</v>
      </c>
      <c r="AB925" s="8" t="s">
        <v>30598</v>
      </c>
    </row>
    <row r="926" spans="1:28" hidden="1" x14ac:dyDescent="0.2">
      <c r="A926" s="8" t="s">
        <v>30599</v>
      </c>
      <c r="B926" s="8" t="s">
        <v>30600</v>
      </c>
      <c r="C926" s="8" t="s">
        <v>45735</v>
      </c>
      <c r="D926" s="8" t="s">
        <v>45736</v>
      </c>
      <c r="E926" s="8" t="s">
        <v>390</v>
      </c>
      <c r="F926" s="8" t="s">
        <v>112</v>
      </c>
      <c r="G926" s="8" t="s">
        <v>390</v>
      </c>
      <c r="H926" s="8" t="s">
        <v>112</v>
      </c>
      <c r="I926" s="8" t="s">
        <v>30389</v>
      </c>
      <c r="J926" s="8" t="s">
        <v>28</v>
      </c>
      <c r="K926" s="8" t="s">
        <v>30</v>
      </c>
      <c r="L926" s="8" t="s">
        <v>12504</v>
      </c>
      <c r="M926" s="8" t="s">
        <v>13521</v>
      </c>
      <c r="N926" s="8" t="s">
        <v>10716</v>
      </c>
      <c r="O926" s="8" t="s">
        <v>35639</v>
      </c>
      <c r="P926" s="8" t="s">
        <v>776</v>
      </c>
      <c r="Q926" s="8" t="s">
        <v>30390</v>
      </c>
      <c r="R926" s="8" t="s">
        <v>26731</v>
      </c>
      <c r="S926" s="17" t="s">
        <v>30391</v>
      </c>
      <c r="T926" s="18">
        <v>43022</v>
      </c>
      <c r="U926" s="8">
        <v>0.58333333333333337</v>
      </c>
      <c r="V926" s="8">
        <v>0.66666666666666663</v>
      </c>
      <c r="W926" s="8" t="s">
        <v>1100</v>
      </c>
      <c r="X926" s="8" t="s">
        <v>30601</v>
      </c>
      <c r="Y926" s="8" t="s">
        <v>9044</v>
      </c>
      <c r="Z926" s="17" t="s">
        <v>30602</v>
      </c>
      <c r="AA926" s="8" t="s">
        <v>30603</v>
      </c>
      <c r="AB926" s="8" t="s">
        <v>30604</v>
      </c>
    </row>
    <row r="927" spans="1:28" hidden="1" x14ac:dyDescent="0.2">
      <c r="A927" s="8" t="s">
        <v>30605</v>
      </c>
      <c r="B927" s="8" t="s">
        <v>30606</v>
      </c>
      <c r="C927" s="8" t="s">
        <v>45735</v>
      </c>
      <c r="D927" s="8" t="s">
        <v>45736</v>
      </c>
      <c r="E927" s="8" t="s">
        <v>390</v>
      </c>
      <c r="F927" s="8" t="s">
        <v>112</v>
      </c>
      <c r="G927" s="8" t="s">
        <v>390</v>
      </c>
      <c r="H927" s="8" t="s">
        <v>112</v>
      </c>
      <c r="I927" s="8" t="s">
        <v>30389</v>
      </c>
      <c r="J927" s="8" t="s">
        <v>28</v>
      </c>
      <c r="K927" s="8" t="s">
        <v>30</v>
      </c>
      <c r="L927" s="8" t="s">
        <v>13521</v>
      </c>
      <c r="M927" s="8" t="s">
        <v>392</v>
      </c>
      <c r="N927" s="8" t="s">
        <v>10716</v>
      </c>
      <c r="O927" s="8" t="s">
        <v>35639</v>
      </c>
      <c r="P927" s="8" t="s">
        <v>776</v>
      </c>
      <c r="Q927" s="8" t="s">
        <v>30390</v>
      </c>
      <c r="R927" s="8" t="s">
        <v>26731</v>
      </c>
      <c r="S927" s="17" t="s">
        <v>30391</v>
      </c>
      <c r="T927" s="18">
        <v>43022</v>
      </c>
      <c r="U927" s="8">
        <v>0.66666666666666663</v>
      </c>
      <c r="V927" s="8">
        <v>0.75</v>
      </c>
      <c r="W927" s="8" t="s">
        <v>1100</v>
      </c>
      <c r="X927" s="8" t="s">
        <v>30607</v>
      </c>
      <c r="Y927" s="8" t="s">
        <v>9044</v>
      </c>
      <c r="Z927" s="17" t="s">
        <v>30608</v>
      </c>
      <c r="AA927" s="8" t="s">
        <v>30609</v>
      </c>
      <c r="AB927" s="8" t="s">
        <v>30610</v>
      </c>
    </row>
    <row r="928" spans="1:28" hidden="1" x14ac:dyDescent="0.2">
      <c r="A928" s="8" t="s">
        <v>30570</v>
      </c>
      <c r="B928" s="8" t="s">
        <v>30571</v>
      </c>
      <c r="C928" s="8" t="s">
        <v>45735</v>
      </c>
      <c r="D928" s="8" t="s">
        <v>45736</v>
      </c>
      <c r="E928" s="8" t="s">
        <v>400</v>
      </c>
      <c r="F928" s="8" t="s">
        <v>112</v>
      </c>
      <c r="G928" s="8" t="s">
        <v>400</v>
      </c>
      <c r="H928" s="8" t="s">
        <v>112</v>
      </c>
      <c r="I928" s="8" t="s">
        <v>30389</v>
      </c>
      <c r="J928" s="8" t="s">
        <v>28</v>
      </c>
      <c r="K928" s="8" t="s">
        <v>30</v>
      </c>
      <c r="L928" s="8" t="s">
        <v>401</v>
      </c>
      <c r="M928" s="8" t="s">
        <v>12986</v>
      </c>
      <c r="N928" s="8" t="s">
        <v>10716</v>
      </c>
      <c r="O928" s="8" t="s">
        <v>35639</v>
      </c>
      <c r="P928" s="8" t="s">
        <v>776</v>
      </c>
      <c r="Q928" s="8" t="s">
        <v>30390</v>
      </c>
      <c r="R928" s="8" t="s">
        <v>26731</v>
      </c>
      <c r="S928" s="17" t="s">
        <v>30391</v>
      </c>
      <c r="T928" s="18">
        <v>43023</v>
      </c>
      <c r="U928" s="8">
        <v>0.25</v>
      </c>
      <c r="V928" s="8">
        <v>0.41666666666666669</v>
      </c>
      <c r="W928" s="8" t="s">
        <v>739</v>
      </c>
      <c r="X928" s="8" t="s">
        <v>30572</v>
      </c>
      <c r="Y928" s="8" t="s">
        <v>13154</v>
      </c>
      <c r="Z928" s="17" t="s">
        <v>30573</v>
      </c>
      <c r="AA928" s="8" t="s">
        <v>30574</v>
      </c>
      <c r="AB928" s="8" t="s">
        <v>30575</v>
      </c>
    </row>
    <row r="929" spans="1:28" hidden="1" x14ac:dyDescent="0.2">
      <c r="A929" s="8" t="s">
        <v>30576</v>
      </c>
      <c r="B929" s="8" t="s">
        <v>30577</v>
      </c>
      <c r="C929" s="8" t="s">
        <v>45735</v>
      </c>
      <c r="D929" s="8" t="s">
        <v>45736</v>
      </c>
      <c r="E929" s="8" t="s">
        <v>400</v>
      </c>
      <c r="F929" s="8" t="s">
        <v>112</v>
      </c>
      <c r="G929" s="8" t="s">
        <v>400</v>
      </c>
      <c r="H929" s="8" t="s">
        <v>112</v>
      </c>
      <c r="I929" s="8" t="s">
        <v>30389</v>
      </c>
      <c r="J929" s="8" t="s">
        <v>28</v>
      </c>
      <c r="K929" s="8" t="s">
        <v>30</v>
      </c>
      <c r="L929" s="8" t="s">
        <v>12986</v>
      </c>
      <c r="M929" s="8" t="s">
        <v>12993</v>
      </c>
      <c r="N929" s="8" t="s">
        <v>10716</v>
      </c>
      <c r="O929" s="8" t="s">
        <v>35639</v>
      </c>
      <c r="P929" s="8" t="s">
        <v>776</v>
      </c>
      <c r="Q929" s="8" t="s">
        <v>30390</v>
      </c>
      <c r="R929" s="8" t="s">
        <v>26731</v>
      </c>
      <c r="S929" s="17" t="s">
        <v>30391</v>
      </c>
      <c r="T929" s="18">
        <v>43023</v>
      </c>
      <c r="U929" s="8">
        <v>0.41666666666666669</v>
      </c>
      <c r="V929" s="8">
        <v>0.58333333333333337</v>
      </c>
      <c r="W929" s="8" t="s">
        <v>739</v>
      </c>
      <c r="X929" s="8" t="s">
        <v>30578</v>
      </c>
      <c r="Y929" s="8" t="s">
        <v>13154</v>
      </c>
      <c r="Z929" s="17" t="s">
        <v>30579</v>
      </c>
      <c r="AA929" s="8" t="s">
        <v>30580</v>
      </c>
      <c r="AB929" s="8" t="s">
        <v>30581</v>
      </c>
    </row>
    <row r="930" spans="1:28" hidden="1" x14ac:dyDescent="0.2">
      <c r="A930" s="8" t="s">
        <v>30582</v>
      </c>
      <c r="B930" s="8" t="s">
        <v>30583</v>
      </c>
      <c r="C930" s="8" t="s">
        <v>45735</v>
      </c>
      <c r="D930" s="8" t="s">
        <v>45736</v>
      </c>
      <c r="E930" s="8" t="s">
        <v>400</v>
      </c>
      <c r="F930" s="8" t="s">
        <v>112</v>
      </c>
      <c r="G930" s="8" t="s">
        <v>400</v>
      </c>
      <c r="H930" s="8" t="s">
        <v>112</v>
      </c>
      <c r="I930" s="8" t="s">
        <v>30389</v>
      </c>
      <c r="J930" s="8" t="s">
        <v>28</v>
      </c>
      <c r="K930" s="8" t="s">
        <v>30</v>
      </c>
      <c r="L930" s="8" t="s">
        <v>12993</v>
      </c>
      <c r="M930" s="8" t="s">
        <v>402</v>
      </c>
      <c r="N930" s="8" t="s">
        <v>10716</v>
      </c>
      <c r="O930" s="8" t="s">
        <v>35639</v>
      </c>
      <c r="P930" s="8" t="s">
        <v>776</v>
      </c>
      <c r="Q930" s="8" t="s">
        <v>30390</v>
      </c>
      <c r="R930" s="8" t="s">
        <v>26731</v>
      </c>
      <c r="S930" s="17" t="s">
        <v>30391</v>
      </c>
      <c r="T930" s="18">
        <v>43023</v>
      </c>
      <c r="U930" s="8">
        <v>0.58333333333333337</v>
      </c>
      <c r="V930" s="8">
        <v>0.75</v>
      </c>
      <c r="W930" s="8" t="s">
        <v>739</v>
      </c>
      <c r="X930" s="8" t="s">
        <v>30584</v>
      </c>
      <c r="Y930" s="8" t="s">
        <v>13154</v>
      </c>
      <c r="Z930" s="17" t="s">
        <v>30585</v>
      </c>
      <c r="AA930" s="8" t="s">
        <v>30586</v>
      </c>
      <c r="AB930" s="8" t="s">
        <v>30587</v>
      </c>
    </row>
    <row r="931" spans="1:28" hidden="1" x14ac:dyDescent="0.2">
      <c r="A931" s="8" t="s">
        <v>30552</v>
      </c>
      <c r="B931" s="8" t="s">
        <v>30553</v>
      </c>
      <c r="C931" s="8" t="s">
        <v>45735</v>
      </c>
      <c r="D931" s="8" t="s">
        <v>45736</v>
      </c>
      <c r="E931" s="8" t="s">
        <v>113</v>
      </c>
      <c r="F931" s="8" t="s">
        <v>112</v>
      </c>
      <c r="G931" s="8" t="s">
        <v>113</v>
      </c>
      <c r="H931" s="8" t="s">
        <v>112</v>
      </c>
      <c r="I931" s="8" t="s">
        <v>30389</v>
      </c>
      <c r="J931" s="8" t="s">
        <v>28</v>
      </c>
      <c r="K931" s="8" t="s">
        <v>30</v>
      </c>
      <c r="L931" s="8" t="s">
        <v>409</v>
      </c>
      <c r="M931" s="8" t="s">
        <v>13542</v>
      </c>
      <c r="N931" s="8" t="s">
        <v>10716</v>
      </c>
      <c r="O931" s="8" t="s">
        <v>35639</v>
      </c>
      <c r="P931" s="8" t="s">
        <v>776</v>
      </c>
      <c r="Q931" s="8" t="s">
        <v>30390</v>
      </c>
      <c r="R931" s="8" t="s">
        <v>26731</v>
      </c>
      <c r="S931" s="17" t="s">
        <v>30391</v>
      </c>
      <c r="T931" s="18">
        <v>43024</v>
      </c>
      <c r="U931" s="8">
        <v>0.25</v>
      </c>
      <c r="V931" s="8">
        <v>0.41666666666666669</v>
      </c>
      <c r="W931" s="8" t="s">
        <v>739</v>
      </c>
      <c r="X931" s="8" t="s">
        <v>30554</v>
      </c>
      <c r="Y931" s="8" t="s">
        <v>20643</v>
      </c>
      <c r="Z931" s="17" t="s">
        <v>30555</v>
      </c>
      <c r="AA931" s="8" t="s">
        <v>30556</v>
      </c>
      <c r="AB931" s="8" t="s">
        <v>30557</v>
      </c>
    </row>
    <row r="932" spans="1:28" hidden="1" x14ac:dyDescent="0.2">
      <c r="A932" s="8" t="s">
        <v>30558</v>
      </c>
      <c r="B932" s="8" t="s">
        <v>30559</v>
      </c>
      <c r="C932" s="8" t="s">
        <v>45735</v>
      </c>
      <c r="D932" s="8" t="s">
        <v>45736</v>
      </c>
      <c r="E932" s="8" t="s">
        <v>113</v>
      </c>
      <c r="F932" s="8" t="s">
        <v>112</v>
      </c>
      <c r="G932" s="8" t="s">
        <v>113</v>
      </c>
      <c r="H932" s="8" t="s">
        <v>112</v>
      </c>
      <c r="I932" s="8" t="s">
        <v>30389</v>
      </c>
      <c r="J932" s="8" t="s">
        <v>28</v>
      </c>
      <c r="K932" s="8" t="s">
        <v>30</v>
      </c>
      <c r="L932" s="8" t="s">
        <v>13542</v>
      </c>
      <c r="M932" s="8" t="s">
        <v>10706</v>
      </c>
      <c r="N932" s="8" t="s">
        <v>10716</v>
      </c>
      <c r="O932" s="8" t="s">
        <v>35639</v>
      </c>
      <c r="P932" s="8" t="s">
        <v>776</v>
      </c>
      <c r="Q932" s="8" t="s">
        <v>30390</v>
      </c>
      <c r="R932" s="8" t="s">
        <v>26731</v>
      </c>
      <c r="S932" s="17" t="s">
        <v>30391</v>
      </c>
      <c r="T932" s="18">
        <v>43024</v>
      </c>
      <c r="U932" s="8">
        <v>0.41666666666666669</v>
      </c>
      <c r="V932" s="8">
        <v>0.58333333333333337</v>
      </c>
      <c r="W932" s="8" t="s">
        <v>739</v>
      </c>
      <c r="X932" s="8" t="s">
        <v>30560</v>
      </c>
      <c r="Y932" s="8" t="s">
        <v>9044</v>
      </c>
      <c r="Z932" s="17" t="s">
        <v>30561</v>
      </c>
      <c r="AA932" s="8" t="s">
        <v>30562</v>
      </c>
      <c r="AB932" s="8" t="s">
        <v>30563</v>
      </c>
    </row>
    <row r="933" spans="1:28" hidden="1" x14ac:dyDescent="0.2">
      <c r="A933" s="8" t="s">
        <v>30564</v>
      </c>
      <c r="B933" s="8" t="s">
        <v>30565</v>
      </c>
      <c r="C933" s="8" t="s">
        <v>45735</v>
      </c>
      <c r="D933" s="8" t="s">
        <v>45736</v>
      </c>
      <c r="E933" s="8" t="s">
        <v>113</v>
      </c>
      <c r="F933" s="8" t="s">
        <v>112</v>
      </c>
      <c r="G933" s="8" t="s">
        <v>113</v>
      </c>
      <c r="H933" s="8" t="s">
        <v>112</v>
      </c>
      <c r="I933" s="8" t="s">
        <v>30389</v>
      </c>
      <c r="J933" s="8" t="s">
        <v>28</v>
      </c>
      <c r="K933" s="8" t="s">
        <v>30</v>
      </c>
      <c r="L933" s="8" t="s">
        <v>10706</v>
      </c>
      <c r="M933" s="8" t="s">
        <v>410</v>
      </c>
      <c r="N933" s="8" t="s">
        <v>10716</v>
      </c>
      <c r="O933" s="8" t="s">
        <v>35639</v>
      </c>
      <c r="P933" s="8" t="s">
        <v>776</v>
      </c>
      <c r="Q933" s="8" t="s">
        <v>30390</v>
      </c>
      <c r="R933" s="8" t="s">
        <v>26731</v>
      </c>
      <c r="S933" s="17" t="s">
        <v>30391</v>
      </c>
      <c r="T933" s="18">
        <v>43024</v>
      </c>
      <c r="U933" s="8">
        <v>0.58333333333333337</v>
      </c>
      <c r="V933" s="8">
        <v>0.75</v>
      </c>
      <c r="W933" s="8" t="s">
        <v>739</v>
      </c>
      <c r="X933" s="8" t="s">
        <v>30566</v>
      </c>
      <c r="Y933" s="8" t="s">
        <v>13154</v>
      </c>
      <c r="Z933" s="17" t="s">
        <v>30567</v>
      </c>
      <c r="AA933" s="8" t="s">
        <v>30568</v>
      </c>
      <c r="AB933" s="8" t="s">
        <v>30569</v>
      </c>
    </row>
    <row r="934" spans="1:28" hidden="1" x14ac:dyDescent="0.2">
      <c r="A934" s="8" t="s">
        <v>30547</v>
      </c>
      <c r="B934" s="8" t="s">
        <v>30548</v>
      </c>
      <c r="C934" s="8" t="s">
        <v>45735</v>
      </c>
      <c r="D934" s="8" t="s">
        <v>45736</v>
      </c>
      <c r="E934" s="8" t="s">
        <v>123</v>
      </c>
      <c r="F934" s="8" t="s">
        <v>112</v>
      </c>
      <c r="G934" s="8" t="s">
        <v>123</v>
      </c>
      <c r="H934" s="8" t="s">
        <v>112</v>
      </c>
      <c r="I934" s="8" t="s">
        <v>30389</v>
      </c>
      <c r="J934" s="8" t="s">
        <v>28</v>
      </c>
      <c r="K934" s="8" t="s">
        <v>30</v>
      </c>
      <c r="L934" s="8" t="s">
        <v>418</v>
      </c>
      <c r="M934" s="8" t="s">
        <v>419</v>
      </c>
      <c r="N934" s="8" t="s">
        <v>10716</v>
      </c>
      <c r="O934" s="8" t="s">
        <v>35639</v>
      </c>
      <c r="P934" s="8" t="s">
        <v>776</v>
      </c>
      <c r="Q934" s="8" t="s">
        <v>30390</v>
      </c>
      <c r="R934" s="8" t="s">
        <v>26731</v>
      </c>
      <c r="S934" s="17" t="s">
        <v>30391</v>
      </c>
      <c r="T934" s="18">
        <v>43025</v>
      </c>
      <c r="U934" s="8">
        <v>0.25</v>
      </c>
      <c r="V934" s="8">
        <v>0.75</v>
      </c>
      <c r="W934" s="8" t="s">
        <v>40</v>
      </c>
      <c r="X934" s="8" t="s">
        <v>9035</v>
      </c>
      <c r="Y934" s="8" t="s">
        <v>9036</v>
      </c>
      <c r="Z934" s="17" t="s">
        <v>30549</v>
      </c>
      <c r="AA934" s="8" t="s">
        <v>30550</v>
      </c>
      <c r="AB934" s="8" t="s">
        <v>30551</v>
      </c>
    </row>
    <row r="935" spans="1:28" hidden="1" x14ac:dyDescent="0.2">
      <c r="A935" s="8" t="s">
        <v>30643</v>
      </c>
      <c r="B935" s="8" t="s">
        <v>30644</v>
      </c>
      <c r="C935" s="8" t="s">
        <v>45735</v>
      </c>
      <c r="D935" s="8" t="s">
        <v>45736</v>
      </c>
      <c r="E935" s="8" t="s">
        <v>134</v>
      </c>
      <c r="F935" s="8" t="s">
        <v>133</v>
      </c>
      <c r="G935" s="8" t="s">
        <v>134</v>
      </c>
      <c r="H935" s="8" t="s">
        <v>133</v>
      </c>
      <c r="I935" s="8" t="s">
        <v>30389</v>
      </c>
      <c r="J935" s="8" t="s">
        <v>28</v>
      </c>
      <c r="K935" s="8" t="s">
        <v>30</v>
      </c>
      <c r="L935" s="8" t="s">
        <v>2047</v>
      </c>
      <c r="M935" s="8" t="s">
        <v>14329</v>
      </c>
      <c r="N935" s="8" t="s">
        <v>10716</v>
      </c>
      <c r="O935" s="8" t="s">
        <v>35639</v>
      </c>
      <c r="P935" s="8" t="s">
        <v>776</v>
      </c>
      <c r="Q935" s="8" t="s">
        <v>30390</v>
      </c>
      <c r="R935" s="8" t="s">
        <v>26731</v>
      </c>
      <c r="S935" s="17" t="s">
        <v>30391</v>
      </c>
      <c r="T935" s="18">
        <v>43026</v>
      </c>
      <c r="U935" s="8">
        <v>0.25</v>
      </c>
      <c r="V935" s="8">
        <v>0.45833333333333331</v>
      </c>
      <c r="W935" s="8" t="s">
        <v>773</v>
      </c>
      <c r="X935" s="8" t="s">
        <v>30645</v>
      </c>
      <c r="Y935" s="8" t="s">
        <v>18692</v>
      </c>
      <c r="Z935" s="17" t="s">
        <v>30646</v>
      </c>
      <c r="AA935" s="8" t="s">
        <v>30647</v>
      </c>
      <c r="AB935" s="8" t="s">
        <v>30648</v>
      </c>
    </row>
    <row r="936" spans="1:28" hidden="1" x14ac:dyDescent="0.2">
      <c r="A936" s="8" t="s">
        <v>30649</v>
      </c>
      <c r="B936" s="8" t="s">
        <v>30650</v>
      </c>
      <c r="C936" s="8" t="s">
        <v>45735</v>
      </c>
      <c r="D936" s="8" t="s">
        <v>45736</v>
      </c>
      <c r="E936" s="8" t="s">
        <v>134</v>
      </c>
      <c r="F936" s="8" t="s">
        <v>133</v>
      </c>
      <c r="G936" s="8" t="s">
        <v>134</v>
      </c>
      <c r="H936" s="8" t="s">
        <v>133</v>
      </c>
      <c r="I936" s="8" t="s">
        <v>30389</v>
      </c>
      <c r="J936" s="8" t="s">
        <v>28</v>
      </c>
      <c r="K936" s="8" t="s">
        <v>30</v>
      </c>
      <c r="L936" s="8" t="s">
        <v>14329</v>
      </c>
      <c r="M936" s="8" t="s">
        <v>30651</v>
      </c>
      <c r="N936" s="8" t="s">
        <v>10716</v>
      </c>
      <c r="O936" s="8" t="s">
        <v>35639</v>
      </c>
      <c r="P936" s="8" t="s">
        <v>776</v>
      </c>
      <c r="Q936" s="8" t="s">
        <v>30390</v>
      </c>
      <c r="R936" s="8" t="s">
        <v>26731</v>
      </c>
      <c r="S936" s="17" t="s">
        <v>30391</v>
      </c>
      <c r="T936" s="18">
        <v>43026</v>
      </c>
      <c r="U936" s="8">
        <v>0.45833333333333331</v>
      </c>
      <c r="V936" s="8">
        <v>0.625</v>
      </c>
      <c r="W936" s="8" t="s">
        <v>739</v>
      </c>
      <c r="X936" s="8" t="s">
        <v>30652</v>
      </c>
      <c r="Y936" s="8" t="s">
        <v>9291</v>
      </c>
      <c r="Z936" s="17" t="s">
        <v>30653</v>
      </c>
      <c r="AA936" s="8" t="s">
        <v>30654</v>
      </c>
      <c r="AB936" s="8" t="s">
        <v>30655</v>
      </c>
    </row>
    <row r="937" spans="1:28" hidden="1" x14ac:dyDescent="0.2">
      <c r="A937" s="8" t="s">
        <v>30656</v>
      </c>
      <c r="B937" s="8" t="s">
        <v>30657</v>
      </c>
      <c r="C937" s="8" t="s">
        <v>45735</v>
      </c>
      <c r="D937" s="8" t="s">
        <v>45736</v>
      </c>
      <c r="E937" s="8" t="s">
        <v>134</v>
      </c>
      <c r="F937" s="8" t="s">
        <v>133</v>
      </c>
      <c r="G937" s="8" t="s">
        <v>134</v>
      </c>
      <c r="H937" s="8" t="s">
        <v>133</v>
      </c>
      <c r="I937" s="8" t="s">
        <v>30389</v>
      </c>
      <c r="J937" s="8" t="s">
        <v>28</v>
      </c>
      <c r="K937" s="8" t="s">
        <v>30</v>
      </c>
      <c r="L937" s="8" t="s">
        <v>30651</v>
      </c>
      <c r="M937" s="8" t="s">
        <v>775</v>
      </c>
      <c r="N937" s="8" t="s">
        <v>10716</v>
      </c>
      <c r="O937" s="8" t="s">
        <v>35639</v>
      </c>
      <c r="P937" s="8" t="s">
        <v>776</v>
      </c>
      <c r="Q937" s="8" t="s">
        <v>30390</v>
      </c>
      <c r="R937" s="8" t="s">
        <v>26731</v>
      </c>
      <c r="S937" s="17" t="s">
        <v>30391</v>
      </c>
      <c r="T937" s="18">
        <v>43026</v>
      </c>
      <c r="U937" s="8">
        <v>0.625</v>
      </c>
      <c r="V937" s="8">
        <v>0.66666666666666663</v>
      </c>
      <c r="W937" s="8" t="s">
        <v>1495</v>
      </c>
      <c r="X937" s="8" t="s">
        <v>30658</v>
      </c>
      <c r="Y937" s="8" t="s">
        <v>8858</v>
      </c>
      <c r="Z937" s="17" t="s">
        <v>30421</v>
      </c>
      <c r="AA937" s="8" t="s">
        <v>30659</v>
      </c>
      <c r="AB937" s="8" t="s">
        <v>30660</v>
      </c>
    </row>
    <row r="938" spans="1:28" hidden="1" x14ac:dyDescent="0.2">
      <c r="A938" s="8" t="s">
        <v>30661</v>
      </c>
      <c r="B938" s="8" t="s">
        <v>30662</v>
      </c>
      <c r="C938" s="8" t="s">
        <v>45735</v>
      </c>
      <c r="D938" s="8" t="s">
        <v>45736</v>
      </c>
      <c r="E938" s="8" t="s">
        <v>134</v>
      </c>
      <c r="F938" s="8" t="s">
        <v>133</v>
      </c>
      <c r="G938" s="8" t="s">
        <v>134</v>
      </c>
      <c r="H938" s="8" t="s">
        <v>133</v>
      </c>
      <c r="I938" s="8" t="s">
        <v>30389</v>
      </c>
      <c r="J938" s="8" t="s">
        <v>28</v>
      </c>
      <c r="K938" s="8" t="s">
        <v>30</v>
      </c>
      <c r="L938" s="8" t="s">
        <v>775</v>
      </c>
      <c r="M938" s="8" t="s">
        <v>3136</v>
      </c>
      <c r="N938" s="8" t="s">
        <v>10716</v>
      </c>
      <c r="O938" s="8" t="s">
        <v>35639</v>
      </c>
      <c r="P938" s="8" t="s">
        <v>776</v>
      </c>
      <c r="Q938" s="8" t="s">
        <v>30390</v>
      </c>
      <c r="R938" s="8" t="s">
        <v>26731</v>
      </c>
      <c r="S938" s="17" t="s">
        <v>30391</v>
      </c>
      <c r="T938" s="18">
        <v>43026</v>
      </c>
      <c r="U938" s="8">
        <v>0.66666666666666663</v>
      </c>
      <c r="V938" s="8">
        <v>0.75</v>
      </c>
      <c r="W938" s="8" t="s">
        <v>1100</v>
      </c>
      <c r="X938" s="8" t="s">
        <v>23380</v>
      </c>
      <c r="Y938" s="8" t="s">
        <v>8858</v>
      </c>
      <c r="Z938" s="17" t="s">
        <v>30663</v>
      </c>
      <c r="AA938" s="8" t="s">
        <v>30664</v>
      </c>
      <c r="AB938" s="8" t="s">
        <v>30665</v>
      </c>
    </row>
    <row r="939" spans="1:28" hidden="1" x14ac:dyDescent="0.2">
      <c r="A939" s="8" t="s">
        <v>30666</v>
      </c>
      <c r="B939" s="8" t="s">
        <v>30667</v>
      </c>
      <c r="C939" s="8" t="s">
        <v>45735</v>
      </c>
      <c r="D939" s="8" t="s">
        <v>45736</v>
      </c>
      <c r="E939" s="8" t="s">
        <v>144</v>
      </c>
      <c r="F939" s="8" t="s">
        <v>133</v>
      </c>
      <c r="G939" s="8" t="s">
        <v>144</v>
      </c>
      <c r="H939" s="8" t="s">
        <v>133</v>
      </c>
      <c r="I939" s="8" t="s">
        <v>30389</v>
      </c>
      <c r="J939" s="8" t="s">
        <v>28</v>
      </c>
      <c r="K939" s="8" t="s">
        <v>30</v>
      </c>
      <c r="L939" s="8" t="s">
        <v>2054</v>
      </c>
      <c r="M939" s="8" t="s">
        <v>5384</v>
      </c>
      <c r="N939" s="8" t="s">
        <v>10716</v>
      </c>
      <c r="O939" s="8" t="s">
        <v>35639</v>
      </c>
      <c r="P939" s="8" t="s">
        <v>776</v>
      </c>
      <c r="Q939" s="8" t="s">
        <v>30390</v>
      </c>
      <c r="R939" s="8" t="s">
        <v>26731</v>
      </c>
      <c r="S939" s="17" t="s">
        <v>30391</v>
      </c>
      <c r="T939" s="18">
        <v>43027</v>
      </c>
      <c r="U939" s="8">
        <v>0.25</v>
      </c>
      <c r="V939" s="8">
        <v>0.41666666666666669</v>
      </c>
      <c r="W939" s="8" t="s">
        <v>739</v>
      </c>
      <c r="X939" s="8" t="s">
        <v>9024</v>
      </c>
      <c r="Y939" s="8" t="s">
        <v>457</v>
      </c>
      <c r="Z939" s="17" t="s">
        <v>30668</v>
      </c>
      <c r="AA939" s="8" t="s">
        <v>30669</v>
      </c>
      <c r="AB939" s="8" t="s">
        <v>30670</v>
      </c>
    </row>
    <row r="940" spans="1:28" hidden="1" x14ac:dyDescent="0.2">
      <c r="A940" s="8" t="s">
        <v>30671</v>
      </c>
      <c r="B940" s="8" t="s">
        <v>30672</v>
      </c>
      <c r="C940" s="8" t="s">
        <v>45735</v>
      </c>
      <c r="D940" s="8" t="s">
        <v>45736</v>
      </c>
      <c r="E940" s="8" t="s">
        <v>144</v>
      </c>
      <c r="F940" s="8" t="s">
        <v>133</v>
      </c>
      <c r="G940" s="8" t="s">
        <v>144</v>
      </c>
      <c r="H940" s="8" t="s">
        <v>133</v>
      </c>
      <c r="I940" s="8" t="s">
        <v>30389</v>
      </c>
      <c r="J940" s="8" t="s">
        <v>28</v>
      </c>
      <c r="K940" s="8" t="s">
        <v>30</v>
      </c>
      <c r="L940" s="8" t="s">
        <v>5384</v>
      </c>
      <c r="M940" s="8" t="s">
        <v>8434</v>
      </c>
      <c r="N940" s="8" t="s">
        <v>10716</v>
      </c>
      <c r="O940" s="8" t="s">
        <v>35639</v>
      </c>
      <c r="P940" s="8" t="s">
        <v>776</v>
      </c>
      <c r="Q940" s="8" t="s">
        <v>30390</v>
      </c>
      <c r="R940" s="8" t="s">
        <v>26731</v>
      </c>
      <c r="S940" s="17" t="s">
        <v>30391</v>
      </c>
      <c r="T940" s="18">
        <v>43027</v>
      </c>
      <c r="U940" s="8">
        <v>0.41666666666666669</v>
      </c>
      <c r="V940" s="8">
        <v>0.58333333333333337</v>
      </c>
      <c r="W940" s="8" t="s">
        <v>739</v>
      </c>
      <c r="X940" s="8" t="s">
        <v>30673</v>
      </c>
      <c r="Y940" s="8" t="s">
        <v>457</v>
      </c>
      <c r="Z940" s="17" t="s">
        <v>30674</v>
      </c>
      <c r="AA940" s="8" t="s">
        <v>30675</v>
      </c>
      <c r="AB940" s="8" t="s">
        <v>30676</v>
      </c>
    </row>
    <row r="941" spans="1:28" hidden="1" x14ac:dyDescent="0.2">
      <c r="A941" s="8" t="s">
        <v>30677</v>
      </c>
      <c r="B941" s="8" t="s">
        <v>30678</v>
      </c>
      <c r="C941" s="8" t="s">
        <v>45735</v>
      </c>
      <c r="D941" s="8" t="s">
        <v>45736</v>
      </c>
      <c r="E941" s="8" t="s">
        <v>144</v>
      </c>
      <c r="F941" s="8" t="s">
        <v>133</v>
      </c>
      <c r="G941" s="8" t="s">
        <v>144</v>
      </c>
      <c r="H941" s="8" t="s">
        <v>133</v>
      </c>
      <c r="I941" s="8" t="s">
        <v>30389</v>
      </c>
      <c r="J941" s="8" t="s">
        <v>28</v>
      </c>
      <c r="K941" s="8" t="s">
        <v>30</v>
      </c>
      <c r="L941" s="8" t="s">
        <v>8434</v>
      </c>
      <c r="M941" s="8" t="s">
        <v>3151</v>
      </c>
      <c r="N941" s="8" t="s">
        <v>10716</v>
      </c>
      <c r="O941" s="8" t="s">
        <v>35639</v>
      </c>
      <c r="P941" s="8" t="s">
        <v>776</v>
      </c>
      <c r="Q941" s="8" t="s">
        <v>30390</v>
      </c>
      <c r="R941" s="8" t="s">
        <v>26731</v>
      </c>
      <c r="S941" s="17" t="s">
        <v>30391</v>
      </c>
      <c r="T941" s="18">
        <v>43027</v>
      </c>
      <c r="U941" s="8">
        <v>0.58333333333333337</v>
      </c>
      <c r="V941" s="8">
        <v>0.75</v>
      </c>
      <c r="W941" s="8" t="s">
        <v>739</v>
      </c>
      <c r="X941" s="8" t="s">
        <v>30673</v>
      </c>
      <c r="Y941" s="8" t="s">
        <v>457</v>
      </c>
      <c r="Z941" s="17" t="s">
        <v>30679</v>
      </c>
      <c r="AA941" s="8" t="s">
        <v>30680</v>
      </c>
      <c r="AB941" s="8" t="s">
        <v>30681</v>
      </c>
    </row>
    <row r="942" spans="1:28" hidden="1" x14ac:dyDescent="0.2">
      <c r="A942" s="8" t="s">
        <v>30682</v>
      </c>
      <c r="B942" s="8" t="s">
        <v>30683</v>
      </c>
      <c r="C942" s="8" t="s">
        <v>45735</v>
      </c>
      <c r="D942" s="8" t="s">
        <v>45736</v>
      </c>
      <c r="E942" s="8" t="s">
        <v>174</v>
      </c>
      <c r="F942" s="8" t="s">
        <v>133</v>
      </c>
      <c r="G942" s="8" t="s">
        <v>174</v>
      </c>
      <c r="H942" s="8" t="s">
        <v>133</v>
      </c>
      <c r="I942" s="8" t="s">
        <v>30389</v>
      </c>
      <c r="J942" s="8" t="s">
        <v>28</v>
      </c>
      <c r="K942" s="8" t="s">
        <v>30</v>
      </c>
      <c r="L942" s="8" t="s">
        <v>2061</v>
      </c>
      <c r="M942" s="8" t="s">
        <v>8445</v>
      </c>
      <c r="N942" s="8" t="s">
        <v>10716</v>
      </c>
      <c r="O942" s="8" t="s">
        <v>35639</v>
      </c>
      <c r="P942" s="8" t="s">
        <v>776</v>
      </c>
      <c r="Q942" s="8" t="s">
        <v>30390</v>
      </c>
      <c r="R942" s="8" t="s">
        <v>26731</v>
      </c>
      <c r="S942" s="17" t="s">
        <v>30391</v>
      </c>
      <c r="T942" s="18">
        <v>43028</v>
      </c>
      <c r="U942" s="8">
        <v>0.25</v>
      </c>
      <c r="V942" s="8">
        <v>0.33333333333333331</v>
      </c>
      <c r="W942" s="8" t="s">
        <v>1100</v>
      </c>
      <c r="X942" s="8" t="s">
        <v>30684</v>
      </c>
      <c r="Y942" s="8" t="s">
        <v>30685</v>
      </c>
      <c r="Z942" s="17" t="s">
        <v>30686</v>
      </c>
      <c r="AA942" s="8" t="s">
        <v>30687</v>
      </c>
      <c r="AB942" s="8" t="s">
        <v>30688</v>
      </c>
    </row>
    <row r="943" spans="1:28" hidden="1" x14ac:dyDescent="0.2">
      <c r="A943" s="8" t="s">
        <v>30689</v>
      </c>
      <c r="B943" s="8" t="s">
        <v>30690</v>
      </c>
      <c r="C943" s="8" t="s">
        <v>45735</v>
      </c>
      <c r="D943" s="8" t="s">
        <v>45736</v>
      </c>
      <c r="E943" s="8" t="s">
        <v>174</v>
      </c>
      <c r="F943" s="8" t="s">
        <v>133</v>
      </c>
      <c r="G943" s="8" t="s">
        <v>174</v>
      </c>
      <c r="H943" s="8" t="s">
        <v>133</v>
      </c>
      <c r="I943" s="8" t="s">
        <v>30389</v>
      </c>
      <c r="J943" s="8" t="s">
        <v>28</v>
      </c>
      <c r="K943" s="8" t="s">
        <v>30</v>
      </c>
      <c r="L943" s="8" t="s">
        <v>8445</v>
      </c>
      <c r="M943" s="8" t="s">
        <v>8451</v>
      </c>
      <c r="N943" s="8" t="s">
        <v>10716</v>
      </c>
      <c r="O943" s="8" t="s">
        <v>35639</v>
      </c>
      <c r="P943" s="8" t="s">
        <v>776</v>
      </c>
      <c r="Q943" s="8" t="s">
        <v>30390</v>
      </c>
      <c r="R943" s="8" t="s">
        <v>26731</v>
      </c>
      <c r="S943" s="17" t="s">
        <v>30391</v>
      </c>
      <c r="T943" s="18">
        <v>43028</v>
      </c>
      <c r="U943" s="8">
        <v>0.33333333333333331</v>
      </c>
      <c r="V943" s="8">
        <v>0.41666666666666669</v>
      </c>
      <c r="W943" s="8" t="s">
        <v>1100</v>
      </c>
      <c r="X943" s="8" t="s">
        <v>30691</v>
      </c>
      <c r="Y943" s="8" t="s">
        <v>30685</v>
      </c>
      <c r="Z943" s="17" t="s">
        <v>30692</v>
      </c>
      <c r="AA943" s="8" t="s">
        <v>30693</v>
      </c>
      <c r="AB943" s="8" t="s">
        <v>30694</v>
      </c>
    </row>
    <row r="944" spans="1:28" hidden="1" x14ac:dyDescent="0.2">
      <c r="A944" s="8" t="s">
        <v>30695</v>
      </c>
      <c r="B944" s="8" t="s">
        <v>30696</v>
      </c>
      <c r="C944" s="8" t="s">
        <v>45735</v>
      </c>
      <c r="D944" s="8" t="s">
        <v>45736</v>
      </c>
      <c r="E944" s="8" t="s">
        <v>174</v>
      </c>
      <c r="F944" s="8" t="s">
        <v>133</v>
      </c>
      <c r="G944" s="8" t="s">
        <v>174</v>
      </c>
      <c r="H944" s="8" t="s">
        <v>133</v>
      </c>
      <c r="I944" s="8" t="s">
        <v>30389</v>
      </c>
      <c r="J944" s="8" t="s">
        <v>28</v>
      </c>
      <c r="K944" s="8" t="s">
        <v>30</v>
      </c>
      <c r="L944" s="8" t="s">
        <v>8451</v>
      </c>
      <c r="M944" s="8" t="s">
        <v>8458</v>
      </c>
      <c r="N944" s="8" t="s">
        <v>10716</v>
      </c>
      <c r="O944" s="8" t="s">
        <v>35639</v>
      </c>
      <c r="P944" s="8" t="s">
        <v>776</v>
      </c>
      <c r="Q944" s="8" t="s">
        <v>30390</v>
      </c>
      <c r="R944" s="8" t="s">
        <v>26731</v>
      </c>
      <c r="S944" s="17" t="s">
        <v>30391</v>
      </c>
      <c r="T944" s="18">
        <v>43028</v>
      </c>
      <c r="U944" s="8">
        <v>0.41666666666666669</v>
      </c>
      <c r="V944" s="8">
        <v>0.5</v>
      </c>
      <c r="W944" s="8" t="s">
        <v>1100</v>
      </c>
      <c r="X944" s="8" t="s">
        <v>30697</v>
      </c>
      <c r="Y944" s="8" t="s">
        <v>30685</v>
      </c>
      <c r="Z944" s="17" t="s">
        <v>30698</v>
      </c>
      <c r="AA944" s="8" t="s">
        <v>30699</v>
      </c>
      <c r="AB944" s="8" t="s">
        <v>30700</v>
      </c>
    </row>
    <row r="945" spans="1:28" hidden="1" x14ac:dyDescent="0.2">
      <c r="A945" s="8" t="s">
        <v>30701</v>
      </c>
      <c r="B945" s="8" t="s">
        <v>30702</v>
      </c>
      <c r="C945" s="8" t="s">
        <v>45735</v>
      </c>
      <c r="D945" s="8" t="s">
        <v>45736</v>
      </c>
      <c r="E945" s="8" t="s">
        <v>174</v>
      </c>
      <c r="F945" s="8" t="s">
        <v>133</v>
      </c>
      <c r="G945" s="8" t="s">
        <v>174</v>
      </c>
      <c r="H945" s="8" t="s">
        <v>133</v>
      </c>
      <c r="I945" s="8" t="s">
        <v>30389</v>
      </c>
      <c r="J945" s="8" t="s">
        <v>28</v>
      </c>
      <c r="K945" s="8" t="s">
        <v>30</v>
      </c>
      <c r="L945" s="8" t="s">
        <v>8458</v>
      </c>
      <c r="M945" s="8" t="s">
        <v>2062</v>
      </c>
      <c r="N945" s="8" t="s">
        <v>10716</v>
      </c>
      <c r="O945" s="8" t="s">
        <v>35639</v>
      </c>
      <c r="P945" s="8" t="s">
        <v>776</v>
      </c>
      <c r="Q945" s="8" t="s">
        <v>30390</v>
      </c>
      <c r="R945" s="8" t="s">
        <v>26731</v>
      </c>
      <c r="S945" s="17" t="s">
        <v>30391</v>
      </c>
      <c r="T945" s="18">
        <v>43028</v>
      </c>
      <c r="U945" s="8">
        <v>0.5</v>
      </c>
      <c r="V945" s="8">
        <v>0.58333333333333337</v>
      </c>
      <c r="W945" s="8" t="s">
        <v>1100</v>
      </c>
      <c r="X945" s="8" t="s">
        <v>30703</v>
      </c>
      <c r="Y945" s="8" t="s">
        <v>178</v>
      </c>
      <c r="Z945" s="17" t="s">
        <v>30704</v>
      </c>
      <c r="AA945" s="8" t="s">
        <v>30705</v>
      </c>
      <c r="AB945" s="8" t="s">
        <v>30706</v>
      </c>
    </row>
    <row r="946" spans="1:28" hidden="1" x14ac:dyDescent="0.2">
      <c r="A946" s="8" t="s">
        <v>30707</v>
      </c>
      <c r="B946" s="8" t="s">
        <v>30708</v>
      </c>
      <c r="C946" s="8" t="s">
        <v>45735</v>
      </c>
      <c r="D946" s="8" t="s">
        <v>45736</v>
      </c>
      <c r="E946" s="8" t="s">
        <v>174</v>
      </c>
      <c r="F946" s="8" t="s">
        <v>133</v>
      </c>
      <c r="G946" s="8" t="s">
        <v>174</v>
      </c>
      <c r="H946" s="8" t="s">
        <v>133</v>
      </c>
      <c r="I946" s="8" t="s">
        <v>30389</v>
      </c>
      <c r="J946" s="8" t="s">
        <v>28</v>
      </c>
      <c r="K946" s="8" t="s">
        <v>30</v>
      </c>
      <c r="L946" s="8" t="s">
        <v>2062</v>
      </c>
      <c r="M946" s="8" t="s">
        <v>5422</v>
      </c>
      <c r="N946" s="8" t="s">
        <v>10716</v>
      </c>
      <c r="O946" s="8" t="s">
        <v>35639</v>
      </c>
      <c r="P946" s="8" t="s">
        <v>776</v>
      </c>
      <c r="Q946" s="8" t="s">
        <v>30390</v>
      </c>
      <c r="R946" s="8" t="s">
        <v>26731</v>
      </c>
      <c r="S946" s="17" t="s">
        <v>30391</v>
      </c>
      <c r="T946" s="18">
        <v>43028</v>
      </c>
      <c r="U946" s="8">
        <v>0.58333333333333337</v>
      </c>
      <c r="V946" s="8">
        <v>0.66666666666666663</v>
      </c>
      <c r="W946" s="8" t="s">
        <v>1100</v>
      </c>
      <c r="X946" s="8" t="s">
        <v>30709</v>
      </c>
      <c r="Y946" s="8" t="s">
        <v>178</v>
      </c>
      <c r="Z946" s="17" t="s">
        <v>30710</v>
      </c>
      <c r="AA946" s="8" t="s">
        <v>30711</v>
      </c>
      <c r="AB946" s="8" t="s">
        <v>30712</v>
      </c>
    </row>
    <row r="947" spans="1:28" hidden="1" x14ac:dyDescent="0.2">
      <c r="A947" s="8" t="s">
        <v>30713</v>
      </c>
      <c r="B947" s="8" t="s">
        <v>30714</v>
      </c>
      <c r="C947" s="8" t="s">
        <v>45735</v>
      </c>
      <c r="D947" s="8" t="s">
        <v>45736</v>
      </c>
      <c r="E947" s="8" t="s">
        <v>174</v>
      </c>
      <c r="F947" s="8" t="s">
        <v>133</v>
      </c>
      <c r="G947" s="8" t="s">
        <v>174</v>
      </c>
      <c r="H947" s="8" t="s">
        <v>133</v>
      </c>
      <c r="I947" s="8" t="s">
        <v>30389</v>
      </c>
      <c r="J947" s="8" t="s">
        <v>28</v>
      </c>
      <c r="K947" s="8" t="s">
        <v>30</v>
      </c>
      <c r="L947" s="8" t="s">
        <v>5422</v>
      </c>
      <c r="M947" s="8" t="s">
        <v>3166</v>
      </c>
      <c r="N947" s="8" t="s">
        <v>10716</v>
      </c>
      <c r="O947" s="8" t="s">
        <v>35639</v>
      </c>
      <c r="P947" s="8" t="s">
        <v>776</v>
      </c>
      <c r="Q947" s="8" t="s">
        <v>30390</v>
      </c>
      <c r="R947" s="8" t="s">
        <v>26731</v>
      </c>
      <c r="S947" s="17" t="s">
        <v>30391</v>
      </c>
      <c r="T947" s="18">
        <v>43028</v>
      </c>
      <c r="U947" s="8">
        <v>0.66666666666666663</v>
      </c>
      <c r="V947" s="8">
        <v>0.75</v>
      </c>
      <c r="W947" s="8" t="s">
        <v>1100</v>
      </c>
      <c r="X947" s="8" t="s">
        <v>30715</v>
      </c>
      <c r="Y947" s="8" t="s">
        <v>178</v>
      </c>
      <c r="Z947" s="17" t="s">
        <v>30716</v>
      </c>
      <c r="AA947" s="8" t="s">
        <v>30717</v>
      </c>
      <c r="AB947" s="8" t="s">
        <v>30718</v>
      </c>
    </row>
    <row r="948" spans="1:28" hidden="1" x14ac:dyDescent="0.2">
      <c r="A948" s="8" t="s">
        <v>30719</v>
      </c>
      <c r="B948" s="8" t="s">
        <v>30720</v>
      </c>
      <c r="C948" s="8" t="s">
        <v>45735</v>
      </c>
      <c r="D948" s="8" t="s">
        <v>45736</v>
      </c>
      <c r="E948" s="8" t="s">
        <v>184</v>
      </c>
      <c r="F948" s="8" t="s">
        <v>133</v>
      </c>
      <c r="G948" s="8" t="s">
        <v>184</v>
      </c>
      <c r="H948" s="8" t="s">
        <v>133</v>
      </c>
      <c r="I948" s="8" t="s">
        <v>30389</v>
      </c>
      <c r="J948" s="8" t="s">
        <v>28</v>
      </c>
      <c r="K948" s="8" t="s">
        <v>30</v>
      </c>
      <c r="L948" s="8" t="s">
        <v>5428</v>
      </c>
      <c r="M948" s="8" t="s">
        <v>5434</v>
      </c>
      <c r="N948" s="8" t="s">
        <v>10716</v>
      </c>
      <c r="O948" s="8" t="s">
        <v>35639</v>
      </c>
      <c r="P948" s="8" t="s">
        <v>776</v>
      </c>
      <c r="Q948" s="8" t="s">
        <v>30390</v>
      </c>
      <c r="R948" s="8" t="s">
        <v>26731</v>
      </c>
      <c r="S948" s="17" t="s">
        <v>30391</v>
      </c>
      <c r="T948" s="18">
        <v>43029</v>
      </c>
      <c r="U948" s="8">
        <v>0.25</v>
      </c>
      <c r="V948" s="8">
        <v>0.375</v>
      </c>
      <c r="W948" s="8" t="s">
        <v>1283</v>
      </c>
      <c r="X948" s="8" t="s">
        <v>30721</v>
      </c>
      <c r="Y948" s="8" t="s">
        <v>178</v>
      </c>
      <c r="Z948" s="17" t="s">
        <v>30722</v>
      </c>
      <c r="AA948" s="8" t="s">
        <v>30723</v>
      </c>
      <c r="AB948" s="8" t="s">
        <v>30724</v>
      </c>
    </row>
    <row r="949" spans="1:28" hidden="1" x14ac:dyDescent="0.2">
      <c r="A949" s="8" t="s">
        <v>30725</v>
      </c>
      <c r="B949" s="8" t="s">
        <v>30726</v>
      </c>
      <c r="C949" s="8" t="s">
        <v>45735</v>
      </c>
      <c r="D949" s="8" t="s">
        <v>45736</v>
      </c>
      <c r="E949" s="8" t="s">
        <v>184</v>
      </c>
      <c r="F949" s="8" t="s">
        <v>133</v>
      </c>
      <c r="G949" s="8" t="s">
        <v>184</v>
      </c>
      <c r="H949" s="8" t="s">
        <v>133</v>
      </c>
      <c r="I949" s="8" t="s">
        <v>30389</v>
      </c>
      <c r="J949" s="8" t="s">
        <v>28</v>
      </c>
      <c r="K949" s="8" t="s">
        <v>30</v>
      </c>
      <c r="L949" s="8" t="s">
        <v>5434</v>
      </c>
      <c r="M949" s="8" t="s">
        <v>30727</v>
      </c>
      <c r="N949" s="8" t="s">
        <v>10716</v>
      </c>
      <c r="O949" s="8" t="s">
        <v>35639</v>
      </c>
      <c r="P949" s="8" t="s">
        <v>776</v>
      </c>
      <c r="Q949" s="8" t="s">
        <v>30390</v>
      </c>
      <c r="R949" s="8" t="s">
        <v>26731</v>
      </c>
      <c r="S949" s="17" t="s">
        <v>30391</v>
      </c>
      <c r="T949" s="18">
        <v>43029</v>
      </c>
      <c r="U949" s="8">
        <v>0.375</v>
      </c>
      <c r="V949" s="8">
        <v>0.52083333333333337</v>
      </c>
      <c r="W949" s="8" t="s">
        <v>2124</v>
      </c>
      <c r="X949" s="8" t="s">
        <v>30728</v>
      </c>
      <c r="Y949" s="8" t="s">
        <v>30729</v>
      </c>
      <c r="Z949" s="17" t="s">
        <v>30730</v>
      </c>
      <c r="AA949" s="8" t="s">
        <v>30731</v>
      </c>
      <c r="AB949" s="8" t="s">
        <v>30732</v>
      </c>
    </row>
    <row r="950" spans="1:28" hidden="1" x14ac:dyDescent="0.2">
      <c r="A950" s="8" t="s">
        <v>30733</v>
      </c>
      <c r="B950" s="8" t="s">
        <v>30734</v>
      </c>
      <c r="C950" s="8" t="s">
        <v>45735</v>
      </c>
      <c r="D950" s="8" t="s">
        <v>45736</v>
      </c>
      <c r="E950" s="8" t="s">
        <v>184</v>
      </c>
      <c r="F950" s="8" t="s">
        <v>133</v>
      </c>
      <c r="G950" s="8" t="s">
        <v>184</v>
      </c>
      <c r="H950" s="8" t="s">
        <v>133</v>
      </c>
      <c r="I950" s="8" t="s">
        <v>30389</v>
      </c>
      <c r="J950" s="8" t="s">
        <v>28</v>
      </c>
      <c r="K950" s="8" t="s">
        <v>30</v>
      </c>
      <c r="L950" s="8" t="s">
        <v>30727</v>
      </c>
      <c r="M950" s="8" t="s">
        <v>30735</v>
      </c>
      <c r="N950" s="8" t="s">
        <v>10716</v>
      </c>
      <c r="O950" s="8" t="s">
        <v>35639</v>
      </c>
      <c r="P950" s="8" t="s">
        <v>776</v>
      </c>
      <c r="Q950" s="8" t="s">
        <v>30390</v>
      </c>
      <c r="R950" s="8" t="s">
        <v>26731</v>
      </c>
      <c r="S950" s="17" t="s">
        <v>30391</v>
      </c>
      <c r="T950" s="18">
        <v>43029</v>
      </c>
      <c r="U950" s="8">
        <v>0.52083333333333337</v>
      </c>
      <c r="V950" s="8">
        <v>0.5625</v>
      </c>
      <c r="W950" s="8" t="s">
        <v>1495</v>
      </c>
      <c r="X950" s="8" t="s">
        <v>30736</v>
      </c>
      <c r="Y950" s="8" t="s">
        <v>30729</v>
      </c>
      <c r="Z950" s="17" t="s">
        <v>30737</v>
      </c>
      <c r="AA950" s="8" t="s">
        <v>30738</v>
      </c>
      <c r="AB950" s="8" t="s">
        <v>30739</v>
      </c>
    </row>
    <row r="951" spans="1:28" hidden="1" x14ac:dyDescent="0.2">
      <c r="A951" s="8" t="s">
        <v>30740</v>
      </c>
      <c r="B951" s="8" t="s">
        <v>30741</v>
      </c>
      <c r="C951" s="8" t="s">
        <v>45735</v>
      </c>
      <c r="D951" s="8" t="s">
        <v>45736</v>
      </c>
      <c r="E951" s="8" t="s">
        <v>184</v>
      </c>
      <c r="F951" s="8" t="s">
        <v>133</v>
      </c>
      <c r="G951" s="8" t="s">
        <v>184</v>
      </c>
      <c r="H951" s="8" t="s">
        <v>133</v>
      </c>
      <c r="I951" s="8" t="s">
        <v>30389</v>
      </c>
      <c r="J951" s="8" t="s">
        <v>28</v>
      </c>
      <c r="K951" s="8" t="s">
        <v>30</v>
      </c>
      <c r="L951" s="8" t="s">
        <v>30735</v>
      </c>
      <c r="M951" s="8" t="s">
        <v>30742</v>
      </c>
      <c r="N951" s="8" t="s">
        <v>10716</v>
      </c>
      <c r="O951" s="8" t="s">
        <v>35639</v>
      </c>
      <c r="P951" s="8" t="s">
        <v>776</v>
      </c>
      <c r="Q951" s="8" t="s">
        <v>30390</v>
      </c>
      <c r="R951" s="8" t="s">
        <v>26731</v>
      </c>
      <c r="S951" s="17" t="s">
        <v>30391</v>
      </c>
      <c r="T951" s="18">
        <v>43029</v>
      </c>
      <c r="U951" s="8">
        <v>0.5625</v>
      </c>
      <c r="V951" s="8">
        <v>0.60416666666666663</v>
      </c>
      <c r="W951" s="8" t="s">
        <v>1495</v>
      </c>
      <c r="X951" s="8" t="s">
        <v>30743</v>
      </c>
      <c r="Y951" s="8" t="s">
        <v>30729</v>
      </c>
      <c r="Z951" s="17" t="s">
        <v>30744</v>
      </c>
      <c r="AA951" s="8" t="s">
        <v>30745</v>
      </c>
      <c r="AB951" s="8" t="s">
        <v>30746</v>
      </c>
    </row>
    <row r="952" spans="1:28" hidden="1" x14ac:dyDescent="0.2">
      <c r="A952" s="8" t="s">
        <v>30747</v>
      </c>
      <c r="B952" s="8" t="s">
        <v>30748</v>
      </c>
      <c r="C952" s="8" t="s">
        <v>45735</v>
      </c>
      <c r="D952" s="8" t="s">
        <v>45736</v>
      </c>
      <c r="E952" s="8" t="s">
        <v>184</v>
      </c>
      <c r="F952" s="8" t="s">
        <v>133</v>
      </c>
      <c r="G952" s="8" t="s">
        <v>184</v>
      </c>
      <c r="H952" s="8" t="s">
        <v>133</v>
      </c>
      <c r="I952" s="8" t="s">
        <v>30389</v>
      </c>
      <c r="J952" s="8" t="s">
        <v>28</v>
      </c>
      <c r="K952" s="8" t="s">
        <v>30</v>
      </c>
      <c r="L952" s="8" t="s">
        <v>30742</v>
      </c>
      <c r="M952" s="8" t="s">
        <v>3173</v>
      </c>
      <c r="N952" s="8" t="s">
        <v>10716</v>
      </c>
      <c r="O952" s="8" t="s">
        <v>35639</v>
      </c>
      <c r="P952" s="8" t="s">
        <v>776</v>
      </c>
      <c r="Q952" s="8" t="s">
        <v>30390</v>
      </c>
      <c r="R952" s="8" t="s">
        <v>26731</v>
      </c>
      <c r="S952" s="17" t="s">
        <v>30391</v>
      </c>
      <c r="T952" s="18">
        <v>43029</v>
      </c>
      <c r="U952" s="8">
        <v>0.60416666666666663</v>
      </c>
      <c r="V952" s="8">
        <v>0.75</v>
      </c>
      <c r="W952" s="8" t="s">
        <v>2124</v>
      </c>
      <c r="X952" s="8" t="s">
        <v>30749</v>
      </c>
      <c r="Y952" s="8" t="s">
        <v>219</v>
      </c>
      <c r="Z952" s="17" t="s">
        <v>30750</v>
      </c>
      <c r="AA952" s="8" t="s">
        <v>30751</v>
      </c>
      <c r="AB952" s="8" t="s">
        <v>30752</v>
      </c>
    </row>
    <row r="953" spans="1:28" hidden="1" x14ac:dyDescent="0.2">
      <c r="A953" s="8" t="s">
        <v>30753</v>
      </c>
      <c r="B953" s="8" t="s">
        <v>30754</v>
      </c>
      <c r="C953" s="8" t="s">
        <v>45735</v>
      </c>
      <c r="D953" s="8" t="s">
        <v>45736</v>
      </c>
      <c r="E953" s="8" t="s">
        <v>194</v>
      </c>
      <c r="F953" s="8" t="s">
        <v>133</v>
      </c>
      <c r="G953" s="8" t="s">
        <v>194</v>
      </c>
      <c r="H953" s="8" t="s">
        <v>133</v>
      </c>
      <c r="I953" s="8" t="s">
        <v>30389</v>
      </c>
      <c r="J953" s="8" t="s">
        <v>28</v>
      </c>
      <c r="K953" s="8" t="s">
        <v>30</v>
      </c>
      <c r="L953" s="8" t="s">
        <v>5452</v>
      </c>
      <c r="M953" s="8" t="s">
        <v>5453</v>
      </c>
      <c r="N953" s="8" t="s">
        <v>10716</v>
      </c>
      <c r="O953" s="8" t="s">
        <v>35639</v>
      </c>
      <c r="P953" s="8" t="s">
        <v>776</v>
      </c>
      <c r="Q953" s="8" t="s">
        <v>30390</v>
      </c>
      <c r="R953" s="8" t="s">
        <v>26731</v>
      </c>
      <c r="S953" s="17" t="s">
        <v>30391</v>
      </c>
      <c r="T953" s="18">
        <v>43030</v>
      </c>
      <c r="U953" s="8">
        <v>0.25</v>
      </c>
      <c r="V953" s="8">
        <v>0.41666666666666669</v>
      </c>
      <c r="W953" s="8" t="s">
        <v>739</v>
      </c>
      <c r="X953" s="8" t="s">
        <v>30749</v>
      </c>
      <c r="Y953" s="8" t="s">
        <v>219</v>
      </c>
      <c r="Z953" s="17" t="s">
        <v>30755</v>
      </c>
      <c r="AA953" s="8" t="s">
        <v>30756</v>
      </c>
      <c r="AB953" s="8" t="s">
        <v>30757</v>
      </c>
    </row>
    <row r="954" spans="1:28" hidden="1" x14ac:dyDescent="0.2">
      <c r="A954" s="8" t="s">
        <v>30758</v>
      </c>
      <c r="B954" s="8" t="s">
        <v>30759</v>
      </c>
      <c r="C954" s="8" t="s">
        <v>45735</v>
      </c>
      <c r="D954" s="8" t="s">
        <v>45736</v>
      </c>
      <c r="E954" s="8" t="s">
        <v>194</v>
      </c>
      <c r="F954" s="8" t="s">
        <v>133</v>
      </c>
      <c r="G954" s="8" t="s">
        <v>194</v>
      </c>
      <c r="H954" s="8" t="s">
        <v>133</v>
      </c>
      <c r="I954" s="8" t="s">
        <v>30389</v>
      </c>
      <c r="J954" s="8" t="s">
        <v>28</v>
      </c>
      <c r="K954" s="8" t="s">
        <v>30</v>
      </c>
      <c r="L954" s="8" t="s">
        <v>5453</v>
      </c>
      <c r="M954" s="8" t="s">
        <v>18026</v>
      </c>
      <c r="N954" s="8" t="s">
        <v>10716</v>
      </c>
      <c r="O954" s="8" t="s">
        <v>35639</v>
      </c>
      <c r="P954" s="8" t="s">
        <v>776</v>
      </c>
      <c r="Q954" s="8" t="s">
        <v>30390</v>
      </c>
      <c r="R954" s="8" t="s">
        <v>26731</v>
      </c>
      <c r="S954" s="17" t="s">
        <v>30391</v>
      </c>
      <c r="T954" s="18">
        <v>43030</v>
      </c>
      <c r="U954" s="8">
        <v>0.41666666666666669</v>
      </c>
      <c r="V954" s="8">
        <v>0.58333333333333337</v>
      </c>
      <c r="W954" s="8" t="s">
        <v>739</v>
      </c>
      <c r="X954" s="8" t="s">
        <v>30760</v>
      </c>
      <c r="Y954" s="8" t="s">
        <v>219</v>
      </c>
      <c r="Z954" s="17" t="s">
        <v>30761</v>
      </c>
      <c r="AA954" s="8" t="s">
        <v>30762</v>
      </c>
      <c r="AB954" s="8" t="s">
        <v>30763</v>
      </c>
    </row>
    <row r="955" spans="1:28" hidden="1" x14ac:dyDescent="0.2">
      <c r="A955" s="8" t="s">
        <v>30764</v>
      </c>
      <c r="B955" s="8" t="s">
        <v>30765</v>
      </c>
      <c r="C955" s="8" t="s">
        <v>45735</v>
      </c>
      <c r="D955" s="8" t="s">
        <v>45736</v>
      </c>
      <c r="E955" s="8" t="s">
        <v>194</v>
      </c>
      <c r="F955" s="8" t="s">
        <v>133</v>
      </c>
      <c r="G955" s="8" t="s">
        <v>194</v>
      </c>
      <c r="H955" s="8" t="s">
        <v>133</v>
      </c>
      <c r="I955" s="8" t="s">
        <v>30389</v>
      </c>
      <c r="J955" s="8" t="s">
        <v>28</v>
      </c>
      <c r="K955" s="8" t="s">
        <v>30</v>
      </c>
      <c r="L955" s="8" t="s">
        <v>18026</v>
      </c>
      <c r="M955" s="8" t="s">
        <v>3209</v>
      </c>
      <c r="N955" s="8" t="s">
        <v>10716</v>
      </c>
      <c r="O955" s="8" t="s">
        <v>35639</v>
      </c>
      <c r="P955" s="8" t="s">
        <v>776</v>
      </c>
      <c r="Q955" s="8" t="s">
        <v>30390</v>
      </c>
      <c r="R955" s="8" t="s">
        <v>26731</v>
      </c>
      <c r="S955" s="17" t="s">
        <v>30391</v>
      </c>
      <c r="T955" s="18">
        <v>43030</v>
      </c>
      <c r="U955" s="8">
        <v>0.58333333333333337</v>
      </c>
      <c r="V955" s="8">
        <v>0.75</v>
      </c>
      <c r="W955" s="8" t="s">
        <v>739</v>
      </c>
      <c r="X955" s="8" t="s">
        <v>30766</v>
      </c>
      <c r="Y955" s="8" t="s">
        <v>219</v>
      </c>
      <c r="Z955" s="17" t="s">
        <v>30767</v>
      </c>
      <c r="AA955" s="8" t="s">
        <v>30768</v>
      </c>
      <c r="AB955" s="8" t="s">
        <v>30769</v>
      </c>
    </row>
    <row r="956" spans="1:28" hidden="1" x14ac:dyDescent="0.2">
      <c r="A956" s="8" t="s">
        <v>30770</v>
      </c>
      <c r="B956" s="8" t="s">
        <v>30771</v>
      </c>
      <c r="C956" s="8" t="s">
        <v>45735</v>
      </c>
      <c r="D956" s="8" t="s">
        <v>45736</v>
      </c>
      <c r="E956" s="8" t="s">
        <v>154</v>
      </c>
      <c r="F956" s="8" t="s">
        <v>133</v>
      </c>
      <c r="G956" s="8" t="s">
        <v>154</v>
      </c>
      <c r="H956" s="8" t="s">
        <v>133</v>
      </c>
      <c r="I956" s="8" t="s">
        <v>30389</v>
      </c>
      <c r="J956" s="8" t="s">
        <v>28</v>
      </c>
      <c r="K956" s="8" t="s">
        <v>30</v>
      </c>
      <c r="L956" s="8" t="s">
        <v>2068</v>
      </c>
      <c r="M956" s="8" t="s">
        <v>3229</v>
      </c>
      <c r="N956" s="8" t="s">
        <v>10716</v>
      </c>
      <c r="O956" s="8" t="s">
        <v>35639</v>
      </c>
      <c r="P956" s="8" t="s">
        <v>776</v>
      </c>
      <c r="Q956" s="8" t="s">
        <v>30390</v>
      </c>
      <c r="R956" s="8" t="s">
        <v>26731</v>
      </c>
      <c r="S956" s="17" t="s">
        <v>30391</v>
      </c>
      <c r="T956" s="18">
        <v>43031</v>
      </c>
      <c r="U956" s="8">
        <v>0.25</v>
      </c>
      <c r="V956" s="8">
        <v>0.75</v>
      </c>
      <c r="W956" s="8" t="s">
        <v>40</v>
      </c>
      <c r="X956" s="8" t="s">
        <v>30760</v>
      </c>
      <c r="Y956" s="8" t="s">
        <v>219</v>
      </c>
      <c r="Z956" s="17" t="s">
        <v>30772</v>
      </c>
      <c r="AA956" s="8" t="s">
        <v>30773</v>
      </c>
      <c r="AB956" s="8" t="s">
        <v>30774</v>
      </c>
    </row>
    <row r="957" spans="1:28" hidden="1" x14ac:dyDescent="0.2">
      <c r="A957" s="8" t="s">
        <v>30775</v>
      </c>
      <c r="B957" s="8" t="s">
        <v>30776</v>
      </c>
      <c r="C957" s="8" t="s">
        <v>45735</v>
      </c>
      <c r="D957" s="8" t="s">
        <v>45736</v>
      </c>
      <c r="E957" s="8" t="s">
        <v>266</v>
      </c>
      <c r="F957" s="8" t="s">
        <v>255</v>
      </c>
      <c r="G957" s="8" t="s">
        <v>266</v>
      </c>
      <c r="H957" s="8" t="s">
        <v>255</v>
      </c>
      <c r="I957" s="8" t="s">
        <v>30389</v>
      </c>
      <c r="J957" s="8" t="s">
        <v>28</v>
      </c>
      <c r="K957" s="8" t="s">
        <v>30</v>
      </c>
      <c r="L957" s="8" t="s">
        <v>267</v>
      </c>
      <c r="M957" s="8" t="s">
        <v>13985</v>
      </c>
      <c r="N957" s="8" t="s">
        <v>10716</v>
      </c>
      <c r="O957" s="8" t="s">
        <v>35639</v>
      </c>
      <c r="P957" s="8" t="s">
        <v>776</v>
      </c>
      <c r="Q957" s="8" t="s">
        <v>30390</v>
      </c>
      <c r="R957" s="8" t="s">
        <v>26731</v>
      </c>
      <c r="S957" s="17" t="s">
        <v>30391</v>
      </c>
      <c r="T957" s="18">
        <v>43046</v>
      </c>
      <c r="U957" s="8">
        <v>0.25</v>
      </c>
      <c r="V957" s="8">
        <v>0.375</v>
      </c>
      <c r="W957" s="8" t="s">
        <v>1283</v>
      </c>
      <c r="X957" s="8" t="s">
        <v>9305</v>
      </c>
      <c r="Y957" s="8" t="s">
        <v>9367</v>
      </c>
      <c r="Z957" s="17" t="s">
        <v>30777</v>
      </c>
      <c r="AA957" s="8" t="s">
        <v>30778</v>
      </c>
      <c r="AB957" s="8" t="s">
        <v>30779</v>
      </c>
    </row>
    <row r="958" spans="1:28" hidden="1" x14ac:dyDescent="0.2">
      <c r="A958" s="8" t="s">
        <v>30780</v>
      </c>
      <c r="B958" s="8" t="s">
        <v>30781</v>
      </c>
      <c r="C958" s="8" t="s">
        <v>45735</v>
      </c>
      <c r="D958" s="8" t="s">
        <v>45736</v>
      </c>
      <c r="E958" s="8" t="s">
        <v>266</v>
      </c>
      <c r="F958" s="8" t="s">
        <v>255</v>
      </c>
      <c r="G958" s="8" t="s">
        <v>266</v>
      </c>
      <c r="H958" s="8" t="s">
        <v>255</v>
      </c>
      <c r="I958" s="8" t="s">
        <v>30389</v>
      </c>
      <c r="J958" s="8" t="s">
        <v>28</v>
      </c>
      <c r="K958" s="8" t="s">
        <v>30</v>
      </c>
      <c r="L958" s="8" t="s">
        <v>13985</v>
      </c>
      <c r="M958" s="8" t="s">
        <v>268</v>
      </c>
      <c r="N958" s="8" t="s">
        <v>10716</v>
      </c>
      <c r="O958" s="8" t="s">
        <v>35639</v>
      </c>
      <c r="P958" s="8" t="s">
        <v>776</v>
      </c>
      <c r="Q958" s="8" t="s">
        <v>30390</v>
      </c>
      <c r="R958" s="8" t="s">
        <v>26731</v>
      </c>
      <c r="S958" s="17" t="s">
        <v>30391</v>
      </c>
      <c r="T958" s="18">
        <v>43046</v>
      </c>
      <c r="U958" s="8">
        <v>0.375</v>
      </c>
      <c r="V958" s="8">
        <v>0.75</v>
      </c>
      <c r="W958" s="8" t="s">
        <v>952</v>
      </c>
      <c r="X958" s="8" t="s">
        <v>15669</v>
      </c>
      <c r="Y958" s="8" t="s">
        <v>15670</v>
      </c>
      <c r="Z958" s="17" t="s">
        <v>30782</v>
      </c>
      <c r="AA958" s="8" t="s">
        <v>30783</v>
      </c>
      <c r="AB958" s="8" t="s">
        <v>30784</v>
      </c>
    </row>
    <row r="959" spans="1:28" hidden="1" x14ac:dyDescent="0.2">
      <c r="A959" s="8" t="s">
        <v>34045</v>
      </c>
      <c r="B959" s="8" t="s">
        <v>34046</v>
      </c>
      <c r="C959" s="8" t="s">
        <v>45735</v>
      </c>
      <c r="D959" s="8" t="s">
        <v>45736</v>
      </c>
      <c r="E959" s="8" t="s">
        <v>29</v>
      </c>
      <c r="F959" s="8" t="s">
        <v>27</v>
      </c>
      <c r="G959" s="8" t="s">
        <v>29</v>
      </c>
      <c r="H959" s="8" t="s">
        <v>27</v>
      </c>
      <c r="I959" s="8" t="s">
        <v>34047</v>
      </c>
      <c r="J959" s="8" t="s">
        <v>28</v>
      </c>
      <c r="K959" s="8" t="s">
        <v>486</v>
      </c>
      <c r="L959" s="8" t="s">
        <v>12255</v>
      </c>
      <c r="M959" s="8" t="s">
        <v>16316</v>
      </c>
      <c r="N959" s="8" t="s">
        <v>10716</v>
      </c>
      <c r="O959" s="8" t="s">
        <v>35639</v>
      </c>
      <c r="P959" s="8" t="s">
        <v>776</v>
      </c>
      <c r="Q959" s="8" t="s">
        <v>24453</v>
      </c>
      <c r="R959" s="8" t="s">
        <v>33221</v>
      </c>
      <c r="S959" s="17" t="s">
        <v>34048</v>
      </c>
      <c r="T959" s="18">
        <v>43009</v>
      </c>
      <c r="U959" s="8">
        <v>0.33333333333333331</v>
      </c>
      <c r="V959" s="8">
        <v>0.83333333333333337</v>
      </c>
      <c r="W959" s="8" t="s">
        <v>40</v>
      </c>
      <c r="X959" s="8" t="s">
        <v>20471</v>
      </c>
      <c r="Y959" s="8" t="s">
        <v>9036</v>
      </c>
      <c r="Z959" s="17" t="s">
        <v>34049</v>
      </c>
      <c r="AA959" s="8" t="s">
        <v>34050</v>
      </c>
      <c r="AB959" s="8" t="s">
        <v>34051</v>
      </c>
    </row>
    <row r="960" spans="1:28" hidden="1" x14ac:dyDescent="0.2">
      <c r="A960" s="8" t="s">
        <v>34052</v>
      </c>
      <c r="B960" s="8" t="s">
        <v>34053</v>
      </c>
      <c r="C960" s="8" t="s">
        <v>45735</v>
      </c>
      <c r="D960" s="8" t="s">
        <v>45736</v>
      </c>
      <c r="E960" s="8" t="s">
        <v>46</v>
      </c>
      <c r="F960" s="8" t="s">
        <v>27</v>
      </c>
      <c r="G960" s="8" t="s">
        <v>46</v>
      </c>
      <c r="H960" s="8" t="s">
        <v>27</v>
      </c>
      <c r="I960" s="8" t="s">
        <v>34047</v>
      </c>
      <c r="J960" s="8" t="s">
        <v>28</v>
      </c>
      <c r="K960" s="8" t="s">
        <v>486</v>
      </c>
      <c r="L960" s="8" t="s">
        <v>12296</v>
      </c>
      <c r="M960" s="8" t="s">
        <v>15814</v>
      </c>
      <c r="N960" s="8" t="s">
        <v>10716</v>
      </c>
      <c r="O960" s="8" t="s">
        <v>35639</v>
      </c>
      <c r="P960" s="8" t="s">
        <v>776</v>
      </c>
      <c r="Q960" s="8" t="s">
        <v>24453</v>
      </c>
      <c r="R960" s="8" t="s">
        <v>33221</v>
      </c>
      <c r="S960" s="17" t="s">
        <v>34048</v>
      </c>
      <c r="T960" s="18">
        <v>43010</v>
      </c>
      <c r="U960" s="8">
        <v>0.33333333333333331</v>
      </c>
      <c r="V960" s="8">
        <v>0.5</v>
      </c>
      <c r="W960" s="8" t="s">
        <v>739</v>
      </c>
      <c r="X960" s="8" t="s">
        <v>20489</v>
      </c>
      <c r="Y960" s="8" t="s">
        <v>15429</v>
      </c>
      <c r="Z960" s="17" t="s">
        <v>32064</v>
      </c>
      <c r="AA960" s="8" t="s">
        <v>34054</v>
      </c>
      <c r="AB960" s="8" t="s">
        <v>34055</v>
      </c>
    </row>
    <row r="961" spans="1:28" hidden="1" x14ac:dyDescent="0.2">
      <c r="A961" s="8" t="s">
        <v>34056</v>
      </c>
      <c r="B961" s="8" t="s">
        <v>34057</v>
      </c>
      <c r="C961" s="8" t="s">
        <v>45735</v>
      </c>
      <c r="D961" s="8" t="s">
        <v>45736</v>
      </c>
      <c r="E961" s="8" t="s">
        <v>46</v>
      </c>
      <c r="F961" s="8" t="s">
        <v>27</v>
      </c>
      <c r="G961" s="8" t="s">
        <v>46</v>
      </c>
      <c r="H961" s="8" t="s">
        <v>27</v>
      </c>
      <c r="I961" s="8" t="s">
        <v>34047</v>
      </c>
      <c r="J961" s="8" t="s">
        <v>28</v>
      </c>
      <c r="K961" s="8" t="s">
        <v>486</v>
      </c>
      <c r="L961" s="8" t="s">
        <v>15814</v>
      </c>
      <c r="M961" s="8" t="s">
        <v>14750</v>
      </c>
      <c r="N961" s="8" t="s">
        <v>10716</v>
      </c>
      <c r="O961" s="8" t="s">
        <v>35639</v>
      </c>
      <c r="P961" s="8" t="s">
        <v>776</v>
      </c>
      <c r="Q961" s="8" t="s">
        <v>24453</v>
      </c>
      <c r="R961" s="8" t="s">
        <v>33221</v>
      </c>
      <c r="S961" s="17" t="s">
        <v>34048</v>
      </c>
      <c r="T961" s="18">
        <v>43010</v>
      </c>
      <c r="U961" s="8">
        <v>0.5</v>
      </c>
      <c r="V961" s="8">
        <v>0.54166666666666663</v>
      </c>
      <c r="W961" s="8" t="s">
        <v>1495</v>
      </c>
      <c r="X961" s="8" t="s">
        <v>20477</v>
      </c>
      <c r="Y961" s="8" t="s">
        <v>15429</v>
      </c>
      <c r="Z961" s="17" t="s">
        <v>34058</v>
      </c>
      <c r="AA961" s="8" t="s">
        <v>34059</v>
      </c>
      <c r="AB961" s="8" t="s">
        <v>34060</v>
      </c>
    </row>
    <row r="962" spans="1:28" hidden="1" x14ac:dyDescent="0.2">
      <c r="A962" s="8" t="s">
        <v>34061</v>
      </c>
      <c r="B962" s="8" t="s">
        <v>34062</v>
      </c>
      <c r="C962" s="8" t="s">
        <v>45735</v>
      </c>
      <c r="D962" s="8" t="s">
        <v>45736</v>
      </c>
      <c r="E962" s="8" t="s">
        <v>46</v>
      </c>
      <c r="F962" s="8" t="s">
        <v>27</v>
      </c>
      <c r="G962" s="8" t="s">
        <v>46</v>
      </c>
      <c r="H962" s="8" t="s">
        <v>27</v>
      </c>
      <c r="I962" s="8" t="s">
        <v>34047</v>
      </c>
      <c r="J962" s="8" t="s">
        <v>28</v>
      </c>
      <c r="K962" s="8" t="s">
        <v>486</v>
      </c>
      <c r="L962" s="8" t="s">
        <v>14750</v>
      </c>
      <c r="M962" s="8" t="s">
        <v>2161</v>
      </c>
      <c r="N962" s="8" t="s">
        <v>10716</v>
      </c>
      <c r="O962" s="8" t="s">
        <v>35639</v>
      </c>
      <c r="P962" s="8" t="s">
        <v>776</v>
      </c>
      <c r="Q962" s="8" t="s">
        <v>24453</v>
      </c>
      <c r="R962" s="8" t="s">
        <v>33221</v>
      </c>
      <c r="S962" s="17" t="s">
        <v>34048</v>
      </c>
      <c r="T962" s="18">
        <v>43010</v>
      </c>
      <c r="U962" s="8">
        <v>0.54166666666666663</v>
      </c>
      <c r="V962" s="8">
        <v>0.66666666666666663</v>
      </c>
      <c r="W962" s="8" t="s">
        <v>1283</v>
      </c>
      <c r="X962" s="8" t="s">
        <v>20483</v>
      </c>
      <c r="Y962" s="8" t="s">
        <v>15429</v>
      </c>
      <c r="Z962" s="17" t="s">
        <v>34063</v>
      </c>
      <c r="AA962" s="8" t="s">
        <v>34064</v>
      </c>
      <c r="AB962" s="8" t="s">
        <v>34065</v>
      </c>
    </row>
    <row r="963" spans="1:28" hidden="1" x14ac:dyDescent="0.2">
      <c r="A963" s="8" t="s">
        <v>34066</v>
      </c>
      <c r="B963" s="8" t="s">
        <v>34067</v>
      </c>
      <c r="C963" s="8" t="s">
        <v>45735</v>
      </c>
      <c r="D963" s="8" t="s">
        <v>45736</v>
      </c>
      <c r="E963" s="8" t="s">
        <v>46</v>
      </c>
      <c r="F963" s="8" t="s">
        <v>27</v>
      </c>
      <c r="G963" s="8" t="s">
        <v>46</v>
      </c>
      <c r="H963" s="8" t="s">
        <v>27</v>
      </c>
      <c r="I963" s="8" t="s">
        <v>34047</v>
      </c>
      <c r="J963" s="8" t="s">
        <v>28</v>
      </c>
      <c r="K963" s="8" t="s">
        <v>486</v>
      </c>
      <c r="L963" s="8" t="s">
        <v>2161</v>
      </c>
      <c r="M963" s="8" t="s">
        <v>48</v>
      </c>
      <c r="N963" s="8" t="s">
        <v>10716</v>
      </c>
      <c r="O963" s="8" t="s">
        <v>35639</v>
      </c>
      <c r="P963" s="8" t="s">
        <v>776</v>
      </c>
      <c r="Q963" s="8" t="s">
        <v>24453</v>
      </c>
      <c r="R963" s="8" t="s">
        <v>33221</v>
      </c>
      <c r="S963" s="17" t="s">
        <v>34048</v>
      </c>
      <c r="T963" s="18">
        <v>43010</v>
      </c>
      <c r="U963" s="8">
        <v>0.66666666666666663</v>
      </c>
      <c r="V963" s="8">
        <v>0.75</v>
      </c>
      <c r="W963" s="8" t="s">
        <v>1100</v>
      </c>
      <c r="X963" s="8" t="s">
        <v>20495</v>
      </c>
      <c r="Y963" s="8" t="s">
        <v>15429</v>
      </c>
      <c r="Z963" s="17" t="s">
        <v>34068</v>
      </c>
      <c r="AA963" s="8" t="s">
        <v>34069</v>
      </c>
      <c r="AB963" s="8" t="s">
        <v>34070</v>
      </c>
    </row>
    <row r="964" spans="1:28" hidden="1" x14ac:dyDescent="0.2">
      <c r="A964" s="8" t="s">
        <v>34071</v>
      </c>
      <c r="B964" s="8" t="s">
        <v>34072</v>
      </c>
      <c r="C964" s="8" t="s">
        <v>45735</v>
      </c>
      <c r="D964" s="8" t="s">
        <v>45736</v>
      </c>
      <c r="E964" s="8" t="s">
        <v>46</v>
      </c>
      <c r="F964" s="8" t="s">
        <v>27</v>
      </c>
      <c r="G964" s="8" t="s">
        <v>46</v>
      </c>
      <c r="H964" s="8" t="s">
        <v>27</v>
      </c>
      <c r="I964" s="8" t="s">
        <v>34047</v>
      </c>
      <c r="J964" s="8" t="s">
        <v>28</v>
      </c>
      <c r="K964" s="8" t="s">
        <v>486</v>
      </c>
      <c r="L964" s="8" t="s">
        <v>48</v>
      </c>
      <c r="M964" s="8" t="s">
        <v>7091</v>
      </c>
      <c r="N964" s="8" t="s">
        <v>10716</v>
      </c>
      <c r="O964" s="8" t="s">
        <v>35639</v>
      </c>
      <c r="P964" s="8" t="s">
        <v>776</v>
      </c>
      <c r="Q964" s="8" t="s">
        <v>24453</v>
      </c>
      <c r="R964" s="8" t="s">
        <v>33221</v>
      </c>
      <c r="S964" s="17" t="s">
        <v>34048</v>
      </c>
      <c r="T964" s="18">
        <v>43010</v>
      </c>
      <c r="U964" s="8">
        <v>0.75</v>
      </c>
      <c r="V964" s="8">
        <v>0.77083333333333337</v>
      </c>
      <c r="W964" s="8" t="s">
        <v>2155</v>
      </c>
      <c r="X964" s="8" t="s">
        <v>24864</v>
      </c>
      <c r="Y964" s="8" t="s">
        <v>15429</v>
      </c>
      <c r="Z964" s="17" t="s">
        <v>34073</v>
      </c>
      <c r="AA964" s="8" t="s">
        <v>34074</v>
      </c>
      <c r="AB964" s="8" t="s">
        <v>34075</v>
      </c>
    </row>
    <row r="965" spans="1:28" hidden="1" x14ac:dyDescent="0.2">
      <c r="A965" s="8" t="s">
        <v>34076</v>
      </c>
      <c r="B965" s="8" t="s">
        <v>34077</v>
      </c>
      <c r="C965" s="8" t="s">
        <v>45735</v>
      </c>
      <c r="D965" s="8" t="s">
        <v>45736</v>
      </c>
      <c r="E965" s="8" t="s">
        <v>46</v>
      </c>
      <c r="F965" s="8" t="s">
        <v>27</v>
      </c>
      <c r="G965" s="8" t="s">
        <v>46</v>
      </c>
      <c r="H965" s="8" t="s">
        <v>27</v>
      </c>
      <c r="I965" s="8" t="s">
        <v>34047</v>
      </c>
      <c r="J965" s="8" t="s">
        <v>28</v>
      </c>
      <c r="K965" s="8" t="s">
        <v>486</v>
      </c>
      <c r="L965" s="8" t="s">
        <v>7091</v>
      </c>
      <c r="M965" s="8" t="s">
        <v>34078</v>
      </c>
      <c r="N965" s="8" t="s">
        <v>10716</v>
      </c>
      <c r="O965" s="8" t="s">
        <v>35639</v>
      </c>
      <c r="P965" s="8" t="s">
        <v>776</v>
      </c>
      <c r="Q965" s="8" t="s">
        <v>24453</v>
      </c>
      <c r="R965" s="8" t="s">
        <v>33221</v>
      </c>
      <c r="S965" s="17" t="s">
        <v>34048</v>
      </c>
      <c r="T965" s="18">
        <v>43010</v>
      </c>
      <c r="U965" s="8">
        <v>0.77083333333333337</v>
      </c>
      <c r="V965" s="8">
        <v>0.79166666666666663</v>
      </c>
      <c r="W965" s="8" t="s">
        <v>2155</v>
      </c>
      <c r="X965" s="8" t="s">
        <v>34079</v>
      </c>
      <c r="Y965" s="8" t="s">
        <v>15429</v>
      </c>
      <c r="Z965" s="17" t="s">
        <v>34080</v>
      </c>
      <c r="AA965" s="8" t="s">
        <v>34081</v>
      </c>
      <c r="AB965" s="8" t="s">
        <v>34082</v>
      </c>
    </row>
    <row r="966" spans="1:28" hidden="1" x14ac:dyDescent="0.2">
      <c r="A966" s="8" t="s">
        <v>34083</v>
      </c>
      <c r="B966" s="8" t="s">
        <v>34084</v>
      </c>
      <c r="C966" s="8" t="s">
        <v>45735</v>
      </c>
      <c r="D966" s="8" t="s">
        <v>45736</v>
      </c>
      <c r="E966" s="8" t="s">
        <v>46</v>
      </c>
      <c r="F966" s="8" t="s">
        <v>27</v>
      </c>
      <c r="G966" s="8" t="s">
        <v>46</v>
      </c>
      <c r="H966" s="8" t="s">
        <v>27</v>
      </c>
      <c r="I966" s="8" t="s">
        <v>34047</v>
      </c>
      <c r="J966" s="8" t="s">
        <v>28</v>
      </c>
      <c r="K966" s="8" t="s">
        <v>486</v>
      </c>
      <c r="L966" s="8" t="s">
        <v>34078</v>
      </c>
      <c r="M966" s="8" t="s">
        <v>34085</v>
      </c>
      <c r="N966" s="8" t="s">
        <v>10716</v>
      </c>
      <c r="O966" s="8" t="s">
        <v>35639</v>
      </c>
      <c r="P966" s="8" t="s">
        <v>776</v>
      </c>
      <c r="Q966" s="8" t="s">
        <v>24453</v>
      </c>
      <c r="R966" s="8" t="s">
        <v>33221</v>
      </c>
      <c r="S966" s="17" t="s">
        <v>34048</v>
      </c>
      <c r="T966" s="18">
        <v>43010</v>
      </c>
      <c r="U966" s="8">
        <v>0.79166666666666663</v>
      </c>
      <c r="V966" s="8">
        <v>0.83333333333333337</v>
      </c>
      <c r="W966" s="8" t="s">
        <v>1495</v>
      </c>
      <c r="X966" s="8" t="s">
        <v>24870</v>
      </c>
      <c r="Y966" s="8" t="s">
        <v>15429</v>
      </c>
      <c r="Z966" s="17" t="s">
        <v>34086</v>
      </c>
      <c r="AA966" s="8" t="s">
        <v>34087</v>
      </c>
      <c r="AB966" s="8" t="s">
        <v>34088</v>
      </c>
    </row>
    <row r="967" spans="1:28" hidden="1" x14ac:dyDescent="0.2">
      <c r="A967" s="8" t="s">
        <v>34089</v>
      </c>
      <c r="B967" s="8" t="s">
        <v>34090</v>
      </c>
      <c r="C967" s="8" t="s">
        <v>45735</v>
      </c>
      <c r="D967" s="8" t="s">
        <v>45736</v>
      </c>
      <c r="E967" s="8" t="s">
        <v>345</v>
      </c>
      <c r="F967" s="8" t="s">
        <v>65</v>
      </c>
      <c r="G967" s="8" t="s">
        <v>345</v>
      </c>
      <c r="H967" s="8" t="s">
        <v>65</v>
      </c>
      <c r="I967" s="8" t="s">
        <v>34047</v>
      </c>
      <c r="J967" s="8" t="s">
        <v>28</v>
      </c>
      <c r="K967" s="8" t="s">
        <v>486</v>
      </c>
      <c r="L967" s="8" t="s">
        <v>18408</v>
      </c>
      <c r="M967" s="8" t="s">
        <v>34091</v>
      </c>
      <c r="N967" s="8" t="s">
        <v>10716</v>
      </c>
      <c r="O967" s="8" t="s">
        <v>35639</v>
      </c>
      <c r="P967" s="8" t="s">
        <v>776</v>
      </c>
      <c r="Q967" s="8" t="s">
        <v>24453</v>
      </c>
      <c r="R967" s="8" t="s">
        <v>33221</v>
      </c>
      <c r="S967" s="17" t="s">
        <v>34048</v>
      </c>
      <c r="T967" s="18">
        <v>43018</v>
      </c>
      <c r="U967" s="8">
        <v>0.33333333333333331</v>
      </c>
      <c r="V967" s="8">
        <v>0.47916666666666669</v>
      </c>
      <c r="W967" s="8" t="s">
        <v>2124</v>
      </c>
      <c r="X967" s="8" t="s">
        <v>9011</v>
      </c>
      <c r="Y967" s="8" t="s">
        <v>8858</v>
      </c>
      <c r="Z967" s="17" t="s">
        <v>12168</v>
      </c>
      <c r="AA967" s="8" t="s">
        <v>34092</v>
      </c>
      <c r="AB967" s="8" t="s">
        <v>34093</v>
      </c>
    </row>
    <row r="968" spans="1:28" hidden="1" x14ac:dyDescent="0.2">
      <c r="A968" s="8" t="s">
        <v>34094</v>
      </c>
      <c r="B968" s="8" t="s">
        <v>34095</v>
      </c>
      <c r="C968" s="8" t="s">
        <v>45735</v>
      </c>
      <c r="D968" s="8" t="s">
        <v>45736</v>
      </c>
      <c r="E968" s="8" t="s">
        <v>345</v>
      </c>
      <c r="F968" s="8" t="s">
        <v>65</v>
      </c>
      <c r="G968" s="8" t="s">
        <v>345</v>
      </c>
      <c r="H968" s="8" t="s">
        <v>65</v>
      </c>
      <c r="I968" s="8" t="s">
        <v>34047</v>
      </c>
      <c r="J968" s="8" t="s">
        <v>28</v>
      </c>
      <c r="K968" s="8" t="s">
        <v>486</v>
      </c>
      <c r="L968" s="8" t="s">
        <v>22238</v>
      </c>
      <c r="M968" s="8" t="s">
        <v>34096</v>
      </c>
      <c r="N968" s="8" t="s">
        <v>10716</v>
      </c>
      <c r="O968" s="8" t="s">
        <v>35639</v>
      </c>
      <c r="P968" s="8" t="s">
        <v>776</v>
      </c>
      <c r="Q968" s="8" t="s">
        <v>24453</v>
      </c>
      <c r="R968" s="8" t="s">
        <v>33221</v>
      </c>
      <c r="S968" s="17" t="s">
        <v>34048</v>
      </c>
      <c r="T968" s="18">
        <v>43018</v>
      </c>
      <c r="U968" s="8">
        <v>0.58333333333333337</v>
      </c>
      <c r="V968" s="8">
        <v>0.77083333333333337</v>
      </c>
      <c r="W968" s="8" t="s">
        <v>8032</v>
      </c>
      <c r="X968" s="8" t="s">
        <v>9011</v>
      </c>
      <c r="Y968" s="8" t="s">
        <v>15403</v>
      </c>
      <c r="Z968" s="17" t="s">
        <v>34097</v>
      </c>
      <c r="AA968" s="8" t="s">
        <v>34098</v>
      </c>
      <c r="AB968" s="8" t="s">
        <v>34099</v>
      </c>
    </row>
    <row r="969" spans="1:28" hidden="1" x14ac:dyDescent="0.2">
      <c r="A969" s="8" t="s">
        <v>34100</v>
      </c>
      <c r="B969" s="8" t="s">
        <v>34101</v>
      </c>
      <c r="C969" s="8" t="s">
        <v>45735</v>
      </c>
      <c r="D969" s="8" t="s">
        <v>45736</v>
      </c>
      <c r="E969" s="8" t="s">
        <v>345</v>
      </c>
      <c r="F969" s="8" t="s">
        <v>65</v>
      </c>
      <c r="G969" s="8" t="s">
        <v>345</v>
      </c>
      <c r="H969" s="8" t="s">
        <v>65</v>
      </c>
      <c r="I969" s="8" t="s">
        <v>34047</v>
      </c>
      <c r="J969" s="8" t="s">
        <v>28</v>
      </c>
      <c r="K969" s="8" t="s">
        <v>486</v>
      </c>
      <c r="L969" s="8" t="s">
        <v>32996</v>
      </c>
      <c r="M969" s="8" t="s">
        <v>34102</v>
      </c>
      <c r="N969" s="8" t="s">
        <v>10716</v>
      </c>
      <c r="O969" s="8" t="s">
        <v>35639</v>
      </c>
      <c r="P969" s="8" t="s">
        <v>776</v>
      </c>
      <c r="Q969" s="8" t="s">
        <v>24453</v>
      </c>
      <c r="R969" s="8" t="s">
        <v>33221</v>
      </c>
      <c r="S969" s="17" t="s">
        <v>34048</v>
      </c>
      <c r="T969" s="18">
        <v>43018</v>
      </c>
      <c r="U969" s="8">
        <v>0.66666666666666663</v>
      </c>
      <c r="V969" s="8">
        <v>0.83333333333333337</v>
      </c>
      <c r="W969" s="8" t="s">
        <v>739</v>
      </c>
      <c r="X969" s="8" t="s">
        <v>34103</v>
      </c>
      <c r="Y969" s="8" t="s">
        <v>457</v>
      </c>
      <c r="Z969" s="17" t="s">
        <v>34104</v>
      </c>
      <c r="AA969" s="8" t="s">
        <v>34105</v>
      </c>
      <c r="AB969" s="8" t="s">
        <v>34106</v>
      </c>
    </row>
    <row r="970" spans="1:28" hidden="1" x14ac:dyDescent="0.2">
      <c r="A970" s="8" t="s">
        <v>34107</v>
      </c>
      <c r="B970" s="8" t="s">
        <v>34108</v>
      </c>
      <c r="C970" s="8" t="s">
        <v>45735</v>
      </c>
      <c r="D970" s="8" t="s">
        <v>45736</v>
      </c>
      <c r="E970" s="8" t="s">
        <v>362</v>
      </c>
      <c r="F970" s="8" t="s">
        <v>112</v>
      </c>
      <c r="G970" s="8" t="s">
        <v>362</v>
      </c>
      <c r="H970" s="8" t="s">
        <v>112</v>
      </c>
      <c r="I970" s="8" t="s">
        <v>34047</v>
      </c>
      <c r="J970" s="8" t="s">
        <v>28</v>
      </c>
      <c r="K970" s="8" t="s">
        <v>486</v>
      </c>
      <c r="L970" s="8" t="s">
        <v>20561</v>
      </c>
      <c r="M970" s="8" t="s">
        <v>20568</v>
      </c>
      <c r="N970" s="8" t="s">
        <v>10716</v>
      </c>
      <c r="O970" s="8" t="s">
        <v>35639</v>
      </c>
      <c r="P970" s="8" t="s">
        <v>776</v>
      </c>
      <c r="Q970" s="8" t="s">
        <v>24453</v>
      </c>
      <c r="R970" s="8" t="s">
        <v>33221</v>
      </c>
      <c r="S970" s="17" t="s">
        <v>34048</v>
      </c>
      <c r="T970" s="18">
        <v>43019</v>
      </c>
      <c r="U970" s="8">
        <v>0.33333333333333331</v>
      </c>
      <c r="V970" s="8">
        <v>0.45833333333333331</v>
      </c>
      <c r="W970" s="8" t="s">
        <v>1283</v>
      </c>
      <c r="X970" s="8" t="s">
        <v>20569</v>
      </c>
      <c r="Y970" s="8" t="s">
        <v>20549</v>
      </c>
      <c r="Z970" s="17" t="s">
        <v>20563</v>
      </c>
      <c r="AA970" s="8" t="s">
        <v>34109</v>
      </c>
      <c r="AB970" s="8" t="s">
        <v>34110</v>
      </c>
    </row>
    <row r="971" spans="1:28" hidden="1" x14ac:dyDescent="0.2">
      <c r="A971" s="8" t="s">
        <v>34111</v>
      </c>
      <c r="B971" s="8" t="s">
        <v>34112</v>
      </c>
      <c r="C971" s="8" t="s">
        <v>45735</v>
      </c>
      <c r="D971" s="8" t="s">
        <v>45736</v>
      </c>
      <c r="E971" s="8" t="s">
        <v>362</v>
      </c>
      <c r="F971" s="8" t="s">
        <v>112</v>
      </c>
      <c r="G971" s="8" t="s">
        <v>362</v>
      </c>
      <c r="H971" s="8" t="s">
        <v>112</v>
      </c>
      <c r="I971" s="8" t="s">
        <v>34047</v>
      </c>
      <c r="J971" s="8" t="s">
        <v>28</v>
      </c>
      <c r="K971" s="8" t="s">
        <v>486</v>
      </c>
      <c r="L971" s="8" t="s">
        <v>20568</v>
      </c>
      <c r="M971" s="8" t="s">
        <v>34113</v>
      </c>
      <c r="N971" s="8" t="s">
        <v>10716</v>
      </c>
      <c r="O971" s="8" t="s">
        <v>35639</v>
      </c>
      <c r="P971" s="8" t="s">
        <v>776</v>
      </c>
      <c r="Q971" s="8" t="s">
        <v>24453</v>
      </c>
      <c r="R971" s="8" t="s">
        <v>33221</v>
      </c>
      <c r="S971" s="17" t="s">
        <v>34048</v>
      </c>
      <c r="T971" s="18">
        <v>43019</v>
      </c>
      <c r="U971" s="8">
        <v>0.45833333333333331</v>
      </c>
      <c r="V971" s="8">
        <v>0.5625</v>
      </c>
      <c r="W971" s="8" t="s">
        <v>1387</v>
      </c>
      <c r="X971" s="8" t="s">
        <v>34114</v>
      </c>
      <c r="Y971" s="8" t="s">
        <v>457</v>
      </c>
      <c r="Z971" s="17" t="s">
        <v>34115</v>
      </c>
      <c r="AA971" s="8" t="s">
        <v>34116</v>
      </c>
      <c r="AB971" s="8" t="s">
        <v>34117</v>
      </c>
    </row>
    <row r="972" spans="1:28" hidden="1" x14ac:dyDescent="0.2">
      <c r="A972" s="8" t="s">
        <v>34118</v>
      </c>
      <c r="B972" s="8" t="s">
        <v>34119</v>
      </c>
      <c r="C972" s="8" t="s">
        <v>45735</v>
      </c>
      <c r="D972" s="8" t="s">
        <v>45736</v>
      </c>
      <c r="E972" s="8" t="s">
        <v>362</v>
      </c>
      <c r="F972" s="8" t="s">
        <v>112</v>
      </c>
      <c r="G972" s="8" t="s">
        <v>362</v>
      </c>
      <c r="H972" s="8" t="s">
        <v>112</v>
      </c>
      <c r="I972" s="8" t="s">
        <v>34047</v>
      </c>
      <c r="J972" s="8" t="s">
        <v>28</v>
      </c>
      <c r="K972" s="8" t="s">
        <v>486</v>
      </c>
      <c r="L972" s="8" t="s">
        <v>34113</v>
      </c>
      <c r="M972" s="8" t="s">
        <v>33015</v>
      </c>
      <c r="N972" s="8" t="s">
        <v>10716</v>
      </c>
      <c r="O972" s="8" t="s">
        <v>35639</v>
      </c>
      <c r="P972" s="8" t="s">
        <v>776</v>
      </c>
      <c r="Q972" s="8" t="s">
        <v>24453</v>
      </c>
      <c r="R972" s="8" t="s">
        <v>33221</v>
      </c>
      <c r="S972" s="17" t="s">
        <v>34048</v>
      </c>
      <c r="T972" s="18">
        <v>43019</v>
      </c>
      <c r="U972" s="8">
        <v>0.5625</v>
      </c>
      <c r="V972" s="8">
        <v>0.66666666666666663</v>
      </c>
      <c r="W972" s="8" t="s">
        <v>1387</v>
      </c>
      <c r="X972" s="8" t="s">
        <v>34120</v>
      </c>
      <c r="Y972" s="8" t="s">
        <v>20786</v>
      </c>
      <c r="Z972" s="17" t="s">
        <v>34121</v>
      </c>
      <c r="AA972" s="8" t="s">
        <v>34122</v>
      </c>
      <c r="AB972" s="8" t="s">
        <v>34123</v>
      </c>
    </row>
    <row r="973" spans="1:28" hidden="1" x14ac:dyDescent="0.2">
      <c r="A973" s="8" t="s">
        <v>34124</v>
      </c>
      <c r="B973" s="8" t="s">
        <v>34125</v>
      </c>
      <c r="C973" s="8" t="s">
        <v>45735</v>
      </c>
      <c r="D973" s="8" t="s">
        <v>45736</v>
      </c>
      <c r="E973" s="8" t="s">
        <v>362</v>
      </c>
      <c r="F973" s="8" t="s">
        <v>112</v>
      </c>
      <c r="G973" s="8" t="s">
        <v>362</v>
      </c>
      <c r="H973" s="8" t="s">
        <v>112</v>
      </c>
      <c r="I973" s="8" t="s">
        <v>34047</v>
      </c>
      <c r="J973" s="8" t="s">
        <v>28</v>
      </c>
      <c r="K973" s="8" t="s">
        <v>486</v>
      </c>
      <c r="L973" s="8" t="s">
        <v>33015</v>
      </c>
      <c r="M973" s="8" t="s">
        <v>4311</v>
      </c>
      <c r="N973" s="8" t="s">
        <v>10716</v>
      </c>
      <c r="O973" s="8" t="s">
        <v>35639</v>
      </c>
      <c r="P973" s="8" t="s">
        <v>776</v>
      </c>
      <c r="Q973" s="8" t="s">
        <v>24453</v>
      </c>
      <c r="R973" s="8" t="s">
        <v>33221</v>
      </c>
      <c r="S973" s="17" t="s">
        <v>34048</v>
      </c>
      <c r="T973" s="18">
        <v>43019</v>
      </c>
      <c r="U973" s="8">
        <v>0.66666666666666663</v>
      </c>
      <c r="V973" s="8">
        <v>0.75</v>
      </c>
      <c r="W973" s="8" t="s">
        <v>1100</v>
      </c>
      <c r="X973" s="8" t="s">
        <v>25058</v>
      </c>
      <c r="Y973" s="8" t="s">
        <v>18476</v>
      </c>
      <c r="Z973" s="17" t="s">
        <v>34126</v>
      </c>
      <c r="AA973" s="8" t="s">
        <v>34127</v>
      </c>
      <c r="AB973" s="8" t="s">
        <v>34128</v>
      </c>
    </row>
    <row r="974" spans="1:28" hidden="1" x14ac:dyDescent="0.2">
      <c r="A974" s="8" t="s">
        <v>34129</v>
      </c>
      <c r="B974" s="8" t="s">
        <v>34130</v>
      </c>
      <c r="C974" s="8" t="s">
        <v>45735</v>
      </c>
      <c r="D974" s="8" t="s">
        <v>45736</v>
      </c>
      <c r="E974" s="8" t="s">
        <v>362</v>
      </c>
      <c r="F974" s="8" t="s">
        <v>112</v>
      </c>
      <c r="G974" s="8" t="s">
        <v>362</v>
      </c>
      <c r="H974" s="8" t="s">
        <v>112</v>
      </c>
      <c r="I974" s="8" t="s">
        <v>34047</v>
      </c>
      <c r="J974" s="8" t="s">
        <v>28</v>
      </c>
      <c r="K974" s="8" t="s">
        <v>486</v>
      </c>
      <c r="L974" s="8" t="s">
        <v>4311</v>
      </c>
      <c r="M974" s="8" t="s">
        <v>34131</v>
      </c>
      <c r="N974" s="8" t="s">
        <v>10716</v>
      </c>
      <c r="O974" s="8" t="s">
        <v>35639</v>
      </c>
      <c r="P974" s="8" t="s">
        <v>776</v>
      </c>
      <c r="Q974" s="8" t="s">
        <v>24453</v>
      </c>
      <c r="R974" s="8" t="s">
        <v>33221</v>
      </c>
      <c r="S974" s="17" t="s">
        <v>34048</v>
      </c>
      <c r="T974" s="18">
        <v>43019</v>
      </c>
      <c r="U974" s="8">
        <v>0.75</v>
      </c>
      <c r="V974" s="8">
        <v>0.79166666666666663</v>
      </c>
      <c r="W974" s="8" t="s">
        <v>1495</v>
      </c>
      <c r="X974" s="8" t="s">
        <v>34132</v>
      </c>
      <c r="Y974" s="8" t="s">
        <v>34133</v>
      </c>
      <c r="Z974" s="17" t="s">
        <v>34134</v>
      </c>
      <c r="AA974" s="8" t="s">
        <v>34135</v>
      </c>
      <c r="AB974" s="8" t="s">
        <v>34136</v>
      </c>
    </row>
    <row r="975" spans="1:28" hidden="1" x14ac:dyDescent="0.2">
      <c r="A975" s="8" t="s">
        <v>34137</v>
      </c>
      <c r="B975" s="8" t="s">
        <v>34138</v>
      </c>
      <c r="C975" s="8" t="s">
        <v>45735</v>
      </c>
      <c r="D975" s="8" t="s">
        <v>45736</v>
      </c>
      <c r="E975" s="8" t="s">
        <v>362</v>
      </c>
      <c r="F975" s="8" t="s">
        <v>112</v>
      </c>
      <c r="G975" s="8" t="s">
        <v>362</v>
      </c>
      <c r="H975" s="8" t="s">
        <v>112</v>
      </c>
      <c r="I975" s="8" t="s">
        <v>34047</v>
      </c>
      <c r="J975" s="8" t="s">
        <v>28</v>
      </c>
      <c r="K975" s="8" t="s">
        <v>486</v>
      </c>
      <c r="L975" s="8" t="s">
        <v>34131</v>
      </c>
      <c r="M975" s="8" t="s">
        <v>34139</v>
      </c>
      <c r="N975" s="8" t="s">
        <v>10716</v>
      </c>
      <c r="O975" s="8" t="s">
        <v>35639</v>
      </c>
      <c r="P975" s="8" t="s">
        <v>776</v>
      </c>
      <c r="Q975" s="8" t="s">
        <v>24453</v>
      </c>
      <c r="R975" s="8" t="s">
        <v>33221</v>
      </c>
      <c r="S975" s="17" t="s">
        <v>34048</v>
      </c>
      <c r="T975" s="18">
        <v>43019</v>
      </c>
      <c r="U975" s="8">
        <v>0.79166666666666663</v>
      </c>
      <c r="V975" s="8">
        <v>0.83333333333333337</v>
      </c>
      <c r="W975" s="8" t="s">
        <v>1495</v>
      </c>
      <c r="X975" s="8" t="s">
        <v>34140</v>
      </c>
      <c r="Y975" s="8" t="s">
        <v>20786</v>
      </c>
      <c r="Z975" s="17" t="s">
        <v>34141</v>
      </c>
      <c r="AA975" s="8" t="s">
        <v>34142</v>
      </c>
      <c r="AB975" s="8" t="s">
        <v>34143</v>
      </c>
    </row>
    <row r="976" spans="1:28" hidden="1" x14ac:dyDescent="0.2">
      <c r="A976" s="8" t="s">
        <v>34144</v>
      </c>
      <c r="B976" s="8" t="s">
        <v>34145</v>
      </c>
      <c r="C976" s="8" t="s">
        <v>45735</v>
      </c>
      <c r="D976" s="8" t="s">
        <v>45736</v>
      </c>
      <c r="E976" s="8" t="s">
        <v>372</v>
      </c>
      <c r="F976" s="8" t="s">
        <v>112</v>
      </c>
      <c r="G976" s="8" t="s">
        <v>372</v>
      </c>
      <c r="H976" s="8" t="s">
        <v>112</v>
      </c>
      <c r="I976" s="8" t="s">
        <v>34047</v>
      </c>
      <c r="J976" s="8" t="s">
        <v>28</v>
      </c>
      <c r="K976" s="8" t="s">
        <v>486</v>
      </c>
      <c r="L976" s="8" t="s">
        <v>10940</v>
      </c>
      <c r="M976" s="8" t="s">
        <v>34146</v>
      </c>
      <c r="N976" s="8" t="s">
        <v>10716</v>
      </c>
      <c r="O976" s="8" t="s">
        <v>35639</v>
      </c>
      <c r="P976" s="8" t="s">
        <v>776</v>
      </c>
      <c r="Q976" s="8" t="s">
        <v>24453</v>
      </c>
      <c r="R976" s="8" t="s">
        <v>33221</v>
      </c>
      <c r="S976" s="17" t="s">
        <v>34048</v>
      </c>
      <c r="T976" s="18">
        <v>43020</v>
      </c>
      <c r="U976" s="8">
        <v>0.33333333333333331</v>
      </c>
      <c r="V976" s="8">
        <v>0.60416666666666663</v>
      </c>
      <c r="W976" s="8" t="s">
        <v>996</v>
      </c>
      <c r="X976" s="8" t="s">
        <v>34147</v>
      </c>
      <c r="Y976" s="8" t="s">
        <v>15403</v>
      </c>
      <c r="Z976" s="17" t="s">
        <v>34148</v>
      </c>
      <c r="AA976" s="8" t="s">
        <v>34149</v>
      </c>
      <c r="AB976" s="8" t="s">
        <v>34150</v>
      </c>
    </row>
    <row r="977" spans="1:28" hidden="1" x14ac:dyDescent="0.2">
      <c r="A977" s="8" t="s">
        <v>34151</v>
      </c>
      <c r="B977" s="8" t="s">
        <v>34152</v>
      </c>
      <c r="C977" s="8" t="s">
        <v>45735</v>
      </c>
      <c r="D977" s="8" t="s">
        <v>45736</v>
      </c>
      <c r="E977" s="8" t="s">
        <v>372</v>
      </c>
      <c r="F977" s="8" t="s">
        <v>112</v>
      </c>
      <c r="G977" s="8" t="s">
        <v>372</v>
      </c>
      <c r="H977" s="8" t="s">
        <v>112</v>
      </c>
      <c r="I977" s="8" t="s">
        <v>34047</v>
      </c>
      <c r="J977" s="8" t="s">
        <v>28</v>
      </c>
      <c r="K977" s="8" t="s">
        <v>486</v>
      </c>
      <c r="L977" s="8" t="s">
        <v>34146</v>
      </c>
      <c r="M977" s="8" t="s">
        <v>34153</v>
      </c>
      <c r="N977" s="8" t="s">
        <v>10716</v>
      </c>
      <c r="O977" s="8" t="s">
        <v>35639</v>
      </c>
      <c r="P977" s="8" t="s">
        <v>776</v>
      </c>
      <c r="Q977" s="8" t="s">
        <v>24453</v>
      </c>
      <c r="R977" s="8" t="s">
        <v>33221</v>
      </c>
      <c r="S977" s="17" t="s">
        <v>34048</v>
      </c>
      <c r="T977" s="18">
        <v>43020</v>
      </c>
      <c r="U977" s="8">
        <v>0.60416666666666663</v>
      </c>
      <c r="V977" s="8">
        <v>0.70833333333333337</v>
      </c>
      <c r="W977" s="8" t="s">
        <v>1387</v>
      </c>
      <c r="X977" s="8" t="s">
        <v>34154</v>
      </c>
      <c r="Y977" s="8" t="s">
        <v>15403</v>
      </c>
      <c r="Z977" s="17" t="s">
        <v>34155</v>
      </c>
      <c r="AA977" s="8" t="s">
        <v>34156</v>
      </c>
      <c r="AB977" s="8" t="s">
        <v>34157</v>
      </c>
    </row>
    <row r="978" spans="1:28" hidden="1" x14ac:dyDescent="0.2">
      <c r="A978" s="8" t="s">
        <v>34158</v>
      </c>
      <c r="B978" s="8" t="s">
        <v>34159</v>
      </c>
      <c r="C978" s="8" t="s">
        <v>45735</v>
      </c>
      <c r="D978" s="8" t="s">
        <v>45736</v>
      </c>
      <c r="E978" s="8" t="s">
        <v>372</v>
      </c>
      <c r="F978" s="8" t="s">
        <v>112</v>
      </c>
      <c r="G978" s="8" t="s">
        <v>372</v>
      </c>
      <c r="H978" s="8" t="s">
        <v>112</v>
      </c>
      <c r="I978" s="8" t="s">
        <v>34047</v>
      </c>
      <c r="J978" s="8" t="s">
        <v>28</v>
      </c>
      <c r="K978" s="8" t="s">
        <v>486</v>
      </c>
      <c r="L978" s="8" t="s">
        <v>34153</v>
      </c>
      <c r="M978" s="8" t="s">
        <v>22290</v>
      </c>
      <c r="N978" s="8" t="s">
        <v>10716</v>
      </c>
      <c r="O978" s="8" t="s">
        <v>35639</v>
      </c>
      <c r="P978" s="8" t="s">
        <v>776</v>
      </c>
      <c r="Q978" s="8" t="s">
        <v>24453</v>
      </c>
      <c r="R978" s="8" t="s">
        <v>33221</v>
      </c>
      <c r="S978" s="17" t="s">
        <v>34048</v>
      </c>
      <c r="T978" s="18">
        <v>43020</v>
      </c>
      <c r="U978" s="8">
        <v>0.70833333333333337</v>
      </c>
      <c r="V978" s="8">
        <v>0.79166666666666663</v>
      </c>
      <c r="W978" s="8" t="s">
        <v>1100</v>
      </c>
      <c r="X978" s="8" t="s">
        <v>18504</v>
      </c>
      <c r="Y978" s="8" t="s">
        <v>34160</v>
      </c>
      <c r="Z978" s="17" t="s">
        <v>34161</v>
      </c>
      <c r="AA978" s="8" t="s">
        <v>34162</v>
      </c>
      <c r="AB978" s="8" t="s">
        <v>34163</v>
      </c>
    </row>
    <row r="979" spans="1:28" hidden="1" x14ac:dyDescent="0.2">
      <c r="A979" s="8" t="s">
        <v>34164</v>
      </c>
      <c r="B979" s="8" t="s">
        <v>34165</v>
      </c>
      <c r="C979" s="8" t="s">
        <v>45735</v>
      </c>
      <c r="D979" s="8" t="s">
        <v>45736</v>
      </c>
      <c r="E979" s="8" t="s">
        <v>372</v>
      </c>
      <c r="F979" s="8" t="s">
        <v>112</v>
      </c>
      <c r="G979" s="8" t="s">
        <v>372</v>
      </c>
      <c r="H979" s="8" t="s">
        <v>112</v>
      </c>
      <c r="I979" s="8" t="s">
        <v>34047</v>
      </c>
      <c r="J979" s="8" t="s">
        <v>28</v>
      </c>
      <c r="K979" s="8" t="s">
        <v>486</v>
      </c>
      <c r="L979" s="8" t="s">
        <v>22290</v>
      </c>
      <c r="M979" s="8" t="s">
        <v>34166</v>
      </c>
      <c r="N979" s="8" t="s">
        <v>10716</v>
      </c>
      <c r="O979" s="8" t="s">
        <v>35639</v>
      </c>
      <c r="P979" s="8" t="s">
        <v>776</v>
      </c>
      <c r="Q979" s="8" t="s">
        <v>24453</v>
      </c>
      <c r="R979" s="8" t="s">
        <v>33221</v>
      </c>
      <c r="S979" s="17" t="s">
        <v>34048</v>
      </c>
      <c r="T979" s="18">
        <v>43020</v>
      </c>
      <c r="U979" s="8">
        <v>0.79166666666666663</v>
      </c>
      <c r="V979" s="8">
        <v>0.83333333333333337</v>
      </c>
      <c r="W979" s="8" t="s">
        <v>1495</v>
      </c>
      <c r="X979" s="8" t="s">
        <v>34167</v>
      </c>
      <c r="Y979" s="8" t="s">
        <v>34168</v>
      </c>
      <c r="Z979" s="17" t="s">
        <v>34169</v>
      </c>
      <c r="AA979" s="8" t="s">
        <v>34170</v>
      </c>
      <c r="AB979" s="8" t="s">
        <v>34171</v>
      </c>
    </row>
    <row r="980" spans="1:28" hidden="1" x14ac:dyDescent="0.2">
      <c r="A980" s="8" t="s">
        <v>34172</v>
      </c>
      <c r="B980" s="8" t="s">
        <v>34173</v>
      </c>
      <c r="C980" s="8" t="s">
        <v>45735</v>
      </c>
      <c r="D980" s="8" t="s">
        <v>45736</v>
      </c>
      <c r="E980" s="8" t="s">
        <v>382</v>
      </c>
      <c r="F980" s="8" t="s">
        <v>112</v>
      </c>
      <c r="G980" s="8" t="s">
        <v>382</v>
      </c>
      <c r="H980" s="8" t="s">
        <v>112</v>
      </c>
      <c r="I980" s="8" t="s">
        <v>34047</v>
      </c>
      <c r="J980" s="8" t="s">
        <v>28</v>
      </c>
      <c r="K980" s="8" t="s">
        <v>486</v>
      </c>
      <c r="L980" s="8" t="s">
        <v>21512</v>
      </c>
      <c r="M980" s="8" t="s">
        <v>34174</v>
      </c>
      <c r="N980" s="8" t="s">
        <v>10716</v>
      </c>
      <c r="O980" s="8" t="s">
        <v>35639</v>
      </c>
      <c r="P980" s="8" t="s">
        <v>776</v>
      </c>
      <c r="Q980" s="8" t="s">
        <v>24453</v>
      </c>
      <c r="R980" s="8" t="s">
        <v>33221</v>
      </c>
      <c r="S980" s="17" t="s">
        <v>34048</v>
      </c>
      <c r="T980" s="18">
        <v>43021</v>
      </c>
      <c r="U980" s="8">
        <v>0.33333333333333331</v>
      </c>
      <c r="V980" s="8">
        <v>0.83333333333333337</v>
      </c>
      <c r="W980" s="8" t="s">
        <v>40</v>
      </c>
      <c r="X980" s="8" t="s">
        <v>18489</v>
      </c>
      <c r="Y980" s="8" t="s">
        <v>18490</v>
      </c>
      <c r="Z980" s="17" t="s">
        <v>34175</v>
      </c>
      <c r="AA980" s="8" t="s">
        <v>34176</v>
      </c>
      <c r="AB980" s="8" t="s">
        <v>34177</v>
      </c>
    </row>
    <row r="981" spans="1:28" hidden="1" x14ac:dyDescent="0.2">
      <c r="A981" s="8" t="s">
        <v>34178</v>
      </c>
      <c r="B981" s="8" t="s">
        <v>34179</v>
      </c>
      <c r="C981" s="8" t="s">
        <v>45735</v>
      </c>
      <c r="D981" s="8" t="s">
        <v>45736</v>
      </c>
      <c r="E981" s="8" t="s">
        <v>390</v>
      </c>
      <c r="F981" s="8" t="s">
        <v>112</v>
      </c>
      <c r="G981" s="8" t="s">
        <v>390</v>
      </c>
      <c r="H981" s="8" t="s">
        <v>112</v>
      </c>
      <c r="I981" s="8" t="s">
        <v>34047</v>
      </c>
      <c r="J981" s="8" t="s">
        <v>28</v>
      </c>
      <c r="K981" s="8" t="s">
        <v>486</v>
      </c>
      <c r="L981" s="8" t="s">
        <v>34180</v>
      </c>
      <c r="M981" s="8" t="s">
        <v>24991</v>
      </c>
      <c r="N981" s="8" t="s">
        <v>10716</v>
      </c>
      <c r="O981" s="8" t="s">
        <v>35639</v>
      </c>
      <c r="P981" s="8" t="s">
        <v>776</v>
      </c>
      <c r="Q981" s="8" t="s">
        <v>24453</v>
      </c>
      <c r="R981" s="8" t="s">
        <v>33221</v>
      </c>
      <c r="S981" s="17" t="s">
        <v>34048</v>
      </c>
      <c r="T981" s="18">
        <v>43022</v>
      </c>
      <c r="U981" s="8">
        <v>0.33333333333333331</v>
      </c>
      <c r="V981" s="8">
        <v>0.375</v>
      </c>
      <c r="W981" s="8" t="s">
        <v>1495</v>
      </c>
      <c r="X981" s="8" t="s">
        <v>34181</v>
      </c>
      <c r="Y981" s="8" t="s">
        <v>15529</v>
      </c>
      <c r="Z981" s="17" t="s">
        <v>34182</v>
      </c>
      <c r="AA981" s="8" t="s">
        <v>34183</v>
      </c>
      <c r="AB981" s="8" t="s">
        <v>34184</v>
      </c>
    </row>
    <row r="982" spans="1:28" hidden="1" x14ac:dyDescent="0.2">
      <c r="A982" s="8" t="s">
        <v>34185</v>
      </c>
      <c r="B982" s="8" t="s">
        <v>34186</v>
      </c>
      <c r="C982" s="8" t="s">
        <v>45735</v>
      </c>
      <c r="D982" s="8" t="s">
        <v>45736</v>
      </c>
      <c r="E982" s="8" t="s">
        <v>390</v>
      </c>
      <c r="F982" s="8" t="s">
        <v>112</v>
      </c>
      <c r="G982" s="8" t="s">
        <v>390</v>
      </c>
      <c r="H982" s="8" t="s">
        <v>112</v>
      </c>
      <c r="I982" s="8" t="s">
        <v>34047</v>
      </c>
      <c r="J982" s="8" t="s">
        <v>28</v>
      </c>
      <c r="K982" s="8" t="s">
        <v>486</v>
      </c>
      <c r="L982" s="8" t="s">
        <v>34187</v>
      </c>
      <c r="M982" s="8" t="s">
        <v>21556</v>
      </c>
      <c r="N982" s="8" t="s">
        <v>10716</v>
      </c>
      <c r="O982" s="8" t="s">
        <v>35639</v>
      </c>
      <c r="P982" s="8" t="s">
        <v>776</v>
      </c>
      <c r="Q982" s="8" t="s">
        <v>24453</v>
      </c>
      <c r="R982" s="8" t="s">
        <v>33221</v>
      </c>
      <c r="S982" s="17" t="s">
        <v>34048</v>
      </c>
      <c r="T982" s="18">
        <v>43022</v>
      </c>
      <c r="U982" s="8">
        <v>0.39583333333333331</v>
      </c>
      <c r="V982" s="8">
        <v>0.4375</v>
      </c>
      <c r="W982" s="8" t="s">
        <v>1495</v>
      </c>
      <c r="X982" s="8" t="s">
        <v>34188</v>
      </c>
      <c r="Y982" s="8" t="s">
        <v>34189</v>
      </c>
      <c r="Z982" s="17" t="s">
        <v>34190</v>
      </c>
      <c r="AA982" s="8" t="s">
        <v>34191</v>
      </c>
      <c r="AB982" s="8" t="s">
        <v>34192</v>
      </c>
    </row>
    <row r="983" spans="1:28" hidden="1" x14ac:dyDescent="0.2">
      <c r="A983" s="8" t="s">
        <v>34193</v>
      </c>
      <c r="B983" s="8" t="s">
        <v>34194</v>
      </c>
      <c r="C983" s="8" t="s">
        <v>45735</v>
      </c>
      <c r="D983" s="8" t="s">
        <v>45736</v>
      </c>
      <c r="E983" s="8" t="s">
        <v>390</v>
      </c>
      <c r="F983" s="8" t="s">
        <v>112</v>
      </c>
      <c r="G983" s="8" t="s">
        <v>390</v>
      </c>
      <c r="H983" s="8" t="s">
        <v>112</v>
      </c>
      <c r="I983" s="8" t="s">
        <v>34047</v>
      </c>
      <c r="J983" s="8" t="s">
        <v>28</v>
      </c>
      <c r="K983" s="8" t="s">
        <v>486</v>
      </c>
      <c r="L983" s="8" t="s">
        <v>11024</v>
      </c>
      <c r="M983" s="8" t="s">
        <v>18517</v>
      </c>
      <c r="N983" s="8" t="s">
        <v>10716</v>
      </c>
      <c r="O983" s="8" t="s">
        <v>35639</v>
      </c>
      <c r="P983" s="8" t="s">
        <v>776</v>
      </c>
      <c r="Q983" s="8" t="s">
        <v>24453</v>
      </c>
      <c r="R983" s="8" t="s">
        <v>33221</v>
      </c>
      <c r="S983" s="17" t="s">
        <v>34048</v>
      </c>
      <c r="T983" s="18">
        <v>43022</v>
      </c>
      <c r="U983" s="8">
        <v>0.45833333333333331</v>
      </c>
      <c r="V983" s="8">
        <v>0.54166666666666663</v>
      </c>
      <c r="W983" s="8" t="s">
        <v>1100</v>
      </c>
      <c r="X983" s="8" t="s">
        <v>34195</v>
      </c>
      <c r="Y983" s="8" t="s">
        <v>34196</v>
      </c>
      <c r="Z983" s="17" t="s">
        <v>34197</v>
      </c>
      <c r="AA983" s="8" t="s">
        <v>34198</v>
      </c>
      <c r="AB983" s="8" t="s">
        <v>34199</v>
      </c>
    </row>
    <row r="984" spans="1:28" hidden="1" x14ac:dyDescent="0.2">
      <c r="A984" s="8" t="s">
        <v>34200</v>
      </c>
      <c r="B984" s="8" t="s">
        <v>34201</v>
      </c>
      <c r="C984" s="8" t="s">
        <v>45735</v>
      </c>
      <c r="D984" s="8" t="s">
        <v>45736</v>
      </c>
      <c r="E984" s="8" t="s">
        <v>390</v>
      </c>
      <c r="F984" s="8" t="s">
        <v>112</v>
      </c>
      <c r="G984" s="8" t="s">
        <v>390</v>
      </c>
      <c r="H984" s="8" t="s">
        <v>112</v>
      </c>
      <c r="I984" s="8" t="s">
        <v>34047</v>
      </c>
      <c r="J984" s="8" t="s">
        <v>28</v>
      </c>
      <c r="K984" s="8" t="s">
        <v>486</v>
      </c>
      <c r="L984" s="8" t="s">
        <v>18517</v>
      </c>
      <c r="M984" s="8" t="s">
        <v>34202</v>
      </c>
      <c r="N984" s="8" t="s">
        <v>10716</v>
      </c>
      <c r="O984" s="8" t="s">
        <v>35639</v>
      </c>
      <c r="P984" s="8" t="s">
        <v>776</v>
      </c>
      <c r="Q984" s="8" t="s">
        <v>24453</v>
      </c>
      <c r="R984" s="8" t="s">
        <v>33221</v>
      </c>
      <c r="S984" s="17" t="s">
        <v>34048</v>
      </c>
      <c r="T984" s="18">
        <v>43022</v>
      </c>
      <c r="U984" s="8">
        <v>0.54166666666666663</v>
      </c>
      <c r="V984" s="8">
        <v>0.58333333333333337</v>
      </c>
      <c r="W984" s="8" t="s">
        <v>1495</v>
      </c>
      <c r="X984" s="8" t="s">
        <v>34203</v>
      </c>
      <c r="Y984" s="8" t="s">
        <v>34189</v>
      </c>
      <c r="Z984" s="17" t="s">
        <v>34204</v>
      </c>
      <c r="AA984" s="8" t="s">
        <v>34205</v>
      </c>
      <c r="AB984" s="8" t="s">
        <v>34206</v>
      </c>
    </row>
    <row r="985" spans="1:28" hidden="1" x14ac:dyDescent="0.2">
      <c r="A985" s="8" t="s">
        <v>34207</v>
      </c>
      <c r="B985" s="8" t="s">
        <v>34208</v>
      </c>
      <c r="C985" s="8" t="s">
        <v>45735</v>
      </c>
      <c r="D985" s="8" t="s">
        <v>45736</v>
      </c>
      <c r="E985" s="8" t="s">
        <v>390</v>
      </c>
      <c r="F985" s="8" t="s">
        <v>112</v>
      </c>
      <c r="G985" s="8" t="s">
        <v>390</v>
      </c>
      <c r="H985" s="8" t="s">
        <v>112</v>
      </c>
      <c r="I985" s="8" t="s">
        <v>34047</v>
      </c>
      <c r="J985" s="8" t="s">
        <v>28</v>
      </c>
      <c r="K985" s="8" t="s">
        <v>486</v>
      </c>
      <c r="L985" s="8" t="s">
        <v>34202</v>
      </c>
      <c r="M985" s="8" t="s">
        <v>21584</v>
      </c>
      <c r="N985" s="8" t="s">
        <v>10716</v>
      </c>
      <c r="O985" s="8" t="s">
        <v>35639</v>
      </c>
      <c r="P985" s="8" t="s">
        <v>776</v>
      </c>
      <c r="Q985" s="8" t="s">
        <v>24453</v>
      </c>
      <c r="R985" s="8" t="s">
        <v>33221</v>
      </c>
      <c r="S985" s="17" t="s">
        <v>34048</v>
      </c>
      <c r="T985" s="18">
        <v>43022</v>
      </c>
      <c r="U985" s="8">
        <v>0.58333333333333337</v>
      </c>
      <c r="V985" s="8">
        <v>0.66666666666666663</v>
      </c>
      <c r="W985" s="8" t="s">
        <v>1100</v>
      </c>
      <c r="X985" s="8" t="s">
        <v>34209</v>
      </c>
      <c r="Y985" s="8" t="s">
        <v>34189</v>
      </c>
      <c r="Z985" s="17" t="s">
        <v>34210</v>
      </c>
      <c r="AA985" s="8" t="s">
        <v>34211</v>
      </c>
      <c r="AB985" s="8" t="s">
        <v>34212</v>
      </c>
    </row>
    <row r="986" spans="1:28" hidden="1" x14ac:dyDescent="0.2">
      <c r="A986" s="8" t="s">
        <v>34213</v>
      </c>
      <c r="B986" s="8" t="s">
        <v>34214</v>
      </c>
      <c r="C986" s="8" t="s">
        <v>45735</v>
      </c>
      <c r="D986" s="8" t="s">
        <v>45736</v>
      </c>
      <c r="E986" s="8" t="s">
        <v>390</v>
      </c>
      <c r="F986" s="8" t="s">
        <v>112</v>
      </c>
      <c r="G986" s="8" t="s">
        <v>390</v>
      </c>
      <c r="H986" s="8" t="s">
        <v>112</v>
      </c>
      <c r="I986" s="8" t="s">
        <v>34047</v>
      </c>
      <c r="J986" s="8" t="s">
        <v>28</v>
      </c>
      <c r="K986" s="8" t="s">
        <v>486</v>
      </c>
      <c r="L986" s="8" t="s">
        <v>21584</v>
      </c>
      <c r="M986" s="8" t="s">
        <v>10043</v>
      </c>
      <c r="N986" s="8" t="s">
        <v>10716</v>
      </c>
      <c r="O986" s="8" t="s">
        <v>35639</v>
      </c>
      <c r="P986" s="8" t="s">
        <v>776</v>
      </c>
      <c r="Q986" s="8" t="s">
        <v>24453</v>
      </c>
      <c r="R986" s="8" t="s">
        <v>33221</v>
      </c>
      <c r="S986" s="17" t="s">
        <v>34048</v>
      </c>
      <c r="T986" s="18">
        <v>43022</v>
      </c>
      <c r="U986" s="8">
        <v>0.66666666666666663</v>
      </c>
      <c r="V986" s="8">
        <v>0.75</v>
      </c>
      <c r="W986" s="8" t="s">
        <v>1100</v>
      </c>
      <c r="X986" s="8" t="s">
        <v>34215</v>
      </c>
      <c r="Y986" s="8" t="s">
        <v>34189</v>
      </c>
      <c r="Z986" s="17" t="s">
        <v>34216</v>
      </c>
      <c r="AA986" s="8" t="s">
        <v>34217</v>
      </c>
      <c r="AB986" s="8" t="s">
        <v>34218</v>
      </c>
    </row>
    <row r="987" spans="1:28" hidden="1" x14ac:dyDescent="0.2">
      <c r="A987" s="8" t="s">
        <v>34219</v>
      </c>
      <c r="B987" s="8" t="s">
        <v>34220</v>
      </c>
      <c r="C987" s="8" t="s">
        <v>45735</v>
      </c>
      <c r="D987" s="8" t="s">
        <v>45736</v>
      </c>
      <c r="E987" s="8" t="s">
        <v>390</v>
      </c>
      <c r="F987" s="8" t="s">
        <v>112</v>
      </c>
      <c r="G987" s="8" t="s">
        <v>390</v>
      </c>
      <c r="H987" s="8" t="s">
        <v>112</v>
      </c>
      <c r="I987" s="8" t="s">
        <v>34047</v>
      </c>
      <c r="J987" s="8" t="s">
        <v>28</v>
      </c>
      <c r="K987" s="8" t="s">
        <v>486</v>
      </c>
      <c r="L987" s="8" t="s">
        <v>10043</v>
      </c>
      <c r="M987" s="8" t="s">
        <v>34221</v>
      </c>
      <c r="N987" s="8" t="s">
        <v>10716</v>
      </c>
      <c r="O987" s="8" t="s">
        <v>35639</v>
      </c>
      <c r="P987" s="8" t="s">
        <v>776</v>
      </c>
      <c r="Q987" s="8" t="s">
        <v>24453</v>
      </c>
      <c r="R987" s="8" t="s">
        <v>33221</v>
      </c>
      <c r="S987" s="17" t="s">
        <v>34048</v>
      </c>
      <c r="T987" s="18">
        <v>43022</v>
      </c>
      <c r="U987" s="8">
        <v>0.75</v>
      </c>
      <c r="V987" s="8">
        <v>0.79166666666666663</v>
      </c>
      <c r="W987" s="8" t="s">
        <v>1495</v>
      </c>
      <c r="X987" s="8" t="s">
        <v>34222</v>
      </c>
      <c r="Y987" s="8" t="s">
        <v>34189</v>
      </c>
      <c r="Z987" s="17" t="s">
        <v>34223</v>
      </c>
      <c r="AA987" s="8" t="s">
        <v>34224</v>
      </c>
      <c r="AB987" s="8" t="s">
        <v>34225</v>
      </c>
    </row>
    <row r="988" spans="1:28" hidden="1" x14ac:dyDescent="0.2">
      <c r="A988" s="8" t="s">
        <v>34226</v>
      </c>
      <c r="B988" s="8" t="s">
        <v>34227</v>
      </c>
      <c r="C988" s="8" t="s">
        <v>45735</v>
      </c>
      <c r="D988" s="8" t="s">
        <v>45736</v>
      </c>
      <c r="E988" s="8" t="s">
        <v>390</v>
      </c>
      <c r="F988" s="8" t="s">
        <v>112</v>
      </c>
      <c r="G988" s="8" t="s">
        <v>390</v>
      </c>
      <c r="H988" s="8" t="s">
        <v>112</v>
      </c>
      <c r="I988" s="8" t="s">
        <v>34047</v>
      </c>
      <c r="J988" s="8" t="s">
        <v>28</v>
      </c>
      <c r="K988" s="8" t="s">
        <v>486</v>
      </c>
      <c r="L988" s="8" t="s">
        <v>34221</v>
      </c>
      <c r="M988" s="8" t="s">
        <v>34228</v>
      </c>
      <c r="N988" s="8" t="s">
        <v>10716</v>
      </c>
      <c r="O988" s="8" t="s">
        <v>35639</v>
      </c>
      <c r="P988" s="8" t="s">
        <v>776</v>
      </c>
      <c r="Q988" s="8" t="s">
        <v>24453</v>
      </c>
      <c r="R988" s="8" t="s">
        <v>33221</v>
      </c>
      <c r="S988" s="17" t="s">
        <v>34048</v>
      </c>
      <c r="T988" s="18">
        <v>43022</v>
      </c>
      <c r="U988" s="8">
        <v>0.79166666666666663</v>
      </c>
      <c r="V988" s="8">
        <v>0.875</v>
      </c>
      <c r="W988" s="8" t="s">
        <v>1100</v>
      </c>
      <c r="X988" s="8" t="s">
        <v>34229</v>
      </c>
      <c r="Y988" s="8" t="s">
        <v>34189</v>
      </c>
      <c r="Z988" s="17" t="s">
        <v>34230</v>
      </c>
      <c r="AA988" s="8" t="s">
        <v>34231</v>
      </c>
      <c r="AB988" s="8" t="s">
        <v>34232</v>
      </c>
    </row>
    <row r="989" spans="1:28" hidden="1" x14ac:dyDescent="0.2">
      <c r="A989" s="8" t="s">
        <v>34233</v>
      </c>
      <c r="B989" s="8" t="s">
        <v>34234</v>
      </c>
      <c r="C989" s="8" t="s">
        <v>45735</v>
      </c>
      <c r="D989" s="8" t="s">
        <v>45736</v>
      </c>
      <c r="E989" s="8" t="s">
        <v>400</v>
      </c>
      <c r="F989" s="8" t="s">
        <v>112</v>
      </c>
      <c r="G989" s="8" t="s">
        <v>400</v>
      </c>
      <c r="H989" s="8" t="s">
        <v>112</v>
      </c>
      <c r="I989" s="8" t="s">
        <v>34047</v>
      </c>
      <c r="J989" s="8" t="s">
        <v>28</v>
      </c>
      <c r="K989" s="8" t="s">
        <v>486</v>
      </c>
      <c r="L989" s="8" t="s">
        <v>34235</v>
      </c>
      <c r="M989" s="8" t="s">
        <v>34236</v>
      </c>
      <c r="N989" s="8" t="s">
        <v>10716</v>
      </c>
      <c r="O989" s="8" t="s">
        <v>35639</v>
      </c>
      <c r="P989" s="8" t="s">
        <v>776</v>
      </c>
      <c r="Q989" s="8" t="s">
        <v>24453</v>
      </c>
      <c r="R989" s="8" t="s">
        <v>33221</v>
      </c>
      <c r="S989" s="17" t="s">
        <v>34048</v>
      </c>
      <c r="T989" s="18">
        <v>43023</v>
      </c>
      <c r="U989" s="8">
        <v>0.33333333333333331</v>
      </c>
      <c r="V989" s="8">
        <v>0.41666666666666669</v>
      </c>
      <c r="W989" s="8" t="s">
        <v>1100</v>
      </c>
      <c r="X989" s="8" t="s">
        <v>23492</v>
      </c>
      <c r="Y989" s="8" t="s">
        <v>209</v>
      </c>
      <c r="Z989" s="17" t="s">
        <v>34237</v>
      </c>
      <c r="AA989" s="8" t="s">
        <v>34238</v>
      </c>
      <c r="AB989" s="8" t="s">
        <v>34239</v>
      </c>
    </row>
    <row r="990" spans="1:28" hidden="1" x14ac:dyDescent="0.2">
      <c r="A990" s="8" t="s">
        <v>34240</v>
      </c>
      <c r="B990" s="8" t="s">
        <v>34241</v>
      </c>
      <c r="C990" s="8" t="s">
        <v>45735</v>
      </c>
      <c r="D990" s="8" t="s">
        <v>45736</v>
      </c>
      <c r="E990" s="8" t="s">
        <v>400</v>
      </c>
      <c r="F990" s="8" t="s">
        <v>112</v>
      </c>
      <c r="G990" s="8" t="s">
        <v>400</v>
      </c>
      <c r="H990" s="8" t="s">
        <v>112</v>
      </c>
      <c r="I990" s="8" t="s">
        <v>34047</v>
      </c>
      <c r="J990" s="8" t="s">
        <v>28</v>
      </c>
      <c r="K990" s="8" t="s">
        <v>486</v>
      </c>
      <c r="L990" s="8" t="s">
        <v>34236</v>
      </c>
      <c r="M990" s="8" t="s">
        <v>4350</v>
      </c>
      <c r="N990" s="8" t="s">
        <v>10716</v>
      </c>
      <c r="O990" s="8" t="s">
        <v>35639</v>
      </c>
      <c r="P990" s="8" t="s">
        <v>776</v>
      </c>
      <c r="Q990" s="8" t="s">
        <v>24453</v>
      </c>
      <c r="R990" s="8" t="s">
        <v>33221</v>
      </c>
      <c r="S990" s="17" t="s">
        <v>34048</v>
      </c>
      <c r="T990" s="18">
        <v>43023</v>
      </c>
      <c r="U990" s="8">
        <v>0.41666666666666669</v>
      </c>
      <c r="V990" s="8">
        <v>0.5</v>
      </c>
      <c r="W990" s="8" t="s">
        <v>1100</v>
      </c>
      <c r="X990" s="8" t="s">
        <v>34242</v>
      </c>
      <c r="Y990" s="8" t="s">
        <v>209</v>
      </c>
      <c r="Z990" s="17" t="s">
        <v>34243</v>
      </c>
      <c r="AA990" s="8" t="s">
        <v>34244</v>
      </c>
      <c r="AB990" s="8" t="s">
        <v>34245</v>
      </c>
    </row>
    <row r="991" spans="1:28" hidden="1" x14ac:dyDescent="0.2">
      <c r="A991" s="8" t="s">
        <v>34246</v>
      </c>
      <c r="B991" s="8" t="s">
        <v>34247</v>
      </c>
      <c r="C991" s="8" t="s">
        <v>45735</v>
      </c>
      <c r="D991" s="8" t="s">
        <v>45736</v>
      </c>
      <c r="E991" s="8" t="s">
        <v>400</v>
      </c>
      <c r="F991" s="8" t="s">
        <v>112</v>
      </c>
      <c r="G991" s="8" t="s">
        <v>400</v>
      </c>
      <c r="H991" s="8" t="s">
        <v>112</v>
      </c>
      <c r="I991" s="8" t="s">
        <v>34047</v>
      </c>
      <c r="J991" s="8" t="s">
        <v>28</v>
      </c>
      <c r="K991" s="8" t="s">
        <v>486</v>
      </c>
      <c r="L991" s="8" t="s">
        <v>4350</v>
      </c>
      <c r="M991" s="8" t="s">
        <v>34248</v>
      </c>
      <c r="N991" s="8" t="s">
        <v>10716</v>
      </c>
      <c r="O991" s="8" t="s">
        <v>35639</v>
      </c>
      <c r="P991" s="8" t="s">
        <v>776</v>
      </c>
      <c r="Q991" s="8" t="s">
        <v>24453</v>
      </c>
      <c r="R991" s="8" t="s">
        <v>33221</v>
      </c>
      <c r="S991" s="17" t="s">
        <v>34048</v>
      </c>
      <c r="T991" s="18">
        <v>43023</v>
      </c>
      <c r="U991" s="8">
        <v>0.5</v>
      </c>
      <c r="V991" s="8">
        <v>0.54166666666666663</v>
      </c>
      <c r="W991" s="8" t="s">
        <v>1495</v>
      </c>
      <c r="X991" s="8" t="s">
        <v>24966</v>
      </c>
      <c r="Y991" s="8" t="s">
        <v>209</v>
      </c>
      <c r="Z991" s="17" t="s">
        <v>34249</v>
      </c>
      <c r="AA991" s="8" t="s">
        <v>34250</v>
      </c>
      <c r="AB991" s="8" t="s">
        <v>34251</v>
      </c>
    </row>
    <row r="992" spans="1:28" hidden="1" x14ac:dyDescent="0.2">
      <c r="A992" s="8" t="s">
        <v>34252</v>
      </c>
      <c r="B992" s="8" t="s">
        <v>34253</v>
      </c>
      <c r="C992" s="8" t="s">
        <v>45735</v>
      </c>
      <c r="D992" s="8" t="s">
        <v>45736</v>
      </c>
      <c r="E992" s="8" t="s">
        <v>400</v>
      </c>
      <c r="F992" s="8" t="s">
        <v>112</v>
      </c>
      <c r="G992" s="8" t="s">
        <v>400</v>
      </c>
      <c r="H992" s="8" t="s">
        <v>112</v>
      </c>
      <c r="I992" s="8" t="s">
        <v>34047</v>
      </c>
      <c r="J992" s="8" t="s">
        <v>28</v>
      </c>
      <c r="K992" s="8" t="s">
        <v>486</v>
      </c>
      <c r="L992" s="8" t="s">
        <v>34248</v>
      </c>
      <c r="M992" s="8" t="s">
        <v>33075</v>
      </c>
      <c r="N992" s="8" t="s">
        <v>10716</v>
      </c>
      <c r="O992" s="8" t="s">
        <v>35639</v>
      </c>
      <c r="P992" s="8" t="s">
        <v>776</v>
      </c>
      <c r="Q992" s="8" t="s">
        <v>24453</v>
      </c>
      <c r="R992" s="8" t="s">
        <v>33221</v>
      </c>
      <c r="S992" s="17" t="s">
        <v>34048</v>
      </c>
      <c r="T992" s="18">
        <v>43023</v>
      </c>
      <c r="U992" s="8">
        <v>0.54166666666666663</v>
      </c>
      <c r="V992" s="8">
        <v>0.66666666666666663</v>
      </c>
      <c r="W992" s="8" t="s">
        <v>1283</v>
      </c>
      <c r="X992" s="8" t="s">
        <v>20616</v>
      </c>
      <c r="Y992" s="8" t="s">
        <v>209</v>
      </c>
      <c r="Z992" s="17" t="s">
        <v>34254</v>
      </c>
      <c r="AA992" s="8" t="s">
        <v>34255</v>
      </c>
      <c r="AB992" s="8" t="s">
        <v>34256</v>
      </c>
    </row>
    <row r="993" spans="1:28" hidden="1" x14ac:dyDescent="0.2">
      <c r="A993" s="8" t="s">
        <v>34257</v>
      </c>
      <c r="B993" s="8" t="s">
        <v>34258</v>
      </c>
      <c r="C993" s="8" t="s">
        <v>45735</v>
      </c>
      <c r="D993" s="8" t="s">
        <v>45736</v>
      </c>
      <c r="E993" s="8" t="s">
        <v>400</v>
      </c>
      <c r="F993" s="8" t="s">
        <v>112</v>
      </c>
      <c r="G993" s="8" t="s">
        <v>400</v>
      </c>
      <c r="H993" s="8" t="s">
        <v>112</v>
      </c>
      <c r="I993" s="8" t="s">
        <v>34047</v>
      </c>
      <c r="J993" s="8" t="s">
        <v>28</v>
      </c>
      <c r="K993" s="8" t="s">
        <v>486</v>
      </c>
      <c r="L993" s="8" t="s">
        <v>33075</v>
      </c>
      <c r="M993" s="8" t="s">
        <v>34259</v>
      </c>
      <c r="N993" s="8" t="s">
        <v>10716</v>
      </c>
      <c r="O993" s="8" t="s">
        <v>35639</v>
      </c>
      <c r="P993" s="8" t="s">
        <v>776</v>
      </c>
      <c r="Q993" s="8" t="s">
        <v>24453</v>
      </c>
      <c r="R993" s="8" t="s">
        <v>33221</v>
      </c>
      <c r="S993" s="17" t="s">
        <v>34048</v>
      </c>
      <c r="T993" s="18">
        <v>43023</v>
      </c>
      <c r="U993" s="8">
        <v>0.66666666666666663</v>
      </c>
      <c r="V993" s="8">
        <v>0.79166666666666663</v>
      </c>
      <c r="W993" s="8" t="s">
        <v>1283</v>
      </c>
      <c r="X993" s="8" t="s">
        <v>20623</v>
      </c>
      <c r="Y993" s="8" t="s">
        <v>209</v>
      </c>
      <c r="Z993" s="17" t="s">
        <v>34260</v>
      </c>
      <c r="AA993" s="8" t="s">
        <v>34261</v>
      </c>
      <c r="AB993" s="8" t="s">
        <v>34262</v>
      </c>
    </row>
    <row r="994" spans="1:28" hidden="1" x14ac:dyDescent="0.2">
      <c r="A994" s="8" t="s">
        <v>34263</v>
      </c>
      <c r="B994" s="8" t="s">
        <v>34264</v>
      </c>
      <c r="C994" s="8" t="s">
        <v>45735</v>
      </c>
      <c r="D994" s="8" t="s">
        <v>45736</v>
      </c>
      <c r="E994" s="8" t="s">
        <v>400</v>
      </c>
      <c r="F994" s="8" t="s">
        <v>112</v>
      </c>
      <c r="G994" s="8" t="s">
        <v>400</v>
      </c>
      <c r="H994" s="8" t="s">
        <v>112</v>
      </c>
      <c r="I994" s="8" t="s">
        <v>34047</v>
      </c>
      <c r="J994" s="8" t="s">
        <v>28</v>
      </c>
      <c r="K994" s="8" t="s">
        <v>486</v>
      </c>
      <c r="L994" s="8" t="s">
        <v>34259</v>
      </c>
      <c r="M994" s="8" t="s">
        <v>34265</v>
      </c>
      <c r="N994" s="8" t="s">
        <v>10716</v>
      </c>
      <c r="O994" s="8" t="s">
        <v>35639</v>
      </c>
      <c r="P994" s="8" t="s">
        <v>776</v>
      </c>
      <c r="Q994" s="8" t="s">
        <v>24453</v>
      </c>
      <c r="R994" s="8" t="s">
        <v>33221</v>
      </c>
      <c r="S994" s="17" t="s">
        <v>34048</v>
      </c>
      <c r="T994" s="18">
        <v>43023</v>
      </c>
      <c r="U994" s="8">
        <v>0.79166666666666663</v>
      </c>
      <c r="V994" s="8">
        <v>0.83333333333333337</v>
      </c>
      <c r="W994" s="8" t="s">
        <v>1495</v>
      </c>
      <c r="X994" s="8" t="s">
        <v>34266</v>
      </c>
      <c r="Y994" s="8" t="s">
        <v>209</v>
      </c>
      <c r="Z994" s="17" t="s">
        <v>34267</v>
      </c>
      <c r="AA994" s="8" t="s">
        <v>34268</v>
      </c>
      <c r="AB994" s="8" t="s">
        <v>34269</v>
      </c>
    </row>
    <row r="995" spans="1:28" hidden="1" x14ac:dyDescent="0.2">
      <c r="A995" s="8" t="s">
        <v>34270</v>
      </c>
      <c r="B995" s="8" t="s">
        <v>34271</v>
      </c>
      <c r="C995" s="8" t="s">
        <v>45735</v>
      </c>
      <c r="D995" s="8" t="s">
        <v>45736</v>
      </c>
      <c r="E995" s="8" t="s">
        <v>113</v>
      </c>
      <c r="F995" s="8" t="s">
        <v>112</v>
      </c>
      <c r="G995" s="8" t="s">
        <v>113</v>
      </c>
      <c r="H995" s="8" t="s">
        <v>112</v>
      </c>
      <c r="I995" s="8" t="s">
        <v>34047</v>
      </c>
      <c r="J995" s="8" t="s">
        <v>28</v>
      </c>
      <c r="K995" s="8" t="s">
        <v>486</v>
      </c>
      <c r="L995" s="8" t="s">
        <v>15563</v>
      </c>
      <c r="M995" s="8" t="s">
        <v>11089</v>
      </c>
      <c r="N995" s="8" t="s">
        <v>10716</v>
      </c>
      <c r="O995" s="8" t="s">
        <v>35639</v>
      </c>
      <c r="P995" s="8" t="s">
        <v>776</v>
      </c>
      <c r="Q995" s="8" t="s">
        <v>24453</v>
      </c>
      <c r="R995" s="8" t="s">
        <v>33221</v>
      </c>
      <c r="S995" s="17" t="s">
        <v>34048</v>
      </c>
      <c r="T995" s="18">
        <v>43024</v>
      </c>
      <c r="U995" s="8">
        <v>0.33333333333333331</v>
      </c>
      <c r="V995" s="8">
        <v>0.45833333333333331</v>
      </c>
      <c r="W995" s="8" t="s">
        <v>1283</v>
      </c>
      <c r="X995" s="8" t="s">
        <v>18620</v>
      </c>
      <c r="Y995" s="8" t="s">
        <v>18490</v>
      </c>
      <c r="Z995" s="17" t="s">
        <v>12966</v>
      </c>
      <c r="AA995" s="8" t="s">
        <v>34272</v>
      </c>
      <c r="AB995" s="8" t="s">
        <v>34273</v>
      </c>
    </row>
    <row r="996" spans="1:28" hidden="1" x14ac:dyDescent="0.2">
      <c r="A996" s="8" t="s">
        <v>34274</v>
      </c>
      <c r="B996" s="8" t="s">
        <v>34275</v>
      </c>
      <c r="C996" s="8" t="s">
        <v>45735</v>
      </c>
      <c r="D996" s="8" t="s">
        <v>45736</v>
      </c>
      <c r="E996" s="8" t="s">
        <v>113</v>
      </c>
      <c r="F996" s="8" t="s">
        <v>112</v>
      </c>
      <c r="G996" s="8" t="s">
        <v>113</v>
      </c>
      <c r="H996" s="8" t="s">
        <v>112</v>
      </c>
      <c r="I996" s="8" t="s">
        <v>34047</v>
      </c>
      <c r="J996" s="8" t="s">
        <v>28</v>
      </c>
      <c r="K996" s="8" t="s">
        <v>486</v>
      </c>
      <c r="L996" s="8" t="s">
        <v>11089</v>
      </c>
      <c r="M996" s="8" t="s">
        <v>11111</v>
      </c>
      <c r="N996" s="8" t="s">
        <v>10716</v>
      </c>
      <c r="O996" s="8" t="s">
        <v>35639</v>
      </c>
      <c r="P996" s="8" t="s">
        <v>776</v>
      </c>
      <c r="Q996" s="8" t="s">
        <v>24453</v>
      </c>
      <c r="R996" s="8" t="s">
        <v>33221</v>
      </c>
      <c r="S996" s="17" t="s">
        <v>34048</v>
      </c>
      <c r="T996" s="18">
        <v>43024</v>
      </c>
      <c r="U996" s="8">
        <v>0.45833333333333331</v>
      </c>
      <c r="V996" s="8">
        <v>0.58333333333333337</v>
      </c>
      <c r="W996" s="8" t="s">
        <v>1283</v>
      </c>
      <c r="X996" s="8" t="s">
        <v>34276</v>
      </c>
      <c r="Y996" s="8" t="s">
        <v>9291</v>
      </c>
      <c r="Z996" s="17" t="s">
        <v>34277</v>
      </c>
      <c r="AA996" s="8" t="s">
        <v>34278</v>
      </c>
      <c r="AB996" s="8" t="s">
        <v>34279</v>
      </c>
    </row>
    <row r="997" spans="1:28" hidden="1" x14ac:dyDescent="0.2">
      <c r="A997" s="8" t="s">
        <v>34280</v>
      </c>
      <c r="B997" s="8" t="s">
        <v>34281</v>
      </c>
      <c r="C997" s="8" t="s">
        <v>45735</v>
      </c>
      <c r="D997" s="8" t="s">
        <v>45736</v>
      </c>
      <c r="E997" s="8" t="s">
        <v>113</v>
      </c>
      <c r="F997" s="8" t="s">
        <v>112</v>
      </c>
      <c r="G997" s="8" t="s">
        <v>113</v>
      </c>
      <c r="H997" s="8" t="s">
        <v>112</v>
      </c>
      <c r="I997" s="8" t="s">
        <v>34047</v>
      </c>
      <c r="J997" s="8" t="s">
        <v>28</v>
      </c>
      <c r="K997" s="8" t="s">
        <v>486</v>
      </c>
      <c r="L997" s="8" t="s">
        <v>11111</v>
      </c>
      <c r="M997" s="8" t="s">
        <v>21664</v>
      </c>
      <c r="N997" s="8" t="s">
        <v>10716</v>
      </c>
      <c r="O997" s="8" t="s">
        <v>35639</v>
      </c>
      <c r="P997" s="8" t="s">
        <v>776</v>
      </c>
      <c r="Q997" s="8" t="s">
        <v>24453</v>
      </c>
      <c r="R997" s="8" t="s">
        <v>33221</v>
      </c>
      <c r="S997" s="17" t="s">
        <v>34048</v>
      </c>
      <c r="T997" s="18">
        <v>43024</v>
      </c>
      <c r="U997" s="8">
        <v>0.58333333333333337</v>
      </c>
      <c r="V997" s="8">
        <v>0.66666666666666663</v>
      </c>
      <c r="W997" s="8" t="s">
        <v>1100</v>
      </c>
      <c r="X997" s="8" t="s">
        <v>34282</v>
      </c>
      <c r="Y997" s="8" t="s">
        <v>9291</v>
      </c>
      <c r="Z997" s="17" t="s">
        <v>34283</v>
      </c>
      <c r="AA997" s="8" t="s">
        <v>34284</v>
      </c>
      <c r="AB997" s="8" t="s">
        <v>34285</v>
      </c>
    </row>
    <row r="998" spans="1:28" hidden="1" x14ac:dyDescent="0.2">
      <c r="A998" s="8" t="s">
        <v>34286</v>
      </c>
      <c r="B998" s="8" t="s">
        <v>34287</v>
      </c>
      <c r="C998" s="8" t="s">
        <v>45735</v>
      </c>
      <c r="D998" s="8" t="s">
        <v>45736</v>
      </c>
      <c r="E998" s="8" t="s">
        <v>113</v>
      </c>
      <c r="F998" s="8" t="s">
        <v>112</v>
      </c>
      <c r="G998" s="8" t="s">
        <v>113</v>
      </c>
      <c r="H998" s="8" t="s">
        <v>112</v>
      </c>
      <c r="I998" s="8" t="s">
        <v>34047</v>
      </c>
      <c r="J998" s="8" t="s">
        <v>28</v>
      </c>
      <c r="K998" s="8" t="s">
        <v>486</v>
      </c>
      <c r="L998" s="8" t="s">
        <v>21664</v>
      </c>
      <c r="M998" s="8" t="s">
        <v>115</v>
      </c>
      <c r="N998" s="8" t="s">
        <v>10716</v>
      </c>
      <c r="O998" s="8" t="s">
        <v>35639</v>
      </c>
      <c r="P998" s="8" t="s">
        <v>776</v>
      </c>
      <c r="Q998" s="8" t="s">
        <v>24453</v>
      </c>
      <c r="R998" s="8" t="s">
        <v>33221</v>
      </c>
      <c r="S998" s="17" t="s">
        <v>34048</v>
      </c>
      <c r="T998" s="18">
        <v>43024</v>
      </c>
      <c r="U998" s="8">
        <v>0.66666666666666663</v>
      </c>
      <c r="V998" s="8">
        <v>0.75</v>
      </c>
      <c r="W998" s="8" t="s">
        <v>1100</v>
      </c>
      <c r="X998" s="8" t="s">
        <v>34288</v>
      </c>
      <c r="Y998" s="8" t="s">
        <v>18490</v>
      </c>
      <c r="Z998" s="17" t="s">
        <v>34289</v>
      </c>
      <c r="AA998" s="8" t="s">
        <v>34290</v>
      </c>
      <c r="AB998" s="8" t="s">
        <v>34291</v>
      </c>
    </row>
    <row r="999" spans="1:28" hidden="1" x14ac:dyDescent="0.2">
      <c r="A999" s="8" t="s">
        <v>34292</v>
      </c>
      <c r="B999" s="8" t="s">
        <v>34293</v>
      </c>
      <c r="C999" s="8" t="s">
        <v>45735</v>
      </c>
      <c r="D999" s="8" t="s">
        <v>45736</v>
      </c>
      <c r="E999" s="8" t="s">
        <v>113</v>
      </c>
      <c r="F999" s="8" t="s">
        <v>112</v>
      </c>
      <c r="G999" s="8" t="s">
        <v>113</v>
      </c>
      <c r="H999" s="8" t="s">
        <v>112</v>
      </c>
      <c r="I999" s="8" t="s">
        <v>34047</v>
      </c>
      <c r="J999" s="8" t="s">
        <v>28</v>
      </c>
      <c r="K999" s="8" t="s">
        <v>486</v>
      </c>
      <c r="L999" s="8" t="s">
        <v>115</v>
      </c>
      <c r="M999" s="8" t="s">
        <v>24910</v>
      </c>
      <c r="N999" s="8" t="s">
        <v>10716</v>
      </c>
      <c r="O999" s="8" t="s">
        <v>35639</v>
      </c>
      <c r="P999" s="8" t="s">
        <v>776</v>
      </c>
      <c r="Q999" s="8" t="s">
        <v>24453</v>
      </c>
      <c r="R999" s="8" t="s">
        <v>33221</v>
      </c>
      <c r="S999" s="17" t="s">
        <v>34048</v>
      </c>
      <c r="T999" s="18">
        <v>43024</v>
      </c>
      <c r="U999" s="8">
        <v>0.75</v>
      </c>
      <c r="V999" s="8">
        <v>0.79166666666666663</v>
      </c>
      <c r="W999" s="8" t="s">
        <v>1495</v>
      </c>
      <c r="X999" s="8" t="s">
        <v>34294</v>
      </c>
      <c r="Y999" s="8" t="s">
        <v>18490</v>
      </c>
      <c r="Z999" s="17" t="s">
        <v>34295</v>
      </c>
      <c r="AA999" s="8" t="s">
        <v>34296</v>
      </c>
      <c r="AB999" s="8" t="s">
        <v>34297</v>
      </c>
    </row>
    <row r="1000" spans="1:28" hidden="1" x14ac:dyDescent="0.2">
      <c r="A1000" s="8" t="s">
        <v>34298</v>
      </c>
      <c r="B1000" s="8" t="s">
        <v>34299</v>
      </c>
      <c r="C1000" s="8" t="s">
        <v>45735</v>
      </c>
      <c r="D1000" s="8" t="s">
        <v>45736</v>
      </c>
      <c r="E1000" s="8" t="s">
        <v>113</v>
      </c>
      <c r="F1000" s="8" t="s">
        <v>112</v>
      </c>
      <c r="G1000" s="8" t="s">
        <v>113</v>
      </c>
      <c r="H1000" s="8" t="s">
        <v>112</v>
      </c>
      <c r="I1000" s="8" t="s">
        <v>34047</v>
      </c>
      <c r="J1000" s="8" t="s">
        <v>28</v>
      </c>
      <c r="K1000" s="8" t="s">
        <v>486</v>
      </c>
      <c r="L1000" s="8" t="s">
        <v>24910</v>
      </c>
      <c r="M1000" s="8" t="s">
        <v>34300</v>
      </c>
      <c r="N1000" s="8" t="s">
        <v>10716</v>
      </c>
      <c r="O1000" s="8" t="s">
        <v>35639</v>
      </c>
      <c r="P1000" s="8" t="s">
        <v>776</v>
      </c>
      <c r="Q1000" s="8" t="s">
        <v>24453</v>
      </c>
      <c r="R1000" s="8" t="s">
        <v>33221</v>
      </c>
      <c r="S1000" s="17" t="s">
        <v>34048</v>
      </c>
      <c r="T1000" s="18">
        <v>43024</v>
      </c>
      <c r="U1000" s="8">
        <v>0.79166666666666663</v>
      </c>
      <c r="V1000" s="8">
        <v>0.83333333333333337</v>
      </c>
      <c r="W1000" s="8" t="s">
        <v>1495</v>
      </c>
      <c r="X1000" s="8" t="s">
        <v>34301</v>
      </c>
      <c r="Y1000" s="8" t="s">
        <v>9291</v>
      </c>
      <c r="Z1000" s="17" t="s">
        <v>34302</v>
      </c>
      <c r="AA1000" s="8" t="s">
        <v>34303</v>
      </c>
      <c r="AB1000" s="8" t="s">
        <v>34304</v>
      </c>
    </row>
    <row r="1001" spans="1:28" hidden="1" x14ac:dyDescent="0.2">
      <c r="A1001" s="8" t="s">
        <v>34305</v>
      </c>
      <c r="B1001" s="8" t="s">
        <v>34306</v>
      </c>
      <c r="C1001" s="8" t="s">
        <v>45735</v>
      </c>
      <c r="D1001" s="8" t="s">
        <v>45736</v>
      </c>
      <c r="E1001" s="8" t="s">
        <v>164</v>
      </c>
      <c r="F1001" s="8" t="s">
        <v>133</v>
      </c>
      <c r="G1001" s="8" t="s">
        <v>164</v>
      </c>
      <c r="H1001" s="8" t="s">
        <v>133</v>
      </c>
      <c r="I1001" s="8" t="s">
        <v>34047</v>
      </c>
      <c r="J1001" s="8" t="s">
        <v>28</v>
      </c>
      <c r="K1001" s="8" t="s">
        <v>486</v>
      </c>
      <c r="L1001" s="8" t="s">
        <v>8497</v>
      </c>
      <c r="M1001" s="8" t="s">
        <v>14460</v>
      </c>
      <c r="N1001" s="8" t="s">
        <v>10716</v>
      </c>
      <c r="O1001" s="8" t="s">
        <v>35639</v>
      </c>
      <c r="P1001" s="8" t="s">
        <v>776</v>
      </c>
      <c r="Q1001" s="8" t="s">
        <v>24453</v>
      </c>
      <c r="R1001" s="8" t="s">
        <v>33221</v>
      </c>
      <c r="S1001" s="17" t="s">
        <v>34048</v>
      </c>
      <c r="T1001" s="18">
        <v>43032</v>
      </c>
      <c r="U1001" s="8">
        <v>0.33333333333333331</v>
      </c>
      <c r="V1001" s="8">
        <v>0.45833333333333331</v>
      </c>
      <c r="W1001" s="8" t="s">
        <v>1283</v>
      </c>
      <c r="X1001" s="8" t="s">
        <v>34307</v>
      </c>
      <c r="Y1001" s="8" t="s">
        <v>239</v>
      </c>
      <c r="Z1001" s="17" t="s">
        <v>34308</v>
      </c>
      <c r="AA1001" s="8" t="s">
        <v>34309</v>
      </c>
      <c r="AB1001" s="8" t="s">
        <v>34310</v>
      </c>
    </row>
    <row r="1002" spans="1:28" hidden="1" x14ac:dyDescent="0.2">
      <c r="A1002" s="8" t="s">
        <v>34311</v>
      </c>
      <c r="B1002" s="8" t="s">
        <v>34312</v>
      </c>
      <c r="C1002" s="8" t="s">
        <v>45735</v>
      </c>
      <c r="D1002" s="8" t="s">
        <v>45736</v>
      </c>
      <c r="E1002" s="8" t="s">
        <v>164</v>
      </c>
      <c r="F1002" s="8" t="s">
        <v>133</v>
      </c>
      <c r="G1002" s="8" t="s">
        <v>164</v>
      </c>
      <c r="H1002" s="8" t="s">
        <v>133</v>
      </c>
      <c r="I1002" s="8" t="s">
        <v>34047</v>
      </c>
      <c r="J1002" s="8" t="s">
        <v>28</v>
      </c>
      <c r="K1002" s="8" t="s">
        <v>486</v>
      </c>
      <c r="L1002" s="8" t="s">
        <v>14460</v>
      </c>
      <c r="M1002" s="8" t="s">
        <v>1114</v>
      </c>
      <c r="N1002" s="8" t="s">
        <v>10716</v>
      </c>
      <c r="O1002" s="8" t="s">
        <v>35639</v>
      </c>
      <c r="P1002" s="8" t="s">
        <v>776</v>
      </c>
      <c r="Q1002" s="8" t="s">
        <v>24453</v>
      </c>
      <c r="R1002" s="8" t="s">
        <v>33221</v>
      </c>
      <c r="S1002" s="17" t="s">
        <v>34048</v>
      </c>
      <c r="T1002" s="18">
        <v>43032</v>
      </c>
      <c r="U1002" s="8">
        <v>0.45833333333333331</v>
      </c>
      <c r="V1002" s="8">
        <v>0.54166666666666663</v>
      </c>
      <c r="W1002" s="8" t="s">
        <v>1100</v>
      </c>
      <c r="X1002" s="8" t="s">
        <v>34313</v>
      </c>
      <c r="Y1002" s="8" t="s">
        <v>239</v>
      </c>
      <c r="Z1002" s="17" t="s">
        <v>34314</v>
      </c>
      <c r="AA1002" s="8" t="s">
        <v>34315</v>
      </c>
      <c r="AB1002" s="8" t="s">
        <v>34316</v>
      </c>
    </row>
    <row r="1003" spans="1:28" hidden="1" x14ac:dyDescent="0.2">
      <c r="A1003" s="8" t="s">
        <v>34317</v>
      </c>
      <c r="B1003" s="8" t="s">
        <v>34318</v>
      </c>
      <c r="C1003" s="8" t="s">
        <v>45735</v>
      </c>
      <c r="D1003" s="8" t="s">
        <v>45736</v>
      </c>
      <c r="E1003" s="8" t="s">
        <v>164</v>
      </c>
      <c r="F1003" s="8" t="s">
        <v>133</v>
      </c>
      <c r="G1003" s="8" t="s">
        <v>164</v>
      </c>
      <c r="H1003" s="8" t="s">
        <v>133</v>
      </c>
      <c r="I1003" s="8" t="s">
        <v>34047</v>
      </c>
      <c r="J1003" s="8" t="s">
        <v>28</v>
      </c>
      <c r="K1003" s="8" t="s">
        <v>486</v>
      </c>
      <c r="L1003" s="8" t="s">
        <v>1114</v>
      </c>
      <c r="M1003" s="8" t="s">
        <v>8515</v>
      </c>
      <c r="N1003" s="8" t="s">
        <v>10716</v>
      </c>
      <c r="O1003" s="8" t="s">
        <v>35639</v>
      </c>
      <c r="P1003" s="8" t="s">
        <v>776</v>
      </c>
      <c r="Q1003" s="8" t="s">
        <v>24453</v>
      </c>
      <c r="R1003" s="8" t="s">
        <v>33221</v>
      </c>
      <c r="S1003" s="17" t="s">
        <v>34048</v>
      </c>
      <c r="T1003" s="18">
        <v>43032</v>
      </c>
      <c r="U1003" s="8">
        <v>0.54166666666666663</v>
      </c>
      <c r="V1003" s="8">
        <v>0.58333333333333337</v>
      </c>
      <c r="W1003" s="8" t="s">
        <v>1495</v>
      </c>
      <c r="X1003" s="8" t="s">
        <v>34319</v>
      </c>
      <c r="Y1003" s="8" t="s">
        <v>20696</v>
      </c>
      <c r="Z1003" s="17" t="s">
        <v>34320</v>
      </c>
      <c r="AA1003" s="8" t="s">
        <v>34321</v>
      </c>
      <c r="AB1003" s="8" t="s">
        <v>34322</v>
      </c>
    </row>
    <row r="1004" spans="1:28" hidden="1" x14ac:dyDescent="0.2">
      <c r="A1004" s="8" t="s">
        <v>34323</v>
      </c>
      <c r="B1004" s="8" t="s">
        <v>34324</v>
      </c>
      <c r="C1004" s="8" t="s">
        <v>45735</v>
      </c>
      <c r="D1004" s="8" t="s">
        <v>45736</v>
      </c>
      <c r="E1004" s="8" t="s">
        <v>164</v>
      </c>
      <c r="F1004" s="8" t="s">
        <v>133</v>
      </c>
      <c r="G1004" s="8" t="s">
        <v>164</v>
      </c>
      <c r="H1004" s="8" t="s">
        <v>133</v>
      </c>
      <c r="I1004" s="8" t="s">
        <v>34047</v>
      </c>
      <c r="J1004" s="8" t="s">
        <v>28</v>
      </c>
      <c r="K1004" s="8" t="s">
        <v>486</v>
      </c>
      <c r="L1004" s="8" t="s">
        <v>8515</v>
      </c>
      <c r="M1004" s="8" t="s">
        <v>1502</v>
      </c>
      <c r="N1004" s="8" t="s">
        <v>10716</v>
      </c>
      <c r="O1004" s="8" t="s">
        <v>35639</v>
      </c>
      <c r="P1004" s="8" t="s">
        <v>776</v>
      </c>
      <c r="Q1004" s="8" t="s">
        <v>24453</v>
      </c>
      <c r="R1004" s="8" t="s">
        <v>33221</v>
      </c>
      <c r="S1004" s="17" t="s">
        <v>34048</v>
      </c>
      <c r="T1004" s="18">
        <v>43032</v>
      </c>
      <c r="U1004" s="8">
        <v>0.58333333333333337</v>
      </c>
      <c r="V1004" s="8">
        <v>0.83333333333333337</v>
      </c>
      <c r="W1004" s="8" t="s">
        <v>30</v>
      </c>
      <c r="X1004" s="8" t="s">
        <v>20683</v>
      </c>
      <c r="Y1004" s="8" t="s">
        <v>229</v>
      </c>
      <c r="Z1004" s="17" t="s">
        <v>34325</v>
      </c>
      <c r="AA1004" s="8" t="s">
        <v>34326</v>
      </c>
      <c r="AB1004" s="8" t="s">
        <v>34327</v>
      </c>
    </row>
    <row r="1005" spans="1:28" hidden="1" x14ac:dyDescent="0.2">
      <c r="A1005" s="8" t="s">
        <v>34328</v>
      </c>
      <c r="B1005" s="8" t="s">
        <v>34329</v>
      </c>
      <c r="C1005" s="8" t="s">
        <v>45735</v>
      </c>
      <c r="D1005" s="8" t="s">
        <v>45736</v>
      </c>
      <c r="E1005" s="8" t="s">
        <v>205</v>
      </c>
      <c r="F1005" s="8" t="s">
        <v>204</v>
      </c>
      <c r="G1005" s="8" t="s">
        <v>205</v>
      </c>
      <c r="H1005" s="8" t="s">
        <v>204</v>
      </c>
      <c r="I1005" s="8" t="s">
        <v>34047</v>
      </c>
      <c r="J1005" s="8" t="s">
        <v>28</v>
      </c>
      <c r="K1005" s="8" t="s">
        <v>486</v>
      </c>
      <c r="L1005" s="8" t="s">
        <v>9109</v>
      </c>
      <c r="M1005" s="8" t="s">
        <v>34330</v>
      </c>
      <c r="N1005" s="8" t="s">
        <v>10716</v>
      </c>
      <c r="O1005" s="8" t="s">
        <v>35639</v>
      </c>
      <c r="P1005" s="8" t="s">
        <v>776</v>
      </c>
      <c r="Q1005" s="8" t="s">
        <v>24453</v>
      </c>
      <c r="R1005" s="8" t="s">
        <v>33221</v>
      </c>
      <c r="S1005" s="17" t="s">
        <v>34048</v>
      </c>
      <c r="T1005" s="18">
        <v>43033</v>
      </c>
      <c r="U1005" s="8">
        <v>0.33333333333333331</v>
      </c>
      <c r="V1005" s="8">
        <v>0.625</v>
      </c>
      <c r="W1005" s="8" t="s">
        <v>296</v>
      </c>
      <c r="X1005" s="8" t="s">
        <v>9208</v>
      </c>
      <c r="Y1005" s="8" t="s">
        <v>9201</v>
      </c>
      <c r="Z1005" s="17" t="s">
        <v>34331</v>
      </c>
      <c r="AA1005" s="8" t="s">
        <v>34332</v>
      </c>
      <c r="AB1005" s="8" t="s">
        <v>34333</v>
      </c>
    </row>
    <row r="1006" spans="1:28" hidden="1" x14ac:dyDescent="0.2">
      <c r="A1006" s="8" t="s">
        <v>34334</v>
      </c>
      <c r="B1006" s="8" t="s">
        <v>34335</v>
      </c>
      <c r="C1006" s="8" t="s">
        <v>45735</v>
      </c>
      <c r="D1006" s="8" t="s">
        <v>45736</v>
      </c>
      <c r="E1006" s="8" t="s">
        <v>205</v>
      </c>
      <c r="F1006" s="8" t="s">
        <v>204</v>
      </c>
      <c r="G1006" s="8" t="s">
        <v>205</v>
      </c>
      <c r="H1006" s="8" t="s">
        <v>204</v>
      </c>
      <c r="I1006" s="8" t="s">
        <v>34047</v>
      </c>
      <c r="J1006" s="8" t="s">
        <v>28</v>
      </c>
      <c r="K1006" s="8" t="s">
        <v>486</v>
      </c>
      <c r="L1006" s="8" t="s">
        <v>34330</v>
      </c>
      <c r="M1006" s="8" t="s">
        <v>12105</v>
      </c>
      <c r="N1006" s="8" t="s">
        <v>10716</v>
      </c>
      <c r="O1006" s="8" t="s">
        <v>35639</v>
      </c>
      <c r="P1006" s="8" t="s">
        <v>776</v>
      </c>
      <c r="Q1006" s="8" t="s">
        <v>24453</v>
      </c>
      <c r="R1006" s="8" t="s">
        <v>33221</v>
      </c>
      <c r="S1006" s="17" t="s">
        <v>34048</v>
      </c>
      <c r="T1006" s="18">
        <v>43033</v>
      </c>
      <c r="U1006" s="8">
        <v>0.625</v>
      </c>
      <c r="V1006" s="8">
        <v>0.70833333333333337</v>
      </c>
      <c r="W1006" s="8" t="s">
        <v>1100</v>
      </c>
      <c r="X1006" s="8" t="s">
        <v>20714</v>
      </c>
      <c r="Y1006" s="8" t="s">
        <v>34336</v>
      </c>
      <c r="Z1006" s="17" t="s">
        <v>34337</v>
      </c>
      <c r="AA1006" s="8" t="s">
        <v>34338</v>
      </c>
      <c r="AB1006" s="8" t="s">
        <v>34339</v>
      </c>
    </row>
    <row r="1007" spans="1:28" hidden="1" x14ac:dyDescent="0.2">
      <c r="A1007" s="8" t="s">
        <v>34340</v>
      </c>
      <c r="B1007" s="8" t="s">
        <v>34341</v>
      </c>
      <c r="C1007" s="8" t="s">
        <v>45735</v>
      </c>
      <c r="D1007" s="8" t="s">
        <v>45736</v>
      </c>
      <c r="E1007" s="8" t="s">
        <v>205</v>
      </c>
      <c r="F1007" s="8" t="s">
        <v>204</v>
      </c>
      <c r="G1007" s="8" t="s">
        <v>205</v>
      </c>
      <c r="H1007" s="8" t="s">
        <v>204</v>
      </c>
      <c r="I1007" s="8" t="s">
        <v>34047</v>
      </c>
      <c r="J1007" s="8" t="s">
        <v>28</v>
      </c>
      <c r="K1007" s="8" t="s">
        <v>486</v>
      </c>
      <c r="L1007" s="8" t="s">
        <v>12105</v>
      </c>
      <c r="M1007" s="8" t="s">
        <v>207</v>
      </c>
      <c r="N1007" s="8" t="s">
        <v>10716</v>
      </c>
      <c r="O1007" s="8" t="s">
        <v>35639</v>
      </c>
      <c r="P1007" s="8" t="s">
        <v>776</v>
      </c>
      <c r="Q1007" s="8" t="s">
        <v>24453</v>
      </c>
      <c r="R1007" s="8" t="s">
        <v>33221</v>
      </c>
      <c r="S1007" s="17" t="s">
        <v>34048</v>
      </c>
      <c r="T1007" s="18">
        <v>43033</v>
      </c>
      <c r="U1007" s="8">
        <v>0.70833333333333337</v>
      </c>
      <c r="V1007" s="8">
        <v>0.75</v>
      </c>
      <c r="W1007" s="8" t="s">
        <v>1495</v>
      </c>
      <c r="X1007" s="8" t="s">
        <v>34342</v>
      </c>
      <c r="Y1007" s="8" t="s">
        <v>20715</v>
      </c>
      <c r="Z1007" s="17" t="s">
        <v>34343</v>
      </c>
      <c r="AA1007" s="8" t="s">
        <v>34344</v>
      </c>
      <c r="AB1007" s="8" t="s">
        <v>34345</v>
      </c>
    </row>
    <row r="1008" spans="1:28" hidden="1" x14ac:dyDescent="0.2">
      <c r="A1008" s="8" t="s">
        <v>34346</v>
      </c>
      <c r="B1008" s="8" t="s">
        <v>34347</v>
      </c>
      <c r="C1008" s="8" t="s">
        <v>45735</v>
      </c>
      <c r="D1008" s="8" t="s">
        <v>45736</v>
      </c>
      <c r="E1008" s="8" t="s">
        <v>205</v>
      </c>
      <c r="F1008" s="8" t="s">
        <v>204</v>
      </c>
      <c r="G1008" s="8" t="s">
        <v>205</v>
      </c>
      <c r="H1008" s="8" t="s">
        <v>204</v>
      </c>
      <c r="I1008" s="8" t="s">
        <v>34047</v>
      </c>
      <c r="J1008" s="8" t="s">
        <v>28</v>
      </c>
      <c r="K1008" s="8" t="s">
        <v>486</v>
      </c>
      <c r="L1008" s="8" t="s">
        <v>207</v>
      </c>
      <c r="M1008" s="8" t="s">
        <v>7488</v>
      </c>
      <c r="N1008" s="8" t="s">
        <v>10716</v>
      </c>
      <c r="O1008" s="8" t="s">
        <v>35639</v>
      </c>
      <c r="P1008" s="8" t="s">
        <v>776</v>
      </c>
      <c r="Q1008" s="8" t="s">
        <v>24453</v>
      </c>
      <c r="R1008" s="8" t="s">
        <v>33221</v>
      </c>
      <c r="S1008" s="17" t="s">
        <v>34048</v>
      </c>
      <c r="T1008" s="18">
        <v>43033</v>
      </c>
      <c r="U1008" s="8">
        <v>0.75</v>
      </c>
      <c r="V1008" s="8">
        <v>0.83333333333333337</v>
      </c>
      <c r="W1008" s="8" t="s">
        <v>1100</v>
      </c>
      <c r="X1008" s="8" t="s">
        <v>20728</v>
      </c>
      <c r="Y1008" s="8" t="s">
        <v>20715</v>
      </c>
      <c r="Z1008" s="17" t="s">
        <v>34348</v>
      </c>
      <c r="AA1008" s="8" t="s">
        <v>34349</v>
      </c>
      <c r="AB1008" s="8" t="s">
        <v>34350</v>
      </c>
    </row>
    <row r="1009" spans="1:28" hidden="1" x14ac:dyDescent="0.2">
      <c r="A1009" s="8" t="s">
        <v>34351</v>
      </c>
      <c r="B1009" s="8" t="s">
        <v>34352</v>
      </c>
      <c r="C1009" s="8" t="s">
        <v>45735</v>
      </c>
      <c r="D1009" s="8" t="s">
        <v>45736</v>
      </c>
      <c r="E1009" s="8" t="s">
        <v>215</v>
      </c>
      <c r="F1009" s="8" t="s">
        <v>204</v>
      </c>
      <c r="G1009" s="8" t="s">
        <v>215</v>
      </c>
      <c r="H1009" s="8" t="s">
        <v>204</v>
      </c>
      <c r="I1009" s="8" t="s">
        <v>34047</v>
      </c>
      <c r="J1009" s="8" t="s">
        <v>28</v>
      </c>
      <c r="K1009" s="8" t="s">
        <v>486</v>
      </c>
      <c r="L1009" s="8" t="s">
        <v>9128</v>
      </c>
      <c r="M1009" s="8" t="s">
        <v>2458</v>
      </c>
      <c r="N1009" s="8" t="s">
        <v>10716</v>
      </c>
      <c r="O1009" s="8" t="s">
        <v>35639</v>
      </c>
      <c r="P1009" s="8" t="s">
        <v>776</v>
      </c>
      <c r="Q1009" s="8" t="s">
        <v>24453</v>
      </c>
      <c r="R1009" s="8" t="s">
        <v>33221</v>
      </c>
      <c r="S1009" s="17" t="s">
        <v>34048</v>
      </c>
      <c r="T1009" s="18">
        <v>43034</v>
      </c>
      <c r="U1009" s="8">
        <v>0.33333333333333331</v>
      </c>
      <c r="V1009" s="8">
        <v>0.41666666666666669</v>
      </c>
      <c r="W1009" s="8" t="s">
        <v>1100</v>
      </c>
      <c r="X1009" s="8" t="s">
        <v>34353</v>
      </c>
      <c r="Y1009" s="8" t="s">
        <v>25146</v>
      </c>
      <c r="Z1009" s="17" t="s">
        <v>34354</v>
      </c>
      <c r="AA1009" s="8" t="s">
        <v>34355</v>
      </c>
      <c r="AB1009" s="8" t="s">
        <v>34356</v>
      </c>
    </row>
    <row r="1010" spans="1:28" hidden="1" x14ac:dyDescent="0.2">
      <c r="A1010" s="8" t="s">
        <v>34357</v>
      </c>
      <c r="B1010" s="8" t="s">
        <v>34358</v>
      </c>
      <c r="C1010" s="8" t="s">
        <v>45735</v>
      </c>
      <c r="D1010" s="8" t="s">
        <v>45736</v>
      </c>
      <c r="E1010" s="8" t="s">
        <v>215</v>
      </c>
      <c r="F1010" s="8" t="s">
        <v>204</v>
      </c>
      <c r="G1010" s="8" t="s">
        <v>215</v>
      </c>
      <c r="H1010" s="8" t="s">
        <v>204</v>
      </c>
      <c r="I1010" s="8" t="s">
        <v>34047</v>
      </c>
      <c r="J1010" s="8" t="s">
        <v>28</v>
      </c>
      <c r="K1010" s="8" t="s">
        <v>486</v>
      </c>
      <c r="L1010" s="8" t="s">
        <v>2458</v>
      </c>
      <c r="M1010" s="8" t="s">
        <v>9149</v>
      </c>
      <c r="N1010" s="8" t="s">
        <v>10716</v>
      </c>
      <c r="O1010" s="8" t="s">
        <v>35639</v>
      </c>
      <c r="P1010" s="8" t="s">
        <v>776</v>
      </c>
      <c r="Q1010" s="8" t="s">
        <v>24453</v>
      </c>
      <c r="R1010" s="8" t="s">
        <v>33221</v>
      </c>
      <c r="S1010" s="17" t="s">
        <v>34048</v>
      </c>
      <c r="T1010" s="18">
        <v>43034</v>
      </c>
      <c r="U1010" s="8">
        <v>0.41666666666666669</v>
      </c>
      <c r="V1010" s="8">
        <v>0.45833333333333331</v>
      </c>
      <c r="W1010" s="8" t="s">
        <v>1495</v>
      </c>
      <c r="X1010" s="8" t="s">
        <v>34359</v>
      </c>
      <c r="Y1010" s="8" t="s">
        <v>25146</v>
      </c>
      <c r="Z1010" s="17" t="s">
        <v>34360</v>
      </c>
      <c r="AA1010" s="8" t="s">
        <v>34361</v>
      </c>
      <c r="AB1010" s="8" t="s">
        <v>34362</v>
      </c>
    </row>
    <row r="1011" spans="1:28" hidden="1" x14ac:dyDescent="0.2">
      <c r="A1011" s="8" t="s">
        <v>34363</v>
      </c>
      <c r="B1011" s="8" t="s">
        <v>34364</v>
      </c>
      <c r="C1011" s="8" t="s">
        <v>45735</v>
      </c>
      <c r="D1011" s="8" t="s">
        <v>45736</v>
      </c>
      <c r="E1011" s="8" t="s">
        <v>215</v>
      </c>
      <c r="F1011" s="8" t="s">
        <v>204</v>
      </c>
      <c r="G1011" s="8" t="s">
        <v>215</v>
      </c>
      <c r="H1011" s="8" t="s">
        <v>204</v>
      </c>
      <c r="I1011" s="8" t="s">
        <v>34047</v>
      </c>
      <c r="J1011" s="8" t="s">
        <v>28</v>
      </c>
      <c r="K1011" s="8" t="s">
        <v>486</v>
      </c>
      <c r="L1011" s="8" t="s">
        <v>9149</v>
      </c>
      <c r="M1011" s="8" t="s">
        <v>9157</v>
      </c>
      <c r="N1011" s="8" t="s">
        <v>10716</v>
      </c>
      <c r="O1011" s="8" t="s">
        <v>35639</v>
      </c>
      <c r="P1011" s="8" t="s">
        <v>776</v>
      </c>
      <c r="Q1011" s="8" t="s">
        <v>24453</v>
      </c>
      <c r="R1011" s="8" t="s">
        <v>33221</v>
      </c>
      <c r="S1011" s="17" t="s">
        <v>34048</v>
      </c>
      <c r="T1011" s="18">
        <v>43034</v>
      </c>
      <c r="U1011" s="8">
        <v>0.45833333333333331</v>
      </c>
      <c r="V1011" s="8">
        <v>0.5</v>
      </c>
      <c r="W1011" s="8" t="s">
        <v>1495</v>
      </c>
      <c r="X1011" s="8" t="s">
        <v>34365</v>
      </c>
      <c r="Y1011" s="8" t="s">
        <v>25146</v>
      </c>
      <c r="Z1011" s="17" t="s">
        <v>34366</v>
      </c>
      <c r="AA1011" s="8" t="s">
        <v>34367</v>
      </c>
      <c r="AB1011" s="8" t="s">
        <v>34368</v>
      </c>
    </row>
    <row r="1012" spans="1:28" hidden="1" x14ac:dyDescent="0.2">
      <c r="A1012" s="8" t="s">
        <v>34369</v>
      </c>
      <c r="B1012" s="8" t="s">
        <v>34370</v>
      </c>
      <c r="C1012" s="8" t="s">
        <v>45735</v>
      </c>
      <c r="D1012" s="8" t="s">
        <v>45736</v>
      </c>
      <c r="E1012" s="8" t="s">
        <v>215</v>
      </c>
      <c r="F1012" s="8" t="s">
        <v>204</v>
      </c>
      <c r="G1012" s="8" t="s">
        <v>215</v>
      </c>
      <c r="H1012" s="8" t="s">
        <v>204</v>
      </c>
      <c r="I1012" s="8" t="s">
        <v>34047</v>
      </c>
      <c r="J1012" s="8" t="s">
        <v>28</v>
      </c>
      <c r="K1012" s="8" t="s">
        <v>486</v>
      </c>
      <c r="L1012" s="8" t="s">
        <v>9157</v>
      </c>
      <c r="M1012" s="8" t="s">
        <v>2465</v>
      </c>
      <c r="N1012" s="8" t="s">
        <v>10716</v>
      </c>
      <c r="O1012" s="8" t="s">
        <v>35639</v>
      </c>
      <c r="P1012" s="8" t="s">
        <v>776</v>
      </c>
      <c r="Q1012" s="8" t="s">
        <v>24453</v>
      </c>
      <c r="R1012" s="8" t="s">
        <v>33221</v>
      </c>
      <c r="S1012" s="17" t="s">
        <v>34048</v>
      </c>
      <c r="T1012" s="18">
        <v>43034</v>
      </c>
      <c r="U1012" s="8">
        <v>0.5</v>
      </c>
      <c r="V1012" s="8">
        <v>0.625</v>
      </c>
      <c r="W1012" s="8" t="s">
        <v>1283</v>
      </c>
      <c r="X1012" s="8" t="s">
        <v>9096</v>
      </c>
      <c r="Y1012" s="8" t="s">
        <v>9097</v>
      </c>
      <c r="Z1012" s="17" t="s">
        <v>26548</v>
      </c>
      <c r="AA1012" s="8" t="s">
        <v>34371</v>
      </c>
      <c r="AB1012" s="8" t="s">
        <v>34372</v>
      </c>
    </row>
    <row r="1013" spans="1:28" hidden="1" x14ac:dyDescent="0.2">
      <c r="A1013" s="8" t="s">
        <v>34373</v>
      </c>
      <c r="B1013" s="8" t="s">
        <v>34374</v>
      </c>
      <c r="C1013" s="8" t="s">
        <v>45735</v>
      </c>
      <c r="D1013" s="8" t="s">
        <v>45736</v>
      </c>
      <c r="E1013" s="8" t="s">
        <v>215</v>
      </c>
      <c r="F1013" s="8" t="s">
        <v>204</v>
      </c>
      <c r="G1013" s="8" t="s">
        <v>215</v>
      </c>
      <c r="H1013" s="8" t="s">
        <v>204</v>
      </c>
      <c r="I1013" s="8" t="s">
        <v>34047</v>
      </c>
      <c r="J1013" s="8" t="s">
        <v>28</v>
      </c>
      <c r="K1013" s="8" t="s">
        <v>486</v>
      </c>
      <c r="L1013" s="8" t="s">
        <v>2465</v>
      </c>
      <c r="M1013" s="8" t="s">
        <v>9193</v>
      </c>
      <c r="N1013" s="8" t="s">
        <v>10716</v>
      </c>
      <c r="O1013" s="8" t="s">
        <v>35639</v>
      </c>
      <c r="P1013" s="8" t="s">
        <v>776</v>
      </c>
      <c r="Q1013" s="8" t="s">
        <v>24453</v>
      </c>
      <c r="R1013" s="8" t="s">
        <v>33221</v>
      </c>
      <c r="S1013" s="17" t="s">
        <v>34048</v>
      </c>
      <c r="T1013" s="18">
        <v>43034</v>
      </c>
      <c r="U1013" s="8">
        <v>0.625</v>
      </c>
      <c r="V1013" s="8">
        <v>0.70833333333333337</v>
      </c>
      <c r="W1013" s="8" t="s">
        <v>1100</v>
      </c>
      <c r="X1013" s="8" t="s">
        <v>34375</v>
      </c>
      <c r="Y1013" s="8" t="s">
        <v>23111</v>
      </c>
      <c r="Z1013" s="17" t="s">
        <v>34376</v>
      </c>
      <c r="AA1013" s="8" t="s">
        <v>34377</v>
      </c>
      <c r="AB1013" s="8" t="s">
        <v>34378</v>
      </c>
    </row>
    <row r="1014" spans="1:28" hidden="1" x14ac:dyDescent="0.2">
      <c r="A1014" s="8" t="s">
        <v>34379</v>
      </c>
      <c r="B1014" s="8" t="s">
        <v>34380</v>
      </c>
      <c r="C1014" s="8" t="s">
        <v>45735</v>
      </c>
      <c r="D1014" s="8" t="s">
        <v>45736</v>
      </c>
      <c r="E1014" s="8" t="s">
        <v>215</v>
      </c>
      <c r="F1014" s="8" t="s">
        <v>204</v>
      </c>
      <c r="G1014" s="8" t="s">
        <v>215</v>
      </c>
      <c r="H1014" s="8" t="s">
        <v>204</v>
      </c>
      <c r="I1014" s="8" t="s">
        <v>34047</v>
      </c>
      <c r="J1014" s="8" t="s">
        <v>28</v>
      </c>
      <c r="K1014" s="8" t="s">
        <v>486</v>
      </c>
      <c r="L1014" s="8" t="s">
        <v>9193</v>
      </c>
      <c r="M1014" s="8" t="s">
        <v>34381</v>
      </c>
      <c r="N1014" s="8" t="s">
        <v>10716</v>
      </c>
      <c r="O1014" s="8" t="s">
        <v>35639</v>
      </c>
      <c r="P1014" s="8" t="s">
        <v>776</v>
      </c>
      <c r="Q1014" s="8" t="s">
        <v>24453</v>
      </c>
      <c r="R1014" s="8" t="s">
        <v>33221</v>
      </c>
      <c r="S1014" s="17" t="s">
        <v>34048</v>
      </c>
      <c r="T1014" s="18">
        <v>43034</v>
      </c>
      <c r="U1014" s="8">
        <v>0.70833333333333337</v>
      </c>
      <c r="V1014" s="8">
        <v>0.83333333333333337</v>
      </c>
      <c r="W1014" s="8" t="s">
        <v>1283</v>
      </c>
      <c r="X1014" s="8" t="s">
        <v>25165</v>
      </c>
      <c r="Y1014" s="8" t="s">
        <v>13191</v>
      </c>
      <c r="Z1014" s="17" t="s">
        <v>34382</v>
      </c>
      <c r="AA1014" s="8" t="s">
        <v>34383</v>
      </c>
      <c r="AB1014" s="8" t="s">
        <v>34384</v>
      </c>
    </row>
    <row r="1015" spans="1:28" hidden="1" x14ac:dyDescent="0.2">
      <c r="A1015" s="8" t="s">
        <v>34385</v>
      </c>
      <c r="B1015" s="8" t="s">
        <v>34386</v>
      </c>
      <c r="C1015" s="8" t="s">
        <v>45735</v>
      </c>
      <c r="D1015" s="8" t="s">
        <v>45736</v>
      </c>
      <c r="E1015" s="8" t="s">
        <v>225</v>
      </c>
      <c r="F1015" s="8" t="s">
        <v>204</v>
      </c>
      <c r="G1015" s="8" t="s">
        <v>225</v>
      </c>
      <c r="H1015" s="8" t="s">
        <v>204</v>
      </c>
      <c r="I1015" s="8" t="s">
        <v>34047</v>
      </c>
      <c r="J1015" s="8" t="s">
        <v>28</v>
      </c>
      <c r="K1015" s="8" t="s">
        <v>486</v>
      </c>
      <c r="L1015" s="8" t="s">
        <v>2486</v>
      </c>
      <c r="M1015" s="8" t="s">
        <v>11413</v>
      </c>
      <c r="N1015" s="8" t="s">
        <v>10716</v>
      </c>
      <c r="O1015" s="8" t="s">
        <v>35639</v>
      </c>
      <c r="P1015" s="8" t="s">
        <v>776</v>
      </c>
      <c r="Q1015" s="8" t="s">
        <v>24453</v>
      </c>
      <c r="R1015" s="8" t="s">
        <v>33221</v>
      </c>
      <c r="S1015" s="17" t="s">
        <v>34048</v>
      </c>
      <c r="T1015" s="18">
        <v>43035</v>
      </c>
      <c r="U1015" s="8">
        <v>0.33333333333333331</v>
      </c>
      <c r="V1015" s="8">
        <v>0.45833333333333331</v>
      </c>
      <c r="W1015" s="8" t="s">
        <v>1283</v>
      </c>
      <c r="X1015" s="8" t="s">
        <v>34387</v>
      </c>
      <c r="Y1015" s="8" t="s">
        <v>9159</v>
      </c>
      <c r="Z1015" s="17" t="s">
        <v>31594</v>
      </c>
      <c r="AA1015" s="8" t="s">
        <v>34388</v>
      </c>
      <c r="AB1015" s="8" t="s">
        <v>34389</v>
      </c>
    </row>
    <row r="1016" spans="1:28" hidden="1" x14ac:dyDescent="0.2">
      <c r="A1016" s="8" t="s">
        <v>34390</v>
      </c>
      <c r="B1016" s="8" t="s">
        <v>34391</v>
      </c>
      <c r="C1016" s="8" t="s">
        <v>45735</v>
      </c>
      <c r="D1016" s="8" t="s">
        <v>45736</v>
      </c>
      <c r="E1016" s="8" t="s">
        <v>225</v>
      </c>
      <c r="F1016" s="8" t="s">
        <v>204</v>
      </c>
      <c r="G1016" s="8" t="s">
        <v>225</v>
      </c>
      <c r="H1016" s="8" t="s">
        <v>204</v>
      </c>
      <c r="I1016" s="8" t="s">
        <v>34047</v>
      </c>
      <c r="J1016" s="8" t="s">
        <v>28</v>
      </c>
      <c r="K1016" s="8" t="s">
        <v>486</v>
      </c>
      <c r="L1016" s="8" t="s">
        <v>11413</v>
      </c>
      <c r="M1016" s="8" t="s">
        <v>15115</v>
      </c>
      <c r="N1016" s="8" t="s">
        <v>10716</v>
      </c>
      <c r="O1016" s="8" t="s">
        <v>35639</v>
      </c>
      <c r="P1016" s="8" t="s">
        <v>776</v>
      </c>
      <c r="Q1016" s="8" t="s">
        <v>24453</v>
      </c>
      <c r="R1016" s="8" t="s">
        <v>33221</v>
      </c>
      <c r="S1016" s="17" t="s">
        <v>34048</v>
      </c>
      <c r="T1016" s="18">
        <v>43035</v>
      </c>
      <c r="U1016" s="8">
        <v>0.45833333333333331</v>
      </c>
      <c r="V1016" s="8">
        <v>0.625</v>
      </c>
      <c r="W1016" s="8" t="s">
        <v>739</v>
      </c>
      <c r="X1016" s="8" t="s">
        <v>25238</v>
      </c>
      <c r="Y1016" s="8" t="s">
        <v>9159</v>
      </c>
      <c r="Z1016" s="17" t="s">
        <v>34392</v>
      </c>
      <c r="AA1016" s="8" t="s">
        <v>34393</v>
      </c>
      <c r="AB1016" s="8" t="s">
        <v>34394</v>
      </c>
    </row>
    <row r="1017" spans="1:28" hidden="1" x14ac:dyDescent="0.2">
      <c r="A1017" s="8" t="s">
        <v>34395</v>
      </c>
      <c r="B1017" s="8" t="s">
        <v>34396</v>
      </c>
      <c r="C1017" s="8" t="s">
        <v>45735</v>
      </c>
      <c r="D1017" s="8" t="s">
        <v>45736</v>
      </c>
      <c r="E1017" s="8" t="s">
        <v>225</v>
      </c>
      <c r="F1017" s="8" t="s">
        <v>204</v>
      </c>
      <c r="G1017" s="8" t="s">
        <v>225</v>
      </c>
      <c r="H1017" s="8" t="s">
        <v>204</v>
      </c>
      <c r="I1017" s="8" t="s">
        <v>34047</v>
      </c>
      <c r="J1017" s="8" t="s">
        <v>28</v>
      </c>
      <c r="K1017" s="8" t="s">
        <v>486</v>
      </c>
      <c r="L1017" s="8" t="s">
        <v>15115</v>
      </c>
      <c r="M1017" s="8" t="s">
        <v>9220</v>
      </c>
      <c r="N1017" s="8" t="s">
        <v>10716</v>
      </c>
      <c r="O1017" s="8" t="s">
        <v>35639</v>
      </c>
      <c r="P1017" s="8" t="s">
        <v>776</v>
      </c>
      <c r="Q1017" s="8" t="s">
        <v>24453</v>
      </c>
      <c r="R1017" s="8" t="s">
        <v>33221</v>
      </c>
      <c r="S1017" s="17" t="s">
        <v>34048</v>
      </c>
      <c r="T1017" s="18">
        <v>43035</v>
      </c>
      <c r="U1017" s="8">
        <v>0.625</v>
      </c>
      <c r="V1017" s="8">
        <v>0.66666666666666663</v>
      </c>
      <c r="W1017" s="8" t="s">
        <v>1495</v>
      </c>
      <c r="X1017" s="8" t="s">
        <v>34397</v>
      </c>
      <c r="Y1017" s="8" t="s">
        <v>9159</v>
      </c>
      <c r="Z1017" s="17" t="s">
        <v>34398</v>
      </c>
      <c r="AA1017" s="8" t="s">
        <v>34399</v>
      </c>
      <c r="AB1017" s="8" t="s">
        <v>34400</v>
      </c>
    </row>
    <row r="1018" spans="1:28" hidden="1" x14ac:dyDescent="0.2">
      <c r="A1018" s="8" t="s">
        <v>34401</v>
      </c>
      <c r="B1018" s="8" t="s">
        <v>34402</v>
      </c>
      <c r="C1018" s="8" t="s">
        <v>45735</v>
      </c>
      <c r="D1018" s="8" t="s">
        <v>45736</v>
      </c>
      <c r="E1018" s="8" t="s">
        <v>225</v>
      </c>
      <c r="F1018" s="8" t="s">
        <v>204</v>
      </c>
      <c r="G1018" s="8" t="s">
        <v>225</v>
      </c>
      <c r="H1018" s="8" t="s">
        <v>204</v>
      </c>
      <c r="I1018" s="8" t="s">
        <v>34047</v>
      </c>
      <c r="J1018" s="8" t="s">
        <v>28</v>
      </c>
      <c r="K1018" s="8" t="s">
        <v>486</v>
      </c>
      <c r="L1018" s="8" t="s">
        <v>9220</v>
      </c>
      <c r="M1018" s="8" t="s">
        <v>9227</v>
      </c>
      <c r="N1018" s="8" t="s">
        <v>10716</v>
      </c>
      <c r="O1018" s="8" t="s">
        <v>35639</v>
      </c>
      <c r="P1018" s="8" t="s">
        <v>776</v>
      </c>
      <c r="Q1018" s="8" t="s">
        <v>24453</v>
      </c>
      <c r="R1018" s="8" t="s">
        <v>33221</v>
      </c>
      <c r="S1018" s="17" t="s">
        <v>34048</v>
      </c>
      <c r="T1018" s="18">
        <v>43035</v>
      </c>
      <c r="U1018" s="8">
        <v>0.66666666666666663</v>
      </c>
      <c r="V1018" s="8">
        <v>0.70833333333333337</v>
      </c>
      <c r="W1018" s="8" t="s">
        <v>1495</v>
      </c>
      <c r="X1018" s="8" t="s">
        <v>25238</v>
      </c>
      <c r="Y1018" s="8" t="s">
        <v>9159</v>
      </c>
      <c r="Z1018" s="17" t="s">
        <v>34403</v>
      </c>
      <c r="AA1018" s="8" t="s">
        <v>34404</v>
      </c>
      <c r="AB1018" s="8" t="s">
        <v>34405</v>
      </c>
    </row>
    <row r="1019" spans="1:28" hidden="1" x14ac:dyDescent="0.2">
      <c r="A1019" s="8" t="s">
        <v>34406</v>
      </c>
      <c r="B1019" s="8" t="s">
        <v>34407</v>
      </c>
      <c r="C1019" s="8" t="s">
        <v>45735</v>
      </c>
      <c r="D1019" s="8" t="s">
        <v>45736</v>
      </c>
      <c r="E1019" s="8" t="s">
        <v>225</v>
      </c>
      <c r="F1019" s="8" t="s">
        <v>204</v>
      </c>
      <c r="G1019" s="8" t="s">
        <v>225</v>
      </c>
      <c r="H1019" s="8" t="s">
        <v>204</v>
      </c>
      <c r="I1019" s="8" t="s">
        <v>34047</v>
      </c>
      <c r="J1019" s="8" t="s">
        <v>28</v>
      </c>
      <c r="K1019" s="8" t="s">
        <v>486</v>
      </c>
      <c r="L1019" s="8" t="s">
        <v>9227</v>
      </c>
      <c r="M1019" s="8" t="s">
        <v>34408</v>
      </c>
      <c r="N1019" s="8" t="s">
        <v>10716</v>
      </c>
      <c r="O1019" s="8" t="s">
        <v>35639</v>
      </c>
      <c r="P1019" s="8" t="s">
        <v>776</v>
      </c>
      <c r="Q1019" s="8" t="s">
        <v>24453</v>
      </c>
      <c r="R1019" s="8" t="s">
        <v>33221</v>
      </c>
      <c r="S1019" s="17" t="s">
        <v>34048</v>
      </c>
      <c r="T1019" s="18">
        <v>43035</v>
      </c>
      <c r="U1019" s="8">
        <v>0.70833333333333337</v>
      </c>
      <c r="V1019" s="8">
        <v>0.83333333333333337</v>
      </c>
      <c r="W1019" s="8" t="s">
        <v>1283</v>
      </c>
      <c r="X1019" s="8" t="s">
        <v>34409</v>
      </c>
      <c r="Y1019" s="8" t="s">
        <v>9159</v>
      </c>
      <c r="Z1019" s="17" t="s">
        <v>34410</v>
      </c>
      <c r="AA1019" s="8" t="s">
        <v>34411</v>
      </c>
      <c r="AB1019" s="8" t="s">
        <v>34412</v>
      </c>
    </row>
    <row r="1020" spans="1:28" hidden="1" x14ac:dyDescent="0.2">
      <c r="A1020" s="8" t="s">
        <v>34413</v>
      </c>
      <c r="B1020" s="8" t="s">
        <v>34414</v>
      </c>
      <c r="C1020" s="8" t="s">
        <v>45735</v>
      </c>
      <c r="D1020" s="8" t="s">
        <v>45736</v>
      </c>
      <c r="E1020" s="8" t="s">
        <v>235</v>
      </c>
      <c r="F1020" s="8" t="s">
        <v>204</v>
      </c>
      <c r="G1020" s="8" t="s">
        <v>235</v>
      </c>
      <c r="H1020" s="8" t="s">
        <v>204</v>
      </c>
      <c r="I1020" s="8" t="s">
        <v>34047</v>
      </c>
      <c r="J1020" s="8" t="s">
        <v>28</v>
      </c>
      <c r="K1020" s="8" t="s">
        <v>486</v>
      </c>
      <c r="L1020" s="8" t="s">
        <v>12133</v>
      </c>
      <c r="M1020" s="8" t="s">
        <v>34415</v>
      </c>
      <c r="N1020" s="8" t="s">
        <v>10716</v>
      </c>
      <c r="O1020" s="8" t="s">
        <v>35639</v>
      </c>
      <c r="P1020" s="8" t="s">
        <v>776</v>
      </c>
      <c r="Q1020" s="8" t="s">
        <v>24453</v>
      </c>
      <c r="R1020" s="8" t="s">
        <v>33221</v>
      </c>
      <c r="S1020" s="17" t="s">
        <v>34048</v>
      </c>
      <c r="T1020" s="18">
        <v>43036</v>
      </c>
      <c r="U1020" s="8">
        <v>0.33333333333333331</v>
      </c>
      <c r="V1020" s="8">
        <v>0.83333333333333337</v>
      </c>
      <c r="W1020" s="8" t="s">
        <v>40</v>
      </c>
      <c r="X1020" s="8" t="s">
        <v>9298</v>
      </c>
      <c r="Y1020" s="8" t="s">
        <v>249</v>
      </c>
      <c r="Z1020" s="17" t="s">
        <v>34416</v>
      </c>
      <c r="AA1020" s="8" t="s">
        <v>34417</v>
      </c>
      <c r="AB1020" s="8" t="s">
        <v>34418</v>
      </c>
    </row>
    <row r="1021" spans="1:28" hidden="1" x14ac:dyDescent="0.2">
      <c r="A1021" s="8" t="s">
        <v>34419</v>
      </c>
      <c r="B1021" s="8" t="s">
        <v>34420</v>
      </c>
      <c r="C1021" s="8" t="s">
        <v>45735</v>
      </c>
      <c r="D1021" s="8" t="s">
        <v>45736</v>
      </c>
      <c r="E1021" s="8" t="s">
        <v>245</v>
      </c>
      <c r="F1021" s="8" t="s">
        <v>204</v>
      </c>
      <c r="G1021" s="8" t="s">
        <v>245</v>
      </c>
      <c r="H1021" s="8" t="s">
        <v>204</v>
      </c>
      <c r="I1021" s="8" t="s">
        <v>34047</v>
      </c>
      <c r="J1021" s="8" t="s">
        <v>28</v>
      </c>
      <c r="K1021" s="8" t="s">
        <v>486</v>
      </c>
      <c r="L1021" s="8" t="s">
        <v>11513</v>
      </c>
      <c r="M1021" s="8" t="s">
        <v>11545</v>
      </c>
      <c r="N1021" s="8" t="s">
        <v>10716</v>
      </c>
      <c r="O1021" s="8" t="s">
        <v>35639</v>
      </c>
      <c r="P1021" s="8" t="s">
        <v>776</v>
      </c>
      <c r="Q1021" s="8" t="s">
        <v>24453</v>
      </c>
      <c r="R1021" s="8" t="s">
        <v>33221</v>
      </c>
      <c r="S1021" s="17" t="s">
        <v>34048</v>
      </c>
      <c r="T1021" s="18">
        <v>43037</v>
      </c>
      <c r="U1021" s="8">
        <v>0.33333333333333331</v>
      </c>
      <c r="V1021" s="8">
        <v>0.66666666666666663</v>
      </c>
      <c r="W1021" s="8" t="s">
        <v>486</v>
      </c>
      <c r="X1021" s="8" t="s">
        <v>34421</v>
      </c>
      <c r="Y1021" s="8" t="s">
        <v>15695</v>
      </c>
      <c r="Z1021" s="17" t="s">
        <v>34422</v>
      </c>
      <c r="AA1021" s="8" t="s">
        <v>34423</v>
      </c>
      <c r="AB1021" s="8" t="s">
        <v>34424</v>
      </c>
    </row>
    <row r="1022" spans="1:28" hidden="1" x14ac:dyDescent="0.2">
      <c r="A1022" s="8" t="s">
        <v>34425</v>
      </c>
      <c r="B1022" s="8" t="s">
        <v>34426</v>
      </c>
      <c r="C1022" s="8" t="s">
        <v>45735</v>
      </c>
      <c r="D1022" s="8" t="s">
        <v>45736</v>
      </c>
      <c r="E1022" s="8" t="s">
        <v>245</v>
      </c>
      <c r="F1022" s="8" t="s">
        <v>204</v>
      </c>
      <c r="G1022" s="8" t="s">
        <v>245</v>
      </c>
      <c r="H1022" s="8" t="s">
        <v>204</v>
      </c>
      <c r="I1022" s="8" t="s">
        <v>34047</v>
      </c>
      <c r="J1022" s="8" t="s">
        <v>28</v>
      </c>
      <c r="K1022" s="8" t="s">
        <v>486</v>
      </c>
      <c r="L1022" s="8" t="s">
        <v>11545</v>
      </c>
      <c r="M1022" s="8" t="s">
        <v>7735</v>
      </c>
      <c r="N1022" s="8" t="s">
        <v>10716</v>
      </c>
      <c r="O1022" s="8" t="s">
        <v>35639</v>
      </c>
      <c r="P1022" s="8" t="s">
        <v>776</v>
      </c>
      <c r="Q1022" s="8" t="s">
        <v>24453</v>
      </c>
      <c r="R1022" s="8" t="s">
        <v>33221</v>
      </c>
      <c r="S1022" s="17" t="s">
        <v>34048</v>
      </c>
      <c r="T1022" s="18">
        <v>43037</v>
      </c>
      <c r="U1022" s="8">
        <v>0.66666666666666663</v>
      </c>
      <c r="V1022" s="8">
        <v>0.79166666666666663</v>
      </c>
      <c r="W1022" s="8" t="s">
        <v>1283</v>
      </c>
      <c r="X1022" s="8" t="s">
        <v>34427</v>
      </c>
      <c r="Y1022" s="8" t="s">
        <v>9159</v>
      </c>
      <c r="Z1022" s="17" t="s">
        <v>34428</v>
      </c>
      <c r="AA1022" s="8" t="s">
        <v>34429</v>
      </c>
      <c r="AB1022" s="8" t="s">
        <v>34430</v>
      </c>
    </row>
    <row r="1023" spans="1:28" hidden="1" x14ac:dyDescent="0.2">
      <c r="A1023" s="8" t="s">
        <v>34431</v>
      </c>
      <c r="B1023" s="8" t="s">
        <v>34432</v>
      </c>
      <c r="C1023" s="8" t="s">
        <v>45735</v>
      </c>
      <c r="D1023" s="8" t="s">
        <v>45736</v>
      </c>
      <c r="E1023" s="8" t="s">
        <v>245</v>
      </c>
      <c r="F1023" s="8" t="s">
        <v>204</v>
      </c>
      <c r="G1023" s="8" t="s">
        <v>245</v>
      </c>
      <c r="H1023" s="8" t="s">
        <v>204</v>
      </c>
      <c r="I1023" s="8" t="s">
        <v>34047</v>
      </c>
      <c r="J1023" s="8" t="s">
        <v>28</v>
      </c>
      <c r="K1023" s="8" t="s">
        <v>486</v>
      </c>
      <c r="L1023" s="8" t="s">
        <v>7735</v>
      </c>
      <c r="M1023" s="8" t="s">
        <v>7749</v>
      </c>
      <c r="N1023" s="8" t="s">
        <v>10716</v>
      </c>
      <c r="O1023" s="8" t="s">
        <v>35639</v>
      </c>
      <c r="P1023" s="8" t="s">
        <v>776</v>
      </c>
      <c r="Q1023" s="8" t="s">
        <v>24453</v>
      </c>
      <c r="R1023" s="8" t="s">
        <v>33221</v>
      </c>
      <c r="S1023" s="17" t="s">
        <v>34048</v>
      </c>
      <c r="T1023" s="18">
        <v>43037</v>
      </c>
      <c r="U1023" s="8">
        <v>0.79166666666666663</v>
      </c>
      <c r="V1023" s="8">
        <v>0.83333333333333337</v>
      </c>
      <c r="W1023" s="8" t="s">
        <v>1495</v>
      </c>
      <c r="X1023" s="8" t="s">
        <v>34433</v>
      </c>
      <c r="Y1023" s="8" t="s">
        <v>9159</v>
      </c>
      <c r="Z1023" s="17" t="s">
        <v>34434</v>
      </c>
      <c r="AA1023" s="8" t="s">
        <v>34435</v>
      </c>
      <c r="AB1023" s="8" t="s">
        <v>34436</v>
      </c>
    </row>
    <row r="1024" spans="1:28" hidden="1" x14ac:dyDescent="0.2">
      <c r="A1024" s="8" t="s">
        <v>34437</v>
      </c>
      <c r="B1024" s="8" t="s">
        <v>34438</v>
      </c>
      <c r="C1024" s="8" t="s">
        <v>45735</v>
      </c>
      <c r="D1024" s="8" t="s">
        <v>45736</v>
      </c>
      <c r="E1024" s="8" t="s">
        <v>470</v>
      </c>
      <c r="F1024" s="8" t="s">
        <v>204</v>
      </c>
      <c r="G1024" s="8" t="s">
        <v>470</v>
      </c>
      <c r="H1024" s="8" t="s">
        <v>204</v>
      </c>
      <c r="I1024" s="8" t="s">
        <v>34047</v>
      </c>
      <c r="J1024" s="8" t="s">
        <v>28</v>
      </c>
      <c r="K1024" s="8" t="s">
        <v>486</v>
      </c>
      <c r="L1024" s="8" t="s">
        <v>11565</v>
      </c>
      <c r="M1024" s="8" t="s">
        <v>2590</v>
      </c>
      <c r="N1024" s="8" t="s">
        <v>10716</v>
      </c>
      <c r="O1024" s="8" t="s">
        <v>35639</v>
      </c>
      <c r="P1024" s="8" t="s">
        <v>776</v>
      </c>
      <c r="Q1024" s="8" t="s">
        <v>24453</v>
      </c>
      <c r="R1024" s="8" t="s">
        <v>33221</v>
      </c>
      <c r="S1024" s="17" t="s">
        <v>34048</v>
      </c>
      <c r="T1024" s="18">
        <v>43038</v>
      </c>
      <c r="U1024" s="8">
        <v>0.33333333333333331</v>
      </c>
      <c r="V1024" s="8">
        <v>0.58333333333333337</v>
      </c>
      <c r="W1024" s="8" t="s">
        <v>30</v>
      </c>
      <c r="X1024" s="8" t="s">
        <v>34439</v>
      </c>
      <c r="Y1024" s="8" t="s">
        <v>15695</v>
      </c>
      <c r="Z1024" s="17" t="s">
        <v>34440</v>
      </c>
      <c r="AA1024" s="8" t="s">
        <v>34441</v>
      </c>
      <c r="AB1024" s="8" t="s">
        <v>34442</v>
      </c>
    </row>
    <row r="1025" spans="1:28" hidden="1" x14ac:dyDescent="0.2">
      <c r="A1025" s="8" t="s">
        <v>34443</v>
      </c>
      <c r="B1025" s="8" t="s">
        <v>34444</v>
      </c>
      <c r="C1025" s="8" t="s">
        <v>45735</v>
      </c>
      <c r="D1025" s="8" t="s">
        <v>45736</v>
      </c>
      <c r="E1025" s="8" t="s">
        <v>470</v>
      </c>
      <c r="F1025" s="8" t="s">
        <v>204</v>
      </c>
      <c r="G1025" s="8" t="s">
        <v>470</v>
      </c>
      <c r="H1025" s="8" t="s">
        <v>204</v>
      </c>
      <c r="I1025" s="8" t="s">
        <v>34047</v>
      </c>
      <c r="J1025" s="8" t="s">
        <v>28</v>
      </c>
      <c r="K1025" s="8" t="s">
        <v>486</v>
      </c>
      <c r="L1025" s="8" t="s">
        <v>2590</v>
      </c>
      <c r="M1025" s="8" t="s">
        <v>11597</v>
      </c>
      <c r="N1025" s="8" t="s">
        <v>10716</v>
      </c>
      <c r="O1025" s="8" t="s">
        <v>35639</v>
      </c>
      <c r="P1025" s="8" t="s">
        <v>776</v>
      </c>
      <c r="Q1025" s="8" t="s">
        <v>24453</v>
      </c>
      <c r="R1025" s="8" t="s">
        <v>33221</v>
      </c>
      <c r="S1025" s="17" t="s">
        <v>34048</v>
      </c>
      <c r="T1025" s="18">
        <v>43038</v>
      </c>
      <c r="U1025" s="8">
        <v>0.58333333333333337</v>
      </c>
      <c r="V1025" s="8">
        <v>0.66666666666666663</v>
      </c>
      <c r="W1025" s="8" t="s">
        <v>1100</v>
      </c>
      <c r="X1025" s="8" t="s">
        <v>34445</v>
      </c>
      <c r="Y1025" s="8" t="s">
        <v>25208</v>
      </c>
      <c r="Z1025" s="17" t="s">
        <v>34446</v>
      </c>
      <c r="AA1025" s="8" t="s">
        <v>34447</v>
      </c>
      <c r="AB1025" s="8" t="s">
        <v>34448</v>
      </c>
    </row>
    <row r="1026" spans="1:28" hidden="1" x14ac:dyDescent="0.2">
      <c r="A1026" s="8" t="s">
        <v>34449</v>
      </c>
      <c r="B1026" s="8" t="s">
        <v>34450</v>
      </c>
      <c r="C1026" s="8" t="s">
        <v>45735</v>
      </c>
      <c r="D1026" s="8" t="s">
        <v>45736</v>
      </c>
      <c r="E1026" s="8" t="s">
        <v>470</v>
      </c>
      <c r="F1026" s="8" t="s">
        <v>204</v>
      </c>
      <c r="G1026" s="8" t="s">
        <v>470</v>
      </c>
      <c r="H1026" s="8" t="s">
        <v>204</v>
      </c>
      <c r="I1026" s="8" t="s">
        <v>34047</v>
      </c>
      <c r="J1026" s="8" t="s">
        <v>28</v>
      </c>
      <c r="K1026" s="8" t="s">
        <v>486</v>
      </c>
      <c r="L1026" s="8" t="s">
        <v>11597</v>
      </c>
      <c r="M1026" s="8" t="s">
        <v>10581</v>
      </c>
      <c r="N1026" s="8" t="s">
        <v>10716</v>
      </c>
      <c r="O1026" s="8" t="s">
        <v>35639</v>
      </c>
      <c r="P1026" s="8" t="s">
        <v>776</v>
      </c>
      <c r="Q1026" s="8" t="s">
        <v>24453</v>
      </c>
      <c r="R1026" s="8" t="s">
        <v>33221</v>
      </c>
      <c r="S1026" s="17" t="s">
        <v>34048</v>
      </c>
      <c r="T1026" s="18">
        <v>43038</v>
      </c>
      <c r="U1026" s="8">
        <v>0.66666666666666663</v>
      </c>
      <c r="V1026" s="8">
        <v>0.83333333333333337</v>
      </c>
      <c r="W1026" s="8" t="s">
        <v>739</v>
      </c>
      <c r="X1026" s="8" t="s">
        <v>34451</v>
      </c>
      <c r="Y1026" s="8" t="s">
        <v>25208</v>
      </c>
      <c r="Z1026" s="17" t="s">
        <v>34452</v>
      </c>
      <c r="AA1026" s="8" t="s">
        <v>34453</v>
      </c>
      <c r="AB1026" s="8" t="s">
        <v>34454</v>
      </c>
    </row>
    <row r="1027" spans="1:28" hidden="1" x14ac:dyDescent="0.2">
      <c r="A1027" s="8" t="s">
        <v>34455</v>
      </c>
      <c r="B1027" s="8" t="s">
        <v>34456</v>
      </c>
      <c r="C1027" s="8" t="s">
        <v>45735</v>
      </c>
      <c r="D1027" s="8" t="s">
        <v>45736</v>
      </c>
      <c r="E1027" s="8" t="s">
        <v>480</v>
      </c>
      <c r="F1027" s="8" t="s">
        <v>204</v>
      </c>
      <c r="G1027" s="8" t="s">
        <v>480</v>
      </c>
      <c r="H1027" s="8" t="s">
        <v>204</v>
      </c>
      <c r="I1027" s="8" t="s">
        <v>34047</v>
      </c>
      <c r="J1027" s="8" t="s">
        <v>28</v>
      </c>
      <c r="K1027" s="8" t="s">
        <v>486</v>
      </c>
      <c r="L1027" s="8" t="s">
        <v>20898</v>
      </c>
      <c r="M1027" s="8" t="s">
        <v>7878</v>
      </c>
      <c r="N1027" s="8" t="s">
        <v>10716</v>
      </c>
      <c r="O1027" s="8" t="s">
        <v>35639</v>
      </c>
      <c r="P1027" s="8" t="s">
        <v>776</v>
      </c>
      <c r="Q1027" s="8" t="s">
        <v>24453</v>
      </c>
      <c r="R1027" s="8" t="s">
        <v>33221</v>
      </c>
      <c r="S1027" s="17" t="s">
        <v>34048</v>
      </c>
      <c r="T1027" s="18">
        <v>43039</v>
      </c>
      <c r="U1027" s="8">
        <v>0.33333333333333331</v>
      </c>
      <c r="V1027" s="8">
        <v>0.83333333333333337</v>
      </c>
      <c r="W1027" s="8" t="s">
        <v>40</v>
      </c>
      <c r="X1027" s="8" t="s">
        <v>31676</v>
      </c>
      <c r="Y1027" s="8" t="s">
        <v>9319</v>
      </c>
      <c r="Z1027" s="17" t="s">
        <v>34457</v>
      </c>
      <c r="AA1027" s="8" t="s">
        <v>34458</v>
      </c>
      <c r="AB1027" s="8" t="s">
        <v>34459</v>
      </c>
    </row>
    <row r="1028" spans="1:28" hidden="1" x14ac:dyDescent="0.2">
      <c r="A1028" s="8" t="s">
        <v>34460</v>
      </c>
      <c r="B1028" s="8" t="s">
        <v>34461</v>
      </c>
      <c r="C1028" s="8" t="s">
        <v>45735</v>
      </c>
      <c r="D1028" s="8" t="s">
        <v>45736</v>
      </c>
      <c r="E1028" s="8" t="s">
        <v>499</v>
      </c>
      <c r="F1028" s="8" t="s">
        <v>255</v>
      </c>
      <c r="G1028" s="8" t="s">
        <v>499</v>
      </c>
      <c r="H1028" s="8" t="s">
        <v>255</v>
      </c>
      <c r="I1028" s="8" t="s">
        <v>34047</v>
      </c>
      <c r="J1028" s="8" t="s">
        <v>28</v>
      </c>
      <c r="K1028" s="8" t="s">
        <v>486</v>
      </c>
      <c r="L1028" s="8" t="s">
        <v>12533</v>
      </c>
      <c r="M1028" s="8" t="s">
        <v>34462</v>
      </c>
      <c r="N1028" s="8" t="s">
        <v>10716</v>
      </c>
      <c r="O1028" s="8" t="s">
        <v>35639</v>
      </c>
      <c r="P1028" s="8" t="s">
        <v>776</v>
      </c>
      <c r="Q1028" s="8" t="s">
        <v>24453</v>
      </c>
      <c r="R1028" s="8" t="s">
        <v>33221</v>
      </c>
      <c r="S1028" s="17" t="s">
        <v>34048</v>
      </c>
      <c r="T1028" s="18">
        <v>43040</v>
      </c>
      <c r="U1028" s="8">
        <v>0.33333333333333331</v>
      </c>
      <c r="V1028" s="8">
        <v>0.83333333333333337</v>
      </c>
      <c r="W1028" s="8" t="s">
        <v>40</v>
      </c>
      <c r="X1028" s="8" t="s">
        <v>9305</v>
      </c>
      <c r="Y1028" s="8" t="s">
        <v>9319</v>
      </c>
      <c r="Z1028" s="17"/>
      <c r="AA1028" s="8" t="s">
        <v>34463</v>
      </c>
      <c r="AB1028" s="8" t="s">
        <v>34464</v>
      </c>
    </row>
    <row r="1029" spans="1:28" hidden="1" x14ac:dyDescent="0.2">
      <c r="A1029" s="8" t="s">
        <v>34465</v>
      </c>
      <c r="B1029" s="8" t="s">
        <v>34466</v>
      </c>
      <c r="C1029" s="8" t="s">
        <v>45735</v>
      </c>
      <c r="D1029" s="8" t="s">
        <v>45736</v>
      </c>
      <c r="E1029" s="8" t="s">
        <v>515</v>
      </c>
      <c r="F1029" s="8" t="s">
        <v>255</v>
      </c>
      <c r="G1029" s="8" t="s">
        <v>515</v>
      </c>
      <c r="H1029" s="8" t="s">
        <v>255</v>
      </c>
      <c r="I1029" s="8" t="s">
        <v>34047</v>
      </c>
      <c r="J1029" s="8" t="s">
        <v>28</v>
      </c>
      <c r="K1029" s="8" t="s">
        <v>486</v>
      </c>
      <c r="L1029" s="8" t="s">
        <v>13920</v>
      </c>
      <c r="M1029" s="8" t="s">
        <v>15933</v>
      </c>
      <c r="N1029" s="8" t="s">
        <v>10716</v>
      </c>
      <c r="O1029" s="8" t="s">
        <v>35639</v>
      </c>
      <c r="P1029" s="8" t="s">
        <v>776</v>
      </c>
      <c r="Q1029" s="8" t="s">
        <v>24453</v>
      </c>
      <c r="R1029" s="8" t="s">
        <v>33221</v>
      </c>
      <c r="S1029" s="17" t="s">
        <v>34048</v>
      </c>
      <c r="T1029" s="18">
        <v>43041</v>
      </c>
      <c r="U1029" s="8">
        <v>0.33333333333333331</v>
      </c>
      <c r="V1029" s="8">
        <v>0.58333333333333337</v>
      </c>
      <c r="W1029" s="8" t="s">
        <v>30</v>
      </c>
      <c r="X1029" s="8" t="s">
        <v>9305</v>
      </c>
      <c r="Y1029" s="8" t="s">
        <v>9319</v>
      </c>
      <c r="Z1029" s="17"/>
      <c r="AA1029" s="8" t="s">
        <v>34467</v>
      </c>
      <c r="AB1029" s="8" t="s">
        <v>34468</v>
      </c>
    </row>
    <row r="1030" spans="1:28" hidden="1" x14ac:dyDescent="0.2">
      <c r="A1030" s="8" t="s">
        <v>34469</v>
      </c>
      <c r="B1030" s="8" t="s">
        <v>34470</v>
      </c>
      <c r="C1030" s="8" t="s">
        <v>45735</v>
      </c>
      <c r="D1030" s="8" t="s">
        <v>45736</v>
      </c>
      <c r="E1030" s="8" t="s">
        <v>515</v>
      </c>
      <c r="F1030" s="8" t="s">
        <v>255</v>
      </c>
      <c r="G1030" s="8" t="s">
        <v>515</v>
      </c>
      <c r="H1030" s="8" t="s">
        <v>255</v>
      </c>
      <c r="I1030" s="8" t="s">
        <v>34047</v>
      </c>
      <c r="J1030" s="8" t="s">
        <v>28</v>
      </c>
      <c r="K1030" s="8" t="s">
        <v>486</v>
      </c>
      <c r="L1030" s="8" t="s">
        <v>15933</v>
      </c>
      <c r="M1030" s="8" t="s">
        <v>34471</v>
      </c>
      <c r="N1030" s="8" t="s">
        <v>10716</v>
      </c>
      <c r="O1030" s="8" t="s">
        <v>35639</v>
      </c>
      <c r="P1030" s="8" t="s">
        <v>776</v>
      </c>
      <c r="Q1030" s="8" t="s">
        <v>24453</v>
      </c>
      <c r="R1030" s="8" t="s">
        <v>33221</v>
      </c>
      <c r="S1030" s="17" t="s">
        <v>34048</v>
      </c>
      <c r="T1030" s="18">
        <v>43041</v>
      </c>
      <c r="U1030" s="8">
        <v>0.58333333333333337</v>
      </c>
      <c r="V1030" s="8">
        <v>0.83333333333333337</v>
      </c>
      <c r="W1030" s="8" t="s">
        <v>30</v>
      </c>
      <c r="X1030" s="8" t="s">
        <v>9305</v>
      </c>
      <c r="Y1030" s="8" t="s">
        <v>9319</v>
      </c>
      <c r="Z1030" s="17"/>
      <c r="AA1030" s="8" t="s">
        <v>34472</v>
      </c>
      <c r="AB1030" s="8" t="s">
        <v>34473</v>
      </c>
    </row>
    <row r="1031" spans="1:28" hidden="1" x14ac:dyDescent="0.2">
      <c r="A1031" s="8" t="s">
        <v>34474</v>
      </c>
      <c r="B1031" s="8" t="s">
        <v>34475</v>
      </c>
      <c r="C1031" s="8" t="s">
        <v>45735</v>
      </c>
      <c r="D1031" s="8" t="s">
        <v>45736</v>
      </c>
      <c r="E1031" s="8" t="s">
        <v>525</v>
      </c>
      <c r="F1031" s="8" t="s">
        <v>255</v>
      </c>
      <c r="G1031" s="8" t="s">
        <v>525</v>
      </c>
      <c r="H1031" s="8" t="s">
        <v>255</v>
      </c>
      <c r="I1031" s="8" t="s">
        <v>34047</v>
      </c>
      <c r="J1031" s="8" t="s">
        <v>28</v>
      </c>
      <c r="K1031" s="8" t="s">
        <v>486</v>
      </c>
      <c r="L1031" s="8" t="s">
        <v>16742</v>
      </c>
      <c r="M1031" s="8" t="s">
        <v>21742</v>
      </c>
      <c r="N1031" s="8" t="s">
        <v>10716</v>
      </c>
      <c r="O1031" s="8" t="s">
        <v>35639</v>
      </c>
      <c r="P1031" s="8" t="s">
        <v>776</v>
      </c>
      <c r="Q1031" s="8" t="s">
        <v>24453</v>
      </c>
      <c r="R1031" s="8" t="s">
        <v>33221</v>
      </c>
      <c r="S1031" s="17" t="s">
        <v>34048</v>
      </c>
      <c r="T1031" s="18">
        <v>43042</v>
      </c>
      <c r="U1031" s="8">
        <v>0.33333333333333331</v>
      </c>
      <c r="V1031" s="8">
        <v>0.58333333333333337</v>
      </c>
      <c r="W1031" s="8" t="s">
        <v>30</v>
      </c>
      <c r="X1031" s="8" t="s">
        <v>9305</v>
      </c>
      <c r="Y1031" s="8" t="s">
        <v>9319</v>
      </c>
      <c r="Z1031" s="17"/>
      <c r="AA1031" s="8" t="s">
        <v>34476</v>
      </c>
      <c r="AB1031" s="8" t="s">
        <v>34477</v>
      </c>
    </row>
    <row r="1032" spans="1:28" hidden="1" x14ac:dyDescent="0.2">
      <c r="A1032" s="8" t="s">
        <v>34478</v>
      </c>
      <c r="B1032" s="8" t="s">
        <v>34479</v>
      </c>
      <c r="C1032" s="8" t="s">
        <v>45735</v>
      </c>
      <c r="D1032" s="8" t="s">
        <v>45736</v>
      </c>
      <c r="E1032" s="8" t="s">
        <v>525</v>
      </c>
      <c r="F1032" s="8" t="s">
        <v>255</v>
      </c>
      <c r="G1032" s="8" t="s">
        <v>525</v>
      </c>
      <c r="H1032" s="8" t="s">
        <v>255</v>
      </c>
      <c r="I1032" s="8" t="s">
        <v>34047</v>
      </c>
      <c r="J1032" s="8" t="s">
        <v>28</v>
      </c>
      <c r="K1032" s="8" t="s">
        <v>486</v>
      </c>
      <c r="L1032" s="8" t="s">
        <v>21742</v>
      </c>
      <c r="M1032" s="8" t="s">
        <v>34480</v>
      </c>
      <c r="N1032" s="8" t="s">
        <v>10716</v>
      </c>
      <c r="O1032" s="8" t="s">
        <v>35639</v>
      </c>
      <c r="P1032" s="8" t="s">
        <v>776</v>
      </c>
      <c r="Q1032" s="8" t="s">
        <v>24453</v>
      </c>
      <c r="R1032" s="8" t="s">
        <v>33221</v>
      </c>
      <c r="S1032" s="17" t="s">
        <v>34048</v>
      </c>
      <c r="T1032" s="18">
        <v>43042</v>
      </c>
      <c r="U1032" s="8">
        <v>0.58333333333333337</v>
      </c>
      <c r="V1032" s="8">
        <v>0.83333333333333337</v>
      </c>
      <c r="W1032" s="8" t="s">
        <v>30</v>
      </c>
      <c r="X1032" s="8" t="s">
        <v>9305</v>
      </c>
      <c r="Y1032" s="8" t="s">
        <v>9319</v>
      </c>
      <c r="Z1032" s="17"/>
      <c r="AA1032" s="8" t="s">
        <v>34481</v>
      </c>
      <c r="AB1032" s="8" t="s">
        <v>34482</v>
      </c>
    </row>
    <row r="1033" spans="1:28" hidden="1" x14ac:dyDescent="0.2">
      <c r="A1033" s="8" t="s">
        <v>34483</v>
      </c>
      <c r="B1033" s="8" t="s">
        <v>34484</v>
      </c>
      <c r="C1033" s="8" t="s">
        <v>45735</v>
      </c>
      <c r="D1033" s="8" t="s">
        <v>45736</v>
      </c>
      <c r="E1033" s="8" t="s">
        <v>535</v>
      </c>
      <c r="F1033" s="8" t="s">
        <v>255</v>
      </c>
      <c r="G1033" s="8" t="s">
        <v>535</v>
      </c>
      <c r="H1033" s="8" t="s">
        <v>255</v>
      </c>
      <c r="I1033" s="8" t="s">
        <v>34047</v>
      </c>
      <c r="J1033" s="8" t="s">
        <v>28</v>
      </c>
      <c r="K1033" s="8" t="s">
        <v>486</v>
      </c>
      <c r="L1033" s="8" t="s">
        <v>12563</v>
      </c>
      <c r="M1033" s="8" t="s">
        <v>8022</v>
      </c>
      <c r="N1033" s="8" t="s">
        <v>10716</v>
      </c>
      <c r="O1033" s="8" t="s">
        <v>35639</v>
      </c>
      <c r="P1033" s="8" t="s">
        <v>776</v>
      </c>
      <c r="Q1033" s="8" t="s">
        <v>24453</v>
      </c>
      <c r="R1033" s="8" t="s">
        <v>33221</v>
      </c>
      <c r="S1033" s="17" t="s">
        <v>34048</v>
      </c>
      <c r="T1033" s="18">
        <v>43043</v>
      </c>
      <c r="U1033" s="8">
        <v>0.33333333333333331</v>
      </c>
      <c r="V1033" s="8">
        <v>0.83333333333333337</v>
      </c>
      <c r="W1033" s="8" t="s">
        <v>40</v>
      </c>
      <c r="X1033" s="8" t="s">
        <v>9305</v>
      </c>
      <c r="Y1033" s="8" t="s">
        <v>19775</v>
      </c>
      <c r="Z1033" s="17"/>
      <c r="AA1033" s="8" t="s">
        <v>34485</v>
      </c>
      <c r="AB1033" s="8" t="s">
        <v>34486</v>
      </c>
    </row>
    <row r="1034" spans="1:28" hidden="1" x14ac:dyDescent="0.2">
      <c r="A1034" s="8" t="s">
        <v>34487</v>
      </c>
      <c r="B1034" s="8" t="s">
        <v>34488</v>
      </c>
      <c r="C1034" s="8" t="s">
        <v>45735</v>
      </c>
      <c r="D1034" s="8" t="s">
        <v>45736</v>
      </c>
      <c r="E1034" s="8" t="s">
        <v>545</v>
      </c>
      <c r="F1034" s="8" t="s">
        <v>255</v>
      </c>
      <c r="G1034" s="8" t="s">
        <v>545</v>
      </c>
      <c r="H1034" s="8" t="s">
        <v>255</v>
      </c>
      <c r="I1034" s="8" t="s">
        <v>34047</v>
      </c>
      <c r="J1034" s="8" t="s">
        <v>28</v>
      </c>
      <c r="K1034" s="8" t="s">
        <v>486</v>
      </c>
      <c r="L1034" s="8" t="s">
        <v>21005</v>
      </c>
      <c r="M1034" s="8" t="s">
        <v>34489</v>
      </c>
      <c r="N1034" s="8" t="s">
        <v>10716</v>
      </c>
      <c r="O1034" s="8" t="s">
        <v>35639</v>
      </c>
      <c r="P1034" s="8" t="s">
        <v>776</v>
      </c>
      <c r="Q1034" s="8" t="s">
        <v>24453</v>
      </c>
      <c r="R1034" s="8" t="s">
        <v>33221</v>
      </c>
      <c r="S1034" s="17" t="s">
        <v>34048</v>
      </c>
      <c r="T1034" s="18">
        <v>43044</v>
      </c>
      <c r="U1034" s="8">
        <v>0.29166666666666669</v>
      </c>
      <c r="V1034" s="8">
        <v>0.79166666666666663</v>
      </c>
      <c r="W1034" s="8" t="s">
        <v>40</v>
      </c>
      <c r="X1034" s="8" t="s">
        <v>9305</v>
      </c>
      <c r="Y1034" s="8" t="s">
        <v>19775</v>
      </c>
      <c r="Z1034" s="17"/>
      <c r="AA1034" s="8" t="s">
        <v>34490</v>
      </c>
      <c r="AB1034" s="8" t="s">
        <v>34491</v>
      </c>
    </row>
    <row r="1035" spans="1:28" hidden="1" x14ac:dyDescent="0.2">
      <c r="A1035" s="8" t="s">
        <v>34492</v>
      </c>
      <c r="B1035" s="8" t="s">
        <v>34493</v>
      </c>
      <c r="C1035" s="8" t="s">
        <v>45735</v>
      </c>
      <c r="D1035" s="8" t="s">
        <v>45736</v>
      </c>
      <c r="E1035" s="8" t="s">
        <v>256</v>
      </c>
      <c r="F1035" s="8" t="s">
        <v>255</v>
      </c>
      <c r="G1035" s="8" t="s">
        <v>256</v>
      </c>
      <c r="H1035" s="8" t="s">
        <v>255</v>
      </c>
      <c r="I1035" s="8" t="s">
        <v>34047</v>
      </c>
      <c r="J1035" s="8" t="s">
        <v>28</v>
      </c>
      <c r="K1035" s="8" t="s">
        <v>486</v>
      </c>
      <c r="L1035" s="8" t="s">
        <v>2731</v>
      </c>
      <c r="M1035" s="8" t="s">
        <v>34494</v>
      </c>
      <c r="N1035" s="8" t="s">
        <v>10716</v>
      </c>
      <c r="O1035" s="8" t="s">
        <v>35639</v>
      </c>
      <c r="P1035" s="8" t="s">
        <v>776</v>
      </c>
      <c r="Q1035" s="8" t="s">
        <v>24453</v>
      </c>
      <c r="R1035" s="8" t="s">
        <v>33221</v>
      </c>
      <c r="S1035" s="17" t="s">
        <v>34048</v>
      </c>
      <c r="T1035" s="18">
        <v>43045</v>
      </c>
      <c r="U1035" s="8">
        <v>0.33333333333333331</v>
      </c>
      <c r="V1035" s="8">
        <v>0.83333333333333337</v>
      </c>
      <c r="W1035" s="8" t="s">
        <v>40</v>
      </c>
      <c r="X1035" s="8" t="s">
        <v>9305</v>
      </c>
      <c r="Y1035" s="8" t="s">
        <v>19775</v>
      </c>
      <c r="Z1035" s="17"/>
      <c r="AA1035" s="8" t="s">
        <v>34495</v>
      </c>
      <c r="AB1035" s="8" t="s">
        <v>34496</v>
      </c>
    </row>
    <row r="1036" spans="1:28" hidden="1" x14ac:dyDescent="0.2">
      <c r="A1036" s="8" t="s">
        <v>41776</v>
      </c>
      <c r="B1036" s="8" t="s">
        <v>41777</v>
      </c>
      <c r="C1036" s="8" t="s">
        <v>45735</v>
      </c>
      <c r="D1036" s="8" t="s">
        <v>45736</v>
      </c>
      <c r="E1036" s="8" t="s">
        <v>55</v>
      </c>
      <c r="F1036" s="8" t="s">
        <v>27</v>
      </c>
      <c r="G1036" s="8" t="s">
        <v>55</v>
      </c>
      <c r="H1036" s="8" t="s">
        <v>27</v>
      </c>
      <c r="I1036" s="8" t="s">
        <v>41778</v>
      </c>
      <c r="J1036" s="8" t="s">
        <v>28</v>
      </c>
      <c r="K1036" s="8" t="s">
        <v>486</v>
      </c>
      <c r="L1036" s="8" t="s">
        <v>31115</v>
      </c>
      <c r="M1036" s="8" t="s">
        <v>41779</v>
      </c>
      <c r="N1036" s="8" t="s">
        <v>10716</v>
      </c>
      <c r="O1036" s="8" t="s">
        <v>35639</v>
      </c>
      <c r="P1036" s="8" t="s">
        <v>776</v>
      </c>
      <c r="Q1036" s="8" t="s">
        <v>32453</v>
      </c>
      <c r="R1036" s="8" t="s">
        <v>41780</v>
      </c>
      <c r="S1036" s="17" t="s">
        <v>41781</v>
      </c>
      <c r="T1036" s="18">
        <v>43011</v>
      </c>
      <c r="U1036" s="8">
        <v>0.33333333333333331</v>
      </c>
      <c r="V1036" s="8">
        <v>0.66666666666666663</v>
      </c>
      <c r="W1036" s="8" t="s">
        <v>486</v>
      </c>
      <c r="X1036" s="8" t="s">
        <v>41782</v>
      </c>
      <c r="Y1036" s="8" t="s">
        <v>41783</v>
      </c>
      <c r="Z1036" s="17" t="s">
        <v>41784</v>
      </c>
      <c r="AA1036" s="8" t="s">
        <v>41785</v>
      </c>
      <c r="AB1036" s="8" t="s">
        <v>41786</v>
      </c>
    </row>
    <row r="1037" spans="1:28" hidden="1" x14ac:dyDescent="0.2">
      <c r="A1037" s="8" t="s">
        <v>41787</v>
      </c>
      <c r="B1037" s="8" t="s">
        <v>41788</v>
      </c>
      <c r="C1037" s="8" t="s">
        <v>45735</v>
      </c>
      <c r="D1037" s="8" t="s">
        <v>45736</v>
      </c>
      <c r="E1037" s="8" t="s">
        <v>55</v>
      </c>
      <c r="F1037" s="8" t="s">
        <v>27</v>
      </c>
      <c r="G1037" s="8" t="s">
        <v>55</v>
      </c>
      <c r="H1037" s="8" t="s">
        <v>27</v>
      </c>
      <c r="I1037" s="8" t="s">
        <v>41778</v>
      </c>
      <c r="J1037" s="8" t="s">
        <v>28</v>
      </c>
      <c r="K1037" s="8" t="s">
        <v>486</v>
      </c>
      <c r="L1037" s="8" t="s">
        <v>41779</v>
      </c>
      <c r="M1037" s="8" t="s">
        <v>41789</v>
      </c>
      <c r="N1037" s="8" t="s">
        <v>10716</v>
      </c>
      <c r="O1037" s="8" t="s">
        <v>35639</v>
      </c>
      <c r="P1037" s="8" t="s">
        <v>776</v>
      </c>
      <c r="Q1037" s="8" t="s">
        <v>32453</v>
      </c>
      <c r="R1037" s="8" t="s">
        <v>41780</v>
      </c>
      <c r="S1037" s="17" t="s">
        <v>41781</v>
      </c>
      <c r="T1037" s="18">
        <v>43011</v>
      </c>
      <c r="U1037" s="8">
        <v>0.66666666666666663</v>
      </c>
      <c r="V1037" s="8">
        <v>0.83333333333333337</v>
      </c>
      <c r="W1037" s="8" t="s">
        <v>739</v>
      </c>
      <c r="X1037" s="8" t="s">
        <v>41790</v>
      </c>
      <c r="Y1037" s="8" t="s">
        <v>41783</v>
      </c>
      <c r="Z1037" s="17" t="s">
        <v>41791</v>
      </c>
      <c r="AA1037" s="8" t="s">
        <v>41792</v>
      </c>
      <c r="AB1037" s="8" t="s">
        <v>41793</v>
      </c>
    </row>
    <row r="1038" spans="1:28" hidden="1" x14ac:dyDescent="0.2">
      <c r="A1038" s="8" t="s">
        <v>41794</v>
      </c>
      <c r="B1038" s="8" t="s">
        <v>41795</v>
      </c>
      <c r="C1038" s="8" t="s">
        <v>45735</v>
      </c>
      <c r="D1038" s="8" t="s">
        <v>45736</v>
      </c>
      <c r="E1038" s="8" t="s">
        <v>66</v>
      </c>
      <c r="F1038" s="8" t="s">
        <v>65</v>
      </c>
      <c r="G1038" s="8" t="s">
        <v>66</v>
      </c>
      <c r="H1038" s="8" t="s">
        <v>65</v>
      </c>
      <c r="I1038" s="8" t="s">
        <v>41778</v>
      </c>
      <c r="J1038" s="8" t="s">
        <v>28</v>
      </c>
      <c r="K1038" s="8" t="s">
        <v>486</v>
      </c>
      <c r="L1038" s="8" t="s">
        <v>8720</v>
      </c>
      <c r="M1038" s="8" t="s">
        <v>15503</v>
      </c>
      <c r="N1038" s="8" t="s">
        <v>10716</v>
      </c>
      <c r="O1038" s="8" t="s">
        <v>35639</v>
      </c>
      <c r="P1038" s="8" t="s">
        <v>776</v>
      </c>
      <c r="Q1038" s="8" t="s">
        <v>32453</v>
      </c>
      <c r="R1038" s="8" t="s">
        <v>41780</v>
      </c>
      <c r="S1038" s="17" t="s">
        <v>41781</v>
      </c>
      <c r="T1038" s="18">
        <v>43012</v>
      </c>
      <c r="U1038" s="8">
        <v>0.33333333333333331</v>
      </c>
      <c r="V1038" s="8">
        <v>0.5</v>
      </c>
      <c r="W1038" s="8" t="s">
        <v>739</v>
      </c>
      <c r="X1038" s="8" t="s">
        <v>23219</v>
      </c>
      <c r="Y1038" s="8" t="s">
        <v>20696</v>
      </c>
      <c r="Z1038" s="17" t="s">
        <v>41796</v>
      </c>
      <c r="AA1038" s="8" t="s">
        <v>41797</v>
      </c>
      <c r="AB1038" s="8" t="s">
        <v>41798</v>
      </c>
    </row>
    <row r="1039" spans="1:28" hidden="1" x14ac:dyDescent="0.2">
      <c r="A1039" s="8" t="s">
        <v>41799</v>
      </c>
      <c r="B1039" s="8" t="s">
        <v>41800</v>
      </c>
      <c r="C1039" s="8" t="s">
        <v>45735</v>
      </c>
      <c r="D1039" s="8" t="s">
        <v>45736</v>
      </c>
      <c r="E1039" s="8" t="s">
        <v>66</v>
      </c>
      <c r="F1039" s="8" t="s">
        <v>65</v>
      </c>
      <c r="G1039" s="8" t="s">
        <v>66</v>
      </c>
      <c r="H1039" s="8" t="s">
        <v>65</v>
      </c>
      <c r="I1039" s="8" t="s">
        <v>41778</v>
      </c>
      <c r="J1039" s="8" t="s">
        <v>28</v>
      </c>
      <c r="K1039" s="8" t="s">
        <v>486</v>
      </c>
      <c r="L1039" s="8" t="s">
        <v>15503</v>
      </c>
      <c r="M1039" s="8" t="s">
        <v>10801</v>
      </c>
      <c r="N1039" s="8" t="s">
        <v>10716</v>
      </c>
      <c r="O1039" s="8" t="s">
        <v>35639</v>
      </c>
      <c r="P1039" s="8" t="s">
        <v>776</v>
      </c>
      <c r="Q1039" s="8" t="s">
        <v>32453</v>
      </c>
      <c r="R1039" s="8" t="s">
        <v>41780</v>
      </c>
      <c r="S1039" s="17" t="s">
        <v>41781</v>
      </c>
      <c r="T1039" s="18">
        <v>43012</v>
      </c>
      <c r="U1039" s="8">
        <v>0.5</v>
      </c>
      <c r="V1039" s="8">
        <v>0.70833333333333337</v>
      </c>
      <c r="W1039" s="8" t="s">
        <v>773</v>
      </c>
      <c r="X1039" s="8" t="s">
        <v>41801</v>
      </c>
      <c r="Y1039" s="8" t="s">
        <v>41783</v>
      </c>
      <c r="Z1039" s="17" t="s">
        <v>41802</v>
      </c>
      <c r="AA1039" s="8" t="s">
        <v>41803</v>
      </c>
      <c r="AB1039" s="8" t="s">
        <v>41804</v>
      </c>
    </row>
    <row r="1040" spans="1:28" hidden="1" x14ac:dyDescent="0.2">
      <c r="A1040" s="8" t="s">
        <v>41805</v>
      </c>
      <c r="B1040" s="8" t="s">
        <v>41806</v>
      </c>
      <c r="C1040" s="8" t="s">
        <v>45735</v>
      </c>
      <c r="D1040" s="8" t="s">
        <v>45736</v>
      </c>
      <c r="E1040" s="8" t="s">
        <v>66</v>
      </c>
      <c r="F1040" s="8" t="s">
        <v>65</v>
      </c>
      <c r="G1040" s="8" t="s">
        <v>66</v>
      </c>
      <c r="H1040" s="8" t="s">
        <v>65</v>
      </c>
      <c r="I1040" s="8" t="s">
        <v>41778</v>
      </c>
      <c r="J1040" s="8" t="s">
        <v>28</v>
      </c>
      <c r="K1040" s="8" t="s">
        <v>486</v>
      </c>
      <c r="L1040" s="8" t="s">
        <v>10801</v>
      </c>
      <c r="M1040" s="8" t="s">
        <v>68</v>
      </c>
      <c r="N1040" s="8" t="s">
        <v>10716</v>
      </c>
      <c r="O1040" s="8" t="s">
        <v>35639</v>
      </c>
      <c r="P1040" s="8" t="s">
        <v>776</v>
      </c>
      <c r="Q1040" s="8" t="s">
        <v>32453</v>
      </c>
      <c r="R1040" s="8" t="s">
        <v>41780</v>
      </c>
      <c r="S1040" s="17" t="s">
        <v>41781</v>
      </c>
      <c r="T1040" s="18">
        <v>43012</v>
      </c>
      <c r="U1040" s="8">
        <v>0.70833333333333337</v>
      </c>
      <c r="V1040" s="8">
        <v>0.75</v>
      </c>
      <c r="W1040" s="8" t="s">
        <v>1495</v>
      </c>
      <c r="X1040" s="8" t="s">
        <v>41807</v>
      </c>
      <c r="Y1040" s="8" t="s">
        <v>8911</v>
      </c>
      <c r="Z1040" s="17" t="s">
        <v>41808</v>
      </c>
      <c r="AA1040" s="8" t="s">
        <v>41809</v>
      </c>
      <c r="AB1040" s="8" t="s">
        <v>41810</v>
      </c>
    </row>
    <row r="1041" spans="1:28" hidden="1" x14ac:dyDescent="0.2">
      <c r="A1041" s="8" t="s">
        <v>41811</v>
      </c>
      <c r="B1041" s="8" t="s">
        <v>41812</v>
      </c>
      <c r="C1041" s="8" t="s">
        <v>45735</v>
      </c>
      <c r="D1041" s="8" t="s">
        <v>45736</v>
      </c>
      <c r="E1041" s="8" t="s">
        <v>66</v>
      </c>
      <c r="F1041" s="8" t="s">
        <v>65</v>
      </c>
      <c r="G1041" s="8" t="s">
        <v>66</v>
      </c>
      <c r="H1041" s="8" t="s">
        <v>65</v>
      </c>
      <c r="I1041" s="8" t="s">
        <v>41778</v>
      </c>
      <c r="J1041" s="8" t="s">
        <v>28</v>
      </c>
      <c r="K1041" s="8" t="s">
        <v>486</v>
      </c>
      <c r="L1041" s="8" t="s">
        <v>68</v>
      </c>
      <c r="M1041" s="8" t="s">
        <v>28323</v>
      </c>
      <c r="N1041" s="8" t="s">
        <v>10716</v>
      </c>
      <c r="O1041" s="8" t="s">
        <v>35639</v>
      </c>
      <c r="P1041" s="8" t="s">
        <v>776</v>
      </c>
      <c r="Q1041" s="8" t="s">
        <v>32453</v>
      </c>
      <c r="R1041" s="8" t="s">
        <v>41780</v>
      </c>
      <c r="S1041" s="17" t="s">
        <v>41781</v>
      </c>
      <c r="T1041" s="18">
        <v>43012</v>
      </c>
      <c r="U1041" s="8">
        <v>0.75</v>
      </c>
      <c r="V1041" s="8">
        <v>0.83333333333333337</v>
      </c>
      <c r="W1041" s="8" t="s">
        <v>1100</v>
      </c>
      <c r="X1041" s="8" t="s">
        <v>41813</v>
      </c>
      <c r="Y1041" s="8" t="s">
        <v>9312</v>
      </c>
      <c r="Z1041" s="17" t="s">
        <v>41814</v>
      </c>
      <c r="AA1041" s="8" t="s">
        <v>41815</v>
      </c>
      <c r="AB1041" s="8" t="s">
        <v>41816</v>
      </c>
    </row>
    <row r="1042" spans="1:28" hidden="1" x14ac:dyDescent="0.2">
      <c r="A1042" s="8" t="s">
        <v>41817</v>
      </c>
      <c r="B1042" s="8" t="s">
        <v>41818</v>
      </c>
      <c r="C1042" s="8" t="s">
        <v>45735</v>
      </c>
      <c r="D1042" s="8" t="s">
        <v>45736</v>
      </c>
      <c r="E1042" s="8" t="s">
        <v>86</v>
      </c>
      <c r="F1042" s="8" t="s">
        <v>65</v>
      </c>
      <c r="G1042" s="8" t="s">
        <v>86</v>
      </c>
      <c r="H1042" s="8" t="s">
        <v>65</v>
      </c>
      <c r="I1042" s="8" t="s">
        <v>41778</v>
      </c>
      <c r="J1042" s="8" t="s">
        <v>28</v>
      </c>
      <c r="K1042" s="8" t="s">
        <v>486</v>
      </c>
      <c r="L1042" s="8" t="s">
        <v>8769</v>
      </c>
      <c r="M1042" s="8" t="s">
        <v>8783</v>
      </c>
      <c r="N1042" s="8" t="s">
        <v>10716</v>
      </c>
      <c r="O1042" s="8" t="s">
        <v>35639</v>
      </c>
      <c r="P1042" s="8" t="s">
        <v>776</v>
      </c>
      <c r="Q1042" s="8" t="s">
        <v>32453</v>
      </c>
      <c r="R1042" s="8" t="s">
        <v>41780</v>
      </c>
      <c r="S1042" s="17" t="s">
        <v>41781</v>
      </c>
      <c r="T1042" s="18">
        <v>43013</v>
      </c>
      <c r="U1042" s="8">
        <v>0.33333333333333331</v>
      </c>
      <c r="V1042" s="8">
        <v>0.5</v>
      </c>
      <c r="W1042" s="8" t="s">
        <v>739</v>
      </c>
      <c r="X1042" s="8" t="s">
        <v>41819</v>
      </c>
      <c r="Y1042" s="8" t="s">
        <v>41820</v>
      </c>
      <c r="Z1042" s="17" t="s">
        <v>41821</v>
      </c>
      <c r="AA1042" s="8" t="s">
        <v>41822</v>
      </c>
      <c r="AB1042" s="8" t="s">
        <v>41823</v>
      </c>
    </row>
    <row r="1043" spans="1:28" hidden="1" x14ac:dyDescent="0.2">
      <c r="A1043" s="8" t="s">
        <v>41824</v>
      </c>
      <c r="B1043" s="8" t="s">
        <v>41825</v>
      </c>
      <c r="C1043" s="8" t="s">
        <v>45735</v>
      </c>
      <c r="D1043" s="8" t="s">
        <v>45736</v>
      </c>
      <c r="E1043" s="8" t="s">
        <v>86</v>
      </c>
      <c r="F1043" s="8" t="s">
        <v>65</v>
      </c>
      <c r="G1043" s="8" t="s">
        <v>86</v>
      </c>
      <c r="H1043" s="8" t="s">
        <v>65</v>
      </c>
      <c r="I1043" s="8" t="s">
        <v>41778</v>
      </c>
      <c r="J1043" s="8" t="s">
        <v>28</v>
      </c>
      <c r="K1043" s="8" t="s">
        <v>486</v>
      </c>
      <c r="L1043" s="8" t="s">
        <v>8783</v>
      </c>
      <c r="M1043" s="8" t="s">
        <v>22084</v>
      </c>
      <c r="N1043" s="8" t="s">
        <v>10716</v>
      </c>
      <c r="O1043" s="8" t="s">
        <v>35639</v>
      </c>
      <c r="P1043" s="8" t="s">
        <v>776</v>
      </c>
      <c r="Q1043" s="8" t="s">
        <v>32453</v>
      </c>
      <c r="R1043" s="8" t="s">
        <v>41780</v>
      </c>
      <c r="S1043" s="17" t="s">
        <v>41781</v>
      </c>
      <c r="T1043" s="18">
        <v>43013</v>
      </c>
      <c r="U1043" s="8">
        <v>0.5</v>
      </c>
      <c r="V1043" s="8">
        <v>0.625</v>
      </c>
      <c r="W1043" s="8" t="s">
        <v>1283</v>
      </c>
      <c r="X1043" s="8" t="s">
        <v>41826</v>
      </c>
      <c r="Y1043" s="8" t="s">
        <v>20696</v>
      </c>
      <c r="Z1043" s="17" t="s">
        <v>41827</v>
      </c>
      <c r="AA1043" s="8" t="s">
        <v>41828</v>
      </c>
      <c r="AB1043" s="8" t="s">
        <v>41829</v>
      </c>
    </row>
    <row r="1044" spans="1:28" hidden="1" x14ac:dyDescent="0.2">
      <c r="A1044" s="8" t="s">
        <v>41830</v>
      </c>
      <c r="B1044" s="8" t="s">
        <v>41831</v>
      </c>
      <c r="C1044" s="8" t="s">
        <v>45735</v>
      </c>
      <c r="D1044" s="8" t="s">
        <v>45736</v>
      </c>
      <c r="E1044" s="8" t="s">
        <v>86</v>
      </c>
      <c r="F1044" s="8" t="s">
        <v>65</v>
      </c>
      <c r="G1044" s="8" t="s">
        <v>86</v>
      </c>
      <c r="H1044" s="8" t="s">
        <v>65</v>
      </c>
      <c r="I1044" s="8" t="s">
        <v>41778</v>
      </c>
      <c r="J1044" s="8" t="s">
        <v>28</v>
      </c>
      <c r="K1044" s="8" t="s">
        <v>486</v>
      </c>
      <c r="L1044" s="8" t="s">
        <v>22084</v>
      </c>
      <c r="M1044" s="8" t="s">
        <v>41832</v>
      </c>
      <c r="N1044" s="8" t="s">
        <v>10716</v>
      </c>
      <c r="O1044" s="8" t="s">
        <v>35639</v>
      </c>
      <c r="P1044" s="8" t="s">
        <v>776</v>
      </c>
      <c r="Q1044" s="8" t="s">
        <v>32453</v>
      </c>
      <c r="R1044" s="8" t="s">
        <v>41780</v>
      </c>
      <c r="S1044" s="17" t="s">
        <v>41781</v>
      </c>
      <c r="T1044" s="18">
        <v>43013</v>
      </c>
      <c r="U1044" s="8">
        <v>0.625</v>
      </c>
      <c r="V1044" s="8">
        <v>0.6875</v>
      </c>
      <c r="W1044" s="8" t="s">
        <v>2170</v>
      </c>
      <c r="X1044" s="8" t="s">
        <v>23237</v>
      </c>
      <c r="Y1044" s="8" t="s">
        <v>20696</v>
      </c>
      <c r="Z1044" s="17" t="s">
        <v>41833</v>
      </c>
      <c r="AA1044" s="8" t="s">
        <v>41834</v>
      </c>
      <c r="AB1044" s="8" t="s">
        <v>41835</v>
      </c>
    </row>
    <row r="1045" spans="1:28" hidden="1" x14ac:dyDescent="0.2">
      <c r="A1045" s="8" t="s">
        <v>41836</v>
      </c>
      <c r="B1045" s="8" t="s">
        <v>41837</v>
      </c>
      <c r="C1045" s="8" t="s">
        <v>45735</v>
      </c>
      <c r="D1045" s="8" t="s">
        <v>45736</v>
      </c>
      <c r="E1045" s="8" t="s">
        <v>86</v>
      </c>
      <c r="F1045" s="8" t="s">
        <v>65</v>
      </c>
      <c r="G1045" s="8" t="s">
        <v>86</v>
      </c>
      <c r="H1045" s="8" t="s">
        <v>65</v>
      </c>
      <c r="I1045" s="8" t="s">
        <v>41778</v>
      </c>
      <c r="J1045" s="8" t="s">
        <v>28</v>
      </c>
      <c r="K1045" s="8" t="s">
        <v>486</v>
      </c>
      <c r="L1045" s="8" t="s">
        <v>41832</v>
      </c>
      <c r="M1045" s="8" t="s">
        <v>21259</v>
      </c>
      <c r="N1045" s="8" t="s">
        <v>10716</v>
      </c>
      <c r="O1045" s="8" t="s">
        <v>35639</v>
      </c>
      <c r="P1045" s="8" t="s">
        <v>776</v>
      </c>
      <c r="Q1045" s="8" t="s">
        <v>32453</v>
      </c>
      <c r="R1045" s="8" t="s">
        <v>41780</v>
      </c>
      <c r="S1045" s="17" t="s">
        <v>41781</v>
      </c>
      <c r="T1045" s="18">
        <v>43013</v>
      </c>
      <c r="U1045" s="8">
        <v>0.6875</v>
      </c>
      <c r="V1045" s="8">
        <v>0.72916666666666663</v>
      </c>
      <c r="W1045" s="8" t="s">
        <v>1495</v>
      </c>
      <c r="X1045" s="8" t="s">
        <v>23243</v>
      </c>
      <c r="Y1045" s="8" t="s">
        <v>20696</v>
      </c>
      <c r="Z1045" s="17" t="s">
        <v>41838</v>
      </c>
      <c r="AA1045" s="8" t="s">
        <v>41839</v>
      </c>
      <c r="AB1045" s="8" t="s">
        <v>41840</v>
      </c>
    </row>
    <row r="1046" spans="1:28" hidden="1" x14ac:dyDescent="0.2">
      <c r="A1046" s="8" t="s">
        <v>41841</v>
      </c>
      <c r="B1046" s="8" t="s">
        <v>41842</v>
      </c>
      <c r="C1046" s="8" t="s">
        <v>45735</v>
      </c>
      <c r="D1046" s="8" t="s">
        <v>45736</v>
      </c>
      <c r="E1046" s="8" t="s">
        <v>86</v>
      </c>
      <c r="F1046" s="8" t="s">
        <v>65</v>
      </c>
      <c r="G1046" s="8" t="s">
        <v>86</v>
      </c>
      <c r="H1046" s="8" t="s">
        <v>65</v>
      </c>
      <c r="I1046" s="8" t="s">
        <v>41778</v>
      </c>
      <c r="J1046" s="8" t="s">
        <v>28</v>
      </c>
      <c r="K1046" s="8" t="s">
        <v>486</v>
      </c>
      <c r="L1046" s="8" t="s">
        <v>21259</v>
      </c>
      <c r="M1046" s="8" t="s">
        <v>34777</v>
      </c>
      <c r="N1046" s="8" t="s">
        <v>10716</v>
      </c>
      <c r="O1046" s="8" t="s">
        <v>35639</v>
      </c>
      <c r="P1046" s="8" t="s">
        <v>776</v>
      </c>
      <c r="Q1046" s="8" t="s">
        <v>32453</v>
      </c>
      <c r="R1046" s="8" t="s">
        <v>41780</v>
      </c>
      <c r="S1046" s="17" t="s">
        <v>41781</v>
      </c>
      <c r="T1046" s="18">
        <v>43013</v>
      </c>
      <c r="U1046" s="8">
        <v>0.72916666666666663</v>
      </c>
      <c r="V1046" s="8">
        <v>0.79166666666666663</v>
      </c>
      <c r="W1046" s="8" t="s">
        <v>2170</v>
      </c>
      <c r="X1046" s="8" t="s">
        <v>23225</v>
      </c>
      <c r="Y1046" s="8" t="s">
        <v>20696</v>
      </c>
      <c r="Z1046" s="17" t="s">
        <v>41843</v>
      </c>
      <c r="AA1046" s="8" t="s">
        <v>41844</v>
      </c>
      <c r="AB1046" s="8" t="s">
        <v>41845</v>
      </c>
    </row>
    <row r="1047" spans="1:28" hidden="1" x14ac:dyDescent="0.2">
      <c r="A1047" s="8" t="s">
        <v>41846</v>
      </c>
      <c r="B1047" s="8" t="s">
        <v>41847</v>
      </c>
      <c r="C1047" s="8" t="s">
        <v>45735</v>
      </c>
      <c r="D1047" s="8" t="s">
        <v>45736</v>
      </c>
      <c r="E1047" s="8" t="s">
        <v>86</v>
      </c>
      <c r="F1047" s="8" t="s">
        <v>65</v>
      </c>
      <c r="G1047" s="8" t="s">
        <v>86</v>
      </c>
      <c r="H1047" s="8" t="s">
        <v>65</v>
      </c>
      <c r="I1047" s="8" t="s">
        <v>41778</v>
      </c>
      <c r="J1047" s="8" t="s">
        <v>28</v>
      </c>
      <c r="K1047" s="8" t="s">
        <v>486</v>
      </c>
      <c r="L1047" s="8" t="s">
        <v>34777</v>
      </c>
      <c r="M1047" s="8" t="s">
        <v>41848</v>
      </c>
      <c r="N1047" s="8" t="s">
        <v>10716</v>
      </c>
      <c r="O1047" s="8" t="s">
        <v>35639</v>
      </c>
      <c r="P1047" s="8" t="s">
        <v>776</v>
      </c>
      <c r="Q1047" s="8" t="s">
        <v>32453</v>
      </c>
      <c r="R1047" s="8" t="s">
        <v>41780</v>
      </c>
      <c r="S1047" s="17" t="s">
        <v>41781</v>
      </c>
      <c r="T1047" s="18">
        <v>43013</v>
      </c>
      <c r="U1047" s="8">
        <v>0.79166666666666663</v>
      </c>
      <c r="V1047" s="8">
        <v>0.83333333333333337</v>
      </c>
      <c r="W1047" s="8" t="s">
        <v>1495</v>
      </c>
      <c r="X1047" s="8" t="s">
        <v>41849</v>
      </c>
      <c r="Y1047" s="8" t="s">
        <v>20696</v>
      </c>
      <c r="Z1047" s="17" t="s">
        <v>41850</v>
      </c>
      <c r="AA1047" s="8" t="s">
        <v>41851</v>
      </c>
      <c r="AB1047" s="8" t="s">
        <v>41852</v>
      </c>
    </row>
    <row r="1048" spans="1:28" hidden="1" x14ac:dyDescent="0.2">
      <c r="A1048" s="8" t="s">
        <v>41853</v>
      </c>
      <c r="B1048" s="8" t="s">
        <v>41854</v>
      </c>
      <c r="C1048" s="8" t="s">
        <v>45735</v>
      </c>
      <c r="D1048" s="8" t="s">
        <v>45736</v>
      </c>
      <c r="E1048" s="8" t="s">
        <v>76</v>
      </c>
      <c r="F1048" s="8" t="s">
        <v>65</v>
      </c>
      <c r="G1048" s="8" t="s">
        <v>76</v>
      </c>
      <c r="H1048" s="8" t="s">
        <v>65</v>
      </c>
      <c r="I1048" s="8" t="s">
        <v>41778</v>
      </c>
      <c r="J1048" s="8" t="s">
        <v>28</v>
      </c>
      <c r="K1048" s="8" t="s">
        <v>486</v>
      </c>
      <c r="L1048" s="8" t="s">
        <v>22105</v>
      </c>
      <c r="M1048" s="8" t="s">
        <v>10838</v>
      </c>
      <c r="N1048" s="8" t="s">
        <v>10716</v>
      </c>
      <c r="O1048" s="8" t="s">
        <v>35639</v>
      </c>
      <c r="P1048" s="8" t="s">
        <v>776</v>
      </c>
      <c r="Q1048" s="8" t="s">
        <v>32453</v>
      </c>
      <c r="R1048" s="8" t="s">
        <v>41780</v>
      </c>
      <c r="S1048" s="17" t="s">
        <v>41781</v>
      </c>
      <c r="T1048" s="18">
        <v>43014</v>
      </c>
      <c r="U1048" s="8">
        <v>0.33333333333333331</v>
      </c>
      <c r="V1048" s="8">
        <v>0.5</v>
      </c>
      <c r="W1048" s="8" t="s">
        <v>739</v>
      </c>
      <c r="X1048" s="8" t="s">
        <v>8857</v>
      </c>
      <c r="Y1048" s="8" t="s">
        <v>8858</v>
      </c>
      <c r="Z1048" s="17" t="s">
        <v>41855</v>
      </c>
      <c r="AA1048" s="8" t="s">
        <v>41856</v>
      </c>
      <c r="AB1048" s="8" t="s">
        <v>41857</v>
      </c>
    </row>
    <row r="1049" spans="1:28" hidden="1" x14ac:dyDescent="0.2">
      <c r="A1049" s="8" t="s">
        <v>41858</v>
      </c>
      <c r="B1049" s="8" t="s">
        <v>41859</v>
      </c>
      <c r="C1049" s="8" t="s">
        <v>45735</v>
      </c>
      <c r="D1049" s="8" t="s">
        <v>45736</v>
      </c>
      <c r="E1049" s="8" t="s">
        <v>76</v>
      </c>
      <c r="F1049" s="8" t="s">
        <v>65</v>
      </c>
      <c r="G1049" s="8" t="s">
        <v>76</v>
      </c>
      <c r="H1049" s="8" t="s">
        <v>65</v>
      </c>
      <c r="I1049" s="8" t="s">
        <v>41778</v>
      </c>
      <c r="J1049" s="8" t="s">
        <v>28</v>
      </c>
      <c r="K1049" s="8" t="s">
        <v>486</v>
      </c>
      <c r="L1049" s="8" t="s">
        <v>10838</v>
      </c>
      <c r="M1049" s="8" t="s">
        <v>12404</v>
      </c>
      <c r="N1049" s="8" t="s">
        <v>10716</v>
      </c>
      <c r="O1049" s="8" t="s">
        <v>35639</v>
      </c>
      <c r="P1049" s="8" t="s">
        <v>776</v>
      </c>
      <c r="Q1049" s="8" t="s">
        <v>32453</v>
      </c>
      <c r="R1049" s="8" t="s">
        <v>41780</v>
      </c>
      <c r="S1049" s="17" t="s">
        <v>41781</v>
      </c>
      <c r="T1049" s="18">
        <v>43014</v>
      </c>
      <c r="U1049" s="8">
        <v>0.5</v>
      </c>
      <c r="V1049" s="8">
        <v>0.66666666666666663</v>
      </c>
      <c r="W1049" s="8" t="s">
        <v>739</v>
      </c>
      <c r="X1049" s="8" t="s">
        <v>8791</v>
      </c>
      <c r="Y1049" s="8" t="s">
        <v>8797</v>
      </c>
      <c r="Z1049" s="17" t="s">
        <v>41860</v>
      </c>
      <c r="AA1049" s="8" t="s">
        <v>41861</v>
      </c>
      <c r="AB1049" s="8" t="s">
        <v>41862</v>
      </c>
    </row>
    <row r="1050" spans="1:28" hidden="1" x14ac:dyDescent="0.2">
      <c r="A1050" s="8" t="s">
        <v>41863</v>
      </c>
      <c r="B1050" s="8" t="s">
        <v>41864</v>
      </c>
      <c r="C1050" s="8" t="s">
        <v>45735</v>
      </c>
      <c r="D1050" s="8" t="s">
        <v>45736</v>
      </c>
      <c r="E1050" s="8" t="s">
        <v>76</v>
      </c>
      <c r="F1050" s="8" t="s">
        <v>65</v>
      </c>
      <c r="G1050" s="8" t="s">
        <v>76</v>
      </c>
      <c r="H1050" s="8" t="s">
        <v>65</v>
      </c>
      <c r="I1050" s="8" t="s">
        <v>41778</v>
      </c>
      <c r="J1050" s="8" t="s">
        <v>28</v>
      </c>
      <c r="K1050" s="8" t="s">
        <v>486</v>
      </c>
      <c r="L1050" s="8" t="s">
        <v>12404</v>
      </c>
      <c r="M1050" s="8" t="s">
        <v>41865</v>
      </c>
      <c r="N1050" s="8" t="s">
        <v>10716</v>
      </c>
      <c r="O1050" s="8" t="s">
        <v>35639</v>
      </c>
      <c r="P1050" s="8" t="s">
        <v>776</v>
      </c>
      <c r="Q1050" s="8" t="s">
        <v>32453</v>
      </c>
      <c r="R1050" s="8" t="s">
        <v>41780</v>
      </c>
      <c r="S1050" s="17" t="s">
        <v>41781</v>
      </c>
      <c r="T1050" s="18">
        <v>43014</v>
      </c>
      <c r="U1050" s="8">
        <v>0.66666666666666663</v>
      </c>
      <c r="V1050" s="8">
        <v>0.83333333333333337</v>
      </c>
      <c r="W1050" s="8" t="s">
        <v>739</v>
      </c>
      <c r="X1050" s="8" t="s">
        <v>8803</v>
      </c>
      <c r="Y1050" s="8" t="s">
        <v>8804</v>
      </c>
      <c r="Z1050" s="17" t="s">
        <v>41866</v>
      </c>
      <c r="AA1050" s="8" t="s">
        <v>41867</v>
      </c>
      <c r="AB1050" s="8" t="s">
        <v>41868</v>
      </c>
    </row>
    <row r="1051" spans="1:28" hidden="1" x14ac:dyDescent="0.2">
      <c r="A1051" s="8" t="s">
        <v>41869</v>
      </c>
      <c r="B1051" s="8" t="s">
        <v>41870</v>
      </c>
      <c r="C1051" s="8" t="s">
        <v>45735</v>
      </c>
      <c r="D1051" s="8" t="s">
        <v>45736</v>
      </c>
      <c r="E1051" s="8" t="s">
        <v>104</v>
      </c>
      <c r="F1051" s="8" t="s">
        <v>65</v>
      </c>
      <c r="G1051" s="8" t="s">
        <v>104</v>
      </c>
      <c r="H1051" s="8" t="s">
        <v>65</v>
      </c>
      <c r="I1051" s="8" t="s">
        <v>41778</v>
      </c>
      <c r="J1051" s="8" t="s">
        <v>28</v>
      </c>
      <c r="K1051" s="8" t="s">
        <v>486</v>
      </c>
      <c r="L1051" s="8" t="s">
        <v>10866</v>
      </c>
      <c r="M1051" s="8" t="s">
        <v>4240</v>
      </c>
      <c r="N1051" s="8" t="s">
        <v>10716</v>
      </c>
      <c r="O1051" s="8" t="s">
        <v>35639</v>
      </c>
      <c r="P1051" s="8" t="s">
        <v>776</v>
      </c>
      <c r="Q1051" s="8" t="s">
        <v>32453</v>
      </c>
      <c r="R1051" s="8" t="s">
        <v>41780</v>
      </c>
      <c r="S1051" s="17" t="s">
        <v>41781</v>
      </c>
      <c r="T1051" s="18">
        <v>43015</v>
      </c>
      <c r="U1051" s="8">
        <v>0.33333333333333331</v>
      </c>
      <c r="V1051" s="8">
        <v>0.41666666666666669</v>
      </c>
      <c r="W1051" s="8" t="s">
        <v>1100</v>
      </c>
      <c r="X1051" s="8" t="s">
        <v>41871</v>
      </c>
      <c r="Y1051" s="8" t="s">
        <v>8797</v>
      </c>
      <c r="Z1051" s="17" t="s">
        <v>41872</v>
      </c>
      <c r="AA1051" s="8" t="s">
        <v>41873</v>
      </c>
      <c r="AB1051" s="8" t="s">
        <v>41874</v>
      </c>
    </row>
    <row r="1052" spans="1:28" hidden="1" x14ac:dyDescent="0.2">
      <c r="A1052" s="8" t="s">
        <v>41875</v>
      </c>
      <c r="B1052" s="8" t="s">
        <v>41876</v>
      </c>
      <c r="C1052" s="8" t="s">
        <v>45735</v>
      </c>
      <c r="D1052" s="8" t="s">
        <v>45736</v>
      </c>
      <c r="E1052" s="8" t="s">
        <v>104</v>
      </c>
      <c r="F1052" s="8" t="s">
        <v>65</v>
      </c>
      <c r="G1052" s="8" t="s">
        <v>104</v>
      </c>
      <c r="H1052" s="8" t="s">
        <v>65</v>
      </c>
      <c r="I1052" s="8" t="s">
        <v>41778</v>
      </c>
      <c r="J1052" s="8" t="s">
        <v>28</v>
      </c>
      <c r="K1052" s="8" t="s">
        <v>486</v>
      </c>
      <c r="L1052" s="8" t="s">
        <v>4240</v>
      </c>
      <c r="M1052" s="8" t="s">
        <v>41877</v>
      </c>
      <c r="N1052" s="8" t="s">
        <v>10716</v>
      </c>
      <c r="O1052" s="8" t="s">
        <v>35639</v>
      </c>
      <c r="P1052" s="8" t="s">
        <v>776</v>
      </c>
      <c r="Q1052" s="8" t="s">
        <v>32453</v>
      </c>
      <c r="R1052" s="8" t="s">
        <v>41780</v>
      </c>
      <c r="S1052" s="17" t="s">
        <v>41781</v>
      </c>
      <c r="T1052" s="18">
        <v>43015</v>
      </c>
      <c r="U1052" s="8">
        <v>0.41666666666666669</v>
      </c>
      <c r="V1052" s="8">
        <v>0.45833333333333331</v>
      </c>
      <c r="W1052" s="8" t="s">
        <v>1495</v>
      </c>
      <c r="X1052" s="8" t="s">
        <v>41878</v>
      </c>
      <c r="Y1052" s="8" t="s">
        <v>8797</v>
      </c>
      <c r="Z1052" s="17" t="s">
        <v>9160</v>
      </c>
      <c r="AA1052" s="8" t="s">
        <v>41879</v>
      </c>
      <c r="AB1052" s="8" t="s">
        <v>41880</v>
      </c>
    </row>
    <row r="1053" spans="1:28" hidden="1" x14ac:dyDescent="0.2">
      <c r="A1053" s="8" t="s">
        <v>41881</v>
      </c>
      <c r="B1053" s="8" t="s">
        <v>41882</v>
      </c>
      <c r="C1053" s="8" t="s">
        <v>45735</v>
      </c>
      <c r="D1053" s="8" t="s">
        <v>45736</v>
      </c>
      <c r="E1053" s="8" t="s">
        <v>104</v>
      </c>
      <c r="F1053" s="8" t="s">
        <v>65</v>
      </c>
      <c r="G1053" s="8" t="s">
        <v>104</v>
      </c>
      <c r="H1053" s="8" t="s">
        <v>65</v>
      </c>
      <c r="I1053" s="8" t="s">
        <v>41778</v>
      </c>
      <c r="J1053" s="8" t="s">
        <v>28</v>
      </c>
      <c r="K1053" s="8" t="s">
        <v>486</v>
      </c>
      <c r="L1053" s="8" t="s">
        <v>41877</v>
      </c>
      <c r="M1053" s="8" t="s">
        <v>32965</v>
      </c>
      <c r="N1053" s="8" t="s">
        <v>10716</v>
      </c>
      <c r="O1053" s="8" t="s">
        <v>35639</v>
      </c>
      <c r="P1053" s="8" t="s">
        <v>776</v>
      </c>
      <c r="Q1053" s="8" t="s">
        <v>32453</v>
      </c>
      <c r="R1053" s="8" t="s">
        <v>41780</v>
      </c>
      <c r="S1053" s="17" t="s">
        <v>41781</v>
      </c>
      <c r="T1053" s="18">
        <v>43015</v>
      </c>
      <c r="U1053" s="8">
        <v>0.45833333333333331</v>
      </c>
      <c r="V1053" s="8">
        <v>0.54166666666666663</v>
      </c>
      <c r="W1053" s="8" t="s">
        <v>1100</v>
      </c>
      <c r="X1053" s="8" t="s">
        <v>41883</v>
      </c>
      <c r="Y1053" s="8" t="s">
        <v>8797</v>
      </c>
      <c r="Z1053" s="17" t="s">
        <v>41884</v>
      </c>
      <c r="AA1053" s="8" t="s">
        <v>41885</v>
      </c>
      <c r="AB1053" s="8" t="s">
        <v>41886</v>
      </c>
    </row>
    <row r="1054" spans="1:28" hidden="1" x14ac:dyDescent="0.2">
      <c r="A1054" s="8" t="s">
        <v>41887</v>
      </c>
      <c r="B1054" s="8" t="s">
        <v>41888</v>
      </c>
      <c r="C1054" s="8" t="s">
        <v>45735</v>
      </c>
      <c r="D1054" s="8" t="s">
        <v>45736</v>
      </c>
      <c r="E1054" s="8" t="s">
        <v>104</v>
      </c>
      <c r="F1054" s="8" t="s">
        <v>65</v>
      </c>
      <c r="G1054" s="8" t="s">
        <v>104</v>
      </c>
      <c r="H1054" s="8" t="s">
        <v>65</v>
      </c>
      <c r="I1054" s="8" t="s">
        <v>41778</v>
      </c>
      <c r="J1054" s="8" t="s">
        <v>28</v>
      </c>
      <c r="K1054" s="8" t="s">
        <v>486</v>
      </c>
      <c r="L1054" s="8" t="s">
        <v>32965</v>
      </c>
      <c r="M1054" s="8" t="s">
        <v>15452</v>
      </c>
      <c r="N1054" s="8" t="s">
        <v>10716</v>
      </c>
      <c r="O1054" s="8" t="s">
        <v>35639</v>
      </c>
      <c r="P1054" s="8" t="s">
        <v>776</v>
      </c>
      <c r="Q1054" s="8" t="s">
        <v>32453</v>
      </c>
      <c r="R1054" s="8" t="s">
        <v>41780</v>
      </c>
      <c r="S1054" s="17" t="s">
        <v>41781</v>
      </c>
      <c r="T1054" s="18">
        <v>43015</v>
      </c>
      <c r="U1054" s="8">
        <v>0.54166666666666663</v>
      </c>
      <c r="V1054" s="8">
        <v>0.70833333333333337</v>
      </c>
      <c r="W1054" s="8" t="s">
        <v>739</v>
      </c>
      <c r="X1054" s="8" t="s">
        <v>41889</v>
      </c>
      <c r="Y1054" s="8" t="s">
        <v>8797</v>
      </c>
      <c r="Z1054" s="17" t="s">
        <v>41890</v>
      </c>
      <c r="AA1054" s="8" t="s">
        <v>41891</v>
      </c>
      <c r="AB1054" s="8" t="s">
        <v>41892</v>
      </c>
    </row>
    <row r="1055" spans="1:28" hidden="1" x14ac:dyDescent="0.2">
      <c r="A1055" s="8" t="s">
        <v>41893</v>
      </c>
      <c r="B1055" s="8" t="s">
        <v>41894</v>
      </c>
      <c r="C1055" s="8" t="s">
        <v>45735</v>
      </c>
      <c r="D1055" s="8" t="s">
        <v>45736</v>
      </c>
      <c r="E1055" s="8" t="s">
        <v>104</v>
      </c>
      <c r="F1055" s="8" t="s">
        <v>65</v>
      </c>
      <c r="G1055" s="8" t="s">
        <v>104</v>
      </c>
      <c r="H1055" s="8" t="s">
        <v>65</v>
      </c>
      <c r="I1055" s="8" t="s">
        <v>41778</v>
      </c>
      <c r="J1055" s="8" t="s">
        <v>28</v>
      </c>
      <c r="K1055" s="8" t="s">
        <v>486</v>
      </c>
      <c r="L1055" s="8" t="s">
        <v>15452</v>
      </c>
      <c r="M1055" s="8" t="s">
        <v>613</v>
      </c>
      <c r="N1055" s="8" t="s">
        <v>10716</v>
      </c>
      <c r="O1055" s="8" t="s">
        <v>35639</v>
      </c>
      <c r="P1055" s="8" t="s">
        <v>776</v>
      </c>
      <c r="Q1055" s="8" t="s">
        <v>32453</v>
      </c>
      <c r="R1055" s="8" t="s">
        <v>41780</v>
      </c>
      <c r="S1055" s="17" t="s">
        <v>41781</v>
      </c>
      <c r="T1055" s="18">
        <v>43015</v>
      </c>
      <c r="U1055" s="8">
        <v>0.70833333333333337</v>
      </c>
      <c r="V1055" s="8">
        <v>0.75</v>
      </c>
      <c r="W1055" s="8" t="s">
        <v>1495</v>
      </c>
      <c r="X1055" s="8" t="s">
        <v>41895</v>
      </c>
      <c r="Y1055" s="8" t="s">
        <v>8797</v>
      </c>
      <c r="Z1055" s="17" t="s">
        <v>41896</v>
      </c>
      <c r="AA1055" s="8" t="s">
        <v>41897</v>
      </c>
      <c r="AB1055" s="8" t="s">
        <v>41898</v>
      </c>
    </row>
    <row r="1056" spans="1:28" hidden="1" x14ac:dyDescent="0.2">
      <c r="A1056" s="8" t="s">
        <v>41899</v>
      </c>
      <c r="B1056" s="8" t="s">
        <v>41900</v>
      </c>
      <c r="C1056" s="8" t="s">
        <v>45735</v>
      </c>
      <c r="D1056" s="8" t="s">
        <v>45736</v>
      </c>
      <c r="E1056" s="8" t="s">
        <v>104</v>
      </c>
      <c r="F1056" s="8" t="s">
        <v>65</v>
      </c>
      <c r="G1056" s="8" t="s">
        <v>104</v>
      </c>
      <c r="H1056" s="8" t="s">
        <v>65</v>
      </c>
      <c r="I1056" s="8" t="s">
        <v>41778</v>
      </c>
      <c r="J1056" s="8" t="s">
        <v>28</v>
      </c>
      <c r="K1056" s="8" t="s">
        <v>486</v>
      </c>
      <c r="L1056" s="8" t="s">
        <v>613</v>
      </c>
      <c r="M1056" s="8" t="s">
        <v>41901</v>
      </c>
      <c r="N1056" s="8" t="s">
        <v>10716</v>
      </c>
      <c r="O1056" s="8" t="s">
        <v>35639</v>
      </c>
      <c r="P1056" s="8" t="s">
        <v>776</v>
      </c>
      <c r="Q1056" s="8" t="s">
        <v>32453</v>
      </c>
      <c r="R1056" s="8" t="s">
        <v>41780</v>
      </c>
      <c r="S1056" s="17" t="s">
        <v>41781</v>
      </c>
      <c r="T1056" s="18">
        <v>43015</v>
      </c>
      <c r="U1056" s="8">
        <v>0.75</v>
      </c>
      <c r="V1056" s="8">
        <v>0.79166666666666663</v>
      </c>
      <c r="W1056" s="8" t="s">
        <v>1495</v>
      </c>
      <c r="X1056" s="8" t="s">
        <v>41902</v>
      </c>
      <c r="Y1056" s="8" t="s">
        <v>8797</v>
      </c>
      <c r="Z1056" s="17" t="s">
        <v>41903</v>
      </c>
      <c r="AA1056" s="8" t="s">
        <v>41904</v>
      </c>
      <c r="AB1056" s="8" t="s">
        <v>41905</v>
      </c>
    </row>
    <row r="1057" spans="1:28" hidden="1" x14ac:dyDescent="0.2">
      <c r="A1057" s="8" t="s">
        <v>41906</v>
      </c>
      <c r="B1057" s="8" t="s">
        <v>41907</v>
      </c>
      <c r="C1057" s="8" t="s">
        <v>45735</v>
      </c>
      <c r="D1057" s="8" t="s">
        <v>45736</v>
      </c>
      <c r="E1057" s="8" t="s">
        <v>104</v>
      </c>
      <c r="F1057" s="8" t="s">
        <v>65</v>
      </c>
      <c r="G1057" s="8" t="s">
        <v>104</v>
      </c>
      <c r="H1057" s="8" t="s">
        <v>65</v>
      </c>
      <c r="I1057" s="8" t="s">
        <v>41778</v>
      </c>
      <c r="J1057" s="8" t="s">
        <v>28</v>
      </c>
      <c r="K1057" s="8" t="s">
        <v>486</v>
      </c>
      <c r="L1057" s="8" t="s">
        <v>41901</v>
      </c>
      <c r="M1057" s="8" t="s">
        <v>41908</v>
      </c>
      <c r="N1057" s="8" t="s">
        <v>10716</v>
      </c>
      <c r="O1057" s="8" t="s">
        <v>35639</v>
      </c>
      <c r="P1057" s="8" t="s">
        <v>776</v>
      </c>
      <c r="Q1057" s="8" t="s">
        <v>32453</v>
      </c>
      <c r="R1057" s="8" t="s">
        <v>41780</v>
      </c>
      <c r="S1057" s="17" t="s">
        <v>41781</v>
      </c>
      <c r="T1057" s="18">
        <v>43015</v>
      </c>
      <c r="U1057" s="8">
        <v>0.79166666666666663</v>
      </c>
      <c r="V1057" s="8">
        <v>0.83333333333333337</v>
      </c>
      <c r="W1057" s="8" t="s">
        <v>1495</v>
      </c>
      <c r="X1057" s="8" t="s">
        <v>41909</v>
      </c>
      <c r="Y1057" s="8" t="s">
        <v>8797</v>
      </c>
      <c r="Z1057" s="17" t="s">
        <v>9195</v>
      </c>
      <c r="AA1057" s="8" t="s">
        <v>41910</v>
      </c>
      <c r="AB1057" s="8" t="s">
        <v>41911</v>
      </c>
    </row>
    <row r="1058" spans="1:28" hidden="1" x14ac:dyDescent="0.2">
      <c r="A1058" s="8" t="s">
        <v>41912</v>
      </c>
      <c r="B1058" s="8" t="s">
        <v>41913</v>
      </c>
      <c r="C1058" s="8" t="s">
        <v>45735</v>
      </c>
      <c r="D1058" s="8" t="s">
        <v>45736</v>
      </c>
      <c r="E1058" s="8" t="s">
        <v>96</v>
      </c>
      <c r="F1058" s="8" t="s">
        <v>65</v>
      </c>
      <c r="G1058" s="8" t="s">
        <v>96</v>
      </c>
      <c r="H1058" s="8" t="s">
        <v>65</v>
      </c>
      <c r="I1058" s="8" t="s">
        <v>41778</v>
      </c>
      <c r="J1058" s="8" t="s">
        <v>28</v>
      </c>
      <c r="K1058" s="8" t="s">
        <v>486</v>
      </c>
      <c r="L1058" s="8" t="s">
        <v>8814</v>
      </c>
      <c r="M1058" s="8" t="s">
        <v>21346</v>
      </c>
      <c r="N1058" s="8" t="s">
        <v>10716</v>
      </c>
      <c r="O1058" s="8" t="s">
        <v>35639</v>
      </c>
      <c r="P1058" s="8" t="s">
        <v>776</v>
      </c>
      <c r="Q1058" s="8" t="s">
        <v>32453</v>
      </c>
      <c r="R1058" s="8" t="s">
        <v>41780</v>
      </c>
      <c r="S1058" s="17" t="s">
        <v>41781</v>
      </c>
      <c r="T1058" s="18">
        <v>43016</v>
      </c>
      <c r="U1058" s="8">
        <v>0.33333333333333331</v>
      </c>
      <c r="V1058" s="8">
        <v>0.41666666666666669</v>
      </c>
      <c r="W1058" s="8" t="s">
        <v>1100</v>
      </c>
      <c r="X1058" s="8" t="s">
        <v>41914</v>
      </c>
      <c r="Y1058" s="8" t="s">
        <v>41915</v>
      </c>
      <c r="Z1058" s="17" t="s">
        <v>41916</v>
      </c>
      <c r="AA1058" s="8" t="s">
        <v>41917</v>
      </c>
      <c r="AB1058" s="8" t="s">
        <v>41918</v>
      </c>
    </row>
    <row r="1059" spans="1:28" hidden="1" x14ac:dyDescent="0.2">
      <c r="A1059" s="8" t="s">
        <v>41919</v>
      </c>
      <c r="B1059" s="8" t="s">
        <v>41920</v>
      </c>
      <c r="C1059" s="8" t="s">
        <v>45735</v>
      </c>
      <c r="D1059" s="8" t="s">
        <v>45736</v>
      </c>
      <c r="E1059" s="8" t="s">
        <v>96</v>
      </c>
      <c r="F1059" s="8" t="s">
        <v>65</v>
      </c>
      <c r="G1059" s="8" t="s">
        <v>96</v>
      </c>
      <c r="H1059" s="8" t="s">
        <v>65</v>
      </c>
      <c r="I1059" s="8" t="s">
        <v>41778</v>
      </c>
      <c r="J1059" s="8" t="s">
        <v>28</v>
      </c>
      <c r="K1059" s="8" t="s">
        <v>486</v>
      </c>
      <c r="L1059" s="8" t="s">
        <v>21346</v>
      </c>
      <c r="M1059" s="8" t="s">
        <v>41921</v>
      </c>
      <c r="N1059" s="8" t="s">
        <v>10716</v>
      </c>
      <c r="O1059" s="8" t="s">
        <v>35639</v>
      </c>
      <c r="P1059" s="8" t="s">
        <v>776</v>
      </c>
      <c r="Q1059" s="8" t="s">
        <v>32453</v>
      </c>
      <c r="R1059" s="8" t="s">
        <v>41780</v>
      </c>
      <c r="S1059" s="17" t="s">
        <v>41781</v>
      </c>
      <c r="T1059" s="18">
        <v>43016</v>
      </c>
      <c r="U1059" s="8">
        <v>0.41666666666666669</v>
      </c>
      <c r="V1059" s="8">
        <v>0.4375</v>
      </c>
      <c r="W1059" s="8" t="s">
        <v>2155</v>
      </c>
      <c r="X1059" s="8" t="s">
        <v>41922</v>
      </c>
      <c r="Y1059" s="8" t="s">
        <v>23331</v>
      </c>
      <c r="Z1059" s="17" t="s">
        <v>41923</v>
      </c>
      <c r="AA1059" s="8" t="s">
        <v>41924</v>
      </c>
      <c r="AB1059" s="8" t="s">
        <v>41925</v>
      </c>
    </row>
    <row r="1060" spans="1:28" hidden="1" x14ac:dyDescent="0.2">
      <c r="A1060" s="8" t="s">
        <v>41926</v>
      </c>
      <c r="B1060" s="8" t="s">
        <v>41927</v>
      </c>
      <c r="C1060" s="8" t="s">
        <v>45735</v>
      </c>
      <c r="D1060" s="8" t="s">
        <v>45736</v>
      </c>
      <c r="E1060" s="8" t="s">
        <v>96</v>
      </c>
      <c r="F1060" s="8" t="s">
        <v>65</v>
      </c>
      <c r="G1060" s="8" t="s">
        <v>96</v>
      </c>
      <c r="H1060" s="8" t="s">
        <v>65</v>
      </c>
      <c r="I1060" s="8" t="s">
        <v>41778</v>
      </c>
      <c r="J1060" s="8" t="s">
        <v>28</v>
      </c>
      <c r="K1060" s="8" t="s">
        <v>486</v>
      </c>
      <c r="L1060" s="8" t="s">
        <v>41921</v>
      </c>
      <c r="M1060" s="8" t="s">
        <v>41928</v>
      </c>
      <c r="N1060" s="8" t="s">
        <v>10716</v>
      </c>
      <c r="O1060" s="8" t="s">
        <v>35639</v>
      </c>
      <c r="P1060" s="8" t="s">
        <v>776</v>
      </c>
      <c r="Q1060" s="8" t="s">
        <v>32453</v>
      </c>
      <c r="R1060" s="8" t="s">
        <v>41780</v>
      </c>
      <c r="S1060" s="17" t="s">
        <v>41781</v>
      </c>
      <c r="T1060" s="18">
        <v>43016</v>
      </c>
      <c r="U1060" s="8">
        <v>0.4375</v>
      </c>
      <c r="V1060" s="8">
        <v>0.45833333333333331</v>
      </c>
      <c r="W1060" s="8" t="s">
        <v>2155</v>
      </c>
      <c r="X1060" s="8" t="s">
        <v>41929</v>
      </c>
      <c r="Y1060" s="8" t="s">
        <v>8797</v>
      </c>
      <c r="Z1060" s="17" t="s">
        <v>41930</v>
      </c>
      <c r="AA1060" s="8" t="s">
        <v>41931</v>
      </c>
      <c r="AB1060" s="8" t="s">
        <v>41932</v>
      </c>
    </row>
    <row r="1061" spans="1:28" hidden="1" x14ac:dyDescent="0.2">
      <c r="A1061" s="8" t="s">
        <v>41933</v>
      </c>
      <c r="B1061" s="8" t="s">
        <v>41934</v>
      </c>
      <c r="C1061" s="8" t="s">
        <v>45735</v>
      </c>
      <c r="D1061" s="8" t="s">
        <v>45736</v>
      </c>
      <c r="E1061" s="8" t="s">
        <v>96</v>
      </c>
      <c r="F1061" s="8" t="s">
        <v>65</v>
      </c>
      <c r="G1061" s="8" t="s">
        <v>96</v>
      </c>
      <c r="H1061" s="8" t="s">
        <v>65</v>
      </c>
      <c r="I1061" s="8" t="s">
        <v>41778</v>
      </c>
      <c r="J1061" s="8" t="s">
        <v>28</v>
      </c>
      <c r="K1061" s="8" t="s">
        <v>486</v>
      </c>
      <c r="L1061" s="8" t="s">
        <v>41928</v>
      </c>
      <c r="M1061" s="8" t="s">
        <v>4271</v>
      </c>
      <c r="N1061" s="8" t="s">
        <v>10716</v>
      </c>
      <c r="O1061" s="8" t="s">
        <v>35639</v>
      </c>
      <c r="P1061" s="8" t="s">
        <v>776</v>
      </c>
      <c r="Q1061" s="8" t="s">
        <v>32453</v>
      </c>
      <c r="R1061" s="8" t="s">
        <v>41780</v>
      </c>
      <c r="S1061" s="17" t="s">
        <v>41781</v>
      </c>
      <c r="T1061" s="18">
        <v>43016</v>
      </c>
      <c r="U1061" s="8">
        <v>0.45833333333333331</v>
      </c>
      <c r="V1061" s="8">
        <v>0.5</v>
      </c>
      <c r="W1061" s="8" t="s">
        <v>1495</v>
      </c>
      <c r="X1061" s="8" t="s">
        <v>41935</v>
      </c>
      <c r="Y1061" s="8" t="s">
        <v>23367</v>
      </c>
      <c r="Z1061" s="17" t="s">
        <v>41936</v>
      </c>
      <c r="AA1061" s="8" t="s">
        <v>41937</v>
      </c>
      <c r="AB1061" s="8" t="s">
        <v>41938</v>
      </c>
    </row>
    <row r="1062" spans="1:28" hidden="1" x14ac:dyDescent="0.2">
      <c r="A1062" s="8" t="s">
        <v>41939</v>
      </c>
      <c r="B1062" s="8" t="s">
        <v>41940</v>
      </c>
      <c r="C1062" s="8" t="s">
        <v>45735</v>
      </c>
      <c r="D1062" s="8" t="s">
        <v>45736</v>
      </c>
      <c r="E1062" s="8" t="s">
        <v>96</v>
      </c>
      <c r="F1062" s="8" t="s">
        <v>65</v>
      </c>
      <c r="G1062" s="8" t="s">
        <v>96</v>
      </c>
      <c r="H1062" s="8" t="s">
        <v>65</v>
      </c>
      <c r="I1062" s="8" t="s">
        <v>41778</v>
      </c>
      <c r="J1062" s="8" t="s">
        <v>28</v>
      </c>
      <c r="K1062" s="8" t="s">
        <v>486</v>
      </c>
      <c r="L1062" s="8" t="s">
        <v>4271</v>
      </c>
      <c r="M1062" s="8" t="s">
        <v>41941</v>
      </c>
      <c r="N1062" s="8" t="s">
        <v>10716</v>
      </c>
      <c r="O1062" s="8" t="s">
        <v>35639</v>
      </c>
      <c r="P1062" s="8" t="s">
        <v>776</v>
      </c>
      <c r="Q1062" s="8" t="s">
        <v>32453</v>
      </c>
      <c r="R1062" s="8" t="s">
        <v>41780</v>
      </c>
      <c r="S1062" s="17" t="s">
        <v>41781</v>
      </c>
      <c r="T1062" s="18">
        <v>43016</v>
      </c>
      <c r="U1062" s="8">
        <v>0.5</v>
      </c>
      <c r="V1062" s="8">
        <v>0.83333333333333337</v>
      </c>
      <c r="W1062" s="8" t="s">
        <v>486</v>
      </c>
      <c r="X1062" s="8" t="s">
        <v>41942</v>
      </c>
      <c r="Y1062" s="8" t="s">
        <v>23367</v>
      </c>
      <c r="Z1062" s="17" t="s">
        <v>41943</v>
      </c>
      <c r="AA1062" s="8" t="s">
        <v>41944</v>
      </c>
      <c r="AB1062" s="8" t="s">
        <v>41945</v>
      </c>
    </row>
    <row r="1063" spans="1:28" hidden="1" x14ac:dyDescent="0.2">
      <c r="A1063" s="8" t="s">
        <v>41946</v>
      </c>
      <c r="B1063" s="8" t="s">
        <v>41947</v>
      </c>
      <c r="C1063" s="8" t="s">
        <v>45735</v>
      </c>
      <c r="D1063" s="8" t="s">
        <v>45736</v>
      </c>
      <c r="E1063" s="8" t="s">
        <v>335</v>
      </c>
      <c r="F1063" s="8" t="s">
        <v>65</v>
      </c>
      <c r="G1063" s="8" t="s">
        <v>335</v>
      </c>
      <c r="H1063" s="8" t="s">
        <v>65</v>
      </c>
      <c r="I1063" s="8" t="s">
        <v>41778</v>
      </c>
      <c r="J1063" s="8" t="s">
        <v>28</v>
      </c>
      <c r="K1063" s="8" t="s">
        <v>486</v>
      </c>
      <c r="L1063" s="8" t="s">
        <v>36479</v>
      </c>
      <c r="M1063" s="8" t="s">
        <v>34859</v>
      </c>
      <c r="N1063" s="8" t="s">
        <v>10716</v>
      </c>
      <c r="O1063" s="8" t="s">
        <v>35639</v>
      </c>
      <c r="P1063" s="8" t="s">
        <v>776</v>
      </c>
      <c r="Q1063" s="8" t="s">
        <v>32453</v>
      </c>
      <c r="R1063" s="8" t="s">
        <v>41780</v>
      </c>
      <c r="S1063" s="17" t="s">
        <v>41781</v>
      </c>
      <c r="T1063" s="18">
        <v>43017</v>
      </c>
      <c r="U1063" s="8">
        <v>0.33333333333333331</v>
      </c>
      <c r="V1063" s="8">
        <v>0.375</v>
      </c>
      <c r="W1063" s="8" t="s">
        <v>1495</v>
      </c>
      <c r="X1063" s="8" t="s">
        <v>41948</v>
      </c>
      <c r="Y1063" s="8" t="s">
        <v>23367</v>
      </c>
      <c r="Z1063" s="17" t="s">
        <v>41949</v>
      </c>
      <c r="AA1063" s="8" t="s">
        <v>41950</v>
      </c>
      <c r="AB1063" s="8" t="s">
        <v>41951</v>
      </c>
    </row>
    <row r="1064" spans="1:28" hidden="1" x14ac:dyDescent="0.2">
      <c r="A1064" s="8" t="s">
        <v>41952</v>
      </c>
      <c r="B1064" s="8" t="s">
        <v>41953</v>
      </c>
      <c r="C1064" s="8" t="s">
        <v>45735</v>
      </c>
      <c r="D1064" s="8" t="s">
        <v>45736</v>
      </c>
      <c r="E1064" s="8" t="s">
        <v>335</v>
      </c>
      <c r="F1064" s="8" t="s">
        <v>65</v>
      </c>
      <c r="G1064" s="8" t="s">
        <v>335</v>
      </c>
      <c r="H1064" s="8" t="s">
        <v>65</v>
      </c>
      <c r="I1064" s="8" t="s">
        <v>41778</v>
      </c>
      <c r="J1064" s="8" t="s">
        <v>28</v>
      </c>
      <c r="K1064" s="8" t="s">
        <v>486</v>
      </c>
      <c r="L1064" s="8" t="s">
        <v>34859</v>
      </c>
      <c r="M1064" s="8" t="s">
        <v>8848</v>
      </c>
      <c r="N1064" s="8" t="s">
        <v>10716</v>
      </c>
      <c r="O1064" s="8" t="s">
        <v>35639</v>
      </c>
      <c r="P1064" s="8" t="s">
        <v>776</v>
      </c>
      <c r="Q1064" s="8" t="s">
        <v>32453</v>
      </c>
      <c r="R1064" s="8" t="s">
        <v>41780</v>
      </c>
      <c r="S1064" s="17" t="s">
        <v>41781</v>
      </c>
      <c r="T1064" s="18">
        <v>43017</v>
      </c>
      <c r="U1064" s="8">
        <v>0.375</v>
      </c>
      <c r="V1064" s="8">
        <v>0.41666666666666669</v>
      </c>
      <c r="W1064" s="8" t="s">
        <v>1495</v>
      </c>
      <c r="X1064" s="8" t="s">
        <v>30408</v>
      </c>
      <c r="Y1064" s="8" t="s">
        <v>138</v>
      </c>
      <c r="Z1064" s="17" t="s">
        <v>41954</v>
      </c>
      <c r="AA1064" s="8" t="s">
        <v>41955</v>
      </c>
      <c r="AB1064" s="8" t="s">
        <v>41956</v>
      </c>
    </row>
    <row r="1065" spans="1:28" hidden="1" x14ac:dyDescent="0.2">
      <c r="A1065" s="8" t="s">
        <v>41957</v>
      </c>
      <c r="B1065" s="8" t="s">
        <v>41958</v>
      </c>
      <c r="C1065" s="8" t="s">
        <v>45735</v>
      </c>
      <c r="D1065" s="8" t="s">
        <v>45736</v>
      </c>
      <c r="E1065" s="8" t="s">
        <v>335</v>
      </c>
      <c r="F1065" s="8" t="s">
        <v>65</v>
      </c>
      <c r="G1065" s="8" t="s">
        <v>335</v>
      </c>
      <c r="H1065" s="8" t="s">
        <v>65</v>
      </c>
      <c r="I1065" s="8" t="s">
        <v>41778</v>
      </c>
      <c r="J1065" s="8" t="s">
        <v>28</v>
      </c>
      <c r="K1065" s="8" t="s">
        <v>486</v>
      </c>
      <c r="L1065" s="8" t="s">
        <v>8848</v>
      </c>
      <c r="M1065" s="8" t="s">
        <v>8864</v>
      </c>
      <c r="N1065" s="8" t="s">
        <v>10716</v>
      </c>
      <c r="O1065" s="8" t="s">
        <v>35639</v>
      </c>
      <c r="P1065" s="8" t="s">
        <v>776</v>
      </c>
      <c r="Q1065" s="8" t="s">
        <v>32453</v>
      </c>
      <c r="R1065" s="8" t="s">
        <v>41780</v>
      </c>
      <c r="S1065" s="17" t="s">
        <v>41781</v>
      </c>
      <c r="T1065" s="18">
        <v>43017</v>
      </c>
      <c r="U1065" s="8">
        <v>0.41666666666666669</v>
      </c>
      <c r="V1065" s="8">
        <v>0.58333333333333337</v>
      </c>
      <c r="W1065" s="8" t="s">
        <v>739</v>
      </c>
      <c r="X1065" s="8" t="s">
        <v>30402</v>
      </c>
      <c r="Y1065" s="8" t="s">
        <v>138</v>
      </c>
      <c r="Z1065" s="17" t="s">
        <v>41959</v>
      </c>
      <c r="AA1065" s="8" t="s">
        <v>41960</v>
      </c>
      <c r="AB1065" s="8" t="s">
        <v>41961</v>
      </c>
    </row>
    <row r="1066" spans="1:28" hidden="1" x14ac:dyDescent="0.2">
      <c r="A1066" s="8" t="s">
        <v>41962</v>
      </c>
      <c r="B1066" s="8" t="s">
        <v>41963</v>
      </c>
      <c r="C1066" s="8" t="s">
        <v>45735</v>
      </c>
      <c r="D1066" s="8" t="s">
        <v>45736</v>
      </c>
      <c r="E1066" s="8" t="s">
        <v>335</v>
      </c>
      <c r="F1066" s="8" t="s">
        <v>65</v>
      </c>
      <c r="G1066" s="8" t="s">
        <v>335</v>
      </c>
      <c r="H1066" s="8" t="s">
        <v>65</v>
      </c>
      <c r="I1066" s="8" t="s">
        <v>41778</v>
      </c>
      <c r="J1066" s="8" t="s">
        <v>28</v>
      </c>
      <c r="K1066" s="8" t="s">
        <v>486</v>
      </c>
      <c r="L1066" s="8" t="s">
        <v>8864</v>
      </c>
      <c r="M1066" s="8" t="s">
        <v>8872</v>
      </c>
      <c r="N1066" s="8" t="s">
        <v>10716</v>
      </c>
      <c r="O1066" s="8" t="s">
        <v>35639</v>
      </c>
      <c r="P1066" s="8" t="s">
        <v>776</v>
      </c>
      <c r="Q1066" s="8" t="s">
        <v>32453</v>
      </c>
      <c r="R1066" s="8" t="s">
        <v>41780</v>
      </c>
      <c r="S1066" s="17" t="s">
        <v>41781</v>
      </c>
      <c r="T1066" s="18">
        <v>43017</v>
      </c>
      <c r="U1066" s="8">
        <v>0.58333333333333337</v>
      </c>
      <c r="V1066" s="8">
        <v>0.625</v>
      </c>
      <c r="W1066" s="8" t="s">
        <v>1495</v>
      </c>
      <c r="X1066" s="8" t="s">
        <v>30414</v>
      </c>
      <c r="Y1066" s="8" t="s">
        <v>138</v>
      </c>
      <c r="Z1066" s="17" t="s">
        <v>41964</v>
      </c>
      <c r="AA1066" s="8" t="s">
        <v>41965</v>
      </c>
      <c r="AB1066" s="8" t="s">
        <v>41966</v>
      </c>
    </row>
    <row r="1067" spans="1:28" hidden="1" x14ac:dyDescent="0.2">
      <c r="A1067" s="8" t="s">
        <v>41967</v>
      </c>
      <c r="B1067" s="8" t="s">
        <v>41968</v>
      </c>
      <c r="C1067" s="8" t="s">
        <v>45735</v>
      </c>
      <c r="D1067" s="8" t="s">
        <v>45736</v>
      </c>
      <c r="E1067" s="8" t="s">
        <v>335</v>
      </c>
      <c r="F1067" s="8" t="s">
        <v>65</v>
      </c>
      <c r="G1067" s="8" t="s">
        <v>335</v>
      </c>
      <c r="H1067" s="8" t="s">
        <v>65</v>
      </c>
      <c r="I1067" s="8" t="s">
        <v>41778</v>
      </c>
      <c r="J1067" s="8" t="s">
        <v>28</v>
      </c>
      <c r="K1067" s="8" t="s">
        <v>486</v>
      </c>
      <c r="L1067" s="8" t="s">
        <v>8872</v>
      </c>
      <c r="M1067" s="8" t="s">
        <v>8879</v>
      </c>
      <c r="N1067" s="8" t="s">
        <v>10716</v>
      </c>
      <c r="O1067" s="8" t="s">
        <v>35639</v>
      </c>
      <c r="P1067" s="8" t="s">
        <v>776</v>
      </c>
      <c r="Q1067" s="8" t="s">
        <v>32453</v>
      </c>
      <c r="R1067" s="8" t="s">
        <v>41780</v>
      </c>
      <c r="S1067" s="17" t="s">
        <v>41781</v>
      </c>
      <c r="T1067" s="18">
        <v>43017</v>
      </c>
      <c r="U1067" s="8">
        <v>0.625</v>
      </c>
      <c r="V1067" s="8">
        <v>0.66666666666666663</v>
      </c>
      <c r="W1067" s="8" t="s">
        <v>1495</v>
      </c>
      <c r="X1067" s="8" t="s">
        <v>30420</v>
      </c>
      <c r="Y1067" s="8" t="s">
        <v>138</v>
      </c>
      <c r="Z1067" s="17" t="s">
        <v>26233</v>
      </c>
      <c r="AA1067" s="8" t="s">
        <v>41969</v>
      </c>
      <c r="AB1067" s="8" t="s">
        <v>41970</v>
      </c>
    </row>
    <row r="1068" spans="1:28" hidden="1" x14ac:dyDescent="0.2">
      <c r="A1068" s="8" t="s">
        <v>41971</v>
      </c>
      <c r="B1068" s="8" t="s">
        <v>41972</v>
      </c>
      <c r="C1068" s="8" t="s">
        <v>45735</v>
      </c>
      <c r="D1068" s="8" t="s">
        <v>45736</v>
      </c>
      <c r="E1068" s="8" t="s">
        <v>335</v>
      </c>
      <c r="F1068" s="8" t="s">
        <v>65</v>
      </c>
      <c r="G1068" s="8" t="s">
        <v>335</v>
      </c>
      <c r="H1068" s="8" t="s">
        <v>65</v>
      </c>
      <c r="I1068" s="8" t="s">
        <v>41778</v>
      </c>
      <c r="J1068" s="8" t="s">
        <v>28</v>
      </c>
      <c r="K1068" s="8" t="s">
        <v>486</v>
      </c>
      <c r="L1068" s="8" t="s">
        <v>8879</v>
      </c>
      <c r="M1068" s="8" t="s">
        <v>4287</v>
      </c>
      <c r="N1068" s="8" t="s">
        <v>10716</v>
      </c>
      <c r="O1068" s="8" t="s">
        <v>35639</v>
      </c>
      <c r="P1068" s="8" t="s">
        <v>776</v>
      </c>
      <c r="Q1068" s="8" t="s">
        <v>32453</v>
      </c>
      <c r="R1068" s="8" t="s">
        <v>41780</v>
      </c>
      <c r="S1068" s="17" t="s">
        <v>41781</v>
      </c>
      <c r="T1068" s="18">
        <v>43017</v>
      </c>
      <c r="U1068" s="8">
        <v>0.66666666666666663</v>
      </c>
      <c r="V1068" s="8">
        <v>0.75</v>
      </c>
      <c r="W1068" s="8" t="s">
        <v>1100</v>
      </c>
      <c r="X1068" s="8" t="s">
        <v>30454</v>
      </c>
      <c r="Y1068" s="8" t="s">
        <v>8927</v>
      </c>
      <c r="Z1068" s="17" t="s">
        <v>41973</v>
      </c>
      <c r="AA1068" s="8" t="s">
        <v>41974</v>
      </c>
      <c r="AB1068" s="8" t="s">
        <v>41975</v>
      </c>
    </row>
    <row r="1069" spans="1:28" hidden="1" x14ac:dyDescent="0.2">
      <c r="A1069" s="8" t="s">
        <v>41976</v>
      </c>
      <c r="B1069" s="8" t="s">
        <v>41977</v>
      </c>
      <c r="C1069" s="8" t="s">
        <v>45735</v>
      </c>
      <c r="D1069" s="8" t="s">
        <v>45736</v>
      </c>
      <c r="E1069" s="8" t="s">
        <v>335</v>
      </c>
      <c r="F1069" s="8" t="s">
        <v>65</v>
      </c>
      <c r="G1069" s="8" t="s">
        <v>335</v>
      </c>
      <c r="H1069" s="8" t="s">
        <v>65</v>
      </c>
      <c r="I1069" s="8" t="s">
        <v>41778</v>
      </c>
      <c r="J1069" s="8" t="s">
        <v>28</v>
      </c>
      <c r="K1069" s="8" t="s">
        <v>486</v>
      </c>
      <c r="L1069" s="8" t="s">
        <v>4287</v>
      </c>
      <c r="M1069" s="8" t="s">
        <v>28402</v>
      </c>
      <c r="N1069" s="8" t="s">
        <v>10716</v>
      </c>
      <c r="O1069" s="8" t="s">
        <v>35639</v>
      </c>
      <c r="P1069" s="8" t="s">
        <v>776</v>
      </c>
      <c r="Q1069" s="8" t="s">
        <v>32453</v>
      </c>
      <c r="R1069" s="8" t="s">
        <v>41780</v>
      </c>
      <c r="S1069" s="17" t="s">
        <v>41781</v>
      </c>
      <c r="T1069" s="18">
        <v>43017</v>
      </c>
      <c r="U1069" s="8">
        <v>0.75</v>
      </c>
      <c r="V1069" s="8">
        <v>0.83333333333333337</v>
      </c>
      <c r="W1069" s="8" t="s">
        <v>1100</v>
      </c>
      <c r="X1069" s="8" t="s">
        <v>30468</v>
      </c>
      <c r="Y1069" s="8" t="s">
        <v>8927</v>
      </c>
      <c r="Z1069" s="17" t="s">
        <v>41978</v>
      </c>
      <c r="AA1069" s="8" t="s">
        <v>41979</v>
      </c>
      <c r="AB1069" s="8" t="s">
        <v>41980</v>
      </c>
    </row>
    <row r="1070" spans="1:28" hidden="1" x14ac:dyDescent="0.2">
      <c r="A1070" s="8" t="s">
        <v>41981</v>
      </c>
      <c r="B1070" s="8" t="s">
        <v>41982</v>
      </c>
      <c r="C1070" s="8" t="s">
        <v>45735</v>
      </c>
      <c r="D1070" s="8" t="s">
        <v>45736</v>
      </c>
      <c r="E1070" s="8" t="s">
        <v>123</v>
      </c>
      <c r="F1070" s="8" t="s">
        <v>112</v>
      </c>
      <c r="G1070" s="8" t="s">
        <v>123</v>
      </c>
      <c r="H1070" s="8" t="s">
        <v>112</v>
      </c>
      <c r="I1070" s="8" t="s">
        <v>41778</v>
      </c>
      <c r="J1070" s="8" t="s">
        <v>28</v>
      </c>
      <c r="K1070" s="8" t="s">
        <v>486</v>
      </c>
      <c r="L1070" s="8" t="s">
        <v>8901</v>
      </c>
      <c r="M1070" s="8" t="s">
        <v>8917</v>
      </c>
      <c r="N1070" s="8" t="s">
        <v>10716</v>
      </c>
      <c r="O1070" s="8" t="s">
        <v>35639</v>
      </c>
      <c r="P1070" s="8" t="s">
        <v>776</v>
      </c>
      <c r="Q1070" s="8" t="s">
        <v>32453</v>
      </c>
      <c r="R1070" s="8" t="s">
        <v>41780</v>
      </c>
      <c r="S1070" s="17" t="s">
        <v>41781</v>
      </c>
      <c r="T1070" s="18">
        <v>43025</v>
      </c>
      <c r="U1070" s="8">
        <v>0.33333333333333331</v>
      </c>
      <c r="V1070" s="8">
        <v>0.41666666666666669</v>
      </c>
      <c r="W1070" s="8" t="s">
        <v>1100</v>
      </c>
      <c r="X1070" s="8" t="s">
        <v>8902</v>
      </c>
      <c r="Y1070" s="8" t="s">
        <v>8903</v>
      </c>
      <c r="Z1070" s="17" t="s">
        <v>8904</v>
      </c>
      <c r="AA1070" s="8" t="s">
        <v>41983</v>
      </c>
      <c r="AB1070" s="8" t="s">
        <v>41984</v>
      </c>
    </row>
    <row r="1071" spans="1:28" hidden="1" x14ac:dyDescent="0.2">
      <c r="A1071" s="8" t="s">
        <v>41985</v>
      </c>
      <c r="B1071" s="8" t="s">
        <v>41986</v>
      </c>
      <c r="C1071" s="8" t="s">
        <v>45735</v>
      </c>
      <c r="D1071" s="8" t="s">
        <v>45736</v>
      </c>
      <c r="E1071" s="8" t="s">
        <v>123</v>
      </c>
      <c r="F1071" s="8" t="s">
        <v>112</v>
      </c>
      <c r="G1071" s="8" t="s">
        <v>123</v>
      </c>
      <c r="H1071" s="8" t="s">
        <v>112</v>
      </c>
      <c r="I1071" s="8" t="s">
        <v>41778</v>
      </c>
      <c r="J1071" s="8" t="s">
        <v>28</v>
      </c>
      <c r="K1071" s="8" t="s">
        <v>486</v>
      </c>
      <c r="L1071" s="8" t="s">
        <v>8917</v>
      </c>
      <c r="M1071" s="8" t="s">
        <v>8925</v>
      </c>
      <c r="N1071" s="8" t="s">
        <v>10716</v>
      </c>
      <c r="O1071" s="8" t="s">
        <v>35639</v>
      </c>
      <c r="P1071" s="8" t="s">
        <v>776</v>
      </c>
      <c r="Q1071" s="8" t="s">
        <v>32453</v>
      </c>
      <c r="R1071" s="8" t="s">
        <v>41780</v>
      </c>
      <c r="S1071" s="17" t="s">
        <v>41781</v>
      </c>
      <c r="T1071" s="18">
        <v>43025</v>
      </c>
      <c r="U1071" s="8">
        <v>0.41666666666666669</v>
      </c>
      <c r="V1071" s="8">
        <v>0.45833333333333331</v>
      </c>
      <c r="W1071" s="8" t="s">
        <v>1495</v>
      </c>
      <c r="X1071" s="8" t="s">
        <v>8910</v>
      </c>
      <c r="Y1071" s="8" t="s">
        <v>8911</v>
      </c>
      <c r="Z1071" s="17" t="s">
        <v>41987</v>
      </c>
      <c r="AA1071" s="8" t="s">
        <v>41988</v>
      </c>
      <c r="AB1071" s="8" t="s">
        <v>41989</v>
      </c>
    </row>
    <row r="1072" spans="1:28" hidden="1" x14ac:dyDescent="0.2">
      <c r="A1072" s="8" t="s">
        <v>41990</v>
      </c>
      <c r="B1072" s="8" t="s">
        <v>41991</v>
      </c>
      <c r="C1072" s="8" t="s">
        <v>45735</v>
      </c>
      <c r="D1072" s="8" t="s">
        <v>45736</v>
      </c>
      <c r="E1072" s="8" t="s">
        <v>123</v>
      </c>
      <c r="F1072" s="8" t="s">
        <v>112</v>
      </c>
      <c r="G1072" s="8" t="s">
        <v>123</v>
      </c>
      <c r="H1072" s="8" t="s">
        <v>112</v>
      </c>
      <c r="I1072" s="8" t="s">
        <v>41778</v>
      </c>
      <c r="J1072" s="8" t="s">
        <v>28</v>
      </c>
      <c r="K1072" s="8" t="s">
        <v>486</v>
      </c>
      <c r="L1072" s="8" t="s">
        <v>8925</v>
      </c>
      <c r="M1072" s="8" t="s">
        <v>4379</v>
      </c>
      <c r="N1072" s="8" t="s">
        <v>10716</v>
      </c>
      <c r="O1072" s="8" t="s">
        <v>35639</v>
      </c>
      <c r="P1072" s="8" t="s">
        <v>776</v>
      </c>
      <c r="Q1072" s="8" t="s">
        <v>32453</v>
      </c>
      <c r="R1072" s="8" t="s">
        <v>41780</v>
      </c>
      <c r="S1072" s="17" t="s">
        <v>41781</v>
      </c>
      <c r="T1072" s="18">
        <v>43025</v>
      </c>
      <c r="U1072" s="8">
        <v>0.45833333333333331</v>
      </c>
      <c r="V1072" s="8">
        <v>0.5</v>
      </c>
      <c r="W1072" s="8" t="s">
        <v>1495</v>
      </c>
      <c r="X1072" s="8" t="s">
        <v>41992</v>
      </c>
      <c r="Y1072" s="8" t="s">
        <v>8919</v>
      </c>
      <c r="Z1072" s="17" t="s">
        <v>8920</v>
      </c>
      <c r="AA1072" s="8" t="s">
        <v>41993</v>
      </c>
      <c r="AB1072" s="8" t="s">
        <v>41994</v>
      </c>
    </row>
    <row r="1073" spans="1:28" hidden="1" x14ac:dyDescent="0.2">
      <c r="A1073" s="8" t="s">
        <v>41995</v>
      </c>
      <c r="B1073" s="8" t="s">
        <v>41996</v>
      </c>
      <c r="C1073" s="8" t="s">
        <v>45735</v>
      </c>
      <c r="D1073" s="8" t="s">
        <v>45736</v>
      </c>
      <c r="E1073" s="8" t="s">
        <v>123</v>
      </c>
      <c r="F1073" s="8" t="s">
        <v>112</v>
      </c>
      <c r="G1073" s="8" t="s">
        <v>123</v>
      </c>
      <c r="H1073" s="8" t="s">
        <v>112</v>
      </c>
      <c r="I1073" s="8" t="s">
        <v>41778</v>
      </c>
      <c r="J1073" s="8" t="s">
        <v>28</v>
      </c>
      <c r="K1073" s="8" t="s">
        <v>486</v>
      </c>
      <c r="L1073" s="8" t="s">
        <v>4379</v>
      </c>
      <c r="M1073" s="8" t="s">
        <v>8933</v>
      </c>
      <c r="N1073" s="8" t="s">
        <v>10716</v>
      </c>
      <c r="O1073" s="8" t="s">
        <v>35639</v>
      </c>
      <c r="P1073" s="8" t="s">
        <v>776</v>
      </c>
      <c r="Q1073" s="8" t="s">
        <v>32453</v>
      </c>
      <c r="R1073" s="8" t="s">
        <v>41780</v>
      </c>
      <c r="S1073" s="17" t="s">
        <v>41781</v>
      </c>
      <c r="T1073" s="18">
        <v>43025</v>
      </c>
      <c r="U1073" s="8">
        <v>0.5</v>
      </c>
      <c r="V1073" s="8">
        <v>0.54166666666666663</v>
      </c>
      <c r="W1073" s="8" t="s">
        <v>1495</v>
      </c>
      <c r="X1073" s="8" t="s">
        <v>8926</v>
      </c>
      <c r="Y1073" s="8" t="s">
        <v>8927</v>
      </c>
      <c r="Z1073" s="17" t="s">
        <v>41997</v>
      </c>
      <c r="AA1073" s="8" t="s">
        <v>41998</v>
      </c>
      <c r="AB1073" s="8" t="s">
        <v>41999</v>
      </c>
    </row>
    <row r="1074" spans="1:28" hidden="1" x14ac:dyDescent="0.2">
      <c r="A1074" s="8" t="s">
        <v>42000</v>
      </c>
      <c r="B1074" s="8" t="s">
        <v>42001</v>
      </c>
      <c r="C1074" s="8" t="s">
        <v>45735</v>
      </c>
      <c r="D1074" s="8" t="s">
        <v>45736</v>
      </c>
      <c r="E1074" s="8" t="s">
        <v>123</v>
      </c>
      <c r="F1074" s="8" t="s">
        <v>112</v>
      </c>
      <c r="G1074" s="8" t="s">
        <v>123</v>
      </c>
      <c r="H1074" s="8" t="s">
        <v>112</v>
      </c>
      <c r="I1074" s="8" t="s">
        <v>41778</v>
      </c>
      <c r="J1074" s="8" t="s">
        <v>28</v>
      </c>
      <c r="K1074" s="8" t="s">
        <v>486</v>
      </c>
      <c r="L1074" s="8" t="s">
        <v>8933</v>
      </c>
      <c r="M1074" s="8" t="s">
        <v>8941</v>
      </c>
      <c r="N1074" s="8" t="s">
        <v>10716</v>
      </c>
      <c r="O1074" s="8" t="s">
        <v>35639</v>
      </c>
      <c r="P1074" s="8" t="s">
        <v>776</v>
      </c>
      <c r="Q1074" s="8" t="s">
        <v>32453</v>
      </c>
      <c r="R1074" s="8" t="s">
        <v>41780</v>
      </c>
      <c r="S1074" s="17" t="s">
        <v>41781</v>
      </c>
      <c r="T1074" s="18">
        <v>43025</v>
      </c>
      <c r="U1074" s="8">
        <v>0.54166666666666663</v>
      </c>
      <c r="V1074" s="8">
        <v>0.625</v>
      </c>
      <c r="W1074" s="8" t="s">
        <v>1100</v>
      </c>
      <c r="X1074" s="8" t="s">
        <v>8934</v>
      </c>
      <c r="Y1074" s="8" t="s">
        <v>8935</v>
      </c>
      <c r="Z1074" s="17" t="s">
        <v>42002</v>
      </c>
      <c r="AA1074" s="8" t="s">
        <v>42003</v>
      </c>
      <c r="AB1074" s="8" t="s">
        <v>42004</v>
      </c>
    </row>
    <row r="1075" spans="1:28" hidden="1" x14ac:dyDescent="0.2">
      <c r="A1075" s="8" t="s">
        <v>42005</v>
      </c>
      <c r="B1075" s="8" t="s">
        <v>42006</v>
      </c>
      <c r="C1075" s="8" t="s">
        <v>45735</v>
      </c>
      <c r="D1075" s="8" t="s">
        <v>45736</v>
      </c>
      <c r="E1075" s="8" t="s">
        <v>123</v>
      </c>
      <c r="F1075" s="8" t="s">
        <v>112</v>
      </c>
      <c r="G1075" s="8" t="s">
        <v>123</v>
      </c>
      <c r="H1075" s="8" t="s">
        <v>112</v>
      </c>
      <c r="I1075" s="8" t="s">
        <v>41778</v>
      </c>
      <c r="J1075" s="8" t="s">
        <v>28</v>
      </c>
      <c r="K1075" s="8" t="s">
        <v>486</v>
      </c>
      <c r="L1075" s="8" t="s">
        <v>8941</v>
      </c>
      <c r="M1075" s="8" t="s">
        <v>8954</v>
      </c>
      <c r="N1075" s="8" t="s">
        <v>10716</v>
      </c>
      <c r="O1075" s="8" t="s">
        <v>35639</v>
      </c>
      <c r="P1075" s="8" t="s">
        <v>776</v>
      </c>
      <c r="Q1075" s="8" t="s">
        <v>32453</v>
      </c>
      <c r="R1075" s="8" t="s">
        <v>41780</v>
      </c>
      <c r="S1075" s="17" t="s">
        <v>41781</v>
      </c>
      <c r="T1075" s="18">
        <v>43025</v>
      </c>
      <c r="U1075" s="8">
        <v>0.625</v>
      </c>
      <c r="V1075" s="8">
        <v>0.70833333333333337</v>
      </c>
      <c r="W1075" s="8" t="s">
        <v>1100</v>
      </c>
      <c r="X1075" s="8" t="s">
        <v>8894</v>
      </c>
      <c r="Y1075" s="8" t="s">
        <v>8895</v>
      </c>
      <c r="Z1075" s="17" t="s">
        <v>42007</v>
      </c>
      <c r="AA1075" s="8" t="s">
        <v>42008</v>
      </c>
      <c r="AB1075" s="8" t="s">
        <v>42009</v>
      </c>
    </row>
    <row r="1076" spans="1:28" hidden="1" x14ac:dyDescent="0.2">
      <c r="A1076" s="8" t="s">
        <v>42010</v>
      </c>
      <c r="B1076" s="8" t="s">
        <v>42011</v>
      </c>
      <c r="C1076" s="8" t="s">
        <v>45735</v>
      </c>
      <c r="D1076" s="8" t="s">
        <v>45736</v>
      </c>
      <c r="E1076" s="8" t="s">
        <v>123</v>
      </c>
      <c r="F1076" s="8" t="s">
        <v>112</v>
      </c>
      <c r="G1076" s="8" t="s">
        <v>123</v>
      </c>
      <c r="H1076" s="8" t="s">
        <v>112</v>
      </c>
      <c r="I1076" s="8" t="s">
        <v>41778</v>
      </c>
      <c r="J1076" s="8" t="s">
        <v>28</v>
      </c>
      <c r="K1076" s="8" t="s">
        <v>486</v>
      </c>
      <c r="L1076" s="8" t="s">
        <v>8954</v>
      </c>
      <c r="M1076" s="8" t="s">
        <v>125</v>
      </c>
      <c r="N1076" s="8" t="s">
        <v>10716</v>
      </c>
      <c r="O1076" s="8" t="s">
        <v>35639</v>
      </c>
      <c r="P1076" s="8" t="s">
        <v>776</v>
      </c>
      <c r="Q1076" s="8" t="s">
        <v>32453</v>
      </c>
      <c r="R1076" s="8" t="s">
        <v>41780</v>
      </c>
      <c r="S1076" s="17" t="s">
        <v>41781</v>
      </c>
      <c r="T1076" s="18">
        <v>43025</v>
      </c>
      <c r="U1076" s="8">
        <v>0.70833333333333337</v>
      </c>
      <c r="V1076" s="8">
        <v>0.75</v>
      </c>
      <c r="W1076" s="8" t="s">
        <v>1495</v>
      </c>
      <c r="X1076" s="8" t="s">
        <v>8948</v>
      </c>
      <c r="Y1076" s="8" t="s">
        <v>8816</v>
      </c>
      <c r="Z1076" s="17" t="s">
        <v>42012</v>
      </c>
      <c r="AA1076" s="8" t="s">
        <v>42013</v>
      </c>
      <c r="AB1076" s="8" t="s">
        <v>42014</v>
      </c>
    </row>
    <row r="1077" spans="1:28" hidden="1" x14ac:dyDescent="0.2">
      <c r="A1077" s="8" t="s">
        <v>42015</v>
      </c>
      <c r="B1077" s="8" t="s">
        <v>42016</v>
      </c>
      <c r="C1077" s="8" t="s">
        <v>45735</v>
      </c>
      <c r="D1077" s="8" t="s">
        <v>45736</v>
      </c>
      <c r="E1077" s="8" t="s">
        <v>123</v>
      </c>
      <c r="F1077" s="8" t="s">
        <v>112</v>
      </c>
      <c r="G1077" s="8" t="s">
        <v>123</v>
      </c>
      <c r="H1077" s="8" t="s">
        <v>112</v>
      </c>
      <c r="I1077" s="8" t="s">
        <v>41778</v>
      </c>
      <c r="J1077" s="8" t="s">
        <v>28</v>
      </c>
      <c r="K1077" s="8" t="s">
        <v>486</v>
      </c>
      <c r="L1077" s="8" t="s">
        <v>125</v>
      </c>
      <c r="M1077" s="8" t="s">
        <v>42017</v>
      </c>
      <c r="N1077" s="8" t="s">
        <v>10716</v>
      </c>
      <c r="O1077" s="8" t="s">
        <v>35639</v>
      </c>
      <c r="P1077" s="8" t="s">
        <v>776</v>
      </c>
      <c r="Q1077" s="8" t="s">
        <v>32453</v>
      </c>
      <c r="R1077" s="8" t="s">
        <v>41780</v>
      </c>
      <c r="S1077" s="17" t="s">
        <v>41781</v>
      </c>
      <c r="T1077" s="18">
        <v>43025</v>
      </c>
      <c r="U1077" s="8">
        <v>0.75</v>
      </c>
      <c r="V1077" s="8">
        <v>0.79166666666666663</v>
      </c>
      <c r="W1077" s="8" t="s">
        <v>1495</v>
      </c>
      <c r="X1077" s="8" t="s">
        <v>8955</v>
      </c>
      <c r="Y1077" s="8" t="s">
        <v>8816</v>
      </c>
      <c r="Z1077" s="17" t="s">
        <v>5206</v>
      </c>
      <c r="AA1077" s="8" t="s">
        <v>42018</v>
      </c>
      <c r="AB1077" s="8" t="s">
        <v>42019</v>
      </c>
    </row>
    <row r="1078" spans="1:28" hidden="1" x14ac:dyDescent="0.2">
      <c r="A1078" s="8" t="s">
        <v>42020</v>
      </c>
      <c r="B1078" s="8" t="s">
        <v>42021</v>
      </c>
      <c r="C1078" s="8" t="s">
        <v>45735</v>
      </c>
      <c r="D1078" s="8" t="s">
        <v>45736</v>
      </c>
      <c r="E1078" s="8" t="s">
        <v>123</v>
      </c>
      <c r="F1078" s="8" t="s">
        <v>112</v>
      </c>
      <c r="G1078" s="8" t="s">
        <v>123</v>
      </c>
      <c r="H1078" s="8" t="s">
        <v>112</v>
      </c>
      <c r="I1078" s="8" t="s">
        <v>41778</v>
      </c>
      <c r="J1078" s="8" t="s">
        <v>28</v>
      </c>
      <c r="K1078" s="8" t="s">
        <v>486</v>
      </c>
      <c r="L1078" s="8" t="s">
        <v>42017</v>
      </c>
      <c r="M1078" s="8" t="s">
        <v>42022</v>
      </c>
      <c r="N1078" s="8" t="s">
        <v>10716</v>
      </c>
      <c r="O1078" s="8" t="s">
        <v>35639</v>
      </c>
      <c r="P1078" s="8" t="s">
        <v>776</v>
      </c>
      <c r="Q1078" s="8" t="s">
        <v>32453</v>
      </c>
      <c r="R1078" s="8" t="s">
        <v>41780</v>
      </c>
      <c r="S1078" s="17" t="s">
        <v>41781</v>
      </c>
      <c r="T1078" s="18">
        <v>43025</v>
      </c>
      <c r="U1078" s="8">
        <v>0.79166666666666663</v>
      </c>
      <c r="V1078" s="8">
        <v>0.83333333333333337</v>
      </c>
      <c r="W1078" s="8" t="s">
        <v>1495</v>
      </c>
      <c r="X1078" s="8" t="s">
        <v>8960</v>
      </c>
      <c r="Y1078" s="8" t="s">
        <v>8816</v>
      </c>
      <c r="Z1078" s="17" t="s">
        <v>8961</v>
      </c>
      <c r="AA1078" s="8" t="s">
        <v>42023</v>
      </c>
      <c r="AB1078" s="8" t="s">
        <v>42024</v>
      </c>
    </row>
    <row r="1079" spans="1:28" hidden="1" x14ac:dyDescent="0.2">
      <c r="A1079" s="8" t="s">
        <v>42025</v>
      </c>
      <c r="B1079" s="8" t="s">
        <v>42026</v>
      </c>
      <c r="C1079" s="8" t="s">
        <v>45735</v>
      </c>
      <c r="D1079" s="8" t="s">
        <v>45736</v>
      </c>
      <c r="E1079" s="8" t="s">
        <v>134</v>
      </c>
      <c r="F1079" s="8" t="s">
        <v>133</v>
      </c>
      <c r="G1079" s="8" t="s">
        <v>134</v>
      </c>
      <c r="H1079" s="8" t="s">
        <v>133</v>
      </c>
      <c r="I1079" s="8" t="s">
        <v>41778</v>
      </c>
      <c r="J1079" s="8" t="s">
        <v>28</v>
      </c>
      <c r="K1079" s="8" t="s">
        <v>486</v>
      </c>
      <c r="L1079" s="8" t="s">
        <v>8966</v>
      </c>
      <c r="M1079" s="8" t="s">
        <v>42027</v>
      </c>
      <c r="N1079" s="8" t="s">
        <v>10716</v>
      </c>
      <c r="O1079" s="8" t="s">
        <v>35639</v>
      </c>
      <c r="P1079" s="8" t="s">
        <v>776</v>
      </c>
      <c r="Q1079" s="8" t="s">
        <v>32453</v>
      </c>
      <c r="R1079" s="8" t="s">
        <v>41780</v>
      </c>
      <c r="S1079" s="17" t="s">
        <v>41781</v>
      </c>
      <c r="T1079" s="18">
        <v>43026</v>
      </c>
      <c r="U1079" s="8">
        <v>0.33333333333333331</v>
      </c>
      <c r="V1079" s="8">
        <v>0.58333333333333337</v>
      </c>
      <c r="W1079" s="8" t="s">
        <v>30</v>
      </c>
      <c r="X1079" s="8" t="s">
        <v>9043</v>
      </c>
      <c r="Y1079" s="8" t="s">
        <v>9044</v>
      </c>
      <c r="Z1079" s="17" t="s">
        <v>8715</v>
      </c>
      <c r="AA1079" s="8" t="s">
        <v>42028</v>
      </c>
      <c r="AB1079" s="8" t="s">
        <v>42029</v>
      </c>
    </row>
    <row r="1080" spans="1:28" hidden="1" x14ac:dyDescent="0.2">
      <c r="A1080" s="8" t="s">
        <v>42030</v>
      </c>
      <c r="B1080" s="8" t="s">
        <v>42031</v>
      </c>
      <c r="C1080" s="8" t="s">
        <v>45735</v>
      </c>
      <c r="D1080" s="8" t="s">
        <v>45736</v>
      </c>
      <c r="E1080" s="8" t="s">
        <v>134</v>
      </c>
      <c r="F1080" s="8" t="s">
        <v>133</v>
      </c>
      <c r="G1080" s="8" t="s">
        <v>134</v>
      </c>
      <c r="H1080" s="8" t="s">
        <v>133</v>
      </c>
      <c r="I1080" s="8" t="s">
        <v>41778</v>
      </c>
      <c r="J1080" s="8" t="s">
        <v>28</v>
      </c>
      <c r="K1080" s="8" t="s">
        <v>486</v>
      </c>
      <c r="L1080" s="8" t="s">
        <v>42027</v>
      </c>
      <c r="M1080" s="8" t="s">
        <v>42032</v>
      </c>
      <c r="N1080" s="8" t="s">
        <v>10716</v>
      </c>
      <c r="O1080" s="8" t="s">
        <v>35639</v>
      </c>
      <c r="P1080" s="8" t="s">
        <v>776</v>
      </c>
      <c r="Q1080" s="8" t="s">
        <v>32453</v>
      </c>
      <c r="R1080" s="8" t="s">
        <v>41780</v>
      </c>
      <c r="S1080" s="17" t="s">
        <v>41781</v>
      </c>
      <c r="T1080" s="18">
        <v>43026</v>
      </c>
      <c r="U1080" s="8">
        <v>0.58333333333333337</v>
      </c>
      <c r="V1080" s="8">
        <v>0.83333333333333337</v>
      </c>
      <c r="W1080" s="8" t="s">
        <v>30</v>
      </c>
      <c r="X1080" s="8" t="s">
        <v>9024</v>
      </c>
      <c r="Y1080" s="8" t="s">
        <v>457</v>
      </c>
      <c r="Z1080" s="17" t="s">
        <v>42033</v>
      </c>
      <c r="AA1080" s="8" t="s">
        <v>42034</v>
      </c>
      <c r="AB1080" s="8" t="s">
        <v>42035</v>
      </c>
    </row>
    <row r="1081" spans="1:28" hidden="1" x14ac:dyDescent="0.2">
      <c r="A1081" s="8" t="s">
        <v>42036</v>
      </c>
      <c r="B1081" s="8" t="s">
        <v>42037</v>
      </c>
      <c r="C1081" s="8" t="s">
        <v>45735</v>
      </c>
      <c r="D1081" s="8" t="s">
        <v>45736</v>
      </c>
      <c r="E1081" s="8" t="s">
        <v>144</v>
      </c>
      <c r="F1081" s="8" t="s">
        <v>133</v>
      </c>
      <c r="G1081" s="8" t="s">
        <v>144</v>
      </c>
      <c r="H1081" s="8" t="s">
        <v>133</v>
      </c>
      <c r="I1081" s="8" t="s">
        <v>41778</v>
      </c>
      <c r="J1081" s="8" t="s">
        <v>28</v>
      </c>
      <c r="K1081" s="8" t="s">
        <v>486</v>
      </c>
      <c r="L1081" s="8" t="s">
        <v>14836</v>
      </c>
      <c r="M1081" s="8" t="s">
        <v>42038</v>
      </c>
      <c r="N1081" s="8" t="s">
        <v>10716</v>
      </c>
      <c r="O1081" s="8" t="s">
        <v>35639</v>
      </c>
      <c r="P1081" s="8" t="s">
        <v>776</v>
      </c>
      <c r="Q1081" s="8" t="s">
        <v>32453</v>
      </c>
      <c r="R1081" s="8" t="s">
        <v>41780</v>
      </c>
      <c r="S1081" s="17" t="s">
        <v>41781</v>
      </c>
      <c r="T1081" s="18">
        <v>43027</v>
      </c>
      <c r="U1081" s="8">
        <v>0.33333333333333331</v>
      </c>
      <c r="V1081" s="8">
        <v>0.45833333333333331</v>
      </c>
      <c r="W1081" s="8" t="s">
        <v>1283</v>
      </c>
      <c r="X1081" s="8" t="s">
        <v>42039</v>
      </c>
      <c r="Y1081" s="8" t="s">
        <v>457</v>
      </c>
      <c r="Z1081" s="17" t="s">
        <v>42040</v>
      </c>
      <c r="AA1081" s="8" t="s">
        <v>42041</v>
      </c>
      <c r="AB1081" s="8" t="s">
        <v>42042</v>
      </c>
    </row>
    <row r="1082" spans="1:28" hidden="1" x14ac:dyDescent="0.2">
      <c r="A1082" s="8" t="s">
        <v>42043</v>
      </c>
      <c r="B1082" s="8" t="s">
        <v>42044</v>
      </c>
      <c r="C1082" s="8" t="s">
        <v>45735</v>
      </c>
      <c r="D1082" s="8" t="s">
        <v>45736</v>
      </c>
      <c r="E1082" s="8" t="s">
        <v>144</v>
      </c>
      <c r="F1082" s="8" t="s">
        <v>133</v>
      </c>
      <c r="G1082" s="8" t="s">
        <v>144</v>
      </c>
      <c r="H1082" s="8" t="s">
        <v>133</v>
      </c>
      <c r="I1082" s="8" t="s">
        <v>41778</v>
      </c>
      <c r="J1082" s="8" t="s">
        <v>28</v>
      </c>
      <c r="K1082" s="8" t="s">
        <v>486</v>
      </c>
      <c r="L1082" s="8" t="s">
        <v>42038</v>
      </c>
      <c r="M1082" s="8" t="s">
        <v>11234</v>
      </c>
      <c r="N1082" s="8" t="s">
        <v>10716</v>
      </c>
      <c r="O1082" s="8" t="s">
        <v>35639</v>
      </c>
      <c r="P1082" s="8" t="s">
        <v>776</v>
      </c>
      <c r="Q1082" s="8" t="s">
        <v>32453</v>
      </c>
      <c r="R1082" s="8" t="s">
        <v>41780</v>
      </c>
      <c r="S1082" s="17" t="s">
        <v>41781</v>
      </c>
      <c r="T1082" s="18">
        <v>43027</v>
      </c>
      <c r="U1082" s="8">
        <v>0.45833333333333331</v>
      </c>
      <c r="V1082" s="8">
        <v>0.54166666666666663</v>
      </c>
      <c r="W1082" s="8" t="s">
        <v>1100</v>
      </c>
      <c r="X1082" s="8" t="s">
        <v>42045</v>
      </c>
      <c r="Y1082" s="8" t="s">
        <v>9097</v>
      </c>
      <c r="Z1082" s="17" t="s">
        <v>42046</v>
      </c>
      <c r="AA1082" s="8" t="s">
        <v>42047</v>
      </c>
      <c r="AB1082" s="8" t="s">
        <v>42048</v>
      </c>
    </row>
    <row r="1083" spans="1:28" hidden="1" x14ac:dyDescent="0.2">
      <c r="A1083" s="8" t="s">
        <v>42049</v>
      </c>
      <c r="B1083" s="8" t="s">
        <v>42050</v>
      </c>
      <c r="C1083" s="8" t="s">
        <v>45735</v>
      </c>
      <c r="D1083" s="8" t="s">
        <v>45736</v>
      </c>
      <c r="E1083" s="8" t="s">
        <v>144</v>
      </c>
      <c r="F1083" s="8" t="s">
        <v>133</v>
      </c>
      <c r="G1083" s="8" t="s">
        <v>144</v>
      </c>
      <c r="H1083" s="8" t="s">
        <v>133</v>
      </c>
      <c r="I1083" s="8" t="s">
        <v>41778</v>
      </c>
      <c r="J1083" s="8" t="s">
        <v>28</v>
      </c>
      <c r="K1083" s="8" t="s">
        <v>486</v>
      </c>
      <c r="L1083" s="8" t="s">
        <v>11234</v>
      </c>
      <c r="M1083" s="8" t="s">
        <v>2238</v>
      </c>
      <c r="N1083" s="8" t="s">
        <v>10716</v>
      </c>
      <c r="O1083" s="8" t="s">
        <v>35639</v>
      </c>
      <c r="P1083" s="8" t="s">
        <v>776</v>
      </c>
      <c r="Q1083" s="8" t="s">
        <v>32453</v>
      </c>
      <c r="R1083" s="8" t="s">
        <v>41780</v>
      </c>
      <c r="S1083" s="17" t="s">
        <v>41781</v>
      </c>
      <c r="T1083" s="18">
        <v>43027</v>
      </c>
      <c r="U1083" s="8">
        <v>0.54166666666666663</v>
      </c>
      <c r="V1083" s="8">
        <v>0.625</v>
      </c>
      <c r="W1083" s="8" t="s">
        <v>1100</v>
      </c>
      <c r="X1083" s="8" t="s">
        <v>9083</v>
      </c>
      <c r="Y1083" s="8" t="s">
        <v>9044</v>
      </c>
      <c r="Z1083" s="17" t="s">
        <v>42051</v>
      </c>
      <c r="AA1083" s="8" t="s">
        <v>42052</v>
      </c>
      <c r="AB1083" s="8" t="s">
        <v>42053</v>
      </c>
    </row>
    <row r="1084" spans="1:28" hidden="1" x14ac:dyDescent="0.2">
      <c r="A1084" s="8" t="s">
        <v>42054</v>
      </c>
      <c r="B1084" s="8" t="s">
        <v>42055</v>
      </c>
      <c r="C1084" s="8" t="s">
        <v>45735</v>
      </c>
      <c r="D1084" s="8" t="s">
        <v>45736</v>
      </c>
      <c r="E1084" s="8" t="s">
        <v>144</v>
      </c>
      <c r="F1084" s="8" t="s">
        <v>133</v>
      </c>
      <c r="G1084" s="8" t="s">
        <v>144</v>
      </c>
      <c r="H1084" s="8" t="s">
        <v>133</v>
      </c>
      <c r="I1084" s="8" t="s">
        <v>41778</v>
      </c>
      <c r="J1084" s="8" t="s">
        <v>28</v>
      </c>
      <c r="K1084" s="8" t="s">
        <v>486</v>
      </c>
      <c r="L1084" s="8" t="s">
        <v>2238</v>
      </c>
      <c r="M1084" s="8" t="s">
        <v>7215</v>
      </c>
      <c r="N1084" s="8" t="s">
        <v>10716</v>
      </c>
      <c r="O1084" s="8" t="s">
        <v>35639</v>
      </c>
      <c r="P1084" s="8" t="s">
        <v>776</v>
      </c>
      <c r="Q1084" s="8" t="s">
        <v>32453</v>
      </c>
      <c r="R1084" s="8" t="s">
        <v>41780</v>
      </c>
      <c r="S1084" s="17" t="s">
        <v>41781</v>
      </c>
      <c r="T1084" s="18">
        <v>43027</v>
      </c>
      <c r="U1084" s="8">
        <v>0.625</v>
      </c>
      <c r="V1084" s="8">
        <v>0.83333333333333337</v>
      </c>
      <c r="W1084" s="8" t="s">
        <v>773</v>
      </c>
      <c r="X1084" s="8" t="s">
        <v>9117</v>
      </c>
      <c r="Y1084" s="8" t="s">
        <v>9044</v>
      </c>
      <c r="Z1084" s="17" t="s">
        <v>42056</v>
      </c>
      <c r="AA1084" s="8" t="s">
        <v>42057</v>
      </c>
      <c r="AB1084" s="8" t="s">
        <v>42058</v>
      </c>
    </row>
    <row r="1085" spans="1:28" hidden="1" x14ac:dyDescent="0.2">
      <c r="A1085" s="8" t="s">
        <v>42059</v>
      </c>
      <c r="B1085" s="8" t="s">
        <v>42060</v>
      </c>
      <c r="C1085" s="8" t="s">
        <v>45735</v>
      </c>
      <c r="D1085" s="8" t="s">
        <v>45736</v>
      </c>
      <c r="E1085" s="8" t="s">
        <v>174</v>
      </c>
      <c r="F1085" s="8" t="s">
        <v>133</v>
      </c>
      <c r="G1085" s="8" t="s">
        <v>174</v>
      </c>
      <c r="H1085" s="8" t="s">
        <v>133</v>
      </c>
      <c r="I1085" s="8" t="s">
        <v>41778</v>
      </c>
      <c r="J1085" s="8" t="s">
        <v>28</v>
      </c>
      <c r="K1085" s="8" t="s">
        <v>486</v>
      </c>
      <c r="L1085" s="8" t="s">
        <v>2266</v>
      </c>
      <c r="M1085" s="8" t="s">
        <v>36633</v>
      </c>
      <c r="N1085" s="8" t="s">
        <v>10716</v>
      </c>
      <c r="O1085" s="8" t="s">
        <v>35639</v>
      </c>
      <c r="P1085" s="8" t="s">
        <v>776</v>
      </c>
      <c r="Q1085" s="8" t="s">
        <v>32453</v>
      </c>
      <c r="R1085" s="8" t="s">
        <v>41780</v>
      </c>
      <c r="S1085" s="17" t="s">
        <v>41781</v>
      </c>
      <c r="T1085" s="18">
        <v>43028</v>
      </c>
      <c r="U1085" s="8">
        <v>0.33333333333333331</v>
      </c>
      <c r="V1085" s="8">
        <v>0.41666666666666669</v>
      </c>
      <c r="W1085" s="8" t="s">
        <v>1100</v>
      </c>
      <c r="X1085" s="8" t="s">
        <v>9089</v>
      </c>
      <c r="Y1085" s="8" t="s">
        <v>9090</v>
      </c>
      <c r="Z1085" s="17" t="s">
        <v>42061</v>
      </c>
      <c r="AA1085" s="8" t="s">
        <v>42062</v>
      </c>
      <c r="AB1085" s="8" t="s">
        <v>42063</v>
      </c>
    </row>
    <row r="1086" spans="1:28" hidden="1" x14ac:dyDescent="0.2">
      <c r="A1086" s="8" t="s">
        <v>42064</v>
      </c>
      <c r="B1086" s="8" t="s">
        <v>42065</v>
      </c>
      <c r="C1086" s="8" t="s">
        <v>45735</v>
      </c>
      <c r="D1086" s="8" t="s">
        <v>45736</v>
      </c>
      <c r="E1086" s="8" t="s">
        <v>174</v>
      </c>
      <c r="F1086" s="8" t="s">
        <v>133</v>
      </c>
      <c r="G1086" s="8" t="s">
        <v>174</v>
      </c>
      <c r="H1086" s="8" t="s">
        <v>133</v>
      </c>
      <c r="I1086" s="8" t="s">
        <v>41778</v>
      </c>
      <c r="J1086" s="8" t="s">
        <v>28</v>
      </c>
      <c r="K1086" s="8" t="s">
        <v>486</v>
      </c>
      <c r="L1086" s="8" t="s">
        <v>36633</v>
      </c>
      <c r="M1086" s="8" t="s">
        <v>42066</v>
      </c>
      <c r="N1086" s="8" t="s">
        <v>10716</v>
      </c>
      <c r="O1086" s="8" t="s">
        <v>35639</v>
      </c>
      <c r="P1086" s="8" t="s">
        <v>776</v>
      </c>
      <c r="Q1086" s="8" t="s">
        <v>32453</v>
      </c>
      <c r="R1086" s="8" t="s">
        <v>41780</v>
      </c>
      <c r="S1086" s="17" t="s">
        <v>41781</v>
      </c>
      <c r="T1086" s="18">
        <v>43028</v>
      </c>
      <c r="U1086" s="8">
        <v>0.41666666666666669</v>
      </c>
      <c r="V1086" s="8">
        <v>0.45833333333333331</v>
      </c>
      <c r="W1086" s="8" t="s">
        <v>1495</v>
      </c>
      <c r="X1086" s="8" t="s">
        <v>9063</v>
      </c>
      <c r="Y1086" s="8" t="s">
        <v>9044</v>
      </c>
      <c r="Z1086" s="17" t="s">
        <v>42067</v>
      </c>
      <c r="AA1086" s="8" t="s">
        <v>42068</v>
      </c>
      <c r="AB1086" s="8" t="s">
        <v>42069</v>
      </c>
    </row>
    <row r="1087" spans="1:28" hidden="1" x14ac:dyDescent="0.2">
      <c r="A1087" s="8" t="s">
        <v>42070</v>
      </c>
      <c r="B1087" s="8" t="s">
        <v>42071</v>
      </c>
      <c r="C1087" s="8" t="s">
        <v>45735</v>
      </c>
      <c r="D1087" s="8" t="s">
        <v>45736</v>
      </c>
      <c r="E1087" s="8" t="s">
        <v>174</v>
      </c>
      <c r="F1087" s="8" t="s">
        <v>133</v>
      </c>
      <c r="G1087" s="8" t="s">
        <v>174</v>
      </c>
      <c r="H1087" s="8" t="s">
        <v>133</v>
      </c>
      <c r="I1087" s="8" t="s">
        <v>41778</v>
      </c>
      <c r="J1087" s="8" t="s">
        <v>28</v>
      </c>
      <c r="K1087" s="8" t="s">
        <v>486</v>
      </c>
      <c r="L1087" s="8" t="s">
        <v>42066</v>
      </c>
      <c r="M1087" s="8" t="s">
        <v>4414</v>
      </c>
      <c r="N1087" s="8" t="s">
        <v>10716</v>
      </c>
      <c r="O1087" s="8" t="s">
        <v>35639</v>
      </c>
      <c r="P1087" s="8" t="s">
        <v>776</v>
      </c>
      <c r="Q1087" s="8" t="s">
        <v>32453</v>
      </c>
      <c r="R1087" s="8" t="s">
        <v>41780</v>
      </c>
      <c r="S1087" s="17" t="s">
        <v>41781</v>
      </c>
      <c r="T1087" s="18">
        <v>43028</v>
      </c>
      <c r="U1087" s="8">
        <v>0.45833333333333331</v>
      </c>
      <c r="V1087" s="8">
        <v>0.5</v>
      </c>
      <c r="W1087" s="8" t="s">
        <v>1495</v>
      </c>
      <c r="X1087" s="8" t="s">
        <v>9076</v>
      </c>
      <c r="Y1087" s="8" t="s">
        <v>9044</v>
      </c>
      <c r="Z1087" s="17" t="s">
        <v>42072</v>
      </c>
      <c r="AA1087" s="8" t="s">
        <v>42073</v>
      </c>
      <c r="AB1087" s="8" t="s">
        <v>42074</v>
      </c>
    </row>
    <row r="1088" spans="1:28" hidden="1" x14ac:dyDescent="0.2">
      <c r="A1088" s="8" t="s">
        <v>42075</v>
      </c>
      <c r="B1088" s="8" t="s">
        <v>42076</v>
      </c>
      <c r="C1088" s="8" t="s">
        <v>45735</v>
      </c>
      <c r="D1088" s="8" t="s">
        <v>45736</v>
      </c>
      <c r="E1088" s="8" t="s">
        <v>174</v>
      </c>
      <c r="F1088" s="8" t="s">
        <v>133</v>
      </c>
      <c r="G1088" s="8" t="s">
        <v>174</v>
      </c>
      <c r="H1088" s="8" t="s">
        <v>133</v>
      </c>
      <c r="I1088" s="8" t="s">
        <v>41778</v>
      </c>
      <c r="J1088" s="8" t="s">
        <v>28</v>
      </c>
      <c r="K1088" s="8" t="s">
        <v>486</v>
      </c>
      <c r="L1088" s="8" t="s">
        <v>4414</v>
      </c>
      <c r="M1088" s="8" t="s">
        <v>22475</v>
      </c>
      <c r="N1088" s="8" t="s">
        <v>10716</v>
      </c>
      <c r="O1088" s="8" t="s">
        <v>35639</v>
      </c>
      <c r="P1088" s="8" t="s">
        <v>776</v>
      </c>
      <c r="Q1088" s="8" t="s">
        <v>32453</v>
      </c>
      <c r="R1088" s="8" t="s">
        <v>41780</v>
      </c>
      <c r="S1088" s="17" t="s">
        <v>41781</v>
      </c>
      <c r="T1088" s="18">
        <v>43028</v>
      </c>
      <c r="U1088" s="8">
        <v>0.5</v>
      </c>
      <c r="V1088" s="8">
        <v>0.58333333333333337</v>
      </c>
      <c r="W1088" s="8" t="s">
        <v>1100</v>
      </c>
      <c r="X1088" s="8" t="s">
        <v>9076</v>
      </c>
      <c r="Y1088" s="8" t="s">
        <v>9044</v>
      </c>
      <c r="Z1088" s="17" t="s">
        <v>42077</v>
      </c>
      <c r="AA1088" s="8" t="s">
        <v>42078</v>
      </c>
      <c r="AB1088" s="8" t="s">
        <v>42079</v>
      </c>
    </row>
    <row r="1089" spans="1:28" hidden="1" x14ac:dyDescent="0.2">
      <c r="A1089" s="8" t="s">
        <v>42080</v>
      </c>
      <c r="B1089" s="8" t="s">
        <v>42081</v>
      </c>
      <c r="C1089" s="8" t="s">
        <v>45735</v>
      </c>
      <c r="D1089" s="8" t="s">
        <v>45736</v>
      </c>
      <c r="E1089" s="8" t="s">
        <v>174</v>
      </c>
      <c r="F1089" s="8" t="s">
        <v>133</v>
      </c>
      <c r="G1089" s="8" t="s">
        <v>174</v>
      </c>
      <c r="H1089" s="8" t="s">
        <v>133</v>
      </c>
      <c r="I1089" s="8" t="s">
        <v>41778</v>
      </c>
      <c r="J1089" s="8" t="s">
        <v>28</v>
      </c>
      <c r="K1089" s="8" t="s">
        <v>486</v>
      </c>
      <c r="L1089" s="8" t="s">
        <v>22475</v>
      </c>
      <c r="M1089" s="8" t="s">
        <v>10358</v>
      </c>
      <c r="N1089" s="8" t="s">
        <v>10716</v>
      </c>
      <c r="O1089" s="8" t="s">
        <v>35639</v>
      </c>
      <c r="P1089" s="8" t="s">
        <v>776</v>
      </c>
      <c r="Q1089" s="8" t="s">
        <v>32453</v>
      </c>
      <c r="R1089" s="8" t="s">
        <v>41780</v>
      </c>
      <c r="S1089" s="17" t="s">
        <v>41781</v>
      </c>
      <c r="T1089" s="18">
        <v>43028</v>
      </c>
      <c r="U1089" s="8">
        <v>0.58333333333333337</v>
      </c>
      <c r="V1089" s="8">
        <v>0.83333333333333337</v>
      </c>
      <c r="W1089" s="8" t="s">
        <v>30</v>
      </c>
      <c r="X1089" s="8" t="s">
        <v>9029</v>
      </c>
      <c r="Y1089" s="8" t="s">
        <v>209</v>
      </c>
      <c r="Z1089" s="17" t="s">
        <v>42082</v>
      </c>
      <c r="AA1089" s="8" t="s">
        <v>42083</v>
      </c>
      <c r="AB1089" s="8" t="s">
        <v>42084</v>
      </c>
    </row>
    <row r="1090" spans="1:28" hidden="1" x14ac:dyDescent="0.2">
      <c r="A1090" s="8" t="s">
        <v>42085</v>
      </c>
      <c r="B1090" s="8" t="s">
        <v>42086</v>
      </c>
      <c r="C1090" s="8" t="s">
        <v>45735</v>
      </c>
      <c r="D1090" s="8" t="s">
        <v>45736</v>
      </c>
      <c r="E1090" s="8" t="s">
        <v>184</v>
      </c>
      <c r="F1090" s="8" t="s">
        <v>133</v>
      </c>
      <c r="G1090" s="8" t="s">
        <v>184</v>
      </c>
      <c r="H1090" s="8" t="s">
        <v>133</v>
      </c>
      <c r="I1090" s="8" t="s">
        <v>41778</v>
      </c>
      <c r="J1090" s="8" t="s">
        <v>28</v>
      </c>
      <c r="K1090" s="8" t="s">
        <v>486</v>
      </c>
      <c r="L1090" s="8" t="s">
        <v>2283</v>
      </c>
      <c r="M1090" s="8" t="s">
        <v>11302</v>
      </c>
      <c r="N1090" s="8" t="s">
        <v>10716</v>
      </c>
      <c r="O1090" s="8" t="s">
        <v>35639</v>
      </c>
      <c r="P1090" s="8" t="s">
        <v>776</v>
      </c>
      <c r="Q1090" s="8" t="s">
        <v>32453</v>
      </c>
      <c r="R1090" s="8" t="s">
        <v>41780</v>
      </c>
      <c r="S1090" s="17" t="s">
        <v>41781</v>
      </c>
      <c r="T1090" s="18">
        <v>43029</v>
      </c>
      <c r="U1090" s="8">
        <v>0.33333333333333331</v>
      </c>
      <c r="V1090" s="8">
        <v>0.41666666666666669</v>
      </c>
      <c r="W1090" s="8" t="s">
        <v>1100</v>
      </c>
      <c r="X1090" s="8" t="s">
        <v>42087</v>
      </c>
      <c r="Y1090" s="8" t="s">
        <v>42088</v>
      </c>
      <c r="Z1090" s="17" t="s">
        <v>42089</v>
      </c>
      <c r="AA1090" s="8" t="s">
        <v>42090</v>
      </c>
      <c r="AB1090" s="8" t="s">
        <v>42091</v>
      </c>
    </row>
    <row r="1091" spans="1:28" hidden="1" x14ac:dyDescent="0.2">
      <c r="A1091" s="8" t="s">
        <v>42092</v>
      </c>
      <c r="B1091" s="8" t="s">
        <v>42093</v>
      </c>
      <c r="C1091" s="8" t="s">
        <v>45735</v>
      </c>
      <c r="D1091" s="8" t="s">
        <v>45736</v>
      </c>
      <c r="E1091" s="8" t="s">
        <v>184</v>
      </c>
      <c r="F1091" s="8" t="s">
        <v>133</v>
      </c>
      <c r="G1091" s="8" t="s">
        <v>184</v>
      </c>
      <c r="H1091" s="8" t="s">
        <v>133</v>
      </c>
      <c r="I1091" s="8" t="s">
        <v>41778</v>
      </c>
      <c r="J1091" s="8" t="s">
        <v>28</v>
      </c>
      <c r="K1091" s="8" t="s">
        <v>486</v>
      </c>
      <c r="L1091" s="8" t="s">
        <v>11302</v>
      </c>
      <c r="M1091" s="8" t="s">
        <v>42094</v>
      </c>
      <c r="N1091" s="8" t="s">
        <v>10716</v>
      </c>
      <c r="O1091" s="8" t="s">
        <v>35639</v>
      </c>
      <c r="P1091" s="8" t="s">
        <v>776</v>
      </c>
      <c r="Q1091" s="8" t="s">
        <v>32453</v>
      </c>
      <c r="R1091" s="8" t="s">
        <v>41780</v>
      </c>
      <c r="S1091" s="17" t="s">
        <v>41781</v>
      </c>
      <c r="T1091" s="18">
        <v>43029</v>
      </c>
      <c r="U1091" s="8">
        <v>0.41666666666666669</v>
      </c>
      <c r="V1091" s="8">
        <v>0.66666666666666663</v>
      </c>
      <c r="W1091" s="8" t="s">
        <v>30</v>
      </c>
      <c r="X1091" s="8" t="s">
        <v>9017</v>
      </c>
      <c r="Y1091" s="8" t="s">
        <v>9018</v>
      </c>
      <c r="Z1091" s="17" t="s">
        <v>42095</v>
      </c>
      <c r="AA1091" s="8" t="s">
        <v>42096</v>
      </c>
      <c r="AB1091" s="8" t="s">
        <v>42097</v>
      </c>
    </row>
    <row r="1092" spans="1:28" hidden="1" x14ac:dyDescent="0.2">
      <c r="A1092" s="8" t="s">
        <v>42098</v>
      </c>
      <c r="B1092" s="8" t="s">
        <v>42099</v>
      </c>
      <c r="C1092" s="8" t="s">
        <v>45735</v>
      </c>
      <c r="D1092" s="8" t="s">
        <v>45736</v>
      </c>
      <c r="E1092" s="8" t="s">
        <v>184</v>
      </c>
      <c r="F1092" s="8" t="s">
        <v>133</v>
      </c>
      <c r="G1092" s="8" t="s">
        <v>184</v>
      </c>
      <c r="H1092" s="8" t="s">
        <v>133</v>
      </c>
      <c r="I1092" s="8" t="s">
        <v>41778</v>
      </c>
      <c r="J1092" s="8" t="s">
        <v>28</v>
      </c>
      <c r="K1092" s="8" t="s">
        <v>486</v>
      </c>
      <c r="L1092" s="8" t="s">
        <v>42094</v>
      </c>
      <c r="M1092" s="8" t="s">
        <v>12054</v>
      </c>
      <c r="N1092" s="8" t="s">
        <v>10716</v>
      </c>
      <c r="O1092" s="8" t="s">
        <v>35639</v>
      </c>
      <c r="P1092" s="8" t="s">
        <v>776</v>
      </c>
      <c r="Q1092" s="8" t="s">
        <v>32453</v>
      </c>
      <c r="R1092" s="8" t="s">
        <v>41780</v>
      </c>
      <c r="S1092" s="17" t="s">
        <v>41781</v>
      </c>
      <c r="T1092" s="18">
        <v>43029</v>
      </c>
      <c r="U1092" s="8">
        <v>0.66666666666666663</v>
      </c>
      <c r="V1092" s="8">
        <v>0.70833333333333337</v>
      </c>
      <c r="W1092" s="8" t="s">
        <v>1495</v>
      </c>
      <c r="X1092" s="8" t="s">
        <v>9174</v>
      </c>
      <c r="Y1092" s="8" t="s">
        <v>9167</v>
      </c>
      <c r="Z1092" s="17" t="s">
        <v>42100</v>
      </c>
      <c r="AA1092" s="8" t="s">
        <v>42101</v>
      </c>
      <c r="AB1092" s="8" t="s">
        <v>42102</v>
      </c>
    </row>
    <row r="1093" spans="1:28" hidden="1" x14ac:dyDescent="0.2">
      <c r="A1093" s="8" t="s">
        <v>42103</v>
      </c>
      <c r="B1093" s="8" t="s">
        <v>42104</v>
      </c>
      <c r="C1093" s="8" t="s">
        <v>45735</v>
      </c>
      <c r="D1093" s="8" t="s">
        <v>45736</v>
      </c>
      <c r="E1093" s="8" t="s">
        <v>184</v>
      </c>
      <c r="F1093" s="8" t="s">
        <v>133</v>
      </c>
      <c r="G1093" s="8" t="s">
        <v>184</v>
      </c>
      <c r="H1093" s="8" t="s">
        <v>133</v>
      </c>
      <c r="I1093" s="8" t="s">
        <v>41778</v>
      </c>
      <c r="J1093" s="8" t="s">
        <v>28</v>
      </c>
      <c r="K1093" s="8" t="s">
        <v>486</v>
      </c>
      <c r="L1093" s="8" t="s">
        <v>12054</v>
      </c>
      <c r="M1093" s="8" t="s">
        <v>42105</v>
      </c>
      <c r="N1093" s="8" t="s">
        <v>10716</v>
      </c>
      <c r="O1093" s="8" t="s">
        <v>35639</v>
      </c>
      <c r="P1093" s="8" t="s">
        <v>776</v>
      </c>
      <c r="Q1093" s="8" t="s">
        <v>32453</v>
      </c>
      <c r="R1093" s="8" t="s">
        <v>41780</v>
      </c>
      <c r="S1093" s="17" t="s">
        <v>41781</v>
      </c>
      <c r="T1093" s="18">
        <v>43029</v>
      </c>
      <c r="U1093" s="8">
        <v>0.70833333333333337</v>
      </c>
      <c r="V1093" s="8">
        <v>0.79166666666666663</v>
      </c>
      <c r="W1093" s="8" t="s">
        <v>1100</v>
      </c>
      <c r="X1093" s="8" t="s">
        <v>9187</v>
      </c>
      <c r="Y1093" s="8" t="s">
        <v>9167</v>
      </c>
      <c r="Z1093" s="17" t="s">
        <v>42106</v>
      </c>
      <c r="AA1093" s="8" t="s">
        <v>42107</v>
      </c>
      <c r="AB1093" s="8" t="s">
        <v>42108</v>
      </c>
    </row>
    <row r="1094" spans="1:28" hidden="1" x14ac:dyDescent="0.2">
      <c r="A1094" s="8" t="s">
        <v>42109</v>
      </c>
      <c r="B1094" s="8" t="s">
        <v>42110</v>
      </c>
      <c r="C1094" s="8" t="s">
        <v>45735</v>
      </c>
      <c r="D1094" s="8" t="s">
        <v>45736</v>
      </c>
      <c r="E1094" s="8" t="s">
        <v>184</v>
      </c>
      <c r="F1094" s="8" t="s">
        <v>133</v>
      </c>
      <c r="G1094" s="8" t="s">
        <v>184</v>
      </c>
      <c r="H1094" s="8" t="s">
        <v>133</v>
      </c>
      <c r="I1094" s="8" t="s">
        <v>41778</v>
      </c>
      <c r="J1094" s="8" t="s">
        <v>28</v>
      </c>
      <c r="K1094" s="8" t="s">
        <v>486</v>
      </c>
      <c r="L1094" s="8" t="s">
        <v>42105</v>
      </c>
      <c r="M1094" s="8" t="s">
        <v>42111</v>
      </c>
      <c r="N1094" s="8" t="s">
        <v>10716</v>
      </c>
      <c r="O1094" s="8" t="s">
        <v>35639</v>
      </c>
      <c r="P1094" s="8" t="s">
        <v>776</v>
      </c>
      <c r="Q1094" s="8" t="s">
        <v>32453</v>
      </c>
      <c r="R1094" s="8" t="s">
        <v>41780</v>
      </c>
      <c r="S1094" s="17" t="s">
        <v>41781</v>
      </c>
      <c r="T1094" s="18">
        <v>43029</v>
      </c>
      <c r="U1094" s="8">
        <v>0.79166666666666663</v>
      </c>
      <c r="V1094" s="8">
        <v>0.83333333333333337</v>
      </c>
      <c r="W1094" s="8" t="s">
        <v>1495</v>
      </c>
      <c r="X1094" s="8" t="s">
        <v>9194</v>
      </c>
      <c r="Y1094" s="8" t="s">
        <v>9167</v>
      </c>
      <c r="Z1094" s="17" t="s">
        <v>9195</v>
      </c>
      <c r="AA1094" s="8" t="s">
        <v>42112</v>
      </c>
      <c r="AB1094" s="8" t="s">
        <v>42113</v>
      </c>
    </row>
    <row r="1095" spans="1:28" hidden="1" x14ac:dyDescent="0.2">
      <c r="A1095" s="8" t="s">
        <v>42114</v>
      </c>
      <c r="B1095" s="8" t="s">
        <v>42115</v>
      </c>
      <c r="C1095" s="8" t="s">
        <v>45735</v>
      </c>
      <c r="D1095" s="8" t="s">
        <v>45736</v>
      </c>
      <c r="E1095" s="8" t="s">
        <v>194</v>
      </c>
      <c r="F1095" s="8" t="s">
        <v>133</v>
      </c>
      <c r="G1095" s="8" t="s">
        <v>194</v>
      </c>
      <c r="H1095" s="8" t="s">
        <v>133</v>
      </c>
      <c r="I1095" s="8" t="s">
        <v>41778</v>
      </c>
      <c r="J1095" s="8" t="s">
        <v>28</v>
      </c>
      <c r="K1095" s="8" t="s">
        <v>486</v>
      </c>
      <c r="L1095" s="8" t="s">
        <v>2333</v>
      </c>
      <c r="M1095" s="8" t="s">
        <v>31452</v>
      </c>
      <c r="N1095" s="8" t="s">
        <v>10716</v>
      </c>
      <c r="O1095" s="8" t="s">
        <v>35639</v>
      </c>
      <c r="P1095" s="8" t="s">
        <v>776</v>
      </c>
      <c r="Q1095" s="8" t="s">
        <v>32453</v>
      </c>
      <c r="R1095" s="8" t="s">
        <v>41780</v>
      </c>
      <c r="S1095" s="17" t="s">
        <v>41781</v>
      </c>
      <c r="T1095" s="18">
        <v>43030</v>
      </c>
      <c r="U1095" s="8">
        <v>0.33333333333333331</v>
      </c>
      <c r="V1095" s="8">
        <v>0.375</v>
      </c>
      <c r="W1095" s="8" t="s">
        <v>1495</v>
      </c>
      <c r="X1095" s="8" t="s">
        <v>9166</v>
      </c>
      <c r="Y1095" s="8" t="s">
        <v>9167</v>
      </c>
      <c r="Z1095" s="17" t="s">
        <v>42116</v>
      </c>
      <c r="AA1095" s="8" t="s">
        <v>42117</v>
      </c>
      <c r="AB1095" s="8" t="s">
        <v>42118</v>
      </c>
    </row>
    <row r="1096" spans="1:28" hidden="1" x14ac:dyDescent="0.2">
      <c r="A1096" s="8" t="s">
        <v>42119</v>
      </c>
      <c r="B1096" s="8" t="s">
        <v>42120</v>
      </c>
      <c r="C1096" s="8" t="s">
        <v>45735</v>
      </c>
      <c r="D1096" s="8" t="s">
        <v>45736</v>
      </c>
      <c r="E1096" s="8" t="s">
        <v>194</v>
      </c>
      <c r="F1096" s="8" t="s">
        <v>133</v>
      </c>
      <c r="G1096" s="8" t="s">
        <v>194</v>
      </c>
      <c r="H1096" s="8" t="s">
        <v>133</v>
      </c>
      <c r="I1096" s="8" t="s">
        <v>41778</v>
      </c>
      <c r="J1096" s="8" t="s">
        <v>28</v>
      </c>
      <c r="K1096" s="8" t="s">
        <v>486</v>
      </c>
      <c r="L1096" s="8" t="s">
        <v>31452</v>
      </c>
      <c r="M1096" s="8" t="s">
        <v>42121</v>
      </c>
      <c r="N1096" s="8" t="s">
        <v>10716</v>
      </c>
      <c r="O1096" s="8" t="s">
        <v>35639</v>
      </c>
      <c r="P1096" s="8" t="s">
        <v>776</v>
      </c>
      <c r="Q1096" s="8" t="s">
        <v>32453</v>
      </c>
      <c r="R1096" s="8" t="s">
        <v>41780</v>
      </c>
      <c r="S1096" s="17" t="s">
        <v>41781</v>
      </c>
      <c r="T1096" s="18">
        <v>43030</v>
      </c>
      <c r="U1096" s="8">
        <v>0.375</v>
      </c>
      <c r="V1096" s="8">
        <v>0.41666666666666669</v>
      </c>
      <c r="W1096" s="8" t="s">
        <v>1495</v>
      </c>
      <c r="X1096" s="8" t="s">
        <v>9180</v>
      </c>
      <c r="Y1096" s="8" t="s">
        <v>9167</v>
      </c>
      <c r="Z1096" s="17" t="s">
        <v>42122</v>
      </c>
      <c r="AA1096" s="8" t="s">
        <v>42123</v>
      </c>
      <c r="AB1096" s="8" t="s">
        <v>42124</v>
      </c>
    </row>
    <row r="1097" spans="1:28" hidden="1" x14ac:dyDescent="0.2">
      <c r="A1097" s="8" t="s">
        <v>42125</v>
      </c>
      <c r="B1097" s="8" t="s">
        <v>42126</v>
      </c>
      <c r="C1097" s="8" t="s">
        <v>45735</v>
      </c>
      <c r="D1097" s="8" t="s">
        <v>45736</v>
      </c>
      <c r="E1097" s="8" t="s">
        <v>194</v>
      </c>
      <c r="F1097" s="8" t="s">
        <v>133</v>
      </c>
      <c r="G1097" s="8" t="s">
        <v>194</v>
      </c>
      <c r="H1097" s="8" t="s">
        <v>133</v>
      </c>
      <c r="I1097" s="8" t="s">
        <v>41778</v>
      </c>
      <c r="J1097" s="8" t="s">
        <v>28</v>
      </c>
      <c r="K1097" s="8" t="s">
        <v>486</v>
      </c>
      <c r="L1097" s="8" t="s">
        <v>42121</v>
      </c>
      <c r="M1097" s="8" t="s">
        <v>22487</v>
      </c>
      <c r="N1097" s="8" t="s">
        <v>10716</v>
      </c>
      <c r="O1097" s="8" t="s">
        <v>35639</v>
      </c>
      <c r="P1097" s="8" t="s">
        <v>776</v>
      </c>
      <c r="Q1097" s="8" t="s">
        <v>32453</v>
      </c>
      <c r="R1097" s="8" t="s">
        <v>41780</v>
      </c>
      <c r="S1097" s="17" t="s">
        <v>41781</v>
      </c>
      <c r="T1097" s="18">
        <v>43030</v>
      </c>
      <c r="U1097" s="8">
        <v>0.41666666666666669</v>
      </c>
      <c r="V1097" s="8">
        <v>0.5</v>
      </c>
      <c r="W1097" s="8" t="s">
        <v>1100</v>
      </c>
      <c r="X1097" s="8" t="s">
        <v>42127</v>
      </c>
      <c r="Y1097" s="8" t="s">
        <v>42128</v>
      </c>
      <c r="Z1097" s="17" t="s">
        <v>42129</v>
      </c>
      <c r="AA1097" s="8" t="s">
        <v>42130</v>
      </c>
      <c r="AB1097" s="8" t="s">
        <v>42131</v>
      </c>
    </row>
    <row r="1098" spans="1:28" hidden="1" x14ac:dyDescent="0.2">
      <c r="A1098" s="8" t="s">
        <v>42132</v>
      </c>
      <c r="B1098" s="8" t="s">
        <v>42133</v>
      </c>
      <c r="C1098" s="8" t="s">
        <v>45735</v>
      </c>
      <c r="D1098" s="8" t="s">
        <v>45736</v>
      </c>
      <c r="E1098" s="8" t="s">
        <v>194</v>
      </c>
      <c r="F1098" s="8" t="s">
        <v>133</v>
      </c>
      <c r="G1098" s="8" t="s">
        <v>194</v>
      </c>
      <c r="H1098" s="8" t="s">
        <v>133</v>
      </c>
      <c r="I1098" s="8" t="s">
        <v>41778</v>
      </c>
      <c r="J1098" s="8" t="s">
        <v>28</v>
      </c>
      <c r="K1098" s="8" t="s">
        <v>486</v>
      </c>
      <c r="L1098" s="8" t="s">
        <v>22487</v>
      </c>
      <c r="M1098" s="8" t="s">
        <v>42134</v>
      </c>
      <c r="N1098" s="8" t="s">
        <v>10716</v>
      </c>
      <c r="O1098" s="8" t="s">
        <v>35639</v>
      </c>
      <c r="P1098" s="8" t="s">
        <v>776</v>
      </c>
      <c r="Q1098" s="8" t="s">
        <v>32453</v>
      </c>
      <c r="R1098" s="8" t="s">
        <v>41780</v>
      </c>
      <c r="S1098" s="17" t="s">
        <v>41781</v>
      </c>
      <c r="T1098" s="18">
        <v>43030</v>
      </c>
      <c r="U1098" s="8">
        <v>0.5</v>
      </c>
      <c r="V1098" s="8">
        <v>0.83333333333333337</v>
      </c>
      <c r="W1098" s="8" t="s">
        <v>486</v>
      </c>
      <c r="X1098" s="8" t="s">
        <v>42135</v>
      </c>
      <c r="Y1098" s="8" t="s">
        <v>23367</v>
      </c>
      <c r="Z1098" s="17" t="s">
        <v>42136</v>
      </c>
      <c r="AA1098" s="8" t="s">
        <v>42137</v>
      </c>
      <c r="AB1098" s="8" t="s">
        <v>42138</v>
      </c>
    </row>
    <row r="1099" spans="1:28" hidden="1" x14ac:dyDescent="0.2">
      <c r="A1099" s="8" t="s">
        <v>42139</v>
      </c>
      <c r="B1099" s="8" t="s">
        <v>42140</v>
      </c>
      <c r="C1099" s="8" t="s">
        <v>45735</v>
      </c>
      <c r="D1099" s="8" t="s">
        <v>45736</v>
      </c>
      <c r="E1099" s="8" t="s">
        <v>154</v>
      </c>
      <c r="F1099" s="8" t="s">
        <v>133</v>
      </c>
      <c r="G1099" s="8" t="s">
        <v>154</v>
      </c>
      <c r="H1099" s="8" t="s">
        <v>133</v>
      </c>
      <c r="I1099" s="8" t="s">
        <v>41778</v>
      </c>
      <c r="J1099" s="8" t="s">
        <v>28</v>
      </c>
      <c r="K1099" s="8" t="s">
        <v>486</v>
      </c>
      <c r="L1099" s="8" t="s">
        <v>42141</v>
      </c>
      <c r="M1099" s="8" t="s">
        <v>42142</v>
      </c>
      <c r="N1099" s="8" t="s">
        <v>10716</v>
      </c>
      <c r="O1099" s="8" t="s">
        <v>35639</v>
      </c>
      <c r="P1099" s="8" t="s">
        <v>776</v>
      </c>
      <c r="Q1099" s="8" t="s">
        <v>32453</v>
      </c>
      <c r="R1099" s="8" t="s">
        <v>41780</v>
      </c>
      <c r="S1099" s="17" t="s">
        <v>41781</v>
      </c>
      <c r="T1099" s="18">
        <v>43031</v>
      </c>
      <c r="U1099" s="8">
        <v>0.33333333333333331</v>
      </c>
      <c r="V1099" s="8">
        <v>0.58333333333333337</v>
      </c>
      <c r="W1099" s="8" t="s">
        <v>30</v>
      </c>
      <c r="X1099" s="8" t="s">
        <v>42143</v>
      </c>
      <c r="Y1099" s="8" t="s">
        <v>18490</v>
      </c>
      <c r="Z1099" s="17" t="s">
        <v>42144</v>
      </c>
      <c r="AA1099" s="8" t="s">
        <v>42145</v>
      </c>
      <c r="AB1099" s="8" t="s">
        <v>42146</v>
      </c>
    </row>
    <row r="1100" spans="1:28" hidden="1" x14ac:dyDescent="0.2">
      <c r="A1100" s="8" t="s">
        <v>42147</v>
      </c>
      <c r="B1100" s="8" t="s">
        <v>42148</v>
      </c>
      <c r="C1100" s="8" t="s">
        <v>45735</v>
      </c>
      <c r="D1100" s="8" t="s">
        <v>45736</v>
      </c>
      <c r="E1100" s="8" t="s">
        <v>154</v>
      </c>
      <c r="F1100" s="8" t="s">
        <v>133</v>
      </c>
      <c r="G1100" s="8" t="s">
        <v>154</v>
      </c>
      <c r="H1100" s="8" t="s">
        <v>133</v>
      </c>
      <c r="I1100" s="8" t="s">
        <v>41778</v>
      </c>
      <c r="J1100" s="8" t="s">
        <v>28</v>
      </c>
      <c r="K1100" s="8" t="s">
        <v>486</v>
      </c>
      <c r="L1100" s="8" t="s">
        <v>42142</v>
      </c>
      <c r="M1100" s="8" t="s">
        <v>2384</v>
      </c>
      <c r="N1100" s="8" t="s">
        <v>10716</v>
      </c>
      <c r="O1100" s="8" t="s">
        <v>35639</v>
      </c>
      <c r="P1100" s="8" t="s">
        <v>776</v>
      </c>
      <c r="Q1100" s="8" t="s">
        <v>32453</v>
      </c>
      <c r="R1100" s="8" t="s">
        <v>41780</v>
      </c>
      <c r="S1100" s="17" t="s">
        <v>41781</v>
      </c>
      <c r="T1100" s="18">
        <v>43031</v>
      </c>
      <c r="U1100" s="8">
        <v>0.58333333333333337</v>
      </c>
      <c r="V1100" s="8">
        <v>0.6875</v>
      </c>
      <c r="W1100" s="8" t="s">
        <v>1387</v>
      </c>
      <c r="X1100" s="8" t="s">
        <v>42149</v>
      </c>
      <c r="Y1100" s="8" t="s">
        <v>42128</v>
      </c>
      <c r="Z1100" s="17" t="s">
        <v>42150</v>
      </c>
      <c r="AA1100" s="8" t="s">
        <v>42151</v>
      </c>
      <c r="AB1100" s="8" t="s">
        <v>42152</v>
      </c>
    </row>
    <row r="1101" spans="1:28" hidden="1" x14ac:dyDescent="0.2">
      <c r="A1101" s="8" t="s">
        <v>42153</v>
      </c>
      <c r="B1101" s="8" t="s">
        <v>42154</v>
      </c>
      <c r="C1101" s="8" t="s">
        <v>45735</v>
      </c>
      <c r="D1101" s="8" t="s">
        <v>45736</v>
      </c>
      <c r="E1101" s="8" t="s">
        <v>154</v>
      </c>
      <c r="F1101" s="8" t="s">
        <v>133</v>
      </c>
      <c r="G1101" s="8" t="s">
        <v>154</v>
      </c>
      <c r="H1101" s="8" t="s">
        <v>133</v>
      </c>
      <c r="I1101" s="8" t="s">
        <v>41778</v>
      </c>
      <c r="J1101" s="8" t="s">
        <v>28</v>
      </c>
      <c r="K1101" s="8" t="s">
        <v>486</v>
      </c>
      <c r="L1101" s="8" t="s">
        <v>2384</v>
      </c>
      <c r="M1101" s="8" t="s">
        <v>156</v>
      </c>
      <c r="N1101" s="8" t="s">
        <v>10716</v>
      </c>
      <c r="O1101" s="8" t="s">
        <v>35639</v>
      </c>
      <c r="P1101" s="8" t="s">
        <v>776</v>
      </c>
      <c r="Q1101" s="8" t="s">
        <v>32453</v>
      </c>
      <c r="R1101" s="8" t="s">
        <v>41780</v>
      </c>
      <c r="S1101" s="17" t="s">
        <v>41781</v>
      </c>
      <c r="T1101" s="18">
        <v>43031</v>
      </c>
      <c r="U1101" s="8">
        <v>0.6875</v>
      </c>
      <c r="V1101" s="8">
        <v>0.75</v>
      </c>
      <c r="W1101" s="8" t="s">
        <v>2170</v>
      </c>
      <c r="X1101" s="8" t="s">
        <v>42155</v>
      </c>
      <c r="Y1101" s="8" t="s">
        <v>42128</v>
      </c>
      <c r="Z1101" s="17" t="s">
        <v>42156</v>
      </c>
      <c r="AA1101" s="8" t="s">
        <v>42157</v>
      </c>
      <c r="AB1101" s="8" t="s">
        <v>42158</v>
      </c>
    </row>
    <row r="1102" spans="1:28" hidden="1" x14ac:dyDescent="0.2">
      <c r="A1102" s="8" t="s">
        <v>42159</v>
      </c>
      <c r="B1102" s="8" t="s">
        <v>42160</v>
      </c>
      <c r="C1102" s="8" t="s">
        <v>45735</v>
      </c>
      <c r="D1102" s="8" t="s">
        <v>45736</v>
      </c>
      <c r="E1102" s="8" t="s">
        <v>154</v>
      </c>
      <c r="F1102" s="8" t="s">
        <v>133</v>
      </c>
      <c r="G1102" s="8" t="s">
        <v>154</v>
      </c>
      <c r="H1102" s="8" t="s">
        <v>133</v>
      </c>
      <c r="I1102" s="8" t="s">
        <v>41778</v>
      </c>
      <c r="J1102" s="8" t="s">
        <v>28</v>
      </c>
      <c r="K1102" s="8" t="s">
        <v>486</v>
      </c>
      <c r="L1102" s="8" t="s">
        <v>156</v>
      </c>
      <c r="M1102" s="8" t="s">
        <v>42161</v>
      </c>
      <c r="N1102" s="8" t="s">
        <v>10716</v>
      </c>
      <c r="O1102" s="8" t="s">
        <v>35639</v>
      </c>
      <c r="P1102" s="8" t="s">
        <v>776</v>
      </c>
      <c r="Q1102" s="8" t="s">
        <v>32453</v>
      </c>
      <c r="R1102" s="8" t="s">
        <v>41780</v>
      </c>
      <c r="S1102" s="17" t="s">
        <v>41781</v>
      </c>
      <c r="T1102" s="18">
        <v>43031</v>
      </c>
      <c r="U1102" s="8">
        <v>0.75</v>
      </c>
      <c r="V1102" s="8">
        <v>0.79166666666666663</v>
      </c>
      <c r="W1102" s="8" t="s">
        <v>1495</v>
      </c>
      <c r="X1102" s="8" t="s">
        <v>42162</v>
      </c>
      <c r="Y1102" s="8" t="s">
        <v>42128</v>
      </c>
      <c r="Z1102" s="17" t="s">
        <v>42163</v>
      </c>
      <c r="AA1102" s="8" t="s">
        <v>42164</v>
      </c>
      <c r="AB1102" s="8" t="s">
        <v>42165</v>
      </c>
    </row>
    <row r="1103" spans="1:28" hidden="1" x14ac:dyDescent="0.2">
      <c r="A1103" s="8" t="s">
        <v>42166</v>
      </c>
      <c r="B1103" s="8" t="s">
        <v>42167</v>
      </c>
      <c r="C1103" s="8" t="s">
        <v>45735</v>
      </c>
      <c r="D1103" s="8" t="s">
        <v>45736</v>
      </c>
      <c r="E1103" s="8" t="s">
        <v>154</v>
      </c>
      <c r="F1103" s="8" t="s">
        <v>133</v>
      </c>
      <c r="G1103" s="8" t="s">
        <v>154</v>
      </c>
      <c r="H1103" s="8" t="s">
        <v>133</v>
      </c>
      <c r="I1103" s="8" t="s">
        <v>41778</v>
      </c>
      <c r="J1103" s="8" t="s">
        <v>28</v>
      </c>
      <c r="K1103" s="8" t="s">
        <v>486</v>
      </c>
      <c r="L1103" s="8" t="s">
        <v>42161</v>
      </c>
      <c r="M1103" s="8" t="s">
        <v>42168</v>
      </c>
      <c r="N1103" s="8" t="s">
        <v>10716</v>
      </c>
      <c r="O1103" s="8" t="s">
        <v>35639</v>
      </c>
      <c r="P1103" s="8" t="s">
        <v>776</v>
      </c>
      <c r="Q1103" s="8" t="s">
        <v>32453</v>
      </c>
      <c r="R1103" s="8" t="s">
        <v>41780</v>
      </c>
      <c r="S1103" s="17" t="s">
        <v>41781</v>
      </c>
      <c r="T1103" s="18">
        <v>43031</v>
      </c>
      <c r="U1103" s="8">
        <v>0.79166666666666663</v>
      </c>
      <c r="V1103" s="8">
        <v>0.83333333333333337</v>
      </c>
      <c r="W1103" s="8" t="s">
        <v>1495</v>
      </c>
      <c r="X1103" s="8" t="s">
        <v>42169</v>
      </c>
      <c r="Y1103" s="8" t="s">
        <v>42128</v>
      </c>
      <c r="Z1103" s="17" t="s">
        <v>42170</v>
      </c>
      <c r="AA1103" s="8" t="s">
        <v>42171</v>
      </c>
      <c r="AB1103" s="8" t="s">
        <v>42172</v>
      </c>
    </row>
    <row r="1104" spans="1:28" hidden="1" x14ac:dyDescent="0.2">
      <c r="A1104" s="8" t="s">
        <v>42173</v>
      </c>
      <c r="B1104" s="8" t="s">
        <v>42174</v>
      </c>
      <c r="C1104" s="8" t="s">
        <v>45735</v>
      </c>
      <c r="D1104" s="8" t="s">
        <v>45736</v>
      </c>
      <c r="E1104" s="8" t="s">
        <v>164</v>
      </c>
      <c r="F1104" s="8" t="s">
        <v>133</v>
      </c>
      <c r="G1104" s="8" t="s">
        <v>164</v>
      </c>
      <c r="H1104" s="8" t="s">
        <v>133</v>
      </c>
      <c r="I1104" s="8" t="s">
        <v>41778</v>
      </c>
      <c r="J1104" s="8" t="s">
        <v>28</v>
      </c>
      <c r="K1104" s="8" t="s">
        <v>486</v>
      </c>
      <c r="L1104" s="8" t="s">
        <v>12072</v>
      </c>
      <c r="M1104" s="8" t="s">
        <v>11340</v>
      </c>
      <c r="N1104" s="8" t="s">
        <v>10716</v>
      </c>
      <c r="O1104" s="8" t="s">
        <v>35639</v>
      </c>
      <c r="P1104" s="8" t="s">
        <v>776</v>
      </c>
      <c r="Q1104" s="8" t="s">
        <v>32453</v>
      </c>
      <c r="R1104" s="8" t="s">
        <v>41780</v>
      </c>
      <c r="S1104" s="17" t="s">
        <v>41781</v>
      </c>
      <c r="T1104" s="18">
        <v>43032</v>
      </c>
      <c r="U1104" s="8">
        <v>0.33333333333333331</v>
      </c>
      <c r="V1104" s="8">
        <v>0.58333333333333337</v>
      </c>
      <c r="W1104" s="8" t="s">
        <v>30</v>
      </c>
      <c r="X1104" s="8" t="s">
        <v>9117</v>
      </c>
      <c r="Y1104" s="8" t="s">
        <v>9044</v>
      </c>
      <c r="Z1104" s="17" t="s">
        <v>42175</v>
      </c>
      <c r="AA1104" s="8" t="s">
        <v>42176</v>
      </c>
      <c r="AB1104" s="8" t="s">
        <v>42177</v>
      </c>
    </row>
    <row r="1105" spans="1:28" hidden="1" x14ac:dyDescent="0.2">
      <c r="A1105" s="8" t="s">
        <v>42178</v>
      </c>
      <c r="B1105" s="8" t="s">
        <v>42179</v>
      </c>
      <c r="C1105" s="8" t="s">
        <v>45735</v>
      </c>
      <c r="D1105" s="8" t="s">
        <v>45736</v>
      </c>
      <c r="E1105" s="8" t="s">
        <v>164</v>
      </c>
      <c r="F1105" s="8" t="s">
        <v>133</v>
      </c>
      <c r="G1105" s="8" t="s">
        <v>164</v>
      </c>
      <c r="H1105" s="8" t="s">
        <v>133</v>
      </c>
      <c r="I1105" s="8" t="s">
        <v>41778</v>
      </c>
      <c r="J1105" s="8" t="s">
        <v>28</v>
      </c>
      <c r="K1105" s="8" t="s">
        <v>486</v>
      </c>
      <c r="L1105" s="8" t="s">
        <v>11340</v>
      </c>
      <c r="M1105" s="8" t="s">
        <v>40544</v>
      </c>
      <c r="N1105" s="8" t="s">
        <v>10716</v>
      </c>
      <c r="O1105" s="8" t="s">
        <v>35639</v>
      </c>
      <c r="P1105" s="8" t="s">
        <v>776</v>
      </c>
      <c r="Q1105" s="8" t="s">
        <v>32453</v>
      </c>
      <c r="R1105" s="8" t="s">
        <v>41780</v>
      </c>
      <c r="S1105" s="17" t="s">
        <v>41781</v>
      </c>
      <c r="T1105" s="18">
        <v>43032</v>
      </c>
      <c r="U1105" s="8">
        <v>0.58333333333333337</v>
      </c>
      <c r="V1105" s="8">
        <v>0.83333333333333337</v>
      </c>
      <c r="W1105" s="8" t="s">
        <v>30</v>
      </c>
      <c r="X1105" s="8" t="s">
        <v>9298</v>
      </c>
      <c r="Y1105" s="8" t="s">
        <v>249</v>
      </c>
      <c r="Z1105" s="17" t="s">
        <v>42175</v>
      </c>
      <c r="AA1105" s="8" t="s">
        <v>42180</v>
      </c>
      <c r="AB1105" s="8" t="s">
        <v>42181</v>
      </c>
    </row>
    <row r="1106" spans="1:28" hidden="1" x14ac:dyDescent="0.2">
      <c r="A1106" s="8" t="s">
        <v>42182</v>
      </c>
      <c r="B1106" s="8" t="s">
        <v>42183</v>
      </c>
      <c r="C1106" s="8" t="s">
        <v>45735</v>
      </c>
      <c r="D1106" s="8" t="s">
        <v>45736</v>
      </c>
      <c r="E1106" s="8" t="s">
        <v>205</v>
      </c>
      <c r="F1106" s="8" t="s">
        <v>204</v>
      </c>
      <c r="G1106" s="8" t="s">
        <v>205</v>
      </c>
      <c r="H1106" s="8" t="s">
        <v>204</v>
      </c>
      <c r="I1106" s="8" t="s">
        <v>41778</v>
      </c>
      <c r="J1106" s="8" t="s">
        <v>28</v>
      </c>
      <c r="K1106" s="8" t="s">
        <v>486</v>
      </c>
      <c r="L1106" s="8" t="s">
        <v>9109</v>
      </c>
      <c r="M1106" s="8" t="s">
        <v>12105</v>
      </c>
      <c r="N1106" s="8" t="s">
        <v>10716</v>
      </c>
      <c r="O1106" s="8" t="s">
        <v>35639</v>
      </c>
      <c r="P1106" s="8" t="s">
        <v>776</v>
      </c>
      <c r="Q1106" s="8" t="s">
        <v>32453</v>
      </c>
      <c r="R1106" s="8" t="s">
        <v>41780</v>
      </c>
      <c r="S1106" s="17" t="s">
        <v>41781</v>
      </c>
      <c r="T1106" s="18">
        <v>43033</v>
      </c>
      <c r="U1106" s="8">
        <v>0.33333333333333331</v>
      </c>
      <c r="V1106" s="8">
        <v>0.70833333333333337</v>
      </c>
      <c r="W1106" s="8" t="s">
        <v>952</v>
      </c>
      <c r="X1106" s="8" t="s">
        <v>34375</v>
      </c>
      <c r="Y1106" s="8" t="s">
        <v>23111</v>
      </c>
      <c r="Z1106" s="17" t="s">
        <v>42184</v>
      </c>
      <c r="AA1106" s="8" t="s">
        <v>42185</v>
      </c>
      <c r="AB1106" s="8" t="s">
        <v>42186</v>
      </c>
    </row>
    <row r="1107" spans="1:28" hidden="1" x14ac:dyDescent="0.2">
      <c r="A1107" s="8" t="s">
        <v>42187</v>
      </c>
      <c r="B1107" s="8" t="s">
        <v>42188</v>
      </c>
      <c r="C1107" s="8" t="s">
        <v>45735</v>
      </c>
      <c r="D1107" s="8" t="s">
        <v>45736</v>
      </c>
      <c r="E1107" s="8" t="s">
        <v>205</v>
      </c>
      <c r="F1107" s="8" t="s">
        <v>204</v>
      </c>
      <c r="G1107" s="8" t="s">
        <v>205</v>
      </c>
      <c r="H1107" s="8" t="s">
        <v>204</v>
      </c>
      <c r="I1107" s="8" t="s">
        <v>41778</v>
      </c>
      <c r="J1107" s="8" t="s">
        <v>28</v>
      </c>
      <c r="K1107" s="8" t="s">
        <v>486</v>
      </c>
      <c r="L1107" s="8" t="s">
        <v>12105</v>
      </c>
      <c r="M1107" s="8" t="s">
        <v>7488</v>
      </c>
      <c r="N1107" s="8" t="s">
        <v>10716</v>
      </c>
      <c r="O1107" s="8" t="s">
        <v>35639</v>
      </c>
      <c r="P1107" s="8" t="s">
        <v>776</v>
      </c>
      <c r="Q1107" s="8" t="s">
        <v>32453</v>
      </c>
      <c r="R1107" s="8" t="s">
        <v>41780</v>
      </c>
      <c r="S1107" s="17" t="s">
        <v>41781</v>
      </c>
      <c r="T1107" s="18">
        <v>43033</v>
      </c>
      <c r="U1107" s="8">
        <v>0.70833333333333337</v>
      </c>
      <c r="V1107" s="8">
        <v>0.83333333333333337</v>
      </c>
      <c r="W1107" s="8" t="s">
        <v>1283</v>
      </c>
      <c r="X1107" s="8" t="s">
        <v>9208</v>
      </c>
      <c r="Y1107" s="8" t="s">
        <v>9201</v>
      </c>
      <c r="Z1107" s="17" t="s">
        <v>42189</v>
      </c>
      <c r="AA1107" s="8" t="s">
        <v>42190</v>
      </c>
      <c r="AB1107" s="8" t="s">
        <v>42191</v>
      </c>
    </row>
    <row r="1108" spans="1:28" hidden="1" x14ac:dyDescent="0.2">
      <c r="A1108" s="8" t="s">
        <v>42192</v>
      </c>
      <c r="B1108" s="8" t="s">
        <v>42193</v>
      </c>
      <c r="C1108" s="8" t="s">
        <v>45735</v>
      </c>
      <c r="D1108" s="8" t="s">
        <v>45736</v>
      </c>
      <c r="E1108" s="8" t="s">
        <v>215</v>
      </c>
      <c r="F1108" s="8" t="s">
        <v>204</v>
      </c>
      <c r="G1108" s="8" t="s">
        <v>215</v>
      </c>
      <c r="H1108" s="8" t="s">
        <v>204</v>
      </c>
      <c r="I1108" s="8" t="s">
        <v>41778</v>
      </c>
      <c r="J1108" s="8" t="s">
        <v>28</v>
      </c>
      <c r="K1108" s="8" t="s">
        <v>486</v>
      </c>
      <c r="L1108" s="8" t="s">
        <v>9128</v>
      </c>
      <c r="M1108" s="8" t="s">
        <v>9173</v>
      </c>
      <c r="N1108" s="8" t="s">
        <v>10716</v>
      </c>
      <c r="O1108" s="8" t="s">
        <v>35639</v>
      </c>
      <c r="P1108" s="8" t="s">
        <v>776</v>
      </c>
      <c r="Q1108" s="8" t="s">
        <v>32453</v>
      </c>
      <c r="R1108" s="8" t="s">
        <v>41780</v>
      </c>
      <c r="S1108" s="17" t="s">
        <v>41781</v>
      </c>
      <c r="T1108" s="18">
        <v>43034</v>
      </c>
      <c r="U1108" s="8">
        <v>0.33333333333333331</v>
      </c>
      <c r="V1108" s="8">
        <v>0.58333333333333337</v>
      </c>
      <c r="W1108" s="8" t="s">
        <v>30</v>
      </c>
      <c r="X1108" s="8" t="s">
        <v>34375</v>
      </c>
      <c r="Y1108" s="8" t="s">
        <v>23111</v>
      </c>
      <c r="Z1108" s="17" t="s">
        <v>8715</v>
      </c>
      <c r="AA1108" s="8" t="s">
        <v>42194</v>
      </c>
      <c r="AB1108" s="8" t="s">
        <v>42195</v>
      </c>
    </row>
    <row r="1109" spans="1:28" hidden="1" x14ac:dyDescent="0.2">
      <c r="A1109" s="8" t="s">
        <v>42196</v>
      </c>
      <c r="B1109" s="8" t="s">
        <v>42197</v>
      </c>
      <c r="C1109" s="8" t="s">
        <v>45735</v>
      </c>
      <c r="D1109" s="8" t="s">
        <v>45736</v>
      </c>
      <c r="E1109" s="8" t="s">
        <v>215</v>
      </c>
      <c r="F1109" s="8" t="s">
        <v>204</v>
      </c>
      <c r="G1109" s="8" t="s">
        <v>215</v>
      </c>
      <c r="H1109" s="8" t="s">
        <v>204</v>
      </c>
      <c r="I1109" s="8" t="s">
        <v>41778</v>
      </c>
      <c r="J1109" s="8" t="s">
        <v>28</v>
      </c>
      <c r="K1109" s="8" t="s">
        <v>486</v>
      </c>
      <c r="L1109" s="8" t="s">
        <v>9173</v>
      </c>
      <c r="M1109" s="8" t="s">
        <v>34381</v>
      </c>
      <c r="N1109" s="8" t="s">
        <v>10716</v>
      </c>
      <c r="O1109" s="8" t="s">
        <v>35639</v>
      </c>
      <c r="P1109" s="8" t="s">
        <v>776</v>
      </c>
      <c r="Q1109" s="8" t="s">
        <v>32453</v>
      </c>
      <c r="R1109" s="8" t="s">
        <v>41780</v>
      </c>
      <c r="S1109" s="17" t="s">
        <v>41781</v>
      </c>
      <c r="T1109" s="18">
        <v>43034</v>
      </c>
      <c r="U1109" s="8">
        <v>0.58333333333333337</v>
      </c>
      <c r="V1109" s="8">
        <v>0.83333333333333337</v>
      </c>
      <c r="W1109" s="8" t="s">
        <v>30</v>
      </c>
      <c r="X1109" s="8" t="s">
        <v>42198</v>
      </c>
      <c r="Y1109" s="8" t="s">
        <v>23111</v>
      </c>
      <c r="Z1109" s="17" t="s">
        <v>42199</v>
      </c>
      <c r="AA1109" s="8" t="s">
        <v>42200</v>
      </c>
      <c r="AB1109" s="8" t="s">
        <v>42201</v>
      </c>
    </row>
    <row r="1110" spans="1:28" hidden="1" x14ac:dyDescent="0.2">
      <c r="A1110" s="8" t="s">
        <v>42202</v>
      </c>
      <c r="B1110" s="8" t="s">
        <v>42203</v>
      </c>
      <c r="C1110" s="8" t="s">
        <v>45735</v>
      </c>
      <c r="D1110" s="8" t="s">
        <v>45736</v>
      </c>
      <c r="E1110" s="8" t="s">
        <v>225</v>
      </c>
      <c r="F1110" s="8" t="s">
        <v>204</v>
      </c>
      <c r="G1110" s="8" t="s">
        <v>225</v>
      </c>
      <c r="H1110" s="8" t="s">
        <v>204</v>
      </c>
      <c r="I1110" s="8" t="s">
        <v>41778</v>
      </c>
      <c r="J1110" s="8" t="s">
        <v>28</v>
      </c>
      <c r="K1110" s="8" t="s">
        <v>486</v>
      </c>
      <c r="L1110" s="8" t="s">
        <v>2486</v>
      </c>
      <c r="M1110" s="8" t="s">
        <v>11421</v>
      </c>
      <c r="N1110" s="8" t="s">
        <v>10716</v>
      </c>
      <c r="O1110" s="8" t="s">
        <v>35639</v>
      </c>
      <c r="P1110" s="8" t="s">
        <v>776</v>
      </c>
      <c r="Q1110" s="8" t="s">
        <v>32453</v>
      </c>
      <c r="R1110" s="8" t="s">
        <v>41780</v>
      </c>
      <c r="S1110" s="17" t="s">
        <v>41781</v>
      </c>
      <c r="T1110" s="18">
        <v>43035</v>
      </c>
      <c r="U1110" s="8">
        <v>0.33333333333333331</v>
      </c>
      <c r="V1110" s="8">
        <v>0.54166666666666663</v>
      </c>
      <c r="W1110" s="8" t="s">
        <v>773</v>
      </c>
      <c r="X1110" s="8" t="s">
        <v>15716</v>
      </c>
      <c r="Y1110" s="8" t="s">
        <v>15717</v>
      </c>
      <c r="Z1110" s="17" t="s">
        <v>42204</v>
      </c>
      <c r="AA1110" s="8" t="s">
        <v>42205</v>
      </c>
      <c r="AB1110" s="8" t="s">
        <v>42206</v>
      </c>
    </row>
    <row r="1111" spans="1:28" hidden="1" x14ac:dyDescent="0.2">
      <c r="A1111" s="8" t="s">
        <v>42207</v>
      </c>
      <c r="B1111" s="8" t="s">
        <v>42208</v>
      </c>
      <c r="C1111" s="8" t="s">
        <v>45735</v>
      </c>
      <c r="D1111" s="8" t="s">
        <v>45736</v>
      </c>
      <c r="E1111" s="8" t="s">
        <v>225</v>
      </c>
      <c r="F1111" s="8" t="s">
        <v>204</v>
      </c>
      <c r="G1111" s="8" t="s">
        <v>225</v>
      </c>
      <c r="H1111" s="8" t="s">
        <v>204</v>
      </c>
      <c r="I1111" s="8" t="s">
        <v>41778</v>
      </c>
      <c r="J1111" s="8" t="s">
        <v>28</v>
      </c>
      <c r="K1111" s="8" t="s">
        <v>486</v>
      </c>
      <c r="L1111" s="8" t="s">
        <v>11421</v>
      </c>
      <c r="M1111" s="8" t="s">
        <v>15115</v>
      </c>
      <c r="N1111" s="8" t="s">
        <v>10716</v>
      </c>
      <c r="O1111" s="8" t="s">
        <v>35639</v>
      </c>
      <c r="P1111" s="8" t="s">
        <v>776</v>
      </c>
      <c r="Q1111" s="8" t="s">
        <v>32453</v>
      </c>
      <c r="R1111" s="8" t="s">
        <v>41780</v>
      </c>
      <c r="S1111" s="17" t="s">
        <v>41781</v>
      </c>
      <c r="T1111" s="18">
        <v>43035</v>
      </c>
      <c r="U1111" s="8">
        <v>0.54166666666666663</v>
      </c>
      <c r="V1111" s="8">
        <v>0.625</v>
      </c>
      <c r="W1111" s="8" t="s">
        <v>1100</v>
      </c>
      <c r="X1111" s="8" t="s">
        <v>42209</v>
      </c>
      <c r="Y1111" s="8" t="s">
        <v>23111</v>
      </c>
      <c r="Z1111" s="17" t="s">
        <v>42210</v>
      </c>
      <c r="AA1111" s="8" t="s">
        <v>42211</v>
      </c>
      <c r="AB1111" s="8" t="s">
        <v>42212</v>
      </c>
    </row>
    <row r="1112" spans="1:28" hidden="1" x14ac:dyDescent="0.2">
      <c r="A1112" s="8" t="s">
        <v>42213</v>
      </c>
      <c r="B1112" s="8" t="s">
        <v>42214</v>
      </c>
      <c r="C1112" s="8" t="s">
        <v>45735</v>
      </c>
      <c r="D1112" s="8" t="s">
        <v>45736</v>
      </c>
      <c r="E1112" s="8" t="s">
        <v>225</v>
      </c>
      <c r="F1112" s="8" t="s">
        <v>204</v>
      </c>
      <c r="G1112" s="8" t="s">
        <v>225</v>
      </c>
      <c r="H1112" s="8" t="s">
        <v>204</v>
      </c>
      <c r="I1112" s="8" t="s">
        <v>41778</v>
      </c>
      <c r="J1112" s="8" t="s">
        <v>28</v>
      </c>
      <c r="K1112" s="8" t="s">
        <v>486</v>
      </c>
      <c r="L1112" s="8" t="s">
        <v>15115</v>
      </c>
      <c r="M1112" s="8" t="s">
        <v>34408</v>
      </c>
      <c r="N1112" s="8" t="s">
        <v>10716</v>
      </c>
      <c r="O1112" s="8" t="s">
        <v>35639</v>
      </c>
      <c r="P1112" s="8" t="s">
        <v>776</v>
      </c>
      <c r="Q1112" s="8" t="s">
        <v>32453</v>
      </c>
      <c r="R1112" s="8" t="s">
        <v>41780</v>
      </c>
      <c r="S1112" s="17" t="s">
        <v>41781</v>
      </c>
      <c r="T1112" s="18">
        <v>43035</v>
      </c>
      <c r="U1112" s="8">
        <v>0.625</v>
      </c>
      <c r="V1112" s="8">
        <v>0.83333333333333337</v>
      </c>
      <c r="W1112" s="8" t="s">
        <v>773</v>
      </c>
      <c r="X1112" s="8" t="s">
        <v>25207</v>
      </c>
      <c r="Y1112" s="8" t="s">
        <v>25208</v>
      </c>
      <c r="Z1112" s="17" t="s">
        <v>42215</v>
      </c>
      <c r="AA1112" s="8" t="s">
        <v>42216</v>
      </c>
      <c r="AB1112" s="8" t="s">
        <v>42217</v>
      </c>
    </row>
    <row r="1113" spans="1:28" hidden="1" x14ac:dyDescent="0.2">
      <c r="A1113" s="8" t="s">
        <v>42218</v>
      </c>
      <c r="B1113" s="8" t="s">
        <v>42219</v>
      </c>
      <c r="C1113" s="8" t="s">
        <v>45735</v>
      </c>
      <c r="D1113" s="8" t="s">
        <v>45736</v>
      </c>
      <c r="E1113" s="8" t="s">
        <v>235</v>
      </c>
      <c r="F1113" s="8" t="s">
        <v>204</v>
      </c>
      <c r="G1113" s="8" t="s">
        <v>235</v>
      </c>
      <c r="H1113" s="8" t="s">
        <v>204</v>
      </c>
      <c r="I1113" s="8" t="s">
        <v>41778</v>
      </c>
      <c r="J1113" s="8" t="s">
        <v>28</v>
      </c>
      <c r="K1113" s="8" t="s">
        <v>486</v>
      </c>
      <c r="L1113" s="8" t="s">
        <v>12133</v>
      </c>
      <c r="M1113" s="8" t="s">
        <v>42220</v>
      </c>
      <c r="N1113" s="8" t="s">
        <v>10716</v>
      </c>
      <c r="O1113" s="8" t="s">
        <v>35639</v>
      </c>
      <c r="P1113" s="8" t="s">
        <v>776</v>
      </c>
      <c r="Q1113" s="8" t="s">
        <v>32453</v>
      </c>
      <c r="R1113" s="8" t="s">
        <v>41780</v>
      </c>
      <c r="S1113" s="17" t="s">
        <v>41781</v>
      </c>
      <c r="T1113" s="18">
        <v>43036</v>
      </c>
      <c r="U1113" s="8">
        <v>0.33333333333333331</v>
      </c>
      <c r="V1113" s="8">
        <v>0.39583333333333331</v>
      </c>
      <c r="W1113" s="8" t="s">
        <v>2170</v>
      </c>
      <c r="X1113" s="8" t="s">
        <v>42221</v>
      </c>
      <c r="Y1113" s="8" t="s">
        <v>23111</v>
      </c>
      <c r="Z1113" s="17" t="s">
        <v>42222</v>
      </c>
      <c r="AA1113" s="8" t="s">
        <v>42223</v>
      </c>
      <c r="AB1113" s="8" t="s">
        <v>42224</v>
      </c>
    </row>
    <row r="1114" spans="1:28" hidden="1" x14ac:dyDescent="0.2">
      <c r="A1114" s="8" t="s">
        <v>42225</v>
      </c>
      <c r="B1114" s="8" t="s">
        <v>42226</v>
      </c>
      <c r="C1114" s="8" t="s">
        <v>45735</v>
      </c>
      <c r="D1114" s="8" t="s">
        <v>45736</v>
      </c>
      <c r="E1114" s="8" t="s">
        <v>235</v>
      </c>
      <c r="F1114" s="8" t="s">
        <v>204</v>
      </c>
      <c r="G1114" s="8" t="s">
        <v>235</v>
      </c>
      <c r="H1114" s="8" t="s">
        <v>204</v>
      </c>
      <c r="I1114" s="8" t="s">
        <v>41778</v>
      </c>
      <c r="J1114" s="8" t="s">
        <v>28</v>
      </c>
      <c r="K1114" s="8" t="s">
        <v>486</v>
      </c>
      <c r="L1114" s="8" t="s">
        <v>42220</v>
      </c>
      <c r="M1114" s="8" t="s">
        <v>9239</v>
      </c>
      <c r="N1114" s="8" t="s">
        <v>10716</v>
      </c>
      <c r="O1114" s="8" t="s">
        <v>35639</v>
      </c>
      <c r="P1114" s="8" t="s">
        <v>776</v>
      </c>
      <c r="Q1114" s="8" t="s">
        <v>32453</v>
      </c>
      <c r="R1114" s="8" t="s">
        <v>41780</v>
      </c>
      <c r="S1114" s="17" t="s">
        <v>41781</v>
      </c>
      <c r="T1114" s="18">
        <v>43036</v>
      </c>
      <c r="U1114" s="8">
        <v>0.39583333333333331</v>
      </c>
      <c r="V1114" s="8">
        <v>0.5</v>
      </c>
      <c r="W1114" s="8" t="s">
        <v>1387</v>
      </c>
      <c r="X1114" s="8" t="s">
        <v>42227</v>
      </c>
      <c r="Y1114" s="8" t="s">
        <v>18692</v>
      </c>
      <c r="Z1114" s="17" t="s">
        <v>42228</v>
      </c>
      <c r="AA1114" s="8" t="s">
        <v>42229</v>
      </c>
      <c r="AB1114" s="8" t="s">
        <v>42230</v>
      </c>
    </row>
    <row r="1115" spans="1:28" hidden="1" x14ac:dyDescent="0.2">
      <c r="A1115" s="8" t="s">
        <v>42231</v>
      </c>
      <c r="B1115" s="8" t="s">
        <v>42232</v>
      </c>
      <c r="C1115" s="8" t="s">
        <v>45735</v>
      </c>
      <c r="D1115" s="8" t="s">
        <v>45736</v>
      </c>
      <c r="E1115" s="8" t="s">
        <v>235</v>
      </c>
      <c r="F1115" s="8" t="s">
        <v>204</v>
      </c>
      <c r="G1115" s="8" t="s">
        <v>235</v>
      </c>
      <c r="H1115" s="8" t="s">
        <v>204</v>
      </c>
      <c r="I1115" s="8" t="s">
        <v>41778</v>
      </c>
      <c r="J1115" s="8" t="s">
        <v>28</v>
      </c>
      <c r="K1115" s="8" t="s">
        <v>486</v>
      </c>
      <c r="L1115" s="8" t="s">
        <v>9239</v>
      </c>
      <c r="M1115" s="8" t="s">
        <v>9247</v>
      </c>
      <c r="N1115" s="8" t="s">
        <v>10716</v>
      </c>
      <c r="O1115" s="8" t="s">
        <v>35639</v>
      </c>
      <c r="P1115" s="8" t="s">
        <v>776</v>
      </c>
      <c r="Q1115" s="8" t="s">
        <v>32453</v>
      </c>
      <c r="R1115" s="8" t="s">
        <v>41780</v>
      </c>
      <c r="S1115" s="17" t="s">
        <v>41781</v>
      </c>
      <c r="T1115" s="18">
        <v>43036</v>
      </c>
      <c r="U1115" s="8">
        <v>0.5</v>
      </c>
      <c r="V1115" s="8">
        <v>0.58333333333333337</v>
      </c>
      <c r="W1115" s="8" t="s">
        <v>1100</v>
      </c>
      <c r="X1115" s="8" t="s">
        <v>42233</v>
      </c>
      <c r="Y1115" s="8" t="s">
        <v>23111</v>
      </c>
      <c r="Z1115" s="17" t="s">
        <v>42234</v>
      </c>
      <c r="AA1115" s="8" t="s">
        <v>42235</v>
      </c>
      <c r="AB1115" s="8" t="s">
        <v>42236</v>
      </c>
    </row>
    <row r="1116" spans="1:28" hidden="1" x14ac:dyDescent="0.2">
      <c r="A1116" s="8" t="s">
        <v>42237</v>
      </c>
      <c r="B1116" s="8" t="s">
        <v>42238</v>
      </c>
      <c r="C1116" s="8" t="s">
        <v>45735</v>
      </c>
      <c r="D1116" s="8" t="s">
        <v>45736</v>
      </c>
      <c r="E1116" s="8" t="s">
        <v>235</v>
      </c>
      <c r="F1116" s="8" t="s">
        <v>204</v>
      </c>
      <c r="G1116" s="8" t="s">
        <v>235</v>
      </c>
      <c r="H1116" s="8" t="s">
        <v>204</v>
      </c>
      <c r="I1116" s="8" t="s">
        <v>41778</v>
      </c>
      <c r="J1116" s="8" t="s">
        <v>28</v>
      </c>
      <c r="K1116" s="8" t="s">
        <v>486</v>
      </c>
      <c r="L1116" s="8" t="s">
        <v>9247</v>
      </c>
      <c r="M1116" s="8" t="s">
        <v>7672</v>
      </c>
      <c r="N1116" s="8" t="s">
        <v>10716</v>
      </c>
      <c r="O1116" s="8" t="s">
        <v>35639</v>
      </c>
      <c r="P1116" s="8" t="s">
        <v>776</v>
      </c>
      <c r="Q1116" s="8" t="s">
        <v>32453</v>
      </c>
      <c r="R1116" s="8" t="s">
        <v>41780</v>
      </c>
      <c r="S1116" s="17" t="s">
        <v>41781</v>
      </c>
      <c r="T1116" s="18">
        <v>43036</v>
      </c>
      <c r="U1116" s="8">
        <v>0.58333333333333337</v>
      </c>
      <c r="V1116" s="8">
        <v>0.79166666666666663</v>
      </c>
      <c r="W1116" s="8" t="s">
        <v>773</v>
      </c>
      <c r="X1116" s="8" t="s">
        <v>42239</v>
      </c>
      <c r="Y1116" s="8" t="s">
        <v>9263</v>
      </c>
      <c r="Z1116" s="17" t="s">
        <v>42240</v>
      </c>
      <c r="AA1116" s="8" t="s">
        <v>42241</v>
      </c>
      <c r="AB1116" s="8" t="s">
        <v>42242</v>
      </c>
    </row>
    <row r="1117" spans="1:28" hidden="1" x14ac:dyDescent="0.2">
      <c r="A1117" s="8" t="s">
        <v>42243</v>
      </c>
      <c r="B1117" s="8" t="s">
        <v>42244</v>
      </c>
      <c r="C1117" s="8" t="s">
        <v>45735</v>
      </c>
      <c r="D1117" s="8" t="s">
        <v>45736</v>
      </c>
      <c r="E1117" s="8" t="s">
        <v>235</v>
      </c>
      <c r="F1117" s="8" t="s">
        <v>204</v>
      </c>
      <c r="G1117" s="8" t="s">
        <v>235</v>
      </c>
      <c r="H1117" s="8" t="s">
        <v>204</v>
      </c>
      <c r="I1117" s="8" t="s">
        <v>41778</v>
      </c>
      <c r="J1117" s="8" t="s">
        <v>28</v>
      </c>
      <c r="K1117" s="8" t="s">
        <v>486</v>
      </c>
      <c r="L1117" s="8" t="s">
        <v>7672</v>
      </c>
      <c r="M1117" s="8" t="s">
        <v>34415</v>
      </c>
      <c r="N1117" s="8" t="s">
        <v>10716</v>
      </c>
      <c r="O1117" s="8" t="s">
        <v>35639</v>
      </c>
      <c r="P1117" s="8" t="s">
        <v>776</v>
      </c>
      <c r="Q1117" s="8" t="s">
        <v>32453</v>
      </c>
      <c r="R1117" s="8" t="s">
        <v>41780</v>
      </c>
      <c r="S1117" s="17" t="s">
        <v>41781</v>
      </c>
      <c r="T1117" s="18">
        <v>43036</v>
      </c>
      <c r="U1117" s="8">
        <v>0.79166666666666663</v>
      </c>
      <c r="V1117" s="8">
        <v>0.83333333333333337</v>
      </c>
      <c r="W1117" s="8" t="s">
        <v>1495</v>
      </c>
      <c r="X1117" s="8" t="s">
        <v>42245</v>
      </c>
      <c r="Y1117" s="8" t="s">
        <v>23111</v>
      </c>
      <c r="Z1117" s="17" t="s">
        <v>42246</v>
      </c>
      <c r="AA1117" s="8" t="s">
        <v>42247</v>
      </c>
      <c r="AB1117" s="8" t="s">
        <v>42248</v>
      </c>
    </row>
    <row r="1118" spans="1:28" hidden="1" x14ac:dyDescent="0.2">
      <c r="A1118" s="8" t="s">
        <v>42249</v>
      </c>
      <c r="B1118" s="8" t="s">
        <v>42250</v>
      </c>
      <c r="C1118" s="8" t="s">
        <v>45735</v>
      </c>
      <c r="D1118" s="8" t="s">
        <v>45736</v>
      </c>
      <c r="E1118" s="8" t="s">
        <v>245</v>
      </c>
      <c r="F1118" s="8" t="s">
        <v>204</v>
      </c>
      <c r="G1118" s="8" t="s">
        <v>245</v>
      </c>
      <c r="H1118" s="8" t="s">
        <v>204</v>
      </c>
      <c r="I1118" s="8" t="s">
        <v>41778</v>
      </c>
      <c r="J1118" s="8" t="s">
        <v>28</v>
      </c>
      <c r="K1118" s="8" t="s">
        <v>486</v>
      </c>
      <c r="L1118" s="8" t="s">
        <v>11513</v>
      </c>
      <c r="M1118" s="8" t="s">
        <v>11532</v>
      </c>
      <c r="N1118" s="8" t="s">
        <v>10716</v>
      </c>
      <c r="O1118" s="8" t="s">
        <v>35639</v>
      </c>
      <c r="P1118" s="8" t="s">
        <v>776</v>
      </c>
      <c r="Q1118" s="8" t="s">
        <v>32453</v>
      </c>
      <c r="R1118" s="8" t="s">
        <v>41780</v>
      </c>
      <c r="S1118" s="17" t="s">
        <v>41781</v>
      </c>
      <c r="T1118" s="18">
        <v>43037</v>
      </c>
      <c r="U1118" s="8">
        <v>0.33333333333333331</v>
      </c>
      <c r="V1118" s="8">
        <v>0.5</v>
      </c>
      <c r="W1118" s="8" t="s">
        <v>739</v>
      </c>
      <c r="X1118" s="8" t="s">
        <v>42251</v>
      </c>
      <c r="Y1118" s="8" t="s">
        <v>33509</v>
      </c>
      <c r="Z1118" s="17" t="s">
        <v>42252</v>
      </c>
      <c r="AA1118" s="8" t="s">
        <v>42253</v>
      </c>
      <c r="AB1118" s="8" t="s">
        <v>42254</v>
      </c>
    </row>
    <row r="1119" spans="1:28" hidden="1" x14ac:dyDescent="0.2">
      <c r="A1119" s="8" t="s">
        <v>42255</v>
      </c>
      <c r="B1119" s="8" t="s">
        <v>42256</v>
      </c>
      <c r="C1119" s="8" t="s">
        <v>45735</v>
      </c>
      <c r="D1119" s="8" t="s">
        <v>45736</v>
      </c>
      <c r="E1119" s="8" t="s">
        <v>245</v>
      </c>
      <c r="F1119" s="8" t="s">
        <v>204</v>
      </c>
      <c r="G1119" s="8" t="s">
        <v>245</v>
      </c>
      <c r="H1119" s="8" t="s">
        <v>204</v>
      </c>
      <c r="I1119" s="8" t="s">
        <v>41778</v>
      </c>
      <c r="J1119" s="8" t="s">
        <v>28</v>
      </c>
      <c r="K1119" s="8" t="s">
        <v>486</v>
      </c>
      <c r="L1119" s="8" t="s">
        <v>11532</v>
      </c>
      <c r="M1119" s="8" t="s">
        <v>13858</v>
      </c>
      <c r="N1119" s="8" t="s">
        <v>10716</v>
      </c>
      <c r="O1119" s="8" t="s">
        <v>35639</v>
      </c>
      <c r="P1119" s="8" t="s">
        <v>776</v>
      </c>
      <c r="Q1119" s="8" t="s">
        <v>32453</v>
      </c>
      <c r="R1119" s="8" t="s">
        <v>41780</v>
      </c>
      <c r="S1119" s="17" t="s">
        <v>41781</v>
      </c>
      <c r="T1119" s="18">
        <v>43037</v>
      </c>
      <c r="U1119" s="8">
        <v>0.5</v>
      </c>
      <c r="V1119" s="8">
        <v>0.58333333333333337</v>
      </c>
      <c r="W1119" s="8" t="s">
        <v>1100</v>
      </c>
      <c r="X1119" s="8" t="s">
        <v>20803</v>
      </c>
      <c r="Y1119" s="8" t="s">
        <v>9312</v>
      </c>
      <c r="Z1119" s="17" t="s">
        <v>42257</v>
      </c>
      <c r="AA1119" s="8" t="s">
        <v>42258</v>
      </c>
      <c r="AB1119" s="8" t="s">
        <v>42259</v>
      </c>
    </row>
    <row r="1120" spans="1:28" hidden="1" x14ac:dyDescent="0.2">
      <c r="A1120" s="8" t="s">
        <v>42260</v>
      </c>
      <c r="B1120" s="8" t="s">
        <v>42261</v>
      </c>
      <c r="C1120" s="8" t="s">
        <v>45735</v>
      </c>
      <c r="D1120" s="8" t="s">
        <v>45736</v>
      </c>
      <c r="E1120" s="8" t="s">
        <v>245</v>
      </c>
      <c r="F1120" s="8" t="s">
        <v>204</v>
      </c>
      <c r="G1120" s="8" t="s">
        <v>245</v>
      </c>
      <c r="H1120" s="8" t="s">
        <v>204</v>
      </c>
      <c r="I1120" s="8" t="s">
        <v>41778</v>
      </c>
      <c r="J1120" s="8" t="s">
        <v>28</v>
      </c>
      <c r="K1120" s="8" t="s">
        <v>486</v>
      </c>
      <c r="L1120" s="8" t="s">
        <v>13858</v>
      </c>
      <c r="M1120" s="8" t="s">
        <v>7749</v>
      </c>
      <c r="N1120" s="8" t="s">
        <v>10716</v>
      </c>
      <c r="O1120" s="8" t="s">
        <v>35639</v>
      </c>
      <c r="P1120" s="8" t="s">
        <v>776</v>
      </c>
      <c r="Q1120" s="8" t="s">
        <v>32453</v>
      </c>
      <c r="R1120" s="8" t="s">
        <v>41780</v>
      </c>
      <c r="S1120" s="17" t="s">
        <v>41781</v>
      </c>
      <c r="T1120" s="18">
        <v>43037</v>
      </c>
      <c r="U1120" s="8">
        <v>0.58333333333333337</v>
      </c>
      <c r="V1120" s="8">
        <v>0.83333333333333337</v>
      </c>
      <c r="W1120" s="8" t="s">
        <v>30</v>
      </c>
      <c r="X1120" s="8" t="s">
        <v>34421</v>
      </c>
      <c r="Y1120" s="8" t="s">
        <v>15695</v>
      </c>
      <c r="Z1120" s="17" t="s">
        <v>42262</v>
      </c>
      <c r="AA1120" s="8" t="s">
        <v>42263</v>
      </c>
      <c r="AB1120" s="8" t="s">
        <v>42264</v>
      </c>
    </row>
    <row r="1121" spans="1:28" hidden="1" x14ac:dyDescent="0.2">
      <c r="A1121" s="8" t="s">
        <v>42265</v>
      </c>
      <c r="B1121" s="8" t="s">
        <v>42266</v>
      </c>
      <c r="C1121" s="8" t="s">
        <v>45735</v>
      </c>
      <c r="D1121" s="8" t="s">
        <v>45736</v>
      </c>
      <c r="E1121" s="8" t="s">
        <v>470</v>
      </c>
      <c r="F1121" s="8" t="s">
        <v>204</v>
      </c>
      <c r="G1121" s="8" t="s">
        <v>470</v>
      </c>
      <c r="H1121" s="8" t="s">
        <v>204</v>
      </c>
      <c r="I1121" s="8" t="s">
        <v>41778</v>
      </c>
      <c r="J1121" s="8" t="s">
        <v>28</v>
      </c>
      <c r="K1121" s="8" t="s">
        <v>486</v>
      </c>
      <c r="L1121" s="8" t="s">
        <v>11565</v>
      </c>
      <c r="M1121" s="8" t="s">
        <v>2590</v>
      </c>
      <c r="N1121" s="8" t="s">
        <v>10716</v>
      </c>
      <c r="O1121" s="8" t="s">
        <v>35639</v>
      </c>
      <c r="P1121" s="8" t="s">
        <v>776</v>
      </c>
      <c r="Q1121" s="8" t="s">
        <v>32453</v>
      </c>
      <c r="R1121" s="8" t="s">
        <v>41780</v>
      </c>
      <c r="S1121" s="17" t="s">
        <v>41781</v>
      </c>
      <c r="T1121" s="18">
        <v>43038</v>
      </c>
      <c r="U1121" s="8">
        <v>0.33333333333333331</v>
      </c>
      <c r="V1121" s="8">
        <v>0.58333333333333337</v>
      </c>
      <c r="W1121" s="8" t="s">
        <v>30</v>
      </c>
      <c r="X1121" s="8" t="s">
        <v>9270</v>
      </c>
      <c r="Y1121" s="8" t="s">
        <v>9271</v>
      </c>
      <c r="Z1121" s="17" t="s">
        <v>30964</v>
      </c>
      <c r="AA1121" s="8" t="s">
        <v>42267</v>
      </c>
      <c r="AB1121" s="8" t="s">
        <v>42268</v>
      </c>
    </row>
    <row r="1122" spans="1:28" hidden="1" x14ac:dyDescent="0.2">
      <c r="A1122" s="8" t="s">
        <v>42269</v>
      </c>
      <c r="B1122" s="8" t="s">
        <v>42270</v>
      </c>
      <c r="C1122" s="8" t="s">
        <v>45735</v>
      </c>
      <c r="D1122" s="8" t="s">
        <v>45736</v>
      </c>
      <c r="E1122" s="8" t="s">
        <v>470</v>
      </c>
      <c r="F1122" s="8" t="s">
        <v>204</v>
      </c>
      <c r="G1122" s="8" t="s">
        <v>470</v>
      </c>
      <c r="H1122" s="8" t="s">
        <v>204</v>
      </c>
      <c r="I1122" s="8" t="s">
        <v>41778</v>
      </c>
      <c r="J1122" s="8" t="s">
        <v>28</v>
      </c>
      <c r="K1122" s="8" t="s">
        <v>486</v>
      </c>
      <c r="L1122" s="8" t="s">
        <v>2590</v>
      </c>
      <c r="M1122" s="8" t="s">
        <v>13883</v>
      </c>
      <c r="N1122" s="8" t="s">
        <v>10716</v>
      </c>
      <c r="O1122" s="8" t="s">
        <v>35639</v>
      </c>
      <c r="P1122" s="8" t="s">
        <v>776</v>
      </c>
      <c r="Q1122" s="8" t="s">
        <v>32453</v>
      </c>
      <c r="R1122" s="8" t="s">
        <v>41780</v>
      </c>
      <c r="S1122" s="17" t="s">
        <v>41781</v>
      </c>
      <c r="T1122" s="18">
        <v>43038</v>
      </c>
      <c r="U1122" s="8">
        <v>0.58333333333333337</v>
      </c>
      <c r="V1122" s="8">
        <v>0.625</v>
      </c>
      <c r="W1122" s="8" t="s">
        <v>1495</v>
      </c>
      <c r="X1122" s="8" t="s">
        <v>42271</v>
      </c>
      <c r="Y1122" s="8" t="s">
        <v>15717</v>
      </c>
      <c r="Z1122" s="17" t="s">
        <v>9195</v>
      </c>
      <c r="AA1122" s="8" t="s">
        <v>42272</v>
      </c>
      <c r="AB1122" s="8" t="s">
        <v>42273</v>
      </c>
    </row>
    <row r="1123" spans="1:28" hidden="1" x14ac:dyDescent="0.2">
      <c r="A1123" s="8" t="s">
        <v>42274</v>
      </c>
      <c r="B1123" s="8" t="s">
        <v>42275</v>
      </c>
      <c r="C1123" s="8" t="s">
        <v>45735</v>
      </c>
      <c r="D1123" s="8" t="s">
        <v>45736</v>
      </c>
      <c r="E1123" s="8" t="s">
        <v>470</v>
      </c>
      <c r="F1123" s="8" t="s">
        <v>204</v>
      </c>
      <c r="G1123" s="8" t="s">
        <v>470</v>
      </c>
      <c r="H1123" s="8" t="s">
        <v>204</v>
      </c>
      <c r="I1123" s="8" t="s">
        <v>41778</v>
      </c>
      <c r="J1123" s="8" t="s">
        <v>28</v>
      </c>
      <c r="K1123" s="8" t="s">
        <v>486</v>
      </c>
      <c r="L1123" s="8" t="s">
        <v>13883</v>
      </c>
      <c r="M1123" s="8" t="s">
        <v>11597</v>
      </c>
      <c r="N1123" s="8" t="s">
        <v>10716</v>
      </c>
      <c r="O1123" s="8" t="s">
        <v>35639</v>
      </c>
      <c r="P1123" s="8" t="s">
        <v>776</v>
      </c>
      <c r="Q1123" s="8" t="s">
        <v>32453</v>
      </c>
      <c r="R1123" s="8" t="s">
        <v>41780</v>
      </c>
      <c r="S1123" s="17" t="s">
        <v>41781</v>
      </c>
      <c r="T1123" s="18">
        <v>43038</v>
      </c>
      <c r="U1123" s="8">
        <v>0.625</v>
      </c>
      <c r="V1123" s="8">
        <v>0.66666666666666663</v>
      </c>
      <c r="W1123" s="8" t="s">
        <v>1495</v>
      </c>
      <c r="X1123" s="8" t="s">
        <v>42276</v>
      </c>
      <c r="Y1123" s="8" t="s">
        <v>20853</v>
      </c>
      <c r="Z1123" s="17" t="s">
        <v>9195</v>
      </c>
      <c r="AA1123" s="8" t="s">
        <v>42277</v>
      </c>
      <c r="AB1123" s="8" t="s">
        <v>42278</v>
      </c>
    </row>
    <row r="1124" spans="1:28" hidden="1" x14ac:dyDescent="0.2">
      <c r="A1124" s="8" t="s">
        <v>42279</v>
      </c>
      <c r="B1124" s="8" t="s">
        <v>42280</v>
      </c>
      <c r="C1124" s="8" t="s">
        <v>45735</v>
      </c>
      <c r="D1124" s="8" t="s">
        <v>45736</v>
      </c>
      <c r="E1124" s="8" t="s">
        <v>470</v>
      </c>
      <c r="F1124" s="8" t="s">
        <v>204</v>
      </c>
      <c r="G1124" s="8" t="s">
        <v>470</v>
      </c>
      <c r="H1124" s="8" t="s">
        <v>204</v>
      </c>
      <c r="I1124" s="8" t="s">
        <v>41778</v>
      </c>
      <c r="J1124" s="8" t="s">
        <v>28</v>
      </c>
      <c r="K1124" s="8" t="s">
        <v>486</v>
      </c>
      <c r="L1124" s="8" t="s">
        <v>11597</v>
      </c>
      <c r="M1124" s="8" t="s">
        <v>7806</v>
      </c>
      <c r="N1124" s="8" t="s">
        <v>10716</v>
      </c>
      <c r="O1124" s="8" t="s">
        <v>35639</v>
      </c>
      <c r="P1124" s="8" t="s">
        <v>776</v>
      </c>
      <c r="Q1124" s="8" t="s">
        <v>32453</v>
      </c>
      <c r="R1124" s="8" t="s">
        <v>41780</v>
      </c>
      <c r="S1124" s="17" t="s">
        <v>41781</v>
      </c>
      <c r="T1124" s="18">
        <v>43038</v>
      </c>
      <c r="U1124" s="8">
        <v>0.66666666666666663</v>
      </c>
      <c r="V1124" s="8">
        <v>0.75</v>
      </c>
      <c r="W1124" s="8" t="s">
        <v>1100</v>
      </c>
      <c r="X1124" s="8" t="s">
        <v>42281</v>
      </c>
      <c r="Y1124" s="8" t="s">
        <v>20853</v>
      </c>
      <c r="Z1124" s="17" t="s">
        <v>42282</v>
      </c>
      <c r="AA1124" s="8" t="s">
        <v>42283</v>
      </c>
      <c r="AB1124" s="8" t="s">
        <v>42284</v>
      </c>
    </row>
    <row r="1125" spans="1:28" hidden="1" x14ac:dyDescent="0.2">
      <c r="A1125" s="8" t="s">
        <v>42285</v>
      </c>
      <c r="B1125" s="8" t="s">
        <v>42286</v>
      </c>
      <c r="C1125" s="8" t="s">
        <v>45735</v>
      </c>
      <c r="D1125" s="8" t="s">
        <v>45736</v>
      </c>
      <c r="E1125" s="8" t="s">
        <v>470</v>
      </c>
      <c r="F1125" s="8" t="s">
        <v>204</v>
      </c>
      <c r="G1125" s="8" t="s">
        <v>470</v>
      </c>
      <c r="H1125" s="8" t="s">
        <v>204</v>
      </c>
      <c r="I1125" s="8" t="s">
        <v>41778</v>
      </c>
      <c r="J1125" s="8" t="s">
        <v>28</v>
      </c>
      <c r="K1125" s="8" t="s">
        <v>486</v>
      </c>
      <c r="L1125" s="8" t="s">
        <v>7806</v>
      </c>
      <c r="M1125" s="8" t="s">
        <v>10581</v>
      </c>
      <c r="N1125" s="8" t="s">
        <v>10716</v>
      </c>
      <c r="O1125" s="8" t="s">
        <v>35639</v>
      </c>
      <c r="P1125" s="8" t="s">
        <v>776</v>
      </c>
      <c r="Q1125" s="8" t="s">
        <v>32453</v>
      </c>
      <c r="R1125" s="8" t="s">
        <v>41780</v>
      </c>
      <c r="S1125" s="17" t="s">
        <v>41781</v>
      </c>
      <c r="T1125" s="18">
        <v>43038</v>
      </c>
      <c r="U1125" s="8">
        <v>0.75</v>
      </c>
      <c r="V1125" s="8">
        <v>0.83333333333333337</v>
      </c>
      <c r="W1125" s="8" t="s">
        <v>1100</v>
      </c>
      <c r="X1125" s="8" t="s">
        <v>25277</v>
      </c>
      <c r="Y1125" s="8" t="s">
        <v>9263</v>
      </c>
      <c r="Z1125" s="17" t="s">
        <v>42287</v>
      </c>
      <c r="AA1125" s="8" t="s">
        <v>42288</v>
      </c>
      <c r="AB1125" s="8" t="s">
        <v>42289</v>
      </c>
    </row>
    <row r="1126" spans="1:28" hidden="1" x14ac:dyDescent="0.2">
      <c r="A1126" s="8" t="s">
        <v>42290</v>
      </c>
      <c r="B1126" s="8" t="s">
        <v>42291</v>
      </c>
      <c r="C1126" s="8" t="s">
        <v>45735</v>
      </c>
      <c r="D1126" s="8" t="s">
        <v>45736</v>
      </c>
      <c r="E1126" s="8" t="s">
        <v>266</v>
      </c>
      <c r="F1126" s="8" t="s">
        <v>255</v>
      </c>
      <c r="G1126" s="8" t="s">
        <v>266</v>
      </c>
      <c r="H1126" s="8" t="s">
        <v>255</v>
      </c>
      <c r="I1126" s="8" t="s">
        <v>41778</v>
      </c>
      <c r="J1126" s="8" t="s">
        <v>28</v>
      </c>
      <c r="K1126" s="8" t="s">
        <v>486</v>
      </c>
      <c r="L1126" s="8" t="s">
        <v>2753</v>
      </c>
      <c r="M1126" s="8" t="s">
        <v>18822</v>
      </c>
      <c r="N1126" s="8" t="s">
        <v>10716</v>
      </c>
      <c r="O1126" s="8" t="s">
        <v>35639</v>
      </c>
      <c r="P1126" s="8" t="s">
        <v>776</v>
      </c>
      <c r="Q1126" s="8" t="s">
        <v>32453</v>
      </c>
      <c r="R1126" s="8" t="s">
        <v>41780</v>
      </c>
      <c r="S1126" s="17" t="s">
        <v>41781</v>
      </c>
      <c r="T1126" s="18">
        <v>43046</v>
      </c>
      <c r="U1126" s="8">
        <v>0.33333333333333331</v>
      </c>
      <c r="V1126" s="8">
        <v>0.83333333333333337</v>
      </c>
      <c r="W1126" s="8" t="s">
        <v>40</v>
      </c>
      <c r="X1126" s="8" t="s">
        <v>15669</v>
      </c>
      <c r="Y1126" s="8" t="s">
        <v>15670</v>
      </c>
      <c r="Z1126" s="17" t="s">
        <v>42292</v>
      </c>
      <c r="AA1126" s="8" t="s">
        <v>42293</v>
      </c>
      <c r="AB1126" s="8" t="s">
        <v>42294</v>
      </c>
    </row>
    <row r="1127" spans="1:28" hidden="1" x14ac:dyDescent="0.2">
      <c r="A1127" s="8" t="s">
        <v>42295</v>
      </c>
      <c r="B1127" s="8" t="s">
        <v>42296</v>
      </c>
      <c r="C1127" s="8" t="s">
        <v>45735</v>
      </c>
      <c r="D1127" s="8" t="s">
        <v>45736</v>
      </c>
      <c r="E1127" s="8" t="s">
        <v>275</v>
      </c>
      <c r="F1127" s="8" t="s">
        <v>274</v>
      </c>
      <c r="G1127" s="8" t="s">
        <v>275</v>
      </c>
      <c r="H1127" s="8" t="s">
        <v>274</v>
      </c>
      <c r="I1127" s="8" t="s">
        <v>41778</v>
      </c>
      <c r="J1127" s="8" t="s">
        <v>28</v>
      </c>
      <c r="K1127" s="8" t="s">
        <v>486</v>
      </c>
      <c r="L1127" s="8" t="s">
        <v>21074</v>
      </c>
      <c r="M1127" s="8" t="s">
        <v>42297</v>
      </c>
      <c r="N1127" s="8" t="s">
        <v>10716</v>
      </c>
      <c r="O1127" s="8" t="s">
        <v>35639</v>
      </c>
      <c r="P1127" s="8" t="s">
        <v>776</v>
      </c>
      <c r="Q1127" s="8" t="s">
        <v>32453</v>
      </c>
      <c r="R1127" s="8" t="s">
        <v>41780</v>
      </c>
      <c r="S1127" s="17" t="s">
        <v>41781</v>
      </c>
      <c r="T1127" s="18">
        <v>43047</v>
      </c>
      <c r="U1127" s="8">
        <v>0.33333333333333331</v>
      </c>
      <c r="V1127" s="8">
        <v>0.45833333333333331</v>
      </c>
      <c r="W1127" s="8" t="s">
        <v>1283</v>
      </c>
      <c r="X1127" s="8" t="s">
        <v>42298</v>
      </c>
      <c r="Y1127" s="8" t="s">
        <v>9312</v>
      </c>
      <c r="Z1127" s="17" t="s">
        <v>42299</v>
      </c>
      <c r="AA1127" s="8" t="s">
        <v>42300</v>
      </c>
      <c r="AB1127" s="8" t="s">
        <v>42301</v>
      </c>
    </row>
    <row r="1128" spans="1:28" hidden="1" x14ac:dyDescent="0.2">
      <c r="A1128" s="8" t="s">
        <v>42302</v>
      </c>
      <c r="B1128" s="8" t="s">
        <v>42303</v>
      </c>
      <c r="C1128" s="8" t="s">
        <v>45735</v>
      </c>
      <c r="D1128" s="8" t="s">
        <v>45736</v>
      </c>
      <c r="E1128" s="8" t="s">
        <v>275</v>
      </c>
      <c r="F1128" s="8" t="s">
        <v>274</v>
      </c>
      <c r="G1128" s="8" t="s">
        <v>275</v>
      </c>
      <c r="H1128" s="8" t="s">
        <v>274</v>
      </c>
      <c r="I1128" s="8" t="s">
        <v>41778</v>
      </c>
      <c r="J1128" s="8" t="s">
        <v>28</v>
      </c>
      <c r="K1128" s="8" t="s">
        <v>486</v>
      </c>
      <c r="L1128" s="8" t="s">
        <v>42297</v>
      </c>
      <c r="M1128" s="8" t="s">
        <v>15976</v>
      </c>
      <c r="N1128" s="8" t="s">
        <v>10716</v>
      </c>
      <c r="O1128" s="8" t="s">
        <v>35639</v>
      </c>
      <c r="P1128" s="8" t="s">
        <v>776</v>
      </c>
      <c r="Q1128" s="8" t="s">
        <v>32453</v>
      </c>
      <c r="R1128" s="8" t="s">
        <v>41780</v>
      </c>
      <c r="S1128" s="17" t="s">
        <v>41781</v>
      </c>
      <c r="T1128" s="18">
        <v>43047</v>
      </c>
      <c r="U1128" s="8">
        <v>0.45833333333333331</v>
      </c>
      <c r="V1128" s="8">
        <v>0.58333333333333337</v>
      </c>
      <c r="W1128" s="8" t="s">
        <v>1283</v>
      </c>
      <c r="X1128" s="8" t="s">
        <v>42304</v>
      </c>
      <c r="Y1128" s="8" t="s">
        <v>9312</v>
      </c>
      <c r="Z1128" s="17" t="s">
        <v>42305</v>
      </c>
      <c r="AA1128" s="8" t="s">
        <v>42306</v>
      </c>
      <c r="AB1128" s="8" t="s">
        <v>42307</v>
      </c>
    </row>
    <row r="1129" spans="1:28" hidden="1" x14ac:dyDescent="0.2">
      <c r="A1129" s="8" t="s">
        <v>42308</v>
      </c>
      <c r="B1129" s="8" t="s">
        <v>42309</v>
      </c>
      <c r="C1129" s="8" t="s">
        <v>45735</v>
      </c>
      <c r="D1129" s="8" t="s">
        <v>45736</v>
      </c>
      <c r="E1129" s="8" t="s">
        <v>275</v>
      </c>
      <c r="F1129" s="8" t="s">
        <v>274</v>
      </c>
      <c r="G1129" s="8" t="s">
        <v>275</v>
      </c>
      <c r="H1129" s="8" t="s">
        <v>274</v>
      </c>
      <c r="I1129" s="8" t="s">
        <v>41778</v>
      </c>
      <c r="J1129" s="8" t="s">
        <v>28</v>
      </c>
      <c r="K1129" s="8" t="s">
        <v>486</v>
      </c>
      <c r="L1129" s="8" t="s">
        <v>15976</v>
      </c>
      <c r="M1129" s="8" t="s">
        <v>42310</v>
      </c>
      <c r="N1129" s="8" t="s">
        <v>10716</v>
      </c>
      <c r="O1129" s="8" t="s">
        <v>35639</v>
      </c>
      <c r="P1129" s="8" t="s">
        <v>776</v>
      </c>
      <c r="Q1129" s="8" t="s">
        <v>32453</v>
      </c>
      <c r="R1129" s="8" t="s">
        <v>41780</v>
      </c>
      <c r="S1129" s="17" t="s">
        <v>41781</v>
      </c>
      <c r="T1129" s="18">
        <v>43047</v>
      </c>
      <c r="U1129" s="8">
        <v>0.58333333333333337</v>
      </c>
      <c r="V1129" s="8">
        <v>0.83333333333333337</v>
      </c>
      <c r="W1129" s="8" t="s">
        <v>30</v>
      </c>
      <c r="X1129" s="8" t="s">
        <v>42311</v>
      </c>
      <c r="Y1129" s="8" t="s">
        <v>15670</v>
      </c>
      <c r="Z1129" s="17" t="s">
        <v>42312</v>
      </c>
      <c r="AA1129" s="8" t="s">
        <v>42313</v>
      </c>
      <c r="AB1129" s="8" t="s">
        <v>42314</v>
      </c>
    </row>
    <row r="1130" spans="1:28" hidden="1" x14ac:dyDescent="0.2">
      <c r="A1130" s="8" t="s">
        <v>42315</v>
      </c>
      <c r="B1130" s="8" t="s">
        <v>42316</v>
      </c>
      <c r="C1130" s="8" t="s">
        <v>45735</v>
      </c>
      <c r="D1130" s="8" t="s">
        <v>45736</v>
      </c>
      <c r="E1130" s="8" t="s">
        <v>285</v>
      </c>
      <c r="F1130" s="8" t="s">
        <v>274</v>
      </c>
      <c r="G1130" s="8" t="s">
        <v>285</v>
      </c>
      <c r="H1130" s="8" t="s">
        <v>274</v>
      </c>
      <c r="I1130" s="8" t="s">
        <v>41778</v>
      </c>
      <c r="J1130" s="8" t="s">
        <v>28</v>
      </c>
      <c r="K1130" s="8" t="s">
        <v>486</v>
      </c>
      <c r="L1130" s="8" t="s">
        <v>9332</v>
      </c>
      <c r="M1130" s="8" t="s">
        <v>42317</v>
      </c>
      <c r="N1130" s="8" t="s">
        <v>10716</v>
      </c>
      <c r="O1130" s="8" t="s">
        <v>35639</v>
      </c>
      <c r="P1130" s="8" t="s">
        <v>776</v>
      </c>
      <c r="Q1130" s="8" t="s">
        <v>32453</v>
      </c>
      <c r="R1130" s="8" t="s">
        <v>41780</v>
      </c>
      <c r="S1130" s="17" t="s">
        <v>41781</v>
      </c>
      <c r="T1130" s="18">
        <v>43048</v>
      </c>
      <c r="U1130" s="8">
        <v>0.33333333333333331</v>
      </c>
      <c r="V1130" s="8">
        <v>0.83333333333333337</v>
      </c>
      <c r="W1130" s="8" t="s">
        <v>40</v>
      </c>
      <c r="X1130" s="8" t="s">
        <v>9325</v>
      </c>
      <c r="Y1130" s="8" t="s">
        <v>9326</v>
      </c>
      <c r="Z1130" s="17" t="s">
        <v>42318</v>
      </c>
      <c r="AA1130" s="8" t="s">
        <v>42319</v>
      </c>
      <c r="AB1130" s="8" t="s">
        <v>42320</v>
      </c>
    </row>
    <row r="1131" spans="1:28" hidden="1" x14ac:dyDescent="0.2">
      <c r="A1131" s="8" t="s">
        <v>42321</v>
      </c>
      <c r="B1131" s="8" t="s">
        <v>42322</v>
      </c>
      <c r="C1131" s="8" t="s">
        <v>45735</v>
      </c>
      <c r="D1131" s="8" t="s">
        <v>45736</v>
      </c>
      <c r="E1131" s="8" t="s">
        <v>1989</v>
      </c>
      <c r="F1131" s="8" t="s">
        <v>274</v>
      </c>
      <c r="G1131" s="8" t="s">
        <v>1989</v>
      </c>
      <c r="H1131" s="8" t="s">
        <v>274</v>
      </c>
      <c r="I1131" s="8" t="s">
        <v>41778</v>
      </c>
      <c r="J1131" s="8" t="s">
        <v>28</v>
      </c>
      <c r="K1131" s="8" t="s">
        <v>486</v>
      </c>
      <c r="L1131" s="8" t="s">
        <v>42323</v>
      </c>
      <c r="M1131" s="8" t="s">
        <v>42324</v>
      </c>
      <c r="N1131" s="8" t="s">
        <v>10716</v>
      </c>
      <c r="O1131" s="8" t="s">
        <v>35639</v>
      </c>
      <c r="P1131" s="8" t="s">
        <v>776</v>
      </c>
      <c r="Q1131" s="8" t="s">
        <v>32453</v>
      </c>
      <c r="R1131" s="8" t="s">
        <v>41780</v>
      </c>
      <c r="S1131" s="17" t="s">
        <v>41781</v>
      </c>
      <c r="T1131" s="18">
        <v>43049</v>
      </c>
      <c r="U1131" s="8">
        <v>0.33333333333333331</v>
      </c>
      <c r="V1131" s="8">
        <v>0.5</v>
      </c>
      <c r="W1131" s="8" t="s">
        <v>739</v>
      </c>
      <c r="X1131" s="8" t="s">
        <v>42325</v>
      </c>
      <c r="Y1131" s="8" t="s">
        <v>31600</v>
      </c>
      <c r="Z1131" s="17" t="s">
        <v>42326</v>
      </c>
      <c r="AA1131" s="8" t="s">
        <v>42327</v>
      </c>
      <c r="AB1131" s="8" t="s">
        <v>42328</v>
      </c>
    </row>
    <row r="1132" spans="1:28" hidden="1" x14ac:dyDescent="0.2">
      <c r="A1132" s="8" t="s">
        <v>42329</v>
      </c>
      <c r="B1132" s="8" t="s">
        <v>42330</v>
      </c>
      <c r="C1132" s="8" t="s">
        <v>45735</v>
      </c>
      <c r="D1132" s="8" t="s">
        <v>45736</v>
      </c>
      <c r="E1132" s="8" t="s">
        <v>1989</v>
      </c>
      <c r="F1132" s="8" t="s">
        <v>274</v>
      </c>
      <c r="G1132" s="8" t="s">
        <v>1989</v>
      </c>
      <c r="H1132" s="8" t="s">
        <v>274</v>
      </c>
      <c r="I1132" s="8" t="s">
        <v>41778</v>
      </c>
      <c r="J1132" s="8" t="s">
        <v>28</v>
      </c>
      <c r="K1132" s="8" t="s">
        <v>486</v>
      </c>
      <c r="L1132" s="8" t="s">
        <v>42324</v>
      </c>
      <c r="M1132" s="8" t="s">
        <v>42331</v>
      </c>
      <c r="N1132" s="8" t="s">
        <v>10716</v>
      </c>
      <c r="O1132" s="8" t="s">
        <v>35639</v>
      </c>
      <c r="P1132" s="8" t="s">
        <v>776</v>
      </c>
      <c r="Q1132" s="8" t="s">
        <v>32453</v>
      </c>
      <c r="R1132" s="8" t="s">
        <v>41780</v>
      </c>
      <c r="S1132" s="17" t="s">
        <v>41781</v>
      </c>
      <c r="T1132" s="18">
        <v>43049</v>
      </c>
      <c r="U1132" s="8">
        <v>0.5</v>
      </c>
      <c r="V1132" s="8">
        <v>0.66666666666666663</v>
      </c>
      <c r="W1132" s="8" t="s">
        <v>739</v>
      </c>
      <c r="X1132" s="8" t="s">
        <v>42332</v>
      </c>
      <c r="Y1132" s="8" t="s">
        <v>31600</v>
      </c>
      <c r="Z1132" s="17" t="s">
        <v>42333</v>
      </c>
      <c r="AA1132" s="8" t="s">
        <v>42334</v>
      </c>
      <c r="AB1132" s="8" t="s">
        <v>42335</v>
      </c>
    </row>
    <row r="1133" spans="1:28" hidden="1" x14ac:dyDescent="0.2">
      <c r="A1133" s="8" t="s">
        <v>42336</v>
      </c>
      <c r="B1133" s="8" t="s">
        <v>42337</v>
      </c>
      <c r="C1133" s="8" t="s">
        <v>45735</v>
      </c>
      <c r="D1133" s="8" t="s">
        <v>45736</v>
      </c>
      <c r="E1133" s="8" t="s">
        <v>1989</v>
      </c>
      <c r="F1133" s="8" t="s">
        <v>274</v>
      </c>
      <c r="G1133" s="8" t="s">
        <v>1989</v>
      </c>
      <c r="H1133" s="8" t="s">
        <v>274</v>
      </c>
      <c r="I1133" s="8" t="s">
        <v>41778</v>
      </c>
      <c r="J1133" s="8" t="s">
        <v>28</v>
      </c>
      <c r="K1133" s="8" t="s">
        <v>486</v>
      </c>
      <c r="L1133" s="8" t="s">
        <v>42331</v>
      </c>
      <c r="M1133" s="8" t="s">
        <v>42338</v>
      </c>
      <c r="N1133" s="8" t="s">
        <v>10716</v>
      </c>
      <c r="O1133" s="8" t="s">
        <v>35639</v>
      </c>
      <c r="P1133" s="8" t="s">
        <v>776</v>
      </c>
      <c r="Q1133" s="8" t="s">
        <v>32453</v>
      </c>
      <c r="R1133" s="8" t="s">
        <v>41780</v>
      </c>
      <c r="S1133" s="17" t="s">
        <v>41781</v>
      </c>
      <c r="T1133" s="18">
        <v>43049</v>
      </c>
      <c r="U1133" s="8">
        <v>0.66666666666666663</v>
      </c>
      <c r="V1133" s="8">
        <v>0.79166666666666663</v>
      </c>
      <c r="W1133" s="8" t="s">
        <v>1283</v>
      </c>
      <c r="X1133" s="8" t="s">
        <v>42339</v>
      </c>
      <c r="Y1133" s="8" t="s">
        <v>31600</v>
      </c>
      <c r="Z1133" s="17" t="s">
        <v>42340</v>
      </c>
      <c r="AA1133" s="8" t="s">
        <v>42341</v>
      </c>
      <c r="AB1133" s="8" t="s">
        <v>42342</v>
      </c>
    </row>
    <row r="1134" spans="1:28" hidden="1" x14ac:dyDescent="0.2">
      <c r="A1134" s="8" t="s">
        <v>42343</v>
      </c>
      <c r="B1134" s="8" t="s">
        <v>42344</v>
      </c>
      <c r="C1134" s="8" t="s">
        <v>45735</v>
      </c>
      <c r="D1134" s="8" t="s">
        <v>45736</v>
      </c>
      <c r="E1134" s="8" t="s">
        <v>1989</v>
      </c>
      <c r="F1134" s="8" t="s">
        <v>274</v>
      </c>
      <c r="G1134" s="8" t="s">
        <v>1989</v>
      </c>
      <c r="H1134" s="8" t="s">
        <v>274</v>
      </c>
      <c r="I1134" s="8" t="s">
        <v>41778</v>
      </c>
      <c r="J1134" s="8" t="s">
        <v>28</v>
      </c>
      <c r="K1134" s="8" t="s">
        <v>486</v>
      </c>
      <c r="L1134" s="8" t="s">
        <v>42338</v>
      </c>
      <c r="M1134" s="8" t="s">
        <v>42345</v>
      </c>
      <c r="N1134" s="8" t="s">
        <v>10716</v>
      </c>
      <c r="O1134" s="8" t="s">
        <v>35639</v>
      </c>
      <c r="P1134" s="8" t="s">
        <v>776</v>
      </c>
      <c r="Q1134" s="8" t="s">
        <v>32453</v>
      </c>
      <c r="R1134" s="8" t="s">
        <v>41780</v>
      </c>
      <c r="S1134" s="17" t="s">
        <v>41781</v>
      </c>
      <c r="T1134" s="18">
        <v>43049</v>
      </c>
      <c r="U1134" s="8">
        <v>0.79166666666666663</v>
      </c>
      <c r="V1134" s="8">
        <v>0.83333333333333337</v>
      </c>
      <c r="W1134" s="8" t="s">
        <v>1495</v>
      </c>
      <c r="X1134" s="8" t="s">
        <v>42346</v>
      </c>
      <c r="Y1134" s="8" t="s">
        <v>42347</v>
      </c>
      <c r="Z1134" s="17" t="s">
        <v>42348</v>
      </c>
      <c r="AA1134" s="8" t="s">
        <v>42349</v>
      </c>
      <c r="AB1134" s="8" t="s">
        <v>42350</v>
      </c>
    </row>
    <row r="1135" spans="1:28" hidden="1" x14ac:dyDescent="0.2">
      <c r="A1135" s="8" t="s">
        <v>42351</v>
      </c>
      <c r="B1135" s="8" t="s">
        <v>42352</v>
      </c>
      <c r="C1135" s="8" t="s">
        <v>45735</v>
      </c>
      <c r="D1135" s="8" t="s">
        <v>45736</v>
      </c>
      <c r="E1135" s="8" t="s">
        <v>13273</v>
      </c>
      <c r="F1135" s="8" t="s">
        <v>274</v>
      </c>
      <c r="G1135" s="8" t="s">
        <v>13273</v>
      </c>
      <c r="H1135" s="8" t="s">
        <v>274</v>
      </c>
      <c r="I1135" s="8" t="s">
        <v>41778</v>
      </c>
      <c r="J1135" s="8" t="s">
        <v>28</v>
      </c>
      <c r="K1135" s="8" t="s">
        <v>486</v>
      </c>
      <c r="L1135" s="8" t="s">
        <v>42353</v>
      </c>
      <c r="M1135" s="8" t="s">
        <v>42354</v>
      </c>
      <c r="N1135" s="8" t="s">
        <v>10716</v>
      </c>
      <c r="O1135" s="8" t="s">
        <v>35639</v>
      </c>
      <c r="P1135" s="8" t="s">
        <v>776</v>
      </c>
      <c r="Q1135" s="8" t="s">
        <v>32453</v>
      </c>
      <c r="R1135" s="8" t="s">
        <v>41780</v>
      </c>
      <c r="S1135" s="17" t="s">
        <v>41781</v>
      </c>
      <c r="T1135" s="18">
        <v>43050</v>
      </c>
      <c r="U1135" s="8">
        <v>0.33333333333333331</v>
      </c>
      <c r="V1135" s="8">
        <v>0.83333333333333337</v>
      </c>
      <c r="W1135" s="8" t="s">
        <v>40</v>
      </c>
      <c r="X1135" s="8" t="s">
        <v>15669</v>
      </c>
      <c r="Y1135" s="8" t="s">
        <v>15670</v>
      </c>
      <c r="Z1135" s="17" t="s">
        <v>42355</v>
      </c>
      <c r="AA1135" s="8" t="s">
        <v>42356</v>
      </c>
      <c r="AB1135" s="8" t="s">
        <v>42357</v>
      </c>
    </row>
    <row r="1136" spans="1:28" hidden="1" x14ac:dyDescent="0.2">
      <c r="A1136" s="8" t="s">
        <v>24</v>
      </c>
      <c r="B1136" s="8" t="s">
        <v>25</v>
      </c>
      <c r="C1136" s="8" t="s">
        <v>45733</v>
      </c>
      <c r="D1136" s="8" t="s">
        <v>45734</v>
      </c>
      <c r="E1136" s="8" t="s">
        <v>29</v>
      </c>
      <c r="F1136" s="8" t="s">
        <v>27</v>
      </c>
      <c r="G1136" s="8" t="s">
        <v>29</v>
      </c>
      <c r="H1136" s="8" t="s">
        <v>27</v>
      </c>
      <c r="I1136" s="8" t="s">
        <v>26</v>
      </c>
      <c r="J1136" s="8" t="s">
        <v>28</v>
      </c>
      <c r="K1136" s="8" t="s">
        <v>30</v>
      </c>
      <c r="L1136" s="8" t="s">
        <v>31</v>
      </c>
      <c r="M1136" s="8" t="s">
        <v>32</v>
      </c>
      <c r="N1136" s="8" t="s">
        <v>10716</v>
      </c>
      <c r="O1136" s="8" t="s">
        <v>35639</v>
      </c>
      <c r="P1136" s="8" t="s">
        <v>299</v>
      </c>
      <c r="Q1136" s="8" t="s">
        <v>33</v>
      </c>
      <c r="R1136" s="8" t="s">
        <v>34</v>
      </c>
      <c r="S1136" s="17" t="s">
        <v>35</v>
      </c>
      <c r="T1136" s="18">
        <v>43009</v>
      </c>
      <c r="U1136" s="8">
        <v>0.25</v>
      </c>
      <c r="V1136" s="8">
        <v>0.75</v>
      </c>
      <c r="W1136" s="8" t="s">
        <v>40</v>
      </c>
      <c r="X1136" s="8" t="s">
        <v>36</v>
      </c>
      <c r="Y1136" s="8" t="s">
        <v>37</v>
      </c>
      <c r="Z1136" s="17" t="s">
        <v>41</v>
      </c>
      <c r="AA1136" s="8" t="s">
        <v>42</v>
      </c>
      <c r="AB1136" s="8" t="s">
        <v>43</v>
      </c>
    </row>
    <row r="1137" spans="1:28" hidden="1" x14ac:dyDescent="0.2">
      <c r="A1137" s="8" t="s">
        <v>44</v>
      </c>
      <c r="B1137" s="8" t="s">
        <v>45</v>
      </c>
      <c r="C1137" s="8" t="s">
        <v>45733</v>
      </c>
      <c r="D1137" s="8" t="s">
        <v>45734</v>
      </c>
      <c r="E1137" s="8" t="s">
        <v>46</v>
      </c>
      <c r="F1137" s="8" t="s">
        <v>27</v>
      </c>
      <c r="G1137" s="8" t="s">
        <v>46</v>
      </c>
      <c r="H1137" s="8" t="s">
        <v>27</v>
      </c>
      <c r="I1137" s="8" t="s">
        <v>26</v>
      </c>
      <c r="J1137" s="8" t="s">
        <v>28</v>
      </c>
      <c r="K1137" s="8" t="s">
        <v>30</v>
      </c>
      <c r="L1137" s="8" t="s">
        <v>47</v>
      </c>
      <c r="M1137" s="8" t="s">
        <v>48</v>
      </c>
      <c r="N1137" s="8" t="s">
        <v>10716</v>
      </c>
      <c r="O1137" s="8" t="s">
        <v>35639</v>
      </c>
      <c r="P1137" s="8" t="s">
        <v>299</v>
      </c>
      <c r="Q1137" s="8" t="s">
        <v>33</v>
      </c>
      <c r="R1137" s="8" t="s">
        <v>34</v>
      </c>
      <c r="S1137" s="17" t="s">
        <v>35</v>
      </c>
      <c r="T1137" s="18">
        <v>43010</v>
      </c>
      <c r="U1137" s="8">
        <v>0.25</v>
      </c>
      <c r="V1137" s="8">
        <v>0.75</v>
      </c>
      <c r="W1137" s="8" t="s">
        <v>40</v>
      </c>
      <c r="X1137" s="8" t="s">
        <v>49</v>
      </c>
      <c r="Y1137" s="8" t="s">
        <v>49</v>
      </c>
      <c r="Z1137" s="17" t="s">
        <v>50</v>
      </c>
      <c r="AA1137" s="8" t="s">
        <v>51</v>
      </c>
      <c r="AB1137" s="8" t="s">
        <v>52</v>
      </c>
    </row>
    <row r="1138" spans="1:28" hidden="1" x14ac:dyDescent="0.2">
      <c r="A1138" s="8" t="s">
        <v>53</v>
      </c>
      <c r="B1138" s="8" t="s">
        <v>54</v>
      </c>
      <c r="C1138" s="8" t="s">
        <v>45733</v>
      </c>
      <c r="D1138" s="8" t="s">
        <v>45734</v>
      </c>
      <c r="E1138" s="8" t="s">
        <v>55</v>
      </c>
      <c r="F1138" s="8" t="s">
        <v>27</v>
      </c>
      <c r="G1138" s="8" t="s">
        <v>55</v>
      </c>
      <c r="H1138" s="8" t="s">
        <v>27</v>
      </c>
      <c r="I1138" s="8" t="s">
        <v>26</v>
      </c>
      <c r="J1138" s="8" t="s">
        <v>28</v>
      </c>
      <c r="K1138" s="8" t="s">
        <v>30</v>
      </c>
      <c r="L1138" s="8" t="s">
        <v>56</v>
      </c>
      <c r="M1138" s="8" t="s">
        <v>57</v>
      </c>
      <c r="N1138" s="8" t="s">
        <v>10716</v>
      </c>
      <c r="O1138" s="8" t="s">
        <v>35639</v>
      </c>
      <c r="P1138" s="8" t="s">
        <v>299</v>
      </c>
      <c r="Q1138" s="8" t="s">
        <v>33</v>
      </c>
      <c r="R1138" s="8" t="s">
        <v>34</v>
      </c>
      <c r="S1138" s="17" t="s">
        <v>35</v>
      </c>
      <c r="T1138" s="18">
        <v>43011</v>
      </c>
      <c r="U1138" s="8">
        <v>0.25</v>
      </c>
      <c r="V1138" s="8">
        <v>0.75</v>
      </c>
      <c r="W1138" s="8" t="s">
        <v>40</v>
      </c>
      <c r="X1138" s="8" t="s">
        <v>58</v>
      </c>
      <c r="Y1138" s="8" t="s">
        <v>59</v>
      </c>
      <c r="Z1138" s="17" t="s">
        <v>60</v>
      </c>
      <c r="AA1138" s="8" t="s">
        <v>61</v>
      </c>
      <c r="AB1138" s="8" t="s">
        <v>62</v>
      </c>
    </row>
    <row r="1139" spans="1:28" hidden="1" x14ac:dyDescent="0.2">
      <c r="A1139" s="8" t="s">
        <v>63</v>
      </c>
      <c r="B1139" s="8" t="s">
        <v>64</v>
      </c>
      <c r="C1139" s="8" t="s">
        <v>45733</v>
      </c>
      <c r="D1139" s="8" t="s">
        <v>45734</v>
      </c>
      <c r="E1139" s="8" t="s">
        <v>66</v>
      </c>
      <c r="F1139" s="8" t="s">
        <v>65</v>
      </c>
      <c r="G1139" s="8" t="s">
        <v>66</v>
      </c>
      <c r="H1139" s="8" t="s">
        <v>65</v>
      </c>
      <c r="I1139" s="8" t="s">
        <v>26</v>
      </c>
      <c r="J1139" s="8" t="s">
        <v>28</v>
      </c>
      <c r="K1139" s="8" t="s">
        <v>30</v>
      </c>
      <c r="L1139" s="8" t="s">
        <v>67</v>
      </c>
      <c r="M1139" s="8" t="s">
        <v>68</v>
      </c>
      <c r="N1139" s="8" t="s">
        <v>10716</v>
      </c>
      <c r="O1139" s="8" t="s">
        <v>35639</v>
      </c>
      <c r="P1139" s="8" t="s">
        <v>299</v>
      </c>
      <c r="Q1139" s="8" t="s">
        <v>33</v>
      </c>
      <c r="R1139" s="8" t="s">
        <v>34</v>
      </c>
      <c r="S1139" s="17" t="s">
        <v>35</v>
      </c>
      <c r="T1139" s="18">
        <v>43012</v>
      </c>
      <c r="U1139" s="8">
        <v>0.25</v>
      </c>
      <c r="V1139" s="8">
        <v>0.75</v>
      </c>
      <c r="W1139" s="8" t="s">
        <v>40</v>
      </c>
      <c r="X1139" s="8" t="s">
        <v>69</v>
      </c>
      <c r="Y1139" s="8" t="s">
        <v>70</v>
      </c>
      <c r="Z1139" s="17" t="s">
        <v>71</v>
      </c>
      <c r="AA1139" s="8" t="s">
        <v>72</v>
      </c>
      <c r="AB1139" s="8" t="s">
        <v>73</v>
      </c>
    </row>
    <row r="1140" spans="1:28" hidden="1" x14ac:dyDescent="0.2">
      <c r="A1140" s="8" t="s">
        <v>84</v>
      </c>
      <c r="B1140" s="8" t="s">
        <v>85</v>
      </c>
      <c r="C1140" s="8" t="s">
        <v>45733</v>
      </c>
      <c r="D1140" s="8" t="s">
        <v>45734</v>
      </c>
      <c r="E1140" s="8" t="s">
        <v>86</v>
      </c>
      <c r="F1140" s="8" t="s">
        <v>65</v>
      </c>
      <c r="G1140" s="8" t="s">
        <v>86</v>
      </c>
      <c r="H1140" s="8" t="s">
        <v>65</v>
      </c>
      <c r="I1140" s="8" t="s">
        <v>26</v>
      </c>
      <c r="J1140" s="8" t="s">
        <v>28</v>
      </c>
      <c r="K1140" s="8" t="s">
        <v>30</v>
      </c>
      <c r="L1140" s="8" t="s">
        <v>87</v>
      </c>
      <c r="M1140" s="8" t="s">
        <v>88</v>
      </c>
      <c r="N1140" s="8" t="s">
        <v>10716</v>
      </c>
      <c r="O1140" s="8" t="s">
        <v>35639</v>
      </c>
      <c r="P1140" s="8" t="s">
        <v>299</v>
      </c>
      <c r="Q1140" s="8" t="s">
        <v>33</v>
      </c>
      <c r="R1140" s="8" t="s">
        <v>34</v>
      </c>
      <c r="S1140" s="17" t="s">
        <v>35</v>
      </c>
      <c r="T1140" s="18">
        <v>43013</v>
      </c>
      <c r="U1140" s="8">
        <v>0.25</v>
      </c>
      <c r="V1140" s="8">
        <v>0.75</v>
      </c>
      <c r="W1140" s="8" t="s">
        <v>40</v>
      </c>
      <c r="X1140" s="8" t="s">
        <v>89</v>
      </c>
      <c r="Y1140" s="8" t="s">
        <v>90</v>
      </c>
      <c r="Z1140" s="17" t="s">
        <v>91</v>
      </c>
      <c r="AA1140" s="8" t="s">
        <v>92</v>
      </c>
      <c r="AB1140" s="8" t="s">
        <v>93</v>
      </c>
    </row>
    <row r="1141" spans="1:28" hidden="1" x14ac:dyDescent="0.2">
      <c r="A1141" s="8" t="s">
        <v>74</v>
      </c>
      <c r="B1141" s="8" t="s">
        <v>75</v>
      </c>
      <c r="C1141" s="8" t="s">
        <v>45733</v>
      </c>
      <c r="D1141" s="8" t="s">
        <v>45734</v>
      </c>
      <c r="E1141" s="8" t="s">
        <v>76</v>
      </c>
      <c r="F1141" s="8" t="s">
        <v>65</v>
      </c>
      <c r="G1141" s="8" t="s">
        <v>76</v>
      </c>
      <c r="H1141" s="8" t="s">
        <v>65</v>
      </c>
      <c r="I1141" s="8" t="s">
        <v>26</v>
      </c>
      <c r="J1141" s="8" t="s">
        <v>28</v>
      </c>
      <c r="K1141" s="8" t="s">
        <v>30</v>
      </c>
      <c r="L1141" s="8" t="s">
        <v>77</v>
      </c>
      <c r="M1141" s="8" t="s">
        <v>78</v>
      </c>
      <c r="N1141" s="8" t="s">
        <v>10716</v>
      </c>
      <c r="O1141" s="8" t="s">
        <v>35639</v>
      </c>
      <c r="P1141" s="8" t="s">
        <v>299</v>
      </c>
      <c r="Q1141" s="8" t="s">
        <v>33</v>
      </c>
      <c r="R1141" s="8" t="s">
        <v>34</v>
      </c>
      <c r="S1141" s="17" t="s">
        <v>35</v>
      </c>
      <c r="T1141" s="18">
        <v>43014</v>
      </c>
      <c r="U1141" s="8">
        <v>0.25</v>
      </c>
      <c r="V1141" s="8">
        <v>0.75</v>
      </c>
      <c r="W1141" s="8" t="s">
        <v>40</v>
      </c>
      <c r="X1141" s="8" t="s">
        <v>79</v>
      </c>
      <c r="Y1141" s="8" t="s">
        <v>80</v>
      </c>
      <c r="Z1141" s="17" t="s">
        <v>81</v>
      </c>
      <c r="AA1141" s="8" t="s">
        <v>82</v>
      </c>
      <c r="AB1141" s="8" t="s">
        <v>83</v>
      </c>
    </row>
    <row r="1142" spans="1:28" hidden="1" x14ac:dyDescent="0.2">
      <c r="A1142" s="8" t="s">
        <v>102</v>
      </c>
      <c r="B1142" s="8" t="s">
        <v>103</v>
      </c>
      <c r="C1142" s="8" t="s">
        <v>45733</v>
      </c>
      <c r="D1142" s="8" t="s">
        <v>45734</v>
      </c>
      <c r="E1142" s="8" t="s">
        <v>104</v>
      </c>
      <c r="F1142" s="8" t="s">
        <v>65</v>
      </c>
      <c r="G1142" s="8" t="s">
        <v>104</v>
      </c>
      <c r="H1142" s="8" t="s">
        <v>65</v>
      </c>
      <c r="I1142" s="8" t="s">
        <v>26</v>
      </c>
      <c r="J1142" s="8" t="s">
        <v>28</v>
      </c>
      <c r="K1142" s="8" t="s">
        <v>30</v>
      </c>
      <c r="L1142" s="8" t="s">
        <v>105</v>
      </c>
      <c r="M1142" s="8" t="s">
        <v>106</v>
      </c>
      <c r="N1142" s="8" t="s">
        <v>10716</v>
      </c>
      <c r="O1142" s="8" t="s">
        <v>35639</v>
      </c>
      <c r="P1142" s="8" t="s">
        <v>299</v>
      </c>
      <c r="Q1142" s="8" t="s">
        <v>33</v>
      </c>
      <c r="R1142" s="8" t="s">
        <v>34</v>
      </c>
      <c r="S1142" s="17" t="s">
        <v>35</v>
      </c>
      <c r="T1142" s="18">
        <v>43015</v>
      </c>
      <c r="U1142" s="8">
        <v>0.25</v>
      </c>
      <c r="V1142" s="8">
        <v>0.75</v>
      </c>
      <c r="W1142" s="8" t="s">
        <v>40</v>
      </c>
      <c r="X1142" s="8" t="s">
        <v>49</v>
      </c>
      <c r="Y1142" s="8" t="s">
        <v>49</v>
      </c>
      <c r="Z1142" s="17" t="s">
        <v>107</v>
      </c>
      <c r="AA1142" s="8" t="s">
        <v>108</v>
      </c>
      <c r="AB1142" s="8" t="s">
        <v>109</v>
      </c>
    </row>
    <row r="1143" spans="1:28" hidden="1" x14ac:dyDescent="0.2">
      <c r="A1143" s="8" t="s">
        <v>94</v>
      </c>
      <c r="B1143" s="8" t="s">
        <v>95</v>
      </c>
      <c r="C1143" s="8" t="s">
        <v>45733</v>
      </c>
      <c r="D1143" s="8" t="s">
        <v>45734</v>
      </c>
      <c r="E1143" s="8" t="s">
        <v>96</v>
      </c>
      <c r="F1143" s="8" t="s">
        <v>65</v>
      </c>
      <c r="G1143" s="8" t="s">
        <v>96</v>
      </c>
      <c r="H1143" s="8" t="s">
        <v>65</v>
      </c>
      <c r="I1143" s="8" t="s">
        <v>26</v>
      </c>
      <c r="J1143" s="8" t="s">
        <v>28</v>
      </c>
      <c r="K1143" s="8" t="s">
        <v>30</v>
      </c>
      <c r="L1143" s="8" t="s">
        <v>97</v>
      </c>
      <c r="M1143" s="8" t="s">
        <v>98</v>
      </c>
      <c r="N1143" s="8" t="s">
        <v>10716</v>
      </c>
      <c r="O1143" s="8" t="s">
        <v>35639</v>
      </c>
      <c r="P1143" s="8" t="s">
        <v>299</v>
      </c>
      <c r="Q1143" s="8" t="s">
        <v>33</v>
      </c>
      <c r="R1143" s="8" t="s">
        <v>34</v>
      </c>
      <c r="S1143" s="17" t="s">
        <v>35</v>
      </c>
      <c r="T1143" s="18">
        <v>43016</v>
      </c>
      <c r="U1143" s="8">
        <v>0.25</v>
      </c>
      <c r="V1143" s="8">
        <v>0.75</v>
      </c>
      <c r="W1143" s="8" t="s">
        <v>40</v>
      </c>
      <c r="X1143" s="8" t="s">
        <v>49</v>
      </c>
      <c r="Y1143" s="8" t="s">
        <v>49</v>
      </c>
      <c r="Z1143" s="17" t="s">
        <v>99</v>
      </c>
      <c r="AA1143" s="8" t="s">
        <v>100</v>
      </c>
      <c r="AB1143" s="8" t="s">
        <v>101</v>
      </c>
    </row>
    <row r="1144" spans="1:28" hidden="1" x14ac:dyDescent="0.2">
      <c r="A1144" s="8" t="s">
        <v>110</v>
      </c>
      <c r="B1144" s="8" t="s">
        <v>111</v>
      </c>
      <c r="C1144" s="8" t="s">
        <v>45733</v>
      </c>
      <c r="D1144" s="8" t="s">
        <v>45734</v>
      </c>
      <c r="E1144" s="8" t="s">
        <v>113</v>
      </c>
      <c r="F1144" s="8" t="s">
        <v>112</v>
      </c>
      <c r="G1144" s="8" t="s">
        <v>113</v>
      </c>
      <c r="H1144" s="8" t="s">
        <v>112</v>
      </c>
      <c r="I1144" s="8" t="s">
        <v>26</v>
      </c>
      <c r="J1144" s="8" t="s">
        <v>28</v>
      </c>
      <c r="K1144" s="8" t="s">
        <v>30</v>
      </c>
      <c r="L1144" s="8" t="s">
        <v>114</v>
      </c>
      <c r="M1144" s="8" t="s">
        <v>115</v>
      </c>
      <c r="N1144" s="8" t="s">
        <v>10716</v>
      </c>
      <c r="O1144" s="8" t="s">
        <v>35639</v>
      </c>
      <c r="P1144" s="8" t="s">
        <v>299</v>
      </c>
      <c r="Q1144" s="8" t="s">
        <v>33</v>
      </c>
      <c r="R1144" s="8" t="s">
        <v>34</v>
      </c>
      <c r="S1144" s="17" t="s">
        <v>35</v>
      </c>
      <c r="T1144" s="18">
        <v>43024</v>
      </c>
      <c r="U1144" s="8">
        <v>0.25</v>
      </c>
      <c r="V1144" s="8">
        <v>0.75</v>
      </c>
      <c r="W1144" s="8" t="s">
        <v>40</v>
      </c>
      <c r="X1144" s="8" t="s">
        <v>116</v>
      </c>
      <c r="Y1144" s="8" t="s">
        <v>117</v>
      </c>
      <c r="Z1144" s="17" t="s">
        <v>118</v>
      </c>
      <c r="AA1144" s="8" t="s">
        <v>119</v>
      </c>
      <c r="AB1144" s="8" t="s">
        <v>120</v>
      </c>
    </row>
    <row r="1145" spans="1:28" hidden="1" x14ac:dyDescent="0.2">
      <c r="A1145" s="8" t="s">
        <v>121</v>
      </c>
      <c r="B1145" s="8" t="s">
        <v>122</v>
      </c>
      <c r="C1145" s="8" t="s">
        <v>45733</v>
      </c>
      <c r="D1145" s="8" t="s">
        <v>45734</v>
      </c>
      <c r="E1145" s="8" t="s">
        <v>123</v>
      </c>
      <c r="F1145" s="8" t="s">
        <v>112</v>
      </c>
      <c r="G1145" s="8" t="s">
        <v>123</v>
      </c>
      <c r="H1145" s="8" t="s">
        <v>112</v>
      </c>
      <c r="I1145" s="8" t="s">
        <v>26</v>
      </c>
      <c r="J1145" s="8" t="s">
        <v>28</v>
      </c>
      <c r="K1145" s="8" t="s">
        <v>30</v>
      </c>
      <c r="L1145" s="8" t="s">
        <v>124</v>
      </c>
      <c r="M1145" s="8" t="s">
        <v>125</v>
      </c>
      <c r="N1145" s="8" t="s">
        <v>10716</v>
      </c>
      <c r="O1145" s="8" t="s">
        <v>35639</v>
      </c>
      <c r="P1145" s="8" t="s">
        <v>299</v>
      </c>
      <c r="Q1145" s="8" t="s">
        <v>33</v>
      </c>
      <c r="R1145" s="8" t="s">
        <v>34</v>
      </c>
      <c r="S1145" s="17" t="s">
        <v>35</v>
      </c>
      <c r="T1145" s="18">
        <v>43025</v>
      </c>
      <c r="U1145" s="8">
        <v>0.25</v>
      </c>
      <c r="V1145" s="8">
        <v>0.75</v>
      </c>
      <c r="W1145" s="8" t="s">
        <v>40</v>
      </c>
      <c r="X1145" s="8" t="s">
        <v>126</v>
      </c>
      <c r="Y1145" s="8" t="s">
        <v>127</v>
      </c>
      <c r="Z1145" s="17" t="s">
        <v>128</v>
      </c>
      <c r="AA1145" s="8" t="s">
        <v>129</v>
      </c>
      <c r="AB1145" s="8" t="s">
        <v>130</v>
      </c>
    </row>
    <row r="1146" spans="1:28" hidden="1" x14ac:dyDescent="0.2">
      <c r="A1146" s="8" t="s">
        <v>131</v>
      </c>
      <c r="B1146" s="8" t="s">
        <v>132</v>
      </c>
      <c r="C1146" s="8" t="s">
        <v>45733</v>
      </c>
      <c r="D1146" s="8" t="s">
        <v>45734</v>
      </c>
      <c r="E1146" s="8" t="s">
        <v>134</v>
      </c>
      <c r="F1146" s="8" t="s">
        <v>133</v>
      </c>
      <c r="G1146" s="8" t="s">
        <v>134</v>
      </c>
      <c r="H1146" s="8" t="s">
        <v>133</v>
      </c>
      <c r="I1146" s="8" t="s">
        <v>26</v>
      </c>
      <c r="J1146" s="8" t="s">
        <v>28</v>
      </c>
      <c r="K1146" s="8" t="s">
        <v>30</v>
      </c>
      <c r="L1146" s="8" t="s">
        <v>135</v>
      </c>
      <c r="M1146" s="8" t="s">
        <v>136</v>
      </c>
      <c r="N1146" s="8" t="s">
        <v>10716</v>
      </c>
      <c r="O1146" s="8" t="s">
        <v>35639</v>
      </c>
      <c r="P1146" s="8" t="s">
        <v>299</v>
      </c>
      <c r="Q1146" s="8" t="s">
        <v>33</v>
      </c>
      <c r="R1146" s="8" t="s">
        <v>34</v>
      </c>
      <c r="S1146" s="17" t="s">
        <v>35</v>
      </c>
      <c r="T1146" s="18">
        <v>43026</v>
      </c>
      <c r="U1146" s="8">
        <v>0.25</v>
      </c>
      <c r="V1146" s="8">
        <v>0.75</v>
      </c>
      <c r="W1146" s="8" t="s">
        <v>40</v>
      </c>
      <c r="X1146" s="8" t="s">
        <v>137</v>
      </c>
      <c r="Y1146" s="8" t="s">
        <v>138</v>
      </c>
      <c r="Z1146" s="17" t="s">
        <v>139</v>
      </c>
      <c r="AA1146" s="8" t="s">
        <v>140</v>
      </c>
      <c r="AB1146" s="8" t="s">
        <v>141</v>
      </c>
    </row>
    <row r="1147" spans="1:28" hidden="1" x14ac:dyDescent="0.2">
      <c r="A1147" s="8" t="s">
        <v>142</v>
      </c>
      <c r="B1147" s="8" t="s">
        <v>143</v>
      </c>
      <c r="C1147" s="8" t="s">
        <v>45733</v>
      </c>
      <c r="D1147" s="8" t="s">
        <v>45734</v>
      </c>
      <c r="E1147" s="8" t="s">
        <v>144</v>
      </c>
      <c r="F1147" s="8" t="s">
        <v>133</v>
      </c>
      <c r="G1147" s="8" t="s">
        <v>144</v>
      </c>
      <c r="H1147" s="8" t="s">
        <v>133</v>
      </c>
      <c r="I1147" s="8" t="s">
        <v>26</v>
      </c>
      <c r="J1147" s="8" t="s">
        <v>28</v>
      </c>
      <c r="K1147" s="8" t="s">
        <v>30</v>
      </c>
      <c r="L1147" s="8" t="s">
        <v>145</v>
      </c>
      <c r="M1147" s="8" t="s">
        <v>146</v>
      </c>
      <c r="N1147" s="8" t="s">
        <v>10716</v>
      </c>
      <c r="O1147" s="8" t="s">
        <v>35639</v>
      </c>
      <c r="P1147" s="8" t="s">
        <v>299</v>
      </c>
      <c r="Q1147" s="8" t="s">
        <v>33</v>
      </c>
      <c r="R1147" s="8" t="s">
        <v>34</v>
      </c>
      <c r="S1147" s="17" t="s">
        <v>35</v>
      </c>
      <c r="T1147" s="18">
        <v>43027</v>
      </c>
      <c r="U1147" s="8">
        <v>0.25</v>
      </c>
      <c r="V1147" s="8">
        <v>0.75</v>
      </c>
      <c r="W1147" s="8" t="s">
        <v>40</v>
      </c>
      <c r="X1147" s="8" t="s">
        <v>147</v>
      </c>
      <c r="Y1147" s="8" t="s">
        <v>148</v>
      </c>
      <c r="Z1147" s="17" t="s">
        <v>149</v>
      </c>
      <c r="AA1147" s="8" t="s">
        <v>150</v>
      </c>
      <c r="AB1147" s="8" t="s">
        <v>151</v>
      </c>
    </row>
    <row r="1148" spans="1:28" hidden="1" x14ac:dyDescent="0.2">
      <c r="A1148" s="8" t="s">
        <v>172</v>
      </c>
      <c r="B1148" s="8" t="s">
        <v>173</v>
      </c>
      <c r="C1148" s="8" t="s">
        <v>45733</v>
      </c>
      <c r="D1148" s="8" t="s">
        <v>45734</v>
      </c>
      <c r="E1148" s="8" t="s">
        <v>174</v>
      </c>
      <c r="F1148" s="8" t="s">
        <v>133</v>
      </c>
      <c r="G1148" s="8" t="s">
        <v>174</v>
      </c>
      <c r="H1148" s="8" t="s">
        <v>133</v>
      </c>
      <c r="I1148" s="8" t="s">
        <v>26</v>
      </c>
      <c r="J1148" s="8" t="s">
        <v>28</v>
      </c>
      <c r="K1148" s="8" t="s">
        <v>30</v>
      </c>
      <c r="L1148" s="8" t="s">
        <v>175</v>
      </c>
      <c r="M1148" s="8" t="s">
        <v>176</v>
      </c>
      <c r="N1148" s="8" t="s">
        <v>10716</v>
      </c>
      <c r="O1148" s="8" t="s">
        <v>35639</v>
      </c>
      <c r="P1148" s="8" t="s">
        <v>299</v>
      </c>
      <c r="Q1148" s="8" t="s">
        <v>33</v>
      </c>
      <c r="R1148" s="8" t="s">
        <v>34</v>
      </c>
      <c r="S1148" s="17" t="s">
        <v>35</v>
      </c>
      <c r="T1148" s="18">
        <v>43028</v>
      </c>
      <c r="U1148" s="8">
        <v>0.25</v>
      </c>
      <c r="V1148" s="8">
        <v>0.75</v>
      </c>
      <c r="W1148" s="8" t="s">
        <v>40</v>
      </c>
      <c r="X1148" s="8" t="s">
        <v>177</v>
      </c>
      <c r="Y1148" s="8" t="s">
        <v>178</v>
      </c>
      <c r="Z1148" s="17" t="s">
        <v>179</v>
      </c>
      <c r="AA1148" s="8" t="s">
        <v>180</v>
      </c>
      <c r="AB1148" s="8" t="s">
        <v>181</v>
      </c>
    </row>
    <row r="1149" spans="1:28" hidden="1" x14ac:dyDescent="0.2">
      <c r="A1149" s="8" t="s">
        <v>182</v>
      </c>
      <c r="B1149" s="8" t="s">
        <v>183</v>
      </c>
      <c r="C1149" s="8" t="s">
        <v>45733</v>
      </c>
      <c r="D1149" s="8" t="s">
        <v>45734</v>
      </c>
      <c r="E1149" s="8" t="s">
        <v>184</v>
      </c>
      <c r="F1149" s="8" t="s">
        <v>133</v>
      </c>
      <c r="G1149" s="8" t="s">
        <v>184</v>
      </c>
      <c r="H1149" s="8" t="s">
        <v>133</v>
      </c>
      <c r="I1149" s="8" t="s">
        <v>26</v>
      </c>
      <c r="J1149" s="8" t="s">
        <v>28</v>
      </c>
      <c r="K1149" s="8" t="s">
        <v>30</v>
      </c>
      <c r="L1149" s="8" t="s">
        <v>185</v>
      </c>
      <c r="M1149" s="8" t="s">
        <v>186</v>
      </c>
      <c r="N1149" s="8" t="s">
        <v>10716</v>
      </c>
      <c r="O1149" s="8" t="s">
        <v>35639</v>
      </c>
      <c r="P1149" s="8" t="s">
        <v>299</v>
      </c>
      <c r="Q1149" s="8" t="s">
        <v>33</v>
      </c>
      <c r="R1149" s="8" t="s">
        <v>34</v>
      </c>
      <c r="S1149" s="17" t="s">
        <v>35</v>
      </c>
      <c r="T1149" s="18">
        <v>43029</v>
      </c>
      <c r="U1149" s="8">
        <v>0.25</v>
      </c>
      <c r="V1149" s="8">
        <v>0.75</v>
      </c>
      <c r="W1149" s="8" t="s">
        <v>40</v>
      </c>
      <c r="X1149" s="8" t="s">
        <v>187</v>
      </c>
      <c r="Y1149" s="8" t="s">
        <v>188</v>
      </c>
      <c r="Z1149" s="17" t="s">
        <v>189</v>
      </c>
      <c r="AA1149" s="8" t="s">
        <v>190</v>
      </c>
      <c r="AB1149" s="8" t="s">
        <v>191</v>
      </c>
    </row>
    <row r="1150" spans="1:28" hidden="1" x14ac:dyDescent="0.2">
      <c r="A1150" s="8" t="s">
        <v>192</v>
      </c>
      <c r="B1150" s="8" t="s">
        <v>193</v>
      </c>
      <c r="C1150" s="8" t="s">
        <v>45733</v>
      </c>
      <c r="D1150" s="8" t="s">
        <v>45734</v>
      </c>
      <c r="E1150" s="8" t="s">
        <v>194</v>
      </c>
      <c r="F1150" s="8" t="s">
        <v>133</v>
      </c>
      <c r="G1150" s="8" t="s">
        <v>194</v>
      </c>
      <c r="H1150" s="8" t="s">
        <v>133</v>
      </c>
      <c r="I1150" s="8" t="s">
        <v>26</v>
      </c>
      <c r="J1150" s="8" t="s">
        <v>28</v>
      </c>
      <c r="K1150" s="8" t="s">
        <v>30</v>
      </c>
      <c r="L1150" s="8" t="s">
        <v>195</v>
      </c>
      <c r="M1150" s="8" t="s">
        <v>196</v>
      </c>
      <c r="N1150" s="8" t="s">
        <v>10716</v>
      </c>
      <c r="O1150" s="8" t="s">
        <v>35639</v>
      </c>
      <c r="P1150" s="8" t="s">
        <v>299</v>
      </c>
      <c r="Q1150" s="8" t="s">
        <v>33</v>
      </c>
      <c r="R1150" s="8" t="s">
        <v>34</v>
      </c>
      <c r="S1150" s="17" t="s">
        <v>35</v>
      </c>
      <c r="T1150" s="18">
        <v>43030</v>
      </c>
      <c r="U1150" s="8">
        <v>0.25</v>
      </c>
      <c r="V1150" s="8">
        <v>0.75</v>
      </c>
      <c r="W1150" s="8" t="s">
        <v>40</v>
      </c>
      <c r="X1150" s="8" t="s">
        <v>197</v>
      </c>
      <c r="Y1150" s="8" t="s">
        <v>198</v>
      </c>
      <c r="Z1150" s="17" t="s">
        <v>199</v>
      </c>
      <c r="AA1150" s="8" t="s">
        <v>200</v>
      </c>
      <c r="AB1150" s="8" t="s">
        <v>201</v>
      </c>
    </row>
    <row r="1151" spans="1:28" hidden="1" x14ac:dyDescent="0.2">
      <c r="A1151" s="8" t="s">
        <v>152</v>
      </c>
      <c r="B1151" s="8" t="s">
        <v>153</v>
      </c>
      <c r="C1151" s="8" t="s">
        <v>45733</v>
      </c>
      <c r="D1151" s="8" t="s">
        <v>45734</v>
      </c>
      <c r="E1151" s="8" t="s">
        <v>154</v>
      </c>
      <c r="F1151" s="8" t="s">
        <v>133</v>
      </c>
      <c r="G1151" s="8" t="s">
        <v>154</v>
      </c>
      <c r="H1151" s="8" t="s">
        <v>133</v>
      </c>
      <c r="I1151" s="8" t="s">
        <v>26</v>
      </c>
      <c r="J1151" s="8" t="s">
        <v>28</v>
      </c>
      <c r="K1151" s="8" t="s">
        <v>30</v>
      </c>
      <c r="L1151" s="8" t="s">
        <v>155</v>
      </c>
      <c r="M1151" s="8" t="s">
        <v>156</v>
      </c>
      <c r="N1151" s="8" t="s">
        <v>10716</v>
      </c>
      <c r="O1151" s="8" t="s">
        <v>35639</v>
      </c>
      <c r="P1151" s="8" t="s">
        <v>299</v>
      </c>
      <c r="Q1151" s="8" t="s">
        <v>33</v>
      </c>
      <c r="R1151" s="8" t="s">
        <v>34</v>
      </c>
      <c r="S1151" s="17" t="s">
        <v>35</v>
      </c>
      <c r="T1151" s="18">
        <v>43031</v>
      </c>
      <c r="U1151" s="8">
        <v>0.25</v>
      </c>
      <c r="V1151" s="8">
        <v>0.75</v>
      </c>
      <c r="W1151" s="8" t="s">
        <v>40</v>
      </c>
      <c r="X1151" s="8" t="s">
        <v>157</v>
      </c>
      <c r="Y1151" s="8" t="s">
        <v>158</v>
      </c>
      <c r="Z1151" s="17" t="s">
        <v>159</v>
      </c>
      <c r="AA1151" s="8" t="s">
        <v>160</v>
      </c>
      <c r="AB1151" s="8" t="s">
        <v>161</v>
      </c>
    </row>
    <row r="1152" spans="1:28" hidden="1" x14ac:dyDescent="0.2">
      <c r="A1152" s="8" t="s">
        <v>162</v>
      </c>
      <c r="B1152" s="8" t="s">
        <v>163</v>
      </c>
      <c r="C1152" s="8" t="s">
        <v>45733</v>
      </c>
      <c r="D1152" s="8" t="s">
        <v>45734</v>
      </c>
      <c r="E1152" s="8" t="s">
        <v>164</v>
      </c>
      <c r="F1152" s="8" t="s">
        <v>133</v>
      </c>
      <c r="G1152" s="8" t="s">
        <v>164</v>
      </c>
      <c r="H1152" s="8" t="s">
        <v>133</v>
      </c>
      <c r="I1152" s="8" t="s">
        <v>26</v>
      </c>
      <c r="J1152" s="8" t="s">
        <v>28</v>
      </c>
      <c r="K1152" s="8" t="s">
        <v>30</v>
      </c>
      <c r="L1152" s="8" t="s">
        <v>165</v>
      </c>
      <c r="M1152" s="8" t="s">
        <v>166</v>
      </c>
      <c r="N1152" s="8" t="s">
        <v>10716</v>
      </c>
      <c r="O1152" s="8" t="s">
        <v>35639</v>
      </c>
      <c r="P1152" s="8" t="s">
        <v>299</v>
      </c>
      <c r="Q1152" s="8" t="s">
        <v>33</v>
      </c>
      <c r="R1152" s="8" t="s">
        <v>34</v>
      </c>
      <c r="S1152" s="17" t="s">
        <v>35</v>
      </c>
      <c r="T1152" s="18">
        <v>43032</v>
      </c>
      <c r="U1152" s="8">
        <v>0.25</v>
      </c>
      <c r="V1152" s="8">
        <v>0.75</v>
      </c>
      <c r="W1152" s="8" t="s">
        <v>40</v>
      </c>
      <c r="X1152" s="8" t="s">
        <v>167</v>
      </c>
      <c r="Y1152" s="8" t="s">
        <v>168</v>
      </c>
      <c r="Z1152" s="17" t="s">
        <v>169</v>
      </c>
      <c r="AA1152" s="8" t="s">
        <v>170</v>
      </c>
      <c r="AB1152" s="8" t="s">
        <v>171</v>
      </c>
    </row>
    <row r="1153" spans="1:28" hidden="1" x14ac:dyDescent="0.2">
      <c r="A1153" s="8" t="s">
        <v>202</v>
      </c>
      <c r="B1153" s="8" t="s">
        <v>203</v>
      </c>
      <c r="C1153" s="8" t="s">
        <v>45733</v>
      </c>
      <c r="D1153" s="8" t="s">
        <v>45734</v>
      </c>
      <c r="E1153" s="8" t="s">
        <v>205</v>
      </c>
      <c r="F1153" s="8" t="s">
        <v>204</v>
      </c>
      <c r="G1153" s="8" t="s">
        <v>205</v>
      </c>
      <c r="H1153" s="8" t="s">
        <v>204</v>
      </c>
      <c r="I1153" s="8" t="s">
        <v>26</v>
      </c>
      <c r="J1153" s="8" t="s">
        <v>28</v>
      </c>
      <c r="K1153" s="8" t="s">
        <v>30</v>
      </c>
      <c r="L1153" s="8" t="s">
        <v>206</v>
      </c>
      <c r="M1153" s="8" t="s">
        <v>207</v>
      </c>
      <c r="N1153" s="8" t="s">
        <v>10716</v>
      </c>
      <c r="O1153" s="8" t="s">
        <v>35639</v>
      </c>
      <c r="P1153" s="8" t="s">
        <v>299</v>
      </c>
      <c r="Q1153" s="8" t="s">
        <v>33</v>
      </c>
      <c r="R1153" s="8" t="s">
        <v>34</v>
      </c>
      <c r="S1153" s="17" t="s">
        <v>35</v>
      </c>
      <c r="T1153" s="18">
        <v>43033</v>
      </c>
      <c r="U1153" s="8">
        <v>0.25</v>
      </c>
      <c r="V1153" s="8">
        <v>0.75</v>
      </c>
      <c r="W1153" s="8" t="s">
        <v>40</v>
      </c>
      <c r="X1153" s="8" t="s">
        <v>208</v>
      </c>
      <c r="Y1153" s="8" t="s">
        <v>209</v>
      </c>
      <c r="Z1153" s="17" t="s">
        <v>210</v>
      </c>
      <c r="AA1153" s="8" t="s">
        <v>211</v>
      </c>
      <c r="AB1153" s="8" t="s">
        <v>212</v>
      </c>
    </row>
    <row r="1154" spans="1:28" hidden="1" x14ac:dyDescent="0.2">
      <c r="A1154" s="8" t="s">
        <v>213</v>
      </c>
      <c r="B1154" s="8" t="s">
        <v>214</v>
      </c>
      <c r="C1154" s="8" t="s">
        <v>45733</v>
      </c>
      <c r="D1154" s="8" t="s">
        <v>45734</v>
      </c>
      <c r="E1154" s="8" t="s">
        <v>215</v>
      </c>
      <c r="F1154" s="8" t="s">
        <v>204</v>
      </c>
      <c r="G1154" s="8" t="s">
        <v>215</v>
      </c>
      <c r="H1154" s="8" t="s">
        <v>204</v>
      </c>
      <c r="I1154" s="8" t="s">
        <v>26</v>
      </c>
      <c r="J1154" s="8" t="s">
        <v>28</v>
      </c>
      <c r="K1154" s="8" t="s">
        <v>30</v>
      </c>
      <c r="L1154" s="8" t="s">
        <v>216</v>
      </c>
      <c r="M1154" s="8" t="s">
        <v>217</v>
      </c>
      <c r="N1154" s="8" t="s">
        <v>10716</v>
      </c>
      <c r="O1154" s="8" t="s">
        <v>35639</v>
      </c>
      <c r="P1154" s="8" t="s">
        <v>299</v>
      </c>
      <c r="Q1154" s="8" t="s">
        <v>33</v>
      </c>
      <c r="R1154" s="8" t="s">
        <v>34</v>
      </c>
      <c r="S1154" s="17" t="s">
        <v>35</v>
      </c>
      <c r="T1154" s="18">
        <v>43034</v>
      </c>
      <c r="U1154" s="8">
        <v>0.25</v>
      </c>
      <c r="V1154" s="8">
        <v>0.75</v>
      </c>
      <c r="W1154" s="8" t="s">
        <v>40</v>
      </c>
      <c r="X1154" s="8" t="s">
        <v>218</v>
      </c>
      <c r="Y1154" s="8" t="s">
        <v>219</v>
      </c>
      <c r="Z1154" s="17" t="s">
        <v>220</v>
      </c>
      <c r="AA1154" s="8" t="s">
        <v>221</v>
      </c>
      <c r="AB1154" s="8" t="s">
        <v>222</v>
      </c>
    </row>
    <row r="1155" spans="1:28" hidden="1" x14ac:dyDescent="0.2">
      <c r="A1155" s="8" t="s">
        <v>223</v>
      </c>
      <c r="B1155" s="8" t="s">
        <v>224</v>
      </c>
      <c r="C1155" s="8" t="s">
        <v>45733</v>
      </c>
      <c r="D1155" s="8" t="s">
        <v>45734</v>
      </c>
      <c r="E1155" s="8" t="s">
        <v>225</v>
      </c>
      <c r="F1155" s="8" t="s">
        <v>204</v>
      </c>
      <c r="G1155" s="8" t="s">
        <v>225</v>
      </c>
      <c r="H1155" s="8" t="s">
        <v>204</v>
      </c>
      <c r="I1155" s="8" t="s">
        <v>26</v>
      </c>
      <c r="J1155" s="8" t="s">
        <v>28</v>
      </c>
      <c r="K1155" s="8" t="s">
        <v>30</v>
      </c>
      <c r="L1155" s="8" t="s">
        <v>226</v>
      </c>
      <c r="M1155" s="8" t="s">
        <v>227</v>
      </c>
      <c r="N1155" s="8" t="s">
        <v>10716</v>
      </c>
      <c r="O1155" s="8" t="s">
        <v>35639</v>
      </c>
      <c r="P1155" s="8" t="s">
        <v>299</v>
      </c>
      <c r="Q1155" s="8" t="s">
        <v>33</v>
      </c>
      <c r="R1155" s="8" t="s">
        <v>34</v>
      </c>
      <c r="S1155" s="17" t="s">
        <v>35</v>
      </c>
      <c r="T1155" s="18">
        <v>43035</v>
      </c>
      <c r="U1155" s="8">
        <v>0.25</v>
      </c>
      <c r="V1155" s="8">
        <v>0.75</v>
      </c>
      <c r="W1155" s="8" t="s">
        <v>40</v>
      </c>
      <c r="X1155" s="8" t="s">
        <v>228</v>
      </c>
      <c r="Y1155" s="8" t="s">
        <v>229</v>
      </c>
      <c r="Z1155" s="17" t="s">
        <v>230</v>
      </c>
      <c r="AA1155" s="8" t="s">
        <v>231</v>
      </c>
      <c r="AB1155" s="8" t="s">
        <v>232</v>
      </c>
    </row>
    <row r="1156" spans="1:28" hidden="1" x14ac:dyDescent="0.2">
      <c r="A1156" s="8" t="s">
        <v>233</v>
      </c>
      <c r="B1156" s="8" t="s">
        <v>234</v>
      </c>
      <c r="C1156" s="8" t="s">
        <v>45733</v>
      </c>
      <c r="D1156" s="8" t="s">
        <v>45734</v>
      </c>
      <c r="E1156" s="8" t="s">
        <v>235</v>
      </c>
      <c r="F1156" s="8" t="s">
        <v>204</v>
      </c>
      <c r="G1156" s="8" t="s">
        <v>235</v>
      </c>
      <c r="H1156" s="8" t="s">
        <v>204</v>
      </c>
      <c r="I1156" s="8" t="s">
        <v>26</v>
      </c>
      <c r="J1156" s="8" t="s">
        <v>28</v>
      </c>
      <c r="K1156" s="8" t="s">
        <v>30</v>
      </c>
      <c r="L1156" s="8" t="s">
        <v>236</v>
      </c>
      <c r="M1156" s="8" t="s">
        <v>237</v>
      </c>
      <c r="N1156" s="8" t="s">
        <v>10716</v>
      </c>
      <c r="O1156" s="8" t="s">
        <v>35639</v>
      </c>
      <c r="P1156" s="8" t="s">
        <v>299</v>
      </c>
      <c r="Q1156" s="8" t="s">
        <v>33</v>
      </c>
      <c r="R1156" s="8" t="s">
        <v>34</v>
      </c>
      <c r="S1156" s="17" t="s">
        <v>35</v>
      </c>
      <c r="T1156" s="18">
        <v>43036</v>
      </c>
      <c r="U1156" s="8">
        <v>0.25</v>
      </c>
      <c r="V1156" s="8">
        <v>0.75</v>
      </c>
      <c r="W1156" s="8" t="s">
        <v>40</v>
      </c>
      <c r="X1156" s="8" t="s">
        <v>238</v>
      </c>
      <c r="Y1156" s="8" t="s">
        <v>239</v>
      </c>
      <c r="Z1156" s="17" t="s">
        <v>240</v>
      </c>
      <c r="AA1156" s="8" t="s">
        <v>241</v>
      </c>
      <c r="AB1156" s="8" t="s">
        <v>242</v>
      </c>
    </row>
    <row r="1157" spans="1:28" hidden="1" x14ac:dyDescent="0.2">
      <c r="A1157" s="8" t="s">
        <v>243</v>
      </c>
      <c r="B1157" s="8" t="s">
        <v>244</v>
      </c>
      <c r="C1157" s="8" t="s">
        <v>45733</v>
      </c>
      <c r="D1157" s="8" t="s">
        <v>45734</v>
      </c>
      <c r="E1157" s="8" t="s">
        <v>245</v>
      </c>
      <c r="F1157" s="8" t="s">
        <v>204</v>
      </c>
      <c r="G1157" s="8" t="s">
        <v>245</v>
      </c>
      <c r="H1157" s="8" t="s">
        <v>204</v>
      </c>
      <c r="I1157" s="8" t="s">
        <v>26</v>
      </c>
      <c r="J1157" s="8" t="s">
        <v>28</v>
      </c>
      <c r="K1157" s="8" t="s">
        <v>30</v>
      </c>
      <c r="L1157" s="8" t="s">
        <v>246</v>
      </c>
      <c r="M1157" s="8" t="s">
        <v>247</v>
      </c>
      <c r="N1157" s="8" t="s">
        <v>10716</v>
      </c>
      <c r="O1157" s="8" t="s">
        <v>35639</v>
      </c>
      <c r="P1157" s="8" t="s">
        <v>299</v>
      </c>
      <c r="Q1157" s="8" t="s">
        <v>33</v>
      </c>
      <c r="R1157" s="8" t="s">
        <v>34</v>
      </c>
      <c r="S1157" s="17" t="s">
        <v>35</v>
      </c>
      <c r="T1157" s="18">
        <v>43037</v>
      </c>
      <c r="U1157" s="8">
        <v>0.25</v>
      </c>
      <c r="V1157" s="8">
        <v>0.75</v>
      </c>
      <c r="W1157" s="8" t="s">
        <v>40</v>
      </c>
      <c r="X1157" s="8" t="s">
        <v>248</v>
      </c>
      <c r="Y1157" s="8" t="s">
        <v>249</v>
      </c>
      <c r="Z1157" s="17" t="s">
        <v>250</v>
      </c>
      <c r="AA1157" s="8" t="s">
        <v>251</v>
      </c>
      <c r="AB1157" s="8" t="s">
        <v>252</v>
      </c>
    </row>
    <row r="1158" spans="1:28" hidden="1" x14ac:dyDescent="0.2">
      <c r="A1158" s="8" t="s">
        <v>253</v>
      </c>
      <c r="B1158" s="8" t="s">
        <v>254</v>
      </c>
      <c r="C1158" s="8" t="s">
        <v>45733</v>
      </c>
      <c r="D1158" s="8" t="s">
        <v>45734</v>
      </c>
      <c r="E1158" s="8" t="s">
        <v>256</v>
      </c>
      <c r="F1158" s="8" t="s">
        <v>255</v>
      </c>
      <c r="G1158" s="8" t="s">
        <v>256</v>
      </c>
      <c r="H1158" s="8" t="s">
        <v>255</v>
      </c>
      <c r="I1158" s="8" t="s">
        <v>26</v>
      </c>
      <c r="J1158" s="8" t="s">
        <v>28</v>
      </c>
      <c r="K1158" s="8" t="s">
        <v>30</v>
      </c>
      <c r="L1158" s="8" t="s">
        <v>257</v>
      </c>
      <c r="M1158" s="8" t="s">
        <v>258</v>
      </c>
      <c r="N1158" s="8" t="s">
        <v>10716</v>
      </c>
      <c r="O1158" s="8" t="s">
        <v>35639</v>
      </c>
      <c r="P1158" s="8" t="s">
        <v>299</v>
      </c>
      <c r="Q1158" s="8" t="s">
        <v>33</v>
      </c>
      <c r="R1158" s="8" t="s">
        <v>34</v>
      </c>
      <c r="S1158" s="17" t="s">
        <v>35</v>
      </c>
      <c r="T1158" s="18">
        <v>43045</v>
      </c>
      <c r="U1158" s="8">
        <v>0.25</v>
      </c>
      <c r="V1158" s="8">
        <v>0.75</v>
      </c>
      <c r="W1158" s="8" t="s">
        <v>40</v>
      </c>
      <c r="X1158" s="8" t="s">
        <v>259</v>
      </c>
      <c r="Y1158" s="8" t="s">
        <v>260</v>
      </c>
      <c r="Z1158" s="17" t="s">
        <v>261</v>
      </c>
      <c r="AA1158" s="8" t="s">
        <v>262</v>
      </c>
      <c r="AB1158" s="8" t="s">
        <v>263</v>
      </c>
    </row>
    <row r="1159" spans="1:28" hidden="1" x14ac:dyDescent="0.2">
      <c r="A1159" s="8" t="s">
        <v>264</v>
      </c>
      <c r="B1159" s="8" t="s">
        <v>265</v>
      </c>
      <c r="C1159" s="8" t="s">
        <v>45733</v>
      </c>
      <c r="D1159" s="8" t="s">
        <v>45734</v>
      </c>
      <c r="E1159" s="8" t="s">
        <v>266</v>
      </c>
      <c r="F1159" s="8" t="s">
        <v>255</v>
      </c>
      <c r="G1159" s="8" t="s">
        <v>266</v>
      </c>
      <c r="H1159" s="8" t="s">
        <v>255</v>
      </c>
      <c r="I1159" s="8" t="s">
        <v>26</v>
      </c>
      <c r="J1159" s="8" t="s">
        <v>28</v>
      </c>
      <c r="K1159" s="8" t="s">
        <v>30</v>
      </c>
      <c r="L1159" s="8" t="s">
        <v>267</v>
      </c>
      <c r="M1159" s="8" t="s">
        <v>268</v>
      </c>
      <c r="N1159" s="8" t="s">
        <v>10716</v>
      </c>
      <c r="O1159" s="8" t="s">
        <v>35639</v>
      </c>
      <c r="P1159" s="8" t="s">
        <v>299</v>
      </c>
      <c r="Q1159" s="8" t="s">
        <v>33</v>
      </c>
      <c r="R1159" s="8" t="s">
        <v>34</v>
      </c>
      <c r="S1159" s="17" t="s">
        <v>35</v>
      </c>
      <c r="T1159" s="18">
        <v>43046</v>
      </c>
      <c r="U1159" s="8">
        <v>0.25</v>
      </c>
      <c r="V1159" s="8">
        <v>0.75</v>
      </c>
      <c r="W1159" s="8" t="s">
        <v>40</v>
      </c>
      <c r="X1159" s="8" t="s">
        <v>49</v>
      </c>
      <c r="Y1159" s="8" t="s">
        <v>49</v>
      </c>
      <c r="Z1159" s="17" t="s">
        <v>269</v>
      </c>
      <c r="AA1159" s="8" t="s">
        <v>270</v>
      </c>
      <c r="AB1159" s="8" t="s">
        <v>271</v>
      </c>
    </row>
    <row r="1160" spans="1:28" hidden="1" x14ac:dyDescent="0.2">
      <c r="A1160" s="8" t="s">
        <v>272</v>
      </c>
      <c r="B1160" s="8" t="s">
        <v>273</v>
      </c>
      <c r="C1160" s="8" t="s">
        <v>45733</v>
      </c>
      <c r="D1160" s="8" t="s">
        <v>45734</v>
      </c>
      <c r="E1160" s="8" t="s">
        <v>275</v>
      </c>
      <c r="F1160" s="8" t="s">
        <v>274</v>
      </c>
      <c r="G1160" s="8" t="s">
        <v>275</v>
      </c>
      <c r="H1160" s="8" t="s">
        <v>274</v>
      </c>
      <c r="I1160" s="8" t="s">
        <v>26</v>
      </c>
      <c r="J1160" s="8" t="s">
        <v>28</v>
      </c>
      <c r="K1160" s="8" t="s">
        <v>30</v>
      </c>
      <c r="L1160" s="8" t="s">
        <v>276</v>
      </c>
      <c r="M1160" s="8" t="s">
        <v>277</v>
      </c>
      <c r="N1160" s="8" t="s">
        <v>10716</v>
      </c>
      <c r="O1160" s="8" t="s">
        <v>35639</v>
      </c>
      <c r="P1160" s="8" t="s">
        <v>299</v>
      </c>
      <c r="Q1160" s="8" t="s">
        <v>33</v>
      </c>
      <c r="R1160" s="8" t="s">
        <v>34</v>
      </c>
      <c r="S1160" s="17" t="s">
        <v>35</v>
      </c>
      <c r="T1160" s="18">
        <v>43047</v>
      </c>
      <c r="U1160" s="8">
        <v>0.25</v>
      </c>
      <c r="V1160" s="8">
        <v>0.75</v>
      </c>
      <c r="W1160" s="8" t="s">
        <v>40</v>
      </c>
      <c r="X1160" s="8" t="s">
        <v>278</v>
      </c>
      <c r="Y1160" s="8" t="s">
        <v>279</v>
      </c>
      <c r="Z1160" s="17" t="s">
        <v>280</v>
      </c>
      <c r="AA1160" s="8" t="s">
        <v>281</v>
      </c>
      <c r="AB1160" s="8" t="s">
        <v>282</v>
      </c>
    </row>
    <row r="1161" spans="1:28" hidden="1" x14ac:dyDescent="0.2">
      <c r="A1161" s="8" t="s">
        <v>283</v>
      </c>
      <c r="B1161" s="8" t="s">
        <v>284</v>
      </c>
      <c r="C1161" s="8" t="s">
        <v>45733</v>
      </c>
      <c r="D1161" s="8" t="s">
        <v>45734</v>
      </c>
      <c r="E1161" s="8" t="s">
        <v>285</v>
      </c>
      <c r="F1161" s="8" t="s">
        <v>274</v>
      </c>
      <c r="G1161" s="8" t="s">
        <v>285</v>
      </c>
      <c r="H1161" s="8" t="s">
        <v>274</v>
      </c>
      <c r="I1161" s="8" t="s">
        <v>26</v>
      </c>
      <c r="J1161" s="8" t="s">
        <v>28</v>
      </c>
      <c r="K1161" s="8" t="s">
        <v>30</v>
      </c>
      <c r="L1161" s="8" t="s">
        <v>286</v>
      </c>
      <c r="M1161" s="8" t="s">
        <v>287</v>
      </c>
      <c r="N1161" s="8" t="s">
        <v>10716</v>
      </c>
      <c r="O1161" s="8" t="s">
        <v>35639</v>
      </c>
      <c r="P1161" s="8" t="s">
        <v>299</v>
      </c>
      <c r="Q1161" s="8" t="s">
        <v>33</v>
      </c>
      <c r="R1161" s="8" t="s">
        <v>34</v>
      </c>
      <c r="S1161" s="17" t="s">
        <v>35</v>
      </c>
      <c r="T1161" s="18">
        <v>43048</v>
      </c>
      <c r="U1161" s="8">
        <v>0.25</v>
      </c>
      <c r="V1161" s="8">
        <v>0.75</v>
      </c>
      <c r="W1161" s="8" t="s">
        <v>40</v>
      </c>
      <c r="X1161" s="8" t="s">
        <v>288</v>
      </c>
      <c r="Y1161" s="8" t="s">
        <v>289</v>
      </c>
      <c r="Z1161" s="17" t="s">
        <v>290</v>
      </c>
      <c r="AA1161" s="8" t="s">
        <v>291</v>
      </c>
      <c r="AB1161" s="8" t="s">
        <v>292</v>
      </c>
    </row>
    <row r="1162" spans="1:28" hidden="1" x14ac:dyDescent="0.2">
      <c r="A1162" s="8" t="s">
        <v>573</v>
      </c>
      <c r="B1162" s="8" t="s">
        <v>574</v>
      </c>
      <c r="C1162" s="8" t="s">
        <v>45733</v>
      </c>
      <c r="D1162" s="8" t="s">
        <v>45734</v>
      </c>
      <c r="E1162" s="8" t="s">
        <v>29</v>
      </c>
      <c r="F1162" s="8" t="s">
        <v>27</v>
      </c>
      <c r="G1162" s="8" t="s">
        <v>29</v>
      </c>
      <c r="H1162" s="8" t="s">
        <v>27</v>
      </c>
      <c r="I1162" s="8" t="s">
        <v>575</v>
      </c>
      <c r="J1162" s="8" t="s">
        <v>28</v>
      </c>
      <c r="K1162" s="8" t="s">
        <v>30</v>
      </c>
      <c r="L1162" s="8" t="s">
        <v>31</v>
      </c>
      <c r="M1162" s="8" t="s">
        <v>32</v>
      </c>
      <c r="N1162" s="8" t="s">
        <v>10716</v>
      </c>
      <c r="O1162" s="8" t="s">
        <v>35639</v>
      </c>
      <c r="P1162" s="8" t="s">
        <v>299</v>
      </c>
      <c r="Q1162" s="8" t="s">
        <v>33</v>
      </c>
      <c r="R1162" s="8" t="s">
        <v>576</v>
      </c>
      <c r="S1162" s="17" t="s">
        <v>577</v>
      </c>
      <c r="T1162" s="18">
        <v>43009</v>
      </c>
      <c r="U1162" s="8">
        <v>0.25</v>
      </c>
      <c r="V1162" s="8">
        <v>0.75</v>
      </c>
      <c r="W1162" s="8" t="s">
        <v>40</v>
      </c>
      <c r="X1162" s="8" t="s">
        <v>36</v>
      </c>
      <c r="Y1162" s="8" t="s">
        <v>37</v>
      </c>
      <c r="Z1162" s="17" t="s">
        <v>578</v>
      </c>
      <c r="AA1162" s="8" t="s">
        <v>579</v>
      </c>
      <c r="AB1162" s="8" t="s">
        <v>580</v>
      </c>
    </row>
    <row r="1163" spans="1:28" hidden="1" x14ac:dyDescent="0.2">
      <c r="A1163" s="8" t="s">
        <v>581</v>
      </c>
      <c r="B1163" s="8" t="s">
        <v>582</v>
      </c>
      <c r="C1163" s="8" t="s">
        <v>45733</v>
      </c>
      <c r="D1163" s="8" t="s">
        <v>45734</v>
      </c>
      <c r="E1163" s="8" t="s">
        <v>46</v>
      </c>
      <c r="F1163" s="8" t="s">
        <v>27</v>
      </c>
      <c r="G1163" s="8" t="s">
        <v>46</v>
      </c>
      <c r="H1163" s="8" t="s">
        <v>27</v>
      </c>
      <c r="I1163" s="8" t="s">
        <v>575</v>
      </c>
      <c r="J1163" s="8" t="s">
        <v>28</v>
      </c>
      <c r="K1163" s="8" t="s">
        <v>30</v>
      </c>
      <c r="L1163" s="8" t="s">
        <v>47</v>
      </c>
      <c r="M1163" s="8" t="s">
        <v>48</v>
      </c>
      <c r="N1163" s="8" t="s">
        <v>10716</v>
      </c>
      <c r="O1163" s="8" t="s">
        <v>35639</v>
      </c>
      <c r="P1163" s="8" t="s">
        <v>299</v>
      </c>
      <c r="Q1163" s="8" t="s">
        <v>33</v>
      </c>
      <c r="R1163" s="8" t="s">
        <v>576</v>
      </c>
      <c r="S1163" s="17" t="s">
        <v>577</v>
      </c>
      <c r="T1163" s="18">
        <v>43010</v>
      </c>
      <c r="U1163" s="8">
        <v>0.25</v>
      </c>
      <c r="V1163" s="8">
        <v>0.75</v>
      </c>
      <c r="W1163" s="8" t="s">
        <v>40</v>
      </c>
      <c r="X1163" s="8" t="s">
        <v>49</v>
      </c>
      <c r="Y1163" s="8" t="s">
        <v>49</v>
      </c>
      <c r="Z1163" s="17" t="s">
        <v>269</v>
      </c>
      <c r="AA1163" s="8" t="s">
        <v>583</v>
      </c>
      <c r="AB1163" s="8" t="s">
        <v>584</v>
      </c>
    </row>
    <row r="1164" spans="1:28" hidden="1" x14ac:dyDescent="0.2">
      <c r="A1164" s="8" t="s">
        <v>585</v>
      </c>
      <c r="B1164" s="8" t="s">
        <v>586</v>
      </c>
      <c r="C1164" s="8" t="s">
        <v>45733</v>
      </c>
      <c r="D1164" s="8" t="s">
        <v>45734</v>
      </c>
      <c r="E1164" s="8" t="s">
        <v>55</v>
      </c>
      <c r="F1164" s="8" t="s">
        <v>27</v>
      </c>
      <c r="G1164" s="8" t="s">
        <v>55</v>
      </c>
      <c r="H1164" s="8" t="s">
        <v>27</v>
      </c>
      <c r="I1164" s="8" t="s">
        <v>575</v>
      </c>
      <c r="J1164" s="8" t="s">
        <v>28</v>
      </c>
      <c r="K1164" s="8" t="s">
        <v>30</v>
      </c>
      <c r="L1164" s="8" t="s">
        <v>56</v>
      </c>
      <c r="M1164" s="8" t="s">
        <v>57</v>
      </c>
      <c r="N1164" s="8" t="s">
        <v>10716</v>
      </c>
      <c r="O1164" s="8" t="s">
        <v>35639</v>
      </c>
      <c r="P1164" s="8" t="s">
        <v>299</v>
      </c>
      <c r="Q1164" s="8" t="s">
        <v>33</v>
      </c>
      <c r="R1164" s="8" t="s">
        <v>576</v>
      </c>
      <c r="S1164" s="17" t="s">
        <v>577</v>
      </c>
      <c r="T1164" s="18">
        <v>43011</v>
      </c>
      <c r="U1164" s="8">
        <v>0.25</v>
      </c>
      <c r="V1164" s="8">
        <v>0.75</v>
      </c>
      <c r="W1164" s="8" t="s">
        <v>40</v>
      </c>
      <c r="X1164" s="8" t="s">
        <v>58</v>
      </c>
      <c r="Y1164" s="8" t="s">
        <v>59</v>
      </c>
      <c r="Z1164" s="17" t="s">
        <v>587</v>
      </c>
      <c r="AA1164" s="8" t="s">
        <v>588</v>
      </c>
      <c r="AB1164" s="8" t="s">
        <v>589</v>
      </c>
    </row>
    <row r="1165" spans="1:28" hidden="1" x14ac:dyDescent="0.2">
      <c r="A1165" s="8" t="s">
        <v>590</v>
      </c>
      <c r="B1165" s="8" t="s">
        <v>591</v>
      </c>
      <c r="C1165" s="8" t="s">
        <v>45733</v>
      </c>
      <c r="D1165" s="8" t="s">
        <v>45734</v>
      </c>
      <c r="E1165" s="8" t="s">
        <v>66</v>
      </c>
      <c r="F1165" s="8" t="s">
        <v>65</v>
      </c>
      <c r="G1165" s="8" t="s">
        <v>66</v>
      </c>
      <c r="H1165" s="8" t="s">
        <v>65</v>
      </c>
      <c r="I1165" s="8" t="s">
        <v>575</v>
      </c>
      <c r="J1165" s="8" t="s">
        <v>28</v>
      </c>
      <c r="K1165" s="8" t="s">
        <v>30</v>
      </c>
      <c r="L1165" s="8" t="s">
        <v>67</v>
      </c>
      <c r="M1165" s="8" t="s">
        <v>68</v>
      </c>
      <c r="N1165" s="8" t="s">
        <v>10716</v>
      </c>
      <c r="O1165" s="8" t="s">
        <v>35639</v>
      </c>
      <c r="P1165" s="8" t="s">
        <v>299</v>
      </c>
      <c r="Q1165" s="8" t="s">
        <v>33</v>
      </c>
      <c r="R1165" s="8" t="s">
        <v>576</v>
      </c>
      <c r="S1165" s="17" t="s">
        <v>577</v>
      </c>
      <c r="T1165" s="18">
        <v>43012</v>
      </c>
      <c r="U1165" s="8">
        <v>0.25</v>
      </c>
      <c r="V1165" s="8">
        <v>0.75</v>
      </c>
      <c r="W1165" s="8" t="s">
        <v>40</v>
      </c>
      <c r="X1165" s="8" t="s">
        <v>69</v>
      </c>
      <c r="Y1165" s="8" t="s">
        <v>70</v>
      </c>
      <c r="Z1165" s="17" t="s">
        <v>71</v>
      </c>
      <c r="AA1165" s="8" t="s">
        <v>592</v>
      </c>
      <c r="AB1165" s="8" t="s">
        <v>593</v>
      </c>
    </row>
    <row r="1166" spans="1:28" hidden="1" x14ac:dyDescent="0.2">
      <c r="A1166" s="8" t="s">
        <v>594</v>
      </c>
      <c r="B1166" s="8" t="s">
        <v>595</v>
      </c>
      <c r="C1166" s="8" t="s">
        <v>45733</v>
      </c>
      <c r="D1166" s="8" t="s">
        <v>45734</v>
      </c>
      <c r="E1166" s="8" t="s">
        <v>86</v>
      </c>
      <c r="F1166" s="8" t="s">
        <v>65</v>
      </c>
      <c r="G1166" s="8" t="s">
        <v>86</v>
      </c>
      <c r="H1166" s="8" t="s">
        <v>65</v>
      </c>
      <c r="I1166" s="8" t="s">
        <v>575</v>
      </c>
      <c r="J1166" s="8" t="s">
        <v>28</v>
      </c>
      <c r="K1166" s="8" t="s">
        <v>30</v>
      </c>
      <c r="L1166" s="8" t="s">
        <v>87</v>
      </c>
      <c r="M1166" s="8" t="s">
        <v>88</v>
      </c>
      <c r="N1166" s="8" t="s">
        <v>10716</v>
      </c>
      <c r="O1166" s="8" t="s">
        <v>35639</v>
      </c>
      <c r="P1166" s="8" t="s">
        <v>299</v>
      </c>
      <c r="Q1166" s="8" t="s">
        <v>33</v>
      </c>
      <c r="R1166" s="8" t="s">
        <v>576</v>
      </c>
      <c r="S1166" s="17" t="s">
        <v>577</v>
      </c>
      <c r="T1166" s="18">
        <v>43013</v>
      </c>
      <c r="U1166" s="8">
        <v>0.25</v>
      </c>
      <c r="V1166" s="8">
        <v>0.75</v>
      </c>
      <c r="W1166" s="8" t="s">
        <v>40</v>
      </c>
      <c r="X1166" s="8" t="s">
        <v>89</v>
      </c>
      <c r="Y1166" s="8" t="s">
        <v>90</v>
      </c>
      <c r="Z1166" s="17" t="s">
        <v>596</v>
      </c>
      <c r="AA1166" s="8" t="s">
        <v>597</v>
      </c>
      <c r="AB1166" s="8" t="s">
        <v>598</v>
      </c>
    </row>
    <row r="1167" spans="1:28" hidden="1" x14ac:dyDescent="0.2">
      <c r="A1167" s="8" t="s">
        <v>599</v>
      </c>
      <c r="B1167" s="8" t="s">
        <v>600</v>
      </c>
      <c r="C1167" s="8" t="s">
        <v>45733</v>
      </c>
      <c r="D1167" s="8" t="s">
        <v>45734</v>
      </c>
      <c r="E1167" s="8" t="s">
        <v>76</v>
      </c>
      <c r="F1167" s="8" t="s">
        <v>65</v>
      </c>
      <c r="G1167" s="8" t="s">
        <v>76</v>
      </c>
      <c r="H1167" s="8" t="s">
        <v>65</v>
      </c>
      <c r="I1167" s="8" t="s">
        <v>575</v>
      </c>
      <c r="J1167" s="8" t="s">
        <v>28</v>
      </c>
      <c r="K1167" s="8" t="s">
        <v>30</v>
      </c>
      <c r="L1167" s="8" t="s">
        <v>77</v>
      </c>
      <c r="M1167" s="8" t="s">
        <v>78</v>
      </c>
      <c r="N1167" s="8" t="s">
        <v>10716</v>
      </c>
      <c r="O1167" s="8" t="s">
        <v>35639</v>
      </c>
      <c r="P1167" s="8" t="s">
        <v>299</v>
      </c>
      <c r="Q1167" s="8" t="s">
        <v>33</v>
      </c>
      <c r="R1167" s="8" t="s">
        <v>576</v>
      </c>
      <c r="S1167" s="17" t="s">
        <v>577</v>
      </c>
      <c r="T1167" s="18">
        <v>43014</v>
      </c>
      <c r="U1167" s="8">
        <v>0.25</v>
      </c>
      <c r="V1167" s="8">
        <v>0.75</v>
      </c>
      <c r="W1167" s="8" t="s">
        <v>40</v>
      </c>
      <c r="X1167" s="8" t="s">
        <v>79</v>
      </c>
      <c r="Y1167" s="8" t="s">
        <v>80</v>
      </c>
      <c r="Z1167" s="17" t="s">
        <v>601</v>
      </c>
      <c r="AA1167" s="8" t="s">
        <v>602</v>
      </c>
      <c r="AB1167" s="8" t="s">
        <v>603</v>
      </c>
    </row>
    <row r="1168" spans="1:28" hidden="1" x14ac:dyDescent="0.2">
      <c r="A1168" s="8" t="s">
        <v>610</v>
      </c>
      <c r="B1168" s="8" t="s">
        <v>611</v>
      </c>
      <c r="C1168" s="8" t="s">
        <v>45733</v>
      </c>
      <c r="D1168" s="8" t="s">
        <v>45734</v>
      </c>
      <c r="E1168" s="8" t="s">
        <v>104</v>
      </c>
      <c r="F1168" s="8" t="s">
        <v>65</v>
      </c>
      <c r="G1168" s="8" t="s">
        <v>104</v>
      </c>
      <c r="H1168" s="8" t="s">
        <v>65</v>
      </c>
      <c r="I1168" s="8" t="s">
        <v>575</v>
      </c>
      <c r="J1168" s="8" t="s">
        <v>28</v>
      </c>
      <c r="K1168" s="8" t="s">
        <v>30</v>
      </c>
      <c r="L1168" s="8" t="s">
        <v>612</v>
      </c>
      <c r="M1168" s="8" t="s">
        <v>613</v>
      </c>
      <c r="N1168" s="8" t="s">
        <v>10716</v>
      </c>
      <c r="O1168" s="8" t="s">
        <v>35639</v>
      </c>
      <c r="P1168" s="8" t="s">
        <v>299</v>
      </c>
      <c r="Q1168" s="8" t="s">
        <v>33</v>
      </c>
      <c r="R1168" s="8" t="s">
        <v>576</v>
      </c>
      <c r="S1168" s="17" t="s">
        <v>577</v>
      </c>
      <c r="T1168" s="18">
        <v>43015</v>
      </c>
      <c r="U1168" s="8">
        <v>0.25</v>
      </c>
      <c r="V1168" s="8">
        <v>0.75</v>
      </c>
      <c r="W1168" s="8" t="s">
        <v>40</v>
      </c>
      <c r="X1168" s="8" t="s">
        <v>49</v>
      </c>
      <c r="Y1168" s="8" t="s">
        <v>49</v>
      </c>
      <c r="Z1168" s="17" t="s">
        <v>269</v>
      </c>
      <c r="AA1168" s="8" t="s">
        <v>614</v>
      </c>
      <c r="AB1168" s="8" t="s">
        <v>615</v>
      </c>
    </row>
    <row r="1169" spans="1:28" hidden="1" x14ac:dyDescent="0.2">
      <c r="A1169" s="8" t="s">
        <v>604</v>
      </c>
      <c r="B1169" s="8" t="s">
        <v>605</v>
      </c>
      <c r="C1169" s="8" t="s">
        <v>45733</v>
      </c>
      <c r="D1169" s="8" t="s">
        <v>45734</v>
      </c>
      <c r="E1169" s="8" t="s">
        <v>96</v>
      </c>
      <c r="F1169" s="8" t="s">
        <v>65</v>
      </c>
      <c r="G1169" s="8" t="s">
        <v>96</v>
      </c>
      <c r="H1169" s="8" t="s">
        <v>65</v>
      </c>
      <c r="I1169" s="8" t="s">
        <v>575</v>
      </c>
      <c r="J1169" s="8" t="s">
        <v>28</v>
      </c>
      <c r="K1169" s="8" t="s">
        <v>30</v>
      </c>
      <c r="L1169" s="8" t="s">
        <v>606</v>
      </c>
      <c r="M1169" s="8" t="s">
        <v>607</v>
      </c>
      <c r="N1169" s="8" t="s">
        <v>10716</v>
      </c>
      <c r="O1169" s="8" t="s">
        <v>35639</v>
      </c>
      <c r="P1169" s="8" t="s">
        <v>299</v>
      </c>
      <c r="Q1169" s="8" t="s">
        <v>33</v>
      </c>
      <c r="R1169" s="8" t="s">
        <v>576</v>
      </c>
      <c r="S1169" s="17" t="s">
        <v>577</v>
      </c>
      <c r="T1169" s="18">
        <v>43016</v>
      </c>
      <c r="U1169" s="8">
        <v>0.25</v>
      </c>
      <c r="V1169" s="8">
        <v>0.75</v>
      </c>
      <c r="W1169" s="8" t="s">
        <v>40</v>
      </c>
      <c r="X1169" s="8" t="s">
        <v>49</v>
      </c>
      <c r="Y1169" s="8" t="s">
        <v>49</v>
      </c>
      <c r="Z1169" s="17" t="s">
        <v>269</v>
      </c>
      <c r="AA1169" s="8" t="s">
        <v>608</v>
      </c>
      <c r="AB1169" s="8" t="s">
        <v>609</v>
      </c>
    </row>
    <row r="1170" spans="1:28" hidden="1" x14ac:dyDescent="0.2">
      <c r="A1170" s="8" t="s">
        <v>616</v>
      </c>
      <c r="B1170" s="8" t="s">
        <v>617</v>
      </c>
      <c r="C1170" s="8" t="s">
        <v>45733</v>
      </c>
      <c r="D1170" s="8" t="s">
        <v>45734</v>
      </c>
      <c r="E1170" s="8" t="s">
        <v>113</v>
      </c>
      <c r="F1170" s="8" t="s">
        <v>112</v>
      </c>
      <c r="G1170" s="8" t="s">
        <v>113</v>
      </c>
      <c r="H1170" s="8" t="s">
        <v>112</v>
      </c>
      <c r="I1170" s="8" t="s">
        <v>575</v>
      </c>
      <c r="J1170" s="8" t="s">
        <v>28</v>
      </c>
      <c r="K1170" s="8" t="s">
        <v>30</v>
      </c>
      <c r="L1170" s="8" t="s">
        <v>114</v>
      </c>
      <c r="M1170" s="8" t="s">
        <v>115</v>
      </c>
      <c r="N1170" s="8" t="s">
        <v>10716</v>
      </c>
      <c r="O1170" s="8" t="s">
        <v>35639</v>
      </c>
      <c r="P1170" s="8" t="s">
        <v>299</v>
      </c>
      <c r="Q1170" s="8" t="s">
        <v>33</v>
      </c>
      <c r="R1170" s="8" t="s">
        <v>576</v>
      </c>
      <c r="S1170" s="17" t="s">
        <v>577</v>
      </c>
      <c r="T1170" s="18">
        <v>43024</v>
      </c>
      <c r="U1170" s="8">
        <v>0.25</v>
      </c>
      <c r="V1170" s="8">
        <v>0.75</v>
      </c>
      <c r="W1170" s="8" t="s">
        <v>40</v>
      </c>
      <c r="X1170" s="8" t="s">
        <v>116</v>
      </c>
      <c r="Y1170" s="8" t="s">
        <v>117</v>
      </c>
      <c r="Z1170" s="17" t="s">
        <v>618</v>
      </c>
      <c r="AA1170" s="8" t="s">
        <v>619</v>
      </c>
      <c r="AB1170" s="8" t="s">
        <v>620</v>
      </c>
    </row>
    <row r="1171" spans="1:28" hidden="1" x14ac:dyDescent="0.2">
      <c r="A1171" s="8" t="s">
        <v>621</v>
      </c>
      <c r="B1171" s="8" t="s">
        <v>622</v>
      </c>
      <c r="C1171" s="8" t="s">
        <v>45733</v>
      </c>
      <c r="D1171" s="8" t="s">
        <v>45734</v>
      </c>
      <c r="E1171" s="8" t="s">
        <v>123</v>
      </c>
      <c r="F1171" s="8" t="s">
        <v>112</v>
      </c>
      <c r="G1171" s="8" t="s">
        <v>123</v>
      </c>
      <c r="H1171" s="8" t="s">
        <v>112</v>
      </c>
      <c r="I1171" s="8" t="s">
        <v>575</v>
      </c>
      <c r="J1171" s="8" t="s">
        <v>28</v>
      </c>
      <c r="K1171" s="8" t="s">
        <v>30</v>
      </c>
      <c r="L1171" s="8" t="s">
        <v>124</v>
      </c>
      <c r="M1171" s="8" t="s">
        <v>125</v>
      </c>
      <c r="N1171" s="8" t="s">
        <v>10716</v>
      </c>
      <c r="O1171" s="8" t="s">
        <v>35639</v>
      </c>
      <c r="P1171" s="8" t="s">
        <v>299</v>
      </c>
      <c r="Q1171" s="8" t="s">
        <v>33</v>
      </c>
      <c r="R1171" s="8" t="s">
        <v>576</v>
      </c>
      <c r="S1171" s="17" t="s">
        <v>577</v>
      </c>
      <c r="T1171" s="18">
        <v>43025</v>
      </c>
      <c r="U1171" s="8">
        <v>0.25</v>
      </c>
      <c r="V1171" s="8">
        <v>0.75</v>
      </c>
      <c r="W1171" s="8" t="s">
        <v>40</v>
      </c>
      <c r="X1171" s="8" t="s">
        <v>126</v>
      </c>
      <c r="Y1171" s="8" t="s">
        <v>127</v>
      </c>
      <c r="Z1171" s="17" t="s">
        <v>623</v>
      </c>
      <c r="AA1171" s="8" t="s">
        <v>624</v>
      </c>
      <c r="AB1171" s="8" t="s">
        <v>625</v>
      </c>
    </row>
    <row r="1172" spans="1:28" hidden="1" x14ac:dyDescent="0.2">
      <c r="A1172" s="8" t="s">
        <v>626</v>
      </c>
      <c r="B1172" s="8" t="s">
        <v>627</v>
      </c>
      <c r="C1172" s="8" t="s">
        <v>45733</v>
      </c>
      <c r="D1172" s="8" t="s">
        <v>45734</v>
      </c>
      <c r="E1172" s="8" t="s">
        <v>134</v>
      </c>
      <c r="F1172" s="8" t="s">
        <v>133</v>
      </c>
      <c r="G1172" s="8" t="s">
        <v>134</v>
      </c>
      <c r="H1172" s="8" t="s">
        <v>133</v>
      </c>
      <c r="I1172" s="8" t="s">
        <v>575</v>
      </c>
      <c r="J1172" s="8" t="s">
        <v>28</v>
      </c>
      <c r="K1172" s="8" t="s">
        <v>30</v>
      </c>
      <c r="L1172" s="8" t="s">
        <v>135</v>
      </c>
      <c r="M1172" s="8" t="s">
        <v>136</v>
      </c>
      <c r="N1172" s="8" t="s">
        <v>10716</v>
      </c>
      <c r="O1172" s="8" t="s">
        <v>35639</v>
      </c>
      <c r="P1172" s="8" t="s">
        <v>299</v>
      </c>
      <c r="Q1172" s="8" t="s">
        <v>33</v>
      </c>
      <c r="R1172" s="8" t="s">
        <v>576</v>
      </c>
      <c r="S1172" s="17" t="s">
        <v>577</v>
      </c>
      <c r="T1172" s="18">
        <v>43026</v>
      </c>
      <c r="U1172" s="8">
        <v>0.25</v>
      </c>
      <c r="V1172" s="8">
        <v>0.75</v>
      </c>
      <c r="W1172" s="8" t="s">
        <v>40</v>
      </c>
      <c r="X1172" s="8" t="s">
        <v>137</v>
      </c>
      <c r="Y1172" s="8" t="s">
        <v>138</v>
      </c>
      <c r="Z1172" s="17" t="s">
        <v>628</v>
      </c>
      <c r="AA1172" s="8" t="s">
        <v>629</v>
      </c>
      <c r="AB1172" s="8" t="s">
        <v>630</v>
      </c>
    </row>
    <row r="1173" spans="1:28" hidden="1" x14ac:dyDescent="0.2">
      <c r="A1173" s="8" t="s">
        <v>631</v>
      </c>
      <c r="B1173" s="8" t="s">
        <v>632</v>
      </c>
      <c r="C1173" s="8" t="s">
        <v>45733</v>
      </c>
      <c r="D1173" s="8" t="s">
        <v>45734</v>
      </c>
      <c r="E1173" s="8" t="s">
        <v>144</v>
      </c>
      <c r="F1173" s="8" t="s">
        <v>133</v>
      </c>
      <c r="G1173" s="8" t="s">
        <v>144</v>
      </c>
      <c r="H1173" s="8" t="s">
        <v>133</v>
      </c>
      <c r="I1173" s="8" t="s">
        <v>575</v>
      </c>
      <c r="J1173" s="8" t="s">
        <v>28</v>
      </c>
      <c r="K1173" s="8" t="s">
        <v>30</v>
      </c>
      <c r="L1173" s="8" t="s">
        <v>145</v>
      </c>
      <c r="M1173" s="8" t="s">
        <v>146</v>
      </c>
      <c r="N1173" s="8" t="s">
        <v>10716</v>
      </c>
      <c r="O1173" s="8" t="s">
        <v>35639</v>
      </c>
      <c r="P1173" s="8" t="s">
        <v>299</v>
      </c>
      <c r="Q1173" s="8" t="s">
        <v>33</v>
      </c>
      <c r="R1173" s="8" t="s">
        <v>576</v>
      </c>
      <c r="S1173" s="17" t="s">
        <v>577</v>
      </c>
      <c r="T1173" s="18">
        <v>43027</v>
      </c>
      <c r="U1173" s="8">
        <v>0.25</v>
      </c>
      <c r="V1173" s="8">
        <v>0.75</v>
      </c>
      <c r="W1173" s="8" t="s">
        <v>40</v>
      </c>
      <c r="X1173" s="8" t="s">
        <v>147</v>
      </c>
      <c r="Y1173" s="8" t="s">
        <v>148</v>
      </c>
      <c r="Z1173" s="17" t="s">
        <v>633</v>
      </c>
      <c r="AA1173" s="8" t="s">
        <v>634</v>
      </c>
      <c r="AB1173" s="8" t="s">
        <v>635</v>
      </c>
    </row>
    <row r="1174" spans="1:28" hidden="1" x14ac:dyDescent="0.2">
      <c r="A1174" s="8" t="s">
        <v>646</v>
      </c>
      <c r="B1174" s="8" t="s">
        <v>647</v>
      </c>
      <c r="C1174" s="8" t="s">
        <v>45733</v>
      </c>
      <c r="D1174" s="8" t="s">
        <v>45734</v>
      </c>
      <c r="E1174" s="8" t="s">
        <v>174</v>
      </c>
      <c r="F1174" s="8" t="s">
        <v>133</v>
      </c>
      <c r="G1174" s="8" t="s">
        <v>174</v>
      </c>
      <c r="H1174" s="8" t="s">
        <v>133</v>
      </c>
      <c r="I1174" s="8" t="s">
        <v>575</v>
      </c>
      <c r="J1174" s="8" t="s">
        <v>28</v>
      </c>
      <c r="K1174" s="8" t="s">
        <v>30</v>
      </c>
      <c r="L1174" s="8" t="s">
        <v>175</v>
      </c>
      <c r="M1174" s="8" t="s">
        <v>176</v>
      </c>
      <c r="N1174" s="8" t="s">
        <v>10716</v>
      </c>
      <c r="O1174" s="8" t="s">
        <v>35639</v>
      </c>
      <c r="P1174" s="8" t="s">
        <v>299</v>
      </c>
      <c r="Q1174" s="8" t="s">
        <v>33</v>
      </c>
      <c r="R1174" s="8" t="s">
        <v>576</v>
      </c>
      <c r="S1174" s="17" t="s">
        <v>577</v>
      </c>
      <c r="T1174" s="18">
        <v>43028</v>
      </c>
      <c r="U1174" s="8">
        <v>0.25</v>
      </c>
      <c r="V1174" s="8">
        <v>0.75</v>
      </c>
      <c r="W1174" s="8" t="s">
        <v>40</v>
      </c>
      <c r="X1174" s="8" t="s">
        <v>177</v>
      </c>
      <c r="Y1174" s="8" t="s">
        <v>178</v>
      </c>
      <c r="Z1174" s="17" t="s">
        <v>648</v>
      </c>
      <c r="AA1174" s="8" t="s">
        <v>649</v>
      </c>
      <c r="AB1174" s="8" t="s">
        <v>650</v>
      </c>
    </row>
    <row r="1175" spans="1:28" hidden="1" x14ac:dyDescent="0.2">
      <c r="A1175" s="8" t="s">
        <v>651</v>
      </c>
      <c r="B1175" s="8" t="s">
        <v>652</v>
      </c>
      <c r="C1175" s="8" t="s">
        <v>45733</v>
      </c>
      <c r="D1175" s="8" t="s">
        <v>45734</v>
      </c>
      <c r="E1175" s="8" t="s">
        <v>184</v>
      </c>
      <c r="F1175" s="8" t="s">
        <v>133</v>
      </c>
      <c r="G1175" s="8" t="s">
        <v>184</v>
      </c>
      <c r="H1175" s="8" t="s">
        <v>133</v>
      </c>
      <c r="I1175" s="8" t="s">
        <v>575</v>
      </c>
      <c r="J1175" s="8" t="s">
        <v>28</v>
      </c>
      <c r="K1175" s="8" t="s">
        <v>30</v>
      </c>
      <c r="L1175" s="8" t="s">
        <v>185</v>
      </c>
      <c r="M1175" s="8" t="s">
        <v>186</v>
      </c>
      <c r="N1175" s="8" t="s">
        <v>10716</v>
      </c>
      <c r="O1175" s="8" t="s">
        <v>35639</v>
      </c>
      <c r="P1175" s="8" t="s">
        <v>299</v>
      </c>
      <c r="Q1175" s="8" t="s">
        <v>33</v>
      </c>
      <c r="R1175" s="8" t="s">
        <v>576</v>
      </c>
      <c r="S1175" s="17" t="s">
        <v>577</v>
      </c>
      <c r="T1175" s="18">
        <v>43029</v>
      </c>
      <c r="U1175" s="8">
        <v>0.25</v>
      </c>
      <c r="V1175" s="8">
        <v>0.75</v>
      </c>
      <c r="W1175" s="8" t="s">
        <v>40</v>
      </c>
      <c r="X1175" s="8" t="s">
        <v>187</v>
      </c>
      <c r="Y1175" s="8" t="s">
        <v>188</v>
      </c>
      <c r="Z1175" s="17" t="s">
        <v>653</v>
      </c>
      <c r="AA1175" s="8" t="s">
        <v>654</v>
      </c>
      <c r="AB1175" s="8" t="s">
        <v>655</v>
      </c>
    </row>
    <row r="1176" spans="1:28" hidden="1" x14ac:dyDescent="0.2">
      <c r="A1176" s="8" t="s">
        <v>656</v>
      </c>
      <c r="B1176" s="8" t="s">
        <v>657</v>
      </c>
      <c r="C1176" s="8" t="s">
        <v>45733</v>
      </c>
      <c r="D1176" s="8" t="s">
        <v>45734</v>
      </c>
      <c r="E1176" s="8" t="s">
        <v>194</v>
      </c>
      <c r="F1176" s="8" t="s">
        <v>133</v>
      </c>
      <c r="G1176" s="8" t="s">
        <v>194</v>
      </c>
      <c r="H1176" s="8" t="s">
        <v>133</v>
      </c>
      <c r="I1176" s="8" t="s">
        <v>575</v>
      </c>
      <c r="J1176" s="8" t="s">
        <v>28</v>
      </c>
      <c r="K1176" s="8" t="s">
        <v>30</v>
      </c>
      <c r="L1176" s="8" t="s">
        <v>195</v>
      </c>
      <c r="M1176" s="8" t="s">
        <v>196</v>
      </c>
      <c r="N1176" s="8" t="s">
        <v>10716</v>
      </c>
      <c r="O1176" s="8" t="s">
        <v>35639</v>
      </c>
      <c r="P1176" s="8" t="s">
        <v>299</v>
      </c>
      <c r="Q1176" s="8" t="s">
        <v>33</v>
      </c>
      <c r="R1176" s="8" t="s">
        <v>576</v>
      </c>
      <c r="S1176" s="17" t="s">
        <v>577</v>
      </c>
      <c r="T1176" s="18">
        <v>43030</v>
      </c>
      <c r="U1176" s="8">
        <v>0.25</v>
      </c>
      <c r="V1176" s="8">
        <v>0.75</v>
      </c>
      <c r="W1176" s="8" t="s">
        <v>40</v>
      </c>
      <c r="X1176" s="8" t="s">
        <v>197</v>
      </c>
      <c r="Y1176" s="8" t="s">
        <v>198</v>
      </c>
      <c r="Z1176" s="17" t="s">
        <v>658</v>
      </c>
      <c r="AA1176" s="8" t="s">
        <v>659</v>
      </c>
      <c r="AB1176" s="8" t="s">
        <v>660</v>
      </c>
    </row>
    <row r="1177" spans="1:28" hidden="1" x14ac:dyDescent="0.2">
      <c r="A1177" s="8" t="s">
        <v>636</v>
      </c>
      <c r="B1177" s="8" t="s">
        <v>637</v>
      </c>
      <c r="C1177" s="8" t="s">
        <v>45733</v>
      </c>
      <c r="D1177" s="8" t="s">
        <v>45734</v>
      </c>
      <c r="E1177" s="8" t="s">
        <v>154</v>
      </c>
      <c r="F1177" s="8" t="s">
        <v>133</v>
      </c>
      <c r="G1177" s="8" t="s">
        <v>154</v>
      </c>
      <c r="H1177" s="8" t="s">
        <v>133</v>
      </c>
      <c r="I1177" s="8" t="s">
        <v>575</v>
      </c>
      <c r="J1177" s="8" t="s">
        <v>28</v>
      </c>
      <c r="K1177" s="8" t="s">
        <v>30</v>
      </c>
      <c r="L1177" s="8" t="s">
        <v>155</v>
      </c>
      <c r="M1177" s="8" t="s">
        <v>156</v>
      </c>
      <c r="N1177" s="8" t="s">
        <v>10716</v>
      </c>
      <c r="O1177" s="8" t="s">
        <v>35639</v>
      </c>
      <c r="P1177" s="8" t="s">
        <v>299</v>
      </c>
      <c r="Q1177" s="8" t="s">
        <v>33</v>
      </c>
      <c r="R1177" s="8" t="s">
        <v>576</v>
      </c>
      <c r="S1177" s="17" t="s">
        <v>577</v>
      </c>
      <c r="T1177" s="18">
        <v>43031</v>
      </c>
      <c r="U1177" s="8">
        <v>0.25</v>
      </c>
      <c r="V1177" s="8">
        <v>0.75</v>
      </c>
      <c r="W1177" s="8" t="s">
        <v>40</v>
      </c>
      <c r="X1177" s="8" t="s">
        <v>157</v>
      </c>
      <c r="Y1177" s="8" t="s">
        <v>158</v>
      </c>
      <c r="Z1177" s="17" t="s">
        <v>638</v>
      </c>
      <c r="AA1177" s="8" t="s">
        <v>639</v>
      </c>
      <c r="AB1177" s="8" t="s">
        <v>640</v>
      </c>
    </row>
    <row r="1178" spans="1:28" hidden="1" x14ac:dyDescent="0.2">
      <c r="A1178" s="8" t="s">
        <v>641</v>
      </c>
      <c r="B1178" s="8" t="s">
        <v>642</v>
      </c>
      <c r="C1178" s="8" t="s">
        <v>45733</v>
      </c>
      <c r="D1178" s="8" t="s">
        <v>45734</v>
      </c>
      <c r="E1178" s="8" t="s">
        <v>164</v>
      </c>
      <c r="F1178" s="8" t="s">
        <v>133</v>
      </c>
      <c r="G1178" s="8" t="s">
        <v>164</v>
      </c>
      <c r="H1178" s="8" t="s">
        <v>133</v>
      </c>
      <c r="I1178" s="8" t="s">
        <v>575</v>
      </c>
      <c r="J1178" s="8" t="s">
        <v>28</v>
      </c>
      <c r="K1178" s="8" t="s">
        <v>30</v>
      </c>
      <c r="L1178" s="8" t="s">
        <v>165</v>
      </c>
      <c r="M1178" s="8" t="s">
        <v>166</v>
      </c>
      <c r="N1178" s="8" t="s">
        <v>10716</v>
      </c>
      <c r="O1178" s="8" t="s">
        <v>35639</v>
      </c>
      <c r="P1178" s="8" t="s">
        <v>299</v>
      </c>
      <c r="Q1178" s="8" t="s">
        <v>33</v>
      </c>
      <c r="R1178" s="8" t="s">
        <v>576</v>
      </c>
      <c r="S1178" s="17" t="s">
        <v>577</v>
      </c>
      <c r="T1178" s="18">
        <v>43032</v>
      </c>
      <c r="U1178" s="8">
        <v>0.25</v>
      </c>
      <c r="V1178" s="8">
        <v>0.75</v>
      </c>
      <c r="W1178" s="8" t="s">
        <v>40</v>
      </c>
      <c r="X1178" s="8" t="s">
        <v>167</v>
      </c>
      <c r="Y1178" s="8" t="s">
        <v>168</v>
      </c>
      <c r="Z1178" s="17" t="s">
        <v>643</v>
      </c>
      <c r="AA1178" s="8" t="s">
        <v>644</v>
      </c>
      <c r="AB1178" s="8" t="s">
        <v>645</v>
      </c>
    </row>
    <row r="1179" spans="1:28" hidden="1" x14ac:dyDescent="0.2">
      <c r="A1179" s="8" t="s">
        <v>661</v>
      </c>
      <c r="B1179" s="8" t="s">
        <v>662</v>
      </c>
      <c r="C1179" s="8" t="s">
        <v>45733</v>
      </c>
      <c r="D1179" s="8" t="s">
        <v>45734</v>
      </c>
      <c r="E1179" s="8" t="s">
        <v>205</v>
      </c>
      <c r="F1179" s="8" t="s">
        <v>204</v>
      </c>
      <c r="G1179" s="8" t="s">
        <v>205</v>
      </c>
      <c r="H1179" s="8" t="s">
        <v>204</v>
      </c>
      <c r="I1179" s="8" t="s">
        <v>575</v>
      </c>
      <c r="J1179" s="8" t="s">
        <v>28</v>
      </c>
      <c r="K1179" s="8" t="s">
        <v>30</v>
      </c>
      <c r="L1179" s="8" t="s">
        <v>206</v>
      </c>
      <c r="M1179" s="8" t="s">
        <v>207</v>
      </c>
      <c r="N1179" s="8" t="s">
        <v>10716</v>
      </c>
      <c r="O1179" s="8" t="s">
        <v>35639</v>
      </c>
      <c r="P1179" s="8" t="s">
        <v>299</v>
      </c>
      <c r="Q1179" s="8" t="s">
        <v>33</v>
      </c>
      <c r="R1179" s="8" t="s">
        <v>576</v>
      </c>
      <c r="S1179" s="17" t="s">
        <v>577</v>
      </c>
      <c r="T1179" s="18">
        <v>43033</v>
      </c>
      <c r="U1179" s="8">
        <v>0.25</v>
      </c>
      <c r="V1179" s="8">
        <v>0.75</v>
      </c>
      <c r="W1179" s="8" t="s">
        <v>40</v>
      </c>
      <c r="X1179" s="8" t="s">
        <v>208</v>
      </c>
      <c r="Y1179" s="8" t="s">
        <v>209</v>
      </c>
      <c r="Z1179" s="17" t="s">
        <v>663</v>
      </c>
      <c r="AA1179" s="8" t="s">
        <v>664</v>
      </c>
      <c r="AB1179" s="8" t="s">
        <v>665</v>
      </c>
    </row>
    <row r="1180" spans="1:28" hidden="1" x14ac:dyDescent="0.2">
      <c r="A1180" s="8" t="s">
        <v>666</v>
      </c>
      <c r="B1180" s="8" t="s">
        <v>667</v>
      </c>
      <c r="C1180" s="8" t="s">
        <v>45733</v>
      </c>
      <c r="D1180" s="8" t="s">
        <v>45734</v>
      </c>
      <c r="E1180" s="8" t="s">
        <v>215</v>
      </c>
      <c r="F1180" s="8" t="s">
        <v>204</v>
      </c>
      <c r="G1180" s="8" t="s">
        <v>215</v>
      </c>
      <c r="H1180" s="8" t="s">
        <v>204</v>
      </c>
      <c r="I1180" s="8" t="s">
        <v>575</v>
      </c>
      <c r="J1180" s="8" t="s">
        <v>28</v>
      </c>
      <c r="K1180" s="8" t="s">
        <v>30</v>
      </c>
      <c r="L1180" s="8" t="s">
        <v>216</v>
      </c>
      <c r="M1180" s="8" t="s">
        <v>217</v>
      </c>
      <c r="N1180" s="8" t="s">
        <v>10716</v>
      </c>
      <c r="O1180" s="8" t="s">
        <v>35639</v>
      </c>
      <c r="P1180" s="8" t="s">
        <v>299</v>
      </c>
      <c r="Q1180" s="8" t="s">
        <v>33</v>
      </c>
      <c r="R1180" s="8" t="s">
        <v>576</v>
      </c>
      <c r="S1180" s="17" t="s">
        <v>577</v>
      </c>
      <c r="T1180" s="18">
        <v>43034</v>
      </c>
      <c r="U1180" s="8">
        <v>0.25</v>
      </c>
      <c r="V1180" s="8">
        <v>0.75</v>
      </c>
      <c r="W1180" s="8" t="s">
        <v>40</v>
      </c>
      <c r="X1180" s="8" t="s">
        <v>218</v>
      </c>
      <c r="Y1180" s="8" t="s">
        <v>219</v>
      </c>
      <c r="Z1180" s="17" t="s">
        <v>668</v>
      </c>
      <c r="AA1180" s="8" t="s">
        <v>669</v>
      </c>
      <c r="AB1180" s="8" t="s">
        <v>670</v>
      </c>
    </row>
    <row r="1181" spans="1:28" hidden="1" x14ac:dyDescent="0.2">
      <c r="A1181" s="8" t="s">
        <v>671</v>
      </c>
      <c r="B1181" s="8" t="s">
        <v>672</v>
      </c>
      <c r="C1181" s="8" t="s">
        <v>45733</v>
      </c>
      <c r="D1181" s="8" t="s">
        <v>45734</v>
      </c>
      <c r="E1181" s="8" t="s">
        <v>225</v>
      </c>
      <c r="F1181" s="8" t="s">
        <v>204</v>
      </c>
      <c r="G1181" s="8" t="s">
        <v>225</v>
      </c>
      <c r="H1181" s="8" t="s">
        <v>204</v>
      </c>
      <c r="I1181" s="8" t="s">
        <v>575</v>
      </c>
      <c r="J1181" s="8" t="s">
        <v>28</v>
      </c>
      <c r="K1181" s="8" t="s">
        <v>30</v>
      </c>
      <c r="L1181" s="8" t="s">
        <v>226</v>
      </c>
      <c r="M1181" s="8" t="s">
        <v>227</v>
      </c>
      <c r="N1181" s="8" t="s">
        <v>10716</v>
      </c>
      <c r="O1181" s="8" t="s">
        <v>35639</v>
      </c>
      <c r="P1181" s="8" t="s">
        <v>299</v>
      </c>
      <c r="Q1181" s="8" t="s">
        <v>33</v>
      </c>
      <c r="R1181" s="8" t="s">
        <v>576</v>
      </c>
      <c r="S1181" s="17" t="s">
        <v>577</v>
      </c>
      <c r="T1181" s="18">
        <v>43035</v>
      </c>
      <c r="U1181" s="8">
        <v>0.25</v>
      </c>
      <c r="V1181" s="8">
        <v>0.75</v>
      </c>
      <c r="W1181" s="8" t="s">
        <v>40</v>
      </c>
      <c r="X1181" s="8" t="s">
        <v>228</v>
      </c>
      <c r="Y1181" s="8" t="s">
        <v>229</v>
      </c>
      <c r="Z1181" s="17" t="s">
        <v>673</v>
      </c>
      <c r="AA1181" s="8" t="s">
        <v>674</v>
      </c>
      <c r="AB1181" s="8" t="s">
        <v>675</v>
      </c>
    </row>
    <row r="1182" spans="1:28" hidden="1" x14ac:dyDescent="0.2">
      <c r="A1182" s="8" t="s">
        <v>676</v>
      </c>
      <c r="B1182" s="8" t="s">
        <v>677</v>
      </c>
      <c r="C1182" s="8" t="s">
        <v>45733</v>
      </c>
      <c r="D1182" s="8" t="s">
        <v>45734</v>
      </c>
      <c r="E1182" s="8" t="s">
        <v>235</v>
      </c>
      <c r="F1182" s="8" t="s">
        <v>204</v>
      </c>
      <c r="G1182" s="8" t="s">
        <v>235</v>
      </c>
      <c r="H1182" s="8" t="s">
        <v>204</v>
      </c>
      <c r="I1182" s="8" t="s">
        <v>575</v>
      </c>
      <c r="J1182" s="8" t="s">
        <v>28</v>
      </c>
      <c r="K1182" s="8" t="s">
        <v>30</v>
      </c>
      <c r="L1182" s="8" t="s">
        <v>236</v>
      </c>
      <c r="M1182" s="8" t="s">
        <v>237</v>
      </c>
      <c r="N1182" s="8" t="s">
        <v>10716</v>
      </c>
      <c r="O1182" s="8" t="s">
        <v>35639</v>
      </c>
      <c r="P1182" s="8" t="s">
        <v>299</v>
      </c>
      <c r="Q1182" s="8" t="s">
        <v>33</v>
      </c>
      <c r="R1182" s="8" t="s">
        <v>576</v>
      </c>
      <c r="S1182" s="17" t="s">
        <v>577</v>
      </c>
      <c r="T1182" s="18">
        <v>43036</v>
      </c>
      <c r="U1182" s="8">
        <v>0.25</v>
      </c>
      <c r="V1182" s="8">
        <v>0.75</v>
      </c>
      <c r="W1182" s="8" t="s">
        <v>40</v>
      </c>
      <c r="X1182" s="8" t="s">
        <v>238</v>
      </c>
      <c r="Y1182" s="8" t="s">
        <v>239</v>
      </c>
      <c r="Z1182" s="17" t="s">
        <v>678</v>
      </c>
      <c r="AA1182" s="8" t="s">
        <v>679</v>
      </c>
      <c r="AB1182" s="8" t="s">
        <v>680</v>
      </c>
    </row>
    <row r="1183" spans="1:28" hidden="1" x14ac:dyDescent="0.2">
      <c r="A1183" s="8" t="s">
        <v>681</v>
      </c>
      <c r="B1183" s="8" t="s">
        <v>682</v>
      </c>
      <c r="C1183" s="8" t="s">
        <v>45733</v>
      </c>
      <c r="D1183" s="8" t="s">
        <v>45734</v>
      </c>
      <c r="E1183" s="8" t="s">
        <v>245</v>
      </c>
      <c r="F1183" s="8" t="s">
        <v>204</v>
      </c>
      <c r="G1183" s="8" t="s">
        <v>245</v>
      </c>
      <c r="H1183" s="8" t="s">
        <v>204</v>
      </c>
      <c r="I1183" s="8" t="s">
        <v>575</v>
      </c>
      <c r="J1183" s="8" t="s">
        <v>28</v>
      </c>
      <c r="K1183" s="8" t="s">
        <v>30</v>
      </c>
      <c r="L1183" s="8" t="s">
        <v>246</v>
      </c>
      <c r="M1183" s="8" t="s">
        <v>247</v>
      </c>
      <c r="N1183" s="8" t="s">
        <v>10716</v>
      </c>
      <c r="O1183" s="8" t="s">
        <v>35639</v>
      </c>
      <c r="P1183" s="8" t="s">
        <v>299</v>
      </c>
      <c r="Q1183" s="8" t="s">
        <v>33</v>
      </c>
      <c r="R1183" s="8" t="s">
        <v>576</v>
      </c>
      <c r="S1183" s="17" t="s">
        <v>577</v>
      </c>
      <c r="T1183" s="18">
        <v>43037</v>
      </c>
      <c r="U1183" s="8">
        <v>0.25</v>
      </c>
      <c r="V1183" s="8">
        <v>0.75</v>
      </c>
      <c r="W1183" s="8" t="s">
        <v>40</v>
      </c>
      <c r="X1183" s="8" t="s">
        <v>248</v>
      </c>
      <c r="Y1183" s="8" t="s">
        <v>249</v>
      </c>
      <c r="Z1183" s="17" t="s">
        <v>250</v>
      </c>
      <c r="AA1183" s="8" t="s">
        <v>683</v>
      </c>
      <c r="AB1183" s="8" t="s">
        <v>684</v>
      </c>
    </row>
    <row r="1184" spans="1:28" hidden="1" x14ac:dyDescent="0.2">
      <c r="A1184" s="8" t="s">
        <v>685</v>
      </c>
      <c r="B1184" s="8" t="s">
        <v>686</v>
      </c>
      <c r="C1184" s="8" t="s">
        <v>45733</v>
      </c>
      <c r="D1184" s="8" t="s">
        <v>45734</v>
      </c>
      <c r="E1184" s="8" t="s">
        <v>256</v>
      </c>
      <c r="F1184" s="8" t="s">
        <v>255</v>
      </c>
      <c r="G1184" s="8" t="s">
        <v>256</v>
      </c>
      <c r="H1184" s="8" t="s">
        <v>255</v>
      </c>
      <c r="I1184" s="8" t="s">
        <v>575</v>
      </c>
      <c r="J1184" s="8" t="s">
        <v>28</v>
      </c>
      <c r="K1184" s="8" t="s">
        <v>30</v>
      </c>
      <c r="L1184" s="8" t="s">
        <v>557</v>
      </c>
      <c r="M1184" s="8" t="s">
        <v>558</v>
      </c>
      <c r="N1184" s="8" t="s">
        <v>10716</v>
      </c>
      <c r="O1184" s="8" t="s">
        <v>35639</v>
      </c>
      <c r="P1184" s="8" t="s">
        <v>299</v>
      </c>
      <c r="Q1184" s="8" t="s">
        <v>33</v>
      </c>
      <c r="R1184" s="8" t="s">
        <v>576</v>
      </c>
      <c r="S1184" s="17" t="s">
        <v>577</v>
      </c>
      <c r="T1184" s="18">
        <v>43045</v>
      </c>
      <c r="U1184" s="8">
        <v>0.25</v>
      </c>
      <c r="V1184" s="8">
        <v>0.75</v>
      </c>
      <c r="W1184" s="8" t="s">
        <v>40</v>
      </c>
      <c r="X1184" s="8" t="s">
        <v>259</v>
      </c>
      <c r="Y1184" s="8" t="s">
        <v>260</v>
      </c>
      <c r="Z1184" s="17" t="s">
        <v>687</v>
      </c>
      <c r="AA1184" s="8" t="s">
        <v>688</v>
      </c>
      <c r="AB1184" s="8" t="s">
        <v>689</v>
      </c>
    </row>
    <row r="1185" spans="1:28" hidden="1" x14ac:dyDescent="0.2">
      <c r="A1185" s="8" t="s">
        <v>690</v>
      </c>
      <c r="B1185" s="8" t="s">
        <v>691</v>
      </c>
      <c r="C1185" s="8" t="s">
        <v>45733</v>
      </c>
      <c r="D1185" s="8" t="s">
        <v>45734</v>
      </c>
      <c r="E1185" s="8" t="s">
        <v>266</v>
      </c>
      <c r="F1185" s="8" t="s">
        <v>255</v>
      </c>
      <c r="G1185" s="8" t="s">
        <v>266</v>
      </c>
      <c r="H1185" s="8" t="s">
        <v>255</v>
      </c>
      <c r="I1185" s="8" t="s">
        <v>575</v>
      </c>
      <c r="J1185" s="8" t="s">
        <v>28</v>
      </c>
      <c r="K1185" s="8" t="s">
        <v>30</v>
      </c>
      <c r="L1185" s="8" t="s">
        <v>566</v>
      </c>
      <c r="M1185" s="8" t="s">
        <v>567</v>
      </c>
      <c r="N1185" s="8" t="s">
        <v>10716</v>
      </c>
      <c r="O1185" s="8" t="s">
        <v>35639</v>
      </c>
      <c r="P1185" s="8" t="s">
        <v>299</v>
      </c>
      <c r="Q1185" s="8" t="s">
        <v>33</v>
      </c>
      <c r="R1185" s="8" t="s">
        <v>576</v>
      </c>
      <c r="S1185" s="17" t="s">
        <v>577</v>
      </c>
      <c r="T1185" s="18">
        <v>43046</v>
      </c>
      <c r="U1185" s="8">
        <v>0.25</v>
      </c>
      <c r="V1185" s="8">
        <v>0.75</v>
      </c>
      <c r="W1185" s="8" t="s">
        <v>40</v>
      </c>
      <c r="X1185" s="8" t="s">
        <v>692</v>
      </c>
      <c r="Y1185" s="8" t="s">
        <v>49</v>
      </c>
      <c r="Z1185" s="17" t="s">
        <v>693</v>
      </c>
      <c r="AA1185" s="8" t="s">
        <v>694</v>
      </c>
      <c r="AB1185" s="8" t="s">
        <v>695</v>
      </c>
    </row>
    <row r="1186" spans="1:28" hidden="1" x14ac:dyDescent="0.2">
      <c r="A1186" s="8" t="s">
        <v>696</v>
      </c>
      <c r="B1186" s="8" t="s">
        <v>697</v>
      </c>
      <c r="C1186" s="8" t="s">
        <v>45733</v>
      </c>
      <c r="D1186" s="8" t="s">
        <v>45734</v>
      </c>
      <c r="E1186" s="8" t="s">
        <v>275</v>
      </c>
      <c r="F1186" s="8" t="s">
        <v>274</v>
      </c>
      <c r="G1186" s="8" t="s">
        <v>275</v>
      </c>
      <c r="H1186" s="8" t="s">
        <v>274</v>
      </c>
      <c r="I1186" s="8" t="s">
        <v>575</v>
      </c>
      <c r="J1186" s="8" t="s">
        <v>28</v>
      </c>
      <c r="K1186" s="8" t="s">
        <v>30</v>
      </c>
      <c r="L1186" s="8" t="s">
        <v>276</v>
      </c>
      <c r="M1186" s="8" t="s">
        <v>277</v>
      </c>
      <c r="N1186" s="8" t="s">
        <v>10716</v>
      </c>
      <c r="O1186" s="8" t="s">
        <v>35639</v>
      </c>
      <c r="P1186" s="8" t="s">
        <v>299</v>
      </c>
      <c r="Q1186" s="8" t="s">
        <v>33</v>
      </c>
      <c r="R1186" s="8" t="s">
        <v>576</v>
      </c>
      <c r="S1186" s="17" t="s">
        <v>577</v>
      </c>
      <c r="T1186" s="18">
        <v>43047</v>
      </c>
      <c r="U1186" s="8">
        <v>0.25</v>
      </c>
      <c r="V1186" s="8">
        <v>0.75</v>
      </c>
      <c r="W1186" s="8" t="s">
        <v>40</v>
      </c>
      <c r="X1186" s="8" t="s">
        <v>278</v>
      </c>
      <c r="Y1186" s="8" t="s">
        <v>279</v>
      </c>
      <c r="Z1186" s="17" t="s">
        <v>698</v>
      </c>
      <c r="AA1186" s="8" t="s">
        <v>699</v>
      </c>
      <c r="AB1186" s="8" t="s">
        <v>700</v>
      </c>
    </row>
    <row r="1187" spans="1:28" hidden="1" x14ac:dyDescent="0.2">
      <c r="A1187" s="8" t="s">
        <v>701</v>
      </c>
      <c r="B1187" s="8" t="s">
        <v>702</v>
      </c>
      <c r="C1187" s="8" t="s">
        <v>45733</v>
      </c>
      <c r="D1187" s="8" t="s">
        <v>45734</v>
      </c>
      <c r="E1187" s="8" t="s">
        <v>285</v>
      </c>
      <c r="F1187" s="8" t="s">
        <v>274</v>
      </c>
      <c r="G1187" s="8" t="s">
        <v>285</v>
      </c>
      <c r="H1187" s="8" t="s">
        <v>274</v>
      </c>
      <c r="I1187" s="8" t="s">
        <v>575</v>
      </c>
      <c r="J1187" s="8" t="s">
        <v>28</v>
      </c>
      <c r="K1187" s="8" t="s">
        <v>30</v>
      </c>
      <c r="L1187" s="8" t="s">
        <v>286</v>
      </c>
      <c r="M1187" s="8" t="s">
        <v>287</v>
      </c>
      <c r="N1187" s="8" t="s">
        <v>10716</v>
      </c>
      <c r="O1187" s="8" t="s">
        <v>35639</v>
      </c>
      <c r="P1187" s="8" t="s">
        <v>299</v>
      </c>
      <c r="Q1187" s="8" t="s">
        <v>33</v>
      </c>
      <c r="R1187" s="8" t="s">
        <v>576</v>
      </c>
      <c r="S1187" s="17" t="s">
        <v>577</v>
      </c>
      <c r="T1187" s="18">
        <v>43048</v>
      </c>
      <c r="U1187" s="8">
        <v>0.25</v>
      </c>
      <c r="V1187" s="8">
        <v>0.75</v>
      </c>
      <c r="W1187" s="8" t="s">
        <v>40</v>
      </c>
      <c r="X1187" s="8" t="s">
        <v>288</v>
      </c>
      <c r="Y1187" s="8" t="s">
        <v>289</v>
      </c>
      <c r="Z1187" s="17" t="s">
        <v>663</v>
      </c>
      <c r="AA1187" s="8" t="s">
        <v>703</v>
      </c>
      <c r="AB1187" s="8" t="s">
        <v>704</v>
      </c>
    </row>
    <row r="1188" spans="1:28" hidden="1" x14ac:dyDescent="0.2">
      <c r="A1188" s="8" t="s">
        <v>22956</v>
      </c>
      <c r="B1188" s="8" t="s">
        <v>22957</v>
      </c>
      <c r="C1188" s="8" t="s">
        <v>45733</v>
      </c>
      <c r="D1188" s="8" t="s">
        <v>45734</v>
      </c>
      <c r="E1188" s="8" t="s">
        <v>46</v>
      </c>
      <c r="F1188" s="8" t="s">
        <v>27</v>
      </c>
      <c r="G1188" s="8" t="s">
        <v>46</v>
      </c>
      <c r="H1188" s="8" t="s">
        <v>27</v>
      </c>
      <c r="I1188" s="8" t="s">
        <v>22958</v>
      </c>
      <c r="J1188" s="8" t="s">
        <v>28</v>
      </c>
      <c r="K1188" s="8" t="s">
        <v>30</v>
      </c>
      <c r="L1188" s="8" t="s">
        <v>47</v>
      </c>
      <c r="M1188" s="8" t="s">
        <v>48</v>
      </c>
      <c r="N1188" s="8" t="s">
        <v>10716</v>
      </c>
      <c r="O1188" s="8" t="s">
        <v>35639</v>
      </c>
      <c r="P1188" s="8" t="s">
        <v>299</v>
      </c>
      <c r="Q1188" s="8" t="s">
        <v>22959</v>
      </c>
      <c r="R1188" s="8" t="s">
        <v>21991</v>
      </c>
      <c r="S1188" s="17" t="s">
        <v>22960</v>
      </c>
      <c r="T1188" s="18">
        <v>43010</v>
      </c>
      <c r="U1188" s="8">
        <v>0.25</v>
      </c>
      <c r="V1188" s="8">
        <v>0.75</v>
      </c>
      <c r="W1188" s="8" t="s">
        <v>40</v>
      </c>
      <c r="X1188" s="8" t="s">
        <v>22961</v>
      </c>
      <c r="Y1188" s="8" t="s">
        <v>8911</v>
      </c>
      <c r="Z1188" s="17" t="s">
        <v>22962</v>
      </c>
      <c r="AA1188" s="8" t="s">
        <v>22963</v>
      </c>
      <c r="AB1188" s="8" t="s">
        <v>22964</v>
      </c>
    </row>
    <row r="1189" spans="1:28" hidden="1" x14ac:dyDescent="0.2">
      <c r="A1189" s="8" t="s">
        <v>22965</v>
      </c>
      <c r="B1189" s="8" t="s">
        <v>22966</v>
      </c>
      <c r="C1189" s="8" t="s">
        <v>45733</v>
      </c>
      <c r="D1189" s="8" t="s">
        <v>45734</v>
      </c>
      <c r="E1189" s="8" t="s">
        <v>55</v>
      </c>
      <c r="F1189" s="8" t="s">
        <v>27</v>
      </c>
      <c r="G1189" s="8" t="s">
        <v>55</v>
      </c>
      <c r="H1189" s="8" t="s">
        <v>27</v>
      </c>
      <c r="I1189" s="8" t="s">
        <v>22958</v>
      </c>
      <c r="J1189" s="8" t="s">
        <v>28</v>
      </c>
      <c r="K1189" s="8" t="s">
        <v>30</v>
      </c>
      <c r="L1189" s="8" t="s">
        <v>56</v>
      </c>
      <c r="M1189" s="8" t="s">
        <v>57</v>
      </c>
      <c r="N1189" s="8" t="s">
        <v>10716</v>
      </c>
      <c r="O1189" s="8" t="s">
        <v>35639</v>
      </c>
      <c r="P1189" s="8" t="s">
        <v>299</v>
      </c>
      <c r="Q1189" s="8" t="s">
        <v>22959</v>
      </c>
      <c r="R1189" s="8" t="s">
        <v>21991</v>
      </c>
      <c r="S1189" s="17" t="s">
        <v>22960</v>
      </c>
      <c r="T1189" s="18">
        <v>43011</v>
      </c>
      <c r="U1189" s="8">
        <v>0.25</v>
      </c>
      <c r="V1189" s="8">
        <v>0.75</v>
      </c>
      <c r="W1189" s="8" t="s">
        <v>40</v>
      </c>
      <c r="X1189" s="8" t="s">
        <v>22967</v>
      </c>
      <c r="Y1189" s="8" t="s">
        <v>22968</v>
      </c>
      <c r="Z1189" s="17" t="s">
        <v>22969</v>
      </c>
      <c r="AA1189" s="8" t="s">
        <v>22970</v>
      </c>
      <c r="AB1189" s="8" t="s">
        <v>22971</v>
      </c>
    </row>
    <row r="1190" spans="1:28" hidden="1" x14ac:dyDescent="0.2">
      <c r="A1190" s="8" t="s">
        <v>22972</v>
      </c>
      <c r="B1190" s="8" t="s">
        <v>22973</v>
      </c>
      <c r="C1190" s="8" t="s">
        <v>45733</v>
      </c>
      <c r="D1190" s="8" t="s">
        <v>45734</v>
      </c>
      <c r="E1190" s="8" t="s">
        <v>66</v>
      </c>
      <c r="F1190" s="8" t="s">
        <v>65</v>
      </c>
      <c r="G1190" s="8" t="s">
        <v>66</v>
      </c>
      <c r="H1190" s="8" t="s">
        <v>65</v>
      </c>
      <c r="I1190" s="8" t="s">
        <v>22958</v>
      </c>
      <c r="J1190" s="8" t="s">
        <v>28</v>
      </c>
      <c r="K1190" s="8" t="s">
        <v>30</v>
      </c>
      <c r="L1190" s="8" t="s">
        <v>67</v>
      </c>
      <c r="M1190" s="8" t="s">
        <v>68</v>
      </c>
      <c r="N1190" s="8" t="s">
        <v>10716</v>
      </c>
      <c r="O1190" s="8" t="s">
        <v>35639</v>
      </c>
      <c r="P1190" s="8" t="s">
        <v>299</v>
      </c>
      <c r="Q1190" s="8" t="s">
        <v>22959</v>
      </c>
      <c r="R1190" s="8" t="s">
        <v>21991</v>
      </c>
      <c r="S1190" s="17" t="s">
        <v>22960</v>
      </c>
      <c r="T1190" s="18">
        <v>43012</v>
      </c>
      <c r="U1190" s="8">
        <v>0.25</v>
      </c>
      <c r="V1190" s="8">
        <v>0.75</v>
      </c>
      <c r="W1190" s="8" t="s">
        <v>40</v>
      </c>
      <c r="X1190" s="8" t="s">
        <v>22974</v>
      </c>
      <c r="Y1190" s="8" t="s">
        <v>279</v>
      </c>
      <c r="Z1190" s="17" t="s">
        <v>22975</v>
      </c>
      <c r="AA1190" s="8" t="s">
        <v>22976</v>
      </c>
      <c r="AB1190" s="8" t="s">
        <v>22977</v>
      </c>
    </row>
    <row r="1191" spans="1:28" hidden="1" x14ac:dyDescent="0.2">
      <c r="A1191" s="8" t="s">
        <v>22978</v>
      </c>
      <c r="B1191" s="8" t="s">
        <v>22979</v>
      </c>
      <c r="C1191" s="8" t="s">
        <v>45733</v>
      </c>
      <c r="D1191" s="8" t="s">
        <v>45734</v>
      </c>
      <c r="E1191" s="8" t="s">
        <v>86</v>
      </c>
      <c r="F1191" s="8" t="s">
        <v>65</v>
      </c>
      <c r="G1191" s="8" t="s">
        <v>86</v>
      </c>
      <c r="H1191" s="8" t="s">
        <v>65</v>
      </c>
      <c r="I1191" s="8" t="s">
        <v>22958</v>
      </c>
      <c r="J1191" s="8" t="s">
        <v>28</v>
      </c>
      <c r="K1191" s="8" t="s">
        <v>30</v>
      </c>
      <c r="L1191" s="8" t="s">
        <v>87</v>
      </c>
      <c r="M1191" s="8" t="s">
        <v>88</v>
      </c>
      <c r="N1191" s="8" t="s">
        <v>10716</v>
      </c>
      <c r="O1191" s="8" t="s">
        <v>35639</v>
      </c>
      <c r="P1191" s="8" t="s">
        <v>299</v>
      </c>
      <c r="Q1191" s="8" t="s">
        <v>22959</v>
      </c>
      <c r="R1191" s="8" t="s">
        <v>21991</v>
      </c>
      <c r="S1191" s="17" t="s">
        <v>22960</v>
      </c>
      <c r="T1191" s="18">
        <v>43013</v>
      </c>
      <c r="U1191" s="8">
        <v>0.25</v>
      </c>
      <c r="V1191" s="8">
        <v>0.75</v>
      </c>
      <c r="W1191" s="8" t="s">
        <v>40</v>
      </c>
      <c r="X1191" s="8" t="s">
        <v>22980</v>
      </c>
      <c r="Y1191" s="8" t="s">
        <v>22981</v>
      </c>
      <c r="Z1191" s="17" t="s">
        <v>22982</v>
      </c>
      <c r="AA1191" s="8" t="s">
        <v>22983</v>
      </c>
      <c r="AB1191" s="8" t="s">
        <v>22984</v>
      </c>
    </row>
    <row r="1192" spans="1:28" hidden="1" x14ac:dyDescent="0.2">
      <c r="A1192" s="8" t="s">
        <v>22985</v>
      </c>
      <c r="B1192" s="8" t="s">
        <v>22986</v>
      </c>
      <c r="C1192" s="8" t="s">
        <v>45733</v>
      </c>
      <c r="D1192" s="8" t="s">
        <v>45734</v>
      </c>
      <c r="E1192" s="8" t="s">
        <v>76</v>
      </c>
      <c r="F1192" s="8" t="s">
        <v>65</v>
      </c>
      <c r="G1192" s="8" t="s">
        <v>76</v>
      </c>
      <c r="H1192" s="8" t="s">
        <v>65</v>
      </c>
      <c r="I1192" s="8" t="s">
        <v>22958</v>
      </c>
      <c r="J1192" s="8" t="s">
        <v>28</v>
      </c>
      <c r="K1192" s="8" t="s">
        <v>30</v>
      </c>
      <c r="L1192" s="8" t="s">
        <v>77</v>
      </c>
      <c r="M1192" s="8" t="s">
        <v>78</v>
      </c>
      <c r="N1192" s="8" t="s">
        <v>10716</v>
      </c>
      <c r="O1192" s="8" t="s">
        <v>35639</v>
      </c>
      <c r="P1192" s="8" t="s">
        <v>299</v>
      </c>
      <c r="Q1192" s="8" t="s">
        <v>22959</v>
      </c>
      <c r="R1192" s="8" t="s">
        <v>21991</v>
      </c>
      <c r="S1192" s="17" t="s">
        <v>22960</v>
      </c>
      <c r="T1192" s="18">
        <v>43014</v>
      </c>
      <c r="U1192" s="8">
        <v>0.25</v>
      </c>
      <c r="V1192" s="8">
        <v>0.75</v>
      </c>
      <c r="W1192" s="8" t="s">
        <v>40</v>
      </c>
      <c r="X1192" s="8" t="s">
        <v>22987</v>
      </c>
      <c r="Y1192" s="8" t="s">
        <v>15479</v>
      </c>
      <c r="Z1192" s="17" t="s">
        <v>22988</v>
      </c>
      <c r="AA1192" s="8" t="s">
        <v>22989</v>
      </c>
      <c r="AB1192" s="8" t="s">
        <v>22990</v>
      </c>
    </row>
    <row r="1193" spans="1:28" hidden="1" x14ac:dyDescent="0.2">
      <c r="A1193" s="8" t="s">
        <v>22991</v>
      </c>
      <c r="B1193" s="8" t="s">
        <v>22992</v>
      </c>
      <c r="C1193" s="8" t="s">
        <v>45733</v>
      </c>
      <c r="D1193" s="8" t="s">
        <v>45734</v>
      </c>
      <c r="E1193" s="8" t="s">
        <v>104</v>
      </c>
      <c r="F1193" s="8" t="s">
        <v>65</v>
      </c>
      <c r="G1193" s="8" t="s">
        <v>104</v>
      </c>
      <c r="H1193" s="8" t="s">
        <v>65</v>
      </c>
      <c r="I1193" s="8" t="s">
        <v>22958</v>
      </c>
      <c r="J1193" s="8" t="s">
        <v>28</v>
      </c>
      <c r="K1193" s="8" t="s">
        <v>30</v>
      </c>
      <c r="L1193" s="8" t="s">
        <v>612</v>
      </c>
      <c r="M1193" s="8" t="s">
        <v>613</v>
      </c>
      <c r="N1193" s="8" t="s">
        <v>10716</v>
      </c>
      <c r="O1193" s="8" t="s">
        <v>35639</v>
      </c>
      <c r="P1193" s="8" t="s">
        <v>299</v>
      </c>
      <c r="Q1193" s="8" t="s">
        <v>22959</v>
      </c>
      <c r="R1193" s="8" t="s">
        <v>21991</v>
      </c>
      <c r="S1193" s="17" t="s">
        <v>22960</v>
      </c>
      <c r="T1193" s="18">
        <v>43015</v>
      </c>
      <c r="U1193" s="8">
        <v>0.25</v>
      </c>
      <c r="V1193" s="8">
        <v>0.75</v>
      </c>
      <c r="W1193" s="8" t="s">
        <v>40</v>
      </c>
      <c r="X1193" s="8" t="s">
        <v>22993</v>
      </c>
      <c r="Y1193" s="8" t="s">
        <v>8858</v>
      </c>
      <c r="Z1193" s="17" t="s">
        <v>22994</v>
      </c>
      <c r="AA1193" s="8" t="s">
        <v>22995</v>
      </c>
      <c r="AB1193" s="8" t="s">
        <v>22996</v>
      </c>
    </row>
    <row r="1194" spans="1:28" hidden="1" x14ac:dyDescent="0.2">
      <c r="A1194" s="8" t="s">
        <v>22997</v>
      </c>
      <c r="B1194" s="8" t="s">
        <v>22998</v>
      </c>
      <c r="C1194" s="8" t="s">
        <v>45733</v>
      </c>
      <c r="D1194" s="8" t="s">
        <v>45734</v>
      </c>
      <c r="E1194" s="8" t="s">
        <v>96</v>
      </c>
      <c r="F1194" s="8" t="s">
        <v>65</v>
      </c>
      <c r="G1194" s="8" t="s">
        <v>96</v>
      </c>
      <c r="H1194" s="8" t="s">
        <v>65</v>
      </c>
      <c r="I1194" s="8" t="s">
        <v>22958</v>
      </c>
      <c r="J1194" s="8" t="s">
        <v>28</v>
      </c>
      <c r="K1194" s="8" t="s">
        <v>30</v>
      </c>
      <c r="L1194" s="8" t="s">
        <v>606</v>
      </c>
      <c r="M1194" s="8" t="s">
        <v>607</v>
      </c>
      <c r="N1194" s="8" t="s">
        <v>10716</v>
      </c>
      <c r="O1194" s="8" t="s">
        <v>35639</v>
      </c>
      <c r="P1194" s="8" t="s">
        <v>299</v>
      </c>
      <c r="Q1194" s="8" t="s">
        <v>22959</v>
      </c>
      <c r="R1194" s="8" t="s">
        <v>21991</v>
      </c>
      <c r="S1194" s="17" t="s">
        <v>22960</v>
      </c>
      <c r="T1194" s="18">
        <v>43016</v>
      </c>
      <c r="U1194" s="8">
        <v>0.25</v>
      </c>
      <c r="V1194" s="8">
        <v>0.75</v>
      </c>
      <c r="W1194" s="8" t="s">
        <v>40</v>
      </c>
      <c r="X1194" s="8" t="s">
        <v>49</v>
      </c>
      <c r="Y1194" s="8" t="s">
        <v>49</v>
      </c>
      <c r="Z1194" s="17" t="s">
        <v>269</v>
      </c>
      <c r="AA1194" s="8" t="s">
        <v>22999</v>
      </c>
      <c r="AB1194" s="8" t="s">
        <v>23000</v>
      </c>
    </row>
    <row r="1195" spans="1:28" hidden="1" x14ac:dyDescent="0.2">
      <c r="A1195" s="8" t="s">
        <v>23001</v>
      </c>
      <c r="B1195" s="8" t="s">
        <v>23002</v>
      </c>
      <c r="C1195" s="8" t="s">
        <v>45733</v>
      </c>
      <c r="D1195" s="8" t="s">
        <v>45734</v>
      </c>
      <c r="E1195" s="8" t="s">
        <v>335</v>
      </c>
      <c r="F1195" s="8" t="s">
        <v>65</v>
      </c>
      <c r="G1195" s="8" t="s">
        <v>335</v>
      </c>
      <c r="H1195" s="8" t="s">
        <v>65</v>
      </c>
      <c r="I1195" s="8" t="s">
        <v>22958</v>
      </c>
      <c r="J1195" s="8" t="s">
        <v>28</v>
      </c>
      <c r="K1195" s="8" t="s">
        <v>30</v>
      </c>
      <c r="L1195" s="8" t="s">
        <v>4286</v>
      </c>
      <c r="M1195" s="8" t="s">
        <v>4287</v>
      </c>
      <c r="N1195" s="8" t="s">
        <v>10716</v>
      </c>
      <c r="O1195" s="8" t="s">
        <v>35639</v>
      </c>
      <c r="P1195" s="8" t="s">
        <v>299</v>
      </c>
      <c r="Q1195" s="8" t="s">
        <v>22959</v>
      </c>
      <c r="R1195" s="8" t="s">
        <v>21991</v>
      </c>
      <c r="S1195" s="17" t="s">
        <v>22960</v>
      </c>
      <c r="T1195" s="18">
        <v>43017</v>
      </c>
      <c r="U1195" s="8">
        <v>0.25</v>
      </c>
      <c r="V1195" s="8">
        <v>0.75</v>
      </c>
      <c r="W1195" s="8" t="s">
        <v>40</v>
      </c>
      <c r="X1195" s="8" t="s">
        <v>23003</v>
      </c>
      <c r="Y1195" s="8" t="s">
        <v>8858</v>
      </c>
      <c r="Z1195" s="17" t="s">
        <v>23004</v>
      </c>
      <c r="AA1195" s="8" t="s">
        <v>23005</v>
      </c>
      <c r="AB1195" s="8" t="s">
        <v>23006</v>
      </c>
    </row>
    <row r="1196" spans="1:28" hidden="1" x14ac:dyDescent="0.2">
      <c r="A1196" s="8" t="s">
        <v>23007</v>
      </c>
      <c r="B1196" s="8" t="s">
        <v>23008</v>
      </c>
      <c r="C1196" s="8" t="s">
        <v>45733</v>
      </c>
      <c r="D1196" s="8" t="s">
        <v>45734</v>
      </c>
      <c r="E1196" s="8" t="s">
        <v>345</v>
      </c>
      <c r="F1196" s="8" t="s">
        <v>65</v>
      </c>
      <c r="G1196" s="8" t="s">
        <v>345</v>
      </c>
      <c r="H1196" s="8" t="s">
        <v>65</v>
      </c>
      <c r="I1196" s="8" t="s">
        <v>22958</v>
      </c>
      <c r="J1196" s="8" t="s">
        <v>28</v>
      </c>
      <c r="K1196" s="8" t="s">
        <v>30</v>
      </c>
      <c r="L1196" s="8" t="s">
        <v>4293</v>
      </c>
      <c r="M1196" s="8" t="s">
        <v>4294</v>
      </c>
      <c r="N1196" s="8" t="s">
        <v>10716</v>
      </c>
      <c r="O1196" s="8" t="s">
        <v>35639</v>
      </c>
      <c r="P1196" s="8" t="s">
        <v>299</v>
      </c>
      <c r="Q1196" s="8" t="s">
        <v>22959</v>
      </c>
      <c r="R1196" s="8" t="s">
        <v>21991</v>
      </c>
      <c r="S1196" s="17" t="s">
        <v>22960</v>
      </c>
      <c r="T1196" s="18">
        <v>43018</v>
      </c>
      <c r="U1196" s="8">
        <v>0.25</v>
      </c>
      <c r="V1196" s="8">
        <v>0.75</v>
      </c>
      <c r="W1196" s="8" t="s">
        <v>40</v>
      </c>
      <c r="X1196" s="8" t="s">
        <v>23009</v>
      </c>
      <c r="Y1196" s="8" t="s">
        <v>138</v>
      </c>
      <c r="Z1196" s="17" t="s">
        <v>23010</v>
      </c>
      <c r="AA1196" s="8" t="s">
        <v>23011</v>
      </c>
      <c r="AB1196" s="8" t="s">
        <v>23012</v>
      </c>
    </row>
    <row r="1197" spans="1:28" hidden="1" x14ac:dyDescent="0.2">
      <c r="A1197" s="8" t="s">
        <v>23013</v>
      </c>
      <c r="B1197" s="8" t="s">
        <v>23014</v>
      </c>
      <c r="C1197" s="8" t="s">
        <v>45733</v>
      </c>
      <c r="D1197" s="8" t="s">
        <v>45734</v>
      </c>
      <c r="E1197" s="8" t="s">
        <v>362</v>
      </c>
      <c r="F1197" s="8" t="s">
        <v>112</v>
      </c>
      <c r="G1197" s="8" t="s">
        <v>362</v>
      </c>
      <c r="H1197" s="8" t="s">
        <v>112</v>
      </c>
      <c r="I1197" s="8" t="s">
        <v>22958</v>
      </c>
      <c r="J1197" s="8" t="s">
        <v>28</v>
      </c>
      <c r="K1197" s="8" t="s">
        <v>30</v>
      </c>
      <c r="L1197" s="8" t="s">
        <v>363</v>
      </c>
      <c r="M1197" s="8" t="s">
        <v>364</v>
      </c>
      <c r="N1197" s="8" t="s">
        <v>10716</v>
      </c>
      <c r="O1197" s="8" t="s">
        <v>35639</v>
      </c>
      <c r="P1197" s="8" t="s">
        <v>299</v>
      </c>
      <c r="Q1197" s="8" t="s">
        <v>22959</v>
      </c>
      <c r="R1197" s="8" t="s">
        <v>21991</v>
      </c>
      <c r="S1197" s="17" t="s">
        <v>22960</v>
      </c>
      <c r="T1197" s="18">
        <v>43019</v>
      </c>
      <c r="U1197" s="8">
        <v>0.25</v>
      </c>
      <c r="V1197" s="8">
        <v>0.75</v>
      </c>
      <c r="W1197" s="8" t="s">
        <v>40</v>
      </c>
      <c r="X1197" s="8" t="s">
        <v>23015</v>
      </c>
      <c r="Y1197" s="8" t="s">
        <v>18490</v>
      </c>
      <c r="Z1197" s="17" t="s">
        <v>23016</v>
      </c>
      <c r="AA1197" s="8" t="s">
        <v>23017</v>
      </c>
      <c r="AB1197" s="8" t="s">
        <v>22704</v>
      </c>
    </row>
    <row r="1198" spans="1:28" hidden="1" x14ac:dyDescent="0.2">
      <c r="A1198" s="8" t="s">
        <v>23018</v>
      </c>
      <c r="B1198" s="8" t="s">
        <v>23019</v>
      </c>
      <c r="C1198" s="8" t="s">
        <v>45733</v>
      </c>
      <c r="D1198" s="8" t="s">
        <v>45734</v>
      </c>
      <c r="E1198" s="8" t="s">
        <v>372</v>
      </c>
      <c r="F1198" s="8" t="s">
        <v>112</v>
      </c>
      <c r="G1198" s="8" t="s">
        <v>372</v>
      </c>
      <c r="H1198" s="8" t="s">
        <v>112</v>
      </c>
      <c r="I1198" s="8" t="s">
        <v>22958</v>
      </c>
      <c r="J1198" s="8" t="s">
        <v>28</v>
      </c>
      <c r="K1198" s="8" t="s">
        <v>30</v>
      </c>
      <c r="L1198" s="8" t="s">
        <v>373</v>
      </c>
      <c r="M1198" s="8" t="s">
        <v>374</v>
      </c>
      <c r="N1198" s="8" t="s">
        <v>10716</v>
      </c>
      <c r="O1198" s="8" t="s">
        <v>35639</v>
      </c>
      <c r="P1198" s="8" t="s">
        <v>299</v>
      </c>
      <c r="Q1198" s="8" t="s">
        <v>22959</v>
      </c>
      <c r="R1198" s="8" t="s">
        <v>21991</v>
      </c>
      <c r="S1198" s="17" t="s">
        <v>22960</v>
      </c>
      <c r="T1198" s="18">
        <v>43020</v>
      </c>
      <c r="U1198" s="8">
        <v>0.25</v>
      </c>
      <c r="V1198" s="8">
        <v>0.75</v>
      </c>
      <c r="W1198" s="8" t="s">
        <v>40</v>
      </c>
      <c r="X1198" s="8" t="s">
        <v>23020</v>
      </c>
      <c r="Y1198" s="8" t="s">
        <v>13060</v>
      </c>
      <c r="Z1198" s="17" t="s">
        <v>23021</v>
      </c>
      <c r="AA1198" s="8" t="s">
        <v>23022</v>
      </c>
      <c r="AB1198" s="8" t="s">
        <v>23023</v>
      </c>
    </row>
    <row r="1199" spans="1:28" hidden="1" x14ac:dyDescent="0.2">
      <c r="A1199" s="8" t="s">
        <v>23024</v>
      </c>
      <c r="B1199" s="8" t="s">
        <v>23025</v>
      </c>
      <c r="C1199" s="8" t="s">
        <v>45733</v>
      </c>
      <c r="D1199" s="8" t="s">
        <v>45734</v>
      </c>
      <c r="E1199" s="8" t="s">
        <v>382</v>
      </c>
      <c r="F1199" s="8" t="s">
        <v>112</v>
      </c>
      <c r="G1199" s="8" t="s">
        <v>382</v>
      </c>
      <c r="H1199" s="8" t="s">
        <v>112</v>
      </c>
      <c r="I1199" s="8" t="s">
        <v>22958</v>
      </c>
      <c r="J1199" s="8" t="s">
        <v>28</v>
      </c>
      <c r="K1199" s="8" t="s">
        <v>30</v>
      </c>
      <c r="L1199" s="8" t="s">
        <v>383</v>
      </c>
      <c r="M1199" s="8" t="s">
        <v>384</v>
      </c>
      <c r="N1199" s="8" t="s">
        <v>10716</v>
      </c>
      <c r="O1199" s="8" t="s">
        <v>35639</v>
      </c>
      <c r="P1199" s="8" t="s">
        <v>299</v>
      </c>
      <c r="Q1199" s="8" t="s">
        <v>22959</v>
      </c>
      <c r="R1199" s="8" t="s">
        <v>21991</v>
      </c>
      <c r="S1199" s="17" t="s">
        <v>22960</v>
      </c>
      <c r="T1199" s="18">
        <v>43021</v>
      </c>
      <c r="U1199" s="8">
        <v>0.25</v>
      </c>
      <c r="V1199" s="8">
        <v>0.75</v>
      </c>
      <c r="W1199" s="8" t="s">
        <v>40</v>
      </c>
      <c r="X1199" s="8" t="s">
        <v>23026</v>
      </c>
      <c r="Y1199" s="8" t="s">
        <v>8816</v>
      </c>
      <c r="Z1199" s="17" t="s">
        <v>23027</v>
      </c>
      <c r="AA1199" s="8" t="s">
        <v>23028</v>
      </c>
      <c r="AB1199" s="8" t="s">
        <v>23029</v>
      </c>
    </row>
    <row r="1200" spans="1:28" hidden="1" x14ac:dyDescent="0.2">
      <c r="A1200" s="8" t="s">
        <v>23037</v>
      </c>
      <c r="B1200" s="8" t="s">
        <v>23038</v>
      </c>
      <c r="C1200" s="8" t="s">
        <v>45733</v>
      </c>
      <c r="D1200" s="8" t="s">
        <v>45734</v>
      </c>
      <c r="E1200" s="8" t="s">
        <v>390</v>
      </c>
      <c r="F1200" s="8" t="s">
        <v>112</v>
      </c>
      <c r="G1200" s="8" t="s">
        <v>390</v>
      </c>
      <c r="H1200" s="8" t="s">
        <v>112</v>
      </c>
      <c r="I1200" s="8" t="s">
        <v>22958</v>
      </c>
      <c r="J1200" s="8" t="s">
        <v>28</v>
      </c>
      <c r="K1200" s="8" t="s">
        <v>30</v>
      </c>
      <c r="L1200" s="8" t="s">
        <v>391</v>
      </c>
      <c r="M1200" s="8" t="s">
        <v>392</v>
      </c>
      <c r="N1200" s="8" t="s">
        <v>10716</v>
      </c>
      <c r="O1200" s="8" t="s">
        <v>35639</v>
      </c>
      <c r="P1200" s="8" t="s">
        <v>299</v>
      </c>
      <c r="Q1200" s="8" t="s">
        <v>22959</v>
      </c>
      <c r="R1200" s="8" t="s">
        <v>21991</v>
      </c>
      <c r="S1200" s="17" t="s">
        <v>22960</v>
      </c>
      <c r="T1200" s="18">
        <v>43022</v>
      </c>
      <c r="U1200" s="8">
        <v>0.25</v>
      </c>
      <c r="V1200" s="8">
        <v>0.75</v>
      </c>
      <c r="W1200" s="8" t="s">
        <v>40</v>
      </c>
      <c r="X1200" s="8" t="s">
        <v>23039</v>
      </c>
      <c r="Y1200" s="8" t="s">
        <v>23040</v>
      </c>
      <c r="Z1200" s="17" t="s">
        <v>23041</v>
      </c>
      <c r="AA1200" s="8" t="s">
        <v>23042</v>
      </c>
      <c r="AB1200" s="8" t="s">
        <v>23043</v>
      </c>
    </row>
    <row r="1201" spans="1:28" hidden="1" x14ac:dyDescent="0.2">
      <c r="A1201" s="8" t="s">
        <v>23030</v>
      </c>
      <c r="B1201" s="8" t="s">
        <v>23031</v>
      </c>
      <c r="C1201" s="8" t="s">
        <v>45733</v>
      </c>
      <c r="D1201" s="8" t="s">
        <v>45734</v>
      </c>
      <c r="E1201" s="8" t="s">
        <v>400</v>
      </c>
      <c r="F1201" s="8" t="s">
        <v>112</v>
      </c>
      <c r="G1201" s="8" t="s">
        <v>400</v>
      </c>
      <c r="H1201" s="8" t="s">
        <v>112</v>
      </c>
      <c r="I1201" s="8" t="s">
        <v>22958</v>
      </c>
      <c r="J1201" s="8" t="s">
        <v>28</v>
      </c>
      <c r="K1201" s="8" t="s">
        <v>30</v>
      </c>
      <c r="L1201" s="8" t="s">
        <v>401</v>
      </c>
      <c r="M1201" s="8" t="s">
        <v>402</v>
      </c>
      <c r="N1201" s="8" t="s">
        <v>10716</v>
      </c>
      <c r="O1201" s="8" t="s">
        <v>35639</v>
      </c>
      <c r="P1201" s="8" t="s">
        <v>299</v>
      </c>
      <c r="Q1201" s="8" t="s">
        <v>22959</v>
      </c>
      <c r="R1201" s="8" t="s">
        <v>21991</v>
      </c>
      <c r="S1201" s="17" t="s">
        <v>22960</v>
      </c>
      <c r="T1201" s="18">
        <v>43023</v>
      </c>
      <c r="U1201" s="8">
        <v>0.25</v>
      </c>
      <c r="V1201" s="8">
        <v>0.75</v>
      </c>
      <c r="W1201" s="8" t="s">
        <v>40</v>
      </c>
      <c r="X1201" s="8" t="s">
        <v>23032</v>
      </c>
      <c r="Y1201" s="8" t="s">
        <v>23033</v>
      </c>
      <c r="Z1201" s="17" t="s">
        <v>23034</v>
      </c>
      <c r="AA1201" s="8" t="s">
        <v>23035</v>
      </c>
      <c r="AB1201" s="8" t="s">
        <v>23036</v>
      </c>
    </row>
    <row r="1202" spans="1:28" hidden="1" x14ac:dyDescent="0.2">
      <c r="A1202" s="8" t="s">
        <v>23044</v>
      </c>
      <c r="B1202" s="8" t="s">
        <v>23045</v>
      </c>
      <c r="C1202" s="8" t="s">
        <v>45733</v>
      </c>
      <c r="D1202" s="8" t="s">
        <v>45734</v>
      </c>
      <c r="E1202" s="8" t="s">
        <v>154</v>
      </c>
      <c r="F1202" s="8" t="s">
        <v>133</v>
      </c>
      <c r="G1202" s="8" t="s">
        <v>154</v>
      </c>
      <c r="H1202" s="8" t="s">
        <v>133</v>
      </c>
      <c r="I1202" s="8" t="s">
        <v>22958</v>
      </c>
      <c r="J1202" s="8" t="s">
        <v>28</v>
      </c>
      <c r="K1202" s="8" t="s">
        <v>30</v>
      </c>
      <c r="L1202" s="8" t="s">
        <v>155</v>
      </c>
      <c r="M1202" s="8" t="s">
        <v>156</v>
      </c>
      <c r="N1202" s="8" t="s">
        <v>10716</v>
      </c>
      <c r="O1202" s="8" t="s">
        <v>35639</v>
      </c>
      <c r="P1202" s="8" t="s">
        <v>299</v>
      </c>
      <c r="Q1202" s="8" t="s">
        <v>22959</v>
      </c>
      <c r="R1202" s="8" t="s">
        <v>21991</v>
      </c>
      <c r="S1202" s="17" t="s">
        <v>22960</v>
      </c>
      <c r="T1202" s="18">
        <v>43031</v>
      </c>
      <c r="U1202" s="8">
        <v>0.25</v>
      </c>
      <c r="V1202" s="8">
        <v>0.75</v>
      </c>
      <c r="W1202" s="8" t="s">
        <v>40</v>
      </c>
      <c r="X1202" s="8" t="s">
        <v>23046</v>
      </c>
      <c r="Y1202" s="8" t="s">
        <v>18490</v>
      </c>
      <c r="Z1202" s="17" t="s">
        <v>23047</v>
      </c>
      <c r="AA1202" s="8" t="s">
        <v>23048</v>
      </c>
      <c r="AB1202" s="8" t="s">
        <v>23049</v>
      </c>
    </row>
    <row r="1203" spans="1:28" hidden="1" x14ac:dyDescent="0.2">
      <c r="A1203" s="8" t="s">
        <v>23050</v>
      </c>
      <c r="B1203" s="8" t="s">
        <v>23051</v>
      </c>
      <c r="C1203" s="8" t="s">
        <v>45733</v>
      </c>
      <c r="D1203" s="8" t="s">
        <v>45734</v>
      </c>
      <c r="E1203" s="8" t="s">
        <v>164</v>
      </c>
      <c r="F1203" s="8" t="s">
        <v>133</v>
      </c>
      <c r="G1203" s="8" t="s">
        <v>164</v>
      </c>
      <c r="H1203" s="8" t="s">
        <v>133</v>
      </c>
      <c r="I1203" s="8" t="s">
        <v>22958</v>
      </c>
      <c r="J1203" s="8" t="s">
        <v>28</v>
      </c>
      <c r="K1203" s="8" t="s">
        <v>30</v>
      </c>
      <c r="L1203" s="8" t="s">
        <v>165</v>
      </c>
      <c r="M1203" s="8" t="s">
        <v>166</v>
      </c>
      <c r="N1203" s="8" t="s">
        <v>10716</v>
      </c>
      <c r="O1203" s="8" t="s">
        <v>35639</v>
      </c>
      <c r="P1203" s="8" t="s">
        <v>299</v>
      </c>
      <c r="Q1203" s="8" t="s">
        <v>22959</v>
      </c>
      <c r="R1203" s="8" t="s">
        <v>21991</v>
      </c>
      <c r="S1203" s="17" t="s">
        <v>22960</v>
      </c>
      <c r="T1203" s="18">
        <v>43032</v>
      </c>
      <c r="U1203" s="8">
        <v>0.25</v>
      </c>
      <c r="V1203" s="8">
        <v>0.75</v>
      </c>
      <c r="W1203" s="8" t="s">
        <v>40</v>
      </c>
      <c r="X1203" s="8" t="s">
        <v>23052</v>
      </c>
      <c r="Y1203" s="8" t="s">
        <v>70</v>
      </c>
      <c r="Z1203" s="17" t="s">
        <v>23053</v>
      </c>
      <c r="AA1203" s="8" t="s">
        <v>23054</v>
      </c>
      <c r="AB1203" s="8" t="s">
        <v>23055</v>
      </c>
    </row>
    <row r="1204" spans="1:28" hidden="1" x14ac:dyDescent="0.2">
      <c r="A1204" s="8" t="s">
        <v>23056</v>
      </c>
      <c r="B1204" s="8" t="s">
        <v>23057</v>
      </c>
      <c r="C1204" s="8" t="s">
        <v>45733</v>
      </c>
      <c r="D1204" s="8" t="s">
        <v>45734</v>
      </c>
      <c r="E1204" s="8" t="s">
        <v>205</v>
      </c>
      <c r="F1204" s="8" t="s">
        <v>204</v>
      </c>
      <c r="G1204" s="8" t="s">
        <v>205</v>
      </c>
      <c r="H1204" s="8" t="s">
        <v>204</v>
      </c>
      <c r="I1204" s="8" t="s">
        <v>22958</v>
      </c>
      <c r="J1204" s="8" t="s">
        <v>28</v>
      </c>
      <c r="K1204" s="8" t="s">
        <v>30</v>
      </c>
      <c r="L1204" s="8" t="s">
        <v>206</v>
      </c>
      <c r="M1204" s="8" t="s">
        <v>207</v>
      </c>
      <c r="N1204" s="8" t="s">
        <v>10716</v>
      </c>
      <c r="O1204" s="8" t="s">
        <v>35639</v>
      </c>
      <c r="P1204" s="8" t="s">
        <v>299</v>
      </c>
      <c r="Q1204" s="8" t="s">
        <v>22959</v>
      </c>
      <c r="R1204" s="8" t="s">
        <v>21991</v>
      </c>
      <c r="S1204" s="17" t="s">
        <v>22960</v>
      </c>
      <c r="T1204" s="18">
        <v>43033</v>
      </c>
      <c r="U1204" s="8">
        <v>0.25</v>
      </c>
      <c r="V1204" s="8">
        <v>0.75</v>
      </c>
      <c r="W1204" s="8" t="s">
        <v>40</v>
      </c>
      <c r="X1204" s="8" t="s">
        <v>23058</v>
      </c>
      <c r="Y1204" s="8" t="s">
        <v>23059</v>
      </c>
      <c r="Z1204" s="17" t="s">
        <v>23060</v>
      </c>
      <c r="AA1204" s="8" t="s">
        <v>23061</v>
      </c>
      <c r="AB1204" s="8" t="s">
        <v>23062</v>
      </c>
    </row>
    <row r="1205" spans="1:28" hidden="1" x14ac:dyDescent="0.2">
      <c r="A1205" s="8" t="s">
        <v>23063</v>
      </c>
      <c r="B1205" s="8" t="s">
        <v>23064</v>
      </c>
      <c r="C1205" s="8" t="s">
        <v>45733</v>
      </c>
      <c r="D1205" s="8" t="s">
        <v>45734</v>
      </c>
      <c r="E1205" s="8" t="s">
        <v>215</v>
      </c>
      <c r="F1205" s="8" t="s">
        <v>204</v>
      </c>
      <c r="G1205" s="8" t="s">
        <v>215</v>
      </c>
      <c r="H1205" s="8" t="s">
        <v>204</v>
      </c>
      <c r="I1205" s="8" t="s">
        <v>22958</v>
      </c>
      <c r="J1205" s="8" t="s">
        <v>28</v>
      </c>
      <c r="K1205" s="8" t="s">
        <v>30</v>
      </c>
      <c r="L1205" s="8" t="s">
        <v>216</v>
      </c>
      <c r="M1205" s="8" t="s">
        <v>217</v>
      </c>
      <c r="N1205" s="8" t="s">
        <v>10716</v>
      </c>
      <c r="O1205" s="8" t="s">
        <v>35639</v>
      </c>
      <c r="P1205" s="8" t="s">
        <v>299</v>
      </c>
      <c r="Q1205" s="8" t="s">
        <v>22959</v>
      </c>
      <c r="R1205" s="8" t="s">
        <v>21991</v>
      </c>
      <c r="S1205" s="17" t="s">
        <v>22960</v>
      </c>
      <c r="T1205" s="18">
        <v>43034</v>
      </c>
      <c r="U1205" s="8">
        <v>0.25</v>
      </c>
      <c r="V1205" s="8">
        <v>0.75</v>
      </c>
      <c r="W1205" s="8" t="s">
        <v>40</v>
      </c>
      <c r="X1205" s="8" t="s">
        <v>23065</v>
      </c>
      <c r="Y1205" s="8" t="s">
        <v>23066</v>
      </c>
      <c r="Z1205" s="17" t="s">
        <v>23067</v>
      </c>
      <c r="AA1205" s="8" t="s">
        <v>23068</v>
      </c>
      <c r="AB1205" s="8" t="s">
        <v>23069</v>
      </c>
    </row>
    <row r="1206" spans="1:28" hidden="1" x14ac:dyDescent="0.2">
      <c r="A1206" s="8" t="s">
        <v>23076</v>
      </c>
      <c r="B1206" s="8" t="s">
        <v>23077</v>
      </c>
      <c r="C1206" s="8" t="s">
        <v>45733</v>
      </c>
      <c r="D1206" s="8" t="s">
        <v>45734</v>
      </c>
      <c r="E1206" s="8" t="s">
        <v>225</v>
      </c>
      <c r="F1206" s="8" t="s">
        <v>204</v>
      </c>
      <c r="G1206" s="8" t="s">
        <v>225</v>
      </c>
      <c r="H1206" s="8" t="s">
        <v>204</v>
      </c>
      <c r="I1206" s="8" t="s">
        <v>22958</v>
      </c>
      <c r="J1206" s="8" t="s">
        <v>28</v>
      </c>
      <c r="K1206" s="8" t="s">
        <v>30</v>
      </c>
      <c r="L1206" s="8" t="s">
        <v>226</v>
      </c>
      <c r="M1206" s="8" t="s">
        <v>227</v>
      </c>
      <c r="N1206" s="8" t="s">
        <v>10716</v>
      </c>
      <c r="O1206" s="8" t="s">
        <v>35639</v>
      </c>
      <c r="P1206" s="8" t="s">
        <v>299</v>
      </c>
      <c r="Q1206" s="8" t="s">
        <v>22959</v>
      </c>
      <c r="R1206" s="8" t="s">
        <v>21991</v>
      </c>
      <c r="S1206" s="17" t="s">
        <v>22960</v>
      </c>
      <c r="T1206" s="18">
        <v>43035</v>
      </c>
      <c r="U1206" s="8">
        <v>0.25</v>
      </c>
      <c r="V1206" s="8">
        <v>0.75</v>
      </c>
      <c r="W1206" s="8" t="s">
        <v>40</v>
      </c>
      <c r="X1206" s="8" t="s">
        <v>23078</v>
      </c>
      <c r="Y1206" s="8" t="s">
        <v>9271</v>
      </c>
      <c r="Z1206" s="17" t="s">
        <v>23079</v>
      </c>
      <c r="AA1206" s="8" t="s">
        <v>23080</v>
      </c>
      <c r="AB1206" s="8" t="s">
        <v>23081</v>
      </c>
    </row>
    <row r="1207" spans="1:28" hidden="1" x14ac:dyDescent="0.2">
      <c r="A1207" s="8" t="s">
        <v>23070</v>
      </c>
      <c r="B1207" s="8" t="s">
        <v>23071</v>
      </c>
      <c r="C1207" s="8" t="s">
        <v>45733</v>
      </c>
      <c r="D1207" s="8" t="s">
        <v>45734</v>
      </c>
      <c r="E1207" s="8" t="s">
        <v>235</v>
      </c>
      <c r="F1207" s="8" t="s">
        <v>204</v>
      </c>
      <c r="G1207" s="8" t="s">
        <v>235</v>
      </c>
      <c r="H1207" s="8" t="s">
        <v>204</v>
      </c>
      <c r="I1207" s="8" t="s">
        <v>22958</v>
      </c>
      <c r="J1207" s="8" t="s">
        <v>28</v>
      </c>
      <c r="K1207" s="8" t="s">
        <v>30</v>
      </c>
      <c r="L1207" s="8" t="s">
        <v>236</v>
      </c>
      <c r="M1207" s="8" t="s">
        <v>237</v>
      </c>
      <c r="N1207" s="8" t="s">
        <v>10716</v>
      </c>
      <c r="O1207" s="8" t="s">
        <v>35639</v>
      </c>
      <c r="P1207" s="8" t="s">
        <v>299</v>
      </c>
      <c r="Q1207" s="8" t="s">
        <v>22959</v>
      </c>
      <c r="R1207" s="8" t="s">
        <v>21991</v>
      </c>
      <c r="S1207" s="17" t="s">
        <v>22960</v>
      </c>
      <c r="T1207" s="18">
        <v>43036</v>
      </c>
      <c r="U1207" s="8">
        <v>0.25</v>
      </c>
      <c r="V1207" s="8">
        <v>0.75</v>
      </c>
      <c r="W1207" s="8" t="s">
        <v>40</v>
      </c>
      <c r="X1207" s="8" t="s">
        <v>23072</v>
      </c>
      <c r="Y1207" s="8" t="s">
        <v>9326</v>
      </c>
      <c r="Z1207" s="17" t="s">
        <v>23073</v>
      </c>
      <c r="AA1207" s="8" t="s">
        <v>23074</v>
      </c>
      <c r="AB1207" s="8" t="s">
        <v>23075</v>
      </c>
    </row>
    <row r="1208" spans="1:28" hidden="1" x14ac:dyDescent="0.2">
      <c r="A1208" s="8" t="s">
        <v>23082</v>
      </c>
      <c r="B1208" s="8" t="s">
        <v>23083</v>
      </c>
      <c r="C1208" s="8" t="s">
        <v>45733</v>
      </c>
      <c r="D1208" s="8" t="s">
        <v>45734</v>
      </c>
      <c r="E1208" s="8" t="s">
        <v>245</v>
      </c>
      <c r="F1208" s="8" t="s">
        <v>204</v>
      </c>
      <c r="G1208" s="8" t="s">
        <v>245</v>
      </c>
      <c r="H1208" s="8" t="s">
        <v>204</v>
      </c>
      <c r="I1208" s="8" t="s">
        <v>22958</v>
      </c>
      <c r="J1208" s="8" t="s">
        <v>28</v>
      </c>
      <c r="K1208" s="8" t="s">
        <v>30</v>
      </c>
      <c r="L1208" s="8" t="s">
        <v>246</v>
      </c>
      <c r="M1208" s="8" t="s">
        <v>247</v>
      </c>
      <c r="N1208" s="8" t="s">
        <v>10716</v>
      </c>
      <c r="O1208" s="8" t="s">
        <v>35639</v>
      </c>
      <c r="P1208" s="8" t="s">
        <v>299</v>
      </c>
      <c r="Q1208" s="8" t="s">
        <v>22959</v>
      </c>
      <c r="R1208" s="8" t="s">
        <v>21991</v>
      </c>
      <c r="S1208" s="17" t="s">
        <v>22960</v>
      </c>
      <c r="T1208" s="18">
        <v>43037</v>
      </c>
      <c r="U1208" s="8">
        <v>0.25</v>
      </c>
      <c r="V1208" s="8">
        <v>0.75</v>
      </c>
      <c r="W1208" s="8" t="s">
        <v>40</v>
      </c>
      <c r="X1208" s="8" t="s">
        <v>23084</v>
      </c>
      <c r="Y1208" s="8" t="s">
        <v>37</v>
      </c>
      <c r="Z1208" s="17" t="s">
        <v>23085</v>
      </c>
      <c r="AA1208" s="8" t="s">
        <v>23086</v>
      </c>
      <c r="AB1208" s="8" t="s">
        <v>23087</v>
      </c>
    </row>
    <row r="1209" spans="1:28" hidden="1" x14ac:dyDescent="0.2">
      <c r="A1209" s="8" t="s">
        <v>23088</v>
      </c>
      <c r="B1209" s="8" t="s">
        <v>23089</v>
      </c>
      <c r="C1209" s="8" t="s">
        <v>45733</v>
      </c>
      <c r="D1209" s="8" t="s">
        <v>45734</v>
      </c>
      <c r="E1209" s="8" t="s">
        <v>470</v>
      </c>
      <c r="F1209" s="8" t="s">
        <v>204</v>
      </c>
      <c r="G1209" s="8" t="s">
        <v>470</v>
      </c>
      <c r="H1209" s="8" t="s">
        <v>204</v>
      </c>
      <c r="I1209" s="8" t="s">
        <v>22958</v>
      </c>
      <c r="J1209" s="8" t="s">
        <v>28</v>
      </c>
      <c r="K1209" s="8" t="s">
        <v>30</v>
      </c>
      <c r="L1209" s="8" t="s">
        <v>2565</v>
      </c>
      <c r="M1209" s="8" t="s">
        <v>7806</v>
      </c>
      <c r="N1209" s="8" t="s">
        <v>10716</v>
      </c>
      <c r="O1209" s="8" t="s">
        <v>35639</v>
      </c>
      <c r="P1209" s="8" t="s">
        <v>299</v>
      </c>
      <c r="Q1209" s="8" t="s">
        <v>22959</v>
      </c>
      <c r="R1209" s="8" t="s">
        <v>21991</v>
      </c>
      <c r="S1209" s="17" t="s">
        <v>22960</v>
      </c>
      <c r="T1209" s="18">
        <v>43038</v>
      </c>
      <c r="U1209" s="8">
        <v>0.25</v>
      </c>
      <c r="V1209" s="8">
        <v>0.75</v>
      </c>
      <c r="W1209" s="8" t="s">
        <v>40</v>
      </c>
      <c r="X1209" s="8" t="s">
        <v>23090</v>
      </c>
      <c r="Y1209" s="8" t="s">
        <v>23091</v>
      </c>
      <c r="Z1209" s="17" t="s">
        <v>23092</v>
      </c>
      <c r="AA1209" s="8" t="s">
        <v>23093</v>
      </c>
      <c r="AB1209" s="8" t="s">
        <v>23094</v>
      </c>
    </row>
    <row r="1210" spans="1:28" hidden="1" x14ac:dyDescent="0.2">
      <c r="A1210" s="8" t="s">
        <v>23095</v>
      </c>
      <c r="B1210" s="8" t="s">
        <v>23096</v>
      </c>
      <c r="C1210" s="8" t="s">
        <v>45733</v>
      </c>
      <c r="D1210" s="8" t="s">
        <v>45734</v>
      </c>
      <c r="E1210" s="8" t="s">
        <v>480</v>
      </c>
      <c r="F1210" s="8" t="s">
        <v>204</v>
      </c>
      <c r="G1210" s="8" t="s">
        <v>480</v>
      </c>
      <c r="H1210" s="8" t="s">
        <v>204</v>
      </c>
      <c r="I1210" s="8" t="s">
        <v>22958</v>
      </c>
      <c r="J1210" s="8" t="s">
        <v>708</v>
      </c>
      <c r="K1210" s="8" t="s">
        <v>30</v>
      </c>
      <c r="L1210" s="8" t="s">
        <v>6182</v>
      </c>
      <c r="M1210" s="8" t="s">
        <v>2632</v>
      </c>
      <c r="N1210" s="8" t="s">
        <v>10716</v>
      </c>
      <c r="O1210" s="8" t="s">
        <v>35639</v>
      </c>
      <c r="P1210" s="8" t="s">
        <v>299</v>
      </c>
      <c r="Q1210" s="8" t="s">
        <v>22959</v>
      </c>
      <c r="R1210" s="8" t="s">
        <v>21991</v>
      </c>
      <c r="S1210" s="17" t="s">
        <v>22960</v>
      </c>
      <c r="T1210" s="18">
        <v>43039</v>
      </c>
      <c r="U1210" s="8">
        <v>0.75</v>
      </c>
      <c r="V1210" s="8">
        <v>0.25</v>
      </c>
      <c r="W1210" s="8" t="s">
        <v>40</v>
      </c>
      <c r="X1210" s="8" t="s">
        <v>23097</v>
      </c>
      <c r="Y1210" s="8" t="s">
        <v>23098</v>
      </c>
      <c r="Z1210" s="17" t="s">
        <v>23099</v>
      </c>
      <c r="AA1210" s="8" t="s">
        <v>23100</v>
      </c>
      <c r="AB1210" s="8" t="s">
        <v>23101</v>
      </c>
    </row>
    <row r="1211" spans="1:28" hidden="1" x14ac:dyDescent="0.2">
      <c r="A1211" s="8" t="s">
        <v>23102</v>
      </c>
      <c r="B1211" s="8" t="s">
        <v>23103</v>
      </c>
      <c r="C1211" s="8" t="s">
        <v>45733</v>
      </c>
      <c r="D1211" s="8" t="s">
        <v>45734</v>
      </c>
      <c r="E1211" s="8" t="s">
        <v>499</v>
      </c>
      <c r="F1211" s="8" t="s">
        <v>255</v>
      </c>
      <c r="G1211" s="8" t="s">
        <v>499</v>
      </c>
      <c r="H1211" s="8" t="s">
        <v>255</v>
      </c>
      <c r="I1211" s="8" t="s">
        <v>22958</v>
      </c>
      <c r="J1211" s="8" t="s">
        <v>708</v>
      </c>
      <c r="K1211" s="8" t="s">
        <v>30</v>
      </c>
      <c r="L1211" s="8" t="s">
        <v>4450</v>
      </c>
      <c r="M1211" s="8" t="s">
        <v>2676</v>
      </c>
      <c r="N1211" s="8" t="s">
        <v>10716</v>
      </c>
      <c r="O1211" s="8" t="s">
        <v>35639</v>
      </c>
      <c r="P1211" s="8" t="s">
        <v>299</v>
      </c>
      <c r="Q1211" s="8" t="s">
        <v>22959</v>
      </c>
      <c r="R1211" s="8" t="s">
        <v>21991</v>
      </c>
      <c r="S1211" s="17" t="s">
        <v>22960</v>
      </c>
      <c r="T1211" s="18">
        <v>43040</v>
      </c>
      <c r="U1211" s="8">
        <v>0.75</v>
      </c>
      <c r="V1211" s="8">
        <v>0.25</v>
      </c>
      <c r="W1211" s="8" t="s">
        <v>40</v>
      </c>
      <c r="X1211" s="8" t="s">
        <v>23104</v>
      </c>
      <c r="Y1211" s="8" t="s">
        <v>9334</v>
      </c>
      <c r="Z1211" s="17" t="s">
        <v>23105</v>
      </c>
      <c r="AA1211" s="8" t="s">
        <v>23106</v>
      </c>
      <c r="AB1211" s="8" t="s">
        <v>23107</v>
      </c>
    </row>
    <row r="1212" spans="1:28" hidden="1" x14ac:dyDescent="0.2">
      <c r="A1212" s="8" t="s">
        <v>23108</v>
      </c>
      <c r="B1212" s="8" t="s">
        <v>23109</v>
      </c>
      <c r="C1212" s="8" t="s">
        <v>45733</v>
      </c>
      <c r="D1212" s="8" t="s">
        <v>45734</v>
      </c>
      <c r="E1212" s="8" t="s">
        <v>515</v>
      </c>
      <c r="F1212" s="8" t="s">
        <v>255</v>
      </c>
      <c r="G1212" s="8" t="s">
        <v>515</v>
      </c>
      <c r="H1212" s="8" t="s">
        <v>255</v>
      </c>
      <c r="I1212" s="8" t="s">
        <v>22958</v>
      </c>
      <c r="J1212" s="8" t="s">
        <v>708</v>
      </c>
      <c r="K1212" s="8" t="s">
        <v>30</v>
      </c>
      <c r="L1212" s="8" t="s">
        <v>4472</v>
      </c>
      <c r="M1212" s="8" t="s">
        <v>2685</v>
      </c>
      <c r="N1212" s="8" t="s">
        <v>10716</v>
      </c>
      <c r="O1212" s="8" t="s">
        <v>35639</v>
      </c>
      <c r="P1212" s="8" t="s">
        <v>299</v>
      </c>
      <c r="Q1212" s="8" t="s">
        <v>22959</v>
      </c>
      <c r="R1212" s="8" t="s">
        <v>21991</v>
      </c>
      <c r="S1212" s="17" t="s">
        <v>22960</v>
      </c>
      <c r="T1212" s="18">
        <v>43041</v>
      </c>
      <c r="U1212" s="8">
        <v>0.75</v>
      </c>
      <c r="V1212" s="8">
        <v>0.25</v>
      </c>
      <c r="W1212" s="8" t="s">
        <v>40</v>
      </c>
      <c r="X1212" s="8" t="s">
        <v>23110</v>
      </c>
      <c r="Y1212" s="8" t="s">
        <v>23111</v>
      </c>
      <c r="Z1212" s="17" t="s">
        <v>23112</v>
      </c>
      <c r="AA1212" s="8" t="s">
        <v>23113</v>
      </c>
      <c r="AB1212" s="8" t="s">
        <v>23114</v>
      </c>
    </row>
    <row r="1213" spans="1:28" hidden="1" x14ac:dyDescent="0.2">
      <c r="A1213" s="8" t="s">
        <v>23115</v>
      </c>
      <c r="B1213" s="8" t="s">
        <v>23116</v>
      </c>
      <c r="C1213" s="8" t="s">
        <v>45733</v>
      </c>
      <c r="D1213" s="8" t="s">
        <v>45734</v>
      </c>
      <c r="E1213" s="8" t="s">
        <v>525</v>
      </c>
      <c r="F1213" s="8" t="s">
        <v>255</v>
      </c>
      <c r="G1213" s="8" t="s">
        <v>525</v>
      </c>
      <c r="H1213" s="8" t="s">
        <v>255</v>
      </c>
      <c r="I1213" s="8" t="s">
        <v>22958</v>
      </c>
      <c r="J1213" s="8" t="s">
        <v>708</v>
      </c>
      <c r="K1213" s="8" t="s">
        <v>30</v>
      </c>
      <c r="L1213" s="8" t="s">
        <v>4486</v>
      </c>
      <c r="M1213" s="8" t="s">
        <v>2692</v>
      </c>
      <c r="N1213" s="8" t="s">
        <v>10716</v>
      </c>
      <c r="O1213" s="8" t="s">
        <v>35639</v>
      </c>
      <c r="P1213" s="8" t="s">
        <v>299</v>
      </c>
      <c r="Q1213" s="8" t="s">
        <v>22959</v>
      </c>
      <c r="R1213" s="8" t="s">
        <v>21991</v>
      </c>
      <c r="S1213" s="17" t="s">
        <v>22960</v>
      </c>
      <c r="T1213" s="18">
        <v>43042</v>
      </c>
      <c r="U1213" s="8">
        <v>0.75</v>
      </c>
      <c r="V1213" s="8">
        <v>0.25</v>
      </c>
      <c r="W1213" s="8" t="s">
        <v>40</v>
      </c>
      <c r="X1213" s="8" t="s">
        <v>23117</v>
      </c>
      <c r="Y1213" s="8" t="s">
        <v>21355</v>
      </c>
      <c r="Z1213" s="17" t="s">
        <v>23118</v>
      </c>
      <c r="AA1213" s="8" t="s">
        <v>23119</v>
      </c>
      <c r="AB1213" s="8" t="s">
        <v>23120</v>
      </c>
    </row>
    <row r="1214" spans="1:28" hidden="1" x14ac:dyDescent="0.2">
      <c r="A1214" s="8" t="s">
        <v>23121</v>
      </c>
      <c r="B1214" s="8" t="s">
        <v>23122</v>
      </c>
      <c r="C1214" s="8" t="s">
        <v>45733</v>
      </c>
      <c r="D1214" s="8" t="s">
        <v>45734</v>
      </c>
      <c r="E1214" s="8" t="s">
        <v>535</v>
      </c>
      <c r="F1214" s="8" t="s">
        <v>255</v>
      </c>
      <c r="G1214" s="8" t="s">
        <v>535</v>
      </c>
      <c r="H1214" s="8" t="s">
        <v>255</v>
      </c>
      <c r="I1214" s="8" t="s">
        <v>22958</v>
      </c>
      <c r="J1214" s="8" t="s">
        <v>708</v>
      </c>
      <c r="K1214" s="8" t="s">
        <v>30</v>
      </c>
      <c r="L1214" s="8" t="s">
        <v>4494</v>
      </c>
      <c r="M1214" s="8" t="s">
        <v>15229</v>
      </c>
      <c r="N1214" s="8" t="s">
        <v>10716</v>
      </c>
      <c r="O1214" s="8" t="s">
        <v>35639</v>
      </c>
      <c r="P1214" s="8" t="s">
        <v>299</v>
      </c>
      <c r="Q1214" s="8" t="s">
        <v>22959</v>
      </c>
      <c r="R1214" s="8" t="s">
        <v>21991</v>
      </c>
      <c r="S1214" s="17" t="s">
        <v>22960</v>
      </c>
      <c r="T1214" s="18">
        <v>43043</v>
      </c>
      <c r="U1214" s="8">
        <v>0.75</v>
      </c>
      <c r="V1214" s="8">
        <v>0.20833333333333334</v>
      </c>
      <c r="W1214" s="8" t="s">
        <v>40</v>
      </c>
      <c r="X1214" s="8" t="s">
        <v>23123</v>
      </c>
      <c r="Y1214" s="8" t="s">
        <v>8858</v>
      </c>
      <c r="Z1214" s="17" t="s">
        <v>23124</v>
      </c>
      <c r="AA1214" s="8" t="s">
        <v>23125</v>
      </c>
      <c r="AB1214" s="8" t="s">
        <v>23126</v>
      </c>
    </row>
    <row r="1215" spans="1:28" hidden="1" x14ac:dyDescent="0.2">
      <c r="A1215" s="8" t="s">
        <v>23127</v>
      </c>
      <c r="B1215" s="8" t="s">
        <v>23128</v>
      </c>
      <c r="C1215" s="8" t="s">
        <v>45733</v>
      </c>
      <c r="D1215" s="8" t="s">
        <v>45734</v>
      </c>
      <c r="E1215" s="8" t="s">
        <v>545</v>
      </c>
      <c r="F1215" s="8" t="s">
        <v>255</v>
      </c>
      <c r="G1215" s="8" t="s">
        <v>545</v>
      </c>
      <c r="H1215" s="8" t="s">
        <v>255</v>
      </c>
      <c r="I1215" s="8" t="s">
        <v>22958</v>
      </c>
      <c r="J1215" s="8" t="s">
        <v>708</v>
      </c>
      <c r="K1215" s="8" t="s">
        <v>30</v>
      </c>
      <c r="L1215" s="8" t="s">
        <v>4501</v>
      </c>
      <c r="M1215" s="8" t="s">
        <v>257</v>
      </c>
      <c r="N1215" s="8" t="s">
        <v>10716</v>
      </c>
      <c r="O1215" s="8" t="s">
        <v>35639</v>
      </c>
      <c r="P1215" s="8" t="s">
        <v>299</v>
      </c>
      <c r="Q1215" s="8" t="s">
        <v>22959</v>
      </c>
      <c r="R1215" s="8" t="s">
        <v>21991</v>
      </c>
      <c r="S1215" s="17" t="s">
        <v>22960</v>
      </c>
      <c r="T1215" s="18">
        <v>43044</v>
      </c>
      <c r="U1215" s="8">
        <v>0.75</v>
      </c>
      <c r="V1215" s="8">
        <v>0.25</v>
      </c>
      <c r="W1215" s="8" t="s">
        <v>40</v>
      </c>
      <c r="X1215" s="8" t="s">
        <v>23129</v>
      </c>
      <c r="Y1215" s="8" t="s">
        <v>9306</v>
      </c>
      <c r="Z1215" s="17" t="s">
        <v>23130</v>
      </c>
      <c r="AA1215" s="8" t="s">
        <v>23131</v>
      </c>
      <c r="AB1215" s="8" t="s">
        <v>23132</v>
      </c>
    </row>
    <row r="1216" spans="1:28" hidden="1" x14ac:dyDescent="0.2">
      <c r="A1216" s="8" t="s">
        <v>28878</v>
      </c>
      <c r="B1216" s="8" t="s">
        <v>28879</v>
      </c>
      <c r="C1216" s="8" t="s">
        <v>45733</v>
      </c>
      <c r="D1216" s="8" t="s">
        <v>45734</v>
      </c>
      <c r="E1216" s="8" t="s">
        <v>29</v>
      </c>
      <c r="F1216" s="8" t="s">
        <v>27</v>
      </c>
      <c r="G1216" s="8" t="s">
        <v>29</v>
      </c>
      <c r="H1216" s="8" t="s">
        <v>27</v>
      </c>
      <c r="I1216" s="8" t="s">
        <v>28880</v>
      </c>
      <c r="J1216" s="8" t="s">
        <v>708</v>
      </c>
      <c r="K1216" s="8" t="s">
        <v>30</v>
      </c>
      <c r="L1216" s="8" t="s">
        <v>32</v>
      </c>
      <c r="M1216" s="8" t="s">
        <v>47</v>
      </c>
      <c r="N1216" s="8" t="s">
        <v>10716</v>
      </c>
      <c r="O1216" s="8" t="s">
        <v>35639</v>
      </c>
      <c r="P1216" s="8" t="s">
        <v>299</v>
      </c>
      <c r="Q1216" s="8" t="s">
        <v>28881</v>
      </c>
      <c r="R1216" s="8" t="s">
        <v>24114</v>
      </c>
      <c r="S1216" s="17" t="s">
        <v>28882</v>
      </c>
      <c r="T1216" s="18">
        <v>43009</v>
      </c>
      <c r="U1216" s="8">
        <v>0.75</v>
      </c>
      <c r="V1216" s="8">
        <v>0.25</v>
      </c>
      <c r="W1216" s="8" t="s">
        <v>40</v>
      </c>
      <c r="X1216" s="8" t="s">
        <v>28883</v>
      </c>
      <c r="Y1216" s="8" t="s">
        <v>28884</v>
      </c>
      <c r="Z1216" s="17" t="s">
        <v>28885</v>
      </c>
      <c r="AA1216" s="8" t="s">
        <v>28886</v>
      </c>
      <c r="AB1216" s="8" t="s">
        <v>28887</v>
      </c>
    </row>
    <row r="1217" spans="1:28" hidden="1" x14ac:dyDescent="0.2">
      <c r="A1217" s="8" t="s">
        <v>28888</v>
      </c>
      <c r="B1217" s="8" t="s">
        <v>28889</v>
      </c>
      <c r="C1217" s="8" t="s">
        <v>45733</v>
      </c>
      <c r="D1217" s="8" t="s">
        <v>45734</v>
      </c>
      <c r="E1217" s="8" t="s">
        <v>335</v>
      </c>
      <c r="F1217" s="8" t="s">
        <v>65</v>
      </c>
      <c r="G1217" s="8" t="s">
        <v>335</v>
      </c>
      <c r="H1217" s="8" t="s">
        <v>65</v>
      </c>
      <c r="I1217" s="8" t="s">
        <v>28880</v>
      </c>
      <c r="J1217" s="8" t="s">
        <v>28</v>
      </c>
      <c r="K1217" s="8" t="s">
        <v>30</v>
      </c>
      <c r="L1217" s="8" t="s">
        <v>4286</v>
      </c>
      <c r="M1217" s="8" t="s">
        <v>4287</v>
      </c>
      <c r="N1217" s="8" t="s">
        <v>10716</v>
      </c>
      <c r="O1217" s="8" t="s">
        <v>35639</v>
      </c>
      <c r="P1217" s="8" t="s">
        <v>299</v>
      </c>
      <c r="Q1217" s="8" t="s">
        <v>28881</v>
      </c>
      <c r="R1217" s="8" t="s">
        <v>24114</v>
      </c>
      <c r="S1217" s="17" t="s">
        <v>28882</v>
      </c>
      <c r="T1217" s="18">
        <v>43017</v>
      </c>
      <c r="U1217" s="8">
        <v>0.25</v>
      </c>
      <c r="V1217" s="8">
        <v>0.75</v>
      </c>
      <c r="W1217" s="8" t="s">
        <v>40</v>
      </c>
      <c r="X1217" s="8" t="s">
        <v>28890</v>
      </c>
      <c r="Y1217" s="8" t="s">
        <v>457</v>
      </c>
      <c r="Z1217" s="17" t="s">
        <v>28891</v>
      </c>
      <c r="AA1217" s="8" t="s">
        <v>28892</v>
      </c>
      <c r="AB1217" s="8" t="s">
        <v>28893</v>
      </c>
    </row>
    <row r="1218" spans="1:28" hidden="1" x14ac:dyDescent="0.2">
      <c r="A1218" s="8" t="s">
        <v>28894</v>
      </c>
      <c r="B1218" s="8" t="s">
        <v>28895</v>
      </c>
      <c r="C1218" s="8" t="s">
        <v>45733</v>
      </c>
      <c r="D1218" s="8" t="s">
        <v>45734</v>
      </c>
      <c r="E1218" s="8" t="s">
        <v>345</v>
      </c>
      <c r="F1218" s="8" t="s">
        <v>65</v>
      </c>
      <c r="G1218" s="8" t="s">
        <v>345</v>
      </c>
      <c r="H1218" s="8" t="s">
        <v>65</v>
      </c>
      <c r="I1218" s="8" t="s">
        <v>28880</v>
      </c>
      <c r="J1218" s="8" t="s">
        <v>28</v>
      </c>
      <c r="K1218" s="8" t="s">
        <v>30</v>
      </c>
      <c r="L1218" s="8" t="s">
        <v>4293</v>
      </c>
      <c r="M1218" s="8" t="s">
        <v>4294</v>
      </c>
      <c r="N1218" s="8" t="s">
        <v>10716</v>
      </c>
      <c r="O1218" s="8" t="s">
        <v>35639</v>
      </c>
      <c r="P1218" s="8" t="s">
        <v>299</v>
      </c>
      <c r="Q1218" s="8" t="s">
        <v>28881</v>
      </c>
      <c r="R1218" s="8" t="s">
        <v>24114</v>
      </c>
      <c r="S1218" s="17" t="s">
        <v>28882</v>
      </c>
      <c r="T1218" s="18">
        <v>43018</v>
      </c>
      <c r="U1218" s="8">
        <v>0.25</v>
      </c>
      <c r="V1218" s="8">
        <v>0.75</v>
      </c>
      <c r="W1218" s="8" t="s">
        <v>40</v>
      </c>
      <c r="X1218" s="8" t="s">
        <v>49</v>
      </c>
      <c r="Y1218" s="8" t="s">
        <v>49</v>
      </c>
      <c r="Z1218" s="17" t="s">
        <v>28896</v>
      </c>
      <c r="AA1218" s="8" t="s">
        <v>28897</v>
      </c>
      <c r="AB1218" s="8" t="s">
        <v>28898</v>
      </c>
    </row>
    <row r="1219" spans="1:28" hidden="1" x14ac:dyDescent="0.2">
      <c r="A1219" s="8" t="s">
        <v>28899</v>
      </c>
      <c r="B1219" s="8" t="s">
        <v>28900</v>
      </c>
      <c r="C1219" s="8" t="s">
        <v>45733</v>
      </c>
      <c r="D1219" s="8" t="s">
        <v>45734</v>
      </c>
      <c r="E1219" s="8" t="s">
        <v>362</v>
      </c>
      <c r="F1219" s="8" t="s">
        <v>112</v>
      </c>
      <c r="G1219" s="8" t="s">
        <v>362</v>
      </c>
      <c r="H1219" s="8" t="s">
        <v>112</v>
      </c>
      <c r="I1219" s="8" t="s">
        <v>28880</v>
      </c>
      <c r="J1219" s="8" t="s">
        <v>28</v>
      </c>
      <c r="K1219" s="8" t="s">
        <v>30</v>
      </c>
      <c r="L1219" s="8" t="s">
        <v>4302</v>
      </c>
      <c r="M1219" s="8" t="s">
        <v>4311</v>
      </c>
      <c r="N1219" s="8" t="s">
        <v>10716</v>
      </c>
      <c r="O1219" s="8" t="s">
        <v>35639</v>
      </c>
      <c r="P1219" s="8" t="s">
        <v>299</v>
      </c>
      <c r="Q1219" s="8" t="s">
        <v>28881</v>
      </c>
      <c r="R1219" s="8" t="s">
        <v>24114</v>
      </c>
      <c r="S1219" s="17" t="s">
        <v>28882</v>
      </c>
      <c r="T1219" s="18">
        <v>43019</v>
      </c>
      <c r="U1219" s="8">
        <v>0.25</v>
      </c>
      <c r="V1219" s="8">
        <v>0.75</v>
      </c>
      <c r="W1219" s="8" t="s">
        <v>40</v>
      </c>
      <c r="X1219" s="8" t="s">
        <v>28901</v>
      </c>
      <c r="Y1219" s="8" t="s">
        <v>28902</v>
      </c>
      <c r="Z1219" s="17" t="s">
        <v>28903</v>
      </c>
      <c r="AA1219" s="8" t="s">
        <v>28904</v>
      </c>
      <c r="AB1219" s="8" t="s">
        <v>28905</v>
      </c>
    </row>
    <row r="1220" spans="1:28" hidden="1" x14ac:dyDescent="0.2">
      <c r="A1220" s="8" t="s">
        <v>28906</v>
      </c>
      <c r="B1220" s="8" t="s">
        <v>28907</v>
      </c>
      <c r="C1220" s="8" t="s">
        <v>45733</v>
      </c>
      <c r="D1220" s="8" t="s">
        <v>45734</v>
      </c>
      <c r="E1220" s="8" t="s">
        <v>372</v>
      </c>
      <c r="F1220" s="8" t="s">
        <v>112</v>
      </c>
      <c r="G1220" s="8" t="s">
        <v>372</v>
      </c>
      <c r="H1220" s="8" t="s">
        <v>112</v>
      </c>
      <c r="I1220" s="8" t="s">
        <v>28880</v>
      </c>
      <c r="J1220" s="8" t="s">
        <v>28</v>
      </c>
      <c r="K1220" s="8" t="s">
        <v>30</v>
      </c>
      <c r="L1220" s="8" t="s">
        <v>4318</v>
      </c>
      <c r="M1220" s="8" t="s">
        <v>4334</v>
      </c>
      <c r="N1220" s="8" t="s">
        <v>10716</v>
      </c>
      <c r="O1220" s="8" t="s">
        <v>35639</v>
      </c>
      <c r="P1220" s="8" t="s">
        <v>299</v>
      </c>
      <c r="Q1220" s="8" t="s">
        <v>28881</v>
      </c>
      <c r="R1220" s="8" t="s">
        <v>24114</v>
      </c>
      <c r="S1220" s="17" t="s">
        <v>28882</v>
      </c>
      <c r="T1220" s="18">
        <v>43020</v>
      </c>
      <c r="U1220" s="8">
        <v>0.25</v>
      </c>
      <c r="V1220" s="8">
        <v>0.75</v>
      </c>
      <c r="W1220" s="8" t="s">
        <v>40</v>
      </c>
      <c r="X1220" s="8" t="s">
        <v>28908</v>
      </c>
      <c r="Y1220" s="8" t="s">
        <v>18410</v>
      </c>
      <c r="Z1220" s="17" t="s">
        <v>28909</v>
      </c>
      <c r="AA1220" s="8" t="s">
        <v>28910</v>
      </c>
      <c r="AB1220" s="8" t="s">
        <v>28911</v>
      </c>
    </row>
    <row r="1221" spans="1:28" hidden="1" x14ac:dyDescent="0.2">
      <c r="A1221" s="8" t="s">
        <v>28912</v>
      </c>
      <c r="B1221" s="8" t="s">
        <v>28913</v>
      </c>
      <c r="C1221" s="8" t="s">
        <v>45733</v>
      </c>
      <c r="D1221" s="8" t="s">
        <v>45734</v>
      </c>
      <c r="E1221" s="8" t="s">
        <v>382</v>
      </c>
      <c r="F1221" s="8" t="s">
        <v>112</v>
      </c>
      <c r="G1221" s="8" t="s">
        <v>382</v>
      </c>
      <c r="H1221" s="8" t="s">
        <v>112</v>
      </c>
      <c r="I1221" s="8" t="s">
        <v>28880</v>
      </c>
      <c r="J1221" s="8" t="s">
        <v>28</v>
      </c>
      <c r="K1221" s="8" t="s">
        <v>30</v>
      </c>
      <c r="L1221" s="8" t="s">
        <v>4342</v>
      </c>
      <c r="M1221" s="8" t="s">
        <v>4343</v>
      </c>
      <c r="N1221" s="8" t="s">
        <v>10716</v>
      </c>
      <c r="O1221" s="8" t="s">
        <v>35639</v>
      </c>
      <c r="P1221" s="8" t="s">
        <v>299</v>
      </c>
      <c r="Q1221" s="8" t="s">
        <v>28881</v>
      </c>
      <c r="R1221" s="8" t="s">
        <v>24114</v>
      </c>
      <c r="S1221" s="17" t="s">
        <v>28882</v>
      </c>
      <c r="T1221" s="18">
        <v>43021</v>
      </c>
      <c r="U1221" s="8">
        <v>0.25</v>
      </c>
      <c r="V1221" s="8">
        <v>0.75</v>
      </c>
      <c r="W1221" s="8" t="s">
        <v>40</v>
      </c>
      <c r="X1221" s="8" t="s">
        <v>28914</v>
      </c>
      <c r="Y1221" s="8" t="s">
        <v>9044</v>
      </c>
      <c r="Z1221" s="17" t="s">
        <v>28915</v>
      </c>
      <c r="AA1221" s="8" t="s">
        <v>28916</v>
      </c>
      <c r="AB1221" s="8" t="s">
        <v>28917</v>
      </c>
    </row>
    <row r="1222" spans="1:28" hidden="1" x14ac:dyDescent="0.2">
      <c r="A1222" s="8" t="s">
        <v>28918</v>
      </c>
      <c r="B1222" s="8" t="s">
        <v>28919</v>
      </c>
      <c r="C1222" s="8" t="s">
        <v>45733</v>
      </c>
      <c r="D1222" s="8" t="s">
        <v>45734</v>
      </c>
      <c r="E1222" s="8" t="s">
        <v>390</v>
      </c>
      <c r="F1222" s="8" t="s">
        <v>112</v>
      </c>
      <c r="G1222" s="8" t="s">
        <v>390</v>
      </c>
      <c r="H1222" s="8" t="s">
        <v>112</v>
      </c>
      <c r="I1222" s="8" t="s">
        <v>28880</v>
      </c>
      <c r="J1222" s="8" t="s">
        <v>28</v>
      </c>
      <c r="K1222" s="8" t="s">
        <v>30</v>
      </c>
      <c r="L1222" s="8" t="s">
        <v>11023</v>
      </c>
      <c r="M1222" s="8" t="s">
        <v>10043</v>
      </c>
      <c r="N1222" s="8" t="s">
        <v>10716</v>
      </c>
      <c r="O1222" s="8" t="s">
        <v>35639</v>
      </c>
      <c r="P1222" s="8" t="s">
        <v>299</v>
      </c>
      <c r="Q1222" s="8" t="s">
        <v>28881</v>
      </c>
      <c r="R1222" s="8" t="s">
        <v>24114</v>
      </c>
      <c r="S1222" s="17" t="s">
        <v>28882</v>
      </c>
      <c r="T1222" s="18">
        <v>43022</v>
      </c>
      <c r="U1222" s="8">
        <v>0.25</v>
      </c>
      <c r="V1222" s="8">
        <v>0.75</v>
      </c>
      <c r="W1222" s="8" t="s">
        <v>40</v>
      </c>
      <c r="X1222" s="8" t="s">
        <v>28920</v>
      </c>
      <c r="Y1222" s="8" t="s">
        <v>3636</v>
      </c>
      <c r="Z1222" s="17" t="s">
        <v>28921</v>
      </c>
      <c r="AA1222" s="8" t="s">
        <v>28922</v>
      </c>
      <c r="AB1222" s="8" t="s">
        <v>28923</v>
      </c>
    </row>
    <row r="1223" spans="1:28" hidden="1" x14ac:dyDescent="0.2">
      <c r="A1223" s="8" t="s">
        <v>28924</v>
      </c>
      <c r="B1223" s="8" t="s">
        <v>28925</v>
      </c>
      <c r="C1223" s="8" t="s">
        <v>45733</v>
      </c>
      <c r="D1223" s="8" t="s">
        <v>45734</v>
      </c>
      <c r="E1223" s="8" t="s">
        <v>400</v>
      </c>
      <c r="F1223" s="8" t="s">
        <v>112</v>
      </c>
      <c r="G1223" s="8" t="s">
        <v>400</v>
      </c>
      <c r="H1223" s="8" t="s">
        <v>112</v>
      </c>
      <c r="I1223" s="8" t="s">
        <v>28880</v>
      </c>
      <c r="J1223" s="8" t="s">
        <v>28</v>
      </c>
      <c r="K1223" s="8" t="s">
        <v>30</v>
      </c>
      <c r="L1223" s="8" t="s">
        <v>4349</v>
      </c>
      <c r="M1223" s="8" t="s">
        <v>4358</v>
      </c>
      <c r="N1223" s="8" t="s">
        <v>10716</v>
      </c>
      <c r="O1223" s="8" t="s">
        <v>35639</v>
      </c>
      <c r="P1223" s="8" t="s">
        <v>299</v>
      </c>
      <c r="Q1223" s="8" t="s">
        <v>28881</v>
      </c>
      <c r="R1223" s="8" t="s">
        <v>24114</v>
      </c>
      <c r="S1223" s="17" t="s">
        <v>28882</v>
      </c>
      <c r="T1223" s="18">
        <v>43023</v>
      </c>
      <c r="U1223" s="8">
        <v>0.25</v>
      </c>
      <c r="V1223" s="8">
        <v>0.75</v>
      </c>
      <c r="W1223" s="8" t="s">
        <v>40</v>
      </c>
      <c r="X1223" s="8" t="s">
        <v>28920</v>
      </c>
      <c r="Y1223" s="8" t="s">
        <v>3636</v>
      </c>
      <c r="Z1223" s="17" t="s">
        <v>28926</v>
      </c>
      <c r="AA1223" s="8" t="s">
        <v>28927</v>
      </c>
      <c r="AB1223" s="8" t="s">
        <v>28928</v>
      </c>
    </row>
    <row r="1224" spans="1:28" hidden="1" x14ac:dyDescent="0.2">
      <c r="A1224" s="8" t="s">
        <v>28929</v>
      </c>
      <c r="B1224" s="8" t="s">
        <v>28930</v>
      </c>
      <c r="C1224" s="8" t="s">
        <v>45733</v>
      </c>
      <c r="D1224" s="8" t="s">
        <v>45734</v>
      </c>
      <c r="E1224" s="8" t="s">
        <v>113</v>
      </c>
      <c r="F1224" s="8" t="s">
        <v>112</v>
      </c>
      <c r="G1224" s="8" t="s">
        <v>113</v>
      </c>
      <c r="H1224" s="8" t="s">
        <v>112</v>
      </c>
      <c r="I1224" s="8" t="s">
        <v>28880</v>
      </c>
      <c r="J1224" s="8" t="s">
        <v>28</v>
      </c>
      <c r="K1224" s="8" t="s">
        <v>30</v>
      </c>
      <c r="L1224" s="8" t="s">
        <v>114</v>
      </c>
      <c r="M1224" s="8" t="s">
        <v>115</v>
      </c>
      <c r="N1224" s="8" t="s">
        <v>10716</v>
      </c>
      <c r="O1224" s="8" t="s">
        <v>35639</v>
      </c>
      <c r="P1224" s="8" t="s">
        <v>299</v>
      </c>
      <c r="Q1224" s="8" t="s">
        <v>28881</v>
      </c>
      <c r="R1224" s="8" t="s">
        <v>24114</v>
      </c>
      <c r="S1224" s="17" t="s">
        <v>28882</v>
      </c>
      <c r="T1224" s="18">
        <v>43024</v>
      </c>
      <c r="U1224" s="8">
        <v>0.25</v>
      </c>
      <c r="V1224" s="8">
        <v>0.75</v>
      </c>
      <c r="W1224" s="8" t="s">
        <v>40</v>
      </c>
      <c r="X1224" s="8" t="s">
        <v>28931</v>
      </c>
      <c r="Y1224" s="8" t="s">
        <v>20643</v>
      </c>
      <c r="Z1224" s="17" t="s">
        <v>28932</v>
      </c>
      <c r="AA1224" s="8" t="s">
        <v>28933</v>
      </c>
      <c r="AB1224" s="8" t="s">
        <v>28934</v>
      </c>
    </row>
    <row r="1225" spans="1:28" hidden="1" x14ac:dyDescent="0.2">
      <c r="A1225" s="8" t="s">
        <v>28935</v>
      </c>
      <c r="B1225" s="8" t="s">
        <v>28936</v>
      </c>
      <c r="C1225" s="8" t="s">
        <v>45733</v>
      </c>
      <c r="D1225" s="8" t="s">
        <v>45734</v>
      </c>
      <c r="E1225" s="8" t="s">
        <v>123</v>
      </c>
      <c r="F1225" s="8" t="s">
        <v>112</v>
      </c>
      <c r="G1225" s="8" t="s">
        <v>123</v>
      </c>
      <c r="H1225" s="8" t="s">
        <v>112</v>
      </c>
      <c r="I1225" s="8" t="s">
        <v>28880</v>
      </c>
      <c r="J1225" s="8" t="s">
        <v>28</v>
      </c>
      <c r="K1225" s="8" t="s">
        <v>30</v>
      </c>
      <c r="L1225" s="8" t="s">
        <v>124</v>
      </c>
      <c r="M1225" s="8" t="s">
        <v>125</v>
      </c>
      <c r="N1225" s="8" t="s">
        <v>10716</v>
      </c>
      <c r="O1225" s="8" t="s">
        <v>35639</v>
      </c>
      <c r="P1225" s="8" t="s">
        <v>299</v>
      </c>
      <c r="Q1225" s="8" t="s">
        <v>28881</v>
      </c>
      <c r="R1225" s="8" t="s">
        <v>24114</v>
      </c>
      <c r="S1225" s="17" t="s">
        <v>28882</v>
      </c>
      <c r="T1225" s="18">
        <v>43025</v>
      </c>
      <c r="U1225" s="8">
        <v>0.25</v>
      </c>
      <c r="V1225" s="8">
        <v>0.75</v>
      </c>
      <c r="W1225" s="8" t="s">
        <v>40</v>
      </c>
      <c r="X1225" s="8" t="s">
        <v>126</v>
      </c>
      <c r="Y1225" s="8" t="s">
        <v>127</v>
      </c>
      <c r="Z1225" s="17" t="s">
        <v>28937</v>
      </c>
      <c r="AA1225" s="8" t="s">
        <v>28938</v>
      </c>
      <c r="AB1225" s="8" t="s">
        <v>28939</v>
      </c>
    </row>
    <row r="1226" spans="1:28" hidden="1" x14ac:dyDescent="0.2">
      <c r="A1226" s="8" t="s">
        <v>28940</v>
      </c>
      <c r="B1226" s="8" t="s">
        <v>28941</v>
      </c>
      <c r="C1226" s="8" t="s">
        <v>45733</v>
      </c>
      <c r="D1226" s="8" t="s">
        <v>45734</v>
      </c>
      <c r="E1226" s="8" t="s">
        <v>134</v>
      </c>
      <c r="F1226" s="8" t="s">
        <v>133</v>
      </c>
      <c r="G1226" s="8" t="s">
        <v>134</v>
      </c>
      <c r="H1226" s="8" t="s">
        <v>133</v>
      </c>
      <c r="I1226" s="8" t="s">
        <v>28880</v>
      </c>
      <c r="J1226" s="8" t="s">
        <v>28</v>
      </c>
      <c r="K1226" s="8" t="s">
        <v>30</v>
      </c>
      <c r="L1226" s="8" t="s">
        <v>135</v>
      </c>
      <c r="M1226" s="8" t="s">
        <v>136</v>
      </c>
      <c r="N1226" s="8" t="s">
        <v>10716</v>
      </c>
      <c r="O1226" s="8" t="s">
        <v>35639</v>
      </c>
      <c r="P1226" s="8" t="s">
        <v>299</v>
      </c>
      <c r="Q1226" s="8" t="s">
        <v>28881</v>
      </c>
      <c r="R1226" s="8" t="s">
        <v>24114</v>
      </c>
      <c r="S1226" s="17" t="s">
        <v>28882</v>
      </c>
      <c r="T1226" s="18">
        <v>43026</v>
      </c>
      <c r="U1226" s="8">
        <v>0.25</v>
      </c>
      <c r="V1226" s="8">
        <v>0.75</v>
      </c>
      <c r="W1226" s="8" t="s">
        <v>40</v>
      </c>
      <c r="X1226" s="8" t="s">
        <v>28942</v>
      </c>
      <c r="Y1226" s="8" t="s">
        <v>25385</v>
      </c>
      <c r="Z1226" s="17" t="s">
        <v>28943</v>
      </c>
      <c r="AA1226" s="8" t="s">
        <v>28944</v>
      </c>
      <c r="AB1226" s="8" t="s">
        <v>28945</v>
      </c>
    </row>
    <row r="1227" spans="1:28" hidden="1" x14ac:dyDescent="0.2">
      <c r="A1227" s="8" t="s">
        <v>28946</v>
      </c>
      <c r="B1227" s="8" t="s">
        <v>28947</v>
      </c>
      <c r="C1227" s="8" t="s">
        <v>45733</v>
      </c>
      <c r="D1227" s="8" t="s">
        <v>45734</v>
      </c>
      <c r="E1227" s="8" t="s">
        <v>144</v>
      </c>
      <c r="F1227" s="8" t="s">
        <v>133</v>
      </c>
      <c r="G1227" s="8" t="s">
        <v>144</v>
      </c>
      <c r="H1227" s="8" t="s">
        <v>133</v>
      </c>
      <c r="I1227" s="8" t="s">
        <v>28880</v>
      </c>
      <c r="J1227" s="8" t="s">
        <v>28</v>
      </c>
      <c r="K1227" s="8" t="s">
        <v>30</v>
      </c>
      <c r="L1227" s="8" t="s">
        <v>145</v>
      </c>
      <c r="M1227" s="8" t="s">
        <v>146</v>
      </c>
      <c r="N1227" s="8" t="s">
        <v>10716</v>
      </c>
      <c r="O1227" s="8" t="s">
        <v>35639</v>
      </c>
      <c r="P1227" s="8" t="s">
        <v>299</v>
      </c>
      <c r="Q1227" s="8" t="s">
        <v>28881</v>
      </c>
      <c r="R1227" s="8" t="s">
        <v>24114</v>
      </c>
      <c r="S1227" s="17" t="s">
        <v>28882</v>
      </c>
      <c r="T1227" s="18">
        <v>43027</v>
      </c>
      <c r="U1227" s="8">
        <v>0.25</v>
      </c>
      <c r="V1227" s="8">
        <v>0.75</v>
      </c>
      <c r="W1227" s="8" t="s">
        <v>40</v>
      </c>
      <c r="X1227" s="8" t="s">
        <v>28948</v>
      </c>
      <c r="Y1227" s="8" t="s">
        <v>18665</v>
      </c>
      <c r="Z1227" s="17" t="s">
        <v>28949</v>
      </c>
      <c r="AA1227" s="8" t="s">
        <v>28950</v>
      </c>
      <c r="AB1227" s="8" t="s">
        <v>28951</v>
      </c>
    </row>
    <row r="1228" spans="1:28" hidden="1" x14ac:dyDescent="0.2">
      <c r="A1228" s="8" t="s">
        <v>28952</v>
      </c>
      <c r="B1228" s="8" t="s">
        <v>28953</v>
      </c>
      <c r="C1228" s="8" t="s">
        <v>45733</v>
      </c>
      <c r="D1228" s="8" t="s">
        <v>45734</v>
      </c>
      <c r="E1228" s="8" t="s">
        <v>174</v>
      </c>
      <c r="F1228" s="8" t="s">
        <v>133</v>
      </c>
      <c r="G1228" s="8" t="s">
        <v>174</v>
      </c>
      <c r="H1228" s="8" t="s">
        <v>133</v>
      </c>
      <c r="I1228" s="8" t="s">
        <v>28880</v>
      </c>
      <c r="J1228" s="8" t="s">
        <v>28</v>
      </c>
      <c r="K1228" s="8" t="s">
        <v>30</v>
      </c>
      <c r="L1228" s="8" t="s">
        <v>175</v>
      </c>
      <c r="M1228" s="8" t="s">
        <v>176</v>
      </c>
      <c r="N1228" s="8" t="s">
        <v>10716</v>
      </c>
      <c r="O1228" s="8" t="s">
        <v>35639</v>
      </c>
      <c r="P1228" s="8" t="s">
        <v>299</v>
      </c>
      <c r="Q1228" s="8" t="s">
        <v>28881</v>
      </c>
      <c r="R1228" s="8" t="s">
        <v>24114</v>
      </c>
      <c r="S1228" s="17" t="s">
        <v>28882</v>
      </c>
      <c r="T1228" s="18">
        <v>43028</v>
      </c>
      <c r="U1228" s="8">
        <v>0.25</v>
      </c>
      <c r="V1228" s="8">
        <v>0.75</v>
      </c>
      <c r="W1228" s="8" t="s">
        <v>40</v>
      </c>
      <c r="X1228" s="8" t="s">
        <v>28954</v>
      </c>
      <c r="Y1228" s="8" t="s">
        <v>28955</v>
      </c>
      <c r="Z1228" s="17" t="s">
        <v>28956</v>
      </c>
      <c r="AA1228" s="8" t="s">
        <v>28957</v>
      </c>
      <c r="AB1228" s="8" t="s">
        <v>28958</v>
      </c>
    </row>
    <row r="1229" spans="1:28" hidden="1" x14ac:dyDescent="0.2">
      <c r="A1229" s="8" t="s">
        <v>28959</v>
      </c>
      <c r="B1229" s="8" t="s">
        <v>28960</v>
      </c>
      <c r="C1229" s="8" t="s">
        <v>45733</v>
      </c>
      <c r="D1229" s="8" t="s">
        <v>45734</v>
      </c>
      <c r="E1229" s="8" t="s">
        <v>184</v>
      </c>
      <c r="F1229" s="8" t="s">
        <v>133</v>
      </c>
      <c r="G1229" s="8" t="s">
        <v>184</v>
      </c>
      <c r="H1229" s="8" t="s">
        <v>133</v>
      </c>
      <c r="I1229" s="8" t="s">
        <v>28880</v>
      </c>
      <c r="J1229" s="8" t="s">
        <v>28</v>
      </c>
      <c r="K1229" s="8" t="s">
        <v>30</v>
      </c>
      <c r="L1229" s="8" t="s">
        <v>185</v>
      </c>
      <c r="M1229" s="8" t="s">
        <v>186</v>
      </c>
      <c r="N1229" s="8" t="s">
        <v>10716</v>
      </c>
      <c r="O1229" s="8" t="s">
        <v>35639</v>
      </c>
      <c r="P1229" s="8" t="s">
        <v>299</v>
      </c>
      <c r="Q1229" s="8" t="s">
        <v>28881</v>
      </c>
      <c r="R1229" s="8" t="s">
        <v>24114</v>
      </c>
      <c r="S1229" s="17" t="s">
        <v>28882</v>
      </c>
      <c r="T1229" s="18">
        <v>43029</v>
      </c>
      <c r="U1229" s="8">
        <v>0.25</v>
      </c>
      <c r="V1229" s="8">
        <v>0.75</v>
      </c>
      <c r="W1229" s="8" t="s">
        <v>40</v>
      </c>
      <c r="X1229" s="8" t="s">
        <v>28961</v>
      </c>
      <c r="Y1229" s="8" t="s">
        <v>9097</v>
      </c>
      <c r="Z1229" s="17" t="s">
        <v>28962</v>
      </c>
      <c r="AA1229" s="8" t="s">
        <v>28963</v>
      </c>
      <c r="AB1229" s="8" t="s">
        <v>28964</v>
      </c>
    </row>
    <row r="1230" spans="1:28" hidden="1" x14ac:dyDescent="0.2">
      <c r="A1230" s="8" t="s">
        <v>28965</v>
      </c>
      <c r="B1230" s="8" t="s">
        <v>28966</v>
      </c>
      <c r="C1230" s="8" t="s">
        <v>45733</v>
      </c>
      <c r="D1230" s="8" t="s">
        <v>45734</v>
      </c>
      <c r="E1230" s="8" t="s">
        <v>194</v>
      </c>
      <c r="F1230" s="8" t="s">
        <v>133</v>
      </c>
      <c r="G1230" s="8" t="s">
        <v>194</v>
      </c>
      <c r="H1230" s="8" t="s">
        <v>133</v>
      </c>
      <c r="I1230" s="8" t="s">
        <v>28880</v>
      </c>
      <c r="J1230" s="8" t="s">
        <v>28</v>
      </c>
      <c r="K1230" s="8" t="s">
        <v>30</v>
      </c>
      <c r="L1230" s="8" t="s">
        <v>5452</v>
      </c>
      <c r="M1230" s="8" t="s">
        <v>3209</v>
      </c>
      <c r="N1230" s="8" t="s">
        <v>10716</v>
      </c>
      <c r="O1230" s="8" t="s">
        <v>35639</v>
      </c>
      <c r="P1230" s="8" t="s">
        <v>299</v>
      </c>
      <c r="Q1230" s="8" t="s">
        <v>28881</v>
      </c>
      <c r="R1230" s="8" t="s">
        <v>24114</v>
      </c>
      <c r="S1230" s="17" t="s">
        <v>28882</v>
      </c>
      <c r="T1230" s="18">
        <v>43030</v>
      </c>
      <c r="U1230" s="8">
        <v>0.25</v>
      </c>
      <c r="V1230" s="8">
        <v>0.75</v>
      </c>
      <c r="W1230" s="8" t="s">
        <v>40</v>
      </c>
      <c r="X1230" s="8" t="s">
        <v>28967</v>
      </c>
      <c r="Y1230" s="8" t="s">
        <v>13154</v>
      </c>
      <c r="Z1230" s="17" t="s">
        <v>28968</v>
      </c>
      <c r="AA1230" s="8" t="s">
        <v>28969</v>
      </c>
      <c r="AB1230" s="8" t="s">
        <v>28970</v>
      </c>
    </row>
    <row r="1231" spans="1:28" hidden="1" x14ac:dyDescent="0.2">
      <c r="A1231" s="8" t="s">
        <v>28971</v>
      </c>
      <c r="B1231" s="8" t="s">
        <v>28972</v>
      </c>
      <c r="C1231" s="8" t="s">
        <v>45733</v>
      </c>
      <c r="D1231" s="8" t="s">
        <v>45734</v>
      </c>
      <c r="E1231" s="8" t="s">
        <v>470</v>
      </c>
      <c r="F1231" s="8" t="s">
        <v>204</v>
      </c>
      <c r="G1231" s="8" t="s">
        <v>470</v>
      </c>
      <c r="H1231" s="8" t="s">
        <v>204</v>
      </c>
      <c r="I1231" s="8" t="s">
        <v>28880</v>
      </c>
      <c r="J1231" s="8" t="s">
        <v>28</v>
      </c>
      <c r="K1231" s="8" t="s">
        <v>30</v>
      </c>
      <c r="L1231" s="8" t="s">
        <v>2565</v>
      </c>
      <c r="M1231" s="8" t="s">
        <v>7806</v>
      </c>
      <c r="N1231" s="8" t="s">
        <v>10716</v>
      </c>
      <c r="O1231" s="8" t="s">
        <v>35639</v>
      </c>
      <c r="P1231" s="8" t="s">
        <v>299</v>
      </c>
      <c r="Q1231" s="8" t="s">
        <v>28881</v>
      </c>
      <c r="R1231" s="8" t="s">
        <v>24114</v>
      </c>
      <c r="S1231" s="17" t="s">
        <v>28882</v>
      </c>
      <c r="T1231" s="18">
        <v>43038</v>
      </c>
      <c r="U1231" s="8">
        <v>0.25</v>
      </c>
      <c r="V1231" s="8">
        <v>0.75</v>
      </c>
      <c r="W1231" s="8" t="s">
        <v>40</v>
      </c>
      <c r="X1231" s="8" t="s">
        <v>28973</v>
      </c>
      <c r="Y1231" s="8" t="s">
        <v>28974</v>
      </c>
      <c r="Z1231" s="17" t="s">
        <v>28975</v>
      </c>
      <c r="AA1231" s="8" t="s">
        <v>28976</v>
      </c>
      <c r="AB1231" s="8" t="s">
        <v>28977</v>
      </c>
    </row>
    <row r="1232" spans="1:28" hidden="1" x14ac:dyDescent="0.2">
      <c r="A1232" s="8" t="s">
        <v>28978</v>
      </c>
      <c r="B1232" s="8" t="s">
        <v>28979</v>
      </c>
      <c r="C1232" s="8" t="s">
        <v>45733</v>
      </c>
      <c r="D1232" s="8" t="s">
        <v>45734</v>
      </c>
      <c r="E1232" s="8" t="s">
        <v>480</v>
      </c>
      <c r="F1232" s="8" t="s">
        <v>204</v>
      </c>
      <c r="G1232" s="8" t="s">
        <v>480</v>
      </c>
      <c r="H1232" s="8" t="s">
        <v>204</v>
      </c>
      <c r="I1232" s="8" t="s">
        <v>28880</v>
      </c>
      <c r="J1232" s="8" t="s">
        <v>28</v>
      </c>
      <c r="K1232" s="8" t="s">
        <v>30</v>
      </c>
      <c r="L1232" s="8" t="s">
        <v>2610</v>
      </c>
      <c r="M1232" s="8" t="s">
        <v>6182</v>
      </c>
      <c r="N1232" s="8" t="s">
        <v>10716</v>
      </c>
      <c r="O1232" s="8" t="s">
        <v>35639</v>
      </c>
      <c r="P1232" s="8" t="s">
        <v>299</v>
      </c>
      <c r="Q1232" s="8" t="s">
        <v>28881</v>
      </c>
      <c r="R1232" s="8" t="s">
        <v>24114</v>
      </c>
      <c r="S1232" s="17" t="s">
        <v>28882</v>
      </c>
      <c r="T1232" s="18">
        <v>43039</v>
      </c>
      <c r="U1232" s="8">
        <v>0.25</v>
      </c>
      <c r="V1232" s="8">
        <v>0.75</v>
      </c>
      <c r="W1232" s="8" t="s">
        <v>40</v>
      </c>
      <c r="X1232" s="8" t="s">
        <v>28980</v>
      </c>
      <c r="Y1232" s="8" t="s">
        <v>90</v>
      </c>
      <c r="Z1232" s="17" t="s">
        <v>28885</v>
      </c>
      <c r="AA1232" s="8" t="s">
        <v>28981</v>
      </c>
      <c r="AB1232" s="8" t="s">
        <v>28982</v>
      </c>
    </row>
    <row r="1233" spans="1:28" hidden="1" x14ac:dyDescent="0.2">
      <c r="A1233" s="8" t="s">
        <v>28983</v>
      </c>
      <c r="B1233" s="8" t="s">
        <v>28984</v>
      </c>
      <c r="C1233" s="8" t="s">
        <v>45733</v>
      </c>
      <c r="D1233" s="8" t="s">
        <v>45734</v>
      </c>
      <c r="E1233" s="8" t="s">
        <v>499</v>
      </c>
      <c r="F1233" s="8" t="s">
        <v>255</v>
      </c>
      <c r="G1233" s="8" t="s">
        <v>499</v>
      </c>
      <c r="H1233" s="8" t="s">
        <v>255</v>
      </c>
      <c r="I1233" s="8" t="s">
        <v>28880</v>
      </c>
      <c r="J1233" s="8" t="s">
        <v>28</v>
      </c>
      <c r="K1233" s="8" t="s">
        <v>30</v>
      </c>
      <c r="L1233" s="8" t="s">
        <v>2632</v>
      </c>
      <c r="M1233" s="8" t="s">
        <v>4450</v>
      </c>
      <c r="N1233" s="8" t="s">
        <v>10716</v>
      </c>
      <c r="O1233" s="8" t="s">
        <v>35639</v>
      </c>
      <c r="P1233" s="8" t="s">
        <v>299</v>
      </c>
      <c r="Q1233" s="8" t="s">
        <v>28881</v>
      </c>
      <c r="R1233" s="8" t="s">
        <v>24114</v>
      </c>
      <c r="S1233" s="17" t="s">
        <v>28882</v>
      </c>
      <c r="T1233" s="18">
        <v>43040</v>
      </c>
      <c r="U1233" s="8">
        <v>0.25</v>
      </c>
      <c r="V1233" s="8">
        <v>0.75</v>
      </c>
      <c r="W1233" s="8" t="s">
        <v>40</v>
      </c>
      <c r="X1233" s="8" t="s">
        <v>28985</v>
      </c>
      <c r="Y1233" s="8" t="s">
        <v>249</v>
      </c>
      <c r="Z1233" s="17" t="s">
        <v>28986</v>
      </c>
      <c r="AA1233" s="8" t="s">
        <v>28987</v>
      </c>
      <c r="AB1233" s="8" t="s">
        <v>28988</v>
      </c>
    </row>
    <row r="1234" spans="1:28" hidden="1" x14ac:dyDescent="0.2">
      <c r="A1234" s="8" t="s">
        <v>28989</v>
      </c>
      <c r="B1234" s="8" t="s">
        <v>28990</v>
      </c>
      <c r="C1234" s="8" t="s">
        <v>45733</v>
      </c>
      <c r="D1234" s="8" t="s">
        <v>45734</v>
      </c>
      <c r="E1234" s="8" t="s">
        <v>515</v>
      </c>
      <c r="F1234" s="8" t="s">
        <v>255</v>
      </c>
      <c r="G1234" s="8" t="s">
        <v>515</v>
      </c>
      <c r="H1234" s="8" t="s">
        <v>255</v>
      </c>
      <c r="I1234" s="8" t="s">
        <v>28880</v>
      </c>
      <c r="J1234" s="8" t="s">
        <v>28</v>
      </c>
      <c r="K1234" s="8" t="s">
        <v>30</v>
      </c>
      <c r="L1234" s="8" t="s">
        <v>2676</v>
      </c>
      <c r="M1234" s="8" t="s">
        <v>4472</v>
      </c>
      <c r="N1234" s="8" t="s">
        <v>10716</v>
      </c>
      <c r="O1234" s="8" t="s">
        <v>35639</v>
      </c>
      <c r="P1234" s="8" t="s">
        <v>299</v>
      </c>
      <c r="Q1234" s="8" t="s">
        <v>28881</v>
      </c>
      <c r="R1234" s="8" t="s">
        <v>24114</v>
      </c>
      <c r="S1234" s="17" t="s">
        <v>28882</v>
      </c>
      <c r="T1234" s="18">
        <v>43041</v>
      </c>
      <c r="U1234" s="8">
        <v>0.25</v>
      </c>
      <c r="V1234" s="8">
        <v>0.75</v>
      </c>
      <c r="W1234" s="8" t="s">
        <v>40</v>
      </c>
      <c r="X1234" s="8" t="s">
        <v>28991</v>
      </c>
      <c r="Y1234" s="8" t="s">
        <v>23066</v>
      </c>
      <c r="Z1234" s="17" t="s">
        <v>28992</v>
      </c>
      <c r="AA1234" s="8" t="s">
        <v>28993</v>
      </c>
      <c r="AB1234" s="8" t="s">
        <v>28994</v>
      </c>
    </row>
    <row r="1235" spans="1:28" hidden="1" x14ac:dyDescent="0.2">
      <c r="A1235" s="8" t="s">
        <v>28995</v>
      </c>
      <c r="B1235" s="8" t="s">
        <v>28996</v>
      </c>
      <c r="C1235" s="8" t="s">
        <v>45733</v>
      </c>
      <c r="D1235" s="8" t="s">
        <v>45734</v>
      </c>
      <c r="E1235" s="8" t="s">
        <v>525</v>
      </c>
      <c r="F1235" s="8" t="s">
        <v>255</v>
      </c>
      <c r="G1235" s="8" t="s">
        <v>525</v>
      </c>
      <c r="H1235" s="8" t="s">
        <v>255</v>
      </c>
      <c r="I1235" s="8" t="s">
        <v>28880</v>
      </c>
      <c r="J1235" s="8" t="s">
        <v>28</v>
      </c>
      <c r="K1235" s="8" t="s">
        <v>30</v>
      </c>
      <c r="L1235" s="8" t="s">
        <v>2685</v>
      </c>
      <c r="M1235" s="8" t="s">
        <v>4486</v>
      </c>
      <c r="N1235" s="8" t="s">
        <v>10716</v>
      </c>
      <c r="O1235" s="8" t="s">
        <v>35639</v>
      </c>
      <c r="P1235" s="8" t="s">
        <v>299</v>
      </c>
      <c r="Q1235" s="8" t="s">
        <v>28881</v>
      </c>
      <c r="R1235" s="8" t="s">
        <v>24114</v>
      </c>
      <c r="S1235" s="17" t="s">
        <v>28882</v>
      </c>
      <c r="T1235" s="18">
        <v>43042</v>
      </c>
      <c r="U1235" s="8">
        <v>0.25</v>
      </c>
      <c r="V1235" s="8">
        <v>0.75</v>
      </c>
      <c r="W1235" s="8" t="s">
        <v>40</v>
      </c>
      <c r="X1235" s="8" t="s">
        <v>28997</v>
      </c>
      <c r="Y1235" s="8" t="s">
        <v>484</v>
      </c>
      <c r="Z1235" s="17" t="s">
        <v>28998</v>
      </c>
      <c r="AA1235" s="8" t="s">
        <v>28999</v>
      </c>
      <c r="AB1235" s="8" t="s">
        <v>29000</v>
      </c>
    </row>
    <row r="1236" spans="1:28" hidden="1" x14ac:dyDescent="0.2">
      <c r="A1236" s="8" t="s">
        <v>29001</v>
      </c>
      <c r="B1236" s="8" t="s">
        <v>29002</v>
      </c>
      <c r="C1236" s="8" t="s">
        <v>45733</v>
      </c>
      <c r="D1236" s="8" t="s">
        <v>45734</v>
      </c>
      <c r="E1236" s="8" t="s">
        <v>535</v>
      </c>
      <c r="F1236" s="8" t="s">
        <v>255</v>
      </c>
      <c r="G1236" s="8" t="s">
        <v>535</v>
      </c>
      <c r="H1236" s="8" t="s">
        <v>255</v>
      </c>
      <c r="I1236" s="8" t="s">
        <v>28880</v>
      </c>
      <c r="J1236" s="8" t="s">
        <v>28</v>
      </c>
      <c r="K1236" s="8" t="s">
        <v>30</v>
      </c>
      <c r="L1236" s="8" t="s">
        <v>2692</v>
      </c>
      <c r="M1236" s="8" t="s">
        <v>4494</v>
      </c>
      <c r="N1236" s="8" t="s">
        <v>10716</v>
      </c>
      <c r="O1236" s="8" t="s">
        <v>35639</v>
      </c>
      <c r="P1236" s="8" t="s">
        <v>299</v>
      </c>
      <c r="Q1236" s="8" t="s">
        <v>28881</v>
      </c>
      <c r="R1236" s="8" t="s">
        <v>24114</v>
      </c>
      <c r="S1236" s="17" t="s">
        <v>28882</v>
      </c>
      <c r="T1236" s="18">
        <v>43043</v>
      </c>
      <c r="U1236" s="8">
        <v>0.25</v>
      </c>
      <c r="V1236" s="8">
        <v>0.75</v>
      </c>
      <c r="W1236" s="8" t="s">
        <v>40</v>
      </c>
      <c r="X1236" s="8" t="s">
        <v>29003</v>
      </c>
      <c r="Y1236" s="8" t="s">
        <v>29004</v>
      </c>
      <c r="Z1236" s="17" t="s">
        <v>29005</v>
      </c>
      <c r="AA1236" s="8" t="s">
        <v>29006</v>
      </c>
      <c r="AB1236" s="8" t="s">
        <v>29007</v>
      </c>
    </row>
    <row r="1237" spans="1:28" hidden="1" x14ac:dyDescent="0.2">
      <c r="A1237" s="8" t="s">
        <v>29008</v>
      </c>
      <c r="B1237" s="8" t="s">
        <v>29009</v>
      </c>
      <c r="C1237" s="8" t="s">
        <v>45733</v>
      </c>
      <c r="D1237" s="8" t="s">
        <v>45734</v>
      </c>
      <c r="E1237" s="8" t="s">
        <v>545</v>
      </c>
      <c r="F1237" s="8" t="s">
        <v>255</v>
      </c>
      <c r="G1237" s="8" t="s">
        <v>545</v>
      </c>
      <c r="H1237" s="8" t="s">
        <v>255</v>
      </c>
      <c r="I1237" s="8" t="s">
        <v>28880</v>
      </c>
      <c r="J1237" s="8" t="s">
        <v>28</v>
      </c>
      <c r="K1237" s="8" t="s">
        <v>30</v>
      </c>
      <c r="L1237" s="8" t="s">
        <v>2700</v>
      </c>
      <c r="M1237" s="8" t="s">
        <v>4501</v>
      </c>
      <c r="N1237" s="8" t="s">
        <v>10716</v>
      </c>
      <c r="O1237" s="8" t="s">
        <v>35639</v>
      </c>
      <c r="P1237" s="8" t="s">
        <v>299</v>
      </c>
      <c r="Q1237" s="8" t="s">
        <v>28881</v>
      </c>
      <c r="R1237" s="8" t="s">
        <v>24114</v>
      </c>
      <c r="S1237" s="17" t="s">
        <v>28882</v>
      </c>
      <c r="T1237" s="18">
        <v>43044</v>
      </c>
      <c r="U1237" s="8">
        <v>0.25</v>
      </c>
      <c r="V1237" s="8">
        <v>0.75</v>
      </c>
      <c r="W1237" s="8" t="s">
        <v>40</v>
      </c>
      <c r="X1237" s="8" t="s">
        <v>28980</v>
      </c>
      <c r="Y1237" s="8" t="s">
        <v>90</v>
      </c>
      <c r="Z1237" s="17" t="s">
        <v>23053</v>
      </c>
      <c r="AA1237" s="8" t="s">
        <v>29010</v>
      </c>
      <c r="AB1237" s="8" t="s">
        <v>29011</v>
      </c>
    </row>
    <row r="1238" spans="1:28" hidden="1" x14ac:dyDescent="0.2">
      <c r="A1238" s="8" t="s">
        <v>29012</v>
      </c>
      <c r="B1238" s="8" t="s">
        <v>29013</v>
      </c>
      <c r="C1238" s="8" t="s">
        <v>45733</v>
      </c>
      <c r="D1238" s="8" t="s">
        <v>45734</v>
      </c>
      <c r="E1238" s="8" t="s">
        <v>256</v>
      </c>
      <c r="F1238" s="8" t="s">
        <v>255</v>
      </c>
      <c r="G1238" s="8" t="s">
        <v>256</v>
      </c>
      <c r="H1238" s="8" t="s">
        <v>255</v>
      </c>
      <c r="I1238" s="8" t="s">
        <v>28880</v>
      </c>
      <c r="J1238" s="8" t="s">
        <v>28</v>
      </c>
      <c r="K1238" s="8" t="s">
        <v>30</v>
      </c>
      <c r="L1238" s="8" t="s">
        <v>257</v>
      </c>
      <c r="M1238" s="8" t="s">
        <v>258</v>
      </c>
      <c r="N1238" s="8" t="s">
        <v>10716</v>
      </c>
      <c r="O1238" s="8" t="s">
        <v>35639</v>
      </c>
      <c r="P1238" s="8" t="s">
        <v>299</v>
      </c>
      <c r="Q1238" s="8" t="s">
        <v>28881</v>
      </c>
      <c r="R1238" s="8" t="s">
        <v>24114</v>
      </c>
      <c r="S1238" s="17" t="s">
        <v>28882</v>
      </c>
      <c r="T1238" s="18">
        <v>43045</v>
      </c>
      <c r="U1238" s="8">
        <v>0.25</v>
      </c>
      <c r="V1238" s="8">
        <v>0.75</v>
      </c>
      <c r="W1238" s="8" t="s">
        <v>40</v>
      </c>
      <c r="X1238" s="8" t="s">
        <v>29014</v>
      </c>
      <c r="Y1238" s="8" t="s">
        <v>9291</v>
      </c>
      <c r="Z1238" s="17" t="s">
        <v>29015</v>
      </c>
      <c r="AA1238" s="8" t="s">
        <v>29016</v>
      </c>
      <c r="AB1238" s="8" t="s">
        <v>29017</v>
      </c>
    </row>
    <row r="1239" spans="1:28" hidden="1" x14ac:dyDescent="0.2">
      <c r="A1239" s="8" t="s">
        <v>29018</v>
      </c>
      <c r="B1239" s="8" t="s">
        <v>29019</v>
      </c>
      <c r="C1239" s="8" t="s">
        <v>45733</v>
      </c>
      <c r="D1239" s="8" t="s">
        <v>45734</v>
      </c>
      <c r="E1239" s="8" t="s">
        <v>266</v>
      </c>
      <c r="F1239" s="8" t="s">
        <v>255</v>
      </c>
      <c r="G1239" s="8" t="s">
        <v>266</v>
      </c>
      <c r="H1239" s="8" t="s">
        <v>255</v>
      </c>
      <c r="I1239" s="8" t="s">
        <v>28880</v>
      </c>
      <c r="J1239" s="8" t="s">
        <v>28</v>
      </c>
      <c r="K1239" s="8" t="s">
        <v>30</v>
      </c>
      <c r="L1239" s="8" t="s">
        <v>267</v>
      </c>
      <c r="M1239" s="8" t="s">
        <v>268</v>
      </c>
      <c r="N1239" s="8" t="s">
        <v>10716</v>
      </c>
      <c r="O1239" s="8" t="s">
        <v>35639</v>
      </c>
      <c r="P1239" s="8" t="s">
        <v>299</v>
      </c>
      <c r="Q1239" s="8" t="s">
        <v>28881</v>
      </c>
      <c r="R1239" s="8" t="s">
        <v>24114</v>
      </c>
      <c r="S1239" s="17" t="s">
        <v>28882</v>
      </c>
      <c r="T1239" s="18">
        <v>43046</v>
      </c>
      <c r="U1239" s="8">
        <v>0.25</v>
      </c>
      <c r="V1239" s="8">
        <v>0.75</v>
      </c>
      <c r="W1239" s="8" t="s">
        <v>40</v>
      </c>
      <c r="X1239" s="8" t="s">
        <v>29020</v>
      </c>
      <c r="Y1239" s="8" t="s">
        <v>29021</v>
      </c>
      <c r="Z1239" s="17" t="s">
        <v>29022</v>
      </c>
      <c r="AA1239" s="8" t="s">
        <v>29023</v>
      </c>
      <c r="AB1239" s="8" t="s">
        <v>29024</v>
      </c>
    </row>
    <row r="1240" spans="1:28" hidden="1" x14ac:dyDescent="0.2">
      <c r="A1240" s="8" t="s">
        <v>29025</v>
      </c>
      <c r="B1240" s="8" t="s">
        <v>29026</v>
      </c>
      <c r="C1240" s="8" t="s">
        <v>45733</v>
      </c>
      <c r="D1240" s="8" t="s">
        <v>45734</v>
      </c>
      <c r="E1240" s="8" t="s">
        <v>275</v>
      </c>
      <c r="F1240" s="8" t="s">
        <v>274</v>
      </c>
      <c r="G1240" s="8" t="s">
        <v>275</v>
      </c>
      <c r="H1240" s="8" t="s">
        <v>274</v>
      </c>
      <c r="I1240" s="8" t="s">
        <v>28880</v>
      </c>
      <c r="J1240" s="8" t="s">
        <v>28</v>
      </c>
      <c r="K1240" s="8" t="s">
        <v>30</v>
      </c>
      <c r="L1240" s="8" t="s">
        <v>276</v>
      </c>
      <c r="M1240" s="8" t="s">
        <v>277</v>
      </c>
      <c r="N1240" s="8" t="s">
        <v>10716</v>
      </c>
      <c r="O1240" s="8" t="s">
        <v>35639</v>
      </c>
      <c r="P1240" s="8" t="s">
        <v>299</v>
      </c>
      <c r="Q1240" s="8" t="s">
        <v>28881</v>
      </c>
      <c r="R1240" s="8" t="s">
        <v>24114</v>
      </c>
      <c r="S1240" s="17" t="s">
        <v>28882</v>
      </c>
      <c r="T1240" s="18">
        <v>43047</v>
      </c>
      <c r="U1240" s="8">
        <v>0.25</v>
      </c>
      <c r="V1240" s="8">
        <v>0.75</v>
      </c>
      <c r="W1240" s="8" t="s">
        <v>40</v>
      </c>
      <c r="X1240" s="8" t="s">
        <v>29027</v>
      </c>
      <c r="Y1240" s="8" t="s">
        <v>15670</v>
      </c>
      <c r="Z1240" s="17" t="s">
        <v>29028</v>
      </c>
      <c r="AA1240" s="8" t="s">
        <v>29029</v>
      </c>
      <c r="AB1240" s="8" t="s">
        <v>29030</v>
      </c>
    </row>
    <row r="1241" spans="1:28" hidden="1" x14ac:dyDescent="0.2">
      <c r="A1241" s="8" t="s">
        <v>29031</v>
      </c>
      <c r="B1241" s="8" t="s">
        <v>29032</v>
      </c>
      <c r="C1241" s="8" t="s">
        <v>45733</v>
      </c>
      <c r="D1241" s="8" t="s">
        <v>45734</v>
      </c>
      <c r="E1241" s="8" t="s">
        <v>285</v>
      </c>
      <c r="F1241" s="8" t="s">
        <v>274</v>
      </c>
      <c r="G1241" s="8" t="s">
        <v>285</v>
      </c>
      <c r="H1241" s="8" t="s">
        <v>274</v>
      </c>
      <c r="I1241" s="8" t="s">
        <v>28880</v>
      </c>
      <c r="J1241" s="8" t="s">
        <v>28</v>
      </c>
      <c r="K1241" s="8" t="s">
        <v>30</v>
      </c>
      <c r="L1241" s="8" t="s">
        <v>286</v>
      </c>
      <c r="M1241" s="8" t="s">
        <v>287</v>
      </c>
      <c r="N1241" s="8" t="s">
        <v>10716</v>
      </c>
      <c r="O1241" s="8" t="s">
        <v>35639</v>
      </c>
      <c r="P1241" s="8" t="s">
        <v>299</v>
      </c>
      <c r="Q1241" s="8" t="s">
        <v>28881</v>
      </c>
      <c r="R1241" s="8" t="s">
        <v>24114</v>
      </c>
      <c r="S1241" s="17" t="s">
        <v>28882</v>
      </c>
      <c r="T1241" s="18">
        <v>43048</v>
      </c>
      <c r="U1241" s="8">
        <v>0.25</v>
      </c>
      <c r="V1241" s="8">
        <v>0.75</v>
      </c>
      <c r="W1241" s="8" t="s">
        <v>40</v>
      </c>
      <c r="X1241" s="8" t="s">
        <v>29020</v>
      </c>
      <c r="Y1241" s="8" t="s">
        <v>29021</v>
      </c>
      <c r="Z1241" s="17" t="s">
        <v>29033</v>
      </c>
      <c r="AA1241" s="8" t="s">
        <v>29034</v>
      </c>
      <c r="AB1241" s="8" t="s">
        <v>29035</v>
      </c>
    </row>
    <row r="1242" spans="1:28" hidden="1" x14ac:dyDescent="0.2">
      <c r="A1242" s="8" t="s">
        <v>29036</v>
      </c>
      <c r="B1242" s="8" t="s">
        <v>29037</v>
      </c>
      <c r="C1242" s="8" t="s">
        <v>45733</v>
      </c>
      <c r="D1242" s="8" t="s">
        <v>45734</v>
      </c>
      <c r="E1242" s="8" t="s">
        <v>1989</v>
      </c>
      <c r="F1242" s="8" t="s">
        <v>274</v>
      </c>
      <c r="G1242" s="8" t="s">
        <v>1989</v>
      </c>
      <c r="H1242" s="8" t="s">
        <v>274</v>
      </c>
      <c r="I1242" s="8" t="s">
        <v>28880</v>
      </c>
      <c r="J1242" s="8" t="s">
        <v>28</v>
      </c>
      <c r="K1242" s="8" t="s">
        <v>30</v>
      </c>
      <c r="L1242" s="8" t="s">
        <v>9392</v>
      </c>
      <c r="M1242" s="8" t="s">
        <v>9407</v>
      </c>
      <c r="N1242" s="8" t="s">
        <v>10716</v>
      </c>
      <c r="O1242" s="8" t="s">
        <v>35639</v>
      </c>
      <c r="P1242" s="8" t="s">
        <v>299</v>
      </c>
      <c r="Q1242" s="8" t="s">
        <v>28881</v>
      </c>
      <c r="R1242" s="8" t="s">
        <v>24114</v>
      </c>
      <c r="S1242" s="17" t="s">
        <v>28882</v>
      </c>
      <c r="T1242" s="18">
        <v>43049</v>
      </c>
      <c r="U1242" s="8">
        <v>0.25</v>
      </c>
      <c r="V1242" s="8">
        <v>0.75</v>
      </c>
      <c r="W1242" s="8" t="s">
        <v>40</v>
      </c>
      <c r="X1242" s="8" t="s">
        <v>29038</v>
      </c>
      <c r="Y1242" s="8" t="s">
        <v>29039</v>
      </c>
      <c r="Z1242" s="17" t="s">
        <v>29040</v>
      </c>
      <c r="AA1242" s="8" t="s">
        <v>29041</v>
      </c>
      <c r="AB1242" s="8" t="s">
        <v>29042</v>
      </c>
    </row>
    <row r="1243" spans="1:28" hidden="1" x14ac:dyDescent="0.2">
      <c r="A1243" s="8" t="s">
        <v>29043</v>
      </c>
      <c r="B1243" s="8" t="s">
        <v>29044</v>
      </c>
      <c r="C1243" s="8" t="s">
        <v>45733</v>
      </c>
      <c r="D1243" s="8" t="s">
        <v>45734</v>
      </c>
      <c r="E1243" s="8" t="s">
        <v>13273</v>
      </c>
      <c r="F1243" s="8" t="s">
        <v>274</v>
      </c>
      <c r="G1243" s="8" t="s">
        <v>13273</v>
      </c>
      <c r="H1243" s="8" t="s">
        <v>274</v>
      </c>
      <c r="I1243" s="8" t="s">
        <v>28880</v>
      </c>
      <c r="J1243" s="8" t="s">
        <v>28</v>
      </c>
      <c r="K1243" s="8" t="s">
        <v>30</v>
      </c>
      <c r="L1243" s="8" t="s">
        <v>16008</v>
      </c>
      <c r="M1243" s="8" t="s">
        <v>16014</v>
      </c>
      <c r="N1243" s="8" t="s">
        <v>10716</v>
      </c>
      <c r="O1243" s="8" t="s">
        <v>35639</v>
      </c>
      <c r="P1243" s="8" t="s">
        <v>299</v>
      </c>
      <c r="Q1243" s="8" t="s">
        <v>28881</v>
      </c>
      <c r="R1243" s="8" t="s">
        <v>24114</v>
      </c>
      <c r="S1243" s="17" t="s">
        <v>28882</v>
      </c>
      <c r="T1243" s="18">
        <v>43050</v>
      </c>
      <c r="U1243" s="8">
        <v>0.25</v>
      </c>
      <c r="V1243" s="8">
        <v>0.75</v>
      </c>
      <c r="W1243" s="8" t="s">
        <v>40</v>
      </c>
      <c r="X1243" s="8" t="s">
        <v>29045</v>
      </c>
      <c r="Y1243" s="8" t="s">
        <v>9367</v>
      </c>
      <c r="Z1243" s="17" t="s">
        <v>29046</v>
      </c>
      <c r="AA1243" s="8" t="s">
        <v>29047</v>
      </c>
      <c r="AB1243" s="8" t="s">
        <v>29048</v>
      </c>
    </row>
    <row r="1244" spans="1:28" hidden="1" x14ac:dyDescent="0.2">
      <c r="A1244" s="8" t="s">
        <v>37885</v>
      </c>
      <c r="B1244" s="8" t="s">
        <v>37886</v>
      </c>
      <c r="C1244" s="8" t="s">
        <v>45733</v>
      </c>
      <c r="D1244" s="8" t="s">
        <v>45734</v>
      </c>
      <c r="E1244" s="8" t="s">
        <v>29</v>
      </c>
      <c r="F1244" s="8" t="s">
        <v>27</v>
      </c>
      <c r="G1244" s="8" t="s">
        <v>29</v>
      </c>
      <c r="H1244" s="8" t="s">
        <v>27</v>
      </c>
      <c r="I1244" s="8" t="s">
        <v>37887</v>
      </c>
      <c r="J1244" s="8" t="s">
        <v>708</v>
      </c>
      <c r="K1244" s="8" t="s">
        <v>30</v>
      </c>
      <c r="L1244" s="8" t="s">
        <v>32</v>
      </c>
      <c r="M1244" s="8" t="s">
        <v>47</v>
      </c>
      <c r="N1244" s="8" t="s">
        <v>10716</v>
      </c>
      <c r="O1244" s="8" t="s">
        <v>35639</v>
      </c>
      <c r="P1244" s="8" t="s">
        <v>299</v>
      </c>
      <c r="Q1244" s="8" t="s">
        <v>23136</v>
      </c>
      <c r="R1244" s="8" t="s">
        <v>36869</v>
      </c>
      <c r="S1244" s="17" t="s">
        <v>37888</v>
      </c>
      <c r="T1244" s="18">
        <v>43009</v>
      </c>
      <c r="U1244" s="8">
        <v>0.75</v>
      </c>
      <c r="V1244" s="8">
        <v>0.25</v>
      </c>
      <c r="W1244" s="8" t="s">
        <v>40</v>
      </c>
      <c r="X1244" s="8" t="s">
        <v>36</v>
      </c>
      <c r="Y1244" s="8" t="s">
        <v>37</v>
      </c>
      <c r="Z1244" s="17" t="s">
        <v>37889</v>
      </c>
      <c r="AA1244" s="8" t="s">
        <v>37890</v>
      </c>
      <c r="AB1244" s="8" t="s">
        <v>37891</v>
      </c>
    </row>
    <row r="1245" spans="1:28" hidden="1" x14ac:dyDescent="0.2">
      <c r="A1245" s="8" t="s">
        <v>37892</v>
      </c>
      <c r="B1245" s="8" t="s">
        <v>37893</v>
      </c>
      <c r="C1245" s="8" t="s">
        <v>45733</v>
      </c>
      <c r="D1245" s="8" t="s">
        <v>45734</v>
      </c>
      <c r="E1245" s="8" t="s">
        <v>46</v>
      </c>
      <c r="F1245" s="8" t="s">
        <v>27</v>
      </c>
      <c r="G1245" s="8" t="s">
        <v>46</v>
      </c>
      <c r="H1245" s="8" t="s">
        <v>27</v>
      </c>
      <c r="I1245" s="8" t="s">
        <v>37887</v>
      </c>
      <c r="J1245" s="8" t="s">
        <v>708</v>
      </c>
      <c r="K1245" s="8" t="s">
        <v>30</v>
      </c>
      <c r="L1245" s="8" t="s">
        <v>48</v>
      </c>
      <c r="M1245" s="8" t="s">
        <v>56</v>
      </c>
      <c r="N1245" s="8" t="s">
        <v>10716</v>
      </c>
      <c r="O1245" s="8" t="s">
        <v>35639</v>
      </c>
      <c r="P1245" s="8" t="s">
        <v>299</v>
      </c>
      <c r="Q1245" s="8" t="s">
        <v>23136</v>
      </c>
      <c r="R1245" s="8" t="s">
        <v>36869</v>
      </c>
      <c r="S1245" s="17" t="s">
        <v>37888</v>
      </c>
      <c r="T1245" s="18">
        <v>43010</v>
      </c>
      <c r="U1245" s="8">
        <v>0.75</v>
      </c>
      <c r="V1245" s="8">
        <v>0.25</v>
      </c>
      <c r="W1245" s="8" t="s">
        <v>40</v>
      </c>
      <c r="X1245" s="8" t="s">
        <v>22961</v>
      </c>
      <c r="Y1245" s="8" t="s">
        <v>8911</v>
      </c>
      <c r="Z1245" s="17" t="s">
        <v>37894</v>
      </c>
      <c r="AA1245" s="8" t="s">
        <v>37895</v>
      </c>
      <c r="AB1245" s="8" t="s">
        <v>37896</v>
      </c>
    </row>
    <row r="1246" spans="1:28" hidden="1" x14ac:dyDescent="0.2">
      <c r="A1246" s="8" t="s">
        <v>37897</v>
      </c>
      <c r="B1246" s="8" t="s">
        <v>37898</v>
      </c>
      <c r="C1246" s="8" t="s">
        <v>45733</v>
      </c>
      <c r="D1246" s="8" t="s">
        <v>45734</v>
      </c>
      <c r="E1246" s="8" t="s">
        <v>55</v>
      </c>
      <c r="F1246" s="8" t="s">
        <v>27</v>
      </c>
      <c r="G1246" s="8" t="s">
        <v>55</v>
      </c>
      <c r="H1246" s="8" t="s">
        <v>27</v>
      </c>
      <c r="I1246" s="8" t="s">
        <v>37887</v>
      </c>
      <c r="J1246" s="8" t="s">
        <v>708</v>
      </c>
      <c r="K1246" s="8" t="s">
        <v>30</v>
      </c>
      <c r="L1246" s="8" t="s">
        <v>57</v>
      </c>
      <c r="M1246" s="8" t="s">
        <v>67</v>
      </c>
      <c r="N1246" s="8" t="s">
        <v>10716</v>
      </c>
      <c r="O1246" s="8" t="s">
        <v>35639</v>
      </c>
      <c r="P1246" s="8" t="s">
        <v>299</v>
      </c>
      <c r="Q1246" s="8" t="s">
        <v>23136</v>
      </c>
      <c r="R1246" s="8" t="s">
        <v>36869</v>
      </c>
      <c r="S1246" s="17" t="s">
        <v>37888</v>
      </c>
      <c r="T1246" s="18">
        <v>43011</v>
      </c>
      <c r="U1246" s="8">
        <v>0.75</v>
      </c>
      <c r="V1246" s="8">
        <v>0.25</v>
      </c>
      <c r="W1246" s="8" t="s">
        <v>40</v>
      </c>
      <c r="X1246" s="8" t="s">
        <v>22967</v>
      </c>
      <c r="Y1246" s="8" t="s">
        <v>22968</v>
      </c>
      <c r="Z1246" s="17" t="s">
        <v>37899</v>
      </c>
      <c r="AA1246" s="8" t="s">
        <v>37900</v>
      </c>
      <c r="AB1246" s="8" t="s">
        <v>37901</v>
      </c>
    </row>
    <row r="1247" spans="1:28" hidden="1" x14ac:dyDescent="0.2">
      <c r="A1247" s="8" t="s">
        <v>37907</v>
      </c>
      <c r="B1247" s="8" t="s">
        <v>37908</v>
      </c>
      <c r="C1247" s="8" t="s">
        <v>45733</v>
      </c>
      <c r="D1247" s="8" t="s">
        <v>45734</v>
      </c>
      <c r="E1247" s="8" t="s">
        <v>66</v>
      </c>
      <c r="F1247" s="8" t="s">
        <v>65</v>
      </c>
      <c r="G1247" s="8" t="s">
        <v>66</v>
      </c>
      <c r="H1247" s="8" t="s">
        <v>65</v>
      </c>
      <c r="I1247" s="8" t="s">
        <v>37887</v>
      </c>
      <c r="J1247" s="8" t="s">
        <v>28</v>
      </c>
      <c r="K1247" s="8" t="s">
        <v>30</v>
      </c>
      <c r="L1247" s="8" t="s">
        <v>67</v>
      </c>
      <c r="M1247" s="8" t="s">
        <v>68</v>
      </c>
      <c r="N1247" s="8" t="s">
        <v>10716</v>
      </c>
      <c r="O1247" s="8" t="s">
        <v>35639</v>
      </c>
      <c r="P1247" s="8" t="s">
        <v>299</v>
      </c>
      <c r="Q1247" s="8" t="s">
        <v>23136</v>
      </c>
      <c r="R1247" s="8" t="s">
        <v>36869</v>
      </c>
      <c r="S1247" s="17" t="s">
        <v>37888</v>
      </c>
      <c r="T1247" s="18">
        <v>43012</v>
      </c>
      <c r="U1247" s="8">
        <v>0.25</v>
      </c>
      <c r="V1247" s="8">
        <v>0.75</v>
      </c>
      <c r="W1247" s="8" t="s">
        <v>40</v>
      </c>
      <c r="X1247" s="8" t="s">
        <v>22974</v>
      </c>
      <c r="Y1247" s="8" t="s">
        <v>279</v>
      </c>
      <c r="Z1247" s="17" t="s">
        <v>37909</v>
      </c>
      <c r="AA1247" s="8" t="s">
        <v>37910</v>
      </c>
      <c r="AB1247" s="8" t="s">
        <v>37911</v>
      </c>
    </row>
    <row r="1248" spans="1:28" hidden="1" x14ac:dyDescent="0.2">
      <c r="A1248" s="8" t="s">
        <v>37902</v>
      </c>
      <c r="B1248" s="8" t="s">
        <v>37903</v>
      </c>
      <c r="C1248" s="8" t="s">
        <v>45733</v>
      </c>
      <c r="D1248" s="8" t="s">
        <v>45734</v>
      </c>
      <c r="E1248" s="8" t="s">
        <v>86</v>
      </c>
      <c r="F1248" s="8" t="s">
        <v>65</v>
      </c>
      <c r="G1248" s="8" t="s">
        <v>86</v>
      </c>
      <c r="H1248" s="8" t="s">
        <v>65</v>
      </c>
      <c r="I1248" s="8" t="s">
        <v>37887</v>
      </c>
      <c r="J1248" s="8" t="s">
        <v>28</v>
      </c>
      <c r="K1248" s="8" t="s">
        <v>30</v>
      </c>
      <c r="L1248" s="8" t="s">
        <v>87</v>
      </c>
      <c r="M1248" s="8" t="s">
        <v>88</v>
      </c>
      <c r="N1248" s="8" t="s">
        <v>10716</v>
      </c>
      <c r="O1248" s="8" t="s">
        <v>35639</v>
      </c>
      <c r="P1248" s="8" t="s">
        <v>299</v>
      </c>
      <c r="Q1248" s="8" t="s">
        <v>23136</v>
      </c>
      <c r="R1248" s="8" t="s">
        <v>36869</v>
      </c>
      <c r="S1248" s="17" t="s">
        <v>37888</v>
      </c>
      <c r="T1248" s="18">
        <v>43013</v>
      </c>
      <c r="U1248" s="8">
        <v>0.25</v>
      </c>
      <c r="V1248" s="8">
        <v>0.75</v>
      </c>
      <c r="W1248" s="8" t="s">
        <v>40</v>
      </c>
      <c r="X1248" s="8" t="s">
        <v>22980</v>
      </c>
      <c r="Y1248" s="8" t="s">
        <v>22981</v>
      </c>
      <c r="Z1248" s="17" t="s">
        <v>37904</v>
      </c>
      <c r="AA1248" s="8" t="s">
        <v>37905</v>
      </c>
      <c r="AB1248" s="8" t="s">
        <v>37906</v>
      </c>
    </row>
    <row r="1249" spans="1:28" hidden="1" x14ac:dyDescent="0.2">
      <c r="A1249" s="8" t="s">
        <v>37917</v>
      </c>
      <c r="B1249" s="8" t="s">
        <v>37918</v>
      </c>
      <c r="C1249" s="8" t="s">
        <v>45733</v>
      </c>
      <c r="D1249" s="8" t="s">
        <v>45734</v>
      </c>
      <c r="E1249" s="8" t="s">
        <v>76</v>
      </c>
      <c r="F1249" s="8" t="s">
        <v>65</v>
      </c>
      <c r="G1249" s="8" t="s">
        <v>76</v>
      </c>
      <c r="H1249" s="8" t="s">
        <v>65</v>
      </c>
      <c r="I1249" s="8" t="s">
        <v>37887</v>
      </c>
      <c r="J1249" s="8" t="s">
        <v>28</v>
      </c>
      <c r="K1249" s="8" t="s">
        <v>30</v>
      </c>
      <c r="L1249" s="8" t="s">
        <v>77</v>
      </c>
      <c r="M1249" s="8" t="s">
        <v>78</v>
      </c>
      <c r="N1249" s="8" t="s">
        <v>10716</v>
      </c>
      <c r="O1249" s="8" t="s">
        <v>35639</v>
      </c>
      <c r="P1249" s="8" t="s">
        <v>299</v>
      </c>
      <c r="Q1249" s="8" t="s">
        <v>23136</v>
      </c>
      <c r="R1249" s="8" t="s">
        <v>36869</v>
      </c>
      <c r="S1249" s="17" t="s">
        <v>37888</v>
      </c>
      <c r="T1249" s="18">
        <v>43014</v>
      </c>
      <c r="U1249" s="8">
        <v>0.25</v>
      </c>
      <c r="V1249" s="8">
        <v>0.75</v>
      </c>
      <c r="W1249" s="8" t="s">
        <v>40</v>
      </c>
      <c r="X1249" s="8" t="s">
        <v>22987</v>
      </c>
      <c r="Y1249" s="8" t="s">
        <v>15479</v>
      </c>
      <c r="Z1249" s="17" t="s">
        <v>37919</v>
      </c>
      <c r="AA1249" s="8" t="s">
        <v>37920</v>
      </c>
      <c r="AB1249" s="8" t="s">
        <v>37921</v>
      </c>
    </row>
    <row r="1250" spans="1:28" hidden="1" x14ac:dyDescent="0.2">
      <c r="A1250" s="8" t="s">
        <v>37912</v>
      </c>
      <c r="B1250" s="8" t="s">
        <v>37913</v>
      </c>
      <c r="C1250" s="8" t="s">
        <v>45733</v>
      </c>
      <c r="D1250" s="8" t="s">
        <v>45734</v>
      </c>
      <c r="E1250" s="8" t="s">
        <v>104</v>
      </c>
      <c r="F1250" s="8" t="s">
        <v>65</v>
      </c>
      <c r="G1250" s="8" t="s">
        <v>104</v>
      </c>
      <c r="H1250" s="8" t="s">
        <v>65</v>
      </c>
      <c r="I1250" s="8" t="s">
        <v>37887</v>
      </c>
      <c r="J1250" s="8" t="s">
        <v>28</v>
      </c>
      <c r="K1250" s="8" t="s">
        <v>30</v>
      </c>
      <c r="L1250" s="8" t="s">
        <v>612</v>
      </c>
      <c r="M1250" s="8" t="s">
        <v>613</v>
      </c>
      <c r="N1250" s="8" t="s">
        <v>10716</v>
      </c>
      <c r="O1250" s="8" t="s">
        <v>35639</v>
      </c>
      <c r="P1250" s="8" t="s">
        <v>299</v>
      </c>
      <c r="Q1250" s="8" t="s">
        <v>23136</v>
      </c>
      <c r="R1250" s="8" t="s">
        <v>36869</v>
      </c>
      <c r="S1250" s="17" t="s">
        <v>37888</v>
      </c>
      <c r="T1250" s="18">
        <v>43015</v>
      </c>
      <c r="U1250" s="8">
        <v>0.25</v>
      </c>
      <c r="V1250" s="8">
        <v>0.75</v>
      </c>
      <c r="W1250" s="8" t="s">
        <v>40</v>
      </c>
      <c r="X1250" s="8" t="s">
        <v>22993</v>
      </c>
      <c r="Y1250" s="8" t="s">
        <v>8858</v>
      </c>
      <c r="Z1250" s="17" t="s">
        <v>37914</v>
      </c>
      <c r="AA1250" s="8" t="s">
        <v>37915</v>
      </c>
      <c r="AB1250" s="8" t="s">
        <v>37916</v>
      </c>
    </row>
    <row r="1251" spans="1:28" hidden="1" x14ac:dyDescent="0.2">
      <c r="A1251" s="8" t="s">
        <v>37922</v>
      </c>
      <c r="B1251" s="8" t="s">
        <v>37923</v>
      </c>
      <c r="C1251" s="8" t="s">
        <v>45733</v>
      </c>
      <c r="D1251" s="8" t="s">
        <v>45734</v>
      </c>
      <c r="E1251" s="8" t="s">
        <v>96</v>
      </c>
      <c r="F1251" s="8" t="s">
        <v>65</v>
      </c>
      <c r="G1251" s="8" t="s">
        <v>96</v>
      </c>
      <c r="H1251" s="8" t="s">
        <v>65</v>
      </c>
      <c r="I1251" s="8" t="s">
        <v>37887</v>
      </c>
      <c r="J1251" s="8" t="s">
        <v>28</v>
      </c>
      <c r="K1251" s="8" t="s">
        <v>30</v>
      </c>
      <c r="L1251" s="8" t="s">
        <v>606</v>
      </c>
      <c r="M1251" s="8" t="s">
        <v>607</v>
      </c>
      <c r="N1251" s="8" t="s">
        <v>10716</v>
      </c>
      <c r="O1251" s="8" t="s">
        <v>35639</v>
      </c>
      <c r="P1251" s="8" t="s">
        <v>299</v>
      </c>
      <c r="Q1251" s="8" t="s">
        <v>23136</v>
      </c>
      <c r="R1251" s="8" t="s">
        <v>36869</v>
      </c>
      <c r="S1251" s="17" t="s">
        <v>37888</v>
      </c>
      <c r="T1251" s="18">
        <v>43016</v>
      </c>
      <c r="U1251" s="8">
        <v>0.25</v>
      </c>
      <c r="V1251" s="8">
        <v>0.75</v>
      </c>
      <c r="W1251" s="8" t="s">
        <v>40</v>
      </c>
      <c r="X1251" s="8" t="s">
        <v>49</v>
      </c>
      <c r="Y1251" s="8" t="s">
        <v>49</v>
      </c>
      <c r="Z1251" s="17" t="s">
        <v>269</v>
      </c>
      <c r="AA1251" s="8" t="s">
        <v>37924</v>
      </c>
      <c r="AB1251" s="8" t="s">
        <v>37925</v>
      </c>
    </row>
    <row r="1252" spans="1:28" hidden="1" x14ac:dyDescent="0.2">
      <c r="A1252" s="8" t="s">
        <v>37926</v>
      </c>
      <c r="B1252" s="8" t="s">
        <v>37927</v>
      </c>
      <c r="C1252" s="8" t="s">
        <v>45733</v>
      </c>
      <c r="D1252" s="8" t="s">
        <v>45734</v>
      </c>
      <c r="E1252" s="8" t="s">
        <v>335</v>
      </c>
      <c r="F1252" s="8" t="s">
        <v>65</v>
      </c>
      <c r="G1252" s="8" t="s">
        <v>335</v>
      </c>
      <c r="H1252" s="8" t="s">
        <v>65</v>
      </c>
      <c r="I1252" s="8" t="s">
        <v>37887</v>
      </c>
      <c r="J1252" s="8" t="s">
        <v>28</v>
      </c>
      <c r="K1252" s="8" t="s">
        <v>30</v>
      </c>
      <c r="L1252" s="8" t="s">
        <v>4286</v>
      </c>
      <c r="M1252" s="8" t="s">
        <v>4287</v>
      </c>
      <c r="N1252" s="8" t="s">
        <v>10716</v>
      </c>
      <c r="O1252" s="8" t="s">
        <v>35639</v>
      </c>
      <c r="P1252" s="8" t="s">
        <v>299</v>
      </c>
      <c r="Q1252" s="8" t="s">
        <v>23136</v>
      </c>
      <c r="R1252" s="8" t="s">
        <v>36869</v>
      </c>
      <c r="S1252" s="17" t="s">
        <v>37888</v>
      </c>
      <c r="T1252" s="18">
        <v>43017</v>
      </c>
      <c r="U1252" s="8">
        <v>0.25</v>
      </c>
      <c r="V1252" s="8">
        <v>0.75</v>
      </c>
      <c r="W1252" s="8" t="s">
        <v>40</v>
      </c>
      <c r="X1252" s="8" t="s">
        <v>23003</v>
      </c>
      <c r="Y1252" s="8" t="s">
        <v>8858</v>
      </c>
      <c r="Z1252" s="17" t="s">
        <v>37928</v>
      </c>
      <c r="AA1252" s="8" t="s">
        <v>37929</v>
      </c>
      <c r="AB1252" s="8" t="s">
        <v>37930</v>
      </c>
    </row>
    <row r="1253" spans="1:28" hidden="1" x14ac:dyDescent="0.2">
      <c r="A1253" s="8" t="s">
        <v>37931</v>
      </c>
      <c r="B1253" s="8" t="s">
        <v>37932</v>
      </c>
      <c r="C1253" s="8" t="s">
        <v>45733</v>
      </c>
      <c r="D1253" s="8" t="s">
        <v>45734</v>
      </c>
      <c r="E1253" s="8" t="s">
        <v>345</v>
      </c>
      <c r="F1253" s="8" t="s">
        <v>65</v>
      </c>
      <c r="G1253" s="8" t="s">
        <v>345</v>
      </c>
      <c r="H1253" s="8" t="s">
        <v>65</v>
      </c>
      <c r="I1253" s="8" t="s">
        <v>37887</v>
      </c>
      <c r="J1253" s="8" t="s">
        <v>28</v>
      </c>
      <c r="K1253" s="8" t="s">
        <v>30</v>
      </c>
      <c r="L1253" s="8" t="s">
        <v>4293</v>
      </c>
      <c r="M1253" s="8" t="s">
        <v>4294</v>
      </c>
      <c r="N1253" s="8" t="s">
        <v>10716</v>
      </c>
      <c r="O1253" s="8" t="s">
        <v>35639</v>
      </c>
      <c r="P1253" s="8" t="s">
        <v>299</v>
      </c>
      <c r="Q1253" s="8" t="s">
        <v>23136</v>
      </c>
      <c r="R1253" s="8" t="s">
        <v>36869</v>
      </c>
      <c r="S1253" s="17" t="s">
        <v>37888</v>
      </c>
      <c r="T1253" s="18">
        <v>43018</v>
      </c>
      <c r="U1253" s="8">
        <v>0.25</v>
      </c>
      <c r="V1253" s="8">
        <v>0.75</v>
      </c>
      <c r="W1253" s="8" t="s">
        <v>40</v>
      </c>
      <c r="X1253" s="8" t="s">
        <v>23009</v>
      </c>
      <c r="Y1253" s="8" t="s">
        <v>138</v>
      </c>
      <c r="Z1253" s="17" t="s">
        <v>37933</v>
      </c>
      <c r="AA1253" s="8" t="s">
        <v>37934</v>
      </c>
      <c r="AB1253" s="8" t="s">
        <v>37935</v>
      </c>
    </row>
    <row r="1254" spans="1:28" hidden="1" x14ac:dyDescent="0.2">
      <c r="A1254" s="8" t="s">
        <v>37936</v>
      </c>
      <c r="B1254" s="8" t="s">
        <v>37937</v>
      </c>
      <c r="C1254" s="8" t="s">
        <v>45733</v>
      </c>
      <c r="D1254" s="8" t="s">
        <v>45734</v>
      </c>
      <c r="E1254" s="8" t="s">
        <v>362</v>
      </c>
      <c r="F1254" s="8" t="s">
        <v>112</v>
      </c>
      <c r="G1254" s="8" t="s">
        <v>362</v>
      </c>
      <c r="H1254" s="8" t="s">
        <v>112</v>
      </c>
      <c r="I1254" s="8" t="s">
        <v>37887</v>
      </c>
      <c r="J1254" s="8" t="s">
        <v>28</v>
      </c>
      <c r="K1254" s="8" t="s">
        <v>30</v>
      </c>
      <c r="L1254" s="8" t="s">
        <v>4302</v>
      </c>
      <c r="M1254" s="8" t="s">
        <v>4311</v>
      </c>
      <c r="N1254" s="8" t="s">
        <v>10716</v>
      </c>
      <c r="O1254" s="8" t="s">
        <v>35639</v>
      </c>
      <c r="P1254" s="8" t="s">
        <v>299</v>
      </c>
      <c r="Q1254" s="8" t="s">
        <v>23136</v>
      </c>
      <c r="R1254" s="8" t="s">
        <v>36869</v>
      </c>
      <c r="S1254" s="17" t="s">
        <v>37888</v>
      </c>
      <c r="T1254" s="18">
        <v>43019</v>
      </c>
      <c r="U1254" s="8">
        <v>0.25</v>
      </c>
      <c r="V1254" s="8">
        <v>0.75</v>
      </c>
      <c r="W1254" s="8" t="s">
        <v>40</v>
      </c>
      <c r="X1254" s="8" t="s">
        <v>23015</v>
      </c>
      <c r="Y1254" s="8" t="s">
        <v>18490</v>
      </c>
      <c r="Z1254" s="17" t="s">
        <v>37938</v>
      </c>
      <c r="AA1254" s="8" t="s">
        <v>37939</v>
      </c>
      <c r="AB1254" s="8" t="s">
        <v>37940</v>
      </c>
    </row>
    <row r="1255" spans="1:28" hidden="1" x14ac:dyDescent="0.2">
      <c r="A1255" s="8" t="s">
        <v>37941</v>
      </c>
      <c r="B1255" s="8" t="s">
        <v>37942</v>
      </c>
      <c r="C1255" s="8" t="s">
        <v>45733</v>
      </c>
      <c r="D1255" s="8" t="s">
        <v>45734</v>
      </c>
      <c r="E1255" s="8" t="s">
        <v>372</v>
      </c>
      <c r="F1255" s="8" t="s">
        <v>112</v>
      </c>
      <c r="G1255" s="8" t="s">
        <v>372</v>
      </c>
      <c r="H1255" s="8" t="s">
        <v>112</v>
      </c>
      <c r="I1255" s="8" t="s">
        <v>37887</v>
      </c>
      <c r="J1255" s="8" t="s">
        <v>28</v>
      </c>
      <c r="K1255" s="8" t="s">
        <v>30</v>
      </c>
      <c r="L1255" s="8" t="s">
        <v>4318</v>
      </c>
      <c r="M1255" s="8" t="s">
        <v>4334</v>
      </c>
      <c r="N1255" s="8" t="s">
        <v>10716</v>
      </c>
      <c r="O1255" s="8" t="s">
        <v>35639</v>
      </c>
      <c r="P1255" s="8" t="s">
        <v>299</v>
      </c>
      <c r="Q1255" s="8" t="s">
        <v>23136</v>
      </c>
      <c r="R1255" s="8" t="s">
        <v>36869</v>
      </c>
      <c r="S1255" s="17" t="s">
        <v>37888</v>
      </c>
      <c r="T1255" s="18">
        <v>43020</v>
      </c>
      <c r="U1255" s="8">
        <v>0.25</v>
      </c>
      <c r="V1255" s="8">
        <v>0.75</v>
      </c>
      <c r="W1255" s="8" t="s">
        <v>40</v>
      </c>
      <c r="X1255" s="8" t="s">
        <v>23020</v>
      </c>
      <c r="Y1255" s="8" t="s">
        <v>13060</v>
      </c>
      <c r="Z1255" s="17" t="s">
        <v>37943</v>
      </c>
      <c r="AA1255" s="8" t="s">
        <v>37944</v>
      </c>
      <c r="AB1255" s="8" t="s">
        <v>37945</v>
      </c>
    </row>
    <row r="1256" spans="1:28" hidden="1" x14ac:dyDescent="0.2">
      <c r="A1256" s="8" t="s">
        <v>37946</v>
      </c>
      <c r="B1256" s="8" t="s">
        <v>37947</v>
      </c>
      <c r="C1256" s="8" t="s">
        <v>45733</v>
      </c>
      <c r="D1256" s="8" t="s">
        <v>45734</v>
      </c>
      <c r="E1256" s="8" t="s">
        <v>382</v>
      </c>
      <c r="F1256" s="8" t="s">
        <v>112</v>
      </c>
      <c r="G1256" s="8" t="s">
        <v>382</v>
      </c>
      <c r="H1256" s="8" t="s">
        <v>112</v>
      </c>
      <c r="I1256" s="8" t="s">
        <v>37887</v>
      </c>
      <c r="J1256" s="8" t="s">
        <v>28</v>
      </c>
      <c r="K1256" s="8" t="s">
        <v>30</v>
      </c>
      <c r="L1256" s="8" t="s">
        <v>4342</v>
      </c>
      <c r="M1256" s="8" t="s">
        <v>4343</v>
      </c>
      <c r="N1256" s="8" t="s">
        <v>10716</v>
      </c>
      <c r="O1256" s="8" t="s">
        <v>35639</v>
      </c>
      <c r="P1256" s="8" t="s">
        <v>299</v>
      </c>
      <c r="Q1256" s="8" t="s">
        <v>23136</v>
      </c>
      <c r="R1256" s="8" t="s">
        <v>36869</v>
      </c>
      <c r="S1256" s="17" t="s">
        <v>37888</v>
      </c>
      <c r="T1256" s="18">
        <v>43021</v>
      </c>
      <c r="U1256" s="8">
        <v>0.25</v>
      </c>
      <c r="V1256" s="8">
        <v>0.75</v>
      </c>
      <c r="W1256" s="8" t="s">
        <v>40</v>
      </c>
      <c r="X1256" s="8" t="s">
        <v>23026</v>
      </c>
      <c r="Y1256" s="8" t="s">
        <v>8816</v>
      </c>
      <c r="Z1256" s="17" t="s">
        <v>37948</v>
      </c>
      <c r="AA1256" s="8" t="s">
        <v>37949</v>
      </c>
      <c r="AB1256" s="8" t="s">
        <v>37950</v>
      </c>
    </row>
    <row r="1257" spans="1:28" hidden="1" x14ac:dyDescent="0.2">
      <c r="A1257" s="8" t="s">
        <v>37951</v>
      </c>
      <c r="B1257" s="8" t="s">
        <v>37952</v>
      </c>
      <c r="C1257" s="8" t="s">
        <v>45733</v>
      </c>
      <c r="D1257" s="8" t="s">
        <v>45734</v>
      </c>
      <c r="E1257" s="8" t="s">
        <v>390</v>
      </c>
      <c r="F1257" s="8" t="s">
        <v>112</v>
      </c>
      <c r="G1257" s="8" t="s">
        <v>390</v>
      </c>
      <c r="H1257" s="8" t="s">
        <v>112</v>
      </c>
      <c r="I1257" s="8" t="s">
        <v>37887</v>
      </c>
      <c r="J1257" s="8" t="s">
        <v>28</v>
      </c>
      <c r="K1257" s="8" t="s">
        <v>30</v>
      </c>
      <c r="L1257" s="8" t="s">
        <v>11023</v>
      </c>
      <c r="M1257" s="8" t="s">
        <v>10043</v>
      </c>
      <c r="N1257" s="8" t="s">
        <v>10716</v>
      </c>
      <c r="O1257" s="8" t="s">
        <v>35639</v>
      </c>
      <c r="P1257" s="8" t="s">
        <v>299</v>
      </c>
      <c r="Q1257" s="8" t="s">
        <v>23136</v>
      </c>
      <c r="R1257" s="8" t="s">
        <v>36869</v>
      </c>
      <c r="S1257" s="17" t="s">
        <v>37888</v>
      </c>
      <c r="T1257" s="18">
        <v>43022</v>
      </c>
      <c r="U1257" s="8">
        <v>0.25</v>
      </c>
      <c r="V1257" s="8">
        <v>0.75</v>
      </c>
      <c r="W1257" s="8" t="s">
        <v>40</v>
      </c>
      <c r="X1257" s="8" t="s">
        <v>23039</v>
      </c>
      <c r="Y1257" s="8" t="s">
        <v>23040</v>
      </c>
      <c r="Z1257" s="17" t="s">
        <v>37953</v>
      </c>
      <c r="AA1257" s="8" t="s">
        <v>37954</v>
      </c>
      <c r="AB1257" s="8" t="s">
        <v>37955</v>
      </c>
    </row>
    <row r="1258" spans="1:28" hidden="1" x14ac:dyDescent="0.2">
      <c r="A1258" s="8" t="s">
        <v>37956</v>
      </c>
      <c r="B1258" s="8" t="s">
        <v>37957</v>
      </c>
      <c r="C1258" s="8" t="s">
        <v>45733</v>
      </c>
      <c r="D1258" s="8" t="s">
        <v>45734</v>
      </c>
      <c r="E1258" s="8" t="s">
        <v>400</v>
      </c>
      <c r="F1258" s="8" t="s">
        <v>112</v>
      </c>
      <c r="G1258" s="8" t="s">
        <v>400</v>
      </c>
      <c r="H1258" s="8" t="s">
        <v>112</v>
      </c>
      <c r="I1258" s="8" t="s">
        <v>37887</v>
      </c>
      <c r="J1258" s="8" t="s">
        <v>28</v>
      </c>
      <c r="K1258" s="8" t="s">
        <v>30</v>
      </c>
      <c r="L1258" s="8" t="s">
        <v>4349</v>
      </c>
      <c r="M1258" s="8" t="s">
        <v>4358</v>
      </c>
      <c r="N1258" s="8" t="s">
        <v>10716</v>
      </c>
      <c r="O1258" s="8" t="s">
        <v>35639</v>
      </c>
      <c r="P1258" s="8" t="s">
        <v>299</v>
      </c>
      <c r="Q1258" s="8" t="s">
        <v>23136</v>
      </c>
      <c r="R1258" s="8" t="s">
        <v>36869</v>
      </c>
      <c r="S1258" s="17" t="s">
        <v>37888</v>
      </c>
      <c r="T1258" s="18">
        <v>43023</v>
      </c>
      <c r="U1258" s="8">
        <v>0.25</v>
      </c>
      <c r="V1258" s="8">
        <v>0.75</v>
      </c>
      <c r="W1258" s="8" t="s">
        <v>40</v>
      </c>
      <c r="X1258" s="8" t="s">
        <v>23032</v>
      </c>
      <c r="Y1258" s="8" t="s">
        <v>23033</v>
      </c>
      <c r="Z1258" s="17" t="s">
        <v>37958</v>
      </c>
      <c r="AA1258" s="8" t="s">
        <v>37959</v>
      </c>
      <c r="AB1258" s="8" t="s">
        <v>37960</v>
      </c>
    </row>
    <row r="1259" spans="1:28" hidden="1" x14ac:dyDescent="0.2">
      <c r="A1259" s="8" t="s">
        <v>37965</v>
      </c>
      <c r="B1259" s="8" t="s">
        <v>37966</v>
      </c>
      <c r="C1259" s="8" t="s">
        <v>45733</v>
      </c>
      <c r="D1259" s="8" t="s">
        <v>45734</v>
      </c>
      <c r="E1259" s="8" t="s">
        <v>154</v>
      </c>
      <c r="F1259" s="8" t="s">
        <v>133</v>
      </c>
      <c r="G1259" s="8" t="s">
        <v>154</v>
      </c>
      <c r="H1259" s="8" t="s">
        <v>133</v>
      </c>
      <c r="I1259" s="8" t="s">
        <v>37887</v>
      </c>
      <c r="J1259" s="8" t="s">
        <v>28</v>
      </c>
      <c r="K1259" s="8" t="s">
        <v>30</v>
      </c>
      <c r="L1259" s="8" t="s">
        <v>155</v>
      </c>
      <c r="M1259" s="8" t="s">
        <v>156</v>
      </c>
      <c r="N1259" s="8" t="s">
        <v>10716</v>
      </c>
      <c r="O1259" s="8" t="s">
        <v>35639</v>
      </c>
      <c r="P1259" s="8" t="s">
        <v>299</v>
      </c>
      <c r="Q1259" s="8" t="s">
        <v>23136</v>
      </c>
      <c r="R1259" s="8" t="s">
        <v>36869</v>
      </c>
      <c r="S1259" s="17" t="s">
        <v>37888</v>
      </c>
      <c r="T1259" s="18">
        <v>43031</v>
      </c>
      <c r="U1259" s="8">
        <v>0.25</v>
      </c>
      <c r="V1259" s="8">
        <v>0.75</v>
      </c>
      <c r="W1259" s="8" t="s">
        <v>40</v>
      </c>
      <c r="X1259" s="8" t="s">
        <v>23046</v>
      </c>
      <c r="Y1259" s="8" t="s">
        <v>18490</v>
      </c>
      <c r="Z1259" s="17" t="s">
        <v>37967</v>
      </c>
      <c r="AA1259" s="8" t="s">
        <v>37968</v>
      </c>
      <c r="AB1259" s="8" t="s">
        <v>37969</v>
      </c>
    </row>
    <row r="1260" spans="1:28" hidden="1" x14ac:dyDescent="0.2">
      <c r="A1260" s="8" t="s">
        <v>37961</v>
      </c>
      <c r="B1260" s="8" t="s">
        <v>37962</v>
      </c>
      <c r="C1260" s="8" t="s">
        <v>45733</v>
      </c>
      <c r="D1260" s="8" t="s">
        <v>45734</v>
      </c>
      <c r="E1260" s="8" t="s">
        <v>164</v>
      </c>
      <c r="F1260" s="8" t="s">
        <v>133</v>
      </c>
      <c r="G1260" s="8" t="s">
        <v>164</v>
      </c>
      <c r="H1260" s="8" t="s">
        <v>133</v>
      </c>
      <c r="I1260" s="8" t="s">
        <v>37887</v>
      </c>
      <c r="J1260" s="8" t="s">
        <v>28</v>
      </c>
      <c r="K1260" s="8" t="s">
        <v>30</v>
      </c>
      <c r="L1260" s="8" t="s">
        <v>165</v>
      </c>
      <c r="M1260" s="8" t="s">
        <v>166</v>
      </c>
      <c r="N1260" s="8" t="s">
        <v>10716</v>
      </c>
      <c r="O1260" s="8" t="s">
        <v>35639</v>
      </c>
      <c r="P1260" s="8" t="s">
        <v>299</v>
      </c>
      <c r="Q1260" s="8" t="s">
        <v>23136</v>
      </c>
      <c r="R1260" s="8" t="s">
        <v>36869</v>
      </c>
      <c r="S1260" s="17" t="s">
        <v>37888</v>
      </c>
      <c r="T1260" s="18">
        <v>43032</v>
      </c>
      <c r="U1260" s="8">
        <v>0.25</v>
      </c>
      <c r="V1260" s="8">
        <v>0.75</v>
      </c>
      <c r="W1260" s="8" t="s">
        <v>40</v>
      </c>
      <c r="X1260" s="8" t="s">
        <v>23052</v>
      </c>
      <c r="Y1260" s="8" t="s">
        <v>70</v>
      </c>
      <c r="Z1260" s="17" t="s">
        <v>23053</v>
      </c>
      <c r="AA1260" s="8" t="s">
        <v>37963</v>
      </c>
      <c r="AB1260" s="8" t="s">
        <v>37964</v>
      </c>
    </row>
    <row r="1261" spans="1:28" hidden="1" x14ac:dyDescent="0.2">
      <c r="A1261" s="8" t="s">
        <v>37975</v>
      </c>
      <c r="B1261" s="8" t="s">
        <v>37976</v>
      </c>
      <c r="C1261" s="8" t="s">
        <v>45733</v>
      </c>
      <c r="D1261" s="8" t="s">
        <v>45734</v>
      </c>
      <c r="E1261" s="8" t="s">
        <v>205</v>
      </c>
      <c r="F1261" s="8" t="s">
        <v>204</v>
      </c>
      <c r="G1261" s="8" t="s">
        <v>205</v>
      </c>
      <c r="H1261" s="8" t="s">
        <v>204</v>
      </c>
      <c r="I1261" s="8" t="s">
        <v>37887</v>
      </c>
      <c r="J1261" s="8" t="s">
        <v>28</v>
      </c>
      <c r="K1261" s="8" t="s">
        <v>30</v>
      </c>
      <c r="L1261" s="8" t="s">
        <v>206</v>
      </c>
      <c r="M1261" s="8" t="s">
        <v>207</v>
      </c>
      <c r="N1261" s="8" t="s">
        <v>10716</v>
      </c>
      <c r="O1261" s="8" t="s">
        <v>35639</v>
      </c>
      <c r="P1261" s="8" t="s">
        <v>299</v>
      </c>
      <c r="Q1261" s="8" t="s">
        <v>23136</v>
      </c>
      <c r="R1261" s="8" t="s">
        <v>36869</v>
      </c>
      <c r="S1261" s="17" t="s">
        <v>37888</v>
      </c>
      <c r="T1261" s="18">
        <v>43033</v>
      </c>
      <c r="U1261" s="8">
        <v>0.25</v>
      </c>
      <c r="V1261" s="8">
        <v>0.75</v>
      </c>
      <c r="W1261" s="8" t="s">
        <v>40</v>
      </c>
      <c r="X1261" s="8" t="s">
        <v>23058</v>
      </c>
      <c r="Y1261" s="8" t="s">
        <v>23059</v>
      </c>
      <c r="Z1261" s="17" t="s">
        <v>37977</v>
      </c>
      <c r="AA1261" s="8" t="s">
        <v>37978</v>
      </c>
      <c r="AB1261" s="8" t="s">
        <v>37979</v>
      </c>
    </row>
    <row r="1262" spans="1:28" hidden="1" x14ac:dyDescent="0.2">
      <c r="A1262" s="8" t="s">
        <v>37970</v>
      </c>
      <c r="B1262" s="8" t="s">
        <v>37971</v>
      </c>
      <c r="C1262" s="8" t="s">
        <v>45733</v>
      </c>
      <c r="D1262" s="8" t="s">
        <v>45734</v>
      </c>
      <c r="E1262" s="8" t="s">
        <v>215</v>
      </c>
      <c r="F1262" s="8" t="s">
        <v>204</v>
      </c>
      <c r="G1262" s="8" t="s">
        <v>215</v>
      </c>
      <c r="H1262" s="8" t="s">
        <v>204</v>
      </c>
      <c r="I1262" s="8" t="s">
        <v>37887</v>
      </c>
      <c r="J1262" s="8" t="s">
        <v>28</v>
      </c>
      <c r="K1262" s="8" t="s">
        <v>30</v>
      </c>
      <c r="L1262" s="8" t="s">
        <v>216</v>
      </c>
      <c r="M1262" s="8" t="s">
        <v>217</v>
      </c>
      <c r="N1262" s="8" t="s">
        <v>10716</v>
      </c>
      <c r="O1262" s="8" t="s">
        <v>35639</v>
      </c>
      <c r="P1262" s="8" t="s">
        <v>299</v>
      </c>
      <c r="Q1262" s="8" t="s">
        <v>23136</v>
      </c>
      <c r="R1262" s="8" t="s">
        <v>36869</v>
      </c>
      <c r="S1262" s="17" t="s">
        <v>37888</v>
      </c>
      <c r="T1262" s="18">
        <v>43034</v>
      </c>
      <c r="U1262" s="8">
        <v>0.25</v>
      </c>
      <c r="V1262" s="8">
        <v>0.75</v>
      </c>
      <c r="W1262" s="8" t="s">
        <v>40</v>
      </c>
      <c r="X1262" s="8" t="s">
        <v>23065</v>
      </c>
      <c r="Y1262" s="8" t="s">
        <v>23066</v>
      </c>
      <c r="Z1262" s="17" t="s">
        <v>37972</v>
      </c>
      <c r="AA1262" s="8" t="s">
        <v>37973</v>
      </c>
      <c r="AB1262" s="8" t="s">
        <v>37974</v>
      </c>
    </row>
    <row r="1263" spans="1:28" hidden="1" x14ac:dyDescent="0.2">
      <c r="A1263" s="8" t="s">
        <v>37980</v>
      </c>
      <c r="B1263" s="8" t="s">
        <v>37981</v>
      </c>
      <c r="C1263" s="8" t="s">
        <v>45733</v>
      </c>
      <c r="D1263" s="8" t="s">
        <v>45734</v>
      </c>
      <c r="E1263" s="8" t="s">
        <v>225</v>
      </c>
      <c r="F1263" s="8" t="s">
        <v>204</v>
      </c>
      <c r="G1263" s="8" t="s">
        <v>225</v>
      </c>
      <c r="H1263" s="8" t="s">
        <v>204</v>
      </c>
      <c r="I1263" s="8" t="s">
        <v>37887</v>
      </c>
      <c r="J1263" s="8" t="s">
        <v>28</v>
      </c>
      <c r="K1263" s="8" t="s">
        <v>30</v>
      </c>
      <c r="L1263" s="8" t="s">
        <v>226</v>
      </c>
      <c r="M1263" s="8" t="s">
        <v>227</v>
      </c>
      <c r="N1263" s="8" t="s">
        <v>10716</v>
      </c>
      <c r="O1263" s="8" t="s">
        <v>35639</v>
      </c>
      <c r="P1263" s="8" t="s">
        <v>299</v>
      </c>
      <c r="Q1263" s="8" t="s">
        <v>23136</v>
      </c>
      <c r="R1263" s="8" t="s">
        <v>36869</v>
      </c>
      <c r="S1263" s="17" t="s">
        <v>37888</v>
      </c>
      <c r="T1263" s="18">
        <v>43035</v>
      </c>
      <c r="U1263" s="8">
        <v>0.25</v>
      </c>
      <c r="V1263" s="8">
        <v>0.75</v>
      </c>
      <c r="W1263" s="8" t="s">
        <v>40</v>
      </c>
      <c r="X1263" s="8" t="s">
        <v>23078</v>
      </c>
      <c r="Y1263" s="8" t="s">
        <v>9271</v>
      </c>
      <c r="Z1263" s="17" t="s">
        <v>37982</v>
      </c>
      <c r="AA1263" s="8" t="s">
        <v>37983</v>
      </c>
      <c r="AB1263" s="8" t="s">
        <v>37984</v>
      </c>
    </row>
    <row r="1264" spans="1:28" hidden="1" x14ac:dyDescent="0.2">
      <c r="A1264" s="8" t="s">
        <v>37985</v>
      </c>
      <c r="B1264" s="8" t="s">
        <v>37986</v>
      </c>
      <c r="C1264" s="8" t="s">
        <v>45733</v>
      </c>
      <c r="D1264" s="8" t="s">
        <v>45734</v>
      </c>
      <c r="E1264" s="8" t="s">
        <v>235</v>
      </c>
      <c r="F1264" s="8" t="s">
        <v>204</v>
      </c>
      <c r="G1264" s="8" t="s">
        <v>235</v>
      </c>
      <c r="H1264" s="8" t="s">
        <v>204</v>
      </c>
      <c r="I1264" s="8" t="s">
        <v>37887</v>
      </c>
      <c r="J1264" s="8" t="s">
        <v>28</v>
      </c>
      <c r="K1264" s="8" t="s">
        <v>30</v>
      </c>
      <c r="L1264" s="8" t="s">
        <v>236</v>
      </c>
      <c r="M1264" s="8" t="s">
        <v>237</v>
      </c>
      <c r="N1264" s="8" t="s">
        <v>10716</v>
      </c>
      <c r="O1264" s="8" t="s">
        <v>35639</v>
      </c>
      <c r="P1264" s="8" t="s">
        <v>299</v>
      </c>
      <c r="Q1264" s="8" t="s">
        <v>23136</v>
      </c>
      <c r="R1264" s="8" t="s">
        <v>36869</v>
      </c>
      <c r="S1264" s="17" t="s">
        <v>37888</v>
      </c>
      <c r="T1264" s="18">
        <v>43036</v>
      </c>
      <c r="U1264" s="8">
        <v>0.25</v>
      </c>
      <c r="V1264" s="8">
        <v>0.75</v>
      </c>
      <c r="W1264" s="8" t="s">
        <v>40</v>
      </c>
      <c r="X1264" s="8" t="s">
        <v>23072</v>
      </c>
      <c r="Y1264" s="8" t="s">
        <v>9326</v>
      </c>
      <c r="Z1264" s="17" t="s">
        <v>37987</v>
      </c>
      <c r="AA1264" s="8" t="s">
        <v>37988</v>
      </c>
      <c r="AB1264" s="8" t="s">
        <v>37989</v>
      </c>
    </row>
    <row r="1265" spans="1:28" hidden="1" x14ac:dyDescent="0.2">
      <c r="A1265" s="8" t="s">
        <v>37990</v>
      </c>
      <c r="B1265" s="8" t="s">
        <v>37991</v>
      </c>
      <c r="C1265" s="8" t="s">
        <v>45733</v>
      </c>
      <c r="D1265" s="8" t="s">
        <v>45734</v>
      </c>
      <c r="E1265" s="8" t="s">
        <v>245</v>
      </c>
      <c r="F1265" s="8" t="s">
        <v>204</v>
      </c>
      <c r="G1265" s="8" t="s">
        <v>245</v>
      </c>
      <c r="H1265" s="8" t="s">
        <v>204</v>
      </c>
      <c r="I1265" s="8" t="s">
        <v>37887</v>
      </c>
      <c r="J1265" s="8" t="s">
        <v>28</v>
      </c>
      <c r="K1265" s="8" t="s">
        <v>30</v>
      </c>
      <c r="L1265" s="8" t="s">
        <v>2538</v>
      </c>
      <c r="M1265" s="8" t="s">
        <v>7728</v>
      </c>
      <c r="N1265" s="8" t="s">
        <v>10716</v>
      </c>
      <c r="O1265" s="8" t="s">
        <v>35639</v>
      </c>
      <c r="P1265" s="8" t="s">
        <v>299</v>
      </c>
      <c r="Q1265" s="8" t="s">
        <v>23136</v>
      </c>
      <c r="R1265" s="8" t="s">
        <v>36869</v>
      </c>
      <c r="S1265" s="17" t="s">
        <v>37888</v>
      </c>
      <c r="T1265" s="18">
        <v>43037</v>
      </c>
      <c r="U1265" s="8">
        <v>0.25</v>
      </c>
      <c r="V1265" s="8">
        <v>0.75</v>
      </c>
      <c r="W1265" s="8" t="s">
        <v>40</v>
      </c>
      <c r="X1265" s="8" t="s">
        <v>23084</v>
      </c>
      <c r="Y1265" s="8" t="s">
        <v>37</v>
      </c>
      <c r="Z1265" s="17" t="s">
        <v>37992</v>
      </c>
      <c r="AA1265" s="8" t="s">
        <v>37993</v>
      </c>
      <c r="AB1265" s="8" t="s">
        <v>37994</v>
      </c>
    </row>
    <row r="1266" spans="1:28" hidden="1" x14ac:dyDescent="0.2">
      <c r="A1266" s="8" t="s">
        <v>37995</v>
      </c>
      <c r="B1266" s="8" t="s">
        <v>37996</v>
      </c>
      <c r="C1266" s="8" t="s">
        <v>45733</v>
      </c>
      <c r="D1266" s="8" t="s">
        <v>45734</v>
      </c>
      <c r="E1266" s="8" t="s">
        <v>470</v>
      </c>
      <c r="F1266" s="8" t="s">
        <v>204</v>
      </c>
      <c r="G1266" s="8" t="s">
        <v>470</v>
      </c>
      <c r="H1266" s="8" t="s">
        <v>204</v>
      </c>
      <c r="I1266" s="8" t="s">
        <v>37887</v>
      </c>
      <c r="J1266" s="8" t="s">
        <v>28</v>
      </c>
      <c r="K1266" s="8" t="s">
        <v>30</v>
      </c>
      <c r="L1266" s="8" t="s">
        <v>2565</v>
      </c>
      <c r="M1266" s="8" t="s">
        <v>7806</v>
      </c>
      <c r="N1266" s="8" t="s">
        <v>10716</v>
      </c>
      <c r="O1266" s="8" t="s">
        <v>35639</v>
      </c>
      <c r="P1266" s="8" t="s">
        <v>299</v>
      </c>
      <c r="Q1266" s="8" t="s">
        <v>23136</v>
      </c>
      <c r="R1266" s="8" t="s">
        <v>36869</v>
      </c>
      <c r="S1266" s="17" t="s">
        <v>37888</v>
      </c>
      <c r="T1266" s="18">
        <v>43038</v>
      </c>
      <c r="U1266" s="8">
        <v>0.25</v>
      </c>
      <c r="V1266" s="8">
        <v>0.75</v>
      </c>
      <c r="W1266" s="8" t="s">
        <v>40</v>
      </c>
      <c r="X1266" s="8" t="s">
        <v>23090</v>
      </c>
      <c r="Y1266" s="8" t="s">
        <v>23091</v>
      </c>
      <c r="Z1266" s="17" t="s">
        <v>37997</v>
      </c>
      <c r="AA1266" s="8" t="s">
        <v>37998</v>
      </c>
      <c r="AB1266" s="8" t="s">
        <v>37999</v>
      </c>
    </row>
    <row r="1267" spans="1:28" hidden="1" x14ac:dyDescent="0.2">
      <c r="A1267" s="8" t="s">
        <v>38000</v>
      </c>
      <c r="B1267" s="8" t="s">
        <v>38001</v>
      </c>
      <c r="C1267" s="8" t="s">
        <v>45733</v>
      </c>
      <c r="D1267" s="8" t="s">
        <v>45734</v>
      </c>
      <c r="E1267" s="8" t="s">
        <v>480</v>
      </c>
      <c r="F1267" s="8" t="s">
        <v>204</v>
      </c>
      <c r="G1267" s="8" t="s">
        <v>480</v>
      </c>
      <c r="H1267" s="8" t="s">
        <v>204</v>
      </c>
      <c r="I1267" s="8" t="s">
        <v>37887</v>
      </c>
      <c r="J1267" s="8" t="s">
        <v>28</v>
      </c>
      <c r="K1267" s="8" t="s">
        <v>30</v>
      </c>
      <c r="L1267" s="8" t="s">
        <v>2610</v>
      </c>
      <c r="M1267" s="8" t="s">
        <v>6182</v>
      </c>
      <c r="N1267" s="8" t="s">
        <v>10716</v>
      </c>
      <c r="O1267" s="8" t="s">
        <v>35639</v>
      </c>
      <c r="P1267" s="8" t="s">
        <v>299</v>
      </c>
      <c r="Q1267" s="8" t="s">
        <v>23136</v>
      </c>
      <c r="R1267" s="8" t="s">
        <v>36869</v>
      </c>
      <c r="S1267" s="17" t="s">
        <v>37888</v>
      </c>
      <c r="T1267" s="18">
        <v>43039</v>
      </c>
      <c r="U1267" s="8">
        <v>0.25</v>
      </c>
      <c r="V1267" s="8">
        <v>0.75</v>
      </c>
      <c r="W1267" s="8" t="s">
        <v>40</v>
      </c>
      <c r="X1267" s="8" t="s">
        <v>23097</v>
      </c>
      <c r="Y1267" s="8" t="s">
        <v>23098</v>
      </c>
      <c r="Z1267" s="17" t="s">
        <v>38002</v>
      </c>
      <c r="AA1267" s="8" t="s">
        <v>38003</v>
      </c>
      <c r="AB1267" s="8" t="s">
        <v>38004</v>
      </c>
    </row>
    <row r="1268" spans="1:28" hidden="1" x14ac:dyDescent="0.2">
      <c r="A1268" s="8" t="s">
        <v>38005</v>
      </c>
      <c r="B1268" s="8" t="s">
        <v>38006</v>
      </c>
      <c r="C1268" s="8" t="s">
        <v>45733</v>
      </c>
      <c r="D1268" s="8" t="s">
        <v>45734</v>
      </c>
      <c r="E1268" s="8" t="s">
        <v>499</v>
      </c>
      <c r="F1268" s="8" t="s">
        <v>255</v>
      </c>
      <c r="G1268" s="8" t="s">
        <v>499</v>
      </c>
      <c r="H1268" s="8" t="s">
        <v>255</v>
      </c>
      <c r="I1268" s="8" t="s">
        <v>37887</v>
      </c>
      <c r="J1268" s="8" t="s">
        <v>28</v>
      </c>
      <c r="K1268" s="8" t="s">
        <v>30</v>
      </c>
      <c r="L1268" s="8" t="s">
        <v>2632</v>
      </c>
      <c r="M1268" s="8" t="s">
        <v>4450</v>
      </c>
      <c r="N1268" s="8" t="s">
        <v>10716</v>
      </c>
      <c r="O1268" s="8" t="s">
        <v>35639</v>
      </c>
      <c r="P1268" s="8" t="s">
        <v>299</v>
      </c>
      <c r="Q1268" s="8" t="s">
        <v>23136</v>
      </c>
      <c r="R1268" s="8" t="s">
        <v>36869</v>
      </c>
      <c r="S1268" s="17" t="s">
        <v>37888</v>
      </c>
      <c r="T1268" s="18">
        <v>43040</v>
      </c>
      <c r="U1268" s="8">
        <v>0.25</v>
      </c>
      <c r="V1268" s="8">
        <v>0.75</v>
      </c>
      <c r="W1268" s="8" t="s">
        <v>40</v>
      </c>
      <c r="X1268" s="8" t="s">
        <v>23104</v>
      </c>
      <c r="Y1268" s="8" t="s">
        <v>9334</v>
      </c>
      <c r="Z1268" s="17" t="s">
        <v>38007</v>
      </c>
      <c r="AA1268" s="8" t="s">
        <v>38008</v>
      </c>
      <c r="AB1268" s="8" t="s">
        <v>38009</v>
      </c>
    </row>
    <row r="1269" spans="1:28" hidden="1" x14ac:dyDescent="0.2">
      <c r="A1269" s="8" t="s">
        <v>38010</v>
      </c>
      <c r="B1269" s="8" t="s">
        <v>38011</v>
      </c>
      <c r="C1269" s="8" t="s">
        <v>45733</v>
      </c>
      <c r="D1269" s="8" t="s">
        <v>45734</v>
      </c>
      <c r="E1269" s="8" t="s">
        <v>515</v>
      </c>
      <c r="F1269" s="8" t="s">
        <v>255</v>
      </c>
      <c r="G1269" s="8" t="s">
        <v>515</v>
      </c>
      <c r="H1269" s="8" t="s">
        <v>255</v>
      </c>
      <c r="I1269" s="8" t="s">
        <v>37887</v>
      </c>
      <c r="J1269" s="8" t="s">
        <v>28</v>
      </c>
      <c r="K1269" s="8" t="s">
        <v>30</v>
      </c>
      <c r="L1269" s="8" t="s">
        <v>2676</v>
      </c>
      <c r="M1269" s="8" t="s">
        <v>4472</v>
      </c>
      <c r="N1269" s="8" t="s">
        <v>10716</v>
      </c>
      <c r="O1269" s="8" t="s">
        <v>35639</v>
      </c>
      <c r="P1269" s="8" t="s">
        <v>299</v>
      </c>
      <c r="Q1269" s="8" t="s">
        <v>23136</v>
      </c>
      <c r="R1269" s="8" t="s">
        <v>36869</v>
      </c>
      <c r="S1269" s="17" t="s">
        <v>37888</v>
      </c>
      <c r="T1269" s="18">
        <v>43041</v>
      </c>
      <c r="U1269" s="8">
        <v>0.25</v>
      </c>
      <c r="V1269" s="8">
        <v>0.75</v>
      </c>
      <c r="W1269" s="8" t="s">
        <v>40</v>
      </c>
      <c r="X1269" s="8" t="s">
        <v>23110</v>
      </c>
      <c r="Y1269" s="8" t="s">
        <v>23111</v>
      </c>
      <c r="Z1269" s="17" t="s">
        <v>38012</v>
      </c>
      <c r="AA1269" s="8" t="s">
        <v>38013</v>
      </c>
      <c r="AB1269" s="8" t="s">
        <v>38014</v>
      </c>
    </row>
    <row r="1270" spans="1:28" hidden="1" x14ac:dyDescent="0.2">
      <c r="A1270" s="8" t="s">
        <v>38015</v>
      </c>
      <c r="B1270" s="8" t="s">
        <v>38016</v>
      </c>
      <c r="C1270" s="8" t="s">
        <v>45733</v>
      </c>
      <c r="D1270" s="8" t="s">
        <v>45734</v>
      </c>
      <c r="E1270" s="8" t="s">
        <v>525</v>
      </c>
      <c r="F1270" s="8" t="s">
        <v>255</v>
      </c>
      <c r="G1270" s="8" t="s">
        <v>525</v>
      </c>
      <c r="H1270" s="8" t="s">
        <v>255</v>
      </c>
      <c r="I1270" s="8" t="s">
        <v>37887</v>
      </c>
      <c r="J1270" s="8" t="s">
        <v>28</v>
      </c>
      <c r="K1270" s="8" t="s">
        <v>30</v>
      </c>
      <c r="L1270" s="8" t="s">
        <v>2685</v>
      </c>
      <c r="M1270" s="8" t="s">
        <v>4486</v>
      </c>
      <c r="N1270" s="8" t="s">
        <v>10716</v>
      </c>
      <c r="O1270" s="8" t="s">
        <v>35639</v>
      </c>
      <c r="P1270" s="8" t="s">
        <v>299</v>
      </c>
      <c r="Q1270" s="8" t="s">
        <v>23136</v>
      </c>
      <c r="R1270" s="8" t="s">
        <v>36869</v>
      </c>
      <c r="S1270" s="17" t="s">
        <v>37888</v>
      </c>
      <c r="T1270" s="18">
        <v>43042</v>
      </c>
      <c r="U1270" s="8">
        <v>0.25</v>
      </c>
      <c r="V1270" s="8">
        <v>0.75</v>
      </c>
      <c r="W1270" s="8" t="s">
        <v>40</v>
      </c>
      <c r="X1270" s="8" t="s">
        <v>23117</v>
      </c>
      <c r="Y1270" s="8" t="s">
        <v>21355</v>
      </c>
      <c r="Z1270" s="17" t="s">
        <v>38017</v>
      </c>
      <c r="AA1270" s="8" t="s">
        <v>38018</v>
      </c>
      <c r="AB1270" s="8" t="s">
        <v>38019</v>
      </c>
    </row>
    <row r="1271" spans="1:28" hidden="1" x14ac:dyDescent="0.2">
      <c r="A1271" s="8" t="s">
        <v>38020</v>
      </c>
      <c r="B1271" s="8" t="s">
        <v>38021</v>
      </c>
      <c r="C1271" s="8" t="s">
        <v>45733</v>
      </c>
      <c r="D1271" s="8" t="s">
        <v>45734</v>
      </c>
      <c r="E1271" s="8" t="s">
        <v>535</v>
      </c>
      <c r="F1271" s="8" t="s">
        <v>255</v>
      </c>
      <c r="G1271" s="8" t="s">
        <v>535</v>
      </c>
      <c r="H1271" s="8" t="s">
        <v>255</v>
      </c>
      <c r="I1271" s="8" t="s">
        <v>37887</v>
      </c>
      <c r="J1271" s="8" t="s">
        <v>28</v>
      </c>
      <c r="K1271" s="8" t="s">
        <v>30</v>
      </c>
      <c r="L1271" s="8" t="s">
        <v>2692</v>
      </c>
      <c r="M1271" s="8" t="s">
        <v>4494</v>
      </c>
      <c r="N1271" s="8" t="s">
        <v>10716</v>
      </c>
      <c r="O1271" s="8" t="s">
        <v>35639</v>
      </c>
      <c r="P1271" s="8" t="s">
        <v>299</v>
      </c>
      <c r="Q1271" s="8" t="s">
        <v>23136</v>
      </c>
      <c r="R1271" s="8" t="s">
        <v>36869</v>
      </c>
      <c r="S1271" s="17" t="s">
        <v>37888</v>
      </c>
      <c r="T1271" s="18">
        <v>43043</v>
      </c>
      <c r="U1271" s="8">
        <v>0.25</v>
      </c>
      <c r="V1271" s="8">
        <v>0.75</v>
      </c>
      <c r="W1271" s="8" t="s">
        <v>40</v>
      </c>
      <c r="X1271" s="8" t="s">
        <v>23123</v>
      </c>
      <c r="Y1271" s="8" t="s">
        <v>8858</v>
      </c>
      <c r="Z1271" s="17" t="s">
        <v>37982</v>
      </c>
      <c r="AA1271" s="8" t="s">
        <v>38022</v>
      </c>
      <c r="AB1271" s="8" t="s">
        <v>38023</v>
      </c>
    </row>
    <row r="1272" spans="1:28" hidden="1" x14ac:dyDescent="0.2">
      <c r="A1272" s="8" t="s">
        <v>38024</v>
      </c>
      <c r="B1272" s="8" t="s">
        <v>38025</v>
      </c>
      <c r="C1272" s="8" t="s">
        <v>45733</v>
      </c>
      <c r="D1272" s="8" t="s">
        <v>45734</v>
      </c>
      <c r="E1272" s="8" t="s">
        <v>545</v>
      </c>
      <c r="F1272" s="8" t="s">
        <v>255</v>
      </c>
      <c r="G1272" s="8" t="s">
        <v>545</v>
      </c>
      <c r="H1272" s="8" t="s">
        <v>255</v>
      </c>
      <c r="I1272" s="8" t="s">
        <v>37887</v>
      </c>
      <c r="J1272" s="8" t="s">
        <v>28</v>
      </c>
      <c r="K1272" s="8" t="s">
        <v>30</v>
      </c>
      <c r="L1272" s="8" t="s">
        <v>546</v>
      </c>
      <c r="M1272" s="8" t="s">
        <v>1678</v>
      </c>
      <c r="N1272" s="8" t="s">
        <v>10716</v>
      </c>
      <c r="O1272" s="8" t="s">
        <v>35639</v>
      </c>
      <c r="P1272" s="8" t="s">
        <v>299</v>
      </c>
      <c r="Q1272" s="8" t="s">
        <v>23136</v>
      </c>
      <c r="R1272" s="8" t="s">
        <v>36869</v>
      </c>
      <c r="S1272" s="17" t="s">
        <v>37888</v>
      </c>
      <c r="T1272" s="18">
        <v>43044</v>
      </c>
      <c r="U1272" s="8">
        <v>0.25</v>
      </c>
      <c r="V1272" s="8">
        <v>0.75</v>
      </c>
      <c r="W1272" s="8" t="s">
        <v>40</v>
      </c>
      <c r="X1272" s="8" t="s">
        <v>23129</v>
      </c>
      <c r="Y1272" s="8" t="s">
        <v>9306</v>
      </c>
      <c r="Z1272" s="17" t="s">
        <v>38026</v>
      </c>
      <c r="AA1272" s="8" t="s">
        <v>38027</v>
      </c>
      <c r="AB1272" s="8" t="s">
        <v>38028</v>
      </c>
    </row>
    <row r="1273" spans="1:28" hidden="1" x14ac:dyDescent="0.2">
      <c r="A1273" s="8" t="s">
        <v>39635</v>
      </c>
      <c r="B1273" s="8" t="s">
        <v>39636</v>
      </c>
      <c r="C1273" s="8" t="s">
        <v>45733</v>
      </c>
      <c r="D1273" s="8" t="s">
        <v>45734</v>
      </c>
      <c r="E1273" s="8" t="s">
        <v>29</v>
      </c>
      <c r="F1273" s="8" t="s">
        <v>27</v>
      </c>
      <c r="G1273" s="8" t="s">
        <v>29</v>
      </c>
      <c r="H1273" s="8" t="s">
        <v>27</v>
      </c>
      <c r="I1273" s="8" t="s">
        <v>39637</v>
      </c>
      <c r="J1273" s="8" t="s">
        <v>28</v>
      </c>
      <c r="K1273" s="8" t="s">
        <v>30</v>
      </c>
      <c r="L1273" s="8" t="s">
        <v>31</v>
      </c>
      <c r="M1273" s="8" t="s">
        <v>32</v>
      </c>
      <c r="N1273" s="8" t="s">
        <v>10716</v>
      </c>
      <c r="O1273" s="8" t="s">
        <v>35639</v>
      </c>
      <c r="P1273" s="8" t="s">
        <v>299</v>
      </c>
      <c r="Q1273" s="8" t="s">
        <v>39638</v>
      </c>
      <c r="R1273" s="8" t="s">
        <v>39639</v>
      </c>
      <c r="S1273" s="17" t="s">
        <v>39640</v>
      </c>
      <c r="T1273" s="18">
        <v>43009</v>
      </c>
      <c r="U1273" s="8">
        <v>0.25</v>
      </c>
      <c r="V1273" s="8">
        <v>0.75</v>
      </c>
      <c r="W1273" s="8" t="s">
        <v>40</v>
      </c>
      <c r="X1273" s="8" t="s">
        <v>39641</v>
      </c>
      <c r="Y1273" s="8" t="s">
        <v>28884</v>
      </c>
      <c r="Z1273" s="17" t="s">
        <v>39642</v>
      </c>
      <c r="AA1273" s="8" t="s">
        <v>39643</v>
      </c>
      <c r="AB1273" s="8" t="s">
        <v>39644</v>
      </c>
    </row>
    <row r="1274" spans="1:28" hidden="1" x14ac:dyDescent="0.2">
      <c r="A1274" s="8" t="s">
        <v>39645</v>
      </c>
      <c r="B1274" s="8" t="s">
        <v>39646</v>
      </c>
      <c r="C1274" s="8" t="s">
        <v>45733</v>
      </c>
      <c r="D1274" s="8" t="s">
        <v>45734</v>
      </c>
      <c r="E1274" s="8" t="s">
        <v>335</v>
      </c>
      <c r="F1274" s="8" t="s">
        <v>65</v>
      </c>
      <c r="G1274" s="8" t="s">
        <v>335</v>
      </c>
      <c r="H1274" s="8" t="s">
        <v>65</v>
      </c>
      <c r="I1274" s="8" t="s">
        <v>39637</v>
      </c>
      <c r="J1274" s="8" t="s">
        <v>28</v>
      </c>
      <c r="K1274" s="8" t="s">
        <v>30</v>
      </c>
      <c r="L1274" s="8" t="s">
        <v>4286</v>
      </c>
      <c r="M1274" s="8" t="s">
        <v>4287</v>
      </c>
      <c r="N1274" s="8" t="s">
        <v>10716</v>
      </c>
      <c r="O1274" s="8" t="s">
        <v>35639</v>
      </c>
      <c r="P1274" s="8" t="s">
        <v>299</v>
      </c>
      <c r="Q1274" s="8" t="s">
        <v>39638</v>
      </c>
      <c r="R1274" s="8" t="s">
        <v>39639</v>
      </c>
      <c r="S1274" s="17" t="s">
        <v>39640</v>
      </c>
      <c r="T1274" s="18">
        <v>43017</v>
      </c>
      <c r="U1274" s="8">
        <v>0.25</v>
      </c>
      <c r="V1274" s="8">
        <v>0.75</v>
      </c>
      <c r="W1274" s="8" t="s">
        <v>40</v>
      </c>
      <c r="X1274" s="8" t="s">
        <v>28890</v>
      </c>
      <c r="Y1274" s="8" t="s">
        <v>457</v>
      </c>
      <c r="Z1274" s="17" t="s">
        <v>39647</v>
      </c>
      <c r="AA1274" s="8" t="s">
        <v>39648</v>
      </c>
      <c r="AB1274" s="8" t="s">
        <v>39649</v>
      </c>
    </row>
    <row r="1275" spans="1:28" hidden="1" x14ac:dyDescent="0.2">
      <c r="A1275" s="8" t="s">
        <v>39650</v>
      </c>
      <c r="B1275" s="8" t="s">
        <v>39651</v>
      </c>
      <c r="C1275" s="8" t="s">
        <v>45733</v>
      </c>
      <c r="D1275" s="8" t="s">
        <v>45734</v>
      </c>
      <c r="E1275" s="8" t="s">
        <v>345</v>
      </c>
      <c r="F1275" s="8" t="s">
        <v>65</v>
      </c>
      <c r="G1275" s="8" t="s">
        <v>345</v>
      </c>
      <c r="H1275" s="8" t="s">
        <v>65</v>
      </c>
      <c r="I1275" s="8" t="s">
        <v>39637</v>
      </c>
      <c r="J1275" s="8" t="s">
        <v>28</v>
      </c>
      <c r="K1275" s="8" t="s">
        <v>30</v>
      </c>
      <c r="L1275" s="8" t="s">
        <v>4293</v>
      </c>
      <c r="M1275" s="8" t="s">
        <v>4294</v>
      </c>
      <c r="N1275" s="8" t="s">
        <v>10716</v>
      </c>
      <c r="O1275" s="8" t="s">
        <v>35639</v>
      </c>
      <c r="P1275" s="8" t="s">
        <v>299</v>
      </c>
      <c r="Q1275" s="8" t="s">
        <v>39638</v>
      </c>
      <c r="R1275" s="8" t="s">
        <v>39639</v>
      </c>
      <c r="S1275" s="17" t="s">
        <v>39640</v>
      </c>
      <c r="T1275" s="18">
        <v>43018</v>
      </c>
      <c r="U1275" s="8">
        <v>0.25</v>
      </c>
      <c r="V1275" s="8">
        <v>0.75</v>
      </c>
      <c r="W1275" s="8" t="s">
        <v>40</v>
      </c>
      <c r="X1275" s="8" t="s">
        <v>39652</v>
      </c>
      <c r="Y1275" s="8" t="s">
        <v>15479</v>
      </c>
      <c r="Z1275" s="17" t="s">
        <v>39653</v>
      </c>
      <c r="AA1275" s="8" t="s">
        <v>39654</v>
      </c>
      <c r="AB1275" s="8" t="s">
        <v>39655</v>
      </c>
    </row>
    <row r="1276" spans="1:28" hidden="1" x14ac:dyDescent="0.2">
      <c r="A1276" s="8" t="s">
        <v>39656</v>
      </c>
      <c r="B1276" s="8" t="s">
        <v>39657</v>
      </c>
      <c r="C1276" s="8" t="s">
        <v>45733</v>
      </c>
      <c r="D1276" s="8" t="s">
        <v>45734</v>
      </c>
      <c r="E1276" s="8" t="s">
        <v>362</v>
      </c>
      <c r="F1276" s="8" t="s">
        <v>112</v>
      </c>
      <c r="G1276" s="8" t="s">
        <v>362</v>
      </c>
      <c r="H1276" s="8" t="s">
        <v>112</v>
      </c>
      <c r="I1276" s="8" t="s">
        <v>39637</v>
      </c>
      <c r="J1276" s="8" t="s">
        <v>28</v>
      </c>
      <c r="K1276" s="8" t="s">
        <v>30</v>
      </c>
      <c r="L1276" s="8" t="s">
        <v>4311</v>
      </c>
      <c r="M1276" s="8" t="s">
        <v>4318</v>
      </c>
      <c r="N1276" s="8" t="s">
        <v>10716</v>
      </c>
      <c r="O1276" s="8" t="s">
        <v>35639</v>
      </c>
      <c r="P1276" s="8" t="s">
        <v>299</v>
      </c>
      <c r="Q1276" s="8" t="s">
        <v>39638</v>
      </c>
      <c r="R1276" s="8" t="s">
        <v>39639</v>
      </c>
      <c r="S1276" s="17" t="s">
        <v>39640</v>
      </c>
      <c r="T1276" s="18">
        <v>43019</v>
      </c>
      <c r="U1276" s="8">
        <v>0.75</v>
      </c>
      <c r="V1276" s="8">
        <v>0.25</v>
      </c>
      <c r="W1276" s="8" t="s">
        <v>40</v>
      </c>
      <c r="X1276" s="8" t="s">
        <v>28901</v>
      </c>
      <c r="Y1276" s="8" t="s">
        <v>35658</v>
      </c>
      <c r="Z1276" s="17" t="s">
        <v>28943</v>
      </c>
      <c r="AA1276" s="8" t="s">
        <v>39658</v>
      </c>
      <c r="AB1276" s="8" t="s">
        <v>39659</v>
      </c>
    </row>
    <row r="1277" spans="1:28" hidden="1" x14ac:dyDescent="0.2">
      <c r="A1277" s="8" t="s">
        <v>39660</v>
      </c>
      <c r="B1277" s="8" t="s">
        <v>39661</v>
      </c>
      <c r="C1277" s="8" t="s">
        <v>45733</v>
      </c>
      <c r="D1277" s="8" t="s">
        <v>45734</v>
      </c>
      <c r="E1277" s="8" t="s">
        <v>372</v>
      </c>
      <c r="F1277" s="8" t="s">
        <v>112</v>
      </c>
      <c r="G1277" s="8" t="s">
        <v>372</v>
      </c>
      <c r="H1277" s="8" t="s">
        <v>112</v>
      </c>
      <c r="I1277" s="8" t="s">
        <v>39637</v>
      </c>
      <c r="J1277" s="8" t="s">
        <v>28</v>
      </c>
      <c r="K1277" s="8" t="s">
        <v>30</v>
      </c>
      <c r="L1277" s="8" t="s">
        <v>4318</v>
      </c>
      <c r="M1277" s="8" t="s">
        <v>4334</v>
      </c>
      <c r="N1277" s="8" t="s">
        <v>10716</v>
      </c>
      <c r="O1277" s="8" t="s">
        <v>35639</v>
      </c>
      <c r="P1277" s="8" t="s">
        <v>299</v>
      </c>
      <c r="Q1277" s="8" t="s">
        <v>39638</v>
      </c>
      <c r="R1277" s="8" t="s">
        <v>39639</v>
      </c>
      <c r="S1277" s="17" t="s">
        <v>39640</v>
      </c>
      <c r="T1277" s="18">
        <v>43020</v>
      </c>
      <c r="U1277" s="8">
        <v>0.25</v>
      </c>
      <c r="V1277" s="8">
        <v>0.75</v>
      </c>
      <c r="W1277" s="8" t="s">
        <v>40</v>
      </c>
      <c r="X1277" s="8" t="s">
        <v>28908</v>
      </c>
      <c r="Y1277" s="8" t="s">
        <v>18410</v>
      </c>
      <c r="Z1277" s="17" t="s">
        <v>39662</v>
      </c>
      <c r="AA1277" s="8" t="s">
        <v>39663</v>
      </c>
      <c r="AB1277" s="8" t="s">
        <v>39664</v>
      </c>
    </row>
    <row r="1278" spans="1:28" hidden="1" x14ac:dyDescent="0.2">
      <c r="A1278" s="8" t="s">
        <v>39665</v>
      </c>
      <c r="B1278" s="8" t="s">
        <v>39666</v>
      </c>
      <c r="C1278" s="8" t="s">
        <v>45733</v>
      </c>
      <c r="D1278" s="8" t="s">
        <v>45734</v>
      </c>
      <c r="E1278" s="8" t="s">
        <v>382</v>
      </c>
      <c r="F1278" s="8" t="s">
        <v>112</v>
      </c>
      <c r="G1278" s="8" t="s">
        <v>382</v>
      </c>
      <c r="H1278" s="8" t="s">
        <v>112</v>
      </c>
      <c r="I1278" s="8" t="s">
        <v>39637</v>
      </c>
      <c r="J1278" s="8" t="s">
        <v>28</v>
      </c>
      <c r="K1278" s="8" t="s">
        <v>30</v>
      </c>
      <c r="L1278" s="8" t="s">
        <v>4342</v>
      </c>
      <c r="M1278" s="8" t="s">
        <v>4343</v>
      </c>
      <c r="N1278" s="8" t="s">
        <v>10716</v>
      </c>
      <c r="O1278" s="8" t="s">
        <v>35639</v>
      </c>
      <c r="P1278" s="8" t="s">
        <v>299</v>
      </c>
      <c r="Q1278" s="8" t="s">
        <v>39638</v>
      </c>
      <c r="R1278" s="8" t="s">
        <v>39639</v>
      </c>
      <c r="S1278" s="17" t="s">
        <v>39640</v>
      </c>
      <c r="T1278" s="18">
        <v>43021</v>
      </c>
      <c r="U1278" s="8">
        <v>0.25</v>
      </c>
      <c r="V1278" s="8">
        <v>0.75</v>
      </c>
      <c r="W1278" s="8" t="s">
        <v>40</v>
      </c>
      <c r="X1278" s="8" t="s">
        <v>28914</v>
      </c>
      <c r="Y1278" s="8" t="s">
        <v>39667</v>
      </c>
      <c r="Z1278" s="17" t="s">
        <v>39668</v>
      </c>
      <c r="AA1278" s="8" t="s">
        <v>39669</v>
      </c>
      <c r="AB1278" s="8" t="s">
        <v>39670</v>
      </c>
    </row>
    <row r="1279" spans="1:28" hidden="1" x14ac:dyDescent="0.2">
      <c r="A1279" s="8" t="s">
        <v>39671</v>
      </c>
      <c r="B1279" s="8" t="s">
        <v>39672</v>
      </c>
      <c r="C1279" s="8" t="s">
        <v>45733</v>
      </c>
      <c r="D1279" s="8" t="s">
        <v>45734</v>
      </c>
      <c r="E1279" s="8" t="s">
        <v>390</v>
      </c>
      <c r="F1279" s="8" t="s">
        <v>112</v>
      </c>
      <c r="G1279" s="8" t="s">
        <v>390</v>
      </c>
      <c r="H1279" s="8" t="s">
        <v>112</v>
      </c>
      <c r="I1279" s="8" t="s">
        <v>39637</v>
      </c>
      <c r="J1279" s="8" t="s">
        <v>28</v>
      </c>
      <c r="K1279" s="8" t="s">
        <v>30</v>
      </c>
      <c r="L1279" s="8" t="s">
        <v>11023</v>
      </c>
      <c r="M1279" s="8" t="s">
        <v>10043</v>
      </c>
      <c r="N1279" s="8" t="s">
        <v>10716</v>
      </c>
      <c r="O1279" s="8" t="s">
        <v>35639</v>
      </c>
      <c r="P1279" s="8" t="s">
        <v>299</v>
      </c>
      <c r="Q1279" s="8" t="s">
        <v>39638</v>
      </c>
      <c r="R1279" s="8" t="s">
        <v>39639</v>
      </c>
      <c r="S1279" s="17" t="s">
        <v>39640</v>
      </c>
      <c r="T1279" s="18">
        <v>43022</v>
      </c>
      <c r="U1279" s="8">
        <v>0.25</v>
      </c>
      <c r="V1279" s="8">
        <v>0.75</v>
      </c>
      <c r="W1279" s="8" t="s">
        <v>40</v>
      </c>
      <c r="X1279" s="8" t="s">
        <v>28920</v>
      </c>
      <c r="Y1279" s="8" t="s">
        <v>3636</v>
      </c>
      <c r="Z1279" s="17" t="s">
        <v>39673</v>
      </c>
      <c r="AA1279" s="8" t="s">
        <v>39674</v>
      </c>
      <c r="AB1279" s="8" t="s">
        <v>39675</v>
      </c>
    </row>
    <row r="1280" spans="1:28" hidden="1" x14ac:dyDescent="0.2">
      <c r="A1280" s="8" t="s">
        <v>39676</v>
      </c>
      <c r="B1280" s="8" t="s">
        <v>39677</v>
      </c>
      <c r="C1280" s="8" t="s">
        <v>45733</v>
      </c>
      <c r="D1280" s="8" t="s">
        <v>45734</v>
      </c>
      <c r="E1280" s="8" t="s">
        <v>400</v>
      </c>
      <c r="F1280" s="8" t="s">
        <v>112</v>
      </c>
      <c r="G1280" s="8" t="s">
        <v>400</v>
      </c>
      <c r="H1280" s="8" t="s">
        <v>112</v>
      </c>
      <c r="I1280" s="8" t="s">
        <v>39637</v>
      </c>
      <c r="J1280" s="8" t="s">
        <v>28</v>
      </c>
      <c r="K1280" s="8" t="s">
        <v>30</v>
      </c>
      <c r="L1280" s="8" t="s">
        <v>4349</v>
      </c>
      <c r="M1280" s="8" t="s">
        <v>4358</v>
      </c>
      <c r="N1280" s="8" t="s">
        <v>10716</v>
      </c>
      <c r="O1280" s="8" t="s">
        <v>35639</v>
      </c>
      <c r="P1280" s="8" t="s">
        <v>299</v>
      </c>
      <c r="Q1280" s="8" t="s">
        <v>39638</v>
      </c>
      <c r="R1280" s="8" t="s">
        <v>39639</v>
      </c>
      <c r="S1280" s="17" t="s">
        <v>39640</v>
      </c>
      <c r="T1280" s="18">
        <v>43023</v>
      </c>
      <c r="U1280" s="8">
        <v>0.25</v>
      </c>
      <c r="V1280" s="8">
        <v>0.75</v>
      </c>
      <c r="W1280" s="8" t="s">
        <v>40</v>
      </c>
      <c r="X1280" s="8" t="s">
        <v>28920</v>
      </c>
      <c r="Y1280" s="8" t="s">
        <v>3636</v>
      </c>
      <c r="Z1280" s="17" t="s">
        <v>39678</v>
      </c>
      <c r="AA1280" s="8" t="s">
        <v>39679</v>
      </c>
      <c r="AB1280" s="8" t="s">
        <v>39680</v>
      </c>
    </row>
    <row r="1281" spans="1:28" hidden="1" x14ac:dyDescent="0.2">
      <c r="A1281" s="8" t="s">
        <v>39681</v>
      </c>
      <c r="B1281" s="8" t="s">
        <v>39682</v>
      </c>
      <c r="C1281" s="8" t="s">
        <v>45733</v>
      </c>
      <c r="D1281" s="8" t="s">
        <v>45734</v>
      </c>
      <c r="E1281" s="8" t="s">
        <v>113</v>
      </c>
      <c r="F1281" s="8" t="s">
        <v>112</v>
      </c>
      <c r="G1281" s="8" t="s">
        <v>113</v>
      </c>
      <c r="H1281" s="8" t="s">
        <v>112</v>
      </c>
      <c r="I1281" s="8" t="s">
        <v>39637</v>
      </c>
      <c r="J1281" s="8" t="s">
        <v>28</v>
      </c>
      <c r="K1281" s="8" t="s">
        <v>30</v>
      </c>
      <c r="L1281" s="8" t="s">
        <v>114</v>
      </c>
      <c r="M1281" s="8" t="s">
        <v>115</v>
      </c>
      <c r="N1281" s="8" t="s">
        <v>10716</v>
      </c>
      <c r="O1281" s="8" t="s">
        <v>35639</v>
      </c>
      <c r="P1281" s="8" t="s">
        <v>299</v>
      </c>
      <c r="Q1281" s="8" t="s">
        <v>39638</v>
      </c>
      <c r="R1281" s="8" t="s">
        <v>39639</v>
      </c>
      <c r="S1281" s="17" t="s">
        <v>39640</v>
      </c>
      <c r="T1281" s="18">
        <v>43024</v>
      </c>
      <c r="U1281" s="8">
        <v>0.25</v>
      </c>
      <c r="V1281" s="8">
        <v>0.75</v>
      </c>
      <c r="W1281" s="8" t="s">
        <v>40</v>
      </c>
      <c r="X1281" s="8" t="s">
        <v>28931</v>
      </c>
      <c r="Y1281" s="8" t="s">
        <v>20643</v>
      </c>
      <c r="Z1281" s="17" t="s">
        <v>39683</v>
      </c>
      <c r="AA1281" s="8" t="s">
        <v>39684</v>
      </c>
      <c r="AB1281" s="8" t="s">
        <v>39685</v>
      </c>
    </row>
    <row r="1282" spans="1:28" hidden="1" x14ac:dyDescent="0.2">
      <c r="A1282" s="8" t="s">
        <v>39686</v>
      </c>
      <c r="B1282" s="8" t="s">
        <v>39687</v>
      </c>
      <c r="C1282" s="8" t="s">
        <v>45733</v>
      </c>
      <c r="D1282" s="8" t="s">
        <v>45734</v>
      </c>
      <c r="E1282" s="8" t="s">
        <v>123</v>
      </c>
      <c r="F1282" s="8" t="s">
        <v>112</v>
      </c>
      <c r="G1282" s="8" t="s">
        <v>123</v>
      </c>
      <c r="H1282" s="8" t="s">
        <v>112</v>
      </c>
      <c r="I1282" s="8" t="s">
        <v>39637</v>
      </c>
      <c r="J1282" s="8" t="s">
        <v>28</v>
      </c>
      <c r="K1282" s="8" t="s">
        <v>30</v>
      </c>
      <c r="L1282" s="8" t="s">
        <v>124</v>
      </c>
      <c r="M1282" s="8" t="s">
        <v>125</v>
      </c>
      <c r="N1282" s="8" t="s">
        <v>10716</v>
      </c>
      <c r="O1282" s="8" t="s">
        <v>35639</v>
      </c>
      <c r="P1282" s="8" t="s">
        <v>299</v>
      </c>
      <c r="Q1282" s="8" t="s">
        <v>39638</v>
      </c>
      <c r="R1282" s="8" t="s">
        <v>39639</v>
      </c>
      <c r="S1282" s="17" t="s">
        <v>39640</v>
      </c>
      <c r="T1282" s="18">
        <v>43025</v>
      </c>
      <c r="U1282" s="8">
        <v>0.25</v>
      </c>
      <c r="V1282" s="8">
        <v>0.75</v>
      </c>
      <c r="W1282" s="8" t="s">
        <v>40</v>
      </c>
      <c r="X1282" s="8" t="s">
        <v>39688</v>
      </c>
      <c r="Y1282" s="8" t="s">
        <v>39689</v>
      </c>
      <c r="Z1282" s="17" t="s">
        <v>39690</v>
      </c>
      <c r="AA1282" s="8" t="s">
        <v>39691</v>
      </c>
      <c r="AB1282" s="8" t="s">
        <v>39692</v>
      </c>
    </row>
    <row r="1283" spans="1:28" hidden="1" x14ac:dyDescent="0.2">
      <c r="A1283" s="8" t="s">
        <v>39693</v>
      </c>
      <c r="B1283" s="8" t="s">
        <v>39694</v>
      </c>
      <c r="C1283" s="8" t="s">
        <v>45733</v>
      </c>
      <c r="D1283" s="8" t="s">
        <v>45734</v>
      </c>
      <c r="E1283" s="8" t="s">
        <v>134</v>
      </c>
      <c r="F1283" s="8" t="s">
        <v>133</v>
      </c>
      <c r="G1283" s="8" t="s">
        <v>134</v>
      </c>
      <c r="H1283" s="8" t="s">
        <v>133</v>
      </c>
      <c r="I1283" s="8" t="s">
        <v>39637</v>
      </c>
      <c r="J1283" s="8" t="s">
        <v>28</v>
      </c>
      <c r="K1283" s="8" t="s">
        <v>30</v>
      </c>
      <c r="L1283" s="8" t="s">
        <v>135</v>
      </c>
      <c r="M1283" s="8" t="s">
        <v>136</v>
      </c>
      <c r="N1283" s="8" t="s">
        <v>10716</v>
      </c>
      <c r="O1283" s="8" t="s">
        <v>35639</v>
      </c>
      <c r="P1283" s="8" t="s">
        <v>299</v>
      </c>
      <c r="Q1283" s="8" t="s">
        <v>39638</v>
      </c>
      <c r="R1283" s="8" t="s">
        <v>39639</v>
      </c>
      <c r="S1283" s="17" t="s">
        <v>39640</v>
      </c>
      <c r="T1283" s="18">
        <v>43026</v>
      </c>
      <c r="U1283" s="8">
        <v>0.25</v>
      </c>
      <c r="V1283" s="8">
        <v>0.75</v>
      </c>
      <c r="W1283" s="8" t="s">
        <v>40</v>
      </c>
      <c r="X1283" s="8" t="s">
        <v>39695</v>
      </c>
      <c r="Y1283" s="8" t="s">
        <v>25385</v>
      </c>
      <c r="Z1283" s="17" t="s">
        <v>39696</v>
      </c>
      <c r="AA1283" s="8" t="s">
        <v>39697</v>
      </c>
      <c r="AB1283" s="8" t="s">
        <v>39698</v>
      </c>
    </row>
    <row r="1284" spans="1:28" hidden="1" x14ac:dyDescent="0.2">
      <c r="A1284" s="8" t="s">
        <v>39699</v>
      </c>
      <c r="B1284" s="8" t="s">
        <v>39700</v>
      </c>
      <c r="C1284" s="8" t="s">
        <v>45733</v>
      </c>
      <c r="D1284" s="8" t="s">
        <v>45734</v>
      </c>
      <c r="E1284" s="8" t="s">
        <v>144</v>
      </c>
      <c r="F1284" s="8" t="s">
        <v>133</v>
      </c>
      <c r="G1284" s="8" t="s">
        <v>144</v>
      </c>
      <c r="H1284" s="8" t="s">
        <v>133</v>
      </c>
      <c r="I1284" s="8" t="s">
        <v>39637</v>
      </c>
      <c r="J1284" s="8" t="s">
        <v>28</v>
      </c>
      <c r="K1284" s="8" t="s">
        <v>30</v>
      </c>
      <c r="L1284" s="8" t="s">
        <v>145</v>
      </c>
      <c r="M1284" s="8" t="s">
        <v>146</v>
      </c>
      <c r="N1284" s="8" t="s">
        <v>10716</v>
      </c>
      <c r="O1284" s="8" t="s">
        <v>35639</v>
      </c>
      <c r="P1284" s="8" t="s">
        <v>299</v>
      </c>
      <c r="Q1284" s="8" t="s">
        <v>39638</v>
      </c>
      <c r="R1284" s="8" t="s">
        <v>39639</v>
      </c>
      <c r="S1284" s="17" t="s">
        <v>39640</v>
      </c>
      <c r="T1284" s="18">
        <v>43027</v>
      </c>
      <c r="U1284" s="8">
        <v>0.25</v>
      </c>
      <c r="V1284" s="8">
        <v>0.75</v>
      </c>
      <c r="W1284" s="8" t="s">
        <v>40</v>
      </c>
      <c r="X1284" s="8" t="s">
        <v>35699</v>
      </c>
      <c r="Y1284" s="8" t="s">
        <v>18665</v>
      </c>
      <c r="Z1284" s="17" t="s">
        <v>39701</v>
      </c>
      <c r="AA1284" s="8" t="s">
        <v>39702</v>
      </c>
      <c r="AB1284" s="8" t="s">
        <v>39703</v>
      </c>
    </row>
    <row r="1285" spans="1:28" hidden="1" x14ac:dyDescent="0.2">
      <c r="A1285" s="8" t="s">
        <v>39704</v>
      </c>
      <c r="B1285" s="8" t="s">
        <v>39705</v>
      </c>
      <c r="C1285" s="8" t="s">
        <v>45733</v>
      </c>
      <c r="D1285" s="8" t="s">
        <v>45734</v>
      </c>
      <c r="E1285" s="8" t="s">
        <v>174</v>
      </c>
      <c r="F1285" s="8" t="s">
        <v>133</v>
      </c>
      <c r="G1285" s="8" t="s">
        <v>174</v>
      </c>
      <c r="H1285" s="8" t="s">
        <v>133</v>
      </c>
      <c r="I1285" s="8" t="s">
        <v>39637</v>
      </c>
      <c r="J1285" s="8" t="s">
        <v>28</v>
      </c>
      <c r="K1285" s="8" t="s">
        <v>30</v>
      </c>
      <c r="L1285" s="8" t="s">
        <v>175</v>
      </c>
      <c r="M1285" s="8" t="s">
        <v>176</v>
      </c>
      <c r="N1285" s="8" t="s">
        <v>10716</v>
      </c>
      <c r="O1285" s="8" t="s">
        <v>35639</v>
      </c>
      <c r="P1285" s="8" t="s">
        <v>299</v>
      </c>
      <c r="Q1285" s="8" t="s">
        <v>39638</v>
      </c>
      <c r="R1285" s="8" t="s">
        <v>39639</v>
      </c>
      <c r="S1285" s="17" t="s">
        <v>39640</v>
      </c>
      <c r="T1285" s="18">
        <v>43028</v>
      </c>
      <c r="U1285" s="8">
        <v>0.25</v>
      </c>
      <c r="V1285" s="8">
        <v>0.75</v>
      </c>
      <c r="W1285" s="8" t="s">
        <v>40</v>
      </c>
      <c r="X1285" s="8" t="s">
        <v>28954</v>
      </c>
      <c r="Y1285" s="8" t="s">
        <v>28955</v>
      </c>
      <c r="Z1285" s="17" t="s">
        <v>39706</v>
      </c>
      <c r="AA1285" s="8" t="s">
        <v>39707</v>
      </c>
      <c r="AB1285" s="8" t="s">
        <v>39708</v>
      </c>
    </row>
    <row r="1286" spans="1:28" hidden="1" x14ac:dyDescent="0.2">
      <c r="A1286" s="8" t="s">
        <v>39709</v>
      </c>
      <c r="B1286" s="8" t="s">
        <v>39710</v>
      </c>
      <c r="C1286" s="8" t="s">
        <v>45733</v>
      </c>
      <c r="D1286" s="8" t="s">
        <v>45734</v>
      </c>
      <c r="E1286" s="8" t="s">
        <v>184</v>
      </c>
      <c r="F1286" s="8" t="s">
        <v>133</v>
      </c>
      <c r="G1286" s="8" t="s">
        <v>184</v>
      </c>
      <c r="H1286" s="8" t="s">
        <v>133</v>
      </c>
      <c r="I1286" s="8" t="s">
        <v>39637</v>
      </c>
      <c r="J1286" s="8" t="s">
        <v>28</v>
      </c>
      <c r="K1286" s="8" t="s">
        <v>30</v>
      </c>
      <c r="L1286" s="8" t="s">
        <v>185</v>
      </c>
      <c r="M1286" s="8" t="s">
        <v>186</v>
      </c>
      <c r="N1286" s="8" t="s">
        <v>10716</v>
      </c>
      <c r="O1286" s="8" t="s">
        <v>35639</v>
      </c>
      <c r="P1286" s="8" t="s">
        <v>299</v>
      </c>
      <c r="Q1286" s="8" t="s">
        <v>39638</v>
      </c>
      <c r="R1286" s="8" t="s">
        <v>39639</v>
      </c>
      <c r="S1286" s="17" t="s">
        <v>39640</v>
      </c>
      <c r="T1286" s="18">
        <v>43029</v>
      </c>
      <c r="U1286" s="8">
        <v>0.25</v>
      </c>
      <c r="V1286" s="8">
        <v>0.75</v>
      </c>
      <c r="W1286" s="8" t="s">
        <v>40</v>
      </c>
      <c r="X1286" s="8" t="s">
        <v>28961</v>
      </c>
      <c r="Y1286" s="8" t="s">
        <v>9097</v>
      </c>
      <c r="Z1286" s="17" t="s">
        <v>39711</v>
      </c>
      <c r="AA1286" s="8" t="s">
        <v>39712</v>
      </c>
      <c r="AB1286" s="8" t="s">
        <v>39713</v>
      </c>
    </row>
    <row r="1287" spans="1:28" hidden="1" x14ac:dyDescent="0.2">
      <c r="A1287" s="8" t="s">
        <v>39714</v>
      </c>
      <c r="B1287" s="8" t="s">
        <v>39715</v>
      </c>
      <c r="C1287" s="8" t="s">
        <v>45733</v>
      </c>
      <c r="D1287" s="8" t="s">
        <v>45734</v>
      </c>
      <c r="E1287" s="8" t="s">
        <v>194</v>
      </c>
      <c r="F1287" s="8" t="s">
        <v>133</v>
      </c>
      <c r="G1287" s="8" t="s">
        <v>194</v>
      </c>
      <c r="H1287" s="8" t="s">
        <v>133</v>
      </c>
      <c r="I1287" s="8" t="s">
        <v>39637</v>
      </c>
      <c r="J1287" s="8" t="s">
        <v>28</v>
      </c>
      <c r="K1287" s="8" t="s">
        <v>30</v>
      </c>
      <c r="L1287" s="8" t="s">
        <v>5452</v>
      </c>
      <c r="M1287" s="8" t="s">
        <v>3209</v>
      </c>
      <c r="N1287" s="8" t="s">
        <v>10716</v>
      </c>
      <c r="O1287" s="8" t="s">
        <v>35639</v>
      </c>
      <c r="P1287" s="8" t="s">
        <v>299</v>
      </c>
      <c r="Q1287" s="8" t="s">
        <v>39638</v>
      </c>
      <c r="R1287" s="8" t="s">
        <v>39639</v>
      </c>
      <c r="S1287" s="17" t="s">
        <v>39640</v>
      </c>
      <c r="T1287" s="18">
        <v>43030</v>
      </c>
      <c r="U1287" s="8">
        <v>0.25</v>
      </c>
      <c r="V1287" s="8">
        <v>0.75</v>
      </c>
      <c r="W1287" s="8" t="s">
        <v>40</v>
      </c>
      <c r="X1287" s="8" t="s">
        <v>28967</v>
      </c>
      <c r="Y1287" s="8" t="s">
        <v>13154</v>
      </c>
      <c r="Z1287" s="17" t="s">
        <v>28968</v>
      </c>
      <c r="AA1287" s="8" t="s">
        <v>39716</v>
      </c>
      <c r="AB1287" s="8" t="s">
        <v>39717</v>
      </c>
    </row>
    <row r="1288" spans="1:28" hidden="1" x14ac:dyDescent="0.2">
      <c r="A1288" s="8" t="s">
        <v>39718</v>
      </c>
      <c r="B1288" s="8" t="s">
        <v>39719</v>
      </c>
      <c r="C1288" s="8" t="s">
        <v>45733</v>
      </c>
      <c r="D1288" s="8" t="s">
        <v>45734</v>
      </c>
      <c r="E1288" s="8" t="s">
        <v>470</v>
      </c>
      <c r="F1288" s="8" t="s">
        <v>204</v>
      </c>
      <c r="G1288" s="8" t="s">
        <v>470</v>
      </c>
      <c r="H1288" s="8" t="s">
        <v>204</v>
      </c>
      <c r="I1288" s="8" t="s">
        <v>39637</v>
      </c>
      <c r="J1288" s="8" t="s">
        <v>28</v>
      </c>
      <c r="K1288" s="8" t="s">
        <v>30</v>
      </c>
      <c r="L1288" s="8" t="s">
        <v>2565</v>
      </c>
      <c r="M1288" s="8" t="s">
        <v>7806</v>
      </c>
      <c r="N1288" s="8" t="s">
        <v>10716</v>
      </c>
      <c r="O1288" s="8" t="s">
        <v>35639</v>
      </c>
      <c r="P1288" s="8" t="s">
        <v>299</v>
      </c>
      <c r="Q1288" s="8" t="s">
        <v>39638</v>
      </c>
      <c r="R1288" s="8" t="s">
        <v>39639</v>
      </c>
      <c r="S1288" s="17" t="s">
        <v>39640</v>
      </c>
      <c r="T1288" s="18">
        <v>43038</v>
      </c>
      <c r="U1288" s="8">
        <v>0.25</v>
      </c>
      <c r="V1288" s="8">
        <v>0.75</v>
      </c>
      <c r="W1288" s="8" t="s">
        <v>40</v>
      </c>
      <c r="X1288" s="8" t="s">
        <v>28973</v>
      </c>
      <c r="Y1288" s="8" t="s">
        <v>28974</v>
      </c>
      <c r="Z1288" s="17" t="s">
        <v>39720</v>
      </c>
      <c r="AA1288" s="8" t="s">
        <v>39721</v>
      </c>
      <c r="AB1288" s="8" t="s">
        <v>39722</v>
      </c>
    </row>
    <row r="1289" spans="1:28" hidden="1" x14ac:dyDescent="0.2">
      <c r="A1289" s="8" t="s">
        <v>39723</v>
      </c>
      <c r="B1289" s="8" t="s">
        <v>39724</v>
      </c>
      <c r="C1289" s="8" t="s">
        <v>45733</v>
      </c>
      <c r="D1289" s="8" t="s">
        <v>45734</v>
      </c>
      <c r="E1289" s="8" t="s">
        <v>480</v>
      </c>
      <c r="F1289" s="8" t="s">
        <v>204</v>
      </c>
      <c r="G1289" s="8" t="s">
        <v>480</v>
      </c>
      <c r="H1289" s="8" t="s">
        <v>204</v>
      </c>
      <c r="I1289" s="8" t="s">
        <v>39637</v>
      </c>
      <c r="J1289" s="8" t="s">
        <v>28</v>
      </c>
      <c r="K1289" s="8" t="s">
        <v>30</v>
      </c>
      <c r="L1289" s="8" t="s">
        <v>2610</v>
      </c>
      <c r="M1289" s="8" t="s">
        <v>6182</v>
      </c>
      <c r="N1289" s="8" t="s">
        <v>10716</v>
      </c>
      <c r="O1289" s="8" t="s">
        <v>35639</v>
      </c>
      <c r="P1289" s="8" t="s">
        <v>299</v>
      </c>
      <c r="Q1289" s="8" t="s">
        <v>39638</v>
      </c>
      <c r="R1289" s="8" t="s">
        <v>39639</v>
      </c>
      <c r="S1289" s="17" t="s">
        <v>39640</v>
      </c>
      <c r="T1289" s="18">
        <v>43039</v>
      </c>
      <c r="U1289" s="8">
        <v>0.25</v>
      </c>
      <c r="V1289" s="8">
        <v>0.75</v>
      </c>
      <c r="W1289" s="8" t="s">
        <v>40</v>
      </c>
      <c r="X1289" s="8" t="s">
        <v>28980</v>
      </c>
      <c r="Y1289" s="8" t="s">
        <v>90</v>
      </c>
      <c r="Z1289" s="17" t="s">
        <v>39725</v>
      </c>
      <c r="AA1289" s="8" t="s">
        <v>39726</v>
      </c>
      <c r="AB1289" s="8" t="s">
        <v>39727</v>
      </c>
    </row>
    <row r="1290" spans="1:28" hidden="1" x14ac:dyDescent="0.2">
      <c r="A1290" s="8" t="s">
        <v>39728</v>
      </c>
      <c r="B1290" s="8" t="s">
        <v>39729</v>
      </c>
      <c r="C1290" s="8" t="s">
        <v>45733</v>
      </c>
      <c r="D1290" s="8" t="s">
        <v>45734</v>
      </c>
      <c r="E1290" s="8" t="s">
        <v>499</v>
      </c>
      <c r="F1290" s="8" t="s">
        <v>255</v>
      </c>
      <c r="G1290" s="8" t="s">
        <v>499</v>
      </c>
      <c r="H1290" s="8" t="s">
        <v>255</v>
      </c>
      <c r="I1290" s="8" t="s">
        <v>39637</v>
      </c>
      <c r="J1290" s="8" t="s">
        <v>28</v>
      </c>
      <c r="K1290" s="8" t="s">
        <v>30</v>
      </c>
      <c r="L1290" s="8" t="s">
        <v>2632</v>
      </c>
      <c r="M1290" s="8" t="s">
        <v>4450</v>
      </c>
      <c r="N1290" s="8" t="s">
        <v>10716</v>
      </c>
      <c r="O1290" s="8" t="s">
        <v>35639</v>
      </c>
      <c r="P1290" s="8" t="s">
        <v>299</v>
      </c>
      <c r="Q1290" s="8" t="s">
        <v>39638</v>
      </c>
      <c r="R1290" s="8" t="s">
        <v>39639</v>
      </c>
      <c r="S1290" s="17" t="s">
        <v>39640</v>
      </c>
      <c r="T1290" s="18">
        <v>43040</v>
      </c>
      <c r="U1290" s="8">
        <v>0.25</v>
      </c>
      <c r="V1290" s="8">
        <v>0.75</v>
      </c>
      <c r="W1290" s="8" t="s">
        <v>40</v>
      </c>
      <c r="X1290" s="8" t="s">
        <v>28985</v>
      </c>
      <c r="Y1290" s="8" t="s">
        <v>249</v>
      </c>
      <c r="Z1290" s="17" t="s">
        <v>39730</v>
      </c>
      <c r="AA1290" s="8" t="s">
        <v>39731</v>
      </c>
      <c r="AB1290" s="8" t="s">
        <v>39732</v>
      </c>
    </row>
    <row r="1291" spans="1:28" hidden="1" x14ac:dyDescent="0.2">
      <c r="A1291" s="8" t="s">
        <v>39733</v>
      </c>
      <c r="B1291" s="8" t="s">
        <v>39734</v>
      </c>
      <c r="C1291" s="8" t="s">
        <v>45733</v>
      </c>
      <c r="D1291" s="8" t="s">
        <v>45734</v>
      </c>
      <c r="E1291" s="8" t="s">
        <v>515</v>
      </c>
      <c r="F1291" s="8" t="s">
        <v>255</v>
      </c>
      <c r="G1291" s="8" t="s">
        <v>515</v>
      </c>
      <c r="H1291" s="8" t="s">
        <v>255</v>
      </c>
      <c r="I1291" s="8" t="s">
        <v>39637</v>
      </c>
      <c r="J1291" s="8" t="s">
        <v>28</v>
      </c>
      <c r="K1291" s="8" t="s">
        <v>30</v>
      </c>
      <c r="L1291" s="8" t="s">
        <v>2676</v>
      </c>
      <c r="M1291" s="8" t="s">
        <v>4472</v>
      </c>
      <c r="N1291" s="8" t="s">
        <v>10716</v>
      </c>
      <c r="O1291" s="8" t="s">
        <v>35639</v>
      </c>
      <c r="P1291" s="8" t="s">
        <v>299</v>
      </c>
      <c r="Q1291" s="8" t="s">
        <v>39638</v>
      </c>
      <c r="R1291" s="8" t="s">
        <v>39639</v>
      </c>
      <c r="S1291" s="17" t="s">
        <v>39640</v>
      </c>
      <c r="T1291" s="18">
        <v>43041</v>
      </c>
      <c r="U1291" s="8">
        <v>0.25</v>
      </c>
      <c r="V1291" s="8">
        <v>0.75</v>
      </c>
      <c r="W1291" s="8" t="s">
        <v>40</v>
      </c>
      <c r="X1291" s="8" t="s">
        <v>28991</v>
      </c>
      <c r="Y1291" s="8" t="s">
        <v>23066</v>
      </c>
      <c r="Z1291" s="17" t="s">
        <v>39735</v>
      </c>
      <c r="AA1291" s="8" t="s">
        <v>39736</v>
      </c>
      <c r="AB1291" s="8" t="s">
        <v>39737</v>
      </c>
    </row>
    <row r="1292" spans="1:28" hidden="1" x14ac:dyDescent="0.2">
      <c r="A1292" s="8" t="s">
        <v>39738</v>
      </c>
      <c r="B1292" s="8" t="s">
        <v>39739</v>
      </c>
      <c r="C1292" s="8" t="s">
        <v>45733</v>
      </c>
      <c r="D1292" s="8" t="s">
        <v>45734</v>
      </c>
      <c r="E1292" s="8" t="s">
        <v>525</v>
      </c>
      <c r="F1292" s="8" t="s">
        <v>255</v>
      </c>
      <c r="G1292" s="8" t="s">
        <v>525</v>
      </c>
      <c r="H1292" s="8" t="s">
        <v>255</v>
      </c>
      <c r="I1292" s="8" t="s">
        <v>39637</v>
      </c>
      <c r="J1292" s="8" t="s">
        <v>28</v>
      </c>
      <c r="K1292" s="8" t="s">
        <v>30</v>
      </c>
      <c r="L1292" s="8" t="s">
        <v>2685</v>
      </c>
      <c r="M1292" s="8" t="s">
        <v>4486</v>
      </c>
      <c r="N1292" s="8" t="s">
        <v>10716</v>
      </c>
      <c r="O1292" s="8" t="s">
        <v>35639</v>
      </c>
      <c r="P1292" s="8" t="s">
        <v>299</v>
      </c>
      <c r="Q1292" s="8" t="s">
        <v>39638</v>
      </c>
      <c r="R1292" s="8" t="s">
        <v>39639</v>
      </c>
      <c r="S1292" s="17" t="s">
        <v>39640</v>
      </c>
      <c r="T1292" s="18">
        <v>43042</v>
      </c>
      <c r="U1292" s="8">
        <v>0.25</v>
      </c>
      <c r="V1292" s="8">
        <v>0.75</v>
      </c>
      <c r="W1292" s="8" t="s">
        <v>40</v>
      </c>
      <c r="X1292" s="8" t="s">
        <v>28997</v>
      </c>
      <c r="Y1292" s="8" t="s">
        <v>484</v>
      </c>
      <c r="Z1292" s="17" t="s">
        <v>39740</v>
      </c>
      <c r="AA1292" s="8" t="s">
        <v>39741</v>
      </c>
      <c r="AB1292" s="8" t="s">
        <v>39742</v>
      </c>
    </row>
    <row r="1293" spans="1:28" hidden="1" x14ac:dyDescent="0.2">
      <c r="A1293" s="8" t="s">
        <v>39743</v>
      </c>
      <c r="B1293" s="8" t="s">
        <v>39744</v>
      </c>
      <c r="C1293" s="8" t="s">
        <v>45733</v>
      </c>
      <c r="D1293" s="8" t="s">
        <v>45734</v>
      </c>
      <c r="E1293" s="8" t="s">
        <v>535</v>
      </c>
      <c r="F1293" s="8" t="s">
        <v>255</v>
      </c>
      <c r="G1293" s="8" t="s">
        <v>535</v>
      </c>
      <c r="H1293" s="8" t="s">
        <v>255</v>
      </c>
      <c r="I1293" s="8" t="s">
        <v>39637</v>
      </c>
      <c r="J1293" s="8" t="s">
        <v>28</v>
      </c>
      <c r="K1293" s="8" t="s">
        <v>30</v>
      </c>
      <c r="L1293" s="8" t="s">
        <v>2692</v>
      </c>
      <c r="M1293" s="8" t="s">
        <v>4494</v>
      </c>
      <c r="N1293" s="8" t="s">
        <v>10716</v>
      </c>
      <c r="O1293" s="8" t="s">
        <v>35639</v>
      </c>
      <c r="P1293" s="8" t="s">
        <v>299</v>
      </c>
      <c r="Q1293" s="8" t="s">
        <v>39638</v>
      </c>
      <c r="R1293" s="8" t="s">
        <v>39639</v>
      </c>
      <c r="S1293" s="17" t="s">
        <v>39640</v>
      </c>
      <c r="T1293" s="18">
        <v>43043</v>
      </c>
      <c r="U1293" s="8">
        <v>0.25</v>
      </c>
      <c r="V1293" s="8">
        <v>0.75</v>
      </c>
      <c r="W1293" s="8" t="s">
        <v>40</v>
      </c>
      <c r="X1293" s="8" t="s">
        <v>29003</v>
      </c>
      <c r="Y1293" s="8" t="s">
        <v>29004</v>
      </c>
      <c r="Z1293" s="17" t="s">
        <v>39745</v>
      </c>
      <c r="AA1293" s="8" t="s">
        <v>39746</v>
      </c>
      <c r="AB1293" s="8" t="s">
        <v>39747</v>
      </c>
    </row>
    <row r="1294" spans="1:28" hidden="1" x14ac:dyDescent="0.2">
      <c r="A1294" s="8" t="s">
        <v>39748</v>
      </c>
      <c r="B1294" s="8" t="s">
        <v>39749</v>
      </c>
      <c r="C1294" s="8" t="s">
        <v>45733</v>
      </c>
      <c r="D1294" s="8" t="s">
        <v>45734</v>
      </c>
      <c r="E1294" s="8" t="s">
        <v>545</v>
      </c>
      <c r="F1294" s="8" t="s">
        <v>255</v>
      </c>
      <c r="G1294" s="8" t="s">
        <v>545</v>
      </c>
      <c r="H1294" s="8" t="s">
        <v>255</v>
      </c>
      <c r="I1294" s="8" t="s">
        <v>39637</v>
      </c>
      <c r="J1294" s="8" t="s">
        <v>28</v>
      </c>
      <c r="K1294" s="8" t="s">
        <v>30</v>
      </c>
      <c r="L1294" s="8" t="s">
        <v>2700</v>
      </c>
      <c r="M1294" s="8" t="s">
        <v>4501</v>
      </c>
      <c r="N1294" s="8" t="s">
        <v>10716</v>
      </c>
      <c r="O1294" s="8" t="s">
        <v>35639</v>
      </c>
      <c r="P1294" s="8" t="s">
        <v>299</v>
      </c>
      <c r="Q1294" s="8" t="s">
        <v>39638</v>
      </c>
      <c r="R1294" s="8" t="s">
        <v>39639</v>
      </c>
      <c r="S1294" s="17" t="s">
        <v>39640</v>
      </c>
      <c r="T1294" s="18">
        <v>43044</v>
      </c>
      <c r="U1294" s="8">
        <v>0.25</v>
      </c>
      <c r="V1294" s="8">
        <v>0.75</v>
      </c>
      <c r="W1294" s="8" t="s">
        <v>40</v>
      </c>
      <c r="X1294" s="8" t="s">
        <v>28980</v>
      </c>
      <c r="Y1294" s="8" t="s">
        <v>90</v>
      </c>
      <c r="Z1294" s="17" t="s">
        <v>39750</v>
      </c>
      <c r="AA1294" s="8" t="s">
        <v>39751</v>
      </c>
      <c r="AB1294" s="8" t="s">
        <v>39752</v>
      </c>
    </row>
    <row r="1295" spans="1:28" hidden="1" x14ac:dyDescent="0.2">
      <c r="A1295" s="8" t="s">
        <v>39753</v>
      </c>
      <c r="B1295" s="8" t="s">
        <v>39754</v>
      </c>
      <c r="C1295" s="8" t="s">
        <v>45733</v>
      </c>
      <c r="D1295" s="8" t="s">
        <v>45734</v>
      </c>
      <c r="E1295" s="8" t="s">
        <v>256</v>
      </c>
      <c r="F1295" s="8" t="s">
        <v>255</v>
      </c>
      <c r="G1295" s="8" t="s">
        <v>256</v>
      </c>
      <c r="H1295" s="8" t="s">
        <v>255</v>
      </c>
      <c r="I1295" s="8" t="s">
        <v>39637</v>
      </c>
      <c r="J1295" s="8" t="s">
        <v>28</v>
      </c>
      <c r="K1295" s="8" t="s">
        <v>30</v>
      </c>
      <c r="L1295" s="8" t="s">
        <v>257</v>
      </c>
      <c r="M1295" s="8" t="s">
        <v>258</v>
      </c>
      <c r="N1295" s="8" t="s">
        <v>10716</v>
      </c>
      <c r="O1295" s="8" t="s">
        <v>35639</v>
      </c>
      <c r="P1295" s="8" t="s">
        <v>299</v>
      </c>
      <c r="Q1295" s="8" t="s">
        <v>39638</v>
      </c>
      <c r="R1295" s="8" t="s">
        <v>39639</v>
      </c>
      <c r="S1295" s="17" t="s">
        <v>39640</v>
      </c>
      <c r="T1295" s="18">
        <v>43045</v>
      </c>
      <c r="U1295" s="8">
        <v>0.25</v>
      </c>
      <c r="V1295" s="8">
        <v>0.75</v>
      </c>
      <c r="W1295" s="8" t="s">
        <v>40</v>
      </c>
      <c r="X1295" s="8" t="s">
        <v>29014</v>
      </c>
      <c r="Y1295" s="8" t="s">
        <v>9291</v>
      </c>
      <c r="Z1295" s="17" t="s">
        <v>29015</v>
      </c>
      <c r="AA1295" s="8" t="s">
        <v>39755</v>
      </c>
      <c r="AB1295" s="8" t="s">
        <v>39756</v>
      </c>
    </row>
    <row r="1296" spans="1:28" hidden="1" x14ac:dyDescent="0.2">
      <c r="A1296" s="8" t="s">
        <v>39757</v>
      </c>
      <c r="B1296" s="8" t="s">
        <v>39758</v>
      </c>
      <c r="C1296" s="8" t="s">
        <v>45733</v>
      </c>
      <c r="D1296" s="8" t="s">
        <v>45734</v>
      </c>
      <c r="E1296" s="8" t="s">
        <v>266</v>
      </c>
      <c r="F1296" s="8" t="s">
        <v>255</v>
      </c>
      <c r="G1296" s="8" t="s">
        <v>266</v>
      </c>
      <c r="H1296" s="8" t="s">
        <v>255</v>
      </c>
      <c r="I1296" s="8" t="s">
        <v>39637</v>
      </c>
      <c r="J1296" s="8" t="s">
        <v>28</v>
      </c>
      <c r="K1296" s="8" t="s">
        <v>30</v>
      </c>
      <c r="L1296" s="8" t="s">
        <v>268</v>
      </c>
      <c r="M1296" s="8" t="s">
        <v>276</v>
      </c>
      <c r="N1296" s="8" t="s">
        <v>10716</v>
      </c>
      <c r="O1296" s="8" t="s">
        <v>35639</v>
      </c>
      <c r="P1296" s="8" t="s">
        <v>299</v>
      </c>
      <c r="Q1296" s="8" t="s">
        <v>39638</v>
      </c>
      <c r="R1296" s="8" t="s">
        <v>39639</v>
      </c>
      <c r="S1296" s="17" t="s">
        <v>39640</v>
      </c>
      <c r="T1296" s="18">
        <v>43046</v>
      </c>
      <c r="U1296" s="8">
        <v>0.75</v>
      </c>
      <c r="V1296" s="8">
        <v>0.25</v>
      </c>
      <c r="W1296" s="8" t="s">
        <v>40</v>
      </c>
      <c r="X1296" s="8" t="s">
        <v>29020</v>
      </c>
      <c r="Y1296" s="8" t="s">
        <v>29021</v>
      </c>
      <c r="Z1296" s="17" t="s">
        <v>39759</v>
      </c>
      <c r="AA1296" s="8" t="s">
        <v>39760</v>
      </c>
      <c r="AB1296" s="8" t="s">
        <v>39761</v>
      </c>
    </row>
    <row r="1297" spans="1:28" hidden="1" x14ac:dyDescent="0.2">
      <c r="A1297" s="8" t="s">
        <v>39762</v>
      </c>
      <c r="B1297" s="8" t="s">
        <v>39763</v>
      </c>
      <c r="C1297" s="8" t="s">
        <v>45733</v>
      </c>
      <c r="D1297" s="8" t="s">
        <v>45734</v>
      </c>
      <c r="E1297" s="8" t="s">
        <v>275</v>
      </c>
      <c r="F1297" s="8" t="s">
        <v>274</v>
      </c>
      <c r="G1297" s="8" t="s">
        <v>275</v>
      </c>
      <c r="H1297" s="8" t="s">
        <v>274</v>
      </c>
      <c r="I1297" s="8" t="s">
        <v>39637</v>
      </c>
      <c r="J1297" s="8" t="s">
        <v>28</v>
      </c>
      <c r="K1297" s="8" t="s">
        <v>30</v>
      </c>
      <c r="L1297" s="8" t="s">
        <v>276</v>
      </c>
      <c r="M1297" s="8" t="s">
        <v>277</v>
      </c>
      <c r="N1297" s="8" t="s">
        <v>10716</v>
      </c>
      <c r="O1297" s="8" t="s">
        <v>35639</v>
      </c>
      <c r="P1297" s="8" t="s">
        <v>299</v>
      </c>
      <c r="Q1297" s="8" t="s">
        <v>39638</v>
      </c>
      <c r="R1297" s="8" t="s">
        <v>39639</v>
      </c>
      <c r="S1297" s="17" t="s">
        <v>39640</v>
      </c>
      <c r="T1297" s="18">
        <v>43047</v>
      </c>
      <c r="U1297" s="8">
        <v>0.25</v>
      </c>
      <c r="V1297" s="8">
        <v>0.75</v>
      </c>
      <c r="W1297" s="8" t="s">
        <v>40</v>
      </c>
      <c r="X1297" s="8" t="s">
        <v>35761</v>
      </c>
      <c r="Y1297" s="8" t="s">
        <v>15670</v>
      </c>
      <c r="Z1297" s="17" t="s">
        <v>35664</v>
      </c>
      <c r="AA1297" s="8" t="s">
        <v>39764</v>
      </c>
      <c r="AB1297" s="8" t="s">
        <v>39765</v>
      </c>
    </row>
    <row r="1298" spans="1:28" hidden="1" x14ac:dyDescent="0.2">
      <c r="A1298" s="8" t="s">
        <v>39766</v>
      </c>
      <c r="B1298" s="8" t="s">
        <v>39767</v>
      </c>
      <c r="C1298" s="8" t="s">
        <v>45733</v>
      </c>
      <c r="D1298" s="8" t="s">
        <v>45734</v>
      </c>
      <c r="E1298" s="8" t="s">
        <v>285</v>
      </c>
      <c r="F1298" s="8" t="s">
        <v>274</v>
      </c>
      <c r="G1298" s="8" t="s">
        <v>285</v>
      </c>
      <c r="H1298" s="8" t="s">
        <v>274</v>
      </c>
      <c r="I1298" s="8" t="s">
        <v>39637</v>
      </c>
      <c r="J1298" s="8" t="s">
        <v>28</v>
      </c>
      <c r="K1298" s="8" t="s">
        <v>30</v>
      </c>
      <c r="L1298" s="8" t="s">
        <v>286</v>
      </c>
      <c r="M1298" s="8" t="s">
        <v>287</v>
      </c>
      <c r="N1298" s="8" t="s">
        <v>10716</v>
      </c>
      <c r="O1298" s="8" t="s">
        <v>35639</v>
      </c>
      <c r="P1298" s="8" t="s">
        <v>299</v>
      </c>
      <c r="Q1298" s="8" t="s">
        <v>39638</v>
      </c>
      <c r="R1298" s="8" t="s">
        <v>39639</v>
      </c>
      <c r="S1298" s="17" t="s">
        <v>39640</v>
      </c>
      <c r="T1298" s="18">
        <v>43048</v>
      </c>
      <c r="U1298" s="8">
        <v>0.25</v>
      </c>
      <c r="V1298" s="8">
        <v>0.75</v>
      </c>
      <c r="W1298" s="8" t="s">
        <v>40</v>
      </c>
      <c r="X1298" s="8" t="s">
        <v>29020</v>
      </c>
      <c r="Y1298" s="8" t="s">
        <v>29021</v>
      </c>
      <c r="Z1298" s="17" t="s">
        <v>39768</v>
      </c>
      <c r="AA1298" s="8" t="s">
        <v>39769</v>
      </c>
      <c r="AB1298" s="8" t="s">
        <v>39770</v>
      </c>
    </row>
    <row r="1299" spans="1:28" hidden="1" x14ac:dyDescent="0.2">
      <c r="A1299" s="8" t="s">
        <v>39771</v>
      </c>
      <c r="B1299" s="8" t="s">
        <v>39772</v>
      </c>
      <c r="C1299" s="8" t="s">
        <v>45733</v>
      </c>
      <c r="D1299" s="8" t="s">
        <v>45734</v>
      </c>
      <c r="E1299" s="8" t="s">
        <v>1989</v>
      </c>
      <c r="F1299" s="8" t="s">
        <v>274</v>
      </c>
      <c r="G1299" s="8" t="s">
        <v>1989</v>
      </c>
      <c r="H1299" s="8" t="s">
        <v>274</v>
      </c>
      <c r="I1299" s="8" t="s">
        <v>39637</v>
      </c>
      <c r="J1299" s="8" t="s">
        <v>28</v>
      </c>
      <c r="K1299" s="8" t="s">
        <v>30</v>
      </c>
      <c r="L1299" s="8" t="s">
        <v>9392</v>
      </c>
      <c r="M1299" s="8" t="s">
        <v>9407</v>
      </c>
      <c r="N1299" s="8" t="s">
        <v>10716</v>
      </c>
      <c r="O1299" s="8" t="s">
        <v>35639</v>
      </c>
      <c r="P1299" s="8" t="s">
        <v>299</v>
      </c>
      <c r="Q1299" s="8" t="s">
        <v>39638</v>
      </c>
      <c r="R1299" s="8" t="s">
        <v>39639</v>
      </c>
      <c r="S1299" s="17" t="s">
        <v>39640</v>
      </c>
      <c r="T1299" s="18">
        <v>43049</v>
      </c>
      <c r="U1299" s="8">
        <v>0.25</v>
      </c>
      <c r="V1299" s="8">
        <v>0.75</v>
      </c>
      <c r="W1299" s="8" t="s">
        <v>40</v>
      </c>
      <c r="X1299" s="8" t="s">
        <v>39773</v>
      </c>
      <c r="Y1299" s="8" t="s">
        <v>29039</v>
      </c>
      <c r="Z1299" s="17" t="s">
        <v>39774</v>
      </c>
      <c r="AA1299" s="8" t="s">
        <v>39775</v>
      </c>
      <c r="AB1299" s="8" t="s">
        <v>39776</v>
      </c>
    </row>
    <row r="1300" spans="1:28" hidden="1" x14ac:dyDescent="0.2">
      <c r="A1300" s="8" t="s">
        <v>39777</v>
      </c>
      <c r="B1300" s="8" t="s">
        <v>39778</v>
      </c>
      <c r="C1300" s="8" t="s">
        <v>45733</v>
      </c>
      <c r="D1300" s="8" t="s">
        <v>45734</v>
      </c>
      <c r="E1300" s="8" t="s">
        <v>13273</v>
      </c>
      <c r="F1300" s="8" t="s">
        <v>274</v>
      </c>
      <c r="G1300" s="8" t="s">
        <v>13273</v>
      </c>
      <c r="H1300" s="8" t="s">
        <v>274</v>
      </c>
      <c r="I1300" s="8" t="s">
        <v>39637</v>
      </c>
      <c r="J1300" s="8" t="s">
        <v>28</v>
      </c>
      <c r="K1300" s="8" t="s">
        <v>30</v>
      </c>
      <c r="L1300" s="8" t="s">
        <v>16008</v>
      </c>
      <c r="M1300" s="8" t="s">
        <v>16014</v>
      </c>
      <c r="N1300" s="8" t="s">
        <v>10716</v>
      </c>
      <c r="O1300" s="8" t="s">
        <v>35639</v>
      </c>
      <c r="P1300" s="8" t="s">
        <v>299</v>
      </c>
      <c r="Q1300" s="8" t="s">
        <v>39638</v>
      </c>
      <c r="R1300" s="8" t="s">
        <v>39639</v>
      </c>
      <c r="S1300" s="17" t="s">
        <v>39640</v>
      </c>
      <c r="T1300" s="18">
        <v>43050</v>
      </c>
      <c r="U1300" s="8">
        <v>0.25</v>
      </c>
      <c r="V1300" s="8">
        <v>0.75</v>
      </c>
      <c r="W1300" s="8" t="s">
        <v>40</v>
      </c>
      <c r="X1300" s="8" t="s">
        <v>29045</v>
      </c>
      <c r="Y1300" s="8" t="s">
        <v>9367</v>
      </c>
      <c r="Z1300" s="17" t="s">
        <v>39779</v>
      </c>
      <c r="AA1300" s="8" t="s">
        <v>39780</v>
      </c>
      <c r="AB1300" s="8" t="s">
        <v>39781</v>
      </c>
    </row>
    <row r="1301" spans="1:28" hidden="1" x14ac:dyDescent="0.2">
      <c r="A1301" s="8" t="s">
        <v>44350</v>
      </c>
      <c r="B1301" s="8" t="s">
        <v>44351</v>
      </c>
      <c r="C1301" s="8" t="s">
        <v>45733</v>
      </c>
      <c r="D1301" s="8" t="s">
        <v>45734</v>
      </c>
      <c r="E1301" s="8" t="s">
        <v>46</v>
      </c>
      <c r="F1301" s="8" t="s">
        <v>27</v>
      </c>
      <c r="G1301" s="8" t="s">
        <v>46</v>
      </c>
      <c r="H1301" s="8" t="s">
        <v>27</v>
      </c>
      <c r="I1301" s="8" t="s">
        <v>44352</v>
      </c>
      <c r="J1301" s="8" t="s">
        <v>28</v>
      </c>
      <c r="K1301" s="8" t="s">
        <v>30</v>
      </c>
      <c r="L1301" s="8" t="s">
        <v>47</v>
      </c>
      <c r="M1301" s="8" t="s">
        <v>48</v>
      </c>
      <c r="N1301" s="8" t="s">
        <v>10716</v>
      </c>
      <c r="O1301" s="8" t="s">
        <v>35639</v>
      </c>
      <c r="P1301" s="8" t="s">
        <v>299</v>
      </c>
      <c r="Q1301" s="8" t="s">
        <v>9415</v>
      </c>
      <c r="R1301" s="8" t="s">
        <v>10634</v>
      </c>
      <c r="S1301" s="17" t="s">
        <v>44353</v>
      </c>
      <c r="T1301" s="18">
        <v>43010</v>
      </c>
      <c r="U1301" s="8">
        <v>0.25</v>
      </c>
      <c r="V1301" s="8">
        <v>0.75</v>
      </c>
      <c r="W1301" s="8" t="s">
        <v>40</v>
      </c>
      <c r="X1301" s="8" t="s">
        <v>8911</v>
      </c>
      <c r="Y1301" s="8" t="s">
        <v>22961</v>
      </c>
      <c r="Z1301" s="17"/>
      <c r="AA1301" s="8" t="s">
        <v>44354</v>
      </c>
      <c r="AB1301" s="8" t="s">
        <v>44355</v>
      </c>
    </row>
    <row r="1302" spans="1:28" hidden="1" x14ac:dyDescent="0.2">
      <c r="A1302" s="8" t="s">
        <v>44356</v>
      </c>
      <c r="B1302" s="8" t="s">
        <v>44357</v>
      </c>
      <c r="C1302" s="8" t="s">
        <v>45733</v>
      </c>
      <c r="D1302" s="8" t="s">
        <v>45734</v>
      </c>
      <c r="E1302" s="8" t="s">
        <v>55</v>
      </c>
      <c r="F1302" s="8" t="s">
        <v>27</v>
      </c>
      <c r="G1302" s="8" t="s">
        <v>55</v>
      </c>
      <c r="H1302" s="8" t="s">
        <v>27</v>
      </c>
      <c r="I1302" s="8" t="s">
        <v>44352</v>
      </c>
      <c r="J1302" s="8" t="s">
        <v>28</v>
      </c>
      <c r="K1302" s="8" t="s">
        <v>30</v>
      </c>
      <c r="L1302" s="8" t="s">
        <v>56</v>
      </c>
      <c r="M1302" s="8" t="s">
        <v>57</v>
      </c>
      <c r="N1302" s="8" t="s">
        <v>10716</v>
      </c>
      <c r="O1302" s="8" t="s">
        <v>35639</v>
      </c>
      <c r="P1302" s="8" t="s">
        <v>299</v>
      </c>
      <c r="Q1302" s="8" t="s">
        <v>9415</v>
      </c>
      <c r="R1302" s="8" t="s">
        <v>10634</v>
      </c>
      <c r="S1302" s="17" t="s">
        <v>44353</v>
      </c>
      <c r="T1302" s="18">
        <v>43011</v>
      </c>
      <c r="U1302" s="8">
        <v>0.25</v>
      </c>
      <c r="V1302" s="8">
        <v>0.75</v>
      </c>
      <c r="W1302" s="8" t="s">
        <v>40</v>
      </c>
      <c r="X1302" s="8" t="s">
        <v>22967</v>
      </c>
      <c r="Y1302" s="8" t="s">
        <v>22968</v>
      </c>
      <c r="Z1302" s="17"/>
      <c r="AA1302" s="8" t="s">
        <v>44358</v>
      </c>
      <c r="AB1302" s="8" t="s">
        <v>44359</v>
      </c>
    </row>
    <row r="1303" spans="1:28" hidden="1" x14ac:dyDescent="0.2">
      <c r="A1303" s="8" t="s">
        <v>44376</v>
      </c>
      <c r="B1303" s="8" t="s">
        <v>44377</v>
      </c>
      <c r="C1303" s="8" t="s">
        <v>45733</v>
      </c>
      <c r="D1303" s="8" t="s">
        <v>45734</v>
      </c>
      <c r="E1303" s="8" t="s">
        <v>66</v>
      </c>
      <c r="F1303" s="8" t="s">
        <v>65</v>
      </c>
      <c r="G1303" s="8" t="s">
        <v>66</v>
      </c>
      <c r="H1303" s="8" t="s">
        <v>65</v>
      </c>
      <c r="I1303" s="8" t="s">
        <v>44352</v>
      </c>
      <c r="J1303" s="8" t="s">
        <v>28</v>
      </c>
      <c r="K1303" s="8" t="s">
        <v>30</v>
      </c>
      <c r="L1303" s="8" t="s">
        <v>67</v>
      </c>
      <c r="M1303" s="8" t="s">
        <v>68</v>
      </c>
      <c r="N1303" s="8" t="s">
        <v>10716</v>
      </c>
      <c r="O1303" s="8" t="s">
        <v>35639</v>
      </c>
      <c r="P1303" s="8" t="s">
        <v>299</v>
      </c>
      <c r="Q1303" s="8" t="s">
        <v>9415</v>
      </c>
      <c r="R1303" s="8" t="s">
        <v>10634</v>
      </c>
      <c r="S1303" s="17" t="s">
        <v>44353</v>
      </c>
      <c r="T1303" s="18">
        <v>43012</v>
      </c>
      <c r="U1303" s="8">
        <v>0.25</v>
      </c>
      <c r="V1303" s="8">
        <v>0.75</v>
      </c>
      <c r="W1303" s="8" t="s">
        <v>40</v>
      </c>
      <c r="X1303" s="8" t="s">
        <v>22974</v>
      </c>
      <c r="Y1303" s="8" t="s">
        <v>279</v>
      </c>
      <c r="Z1303" s="17" t="s">
        <v>44378</v>
      </c>
      <c r="AA1303" s="8" t="s">
        <v>44379</v>
      </c>
      <c r="AB1303" s="8" t="s">
        <v>44380</v>
      </c>
    </row>
    <row r="1304" spans="1:28" hidden="1" x14ac:dyDescent="0.2">
      <c r="A1304" s="8" t="s">
        <v>44360</v>
      </c>
      <c r="B1304" s="8" t="s">
        <v>44361</v>
      </c>
      <c r="C1304" s="8" t="s">
        <v>45733</v>
      </c>
      <c r="D1304" s="8" t="s">
        <v>45734</v>
      </c>
      <c r="E1304" s="8" t="s">
        <v>86</v>
      </c>
      <c r="F1304" s="8" t="s">
        <v>65</v>
      </c>
      <c r="G1304" s="8" t="s">
        <v>86</v>
      </c>
      <c r="H1304" s="8" t="s">
        <v>65</v>
      </c>
      <c r="I1304" s="8" t="s">
        <v>44352</v>
      </c>
      <c r="J1304" s="8" t="s">
        <v>28</v>
      </c>
      <c r="K1304" s="8" t="s">
        <v>30</v>
      </c>
      <c r="L1304" s="8" t="s">
        <v>87</v>
      </c>
      <c r="M1304" s="8" t="s">
        <v>88</v>
      </c>
      <c r="N1304" s="8" t="s">
        <v>10716</v>
      </c>
      <c r="O1304" s="8" t="s">
        <v>35639</v>
      </c>
      <c r="P1304" s="8" t="s">
        <v>299</v>
      </c>
      <c r="Q1304" s="8" t="s">
        <v>9415</v>
      </c>
      <c r="R1304" s="8" t="s">
        <v>10634</v>
      </c>
      <c r="S1304" s="17" t="s">
        <v>44353</v>
      </c>
      <c r="T1304" s="18">
        <v>43013</v>
      </c>
      <c r="U1304" s="8">
        <v>0.25</v>
      </c>
      <c r="V1304" s="8">
        <v>0.75</v>
      </c>
      <c r="W1304" s="8" t="s">
        <v>40</v>
      </c>
      <c r="X1304" s="8" t="s">
        <v>22980</v>
      </c>
      <c r="Y1304" s="8" t="s">
        <v>44362</v>
      </c>
      <c r="Z1304" s="17" t="s">
        <v>44363</v>
      </c>
      <c r="AA1304" s="8" t="s">
        <v>44364</v>
      </c>
      <c r="AB1304" s="8" t="s">
        <v>44365</v>
      </c>
    </row>
    <row r="1305" spans="1:28" hidden="1" x14ac:dyDescent="0.2">
      <c r="A1305" s="8" t="s">
        <v>44366</v>
      </c>
      <c r="B1305" s="8" t="s">
        <v>44367</v>
      </c>
      <c r="C1305" s="8" t="s">
        <v>45733</v>
      </c>
      <c r="D1305" s="8" t="s">
        <v>45734</v>
      </c>
      <c r="E1305" s="8" t="s">
        <v>76</v>
      </c>
      <c r="F1305" s="8" t="s">
        <v>65</v>
      </c>
      <c r="G1305" s="8" t="s">
        <v>76</v>
      </c>
      <c r="H1305" s="8" t="s">
        <v>65</v>
      </c>
      <c r="I1305" s="8" t="s">
        <v>44352</v>
      </c>
      <c r="J1305" s="8" t="s">
        <v>28</v>
      </c>
      <c r="K1305" s="8" t="s">
        <v>30</v>
      </c>
      <c r="L1305" s="8" t="s">
        <v>77</v>
      </c>
      <c r="M1305" s="8" t="s">
        <v>78</v>
      </c>
      <c r="N1305" s="8" t="s">
        <v>10716</v>
      </c>
      <c r="O1305" s="8" t="s">
        <v>35639</v>
      </c>
      <c r="P1305" s="8" t="s">
        <v>299</v>
      </c>
      <c r="Q1305" s="8" t="s">
        <v>9415</v>
      </c>
      <c r="R1305" s="8" t="s">
        <v>10634</v>
      </c>
      <c r="S1305" s="17" t="s">
        <v>44353</v>
      </c>
      <c r="T1305" s="18">
        <v>43014</v>
      </c>
      <c r="U1305" s="8">
        <v>0.25</v>
      </c>
      <c r="V1305" s="8">
        <v>0.75</v>
      </c>
      <c r="W1305" s="8" t="s">
        <v>40</v>
      </c>
      <c r="X1305" s="8" t="s">
        <v>22987</v>
      </c>
      <c r="Y1305" s="8" t="s">
        <v>15479</v>
      </c>
      <c r="Z1305" s="17" t="s">
        <v>44368</v>
      </c>
      <c r="AA1305" s="8" t="s">
        <v>44369</v>
      </c>
      <c r="AB1305" s="8" t="s">
        <v>44370</v>
      </c>
    </row>
    <row r="1306" spans="1:28" hidden="1" x14ac:dyDescent="0.2">
      <c r="A1306" s="8" t="s">
        <v>44371</v>
      </c>
      <c r="B1306" s="8" t="s">
        <v>44372</v>
      </c>
      <c r="C1306" s="8" t="s">
        <v>45733</v>
      </c>
      <c r="D1306" s="8" t="s">
        <v>45734</v>
      </c>
      <c r="E1306" s="8" t="s">
        <v>104</v>
      </c>
      <c r="F1306" s="8" t="s">
        <v>65</v>
      </c>
      <c r="G1306" s="8" t="s">
        <v>104</v>
      </c>
      <c r="H1306" s="8" t="s">
        <v>65</v>
      </c>
      <c r="I1306" s="8" t="s">
        <v>44352</v>
      </c>
      <c r="J1306" s="8" t="s">
        <v>28</v>
      </c>
      <c r="K1306" s="8" t="s">
        <v>30</v>
      </c>
      <c r="L1306" s="8" t="s">
        <v>612</v>
      </c>
      <c r="M1306" s="8" t="s">
        <v>613</v>
      </c>
      <c r="N1306" s="8" t="s">
        <v>10716</v>
      </c>
      <c r="O1306" s="8" t="s">
        <v>35639</v>
      </c>
      <c r="P1306" s="8" t="s">
        <v>299</v>
      </c>
      <c r="Q1306" s="8" t="s">
        <v>9415</v>
      </c>
      <c r="R1306" s="8" t="s">
        <v>10634</v>
      </c>
      <c r="S1306" s="17" t="s">
        <v>44353</v>
      </c>
      <c r="T1306" s="18">
        <v>43015</v>
      </c>
      <c r="U1306" s="8">
        <v>0.25</v>
      </c>
      <c r="V1306" s="8">
        <v>0.75</v>
      </c>
      <c r="W1306" s="8" t="s">
        <v>40</v>
      </c>
      <c r="X1306" s="8" t="s">
        <v>22993</v>
      </c>
      <c r="Y1306" s="8" t="s">
        <v>8858</v>
      </c>
      <c r="Z1306" s="17" t="s">
        <v>44373</v>
      </c>
      <c r="AA1306" s="8" t="s">
        <v>44374</v>
      </c>
      <c r="AB1306" s="8" t="s">
        <v>44375</v>
      </c>
    </row>
    <row r="1307" spans="1:28" hidden="1" x14ac:dyDescent="0.2">
      <c r="A1307" s="8" t="s">
        <v>44381</v>
      </c>
      <c r="B1307" s="8" t="s">
        <v>44382</v>
      </c>
      <c r="C1307" s="8" t="s">
        <v>45733</v>
      </c>
      <c r="D1307" s="8" t="s">
        <v>45734</v>
      </c>
      <c r="E1307" s="8" t="s">
        <v>96</v>
      </c>
      <c r="F1307" s="8" t="s">
        <v>65</v>
      </c>
      <c r="G1307" s="8" t="s">
        <v>96</v>
      </c>
      <c r="H1307" s="8" t="s">
        <v>65</v>
      </c>
      <c r="I1307" s="8" t="s">
        <v>44352</v>
      </c>
      <c r="J1307" s="8" t="s">
        <v>28</v>
      </c>
      <c r="K1307" s="8" t="s">
        <v>30</v>
      </c>
      <c r="L1307" s="8" t="s">
        <v>606</v>
      </c>
      <c r="M1307" s="8" t="s">
        <v>607</v>
      </c>
      <c r="N1307" s="8" t="s">
        <v>10716</v>
      </c>
      <c r="O1307" s="8" t="s">
        <v>35639</v>
      </c>
      <c r="P1307" s="8" t="s">
        <v>299</v>
      </c>
      <c r="Q1307" s="8" t="s">
        <v>9415</v>
      </c>
      <c r="R1307" s="8" t="s">
        <v>10634</v>
      </c>
      <c r="S1307" s="17" t="s">
        <v>44353</v>
      </c>
      <c r="T1307" s="18">
        <v>43016</v>
      </c>
      <c r="U1307" s="8">
        <v>0.25</v>
      </c>
      <c r="V1307" s="8">
        <v>0.75</v>
      </c>
      <c r="W1307" s="8" t="s">
        <v>40</v>
      </c>
      <c r="X1307" s="8" t="s">
        <v>49</v>
      </c>
      <c r="Y1307" s="8" t="s">
        <v>49</v>
      </c>
      <c r="Z1307" s="17" t="s">
        <v>269</v>
      </c>
      <c r="AA1307" s="8" t="s">
        <v>44383</v>
      </c>
      <c r="AB1307" s="8" t="s">
        <v>44384</v>
      </c>
    </row>
    <row r="1308" spans="1:28" hidden="1" x14ac:dyDescent="0.2">
      <c r="A1308" s="8" t="s">
        <v>44385</v>
      </c>
      <c r="B1308" s="8" t="s">
        <v>44386</v>
      </c>
      <c r="C1308" s="8" t="s">
        <v>45733</v>
      </c>
      <c r="D1308" s="8" t="s">
        <v>45734</v>
      </c>
      <c r="E1308" s="8" t="s">
        <v>335</v>
      </c>
      <c r="F1308" s="8" t="s">
        <v>65</v>
      </c>
      <c r="G1308" s="8" t="s">
        <v>335</v>
      </c>
      <c r="H1308" s="8" t="s">
        <v>65</v>
      </c>
      <c r="I1308" s="8" t="s">
        <v>44352</v>
      </c>
      <c r="J1308" s="8" t="s">
        <v>28</v>
      </c>
      <c r="K1308" s="8" t="s">
        <v>30</v>
      </c>
      <c r="L1308" s="8" t="s">
        <v>4286</v>
      </c>
      <c r="M1308" s="8" t="s">
        <v>4287</v>
      </c>
      <c r="N1308" s="8" t="s">
        <v>10716</v>
      </c>
      <c r="O1308" s="8" t="s">
        <v>35639</v>
      </c>
      <c r="P1308" s="8" t="s">
        <v>299</v>
      </c>
      <c r="Q1308" s="8" t="s">
        <v>9415</v>
      </c>
      <c r="R1308" s="8" t="s">
        <v>10634</v>
      </c>
      <c r="S1308" s="17" t="s">
        <v>44353</v>
      </c>
      <c r="T1308" s="18">
        <v>43017</v>
      </c>
      <c r="U1308" s="8">
        <v>0.25</v>
      </c>
      <c r="V1308" s="8">
        <v>0.75</v>
      </c>
      <c r="W1308" s="8" t="s">
        <v>40</v>
      </c>
      <c r="X1308" s="8" t="s">
        <v>23003</v>
      </c>
      <c r="Y1308" s="8" t="s">
        <v>8858</v>
      </c>
      <c r="Z1308" s="17" t="s">
        <v>44387</v>
      </c>
      <c r="AA1308" s="8" t="s">
        <v>44388</v>
      </c>
      <c r="AB1308" s="8" t="s">
        <v>44389</v>
      </c>
    </row>
    <row r="1309" spans="1:28" hidden="1" x14ac:dyDescent="0.2">
      <c r="A1309" s="8" t="s">
        <v>44390</v>
      </c>
      <c r="B1309" s="8" t="s">
        <v>44391</v>
      </c>
      <c r="C1309" s="8" t="s">
        <v>45733</v>
      </c>
      <c r="D1309" s="8" t="s">
        <v>45734</v>
      </c>
      <c r="E1309" s="8" t="s">
        <v>345</v>
      </c>
      <c r="F1309" s="8" t="s">
        <v>65</v>
      </c>
      <c r="G1309" s="8" t="s">
        <v>345</v>
      </c>
      <c r="H1309" s="8" t="s">
        <v>65</v>
      </c>
      <c r="I1309" s="8" t="s">
        <v>44352</v>
      </c>
      <c r="J1309" s="8" t="s">
        <v>28</v>
      </c>
      <c r="K1309" s="8" t="s">
        <v>30</v>
      </c>
      <c r="L1309" s="8" t="s">
        <v>4293</v>
      </c>
      <c r="M1309" s="8" t="s">
        <v>4294</v>
      </c>
      <c r="N1309" s="8" t="s">
        <v>10716</v>
      </c>
      <c r="O1309" s="8" t="s">
        <v>35639</v>
      </c>
      <c r="P1309" s="8" t="s">
        <v>299</v>
      </c>
      <c r="Q1309" s="8" t="s">
        <v>9415</v>
      </c>
      <c r="R1309" s="8" t="s">
        <v>10634</v>
      </c>
      <c r="S1309" s="17" t="s">
        <v>44353</v>
      </c>
      <c r="T1309" s="18">
        <v>43018</v>
      </c>
      <c r="U1309" s="8">
        <v>0.25</v>
      </c>
      <c r="V1309" s="8">
        <v>0.75</v>
      </c>
      <c r="W1309" s="8" t="s">
        <v>40</v>
      </c>
      <c r="X1309" s="8" t="s">
        <v>23009</v>
      </c>
      <c r="Y1309" s="8" t="s">
        <v>138</v>
      </c>
      <c r="Z1309" s="17" t="s">
        <v>44392</v>
      </c>
      <c r="AA1309" s="8" t="s">
        <v>44393</v>
      </c>
      <c r="AB1309" s="8" t="s">
        <v>44394</v>
      </c>
    </row>
    <row r="1310" spans="1:28" hidden="1" x14ac:dyDescent="0.2">
      <c r="A1310" s="8" t="s">
        <v>44395</v>
      </c>
      <c r="B1310" s="8" t="s">
        <v>44396</v>
      </c>
      <c r="C1310" s="8" t="s">
        <v>45733</v>
      </c>
      <c r="D1310" s="8" t="s">
        <v>45734</v>
      </c>
      <c r="E1310" s="8" t="s">
        <v>362</v>
      </c>
      <c r="F1310" s="8" t="s">
        <v>112</v>
      </c>
      <c r="G1310" s="8" t="s">
        <v>362</v>
      </c>
      <c r="H1310" s="8" t="s">
        <v>112</v>
      </c>
      <c r="I1310" s="8" t="s">
        <v>44352</v>
      </c>
      <c r="J1310" s="8" t="s">
        <v>28</v>
      </c>
      <c r="K1310" s="8" t="s">
        <v>30</v>
      </c>
      <c r="L1310" s="8" t="s">
        <v>4302</v>
      </c>
      <c r="M1310" s="8" t="s">
        <v>4311</v>
      </c>
      <c r="N1310" s="8" t="s">
        <v>10716</v>
      </c>
      <c r="O1310" s="8" t="s">
        <v>35639</v>
      </c>
      <c r="P1310" s="8" t="s">
        <v>299</v>
      </c>
      <c r="Q1310" s="8" t="s">
        <v>9415</v>
      </c>
      <c r="R1310" s="8" t="s">
        <v>10634</v>
      </c>
      <c r="S1310" s="17" t="s">
        <v>44353</v>
      </c>
      <c r="T1310" s="18">
        <v>43019</v>
      </c>
      <c r="U1310" s="8">
        <v>0.25</v>
      </c>
      <c r="V1310" s="8">
        <v>0.75</v>
      </c>
      <c r="W1310" s="8" t="s">
        <v>40</v>
      </c>
      <c r="X1310" s="8" t="s">
        <v>23015</v>
      </c>
      <c r="Y1310" s="8" t="s">
        <v>18490</v>
      </c>
      <c r="Z1310" s="17" t="s">
        <v>44397</v>
      </c>
      <c r="AA1310" s="8" t="s">
        <v>44398</v>
      </c>
      <c r="AB1310" s="8" t="s">
        <v>44399</v>
      </c>
    </row>
    <row r="1311" spans="1:28" hidden="1" x14ac:dyDescent="0.2">
      <c r="A1311" s="8" t="s">
        <v>44400</v>
      </c>
      <c r="B1311" s="8" t="s">
        <v>44401</v>
      </c>
      <c r="C1311" s="8" t="s">
        <v>45733</v>
      </c>
      <c r="D1311" s="8" t="s">
        <v>45734</v>
      </c>
      <c r="E1311" s="8" t="s">
        <v>372</v>
      </c>
      <c r="F1311" s="8" t="s">
        <v>112</v>
      </c>
      <c r="G1311" s="8" t="s">
        <v>372</v>
      </c>
      <c r="H1311" s="8" t="s">
        <v>112</v>
      </c>
      <c r="I1311" s="8" t="s">
        <v>44352</v>
      </c>
      <c r="J1311" s="8" t="s">
        <v>28</v>
      </c>
      <c r="K1311" s="8" t="s">
        <v>30</v>
      </c>
      <c r="L1311" s="8" t="s">
        <v>4318</v>
      </c>
      <c r="M1311" s="8" t="s">
        <v>4334</v>
      </c>
      <c r="N1311" s="8" t="s">
        <v>10716</v>
      </c>
      <c r="O1311" s="8" t="s">
        <v>35639</v>
      </c>
      <c r="P1311" s="8" t="s">
        <v>299</v>
      </c>
      <c r="Q1311" s="8" t="s">
        <v>9415</v>
      </c>
      <c r="R1311" s="8" t="s">
        <v>10634</v>
      </c>
      <c r="S1311" s="17" t="s">
        <v>44353</v>
      </c>
      <c r="T1311" s="18">
        <v>43020</v>
      </c>
      <c r="U1311" s="8">
        <v>0.25</v>
      </c>
      <c r="V1311" s="8">
        <v>0.75</v>
      </c>
      <c r="W1311" s="8" t="s">
        <v>40</v>
      </c>
      <c r="X1311" s="8" t="s">
        <v>23020</v>
      </c>
      <c r="Y1311" s="8" t="s">
        <v>13060</v>
      </c>
      <c r="Z1311" s="17" t="s">
        <v>44402</v>
      </c>
      <c r="AA1311" s="8" t="s">
        <v>44403</v>
      </c>
      <c r="AB1311" s="8" t="s">
        <v>44404</v>
      </c>
    </row>
    <row r="1312" spans="1:28" hidden="1" x14ac:dyDescent="0.2">
      <c r="A1312" s="8" t="s">
        <v>44405</v>
      </c>
      <c r="B1312" s="8" t="s">
        <v>44406</v>
      </c>
      <c r="C1312" s="8" t="s">
        <v>45733</v>
      </c>
      <c r="D1312" s="8" t="s">
        <v>45734</v>
      </c>
      <c r="E1312" s="8" t="s">
        <v>382</v>
      </c>
      <c r="F1312" s="8" t="s">
        <v>112</v>
      </c>
      <c r="G1312" s="8" t="s">
        <v>382</v>
      </c>
      <c r="H1312" s="8" t="s">
        <v>112</v>
      </c>
      <c r="I1312" s="8" t="s">
        <v>44352</v>
      </c>
      <c r="J1312" s="8" t="s">
        <v>28</v>
      </c>
      <c r="K1312" s="8" t="s">
        <v>30</v>
      </c>
      <c r="L1312" s="8" t="s">
        <v>4342</v>
      </c>
      <c r="M1312" s="8" t="s">
        <v>4343</v>
      </c>
      <c r="N1312" s="8" t="s">
        <v>10716</v>
      </c>
      <c r="O1312" s="8" t="s">
        <v>35639</v>
      </c>
      <c r="P1312" s="8" t="s">
        <v>299</v>
      </c>
      <c r="Q1312" s="8" t="s">
        <v>9415</v>
      </c>
      <c r="R1312" s="8" t="s">
        <v>10634</v>
      </c>
      <c r="S1312" s="17" t="s">
        <v>44353</v>
      </c>
      <c r="T1312" s="18">
        <v>43021</v>
      </c>
      <c r="U1312" s="8">
        <v>0.25</v>
      </c>
      <c r="V1312" s="8">
        <v>0.75</v>
      </c>
      <c r="W1312" s="8" t="s">
        <v>40</v>
      </c>
      <c r="X1312" s="8" t="s">
        <v>23026</v>
      </c>
      <c r="Y1312" s="8" t="s">
        <v>8816</v>
      </c>
      <c r="Z1312" s="17" t="s">
        <v>44407</v>
      </c>
      <c r="AA1312" s="8" t="s">
        <v>44408</v>
      </c>
      <c r="AB1312" s="8" t="s">
        <v>44409</v>
      </c>
    </row>
    <row r="1313" spans="1:28" hidden="1" x14ac:dyDescent="0.2">
      <c r="A1313" s="8" t="s">
        <v>44410</v>
      </c>
      <c r="B1313" s="8" t="s">
        <v>44411</v>
      </c>
      <c r="C1313" s="8" t="s">
        <v>45733</v>
      </c>
      <c r="D1313" s="8" t="s">
        <v>45734</v>
      </c>
      <c r="E1313" s="8" t="s">
        <v>390</v>
      </c>
      <c r="F1313" s="8" t="s">
        <v>112</v>
      </c>
      <c r="G1313" s="8" t="s">
        <v>390</v>
      </c>
      <c r="H1313" s="8" t="s">
        <v>112</v>
      </c>
      <c r="I1313" s="8" t="s">
        <v>44352</v>
      </c>
      <c r="J1313" s="8" t="s">
        <v>28</v>
      </c>
      <c r="K1313" s="8" t="s">
        <v>30</v>
      </c>
      <c r="L1313" s="8" t="s">
        <v>391</v>
      </c>
      <c r="M1313" s="8" t="s">
        <v>392</v>
      </c>
      <c r="N1313" s="8" t="s">
        <v>10716</v>
      </c>
      <c r="O1313" s="8" t="s">
        <v>35639</v>
      </c>
      <c r="P1313" s="8" t="s">
        <v>299</v>
      </c>
      <c r="Q1313" s="8" t="s">
        <v>9415</v>
      </c>
      <c r="R1313" s="8" t="s">
        <v>10634</v>
      </c>
      <c r="S1313" s="17" t="s">
        <v>44353</v>
      </c>
      <c r="T1313" s="18">
        <v>43022</v>
      </c>
      <c r="U1313" s="8">
        <v>0.25</v>
      </c>
      <c r="V1313" s="8">
        <v>0.75</v>
      </c>
      <c r="W1313" s="8" t="s">
        <v>40</v>
      </c>
      <c r="X1313" s="8" t="s">
        <v>23040</v>
      </c>
      <c r="Y1313" s="8" t="s">
        <v>23039</v>
      </c>
      <c r="Z1313" s="17" t="s">
        <v>44412</v>
      </c>
      <c r="AA1313" s="8" t="s">
        <v>44413</v>
      </c>
      <c r="AB1313" s="8" t="s">
        <v>44414</v>
      </c>
    </row>
    <row r="1314" spans="1:28" hidden="1" x14ac:dyDescent="0.2">
      <c r="A1314" s="8" t="s">
        <v>44415</v>
      </c>
      <c r="B1314" s="8" t="s">
        <v>44416</v>
      </c>
      <c r="C1314" s="8" t="s">
        <v>45733</v>
      </c>
      <c r="D1314" s="8" t="s">
        <v>45734</v>
      </c>
      <c r="E1314" s="8" t="s">
        <v>400</v>
      </c>
      <c r="F1314" s="8" t="s">
        <v>112</v>
      </c>
      <c r="G1314" s="8" t="s">
        <v>400</v>
      </c>
      <c r="H1314" s="8" t="s">
        <v>112</v>
      </c>
      <c r="I1314" s="8" t="s">
        <v>44352</v>
      </c>
      <c r="J1314" s="8" t="s">
        <v>28</v>
      </c>
      <c r="K1314" s="8" t="s">
        <v>30</v>
      </c>
      <c r="L1314" s="8" t="s">
        <v>401</v>
      </c>
      <c r="M1314" s="8" t="s">
        <v>402</v>
      </c>
      <c r="N1314" s="8" t="s">
        <v>10716</v>
      </c>
      <c r="O1314" s="8" t="s">
        <v>35639</v>
      </c>
      <c r="P1314" s="8" t="s">
        <v>299</v>
      </c>
      <c r="Q1314" s="8" t="s">
        <v>9415</v>
      </c>
      <c r="R1314" s="8" t="s">
        <v>10634</v>
      </c>
      <c r="S1314" s="17" t="s">
        <v>44353</v>
      </c>
      <c r="T1314" s="18">
        <v>43023</v>
      </c>
      <c r="U1314" s="8">
        <v>0.25</v>
      </c>
      <c r="V1314" s="8">
        <v>0.75</v>
      </c>
      <c r="W1314" s="8" t="s">
        <v>40</v>
      </c>
      <c r="X1314" s="8" t="s">
        <v>23032</v>
      </c>
      <c r="Y1314" s="8" t="s">
        <v>23033</v>
      </c>
      <c r="Z1314" s="17" t="s">
        <v>44412</v>
      </c>
      <c r="AA1314" s="8" t="s">
        <v>44417</v>
      </c>
      <c r="AB1314" s="8" t="s">
        <v>44418</v>
      </c>
    </row>
    <row r="1315" spans="1:28" hidden="1" x14ac:dyDescent="0.2">
      <c r="A1315" s="8" t="s">
        <v>44419</v>
      </c>
      <c r="B1315" s="8" t="s">
        <v>44420</v>
      </c>
      <c r="C1315" s="8" t="s">
        <v>45733</v>
      </c>
      <c r="D1315" s="8" t="s">
        <v>45734</v>
      </c>
      <c r="E1315" s="8" t="s">
        <v>154</v>
      </c>
      <c r="F1315" s="8" t="s">
        <v>133</v>
      </c>
      <c r="G1315" s="8" t="s">
        <v>154</v>
      </c>
      <c r="H1315" s="8" t="s">
        <v>133</v>
      </c>
      <c r="I1315" s="8" t="s">
        <v>44352</v>
      </c>
      <c r="J1315" s="8" t="s">
        <v>28</v>
      </c>
      <c r="K1315" s="8" t="s">
        <v>30</v>
      </c>
      <c r="L1315" s="8" t="s">
        <v>155</v>
      </c>
      <c r="M1315" s="8" t="s">
        <v>156</v>
      </c>
      <c r="N1315" s="8" t="s">
        <v>10716</v>
      </c>
      <c r="O1315" s="8" t="s">
        <v>35639</v>
      </c>
      <c r="P1315" s="8" t="s">
        <v>299</v>
      </c>
      <c r="Q1315" s="8" t="s">
        <v>9415</v>
      </c>
      <c r="R1315" s="8" t="s">
        <v>10634</v>
      </c>
      <c r="S1315" s="17" t="s">
        <v>44353</v>
      </c>
      <c r="T1315" s="18">
        <v>43031</v>
      </c>
      <c r="U1315" s="8">
        <v>0.25</v>
      </c>
      <c r="V1315" s="8">
        <v>0.75</v>
      </c>
      <c r="W1315" s="8" t="s">
        <v>40</v>
      </c>
      <c r="X1315" s="8" t="s">
        <v>23046</v>
      </c>
      <c r="Y1315" s="8" t="s">
        <v>18490</v>
      </c>
      <c r="Z1315" s="17" t="s">
        <v>44421</v>
      </c>
      <c r="AA1315" s="8" t="s">
        <v>44422</v>
      </c>
      <c r="AB1315" s="8" t="s">
        <v>44423</v>
      </c>
    </row>
    <row r="1316" spans="1:28" hidden="1" x14ac:dyDescent="0.2">
      <c r="A1316" s="8" t="s">
        <v>44424</v>
      </c>
      <c r="B1316" s="8" t="s">
        <v>44425</v>
      </c>
      <c r="C1316" s="8" t="s">
        <v>45733</v>
      </c>
      <c r="D1316" s="8" t="s">
        <v>45734</v>
      </c>
      <c r="E1316" s="8" t="s">
        <v>164</v>
      </c>
      <c r="F1316" s="8" t="s">
        <v>133</v>
      </c>
      <c r="G1316" s="8" t="s">
        <v>164</v>
      </c>
      <c r="H1316" s="8" t="s">
        <v>133</v>
      </c>
      <c r="I1316" s="8" t="s">
        <v>44352</v>
      </c>
      <c r="J1316" s="8" t="s">
        <v>28</v>
      </c>
      <c r="K1316" s="8" t="s">
        <v>30</v>
      </c>
      <c r="L1316" s="8" t="s">
        <v>165</v>
      </c>
      <c r="M1316" s="8" t="s">
        <v>166</v>
      </c>
      <c r="N1316" s="8" t="s">
        <v>10716</v>
      </c>
      <c r="O1316" s="8" t="s">
        <v>35639</v>
      </c>
      <c r="P1316" s="8" t="s">
        <v>299</v>
      </c>
      <c r="Q1316" s="8" t="s">
        <v>9415</v>
      </c>
      <c r="R1316" s="8" t="s">
        <v>10634</v>
      </c>
      <c r="S1316" s="17" t="s">
        <v>44353</v>
      </c>
      <c r="T1316" s="18">
        <v>43032</v>
      </c>
      <c r="U1316" s="8">
        <v>0.25</v>
      </c>
      <c r="V1316" s="8">
        <v>0.75</v>
      </c>
      <c r="W1316" s="8" t="s">
        <v>40</v>
      </c>
      <c r="X1316" s="8" t="s">
        <v>23052</v>
      </c>
      <c r="Y1316" s="8" t="s">
        <v>70</v>
      </c>
      <c r="Z1316" s="17" t="s">
        <v>23053</v>
      </c>
      <c r="AA1316" s="8" t="s">
        <v>44426</v>
      </c>
      <c r="AB1316" s="8" t="s">
        <v>44427</v>
      </c>
    </row>
    <row r="1317" spans="1:28" hidden="1" x14ac:dyDescent="0.2">
      <c r="A1317" s="8" t="s">
        <v>44428</v>
      </c>
      <c r="B1317" s="8" t="s">
        <v>44429</v>
      </c>
      <c r="C1317" s="8" t="s">
        <v>45733</v>
      </c>
      <c r="D1317" s="8" t="s">
        <v>45734</v>
      </c>
      <c r="E1317" s="8" t="s">
        <v>205</v>
      </c>
      <c r="F1317" s="8" t="s">
        <v>204</v>
      </c>
      <c r="G1317" s="8" t="s">
        <v>205</v>
      </c>
      <c r="H1317" s="8" t="s">
        <v>204</v>
      </c>
      <c r="I1317" s="8" t="s">
        <v>44352</v>
      </c>
      <c r="J1317" s="8" t="s">
        <v>28</v>
      </c>
      <c r="K1317" s="8" t="s">
        <v>30</v>
      </c>
      <c r="L1317" s="8" t="s">
        <v>206</v>
      </c>
      <c r="M1317" s="8" t="s">
        <v>207</v>
      </c>
      <c r="N1317" s="8" t="s">
        <v>10716</v>
      </c>
      <c r="O1317" s="8" t="s">
        <v>35639</v>
      </c>
      <c r="P1317" s="8" t="s">
        <v>299</v>
      </c>
      <c r="Q1317" s="8" t="s">
        <v>9415</v>
      </c>
      <c r="R1317" s="8" t="s">
        <v>10634</v>
      </c>
      <c r="S1317" s="17" t="s">
        <v>44353</v>
      </c>
      <c r="T1317" s="18">
        <v>43033</v>
      </c>
      <c r="U1317" s="8">
        <v>0.25</v>
      </c>
      <c r="V1317" s="8">
        <v>0.75</v>
      </c>
      <c r="W1317" s="8" t="s">
        <v>40</v>
      </c>
      <c r="X1317" s="8" t="s">
        <v>23058</v>
      </c>
      <c r="Y1317" s="8" t="s">
        <v>23059</v>
      </c>
      <c r="Z1317" s="17" t="s">
        <v>35756</v>
      </c>
      <c r="AA1317" s="8" t="s">
        <v>44430</v>
      </c>
      <c r="AB1317" s="8" t="s">
        <v>44431</v>
      </c>
    </row>
    <row r="1318" spans="1:28" hidden="1" x14ac:dyDescent="0.2">
      <c r="A1318" s="8" t="s">
        <v>44432</v>
      </c>
      <c r="B1318" s="8" t="s">
        <v>44433</v>
      </c>
      <c r="C1318" s="8" t="s">
        <v>45733</v>
      </c>
      <c r="D1318" s="8" t="s">
        <v>45734</v>
      </c>
      <c r="E1318" s="8" t="s">
        <v>215</v>
      </c>
      <c r="F1318" s="8" t="s">
        <v>204</v>
      </c>
      <c r="G1318" s="8" t="s">
        <v>215</v>
      </c>
      <c r="H1318" s="8" t="s">
        <v>204</v>
      </c>
      <c r="I1318" s="8" t="s">
        <v>44352</v>
      </c>
      <c r="J1318" s="8" t="s">
        <v>28</v>
      </c>
      <c r="K1318" s="8" t="s">
        <v>30</v>
      </c>
      <c r="L1318" s="8" t="s">
        <v>216</v>
      </c>
      <c r="M1318" s="8" t="s">
        <v>217</v>
      </c>
      <c r="N1318" s="8" t="s">
        <v>10716</v>
      </c>
      <c r="O1318" s="8" t="s">
        <v>35639</v>
      </c>
      <c r="P1318" s="8" t="s">
        <v>299</v>
      </c>
      <c r="Q1318" s="8" t="s">
        <v>9415</v>
      </c>
      <c r="R1318" s="8" t="s">
        <v>10634</v>
      </c>
      <c r="S1318" s="17" t="s">
        <v>44353</v>
      </c>
      <c r="T1318" s="18">
        <v>43034</v>
      </c>
      <c r="U1318" s="8">
        <v>0.25</v>
      </c>
      <c r="V1318" s="8">
        <v>0.75</v>
      </c>
      <c r="W1318" s="8" t="s">
        <v>40</v>
      </c>
      <c r="X1318" s="8" t="s">
        <v>23065</v>
      </c>
      <c r="Y1318" s="8" t="s">
        <v>23066</v>
      </c>
      <c r="Z1318" s="17" t="s">
        <v>35733</v>
      </c>
      <c r="AA1318" s="8" t="s">
        <v>44434</v>
      </c>
      <c r="AB1318" s="8" t="s">
        <v>44435</v>
      </c>
    </row>
    <row r="1319" spans="1:28" hidden="1" x14ac:dyDescent="0.2">
      <c r="A1319" s="8" t="s">
        <v>44436</v>
      </c>
      <c r="B1319" s="8" t="s">
        <v>44437</v>
      </c>
      <c r="C1319" s="8" t="s">
        <v>45733</v>
      </c>
      <c r="D1319" s="8" t="s">
        <v>45734</v>
      </c>
      <c r="E1319" s="8" t="s">
        <v>225</v>
      </c>
      <c r="F1319" s="8" t="s">
        <v>204</v>
      </c>
      <c r="G1319" s="8" t="s">
        <v>225</v>
      </c>
      <c r="H1319" s="8" t="s">
        <v>204</v>
      </c>
      <c r="I1319" s="8" t="s">
        <v>44352</v>
      </c>
      <c r="J1319" s="8" t="s">
        <v>28</v>
      </c>
      <c r="K1319" s="8" t="s">
        <v>30</v>
      </c>
      <c r="L1319" s="8" t="s">
        <v>226</v>
      </c>
      <c r="M1319" s="8" t="s">
        <v>227</v>
      </c>
      <c r="N1319" s="8" t="s">
        <v>10716</v>
      </c>
      <c r="O1319" s="8" t="s">
        <v>35639</v>
      </c>
      <c r="P1319" s="8" t="s">
        <v>299</v>
      </c>
      <c r="Q1319" s="8" t="s">
        <v>9415</v>
      </c>
      <c r="R1319" s="8" t="s">
        <v>10634</v>
      </c>
      <c r="S1319" s="17" t="s">
        <v>44353</v>
      </c>
      <c r="T1319" s="18">
        <v>43035</v>
      </c>
      <c r="U1319" s="8">
        <v>0.25</v>
      </c>
      <c r="V1319" s="8">
        <v>0.75</v>
      </c>
      <c r="W1319" s="8" t="s">
        <v>40</v>
      </c>
      <c r="X1319" s="8" t="s">
        <v>23078</v>
      </c>
      <c r="Y1319" s="8" t="s">
        <v>9271</v>
      </c>
      <c r="Z1319" s="17" t="s">
        <v>28968</v>
      </c>
      <c r="AA1319" s="8" t="s">
        <v>44438</v>
      </c>
      <c r="AB1319" s="8" t="s">
        <v>44439</v>
      </c>
    </row>
    <row r="1320" spans="1:28" hidden="1" x14ac:dyDescent="0.2">
      <c r="A1320" s="8" t="s">
        <v>44445</v>
      </c>
      <c r="B1320" s="8" t="s">
        <v>44446</v>
      </c>
      <c r="C1320" s="8" t="s">
        <v>45733</v>
      </c>
      <c r="D1320" s="8" t="s">
        <v>45734</v>
      </c>
      <c r="E1320" s="8" t="s">
        <v>235</v>
      </c>
      <c r="F1320" s="8" t="s">
        <v>204</v>
      </c>
      <c r="G1320" s="8" t="s">
        <v>235</v>
      </c>
      <c r="H1320" s="8" t="s">
        <v>204</v>
      </c>
      <c r="I1320" s="8" t="s">
        <v>44352</v>
      </c>
      <c r="J1320" s="8" t="s">
        <v>28</v>
      </c>
      <c r="K1320" s="8" t="s">
        <v>30</v>
      </c>
      <c r="L1320" s="8" t="s">
        <v>236</v>
      </c>
      <c r="M1320" s="8" t="s">
        <v>237</v>
      </c>
      <c r="N1320" s="8" t="s">
        <v>10716</v>
      </c>
      <c r="O1320" s="8" t="s">
        <v>35639</v>
      </c>
      <c r="P1320" s="8" t="s">
        <v>299</v>
      </c>
      <c r="Q1320" s="8" t="s">
        <v>9415</v>
      </c>
      <c r="R1320" s="8" t="s">
        <v>10634</v>
      </c>
      <c r="S1320" s="17" t="s">
        <v>44353</v>
      </c>
      <c r="T1320" s="18">
        <v>43036</v>
      </c>
      <c r="U1320" s="8">
        <v>0.25</v>
      </c>
      <c r="V1320" s="8">
        <v>0.75</v>
      </c>
      <c r="W1320" s="8" t="s">
        <v>40</v>
      </c>
      <c r="X1320" s="8" t="s">
        <v>23072</v>
      </c>
      <c r="Y1320" s="8" t="s">
        <v>9326</v>
      </c>
      <c r="Z1320" s="17" t="s">
        <v>32064</v>
      </c>
      <c r="AA1320" s="8" t="s">
        <v>44447</v>
      </c>
      <c r="AB1320" s="8" t="s">
        <v>44448</v>
      </c>
    </row>
    <row r="1321" spans="1:28" hidden="1" x14ac:dyDescent="0.2">
      <c r="A1321" s="8" t="s">
        <v>44440</v>
      </c>
      <c r="B1321" s="8" t="s">
        <v>44441</v>
      </c>
      <c r="C1321" s="8" t="s">
        <v>45733</v>
      </c>
      <c r="D1321" s="8" t="s">
        <v>45734</v>
      </c>
      <c r="E1321" s="8" t="s">
        <v>245</v>
      </c>
      <c r="F1321" s="8" t="s">
        <v>204</v>
      </c>
      <c r="G1321" s="8" t="s">
        <v>245</v>
      </c>
      <c r="H1321" s="8" t="s">
        <v>204</v>
      </c>
      <c r="I1321" s="8" t="s">
        <v>44352</v>
      </c>
      <c r="J1321" s="8" t="s">
        <v>28</v>
      </c>
      <c r="K1321" s="8" t="s">
        <v>30</v>
      </c>
      <c r="L1321" s="8" t="s">
        <v>2538</v>
      </c>
      <c r="M1321" s="8" t="s">
        <v>7728</v>
      </c>
      <c r="N1321" s="8" t="s">
        <v>10716</v>
      </c>
      <c r="O1321" s="8" t="s">
        <v>35639</v>
      </c>
      <c r="P1321" s="8" t="s">
        <v>299</v>
      </c>
      <c r="Q1321" s="8" t="s">
        <v>9415</v>
      </c>
      <c r="R1321" s="8" t="s">
        <v>10634</v>
      </c>
      <c r="S1321" s="17" t="s">
        <v>44353</v>
      </c>
      <c r="T1321" s="18">
        <v>43037</v>
      </c>
      <c r="U1321" s="8">
        <v>0.25</v>
      </c>
      <c r="V1321" s="8">
        <v>0.75</v>
      </c>
      <c r="W1321" s="8" t="s">
        <v>40</v>
      </c>
      <c r="X1321" s="8" t="s">
        <v>23084</v>
      </c>
      <c r="Y1321" s="8" t="s">
        <v>37</v>
      </c>
      <c r="Z1321" s="17" t="s">
        <v>44442</v>
      </c>
      <c r="AA1321" s="8" t="s">
        <v>44443</v>
      </c>
      <c r="AB1321" s="8" t="s">
        <v>44444</v>
      </c>
    </row>
    <row r="1322" spans="1:28" hidden="1" x14ac:dyDescent="0.2">
      <c r="A1322" s="8" t="s">
        <v>44449</v>
      </c>
      <c r="B1322" s="8" t="s">
        <v>44450</v>
      </c>
      <c r="C1322" s="8" t="s">
        <v>45733</v>
      </c>
      <c r="D1322" s="8" t="s">
        <v>45734</v>
      </c>
      <c r="E1322" s="8" t="s">
        <v>470</v>
      </c>
      <c r="F1322" s="8" t="s">
        <v>204</v>
      </c>
      <c r="G1322" s="8" t="s">
        <v>470</v>
      </c>
      <c r="H1322" s="8" t="s">
        <v>204</v>
      </c>
      <c r="I1322" s="8" t="s">
        <v>44352</v>
      </c>
      <c r="J1322" s="8" t="s">
        <v>28</v>
      </c>
      <c r="K1322" s="8" t="s">
        <v>30</v>
      </c>
      <c r="L1322" s="8" t="s">
        <v>2565</v>
      </c>
      <c r="M1322" s="8" t="s">
        <v>7806</v>
      </c>
      <c r="N1322" s="8" t="s">
        <v>10716</v>
      </c>
      <c r="O1322" s="8" t="s">
        <v>35639</v>
      </c>
      <c r="P1322" s="8" t="s">
        <v>299</v>
      </c>
      <c r="Q1322" s="8" t="s">
        <v>9415</v>
      </c>
      <c r="R1322" s="8" t="s">
        <v>10634</v>
      </c>
      <c r="S1322" s="17" t="s">
        <v>44353</v>
      </c>
      <c r="T1322" s="18">
        <v>43038</v>
      </c>
      <c r="U1322" s="8">
        <v>0.25</v>
      </c>
      <c r="V1322" s="8">
        <v>0.75</v>
      </c>
      <c r="W1322" s="8" t="s">
        <v>40</v>
      </c>
      <c r="X1322" s="8" t="s">
        <v>23090</v>
      </c>
      <c r="Y1322" s="8" t="s">
        <v>23091</v>
      </c>
      <c r="Z1322" s="17" t="s">
        <v>44451</v>
      </c>
      <c r="AA1322" s="8" t="s">
        <v>44452</v>
      </c>
      <c r="AB1322" s="8" t="s">
        <v>44453</v>
      </c>
    </row>
    <row r="1323" spans="1:28" hidden="1" x14ac:dyDescent="0.2">
      <c r="A1323" s="8" t="s">
        <v>44454</v>
      </c>
      <c r="B1323" s="8" t="s">
        <v>44455</v>
      </c>
      <c r="C1323" s="8" t="s">
        <v>45733</v>
      </c>
      <c r="D1323" s="8" t="s">
        <v>45734</v>
      </c>
      <c r="E1323" s="8" t="s">
        <v>480</v>
      </c>
      <c r="F1323" s="8" t="s">
        <v>204</v>
      </c>
      <c r="G1323" s="8" t="s">
        <v>480</v>
      </c>
      <c r="H1323" s="8" t="s">
        <v>204</v>
      </c>
      <c r="I1323" s="8" t="s">
        <v>44352</v>
      </c>
      <c r="J1323" s="8" t="s">
        <v>28</v>
      </c>
      <c r="K1323" s="8" t="s">
        <v>30</v>
      </c>
      <c r="L1323" s="8" t="s">
        <v>2610</v>
      </c>
      <c r="M1323" s="8" t="s">
        <v>6182</v>
      </c>
      <c r="N1323" s="8" t="s">
        <v>10716</v>
      </c>
      <c r="O1323" s="8" t="s">
        <v>35639</v>
      </c>
      <c r="P1323" s="8" t="s">
        <v>299</v>
      </c>
      <c r="Q1323" s="8" t="s">
        <v>9415</v>
      </c>
      <c r="R1323" s="8" t="s">
        <v>10634</v>
      </c>
      <c r="S1323" s="17" t="s">
        <v>44353</v>
      </c>
      <c r="T1323" s="18">
        <v>43039</v>
      </c>
      <c r="U1323" s="8">
        <v>0.25</v>
      </c>
      <c r="V1323" s="8">
        <v>0.75</v>
      </c>
      <c r="W1323" s="8" t="s">
        <v>40</v>
      </c>
      <c r="X1323" s="8" t="s">
        <v>23097</v>
      </c>
      <c r="Y1323" s="8" t="s">
        <v>23098</v>
      </c>
      <c r="Z1323" s="17" t="s">
        <v>44456</v>
      </c>
      <c r="AA1323" s="8" t="s">
        <v>44457</v>
      </c>
      <c r="AB1323" s="8" t="s">
        <v>44458</v>
      </c>
    </row>
    <row r="1324" spans="1:28" hidden="1" x14ac:dyDescent="0.2">
      <c r="A1324" s="8" t="s">
        <v>44464</v>
      </c>
      <c r="B1324" s="8" t="s">
        <v>44465</v>
      </c>
      <c r="C1324" s="8" t="s">
        <v>45733</v>
      </c>
      <c r="D1324" s="8" t="s">
        <v>45734</v>
      </c>
      <c r="E1324" s="8" t="s">
        <v>499</v>
      </c>
      <c r="F1324" s="8" t="s">
        <v>255</v>
      </c>
      <c r="G1324" s="8" t="s">
        <v>499</v>
      </c>
      <c r="H1324" s="8" t="s">
        <v>255</v>
      </c>
      <c r="I1324" s="8" t="s">
        <v>44352</v>
      </c>
      <c r="J1324" s="8" t="s">
        <v>28</v>
      </c>
      <c r="K1324" s="8" t="s">
        <v>30</v>
      </c>
      <c r="L1324" s="8" t="s">
        <v>2632</v>
      </c>
      <c r="M1324" s="8" t="s">
        <v>4450</v>
      </c>
      <c r="N1324" s="8" t="s">
        <v>10716</v>
      </c>
      <c r="O1324" s="8" t="s">
        <v>35639</v>
      </c>
      <c r="P1324" s="8" t="s">
        <v>299</v>
      </c>
      <c r="Q1324" s="8" t="s">
        <v>9415</v>
      </c>
      <c r="R1324" s="8" t="s">
        <v>10634</v>
      </c>
      <c r="S1324" s="17" t="s">
        <v>44353</v>
      </c>
      <c r="T1324" s="18">
        <v>43040</v>
      </c>
      <c r="U1324" s="8">
        <v>0.25</v>
      </c>
      <c r="V1324" s="8">
        <v>0.75</v>
      </c>
      <c r="W1324" s="8" t="s">
        <v>40</v>
      </c>
      <c r="X1324" s="8" t="s">
        <v>23104</v>
      </c>
      <c r="Y1324" s="8" t="s">
        <v>9334</v>
      </c>
      <c r="Z1324" s="17" t="s">
        <v>44466</v>
      </c>
      <c r="AA1324" s="8" t="s">
        <v>44467</v>
      </c>
      <c r="AB1324" s="8" t="s">
        <v>44468</v>
      </c>
    </row>
    <row r="1325" spans="1:28" hidden="1" x14ac:dyDescent="0.2">
      <c r="A1325" s="8" t="s">
        <v>44459</v>
      </c>
      <c r="B1325" s="8" t="s">
        <v>44460</v>
      </c>
      <c r="C1325" s="8" t="s">
        <v>45733</v>
      </c>
      <c r="D1325" s="8" t="s">
        <v>45734</v>
      </c>
      <c r="E1325" s="8" t="s">
        <v>515</v>
      </c>
      <c r="F1325" s="8" t="s">
        <v>255</v>
      </c>
      <c r="G1325" s="8" t="s">
        <v>515</v>
      </c>
      <c r="H1325" s="8" t="s">
        <v>255</v>
      </c>
      <c r="I1325" s="8" t="s">
        <v>44352</v>
      </c>
      <c r="J1325" s="8" t="s">
        <v>28</v>
      </c>
      <c r="K1325" s="8" t="s">
        <v>30</v>
      </c>
      <c r="L1325" s="8" t="s">
        <v>2676</v>
      </c>
      <c r="M1325" s="8" t="s">
        <v>4472</v>
      </c>
      <c r="N1325" s="8" t="s">
        <v>10716</v>
      </c>
      <c r="O1325" s="8" t="s">
        <v>35639</v>
      </c>
      <c r="P1325" s="8" t="s">
        <v>299</v>
      </c>
      <c r="Q1325" s="8" t="s">
        <v>9415</v>
      </c>
      <c r="R1325" s="8" t="s">
        <v>10634</v>
      </c>
      <c r="S1325" s="17" t="s">
        <v>44353</v>
      </c>
      <c r="T1325" s="18">
        <v>43041</v>
      </c>
      <c r="U1325" s="8">
        <v>0.25</v>
      </c>
      <c r="V1325" s="8">
        <v>0.75</v>
      </c>
      <c r="W1325" s="8" t="s">
        <v>40</v>
      </c>
      <c r="X1325" s="8" t="s">
        <v>23110</v>
      </c>
      <c r="Y1325" s="8" t="s">
        <v>23111</v>
      </c>
      <c r="Z1325" s="17" t="s">
        <v>44461</v>
      </c>
      <c r="AA1325" s="8" t="s">
        <v>44462</v>
      </c>
      <c r="AB1325" s="8" t="s">
        <v>44463</v>
      </c>
    </row>
    <row r="1326" spans="1:28" hidden="1" x14ac:dyDescent="0.2">
      <c r="A1326" s="8" t="s">
        <v>44469</v>
      </c>
      <c r="B1326" s="8" t="s">
        <v>44470</v>
      </c>
      <c r="C1326" s="8" t="s">
        <v>45733</v>
      </c>
      <c r="D1326" s="8" t="s">
        <v>45734</v>
      </c>
      <c r="E1326" s="8" t="s">
        <v>525</v>
      </c>
      <c r="F1326" s="8" t="s">
        <v>255</v>
      </c>
      <c r="G1326" s="8" t="s">
        <v>525</v>
      </c>
      <c r="H1326" s="8" t="s">
        <v>255</v>
      </c>
      <c r="I1326" s="8" t="s">
        <v>44352</v>
      </c>
      <c r="J1326" s="8" t="s">
        <v>28</v>
      </c>
      <c r="K1326" s="8" t="s">
        <v>30</v>
      </c>
      <c r="L1326" s="8" t="s">
        <v>2685</v>
      </c>
      <c r="M1326" s="8" t="s">
        <v>4486</v>
      </c>
      <c r="N1326" s="8" t="s">
        <v>10716</v>
      </c>
      <c r="O1326" s="8" t="s">
        <v>35639</v>
      </c>
      <c r="P1326" s="8" t="s">
        <v>299</v>
      </c>
      <c r="Q1326" s="8" t="s">
        <v>9415</v>
      </c>
      <c r="R1326" s="8" t="s">
        <v>10634</v>
      </c>
      <c r="S1326" s="17" t="s">
        <v>44353</v>
      </c>
      <c r="T1326" s="18">
        <v>43042</v>
      </c>
      <c r="U1326" s="8">
        <v>0.25</v>
      </c>
      <c r="V1326" s="8">
        <v>0.75</v>
      </c>
      <c r="W1326" s="8" t="s">
        <v>40</v>
      </c>
      <c r="X1326" s="8" t="s">
        <v>23117</v>
      </c>
      <c r="Y1326" s="8" t="s">
        <v>21355</v>
      </c>
      <c r="Z1326" s="17" t="s">
        <v>35677</v>
      </c>
      <c r="AA1326" s="8" t="s">
        <v>44471</v>
      </c>
      <c r="AB1326" s="8" t="s">
        <v>44472</v>
      </c>
    </row>
    <row r="1327" spans="1:28" hidden="1" x14ac:dyDescent="0.2">
      <c r="A1327" s="8" t="s">
        <v>44473</v>
      </c>
      <c r="B1327" s="8" t="s">
        <v>44474</v>
      </c>
      <c r="C1327" s="8" t="s">
        <v>45733</v>
      </c>
      <c r="D1327" s="8" t="s">
        <v>45734</v>
      </c>
      <c r="E1327" s="8" t="s">
        <v>535</v>
      </c>
      <c r="F1327" s="8" t="s">
        <v>255</v>
      </c>
      <c r="G1327" s="8" t="s">
        <v>535</v>
      </c>
      <c r="H1327" s="8" t="s">
        <v>255</v>
      </c>
      <c r="I1327" s="8" t="s">
        <v>44352</v>
      </c>
      <c r="J1327" s="8" t="s">
        <v>28</v>
      </c>
      <c r="K1327" s="8" t="s">
        <v>30</v>
      </c>
      <c r="L1327" s="8" t="s">
        <v>2692</v>
      </c>
      <c r="M1327" s="8" t="s">
        <v>4494</v>
      </c>
      <c r="N1327" s="8" t="s">
        <v>10716</v>
      </c>
      <c r="O1327" s="8" t="s">
        <v>35639</v>
      </c>
      <c r="P1327" s="8" t="s">
        <v>299</v>
      </c>
      <c r="Q1327" s="8" t="s">
        <v>9415</v>
      </c>
      <c r="R1327" s="8" t="s">
        <v>10634</v>
      </c>
      <c r="S1327" s="17" t="s">
        <v>44353</v>
      </c>
      <c r="T1327" s="18">
        <v>43043</v>
      </c>
      <c r="U1327" s="8">
        <v>0.25</v>
      </c>
      <c r="V1327" s="8">
        <v>0.75</v>
      </c>
      <c r="W1327" s="8" t="s">
        <v>40</v>
      </c>
      <c r="X1327" s="8" t="s">
        <v>23123</v>
      </c>
      <c r="Y1327" s="8" t="s">
        <v>8858</v>
      </c>
      <c r="Z1327" s="17" t="s">
        <v>44475</v>
      </c>
      <c r="AA1327" s="8" t="s">
        <v>44476</v>
      </c>
      <c r="AB1327" s="8" t="s">
        <v>44477</v>
      </c>
    </row>
    <row r="1328" spans="1:28" hidden="1" x14ac:dyDescent="0.2">
      <c r="A1328" s="8" t="s">
        <v>44478</v>
      </c>
      <c r="B1328" s="8" t="s">
        <v>44479</v>
      </c>
      <c r="C1328" s="8" t="s">
        <v>45733</v>
      </c>
      <c r="D1328" s="8" t="s">
        <v>45734</v>
      </c>
      <c r="E1328" s="8" t="s">
        <v>545</v>
      </c>
      <c r="F1328" s="8" t="s">
        <v>255</v>
      </c>
      <c r="G1328" s="8" t="s">
        <v>545</v>
      </c>
      <c r="H1328" s="8" t="s">
        <v>255</v>
      </c>
      <c r="I1328" s="8" t="s">
        <v>44352</v>
      </c>
      <c r="J1328" s="8" t="s">
        <v>28</v>
      </c>
      <c r="K1328" s="8" t="s">
        <v>30</v>
      </c>
      <c r="L1328" s="8" t="s">
        <v>2700</v>
      </c>
      <c r="M1328" s="8" t="s">
        <v>4501</v>
      </c>
      <c r="N1328" s="8" t="s">
        <v>10716</v>
      </c>
      <c r="O1328" s="8" t="s">
        <v>35639</v>
      </c>
      <c r="P1328" s="8" t="s">
        <v>299</v>
      </c>
      <c r="Q1328" s="8" t="s">
        <v>9415</v>
      </c>
      <c r="R1328" s="8" t="s">
        <v>10634</v>
      </c>
      <c r="S1328" s="17" t="s">
        <v>44353</v>
      </c>
      <c r="T1328" s="18">
        <v>43044</v>
      </c>
      <c r="U1328" s="8">
        <v>0.25</v>
      </c>
      <c r="V1328" s="8">
        <v>0.75</v>
      </c>
      <c r="W1328" s="8" t="s">
        <v>40</v>
      </c>
      <c r="X1328" s="8" t="s">
        <v>23129</v>
      </c>
      <c r="Y1328" s="8" t="s">
        <v>9306</v>
      </c>
      <c r="Z1328" s="17" t="s">
        <v>38026</v>
      </c>
      <c r="AA1328" s="8" t="s">
        <v>44480</v>
      </c>
      <c r="AB1328" s="8" t="s">
        <v>44481</v>
      </c>
    </row>
    <row r="1329" spans="1:28" hidden="1" x14ac:dyDescent="0.2">
      <c r="A1329" s="8" t="s">
        <v>3427</v>
      </c>
      <c r="B1329" s="8" t="s">
        <v>3428</v>
      </c>
      <c r="C1329" s="8" t="s">
        <v>45739</v>
      </c>
      <c r="D1329" s="8" t="s">
        <v>45740</v>
      </c>
      <c r="E1329" s="8" t="s">
        <v>66</v>
      </c>
      <c r="F1329" s="8" t="s">
        <v>65</v>
      </c>
      <c r="G1329" s="8" t="s">
        <v>66</v>
      </c>
      <c r="H1329" s="8" t="s">
        <v>65</v>
      </c>
      <c r="I1329" s="8" t="s">
        <v>3429</v>
      </c>
      <c r="J1329" s="8" t="s">
        <v>28</v>
      </c>
      <c r="K1329" s="8" t="s">
        <v>296</v>
      </c>
      <c r="L1329" s="8" t="s">
        <v>297</v>
      </c>
      <c r="M1329" s="8" t="s">
        <v>3430</v>
      </c>
      <c r="N1329" s="8" t="s">
        <v>10716</v>
      </c>
      <c r="O1329" s="8" t="s">
        <v>19170</v>
      </c>
      <c r="P1329" s="8" t="s">
        <v>776</v>
      </c>
      <c r="Q1329" s="8" t="s">
        <v>3431</v>
      </c>
      <c r="R1329" s="8" t="s">
        <v>301</v>
      </c>
      <c r="S1329" s="17" t="s">
        <v>3432</v>
      </c>
      <c r="T1329" s="18">
        <v>43012</v>
      </c>
      <c r="U1329" s="8">
        <v>0.25</v>
      </c>
      <c r="V1329" s="8">
        <v>0.41666666666666669</v>
      </c>
      <c r="W1329" s="8" t="s">
        <v>739</v>
      </c>
      <c r="X1329" s="8" t="s">
        <v>3433</v>
      </c>
      <c r="Y1329" s="8" t="s">
        <v>3434</v>
      </c>
      <c r="Z1329" s="17" t="s">
        <v>3435</v>
      </c>
      <c r="AA1329" s="8" t="s">
        <v>3436</v>
      </c>
      <c r="AB1329" s="8" t="s">
        <v>3437</v>
      </c>
    </row>
    <row r="1330" spans="1:28" hidden="1" x14ac:dyDescent="0.2">
      <c r="A1330" s="8" t="s">
        <v>3438</v>
      </c>
      <c r="B1330" s="8" t="s">
        <v>3439</v>
      </c>
      <c r="C1330" s="8" t="s">
        <v>45739</v>
      </c>
      <c r="D1330" s="8" t="s">
        <v>45740</v>
      </c>
      <c r="E1330" s="8" t="s">
        <v>66</v>
      </c>
      <c r="F1330" s="8" t="s">
        <v>65</v>
      </c>
      <c r="G1330" s="8" t="s">
        <v>66</v>
      </c>
      <c r="H1330" s="8" t="s">
        <v>65</v>
      </c>
      <c r="I1330" s="8" t="s">
        <v>3429</v>
      </c>
      <c r="J1330" s="8" t="s">
        <v>28</v>
      </c>
      <c r="K1330" s="8" t="s">
        <v>296</v>
      </c>
      <c r="L1330" s="8" t="s">
        <v>3430</v>
      </c>
      <c r="M1330" s="8" t="s">
        <v>3440</v>
      </c>
      <c r="N1330" s="8" t="s">
        <v>10716</v>
      </c>
      <c r="O1330" s="8" t="s">
        <v>19170</v>
      </c>
      <c r="P1330" s="8" t="s">
        <v>776</v>
      </c>
      <c r="Q1330" s="8" t="s">
        <v>3431</v>
      </c>
      <c r="R1330" s="8" t="s">
        <v>301</v>
      </c>
      <c r="S1330" s="17" t="s">
        <v>3432</v>
      </c>
      <c r="T1330" s="18">
        <v>43012</v>
      </c>
      <c r="U1330" s="8">
        <v>0.41666666666666669</v>
      </c>
      <c r="V1330" s="8">
        <v>0.58333333333333337</v>
      </c>
      <c r="W1330" s="8" t="s">
        <v>739</v>
      </c>
      <c r="X1330" s="8" t="s">
        <v>3441</v>
      </c>
      <c r="Y1330" s="8" t="s">
        <v>3434</v>
      </c>
      <c r="Z1330" s="17" t="s">
        <v>3442</v>
      </c>
      <c r="AA1330" s="8" t="s">
        <v>3443</v>
      </c>
      <c r="AB1330" s="8" t="s">
        <v>3444</v>
      </c>
    </row>
    <row r="1331" spans="1:28" hidden="1" x14ac:dyDescent="0.2">
      <c r="A1331" s="8" t="s">
        <v>3445</v>
      </c>
      <c r="B1331" s="8" t="s">
        <v>3446</v>
      </c>
      <c r="C1331" s="8" t="s">
        <v>45739</v>
      </c>
      <c r="D1331" s="8" t="s">
        <v>45740</v>
      </c>
      <c r="E1331" s="8" t="s">
        <v>66</v>
      </c>
      <c r="F1331" s="8" t="s">
        <v>65</v>
      </c>
      <c r="G1331" s="8" t="s">
        <v>66</v>
      </c>
      <c r="H1331" s="8" t="s">
        <v>65</v>
      </c>
      <c r="I1331" s="8" t="s">
        <v>3429</v>
      </c>
      <c r="J1331" s="8" t="s">
        <v>28</v>
      </c>
      <c r="K1331" s="8" t="s">
        <v>296</v>
      </c>
      <c r="L1331" s="8" t="s">
        <v>3440</v>
      </c>
      <c r="M1331" s="8" t="s">
        <v>298</v>
      </c>
      <c r="N1331" s="8" t="s">
        <v>10716</v>
      </c>
      <c r="O1331" s="8" t="s">
        <v>19170</v>
      </c>
      <c r="P1331" s="8" t="s">
        <v>776</v>
      </c>
      <c r="Q1331" s="8" t="s">
        <v>3431</v>
      </c>
      <c r="R1331" s="8" t="s">
        <v>301</v>
      </c>
      <c r="S1331" s="17" t="s">
        <v>3432</v>
      </c>
      <c r="T1331" s="18">
        <v>43012</v>
      </c>
      <c r="U1331" s="8">
        <v>0.58333333333333337</v>
      </c>
      <c r="V1331" s="8">
        <v>0.75</v>
      </c>
      <c r="W1331" s="8" t="s">
        <v>739</v>
      </c>
      <c r="X1331" s="8" t="s">
        <v>3447</v>
      </c>
      <c r="Y1331" s="8" t="s">
        <v>3434</v>
      </c>
      <c r="Z1331" s="17" t="s">
        <v>3448</v>
      </c>
      <c r="AA1331" s="8" t="s">
        <v>3449</v>
      </c>
      <c r="AB1331" s="8" t="s">
        <v>3450</v>
      </c>
    </row>
    <row r="1332" spans="1:28" hidden="1" x14ac:dyDescent="0.2">
      <c r="A1332" s="8" t="s">
        <v>3451</v>
      </c>
      <c r="B1332" s="8" t="s">
        <v>3452</v>
      </c>
      <c r="C1332" s="8" t="s">
        <v>45739</v>
      </c>
      <c r="D1332" s="8" t="s">
        <v>45740</v>
      </c>
      <c r="E1332" s="8" t="s">
        <v>86</v>
      </c>
      <c r="F1332" s="8" t="s">
        <v>65</v>
      </c>
      <c r="G1332" s="8" t="s">
        <v>86</v>
      </c>
      <c r="H1332" s="8" t="s">
        <v>65</v>
      </c>
      <c r="I1332" s="8" t="s">
        <v>3429</v>
      </c>
      <c r="J1332" s="8" t="s">
        <v>28</v>
      </c>
      <c r="K1332" s="8" t="s">
        <v>296</v>
      </c>
      <c r="L1332" s="8" t="s">
        <v>310</v>
      </c>
      <c r="M1332" s="8" t="s">
        <v>311</v>
      </c>
      <c r="N1332" s="8" t="s">
        <v>10716</v>
      </c>
      <c r="O1332" s="8" t="s">
        <v>19170</v>
      </c>
      <c r="P1332" s="8" t="s">
        <v>776</v>
      </c>
      <c r="Q1332" s="8" t="s">
        <v>3431</v>
      </c>
      <c r="R1332" s="8" t="s">
        <v>301</v>
      </c>
      <c r="S1332" s="17" t="s">
        <v>3432</v>
      </c>
      <c r="T1332" s="18">
        <v>43013</v>
      </c>
      <c r="U1332" s="8">
        <v>0.25</v>
      </c>
      <c r="V1332" s="8">
        <v>0.75</v>
      </c>
      <c r="W1332" s="8" t="s">
        <v>40</v>
      </c>
      <c r="X1332" s="8" t="s">
        <v>3453</v>
      </c>
      <c r="Y1332" s="8" t="s">
        <v>219</v>
      </c>
      <c r="Z1332" s="17" t="s">
        <v>3454</v>
      </c>
      <c r="AA1332" s="8" t="s">
        <v>3455</v>
      </c>
      <c r="AB1332" s="8" t="s">
        <v>3456</v>
      </c>
    </row>
    <row r="1333" spans="1:28" hidden="1" x14ac:dyDescent="0.2">
      <c r="A1333" s="8" t="s">
        <v>3457</v>
      </c>
      <c r="B1333" s="8" t="s">
        <v>3458</v>
      </c>
      <c r="C1333" s="8" t="s">
        <v>45739</v>
      </c>
      <c r="D1333" s="8" t="s">
        <v>45740</v>
      </c>
      <c r="E1333" s="8" t="s">
        <v>76</v>
      </c>
      <c r="F1333" s="8" t="s">
        <v>65</v>
      </c>
      <c r="G1333" s="8" t="s">
        <v>76</v>
      </c>
      <c r="H1333" s="8" t="s">
        <v>65</v>
      </c>
      <c r="I1333" s="8" t="s">
        <v>3429</v>
      </c>
      <c r="J1333" s="8" t="s">
        <v>28</v>
      </c>
      <c r="K1333" s="8" t="s">
        <v>296</v>
      </c>
      <c r="L1333" s="8" t="s">
        <v>319</v>
      </c>
      <c r="M1333" s="8" t="s">
        <v>320</v>
      </c>
      <c r="N1333" s="8" t="s">
        <v>10716</v>
      </c>
      <c r="O1333" s="8" t="s">
        <v>19170</v>
      </c>
      <c r="P1333" s="8" t="s">
        <v>776</v>
      </c>
      <c r="Q1333" s="8" t="s">
        <v>3431</v>
      </c>
      <c r="R1333" s="8" t="s">
        <v>301</v>
      </c>
      <c r="S1333" s="17" t="s">
        <v>3432</v>
      </c>
      <c r="T1333" s="18">
        <v>43014</v>
      </c>
      <c r="U1333" s="8">
        <v>0.25</v>
      </c>
      <c r="V1333" s="8">
        <v>0.75</v>
      </c>
      <c r="W1333" s="8" t="s">
        <v>40</v>
      </c>
      <c r="X1333" s="8" t="s">
        <v>3453</v>
      </c>
      <c r="Y1333" s="8" t="s">
        <v>219</v>
      </c>
      <c r="Z1333" s="17" t="s">
        <v>3459</v>
      </c>
      <c r="AA1333" s="8" t="s">
        <v>3460</v>
      </c>
      <c r="AB1333" s="8" t="s">
        <v>3461</v>
      </c>
    </row>
    <row r="1334" spans="1:28" hidden="1" x14ac:dyDescent="0.2">
      <c r="A1334" s="8" t="s">
        <v>3462</v>
      </c>
      <c r="B1334" s="8" t="s">
        <v>3463</v>
      </c>
      <c r="C1334" s="8" t="s">
        <v>45739</v>
      </c>
      <c r="D1334" s="8" t="s">
        <v>45740</v>
      </c>
      <c r="E1334" s="8" t="s">
        <v>104</v>
      </c>
      <c r="F1334" s="8" t="s">
        <v>65</v>
      </c>
      <c r="G1334" s="8" t="s">
        <v>104</v>
      </c>
      <c r="H1334" s="8" t="s">
        <v>65</v>
      </c>
      <c r="I1334" s="8" t="s">
        <v>3429</v>
      </c>
      <c r="J1334" s="8" t="s">
        <v>28</v>
      </c>
      <c r="K1334" s="8" t="s">
        <v>296</v>
      </c>
      <c r="L1334" s="8" t="s">
        <v>105</v>
      </c>
      <c r="M1334" s="8" t="s">
        <v>106</v>
      </c>
      <c r="N1334" s="8" t="s">
        <v>10716</v>
      </c>
      <c r="O1334" s="8" t="s">
        <v>19170</v>
      </c>
      <c r="P1334" s="8" t="s">
        <v>776</v>
      </c>
      <c r="Q1334" s="8" t="s">
        <v>3431</v>
      </c>
      <c r="R1334" s="8" t="s">
        <v>301</v>
      </c>
      <c r="S1334" s="17" t="s">
        <v>3432</v>
      </c>
      <c r="T1334" s="18">
        <v>43015</v>
      </c>
      <c r="U1334" s="8">
        <v>0.25</v>
      </c>
      <c r="V1334" s="8">
        <v>0.75</v>
      </c>
      <c r="W1334" s="8" t="s">
        <v>40</v>
      </c>
      <c r="X1334" s="8" t="s">
        <v>3453</v>
      </c>
      <c r="Y1334" s="8" t="s">
        <v>219</v>
      </c>
      <c r="Z1334" s="17" t="s">
        <v>3464</v>
      </c>
      <c r="AA1334" s="8" t="s">
        <v>3465</v>
      </c>
      <c r="AB1334" s="8" t="s">
        <v>3466</v>
      </c>
    </row>
    <row r="1335" spans="1:28" hidden="1" x14ac:dyDescent="0.2">
      <c r="A1335" s="8" t="s">
        <v>3467</v>
      </c>
      <c r="B1335" s="8" t="s">
        <v>3468</v>
      </c>
      <c r="C1335" s="8" t="s">
        <v>45739</v>
      </c>
      <c r="D1335" s="8" t="s">
        <v>45740</v>
      </c>
      <c r="E1335" s="8" t="s">
        <v>96</v>
      </c>
      <c r="F1335" s="8" t="s">
        <v>65</v>
      </c>
      <c r="G1335" s="8" t="s">
        <v>96</v>
      </c>
      <c r="H1335" s="8" t="s">
        <v>65</v>
      </c>
      <c r="I1335" s="8" t="s">
        <v>3429</v>
      </c>
      <c r="J1335" s="8" t="s">
        <v>28</v>
      </c>
      <c r="K1335" s="8" t="s">
        <v>296</v>
      </c>
      <c r="L1335" s="8" t="s">
        <v>97</v>
      </c>
      <c r="M1335" s="8" t="s">
        <v>3469</v>
      </c>
      <c r="N1335" s="8" t="s">
        <v>10716</v>
      </c>
      <c r="O1335" s="8" t="s">
        <v>19170</v>
      </c>
      <c r="P1335" s="8" t="s">
        <v>776</v>
      </c>
      <c r="Q1335" s="8" t="s">
        <v>3431</v>
      </c>
      <c r="R1335" s="8" t="s">
        <v>301</v>
      </c>
      <c r="S1335" s="17" t="s">
        <v>3432</v>
      </c>
      <c r="T1335" s="18">
        <v>43016</v>
      </c>
      <c r="U1335" s="8">
        <v>0.25</v>
      </c>
      <c r="V1335" s="8">
        <v>0.5</v>
      </c>
      <c r="W1335" s="8" t="s">
        <v>30</v>
      </c>
      <c r="X1335" s="8" t="s">
        <v>3470</v>
      </c>
      <c r="Y1335" s="8" t="s">
        <v>3471</v>
      </c>
      <c r="Z1335" s="17" t="s">
        <v>3472</v>
      </c>
      <c r="AA1335" s="8" t="s">
        <v>3473</v>
      </c>
      <c r="AB1335" s="8" t="s">
        <v>3474</v>
      </c>
    </row>
    <row r="1336" spans="1:28" hidden="1" x14ac:dyDescent="0.2">
      <c r="A1336" s="8" t="s">
        <v>3475</v>
      </c>
      <c r="B1336" s="8" t="s">
        <v>3476</v>
      </c>
      <c r="C1336" s="8" t="s">
        <v>45739</v>
      </c>
      <c r="D1336" s="8" t="s">
        <v>45740</v>
      </c>
      <c r="E1336" s="8" t="s">
        <v>96</v>
      </c>
      <c r="F1336" s="8" t="s">
        <v>65</v>
      </c>
      <c r="G1336" s="8" t="s">
        <v>96</v>
      </c>
      <c r="H1336" s="8" t="s">
        <v>65</v>
      </c>
      <c r="I1336" s="8" t="s">
        <v>3429</v>
      </c>
      <c r="J1336" s="8" t="s">
        <v>28</v>
      </c>
      <c r="K1336" s="8" t="s">
        <v>296</v>
      </c>
      <c r="L1336" s="8" t="s">
        <v>3469</v>
      </c>
      <c r="M1336" s="8" t="s">
        <v>98</v>
      </c>
      <c r="N1336" s="8" t="s">
        <v>10716</v>
      </c>
      <c r="O1336" s="8" t="s">
        <v>19170</v>
      </c>
      <c r="P1336" s="8" t="s">
        <v>776</v>
      </c>
      <c r="Q1336" s="8" t="s">
        <v>3431</v>
      </c>
      <c r="R1336" s="8" t="s">
        <v>301</v>
      </c>
      <c r="S1336" s="17" t="s">
        <v>3432</v>
      </c>
      <c r="T1336" s="18">
        <v>43016</v>
      </c>
      <c r="U1336" s="8">
        <v>0.5</v>
      </c>
      <c r="V1336" s="8">
        <v>0.75</v>
      </c>
      <c r="W1336" s="8" t="s">
        <v>30</v>
      </c>
      <c r="X1336" s="8" t="s">
        <v>3477</v>
      </c>
      <c r="Y1336" s="8" t="s">
        <v>3478</v>
      </c>
      <c r="Z1336" s="17" t="s">
        <v>3472</v>
      </c>
      <c r="AA1336" s="8" t="s">
        <v>3479</v>
      </c>
      <c r="AB1336" s="8" t="s">
        <v>3480</v>
      </c>
    </row>
    <row r="1337" spans="1:28" hidden="1" x14ac:dyDescent="0.2">
      <c r="A1337" s="8" t="s">
        <v>3481</v>
      </c>
      <c r="B1337" s="8" t="s">
        <v>3482</v>
      </c>
      <c r="C1337" s="8" t="s">
        <v>45739</v>
      </c>
      <c r="D1337" s="8" t="s">
        <v>45740</v>
      </c>
      <c r="E1337" s="8" t="s">
        <v>335</v>
      </c>
      <c r="F1337" s="8" t="s">
        <v>65</v>
      </c>
      <c r="G1337" s="8" t="s">
        <v>335</v>
      </c>
      <c r="H1337" s="8" t="s">
        <v>65</v>
      </c>
      <c r="I1337" s="8" t="s">
        <v>3429</v>
      </c>
      <c r="J1337" s="8" t="s">
        <v>28</v>
      </c>
      <c r="K1337" s="8" t="s">
        <v>296</v>
      </c>
      <c r="L1337" s="8" t="s">
        <v>336</v>
      </c>
      <c r="M1337" s="8" t="s">
        <v>337</v>
      </c>
      <c r="N1337" s="8" t="s">
        <v>10716</v>
      </c>
      <c r="O1337" s="8" t="s">
        <v>19170</v>
      </c>
      <c r="P1337" s="8" t="s">
        <v>776</v>
      </c>
      <c r="Q1337" s="8" t="s">
        <v>3431</v>
      </c>
      <c r="R1337" s="8" t="s">
        <v>301</v>
      </c>
      <c r="S1337" s="17" t="s">
        <v>3432</v>
      </c>
      <c r="T1337" s="18">
        <v>43017</v>
      </c>
      <c r="U1337" s="8">
        <v>0.25</v>
      </c>
      <c r="V1337" s="8">
        <v>0.75</v>
      </c>
      <c r="W1337" s="8" t="s">
        <v>40</v>
      </c>
      <c r="X1337" s="8" t="s">
        <v>3470</v>
      </c>
      <c r="Y1337" s="8" t="s">
        <v>3471</v>
      </c>
      <c r="Z1337" s="17" t="s">
        <v>3483</v>
      </c>
      <c r="AA1337" s="8" t="s">
        <v>3484</v>
      </c>
      <c r="AB1337" s="8" t="s">
        <v>3485</v>
      </c>
    </row>
    <row r="1338" spans="1:28" hidden="1" x14ac:dyDescent="0.2">
      <c r="A1338" s="8" t="s">
        <v>3486</v>
      </c>
      <c r="B1338" s="8" t="s">
        <v>3487</v>
      </c>
      <c r="C1338" s="8" t="s">
        <v>45739</v>
      </c>
      <c r="D1338" s="8" t="s">
        <v>45740</v>
      </c>
      <c r="E1338" s="8" t="s">
        <v>345</v>
      </c>
      <c r="F1338" s="8" t="s">
        <v>65</v>
      </c>
      <c r="G1338" s="8" t="s">
        <v>345</v>
      </c>
      <c r="H1338" s="8" t="s">
        <v>65</v>
      </c>
      <c r="I1338" s="8" t="s">
        <v>3429</v>
      </c>
      <c r="J1338" s="8" t="s">
        <v>28</v>
      </c>
      <c r="K1338" s="8" t="s">
        <v>296</v>
      </c>
      <c r="L1338" s="8" t="s">
        <v>346</v>
      </c>
      <c r="M1338" s="8" t="s">
        <v>3488</v>
      </c>
      <c r="N1338" s="8" t="s">
        <v>10716</v>
      </c>
      <c r="O1338" s="8" t="s">
        <v>19170</v>
      </c>
      <c r="P1338" s="8" t="s">
        <v>776</v>
      </c>
      <c r="Q1338" s="8" t="s">
        <v>3431</v>
      </c>
      <c r="R1338" s="8" t="s">
        <v>301</v>
      </c>
      <c r="S1338" s="17" t="s">
        <v>3432</v>
      </c>
      <c r="T1338" s="18">
        <v>43018</v>
      </c>
      <c r="U1338" s="8">
        <v>0.25</v>
      </c>
      <c r="V1338" s="8">
        <v>0.58333333333333337</v>
      </c>
      <c r="W1338" s="8" t="s">
        <v>486</v>
      </c>
      <c r="X1338" s="8" t="s">
        <v>3489</v>
      </c>
      <c r="Y1338" s="8" t="s">
        <v>3490</v>
      </c>
      <c r="Z1338" s="17" t="s">
        <v>3491</v>
      </c>
      <c r="AA1338" s="8" t="s">
        <v>3492</v>
      </c>
      <c r="AB1338" s="8" t="s">
        <v>3493</v>
      </c>
    </row>
    <row r="1339" spans="1:28" hidden="1" x14ac:dyDescent="0.2">
      <c r="A1339" s="8" t="s">
        <v>3494</v>
      </c>
      <c r="B1339" s="8" t="s">
        <v>3495</v>
      </c>
      <c r="C1339" s="8" t="s">
        <v>45739</v>
      </c>
      <c r="D1339" s="8" t="s">
        <v>45740</v>
      </c>
      <c r="E1339" s="8" t="s">
        <v>345</v>
      </c>
      <c r="F1339" s="8" t="s">
        <v>65</v>
      </c>
      <c r="G1339" s="8" t="s">
        <v>345</v>
      </c>
      <c r="H1339" s="8" t="s">
        <v>65</v>
      </c>
      <c r="I1339" s="8" t="s">
        <v>3429</v>
      </c>
      <c r="J1339" s="8" t="s">
        <v>28</v>
      </c>
      <c r="K1339" s="8" t="s">
        <v>296</v>
      </c>
      <c r="L1339" s="8" t="s">
        <v>3488</v>
      </c>
      <c r="M1339" s="8" t="s">
        <v>347</v>
      </c>
      <c r="N1339" s="8" t="s">
        <v>10716</v>
      </c>
      <c r="O1339" s="8" t="s">
        <v>19170</v>
      </c>
      <c r="P1339" s="8" t="s">
        <v>776</v>
      </c>
      <c r="Q1339" s="8" t="s">
        <v>3431</v>
      </c>
      <c r="R1339" s="8" t="s">
        <v>301</v>
      </c>
      <c r="S1339" s="17" t="s">
        <v>3432</v>
      </c>
      <c r="T1339" s="18">
        <v>43018</v>
      </c>
      <c r="U1339" s="8">
        <v>0.58333333333333337</v>
      </c>
      <c r="V1339" s="8">
        <v>0.75</v>
      </c>
      <c r="W1339" s="8" t="s">
        <v>739</v>
      </c>
      <c r="X1339" s="8" t="s">
        <v>3496</v>
      </c>
      <c r="Y1339" s="8" t="s">
        <v>3497</v>
      </c>
      <c r="Z1339" s="17" t="s">
        <v>3498</v>
      </c>
      <c r="AA1339" s="8" t="s">
        <v>3499</v>
      </c>
      <c r="AB1339" s="8" t="s">
        <v>3500</v>
      </c>
    </row>
    <row r="1340" spans="1:28" hidden="1" x14ac:dyDescent="0.2">
      <c r="A1340" s="8" t="s">
        <v>3501</v>
      </c>
      <c r="B1340" s="8" t="s">
        <v>3502</v>
      </c>
      <c r="C1340" s="8" t="s">
        <v>45739</v>
      </c>
      <c r="D1340" s="8" t="s">
        <v>45740</v>
      </c>
      <c r="E1340" s="8" t="s">
        <v>134</v>
      </c>
      <c r="F1340" s="8" t="s">
        <v>133</v>
      </c>
      <c r="G1340" s="8" t="s">
        <v>134</v>
      </c>
      <c r="H1340" s="8" t="s">
        <v>133</v>
      </c>
      <c r="I1340" s="8" t="s">
        <v>3429</v>
      </c>
      <c r="J1340" s="8" t="s">
        <v>28</v>
      </c>
      <c r="K1340" s="8" t="s">
        <v>296</v>
      </c>
      <c r="L1340" s="8" t="s">
        <v>2047</v>
      </c>
      <c r="M1340" s="8" t="s">
        <v>3503</v>
      </c>
      <c r="N1340" s="8" t="s">
        <v>10716</v>
      </c>
      <c r="O1340" s="8" t="s">
        <v>19170</v>
      </c>
      <c r="P1340" s="8" t="s">
        <v>776</v>
      </c>
      <c r="Q1340" s="8" t="s">
        <v>3431</v>
      </c>
      <c r="R1340" s="8" t="s">
        <v>301</v>
      </c>
      <c r="S1340" s="17" t="s">
        <v>3432</v>
      </c>
      <c r="T1340" s="18">
        <v>43026</v>
      </c>
      <c r="U1340" s="8">
        <v>0.25</v>
      </c>
      <c r="V1340" s="8">
        <v>0.5</v>
      </c>
      <c r="W1340" s="8" t="s">
        <v>30</v>
      </c>
      <c r="X1340" s="8" t="s">
        <v>3504</v>
      </c>
      <c r="Y1340" s="8" t="s">
        <v>3505</v>
      </c>
      <c r="Z1340" s="17" t="s">
        <v>3472</v>
      </c>
      <c r="AA1340" s="8" t="s">
        <v>3506</v>
      </c>
      <c r="AB1340" s="8" t="s">
        <v>3507</v>
      </c>
    </row>
    <row r="1341" spans="1:28" hidden="1" x14ac:dyDescent="0.2">
      <c r="A1341" s="8" t="s">
        <v>3508</v>
      </c>
      <c r="B1341" s="8" t="s">
        <v>3509</v>
      </c>
      <c r="C1341" s="8" t="s">
        <v>45739</v>
      </c>
      <c r="D1341" s="8" t="s">
        <v>45740</v>
      </c>
      <c r="E1341" s="8" t="s">
        <v>134</v>
      </c>
      <c r="F1341" s="8" t="s">
        <v>133</v>
      </c>
      <c r="G1341" s="8" t="s">
        <v>134</v>
      </c>
      <c r="H1341" s="8" t="s">
        <v>133</v>
      </c>
      <c r="I1341" s="8" t="s">
        <v>3429</v>
      </c>
      <c r="J1341" s="8" t="s">
        <v>708</v>
      </c>
      <c r="K1341" s="8" t="s">
        <v>296</v>
      </c>
      <c r="L1341" s="8" t="s">
        <v>3503</v>
      </c>
      <c r="M1341" s="8" t="s">
        <v>3136</v>
      </c>
      <c r="N1341" s="8" t="s">
        <v>10716</v>
      </c>
      <c r="O1341" s="8" t="s">
        <v>19170</v>
      </c>
      <c r="P1341" s="8" t="s">
        <v>776</v>
      </c>
      <c r="Q1341" s="8" t="s">
        <v>3431</v>
      </c>
      <c r="R1341" s="8" t="s">
        <v>301</v>
      </c>
      <c r="S1341" s="17" t="s">
        <v>3432</v>
      </c>
      <c r="T1341" s="18">
        <v>43026</v>
      </c>
      <c r="U1341" s="8">
        <v>0.5</v>
      </c>
      <c r="V1341" s="8">
        <v>0.75</v>
      </c>
      <c r="W1341" s="8" t="s">
        <v>30</v>
      </c>
      <c r="X1341" s="8" t="s">
        <v>3510</v>
      </c>
      <c r="Y1341" s="8" t="s">
        <v>3511</v>
      </c>
      <c r="Z1341" s="17" t="s">
        <v>3512</v>
      </c>
      <c r="AA1341" s="8" t="s">
        <v>3513</v>
      </c>
      <c r="AB1341" s="8" t="s">
        <v>3514</v>
      </c>
    </row>
    <row r="1342" spans="1:28" hidden="1" x14ac:dyDescent="0.2">
      <c r="A1342" s="8" t="s">
        <v>3529</v>
      </c>
      <c r="B1342" s="8" t="s">
        <v>3530</v>
      </c>
      <c r="C1342" s="8" t="s">
        <v>45739</v>
      </c>
      <c r="D1342" s="8" t="s">
        <v>45740</v>
      </c>
      <c r="E1342" s="8" t="s">
        <v>144</v>
      </c>
      <c r="F1342" s="8" t="s">
        <v>133</v>
      </c>
      <c r="G1342" s="8" t="s">
        <v>144</v>
      </c>
      <c r="H1342" s="8" t="s">
        <v>133</v>
      </c>
      <c r="I1342" s="8" t="s">
        <v>3429</v>
      </c>
      <c r="J1342" s="8" t="s">
        <v>708</v>
      </c>
      <c r="K1342" s="8" t="s">
        <v>296</v>
      </c>
      <c r="L1342" s="8" t="s">
        <v>3158</v>
      </c>
      <c r="M1342" s="8" t="s">
        <v>2061</v>
      </c>
      <c r="N1342" s="8" t="s">
        <v>10716</v>
      </c>
      <c r="O1342" s="8" t="s">
        <v>19170</v>
      </c>
      <c r="P1342" s="8" t="s">
        <v>776</v>
      </c>
      <c r="Q1342" s="8" t="s">
        <v>3431</v>
      </c>
      <c r="R1342" s="8" t="s">
        <v>301</v>
      </c>
      <c r="S1342" s="17" t="s">
        <v>3432</v>
      </c>
      <c r="T1342" s="18">
        <v>43027</v>
      </c>
      <c r="U1342" s="8">
        <v>0.16666666666666666</v>
      </c>
      <c r="V1342" s="8">
        <v>0.25</v>
      </c>
      <c r="W1342" s="8" t="s">
        <v>1100</v>
      </c>
      <c r="X1342" s="8" t="s">
        <v>3531</v>
      </c>
      <c r="Y1342" s="8" t="s">
        <v>3519</v>
      </c>
      <c r="Z1342" s="17" t="s">
        <v>3532</v>
      </c>
      <c r="AA1342" s="8" t="s">
        <v>3533</v>
      </c>
      <c r="AB1342" s="8" t="s">
        <v>3534</v>
      </c>
    </row>
    <row r="1343" spans="1:28" hidden="1" x14ac:dyDescent="0.2">
      <c r="A1343" s="8" t="s">
        <v>3515</v>
      </c>
      <c r="B1343" s="8" t="s">
        <v>3516</v>
      </c>
      <c r="C1343" s="8" t="s">
        <v>45739</v>
      </c>
      <c r="D1343" s="8" t="s">
        <v>45740</v>
      </c>
      <c r="E1343" s="8" t="s">
        <v>144</v>
      </c>
      <c r="F1343" s="8" t="s">
        <v>133</v>
      </c>
      <c r="G1343" s="8" t="s">
        <v>144</v>
      </c>
      <c r="H1343" s="8" t="s">
        <v>133</v>
      </c>
      <c r="I1343" s="8" t="s">
        <v>3429</v>
      </c>
      <c r="J1343" s="8" t="s">
        <v>708</v>
      </c>
      <c r="K1343" s="8" t="s">
        <v>296</v>
      </c>
      <c r="L1343" s="8" t="s">
        <v>3151</v>
      </c>
      <c r="M1343" s="8" t="s">
        <v>3517</v>
      </c>
      <c r="N1343" s="8" t="s">
        <v>10716</v>
      </c>
      <c r="O1343" s="8" t="s">
        <v>19170</v>
      </c>
      <c r="P1343" s="8" t="s">
        <v>776</v>
      </c>
      <c r="Q1343" s="8" t="s">
        <v>3431</v>
      </c>
      <c r="R1343" s="8" t="s">
        <v>301</v>
      </c>
      <c r="S1343" s="17" t="s">
        <v>3432</v>
      </c>
      <c r="T1343" s="18">
        <v>43027</v>
      </c>
      <c r="U1343" s="8">
        <v>0.75</v>
      </c>
      <c r="V1343" s="8">
        <v>0.95833333333333337</v>
      </c>
      <c r="W1343" s="8" t="s">
        <v>773</v>
      </c>
      <c r="X1343" s="8" t="s">
        <v>3518</v>
      </c>
      <c r="Y1343" s="8" t="s">
        <v>3519</v>
      </c>
      <c r="Z1343" s="17" t="s">
        <v>3520</v>
      </c>
      <c r="AA1343" s="8" t="s">
        <v>3521</v>
      </c>
      <c r="AB1343" s="8" t="s">
        <v>3522</v>
      </c>
    </row>
    <row r="1344" spans="1:28" hidden="1" x14ac:dyDescent="0.2">
      <c r="A1344" s="8" t="s">
        <v>3523</v>
      </c>
      <c r="B1344" s="8" t="s">
        <v>3524</v>
      </c>
      <c r="C1344" s="8" t="s">
        <v>45739</v>
      </c>
      <c r="D1344" s="8" t="s">
        <v>45740</v>
      </c>
      <c r="E1344" s="8" t="s">
        <v>144</v>
      </c>
      <c r="F1344" s="8" t="s">
        <v>133</v>
      </c>
      <c r="G1344" s="8" t="s">
        <v>144</v>
      </c>
      <c r="H1344" s="8" t="s">
        <v>133</v>
      </c>
      <c r="I1344" s="8" t="s">
        <v>3429</v>
      </c>
      <c r="J1344" s="8" t="s">
        <v>708</v>
      </c>
      <c r="K1344" s="8" t="s">
        <v>296</v>
      </c>
      <c r="L1344" s="8" t="s">
        <v>3517</v>
      </c>
      <c r="M1344" s="8" t="s">
        <v>3158</v>
      </c>
      <c r="N1344" s="8" t="s">
        <v>10716</v>
      </c>
      <c r="O1344" s="8" t="s">
        <v>19170</v>
      </c>
      <c r="P1344" s="8" t="s">
        <v>776</v>
      </c>
      <c r="Q1344" s="8" t="s">
        <v>3431</v>
      </c>
      <c r="R1344" s="8" t="s">
        <v>301</v>
      </c>
      <c r="S1344" s="17" t="s">
        <v>3432</v>
      </c>
      <c r="T1344" s="18">
        <v>43027</v>
      </c>
      <c r="U1344" s="8">
        <v>0.95833333333333337</v>
      </c>
      <c r="V1344" s="8">
        <v>0.16666666666666666</v>
      </c>
      <c r="W1344" s="8" t="s">
        <v>773</v>
      </c>
      <c r="X1344" s="8" t="s">
        <v>3525</v>
      </c>
      <c r="Y1344" s="8" t="s">
        <v>3519</v>
      </c>
      <c r="Z1344" s="17" t="s">
        <v>3526</v>
      </c>
      <c r="AA1344" s="8" t="s">
        <v>3527</v>
      </c>
      <c r="AB1344" s="8" t="s">
        <v>3528</v>
      </c>
    </row>
    <row r="1345" spans="1:28" hidden="1" x14ac:dyDescent="0.2">
      <c r="A1345" s="8" t="s">
        <v>3555</v>
      </c>
      <c r="B1345" s="8" t="s">
        <v>3556</v>
      </c>
      <c r="C1345" s="8" t="s">
        <v>45739</v>
      </c>
      <c r="D1345" s="8" t="s">
        <v>45740</v>
      </c>
      <c r="E1345" s="8" t="s">
        <v>174</v>
      </c>
      <c r="F1345" s="8" t="s">
        <v>133</v>
      </c>
      <c r="G1345" s="8" t="s">
        <v>174</v>
      </c>
      <c r="H1345" s="8" t="s">
        <v>133</v>
      </c>
      <c r="I1345" s="8" t="s">
        <v>3429</v>
      </c>
      <c r="J1345" s="8" t="s">
        <v>708</v>
      </c>
      <c r="K1345" s="8" t="s">
        <v>296</v>
      </c>
      <c r="L1345" s="8" t="s">
        <v>3550</v>
      </c>
      <c r="M1345" s="8" t="s">
        <v>3167</v>
      </c>
      <c r="N1345" s="8" t="s">
        <v>10716</v>
      </c>
      <c r="O1345" s="8" t="s">
        <v>19170</v>
      </c>
      <c r="P1345" s="8" t="s">
        <v>776</v>
      </c>
      <c r="Q1345" s="8" t="s">
        <v>3431</v>
      </c>
      <c r="R1345" s="8" t="s">
        <v>301</v>
      </c>
      <c r="S1345" s="17" t="s">
        <v>3432</v>
      </c>
      <c r="T1345" s="18">
        <v>43028</v>
      </c>
      <c r="U1345" s="8">
        <v>0</v>
      </c>
      <c r="V1345" s="8">
        <v>0.16666666666666666</v>
      </c>
      <c r="W1345" s="8" t="s">
        <v>739</v>
      </c>
      <c r="X1345" s="8" t="s">
        <v>3557</v>
      </c>
      <c r="Y1345" s="8" t="s">
        <v>3538</v>
      </c>
      <c r="Z1345" s="17" t="s">
        <v>3558</v>
      </c>
      <c r="AA1345" s="8" t="s">
        <v>3559</v>
      </c>
      <c r="AB1345" s="8" t="s">
        <v>3560</v>
      </c>
    </row>
    <row r="1346" spans="1:28" hidden="1" x14ac:dyDescent="0.2">
      <c r="A1346" s="8" t="s">
        <v>3561</v>
      </c>
      <c r="B1346" s="8" t="s">
        <v>3562</v>
      </c>
      <c r="C1346" s="8" t="s">
        <v>45739</v>
      </c>
      <c r="D1346" s="8" t="s">
        <v>45740</v>
      </c>
      <c r="E1346" s="8" t="s">
        <v>174</v>
      </c>
      <c r="F1346" s="8" t="s">
        <v>133</v>
      </c>
      <c r="G1346" s="8" t="s">
        <v>174</v>
      </c>
      <c r="H1346" s="8" t="s">
        <v>133</v>
      </c>
      <c r="I1346" s="8" t="s">
        <v>3429</v>
      </c>
      <c r="J1346" s="8" t="s">
        <v>708</v>
      </c>
      <c r="K1346" s="8" t="s">
        <v>296</v>
      </c>
      <c r="L1346" s="8" t="s">
        <v>3167</v>
      </c>
      <c r="M1346" s="8" t="s">
        <v>3563</v>
      </c>
      <c r="N1346" s="8" t="s">
        <v>10716</v>
      </c>
      <c r="O1346" s="8" t="s">
        <v>19170</v>
      </c>
      <c r="P1346" s="8" t="s">
        <v>776</v>
      </c>
      <c r="Q1346" s="8" t="s">
        <v>3431</v>
      </c>
      <c r="R1346" s="8" t="s">
        <v>301</v>
      </c>
      <c r="S1346" s="17" t="s">
        <v>3432</v>
      </c>
      <c r="T1346" s="18">
        <v>43028</v>
      </c>
      <c r="U1346" s="8">
        <v>0.16666666666666666</v>
      </c>
      <c r="V1346" s="8">
        <v>0.20833333333333334</v>
      </c>
      <c r="W1346" s="8" t="s">
        <v>1495</v>
      </c>
      <c r="X1346" s="8" t="s">
        <v>3564</v>
      </c>
      <c r="Y1346" s="8" t="s">
        <v>3538</v>
      </c>
      <c r="Z1346" s="17" t="s">
        <v>3565</v>
      </c>
      <c r="AA1346" s="8" t="s">
        <v>3566</v>
      </c>
      <c r="AB1346" s="8" t="s">
        <v>3567</v>
      </c>
    </row>
    <row r="1347" spans="1:28" hidden="1" x14ac:dyDescent="0.2">
      <c r="A1347" s="8" t="s">
        <v>3535</v>
      </c>
      <c r="B1347" s="8" t="s">
        <v>3536</v>
      </c>
      <c r="C1347" s="8" t="s">
        <v>45739</v>
      </c>
      <c r="D1347" s="8" t="s">
        <v>45740</v>
      </c>
      <c r="E1347" s="8" t="s">
        <v>174</v>
      </c>
      <c r="F1347" s="8" t="s">
        <v>133</v>
      </c>
      <c r="G1347" s="8" t="s">
        <v>174</v>
      </c>
      <c r="H1347" s="8" t="s">
        <v>133</v>
      </c>
      <c r="I1347" s="8" t="s">
        <v>3429</v>
      </c>
      <c r="J1347" s="8" t="s">
        <v>708</v>
      </c>
      <c r="K1347" s="8" t="s">
        <v>296</v>
      </c>
      <c r="L1347" s="8" t="s">
        <v>3166</v>
      </c>
      <c r="M1347" s="8" t="s">
        <v>1051</v>
      </c>
      <c r="N1347" s="8" t="s">
        <v>10716</v>
      </c>
      <c r="O1347" s="8" t="s">
        <v>19170</v>
      </c>
      <c r="P1347" s="8" t="s">
        <v>776</v>
      </c>
      <c r="Q1347" s="8" t="s">
        <v>3431</v>
      </c>
      <c r="R1347" s="8" t="s">
        <v>301</v>
      </c>
      <c r="S1347" s="17" t="s">
        <v>3432</v>
      </c>
      <c r="T1347" s="18">
        <v>43028</v>
      </c>
      <c r="U1347" s="8">
        <v>0.75</v>
      </c>
      <c r="V1347" s="8">
        <v>0.83333333333333337</v>
      </c>
      <c r="W1347" s="8" t="s">
        <v>1100</v>
      </c>
      <c r="X1347" s="8" t="s">
        <v>3537</v>
      </c>
      <c r="Y1347" s="8" t="s">
        <v>3538</v>
      </c>
      <c r="Z1347" s="17" t="s">
        <v>3532</v>
      </c>
      <c r="AA1347" s="8" t="s">
        <v>3539</v>
      </c>
      <c r="AB1347" s="8" t="s">
        <v>3540</v>
      </c>
    </row>
    <row r="1348" spans="1:28" hidden="1" x14ac:dyDescent="0.2">
      <c r="A1348" s="8" t="s">
        <v>3541</v>
      </c>
      <c r="B1348" s="8" t="s">
        <v>3542</v>
      </c>
      <c r="C1348" s="8" t="s">
        <v>45739</v>
      </c>
      <c r="D1348" s="8" t="s">
        <v>45740</v>
      </c>
      <c r="E1348" s="8" t="s">
        <v>174</v>
      </c>
      <c r="F1348" s="8" t="s">
        <v>133</v>
      </c>
      <c r="G1348" s="8" t="s">
        <v>174</v>
      </c>
      <c r="H1348" s="8" t="s">
        <v>133</v>
      </c>
      <c r="I1348" s="8" t="s">
        <v>3429</v>
      </c>
      <c r="J1348" s="8" t="s">
        <v>708</v>
      </c>
      <c r="K1348" s="8" t="s">
        <v>296</v>
      </c>
      <c r="L1348" s="8" t="s">
        <v>1051</v>
      </c>
      <c r="M1348" s="8" t="s">
        <v>3543</v>
      </c>
      <c r="N1348" s="8" t="s">
        <v>10716</v>
      </c>
      <c r="O1348" s="8" t="s">
        <v>19170</v>
      </c>
      <c r="P1348" s="8" t="s">
        <v>776</v>
      </c>
      <c r="Q1348" s="8" t="s">
        <v>3431</v>
      </c>
      <c r="R1348" s="8" t="s">
        <v>301</v>
      </c>
      <c r="S1348" s="17" t="s">
        <v>3432</v>
      </c>
      <c r="T1348" s="18">
        <v>43028</v>
      </c>
      <c r="U1348" s="8">
        <v>0.83333333333333337</v>
      </c>
      <c r="V1348" s="8">
        <v>0.875</v>
      </c>
      <c r="W1348" s="8" t="s">
        <v>1495</v>
      </c>
      <c r="X1348" s="8" t="s">
        <v>3544</v>
      </c>
      <c r="Y1348" s="8" t="s">
        <v>3538</v>
      </c>
      <c r="Z1348" s="17" t="s">
        <v>3545</v>
      </c>
      <c r="AA1348" s="8" t="s">
        <v>3546</v>
      </c>
      <c r="AB1348" s="8" t="s">
        <v>3547</v>
      </c>
    </row>
    <row r="1349" spans="1:28" hidden="1" x14ac:dyDescent="0.2">
      <c r="A1349" s="8" t="s">
        <v>3548</v>
      </c>
      <c r="B1349" s="8" t="s">
        <v>3549</v>
      </c>
      <c r="C1349" s="8" t="s">
        <v>45739</v>
      </c>
      <c r="D1349" s="8" t="s">
        <v>45740</v>
      </c>
      <c r="E1349" s="8" t="s">
        <v>174</v>
      </c>
      <c r="F1349" s="8" t="s">
        <v>133</v>
      </c>
      <c r="G1349" s="8" t="s">
        <v>174</v>
      </c>
      <c r="H1349" s="8" t="s">
        <v>133</v>
      </c>
      <c r="I1349" s="8" t="s">
        <v>3429</v>
      </c>
      <c r="J1349" s="8" t="s">
        <v>708</v>
      </c>
      <c r="K1349" s="8" t="s">
        <v>296</v>
      </c>
      <c r="L1349" s="8" t="s">
        <v>3543</v>
      </c>
      <c r="M1349" s="8" t="s">
        <v>3550</v>
      </c>
      <c r="N1349" s="8" t="s">
        <v>10716</v>
      </c>
      <c r="O1349" s="8" t="s">
        <v>19170</v>
      </c>
      <c r="P1349" s="8" t="s">
        <v>776</v>
      </c>
      <c r="Q1349" s="8" t="s">
        <v>3431</v>
      </c>
      <c r="R1349" s="8" t="s">
        <v>301</v>
      </c>
      <c r="S1349" s="17" t="s">
        <v>3432</v>
      </c>
      <c r="T1349" s="18">
        <v>43028</v>
      </c>
      <c r="U1349" s="8">
        <v>0.875</v>
      </c>
      <c r="V1349" s="8">
        <v>0</v>
      </c>
      <c r="W1349" s="8" t="s">
        <v>1283</v>
      </c>
      <c r="X1349" s="8" t="s">
        <v>3551</v>
      </c>
      <c r="Y1349" s="8" t="s">
        <v>3538</v>
      </c>
      <c r="Z1349" s="17" t="s">
        <v>3552</v>
      </c>
      <c r="AA1349" s="8" t="s">
        <v>3553</v>
      </c>
      <c r="AB1349" s="8" t="s">
        <v>3554</v>
      </c>
    </row>
    <row r="1350" spans="1:28" hidden="1" x14ac:dyDescent="0.2">
      <c r="A1350" s="8" t="s">
        <v>3576</v>
      </c>
      <c r="B1350" s="8" t="s">
        <v>3577</v>
      </c>
      <c r="C1350" s="8" t="s">
        <v>45739</v>
      </c>
      <c r="D1350" s="8" t="s">
        <v>45740</v>
      </c>
      <c r="E1350" s="8" t="s">
        <v>184</v>
      </c>
      <c r="F1350" s="8" t="s">
        <v>133</v>
      </c>
      <c r="G1350" s="8" t="s">
        <v>184</v>
      </c>
      <c r="H1350" s="8" t="s">
        <v>133</v>
      </c>
      <c r="I1350" s="8" t="s">
        <v>3429</v>
      </c>
      <c r="J1350" s="8" t="s">
        <v>708</v>
      </c>
      <c r="K1350" s="8" t="s">
        <v>296</v>
      </c>
      <c r="L1350" s="8" t="s">
        <v>3570</v>
      </c>
      <c r="M1350" s="8" t="s">
        <v>3578</v>
      </c>
      <c r="N1350" s="8" t="s">
        <v>10716</v>
      </c>
      <c r="O1350" s="8" t="s">
        <v>19170</v>
      </c>
      <c r="P1350" s="8" t="s">
        <v>776</v>
      </c>
      <c r="Q1350" s="8" t="s">
        <v>3431</v>
      </c>
      <c r="R1350" s="8" t="s">
        <v>301</v>
      </c>
      <c r="S1350" s="17" t="s">
        <v>3432</v>
      </c>
      <c r="T1350" s="18">
        <v>43029</v>
      </c>
      <c r="U1350" s="8">
        <v>0</v>
      </c>
      <c r="V1350" s="8">
        <v>8.3333333333333329E-2</v>
      </c>
      <c r="W1350" s="8" t="s">
        <v>1100</v>
      </c>
      <c r="X1350" s="8" t="s">
        <v>3579</v>
      </c>
      <c r="Y1350" s="8" t="s">
        <v>3580</v>
      </c>
      <c r="Z1350" s="17" t="s">
        <v>3532</v>
      </c>
      <c r="AA1350" s="8" t="s">
        <v>3581</v>
      </c>
      <c r="AB1350" s="8" t="s">
        <v>3582</v>
      </c>
    </row>
    <row r="1351" spans="1:28" hidden="1" x14ac:dyDescent="0.2">
      <c r="A1351" s="8" t="s">
        <v>3583</v>
      </c>
      <c r="B1351" s="8" t="s">
        <v>3584</v>
      </c>
      <c r="C1351" s="8" t="s">
        <v>45739</v>
      </c>
      <c r="D1351" s="8" t="s">
        <v>45740</v>
      </c>
      <c r="E1351" s="8" t="s">
        <v>184</v>
      </c>
      <c r="F1351" s="8" t="s">
        <v>133</v>
      </c>
      <c r="G1351" s="8" t="s">
        <v>184</v>
      </c>
      <c r="H1351" s="8" t="s">
        <v>133</v>
      </c>
      <c r="I1351" s="8" t="s">
        <v>3429</v>
      </c>
      <c r="J1351" s="8" t="s">
        <v>708</v>
      </c>
      <c r="K1351" s="8" t="s">
        <v>296</v>
      </c>
      <c r="L1351" s="8" t="s">
        <v>3578</v>
      </c>
      <c r="M1351" s="8" t="s">
        <v>3585</v>
      </c>
      <c r="N1351" s="8" t="s">
        <v>10716</v>
      </c>
      <c r="O1351" s="8" t="s">
        <v>19170</v>
      </c>
      <c r="P1351" s="8" t="s">
        <v>776</v>
      </c>
      <c r="Q1351" s="8" t="s">
        <v>3431</v>
      </c>
      <c r="R1351" s="8" t="s">
        <v>301</v>
      </c>
      <c r="S1351" s="17" t="s">
        <v>3432</v>
      </c>
      <c r="T1351" s="18">
        <v>43029</v>
      </c>
      <c r="U1351" s="8">
        <v>8.3333333333333329E-2</v>
      </c>
      <c r="V1351" s="8">
        <v>0.20833333333333334</v>
      </c>
      <c r="W1351" s="8" t="s">
        <v>1283</v>
      </c>
      <c r="X1351" s="8" t="s">
        <v>3586</v>
      </c>
      <c r="Y1351" s="8" t="s">
        <v>3580</v>
      </c>
      <c r="Z1351" s="17" t="s">
        <v>3587</v>
      </c>
      <c r="AA1351" s="8" t="s">
        <v>3588</v>
      </c>
      <c r="AB1351" s="8" t="s">
        <v>3589</v>
      </c>
    </row>
    <row r="1352" spans="1:28" hidden="1" x14ac:dyDescent="0.2">
      <c r="A1352" s="8" t="s">
        <v>3568</v>
      </c>
      <c r="B1352" s="8" t="s">
        <v>3569</v>
      </c>
      <c r="C1352" s="8" t="s">
        <v>45739</v>
      </c>
      <c r="D1352" s="8" t="s">
        <v>45740</v>
      </c>
      <c r="E1352" s="8" t="s">
        <v>184</v>
      </c>
      <c r="F1352" s="8" t="s">
        <v>133</v>
      </c>
      <c r="G1352" s="8" t="s">
        <v>184</v>
      </c>
      <c r="H1352" s="8" t="s">
        <v>133</v>
      </c>
      <c r="I1352" s="8" t="s">
        <v>3429</v>
      </c>
      <c r="J1352" s="8" t="s">
        <v>708</v>
      </c>
      <c r="K1352" s="8" t="s">
        <v>296</v>
      </c>
      <c r="L1352" s="8" t="s">
        <v>3173</v>
      </c>
      <c r="M1352" s="8" t="s">
        <v>3570</v>
      </c>
      <c r="N1352" s="8" t="s">
        <v>10716</v>
      </c>
      <c r="O1352" s="8" t="s">
        <v>19170</v>
      </c>
      <c r="P1352" s="8" t="s">
        <v>776</v>
      </c>
      <c r="Q1352" s="8" t="s">
        <v>3431</v>
      </c>
      <c r="R1352" s="8" t="s">
        <v>301</v>
      </c>
      <c r="S1352" s="17" t="s">
        <v>3432</v>
      </c>
      <c r="T1352" s="18">
        <v>43029</v>
      </c>
      <c r="U1352" s="8">
        <v>0.75</v>
      </c>
      <c r="V1352" s="8">
        <v>0</v>
      </c>
      <c r="W1352" s="8" t="s">
        <v>30</v>
      </c>
      <c r="X1352" s="8" t="s">
        <v>3571</v>
      </c>
      <c r="Y1352" s="8" t="s">
        <v>3572</v>
      </c>
      <c r="Z1352" s="17" t="s">
        <v>3573</v>
      </c>
      <c r="AA1352" s="8" t="s">
        <v>3574</v>
      </c>
      <c r="AB1352" s="8" t="s">
        <v>3575</v>
      </c>
    </row>
    <row r="1353" spans="1:28" hidden="1" x14ac:dyDescent="0.2">
      <c r="A1353" s="8" t="s">
        <v>3602</v>
      </c>
      <c r="B1353" s="8" t="s">
        <v>3603</v>
      </c>
      <c r="C1353" s="8" t="s">
        <v>45739</v>
      </c>
      <c r="D1353" s="8" t="s">
        <v>45740</v>
      </c>
      <c r="E1353" s="8" t="s">
        <v>194</v>
      </c>
      <c r="F1353" s="8" t="s">
        <v>133</v>
      </c>
      <c r="G1353" s="8" t="s">
        <v>194</v>
      </c>
      <c r="H1353" s="8" t="s">
        <v>133</v>
      </c>
      <c r="I1353" s="8" t="s">
        <v>3429</v>
      </c>
      <c r="J1353" s="8" t="s">
        <v>708</v>
      </c>
      <c r="K1353" s="8" t="s">
        <v>296</v>
      </c>
      <c r="L1353" s="8" t="s">
        <v>3597</v>
      </c>
      <c r="M1353" s="8" t="s">
        <v>798</v>
      </c>
      <c r="N1353" s="8" t="s">
        <v>10716</v>
      </c>
      <c r="O1353" s="8" t="s">
        <v>19170</v>
      </c>
      <c r="P1353" s="8" t="s">
        <v>776</v>
      </c>
      <c r="Q1353" s="8" t="s">
        <v>3431</v>
      </c>
      <c r="R1353" s="8" t="s">
        <v>301</v>
      </c>
      <c r="S1353" s="17" t="s">
        <v>3432</v>
      </c>
      <c r="T1353" s="18">
        <v>43030</v>
      </c>
      <c r="U1353" s="8">
        <v>8.3333333333333329E-2</v>
      </c>
      <c r="V1353" s="8">
        <v>0.20833333333333334</v>
      </c>
      <c r="W1353" s="8" t="s">
        <v>1283</v>
      </c>
      <c r="X1353" s="8" t="s">
        <v>3604</v>
      </c>
      <c r="Y1353" s="8" t="s">
        <v>3572</v>
      </c>
      <c r="Z1353" s="17" t="s">
        <v>3605</v>
      </c>
      <c r="AA1353" s="8" t="s">
        <v>3606</v>
      </c>
      <c r="AB1353" s="8" t="s">
        <v>3607</v>
      </c>
    </row>
    <row r="1354" spans="1:28" hidden="1" x14ac:dyDescent="0.2">
      <c r="A1354" s="8" t="s">
        <v>3590</v>
      </c>
      <c r="B1354" s="8" t="s">
        <v>3591</v>
      </c>
      <c r="C1354" s="8" t="s">
        <v>45739</v>
      </c>
      <c r="D1354" s="8" t="s">
        <v>45740</v>
      </c>
      <c r="E1354" s="8" t="s">
        <v>194</v>
      </c>
      <c r="F1354" s="8" t="s">
        <v>133</v>
      </c>
      <c r="G1354" s="8" t="s">
        <v>194</v>
      </c>
      <c r="H1354" s="8" t="s">
        <v>133</v>
      </c>
      <c r="I1354" s="8" t="s">
        <v>3429</v>
      </c>
      <c r="J1354" s="8" t="s">
        <v>708</v>
      </c>
      <c r="K1354" s="8" t="s">
        <v>296</v>
      </c>
      <c r="L1354" s="8" t="s">
        <v>3209</v>
      </c>
      <c r="M1354" s="8" t="s">
        <v>3215</v>
      </c>
      <c r="N1354" s="8" t="s">
        <v>10716</v>
      </c>
      <c r="O1354" s="8" t="s">
        <v>19170</v>
      </c>
      <c r="P1354" s="8" t="s">
        <v>776</v>
      </c>
      <c r="Q1354" s="8" t="s">
        <v>3431</v>
      </c>
      <c r="R1354" s="8" t="s">
        <v>301</v>
      </c>
      <c r="S1354" s="17" t="s">
        <v>3432</v>
      </c>
      <c r="T1354" s="18">
        <v>43030</v>
      </c>
      <c r="U1354" s="8">
        <v>0.75</v>
      </c>
      <c r="V1354" s="8">
        <v>0.95833333333333337</v>
      </c>
      <c r="W1354" s="8" t="s">
        <v>773</v>
      </c>
      <c r="X1354" s="8" t="s">
        <v>3571</v>
      </c>
      <c r="Y1354" s="8" t="s">
        <v>3572</v>
      </c>
      <c r="Z1354" s="17" t="s">
        <v>3592</v>
      </c>
      <c r="AA1354" s="8" t="s">
        <v>3593</v>
      </c>
      <c r="AB1354" s="8" t="s">
        <v>3594</v>
      </c>
    </row>
    <row r="1355" spans="1:28" hidden="1" x14ac:dyDescent="0.2">
      <c r="A1355" s="8" t="s">
        <v>3595</v>
      </c>
      <c r="B1355" s="8" t="s">
        <v>3596</v>
      </c>
      <c r="C1355" s="8" t="s">
        <v>45739</v>
      </c>
      <c r="D1355" s="8" t="s">
        <v>45740</v>
      </c>
      <c r="E1355" s="8" t="s">
        <v>194</v>
      </c>
      <c r="F1355" s="8" t="s">
        <v>133</v>
      </c>
      <c r="G1355" s="8" t="s">
        <v>194</v>
      </c>
      <c r="H1355" s="8" t="s">
        <v>133</v>
      </c>
      <c r="I1355" s="8" t="s">
        <v>3429</v>
      </c>
      <c r="J1355" s="8" t="s">
        <v>708</v>
      </c>
      <c r="K1355" s="8" t="s">
        <v>296</v>
      </c>
      <c r="L1355" s="8" t="s">
        <v>3215</v>
      </c>
      <c r="M1355" s="8" t="s">
        <v>3597</v>
      </c>
      <c r="N1355" s="8" t="s">
        <v>10716</v>
      </c>
      <c r="O1355" s="8" t="s">
        <v>19170</v>
      </c>
      <c r="P1355" s="8" t="s">
        <v>776</v>
      </c>
      <c r="Q1355" s="8" t="s">
        <v>3431</v>
      </c>
      <c r="R1355" s="8" t="s">
        <v>301</v>
      </c>
      <c r="S1355" s="17" t="s">
        <v>3432</v>
      </c>
      <c r="T1355" s="18">
        <v>43030</v>
      </c>
      <c r="U1355" s="8">
        <v>0.95833333333333337</v>
      </c>
      <c r="V1355" s="8">
        <v>8.3333333333333329E-2</v>
      </c>
      <c r="W1355" s="8" t="s">
        <v>1283</v>
      </c>
      <c r="X1355" s="8" t="s">
        <v>3598</v>
      </c>
      <c r="Y1355" s="8" t="s">
        <v>484</v>
      </c>
      <c r="Z1355" s="17" t="s">
        <v>3599</v>
      </c>
      <c r="AA1355" s="8" t="s">
        <v>3600</v>
      </c>
      <c r="AB1355" s="8" t="s">
        <v>3601</v>
      </c>
    </row>
    <row r="1356" spans="1:28" hidden="1" x14ac:dyDescent="0.2">
      <c r="A1356" s="8" t="s">
        <v>3619</v>
      </c>
      <c r="B1356" s="8" t="s">
        <v>3620</v>
      </c>
      <c r="C1356" s="8" t="s">
        <v>45739</v>
      </c>
      <c r="D1356" s="8" t="s">
        <v>45740</v>
      </c>
      <c r="E1356" s="8" t="s">
        <v>154</v>
      </c>
      <c r="F1356" s="8" t="s">
        <v>133</v>
      </c>
      <c r="G1356" s="8" t="s">
        <v>154</v>
      </c>
      <c r="H1356" s="8" t="s">
        <v>133</v>
      </c>
      <c r="I1356" s="8" t="s">
        <v>3429</v>
      </c>
      <c r="J1356" s="8" t="s">
        <v>708</v>
      </c>
      <c r="K1356" s="8" t="s">
        <v>296</v>
      </c>
      <c r="L1356" s="8" t="s">
        <v>3257</v>
      </c>
      <c r="M1356" s="8" t="s">
        <v>804</v>
      </c>
      <c r="N1356" s="8" t="s">
        <v>10716</v>
      </c>
      <c r="O1356" s="8" t="s">
        <v>19170</v>
      </c>
      <c r="P1356" s="8" t="s">
        <v>776</v>
      </c>
      <c r="Q1356" s="8" t="s">
        <v>3431</v>
      </c>
      <c r="R1356" s="8" t="s">
        <v>301</v>
      </c>
      <c r="S1356" s="17" t="s">
        <v>3432</v>
      </c>
      <c r="T1356" s="18">
        <v>43031</v>
      </c>
      <c r="U1356" s="8">
        <v>0.125</v>
      </c>
      <c r="V1356" s="8">
        <v>0.20833333333333334</v>
      </c>
      <c r="W1356" s="8" t="s">
        <v>1100</v>
      </c>
      <c r="X1356" s="8" t="s">
        <v>3621</v>
      </c>
      <c r="Y1356" s="8" t="s">
        <v>3580</v>
      </c>
      <c r="Z1356" s="17" t="s">
        <v>3622</v>
      </c>
      <c r="AA1356" s="8" t="s">
        <v>3623</v>
      </c>
      <c r="AB1356" s="8" t="s">
        <v>3624</v>
      </c>
    </row>
    <row r="1357" spans="1:28" hidden="1" x14ac:dyDescent="0.2">
      <c r="A1357" s="8" t="s">
        <v>3608</v>
      </c>
      <c r="B1357" s="8" t="s">
        <v>3609</v>
      </c>
      <c r="C1357" s="8" t="s">
        <v>45739</v>
      </c>
      <c r="D1357" s="8" t="s">
        <v>45740</v>
      </c>
      <c r="E1357" s="8" t="s">
        <v>154</v>
      </c>
      <c r="F1357" s="8" t="s">
        <v>133</v>
      </c>
      <c r="G1357" s="8" t="s">
        <v>154</v>
      </c>
      <c r="H1357" s="8" t="s">
        <v>133</v>
      </c>
      <c r="I1357" s="8" t="s">
        <v>3429</v>
      </c>
      <c r="J1357" s="8" t="s">
        <v>708</v>
      </c>
      <c r="K1357" s="8" t="s">
        <v>296</v>
      </c>
      <c r="L1357" s="8" t="s">
        <v>3229</v>
      </c>
      <c r="M1357" s="8" t="s">
        <v>3242</v>
      </c>
      <c r="N1357" s="8" t="s">
        <v>10716</v>
      </c>
      <c r="O1357" s="8" t="s">
        <v>19170</v>
      </c>
      <c r="P1357" s="8" t="s">
        <v>776</v>
      </c>
      <c r="Q1357" s="8" t="s">
        <v>3431</v>
      </c>
      <c r="R1357" s="8" t="s">
        <v>301</v>
      </c>
      <c r="S1357" s="17" t="s">
        <v>3432</v>
      </c>
      <c r="T1357" s="18">
        <v>43031</v>
      </c>
      <c r="U1357" s="8">
        <v>0.75</v>
      </c>
      <c r="V1357" s="8">
        <v>0.95833333333333337</v>
      </c>
      <c r="W1357" s="8" t="s">
        <v>773</v>
      </c>
      <c r="X1357" s="8" t="s">
        <v>3610</v>
      </c>
      <c r="Y1357" s="8" t="s">
        <v>412</v>
      </c>
      <c r="Z1357" s="17" t="s">
        <v>3611</v>
      </c>
      <c r="AA1357" s="8" t="s">
        <v>3612</v>
      </c>
      <c r="AB1357" s="8" t="s">
        <v>3613</v>
      </c>
    </row>
    <row r="1358" spans="1:28" hidden="1" x14ac:dyDescent="0.2">
      <c r="A1358" s="8" t="s">
        <v>3614</v>
      </c>
      <c r="B1358" s="8" t="s">
        <v>3615</v>
      </c>
      <c r="C1358" s="8" t="s">
        <v>45739</v>
      </c>
      <c r="D1358" s="8" t="s">
        <v>45740</v>
      </c>
      <c r="E1358" s="8" t="s">
        <v>154</v>
      </c>
      <c r="F1358" s="8" t="s">
        <v>133</v>
      </c>
      <c r="G1358" s="8" t="s">
        <v>154</v>
      </c>
      <c r="H1358" s="8" t="s">
        <v>133</v>
      </c>
      <c r="I1358" s="8" t="s">
        <v>3429</v>
      </c>
      <c r="J1358" s="8" t="s">
        <v>708</v>
      </c>
      <c r="K1358" s="8" t="s">
        <v>296</v>
      </c>
      <c r="L1358" s="8" t="s">
        <v>3242</v>
      </c>
      <c r="M1358" s="8" t="s">
        <v>3257</v>
      </c>
      <c r="N1358" s="8" t="s">
        <v>10716</v>
      </c>
      <c r="O1358" s="8" t="s">
        <v>19170</v>
      </c>
      <c r="P1358" s="8" t="s">
        <v>776</v>
      </c>
      <c r="Q1358" s="8" t="s">
        <v>3431</v>
      </c>
      <c r="R1358" s="8" t="s">
        <v>301</v>
      </c>
      <c r="S1358" s="17" t="s">
        <v>3432</v>
      </c>
      <c r="T1358" s="18">
        <v>43031</v>
      </c>
      <c r="U1358" s="8">
        <v>0.95833333333333337</v>
      </c>
      <c r="V1358" s="8">
        <v>0.125</v>
      </c>
      <c r="W1358" s="8" t="s">
        <v>739</v>
      </c>
      <c r="X1358" s="8" t="s">
        <v>3496</v>
      </c>
      <c r="Y1358" s="8" t="s">
        <v>3497</v>
      </c>
      <c r="Z1358" s="17" t="s">
        <v>3616</v>
      </c>
      <c r="AA1358" s="8" t="s">
        <v>3617</v>
      </c>
      <c r="AB1358" s="8" t="s">
        <v>3618</v>
      </c>
    </row>
    <row r="1359" spans="1:28" hidden="1" x14ac:dyDescent="0.2">
      <c r="A1359" s="8" t="s">
        <v>3632</v>
      </c>
      <c r="B1359" s="8" t="s">
        <v>3633</v>
      </c>
      <c r="C1359" s="8" t="s">
        <v>45739</v>
      </c>
      <c r="D1359" s="8" t="s">
        <v>45740</v>
      </c>
      <c r="E1359" s="8" t="s">
        <v>164</v>
      </c>
      <c r="F1359" s="8" t="s">
        <v>133</v>
      </c>
      <c r="G1359" s="8" t="s">
        <v>164</v>
      </c>
      <c r="H1359" s="8" t="s">
        <v>133</v>
      </c>
      <c r="I1359" s="8" t="s">
        <v>3429</v>
      </c>
      <c r="J1359" s="8" t="s">
        <v>708</v>
      </c>
      <c r="K1359" s="8" t="s">
        <v>296</v>
      </c>
      <c r="L1359" s="8" t="s">
        <v>1525</v>
      </c>
      <c r="M1359" s="8" t="s">
        <v>3634</v>
      </c>
      <c r="N1359" s="8" t="s">
        <v>10716</v>
      </c>
      <c r="O1359" s="8" t="s">
        <v>19170</v>
      </c>
      <c r="P1359" s="8" t="s">
        <v>776</v>
      </c>
      <c r="Q1359" s="8" t="s">
        <v>3431</v>
      </c>
      <c r="R1359" s="8" t="s">
        <v>301</v>
      </c>
      <c r="S1359" s="17" t="s">
        <v>3432</v>
      </c>
      <c r="T1359" s="18">
        <v>43032</v>
      </c>
      <c r="U1359" s="8">
        <v>0</v>
      </c>
      <c r="V1359" s="8">
        <v>8.3333333333333329E-2</v>
      </c>
      <c r="W1359" s="8" t="s">
        <v>1100</v>
      </c>
      <c r="X1359" s="8" t="s">
        <v>3635</v>
      </c>
      <c r="Y1359" s="8" t="s">
        <v>3636</v>
      </c>
      <c r="Z1359" s="17" t="s">
        <v>3532</v>
      </c>
      <c r="AA1359" s="8" t="s">
        <v>3637</v>
      </c>
      <c r="AB1359" s="8" t="s">
        <v>3638</v>
      </c>
    </row>
    <row r="1360" spans="1:28" hidden="1" x14ac:dyDescent="0.2">
      <c r="A1360" s="8" t="s">
        <v>3639</v>
      </c>
      <c r="B1360" s="8" t="s">
        <v>3640</v>
      </c>
      <c r="C1360" s="8" t="s">
        <v>45739</v>
      </c>
      <c r="D1360" s="8" t="s">
        <v>45740</v>
      </c>
      <c r="E1360" s="8" t="s">
        <v>164</v>
      </c>
      <c r="F1360" s="8" t="s">
        <v>133</v>
      </c>
      <c r="G1360" s="8" t="s">
        <v>164</v>
      </c>
      <c r="H1360" s="8" t="s">
        <v>133</v>
      </c>
      <c r="I1360" s="8" t="s">
        <v>3429</v>
      </c>
      <c r="J1360" s="8" t="s">
        <v>708</v>
      </c>
      <c r="K1360" s="8" t="s">
        <v>296</v>
      </c>
      <c r="L1360" s="8" t="s">
        <v>3634</v>
      </c>
      <c r="M1360" s="8" t="s">
        <v>3641</v>
      </c>
      <c r="N1360" s="8" t="s">
        <v>10716</v>
      </c>
      <c r="O1360" s="8" t="s">
        <v>19170</v>
      </c>
      <c r="P1360" s="8" t="s">
        <v>776</v>
      </c>
      <c r="Q1360" s="8" t="s">
        <v>3431</v>
      </c>
      <c r="R1360" s="8" t="s">
        <v>301</v>
      </c>
      <c r="S1360" s="17" t="s">
        <v>3432</v>
      </c>
      <c r="T1360" s="18">
        <v>43032</v>
      </c>
      <c r="U1360" s="8">
        <v>8.3333333333333329E-2</v>
      </c>
      <c r="V1360" s="8">
        <v>0.16666666666666666</v>
      </c>
      <c r="W1360" s="8" t="s">
        <v>1100</v>
      </c>
      <c r="X1360" s="8" t="s">
        <v>3642</v>
      </c>
      <c r="Y1360" s="8" t="s">
        <v>3636</v>
      </c>
      <c r="Z1360" s="17" t="s">
        <v>3643</v>
      </c>
      <c r="AA1360" s="8" t="s">
        <v>3644</v>
      </c>
      <c r="AB1360" s="8" t="s">
        <v>3645</v>
      </c>
    </row>
    <row r="1361" spans="1:28" hidden="1" x14ac:dyDescent="0.2">
      <c r="A1361" s="8" t="s">
        <v>3646</v>
      </c>
      <c r="B1361" s="8" t="s">
        <v>3647</v>
      </c>
      <c r="C1361" s="8" t="s">
        <v>45739</v>
      </c>
      <c r="D1361" s="8" t="s">
        <v>45740</v>
      </c>
      <c r="E1361" s="8" t="s">
        <v>164</v>
      </c>
      <c r="F1361" s="8" t="s">
        <v>133</v>
      </c>
      <c r="G1361" s="8" t="s">
        <v>164</v>
      </c>
      <c r="H1361" s="8" t="s">
        <v>133</v>
      </c>
      <c r="I1361" s="8" t="s">
        <v>3429</v>
      </c>
      <c r="J1361" s="8" t="s">
        <v>708</v>
      </c>
      <c r="K1361" s="8" t="s">
        <v>296</v>
      </c>
      <c r="L1361" s="8" t="s">
        <v>3641</v>
      </c>
      <c r="M1361" s="8" t="s">
        <v>3648</v>
      </c>
      <c r="N1361" s="8" t="s">
        <v>10716</v>
      </c>
      <c r="O1361" s="8" t="s">
        <v>19170</v>
      </c>
      <c r="P1361" s="8" t="s">
        <v>776</v>
      </c>
      <c r="Q1361" s="8" t="s">
        <v>3431</v>
      </c>
      <c r="R1361" s="8" t="s">
        <v>301</v>
      </c>
      <c r="S1361" s="17" t="s">
        <v>3432</v>
      </c>
      <c r="T1361" s="18">
        <v>43032</v>
      </c>
      <c r="U1361" s="8">
        <v>0.16666666666666666</v>
      </c>
      <c r="V1361" s="8">
        <v>0.20833333333333334</v>
      </c>
      <c r="W1361" s="8" t="s">
        <v>1495</v>
      </c>
      <c r="X1361" s="8" t="s">
        <v>3649</v>
      </c>
      <c r="Y1361" s="8" t="s">
        <v>3572</v>
      </c>
      <c r="Z1361" s="17" t="s">
        <v>3650</v>
      </c>
      <c r="AA1361" s="8" t="s">
        <v>3651</v>
      </c>
      <c r="AB1361" s="8" t="s">
        <v>3652</v>
      </c>
    </row>
    <row r="1362" spans="1:28" hidden="1" x14ac:dyDescent="0.2">
      <c r="A1362" s="8" t="s">
        <v>3625</v>
      </c>
      <c r="B1362" s="8" t="s">
        <v>3626</v>
      </c>
      <c r="C1362" s="8" t="s">
        <v>45739</v>
      </c>
      <c r="D1362" s="8" t="s">
        <v>45740</v>
      </c>
      <c r="E1362" s="8" t="s">
        <v>164</v>
      </c>
      <c r="F1362" s="8" t="s">
        <v>133</v>
      </c>
      <c r="G1362" s="8" t="s">
        <v>164</v>
      </c>
      <c r="H1362" s="8" t="s">
        <v>133</v>
      </c>
      <c r="I1362" s="8" t="s">
        <v>3429</v>
      </c>
      <c r="J1362" s="8" t="s">
        <v>708</v>
      </c>
      <c r="K1362" s="8" t="s">
        <v>296</v>
      </c>
      <c r="L1362" s="8" t="s">
        <v>1501</v>
      </c>
      <c r="M1362" s="8" t="s">
        <v>1525</v>
      </c>
      <c r="N1362" s="8" t="s">
        <v>10716</v>
      </c>
      <c r="O1362" s="8" t="s">
        <v>19170</v>
      </c>
      <c r="P1362" s="8" t="s">
        <v>776</v>
      </c>
      <c r="Q1362" s="8" t="s">
        <v>3431</v>
      </c>
      <c r="R1362" s="8" t="s">
        <v>301</v>
      </c>
      <c r="S1362" s="17" t="s">
        <v>3432</v>
      </c>
      <c r="T1362" s="18">
        <v>43032</v>
      </c>
      <c r="U1362" s="8">
        <v>0.75</v>
      </c>
      <c r="V1362" s="8">
        <v>0</v>
      </c>
      <c r="W1362" s="8" t="s">
        <v>30</v>
      </c>
      <c r="X1362" s="8" t="s">
        <v>3627</v>
      </c>
      <c r="Y1362" s="8" t="s">
        <v>3628</v>
      </c>
      <c r="Z1362" s="17" t="s">
        <v>3629</v>
      </c>
      <c r="AA1362" s="8" t="s">
        <v>3630</v>
      </c>
      <c r="AB1362" s="8" t="s">
        <v>3631</v>
      </c>
    </row>
    <row r="1363" spans="1:28" hidden="1" x14ac:dyDescent="0.2">
      <c r="A1363" s="8" t="s">
        <v>3674</v>
      </c>
      <c r="B1363" s="8" t="s">
        <v>3675</v>
      </c>
      <c r="C1363" s="8" t="s">
        <v>45739</v>
      </c>
      <c r="D1363" s="8" t="s">
        <v>45740</v>
      </c>
      <c r="E1363" s="8" t="s">
        <v>205</v>
      </c>
      <c r="F1363" s="8" t="s">
        <v>204</v>
      </c>
      <c r="G1363" s="8" t="s">
        <v>205</v>
      </c>
      <c r="H1363" s="8" t="s">
        <v>204</v>
      </c>
      <c r="I1363" s="8" t="s">
        <v>3429</v>
      </c>
      <c r="J1363" s="8" t="s">
        <v>708</v>
      </c>
      <c r="K1363" s="8" t="s">
        <v>296</v>
      </c>
      <c r="L1363" s="8" t="s">
        <v>3669</v>
      </c>
      <c r="M1363" s="8" t="s">
        <v>3676</v>
      </c>
      <c r="N1363" s="8" t="s">
        <v>10716</v>
      </c>
      <c r="O1363" s="8" t="s">
        <v>19170</v>
      </c>
      <c r="P1363" s="8" t="s">
        <v>776</v>
      </c>
      <c r="Q1363" s="8" t="s">
        <v>3431</v>
      </c>
      <c r="R1363" s="8" t="s">
        <v>301</v>
      </c>
      <c r="S1363" s="17" t="s">
        <v>3432</v>
      </c>
      <c r="T1363" s="18">
        <v>43033</v>
      </c>
      <c r="U1363" s="8">
        <v>0</v>
      </c>
      <c r="V1363" s="8">
        <v>0.125</v>
      </c>
      <c r="W1363" s="8" t="s">
        <v>1283</v>
      </c>
      <c r="X1363" s="8" t="s">
        <v>3677</v>
      </c>
      <c r="Y1363" s="8" t="s">
        <v>3671</v>
      </c>
      <c r="Z1363" s="17" t="s">
        <v>3678</v>
      </c>
      <c r="AA1363" s="8" t="s">
        <v>3679</v>
      </c>
      <c r="AB1363" s="8" t="s">
        <v>3680</v>
      </c>
    </row>
    <row r="1364" spans="1:28" hidden="1" x14ac:dyDescent="0.2">
      <c r="A1364" s="8" t="s">
        <v>3681</v>
      </c>
      <c r="B1364" s="8" t="s">
        <v>3682</v>
      </c>
      <c r="C1364" s="8" t="s">
        <v>45739</v>
      </c>
      <c r="D1364" s="8" t="s">
        <v>45740</v>
      </c>
      <c r="E1364" s="8" t="s">
        <v>205</v>
      </c>
      <c r="F1364" s="8" t="s">
        <v>204</v>
      </c>
      <c r="G1364" s="8" t="s">
        <v>205</v>
      </c>
      <c r="H1364" s="8" t="s">
        <v>204</v>
      </c>
      <c r="I1364" s="8" t="s">
        <v>3429</v>
      </c>
      <c r="J1364" s="8" t="s">
        <v>708</v>
      </c>
      <c r="K1364" s="8" t="s">
        <v>296</v>
      </c>
      <c r="L1364" s="8" t="s">
        <v>3676</v>
      </c>
      <c r="M1364" s="8" t="s">
        <v>3683</v>
      </c>
      <c r="N1364" s="8" t="s">
        <v>10716</v>
      </c>
      <c r="O1364" s="8" t="s">
        <v>19170</v>
      </c>
      <c r="P1364" s="8" t="s">
        <v>776</v>
      </c>
      <c r="Q1364" s="8" t="s">
        <v>3431</v>
      </c>
      <c r="R1364" s="8" t="s">
        <v>301</v>
      </c>
      <c r="S1364" s="17" t="s">
        <v>3432</v>
      </c>
      <c r="T1364" s="18">
        <v>43033</v>
      </c>
      <c r="U1364" s="8">
        <v>0.125</v>
      </c>
      <c r="V1364" s="8">
        <v>0.20833333333333334</v>
      </c>
      <c r="W1364" s="8" t="s">
        <v>1100</v>
      </c>
      <c r="X1364" s="8" t="s">
        <v>3684</v>
      </c>
      <c r="Y1364" s="8" t="s">
        <v>3671</v>
      </c>
      <c r="Z1364" s="17" t="s">
        <v>3685</v>
      </c>
      <c r="AA1364" s="8" t="s">
        <v>3686</v>
      </c>
      <c r="AB1364" s="8" t="s">
        <v>3687</v>
      </c>
    </row>
    <row r="1365" spans="1:28" hidden="1" x14ac:dyDescent="0.2">
      <c r="A1365" s="8" t="s">
        <v>3653</v>
      </c>
      <c r="B1365" s="8" t="s">
        <v>3654</v>
      </c>
      <c r="C1365" s="8" t="s">
        <v>45739</v>
      </c>
      <c r="D1365" s="8" t="s">
        <v>45740</v>
      </c>
      <c r="E1365" s="8" t="s">
        <v>205</v>
      </c>
      <c r="F1365" s="8" t="s">
        <v>204</v>
      </c>
      <c r="G1365" s="8" t="s">
        <v>205</v>
      </c>
      <c r="H1365" s="8" t="s">
        <v>204</v>
      </c>
      <c r="I1365" s="8" t="s">
        <v>3429</v>
      </c>
      <c r="J1365" s="8" t="s">
        <v>708</v>
      </c>
      <c r="K1365" s="8" t="s">
        <v>296</v>
      </c>
      <c r="L1365" s="8" t="s">
        <v>428</v>
      </c>
      <c r="M1365" s="8" t="s">
        <v>3655</v>
      </c>
      <c r="N1365" s="8" t="s">
        <v>10716</v>
      </c>
      <c r="O1365" s="8" t="s">
        <v>19170</v>
      </c>
      <c r="P1365" s="8" t="s">
        <v>776</v>
      </c>
      <c r="Q1365" s="8" t="s">
        <v>3431</v>
      </c>
      <c r="R1365" s="8" t="s">
        <v>301</v>
      </c>
      <c r="S1365" s="17" t="s">
        <v>3432</v>
      </c>
      <c r="T1365" s="18">
        <v>43033</v>
      </c>
      <c r="U1365" s="8">
        <v>0.75</v>
      </c>
      <c r="V1365" s="8">
        <v>0.83333333333333337</v>
      </c>
      <c r="W1365" s="8" t="s">
        <v>1100</v>
      </c>
      <c r="X1365" s="8" t="s">
        <v>3656</v>
      </c>
      <c r="Y1365" s="8" t="s">
        <v>3657</v>
      </c>
      <c r="Z1365" s="17" t="s">
        <v>3658</v>
      </c>
      <c r="AA1365" s="8" t="s">
        <v>3659</v>
      </c>
      <c r="AB1365" s="8" t="s">
        <v>3660</v>
      </c>
    </row>
    <row r="1366" spans="1:28" hidden="1" x14ac:dyDescent="0.2">
      <c r="A1366" s="8" t="s">
        <v>3661</v>
      </c>
      <c r="B1366" s="8" t="s">
        <v>3662</v>
      </c>
      <c r="C1366" s="8" t="s">
        <v>45739</v>
      </c>
      <c r="D1366" s="8" t="s">
        <v>45740</v>
      </c>
      <c r="E1366" s="8" t="s">
        <v>205</v>
      </c>
      <c r="F1366" s="8" t="s">
        <v>204</v>
      </c>
      <c r="G1366" s="8" t="s">
        <v>205</v>
      </c>
      <c r="H1366" s="8" t="s">
        <v>204</v>
      </c>
      <c r="I1366" s="8" t="s">
        <v>3429</v>
      </c>
      <c r="J1366" s="8" t="s">
        <v>708</v>
      </c>
      <c r="K1366" s="8" t="s">
        <v>296</v>
      </c>
      <c r="L1366" s="8" t="s">
        <v>3655</v>
      </c>
      <c r="M1366" s="8" t="s">
        <v>3663</v>
      </c>
      <c r="N1366" s="8" t="s">
        <v>10716</v>
      </c>
      <c r="O1366" s="8" t="s">
        <v>19170</v>
      </c>
      <c r="P1366" s="8" t="s">
        <v>776</v>
      </c>
      <c r="Q1366" s="8" t="s">
        <v>3431</v>
      </c>
      <c r="R1366" s="8" t="s">
        <v>301</v>
      </c>
      <c r="S1366" s="17" t="s">
        <v>3432</v>
      </c>
      <c r="T1366" s="18">
        <v>43033</v>
      </c>
      <c r="U1366" s="8">
        <v>0.83333333333333337</v>
      </c>
      <c r="V1366" s="8">
        <v>0.91666666666666663</v>
      </c>
      <c r="W1366" s="8" t="s">
        <v>1100</v>
      </c>
      <c r="X1366" s="8" t="s">
        <v>3664</v>
      </c>
      <c r="Y1366" s="8" t="s">
        <v>3657</v>
      </c>
      <c r="Z1366" s="17" t="s">
        <v>3532</v>
      </c>
      <c r="AA1366" s="8" t="s">
        <v>3665</v>
      </c>
      <c r="AB1366" s="8" t="s">
        <v>3666</v>
      </c>
    </row>
    <row r="1367" spans="1:28" hidden="1" x14ac:dyDescent="0.2">
      <c r="A1367" s="8" t="s">
        <v>3667</v>
      </c>
      <c r="B1367" s="8" t="s">
        <v>3668</v>
      </c>
      <c r="C1367" s="8" t="s">
        <v>45739</v>
      </c>
      <c r="D1367" s="8" t="s">
        <v>45740</v>
      </c>
      <c r="E1367" s="8" t="s">
        <v>205</v>
      </c>
      <c r="F1367" s="8" t="s">
        <v>204</v>
      </c>
      <c r="G1367" s="8" t="s">
        <v>205</v>
      </c>
      <c r="H1367" s="8" t="s">
        <v>204</v>
      </c>
      <c r="I1367" s="8" t="s">
        <v>3429</v>
      </c>
      <c r="J1367" s="8" t="s">
        <v>708</v>
      </c>
      <c r="K1367" s="8" t="s">
        <v>296</v>
      </c>
      <c r="L1367" s="8" t="s">
        <v>3663</v>
      </c>
      <c r="M1367" s="8" t="s">
        <v>3669</v>
      </c>
      <c r="N1367" s="8" t="s">
        <v>10716</v>
      </c>
      <c r="O1367" s="8" t="s">
        <v>19170</v>
      </c>
      <c r="P1367" s="8" t="s">
        <v>776</v>
      </c>
      <c r="Q1367" s="8" t="s">
        <v>3431</v>
      </c>
      <c r="R1367" s="8" t="s">
        <v>301</v>
      </c>
      <c r="S1367" s="17" t="s">
        <v>3432</v>
      </c>
      <c r="T1367" s="18">
        <v>43033</v>
      </c>
      <c r="U1367" s="8">
        <v>0.91666666666666663</v>
      </c>
      <c r="V1367" s="8">
        <v>0</v>
      </c>
      <c r="W1367" s="8" t="s">
        <v>1100</v>
      </c>
      <c r="X1367" s="8" t="s">
        <v>3670</v>
      </c>
      <c r="Y1367" s="8" t="s">
        <v>3671</v>
      </c>
      <c r="Z1367" s="17" t="s">
        <v>3532</v>
      </c>
      <c r="AA1367" s="8" t="s">
        <v>3672</v>
      </c>
      <c r="AB1367" s="8" t="s">
        <v>3673</v>
      </c>
    </row>
    <row r="1368" spans="1:28" hidden="1" x14ac:dyDescent="0.2">
      <c r="A1368" s="8" t="s">
        <v>3688</v>
      </c>
      <c r="B1368" s="8" t="s">
        <v>3689</v>
      </c>
      <c r="C1368" s="8" t="s">
        <v>45739</v>
      </c>
      <c r="D1368" s="8" t="s">
        <v>45740</v>
      </c>
      <c r="E1368" s="8" t="s">
        <v>215</v>
      </c>
      <c r="F1368" s="8" t="s">
        <v>204</v>
      </c>
      <c r="G1368" s="8" t="s">
        <v>215</v>
      </c>
      <c r="H1368" s="8" t="s">
        <v>204</v>
      </c>
      <c r="I1368" s="8" t="s">
        <v>3429</v>
      </c>
      <c r="J1368" s="8" t="s">
        <v>708</v>
      </c>
      <c r="K1368" s="8" t="s">
        <v>296</v>
      </c>
      <c r="L1368" s="8" t="s">
        <v>437</v>
      </c>
      <c r="M1368" s="8" t="s">
        <v>3690</v>
      </c>
      <c r="N1368" s="8" t="s">
        <v>10716</v>
      </c>
      <c r="O1368" s="8" t="s">
        <v>19170</v>
      </c>
      <c r="P1368" s="8" t="s">
        <v>776</v>
      </c>
      <c r="Q1368" s="8" t="s">
        <v>3431</v>
      </c>
      <c r="R1368" s="8" t="s">
        <v>301</v>
      </c>
      <c r="S1368" s="17" t="s">
        <v>3432</v>
      </c>
      <c r="T1368" s="18">
        <v>43034</v>
      </c>
      <c r="U1368" s="8">
        <v>0.75</v>
      </c>
      <c r="V1368" s="8">
        <v>0.20833333333333334</v>
      </c>
      <c r="W1368" s="8" t="s">
        <v>762</v>
      </c>
      <c r="X1368" s="8" t="s">
        <v>3691</v>
      </c>
      <c r="Y1368" s="8" t="s">
        <v>412</v>
      </c>
      <c r="Z1368" s="17" t="s">
        <v>3692</v>
      </c>
      <c r="AA1368" s="8" t="s">
        <v>3693</v>
      </c>
      <c r="AB1368" s="8" t="s">
        <v>3694</v>
      </c>
    </row>
    <row r="1369" spans="1:28" hidden="1" x14ac:dyDescent="0.2">
      <c r="A1369" s="8" t="s">
        <v>3695</v>
      </c>
      <c r="B1369" s="8" t="s">
        <v>3696</v>
      </c>
      <c r="C1369" s="8" t="s">
        <v>45739</v>
      </c>
      <c r="D1369" s="8" t="s">
        <v>45740</v>
      </c>
      <c r="E1369" s="8" t="s">
        <v>225</v>
      </c>
      <c r="F1369" s="8" t="s">
        <v>204</v>
      </c>
      <c r="G1369" s="8" t="s">
        <v>225</v>
      </c>
      <c r="H1369" s="8" t="s">
        <v>204</v>
      </c>
      <c r="I1369" s="8" t="s">
        <v>3429</v>
      </c>
      <c r="J1369" s="8" t="s">
        <v>708</v>
      </c>
      <c r="K1369" s="8" t="s">
        <v>296</v>
      </c>
      <c r="L1369" s="8" t="s">
        <v>446</v>
      </c>
      <c r="M1369" s="8" t="s">
        <v>3697</v>
      </c>
      <c r="N1369" s="8" t="s">
        <v>10716</v>
      </c>
      <c r="O1369" s="8" t="s">
        <v>19170</v>
      </c>
      <c r="P1369" s="8" t="s">
        <v>776</v>
      </c>
      <c r="Q1369" s="8" t="s">
        <v>3431</v>
      </c>
      <c r="R1369" s="8" t="s">
        <v>301</v>
      </c>
      <c r="S1369" s="17" t="s">
        <v>3432</v>
      </c>
      <c r="T1369" s="18">
        <v>43035</v>
      </c>
      <c r="U1369" s="8">
        <v>0.75</v>
      </c>
      <c r="V1369" s="8">
        <v>0.20833333333333334</v>
      </c>
      <c r="W1369" s="8" t="s">
        <v>762</v>
      </c>
      <c r="X1369" s="8" t="s">
        <v>3691</v>
      </c>
      <c r="Y1369" s="8" t="s">
        <v>412</v>
      </c>
      <c r="Z1369" s="17" t="s">
        <v>3698</v>
      </c>
      <c r="AA1369" s="8" t="s">
        <v>3699</v>
      </c>
      <c r="AB1369" s="8" t="s">
        <v>3700</v>
      </c>
    </row>
    <row r="1370" spans="1:28" hidden="1" x14ac:dyDescent="0.2">
      <c r="A1370" s="8" t="s">
        <v>3701</v>
      </c>
      <c r="B1370" s="8" t="s">
        <v>3702</v>
      </c>
      <c r="C1370" s="8" t="s">
        <v>45739</v>
      </c>
      <c r="D1370" s="8" t="s">
        <v>45740</v>
      </c>
      <c r="E1370" s="8" t="s">
        <v>235</v>
      </c>
      <c r="F1370" s="8" t="s">
        <v>204</v>
      </c>
      <c r="G1370" s="8" t="s">
        <v>235</v>
      </c>
      <c r="H1370" s="8" t="s">
        <v>204</v>
      </c>
      <c r="I1370" s="8" t="s">
        <v>3429</v>
      </c>
      <c r="J1370" s="8" t="s">
        <v>708</v>
      </c>
      <c r="K1370" s="8" t="s">
        <v>296</v>
      </c>
      <c r="L1370" s="8" t="s">
        <v>455</v>
      </c>
      <c r="M1370" s="8" t="s">
        <v>3703</v>
      </c>
      <c r="N1370" s="8" t="s">
        <v>10716</v>
      </c>
      <c r="O1370" s="8" t="s">
        <v>19170</v>
      </c>
      <c r="P1370" s="8" t="s">
        <v>776</v>
      </c>
      <c r="Q1370" s="8" t="s">
        <v>3431</v>
      </c>
      <c r="R1370" s="8" t="s">
        <v>301</v>
      </c>
      <c r="S1370" s="17" t="s">
        <v>3432</v>
      </c>
      <c r="T1370" s="18">
        <v>43036</v>
      </c>
      <c r="U1370" s="8">
        <v>0.75</v>
      </c>
      <c r="V1370" s="8">
        <v>0.20833333333333334</v>
      </c>
      <c r="W1370" s="8" t="s">
        <v>762</v>
      </c>
      <c r="X1370" s="8" t="s">
        <v>3704</v>
      </c>
      <c r="Y1370" s="8" t="s">
        <v>3705</v>
      </c>
      <c r="Z1370" s="17" t="s">
        <v>3692</v>
      </c>
      <c r="AA1370" s="8" t="s">
        <v>3706</v>
      </c>
      <c r="AB1370" s="8" t="s">
        <v>3707</v>
      </c>
    </row>
    <row r="1371" spans="1:28" hidden="1" x14ac:dyDescent="0.2">
      <c r="A1371" s="8" t="s">
        <v>3708</v>
      </c>
      <c r="B1371" s="8" t="s">
        <v>3709</v>
      </c>
      <c r="C1371" s="8" t="s">
        <v>45739</v>
      </c>
      <c r="D1371" s="8" t="s">
        <v>45740</v>
      </c>
      <c r="E1371" s="8" t="s">
        <v>245</v>
      </c>
      <c r="F1371" s="8" t="s">
        <v>204</v>
      </c>
      <c r="G1371" s="8" t="s">
        <v>245</v>
      </c>
      <c r="H1371" s="8" t="s">
        <v>204</v>
      </c>
      <c r="I1371" s="8" t="s">
        <v>3429</v>
      </c>
      <c r="J1371" s="8" t="s">
        <v>708</v>
      </c>
      <c r="K1371" s="8" t="s">
        <v>296</v>
      </c>
      <c r="L1371" s="8" t="s">
        <v>247</v>
      </c>
      <c r="M1371" s="8" t="s">
        <v>3710</v>
      </c>
      <c r="N1371" s="8" t="s">
        <v>10716</v>
      </c>
      <c r="O1371" s="8" t="s">
        <v>19170</v>
      </c>
      <c r="P1371" s="8" t="s">
        <v>776</v>
      </c>
      <c r="Q1371" s="8" t="s">
        <v>3431</v>
      </c>
      <c r="R1371" s="8" t="s">
        <v>301</v>
      </c>
      <c r="S1371" s="17" t="s">
        <v>3432</v>
      </c>
      <c r="T1371" s="18">
        <v>43037</v>
      </c>
      <c r="U1371" s="8">
        <v>0.75</v>
      </c>
      <c r="V1371" s="8">
        <v>0.20833333333333334</v>
      </c>
      <c r="W1371" s="8" t="s">
        <v>762</v>
      </c>
      <c r="X1371" s="8" t="s">
        <v>3711</v>
      </c>
      <c r="Y1371" s="8" t="s">
        <v>3712</v>
      </c>
      <c r="Z1371" s="17" t="s">
        <v>3713</v>
      </c>
      <c r="AA1371" s="8" t="s">
        <v>3714</v>
      </c>
      <c r="AB1371" s="8" t="s">
        <v>3715</v>
      </c>
    </row>
    <row r="1372" spans="1:28" hidden="1" x14ac:dyDescent="0.2">
      <c r="A1372" s="8" t="s">
        <v>3716</v>
      </c>
      <c r="B1372" s="8" t="s">
        <v>3717</v>
      </c>
      <c r="C1372" s="8" t="s">
        <v>45739</v>
      </c>
      <c r="D1372" s="8" t="s">
        <v>45740</v>
      </c>
      <c r="E1372" s="8" t="s">
        <v>470</v>
      </c>
      <c r="F1372" s="8" t="s">
        <v>204</v>
      </c>
      <c r="G1372" s="8" t="s">
        <v>470</v>
      </c>
      <c r="H1372" s="8" t="s">
        <v>204</v>
      </c>
      <c r="I1372" s="8" t="s">
        <v>3429</v>
      </c>
      <c r="J1372" s="8" t="s">
        <v>708</v>
      </c>
      <c r="K1372" s="8" t="s">
        <v>296</v>
      </c>
      <c r="L1372" s="8" t="s">
        <v>472</v>
      </c>
      <c r="M1372" s="8" t="s">
        <v>3718</v>
      </c>
      <c r="N1372" s="8" t="s">
        <v>10716</v>
      </c>
      <c r="O1372" s="8" t="s">
        <v>19170</v>
      </c>
      <c r="P1372" s="8" t="s">
        <v>776</v>
      </c>
      <c r="Q1372" s="8" t="s">
        <v>3431</v>
      </c>
      <c r="R1372" s="8" t="s">
        <v>301</v>
      </c>
      <c r="S1372" s="17" t="s">
        <v>3432</v>
      </c>
      <c r="T1372" s="18">
        <v>43038</v>
      </c>
      <c r="U1372" s="8">
        <v>0.75</v>
      </c>
      <c r="V1372" s="8">
        <v>0.20833333333333334</v>
      </c>
      <c r="W1372" s="8" t="s">
        <v>762</v>
      </c>
      <c r="X1372" s="8" t="s">
        <v>3719</v>
      </c>
      <c r="Y1372" s="8" t="s">
        <v>3720</v>
      </c>
      <c r="Z1372" s="17" t="s">
        <v>3721</v>
      </c>
      <c r="AA1372" s="8" t="s">
        <v>3722</v>
      </c>
      <c r="AB1372" s="8" t="s">
        <v>3723</v>
      </c>
    </row>
    <row r="1373" spans="1:28" hidden="1" x14ac:dyDescent="0.2">
      <c r="A1373" s="8" t="s">
        <v>3730</v>
      </c>
      <c r="B1373" s="8" t="s">
        <v>3731</v>
      </c>
      <c r="C1373" s="8" t="s">
        <v>45739</v>
      </c>
      <c r="D1373" s="8" t="s">
        <v>45740</v>
      </c>
      <c r="E1373" s="8" t="s">
        <v>480</v>
      </c>
      <c r="F1373" s="8" t="s">
        <v>204</v>
      </c>
      <c r="G1373" s="8" t="s">
        <v>480</v>
      </c>
      <c r="H1373" s="8" t="s">
        <v>204</v>
      </c>
      <c r="I1373" s="8" t="s">
        <v>3429</v>
      </c>
      <c r="J1373" s="8" t="s">
        <v>708</v>
      </c>
      <c r="K1373" s="8" t="s">
        <v>296</v>
      </c>
      <c r="L1373" s="8" t="s">
        <v>3285</v>
      </c>
      <c r="M1373" s="8" t="s">
        <v>492</v>
      </c>
      <c r="N1373" s="8" t="s">
        <v>10716</v>
      </c>
      <c r="O1373" s="8" t="s">
        <v>19170</v>
      </c>
      <c r="P1373" s="8" t="s">
        <v>776</v>
      </c>
      <c r="Q1373" s="8" t="s">
        <v>3431</v>
      </c>
      <c r="R1373" s="8" t="s">
        <v>301</v>
      </c>
      <c r="S1373" s="17" t="s">
        <v>3432</v>
      </c>
      <c r="T1373" s="18">
        <v>43039</v>
      </c>
      <c r="U1373" s="8">
        <v>0</v>
      </c>
      <c r="V1373" s="8">
        <v>8.3333333333333329E-2</v>
      </c>
      <c r="W1373" s="8" t="s">
        <v>1100</v>
      </c>
      <c r="X1373" s="8" t="s">
        <v>3732</v>
      </c>
      <c r="Y1373" s="8" t="s">
        <v>412</v>
      </c>
      <c r="Z1373" s="17" t="s">
        <v>3532</v>
      </c>
      <c r="AA1373" s="8" t="s">
        <v>3733</v>
      </c>
      <c r="AB1373" s="8" t="s">
        <v>3734</v>
      </c>
    </row>
    <row r="1374" spans="1:28" hidden="1" x14ac:dyDescent="0.2">
      <c r="A1374" s="8" t="s">
        <v>3735</v>
      </c>
      <c r="B1374" s="8" t="s">
        <v>3736</v>
      </c>
      <c r="C1374" s="8" t="s">
        <v>45739</v>
      </c>
      <c r="D1374" s="8" t="s">
        <v>45740</v>
      </c>
      <c r="E1374" s="8" t="s">
        <v>480</v>
      </c>
      <c r="F1374" s="8" t="s">
        <v>204</v>
      </c>
      <c r="G1374" s="8" t="s">
        <v>480</v>
      </c>
      <c r="H1374" s="8" t="s">
        <v>204</v>
      </c>
      <c r="I1374" s="8" t="s">
        <v>3429</v>
      </c>
      <c r="J1374" s="8" t="s">
        <v>708</v>
      </c>
      <c r="K1374" s="8" t="s">
        <v>296</v>
      </c>
      <c r="L1374" s="8" t="s">
        <v>492</v>
      </c>
      <c r="M1374" s="8" t="s">
        <v>812</v>
      </c>
      <c r="N1374" s="8" t="s">
        <v>10716</v>
      </c>
      <c r="O1374" s="8" t="s">
        <v>19170</v>
      </c>
      <c r="P1374" s="8" t="s">
        <v>776</v>
      </c>
      <c r="Q1374" s="8" t="s">
        <v>3431</v>
      </c>
      <c r="R1374" s="8" t="s">
        <v>301</v>
      </c>
      <c r="S1374" s="17" t="s">
        <v>3432</v>
      </c>
      <c r="T1374" s="18">
        <v>43039</v>
      </c>
      <c r="U1374" s="8">
        <v>8.3333333333333329E-2</v>
      </c>
      <c r="V1374" s="8">
        <v>0.20833333333333334</v>
      </c>
      <c r="W1374" s="8" t="s">
        <v>1283</v>
      </c>
      <c r="X1374" s="8" t="s">
        <v>3737</v>
      </c>
      <c r="Y1374" s="8" t="s">
        <v>412</v>
      </c>
      <c r="Z1374" s="17" t="s">
        <v>3738</v>
      </c>
      <c r="AA1374" s="8" t="s">
        <v>3739</v>
      </c>
      <c r="AB1374" s="8" t="s">
        <v>3740</v>
      </c>
    </row>
    <row r="1375" spans="1:28" hidden="1" x14ac:dyDescent="0.2">
      <c r="A1375" s="8" t="s">
        <v>3724</v>
      </c>
      <c r="B1375" s="8" t="s">
        <v>3725</v>
      </c>
      <c r="C1375" s="8" t="s">
        <v>45739</v>
      </c>
      <c r="D1375" s="8" t="s">
        <v>45740</v>
      </c>
      <c r="E1375" s="8" t="s">
        <v>480</v>
      </c>
      <c r="F1375" s="8" t="s">
        <v>204</v>
      </c>
      <c r="G1375" s="8" t="s">
        <v>480</v>
      </c>
      <c r="H1375" s="8" t="s">
        <v>204</v>
      </c>
      <c r="I1375" s="8" t="s">
        <v>3429</v>
      </c>
      <c r="J1375" s="8" t="s">
        <v>708</v>
      </c>
      <c r="K1375" s="8" t="s">
        <v>296</v>
      </c>
      <c r="L1375" s="8" t="s">
        <v>1644</v>
      </c>
      <c r="M1375" s="8" t="s">
        <v>3285</v>
      </c>
      <c r="N1375" s="8" t="s">
        <v>10716</v>
      </c>
      <c r="O1375" s="8" t="s">
        <v>19170</v>
      </c>
      <c r="P1375" s="8" t="s">
        <v>776</v>
      </c>
      <c r="Q1375" s="8" t="s">
        <v>3431</v>
      </c>
      <c r="R1375" s="8" t="s">
        <v>301</v>
      </c>
      <c r="S1375" s="17" t="s">
        <v>3432</v>
      </c>
      <c r="T1375" s="18">
        <v>43039</v>
      </c>
      <c r="U1375" s="8">
        <v>0.75</v>
      </c>
      <c r="V1375" s="8">
        <v>0</v>
      </c>
      <c r="W1375" s="8" t="s">
        <v>30</v>
      </c>
      <c r="X1375" s="8" t="s">
        <v>3726</v>
      </c>
      <c r="Y1375" s="8" t="s">
        <v>229</v>
      </c>
      <c r="Z1375" s="17" t="s">
        <v>3727</v>
      </c>
      <c r="AA1375" s="8" t="s">
        <v>3728</v>
      </c>
      <c r="AB1375" s="8" t="s">
        <v>3729</v>
      </c>
    </row>
    <row r="1376" spans="1:28" hidden="1" x14ac:dyDescent="0.2">
      <c r="A1376" s="8" t="s">
        <v>9497</v>
      </c>
      <c r="B1376" s="8" t="s">
        <v>9498</v>
      </c>
      <c r="C1376" s="8" t="s">
        <v>45739</v>
      </c>
      <c r="D1376" s="8" t="s">
        <v>45740</v>
      </c>
      <c r="E1376" s="8" t="s">
        <v>29</v>
      </c>
      <c r="F1376" s="8" t="s">
        <v>27</v>
      </c>
      <c r="G1376" s="8" t="s">
        <v>29</v>
      </c>
      <c r="H1376" s="8" t="s">
        <v>27</v>
      </c>
      <c r="I1376" s="8" t="s">
        <v>9499</v>
      </c>
      <c r="J1376" s="8" t="s">
        <v>708</v>
      </c>
      <c r="K1376" s="8" t="s">
        <v>296</v>
      </c>
      <c r="L1376" s="8" t="s">
        <v>1717</v>
      </c>
      <c r="M1376" s="8" t="s">
        <v>2000</v>
      </c>
      <c r="N1376" s="8" t="s">
        <v>10716</v>
      </c>
      <c r="O1376" s="8" t="s">
        <v>19170</v>
      </c>
      <c r="P1376" s="8" t="s">
        <v>776</v>
      </c>
      <c r="Q1376" s="8" t="s">
        <v>9500</v>
      </c>
      <c r="R1376" s="8" t="s">
        <v>9501</v>
      </c>
      <c r="S1376" s="17" t="s">
        <v>9502</v>
      </c>
      <c r="T1376" s="18">
        <v>43009</v>
      </c>
      <c r="U1376" s="8">
        <v>0.75</v>
      </c>
      <c r="V1376" s="8">
        <v>0.25</v>
      </c>
      <c r="W1376" s="8" t="s">
        <v>40</v>
      </c>
      <c r="X1376" s="8" t="s">
        <v>9503</v>
      </c>
      <c r="Y1376" s="8" t="s">
        <v>519</v>
      </c>
      <c r="Z1376" s="17" t="s">
        <v>9504</v>
      </c>
      <c r="AA1376" s="8" t="s">
        <v>9505</v>
      </c>
      <c r="AB1376" s="8" t="s">
        <v>9506</v>
      </c>
    </row>
    <row r="1377" spans="1:28" hidden="1" x14ac:dyDescent="0.2">
      <c r="A1377" s="8" t="s">
        <v>9507</v>
      </c>
      <c r="B1377" s="8" t="s">
        <v>9508</v>
      </c>
      <c r="C1377" s="8" t="s">
        <v>45739</v>
      </c>
      <c r="D1377" s="8" t="s">
        <v>45740</v>
      </c>
      <c r="E1377" s="8" t="s">
        <v>46</v>
      </c>
      <c r="F1377" s="8" t="s">
        <v>27</v>
      </c>
      <c r="G1377" s="8" t="s">
        <v>46</v>
      </c>
      <c r="H1377" s="8" t="s">
        <v>27</v>
      </c>
      <c r="I1377" s="8" t="s">
        <v>9499</v>
      </c>
      <c r="J1377" s="8" t="s">
        <v>708</v>
      </c>
      <c r="K1377" s="8" t="s">
        <v>296</v>
      </c>
      <c r="L1377" s="8" t="s">
        <v>1738</v>
      </c>
      <c r="M1377" s="8" t="s">
        <v>2011</v>
      </c>
      <c r="N1377" s="8" t="s">
        <v>10716</v>
      </c>
      <c r="O1377" s="8" t="s">
        <v>19170</v>
      </c>
      <c r="P1377" s="8" t="s">
        <v>776</v>
      </c>
      <c r="Q1377" s="8" t="s">
        <v>9500</v>
      </c>
      <c r="R1377" s="8" t="s">
        <v>9501</v>
      </c>
      <c r="S1377" s="17" t="s">
        <v>9502</v>
      </c>
      <c r="T1377" s="18">
        <v>43010</v>
      </c>
      <c r="U1377" s="8">
        <v>0.75</v>
      </c>
      <c r="V1377" s="8">
        <v>0.25</v>
      </c>
      <c r="W1377" s="8" t="s">
        <v>40</v>
      </c>
      <c r="X1377" s="8" t="s">
        <v>9503</v>
      </c>
      <c r="Y1377" s="8" t="s">
        <v>519</v>
      </c>
      <c r="Z1377" s="17" t="s">
        <v>9509</v>
      </c>
      <c r="AA1377" s="8" t="s">
        <v>9510</v>
      </c>
      <c r="AB1377" s="8" t="s">
        <v>9511</v>
      </c>
    </row>
    <row r="1378" spans="1:28" hidden="1" x14ac:dyDescent="0.2">
      <c r="A1378" s="8" t="s">
        <v>9516</v>
      </c>
      <c r="B1378" s="8" t="s">
        <v>9517</v>
      </c>
      <c r="C1378" s="8" t="s">
        <v>45739</v>
      </c>
      <c r="D1378" s="8" t="s">
        <v>45740</v>
      </c>
      <c r="E1378" s="8" t="s">
        <v>55</v>
      </c>
      <c r="F1378" s="8" t="s">
        <v>27</v>
      </c>
      <c r="G1378" s="8" t="s">
        <v>55</v>
      </c>
      <c r="H1378" s="8" t="s">
        <v>27</v>
      </c>
      <c r="I1378" s="8" t="s">
        <v>9499</v>
      </c>
      <c r="J1378" s="8" t="s">
        <v>708</v>
      </c>
      <c r="K1378" s="8" t="s">
        <v>296</v>
      </c>
      <c r="L1378" s="8" t="s">
        <v>3852</v>
      </c>
      <c r="M1378" s="8" t="s">
        <v>6811</v>
      </c>
      <c r="N1378" s="8" t="s">
        <v>10716</v>
      </c>
      <c r="O1378" s="8" t="s">
        <v>19170</v>
      </c>
      <c r="P1378" s="8" t="s">
        <v>776</v>
      </c>
      <c r="Q1378" s="8" t="s">
        <v>9500</v>
      </c>
      <c r="R1378" s="8" t="s">
        <v>9501</v>
      </c>
      <c r="S1378" s="17" t="s">
        <v>9502</v>
      </c>
      <c r="T1378" s="18">
        <v>43011</v>
      </c>
      <c r="U1378" s="8">
        <v>4.1666666666666664E-2</v>
      </c>
      <c r="V1378" s="8">
        <v>0.20833333333333334</v>
      </c>
      <c r="W1378" s="8" t="s">
        <v>739</v>
      </c>
      <c r="X1378" s="8" t="s">
        <v>9518</v>
      </c>
      <c r="Y1378" s="8" t="s">
        <v>3244</v>
      </c>
      <c r="Z1378" s="17" t="s">
        <v>9519</v>
      </c>
      <c r="AA1378" s="8" t="s">
        <v>9520</v>
      </c>
      <c r="AB1378" s="8" t="s">
        <v>9521</v>
      </c>
    </row>
    <row r="1379" spans="1:28" hidden="1" x14ac:dyDescent="0.2">
      <c r="A1379" s="8" t="s">
        <v>9522</v>
      </c>
      <c r="B1379" s="8" t="s">
        <v>9523</v>
      </c>
      <c r="C1379" s="8" t="s">
        <v>45739</v>
      </c>
      <c r="D1379" s="8" t="s">
        <v>45740</v>
      </c>
      <c r="E1379" s="8" t="s">
        <v>55</v>
      </c>
      <c r="F1379" s="8" t="s">
        <v>27</v>
      </c>
      <c r="G1379" s="8" t="s">
        <v>55</v>
      </c>
      <c r="H1379" s="8" t="s">
        <v>27</v>
      </c>
      <c r="I1379" s="8" t="s">
        <v>9499</v>
      </c>
      <c r="J1379" s="8" t="s">
        <v>708</v>
      </c>
      <c r="K1379" s="8" t="s">
        <v>296</v>
      </c>
      <c r="L1379" s="8" t="s">
        <v>6811</v>
      </c>
      <c r="M1379" s="8" t="s">
        <v>297</v>
      </c>
      <c r="N1379" s="8" t="s">
        <v>10716</v>
      </c>
      <c r="O1379" s="8" t="s">
        <v>19170</v>
      </c>
      <c r="P1379" s="8" t="s">
        <v>776</v>
      </c>
      <c r="Q1379" s="8" t="s">
        <v>9500</v>
      </c>
      <c r="R1379" s="8" t="s">
        <v>9501</v>
      </c>
      <c r="S1379" s="17" t="s">
        <v>9502</v>
      </c>
      <c r="T1379" s="18">
        <v>43011</v>
      </c>
      <c r="U1379" s="8">
        <v>0.20833333333333334</v>
      </c>
      <c r="V1379" s="8">
        <v>0.25</v>
      </c>
      <c r="W1379" s="8" t="s">
        <v>1495</v>
      </c>
      <c r="X1379" s="8" t="s">
        <v>9524</v>
      </c>
      <c r="Y1379" s="8" t="s">
        <v>519</v>
      </c>
      <c r="Z1379" s="17" t="s">
        <v>9525</v>
      </c>
      <c r="AA1379" s="8" t="s">
        <v>9526</v>
      </c>
      <c r="AB1379" s="8" t="s">
        <v>9527</v>
      </c>
    </row>
    <row r="1380" spans="1:28" hidden="1" x14ac:dyDescent="0.2">
      <c r="A1380" s="8" t="s">
        <v>9512</v>
      </c>
      <c r="B1380" s="8" t="s">
        <v>9513</v>
      </c>
      <c r="C1380" s="8" t="s">
        <v>45739</v>
      </c>
      <c r="D1380" s="8" t="s">
        <v>45740</v>
      </c>
      <c r="E1380" s="8" t="s">
        <v>55</v>
      </c>
      <c r="F1380" s="8" t="s">
        <v>27</v>
      </c>
      <c r="G1380" s="8" t="s">
        <v>55</v>
      </c>
      <c r="H1380" s="8" t="s">
        <v>27</v>
      </c>
      <c r="I1380" s="8" t="s">
        <v>9499</v>
      </c>
      <c r="J1380" s="8" t="s">
        <v>708</v>
      </c>
      <c r="K1380" s="8" t="s">
        <v>296</v>
      </c>
      <c r="L1380" s="8" t="s">
        <v>1263</v>
      </c>
      <c r="M1380" s="8" t="s">
        <v>3852</v>
      </c>
      <c r="N1380" s="8" t="s">
        <v>10716</v>
      </c>
      <c r="O1380" s="8" t="s">
        <v>19170</v>
      </c>
      <c r="P1380" s="8" t="s">
        <v>776</v>
      </c>
      <c r="Q1380" s="8" t="s">
        <v>9500</v>
      </c>
      <c r="R1380" s="8" t="s">
        <v>9501</v>
      </c>
      <c r="S1380" s="17" t="s">
        <v>9502</v>
      </c>
      <c r="T1380" s="18">
        <v>43011</v>
      </c>
      <c r="U1380" s="8">
        <v>0.75</v>
      </c>
      <c r="V1380" s="8">
        <v>4.1666666666666664E-2</v>
      </c>
      <c r="W1380" s="8" t="s">
        <v>296</v>
      </c>
      <c r="X1380" s="8" t="s">
        <v>9503</v>
      </c>
      <c r="Y1380" s="8" t="s">
        <v>519</v>
      </c>
      <c r="Z1380" s="17" t="s">
        <v>3472</v>
      </c>
      <c r="AA1380" s="8" t="s">
        <v>9514</v>
      </c>
      <c r="AB1380" s="8" t="s">
        <v>9515</v>
      </c>
    </row>
    <row r="1381" spans="1:28" hidden="1" x14ac:dyDescent="0.2">
      <c r="A1381" s="8" t="s">
        <v>9528</v>
      </c>
      <c r="B1381" s="8" t="s">
        <v>9529</v>
      </c>
      <c r="C1381" s="8" t="s">
        <v>45739</v>
      </c>
      <c r="D1381" s="8" t="s">
        <v>45740</v>
      </c>
      <c r="E1381" s="8" t="s">
        <v>66</v>
      </c>
      <c r="F1381" s="8" t="s">
        <v>65</v>
      </c>
      <c r="G1381" s="8" t="s">
        <v>66</v>
      </c>
      <c r="H1381" s="8" t="s">
        <v>65</v>
      </c>
      <c r="I1381" s="8" t="s">
        <v>9499</v>
      </c>
      <c r="J1381" s="8" t="s">
        <v>28</v>
      </c>
      <c r="K1381" s="8" t="s">
        <v>296</v>
      </c>
      <c r="L1381" s="8" t="s">
        <v>297</v>
      </c>
      <c r="M1381" s="8" t="s">
        <v>298</v>
      </c>
      <c r="N1381" s="8" t="s">
        <v>10716</v>
      </c>
      <c r="O1381" s="8" t="s">
        <v>19170</v>
      </c>
      <c r="P1381" s="8" t="s">
        <v>776</v>
      </c>
      <c r="Q1381" s="8" t="s">
        <v>9500</v>
      </c>
      <c r="R1381" s="8" t="s">
        <v>9501</v>
      </c>
      <c r="S1381" s="17" t="s">
        <v>9502</v>
      </c>
      <c r="T1381" s="18">
        <v>43012</v>
      </c>
      <c r="U1381" s="8">
        <v>0.25</v>
      </c>
      <c r="V1381" s="8">
        <v>0.75</v>
      </c>
      <c r="W1381" s="8" t="s">
        <v>40</v>
      </c>
      <c r="X1381" s="8" t="s">
        <v>9503</v>
      </c>
      <c r="Y1381" s="8" t="s">
        <v>519</v>
      </c>
      <c r="Z1381" s="17" t="s">
        <v>9530</v>
      </c>
      <c r="AA1381" s="8" t="s">
        <v>9531</v>
      </c>
      <c r="AB1381" s="8" t="s">
        <v>9532</v>
      </c>
    </row>
    <row r="1382" spans="1:28" hidden="1" x14ac:dyDescent="0.2">
      <c r="A1382" s="8" t="s">
        <v>9533</v>
      </c>
      <c r="B1382" s="8" t="s">
        <v>9534</v>
      </c>
      <c r="C1382" s="8" t="s">
        <v>45739</v>
      </c>
      <c r="D1382" s="8" t="s">
        <v>45740</v>
      </c>
      <c r="E1382" s="8" t="s">
        <v>86</v>
      </c>
      <c r="F1382" s="8" t="s">
        <v>65</v>
      </c>
      <c r="G1382" s="8" t="s">
        <v>86</v>
      </c>
      <c r="H1382" s="8" t="s">
        <v>65</v>
      </c>
      <c r="I1382" s="8" t="s">
        <v>9499</v>
      </c>
      <c r="J1382" s="8" t="s">
        <v>28</v>
      </c>
      <c r="K1382" s="8" t="s">
        <v>296</v>
      </c>
      <c r="L1382" s="8" t="s">
        <v>310</v>
      </c>
      <c r="M1382" s="8" t="s">
        <v>311</v>
      </c>
      <c r="N1382" s="8" t="s">
        <v>10716</v>
      </c>
      <c r="O1382" s="8" t="s">
        <v>19170</v>
      </c>
      <c r="P1382" s="8" t="s">
        <v>776</v>
      </c>
      <c r="Q1382" s="8" t="s">
        <v>9500</v>
      </c>
      <c r="R1382" s="8" t="s">
        <v>9501</v>
      </c>
      <c r="S1382" s="17" t="s">
        <v>9502</v>
      </c>
      <c r="T1382" s="18">
        <v>43013</v>
      </c>
      <c r="U1382" s="8">
        <v>0.25</v>
      </c>
      <c r="V1382" s="8">
        <v>0.75</v>
      </c>
      <c r="W1382" s="8" t="s">
        <v>40</v>
      </c>
      <c r="X1382" s="8" t="s">
        <v>9535</v>
      </c>
      <c r="Y1382" s="8" t="s">
        <v>394</v>
      </c>
      <c r="Z1382" s="17" t="s">
        <v>9536</v>
      </c>
      <c r="AA1382" s="8" t="s">
        <v>9537</v>
      </c>
      <c r="AB1382" s="8" t="s">
        <v>9538</v>
      </c>
    </row>
    <row r="1383" spans="1:28" hidden="1" x14ac:dyDescent="0.2">
      <c r="A1383" s="8" t="s">
        <v>12940</v>
      </c>
      <c r="B1383" s="8" t="s">
        <v>12941</v>
      </c>
      <c r="C1383" s="8" t="s">
        <v>45739</v>
      </c>
      <c r="D1383" s="8" t="s">
        <v>45740</v>
      </c>
      <c r="E1383" s="8" t="s">
        <v>29</v>
      </c>
      <c r="F1383" s="8" t="s">
        <v>27</v>
      </c>
      <c r="G1383" s="8" t="s">
        <v>29</v>
      </c>
      <c r="H1383" s="8" t="s">
        <v>27</v>
      </c>
      <c r="I1383" s="8" t="s">
        <v>12942</v>
      </c>
      <c r="J1383" s="8" t="s">
        <v>28</v>
      </c>
      <c r="K1383" s="8" t="s">
        <v>12943</v>
      </c>
      <c r="L1383" s="8" t="s">
        <v>5152</v>
      </c>
      <c r="M1383" s="8" t="s">
        <v>1717</v>
      </c>
      <c r="N1383" s="8" t="s">
        <v>10716</v>
      </c>
      <c r="O1383" s="8" t="s">
        <v>19170</v>
      </c>
      <c r="P1383" s="8" t="s">
        <v>776</v>
      </c>
      <c r="Q1383" s="8" t="s">
        <v>12944</v>
      </c>
      <c r="R1383" s="8" t="s">
        <v>12945</v>
      </c>
      <c r="S1383" s="17" t="s">
        <v>12946</v>
      </c>
      <c r="T1383" s="18">
        <v>43009</v>
      </c>
      <c r="U1383" s="8">
        <v>0.25</v>
      </c>
      <c r="V1383" s="8">
        <v>0.75</v>
      </c>
      <c r="W1383" s="8" t="s">
        <v>40</v>
      </c>
      <c r="X1383" s="8" t="s">
        <v>12947</v>
      </c>
      <c r="Y1383" s="8" t="s">
        <v>12948</v>
      </c>
      <c r="Z1383" s="17" t="s">
        <v>12949</v>
      </c>
      <c r="AA1383" s="8" t="s">
        <v>12950</v>
      </c>
      <c r="AB1383" s="8" t="s">
        <v>12951</v>
      </c>
    </row>
    <row r="1384" spans="1:28" hidden="1" x14ac:dyDescent="0.2">
      <c r="A1384" s="8" t="s">
        <v>12952</v>
      </c>
      <c r="B1384" s="8" t="s">
        <v>12953</v>
      </c>
      <c r="C1384" s="8" t="s">
        <v>45739</v>
      </c>
      <c r="D1384" s="8" t="s">
        <v>45740</v>
      </c>
      <c r="E1384" s="8" t="s">
        <v>46</v>
      </c>
      <c r="F1384" s="8" t="s">
        <v>27</v>
      </c>
      <c r="G1384" s="8" t="s">
        <v>46</v>
      </c>
      <c r="H1384" s="8" t="s">
        <v>27</v>
      </c>
      <c r="I1384" s="8" t="s">
        <v>12942</v>
      </c>
      <c r="J1384" s="8" t="s">
        <v>28</v>
      </c>
      <c r="K1384" s="8" t="s">
        <v>12943</v>
      </c>
      <c r="L1384" s="8" t="s">
        <v>2000</v>
      </c>
      <c r="M1384" s="8" t="s">
        <v>1738</v>
      </c>
      <c r="N1384" s="8" t="s">
        <v>10716</v>
      </c>
      <c r="O1384" s="8" t="s">
        <v>19170</v>
      </c>
      <c r="P1384" s="8" t="s">
        <v>776</v>
      </c>
      <c r="Q1384" s="8" t="s">
        <v>12944</v>
      </c>
      <c r="R1384" s="8" t="s">
        <v>12945</v>
      </c>
      <c r="S1384" s="17" t="s">
        <v>12946</v>
      </c>
      <c r="T1384" s="18">
        <v>43010</v>
      </c>
      <c r="U1384" s="8">
        <v>0.25</v>
      </c>
      <c r="V1384" s="8">
        <v>0.75</v>
      </c>
      <c r="W1384" s="8" t="s">
        <v>40</v>
      </c>
      <c r="X1384" s="8" t="s">
        <v>12954</v>
      </c>
      <c r="Y1384" s="8" t="s">
        <v>339</v>
      </c>
      <c r="Z1384" s="17" t="s">
        <v>4555</v>
      </c>
      <c r="AA1384" s="8" t="s">
        <v>12955</v>
      </c>
      <c r="AB1384" s="8" t="s">
        <v>12956</v>
      </c>
    </row>
    <row r="1385" spans="1:28" hidden="1" x14ac:dyDescent="0.2">
      <c r="A1385" s="8" t="s">
        <v>12957</v>
      </c>
      <c r="B1385" s="8" t="s">
        <v>12958</v>
      </c>
      <c r="C1385" s="8" t="s">
        <v>45739</v>
      </c>
      <c r="D1385" s="8" t="s">
        <v>45740</v>
      </c>
      <c r="E1385" s="8" t="s">
        <v>55</v>
      </c>
      <c r="F1385" s="8" t="s">
        <v>27</v>
      </c>
      <c r="G1385" s="8" t="s">
        <v>55</v>
      </c>
      <c r="H1385" s="8" t="s">
        <v>27</v>
      </c>
      <c r="I1385" s="8" t="s">
        <v>12942</v>
      </c>
      <c r="J1385" s="8" t="s">
        <v>28</v>
      </c>
      <c r="K1385" s="8" t="s">
        <v>12943</v>
      </c>
      <c r="L1385" s="8" t="s">
        <v>2011</v>
      </c>
      <c r="M1385" s="8" t="s">
        <v>1263</v>
      </c>
      <c r="N1385" s="8" t="s">
        <v>10716</v>
      </c>
      <c r="O1385" s="8" t="s">
        <v>19170</v>
      </c>
      <c r="P1385" s="8" t="s">
        <v>776</v>
      </c>
      <c r="Q1385" s="8" t="s">
        <v>12944</v>
      </c>
      <c r="R1385" s="8" t="s">
        <v>12945</v>
      </c>
      <c r="S1385" s="17" t="s">
        <v>12946</v>
      </c>
      <c r="T1385" s="18">
        <v>43011</v>
      </c>
      <c r="U1385" s="8">
        <v>0.25</v>
      </c>
      <c r="V1385" s="8">
        <v>0.75</v>
      </c>
      <c r="W1385" s="8" t="s">
        <v>40</v>
      </c>
      <c r="X1385" s="8" t="s">
        <v>12959</v>
      </c>
      <c r="Y1385" s="8" t="s">
        <v>339</v>
      </c>
      <c r="Z1385" s="17" t="s">
        <v>4689</v>
      </c>
      <c r="AA1385" s="8" t="s">
        <v>12960</v>
      </c>
      <c r="AB1385" s="8" t="s">
        <v>12961</v>
      </c>
    </row>
    <row r="1386" spans="1:28" hidden="1" x14ac:dyDescent="0.2">
      <c r="A1386" s="8" t="s">
        <v>12962</v>
      </c>
      <c r="B1386" s="8" t="s">
        <v>12963</v>
      </c>
      <c r="C1386" s="8" t="s">
        <v>45739</v>
      </c>
      <c r="D1386" s="8" t="s">
        <v>45740</v>
      </c>
      <c r="E1386" s="8" t="s">
        <v>362</v>
      </c>
      <c r="F1386" s="8" t="s">
        <v>112</v>
      </c>
      <c r="G1386" s="8" t="s">
        <v>362</v>
      </c>
      <c r="H1386" s="8" t="s">
        <v>112</v>
      </c>
      <c r="I1386" s="8" t="s">
        <v>12942</v>
      </c>
      <c r="J1386" s="8" t="s">
        <v>28</v>
      </c>
      <c r="K1386" s="8" t="s">
        <v>296</v>
      </c>
      <c r="L1386" s="8" t="s">
        <v>363</v>
      </c>
      <c r="M1386" s="8" t="s">
        <v>364</v>
      </c>
      <c r="N1386" s="8" t="s">
        <v>10716</v>
      </c>
      <c r="O1386" s="8" t="s">
        <v>19170</v>
      </c>
      <c r="P1386" s="8" t="s">
        <v>776</v>
      </c>
      <c r="Q1386" s="8" t="s">
        <v>12944</v>
      </c>
      <c r="R1386" s="8" t="s">
        <v>12945</v>
      </c>
      <c r="S1386" s="17" t="s">
        <v>12946</v>
      </c>
      <c r="T1386" s="18">
        <v>43019</v>
      </c>
      <c r="U1386" s="8">
        <v>0.25</v>
      </c>
      <c r="V1386" s="8">
        <v>0.75</v>
      </c>
      <c r="W1386" s="8" t="s">
        <v>40</v>
      </c>
      <c r="X1386" s="8" t="s">
        <v>12964</v>
      </c>
      <c r="Y1386" s="8" t="s">
        <v>12965</v>
      </c>
      <c r="Z1386" s="17" t="s">
        <v>12966</v>
      </c>
      <c r="AA1386" s="8" t="s">
        <v>12967</v>
      </c>
      <c r="AB1386" s="8" t="s">
        <v>12968</v>
      </c>
    </row>
    <row r="1387" spans="1:28" hidden="1" x14ac:dyDescent="0.2">
      <c r="A1387" s="8" t="s">
        <v>12969</v>
      </c>
      <c r="B1387" s="8" t="s">
        <v>12970</v>
      </c>
      <c r="C1387" s="8" t="s">
        <v>45739</v>
      </c>
      <c r="D1387" s="8" t="s">
        <v>45740</v>
      </c>
      <c r="E1387" s="8" t="s">
        <v>372</v>
      </c>
      <c r="F1387" s="8" t="s">
        <v>112</v>
      </c>
      <c r="G1387" s="8" t="s">
        <v>372</v>
      </c>
      <c r="H1387" s="8" t="s">
        <v>112</v>
      </c>
      <c r="I1387" s="8" t="s">
        <v>12942</v>
      </c>
      <c r="J1387" s="8" t="s">
        <v>28</v>
      </c>
      <c r="K1387" s="8" t="s">
        <v>296</v>
      </c>
      <c r="L1387" s="8" t="s">
        <v>373</v>
      </c>
      <c r="M1387" s="8" t="s">
        <v>374</v>
      </c>
      <c r="N1387" s="8" t="s">
        <v>10716</v>
      </c>
      <c r="O1387" s="8" t="s">
        <v>19170</v>
      </c>
      <c r="P1387" s="8" t="s">
        <v>776</v>
      </c>
      <c r="Q1387" s="8" t="s">
        <v>12944</v>
      </c>
      <c r="R1387" s="8" t="s">
        <v>12945</v>
      </c>
      <c r="S1387" s="17" t="s">
        <v>12946</v>
      </c>
      <c r="T1387" s="18">
        <v>43020</v>
      </c>
      <c r="U1387" s="8">
        <v>0.25</v>
      </c>
      <c r="V1387" s="8">
        <v>0.75</v>
      </c>
      <c r="W1387" s="8" t="s">
        <v>40</v>
      </c>
      <c r="X1387" s="8" t="s">
        <v>12971</v>
      </c>
      <c r="Y1387" s="8" t="s">
        <v>12972</v>
      </c>
      <c r="Z1387" s="17" t="s">
        <v>3472</v>
      </c>
      <c r="AA1387" s="8" t="s">
        <v>12973</v>
      </c>
      <c r="AB1387" s="8" t="s">
        <v>12974</v>
      </c>
    </row>
    <row r="1388" spans="1:28" hidden="1" x14ac:dyDescent="0.2">
      <c r="A1388" s="8" t="s">
        <v>12975</v>
      </c>
      <c r="B1388" s="8" t="s">
        <v>12976</v>
      </c>
      <c r="C1388" s="8" t="s">
        <v>45739</v>
      </c>
      <c r="D1388" s="8" t="s">
        <v>45740</v>
      </c>
      <c r="E1388" s="8" t="s">
        <v>382</v>
      </c>
      <c r="F1388" s="8" t="s">
        <v>112</v>
      </c>
      <c r="G1388" s="8" t="s">
        <v>382</v>
      </c>
      <c r="H1388" s="8" t="s">
        <v>112</v>
      </c>
      <c r="I1388" s="8" t="s">
        <v>12942</v>
      </c>
      <c r="J1388" s="8" t="s">
        <v>28</v>
      </c>
      <c r="K1388" s="8" t="s">
        <v>296</v>
      </c>
      <c r="L1388" s="8" t="s">
        <v>383</v>
      </c>
      <c r="M1388" s="8" t="s">
        <v>384</v>
      </c>
      <c r="N1388" s="8" t="s">
        <v>10716</v>
      </c>
      <c r="O1388" s="8" t="s">
        <v>19170</v>
      </c>
      <c r="P1388" s="8" t="s">
        <v>776</v>
      </c>
      <c r="Q1388" s="8" t="s">
        <v>12944</v>
      </c>
      <c r="R1388" s="8" t="s">
        <v>12945</v>
      </c>
      <c r="S1388" s="17" t="s">
        <v>12946</v>
      </c>
      <c r="T1388" s="18">
        <v>43021</v>
      </c>
      <c r="U1388" s="8">
        <v>0.25</v>
      </c>
      <c r="V1388" s="8">
        <v>0.75</v>
      </c>
      <c r="W1388" s="8" t="s">
        <v>40</v>
      </c>
      <c r="X1388" s="8" t="s">
        <v>12971</v>
      </c>
      <c r="Y1388" s="8" t="s">
        <v>12972</v>
      </c>
      <c r="Z1388" s="17" t="s">
        <v>3472</v>
      </c>
      <c r="AA1388" s="8" t="s">
        <v>12977</v>
      </c>
      <c r="AB1388" s="8" t="s">
        <v>12978</v>
      </c>
    </row>
    <row r="1389" spans="1:28" hidden="1" x14ac:dyDescent="0.2">
      <c r="A1389" s="8" t="s">
        <v>12979</v>
      </c>
      <c r="B1389" s="8" t="s">
        <v>12980</v>
      </c>
      <c r="C1389" s="8" t="s">
        <v>45739</v>
      </c>
      <c r="D1389" s="8" t="s">
        <v>45740</v>
      </c>
      <c r="E1389" s="8" t="s">
        <v>390</v>
      </c>
      <c r="F1389" s="8" t="s">
        <v>112</v>
      </c>
      <c r="G1389" s="8" t="s">
        <v>390</v>
      </c>
      <c r="H1389" s="8" t="s">
        <v>112</v>
      </c>
      <c r="I1389" s="8" t="s">
        <v>12942</v>
      </c>
      <c r="J1389" s="8" t="s">
        <v>28</v>
      </c>
      <c r="K1389" s="8" t="s">
        <v>296</v>
      </c>
      <c r="L1389" s="8" t="s">
        <v>391</v>
      </c>
      <c r="M1389" s="8" t="s">
        <v>392</v>
      </c>
      <c r="N1389" s="8" t="s">
        <v>10716</v>
      </c>
      <c r="O1389" s="8" t="s">
        <v>19170</v>
      </c>
      <c r="P1389" s="8" t="s">
        <v>776</v>
      </c>
      <c r="Q1389" s="8" t="s">
        <v>12944</v>
      </c>
      <c r="R1389" s="8" t="s">
        <v>12945</v>
      </c>
      <c r="S1389" s="17" t="s">
        <v>12946</v>
      </c>
      <c r="T1389" s="18">
        <v>43022</v>
      </c>
      <c r="U1389" s="8">
        <v>0.25</v>
      </c>
      <c r="V1389" s="8">
        <v>0.75</v>
      </c>
      <c r="W1389" s="8" t="s">
        <v>40</v>
      </c>
      <c r="X1389" s="8" t="s">
        <v>12971</v>
      </c>
      <c r="Y1389" s="8" t="s">
        <v>12972</v>
      </c>
      <c r="Z1389" s="17" t="s">
        <v>12981</v>
      </c>
      <c r="AA1389" s="8" t="s">
        <v>12982</v>
      </c>
      <c r="AB1389" s="8" t="s">
        <v>12983</v>
      </c>
    </row>
    <row r="1390" spans="1:28" hidden="1" x14ac:dyDescent="0.2">
      <c r="A1390" s="8" t="s">
        <v>12984</v>
      </c>
      <c r="B1390" s="8" t="s">
        <v>12985</v>
      </c>
      <c r="C1390" s="8" t="s">
        <v>45739</v>
      </c>
      <c r="D1390" s="8" t="s">
        <v>45740</v>
      </c>
      <c r="E1390" s="8" t="s">
        <v>400</v>
      </c>
      <c r="F1390" s="8" t="s">
        <v>112</v>
      </c>
      <c r="G1390" s="8" t="s">
        <v>400</v>
      </c>
      <c r="H1390" s="8" t="s">
        <v>112</v>
      </c>
      <c r="I1390" s="8" t="s">
        <v>12942</v>
      </c>
      <c r="J1390" s="8" t="s">
        <v>28</v>
      </c>
      <c r="K1390" s="8" t="s">
        <v>296</v>
      </c>
      <c r="L1390" s="8" t="s">
        <v>401</v>
      </c>
      <c r="M1390" s="8" t="s">
        <v>12986</v>
      </c>
      <c r="N1390" s="8" t="s">
        <v>10716</v>
      </c>
      <c r="O1390" s="8" t="s">
        <v>19170</v>
      </c>
      <c r="P1390" s="8" t="s">
        <v>776</v>
      </c>
      <c r="Q1390" s="8" t="s">
        <v>12944</v>
      </c>
      <c r="R1390" s="8" t="s">
        <v>12945</v>
      </c>
      <c r="S1390" s="17" t="s">
        <v>12946</v>
      </c>
      <c r="T1390" s="18">
        <v>43023</v>
      </c>
      <c r="U1390" s="8">
        <v>0.25</v>
      </c>
      <c r="V1390" s="8">
        <v>0.41666666666666669</v>
      </c>
      <c r="W1390" s="8" t="s">
        <v>739</v>
      </c>
      <c r="X1390" s="8" t="s">
        <v>12987</v>
      </c>
      <c r="Y1390" s="8" t="s">
        <v>329</v>
      </c>
      <c r="Z1390" s="17" t="s">
        <v>12988</v>
      </c>
      <c r="AA1390" s="8" t="s">
        <v>12989</v>
      </c>
      <c r="AB1390" s="8" t="s">
        <v>12990</v>
      </c>
    </row>
    <row r="1391" spans="1:28" hidden="1" x14ac:dyDescent="0.2">
      <c r="A1391" s="8" t="s">
        <v>12991</v>
      </c>
      <c r="B1391" s="8" t="s">
        <v>12992</v>
      </c>
      <c r="C1391" s="8" t="s">
        <v>45739</v>
      </c>
      <c r="D1391" s="8" t="s">
        <v>45740</v>
      </c>
      <c r="E1391" s="8" t="s">
        <v>400</v>
      </c>
      <c r="F1391" s="8" t="s">
        <v>112</v>
      </c>
      <c r="G1391" s="8" t="s">
        <v>400</v>
      </c>
      <c r="H1391" s="8" t="s">
        <v>112</v>
      </c>
      <c r="I1391" s="8" t="s">
        <v>12942</v>
      </c>
      <c r="J1391" s="8" t="s">
        <v>28</v>
      </c>
      <c r="K1391" s="8" t="s">
        <v>296</v>
      </c>
      <c r="L1391" s="8" t="s">
        <v>12986</v>
      </c>
      <c r="M1391" s="8" t="s">
        <v>12993</v>
      </c>
      <c r="N1391" s="8" t="s">
        <v>10716</v>
      </c>
      <c r="O1391" s="8" t="s">
        <v>19170</v>
      </c>
      <c r="P1391" s="8" t="s">
        <v>776</v>
      </c>
      <c r="Q1391" s="8" t="s">
        <v>12944</v>
      </c>
      <c r="R1391" s="8" t="s">
        <v>12945</v>
      </c>
      <c r="S1391" s="17" t="s">
        <v>12946</v>
      </c>
      <c r="T1391" s="18">
        <v>43023</v>
      </c>
      <c r="U1391" s="8">
        <v>0.41666666666666669</v>
      </c>
      <c r="V1391" s="8">
        <v>0.58333333333333337</v>
      </c>
      <c r="W1391" s="8" t="s">
        <v>739</v>
      </c>
      <c r="X1391" s="8" t="s">
        <v>12994</v>
      </c>
      <c r="Y1391" s="8" t="s">
        <v>329</v>
      </c>
      <c r="Z1391" s="17" t="s">
        <v>12995</v>
      </c>
      <c r="AA1391" s="8" t="s">
        <v>12996</v>
      </c>
      <c r="AB1391" s="8" t="s">
        <v>12997</v>
      </c>
    </row>
    <row r="1392" spans="1:28" hidden="1" x14ac:dyDescent="0.2">
      <c r="A1392" s="8" t="s">
        <v>12998</v>
      </c>
      <c r="B1392" s="8" t="s">
        <v>12999</v>
      </c>
      <c r="C1392" s="8" t="s">
        <v>45739</v>
      </c>
      <c r="D1392" s="8" t="s">
        <v>45740</v>
      </c>
      <c r="E1392" s="8" t="s">
        <v>400</v>
      </c>
      <c r="F1392" s="8" t="s">
        <v>112</v>
      </c>
      <c r="G1392" s="8" t="s">
        <v>400</v>
      </c>
      <c r="H1392" s="8" t="s">
        <v>112</v>
      </c>
      <c r="I1392" s="8" t="s">
        <v>12942</v>
      </c>
      <c r="J1392" s="8" t="s">
        <v>28</v>
      </c>
      <c r="K1392" s="8" t="s">
        <v>296</v>
      </c>
      <c r="L1392" s="8" t="s">
        <v>12993</v>
      </c>
      <c r="M1392" s="8" t="s">
        <v>13000</v>
      </c>
      <c r="N1392" s="8" t="s">
        <v>10716</v>
      </c>
      <c r="O1392" s="8" t="s">
        <v>19170</v>
      </c>
      <c r="P1392" s="8" t="s">
        <v>776</v>
      </c>
      <c r="Q1392" s="8" t="s">
        <v>12944</v>
      </c>
      <c r="R1392" s="8" t="s">
        <v>12945</v>
      </c>
      <c r="S1392" s="17" t="s">
        <v>12946</v>
      </c>
      <c r="T1392" s="18">
        <v>43023</v>
      </c>
      <c r="U1392" s="8">
        <v>0.58333333333333337</v>
      </c>
      <c r="V1392" s="8">
        <v>0.66666666666666663</v>
      </c>
      <c r="W1392" s="8" t="s">
        <v>1100</v>
      </c>
      <c r="X1392" s="8" t="s">
        <v>13001</v>
      </c>
      <c r="Y1392" s="8" t="s">
        <v>12965</v>
      </c>
      <c r="Z1392" s="17" t="s">
        <v>13002</v>
      </c>
      <c r="AA1392" s="8" t="s">
        <v>13003</v>
      </c>
      <c r="AB1392" s="8" t="s">
        <v>13004</v>
      </c>
    </row>
    <row r="1393" spans="1:28" hidden="1" x14ac:dyDescent="0.2">
      <c r="A1393" s="8" t="s">
        <v>13005</v>
      </c>
      <c r="B1393" s="8" t="s">
        <v>13006</v>
      </c>
      <c r="C1393" s="8" t="s">
        <v>45739</v>
      </c>
      <c r="D1393" s="8" t="s">
        <v>45740</v>
      </c>
      <c r="E1393" s="8" t="s">
        <v>400</v>
      </c>
      <c r="F1393" s="8" t="s">
        <v>112</v>
      </c>
      <c r="G1393" s="8" t="s">
        <v>400</v>
      </c>
      <c r="H1393" s="8" t="s">
        <v>112</v>
      </c>
      <c r="I1393" s="8" t="s">
        <v>12942</v>
      </c>
      <c r="J1393" s="8" t="s">
        <v>28</v>
      </c>
      <c r="K1393" s="8" t="s">
        <v>296</v>
      </c>
      <c r="L1393" s="8" t="s">
        <v>13000</v>
      </c>
      <c r="M1393" s="8" t="s">
        <v>402</v>
      </c>
      <c r="N1393" s="8" t="s">
        <v>10716</v>
      </c>
      <c r="O1393" s="8" t="s">
        <v>19170</v>
      </c>
      <c r="P1393" s="8" t="s">
        <v>776</v>
      </c>
      <c r="Q1393" s="8" t="s">
        <v>12944</v>
      </c>
      <c r="R1393" s="8" t="s">
        <v>12945</v>
      </c>
      <c r="S1393" s="17" t="s">
        <v>12946</v>
      </c>
      <c r="T1393" s="18">
        <v>43023</v>
      </c>
      <c r="U1393" s="8">
        <v>0.66666666666666663</v>
      </c>
      <c r="V1393" s="8">
        <v>0.75</v>
      </c>
      <c r="W1393" s="8" t="s">
        <v>1100</v>
      </c>
      <c r="X1393" s="8" t="s">
        <v>13007</v>
      </c>
      <c r="Y1393" s="8" t="s">
        <v>13008</v>
      </c>
      <c r="Z1393" s="17" t="s">
        <v>13009</v>
      </c>
      <c r="AA1393" s="8" t="s">
        <v>13010</v>
      </c>
      <c r="AB1393" s="8" t="s">
        <v>13011</v>
      </c>
    </row>
    <row r="1394" spans="1:28" hidden="1" x14ac:dyDescent="0.2">
      <c r="A1394" s="8" t="s">
        <v>13012</v>
      </c>
      <c r="B1394" s="8" t="s">
        <v>13013</v>
      </c>
      <c r="C1394" s="8" t="s">
        <v>45739</v>
      </c>
      <c r="D1394" s="8" t="s">
        <v>45740</v>
      </c>
      <c r="E1394" s="8" t="s">
        <v>113</v>
      </c>
      <c r="F1394" s="8" t="s">
        <v>112</v>
      </c>
      <c r="G1394" s="8" t="s">
        <v>113</v>
      </c>
      <c r="H1394" s="8" t="s">
        <v>112</v>
      </c>
      <c r="I1394" s="8" t="s">
        <v>12942</v>
      </c>
      <c r="J1394" s="8" t="s">
        <v>28</v>
      </c>
      <c r="K1394" s="8" t="s">
        <v>296</v>
      </c>
      <c r="L1394" s="8" t="s">
        <v>409</v>
      </c>
      <c r="M1394" s="8" t="s">
        <v>410</v>
      </c>
      <c r="N1394" s="8" t="s">
        <v>10716</v>
      </c>
      <c r="O1394" s="8" t="s">
        <v>19170</v>
      </c>
      <c r="P1394" s="8" t="s">
        <v>776</v>
      </c>
      <c r="Q1394" s="8" t="s">
        <v>12944</v>
      </c>
      <c r="R1394" s="8" t="s">
        <v>12945</v>
      </c>
      <c r="S1394" s="17" t="s">
        <v>12946</v>
      </c>
      <c r="T1394" s="18">
        <v>43024</v>
      </c>
      <c r="U1394" s="8">
        <v>0.25</v>
      </c>
      <c r="V1394" s="8">
        <v>0.75</v>
      </c>
      <c r="W1394" s="8" t="s">
        <v>40</v>
      </c>
      <c r="X1394" s="8" t="s">
        <v>3504</v>
      </c>
      <c r="Y1394" s="8" t="s">
        <v>3505</v>
      </c>
      <c r="Z1394" s="17" t="s">
        <v>3472</v>
      </c>
      <c r="AA1394" s="8" t="s">
        <v>13014</v>
      </c>
      <c r="AB1394" s="8" t="s">
        <v>13015</v>
      </c>
    </row>
    <row r="1395" spans="1:28" hidden="1" x14ac:dyDescent="0.2">
      <c r="A1395" s="8" t="s">
        <v>13016</v>
      </c>
      <c r="B1395" s="8" t="s">
        <v>13017</v>
      </c>
      <c r="C1395" s="8" t="s">
        <v>45739</v>
      </c>
      <c r="D1395" s="8" t="s">
        <v>45740</v>
      </c>
      <c r="E1395" s="8" t="s">
        <v>123</v>
      </c>
      <c r="F1395" s="8" t="s">
        <v>112</v>
      </c>
      <c r="G1395" s="8" t="s">
        <v>123</v>
      </c>
      <c r="H1395" s="8" t="s">
        <v>112</v>
      </c>
      <c r="I1395" s="8" t="s">
        <v>12942</v>
      </c>
      <c r="J1395" s="8" t="s">
        <v>28</v>
      </c>
      <c r="K1395" s="8" t="s">
        <v>296</v>
      </c>
      <c r="L1395" s="8" t="s">
        <v>418</v>
      </c>
      <c r="M1395" s="8" t="s">
        <v>6008</v>
      </c>
      <c r="N1395" s="8" t="s">
        <v>10716</v>
      </c>
      <c r="O1395" s="8" t="s">
        <v>19170</v>
      </c>
      <c r="P1395" s="8" t="s">
        <v>776</v>
      </c>
      <c r="Q1395" s="8" t="s">
        <v>12944</v>
      </c>
      <c r="R1395" s="8" t="s">
        <v>12945</v>
      </c>
      <c r="S1395" s="17" t="s">
        <v>12946</v>
      </c>
      <c r="T1395" s="18">
        <v>43025</v>
      </c>
      <c r="U1395" s="8">
        <v>0.25</v>
      </c>
      <c r="V1395" s="8">
        <v>0.5</v>
      </c>
      <c r="W1395" s="8" t="s">
        <v>30</v>
      </c>
      <c r="X1395" s="8" t="s">
        <v>13018</v>
      </c>
      <c r="Y1395" s="8" t="s">
        <v>9306</v>
      </c>
      <c r="Z1395" s="17" t="s">
        <v>13019</v>
      </c>
      <c r="AA1395" s="8" t="s">
        <v>13020</v>
      </c>
      <c r="AB1395" s="8" t="s">
        <v>13021</v>
      </c>
    </row>
    <row r="1396" spans="1:28" hidden="1" x14ac:dyDescent="0.2">
      <c r="A1396" s="8" t="s">
        <v>13022</v>
      </c>
      <c r="B1396" s="8" t="s">
        <v>13023</v>
      </c>
      <c r="C1396" s="8" t="s">
        <v>45739</v>
      </c>
      <c r="D1396" s="8" t="s">
        <v>45740</v>
      </c>
      <c r="E1396" s="8" t="s">
        <v>123</v>
      </c>
      <c r="F1396" s="8" t="s">
        <v>112</v>
      </c>
      <c r="G1396" s="8" t="s">
        <v>123</v>
      </c>
      <c r="H1396" s="8" t="s">
        <v>112</v>
      </c>
      <c r="I1396" s="8" t="s">
        <v>12942</v>
      </c>
      <c r="J1396" s="8" t="s">
        <v>28</v>
      </c>
      <c r="K1396" s="8" t="s">
        <v>296</v>
      </c>
      <c r="L1396" s="8" t="s">
        <v>6008</v>
      </c>
      <c r="M1396" s="8" t="s">
        <v>419</v>
      </c>
      <c r="N1396" s="8" t="s">
        <v>10716</v>
      </c>
      <c r="O1396" s="8" t="s">
        <v>19170</v>
      </c>
      <c r="P1396" s="8" t="s">
        <v>776</v>
      </c>
      <c r="Q1396" s="8" t="s">
        <v>12944</v>
      </c>
      <c r="R1396" s="8" t="s">
        <v>12945</v>
      </c>
      <c r="S1396" s="17" t="s">
        <v>12946</v>
      </c>
      <c r="T1396" s="18">
        <v>43025</v>
      </c>
      <c r="U1396" s="8">
        <v>0.5</v>
      </c>
      <c r="V1396" s="8">
        <v>0.75</v>
      </c>
      <c r="W1396" s="8" t="s">
        <v>30</v>
      </c>
      <c r="X1396" s="8" t="s">
        <v>3518</v>
      </c>
      <c r="Y1396" s="8" t="s">
        <v>3519</v>
      </c>
      <c r="Z1396" s="17" t="s">
        <v>13024</v>
      </c>
      <c r="AA1396" s="8" t="s">
        <v>13025</v>
      </c>
      <c r="AB1396" s="8" t="s">
        <v>13026</v>
      </c>
    </row>
    <row r="1397" spans="1:28" hidden="1" x14ac:dyDescent="0.2">
      <c r="A1397" s="8" t="s">
        <v>13027</v>
      </c>
      <c r="B1397" s="8" t="s">
        <v>13028</v>
      </c>
      <c r="C1397" s="8" t="s">
        <v>45739</v>
      </c>
      <c r="D1397" s="8" t="s">
        <v>45740</v>
      </c>
      <c r="E1397" s="8" t="s">
        <v>134</v>
      </c>
      <c r="F1397" s="8" t="s">
        <v>133</v>
      </c>
      <c r="G1397" s="8" t="s">
        <v>134</v>
      </c>
      <c r="H1397" s="8" t="s">
        <v>133</v>
      </c>
      <c r="I1397" s="8" t="s">
        <v>12942</v>
      </c>
      <c r="J1397" s="8" t="s">
        <v>28</v>
      </c>
      <c r="K1397" s="8" t="s">
        <v>296</v>
      </c>
      <c r="L1397" s="8" t="s">
        <v>2047</v>
      </c>
      <c r="M1397" s="8" t="s">
        <v>3136</v>
      </c>
      <c r="N1397" s="8" t="s">
        <v>10716</v>
      </c>
      <c r="O1397" s="8" t="s">
        <v>19170</v>
      </c>
      <c r="P1397" s="8" t="s">
        <v>776</v>
      </c>
      <c r="Q1397" s="8" t="s">
        <v>12944</v>
      </c>
      <c r="R1397" s="8" t="s">
        <v>12945</v>
      </c>
      <c r="S1397" s="17" t="s">
        <v>12946</v>
      </c>
      <c r="T1397" s="18">
        <v>43026</v>
      </c>
      <c r="U1397" s="8">
        <v>0.25</v>
      </c>
      <c r="V1397" s="8">
        <v>0.75</v>
      </c>
      <c r="W1397" s="8" t="s">
        <v>40</v>
      </c>
      <c r="X1397" s="8" t="s">
        <v>13029</v>
      </c>
      <c r="Y1397" s="8" t="s">
        <v>3538</v>
      </c>
      <c r="Z1397" s="17" t="s">
        <v>13030</v>
      </c>
      <c r="AA1397" s="8" t="s">
        <v>13031</v>
      </c>
      <c r="AB1397" s="8" t="s">
        <v>13032</v>
      </c>
    </row>
    <row r="1398" spans="1:28" hidden="1" x14ac:dyDescent="0.2">
      <c r="A1398" s="8" t="s">
        <v>13033</v>
      </c>
      <c r="B1398" s="8" t="s">
        <v>13034</v>
      </c>
      <c r="C1398" s="8" t="s">
        <v>45739</v>
      </c>
      <c r="D1398" s="8" t="s">
        <v>45740</v>
      </c>
      <c r="E1398" s="8" t="s">
        <v>144</v>
      </c>
      <c r="F1398" s="8" t="s">
        <v>133</v>
      </c>
      <c r="G1398" s="8" t="s">
        <v>144</v>
      </c>
      <c r="H1398" s="8" t="s">
        <v>133</v>
      </c>
      <c r="I1398" s="8" t="s">
        <v>12942</v>
      </c>
      <c r="J1398" s="8" t="s">
        <v>28</v>
      </c>
      <c r="K1398" s="8" t="s">
        <v>296</v>
      </c>
      <c r="L1398" s="8" t="s">
        <v>2054</v>
      </c>
      <c r="M1398" s="8" t="s">
        <v>5384</v>
      </c>
      <c r="N1398" s="8" t="s">
        <v>10716</v>
      </c>
      <c r="O1398" s="8" t="s">
        <v>19170</v>
      </c>
      <c r="P1398" s="8" t="s">
        <v>776</v>
      </c>
      <c r="Q1398" s="8" t="s">
        <v>12944</v>
      </c>
      <c r="R1398" s="8" t="s">
        <v>12945</v>
      </c>
      <c r="S1398" s="17" t="s">
        <v>12946</v>
      </c>
      <c r="T1398" s="18">
        <v>43027</v>
      </c>
      <c r="U1398" s="8">
        <v>0.25</v>
      </c>
      <c r="V1398" s="8">
        <v>0.41666666666666669</v>
      </c>
      <c r="W1398" s="8" t="s">
        <v>739</v>
      </c>
      <c r="X1398" s="8" t="s">
        <v>13035</v>
      </c>
      <c r="Y1398" s="8" t="s">
        <v>13036</v>
      </c>
      <c r="Z1398" s="17" t="s">
        <v>13037</v>
      </c>
      <c r="AA1398" s="8" t="s">
        <v>13038</v>
      </c>
      <c r="AB1398" s="8" t="s">
        <v>13039</v>
      </c>
    </row>
    <row r="1399" spans="1:28" hidden="1" x14ac:dyDescent="0.2">
      <c r="A1399" s="8" t="s">
        <v>13040</v>
      </c>
      <c r="B1399" s="8" t="s">
        <v>13041</v>
      </c>
      <c r="C1399" s="8" t="s">
        <v>45739</v>
      </c>
      <c r="D1399" s="8" t="s">
        <v>45740</v>
      </c>
      <c r="E1399" s="8" t="s">
        <v>144</v>
      </c>
      <c r="F1399" s="8" t="s">
        <v>133</v>
      </c>
      <c r="G1399" s="8" t="s">
        <v>144</v>
      </c>
      <c r="H1399" s="8" t="s">
        <v>133</v>
      </c>
      <c r="I1399" s="8" t="s">
        <v>12942</v>
      </c>
      <c r="J1399" s="8" t="s">
        <v>28</v>
      </c>
      <c r="K1399" s="8" t="s">
        <v>296</v>
      </c>
      <c r="L1399" s="8" t="s">
        <v>5384</v>
      </c>
      <c r="M1399" s="8" t="s">
        <v>8434</v>
      </c>
      <c r="N1399" s="8" t="s">
        <v>10716</v>
      </c>
      <c r="O1399" s="8" t="s">
        <v>19170</v>
      </c>
      <c r="P1399" s="8" t="s">
        <v>776</v>
      </c>
      <c r="Q1399" s="8" t="s">
        <v>12944</v>
      </c>
      <c r="R1399" s="8" t="s">
        <v>12945</v>
      </c>
      <c r="S1399" s="17" t="s">
        <v>12946</v>
      </c>
      <c r="T1399" s="18">
        <v>43027</v>
      </c>
      <c r="U1399" s="8">
        <v>0.41666666666666669</v>
      </c>
      <c r="V1399" s="8">
        <v>0.58333333333333337</v>
      </c>
      <c r="W1399" s="8" t="s">
        <v>739</v>
      </c>
      <c r="X1399" s="8" t="s">
        <v>13042</v>
      </c>
      <c r="Y1399" s="8" t="s">
        <v>394</v>
      </c>
      <c r="Z1399" s="17" t="s">
        <v>13043</v>
      </c>
      <c r="AA1399" s="8" t="s">
        <v>13044</v>
      </c>
      <c r="AB1399" s="8" t="s">
        <v>13045</v>
      </c>
    </row>
    <row r="1400" spans="1:28" hidden="1" x14ac:dyDescent="0.2">
      <c r="A1400" s="8" t="s">
        <v>13046</v>
      </c>
      <c r="B1400" s="8" t="s">
        <v>13047</v>
      </c>
      <c r="C1400" s="8" t="s">
        <v>45739</v>
      </c>
      <c r="D1400" s="8" t="s">
        <v>45740</v>
      </c>
      <c r="E1400" s="8" t="s">
        <v>144</v>
      </c>
      <c r="F1400" s="8" t="s">
        <v>133</v>
      </c>
      <c r="G1400" s="8" t="s">
        <v>144</v>
      </c>
      <c r="H1400" s="8" t="s">
        <v>133</v>
      </c>
      <c r="I1400" s="8" t="s">
        <v>12942</v>
      </c>
      <c r="J1400" s="8" t="s">
        <v>28</v>
      </c>
      <c r="K1400" s="8" t="s">
        <v>296</v>
      </c>
      <c r="L1400" s="8" t="s">
        <v>8434</v>
      </c>
      <c r="M1400" s="8" t="s">
        <v>782</v>
      </c>
      <c r="N1400" s="8" t="s">
        <v>10716</v>
      </c>
      <c r="O1400" s="8" t="s">
        <v>19170</v>
      </c>
      <c r="P1400" s="8" t="s">
        <v>776</v>
      </c>
      <c r="Q1400" s="8" t="s">
        <v>12944</v>
      </c>
      <c r="R1400" s="8" t="s">
        <v>12945</v>
      </c>
      <c r="S1400" s="17" t="s">
        <v>12946</v>
      </c>
      <c r="T1400" s="18">
        <v>43027</v>
      </c>
      <c r="U1400" s="8">
        <v>0.58333333333333337</v>
      </c>
      <c r="V1400" s="8">
        <v>0.66666666666666663</v>
      </c>
      <c r="W1400" s="8" t="s">
        <v>1100</v>
      </c>
      <c r="X1400" s="8" t="s">
        <v>13048</v>
      </c>
      <c r="Y1400" s="8" t="s">
        <v>9306</v>
      </c>
      <c r="Z1400" s="17" t="s">
        <v>2891</v>
      </c>
      <c r="AA1400" s="8" t="s">
        <v>13049</v>
      </c>
      <c r="AB1400" s="8" t="s">
        <v>13050</v>
      </c>
    </row>
    <row r="1401" spans="1:28" hidden="1" x14ac:dyDescent="0.2">
      <c r="A1401" s="8" t="s">
        <v>13051</v>
      </c>
      <c r="B1401" s="8" t="s">
        <v>13052</v>
      </c>
      <c r="C1401" s="8" t="s">
        <v>45739</v>
      </c>
      <c r="D1401" s="8" t="s">
        <v>45740</v>
      </c>
      <c r="E1401" s="8" t="s">
        <v>144</v>
      </c>
      <c r="F1401" s="8" t="s">
        <v>133</v>
      </c>
      <c r="G1401" s="8" t="s">
        <v>144</v>
      </c>
      <c r="H1401" s="8" t="s">
        <v>133</v>
      </c>
      <c r="I1401" s="8" t="s">
        <v>12942</v>
      </c>
      <c r="J1401" s="8" t="s">
        <v>28</v>
      </c>
      <c r="K1401" s="8" t="s">
        <v>296</v>
      </c>
      <c r="L1401" s="8" t="s">
        <v>782</v>
      </c>
      <c r="M1401" s="8" t="s">
        <v>3151</v>
      </c>
      <c r="N1401" s="8" t="s">
        <v>10716</v>
      </c>
      <c r="O1401" s="8" t="s">
        <v>19170</v>
      </c>
      <c r="P1401" s="8" t="s">
        <v>776</v>
      </c>
      <c r="Q1401" s="8" t="s">
        <v>12944</v>
      </c>
      <c r="R1401" s="8" t="s">
        <v>12945</v>
      </c>
      <c r="S1401" s="17" t="s">
        <v>12946</v>
      </c>
      <c r="T1401" s="18">
        <v>43027</v>
      </c>
      <c r="U1401" s="8">
        <v>0.66666666666666663</v>
      </c>
      <c r="V1401" s="8">
        <v>0.75</v>
      </c>
      <c r="W1401" s="8" t="s">
        <v>1100</v>
      </c>
      <c r="X1401" s="8" t="s">
        <v>13053</v>
      </c>
      <c r="Y1401" s="8" t="s">
        <v>9306</v>
      </c>
      <c r="Z1401" s="17" t="s">
        <v>13054</v>
      </c>
      <c r="AA1401" s="8" t="s">
        <v>13055</v>
      </c>
      <c r="AB1401" s="8" t="s">
        <v>13056</v>
      </c>
    </row>
    <row r="1402" spans="1:28" hidden="1" x14ac:dyDescent="0.2">
      <c r="A1402" s="8" t="s">
        <v>13057</v>
      </c>
      <c r="B1402" s="8" t="s">
        <v>13058</v>
      </c>
      <c r="C1402" s="8" t="s">
        <v>45739</v>
      </c>
      <c r="D1402" s="8" t="s">
        <v>45740</v>
      </c>
      <c r="E1402" s="8" t="s">
        <v>174</v>
      </c>
      <c r="F1402" s="8" t="s">
        <v>133</v>
      </c>
      <c r="G1402" s="8" t="s">
        <v>174</v>
      </c>
      <c r="H1402" s="8" t="s">
        <v>133</v>
      </c>
      <c r="I1402" s="8" t="s">
        <v>12942</v>
      </c>
      <c r="J1402" s="8" t="s">
        <v>28</v>
      </c>
      <c r="K1402" s="8" t="s">
        <v>296</v>
      </c>
      <c r="L1402" s="8" t="s">
        <v>2061</v>
      </c>
      <c r="M1402" s="8" t="s">
        <v>8445</v>
      </c>
      <c r="N1402" s="8" t="s">
        <v>10716</v>
      </c>
      <c r="O1402" s="8" t="s">
        <v>19170</v>
      </c>
      <c r="P1402" s="8" t="s">
        <v>776</v>
      </c>
      <c r="Q1402" s="8" t="s">
        <v>12944</v>
      </c>
      <c r="R1402" s="8" t="s">
        <v>12945</v>
      </c>
      <c r="S1402" s="17" t="s">
        <v>12946</v>
      </c>
      <c r="T1402" s="18">
        <v>43028</v>
      </c>
      <c r="U1402" s="8">
        <v>0.25</v>
      </c>
      <c r="V1402" s="8">
        <v>0.33333333333333331</v>
      </c>
      <c r="W1402" s="8" t="s">
        <v>1100</v>
      </c>
      <c r="X1402" s="8" t="s">
        <v>13059</v>
      </c>
      <c r="Y1402" s="8" t="s">
        <v>13060</v>
      </c>
      <c r="Z1402" s="17" t="s">
        <v>13061</v>
      </c>
      <c r="AA1402" s="8" t="s">
        <v>13062</v>
      </c>
      <c r="AB1402" s="8" t="s">
        <v>13063</v>
      </c>
    </row>
    <row r="1403" spans="1:28" hidden="1" x14ac:dyDescent="0.2">
      <c r="A1403" s="8" t="s">
        <v>13064</v>
      </c>
      <c r="B1403" s="8" t="s">
        <v>13065</v>
      </c>
      <c r="C1403" s="8" t="s">
        <v>45739</v>
      </c>
      <c r="D1403" s="8" t="s">
        <v>45740</v>
      </c>
      <c r="E1403" s="8" t="s">
        <v>174</v>
      </c>
      <c r="F1403" s="8" t="s">
        <v>133</v>
      </c>
      <c r="G1403" s="8" t="s">
        <v>174</v>
      </c>
      <c r="H1403" s="8" t="s">
        <v>133</v>
      </c>
      <c r="I1403" s="8" t="s">
        <v>12942</v>
      </c>
      <c r="J1403" s="8" t="s">
        <v>28</v>
      </c>
      <c r="K1403" s="8" t="s">
        <v>296</v>
      </c>
      <c r="L1403" s="8" t="s">
        <v>8445</v>
      </c>
      <c r="M1403" s="8" t="s">
        <v>8451</v>
      </c>
      <c r="N1403" s="8" t="s">
        <v>10716</v>
      </c>
      <c r="O1403" s="8" t="s">
        <v>19170</v>
      </c>
      <c r="P1403" s="8" t="s">
        <v>776</v>
      </c>
      <c r="Q1403" s="8" t="s">
        <v>12944</v>
      </c>
      <c r="R1403" s="8" t="s">
        <v>12945</v>
      </c>
      <c r="S1403" s="17" t="s">
        <v>12946</v>
      </c>
      <c r="T1403" s="18">
        <v>43028</v>
      </c>
      <c r="U1403" s="8">
        <v>0.33333333333333331</v>
      </c>
      <c r="V1403" s="8">
        <v>0.41666666666666669</v>
      </c>
      <c r="W1403" s="8" t="s">
        <v>1100</v>
      </c>
      <c r="X1403" s="8" t="s">
        <v>13066</v>
      </c>
      <c r="Y1403" s="8" t="s">
        <v>13060</v>
      </c>
      <c r="Z1403" s="17" t="s">
        <v>3532</v>
      </c>
      <c r="AA1403" s="8" t="s">
        <v>13067</v>
      </c>
      <c r="AB1403" s="8" t="s">
        <v>13068</v>
      </c>
    </row>
    <row r="1404" spans="1:28" hidden="1" x14ac:dyDescent="0.2">
      <c r="A1404" s="8" t="s">
        <v>13069</v>
      </c>
      <c r="B1404" s="8" t="s">
        <v>13070</v>
      </c>
      <c r="C1404" s="8" t="s">
        <v>45739</v>
      </c>
      <c r="D1404" s="8" t="s">
        <v>45740</v>
      </c>
      <c r="E1404" s="8" t="s">
        <v>174</v>
      </c>
      <c r="F1404" s="8" t="s">
        <v>133</v>
      </c>
      <c r="G1404" s="8" t="s">
        <v>174</v>
      </c>
      <c r="H1404" s="8" t="s">
        <v>133</v>
      </c>
      <c r="I1404" s="8" t="s">
        <v>12942</v>
      </c>
      <c r="J1404" s="8" t="s">
        <v>28</v>
      </c>
      <c r="K1404" s="8" t="s">
        <v>296</v>
      </c>
      <c r="L1404" s="8" t="s">
        <v>8451</v>
      </c>
      <c r="M1404" s="8" t="s">
        <v>789</v>
      </c>
      <c r="N1404" s="8" t="s">
        <v>10716</v>
      </c>
      <c r="O1404" s="8" t="s">
        <v>19170</v>
      </c>
      <c r="P1404" s="8" t="s">
        <v>776</v>
      </c>
      <c r="Q1404" s="8" t="s">
        <v>12944</v>
      </c>
      <c r="R1404" s="8" t="s">
        <v>12945</v>
      </c>
      <c r="S1404" s="17" t="s">
        <v>12946</v>
      </c>
      <c r="T1404" s="18">
        <v>43028</v>
      </c>
      <c r="U1404" s="8">
        <v>0.41666666666666669</v>
      </c>
      <c r="V1404" s="8">
        <v>0.625</v>
      </c>
      <c r="W1404" s="8" t="s">
        <v>773</v>
      </c>
      <c r="X1404" s="8" t="s">
        <v>13071</v>
      </c>
      <c r="Y1404" s="8" t="s">
        <v>13060</v>
      </c>
      <c r="Z1404" s="17" t="s">
        <v>13072</v>
      </c>
      <c r="AA1404" s="8" t="s">
        <v>13073</v>
      </c>
      <c r="AB1404" s="8" t="s">
        <v>13074</v>
      </c>
    </row>
    <row r="1405" spans="1:28" hidden="1" x14ac:dyDescent="0.2">
      <c r="A1405" s="8" t="s">
        <v>13075</v>
      </c>
      <c r="B1405" s="8" t="s">
        <v>13076</v>
      </c>
      <c r="C1405" s="8" t="s">
        <v>45739</v>
      </c>
      <c r="D1405" s="8" t="s">
        <v>45740</v>
      </c>
      <c r="E1405" s="8" t="s">
        <v>174</v>
      </c>
      <c r="F1405" s="8" t="s">
        <v>133</v>
      </c>
      <c r="G1405" s="8" t="s">
        <v>174</v>
      </c>
      <c r="H1405" s="8" t="s">
        <v>133</v>
      </c>
      <c r="I1405" s="8" t="s">
        <v>12942</v>
      </c>
      <c r="J1405" s="8" t="s">
        <v>28</v>
      </c>
      <c r="K1405" s="8" t="s">
        <v>296</v>
      </c>
      <c r="L1405" s="8" t="s">
        <v>789</v>
      </c>
      <c r="M1405" s="8" t="s">
        <v>13077</v>
      </c>
      <c r="N1405" s="8" t="s">
        <v>10716</v>
      </c>
      <c r="O1405" s="8" t="s">
        <v>19170</v>
      </c>
      <c r="P1405" s="8" t="s">
        <v>776</v>
      </c>
      <c r="Q1405" s="8" t="s">
        <v>12944</v>
      </c>
      <c r="R1405" s="8" t="s">
        <v>12945</v>
      </c>
      <c r="S1405" s="17" t="s">
        <v>12946</v>
      </c>
      <c r="T1405" s="18">
        <v>43028</v>
      </c>
      <c r="U1405" s="8">
        <v>0.625</v>
      </c>
      <c r="V1405" s="8">
        <v>0.70833333333333337</v>
      </c>
      <c r="W1405" s="8" t="s">
        <v>1100</v>
      </c>
      <c r="X1405" s="8" t="s">
        <v>13078</v>
      </c>
      <c r="Y1405" s="8" t="s">
        <v>13060</v>
      </c>
      <c r="Z1405" s="17" t="s">
        <v>13079</v>
      </c>
      <c r="AA1405" s="8" t="s">
        <v>13080</v>
      </c>
      <c r="AB1405" s="8" t="s">
        <v>13081</v>
      </c>
    </row>
    <row r="1406" spans="1:28" hidden="1" x14ac:dyDescent="0.2">
      <c r="A1406" s="8" t="s">
        <v>13082</v>
      </c>
      <c r="B1406" s="8" t="s">
        <v>13083</v>
      </c>
      <c r="C1406" s="8" t="s">
        <v>45739</v>
      </c>
      <c r="D1406" s="8" t="s">
        <v>45740</v>
      </c>
      <c r="E1406" s="8" t="s">
        <v>184</v>
      </c>
      <c r="F1406" s="8" t="s">
        <v>133</v>
      </c>
      <c r="G1406" s="8" t="s">
        <v>184</v>
      </c>
      <c r="H1406" s="8" t="s">
        <v>133</v>
      </c>
      <c r="I1406" s="8" t="s">
        <v>12942</v>
      </c>
      <c r="J1406" s="8" t="s">
        <v>28</v>
      </c>
      <c r="K1406" s="8" t="s">
        <v>296</v>
      </c>
      <c r="L1406" s="8" t="s">
        <v>5428</v>
      </c>
      <c r="M1406" s="8" t="s">
        <v>5429</v>
      </c>
      <c r="N1406" s="8" t="s">
        <v>10716</v>
      </c>
      <c r="O1406" s="8" t="s">
        <v>19170</v>
      </c>
      <c r="P1406" s="8" t="s">
        <v>776</v>
      </c>
      <c r="Q1406" s="8" t="s">
        <v>12944</v>
      </c>
      <c r="R1406" s="8" t="s">
        <v>12945</v>
      </c>
      <c r="S1406" s="17" t="s">
        <v>12946</v>
      </c>
      <c r="T1406" s="18">
        <v>43029</v>
      </c>
      <c r="U1406" s="8">
        <v>0.25</v>
      </c>
      <c r="V1406" s="8">
        <v>0.33333333333333331</v>
      </c>
      <c r="W1406" s="8" t="s">
        <v>1100</v>
      </c>
      <c r="X1406" s="8" t="s">
        <v>13084</v>
      </c>
      <c r="Y1406" s="8" t="s">
        <v>13085</v>
      </c>
      <c r="Z1406" s="17" t="s">
        <v>13086</v>
      </c>
      <c r="AA1406" s="8" t="s">
        <v>13087</v>
      </c>
      <c r="AB1406" s="8" t="s">
        <v>13088</v>
      </c>
    </row>
    <row r="1407" spans="1:28" hidden="1" x14ac:dyDescent="0.2">
      <c r="A1407" s="8" t="s">
        <v>13089</v>
      </c>
      <c r="B1407" s="8" t="s">
        <v>13090</v>
      </c>
      <c r="C1407" s="8" t="s">
        <v>45739</v>
      </c>
      <c r="D1407" s="8" t="s">
        <v>45740</v>
      </c>
      <c r="E1407" s="8" t="s">
        <v>184</v>
      </c>
      <c r="F1407" s="8" t="s">
        <v>133</v>
      </c>
      <c r="G1407" s="8" t="s">
        <v>184</v>
      </c>
      <c r="H1407" s="8" t="s">
        <v>133</v>
      </c>
      <c r="I1407" s="8" t="s">
        <v>12942</v>
      </c>
      <c r="J1407" s="8" t="s">
        <v>28</v>
      </c>
      <c r="K1407" s="8" t="s">
        <v>296</v>
      </c>
      <c r="L1407" s="8" t="s">
        <v>5429</v>
      </c>
      <c r="M1407" s="8" t="s">
        <v>5440</v>
      </c>
      <c r="N1407" s="8" t="s">
        <v>10716</v>
      </c>
      <c r="O1407" s="8" t="s">
        <v>19170</v>
      </c>
      <c r="P1407" s="8" t="s">
        <v>776</v>
      </c>
      <c r="Q1407" s="8" t="s">
        <v>12944</v>
      </c>
      <c r="R1407" s="8" t="s">
        <v>12945</v>
      </c>
      <c r="S1407" s="17" t="s">
        <v>12946</v>
      </c>
      <c r="T1407" s="18">
        <v>43029</v>
      </c>
      <c r="U1407" s="8">
        <v>0.33333333333333331</v>
      </c>
      <c r="V1407" s="8">
        <v>0.41666666666666669</v>
      </c>
      <c r="W1407" s="8" t="s">
        <v>1100</v>
      </c>
      <c r="X1407" s="8" t="s">
        <v>13091</v>
      </c>
      <c r="Y1407" s="8" t="s">
        <v>329</v>
      </c>
      <c r="Z1407" s="17" t="s">
        <v>13092</v>
      </c>
      <c r="AA1407" s="8" t="s">
        <v>13093</v>
      </c>
      <c r="AB1407" s="8" t="s">
        <v>13094</v>
      </c>
    </row>
    <row r="1408" spans="1:28" hidden="1" x14ac:dyDescent="0.2">
      <c r="A1408" s="8" t="s">
        <v>13095</v>
      </c>
      <c r="B1408" s="8" t="s">
        <v>13096</v>
      </c>
      <c r="C1408" s="8" t="s">
        <v>45739</v>
      </c>
      <c r="D1408" s="8" t="s">
        <v>45740</v>
      </c>
      <c r="E1408" s="8" t="s">
        <v>184</v>
      </c>
      <c r="F1408" s="8" t="s">
        <v>133</v>
      </c>
      <c r="G1408" s="8" t="s">
        <v>184</v>
      </c>
      <c r="H1408" s="8" t="s">
        <v>133</v>
      </c>
      <c r="I1408" s="8" t="s">
        <v>12942</v>
      </c>
      <c r="J1408" s="8" t="s">
        <v>28</v>
      </c>
      <c r="K1408" s="8" t="s">
        <v>296</v>
      </c>
      <c r="L1408" s="8" t="s">
        <v>5440</v>
      </c>
      <c r="M1408" s="8" t="s">
        <v>13097</v>
      </c>
      <c r="N1408" s="8" t="s">
        <v>10716</v>
      </c>
      <c r="O1408" s="8" t="s">
        <v>19170</v>
      </c>
      <c r="P1408" s="8" t="s">
        <v>776</v>
      </c>
      <c r="Q1408" s="8" t="s">
        <v>12944</v>
      </c>
      <c r="R1408" s="8" t="s">
        <v>12945</v>
      </c>
      <c r="S1408" s="17" t="s">
        <v>12946</v>
      </c>
      <c r="T1408" s="18">
        <v>43029</v>
      </c>
      <c r="U1408" s="8">
        <v>0.41666666666666669</v>
      </c>
      <c r="V1408" s="8">
        <v>0.70833333333333337</v>
      </c>
      <c r="W1408" s="8" t="s">
        <v>296</v>
      </c>
      <c r="X1408" s="8" t="s">
        <v>13098</v>
      </c>
      <c r="Y1408" s="8" t="s">
        <v>13099</v>
      </c>
      <c r="Z1408" s="17" t="s">
        <v>13100</v>
      </c>
      <c r="AA1408" s="8" t="s">
        <v>13101</v>
      </c>
      <c r="AB1408" s="8" t="s">
        <v>13102</v>
      </c>
    </row>
    <row r="1409" spans="1:28" hidden="1" x14ac:dyDescent="0.2">
      <c r="A1409" s="8" t="s">
        <v>13103</v>
      </c>
      <c r="B1409" s="8" t="s">
        <v>13104</v>
      </c>
      <c r="C1409" s="8" t="s">
        <v>45739</v>
      </c>
      <c r="D1409" s="8" t="s">
        <v>45740</v>
      </c>
      <c r="E1409" s="8" t="s">
        <v>194</v>
      </c>
      <c r="F1409" s="8" t="s">
        <v>133</v>
      </c>
      <c r="G1409" s="8" t="s">
        <v>194</v>
      </c>
      <c r="H1409" s="8" t="s">
        <v>133</v>
      </c>
      <c r="I1409" s="8" t="s">
        <v>12942</v>
      </c>
      <c r="J1409" s="8" t="s">
        <v>28</v>
      </c>
      <c r="K1409" s="8" t="s">
        <v>296</v>
      </c>
      <c r="L1409" s="8" t="s">
        <v>5452</v>
      </c>
      <c r="M1409" s="8" t="s">
        <v>13105</v>
      </c>
      <c r="N1409" s="8" t="s">
        <v>10716</v>
      </c>
      <c r="O1409" s="8" t="s">
        <v>19170</v>
      </c>
      <c r="P1409" s="8" t="s">
        <v>776</v>
      </c>
      <c r="Q1409" s="8" t="s">
        <v>12944</v>
      </c>
      <c r="R1409" s="8" t="s">
        <v>12945</v>
      </c>
      <c r="S1409" s="17" t="s">
        <v>12946</v>
      </c>
      <c r="T1409" s="18">
        <v>43030</v>
      </c>
      <c r="U1409" s="8">
        <v>0.25</v>
      </c>
      <c r="V1409" s="8">
        <v>0.70833333333333337</v>
      </c>
      <c r="W1409" s="8" t="s">
        <v>762</v>
      </c>
      <c r="X1409" s="8" t="s">
        <v>13106</v>
      </c>
      <c r="Y1409" s="8" t="s">
        <v>3572</v>
      </c>
      <c r="Z1409" s="17" t="s">
        <v>4689</v>
      </c>
      <c r="AA1409" s="8" t="s">
        <v>13107</v>
      </c>
      <c r="AB1409" s="8" t="s">
        <v>13108</v>
      </c>
    </row>
    <row r="1410" spans="1:28" hidden="1" x14ac:dyDescent="0.2">
      <c r="A1410" s="8" t="s">
        <v>13109</v>
      </c>
      <c r="B1410" s="8" t="s">
        <v>13110</v>
      </c>
      <c r="C1410" s="8" t="s">
        <v>45739</v>
      </c>
      <c r="D1410" s="8" t="s">
        <v>45740</v>
      </c>
      <c r="E1410" s="8" t="s">
        <v>154</v>
      </c>
      <c r="F1410" s="8" t="s">
        <v>133</v>
      </c>
      <c r="G1410" s="8" t="s">
        <v>154</v>
      </c>
      <c r="H1410" s="8" t="s">
        <v>133</v>
      </c>
      <c r="I1410" s="8" t="s">
        <v>12942</v>
      </c>
      <c r="J1410" s="8" t="s">
        <v>28</v>
      </c>
      <c r="K1410" s="8" t="s">
        <v>296</v>
      </c>
      <c r="L1410" s="8" t="s">
        <v>2068</v>
      </c>
      <c r="M1410" s="8" t="s">
        <v>5473</v>
      </c>
      <c r="N1410" s="8" t="s">
        <v>10716</v>
      </c>
      <c r="O1410" s="8" t="s">
        <v>19170</v>
      </c>
      <c r="P1410" s="8" t="s">
        <v>776</v>
      </c>
      <c r="Q1410" s="8" t="s">
        <v>12944</v>
      </c>
      <c r="R1410" s="8" t="s">
        <v>12945</v>
      </c>
      <c r="S1410" s="17" t="s">
        <v>12946</v>
      </c>
      <c r="T1410" s="18">
        <v>43031</v>
      </c>
      <c r="U1410" s="8">
        <v>0.25</v>
      </c>
      <c r="V1410" s="8">
        <v>0.5</v>
      </c>
      <c r="W1410" s="8" t="s">
        <v>30</v>
      </c>
      <c r="X1410" s="8" t="s">
        <v>13111</v>
      </c>
      <c r="Y1410" s="8" t="s">
        <v>448</v>
      </c>
      <c r="Z1410" s="17" t="s">
        <v>12966</v>
      </c>
      <c r="AA1410" s="8" t="s">
        <v>13112</v>
      </c>
      <c r="AB1410" s="8" t="s">
        <v>13113</v>
      </c>
    </row>
    <row r="1411" spans="1:28" hidden="1" x14ac:dyDescent="0.2">
      <c r="A1411" s="8" t="s">
        <v>13114</v>
      </c>
      <c r="B1411" s="8" t="s">
        <v>13115</v>
      </c>
      <c r="C1411" s="8" t="s">
        <v>45739</v>
      </c>
      <c r="D1411" s="8" t="s">
        <v>45740</v>
      </c>
      <c r="E1411" s="8" t="s">
        <v>154</v>
      </c>
      <c r="F1411" s="8" t="s">
        <v>133</v>
      </c>
      <c r="G1411" s="8" t="s">
        <v>154</v>
      </c>
      <c r="H1411" s="8" t="s">
        <v>133</v>
      </c>
      <c r="I1411" s="8" t="s">
        <v>12942</v>
      </c>
      <c r="J1411" s="8" t="s">
        <v>28</v>
      </c>
      <c r="K1411" s="8" t="s">
        <v>296</v>
      </c>
      <c r="L1411" s="8" t="s">
        <v>5473</v>
      </c>
      <c r="M1411" s="8" t="s">
        <v>13116</v>
      </c>
      <c r="N1411" s="8" t="s">
        <v>10716</v>
      </c>
      <c r="O1411" s="8" t="s">
        <v>19170</v>
      </c>
      <c r="P1411" s="8" t="s">
        <v>776</v>
      </c>
      <c r="Q1411" s="8" t="s">
        <v>12944</v>
      </c>
      <c r="R1411" s="8" t="s">
        <v>12945</v>
      </c>
      <c r="S1411" s="17" t="s">
        <v>12946</v>
      </c>
      <c r="T1411" s="18">
        <v>43031</v>
      </c>
      <c r="U1411" s="8">
        <v>0.5</v>
      </c>
      <c r="V1411" s="8">
        <v>0.70833333333333337</v>
      </c>
      <c r="W1411" s="8" t="s">
        <v>773</v>
      </c>
      <c r="X1411" s="8" t="s">
        <v>13117</v>
      </c>
      <c r="Y1411" s="8" t="s">
        <v>448</v>
      </c>
      <c r="Z1411" s="17" t="s">
        <v>13118</v>
      </c>
      <c r="AA1411" s="8" t="s">
        <v>13119</v>
      </c>
      <c r="AB1411" s="8" t="s">
        <v>13120</v>
      </c>
    </row>
    <row r="1412" spans="1:28" hidden="1" x14ac:dyDescent="0.2">
      <c r="A1412" s="8" t="s">
        <v>13121</v>
      </c>
      <c r="B1412" s="8" t="s">
        <v>13122</v>
      </c>
      <c r="C1412" s="8" t="s">
        <v>45739</v>
      </c>
      <c r="D1412" s="8" t="s">
        <v>45740</v>
      </c>
      <c r="E1412" s="8" t="s">
        <v>164</v>
      </c>
      <c r="F1412" s="8" t="s">
        <v>133</v>
      </c>
      <c r="G1412" s="8" t="s">
        <v>164</v>
      </c>
      <c r="H1412" s="8" t="s">
        <v>133</v>
      </c>
      <c r="I1412" s="8" t="s">
        <v>12942</v>
      </c>
      <c r="J1412" s="8" t="s">
        <v>28</v>
      </c>
      <c r="K1412" s="8" t="s">
        <v>296</v>
      </c>
      <c r="L1412" s="8" t="s">
        <v>2073</v>
      </c>
      <c r="M1412" s="8" t="s">
        <v>13123</v>
      </c>
      <c r="N1412" s="8" t="s">
        <v>10716</v>
      </c>
      <c r="O1412" s="8" t="s">
        <v>19170</v>
      </c>
      <c r="P1412" s="8" t="s">
        <v>776</v>
      </c>
      <c r="Q1412" s="8" t="s">
        <v>12944</v>
      </c>
      <c r="R1412" s="8" t="s">
        <v>12945</v>
      </c>
      <c r="S1412" s="17" t="s">
        <v>12946</v>
      </c>
      <c r="T1412" s="18">
        <v>43032</v>
      </c>
      <c r="U1412" s="8">
        <v>0.25</v>
      </c>
      <c r="V1412" s="8">
        <v>0.70833333333333337</v>
      </c>
      <c r="W1412" s="8" t="s">
        <v>762</v>
      </c>
      <c r="X1412" s="8" t="s">
        <v>13111</v>
      </c>
      <c r="Y1412" s="8" t="s">
        <v>448</v>
      </c>
      <c r="Z1412" s="17" t="s">
        <v>12966</v>
      </c>
      <c r="AA1412" s="8" t="s">
        <v>13124</v>
      </c>
      <c r="AB1412" s="8" t="s">
        <v>13125</v>
      </c>
    </row>
    <row r="1413" spans="1:28" hidden="1" x14ac:dyDescent="0.2">
      <c r="A1413" s="8" t="s">
        <v>13126</v>
      </c>
      <c r="B1413" s="8" t="s">
        <v>13127</v>
      </c>
      <c r="C1413" s="8" t="s">
        <v>45739</v>
      </c>
      <c r="D1413" s="8" t="s">
        <v>45740</v>
      </c>
      <c r="E1413" s="8" t="s">
        <v>499</v>
      </c>
      <c r="F1413" s="8" t="s">
        <v>255</v>
      </c>
      <c r="G1413" s="8" t="s">
        <v>499</v>
      </c>
      <c r="H1413" s="8" t="s">
        <v>255</v>
      </c>
      <c r="I1413" s="8" t="s">
        <v>12942</v>
      </c>
      <c r="J1413" s="8" t="s">
        <v>28</v>
      </c>
      <c r="K1413" s="8" t="s">
        <v>296</v>
      </c>
      <c r="L1413" s="8" t="s">
        <v>500</v>
      </c>
      <c r="M1413" s="8" t="s">
        <v>8540</v>
      </c>
      <c r="N1413" s="8" t="s">
        <v>10716</v>
      </c>
      <c r="O1413" s="8" t="s">
        <v>19170</v>
      </c>
      <c r="P1413" s="8" t="s">
        <v>776</v>
      </c>
      <c r="Q1413" s="8" t="s">
        <v>12944</v>
      </c>
      <c r="R1413" s="8" t="s">
        <v>12945</v>
      </c>
      <c r="S1413" s="17" t="s">
        <v>12946</v>
      </c>
      <c r="T1413" s="18">
        <v>43040</v>
      </c>
      <c r="U1413" s="8">
        <v>0.25</v>
      </c>
      <c r="V1413" s="8">
        <v>0.5</v>
      </c>
      <c r="W1413" s="8" t="s">
        <v>30</v>
      </c>
      <c r="X1413" s="8" t="s">
        <v>13128</v>
      </c>
      <c r="Y1413" s="8" t="s">
        <v>10767</v>
      </c>
      <c r="Z1413" s="17" t="s">
        <v>13129</v>
      </c>
      <c r="AA1413" s="8" t="s">
        <v>13130</v>
      </c>
      <c r="AB1413" s="8" t="s">
        <v>13131</v>
      </c>
    </row>
    <row r="1414" spans="1:28" hidden="1" x14ac:dyDescent="0.2">
      <c r="A1414" s="8" t="s">
        <v>13132</v>
      </c>
      <c r="B1414" s="8" t="s">
        <v>13133</v>
      </c>
      <c r="C1414" s="8" t="s">
        <v>45739</v>
      </c>
      <c r="D1414" s="8" t="s">
        <v>45740</v>
      </c>
      <c r="E1414" s="8" t="s">
        <v>499</v>
      </c>
      <c r="F1414" s="8" t="s">
        <v>255</v>
      </c>
      <c r="G1414" s="8" t="s">
        <v>499</v>
      </c>
      <c r="H1414" s="8" t="s">
        <v>255</v>
      </c>
      <c r="I1414" s="8" t="s">
        <v>12942</v>
      </c>
      <c r="J1414" s="8" t="s">
        <v>28</v>
      </c>
      <c r="K1414" s="8" t="s">
        <v>296</v>
      </c>
      <c r="L1414" s="8" t="s">
        <v>8540</v>
      </c>
      <c r="M1414" s="8" t="s">
        <v>501</v>
      </c>
      <c r="N1414" s="8" t="s">
        <v>10716</v>
      </c>
      <c r="O1414" s="8" t="s">
        <v>19170</v>
      </c>
      <c r="P1414" s="8" t="s">
        <v>776</v>
      </c>
      <c r="Q1414" s="8" t="s">
        <v>12944</v>
      </c>
      <c r="R1414" s="8" t="s">
        <v>12945</v>
      </c>
      <c r="S1414" s="17" t="s">
        <v>12946</v>
      </c>
      <c r="T1414" s="18">
        <v>43040</v>
      </c>
      <c r="U1414" s="8">
        <v>0.5</v>
      </c>
      <c r="V1414" s="8">
        <v>0.58333333333333337</v>
      </c>
      <c r="W1414" s="8" t="s">
        <v>1100</v>
      </c>
      <c r="X1414" s="8" t="s">
        <v>13134</v>
      </c>
      <c r="Y1414" s="8" t="s">
        <v>10767</v>
      </c>
      <c r="Z1414" s="17" t="s">
        <v>13135</v>
      </c>
      <c r="AA1414" s="8" t="s">
        <v>13136</v>
      </c>
      <c r="AB1414" s="8" t="s">
        <v>13137</v>
      </c>
    </row>
    <row r="1415" spans="1:28" hidden="1" x14ac:dyDescent="0.2">
      <c r="A1415" s="8" t="s">
        <v>13138</v>
      </c>
      <c r="B1415" s="8" t="s">
        <v>13139</v>
      </c>
      <c r="C1415" s="8" t="s">
        <v>45739</v>
      </c>
      <c r="D1415" s="8" t="s">
        <v>45740</v>
      </c>
      <c r="E1415" s="8" t="s">
        <v>499</v>
      </c>
      <c r="F1415" s="8" t="s">
        <v>255</v>
      </c>
      <c r="G1415" s="8" t="s">
        <v>499</v>
      </c>
      <c r="H1415" s="8" t="s">
        <v>255</v>
      </c>
      <c r="I1415" s="8" t="s">
        <v>12942</v>
      </c>
      <c r="J1415" s="8" t="s">
        <v>28</v>
      </c>
      <c r="K1415" s="8" t="s">
        <v>296</v>
      </c>
      <c r="L1415" s="8" t="s">
        <v>501</v>
      </c>
      <c r="M1415" s="8" t="s">
        <v>8551</v>
      </c>
      <c r="N1415" s="8" t="s">
        <v>10716</v>
      </c>
      <c r="O1415" s="8" t="s">
        <v>19170</v>
      </c>
      <c r="P1415" s="8" t="s">
        <v>776</v>
      </c>
      <c r="Q1415" s="8" t="s">
        <v>12944</v>
      </c>
      <c r="R1415" s="8" t="s">
        <v>12945</v>
      </c>
      <c r="S1415" s="17" t="s">
        <v>12946</v>
      </c>
      <c r="T1415" s="18">
        <v>43040</v>
      </c>
      <c r="U1415" s="8">
        <v>0.58333333333333337</v>
      </c>
      <c r="V1415" s="8">
        <v>0.66666666666666663</v>
      </c>
      <c r="W1415" s="8" t="s">
        <v>1100</v>
      </c>
      <c r="X1415" s="8" t="s">
        <v>13140</v>
      </c>
      <c r="Y1415" s="8" t="s">
        <v>10767</v>
      </c>
      <c r="Z1415" s="17" t="s">
        <v>13141</v>
      </c>
      <c r="AA1415" s="8" t="s">
        <v>13142</v>
      </c>
      <c r="AB1415" s="8" t="s">
        <v>13143</v>
      </c>
    </row>
    <row r="1416" spans="1:28" hidden="1" x14ac:dyDescent="0.2">
      <c r="A1416" s="8" t="s">
        <v>13144</v>
      </c>
      <c r="B1416" s="8" t="s">
        <v>13145</v>
      </c>
      <c r="C1416" s="8" t="s">
        <v>45739</v>
      </c>
      <c r="D1416" s="8" t="s">
        <v>45740</v>
      </c>
      <c r="E1416" s="8" t="s">
        <v>499</v>
      </c>
      <c r="F1416" s="8" t="s">
        <v>255</v>
      </c>
      <c r="G1416" s="8" t="s">
        <v>499</v>
      </c>
      <c r="H1416" s="8" t="s">
        <v>255</v>
      </c>
      <c r="I1416" s="8" t="s">
        <v>12942</v>
      </c>
      <c r="J1416" s="8" t="s">
        <v>28</v>
      </c>
      <c r="K1416" s="8" t="s">
        <v>296</v>
      </c>
      <c r="L1416" s="8" t="s">
        <v>8551</v>
      </c>
      <c r="M1416" s="8" t="s">
        <v>7057</v>
      </c>
      <c r="N1416" s="8" t="s">
        <v>10716</v>
      </c>
      <c r="O1416" s="8" t="s">
        <v>19170</v>
      </c>
      <c r="P1416" s="8" t="s">
        <v>776</v>
      </c>
      <c r="Q1416" s="8" t="s">
        <v>12944</v>
      </c>
      <c r="R1416" s="8" t="s">
        <v>12945</v>
      </c>
      <c r="S1416" s="17" t="s">
        <v>12946</v>
      </c>
      <c r="T1416" s="18">
        <v>43040</v>
      </c>
      <c r="U1416" s="8">
        <v>0.66666666666666663</v>
      </c>
      <c r="V1416" s="8">
        <v>0.70833333333333337</v>
      </c>
      <c r="W1416" s="8" t="s">
        <v>1495</v>
      </c>
      <c r="X1416" s="8" t="s">
        <v>13146</v>
      </c>
      <c r="Y1416" s="8" t="s">
        <v>10767</v>
      </c>
      <c r="Z1416" s="17" t="s">
        <v>13147</v>
      </c>
      <c r="AA1416" s="8" t="s">
        <v>13148</v>
      </c>
      <c r="AB1416" s="8" t="s">
        <v>13149</v>
      </c>
    </row>
    <row r="1417" spans="1:28" hidden="1" x14ac:dyDescent="0.2">
      <c r="A1417" s="8" t="s">
        <v>13150</v>
      </c>
      <c r="B1417" s="8" t="s">
        <v>13151</v>
      </c>
      <c r="C1417" s="8" t="s">
        <v>45739</v>
      </c>
      <c r="D1417" s="8" t="s">
        <v>45740</v>
      </c>
      <c r="E1417" s="8" t="s">
        <v>515</v>
      </c>
      <c r="F1417" s="8" t="s">
        <v>255</v>
      </c>
      <c r="G1417" s="8" t="s">
        <v>515</v>
      </c>
      <c r="H1417" s="8" t="s">
        <v>255</v>
      </c>
      <c r="I1417" s="8" t="s">
        <v>12942</v>
      </c>
      <c r="J1417" s="8" t="s">
        <v>28</v>
      </c>
      <c r="K1417" s="8" t="s">
        <v>296</v>
      </c>
      <c r="L1417" s="8" t="s">
        <v>516</v>
      </c>
      <c r="M1417" s="8" t="s">
        <v>13152</v>
      </c>
      <c r="N1417" s="8" t="s">
        <v>10716</v>
      </c>
      <c r="O1417" s="8" t="s">
        <v>19170</v>
      </c>
      <c r="P1417" s="8" t="s">
        <v>776</v>
      </c>
      <c r="Q1417" s="8" t="s">
        <v>12944</v>
      </c>
      <c r="R1417" s="8" t="s">
        <v>12945</v>
      </c>
      <c r="S1417" s="17" t="s">
        <v>12946</v>
      </c>
      <c r="T1417" s="18">
        <v>43041</v>
      </c>
      <c r="U1417" s="8">
        <v>0.25</v>
      </c>
      <c r="V1417" s="8">
        <v>0.70833333333333337</v>
      </c>
      <c r="W1417" s="8" t="s">
        <v>762</v>
      </c>
      <c r="X1417" s="8" t="s">
        <v>13153</v>
      </c>
      <c r="Y1417" s="8" t="s">
        <v>13154</v>
      </c>
      <c r="Z1417" s="17" t="s">
        <v>10806</v>
      </c>
      <c r="AA1417" s="8" t="s">
        <v>13155</v>
      </c>
      <c r="AB1417" s="8" t="s">
        <v>13156</v>
      </c>
    </row>
    <row r="1418" spans="1:28" hidden="1" x14ac:dyDescent="0.2">
      <c r="A1418" s="8" t="s">
        <v>13157</v>
      </c>
      <c r="B1418" s="8" t="s">
        <v>13158</v>
      </c>
      <c r="C1418" s="8" t="s">
        <v>45739</v>
      </c>
      <c r="D1418" s="8" t="s">
        <v>45740</v>
      </c>
      <c r="E1418" s="8" t="s">
        <v>525</v>
      </c>
      <c r="F1418" s="8" t="s">
        <v>255</v>
      </c>
      <c r="G1418" s="8" t="s">
        <v>525</v>
      </c>
      <c r="H1418" s="8" t="s">
        <v>255</v>
      </c>
      <c r="I1418" s="8" t="s">
        <v>12942</v>
      </c>
      <c r="J1418" s="8" t="s">
        <v>28</v>
      </c>
      <c r="K1418" s="8" t="s">
        <v>296</v>
      </c>
      <c r="L1418" s="8" t="s">
        <v>526</v>
      </c>
      <c r="M1418" s="8" t="s">
        <v>13159</v>
      </c>
      <c r="N1418" s="8" t="s">
        <v>10716</v>
      </c>
      <c r="O1418" s="8" t="s">
        <v>19170</v>
      </c>
      <c r="P1418" s="8" t="s">
        <v>776</v>
      </c>
      <c r="Q1418" s="8" t="s">
        <v>12944</v>
      </c>
      <c r="R1418" s="8" t="s">
        <v>12945</v>
      </c>
      <c r="S1418" s="17" t="s">
        <v>12946</v>
      </c>
      <c r="T1418" s="18">
        <v>43042</v>
      </c>
      <c r="U1418" s="8">
        <v>0.25</v>
      </c>
      <c r="V1418" s="8">
        <v>0.45833333333333331</v>
      </c>
      <c r="W1418" s="8" t="s">
        <v>773</v>
      </c>
      <c r="X1418" s="8" t="s">
        <v>13153</v>
      </c>
      <c r="Y1418" s="8" t="s">
        <v>13154</v>
      </c>
      <c r="Z1418" s="17" t="s">
        <v>13160</v>
      </c>
      <c r="AA1418" s="8" t="s">
        <v>13161</v>
      </c>
      <c r="AB1418" s="8" t="s">
        <v>13162</v>
      </c>
    </row>
    <row r="1419" spans="1:28" hidden="1" x14ac:dyDescent="0.2">
      <c r="A1419" s="8" t="s">
        <v>13163</v>
      </c>
      <c r="B1419" s="8" t="s">
        <v>13164</v>
      </c>
      <c r="C1419" s="8" t="s">
        <v>45739</v>
      </c>
      <c r="D1419" s="8" t="s">
        <v>45740</v>
      </c>
      <c r="E1419" s="8" t="s">
        <v>525</v>
      </c>
      <c r="F1419" s="8" t="s">
        <v>255</v>
      </c>
      <c r="G1419" s="8" t="s">
        <v>525</v>
      </c>
      <c r="H1419" s="8" t="s">
        <v>255</v>
      </c>
      <c r="I1419" s="8" t="s">
        <v>12942</v>
      </c>
      <c r="J1419" s="8" t="s">
        <v>28</v>
      </c>
      <c r="K1419" s="8" t="s">
        <v>296</v>
      </c>
      <c r="L1419" s="8" t="s">
        <v>13159</v>
      </c>
      <c r="M1419" s="8" t="s">
        <v>834</v>
      </c>
      <c r="N1419" s="8" t="s">
        <v>10716</v>
      </c>
      <c r="O1419" s="8" t="s">
        <v>19170</v>
      </c>
      <c r="P1419" s="8" t="s">
        <v>776</v>
      </c>
      <c r="Q1419" s="8" t="s">
        <v>12944</v>
      </c>
      <c r="R1419" s="8" t="s">
        <v>12945</v>
      </c>
      <c r="S1419" s="17" t="s">
        <v>12946</v>
      </c>
      <c r="T1419" s="18">
        <v>43042</v>
      </c>
      <c r="U1419" s="8">
        <v>0.45833333333333331</v>
      </c>
      <c r="V1419" s="8">
        <v>0.625</v>
      </c>
      <c r="W1419" s="8" t="s">
        <v>739</v>
      </c>
      <c r="X1419" s="8" t="s">
        <v>13165</v>
      </c>
      <c r="Y1419" s="8" t="s">
        <v>13060</v>
      </c>
      <c r="Z1419" s="17" t="s">
        <v>13166</v>
      </c>
      <c r="AA1419" s="8" t="s">
        <v>13167</v>
      </c>
      <c r="AB1419" s="8" t="s">
        <v>13168</v>
      </c>
    </row>
    <row r="1420" spans="1:28" hidden="1" x14ac:dyDescent="0.2">
      <c r="A1420" s="8" t="s">
        <v>13169</v>
      </c>
      <c r="B1420" s="8" t="s">
        <v>13170</v>
      </c>
      <c r="C1420" s="8" t="s">
        <v>45739</v>
      </c>
      <c r="D1420" s="8" t="s">
        <v>45740</v>
      </c>
      <c r="E1420" s="8" t="s">
        <v>525</v>
      </c>
      <c r="F1420" s="8" t="s">
        <v>255</v>
      </c>
      <c r="G1420" s="8" t="s">
        <v>525</v>
      </c>
      <c r="H1420" s="8" t="s">
        <v>255</v>
      </c>
      <c r="I1420" s="8" t="s">
        <v>12942</v>
      </c>
      <c r="J1420" s="8" t="s">
        <v>28</v>
      </c>
      <c r="K1420" s="8" t="s">
        <v>296</v>
      </c>
      <c r="L1420" s="8" t="s">
        <v>834</v>
      </c>
      <c r="M1420" s="8" t="s">
        <v>7067</v>
      </c>
      <c r="N1420" s="8" t="s">
        <v>10716</v>
      </c>
      <c r="O1420" s="8" t="s">
        <v>19170</v>
      </c>
      <c r="P1420" s="8" t="s">
        <v>776</v>
      </c>
      <c r="Q1420" s="8" t="s">
        <v>12944</v>
      </c>
      <c r="R1420" s="8" t="s">
        <v>12945</v>
      </c>
      <c r="S1420" s="17" t="s">
        <v>12946</v>
      </c>
      <c r="T1420" s="18">
        <v>43042</v>
      </c>
      <c r="U1420" s="8">
        <v>0.625</v>
      </c>
      <c r="V1420" s="8">
        <v>0.70833333333333337</v>
      </c>
      <c r="W1420" s="8" t="s">
        <v>1100</v>
      </c>
      <c r="X1420" s="8" t="s">
        <v>13171</v>
      </c>
      <c r="Y1420" s="8" t="s">
        <v>13060</v>
      </c>
      <c r="Z1420" s="17" t="s">
        <v>3532</v>
      </c>
      <c r="AA1420" s="8" t="s">
        <v>13172</v>
      </c>
      <c r="AB1420" s="8" t="s">
        <v>13173</v>
      </c>
    </row>
    <row r="1421" spans="1:28" hidden="1" x14ac:dyDescent="0.2">
      <c r="A1421" s="8" t="s">
        <v>13174</v>
      </c>
      <c r="B1421" s="8" t="s">
        <v>13175</v>
      </c>
      <c r="C1421" s="8" t="s">
        <v>45739</v>
      </c>
      <c r="D1421" s="8" t="s">
        <v>45740</v>
      </c>
      <c r="E1421" s="8" t="s">
        <v>535</v>
      </c>
      <c r="F1421" s="8" t="s">
        <v>255</v>
      </c>
      <c r="G1421" s="8" t="s">
        <v>535</v>
      </c>
      <c r="H1421" s="8" t="s">
        <v>255</v>
      </c>
      <c r="I1421" s="8" t="s">
        <v>12942</v>
      </c>
      <c r="J1421" s="8" t="s">
        <v>28</v>
      </c>
      <c r="K1421" s="8" t="s">
        <v>296</v>
      </c>
      <c r="L1421" s="8" t="s">
        <v>536</v>
      </c>
      <c r="M1421" s="8" t="s">
        <v>13176</v>
      </c>
      <c r="N1421" s="8" t="s">
        <v>10716</v>
      </c>
      <c r="O1421" s="8" t="s">
        <v>19170</v>
      </c>
      <c r="P1421" s="8" t="s">
        <v>776</v>
      </c>
      <c r="Q1421" s="8" t="s">
        <v>12944</v>
      </c>
      <c r="R1421" s="8" t="s">
        <v>12945</v>
      </c>
      <c r="S1421" s="17" t="s">
        <v>12946</v>
      </c>
      <c r="T1421" s="18">
        <v>43043</v>
      </c>
      <c r="U1421" s="8">
        <v>0.25</v>
      </c>
      <c r="V1421" s="8">
        <v>0.41666666666666669</v>
      </c>
      <c r="W1421" s="8" t="s">
        <v>739</v>
      </c>
      <c r="X1421" s="8" t="s">
        <v>13177</v>
      </c>
      <c r="Y1421" s="8" t="s">
        <v>539</v>
      </c>
      <c r="Z1421" s="17" t="s">
        <v>13178</v>
      </c>
      <c r="AA1421" s="8" t="s">
        <v>13179</v>
      </c>
      <c r="AB1421" s="8" t="s">
        <v>13180</v>
      </c>
    </row>
    <row r="1422" spans="1:28" hidden="1" x14ac:dyDescent="0.2">
      <c r="A1422" s="8" t="s">
        <v>13181</v>
      </c>
      <c r="B1422" s="8" t="s">
        <v>13182</v>
      </c>
      <c r="C1422" s="8" t="s">
        <v>45739</v>
      </c>
      <c r="D1422" s="8" t="s">
        <v>45740</v>
      </c>
      <c r="E1422" s="8" t="s">
        <v>535</v>
      </c>
      <c r="F1422" s="8" t="s">
        <v>255</v>
      </c>
      <c r="G1422" s="8" t="s">
        <v>535</v>
      </c>
      <c r="H1422" s="8" t="s">
        <v>255</v>
      </c>
      <c r="I1422" s="8" t="s">
        <v>12942</v>
      </c>
      <c r="J1422" s="8" t="s">
        <v>28</v>
      </c>
      <c r="K1422" s="8" t="s">
        <v>296</v>
      </c>
      <c r="L1422" s="8" t="s">
        <v>13176</v>
      </c>
      <c r="M1422" s="8" t="s">
        <v>13183</v>
      </c>
      <c r="N1422" s="8" t="s">
        <v>10716</v>
      </c>
      <c r="O1422" s="8" t="s">
        <v>19170</v>
      </c>
      <c r="P1422" s="8" t="s">
        <v>776</v>
      </c>
      <c r="Q1422" s="8" t="s">
        <v>12944</v>
      </c>
      <c r="R1422" s="8" t="s">
        <v>12945</v>
      </c>
      <c r="S1422" s="17" t="s">
        <v>12946</v>
      </c>
      <c r="T1422" s="18">
        <v>43043</v>
      </c>
      <c r="U1422" s="8">
        <v>0.41666666666666669</v>
      </c>
      <c r="V1422" s="8">
        <v>0.5</v>
      </c>
      <c r="W1422" s="8" t="s">
        <v>1100</v>
      </c>
      <c r="X1422" s="8" t="s">
        <v>13184</v>
      </c>
      <c r="Y1422" s="8" t="s">
        <v>539</v>
      </c>
      <c r="Z1422" s="17" t="s">
        <v>3532</v>
      </c>
      <c r="AA1422" s="8" t="s">
        <v>13185</v>
      </c>
      <c r="AB1422" s="8" t="s">
        <v>13186</v>
      </c>
    </row>
    <row r="1423" spans="1:28" hidden="1" x14ac:dyDescent="0.2">
      <c r="A1423" s="8" t="s">
        <v>13187</v>
      </c>
      <c r="B1423" s="8" t="s">
        <v>13188</v>
      </c>
      <c r="C1423" s="8" t="s">
        <v>45739</v>
      </c>
      <c r="D1423" s="8" t="s">
        <v>45740</v>
      </c>
      <c r="E1423" s="8" t="s">
        <v>535</v>
      </c>
      <c r="F1423" s="8" t="s">
        <v>255</v>
      </c>
      <c r="G1423" s="8" t="s">
        <v>535</v>
      </c>
      <c r="H1423" s="8" t="s">
        <v>255</v>
      </c>
      <c r="I1423" s="8" t="s">
        <v>12942</v>
      </c>
      <c r="J1423" s="8" t="s">
        <v>28</v>
      </c>
      <c r="K1423" s="8" t="s">
        <v>296</v>
      </c>
      <c r="L1423" s="8" t="s">
        <v>13183</v>
      </c>
      <c r="M1423" s="8" t="s">
        <v>13189</v>
      </c>
      <c r="N1423" s="8" t="s">
        <v>10716</v>
      </c>
      <c r="O1423" s="8" t="s">
        <v>19170</v>
      </c>
      <c r="P1423" s="8" t="s">
        <v>776</v>
      </c>
      <c r="Q1423" s="8" t="s">
        <v>12944</v>
      </c>
      <c r="R1423" s="8" t="s">
        <v>12945</v>
      </c>
      <c r="S1423" s="17" t="s">
        <v>12946</v>
      </c>
      <c r="T1423" s="18">
        <v>43043</v>
      </c>
      <c r="U1423" s="8">
        <v>0.5</v>
      </c>
      <c r="V1423" s="8">
        <v>0.70833333333333337</v>
      </c>
      <c r="W1423" s="8" t="s">
        <v>773</v>
      </c>
      <c r="X1423" s="8" t="s">
        <v>13190</v>
      </c>
      <c r="Y1423" s="8" t="s">
        <v>13191</v>
      </c>
      <c r="Z1423" s="17" t="s">
        <v>13192</v>
      </c>
      <c r="AA1423" s="8" t="s">
        <v>13193</v>
      </c>
      <c r="AB1423" s="8" t="s">
        <v>13194</v>
      </c>
    </row>
    <row r="1424" spans="1:28" hidden="1" x14ac:dyDescent="0.2">
      <c r="A1424" s="8" t="s">
        <v>13195</v>
      </c>
      <c r="B1424" s="8" t="s">
        <v>13196</v>
      </c>
      <c r="C1424" s="8" t="s">
        <v>45739</v>
      </c>
      <c r="D1424" s="8" t="s">
        <v>45740</v>
      </c>
      <c r="E1424" s="8" t="s">
        <v>545</v>
      </c>
      <c r="F1424" s="8" t="s">
        <v>255</v>
      </c>
      <c r="G1424" s="8" t="s">
        <v>545</v>
      </c>
      <c r="H1424" s="8" t="s">
        <v>255</v>
      </c>
      <c r="I1424" s="8" t="s">
        <v>12942</v>
      </c>
      <c r="J1424" s="8" t="s">
        <v>28</v>
      </c>
      <c r="K1424" s="8" t="s">
        <v>296</v>
      </c>
      <c r="L1424" s="8" t="s">
        <v>546</v>
      </c>
      <c r="M1424" s="8" t="s">
        <v>13197</v>
      </c>
      <c r="N1424" s="8" t="s">
        <v>10716</v>
      </c>
      <c r="O1424" s="8" t="s">
        <v>19170</v>
      </c>
      <c r="P1424" s="8" t="s">
        <v>776</v>
      </c>
      <c r="Q1424" s="8" t="s">
        <v>12944</v>
      </c>
      <c r="R1424" s="8" t="s">
        <v>12945</v>
      </c>
      <c r="S1424" s="17" t="s">
        <v>12946</v>
      </c>
      <c r="T1424" s="18">
        <v>43044</v>
      </c>
      <c r="U1424" s="8">
        <v>0.25</v>
      </c>
      <c r="V1424" s="8">
        <v>0.45833333333333331</v>
      </c>
      <c r="W1424" s="8" t="s">
        <v>773</v>
      </c>
      <c r="X1424" s="8" t="s">
        <v>13198</v>
      </c>
      <c r="Y1424" s="8" t="s">
        <v>569</v>
      </c>
      <c r="Z1424" s="17" t="s">
        <v>13199</v>
      </c>
      <c r="AA1424" s="8" t="s">
        <v>13200</v>
      </c>
      <c r="AB1424" s="8" t="s">
        <v>13201</v>
      </c>
    </row>
    <row r="1425" spans="1:28" hidden="1" x14ac:dyDescent="0.2">
      <c r="A1425" s="8" t="s">
        <v>13202</v>
      </c>
      <c r="B1425" s="8" t="s">
        <v>13203</v>
      </c>
      <c r="C1425" s="8" t="s">
        <v>45739</v>
      </c>
      <c r="D1425" s="8" t="s">
        <v>45740</v>
      </c>
      <c r="E1425" s="8" t="s">
        <v>545</v>
      </c>
      <c r="F1425" s="8" t="s">
        <v>255</v>
      </c>
      <c r="G1425" s="8" t="s">
        <v>545</v>
      </c>
      <c r="H1425" s="8" t="s">
        <v>255</v>
      </c>
      <c r="I1425" s="8" t="s">
        <v>12942</v>
      </c>
      <c r="J1425" s="8" t="s">
        <v>28</v>
      </c>
      <c r="K1425" s="8" t="s">
        <v>296</v>
      </c>
      <c r="L1425" s="8" t="s">
        <v>13197</v>
      </c>
      <c r="M1425" s="8" t="s">
        <v>13204</v>
      </c>
      <c r="N1425" s="8" t="s">
        <v>10716</v>
      </c>
      <c r="O1425" s="8" t="s">
        <v>19170</v>
      </c>
      <c r="P1425" s="8" t="s">
        <v>776</v>
      </c>
      <c r="Q1425" s="8" t="s">
        <v>12944</v>
      </c>
      <c r="R1425" s="8" t="s">
        <v>12945</v>
      </c>
      <c r="S1425" s="17" t="s">
        <v>12946</v>
      </c>
      <c r="T1425" s="18">
        <v>43044</v>
      </c>
      <c r="U1425" s="8">
        <v>0.45833333333333331</v>
      </c>
      <c r="V1425" s="8">
        <v>0.54166666666666663</v>
      </c>
      <c r="W1425" s="8" t="s">
        <v>1100</v>
      </c>
      <c r="X1425" s="8" t="s">
        <v>13205</v>
      </c>
      <c r="Y1425" s="8" t="s">
        <v>13191</v>
      </c>
      <c r="Z1425" s="17" t="s">
        <v>13206</v>
      </c>
      <c r="AA1425" s="8" t="s">
        <v>13207</v>
      </c>
      <c r="AB1425" s="8" t="s">
        <v>13208</v>
      </c>
    </row>
    <row r="1426" spans="1:28" hidden="1" x14ac:dyDescent="0.2">
      <c r="A1426" s="8" t="s">
        <v>13209</v>
      </c>
      <c r="B1426" s="8" t="s">
        <v>13210</v>
      </c>
      <c r="C1426" s="8" t="s">
        <v>45739</v>
      </c>
      <c r="D1426" s="8" t="s">
        <v>45740</v>
      </c>
      <c r="E1426" s="8" t="s">
        <v>545</v>
      </c>
      <c r="F1426" s="8" t="s">
        <v>255</v>
      </c>
      <c r="G1426" s="8" t="s">
        <v>545</v>
      </c>
      <c r="H1426" s="8" t="s">
        <v>255</v>
      </c>
      <c r="I1426" s="8" t="s">
        <v>12942</v>
      </c>
      <c r="J1426" s="8" t="s">
        <v>28</v>
      </c>
      <c r="K1426" s="8" t="s">
        <v>296</v>
      </c>
      <c r="L1426" s="8" t="s">
        <v>13204</v>
      </c>
      <c r="M1426" s="8" t="s">
        <v>13211</v>
      </c>
      <c r="N1426" s="8" t="s">
        <v>10716</v>
      </c>
      <c r="O1426" s="8" t="s">
        <v>19170</v>
      </c>
      <c r="P1426" s="8" t="s">
        <v>776</v>
      </c>
      <c r="Q1426" s="8" t="s">
        <v>12944</v>
      </c>
      <c r="R1426" s="8" t="s">
        <v>12945</v>
      </c>
      <c r="S1426" s="17" t="s">
        <v>12946</v>
      </c>
      <c r="T1426" s="18">
        <v>43044</v>
      </c>
      <c r="U1426" s="8">
        <v>0.54166666666666663</v>
      </c>
      <c r="V1426" s="8">
        <v>0.625</v>
      </c>
      <c r="W1426" s="8" t="s">
        <v>1100</v>
      </c>
      <c r="X1426" s="8" t="s">
        <v>13212</v>
      </c>
      <c r="Y1426" s="8" t="s">
        <v>569</v>
      </c>
      <c r="Z1426" s="17" t="s">
        <v>13213</v>
      </c>
      <c r="AA1426" s="8" t="s">
        <v>13214</v>
      </c>
      <c r="AB1426" s="8" t="s">
        <v>13215</v>
      </c>
    </row>
    <row r="1427" spans="1:28" hidden="1" x14ac:dyDescent="0.2">
      <c r="A1427" s="8" t="s">
        <v>13216</v>
      </c>
      <c r="B1427" s="8" t="s">
        <v>13217</v>
      </c>
      <c r="C1427" s="8" t="s">
        <v>45739</v>
      </c>
      <c r="D1427" s="8" t="s">
        <v>45740</v>
      </c>
      <c r="E1427" s="8" t="s">
        <v>545</v>
      </c>
      <c r="F1427" s="8" t="s">
        <v>255</v>
      </c>
      <c r="G1427" s="8" t="s">
        <v>545</v>
      </c>
      <c r="H1427" s="8" t="s">
        <v>255</v>
      </c>
      <c r="I1427" s="8" t="s">
        <v>12942</v>
      </c>
      <c r="J1427" s="8" t="s">
        <v>28</v>
      </c>
      <c r="K1427" s="8" t="s">
        <v>296</v>
      </c>
      <c r="L1427" s="8" t="s">
        <v>13211</v>
      </c>
      <c r="M1427" s="8" t="s">
        <v>13218</v>
      </c>
      <c r="N1427" s="8" t="s">
        <v>10716</v>
      </c>
      <c r="O1427" s="8" t="s">
        <v>19170</v>
      </c>
      <c r="P1427" s="8" t="s">
        <v>776</v>
      </c>
      <c r="Q1427" s="8" t="s">
        <v>12944</v>
      </c>
      <c r="R1427" s="8" t="s">
        <v>12945</v>
      </c>
      <c r="S1427" s="17" t="s">
        <v>12946</v>
      </c>
      <c r="T1427" s="18">
        <v>43044</v>
      </c>
      <c r="U1427" s="8">
        <v>0.625</v>
      </c>
      <c r="V1427" s="8">
        <v>0.70833333333333337</v>
      </c>
      <c r="W1427" s="8" t="s">
        <v>1100</v>
      </c>
      <c r="X1427" s="8" t="s">
        <v>13219</v>
      </c>
      <c r="Y1427" s="8" t="s">
        <v>569</v>
      </c>
      <c r="Z1427" s="17" t="s">
        <v>13220</v>
      </c>
      <c r="AA1427" s="8" t="s">
        <v>13221</v>
      </c>
      <c r="AB1427" s="8" t="s">
        <v>13222</v>
      </c>
    </row>
    <row r="1428" spans="1:28" hidden="1" x14ac:dyDescent="0.2">
      <c r="A1428" s="8" t="s">
        <v>13223</v>
      </c>
      <c r="B1428" s="8" t="s">
        <v>13224</v>
      </c>
      <c r="C1428" s="8" t="s">
        <v>45739</v>
      </c>
      <c r="D1428" s="8" t="s">
        <v>45740</v>
      </c>
      <c r="E1428" s="8" t="s">
        <v>256</v>
      </c>
      <c r="F1428" s="8" t="s">
        <v>255</v>
      </c>
      <c r="G1428" s="8" t="s">
        <v>256</v>
      </c>
      <c r="H1428" s="8" t="s">
        <v>255</v>
      </c>
      <c r="I1428" s="8" t="s">
        <v>12942</v>
      </c>
      <c r="J1428" s="8" t="s">
        <v>28</v>
      </c>
      <c r="K1428" s="8" t="s">
        <v>296</v>
      </c>
      <c r="L1428" s="8" t="s">
        <v>557</v>
      </c>
      <c r="M1428" s="8" t="s">
        <v>8631</v>
      </c>
      <c r="N1428" s="8" t="s">
        <v>10716</v>
      </c>
      <c r="O1428" s="8" t="s">
        <v>19170</v>
      </c>
      <c r="P1428" s="8" t="s">
        <v>776</v>
      </c>
      <c r="Q1428" s="8" t="s">
        <v>12944</v>
      </c>
      <c r="R1428" s="8" t="s">
        <v>12945</v>
      </c>
      <c r="S1428" s="17" t="s">
        <v>12946</v>
      </c>
      <c r="T1428" s="18">
        <v>43045</v>
      </c>
      <c r="U1428" s="8">
        <v>0.25</v>
      </c>
      <c r="V1428" s="8">
        <v>0.58333333333333337</v>
      </c>
      <c r="W1428" s="8" t="s">
        <v>486</v>
      </c>
      <c r="X1428" s="8" t="s">
        <v>13225</v>
      </c>
      <c r="Y1428" s="8" t="s">
        <v>13226</v>
      </c>
      <c r="Z1428" s="17" t="s">
        <v>13227</v>
      </c>
      <c r="AA1428" s="8" t="s">
        <v>13228</v>
      </c>
      <c r="AB1428" s="8" t="s">
        <v>13229</v>
      </c>
    </row>
    <row r="1429" spans="1:28" hidden="1" x14ac:dyDescent="0.2">
      <c r="A1429" s="8" t="s">
        <v>13230</v>
      </c>
      <c r="B1429" s="8" t="s">
        <v>13231</v>
      </c>
      <c r="C1429" s="8" t="s">
        <v>45739</v>
      </c>
      <c r="D1429" s="8" t="s">
        <v>45740</v>
      </c>
      <c r="E1429" s="8" t="s">
        <v>256</v>
      </c>
      <c r="F1429" s="8" t="s">
        <v>255</v>
      </c>
      <c r="G1429" s="8" t="s">
        <v>256</v>
      </c>
      <c r="H1429" s="8" t="s">
        <v>255</v>
      </c>
      <c r="I1429" s="8" t="s">
        <v>12942</v>
      </c>
      <c r="J1429" s="8" t="s">
        <v>28</v>
      </c>
      <c r="K1429" s="8" t="s">
        <v>296</v>
      </c>
      <c r="L1429" s="8" t="s">
        <v>8631</v>
      </c>
      <c r="M1429" s="8" t="s">
        <v>11963</v>
      </c>
      <c r="N1429" s="8" t="s">
        <v>10716</v>
      </c>
      <c r="O1429" s="8" t="s">
        <v>19170</v>
      </c>
      <c r="P1429" s="8" t="s">
        <v>776</v>
      </c>
      <c r="Q1429" s="8" t="s">
        <v>12944</v>
      </c>
      <c r="R1429" s="8" t="s">
        <v>12945</v>
      </c>
      <c r="S1429" s="17" t="s">
        <v>12946</v>
      </c>
      <c r="T1429" s="18">
        <v>43045</v>
      </c>
      <c r="U1429" s="8">
        <v>0.58333333333333337</v>
      </c>
      <c r="V1429" s="8">
        <v>0.70833333333333337</v>
      </c>
      <c r="W1429" s="8" t="s">
        <v>1283</v>
      </c>
      <c r="X1429" s="8" t="s">
        <v>13232</v>
      </c>
      <c r="Y1429" s="8" t="s">
        <v>13233</v>
      </c>
      <c r="Z1429" s="17" t="s">
        <v>13234</v>
      </c>
      <c r="AA1429" s="8" t="s">
        <v>13235</v>
      </c>
      <c r="AB1429" s="8" t="s">
        <v>13236</v>
      </c>
    </row>
    <row r="1430" spans="1:28" hidden="1" x14ac:dyDescent="0.2">
      <c r="A1430" s="8" t="s">
        <v>13237</v>
      </c>
      <c r="B1430" s="8" t="s">
        <v>13238</v>
      </c>
      <c r="C1430" s="8" t="s">
        <v>45739</v>
      </c>
      <c r="D1430" s="8" t="s">
        <v>45740</v>
      </c>
      <c r="E1430" s="8" t="s">
        <v>266</v>
      </c>
      <c r="F1430" s="8" t="s">
        <v>255</v>
      </c>
      <c r="G1430" s="8" t="s">
        <v>266</v>
      </c>
      <c r="H1430" s="8" t="s">
        <v>255</v>
      </c>
      <c r="I1430" s="8" t="s">
        <v>12942</v>
      </c>
      <c r="J1430" s="8" t="s">
        <v>28</v>
      </c>
      <c r="K1430" s="8" t="s">
        <v>296</v>
      </c>
      <c r="L1430" s="8" t="s">
        <v>566</v>
      </c>
      <c r="M1430" s="8" t="s">
        <v>11980</v>
      </c>
      <c r="N1430" s="8" t="s">
        <v>10716</v>
      </c>
      <c r="O1430" s="8" t="s">
        <v>19170</v>
      </c>
      <c r="P1430" s="8" t="s">
        <v>776</v>
      </c>
      <c r="Q1430" s="8" t="s">
        <v>12944</v>
      </c>
      <c r="R1430" s="8" t="s">
        <v>12945</v>
      </c>
      <c r="S1430" s="17" t="s">
        <v>12946</v>
      </c>
      <c r="T1430" s="18">
        <v>43046</v>
      </c>
      <c r="U1430" s="8">
        <v>0.25</v>
      </c>
      <c r="V1430" s="8">
        <v>0.70833333333333337</v>
      </c>
      <c r="W1430" s="8" t="s">
        <v>762</v>
      </c>
      <c r="X1430" s="8" t="s">
        <v>13232</v>
      </c>
      <c r="Y1430" s="8" t="s">
        <v>13233</v>
      </c>
      <c r="Z1430" s="17" t="s">
        <v>3472</v>
      </c>
      <c r="AA1430" s="8" t="s">
        <v>13239</v>
      </c>
      <c r="AB1430" s="8" t="s">
        <v>13240</v>
      </c>
    </row>
    <row r="1431" spans="1:28" hidden="1" x14ac:dyDescent="0.2">
      <c r="A1431" s="8" t="s">
        <v>13241</v>
      </c>
      <c r="B1431" s="8" t="s">
        <v>13242</v>
      </c>
      <c r="C1431" s="8" t="s">
        <v>45739</v>
      </c>
      <c r="D1431" s="8" t="s">
        <v>45740</v>
      </c>
      <c r="E1431" s="8" t="s">
        <v>275</v>
      </c>
      <c r="F1431" s="8" t="s">
        <v>274</v>
      </c>
      <c r="G1431" s="8" t="s">
        <v>275</v>
      </c>
      <c r="H1431" s="8" t="s">
        <v>274</v>
      </c>
      <c r="I1431" s="8" t="s">
        <v>12942</v>
      </c>
      <c r="J1431" s="8" t="s">
        <v>28</v>
      </c>
      <c r="K1431" s="8" t="s">
        <v>296</v>
      </c>
      <c r="L1431" s="8" t="s">
        <v>8662</v>
      </c>
      <c r="M1431" s="8" t="s">
        <v>13243</v>
      </c>
      <c r="N1431" s="8" t="s">
        <v>10716</v>
      </c>
      <c r="O1431" s="8" t="s">
        <v>19170</v>
      </c>
      <c r="P1431" s="8" t="s">
        <v>776</v>
      </c>
      <c r="Q1431" s="8" t="s">
        <v>12944</v>
      </c>
      <c r="R1431" s="8" t="s">
        <v>12945</v>
      </c>
      <c r="S1431" s="17" t="s">
        <v>12946</v>
      </c>
      <c r="T1431" s="18">
        <v>43047</v>
      </c>
      <c r="U1431" s="8">
        <v>0.25</v>
      </c>
      <c r="V1431" s="8">
        <v>0.70833333333333337</v>
      </c>
      <c r="W1431" s="8" t="s">
        <v>762</v>
      </c>
      <c r="X1431" s="8" t="s">
        <v>13232</v>
      </c>
      <c r="Y1431" s="8" t="s">
        <v>13233</v>
      </c>
      <c r="Z1431" s="17" t="s">
        <v>3472</v>
      </c>
      <c r="AA1431" s="8" t="s">
        <v>13244</v>
      </c>
      <c r="AB1431" s="8" t="s">
        <v>13245</v>
      </c>
    </row>
    <row r="1432" spans="1:28" hidden="1" x14ac:dyDescent="0.2">
      <c r="A1432" s="8" t="s">
        <v>13246</v>
      </c>
      <c r="B1432" s="8" t="s">
        <v>13247</v>
      </c>
      <c r="C1432" s="8" t="s">
        <v>45739</v>
      </c>
      <c r="D1432" s="8" t="s">
        <v>45740</v>
      </c>
      <c r="E1432" s="8" t="s">
        <v>285</v>
      </c>
      <c r="F1432" s="8" t="s">
        <v>274</v>
      </c>
      <c r="G1432" s="8" t="s">
        <v>285</v>
      </c>
      <c r="H1432" s="8" t="s">
        <v>274</v>
      </c>
      <c r="I1432" s="8" t="s">
        <v>12942</v>
      </c>
      <c r="J1432" s="8" t="s">
        <v>28</v>
      </c>
      <c r="K1432" s="8" t="s">
        <v>296</v>
      </c>
      <c r="L1432" s="8" t="s">
        <v>8681</v>
      </c>
      <c r="M1432" s="8" t="s">
        <v>13248</v>
      </c>
      <c r="N1432" s="8" t="s">
        <v>10716</v>
      </c>
      <c r="O1432" s="8" t="s">
        <v>19170</v>
      </c>
      <c r="P1432" s="8" t="s">
        <v>776</v>
      </c>
      <c r="Q1432" s="8" t="s">
        <v>12944</v>
      </c>
      <c r="R1432" s="8" t="s">
        <v>12945</v>
      </c>
      <c r="S1432" s="17" t="s">
        <v>12946</v>
      </c>
      <c r="T1432" s="18">
        <v>43048</v>
      </c>
      <c r="U1432" s="8">
        <v>0.25</v>
      </c>
      <c r="V1432" s="8">
        <v>0.5</v>
      </c>
      <c r="W1432" s="8" t="s">
        <v>30</v>
      </c>
      <c r="X1432" s="8" t="s">
        <v>13232</v>
      </c>
      <c r="Y1432" s="8" t="s">
        <v>13226</v>
      </c>
      <c r="Z1432" s="17" t="s">
        <v>3472</v>
      </c>
      <c r="AA1432" s="8" t="s">
        <v>13249</v>
      </c>
      <c r="AB1432" s="8" t="s">
        <v>13250</v>
      </c>
    </row>
    <row r="1433" spans="1:28" hidden="1" x14ac:dyDescent="0.2">
      <c r="A1433" s="8" t="s">
        <v>13251</v>
      </c>
      <c r="B1433" s="8" t="s">
        <v>13252</v>
      </c>
      <c r="C1433" s="8" t="s">
        <v>45739</v>
      </c>
      <c r="D1433" s="8" t="s">
        <v>45740</v>
      </c>
      <c r="E1433" s="8" t="s">
        <v>285</v>
      </c>
      <c r="F1433" s="8" t="s">
        <v>274</v>
      </c>
      <c r="G1433" s="8" t="s">
        <v>285</v>
      </c>
      <c r="H1433" s="8" t="s">
        <v>274</v>
      </c>
      <c r="I1433" s="8" t="s">
        <v>12942</v>
      </c>
      <c r="J1433" s="8" t="s">
        <v>28</v>
      </c>
      <c r="K1433" s="8" t="s">
        <v>296</v>
      </c>
      <c r="L1433" s="8" t="s">
        <v>13248</v>
      </c>
      <c r="M1433" s="8" t="s">
        <v>13253</v>
      </c>
      <c r="N1433" s="8" t="s">
        <v>10716</v>
      </c>
      <c r="O1433" s="8" t="s">
        <v>19170</v>
      </c>
      <c r="P1433" s="8" t="s">
        <v>776</v>
      </c>
      <c r="Q1433" s="8" t="s">
        <v>12944</v>
      </c>
      <c r="R1433" s="8" t="s">
        <v>12945</v>
      </c>
      <c r="S1433" s="17" t="s">
        <v>12946</v>
      </c>
      <c r="T1433" s="18">
        <v>43048</v>
      </c>
      <c r="U1433" s="8">
        <v>0.5</v>
      </c>
      <c r="V1433" s="8">
        <v>0.70833333333333337</v>
      </c>
      <c r="W1433" s="8" t="s">
        <v>773</v>
      </c>
      <c r="X1433" s="8" t="s">
        <v>13254</v>
      </c>
      <c r="Y1433" s="8" t="s">
        <v>13233</v>
      </c>
      <c r="Z1433" s="17" t="s">
        <v>3472</v>
      </c>
      <c r="AA1433" s="8" t="s">
        <v>13255</v>
      </c>
      <c r="AB1433" s="8" t="s">
        <v>13256</v>
      </c>
    </row>
    <row r="1434" spans="1:28" hidden="1" x14ac:dyDescent="0.2">
      <c r="A1434" s="8" t="s">
        <v>13257</v>
      </c>
      <c r="B1434" s="8" t="s">
        <v>13258</v>
      </c>
      <c r="C1434" s="8" t="s">
        <v>45739</v>
      </c>
      <c r="D1434" s="8" t="s">
        <v>45740</v>
      </c>
      <c r="E1434" s="8" t="s">
        <v>1989</v>
      </c>
      <c r="F1434" s="8" t="s">
        <v>274</v>
      </c>
      <c r="G1434" s="8" t="s">
        <v>1989</v>
      </c>
      <c r="H1434" s="8" t="s">
        <v>274</v>
      </c>
      <c r="I1434" s="8" t="s">
        <v>12942</v>
      </c>
      <c r="J1434" s="8" t="s">
        <v>28</v>
      </c>
      <c r="K1434" s="8" t="s">
        <v>296</v>
      </c>
      <c r="L1434" s="8" t="s">
        <v>8695</v>
      </c>
      <c r="M1434" s="8" t="s">
        <v>13259</v>
      </c>
      <c r="N1434" s="8" t="s">
        <v>10716</v>
      </c>
      <c r="O1434" s="8" t="s">
        <v>19170</v>
      </c>
      <c r="P1434" s="8" t="s">
        <v>776</v>
      </c>
      <c r="Q1434" s="8" t="s">
        <v>12944</v>
      </c>
      <c r="R1434" s="8" t="s">
        <v>12945</v>
      </c>
      <c r="S1434" s="17" t="s">
        <v>12946</v>
      </c>
      <c r="T1434" s="18">
        <v>43049</v>
      </c>
      <c r="U1434" s="8">
        <v>0.25</v>
      </c>
      <c r="V1434" s="8">
        <v>0.45833333333333331</v>
      </c>
      <c r="W1434" s="8" t="s">
        <v>773</v>
      </c>
      <c r="X1434" s="8" t="s">
        <v>13260</v>
      </c>
      <c r="Y1434" s="8" t="s">
        <v>539</v>
      </c>
      <c r="Z1434" s="17" t="s">
        <v>13261</v>
      </c>
      <c r="AA1434" s="8" t="s">
        <v>13262</v>
      </c>
      <c r="AB1434" s="8" t="s">
        <v>13263</v>
      </c>
    </row>
    <row r="1435" spans="1:28" hidden="1" x14ac:dyDescent="0.2">
      <c r="A1435" s="8" t="s">
        <v>13264</v>
      </c>
      <c r="B1435" s="8" t="s">
        <v>13265</v>
      </c>
      <c r="C1435" s="8" t="s">
        <v>45739</v>
      </c>
      <c r="D1435" s="8" t="s">
        <v>45740</v>
      </c>
      <c r="E1435" s="8" t="s">
        <v>1989</v>
      </c>
      <c r="F1435" s="8" t="s">
        <v>274</v>
      </c>
      <c r="G1435" s="8" t="s">
        <v>1989</v>
      </c>
      <c r="H1435" s="8" t="s">
        <v>274</v>
      </c>
      <c r="I1435" s="8" t="s">
        <v>12942</v>
      </c>
      <c r="J1435" s="8" t="s">
        <v>28</v>
      </c>
      <c r="K1435" s="8" t="s">
        <v>296</v>
      </c>
      <c r="L1435" s="8" t="s">
        <v>13259</v>
      </c>
      <c r="M1435" s="8" t="s">
        <v>13266</v>
      </c>
      <c r="N1435" s="8" t="s">
        <v>10716</v>
      </c>
      <c r="O1435" s="8" t="s">
        <v>19170</v>
      </c>
      <c r="P1435" s="8" t="s">
        <v>776</v>
      </c>
      <c r="Q1435" s="8" t="s">
        <v>12944</v>
      </c>
      <c r="R1435" s="8" t="s">
        <v>12945</v>
      </c>
      <c r="S1435" s="17" t="s">
        <v>12946</v>
      </c>
      <c r="T1435" s="18">
        <v>43049</v>
      </c>
      <c r="U1435" s="8">
        <v>0.45833333333333331</v>
      </c>
      <c r="V1435" s="8">
        <v>0.70833333333333337</v>
      </c>
      <c r="W1435" s="8" t="s">
        <v>30</v>
      </c>
      <c r="X1435" s="8" t="s">
        <v>13267</v>
      </c>
      <c r="Y1435" s="8" t="s">
        <v>10775</v>
      </c>
      <c r="Z1435" s="17" t="s">
        <v>13268</v>
      </c>
      <c r="AA1435" s="8" t="s">
        <v>13269</v>
      </c>
      <c r="AB1435" s="8" t="s">
        <v>13270</v>
      </c>
    </row>
    <row r="1436" spans="1:28" hidden="1" x14ac:dyDescent="0.2">
      <c r="A1436" s="8" t="s">
        <v>13271</v>
      </c>
      <c r="B1436" s="8" t="s">
        <v>13272</v>
      </c>
      <c r="C1436" s="8" t="s">
        <v>45739</v>
      </c>
      <c r="D1436" s="8" t="s">
        <v>45740</v>
      </c>
      <c r="E1436" s="8" t="s">
        <v>13273</v>
      </c>
      <c r="F1436" s="8" t="s">
        <v>274</v>
      </c>
      <c r="G1436" s="8" t="s">
        <v>13273</v>
      </c>
      <c r="H1436" s="8" t="s">
        <v>274</v>
      </c>
      <c r="I1436" s="8" t="s">
        <v>12942</v>
      </c>
      <c r="J1436" s="8" t="s">
        <v>28</v>
      </c>
      <c r="K1436" s="8" t="s">
        <v>296</v>
      </c>
      <c r="L1436" s="8" t="s">
        <v>13274</v>
      </c>
      <c r="M1436" s="8" t="s">
        <v>13275</v>
      </c>
      <c r="N1436" s="8" t="s">
        <v>10716</v>
      </c>
      <c r="O1436" s="8" t="s">
        <v>19170</v>
      </c>
      <c r="P1436" s="8" t="s">
        <v>776</v>
      </c>
      <c r="Q1436" s="8" t="s">
        <v>12944</v>
      </c>
      <c r="R1436" s="8" t="s">
        <v>12945</v>
      </c>
      <c r="S1436" s="17" t="s">
        <v>12946</v>
      </c>
      <c r="T1436" s="18">
        <v>43050</v>
      </c>
      <c r="U1436" s="8">
        <v>0.25</v>
      </c>
      <c r="V1436" s="8">
        <v>0.70833333333333337</v>
      </c>
      <c r="W1436" s="8" t="s">
        <v>762</v>
      </c>
      <c r="X1436" s="8" t="s">
        <v>13276</v>
      </c>
      <c r="Y1436" s="8" t="s">
        <v>13277</v>
      </c>
      <c r="Z1436" s="17" t="s">
        <v>13278</v>
      </c>
      <c r="AA1436" s="8" t="s">
        <v>13279</v>
      </c>
      <c r="AB1436" s="8" t="s">
        <v>13280</v>
      </c>
    </row>
    <row r="1437" spans="1:28" hidden="1" x14ac:dyDescent="0.2">
      <c r="A1437" s="8" t="s">
        <v>16753</v>
      </c>
      <c r="B1437" s="8" t="s">
        <v>16754</v>
      </c>
      <c r="C1437" s="8" t="s">
        <v>45739</v>
      </c>
      <c r="D1437" s="8" t="s">
        <v>45740</v>
      </c>
      <c r="E1437" s="8" t="s">
        <v>66</v>
      </c>
      <c r="F1437" s="8" t="s">
        <v>65</v>
      </c>
      <c r="G1437" s="8" t="s">
        <v>66</v>
      </c>
      <c r="H1437" s="8" t="s">
        <v>65</v>
      </c>
      <c r="I1437" s="8" t="s">
        <v>16755</v>
      </c>
      <c r="J1437" s="8" t="s">
        <v>708</v>
      </c>
      <c r="K1437" s="8" t="s">
        <v>12943</v>
      </c>
      <c r="L1437" s="8" t="s">
        <v>298</v>
      </c>
      <c r="M1437" s="8" t="s">
        <v>16756</v>
      </c>
      <c r="N1437" s="8" t="s">
        <v>10716</v>
      </c>
      <c r="O1437" s="8" t="s">
        <v>19170</v>
      </c>
      <c r="P1437" s="8" t="s">
        <v>776</v>
      </c>
      <c r="Q1437" s="8" t="s">
        <v>8710</v>
      </c>
      <c r="R1437" s="8" t="s">
        <v>16757</v>
      </c>
      <c r="S1437" s="17" t="s">
        <v>16758</v>
      </c>
      <c r="T1437" s="18">
        <v>43012</v>
      </c>
      <c r="U1437" s="8">
        <v>0.75</v>
      </c>
      <c r="V1437" s="8">
        <v>0.91666666666666663</v>
      </c>
      <c r="W1437" s="8" t="s">
        <v>739</v>
      </c>
      <c r="X1437" s="8" t="s">
        <v>16759</v>
      </c>
      <c r="Y1437" s="8" t="s">
        <v>394</v>
      </c>
      <c r="Z1437" s="17" t="s">
        <v>16760</v>
      </c>
      <c r="AA1437" s="8" t="s">
        <v>16761</v>
      </c>
      <c r="AB1437" s="8" t="s">
        <v>16762</v>
      </c>
    </row>
    <row r="1438" spans="1:28" hidden="1" x14ac:dyDescent="0.2">
      <c r="A1438" s="8" t="s">
        <v>16763</v>
      </c>
      <c r="B1438" s="8" t="s">
        <v>16764</v>
      </c>
      <c r="C1438" s="8" t="s">
        <v>45739</v>
      </c>
      <c r="D1438" s="8" t="s">
        <v>45740</v>
      </c>
      <c r="E1438" s="8" t="s">
        <v>66</v>
      </c>
      <c r="F1438" s="8" t="s">
        <v>65</v>
      </c>
      <c r="G1438" s="8" t="s">
        <v>66</v>
      </c>
      <c r="H1438" s="8" t="s">
        <v>65</v>
      </c>
      <c r="I1438" s="8" t="s">
        <v>16755</v>
      </c>
      <c r="J1438" s="8" t="s">
        <v>708</v>
      </c>
      <c r="K1438" s="8" t="s">
        <v>12943</v>
      </c>
      <c r="L1438" s="8" t="s">
        <v>16756</v>
      </c>
      <c r="M1438" s="8" t="s">
        <v>310</v>
      </c>
      <c r="N1438" s="8" t="s">
        <v>10716</v>
      </c>
      <c r="O1438" s="8" t="s">
        <v>19170</v>
      </c>
      <c r="P1438" s="8" t="s">
        <v>776</v>
      </c>
      <c r="Q1438" s="8" t="s">
        <v>8710</v>
      </c>
      <c r="R1438" s="8" t="s">
        <v>16757</v>
      </c>
      <c r="S1438" s="17" t="s">
        <v>16758</v>
      </c>
      <c r="T1438" s="18">
        <v>43012</v>
      </c>
      <c r="U1438" s="8">
        <v>0.91666666666666663</v>
      </c>
      <c r="V1438" s="8">
        <v>0.25</v>
      </c>
      <c r="W1438" s="8" t="s">
        <v>486</v>
      </c>
      <c r="X1438" s="8" t="s">
        <v>9535</v>
      </c>
      <c r="Y1438" s="8" t="s">
        <v>394</v>
      </c>
      <c r="Z1438" s="17" t="s">
        <v>16765</v>
      </c>
      <c r="AA1438" s="8" t="s">
        <v>16766</v>
      </c>
      <c r="AB1438" s="8" t="s">
        <v>16767</v>
      </c>
    </row>
    <row r="1439" spans="1:28" hidden="1" x14ac:dyDescent="0.2">
      <c r="A1439" s="8" t="s">
        <v>16768</v>
      </c>
      <c r="B1439" s="8" t="s">
        <v>16769</v>
      </c>
      <c r="C1439" s="8" t="s">
        <v>45739</v>
      </c>
      <c r="D1439" s="8" t="s">
        <v>45740</v>
      </c>
      <c r="E1439" s="8" t="s">
        <v>86</v>
      </c>
      <c r="F1439" s="8" t="s">
        <v>65</v>
      </c>
      <c r="G1439" s="8" t="s">
        <v>86</v>
      </c>
      <c r="H1439" s="8" t="s">
        <v>65</v>
      </c>
      <c r="I1439" s="8" t="s">
        <v>16755</v>
      </c>
      <c r="J1439" s="8" t="s">
        <v>708</v>
      </c>
      <c r="K1439" s="8" t="s">
        <v>12943</v>
      </c>
      <c r="L1439" s="8" t="s">
        <v>311</v>
      </c>
      <c r="M1439" s="8" t="s">
        <v>319</v>
      </c>
      <c r="N1439" s="8" t="s">
        <v>10716</v>
      </c>
      <c r="O1439" s="8" t="s">
        <v>19170</v>
      </c>
      <c r="P1439" s="8" t="s">
        <v>776</v>
      </c>
      <c r="Q1439" s="8" t="s">
        <v>8710</v>
      </c>
      <c r="R1439" s="8" t="s">
        <v>16757</v>
      </c>
      <c r="S1439" s="17" t="s">
        <v>16758</v>
      </c>
      <c r="T1439" s="18">
        <v>43013</v>
      </c>
      <c r="U1439" s="8">
        <v>0.75</v>
      </c>
      <c r="V1439" s="8">
        <v>0.25</v>
      </c>
      <c r="W1439" s="8" t="s">
        <v>40</v>
      </c>
      <c r="X1439" s="8" t="s">
        <v>16770</v>
      </c>
      <c r="Y1439" s="8" t="s">
        <v>394</v>
      </c>
      <c r="Z1439" s="17" t="s">
        <v>16771</v>
      </c>
      <c r="AA1439" s="8" t="s">
        <v>16772</v>
      </c>
      <c r="AB1439" s="8" t="s">
        <v>16773</v>
      </c>
    </row>
    <row r="1440" spans="1:28" hidden="1" x14ac:dyDescent="0.2">
      <c r="A1440" s="8" t="s">
        <v>16774</v>
      </c>
      <c r="B1440" s="8" t="s">
        <v>16775</v>
      </c>
      <c r="C1440" s="8" t="s">
        <v>45739</v>
      </c>
      <c r="D1440" s="8" t="s">
        <v>45740</v>
      </c>
      <c r="E1440" s="8" t="s">
        <v>76</v>
      </c>
      <c r="F1440" s="8" t="s">
        <v>65</v>
      </c>
      <c r="G1440" s="8" t="s">
        <v>76</v>
      </c>
      <c r="H1440" s="8" t="s">
        <v>65</v>
      </c>
      <c r="I1440" s="8" t="s">
        <v>16755</v>
      </c>
      <c r="J1440" s="8" t="s">
        <v>708</v>
      </c>
      <c r="K1440" s="8" t="s">
        <v>12943</v>
      </c>
      <c r="L1440" s="8" t="s">
        <v>320</v>
      </c>
      <c r="M1440" s="8" t="s">
        <v>4560</v>
      </c>
      <c r="N1440" s="8" t="s">
        <v>10716</v>
      </c>
      <c r="O1440" s="8" t="s">
        <v>19170</v>
      </c>
      <c r="P1440" s="8" t="s">
        <v>776</v>
      </c>
      <c r="Q1440" s="8" t="s">
        <v>8710</v>
      </c>
      <c r="R1440" s="8" t="s">
        <v>16757</v>
      </c>
      <c r="S1440" s="17" t="s">
        <v>16758</v>
      </c>
      <c r="T1440" s="18">
        <v>43014</v>
      </c>
      <c r="U1440" s="8">
        <v>0.75</v>
      </c>
      <c r="V1440" s="8">
        <v>0.79166666666666663</v>
      </c>
      <c r="W1440" s="8" t="s">
        <v>1495</v>
      </c>
      <c r="X1440" s="8" t="s">
        <v>16776</v>
      </c>
      <c r="Y1440" s="8" t="s">
        <v>16777</v>
      </c>
      <c r="Z1440" s="17" t="s">
        <v>16778</v>
      </c>
      <c r="AA1440" s="8" t="s">
        <v>16779</v>
      </c>
      <c r="AB1440" s="8" t="s">
        <v>16780</v>
      </c>
    </row>
    <row r="1441" spans="1:28" hidden="1" x14ac:dyDescent="0.2">
      <c r="A1441" s="8" t="s">
        <v>16781</v>
      </c>
      <c r="B1441" s="8" t="s">
        <v>16782</v>
      </c>
      <c r="C1441" s="8" t="s">
        <v>45739</v>
      </c>
      <c r="D1441" s="8" t="s">
        <v>45740</v>
      </c>
      <c r="E1441" s="8" t="s">
        <v>76</v>
      </c>
      <c r="F1441" s="8" t="s">
        <v>65</v>
      </c>
      <c r="G1441" s="8" t="s">
        <v>76</v>
      </c>
      <c r="H1441" s="8" t="s">
        <v>65</v>
      </c>
      <c r="I1441" s="8" t="s">
        <v>16755</v>
      </c>
      <c r="J1441" s="8" t="s">
        <v>708</v>
      </c>
      <c r="K1441" s="8" t="s">
        <v>12943</v>
      </c>
      <c r="L1441" s="8" t="s">
        <v>4560</v>
      </c>
      <c r="M1441" s="8" t="s">
        <v>105</v>
      </c>
      <c r="N1441" s="8" t="s">
        <v>10716</v>
      </c>
      <c r="O1441" s="8" t="s">
        <v>19170</v>
      </c>
      <c r="P1441" s="8" t="s">
        <v>776</v>
      </c>
      <c r="Q1441" s="8" t="s">
        <v>8710</v>
      </c>
      <c r="R1441" s="8" t="s">
        <v>16757</v>
      </c>
      <c r="S1441" s="17" t="s">
        <v>16758</v>
      </c>
      <c r="T1441" s="18">
        <v>43014</v>
      </c>
      <c r="U1441" s="8">
        <v>0.79166666666666663</v>
      </c>
      <c r="V1441" s="8">
        <v>0.25</v>
      </c>
      <c r="W1441" s="8" t="s">
        <v>762</v>
      </c>
      <c r="X1441" s="8" t="s">
        <v>16770</v>
      </c>
      <c r="Y1441" s="8" t="s">
        <v>394</v>
      </c>
      <c r="Z1441" s="17" t="s">
        <v>16783</v>
      </c>
      <c r="AA1441" s="8" t="s">
        <v>16784</v>
      </c>
      <c r="AB1441" s="8" t="s">
        <v>16785</v>
      </c>
    </row>
    <row r="1442" spans="1:28" hidden="1" x14ac:dyDescent="0.2">
      <c r="A1442" s="8" t="s">
        <v>16786</v>
      </c>
      <c r="B1442" s="8" t="s">
        <v>16787</v>
      </c>
      <c r="C1442" s="8" t="s">
        <v>45739</v>
      </c>
      <c r="D1442" s="8" t="s">
        <v>45740</v>
      </c>
      <c r="E1442" s="8" t="s">
        <v>104</v>
      </c>
      <c r="F1442" s="8" t="s">
        <v>65</v>
      </c>
      <c r="G1442" s="8" t="s">
        <v>104</v>
      </c>
      <c r="H1442" s="8" t="s">
        <v>65</v>
      </c>
      <c r="I1442" s="8" t="s">
        <v>16755</v>
      </c>
      <c r="J1442" s="8" t="s">
        <v>708</v>
      </c>
      <c r="K1442" s="8" t="s">
        <v>12943</v>
      </c>
      <c r="L1442" s="8" t="s">
        <v>106</v>
      </c>
      <c r="M1442" s="8" t="s">
        <v>97</v>
      </c>
      <c r="N1442" s="8" t="s">
        <v>10716</v>
      </c>
      <c r="O1442" s="8" t="s">
        <v>19170</v>
      </c>
      <c r="P1442" s="8" t="s">
        <v>776</v>
      </c>
      <c r="Q1442" s="8" t="s">
        <v>8710</v>
      </c>
      <c r="R1442" s="8" t="s">
        <v>16757</v>
      </c>
      <c r="S1442" s="17" t="s">
        <v>16758</v>
      </c>
      <c r="T1442" s="18">
        <v>43015</v>
      </c>
      <c r="U1442" s="8">
        <v>0.75</v>
      </c>
      <c r="V1442" s="8">
        <v>0.25</v>
      </c>
      <c r="W1442" s="8" t="s">
        <v>40</v>
      </c>
      <c r="X1442" s="8" t="s">
        <v>16770</v>
      </c>
      <c r="Y1442" s="8" t="s">
        <v>394</v>
      </c>
      <c r="Z1442" s="17" t="s">
        <v>16788</v>
      </c>
      <c r="AA1442" s="8" t="s">
        <v>16789</v>
      </c>
      <c r="AB1442" s="8" t="s">
        <v>16790</v>
      </c>
    </row>
    <row r="1443" spans="1:28" hidden="1" x14ac:dyDescent="0.2">
      <c r="A1443" s="8" t="s">
        <v>16791</v>
      </c>
      <c r="B1443" s="8" t="s">
        <v>16792</v>
      </c>
      <c r="C1443" s="8" t="s">
        <v>45739</v>
      </c>
      <c r="D1443" s="8" t="s">
        <v>45740</v>
      </c>
      <c r="E1443" s="8" t="s">
        <v>96</v>
      </c>
      <c r="F1443" s="8" t="s">
        <v>65</v>
      </c>
      <c r="G1443" s="8" t="s">
        <v>96</v>
      </c>
      <c r="H1443" s="8" t="s">
        <v>65</v>
      </c>
      <c r="I1443" s="8" t="s">
        <v>16755</v>
      </c>
      <c r="J1443" s="8" t="s">
        <v>708</v>
      </c>
      <c r="K1443" s="8" t="s">
        <v>12943</v>
      </c>
      <c r="L1443" s="8" t="s">
        <v>98</v>
      </c>
      <c r="M1443" s="8" t="s">
        <v>336</v>
      </c>
      <c r="N1443" s="8" t="s">
        <v>10716</v>
      </c>
      <c r="O1443" s="8" t="s">
        <v>19170</v>
      </c>
      <c r="P1443" s="8" t="s">
        <v>776</v>
      </c>
      <c r="Q1443" s="8" t="s">
        <v>8710</v>
      </c>
      <c r="R1443" s="8" t="s">
        <v>16757</v>
      </c>
      <c r="S1443" s="17" t="s">
        <v>16758</v>
      </c>
      <c r="T1443" s="18">
        <v>43016</v>
      </c>
      <c r="U1443" s="8">
        <v>0.75</v>
      </c>
      <c r="V1443" s="8">
        <v>0.25</v>
      </c>
      <c r="W1443" s="8" t="s">
        <v>40</v>
      </c>
      <c r="X1443" s="8" t="s">
        <v>16770</v>
      </c>
      <c r="Y1443" s="8" t="s">
        <v>394</v>
      </c>
      <c r="Z1443" s="17" t="s">
        <v>16788</v>
      </c>
      <c r="AA1443" s="8" t="s">
        <v>16793</v>
      </c>
      <c r="AB1443" s="8" t="s">
        <v>16794</v>
      </c>
    </row>
    <row r="1444" spans="1:28" hidden="1" x14ac:dyDescent="0.2">
      <c r="A1444" s="8" t="s">
        <v>16801</v>
      </c>
      <c r="B1444" s="8" t="s">
        <v>16802</v>
      </c>
      <c r="C1444" s="8" t="s">
        <v>45739</v>
      </c>
      <c r="D1444" s="8" t="s">
        <v>45740</v>
      </c>
      <c r="E1444" s="8" t="s">
        <v>335</v>
      </c>
      <c r="F1444" s="8" t="s">
        <v>65</v>
      </c>
      <c r="G1444" s="8" t="s">
        <v>335</v>
      </c>
      <c r="H1444" s="8" t="s">
        <v>65</v>
      </c>
      <c r="I1444" s="8" t="s">
        <v>16755</v>
      </c>
      <c r="J1444" s="8" t="s">
        <v>708</v>
      </c>
      <c r="K1444" s="8" t="s">
        <v>12943</v>
      </c>
      <c r="L1444" s="8" t="s">
        <v>12676</v>
      </c>
      <c r="M1444" s="8" t="s">
        <v>346</v>
      </c>
      <c r="N1444" s="8" t="s">
        <v>10716</v>
      </c>
      <c r="O1444" s="8" t="s">
        <v>19170</v>
      </c>
      <c r="P1444" s="8" t="s">
        <v>776</v>
      </c>
      <c r="Q1444" s="8" t="s">
        <v>8710</v>
      </c>
      <c r="R1444" s="8" t="s">
        <v>16757</v>
      </c>
      <c r="S1444" s="17" t="s">
        <v>16758</v>
      </c>
      <c r="T1444" s="18">
        <v>43017</v>
      </c>
      <c r="U1444" s="8">
        <v>8.3333333333333329E-2</v>
      </c>
      <c r="V1444" s="8">
        <v>0.25</v>
      </c>
      <c r="W1444" s="8" t="s">
        <v>739</v>
      </c>
      <c r="X1444" s="8" t="s">
        <v>16770</v>
      </c>
      <c r="Y1444" s="8" t="s">
        <v>394</v>
      </c>
      <c r="Z1444" s="17" t="s">
        <v>16788</v>
      </c>
      <c r="AA1444" s="8" t="s">
        <v>16803</v>
      </c>
      <c r="AB1444" s="8" t="s">
        <v>16804</v>
      </c>
    </row>
    <row r="1445" spans="1:28" hidden="1" x14ac:dyDescent="0.2">
      <c r="A1445" s="8" t="s">
        <v>16795</v>
      </c>
      <c r="B1445" s="8" t="s">
        <v>16796</v>
      </c>
      <c r="C1445" s="8" t="s">
        <v>45739</v>
      </c>
      <c r="D1445" s="8" t="s">
        <v>45740</v>
      </c>
      <c r="E1445" s="8" t="s">
        <v>335</v>
      </c>
      <c r="F1445" s="8" t="s">
        <v>65</v>
      </c>
      <c r="G1445" s="8" t="s">
        <v>335</v>
      </c>
      <c r="H1445" s="8" t="s">
        <v>65</v>
      </c>
      <c r="I1445" s="8" t="s">
        <v>16755</v>
      </c>
      <c r="J1445" s="8" t="s">
        <v>708</v>
      </c>
      <c r="K1445" s="8" t="s">
        <v>12943</v>
      </c>
      <c r="L1445" s="8" t="s">
        <v>337</v>
      </c>
      <c r="M1445" s="8" t="s">
        <v>12676</v>
      </c>
      <c r="N1445" s="8" t="s">
        <v>10716</v>
      </c>
      <c r="O1445" s="8" t="s">
        <v>19170</v>
      </c>
      <c r="P1445" s="8" t="s">
        <v>776</v>
      </c>
      <c r="Q1445" s="8" t="s">
        <v>8710</v>
      </c>
      <c r="R1445" s="8" t="s">
        <v>16757</v>
      </c>
      <c r="S1445" s="17" t="s">
        <v>16758</v>
      </c>
      <c r="T1445" s="18">
        <v>43017</v>
      </c>
      <c r="U1445" s="8">
        <v>0.75</v>
      </c>
      <c r="V1445" s="8">
        <v>8.3333333333333329E-2</v>
      </c>
      <c r="W1445" s="8" t="s">
        <v>486</v>
      </c>
      <c r="X1445" s="8" t="s">
        <v>16797</v>
      </c>
      <c r="Y1445" s="8" t="s">
        <v>394</v>
      </c>
      <c r="Z1445" s="17" t="s">
        <v>16798</v>
      </c>
      <c r="AA1445" s="8" t="s">
        <v>16799</v>
      </c>
      <c r="AB1445" s="8" t="s">
        <v>16800</v>
      </c>
    </row>
    <row r="1446" spans="1:28" hidden="1" x14ac:dyDescent="0.2">
      <c r="A1446" s="8" t="s">
        <v>16805</v>
      </c>
      <c r="B1446" s="8" t="s">
        <v>16806</v>
      </c>
      <c r="C1446" s="8" t="s">
        <v>45739</v>
      </c>
      <c r="D1446" s="8" t="s">
        <v>45740</v>
      </c>
      <c r="E1446" s="8" t="s">
        <v>345</v>
      </c>
      <c r="F1446" s="8" t="s">
        <v>65</v>
      </c>
      <c r="G1446" s="8" t="s">
        <v>345</v>
      </c>
      <c r="H1446" s="8" t="s">
        <v>65</v>
      </c>
      <c r="I1446" s="8" t="s">
        <v>16755</v>
      </c>
      <c r="J1446" s="8" t="s">
        <v>708</v>
      </c>
      <c r="K1446" s="8" t="s">
        <v>12943</v>
      </c>
      <c r="L1446" s="8" t="s">
        <v>347</v>
      </c>
      <c r="M1446" s="8" t="s">
        <v>363</v>
      </c>
      <c r="N1446" s="8" t="s">
        <v>10716</v>
      </c>
      <c r="O1446" s="8" t="s">
        <v>19170</v>
      </c>
      <c r="P1446" s="8" t="s">
        <v>776</v>
      </c>
      <c r="Q1446" s="8" t="s">
        <v>8710</v>
      </c>
      <c r="R1446" s="8" t="s">
        <v>16757</v>
      </c>
      <c r="S1446" s="17" t="s">
        <v>16758</v>
      </c>
      <c r="T1446" s="18">
        <v>43018</v>
      </c>
      <c r="U1446" s="8">
        <v>0.75</v>
      </c>
      <c r="V1446" s="8">
        <v>0.25</v>
      </c>
      <c r="W1446" s="8" t="s">
        <v>40</v>
      </c>
      <c r="X1446" s="8" t="s">
        <v>16770</v>
      </c>
      <c r="Y1446" s="8" t="s">
        <v>394</v>
      </c>
      <c r="Z1446" s="17" t="s">
        <v>16807</v>
      </c>
      <c r="AA1446" s="8" t="s">
        <v>16808</v>
      </c>
      <c r="AB1446" s="8" t="s">
        <v>16809</v>
      </c>
    </row>
    <row r="1447" spans="1:28" hidden="1" x14ac:dyDescent="0.2">
      <c r="A1447" s="8" t="s">
        <v>16817</v>
      </c>
      <c r="B1447" s="8" t="s">
        <v>16818</v>
      </c>
      <c r="C1447" s="8" t="s">
        <v>45739</v>
      </c>
      <c r="D1447" s="8" t="s">
        <v>45740</v>
      </c>
      <c r="E1447" s="8" t="s">
        <v>362</v>
      </c>
      <c r="F1447" s="8" t="s">
        <v>112</v>
      </c>
      <c r="G1447" s="8" t="s">
        <v>362</v>
      </c>
      <c r="H1447" s="8" t="s">
        <v>112</v>
      </c>
      <c r="I1447" s="8" t="s">
        <v>16755</v>
      </c>
      <c r="J1447" s="8" t="s">
        <v>708</v>
      </c>
      <c r="K1447" s="8" t="s">
        <v>12943</v>
      </c>
      <c r="L1447" s="8" t="s">
        <v>2966</v>
      </c>
      <c r="M1447" s="8" t="s">
        <v>373</v>
      </c>
      <c r="N1447" s="8" t="s">
        <v>10716</v>
      </c>
      <c r="O1447" s="8" t="s">
        <v>19170</v>
      </c>
      <c r="P1447" s="8" t="s">
        <v>776</v>
      </c>
      <c r="Q1447" s="8" t="s">
        <v>8710</v>
      </c>
      <c r="R1447" s="8" t="s">
        <v>16757</v>
      </c>
      <c r="S1447" s="17" t="s">
        <v>16758</v>
      </c>
      <c r="T1447" s="18">
        <v>43019</v>
      </c>
      <c r="U1447" s="8">
        <v>0</v>
      </c>
      <c r="V1447" s="8">
        <v>0.25</v>
      </c>
      <c r="W1447" s="8" t="s">
        <v>30</v>
      </c>
      <c r="X1447" s="8" t="s">
        <v>16819</v>
      </c>
      <c r="Y1447" s="8" t="s">
        <v>16820</v>
      </c>
      <c r="Z1447" s="17" t="s">
        <v>16821</v>
      </c>
      <c r="AA1447" s="8" t="s">
        <v>16822</v>
      </c>
      <c r="AB1447" s="8" t="s">
        <v>16823</v>
      </c>
    </row>
    <row r="1448" spans="1:28" hidden="1" x14ac:dyDescent="0.2">
      <c r="A1448" s="8" t="s">
        <v>16810</v>
      </c>
      <c r="B1448" s="8" t="s">
        <v>16811</v>
      </c>
      <c r="C1448" s="8" t="s">
        <v>45739</v>
      </c>
      <c r="D1448" s="8" t="s">
        <v>45740</v>
      </c>
      <c r="E1448" s="8" t="s">
        <v>362</v>
      </c>
      <c r="F1448" s="8" t="s">
        <v>112</v>
      </c>
      <c r="G1448" s="8" t="s">
        <v>362</v>
      </c>
      <c r="H1448" s="8" t="s">
        <v>112</v>
      </c>
      <c r="I1448" s="8" t="s">
        <v>16755</v>
      </c>
      <c r="J1448" s="8" t="s">
        <v>708</v>
      </c>
      <c r="K1448" s="8" t="s">
        <v>12943</v>
      </c>
      <c r="L1448" s="8" t="s">
        <v>364</v>
      </c>
      <c r="M1448" s="8" t="s">
        <v>2966</v>
      </c>
      <c r="N1448" s="8" t="s">
        <v>10716</v>
      </c>
      <c r="O1448" s="8" t="s">
        <v>19170</v>
      </c>
      <c r="P1448" s="8" t="s">
        <v>776</v>
      </c>
      <c r="Q1448" s="8" t="s">
        <v>8710</v>
      </c>
      <c r="R1448" s="8" t="s">
        <v>16757</v>
      </c>
      <c r="S1448" s="17" t="s">
        <v>16758</v>
      </c>
      <c r="T1448" s="18">
        <v>43019</v>
      </c>
      <c r="U1448" s="8">
        <v>0.75</v>
      </c>
      <c r="V1448" s="8">
        <v>0</v>
      </c>
      <c r="W1448" s="8" t="s">
        <v>30</v>
      </c>
      <c r="X1448" s="8" t="s">
        <v>16812</v>
      </c>
      <c r="Y1448" s="8" t="s">
        <v>16813</v>
      </c>
      <c r="Z1448" s="17" t="s">
        <v>16814</v>
      </c>
      <c r="AA1448" s="8" t="s">
        <v>16815</v>
      </c>
      <c r="AB1448" s="8" t="s">
        <v>16816</v>
      </c>
    </row>
    <row r="1449" spans="1:28" hidden="1" x14ac:dyDescent="0.2">
      <c r="A1449" s="8" t="s">
        <v>16830</v>
      </c>
      <c r="B1449" s="8" t="s">
        <v>16831</v>
      </c>
      <c r="C1449" s="8" t="s">
        <v>45739</v>
      </c>
      <c r="D1449" s="8" t="s">
        <v>45740</v>
      </c>
      <c r="E1449" s="8" t="s">
        <v>372</v>
      </c>
      <c r="F1449" s="8" t="s">
        <v>112</v>
      </c>
      <c r="G1449" s="8" t="s">
        <v>372</v>
      </c>
      <c r="H1449" s="8" t="s">
        <v>112</v>
      </c>
      <c r="I1449" s="8" t="s">
        <v>16755</v>
      </c>
      <c r="J1449" s="8" t="s">
        <v>708</v>
      </c>
      <c r="K1449" s="8" t="s">
        <v>12943</v>
      </c>
      <c r="L1449" s="8" t="s">
        <v>16132</v>
      </c>
      <c r="M1449" s="8" t="s">
        <v>383</v>
      </c>
      <c r="N1449" s="8" t="s">
        <v>10716</v>
      </c>
      <c r="O1449" s="8" t="s">
        <v>19170</v>
      </c>
      <c r="P1449" s="8" t="s">
        <v>776</v>
      </c>
      <c r="Q1449" s="8" t="s">
        <v>8710</v>
      </c>
      <c r="R1449" s="8" t="s">
        <v>16757</v>
      </c>
      <c r="S1449" s="17" t="s">
        <v>16758</v>
      </c>
      <c r="T1449" s="18">
        <v>43020</v>
      </c>
      <c r="U1449" s="8">
        <v>8.3333333333333329E-2</v>
      </c>
      <c r="V1449" s="8">
        <v>0.25</v>
      </c>
      <c r="W1449" s="8" t="s">
        <v>739</v>
      </c>
      <c r="X1449" s="8" t="s">
        <v>16832</v>
      </c>
      <c r="Y1449" s="8" t="s">
        <v>16833</v>
      </c>
      <c r="Z1449" s="17" t="s">
        <v>16814</v>
      </c>
      <c r="AA1449" s="8" t="s">
        <v>16834</v>
      </c>
      <c r="AB1449" s="8" t="s">
        <v>16835</v>
      </c>
    </row>
    <row r="1450" spans="1:28" hidden="1" x14ac:dyDescent="0.2">
      <c r="A1450" s="8" t="s">
        <v>16824</v>
      </c>
      <c r="B1450" s="8" t="s">
        <v>16825</v>
      </c>
      <c r="C1450" s="8" t="s">
        <v>45739</v>
      </c>
      <c r="D1450" s="8" t="s">
        <v>45740</v>
      </c>
      <c r="E1450" s="8" t="s">
        <v>372</v>
      </c>
      <c r="F1450" s="8" t="s">
        <v>112</v>
      </c>
      <c r="G1450" s="8" t="s">
        <v>372</v>
      </c>
      <c r="H1450" s="8" t="s">
        <v>112</v>
      </c>
      <c r="I1450" s="8" t="s">
        <v>16755</v>
      </c>
      <c r="J1450" s="8" t="s">
        <v>708</v>
      </c>
      <c r="K1450" s="8" t="s">
        <v>12943</v>
      </c>
      <c r="L1450" s="8" t="s">
        <v>374</v>
      </c>
      <c r="M1450" s="8" t="s">
        <v>16132</v>
      </c>
      <c r="N1450" s="8" t="s">
        <v>10716</v>
      </c>
      <c r="O1450" s="8" t="s">
        <v>19170</v>
      </c>
      <c r="P1450" s="8" t="s">
        <v>776</v>
      </c>
      <c r="Q1450" s="8" t="s">
        <v>8710</v>
      </c>
      <c r="R1450" s="8" t="s">
        <v>16757</v>
      </c>
      <c r="S1450" s="17" t="s">
        <v>16758</v>
      </c>
      <c r="T1450" s="18">
        <v>43020</v>
      </c>
      <c r="U1450" s="8">
        <v>0.75</v>
      </c>
      <c r="V1450" s="8">
        <v>8.3333333333333329E-2</v>
      </c>
      <c r="W1450" s="8" t="s">
        <v>486</v>
      </c>
      <c r="X1450" s="8" t="s">
        <v>16826</v>
      </c>
      <c r="Y1450" s="8" t="s">
        <v>10775</v>
      </c>
      <c r="Z1450" s="17" t="s">
        <v>16827</v>
      </c>
      <c r="AA1450" s="8" t="s">
        <v>16828</v>
      </c>
      <c r="AB1450" s="8" t="s">
        <v>16829</v>
      </c>
    </row>
    <row r="1451" spans="1:28" hidden="1" x14ac:dyDescent="0.2">
      <c r="A1451" s="8" t="s">
        <v>16850</v>
      </c>
      <c r="B1451" s="8" t="s">
        <v>16851</v>
      </c>
      <c r="C1451" s="8" t="s">
        <v>45739</v>
      </c>
      <c r="D1451" s="8" t="s">
        <v>45740</v>
      </c>
      <c r="E1451" s="8" t="s">
        <v>382</v>
      </c>
      <c r="F1451" s="8" t="s">
        <v>112</v>
      </c>
      <c r="G1451" s="8" t="s">
        <v>382</v>
      </c>
      <c r="H1451" s="8" t="s">
        <v>112</v>
      </c>
      <c r="I1451" s="8" t="s">
        <v>16755</v>
      </c>
      <c r="J1451" s="8" t="s">
        <v>708</v>
      </c>
      <c r="K1451" s="8" t="s">
        <v>12943</v>
      </c>
      <c r="L1451" s="8" t="s">
        <v>3012</v>
      </c>
      <c r="M1451" s="8" t="s">
        <v>16852</v>
      </c>
      <c r="N1451" s="8" t="s">
        <v>10716</v>
      </c>
      <c r="O1451" s="8" t="s">
        <v>19170</v>
      </c>
      <c r="P1451" s="8" t="s">
        <v>776</v>
      </c>
      <c r="Q1451" s="8" t="s">
        <v>8710</v>
      </c>
      <c r="R1451" s="8" t="s">
        <v>16757</v>
      </c>
      <c r="S1451" s="17" t="s">
        <v>16758</v>
      </c>
      <c r="T1451" s="18">
        <v>43021</v>
      </c>
      <c r="U1451" s="8">
        <v>0</v>
      </c>
      <c r="V1451" s="8">
        <v>0.125</v>
      </c>
      <c r="W1451" s="8" t="s">
        <v>1283</v>
      </c>
      <c r="X1451" s="8" t="s">
        <v>16853</v>
      </c>
      <c r="Y1451" s="8" t="s">
        <v>394</v>
      </c>
      <c r="Z1451" s="17" t="s">
        <v>16854</v>
      </c>
      <c r="AA1451" s="8" t="s">
        <v>16855</v>
      </c>
      <c r="AB1451" s="8" t="s">
        <v>16856</v>
      </c>
    </row>
    <row r="1452" spans="1:28" hidden="1" x14ac:dyDescent="0.2">
      <c r="A1452" s="8" t="s">
        <v>16857</v>
      </c>
      <c r="B1452" s="8" t="s">
        <v>16858</v>
      </c>
      <c r="C1452" s="8" t="s">
        <v>45739</v>
      </c>
      <c r="D1452" s="8" t="s">
        <v>45740</v>
      </c>
      <c r="E1452" s="8" t="s">
        <v>382</v>
      </c>
      <c r="F1452" s="8" t="s">
        <v>112</v>
      </c>
      <c r="G1452" s="8" t="s">
        <v>382</v>
      </c>
      <c r="H1452" s="8" t="s">
        <v>112</v>
      </c>
      <c r="I1452" s="8" t="s">
        <v>16755</v>
      </c>
      <c r="J1452" s="8" t="s">
        <v>708</v>
      </c>
      <c r="K1452" s="8" t="s">
        <v>12943</v>
      </c>
      <c r="L1452" s="8" t="s">
        <v>16852</v>
      </c>
      <c r="M1452" s="8" t="s">
        <v>391</v>
      </c>
      <c r="N1452" s="8" t="s">
        <v>10716</v>
      </c>
      <c r="O1452" s="8" t="s">
        <v>19170</v>
      </c>
      <c r="P1452" s="8" t="s">
        <v>776</v>
      </c>
      <c r="Q1452" s="8" t="s">
        <v>8710</v>
      </c>
      <c r="R1452" s="8" t="s">
        <v>16757</v>
      </c>
      <c r="S1452" s="17" t="s">
        <v>16758</v>
      </c>
      <c r="T1452" s="18">
        <v>43021</v>
      </c>
      <c r="U1452" s="8">
        <v>0.125</v>
      </c>
      <c r="V1452" s="8">
        <v>0.25</v>
      </c>
      <c r="W1452" s="8" t="s">
        <v>1283</v>
      </c>
      <c r="X1452" s="8" t="s">
        <v>16859</v>
      </c>
      <c r="Y1452" s="8" t="s">
        <v>16860</v>
      </c>
      <c r="Z1452" s="17" t="s">
        <v>16861</v>
      </c>
      <c r="AA1452" s="8" t="s">
        <v>16862</v>
      </c>
      <c r="AB1452" s="8" t="s">
        <v>16863</v>
      </c>
    </row>
    <row r="1453" spans="1:28" hidden="1" x14ac:dyDescent="0.2">
      <c r="A1453" s="8" t="s">
        <v>16836</v>
      </c>
      <c r="B1453" s="8" t="s">
        <v>16837</v>
      </c>
      <c r="C1453" s="8" t="s">
        <v>45739</v>
      </c>
      <c r="D1453" s="8" t="s">
        <v>45740</v>
      </c>
      <c r="E1453" s="8" t="s">
        <v>382</v>
      </c>
      <c r="F1453" s="8" t="s">
        <v>112</v>
      </c>
      <c r="G1453" s="8" t="s">
        <v>382</v>
      </c>
      <c r="H1453" s="8" t="s">
        <v>112</v>
      </c>
      <c r="I1453" s="8" t="s">
        <v>16755</v>
      </c>
      <c r="J1453" s="8" t="s">
        <v>708</v>
      </c>
      <c r="K1453" s="8" t="s">
        <v>12943</v>
      </c>
      <c r="L1453" s="8" t="s">
        <v>384</v>
      </c>
      <c r="M1453" s="8" t="s">
        <v>1432</v>
      </c>
      <c r="N1453" s="8" t="s">
        <v>10716</v>
      </c>
      <c r="O1453" s="8" t="s">
        <v>19170</v>
      </c>
      <c r="P1453" s="8" t="s">
        <v>776</v>
      </c>
      <c r="Q1453" s="8" t="s">
        <v>8710</v>
      </c>
      <c r="R1453" s="8" t="s">
        <v>16757</v>
      </c>
      <c r="S1453" s="17" t="s">
        <v>16758</v>
      </c>
      <c r="T1453" s="18">
        <v>43021</v>
      </c>
      <c r="U1453" s="8">
        <v>0.75</v>
      </c>
      <c r="V1453" s="8">
        <v>0.91666666666666663</v>
      </c>
      <c r="W1453" s="8" t="s">
        <v>739</v>
      </c>
      <c r="X1453" s="8" t="s">
        <v>16838</v>
      </c>
      <c r="Y1453" s="8" t="s">
        <v>16839</v>
      </c>
      <c r="Z1453" s="17" t="s">
        <v>16840</v>
      </c>
      <c r="AA1453" s="8" t="s">
        <v>16841</v>
      </c>
      <c r="AB1453" s="8" t="s">
        <v>16842</v>
      </c>
    </row>
    <row r="1454" spans="1:28" hidden="1" x14ac:dyDescent="0.2">
      <c r="A1454" s="8" t="s">
        <v>16843</v>
      </c>
      <c r="B1454" s="8" t="s">
        <v>16844</v>
      </c>
      <c r="C1454" s="8" t="s">
        <v>45739</v>
      </c>
      <c r="D1454" s="8" t="s">
        <v>45740</v>
      </c>
      <c r="E1454" s="8" t="s">
        <v>382</v>
      </c>
      <c r="F1454" s="8" t="s">
        <v>112</v>
      </c>
      <c r="G1454" s="8" t="s">
        <v>382</v>
      </c>
      <c r="H1454" s="8" t="s">
        <v>112</v>
      </c>
      <c r="I1454" s="8" t="s">
        <v>16755</v>
      </c>
      <c r="J1454" s="8" t="s">
        <v>708</v>
      </c>
      <c r="K1454" s="8" t="s">
        <v>12943</v>
      </c>
      <c r="L1454" s="8" t="s">
        <v>1432</v>
      </c>
      <c r="M1454" s="8" t="s">
        <v>3012</v>
      </c>
      <c r="N1454" s="8" t="s">
        <v>10716</v>
      </c>
      <c r="O1454" s="8" t="s">
        <v>19170</v>
      </c>
      <c r="P1454" s="8" t="s">
        <v>776</v>
      </c>
      <c r="Q1454" s="8" t="s">
        <v>8710</v>
      </c>
      <c r="R1454" s="8" t="s">
        <v>16757</v>
      </c>
      <c r="S1454" s="17" t="s">
        <v>16758</v>
      </c>
      <c r="T1454" s="18">
        <v>43021</v>
      </c>
      <c r="U1454" s="8">
        <v>0.91666666666666663</v>
      </c>
      <c r="V1454" s="8">
        <v>0</v>
      </c>
      <c r="W1454" s="8" t="s">
        <v>1100</v>
      </c>
      <c r="X1454" s="8" t="s">
        <v>16845</v>
      </c>
      <c r="Y1454" s="8" t="s">
        <v>16846</v>
      </c>
      <c r="Z1454" s="17" t="s">
        <v>16847</v>
      </c>
      <c r="AA1454" s="8" t="s">
        <v>16848</v>
      </c>
      <c r="AB1454" s="8" t="s">
        <v>16849</v>
      </c>
    </row>
    <row r="1455" spans="1:28" hidden="1" x14ac:dyDescent="0.2">
      <c r="A1455" s="8" t="s">
        <v>16870</v>
      </c>
      <c r="B1455" s="8" t="s">
        <v>16871</v>
      </c>
      <c r="C1455" s="8" t="s">
        <v>45739</v>
      </c>
      <c r="D1455" s="8" t="s">
        <v>45740</v>
      </c>
      <c r="E1455" s="8" t="s">
        <v>390</v>
      </c>
      <c r="F1455" s="8" t="s">
        <v>112</v>
      </c>
      <c r="G1455" s="8" t="s">
        <v>390</v>
      </c>
      <c r="H1455" s="8" t="s">
        <v>112</v>
      </c>
      <c r="I1455" s="8" t="s">
        <v>16755</v>
      </c>
      <c r="J1455" s="8" t="s">
        <v>708</v>
      </c>
      <c r="K1455" s="8" t="s">
        <v>12943</v>
      </c>
      <c r="L1455" s="8" t="s">
        <v>4636</v>
      </c>
      <c r="M1455" s="8" t="s">
        <v>1461</v>
      </c>
      <c r="N1455" s="8" t="s">
        <v>10716</v>
      </c>
      <c r="O1455" s="8" t="s">
        <v>19170</v>
      </c>
      <c r="P1455" s="8" t="s">
        <v>776</v>
      </c>
      <c r="Q1455" s="8" t="s">
        <v>8710</v>
      </c>
      <c r="R1455" s="8" t="s">
        <v>16757</v>
      </c>
      <c r="S1455" s="17" t="s">
        <v>16758</v>
      </c>
      <c r="T1455" s="18">
        <v>43022</v>
      </c>
      <c r="U1455" s="8">
        <v>0</v>
      </c>
      <c r="V1455" s="8">
        <v>0.16666666666666666</v>
      </c>
      <c r="W1455" s="8" t="s">
        <v>739</v>
      </c>
      <c r="X1455" s="8" t="s">
        <v>16872</v>
      </c>
      <c r="Y1455" s="8" t="s">
        <v>16860</v>
      </c>
      <c r="Z1455" s="17" t="s">
        <v>16873</v>
      </c>
      <c r="AA1455" s="8" t="s">
        <v>16874</v>
      </c>
      <c r="AB1455" s="8" t="s">
        <v>16875</v>
      </c>
    </row>
    <row r="1456" spans="1:28" hidden="1" x14ac:dyDescent="0.2">
      <c r="A1456" s="8" t="s">
        <v>16876</v>
      </c>
      <c r="B1456" s="8" t="s">
        <v>16877</v>
      </c>
      <c r="C1456" s="8" t="s">
        <v>45739</v>
      </c>
      <c r="D1456" s="8" t="s">
        <v>45740</v>
      </c>
      <c r="E1456" s="8" t="s">
        <v>390</v>
      </c>
      <c r="F1456" s="8" t="s">
        <v>112</v>
      </c>
      <c r="G1456" s="8" t="s">
        <v>390</v>
      </c>
      <c r="H1456" s="8" t="s">
        <v>112</v>
      </c>
      <c r="I1456" s="8" t="s">
        <v>16755</v>
      </c>
      <c r="J1456" s="8" t="s">
        <v>708</v>
      </c>
      <c r="K1456" s="8" t="s">
        <v>12943</v>
      </c>
      <c r="L1456" s="8" t="s">
        <v>1461</v>
      </c>
      <c r="M1456" s="8" t="s">
        <v>401</v>
      </c>
      <c r="N1456" s="8" t="s">
        <v>10716</v>
      </c>
      <c r="O1456" s="8" t="s">
        <v>19170</v>
      </c>
      <c r="P1456" s="8" t="s">
        <v>776</v>
      </c>
      <c r="Q1456" s="8" t="s">
        <v>8710</v>
      </c>
      <c r="R1456" s="8" t="s">
        <v>16757</v>
      </c>
      <c r="S1456" s="17" t="s">
        <v>16758</v>
      </c>
      <c r="T1456" s="18">
        <v>43022</v>
      </c>
      <c r="U1456" s="8">
        <v>0.16666666666666666</v>
      </c>
      <c r="V1456" s="8">
        <v>0.25</v>
      </c>
      <c r="W1456" s="8" t="s">
        <v>1100</v>
      </c>
      <c r="X1456" s="8" t="s">
        <v>16878</v>
      </c>
      <c r="Y1456" s="8" t="s">
        <v>9306</v>
      </c>
      <c r="Z1456" s="17" t="s">
        <v>16879</v>
      </c>
      <c r="AA1456" s="8" t="s">
        <v>16880</v>
      </c>
      <c r="AB1456" s="8" t="s">
        <v>16881</v>
      </c>
    </row>
    <row r="1457" spans="1:28" hidden="1" x14ac:dyDescent="0.2">
      <c r="A1457" s="8" t="s">
        <v>16864</v>
      </c>
      <c r="B1457" s="8" t="s">
        <v>16865</v>
      </c>
      <c r="C1457" s="8" t="s">
        <v>45739</v>
      </c>
      <c r="D1457" s="8" t="s">
        <v>45740</v>
      </c>
      <c r="E1457" s="8" t="s">
        <v>390</v>
      </c>
      <c r="F1457" s="8" t="s">
        <v>112</v>
      </c>
      <c r="G1457" s="8" t="s">
        <v>390</v>
      </c>
      <c r="H1457" s="8" t="s">
        <v>112</v>
      </c>
      <c r="I1457" s="8" t="s">
        <v>16755</v>
      </c>
      <c r="J1457" s="8" t="s">
        <v>708</v>
      </c>
      <c r="K1457" s="8" t="s">
        <v>12943</v>
      </c>
      <c r="L1457" s="8" t="s">
        <v>392</v>
      </c>
      <c r="M1457" s="8" t="s">
        <v>4636</v>
      </c>
      <c r="N1457" s="8" t="s">
        <v>10716</v>
      </c>
      <c r="O1457" s="8" t="s">
        <v>19170</v>
      </c>
      <c r="P1457" s="8" t="s">
        <v>776</v>
      </c>
      <c r="Q1457" s="8" t="s">
        <v>8710</v>
      </c>
      <c r="R1457" s="8" t="s">
        <v>16757</v>
      </c>
      <c r="S1457" s="17" t="s">
        <v>16758</v>
      </c>
      <c r="T1457" s="18">
        <v>43022</v>
      </c>
      <c r="U1457" s="8">
        <v>0.75</v>
      </c>
      <c r="V1457" s="8">
        <v>0</v>
      </c>
      <c r="W1457" s="8" t="s">
        <v>30</v>
      </c>
      <c r="X1457" s="8" t="s">
        <v>16866</v>
      </c>
      <c r="Y1457" s="8" t="s">
        <v>329</v>
      </c>
      <c r="Z1457" s="17" t="s">
        <v>16867</v>
      </c>
      <c r="AA1457" s="8" t="s">
        <v>16868</v>
      </c>
      <c r="AB1457" s="8" t="s">
        <v>16869</v>
      </c>
    </row>
    <row r="1458" spans="1:28" hidden="1" x14ac:dyDescent="0.2">
      <c r="A1458" s="8" t="s">
        <v>16894</v>
      </c>
      <c r="B1458" s="8" t="s">
        <v>16895</v>
      </c>
      <c r="C1458" s="8" t="s">
        <v>45739</v>
      </c>
      <c r="D1458" s="8" t="s">
        <v>45740</v>
      </c>
      <c r="E1458" s="8" t="s">
        <v>400</v>
      </c>
      <c r="F1458" s="8" t="s">
        <v>112</v>
      </c>
      <c r="G1458" s="8" t="s">
        <v>400</v>
      </c>
      <c r="H1458" s="8" t="s">
        <v>112</v>
      </c>
      <c r="I1458" s="8" t="s">
        <v>16755</v>
      </c>
      <c r="J1458" s="8" t="s">
        <v>708</v>
      </c>
      <c r="K1458" s="8" t="s">
        <v>12943</v>
      </c>
      <c r="L1458" s="8" t="s">
        <v>5982</v>
      </c>
      <c r="M1458" s="8" t="s">
        <v>16896</v>
      </c>
      <c r="N1458" s="8" t="s">
        <v>10716</v>
      </c>
      <c r="O1458" s="8" t="s">
        <v>19170</v>
      </c>
      <c r="P1458" s="8" t="s">
        <v>776</v>
      </c>
      <c r="Q1458" s="8" t="s">
        <v>8710</v>
      </c>
      <c r="R1458" s="8" t="s">
        <v>16757</v>
      </c>
      <c r="S1458" s="17" t="s">
        <v>16758</v>
      </c>
      <c r="T1458" s="18">
        <v>43023</v>
      </c>
      <c r="U1458" s="8">
        <v>0</v>
      </c>
      <c r="V1458" s="8">
        <v>0.125</v>
      </c>
      <c r="W1458" s="8" t="s">
        <v>1283</v>
      </c>
      <c r="X1458" s="8" t="s">
        <v>12994</v>
      </c>
      <c r="Y1458" s="8" t="s">
        <v>329</v>
      </c>
      <c r="Z1458" s="17" t="s">
        <v>16897</v>
      </c>
      <c r="AA1458" s="8" t="s">
        <v>16898</v>
      </c>
      <c r="AB1458" s="8" t="s">
        <v>16899</v>
      </c>
    </row>
    <row r="1459" spans="1:28" hidden="1" x14ac:dyDescent="0.2">
      <c r="A1459" s="8" t="s">
        <v>16900</v>
      </c>
      <c r="B1459" s="8" t="s">
        <v>16901</v>
      </c>
      <c r="C1459" s="8" t="s">
        <v>45739</v>
      </c>
      <c r="D1459" s="8" t="s">
        <v>45740</v>
      </c>
      <c r="E1459" s="8" t="s">
        <v>400</v>
      </c>
      <c r="F1459" s="8" t="s">
        <v>112</v>
      </c>
      <c r="G1459" s="8" t="s">
        <v>400</v>
      </c>
      <c r="H1459" s="8" t="s">
        <v>112</v>
      </c>
      <c r="I1459" s="8" t="s">
        <v>16755</v>
      </c>
      <c r="J1459" s="8" t="s">
        <v>708</v>
      </c>
      <c r="K1459" s="8" t="s">
        <v>12943</v>
      </c>
      <c r="L1459" s="8" t="s">
        <v>16896</v>
      </c>
      <c r="M1459" s="8" t="s">
        <v>409</v>
      </c>
      <c r="N1459" s="8" t="s">
        <v>10716</v>
      </c>
      <c r="O1459" s="8" t="s">
        <v>19170</v>
      </c>
      <c r="P1459" s="8" t="s">
        <v>776</v>
      </c>
      <c r="Q1459" s="8" t="s">
        <v>8710</v>
      </c>
      <c r="R1459" s="8" t="s">
        <v>16757</v>
      </c>
      <c r="S1459" s="17" t="s">
        <v>16758</v>
      </c>
      <c r="T1459" s="18">
        <v>43023</v>
      </c>
      <c r="U1459" s="8">
        <v>0.125</v>
      </c>
      <c r="V1459" s="8">
        <v>0.25</v>
      </c>
      <c r="W1459" s="8" t="s">
        <v>1283</v>
      </c>
      <c r="X1459" s="8" t="s">
        <v>16902</v>
      </c>
      <c r="Y1459" s="8" t="s">
        <v>329</v>
      </c>
      <c r="Z1459" s="17" t="s">
        <v>16903</v>
      </c>
      <c r="AA1459" s="8" t="s">
        <v>16904</v>
      </c>
      <c r="AB1459" s="8" t="s">
        <v>16905</v>
      </c>
    </row>
    <row r="1460" spans="1:28" hidden="1" x14ac:dyDescent="0.2">
      <c r="A1460" s="8" t="s">
        <v>16882</v>
      </c>
      <c r="B1460" s="8" t="s">
        <v>16883</v>
      </c>
      <c r="C1460" s="8" t="s">
        <v>45739</v>
      </c>
      <c r="D1460" s="8" t="s">
        <v>45740</v>
      </c>
      <c r="E1460" s="8" t="s">
        <v>400</v>
      </c>
      <c r="F1460" s="8" t="s">
        <v>112</v>
      </c>
      <c r="G1460" s="8" t="s">
        <v>400</v>
      </c>
      <c r="H1460" s="8" t="s">
        <v>112</v>
      </c>
      <c r="I1460" s="8" t="s">
        <v>16755</v>
      </c>
      <c r="J1460" s="8" t="s">
        <v>708</v>
      </c>
      <c r="K1460" s="8" t="s">
        <v>12943</v>
      </c>
      <c r="L1460" s="8" t="s">
        <v>402</v>
      </c>
      <c r="M1460" s="8" t="s">
        <v>5972</v>
      </c>
      <c r="N1460" s="8" t="s">
        <v>10716</v>
      </c>
      <c r="O1460" s="8" t="s">
        <v>19170</v>
      </c>
      <c r="P1460" s="8" t="s">
        <v>776</v>
      </c>
      <c r="Q1460" s="8" t="s">
        <v>8710</v>
      </c>
      <c r="R1460" s="8" t="s">
        <v>16757</v>
      </c>
      <c r="S1460" s="17" t="s">
        <v>16758</v>
      </c>
      <c r="T1460" s="18">
        <v>43023</v>
      </c>
      <c r="U1460" s="8">
        <v>0.75</v>
      </c>
      <c r="V1460" s="8">
        <v>0.875</v>
      </c>
      <c r="W1460" s="8" t="s">
        <v>1283</v>
      </c>
      <c r="X1460" s="8" t="s">
        <v>16884</v>
      </c>
      <c r="Y1460" s="8" t="s">
        <v>329</v>
      </c>
      <c r="Z1460" s="17" t="s">
        <v>16885</v>
      </c>
      <c r="AA1460" s="8" t="s">
        <v>16886</v>
      </c>
      <c r="AB1460" s="8" t="s">
        <v>16887</v>
      </c>
    </row>
    <row r="1461" spans="1:28" hidden="1" x14ac:dyDescent="0.2">
      <c r="A1461" s="8" t="s">
        <v>16888</v>
      </c>
      <c r="B1461" s="8" t="s">
        <v>16889</v>
      </c>
      <c r="C1461" s="8" t="s">
        <v>45739</v>
      </c>
      <c r="D1461" s="8" t="s">
        <v>45740</v>
      </c>
      <c r="E1461" s="8" t="s">
        <v>400</v>
      </c>
      <c r="F1461" s="8" t="s">
        <v>112</v>
      </c>
      <c r="G1461" s="8" t="s">
        <v>400</v>
      </c>
      <c r="H1461" s="8" t="s">
        <v>112</v>
      </c>
      <c r="I1461" s="8" t="s">
        <v>16755</v>
      </c>
      <c r="J1461" s="8" t="s">
        <v>708</v>
      </c>
      <c r="K1461" s="8" t="s">
        <v>12943</v>
      </c>
      <c r="L1461" s="8" t="s">
        <v>5972</v>
      </c>
      <c r="M1461" s="8" t="s">
        <v>5982</v>
      </c>
      <c r="N1461" s="8" t="s">
        <v>10716</v>
      </c>
      <c r="O1461" s="8" t="s">
        <v>19170</v>
      </c>
      <c r="P1461" s="8" t="s">
        <v>776</v>
      </c>
      <c r="Q1461" s="8" t="s">
        <v>8710</v>
      </c>
      <c r="R1461" s="8" t="s">
        <v>16757</v>
      </c>
      <c r="S1461" s="17" t="s">
        <v>16758</v>
      </c>
      <c r="T1461" s="18">
        <v>43023</v>
      </c>
      <c r="U1461" s="8">
        <v>0.875</v>
      </c>
      <c r="V1461" s="8">
        <v>0</v>
      </c>
      <c r="W1461" s="8" t="s">
        <v>1283</v>
      </c>
      <c r="X1461" s="8" t="s">
        <v>16890</v>
      </c>
      <c r="Y1461" s="8" t="s">
        <v>329</v>
      </c>
      <c r="Z1461" s="17" t="s">
        <v>16891</v>
      </c>
      <c r="AA1461" s="8" t="s">
        <v>16892</v>
      </c>
      <c r="AB1461" s="8" t="s">
        <v>16893</v>
      </c>
    </row>
    <row r="1462" spans="1:28" hidden="1" x14ac:dyDescent="0.2">
      <c r="A1462" s="8" t="s">
        <v>16918</v>
      </c>
      <c r="B1462" s="8" t="s">
        <v>16919</v>
      </c>
      <c r="C1462" s="8" t="s">
        <v>45739</v>
      </c>
      <c r="D1462" s="8" t="s">
        <v>45740</v>
      </c>
      <c r="E1462" s="8" t="s">
        <v>113</v>
      </c>
      <c r="F1462" s="8" t="s">
        <v>112</v>
      </c>
      <c r="G1462" s="8" t="s">
        <v>113</v>
      </c>
      <c r="H1462" s="8" t="s">
        <v>112</v>
      </c>
      <c r="I1462" s="8" t="s">
        <v>16755</v>
      </c>
      <c r="J1462" s="8" t="s">
        <v>708</v>
      </c>
      <c r="K1462" s="8" t="s">
        <v>12943</v>
      </c>
      <c r="L1462" s="8" t="s">
        <v>1481</v>
      </c>
      <c r="M1462" s="8" t="s">
        <v>1494</v>
      </c>
      <c r="N1462" s="8" t="s">
        <v>10716</v>
      </c>
      <c r="O1462" s="8" t="s">
        <v>19170</v>
      </c>
      <c r="P1462" s="8" t="s">
        <v>776</v>
      </c>
      <c r="Q1462" s="8" t="s">
        <v>8710</v>
      </c>
      <c r="R1462" s="8" t="s">
        <v>16757</v>
      </c>
      <c r="S1462" s="17" t="s">
        <v>16758</v>
      </c>
      <c r="T1462" s="18">
        <v>43024</v>
      </c>
      <c r="U1462" s="8">
        <v>4.1666666666666664E-2</v>
      </c>
      <c r="V1462" s="8">
        <v>0.16666666666666666</v>
      </c>
      <c r="W1462" s="8" t="s">
        <v>1283</v>
      </c>
      <c r="X1462" s="8" t="s">
        <v>16920</v>
      </c>
      <c r="Y1462" s="8" t="s">
        <v>13008</v>
      </c>
      <c r="Z1462" s="17" t="s">
        <v>16921</v>
      </c>
      <c r="AA1462" s="8" t="s">
        <v>16922</v>
      </c>
      <c r="AB1462" s="8" t="s">
        <v>16923</v>
      </c>
    </row>
    <row r="1463" spans="1:28" hidden="1" x14ac:dyDescent="0.2">
      <c r="A1463" s="8" t="s">
        <v>16924</v>
      </c>
      <c r="B1463" s="8" t="s">
        <v>16925</v>
      </c>
      <c r="C1463" s="8" t="s">
        <v>45739</v>
      </c>
      <c r="D1463" s="8" t="s">
        <v>45740</v>
      </c>
      <c r="E1463" s="8" t="s">
        <v>113</v>
      </c>
      <c r="F1463" s="8" t="s">
        <v>112</v>
      </c>
      <c r="G1463" s="8" t="s">
        <v>113</v>
      </c>
      <c r="H1463" s="8" t="s">
        <v>112</v>
      </c>
      <c r="I1463" s="8" t="s">
        <v>16755</v>
      </c>
      <c r="J1463" s="8" t="s">
        <v>708</v>
      </c>
      <c r="K1463" s="8" t="s">
        <v>12943</v>
      </c>
      <c r="L1463" s="8" t="s">
        <v>1494</v>
      </c>
      <c r="M1463" s="8" t="s">
        <v>418</v>
      </c>
      <c r="N1463" s="8" t="s">
        <v>10716</v>
      </c>
      <c r="O1463" s="8" t="s">
        <v>19170</v>
      </c>
      <c r="P1463" s="8" t="s">
        <v>776</v>
      </c>
      <c r="Q1463" s="8" t="s">
        <v>8710</v>
      </c>
      <c r="R1463" s="8" t="s">
        <v>16757</v>
      </c>
      <c r="S1463" s="17" t="s">
        <v>16758</v>
      </c>
      <c r="T1463" s="18">
        <v>43024</v>
      </c>
      <c r="U1463" s="8">
        <v>0.16666666666666666</v>
      </c>
      <c r="V1463" s="8">
        <v>0.25</v>
      </c>
      <c r="W1463" s="8" t="s">
        <v>1100</v>
      </c>
      <c r="X1463" s="8" t="s">
        <v>16926</v>
      </c>
      <c r="Y1463" s="8" t="s">
        <v>16927</v>
      </c>
      <c r="Z1463" s="17" t="s">
        <v>16928</v>
      </c>
      <c r="AA1463" s="8" t="s">
        <v>16929</v>
      </c>
      <c r="AB1463" s="8" t="s">
        <v>16930</v>
      </c>
    </row>
    <row r="1464" spans="1:28" hidden="1" x14ac:dyDescent="0.2">
      <c r="A1464" s="8" t="s">
        <v>16906</v>
      </c>
      <c r="B1464" s="8" t="s">
        <v>16907</v>
      </c>
      <c r="C1464" s="8" t="s">
        <v>45739</v>
      </c>
      <c r="D1464" s="8" t="s">
        <v>45740</v>
      </c>
      <c r="E1464" s="8" t="s">
        <v>113</v>
      </c>
      <c r="F1464" s="8" t="s">
        <v>112</v>
      </c>
      <c r="G1464" s="8" t="s">
        <v>113</v>
      </c>
      <c r="H1464" s="8" t="s">
        <v>112</v>
      </c>
      <c r="I1464" s="8" t="s">
        <v>16755</v>
      </c>
      <c r="J1464" s="8" t="s">
        <v>708</v>
      </c>
      <c r="K1464" s="8" t="s">
        <v>12943</v>
      </c>
      <c r="L1464" s="8" t="s">
        <v>410</v>
      </c>
      <c r="M1464" s="8" t="s">
        <v>1474</v>
      </c>
      <c r="N1464" s="8" t="s">
        <v>10716</v>
      </c>
      <c r="O1464" s="8" t="s">
        <v>19170</v>
      </c>
      <c r="P1464" s="8" t="s">
        <v>776</v>
      </c>
      <c r="Q1464" s="8" t="s">
        <v>8710</v>
      </c>
      <c r="R1464" s="8" t="s">
        <v>16757</v>
      </c>
      <c r="S1464" s="17" t="s">
        <v>16758</v>
      </c>
      <c r="T1464" s="18">
        <v>43024</v>
      </c>
      <c r="U1464" s="8">
        <v>0.75</v>
      </c>
      <c r="V1464" s="8">
        <v>0.91666666666666663</v>
      </c>
      <c r="W1464" s="8" t="s">
        <v>739</v>
      </c>
      <c r="X1464" s="8" t="s">
        <v>16908</v>
      </c>
      <c r="Y1464" s="8" t="s">
        <v>13008</v>
      </c>
      <c r="Z1464" s="17" t="s">
        <v>16909</v>
      </c>
      <c r="AA1464" s="8" t="s">
        <v>16910</v>
      </c>
      <c r="AB1464" s="8" t="s">
        <v>16911</v>
      </c>
    </row>
    <row r="1465" spans="1:28" hidden="1" x14ac:dyDescent="0.2">
      <c r="A1465" s="8" t="s">
        <v>16912</v>
      </c>
      <c r="B1465" s="8" t="s">
        <v>16913</v>
      </c>
      <c r="C1465" s="8" t="s">
        <v>45739</v>
      </c>
      <c r="D1465" s="8" t="s">
        <v>45740</v>
      </c>
      <c r="E1465" s="8" t="s">
        <v>113</v>
      </c>
      <c r="F1465" s="8" t="s">
        <v>112</v>
      </c>
      <c r="G1465" s="8" t="s">
        <v>113</v>
      </c>
      <c r="H1465" s="8" t="s">
        <v>112</v>
      </c>
      <c r="I1465" s="8" t="s">
        <v>16755</v>
      </c>
      <c r="J1465" s="8" t="s">
        <v>708</v>
      </c>
      <c r="K1465" s="8" t="s">
        <v>12943</v>
      </c>
      <c r="L1465" s="8" t="s">
        <v>1474</v>
      </c>
      <c r="M1465" s="8" t="s">
        <v>1481</v>
      </c>
      <c r="N1465" s="8" t="s">
        <v>10716</v>
      </c>
      <c r="O1465" s="8" t="s">
        <v>19170</v>
      </c>
      <c r="P1465" s="8" t="s">
        <v>776</v>
      </c>
      <c r="Q1465" s="8" t="s">
        <v>8710</v>
      </c>
      <c r="R1465" s="8" t="s">
        <v>16757</v>
      </c>
      <c r="S1465" s="17" t="s">
        <v>16758</v>
      </c>
      <c r="T1465" s="18">
        <v>43024</v>
      </c>
      <c r="U1465" s="8">
        <v>0.91666666666666663</v>
      </c>
      <c r="V1465" s="8">
        <v>4.1666666666666664E-2</v>
      </c>
      <c r="W1465" s="8" t="s">
        <v>1283</v>
      </c>
      <c r="X1465" s="8" t="s">
        <v>16914</v>
      </c>
      <c r="Y1465" s="8" t="s">
        <v>13008</v>
      </c>
      <c r="Z1465" s="17" t="s">
        <v>16915</v>
      </c>
      <c r="AA1465" s="8" t="s">
        <v>16916</v>
      </c>
      <c r="AB1465" s="8" t="s">
        <v>16917</v>
      </c>
    </row>
    <row r="1466" spans="1:28" hidden="1" x14ac:dyDescent="0.2">
      <c r="A1466" s="8" t="s">
        <v>16931</v>
      </c>
      <c r="B1466" s="8" t="s">
        <v>16932</v>
      </c>
      <c r="C1466" s="8" t="s">
        <v>45739</v>
      </c>
      <c r="D1466" s="8" t="s">
        <v>45740</v>
      </c>
      <c r="E1466" s="8" t="s">
        <v>123</v>
      </c>
      <c r="F1466" s="8" t="s">
        <v>112</v>
      </c>
      <c r="G1466" s="8" t="s">
        <v>123</v>
      </c>
      <c r="H1466" s="8" t="s">
        <v>112</v>
      </c>
      <c r="I1466" s="8" t="s">
        <v>16755</v>
      </c>
      <c r="J1466" s="8" t="s">
        <v>708</v>
      </c>
      <c r="K1466" s="8" t="s">
        <v>12943</v>
      </c>
      <c r="L1466" s="8" t="s">
        <v>419</v>
      </c>
      <c r="M1466" s="8" t="s">
        <v>2047</v>
      </c>
      <c r="N1466" s="8" t="s">
        <v>10716</v>
      </c>
      <c r="O1466" s="8" t="s">
        <v>19170</v>
      </c>
      <c r="P1466" s="8" t="s">
        <v>776</v>
      </c>
      <c r="Q1466" s="8" t="s">
        <v>8710</v>
      </c>
      <c r="R1466" s="8" t="s">
        <v>16757</v>
      </c>
      <c r="S1466" s="17" t="s">
        <v>16758</v>
      </c>
      <c r="T1466" s="18">
        <v>43025</v>
      </c>
      <c r="U1466" s="8">
        <v>0.75</v>
      </c>
      <c r="V1466" s="8">
        <v>0.25</v>
      </c>
      <c r="W1466" s="8" t="s">
        <v>40</v>
      </c>
      <c r="X1466" s="8" t="s">
        <v>3504</v>
      </c>
      <c r="Y1466" s="8" t="s">
        <v>3505</v>
      </c>
      <c r="Z1466" s="17" t="s">
        <v>16814</v>
      </c>
      <c r="AA1466" s="8" t="s">
        <v>16933</v>
      </c>
      <c r="AB1466" s="8" t="s">
        <v>16934</v>
      </c>
    </row>
    <row r="1467" spans="1:28" hidden="1" x14ac:dyDescent="0.2">
      <c r="A1467" s="8" t="s">
        <v>16935</v>
      </c>
      <c r="B1467" s="8" t="s">
        <v>16936</v>
      </c>
      <c r="C1467" s="8" t="s">
        <v>45739</v>
      </c>
      <c r="D1467" s="8" t="s">
        <v>45740</v>
      </c>
      <c r="E1467" s="8" t="s">
        <v>205</v>
      </c>
      <c r="F1467" s="8" t="s">
        <v>204</v>
      </c>
      <c r="G1467" s="8" t="s">
        <v>205</v>
      </c>
      <c r="H1467" s="8" t="s">
        <v>204</v>
      </c>
      <c r="I1467" s="8" t="s">
        <v>16755</v>
      </c>
      <c r="J1467" s="8" t="s">
        <v>708</v>
      </c>
      <c r="K1467" s="8" t="s">
        <v>12943</v>
      </c>
      <c r="L1467" s="8" t="s">
        <v>428</v>
      </c>
      <c r="M1467" s="8" t="s">
        <v>16937</v>
      </c>
      <c r="N1467" s="8" t="s">
        <v>10716</v>
      </c>
      <c r="O1467" s="8" t="s">
        <v>19170</v>
      </c>
      <c r="P1467" s="8" t="s">
        <v>776</v>
      </c>
      <c r="Q1467" s="8" t="s">
        <v>8710</v>
      </c>
      <c r="R1467" s="8" t="s">
        <v>16757</v>
      </c>
      <c r="S1467" s="17" t="s">
        <v>16758</v>
      </c>
      <c r="T1467" s="18">
        <v>43033</v>
      </c>
      <c r="U1467" s="8">
        <v>0.75</v>
      </c>
      <c r="V1467" s="8">
        <v>0.875</v>
      </c>
      <c r="W1467" s="8" t="s">
        <v>1283</v>
      </c>
      <c r="X1467" s="8" t="s">
        <v>16938</v>
      </c>
      <c r="Y1467" s="8" t="s">
        <v>16939</v>
      </c>
      <c r="Z1467" s="17" t="s">
        <v>16940</v>
      </c>
      <c r="AA1467" s="8" t="s">
        <v>16941</v>
      </c>
      <c r="AB1467" s="8" t="s">
        <v>16942</v>
      </c>
    </row>
    <row r="1468" spans="1:28" hidden="1" x14ac:dyDescent="0.2">
      <c r="A1468" s="8" t="s">
        <v>16943</v>
      </c>
      <c r="B1468" s="8" t="s">
        <v>16944</v>
      </c>
      <c r="C1468" s="8" t="s">
        <v>45739</v>
      </c>
      <c r="D1468" s="8" t="s">
        <v>45740</v>
      </c>
      <c r="E1468" s="8" t="s">
        <v>205</v>
      </c>
      <c r="F1468" s="8" t="s">
        <v>204</v>
      </c>
      <c r="G1468" s="8" t="s">
        <v>205</v>
      </c>
      <c r="H1468" s="8" t="s">
        <v>204</v>
      </c>
      <c r="I1468" s="8" t="s">
        <v>16755</v>
      </c>
      <c r="J1468" s="8" t="s">
        <v>708</v>
      </c>
      <c r="K1468" s="8" t="s">
        <v>12943</v>
      </c>
      <c r="L1468" s="8" t="s">
        <v>16937</v>
      </c>
      <c r="M1468" s="8" t="s">
        <v>5772</v>
      </c>
      <c r="N1468" s="8" t="s">
        <v>10716</v>
      </c>
      <c r="O1468" s="8" t="s">
        <v>19170</v>
      </c>
      <c r="P1468" s="8" t="s">
        <v>776</v>
      </c>
      <c r="Q1468" s="8" t="s">
        <v>8710</v>
      </c>
      <c r="R1468" s="8" t="s">
        <v>16757</v>
      </c>
      <c r="S1468" s="17" t="s">
        <v>16758</v>
      </c>
      <c r="T1468" s="18">
        <v>43033</v>
      </c>
      <c r="U1468" s="8">
        <v>0.875</v>
      </c>
      <c r="V1468" s="8">
        <v>0.95833333333333337</v>
      </c>
      <c r="W1468" s="8" t="s">
        <v>1100</v>
      </c>
      <c r="X1468" s="8" t="s">
        <v>16945</v>
      </c>
      <c r="Y1468" s="8" t="s">
        <v>16939</v>
      </c>
      <c r="Z1468" s="17" t="s">
        <v>16928</v>
      </c>
      <c r="AA1468" s="8" t="s">
        <v>16946</v>
      </c>
      <c r="AB1468" s="8" t="s">
        <v>16947</v>
      </c>
    </row>
    <row r="1469" spans="1:28" hidden="1" x14ac:dyDescent="0.2">
      <c r="A1469" s="8" t="s">
        <v>16948</v>
      </c>
      <c r="B1469" s="8" t="s">
        <v>16949</v>
      </c>
      <c r="C1469" s="8" t="s">
        <v>45739</v>
      </c>
      <c r="D1469" s="8" t="s">
        <v>45740</v>
      </c>
      <c r="E1469" s="8" t="s">
        <v>205</v>
      </c>
      <c r="F1469" s="8" t="s">
        <v>204</v>
      </c>
      <c r="G1469" s="8" t="s">
        <v>205</v>
      </c>
      <c r="H1469" s="8" t="s">
        <v>204</v>
      </c>
      <c r="I1469" s="8" t="s">
        <v>16755</v>
      </c>
      <c r="J1469" s="8" t="s">
        <v>708</v>
      </c>
      <c r="K1469" s="8" t="s">
        <v>12943</v>
      </c>
      <c r="L1469" s="8" t="s">
        <v>5772</v>
      </c>
      <c r="M1469" s="8" t="s">
        <v>3683</v>
      </c>
      <c r="N1469" s="8" t="s">
        <v>10716</v>
      </c>
      <c r="O1469" s="8" t="s">
        <v>19170</v>
      </c>
      <c r="P1469" s="8" t="s">
        <v>776</v>
      </c>
      <c r="Q1469" s="8" t="s">
        <v>8710</v>
      </c>
      <c r="R1469" s="8" t="s">
        <v>16757</v>
      </c>
      <c r="S1469" s="17" t="s">
        <v>16758</v>
      </c>
      <c r="T1469" s="18">
        <v>43033</v>
      </c>
      <c r="U1469" s="8">
        <v>0.95833333333333337</v>
      </c>
      <c r="V1469" s="8">
        <v>0.20833333333333334</v>
      </c>
      <c r="W1469" s="8" t="s">
        <v>30</v>
      </c>
      <c r="X1469" s="8" t="s">
        <v>3704</v>
      </c>
      <c r="Y1469" s="8" t="s">
        <v>3705</v>
      </c>
      <c r="Z1469" s="17" t="s">
        <v>16950</v>
      </c>
      <c r="AA1469" s="8" t="s">
        <v>16951</v>
      </c>
      <c r="AB1469" s="8" t="s">
        <v>16952</v>
      </c>
    </row>
    <row r="1470" spans="1:28" hidden="1" x14ac:dyDescent="0.2">
      <c r="A1470" s="8" t="s">
        <v>16959</v>
      </c>
      <c r="B1470" s="8" t="s">
        <v>16960</v>
      </c>
      <c r="C1470" s="8" t="s">
        <v>45739</v>
      </c>
      <c r="D1470" s="8" t="s">
        <v>45740</v>
      </c>
      <c r="E1470" s="8" t="s">
        <v>215</v>
      </c>
      <c r="F1470" s="8" t="s">
        <v>204</v>
      </c>
      <c r="G1470" s="8" t="s">
        <v>215</v>
      </c>
      <c r="H1470" s="8" t="s">
        <v>204</v>
      </c>
      <c r="I1470" s="8" t="s">
        <v>16755</v>
      </c>
      <c r="J1470" s="8" t="s">
        <v>708</v>
      </c>
      <c r="K1470" s="8" t="s">
        <v>12943</v>
      </c>
      <c r="L1470" s="8" t="s">
        <v>16955</v>
      </c>
      <c r="M1470" s="8" t="s">
        <v>16961</v>
      </c>
      <c r="N1470" s="8" t="s">
        <v>10716</v>
      </c>
      <c r="O1470" s="8" t="s">
        <v>19170</v>
      </c>
      <c r="P1470" s="8" t="s">
        <v>776</v>
      </c>
      <c r="Q1470" s="8" t="s">
        <v>8710</v>
      </c>
      <c r="R1470" s="8" t="s">
        <v>16757</v>
      </c>
      <c r="S1470" s="17" t="s">
        <v>16758</v>
      </c>
      <c r="T1470" s="18">
        <v>43034</v>
      </c>
      <c r="U1470" s="8">
        <v>4.1666666666666664E-2</v>
      </c>
      <c r="V1470" s="8">
        <v>8.3333333333333329E-2</v>
      </c>
      <c r="W1470" s="8" t="s">
        <v>1495</v>
      </c>
      <c r="X1470" s="8" t="s">
        <v>16962</v>
      </c>
      <c r="Y1470" s="8" t="s">
        <v>16939</v>
      </c>
      <c r="Z1470" s="17" t="s">
        <v>16963</v>
      </c>
      <c r="AA1470" s="8" t="s">
        <v>16964</v>
      </c>
      <c r="AB1470" s="8" t="s">
        <v>16965</v>
      </c>
    </row>
    <row r="1471" spans="1:28" hidden="1" x14ac:dyDescent="0.2">
      <c r="A1471" s="8" t="s">
        <v>16966</v>
      </c>
      <c r="B1471" s="8" t="s">
        <v>16967</v>
      </c>
      <c r="C1471" s="8" t="s">
        <v>45739</v>
      </c>
      <c r="D1471" s="8" t="s">
        <v>45740</v>
      </c>
      <c r="E1471" s="8" t="s">
        <v>215</v>
      </c>
      <c r="F1471" s="8" t="s">
        <v>204</v>
      </c>
      <c r="G1471" s="8" t="s">
        <v>215</v>
      </c>
      <c r="H1471" s="8" t="s">
        <v>204</v>
      </c>
      <c r="I1471" s="8" t="s">
        <v>16755</v>
      </c>
      <c r="J1471" s="8" t="s">
        <v>708</v>
      </c>
      <c r="K1471" s="8" t="s">
        <v>12943</v>
      </c>
      <c r="L1471" s="8" t="s">
        <v>16961</v>
      </c>
      <c r="M1471" s="8" t="s">
        <v>1547</v>
      </c>
      <c r="N1471" s="8" t="s">
        <v>10716</v>
      </c>
      <c r="O1471" s="8" t="s">
        <v>19170</v>
      </c>
      <c r="P1471" s="8" t="s">
        <v>776</v>
      </c>
      <c r="Q1471" s="8" t="s">
        <v>8710</v>
      </c>
      <c r="R1471" s="8" t="s">
        <v>16757</v>
      </c>
      <c r="S1471" s="17" t="s">
        <v>16758</v>
      </c>
      <c r="T1471" s="18">
        <v>43034</v>
      </c>
      <c r="U1471" s="8">
        <v>8.3333333333333329E-2</v>
      </c>
      <c r="V1471" s="8">
        <v>0.16666666666666666</v>
      </c>
      <c r="W1471" s="8" t="s">
        <v>1100</v>
      </c>
      <c r="X1471" s="8" t="s">
        <v>16968</v>
      </c>
      <c r="Y1471" s="8" t="s">
        <v>16939</v>
      </c>
      <c r="Z1471" s="17" t="s">
        <v>16969</v>
      </c>
      <c r="AA1471" s="8" t="s">
        <v>16970</v>
      </c>
      <c r="AB1471" s="8" t="s">
        <v>16971</v>
      </c>
    </row>
    <row r="1472" spans="1:28" hidden="1" x14ac:dyDescent="0.2">
      <c r="A1472" s="8" t="s">
        <v>16972</v>
      </c>
      <c r="B1472" s="8" t="s">
        <v>16973</v>
      </c>
      <c r="C1472" s="8" t="s">
        <v>45739</v>
      </c>
      <c r="D1472" s="8" t="s">
        <v>45740</v>
      </c>
      <c r="E1472" s="8" t="s">
        <v>215</v>
      </c>
      <c r="F1472" s="8" t="s">
        <v>204</v>
      </c>
      <c r="G1472" s="8" t="s">
        <v>215</v>
      </c>
      <c r="H1472" s="8" t="s">
        <v>204</v>
      </c>
      <c r="I1472" s="8" t="s">
        <v>16755</v>
      </c>
      <c r="J1472" s="8" t="s">
        <v>708</v>
      </c>
      <c r="K1472" s="8" t="s">
        <v>12943</v>
      </c>
      <c r="L1472" s="8" t="s">
        <v>1547</v>
      </c>
      <c r="M1472" s="8" t="s">
        <v>3690</v>
      </c>
      <c r="N1472" s="8" t="s">
        <v>10716</v>
      </c>
      <c r="O1472" s="8" t="s">
        <v>19170</v>
      </c>
      <c r="P1472" s="8" t="s">
        <v>776</v>
      </c>
      <c r="Q1472" s="8" t="s">
        <v>8710</v>
      </c>
      <c r="R1472" s="8" t="s">
        <v>16757</v>
      </c>
      <c r="S1472" s="17" t="s">
        <v>16758</v>
      </c>
      <c r="T1472" s="18">
        <v>43034</v>
      </c>
      <c r="U1472" s="8">
        <v>0.16666666666666666</v>
      </c>
      <c r="V1472" s="8">
        <v>0.20833333333333334</v>
      </c>
      <c r="W1472" s="8" t="s">
        <v>1495</v>
      </c>
      <c r="X1472" s="8" t="s">
        <v>16974</v>
      </c>
      <c r="Y1472" s="8" t="s">
        <v>16939</v>
      </c>
      <c r="Z1472" s="17" t="s">
        <v>16975</v>
      </c>
      <c r="AA1472" s="8" t="s">
        <v>16976</v>
      </c>
      <c r="AB1472" s="8" t="s">
        <v>16977</v>
      </c>
    </row>
    <row r="1473" spans="1:28" hidden="1" x14ac:dyDescent="0.2">
      <c r="A1473" s="8" t="s">
        <v>16953</v>
      </c>
      <c r="B1473" s="8" t="s">
        <v>16954</v>
      </c>
      <c r="C1473" s="8" t="s">
        <v>45739</v>
      </c>
      <c r="D1473" s="8" t="s">
        <v>45740</v>
      </c>
      <c r="E1473" s="8" t="s">
        <v>215</v>
      </c>
      <c r="F1473" s="8" t="s">
        <v>204</v>
      </c>
      <c r="G1473" s="8" t="s">
        <v>215</v>
      </c>
      <c r="H1473" s="8" t="s">
        <v>204</v>
      </c>
      <c r="I1473" s="8" t="s">
        <v>16755</v>
      </c>
      <c r="J1473" s="8" t="s">
        <v>708</v>
      </c>
      <c r="K1473" s="8" t="s">
        <v>12943</v>
      </c>
      <c r="L1473" s="8" t="s">
        <v>437</v>
      </c>
      <c r="M1473" s="8" t="s">
        <v>16955</v>
      </c>
      <c r="N1473" s="8" t="s">
        <v>10716</v>
      </c>
      <c r="O1473" s="8" t="s">
        <v>19170</v>
      </c>
      <c r="P1473" s="8" t="s">
        <v>776</v>
      </c>
      <c r="Q1473" s="8" t="s">
        <v>8710</v>
      </c>
      <c r="R1473" s="8" t="s">
        <v>16757</v>
      </c>
      <c r="S1473" s="17" t="s">
        <v>16758</v>
      </c>
      <c r="T1473" s="18">
        <v>43034</v>
      </c>
      <c r="U1473" s="8">
        <v>0.75</v>
      </c>
      <c r="V1473" s="8">
        <v>4.1666666666666664E-2</v>
      </c>
      <c r="W1473" s="8" t="s">
        <v>296</v>
      </c>
      <c r="X1473" s="8" t="s">
        <v>13111</v>
      </c>
      <c r="Y1473" s="8" t="s">
        <v>448</v>
      </c>
      <c r="Z1473" s="17" t="s">
        <v>16956</v>
      </c>
      <c r="AA1473" s="8" t="s">
        <v>16957</v>
      </c>
      <c r="AB1473" s="8" t="s">
        <v>16958</v>
      </c>
    </row>
    <row r="1474" spans="1:28" hidden="1" x14ac:dyDescent="0.2">
      <c r="A1474" s="8" t="s">
        <v>16991</v>
      </c>
      <c r="B1474" s="8" t="s">
        <v>16992</v>
      </c>
      <c r="C1474" s="8" t="s">
        <v>45739</v>
      </c>
      <c r="D1474" s="8" t="s">
        <v>45740</v>
      </c>
      <c r="E1474" s="8" t="s">
        <v>225</v>
      </c>
      <c r="F1474" s="8" t="s">
        <v>204</v>
      </c>
      <c r="G1474" s="8" t="s">
        <v>225</v>
      </c>
      <c r="H1474" s="8" t="s">
        <v>204</v>
      </c>
      <c r="I1474" s="8" t="s">
        <v>16755</v>
      </c>
      <c r="J1474" s="8" t="s">
        <v>708</v>
      </c>
      <c r="K1474" s="8" t="s">
        <v>12943</v>
      </c>
      <c r="L1474" s="8" t="s">
        <v>16986</v>
      </c>
      <c r="M1474" s="8" t="s">
        <v>3697</v>
      </c>
      <c r="N1474" s="8" t="s">
        <v>10716</v>
      </c>
      <c r="O1474" s="8" t="s">
        <v>19170</v>
      </c>
      <c r="P1474" s="8" t="s">
        <v>776</v>
      </c>
      <c r="Q1474" s="8" t="s">
        <v>8710</v>
      </c>
      <c r="R1474" s="8" t="s">
        <v>16757</v>
      </c>
      <c r="S1474" s="17" t="s">
        <v>16758</v>
      </c>
      <c r="T1474" s="18">
        <v>43035</v>
      </c>
      <c r="U1474" s="8">
        <v>0.125</v>
      </c>
      <c r="V1474" s="8">
        <v>0.20833333333333334</v>
      </c>
      <c r="W1474" s="8" t="s">
        <v>1100</v>
      </c>
      <c r="X1474" s="8" t="s">
        <v>16993</v>
      </c>
      <c r="Y1474" s="8" t="s">
        <v>3705</v>
      </c>
      <c r="Z1474" s="17" t="s">
        <v>16994</v>
      </c>
      <c r="AA1474" s="8" t="s">
        <v>16995</v>
      </c>
      <c r="AB1474" s="8" t="s">
        <v>16996</v>
      </c>
    </row>
    <row r="1475" spans="1:28" hidden="1" x14ac:dyDescent="0.2">
      <c r="A1475" s="8" t="s">
        <v>16978</v>
      </c>
      <c r="B1475" s="8" t="s">
        <v>16979</v>
      </c>
      <c r="C1475" s="8" t="s">
        <v>45739</v>
      </c>
      <c r="D1475" s="8" t="s">
        <v>45740</v>
      </c>
      <c r="E1475" s="8" t="s">
        <v>225</v>
      </c>
      <c r="F1475" s="8" t="s">
        <v>204</v>
      </c>
      <c r="G1475" s="8" t="s">
        <v>225</v>
      </c>
      <c r="H1475" s="8" t="s">
        <v>204</v>
      </c>
      <c r="I1475" s="8" t="s">
        <v>16755</v>
      </c>
      <c r="J1475" s="8" t="s">
        <v>708</v>
      </c>
      <c r="K1475" s="8" t="s">
        <v>12943</v>
      </c>
      <c r="L1475" s="8" t="s">
        <v>446</v>
      </c>
      <c r="M1475" s="8" t="s">
        <v>4175</v>
      </c>
      <c r="N1475" s="8" t="s">
        <v>10716</v>
      </c>
      <c r="O1475" s="8" t="s">
        <v>19170</v>
      </c>
      <c r="P1475" s="8" t="s">
        <v>776</v>
      </c>
      <c r="Q1475" s="8" t="s">
        <v>8710</v>
      </c>
      <c r="R1475" s="8" t="s">
        <v>16757</v>
      </c>
      <c r="S1475" s="17" t="s">
        <v>16758</v>
      </c>
      <c r="T1475" s="18">
        <v>43035</v>
      </c>
      <c r="U1475" s="8">
        <v>0.75</v>
      </c>
      <c r="V1475" s="8">
        <v>0.91666666666666663</v>
      </c>
      <c r="W1475" s="8" t="s">
        <v>739</v>
      </c>
      <c r="X1475" s="8" t="s">
        <v>16980</v>
      </c>
      <c r="Y1475" s="8" t="s">
        <v>3705</v>
      </c>
      <c r="Z1475" s="17" t="s">
        <v>16981</v>
      </c>
      <c r="AA1475" s="8" t="s">
        <v>16982</v>
      </c>
      <c r="AB1475" s="8" t="s">
        <v>16983</v>
      </c>
    </row>
    <row r="1476" spans="1:28" hidden="1" x14ac:dyDescent="0.2">
      <c r="A1476" s="8" t="s">
        <v>16984</v>
      </c>
      <c r="B1476" s="8" t="s">
        <v>16985</v>
      </c>
      <c r="C1476" s="8" t="s">
        <v>45739</v>
      </c>
      <c r="D1476" s="8" t="s">
        <v>45740</v>
      </c>
      <c r="E1476" s="8" t="s">
        <v>225</v>
      </c>
      <c r="F1476" s="8" t="s">
        <v>204</v>
      </c>
      <c r="G1476" s="8" t="s">
        <v>225</v>
      </c>
      <c r="H1476" s="8" t="s">
        <v>204</v>
      </c>
      <c r="I1476" s="8" t="s">
        <v>16755</v>
      </c>
      <c r="J1476" s="8" t="s">
        <v>708</v>
      </c>
      <c r="K1476" s="8" t="s">
        <v>12943</v>
      </c>
      <c r="L1476" s="8" t="s">
        <v>4175</v>
      </c>
      <c r="M1476" s="8" t="s">
        <v>16986</v>
      </c>
      <c r="N1476" s="8" t="s">
        <v>10716</v>
      </c>
      <c r="O1476" s="8" t="s">
        <v>19170</v>
      </c>
      <c r="P1476" s="8" t="s">
        <v>776</v>
      </c>
      <c r="Q1476" s="8" t="s">
        <v>8710</v>
      </c>
      <c r="R1476" s="8" t="s">
        <v>16757</v>
      </c>
      <c r="S1476" s="17" t="s">
        <v>16758</v>
      </c>
      <c r="T1476" s="18">
        <v>43035</v>
      </c>
      <c r="U1476" s="8">
        <v>0.91666666666666663</v>
      </c>
      <c r="V1476" s="8">
        <v>0.125</v>
      </c>
      <c r="W1476" s="8" t="s">
        <v>773</v>
      </c>
      <c r="X1476" s="8" t="s">
        <v>16987</v>
      </c>
      <c r="Y1476" s="8" t="s">
        <v>3705</v>
      </c>
      <c r="Z1476" s="17" t="s">
        <v>16988</v>
      </c>
      <c r="AA1476" s="8" t="s">
        <v>16989</v>
      </c>
      <c r="AB1476" s="8" t="s">
        <v>16990</v>
      </c>
    </row>
    <row r="1477" spans="1:28" hidden="1" x14ac:dyDescent="0.2">
      <c r="A1477" s="8" t="s">
        <v>16997</v>
      </c>
      <c r="B1477" s="8" t="s">
        <v>16998</v>
      </c>
      <c r="C1477" s="8" t="s">
        <v>45739</v>
      </c>
      <c r="D1477" s="8" t="s">
        <v>45740</v>
      </c>
      <c r="E1477" s="8" t="s">
        <v>235</v>
      </c>
      <c r="F1477" s="8" t="s">
        <v>204</v>
      </c>
      <c r="G1477" s="8" t="s">
        <v>235</v>
      </c>
      <c r="H1477" s="8" t="s">
        <v>204</v>
      </c>
      <c r="I1477" s="8" t="s">
        <v>16755</v>
      </c>
      <c r="J1477" s="8" t="s">
        <v>708</v>
      </c>
      <c r="K1477" s="8" t="s">
        <v>12943</v>
      </c>
      <c r="L1477" s="8" t="s">
        <v>455</v>
      </c>
      <c r="M1477" s="8" t="s">
        <v>3703</v>
      </c>
      <c r="N1477" s="8" t="s">
        <v>10716</v>
      </c>
      <c r="O1477" s="8" t="s">
        <v>19170</v>
      </c>
      <c r="P1477" s="8" t="s">
        <v>776</v>
      </c>
      <c r="Q1477" s="8" t="s">
        <v>8710</v>
      </c>
      <c r="R1477" s="8" t="s">
        <v>16757</v>
      </c>
      <c r="S1477" s="17" t="s">
        <v>16758</v>
      </c>
      <c r="T1477" s="18">
        <v>43036</v>
      </c>
      <c r="U1477" s="8">
        <v>0.75</v>
      </c>
      <c r="V1477" s="8">
        <v>0.20833333333333334</v>
      </c>
      <c r="W1477" s="8" t="s">
        <v>762</v>
      </c>
      <c r="X1477" s="8" t="s">
        <v>3704</v>
      </c>
      <c r="Y1477" s="8" t="s">
        <v>3705</v>
      </c>
      <c r="Z1477" s="17" t="s">
        <v>16999</v>
      </c>
      <c r="AA1477" s="8" t="s">
        <v>17000</v>
      </c>
      <c r="AB1477" s="8" t="s">
        <v>17001</v>
      </c>
    </row>
    <row r="1478" spans="1:28" hidden="1" x14ac:dyDescent="0.2">
      <c r="A1478" s="8" t="s">
        <v>17015</v>
      </c>
      <c r="B1478" s="8" t="s">
        <v>17016</v>
      </c>
      <c r="C1478" s="8" t="s">
        <v>45739</v>
      </c>
      <c r="D1478" s="8" t="s">
        <v>45740</v>
      </c>
      <c r="E1478" s="8" t="s">
        <v>245</v>
      </c>
      <c r="F1478" s="8" t="s">
        <v>204</v>
      </c>
      <c r="G1478" s="8" t="s">
        <v>245</v>
      </c>
      <c r="H1478" s="8" t="s">
        <v>204</v>
      </c>
      <c r="I1478" s="8" t="s">
        <v>16755</v>
      </c>
      <c r="J1478" s="8" t="s">
        <v>708</v>
      </c>
      <c r="K1478" s="8" t="s">
        <v>12943</v>
      </c>
      <c r="L1478" s="8" t="s">
        <v>17010</v>
      </c>
      <c r="M1478" s="8" t="s">
        <v>17017</v>
      </c>
      <c r="N1478" s="8" t="s">
        <v>10716</v>
      </c>
      <c r="O1478" s="8" t="s">
        <v>19170</v>
      </c>
      <c r="P1478" s="8" t="s">
        <v>776</v>
      </c>
      <c r="Q1478" s="8" t="s">
        <v>8710</v>
      </c>
      <c r="R1478" s="8" t="s">
        <v>16757</v>
      </c>
      <c r="S1478" s="17" t="s">
        <v>16758</v>
      </c>
      <c r="T1478" s="18">
        <v>43037</v>
      </c>
      <c r="U1478" s="8">
        <v>0</v>
      </c>
      <c r="V1478" s="8">
        <v>0.125</v>
      </c>
      <c r="W1478" s="8" t="s">
        <v>1283</v>
      </c>
      <c r="X1478" s="8" t="s">
        <v>17018</v>
      </c>
      <c r="Y1478" s="8" t="s">
        <v>3705</v>
      </c>
      <c r="Z1478" s="17" t="s">
        <v>17019</v>
      </c>
      <c r="AA1478" s="8" t="s">
        <v>17020</v>
      </c>
      <c r="AB1478" s="8" t="s">
        <v>17021</v>
      </c>
    </row>
    <row r="1479" spans="1:28" hidden="1" x14ac:dyDescent="0.2">
      <c r="A1479" s="8" t="s">
        <v>17022</v>
      </c>
      <c r="B1479" s="8" t="s">
        <v>17023</v>
      </c>
      <c r="C1479" s="8" t="s">
        <v>45739</v>
      </c>
      <c r="D1479" s="8" t="s">
        <v>45740</v>
      </c>
      <c r="E1479" s="8" t="s">
        <v>245</v>
      </c>
      <c r="F1479" s="8" t="s">
        <v>204</v>
      </c>
      <c r="G1479" s="8" t="s">
        <v>245</v>
      </c>
      <c r="H1479" s="8" t="s">
        <v>204</v>
      </c>
      <c r="I1479" s="8" t="s">
        <v>16755</v>
      </c>
      <c r="J1479" s="8" t="s">
        <v>708</v>
      </c>
      <c r="K1479" s="8" t="s">
        <v>12943</v>
      </c>
      <c r="L1479" s="8" t="s">
        <v>17017</v>
      </c>
      <c r="M1479" s="8" t="s">
        <v>3710</v>
      </c>
      <c r="N1479" s="8" t="s">
        <v>10716</v>
      </c>
      <c r="O1479" s="8" t="s">
        <v>19170</v>
      </c>
      <c r="P1479" s="8" t="s">
        <v>776</v>
      </c>
      <c r="Q1479" s="8" t="s">
        <v>8710</v>
      </c>
      <c r="R1479" s="8" t="s">
        <v>16757</v>
      </c>
      <c r="S1479" s="17" t="s">
        <v>16758</v>
      </c>
      <c r="T1479" s="18">
        <v>43037</v>
      </c>
      <c r="U1479" s="8">
        <v>0.125</v>
      </c>
      <c r="V1479" s="8">
        <v>0.20833333333333334</v>
      </c>
      <c r="W1479" s="8" t="s">
        <v>1100</v>
      </c>
      <c r="X1479" s="8" t="s">
        <v>17024</v>
      </c>
      <c r="Y1479" s="8" t="s">
        <v>3705</v>
      </c>
      <c r="Z1479" s="17" t="s">
        <v>17025</v>
      </c>
      <c r="AA1479" s="8" t="s">
        <v>17026</v>
      </c>
      <c r="AB1479" s="8" t="s">
        <v>17027</v>
      </c>
    </row>
    <row r="1480" spans="1:28" hidden="1" x14ac:dyDescent="0.2">
      <c r="A1480" s="8" t="s">
        <v>17002</v>
      </c>
      <c r="B1480" s="8" t="s">
        <v>17003</v>
      </c>
      <c r="C1480" s="8" t="s">
        <v>45739</v>
      </c>
      <c r="D1480" s="8" t="s">
        <v>45740</v>
      </c>
      <c r="E1480" s="8" t="s">
        <v>245</v>
      </c>
      <c r="F1480" s="8" t="s">
        <v>204</v>
      </c>
      <c r="G1480" s="8" t="s">
        <v>245</v>
      </c>
      <c r="H1480" s="8" t="s">
        <v>204</v>
      </c>
      <c r="I1480" s="8" t="s">
        <v>16755</v>
      </c>
      <c r="J1480" s="8" t="s">
        <v>708</v>
      </c>
      <c r="K1480" s="8" t="s">
        <v>12943</v>
      </c>
      <c r="L1480" s="8" t="s">
        <v>247</v>
      </c>
      <c r="M1480" s="8" t="s">
        <v>1590</v>
      </c>
      <c r="N1480" s="8" t="s">
        <v>10716</v>
      </c>
      <c r="O1480" s="8" t="s">
        <v>19170</v>
      </c>
      <c r="P1480" s="8" t="s">
        <v>776</v>
      </c>
      <c r="Q1480" s="8" t="s">
        <v>8710</v>
      </c>
      <c r="R1480" s="8" t="s">
        <v>16757</v>
      </c>
      <c r="S1480" s="17" t="s">
        <v>16758</v>
      </c>
      <c r="T1480" s="18">
        <v>43037</v>
      </c>
      <c r="U1480" s="8">
        <v>0.75</v>
      </c>
      <c r="V1480" s="8">
        <v>0.875</v>
      </c>
      <c r="W1480" s="8" t="s">
        <v>1283</v>
      </c>
      <c r="X1480" s="8" t="s">
        <v>17004</v>
      </c>
      <c r="Y1480" s="8" t="s">
        <v>3705</v>
      </c>
      <c r="Z1480" s="17" t="s">
        <v>17005</v>
      </c>
      <c r="AA1480" s="8" t="s">
        <v>17006</v>
      </c>
      <c r="AB1480" s="8" t="s">
        <v>17007</v>
      </c>
    </row>
    <row r="1481" spans="1:28" hidden="1" x14ac:dyDescent="0.2">
      <c r="A1481" s="8" t="s">
        <v>17008</v>
      </c>
      <c r="B1481" s="8" t="s">
        <v>17009</v>
      </c>
      <c r="C1481" s="8" t="s">
        <v>45739</v>
      </c>
      <c r="D1481" s="8" t="s">
        <v>45740</v>
      </c>
      <c r="E1481" s="8" t="s">
        <v>245</v>
      </c>
      <c r="F1481" s="8" t="s">
        <v>204</v>
      </c>
      <c r="G1481" s="8" t="s">
        <v>245</v>
      </c>
      <c r="H1481" s="8" t="s">
        <v>204</v>
      </c>
      <c r="I1481" s="8" t="s">
        <v>16755</v>
      </c>
      <c r="J1481" s="8" t="s">
        <v>708</v>
      </c>
      <c r="K1481" s="8" t="s">
        <v>12943</v>
      </c>
      <c r="L1481" s="8" t="s">
        <v>1590</v>
      </c>
      <c r="M1481" s="8" t="s">
        <v>17010</v>
      </c>
      <c r="N1481" s="8" t="s">
        <v>10716</v>
      </c>
      <c r="O1481" s="8" t="s">
        <v>19170</v>
      </c>
      <c r="P1481" s="8" t="s">
        <v>776</v>
      </c>
      <c r="Q1481" s="8" t="s">
        <v>8710</v>
      </c>
      <c r="R1481" s="8" t="s">
        <v>16757</v>
      </c>
      <c r="S1481" s="17" t="s">
        <v>16758</v>
      </c>
      <c r="T1481" s="18">
        <v>43037</v>
      </c>
      <c r="U1481" s="8">
        <v>0.875</v>
      </c>
      <c r="V1481" s="8">
        <v>0</v>
      </c>
      <c r="W1481" s="8" t="s">
        <v>1283</v>
      </c>
      <c r="X1481" s="8" t="s">
        <v>17011</v>
      </c>
      <c r="Y1481" s="8" t="s">
        <v>3705</v>
      </c>
      <c r="Z1481" s="17" t="s">
        <v>17012</v>
      </c>
      <c r="AA1481" s="8" t="s">
        <v>17013</v>
      </c>
      <c r="AB1481" s="8" t="s">
        <v>17014</v>
      </c>
    </row>
    <row r="1482" spans="1:28" hidden="1" x14ac:dyDescent="0.2">
      <c r="A1482" s="8" t="s">
        <v>17050</v>
      </c>
      <c r="B1482" s="8" t="s">
        <v>17051</v>
      </c>
      <c r="C1482" s="8" t="s">
        <v>45739</v>
      </c>
      <c r="D1482" s="8" t="s">
        <v>45740</v>
      </c>
      <c r="E1482" s="8" t="s">
        <v>470</v>
      </c>
      <c r="F1482" s="8" t="s">
        <v>204</v>
      </c>
      <c r="G1482" s="8" t="s">
        <v>470</v>
      </c>
      <c r="H1482" s="8" t="s">
        <v>204</v>
      </c>
      <c r="I1482" s="8" t="s">
        <v>16755</v>
      </c>
      <c r="J1482" s="8" t="s">
        <v>708</v>
      </c>
      <c r="K1482" s="8" t="s">
        <v>12943</v>
      </c>
      <c r="L1482" s="8" t="s">
        <v>17044</v>
      </c>
      <c r="M1482" s="8" t="s">
        <v>1628</v>
      </c>
      <c r="N1482" s="8" t="s">
        <v>10716</v>
      </c>
      <c r="O1482" s="8" t="s">
        <v>19170</v>
      </c>
      <c r="P1482" s="8" t="s">
        <v>776</v>
      </c>
      <c r="Q1482" s="8" t="s">
        <v>8710</v>
      </c>
      <c r="R1482" s="8" t="s">
        <v>16757</v>
      </c>
      <c r="S1482" s="17" t="s">
        <v>16758</v>
      </c>
      <c r="T1482" s="18">
        <v>43038</v>
      </c>
      <c r="U1482" s="8">
        <v>4.1666666666666664E-2</v>
      </c>
      <c r="V1482" s="8">
        <v>0.125</v>
      </c>
      <c r="W1482" s="8" t="s">
        <v>1100</v>
      </c>
      <c r="X1482" s="8" t="s">
        <v>17052</v>
      </c>
      <c r="Y1482" s="8" t="s">
        <v>17053</v>
      </c>
      <c r="Z1482" s="17" t="s">
        <v>17054</v>
      </c>
      <c r="AA1482" s="8" t="s">
        <v>17055</v>
      </c>
      <c r="AB1482" s="8" t="s">
        <v>17056</v>
      </c>
    </row>
    <row r="1483" spans="1:28" hidden="1" x14ac:dyDescent="0.2">
      <c r="A1483" s="8" t="s">
        <v>17057</v>
      </c>
      <c r="B1483" s="8" t="s">
        <v>17058</v>
      </c>
      <c r="C1483" s="8" t="s">
        <v>45739</v>
      </c>
      <c r="D1483" s="8" t="s">
        <v>45740</v>
      </c>
      <c r="E1483" s="8" t="s">
        <v>470</v>
      </c>
      <c r="F1483" s="8" t="s">
        <v>204</v>
      </c>
      <c r="G1483" s="8" t="s">
        <v>470</v>
      </c>
      <c r="H1483" s="8" t="s">
        <v>204</v>
      </c>
      <c r="I1483" s="8" t="s">
        <v>16755</v>
      </c>
      <c r="J1483" s="8" t="s">
        <v>708</v>
      </c>
      <c r="K1483" s="8" t="s">
        <v>12943</v>
      </c>
      <c r="L1483" s="8" t="s">
        <v>1628</v>
      </c>
      <c r="M1483" s="8" t="s">
        <v>3718</v>
      </c>
      <c r="N1483" s="8" t="s">
        <v>10716</v>
      </c>
      <c r="O1483" s="8" t="s">
        <v>19170</v>
      </c>
      <c r="P1483" s="8" t="s">
        <v>776</v>
      </c>
      <c r="Q1483" s="8" t="s">
        <v>8710</v>
      </c>
      <c r="R1483" s="8" t="s">
        <v>16757</v>
      </c>
      <c r="S1483" s="17" t="s">
        <v>16758</v>
      </c>
      <c r="T1483" s="18">
        <v>43038</v>
      </c>
      <c r="U1483" s="8">
        <v>0.125</v>
      </c>
      <c r="V1483" s="8">
        <v>0.20833333333333334</v>
      </c>
      <c r="W1483" s="8" t="s">
        <v>1100</v>
      </c>
      <c r="X1483" s="8" t="s">
        <v>17059</v>
      </c>
      <c r="Y1483" s="8" t="s">
        <v>17060</v>
      </c>
      <c r="Z1483" s="17" t="s">
        <v>17061</v>
      </c>
      <c r="AA1483" s="8" t="s">
        <v>17062</v>
      </c>
      <c r="AB1483" s="8" t="s">
        <v>17063</v>
      </c>
    </row>
    <row r="1484" spans="1:28" hidden="1" x14ac:dyDescent="0.2">
      <c r="A1484" s="8" t="s">
        <v>17028</v>
      </c>
      <c r="B1484" s="8" t="s">
        <v>17029</v>
      </c>
      <c r="C1484" s="8" t="s">
        <v>45739</v>
      </c>
      <c r="D1484" s="8" t="s">
        <v>45740</v>
      </c>
      <c r="E1484" s="8" t="s">
        <v>470</v>
      </c>
      <c r="F1484" s="8" t="s">
        <v>204</v>
      </c>
      <c r="G1484" s="8" t="s">
        <v>470</v>
      </c>
      <c r="H1484" s="8" t="s">
        <v>204</v>
      </c>
      <c r="I1484" s="8" t="s">
        <v>16755</v>
      </c>
      <c r="J1484" s="8" t="s">
        <v>708</v>
      </c>
      <c r="K1484" s="8" t="s">
        <v>12943</v>
      </c>
      <c r="L1484" s="8" t="s">
        <v>472</v>
      </c>
      <c r="M1484" s="8" t="s">
        <v>17030</v>
      </c>
      <c r="N1484" s="8" t="s">
        <v>10716</v>
      </c>
      <c r="O1484" s="8" t="s">
        <v>19170</v>
      </c>
      <c r="P1484" s="8" t="s">
        <v>776</v>
      </c>
      <c r="Q1484" s="8" t="s">
        <v>8710</v>
      </c>
      <c r="R1484" s="8" t="s">
        <v>16757</v>
      </c>
      <c r="S1484" s="17" t="s">
        <v>16758</v>
      </c>
      <c r="T1484" s="18">
        <v>43038</v>
      </c>
      <c r="U1484" s="8">
        <v>0.75</v>
      </c>
      <c r="V1484" s="8">
        <v>0.83333333333333337</v>
      </c>
      <c r="W1484" s="8" t="s">
        <v>1100</v>
      </c>
      <c r="X1484" s="8" t="s">
        <v>17031</v>
      </c>
      <c r="Y1484" s="8" t="s">
        <v>17032</v>
      </c>
      <c r="Z1484" s="17" t="s">
        <v>17033</v>
      </c>
      <c r="AA1484" s="8" t="s">
        <v>17034</v>
      </c>
      <c r="AB1484" s="8" t="s">
        <v>17035</v>
      </c>
    </row>
    <row r="1485" spans="1:28" hidden="1" x14ac:dyDescent="0.2">
      <c r="A1485" s="8" t="s">
        <v>17036</v>
      </c>
      <c r="B1485" s="8" t="s">
        <v>17037</v>
      </c>
      <c r="C1485" s="8" t="s">
        <v>45739</v>
      </c>
      <c r="D1485" s="8" t="s">
        <v>45740</v>
      </c>
      <c r="E1485" s="8" t="s">
        <v>470</v>
      </c>
      <c r="F1485" s="8" t="s">
        <v>204</v>
      </c>
      <c r="G1485" s="8" t="s">
        <v>470</v>
      </c>
      <c r="H1485" s="8" t="s">
        <v>204</v>
      </c>
      <c r="I1485" s="8" t="s">
        <v>16755</v>
      </c>
      <c r="J1485" s="8" t="s">
        <v>708</v>
      </c>
      <c r="K1485" s="8" t="s">
        <v>12943</v>
      </c>
      <c r="L1485" s="8" t="s">
        <v>17030</v>
      </c>
      <c r="M1485" s="8" t="s">
        <v>1621</v>
      </c>
      <c r="N1485" s="8" t="s">
        <v>10716</v>
      </c>
      <c r="O1485" s="8" t="s">
        <v>19170</v>
      </c>
      <c r="P1485" s="8" t="s">
        <v>776</v>
      </c>
      <c r="Q1485" s="8" t="s">
        <v>8710</v>
      </c>
      <c r="R1485" s="8" t="s">
        <v>16757</v>
      </c>
      <c r="S1485" s="17" t="s">
        <v>16758</v>
      </c>
      <c r="T1485" s="18">
        <v>43038</v>
      </c>
      <c r="U1485" s="8">
        <v>0.83333333333333337</v>
      </c>
      <c r="V1485" s="8">
        <v>0.91666666666666663</v>
      </c>
      <c r="W1485" s="8" t="s">
        <v>1100</v>
      </c>
      <c r="X1485" s="8" t="s">
        <v>17038</v>
      </c>
      <c r="Y1485" s="8" t="s">
        <v>17032</v>
      </c>
      <c r="Z1485" s="17" t="s">
        <v>17039</v>
      </c>
      <c r="AA1485" s="8" t="s">
        <v>17040</v>
      </c>
      <c r="AB1485" s="8" t="s">
        <v>17041</v>
      </c>
    </row>
    <row r="1486" spans="1:28" hidden="1" x14ac:dyDescent="0.2">
      <c r="A1486" s="8" t="s">
        <v>17042</v>
      </c>
      <c r="B1486" s="8" t="s">
        <v>17043</v>
      </c>
      <c r="C1486" s="8" t="s">
        <v>45739</v>
      </c>
      <c r="D1486" s="8" t="s">
        <v>45740</v>
      </c>
      <c r="E1486" s="8" t="s">
        <v>470</v>
      </c>
      <c r="F1486" s="8" t="s">
        <v>204</v>
      </c>
      <c r="G1486" s="8" t="s">
        <v>470</v>
      </c>
      <c r="H1486" s="8" t="s">
        <v>204</v>
      </c>
      <c r="I1486" s="8" t="s">
        <v>16755</v>
      </c>
      <c r="J1486" s="8" t="s">
        <v>708</v>
      </c>
      <c r="K1486" s="8" t="s">
        <v>12943</v>
      </c>
      <c r="L1486" s="8" t="s">
        <v>1621</v>
      </c>
      <c r="M1486" s="8" t="s">
        <v>17044</v>
      </c>
      <c r="N1486" s="8" t="s">
        <v>10716</v>
      </c>
      <c r="O1486" s="8" t="s">
        <v>19170</v>
      </c>
      <c r="P1486" s="8" t="s">
        <v>776</v>
      </c>
      <c r="Q1486" s="8" t="s">
        <v>8710</v>
      </c>
      <c r="R1486" s="8" t="s">
        <v>16757</v>
      </c>
      <c r="S1486" s="17" t="s">
        <v>16758</v>
      </c>
      <c r="T1486" s="18">
        <v>43038</v>
      </c>
      <c r="U1486" s="8">
        <v>0.91666666666666663</v>
      </c>
      <c r="V1486" s="8">
        <v>4.1666666666666664E-2</v>
      </c>
      <c r="W1486" s="8" t="s">
        <v>1283</v>
      </c>
      <c r="X1486" s="8" t="s">
        <v>17045</v>
      </c>
      <c r="Y1486" s="8" t="s">
        <v>17046</v>
      </c>
      <c r="Z1486" s="17" t="s">
        <v>17047</v>
      </c>
      <c r="AA1486" s="8" t="s">
        <v>17048</v>
      </c>
      <c r="AB1486" s="8" t="s">
        <v>17049</v>
      </c>
    </row>
    <row r="1487" spans="1:28" hidden="1" x14ac:dyDescent="0.2">
      <c r="A1487" s="8" t="s">
        <v>17084</v>
      </c>
      <c r="B1487" s="8" t="s">
        <v>17085</v>
      </c>
      <c r="C1487" s="8" t="s">
        <v>45739</v>
      </c>
      <c r="D1487" s="8" t="s">
        <v>45740</v>
      </c>
      <c r="E1487" s="8" t="s">
        <v>480</v>
      </c>
      <c r="F1487" s="8" t="s">
        <v>204</v>
      </c>
      <c r="G1487" s="8" t="s">
        <v>480</v>
      </c>
      <c r="H1487" s="8" t="s">
        <v>204</v>
      </c>
      <c r="I1487" s="8" t="s">
        <v>16755</v>
      </c>
      <c r="J1487" s="8" t="s">
        <v>708</v>
      </c>
      <c r="K1487" s="8" t="s">
        <v>12943</v>
      </c>
      <c r="L1487" s="8" t="s">
        <v>17079</v>
      </c>
      <c r="M1487" s="8" t="s">
        <v>812</v>
      </c>
      <c r="N1487" s="8" t="s">
        <v>10716</v>
      </c>
      <c r="O1487" s="8" t="s">
        <v>19170</v>
      </c>
      <c r="P1487" s="8" t="s">
        <v>776</v>
      </c>
      <c r="Q1487" s="8" t="s">
        <v>8710</v>
      </c>
      <c r="R1487" s="8" t="s">
        <v>16757</v>
      </c>
      <c r="S1487" s="17" t="s">
        <v>16758</v>
      </c>
      <c r="T1487" s="18">
        <v>43039</v>
      </c>
      <c r="U1487" s="8">
        <v>4.1666666666666664E-2</v>
      </c>
      <c r="V1487" s="8">
        <v>0.20833333333333334</v>
      </c>
      <c r="W1487" s="8" t="s">
        <v>739</v>
      </c>
      <c r="X1487" s="8" t="s">
        <v>17086</v>
      </c>
      <c r="Y1487" s="8" t="s">
        <v>17032</v>
      </c>
      <c r="Z1487" s="17" t="s">
        <v>17087</v>
      </c>
      <c r="AA1487" s="8" t="s">
        <v>17088</v>
      </c>
      <c r="AB1487" s="8" t="s">
        <v>17089</v>
      </c>
    </row>
    <row r="1488" spans="1:28" hidden="1" x14ac:dyDescent="0.2">
      <c r="A1488" s="8" t="s">
        <v>17064</v>
      </c>
      <c r="B1488" s="8" t="s">
        <v>17065</v>
      </c>
      <c r="C1488" s="8" t="s">
        <v>45739</v>
      </c>
      <c r="D1488" s="8" t="s">
        <v>45740</v>
      </c>
      <c r="E1488" s="8" t="s">
        <v>480</v>
      </c>
      <c r="F1488" s="8" t="s">
        <v>204</v>
      </c>
      <c r="G1488" s="8" t="s">
        <v>480</v>
      </c>
      <c r="H1488" s="8" t="s">
        <v>204</v>
      </c>
      <c r="I1488" s="8" t="s">
        <v>16755</v>
      </c>
      <c r="J1488" s="8" t="s">
        <v>708</v>
      </c>
      <c r="K1488" s="8" t="s">
        <v>12943</v>
      </c>
      <c r="L1488" s="8" t="s">
        <v>1644</v>
      </c>
      <c r="M1488" s="8" t="s">
        <v>16633</v>
      </c>
      <c r="N1488" s="8" t="s">
        <v>10716</v>
      </c>
      <c r="O1488" s="8" t="s">
        <v>19170</v>
      </c>
      <c r="P1488" s="8" t="s">
        <v>776</v>
      </c>
      <c r="Q1488" s="8" t="s">
        <v>8710</v>
      </c>
      <c r="R1488" s="8" t="s">
        <v>16757</v>
      </c>
      <c r="S1488" s="17" t="s">
        <v>16758</v>
      </c>
      <c r="T1488" s="18">
        <v>43039</v>
      </c>
      <c r="U1488" s="8">
        <v>0.75</v>
      </c>
      <c r="V1488" s="8">
        <v>0.83333333333333337</v>
      </c>
      <c r="W1488" s="8" t="s">
        <v>1100</v>
      </c>
      <c r="X1488" s="8" t="s">
        <v>17066</v>
      </c>
      <c r="Y1488" s="8" t="s">
        <v>17067</v>
      </c>
      <c r="Z1488" s="17" t="s">
        <v>17068</v>
      </c>
      <c r="AA1488" s="8" t="s">
        <v>17069</v>
      </c>
      <c r="AB1488" s="8" t="s">
        <v>17070</v>
      </c>
    </row>
    <row r="1489" spans="1:28" hidden="1" x14ac:dyDescent="0.2">
      <c r="A1489" s="8" t="s">
        <v>17071</v>
      </c>
      <c r="B1489" s="8" t="s">
        <v>17072</v>
      </c>
      <c r="C1489" s="8" t="s">
        <v>45739</v>
      </c>
      <c r="D1489" s="8" t="s">
        <v>45740</v>
      </c>
      <c r="E1489" s="8" t="s">
        <v>480</v>
      </c>
      <c r="F1489" s="8" t="s">
        <v>204</v>
      </c>
      <c r="G1489" s="8" t="s">
        <v>480</v>
      </c>
      <c r="H1489" s="8" t="s">
        <v>204</v>
      </c>
      <c r="I1489" s="8" t="s">
        <v>16755</v>
      </c>
      <c r="J1489" s="8" t="s">
        <v>708</v>
      </c>
      <c r="K1489" s="8" t="s">
        <v>12943</v>
      </c>
      <c r="L1489" s="8" t="s">
        <v>16633</v>
      </c>
      <c r="M1489" s="8" t="s">
        <v>3278</v>
      </c>
      <c r="N1489" s="8" t="s">
        <v>10716</v>
      </c>
      <c r="O1489" s="8" t="s">
        <v>19170</v>
      </c>
      <c r="P1489" s="8" t="s">
        <v>776</v>
      </c>
      <c r="Q1489" s="8" t="s">
        <v>8710</v>
      </c>
      <c r="R1489" s="8" t="s">
        <v>16757</v>
      </c>
      <c r="S1489" s="17" t="s">
        <v>16758</v>
      </c>
      <c r="T1489" s="18">
        <v>43039</v>
      </c>
      <c r="U1489" s="8">
        <v>0.83333333333333337</v>
      </c>
      <c r="V1489" s="8">
        <v>0.95833333333333337</v>
      </c>
      <c r="W1489" s="8" t="s">
        <v>1283</v>
      </c>
      <c r="X1489" s="8" t="s">
        <v>17073</v>
      </c>
      <c r="Y1489" s="8" t="s">
        <v>17067</v>
      </c>
      <c r="Z1489" s="17" t="s">
        <v>17074</v>
      </c>
      <c r="AA1489" s="8" t="s">
        <v>17075</v>
      </c>
      <c r="AB1489" s="8" t="s">
        <v>17076</v>
      </c>
    </row>
    <row r="1490" spans="1:28" hidden="1" x14ac:dyDescent="0.2">
      <c r="A1490" s="8" t="s">
        <v>17077</v>
      </c>
      <c r="B1490" s="8" t="s">
        <v>17078</v>
      </c>
      <c r="C1490" s="8" t="s">
        <v>45739</v>
      </c>
      <c r="D1490" s="8" t="s">
        <v>45740</v>
      </c>
      <c r="E1490" s="8" t="s">
        <v>480</v>
      </c>
      <c r="F1490" s="8" t="s">
        <v>204</v>
      </c>
      <c r="G1490" s="8" t="s">
        <v>480</v>
      </c>
      <c r="H1490" s="8" t="s">
        <v>204</v>
      </c>
      <c r="I1490" s="8" t="s">
        <v>16755</v>
      </c>
      <c r="J1490" s="8" t="s">
        <v>708</v>
      </c>
      <c r="K1490" s="8" t="s">
        <v>12943</v>
      </c>
      <c r="L1490" s="8" t="s">
        <v>3278</v>
      </c>
      <c r="M1490" s="8" t="s">
        <v>17079</v>
      </c>
      <c r="N1490" s="8" t="s">
        <v>10716</v>
      </c>
      <c r="O1490" s="8" t="s">
        <v>19170</v>
      </c>
      <c r="P1490" s="8" t="s">
        <v>776</v>
      </c>
      <c r="Q1490" s="8" t="s">
        <v>8710</v>
      </c>
      <c r="R1490" s="8" t="s">
        <v>16757</v>
      </c>
      <c r="S1490" s="17" t="s">
        <v>16758</v>
      </c>
      <c r="T1490" s="18">
        <v>43039</v>
      </c>
      <c r="U1490" s="8">
        <v>0.95833333333333337</v>
      </c>
      <c r="V1490" s="8">
        <v>4.1666666666666664E-2</v>
      </c>
      <c r="W1490" s="8" t="s">
        <v>1100</v>
      </c>
      <c r="X1490" s="8" t="s">
        <v>17080</v>
      </c>
      <c r="Y1490" s="8" t="s">
        <v>17060</v>
      </c>
      <c r="Z1490" s="17" t="s">
        <v>17081</v>
      </c>
      <c r="AA1490" s="8" t="s">
        <v>17082</v>
      </c>
      <c r="AB1490" s="8" t="s">
        <v>17083</v>
      </c>
    </row>
    <row r="1491" spans="1:28" hidden="1" x14ac:dyDescent="0.2">
      <c r="A1491" s="8" t="s">
        <v>17109</v>
      </c>
      <c r="B1491" s="8" t="s">
        <v>17110</v>
      </c>
      <c r="C1491" s="8" t="s">
        <v>45739</v>
      </c>
      <c r="D1491" s="8" t="s">
        <v>45740</v>
      </c>
      <c r="E1491" s="8" t="s">
        <v>499</v>
      </c>
      <c r="F1491" s="8" t="s">
        <v>255</v>
      </c>
      <c r="G1491" s="8" t="s">
        <v>499</v>
      </c>
      <c r="H1491" s="8" t="s">
        <v>255</v>
      </c>
      <c r="I1491" s="8" t="s">
        <v>16755</v>
      </c>
      <c r="J1491" s="8" t="s">
        <v>708</v>
      </c>
      <c r="K1491" s="8" t="s">
        <v>12943</v>
      </c>
      <c r="L1491" s="8" t="s">
        <v>17104</v>
      </c>
      <c r="M1491" s="8" t="s">
        <v>3334</v>
      </c>
      <c r="N1491" s="8" t="s">
        <v>10716</v>
      </c>
      <c r="O1491" s="8" t="s">
        <v>19170</v>
      </c>
      <c r="P1491" s="8" t="s">
        <v>776</v>
      </c>
      <c r="Q1491" s="8" t="s">
        <v>8710</v>
      </c>
      <c r="R1491" s="8" t="s">
        <v>16757</v>
      </c>
      <c r="S1491" s="17" t="s">
        <v>16758</v>
      </c>
      <c r="T1491" s="18">
        <v>43040</v>
      </c>
      <c r="U1491" s="8">
        <v>4.1666666666666664E-2</v>
      </c>
      <c r="V1491" s="8">
        <v>0.125</v>
      </c>
      <c r="W1491" s="8" t="s">
        <v>1100</v>
      </c>
      <c r="X1491" s="8" t="s">
        <v>17111</v>
      </c>
      <c r="Y1491" s="8" t="s">
        <v>17060</v>
      </c>
      <c r="Z1491" s="17" t="s">
        <v>17112</v>
      </c>
      <c r="AA1491" s="8" t="s">
        <v>17113</v>
      </c>
      <c r="AB1491" s="8" t="s">
        <v>17114</v>
      </c>
    </row>
    <row r="1492" spans="1:28" hidden="1" x14ac:dyDescent="0.2">
      <c r="A1492" s="8" t="s">
        <v>17115</v>
      </c>
      <c r="B1492" s="8" t="s">
        <v>17116</v>
      </c>
      <c r="C1492" s="8" t="s">
        <v>45739</v>
      </c>
      <c r="D1492" s="8" t="s">
        <v>45740</v>
      </c>
      <c r="E1492" s="8" t="s">
        <v>499</v>
      </c>
      <c r="F1492" s="8" t="s">
        <v>255</v>
      </c>
      <c r="G1492" s="8" t="s">
        <v>499</v>
      </c>
      <c r="H1492" s="8" t="s">
        <v>255</v>
      </c>
      <c r="I1492" s="8" t="s">
        <v>16755</v>
      </c>
      <c r="J1492" s="8" t="s">
        <v>708</v>
      </c>
      <c r="K1492" s="8" t="s">
        <v>12943</v>
      </c>
      <c r="L1492" s="8" t="s">
        <v>3334</v>
      </c>
      <c r="M1492" s="8" t="s">
        <v>820</v>
      </c>
      <c r="N1492" s="8" t="s">
        <v>10716</v>
      </c>
      <c r="O1492" s="8" t="s">
        <v>19170</v>
      </c>
      <c r="P1492" s="8" t="s">
        <v>776</v>
      </c>
      <c r="Q1492" s="8" t="s">
        <v>8710</v>
      </c>
      <c r="R1492" s="8" t="s">
        <v>16757</v>
      </c>
      <c r="S1492" s="17" t="s">
        <v>16758</v>
      </c>
      <c r="T1492" s="18">
        <v>43040</v>
      </c>
      <c r="U1492" s="8">
        <v>0.125</v>
      </c>
      <c r="V1492" s="8">
        <v>0.20833333333333334</v>
      </c>
      <c r="W1492" s="8" t="s">
        <v>1100</v>
      </c>
      <c r="X1492" s="8" t="s">
        <v>17117</v>
      </c>
      <c r="Y1492" s="8" t="s">
        <v>17118</v>
      </c>
      <c r="Z1492" s="17" t="s">
        <v>17119</v>
      </c>
      <c r="AA1492" s="8" t="s">
        <v>17120</v>
      </c>
      <c r="AB1492" s="8" t="s">
        <v>17121</v>
      </c>
    </row>
    <row r="1493" spans="1:28" hidden="1" x14ac:dyDescent="0.2">
      <c r="A1493" s="8" t="s">
        <v>17090</v>
      </c>
      <c r="B1493" s="8" t="s">
        <v>17091</v>
      </c>
      <c r="C1493" s="8" t="s">
        <v>45739</v>
      </c>
      <c r="D1493" s="8" t="s">
        <v>45740</v>
      </c>
      <c r="E1493" s="8" t="s">
        <v>499</v>
      </c>
      <c r="F1493" s="8" t="s">
        <v>255</v>
      </c>
      <c r="G1493" s="8" t="s">
        <v>499</v>
      </c>
      <c r="H1493" s="8" t="s">
        <v>255</v>
      </c>
      <c r="I1493" s="8" t="s">
        <v>16755</v>
      </c>
      <c r="J1493" s="8" t="s">
        <v>708</v>
      </c>
      <c r="K1493" s="8" t="s">
        <v>12943</v>
      </c>
      <c r="L1493" s="8" t="s">
        <v>1653</v>
      </c>
      <c r="M1493" s="8" t="s">
        <v>3312</v>
      </c>
      <c r="N1493" s="8" t="s">
        <v>10716</v>
      </c>
      <c r="O1493" s="8" t="s">
        <v>19170</v>
      </c>
      <c r="P1493" s="8" t="s">
        <v>776</v>
      </c>
      <c r="Q1493" s="8" t="s">
        <v>8710</v>
      </c>
      <c r="R1493" s="8" t="s">
        <v>16757</v>
      </c>
      <c r="S1493" s="17" t="s">
        <v>16758</v>
      </c>
      <c r="T1493" s="18">
        <v>43040</v>
      </c>
      <c r="U1493" s="8">
        <v>0.75</v>
      </c>
      <c r="V1493" s="8">
        <v>0.875</v>
      </c>
      <c r="W1493" s="8" t="s">
        <v>1283</v>
      </c>
      <c r="X1493" s="8" t="s">
        <v>17092</v>
      </c>
      <c r="Y1493" s="8" t="s">
        <v>17032</v>
      </c>
      <c r="Z1493" s="17" t="s">
        <v>17093</v>
      </c>
      <c r="AA1493" s="8" t="s">
        <v>17094</v>
      </c>
      <c r="AB1493" s="8" t="s">
        <v>17095</v>
      </c>
    </row>
    <row r="1494" spans="1:28" hidden="1" x14ac:dyDescent="0.2">
      <c r="A1494" s="8" t="s">
        <v>17096</v>
      </c>
      <c r="B1494" s="8" t="s">
        <v>17097</v>
      </c>
      <c r="C1494" s="8" t="s">
        <v>45739</v>
      </c>
      <c r="D1494" s="8" t="s">
        <v>45740</v>
      </c>
      <c r="E1494" s="8" t="s">
        <v>499</v>
      </c>
      <c r="F1494" s="8" t="s">
        <v>255</v>
      </c>
      <c r="G1494" s="8" t="s">
        <v>499</v>
      </c>
      <c r="H1494" s="8" t="s">
        <v>255</v>
      </c>
      <c r="I1494" s="8" t="s">
        <v>16755</v>
      </c>
      <c r="J1494" s="8" t="s">
        <v>708</v>
      </c>
      <c r="K1494" s="8" t="s">
        <v>12943</v>
      </c>
      <c r="L1494" s="8" t="s">
        <v>3312</v>
      </c>
      <c r="M1494" s="8" t="s">
        <v>6704</v>
      </c>
      <c r="N1494" s="8" t="s">
        <v>10716</v>
      </c>
      <c r="O1494" s="8" t="s">
        <v>19170</v>
      </c>
      <c r="P1494" s="8" t="s">
        <v>776</v>
      </c>
      <c r="Q1494" s="8" t="s">
        <v>8710</v>
      </c>
      <c r="R1494" s="8" t="s">
        <v>16757</v>
      </c>
      <c r="S1494" s="17" t="s">
        <v>16758</v>
      </c>
      <c r="T1494" s="18">
        <v>43040</v>
      </c>
      <c r="U1494" s="8">
        <v>0.875</v>
      </c>
      <c r="V1494" s="8">
        <v>0.95833333333333337</v>
      </c>
      <c r="W1494" s="8" t="s">
        <v>1100</v>
      </c>
      <c r="X1494" s="8" t="s">
        <v>17098</v>
      </c>
      <c r="Y1494" s="8" t="s">
        <v>17032</v>
      </c>
      <c r="Z1494" s="17" t="s">
        <v>17099</v>
      </c>
      <c r="AA1494" s="8" t="s">
        <v>17100</v>
      </c>
      <c r="AB1494" s="8" t="s">
        <v>17101</v>
      </c>
    </row>
    <row r="1495" spans="1:28" hidden="1" x14ac:dyDescent="0.2">
      <c r="A1495" s="8" t="s">
        <v>17102</v>
      </c>
      <c r="B1495" s="8" t="s">
        <v>17103</v>
      </c>
      <c r="C1495" s="8" t="s">
        <v>45739</v>
      </c>
      <c r="D1495" s="8" t="s">
        <v>45740</v>
      </c>
      <c r="E1495" s="8" t="s">
        <v>499</v>
      </c>
      <c r="F1495" s="8" t="s">
        <v>255</v>
      </c>
      <c r="G1495" s="8" t="s">
        <v>499</v>
      </c>
      <c r="H1495" s="8" t="s">
        <v>255</v>
      </c>
      <c r="I1495" s="8" t="s">
        <v>16755</v>
      </c>
      <c r="J1495" s="8" t="s">
        <v>708</v>
      </c>
      <c r="K1495" s="8" t="s">
        <v>12943</v>
      </c>
      <c r="L1495" s="8" t="s">
        <v>6704</v>
      </c>
      <c r="M1495" s="8" t="s">
        <v>17104</v>
      </c>
      <c r="N1495" s="8" t="s">
        <v>10716</v>
      </c>
      <c r="O1495" s="8" t="s">
        <v>19170</v>
      </c>
      <c r="P1495" s="8" t="s">
        <v>776</v>
      </c>
      <c r="Q1495" s="8" t="s">
        <v>8710</v>
      </c>
      <c r="R1495" s="8" t="s">
        <v>16757</v>
      </c>
      <c r="S1495" s="17" t="s">
        <v>16758</v>
      </c>
      <c r="T1495" s="18">
        <v>43040</v>
      </c>
      <c r="U1495" s="8">
        <v>0.95833333333333337</v>
      </c>
      <c r="V1495" s="8">
        <v>4.1666666666666664E-2</v>
      </c>
      <c r="W1495" s="8" t="s">
        <v>1100</v>
      </c>
      <c r="X1495" s="8" t="s">
        <v>17105</v>
      </c>
      <c r="Y1495" s="8" t="s">
        <v>17032</v>
      </c>
      <c r="Z1495" s="17" t="s">
        <v>17106</v>
      </c>
      <c r="AA1495" s="8" t="s">
        <v>17107</v>
      </c>
      <c r="AB1495" s="8" t="s">
        <v>17108</v>
      </c>
    </row>
    <row r="1496" spans="1:28" hidden="1" x14ac:dyDescent="0.2">
      <c r="A1496" s="8" t="s">
        <v>17128</v>
      </c>
      <c r="B1496" s="8" t="s">
        <v>17129</v>
      </c>
      <c r="C1496" s="8" t="s">
        <v>45739</v>
      </c>
      <c r="D1496" s="8" t="s">
        <v>45740</v>
      </c>
      <c r="E1496" s="8" t="s">
        <v>515</v>
      </c>
      <c r="F1496" s="8" t="s">
        <v>255</v>
      </c>
      <c r="G1496" s="8" t="s">
        <v>515</v>
      </c>
      <c r="H1496" s="8" t="s">
        <v>255</v>
      </c>
      <c r="I1496" s="8" t="s">
        <v>16755</v>
      </c>
      <c r="J1496" s="8" t="s">
        <v>708</v>
      </c>
      <c r="K1496" s="8" t="s">
        <v>12943</v>
      </c>
      <c r="L1496" s="8" t="s">
        <v>6970</v>
      </c>
      <c r="M1496" s="8" t="s">
        <v>12853</v>
      </c>
      <c r="N1496" s="8" t="s">
        <v>10716</v>
      </c>
      <c r="O1496" s="8" t="s">
        <v>19170</v>
      </c>
      <c r="P1496" s="8" t="s">
        <v>776</v>
      </c>
      <c r="Q1496" s="8" t="s">
        <v>8710</v>
      </c>
      <c r="R1496" s="8" t="s">
        <v>16757</v>
      </c>
      <c r="S1496" s="17" t="s">
        <v>16758</v>
      </c>
      <c r="T1496" s="18">
        <v>43041</v>
      </c>
      <c r="U1496" s="8">
        <v>0</v>
      </c>
      <c r="V1496" s="8">
        <v>0.125</v>
      </c>
      <c r="W1496" s="8" t="s">
        <v>1283</v>
      </c>
      <c r="X1496" s="8" t="s">
        <v>17130</v>
      </c>
      <c r="Y1496" s="8" t="s">
        <v>12965</v>
      </c>
      <c r="Z1496" s="17" t="s">
        <v>17131</v>
      </c>
      <c r="AA1496" s="8" t="s">
        <v>17132</v>
      </c>
      <c r="AB1496" s="8" t="s">
        <v>17133</v>
      </c>
    </row>
    <row r="1497" spans="1:28" hidden="1" x14ac:dyDescent="0.2">
      <c r="A1497" s="8" t="s">
        <v>17134</v>
      </c>
      <c r="B1497" s="8" t="s">
        <v>17135</v>
      </c>
      <c r="C1497" s="8" t="s">
        <v>45739</v>
      </c>
      <c r="D1497" s="8" t="s">
        <v>45740</v>
      </c>
      <c r="E1497" s="8" t="s">
        <v>515</v>
      </c>
      <c r="F1497" s="8" t="s">
        <v>255</v>
      </c>
      <c r="G1497" s="8" t="s">
        <v>515</v>
      </c>
      <c r="H1497" s="8" t="s">
        <v>255</v>
      </c>
      <c r="I1497" s="8" t="s">
        <v>16755</v>
      </c>
      <c r="J1497" s="8" t="s">
        <v>708</v>
      </c>
      <c r="K1497" s="8" t="s">
        <v>12943</v>
      </c>
      <c r="L1497" s="8" t="s">
        <v>12853</v>
      </c>
      <c r="M1497" s="8" t="s">
        <v>826</v>
      </c>
      <c r="N1497" s="8" t="s">
        <v>10716</v>
      </c>
      <c r="O1497" s="8" t="s">
        <v>19170</v>
      </c>
      <c r="P1497" s="8" t="s">
        <v>776</v>
      </c>
      <c r="Q1497" s="8" t="s">
        <v>8710</v>
      </c>
      <c r="R1497" s="8" t="s">
        <v>16757</v>
      </c>
      <c r="S1497" s="17" t="s">
        <v>16758</v>
      </c>
      <c r="T1497" s="18">
        <v>43041</v>
      </c>
      <c r="U1497" s="8">
        <v>0.125</v>
      </c>
      <c r="V1497" s="8">
        <v>0.20833333333333334</v>
      </c>
      <c r="W1497" s="8" t="s">
        <v>1100</v>
      </c>
      <c r="X1497" s="8" t="s">
        <v>17136</v>
      </c>
      <c r="Y1497" s="8" t="s">
        <v>17137</v>
      </c>
      <c r="Z1497" s="17" t="s">
        <v>17138</v>
      </c>
      <c r="AA1497" s="8" t="s">
        <v>17139</v>
      </c>
      <c r="AB1497" s="8" t="s">
        <v>17140</v>
      </c>
    </row>
    <row r="1498" spans="1:28" hidden="1" x14ac:dyDescent="0.2">
      <c r="A1498" s="8" t="s">
        <v>17122</v>
      </c>
      <c r="B1498" s="8" t="s">
        <v>17123</v>
      </c>
      <c r="C1498" s="8" t="s">
        <v>45739</v>
      </c>
      <c r="D1498" s="8" t="s">
        <v>45740</v>
      </c>
      <c r="E1498" s="8" t="s">
        <v>515</v>
      </c>
      <c r="F1498" s="8" t="s">
        <v>255</v>
      </c>
      <c r="G1498" s="8" t="s">
        <v>515</v>
      </c>
      <c r="H1498" s="8" t="s">
        <v>255</v>
      </c>
      <c r="I1498" s="8" t="s">
        <v>16755</v>
      </c>
      <c r="J1498" s="8" t="s">
        <v>708</v>
      </c>
      <c r="K1498" s="8" t="s">
        <v>12943</v>
      </c>
      <c r="L1498" s="8" t="s">
        <v>1659</v>
      </c>
      <c r="M1498" s="8" t="s">
        <v>6970</v>
      </c>
      <c r="N1498" s="8" t="s">
        <v>10716</v>
      </c>
      <c r="O1498" s="8" t="s">
        <v>19170</v>
      </c>
      <c r="P1498" s="8" t="s">
        <v>776</v>
      </c>
      <c r="Q1498" s="8" t="s">
        <v>8710</v>
      </c>
      <c r="R1498" s="8" t="s">
        <v>16757</v>
      </c>
      <c r="S1498" s="17" t="s">
        <v>16758</v>
      </c>
      <c r="T1498" s="18">
        <v>43041</v>
      </c>
      <c r="U1498" s="8">
        <v>0.75</v>
      </c>
      <c r="V1498" s="8">
        <v>0</v>
      </c>
      <c r="W1498" s="8" t="s">
        <v>30</v>
      </c>
      <c r="X1498" s="8" t="s">
        <v>17124</v>
      </c>
      <c r="Y1498" s="8" t="s">
        <v>12965</v>
      </c>
      <c r="Z1498" s="17" t="s">
        <v>17125</v>
      </c>
      <c r="AA1498" s="8" t="s">
        <v>17126</v>
      </c>
      <c r="AB1498" s="8" t="s">
        <v>17127</v>
      </c>
    </row>
    <row r="1499" spans="1:28" hidden="1" x14ac:dyDescent="0.2">
      <c r="A1499" s="8" t="s">
        <v>17154</v>
      </c>
      <c r="B1499" s="8" t="s">
        <v>17155</v>
      </c>
      <c r="C1499" s="8" t="s">
        <v>45739</v>
      </c>
      <c r="D1499" s="8" t="s">
        <v>45740</v>
      </c>
      <c r="E1499" s="8" t="s">
        <v>525</v>
      </c>
      <c r="F1499" s="8" t="s">
        <v>255</v>
      </c>
      <c r="G1499" s="8" t="s">
        <v>525</v>
      </c>
      <c r="H1499" s="8" t="s">
        <v>255</v>
      </c>
      <c r="I1499" s="8" t="s">
        <v>16755</v>
      </c>
      <c r="J1499" s="8" t="s">
        <v>708</v>
      </c>
      <c r="K1499" s="8" t="s">
        <v>12943</v>
      </c>
      <c r="L1499" s="8" t="s">
        <v>17149</v>
      </c>
      <c r="M1499" s="8" t="s">
        <v>3368</v>
      </c>
      <c r="N1499" s="8" t="s">
        <v>10716</v>
      </c>
      <c r="O1499" s="8" t="s">
        <v>19170</v>
      </c>
      <c r="P1499" s="8" t="s">
        <v>776</v>
      </c>
      <c r="Q1499" s="8" t="s">
        <v>8710</v>
      </c>
      <c r="R1499" s="8" t="s">
        <v>16757</v>
      </c>
      <c r="S1499" s="17" t="s">
        <v>16758</v>
      </c>
      <c r="T1499" s="18">
        <v>43042</v>
      </c>
      <c r="U1499" s="8">
        <v>0</v>
      </c>
      <c r="V1499" s="8">
        <v>0.125</v>
      </c>
      <c r="W1499" s="8" t="s">
        <v>1283</v>
      </c>
      <c r="X1499" s="8" t="s">
        <v>17156</v>
      </c>
      <c r="Y1499" s="8" t="s">
        <v>17157</v>
      </c>
      <c r="Z1499" s="17" t="s">
        <v>17158</v>
      </c>
      <c r="AA1499" s="8" t="s">
        <v>17159</v>
      </c>
      <c r="AB1499" s="8" t="s">
        <v>17160</v>
      </c>
    </row>
    <row r="1500" spans="1:28" hidden="1" x14ac:dyDescent="0.2">
      <c r="A1500" s="8" t="s">
        <v>17161</v>
      </c>
      <c r="B1500" s="8" t="s">
        <v>17162</v>
      </c>
      <c r="C1500" s="8" t="s">
        <v>45739</v>
      </c>
      <c r="D1500" s="8" t="s">
        <v>45740</v>
      </c>
      <c r="E1500" s="8" t="s">
        <v>525</v>
      </c>
      <c r="F1500" s="8" t="s">
        <v>255</v>
      </c>
      <c r="G1500" s="8" t="s">
        <v>525</v>
      </c>
      <c r="H1500" s="8" t="s">
        <v>255</v>
      </c>
      <c r="I1500" s="8" t="s">
        <v>16755</v>
      </c>
      <c r="J1500" s="8" t="s">
        <v>708</v>
      </c>
      <c r="K1500" s="8" t="s">
        <v>12943</v>
      </c>
      <c r="L1500" s="8" t="s">
        <v>3368</v>
      </c>
      <c r="M1500" s="8" t="s">
        <v>4782</v>
      </c>
      <c r="N1500" s="8" t="s">
        <v>10716</v>
      </c>
      <c r="O1500" s="8" t="s">
        <v>19170</v>
      </c>
      <c r="P1500" s="8" t="s">
        <v>776</v>
      </c>
      <c r="Q1500" s="8" t="s">
        <v>8710</v>
      </c>
      <c r="R1500" s="8" t="s">
        <v>16757</v>
      </c>
      <c r="S1500" s="17" t="s">
        <v>16758</v>
      </c>
      <c r="T1500" s="18">
        <v>43042</v>
      </c>
      <c r="U1500" s="8">
        <v>0.125</v>
      </c>
      <c r="V1500" s="8">
        <v>0.20833333333333334</v>
      </c>
      <c r="W1500" s="8" t="s">
        <v>1100</v>
      </c>
      <c r="X1500" s="8" t="s">
        <v>17163</v>
      </c>
      <c r="Y1500" s="8" t="s">
        <v>12965</v>
      </c>
      <c r="Z1500" s="17" t="s">
        <v>17164</v>
      </c>
      <c r="AA1500" s="8" t="s">
        <v>17165</v>
      </c>
      <c r="AB1500" s="8" t="s">
        <v>17166</v>
      </c>
    </row>
    <row r="1501" spans="1:28" hidden="1" x14ac:dyDescent="0.2">
      <c r="A1501" s="8" t="s">
        <v>17141</v>
      </c>
      <c r="B1501" s="8" t="s">
        <v>17142</v>
      </c>
      <c r="C1501" s="8" t="s">
        <v>45739</v>
      </c>
      <c r="D1501" s="8" t="s">
        <v>45740</v>
      </c>
      <c r="E1501" s="8" t="s">
        <v>525</v>
      </c>
      <c r="F1501" s="8" t="s">
        <v>255</v>
      </c>
      <c r="G1501" s="8" t="s">
        <v>525</v>
      </c>
      <c r="H1501" s="8" t="s">
        <v>255</v>
      </c>
      <c r="I1501" s="8" t="s">
        <v>16755</v>
      </c>
      <c r="J1501" s="8" t="s">
        <v>708</v>
      </c>
      <c r="K1501" s="8" t="s">
        <v>12943</v>
      </c>
      <c r="L1501" s="8" t="s">
        <v>527</v>
      </c>
      <c r="M1501" s="8" t="s">
        <v>5800</v>
      </c>
      <c r="N1501" s="8" t="s">
        <v>10716</v>
      </c>
      <c r="O1501" s="8" t="s">
        <v>19170</v>
      </c>
      <c r="P1501" s="8" t="s">
        <v>776</v>
      </c>
      <c r="Q1501" s="8" t="s">
        <v>8710</v>
      </c>
      <c r="R1501" s="8" t="s">
        <v>16757</v>
      </c>
      <c r="S1501" s="17" t="s">
        <v>16758</v>
      </c>
      <c r="T1501" s="18">
        <v>43042</v>
      </c>
      <c r="U1501" s="8">
        <v>0.75</v>
      </c>
      <c r="V1501" s="8">
        <v>0.875</v>
      </c>
      <c r="W1501" s="8" t="s">
        <v>1283</v>
      </c>
      <c r="X1501" s="8" t="s">
        <v>17143</v>
      </c>
      <c r="Y1501" s="8" t="s">
        <v>12965</v>
      </c>
      <c r="Z1501" s="17" t="s">
        <v>17144</v>
      </c>
      <c r="AA1501" s="8" t="s">
        <v>17145</v>
      </c>
      <c r="AB1501" s="8" t="s">
        <v>17146</v>
      </c>
    </row>
    <row r="1502" spans="1:28" hidden="1" x14ac:dyDescent="0.2">
      <c r="A1502" s="8" t="s">
        <v>17147</v>
      </c>
      <c r="B1502" s="8" t="s">
        <v>17148</v>
      </c>
      <c r="C1502" s="8" t="s">
        <v>45739</v>
      </c>
      <c r="D1502" s="8" t="s">
        <v>45740</v>
      </c>
      <c r="E1502" s="8" t="s">
        <v>525</v>
      </c>
      <c r="F1502" s="8" t="s">
        <v>255</v>
      </c>
      <c r="G1502" s="8" t="s">
        <v>525</v>
      </c>
      <c r="H1502" s="8" t="s">
        <v>255</v>
      </c>
      <c r="I1502" s="8" t="s">
        <v>16755</v>
      </c>
      <c r="J1502" s="8" t="s">
        <v>708</v>
      </c>
      <c r="K1502" s="8" t="s">
        <v>12943</v>
      </c>
      <c r="L1502" s="8" t="s">
        <v>5800</v>
      </c>
      <c r="M1502" s="8" t="s">
        <v>17149</v>
      </c>
      <c r="N1502" s="8" t="s">
        <v>10716</v>
      </c>
      <c r="O1502" s="8" t="s">
        <v>19170</v>
      </c>
      <c r="P1502" s="8" t="s">
        <v>776</v>
      </c>
      <c r="Q1502" s="8" t="s">
        <v>8710</v>
      </c>
      <c r="R1502" s="8" t="s">
        <v>16757</v>
      </c>
      <c r="S1502" s="17" t="s">
        <v>16758</v>
      </c>
      <c r="T1502" s="18">
        <v>43042</v>
      </c>
      <c r="U1502" s="8">
        <v>0.875</v>
      </c>
      <c r="V1502" s="8">
        <v>0</v>
      </c>
      <c r="W1502" s="8" t="s">
        <v>1283</v>
      </c>
      <c r="X1502" s="8" t="s">
        <v>17150</v>
      </c>
      <c r="Y1502" s="8" t="s">
        <v>12965</v>
      </c>
      <c r="Z1502" s="17" t="s">
        <v>17151</v>
      </c>
      <c r="AA1502" s="8" t="s">
        <v>17152</v>
      </c>
      <c r="AB1502" s="8" t="s">
        <v>17153</v>
      </c>
    </row>
    <row r="1503" spans="1:28" hidden="1" x14ac:dyDescent="0.2">
      <c r="A1503" s="8" t="s">
        <v>17181</v>
      </c>
      <c r="B1503" s="8" t="s">
        <v>17182</v>
      </c>
      <c r="C1503" s="8" t="s">
        <v>45739</v>
      </c>
      <c r="D1503" s="8" t="s">
        <v>45740</v>
      </c>
      <c r="E1503" s="8" t="s">
        <v>535</v>
      </c>
      <c r="F1503" s="8" t="s">
        <v>255</v>
      </c>
      <c r="G1503" s="8" t="s">
        <v>535</v>
      </c>
      <c r="H1503" s="8" t="s">
        <v>255</v>
      </c>
      <c r="I1503" s="8" t="s">
        <v>16755</v>
      </c>
      <c r="J1503" s="8" t="s">
        <v>708</v>
      </c>
      <c r="K1503" s="8" t="s">
        <v>12943</v>
      </c>
      <c r="L1503" s="8" t="s">
        <v>17176</v>
      </c>
      <c r="M1503" s="8" t="s">
        <v>3395</v>
      </c>
      <c r="N1503" s="8" t="s">
        <v>10716</v>
      </c>
      <c r="O1503" s="8" t="s">
        <v>19170</v>
      </c>
      <c r="P1503" s="8" t="s">
        <v>776</v>
      </c>
      <c r="Q1503" s="8" t="s">
        <v>8710</v>
      </c>
      <c r="R1503" s="8" t="s">
        <v>16757</v>
      </c>
      <c r="S1503" s="17" t="s">
        <v>16758</v>
      </c>
      <c r="T1503" s="18">
        <v>43043</v>
      </c>
      <c r="U1503" s="8">
        <v>4.1666666666666664E-2</v>
      </c>
      <c r="V1503" s="8">
        <v>8.3333333333333329E-2</v>
      </c>
      <c r="W1503" s="8" t="s">
        <v>1100</v>
      </c>
      <c r="X1503" s="8" t="s">
        <v>17183</v>
      </c>
      <c r="Y1503" s="8" t="s">
        <v>539</v>
      </c>
      <c r="Z1503" s="17" t="s">
        <v>17184</v>
      </c>
      <c r="AA1503" s="8" t="s">
        <v>17185</v>
      </c>
      <c r="AB1503" s="8" t="s">
        <v>17186</v>
      </c>
    </row>
    <row r="1504" spans="1:28" hidden="1" x14ac:dyDescent="0.2">
      <c r="A1504" s="8" t="s">
        <v>17187</v>
      </c>
      <c r="B1504" s="8" t="s">
        <v>17188</v>
      </c>
      <c r="C1504" s="8" t="s">
        <v>45739</v>
      </c>
      <c r="D1504" s="8" t="s">
        <v>45740</v>
      </c>
      <c r="E1504" s="8" t="s">
        <v>535</v>
      </c>
      <c r="F1504" s="8" t="s">
        <v>255</v>
      </c>
      <c r="G1504" s="8" t="s">
        <v>535</v>
      </c>
      <c r="H1504" s="8" t="s">
        <v>255</v>
      </c>
      <c r="I1504" s="8" t="s">
        <v>16755</v>
      </c>
      <c r="J1504" s="8" t="s">
        <v>708</v>
      </c>
      <c r="K1504" s="8" t="s">
        <v>12943</v>
      </c>
      <c r="L1504" s="8" t="s">
        <v>3395</v>
      </c>
      <c r="M1504" s="8" t="s">
        <v>1670</v>
      </c>
      <c r="N1504" s="8" t="s">
        <v>10716</v>
      </c>
      <c r="O1504" s="8" t="s">
        <v>19170</v>
      </c>
      <c r="P1504" s="8" t="s">
        <v>776</v>
      </c>
      <c r="Q1504" s="8" t="s">
        <v>8710</v>
      </c>
      <c r="R1504" s="8" t="s">
        <v>16757</v>
      </c>
      <c r="S1504" s="17" t="s">
        <v>16758</v>
      </c>
      <c r="T1504" s="18">
        <v>43043</v>
      </c>
      <c r="U1504" s="8">
        <v>8.3333333333333329E-2</v>
      </c>
      <c r="V1504" s="8">
        <v>0.125</v>
      </c>
      <c r="W1504" s="8" t="s">
        <v>1495</v>
      </c>
      <c r="X1504" s="8" t="s">
        <v>17189</v>
      </c>
      <c r="Y1504" s="8" t="s">
        <v>17190</v>
      </c>
      <c r="Z1504" s="17" t="s">
        <v>17191</v>
      </c>
      <c r="AA1504" s="8" t="s">
        <v>17192</v>
      </c>
      <c r="AB1504" s="8" t="s">
        <v>17193</v>
      </c>
    </row>
    <row r="1505" spans="1:28" hidden="1" x14ac:dyDescent="0.2">
      <c r="A1505" s="8" t="s">
        <v>17194</v>
      </c>
      <c r="B1505" s="8" t="s">
        <v>17195</v>
      </c>
      <c r="C1505" s="8" t="s">
        <v>45739</v>
      </c>
      <c r="D1505" s="8" t="s">
        <v>45740</v>
      </c>
      <c r="E1505" s="8" t="s">
        <v>535</v>
      </c>
      <c r="F1505" s="8" t="s">
        <v>255</v>
      </c>
      <c r="G1505" s="8" t="s">
        <v>535</v>
      </c>
      <c r="H1505" s="8" t="s">
        <v>255</v>
      </c>
      <c r="I1505" s="8" t="s">
        <v>16755</v>
      </c>
      <c r="J1505" s="8" t="s">
        <v>708</v>
      </c>
      <c r="K1505" s="8" t="s">
        <v>12943</v>
      </c>
      <c r="L1505" s="8" t="s">
        <v>1670</v>
      </c>
      <c r="M1505" s="8" t="s">
        <v>4799</v>
      </c>
      <c r="N1505" s="8" t="s">
        <v>10716</v>
      </c>
      <c r="O1505" s="8" t="s">
        <v>19170</v>
      </c>
      <c r="P1505" s="8" t="s">
        <v>776</v>
      </c>
      <c r="Q1505" s="8" t="s">
        <v>8710</v>
      </c>
      <c r="R1505" s="8" t="s">
        <v>16757</v>
      </c>
      <c r="S1505" s="17" t="s">
        <v>16758</v>
      </c>
      <c r="T1505" s="18">
        <v>43043</v>
      </c>
      <c r="U1505" s="8">
        <v>0.125</v>
      </c>
      <c r="V1505" s="8">
        <v>0.16666666666666666</v>
      </c>
      <c r="W1505" s="8" t="s">
        <v>1495</v>
      </c>
      <c r="X1505" s="8" t="s">
        <v>17183</v>
      </c>
      <c r="Y1505" s="8" t="s">
        <v>539</v>
      </c>
      <c r="Z1505" s="17" t="s">
        <v>17196</v>
      </c>
      <c r="AA1505" s="8" t="s">
        <v>17197</v>
      </c>
      <c r="AB1505" s="8" t="s">
        <v>17198</v>
      </c>
    </row>
    <row r="1506" spans="1:28" hidden="1" x14ac:dyDescent="0.2">
      <c r="A1506" s="8" t="s">
        <v>17167</v>
      </c>
      <c r="B1506" s="8" t="s">
        <v>17168</v>
      </c>
      <c r="C1506" s="8" t="s">
        <v>45739</v>
      </c>
      <c r="D1506" s="8" t="s">
        <v>45740</v>
      </c>
      <c r="E1506" s="8" t="s">
        <v>535</v>
      </c>
      <c r="F1506" s="8" t="s">
        <v>255</v>
      </c>
      <c r="G1506" s="8" t="s">
        <v>535</v>
      </c>
      <c r="H1506" s="8" t="s">
        <v>255</v>
      </c>
      <c r="I1506" s="8" t="s">
        <v>16755</v>
      </c>
      <c r="J1506" s="8" t="s">
        <v>708</v>
      </c>
      <c r="K1506" s="8" t="s">
        <v>12943</v>
      </c>
      <c r="L1506" s="8" t="s">
        <v>537</v>
      </c>
      <c r="M1506" s="8" t="s">
        <v>17169</v>
      </c>
      <c r="N1506" s="8" t="s">
        <v>10716</v>
      </c>
      <c r="O1506" s="8" t="s">
        <v>19170</v>
      </c>
      <c r="P1506" s="8" t="s">
        <v>776</v>
      </c>
      <c r="Q1506" s="8" t="s">
        <v>8710</v>
      </c>
      <c r="R1506" s="8" t="s">
        <v>16757</v>
      </c>
      <c r="S1506" s="17" t="s">
        <v>16758</v>
      </c>
      <c r="T1506" s="18">
        <v>43043</v>
      </c>
      <c r="U1506" s="8">
        <v>0.75</v>
      </c>
      <c r="V1506" s="8">
        <v>0.91666666666666663</v>
      </c>
      <c r="W1506" s="8" t="s">
        <v>739</v>
      </c>
      <c r="X1506" s="8" t="s">
        <v>17170</v>
      </c>
      <c r="Y1506" s="8" t="s">
        <v>539</v>
      </c>
      <c r="Z1506" s="17" t="s">
        <v>17171</v>
      </c>
      <c r="AA1506" s="8" t="s">
        <v>17172</v>
      </c>
      <c r="AB1506" s="8" t="s">
        <v>17173</v>
      </c>
    </row>
    <row r="1507" spans="1:28" hidden="1" x14ac:dyDescent="0.2">
      <c r="A1507" s="8" t="s">
        <v>17174</v>
      </c>
      <c r="B1507" s="8" t="s">
        <v>17175</v>
      </c>
      <c r="C1507" s="8" t="s">
        <v>45739</v>
      </c>
      <c r="D1507" s="8" t="s">
        <v>45740</v>
      </c>
      <c r="E1507" s="8" t="s">
        <v>535</v>
      </c>
      <c r="F1507" s="8" t="s">
        <v>255</v>
      </c>
      <c r="G1507" s="8" t="s">
        <v>535</v>
      </c>
      <c r="H1507" s="8" t="s">
        <v>255</v>
      </c>
      <c r="I1507" s="8" t="s">
        <v>16755</v>
      </c>
      <c r="J1507" s="8" t="s">
        <v>708</v>
      </c>
      <c r="K1507" s="8" t="s">
        <v>12943</v>
      </c>
      <c r="L1507" s="8" t="s">
        <v>17169</v>
      </c>
      <c r="M1507" s="8" t="s">
        <v>17176</v>
      </c>
      <c r="N1507" s="8" t="s">
        <v>10716</v>
      </c>
      <c r="O1507" s="8" t="s">
        <v>19170</v>
      </c>
      <c r="P1507" s="8" t="s">
        <v>776</v>
      </c>
      <c r="Q1507" s="8" t="s">
        <v>8710</v>
      </c>
      <c r="R1507" s="8" t="s">
        <v>16757</v>
      </c>
      <c r="S1507" s="17" t="s">
        <v>16758</v>
      </c>
      <c r="T1507" s="18">
        <v>43043</v>
      </c>
      <c r="U1507" s="8">
        <v>0.91666666666666663</v>
      </c>
      <c r="V1507" s="8">
        <v>4.1666666666666664E-2</v>
      </c>
      <c r="W1507" s="8" t="s">
        <v>1283</v>
      </c>
      <c r="X1507" s="8" t="s">
        <v>17177</v>
      </c>
      <c r="Y1507" s="8" t="s">
        <v>539</v>
      </c>
      <c r="Z1507" s="17" t="s">
        <v>17178</v>
      </c>
      <c r="AA1507" s="8" t="s">
        <v>17179</v>
      </c>
      <c r="AB1507" s="8" t="s">
        <v>17180</v>
      </c>
    </row>
    <row r="1508" spans="1:28" hidden="1" x14ac:dyDescent="0.2">
      <c r="A1508" s="8" t="s">
        <v>17199</v>
      </c>
      <c r="B1508" s="8" t="s">
        <v>17200</v>
      </c>
      <c r="C1508" s="8" t="s">
        <v>45739</v>
      </c>
      <c r="D1508" s="8" t="s">
        <v>45740</v>
      </c>
      <c r="E1508" s="8" t="s">
        <v>545</v>
      </c>
      <c r="F1508" s="8" t="s">
        <v>255</v>
      </c>
      <c r="G1508" s="8" t="s">
        <v>545</v>
      </c>
      <c r="H1508" s="8" t="s">
        <v>255</v>
      </c>
      <c r="I1508" s="8" t="s">
        <v>16755</v>
      </c>
      <c r="J1508" s="8" t="s">
        <v>708</v>
      </c>
      <c r="K1508" s="8" t="s">
        <v>12943</v>
      </c>
      <c r="L1508" s="8" t="s">
        <v>1678</v>
      </c>
      <c r="M1508" s="8" t="s">
        <v>4823</v>
      </c>
      <c r="N1508" s="8" t="s">
        <v>10716</v>
      </c>
      <c r="O1508" s="8" t="s">
        <v>19170</v>
      </c>
      <c r="P1508" s="8" t="s">
        <v>776</v>
      </c>
      <c r="Q1508" s="8" t="s">
        <v>8710</v>
      </c>
      <c r="R1508" s="8" t="s">
        <v>16757</v>
      </c>
      <c r="S1508" s="17" t="s">
        <v>16758</v>
      </c>
      <c r="T1508" s="18">
        <v>43044</v>
      </c>
      <c r="U1508" s="8">
        <v>0.75</v>
      </c>
      <c r="V1508" s="8">
        <v>0.20833333333333334</v>
      </c>
      <c r="W1508" s="8" t="s">
        <v>762</v>
      </c>
      <c r="X1508" s="8" t="s">
        <v>17201</v>
      </c>
      <c r="Y1508" s="8" t="s">
        <v>17202</v>
      </c>
      <c r="Z1508" s="17" t="s">
        <v>17203</v>
      </c>
      <c r="AA1508" s="8" t="s">
        <v>17204</v>
      </c>
      <c r="AB1508" s="8" t="s">
        <v>17205</v>
      </c>
    </row>
    <row r="1509" spans="1:28" hidden="1" x14ac:dyDescent="0.2">
      <c r="A1509" s="8" t="s">
        <v>17206</v>
      </c>
      <c r="B1509" s="8" t="s">
        <v>17207</v>
      </c>
      <c r="C1509" s="8" t="s">
        <v>45739</v>
      </c>
      <c r="D1509" s="8" t="s">
        <v>45740</v>
      </c>
      <c r="E1509" s="8" t="s">
        <v>256</v>
      </c>
      <c r="F1509" s="8" t="s">
        <v>255</v>
      </c>
      <c r="G1509" s="8" t="s">
        <v>256</v>
      </c>
      <c r="H1509" s="8" t="s">
        <v>255</v>
      </c>
      <c r="I1509" s="8" t="s">
        <v>16755</v>
      </c>
      <c r="J1509" s="8" t="s">
        <v>708</v>
      </c>
      <c r="K1509" s="8" t="s">
        <v>12943</v>
      </c>
      <c r="L1509" s="8" t="s">
        <v>558</v>
      </c>
      <c r="M1509" s="8" t="s">
        <v>4837</v>
      </c>
      <c r="N1509" s="8" t="s">
        <v>10716</v>
      </c>
      <c r="O1509" s="8" t="s">
        <v>19170</v>
      </c>
      <c r="P1509" s="8" t="s">
        <v>776</v>
      </c>
      <c r="Q1509" s="8" t="s">
        <v>8710</v>
      </c>
      <c r="R1509" s="8" t="s">
        <v>16757</v>
      </c>
      <c r="S1509" s="17" t="s">
        <v>16758</v>
      </c>
      <c r="T1509" s="18">
        <v>43045</v>
      </c>
      <c r="U1509" s="8">
        <v>0.75</v>
      </c>
      <c r="V1509" s="8">
        <v>0.20833333333333334</v>
      </c>
      <c r="W1509" s="8" t="s">
        <v>762</v>
      </c>
      <c r="X1509" s="8" t="s">
        <v>17201</v>
      </c>
      <c r="Y1509" s="8" t="s">
        <v>17202</v>
      </c>
      <c r="Z1509" s="17" t="s">
        <v>17208</v>
      </c>
      <c r="AA1509" s="8" t="s">
        <v>17209</v>
      </c>
      <c r="AB1509" s="8" t="s">
        <v>17210</v>
      </c>
    </row>
    <row r="1510" spans="1:28" hidden="1" x14ac:dyDescent="0.2">
      <c r="A1510" s="8" t="s">
        <v>17216</v>
      </c>
      <c r="B1510" s="8" t="s">
        <v>17217</v>
      </c>
      <c r="C1510" s="8" t="s">
        <v>45739</v>
      </c>
      <c r="D1510" s="8" t="s">
        <v>45740</v>
      </c>
      <c r="E1510" s="8" t="s">
        <v>266</v>
      </c>
      <c r="F1510" s="8" t="s">
        <v>255</v>
      </c>
      <c r="G1510" s="8" t="s">
        <v>266</v>
      </c>
      <c r="H1510" s="8" t="s">
        <v>255</v>
      </c>
      <c r="I1510" s="8" t="s">
        <v>16755</v>
      </c>
      <c r="J1510" s="8" t="s">
        <v>708</v>
      </c>
      <c r="K1510" s="8" t="s">
        <v>12943</v>
      </c>
      <c r="L1510" s="8" t="s">
        <v>5835</v>
      </c>
      <c r="M1510" s="8" t="s">
        <v>4846</v>
      </c>
      <c r="N1510" s="8" t="s">
        <v>10716</v>
      </c>
      <c r="O1510" s="8" t="s">
        <v>19170</v>
      </c>
      <c r="P1510" s="8" t="s">
        <v>776</v>
      </c>
      <c r="Q1510" s="8" t="s">
        <v>8710</v>
      </c>
      <c r="R1510" s="8" t="s">
        <v>16757</v>
      </c>
      <c r="S1510" s="17" t="s">
        <v>16758</v>
      </c>
      <c r="T1510" s="18">
        <v>43046</v>
      </c>
      <c r="U1510" s="8">
        <v>0</v>
      </c>
      <c r="V1510" s="8">
        <v>0.20833333333333334</v>
      </c>
      <c r="W1510" s="8" t="s">
        <v>773</v>
      </c>
      <c r="X1510" s="8" t="s">
        <v>17218</v>
      </c>
      <c r="Y1510" s="8" t="s">
        <v>17219</v>
      </c>
      <c r="Z1510" s="17" t="s">
        <v>17220</v>
      </c>
      <c r="AA1510" s="8" t="s">
        <v>17221</v>
      </c>
      <c r="AB1510" s="8" t="s">
        <v>17222</v>
      </c>
    </row>
    <row r="1511" spans="1:28" hidden="1" x14ac:dyDescent="0.2">
      <c r="A1511" s="8" t="s">
        <v>17211</v>
      </c>
      <c r="B1511" s="8" t="s">
        <v>17212</v>
      </c>
      <c r="C1511" s="8" t="s">
        <v>45739</v>
      </c>
      <c r="D1511" s="8" t="s">
        <v>45740</v>
      </c>
      <c r="E1511" s="8" t="s">
        <v>266</v>
      </c>
      <c r="F1511" s="8" t="s">
        <v>255</v>
      </c>
      <c r="G1511" s="8" t="s">
        <v>266</v>
      </c>
      <c r="H1511" s="8" t="s">
        <v>255</v>
      </c>
      <c r="I1511" s="8" t="s">
        <v>16755</v>
      </c>
      <c r="J1511" s="8" t="s">
        <v>708</v>
      </c>
      <c r="K1511" s="8" t="s">
        <v>12943</v>
      </c>
      <c r="L1511" s="8" t="s">
        <v>567</v>
      </c>
      <c r="M1511" s="8" t="s">
        <v>5835</v>
      </c>
      <c r="N1511" s="8" t="s">
        <v>10716</v>
      </c>
      <c r="O1511" s="8" t="s">
        <v>19170</v>
      </c>
      <c r="P1511" s="8" t="s">
        <v>776</v>
      </c>
      <c r="Q1511" s="8" t="s">
        <v>8710</v>
      </c>
      <c r="R1511" s="8" t="s">
        <v>16757</v>
      </c>
      <c r="S1511" s="17" t="s">
        <v>16758</v>
      </c>
      <c r="T1511" s="18">
        <v>43046</v>
      </c>
      <c r="U1511" s="8">
        <v>0.75</v>
      </c>
      <c r="V1511" s="8">
        <v>0</v>
      </c>
      <c r="W1511" s="8" t="s">
        <v>30</v>
      </c>
      <c r="X1511" s="8" t="s">
        <v>17201</v>
      </c>
      <c r="Y1511" s="8" t="s">
        <v>17202</v>
      </c>
      <c r="Z1511" s="17" t="s">
        <v>17213</v>
      </c>
      <c r="AA1511" s="8" t="s">
        <v>17214</v>
      </c>
      <c r="AB1511" s="8" t="s">
        <v>17215</v>
      </c>
    </row>
    <row r="1512" spans="1:28" hidden="1" x14ac:dyDescent="0.2">
      <c r="A1512" s="8" t="s">
        <v>17223</v>
      </c>
      <c r="B1512" s="8" t="s">
        <v>17224</v>
      </c>
      <c r="C1512" s="8" t="s">
        <v>45739</v>
      </c>
      <c r="D1512" s="8" t="s">
        <v>45740</v>
      </c>
      <c r="E1512" s="8" t="s">
        <v>29</v>
      </c>
      <c r="F1512" s="8" t="s">
        <v>27</v>
      </c>
      <c r="G1512" s="8" t="s">
        <v>29</v>
      </c>
      <c r="H1512" s="8" t="s">
        <v>27</v>
      </c>
      <c r="I1512" s="8" t="s">
        <v>17225</v>
      </c>
      <c r="J1512" s="8" t="s">
        <v>28</v>
      </c>
      <c r="K1512" s="8" t="s">
        <v>296</v>
      </c>
      <c r="L1512" s="8" t="s">
        <v>5152</v>
      </c>
      <c r="M1512" s="8" t="s">
        <v>17226</v>
      </c>
      <c r="N1512" s="8" t="s">
        <v>10716</v>
      </c>
      <c r="O1512" s="8" t="s">
        <v>19170</v>
      </c>
      <c r="P1512" s="8" t="s">
        <v>776</v>
      </c>
      <c r="Q1512" s="8" t="s">
        <v>17227</v>
      </c>
      <c r="R1512" s="8" t="s">
        <v>17228</v>
      </c>
      <c r="S1512" s="17" t="s">
        <v>17229</v>
      </c>
      <c r="T1512" s="18">
        <v>43009</v>
      </c>
      <c r="U1512" s="8">
        <v>0.25</v>
      </c>
      <c r="V1512" s="8">
        <v>0.41666666666666669</v>
      </c>
      <c r="W1512" s="8" t="s">
        <v>739</v>
      </c>
      <c r="X1512" s="8" t="s">
        <v>17230</v>
      </c>
      <c r="Y1512" s="8" t="s">
        <v>17231</v>
      </c>
      <c r="Z1512" s="17" t="s">
        <v>3532</v>
      </c>
      <c r="AA1512" s="8" t="s">
        <v>17232</v>
      </c>
      <c r="AB1512" s="8" t="s">
        <v>17233</v>
      </c>
    </row>
    <row r="1513" spans="1:28" hidden="1" x14ac:dyDescent="0.2">
      <c r="A1513" s="8" t="s">
        <v>17234</v>
      </c>
      <c r="B1513" s="8" t="s">
        <v>17235</v>
      </c>
      <c r="C1513" s="8" t="s">
        <v>45739</v>
      </c>
      <c r="D1513" s="8" t="s">
        <v>45740</v>
      </c>
      <c r="E1513" s="8" t="s">
        <v>29</v>
      </c>
      <c r="F1513" s="8" t="s">
        <v>27</v>
      </c>
      <c r="G1513" s="8" t="s">
        <v>29</v>
      </c>
      <c r="H1513" s="8" t="s">
        <v>27</v>
      </c>
      <c r="I1513" s="8" t="s">
        <v>17225</v>
      </c>
      <c r="J1513" s="8" t="s">
        <v>28</v>
      </c>
      <c r="K1513" s="8" t="s">
        <v>296</v>
      </c>
      <c r="L1513" s="8" t="s">
        <v>17226</v>
      </c>
      <c r="M1513" s="8" t="s">
        <v>5164</v>
      </c>
      <c r="N1513" s="8" t="s">
        <v>10716</v>
      </c>
      <c r="O1513" s="8" t="s">
        <v>19170</v>
      </c>
      <c r="P1513" s="8" t="s">
        <v>776</v>
      </c>
      <c r="Q1513" s="8" t="s">
        <v>17227</v>
      </c>
      <c r="R1513" s="8" t="s">
        <v>17228</v>
      </c>
      <c r="S1513" s="17" t="s">
        <v>17229</v>
      </c>
      <c r="T1513" s="18">
        <v>43009</v>
      </c>
      <c r="U1513" s="8">
        <v>0.41666666666666669</v>
      </c>
      <c r="V1513" s="8">
        <v>0.58333333333333337</v>
      </c>
      <c r="W1513" s="8" t="s">
        <v>739</v>
      </c>
      <c r="X1513" s="8" t="s">
        <v>17236</v>
      </c>
      <c r="Y1513" s="8" t="s">
        <v>412</v>
      </c>
      <c r="Z1513" s="17" t="s">
        <v>17237</v>
      </c>
      <c r="AA1513" s="8" t="s">
        <v>17238</v>
      </c>
      <c r="AB1513" s="8" t="s">
        <v>17239</v>
      </c>
    </row>
    <row r="1514" spans="1:28" hidden="1" x14ac:dyDescent="0.2">
      <c r="A1514" s="8" t="s">
        <v>17240</v>
      </c>
      <c r="B1514" s="8" t="s">
        <v>17241</v>
      </c>
      <c r="C1514" s="8" t="s">
        <v>45739</v>
      </c>
      <c r="D1514" s="8" t="s">
        <v>45740</v>
      </c>
      <c r="E1514" s="8" t="s">
        <v>29</v>
      </c>
      <c r="F1514" s="8" t="s">
        <v>27</v>
      </c>
      <c r="G1514" s="8" t="s">
        <v>29</v>
      </c>
      <c r="H1514" s="8" t="s">
        <v>27</v>
      </c>
      <c r="I1514" s="8" t="s">
        <v>17225</v>
      </c>
      <c r="J1514" s="8" t="s">
        <v>28</v>
      </c>
      <c r="K1514" s="8" t="s">
        <v>296</v>
      </c>
      <c r="L1514" s="8" t="s">
        <v>5164</v>
      </c>
      <c r="M1514" s="8" t="s">
        <v>1717</v>
      </c>
      <c r="N1514" s="8" t="s">
        <v>10716</v>
      </c>
      <c r="O1514" s="8" t="s">
        <v>19170</v>
      </c>
      <c r="P1514" s="8" t="s">
        <v>776</v>
      </c>
      <c r="Q1514" s="8" t="s">
        <v>17227</v>
      </c>
      <c r="R1514" s="8" t="s">
        <v>17228</v>
      </c>
      <c r="S1514" s="17" t="s">
        <v>17229</v>
      </c>
      <c r="T1514" s="18">
        <v>43009</v>
      </c>
      <c r="U1514" s="8">
        <v>0.58333333333333337</v>
      </c>
      <c r="V1514" s="8">
        <v>0.75</v>
      </c>
      <c r="W1514" s="8" t="s">
        <v>739</v>
      </c>
      <c r="X1514" s="8" t="s">
        <v>17242</v>
      </c>
      <c r="Y1514" s="8" t="s">
        <v>412</v>
      </c>
      <c r="Z1514" s="17" t="s">
        <v>17243</v>
      </c>
      <c r="AA1514" s="8" t="s">
        <v>17244</v>
      </c>
      <c r="AB1514" s="8" t="s">
        <v>17245</v>
      </c>
    </row>
    <row r="1515" spans="1:28" hidden="1" x14ac:dyDescent="0.2">
      <c r="A1515" s="8" t="s">
        <v>17246</v>
      </c>
      <c r="B1515" s="8" t="s">
        <v>17247</v>
      </c>
      <c r="C1515" s="8" t="s">
        <v>45739</v>
      </c>
      <c r="D1515" s="8" t="s">
        <v>45740</v>
      </c>
      <c r="E1515" s="8" t="s">
        <v>46</v>
      </c>
      <c r="F1515" s="8" t="s">
        <v>27</v>
      </c>
      <c r="G1515" s="8" t="s">
        <v>46</v>
      </c>
      <c r="H1515" s="8" t="s">
        <v>27</v>
      </c>
      <c r="I1515" s="8" t="s">
        <v>17225</v>
      </c>
      <c r="J1515" s="8" t="s">
        <v>28</v>
      </c>
      <c r="K1515" s="8" t="s">
        <v>296</v>
      </c>
      <c r="L1515" s="8" t="s">
        <v>2000</v>
      </c>
      <c r="M1515" s="8" t="s">
        <v>6343</v>
      </c>
      <c r="N1515" s="8" t="s">
        <v>10716</v>
      </c>
      <c r="O1515" s="8" t="s">
        <v>19170</v>
      </c>
      <c r="P1515" s="8" t="s">
        <v>776</v>
      </c>
      <c r="Q1515" s="8" t="s">
        <v>17227</v>
      </c>
      <c r="R1515" s="8" t="s">
        <v>17228</v>
      </c>
      <c r="S1515" s="17" t="s">
        <v>17229</v>
      </c>
      <c r="T1515" s="18">
        <v>43010</v>
      </c>
      <c r="U1515" s="8">
        <v>0.25</v>
      </c>
      <c r="V1515" s="8">
        <v>0.375</v>
      </c>
      <c r="W1515" s="8" t="s">
        <v>1283</v>
      </c>
      <c r="X1515" s="8" t="s">
        <v>17248</v>
      </c>
      <c r="Y1515" s="8" t="s">
        <v>412</v>
      </c>
      <c r="Z1515" s="17" t="s">
        <v>17249</v>
      </c>
      <c r="AA1515" s="8" t="s">
        <v>17250</v>
      </c>
      <c r="AB1515" s="8" t="s">
        <v>17251</v>
      </c>
    </row>
    <row r="1516" spans="1:28" hidden="1" x14ac:dyDescent="0.2">
      <c r="A1516" s="8" t="s">
        <v>17252</v>
      </c>
      <c r="B1516" s="8" t="s">
        <v>17253</v>
      </c>
      <c r="C1516" s="8" t="s">
        <v>45739</v>
      </c>
      <c r="D1516" s="8" t="s">
        <v>45740</v>
      </c>
      <c r="E1516" s="8" t="s">
        <v>46</v>
      </c>
      <c r="F1516" s="8" t="s">
        <v>27</v>
      </c>
      <c r="G1516" s="8" t="s">
        <v>46</v>
      </c>
      <c r="H1516" s="8" t="s">
        <v>27</v>
      </c>
      <c r="I1516" s="8" t="s">
        <v>17225</v>
      </c>
      <c r="J1516" s="8" t="s">
        <v>28</v>
      </c>
      <c r="K1516" s="8" t="s">
        <v>296</v>
      </c>
      <c r="L1516" s="8" t="s">
        <v>6343</v>
      </c>
      <c r="M1516" s="8" t="s">
        <v>6355</v>
      </c>
      <c r="N1516" s="8" t="s">
        <v>10716</v>
      </c>
      <c r="O1516" s="8" t="s">
        <v>19170</v>
      </c>
      <c r="P1516" s="8" t="s">
        <v>776</v>
      </c>
      <c r="Q1516" s="8" t="s">
        <v>17227</v>
      </c>
      <c r="R1516" s="8" t="s">
        <v>17228</v>
      </c>
      <c r="S1516" s="17" t="s">
        <v>17229</v>
      </c>
      <c r="T1516" s="18">
        <v>43010</v>
      </c>
      <c r="U1516" s="8">
        <v>0.375</v>
      </c>
      <c r="V1516" s="8">
        <v>0.58333333333333337</v>
      </c>
      <c r="W1516" s="8" t="s">
        <v>773</v>
      </c>
      <c r="X1516" s="8" t="s">
        <v>17254</v>
      </c>
      <c r="Y1516" s="8" t="s">
        <v>412</v>
      </c>
      <c r="Z1516" s="17" t="s">
        <v>17255</v>
      </c>
      <c r="AA1516" s="8" t="s">
        <v>17256</v>
      </c>
      <c r="AB1516" s="8" t="s">
        <v>17257</v>
      </c>
    </row>
    <row r="1517" spans="1:28" hidden="1" x14ac:dyDescent="0.2">
      <c r="A1517" s="8" t="s">
        <v>17258</v>
      </c>
      <c r="B1517" s="8" t="s">
        <v>17259</v>
      </c>
      <c r="C1517" s="8" t="s">
        <v>45739</v>
      </c>
      <c r="D1517" s="8" t="s">
        <v>45740</v>
      </c>
      <c r="E1517" s="8" t="s">
        <v>46</v>
      </c>
      <c r="F1517" s="8" t="s">
        <v>27</v>
      </c>
      <c r="G1517" s="8" t="s">
        <v>46</v>
      </c>
      <c r="H1517" s="8" t="s">
        <v>27</v>
      </c>
      <c r="I1517" s="8" t="s">
        <v>17225</v>
      </c>
      <c r="J1517" s="8" t="s">
        <v>28</v>
      </c>
      <c r="K1517" s="8" t="s">
        <v>296</v>
      </c>
      <c r="L1517" s="8" t="s">
        <v>6355</v>
      </c>
      <c r="M1517" s="8" t="s">
        <v>2001</v>
      </c>
      <c r="N1517" s="8" t="s">
        <v>10716</v>
      </c>
      <c r="O1517" s="8" t="s">
        <v>19170</v>
      </c>
      <c r="P1517" s="8" t="s">
        <v>776</v>
      </c>
      <c r="Q1517" s="8" t="s">
        <v>17227</v>
      </c>
      <c r="R1517" s="8" t="s">
        <v>17228</v>
      </c>
      <c r="S1517" s="17" t="s">
        <v>17229</v>
      </c>
      <c r="T1517" s="18">
        <v>43010</v>
      </c>
      <c r="U1517" s="8">
        <v>0.58333333333333337</v>
      </c>
      <c r="V1517" s="8">
        <v>0.66666666666666663</v>
      </c>
      <c r="W1517" s="8" t="s">
        <v>1100</v>
      </c>
      <c r="X1517" s="8" t="s">
        <v>17260</v>
      </c>
      <c r="Y1517" s="8" t="s">
        <v>412</v>
      </c>
      <c r="Z1517" s="17" t="s">
        <v>17261</v>
      </c>
      <c r="AA1517" s="8" t="s">
        <v>17262</v>
      </c>
      <c r="AB1517" s="8" t="s">
        <v>17263</v>
      </c>
    </row>
    <row r="1518" spans="1:28" hidden="1" x14ac:dyDescent="0.2">
      <c r="A1518" s="8" t="s">
        <v>17264</v>
      </c>
      <c r="B1518" s="8" t="s">
        <v>17265</v>
      </c>
      <c r="C1518" s="8" t="s">
        <v>45739</v>
      </c>
      <c r="D1518" s="8" t="s">
        <v>45740</v>
      </c>
      <c r="E1518" s="8" t="s">
        <v>46</v>
      </c>
      <c r="F1518" s="8" t="s">
        <v>27</v>
      </c>
      <c r="G1518" s="8" t="s">
        <v>46</v>
      </c>
      <c r="H1518" s="8" t="s">
        <v>27</v>
      </c>
      <c r="I1518" s="8" t="s">
        <v>17225</v>
      </c>
      <c r="J1518" s="8" t="s">
        <v>28</v>
      </c>
      <c r="K1518" s="8" t="s">
        <v>296</v>
      </c>
      <c r="L1518" s="8" t="s">
        <v>2001</v>
      </c>
      <c r="M1518" s="8" t="s">
        <v>1738</v>
      </c>
      <c r="N1518" s="8" t="s">
        <v>10716</v>
      </c>
      <c r="O1518" s="8" t="s">
        <v>19170</v>
      </c>
      <c r="P1518" s="8" t="s">
        <v>776</v>
      </c>
      <c r="Q1518" s="8" t="s">
        <v>17227</v>
      </c>
      <c r="R1518" s="8" t="s">
        <v>17228</v>
      </c>
      <c r="S1518" s="17" t="s">
        <v>17229</v>
      </c>
      <c r="T1518" s="18">
        <v>43010</v>
      </c>
      <c r="U1518" s="8">
        <v>0.66666666666666663</v>
      </c>
      <c r="V1518" s="8">
        <v>0.75</v>
      </c>
      <c r="W1518" s="8" t="s">
        <v>1100</v>
      </c>
      <c r="X1518" s="8" t="s">
        <v>17266</v>
      </c>
      <c r="Y1518" s="8" t="s">
        <v>412</v>
      </c>
      <c r="Z1518" s="17" t="s">
        <v>17267</v>
      </c>
      <c r="AA1518" s="8" t="s">
        <v>17268</v>
      </c>
      <c r="AB1518" s="8" t="s">
        <v>17269</v>
      </c>
    </row>
    <row r="1519" spans="1:28" hidden="1" x14ac:dyDescent="0.2">
      <c r="A1519" s="8" t="s">
        <v>17274</v>
      </c>
      <c r="B1519" s="8" t="s">
        <v>17275</v>
      </c>
      <c r="C1519" s="8" t="s">
        <v>45739</v>
      </c>
      <c r="D1519" s="8" t="s">
        <v>45740</v>
      </c>
      <c r="E1519" s="8" t="s">
        <v>362</v>
      </c>
      <c r="F1519" s="8" t="s">
        <v>112</v>
      </c>
      <c r="G1519" s="8" t="s">
        <v>362</v>
      </c>
      <c r="H1519" s="8" t="s">
        <v>112</v>
      </c>
      <c r="I1519" s="8" t="s">
        <v>17225</v>
      </c>
      <c r="J1519" s="8" t="s">
        <v>708</v>
      </c>
      <c r="K1519" s="8" t="s">
        <v>296</v>
      </c>
      <c r="L1519" s="8" t="s">
        <v>1408</v>
      </c>
      <c r="M1519" s="8" t="s">
        <v>373</v>
      </c>
      <c r="N1519" s="8" t="s">
        <v>10716</v>
      </c>
      <c r="O1519" s="8" t="s">
        <v>19170</v>
      </c>
      <c r="P1519" s="8" t="s">
        <v>776</v>
      </c>
      <c r="Q1519" s="8" t="s">
        <v>17227</v>
      </c>
      <c r="R1519" s="8" t="s">
        <v>17228</v>
      </c>
      <c r="S1519" s="17" t="s">
        <v>17229</v>
      </c>
      <c r="T1519" s="18">
        <v>43019</v>
      </c>
      <c r="U1519" s="8">
        <v>0.16666666666666666</v>
      </c>
      <c r="V1519" s="8">
        <v>0.25</v>
      </c>
      <c r="W1519" s="8" t="s">
        <v>1100</v>
      </c>
      <c r="X1519" s="8" t="s">
        <v>17276</v>
      </c>
      <c r="Y1519" s="8" t="s">
        <v>376</v>
      </c>
      <c r="Z1519" s="17" t="s">
        <v>3532</v>
      </c>
      <c r="AA1519" s="8" t="s">
        <v>17277</v>
      </c>
      <c r="AB1519" s="8" t="s">
        <v>17278</v>
      </c>
    </row>
    <row r="1520" spans="1:28" hidden="1" x14ac:dyDescent="0.2">
      <c r="A1520" s="8" t="s">
        <v>17270</v>
      </c>
      <c r="B1520" s="8" t="s">
        <v>17271</v>
      </c>
      <c r="C1520" s="8" t="s">
        <v>45739</v>
      </c>
      <c r="D1520" s="8" t="s">
        <v>45740</v>
      </c>
      <c r="E1520" s="8" t="s">
        <v>362</v>
      </c>
      <c r="F1520" s="8" t="s">
        <v>112</v>
      </c>
      <c r="G1520" s="8" t="s">
        <v>362</v>
      </c>
      <c r="H1520" s="8" t="s">
        <v>112</v>
      </c>
      <c r="I1520" s="8" t="s">
        <v>17225</v>
      </c>
      <c r="J1520" s="8" t="s">
        <v>708</v>
      </c>
      <c r="K1520" s="8" t="s">
        <v>296</v>
      </c>
      <c r="L1520" s="8" t="s">
        <v>364</v>
      </c>
      <c r="M1520" s="8" t="s">
        <v>1408</v>
      </c>
      <c r="N1520" s="8" t="s">
        <v>10716</v>
      </c>
      <c r="O1520" s="8" t="s">
        <v>19170</v>
      </c>
      <c r="P1520" s="8" t="s">
        <v>776</v>
      </c>
      <c r="Q1520" s="8" t="s">
        <v>17227</v>
      </c>
      <c r="R1520" s="8" t="s">
        <v>17228</v>
      </c>
      <c r="S1520" s="17" t="s">
        <v>17229</v>
      </c>
      <c r="T1520" s="18">
        <v>43019</v>
      </c>
      <c r="U1520" s="8">
        <v>0.75</v>
      </c>
      <c r="V1520" s="8">
        <v>0.16666666666666666</v>
      </c>
      <c r="W1520" s="8" t="s">
        <v>792</v>
      </c>
      <c r="X1520" s="8" t="s">
        <v>3496</v>
      </c>
      <c r="Y1520" s="8" t="s">
        <v>3497</v>
      </c>
      <c r="Z1520" s="17" t="s">
        <v>3472</v>
      </c>
      <c r="AA1520" s="8" t="s">
        <v>17272</v>
      </c>
      <c r="AB1520" s="8" t="s">
        <v>17273</v>
      </c>
    </row>
    <row r="1521" spans="1:28" hidden="1" x14ac:dyDescent="0.2">
      <c r="A1521" s="8" t="s">
        <v>17283</v>
      </c>
      <c r="B1521" s="8" t="s">
        <v>17284</v>
      </c>
      <c r="C1521" s="8" t="s">
        <v>45739</v>
      </c>
      <c r="D1521" s="8" t="s">
        <v>45740</v>
      </c>
      <c r="E1521" s="8" t="s">
        <v>372</v>
      </c>
      <c r="F1521" s="8" t="s">
        <v>112</v>
      </c>
      <c r="G1521" s="8" t="s">
        <v>372</v>
      </c>
      <c r="H1521" s="8" t="s">
        <v>112</v>
      </c>
      <c r="I1521" s="8" t="s">
        <v>17225</v>
      </c>
      <c r="J1521" s="8" t="s">
        <v>708</v>
      </c>
      <c r="K1521" s="8" t="s">
        <v>296</v>
      </c>
      <c r="L1521" s="8" t="s">
        <v>1424</v>
      </c>
      <c r="M1521" s="8" t="s">
        <v>383</v>
      </c>
      <c r="N1521" s="8" t="s">
        <v>10716</v>
      </c>
      <c r="O1521" s="8" t="s">
        <v>19170</v>
      </c>
      <c r="P1521" s="8" t="s">
        <v>776</v>
      </c>
      <c r="Q1521" s="8" t="s">
        <v>17227</v>
      </c>
      <c r="R1521" s="8" t="s">
        <v>17228</v>
      </c>
      <c r="S1521" s="17" t="s">
        <v>17229</v>
      </c>
      <c r="T1521" s="18">
        <v>43020</v>
      </c>
      <c r="U1521" s="8">
        <v>0.16666666666666666</v>
      </c>
      <c r="V1521" s="8">
        <v>0.25</v>
      </c>
      <c r="W1521" s="8" t="s">
        <v>1100</v>
      </c>
      <c r="X1521" s="8" t="s">
        <v>17285</v>
      </c>
      <c r="Y1521" s="8" t="s">
        <v>17286</v>
      </c>
      <c r="Z1521" s="17" t="s">
        <v>17287</v>
      </c>
      <c r="AA1521" s="8" t="s">
        <v>17288</v>
      </c>
      <c r="AB1521" s="8" t="s">
        <v>17289</v>
      </c>
    </row>
    <row r="1522" spans="1:28" hidden="1" x14ac:dyDescent="0.2">
      <c r="A1522" s="8" t="s">
        <v>17279</v>
      </c>
      <c r="B1522" s="8" t="s">
        <v>17280</v>
      </c>
      <c r="C1522" s="8" t="s">
        <v>45739</v>
      </c>
      <c r="D1522" s="8" t="s">
        <v>45740</v>
      </c>
      <c r="E1522" s="8" t="s">
        <v>372</v>
      </c>
      <c r="F1522" s="8" t="s">
        <v>112</v>
      </c>
      <c r="G1522" s="8" t="s">
        <v>372</v>
      </c>
      <c r="H1522" s="8" t="s">
        <v>112</v>
      </c>
      <c r="I1522" s="8" t="s">
        <v>17225</v>
      </c>
      <c r="J1522" s="8" t="s">
        <v>708</v>
      </c>
      <c r="K1522" s="8" t="s">
        <v>296</v>
      </c>
      <c r="L1522" s="8" t="s">
        <v>374</v>
      </c>
      <c r="M1522" s="8" t="s">
        <v>1424</v>
      </c>
      <c r="N1522" s="8" t="s">
        <v>10716</v>
      </c>
      <c r="O1522" s="8" t="s">
        <v>19170</v>
      </c>
      <c r="P1522" s="8" t="s">
        <v>776</v>
      </c>
      <c r="Q1522" s="8" t="s">
        <v>17227</v>
      </c>
      <c r="R1522" s="8" t="s">
        <v>17228</v>
      </c>
      <c r="S1522" s="17" t="s">
        <v>17229</v>
      </c>
      <c r="T1522" s="18">
        <v>43020</v>
      </c>
      <c r="U1522" s="8">
        <v>0.75</v>
      </c>
      <c r="V1522" s="8">
        <v>0.16666666666666666</v>
      </c>
      <c r="W1522" s="8" t="s">
        <v>792</v>
      </c>
      <c r="X1522" s="8" t="s">
        <v>3496</v>
      </c>
      <c r="Y1522" s="8" t="s">
        <v>3497</v>
      </c>
      <c r="Z1522" s="17" t="s">
        <v>3472</v>
      </c>
      <c r="AA1522" s="8" t="s">
        <v>17281</v>
      </c>
      <c r="AB1522" s="8" t="s">
        <v>17282</v>
      </c>
    </row>
    <row r="1523" spans="1:28" hidden="1" x14ac:dyDescent="0.2">
      <c r="A1523" s="8" t="s">
        <v>17290</v>
      </c>
      <c r="B1523" s="8" t="s">
        <v>17291</v>
      </c>
      <c r="C1523" s="8" t="s">
        <v>45739</v>
      </c>
      <c r="D1523" s="8" t="s">
        <v>45740</v>
      </c>
      <c r="E1523" s="8" t="s">
        <v>382</v>
      </c>
      <c r="F1523" s="8" t="s">
        <v>112</v>
      </c>
      <c r="G1523" s="8" t="s">
        <v>382</v>
      </c>
      <c r="H1523" s="8" t="s">
        <v>112</v>
      </c>
      <c r="I1523" s="8" t="s">
        <v>17225</v>
      </c>
      <c r="J1523" s="8" t="s">
        <v>708</v>
      </c>
      <c r="K1523" s="8" t="s">
        <v>296</v>
      </c>
      <c r="L1523" s="8" t="s">
        <v>384</v>
      </c>
      <c r="M1523" s="8" t="s">
        <v>1432</v>
      </c>
      <c r="N1523" s="8" t="s">
        <v>10716</v>
      </c>
      <c r="O1523" s="8" t="s">
        <v>19170</v>
      </c>
      <c r="P1523" s="8" t="s">
        <v>776</v>
      </c>
      <c r="Q1523" s="8" t="s">
        <v>17227</v>
      </c>
      <c r="R1523" s="8" t="s">
        <v>17228</v>
      </c>
      <c r="S1523" s="17" t="s">
        <v>17229</v>
      </c>
      <c r="T1523" s="18">
        <v>43021</v>
      </c>
      <c r="U1523" s="8">
        <v>0.75</v>
      </c>
      <c r="V1523" s="8">
        <v>0.91666666666666663</v>
      </c>
      <c r="W1523" s="8" t="s">
        <v>739</v>
      </c>
      <c r="X1523" s="8" t="s">
        <v>3496</v>
      </c>
      <c r="Y1523" s="8" t="s">
        <v>3497</v>
      </c>
      <c r="Z1523" s="17" t="s">
        <v>3472</v>
      </c>
      <c r="AA1523" s="8" t="s">
        <v>17292</v>
      </c>
      <c r="AB1523" s="8" t="s">
        <v>17293</v>
      </c>
    </row>
    <row r="1524" spans="1:28" hidden="1" x14ac:dyDescent="0.2">
      <c r="A1524" s="8" t="s">
        <v>17294</v>
      </c>
      <c r="B1524" s="8" t="s">
        <v>17295</v>
      </c>
      <c r="C1524" s="8" t="s">
        <v>45739</v>
      </c>
      <c r="D1524" s="8" t="s">
        <v>45740</v>
      </c>
      <c r="E1524" s="8" t="s">
        <v>382</v>
      </c>
      <c r="F1524" s="8" t="s">
        <v>112</v>
      </c>
      <c r="G1524" s="8" t="s">
        <v>382</v>
      </c>
      <c r="H1524" s="8" t="s">
        <v>112</v>
      </c>
      <c r="I1524" s="8" t="s">
        <v>17225</v>
      </c>
      <c r="J1524" s="8" t="s">
        <v>708</v>
      </c>
      <c r="K1524" s="8" t="s">
        <v>296</v>
      </c>
      <c r="L1524" s="8" t="s">
        <v>1432</v>
      </c>
      <c r="M1524" s="8" t="s">
        <v>391</v>
      </c>
      <c r="N1524" s="8" t="s">
        <v>10716</v>
      </c>
      <c r="O1524" s="8" t="s">
        <v>19170</v>
      </c>
      <c r="P1524" s="8" t="s">
        <v>776</v>
      </c>
      <c r="Q1524" s="8" t="s">
        <v>17227</v>
      </c>
      <c r="R1524" s="8" t="s">
        <v>17228</v>
      </c>
      <c r="S1524" s="17" t="s">
        <v>17229</v>
      </c>
      <c r="T1524" s="18">
        <v>43021</v>
      </c>
      <c r="U1524" s="8">
        <v>0.91666666666666663</v>
      </c>
      <c r="V1524" s="8">
        <v>0.25</v>
      </c>
      <c r="W1524" s="8" t="s">
        <v>486</v>
      </c>
      <c r="X1524" s="8" t="s">
        <v>17296</v>
      </c>
      <c r="Y1524" s="8" t="s">
        <v>12965</v>
      </c>
      <c r="Z1524" s="17" t="s">
        <v>17297</v>
      </c>
      <c r="AA1524" s="8" t="s">
        <v>17298</v>
      </c>
      <c r="AB1524" s="8" t="s">
        <v>17299</v>
      </c>
    </row>
    <row r="1525" spans="1:28" hidden="1" x14ac:dyDescent="0.2">
      <c r="A1525" s="8" t="s">
        <v>17309</v>
      </c>
      <c r="B1525" s="8" t="s">
        <v>17310</v>
      </c>
      <c r="C1525" s="8" t="s">
        <v>45739</v>
      </c>
      <c r="D1525" s="8" t="s">
        <v>45740</v>
      </c>
      <c r="E1525" s="8" t="s">
        <v>390</v>
      </c>
      <c r="F1525" s="8" t="s">
        <v>112</v>
      </c>
      <c r="G1525" s="8" t="s">
        <v>390</v>
      </c>
      <c r="H1525" s="8" t="s">
        <v>112</v>
      </c>
      <c r="I1525" s="8" t="s">
        <v>17225</v>
      </c>
      <c r="J1525" s="8" t="s">
        <v>708</v>
      </c>
      <c r="K1525" s="8" t="s">
        <v>296</v>
      </c>
      <c r="L1525" s="8" t="s">
        <v>1454</v>
      </c>
      <c r="M1525" s="8" t="s">
        <v>401</v>
      </c>
      <c r="N1525" s="8" t="s">
        <v>10716</v>
      </c>
      <c r="O1525" s="8" t="s">
        <v>19170</v>
      </c>
      <c r="P1525" s="8" t="s">
        <v>776</v>
      </c>
      <c r="Q1525" s="8" t="s">
        <v>17227</v>
      </c>
      <c r="R1525" s="8" t="s">
        <v>17228</v>
      </c>
      <c r="S1525" s="17" t="s">
        <v>17229</v>
      </c>
      <c r="T1525" s="18">
        <v>43022</v>
      </c>
      <c r="U1525" s="8">
        <v>8.3333333333333329E-2</v>
      </c>
      <c r="V1525" s="8">
        <v>0.25</v>
      </c>
      <c r="W1525" s="8" t="s">
        <v>739</v>
      </c>
      <c r="X1525" s="8" t="s">
        <v>17311</v>
      </c>
      <c r="Y1525" s="8" t="s">
        <v>17312</v>
      </c>
      <c r="Z1525" s="17" t="s">
        <v>17313</v>
      </c>
      <c r="AA1525" s="8" t="s">
        <v>17314</v>
      </c>
      <c r="AB1525" s="8" t="s">
        <v>17315</v>
      </c>
    </row>
    <row r="1526" spans="1:28" hidden="1" x14ac:dyDescent="0.2">
      <c r="A1526" s="8" t="s">
        <v>17300</v>
      </c>
      <c r="B1526" s="8" t="s">
        <v>17301</v>
      </c>
      <c r="C1526" s="8" t="s">
        <v>45739</v>
      </c>
      <c r="D1526" s="8" t="s">
        <v>45740</v>
      </c>
      <c r="E1526" s="8" t="s">
        <v>390</v>
      </c>
      <c r="F1526" s="8" t="s">
        <v>112</v>
      </c>
      <c r="G1526" s="8" t="s">
        <v>390</v>
      </c>
      <c r="H1526" s="8" t="s">
        <v>112</v>
      </c>
      <c r="I1526" s="8" t="s">
        <v>17225</v>
      </c>
      <c r="J1526" s="8" t="s">
        <v>708</v>
      </c>
      <c r="K1526" s="8" t="s">
        <v>296</v>
      </c>
      <c r="L1526" s="8" t="s">
        <v>392</v>
      </c>
      <c r="M1526" s="8" t="s">
        <v>1447</v>
      </c>
      <c r="N1526" s="8" t="s">
        <v>10716</v>
      </c>
      <c r="O1526" s="8" t="s">
        <v>19170</v>
      </c>
      <c r="P1526" s="8" t="s">
        <v>776</v>
      </c>
      <c r="Q1526" s="8" t="s">
        <v>17227</v>
      </c>
      <c r="R1526" s="8" t="s">
        <v>17228</v>
      </c>
      <c r="S1526" s="17" t="s">
        <v>17229</v>
      </c>
      <c r="T1526" s="18">
        <v>43022</v>
      </c>
      <c r="U1526" s="8">
        <v>0.75</v>
      </c>
      <c r="V1526" s="8">
        <v>0.95833333333333337</v>
      </c>
      <c r="W1526" s="8" t="s">
        <v>773</v>
      </c>
      <c r="X1526" s="8" t="s">
        <v>3504</v>
      </c>
      <c r="Y1526" s="8" t="s">
        <v>3505</v>
      </c>
      <c r="Z1526" s="17" t="s">
        <v>13278</v>
      </c>
      <c r="AA1526" s="8" t="s">
        <v>17302</v>
      </c>
      <c r="AB1526" s="8" t="s">
        <v>17303</v>
      </c>
    </row>
    <row r="1527" spans="1:28" hidden="1" x14ac:dyDescent="0.2">
      <c r="A1527" s="8" t="s">
        <v>17304</v>
      </c>
      <c r="B1527" s="8" t="s">
        <v>17305</v>
      </c>
      <c r="C1527" s="8" t="s">
        <v>45739</v>
      </c>
      <c r="D1527" s="8" t="s">
        <v>45740</v>
      </c>
      <c r="E1527" s="8" t="s">
        <v>390</v>
      </c>
      <c r="F1527" s="8" t="s">
        <v>112</v>
      </c>
      <c r="G1527" s="8" t="s">
        <v>390</v>
      </c>
      <c r="H1527" s="8" t="s">
        <v>112</v>
      </c>
      <c r="I1527" s="8" t="s">
        <v>17225</v>
      </c>
      <c r="J1527" s="8" t="s">
        <v>708</v>
      </c>
      <c r="K1527" s="8" t="s">
        <v>296</v>
      </c>
      <c r="L1527" s="8" t="s">
        <v>1447</v>
      </c>
      <c r="M1527" s="8" t="s">
        <v>1454</v>
      </c>
      <c r="N1527" s="8" t="s">
        <v>10716</v>
      </c>
      <c r="O1527" s="8" t="s">
        <v>19170</v>
      </c>
      <c r="P1527" s="8" t="s">
        <v>776</v>
      </c>
      <c r="Q1527" s="8" t="s">
        <v>17227</v>
      </c>
      <c r="R1527" s="8" t="s">
        <v>17228</v>
      </c>
      <c r="S1527" s="17" t="s">
        <v>17229</v>
      </c>
      <c r="T1527" s="18">
        <v>43022</v>
      </c>
      <c r="U1527" s="8">
        <v>0.95833333333333337</v>
      </c>
      <c r="V1527" s="8">
        <v>8.3333333333333329E-2</v>
      </c>
      <c r="W1527" s="8" t="s">
        <v>1283</v>
      </c>
      <c r="X1527" s="8" t="s">
        <v>17296</v>
      </c>
      <c r="Y1527" s="8" t="s">
        <v>12965</v>
      </c>
      <c r="Z1527" s="17" t="s">
        <v>17306</v>
      </c>
      <c r="AA1527" s="8" t="s">
        <v>17307</v>
      </c>
      <c r="AB1527" s="8" t="s">
        <v>17308</v>
      </c>
    </row>
    <row r="1528" spans="1:28" hidden="1" x14ac:dyDescent="0.2">
      <c r="A1528" s="8" t="s">
        <v>17316</v>
      </c>
      <c r="B1528" s="8" t="s">
        <v>17317</v>
      </c>
      <c r="C1528" s="8" t="s">
        <v>45739</v>
      </c>
      <c r="D1528" s="8" t="s">
        <v>45740</v>
      </c>
      <c r="E1528" s="8" t="s">
        <v>400</v>
      </c>
      <c r="F1528" s="8" t="s">
        <v>112</v>
      </c>
      <c r="G1528" s="8" t="s">
        <v>400</v>
      </c>
      <c r="H1528" s="8" t="s">
        <v>112</v>
      </c>
      <c r="I1528" s="8" t="s">
        <v>17225</v>
      </c>
      <c r="J1528" s="8" t="s">
        <v>708</v>
      </c>
      <c r="K1528" s="8" t="s">
        <v>296</v>
      </c>
      <c r="L1528" s="8" t="s">
        <v>402</v>
      </c>
      <c r="M1528" s="8" t="s">
        <v>409</v>
      </c>
      <c r="N1528" s="8" t="s">
        <v>10716</v>
      </c>
      <c r="O1528" s="8" t="s">
        <v>19170</v>
      </c>
      <c r="P1528" s="8" t="s">
        <v>776</v>
      </c>
      <c r="Q1528" s="8" t="s">
        <v>17227</v>
      </c>
      <c r="R1528" s="8" t="s">
        <v>17228</v>
      </c>
      <c r="S1528" s="17" t="s">
        <v>17229</v>
      </c>
      <c r="T1528" s="18">
        <v>43023</v>
      </c>
      <c r="U1528" s="8">
        <v>0.75</v>
      </c>
      <c r="V1528" s="8">
        <v>0.25</v>
      </c>
      <c r="W1528" s="8" t="s">
        <v>40</v>
      </c>
      <c r="X1528" s="8" t="s">
        <v>3504</v>
      </c>
      <c r="Y1528" s="8" t="s">
        <v>3505</v>
      </c>
      <c r="Z1528" s="17" t="s">
        <v>3472</v>
      </c>
      <c r="AA1528" s="8" t="s">
        <v>17318</v>
      </c>
      <c r="AB1528" s="8" t="s">
        <v>17319</v>
      </c>
    </row>
    <row r="1529" spans="1:28" hidden="1" x14ac:dyDescent="0.2">
      <c r="A1529" s="8" t="s">
        <v>17320</v>
      </c>
      <c r="B1529" s="8" t="s">
        <v>17321</v>
      </c>
      <c r="C1529" s="8" t="s">
        <v>45739</v>
      </c>
      <c r="D1529" s="8" t="s">
        <v>45740</v>
      </c>
      <c r="E1529" s="8" t="s">
        <v>113</v>
      </c>
      <c r="F1529" s="8" t="s">
        <v>112</v>
      </c>
      <c r="G1529" s="8" t="s">
        <v>113</v>
      </c>
      <c r="H1529" s="8" t="s">
        <v>112</v>
      </c>
      <c r="I1529" s="8" t="s">
        <v>17225</v>
      </c>
      <c r="J1529" s="8" t="s">
        <v>708</v>
      </c>
      <c r="K1529" s="8" t="s">
        <v>296</v>
      </c>
      <c r="L1529" s="8" t="s">
        <v>410</v>
      </c>
      <c r="M1529" s="8" t="s">
        <v>418</v>
      </c>
      <c r="N1529" s="8" t="s">
        <v>10716</v>
      </c>
      <c r="O1529" s="8" t="s">
        <v>19170</v>
      </c>
      <c r="P1529" s="8" t="s">
        <v>776</v>
      </c>
      <c r="Q1529" s="8" t="s">
        <v>17227</v>
      </c>
      <c r="R1529" s="8" t="s">
        <v>17228</v>
      </c>
      <c r="S1529" s="17" t="s">
        <v>17229</v>
      </c>
      <c r="T1529" s="18">
        <v>43024</v>
      </c>
      <c r="U1529" s="8">
        <v>0.75</v>
      </c>
      <c r="V1529" s="8">
        <v>0.25</v>
      </c>
      <c r="W1529" s="8" t="s">
        <v>40</v>
      </c>
      <c r="X1529" s="8" t="s">
        <v>3504</v>
      </c>
      <c r="Y1529" s="8" t="s">
        <v>3505</v>
      </c>
      <c r="Z1529" s="17" t="s">
        <v>3472</v>
      </c>
      <c r="AA1529" s="8" t="s">
        <v>17322</v>
      </c>
      <c r="AB1529" s="8" t="s">
        <v>17323</v>
      </c>
    </row>
    <row r="1530" spans="1:28" hidden="1" x14ac:dyDescent="0.2">
      <c r="A1530" s="8" t="s">
        <v>17324</v>
      </c>
      <c r="B1530" s="8" t="s">
        <v>17325</v>
      </c>
      <c r="C1530" s="8" t="s">
        <v>45739</v>
      </c>
      <c r="D1530" s="8" t="s">
        <v>45740</v>
      </c>
      <c r="E1530" s="8" t="s">
        <v>123</v>
      </c>
      <c r="F1530" s="8" t="s">
        <v>112</v>
      </c>
      <c r="G1530" s="8" t="s">
        <v>123</v>
      </c>
      <c r="H1530" s="8" t="s">
        <v>112</v>
      </c>
      <c r="I1530" s="8" t="s">
        <v>17225</v>
      </c>
      <c r="J1530" s="8" t="s">
        <v>708</v>
      </c>
      <c r="K1530" s="8" t="s">
        <v>296</v>
      </c>
      <c r="L1530" s="8" t="s">
        <v>419</v>
      </c>
      <c r="M1530" s="8" t="s">
        <v>2047</v>
      </c>
      <c r="N1530" s="8" t="s">
        <v>10716</v>
      </c>
      <c r="O1530" s="8" t="s">
        <v>19170</v>
      </c>
      <c r="P1530" s="8" t="s">
        <v>776</v>
      </c>
      <c r="Q1530" s="8" t="s">
        <v>17227</v>
      </c>
      <c r="R1530" s="8" t="s">
        <v>17228</v>
      </c>
      <c r="S1530" s="17" t="s">
        <v>17229</v>
      </c>
      <c r="T1530" s="18">
        <v>43025</v>
      </c>
      <c r="U1530" s="8">
        <v>0.75</v>
      </c>
      <c r="V1530" s="8">
        <v>0.25</v>
      </c>
      <c r="W1530" s="8" t="s">
        <v>40</v>
      </c>
      <c r="X1530" s="8" t="s">
        <v>3504</v>
      </c>
      <c r="Y1530" s="8" t="s">
        <v>3505</v>
      </c>
      <c r="Z1530" s="17" t="s">
        <v>13278</v>
      </c>
      <c r="AA1530" s="8" t="s">
        <v>17326</v>
      </c>
      <c r="AB1530" s="8" t="s">
        <v>17327</v>
      </c>
    </row>
    <row r="1531" spans="1:28" hidden="1" x14ac:dyDescent="0.2">
      <c r="A1531" s="8" t="s">
        <v>17328</v>
      </c>
      <c r="B1531" s="8" t="s">
        <v>17329</v>
      </c>
      <c r="C1531" s="8" t="s">
        <v>45739</v>
      </c>
      <c r="D1531" s="8" t="s">
        <v>45740</v>
      </c>
      <c r="E1531" s="8" t="s">
        <v>134</v>
      </c>
      <c r="F1531" s="8" t="s">
        <v>133</v>
      </c>
      <c r="G1531" s="8" t="s">
        <v>134</v>
      </c>
      <c r="H1531" s="8" t="s">
        <v>133</v>
      </c>
      <c r="I1531" s="8" t="s">
        <v>17225</v>
      </c>
      <c r="J1531" s="8" t="s">
        <v>708</v>
      </c>
      <c r="K1531" s="8" t="s">
        <v>296</v>
      </c>
      <c r="L1531" s="8" t="s">
        <v>3136</v>
      </c>
      <c r="M1531" s="8" t="s">
        <v>2054</v>
      </c>
      <c r="N1531" s="8" t="s">
        <v>10716</v>
      </c>
      <c r="O1531" s="8" t="s">
        <v>19170</v>
      </c>
      <c r="P1531" s="8" t="s">
        <v>776</v>
      </c>
      <c r="Q1531" s="8" t="s">
        <v>17227</v>
      </c>
      <c r="R1531" s="8" t="s">
        <v>17228</v>
      </c>
      <c r="S1531" s="17" t="s">
        <v>17229</v>
      </c>
      <c r="T1531" s="18">
        <v>43026</v>
      </c>
      <c r="U1531" s="8">
        <v>0.75</v>
      </c>
      <c r="V1531" s="8">
        <v>0.25</v>
      </c>
      <c r="W1531" s="8" t="s">
        <v>40</v>
      </c>
      <c r="X1531" s="8" t="s">
        <v>3504</v>
      </c>
      <c r="Y1531" s="8" t="s">
        <v>3505</v>
      </c>
      <c r="Z1531" s="17" t="s">
        <v>13278</v>
      </c>
      <c r="AA1531" s="8" t="s">
        <v>17330</v>
      </c>
      <c r="AB1531" s="8" t="s">
        <v>17331</v>
      </c>
    </row>
    <row r="1532" spans="1:28" hidden="1" x14ac:dyDescent="0.2">
      <c r="A1532" s="8" t="s">
        <v>17332</v>
      </c>
      <c r="B1532" s="8" t="s">
        <v>17333</v>
      </c>
      <c r="C1532" s="8" t="s">
        <v>45739</v>
      </c>
      <c r="D1532" s="8" t="s">
        <v>45740</v>
      </c>
      <c r="E1532" s="8" t="s">
        <v>144</v>
      </c>
      <c r="F1532" s="8" t="s">
        <v>133</v>
      </c>
      <c r="G1532" s="8" t="s">
        <v>144</v>
      </c>
      <c r="H1532" s="8" t="s">
        <v>133</v>
      </c>
      <c r="I1532" s="8" t="s">
        <v>17225</v>
      </c>
      <c r="J1532" s="8" t="s">
        <v>708</v>
      </c>
      <c r="K1532" s="8" t="s">
        <v>296</v>
      </c>
      <c r="L1532" s="8" t="s">
        <v>3151</v>
      </c>
      <c r="M1532" s="8" t="s">
        <v>2061</v>
      </c>
      <c r="N1532" s="8" t="s">
        <v>10716</v>
      </c>
      <c r="O1532" s="8" t="s">
        <v>19170</v>
      </c>
      <c r="P1532" s="8" t="s">
        <v>776</v>
      </c>
      <c r="Q1532" s="8" t="s">
        <v>17227</v>
      </c>
      <c r="R1532" s="8" t="s">
        <v>17228</v>
      </c>
      <c r="S1532" s="17" t="s">
        <v>17229</v>
      </c>
      <c r="T1532" s="18">
        <v>43027</v>
      </c>
      <c r="U1532" s="8">
        <v>0.75</v>
      </c>
      <c r="V1532" s="8">
        <v>0.25</v>
      </c>
      <c r="W1532" s="8" t="s">
        <v>40</v>
      </c>
      <c r="X1532" s="8" t="s">
        <v>13029</v>
      </c>
      <c r="Y1532" s="8" t="s">
        <v>3538</v>
      </c>
      <c r="Z1532" s="17" t="s">
        <v>17334</v>
      </c>
      <c r="AA1532" s="8" t="s">
        <v>17335</v>
      </c>
      <c r="AB1532" s="8" t="s">
        <v>17336</v>
      </c>
    </row>
    <row r="1533" spans="1:28" hidden="1" x14ac:dyDescent="0.2">
      <c r="A1533" s="8" t="s">
        <v>17337</v>
      </c>
      <c r="B1533" s="8" t="s">
        <v>17338</v>
      </c>
      <c r="C1533" s="8" t="s">
        <v>45739</v>
      </c>
      <c r="D1533" s="8" t="s">
        <v>45740</v>
      </c>
      <c r="E1533" s="8" t="s">
        <v>174</v>
      </c>
      <c r="F1533" s="8" t="s">
        <v>133</v>
      </c>
      <c r="G1533" s="8" t="s">
        <v>174</v>
      </c>
      <c r="H1533" s="8" t="s">
        <v>133</v>
      </c>
      <c r="I1533" s="8" t="s">
        <v>17225</v>
      </c>
      <c r="J1533" s="8" t="s">
        <v>708</v>
      </c>
      <c r="K1533" s="8" t="s">
        <v>296</v>
      </c>
      <c r="L1533" s="8" t="s">
        <v>3166</v>
      </c>
      <c r="M1533" s="8" t="s">
        <v>3563</v>
      </c>
      <c r="N1533" s="8" t="s">
        <v>10716</v>
      </c>
      <c r="O1533" s="8" t="s">
        <v>19170</v>
      </c>
      <c r="P1533" s="8" t="s">
        <v>776</v>
      </c>
      <c r="Q1533" s="8" t="s">
        <v>17227</v>
      </c>
      <c r="R1533" s="8" t="s">
        <v>17228</v>
      </c>
      <c r="S1533" s="17" t="s">
        <v>17229</v>
      </c>
      <c r="T1533" s="18">
        <v>43028</v>
      </c>
      <c r="U1533" s="8">
        <v>0.75</v>
      </c>
      <c r="V1533" s="8">
        <v>0.20833333333333334</v>
      </c>
      <c r="W1533" s="8" t="s">
        <v>762</v>
      </c>
      <c r="X1533" s="8" t="s">
        <v>17339</v>
      </c>
      <c r="Y1533" s="8" t="s">
        <v>17340</v>
      </c>
      <c r="Z1533" s="17" t="s">
        <v>17341</v>
      </c>
      <c r="AA1533" s="8" t="s">
        <v>17342</v>
      </c>
      <c r="AB1533" s="8" t="s">
        <v>17343</v>
      </c>
    </row>
    <row r="1534" spans="1:28" hidden="1" x14ac:dyDescent="0.2">
      <c r="A1534" s="8" t="s">
        <v>17371</v>
      </c>
      <c r="B1534" s="8" t="s">
        <v>17372</v>
      </c>
      <c r="C1534" s="8" t="s">
        <v>45739</v>
      </c>
      <c r="D1534" s="8" t="s">
        <v>45740</v>
      </c>
      <c r="E1534" s="8" t="s">
        <v>194</v>
      </c>
      <c r="F1534" s="8" t="s">
        <v>133</v>
      </c>
      <c r="G1534" s="8" t="s">
        <v>194</v>
      </c>
      <c r="H1534" s="8" t="s">
        <v>133</v>
      </c>
      <c r="I1534" s="8" t="s">
        <v>17225</v>
      </c>
      <c r="J1534" s="8" t="s">
        <v>708</v>
      </c>
      <c r="K1534" s="8" t="s">
        <v>296</v>
      </c>
      <c r="L1534" s="8" t="s">
        <v>6130</v>
      </c>
      <c r="M1534" s="8" t="s">
        <v>798</v>
      </c>
      <c r="N1534" s="8" t="s">
        <v>10716</v>
      </c>
      <c r="O1534" s="8" t="s">
        <v>19170</v>
      </c>
      <c r="P1534" s="8" t="s">
        <v>776</v>
      </c>
      <c r="Q1534" s="8" t="s">
        <v>17227</v>
      </c>
      <c r="R1534" s="8" t="s">
        <v>17228</v>
      </c>
      <c r="S1534" s="17" t="s">
        <v>17229</v>
      </c>
      <c r="T1534" s="18">
        <v>43030</v>
      </c>
      <c r="U1534" s="8">
        <v>4.1666666666666664E-2</v>
      </c>
      <c r="V1534" s="8">
        <v>0.20833333333333334</v>
      </c>
      <c r="W1534" s="8" t="s">
        <v>739</v>
      </c>
      <c r="X1534" s="8" t="s">
        <v>17373</v>
      </c>
      <c r="Y1534" s="8" t="s">
        <v>17347</v>
      </c>
      <c r="Z1534" s="17" t="s">
        <v>17374</v>
      </c>
      <c r="AA1534" s="8" t="s">
        <v>17375</v>
      </c>
      <c r="AB1534" s="8" t="s">
        <v>17376</v>
      </c>
    </row>
    <row r="1535" spans="1:28" hidden="1" x14ac:dyDescent="0.2">
      <c r="A1535" s="8" t="s">
        <v>17344</v>
      </c>
      <c r="B1535" s="8" t="s">
        <v>17345</v>
      </c>
      <c r="C1535" s="8" t="s">
        <v>45739</v>
      </c>
      <c r="D1535" s="8" t="s">
        <v>45740</v>
      </c>
      <c r="E1535" s="8" t="s">
        <v>194</v>
      </c>
      <c r="F1535" s="8" t="s">
        <v>133</v>
      </c>
      <c r="G1535" s="8" t="s">
        <v>194</v>
      </c>
      <c r="H1535" s="8" t="s">
        <v>133</v>
      </c>
      <c r="I1535" s="8" t="s">
        <v>17225</v>
      </c>
      <c r="J1535" s="8" t="s">
        <v>708</v>
      </c>
      <c r="K1535" s="8" t="s">
        <v>296</v>
      </c>
      <c r="L1535" s="8" t="s">
        <v>3209</v>
      </c>
      <c r="M1535" s="8" t="s">
        <v>6111</v>
      </c>
      <c r="N1535" s="8" t="s">
        <v>10716</v>
      </c>
      <c r="O1535" s="8" t="s">
        <v>19170</v>
      </c>
      <c r="P1535" s="8" t="s">
        <v>776</v>
      </c>
      <c r="Q1535" s="8" t="s">
        <v>17227</v>
      </c>
      <c r="R1535" s="8" t="s">
        <v>17228</v>
      </c>
      <c r="S1535" s="17" t="s">
        <v>17229</v>
      </c>
      <c r="T1535" s="18">
        <v>43030</v>
      </c>
      <c r="U1535" s="8">
        <v>0.75</v>
      </c>
      <c r="V1535" s="8">
        <v>0.83333333333333337</v>
      </c>
      <c r="W1535" s="8" t="s">
        <v>1100</v>
      </c>
      <c r="X1535" s="8" t="s">
        <v>17346</v>
      </c>
      <c r="Y1535" s="8" t="s">
        <v>17347</v>
      </c>
      <c r="Z1535" s="17" t="s">
        <v>17348</v>
      </c>
      <c r="AA1535" s="8" t="s">
        <v>17349</v>
      </c>
      <c r="AB1535" s="8" t="s">
        <v>17350</v>
      </c>
    </row>
    <row r="1536" spans="1:28" hidden="1" x14ac:dyDescent="0.2">
      <c r="A1536" s="8" t="s">
        <v>17351</v>
      </c>
      <c r="B1536" s="8" t="s">
        <v>17352</v>
      </c>
      <c r="C1536" s="8" t="s">
        <v>45739</v>
      </c>
      <c r="D1536" s="8" t="s">
        <v>45740</v>
      </c>
      <c r="E1536" s="8" t="s">
        <v>194</v>
      </c>
      <c r="F1536" s="8" t="s">
        <v>133</v>
      </c>
      <c r="G1536" s="8" t="s">
        <v>194</v>
      </c>
      <c r="H1536" s="8" t="s">
        <v>133</v>
      </c>
      <c r="I1536" s="8" t="s">
        <v>17225</v>
      </c>
      <c r="J1536" s="8" t="s">
        <v>708</v>
      </c>
      <c r="K1536" s="8" t="s">
        <v>296</v>
      </c>
      <c r="L1536" s="8" t="s">
        <v>6111</v>
      </c>
      <c r="M1536" s="8" t="s">
        <v>17353</v>
      </c>
      <c r="N1536" s="8" t="s">
        <v>10716</v>
      </c>
      <c r="O1536" s="8" t="s">
        <v>19170</v>
      </c>
      <c r="P1536" s="8" t="s">
        <v>776</v>
      </c>
      <c r="Q1536" s="8" t="s">
        <v>17227</v>
      </c>
      <c r="R1536" s="8" t="s">
        <v>17228</v>
      </c>
      <c r="S1536" s="17" t="s">
        <v>17229</v>
      </c>
      <c r="T1536" s="18">
        <v>43030</v>
      </c>
      <c r="U1536" s="8">
        <v>0.83333333333333337</v>
      </c>
      <c r="V1536" s="8">
        <v>0.875</v>
      </c>
      <c r="W1536" s="8" t="s">
        <v>1495</v>
      </c>
      <c r="X1536" s="8" t="s">
        <v>17354</v>
      </c>
      <c r="Y1536" s="8" t="s">
        <v>17355</v>
      </c>
      <c r="Z1536" s="17" t="s">
        <v>17356</v>
      </c>
      <c r="AA1536" s="8" t="s">
        <v>17357</v>
      </c>
      <c r="AB1536" s="8" t="s">
        <v>17358</v>
      </c>
    </row>
    <row r="1537" spans="1:28" hidden="1" x14ac:dyDescent="0.2">
      <c r="A1537" s="8" t="s">
        <v>17359</v>
      </c>
      <c r="B1537" s="8" t="s">
        <v>17360</v>
      </c>
      <c r="C1537" s="8" t="s">
        <v>45739</v>
      </c>
      <c r="D1537" s="8" t="s">
        <v>45740</v>
      </c>
      <c r="E1537" s="8" t="s">
        <v>194</v>
      </c>
      <c r="F1537" s="8" t="s">
        <v>133</v>
      </c>
      <c r="G1537" s="8" t="s">
        <v>194</v>
      </c>
      <c r="H1537" s="8" t="s">
        <v>133</v>
      </c>
      <c r="I1537" s="8" t="s">
        <v>17225</v>
      </c>
      <c r="J1537" s="8" t="s">
        <v>708</v>
      </c>
      <c r="K1537" s="8" t="s">
        <v>296</v>
      </c>
      <c r="L1537" s="8" t="s">
        <v>17353</v>
      </c>
      <c r="M1537" s="8" t="s">
        <v>3215</v>
      </c>
      <c r="N1537" s="8" t="s">
        <v>10716</v>
      </c>
      <c r="O1537" s="8" t="s">
        <v>19170</v>
      </c>
      <c r="P1537" s="8" t="s">
        <v>776</v>
      </c>
      <c r="Q1537" s="8" t="s">
        <v>17227</v>
      </c>
      <c r="R1537" s="8" t="s">
        <v>17228</v>
      </c>
      <c r="S1537" s="17" t="s">
        <v>17229</v>
      </c>
      <c r="T1537" s="18">
        <v>43030</v>
      </c>
      <c r="U1537" s="8">
        <v>0.875</v>
      </c>
      <c r="V1537" s="8">
        <v>0.95833333333333337</v>
      </c>
      <c r="W1537" s="8" t="s">
        <v>1100</v>
      </c>
      <c r="X1537" s="8" t="s">
        <v>17361</v>
      </c>
      <c r="Y1537" s="8" t="s">
        <v>17347</v>
      </c>
      <c r="Z1537" s="17" t="s">
        <v>17362</v>
      </c>
      <c r="AA1537" s="8" t="s">
        <v>17363</v>
      </c>
      <c r="AB1537" s="8" t="s">
        <v>17364</v>
      </c>
    </row>
    <row r="1538" spans="1:28" hidden="1" x14ac:dyDescent="0.2">
      <c r="A1538" s="8" t="s">
        <v>17365</v>
      </c>
      <c r="B1538" s="8" t="s">
        <v>17366</v>
      </c>
      <c r="C1538" s="8" t="s">
        <v>45739</v>
      </c>
      <c r="D1538" s="8" t="s">
        <v>45740</v>
      </c>
      <c r="E1538" s="8" t="s">
        <v>194</v>
      </c>
      <c r="F1538" s="8" t="s">
        <v>133</v>
      </c>
      <c r="G1538" s="8" t="s">
        <v>194</v>
      </c>
      <c r="H1538" s="8" t="s">
        <v>133</v>
      </c>
      <c r="I1538" s="8" t="s">
        <v>17225</v>
      </c>
      <c r="J1538" s="8" t="s">
        <v>708</v>
      </c>
      <c r="K1538" s="8" t="s">
        <v>296</v>
      </c>
      <c r="L1538" s="8" t="s">
        <v>3215</v>
      </c>
      <c r="M1538" s="8" t="s">
        <v>6130</v>
      </c>
      <c r="N1538" s="8" t="s">
        <v>10716</v>
      </c>
      <c r="O1538" s="8" t="s">
        <v>19170</v>
      </c>
      <c r="P1538" s="8" t="s">
        <v>776</v>
      </c>
      <c r="Q1538" s="8" t="s">
        <v>17227</v>
      </c>
      <c r="R1538" s="8" t="s">
        <v>17228</v>
      </c>
      <c r="S1538" s="17" t="s">
        <v>17229</v>
      </c>
      <c r="T1538" s="18">
        <v>43030</v>
      </c>
      <c r="U1538" s="8">
        <v>0.95833333333333337</v>
      </c>
      <c r="V1538" s="8">
        <v>4.1666666666666664E-2</v>
      </c>
      <c r="W1538" s="8" t="s">
        <v>1100</v>
      </c>
      <c r="X1538" s="8" t="s">
        <v>17367</v>
      </c>
      <c r="Y1538" s="8" t="s">
        <v>17347</v>
      </c>
      <c r="Z1538" s="17" t="s">
        <v>17368</v>
      </c>
      <c r="AA1538" s="8" t="s">
        <v>17369</v>
      </c>
      <c r="AB1538" s="8" t="s">
        <v>17370</v>
      </c>
    </row>
    <row r="1539" spans="1:28" hidden="1" x14ac:dyDescent="0.2">
      <c r="A1539" s="8" t="s">
        <v>17394</v>
      </c>
      <c r="B1539" s="8" t="s">
        <v>17395</v>
      </c>
      <c r="C1539" s="8" t="s">
        <v>45739</v>
      </c>
      <c r="D1539" s="8" t="s">
        <v>45740</v>
      </c>
      <c r="E1539" s="8" t="s">
        <v>154</v>
      </c>
      <c r="F1539" s="8" t="s">
        <v>133</v>
      </c>
      <c r="G1539" s="8" t="s">
        <v>154</v>
      </c>
      <c r="H1539" s="8" t="s">
        <v>133</v>
      </c>
      <c r="I1539" s="8" t="s">
        <v>17225</v>
      </c>
      <c r="J1539" s="8" t="s">
        <v>708</v>
      </c>
      <c r="K1539" s="8" t="s">
        <v>296</v>
      </c>
      <c r="L1539" s="8" t="s">
        <v>4122</v>
      </c>
      <c r="M1539" s="8" t="s">
        <v>804</v>
      </c>
      <c r="N1539" s="8" t="s">
        <v>10716</v>
      </c>
      <c r="O1539" s="8" t="s">
        <v>19170</v>
      </c>
      <c r="P1539" s="8" t="s">
        <v>776</v>
      </c>
      <c r="Q1539" s="8" t="s">
        <v>17227</v>
      </c>
      <c r="R1539" s="8" t="s">
        <v>17228</v>
      </c>
      <c r="S1539" s="17" t="s">
        <v>17229</v>
      </c>
      <c r="T1539" s="18">
        <v>43031</v>
      </c>
      <c r="U1539" s="8">
        <v>8.3333333333333329E-2</v>
      </c>
      <c r="V1539" s="8">
        <v>0.20833333333333334</v>
      </c>
      <c r="W1539" s="8" t="s">
        <v>1283</v>
      </c>
      <c r="X1539" s="8" t="s">
        <v>3610</v>
      </c>
      <c r="Y1539" s="8" t="s">
        <v>412</v>
      </c>
      <c r="Z1539" s="17" t="s">
        <v>17396</v>
      </c>
      <c r="AA1539" s="8" t="s">
        <v>17397</v>
      </c>
      <c r="AB1539" s="8" t="s">
        <v>17398</v>
      </c>
    </row>
    <row r="1540" spans="1:28" hidden="1" x14ac:dyDescent="0.2">
      <c r="A1540" s="8" t="s">
        <v>17377</v>
      </c>
      <c r="B1540" s="8" t="s">
        <v>17378</v>
      </c>
      <c r="C1540" s="8" t="s">
        <v>45739</v>
      </c>
      <c r="D1540" s="8" t="s">
        <v>45740</v>
      </c>
      <c r="E1540" s="8" t="s">
        <v>154</v>
      </c>
      <c r="F1540" s="8" t="s">
        <v>133</v>
      </c>
      <c r="G1540" s="8" t="s">
        <v>154</v>
      </c>
      <c r="H1540" s="8" t="s">
        <v>133</v>
      </c>
      <c r="I1540" s="8" t="s">
        <v>17225</v>
      </c>
      <c r="J1540" s="8" t="s">
        <v>708</v>
      </c>
      <c r="K1540" s="8" t="s">
        <v>296</v>
      </c>
      <c r="L1540" s="8" t="s">
        <v>3229</v>
      </c>
      <c r="M1540" s="8" t="s">
        <v>1106</v>
      </c>
      <c r="N1540" s="8" t="s">
        <v>10716</v>
      </c>
      <c r="O1540" s="8" t="s">
        <v>19170</v>
      </c>
      <c r="P1540" s="8" t="s">
        <v>776</v>
      </c>
      <c r="Q1540" s="8" t="s">
        <v>17227</v>
      </c>
      <c r="R1540" s="8" t="s">
        <v>17228</v>
      </c>
      <c r="S1540" s="17" t="s">
        <v>17229</v>
      </c>
      <c r="T1540" s="18">
        <v>43031</v>
      </c>
      <c r="U1540" s="8">
        <v>0.75</v>
      </c>
      <c r="V1540" s="8">
        <v>0.83333333333333337</v>
      </c>
      <c r="W1540" s="8" t="s">
        <v>1100</v>
      </c>
      <c r="X1540" s="8" t="s">
        <v>17379</v>
      </c>
      <c r="Y1540" s="8" t="s">
        <v>17347</v>
      </c>
      <c r="Z1540" s="17" t="s">
        <v>17380</v>
      </c>
      <c r="AA1540" s="8" t="s">
        <v>17381</v>
      </c>
      <c r="AB1540" s="8" t="s">
        <v>17382</v>
      </c>
    </row>
    <row r="1541" spans="1:28" hidden="1" x14ac:dyDescent="0.2">
      <c r="A1541" s="8" t="s">
        <v>17383</v>
      </c>
      <c r="B1541" s="8" t="s">
        <v>17384</v>
      </c>
      <c r="C1541" s="8" t="s">
        <v>45739</v>
      </c>
      <c r="D1541" s="8" t="s">
        <v>45740</v>
      </c>
      <c r="E1541" s="8" t="s">
        <v>154</v>
      </c>
      <c r="F1541" s="8" t="s">
        <v>133</v>
      </c>
      <c r="G1541" s="8" t="s">
        <v>154</v>
      </c>
      <c r="H1541" s="8" t="s">
        <v>133</v>
      </c>
      <c r="I1541" s="8" t="s">
        <v>17225</v>
      </c>
      <c r="J1541" s="8" t="s">
        <v>708</v>
      </c>
      <c r="K1541" s="8" t="s">
        <v>296</v>
      </c>
      <c r="L1541" s="8" t="s">
        <v>1106</v>
      </c>
      <c r="M1541" s="8" t="s">
        <v>3235</v>
      </c>
      <c r="N1541" s="8" t="s">
        <v>10716</v>
      </c>
      <c r="O1541" s="8" t="s">
        <v>19170</v>
      </c>
      <c r="P1541" s="8" t="s">
        <v>776</v>
      </c>
      <c r="Q1541" s="8" t="s">
        <v>17227</v>
      </c>
      <c r="R1541" s="8" t="s">
        <v>17228</v>
      </c>
      <c r="S1541" s="17" t="s">
        <v>17229</v>
      </c>
      <c r="T1541" s="18">
        <v>43031</v>
      </c>
      <c r="U1541" s="8">
        <v>0.83333333333333337</v>
      </c>
      <c r="V1541" s="8">
        <v>0.91666666666666663</v>
      </c>
      <c r="W1541" s="8" t="s">
        <v>1100</v>
      </c>
      <c r="X1541" s="8" t="s">
        <v>17385</v>
      </c>
      <c r="Y1541" s="8" t="s">
        <v>17347</v>
      </c>
      <c r="Z1541" s="17" t="s">
        <v>3532</v>
      </c>
      <c r="AA1541" s="8" t="s">
        <v>17386</v>
      </c>
      <c r="AB1541" s="8" t="s">
        <v>17387</v>
      </c>
    </row>
    <row r="1542" spans="1:28" hidden="1" x14ac:dyDescent="0.2">
      <c r="A1542" s="8" t="s">
        <v>17388</v>
      </c>
      <c r="B1542" s="8" t="s">
        <v>17389</v>
      </c>
      <c r="C1542" s="8" t="s">
        <v>45739</v>
      </c>
      <c r="D1542" s="8" t="s">
        <v>45740</v>
      </c>
      <c r="E1542" s="8" t="s">
        <v>154</v>
      </c>
      <c r="F1542" s="8" t="s">
        <v>133</v>
      </c>
      <c r="G1542" s="8" t="s">
        <v>154</v>
      </c>
      <c r="H1542" s="8" t="s">
        <v>133</v>
      </c>
      <c r="I1542" s="8" t="s">
        <v>17225</v>
      </c>
      <c r="J1542" s="8" t="s">
        <v>708</v>
      </c>
      <c r="K1542" s="8" t="s">
        <v>296</v>
      </c>
      <c r="L1542" s="8" t="s">
        <v>3235</v>
      </c>
      <c r="M1542" s="8" t="s">
        <v>4122</v>
      </c>
      <c r="N1542" s="8" t="s">
        <v>10716</v>
      </c>
      <c r="O1542" s="8" t="s">
        <v>19170</v>
      </c>
      <c r="P1542" s="8" t="s">
        <v>776</v>
      </c>
      <c r="Q1542" s="8" t="s">
        <v>17227</v>
      </c>
      <c r="R1542" s="8" t="s">
        <v>17228</v>
      </c>
      <c r="S1542" s="17" t="s">
        <v>17229</v>
      </c>
      <c r="T1542" s="18">
        <v>43031</v>
      </c>
      <c r="U1542" s="8">
        <v>0.91666666666666663</v>
      </c>
      <c r="V1542" s="8">
        <v>8.3333333333333329E-2</v>
      </c>
      <c r="W1542" s="8" t="s">
        <v>739</v>
      </c>
      <c r="X1542" s="8" t="s">
        <v>17390</v>
      </c>
      <c r="Y1542" s="8" t="s">
        <v>412</v>
      </c>
      <c r="Z1542" s="17" t="s">
        <v>17391</v>
      </c>
      <c r="AA1542" s="8" t="s">
        <v>17392</v>
      </c>
      <c r="AB1542" s="8" t="s">
        <v>17393</v>
      </c>
    </row>
    <row r="1543" spans="1:28" hidden="1" x14ac:dyDescent="0.2">
      <c r="A1543" s="8" t="s">
        <v>17399</v>
      </c>
      <c r="B1543" s="8" t="s">
        <v>17400</v>
      </c>
      <c r="C1543" s="8" t="s">
        <v>45739</v>
      </c>
      <c r="D1543" s="8" t="s">
        <v>45740</v>
      </c>
      <c r="E1543" s="8" t="s">
        <v>164</v>
      </c>
      <c r="F1543" s="8" t="s">
        <v>133</v>
      </c>
      <c r="G1543" s="8" t="s">
        <v>164</v>
      </c>
      <c r="H1543" s="8" t="s">
        <v>133</v>
      </c>
      <c r="I1543" s="8" t="s">
        <v>17225</v>
      </c>
      <c r="J1543" s="8" t="s">
        <v>708</v>
      </c>
      <c r="K1543" s="8" t="s">
        <v>296</v>
      </c>
      <c r="L1543" s="8" t="s">
        <v>1501</v>
      </c>
      <c r="M1543" s="8" t="s">
        <v>3648</v>
      </c>
      <c r="N1543" s="8" t="s">
        <v>10716</v>
      </c>
      <c r="O1543" s="8" t="s">
        <v>19170</v>
      </c>
      <c r="P1543" s="8" t="s">
        <v>776</v>
      </c>
      <c r="Q1543" s="8" t="s">
        <v>17227</v>
      </c>
      <c r="R1543" s="8" t="s">
        <v>17228</v>
      </c>
      <c r="S1543" s="17" t="s">
        <v>17229</v>
      </c>
      <c r="T1543" s="18">
        <v>43032</v>
      </c>
      <c r="U1543" s="8">
        <v>0.75</v>
      </c>
      <c r="V1543" s="8">
        <v>0.20833333333333334</v>
      </c>
      <c r="W1543" s="8" t="s">
        <v>762</v>
      </c>
      <c r="X1543" s="8" t="s">
        <v>3704</v>
      </c>
      <c r="Y1543" s="8" t="s">
        <v>3705</v>
      </c>
      <c r="Z1543" s="17" t="s">
        <v>17401</v>
      </c>
      <c r="AA1543" s="8" t="s">
        <v>17402</v>
      </c>
      <c r="AB1543" s="8" t="s">
        <v>13125</v>
      </c>
    </row>
    <row r="1544" spans="1:28" hidden="1" x14ac:dyDescent="0.2">
      <c r="A1544" s="8" t="s">
        <v>19364</v>
      </c>
      <c r="B1544" s="8" t="s">
        <v>19365</v>
      </c>
      <c r="C1544" s="8" t="s">
        <v>45739</v>
      </c>
      <c r="D1544" s="8" t="s">
        <v>45740</v>
      </c>
      <c r="E1544" s="8" t="s">
        <v>266</v>
      </c>
      <c r="F1544" s="8" t="s">
        <v>255</v>
      </c>
      <c r="G1544" s="8" t="s">
        <v>266</v>
      </c>
      <c r="H1544" s="8" t="s">
        <v>255</v>
      </c>
      <c r="I1544" s="8" t="s">
        <v>19169</v>
      </c>
      <c r="J1544" s="8" t="s">
        <v>708</v>
      </c>
      <c r="K1544" s="8" t="s">
        <v>12943</v>
      </c>
      <c r="L1544" s="8" t="s">
        <v>5835</v>
      </c>
      <c r="M1544" s="8" t="s">
        <v>19366</v>
      </c>
      <c r="N1544" s="8" t="s">
        <v>10716</v>
      </c>
      <c r="O1544" s="8" t="s">
        <v>19170</v>
      </c>
      <c r="P1544" s="8" t="s">
        <v>776</v>
      </c>
      <c r="Q1544" s="8" t="s">
        <v>17227</v>
      </c>
      <c r="R1544" s="8" t="s">
        <v>19171</v>
      </c>
      <c r="S1544" s="17" t="s">
        <v>19172</v>
      </c>
      <c r="T1544" s="18">
        <v>43046</v>
      </c>
      <c r="U1544" s="8">
        <v>0</v>
      </c>
      <c r="V1544" s="8">
        <v>0.125</v>
      </c>
      <c r="W1544" s="8" t="s">
        <v>1283</v>
      </c>
      <c r="X1544" s="8" t="s">
        <v>19367</v>
      </c>
      <c r="Y1544" s="8" t="s">
        <v>19368</v>
      </c>
      <c r="Z1544" s="17" t="s">
        <v>19369</v>
      </c>
      <c r="AA1544" s="8" t="s">
        <v>19370</v>
      </c>
      <c r="AB1544" s="8" t="s">
        <v>19371</v>
      </c>
    </row>
    <row r="1545" spans="1:28" hidden="1" x14ac:dyDescent="0.2">
      <c r="A1545" s="8" t="s">
        <v>19372</v>
      </c>
      <c r="B1545" s="8" t="s">
        <v>19373</v>
      </c>
      <c r="C1545" s="8" t="s">
        <v>45739</v>
      </c>
      <c r="D1545" s="8" t="s">
        <v>45740</v>
      </c>
      <c r="E1545" s="8" t="s">
        <v>266</v>
      </c>
      <c r="F1545" s="8" t="s">
        <v>255</v>
      </c>
      <c r="G1545" s="8" t="s">
        <v>266</v>
      </c>
      <c r="H1545" s="8" t="s">
        <v>255</v>
      </c>
      <c r="I1545" s="8" t="s">
        <v>19169</v>
      </c>
      <c r="J1545" s="8" t="s">
        <v>708</v>
      </c>
      <c r="K1545" s="8" t="s">
        <v>12943</v>
      </c>
      <c r="L1545" s="8" t="s">
        <v>19366</v>
      </c>
      <c r="M1545" s="8" t="s">
        <v>4846</v>
      </c>
      <c r="N1545" s="8" t="s">
        <v>10716</v>
      </c>
      <c r="O1545" s="8" t="s">
        <v>19170</v>
      </c>
      <c r="P1545" s="8" t="s">
        <v>776</v>
      </c>
      <c r="Q1545" s="8" t="s">
        <v>17227</v>
      </c>
      <c r="R1545" s="8" t="s">
        <v>19171</v>
      </c>
      <c r="S1545" s="17" t="s">
        <v>19172</v>
      </c>
      <c r="T1545" s="18">
        <v>43046</v>
      </c>
      <c r="U1545" s="8">
        <v>0.125</v>
      </c>
      <c r="V1545" s="8">
        <v>0.20833333333333334</v>
      </c>
      <c r="W1545" s="8" t="s">
        <v>1100</v>
      </c>
      <c r="X1545" s="8" t="s">
        <v>19374</v>
      </c>
      <c r="Y1545" s="8" t="s">
        <v>19368</v>
      </c>
      <c r="Z1545" s="17" t="s">
        <v>19375</v>
      </c>
      <c r="AA1545" s="8" t="s">
        <v>19376</v>
      </c>
      <c r="AB1545" s="8" t="s">
        <v>19377</v>
      </c>
    </row>
    <row r="1546" spans="1:28" hidden="1" x14ac:dyDescent="0.2">
      <c r="A1546" s="8" t="s">
        <v>19359</v>
      </c>
      <c r="B1546" s="8" t="s">
        <v>19360</v>
      </c>
      <c r="C1546" s="8" t="s">
        <v>45739</v>
      </c>
      <c r="D1546" s="8" t="s">
        <v>45740</v>
      </c>
      <c r="E1546" s="8" t="s">
        <v>266</v>
      </c>
      <c r="F1546" s="8" t="s">
        <v>255</v>
      </c>
      <c r="G1546" s="8" t="s">
        <v>266</v>
      </c>
      <c r="H1546" s="8" t="s">
        <v>255</v>
      </c>
      <c r="I1546" s="8" t="s">
        <v>19169</v>
      </c>
      <c r="J1546" s="8" t="s">
        <v>708</v>
      </c>
      <c r="K1546" s="8" t="s">
        <v>12943</v>
      </c>
      <c r="L1546" s="8" t="s">
        <v>567</v>
      </c>
      <c r="M1546" s="8" t="s">
        <v>5835</v>
      </c>
      <c r="N1546" s="8" t="s">
        <v>10716</v>
      </c>
      <c r="O1546" s="8" t="s">
        <v>19170</v>
      </c>
      <c r="P1546" s="8" t="s">
        <v>776</v>
      </c>
      <c r="Q1546" s="8" t="s">
        <v>17227</v>
      </c>
      <c r="R1546" s="8" t="s">
        <v>19171</v>
      </c>
      <c r="S1546" s="17" t="s">
        <v>19172</v>
      </c>
      <c r="T1546" s="18">
        <v>43046</v>
      </c>
      <c r="U1546" s="8">
        <v>0.75</v>
      </c>
      <c r="V1546" s="8">
        <v>0</v>
      </c>
      <c r="W1546" s="8" t="s">
        <v>30</v>
      </c>
      <c r="X1546" s="8" t="s">
        <v>17218</v>
      </c>
      <c r="Y1546" s="8" t="s">
        <v>17219</v>
      </c>
      <c r="Z1546" s="17" t="s">
        <v>19361</v>
      </c>
      <c r="AA1546" s="8" t="s">
        <v>19362</v>
      </c>
      <c r="AB1546" s="8" t="s">
        <v>19363</v>
      </c>
    </row>
    <row r="1547" spans="1:28" hidden="1" x14ac:dyDescent="0.2">
      <c r="A1547" s="8" t="s">
        <v>19988</v>
      </c>
      <c r="B1547" s="8" t="s">
        <v>19989</v>
      </c>
      <c r="C1547" s="8" t="s">
        <v>45739</v>
      </c>
      <c r="D1547" s="8" t="s">
        <v>45740</v>
      </c>
      <c r="E1547" s="8" t="s">
        <v>29</v>
      </c>
      <c r="F1547" s="8" t="s">
        <v>27</v>
      </c>
      <c r="G1547" s="8" t="s">
        <v>29</v>
      </c>
      <c r="H1547" s="8" t="s">
        <v>27</v>
      </c>
      <c r="I1547" s="8" t="s">
        <v>19990</v>
      </c>
      <c r="J1547" s="8" t="s">
        <v>28</v>
      </c>
      <c r="K1547" s="8" t="s">
        <v>296</v>
      </c>
      <c r="L1547" s="8" t="s">
        <v>5152</v>
      </c>
      <c r="M1547" s="8" t="s">
        <v>17689</v>
      </c>
      <c r="N1547" s="8" t="s">
        <v>10716</v>
      </c>
      <c r="O1547" s="8" t="s">
        <v>19170</v>
      </c>
      <c r="P1547" s="8" t="s">
        <v>776</v>
      </c>
      <c r="Q1547" s="8" t="s">
        <v>19991</v>
      </c>
      <c r="R1547" s="8" t="s">
        <v>19992</v>
      </c>
      <c r="S1547" s="17" t="s">
        <v>19993</v>
      </c>
      <c r="T1547" s="18">
        <v>43009</v>
      </c>
      <c r="U1547" s="8">
        <v>0.25</v>
      </c>
      <c r="V1547" s="8">
        <v>0.33333333333333331</v>
      </c>
      <c r="W1547" s="8" t="s">
        <v>1100</v>
      </c>
      <c r="X1547" s="8" t="s">
        <v>19994</v>
      </c>
      <c r="Y1547" s="8" t="s">
        <v>19995</v>
      </c>
      <c r="Z1547" s="17" t="s">
        <v>3789</v>
      </c>
      <c r="AA1547" s="8" t="s">
        <v>19996</v>
      </c>
      <c r="AB1547" s="8" t="s">
        <v>19997</v>
      </c>
    </row>
    <row r="1548" spans="1:28" hidden="1" x14ac:dyDescent="0.2">
      <c r="A1548" s="8" t="s">
        <v>19998</v>
      </c>
      <c r="B1548" s="8" t="s">
        <v>19999</v>
      </c>
      <c r="C1548" s="8" t="s">
        <v>45739</v>
      </c>
      <c r="D1548" s="8" t="s">
        <v>45740</v>
      </c>
      <c r="E1548" s="8" t="s">
        <v>29</v>
      </c>
      <c r="F1548" s="8" t="s">
        <v>27</v>
      </c>
      <c r="G1548" s="8" t="s">
        <v>29</v>
      </c>
      <c r="H1548" s="8" t="s">
        <v>27</v>
      </c>
      <c r="I1548" s="8" t="s">
        <v>19990</v>
      </c>
      <c r="J1548" s="8" t="s">
        <v>28</v>
      </c>
      <c r="K1548" s="8" t="s">
        <v>296</v>
      </c>
      <c r="L1548" s="8" t="s">
        <v>17689</v>
      </c>
      <c r="M1548" s="8" t="s">
        <v>5153</v>
      </c>
      <c r="N1548" s="8" t="s">
        <v>10716</v>
      </c>
      <c r="O1548" s="8" t="s">
        <v>19170</v>
      </c>
      <c r="P1548" s="8" t="s">
        <v>776</v>
      </c>
      <c r="Q1548" s="8" t="s">
        <v>19991</v>
      </c>
      <c r="R1548" s="8" t="s">
        <v>19992</v>
      </c>
      <c r="S1548" s="17" t="s">
        <v>19993</v>
      </c>
      <c r="T1548" s="18">
        <v>43009</v>
      </c>
      <c r="U1548" s="8">
        <v>0.33333333333333331</v>
      </c>
      <c r="V1548" s="8">
        <v>0.375</v>
      </c>
      <c r="W1548" s="8" t="s">
        <v>1495</v>
      </c>
      <c r="X1548" s="8" t="s">
        <v>20000</v>
      </c>
      <c r="Y1548" s="8" t="s">
        <v>19995</v>
      </c>
      <c r="Z1548" s="17" t="s">
        <v>20001</v>
      </c>
      <c r="AA1548" s="8" t="s">
        <v>20002</v>
      </c>
      <c r="AB1548" s="8" t="s">
        <v>20003</v>
      </c>
    </row>
    <row r="1549" spans="1:28" hidden="1" x14ac:dyDescent="0.2">
      <c r="A1549" s="8" t="s">
        <v>20004</v>
      </c>
      <c r="B1549" s="8" t="s">
        <v>20005</v>
      </c>
      <c r="C1549" s="8" t="s">
        <v>45739</v>
      </c>
      <c r="D1549" s="8" t="s">
        <v>45740</v>
      </c>
      <c r="E1549" s="8" t="s">
        <v>29</v>
      </c>
      <c r="F1549" s="8" t="s">
        <v>27</v>
      </c>
      <c r="G1549" s="8" t="s">
        <v>29</v>
      </c>
      <c r="H1549" s="8" t="s">
        <v>27</v>
      </c>
      <c r="I1549" s="8" t="s">
        <v>19990</v>
      </c>
      <c r="J1549" s="8" t="s">
        <v>28</v>
      </c>
      <c r="K1549" s="8" t="s">
        <v>296</v>
      </c>
      <c r="L1549" s="8" t="s">
        <v>5153</v>
      </c>
      <c r="M1549" s="8" t="s">
        <v>17226</v>
      </c>
      <c r="N1549" s="8" t="s">
        <v>10716</v>
      </c>
      <c r="O1549" s="8" t="s">
        <v>19170</v>
      </c>
      <c r="P1549" s="8" t="s">
        <v>776</v>
      </c>
      <c r="Q1549" s="8" t="s">
        <v>19991</v>
      </c>
      <c r="R1549" s="8" t="s">
        <v>19992</v>
      </c>
      <c r="S1549" s="17" t="s">
        <v>19993</v>
      </c>
      <c r="T1549" s="18">
        <v>43009</v>
      </c>
      <c r="U1549" s="8">
        <v>0.375</v>
      </c>
      <c r="V1549" s="8">
        <v>0.41666666666666669</v>
      </c>
      <c r="W1549" s="8" t="s">
        <v>1495</v>
      </c>
      <c r="X1549" s="8" t="s">
        <v>20006</v>
      </c>
      <c r="Y1549" s="8" t="s">
        <v>19995</v>
      </c>
      <c r="Z1549" s="17" t="s">
        <v>20007</v>
      </c>
      <c r="AA1549" s="8" t="s">
        <v>20008</v>
      </c>
      <c r="AB1549" s="8" t="s">
        <v>20009</v>
      </c>
    </row>
    <row r="1550" spans="1:28" hidden="1" x14ac:dyDescent="0.2">
      <c r="A1550" s="8" t="s">
        <v>20010</v>
      </c>
      <c r="B1550" s="8" t="s">
        <v>20011</v>
      </c>
      <c r="C1550" s="8" t="s">
        <v>45739</v>
      </c>
      <c r="D1550" s="8" t="s">
        <v>45740</v>
      </c>
      <c r="E1550" s="8" t="s">
        <v>29</v>
      </c>
      <c r="F1550" s="8" t="s">
        <v>27</v>
      </c>
      <c r="G1550" s="8" t="s">
        <v>29</v>
      </c>
      <c r="H1550" s="8" t="s">
        <v>27</v>
      </c>
      <c r="I1550" s="8" t="s">
        <v>19990</v>
      </c>
      <c r="J1550" s="8" t="s">
        <v>28</v>
      </c>
      <c r="K1550" s="8" t="s">
        <v>296</v>
      </c>
      <c r="L1550" s="8" t="s">
        <v>17226</v>
      </c>
      <c r="M1550" s="8" t="s">
        <v>6312</v>
      </c>
      <c r="N1550" s="8" t="s">
        <v>10716</v>
      </c>
      <c r="O1550" s="8" t="s">
        <v>19170</v>
      </c>
      <c r="P1550" s="8" t="s">
        <v>776</v>
      </c>
      <c r="Q1550" s="8" t="s">
        <v>19991</v>
      </c>
      <c r="R1550" s="8" t="s">
        <v>19992</v>
      </c>
      <c r="S1550" s="17" t="s">
        <v>19993</v>
      </c>
      <c r="T1550" s="18">
        <v>43009</v>
      </c>
      <c r="U1550" s="8">
        <v>0.41666666666666669</v>
      </c>
      <c r="V1550" s="8">
        <v>0.45833333333333331</v>
      </c>
      <c r="W1550" s="8" t="s">
        <v>1495</v>
      </c>
      <c r="X1550" s="8" t="s">
        <v>20012</v>
      </c>
      <c r="Y1550" s="8" t="s">
        <v>19995</v>
      </c>
      <c r="Z1550" s="17" t="s">
        <v>7202</v>
      </c>
      <c r="AA1550" s="8" t="s">
        <v>20013</v>
      </c>
      <c r="AB1550" s="8" t="s">
        <v>20014</v>
      </c>
    </row>
    <row r="1551" spans="1:28" hidden="1" x14ac:dyDescent="0.2">
      <c r="A1551" s="8" t="s">
        <v>20015</v>
      </c>
      <c r="B1551" s="8" t="s">
        <v>20016</v>
      </c>
      <c r="C1551" s="8" t="s">
        <v>45739</v>
      </c>
      <c r="D1551" s="8" t="s">
        <v>45740</v>
      </c>
      <c r="E1551" s="8" t="s">
        <v>29</v>
      </c>
      <c r="F1551" s="8" t="s">
        <v>27</v>
      </c>
      <c r="G1551" s="8" t="s">
        <v>29</v>
      </c>
      <c r="H1551" s="8" t="s">
        <v>27</v>
      </c>
      <c r="I1551" s="8" t="s">
        <v>19990</v>
      </c>
      <c r="J1551" s="8" t="s">
        <v>28</v>
      </c>
      <c r="K1551" s="8" t="s">
        <v>296</v>
      </c>
      <c r="L1551" s="8" t="s">
        <v>6312</v>
      </c>
      <c r="M1551" s="8" t="s">
        <v>5159</v>
      </c>
      <c r="N1551" s="8" t="s">
        <v>10716</v>
      </c>
      <c r="O1551" s="8" t="s">
        <v>19170</v>
      </c>
      <c r="P1551" s="8" t="s">
        <v>776</v>
      </c>
      <c r="Q1551" s="8" t="s">
        <v>19991</v>
      </c>
      <c r="R1551" s="8" t="s">
        <v>19992</v>
      </c>
      <c r="S1551" s="17" t="s">
        <v>19993</v>
      </c>
      <c r="T1551" s="18">
        <v>43009</v>
      </c>
      <c r="U1551" s="8">
        <v>0.45833333333333331</v>
      </c>
      <c r="V1551" s="8">
        <v>0.5</v>
      </c>
      <c r="W1551" s="8" t="s">
        <v>1495</v>
      </c>
      <c r="X1551" s="8" t="s">
        <v>20017</v>
      </c>
      <c r="Y1551" s="8" t="s">
        <v>19995</v>
      </c>
      <c r="Z1551" s="17"/>
      <c r="AA1551" s="8" t="s">
        <v>20018</v>
      </c>
      <c r="AB1551" s="8" t="s">
        <v>20019</v>
      </c>
    </row>
    <row r="1552" spans="1:28" hidden="1" x14ac:dyDescent="0.2">
      <c r="A1552" s="8" t="s">
        <v>20020</v>
      </c>
      <c r="B1552" s="8" t="s">
        <v>20021</v>
      </c>
      <c r="C1552" s="8" t="s">
        <v>45739</v>
      </c>
      <c r="D1552" s="8" t="s">
        <v>45740</v>
      </c>
      <c r="E1552" s="8" t="s">
        <v>29</v>
      </c>
      <c r="F1552" s="8" t="s">
        <v>27</v>
      </c>
      <c r="G1552" s="8" t="s">
        <v>29</v>
      </c>
      <c r="H1552" s="8" t="s">
        <v>27</v>
      </c>
      <c r="I1552" s="8" t="s">
        <v>19990</v>
      </c>
      <c r="J1552" s="8" t="s">
        <v>28</v>
      </c>
      <c r="K1552" s="8" t="s">
        <v>296</v>
      </c>
      <c r="L1552" s="8" t="s">
        <v>5159</v>
      </c>
      <c r="M1552" s="8" t="s">
        <v>1717</v>
      </c>
      <c r="N1552" s="8" t="s">
        <v>10716</v>
      </c>
      <c r="O1552" s="8" t="s">
        <v>19170</v>
      </c>
      <c r="P1552" s="8" t="s">
        <v>776</v>
      </c>
      <c r="Q1552" s="8" t="s">
        <v>19991</v>
      </c>
      <c r="R1552" s="8" t="s">
        <v>19992</v>
      </c>
      <c r="S1552" s="17" t="s">
        <v>19993</v>
      </c>
      <c r="T1552" s="18">
        <v>43009</v>
      </c>
      <c r="U1552" s="8">
        <v>0.5</v>
      </c>
      <c r="V1552" s="8">
        <v>0.75</v>
      </c>
      <c r="W1552" s="8" t="s">
        <v>30</v>
      </c>
      <c r="X1552" s="8" t="s">
        <v>20022</v>
      </c>
      <c r="Y1552" s="8" t="s">
        <v>304</v>
      </c>
      <c r="Z1552" s="17" t="s">
        <v>20023</v>
      </c>
      <c r="AA1552" s="8" t="s">
        <v>20024</v>
      </c>
      <c r="AB1552" s="8" t="s">
        <v>20025</v>
      </c>
    </row>
    <row r="1553" spans="1:28" hidden="1" x14ac:dyDescent="0.2">
      <c r="A1553" s="8" t="s">
        <v>20026</v>
      </c>
      <c r="B1553" s="8" t="s">
        <v>20027</v>
      </c>
      <c r="C1553" s="8" t="s">
        <v>45739</v>
      </c>
      <c r="D1553" s="8" t="s">
        <v>45740</v>
      </c>
      <c r="E1553" s="8" t="s">
        <v>46</v>
      </c>
      <c r="F1553" s="8" t="s">
        <v>27</v>
      </c>
      <c r="G1553" s="8" t="s">
        <v>46</v>
      </c>
      <c r="H1553" s="8" t="s">
        <v>27</v>
      </c>
      <c r="I1553" s="8" t="s">
        <v>19990</v>
      </c>
      <c r="J1553" s="8" t="s">
        <v>28</v>
      </c>
      <c r="K1553" s="8" t="s">
        <v>296</v>
      </c>
      <c r="L1553" s="8" t="s">
        <v>2000</v>
      </c>
      <c r="M1553" s="8" t="s">
        <v>886</v>
      </c>
      <c r="N1553" s="8" t="s">
        <v>10716</v>
      </c>
      <c r="O1553" s="8" t="s">
        <v>19170</v>
      </c>
      <c r="P1553" s="8" t="s">
        <v>776</v>
      </c>
      <c r="Q1553" s="8" t="s">
        <v>19991</v>
      </c>
      <c r="R1553" s="8" t="s">
        <v>19992</v>
      </c>
      <c r="S1553" s="17" t="s">
        <v>19993</v>
      </c>
      <c r="T1553" s="18">
        <v>43010</v>
      </c>
      <c r="U1553" s="8">
        <v>0.25</v>
      </c>
      <c r="V1553" s="8">
        <v>0.29166666666666669</v>
      </c>
      <c r="W1553" s="8" t="s">
        <v>1495</v>
      </c>
      <c r="X1553" s="8" t="s">
        <v>20028</v>
      </c>
      <c r="Y1553" s="8" t="s">
        <v>20029</v>
      </c>
      <c r="Z1553" s="17" t="s">
        <v>20030</v>
      </c>
      <c r="AA1553" s="8" t="s">
        <v>20031</v>
      </c>
      <c r="AB1553" s="8" t="s">
        <v>20032</v>
      </c>
    </row>
    <row r="1554" spans="1:28" hidden="1" x14ac:dyDescent="0.2">
      <c r="A1554" s="8" t="s">
        <v>20033</v>
      </c>
      <c r="B1554" s="8" t="s">
        <v>20034</v>
      </c>
      <c r="C1554" s="8" t="s">
        <v>45739</v>
      </c>
      <c r="D1554" s="8" t="s">
        <v>45740</v>
      </c>
      <c r="E1554" s="8" t="s">
        <v>46</v>
      </c>
      <c r="F1554" s="8" t="s">
        <v>27</v>
      </c>
      <c r="G1554" s="8" t="s">
        <v>46</v>
      </c>
      <c r="H1554" s="8" t="s">
        <v>27</v>
      </c>
      <c r="I1554" s="8" t="s">
        <v>19990</v>
      </c>
      <c r="J1554" s="8" t="s">
        <v>28</v>
      </c>
      <c r="K1554" s="8" t="s">
        <v>296</v>
      </c>
      <c r="L1554" s="8" t="s">
        <v>886</v>
      </c>
      <c r="M1554" s="8" t="s">
        <v>6343</v>
      </c>
      <c r="N1554" s="8" t="s">
        <v>10716</v>
      </c>
      <c r="O1554" s="8" t="s">
        <v>19170</v>
      </c>
      <c r="P1554" s="8" t="s">
        <v>776</v>
      </c>
      <c r="Q1554" s="8" t="s">
        <v>19991</v>
      </c>
      <c r="R1554" s="8" t="s">
        <v>19992</v>
      </c>
      <c r="S1554" s="17" t="s">
        <v>19993</v>
      </c>
      <c r="T1554" s="18">
        <v>43010</v>
      </c>
      <c r="U1554" s="8">
        <v>0.29166666666666669</v>
      </c>
      <c r="V1554" s="8">
        <v>0.375</v>
      </c>
      <c r="W1554" s="8" t="s">
        <v>1100</v>
      </c>
      <c r="X1554" s="8" t="s">
        <v>20035</v>
      </c>
      <c r="Y1554" s="8" t="s">
        <v>20029</v>
      </c>
      <c r="Z1554" s="17"/>
      <c r="AA1554" s="8" t="s">
        <v>20036</v>
      </c>
      <c r="AB1554" s="8" t="s">
        <v>20037</v>
      </c>
    </row>
    <row r="1555" spans="1:28" hidden="1" x14ac:dyDescent="0.2">
      <c r="A1555" s="8" t="s">
        <v>20038</v>
      </c>
      <c r="B1555" s="8" t="s">
        <v>20039</v>
      </c>
      <c r="C1555" s="8" t="s">
        <v>45739</v>
      </c>
      <c r="D1555" s="8" t="s">
        <v>45740</v>
      </c>
      <c r="E1555" s="8" t="s">
        <v>46</v>
      </c>
      <c r="F1555" s="8" t="s">
        <v>27</v>
      </c>
      <c r="G1555" s="8" t="s">
        <v>46</v>
      </c>
      <c r="H1555" s="8" t="s">
        <v>27</v>
      </c>
      <c r="I1555" s="8" t="s">
        <v>19990</v>
      </c>
      <c r="J1555" s="8" t="s">
        <v>28</v>
      </c>
      <c r="K1555" s="8" t="s">
        <v>296</v>
      </c>
      <c r="L1555" s="8" t="s">
        <v>6343</v>
      </c>
      <c r="M1555" s="8" t="s">
        <v>5232</v>
      </c>
      <c r="N1555" s="8" t="s">
        <v>10716</v>
      </c>
      <c r="O1555" s="8" t="s">
        <v>19170</v>
      </c>
      <c r="P1555" s="8" t="s">
        <v>776</v>
      </c>
      <c r="Q1555" s="8" t="s">
        <v>19991</v>
      </c>
      <c r="R1555" s="8" t="s">
        <v>19992</v>
      </c>
      <c r="S1555" s="17" t="s">
        <v>19993</v>
      </c>
      <c r="T1555" s="18">
        <v>43010</v>
      </c>
      <c r="U1555" s="8">
        <v>0.375</v>
      </c>
      <c r="V1555" s="8">
        <v>0.45833333333333331</v>
      </c>
      <c r="W1555" s="8" t="s">
        <v>1100</v>
      </c>
      <c r="X1555" s="8" t="s">
        <v>20040</v>
      </c>
      <c r="Y1555" s="8" t="s">
        <v>20029</v>
      </c>
      <c r="Z1555" s="17" t="s">
        <v>20041</v>
      </c>
      <c r="AA1555" s="8" t="s">
        <v>20042</v>
      </c>
      <c r="AB1555" s="8" t="s">
        <v>20043</v>
      </c>
    </row>
    <row r="1556" spans="1:28" hidden="1" x14ac:dyDescent="0.2">
      <c r="A1556" s="8" t="s">
        <v>20044</v>
      </c>
      <c r="B1556" s="8" t="s">
        <v>20045</v>
      </c>
      <c r="C1556" s="8" t="s">
        <v>45739</v>
      </c>
      <c r="D1556" s="8" t="s">
        <v>45740</v>
      </c>
      <c r="E1556" s="8" t="s">
        <v>46</v>
      </c>
      <c r="F1556" s="8" t="s">
        <v>27</v>
      </c>
      <c r="G1556" s="8" t="s">
        <v>46</v>
      </c>
      <c r="H1556" s="8" t="s">
        <v>27</v>
      </c>
      <c r="I1556" s="8" t="s">
        <v>19990</v>
      </c>
      <c r="J1556" s="8" t="s">
        <v>28</v>
      </c>
      <c r="K1556" s="8" t="s">
        <v>296</v>
      </c>
      <c r="L1556" s="8" t="s">
        <v>5232</v>
      </c>
      <c r="M1556" s="8" t="s">
        <v>1738</v>
      </c>
      <c r="N1556" s="8" t="s">
        <v>10716</v>
      </c>
      <c r="O1556" s="8" t="s">
        <v>19170</v>
      </c>
      <c r="P1556" s="8" t="s">
        <v>776</v>
      </c>
      <c r="Q1556" s="8" t="s">
        <v>19991</v>
      </c>
      <c r="R1556" s="8" t="s">
        <v>19992</v>
      </c>
      <c r="S1556" s="17" t="s">
        <v>19993</v>
      </c>
      <c r="T1556" s="18">
        <v>43010</v>
      </c>
      <c r="U1556" s="8">
        <v>0.45833333333333331</v>
      </c>
      <c r="V1556" s="8">
        <v>0.75</v>
      </c>
      <c r="W1556" s="8" t="s">
        <v>296</v>
      </c>
      <c r="X1556" s="8" t="s">
        <v>20022</v>
      </c>
      <c r="Y1556" s="8" t="s">
        <v>304</v>
      </c>
      <c r="Z1556" s="17" t="s">
        <v>20046</v>
      </c>
      <c r="AA1556" s="8" t="s">
        <v>20047</v>
      </c>
      <c r="AB1556" s="8" t="s">
        <v>20048</v>
      </c>
    </row>
    <row r="1557" spans="1:28" hidden="1" x14ac:dyDescent="0.2">
      <c r="A1557" s="8" t="s">
        <v>20049</v>
      </c>
      <c r="B1557" s="8" t="s">
        <v>20050</v>
      </c>
      <c r="C1557" s="8" t="s">
        <v>45739</v>
      </c>
      <c r="D1557" s="8" t="s">
        <v>45740</v>
      </c>
      <c r="E1557" s="8" t="s">
        <v>55</v>
      </c>
      <c r="F1557" s="8" t="s">
        <v>27</v>
      </c>
      <c r="G1557" s="8" t="s">
        <v>55</v>
      </c>
      <c r="H1557" s="8" t="s">
        <v>27</v>
      </c>
      <c r="I1557" s="8" t="s">
        <v>19990</v>
      </c>
      <c r="J1557" s="8" t="s">
        <v>28</v>
      </c>
      <c r="K1557" s="8" t="s">
        <v>296</v>
      </c>
      <c r="L1557" s="8" t="s">
        <v>2011</v>
      </c>
      <c r="M1557" s="8" t="s">
        <v>14160</v>
      </c>
      <c r="N1557" s="8" t="s">
        <v>10716</v>
      </c>
      <c r="O1557" s="8" t="s">
        <v>19170</v>
      </c>
      <c r="P1557" s="8" t="s">
        <v>776</v>
      </c>
      <c r="Q1557" s="8" t="s">
        <v>19991</v>
      </c>
      <c r="R1557" s="8" t="s">
        <v>19992</v>
      </c>
      <c r="S1557" s="17" t="s">
        <v>19993</v>
      </c>
      <c r="T1557" s="18">
        <v>43011</v>
      </c>
      <c r="U1557" s="8">
        <v>0.25</v>
      </c>
      <c r="V1557" s="8">
        <v>0.375</v>
      </c>
      <c r="W1557" s="8" t="s">
        <v>1283</v>
      </c>
      <c r="X1557" s="8" t="s">
        <v>9518</v>
      </c>
      <c r="Y1557" s="8" t="s">
        <v>3244</v>
      </c>
      <c r="Z1557" s="17" t="s">
        <v>4555</v>
      </c>
      <c r="AA1557" s="8" t="s">
        <v>20051</v>
      </c>
      <c r="AB1557" s="8" t="s">
        <v>20052</v>
      </c>
    </row>
    <row r="1558" spans="1:28" hidden="1" x14ac:dyDescent="0.2">
      <c r="A1558" s="8" t="s">
        <v>20053</v>
      </c>
      <c r="B1558" s="8" t="s">
        <v>20054</v>
      </c>
      <c r="C1558" s="8" t="s">
        <v>45739</v>
      </c>
      <c r="D1558" s="8" t="s">
        <v>45740</v>
      </c>
      <c r="E1558" s="8" t="s">
        <v>55</v>
      </c>
      <c r="F1558" s="8" t="s">
        <v>27</v>
      </c>
      <c r="G1558" s="8" t="s">
        <v>55</v>
      </c>
      <c r="H1558" s="8" t="s">
        <v>27</v>
      </c>
      <c r="I1558" s="8" t="s">
        <v>19990</v>
      </c>
      <c r="J1558" s="8" t="s">
        <v>28</v>
      </c>
      <c r="K1558" s="8" t="s">
        <v>296</v>
      </c>
      <c r="L1558" s="8" t="s">
        <v>14160</v>
      </c>
      <c r="M1558" s="8" t="s">
        <v>4855</v>
      </c>
      <c r="N1558" s="8" t="s">
        <v>10716</v>
      </c>
      <c r="O1558" s="8" t="s">
        <v>19170</v>
      </c>
      <c r="P1558" s="8" t="s">
        <v>776</v>
      </c>
      <c r="Q1558" s="8" t="s">
        <v>19991</v>
      </c>
      <c r="R1558" s="8" t="s">
        <v>19992</v>
      </c>
      <c r="S1558" s="17" t="s">
        <v>19993</v>
      </c>
      <c r="T1558" s="18">
        <v>43011</v>
      </c>
      <c r="U1558" s="8">
        <v>0.375</v>
      </c>
      <c r="V1558" s="8">
        <v>0.45833333333333331</v>
      </c>
      <c r="W1558" s="8" t="s">
        <v>1100</v>
      </c>
      <c r="X1558" s="8" t="s">
        <v>20055</v>
      </c>
      <c r="Y1558" s="8" t="s">
        <v>20056</v>
      </c>
      <c r="Z1558" s="17" t="s">
        <v>20057</v>
      </c>
      <c r="AA1558" s="8" t="s">
        <v>20058</v>
      </c>
      <c r="AB1558" s="8" t="s">
        <v>20059</v>
      </c>
    </row>
    <row r="1559" spans="1:28" hidden="1" x14ac:dyDescent="0.2">
      <c r="A1559" s="8" t="s">
        <v>20060</v>
      </c>
      <c r="B1559" s="8" t="s">
        <v>20061</v>
      </c>
      <c r="C1559" s="8" t="s">
        <v>45739</v>
      </c>
      <c r="D1559" s="8" t="s">
        <v>45740</v>
      </c>
      <c r="E1559" s="8" t="s">
        <v>55</v>
      </c>
      <c r="F1559" s="8" t="s">
        <v>27</v>
      </c>
      <c r="G1559" s="8" t="s">
        <v>55</v>
      </c>
      <c r="H1559" s="8" t="s">
        <v>27</v>
      </c>
      <c r="I1559" s="8" t="s">
        <v>19990</v>
      </c>
      <c r="J1559" s="8" t="s">
        <v>28</v>
      </c>
      <c r="K1559" s="8" t="s">
        <v>296</v>
      </c>
      <c r="L1559" s="8" t="s">
        <v>4855</v>
      </c>
      <c r="M1559" s="8" t="s">
        <v>1263</v>
      </c>
      <c r="N1559" s="8" t="s">
        <v>10716</v>
      </c>
      <c r="O1559" s="8" t="s">
        <v>19170</v>
      </c>
      <c r="P1559" s="8" t="s">
        <v>776</v>
      </c>
      <c r="Q1559" s="8" t="s">
        <v>19991</v>
      </c>
      <c r="R1559" s="8" t="s">
        <v>19992</v>
      </c>
      <c r="S1559" s="17" t="s">
        <v>19993</v>
      </c>
      <c r="T1559" s="18">
        <v>43011</v>
      </c>
      <c r="U1559" s="8">
        <v>0.45833333333333331</v>
      </c>
      <c r="V1559" s="8">
        <v>0.75</v>
      </c>
      <c r="W1559" s="8" t="s">
        <v>296</v>
      </c>
      <c r="X1559" s="8" t="s">
        <v>20022</v>
      </c>
      <c r="Y1559" s="8" t="s">
        <v>304</v>
      </c>
      <c r="Z1559" s="17" t="s">
        <v>20062</v>
      </c>
      <c r="AA1559" s="8" t="s">
        <v>20063</v>
      </c>
      <c r="AB1559" s="8" t="s">
        <v>20064</v>
      </c>
    </row>
    <row r="1560" spans="1:28" hidden="1" x14ac:dyDescent="0.2">
      <c r="A1560" s="8" t="s">
        <v>20065</v>
      </c>
      <c r="B1560" s="8" t="s">
        <v>20066</v>
      </c>
      <c r="C1560" s="8" t="s">
        <v>45739</v>
      </c>
      <c r="D1560" s="8" t="s">
        <v>45740</v>
      </c>
      <c r="E1560" s="8" t="s">
        <v>66</v>
      </c>
      <c r="F1560" s="8" t="s">
        <v>65</v>
      </c>
      <c r="G1560" s="8" t="s">
        <v>66</v>
      </c>
      <c r="H1560" s="8" t="s">
        <v>65</v>
      </c>
      <c r="I1560" s="8" t="s">
        <v>19990</v>
      </c>
      <c r="J1560" s="8" t="s">
        <v>28</v>
      </c>
      <c r="K1560" s="8" t="s">
        <v>296</v>
      </c>
      <c r="L1560" s="8" t="s">
        <v>914</v>
      </c>
      <c r="M1560" s="8" t="s">
        <v>922</v>
      </c>
      <c r="N1560" s="8" t="s">
        <v>10716</v>
      </c>
      <c r="O1560" s="8" t="s">
        <v>19170</v>
      </c>
      <c r="P1560" s="8" t="s">
        <v>776</v>
      </c>
      <c r="Q1560" s="8" t="s">
        <v>19991</v>
      </c>
      <c r="R1560" s="8" t="s">
        <v>19992</v>
      </c>
      <c r="S1560" s="17" t="s">
        <v>19993</v>
      </c>
      <c r="T1560" s="18">
        <v>43012</v>
      </c>
      <c r="U1560" s="8">
        <v>0.29166666666666669</v>
      </c>
      <c r="V1560" s="8">
        <v>0.79166666666666663</v>
      </c>
      <c r="W1560" s="8" t="s">
        <v>40</v>
      </c>
      <c r="X1560" s="8" t="s">
        <v>9518</v>
      </c>
      <c r="Y1560" s="8" t="s">
        <v>3244</v>
      </c>
      <c r="Z1560" s="17"/>
      <c r="AA1560" s="8" t="s">
        <v>20067</v>
      </c>
      <c r="AB1560" s="8" t="s">
        <v>20068</v>
      </c>
    </row>
    <row r="1561" spans="1:28" hidden="1" x14ac:dyDescent="0.2">
      <c r="A1561" s="8" t="s">
        <v>20069</v>
      </c>
      <c r="B1561" s="8" t="s">
        <v>20070</v>
      </c>
      <c r="C1561" s="8" t="s">
        <v>45739</v>
      </c>
      <c r="D1561" s="8" t="s">
        <v>45740</v>
      </c>
      <c r="E1561" s="8" t="s">
        <v>86</v>
      </c>
      <c r="F1561" s="8" t="s">
        <v>65</v>
      </c>
      <c r="G1561" s="8" t="s">
        <v>86</v>
      </c>
      <c r="H1561" s="8" t="s">
        <v>65</v>
      </c>
      <c r="I1561" s="8" t="s">
        <v>19990</v>
      </c>
      <c r="J1561" s="8" t="s">
        <v>28</v>
      </c>
      <c r="K1561" s="8" t="s">
        <v>296</v>
      </c>
      <c r="L1561" s="8" t="s">
        <v>929</v>
      </c>
      <c r="M1561" s="8" t="s">
        <v>13360</v>
      </c>
      <c r="N1561" s="8" t="s">
        <v>10716</v>
      </c>
      <c r="O1561" s="8" t="s">
        <v>19170</v>
      </c>
      <c r="P1561" s="8" t="s">
        <v>776</v>
      </c>
      <c r="Q1561" s="8" t="s">
        <v>19991</v>
      </c>
      <c r="R1561" s="8" t="s">
        <v>19992</v>
      </c>
      <c r="S1561" s="17" t="s">
        <v>19993</v>
      </c>
      <c r="T1561" s="18">
        <v>43013</v>
      </c>
      <c r="U1561" s="8">
        <v>0.29166666666666669</v>
      </c>
      <c r="V1561" s="8">
        <v>0.33333333333333331</v>
      </c>
      <c r="W1561" s="8" t="s">
        <v>1495</v>
      </c>
      <c r="X1561" s="8" t="s">
        <v>20071</v>
      </c>
      <c r="Y1561" s="8" t="s">
        <v>3244</v>
      </c>
      <c r="Z1561" s="17" t="s">
        <v>20072</v>
      </c>
      <c r="AA1561" s="8" t="s">
        <v>20073</v>
      </c>
      <c r="AB1561" s="8" t="s">
        <v>20074</v>
      </c>
    </row>
    <row r="1562" spans="1:28" hidden="1" x14ac:dyDescent="0.2">
      <c r="A1562" s="8" t="s">
        <v>20075</v>
      </c>
      <c r="B1562" s="8" t="s">
        <v>20076</v>
      </c>
      <c r="C1562" s="8" t="s">
        <v>45739</v>
      </c>
      <c r="D1562" s="8" t="s">
        <v>45740</v>
      </c>
      <c r="E1562" s="8" t="s">
        <v>86</v>
      </c>
      <c r="F1562" s="8" t="s">
        <v>65</v>
      </c>
      <c r="G1562" s="8" t="s">
        <v>86</v>
      </c>
      <c r="H1562" s="8" t="s">
        <v>65</v>
      </c>
      <c r="I1562" s="8" t="s">
        <v>19990</v>
      </c>
      <c r="J1562" s="8" t="s">
        <v>28</v>
      </c>
      <c r="K1562" s="8" t="s">
        <v>296</v>
      </c>
      <c r="L1562" s="8" t="s">
        <v>13360</v>
      </c>
      <c r="M1562" s="8" t="s">
        <v>20077</v>
      </c>
      <c r="N1562" s="8" t="s">
        <v>10716</v>
      </c>
      <c r="O1562" s="8" t="s">
        <v>19170</v>
      </c>
      <c r="P1562" s="8" t="s">
        <v>776</v>
      </c>
      <c r="Q1562" s="8" t="s">
        <v>19991</v>
      </c>
      <c r="R1562" s="8" t="s">
        <v>19992</v>
      </c>
      <c r="S1562" s="17" t="s">
        <v>19993</v>
      </c>
      <c r="T1562" s="18">
        <v>43013</v>
      </c>
      <c r="U1562" s="8">
        <v>0.33333333333333331</v>
      </c>
      <c r="V1562" s="8">
        <v>0.375</v>
      </c>
      <c r="W1562" s="8" t="s">
        <v>1495</v>
      </c>
      <c r="X1562" s="8" t="s">
        <v>20071</v>
      </c>
      <c r="Y1562" s="8" t="s">
        <v>3244</v>
      </c>
      <c r="Z1562" s="17" t="s">
        <v>20078</v>
      </c>
      <c r="AA1562" s="8" t="s">
        <v>20079</v>
      </c>
      <c r="AB1562" s="8" t="s">
        <v>20080</v>
      </c>
    </row>
    <row r="1563" spans="1:28" hidden="1" x14ac:dyDescent="0.2">
      <c r="A1563" s="8" t="s">
        <v>20081</v>
      </c>
      <c r="B1563" s="8" t="s">
        <v>20082</v>
      </c>
      <c r="C1563" s="8" t="s">
        <v>45739</v>
      </c>
      <c r="D1563" s="8" t="s">
        <v>45740</v>
      </c>
      <c r="E1563" s="8" t="s">
        <v>86</v>
      </c>
      <c r="F1563" s="8" t="s">
        <v>65</v>
      </c>
      <c r="G1563" s="8" t="s">
        <v>86</v>
      </c>
      <c r="H1563" s="8" t="s">
        <v>65</v>
      </c>
      <c r="I1563" s="8" t="s">
        <v>19990</v>
      </c>
      <c r="J1563" s="8" t="s">
        <v>28</v>
      </c>
      <c r="K1563" s="8" t="s">
        <v>296</v>
      </c>
      <c r="L1563" s="8" t="s">
        <v>20077</v>
      </c>
      <c r="M1563" s="8" t="s">
        <v>20083</v>
      </c>
      <c r="N1563" s="8" t="s">
        <v>10716</v>
      </c>
      <c r="O1563" s="8" t="s">
        <v>19170</v>
      </c>
      <c r="P1563" s="8" t="s">
        <v>776</v>
      </c>
      <c r="Q1563" s="8" t="s">
        <v>19991</v>
      </c>
      <c r="R1563" s="8" t="s">
        <v>19992</v>
      </c>
      <c r="S1563" s="17" t="s">
        <v>19993</v>
      </c>
      <c r="T1563" s="18">
        <v>43013</v>
      </c>
      <c r="U1563" s="8">
        <v>0.375</v>
      </c>
      <c r="V1563" s="8">
        <v>0.45833333333333331</v>
      </c>
      <c r="W1563" s="8" t="s">
        <v>1100</v>
      </c>
      <c r="X1563" s="8" t="s">
        <v>20084</v>
      </c>
      <c r="Y1563" s="8" t="s">
        <v>3244</v>
      </c>
      <c r="Z1563" s="17" t="s">
        <v>20085</v>
      </c>
      <c r="AA1563" s="8" t="s">
        <v>20086</v>
      </c>
      <c r="AB1563" s="8" t="s">
        <v>20087</v>
      </c>
    </row>
    <row r="1564" spans="1:28" hidden="1" x14ac:dyDescent="0.2">
      <c r="A1564" s="8" t="s">
        <v>20088</v>
      </c>
      <c r="B1564" s="8" t="s">
        <v>20089</v>
      </c>
      <c r="C1564" s="8" t="s">
        <v>45739</v>
      </c>
      <c r="D1564" s="8" t="s">
        <v>45740</v>
      </c>
      <c r="E1564" s="8" t="s">
        <v>86</v>
      </c>
      <c r="F1564" s="8" t="s">
        <v>65</v>
      </c>
      <c r="G1564" s="8" t="s">
        <v>86</v>
      </c>
      <c r="H1564" s="8" t="s">
        <v>65</v>
      </c>
      <c r="I1564" s="8" t="s">
        <v>19990</v>
      </c>
      <c r="J1564" s="8" t="s">
        <v>28</v>
      </c>
      <c r="K1564" s="8" t="s">
        <v>296</v>
      </c>
      <c r="L1564" s="8" t="s">
        <v>20083</v>
      </c>
      <c r="M1564" s="8" t="s">
        <v>4609</v>
      </c>
      <c r="N1564" s="8" t="s">
        <v>10716</v>
      </c>
      <c r="O1564" s="8" t="s">
        <v>19170</v>
      </c>
      <c r="P1564" s="8" t="s">
        <v>776</v>
      </c>
      <c r="Q1564" s="8" t="s">
        <v>19991</v>
      </c>
      <c r="R1564" s="8" t="s">
        <v>19992</v>
      </c>
      <c r="S1564" s="17" t="s">
        <v>19993</v>
      </c>
      <c r="T1564" s="18">
        <v>43013</v>
      </c>
      <c r="U1564" s="8">
        <v>0.45833333333333331</v>
      </c>
      <c r="V1564" s="8">
        <v>0.625</v>
      </c>
      <c r="W1564" s="8" t="s">
        <v>739</v>
      </c>
      <c r="X1564" s="8" t="s">
        <v>20090</v>
      </c>
      <c r="Y1564" s="8" t="s">
        <v>20091</v>
      </c>
      <c r="Z1564" s="17" t="s">
        <v>20092</v>
      </c>
      <c r="AA1564" s="8" t="s">
        <v>20093</v>
      </c>
      <c r="AB1564" s="8" t="s">
        <v>20094</v>
      </c>
    </row>
    <row r="1565" spans="1:28" hidden="1" x14ac:dyDescent="0.2">
      <c r="A1565" s="8" t="s">
        <v>20095</v>
      </c>
      <c r="B1565" s="8" t="s">
        <v>20096</v>
      </c>
      <c r="C1565" s="8" t="s">
        <v>45739</v>
      </c>
      <c r="D1565" s="8" t="s">
        <v>45740</v>
      </c>
      <c r="E1565" s="8" t="s">
        <v>86</v>
      </c>
      <c r="F1565" s="8" t="s">
        <v>65</v>
      </c>
      <c r="G1565" s="8" t="s">
        <v>86</v>
      </c>
      <c r="H1565" s="8" t="s">
        <v>65</v>
      </c>
      <c r="I1565" s="8" t="s">
        <v>19990</v>
      </c>
      <c r="J1565" s="8" t="s">
        <v>28</v>
      </c>
      <c r="K1565" s="8" t="s">
        <v>296</v>
      </c>
      <c r="L1565" s="8" t="s">
        <v>4609</v>
      </c>
      <c r="M1565" s="8" t="s">
        <v>4548</v>
      </c>
      <c r="N1565" s="8" t="s">
        <v>10716</v>
      </c>
      <c r="O1565" s="8" t="s">
        <v>19170</v>
      </c>
      <c r="P1565" s="8" t="s">
        <v>776</v>
      </c>
      <c r="Q1565" s="8" t="s">
        <v>19991</v>
      </c>
      <c r="R1565" s="8" t="s">
        <v>19992</v>
      </c>
      <c r="S1565" s="17" t="s">
        <v>19993</v>
      </c>
      <c r="T1565" s="18">
        <v>43013</v>
      </c>
      <c r="U1565" s="8">
        <v>0.625</v>
      </c>
      <c r="V1565" s="8">
        <v>0.79166666666666663</v>
      </c>
      <c r="W1565" s="8" t="s">
        <v>739</v>
      </c>
      <c r="X1565" s="8" t="s">
        <v>20090</v>
      </c>
      <c r="Y1565" s="8" t="s">
        <v>20091</v>
      </c>
      <c r="Z1565" s="17" t="s">
        <v>20097</v>
      </c>
      <c r="AA1565" s="8" t="s">
        <v>20098</v>
      </c>
      <c r="AB1565" s="8" t="s">
        <v>20099</v>
      </c>
    </row>
    <row r="1566" spans="1:28" hidden="1" x14ac:dyDescent="0.2">
      <c r="A1566" s="8" t="s">
        <v>20100</v>
      </c>
      <c r="B1566" s="8" t="s">
        <v>20101</v>
      </c>
      <c r="C1566" s="8" t="s">
        <v>45739</v>
      </c>
      <c r="D1566" s="8" t="s">
        <v>45740</v>
      </c>
      <c r="E1566" s="8" t="s">
        <v>76</v>
      </c>
      <c r="F1566" s="8" t="s">
        <v>65</v>
      </c>
      <c r="G1566" s="8" t="s">
        <v>76</v>
      </c>
      <c r="H1566" s="8" t="s">
        <v>65</v>
      </c>
      <c r="I1566" s="8" t="s">
        <v>19990</v>
      </c>
      <c r="J1566" s="8" t="s">
        <v>28</v>
      </c>
      <c r="K1566" s="8" t="s">
        <v>296</v>
      </c>
      <c r="L1566" s="8" t="s">
        <v>942</v>
      </c>
      <c r="M1566" s="8" t="s">
        <v>11711</v>
      </c>
      <c r="N1566" s="8" t="s">
        <v>10716</v>
      </c>
      <c r="O1566" s="8" t="s">
        <v>19170</v>
      </c>
      <c r="P1566" s="8" t="s">
        <v>776</v>
      </c>
      <c r="Q1566" s="8" t="s">
        <v>19991</v>
      </c>
      <c r="R1566" s="8" t="s">
        <v>19992</v>
      </c>
      <c r="S1566" s="17" t="s">
        <v>19993</v>
      </c>
      <c r="T1566" s="18">
        <v>43014</v>
      </c>
      <c r="U1566" s="8">
        <v>0.29166666666666669</v>
      </c>
      <c r="V1566" s="8">
        <v>0.41666666666666669</v>
      </c>
      <c r="W1566" s="8" t="s">
        <v>1283</v>
      </c>
      <c r="X1566" s="8" t="s">
        <v>20102</v>
      </c>
      <c r="Y1566" s="8" t="s">
        <v>20103</v>
      </c>
      <c r="Z1566" s="17" t="s">
        <v>20104</v>
      </c>
      <c r="AA1566" s="8" t="s">
        <v>20105</v>
      </c>
      <c r="AB1566" s="8" t="s">
        <v>20106</v>
      </c>
    </row>
    <row r="1567" spans="1:28" hidden="1" x14ac:dyDescent="0.2">
      <c r="A1567" s="8" t="s">
        <v>20107</v>
      </c>
      <c r="B1567" s="8" t="s">
        <v>20108</v>
      </c>
      <c r="C1567" s="8" t="s">
        <v>45739</v>
      </c>
      <c r="D1567" s="8" t="s">
        <v>45740</v>
      </c>
      <c r="E1567" s="8" t="s">
        <v>76</v>
      </c>
      <c r="F1567" s="8" t="s">
        <v>65</v>
      </c>
      <c r="G1567" s="8" t="s">
        <v>76</v>
      </c>
      <c r="H1567" s="8" t="s">
        <v>65</v>
      </c>
      <c r="I1567" s="8" t="s">
        <v>19990</v>
      </c>
      <c r="J1567" s="8" t="s">
        <v>28</v>
      </c>
      <c r="K1567" s="8" t="s">
        <v>296</v>
      </c>
      <c r="L1567" s="8" t="s">
        <v>11711</v>
      </c>
      <c r="M1567" s="8" t="s">
        <v>13405</v>
      </c>
      <c r="N1567" s="8" t="s">
        <v>10716</v>
      </c>
      <c r="O1567" s="8" t="s">
        <v>19170</v>
      </c>
      <c r="P1567" s="8" t="s">
        <v>776</v>
      </c>
      <c r="Q1567" s="8" t="s">
        <v>19991</v>
      </c>
      <c r="R1567" s="8" t="s">
        <v>19992</v>
      </c>
      <c r="S1567" s="17" t="s">
        <v>19993</v>
      </c>
      <c r="T1567" s="18">
        <v>43014</v>
      </c>
      <c r="U1567" s="8">
        <v>0.41666666666666669</v>
      </c>
      <c r="V1567" s="8">
        <v>0.5</v>
      </c>
      <c r="W1567" s="8" t="s">
        <v>1100</v>
      </c>
      <c r="X1567" s="8" t="s">
        <v>20109</v>
      </c>
      <c r="Y1567" s="8" t="s">
        <v>20110</v>
      </c>
      <c r="Z1567" s="17" t="s">
        <v>3789</v>
      </c>
      <c r="AA1567" s="8" t="s">
        <v>20111</v>
      </c>
      <c r="AB1567" s="8" t="s">
        <v>20112</v>
      </c>
    </row>
    <row r="1568" spans="1:28" hidden="1" x14ac:dyDescent="0.2">
      <c r="A1568" s="8" t="s">
        <v>20174</v>
      </c>
      <c r="B1568" s="8" t="s">
        <v>20175</v>
      </c>
      <c r="C1568" s="8" t="s">
        <v>45739</v>
      </c>
      <c r="D1568" s="8" t="s">
        <v>45740</v>
      </c>
      <c r="E1568" s="8" t="s">
        <v>76</v>
      </c>
      <c r="F1568" s="8" t="s">
        <v>65</v>
      </c>
      <c r="G1568" s="8" t="s">
        <v>76</v>
      </c>
      <c r="H1568" s="8" t="s">
        <v>65</v>
      </c>
      <c r="I1568" s="8" t="s">
        <v>19990</v>
      </c>
      <c r="J1568" s="8" t="s">
        <v>28</v>
      </c>
      <c r="K1568" s="8" t="s">
        <v>296</v>
      </c>
      <c r="L1568" s="8" t="s">
        <v>13405</v>
      </c>
      <c r="M1568" s="8" t="s">
        <v>5333</v>
      </c>
      <c r="N1568" s="8" t="s">
        <v>10716</v>
      </c>
      <c r="O1568" s="8" t="s">
        <v>19170</v>
      </c>
      <c r="P1568" s="8" t="s">
        <v>776</v>
      </c>
      <c r="Q1568" s="8" t="s">
        <v>19991</v>
      </c>
      <c r="R1568" s="8" t="s">
        <v>19992</v>
      </c>
      <c r="S1568" s="17" t="s">
        <v>19993</v>
      </c>
      <c r="T1568" s="18">
        <v>43014</v>
      </c>
      <c r="U1568" s="8">
        <v>0.5</v>
      </c>
      <c r="V1568" s="8">
        <v>0.58333333333333337</v>
      </c>
      <c r="W1568" s="8" t="s">
        <v>1100</v>
      </c>
      <c r="X1568" s="8" t="s">
        <v>20109</v>
      </c>
      <c r="Y1568" s="8" t="s">
        <v>20176</v>
      </c>
      <c r="Z1568" s="17"/>
      <c r="AA1568" s="8" t="s">
        <v>20177</v>
      </c>
      <c r="AB1568" s="8" t="s">
        <v>20178</v>
      </c>
    </row>
    <row r="1569" spans="1:28" hidden="1" x14ac:dyDescent="0.2">
      <c r="A1569" s="8" t="s">
        <v>20179</v>
      </c>
      <c r="B1569" s="8" t="s">
        <v>20180</v>
      </c>
      <c r="C1569" s="8" t="s">
        <v>45739</v>
      </c>
      <c r="D1569" s="8" t="s">
        <v>45740</v>
      </c>
      <c r="E1569" s="8" t="s">
        <v>76</v>
      </c>
      <c r="F1569" s="8" t="s">
        <v>65</v>
      </c>
      <c r="G1569" s="8" t="s">
        <v>76</v>
      </c>
      <c r="H1569" s="8" t="s">
        <v>65</v>
      </c>
      <c r="I1569" s="8" t="s">
        <v>19990</v>
      </c>
      <c r="J1569" s="8" t="s">
        <v>28</v>
      </c>
      <c r="K1569" s="8" t="s">
        <v>296</v>
      </c>
      <c r="L1569" s="8" t="s">
        <v>5333</v>
      </c>
      <c r="M1569" s="8" t="s">
        <v>20181</v>
      </c>
      <c r="N1569" s="8" t="s">
        <v>10716</v>
      </c>
      <c r="O1569" s="8" t="s">
        <v>19170</v>
      </c>
      <c r="P1569" s="8" t="s">
        <v>776</v>
      </c>
      <c r="Q1569" s="8" t="s">
        <v>19991</v>
      </c>
      <c r="R1569" s="8" t="s">
        <v>19992</v>
      </c>
      <c r="S1569" s="17" t="s">
        <v>19993</v>
      </c>
      <c r="T1569" s="18">
        <v>43014</v>
      </c>
      <c r="U1569" s="8">
        <v>0.58333333333333337</v>
      </c>
      <c r="V1569" s="8">
        <v>0.70833333333333337</v>
      </c>
      <c r="W1569" s="8" t="s">
        <v>1283</v>
      </c>
      <c r="X1569" s="8" t="s">
        <v>20182</v>
      </c>
      <c r="Y1569" s="8" t="s">
        <v>3244</v>
      </c>
      <c r="Z1569" s="17" t="s">
        <v>20183</v>
      </c>
      <c r="AA1569" s="8" t="s">
        <v>20184</v>
      </c>
      <c r="AB1569" s="8" t="s">
        <v>20185</v>
      </c>
    </row>
    <row r="1570" spans="1:28" hidden="1" x14ac:dyDescent="0.2">
      <c r="A1570" s="8" t="s">
        <v>20186</v>
      </c>
      <c r="B1570" s="8" t="s">
        <v>20187</v>
      </c>
      <c r="C1570" s="8" t="s">
        <v>45739</v>
      </c>
      <c r="D1570" s="8" t="s">
        <v>45740</v>
      </c>
      <c r="E1570" s="8" t="s">
        <v>76</v>
      </c>
      <c r="F1570" s="8" t="s">
        <v>65</v>
      </c>
      <c r="G1570" s="8" t="s">
        <v>76</v>
      </c>
      <c r="H1570" s="8" t="s">
        <v>65</v>
      </c>
      <c r="I1570" s="8" t="s">
        <v>19990</v>
      </c>
      <c r="J1570" s="8" t="s">
        <v>28</v>
      </c>
      <c r="K1570" s="8" t="s">
        <v>296</v>
      </c>
      <c r="L1570" s="8" t="s">
        <v>20181</v>
      </c>
      <c r="M1570" s="8" t="s">
        <v>4560</v>
      </c>
      <c r="N1570" s="8" t="s">
        <v>10716</v>
      </c>
      <c r="O1570" s="8" t="s">
        <v>19170</v>
      </c>
      <c r="P1570" s="8" t="s">
        <v>776</v>
      </c>
      <c r="Q1570" s="8" t="s">
        <v>19991</v>
      </c>
      <c r="R1570" s="8" t="s">
        <v>19992</v>
      </c>
      <c r="S1570" s="17" t="s">
        <v>19993</v>
      </c>
      <c r="T1570" s="18">
        <v>43014</v>
      </c>
      <c r="U1570" s="8">
        <v>0.70833333333333337</v>
      </c>
      <c r="V1570" s="8">
        <v>0.79166666666666663</v>
      </c>
      <c r="W1570" s="8" t="s">
        <v>1100</v>
      </c>
      <c r="X1570" s="8" t="s">
        <v>9518</v>
      </c>
      <c r="Y1570" s="8" t="s">
        <v>3244</v>
      </c>
      <c r="Z1570" s="17" t="s">
        <v>20188</v>
      </c>
      <c r="AA1570" s="8" t="s">
        <v>20189</v>
      </c>
      <c r="AB1570" s="8" t="s">
        <v>20190</v>
      </c>
    </row>
    <row r="1571" spans="1:28" hidden="1" x14ac:dyDescent="0.2">
      <c r="A1571" s="8" t="s">
        <v>20113</v>
      </c>
      <c r="B1571" s="8" t="s">
        <v>20114</v>
      </c>
      <c r="C1571" s="8" t="s">
        <v>45739</v>
      </c>
      <c r="D1571" s="8" t="s">
        <v>45740</v>
      </c>
      <c r="E1571" s="8" t="s">
        <v>104</v>
      </c>
      <c r="F1571" s="8" t="s">
        <v>65</v>
      </c>
      <c r="G1571" s="8" t="s">
        <v>104</v>
      </c>
      <c r="H1571" s="8" t="s">
        <v>65</v>
      </c>
      <c r="I1571" s="8" t="s">
        <v>19990</v>
      </c>
      <c r="J1571" s="8" t="s">
        <v>28</v>
      </c>
      <c r="K1571" s="8" t="s">
        <v>296</v>
      </c>
      <c r="L1571" s="8" t="s">
        <v>958</v>
      </c>
      <c r="M1571" s="8" t="s">
        <v>5292</v>
      </c>
      <c r="N1571" s="8" t="s">
        <v>10716</v>
      </c>
      <c r="O1571" s="8" t="s">
        <v>19170</v>
      </c>
      <c r="P1571" s="8" t="s">
        <v>776</v>
      </c>
      <c r="Q1571" s="8" t="s">
        <v>19991</v>
      </c>
      <c r="R1571" s="8" t="s">
        <v>19992</v>
      </c>
      <c r="S1571" s="17" t="s">
        <v>19993</v>
      </c>
      <c r="T1571" s="18">
        <v>43015</v>
      </c>
      <c r="U1571" s="8">
        <v>0.29166666666666669</v>
      </c>
      <c r="V1571" s="8">
        <v>0.375</v>
      </c>
      <c r="W1571" s="8" t="s">
        <v>1100</v>
      </c>
      <c r="X1571" s="8" t="s">
        <v>20115</v>
      </c>
      <c r="Y1571" s="8" t="s">
        <v>20116</v>
      </c>
      <c r="Z1571" s="17" t="s">
        <v>3789</v>
      </c>
      <c r="AA1571" s="8" t="s">
        <v>20117</v>
      </c>
      <c r="AB1571" s="8" t="s">
        <v>20118</v>
      </c>
    </row>
    <row r="1572" spans="1:28" hidden="1" x14ac:dyDescent="0.2">
      <c r="A1572" s="8" t="s">
        <v>20119</v>
      </c>
      <c r="B1572" s="8" t="s">
        <v>20120</v>
      </c>
      <c r="C1572" s="8" t="s">
        <v>45739</v>
      </c>
      <c r="D1572" s="8" t="s">
        <v>45740</v>
      </c>
      <c r="E1572" s="8" t="s">
        <v>104</v>
      </c>
      <c r="F1572" s="8" t="s">
        <v>65</v>
      </c>
      <c r="G1572" s="8" t="s">
        <v>104</v>
      </c>
      <c r="H1572" s="8" t="s">
        <v>65</v>
      </c>
      <c r="I1572" s="8" t="s">
        <v>19990</v>
      </c>
      <c r="J1572" s="8" t="s">
        <v>28</v>
      </c>
      <c r="K1572" s="8" t="s">
        <v>296</v>
      </c>
      <c r="L1572" s="8" t="s">
        <v>5292</v>
      </c>
      <c r="M1572" s="8" t="s">
        <v>5298</v>
      </c>
      <c r="N1572" s="8" t="s">
        <v>10716</v>
      </c>
      <c r="O1572" s="8" t="s">
        <v>19170</v>
      </c>
      <c r="P1572" s="8" t="s">
        <v>776</v>
      </c>
      <c r="Q1572" s="8" t="s">
        <v>19991</v>
      </c>
      <c r="R1572" s="8" t="s">
        <v>19992</v>
      </c>
      <c r="S1572" s="17" t="s">
        <v>19993</v>
      </c>
      <c r="T1572" s="18">
        <v>43015</v>
      </c>
      <c r="U1572" s="8">
        <v>0.375</v>
      </c>
      <c r="V1572" s="8">
        <v>0.45833333333333331</v>
      </c>
      <c r="W1572" s="8" t="s">
        <v>1100</v>
      </c>
      <c r="X1572" s="8" t="s">
        <v>20121</v>
      </c>
      <c r="Y1572" s="8" t="s">
        <v>20122</v>
      </c>
      <c r="Z1572" s="17" t="s">
        <v>3789</v>
      </c>
      <c r="AA1572" s="8" t="s">
        <v>20123</v>
      </c>
      <c r="AB1572" s="8" t="s">
        <v>20124</v>
      </c>
    </row>
    <row r="1573" spans="1:28" hidden="1" x14ac:dyDescent="0.2">
      <c r="A1573" s="8" t="s">
        <v>20125</v>
      </c>
      <c r="B1573" s="8" t="s">
        <v>20126</v>
      </c>
      <c r="C1573" s="8" t="s">
        <v>45739</v>
      </c>
      <c r="D1573" s="8" t="s">
        <v>45740</v>
      </c>
      <c r="E1573" s="8" t="s">
        <v>104</v>
      </c>
      <c r="F1573" s="8" t="s">
        <v>65</v>
      </c>
      <c r="G1573" s="8" t="s">
        <v>104</v>
      </c>
      <c r="H1573" s="8" t="s">
        <v>65</v>
      </c>
      <c r="I1573" s="8" t="s">
        <v>19990</v>
      </c>
      <c r="J1573" s="8" t="s">
        <v>28</v>
      </c>
      <c r="K1573" s="8" t="s">
        <v>296</v>
      </c>
      <c r="L1573" s="8" t="s">
        <v>5298</v>
      </c>
      <c r="M1573" s="8" t="s">
        <v>959</v>
      </c>
      <c r="N1573" s="8" t="s">
        <v>10716</v>
      </c>
      <c r="O1573" s="8" t="s">
        <v>19170</v>
      </c>
      <c r="P1573" s="8" t="s">
        <v>776</v>
      </c>
      <c r="Q1573" s="8" t="s">
        <v>19991</v>
      </c>
      <c r="R1573" s="8" t="s">
        <v>19992</v>
      </c>
      <c r="S1573" s="17" t="s">
        <v>19993</v>
      </c>
      <c r="T1573" s="18">
        <v>43015</v>
      </c>
      <c r="U1573" s="8">
        <v>0.45833333333333331</v>
      </c>
      <c r="V1573" s="8">
        <v>0.54166666666666663</v>
      </c>
      <c r="W1573" s="8" t="s">
        <v>1100</v>
      </c>
      <c r="X1573" s="8" t="s">
        <v>20127</v>
      </c>
      <c r="Y1573" s="8" t="s">
        <v>20128</v>
      </c>
      <c r="Z1573" s="17" t="s">
        <v>3789</v>
      </c>
      <c r="AA1573" s="8" t="s">
        <v>20129</v>
      </c>
      <c r="AB1573" s="8" t="s">
        <v>20130</v>
      </c>
    </row>
    <row r="1574" spans="1:28" hidden="1" x14ac:dyDescent="0.2">
      <c r="A1574" s="8" t="s">
        <v>20131</v>
      </c>
      <c r="B1574" s="8" t="s">
        <v>20132</v>
      </c>
      <c r="C1574" s="8" t="s">
        <v>45739</v>
      </c>
      <c r="D1574" s="8" t="s">
        <v>45740</v>
      </c>
      <c r="E1574" s="8" t="s">
        <v>104</v>
      </c>
      <c r="F1574" s="8" t="s">
        <v>65</v>
      </c>
      <c r="G1574" s="8" t="s">
        <v>104</v>
      </c>
      <c r="H1574" s="8" t="s">
        <v>65</v>
      </c>
      <c r="I1574" s="8" t="s">
        <v>19990</v>
      </c>
      <c r="J1574" s="8" t="s">
        <v>28</v>
      </c>
      <c r="K1574" s="8" t="s">
        <v>296</v>
      </c>
      <c r="L1574" s="8" t="s">
        <v>959</v>
      </c>
      <c r="M1574" s="8" t="s">
        <v>20133</v>
      </c>
      <c r="N1574" s="8" t="s">
        <v>10716</v>
      </c>
      <c r="O1574" s="8" t="s">
        <v>19170</v>
      </c>
      <c r="P1574" s="8" t="s">
        <v>776</v>
      </c>
      <c r="Q1574" s="8" t="s">
        <v>19991</v>
      </c>
      <c r="R1574" s="8" t="s">
        <v>19992</v>
      </c>
      <c r="S1574" s="17" t="s">
        <v>19993</v>
      </c>
      <c r="T1574" s="18">
        <v>43015</v>
      </c>
      <c r="U1574" s="8">
        <v>0.54166666666666663</v>
      </c>
      <c r="V1574" s="8">
        <v>0.625</v>
      </c>
      <c r="W1574" s="8" t="s">
        <v>1100</v>
      </c>
      <c r="X1574" s="8" t="s">
        <v>20134</v>
      </c>
      <c r="Y1574" s="8" t="s">
        <v>20135</v>
      </c>
      <c r="Z1574" s="17"/>
      <c r="AA1574" s="8" t="s">
        <v>20136</v>
      </c>
      <c r="AB1574" s="8" t="s">
        <v>20137</v>
      </c>
    </row>
    <row r="1575" spans="1:28" hidden="1" x14ac:dyDescent="0.2">
      <c r="A1575" s="8" t="s">
        <v>20138</v>
      </c>
      <c r="B1575" s="8" t="s">
        <v>20139</v>
      </c>
      <c r="C1575" s="8" t="s">
        <v>45739</v>
      </c>
      <c r="D1575" s="8" t="s">
        <v>45740</v>
      </c>
      <c r="E1575" s="8" t="s">
        <v>104</v>
      </c>
      <c r="F1575" s="8" t="s">
        <v>65</v>
      </c>
      <c r="G1575" s="8" t="s">
        <v>104</v>
      </c>
      <c r="H1575" s="8" t="s">
        <v>65</v>
      </c>
      <c r="I1575" s="8" t="s">
        <v>19990</v>
      </c>
      <c r="J1575" s="8" t="s">
        <v>28</v>
      </c>
      <c r="K1575" s="8" t="s">
        <v>296</v>
      </c>
      <c r="L1575" s="8" t="s">
        <v>20133</v>
      </c>
      <c r="M1575" s="8" t="s">
        <v>5311</v>
      </c>
      <c r="N1575" s="8" t="s">
        <v>10716</v>
      </c>
      <c r="O1575" s="8" t="s">
        <v>19170</v>
      </c>
      <c r="P1575" s="8" t="s">
        <v>776</v>
      </c>
      <c r="Q1575" s="8" t="s">
        <v>19991</v>
      </c>
      <c r="R1575" s="8" t="s">
        <v>19992</v>
      </c>
      <c r="S1575" s="17" t="s">
        <v>19993</v>
      </c>
      <c r="T1575" s="18">
        <v>43015</v>
      </c>
      <c r="U1575" s="8">
        <v>0.625</v>
      </c>
      <c r="V1575" s="8">
        <v>0.66666666666666663</v>
      </c>
      <c r="W1575" s="8" t="s">
        <v>1495</v>
      </c>
      <c r="X1575" s="8" t="s">
        <v>20140</v>
      </c>
      <c r="Y1575" s="8" t="s">
        <v>20128</v>
      </c>
      <c r="Z1575" s="17" t="s">
        <v>20141</v>
      </c>
      <c r="AA1575" s="8" t="s">
        <v>20142</v>
      </c>
      <c r="AB1575" s="8" t="s">
        <v>20143</v>
      </c>
    </row>
    <row r="1576" spans="1:28" hidden="1" x14ac:dyDescent="0.2">
      <c r="A1576" s="8" t="s">
        <v>20144</v>
      </c>
      <c r="B1576" s="8" t="s">
        <v>20145</v>
      </c>
      <c r="C1576" s="8" t="s">
        <v>45739</v>
      </c>
      <c r="D1576" s="8" t="s">
        <v>45740</v>
      </c>
      <c r="E1576" s="8" t="s">
        <v>104</v>
      </c>
      <c r="F1576" s="8" t="s">
        <v>65</v>
      </c>
      <c r="G1576" s="8" t="s">
        <v>104</v>
      </c>
      <c r="H1576" s="8" t="s">
        <v>65</v>
      </c>
      <c r="I1576" s="8" t="s">
        <v>19990</v>
      </c>
      <c r="J1576" s="8" t="s">
        <v>28</v>
      </c>
      <c r="K1576" s="8" t="s">
        <v>296</v>
      </c>
      <c r="L1576" s="8" t="s">
        <v>5311</v>
      </c>
      <c r="M1576" s="8" t="s">
        <v>4567</v>
      </c>
      <c r="N1576" s="8" t="s">
        <v>10716</v>
      </c>
      <c r="O1576" s="8" t="s">
        <v>19170</v>
      </c>
      <c r="P1576" s="8" t="s">
        <v>776</v>
      </c>
      <c r="Q1576" s="8" t="s">
        <v>19991</v>
      </c>
      <c r="R1576" s="8" t="s">
        <v>19992</v>
      </c>
      <c r="S1576" s="17" t="s">
        <v>19993</v>
      </c>
      <c r="T1576" s="18">
        <v>43015</v>
      </c>
      <c r="U1576" s="8">
        <v>0.66666666666666663</v>
      </c>
      <c r="V1576" s="8">
        <v>0.79166666666666663</v>
      </c>
      <c r="W1576" s="8" t="s">
        <v>1283</v>
      </c>
      <c r="X1576" s="8" t="s">
        <v>20140</v>
      </c>
      <c r="Y1576" s="8" t="s">
        <v>20146</v>
      </c>
      <c r="Z1576" s="17" t="s">
        <v>20147</v>
      </c>
      <c r="AA1576" s="8" t="s">
        <v>20148</v>
      </c>
      <c r="AB1576" s="8" t="s">
        <v>20149</v>
      </c>
    </row>
    <row r="1577" spans="1:28" hidden="1" x14ac:dyDescent="0.2">
      <c r="A1577" s="8" t="s">
        <v>20150</v>
      </c>
      <c r="B1577" s="8" t="s">
        <v>20151</v>
      </c>
      <c r="C1577" s="8" t="s">
        <v>45739</v>
      </c>
      <c r="D1577" s="8" t="s">
        <v>45740</v>
      </c>
      <c r="E1577" s="8" t="s">
        <v>96</v>
      </c>
      <c r="F1577" s="8" t="s">
        <v>65</v>
      </c>
      <c r="G1577" s="8" t="s">
        <v>96</v>
      </c>
      <c r="H1577" s="8" t="s">
        <v>65</v>
      </c>
      <c r="I1577" s="8" t="s">
        <v>19990</v>
      </c>
      <c r="J1577" s="8" t="s">
        <v>28</v>
      </c>
      <c r="K1577" s="8" t="s">
        <v>296</v>
      </c>
      <c r="L1577" s="8" t="s">
        <v>974</v>
      </c>
      <c r="M1577" s="8" t="s">
        <v>20152</v>
      </c>
      <c r="N1577" s="8" t="s">
        <v>10716</v>
      </c>
      <c r="O1577" s="8" t="s">
        <v>19170</v>
      </c>
      <c r="P1577" s="8" t="s">
        <v>776</v>
      </c>
      <c r="Q1577" s="8" t="s">
        <v>19991</v>
      </c>
      <c r="R1577" s="8" t="s">
        <v>19992</v>
      </c>
      <c r="S1577" s="17" t="s">
        <v>19993</v>
      </c>
      <c r="T1577" s="18">
        <v>43016</v>
      </c>
      <c r="U1577" s="8">
        <v>0.29166666666666669</v>
      </c>
      <c r="V1577" s="8">
        <v>0.54166666666666663</v>
      </c>
      <c r="W1577" s="8" t="s">
        <v>30</v>
      </c>
      <c r="X1577" s="8" t="s">
        <v>20153</v>
      </c>
      <c r="Y1577" s="8" t="s">
        <v>20146</v>
      </c>
      <c r="Z1577" s="17" t="s">
        <v>20154</v>
      </c>
      <c r="AA1577" s="8" t="s">
        <v>20155</v>
      </c>
      <c r="AB1577" s="8" t="s">
        <v>20156</v>
      </c>
    </row>
    <row r="1578" spans="1:28" hidden="1" x14ac:dyDescent="0.2">
      <c r="A1578" s="8" t="s">
        <v>20157</v>
      </c>
      <c r="B1578" s="8" t="s">
        <v>20158</v>
      </c>
      <c r="C1578" s="8" t="s">
        <v>45739</v>
      </c>
      <c r="D1578" s="8" t="s">
        <v>45740</v>
      </c>
      <c r="E1578" s="8" t="s">
        <v>96</v>
      </c>
      <c r="F1578" s="8" t="s">
        <v>65</v>
      </c>
      <c r="G1578" s="8" t="s">
        <v>96</v>
      </c>
      <c r="H1578" s="8" t="s">
        <v>65</v>
      </c>
      <c r="I1578" s="8" t="s">
        <v>19990</v>
      </c>
      <c r="J1578" s="8" t="s">
        <v>28</v>
      </c>
      <c r="K1578" s="8" t="s">
        <v>296</v>
      </c>
      <c r="L1578" s="8" t="s">
        <v>20152</v>
      </c>
      <c r="M1578" s="8" t="s">
        <v>981</v>
      </c>
      <c r="N1578" s="8" t="s">
        <v>10716</v>
      </c>
      <c r="O1578" s="8" t="s">
        <v>19170</v>
      </c>
      <c r="P1578" s="8" t="s">
        <v>776</v>
      </c>
      <c r="Q1578" s="8" t="s">
        <v>19991</v>
      </c>
      <c r="R1578" s="8" t="s">
        <v>19992</v>
      </c>
      <c r="S1578" s="17" t="s">
        <v>19993</v>
      </c>
      <c r="T1578" s="18">
        <v>43016</v>
      </c>
      <c r="U1578" s="8">
        <v>0.54166666666666663</v>
      </c>
      <c r="V1578" s="8">
        <v>0.79166666666666663</v>
      </c>
      <c r="W1578" s="8" t="s">
        <v>30</v>
      </c>
      <c r="X1578" s="8" t="s">
        <v>20159</v>
      </c>
      <c r="Y1578" s="8" t="s">
        <v>313</v>
      </c>
      <c r="Z1578" s="17" t="s">
        <v>3472</v>
      </c>
      <c r="AA1578" s="8" t="s">
        <v>20160</v>
      </c>
      <c r="AB1578" s="8" t="s">
        <v>20161</v>
      </c>
    </row>
    <row r="1579" spans="1:28" hidden="1" x14ac:dyDescent="0.2">
      <c r="A1579" s="8" t="s">
        <v>20162</v>
      </c>
      <c r="B1579" s="8" t="s">
        <v>20163</v>
      </c>
      <c r="C1579" s="8" t="s">
        <v>45739</v>
      </c>
      <c r="D1579" s="8" t="s">
        <v>45740</v>
      </c>
      <c r="E1579" s="8" t="s">
        <v>335</v>
      </c>
      <c r="F1579" s="8" t="s">
        <v>65</v>
      </c>
      <c r="G1579" s="8" t="s">
        <v>335</v>
      </c>
      <c r="H1579" s="8" t="s">
        <v>65</v>
      </c>
      <c r="I1579" s="8" t="s">
        <v>19990</v>
      </c>
      <c r="J1579" s="8" t="s">
        <v>28</v>
      </c>
      <c r="K1579" s="8" t="s">
        <v>296</v>
      </c>
      <c r="L1579" s="8" t="s">
        <v>987</v>
      </c>
      <c r="M1579" s="8" t="s">
        <v>988</v>
      </c>
      <c r="N1579" s="8" t="s">
        <v>10716</v>
      </c>
      <c r="O1579" s="8" t="s">
        <v>19170</v>
      </c>
      <c r="P1579" s="8" t="s">
        <v>776</v>
      </c>
      <c r="Q1579" s="8" t="s">
        <v>19991</v>
      </c>
      <c r="R1579" s="8" t="s">
        <v>19992</v>
      </c>
      <c r="S1579" s="17" t="s">
        <v>19993</v>
      </c>
      <c r="T1579" s="18">
        <v>43017</v>
      </c>
      <c r="U1579" s="8">
        <v>0.29166666666666669</v>
      </c>
      <c r="V1579" s="8">
        <v>0.54166666666666663</v>
      </c>
      <c r="W1579" s="8" t="s">
        <v>30</v>
      </c>
      <c r="X1579" s="8" t="s">
        <v>20153</v>
      </c>
      <c r="Y1579" s="8" t="s">
        <v>20146</v>
      </c>
      <c r="Z1579" s="17" t="s">
        <v>20154</v>
      </c>
      <c r="AA1579" s="8" t="s">
        <v>20164</v>
      </c>
      <c r="AB1579" s="8" t="s">
        <v>20165</v>
      </c>
    </row>
    <row r="1580" spans="1:28" hidden="1" x14ac:dyDescent="0.2">
      <c r="A1580" s="8" t="s">
        <v>20166</v>
      </c>
      <c r="B1580" s="8" t="s">
        <v>20167</v>
      </c>
      <c r="C1580" s="8" t="s">
        <v>45739</v>
      </c>
      <c r="D1580" s="8" t="s">
        <v>45740</v>
      </c>
      <c r="E1580" s="8" t="s">
        <v>335</v>
      </c>
      <c r="F1580" s="8" t="s">
        <v>65</v>
      </c>
      <c r="G1580" s="8" t="s">
        <v>335</v>
      </c>
      <c r="H1580" s="8" t="s">
        <v>65</v>
      </c>
      <c r="I1580" s="8" t="s">
        <v>19990</v>
      </c>
      <c r="J1580" s="8" t="s">
        <v>28</v>
      </c>
      <c r="K1580" s="8" t="s">
        <v>296</v>
      </c>
      <c r="L1580" s="8" t="s">
        <v>988</v>
      </c>
      <c r="M1580" s="8" t="s">
        <v>4590</v>
      </c>
      <c r="N1580" s="8" t="s">
        <v>10716</v>
      </c>
      <c r="O1580" s="8" t="s">
        <v>19170</v>
      </c>
      <c r="P1580" s="8" t="s">
        <v>776</v>
      </c>
      <c r="Q1580" s="8" t="s">
        <v>19991</v>
      </c>
      <c r="R1580" s="8" t="s">
        <v>19992</v>
      </c>
      <c r="S1580" s="17" t="s">
        <v>19993</v>
      </c>
      <c r="T1580" s="18">
        <v>43017</v>
      </c>
      <c r="U1580" s="8">
        <v>0.54166666666666663</v>
      </c>
      <c r="V1580" s="8">
        <v>0.79166666666666663</v>
      </c>
      <c r="W1580" s="8" t="s">
        <v>30</v>
      </c>
      <c r="X1580" s="8" t="s">
        <v>20159</v>
      </c>
      <c r="Y1580" s="8" t="s">
        <v>313</v>
      </c>
      <c r="Z1580" s="17" t="s">
        <v>13278</v>
      </c>
      <c r="AA1580" s="8" t="s">
        <v>20168</v>
      </c>
      <c r="AB1580" s="8" t="s">
        <v>20169</v>
      </c>
    </row>
    <row r="1581" spans="1:28" hidden="1" x14ac:dyDescent="0.2">
      <c r="A1581" s="8" t="s">
        <v>20170</v>
      </c>
      <c r="B1581" s="8" t="s">
        <v>20171</v>
      </c>
      <c r="C1581" s="8" t="s">
        <v>45739</v>
      </c>
      <c r="D1581" s="8" t="s">
        <v>45740</v>
      </c>
      <c r="E1581" s="8" t="s">
        <v>345</v>
      </c>
      <c r="F1581" s="8" t="s">
        <v>65</v>
      </c>
      <c r="G1581" s="8" t="s">
        <v>345</v>
      </c>
      <c r="H1581" s="8" t="s">
        <v>65</v>
      </c>
      <c r="I1581" s="8" t="s">
        <v>19990</v>
      </c>
      <c r="J1581" s="8" t="s">
        <v>28</v>
      </c>
      <c r="K1581" s="8" t="s">
        <v>296</v>
      </c>
      <c r="L1581" s="8" t="s">
        <v>1002</v>
      </c>
      <c r="M1581" s="8" t="s">
        <v>1010</v>
      </c>
      <c r="N1581" s="8" t="s">
        <v>10716</v>
      </c>
      <c r="O1581" s="8" t="s">
        <v>19170</v>
      </c>
      <c r="P1581" s="8" t="s">
        <v>776</v>
      </c>
      <c r="Q1581" s="8" t="s">
        <v>19991</v>
      </c>
      <c r="R1581" s="8" t="s">
        <v>19992</v>
      </c>
      <c r="S1581" s="17" t="s">
        <v>19993</v>
      </c>
      <c r="T1581" s="18">
        <v>43018</v>
      </c>
      <c r="U1581" s="8">
        <v>0.29166666666666669</v>
      </c>
      <c r="V1581" s="8">
        <v>0.79166666666666663</v>
      </c>
      <c r="W1581" s="8" t="s">
        <v>40</v>
      </c>
      <c r="X1581" s="8" t="s">
        <v>3496</v>
      </c>
      <c r="Y1581" s="8" t="s">
        <v>3497</v>
      </c>
      <c r="Z1581" s="17" t="s">
        <v>3472</v>
      </c>
      <c r="AA1581" s="8" t="s">
        <v>20172</v>
      </c>
      <c r="AB1581" s="8" t="s">
        <v>20173</v>
      </c>
    </row>
    <row r="1582" spans="1:28" hidden="1" x14ac:dyDescent="0.2">
      <c r="A1582" s="8" t="s">
        <v>20191</v>
      </c>
      <c r="B1582" s="8" t="s">
        <v>20192</v>
      </c>
      <c r="C1582" s="8" t="s">
        <v>45739</v>
      </c>
      <c r="D1582" s="8" t="s">
        <v>45740</v>
      </c>
      <c r="E1582" s="8" t="s">
        <v>134</v>
      </c>
      <c r="F1582" s="8" t="s">
        <v>133</v>
      </c>
      <c r="G1582" s="8" t="s">
        <v>134</v>
      </c>
      <c r="H1582" s="8" t="s">
        <v>133</v>
      </c>
      <c r="I1582" s="8" t="s">
        <v>19990</v>
      </c>
      <c r="J1582" s="8" t="s">
        <v>28</v>
      </c>
      <c r="K1582" s="8" t="s">
        <v>296</v>
      </c>
      <c r="L1582" s="8" t="s">
        <v>1016</v>
      </c>
      <c r="M1582" s="8" t="s">
        <v>1017</v>
      </c>
      <c r="N1582" s="8" t="s">
        <v>10716</v>
      </c>
      <c r="O1582" s="8" t="s">
        <v>19170</v>
      </c>
      <c r="P1582" s="8" t="s">
        <v>776</v>
      </c>
      <c r="Q1582" s="8" t="s">
        <v>19991</v>
      </c>
      <c r="R1582" s="8" t="s">
        <v>19992</v>
      </c>
      <c r="S1582" s="17" t="s">
        <v>19993</v>
      </c>
      <c r="T1582" s="18">
        <v>43026</v>
      </c>
      <c r="U1582" s="8">
        <v>0.29166666666666669</v>
      </c>
      <c r="V1582" s="8">
        <v>0.58333333333333337</v>
      </c>
      <c r="W1582" s="8" t="s">
        <v>296</v>
      </c>
      <c r="X1582" s="8" t="s">
        <v>3518</v>
      </c>
      <c r="Y1582" s="8" t="s">
        <v>20193</v>
      </c>
      <c r="Z1582" s="17" t="s">
        <v>20194</v>
      </c>
      <c r="AA1582" s="8" t="s">
        <v>20195</v>
      </c>
      <c r="AB1582" s="8" t="s">
        <v>20196</v>
      </c>
    </row>
    <row r="1583" spans="1:28" hidden="1" x14ac:dyDescent="0.2">
      <c r="A1583" s="8" t="s">
        <v>20197</v>
      </c>
      <c r="B1583" s="8" t="s">
        <v>20198</v>
      </c>
      <c r="C1583" s="8" t="s">
        <v>45739</v>
      </c>
      <c r="D1583" s="8" t="s">
        <v>45740</v>
      </c>
      <c r="E1583" s="8" t="s">
        <v>134</v>
      </c>
      <c r="F1583" s="8" t="s">
        <v>133</v>
      </c>
      <c r="G1583" s="8" t="s">
        <v>134</v>
      </c>
      <c r="H1583" s="8" t="s">
        <v>133</v>
      </c>
      <c r="I1583" s="8" t="s">
        <v>19990</v>
      </c>
      <c r="J1583" s="8" t="s">
        <v>28</v>
      </c>
      <c r="K1583" s="8" t="s">
        <v>296</v>
      </c>
      <c r="L1583" s="8" t="s">
        <v>1017</v>
      </c>
      <c r="M1583" s="8" t="s">
        <v>12034</v>
      </c>
      <c r="N1583" s="8" t="s">
        <v>10716</v>
      </c>
      <c r="O1583" s="8" t="s">
        <v>19170</v>
      </c>
      <c r="P1583" s="8" t="s">
        <v>776</v>
      </c>
      <c r="Q1583" s="8" t="s">
        <v>19991</v>
      </c>
      <c r="R1583" s="8" t="s">
        <v>19992</v>
      </c>
      <c r="S1583" s="17" t="s">
        <v>19993</v>
      </c>
      <c r="T1583" s="18">
        <v>43026</v>
      </c>
      <c r="U1583" s="8">
        <v>0.58333333333333337</v>
      </c>
      <c r="V1583" s="8">
        <v>0.70833333333333337</v>
      </c>
      <c r="W1583" s="8" t="s">
        <v>1283</v>
      </c>
      <c r="X1583" s="8" t="s">
        <v>20199</v>
      </c>
      <c r="Y1583" s="8" t="s">
        <v>20200</v>
      </c>
      <c r="Z1583" s="17" t="s">
        <v>20201</v>
      </c>
      <c r="AA1583" s="8" t="s">
        <v>20202</v>
      </c>
      <c r="AB1583" s="8" t="s">
        <v>20203</v>
      </c>
    </row>
    <row r="1584" spans="1:28" hidden="1" x14ac:dyDescent="0.2">
      <c r="A1584" s="8" t="s">
        <v>20204</v>
      </c>
      <c r="B1584" s="8" t="s">
        <v>20205</v>
      </c>
      <c r="C1584" s="8" t="s">
        <v>45739</v>
      </c>
      <c r="D1584" s="8" t="s">
        <v>45740</v>
      </c>
      <c r="E1584" s="8" t="s">
        <v>134</v>
      </c>
      <c r="F1584" s="8" t="s">
        <v>133</v>
      </c>
      <c r="G1584" s="8" t="s">
        <v>134</v>
      </c>
      <c r="H1584" s="8" t="s">
        <v>133</v>
      </c>
      <c r="I1584" s="8" t="s">
        <v>19990</v>
      </c>
      <c r="J1584" s="8" t="s">
        <v>28</v>
      </c>
      <c r="K1584" s="8" t="s">
        <v>296</v>
      </c>
      <c r="L1584" s="8" t="s">
        <v>12034</v>
      </c>
      <c r="M1584" s="8" t="s">
        <v>3136</v>
      </c>
      <c r="N1584" s="8" t="s">
        <v>10716</v>
      </c>
      <c r="O1584" s="8" t="s">
        <v>19170</v>
      </c>
      <c r="P1584" s="8" t="s">
        <v>776</v>
      </c>
      <c r="Q1584" s="8" t="s">
        <v>19991</v>
      </c>
      <c r="R1584" s="8" t="s">
        <v>19992</v>
      </c>
      <c r="S1584" s="17" t="s">
        <v>19993</v>
      </c>
      <c r="T1584" s="18">
        <v>43026</v>
      </c>
      <c r="U1584" s="8">
        <v>0.70833333333333337</v>
      </c>
      <c r="V1584" s="8">
        <v>0.75</v>
      </c>
      <c r="W1584" s="8" t="s">
        <v>1495</v>
      </c>
      <c r="X1584" s="8" t="s">
        <v>20206</v>
      </c>
      <c r="Y1584" s="8" t="s">
        <v>20200</v>
      </c>
      <c r="Z1584" s="17" t="s">
        <v>20207</v>
      </c>
      <c r="AA1584" s="8" t="s">
        <v>20208</v>
      </c>
      <c r="AB1584" s="8" t="s">
        <v>20209</v>
      </c>
    </row>
    <row r="1585" spans="1:28" hidden="1" x14ac:dyDescent="0.2">
      <c r="A1585" s="8" t="s">
        <v>20210</v>
      </c>
      <c r="B1585" s="8" t="s">
        <v>20211</v>
      </c>
      <c r="C1585" s="8" t="s">
        <v>45739</v>
      </c>
      <c r="D1585" s="8" t="s">
        <v>45740</v>
      </c>
      <c r="E1585" s="8" t="s">
        <v>134</v>
      </c>
      <c r="F1585" s="8" t="s">
        <v>133</v>
      </c>
      <c r="G1585" s="8" t="s">
        <v>134</v>
      </c>
      <c r="H1585" s="8" t="s">
        <v>133</v>
      </c>
      <c r="I1585" s="8" t="s">
        <v>19990</v>
      </c>
      <c r="J1585" s="8" t="s">
        <v>28</v>
      </c>
      <c r="K1585" s="8" t="s">
        <v>296</v>
      </c>
      <c r="L1585" s="8" t="s">
        <v>3136</v>
      </c>
      <c r="M1585" s="8" t="s">
        <v>1025</v>
      </c>
      <c r="N1585" s="8" t="s">
        <v>10716</v>
      </c>
      <c r="O1585" s="8" t="s">
        <v>19170</v>
      </c>
      <c r="P1585" s="8" t="s">
        <v>776</v>
      </c>
      <c r="Q1585" s="8" t="s">
        <v>19991</v>
      </c>
      <c r="R1585" s="8" t="s">
        <v>19992</v>
      </c>
      <c r="S1585" s="17" t="s">
        <v>19993</v>
      </c>
      <c r="T1585" s="18">
        <v>43026</v>
      </c>
      <c r="U1585" s="8">
        <v>0.75</v>
      </c>
      <c r="V1585" s="8">
        <v>0.79166666666666663</v>
      </c>
      <c r="W1585" s="8" t="s">
        <v>1495</v>
      </c>
      <c r="X1585" s="8" t="s">
        <v>20212</v>
      </c>
      <c r="Y1585" s="8" t="s">
        <v>20200</v>
      </c>
      <c r="Z1585" s="17" t="s">
        <v>20213</v>
      </c>
      <c r="AA1585" s="8" t="s">
        <v>20214</v>
      </c>
      <c r="AB1585" s="8" t="s">
        <v>20215</v>
      </c>
    </row>
    <row r="1586" spans="1:28" hidden="1" x14ac:dyDescent="0.2">
      <c r="A1586" s="8" t="s">
        <v>20216</v>
      </c>
      <c r="B1586" s="8" t="s">
        <v>20217</v>
      </c>
      <c r="C1586" s="8" t="s">
        <v>45739</v>
      </c>
      <c r="D1586" s="8" t="s">
        <v>45740</v>
      </c>
      <c r="E1586" s="8" t="s">
        <v>144</v>
      </c>
      <c r="F1586" s="8" t="s">
        <v>133</v>
      </c>
      <c r="G1586" s="8" t="s">
        <v>144</v>
      </c>
      <c r="H1586" s="8" t="s">
        <v>133</v>
      </c>
      <c r="I1586" s="8" t="s">
        <v>19990</v>
      </c>
      <c r="J1586" s="8" t="s">
        <v>28</v>
      </c>
      <c r="K1586" s="8" t="s">
        <v>296</v>
      </c>
      <c r="L1586" s="8" t="s">
        <v>1032</v>
      </c>
      <c r="M1586" s="8" t="s">
        <v>1038</v>
      </c>
      <c r="N1586" s="8" t="s">
        <v>10716</v>
      </c>
      <c r="O1586" s="8" t="s">
        <v>19170</v>
      </c>
      <c r="P1586" s="8" t="s">
        <v>776</v>
      </c>
      <c r="Q1586" s="8" t="s">
        <v>19991</v>
      </c>
      <c r="R1586" s="8" t="s">
        <v>19992</v>
      </c>
      <c r="S1586" s="17" t="s">
        <v>19993</v>
      </c>
      <c r="T1586" s="18">
        <v>43027</v>
      </c>
      <c r="U1586" s="8">
        <v>0.29166666666666669</v>
      </c>
      <c r="V1586" s="8">
        <v>0.79166666666666663</v>
      </c>
      <c r="W1586" s="8" t="s">
        <v>40</v>
      </c>
      <c r="X1586" s="8" t="s">
        <v>13029</v>
      </c>
      <c r="Y1586" s="8" t="s">
        <v>3538</v>
      </c>
      <c r="Z1586" s="17" t="s">
        <v>20194</v>
      </c>
      <c r="AA1586" s="8" t="s">
        <v>20218</v>
      </c>
      <c r="AB1586" s="8" t="s">
        <v>20219</v>
      </c>
    </row>
    <row r="1587" spans="1:28" hidden="1" x14ac:dyDescent="0.2">
      <c r="A1587" s="8" t="s">
        <v>20220</v>
      </c>
      <c r="B1587" s="8" t="s">
        <v>20221</v>
      </c>
      <c r="C1587" s="8" t="s">
        <v>45739</v>
      </c>
      <c r="D1587" s="8" t="s">
        <v>45740</v>
      </c>
      <c r="E1587" s="8" t="s">
        <v>174</v>
      </c>
      <c r="F1587" s="8" t="s">
        <v>133</v>
      </c>
      <c r="G1587" s="8" t="s">
        <v>174</v>
      </c>
      <c r="H1587" s="8" t="s">
        <v>133</v>
      </c>
      <c r="I1587" s="8" t="s">
        <v>19990</v>
      </c>
      <c r="J1587" s="8" t="s">
        <v>28</v>
      </c>
      <c r="K1587" s="8" t="s">
        <v>296</v>
      </c>
      <c r="L1587" s="8" t="s">
        <v>1044</v>
      </c>
      <c r="M1587" s="8" t="s">
        <v>1045</v>
      </c>
      <c r="N1587" s="8" t="s">
        <v>10716</v>
      </c>
      <c r="O1587" s="8" t="s">
        <v>19170</v>
      </c>
      <c r="P1587" s="8" t="s">
        <v>776</v>
      </c>
      <c r="Q1587" s="8" t="s">
        <v>19991</v>
      </c>
      <c r="R1587" s="8" t="s">
        <v>19992</v>
      </c>
      <c r="S1587" s="17" t="s">
        <v>19993</v>
      </c>
      <c r="T1587" s="18">
        <v>43028</v>
      </c>
      <c r="U1587" s="8">
        <v>0.29166666666666669</v>
      </c>
      <c r="V1587" s="8">
        <v>0.54166666666666663</v>
      </c>
      <c r="W1587" s="8" t="s">
        <v>30</v>
      </c>
      <c r="X1587" s="8" t="s">
        <v>20222</v>
      </c>
      <c r="Y1587" s="8" t="s">
        <v>20223</v>
      </c>
      <c r="Z1587" s="17" t="s">
        <v>20194</v>
      </c>
      <c r="AA1587" s="8" t="s">
        <v>20224</v>
      </c>
      <c r="AB1587" s="8" t="s">
        <v>20225</v>
      </c>
    </row>
    <row r="1588" spans="1:28" hidden="1" x14ac:dyDescent="0.2">
      <c r="A1588" s="8" t="s">
        <v>20226</v>
      </c>
      <c r="B1588" s="8" t="s">
        <v>20227</v>
      </c>
      <c r="C1588" s="8" t="s">
        <v>45739</v>
      </c>
      <c r="D1588" s="8" t="s">
        <v>45740</v>
      </c>
      <c r="E1588" s="8" t="s">
        <v>174</v>
      </c>
      <c r="F1588" s="8" t="s">
        <v>133</v>
      </c>
      <c r="G1588" s="8" t="s">
        <v>174</v>
      </c>
      <c r="H1588" s="8" t="s">
        <v>133</v>
      </c>
      <c r="I1588" s="8" t="s">
        <v>19990</v>
      </c>
      <c r="J1588" s="8" t="s">
        <v>28</v>
      </c>
      <c r="K1588" s="8" t="s">
        <v>296</v>
      </c>
      <c r="L1588" s="8" t="s">
        <v>1045</v>
      </c>
      <c r="M1588" s="8" t="s">
        <v>3166</v>
      </c>
      <c r="N1588" s="8" t="s">
        <v>10716</v>
      </c>
      <c r="O1588" s="8" t="s">
        <v>19170</v>
      </c>
      <c r="P1588" s="8" t="s">
        <v>776</v>
      </c>
      <c r="Q1588" s="8" t="s">
        <v>19991</v>
      </c>
      <c r="R1588" s="8" t="s">
        <v>19992</v>
      </c>
      <c r="S1588" s="17" t="s">
        <v>19993</v>
      </c>
      <c r="T1588" s="18">
        <v>43028</v>
      </c>
      <c r="U1588" s="8">
        <v>0.54166666666666663</v>
      </c>
      <c r="V1588" s="8">
        <v>0.75</v>
      </c>
      <c r="W1588" s="8" t="s">
        <v>773</v>
      </c>
      <c r="X1588" s="8" t="s">
        <v>20228</v>
      </c>
      <c r="Y1588" s="8" t="s">
        <v>13508</v>
      </c>
      <c r="Z1588" s="17" t="s">
        <v>10806</v>
      </c>
      <c r="AA1588" s="8" t="s">
        <v>20229</v>
      </c>
      <c r="AB1588" s="8" t="s">
        <v>20230</v>
      </c>
    </row>
    <row r="1589" spans="1:28" hidden="1" x14ac:dyDescent="0.2">
      <c r="A1589" s="8" t="s">
        <v>20231</v>
      </c>
      <c r="B1589" s="8" t="s">
        <v>20232</v>
      </c>
      <c r="C1589" s="8" t="s">
        <v>45739</v>
      </c>
      <c r="D1589" s="8" t="s">
        <v>45740</v>
      </c>
      <c r="E1589" s="8" t="s">
        <v>184</v>
      </c>
      <c r="F1589" s="8" t="s">
        <v>133</v>
      </c>
      <c r="G1589" s="8" t="s">
        <v>184</v>
      </c>
      <c r="H1589" s="8" t="s">
        <v>133</v>
      </c>
      <c r="I1589" s="8" t="s">
        <v>19990</v>
      </c>
      <c r="J1589" s="8" t="s">
        <v>28</v>
      </c>
      <c r="K1589" s="8" t="s">
        <v>296</v>
      </c>
      <c r="L1589" s="8" t="s">
        <v>1057</v>
      </c>
      <c r="M1589" s="8" t="s">
        <v>5434</v>
      </c>
      <c r="N1589" s="8" t="s">
        <v>10716</v>
      </c>
      <c r="O1589" s="8" t="s">
        <v>19170</v>
      </c>
      <c r="P1589" s="8" t="s">
        <v>776</v>
      </c>
      <c r="Q1589" s="8" t="s">
        <v>19991</v>
      </c>
      <c r="R1589" s="8" t="s">
        <v>19992</v>
      </c>
      <c r="S1589" s="17" t="s">
        <v>19993</v>
      </c>
      <c r="T1589" s="18">
        <v>43029</v>
      </c>
      <c r="U1589" s="8">
        <v>0.29166666666666669</v>
      </c>
      <c r="V1589" s="8">
        <v>0.375</v>
      </c>
      <c r="W1589" s="8" t="s">
        <v>1100</v>
      </c>
      <c r="X1589" s="8" t="s">
        <v>20233</v>
      </c>
      <c r="Y1589" s="8" t="s">
        <v>19249</v>
      </c>
      <c r="Z1589" s="17" t="s">
        <v>3532</v>
      </c>
      <c r="AA1589" s="8" t="s">
        <v>20234</v>
      </c>
      <c r="AB1589" s="8" t="s">
        <v>20235</v>
      </c>
    </row>
    <row r="1590" spans="1:28" hidden="1" x14ac:dyDescent="0.2">
      <c r="A1590" s="8" t="s">
        <v>20236</v>
      </c>
      <c r="B1590" s="8" t="s">
        <v>20237</v>
      </c>
      <c r="C1590" s="8" t="s">
        <v>45739</v>
      </c>
      <c r="D1590" s="8" t="s">
        <v>45740</v>
      </c>
      <c r="E1590" s="8" t="s">
        <v>184</v>
      </c>
      <c r="F1590" s="8" t="s">
        <v>133</v>
      </c>
      <c r="G1590" s="8" t="s">
        <v>184</v>
      </c>
      <c r="H1590" s="8" t="s">
        <v>133</v>
      </c>
      <c r="I1590" s="8" t="s">
        <v>19990</v>
      </c>
      <c r="J1590" s="8" t="s">
        <v>28</v>
      </c>
      <c r="K1590" s="8" t="s">
        <v>296</v>
      </c>
      <c r="L1590" s="8" t="s">
        <v>5434</v>
      </c>
      <c r="M1590" s="8" t="s">
        <v>3173</v>
      </c>
      <c r="N1590" s="8" t="s">
        <v>10716</v>
      </c>
      <c r="O1590" s="8" t="s">
        <v>19170</v>
      </c>
      <c r="P1590" s="8" t="s">
        <v>776</v>
      </c>
      <c r="Q1590" s="8" t="s">
        <v>19991</v>
      </c>
      <c r="R1590" s="8" t="s">
        <v>19992</v>
      </c>
      <c r="S1590" s="17" t="s">
        <v>19993</v>
      </c>
      <c r="T1590" s="18">
        <v>43029</v>
      </c>
      <c r="U1590" s="8">
        <v>0.375</v>
      </c>
      <c r="V1590" s="8">
        <v>0.75</v>
      </c>
      <c r="W1590" s="8" t="s">
        <v>952</v>
      </c>
      <c r="X1590" s="8" t="s">
        <v>20228</v>
      </c>
      <c r="Y1590" s="8" t="s">
        <v>13508</v>
      </c>
      <c r="Z1590" s="17" t="s">
        <v>20238</v>
      </c>
      <c r="AA1590" s="8" t="s">
        <v>20239</v>
      </c>
      <c r="AB1590" s="8" t="s">
        <v>20240</v>
      </c>
    </row>
    <row r="1591" spans="1:28" hidden="1" x14ac:dyDescent="0.2">
      <c r="A1591" s="8" t="s">
        <v>20241</v>
      </c>
      <c r="B1591" s="8" t="s">
        <v>20242</v>
      </c>
      <c r="C1591" s="8" t="s">
        <v>45739</v>
      </c>
      <c r="D1591" s="8" t="s">
        <v>45740</v>
      </c>
      <c r="E1591" s="8" t="s">
        <v>194</v>
      </c>
      <c r="F1591" s="8" t="s">
        <v>133</v>
      </c>
      <c r="G1591" s="8" t="s">
        <v>194</v>
      </c>
      <c r="H1591" s="8" t="s">
        <v>133</v>
      </c>
      <c r="I1591" s="8" t="s">
        <v>19990</v>
      </c>
      <c r="J1591" s="8" t="s">
        <v>28</v>
      </c>
      <c r="K1591" s="8" t="s">
        <v>296</v>
      </c>
      <c r="L1591" s="8" t="s">
        <v>1077</v>
      </c>
      <c r="M1591" s="8" t="s">
        <v>20243</v>
      </c>
      <c r="N1591" s="8" t="s">
        <v>10716</v>
      </c>
      <c r="O1591" s="8" t="s">
        <v>19170</v>
      </c>
      <c r="P1591" s="8" t="s">
        <v>776</v>
      </c>
      <c r="Q1591" s="8" t="s">
        <v>19991</v>
      </c>
      <c r="R1591" s="8" t="s">
        <v>19992</v>
      </c>
      <c r="S1591" s="17" t="s">
        <v>19993</v>
      </c>
      <c r="T1591" s="18">
        <v>43030</v>
      </c>
      <c r="U1591" s="8">
        <v>0.29166666666666669</v>
      </c>
      <c r="V1591" s="8">
        <v>0.33333333333333331</v>
      </c>
      <c r="W1591" s="8" t="s">
        <v>1495</v>
      </c>
      <c r="X1591" s="8" t="s">
        <v>20244</v>
      </c>
      <c r="Y1591" s="8" t="s">
        <v>20245</v>
      </c>
      <c r="Z1591" s="17" t="s">
        <v>20246</v>
      </c>
      <c r="AA1591" s="8" t="s">
        <v>20247</v>
      </c>
      <c r="AB1591" s="8" t="s">
        <v>20248</v>
      </c>
    </row>
    <row r="1592" spans="1:28" hidden="1" x14ac:dyDescent="0.2">
      <c r="A1592" s="8" t="s">
        <v>20249</v>
      </c>
      <c r="B1592" s="8" t="s">
        <v>20250</v>
      </c>
      <c r="C1592" s="8" t="s">
        <v>45739</v>
      </c>
      <c r="D1592" s="8" t="s">
        <v>45740</v>
      </c>
      <c r="E1592" s="8" t="s">
        <v>194</v>
      </c>
      <c r="F1592" s="8" t="s">
        <v>133</v>
      </c>
      <c r="G1592" s="8" t="s">
        <v>194</v>
      </c>
      <c r="H1592" s="8" t="s">
        <v>133</v>
      </c>
      <c r="I1592" s="8" t="s">
        <v>19990</v>
      </c>
      <c r="J1592" s="8" t="s">
        <v>28</v>
      </c>
      <c r="K1592" s="8" t="s">
        <v>296</v>
      </c>
      <c r="L1592" s="8" t="s">
        <v>20243</v>
      </c>
      <c r="M1592" s="8" t="s">
        <v>20251</v>
      </c>
      <c r="N1592" s="8" t="s">
        <v>10716</v>
      </c>
      <c r="O1592" s="8" t="s">
        <v>19170</v>
      </c>
      <c r="P1592" s="8" t="s">
        <v>776</v>
      </c>
      <c r="Q1592" s="8" t="s">
        <v>19991</v>
      </c>
      <c r="R1592" s="8" t="s">
        <v>19992</v>
      </c>
      <c r="S1592" s="17" t="s">
        <v>19993</v>
      </c>
      <c r="T1592" s="18">
        <v>43030</v>
      </c>
      <c r="U1592" s="8">
        <v>0.33333333333333331</v>
      </c>
      <c r="V1592" s="8">
        <v>0.375</v>
      </c>
      <c r="W1592" s="8" t="s">
        <v>1495</v>
      </c>
      <c r="X1592" s="8" t="s">
        <v>20252</v>
      </c>
      <c r="Y1592" s="8" t="s">
        <v>20245</v>
      </c>
      <c r="Z1592" s="17" t="s">
        <v>20253</v>
      </c>
      <c r="AA1592" s="8" t="s">
        <v>20254</v>
      </c>
      <c r="AB1592" s="8" t="s">
        <v>20255</v>
      </c>
    </row>
    <row r="1593" spans="1:28" hidden="1" x14ac:dyDescent="0.2">
      <c r="A1593" s="8" t="s">
        <v>20256</v>
      </c>
      <c r="B1593" s="8" t="s">
        <v>20257</v>
      </c>
      <c r="C1593" s="8" t="s">
        <v>45739</v>
      </c>
      <c r="D1593" s="8" t="s">
        <v>45740</v>
      </c>
      <c r="E1593" s="8" t="s">
        <v>194</v>
      </c>
      <c r="F1593" s="8" t="s">
        <v>133</v>
      </c>
      <c r="G1593" s="8" t="s">
        <v>194</v>
      </c>
      <c r="H1593" s="8" t="s">
        <v>133</v>
      </c>
      <c r="I1593" s="8" t="s">
        <v>19990</v>
      </c>
      <c r="J1593" s="8" t="s">
        <v>28</v>
      </c>
      <c r="K1593" s="8" t="s">
        <v>296</v>
      </c>
      <c r="L1593" s="8" t="s">
        <v>20251</v>
      </c>
      <c r="M1593" s="8" t="s">
        <v>20258</v>
      </c>
      <c r="N1593" s="8" t="s">
        <v>10716</v>
      </c>
      <c r="O1593" s="8" t="s">
        <v>19170</v>
      </c>
      <c r="P1593" s="8" t="s">
        <v>776</v>
      </c>
      <c r="Q1593" s="8" t="s">
        <v>19991</v>
      </c>
      <c r="R1593" s="8" t="s">
        <v>19992</v>
      </c>
      <c r="S1593" s="17" t="s">
        <v>19993</v>
      </c>
      <c r="T1593" s="18">
        <v>43030</v>
      </c>
      <c r="U1593" s="8">
        <v>0.375</v>
      </c>
      <c r="V1593" s="8">
        <v>0.45833333333333331</v>
      </c>
      <c r="W1593" s="8" t="s">
        <v>1100</v>
      </c>
      <c r="X1593" s="8" t="s">
        <v>20259</v>
      </c>
      <c r="Y1593" s="8" t="s">
        <v>20245</v>
      </c>
      <c r="Z1593" s="17" t="s">
        <v>20260</v>
      </c>
      <c r="AA1593" s="8" t="s">
        <v>20261</v>
      </c>
      <c r="AB1593" s="8" t="s">
        <v>20262</v>
      </c>
    </row>
    <row r="1594" spans="1:28" hidden="1" x14ac:dyDescent="0.2">
      <c r="A1594" s="8" t="s">
        <v>20263</v>
      </c>
      <c r="B1594" s="8" t="s">
        <v>20264</v>
      </c>
      <c r="C1594" s="8" t="s">
        <v>45739</v>
      </c>
      <c r="D1594" s="8" t="s">
        <v>45740</v>
      </c>
      <c r="E1594" s="8" t="s">
        <v>194</v>
      </c>
      <c r="F1594" s="8" t="s">
        <v>133</v>
      </c>
      <c r="G1594" s="8" t="s">
        <v>194</v>
      </c>
      <c r="H1594" s="8" t="s">
        <v>133</v>
      </c>
      <c r="I1594" s="8" t="s">
        <v>19990</v>
      </c>
      <c r="J1594" s="8" t="s">
        <v>28</v>
      </c>
      <c r="K1594" s="8" t="s">
        <v>296</v>
      </c>
      <c r="L1594" s="8" t="s">
        <v>20258</v>
      </c>
      <c r="M1594" s="8" t="s">
        <v>1078</v>
      </c>
      <c r="N1594" s="8" t="s">
        <v>10716</v>
      </c>
      <c r="O1594" s="8" t="s">
        <v>19170</v>
      </c>
      <c r="P1594" s="8" t="s">
        <v>776</v>
      </c>
      <c r="Q1594" s="8" t="s">
        <v>19991</v>
      </c>
      <c r="R1594" s="8" t="s">
        <v>19992</v>
      </c>
      <c r="S1594" s="17" t="s">
        <v>19993</v>
      </c>
      <c r="T1594" s="18">
        <v>43030</v>
      </c>
      <c r="U1594" s="8">
        <v>0.45833333333333331</v>
      </c>
      <c r="V1594" s="8">
        <v>0.54166666666666663</v>
      </c>
      <c r="W1594" s="8" t="s">
        <v>1100</v>
      </c>
      <c r="X1594" s="8" t="s">
        <v>17379</v>
      </c>
      <c r="Y1594" s="8" t="s">
        <v>17347</v>
      </c>
      <c r="Z1594" s="17"/>
      <c r="AA1594" s="8" t="s">
        <v>20265</v>
      </c>
      <c r="AB1594" s="8" t="s">
        <v>20266</v>
      </c>
    </row>
    <row r="1595" spans="1:28" hidden="1" x14ac:dyDescent="0.2">
      <c r="A1595" s="8" t="s">
        <v>20267</v>
      </c>
      <c r="B1595" s="8" t="s">
        <v>20268</v>
      </c>
      <c r="C1595" s="8" t="s">
        <v>45739</v>
      </c>
      <c r="D1595" s="8" t="s">
        <v>45740</v>
      </c>
      <c r="E1595" s="8" t="s">
        <v>194</v>
      </c>
      <c r="F1595" s="8" t="s">
        <v>133</v>
      </c>
      <c r="G1595" s="8" t="s">
        <v>194</v>
      </c>
      <c r="H1595" s="8" t="s">
        <v>133</v>
      </c>
      <c r="I1595" s="8" t="s">
        <v>19990</v>
      </c>
      <c r="J1595" s="8" t="s">
        <v>28</v>
      </c>
      <c r="K1595" s="8" t="s">
        <v>296</v>
      </c>
      <c r="L1595" s="8" t="s">
        <v>1078</v>
      </c>
      <c r="M1595" s="8" t="s">
        <v>5459</v>
      </c>
      <c r="N1595" s="8" t="s">
        <v>10716</v>
      </c>
      <c r="O1595" s="8" t="s">
        <v>19170</v>
      </c>
      <c r="P1595" s="8" t="s">
        <v>776</v>
      </c>
      <c r="Q1595" s="8" t="s">
        <v>19991</v>
      </c>
      <c r="R1595" s="8" t="s">
        <v>19992</v>
      </c>
      <c r="S1595" s="17" t="s">
        <v>19993</v>
      </c>
      <c r="T1595" s="18">
        <v>43030</v>
      </c>
      <c r="U1595" s="8">
        <v>0.54166666666666663</v>
      </c>
      <c r="V1595" s="8">
        <v>0.66666666666666663</v>
      </c>
      <c r="W1595" s="8" t="s">
        <v>1283</v>
      </c>
      <c r="X1595" s="8" t="s">
        <v>3610</v>
      </c>
      <c r="Y1595" s="8" t="s">
        <v>412</v>
      </c>
      <c r="Z1595" s="17" t="s">
        <v>20269</v>
      </c>
      <c r="AA1595" s="8" t="s">
        <v>20270</v>
      </c>
      <c r="AB1595" s="8" t="s">
        <v>3589</v>
      </c>
    </row>
    <row r="1596" spans="1:28" hidden="1" x14ac:dyDescent="0.2">
      <c r="A1596" s="8" t="s">
        <v>20271</v>
      </c>
      <c r="B1596" s="8" t="s">
        <v>20272</v>
      </c>
      <c r="C1596" s="8" t="s">
        <v>45739</v>
      </c>
      <c r="D1596" s="8" t="s">
        <v>45740</v>
      </c>
      <c r="E1596" s="8" t="s">
        <v>194</v>
      </c>
      <c r="F1596" s="8" t="s">
        <v>133</v>
      </c>
      <c r="G1596" s="8" t="s">
        <v>194</v>
      </c>
      <c r="H1596" s="8" t="s">
        <v>133</v>
      </c>
      <c r="I1596" s="8" t="s">
        <v>19990</v>
      </c>
      <c r="J1596" s="8" t="s">
        <v>28</v>
      </c>
      <c r="K1596" s="8" t="s">
        <v>296</v>
      </c>
      <c r="L1596" s="8" t="s">
        <v>5459</v>
      </c>
      <c r="M1596" s="8" t="s">
        <v>3209</v>
      </c>
      <c r="N1596" s="8" t="s">
        <v>10716</v>
      </c>
      <c r="O1596" s="8" t="s">
        <v>19170</v>
      </c>
      <c r="P1596" s="8" t="s">
        <v>776</v>
      </c>
      <c r="Q1596" s="8" t="s">
        <v>19991</v>
      </c>
      <c r="R1596" s="8" t="s">
        <v>19992</v>
      </c>
      <c r="S1596" s="17" t="s">
        <v>19993</v>
      </c>
      <c r="T1596" s="18">
        <v>43030</v>
      </c>
      <c r="U1596" s="8">
        <v>0.66666666666666663</v>
      </c>
      <c r="V1596" s="8">
        <v>0.75</v>
      </c>
      <c r="W1596" s="8" t="s">
        <v>1100</v>
      </c>
      <c r="X1596" s="8" t="s">
        <v>20273</v>
      </c>
      <c r="Y1596" s="8" t="s">
        <v>17347</v>
      </c>
      <c r="Z1596" s="17" t="s">
        <v>20274</v>
      </c>
      <c r="AA1596" s="8" t="s">
        <v>20275</v>
      </c>
      <c r="AB1596" s="8" t="s">
        <v>20276</v>
      </c>
    </row>
    <row r="1597" spans="1:28" hidden="1" x14ac:dyDescent="0.2">
      <c r="A1597" s="8" t="s">
        <v>20277</v>
      </c>
      <c r="B1597" s="8" t="s">
        <v>20278</v>
      </c>
      <c r="C1597" s="8" t="s">
        <v>45739</v>
      </c>
      <c r="D1597" s="8" t="s">
        <v>45740</v>
      </c>
      <c r="E1597" s="8" t="s">
        <v>154</v>
      </c>
      <c r="F1597" s="8" t="s">
        <v>133</v>
      </c>
      <c r="G1597" s="8" t="s">
        <v>154</v>
      </c>
      <c r="H1597" s="8" t="s">
        <v>133</v>
      </c>
      <c r="I1597" s="8" t="s">
        <v>19990</v>
      </c>
      <c r="J1597" s="8" t="s">
        <v>28</v>
      </c>
      <c r="K1597" s="8" t="s">
        <v>296</v>
      </c>
      <c r="L1597" s="8" t="s">
        <v>1092</v>
      </c>
      <c r="M1597" s="8" t="s">
        <v>8475</v>
      </c>
      <c r="N1597" s="8" t="s">
        <v>10716</v>
      </c>
      <c r="O1597" s="8" t="s">
        <v>19170</v>
      </c>
      <c r="P1597" s="8" t="s">
        <v>776</v>
      </c>
      <c r="Q1597" s="8" t="s">
        <v>19991</v>
      </c>
      <c r="R1597" s="8" t="s">
        <v>19992</v>
      </c>
      <c r="S1597" s="17" t="s">
        <v>19993</v>
      </c>
      <c r="T1597" s="18">
        <v>43031</v>
      </c>
      <c r="U1597" s="8">
        <v>0.29166666666666669</v>
      </c>
      <c r="V1597" s="8">
        <v>0.41666666666666669</v>
      </c>
      <c r="W1597" s="8" t="s">
        <v>1283</v>
      </c>
      <c r="X1597" s="8" t="s">
        <v>20279</v>
      </c>
      <c r="Y1597" s="8" t="s">
        <v>20280</v>
      </c>
      <c r="Z1597" s="17" t="s">
        <v>20281</v>
      </c>
      <c r="AA1597" s="8" t="s">
        <v>20282</v>
      </c>
      <c r="AB1597" s="8" t="s">
        <v>20283</v>
      </c>
    </row>
    <row r="1598" spans="1:28" hidden="1" x14ac:dyDescent="0.2">
      <c r="A1598" s="8" t="s">
        <v>20284</v>
      </c>
      <c r="B1598" s="8" t="s">
        <v>20285</v>
      </c>
      <c r="C1598" s="8" t="s">
        <v>45739</v>
      </c>
      <c r="D1598" s="8" t="s">
        <v>45740</v>
      </c>
      <c r="E1598" s="8" t="s">
        <v>154</v>
      </c>
      <c r="F1598" s="8" t="s">
        <v>133</v>
      </c>
      <c r="G1598" s="8" t="s">
        <v>154</v>
      </c>
      <c r="H1598" s="8" t="s">
        <v>133</v>
      </c>
      <c r="I1598" s="8" t="s">
        <v>19990</v>
      </c>
      <c r="J1598" s="8" t="s">
        <v>28</v>
      </c>
      <c r="K1598" s="8" t="s">
        <v>296</v>
      </c>
      <c r="L1598" s="8" t="s">
        <v>8475</v>
      </c>
      <c r="M1598" s="8" t="s">
        <v>1093</v>
      </c>
      <c r="N1598" s="8" t="s">
        <v>10716</v>
      </c>
      <c r="O1598" s="8" t="s">
        <v>19170</v>
      </c>
      <c r="P1598" s="8" t="s">
        <v>776</v>
      </c>
      <c r="Q1598" s="8" t="s">
        <v>19991</v>
      </c>
      <c r="R1598" s="8" t="s">
        <v>19992</v>
      </c>
      <c r="S1598" s="17" t="s">
        <v>19993</v>
      </c>
      <c r="T1598" s="18">
        <v>43031</v>
      </c>
      <c r="U1598" s="8">
        <v>0.41666666666666669</v>
      </c>
      <c r="V1598" s="8">
        <v>0.54166666666666663</v>
      </c>
      <c r="W1598" s="8" t="s">
        <v>1283</v>
      </c>
      <c r="X1598" s="8" t="s">
        <v>20286</v>
      </c>
      <c r="Y1598" s="8" t="s">
        <v>20280</v>
      </c>
      <c r="Z1598" s="17" t="s">
        <v>20287</v>
      </c>
      <c r="AA1598" s="8" t="s">
        <v>20288</v>
      </c>
      <c r="AB1598" s="8" t="s">
        <v>20289</v>
      </c>
    </row>
    <row r="1599" spans="1:28" hidden="1" x14ac:dyDescent="0.2">
      <c r="A1599" s="8" t="s">
        <v>20290</v>
      </c>
      <c r="B1599" s="8" t="s">
        <v>20291</v>
      </c>
      <c r="C1599" s="8" t="s">
        <v>45739</v>
      </c>
      <c r="D1599" s="8" t="s">
        <v>45740</v>
      </c>
      <c r="E1599" s="8" t="s">
        <v>154</v>
      </c>
      <c r="F1599" s="8" t="s">
        <v>133</v>
      </c>
      <c r="G1599" s="8" t="s">
        <v>154</v>
      </c>
      <c r="H1599" s="8" t="s">
        <v>133</v>
      </c>
      <c r="I1599" s="8" t="s">
        <v>19990</v>
      </c>
      <c r="J1599" s="8" t="s">
        <v>28</v>
      </c>
      <c r="K1599" s="8" t="s">
        <v>296</v>
      </c>
      <c r="L1599" s="8" t="s">
        <v>1093</v>
      </c>
      <c r="M1599" s="8" t="s">
        <v>5479</v>
      </c>
      <c r="N1599" s="8" t="s">
        <v>10716</v>
      </c>
      <c r="O1599" s="8" t="s">
        <v>19170</v>
      </c>
      <c r="P1599" s="8" t="s">
        <v>776</v>
      </c>
      <c r="Q1599" s="8" t="s">
        <v>19991</v>
      </c>
      <c r="R1599" s="8" t="s">
        <v>19992</v>
      </c>
      <c r="S1599" s="17" t="s">
        <v>19993</v>
      </c>
      <c r="T1599" s="18">
        <v>43031</v>
      </c>
      <c r="U1599" s="8">
        <v>0.54166666666666663</v>
      </c>
      <c r="V1599" s="8">
        <v>0.58333333333333337</v>
      </c>
      <c r="W1599" s="8" t="s">
        <v>1495</v>
      </c>
      <c r="X1599" s="8" t="s">
        <v>20292</v>
      </c>
      <c r="Y1599" s="8" t="s">
        <v>20280</v>
      </c>
      <c r="Z1599" s="17" t="s">
        <v>20293</v>
      </c>
      <c r="AA1599" s="8" t="s">
        <v>20294</v>
      </c>
      <c r="AB1599" s="8" t="s">
        <v>20295</v>
      </c>
    </row>
    <row r="1600" spans="1:28" hidden="1" x14ac:dyDescent="0.2">
      <c r="A1600" s="8" t="s">
        <v>20296</v>
      </c>
      <c r="B1600" s="8" t="s">
        <v>20297</v>
      </c>
      <c r="C1600" s="8" t="s">
        <v>45739</v>
      </c>
      <c r="D1600" s="8" t="s">
        <v>45740</v>
      </c>
      <c r="E1600" s="8" t="s">
        <v>154</v>
      </c>
      <c r="F1600" s="8" t="s">
        <v>133</v>
      </c>
      <c r="G1600" s="8" t="s">
        <v>154</v>
      </c>
      <c r="H1600" s="8" t="s">
        <v>133</v>
      </c>
      <c r="I1600" s="8" t="s">
        <v>19990</v>
      </c>
      <c r="J1600" s="8" t="s">
        <v>28</v>
      </c>
      <c r="K1600" s="8" t="s">
        <v>296</v>
      </c>
      <c r="L1600" s="8" t="s">
        <v>5479</v>
      </c>
      <c r="M1600" s="8" t="s">
        <v>1099</v>
      </c>
      <c r="N1600" s="8" t="s">
        <v>10716</v>
      </c>
      <c r="O1600" s="8" t="s">
        <v>19170</v>
      </c>
      <c r="P1600" s="8" t="s">
        <v>776</v>
      </c>
      <c r="Q1600" s="8" t="s">
        <v>19991</v>
      </c>
      <c r="R1600" s="8" t="s">
        <v>19992</v>
      </c>
      <c r="S1600" s="17" t="s">
        <v>19993</v>
      </c>
      <c r="T1600" s="18">
        <v>43031</v>
      </c>
      <c r="U1600" s="8">
        <v>0.58333333333333337</v>
      </c>
      <c r="V1600" s="8">
        <v>0.625</v>
      </c>
      <c r="W1600" s="8" t="s">
        <v>1495</v>
      </c>
      <c r="X1600" s="8" t="s">
        <v>20298</v>
      </c>
      <c r="Y1600" s="8" t="s">
        <v>20280</v>
      </c>
      <c r="Z1600" s="17" t="s">
        <v>20299</v>
      </c>
      <c r="AA1600" s="8" t="s">
        <v>20300</v>
      </c>
      <c r="AB1600" s="8" t="s">
        <v>20301</v>
      </c>
    </row>
    <row r="1601" spans="1:28" hidden="1" x14ac:dyDescent="0.2">
      <c r="A1601" s="8" t="s">
        <v>20302</v>
      </c>
      <c r="B1601" s="8" t="s">
        <v>20303</v>
      </c>
      <c r="C1601" s="8" t="s">
        <v>45739</v>
      </c>
      <c r="D1601" s="8" t="s">
        <v>45740</v>
      </c>
      <c r="E1601" s="8" t="s">
        <v>154</v>
      </c>
      <c r="F1601" s="8" t="s">
        <v>133</v>
      </c>
      <c r="G1601" s="8" t="s">
        <v>154</v>
      </c>
      <c r="H1601" s="8" t="s">
        <v>133</v>
      </c>
      <c r="I1601" s="8" t="s">
        <v>19990</v>
      </c>
      <c r="J1601" s="8" t="s">
        <v>28</v>
      </c>
      <c r="K1601" s="8" t="s">
        <v>296</v>
      </c>
      <c r="L1601" s="8" t="s">
        <v>1099</v>
      </c>
      <c r="M1601" s="8" t="s">
        <v>13116</v>
      </c>
      <c r="N1601" s="8" t="s">
        <v>10716</v>
      </c>
      <c r="O1601" s="8" t="s">
        <v>19170</v>
      </c>
      <c r="P1601" s="8" t="s">
        <v>776</v>
      </c>
      <c r="Q1601" s="8" t="s">
        <v>19991</v>
      </c>
      <c r="R1601" s="8" t="s">
        <v>19992</v>
      </c>
      <c r="S1601" s="17" t="s">
        <v>19993</v>
      </c>
      <c r="T1601" s="18">
        <v>43031</v>
      </c>
      <c r="U1601" s="8">
        <v>0.625</v>
      </c>
      <c r="V1601" s="8">
        <v>0.70833333333333337</v>
      </c>
      <c r="W1601" s="8" t="s">
        <v>1100</v>
      </c>
      <c r="X1601" s="8" t="s">
        <v>20304</v>
      </c>
      <c r="Y1601" s="8" t="s">
        <v>20280</v>
      </c>
      <c r="Z1601" s="17" t="s">
        <v>20305</v>
      </c>
      <c r="AA1601" s="8" t="s">
        <v>20306</v>
      </c>
      <c r="AB1601" s="8" t="s">
        <v>20307</v>
      </c>
    </row>
    <row r="1602" spans="1:28" hidden="1" x14ac:dyDescent="0.2">
      <c r="A1602" s="8" t="s">
        <v>20308</v>
      </c>
      <c r="B1602" s="8" t="s">
        <v>20309</v>
      </c>
      <c r="C1602" s="8" t="s">
        <v>45739</v>
      </c>
      <c r="D1602" s="8" t="s">
        <v>45740</v>
      </c>
      <c r="E1602" s="8" t="s">
        <v>154</v>
      </c>
      <c r="F1602" s="8" t="s">
        <v>133</v>
      </c>
      <c r="G1602" s="8" t="s">
        <v>154</v>
      </c>
      <c r="H1602" s="8" t="s">
        <v>133</v>
      </c>
      <c r="I1602" s="8" t="s">
        <v>19990</v>
      </c>
      <c r="J1602" s="8" t="s">
        <v>28</v>
      </c>
      <c r="K1602" s="8" t="s">
        <v>296</v>
      </c>
      <c r="L1602" s="8" t="s">
        <v>13116</v>
      </c>
      <c r="M1602" s="8" t="s">
        <v>3229</v>
      </c>
      <c r="N1602" s="8" t="s">
        <v>10716</v>
      </c>
      <c r="O1602" s="8" t="s">
        <v>19170</v>
      </c>
      <c r="P1602" s="8" t="s">
        <v>776</v>
      </c>
      <c r="Q1602" s="8" t="s">
        <v>19991</v>
      </c>
      <c r="R1602" s="8" t="s">
        <v>19992</v>
      </c>
      <c r="S1602" s="17" t="s">
        <v>19993</v>
      </c>
      <c r="T1602" s="18">
        <v>43031</v>
      </c>
      <c r="U1602" s="8">
        <v>0.70833333333333337</v>
      </c>
      <c r="V1602" s="8">
        <v>0.75</v>
      </c>
      <c r="W1602" s="8" t="s">
        <v>1495</v>
      </c>
      <c r="X1602" s="8" t="s">
        <v>20310</v>
      </c>
      <c r="Y1602" s="8" t="s">
        <v>20280</v>
      </c>
      <c r="Z1602" s="17" t="s">
        <v>7231</v>
      </c>
      <c r="AA1602" s="8" t="s">
        <v>20311</v>
      </c>
      <c r="AB1602" s="8" t="s">
        <v>20312</v>
      </c>
    </row>
    <row r="1603" spans="1:28" hidden="1" x14ac:dyDescent="0.2">
      <c r="A1603" s="8" t="s">
        <v>20313</v>
      </c>
      <c r="B1603" s="8" t="s">
        <v>20314</v>
      </c>
      <c r="C1603" s="8" t="s">
        <v>45739</v>
      </c>
      <c r="D1603" s="8" t="s">
        <v>45740</v>
      </c>
      <c r="E1603" s="8" t="s">
        <v>164</v>
      </c>
      <c r="F1603" s="8" t="s">
        <v>133</v>
      </c>
      <c r="G1603" s="8" t="s">
        <v>164</v>
      </c>
      <c r="H1603" s="8" t="s">
        <v>133</v>
      </c>
      <c r="I1603" s="8" t="s">
        <v>19990</v>
      </c>
      <c r="J1603" s="8" t="s">
        <v>28</v>
      </c>
      <c r="K1603" s="8" t="s">
        <v>296</v>
      </c>
      <c r="L1603" s="8" t="s">
        <v>1113</v>
      </c>
      <c r="M1603" s="8" t="s">
        <v>8515</v>
      </c>
      <c r="N1603" s="8" t="s">
        <v>10716</v>
      </c>
      <c r="O1603" s="8" t="s">
        <v>19170</v>
      </c>
      <c r="P1603" s="8" t="s">
        <v>776</v>
      </c>
      <c r="Q1603" s="8" t="s">
        <v>19991</v>
      </c>
      <c r="R1603" s="8" t="s">
        <v>19992</v>
      </c>
      <c r="S1603" s="17" t="s">
        <v>19993</v>
      </c>
      <c r="T1603" s="18">
        <v>43032</v>
      </c>
      <c r="U1603" s="8">
        <v>0.29166666666666669</v>
      </c>
      <c r="V1603" s="8">
        <v>0.58333333333333337</v>
      </c>
      <c r="W1603" s="8" t="s">
        <v>296</v>
      </c>
      <c r="X1603" s="8" t="s">
        <v>20315</v>
      </c>
      <c r="Y1603" s="8" t="s">
        <v>484</v>
      </c>
      <c r="Z1603" s="17" t="s">
        <v>20316</v>
      </c>
      <c r="AA1603" s="8" t="s">
        <v>20317</v>
      </c>
      <c r="AB1603" s="8" t="s">
        <v>20318</v>
      </c>
    </row>
    <row r="1604" spans="1:28" hidden="1" x14ac:dyDescent="0.2">
      <c r="A1604" s="8" t="s">
        <v>20319</v>
      </c>
      <c r="B1604" s="8" t="s">
        <v>20320</v>
      </c>
      <c r="C1604" s="8" t="s">
        <v>45739</v>
      </c>
      <c r="D1604" s="8" t="s">
        <v>45740</v>
      </c>
      <c r="E1604" s="8" t="s">
        <v>164</v>
      </c>
      <c r="F1604" s="8" t="s">
        <v>133</v>
      </c>
      <c r="G1604" s="8" t="s">
        <v>164</v>
      </c>
      <c r="H1604" s="8" t="s">
        <v>133</v>
      </c>
      <c r="I1604" s="8" t="s">
        <v>19990</v>
      </c>
      <c r="J1604" s="8" t="s">
        <v>28</v>
      </c>
      <c r="K1604" s="8" t="s">
        <v>296</v>
      </c>
      <c r="L1604" s="8" t="s">
        <v>8515</v>
      </c>
      <c r="M1604" s="8" t="s">
        <v>1501</v>
      </c>
      <c r="N1604" s="8" t="s">
        <v>10716</v>
      </c>
      <c r="O1604" s="8" t="s">
        <v>19170</v>
      </c>
      <c r="P1604" s="8" t="s">
        <v>776</v>
      </c>
      <c r="Q1604" s="8" t="s">
        <v>19991</v>
      </c>
      <c r="R1604" s="8" t="s">
        <v>19992</v>
      </c>
      <c r="S1604" s="17" t="s">
        <v>19993</v>
      </c>
      <c r="T1604" s="18">
        <v>43032</v>
      </c>
      <c r="U1604" s="8">
        <v>0.58333333333333337</v>
      </c>
      <c r="V1604" s="8">
        <v>0.75</v>
      </c>
      <c r="W1604" s="8" t="s">
        <v>739</v>
      </c>
      <c r="X1604" s="8" t="s">
        <v>20321</v>
      </c>
      <c r="Y1604" s="8" t="s">
        <v>484</v>
      </c>
      <c r="Z1604" s="17" t="s">
        <v>20322</v>
      </c>
      <c r="AA1604" s="8" t="s">
        <v>20323</v>
      </c>
      <c r="AB1604" s="8" t="s">
        <v>20324</v>
      </c>
    </row>
    <row r="1605" spans="1:28" hidden="1" x14ac:dyDescent="0.2">
      <c r="A1605" s="8" t="s">
        <v>20325</v>
      </c>
      <c r="B1605" s="8" t="s">
        <v>20326</v>
      </c>
      <c r="C1605" s="8" t="s">
        <v>45739</v>
      </c>
      <c r="D1605" s="8" t="s">
        <v>45740</v>
      </c>
      <c r="E1605" s="8" t="s">
        <v>205</v>
      </c>
      <c r="F1605" s="8" t="s">
        <v>204</v>
      </c>
      <c r="G1605" s="8" t="s">
        <v>205</v>
      </c>
      <c r="H1605" s="8" t="s">
        <v>204</v>
      </c>
      <c r="I1605" s="8" t="s">
        <v>19990</v>
      </c>
      <c r="J1605" s="8" t="s">
        <v>28</v>
      </c>
      <c r="K1605" s="8" t="s">
        <v>296</v>
      </c>
      <c r="L1605" s="8" t="s">
        <v>1134</v>
      </c>
      <c r="M1605" s="8" t="s">
        <v>428</v>
      </c>
      <c r="N1605" s="8" t="s">
        <v>10716</v>
      </c>
      <c r="O1605" s="8" t="s">
        <v>19170</v>
      </c>
      <c r="P1605" s="8" t="s">
        <v>776</v>
      </c>
      <c r="Q1605" s="8" t="s">
        <v>19991</v>
      </c>
      <c r="R1605" s="8" t="s">
        <v>19992</v>
      </c>
      <c r="S1605" s="17" t="s">
        <v>19993</v>
      </c>
      <c r="T1605" s="18">
        <v>43033</v>
      </c>
      <c r="U1605" s="8">
        <v>0.29166666666666669</v>
      </c>
      <c r="V1605" s="8">
        <v>0.75</v>
      </c>
      <c r="W1605" s="8" t="s">
        <v>762</v>
      </c>
      <c r="X1605" s="8" t="s">
        <v>20327</v>
      </c>
      <c r="Y1605" s="8" t="s">
        <v>20328</v>
      </c>
      <c r="Z1605" s="17" t="s">
        <v>4689</v>
      </c>
      <c r="AA1605" s="8" t="s">
        <v>20329</v>
      </c>
      <c r="AB1605" s="8" t="s">
        <v>20330</v>
      </c>
    </row>
    <row r="1606" spans="1:28" hidden="1" x14ac:dyDescent="0.2">
      <c r="A1606" s="8" t="s">
        <v>20331</v>
      </c>
      <c r="B1606" s="8" t="s">
        <v>20332</v>
      </c>
      <c r="C1606" s="8" t="s">
        <v>45739</v>
      </c>
      <c r="D1606" s="8" t="s">
        <v>45740</v>
      </c>
      <c r="E1606" s="8" t="s">
        <v>215</v>
      </c>
      <c r="F1606" s="8" t="s">
        <v>204</v>
      </c>
      <c r="G1606" s="8" t="s">
        <v>215</v>
      </c>
      <c r="H1606" s="8" t="s">
        <v>204</v>
      </c>
      <c r="I1606" s="8" t="s">
        <v>19990</v>
      </c>
      <c r="J1606" s="8" t="s">
        <v>28</v>
      </c>
      <c r="K1606" s="8" t="s">
        <v>296</v>
      </c>
      <c r="L1606" s="8" t="s">
        <v>436</v>
      </c>
      <c r="M1606" s="8" t="s">
        <v>20333</v>
      </c>
      <c r="N1606" s="8" t="s">
        <v>10716</v>
      </c>
      <c r="O1606" s="8" t="s">
        <v>19170</v>
      </c>
      <c r="P1606" s="8" t="s">
        <v>776</v>
      </c>
      <c r="Q1606" s="8" t="s">
        <v>19991</v>
      </c>
      <c r="R1606" s="8" t="s">
        <v>19992</v>
      </c>
      <c r="S1606" s="17" t="s">
        <v>19993</v>
      </c>
      <c r="T1606" s="18">
        <v>43034</v>
      </c>
      <c r="U1606" s="8">
        <v>0.25</v>
      </c>
      <c r="V1606" s="8">
        <v>0.58333333333333337</v>
      </c>
      <c r="W1606" s="8" t="s">
        <v>486</v>
      </c>
      <c r="X1606" s="8" t="s">
        <v>20334</v>
      </c>
      <c r="Y1606" s="8" t="s">
        <v>20335</v>
      </c>
      <c r="Z1606" s="17" t="s">
        <v>20336</v>
      </c>
      <c r="AA1606" s="8" t="s">
        <v>20337</v>
      </c>
      <c r="AB1606" s="8" t="s">
        <v>20338</v>
      </c>
    </row>
    <row r="1607" spans="1:28" hidden="1" x14ac:dyDescent="0.2">
      <c r="A1607" s="8" t="s">
        <v>20339</v>
      </c>
      <c r="B1607" s="8" t="s">
        <v>20340</v>
      </c>
      <c r="C1607" s="8" t="s">
        <v>45739</v>
      </c>
      <c r="D1607" s="8" t="s">
        <v>45740</v>
      </c>
      <c r="E1607" s="8" t="s">
        <v>215</v>
      </c>
      <c r="F1607" s="8" t="s">
        <v>204</v>
      </c>
      <c r="G1607" s="8" t="s">
        <v>215</v>
      </c>
      <c r="H1607" s="8" t="s">
        <v>204</v>
      </c>
      <c r="I1607" s="8" t="s">
        <v>19990</v>
      </c>
      <c r="J1607" s="8" t="s">
        <v>28</v>
      </c>
      <c r="K1607" s="8" t="s">
        <v>296</v>
      </c>
      <c r="L1607" s="8" t="s">
        <v>20333</v>
      </c>
      <c r="M1607" s="8" t="s">
        <v>20341</v>
      </c>
      <c r="N1607" s="8" t="s">
        <v>10716</v>
      </c>
      <c r="O1607" s="8" t="s">
        <v>19170</v>
      </c>
      <c r="P1607" s="8" t="s">
        <v>776</v>
      </c>
      <c r="Q1607" s="8" t="s">
        <v>19991</v>
      </c>
      <c r="R1607" s="8" t="s">
        <v>19992</v>
      </c>
      <c r="S1607" s="17" t="s">
        <v>19993</v>
      </c>
      <c r="T1607" s="18">
        <v>43034</v>
      </c>
      <c r="U1607" s="8">
        <v>0.58333333333333337</v>
      </c>
      <c r="V1607" s="8">
        <v>0.625</v>
      </c>
      <c r="W1607" s="8" t="s">
        <v>1495</v>
      </c>
      <c r="X1607" s="8" t="s">
        <v>20342</v>
      </c>
      <c r="Y1607" s="8" t="s">
        <v>20335</v>
      </c>
      <c r="Z1607" s="17" t="s">
        <v>20343</v>
      </c>
      <c r="AA1607" s="8" t="s">
        <v>20344</v>
      </c>
      <c r="AB1607" s="8" t="s">
        <v>20345</v>
      </c>
    </row>
    <row r="1608" spans="1:28" hidden="1" x14ac:dyDescent="0.2">
      <c r="A1608" s="8" t="s">
        <v>20346</v>
      </c>
      <c r="B1608" s="8" t="s">
        <v>20347</v>
      </c>
      <c r="C1608" s="8" t="s">
        <v>45739</v>
      </c>
      <c r="D1608" s="8" t="s">
        <v>45740</v>
      </c>
      <c r="E1608" s="8" t="s">
        <v>215</v>
      </c>
      <c r="F1608" s="8" t="s">
        <v>204</v>
      </c>
      <c r="G1608" s="8" t="s">
        <v>215</v>
      </c>
      <c r="H1608" s="8" t="s">
        <v>204</v>
      </c>
      <c r="I1608" s="8" t="s">
        <v>19990</v>
      </c>
      <c r="J1608" s="8" t="s">
        <v>28</v>
      </c>
      <c r="K1608" s="8" t="s">
        <v>296</v>
      </c>
      <c r="L1608" s="8" t="s">
        <v>20341</v>
      </c>
      <c r="M1608" s="8" t="s">
        <v>5513</v>
      </c>
      <c r="N1608" s="8" t="s">
        <v>10716</v>
      </c>
      <c r="O1608" s="8" t="s">
        <v>19170</v>
      </c>
      <c r="P1608" s="8" t="s">
        <v>776</v>
      </c>
      <c r="Q1608" s="8" t="s">
        <v>19991</v>
      </c>
      <c r="R1608" s="8" t="s">
        <v>19992</v>
      </c>
      <c r="S1608" s="17" t="s">
        <v>19993</v>
      </c>
      <c r="T1608" s="18">
        <v>43034</v>
      </c>
      <c r="U1608" s="8">
        <v>0.625</v>
      </c>
      <c r="V1608" s="8">
        <v>0.66666666666666663</v>
      </c>
      <c r="W1608" s="8" t="s">
        <v>1495</v>
      </c>
      <c r="X1608" s="8" t="s">
        <v>20348</v>
      </c>
      <c r="Y1608" s="8" t="s">
        <v>20335</v>
      </c>
      <c r="Z1608" s="17"/>
      <c r="AA1608" s="8" t="s">
        <v>20349</v>
      </c>
      <c r="AB1608" s="8" t="s">
        <v>20350</v>
      </c>
    </row>
    <row r="1609" spans="1:28" hidden="1" x14ac:dyDescent="0.2">
      <c r="A1609" s="8" t="s">
        <v>20351</v>
      </c>
      <c r="B1609" s="8" t="s">
        <v>20352</v>
      </c>
      <c r="C1609" s="8" t="s">
        <v>45739</v>
      </c>
      <c r="D1609" s="8" t="s">
        <v>45740</v>
      </c>
      <c r="E1609" s="8" t="s">
        <v>215</v>
      </c>
      <c r="F1609" s="8" t="s">
        <v>204</v>
      </c>
      <c r="G1609" s="8" t="s">
        <v>215</v>
      </c>
      <c r="H1609" s="8" t="s">
        <v>204</v>
      </c>
      <c r="I1609" s="8" t="s">
        <v>19990</v>
      </c>
      <c r="J1609" s="8" t="s">
        <v>28</v>
      </c>
      <c r="K1609" s="8" t="s">
        <v>296</v>
      </c>
      <c r="L1609" s="8" t="s">
        <v>5513</v>
      </c>
      <c r="M1609" s="8" t="s">
        <v>2085</v>
      </c>
      <c r="N1609" s="8" t="s">
        <v>10716</v>
      </c>
      <c r="O1609" s="8" t="s">
        <v>19170</v>
      </c>
      <c r="P1609" s="8" t="s">
        <v>776</v>
      </c>
      <c r="Q1609" s="8" t="s">
        <v>19991</v>
      </c>
      <c r="R1609" s="8" t="s">
        <v>19992</v>
      </c>
      <c r="S1609" s="17" t="s">
        <v>19993</v>
      </c>
      <c r="T1609" s="18">
        <v>43034</v>
      </c>
      <c r="U1609" s="8">
        <v>0.66666666666666663</v>
      </c>
      <c r="V1609" s="8">
        <v>0.70833333333333337</v>
      </c>
      <c r="W1609" s="8" t="s">
        <v>1495</v>
      </c>
      <c r="X1609" s="8" t="s">
        <v>20353</v>
      </c>
      <c r="Y1609" s="8" t="s">
        <v>20354</v>
      </c>
      <c r="Z1609" s="17" t="s">
        <v>20355</v>
      </c>
      <c r="AA1609" s="8" t="s">
        <v>20356</v>
      </c>
      <c r="AB1609" s="8" t="s">
        <v>20357</v>
      </c>
    </row>
    <row r="1610" spans="1:28" hidden="1" x14ac:dyDescent="0.2">
      <c r="A1610" s="8" t="s">
        <v>20358</v>
      </c>
      <c r="B1610" s="8" t="s">
        <v>20359</v>
      </c>
      <c r="C1610" s="8" t="s">
        <v>45739</v>
      </c>
      <c r="D1610" s="8" t="s">
        <v>45740</v>
      </c>
      <c r="E1610" s="8" t="s">
        <v>225</v>
      </c>
      <c r="F1610" s="8" t="s">
        <v>204</v>
      </c>
      <c r="G1610" s="8" t="s">
        <v>225</v>
      </c>
      <c r="H1610" s="8" t="s">
        <v>204</v>
      </c>
      <c r="I1610" s="8" t="s">
        <v>19990</v>
      </c>
      <c r="J1610" s="8" t="s">
        <v>28</v>
      </c>
      <c r="K1610" s="8" t="s">
        <v>296</v>
      </c>
      <c r="L1610" s="8" t="s">
        <v>445</v>
      </c>
      <c r="M1610" s="8" t="s">
        <v>2090</v>
      </c>
      <c r="N1610" s="8" t="s">
        <v>10716</v>
      </c>
      <c r="O1610" s="8" t="s">
        <v>19170</v>
      </c>
      <c r="P1610" s="8" t="s">
        <v>776</v>
      </c>
      <c r="Q1610" s="8" t="s">
        <v>19991</v>
      </c>
      <c r="R1610" s="8" t="s">
        <v>19992</v>
      </c>
      <c r="S1610" s="17" t="s">
        <v>19993</v>
      </c>
      <c r="T1610" s="18">
        <v>43035</v>
      </c>
      <c r="U1610" s="8">
        <v>0.25</v>
      </c>
      <c r="V1610" s="8">
        <v>0.58333333333333337</v>
      </c>
      <c r="W1610" s="8" t="s">
        <v>486</v>
      </c>
      <c r="X1610" s="8" t="s">
        <v>19264</v>
      </c>
      <c r="Y1610" s="8" t="s">
        <v>17340</v>
      </c>
      <c r="Z1610" s="17" t="s">
        <v>4689</v>
      </c>
      <c r="AA1610" s="8" t="s">
        <v>20360</v>
      </c>
      <c r="AB1610" s="8" t="s">
        <v>20361</v>
      </c>
    </row>
    <row r="1611" spans="1:28" hidden="1" x14ac:dyDescent="0.2">
      <c r="A1611" s="8" t="s">
        <v>20362</v>
      </c>
      <c r="B1611" s="8" t="s">
        <v>20363</v>
      </c>
      <c r="C1611" s="8" t="s">
        <v>45739</v>
      </c>
      <c r="D1611" s="8" t="s">
        <v>45740</v>
      </c>
      <c r="E1611" s="8" t="s">
        <v>225</v>
      </c>
      <c r="F1611" s="8" t="s">
        <v>204</v>
      </c>
      <c r="G1611" s="8" t="s">
        <v>225</v>
      </c>
      <c r="H1611" s="8" t="s">
        <v>204</v>
      </c>
      <c r="I1611" s="8" t="s">
        <v>19990</v>
      </c>
      <c r="J1611" s="8" t="s">
        <v>28</v>
      </c>
      <c r="K1611" s="8" t="s">
        <v>296</v>
      </c>
      <c r="L1611" s="8" t="s">
        <v>2090</v>
      </c>
      <c r="M1611" s="8" t="s">
        <v>20364</v>
      </c>
      <c r="N1611" s="8" t="s">
        <v>10716</v>
      </c>
      <c r="O1611" s="8" t="s">
        <v>19170</v>
      </c>
      <c r="P1611" s="8" t="s">
        <v>776</v>
      </c>
      <c r="Q1611" s="8" t="s">
        <v>19991</v>
      </c>
      <c r="R1611" s="8" t="s">
        <v>19992</v>
      </c>
      <c r="S1611" s="17" t="s">
        <v>19993</v>
      </c>
      <c r="T1611" s="18">
        <v>43035</v>
      </c>
      <c r="U1611" s="8">
        <v>0.58333333333333337</v>
      </c>
      <c r="V1611" s="8">
        <v>0.625</v>
      </c>
      <c r="W1611" s="8" t="s">
        <v>1495</v>
      </c>
      <c r="X1611" s="8" t="s">
        <v>20365</v>
      </c>
      <c r="Y1611" s="8" t="s">
        <v>17340</v>
      </c>
      <c r="Z1611" s="17" t="s">
        <v>20366</v>
      </c>
      <c r="AA1611" s="8" t="s">
        <v>20367</v>
      </c>
      <c r="AB1611" s="8" t="s">
        <v>20368</v>
      </c>
    </row>
    <row r="1612" spans="1:28" hidden="1" x14ac:dyDescent="0.2">
      <c r="A1612" s="8" t="s">
        <v>20369</v>
      </c>
      <c r="B1612" s="8" t="s">
        <v>20370</v>
      </c>
      <c r="C1612" s="8" t="s">
        <v>45739</v>
      </c>
      <c r="D1612" s="8" t="s">
        <v>45740</v>
      </c>
      <c r="E1612" s="8" t="s">
        <v>225</v>
      </c>
      <c r="F1612" s="8" t="s">
        <v>204</v>
      </c>
      <c r="G1612" s="8" t="s">
        <v>225</v>
      </c>
      <c r="H1612" s="8" t="s">
        <v>204</v>
      </c>
      <c r="I1612" s="8" t="s">
        <v>19990</v>
      </c>
      <c r="J1612" s="8" t="s">
        <v>28</v>
      </c>
      <c r="K1612" s="8" t="s">
        <v>296</v>
      </c>
      <c r="L1612" s="8" t="s">
        <v>20364</v>
      </c>
      <c r="M1612" s="8" t="s">
        <v>5530</v>
      </c>
      <c r="N1612" s="8" t="s">
        <v>10716</v>
      </c>
      <c r="O1612" s="8" t="s">
        <v>19170</v>
      </c>
      <c r="P1612" s="8" t="s">
        <v>776</v>
      </c>
      <c r="Q1612" s="8" t="s">
        <v>19991</v>
      </c>
      <c r="R1612" s="8" t="s">
        <v>19992</v>
      </c>
      <c r="S1612" s="17" t="s">
        <v>19993</v>
      </c>
      <c r="T1612" s="18">
        <v>43035</v>
      </c>
      <c r="U1612" s="8">
        <v>0.625</v>
      </c>
      <c r="V1612" s="8">
        <v>0.66666666666666663</v>
      </c>
      <c r="W1612" s="8" t="s">
        <v>1495</v>
      </c>
      <c r="X1612" s="8" t="s">
        <v>20371</v>
      </c>
      <c r="Y1612" s="8" t="s">
        <v>448</v>
      </c>
      <c r="Z1612" s="17" t="s">
        <v>20372</v>
      </c>
      <c r="AA1612" s="8" t="s">
        <v>20373</v>
      </c>
      <c r="AB1612" s="8" t="s">
        <v>20374</v>
      </c>
    </row>
    <row r="1613" spans="1:28" hidden="1" x14ac:dyDescent="0.2">
      <c r="A1613" s="8" t="s">
        <v>20375</v>
      </c>
      <c r="B1613" s="8" t="s">
        <v>20376</v>
      </c>
      <c r="C1613" s="8" t="s">
        <v>45739</v>
      </c>
      <c r="D1613" s="8" t="s">
        <v>45740</v>
      </c>
      <c r="E1613" s="8" t="s">
        <v>225</v>
      </c>
      <c r="F1613" s="8" t="s">
        <v>204</v>
      </c>
      <c r="G1613" s="8" t="s">
        <v>225</v>
      </c>
      <c r="H1613" s="8" t="s">
        <v>204</v>
      </c>
      <c r="I1613" s="8" t="s">
        <v>19990</v>
      </c>
      <c r="J1613" s="8" t="s">
        <v>28</v>
      </c>
      <c r="K1613" s="8" t="s">
        <v>296</v>
      </c>
      <c r="L1613" s="8" t="s">
        <v>5530</v>
      </c>
      <c r="M1613" s="8" t="s">
        <v>20377</v>
      </c>
      <c r="N1613" s="8" t="s">
        <v>10716</v>
      </c>
      <c r="O1613" s="8" t="s">
        <v>19170</v>
      </c>
      <c r="P1613" s="8" t="s">
        <v>776</v>
      </c>
      <c r="Q1613" s="8" t="s">
        <v>19991</v>
      </c>
      <c r="R1613" s="8" t="s">
        <v>19992</v>
      </c>
      <c r="S1613" s="17" t="s">
        <v>19993</v>
      </c>
      <c r="T1613" s="18">
        <v>43035</v>
      </c>
      <c r="U1613" s="8">
        <v>0.66666666666666663</v>
      </c>
      <c r="V1613" s="8">
        <v>0.70833333333333337</v>
      </c>
      <c r="W1613" s="8" t="s">
        <v>1495</v>
      </c>
      <c r="X1613" s="8" t="s">
        <v>20378</v>
      </c>
      <c r="Y1613" s="8" t="s">
        <v>20379</v>
      </c>
      <c r="Z1613" s="17" t="s">
        <v>20380</v>
      </c>
      <c r="AA1613" s="8" t="s">
        <v>20381</v>
      </c>
      <c r="AB1613" s="8" t="s">
        <v>20382</v>
      </c>
    </row>
    <row r="1614" spans="1:28" hidden="1" x14ac:dyDescent="0.2">
      <c r="A1614" s="8" t="s">
        <v>20383</v>
      </c>
      <c r="B1614" s="8" t="s">
        <v>20384</v>
      </c>
      <c r="C1614" s="8" t="s">
        <v>45739</v>
      </c>
      <c r="D1614" s="8" t="s">
        <v>45740</v>
      </c>
      <c r="E1614" s="8" t="s">
        <v>235</v>
      </c>
      <c r="F1614" s="8" t="s">
        <v>204</v>
      </c>
      <c r="G1614" s="8" t="s">
        <v>235</v>
      </c>
      <c r="H1614" s="8" t="s">
        <v>204</v>
      </c>
      <c r="I1614" s="8" t="s">
        <v>19990</v>
      </c>
      <c r="J1614" s="8" t="s">
        <v>28</v>
      </c>
      <c r="K1614" s="8" t="s">
        <v>296</v>
      </c>
      <c r="L1614" s="8" t="s">
        <v>454</v>
      </c>
      <c r="M1614" s="8" t="s">
        <v>5536</v>
      </c>
      <c r="N1614" s="8" t="s">
        <v>10716</v>
      </c>
      <c r="O1614" s="8" t="s">
        <v>19170</v>
      </c>
      <c r="P1614" s="8" t="s">
        <v>776</v>
      </c>
      <c r="Q1614" s="8" t="s">
        <v>19991</v>
      </c>
      <c r="R1614" s="8" t="s">
        <v>19992</v>
      </c>
      <c r="S1614" s="17" t="s">
        <v>19993</v>
      </c>
      <c r="T1614" s="18">
        <v>43036</v>
      </c>
      <c r="U1614" s="8">
        <v>0.25</v>
      </c>
      <c r="V1614" s="8">
        <v>0.66666666666666663</v>
      </c>
      <c r="W1614" s="8" t="s">
        <v>792</v>
      </c>
      <c r="X1614" s="8" t="s">
        <v>3711</v>
      </c>
      <c r="Y1614" s="8" t="s">
        <v>3712</v>
      </c>
      <c r="Z1614" s="17" t="s">
        <v>20385</v>
      </c>
      <c r="AA1614" s="8" t="s">
        <v>20386</v>
      </c>
      <c r="AB1614" s="8" t="s">
        <v>20387</v>
      </c>
    </row>
    <row r="1615" spans="1:28" hidden="1" x14ac:dyDescent="0.2">
      <c r="A1615" s="8" t="s">
        <v>20388</v>
      </c>
      <c r="B1615" s="8" t="s">
        <v>20389</v>
      </c>
      <c r="C1615" s="8" t="s">
        <v>45739</v>
      </c>
      <c r="D1615" s="8" t="s">
        <v>45740</v>
      </c>
      <c r="E1615" s="8" t="s">
        <v>235</v>
      </c>
      <c r="F1615" s="8" t="s">
        <v>204</v>
      </c>
      <c r="G1615" s="8" t="s">
        <v>235</v>
      </c>
      <c r="H1615" s="8" t="s">
        <v>204</v>
      </c>
      <c r="I1615" s="8" t="s">
        <v>19990</v>
      </c>
      <c r="J1615" s="8" t="s">
        <v>28</v>
      </c>
      <c r="K1615" s="8" t="s">
        <v>296</v>
      </c>
      <c r="L1615" s="8" t="s">
        <v>5536</v>
      </c>
      <c r="M1615" s="8" t="s">
        <v>20390</v>
      </c>
      <c r="N1615" s="8" t="s">
        <v>10716</v>
      </c>
      <c r="O1615" s="8" t="s">
        <v>19170</v>
      </c>
      <c r="P1615" s="8" t="s">
        <v>776</v>
      </c>
      <c r="Q1615" s="8" t="s">
        <v>19991</v>
      </c>
      <c r="R1615" s="8" t="s">
        <v>19992</v>
      </c>
      <c r="S1615" s="17" t="s">
        <v>19993</v>
      </c>
      <c r="T1615" s="18">
        <v>43036</v>
      </c>
      <c r="U1615" s="8">
        <v>0.66666666666666663</v>
      </c>
      <c r="V1615" s="8">
        <v>0.70833333333333337</v>
      </c>
      <c r="W1615" s="8" t="s">
        <v>1495</v>
      </c>
      <c r="X1615" s="8" t="s">
        <v>20391</v>
      </c>
      <c r="Y1615" s="8" t="s">
        <v>17340</v>
      </c>
      <c r="Z1615" s="17" t="s">
        <v>20392</v>
      </c>
      <c r="AA1615" s="8" t="s">
        <v>20393</v>
      </c>
      <c r="AB1615" s="8" t="s">
        <v>20394</v>
      </c>
    </row>
    <row r="1616" spans="1:28" hidden="1" x14ac:dyDescent="0.2">
      <c r="A1616" s="8" t="s">
        <v>20395</v>
      </c>
      <c r="B1616" s="8" t="s">
        <v>20396</v>
      </c>
      <c r="C1616" s="8" t="s">
        <v>45739</v>
      </c>
      <c r="D1616" s="8" t="s">
        <v>45740</v>
      </c>
      <c r="E1616" s="8" t="s">
        <v>245</v>
      </c>
      <c r="F1616" s="8" t="s">
        <v>204</v>
      </c>
      <c r="G1616" s="8" t="s">
        <v>245</v>
      </c>
      <c r="H1616" s="8" t="s">
        <v>204</v>
      </c>
      <c r="I1616" s="8" t="s">
        <v>19990</v>
      </c>
      <c r="J1616" s="8" t="s">
        <v>28</v>
      </c>
      <c r="K1616" s="8" t="s">
        <v>296</v>
      </c>
      <c r="L1616" s="8" t="s">
        <v>246</v>
      </c>
      <c r="M1616" s="8" t="s">
        <v>1203</v>
      </c>
      <c r="N1616" s="8" t="s">
        <v>10716</v>
      </c>
      <c r="O1616" s="8" t="s">
        <v>19170</v>
      </c>
      <c r="P1616" s="8" t="s">
        <v>776</v>
      </c>
      <c r="Q1616" s="8" t="s">
        <v>19991</v>
      </c>
      <c r="R1616" s="8" t="s">
        <v>19992</v>
      </c>
      <c r="S1616" s="17" t="s">
        <v>19993</v>
      </c>
      <c r="T1616" s="18">
        <v>43037</v>
      </c>
      <c r="U1616" s="8">
        <v>0.25</v>
      </c>
      <c r="V1616" s="8">
        <v>0.29166666666666669</v>
      </c>
      <c r="W1616" s="8" t="s">
        <v>1495</v>
      </c>
      <c r="X1616" s="8" t="s">
        <v>20397</v>
      </c>
      <c r="Y1616" s="8" t="s">
        <v>439</v>
      </c>
      <c r="Z1616" s="17" t="s">
        <v>20398</v>
      </c>
      <c r="AA1616" s="8" t="s">
        <v>20399</v>
      </c>
      <c r="AB1616" s="8" t="s">
        <v>20400</v>
      </c>
    </row>
    <row r="1617" spans="1:28" hidden="1" x14ac:dyDescent="0.2">
      <c r="A1617" s="8" t="s">
        <v>20401</v>
      </c>
      <c r="B1617" s="8" t="s">
        <v>20402</v>
      </c>
      <c r="C1617" s="8" t="s">
        <v>45739</v>
      </c>
      <c r="D1617" s="8" t="s">
        <v>45740</v>
      </c>
      <c r="E1617" s="8" t="s">
        <v>245</v>
      </c>
      <c r="F1617" s="8" t="s">
        <v>204</v>
      </c>
      <c r="G1617" s="8" t="s">
        <v>245</v>
      </c>
      <c r="H1617" s="8" t="s">
        <v>204</v>
      </c>
      <c r="I1617" s="8" t="s">
        <v>19990</v>
      </c>
      <c r="J1617" s="8" t="s">
        <v>28</v>
      </c>
      <c r="K1617" s="8" t="s">
        <v>296</v>
      </c>
      <c r="L1617" s="8" t="s">
        <v>1203</v>
      </c>
      <c r="M1617" s="8" t="s">
        <v>9261</v>
      </c>
      <c r="N1617" s="8" t="s">
        <v>10716</v>
      </c>
      <c r="O1617" s="8" t="s">
        <v>19170</v>
      </c>
      <c r="P1617" s="8" t="s">
        <v>776</v>
      </c>
      <c r="Q1617" s="8" t="s">
        <v>19991</v>
      </c>
      <c r="R1617" s="8" t="s">
        <v>19992</v>
      </c>
      <c r="S1617" s="17" t="s">
        <v>19993</v>
      </c>
      <c r="T1617" s="18">
        <v>43037</v>
      </c>
      <c r="U1617" s="8">
        <v>0.29166666666666669</v>
      </c>
      <c r="V1617" s="8">
        <v>0.33333333333333331</v>
      </c>
      <c r="W1617" s="8" t="s">
        <v>1495</v>
      </c>
      <c r="X1617" s="8" t="s">
        <v>20403</v>
      </c>
      <c r="Y1617" s="8" t="s">
        <v>439</v>
      </c>
      <c r="Z1617" s="17" t="s">
        <v>20404</v>
      </c>
      <c r="AA1617" s="8" t="s">
        <v>20405</v>
      </c>
      <c r="AB1617" s="8" t="s">
        <v>20406</v>
      </c>
    </row>
    <row r="1618" spans="1:28" hidden="1" x14ac:dyDescent="0.2">
      <c r="A1618" s="8" t="s">
        <v>20407</v>
      </c>
      <c r="B1618" s="8" t="s">
        <v>20408</v>
      </c>
      <c r="C1618" s="8" t="s">
        <v>45739</v>
      </c>
      <c r="D1618" s="8" t="s">
        <v>45740</v>
      </c>
      <c r="E1618" s="8" t="s">
        <v>245</v>
      </c>
      <c r="F1618" s="8" t="s">
        <v>204</v>
      </c>
      <c r="G1618" s="8" t="s">
        <v>245</v>
      </c>
      <c r="H1618" s="8" t="s">
        <v>204</v>
      </c>
      <c r="I1618" s="8" t="s">
        <v>19990</v>
      </c>
      <c r="J1618" s="8" t="s">
        <v>28</v>
      </c>
      <c r="K1618" s="8" t="s">
        <v>296</v>
      </c>
      <c r="L1618" s="8" t="s">
        <v>9261</v>
      </c>
      <c r="M1618" s="8" t="s">
        <v>20409</v>
      </c>
      <c r="N1618" s="8" t="s">
        <v>10716</v>
      </c>
      <c r="O1618" s="8" t="s">
        <v>19170</v>
      </c>
      <c r="P1618" s="8" t="s">
        <v>776</v>
      </c>
      <c r="Q1618" s="8" t="s">
        <v>19991</v>
      </c>
      <c r="R1618" s="8" t="s">
        <v>19992</v>
      </c>
      <c r="S1618" s="17" t="s">
        <v>19993</v>
      </c>
      <c r="T1618" s="18">
        <v>43037</v>
      </c>
      <c r="U1618" s="8">
        <v>0.33333333333333331</v>
      </c>
      <c r="V1618" s="8">
        <v>0.375</v>
      </c>
      <c r="W1618" s="8" t="s">
        <v>1495</v>
      </c>
      <c r="X1618" s="8" t="s">
        <v>20410</v>
      </c>
      <c r="Y1618" s="8" t="s">
        <v>20411</v>
      </c>
      <c r="Z1618" s="17" t="s">
        <v>20412</v>
      </c>
      <c r="AA1618" s="8" t="s">
        <v>20413</v>
      </c>
      <c r="AB1618" s="8" t="s">
        <v>20414</v>
      </c>
    </row>
    <row r="1619" spans="1:28" hidden="1" x14ac:dyDescent="0.2">
      <c r="A1619" s="8" t="s">
        <v>20415</v>
      </c>
      <c r="B1619" s="8" t="s">
        <v>20416</v>
      </c>
      <c r="C1619" s="8" t="s">
        <v>45739</v>
      </c>
      <c r="D1619" s="8" t="s">
        <v>45740</v>
      </c>
      <c r="E1619" s="8" t="s">
        <v>245</v>
      </c>
      <c r="F1619" s="8" t="s">
        <v>204</v>
      </c>
      <c r="G1619" s="8" t="s">
        <v>245</v>
      </c>
      <c r="H1619" s="8" t="s">
        <v>204</v>
      </c>
      <c r="I1619" s="8" t="s">
        <v>19990</v>
      </c>
      <c r="J1619" s="8" t="s">
        <v>28</v>
      </c>
      <c r="K1619" s="8" t="s">
        <v>296</v>
      </c>
      <c r="L1619" s="8" t="s">
        <v>20417</v>
      </c>
      <c r="M1619" s="8" t="s">
        <v>20418</v>
      </c>
      <c r="N1619" s="8" t="s">
        <v>10716</v>
      </c>
      <c r="O1619" s="8" t="s">
        <v>19170</v>
      </c>
      <c r="P1619" s="8" t="s">
        <v>776</v>
      </c>
      <c r="Q1619" s="8" t="s">
        <v>19991</v>
      </c>
      <c r="R1619" s="8" t="s">
        <v>19992</v>
      </c>
      <c r="S1619" s="17" t="s">
        <v>19993</v>
      </c>
      <c r="T1619" s="18">
        <v>43037</v>
      </c>
      <c r="U1619" s="8">
        <v>0.41666666666666669</v>
      </c>
      <c r="V1619" s="8">
        <v>0.45833333333333331</v>
      </c>
      <c r="W1619" s="8" t="s">
        <v>1495</v>
      </c>
      <c r="X1619" s="8" t="s">
        <v>20419</v>
      </c>
      <c r="Y1619" s="8" t="s">
        <v>20420</v>
      </c>
      <c r="Z1619" s="17" t="s">
        <v>20421</v>
      </c>
      <c r="AA1619" s="8" t="s">
        <v>20422</v>
      </c>
      <c r="AB1619" s="8" t="s">
        <v>20423</v>
      </c>
    </row>
    <row r="1620" spans="1:28" hidden="1" x14ac:dyDescent="0.2">
      <c r="A1620" s="8" t="s">
        <v>20424</v>
      </c>
      <c r="B1620" s="8" t="s">
        <v>20425</v>
      </c>
      <c r="C1620" s="8" t="s">
        <v>45739</v>
      </c>
      <c r="D1620" s="8" t="s">
        <v>45740</v>
      </c>
      <c r="E1620" s="8" t="s">
        <v>245</v>
      </c>
      <c r="F1620" s="8" t="s">
        <v>204</v>
      </c>
      <c r="G1620" s="8" t="s">
        <v>245</v>
      </c>
      <c r="H1620" s="8" t="s">
        <v>204</v>
      </c>
      <c r="I1620" s="8" t="s">
        <v>19990</v>
      </c>
      <c r="J1620" s="8" t="s">
        <v>28</v>
      </c>
      <c r="K1620" s="8" t="s">
        <v>296</v>
      </c>
      <c r="L1620" s="8" t="s">
        <v>20418</v>
      </c>
      <c r="M1620" s="8" t="s">
        <v>247</v>
      </c>
      <c r="N1620" s="8" t="s">
        <v>10716</v>
      </c>
      <c r="O1620" s="8" t="s">
        <v>19170</v>
      </c>
      <c r="P1620" s="8" t="s">
        <v>776</v>
      </c>
      <c r="Q1620" s="8" t="s">
        <v>19991</v>
      </c>
      <c r="R1620" s="8" t="s">
        <v>19992</v>
      </c>
      <c r="S1620" s="17" t="s">
        <v>19993</v>
      </c>
      <c r="T1620" s="18">
        <v>43037</v>
      </c>
      <c r="U1620" s="8">
        <v>0.45833333333333331</v>
      </c>
      <c r="V1620" s="8">
        <v>0.75</v>
      </c>
      <c r="W1620" s="8" t="s">
        <v>296</v>
      </c>
      <c r="X1620" s="8" t="s">
        <v>3711</v>
      </c>
      <c r="Y1620" s="8" t="s">
        <v>3712</v>
      </c>
      <c r="Z1620" s="17"/>
      <c r="AA1620" s="8" t="s">
        <v>20426</v>
      </c>
      <c r="AB1620" s="8" t="s">
        <v>20427</v>
      </c>
    </row>
    <row r="1621" spans="1:28" hidden="1" x14ac:dyDescent="0.2">
      <c r="A1621" s="8" t="s">
        <v>20428</v>
      </c>
      <c r="B1621" s="8" t="s">
        <v>20429</v>
      </c>
      <c r="C1621" s="8" t="s">
        <v>45739</v>
      </c>
      <c r="D1621" s="8" t="s">
        <v>45740</v>
      </c>
      <c r="E1621" s="8" t="s">
        <v>470</v>
      </c>
      <c r="F1621" s="8" t="s">
        <v>204</v>
      </c>
      <c r="G1621" s="8" t="s">
        <v>470</v>
      </c>
      <c r="H1621" s="8" t="s">
        <v>204</v>
      </c>
      <c r="I1621" s="8" t="s">
        <v>19990</v>
      </c>
      <c r="J1621" s="8" t="s">
        <v>28</v>
      </c>
      <c r="K1621" s="8" t="s">
        <v>296</v>
      </c>
      <c r="L1621" s="8" t="s">
        <v>1218</v>
      </c>
      <c r="M1621" s="8" t="s">
        <v>11889</v>
      </c>
      <c r="N1621" s="8" t="s">
        <v>10716</v>
      </c>
      <c r="O1621" s="8" t="s">
        <v>19170</v>
      </c>
      <c r="P1621" s="8" t="s">
        <v>776</v>
      </c>
      <c r="Q1621" s="8" t="s">
        <v>19991</v>
      </c>
      <c r="R1621" s="8" t="s">
        <v>19992</v>
      </c>
      <c r="S1621" s="17" t="s">
        <v>19993</v>
      </c>
      <c r="T1621" s="18">
        <v>43038</v>
      </c>
      <c r="U1621" s="8">
        <v>0.29166666666666669</v>
      </c>
      <c r="V1621" s="8">
        <v>0.375</v>
      </c>
      <c r="W1621" s="8" t="s">
        <v>1100</v>
      </c>
      <c r="X1621" s="8" t="s">
        <v>20430</v>
      </c>
      <c r="Y1621" s="8" t="s">
        <v>20431</v>
      </c>
      <c r="Z1621" s="17" t="s">
        <v>20432</v>
      </c>
      <c r="AA1621" s="8" t="s">
        <v>20433</v>
      </c>
      <c r="AB1621" s="8" t="s">
        <v>20434</v>
      </c>
    </row>
    <row r="1622" spans="1:28" hidden="1" x14ac:dyDescent="0.2">
      <c r="A1622" s="8" t="s">
        <v>20435</v>
      </c>
      <c r="B1622" s="8" t="s">
        <v>20436</v>
      </c>
      <c r="C1622" s="8" t="s">
        <v>45739</v>
      </c>
      <c r="D1622" s="8" t="s">
        <v>45740</v>
      </c>
      <c r="E1622" s="8" t="s">
        <v>470</v>
      </c>
      <c r="F1622" s="8" t="s">
        <v>204</v>
      </c>
      <c r="G1622" s="8" t="s">
        <v>470</v>
      </c>
      <c r="H1622" s="8" t="s">
        <v>204</v>
      </c>
      <c r="I1622" s="8" t="s">
        <v>19990</v>
      </c>
      <c r="J1622" s="8" t="s">
        <v>28</v>
      </c>
      <c r="K1622" s="8" t="s">
        <v>296</v>
      </c>
      <c r="L1622" s="8" t="s">
        <v>11889</v>
      </c>
      <c r="M1622" s="8" t="s">
        <v>13608</v>
      </c>
      <c r="N1622" s="8" t="s">
        <v>10716</v>
      </c>
      <c r="O1622" s="8" t="s">
        <v>19170</v>
      </c>
      <c r="P1622" s="8" t="s">
        <v>776</v>
      </c>
      <c r="Q1622" s="8" t="s">
        <v>19991</v>
      </c>
      <c r="R1622" s="8" t="s">
        <v>19992</v>
      </c>
      <c r="S1622" s="17" t="s">
        <v>19993</v>
      </c>
      <c r="T1622" s="18">
        <v>43038</v>
      </c>
      <c r="U1622" s="8">
        <v>0.375</v>
      </c>
      <c r="V1622" s="8">
        <v>0.5</v>
      </c>
      <c r="W1622" s="8" t="s">
        <v>1283</v>
      </c>
      <c r="X1622" s="8" t="s">
        <v>20437</v>
      </c>
      <c r="Y1622" s="8" t="s">
        <v>3712</v>
      </c>
      <c r="Z1622" s="17" t="s">
        <v>20438</v>
      </c>
      <c r="AA1622" s="8" t="s">
        <v>20439</v>
      </c>
      <c r="AB1622" s="8" t="s">
        <v>20440</v>
      </c>
    </row>
    <row r="1623" spans="1:28" hidden="1" x14ac:dyDescent="0.2">
      <c r="A1623" s="8" t="s">
        <v>20441</v>
      </c>
      <c r="B1623" s="8" t="s">
        <v>20442</v>
      </c>
      <c r="C1623" s="8" t="s">
        <v>45739</v>
      </c>
      <c r="D1623" s="8" t="s">
        <v>45740</v>
      </c>
      <c r="E1623" s="8" t="s">
        <v>470</v>
      </c>
      <c r="F1623" s="8" t="s">
        <v>204</v>
      </c>
      <c r="G1623" s="8" t="s">
        <v>470</v>
      </c>
      <c r="H1623" s="8" t="s">
        <v>204</v>
      </c>
      <c r="I1623" s="8" t="s">
        <v>19990</v>
      </c>
      <c r="J1623" s="8" t="s">
        <v>28</v>
      </c>
      <c r="K1623" s="8" t="s">
        <v>296</v>
      </c>
      <c r="L1623" s="8" t="s">
        <v>13608</v>
      </c>
      <c r="M1623" s="8" t="s">
        <v>472</v>
      </c>
      <c r="N1623" s="8" t="s">
        <v>10716</v>
      </c>
      <c r="O1623" s="8" t="s">
        <v>19170</v>
      </c>
      <c r="P1623" s="8" t="s">
        <v>776</v>
      </c>
      <c r="Q1623" s="8" t="s">
        <v>19991</v>
      </c>
      <c r="R1623" s="8" t="s">
        <v>19992</v>
      </c>
      <c r="S1623" s="17" t="s">
        <v>19993</v>
      </c>
      <c r="T1623" s="18">
        <v>43038</v>
      </c>
      <c r="U1623" s="8">
        <v>0.5</v>
      </c>
      <c r="V1623" s="8">
        <v>0.75</v>
      </c>
      <c r="W1623" s="8" t="s">
        <v>30</v>
      </c>
      <c r="X1623" s="8" t="s">
        <v>20443</v>
      </c>
      <c r="Y1623" s="8" t="s">
        <v>20431</v>
      </c>
      <c r="Z1623" s="17" t="s">
        <v>20444</v>
      </c>
      <c r="AA1623" s="8" t="s">
        <v>20445</v>
      </c>
      <c r="AB1623" s="8" t="s">
        <v>20446</v>
      </c>
    </row>
    <row r="1624" spans="1:28" hidden="1" x14ac:dyDescent="0.2">
      <c r="A1624" s="8" t="s">
        <v>20447</v>
      </c>
      <c r="B1624" s="8" t="s">
        <v>20448</v>
      </c>
      <c r="C1624" s="8" t="s">
        <v>45739</v>
      </c>
      <c r="D1624" s="8" t="s">
        <v>45740</v>
      </c>
      <c r="E1624" s="8" t="s">
        <v>480</v>
      </c>
      <c r="F1624" s="8" t="s">
        <v>204</v>
      </c>
      <c r="G1624" s="8" t="s">
        <v>480</v>
      </c>
      <c r="H1624" s="8" t="s">
        <v>204</v>
      </c>
      <c r="I1624" s="8" t="s">
        <v>19990</v>
      </c>
      <c r="J1624" s="8" t="s">
        <v>28</v>
      </c>
      <c r="K1624" s="8" t="s">
        <v>296</v>
      </c>
      <c r="L1624" s="8" t="s">
        <v>1241</v>
      </c>
      <c r="M1624" s="8" t="s">
        <v>11623</v>
      </c>
      <c r="N1624" s="8" t="s">
        <v>10716</v>
      </c>
      <c r="O1624" s="8" t="s">
        <v>19170</v>
      </c>
      <c r="P1624" s="8" t="s">
        <v>776</v>
      </c>
      <c r="Q1624" s="8" t="s">
        <v>19991</v>
      </c>
      <c r="R1624" s="8" t="s">
        <v>19992</v>
      </c>
      <c r="S1624" s="17" t="s">
        <v>19993</v>
      </c>
      <c r="T1624" s="18">
        <v>43039</v>
      </c>
      <c r="U1624" s="8">
        <v>0.29166666666666669</v>
      </c>
      <c r="V1624" s="8">
        <v>0.375</v>
      </c>
      <c r="W1624" s="8" t="s">
        <v>1100</v>
      </c>
      <c r="X1624" s="8" t="s">
        <v>20449</v>
      </c>
      <c r="Y1624" s="8" t="s">
        <v>20431</v>
      </c>
      <c r="Z1624" s="17"/>
      <c r="AA1624" s="8" t="s">
        <v>20450</v>
      </c>
      <c r="AB1624" s="8" t="s">
        <v>20451</v>
      </c>
    </row>
    <row r="1625" spans="1:28" hidden="1" x14ac:dyDescent="0.2">
      <c r="A1625" s="8" t="s">
        <v>20452</v>
      </c>
      <c r="B1625" s="8" t="s">
        <v>20453</v>
      </c>
      <c r="C1625" s="8" t="s">
        <v>45739</v>
      </c>
      <c r="D1625" s="8" t="s">
        <v>45740</v>
      </c>
      <c r="E1625" s="8" t="s">
        <v>480</v>
      </c>
      <c r="F1625" s="8" t="s">
        <v>204</v>
      </c>
      <c r="G1625" s="8" t="s">
        <v>480</v>
      </c>
      <c r="H1625" s="8" t="s">
        <v>204</v>
      </c>
      <c r="I1625" s="8" t="s">
        <v>19990</v>
      </c>
      <c r="J1625" s="8" t="s">
        <v>28</v>
      </c>
      <c r="K1625" s="8" t="s">
        <v>296</v>
      </c>
      <c r="L1625" s="8" t="s">
        <v>11623</v>
      </c>
      <c r="M1625" s="8" t="s">
        <v>11644</v>
      </c>
      <c r="N1625" s="8" t="s">
        <v>10716</v>
      </c>
      <c r="O1625" s="8" t="s">
        <v>19170</v>
      </c>
      <c r="P1625" s="8" t="s">
        <v>776</v>
      </c>
      <c r="Q1625" s="8" t="s">
        <v>19991</v>
      </c>
      <c r="R1625" s="8" t="s">
        <v>19992</v>
      </c>
      <c r="S1625" s="17" t="s">
        <v>19993</v>
      </c>
      <c r="T1625" s="18">
        <v>43039</v>
      </c>
      <c r="U1625" s="8">
        <v>0.375</v>
      </c>
      <c r="V1625" s="8">
        <v>0.5</v>
      </c>
      <c r="W1625" s="8" t="s">
        <v>1283</v>
      </c>
      <c r="X1625" s="8" t="s">
        <v>20454</v>
      </c>
      <c r="Y1625" s="8" t="s">
        <v>20431</v>
      </c>
      <c r="Z1625" s="17" t="s">
        <v>20455</v>
      </c>
      <c r="AA1625" s="8" t="s">
        <v>20456</v>
      </c>
      <c r="AB1625" s="8" t="s">
        <v>20457</v>
      </c>
    </row>
    <row r="1626" spans="1:28" hidden="1" x14ac:dyDescent="0.2">
      <c r="A1626" s="8" t="s">
        <v>20458</v>
      </c>
      <c r="B1626" s="8" t="s">
        <v>20459</v>
      </c>
      <c r="C1626" s="8" t="s">
        <v>45739</v>
      </c>
      <c r="D1626" s="8" t="s">
        <v>45740</v>
      </c>
      <c r="E1626" s="8" t="s">
        <v>480</v>
      </c>
      <c r="F1626" s="8" t="s">
        <v>204</v>
      </c>
      <c r="G1626" s="8" t="s">
        <v>480</v>
      </c>
      <c r="H1626" s="8" t="s">
        <v>204</v>
      </c>
      <c r="I1626" s="8" t="s">
        <v>19990</v>
      </c>
      <c r="J1626" s="8" t="s">
        <v>28</v>
      </c>
      <c r="K1626" s="8" t="s">
        <v>296</v>
      </c>
      <c r="L1626" s="8" t="s">
        <v>11644</v>
      </c>
      <c r="M1626" s="8" t="s">
        <v>1644</v>
      </c>
      <c r="N1626" s="8" t="s">
        <v>10716</v>
      </c>
      <c r="O1626" s="8" t="s">
        <v>19170</v>
      </c>
      <c r="P1626" s="8" t="s">
        <v>776</v>
      </c>
      <c r="Q1626" s="8" t="s">
        <v>19991</v>
      </c>
      <c r="R1626" s="8" t="s">
        <v>19992</v>
      </c>
      <c r="S1626" s="17" t="s">
        <v>19993</v>
      </c>
      <c r="T1626" s="18">
        <v>43039</v>
      </c>
      <c r="U1626" s="8">
        <v>0.5</v>
      </c>
      <c r="V1626" s="8">
        <v>0.75</v>
      </c>
      <c r="W1626" s="8" t="s">
        <v>30</v>
      </c>
      <c r="X1626" s="8" t="s">
        <v>20460</v>
      </c>
      <c r="Y1626" s="8" t="s">
        <v>229</v>
      </c>
      <c r="Z1626" s="17" t="s">
        <v>20461</v>
      </c>
      <c r="AA1626" s="8" t="s">
        <v>20462</v>
      </c>
      <c r="AB1626" s="8" t="s">
        <v>20463</v>
      </c>
    </row>
    <row r="1627" spans="1:28" hidden="1" x14ac:dyDescent="0.2">
      <c r="A1627" s="8" t="s">
        <v>23739</v>
      </c>
      <c r="B1627" s="8" t="s">
        <v>23740</v>
      </c>
      <c r="C1627" s="8" t="s">
        <v>45739</v>
      </c>
      <c r="D1627" s="8" t="s">
        <v>45740</v>
      </c>
      <c r="E1627" s="8" t="s">
        <v>66</v>
      </c>
      <c r="F1627" s="8" t="s">
        <v>65</v>
      </c>
      <c r="G1627" s="8" t="s">
        <v>66</v>
      </c>
      <c r="H1627" s="8" t="s">
        <v>65</v>
      </c>
      <c r="I1627" s="8" t="s">
        <v>23741</v>
      </c>
      <c r="J1627" s="8" t="s">
        <v>708</v>
      </c>
      <c r="K1627" s="8" t="s">
        <v>296</v>
      </c>
      <c r="L1627" s="8" t="s">
        <v>298</v>
      </c>
      <c r="M1627" s="8" t="s">
        <v>310</v>
      </c>
      <c r="N1627" s="8" t="s">
        <v>10716</v>
      </c>
      <c r="O1627" s="8" t="s">
        <v>19170</v>
      </c>
      <c r="P1627" s="8" t="s">
        <v>776</v>
      </c>
      <c r="Q1627" s="8" t="s">
        <v>23742</v>
      </c>
      <c r="R1627" s="8" t="s">
        <v>14120</v>
      </c>
      <c r="S1627" s="17" t="s">
        <v>23743</v>
      </c>
      <c r="T1627" s="18">
        <v>43012</v>
      </c>
      <c r="U1627" s="8">
        <v>0.75</v>
      </c>
      <c r="V1627" s="8">
        <v>0.25</v>
      </c>
      <c r="W1627" s="8" t="s">
        <v>40</v>
      </c>
      <c r="X1627" s="8" t="s">
        <v>3453</v>
      </c>
      <c r="Y1627" s="8" t="s">
        <v>3490</v>
      </c>
      <c r="Z1627" s="17" t="s">
        <v>23744</v>
      </c>
      <c r="AA1627" s="8" t="s">
        <v>23745</v>
      </c>
      <c r="AB1627" s="8" t="s">
        <v>23746</v>
      </c>
    </row>
    <row r="1628" spans="1:28" hidden="1" x14ac:dyDescent="0.2">
      <c r="A1628" s="8" t="s">
        <v>23751</v>
      </c>
      <c r="B1628" s="8" t="s">
        <v>23752</v>
      </c>
      <c r="C1628" s="8" t="s">
        <v>45739</v>
      </c>
      <c r="D1628" s="8" t="s">
        <v>45740</v>
      </c>
      <c r="E1628" s="8" t="s">
        <v>86</v>
      </c>
      <c r="F1628" s="8" t="s">
        <v>65</v>
      </c>
      <c r="G1628" s="8" t="s">
        <v>86</v>
      </c>
      <c r="H1628" s="8" t="s">
        <v>65</v>
      </c>
      <c r="I1628" s="8" t="s">
        <v>23741</v>
      </c>
      <c r="J1628" s="8" t="s">
        <v>708</v>
      </c>
      <c r="K1628" s="8" t="s">
        <v>296</v>
      </c>
      <c r="L1628" s="8" t="s">
        <v>1774</v>
      </c>
      <c r="M1628" s="8" t="s">
        <v>1313</v>
      </c>
      <c r="N1628" s="8" t="s">
        <v>10716</v>
      </c>
      <c r="O1628" s="8" t="s">
        <v>19170</v>
      </c>
      <c r="P1628" s="8" t="s">
        <v>776</v>
      </c>
      <c r="Q1628" s="8" t="s">
        <v>23742</v>
      </c>
      <c r="R1628" s="8" t="s">
        <v>14120</v>
      </c>
      <c r="S1628" s="17" t="s">
        <v>23743</v>
      </c>
      <c r="T1628" s="18">
        <v>43013</v>
      </c>
      <c r="U1628" s="8">
        <v>0</v>
      </c>
      <c r="V1628" s="8">
        <v>0.16666666666666666</v>
      </c>
      <c r="W1628" s="8" t="s">
        <v>739</v>
      </c>
      <c r="X1628" s="8" t="s">
        <v>23753</v>
      </c>
      <c r="Y1628" s="8" t="s">
        <v>3490</v>
      </c>
      <c r="Z1628" s="17" t="s">
        <v>23754</v>
      </c>
      <c r="AA1628" s="8" t="s">
        <v>23755</v>
      </c>
      <c r="AB1628" s="8" t="s">
        <v>23756</v>
      </c>
    </row>
    <row r="1629" spans="1:28" hidden="1" x14ac:dyDescent="0.2">
      <c r="A1629" s="8" t="s">
        <v>23757</v>
      </c>
      <c r="B1629" s="8" t="s">
        <v>23758</v>
      </c>
      <c r="C1629" s="8" t="s">
        <v>45739</v>
      </c>
      <c r="D1629" s="8" t="s">
        <v>45740</v>
      </c>
      <c r="E1629" s="8" t="s">
        <v>86</v>
      </c>
      <c r="F1629" s="8" t="s">
        <v>65</v>
      </c>
      <c r="G1629" s="8" t="s">
        <v>86</v>
      </c>
      <c r="H1629" s="8" t="s">
        <v>65</v>
      </c>
      <c r="I1629" s="8" t="s">
        <v>23741</v>
      </c>
      <c r="J1629" s="8" t="s">
        <v>708</v>
      </c>
      <c r="K1629" s="8" t="s">
        <v>296</v>
      </c>
      <c r="L1629" s="8" t="s">
        <v>1313</v>
      </c>
      <c r="M1629" s="8" t="s">
        <v>319</v>
      </c>
      <c r="N1629" s="8" t="s">
        <v>10716</v>
      </c>
      <c r="O1629" s="8" t="s">
        <v>19170</v>
      </c>
      <c r="P1629" s="8" t="s">
        <v>776</v>
      </c>
      <c r="Q1629" s="8" t="s">
        <v>23742</v>
      </c>
      <c r="R1629" s="8" t="s">
        <v>14120</v>
      </c>
      <c r="S1629" s="17" t="s">
        <v>23743</v>
      </c>
      <c r="T1629" s="18">
        <v>43013</v>
      </c>
      <c r="U1629" s="8">
        <v>0.16666666666666666</v>
      </c>
      <c r="V1629" s="8">
        <v>0.25</v>
      </c>
      <c r="W1629" s="8" t="s">
        <v>1100</v>
      </c>
      <c r="X1629" s="8" t="s">
        <v>23759</v>
      </c>
      <c r="Y1629" s="8" t="s">
        <v>3490</v>
      </c>
      <c r="Z1629" s="17" t="s">
        <v>23760</v>
      </c>
      <c r="AA1629" s="8" t="s">
        <v>23761</v>
      </c>
      <c r="AB1629" s="8" t="s">
        <v>23762</v>
      </c>
    </row>
    <row r="1630" spans="1:28" hidden="1" x14ac:dyDescent="0.2">
      <c r="A1630" s="8" t="s">
        <v>23747</v>
      </c>
      <c r="B1630" s="8" t="s">
        <v>23748</v>
      </c>
      <c r="C1630" s="8" t="s">
        <v>45739</v>
      </c>
      <c r="D1630" s="8" t="s">
        <v>45740</v>
      </c>
      <c r="E1630" s="8" t="s">
        <v>86</v>
      </c>
      <c r="F1630" s="8" t="s">
        <v>65</v>
      </c>
      <c r="G1630" s="8" t="s">
        <v>86</v>
      </c>
      <c r="H1630" s="8" t="s">
        <v>65</v>
      </c>
      <c r="I1630" s="8" t="s">
        <v>23741</v>
      </c>
      <c r="J1630" s="8" t="s">
        <v>708</v>
      </c>
      <c r="K1630" s="8" t="s">
        <v>296</v>
      </c>
      <c r="L1630" s="8" t="s">
        <v>311</v>
      </c>
      <c r="M1630" s="8" t="s">
        <v>1774</v>
      </c>
      <c r="N1630" s="8" t="s">
        <v>10716</v>
      </c>
      <c r="O1630" s="8" t="s">
        <v>19170</v>
      </c>
      <c r="P1630" s="8" t="s">
        <v>776</v>
      </c>
      <c r="Q1630" s="8" t="s">
        <v>23742</v>
      </c>
      <c r="R1630" s="8" t="s">
        <v>14120</v>
      </c>
      <c r="S1630" s="17" t="s">
        <v>23743</v>
      </c>
      <c r="T1630" s="18">
        <v>43013</v>
      </c>
      <c r="U1630" s="8">
        <v>0.75</v>
      </c>
      <c r="V1630" s="8">
        <v>0</v>
      </c>
      <c r="W1630" s="8" t="s">
        <v>30</v>
      </c>
      <c r="X1630" s="8" t="s">
        <v>3453</v>
      </c>
      <c r="Y1630" s="8" t="s">
        <v>3490</v>
      </c>
      <c r="Z1630" s="17" t="s">
        <v>4603</v>
      </c>
      <c r="AA1630" s="8" t="s">
        <v>23749</v>
      </c>
      <c r="AB1630" s="8" t="s">
        <v>23750</v>
      </c>
    </row>
    <row r="1631" spans="1:28" hidden="1" x14ac:dyDescent="0.2">
      <c r="A1631" s="8" t="s">
        <v>23763</v>
      </c>
      <c r="B1631" s="8" t="s">
        <v>23764</v>
      </c>
      <c r="C1631" s="8" t="s">
        <v>45739</v>
      </c>
      <c r="D1631" s="8" t="s">
        <v>45740</v>
      </c>
      <c r="E1631" s="8" t="s">
        <v>76</v>
      </c>
      <c r="F1631" s="8" t="s">
        <v>65</v>
      </c>
      <c r="G1631" s="8" t="s">
        <v>76</v>
      </c>
      <c r="H1631" s="8" t="s">
        <v>65</v>
      </c>
      <c r="I1631" s="8" t="s">
        <v>23741</v>
      </c>
      <c r="J1631" s="8" t="s">
        <v>708</v>
      </c>
      <c r="K1631" s="8" t="s">
        <v>296</v>
      </c>
      <c r="L1631" s="8" t="s">
        <v>320</v>
      </c>
      <c r="M1631" s="8" t="s">
        <v>105</v>
      </c>
      <c r="N1631" s="8" t="s">
        <v>10716</v>
      </c>
      <c r="O1631" s="8" t="s">
        <v>19170</v>
      </c>
      <c r="P1631" s="8" t="s">
        <v>776</v>
      </c>
      <c r="Q1631" s="8" t="s">
        <v>23742</v>
      </c>
      <c r="R1631" s="8" t="s">
        <v>14120</v>
      </c>
      <c r="S1631" s="17" t="s">
        <v>23743</v>
      </c>
      <c r="T1631" s="18">
        <v>43014</v>
      </c>
      <c r="U1631" s="8">
        <v>0.75</v>
      </c>
      <c r="V1631" s="8">
        <v>0.25</v>
      </c>
      <c r="W1631" s="8" t="s">
        <v>40</v>
      </c>
      <c r="X1631" s="8" t="s">
        <v>3453</v>
      </c>
      <c r="Y1631" s="8" t="s">
        <v>3490</v>
      </c>
      <c r="Z1631" s="17" t="s">
        <v>23765</v>
      </c>
      <c r="AA1631" s="8" t="s">
        <v>23766</v>
      </c>
      <c r="AB1631" s="8" t="s">
        <v>23767</v>
      </c>
    </row>
    <row r="1632" spans="1:28" hidden="1" x14ac:dyDescent="0.2">
      <c r="A1632" s="8" t="s">
        <v>23768</v>
      </c>
      <c r="B1632" s="8" t="s">
        <v>23769</v>
      </c>
      <c r="C1632" s="8" t="s">
        <v>45739</v>
      </c>
      <c r="D1632" s="8" t="s">
        <v>45740</v>
      </c>
      <c r="E1632" s="8" t="s">
        <v>104</v>
      </c>
      <c r="F1632" s="8" t="s">
        <v>65</v>
      </c>
      <c r="G1632" s="8" t="s">
        <v>104</v>
      </c>
      <c r="H1632" s="8" t="s">
        <v>65</v>
      </c>
      <c r="I1632" s="8" t="s">
        <v>23741</v>
      </c>
      <c r="J1632" s="8" t="s">
        <v>708</v>
      </c>
      <c r="K1632" s="8" t="s">
        <v>296</v>
      </c>
      <c r="L1632" s="8" t="s">
        <v>106</v>
      </c>
      <c r="M1632" s="8" t="s">
        <v>4568</v>
      </c>
      <c r="N1632" s="8" t="s">
        <v>10716</v>
      </c>
      <c r="O1632" s="8" t="s">
        <v>19170</v>
      </c>
      <c r="P1632" s="8" t="s">
        <v>776</v>
      </c>
      <c r="Q1632" s="8" t="s">
        <v>23742</v>
      </c>
      <c r="R1632" s="8" t="s">
        <v>14120</v>
      </c>
      <c r="S1632" s="17" t="s">
        <v>23743</v>
      </c>
      <c r="T1632" s="18">
        <v>43015</v>
      </c>
      <c r="U1632" s="8">
        <v>0.75</v>
      </c>
      <c r="V1632" s="8">
        <v>0</v>
      </c>
      <c r="W1632" s="8" t="s">
        <v>30</v>
      </c>
      <c r="X1632" s="8" t="s">
        <v>23770</v>
      </c>
      <c r="Y1632" s="8" t="s">
        <v>23771</v>
      </c>
      <c r="Z1632" s="17" t="s">
        <v>3472</v>
      </c>
      <c r="AA1632" s="8" t="s">
        <v>23772</v>
      </c>
      <c r="AB1632" s="8" t="s">
        <v>20521</v>
      </c>
    </row>
    <row r="1633" spans="1:28" hidden="1" x14ac:dyDescent="0.2">
      <c r="A1633" s="8" t="s">
        <v>23773</v>
      </c>
      <c r="B1633" s="8" t="s">
        <v>23774</v>
      </c>
      <c r="C1633" s="8" t="s">
        <v>45739</v>
      </c>
      <c r="D1633" s="8" t="s">
        <v>45740</v>
      </c>
      <c r="E1633" s="8" t="s">
        <v>96</v>
      </c>
      <c r="F1633" s="8" t="s">
        <v>65</v>
      </c>
      <c r="G1633" s="8" t="s">
        <v>96</v>
      </c>
      <c r="H1633" s="8" t="s">
        <v>65</v>
      </c>
      <c r="I1633" s="8" t="s">
        <v>23741</v>
      </c>
      <c r="J1633" s="8" t="s">
        <v>708</v>
      </c>
      <c r="K1633" s="8" t="s">
        <v>296</v>
      </c>
      <c r="L1633" s="8" t="s">
        <v>98</v>
      </c>
      <c r="M1633" s="8" t="s">
        <v>336</v>
      </c>
      <c r="N1633" s="8" t="s">
        <v>10716</v>
      </c>
      <c r="O1633" s="8" t="s">
        <v>19170</v>
      </c>
      <c r="P1633" s="8" t="s">
        <v>776</v>
      </c>
      <c r="Q1633" s="8" t="s">
        <v>23742</v>
      </c>
      <c r="R1633" s="8" t="s">
        <v>14120</v>
      </c>
      <c r="S1633" s="17" t="s">
        <v>23743</v>
      </c>
      <c r="T1633" s="18">
        <v>43016</v>
      </c>
      <c r="U1633" s="8">
        <v>0.75</v>
      </c>
      <c r="V1633" s="8">
        <v>0.25</v>
      </c>
      <c r="W1633" s="8" t="s">
        <v>40</v>
      </c>
      <c r="X1633" s="8" t="s">
        <v>23770</v>
      </c>
      <c r="Y1633" s="8" t="s">
        <v>23771</v>
      </c>
      <c r="Z1633" s="17" t="s">
        <v>23775</v>
      </c>
      <c r="AA1633" s="8" t="s">
        <v>23776</v>
      </c>
      <c r="AB1633" s="8" t="s">
        <v>23777</v>
      </c>
    </row>
    <row r="1634" spans="1:28" hidden="1" x14ac:dyDescent="0.2">
      <c r="A1634" s="8" t="s">
        <v>23778</v>
      </c>
      <c r="B1634" s="8" t="s">
        <v>23779</v>
      </c>
      <c r="C1634" s="8" t="s">
        <v>45739</v>
      </c>
      <c r="D1634" s="8" t="s">
        <v>45740</v>
      </c>
      <c r="E1634" s="8" t="s">
        <v>335</v>
      </c>
      <c r="F1634" s="8" t="s">
        <v>65</v>
      </c>
      <c r="G1634" s="8" t="s">
        <v>335</v>
      </c>
      <c r="H1634" s="8" t="s">
        <v>65</v>
      </c>
      <c r="I1634" s="8" t="s">
        <v>23741</v>
      </c>
      <c r="J1634" s="8" t="s">
        <v>708</v>
      </c>
      <c r="K1634" s="8" t="s">
        <v>296</v>
      </c>
      <c r="L1634" s="8" t="s">
        <v>337</v>
      </c>
      <c r="M1634" s="8" t="s">
        <v>346</v>
      </c>
      <c r="N1634" s="8" t="s">
        <v>10716</v>
      </c>
      <c r="O1634" s="8" t="s">
        <v>19170</v>
      </c>
      <c r="P1634" s="8" t="s">
        <v>776</v>
      </c>
      <c r="Q1634" s="8" t="s">
        <v>23742</v>
      </c>
      <c r="R1634" s="8" t="s">
        <v>14120</v>
      </c>
      <c r="S1634" s="17" t="s">
        <v>23743</v>
      </c>
      <c r="T1634" s="18">
        <v>43017</v>
      </c>
      <c r="U1634" s="8">
        <v>0.75</v>
      </c>
      <c r="V1634" s="8">
        <v>0.25</v>
      </c>
      <c r="W1634" s="8" t="s">
        <v>40</v>
      </c>
      <c r="X1634" s="8" t="s">
        <v>23780</v>
      </c>
      <c r="Y1634" s="8" t="s">
        <v>23781</v>
      </c>
      <c r="Z1634" s="17" t="s">
        <v>3472</v>
      </c>
      <c r="AA1634" s="8" t="s">
        <v>23782</v>
      </c>
      <c r="AB1634" s="8" t="s">
        <v>23783</v>
      </c>
    </row>
    <row r="1635" spans="1:28" hidden="1" x14ac:dyDescent="0.2">
      <c r="A1635" s="8" t="s">
        <v>23784</v>
      </c>
      <c r="B1635" s="8" t="s">
        <v>23785</v>
      </c>
      <c r="C1635" s="8" t="s">
        <v>45739</v>
      </c>
      <c r="D1635" s="8" t="s">
        <v>45740</v>
      </c>
      <c r="E1635" s="8" t="s">
        <v>345</v>
      </c>
      <c r="F1635" s="8" t="s">
        <v>65</v>
      </c>
      <c r="G1635" s="8" t="s">
        <v>345</v>
      </c>
      <c r="H1635" s="8" t="s">
        <v>65</v>
      </c>
      <c r="I1635" s="8" t="s">
        <v>23741</v>
      </c>
      <c r="J1635" s="8" t="s">
        <v>708</v>
      </c>
      <c r="K1635" s="8" t="s">
        <v>296</v>
      </c>
      <c r="L1635" s="8" t="s">
        <v>347</v>
      </c>
      <c r="M1635" s="8" t="s">
        <v>363</v>
      </c>
      <c r="N1635" s="8" t="s">
        <v>10716</v>
      </c>
      <c r="O1635" s="8" t="s">
        <v>19170</v>
      </c>
      <c r="P1635" s="8" t="s">
        <v>776</v>
      </c>
      <c r="Q1635" s="8" t="s">
        <v>23742</v>
      </c>
      <c r="R1635" s="8" t="s">
        <v>14120</v>
      </c>
      <c r="S1635" s="17" t="s">
        <v>23743</v>
      </c>
      <c r="T1635" s="18">
        <v>43018</v>
      </c>
      <c r="U1635" s="8">
        <v>0.75</v>
      </c>
      <c r="V1635" s="8">
        <v>0.25</v>
      </c>
      <c r="W1635" s="8" t="s">
        <v>40</v>
      </c>
      <c r="X1635" s="8" t="s">
        <v>23780</v>
      </c>
      <c r="Y1635" s="8" t="s">
        <v>23781</v>
      </c>
      <c r="Z1635" s="17" t="s">
        <v>23775</v>
      </c>
      <c r="AA1635" s="8" t="s">
        <v>23786</v>
      </c>
      <c r="AB1635" s="8" t="s">
        <v>23787</v>
      </c>
    </row>
    <row r="1636" spans="1:28" hidden="1" x14ac:dyDescent="0.2">
      <c r="A1636" s="8" t="s">
        <v>23788</v>
      </c>
      <c r="B1636" s="8" t="s">
        <v>23789</v>
      </c>
      <c r="C1636" s="8" t="s">
        <v>45739</v>
      </c>
      <c r="D1636" s="8" t="s">
        <v>45740</v>
      </c>
      <c r="E1636" s="8" t="s">
        <v>362</v>
      </c>
      <c r="F1636" s="8" t="s">
        <v>112</v>
      </c>
      <c r="G1636" s="8" t="s">
        <v>362</v>
      </c>
      <c r="H1636" s="8" t="s">
        <v>112</v>
      </c>
      <c r="I1636" s="8" t="s">
        <v>23741</v>
      </c>
      <c r="J1636" s="8" t="s">
        <v>708</v>
      </c>
      <c r="K1636" s="8" t="s">
        <v>296</v>
      </c>
      <c r="L1636" s="8" t="s">
        <v>364</v>
      </c>
      <c r="M1636" s="8" t="s">
        <v>373</v>
      </c>
      <c r="N1636" s="8" t="s">
        <v>10716</v>
      </c>
      <c r="O1636" s="8" t="s">
        <v>19170</v>
      </c>
      <c r="P1636" s="8" t="s">
        <v>776</v>
      </c>
      <c r="Q1636" s="8" t="s">
        <v>23742</v>
      </c>
      <c r="R1636" s="8" t="s">
        <v>14120</v>
      </c>
      <c r="S1636" s="17" t="s">
        <v>23743</v>
      </c>
      <c r="T1636" s="18">
        <v>43019</v>
      </c>
      <c r="U1636" s="8">
        <v>0.75</v>
      </c>
      <c r="V1636" s="8">
        <v>0.25</v>
      </c>
      <c r="W1636" s="8" t="s">
        <v>40</v>
      </c>
      <c r="X1636" s="8" t="s">
        <v>23790</v>
      </c>
      <c r="Y1636" s="8" t="s">
        <v>23791</v>
      </c>
      <c r="Z1636" s="17" t="s">
        <v>3472</v>
      </c>
      <c r="AA1636" s="8" t="s">
        <v>23792</v>
      </c>
      <c r="AB1636" s="8" t="s">
        <v>23793</v>
      </c>
    </row>
    <row r="1637" spans="1:28" hidden="1" x14ac:dyDescent="0.2">
      <c r="A1637" s="8" t="s">
        <v>23799</v>
      </c>
      <c r="B1637" s="8" t="s">
        <v>23800</v>
      </c>
      <c r="C1637" s="8" t="s">
        <v>45739</v>
      </c>
      <c r="D1637" s="8" t="s">
        <v>45740</v>
      </c>
      <c r="E1637" s="8" t="s">
        <v>372</v>
      </c>
      <c r="F1637" s="8" t="s">
        <v>112</v>
      </c>
      <c r="G1637" s="8" t="s">
        <v>372</v>
      </c>
      <c r="H1637" s="8" t="s">
        <v>112</v>
      </c>
      <c r="I1637" s="8" t="s">
        <v>23741</v>
      </c>
      <c r="J1637" s="8" t="s">
        <v>708</v>
      </c>
      <c r="K1637" s="8" t="s">
        <v>296</v>
      </c>
      <c r="L1637" s="8" t="s">
        <v>1416</v>
      </c>
      <c r="M1637" s="8" t="s">
        <v>383</v>
      </c>
      <c r="N1637" s="8" t="s">
        <v>10716</v>
      </c>
      <c r="O1637" s="8" t="s">
        <v>19170</v>
      </c>
      <c r="P1637" s="8" t="s">
        <v>776</v>
      </c>
      <c r="Q1637" s="8" t="s">
        <v>23742</v>
      </c>
      <c r="R1637" s="8" t="s">
        <v>14120</v>
      </c>
      <c r="S1637" s="17" t="s">
        <v>23743</v>
      </c>
      <c r="T1637" s="18">
        <v>43020</v>
      </c>
      <c r="U1637" s="8">
        <v>4.1666666666666664E-2</v>
      </c>
      <c r="V1637" s="8">
        <v>0.25</v>
      </c>
      <c r="W1637" s="8" t="s">
        <v>773</v>
      </c>
      <c r="X1637" s="8" t="s">
        <v>16832</v>
      </c>
      <c r="Y1637" s="8" t="s">
        <v>23801</v>
      </c>
      <c r="Z1637" s="17" t="s">
        <v>3472</v>
      </c>
      <c r="AA1637" s="8" t="s">
        <v>23802</v>
      </c>
      <c r="AB1637" s="8" t="s">
        <v>23803</v>
      </c>
    </row>
    <row r="1638" spans="1:28" hidden="1" x14ac:dyDescent="0.2">
      <c r="A1638" s="8" t="s">
        <v>23794</v>
      </c>
      <c r="B1638" s="8" t="s">
        <v>23795</v>
      </c>
      <c r="C1638" s="8" t="s">
        <v>45739</v>
      </c>
      <c r="D1638" s="8" t="s">
        <v>45740</v>
      </c>
      <c r="E1638" s="8" t="s">
        <v>372</v>
      </c>
      <c r="F1638" s="8" t="s">
        <v>112</v>
      </c>
      <c r="G1638" s="8" t="s">
        <v>372</v>
      </c>
      <c r="H1638" s="8" t="s">
        <v>112</v>
      </c>
      <c r="I1638" s="8" t="s">
        <v>23741</v>
      </c>
      <c r="J1638" s="8" t="s">
        <v>708</v>
      </c>
      <c r="K1638" s="8" t="s">
        <v>296</v>
      </c>
      <c r="L1638" s="8" t="s">
        <v>374</v>
      </c>
      <c r="M1638" s="8" t="s">
        <v>1416</v>
      </c>
      <c r="N1638" s="8" t="s">
        <v>10716</v>
      </c>
      <c r="O1638" s="8" t="s">
        <v>19170</v>
      </c>
      <c r="P1638" s="8" t="s">
        <v>776</v>
      </c>
      <c r="Q1638" s="8" t="s">
        <v>23742</v>
      </c>
      <c r="R1638" s="8" t="s">
        <v>14120</v>
      </c>
      <c r="S1638" s="17" t="s">
        <v>23743</v>
      </c>
      <c r="T1638" s="18">
        <v>43020</v>
      </c>
      <c r="U1638" s="8">
        <v>0.75</v>
      </c>
      <c r="V1638" s="8">
        <v>4.1666666666666664E-2</v>
      </c>
      <c r="W1638" s="8" t="s">
        <v>296</v>
      </c>
      <c r="X1638" s="8" t="s">
        <v>16826</v>
      </c>
      <c r="Y1638" s="8" t="s">
        <v>10775</v>
      </c>
      <c r="Z1638" s="17" t="s">
        <v>23796</v>
      </c>
      <c r="AA1638" s="8" t="s">
        <v>23797</v>
      </c>
      <c r="AB1638" s="8" t="s">
        <v>23798</v>
      </c>
    </row>
    <row r="1639" spans="1:28" hidden="1" x14ac:dyDescent="0.2">
      <c r="A1639" s="8" t="s">
        <v>23808</v>
      </c>
      <c r="B1639" s="8" t="s">
        <v>23809</v>
      </c>
      <c r="C1639" s="8" t="s">
        <v>45739</v>
      </c>
      <c r="D1639" s="8" t="s">
        <v>45740</v>
      </c>
      <c r="E1639" s="8" t="s">
        <v>382</v>
      </c>
      <c r="F1639" s="8" t="s">
        <v>112</v>
      </c>
      <c r="G1639" s="8" t="s">
        <v>382</v>
      </c>
      <c r="H1639" s="8" t="s">
        <v>112</v>
      </c>
      <c r="I1639" s="8" t="s">
        <v>23741</v>
      </c>
      <c r="J1639" s="8" t="s">
        <v>708</v>
      </c>
      <c r="K1639" s="8" t="s">
        <v>296</v>
      </c>
      <c r="L1639" s="8" t="s">
        <v>3012</v>
      </c>
      <c r="M1639" s="8" t="s">
        <v>391</v>
      </c>
      <c r="N1639" s="8" t="s">
        <v>10716</v>
      </c>
      <c r="O1639" s="8" t="s">
        <v>19170</v>
      </c>
      <c r="P1639" s="8" t="s">
        <v>776</v>
      </c>
      <c r="Q1639" s="8" t="s">
        <v>23742</v>
      </c>
      <c r="R1639" s="8" t="s">
        <v>14120</v>
      </c>
      <c r="S1639" s="17" t="s">
        <v>23743</v>
      </c>
      <c r="T1639" s="18">
        <v>43021</v>
      </c>
      <c r="U1639" s="8">
        <v>0</v>
      </c>
      <c r="V1639" s="8">
        <v>0.25</v>
      </c>
      <c r="W1639" s="8" t="s">
        <v>30</v>
      </c>
      <c r="X1639" s="8" t="s">
        <v>16832</v>
      </c>
      <c r="Y1639" s="8" t="s">
        <v>16833</v>
      </c>
      <c r="Z1639" s="17" t="s">
        <v>3472</v>
      </c>
      <c r="AA1639" s="8" t="s">
        <v>23810</v>
      </c>
      <c r="AB1639" s="8" t="s">
        <v>23811</v>
      </c>
    </row>
    <row r="1640" spans="1:28" hidden="1" x14ac:dyDescent="0.2">
      <c r="A1640" s="8" t="s">
        <v>23804</v>
      </c>
      <c r="B1640" s="8" t="s">
        <v>23805</v>
      </c>
      <c r="C1640" s="8" t="s">
        <v>45739</v>
      </c>
      <c r="D1640" s="8" t="s">
        <v>45740</v>
      </c>
      <c r="E1640" s="8" t="s">
        <v>382</v>
      </c>
      <c r="F1640" s="8" t="s">
        <v>112</v>
      </c>
      <c r="G1640" s="8" t="s">
        <v>382</v>
      </c>
      <c r="H1640" s="8" t="s">
        <v>112</v>
      </c>
      <c r="I1640" s="8" t="s">
        <v>23741</v>
      </c>
      <c r="J1640" s="8" t="s">
        <v>708</v>
      </c>
      <c r="K1640" s="8" t="s">
        <v>296</v>
      </c>
      <c r="L1640" s="8" t="s">
        <v>384</v>
      </c>
      <c r="M1640" s="8" t="s">
        <v>3012</v>
      </c>
      <c r="N1640" s="8" t="s">
        <v>10716</v>
      </c>
      <c r="O1640" s="8" t="s">
        <v>19170</v>
      </c>
      <c r="P1640" s="8" t="s">
        <v>776</v>
      </c>
      <c r="Q1640" s="8" t="s">
        <v>23742</v>
      </c>
      <c r="R1640" s="8" t="s">
        <v>14120</v>
      </c>
      <c r="S1640" s="17" t="s">
        <v>23743</v>
      </c>
      <c r="T1640" s="18">
        <v>43021</v>
      </c>
      <c r="U1640" s="8">
        <v>0.75</v>
      </c>
      <c r="V1640" s="8">
        <v>0</v>
      </c>
      <c r="W1640" s="8" t="s">
        <v>30</v>
      </c>
      <c r="X1640" s="8" t="s">
        <v>16812</v>
      </c>
      <c r="Y1640" s="8" t="s">
        <v>16813</v>
      </c>
      <c r="Z1640" s="17" t="s">
        <v>3472</v>
      </c>
      <c r="AA1640" s="8" t="s">
        <v>23806</v>
      </c>
      <c r="AB1640" s="8" t="s">
        <v>23807</v>
      </c>
    </row>
    <row r="1641" spans="1:28" hidden="1" x14ac:dyDescent="0.2">
      <c r="A1641" s="8" t="s">
        <v>23816</v>
      </c>
      <c r="B1641" s="8" t="s">
        <v>23817</v>
      </c>
      <c r="C1641" s="8" t="s">
        <v>45739</v>
      </c>
      <c r="D1641" s="8" t="s">
        <v>45740</v>
      </c>
      <c r="E1641" s="8" t="s">
        <v>390</v>
      </c>
      <c r="F1641" s="8" t="s">
        <v>112</v>
      </c>
      <c r="G1641" s="8" t="s">
        <v>390</v>
      </c>
      <c r="H1641" s="8" t="s">
        <v>112</v>
      </c>
      <c r="I1641" s="8" t="s">
        <v>23741</v>
      </c>
      <c r="J1641" s="8" t="s">
        <v>708</v>
      </c>
      <c r="K1641" s="8" t="s">
        <v>296</v>
      </c>
      <c r="L1641" s="8" t="s">
        <v>4636</v>
      </c>
      <c r="M1641" s="8" t="s">
        <v>401</v>
      </c>
      <c r="N1641" s="8" t="s">
        <v>10716</v>
      </c>
      <c r="O1641" s="8" t="s">
        <v>19170</v>
      </c>
      <c r="P1641" s="8" t="s">
        <v>776</v>
      </c>
      <c r="Q1641" s="8" t="s">
        <v>23742</v>
      </c>
      <c r="R1641" s="8" t="s">
        <v>14120</v>
      </c>
      <c r="S1641" s="17" t="s">
        <v>23743</v>
      </c>
      <c r="T1641" s="18">
        <v>43022</v>
      </c>
      <c r="U1641" s="8">
        <v>0</v>
      </c>
      <c r="V1641" s="8">
        <v>0.25</v>
      </c>
      <c r="W1641" s="8" t="s">
        <v>30</v>
      </c>
      <c r="X1641" s="8" t="s">
        <v>3504</v>
      </c>
      <c r="Y1641" s="8" t="s">
        <v>3505</v>
      </c>
      <c r="Z1641" s="17" t="s">
        <v>3472</v>
      </c>
      <c r="AA1641" s="8" t="s">
        <v>23818</v>
      </c>
      <c r="AB1641" s="8" t="s">
        <v>23819</v>
      </c>
    </row>
    <row r="1642" spans="1:28" hidden="1" x14ac:dyDescent="0.2">
      <c r="A1642" s="8" t="s">
        <v>23812</v>
      </c>
      <c r="B1642" s="8" t="s">
        <v>23813</v>
      </c>
      <c r="C1642" s="8" t="s">
        <v>45739</v>
      </c>
      <c r="D1642" s="8" t="s">
        <v>45740</v>
      </c>
      <c r="E1642" s="8" t="s">
        <v>390</v>
      </c>
      <c r="F1642" s="8" t="s">
        <v>112</v>
      </c>
      <c r="G1642" s="8" t="s">
        <v>390</v>
      </c>
      <c r="H1642" s="8" t="s">
        <v>112</v>
      </c>
      <c r="I1642" s="8" t="s">
        <v>23741</v>
      </c>
      <c r="J1642" s="8" t="s">
        <v>708</v>
      </c>
      <c r="K1642" s="8" t="s">
        <v>296</v>
      </c>
      <c r="L1642" s="8" t="s">
        <v>392</v>
      </c>
      <c r="M1642" s="8" t="s">
        <v>4636</v>
      </c>
      <c r="N1642" s="8" t="s">
        <v>10716</v>
      </c>
      <c r="O1642" s="8" t="s">
        <v>19170</v>
      </c>
      <c r="P1642" s="8" t="s">
        <v>776</v>
      </c>
      <c r="Q1642" s="8" t="s">
        <v>23742</v>
      </c>
      <c r="R1642" s="8" t="s">
        <v>14120</v>
      </c>
      <c r="S1642" s="17" t="s">
        <v>23743</v>
      </c>
      <c r="T1642" s="18">
        <v>43022</v>
      </c>
      <c r="U1642" s="8">
        <v>0.75</v>
      </c>
      <c r="V1642" s="8">
        <v>0</v>
      </c>
      <c r="W1642" s="8" t="s">
        <v>30</v>
      </c>
      <c r="X1642" s="8" t="s">
        <v>23790</v>
      </c>
      <c r="Y1642" s="8" t="s">
        <v>23791</v>
      </c>
      <c r="Z1642" s="17" t="s">
        <v>3472</v>
      </c>
      <c r="AA1642" s="8" t="s">
        <v>23814</v>
      </c>
      <c r="AB1642" s="8" t="s">
        <v>23815</v>
      </c>
    </row>
    <row r="1643" spans="1:28" hidden="1" x14ac:dyDescent="0.2">
      <c r="A1643" s="8" t="s">
        <v>23820</v>
      </c>
      <c r="B1643" s="8" t="s">
        <v>23821</v>
      </c>
      <c r="C1643" s="8" t="s">
        <v>45739</v>
      </c>
      <c r="D1643" s="8" t="s">
        <v>45740</v>
      </c>
      <c r="E1643" s="8" t="s">
        <v>400</v>
      </c>
      <c r="F1643" s="8" t="s">
        <v>112</v>
      </c>
      <c r="G1643" s="8" t="s">
        <v>400</v>
      </c>
      <c r="H1643" s="8" t="s">
        <v>112</v>
      </c>
      <c r="I1643" s="8" t="s">
        <v>23741</v>
      </c>
      <c r="J1643" s="8" t="s">
        <v>708</v>
      </c>
      <c r="K1643" s="8" t="s">
        <v>296</v>
      </c>
      <c r="L1643" s="8" t="s">
        <v>402</v>
      </c>
      <c r="M1643" s="8" t="s">
        <v>409</v>
      </c>
      <c r="N1643" s="8" t="s">
        <v>10716</v>
      </c>
      <c r="O1643" s="8" t="s">
        <v>19170</v>
      </c>
      <c r="P1643" s="8" t="s">
        <v>776</v>
      </c>
      <c r="Q1643" s="8" t="s">
        <v>23742</v>
      </c>
      <c r="R1643" s="8" t="s">
        <v>14120</v>
      </c>
      <c r="S1643" s="17" t="s">
        <v>23743</v>
      </c>
      <c r="T1643" s="18">
        <v>43023</v>
      </c>
      <c r="U1643" s="8">
        <v>0.75</v>
      </c>
      <c r="V1643" s="8">
        <v>0.25</v>
      </c>
      <c r="W1643" s="8" t="s">
        <v>40</v>
      </c>
      <c r="X1643" s="8" t="s">
        <v>3504</v>
      </c>
      <c r="Y1643" s="8" t="s">
        <v>3505</v>
      </c>
      <c r="Z1643" s="17" t="s">
        <v>3472</v>
      </c>
      <c r="AA1643" s="8" t="s">
        <v>23822</v>
      </c>
      <c r="AB1643" s="8" t="s">
        <v>23823</v>
      </c>
    </row>
    <row r="1644" spans="1:28" hidden="1" x14ac:dyDescent="0.2">
      <c r="A1644" s="8" t="s">
        <v>23824</v>
      </c>
      <c r="B1644" s="8" t="s">
        <v>23825</v>
      </c>
      <c r="C1644" s="8" t="s">
        <v>45739</v>
      </c>
      <c r="D1644" s="8" t="s">
        <v>45740</v>
      </c>
      <c r="E1644" s="8" t="s">
        <v>113</v>
      </c>
      <c r="F1644" s="8" t="s">
        <v>112</v>
      </c>
      <c r="G1644" s="8" t="s">
        <v>113</v>
      </c>
      <c r="H1644" s="8" t="s">
        <v>112</v>
      </c>
      <c r="I1644" s="8" t="s">
        <v>23741</v>
      </c>
      <c r="J1644" s="8" t="s">
        <v>708</v>
      </c>
      <c r="K1644" s="8" t="s">
        <v>296</v>
      </c>
      <c r="L1644" s="8" t="s">
        <v>410</v>
      </c>
      <c r="M1644" s="8" t="s">
        <v>418</v>
      </c>
      <c r="N1644" s="8" t="s">
        <v>10716</v>
      </c>
      <c r="O1644" s="8" t="s">
        <v>19170</v>
      </c>
      <c r="P1644" s="8" t="s">
        <v>776</v>
      </c>
      <c r="Q1644" s="8" t="s">
        <v>23742</v>
      </c>
      <c r="R1644" s="8" t="s">
        <v>14120</v>
      </c>
      <c r="S1644" s="17" t="s">
        <v>23743</v>
      </c>
      <c r="T1644" s="18">
        <v>43024</v>
      </c>
      <c r="U1644" s="8">
        <v>0.75</v>
      </c>
      <c r="V1644" s="8">
        <v>0.25</v>
      </c>
      <c r="W1644" s="8" t="s">
        <v>40</v>
      </c>
      <c r="X1644" s="8" t="s">
        <v>3518</v>
      </c>
      <c r="Y1644" s="8" t="s">
        <v>3519</v>
      </c>
      <c r="Z1644" s="17" t="s">
        <v>23826</v>
      </c>
      <c r="AA1644" s="8" t="s">
        <v>23827</v>
      </c>
      <c r="AB1644" s="8" t="s">
        <v>23828</v>
      </c>
    </row>
    <row r="1645" spans="1:28" hidden="1" x14ac:dyDescent="0.2">
      <c r="A1645" s="8" t="s">
        <v>23829</v>
      </c>
      <c r="B1645" s="8" t="s">
        <v>23830</v>
      </c>
      <c r="C1645" s="8" t="s">
        <v>45739</v>
      </c>
      <c r="D1645" s="8" t="s">
        <v>45740</v>
      </c>
      <c r="E1645" s="8" t="s">
        <v>123</v>
      </c>
      <c r="F1645" s="8" t="s">
        <v>112</v>
      </c>
      <c r="G1645" s="8" t="s">
        <v>123</v>
      </c>
      <c r="H1645" s="8" t="s">
        <v>112</v>
      </c>
      <c r="I1645" s="8" t="s">
        <v>23741</v>
      </c>
      <c r="J1645" s="8" t="s">
        <v>708</v>
      </c>
      <c r="K1645" s="8" t="s">
        <v>296</v>
      </c>
      <c r="L1645" s="8" t="s">
        <v>419</v>
      </c>
      <c r="M1645" s="8" t="s">
        <v>2047</v>
      </c>
      <c r="N1645" s="8" t="s">
        <v>10716</v>
      </c>
      <c r="O1645" s="8" t="s">
        <v>19170</v>
      </c>
      <c r="P1645" s="8" t="s">
        <v>776</v>
      </c>
      <c r="Q1645" s="8" t="s">
        <v>23742</v>
      </c>
      <c r="R1645" s="8" t="s">
        <v>14120</v>
      </c>
      <c r="S1645" s="17" t="s">
        <v>23743</v>
      </c>
      <c r="T1645" s="18">
        <v>43025</v>
      </c>
      <c r="U1645" s="8">
        <v>0.75</v>
      </c>
      <c r="V1645" s="8">
        <v>0.25</v>
      </c>
      <c r="W1645" s="8" t="s">
        <v>40</v>
      </c>
      <c r="X1645" s="8" t="s">
        <v>3518</v>
      </c>
      <c r="Y1645" s="8" t="s">
        <v>3519</v>
      </c>
      <c r="Z1645" s="17" t="s">
        <v>23826</v>
      </c>
      <c r="AA1645" s="8" t="s">
        <v>23831</v>
      </c>
      <c r="AB1645" s="8" t="s">
        <v>23832</v>
      </c>
    </row>
    <row r="1646" spans="1:28" hidden="1" x14ac:dyDescent="0.2">
      <c r="A1646" s="8" t="s">
        <v>23845</v>
      </c>
      <c r="B1646" s="8" t="s">
        <v>23846</v>
      </c>
      <c r="C1646" s="8" t="s">
        <v>45739</v>
      </c>
      <c r="D1646" s="8" t="s">
        <v>45740</v>
      </c>
      <c r="E1646" s="8" t="s">
        <v>205</v>
      </c>
      <c r="F1646" s="8" t="s">
        <v>204</v>
      </c>
      <c r="G1646" s="8" t="s">
        <v>205</v>
      </c>
      <c r="H1646" s="8" t="s">
        <v>204</v>
      </c>
      <c r="I1646" s="8" t="s">
        <v>23741</v>
      </c>
      <c r="J1646" s="8" t="s">
        <v>708</v>
      </c>
      <c r="K1646" s="8" t="s">
        <v>296</v>
      </c>
      <c r="L1646" s="8" t="s">
        <v>3669</v>
      </c>
      <c r="M1646" s="8" t="s">
        <v>3683</v>
      </c>
      <c r="N1646" s="8" t="s">
        <v>10716</v>
      </c>
      <c r="O1646" s="8" t="s">
        <v>19170</v>
      </c>
      <c r="P1646" s="8" t="s">
        <v>776</v>
      </c>
      <c r="Q1646" s="8" t="s">
        <v>23742</v>
      </c>
      <c r="R1646" s="8" t="s">
        <v>14120</v>
      </c>
      <c r="S1646" s="17" t="s">
        <v>23743</v>
      </c>
      <c r="T1646" s="18">
        <v>43033</v>
      </c>
      <c r="U1646" s="8">
        <v>0</v>
      </c>
      <c r="V1646" s="8">
        <v>0.20833333333333334</v>
      </c>
      <c r="W1646" s="8" t="s">
        <v>773</v>
      </c>
      <c r="X1646" s="8" t="s">
        <v>13111</v>
      </c>
      <c r="Y1646" s="8" t="s">
        <v>448</v>
      </c>
      <c r="Z1646" s="17" t="s">
        <v>23847</v>
      </c>
      <c r="AA1646" s="8" t="s">
        <v>23848</v>
      </c>
      <c r="AB1646" s="8" t="s">
        <v>23849</v>
      </c>
    </row>
    <row r="1647" spans="1:28" hidden="1" x14ac:dyDescent="0.2">
      <c r="A1647" s="8" t="s">
        <v>23833</v>
      </c>
      <c r="B1647" s="8" t="s">
        <v>23834</v>
      </c>
      <c r="C1647" s="8" t="s">
        <v>45739</v>
      </c>
      <c r="D1647" s="8" t="s">
        <v>45740</v>
      </c>
      <c r="E1647" s="8" t="s">
        <v>205</v>
      </c>
      <c r="F1647" s="8" t="s">
        <v>204</v>
      </c>
      <c r="G1647" s="8" t="s">
        <v>205</v>
      </c>
      <c r="H1647" s="8" t="s">
        <v>204</v>
      </c>
      <c r="I1647" s="8" t="s">
        <v>23741</v>
      </c>
      <c r="J1647" s="8" t="s">
        <v>708</v>
      </c>
      <c r="K1647" s="8" t="s">
        <v>296</v>
      </c>
      <c r="L1647" s="8" t="s">
        <v>428</v>
      </c>
      <c r="M1647" s="8" t="s">
        <v>3663</v>
      </c>
      <c r="N1647" s="8" t="s">
        <v>10716</v>
      </c>
      <c r="O1647" s="8" t="s">
        <v>19170</v>
      </c>
      <c r="P1647" s="8" t="s">
        <v>776</v>
      </c>
      <c r="Q1647" s="8" t="s">
        <v>23742</v>
      </c>
      <c r="R1647" s="8" t="s">
        <v>14120</v>
      </c>
      <c r="S1647" s="17" t="s">
        <v>23743</v>
      </c>
      <c r="T1647" s="18">
        <v>43033</v>
      </c>
      <c r="U1647" s="8">
        <v>0.75</v>
      </c>
      <c r="V1647" s="8">
        <v>0.91666666666666663</v>
      </c>
      <c r="W1647" s="8" t="s">
        <v>739</v>
      </c>
      <c r="X1647" s="8" t="s">
        <v>23835</v>
      </c>
      <c r="Y1647" s="8" t="s">
        <v>3490</v>
      </c>
      <c r="Z1647" s="17" t="s">
        <v>23836</v>
      </c>
      <c r="AA1647" s="8" t="s">
        <v>23837</v>
      </c>
      <c r="AB1647" s="8" t="s">
        <v>23838</v>
      </c>
    </row>
    <row r="1648" spans="1:28" hidden="1" x14ac:dyDescent="0.2">
      <c r="A1648" s="8" t="s">
        <v>23839</v>
      </c>
      <c r="B1648" s="8" t="s">
        <v>23840</v>
      </c>
      <c r="C1648" s="8" t="s">
        <v>45739</v>
      </c>
      <c r="D1648" s="8" t="s">
        <v>45740</v>
      </c>
      <c r="E1648" s="8" t="s">
        <v>205</v>
      </c>
      <c r="F1648" s="8" t="s">
        <v>204</v>
      </c>
      <c r="G1648" s="8" t="s">
        <v>205</v>
      </c>
      <c r="H1648" s="8" t="s">
        <v>204</v>
      </c>
      <c r="I1648" s="8" t="s">
        <v>23741</v>
      </c>
      <c r="J1648" s="8" t="s">
        <v>708</v>
      </c>
      <c r="K1648" s="8" t="s">
        <v>296</v>
      </c>
      <c r="L1648" s="8" t="s">
        <v>3663</v>
      </c>
      <c r="M1648" s="8" t="s">
        <v>3669</v>
      </c>
      <c r="N1648" s="8" t="s">
        <v>10716</v>
      </c>
      <c r="O1648" s="8" t="s">
        <v>19170</v>
      </c>
      <c r="P1648" s="8" t="s">
        <v>776</v>
      </c>
      <c r="Q1648" s="8" t="s">
        <v>23742</v>
      </c>
      <c r="R1648" s="8" t="s">
        <v>14120</v>
      </c>
      <c r="S1648" s="17" t="s">
        <v>23743</v>
      </c>
      <c r="T1648" s="18">
        <v>43033</v>
      </c>
      <c r="U1648" s="8">
        <v>0.91666666666666663</v>
      </c>
      <c r="V1648" s="8">
        <v>0</v>
      </c>
      <c r="W1648" s="8" t="s">
        <v>1100</v>
      </c>
      <c r="X1648" s="8" t="s">
        <v>23841</v>
      </c>
      <c r="Y1648" s="8" t="s">
        <v>3490</v>
      </c>
      <c r="Z1648" s="17" t="s">
        <v>23842</v>
      </c>
      <c r="AA1648" s="8" t="s">
        <v>23843</v>
      </c>
      <c r="AB1648" s="8" t="s">
        <v>23844</v>
      </c>
    </row>
    <row r="1649" spans="1:28" hidden="1" x14ac:dyDescent="0.2">
      <c r="A1649" s="8" t="s">
        <v>23850</v>
      </c>
      <c r="B1649" s="8" t="s">
        <v>23851</v>
      </c>
      <c r="C1649" s="8" t="s">
        <v>45739</v>
      </c>
      <c r="D1649" s="8" t="s">
        <v>45740</v>
      </c>
      <c r="E1649" s="8" t="s">
        <v>215</v>
      </c>
      <c r="F1649" s="8" t="s">
        <v>204</v>
      </c>
      <c r="G1649" s="8" t="s">
        <v>215</v>
      </c>
      <c r="H1649" s="8" t="s">
        <v>204</v>
      </c>
      <c r="I1649" s="8" t="s">
        <v>23741</v>
      </c>
      <c r="J1649" s="8" t="s">
        <v>708</v>
      </c>
      <c r="K1649" s="8" t="s">
        <v>296</v>
      </c>
      <c r="L1649" s="8" t="s">
        <v>437</v>
      </c>
      <c r="M1649" s="8" t="s">
        <v>3690</v>
      </c>
      <c r="N1649" s="8" t="s">
        <v>10716</v>
      </c>
      <c r="O1649" s="8" t="s">
        <v>19170</v>
      </c>
      <c r="P1649" s="8" t="s">
        <v>776</v>
      </c>
      <c r="Q1649" s="8" t="s">
        <v>23742</v>
      </c>
      <c r="R1649" s="8" t="s">
        <v>14120</v>
      </c>
      <c r="S1649" s="17" t="s">
        <v>23743</v>
      </c>
      <c r="T1649" s="18">
        <v>43034</v>
      </c>
      <c r="U1649" s="8">
        <v>0.75</v>
      </c>
      <c r="V1649" s="8">
        <v>0.20833333333333334</v>
      </c>
      <c r="W1649" s="8" t="s">
        <v>762</v>
      </c>
      <c r="X1649" s="8" t="s">
        <v>13111</v>
      </c>
      <c r="Y1649" s="8" t="s">
        <v>448</v>
      </c>
      <c r="Z1649" s="17" t="s">
        <v>23847</v>
      </c>
      <c r="AA1649" s="8" t="s">
        <v>23852</v>
      </c>
      <c r="AB1649" s="8" t="s">
        <v>23853</v>
      </c>
    </row>
    <row r="1650" spans="1:28" hidden="1" x14ac:dyDescent="0.2">
      <c r="A1650" s="8" t="s">
        <v>23874</v>
      </c>
      <c r="B1650" s="8" t="s">
        <v>23875</v>
      </c>
      <c r="C1650" s="8" t="s">
        <v>45739</v>
      </c>
      <c r="D1650" s="8" t="s">
        <v>45740</v>
      </c>
      <c r="E1650" s="8" t="s">
        <v>225</v>
      </c>
      <c r="F1650" s="8" t="s">
        <v>204</v>
      </c>
      <c r="G1650" s="8" t="s">
        <v>225</v>
      </c>
      <c r="H1650" s="8" t="s">
        <v>204</v>
      </c>
      <c r="I1650" s="8" t="s">
        <v>23741</v>
      </c>
      <c r="J1650" s="8" t="s">
        <v>708</v>
      </c>
      <c r="K1650" s="8" t="s">
        <v>296</v>
      </c>
      <c r="L1650" s="8" t="s">
        <v>23870</v>
      </c>
      <c r="M1650" s="8" t="s">
        <v>1566</v>
      </c>
      <c r="N1650" s="8" t="s">
        <v>10716</v>
      </c>
      <c r="O1650" s="8" t="s">
        <v>19170</v>
      </c>
      <c r="P1650" s="8" t="s">
        <v>776</v>
      </c>
      <c r="Q1650" s="8" t="s">
        <v>23742</v>
      </c>
      <c r="R1650" s="8" t="s">
        <v>14120</v>
      </c>
      <c r="S1650" s="17" t="s">
        <v>23743</v>
      </c>
      <c r="T1650" s="18">
        <v>43035</v>
      </c>
      <c r="U1650" s="8">
        <v>4.1666666666666664E-2</v>
      </c>
      <c r="V1650" s="8">
        <v>0.16666666666666666</v>
      </c>
      <c r="W1650" s="8" t="s">
        <v>1283</v>
      </c>
      <c r="X1650" s="8" t="s">
        <v>23876</v>
      </c>
      <c r="Y1650" s="8" t="s">
        <v>23858</v>
      </c>
      <c r="Z1650" s="17" t="s">
        <v>23877</v>
      </c>
      <c r="AA1650" s="8" t="s">
        <v>23878</v>
      </c>
      <c r="AB1650" s="8" t="s">
        <v>23879</v>
      </c>
    </row>
    <row r="1651" spans="1:28" hidden="1" x14ac:dyDescent="0.2">
      <c r="A1651" s="8" t="s">
        <v>23880</v>
      </c>
      <c r="B1651" s="8" t="s">
        <v>23881</v>
      </c>
      <c r="C1651" s="8" t="s">
        <v>45739</v>
      </c>
      <c r="D1651" s="8" t="s">
        <v>45740</v>
      </c>
      <c r="E1651" s="8" t="s">
        <v>225</v>
      </c>
      <c r="F1651" s="8" t="s">
        <v>204</v>
      </c>
      <c r="G1651" s="8" t="s">
        <v>225</v>
      </c>
      <c r="H1651" s="8" t="s">
        <v>204</v>
      </c>
      <c r="I1651" s="8" t="s">
        <v>23741</v>
      </c>
      <c r="J1651" s="8" t="s">
        <v>708</v>
      </c>
      <c r="K1651" s="8" t="s">
        <v>296</v>
      </c>
      <c r="L1651" s="8" t="s">
        <v>1566</v>
      </c>
      <c r="M1651" s="8" t="s">
        <v>3697</v>
      </c>
      <c r="N1651" s="8" t="s">
        <v>10716</v>
      </c>
      <c r="O1651" s="8" t="s">
        <v>19170</v>
      </c>
      <c r="P1651" s="8" t="s">
        <v>776</v>
      </c>
      <c r="Q1651" s="8" t="s">
        <v>23742</v>
      </c>
      <c r="R1651" s="8" t="s">
        <v>14120</v>
      </c>
      <c r="S1651" s="17" t="s">
        <v>23743</v>
      </c>
      <c r="T1651" s="18">
        <v>43035</v>
      </c>
      <c r="U1651" s="8">
        <v>0.16666666666666666</v>
      </c>
      <c r="V1651" s="8">
        <v>0.20833333333333334</v>
      </c>
      <c r="W1651" s="8" t="s">
        <v>1495</v>
      </c>
      <c r="X1651" s="8" t="s">
        <v>13111</v>
      </c>
      <c r="Y1651" s="8" t="s">
        <v>448</v>
      </c>
      <c r="Z1651" s="17" t="s">
        <v>23847</v>
      </c>
      <c r="AA1651" s="8" t="s">
        <v>23882</v>
      </c>
      <c r="AB1651" s="8" t="s">
        <v>23883</v>
      </c>
    </row>
    <row r="1652" spans="1:28" hidden="1" x14ac:dyDescent="0.2">
      <c r="A1652" s="8" t="s">
        <v>23854</v>
      </c>
      <c r="B1652" s="8" t="s">
        <v>23855</v>
      </c>
      <c r="C1652" s="8" t="s">
        <v>45739</v>
      </c>
      <c r="D1652" s="8" t="s">
        <v>45740</v>
      </c>
      <c r="E1652" s="8" t="s">
        <v>225</v>
      </c>
      <c r="F1652" s="8" t="s">
        <v>204</v>
      </c>
      <c r="G1652" s="8" t="s">
        <v>225</v>
      </c>
      <c r="H1652" s="8" t="s">
        <v>204</v>
      </c>
      <c r="I1652" s="8" t="s">
        <v>23741</v>
      </c>
      <c r="J1652" s="8" t="s">
        <v>708</v>
      </c>
      <c r="K1652" s="8" t="s">
        <v>296</v>
      </c>
      <c r="L1652" s="8" t="s">
        <v>446</v>
      </c>
      <c r="M1652" s="8" t="s">
        <v>23856</v>
      </c>
      <c r="N1652" s="8" t="s">
        <v>10716</v>
      </c>
      <c r="O1652" s="8" t="s">
        <v>19170</v>
      </c>
      <c r="P1652" s="8" t="s">
        <v>776</v>
      </c>
      <c r="Q1652" s="8" t="s">
        <v>23742</v>
      </c>
      <c r="R1652" s="8" t="s">
        <v>14120</v>
      </c>
      <c r="S1652" s="17" t="s">
        <v>23743</v>
      </c>
      <c r="T1652" s="18">
        <v>43035</v>
      </c>
      <c r="U1652" s="8">
        <v>0.75</v>
      </c>
      <c r="V1652" s="8">
        <v>0.83333333333333337</v>
      </c>
      <c r="W1652" s="8" t="s">
        <v>1100</v>
      </c>
      <c r="X1652" s="8" t="s">
        <v>23857</v>
      </c>
      <c r="Y1652" s="8" t="s">
        <v>23858</v>
      </c>
      <c r="Z1652" s="17" t="s">
        <v>23859</v>
      </c>
      <c r="AA1652" s="8" t="s">
        <v>23860</v>
      </c>
      <c r="AB1652" s="8" t="s">
        <v>23861</v>
      </c>
    </row>
    <row r="1653" spans="1:28" hidden="1" x14ac:dyDescent="0.2">
      <c r="A1653" s="8" t="s">
        <v>23862</v>
      </c>
      <c r="B1653" s="8" t="s">
        <v>23863</v>
      </c>
      <c r="C1653" s="8" t="s">
        <v>45739</v>
      </c>
      <c r="D1653" s="8" t="s">
        <v>45740</v>
      </c>
      <c r="E1653" s="8" t="s">
        <v>225</v>
      </c>
      <c r="F1653" s="8" t="s">
        <v>204</v>
      </c>
      <c r="G1653" s="8" t="s">
        <v>225</v>
      </c>
      <c r="H1653" s="8" t="s">
        <v>204</v>
      </c>
      <c r="I1653" s="8" t="s">
        <v>23741</v>
      </c>
      <c r="J1653" s="8" t="s">
        <v>708</v>
      </c>
      <c r="K1653" s="8" t="s">
        <v>296</v>
      </c>
      <c r="L1653" s="8" t="s">
        <v>23856</v>
      </c>
      <c r="M1653" s="8" t="s">
        <v>4175</v>
      </c>
      <c r="N1653" s="8" t="s">
        <v>10716</v>
      </c>
      <c r="O1653" s="8" t="s">
        <v>19170</v>
      </c>
      <c r="P1653" s="8" t="s">
        <v>776</v>
      </c>
      <c r="Q1653" s="8" t="s">
        <v>23742</v>
      </c>
      <c r="R1653" s="8" t="s">
        <v>14120</v>
      </c>
      <c r="S1653" s="17" t="s">
        <v>23743</v>
      </c>
      <c r="T1653" s="18">
        <v>43035</v>
      </c>
      <c r="U1653" s="8">
        <v>0.83333333333333337</v>
      </c>
      <c r="V1653" s="8">
        <v>0.91666666666666663</v>
      </c>
      <c r="W1653" s="8" t="s">
        <v>1100</v>
      </c>
      <c r="X1653" s="8" t="s">
        <v>23864</v>
      </c>
      <c r="Y1653" s="8" t="s">
        <v>23858</v>
      </c>
      <c r="Z1653" s="17" t="s">
        <v>23865</v>
      </c>
      <c r="AA1653" s="8" t="s">
        <v>23866</v>
      </c>
      <c r="AB1653" s="8" t="s">
        <v>23867</v>
      </c>
    </row>
    <row r="1654" spans="1:28" hidden="1" x14ac:dyDescent="0.2">
      <c r="A1654" s="8" t="s">
        <v>23868</v>
      </c>
      <c r="B1654" s="8" t="s">
        <v>23869</v>
      </c>
      <c r="C1654" s="8" t="s">
        <v>45739</v>
      </c>
      <c r="D1654" s="8" t="s">
        <v>45740</v>
      </c>
      <c r="E1654" s="8" t="s">
        <v>225</v>
      </c>
      <c r="F1654" s="8" t="s">
        <v>204</v>
      </c>
      <c r="G1654" s="8" t="s">
        <v>225</v>
      </c>
      <c r="H1654" s="8" t="s">
        <v>204</v>
      </c>
      <c r="I1654" s="8" t="s">
        <v>23741</v>
      </c>
      <c r="J1654" s="8" t="s">
        <v>708</v>
      </c>
      <c r="K1654" s="8" t="s">
        <v>296</v>
      </c>
      <c r="L1654" s="8" t="s">
        <v>4175</v>
      </c>
      <c r="M1654" s="8" t="s">
        <v>23870</v>
      </c>
      <c r="N1654" s="8" t="s">
        <v>10716</v>
      </c>
      <c r="O1654" s="8" t="s">
        <v>19170</v>
      </c>
      <c r="P1654" s="8" t="s">
        <v>776</v>
      </c>
      <c r="Q1654" s="8" t="s">
        <v>23742</v>
      </c>
      <c r="R1654" s="8" t="s">
        <v>14120</v>
      </c>
      <c r="S1654" s="17" t="s">
        <v>23743</v>
      </c>
      <c r="T1654" s="18">
        <v>43035</v>
      </c>
      <c r="U1654" s="8">
        <v>0.91666666666666663</v>
      </c>
      <c r="V1654" s="8">
        <v>4.1666666666666664E-2</v>
      </c>
      <c r="W1654" s="8" t="s">
        <v>1283</v>
      </c>
      <c r="X1654" s="8" t="s">
        <v>23871</v>
      </c>
      <c r="Y1654" s="8" t="s">
        <v>23858</v>
      </c>
      <c r="Z1654" s="17" t="s">
        <v>3789</v>
      </c>
      <c r="AA1654" s="8" t="s">
        <v>23872</v>
      </c>
      <c r="AB1654" s="8" t="s">
        <v>23873</v>
      </c>
    </row>
    <row r="1655" spans="1:28" hidden="1" x14ac:dyDescent="0.2">
      <c r="A1655" s="8" t="s">
        <v>23884</v>
      </c>
      <c r="B1655" s="8" t="s">
        <v>23885</v>
      </c>
      <c r="C1655" s="8" t="s">
        <v>45739</v>
      </c>
      <c r="D1655" s="8" t="s">
        <v>45740</v>
      </c>
      <c r="E1655" s="8" t="s">
        <v>235</v>
      </c>
      <c r="F1655" s="8" t="s">
        <v>204</v>
      </c>
      <c r="G1655" s="8" t="s">
        <v>235</v>
      </c>
      <c r="H1655" s="8" t="s">
        <v>204</v>
      </c>
      <c r="I1655" s="8" t="s">
        <v>23741</v>
      </c>
      <c r="J1655" s="8" t="s">
        <v>708</v>
      </c>
      <c r="K1655" s="8" t="s">
        <v>296</v>
      </c>
      <c r="L1655" s="8" t="s">
        <v>455</v>
      </c>
      <c r="M1655" s="8" t="s">
        <v>3703</v>
      </c>
      <c r="N1655" s="8" t="s">
        <v>10716</v>
      </c>
      <c r="O1655" s="8" t="s">
        <v>19170</v>
      </c>
      <c r="P1655" s="8" t="s">
        <v>776</v>
      </c>
      <c r="Q1655" s="8" t="s">
        <v>23742</v>
      </c>
      <c r="R1655" s="8" t="s">
        <v>14120</v>
      </c>
      <c r="S1655" s="17" t="s">
        <v>23743</v>
      </c>
      <c r="T1655" s="18">
        <v>43036</v>
      </c>
      <c r="U1655" s="8">
        <v>0.75</v>
      </c>
      <c r="V1655" s="8">
        <v>0.20833333333333334</v>
      </c>
      <c r="W1655" s="8" t="s">
        <v>762</v>
      </c>
      <c r="X1655" s="8" t="s">
        <v>3711</v>
      </c>
      <c r="Y1655" s="8" t="s">
        <v>3712</v>
      </c>
      <c r="Z1655" s="17" t="s">
        <v>23886</v>
      </c>
      <c r="AA1655" s="8" t="s">
        <v>23887</v>
      </c>
      <c r="AB1655" s="8" t="s">
        <v>23888</v>
      </c>
    </row>
    <row r="1656" spans="1:28" hidden="1" x14ac:dyDescent="0.2">
      <c r="A1656" s="8" t="s">
        <v>23889</v>
      </c>
      <c r="B1656" s="8" t="s">
        <v>23890</v>
      </c>
      <c r="C1656" s="8" t="s">
        <v>45739</v>
      </c>
      <c r="D1656" s="8" t="s">
        <v>45740</v>
      </c>
      <c r="E1656" s="8" t="s">
        <v>245</v>
      </c>
      <c r="F1656" s="8" t="s">
        <v>204</v>
      </c>
      <c r="G1656" s="8" t="s">
        <v>245</v>
      </c>
      <c r="H1656" s="8" t="s">
        <v>204</v>
      </c>
      <c r="I1656" s="8" t="s">
        <v>23741</v>
      </c>
      <c r="J1656" s="8" t="s">
        <v>708</v>
      </c>
      <c r="K1656" s="8" t="s">
        <v>296</v>
      </c>
      <c r="L1656" s="8" t="s">
        <v>247</v>
      </c>
      <c r="M1656" s="8" t="s">
        <v>3710</v>
      </c>
      <c r="N1656" s="8" t="s">
        <v>10716</v>
      </c>
      <c r="O1656" s="8" t="s">
        <v>19170</v>
      </c>
      <c r="P1656" s="8" t="s">
        <v>776</v>
      </c>
      <c r="Q1656" s="8" t="s">
        <v>23742</v>
      </c>
      <c r="R1656" s="8" t="s">
        <v>14120</v>
      </c>
      <c r="S1656" s="17" t="s">
        <v>23743</v>
      </c>
      <c r="T1656" s="18">
        <v>43037</v>
      </c>
      <c r="U1656" s="8">
        <v>0.75</v>
      </c>
      <c r="V1656" s="8">
        <v>0.20833333333333334</v>
      </c>
      <c r="W1656" s="8" t="s">
        <v>762</v>
      </c>
      <c r="X1656" s="8" t="s">
        <v>3711</v>
      </c>
      <c r="Y1656" s="8" t="s">
        <v>3712</v>
      </c>
      <c r="Z1656" s="17" t="s">
        <v>4603</v>
      </c>
      <c r="AA1656" s="8" t="s">
        <v>23891</v>
      </c>
      <c r="AB1656" s="8" t="s">
        <v>23892</v>
      </c>
    </row>
    <row r="1657" spans="1:28" hidden="1" x14ac:dyDescent="0.2">
      <c r="A1657" s="8" t="s">
        <v>23898</v>
      </c>
      <c r="B1657" s="8" t="s">
        <v>23899</v>
      </c>
      <c r="C1657" s="8" t="s">
        <v>45739</v>
      </c>
      <c r="D1657" s="8" t="s">
        <v>45740</v>
      </c>
      <c r="E1657" s="8" t="s">
        <v>470</v>
      </c>
      <c r="F1657" s="8" t="s">
        <v>204</v>
      </c>
      <c r="G1657" s="8" t="s">
        <v>470</v>
      </c>
      <c r="H1657" s="8" t="s">
        <v>204</v>
      </c>
      <c r="I1657" s="8" t="s">
        <v>23741</v>
      </c>
      <c r="J1657" s="8" t="s">
        <v>708</v>
      </c>
      <c r="K1657" s="8" t="s">
        <v>296</v>
      </c>
      <c r="L1657" s="8" t="s">
        <v>1628</v>
      </c>
      <c r="M1657" s="8" t="s">
        <v>3718</v>
      </c>
      <c r="N1657" s="8" t="s">
        <v>10716</v>
      </c>
      <c r="O1657" s="8" t="s">
        <v>19170</v>
      </c>
      <c r="P1657" s="8" t="s">
        <v>776</v>
      </c>
      <c r="Q1657" s="8" t="s">
        <v>23742</v>
      </c>
      <c r="R1657" s="8" t="s">
        <v>14120</v>
      </c>
      <c r="S1657" s="17" t="s">
        <v>23743</v>
      </c>
      <c r="T1657" s="18">
        <v>43038</v>
      </c>
      <c r="U1657" s="8">
        <v>0.125</v>
      </c>
      <c r="V1657" s="8">
        <v>0.20833333333333334</v>
      </c>
      <c r="W1657" s="8" t="s">
        <v>1100</v>
      </c>
      <c r="X1657" s="8" t="s">
        <v>20437</v>
      </c>
      <c r="Y1657" s="8" t="s">
        <v>3712</v>
      </c>
      <c r="Z1657" s="17" t="s">
        <v>23900</v>
      </c>
      <c r="AA1657" s="8" t="s">
        <v>23901</v>
      </c>
      <c r="AB1657" s="8" t="s">
        <v>23902</v>
      </c>
    </row>
    <row r="1658" spans="1:28" hidden="1" x14ac:dyDescent="0.2">
      <c r="A1658" s="8" t="s">
        <v>23893</v>
      </c>
      <c r="B1658" s="8" t="s">
        <v>23894</v>
      </c>
      <c r="C1658" s="8" t="s">
        <v>45739</v>
      </c>
      <c r="D1658" s="8" t="s">
        <v>45740</v>
      </c>
      <c r="E1658" s="8" t="s">
        <v>470</v>
      </c>
      <c r="F1658" s="8" t="s">
        <v>204</v>
      </c>
      <c r="G1658" s="8" t="s">
        <v>470</v>
      </c>
      <c r="H1658" s="8" t="s">
        <v>204</v>
      </c>
      <c r="I1658" s="8" t="s">
        <v>23741</v>
      </c>
      <c r="J1658" s="8" t="s">
        <v>708</v>
      </c>
      <c r="K1658" s="8" t="s">
        <v>296</v>
      </c>
      <c r="L1658" s="8" t="s">
        <v>472</v>
      </c>
      <c r="M1658" s="8" t="s">
        <v>1628</v>
      </c>
      <c r="N1658" s="8" t="s">
        <v>10716</v>
      </c>
      <c r="O1658" s="8" t="s">
        <v>19170</v>
      </c>
      <c r="P1658" s="8" t="s">
        <v>776</v>
      </c>
      <c r="Q1658" s="8" t="s">
        <v>23742</v>
      </c>
      <c r="R1658" s="8" t="s">
        <v>14120</v>
      </c>
      <c r="S1658" s="17" t="s">
        <v>23743</v>
      </c>
      <c r="T1658" s="18">
        <v>43038</v>
      </c>
      <c r="U1658" s="8">
        <v>0.75</v>
      </c>
      <c r="V1658" s="8">
        <v>0.125</v>
      </c>
      <c r="W1658" s="8" t="s">
        <v>952</v>
      </c>
      <c r="X1658" s="8" t="s">
        <v>3711</v>
      </c>
      <c r="Y1658" s="8" t="s">
        <v>3712</v>
      </c>
      <c r="Z1658" s="17" t="s">
        <v>23895</v>
      </c>
      <c r="AA1658" s="8" t="s">
        <v>23896</v>
      </c>
      <c r="AB1658" s="8" t="s">
        <v>23897</v>
      </c>
    </row>
    <row r="1659" spans="1:28" hidden="1" x14ac:dyDescent="0.2">
      <c r="A1659" s="8" t="s">
        <v>23903</v>
      </c>
      <c r="B1659" s="8" t="s">
        <v>23904</v>
      </c>
      <c r="C1659" s="8" t="s">
        <v>45739</v>
      </c>
      <c r="D1659" s="8" t="s">
        <v>45740</v>
      </c>
      <c r="E1659" s="8" t="s">
        <v>480</v>
      </c>
      <c r="F1659" s="8" t="s">
        <v>204</v>
      </c>
      <c r="G1659" s="8" t="s">
        <v>480</v>
      </c>
      <c r="H1659" s="8" t="s">
        <v>204</v>
      </c>
      <c r="I1659" s="8" t="s">
        <v>23741</v>
      </c>
      <c r="J1659" s="8" t="s">
        <v>708</v>
      </c>
      <c r="K1659" s="8" t="s">
        <v>296</v>
      </c>
      <c r="L1659" s="8" t="s">
        <v>1644</v>
      </c>
      <c r="M1659" s="8" t="s">
        <v>812</v>
      </c>
      <c r="N1659" s="8" t="s">
        <v>10716</v>
      </c>
      <c r="O1659" s="8" t="s">
        <v>19170</v>
      </c>
      <c r="P1659" s="8" t="s">
        <v>776</v>
      </c>
      <c r="Q1659" s="8" t="s">
        <v>23742</v>
      </c>
      <c r="R1659" s="8" t="s">
        <v>14120</v>
      </c>
      <c r="S1659" s="17" t="s">
        <v>23743</v>
      </c>
      <c r="T1659" s="18">
        <v>43039</v>
      </c>
      <c r="U1659" s="8">
        <v>0.75</v>
      </c>
      <c r="V1659" s="8">
        <v>0.20833333333333334</v>
      </c>
      <c r="W1659" s="8" t="s">
        <v>762</v>
      </c>
      <c r="X1659" s="8" t="s">
        <v>23905</v>
      </c>
      <c r="Y1659" s="8" t="s">
        <v>229</v>
      </c>
      <c r="Z1659" s="17" t="s">
        <v>17341</v>
      </c>
      <c r="AA1659" s="8" t="s">
        <v>23906</v>
      </c>
      <c r="AB1659" s="8" t="s">
        <v>23907</v>
      </c>
    </row>
    <row r="1660" spans="1:28" hidden="1" x14ac:dyDescent="0.2">
      <c r="A1660" s="8" t="s">
        <v>23913</v>
      </c>
      <c r="B1660" s="8" t="s">
        <v>23914</v>
      </c>
      <c r="C1660" s="8" t="s">
        <v>45739</v>
      </c>
      <c r="D1660" s="8" t="s">
        <v>45740</v>
      </c>
      <c r="E1660" s="8" t="s">
        <v>499</v>
      </c>
      <c r="F1660" s="8" t="s">
        <v>255</v>
      </c>
      <c r="G1660" s="8" t="s">
        <v>499</v>
      </c>
      <c r="H1660" s="8" t="s">
        <v>255</v>
      </c>
      <c r="I1660" s="8" t="s">
        <v>23741</v>
      </c>
      <c r="J1660" s="8" t="s">
        <v>708</v>
      </c>
      <c r="K1660" s="8" t="s">
        <v>296</v>
      </c>
      <c r="L1660" s="8" t="s">
        <v>17104</v>
      </c>
      <c r="M1660" s="8" t="s">
        <v>820</v>
      </c>
      <c r="N1660" s="8" t="s">
        <v>10716</v>
      </c>
      <c r="O1660" s="8" t="s">
        <v>19170</v>
      </c>
      <c r="P1660" s="8" t="s">
        <v>776</v>
      </c>
      <c r="Q1660" s="8" t="s">
        <v>23742</v>
      </c>
      <c r="R1660" s="8" t="s">
        <v>14120</v>
      </c>
      <c r="S1660" s="17" t="s">
        <v>23743</v>
      </c>
      <c r="T1660" s="18">
        <v>43040</v>
      </c>
      <c r="U1660" s="8">
        <v>4.1666666666666664E-2</v>
      </c>
      <c r="V1660" s="8">
        <v>0.20833333333333334</v>
      </c>
      <c r="W1660" s="8" t="s">
        <v>739</v>
      </c>
      <c r="X1660" s="8" t="s">
        <v>23905</v>
      </c>
      <c r="Y1660" s="8" t="s">
        <v>229</v>
      </c>
      <c r="Z1660" s="17" t="s">
        <v>23826</v>
      </c>
      <c r="AA1660" s="8" t="s">
        <v>23915</v>
      </c>
      <c r="AB1660" s="8" t="s">
        <v>23916</v>
      </c>
    </row>
    <row r="1661" spans="1:28" hidden="1" x14ac:dyDescent="0.2">
      <c r="A1661" s="8" t="s">
        <v>23908</v>
      </c>
      <c r="B1661" s="8" t="s">
        <v>23909</v>
      </c>
      <c r="C1661" s="8" t="s">
        <v>45739</v>
      </c>
      <c r="D1661" s="8" t="s">
        <v>45740</v>
      </c>
      <c r="E1661" s="8" t="s">
        <v>499</v>
      </c>
      <c r="F1661" s="8" t="s">
        <v>255</v>
      </c>
      <c r="G1661" s="8" t="s">
        <v>499</v>
      </c>
      <c r="H1661" s="8" t="s">
        <v>255</v>
      </c>
      <c r="I1661" s="8" t="s">
        <v>23741</v>
      </c>
      <c r="J1661" s="8" t="s">
        <v>708</v>
      </c>
      <c r="K1661" s="8" t="s">
        <v>296</v>
      </c>
      <c r="L1661" s="8" t="s">
        <v>1653</v>
      </c>
      <c r="M1661" s="8" t="s">
        <v>17104</v>
      </c>
      <c r="N1661" s="8" t="s">
        <v>10716</v>
      </c>
      <c r="O1661" s="8" t="s">
        <v>19170</v>
      </c>
      <c r="P1661" s="8" t="s">
        <v>776</v>
      </c>
      <c r="Q1661" s="8" t="s">
        <v>23742</v>
      </c>
      <c r="R1661" s="8" t="s">
        <v>14120</v>
      </c>
      <c r="S1661" s="17" t="s">
        <v>23743</v>
      </c>
      <c r="T1661" s="18">
        <v>43040</v>
      </c>
      <c r="U1661" s="8">
        <v>0.75</v>
      </c>
      <c r="V1661" s="8">
        <v>4.1666666666666664E-2</v>
      </c>
      <c r="W1661" s="8" t="s">
        <v>296</v>
      </c>
      <c r="X1661" s="8" t="s">
        <v>3726</v>
      </c>
      <c r="Y1661" s="8" t="s">
        <v>229</v>
      </c>
      <c r="Z1661" s="17" t="s">
        <v>23910</v>
      </c>
      <c r="AA1661" s="8" t="s">
        <v>23911</v>
      </c>
      <c r="AB1661" s="8" t="s">
        <v>23912</v>
      </c>
    </row>
    <row r="1662" spans="1:28" hidden="1" x14ac:dyDescent="0.2">
      <c r="A1662" s="8" t="s">
        <v>23917</v>
      </c>
      <c r="B1662" s="8" t="s">
        <v>23918</v>
      </c>
      <c r="C1662" s="8" t="s">
        <v>45739</v>
      </c>
      <c r="D1662" s="8" t="s">
        <v>45740</v>
      </c>
      <c r="E1662" s="8" t="s">
        <v>515</v>
      </c>
      <c r="F1662" s="8" t="s">
        <v>255</v>
      </c>
      <c r="G1662" s="8" t="s">
        <v>515</v>
      </c>
      <c r="H1662" s="8" t="s">
        <v>255</v>
      </c>
      <c r="I1662" s="8" t="s">
        <v>23741</v>
      </c>
      <c r="J1662" s="8" t="s">
        <v>708</v>
      </c>
      <c r="K1662" s="8" t="s">
        <v>296</v>
      </c>
      <c r="L1662" s="8" t="s">
        <v>1659</v>
      </c>
      <c r="M1662" s="8" t="s">
        <v>826</v>
      </c>
      <c r="N1662" s="8" t="s">
        <v>10716</v>
      </c>
      <c r="O1662" s="8" t="s">
        <v>19170</v>
      </c>
      <c r="P1662" s="8" t="s">
        <v>776</v>
      </c>
      <c r="Q1662" s="8" t="s">
        <v>23742</v>
      </c>
      <c r="R1662" s="8" t="s">
        <v>14120</v>
      </c>
      <c r="S1662" s="17" t="s">
        <v>23743</v>
      </c>
      <c r="T1662" s="18">
        <v>43041</v>
      </c>
      <c r="U1662" s="8">
        <v>0.75</v>
      </c>
      <c r="V1662" s="8">
        <v>0.20833333333333334</v>
      </c>
      <c r="W1662" s="8" t="s">
        <v>762</v>
      </c>
      <c r="X1662" s="8" t="s">
        <v>23905</v>
      </c>
      <c r="Y1662" s="8" t="s">
        <v>229</v>
      </c>
      <c r="Z1662" s="17" t="s">
        <v>23826</v>
      </c>
      <c r="AA1662" s="8" t="s">
        <v>23919</v>
      </c>
      <c r="AB1662" s="8" t="s">
        <v>23920</v>
      </c>
    </row>
    <row r="1663" spans="1:28" hidden="1" x14ac:dyDescent="0.2">
      <c r="A1663" s="8" t="s">
        <v>23921</v>
      </c>
      <c r="B1663" s="8" t="s">
        <v>23922</v>
      </c>
      <c r="C1663" s="8" t="s">
        <v>45739</v>
      </c>
      <c r="D1663" s="8" t="s">
        <v>45740</v>
      </c>
      <c r="E1663" s="8" t="s">
        <v>525</v>
      </c>
      <c r="F1663" s="8" t="s">
        <v>255</v>
      </c>
      <c r="G1663" s="8" t="s">
        <v>525</v>
      </c>
      <c r="H1663" s="8" t="s">
        <v>255</v>
      </c>
      <c r="I1663" s="8" t="s">
        <v>23741</v>
      </c>
      <c r="J1663" s="8" t="s">
        <v>708</v>
      </c>
      <c r="K1663" s="8" t="s">
        <v>296</v>
      </c>
      <c r="L1663" s="8" t="s">
        <v>527</v>
      </c>
      <c r="M1663" s="8" t="s">
        <v>4782</v>
      </c>
      <c r="N1663" s="8" t="s">
        <v>10716</v>
      </c>
      <c r="O1663" s="8" t="s">
        <v>19170</v>
      </c>
      <c r="P1663" s="8" t="s">
        <v>776</v>
      </c>
      <c r="Q1663" s="8" t="s">
        <v>23742</v>
      </c>
      <c r="R1663" s="8" t="s">
        <v>14120</v>
      </c>
      <c r="S1663" s="17" t="s">
        <v>23743</v>
      </c>
      <c r="T1663" s="18">
        <v>43042</v>
      </c>
      <c r="U1663" s="8">
        <v>0.75</v>
      </c>
      <c r="V1663" s="8">
        <v>0.20833333333333334</v>
      </c>
      <c r="W1663" s="8" t="s">
        <v>762</v>
      </c>
      <c r="X1663" s="8" t="s">
        <v>23905</v>
      </c>
      <c r="Y1663" s="8" t="s">
        <v>229</v>
      </c>
      <c r="Z1663" s="17" t="s">
        <v>23826</v>
      </c>
      <c r="AA1663" s="8" t="s">
        <v>23923</v>
      </c>
      <c r="AB1663" s="8" t="s">
        <v>23924</v>
      </c>
    </row>
    <row r="1664" spans="1:28" hidden="1" x14ac:dyDescent="0.2">
      <c r="A1664" s="8" t="s">
        <v>23942</v>
      </c>
      <c r="B1664" s="8" t="s">
        <v>23943</v>
      </c>
      <c r="C1664" s="8" t="s">
        <v>45739</v>
      </c>
      <c r="D1664" s="8" t="s">
        <v>45740</v>
      </c>
      <c r="E1664" s="8" t="s">
        <v>535</v>
      </c>
      <c r="F1664" s="8" t="s">
        <v>255</v>
      </c>
      <c r="G1664" s="8" t="s">
        <v>535</v>
      </c>
      <c r="H1664" s="8" t="s">
        <v>255</v>
      </c>
      <c r="I1664" s="8" t="s">
        <v>23741</v>
      </c>
      <c r="J1664" s="8" t="s">
        <v>708</v>
      </c>
      <c r="K1664" s="8" t="s">
        <v>296</v>
      </c>
      <c r="L1664" s="8" t="s">
        <v>3395</v>
      </c>
      <c r="M1664" s="8" t="s">
        <v>4799</v>
      </c>
      <c r="N1664" s="8" t="s">
        <v>10716</v>
      </c>
      <c r="O1664" s="8" t="s">
        <v>19170</v>
      </c>
      <c r="P1664" s="8" t="s">
        <v>776</v>
      </c>
      <c r="Q1664" s="8" t="s">
        <v>23742</v>
      </c>
      <c r="R1664" s="8" t="s">
        <v>14120</v>
      </c>
      <c r="S1664" s="17" t="s">
        <v>23743</v>
      </c>
      <c r="T1664" s="18">
        <v>43043</v>
      </c>
      <c r="U1664" s="8">
        <v>8.3333333333333329E-2</v>
      </c>
      <c r="V1664" s="8">
        <v>0.16666666666666666</v>
      </c>
      <c r="W1664" s="8" t="s">
        <v>1100</v>
      </c>
      <c r="X1664" s="8" t="s">
        <v>23944</v>
      </c>
      <c r="Y1664" s="8" t="s">
        <v>239</v>
      </c>
      <c r="Z1664" s="17" t="s">
        <v>23945</v>
      </c>
      <c r="AA1664" s="8" t="s">
        <v>23946</v>
      </c>
      <c r="AB1664" s="8" t="s">
        <v>23947</v>
      </c>
    </row>
    <row r="1665" spans="1:28" hidden="1" x14ac:dyDescent="0.2">
      <c r="A1665" s="8" t="s">
        <v>23925</v>
      </c>
      <c r="B1665" s="8" t="s">
        <v>23926</v>
      </c>
      <c r="C1665" s="8" t="s">
        <v>45739</v>
      </c>
      <c r="D1665" s="8" t="s">
        <v>45740</v>
      </c>
      <c r="E1665" s="8" t="s">
        <v>535</v>
      </c>
      <c r="F1665" s="8" t="s">
        <v>255</v>
      </c>
      <c r="G1665" s="8" t="s">
        <v>535</v>
      </c>
      <c r="H1665" s="8" t="s">
        <v>255</v>
      </c>
      <c r="I1665" s="8" t="s">
        <v>23741</v>
      </c>
      <c r="J1665" s="8" t="s">
        <v>708</v>
      </c>
      <c r="K1665" s="8" t="s">
        <v>296</v>
      </c>
      <c r="L1665" s="8" t="s">
        <v>537</v>
      </c>
      <c r="M1665" s="8" t="s">
        <v>4790</v>
      </c>
      <c r="N1665" s="8" t="s">
        <v>10716</v>
      </c>
      <c r="O1665" s="8" t="s">
        <v>19170</v>
      </c>
      <c r="P1665" s="8" t="s">
        <v>776</v>
      </c>
      <c r="Q1665" s="8" t="s">
        <v>23742</v>
      </c>
      <c r="R1665" s="8" t="s">
        <v>14120</v>
      </c>
      <c r="S1665" s="17" t="s">
        <v>23743</v>
      </c>
      <c r="T1665" s="18">
        <v>43043</v>
      </c>
      <c r="U1665" s="8">
        <v>0.75</v>
      </c>
      <c r="V1665" s="8">
        <v>0.79166666666666663</v>
      </c>
      <c r="W1665" s="8" t="s">
        <v>1495</v>
      </c>
      <c r="X1665" s="8" t="s">
        <v>23927</v>
      </c>
      <c r="Y1665" s="8" t="s">
        <v>23928</v>
      </c>
      <c r="Z1665" s="17" t="s">
        <v>23929</v>
      </c>
      <c r="AA1665" s="8" t="s">
        <v>23930</v>
      </c>
      <c r="AB1665" s="8" t="s">
        <v>23931</v>
      </c>
    </row>
    <row r="1666" spans="1:28" hidden="1" x14ac:dyDescent="0.2">
      <c r="A1666" s="8" t="s">
        <v>23932</v>
      </c>
      <c r="B1666" s="8" t="s">
        <v>23933</v>
      </c>
      <c r="C1666" s="8" t="s">
        <v>45739</v>
      </c>
      <c r="D1666" s="8" t="s">
        <v>45740</v>
      </c>
      <c r="E1666" s="8" t="s">
        <v>535</v>
      </c>
      <c r="F1666" s="8" t="s">
        <v>255</v>
      </c>
      <c r="G1666" s="8" t="s">
        <v>535</v>
      </c>
      <c r="H1666" s="8" t="s">
        <v>255</v>
      </c>
      <c r="I1666" s="8" t="s">
        <v>23741</v>
      </c>
      <c r="J1666" s="8" t="s">
        <v>708</v>
      </c>
      <c r="K1666" s="8" t="s">
        <v>296</v>
      </c>
      <c r="L1666" s="8" t="s">
        <v>4790</v>
      </c>
      <c r="M1666" s="8" t="s">
        <v>17169</v>
      </c>
      <c r="N1666" s="8" t="s">
        <v>10716</v>
      </c>
      <c r="O1666" s="8" t="s">
        <v>19170</v>
      </c>
      <c r="P1666" s="8" t="s">
        <v>776</v>
      </c>
      <c r="Q1666" s="8" t="s">
        <v>23742</v>
      </c>
      <c r="R1666" s="8" t="s">
        <v>14120</v>
      </c>
      <c r="S1666" s="17" t="s">
        <v>23743</v>
      </c>
      <c r="T1666" s="18">
        <v>43043</v>
      </c>
      <c r="U1666" s="8">
        <v>0.79166666666666663</v>
      </c>
      <c r="V1666" s="8">
        <v>0.91666666666666663</v>
      </c>
      <c r="W1666" s="8" t="s">
        <v>1283</v>
      </c>
      <c r="X1666" s="8" t="s">
        <v>23934</v>
      </c>
      <c r="Y1666" s="8" t="s">
        <v>23928</v>
      </c>
      <c r="Z1666" s="17" t="s">
        <v>3789</v>
      </c>
      <c r="AA1666" s="8" t="s">
        <v>23935</v>
      </c>
      <c r="AB1666" s="8" t="s">
        <v>23936</v>
      </c>
    </row>
    <row r="1667" spans="1:28" hidden="1" x14ac:dyDescent="0.2">
      <c r="A1667" s="8" t="s">
        <v>23937</v>
      </c>
      <c r="B1667" s="8" t="s">
        <v>23938</v>
      </c>
      <c r="C1667" s="8" t="s">
        <v>45739</v>
      </c>
      <c r="D1667" s="8" t="s">
        <v>45740</v>
      </c>
      <c r="E1667" s="8" t="s">
        <v>535</v>
      </c>
      <c r="F1667" s="8" t="s">
        <v>255</v>
      </c>
      <c r="G1667" s="8" t="s">
        <v>535</v>
      </c>
      <c r="H1667" s="8" t="s">
        <v>255</v>
      </c>
      <c r="I1667" s="8" t="s">
        <v>23741</v>
      </c>
      <c r="J1667" s="8" t="s">
        <v>708</v>
      </c>
      <c r="K1667" s="8" t="s">
        <v>296</v>
      </c>
      <c r="L1667" s="8" t="s">
        <v>17169</v>
      </c>
      <c r="M1667" s="8" t="s">
        <v>3395</v>
      </c>
      <c r="N1667" s="8" t="s">
        <v>10716</v>
      </c>
      <c r="O1667" s="8" t="s">
        <v>19170</v>
      </c>
      <c r="P1667" s="8" t="s">
        <v>776</v>
      </c>
      <c r="Q1667" s="8" t="s">
        <v>23742</v>
      </c>
      <c r="R1667" s="8" t="s">
        <v>14120</v>
      </c>
      <c r="S1667" s="17" t="s">
        <v>23743</v>
      </c>
      <c r="T1667" s="18">
        <v>43043</v>
      </c>
      <c r="U1667" s="8">
        <v>0.91666666666666663</v>
      </c>
      <c r="V1667" s="8">
        <v>8.3333333333333329E-2</v>
      </c>
      <c r="W1667" s="8" t="s">
        <v>773</v>
      </c>
      <c r="X1667" s="8" t="s">
        <v>23939</v>
      </c>
      <c r="Y1667" s="8" t="s">
        <v>239</v>
      </c>
      <c r="Z1667" s="17" t="s">
        <v>23900</v>
      </c>
      <c r="AA1667" s="8" t="s">
        <v>23940</v>
      </c>
      <c r="AB1667" s="8" t="s">
        <v>23941</v>
      </c>
    </row>
    <row r="1668" spans="1:28" hidden="1" x14ac:dyDescent="0.2">
      <c r="A1668" s="8" t="s">
        <v>23953</v>
      </c>
      <c r="B1668" s="8" t="s">
        <v>23954</v>
      </c>
      <c r="C1668" s="8" t="s">
        <v>45739</v>
      </c>
      <c r="D1668" s="8" t="s">
        <v>45740</v>
      </c>
      <c r="E1668" s="8" t="s">
        <v>545</v>
      </c>
      <c r="F1668" s="8" t="s">
        <v>255</v>
      </c>
      <c r="G1668" s="8" t="s">
        <v>545</v>
      </c>
      <c r="H1668" s="8" t="s">
        <v>255</v>
      </c>
      <c r="I1668" s="8" t="s">
        <v>23741</v>
      </c>
      <c r="J1668" s="8" t="s">
        <v>708</v>
      </c>
      <c r="K1668" s="8" t="s">
        <v>296</v>
      </c>
      <c r="L1668" s="8" t="s">
        <v>7005</v>
      </c>
      <c r="M1668" s="8" t="s">
        <v>4823</v>
      </c>
      <c r="N1668" s="8" t="s">
        <v>10716</v>
      </c>
      <c r="O1668" s="8" t="s">
        <v>19170</v>
      </c>
      <c r="P1668" s="8" t="s">
        <v>776</v>
      </c>
      <c r="Q1668" s="8" t="s">
        <v>23742</v>
      </c>
      <c r="R1668" s="8" t="s">
        <v>14120</v>
      </c>
      <c r="S1668" s="17" t="s">
        <v>23743</v>
      </c>
      <c r="T1668" s="18">
        <v>43044</v>
      </c>
      <c r="U1668" s="8">
        <v>8.3333333333333329E-2</v>
      </c>
      <c r="V1668" s="8">
        <v>0.20833333333333334</v>
      </c>
      <c r="W1668" s="8" t="s">
        <v>1283</v>
      </c>
      <c r="X1668" s="8" t="s">
        <v>23955</v>
      </c>
      <c r="Y1668" s="8" t="s">
        <v>23956</v>
      </c>
      <c r="Z1668" s="17" t="s">
        <v>3789</v>
      </c>
      <c r="AA1668" s="8" t="s">
        <v>23957</v>
      </c>
      <c r="AB1668" s="8" t="s">
        <v>23958</v>
      </c>
    </row>
    <row r="1669" spans="1:28" hidden="1" x14ac:dyDescent="0.2">
      <c r="A1669" s="8" t="s">
        <v>23948</v>
      </c>
      <c r="B1669" s="8" t="s">
        <v>23949</v>
      </c>
      <c r="C1669" s="8" t="s">
        <v>45739</v>
      </c>
      <c r="D1669" s="8" t="s">
        <v>45740</v>
      </c>
      <c r="E1669" s="8" t="s">
        <v>545</v>
      </c>
      <c r="F1669" s="8" t="s">
        <v>255</v>
      </c>
      <c r="G1669" s="8" t="s">
        <v>545</v>
      </c>
      <c r="H1669" s="8" t="s">
        <v>255</v>
      </c>
      <c r="I1669" s="8" t="s">
        <v>23741</v>
      </c>
      <c r="J1669" s="8" t="s">
        <v>708</v>
      </c>
      <c r="K1669" s="8" t="s">
        <v>296</v>
      </c>
      <c r="L1669" s="8" t="s">
        <v>1678</v>
      </c>
      <c r="M1669" s="8" t="s">
        <v>7005</v>
      </c>
      <c r="N1669" s="8" t="s">
        <v>10716</v>
      </c>
      <c r="O1669" s="8" t="s">
        <v>19170</v>
      </c>
      <c r="P1669" s="8" t="s">
        <v>776</v>
      </c>
      <c r="Q1669" s="8" t="s">
        <v>23742</v>
      </c>
      <c r="R1669" s="8" t="s">
        <v>14120</v>
      </c>
      <c r="S1669" s="17" t="s">
        <v>23743</v>
      </c>
      <c r="T1669" s="18">
        <v>43044</v>
      </c>
      <c r="U1669" s="8">
        <v>0.75</v>
      </c>
      <c r="V1669" s="8">
        <v>8.3333333333333329E-2</v>
      </c>
      <c r="W1669" s="8" t="s">
        <v>486</v>
      </c>
      <c r="X1669" s="8" t="s">
        <v>13198</v>
      </c>
      <c r="Y1669" s="8" t="s">
        <v>569</v>
      </c>
      <c r="Z1669" s="17" t="s">
        <v>23950</v>
      </c>
      <c r="AA1669" s="8" t="s">
        <v>23951</v>
      </c>
      <c r="AB1669" s="8" t="s">
        <v>23952</v>
      </c>
    </row>
    <row r="1670" spans="1:28" hidden="1" x14ac:dyDescent="0.2">
      <c r="A1670" s="8" t="s">
        <v>23965</v>
      </c>
      <c r="B1670" s="8" t="s">
        <v>23966</v>
      </c>
      <c r="C1670" s="8" t="s">
        <v>45739</v>
      </c>
      <c r="D1670" s="8" t="s">
        <v>45740</v>
      </c>
      <c r="E1670" s="8" t="s">
        <v>256</v>
      </c>
      <c r="F1670" s="8" t="s">
        <v>255</v>
      </c>
      <c r="G1670" s="8" t="s">
        <v>256</v>
      </c>
      <c r="H1670" s="8" t="s">
        <v>255</v>
      </c>
      <c r="I1670" s="8" t="s">
        <v>23741</v>
      </c>
      <c r="J1670" s="8" t="s">
        <v>708</v>
      </c>
      <c r="K1670" s="8" t="s">
        <v>296</v>
      </c>
      <c r="L1670" s="8" t="s">
        <v>23961</v>
      </c>
      <c r="M1670" s="8" t="s">
        <v>4837</v>
      </c>
      <c r="N1670" s="8" t="s">
        <v>10716</v>
      </c>
      <c r="O1670" s="8" t="s">
        <v>19170</v>
      </c>
      <c r="P1670" s="8" t="s">
        <v>776</v>
      </c>
      <c r="Q1670" s="8" t="s">
        <v>23742</v>
      </c>
      <c r="R1670" s="8" t="s">
        <v>14120</v>
      </c>
      <c r="S1670" s="17" t="s">
        <v>23743</v>
      </c>
      <c r="T1670" s="18">
        <v>43045</v>
      </c>
      <c r="U1670" s="8">
        <v>0.125</v>
      </c>
      <c r="V1670" s="8">
        <v>0.20833333333333334</v>
      </c>
      <c r="W1670" s="8" t="s">
        <v>1100</v>
      </c>
      <c r="X1670" s="8" t="s">
        <v>13232</v>
      </c>
      <c r="Y1670" s="8" t="s">
        <v>13233</v>
      </c>
      <c r="Z1670" s="17" t="s">
        <v>3472</v>
      </c>
      <c r="AA1670" s="8" t="s">
        <v>23967</v>
      </c>
      <c r="AB1670" s="8" t="s">
        <v>23968</v>
      </c>
    </row>
    <row r="1671" spans="1:28" hidden="1" x14ac:dyDescent="0.2">
      <c r="A1671" s="8" t="s">
        <v>23959</v>
      </c>
      <c r="B1671" s="8" t="s">
        <v>23960</v>
      </c>
      <c r="C1671" s="8" t="s">
        <v>45739</v>
      </c>
      <c r="D1671" s="8" t="s">
        <v>45740</v>
      </c>
      <c r="E1671" s="8" t="s">
        <v>256</v>
      </c>
      <c r="F1671" s="8" t="s">
        <v>255</v>
      </c>
      <c r="G1671" s="8" t="s">
        <v>256</v>
      </c>
      <c r="H1671" s="8" t="s">
        <v>255</v>
      </c>
      <c r="I1671" s="8" t="s">
        <v>23741</v>
      </c>
      <c r="J1671" s="8" t="s">
        <v>708</v>
      </c>
      <c r="K1671" s="8" t="s">
        <v>296</v>
      </c>
      <c r="L1671" s="8" t="s">
        <v>558</v>
      </c>
      <c r="M1671" s="8" t="s">
        <v>23961</v>
      </c>
      <c r="N1671" s="8" t="s">
        <v>10716</v>
      </c>
      <c r="O1671" s="8" t="s">
        <v>19170</v>
      </c>
      <c r="P1671" s="8" t="s">
        <v>776</v>
      </c>
      <c r="Q1671" s="8" t="s">
        <v>23742</v>
      </c>
      <c r="R1671" s="8" t="s">
        <v>14120</v>
      </c>
      <c r="S1671" s="17" t="s">
        <v>23743</v>
      </c>
      <c r="T1671" s="18">
        <v>43045</v>
      </c>
      <c r="U1671" s="8">
        <v>0.75</v>
      </c>
      <c r="V1671" s="8">
        <v>0.125</v>
      </c>
      <c r="W1671" s="8" t="s">
        <v>952</v>
      </c>
      <c r="X1671" s="8" t="s">
        <v>13198</v>
      </c>
      <c r="Y1671" s="8" t="s">
        <v>569</v>
      </c>
      <c r="Z1671" s="17" t="s">
        <v>23962</v>
      </c>
      <c r="AA1671" s="8" t="s">
        <v>23963</v>
      </c>
      <c r="AB1671" s="8" t="s">
        <v>23964</v>
      </c>
    </row>
    <row r="1672" spans="1:28" hidden="1" x14ac:dyDescent="0.2">
      <c r="A1672" s="8" t="s">
        <v>23973</v>
      </c>
      <c r="B1672" s="8" t="s">
        <v>23974</v>
      </c>
      <c r="C1672" s="8" t="s">
        <v>45739</v>
      </c>
      <c r="D1672" s="8" t="s">
        <v>45740</v>
      </c>
      <c r="E1672" s="8" t="s">
        <v>266</v>
      </c>
      <c r="F1672" s="8" t="s">
        <v>255</v>
      </c>
      <c r="G1672" s="8" t="s">
        <v>266</v>
      </c>
      <c r="H1672" s="8" t="s">
        <v>255</v>
      </c>
      <c r="I1672" s="8" t="s">
        <v>23741</v>
      </c>
      <c r="J1672" s="8" t="s">
        <v>708</v>
      </c>
      <c r="K1672" s="8" t="s">
        <v>296</v>
      </c>
      <c r="L1672" s="8" t="s">
        <v>5835</v>
      </c>
      <c r="M1672" s="8" t="s">
        <v>4846</v>
      </c>
      <c r="N1672" s="8" t="s">
        <v>10716</v>
      </c>
      <c r="O1672" s="8" t="s">
        <v>19170</v>
      </c>
      <c r="P1672" s="8" t="s">
        <v>776</v>
      </c>
      <c r="Q1672" s="8" t="s">
        <v>23742</v>
      </c>
      <c r="R1672" s="8" t="s">
        <v>14120</v>
      </c>
      <c r="S1672" s="17" t="s">
        <v>23743</v>
      </c>
      <c r="T1672" s="18">
        <v>43046</v>
      </c>
      <c r="U1672" s="8">
        <v>0</v>
      </c>
      <c r="V1672" s="8">
        <v>0.20833333333333334</v>
      </c>
      <c r="W1672" s="8" t="s">
        <v>773</v>
      </c>
      <c r="X1672" s="8" t="s">
        <v>13225</v>
      </c>
      <c r="Y1672" s="8" t="s">
        <v>13226</v>
      </c>
      <c r="Z1672" s="17" t="s">
        <v>3472</v>
      </c>
      <c r="AA1672" s="8" t="s">
        <v>23975</v>
      </c>
      <c r="AB1672" s="8" t="s">
        <v>23976</v>
      </c>
    </row>
    <row r="1673" spans="1:28" hidden="1" x14ac:dyDescent="0.2">
      <c r="A1673" s="8" t="s">
        <v>23969</v>
      </c>
      <c r="B1673" s="8" t="s">
        <v>23970</v>
      </c>
      <c r="C1673" s="8" t="s">
        <v>45739</v>
      </c>
      <c r="D1673" s="8" t="s">
        <v>45740</v>
      </c>
      <c r="E1673" s="8" t="s">
        <v>266</v>
      </c>
      <c r="F1673" s="8" t="s">
        <v>255</v>
      </c>
      <c r="G1673" s="8" t="s">
        <v>266</v>
      </c>
      <c r="H1673" s="8" t="s">
        <v>255</v>
      </c>
      <c r="I1673" s="8" t="s">
        <v>23741</v>
      </c>
      <c r="J1673" s="8" t="s">
        <v>708</v>
      </c>
      <c r="K1673" s="8" t="s">
        <v>296</v>
      </c>
      <c r="L1673" s="8" t="s">
        <v>567</v>
      </c>
      <c r="M1673" s="8" t="s">
        <v>5835</v>
      </c>
      <c r="N1673" s="8" t="s">
        <v>10716</v>
      </c>
      <c r="O1673" s="8" t="s">
        <v>19170</v>
      </c>
      <c r="P1673" s="8" t="s">
        <v>776</v>
      </c>
      <c r="Q1673" s="8" t="s">
        <v>23742</v>
      </c>
      <c r="R1673" s="8" t="s">
        <v>14120</v>
      </c>
      <c r="S1673" s="17" t="s">
        <v>23743</v>
      </c>
      <c r="T1673" s="18">
        <v>43046</v>
      </c>
      <c r="U1673" s="8">
        <v>0.75</v>
      </c>
      <c r="V1673" s="8">
        <v>0</v>
      </c>
      <c r="W1673" s="8" t="s">
        <v>30</v>
      </c>
      <c r="X1673" s="8" t="s">
        <v>13232</v>
      </c>
      <c r="Y1673" s="8" t="s">
        <v>13233</v>
      </c>
      <c r="Z1673" s="17" t="s">
        <v>3472</v>
      </c>
      <c r="AA1673" s="8" t="s">
        <v>23971</v>
      </c>
      <c r="AB1673" s="8" t="s">
        <v>23972</v>
      </c>
    </row>
    <row r="1674" spans="1:28" hidden="1" x14ac:dyDescent="0.2">
      <c r="A1674" s="8" t="s">
        <v>24450</v>
      </c>
      <c r="B1674" s="8" t="s">
        <v>24451</v>
      </c>
      <c r="C1674" s="8" t="s">
        <v>45739</v>
      </c>
      <c r="D1674" s="8" t="s">
        <v>45740</v>
      </c>
      <c r="E1674" s="8" t="s">
        <v>66</v>
      </c>
      <c r="F1674" s="8" t="s">
        <v>65</v>
      </c>
      <c r="G1674" s="8" t="s">
        <v>66</v>
      </c>
      <c r="H1674" s="8" t="s">
        <v>65</v>
      </c>
      <c r="I1674" s="8" t="s">
        <v>24452</v>
      </c>
      <c r="J1674" s="8" t="s">
        <v>708</v>
      </c>
      <c r="K1674" s="8" t="s">
        <v>296</v>
      </c>
      <c r="L1674" s="8" t="s">
        <v>298</v>
      </c>
      <c r="M1674" s="8" t="s">
        <v>310</v>
      </c>
      <c r="N1674" s="8" t="s">
        <v>10716</v>
      </c>
      <c r="O1674" s="8" t="s">
        <v>19170</v>
      </c>
      <c r="P1674" s="8" t="s">
        <v>776</v>
      </c>
      <c r="Q1674" s="8" t="s">
        <v>24453</v>
      </c>
      <c r="R1674" s="8" t="s">
        <v>23137</v>
      </c>
      <c r="S1674" s="17" t="s">
        <v>24454</v>
      </c>
      <c r="T1674" s="18">
        <v>43012</v>
      </c>
      <c r="U1674" s="8">
        <v>0.75</v>
      </c>
      <c r="V1674" s="8">
        <v>0.25</v>
      </c>
      <c r="W1674" s="8" t="s">
        <v>40</v>
      </c>
      <c r="X1674" s="8" t="s">
        <v>3453</v>
      </c>
      <c r="Y1674" s="8" t="s">
        <v>3490</v>
      </c>
      <c r="Z1674" s="17" t="s">
        <v>23744</v>
      </c>
      <c r="AA1674" s="8" t="s">
        <v>24455</v>
      </c>
      <c r="AB1674" s="8" t="s">
        <v>24456</v>
      </c>
    </row>
    <row r="1675" spans="1:28" hidden="1" x14ac:dyDescent="0.2">
      <c r="A1675" s="8" t="s">
        <v>24462</v>
      </c>
      <c r="B1675" s="8" t="s">
        <v>24463</v>
      </c>
      <c r="C1675" s="8" t="s">
        <v>45739</v>
      </c>
      <c r="D1675" s="8" t="s">
        <v>45740</v>
      </c>
      <c r="E1675" s="8" t="s">
        <v>86</v>
      </c>
      <c r="F1675" s="8" t="s">
        <v>65</v>
      </c>
      <c r="G1675" s="8" t="s">
        <v>86</v>
      </c>
      <c r="H1675" s="8" t="s">
        <v>65</v>
      </c>
      <c r="I1675" s="8" t="s">
        <v>24452</v>
      </c>
      <c r="J1675" s="8" t="s">
        <v>708</v>
      </c>
      <c r="K1675" s="8" t="s">
        <v>296</v>
      </c>
      <c r="L1675" s="8" t="s">
        <v>1774</v>
      </c>
      <c r="M1675" s="8" t="s">
        <v>1313</v>
      </c>
      <c r="N1675" s="8" t="s">
        <v>10716</v>
      </c>
      <c r="O1675" s="8" t="s">
        <v>19170</v>
      </c>
      <c r="P1675" s="8" t="s">
        <v>776</v>
      </c>
      <c r="Q1675" s="8" t="s">
        <v>24453</v>
      </c>
      <c r="R1675" s="8" t="s">
        <v>23137</v>
      </c>
      <c r="S1675" s="17" t="s">
        <v>24454</v>
      </c>
      <c r="T1675" s="18">
        <v>43013</v>
      </c>
      <c r="U1675" s="8">
        <v>0</v>
      </c>
      <c r="V1675" s="8">
        <v>0.16666666666666666</v>
      </c>
      <c r="W1675" s="8" t="s">
        <v>739</v>
      </c>
      <c r="X1675" s="8" t="s">
        <v>23753</v>
      </c>
      <c r="Y1675" s="8" t="s">
        <v>3490</v>
      </c>
      <c r="Z1675" s="17" t="s">
        <v>24464</v>
      </c>
      <c r="AA1675" s="8" t="s">
        <v>24465</v>
      </c>
      <c r="AB1675" s="8" t="s">
        <v>24466</v>
      </c>
    </row>
    <row r="1676" spans="1:28" hidden="1" x14ac:dyDescent="0.2">
      <c r="A1676" s="8" t="s">
        <v>24467</v>
      </c>
      <c r="B1676" s="8" t="s">
        <v>24468</v>
      </c>
      <c r="C1676" s="8" t="s">
        <v>45739</v>
      </c>
      <c r="D1676" s="8" t="s">
        <v>45740</v>
      </c>
      <c r="E1676" s="8" t="s">
        <v>86</v>
      </c>
      <c r="F1676" s="8" t="s">
        <v>65</v>
      </c>
      <c r="G1676" s="8" t="s">
        <v>86</v>
      </c>
      <c r="H1676" s="8" t="s">
        <v>65</v>
      </c>
      <c r="I1676" s="8" t="s">
        <v>24452</v>
      </c>
      <c r="J1676" s="8" t="s">
        <v>708</v>
      </c>
      <c r="K1676" s="8" t="s">
        <v>296</v>
      </c>
      <c r="L1676" s="8" t="s">
        <v>1313</v>
      </c>
      <c r="M1676" s="8" t="s">
        <v>319</v>
      </c>
      <c r="N1676" s="8" t="s">
        <v>10716</v>
      </c>
      <c r="O1676" s="8" t="s">
        <v>19170</v>
      </c>
      <c r="P1676" s="8" t="s">
        <v>776</v>
      </c>
      <c r="Q1676" s="8" t="s">
        <v>24453</v>
      </c>
      <c r="R1676" s="8" t="s">
        <v>23137</v>
      </c>
      <c r="S1676" s="17" t="s">
        <v>24454</v>
      </c>
      <c r="T1676" s="18">
        <v>43013</v>
      </c>
      <c r="U1676" s="8">
        <v>0.16666666666666666</v>
      </c>
      <c r="V1676" s="8">
        <v>0.25</v>
      </c>
      <c r="W1676" s="8" t="s">
        <v>1100</v>
      </c>
      <c r="X1676" s="8" t="s">
        <v>23759</v>
      </c>
      <c r="Y1676" s="8" t="s">
        <v>3490</v>
      </c>
      <c r="Z1676" s="17" t="s">
        <v>24469</v>
      </c>
      <c r="AA1676" s="8" t="s">
        <v>24470</v>
      </c>
      <c r="AB1676" s="8" t="s">
        <v>24471</v>
      </c>
    </row>
    <row r="1677" spans="1:28" hidden="1" x14ac:dyDescent="0.2">
      <c r="A1677" s="8" t="s">
        <v>24457</v>
      </c>
      <c r="B1677" s="8" t="s">
        <v>24458</v>
      </c>
      <c r="C1677" s="8" t="s">
        <v>45739</v>
      </c>
      <c r="D1677" s="8" t="s">
        <v>45740</v>
      </c>
      <c r="E1677" s="8" t="s">
        <v>86</v>
      </c>
      <c r="F1677" s="8" t="s">
        <v>65</v>
      </c>
      <c r="G1677" s="8" t="s">
        <v>86</v>
      </c>
      <c r="H1677" s="8" t="s">
        <v>65</v>
      </c>
      <c r="I1677" s="8" t="s">
        <v>24452</v>
      </c>
      <c r="J1677" s="8" t="s">
        <v>708</v>
      </c>
      <c r="K1677" s="8" t="s">
        <v>296</v>
      </c>
      <c r="L1677" s="8" t="s">
        <v>311</v>
      </c>
      <c r="M1677" s="8" t="s">
        <v>1774</v>
      </c>
      <c r="N1677" s="8" t="s">
        <v>10716</v>
      </c>
      <c r="O1677" s="8" t="s">
        <v>19170</v>
      </c>
      <c r="P1677" s="8" t="s">
        <v>776</v>
      </c>
      <c r="Q1677" s="8" t="s">
        <v>24453</v>
      </c>
      <c r="R1677" s="8" t="s">
        <v>23137</v>
      </c>
      <c r="S1677" s="17" t="s">
        <v>24454</v>
      </c>
      <c r="T1677" s="18">
        <v>43013</v>
      </c>
      <c r="U1677" s="8">
        <v>0.75</v>
      </c>
      <c r="V1677" s="8">
        <v>0</v>
      </c>
      <c r="W1677" s="8" t="s">
        <v>30</v>
      </c>
      <c r="X1677" s="8" t="s">
        <v>3453</v>
      </c>
      <c r="Y1677" s="8" t="s">
        <v>3490</v>
      </c>
      <c r="Z1677" s="17" t="s">
        <v>24459</v>
      </c>
      <c r="AA1677" s="8" t="s">
        <v>24460</v>
      </c>
      <c r="AB1677" s="8" t="s">
        <v>24461</v>
      </c>
    </row>
    <row r="1678" spans="1:28" hidden="1" x14ac:dyDescent="0.2">
      <c r="A1678" s="8" t="s">
        <v>24472</v>
      </c>
      <c r="B1678" s="8" t="s">
        <v>24473</v>
      </c>
      <c r="C1678" s="8" t="s">
        <v>45739</v>
      </c>
      <c r="D1678" s="8" t="s">
        <v>45740</v>
      </c>
      <c r="E1678" s="8" t="s">
        <v>76</v>
      </c>
      <c r="F1678" s="8" t="s">
        <v>65</v>
      </c>
      <c r="G1678" s="8" t="s">
        <v>76</v>
      </c>
      <c r="H1678" s="8" t="s">
        <v>65</v>
      </c>
      <c r="I1678" s="8" t="s">
        <v>24452</v>
      </c>
      <c r="J1678" s="8" t="s">
        <v>708</v>
      </c>
      <c r="K1678" s="8" t="s">
        <v>296</v>
      </c>
      <c r="L1678" s="8" t="s">
        <v>320</v>
      </c>
      <c r="M1678" s="8" t="s">
        <v>105</v>
      </c>
      <c r="N1678" s="8" t="s">
        <v>10716</v>
      </c>
      <c r="O1678" s="8" t="s">
        <v>19170</v>
      </c>
      <c r="P1678" s="8" t="s">
        <v>776</v>
      </c>
      <c r="Q1678" s="8" t="s">
        <v>24453</v>
      </c>
      <c r="R1678" s="8" t="s">
        <v>23137</v>
      </c>
      <c r="S1678" s="17" t="s">
        <v>24454</v>
      </c>
      <c r="T1678" s="18">
        <v>43014</v>
      </c>
      <c r="U1678" s="8">
        <v>0.75</v>
      </c>
      <c r="V1678" s="8">
        <v>0.25</v>
      </c>
      <c r="W1678" s="8" t="s">
        <v>40</v>
      </c>
      <c r="X1678" s="8" t="s">
        <v>3453</v>
      </c>
      <c r="Y1678" s="8" t="s">
        <v>3490</v>
      </c>
      <c r="Z1678" s="17" t="s">
        <v>24474</v>
      </c>
      <c r="AA1678" s="8" t="s">
        <v>24475</v>
      </c>
      <c r="AB1678" s="8" t="s">
        <v>24476</v>
      </c>
    </row>
    <row r="1679" spans="1:28" hidden="1" x14ac:dyDescent="0.2">
      <c r="A1679" s="8" t="s">
        <v>24477</v>
      </c>
      <c r="B1679" s="8" t="s">
        <v>24478</v>
      </c>
      <c r="C1679" s="8" t="s">
        <v>45739</v>
      </c>
      <c r="D1679" s="8" t="s">
        <v>45740</v>
      </c>
      <c r="E1679" s="8" t="s">
        <v>104</v>
      </c>
      <c r="F1679" s="8" t="s">
        <v>65</v>
      </c>
      <c r="G1679" s="8" t="s">
        <v>104</v>
      </c>
      <c r="H1679" s="8" t="s">
        <v>65</v>
      </c>
      <c r="I1679" s="8" t="s">
        <v>24452</v>
      </c>
      <c r="J1679" s="8" t="s">
        <v>708</v>
      </c>
      <c r="K1679" s="8" t="s">
        <v>296</v>
      </c>
      <c r="L1679" s="8" t="s">
        <v>106</v>
      </c>
      <c r="M1679" s="8" t="s">
        <v>97</v>
      </c>
      <c r="N1679" s="8" t="s">
        <v>10716</v>
      </c>
      <c r="O1679" s="8" t="s">
        <v>19170</v>
      </c>
      <c r="P1679" s="8" t="s">
        <v>776</v>
      </c>
      <c r="Q1679" s="8" t="s">
        <v>24453</v>
      </c>
      <c r="R1679" s="8" t="s">
        <v>23137</v>
      </c>
      <c r="S1679" s="17" t="s">
        <v>24454</v>
      </c>
      <c r="T1679" s="18">
        <v>43015</v>
      </c>
      <c r="U1679" s="8">
        <v>0.75</v>
      </c>
      <c r="V1679" s="8">
        <v>0.25</v>
      </c>
      <c r="W1679" s="8" t="s">
        <v>40</v>
      </c>
      <c r="X1679" s="8" t="s">
        <v>23770</v>
      </c>
      <c r="Y1679" s="8" t="s">
        <v>23771</v>
      </c>
      <c r="Z1679" s="17" t="s">
        <v>24479</v>
      </c>
      <c r="AA1679" s="8" t="s">
        <v>24480</v>
      </c>
      <c r="AB1679" s="8" t="s">
        <v>24481</v>
      </c>
    </row>
    <row r="1680" spans="1:28" hidden="1" x14ac:dyDescent="0.2">
      <c r="A1680" s="8" t="s">
        <v>24482</v>
      </c>
      <c r="B1680" s="8" t="s">
        <v>24483</v>
      </c>
      <c r="C1680" s="8" t="s">
        <v>45739</v>
      </c>
      <c r="D1680" s="8" t="s">
        <v>45740</v>
      </c>
      <c r="E1680" s="8" t="s">
        <v>96</v>
      </c>
      <c r="F1680" s="8" t="s">
        <v>65</v>
      </c>
      <c r="G1680" s="8" t="s">
        <v>96</v>
      </c>
      <c r="H1680" s="8" t="s">
        <v>65</v>
      </c>
      <c r="I1680" s="8" t="s">
        <v>24452</v>
      </c>
      <c r="J1680" s="8" t="s">
        <v>708</v>
      </c>
      <c r="K1680" s="8" t="s">
        <v>296</v>
      </c>
      <c r="L1680" s="8" t="s">
        <v>98</v>
      </c>
      <c r="M1680" s="8" t="s">
        <v>336</v>
      </c>
      <c r="N1680" s="8" t="s">
        <v>10716</v>
      </c>
      <c r="O1680" s="8" t="s">
        <v>19170</v>
      </c>
      <c r="P1680" s="8" t="s">
        <v>776</v>
      </c>
      <c r="Q1680" s="8" t="s">
        <v>24453</v>
      </c>
      <c r="R1680" s="8" t="s">
        <v>23137</v>
      </c>
      <c r="S1680" s="17" t="s">
        <v>24454</v>
      </c>
      <c r="T1680" s="18">
        <v>43016</v>
      </c>
      <c r="U1680" s="8">
        <v>0.75</v>
      </c>
      <c r="V1680" s="8">
        <v>0.25</v>
      </c>
      <c r="W1680" s="8" t="s">
        <v>40</v>
      </c>
      <c r="X1680" s="8" t="s">
        <v>23770</v>
      </c>
      <c r="Y1680" s="8" t="s">
        <v>23771</v>
      </c>
      <c r="Z1680" s="17" t="s">
        <v>24484</v>
      </c>
      <c r="AA1680" s="8" t="s">
        <v>24485</v>
      </c>
      <c r="AB1680" s="8" t="s">
        <v>24486</v>
      </c>
    </row>
    <row r="1681" spans="1:28" hidden="1" x14ac:dyDescent="0.2">
      <c r="A1681" s="8" t="s">
        <v>24487</v>
      </c>
      <c r="B1681" s="8" t="s">
        <v>24488</v>
      </c>
      <c r="C1681" s="8" t="s">
        <v>45739</v>
      </c>
      <c r="D1681" s="8" t="s">
        <v>45740</v>
      </c>
      <c r="E1681" s="8" t="s">
        <v>335</v>
      </c>
      <c r="F1681" s="8" t="s">
        <v>65</v>
      </c>
      <c r="G1681" s="8" t="s">
        <v>335</v>
      </c>
      <c r="H1681" s="8" t="s">
        <v>65</v>
      </c>
      <c r="I1681" s="8" t="s">
        <v>24452</v>
      </c>
      <c r="J1681" s="8" t="s">
        <v>708</v>
      </c>
      <c r="K1681" s="8" t="s">
        <v>296</v>
      </c>
      <c r="L1681" s="8" t="s">
        <v>337</v>
      </c>
      <c r="M1681" s="8" t="s">
        <v>346</v>
      </c>
      <c r="N1681" s="8" t="s">
        <v>10716</v>
      </c>
      <c r="O1681" s="8" t="s">
        <v>19170</v>
      </c>
      <c r="P1681" s="8" t="s">
        <v>776</v>
      </c>
      <c r="Q1681" s="8" t="s">
        <v>24453</v>
      </c>
      <c r="R1681" s="8" t="s">
        <v>23137</v>
      </c>
      <c r="S1681" s="17" t="s">
        <v>24454</v>
      </c>
      <c r="T1681" s="18">
        <v>43017</v>
      </c>
      <c r="U1681" s="8">
        <v>0.75</v>
      </c>
      <c r="V1681" s="8">
        <v>0.25</v>
      </c>
      <c r="W1681" s="8" t="s">
        <v>40</v>
      </c>
      <c r="X1681" s="8" t="s">
        <v>23780</v>
      </c>
      <c r="Y1681" s="8" t="s">
        <v>23781</v>
      </c>
      <c r="Z1681" s="17" t="s">
        <v>24489</v>
      </c>
      <c r="AA1681" s="8" t="s">
        <v>24490</v>
      </c>
      <c r="AB1681" s="8" t="s">
        <v>24491</v>
      </c>
    </row>
    <row r="1682" spans="1:28" hidden="1" x14ac:dyDescent="0.2">
      <c r="A1682" s="8" t="s">
        <v>24492</v>
      </c>
      <c r="B1682" s="8" t="s">
        <v>24493</v>
      </c>
      <c r="C1682" s="8" t="s">
        <v>45739</v>
      </c>
      <c r="D1682" s="8" t="s">
        <v>45740</v>
      </c>
      <c r="E1682" s="8" t="s">
        <v>345</v>
      </c>
      <c r="F1682" s="8" t="s">
        <v>65</v>
      </c>
      <c r="G1682" s="8" t="s">
        <v>345</v>
      </c>
      <c r="H1682" s="8" t="s">
        <v>65</v>
      </c>
      <c r="I1682" s="8" t="s">
        <v>24452</v>
      </c>
      <c r="J1682" s="8" t="s">
        <v>708</v>
      </c>
      <c r="K1682" s="8" t="s">
        <v>296</v>
      </c>
      <c r="L1682" s="8" t="s">
        <v>347</v>
      </c>
      <c r="M1682" s="8" t="s">
        <v>363</v>
      </c>
      <c r="N1682" s="8" t="s">
        <v>10716</v>
      </c>
      <c r="O1682" s="8" t="s">
        <v>19170</v>
      </c>
      <c r="P1682" s="8" t="s">
        <v>776</v>
      </c>
      <c r="Q1682" s="8" t="s">
        <v>24453</v>
      </c>
      <c r="R1682" s="8" t="s">
        <v>23137</v>
      </c>
      <c r="S1682" s="17" t="s">
        <v>24454</v>
      </c>
      <c r="T1682" s="18">
        <v>43018</v>
      </c>
      <c r="U1682" s="8">
        <v>0.75</v>
      </c>
      <c r="V1682" s="8">
        <v>0.25</v>
      </c>
      <c r="W1682" s="8" t="s">
        <v>40</v>
      </c>
      <c r="X1682" s="8" t="s">
        <v>23780</v>
      </c>
      <c r="Y1682" s="8" t="s">
        <v>23781</v>
      </c>
      <c r="Z1682" s="17" t="s">
        <v>24484</v>
      </c>
      <c r="AA1682" s="8" t="s">
        <v>24494</v>
      </c>
      <c r="AB1682" s="8" t="s">
        <v>24495</v>
      </c>
    </row>
    <row r="1683" spans="1:28" hidden="1" x14ac:dyDescent="0.2">
      <c r="A1683" s="8" t="s">
        <v>24500</v>
      </c>
      <c r="B1683" s="8" t="s">
        <v>24501</v>
      </c>
      <c r="C1683" s="8" t="s">
        <v>45739</v>
      </c>
      <c r="D1683" s="8" t="s">
        <v>45740</v>
      </c>
      <c r="E1683" s="8" t="s">
        <v>362</v>
      </c>
      <c r="F1683" s="8" t="s">
        <v>112</v>
      </c>
      <c r="G1683" s="8" t="s">
        <v>362</v>
      </c>
      <c r="H1683" s="8" t="s">
        <v>112</v>
      </c>
      <c r="I1683" s="8" t="s">
        <v>24452</v>
      </c>
      <c r="J1683" s="8" t="s">
        <v>708</v>
      </c>
      <c r="K1683" s="8" t="s">
        <v>296</v>
      </c>
      <c r="L1683" s="8" t="s">
        <v>2966</v>
      </c>
      <c r="M1683" s="8" t="s">
        <v>373</v>
      </c>
      <c r="N1683" s="8" t="s">
        <v>10716</v>
      </c>
      <c r="O1683" s="8" t="s">
        <v>19170</v>
      </c>
      <c r="P1683" s="8" t="s">
        <v>776</v>
      </c>
      <c r="Q1683" s="8" t="s">
        <v>24453</v>
      </c>
      <c r="R1683" s="8" t="s">
        <v>23137</v>
      </c>
      <c r="S1683" s="17" t="s">
        <v>24454</v>
      </c>
      <c r="T1683" s="18">
        <v>43019</v>
      </c>
      <c r="U1683" s="8">
        <v>0</v>
      </c>
      <c r="V1683" s="8">
        <v>0.25</v>
      </c>
      <c r="W1683" s="8" t="s">
        <v>30</v>
      </c>
      <c r="X1683" s="8" t="s">
        <v>16832</v>
      </c>
      <c r="Y1683" s="8" t="s">
        <v>16833</v>
      </c>
      <c r="Z1683" s="17" t="s">
        <v>3472</v>
      </c>
      <c r="AA1683" s="8" t="s">
        <v>24502</v>
      </c>
      <c r="AB1683" s="8" t="s">
        <v>24503</v>
      </c>
    </row>
    <row r="1684" spans="1:28" hidden="1" x14ac:dyDescent="0.2">
      <c r="A1684" s="8" t="s">
        <v>24496</v>
      </c>
      <c r="B1684" s="8" t="s">
        <v>24497</v>
      </c>
      <c r="C1684" s="8" t="s">
        <v>45739</v>
      </c>
      <c r="D1684" s="8" t="s">
        <v>45740</v>
      </c>
      <c r="E1684" s="8" t="s">
        <v>362</v>
      </c>
      <c r="F1684" s="8" t="s">
        <v>112</v>
      </c>
      <c r="G1684" s="8" t="s">
        <v>362</v>
      </c>
      <c r="H1684" s="8" t="s">
        <v>112</v>
      </c>
      <c r="I1684" s="8" t="s">
        <v>24452</v>
      </c>
      <c r="J1684" s="8" t="s">
        <v>708</v>
      </c>
      <c r="K1684" s="8" t="s">
        <v>296</v>
      </c>
      <c r="L1684" s="8" t="s">
        <v>364</v>
      </c>
      <c r="M1684" s="8" t="s">
        <v>2966</v>
      </c>
      <c r="N1684" s="8" t="s">
        <v>10716</v>
      </c>
      <c r="O1684" s="8" t="s">
        <v>19170</v>
      </c>
      <c r="P1684" s="8" t="s">
        <v>776</v>
      </c>
      <c r="Q1684" s="8" t="s">
        <v>24453</v>
      </c>
      <c r="R1684" s="8" t="s">
        <v>23137</v>
      </c>
      <c r="S1684" s="17" t="s">
        <v>24454</v>
      </c>
      <c r="T1684" s="18">
        <v>43019</v>
      </c>
      <c r="U1684" s="8">
        <v>0.75</v>
      </c>
      <c r="V1684" s="8">
        <v>0</v>
      </c>
      <c r="W1684" s="8" t="s">
        <v>30</v>
      </c>
      <c r="X1684" s="8" t="s">
        <v>16812</v>
      </c>
      <c r="Y1684" s="8" t="s">
        <v>16813</v>
      </c>
      <c r="Z1684" s="17" t="s">
        <v>3472</v>
      </c>
      <c r="AA1684" s="8" t="s">
        <v>24498</v>
      </c>
      <c r="AB1684" s="8" t="s">
        <v>24499</v>
      </c>
    </row>
    <row r="1685" spans="1:28" hidden="1" x14ac:dyDescent="0.2">
      <c r="A1685" s="8" t="s">
        <v>24516</v>
      </c>
      <c r="B1685" s="8" t="s">
        <v>24517</v>
      </c>
      <c r="C1685" s="8" t="s">
        <v>45739</v>
      </c>
      <c r="D1685" s="8" t="s">
        <v>45740</v>
      </c>
      <c r="E1685" s="8" t="s">
        <v>372</v>
      </c>
      <c r="F1685" s="8" t="s">
        <v>112</v>
      </c>
      <c r="G1685" s="8" t="s">
        <v>372</v>
      </c>
      <c r="H1685" s="8" t="s">
        <v>112</v>
      </c>
      <c r="I1685" s="8" t="s">
        <v>24452</v>
      </c>
      <c r="J1685" s="8" t="s">
        <v>708</v>
      </c>
      <c r="K1685" s="8" t="s">
        <v>296</v>
      </c>
      <c r="L1685" s="8" t="s">
        <v>2986</v>
      </c>
      <c r="M1685" s="8" t="s">
        <v>16132</v>
      </c>
      <c r="N1685" s="8" t="s">
        <v>10716</v>
      </c>
      <c r="O1685" s="8" t="s">
        <v>19170</v>
      </c>
      <c r="P1685" s="8" t="s">
        <v>776</v>
      </c>
      <c r="Q1685" s="8" t="s">
        <v>24453</v>
      </c>
      <c r="R1685" s="8" t="s">
        <v>23137</v>
      </c>
      <c r="S1685" s="17" t="s">
        <v>24454</v>
      </c>
      <c r="T1685" s="18">
        <v>43020</v>
      </c>
      <c r="U1685" s="8">
        <v>0</v>
      </c>
      <c r="V1685" s="8">
        <v>8.3333333333333329E-2</v>
      </c>
      <c r="W1685" s="8" t="s">
        <v>1100</v>
      </c>
      <c r="X1685" s="8" t="s">
        <v>16812</v>
      </c>
      <c r="Y1685" s="8" t="s">
        <v>16813</v>
      </c>
      <c r="Z1685" s="17" t="s">
        <v>24518</v>
      </c>
      <c r="AA1685" s="8" t="s">
        <v>24519</v>
      </c>
      <c r="AB1685" s="8" t="s">
        <v>24520</v>
      </c>
    </row>
    <row r="1686" spans="1:28" hidden="1" x14ac:dyDescent="0.2">
      <c r="A1686" s="8" t="s">
        <v>24521</v>
      </c>
      <c r="B1686" s="8" t="s">
        <v>24522</v>
      </c>
      <c r="C1686" s="8" t="s">
        <v>45739</v>
      </c>
      <c r="D1686" s="8" t="s">
        <v>45740</v>
      </c>
      <c r="E1686" s="8" t="s">
        <v>372</v>
      </c>
      <c r="F1686" s="8" t="s">
        <v>112</v>
      </c>
      <c r="G1686" s="8" t="s">
        <v>372</v>
      </c>
      <c r="H1686" s="8" t="s">
        <v>112</v>
      </c>
      <c r="I1686" s="8" t="s">
        <v>24452</v>
      </c>
      <c r="J1686" s="8" t="s">
        <v>708</v>
      </c>
      <c r="K1686" s="8" t="s">
        <v>296</v>
      </c>
      <c r="L1686" s="8" t="s">
        <v>16132</v>
      </c>
      <c r="M1686" s="8" t="s">
        <v>1424</v>
      </c>
      <c r="N1686" s="8" t="s">
        <v>10716</v>
      </c>
      <c r="O1686" s="8" t="s">
        <v>19170</v>
      </c>
      <c r="P1686" s="8" t="s">
        <v>776</v>
      </c>
      <c r="Q1686" s="8" t="s">
        <v>24453</v>
      </c>
      <c r="R1686" s="8" t="s">
        <v>23137</v>
      </c>
      <c r="S1686" s="17" t="s">
        <v>24454</v>
      </c>
      <c r="T1686" s="18">
        <v>43020</v>
      </c>
      <c r="U1686" s="8">
        <v>8.3333333333333329E-2</v>
      </c>
      <c r="V1686" s="8">
        <v>0.16666666666666666</v>
      </c>
      <c r="W1686" s="8" t="s">
        <v>1100</v>
      </c>
      <c r="X1686" s="8" t="s">
        <v>16859</v>
      </c>
      <c r="Y1686" s="8" t="s">
        <v>16860</v>
      </c>
      <c r="Z1686" s="17" t="s">
        <v>24523</v>
      </c>
      <c r="AA1686" s="8" t="s">
        <v>24524</v>
      </c>
      <c r="AB1686" s="8" t="s">
        <v>24525</v>
      </c>
    </row>
    <row r="1687" spans="1:28" hidden="1" x14ac:dyDescent="0.2">
      <c r="A1687" s="8" t="s">
        <v>24526</v>
      </c>
      <c r="B1687" s="8" t="s">
        <v>24527</v>
      </c>
      <c r="C1687" s="8" t="s">
        <v>45739</v>
      </c>
      <c r="D1687" s="8" t="s">
        <v>45740</v>
      </c>
      <c r="E1687" s="8" t="s">
        <v>372</v>
      </c>
      <c r="F1687" s="8" t="s">
        <v>112</v>
      </c>
      <c r="G1687" s="8" t="s">
        <v>372</v>
      </c>
      <c r="H1687" s="8" t="s">
        <v>112</v>
      </c>
      <c r="I1687" s="8" t="s">
        <v>24452</v>
      </c>
      <c r="J1687" s="8" t="s">
        <v>708</v>
      </c>
      <c r="K1687" s="8" t="s">
        <v>296</v>
      </c>
      <c r="L1687" s="8" t="s">
        <v>1424</v>
      </c>
      <c r="M1687" s="8" t="s">
        <v>383</v>
      </c>
      <c r="N1687" s="8" t="s">
        <v>10716</v>
      </c>
      <c r="O1687" s="8" t="s">
        <v>19170</v>
      </c>
      <c r="P1687" s="8" t="s">
        <v>776</v>
      </c>
      <c r="Q1687" s="8" t="s">
        <v>24453</v>
      </c>
      <c r="R1687" s="8" t="s">
        <v>23137</v>
      </c>
      <c r="S1687" s="17" t="s">
        <v>24454</v>
      </c>
      <c r="T1687" s="18">
        <v>43020</v>
      </c>
      <c r="U1687" s="8">
        <v>0.16666666666666666</v>
      </c>
      <c r="V1687" s="8">
        <v>0.25</v>
      </c>
      <c r="W1687" s="8" t="s">
        <v>1100</v>
      </c>
      <c r="X1687" s="8" t="s">
        <v>3489</v>
      </c>
      <c r="Y1687" s="8" t="s">
        <v>3490</v>
      </c>
      <c r="Z1687" s="17" t="s">
        <v>8805</v>
      </c>
      <c r="AA1687" s="8" t="s">
        <v>24528</v>
      </c>
      <c r="AB1687" s="8" t="s">
        <v>24529</v>
      </c>
    </row>
    <row r="1688" spans="1:28" hidden="1" x14ac:dyDescent="0.2">
      <c r="A1688" s="8" t="s">
        <v>24504</v>
      </c>
      <c r="B1688" s="8" t="s">
        <v>24505</v>
      </c>
      <c r="C1688" s="8" t="s">
        <v>45739</v>
      </c>
      <c r="D1688" s="8" t="s">
        <v>45740</v>
      </c>
      <c r="E1688" s="8" t="s">
        <v>372</v>
      </c>
      <c r="F1688" s="8" t="s">
        <v>112</v>
      </c>
      <c r="G1688" s="8" t="s">
        <v>372</v>
      </c>
      <c r="H1688" s="8" t="s">
        <v>112</v>
      </c>
      <c r="I1688" s="8" t="s">
        <v>24452</v>
      </c>
      <c r="J1688" s="8" t="s">
        <v>708</v>
      </c>
      <c r="K1688" s="8" t="s">
        <v>296</v>
      </c>
      <c r="L1688" s="8" t="s">
        <v>374</v>
      </c>
      <c r="M1688" s="8" t="s">
        <v>5910</v>
      </c>
      <c r="N1688" s="8" t="s">
        <v>10716</v>
      </c>
      <c r="O1688" s="8" t="s">
        <v>19170</v>
      </c>
      <c r="P1688" s="8" t="s">
        <v>776</v>
      </c>
      <c r="Q1688" s="8" t="s">
        <v>24453</v>
      </c>
      <c r="R1688" s="8" t="s">
        <v>23137</v>
      </c>
      <c r="S1688" s="17" t="s">
        <v>24454</v>
      </c>
      <c r="T1688" s="18">
        <v>43020</v>
      </c>
      <c r="U1688" s="8">
        <v>0.75</v>
      </c>
      <c r="V1688" s="8">
        <v>0.91666666666666663</v>
      </c>
      <c r="W1688" s="8" t="s">
        <v>739</v>
      </c>
      <c r="X1688" s="8" t="s">
        <v>19203</v>
      </c>
      <c r="Y1688" s="8" t="s">
        <v>19204</v>
      </c>
      <c r="Z1688" s="17" t="s">
        <v>24506</v>
      </c>
      <c r="AA1688" s="8" t="s">
        <v>24507</v>
      </c>
      <c r="AB1688" s="8" t="s">
        <v>24508</v>
      </c>
    </row>
    <row r="1689" spans="1:28" hidden="1" x14ac:dyDescent="0.2">
      <c r="A1689" s="8" t="s">
        <v>24509</v>
      </c>
      <c r="B1689" s="8" t="s">
        <v>24510</v>
      </c>
      <c r="C1689" s="8" t="s">
        <v>45739</v>
      </c>
      <c r="D1689" s="8" t="s">
        <v>45740</v>
      </c>
      <c r="E1689" s="8" t="s">
        <v>372</v>
      </c>
      <c r="F1689" s="8" t="s">
        <v>112</v>
      </c>
      <c r="G1689" s="8" t="s">
        <v>372</v>
      </c>
      <c r="H1689" s="8" t="s">
        <v>112</v>
      </c>
      <c r="I1689" s="8" t="s">
        <v>24452</v>
      </c>
      <c r="J1689" s="8" t="s">
        <v>708</v>
      </c>
      <c r="K1689" s="8" t="s">
        <v>296</v>
      </c>
      <c r="L1689" s="8" t="s">
        <v>5910</v>
      </c>
      <c r="M1689" s="8" t="s">
        <v>2986</v>
      </c>
      <c r="N1689" s="8" t="s">
        <v>10716</v>
      </c>
      <c r="O1689" s="8" t="s">
        <v>19170</v>
      </c>
      <c r="P1689" s="8" t="s">
        <v>776</v>
      </c>
      <c r="Q1689" s="8" t="s">
        <v>24453</v>
      </c>
      <c r="R1689" s="8" t="s">
        <v>23137</v>
      </c>
      <c r="S1689" s="17" t="s">
        <v>24454</v>
      </c>
      <c r="T1689" s="18">
        <v>43020</v>
      </c>
      <c r="U1689" s="8">
        <v>0.91666666666666663</v>
      </c>
      <c r="V1689" s="8">
        <v>0</v>
      </c>
      <c r="W1689" s="8" t="s">
        <v>1100</v>
      </c>
      <c r="X1689" s="8" t="s">
        <v>24511</v>
      </c>
      <c r="Y1689" s="8" t="s">
        <v>24512</v>
      </c>
      <c r="Z1689" s="17" t="s">
        <v>24513</v>
      </c>
      <c r="AA1689" s="8" t="s">
        <v>24514</v>
      </c>
      <c r="AB1689" s="8" t="s">
        <v>24515</v>
      </c>
    </row>
    <row r="1690" spans="1:28" hidden="1" x14ac:dyDescent="0.2">
      <c r="A1690" s="8" t="s">
        <v>24541</v>
      </c>
      <c r="B1690" s="8" t="s">
        <v>24542</v>
      </c>
      <c r="C1690" s="8" t="s">
        <v>45739</v>
      </c>
      <c r="D1690" s="8" t="s">
        <v>45740</v>
      </c>
      <c r="E1690" s="8" t="s">
        <v>382</v>
      </c>
      <c r="F1690" s="8" t="s">
        <v>112</v>
      </c>
      <c r="G1690" s="8" t="s">
        <v>382</v>
      </c>
      <c r="H1690" s="8" t="s">
        <v>112</v>
      </c>
      <c r="I1690" s="8" t="s">
        <v>24452</v>
      </c>
      <c r="J1690" s="8" t="s">
        <v>708</v>
      </c>
      <c r="K1690" s="8" t="s">
        <v>296</v>
      </c>
      <c r="L1690" s="8" t="s">
        <v>16852</v>
      </c>
      <c r="M1690" s="8" t="s">
        <v>3020</v>
      </c>
      <c r="N1690" s="8" t="s">
        <v>10716</v>
      </c>
      <c r="O1690" s="8" t="s">
        <v>19170</v>
      </c>
      <c r="P1690" s="8" t="s">
        <v>776</v>
      </c>
      <c r="Q1690" s="8" t="s">
        <v>24453</v>
      </c>
      <c r="R1690" s="8" t="s">
        <v>23137</v>
      </c>
      <c r="S1690" s="17" t="s">
        <v>24454</v>
      </c>
      <c r="T1690" s="18">
        <v>43021</v>
      </c>
      <c r="U1690" s="8">
        <v>0.125</v>
      </c>
      <c r="V1690" s="8">
        <v>0.20833333333333334</v>
      </c>
      <c r="W1690" s="8" t="s">
        <v>1100</v>
      </c>
      <c r="X1690" s="8" t="s">
        <v>24543</v>
      </c>
      <c r="Y1690" s="8" t="s">
        <v>24544</v>
      </c>
      <c r="Z1690" s="17" t="s">
        <v>24545</v>
      </c>
      <c r="AA1690" s="8" t="s">
        <v>24546</v>
      </c>
      <c r="AB1690" s="8" t="s">
        <v>24547</v>
      </c>
    </row>
    <row r="1691" spans="1:28" hidden="1" x14ac:dyDescent="0.2">
      <c r="A1691" s="8" t="s">
        <v>24548</v>
      </c>
      <c r="B1691" s="8" t="s">
        <v>24549</v>
      </c>
      <c r="C1691" s="8" t="s">
        <v>45739</v>
      </c>
      <c r="D1691" s="8" t="s">
        <v>45740</v>
      </c>
      <c r="E1691" s="8" t="s">
        <v>382</v>
      </c>
      <c r="F1691" s="8" t="s">
        <v>112</v>
      </c>
      <c r="G1691" s="8" t="s">
        <v>382</v>
      </c>
      <c r="H1691" s="8" t="s">
        <v>112</v>
      </c>
      <c r="I1691" s="8" t="s">
        <v>24452</v>
      </c>
      <c r="J1691" s="8" t="s">
        <v>708</v>
      </c>
      <c r="K1691" s="8" t="s">
        <v>296</v>
      </c>
      <c r="L1691" s="8" t="s">
        <v>3020</v>
      </c>
      <c r="M1691" s="8" t="s">
        <v>391</v>
      </c>
      <c r="N1691" s="8" t="s">
        <v>10716</v>
      </c>
      <c r="O1691" s="8" t="s">
        <v>19170</v>
      </c>
      <c r="P1691" s="8" t="s">
        <v>776</v>
      </c>
      <c r="Q1691" s="8" t="s">
        <v>24453</v>
      </c>
      <c r="R1691" s="8" t="s">
        <v>23137</v>
      </c>
      <c r="S1691" s="17" t="s">
        <v>24454</v>
      </c>
      <c r="T1691" s="18">
        <v>43021</v>
      </c>
      <c r="U1691" s="8">
        <v>0.20833333333333334</v>
      </c>
      <c r="V1691" s="8">
        <v>0.25</v>
      </c>
      <c r="W1691" s="8" t="s">
        <v>1495</v>
      </c>
      <c r="X1691" s="8" t="s">
        <v>24550</v>
      </c>
      <c r="Y1691" s="8" t="s">
        <v>9306</v>
      </c>
      <c r="Z1691" s="17" t="s">
        <v>24551</v>
      </c>
      <c r="AA1691" s="8" t="s">
        <v>24552</v>
      </c>
      <c r="AB1691" s="8" t="s">
        <v>24553</v>
      </c>
    </row>
    <row r="1692" spans="1:28" hidden="1" x14ac:dyDescent="0.2">
      <c r="A1692" s="8" t="s">
        <v>24530</v>
      </c>
      <c r="B1692" s="8" t="s">
        <v>24531</v>
      </c>
      <c r="C1692" s="8" t="s">
        <v>45739</v>
      </c>
      <c r="D1692" s="8" t="s">
        <v>45740</v>
      </c>
      <c r="E1692" s="8" t="s">
        <v>382</v>
      </c>
      <c r="F1692" s="8" t="s">
        <v>112</v>
      </c>
      <c r="G1692" s="8" t="s">
        <v>382</v>
      </c>
      <c r="H1692" s="8" t="s">
        <v>112</v>
      </c>
      <c r="I1692" s="8" t="s">
        <v>24452</v>
      </c>
      <c r="J1692" s="8" t="s">
        <v>708</v>
      </c>
      <c r="K1692" s="8" t="s">
        <v>296</v>
      </c>
      <c r="L1692" s="8" t="s">
        <v>384</v>
      </c>
      <c r="M1692" s="8" t="s">
        <v>24532</v>
      </c>
      <c r="N1692" s="8" t="s">
        <v>10716</v>
      </c>
      <c r="O1692" s="8" t="s">
        <v>19170</v>
      </c>
      <c r="P1692" s="8" t="s">
        <v>776</v>
      </c>
      <c r="Q1692" s="8" t="s">
        <v>24453</v>
      </c>
      <c r="R1692" s="8" t="s">
        <v>23137</v>
      </c>
      <c r="S1692" s="17" t="s">
        <v>24454</v>
      </c>
      <c r="T1692" s="18">
        <v>43021</v>
      </c>
      <c r="U1692" s="8">
        <v>0.75</v>
      </c>
      <c r="V1692" s="8">
        <v>0.875</v>
      </c>
      <c r="W1692" s="8" t="s">
        <v>1283</v>
      </c>
      <c r="X1692" s="8" t="s">
        <v>24533</v>
      </c>
      <c r="Y1692" s="8" t="s">
        <v>24534</v>
      </c>
      <c r="Z1692" s="17" t="s">
        <v>3472</v>
      </c>
      <c r="AA1692" s="8" t="s">
        <v>24535</v>
      </c>
      <c r="AB1692" s="8" t="s">
        <v>24536</v>
      </c>
    </row>
    <row r="1693" spans="1:28" hidden="1" x14ac:dyDescent="0.2">
      <c r="A1693" s="8" t="s">
        <v>24537</v>
      </c>
      <c r="B1693" s="8" t="s">
        <v>24538</v>
      </c>
      <c r="C1693" s="8" t="s">
        <v>45739</v>
      </c>
      <c r="D1693" s="8" t="s">
        <v>45740</v>
      </c>
      <c r="E1693" s="8" t="s">
        <v>382</v>
      </c>
      <c r="F1693" s="8" t="s">
        <v>112</v>
      </c>
      <c r="G1693" s="8" t="s">
        <v>382</v>
      </c>
      <c r="H1693" s="8" t="s">
        <v>112</v>
      </c>
      <c r="I1693" s="8" t="s">
        <v>24452</v>
      </c>
      <c r="J1693" s="8" t="s">
        <v>708</v>
      </c>
      <c r="K1693" s="8" t="s">
        <v>296</v>
      </c>
      <c r="L1693" s="8" t="s">
        <v>24532</v>
      </c>
      <c r="M1693" s="8" t="s">
        <v>16852</v>
      </c>
      <c r="N1693" s="8" t="s">
        <v>10716</v>
      </c>
      <c r="O1693" s="8" t="s">
        <v>19170</v>
      </c>
      <c r="P1693" s="8" t="s">
        <v>776</v>
      </c>
      <c r="Q1693" s="8" t="s">
        <v>24453</v>
      </c>
      <c r="R1693" s="8" t="s">
        <v>23137</v>
      </c>
      <c r="S1693" s="17" t="s">
        <v>24454</v>
      </c>
      <c r="T1693" s="18">
        <v>43021</v>
      </c>
      <c r="U1693" s="8">
        <v>0.875</v>
      </c>
      <c r="V1693" s="8">
        <v>0.125</v>
      </c>
      <c r="W1693" s="8" t="s">
        <v>30</v>
      </c>
      <c r="X1693" s="8" t="s">
        <v>16832</v>
      </c>
      <c r="Y1693" s="8" t="s">
        <v>16833</v>
      </c>
      <c r="Z1693" s="17" t="s">
        <v>3472</v>
      </c>
      <c r="AA1693" s="8" t="s">
        <v>24539</v>
      </c>
      <c r="AB1693" s="8" t="s">
        <v>24540</v>
      </c>
    </row>
    <row r="1694" spans="1:28" hidden="1" x14ac:dyDescent="0.2">
      <c r="A1694" s="8" t="s">
        <v>24554</v>
      </c>
      <c r="B1694" s="8" t="s">
        <v>24555</v>
      </c>
      <c r="C1694" s="8" t="s">
        <v>45739</v>
      </c>
      <c r="D1694" s="8" t="s">
        <v>45740</v>
      </c>
      <c r="E1694" s="8" t="s">
        <v>390</v>
      </c>
      <c r="F1694" s="8" t="s">
        <v>112</v>
      </c>
      <c r="G1694" s="8" t="s">
        <v>390</v>
      </c>
      <c r="H1694" s="8" t="s">
        <v>112</v>
      </c>
      <c r="I1694" s="8" t="s">
        <v>24452</v>
      </c>
      <c r="J1694" s="8" t="s">
        <v>708</v>
      </c>
      <c r="K1694" s="8" t="s">
        <v>296</v>
      </c>
      <c r="L1694" s="8" t="s">
        <v>392</v>
      </c>
      <c r="M1694" s="8" t="s">
        <v>401</v>
      </c>
      <c r="N1694" s="8" t="s">
        <v>10716</v>
      </c>
      <c r="O1694" s="8" t="s">
        <v>19170</v>
      </c>
      <c r="P1694" s="8" t="s">
        <v>776</v>
      </c>
      <c r="Q1694" s="8" t="s">
        <v>24453</v>
      </c>
      <c r="R1694" s="8" t="s">
        <v>23137</v>
      </c>
      <c r="S1694" s="17" t="s">
        <v>24454</v>
      </c>
      <c r="T1694" s="18">
        <v>43022</v>
      </c>
      <c r="U1694" s="8">
        <v>0.75</v>
      </c>
      <c r="V1694" s="8">
        <v>0.25</v>
      </c>
      <c r="W1694" s="8" t="s">
        <v>40</v>
      </c>
      <c r="X1694" s="8" t="s">
        <v>3489</v>
      </c>
      <c r="Y1694" s="8" t="s">
        <v>3490</v>
      </c>
      <c r="Z1694" s="17" t="s">
        <v>8805</v>
      </c>
      <c r="AA1694" s="8" t="s">
        <v>24556</v>
      </c>
      <c r="AB1694" s="8" t="s">
        <v>24557</v>
      </c>
    </row>
    <row r="1695" spans="1:28" hidden="1" x14ac:dyDescent="0.2">
      <c r="A1695" s="8" t="s">
        <v>24563</v>
      </c>
      <c r="B1695" s="8" t="s">
        <v>24564</v>
      </c>
      <c r="C1695" s="8" t="s">
        <v>45739</v>
      </c>
      <c r="D1695" s="8" t="s">
        <v>45740</v>
      </c>
      <c r="E1695" s="8" t="s">
        <v>400</v>
      </c>
      <c r="F1695" s="8" t="s">
        <v>112</v>
      </c>
      <c r="G1695" s="8" t="s">
        <v>400</v>
      </c>
      <c r="H1695" s="8" t="s">
        <v>112</v>
      </c>
      <c r="I1695" s="8" t="s">
        <v>24452</v>
      </c>
      <c r="J1695" s="8" t="s">
        <v>708</v>
      </c>
      <c r="K1695" s="8" t="s">
        <v>296</v>
      </c>
      <c r="L1695" s="8" t="s">
        <v>1467</v>
      </c>
      <c r="M1695" s="8" t="s">
        <v>409</v>
      </c>
      <c r="N1695" s="8" t="s">
        <v>10716</v>
      </c>
      <c r="O1695" s="8" t="s">
        <v>19170</v>
      </c>
      <c r="P1695" s="8" t="s">
        <v>776</v>
      </c>
      <c r="Q1695" s="8" t="s">
        <v>24453</v>
      </c>
      <c r="R1695" s="8" t="s">
        <v>23137</v>
      </c>
      <c r="S1695" s="17" t="s">
        <v>24454</v>
      </c>
      <c r="T1695" s="18">
        <v>43023</v>
      </c>
      <c r="U1695" s="8">
        <v>0.16666666666666666</v>
      </c>
      <c r="V1695" s="8">
        <v>0.25</v>
      </c>
      <c r="W1695" s="8" t="s">
        <v>1100</v>
      </c>
      <c r="X1695" s="8" t="s">
        <v>24565</v>
      </c>
      <c r="Y1695" s="8" t="s">
        <v>3490</v>
      </c>
      <c r="Z1695" s="17" t="s">
        <v>24566</v>
      </c>
      <c r="AA1695" s="8" t="s">
        <v>24567</v>
      </c>
      <c r="AB1695" s="8" t="s">
        <v>24568</v>
      </c>
    </row>
    <row r="1696" spans="1:28" hidden="1" x14ac:dyDescent="0.2">
      <c r="A1696" s="8" t="s">
        <v>24558</v>
      </c>
      <c r="B1696" s="8" t="s">
        <v>24559</v>
      </c>
      <c r="C1696" s="8" t="s">
        <v>45739</v>
      </c>
      <c r="D1696" s="8" t="s">
        <v>45740</v>
      </c>
      <c r="E1696" s="8" t="s">
        <v>400</v>
      </c>
      <c r="F1696" s="8" t="s">
        <v>112</v>
      </c>
      <c r="G1696" s="8" t="s">
        <v>400</v>
      </c>
      <c r="H1696" s="8" t="s">
        <v>112</v>
      </c>
      <c r="I1696" s="8" t="s">
        <v>24452</v>
      </c>
      <c r="J1696" s="8" t="s">
        <v>708</v>
      </c>
      <c r="K1696" s="8" t="s">
        <v>296</v>
      </c>
      <c r="L1696" s="8" t="s">
        <v>402</v>
      </c>
      <c r="M1696" s="8" t="s">
        <v>1467</v>
      </c>
      <c r="N1696" s="8" t="s">
        <v>10716</v>
      </c>
      <c r="O1696" s="8" t="s">
        <v>19170</v>
      </c>
      <c r="P1696" s="8" t="s">
        <v>776</v>
      </c>
      <c r="Q1696" s="8" t="s">
        <v>24453</v>
      </c>
      <c r="R1696" s="8" t="s">
        <v>23137</v>
      </c>
      <c r="S1696" s="17" t="s">
        <v>24454</v>
      </c>
      <c r="T1696" s="18">
        <v>43023</v>
      </c>
      <c r="U1696" s="8">
        <v>0.75</v>
      </c>
      <c r="V1696" s="8">
        <v>0.16666666666666666</v>
      </c>
      <c r="W1696" s="8" t="s">
        <v>792</v>
      </c>
      <c r="X1696" s="8" t="s">
        <v>3489</v>
      </c>
      <c r="Y1696" s="8" t="s">
        <v>3490</v>
      </c>
      <c r="Z1696" s="17" t="s">
        <v>24560</v>
      </c>
      <c r="AA1696" s="8" t="s">
        <v>24561</v>
      </c>
      <c r="AB1696" s="8" t="s">
        <v>24562</v>
      </c>
    </row>
    <row r="1697" spans="1:28" hidden="1" x14ac:dyDescent="0.2">
      <c r="A1697" s="8" t="s">
        <v>24569</v>
      </c>
      <c r="B1697" s="8" t="s">
        <v>24570</v>
      </c>
      <c r="C1697" s="8" t="s">
        <v>45739</v>
      </c>
      <c r="D1697" s="8" t="s">
        <v>45740</v>
      </c>
      <c r="E1697" s="8" t="s">
        <v>113</v>
      </c>
      <c r="F1697" s="8" t="s">
        <v>112</v>
      </c>
      <c r="G1697" s="8" t="s">
        <v>113</v>
      </c>
      <c r="H1697" s="8" t="s">
        <v>112</v>
      </c>
      <c r="I1697" s="8" t="s">
        <v>24452</v>
      </c>
      <c r="J1697" s="8" t="s">
        <v>708</v>
      </c>
      <c r="K1697" s="8" t="s">
        <v>296</v>
      </c>
      <c r="L1697" s="8" t="s">
        <v>410</v>
      </c>
      <c r="M1697" s="8" t="s">
        <v>418</v>
      </c>
      <c r="N1697" s="8" t="s">
        <v>10716</v>
      </c>
      <c r="O1697" s="8" t="s">
        <v>19170</v>
      </c>
      <c r="P1697" s="8" t="s">
        <v>776</v>
      </c>
      <c r="Q1697" s="8" t="s">
        <v>24453</v>
      </c>
      <c r="R1697" s="8" t="s">
        <v>23137</v>
      </c>
      <c r="S1697" s="17" t="s">
        <v>24454</v>
      </c>
      <c r="T1697" s="18">
        <v>43024</v>
      </c>
      <c r="U1697" s="8">
        <v>0.75</v>
      </c>
      <c r="V1697" s="8">
        <v>0.25</v>
      </c>
      <c r="W1697" s="8" t="s">
        <v>40</v>
      </c>
      <c r="X1697" s="8" t="s">
        <v>20228</v>
      </c>
      <c r="Y1697" s="8" t="s">
        <v>13508</v>
      </c>
      <c r="Z1697" s="17" t="s">
        <v>8805</v>
      </c>
      <c r="AA1697" s="8" t="s">
        <v>24571</v>
      </c>
      <c r="AB1697" s="8" t="s">
        <v>24572</v>
      </c>
    </row>
    <row r="1698" spans="1:28" hidden="1" x14ac:dyDescent="0.2">
      <c r="A1698" s="8" t="s">
        <v>24590</v>
      </c>
      <c r="B1698" s="8" t="s">
        <v>24591</v>
      </c>
      <c r="C1698" s="8" t="s">
        <v>45739</v>
      </c>
      <c r="D1698" s="8" t="s">
        <v>45740</v>
      </c>
      <c r="E1698" s="8" t="s">
        <v>123</v>
      </c>
      <c r="F1698" s="8" t="s">
        <v>112</v>
      </c>
      <c r="G1698" s="8" t="s">
        <v>123</v>
      </c>
      <c r="H1698" s="8" t="s">
        <v>112</v>
      </c>
      <c r="I1698" s="8" t="s">
        <v>24452</v>
      </c>
      <c r="J1698" s="8" t="s">
        <v>708</v>
      </c>
      <c r="K1698" s="8" t="s">
        <v>296</v>
      </c>
      <c r="L1698" s="8" t="s">
        <v>1886</v>
      </c>
      <c r="M1698" s="8" t="s">
        <v>2047</v>
      </c>
      <c r="N1698" s="8" t="s">
        <v>10716</v>
      </c>
      <c r="O1698" s="8" t="s">
        <v>19170</v>
      </c>
      <c r="P1698" s="8" t="s">
        <v>776</v>
      </c>
      <c r="Q1698" s="8" t="s">
        <v>24453</v>
      </c>
      <c r="R1698" s="8" t="s">
        <v>23137</v>
      </c>
      <c r="S1698" s="17" t="s">
        <v>24454</v>
      </c>
      <c r="T1698" s="18">
        <v>43025</v>
      </c>
      <c r="U1698" s="8">
        <v>0</v>
      </c>
      <c r="V1698" s="8">
        <v>0.25</v>
      </c>
      <c r="W1698" s="8" t="s">
        <v>30</v>
      </c>
      <c r="X1698" s="8" t="s">
        <v>24592</v>
      </c>
      <c r="Y1698" s="8" t="s">
        <v>3538</v>
      </c>
      <c r="Z1698" s="17" t="s">
        <v>24593</v>
      </c>
      <c r="AA1698" s="8" t="s">
        <v>24594</v>
      </c>
      <c r="AB1698" s="8" t="s">
        <v>24595</v>
      </c>
    </row>
    <row r="1699" spans="1:28" hidden="1" x14ac:dyDescent="0.2">
      <c r="A1699" s="8" t="s">
        <v>24573</v>
      </c>
      <c r="B1699" s="8" t="s">
        <v>24574</v>
      </c>
      <c r="C1699" s="8" t="s">
        <v>45739</v>
      </c>
      <c r="D1699" s="8" t="s">
        <v>45740</v>
      </c>
      <c r="E1699" s="8" t="s">
        <v>123</v>
      </c>
      <c r="F1699" s="8" t="s">
        <v>112</v>
      </c>
      <c r="G1699" s="8" t="s">
        <v>123</v>
      </c>
      <c r="H1699" s="8" t="s">
        <v>112</v>
      </c>
      <c r="I1699" s="8" t="s">
        <v>24452</v>
      </c>
      <c r="J1699" s="8" t="s">
        <v>708</v>
      </c>
      <c r="K1699" s="8" t="s">
        <v>296</v>
      </c>
      <c r="L1699" s="8" t="s">
        <v>419</v>
      </c>
      <c r="M1699" s="8" t="s">
        <v>6510</v>
      </c>
      <c r="N1699" s="8" t="s">
        <v>10716</v>
      </c>
      <c r="O1699" s="8" t="s">
        <v>19170</v>
      </c>
      <c r="P1699" s="8" t="s">
        <v>776</v>
      </c>
      <c r="Q1699" s="8" t="s">
        <v>24453</v>
      </c>
      <c r="R1699" s="8" t="s">
        <v>23137</v>
      </c>
      <c r="S1699" s="17" t="s">
        <v>24454</v>
      </c>
      <c r="T1699" s="18">
        <v>43025</v>
      </c>
      <c r="U1699" s="8">
        <v>0.75</v>
      </c>
      <c r="V1699" s="8">
        <v>0.83333333333333337</v>
      </c>
      <c r="W1699" s="8" t="s">
        <v>1100</v>
      </c>
      <c r="X1699" s="8" t="s">
        <v>24575</v>
      </c>
      <c r="Y1699" s="8" t="s">
        <v>24576</v>
      </c>
      <c r="Z1699" s="17" t="s">
        <v>3789</v>
      </c>
      <c r="AA1699" s="8" t="s">
        <v>24577</v>
      </c>
      <c r="AB1699" s="8" t="s">
        <v>24578</v>
      </c>
    </row>
    <row r="1700" spans="1:28" hidden="1" x14ac:dyDescent="0.2">
      <c r="A1700" s="8" t="s">
        <v>24579</v>
      </c>
      <c r="B1700" s="8" t="s">
        <v>24580</v>
      </c>
      <c r="C1700" s="8" t="s">
        <v>45739</v>
      </c>
      <c r="D1700" s="8" t="s">
        <v>45740</v>
      </c>
      <c r="E1700" s="8" t="s">
        <v>123</v>
      </c>
      <c r="F1700" s="8" t="s">
        <v>112</v>
      </c>
      <c r="G1700" s="8" t="s">
        <v>123</v>
      </c>
      <c r="H1700" s="8" t="s">
        <v>112</v>
      </c>
      <c r="I1700" s="8" t="s">
        <v>24452</v>
      </c>
      <c r="J1700" s="8" t="s">
        <v>708</v>
      </c>
      <c r="K1700" s="8" t="s">
        <v>296</v>
      </c>
      <c r="L1700" s="8" t="s">
        <v>6510</v>
      </c>
      <c r="M1700" s="8" t="s">
        <v>3108</v>
      </c>
      <c r="N1700" s="8" t="s">
        <v>10716</v>
      </c>
      <c r="O1700" s="8" t="s">
        <v>19170</v>
      </c>
      <c r="P1700" s="8" t="s">
        <v>776</v>
      </c>
      <c r="Q1700" s="8" t="s">
        <v>24453</v>
      </c>
      <c r="R1700" s="8" t="s">
        <v>23137</v>
      </c>
      <c r="S1700" s="17" t="s">
        <v>24454</v>
      </c>
      <c r="T1700" s="18">
        <v>43025</v>
      </c>
      <c r="U1700" s="8">
        <v>0.83333333333333337</v>
      </c>
      <c r="V1700" s="8">
        <v>0.91666666666666663</v>
      </c>
      <c r="W1700" s="8" t="s">
        <v>1100</v>
      </c>
      <c r="X1700" s="8" t="s">
        <v>24581</v>
      </c>
      <c r="Y1700" s="8" t="s">
        <v>13508</v>
      </c>
      <c r="Z1700" s="17" t="s">
        <v>3789</v>
      </c>
      <c r="AA1700" s="8" t="s">
        <v>24582</v>
      </c>
      <c r="AB1700" s="8" t="s">
        <v>24583</v>
      </c>
    </row>
    <row r="1701" spans="1:28" hidden="1" x14ac:dyDescent="0.2">
      <c r="A1701" s="8" t="s">
        <v>24584</v>
      </c>
      <c r="B1701" s="8" t="s">
        <v>24585</v>
      </c>
      <c r="C1701" s="8" t="s">
        <v>45739</v>
      </c>
      <c r="D1701" s="8" t="s">
        <v>45740</v>
      </c>
      <c r="E1701" s="8" t="s">
        <v>123</v>
      </c>
      <c r="F1701" s="8" t="s">
        <v>112</v>
      </c>
      <c r="G1701" s="8" t="s">
        <v>123</v>
      </c>
      <c r="H1701" s="8" t="s">
        <v>112</v>
      </c>
      <c r="I1701" s="8" t="s">
        <v>24452</v>
      </c>
      <c r="J1701" s="8" t="s">
        <v>708</v>
      </c>
      <c r="K1701" s="8" t="s">
        <v>296</v>
      </c>
      <c r="L1701" s="8" t="s">
        <v>3108</v>
      </c>
      <c r="M1701" s="8" t="s">
        <v>1886</v>
      </c>
      <c r="N1701" s="8" t="s">
        <v>10716</v>
      </c>
      <c r="O1701" s="8" t="s">
        <v>19170</v>
      </c>
      <c r="P1701" s="8" t="s">
        <v>776</v>
      </c>
      <c r="Q1701" s="8" t="s">
        <v>24453</v>
      </c>
      <c r="R1701" s="8" t="s">
        <v>23137</v>
      </c>
      <c r="S1701" s="17" t="s">
        <v>24454</v>
      </c>
      <c r="T1701" s="18">
        <v>43025</v>
      </c>
      <c r="U1701" s="8">
        <v>0.91666666666666663</v>
      </c>
      <c r="V1701" s="8">
        <v>0</v>
      </c>
      <c r="W1701" s="8" t="s">
        <v>1100</v>
      </c>
      <c r="X1701" s="8" t="s">
        <v>24586</v>
      </c>
      <c r="Y1701" s="8" t="s">
        <v>3490</v>
      </c>
      <c r="Z1701" s="17" t="s">
        <v>24587</v>
      </c>
      <c r="AA1701" s="8" t="s">
        <v>24588</v>
      </c>
      <c r="AB1701" s="8" t="s">
        <v>24589</v>
      </c>
    </row>
    <row r="1702" spans="1:28" hidden="1" x14ac:dyDescent="0.2">
      <c r="A1702" s="8" t="s">
        <v>24596</v>
      </c>
      <c r="B1702" s="8" t="s">
        <v>24597</v>
      </c>
      <c r="C1702" s="8" t="s">
        <v>45739</v>
      </c>
      <c r="D1702" s="8" t="s">
        <v>45740</v>
      </c>
      <c r="E1702" s="8" t="s">
        <v>205</v>
      </c>
      <c r="F1702" s="8" t="s">
        <v>204</v>
      </c>
      <c r="G1702" s="8" t="s">
        <v>205</v>
      </c>
      <c r="H1702" s="8" t="s">
        <v>204</v>
      </c>
      <c r="I1702" s="8" t="s">
        <v>24452</v>
      </c>
      <c r="J1702" s="8" t="s">
        <v>708</v>
      </c>
      <c r="K1702" s="8" t="s">
        <v>296</v>
      </c>
      <c r="L1702" s="8" t="s">
        <v>428</v>
      </c>
      <c r="M1702" s="8" t="s">
        <v>24598</v>
      </c>
      <c r="N1702" s="8" t="s">
        <v>10716</v>
      </c>
      <c r="O1702" s="8" t="s">
        <v>19170</v>
      </c>
      <c r="P1702" s="8" t="s">
        <v>776</v>
      </c>
      <c r="Q1702" s="8" t="s">
        <v>24453</v>
      </c>
      <c r="R1702" s="8" t="s">
        <v>23137</v>
      </c>
      <c r="S1702" s="17" t="s">
        <v>24454</v>
      </c>
      <c r="T1702" s="18">
        <v>43033</v>
      </c>
      <c r="U1702" s="8">
        <v>0.75</v>
      </c>
      <c r="V1702" s="8">
        <v>0.8125</v>
      </c>
      <c r="W1702" s="8" t="s">
        <v>2170</v>
      </c>
      <c r="X1702" s="8" t="s">
        <v>23835</v>
      </c>
      <c r="Y1702" s="8" t="s">
        <v>3490</v>
      </c>
      <c r="Z1702" s="17" t="s">
        <v>24599</v>
      </c>
      <c r="AA1702" s="8" t="s">
        <v>24600</v>
      </c>
      <c r="AB1702" s="8" t="s">
        <v>24601</v>
      </c>
    </row>
    <row r="1703" spans="1:28" hidden="1" x14ac:dyDescent="0.2">
      <c r="A1703" s="8" t="s">
        <v>24602</v>
      </c>
      <c r="B1703" s="8" t="s">
        <v>24603</v>
      </c>
      <c r="C1703" s="8" t="s">
        <v>45739</v>
      </c>
      <c r="D1703" s="8" t="s">
        <v>45740</v>
      </c>
      <c r="E1703" s="8" t="s">
        <v>205</v>
      </c>
      <c r="F1703" s="8" t="s">
        <v>204</v>
      </c>
      <c r="G1703" s="8" t="s">
        <v>205</v>
      </c>
      <c r="H1703" s="8" t="s">
        <v>204</v>
      </c>
      <c r="I1703" s="8" t="s">
        <v>24452</v>
      </c>
      <c r="J1703" s="8" t="s">
        <v>708</v>
      </c>
      <c r="K1703" s="8" t="s">
        <v>296</v>
      </c>
      <c r="L1703" s="8" t="s">
        <v>24598</v>
      </c>
      <c r="M1703" s="8" t="s">
        <v>16937</v>
      </c>
      <c r="N1703" s="8" t="s">
        <v>10716</v>
      </c>
      <c r="O1703" s="8" t="s">
        <v>19170</v>
      </c>
      <c r="P1703" s="8" t="s">
        <v>776</v>
      </c>
      <c r="Q1703" s="8" t="s">
        <v>24453</v>
      </c>
      <c r="R1703" s="8" t="s">
        <v>23137</v>
      </c>
      <c r="S1703" s="17" t="s">
        <v>24454</v>
      </c>
      <c r="T1703" s="18">
        <v>43033</v>
      </c>
      <c r="U1703" s="8">
        <v>0.8125</v>
      </c>
      <c r="V1703" s="8">
        <v>0.875</v>
      </c>
      <c r="W1703" s="8" t="s">
        <v>2170</v>
      </c>
      <c r="X1703" s="8" t="s">
        <v>23841</v>
      </c>
      <c r="Y1703" s="8" t="s">
        <v>3490</v>
      </c>
      <c r="Z1703" s="17" t="s">
        <v>23842</v>
      </c>
      <c r="AA1703" s="8" t="s">
        <v>24604</v>
      </c>
      <c r="AB1703" s="8" t="s">
        <v>24605</v>
      </c>
    </row>
    <row r="1704" spans="1:28" hidden="1" x14ac:dyDescent="0.2">
      <c r="A1704" s="8" t="s">
        <v>24606</v>
      </c>
      <c r="B1704" s="8" t="s">
        <v>24607</v>
      </c>
      <c r="C1704" s="8" t="s">
        <v>45739</v>
      </c>
      <c r="D1704" s="8" t="s">
        <v>45740</v>
      </c>
      <c r="E1704" s="8" t="s">
        <v>205</v>
      </c>
      <c r="F1704" s="8" t="s">
        <v>204</v>
      </c>
      <c r="G1704" s="8" t="s">
        <v>205</v>
      </c>
      <c r="H1704" s="8" t="s">
        <v>204</v>
      </c>
      <c r="I1704" s="8" t="s">
        <v>24452</v>
      </c>
      <c r="J1704" s="8" t="s">
        <v>708</v>
      </c>
      <c r="K1704" s="8" t="s">
        <v>296</v>
      </c>
      <c r="L1704" s="8" t="s">
        <v>16937</v>
      </c>
      <c r="M1704" s="8" t="s">
        <v>3683</v>
      </c>
      <c r="N1704" s="8" t="s">
        <v>10716</v>
      </c>
      <c r="O1704" s="8" t="s">
        <v>19170</v>
      </c>
      <c r="P1704" s="8" t="s">
        <v>776</v>
      </c>
      <c r="Q1704" s="8" t="s">
        <v>24453</v>
      </c>
      <c r="R1704" s="8" t="s">
        <v>23137</v>
      </c>
      <c r="S1704" s="17" t="s">
        <v>24454</v>
      </c>
      <c r="T1704" s="18">
        <v>43033</v>
      </c>
      <c r="U1704" s="8">
        <v>0.875</v>
      </c>
      <c r="V1704" s="8">
        <v>0.20833333333333334</v>
      </c>
      <c r="W1704" s="8" t="s">
        <v>486</v>
      </c>
      <c r="X1704" s="8" t="s">
        <v>13111</v>
      </c>
      <c r="Y1704" s="8" t="s">
        <v>448</v>
      </c>
      <c r="Z1704" s="17" t="s">
        <v>24608</v>
      </c>
      <c r="AA1704" s="8" t="s">
        <v>24609</v>
      </c>
      <c r="AB1704" s="8" t="s">
        <v>24610</v>
      </c>
    </row>
    <row r="1705" spans="1:28" hidden="1" x14ac:dyDescent="0.2">
      <c r="A1705" s="8" t="s">
        <v>24616</v>
      </c>
      <c r="B1705" s="8" t="s">
        <v>24617</v>
      </c>
      <c r="C1705" s="8" t="s">
        <v>45739</v>
      </c>
      <c r="D1705" s="8" t="s">
        <v>45740</v>
      </c>
      <c r="E1705" s="8" t="s">
        <v>215</v>
      </c>
      <c r="F1705" s="8" t="s">
        <v>204</v>
      </c>
      <c r="G1705" s="8" t="s">
        <v>215</v>
      </c>
      <c r="H1705" s="8" t="s">
        <v>204</v>
      </c>
      <c r="I1705" s="8" t="s">
        <v>24452</v>
      </c>
      <c r="J1705" s="8" t="s">
        <v>708</v>
      </c>
      <c r="K1705" s="8" t="s">
        <v>296</v>
      </c>
      <c r="L1705" s="8" t="s">
        <v>16955</v>
      </c>
      <c r="M1705" s="8" t="s">
        <v>3690</v>
      </c>
      <c r="N1705" s="8" t="s">
        <v>10716</v>
      </c>
      <c r="O1705" s="8" t="s">
        <v>19170</v>
      </c>
      <c r="P1705" s="8" t="s">
        <v>776</v>
      </c>
      <c r="Q1705" s="8" t="s">
        <v>24453</v>
      </c>
      <c r="R1705" s="8" t="s">
        <v>23137</v>
      </c>
      <c r="S1705" s="17" t="s">
        <v>24454</v>
      </c>
      <c r="T1705" s="18">
        <v>43034</v>
      </c>
      <c r="U1705" s="8">
        <v>4.1666666666666664E-2</v>
      </c>
      <c r="V1705" s="8">
        <v>0.20833333333333334</v>
      </c>
      <c r="W1705" s="8" t="s">
        <v>739</v>
      </c>
      <c r="X1705" s="8" t="s">
        <v>24618</v>
      </c>
      <c r="Y1705" s="8" t="s">
        <v>448</v>
      </c>
      <c r="Z1705" s="17" t="s">
        <v>24619</v>
      </c>
      <c r="AA1705" s="8" t="s">
        <v>24620</v>
      </c>
      <c r="AB1705" s="8" t="s">
        <v>24621</v>
      </c>
    </row>
    <row r="1706" spans="1:28" hidden="1" x14ac:dyDescent="0.2">
      <c r="A1706" s="8" t="s">
        <v>24611</v>
      </c>
      <c r="B1706" s="8" t="s">
        <v>24612</v>
      </c>
      <c r="C1706" s="8" t="s">
        <v>45739</v>
      </c>
      <c r="D1706" s="8" t="s">
        <v>45740</v>
      </c>
      <c r="E1706" s="8" t="s">
        <v>215</v>
      </c>
      <c r="F1706" s="8" t="s">
        <v>204</v>
      </c>
      <c r="G1706" s="8" t="s">
        <v>215</v>
      </c>
      <c r="H1706" s="8" t="s">
        <v>204</v>
      </c>
      <c r="I1706" s="8" t="s">
        <v>24452</v>
      </c>
      <c r="J1706" s="8" t="s">
        <v>708</v>
      </c>
      <c r="K1706" s="8" t="s">
        <v>296</v>
      </c>
      <c r="L1706" s="8" t="s">
        <v>437</v>
      </c>
      <c r="M1706" s="8" t="s">
        <v>16955</v>
      </c>
      <c r="N1706" s="8" t="s">
        <v>10716</v>
      </c>
      <c r="O1706" s="8" t="s">
        <v>19170</v>
      </c>
      <c r="P1706" s="8" t="s">
        <v>776</v>
      </c>
      <c r="Q1706" s="8" t="s">
        <v>24453</v>
      </c>
      <c r="R1706" s="8" t="s">
        <v>23137</v>
      </c>
      <c r="S1706" s="17" t="s">
        <v>24454</v>
      </c>
      <c r="T1706" s="18">
        <v>43034</v>
      </c>
      <c r="U1706" s="8">
        <v>0.75</v>
      </c>
      <c r="V1706" s="8">
        <v>4.1666666666666664E-2</v>
      </c>
      <c r="W1706" s="8" t="s">
        <v>296</v>
      </c>
      <c r="X1706" s="8" t="s">
        <v>13111</v>
      </c>
      <c r="Y1706" s="8" t="s">
        <v>448</v>
      </c>
      <c r="Z1706" s="17" t="s">
        <v>24613</v>
      </c>
      <c r="AA1706" s="8" t="s">
        <v>24614</v>
      </c>
      <c r="AB1706" s="8" t="s">
        <v>24615</v>
      </c>
    </row>
    <row r="1707" spans="1:28" hidden="1" x14ac:dyDescent="0.2">
      <c r="A1707" s="8" t="s">
        <v>24622</v>
      </c>
      <c r="B1707" s="8" t="s">
        <v>24623</v>
      </c>
      <c r="C1707" s="8" t="s">
        <v>45739</v>
      </c>
      <c r="D1707" s="8" t="s">
        <v>45740</v>
      </c>
      <c r="E1707" s="8" t="s">
        <v>225</v>
      </c>
      <c r="F1707" s="8" t="s">
        <v>204</v>
      </c>
      <c r="G1707" s="8" t="s">
        <v>225</v>
      </c>
      <c r="H1707" s="8" t="s">
        <v>204</v>
      </c>
      <c r="I1707" s="8" t="s">
        <v>24452</v>
      </c>
      <c r="J1707" s="8" t="s">
        <v>708</v>
      </c>
      <c r="K1707" s="8" t="s">
        <v>296</v>
      </c>
      <c r="L1707" s="8" t="s">
        <v>446</v>
      </c>
      <c r="M1707" s="8" t="s">
        <v>3697</v>
      </c>
      <c r="N1707" s="8" t="s">
        <v>10716</v>
      </c>
      <c r="O1707" s="8" t="s">
        <v>19170</v>
      </c>
      <c r="P1707" s="8" t="s">
        <v>776</v>
      </c>
      <c r="Q1707" s="8" t="s">
        <v>24453</v>
      </c>
      <c r="R1707" s="8" t="s">
        <v>23137</v>
      </c>
      <c r="S1707" s="17" t="s">
        <v>24454</v>
      </c>
      <c r="T1707" s="18">
        <v>43035</v>
      </c>
      <c r="U1707" s="8">
        <v>0.75</v>
      </c>
      <c r="V1707" s="8">
        <v>0.20833333333333334</v>
      </c>
      <c r="W1707" s="8" t="s">
        <v>762</v>
      </c>
      <c r="X1707" s="8" t="s">
        <v>19264</v>
      </c>
      <c r="Y1707" s="8" t="s">
        <v>17340</v>
      </c>
      <c r="Z1707" s="17" t="s">
        <v>24523</v>
      </c>
      <c r="AA1707" s="8" t="s">
        <v>24624</v>
      </c>
      <c r="AB1707" s="8" t="s">
        <v>24625</v>
      </c>
    </row>
    <row r="1708" spans="1:28" hidden="1" x14ac:dyDescent="0.2">
      <c r="A1708" s="8" t="s">
        <v>24632</v>
      </c>
      <c r="B1708" s="8" t="s">
        <v>24633</v>
      </c>
      <c r="C1708" s="8" t="s">
        <v>45739</v>
      </c>
      <c r="D1708" s="8" t="s">
        <v>45740</v>
      </c>
      <c r="E1708" s="8" t="s">
        <v>235</v>
      </c>
      <c r="F1708" s="8" t="s">
        <v>204</v>
      </c>
      <c r="G1708" s="8" t="s">
        <v>235</v>
      </c>
      <c r="H1708" s="8" t="s">
        <v>204</v>
      </c>
      <c r="I1708" s="8" t="s">
        <v>24452</v>
      </c>
      <c r="J1708" s="8" t="s">
        <v>708</v>
      </c>
      <c r="K1708" s="8" t="s">
        <v>296</v>
      </c>
      <c r="L1708" s="8" t="s">
        <v>24628</v>
      </c>
      <c r="M1708" s="8" t="s">
        <v>3703</v>
      </c>
      <c r="N1708" s="8" t="s">
        <v>10716</v>
      </c>
      <c r="O1708" s="8" t="s">
        <v>19170</v>
      </c>
      <c r="P1708" s="8" t="s">
        <v>776</v>
      </c>
      <c r="Q1708" s="8" t="s">
        <v>24453</v>
      </c>
      <c r="R1708" s="8" t="s">
        <v>23137</v>
      </c>
      <c r="S1708" s="17" t="s">
        <v>24454</v>
      </c>
      <c r="T1708" s="18">
        <v>43036</v>
      </c>
      <c r="U1708" s="8">
        <v>0</v>
      </c>
      <c r="V1708" s="8">
        <v>0.20833333333333334</v>
      </c>
      <c r="W1708" s="8" t="s">
        <v>773</v>
      </c>
      <c r="X1708" s="8" t="s">
        <v>24634</v>
      </c>
      <c r="Y1708" s="8" t="s">
        <v>7153</v>
      </c>
      <c r="Z1708" s="17" t="s">
        <v>24635</v>
      </c>
      <c r="AA1708" s="8" t="s">
        <v>24636</v>
      </c>
      <c r="AB1708" s="8" t="s">
        <v>24637</v>
      </c>
    </row>
    <row r="1709" spans="1:28" hidden="1" x14ac:dyDescent="0.2">
      <c r="A1709" s="8" t="s">
        <v>24626</v>
      </c>
      <c r="B1709" s="8" t="s">
        <v>24627</v>
      </c>
      <c r="C1709" s="8" t="s">
        <v>45739</v>
      </c>
      <c r="D1709" s="8" t="s">
        <v>45740</v>
      </c>
      <c r="E1709" s="8" t="s">
        <v>235</v>
      </c>
      <c r="F1709" s="8" t="s">
        <v>204</v>
      </c>
      <c r="G1709" s="8" t="s">
        <v>235</v>
      </c>
      <c r="H1709" s="8" t="s">
        <v>204</v>
      </c>
      <c r="I1709" s="8" t="s">
        <v>24452</v>
      </c>
      <c r="J1709" s="8" t="s">
        <v>708</v>
      </c>
      <c r="K1709" s="8" t="s">
        <v>296</v>
      </c>
      <c r="L1709" s="8" t="s">
        <v>455</v>
      </c>
      <c r="M1709" s="8" t="s">
        <v>24628</v>
      </c>
      <c r="N1709" s="8" t="s">
        <v>10716</v>
      </c>
      <c r="O1709" s="8" t="s">
        <v>19170</v>
      </c>
      <c r="P1709" s="8" t="s">
        <v>776</v>
      </c>
      <c r="Q1709" s="8" t="s">
        <v>24453</v>
      </c>
      <c r="R1709" s="8" t="s">
        <v>23137</v>
      </c>
      <c r="S1709" s="17" t="s">
        <v>24454</v>
      </c>
      <c r="T1709" s="18">
        <v>43036</v>
      </c>
      <c r="U1709" s="8">
        <v>0.75</v>
      </c>
      <c r="V1709" s="8">
        <v>0</v>
      </c>
      <c r="W1709" s="8" t="s">
        <v>30</v>
      </c>
      <c r="X1709" s="8" t="s">
        <v>19264</v>
      </c>
      <c r="Y1709" s="8" t="s">
        <v>17340</v>
      </c>
      <c r="Z1709" s="17" t="s">
        <v>24629</v>
      </c>
      <c r="AA1709" s="8" t="s">
        <v>24630</v>
      </c>
      <c r="AB1709" s="8" t="s">
        <v>24631</v>
      </c>
    </row>
    <row r="1710" spans="1:28" hidden="1" x14ac:dyDescent="0.2">
      <c r="A1710" s="8" t="s">
        <v>24638</v>
      </c>
      <c r="B1710" s="8" t="s">
        <v>24639</v>
      </c>
      <c r="C1710" s="8" t="s">
        <v>45739</v>
      </c>
      <c r="D1710" s="8" t="s">
        <v>45740</v>
      </c>
      <c r="E1710" s="8" t="s">
        <v>245</v>
      </c>
      <c r="F1710" s="8" t="s">
        <v>204</v>
      </c>
      <c r="G1710" s="8" t="s">
        <v>245</v>
      </c>
      <c r="H1710" s="8" t="s">
        <v>204</v>
      </c>
      <c r="I1710" s="8" t="s">
        <v>24452</v>
      </c>
      <c r="J1710" s="8" t="s">
        <v>708</v>
      </c>
      <c r="K1710" s="8" t="s">
        <v>296</v>
      </c>
      <c r="L1710" s="8" t="s">
        <v>247</v>
      </c>
      <c r="M1710" s="8" t="s">
        <v>3710</v>
      </c>
      <c r="N1710" s="8" t="s">
        <v>10716</v>
      </c>
      <c r="O1710" s="8" t="s">
        <v>19170</v>
      </c>
      <c r="P1710" s="8" t="s">
        <v>776</v>
      </c>
      <c r="Q1710" s="8" t="s">
        <v>24453</v>
      </c>
      <c r="R1710" s="8" t="s">
        <v>23137</v>
      </c>
      <c r="S1710" s="17" t="s">
        <v>24454</v>
      </c>
      <c r="T1710" s="18">
        <v>43037</v>
      </c>
      <c r="U1710" s="8">
        <v>0.75</v>
      </c>
      <c r="V1710" s="8">
        <v>0.20833333333333334</v>
      </c>
      <c r="W1710" s="8" t="s">
        <v>762</v>
      </c>
      <c r="X1710" s="8" t="s">
        <v>24634</v>
      </c>
      <c r="Y1710" s="8" t="s">
        <v>7153</v>
      </c>
      <c r="Z1710" s="17" t="s">
        <v>24640</v>
      </c>
      <c r="AA1710" s="8" t="s">
        <v>24641</v>
      </c>
      <c r="AB1710" s="8" t="s">
        <v>24642</v>
      </c>
    </row>
    <row r="1711" spans="1:28" hidden="1" x14ac:dyDescent="0.2">
      <c r="A1711" s="8" t="s">
        <v>24647</v>
      </c>
      <c r="B1711" s="8" t="s">
        <v>24648</v>
      </c>
      <c r="C1711" s="8" t="s">
        <v>45739</v>
      </c>
      <c r="D1711" s="8" t="s">
        <v>45740</v>
      </c>
      <c r="E1711" s="8" t="s">
        <v>470</v>
      </c>
      <c r="F1711" s="8" t="s">
        <v>204</v>
      </c>
      <c r="G1711" s="8" t="s">
        <v>470</v>
      </c>
      <c r="H1711" s="8" t="s">
        <v>204</v>
      </c>
      <c r="I1711" s="8" t="s">
        <v>24452</v>
      </c>
      <c r="J1711" s="8" t="s">
        <v>708</v>
      </c>
      <c r="K1711" s="8" t="s">
        <v>296</v>
      </c>
      <c r="L1711" s="8" t="s">
        <v>1232</v>
      </c>
      <c r="M1711" s="8" t="s">
        <v>3718</v>
      </c>
      <c r="N1711" s="8" t="s">
        <v>10716</v>
      </c>
      <c r="O1711" s="8" t="s">
        <v>19170</v>
      </c>
      <c r="P1711" s="8" t="s">
        <v>776</v>
      </c>
      <c r="Q1711" s="8" t="s">
        <v>24453</v>
      </c>
      <c r="R1711" s="8" t="s">
        <v>23137</v>
      </c>
      <c r="S1711" s="17" t="s">
        <v>24454</v>
      </c>
      <c r="T1711" s="18">
        <v>43038</v>
      </c>
      <c r="U1711" s="8">
        <v>0</v>
      </c>
      <c r="V1711" s="8">
        <v>0.20833333333333334</v>
      </c>
      <c r="W1711" s="8" t="s">
        <v>773</v>
      </c>
      <c r="X1711" s="8" t="s">
        <v>3719</v>
      </c>
      <c r="Y1711" s="8" t="s">
        <v>3720</v>
      </c>
      <c r="Z1711" s="17" t="s">
        <v>24649</v>
      </c>
      <c r="AA1711" s="8" t="s">
        <v>24650</v>
      </c>
      <c r="AB1711" s="8" t="s">
        <v>24651</v>
      </c>
    </row>
    <row r="1712" spans="1:28" hidden="1" x14ac:dyDescent="0.2">
      <c r="A1712" s="8" t="s">
        <v>24643</v>
      </c>
      <c r="B1712" s="8" t="s">
        <v>24644</v>
      </c>
      <c r="C1712" s="8" t="s">
        <v>45739</v>
      </c>
      <c r="D1712" s="8" t="s">
        <v>45740</v>
      </c>
      <c r="E1712" s="8" t="s">
        <v>470</v>
      </c>
      <c r="F1712" s="8" t="s">
        <v>204</v>
      </c>
      <c r="G1712" s="8" t="s">
        <v>470</v>
      </c>
      <c r="H1712" s="8" t="s">
        <v>204</v>
      </c>
      <c r="I1712" s="8" t="s">
        <v>24452</v>
      </c>
      <c r="J1712" s="8" t="s">
        <v>708</v>
      </c>
      <c r="K1712" s="8" t="s">
        <v>296</v>
      </c>
      <c r="L1712" s="8" t="s">
        <v>472</v>
      </c>
      <c r="M1712" s="8" t="s">
        <v>1232</v>
      </c>
      <c r="N1712" s="8" t="s">
        <v>10716</v>
      </c>
      <c r="O1712" s="8" t="s">
        <v>19170</v>
      </c>
      <c r="P1712" s="8" t="s">
        <v>776</v>
      </c>
      <c r="Q1712" s="8" t="s">
        <v>24453</v>
      </c>
      <c r="R1712" s="8" t="s">
        <v>23137</v>
      </c>
      <c r="S1712" s="17" t="s">
        <v>24454</v>
      </c>
      <c r="T1712" s="18">
        <v>43038</v>
      </c>
      <c r="U1712" s="8">
        <v>0.75</v>
      </c>
      <c r="V1712" s="8">
        <v>0</v>
      </c>
      <c r="W1712" s="8" t="s">
        <v>30</v>
      </c>
      <c r="X1712" s="8" t="s">
        <v>24634</v>
      </c>
      <c r="Y1712" s="8" t="s">
        <v>7153</v>
      </c>
      <c r="Z1712" s="17" t="s">
        <v>24635</v>
      </c>
      <c r="AA1712" s="8" t="s">
        <v>24645</v>
      </c>
      <c r="AB1712" s="8" t="s">
        <v>24646</v>
      </c>
    </row>
    <row r="1713" spans="1:28" hidden="1" x14ac:dyDescent="0.2">
      <c r="A1713" s="8" t="s">
        <v>24663</v>
      </c>
      <c r="B1713" s="8" t="s">
        <v>24664</v>
      </c>
      <c r="C1713" s="8" t="s">
        <v>45739</v>
      </c>
      <c r="D1713" s="8" t="s">
        <v>45740</v>
      </c>
      <c r="E1713" s="8" t="s">
        <v>480</v>
      </c>
      <c r="F1713" s="8" t="s">
        <v>204</v>
      </c>
      <c r="G1713" s="8" t="s">
        <v>480</v>
      </c>
      <c r="H1713" s="8" t="s">
        <v>204</v>
      </c>
      <c r="I1713" s="8" t="s">
        <v>24452</v>
      </c>
      <c r="J1713" s="8" t="s">
        <v>708</v>
      </c>
      <c r="K1713" s="8" t="s">
        <v>296</v>
      </c>
      <c r="L1713" s="8" t="s">
        <v>3285</v>
      </c>
      <c r="M1713" s="8" t="s">
        <v>3292</v>
      </c>
      <c r="N1713" s="8" t="s">
        <v>10716</v>
      </c>
      <c r="O1713" s="8" t="s">
        <v>19170</v>
      </c>
      <c r="P1713" s="8" t="s">
        <v>776</v>
      </c>
      <c r="Q1713" s="8" t="s">
        <v>24453</v>
      </c>
      <c r="R1713" s="8" t="s">
        <v>23137</v>
      </c>
      <c r="S1713" s="17" t="s">
        <v>24454</v>
      </c>
      <c r="T1713" s="18">
        <v>43039</v>
      </c>
      <c r="U1713" s="8">
        <v>0</v>
      </c>
      <c r="V1713" s="8">
        <v>0.125</v>
      </c>
      <c r="W1713" s="8" t="s">
        <v>1283</v>
      </c>
      <c r="X1713" s="8" t="s">
        <v>24665</v>
      </c>
      <c r="Y1713" s="8" t="s">
        <v>560</v>
      </c>
      <c r="Z1713" s="17" t="s">
        <v>24666</v>
      </c>
      <c r="AA1713" s="8" t="s">
        <v>24667</v>
      </c>
      <c r="AB1713" s="8" t="s">
        <v>24668</v>
      </c>
    </row>
    <row r="1714" spans="1:28" hidden="1" x14ac:dyDescent="0.2">
      <c r="A1714" s="8" t="s">
        <v>24669</v>
      </c>
      <c r="B1714" s="8" t="s">
        <v>24670</v>
      </c>
      <c r="C1714" s="8" t="s">
        <v>45739</v>
      </c>
      <c r="D1714" s="8" t="s">
        <v>45740</v>
      </c>
      <c r="E1714" s="8" t="s">
        <v>480</v>
      </c>
      <c r="F1714" s="8" t="s">
        <v>204</v>
      </c>
      <c r="G1714" s="8" t="s">
        <v>480</v>
      </c>
      <c r="H1714" s="8" t="s">
        <v>204</v>
      </c>
      <c r="I1714" s="8" t="s">
        <v>24452</v>
      </c>
      <c r="J1714" s="8" t="s">
        <v>708</v>
      </c>
      <c r="K1714" s="8" t="s">
        <v>296</v>
      </c>
      <c r="L1714" s="8" t="s">
        <v>3292</v>
      </c>
      <c r="M1714" s="8" t="s">
        <v>812</v>
      </c>
      <c r="N1714" s="8" t="s">
        <v>10716</v>
      </c>
      <c r="O1714" s="8" t="s">
        <v>19170</v>
      </c>
      <c r="P1714" s="8" t="s">
        <v>776</v>
      </c>
      <c r="Q1714" s="8" t="s">
        <v>24453</v>
      </c>
      <c r="R1714" s="8" t="s">
        <v>23137</v>
      </c>
      <c r="S1714" s="17" t="s">
        <v>24454</v>
      </c>
      <c r="T1714" s="18">
        <v>43039</v>
      </c>
      <c r="U1714" s="8">
        <v>0.125</v>
      </c>
      <c r="V1714" s="8">
        <v>0.20833333333333334</v>
      </c>
      <c r="W1714" s="8" t="s">
        <v>1100</v>
      </c>
      <c r="X1714" s="8" t="s">
        <v>24671</v>
      </c>
      <c r="Y1714" s="8" t="s">
        <v>560</v>
      </c>
      <c r="Z1714" s="17" t="s">
        <v>24672</v>
      </c>
      <c r="AA1714" s="8" t="s">
        <v>24673</v>
      </c>
      <c r="AB1714" s="8" t="s">
        <v>24674</v>
      </c>
    </row>
    <row r="1715" spans="1:28" hidden="1" x14ac:dyDescent="0.2">
      <c r="A1715" s="8" t="s">
        <v>24652</v>
      </c>
      <c r="B1715" s="8" t="s">
        <v>24653</v>
      </c>
      <c r="C1715" s="8" t="s">
        <v>45739</v>
      </c>
      <c r="D1715" s="8" t="s">
        <v>45740</v>
      </c>
      <c r="E1715" s="8" t="s">
        <v>480</v>
      </c>
      <c r="F1715" s="8" t="s">
        <v>204</v>
      </c>
      <c r="G1715" s="8" t="s">
        <v>480</v>
      </c>
      <c r="H1715" s="8" t="s">
        <v>204</v>
      </c>
      <c r="I1715" s="8" t="s">
        <v>24452</v>
      </c>
      <c r="J1715" s="8" t="s">
        <v>708</v>
      </c>
      <c r="K1715" s="8" t="s">
        <v>296</v>
      </c>
      <c r="L1715" s="8" t="s">
        <v>1644</v>
      </c>
      <c r="M1715" s="8" t="s">
        <v>3271</v>
      </c>
      <c r="N1715" s="8" t="s">
        <v>10716</v>
      </c>
      <c r="O1715" s="8" t="s">
        <v>19170</v>
      </c>
      <c r="P1715" s="8" t="s">
        <v>776</v>
      </c>
      <c r="Q1715" s="8" t="s">
        <v>24453</v>
      </c>
      <c r="R1715" s="8" t="s">
        <v>23137</v>
      </c>
      <c r="S1715" s="17" t="s">
        <v>24454</v>
      </c>
      <c r="T1715" s="18">
        <v>43039</v>
      </c>
      <c r="U1715" s="8">
        <v>0.75</v>
      </c>
      <c r="V1715" s="8">
        <v>0.875</v>
      </c>
      <c r="W1715" s="8" t="s">
        <v>1283</v>
      </c>
      <c r="X1715" s="8" t="s">
        <v>24654</v>
      </c>
      <c r="Y1715" s="8" t="s">
        <v>560</v>
      </c>
      <c r="Z1715" s="17" t="s">
        <v>3789</v>
      </c>
      <c r="AA1715" s="8" t="s">
        <v>24655</v>
      </c>
      <c r="AB1715" s="8" t="s">
        <v>24656</v>
      </c>
    </row>
    <row r="1716" spans="1:28" hidden="1" x14ac:dyDescent="0.2">
      <c r="A1716" s="8" t="s">
        <v>24657</v>
      </c>
      <c r="B1716" s="8" t="s">
        <v>24658</v>
      </c>
      <c r="C1716" s="8" t="s">
        <v>45739</v>
      </c>
      <c r="D1716" s="8" t="s">
        <v>45740</v>
      </c>
      <c r="E1716" s="8" t="s">
        <v>480</v>
      </c>
      <c r="F1716" s="8" t="s">
        <v>204</v>
      </c>
      <c r="G1716" s="8" t="s">
        <v>480</v>
      </c>
      <c r="H1716" s="8" t="s">
        <v>204</v>
      </c>
      <c r="I1716" s="8" t="s">
        <v>24452</v>
      </c>
      <c r="J1716" s="8" t="s">
        <v>708</v>
      </c>
      <c r="K1716" s="8" t="s">
        <v>296</v>
      </c>
      <c r="L1716" s="8" t="s">
        <v>3271</v>
      </c>
      <c r="M1716" s="8" t="s">
        <v>3285</v>
      </c>
      <c r="N1716" s="8" t="s">
        <v>10716</v>
      </c>
      <c r="O1716" s="8" t="s">
        <v>19170</v>
      </c>
      <c r="P1716" s="8" t="s">
        <v>776</v>
      </c>
      <c r="Q1716" s="8" t="s">
        <v>24453</v>
      </c>
      <c r="R1716" s="8" t="s">
        <v>23137</v>
      </c>
      <c r="S1716" s="17" t="s">
        <v>24454</v>
      </c>
      <c r="T1716" s="18">
        <v>43039</v>
      </c>
      <c r="U1716" s="8">
        <v>0.875</v>
      </c>
      <c r="V1716" s="8">
        <v>0</v>
      </c>
      <c r="W1716" s="8" t="s">
        <v>1283</v>
      </c>
      <c r="X1716" s="8" t="s">
        <v>24659</v>
      </c>
      <c r="Y1716" s="8" t="s">
        <v>24660</v>
      </c>
      <c r="Z1716" s="17" t="s">
        <v>3789</v>
      </c>
      <c r="AA1716" s="8" t="s">
        <v>24661</v>
      </c>
      <c r="AB1716" s="8" t="s">
        <v>24662</v>
      </c>
    </row>
    <row r="1717" spans="1:28" hidden="1" x14ac:dyDescent="0.2">
      <c r="A1717" s="8" t="s">
        <v>24675</v>
      </c>
      <c r="B1717" s="8" t="s">
        <v>24676</v>
      </c>
      <c r="C1717" s="8" t="s">
        <v>45739</v>
      </c>
      <c r="D1717" s="8" t="s">
        <v>45740</v>
      </c>
      <c r="E1717" s="8" t="s">
        <v>499</v>
      </c>
      <c r="F1717" s="8" t="s">
        <v>255</v>
      </c>
      <c r="G1717" s="8" t="s">
        <v>499</v>
      </c>
      <c r="H1717" s="8" t="s">
        <v>255</v>
      </c>
      <c r="I1717" s="8" t="s">
        <v>24452</v>
      </c>
      <c r="J1717" s="8" t="s">
        <v>708</v>
      </c>
      <c r="K1717" s="8" t="s">
        <v>296</v>
      </c>
      <c r="L1717" s="8" t="s">
        <v>1653</v>
      </c>
      <c r="M1717" s="8" t="s">
        <v>820</v>
      </c>
      <c r="N1717" s="8" t="s">
        <v>10716</v>
      </c>
      <c r="O1717" s="8" t="s">
        <v>19170</v>
      </c>
      <c r="P1717" s="8" t="s">
        <v>776</v>
      </c>
      <c r="Q1717" s="8" t="s">
        <v>24453</v>
      </c>
      <c r="R1717" s="8" t="s">
        <v>23137</v>
      </c>
      <c r="S1717" s="17" t="s">
        <v>24454</v>
      </c>
      <c r="T1717" s="18">
        <v>43040</v>
      </c>
      <c r="U1717" s="8">
        <v>0.75</v>
      </c>
      <c r="V1717" s="8">
        <v>0.20833333333333334</v>
      </c>
      <c r="W1717" s="8" t="s">
        <v>762</v>
      </c>
      <c r="X1717" s="8" t="s">
        <v>19344</v>
      </c>
      <c r="Y1717" s="8" t="s">
        <v>560</v>
      </c>
      <c r="Z1717" s="17" t="s">
        <v>24523</v>
      </c>
      <c r="AA1717" s="8" t="s">
        <v>24677</v>
      </c>
      <c r="AB1717" s="8" t="s">
        <v>24678</v>
      </c>
    </row>
    <row r="1718" spans="1:28" hidden="1" x14ac:dyDescent="0.2">
      <c r="A1718" s="8" t="s">
        <v>24683</v>
      </c>
      <c r="B1718" s="8" t="s">
        <v>24684</v>
      </c>
      <c r="C1718" s="8" t="s">
        <v>45739</v>
      </c>
      <c r="D1718" s="8" t="s">
        <v>45740</v>
      </c>
      <c r="E1718" s="8" t="s">
        <v>515</v>
      </c>
      <c r="F1718" s="8" t="s">
        <v>255</v>
      </c>
      <c r="G1718" s="8" t="s">
        <v>515</v>
      </c>
      <c r="H1718" s="8" t="s">
        <v>255</v>
      </c>
      <c r="I1718" s="8" t="s">
        <v>24452</v>
      </c>
      <c r="J1718" s="8" t="s">
        <v>708</v>
      </c>
      <c r="K1718" s="8" t="s">
        <v>296</v>
      </c>
      <c r="L1718" s="8" t="s">
        <v>1659</v>
      </c>
      <c r="M1718" s="8" t="s">
        <v>4772</v>
      </c>
      <c r="N1718" s="8" t="s">
        <v>10716</v>
      </c>
      <c r="O1718" s="8" t="s">
        <v>19170</v>
      </c>
      <c r="P1718" s="8" t="s">
        <v>776</v>
      </c>
      <c r="Q1718" s="8" t="s">
        <v>24453</v>
      </c>
      <c r="R1718" s="8" t="s">
        <v>23137</v>
      </c>
      <c r="S1718" s="17" t="s">
        <v>24454</v>
      </c>
      <c r="T1718" s="18">
        <v>43041</v>
      </c>
      <c r="U1718" s="8">
        <v>0.75</v>
      </c>
      <c r="V1718" s="8">
        <v>0.79166666666666663</v>
      </c>
      <c r="W1718" s="8" t="s">
        <v>1495</v>
      </c>
      <c r="X1718" s="8" t="s">
        <v>24685</v>
      </c>
      <c r="Y1718" s="8" t="s">
        <v>560</v>
      </c>
      <c r="Z1718" s="17" t="s">
        <v>24686</v>
      </c>
      <c r="AA1718" s="8" t="s">
        <v>24687</v>
      </c>
      <c r="AB1718" s="8" t="s">
        <v>24688</v>
      </c>
    </row>
    <row r="1719" spans="1:28" hidden="1" x14ac:dyDescent="0.2">
      <c r="A1719" s="8" t="s">
        <v>24689</v>
      </c>
      <c r="B1719" s="8" t="s">
        <v>24690</v>
      </c>
      <c r="C1719" s="8" t="s">
        <v>45739</v>
      </c>
      <c r="D1719" s="8" t="s">
        <v>45740</v>
      </c>
      <c r="E1719" s="8" t="s">
        <v>515</v>
      </c>
      <c r="F1719" s="8" t="s">
        <v>255</v>
      </c>
      <c r="G1719" s="8" t="s">
        <v>515</v>
      </c>
      <c r="H1719" s="8" t="s">
        <v>255</v>
      </c>
      <c r="I1719" s="8" t="s">
        <v>24452</v>
      </c>
      <c r="J1719" s="8" t="s">
        <v>708</v>
      </c>
      <c r="K1719" s="8" t="s">
        <v>296</v>
      </c>
      <c r="L1719" s="8" t="s">
        <v>4772</v>
      </c>
      <c r="M1719" s="8" t="s">
        <v>5789</v>
      </c>
      <c r="N1719" s="8" t="s">
        <v>10716</v>
      </c>
      <c r="O1719" s="8" t="s">
        <v>19170</v>
      </c>
      <c r="P1719" s="8" t="s">
        <v>776</v>
      </c>
      <c r="Q1719" s="8" t="s">
        <v>24453</v>
      </c>
      <c r="R1719" s="8" t="s">
        <v>23137</v>
      </c>
      <c r="S1719" s="17" t="s">
        <v>24454</v>
      </c>
      <c r="T1719" s="18">
        <v>43041</v>
      </c>
      <c r="U1719" s="8">
        <v>0.79166666666666663</v>
      </c>
      <c r="V1719" s="8">
        <v>0.875</v>
      </c>
      <c r="W1719" s="8" t="s">
        <v>1100</v>
      </c>
      <c r="X1719" s="8" t="s">
        <v>24691</v>
      </c>
      <c r="Y1719" s="8" t="s">
        <v>560</v>
      </c>
      <c r="Z1719" s="17" t="s">
        <v>24692</v>
      </c>
      <c r="AA1719" s="8" t="s">
        <v>24693</v>
      </c>
      <c r="AB1719" s="8" t="s">
        <v>24694</v>
      </c>
    </row>
    <row r="1720" spans="1:28" hidden="1" x14ac:dyDescent="0.2">
      <c r="A1720" s="8" t="s">
        <v>24695</v>
      </c>
      <c r="B1720" s="8" t="s">
        <v>24696</v>
      </c>
      <c r="C1720" s="8" t="s">
        <v>45739</v>
      </c>
      <c r="D1720" s="8" t="s">
        <v>45740</v>
      </c>
      <c r="E1720" s="8" t="s">
        <v>515</v>
      </c>
      <c r="F1720" s="8" t="s">
        <v>255</v>
      </c>
      <c r="G1720" s="8" t="s">
        <v>515</v>
      </c>
      <c r="H1720" s="8" t="s">
        <v>255</v>
      </c>
      <c r="I1720" s="8" t="s">
        <v>24452</v>
      </c>
      <c r="J1720" s="8" t="s">
        <v>708</v>
      </c>
      <c r="K1720" s="8" t="s">
        <v>296</v>
      </c>
      <c r="L1720" s="8" t="s">
        <v>5789</v>
      </c>
      <c r="M1720" s="8" t="s">
        <v>12847</v>
      </c>
      <c r="N1720" s="8" t="s">
        <v>10716</v>
      </c>
      <c r="O1720" s="8" t="s">
        <v>19170</v>
      </c>
      <c r="P1720" s="8" t="s">
        <v>776</v>
      </c>
      <c r="Q1720" s="8" t="s">
        <v>24453</v>
      </c>
      <c r="R1720" s="8" t="s">
        <v>23137</v>
      </c>
      <c r="S1720" s="17" t="s">
        <v>24454</v>
      </c>
      <c r="T1720" s="18">
        <v>43041</v>
      </c>
      <c r="U1720" s="8">
        <v>0.875</v>
      </c>
      <c r="V1720" s="8">
        <v>0.91666666666666663</v>
      </c>
      <c r="W1720" s="8" t="s">
        <v>1495</v>
      </c>
      <c r="X1720" s="8" t="s">
        <v>19307</v>
      </c>
      <c r="Y1720" s="8" t="s">
        <v>539</v>
      </c>
      <c r="Z1720" s="17" t="s">
        <v>24697</v>
      </c>
      <c r="AA1720" s="8" t="s">
        <v>24698</v>
      </c>
      <c r="AB1720" s="8" t="s">
        <v>24699</v>
      </c>
    </row>
    <row r="1721" spans="1:28" hidden="1" x14ac:dyDescent="0.2">
      <c r="A1721" s="8" t="s">
        <v>24700</v>
      </c>
      <c r="B1721" s="8" t="s">
        <v>24701</v>
      </c>
      <c r="C1721" s="8" t="s">
        <v>45739</v>
      </c>
      <c r="D1721" s="8" t="s">
        <v>45740</v>
      </c>
      <c r="E1721" s="8" t="s">
        <v>515</v>
      </c>
      <c r="F1721" s="8" t="s">
        <v>255</v>
      </c>
      <c r="G1721" s="8" t="s">
        <v>515</v>
      </c>
      <c r="H1721" s="8" t="s">
        <v>255</v>
      </c>
      <c r="I1721" s="8" t="s">
        <v>24452</v>
      </c>
      <c r="J1721" s="8" t="s">
        <v>708</v>
      </c>
      <c r="K1721" s="8" t="s">
        <v>296</v>
      </c>
      <c r="L1721" s="8" t="s">
        <v>12847</v>
      </c>
      <c r="M1721" s="8" t="s">
        <v>826</v>
      </c>
      <c r="N1721" s="8" t="s">
        <v>10716</v>
      </c>
      <c r="O1721" s="8" t="s">
        <v>19170</v>
      </c>
      <c r="P1721" s="8" t="s">
        <v>776</v>
      </c>
      <c r="Q1721" s="8" t="s">
        <v>24453</v>
      </c>
      <c r="R1721" s="8" t="s">
        <v>23137</v>
      </c>
      <c r="S1721" s="17" t="s">
        <v>24454</v>
      </c>
      <c r="T1721" s="18">
        <v>43041</v>
      </c>
      <c r="U1721" s="8">
        <v>0.91666666666666663</v>
      </c>
      <c r="V1721" s="8">
        <v>0.20833333333333334</v>
      </c>
      <c r="W1721" s="8" t="s">
        <v>296</v>
      </c>
      <c r="X1721" s="8" t="s">
        <v>13153</v>
      </c>
      <c r="Y1721" s="8" t="s">
        <v>13154</v>
      </c>
      <c r="Z1721" s="17" t="s">
        <v>8805</v>
      </c>
      <c r="AA1721" s="8" t="s">
        <v>24702</v>
      </c>
      <c r="AB1721" s="8" t="s">
        <v>24703</v>
      </c>
    </row>
    <row r="1722" spans="1:28" hidden="1" x14ac:dyDescent="0.2">
      <c r="A1722" s="8" t="s">
        <v>24679</v>
      </c>
      <c r="B1722" s="8" t="s">
        <v>24680</v>
      </c>
      <c r="C1722" s="8" t="s">
        <v>45739</v>
      </c>
      <c r="D1722" s="8" t="s">
        <v>45740</v>
      </c>
      <c r="E1722" s="8" t="s">
        <v>525</v>
      </c>
      <c r="F1722" s="8" t="s">
        <v>255</v>
      </c>
      <c r="G1722" s="8" t="s">
        <v>525</v>
      </c>
      <c r="H1722" s="8" t="s">
        <v>255</v>
      </c>
      <c r="I1722" s="8" t="s">
        <v>24452</v>
      </c>
      <c r="J1722" s="8" t="s">
        <v>708</v>
      </c>
      <c r="K1722" s="8" t="s">
        <v>296</v>
      </c>
      <c r="L1722" s="8" t="s">
        <v>527</v>
      </c>
      <c r="M1722" s="8" t="s">
        <v>4782</v>
      </c>
      <c r="N1722" s="8" t="s">
        <v>10716</v>
      </c>
      <c r="O1722" s="8" t="s">
        <v>19170</v>
      </c>
      <c r="P1722" s="8" t="s">
        <v>776</v>
      </c>
      <c r="Q1722" s="8" t="s">
        <v>24453</v>
      </c>
      <c r="R1722" s="8" t="s">
        <v>23137</v>
      </c>
      <c r="S1722" s="17" t="s">
        <v>24454</v>
      </c>
      <c r="T1722" s="18">
        <v>43042</v>
      </c>
      <c r="U1722" s="8">
        <v>0.75</v>
      </c>
      <c r="V1722" s="8">
        <v>0.20833333333333334</v>
      </c>
      <c r="W1722" s="8" t="s">
        <v>762</v>
      </c>
      <c r="X1722" s="8" t="s">
        <v>13153</v>
      </c>
      <c r="Y1722" s="8" t="s">
        <v>13154</v>
      </c>
      <c r="Z1722" s="17" t="s">
        <v>8805</v>
      </c>
      <c r="AA1722" s="8" t="s">
        <v>24681</v>
      </c>
      <c r="AB1722" s="8" t="s">
        <v>24682</v>
      </c>
    </row>
    <row r="1723" spans="1:28" hidden="1" x14ac:dyDescent="0.2">
      <c r="A1723" s="8" t="s">
        <v>24728</v>
      </c>
      <c r="B1723" s="8" t="s">
        <v>24729</v>
      </c>
      <c r="C1723" s="8" t="s">
        <v>45739</v>
      </c>
      <c r="D1723" s="8" t="s">
        <v>45740</v>
      </c>
      <c r="E1723" s="8" t="s">
        <v>535</v>
      </c>
      <c r="F1723" s="8" t="s">
        <v>255</v>
      </c>
      <c r="G1723" s="8" t="s">
        <v>535</v>
      </c>
      <c r="H1723" s="8" t="s">
        <v>255</v>
      </c>
      <c r="I1723" s="8" t="s">
        <v>24452</v>
      </c>
      <c r="J1723" s="8" t="s">
        <v>708</v>
      </c>
      <c r="K1723" s="8" t="s">
        <v>296</v>
      </c>
      <c r="L1723" s="8" t="s">
        <v>17176</v>
      </c>
      <c r="M1723" s="8" t="s">
        <v>1670</v>
      </c>
      <c r="N1723" s="8" t="s">
        <v>10716</v>
      </c>
      <c r="O1723" s="8" t="s">
        <v>19170</v>
      </c>
      <c r="P1723" s="8" t="s">
        <v>776</v>
      </c>
      <c r="Q1723" s="8" t="s">
        <v>24453</v>
      </c>
      <c r="R1723" s="8" t="s">
        <v>23137</v>
      </c>
      <c r="S1723" s="17" t="s">
        <v>24454</v>
      </c>
      <c r="T1723" s="18">
        <v>43043</v>
      </c>
      <c r="U1723" s="8">
        <v>4.1666666666666664E-2</v>
      </c>
      <c r="V1723" s="8">
        <v>0.125</v>
      </c>
      <c r="W1723" s="8" t="s">
        <v>1283</v>
      </c>
      <c r="X1723" s="8" t="s">
        <v>24730</v>
      </c>
      <c r="Y1723" s="8" t="s">
        <v>8866</v>
      </c>
      <c r="Z1723" s="17" t="s">
        <v>24731</v>
      </c>
      <c r="AA1723" s="8" t="s">
        <v>24732</v>
      </c>
      <c r="AB1723" s="8" t="s">
        <v>24733</v>
      </c>
    </row>
    <row r="1724" spans="1:28" hidden="1" x14ac:dyDescent="0.2">
      <c r="A1724" s="8" t="s">
        <v>24734</v>
      </c>
      <c r="B1724" s="8" t="s">
        <v>24735</v>
      </c>
      <c r="C1724" s="8" t="s">
        <v>45739</v>
      </c>
      <c r="D1724" s="8" t="s">
        <v>45740</v>
      </c>
      <c r="E1724" s="8" t="s">
        <v>535</v>
      </c>
      <c r="F1724" s="8" t="s">
        <v>255</v>
      </c>
      <c r="G1724" s="8" t="s">
        <v>535</v>
      </c>
      <c r="H1724" s="8" t="s">
        <v>255</v>
      </c>
      <c r="I1724" s="8" t="s">
        <v>24452</v>
      </c>
      <c r="J1724" s="8" t="s">
        <v>708</v>
      </c>
      <c r="K1724" s="8" t="s">
        <v>296</v>
      </c>
      <c r="L1724" s="8" t="s">
        <v>1670</v>
      </c>
      <c r="M1724" s="8" t="s">
        <v>4799</v>
      </c>
      <c r="N1724" s="8" t="s">
        <v>10716</v>
      </c>
      <c r="O1724" s="8" t="s">
        <v>19170</v>
      </c>
      <c r="P1724" s="8" t="s">
        <v>776</v>
      </c>
      <c r="Q1724" s="8" t="s">
        <v>24453</v>
      </c>
      <c r="R1724" s="8" t="s">
        <v>23137</v>
      </c>
      <c r="S1724" s="17" t="s">
        <v>24454</v>
      </c>
      <c r="T1724" s="18">
        <v>43043</v>
      </c>
      <c r="U1724" s="8">
        <v>0.125</v>
      </c>
      <c r="V1724" s="8">
        <v>0.16666666666666666</v>
      </c>
      <c r="W1724" s="8" t="s">
        <v>1495</v>
      </c>
      <c r="X1724" s="8" t="s">
        <v>24736</v>
      </c>
      <c r="Y1724" s="8" t="s">
        <v>13154</v>
      </c>
      <c r="Z1724" s="17" t="s">
        <v>24737</v>
      </c>
      <c r="AA1724" s="8" t="s">
        <v>24738</v>
      </c>
      <c r="AB1724" s="8" t="s">
        <v>24739</v>
      </c>
    </row>
    <row r="1725" spans="1:28" hidden="1" x14ac:dyDescent="0.2">
      <c r="A1725" s="8" t="s">
        <v>24704</v>
      </c>
      <c r="B1725" s="8" t="s">
        <v>24705</v>
      </c>
      <c r="C1725" s="8" t="s">
        <v>45739</v>
      </c>
      <c r="D1725" s="8" t="s">
        <v>45740</v>
      </c>
      <c r="E1725" s="8" t="s">
        <v>535</v>
      </c>
      <c r="F1725" s="8" t="s">
        <v>255</v>
      </c>
      <c r="G1725" s="8" t="s">
        <v>535</v>
      </c>
      <c r="H1725" s="8" t="s">
        <v>255</v>
      </c>
      <c r="I1725" s="8" t="s">
        <v>24452</v>
      </c>
      <c r="J1725" s="8" t="s">
        <v>708</v>
      </c>
      <c r="K1725" s="8" t="s">
        <v>296</v>
      </c>
      <c r="L1725" s="8" t="s">
        <v>537</v>
      </c>
      <c r="M1725" s="8" t="s">
        <v>10773</v>
      </c>
      <c r="N1725" s="8" t="s">
        <v>10716</v>
      </c>
      <c r="O1725" s="8" t="s">
        <v>19170</v>
      </c>
      <c r="P1725" s="8" t="s">
        <v>776</v>
      </c>
      <c r="Q1725" s="8" t="s">
        <v>24453</v>
      </c>
      <c r="R1725" s="8" t="s">
        <v>23137</v>
      </c>
      <c r="S1725" s="17" t="s">
        <v>24454</v>
      </c>
      <c r="T1725" s="18">
        <v>43043</v>
      </c>
      <c r="U1725" s="8">
        <v>0.75</v>
      </c>
      <c r="V1725" s="8">
        <v>0.83333333333333337</v>
      </c>
      <c r="W1725" s="8" t="s">
        <v>1100</v>
      </c>
      <c r="X1725" s="8" t="s">
        <v>24706</v>
      </c>
      <c r="Y1725" s="8" t="s">
        <v>13154</v>
      </c>
      <c r="Z1725" s="17" t="s">
        <v>24707</v>
      </c>
      <c r="AA1725" s="8" t="s">
        <v>24708</v>
      </c>
      <c r="AB1725" s="8" t="s">
        <v>24709</v>
      </c>
    </row>
    <row r="1726" spans="1:28" hidden="1" x14ac:dyDescent="0.2">
      <c r="A1726" s="8" t="s">
        <v>24710</v>
      </c>
      <c r="B1726" s="8" t="s">
        <v>24711</v>
      </c>
      <c r="C1726" s="8" t="s">
        <v>45739</v>
      </c>
      <c r="D1726" s="8" t="s">
        <v>45740</v>
      </c>
      <c r="E1726" s="8" t="s">
        <v>535</v>
      </c>
      <c r="F1726" s="8" t="s">
        <v>255</v>
      </c>
      <c r="G1726" s="8" t="s">
        <v>535</v>
      </c>
      <c r="H1726" s="8" t="s">
        <v>255</v>
      </c>
      <c r="I1726" s="8" t="s">
        <v>24452</v>
      </c>
      <c r="J1726" s="8" t="s">
        <v>708</v>
      </c>
      <c r="K1726" s="8" t="s">
        <v>296</v>
      </c>
      <c r="L1726" s="8" t="s">
        <v>10773</v>
      </c>
      <c r="M1726" s="8" t="s">
        <v>17169</v>
      </c>
      <c r="N1726" s="8" t="s">
        <v>10716</v>
      </c>
      <c r="O1726" s="8" t="s">
        <v>19170</v>
      </c>
      <c r="P1726" s="8" t="s">
        <v>776</v>
      </c>
      <c r="Q1726" s="8" t="s">
        <v>24453</v>
      </c>
      <c r="R1726" s="8" t="s">
        <v>23137</v>
      </c>
      <c r="S1726" s="17" t="s">
        <v>24454</v>
      </c>
      <c r="T1726" s="18">
        <v>43043</v>
      </c>
      <c r="U1726" s="8">
        <v>0.83333333333333337</v>
      </c>
      <c r="V1726" s="8">
        <v>0.91666666666666663</v>
      </c>
      <c r="W1726" s="8" t="s">
        <v>1100</v>
      </c>
      <c r="X1726" s="8" t="s">
        <v>24712</v>
      </c>
      <c r="Y1726" s="8" t="s">
        <v>13154</v>
      </c>
      <c r="Z1726" s="17" t="s">
        <v>24713</v>
      </c>
      <c r="AA1726" s="8" t="s">
        <v>24714</v>
      </c>
      <c r="AB1726" s="8" t="s">
        <v>24715</v>
      </c>
    </row>
    <row r="1727" spans="1:28" hidden="1" x14ac:dyDescent="0.2">
      <c r="A1727" s="8" t="s">
        <v>24716</v>
      </c>
      <c r="B1727" s="8" t="s">
        <v>24717</v>
      </c>
      <c r="C1727" s="8" t="s">
        <v>45739</v>
      </c>
      <c r="D1727" s="8" t="s">
        <v>45740</v>
      </c>
      <c r="E1727" s="8" t="s">
        <v>535</v>
      </c>
      <c r="F1727" s="8" t="s">
        <v>255</v>
      </c>
      <c r="G1727" s="8" t="s">
        <v>535</v>
      </c>
      <c r="H1727" s="8" t="s">
        <v>255</v>
      </c>
      <c r="I1727" s="8" t="s">
        <v>24452</v>
      </c>
      <c r="J1727" s="8" t="s">
        <v>708</v>
      </c>
      <c r="K1727" s="8" t="s">
        <v>296</v>
      </c>
      <c r="L1727" s="8" t="s">
        <v>17169</v>
      </c>
      <c r="M1727" s="8" t="s">
        <v>6989</v>
      </c>
      <c r="N1727" s="8" t="s">
        <v>10716</v>
      </c>
      <c r="O1727" s="8" t="s">
        <v>19170</v>
      </c>
      <c r="P1727" s="8" t="s">
        <v>776</v>
      </c>
      <c r="Q1727" s="8" t="s">
        <v>24453</v>
      </c>
      <c r="R1727" s="8" t="s">
        <v>23137</v>
      </c>
      <c r="S1727" s="17" t="s">
        <v>24454</v>
      </c>
      <c r="T1727" s="18">
        <v>43043</v>
      </c>
      <c r="U1727" s="8">
        <v>0.91666666666666663</v>
      </c>
      <c r="V1727" s="8">
        <v>0.95833333333333337</v>
      </c>
      <c r="W1727" s="8" t="s">
        <v>1495</v>
      </c>
      <c r="X1727" s="8" t="s">
        <v>24718</v>
      </c>
      <c r="Y1727" s="8" t="s">
        <v>12965</v>
      </c>
      <c r="Z1727" s="17" t="s">
        <v>24719</v>
      </c>
      <c r="AA1727" s="8" t="s">
        <v>24720</v>
      </c>
      <c r="AB1727" s="8" t="s">
        <v>24721</v>
      </c>
    </row>
    <row r="1728" spans="1:28" hidden="1" x14ac:dyDescent="0.2">
      <c r="A1728" s="8" t="s">
        <v>24722</v>
      </c>
      <c r="B1728" s="8" t="s">
        <v>24723</v>
      </c>
      <c r="C1728" s="8" t="s">
        <v>45739</v>
      </c>
      <c r="D1728" s="8" t="s">
        <v>45740</v>
      </c>
      <c r="E1728" s="8" t="s">
        <v>535</v>
      </c>
      <c r="F1728" s="8" t="s">
        <v>255</v>
      </c>
      <c r="G1728" s="8" t="s">
        <v>535</v>
      </c>
      <c r="H1728" s="8" t="s">
        <v>255</v>
      </c>
      <c r="I1728" s="8" t="s">
        <v>24452</v>
      </c>
      <c r="J1728" s="8" t="s">
        <v>708</v>
      </c>
      <c r="K1728" s="8" t="s">
        <v>296</v>
      </c>
      <c r="L1728" s="8" t="s">
        <v>6989</v>
      </c>
      <c r="M1728" s="8" t="s">
        <v>17176</v>
      </c>
      <c r="N1728" s="8" t="s">
        <v>10716</v>
      </c>
      <c r="O1728" s="8" t="s">
        <v>19170</v>
      </c>
      <c r="P1728" s="8" t="s">
        <v>776</v>
      </c>
      <c r="Q1728" s="8" t="s">
        <v>24453</v>
      </c>
      <c r="R1728" s="8" t="s">
        <v>23137</v>
      </c>
      <c r="S1728" s="17" t="s">
        <v>24454</v>
      </c>
      <c r="T1728" s="18">
        <v>43043</v>
      </c>
      <c r="U1728" s="8">
        <v>0.95833333333333337</v>
      </c>
      <c r="V1728" s="8">
        <v>4.1666666666666664E-2</v>
      </c>
      <c r="W1728" s="8" t="s">
        <v>1100</v>
      </c>
      <c r="X1728" s="8" t="s">
        <v>24724</v>
      </c>
      <c r="Y1728" s="8" t="s">
        <v>12965</v>
      </c>
      <c r="Z1728" s="17" t="s">
        <v>24725</v>
      </c>
      <c r="AA1728" s="8" t="s">
        <v>24726</v>
      </c>
      <c r="AB1728" s="8" t="s">
        <v>24727</v>
      </c>
    </row>
    <row r="1729" spans="1:28" hidden="1" x14ac:dyDescent="0.2">
      <c r="A1729" s="8" t="s">
        <v>24765</v>
      </c>
      <c r="B1729" s="8" t="s">
        <v>24766</v>
      </c>
      <c r="C1729" s="8" t="s">
        <v>45739</v>
      </c>
      <c r="D1729" s="8" t="s">
        <v>45740</v>
      </c>
      <c r="E1729" s="8" t="s">
        <v>545</v>
      </c>
      <c r="F1729" s="8" t="s">
        <v>255</v>
      </c>
      <c r="G1729" s="8" t="s">
        <v>545</v>
      </c>
      <c r="H1729" s="8" t="s">
        <v>255</v>
      </c>
      <c r="I1729" s="8" t="s">
        <v>24452</v>
      </c>
      <c r="J1729" s="8" t="s">
        <v>708</v>
      </c>
      <c r="K1729" s="8" t="s">
        <v>296</v>
      </c>
      <c r="L1729" s="8" t="s">
        <v>7005</v>
      </c>
      <c r="M1729" s="8" t="s">
        <v>4823</v>
      </c>
      <c r="N1729" s="8" t="s">
        <v>10716</v>
      </c>
      <c r="O1729" s="8" t="s">
        <v>19170</v>
      </c>
      <c r="P1729" s="8" t="s">
        <v>776</v>
      </c>
      <c r="Q1729" s="8" t="s">
        <v>24453</v>
      </c>
      <c r="R1729" s="8" t="s">
        <v>23137</v>
      </c>
      <c r="S1729" s="17" t="s">
        <v>24454</v>
      </c>
      <c r="T1729" s="18">
        <v>43044</v>
      </c>
      <c r="U1729" s="8">
        <v>8.3333333333333329E-2</v>
      </c>
      <c r="V1729" s="8">
        <v>0.20833333333333334</v>
      </c>
      <c r="W1729" s="8" t="s">
        <v>1283</v>
      </c>
      <c r="X1729" s="8" t="s">
        <v>24767</v>
      </c>
      <c r="Y1729" s="8" t="s">
        <v>24768</v>
      </c>
      <c r="Z1729" s="17" t="s">
        <v>24769</v>
      </c>
      <c r="AA1729" s="8" t="s">
        <v>24770</v>
      </c>
      <c r="AB1729" s="8" t="s">
        <v>24771</v>
      </c>
    </row>
    <row r="1730" spans="1:28" hidden="1" x14ac:dyDescent="0.2">
      <c r="A1730" s="8" t="s">
        <v>24740</v>
      </c>
      <c r="B1730" s="8" t="s">
        <v>24741</v>
      </c>
      <c r="C1730" s="8" t="s">
        <v>45739</v>
      </c>
      <c r="D1730" s="8" t="s">
        <v>45740</v>
      </c>
      <c r="E1730" s="8" t="s">
        <v>545</v>
      </c>
      <c r="F1730" s="8" t="s">
        <v>255</v>
      </c>
      <c r="G1730" s="8" t="s">
        <v>545</v>
      </c>
      <c r="H1730" s="8" t="s">
        <v>255</v>
      </c>
      <c r="I1730" s="8" t="s">
        <v>24452</v>
      </c>
      <c r="J1730" s="8" t="s">
        <v>708</v>
      </c>
      <c r="K1730" s="8" t="s">
        <v>296</v>
      </c>
      <c r="L1730" s="8" t="s">
        <v>1678</v>
      </c>
      <c r="M1730" s="8" t="s">
        <v>547</v>
      </c>
      <c r="N1730" s="8" t="s">
        <v>10716</v>
      </c>
      <c r="O1730" s="8" t="s">
        <v>19170</v>
      </c>
      <c r="P1730" s="8" t="s">
        <v>776</v>
      </c>
      <c r="Q1730" s="8" t="s">
        <v>24453</v>
      </c>
      <c r="R1730" s="8" t="s">
        <v>23137</v>
      </c>
      <c r="S1730" s="17" t="s">
        <v>24454</v>
      </c>
      <c r="T1730" s="18">
        <v>43044</v>
      </c>
      <c r="U1730" s="8">
        <v>0.75</v>
      </c>
      <c r="V1730" s="8">
        <v>0.79166666666666663</v>
      </c>
      <c r="W1730" s="8" t="s">
        <v>1495</v>
      </c>
      <c r="X1730" s="8" t="s">
        <v>24742</v>
      </c>
      <c r="Y1730" s="8" t="s">
        <v>17053</v>
      </c>
      <c r="Z1730" s="17" t="s">
        <v>24743</v>
      </c>
      <c r="AA1730" s="8" t="s">
        <v>24744</v>
      </c>
      <c r="AB1730" s="8" t="s">
        <v>24745</v>
      </c>
    </row>
    <row r="1731" spans="1:28" hidden="1" x14ac:dyDescent="0.2">
      <c r="A1731" s="8" t="s">
        <v>24746</v>
      </c>
      <c r="B1731" s="8" t="s">
        <v>24747</v>
      </c>
      <c r="C1731" s="8" t="s">
        <v>45739</v>
      </c>
      <c r="D1731" s="8" t="s">
        <v>45740</v>
      </c>
      <c r="E1731" s="8" t="s">
        <v>545</v>
      </c>
      <c r="F1731" s="8" t="s">
        <v>255</v>
      </c>
      <c r="G1731" s="8" t="s">
        <v>545</v>
      </c>
      <c r="H1731" s="8" t="s">
        <v>255</v>
      </c>
      <c r="I1731" s="8" t="s">
        <v>24452</v>
      </c>
      <c r="J1731" s="8" t="s">
        <v>708</v>
      </c>
      <c r="K1731" s="8" t="s">
        <v>296</v>
      </c>
      <c r="L1731" s="8" t="s">
        <v>547</v>
      </c>
      <c r="M1731" s="8" t="s">
        <v>24748</v>
      </c>
      <c r="N1731" s="8" t="s">
        <v>10716</v>
      </c>
      <c r="O1731" s="8" t="s">
        <v>19170</v>
      </c>
      <c r="P1731" s="8" t="s">
        <v>776</v>
      </c>
      <c r="Q1731" s="8" t="s">
        <v>24453</v>
      </c>
      <c r="R1731" s="8" t="s">
        <v>23137</v>
      </c>
      <c r="S1731" s="17" t="s">
        <v>24454</v>
      </c>
      <c r="T1731" s="18">
        <v>43044</v>
      </c>
      <c r="U1731" s="8">
        <v>0.79166666666666663</v>
      </c>
      <c r="V1731" s="8">
        <v>0.875</v>
      </c>
      <c r="W1731" s="8" t="s">
        <v>1100</v>
      </c>
      <c r="X1731" s="8" t="s">
        <v>24749</v>
      </c>
      <c r="Y1731" s="8" t="s">
        <v>12965</v>
      </c>
      <c r="Z1731" s="17" t="s">
        <v>24750</v>
      </c>
      <c r="AA1731" s="8" t="s">
        <v>24751</v>
      </c>
      <c r="AB1731" s="8" t="s">
        <v>24752</v>
      </c>
    </row>
    <row r="1732" spans="1:28" hidden="1" x14ac:dyDescent="0.2">
      <c r="A1732" s="8" t="s">
        <v>24753</v>
      </c>
      <c r="B1732" s="8" t="s">
        <v>24754</v>
      </c>
      <c r="C1732" s="8" t="s">
        <v>45739</v>
      </c>
      <c r="D1732" s="8" t="s">
        <v>45740</v>
      </c>
      <c r="E1732" s="8" t="s">
        <v>545</v>
      </c>
      <c r="F1732" s="8" t="s">
        <v>255</v>
      </c>
      <c r="G1732" s="8" t="s">
        <v>545</v>
      </c>
      <c r="H1732" s="8" t="s">
        <v>255</v>
      </c>
      <c r="I1732" s="8" t="s">
        <v>24452</v>
      </c>
      <c r="J1732" s="8" t="s">
        <v>708</v>
      </c>
      <c r="K1732" s="8" t="s">
        <v>296</v>
      </c>
      <c r="L1732" s="8" t="s">
        <v>24748</v>
      </c>
      <c r="M1732" s="8" t="s">
        <v>3415</v>
      </c>
      <c r="N1732" s="8" t="s">
        <v>10716</v>
      </c>
      <c r="O1732" s="8" t="s">
        <v>19170</v>
      </c>
      <c r="P1732" s="8" t="s">
        <v>776</v>
      </c>
      <c r="Q1732" s="8" t="s">
        <v>24453</v>
      </c>
      <c r="R1732" s="8" t="s">
        <v>23137</v>
      </c>
      <c r="S1732" s="17" t="s">
        <v>24454</v>
      </c>
      <c r="T1732" s="18">
        <v>43044</v>
      </c>
      <c r="U1732" s="8">
        <v>0.875</v>
      </c>
      <c r="V1732" s="8">
        <v>0.95833333333333337</v>
      </c>
      <c r="W1732" s="8" t="s">
        <v>1100</v>
      </c>
      <c r="X1732" s="8" t="s">
        <v>24755</v>
      </c>
      <c r="Y1732" s="8" t="s">
        <v>17053</v>
      </c>
      <c r="Z1732" s="17" t="s">
        <v>24756</v>
      </c>
      <c r="AA1732" s="8" t="s">
        <v>24757</v>
      </c>
      <c r="AB1732" s="8" t="s">
        <v>24758</v>
      </c>
    </row>
    <row r="1733" spans="1:28" hidden="1" x14ac:dyDescent="0.2">
      <c r="A1733" s="8" t="s">
        <v>24759</v>
      </c>
      <c r="B1733" s="8" t="s">
        <v>24760</v>
      </c>
      <c r="C1733" s="8" t="s">
        <v>45739</v>
      </c>
      <c r="D1733" s="8" t="s">
        <v>45740</v>
      </c>
      <c r="E1733" s="8" t="s">
        <v>545</v>
      </c>
      <c r="F1733" s="8" t="s">
        <v>255</v>
      </c>
      <c r="G1733" s="8" t="s">
        <v>545</v>
      </c>
      <c r="H1733" s="8" t="s">
        <v>255</v>
      </c>
      <c r="I1733" s="8" t="s">
        <v>24452</v>
      </c>
      <c r="J1733" s="8" t="s">
        <v>708</v>
      </c>
      <c r="K1733" s="8" t="s">
        <v>296</v>
      </c>
      <c r="L1733" s="8" t="s">
        <v>3415</v>
      </c>
      <c r="M1733" s="8" t="s">
        <v>7005</v>
      </c>
      <c r="N1733" s="8" t="s">
        <v>10716</v>
      </c>
      <c r="O1733" s="8" t="s">
        <v>19170</v>
      </c>
      <c r="P1733" s="8" t="s">
        <v>776</v>
      </c>
      <c r="Q1733" s="8" t="s">
        <v>24453</v>
      </c>
      <c r="R1733" s="8" t="s">
        <v>23137</v>
      </c>
      <c r="S1733" s="17" t="s">
        <v>24454</v>
      </c>
      <c r="T1733" s="18">
        <v>43044</v>
      </c>
      <c r="U1733" s="8">
        <v>0.95833333333333337</v>
      </c>
      <c r="V1733" s="8">
        <v>8.3333333333333329E-2</v>
      </c>
      <c r="W1733" s="8" t="s">
        <v>1283</v>
      </c>
      <c r="X1733" s="8" t="s">
        <v>24761</v>
      </c>
      <c r="Y1733" s="8" t="s">
        <v>17053</v>
      </c>
      <c r="Z1733" s="17" t="s">
        <v>24762</v>
      </c>
      <c r="AA1733" s="8" t="s">
        <v>24763</v>
      </c>
      <c r="AB1733" s="8" t="s">
        <v>24764</v>
      </c>
    </row>
    <row r="1734" spans="1:28" hidden="1" x14ac:dyDescent="0.2">
      <c r="A1734" s="8" t="s">
        <v>24789</v>
      </c>
      <c r="B1734" s="8" t="s">
        <v>24790</v>
      </c>
      <c r="C1734" s="8" t="s">
        <v>45739</v>
      </c>
      <c r="D1734" s="8" t="s">
        <v>45740</v>
      </c>
      <c r="E1734" s="8" t="s">
        <v>256</v>
      </c>
      <c r="F1734" s="8" t="s">
        <v>255</v>
      </c>
      <c r="G1734" s="8" t="s">
        <v>256</v>
      </c>
      <c r="H1734" s="8" t="s">
        <v>255</v>
      </c>
      <c r="I1734" s="8" t="s">
        <v>24452</v>
      </c>
      <c r="J1734" s="8" t="s">
        <v>708</v>
      </c>
      <c r="K1734" s="8" t="s">
        <v>296</v>
      </c>
      <c r="L1734" s="8" t="s">
        <v>1701</v>
      </c>
      <c r="M1734" s="8" t="s">
        <v>4837</v>
      </c>
      <c r="N1734" s="8" t="s">
        <v>10716</v>
      </c>
      <c r="O1734" s="8" t="s">
        <v>19170</v>
      </c>
      <c r="P1734" s="8" t="s">
        <v>776</v>
      </c>
      <c r="Q1734" s="8" t="s">
        <v>24453</v>
      </c>
      <c r="R1734" s="8" t="s">
        <v>23137</v>
      </c>
      <c r="S1734" s="17" t="s">
        <v>24454</v>
      </c>
      <c r="T1734" s="18">
        <v>43045</v>
      </c>
      <c r="U1734" s="8">
        <v>8.3333333333333329E-2</v>
      </c>
      <c r="V1734" s="8">
        <v>0.20833333333333334</v>
      </c>
      <c r="W1734" s="8" t="s">
        <v>1283</v>
      </c>
      <c r="X1734" s="8" t="s">
        <v>24791</v>
      </c>
      <c r="Y1734" s="8" t="s">
        <v>17053</v>
      </c>
      <c r="Z1734" s="17" t="s">
        <v>24792</v>
      </c>
      <c r="AA1734" s="8" t="s">
        <v>24793</v>
      </c>
      <c r="AB1734" s="8" t="s">
        <v>24794</v>
      </c>
    </row>
    <row r="1735" spans="1:28" hidden="1" x14ac:dyDescent="0.2">
      <c r="A1735" s="8" t="s">
        <v>24772</v>
      </c>
      <c r="B1735" s="8" t="s">
        <v>24773</v>
      </c>
      <c r="C1735" s="8" t="s">
        <v>45739</v>
      </c>
      <c r="D1735" s="8" t="s">
        <v>45740</v>
      </c>
      <c r="E1735" s="8" t="s">
        <v>256</v>
      </c>
      <c r="F1735" s="8" t="s">
        <v>255</v>
      </c>
      <c r="G1735" s="8" t="s">
        <v>256</v>
      </c>
      <c r="H1735" s="8" t="s">
        <v>255</v>
      </c>
      <c r="I1735" s="8" t="s">
        <v>24452</v>
      </c>
      <c r="J1735" s="8" t="s">
        <v>708</v>
      </c>
      <c r="K1735" s="8" t="s">
        <v>296</v>
      </c>
      <c r="L1735" s="8" t="s">
        <v>558</v>
      </c>
      <c r="M1735" s="8" t="s">
        <v>5134</v>
      </c>
      <c r="N1735" s="8" t="s">
        <v>10716</v>
      </c>
      <c r="O1735" s="8" t="s">
        <v>19170</v>
      </c>
      <c r="P1735" s="8" t="s">
        <v>776</v>
      </c>
      <c r="Q1735" s="8" t="s">
        <v>24453</v>
      </c>
      <c r="R1735" s="8" t="s">
        <v>23137</v>
      </c>
      <c r="S1735" s="17" t="s">
        <v>24454</v>
      </c>
      <c r="T1735" s="18">
        <v>43045</v>
      </c>
      <c r="U1735" s="8">
        <v>0.75</v>
      </c>
      <c r="V1735" s="8">
        <v>0.83333333333333337</v>
      </c>
      <c r="W1735" s="8" t="s">
        <v>1100</v>
      </c>
      <c r="X1735" s="8" t="s">
        <v>19319</v>
      </c>
      <c r="Y1735" s="8" t="s">
        <v>12965</v>
      </c>
      <c r="Z1735" s="17" t="s">
        <v>24774</v>
      </c>
      <c r="AA1735" s="8" t="s">
        <v>24775</v>
      </c>
      <c r="AB1735" s="8" t="s">
        <v>24776</v>
      </c>
    </row>
    <row r="1736" spans="1:28" hidden="1" x14ac:dyDescent="0.2">
      <c r="A1736" s="8" t="s">
        <v>24777</v>
      </c>
      <c r="B1736" s="8" t="s">
        <v>24778</v>
      </c>
      <c r="C1736" s="8" t="s">
        <v>45739</v>
      </c>
      <c r="D1736" s="8" t="s">
        <v>45740</v>
      </c>
      <c r="E1736" s="8" t="s">
        <v>256</v>
      </c>
      <c r="F1736" s="8" t="s">
        <v>255</v>
      </c>
      <c r="G1736" s="8" t="s">
        <v>256</v>
      </c>
      <c r="H1736" s="8" t="s">
        <v>255</v>
      </c>
      <c r="I1736" s="8" t="s">
        <v>24452</v>
      </c>
      <c r="J1736" s="8" t="s">
        <v>708</v>
      </c>
      <c r="K1736" s="8" t="s">
        <v>296</v>
      </c>
      <c r="L1736" s="8" t="s">
        <v>5134</v>
      </c>
      <c r="M1736" s="8" t="s">
        <v>24779</v>
      </c>
      <c r="N1736" s="8" t="s">
        <v>10716</v>
      </c>
      <c r="O1736" s="8" t="s">
        <v>19170</v>
      </c>
      <c r="P1736" s="8" t="s">
        <v>776</v>
      </c>
      <c r="Q1736" s="8" t="s">
        <v>24453</v>
      </c>
      <c r="R1736" s="8" t="s">
        <v>23137</v>
      </c>
      <c r="S1736" s="17" t="s">
        <v>24454</v>
      </c>
      <c r="T1736" s="18">
        <v>43045</v>
      </c>
      <c r="U1736" s="8">
        <v>0.83333333333333337</v>
      </c>
      <c r="V1736" s="8">
        <v>0.95833333333333337</v>
      </c>
      <c r="W1736" s="8" t="s">
        <v>1283</v>
      </c>
      <c r="X1736" s="8" t="s">
        <v>24780</v>
      </c>
      <c r="Y1736" s="8" t="s">
        <v>17053</v>
      </c>
      <c r="Z1736" s="17" t="s">
        <v>24781</v>
      </c>
      <c r="AA1736" s="8" t="s">
        <v>24782</v>
      </c>
      <c r="AB1736" s="8" t="s">
        <v>24783</v>
      </c>
    </row>
    <row r="1737" spans="1:28" hidden="1" x14ac:dyDescent="0.2">
      <c r="A1737" s="8" t="s">
        <v>24784</v>
      </c>
      <c r="B1737" s="8" t="s">
        <v>24785</v>
      </c>
      <c r="C1737" s="8" t="s">
        <v>45739</v>
      </c>
      <c r="D1737" s="8" t="s">
        <v>45740</v>
      </c>
      <c r="E1737" s="8" t="s">
        <v>256</v>
      </c>
      <c r="F1737" s="8" t="s">
        <v>255</v>
      </c>
      <c r="G1737" s="8" t="s">
        <v>256</v>
      </c>
      <c r="H1737" s="8" t="s">
        <v>255</v>
      </c>
      <c r="I1737" s="8" t="s">
        <v>24452</v>
      </c>
      <c r="J1737" s="8" t="s">
        <v>708</v>
      </c>
      <c r="K1737" s="8" t="s">
        <v>296</v>
      </c>
      <c r="L1737" s="8" t="s">
        <v>24779</v>
      </c>
      <c r="M1737" s="8" t="s">
        <v>1701</v>
      </c>
      <c r="N1737" s="8" t="s">
        <v>10716</v>
      </c>
      <c r="O1737" s="8" t="s">
        <v>19170</v>
      </c>
      <c r="P1737" s="8" t="s">
        <v>776</v>
      </c>
      <c r="Q1737" s="8" t="s">
        <v>24453</v>
      </c>
      <c r="R1737" s="8" t="s">
        <v>23137</v>
      </c>
      <c r="S1737" s="17" t="s">
        <v>24454</v>
      </c>
      <c r="T1737" s="18">
        <v>43045</v>
      </c>
      <c r="U1737" s="8">
        <v>0.95833333333333337</v>
      </c>
      <c r="V1737" s="8">
        <v>8.3333333333333329E-2</v>
      </c>
      <c r="W1737" s="8" t="s">
        <v>1283</v>
      </c>
      <c r="X1737" s="8" t="s">
        <v>24780</v>
      </c>
      <c r="Y1737" s="8" t="s">
        <v>17053</v>
      </c>
      <c r="Z1737" s="17" t="s">
        <v>24786</v>
      </c>
      <c r="AA1737" s="8" t="s">
        <v>24787</v>
      </c>
      <c r="AB1737" s="8" t="s">
        <v>24788</v>
      </c>
    </row>
    <row r="1738" spans="1:28" hidden="1" x14ac:dyDescent="0.2">
      <c r="A1738" s="8" t="s">
        <v>24817</v>
      </c>
      <c r="B1738" s="8" t="s">
        <v>24818</v>
      </c>
      <c r="C1738" s="8" t="s">
        <v>45739</v>
      </c>
      <c r="D1738" s="8" t="s">
        <v>45740</v>
      </c>
      <c r="E1738" s="8" t="s">
        <v>266</v>
      </c>
      <c r="F1738" s="8" t="s">
        <v>255</v>
      </c>
      <c r="G1738" s="8" t="s">
        <v>266</v>
      </c>
      <c r="H1738" s="8" t="s">
        <v>255</v>
      </c>
      <c r="I1738" s="8" t="s">
        <v>24452</v>
      </c>
      <c r="J1738" s="8" t="s">
        <v>708</v>
      </c>
      <c r="K1738" s="8" t="s">
        <v>296</v>
      </c>
      <c r="L1738" s="8" t="s">
        <v>24811</v>
      </c>
      <c r="M1738" s="8" t="s">
        <v>5839</v>
      </c>
      <c r="N1738" s="8" t="s">
        <v>10716</v>
      </c>
      <c r="O1738" s="8" t="s">
        <v>19170</v>
      </c>
      <c r="P1738" s="8" t="s">
        <v>776</v>
      </c>
      <c r="Q1738" s="8" t="s">
        <v>24453</v>
      </c>
      <c r="R1738" s="8" t="s">
        <v>23137</v>
      </c>
      <c r="S1738" s="17" t="s">
        <v>24454</v>
      </c>
      <c r="T1738" s="18">
        <v>43046</v>
      </c>
      <c r="U1738" s="8">
        <v>4.1666666666666664E-2</v>
      </c>
      <c r="V1738" s="8">
        <v>8.3333333333333329E-2</v>
      </c>
      <c r="W1738" s="8" t="s">
        <v>1495</v>
      </c>
      <c r="X1738" s="8" t="s">
        <v>24819</v>
      </c>
      <c r="Y1738" s="8" t="s">
        <v>24813</v>
      </c>
      <c r="Z1738" s="17" t="s">
        <v>24820</v>
      </c>
      <c r="AA1738" s="8" t="s">
        <v>24821</v>
      </c>
      <c r="AB1738" s="8" t="s">
        <v>24822</v>
      </c>
    </row>
    <row r="1739" spans="1:28" hidden="1" x14ac:dyDescent="0.2">
      <c r="A1739" s="8" t="s">
        <v>24823</v>
      </c>
      <c r="B1739" s="8" t="s">
        <v>24824</v>
      </c>
      <c r="C1739" s="8" t="s">
        <v>45739</v>
      </c>
      <c r="D1739" s="8" t="s">
        <v>45740</v>
      </c>
      <c r="E1739" s="8" t="s">
        <v>266</v>
      </c>
      <c r="F1739" s="8" t="s">
        <v>255</v>
      </c>
      <c r="G1739" s="8" t="s">
        <v>266</v>
      </c>
      <c r="H1739" s="8" t="s">
        <v>255</v>
      </c>
      <c r="I1739" s="8" t="s">
        <v>24452</v>
      </c>
      <c r="J1739" s="8" t="s">
        <v>708</v>
      </c>
      <c r="K1739" s="8" t="s">
        <v>296</v>
      </c>
      <c r="L1739" s="8" t="s">
        <v>5839</v>
      </c>
      <c r="M1739" s="8" t="s">
        <v>4846</v>
      </c>
      <c r="N1739" s="8" t="s">
        <v>10716</v>
      </c>
      <c r="O1739" s="8" t="s">
        <v>19170</v>
      </c>
      <c r="P1739" s="8" t="s">
        <v>776</v>
      </c>
      <c r="Q1739" s="8" t="s">
        <v>24453</v>
      </c>
      <c r="R1739" s="8" t="s">
        <v>23137</v>
      </c>
      <c r="S1739" s="17" t="s">
        <v>24454</v>
      </c>
      <c r="T1739" s="18">
        <v>43046</v>
      </c>
      <c r="U1739" s="8">
        <v>8.3333333333333329E-2</v>
      </c>
      <c r="V1739" s="8">
        <v>0.20833333333333334</v>
      </c>
      <c r="W1739" s="8" t="s">
        <v>1283</v>
      </c>
      <c r="X1739" s="8" t="s">
        <v>24825</v>
      </c>
      <c r="Y1739" s="8" t="s">
        <v>24826</v>
      </c>
      <c r="Z1739" s="17" t="s">
        <v>6100</v>
      </c>
      <c r="AA1739" s="8" t="s">
        <v>24827</v>
      </c>
      <c r="AB1739" s="8" t="s">
        <v>24828</v>
      </c>
    </row>
    <row r="1740" spans="1:28" hidden="1" x14ac:dyDescent="0.2">
      <c r="A1740" s="8" t="s">
        <v>24795</v>
      </c>
      <c r="B1740" s="8" t="s">
        <v>24796</v>
      </c>
      <c r="C1740" s="8" t="s">
        <v>45739</v>
      </c>
      <c r="D1740" s="8" t="s">
        <v>45740</v>
      </c>
      <c r="E1740" s="8" t="s">
        <v>266</v>
      </c>
      <c r="F1740" s="8" t="s">
        <v>255</v>
      </c>
      <c r="G1740" s="8" t="s">
        <v>266</v>
      </c>
      <c r="H1740" s="8" t="s">
        <v>255</v>
      </c>
      <c r="I1740" s="8" t="s">
        <v>24452</v>
      </c>
      <c r="J1740" s="8" t="s">
        <v>708</v>
      </c>
      <c r="K1740" s="8" t="s">
        <v>296</v>
      </c>
      <c r="L1740" s="8" t="s">
        <v>567</v>
      </c>
      <c r="M1740" s="8" t="s">
        <v>24797</v>
      </c>
      <c r="N1740" s="8" t="s">
        <v>10716</v>
      </c>
      <c r="O1740" s="8" t="s">
        <v>19170</v>
      </c>
      <c r="P1740" s="8" t="s">
        <v>776</v>
      </c>
      <c r="Q1740" s="8" t="s">
        <v>24453</v>
      </c>
      <c r="R1740" s="8" t="s">
        <v>23137</v>
      </c>
      <c r="S1740" s="17" t="s">
        <v>24454</v>
      </c>
      <c r="T1740" s="18">
        <v>43046</v>
      </c>
      <c r="U1740" s="8">
        <v>0.75</v>
      </c>
      <c r="V1740" s="8">
        <v>0.875</v>
      </c>
      <c r="W1740" s="8" t="s">
        <v>1283</v>
      </c>
      <c r="X1740" s="8" t="s">
        <v>24798</v>
      </c>
      <c r="Y1740" s="8" t="s">
        <v>24799</v>
      </c>
      <c r="Z1740" s="17" t="s">
        <v>24800</v>
      </c>
      <c r="AA1740" s="8" t="s">
        <v>24801</v>
      </c>
      <c r="AB1740" s="8" t="s">
        <v>24802</v>
      </c>
    </row>
    <row r="1741" spans="1:28" hidden="1" x14ac:dyDescent="0.2">
      <c r="A1741" s="8" t="s">
        <v>24803</v>
      </c>
      <c r="B1741" s="8" t="s">
        <v>24804</v>
      </c>
      <c r="C1741" s="8" t="s">
        <v>45739</v>
      </c>
      <c r="D1741" s="8" t="s">
        <v>45740</v>
      </c>
      <c r="E1741" s="8" t="s">
        <v>266</v>
      </c>
      <c r="F1741" s="8" t="s">
        <v>255</v>
      </c>
      <c r="G1741" s="8" t="s">
        <v>266</v>
      </c>
      <c r="H1741" s="8" t="s">
        <v>255</v>
      </c>
      <c r="I1741" s="8" t="s">
        <v>24452</v>
      </c>
      <c r="J1741" s="8" t="s">
        <v>708</v>
      </c>
      <c r="K1741" s="8" t="s">
        <v>296</v>
      </c>
      <c r="L1741" s="8" t="s">
        <v>24797</v>
      </c>
      <c r="M1741" s="8" t="s">
        <v>12911</v>
      </c>
      <c r="N1741" s="8" t="s">
        <v>10716</v>
      </c>
      <c r="O1741" s="8" t="s">
        <v>19170</v>
      </c>
      <c r="P1741" s="8" t="s">
        <v>776</v>
      </c>
      <c r="Q1741" s="8" t="s">
        <v>24453</v>
      </c>
      <c r="R1741" s="8" t="s">
        <v>23137</v>
      </c>
      <c r="S1741" s="17" t="s">
        <v>24454</v>
      </c>
      <c r="T1741" s="18">
        <v>43046</v>
      </c>
      <c r="U1741" s="8">
        <v>0.875</v>
      </c>
      <c r="V1741" s="8">
        <v>0.95833333333333337</v>
      </c>
      <c r="W1741" s="8" t="s">
        <v>1100</v>
      </c>
      <c r="X1741" s="8" t="s">
        <v>24805</v>
      </c>
      <c r="Y1741" s="8" t="s">
        <v>17053</v>
      </c>
      <c r="Z1741" s="17" t="s">
        <v>24806</v>
      </c>
      <c r="AA1741" s="8" t="s">
        <v>24807</v>
      </c>
      <c r="AB1741" s="8" t="s">
        <v>24808</v>
      </c>
    </row>
    <row r="1742" spans="1:28" hidden="1" x14ac:dyDescent="0.2">
      <c r="A1742" s="8" t="s">
        <v>24809</v>
      </c>
      <c r="B1742" s="8" t="s">
        <v>24810</v>
      </c>
      <c r="C1742" s="8" t="s">
        <v>45739</v>
      </c>
      <c r="D1742" s="8" t="s">
        <v>45740</v>
      </c>
      <c r="E1742" s="8" t="s">
        <v>266</v>
      </c>
      <c r="F1742" s="8" t="s">
        <v>255</v>
      </c>
      <c r="G1742" s="8" t="s">
        <v>266</v>
      </c>
      <c r="H1742" s="8" t="s">
        <v>255</v>
      </c>
      <c r="I1742" s="8" t="s">
        <v>24452</v>
      </c>
      <c r="J1742" s="8" t="s">
        <v>708</v>
      </c>
      <c r="K1742" s="8" t="s">
        <v>296</v>
      </c>
      <c r="L1742" s="8" t="s">
        <v>12911</v>
      </c>
      <c r="M1742" s="8" t="s">
        <v>24811</v>
      </c>
      <c r="N1742" s="8" t="s">
        <v>10716</v>
      </c>
      <c r="O1742" s="8" t="s">
        <v>19170</v>
      </c>
      <c r="P1742" s="8" t="s">
        <v>776</v>
      </c>
      <c r="Q1742" s="8" t="s">
        <v>24453</v>
      </c>
      <c r="R1742" s="8" t="s">
        <v>23137</v>
      </c>
      <c r="S1742" s="17" t="s">
        <v>24454</v>
      </c>
      <c r="T1742" s="18">
        <v>43046</v>
      </c>
      <c r="U1742" s="8">
        <v>0.95833333333333337</v>
      </c>
      <c r="V1742" s="8">
        <v>4.1666666666666664E-2</v>
      </c>
      <c r="W1742" s="8" t="s">
        <v>1100</v>
      </c>
      <c r="X1742" s="8" t="s">
        <v>24812</v>
      </c>
      <c r="Y1742" s="8" t="s">
        <v>24813</v>
      </c>
      <c r="Z1742" s="17" t="s">
        <v>24814</v>
      </c>
      <c r="AA1742" s="8" t="s">
        <v>24815</v>
      </c>
      <c r="AB1742" s="8" t="s">
        <v>24816</v>
      </c>
    </row>
    <row r="1743" spans="1:28" hidden="1" x14ac:dyDescent="0.2">
      <c r="A1743" s="8" t="s">
        <v>25490</v>
      </c>
      <c r="B1743" s="8" t="s">
        <v>25491</v>
      </c>
      <c r="C1743" s="8" t="s">
        <v>45739</v>
      </c>
      <c r="D1743" s="8" t="s">
        <v>45740</v>
      </c>
      <c r="E1743" s="8" t="s">
        <v>66</v>
      </c>
      <c r="F1743" s="8" t="s">
        <v>65</v>
      </c>
      <c r="G1743" s="8" t="s">
        <v>66</v>
      </c>
      <c r="H1743" s="8" t="s">
        <v>65</v>
      </c>
      <c r="I1743" s="8" t="s">
        <v>25461</v>
      </c>
      <c r="J1743" s="8" t="s">
        <v>708</v>
      </c>
      <c r="K1743" s="8" t="s">
        <v>296</v>
      </c>
      <c r="L1743" s="8" t="s">
        <v>298</v>
      </c>
      <c r="M1743" s="8" t="s">
        <v>929</v>
      </c>
      <c r="N1743" s="8" t="s">
        <v>10716</v>
      </c>
      <c r="O1743" s="8" t="s">
        <v>19170</v>
      </c>
      <c r="P1743" s="8" t="s">
        <v>776</v>
      </c>
      <c r="Q1743" s="8" t="s">
        <v>25462</v>
      </c>
      <c r="R1743" s="8" t="s">
        <v>23981</v>
      </c>
      <c r="S1743" s="17" t="s">
        <v>25463</v>
      </c>
      <c r="T1743" s="18">
        <v>43012</v>
      </c>
      <c r="U1743" s="8">
        <v>0.75</v>
      </c>
      <c r="V1743" s="8">
        <v>0.29166666666666669</v>
      </c>
      <c r="W1743" s="8" t="s">
        <v>551</v>
      </c>
      <c r="X1743" s="8" t="s">
        <v>9518</v>
      </c>
      <c r="Y1743" s="8" t="s">
        <v>3244</v>
      </c>
      <c r="Z1743" s="17" t="s">
        <v>3454</v>
      </c>
      <c r="AA1743" s="8" t="s">
        <v>25492</v>
      </c>
      <c r="AB1743" s="8" t="s">
        <v>25493</v>
      </c>
    </row>
    <row r="1744" spans="1:28" hidden="1" x14ac:dyDescent="0.2">
      <c r="A1744" s="8" t="s">
        <v>25479</v>
      </c>
      <c r="B1744" s="8" t="s">
        <v>25480</v>
      </c>
      <c r="C1744" s="8" t="s">
        <v>45739</v>
      </c>
      <c r="D1744" s="8" t="s">
        <v>45740</v>
      </c>
      <c r="E1744" s="8" t="s">
        <v>86</v>
      </c>
      <c r="F1744" s="8" t="s">
        <v>65</v>
      </c>
      <c r="G1744" s="8" t="s">
        <v>86</v>
      </c>
      <c r="H1744" s="8" t="s">
        <v>65</v>
      </c>
      <c r="I1744" s="8" t="s">
        <v>25461</v>
      </c>
      <c r="J1744" s="8" t="s">
        <v>708</v>
      </c>
      <c r="K1744" s="8" t="s">
        <v>296</v>
      </c>
      <c r="L1744" s="8" t="s">
        <v>311</v>
      </c>
      <c r="M1744" s="8" t="s">
        <v>25481</v>
      </c>
      <c r="N1744" s="8" t="s">
        <v>10716</v>
      </c>
      <c r="O1744" s="8" t="s">
        <v>19170</v>
      </c>
      <c r="P1744" s="8" t="s">
        <v>776</v>
      </c>
      <c r="Q1744" s="8" t="s">
        <v>25462</v>
      </c>
      <c r="R1744" s="8" t="s">
        <v>23981</v>
      </c>
      <c r="S1744" s="17" t="s">
        <v>25463</v>
      </c>
      <c r="T1744" s="18">
        <v>43013</v>
      </c>
      <c r="U1744" s="8">
        <v>0.75</v>
      </c>
      <c r="V1744" s="8">
        <v>0.91666666666666663</v>
      </c>
      <c r="W1744" s="8" t="s">
        <v>739</v>
      </c>
      <c r="X1744" s="8" t="s">
        <v>9518</v>
      </c>
      <c r="Y1744" s="8" t="s">
        <v>3244</v>
      </c>
      <c r="Z1744" s="17" t="s">
        <v>3454</v>
      </c>
      <c r="AA1744" s="8" t="s">
        <v>25482</v>
      </c>
      <c r="AB1744" s="8" t="s">
        <v>25483</v>
      </c>
    </row>
    <row r="1745" spans="1:28" hidden="1" x14ac:dyDescent="0.2">
      <c r="A1745" s="8" t="s">
        <v>25484</v>
      </c>
      <c r="B1745" s="8" t="s">
        <v>25485</v>
      </c>
      <c r="C1745" s="8" t="s">
        <v>45739</v>
      </c>
      <c r="D1745" s="8" t="s">
        <v>45740</v>
      </c>
      <c r="E1745" s="8" t="s">
        <v>86</v>
      </c>
      <c r="F1745" s="8" t="s">
        <v>65</v>
      </c>
      <c r="G1745" s="8" t="s">
        <v>86</v>
      </c>
      <c r="H1745" s="8" t="s">
        <v>65</v>
      </c>
      <c r="I1745" s="8" t="s">
        <v>25461</v>
      </c>
      <c r="J1745" s="8" t="s">
        <v>708</v>
      </c>
      <c r="K1745" s="8" t="s">
        <v>296</v>
      </c>
      <c r="L1745" s="8" t="s">
        <v>25481</v>
      </c>
      <c r="M1745" s="8" t="s">
        <v>319</v>
      </c>
      <c r="N1745" s="8" t="s">
        <v>10716</v>
      </c>
      <c r="O1745" s="8" t="s">
        <v>19170</v>
      </c>
      <c r="P1745" s="8" t="s">
        <v>776</v>
      </c>
      <c r="Q1745" s="8" t="s">
        <v>25462</v>
      </c>
      <c r="R1745" s="8" t="s">
        <v>23981</v>
      </c>
      <c r="S1745" s="17" t="s">
        <v>25463</v>
      </c>
      <c r="T1745" s="18">
        <v>43013</v>
      </c>
      <c r="U1745" s="8">
        <v>0.91666666666666663</v>
      </c>
      <c r="V1745" s="8">
        <v>0.25</v>
      </c>
      <c r="W1745" s="8" t="s">
        <v>486</v>
      </c>
      <c r="X1745" s="8" t="s">
        <v>25486</v>
      </c>
      <c r="Y1745" s="8" t="s">
        <v>3244</v>
      </c>
      <c r="Z1745" s="17" t="s">
        <v>25487</v>
      </c>
      <c r="AA1745" s="8" t="s">
        <v>25488</v>
      </c>
      <c r="AB1745" s="8" t="s">
        <v>25489</v>
      </c>
    </row>
    <row r="1746" spans="1:28" hidden="1" x14ac:dyDescent="0.2">
      <c r="A1746" s="8" t="s">
        <v>25474</v>
      </c>
      <c r="B1746" s="8" t="s">
        <v>25475</v>
      </c>
      <c r="C1746" s="8" t="s">
        <v>45739</v>
      </c>
      <c r="D1746" s="8" t="s">
        <v>45740</v>
      </c>
      <c r="E1746" s="8" t="s">
        <v>335</v>
      </c>
      <c r="F1746" s="8" t="s">
        <v>65</v>
      </c>
      <c r="G1746" s="8" t="s">
        <v>335</v>
      </c>
      <c r="H1746" s="8" t="s">
        <v>65</v>
      </c>
      <c r="I1746" s="8" t="s">
        <v>25461</v>
      </c>
      <c r="J1746" s="8" t="s">
        <v>708</v>
      </c>
      <c r="K1746" s="8" t="s">
        <v>296</v>
      </c>
      <c r="L1746" s="8" t="s">
        <v>12676</v>
      </c>
      <c r="M1746" s="8" t="s">
        <v>346</v>
      </c>
      <c r="N1746" s="8" t="s">
        <v>10716</v>
      </c>
      <c r="O1746" s="8" t="s">
        <v>19170</v>
      </c>
      <c r="P1746" s="8" t="s">
        <v>776</v>
      </c>
      <c r="Q1746" s="8" t="s">
        <v>25462</v>
      </c>
      <c r="R1746" s="8" t="s">
        <v>23981</v>
      </c>
      <c r="S1746" s="17" t="s">
        <v>25463</v>
      </c>
      <c r="T1746" s="18">
        <v>43017</v>
      </c>
      <c r="U1746" s="8">
        <v>8.3333333333333329E-2</v>
      </c>
      <c r="V1746" s="8">
        <v>0.25</v>
      </c>
      <c r="W1746" s="8" t="s">
        <v>739</v>
      </c>
      <c r="X1746" s="8" t="s">
        <v>3496</v>
      </c>
      <c r="Y1746" s="8" t="s">
        <v>25476</v>
      </c>
      <c r="Z1746" s="17" t="s">
        <v>3472</v>
      </c>
      <c r="AA1746" s="8" t="s">
        <v>25477</v>
      </c>
      <c r="AB1746" s="8" t="s">
        <v>25478</v>
      </c>
    </row>
    <row r="1747" spans="1:28" hidden="1" x14ac:dyDescent="0.2">
      <c r="A1747" s="8" t="s">
        <v>25468</v>
      </c>
      <c r="B1747" s="8" t="s">
        <v>25469</v>
      </c>
      <c r="C1747" s="8" t="s">
        <v>45739</v>
      </c>
      <c r="D1747" s="8" t="s">
        <v>45740</v>
      </c>
      <c r="E1747" s="8" t="s">
        <v>335</v>
      </c>
      <c r="F1747" s="8" t="s">
        <v>65</v>
      </c>
      <c r="G1747" s="8" t="s">
        <v>335</v>
      </c>
      <c r="H1747" s="8" t="s">
        <v>65</v>
      </c>
      <c r="I1747" s="8" t="s">
        <v>25461</v>
      </c>
      <c r="J1747" s="8" t="s">
        <v>708</v>
      </c>
      <c r="K1747" s="8" t="s">
        <v>296</v>
      </c>
      <c r="L1747" s="8" t="s">
        <v>337</v>
      </c>
      <c r="M1747" s="8" t="s">
        <v>12676</v>
      </c>
      <c r="N1747" s="8" t="s">
        <v>10716</v>
      </c>
      <c r="O1747" s="8" t="s">
        <v>19170</v>
      </c>
      <c r="P1747" s="8" t="s">
        <v>776</v>
      </c>
      <c r="Q1747" s="8" t="s">
        <v>25462</v>
      </c>
      <c r="R1747" s="8" t="s">
        <v>23981</v>
      </c>
      <c r="S1747" s="17" t="s">
        <v>25463</v>
      </c>
      <c r="T1747" s="18">
        <v>43017</v>
      </c>
      <c r="U1747" s="8">
        <v>0.75</v>
      </c>
      <c r="V1747" s="8">
        <v>8.3333333333333329E-2</v>
      </c>
      <c r="W1747" s="8" t="s">
        <v>486</v>
      </c>
      <c r="X1747" s="8" t="s">
        <v>25470</v>
      </c>
      <c r="Y1747" s="8" t="s">
        <v>25471</v>
      </c>
      <c r="Z1747" s="17" t="s">
        <v>3472</v>
      </c>
      <c r="AA1747" s="8" t="s">
        <v>25472</v>
      </c>
      <c r="AB1747" s="8" t="s">
        <v>25473</v>
      </c>
    </row>
    <row r="1748" spans="1:28" hidden="1" x14ac:dyDescent="0.2">
      <c r="A1748" s="8" t="s">
        <v>25459</v>
      </c>
      <c r="B1748" s="8" t="s">
        <v>25460</v>
      </c>
      <c r="C1748" s="8" t="s">
        <v>45739</v>
      </c>
      <c r="D1748" s="8" t="s">
        <v>45740</v>
      </c>
      <c r="E1748" s="8" t="s">
        <v>345</v>
      </c>
      <c r="F1748" s="8" t="s">
        <v>65</v>
      </c>
      <c r="G1748" s="8" t="s">
        <v>345</v>
      </c>
      <c r="H1748" s="8" t="s">
        <v>65</v>
      </c>
      <c r="I1748" s="8" t="s">
        <v>25461</v>
      </c>
      <c r="J1748" s="8" t="s">
        <v>708</v>
      </c>
      <c r="K1748" s="8" t="s">
        <v>296</v>
      </c>
      <c r="L1748" s="8" t="s">
        <v>347</v>
      </c>
      <c r="M1748" s="8" t="s">
        <v>363</v>
      </c>
      <c r="N1748" s="8" t="s">
        <v>10716</v>
      </c>
      <c r="O1748" s="8" t="s">
        <v>19170</v>
      </c>
      <c r="P1748" s="8" t="s">
        <v>776</v>
      </c>
      <c r="Q1748" s="8" t="s">
        <v>25462</v>
      </c>
      <c r="R1748" s="8" t="s">
        <v>23981</v>
      </c>
      <c r="S1748" s="17" t="s">
        <v>25463</v>
      </c>
      <c r="T1748" s="18">
        <v>43018</v>
      </c>
      <c r="U1748" s="8">
        <v>0.75</v>
      </c>
      <c r="V1748" s="8">
        <v>0.25</v>
      </c>
      <c r="W1748" s="8" t="s">
        <v>40</v>
      </c>
      <c r="X1748" s="8" t="s">
        <v>25464</v>
      </c>
      <c r="Y1748" s="8" t="s">
        <v>25465</v>
      </c>
      <c r="Z1748" s="17" t="s">
        <v>5342</v>
      </c>
      <c r="AA1748" s="8" t="s">
        <v>25466</v>
      </c>
      <c r="AB1748" s="8" t="s">
        <v>25467</v>
      </c>
    </row>
    <row r="1749" spans="1:28" hidden="1" x14ac:dyDescent="0.2">
      <c r="A1749" s="8" t="s">
        <v>25504</v>
      </c>
      <c r="B1749" s="8" t="s">
        <v>25505</v>
      </c>
      <c r="C1749" s="8" t="s">
        <v>45739</v>
      </c>
      <c r="D1749" s="8" t="s">
        <v>45740</v>
      </c>
      <c r="E1749" s="8" t="s">
        <v>362</v>
      </c>
      <c r="F1749" s="8" t="s">
        <v>112</v>
      </c>
      <c r="G1749" s="8" t="s">
        <v>362</v>
      </c>
      <c r="H1749" s="8" t="s">
        <v>112</v>
      </c>
      <c r="I1749" s="8" t="s">
        <v>25461</v>
      </c>
      <c r="J1749" s="8" t="s">
        <v>708</v>
      </c>
      <c r="K1749" s="8" t="s">
        <v>296</v>
      </c>
      <c r="L1749" s="8" t="s">
        <v>364</v>
      </c>
      <c r="M1749" s="8" t="s">
        <v>373</v>
      </c>
      <c r="N1749" s="8" t="s">
        <v>10716</v>
      </c>
      <c r="O1749" s="8" t="s">
        <v>19170</v>
      </c>
      <c r="P1749" s="8" t="s">
        <v>776</v>
      </c>
      <c r="Q1749" s="8" t="s">
        <v>25462</v>
      </c>
      <c r="R1749" s="8" t="s">
        <v>23981</v>
      </c>
      <c r="S1749" s="17" t="s">
        <v>25463</v>
      </c>
      <c r="T1749" s="18">
        <v>43019</v>
      </c>
      <c r="U1749" s="8">
        <v>0.75</v>
      </c>
      <c r="V1749" s="8">
        <v>0.25</v>
      </c>
      <c r="W1749" s="8" t="s">
        <v>40</v>
      </c>
      <c r="X1749" s="8" t="s">
        <v>25506</v>
      </c>
      <c r="Y1749" s="8" t="s">
        <v>25507</v>
      </c>
      <c r="Z1749" s="17" t="s">
        <v>3472</v>
      </c>
      <c r="AA1749" s="8" t="s">
        <v>25508</v>
      </c>
      <c r="AB1749" s="8" t="s">
        <v>25509</v>
      </c>
    </row>
    <row r="1750" spans="1:28" hidden="1" x14ac:dyDescent="0.2">
      <c r="A1750" s="8" t="s">
        <v>25500</v>
      </c>
      <c r="B1750" s="8" t="s">
        <v>25501</v>
      </c>
      <c r="C1750" s="8" t="s">
        <v>45739</v>
      </c>
      <c r="D1750" s="8" t="s">
        <v>45740</v>
      </c>
      <c r="E1750" s="8" t="s">
        <v>372</v>
      </c>
      <c r="F1750" s="8" t="s">
        <v>112</v>
      </c>
      <c r="G1750" s="8" t="s">
        <v>372</v>
      </c>
      <c r="H1750" s="8" t="s">
        <v>112</v>
      </c>
      <c r="I1750" s="8" t="s">
        <v>25461</v>
      </c>
      <c r="J1750" s="8" t="s">
        <v>708</v>
      </c>
      <c r="K1750" s="8" t="s">
        <v>296</v>
      </c>
      <c r="L1750" s="8" t="s">
        <v>374</v>
      </c>
      <c r="M1750" s="8" t="s">
        <v>383</v>
      </c>
      <c r="N1750" s="8" t="s">
        <v>10716</v>
      </c>
      <c r="O1750" s="8" t="s">
        <v>19170</v>
      </c>
      <c r="P1750" s="8" t="s">
        <v>776</v>
      </c>
      <c r="Q1750" s="8" t="s">
        <v>25462</v>
      </c>
      <c r="R1750" s="8" t="s">
        <v>23981</v>
      </c>
      <c r="S1750" s="17" t="s">
        <v>25463</v>
      </c>
      <c r="T1750" s="18">
        <v>43020</v>
      </c>
      <c r="U1750" s="8">
        <v>0.75</v>
      </c>
      <c r="V1750" s="8">
        <v>0.25</v>
      </c>
      <c r="W1750" s="8" t="s">
        <v>40</v>
      </c>
      <c r="X1750" s="8" t="s">
        <v>25496</v>
      </c>
      <c r="Y1750" s="8" t="s">
        <v>25497</v>
      </c>
      <c r="Z1750" s="17" t="s">
        <v>3472</v>
      </c>
      <c r="AA1750" s="8" t="s">
        <v>25502</v>
      </c>
      <c r="AB1750" s="8" t="s">
        <v>25503</v>
      </c>
    </row>
    <row r="1751" spans="1:28" hidden="1" x14ac:dyDescent="0.2">
      <c r="A1751" s="8" t="s">
        <v>25494</v>
      </c>
      <c r="B1751" s="8" t="s">
        <v>25495</v>
      </c>
      <c r="C1751" s="8" t="s">
        <v>45739</v>
      </c>
      <c r="D1751" s="8" t="s">
        <v>45740</v>
      </c>
      <c r="E1751" s="8" t="s">
        <v>382</v>
      </c>
      <c r="F1751" s="8" t="s">
        <v>112</v>
      </c>
      <c r="G1751" s="8" t="s">
        <v>382</v>
      </c>
      <c r="H1751" s="8" t="s">
        <v>112</v>
      </c>
      <c r="I1751" s="8" t="s">
        <v>25461</v>
      </c>
      <c r="J1751" s="8" t="s">
        <v>708</v>
      </c>
      <c r="K1751" s="8" t="s">
        <v>296</v>
      </c>
      <c r="L1751" s="8" t="s">
        <v>384</v>
      </c>
      <c r="M1751" s="8" t="s">
        <v>391</v>
      </c>
      <c r="N1751" s="8" t="s">
        <v>10716</v>
      </c>
      <c r="O1751" s="8" t="s">
        <v>19170</v>
      </c>
      <c r="P1751" s="8" t="s">
        <v>776</v>
      </c>
      <c r="Q1751" s="8" t="s">
        <v>25462</v>
      </c>
      <c r="R1751" s="8" t="s">
        <v>23981</v>
      </c>
      <c r="S1751" s="17" t="s">
        <v>25463</v>
      </c>
      <c r="T1751" s="18">
        <v>43021</v>
      </c>
      <c r="U1751" s="8">
        <v>0.75</v>
      </c>
      <c r="V1751" s="8">
        <v>0.25</v>
      </c>
      <c r="W1751" s="8" t="s">
        <v>40</v>
      </c>
      <c r="X1751" s="8" t="s">
        <v>25496</v>
      </c>
      <c r="Y1751" s="8" t="s">
        <v>25497</v>
      </c>
      <c r="Z1751" s="17" t="s">
        <v>3472</v>
      </c>
      <c r="AA1751" s="8" t="s">
        <v>25498</v>
      </c>
      <c r="AB1751" s="8" t="s">
        <v>25499</v>
      </c>
    </row>
    <row r="1752" spans="1:28" hidden="1" x14ac:dyDescent="0.2">
      <c r="A1752" s="8" t="s">
        <v>25510</v>
      </c>
      <c r="B1752" s="8" t="s">
        <v>25511</v>
      </c>
      <c r="C1752" s="8" t="s">
        <v>45739</v>
      </c>
      <c r="D1752" s="8" t="s">
        <v>45740</v>
      </c>
      <c r="E1752" s="8" t="s">
        <v>390</v>
      </c>
      <c r="F1752" s="8" t="s">
        <v>112</v>
      </c>
      <c r="G1752" s="8" t="s">
        <v>390</v>
      </c>
      <c r="H1752" s="8" t="s">
        <v>112</v>
      </c>
      <c r="I1752" s="8" t="s">
        <v>25461</v>
      </c>
      <c r="J1752" s="8" t="s">
        <v>708</v>
      </c>
      <c r="K1752" s="8" t="s">
        <v>296</v>
      </c>
      <c r="L1752" s="8" t="s">
        <v>392</v>
      </c>
      <c r="M1752" s="8" t="s">
        <v>401</v>
      </c>
      <c r="N1752" s="8" t="s">
        <v>10716</v>
      </c>
      <c r="O1752" s="8" t="s">
        <v>19170</v>
      </c>
      <c r="P1752" s="8" t="s">
        <v>776</v>
      </c>
      <c r="Q1752" s="8" t="s">
        <v>25462</v>
      </c>
      <c r="R1752" s="8" t="s">
        <v>23981</v>
      </c>
      <c r="S1752" s="17" t="s">
        <v>25463</v>
      </c>
      <c r="T1752" s="18">
        <v>43022</v>
      </c>
      <c r="U1752" s="8">
        <v>0.75</v>
      </c>
      <c r="V1752" s="8">
        <v>0.25</v>
      </c>
      <c r="W1752" s="8" t="s">
        <v>40</v>
      </c>
      <c r="X1752" s="8" t="s">
        <v>25512</v>
      </c>
      <c r="Y1752" s="8" t="s">
        <v>25513</v>
      </c>
      <c r="Z1752" s="17" t="s">
        <v>3472</v>
      </c>
      <c r="AA1752" s="8" t="s">
        <v>25514</v>
      </c>
      <c r="AB1752" s="8" t="s">
        <v>25515</v>
      </c>
    </row>
    <row r="1753" spans="1:28" hidden="1" x14ac:dyDescent="0.2">
      <c r="A1753" s="8" t="s">
        <v>25516</v>
      </c>
      <c r="B1753" s="8" t="s">
        <v>25517</v>
      </c>
      <c r="C1753" s="8" t="s">
        <v>45739</v>
      </c>
      <c r="D1753" s="8" t="s">
        <v>45740</v>
      </c>
      <c r="E1753" s="8" t="s">
        <v>400</v>
      </c>
      <c r="F1753" s="8" t="s">
        <v>112</v>
      </c>
      <c r="G1753" s="8" t="s">
        <v>400</v>
      </c>
      <c r="H1753" s="8" t="s">
        <v>112</v>
      </c>
      <c r="I1753" s="8" t="s">
        <v>25461</v>
      </c>
      <c r="J1753" s="8" t="s">
        <v>708</v>
      </c>
      <c r="K1753" s="8" t="s">
        <v>296</v>
      </c>
      <c r="L1753" s="8" t="s">
        <v>402</v>
      </c>
      <c r="M1753" s="8" t="s">
        <v>409</v>
      </c>
      <c r="N1753" s="8" t="s">
        <v>10716</v>
      </c>
      <c r="O1753" s="8" t="s">
        <v>19170</v>
      </c>
      <c r="P1753" s="8" t="s">
        <v>776</v>
      </c>
      <c r="Q1753" s="8" t="s">
        <v>25462</v>
      </c>
      <c r="R1753" s="8" t="s">
        <v>23981</v>
      </c>
      <c r="S1753" s="17" t="s">
        <v>25463</v>
      </c>
      <c r="T1753" s="18">
        <v>43023</v>
      </c>
      <c r="U1753" s="8">
        <v>0.75</v>
      </c>
      <c r="V1753" s="8">
        <v>0.25</v>
      </c>
      <c r="W1753" s="8" t="s">
        <v>40</v>
      </c>
      <c r="X1753" s="8" t="s">
        <v>25512</v>
      </c>
      <c r="Y1753" s="8" t="s">
        <v>25513</v>
      </c>
      <c r="Z1753" s="17" t="s">
        <v>3472</v>
      </c>
      <c r="AA1753" s="8" t="s">
        <v>25518</v>
      </c>
      <c r="AB1753" s="8" t="s">
        <v>25519</v>
      </c>
    </row>
    <row r="1754" spans="1:28" hidden="1" x14ac:dyDescent="0.2">
      <c r="A1754" s="8" t="s">
        <v>25526</v>
      </c>
      <c r="B1754" s="8" t="s">
        <v>25527</v>
      </c>
      <c r="C1754" s="8" t="s">
        <v>45739</v>
      </c>
      <c r="D1754" s="8" t="s">
        <v>45740</v>
      </c>
      <c r="E1754" s="8" t="s">
        <v>113</v>
      </c>
      <c r="F1754" s="8" t="s">
        <v>112</v>
      </c>
      <c r="G1754" s="8" t="s">
        <v>113</v>
      </c>
      <c r="H1754" s="8" t="s">
        <v>112</v>
      </c>
      <c r="I1754" s="8" t="s">
        <v>25461</v>
      </c>
      <c r="J1754" s="8" t="s">
        <v>708</v>
      </c>
      <c r="K1754" s="8" t="s">
        <v>296</v>
      </c>
      <c r="L1754" s="8" t="s">
        <v>4660</v>
      </c>
      <c r="M1754" s="8" t="s">
        <v>5675</v>
      </c>
      <c r="N1754" s="8" t="s">
        <v>10716</v>
      </c>
      <c r="O1754" s="8" t="s">
        <v>19170</v>
      </c>
      <c r="P1754" s="8" t="s">
        <v>776</v>
      </c>
      <c r="Q1754" s="8" t="s">
        <v>25462</v>
      </c>
      <c r="R1754" s="8" t="s">
        <v>23981</v>
      </c>
      <c r="S1754" s="17" t="s">
        <v>25463</v>
      </c>
      <c r="T1754" s="18">
        <v>43024</v>
      </c>
      <c r="U1754" s="8">
        <v>0</v>
      </c>
      <c r="V1754" s="8">
        <v>8.3333333333333329E-2</v>
      </c>
      <c r="W1754" s="8" t="s">
        <v>1100</v>
      </c>
      <c r="X1754" s="8" t="s">
        <v>25528</v>
      </c>
      <c r="Y1754" s="8" t="s">
        <v>19204</v>
      </c>
      <c r="Z1754" s="17" t="s">
        <v>17341</v>
      </c>
      <c r="AA1754" s="8" t="s">
        <v>25529</v>
      </c>
      <c r="AB1754" s="8" t="s">
        <v>25530</v>
      </c>
    </row>
    <row r="1755" spans="1:28" hidden="1" x14ac:dyDescent="0.2">
      <c r="A1755" s="8" t="s">
        <v>25531</v>
      </c>
      <c r="B1755" s="8" t="s">
        <v>25532</v>
      </c>
      <c r="C1755" s="8" t="s">
        <v>45739</v>
      </c>
      <c r="D1755" s="8" t="s">
        <v>45740</v>
      </c>
      <c r="E1755" s="8" t="s">
        <v>113</v>
      </c>
      <c r="F1755" s="8" t="s">
        <v>112</v>
      </c>
      <c r="G1755" s="8" t="s">
        <v>113</v>
      </c>
      <c r="H1755" s="8" t="s">
        <v>112</v>
      </c>
      <c r="I1755" s="8" t="s">
        <v>25461</v>
      </c>
      <c r="J1755" s="8" t="s">
        <v>708</v>
      </c>
      <c r="K1755" s="8" t="s">
        <v>296</v>
      </c>
      <c r="L1755" s="8" t="s">
        <v>5675</v>
      </c>
      <c r="M1755" s="8" t="s">
        <v>418</v>
      </c>
      <c r="N1755" s="8" t="s">
        <v>10716</v>
      </c>
      <c r="O1755" s="8" t="s">
        <v>19170</v>
      </c>
      <c r="P1755" s="8" t="s">
        <v>776</v>
      </c>
      <c r="Q1755" s="8" t="s">
        <v>25462</v>
      </c>
      <c r="R1755" s="8" t="s">
        <v>23981</v>
      </c>
      <c r="S1755" s="17" t="s">
        <v>25463</v>
      </c>
      <c r="T1755" s="18">
        <v>43024</v>
      </c>
      <c r="U1755" s="8">
        <v>8.3333333333333329E-2</v>
      </c>
      <c r="V1755" s="8">
        <v>0.25</v>
      </c>
      <c r="W1755" s="8" t="s">
        <v>739</v>
      </c>
      <c r="X1755" s="8" t="s">
        <v>25533</v>
      </c>
      <c r="Y1755" s="8" t="s">
        <v>25534</v>
      </c>
      <c r="Z1755" s="17" t="s">
        <v>25535</v>
      </c>
      <c r="AA1755" s="8" t="s">
        <v>25536</v>
      </c>
      <c r="AB1755" s="8" t="s">
        <v>25537</v>
      </c>
    </row>
    <row r="1756" spans="1:28" hidden="1" x14ac:dyDescent="0.2">
      <c r="A1756" s="8" t="s">
        <v>25520</v>
      </c>
      <c r="B1756" s="8" t="s">
        <v>25521</v>
      </c>
      <c r="C1756" s="8" t="s">
        <v>45739</v>
      </c>
      <c r="D1756" s="8" t="s">
        <v>45740</v>
      </c>
      <c r="E1756" s="8" t="s">
        <v>113</v>
      </c>
      <c r="F1756" s="8" t="s">
        <v>112</v>
      </c>
      <c r="G1756" s="8" t="s">
        <v>113</v>
      </c>
      <c r="H1756" s="8" t="s">
        <v>112</v>
      </c>
      <c r="I1756" s="8" t="s">
        <v>25461</v>
      </c>
      <c r="J1756" s="8" t="s">
        <v>708</v>
      </c>
      <c r="K1756" s="8" t="s">
        <v>296</v>
      </c>
      <c r="L1756" s="8" t="s">
        <v>410</v>
      </c>
      <c r="M1756" s="8" t="s">
        <v>4660</v>
      </c>
      <c r="N1756" s="8" t="s">
        <v>10716</v>
      </c>
      <c r="O1756" s="8" t="s">
        <v>19170</v>
      </c>
      <c r="P1756" s="8" t="s">
        <v>776</v>
      </c>
      <c r="Q1756" s="8" t="s">
        <v>25462</v>
      </c>
      <c r="R1756" s="8" t="s">
        <v>23981</v>
      </c>
      <c r="S1756" s="17" t="s">
        <v>25463</v>
      </c>
      <c r="T1756" s="18">
        <v>43024</v>
      </c>
      <c r="U1756" s="8">
        <v>0.75</v>
      </c>
      <c r="V1756" s="8">
        <v>0</v>
      </c>
      <c r="W1756" s="8" t="s">
        <v>30</v>
      </c>
      <c r="X1756" s="8" t="s">
        <v>25522</v>
      </c>
      <c r="Y1756" s="8" t="s">
        <v>19204</v>
      </c>
      <c r="Z1756" s="17" t="s">
        <v>25523</v>
      </c>
      <c r="AA1756" s="8" t="s">
        <v>25524</v>
      </c>
      <c r="AB1756" s="8" t="s">
        <v>25525</v>
      </c>
    </row>
    <row r="1757" spans="1:28" hidden="1" x14ac:dyDescent="0.2">
      <c r="A1757" s="8" t="s">
        <v>25551</v>
      </c>
      <c r="B1757" s="8" t="s">
        <v>25552</v>
      </c>
      <c r="C1757" s="8" t="s">
        <v>45739</v>
      </c>
      <c r="D1757" s="8" t="s">
        <v>45740</v>
      </c>
      <c r="E1757" s="8" t="s">
        <v>123</v>
      </c>
      <c r="F1757" s="8" t="s">
        <v>112</v>
      </c>
      <c r="G1757" s="8" t="s">
        <v>123</v>
      </c>
      <c r="H1757" s="8" t="s">
        <v>112</v>
      </c>
      <c r="I1757" s="8" t="s">
        <v>25461</v>
      </c>
      <c r="J1757" s="8" t="s">
        <v>708</v>
      </c>
      <c r="K1757" s="8" t="s">
        <v>296</v>
      </c>
      <c r="L1757" s="8" t="s">
        <v>6538</v>
      </c>
      <c r="M1757" s="8" t="s">
        <v>3129</v>
      </c>
      <c r="N1757" s="8" t="s">
        <v>10716</v>
      </c>
      <c r="O1757" s="8" t="s">
        <v>19170</v>
      </c>
      <c r="P1757" s="8" t="s">
        <v>776</v>
      </c>
      <c r="Q1757" s="8" t="s">
        <v>25462</v>
      </c>
      <c r="R1757" s="8" t="s">
        <v>23981</v>
      </c>
      <c r="S1757" s="17" t="s">
        <v>25463</v>
      </c>
      <c r="T1757" s="18">
        <v>43025</v>
      </c>
      <c r="U1757" s="8">
        <v>0.125</v>
      </c>
      <c r="V1757" s="8">
        <v>0.16666666666666666</v>
      </c>
      <c r="W1757" s="8" t="s">
        <v>1495</v>
      </c>
      <c r="X1757" s="8" t="s">
        <v>25553</v>
      </c>
      <c r="Y1757" s="8" t="s">
        <v>25547</v>
      </c>
      <c r="Z1757" s="17" t="s">
        <v>25554</v>
      </c>
      <c r="AA1757" s="8" t="s">
        <v>25555</v>
      </c>
      <c r="AB1757" s="8" t="s">
        <v>25556</v>
      </c>
    </row>
    <row r="1758" spans="1:28" hidden="1" x14ac:dyDescent="0.2">
      <c r="A1758" s="8" t="s">
        <v>25557</v>
      </c>
      <c r="B1758" s="8" t="s">
        <v>25558</v>
      </c>
      <c r="C1758" s="8" t="s">
        <v>45739</v>
      </c>
      <c r="D1758" s="8" t="s">
        <v>45740</v>
      </c>
      <c r="E1758" s="8" t="s">
        <v>123</v>
      </c>
      <c r="F1758" s="8" t="s">
        <v>112</v>
      </c>
      <c r="G1758" s="8" t="s">
        <v>123</v>
      </c>
      <c r="H1758" s="8" t="s">
        <v>112</v>
      </c>
      <c r="I1758" s="8" t="s">
        <v>25461</v>
      </c>
      <c r="J1758" s="8" t="s">
        <v>708</v>
      </c>
      <c r="K1758" s="8" t="s">
        <v>296</v>
      </c>
      <c r="L1758" s="8" t="s">
        <v>3129</v>
      </c>
      <c r="M1758" s="8" t="s">
        <v>2047</v>
      </c>
      <c r="N1758" s="8" t="s">
        <v>10716</v>
      </c>
      <c r="O1758" s="8" t="s">
        <v>19170</v>
      </c>
      <c r="P1758" s="8" t="s">
        <v>776</v>
      </c>
      <c r="Q1758" s="8" t="s">
        <v>25462</v>
      </c>
      <c r="R1758" s="8" t="s">
        <v>23981</v>
      </c>
      <c r="S1758" s="17" t="s">
        <v>25463</v>
      </c>
      <c r="T1758" s="18">
        <v>43025</v>
      </c>
      <c r="U1758" s="8">
        <v>0.16666666666666666</v>
      </c>
      <c r="V1758" s="8">
        <v>0.25</v>
      </c>
      <c r="W1758" s="8" t="s">
        <v>1100</v>
      </c>
      <c r="X1758" s="8" t="s">
        <v>25559</v>
      </c>
      <c r="Y1758" s="8" t="s">
        <v>25547</v>
      </c>
      <c r="Z1758" s="17" t="s">
        <v>25560</v>
      </c>
      <c r="AA1758" s="8" t="s">
        <v>25561</v>
      </c>
      <c r="AB1758" s="8" t="s">
        <v>25562</v>
      </c>
    </row>
    <row r="1759" spans="1:28" hidden="1" x14ac:dyDescent="0.2">
      <c r="A1759" s="8" t="s">
        <v>25538</v>
      </c>
      <c r="B1759" s="8" t="s">
        <v>25539</v>
      </c>
      <c r="C1759" s="8" t="s">
        <v>45739</v>
      </c>
      <c r="D1759" s="8" t="s">
        <v>45740</v>
      </c>
      <c r="E1759" s="8" t="s">
        <v>123</v>
      </c>
      <c r="F1759" s="8" t="s">
        <v>112</v>
      </c>
      <c r="G1759" s="8" t="s">
        <v>123</v>
      </c>
      <c r="H1759" s="8" t="s">
        <v>112</v>
      </c>
      <c r="I1759" s="8" t="s">
        <v>25461</v>
      </c>
      <c r="J1759" s="8" t="s">
        <v>708</v>
      </c>
      <c r="K1759" s="8" t="s">
        <v>296</v>
      </c>
      <c r="L1759" s="8" t="s">
        <v>419</v>
      </c>
      <c r="M1759" s="8" t="s">
        <v>3115</v>
      </c>
      <c r="N1759" s="8" t="s">
        <v>10716</v>
      </c>
      <c r="O1759" s="8" t="s">
        <v>19170</v>
      </c>
      <c r="P1759" s="8" t="s">
        <v>776</v>
      </c>
      <c r="Q1759" s="8" t="s">
        <v>25462</v>
      </c>
      <c r="R1759" s="8" t="s">
        <v>23981</v>
      </c>
      <c r="S1759" s="17" t="s">
        <v>25463</v>
      </c>
      <c r="T1759" s="18">
        <v>43025</v>
      </c>
      <c r="U1759" s="8">
        <v>0.75</v>
      </c>
      <c r="V1759" s="8">
        <v>0.95833333333333337</v>
      </c>
      <c r="W1759" s="8" t="s">
        <v>773</v>
      </c>
      <c r="X1759" s="8" t="s">
        <v>25540</v>
      </c>
      <c r="Y1759" s="8" t="s">
        <v>19242</v>
      </c>
      <c r="Z1759" s="17" t="s">
        <v>25541</v>
      </c>
      <c r="AA1759" s="8" t="s">
        <v>25542</v>
      </c>
      <c r="AB1759" s="8" t="s">
        <v>25543</v>
      </c>
    </row>
    <row r="1760" spans="1:28" hidden="1" x14ac:dyDescent="0.2">
      <c r="A1760" s="8" t="s">
        <v>25544</v>
      </c>
      <c r="B1760" s="8" t="s">
        <v>25545</v>
      </c>
      <c r="C1760" s="8" t="s">
        <v>45739</v>
      </c>
      <c r="D1760" s="8" t="s">
        <v>45740</v>
      </c>
      <c r="E1760" s="8" t="s">
        <v>123</v>
      </c>
      <c r="F1760" s="8" t="s">
        <v>112</v>
      </c>
      <c r="G1760" s="8" t="s">
        <v>123</v>
      </c>
      <c r="H1760" s="8" t="s">
        <v>112</v>
      </c>
      <c r="I1760" s="8" t="s">
        <v>25461</v>
      </c>
      <c r="J1760" s="8" t="s">
        <v>708</v>
      </c>
      <c r="K1760" s="8" t="s">
        <v>296</v>
      </c>
      <c r="L1760" s="8" t="s">
        <v>3115</v>
      </c>
      <c r="M1760" s="8" t="s">
        <v>6538</v>
      </c>
      <c r="N1760" s="8" t="s">
        <v>10716</v>
      </c>
      <c r="O1760" s="8" t="s">
        <v>19170</v>
      </c>
      <c r="P1760" s="8" t="s">
        <v>776</v>
      </c>
      <c r="Q1760" s="8" t="s">
        <v>25462</v>
      </c>
      <c r="R1760" s="8" t="s">
        <v>23981</v>
      </c>
      <c r="S1760" s="17" t="s">
        <v>25463</v>
      </c>
      <c r="T1760" s="18">
        <v>43025</v>
      </c>
      <c r="U1760" s="8">
        <v>0.95833333333333337</v>
      </c>
      <c r="V1760" s="8">
        <v>0.125</v>
      </c>
      <c r="W1760" s="8" t="s">
        <v>739</v>
      </c>
      <c r="X1760" s="8" t="s">
        <v>25546</v>
      </c>
      <c r="Y1760" s="8" t="s">
        <v>25547</v>
      </c>
      <c r="Z1760" s="17" t="s">
        <v>25548</v>
      </c>
      <c r="AA1760" s="8" t="s">
        <v>25549</v>
      </c>
      <c r="AB1760" s="8" t="s">
        <v>25550</v>
      </c>
    </row>
    <row r="1761" spans="1:28" hidden="1" x14ac:dyDescent="0.2">
      <c r="A1761" s="8" t="s">
        <v>25628</v>
      </c>
      <c r="B1761" s="8" t="s">
        <v>25629</v>
      </c>
      <c r="C1761" s="8" t="s">
        <v>45739</v>
      </c>
      <c r="D1761" s="8" t="s">
        <v>45740</v>
      </c>
      <c r="E1761" s="8" t="s">
        <v>205</v>
      </c>
      <c r="F1761" s="8" t="s">
        <v>204</v>
      </c>
      <c r="G1761" s="8" t="s">
        <v>205</v>
      </c>
      <c r="H1761" s="8" t="s">
        <v>204</v>
      </c>
      <c r="I1761" s="8" t="s">
        <v>25461</v>
      </c>
      <c r="J1761" s="8" t="s">
        <v>708</v>
      </c>
      <c r="K1761" s="8" t="s">
        <v>296</v>
      </c>
      <c r="L1761" s="8" t="s">
        <v>3669</v>
      </c>
      <c r="M1761" s="8" t="s">
        <v>19626</v>
      </c>
      <c r="N1761" s="8" t="s">
        <v>10716</v>
      </c>
      <c r="O1761" s="8" t="s">
        <v>19170</v>
      </c>
      <c r="P1761" s="8" t="s">
        <v>776</v>
      </c>
      <c r="Q1761" s="8" t="s">
        <v>25462</v>
      </c>
      <c r="R1761" s="8" t="s">
        <v>23981</v>
      </c>
      <c r="S1761" s="17" t="s">
        <v>25463</v>
      </c>
      <c r="T1761" s="18">
        <v>43033</v>
      </c>
      <c r="U1761" s="8">
        <v>0</v>
      </c>
      <c r="V1761" s="8">
        <v>4.1666666666666664E-2</v>
      </c>
      <c r="W1761" s="8" t="s">
        <v>1495</v>
      </c>
      <c r="X1761" s="8" t="s">
        <v>25630</v>
      </c>
      <c r="Y1761" s="8" t="s">
        <v>20379</v>
      </c>
      <c r="Z1761" s="17" t="s">
        <v>25631</v>
      </c>
      <c r="AA1761" s="8" t="s">
        <v>25632</v>
      </c>
      <c r="AB1761" s="8" t="s">
        <v>25633</v>
      </c>
    </row>
    <row r="1762" spans="1:28" hidden="1" x14ac:dyDescent="0.2">
      <c r="A1762" s="8" t="s">
        <v>25634</v>
      </c>
      <c r="B1762" s="8" t="s">
        <v>25635</v>
      </c>
      <c r="C1762" s="8" t="s">
        <v>45739</v>
      </c>
      <c r="D1762" s="8" t="s">
        <v>45740</v>
      </c>
      <c r="E1762" s="8" t="s">
        <v>205</v>
      </c>
      <c r="F1762" s="8" t="s">
        <v>204</v>
      </c>
      <c r="G1762" s="8" t="s">
        <v>205</v>
      </c>
      <c r="H1762" s="8" t="s">
        <v>204</v>
      </c>
      <c r="I1762" s="8" t="s">
        <v>25461</v>
      </c>
      <c r="J1762" s="8" t="s">
        <v>708</v>
      </c>
      <c r="K1762" s="8" t="s">
        <v>296</v>
      </c>
      <c r="L1762" s="8" t="s">
        <v>19626</v>
      </c>
      <c r="M1762" s="8" t="s">
        <v>3676</v>
      </c>
      <c r="N1762" s="8" t="s">
        <v>10716</v>
      </c>
      <c r="O1762" s="8" t="s">
        <v>19170</v>
      </c>
      <c r="P1762" s="8" t="s">
        <v>776</v>
      </c>
      <c r="Q1762" s="8" t="s">
        <v>25462</v>
      </c>
      <c r="R1762" s="8" t="s">
        <v>23981</v>
      </c>
      <c r="S1762" s="17" t="s">
        <v>25463</v>
      </c>
      <c r="T1762" s="18">
        <v>43033</v>
      </c>
      <c r="U1762" s="8">
        <v>4.1666666666666664E-2</v>
      </c>
      <c r="V1762" s="8">
        <v>0.125</v>
      </c>
      <c r="W1762" s="8" t="s">
        <v>1100</v>
      </c>
      <c r="X1762" s="8" t="s">
        <v>25636</v>
      </c>
      <c r="Y1762" s="8" t="s">
        <v>25637</v>
      </c>
      <c r="Z1762" s="17" t="s">
        <v>25638</v>
      </c>
      <c r="AA1762" s="8" t="s">
        <v>25639</v>
      </c>
      <c r="AB1762" s="8" t="s">
        <v>25640</v>
      </c>
    </row>
    <row r="1763" spans="1:28" hidden="1" x14ac:dyDescent="0.2">
      <c r="A1763" s="8" t="s">
        <v>25641</v>
      </c>
      <c r="B1763" s="8" t="s">
        <v>25642</v>
      </c>
      <c r="C1763" s="8" t="s">
        <v>45739</v>
      </c>
      <c r="D1763" s="8" t="s">
        <v>45740</v>
      </c>
      <c r="E1763" s="8" t="s">
        <v>205</v>
      </c>
      <c r="F1763" s="8" t="s">
        <v>204</v>
      </c>
      <c r="G1763" s="8" t="s">
        <v>205</v>
      </c>
      <c r="H1763" s="8" t="s">
        <v>204</v>
      </c>
      <c r="I1763" s="8" t="s">
        <v>25461</v>
      </c>
      <c r="J1763" s="8" t="s">
        <v>708</v>
      </c>
      <c r="K1763" s="8" t="s">
        <v>296</v>
      </c>
      <c r="L1763" s="8" t="s">
        <v>3676</v>
      </c>
      <c r="M1763" s="8" t="s">
        <v>3683</v>
      </c>
      <c r="N1763" s="8" t="s">
        <v>10716</v>
      </c>
      <c r="O1763" s="8" t="s">
        <v>19170</v>
      </c>
      <c r="P1763" s="8" t="s">
        <v>776</v>
      </c>
      <c r="Q1763" s="8" t="s">
        <v>25462</v>
      </c>
      <c r="R1763" s="8" t="s">
        <v>23981</v>
      </c>
      <c r="S1763" s="17" t="s">
        <v>25463</v>
      </c>
      <c r="T1763" s="18">
        <v>43033</v>
      </c>
      <c r="U1763" s="8">
        <v>0.125</v>
      </c>
      <c r="V1763" s="8">
        <v>0.20833333333333334</v>
      </c>
      <c r="W1763" s="8" t="s">
        <v>1100</v>
      </c>
      <c r="X1763" s="8" t="s">
        <v>17339</v>
      </c>
      <c r="Y1763" s="8" t="s">
        <v>17340</v>
      </c>
      <c r="Z1763" s="17" t="s">
        <v>17341</v>
      </c>
      <c r="AA1763" s="8" t="s">
        <v>25643</v>
      </c>
      <c r="AB1763" s="8" t="s">
        <v>25644</v>
      </c>
    </row>
    <row r="1764" spans="1:28" hidden="1" x14ac:dyDescent="0.2">
      <c r="A1764" s="8" t="s">
        <v>25612</v>
      </c>
      <c r="B1764" s="8" t="s">
        <v>25613</v>
      </c>
      <c r="C1764" s="8" t="s">
        <v>45739</v>
      </c>
      <c r="D1764" s="8" t="s">
        <v>45740</v>
      </c>
      <c r="E1764" s="8" t="s">
        <v>205</v>
      </c>
      <c r="F1764" s="8" t="s">
        <v>204</v>
      </c>
      <c r="G1764" s="8" t="s">
        <v>205</v>
      </c>
      <c r="H1764" s="8" t="s">
        <v>204</v>
      </c>
      <c r="I1764" s="8" t="s">
        <v>25461</v>
      </c>
      <c r="J1764" s="8" t="s">
        <v>708</v>
      </c>
      <c r="K1764" s="8" t="s">
        <v>296</v>
      </c>
      <c r="L1764" s="8" t="s">
        <v>428</v>
      </c>
      <c r="M1764" s="8" t="s">
        <v>3655</v>
      </c>
      <c r="N1764" s="8" t="s">
        <v>10716</v>
      </c>
      <c r="O1764" s="8" t="s">
        <v>19170</v>
      </c>
      <c r="P1764" s="8" t="s">
        <v>776</v>
      </c>
      <c r="Q1764" s="8" t="s">
        <v>25462</v>
      </c>
      <c r="R1764" s="8" t="s">
        <v>23981</v>
      </c>
      <c r="S1764" s="17" t="s">
        <v>25463</v>
      </c>
      <c r="T1764" s="18">
        <v>43033</v>
      </c>
      <c r="U1764" s="8">
        <v>0.75</v>
      </c>
      <c r="V1764" s="8">
        <v>0.83333333333333337</v>
      </c>
      <c r="W1764" s="8" t="s">
        <v>1100</v>
      </c>
      <c r="X1764" s="8" t="s">
        <v>19264</v>
      </c>
      <c r="Y1764" s="8" t="s">
        <v>17340</v>
      </c>
      <c r="Z1764" s="17" t="s">
        <v>25614</v>
      </c>
      <c r="AA1764" s="8" t="s">
        <v>25615</v>
      </c>
      <c r="AB1764" s="8" t="s">
        <v>25616</v>
      </c>
    </row>
    <row r="1765" spans="1:28" hidden="1" x14ac:dyDescent="0.2">
      <c r="A1765" s="8" t="s">
        <v>25617</v>
      </c>
      <c r="B1765" s="8" t="s">
        <v>25618</v>
      </c>
      <c r="C1765" s="8" t="s">
        <v>45739</v>
      </c>
      <c r="D1765" s="8" t="s">
        <v>45740</v>
      </c>
      <c r="E1765" s="8" t="s">
        <v>205</v>
      </c>
      <c r="F1765" s="8" t="s">
        <v>204</v>
      </c>
      <c r="G1765" s="8" t="s">
        <v>205</v>
      </c>
      <c r="H1765" s="8" t="s">
        <v>204</v>
      </c>
      <c r="I1765" s="8" t="s">
        <v>25461</v>
      </c>
      <c r="J1765" s="8" t="s">
        <v>708</v>
      </c>
      <c r="K1765" s="8" t="s">
        <v>296</v>
      </c>
      <c r="L1765" s="8" t="s">
        <v>3655</v>
      </c>
      <c r="M1765" s="8" t="s">
        <v>5772</v>
      </c>
      <c r="N1765" s="8" t="s">
        <v>10716</v>
      </c>
      <c r="O1765" s="8" t="s">
        <v>19170</v>
      </c>
      <c r="P1765" s="8" t="s">
        <v>776</v>
      </c>
      <c r="Q1765" s="8" t="s">
        <v>25462</v>
      </c>
      <c r="R1765" s="8" t="s">
        <v>23981</v>
      </c>
      <c r="S1765" s="17" t="s">
        <v>25463</v>
      </c>
      <c r="T1765" s="18">
        <v>43033</v>
      </c>
      <c r="U1765" s="8">
        <v>0.83333333333333337</v>
      </c>
      <c r="V1765" s="8">
        <v>0.95833333333333337</v>
      </c>
      <c r="W1765" s="8" t="s">
        <v>1283</v>
      </c>
      <c r="X1765" s="8" t="s">
        <v>25619</v>
      </c>
      <c r="Y1765" s="8" t="s">
        <v>20379</v>
      </c>
      <c r="Z1765" s="17" t="s">
        <v>3789</v>
      </c>
      <c r="AA1765" s="8" t="s">
        <v>25620</v>
      </c>
      <c r="AB1765" s="8" t="s">
        <v>25621</v>
      </c>
    </row>
    <row r="1766" spans="1:28" hidden="1" x14ac:dyDescent="0.2">
      <c r="A1766" s="8" t="s">
        <v>25622</v>
      </c>
      <c r="B1766" s="8" t="s">
        <v>25623</v>
      </c>
      <c r="C1766" s="8" t="s">
        <v>45739</v>
      </c>
      <c r="D1766" s="8" t="s">
        <v>45740</v>
      </c>
      <c r="E1766" s="8" t="s">
        <v>205</v>
      </c>
      <c r="F1766" s="8" t="s">
        <v>204</v>
      </c>
      <c r="G1766" s="8" t="s">
        <v>205</v>
      </c>
      <c r="H1766" s="8" t="s">
        <v>204</v>
      </c>
      <c r="I1766" s="8" t="s">
        <v>25461</v>
      </c>
      <c r="J1766" s="8" t="s">
        <v>708</v>
      </c>
      <c r="K1766" s="8" t="s">
        <v>296</v>
      </c>
      <c r="L1766" s="8" t="s">
        <v>5772</v>
      </c>
      <c r="M1766" s="8" t="s">
        <v>3669</v>
      </c>
      <c r="N1766" s="8" t="s">
        <v>10716</v>
      </c>
      <c r="O1766" s="8" t="s">
        <v>19170</v>
      </c>
      <c r="P1766" s="8" t="s">
        <v>776</v>
      </c>
      <c r="Q1766" s="8" t="s">
        <v>25462</v>
      </c>
      <c r="R1766" s="8" t="s">
        <v>23981</v>
      </c>
      <c r="S1766" s="17" t="s">
        <v>25463</v>
      </c>
      <c r="T1766" s="18">
        <v>43033</v>
      </c>
      <c r="U1766" s="8">
        <v>0.95833333333333337</v>
      </c>
      <c r="V1766" s="8">
        <v>0</v>
      </c>
      <c r="W1766" s="8" t="s">
        <v>1495</v>
      </c>
      <c r="X1766" s="8" t="s">
        <v>25624</v>
      </c>
      <c r="Y1766" s="8" t="s">
        <v>20379</v>
      </c>
      <c r="Z1766" s="17" t="s">
        <v>25625</v>
      </c>
      <c r="AA1766" s="8" t="s">
        <v>25626</v>
      </c>
      <c r="AB1766" s="8" t="s">
        <v>25627</v>
      </c>
    </row>
    <row r="1767" spans="1:28" hidden="1" x14ac:dyDescent="0.2">
      <c r="A1767" s="8" t="s">
        <v>25606</v>
      </c>
      <c r="B1767" s="8" t="s">
        <v>25607</v>
      </c>
      <c r="C1767" s="8" t="s">
        <v>45739</v>
      </c>
      <c r="D1767" s="8" t="s">
        <v>45740</v>
      </c>
      <c r="E1767" s="8" t="s">
        <v>215</v>
      </c>
      <c r="F1767" s="8" t="s">
        <v>204</v>
      </c>
      <c r="G1767" s="8" t="s">
        <v>215</v>
      </c>
      <c r="H1767" s="8" t="s">
        <v>204</v>
      </c>
      <c r="I1767" s="8" t="s">
        <v>25461</v>
      </c>
      <c r="J1767" s="8" t="s">
        <v>708</v>
      </c>
      <c r="K1767" s="8" t="s">
        <v>296</v>
      </c>
      <c r="L1767" s="8" t="s">
        <v>16961</v>
      </c>
      <c r="M1767" s="8" t="s">
        <v>3690</v>
      </c>
      <c r="N1767" s="8" t="s">
        <v>10716</v>
      </c>
      <c r="O1767" s="8" t="s">
        <v>19170</v>
      </c>
      <c r="P1767" s="8" t="s">
        <v>776</v>
      </c>
      <c r="Q1767" s="8" t="s">
        <v>25462</v>
      </c>
      <c r="R1767" s="8" t="s">
        <v>23981</v>
      </c>
      <c r="S1767" s="17" t="s">
        <v>25463</v>
      </c>
      <c r="T1767" s="18">
        <v>43034</v>
      </c>
      <c r="U1767" s="8">
        <v>8.3333333333333329E-2</v>
      </c>
      <c r="V1767" s="8">
        <v>0.20833333333333334</v>
      </c>
      <c r="W1767" s="8" t="s">
        <v>1283</v>
      </c>
      <c r="X1767" s="8" t="s">
        <v>25608</v>
      </c>
      <c r="Y1767" s="8" t="s">
        <v>329</v>
      </c>
      <c r="Z1767" s="17" t="s">
        <v>25609</v>
      </c>
      <c r="AA1767" s="8" t="s">
        <v>25610</v>
      </c>
      <c r="AB1767" s="8" t="s">
        <v>25611</v>
      </c>
    </row>
    <row r="1768" spans="1:28" hidden="1" x14ac:dyDescent="0.2">
      <c r="A1768" s="8" t="s">
        <v>25602</v>
      </c>
      <c r="B1768" s="8" t="s">
        <v>25603</v>
      </c>
      <c r="C1768" s="8" t="s">
        <v>45739</v>
      </c>
      <c r="D1768" s="8" t="s">
        <v>45740</v>
      </c>
      <c r="E1768" s="8" t="s">
        <v>215</v>
      </c>
      <c r="F1768" s="8" t="s">
        <v>204</v>
      </c>
      <c r="G1768" s="8" t="s">
        <v>215</v>
      </c>
      <c r="H1768" s="8" t="s">
        <v>204</v>
      </c>
      <c r="I1768" s="8" t="s">
        <v>25461</v>
      </c>
      <c r="J1768" s="8" t="s">
        <v>708</v>
      </c>
      <c r="K1768" s="8" t="s">
        <v>296</v>
      </c>
      <c r="L1768" s="8" t="s">
        <v>437</v>
      </c>
      <c r="M1768" s="8" t="s">
        <v>16961</v>
      </c>
      <c r="N1768" s="8" t="s">
        <v>10716</v>
      </c>
      <c r="O1768" s="8" t="s">
        <v>19170</v>
      </c>
      <c r="P1768" s="8" t="s">
        <v>776</v>
      </c>
      <c r="Q1768" s="8" t="s">
        <v>25462</v>
      </c>
      <c r="R1768" s="8" t="s">
        <v>23981</v>
      </c>
      <c r="S1768" s="17" t="s">
        <v>25463</v>
      </c>
      <c r="T1768" s="18">
        <v>43034</v>
      </c>
      <c r="U1768" s="8">
        <v>0.75</v>
      </c>
      <c r="V1768" s="8">
        <v>8.3333333333333329E-2</v>
      </c>
      <c r="W1768" s="8" t="s">
        <v>486</v>
      </c>
      <c r="X1768" s="8" t="s">
        <v>19264</v>
      </c>
      <c r="Y1768" s="8" t="s">
        <v>17340</v>
      </c>
      <c r="Z1768" s="17" t="s">
        <v>3454</v>
      </c>
      <c r="AA1768" s="8" t="s">
        <v>25604</v>
      </c>
      <c r="AB1768" s="8" t="s">
        <v>25605</v>
      </c>
    </row>
    <row r="1769" spans="1:28" hidden="1" x14ac:dyDescent="0.2">
      <c r="A1769" s="8" t="s">
        <v>25592</v>
      </c>
      <c r="B1769" s="8" t="s">
        <v>25593</v>
      </c>
      <c r="C1769" s="8" t="s">
        <v>45739</v>
      </c>
      <c r="D1769" s="8" t="s">
        <v>45740</v>
      </c>
      <c r="E1769" s="8" t="s">
        <v>225</v>
      </c>
      <c r="F1769" s="8" t="s">
        <v>204</v>
      </c>
      <c r="G1769" s="8" t="s">
        <v>225</v>
      </c>
      <c r="H1769" s="8" t="s">
        <v>204</v>
      </c>
      <c r="I1769" s="8" t="s">
        <v>25461</v>
      </c>
      <c r="J1769" s="8" t="s">
        <v>708</v>
      </c>
      <c r="K1769" s="8" t="s">
        <v>296</v>
      </c>
      <c r="L1769" s="8" t="s">
        <v>4183</v>
      </c>
      <c r="M1769" s="8" t="s">
        <v>16986</v>
      </c>
      <c r="N1769" s="8" t="s">
        <v>10716</v>
      </c>
      <c r="O1769" s="8" t="s">
        <v>19170</v>
      </c>
      <c r="P1769" s="8" t="s">
        <v>776</v>
      </c>
      <c r="Q1769" s="8" t="s">
        <v>25462</v>
      </c>
      <c r="R1769" s="8" t="s">
        <v>23981</v>
      </c>
      <c r="S1769" s="17" t="s">
        <v>25463</v>
      </c>
      <c r="T1769" s="18">
        <v>43035</v>
      </c>
      <c r="U1769" s="8">
        <v>0</v>
      </c>
      <c r="V1769" s="8">
        <v>0.125</v>
      </c>
      <c r="W1769" s="8" t="s">
        <v>1283</v>
      </c>
      <c r="X1769" s="8" t="s">
        <v>23857</v>
      </c>
      <c r="Y1769" s="8" t="s">
        <v>23858</v>
      </c>
      <c r="Z1769" s="17" t="s">
        <v>25594</v>
      </c>
      <c r="AA1769" s="8" t="s">
        <v>25595</v>
      </c>
      <c r="AB1769" s="8" t="s">
        <v>25596</v>
      </c>
    </row>
    <row r="1770" spans="1:28" hidden="1" x14ac:dyDescent="0.2">
      <c r="A1770" s="8" t="s">
        <v>25597</v>
      </c>
      <c r="B1770" s="8" t="s">
        <v>25598</v>
      </c>
      <c r="C1770" s="8" t="s">
        <v>45739</v>
      </c>
      <c r="D1770" s="8" t="s">
        <v>45740</v>
      </c>
      <c r="E1770" s="8" t="s">
        <v>225</v>
      </c>
      <c r="F1770" s="8" t="s">
        <v>204</v>
      </c>
      <c r="G1770" s="8" t="s">
        <v>225</v>
      </c>
      <c r="H1770" s="8" t="s">
        <v>204</v>
      </c>
      <c r="I1770" s="8" t="s">
        <v>25461</v>
      </c>
      <c r="J1770" s="8" t="s">
        <v>708</v>
      </c>
      <c r="K1770" s="8" t="s">
        <v>296</v>
      </c>
      <c r="L1770" s="8" t="s">
        <v>16986</v>
      </c>
      <c r="M1770" s="8" t="s">
        <v>3697</v>
      </c>
      <c r="N1770" s="8" t="s">
        <v>10716</v>
      </c>
      <c r="O1770" s="8" t="s">
        <v>19170</v>
      </c>
      <c r="P1770" s="8" t="s">
        <v>776</v>
      </c>
      <c r="Q1770" s="8" t="s">
        <v>25462</v>
      </c>
      <c r="R1770" s="8" t="s">
        <v>23981</v>
      </c>
      <c r="S1770" s="17" t="s">
        <v>25463</v>
      </c>
      <c r="T1770" s="18">
        <v>43035</v>
      </c>
      <c r="U1770" s="8">
        <v>0.125</v>
      </c>
      <c r="V1770" s="8">
        <v>0.20833333333333334</v>
      </c>
      <c r="W1770" s="8" t="s">
        <v>1100</v>
      </c>
      <c r="X1770" s="8" t="s">
        <v>25599</v>
      </c>
      <c r="Y1770" s="8" t="s">
        <v>448</v>
      </c>
      <c r="Z1770" s="17" t="s">
        <v>12966</v>
      </c>
      <c r="AA1770" s="8" t="s">
        <v>25600</v>
      </c>
      <c r="AB1770" s="8" t="s">
        <v>25601</v>
      </c>
    </row>
    <row r="1771" spans="1:28" hidden="1" x14ac:dyDescent="0.2">
      <c r="A1771" s="8" t="s">
        <v>25575</v>
      </c>
      <c r="B1771" s="8" t="s">
        <v>25576</v>
      </c>
      <c r="C1771" s="8" t="s">
        <v>45739</v>
      </c>
      <c r="D1771" s="8" t="s">
        <v>45740</v>
      </c>
      <c r="E1771" s="8" t="s">
        <v>225</v>
      </c>
      <c r="F1771" s="8" t="s">
        <v>204</v>
      </c>
      <c r="G1771" s="8" t="s">
        <v>225</v>
      </c>
      <c r="H1771" s="8" t="s">
        <v>204</v>
      </c>
      <c r="I1771" s="8" t="s">
        <v>25461</v>
      </c>
      <c r="J1771" s="8" t="s">
        <v>708</v>
      </c>
      <c r="K1771" s="8" t="s">
        <v>296</v>
      </c>
      <c r="L1771" s="8" t="s">
        <v>446</v>
      </c>
      <c r="M1771" s="8" t="s">
        <v>4175</v>
      </c>
      <c r="N1771" s="8" t="s">
        <v>10716</v>
      </c>
      <c r="O1771" s="8" t="s">
        <v>19170</v>
      </c>
      <c r="P1771" s="8" t="s">
        <v>776</v>
      </c>
      <c r="Q1771" s="8" t="s">
        <v>25462</v>
      </c>
      <c r="R1771" s="8" t="s">
        <v>23981</v>
      </c>
      <c r="S1771" s="17" t="s">
        <v>25463</v>
      </c>
      <c r="T1771" s="18">
        <v>43035</v>
      </c>
      <c r="U1771" s="8">
        <v>0.75</v>
      </c>
      <c r="V1771" s="8">
        <v>0.91666666666666663</v>
      </c>
      <c r="W1771" s="8" t="s">
        <v>739</v>
      </c>
      <c r="X1771" s="8" t="s">
        <v>23871</v>
      </c>
      <c r="Y1771" s="8" t="s">
        <v>23858</v>
      </c>
      <c r="Z1771" s="17" t="s">
        <v>25577</v>
      </c>
      <c r="AA1771" s="8" t="s">
        <v>25578</v>
      </c>
      <c r="AB1771" s="8" t="s">
        <v>25579</v>
      </c>
    </row>
    <row r="1772" spans="1:28" hidden="1" x14ac:dyDescent="0.2">
      <c r="A1772" s="8" t="s">
        <v>25580</v>
      </c>
      <c r="B1772" s="8" t="s">
        <v>25581</v>
      </c>
      <c r="C1772" s="8" t="s">
        <v>45739</v>
      </c>
      <c r="D1772" s="8" t="s">
        <v>45740</v>
      </c>
      <c r="E1772" s="8" t="s">
        <v>225</v>
      </c>
      <c r="F1772" s="8" t="s">
        <v>204</v>
      </c>
      <c r="G1772" s="8" t="s">
        <v>225</v>
      </c>
      <c r="H1772" s="8" t="s">
        <v>204</v>
      </c>
      <c r="I1772" s="8" t="s">
        <v>25461</v>
      </c>
      <c r="J1772" s="8" t="s">
        <v>708</v>
      </c>
      <c r="K1772" s="8" t="s">
        <v>296</v>
      </c>
      <c r="L1772" s="8" t="s">
        <v>4175</v>
      </c>
      <c r="M1772" s="8" t="s">
        <v>1559</v>
      </c>
      <c r="N1772" s="8" t="s">
        <v>10716</v>
      </c>
      <c r="O1772" s="8" t="s">
        <v>19170</v>
      </c>
      <c r="P1772" s="8" t="s">
        <v>776</v>
      </c>
      <c r="Q1772" s="8" t="s">
        <v>25462</v>
      </c>
      <c r="R1772" s="8" t="s">
        <v>23981</v>
      </c>
      <c r="S1772" s="17" t="s">
        <v>25463</v>
      </c>
      <c r="T1772" s="18">
        <v>43035</v>
      </c>
      <c r="U1772" s="8">
        <v>0.91666666666666663</v>
      </c>
      <c r="V1772" s="8">
        <v>0.95833333333333337</v>
      </c>
      <c r="W1772" s="8" t="s">
        <v>1495</v>
      </c>
      <c r="X1772" s="8" t="s">
        <v>25582</v>
      </c>
      <c r="Y1772" s="8" t="s">
        <v>23858</v>
      </c>
      <c r="Z1772" s="17" t="s">
        <v>25583</v>
      </c>
      <c r="AA1772" s="8" t="s">
        <v>25584</v>
      </c>
      <c r="AB1772" s="8" t="s">
        <v>25585</v>
      </c>
    </row>
    <row r="1773" spans="1:28" hidden="1" x14ac:dyDescent="0.2">
      <c r="A1773" s="8" t="s">
        <v>25586</v>
      </c>
      <c r="B1773" s="8" t="s">
        <v>25587</v>
      </c>
      <c r="C1773" s="8" t="s">
        <v>45739</v>
      </c>
      <c r="D1773" s="8" t="s">
        <v>45740</v>
      </c>
      <c r="E1773" s="8" t="s">
        <v>225</v>
      </c>
      <c r="F1773" s="8" t="s">
        <v>204</v>
      </c>
      <c r="G1773" s="8" t="s">
        <v>225</v>
      </c>
      <c r="H1773" s="8" t="s">
        <v>204</v>
      </c>
      <c r="I1773" s="8" t="s">
        <v>25461</v>
      </c>
      <c r="J1773" s="8" t="s">
        <v>708</v>
      </c>
      <c r="K1773" s="8" t="s">
        <v>296</v>
      </c>
      <c r="L1773" s="8" t="s">
        <v>1559</v>
      </c>
      <c r="M1773" s="8" t="s">
        <v>4183</v>
      </c>
      <c r="N1773" s="8" t="s">
        <v>10716</v>
      </c>
      <c r="O1773" s="8" t="s">
        <v>19170</v>
      </c>
      <c r="P1773" s="8" t="s">
        <v>776</v>
      </c>
      <c r="Q1773" s="8" t="s">
        <v>25462</v>
      </c>
      <c r="R1773" s="8" t="s">
        <v>23981</v>
      </c>
      <c r="S1773" s="17" t="s">
        <v>25463</v>
      </c>
      <c r="T1773" s="18">
        <v>43035</v>
      </c>
      <c r="U1773" s="8">
        <v>0.95833333333333337</v>
      </c>
      <c r="V1773" s="8">
        <v>0</v>
      </c>
      <c r="W1773" s="8" t="s">
        <v>1495</v>
      </c>
      <c r="X1773" s="8" t="s">
        <v>25588</v>
      </c>
      <c r="Y1773" s="8" t="s">
        <v>23858</v>
      </c>
      <c r="Z1773" s="17" t="s">
        <v>25589</v>
      </c>
      <c r="AA1773" s="8" t="s">
        <v>25590</v>
      </c>
      <c r="AB1773" s="8" t="s">
        <v>25591</v>
      </c>
    </row>
    <row r="1774" spans="1:28" hidden="1" x14ac:dyDescent="0.2">
      <c r="A1774" s="8" t="s">
        <v>25571</v>
      </c>
      <c r="B1774" s="8" t="s">
        <v>25572</v>
      </c>
      <c r="C1774" s="8" t="s">
        <v>45739</v>
      </c>
      <c r="D1774" s="8" t="s">
        <v>45740</v>
      </c>
      <c r="E1774" s="8" t="s">
        <v>235</v>
      </c>
      <c r="F1774" s="8" t="s">
        <v>204</v>
      </c>
      <c r="G1774" s="8" t="s">
        <v>235</v>
      </c>
      <c r="H1774" s="8" t="s">
        <v>204</v>
      </c>
      <c r="I1774" s="8" t="s">
        <v>25461</v>
      </c>
      <c r="J1774" s="8" t="s">
        <v>708</v>
      </c>
      <c r="K1774" s="8" t="s">
        <v>296</v>
      </c>
      <c r="L1774" s="8" t="s">
        <v>455</v>
      </c>
      <c r="M1774" s="8" t="s">
        <v>3703</v>
      </c>
      <c r="N1774" s="8" t="s">
        <v>10716</v>
      </c>
      <c r="O1774" s="8" t="s">
        <v>19170</v>
      </c>
      <c r="P1774" s="8" t="s">
        <v>776</v>
      </c>
      <c r="Q1774" s="8" t="s">
        <v>25462</v>
      </c>
      <c r="R1774" s="8" t="s">
        <v>23981</v>
      </c>
      <c r="S1774" s="17" t="s">
        <v>25463</v>
      </c>
      <c r="T1774" s="18">
        <v>43036</v>
      </c>
      <c r="U1774" s="8">
        <v>0.75</v>
      </c>
      <c r="V1774" s="8">
        <v>0.20833333333333334</v>
      </c>
      <c r="W1774" s="8" t="s">
        <v>762</v>
      </c>
      <c r="X1774" s="8" t="s">
        <v>3711</v>
      </c>
      <c r="Y1774" s="8" t="s">
        <v>3712</v>
      </c>
      <c r="Z1774" s="17" t="s">
        <v>3454</v>
      </c>
      <c r="AA1774" s="8" t="s">
        <v>25573</v>
      </c>
      <c r="AB1774" s="8" t="s">
        <v>25574</v>
      </c>
    </row>
    <row r="1775" spans="1:28" hidden="1" x14ac:dyDescent="0.2">
      <c r="A1775" s="8" t="s">
        <v>25567</v>
      </c>
      <c r="B1775" s="8" t="s">
        <v>25568</v>
      </c>
      <c r="C1775" s="8" t="s">
        <v>45739</v>
      </c>
      <c r="D1775" s="8" t="s">
        <v>45740</v>
      </c>
      <c r="E1775" s="8" t="s">
        <v>245</v>
      </c>
      <c r="F1775" s="8" t="s">
        <v>204</v>
      </c>
      <c r="G1775" s="8" t="s">
        <v>245</v>
      </c>
      <c r="H1775" s="8" t="s">
        <v>204</v>
      </c>
      <c r="I1775" s="8" t="s">
        <v>25461</v>
      </c>
      <c r="J1775" s="8" t="s">
        <v>708</v>
      </c>
      <c r="K1775" s="8" t="s">
        <v>296</v>
      </c>
      <c r="L1775" s="8" t="s">
        <v>247</v>
      </c>
      <c r="M1775" s="8" t="s">
        <v>3710</v>
      </c>
      <c r="N1775" s="8" t="s">
        <v>10716</v>
      </c>
      <c r="O1775" s="8" t="s">
        <v>19170</v>
      </c>
      <c r="P1775" s="8" t="s">
        <v>776</v>
      </c>
      <c r="Q1775" s="8" t="s">
        <v>25462</v>
      </c>
      <c r="R1775" s="8" t="s">
        <v>23981</v>
      </c>
      <c r="S1775" s="17" t="s">
        <v>25463</v>
      </c>
      <c r="T1775" s="18">
        <v>43037</v>
      </c>
      <c r="U1775" s="8">
        <v>0.75</v>
      </c>
      <c r="V1775" s="8">
        <v>0.20833333333333334</v>
      </c>
      <c r="W1775" s="8" t="s">
        <v>762</v>
      </c>
      <c r="X1775" s="8" t="s">
        <v>3711</v>
      </c>
      <c r="Y1775" s="8" t="s">
        <v>3712</v>
      </c>
      <c r="Z1775" s="17" t="s">
        <v>3454</v>
      </c>
      <c r="AA1775" s="8" t="s">
        <v>25569</v>
      </c>
      <c r="AB1775" s="8" t="s">
        <v>25570</v>
      </c>
    </row>
    <row r="1776" spans="1:28" hidden="1" x14ac:dyDescent="0.2">
      <c r="A1776" s="8" t="s">
        <v>25563</v>
      </c>
      <c r="B1776" s="8" t="s">
        <v>25564</v>
      </c>
      <c r="C1776" s="8" t="s">
        <v>45739</v>
      </c>
      <c r="D1776" s="8" t="s">
        <v>45740</v>
      </c>
      <c r="E1776" s="8" t="s">
        <v>480</v>
      </c>
      <c r="F1776" s="8" t="s">
        <v>204</v>
      </c>
      <c r="G1776" s="8" t="s">
        <v>480</v>
      </c>
      <c r="H1776" s="8" t="s">
        <v>204</v>
      </c>
      <c r="I1776" s="8" t="s">
        <v>25461</v>
      </c>
      <c r="J1776" s="8" t="s">
        <v>708</v>
      </c>
      <c r="K1776" s="8" t="s">
        <v>296</v>
      </c>
      <c r="L1776" s="8" t="s">
        <v>1644</v>
      </c>
      <c r="M1776" s="8" t="s">
        <v>812</v>
      </c>
      <c r="N1776" s="8" t="s">
        <v>10716</v>
      </c>
      <c r="O1776" s="8" t="s">
        <v>19170</v>
      </c>
      <c r="P1776" s="8" t="s">
        <v>776</v>
      </c>
      <c r="Q1776" s="8" t="s">
        <v>25462</v>
      </c>
      <c r="R1776" s="8" t="s">
        <v>23981</v>
      </c>
      <c r="S1776" s="17" t="s">
        <v>25463</v>
      </c>
      <c r="T1776" s="18">
        <v>43039</v>
      </c>
      <c r="U1776" s="8">
        <v>0.75</v>
      </c>
      <c r="V1776" s="8">
        <v>0.20833333333333334</v>
      </c>
      <c r="W1776" s="8" t="s">
        <v>762</v>
      </c>
      <c r="X1776" s="8" t="s">
        <v>23905</v>
      </c>
      <c r="Y1776" s="8" t="s">
        <v>229</v>
      </c>
      <c r="Z1776" s="17" t="s">
        <v>17341</v>
      </c>
      <c r="AA1776" s="8" t="s">
        <v>25565</v>
      </c>
      <c r="AB1776" s="8" t="s">
        <v>25566</v>
      </c>
    </row>
    <row r="1777" spans="1:28" hidden="1" x14ac:dyDescent="0.2">
      <c r="A1777" s="8" t="s">
        <v>25757</v>
      </c>
      <c r="B1777" s="8" t="s">
        <v>25758</v>
      </c>
      <c r="C1777" s="8" t="s">
        <v>45739</v>
      </c>
      <c r="D1777" s="8" t="s">
        <v>45740</v>
      </c>
      <c r="E1777" s="8" t="s">
        <v>499</v>
      </c>
      <c r="F1777" s="8" t="s">
        <v>255</v>
      </c>
      <c r="G1777" s="8" t="s">
        <v>499</v>
      </c>
      <c r="H1777" s="8" t="s">
        <v>255</v>
      </c>
      <c r="I1777" s="8" t="s">
        <v>25461</v>
      </c>
      <c r="J1777" s="8" t="s">
        <v>708</v>
      </c>
      <c r="K1777" s="8" t="s">
        <v>296</v>
      </c>
      <c r="L1777" s="8" t="s">
        <v>1653</v>
      </c>
      <c r="M1777" s="8" t="s">
        <v>820</v>
      </c>
      <c r="N1777" s="8" t="s">
        <v>10716</v>
      </c>
      <c r="O1777" s="8" t="s">
        <v>19170</v>
      </c>
      <c r="P1777" s="8" t="s">
        <v>776</v>
      </c>
      <c r="Q1777" s="8" t="s">
        <v>25462</v>
      </c>
      <c r="R1777" s="8" t="s">
        <v>23981</v>
      </c>
      <c r="S1777" s="17" t="s">
        <v>25463</v>
      </c>
      <c r="T1777" s="18">
        <v>43040</v>
      </c>
      <c r="U1777" s="8">
        <v>0.75</v>
      </c>
      <c r="V1777" s="8">
        <v>0.20833333333333334</v>
      </c>
      <c r="W1777" s="8" t="s">
        <v>762</v>
      </c>
      <c r="X1777" s="8" t="s">
        <v>25713</v>
      </c>
      <c r="Y1777" s="8" t="s">
        <v>229</v>
      </c>
      <c r="Z1777" s="17" t="s">
        <v>25759</v>
      </c>
      <c r="AA1777" s="8" t="s">
        <v>25760</v>
      </c>
      <c r="AB1777" s="8" t="s">
        <v>25761</v>
      </c>
    </row>
    <row r="1778" spans="1:28" hidden="1" x14ac:dyDescent="0.2">
      <c r="A1778" s="8" t="s">
        <v>25745</v>
      </c>
      <c r="B1778" s="8" t="s">
        <v>25746</v>
      </c>
      <c r="C1778" s="8" t="s">
        <v>45739</v>
      </c>
      <c r="D1778" s="8" t="s">
        <v>45740</v>
      </c>
      <c r="E1778" s="8" t="s">
        <v>515</v>
      </c>
      <c r="F1778" s="8" t="s">
        <v>255</v>
      </c>
      <c r="G1778" s="8" t="s">
        <v>515</v>
      </c>
      <c r="H1778" s="8" t="s">
        <v>255</v>
      </c>
      <c r="I1778" s="8" t="s">
        <v>25461</v>
      </c>
      <c r="J1778" s="8" t="s">
        <v>708</v>
      </c>
      <c r="K1778" s="8" t="s">
        <v>296</v>
      </c>
      <c r="L1778" s="8" t="s">
        <v>5793</v>
      </c>
      <c r="M1778" s="8" t="s">
        <v>1660</v>
      </c>
      <c r="N1778" s="8" t="s">
        <v>10716</v>
      </c>
      <c r="O1778" s="8" t="s">
        <v>19170</v>
      </c>
      <c r="P1778" s="8" t="s">
        <v>776</v>
      </c>
      <c r="Q1778" s="8" t="s">
        <v>25462</v>
      </c>
      <c r="R1778" s="8" t="s">
        <v>23981</v>
      </c>
      <c r="S1778" s="17" t="s">
        <v>25463</v>
      </c>
      <c r="T1778" s="18">
        <v>43041</v>
      </c>
      <c r="U1778" s="8">
        <v>4.1666666666666664E-2</v>
      </c>
      <c r="V1778" s="8">
        <v>0.16666666666666666</v>
      </c>
      <c r="W1778" s="8" t="s">
        <v>1283</v>
      </c>
      <c r="X1778" s="8" t="s">
        <v>25747</v>
      </c>
      <c r="Y1778" s="8" t="s">
        <v>25736</v>
      </c>
      <c r="Z1778" s="17" t="s">
        <v>25748</v>
      </c>
      <c r="AA1778" s="8" t="s">
        <v>25749</v>
      </c>
      <c r="AB1778" s="8" t="s">
        <v>25750</v>
      </c>
    </row>
    <row r="1779" spans="1:28" hidden="1" x14ac:dyDescent="0.2">
      <c r="A1779" s="8" t="s">
        <v>25751</v>
      </c>
      <c r="B1779" s="8" t="s">
        <v>25752</v>
      </c>
      <c r="C1779" s="8" t="s">
        <v>45739</v>
      </c>
      <c r="D1779" s="8" t="s">
        <v>45740</v>
      </c>
      <c r="E1779" s="8" t="s">
        <v>515</v>
      </c>
      <c r="F1779" s="8" t="s">
        <v>255</v>
      </c>
      <c r="G1779" s="8" t="s">
        <v>515</v>
      </c>
      <c r="H1779" s="8" t="s">
        <v>255</v>
      </c>
      <c r="I1779" s="8" t="s">
        <v>25461</v>
      </c>
      <c r="J1779" s="8" t="s">
        <v>708</v>
      </c>
      <c r="K1779" s="8" t="s">
        <v>296</v>
      </c>
      <c r="L1779" s="8" t="s">
        <v>1660</v>
      </c>
      <c r="M1779" s="8" t="s">
        <v>826</v>
      </c>
      <c r="N1779" s="8" t="s">
        <v>10716</v>
      </c>
      <c r="O1779" s="8" t="s">
        <v>19170</v>
      </c>
      <c r="P1779" s="8" t="s">
        <v>776</v>
      </c>
      <c r="Q1779" s="8" t="s">
        <v>25462</v>
      </c>
      <c r="R1779" s="8" t="s">
        <v>23981</v>
      </c>
      <c r="S1779" s="17" t="s">
        <v>25463</v>
      </c>
      <c r="T1779" s="18">
        <v>43041</v>
      </c>
      <c r="U1779" s="8">
        <v>0.16666666666666666</v>
      </c>
      <c r="V1779" s="8">
        <v>0.20833333333333334</v>
      </c>
      <c r="W1779" s="8" t="s">
        <v>1495</v>
      </c>
      <c r="X1779" s="8" t="s">
        <v>25753</v>
      </c>
      <c r="Y1779" s="8" t="s">
        <v>25736</v>
      </c>
      <c r="Z1779" s="17" t="s">
        <v>25754</v>
      </c>
      <c r="AA1779" s="8" t="s">
        <v>25755</v>
      </c>
      <c r="AB1779" s="8" t="s">
        <v>25756</v>
      </c>
    </row>
    <row r="1780" spans="1:28" hidden="1" x14ac:dyDescent="0.2">
      <c r="A1780" s="8" t="s">
        <v>25733</v>
      </c>
      <c r="B1780" s="8" t="s">
        <v>25734</v>
      </c>
      <c r="C1780" s="8" t="s">
        <v>45739</v>
      </c>
      <c r="D1780" s="8" t="s">
        <v>45740</v>
      </c>
      <c r="E1780" s="8" t="s">
        <v>515</v>
      </c>
      <c r="F1780" s="8" t="s">
        <v>255</v>
      </c>
      <c r="G1780" s="8" t="s">
        <v>515</v>
      </c>
      <c r="H1780" s="8" t="s">
        <v>255</v>
      </c>
      <c r="I1780" s="8" t="s">
        <v>25461</v>
      </c>
      <c r="J1780" s="8" t="s">
        <v>708</v>
      </c>
      <c r="K1780" s="8" t="s">
        <v>296</v>
      </c>
      <c r="L1780" s="8" t="s">
        <v>1659</v>
      </c>
      <c r="M1780" s="8" t="s">
        <v>12847</v>
      </c>
      <c r="N1780" s="8" t="s">
        <v>10716</v>
      </c>
      <c r="O1780" s="8" t="s">
        <v>19170</v>
      </c>
      <c r="P1780" s="8" t="s">
        <v>776</v>
      </c>
      <c r="Q1780" s="8" t="s">
        <v>25462</v>
      </c>
      <c r="R1780" s="8" t="s">
        <v>23981</v>
      </c>
      <c r="S1780" s="17" t="s">
        <v>25463</v>
      </c>
      <c r="T1780" s="18">
        <v>43041</v>
      </c>
      <c r="U1780" s="8">
        <v>0.75</v>
      </c>
      <c r="V1780" s="8">
        <v>0.91666666666666663</v>
      </c>
      <c r="W1780" s="8" t="s">
        <v>739</v>
      </c>
      <c r="X1780" s="8" t="s">
        <v>25735</v>
      </c>
      <c r="Y1780" s="8" t="s">
        <v>25736</v>
      </c>
      <c r="Z1780" s="17" t="s">
        <v>3789</v>
      </c>
      <c r="AA1780" s="8" t="s">
        <v>25737</v>
      </c>
      <c r="AB1780" s="8" t="s">
        <v>25738</v>
      </c>
    </row>
    <row r="1781" spans="1:28" hidden="1" x14ac:dyDescent="0.2">
      <c r="A1781" s="8" t="s">
        <v>25739</v>
      </c>
      <c r="B1781" s="8" t="s">
        <v>25740</v>
      </c>
      <c r="C1781" s="8" t="s">
        <v>45739</v>
      </c>
      <c r="D1781" s="8" t="s">
        <v>45740</v>
      </c>
      <c r="E1781" s="8" t="s">
        <v>515</v>
      </c>
      <c r="F1781" s="8" t="s">
        <v>255</v>
      </c>
      <c r="G1781" s="8" t="s">
        <v>515</v>
      </c>
      <c r="H1781" s="8" t="s">
        <v>255</v>
      </c>
      <c r="I1781" s="8" t="s">
        <v>25461</v>
      </c>
      <c r="J1781" s="8" t="s">
        <v>708</v>
      </c>
      <c r="K1781" s="8" t="s">
        <v>296</v>
      </c>
      <c r="L1781" s="8" t="s">
        <v>12847</v>
      </c>
      <c r="M1781" s="8" t="s">
        <v>5793</v>
      </c>
      <c r="N1781" s="8" t="s">
        <v>10716</v>
      </c>
      <c r="O1781" s="8" t="s">
        <v>19170</v>
      </c>
      <c r="P1781" s="8" t="s">
        <v>776</v>
      </c>
      <c r="Q1781" s="8" t="s">
        <v>25462</v>
      </c>
      <c r="R1781" s="8" t="s">
        <v>23981</v>
      </c>
      <c r="S1781" s="17" t="s">
        <v>25463</v>
      </c>
      <c r="T1781" s="18">
        <v>43041</v>
      </c>
      <c r="U1781" s="8">
        <v>0.91666666666666663</v>
      </c>
      <c r="V1781" s="8">
        <v>4.1666666666666664E-2</v>
      </c>
      <c r="W1781" s="8" t="s">
        <v>1283</v>
      </c>
      <c r="X1781" s="8" t="s">
        <v>25741</v>
      </c>
      <c r="Y1781" s="8" t="s">
        <v>25736</v>
      </c>
      <c r="Z1781" s="17" t="s">
        <v>25742</v>
      </c>
      <c r="AA1781" s="8" t="s">
        <v>25743</v>
      </c>
      <c r="AB1781" s="8" t="s">
        <v>25744</v>
      </c>
    </row>
    <row r="1782" spans="1:28" hidden="1" x14ac:dyDescent="0.2">
      <c r="A1782" s="8" t="s">
        <v>25728</v>
      </c>
      <c r="B1782" s="8" t="s">
        <v>25729</v>
      </c>
      <c r="C1782" s="8" t="s">
        <v>45739</v>
      </c>
      <c r="D1782" s="8" t="s">
        <v>45740</v>
      </c>
      <c r="E1782" s="8" t="s">
        <v>525</v>
      </c>
      <c r="F1782" s="8" t="s">
        <v>255</v>
      </c>
      <c r="G1782" s="8" t="s">
        <v>525</v>
      </c>
      <c r="H1782" s="8" t="s">
        <v>255</v>
      </c>
      <c r="I1782" s="8" t="s">
        <v>25461</v>
      </c>
      <c r="J1782" s="8" t="s">
        <v>708</v>
      </c>
      <c r="K1782" s="8" t="s">
        <v>296</v>
      </c>
      <c r="L1782" s="8" t="s">
        <v>527</v>
      </c>
      <c r="M1782" s="8" t="s">
        <v>4782</v>
      </c>
      <c r="N1782" s="8" t="s">
        <v>10716</v>
      </c>
      <c r="O1782" s="8" t="s">
        <v>19170</v>
      </c>
      <c r="P1782" s="8" t="s">
        <v>776</v>
      </c>
      <c r="Q1782" s="8" t="s">
        <v>25462</v>
      </c>
      <c r="R1782" s="8" t="s">
        <v>23981</v>
      </c>
      <c r="S1782" s="17" t="s">
        <v>25463</v>
      </c>
      <c r="T1782" s="18">
        <v>43042</v>
      </c>
      <c r="U1782" s="8">
        <v>0.75</v>
      </c>
      <c r="V1782" s="8">
        <v>0.20833333333333334</v>
      </c>
      <c r="W1782" s="8" t="s">
        <v>762</v>
      </c>
      <c r="X1782" s="8" t="s">
        <v>25713</v>
      </c>
      <c r="Y1782" s="8" t="s">
        <v>229</v>
      </c>
      <c r="Z1782" s="17" t="s">
        <v>25730</v>
      </c>
      <c r="AA1782" s="8" t="s">
        <v>25731</v>
      </c>
      <c r="AB1782" s="8" t="s">
        <v>25732</v>
      </c>
    </row>
    <row r="1783" spans="1:28" hidden="1" x14ac:dyDescent="0.2">
      <c r="A1783" s="8" t="s">
        <v>25717</v>
      </c>
      <c r="B1783" s="8" t="s">
        <v>25718</v>
      </c>
      <c r="C1783" s="8" t="s">
        <v>45739</v>
      </c>
      <c r="D1783" s="8" t="s">
        <v>45740</v>
      </c>
      <c r="E1783" s="8" t="s">
        <v>535</v>
      </c>
      <c r="F1783" s="8" t="s">
        <v>255</v>
      </c>
      <c r="G1783" s="8" t="s">
        <v>535</v>
      </c>
      <c r="H1783" s="8" t="s">
        <v>255</v>
      </c>
      <c r="I1783" s="8" t="s">
        <v>25461</v>
      </c>
      <c r="J1783" s="8" t="s">
        <v>708</v>
      </c>
      <c r="K1783" s="8" t="s">
        <v>296</v>
      </c>
      <c r="L1783" s="8" t="s">
        <v>17176</v>
      </c>
      <c r="M1783" s="8" t="s">
        <v>1925</v>
      </c>
      <c r="N1783" s="8" t="s">
        <v>10716</v>
      </c>
      <c r="O1783" s="8" t="s">
        <v>19170</v>
      </c>
      <c r="P1783" s="8" t="s">
        <v>776</v>
      </c>
      <c r="Q1783" s="8" t="s">
        <v>25462</v>
      </c>
      <c r="R1783" s="8" t="s">
        <v>23981</v>
      </c>
      <c r="S1783" s="17" t="s">
        <v>25463</v>
      </c>
      <c r="T1783" s="18">
        <v>43043</v>
      </c>
      <c r="U1783" s="8">
        <v>4.1666666666666664E-2</v>
      </c>
      <c r="V1783" s="8">
        <v>4.1666666666666664E-2</v>
      </c>
      <c r="W1783" s="8" t="s">
        <v>1495</v>
      </c>
      <c r="X1783" s="8" t="s">
        <v>25719</v>
      </c>
      <c r="Y1783" s="8" t="s">
        <v>229</v>
      </c>
      <c r="Z1783" s="17" t="s">
        <v>25720</v>
      </c>
      <c r="AA1783" s="8" t="s">
        <v>25721</v>
      </c>
      <c r="AB1783" s="8" t="s">
        <v>25722</v>
      </c>
    </row>
    <row r="1784" spans="1:28" hidden="1" x14ac:dyDescent="0.2">
      <c r="A1784" s="8" t="s">
        <v>25723</v>
      </c>
      <c r="B1784" s="8" t="s">
        <v>25724</v>
      </c>
      <c r="C1784" s="8" t="s">
        <v>45739</v>
      </c>
      <c r="D1784" s="8" t="s">
        <v>45740</v>
      </c>
      <c r="E1784" s="8" t="s">
        <v>535</v>
      </c>
      <c r="F1784" s="8" t="s">
        <v>255</v>
      </c>
      <c r="G1784" s="8" t="s">
        <v>535</v>
      </c>
      <c r="H1784" s="8" t="s">
        <v>255</v>
      </c>
      <c r="I1784" s="8" t="s">
        <v>25461</v>
      </c>
      <c r="J1784" s="8" t="s">
        <v>708</v>
      </c>
      <c r="K1784" s="8" t="s">
        <v>296</v>
      </c>
      <c r="L1784" s="8" t="s">
        <v>1925</v>
      </c>
      <c r="M1784" s="8" t="s">
        <v>1670</v>
      </c>
      <c r="N1784" s="8" t="s">
        <v>10716</v>
      </c>
      <c r="O1784" s="8" t="s">
        <v>19170</v>
      </c>
      <c r="P1784" s="8" t="s">
        <v>776</v>
      </c>
      <c r="Q1784" s="8" t="s">
        <v>25462</v>
      </c>
      <c r="R1784" s="8" t="s">
        <v>23981</v>
      </c>
      <c r="S1784" s="17" t="s">
        <v>25463</v>
      </c>
      <c r="T1784" s="18">
        <v>43043</v>
      </c>
      <c r="U1784" s="8">
        <v>4.1666666666666664E-2</v>
      </c>
      <c r="V1784" s="8">
        <v>0.125</v>
      </c>
      <c r="W1784" s="8" t="s">
        <v>1100</v>
      </c>
      <c r="X1784" s="8" t="s">
        <v>25725</v>
      </c>
      <c r="Y1784" s="8" t="s">
        <v>229</v>
      </c>
      <c r="Z1784" s="17" t="s">
        <v>23842</v>
      </c>
      <c r="AA1784" s="8" t="s">
        <v>25726</v>
      </c>
      <c r="AB1784" s="8" t="s">
        <v>25727</v>
      </c>
    </row>
    <row r="1785" spans="1:28" hidden="1" x14ac:dyDescent="0.2">
      <c r="A1785" s="8" t="s">
        <v>25701</v>
      </c>
      <c r="B1785" s="8" t="s">
        <v>25702</v>
      </c>
      <c r="C1785" s="8" t="s">
        <v>45739</v>
      </c>
      <c r="D1785" s="8" t="s">
        <v>45740</v>
      </c>
      <c r="E1785" s="8" t="s">
        <v>535</v>
      </c>
      <c r="F1785" s="8" t="s">
        <v>255</v>
      </c>
      <c r="G1785" s="8" t="s">
        <v>535</v>
      </c>
      <c r="H1785" s="8" t="s">
        <v>255</v>
      </c>
      <c r="I1785" s="8" t="s">
        <v>25461</v>
      </c>
      <c r="J1785" s="8" t="s">
        <v>708</v>
      </c>
      <c r="K1785" s="8" t="s">
        <v>296</v>
      </c>
      <c r="L1785" s="8" t="s">
        <v>537</v>
      </c>
      <c r="M1785" s="8" t="s">
        <v>17169</v>
      </c>
      <c r="N1785" s="8" t="s">
        <v>10716</v>
      </c>
      <c r="O1785" s="8" t="s">
        <v>19170</v>
      </c>
      <c r="P1785" s="8" t="s">
        <v>776</v>
      </c>
      <c r="Q1785" s="8" t="s">
        <v>25462</v>
      </c>
      <c r="R1785" s="8" t="s">
        <v>23981</v>
      </c>
      <c r="S1785" s="17" t="s">
        <v>25463</v>
      </c>
      <c r="T1785" s="18">
        <v>43043</v>
      </c>
      <c r="U1785" s="8">
        <v>0.75</v>
      </c>
      <c r="V1785" s="8">
        <v>0.91666666666666663</v>
      </c>
      <c r="W1785" s="8" t="s">
        <v>739</v>
      </c>
      <c r="X1785" s="8" t="s">
        <v>23905</v>
      </c>
      <c r="Y1785" s="8" t="s">
        <v>229</v>
      </c>
      <c r="Z1785" s="17" t="s">
        <v>25703</v>
      </c>
      <c r="AA1785" s="8" t="s">
        <v>25704</v>
      </c>
      <c r="AB1785" s="8" t="s">
        <v>25705</v>
      </c>
    </row>
    <row r="1786" spans="1:28" hidden="1" x14ac:dyDescent="0.2">
      <c r="A1786" s="8" t="s">
        <v>25711</v>
      </c>
      <c r="B1786" s="8" t="s">
        <v>25712</v>
      </c>
      <c r="C1786" s="8" t="s">
        <v>45739</v>
      </c>
      <c r="D1786" s="8" t="s">
        <v>45740</v>
      </c>
      <c r="E1786" s="8" t="s">
        <v>535</v>
      </c>
      <c r="F1786" s="8" t="s">
        <v>255</v>
      </c>
      <c r="G1786" s="8" t="s">
        <v>535</v>
      </c>
      <c r="H1786" s="8" t="s">
        <v>255</v>
      </c>
      <c r="I1786" s="8" t="s">
        <v>25461</v>
      </c>
      <c r="J1786" s="8" t="s">
        <v>708</v>
      </c>
      <c r="K1786" s="8" t="s">
        <v>296</v>
      </c>
      <c r="L1786" s="8" t="s">
        <v>4791</v>
      </c>
      <c r="M1786" s="8" t="s">
        <v>17176</v>
      </c>
      <c r="N1786" s="8" t="s">
        <v>10716</v>
      </c>
      <c r="O1786" s="8" t="s">
        <v>19170</v>
      </c>
      <c r="P1786" s="8" t="s">
        <v>776</v>
      </c>
      <c r="Q1786" s="8" t="s">
        <v>25462</v>
      </c>
      <c r="R1786" s="8" t="s">
        <v>23981</v>
      </c>
      <c r="S1786" s="17" t="s">
        <v>25463</v>
      </c>
      <c r="T1786" s="18">
        <v>43043</v>
      </c>
      <c r="U1786" s="8">
        <v>0.875</v>
      </c>
      <c r="V1786" s="8">
        <v>4.1666666666666664E-2</v>
      </c>
      <c r="W1786" s="8" t="s">
        <v>739</v>
      </c>
      <c r="X1786" s="8" t="s">
        <v>25713</v>
      </c>
      <c r="Y1786" s="8" t="s">
        <v>229</v>
      </c>
      <c r="Z1786" s="17" t="s">
        <v>25714</v>
      </c>
      <c r="AA1786" s="8" t="s">
        <v>25715</v>
      </c>
      <c r="AB1786" s="8" t="s">
        <v>25716</v>
      </c>
    </row>
    <row r="1787" spans="1:28" hidden="1" x14ac:dyDescent="0.2">
      <c r="A1787" s="8" t="s">
        <v>25690</v>
      </c>
      <c r="B1787" s="8" t="s">
        <v>25691</v>
      </c>
      <c r="C1787" s="8" t="s">
        <v>45739</v>
      </c>
      <c r="D1787" s="8" t="s">
        <v>45740</v>
      </c>
      <c r="E1787" s="8" t="s">
        <v>545</v>
      </c>
      <c r="F1787" s="8" t="s">
        <v>255</v>
      </c>
      <c r="G1787" s="8" t="s">
        <v>545</v>
      </c>
      <c r="H1787" s="8" t="s">
        <v>255</v>
      </c>
      <c r="I1787" s="8" t="s">
        <v>25461</v>
      </c>
      <c r="J1787" s="8" t="s">
        <v>708</v>
      </c>
      <c r="K1787" s="8" t="s">
        <v>296</v>
      </c>
      <c r="L1787" s="8" t="s">
        <v>1678</v>
      </c>
      <c r="M1787" s="8" t="s">
        <v>10781</v>
      </c>
      <c r="N1787" s="8" t="s">
        <v>10716</v>
      </c>
      <c r="O1787" s="8" t="s">
        <v>19170</v>
      </c>
      <c r="P1787" s="8" t="s">
        <v>776</v>
      </c>
      <c r="Q1787" s="8" t="s">
        <v>25462</v>
      </c>
      <c r="R1787" s="8" t="s">
        <v>23981</v>
      </c>
      <c r="S1787" s="17" t="s">
        <v>25463</v>
      </c>
      <c r="T1787" s="18">
        <v>43044</v>
      </c>
      <c r="U1787" s="8">
        <v>0.75</v>
      </c>
      <c r="V1787" s="8">
        <v>0.83333333333333337</v>
      </c>
      <c r="W1787" s="8" t="s">
        <v>1100</v>
      </c>
      <c r="X1787" s="8" t="s">
        <v>25692</v>
      </c>
      <c r="Y1787" s="8" t="s">
        <v>24799</v>
      </c>
      <c r="Z1787" s="17" t="s">
        <v>3532</v>
      </c>
      <c r="AA1787" s="8" t="s">
        <v>25693</v>
      </c>
      <c r="AB1787" s="8" t="s">
        <v>25694</v>
      </c>
    </row>
    <row r="1788" spans="1:28" hidden="1" x14ac:dyDescent="0.2">
      <c r="A1788" s="8" t="s">
        <v>25695</v>
      </c>
      <c r="B1788" s="8" t="s">
        <v>25696</v>
      </c>
      <c r="C1788" s="8" t="s">
        <v>45739</v>
      </c>
      <c r="D1788" s="8" t="s">
        <v>45740</v>
      </c>
      <c r="E1788" s="8" t="s">
        <v>545</v>
      </c>
      <c r="F1788" s="8" t="s">
        <v>255</v>
      </c>
      <c r="G1788" s="8" t="s">
        <v>545</v>
      </c>
      <c r="H1788" s="8" t="s">
        <v>255</v>
      </c>
      <c r="I1788" s="8" t="s">
        <v>25461</v>
      </c>
      <c r="J1788" s="8" t="s">
        <v>708</v>
      </c>
      <c r="K1788" s="8" t="s">
        <v>296</v>
      </c>
      <c r="L1788" s="8" t="s">
        <v>10781</v>
      </c>
      <c r="M1788" s="8" t="s">
        <v>6999</v>
      </c>
      <c r="N1788" s="8" t="s">
        <v>10716</v>
      </c>
      <c r="O1788" s="8" t="s">
        <v>19170</v>
      </c>
      <c r="P1788" s="8" t="s">
        <v>776</v>
      </c>
      <c r="Q1788" s="8" t="s">
        <v>25462</v>
      </c>
      <c r="R1788" s="8" t="s">
        <v>23981</v>
      </c>
      <c r="S1788" s="17" t="s">
        <v>25463</v>
      </c>
      <c r="T1788" s="18">
        <v>43044</v>
      </c>
      <c r="U1788" s="8">
        <v>0.83333333333333337</v>
      </c>
      <c r="V1788" s="8">
        <v>0.91666666666666663</v>
      </c>
      <c r="W1788" s="8" t="s">
        <v>1100</v>
      </c>
      <c r="X1788" s="8" t="s">
        <v>25697</v>
      </c>
      <c r="Y1788" s="8" t="s">
        <v>24799</v>
      </c>
      <c r="Z1788" s="17" t="s">
        <v>25698</v>
      </c>
      <c r="AA1788" s="8" t="s">
        <v>25699</v>
      </c>
      <c r="AB1788" s="8" t="s">
        <v>25700</v>
      </c>
    </row>
    <row r="1789" spans="1:28" hidden="1" x14ac:dyDescent="0.2">
      <c r="A1789" s="8" t="s">
        <v>25706</v>
      </c>
      <c r="B1789" s="8" t="s">
        <v>25707</v>
      </c>
      <c r="C1789" s="8" t="s">
        <v>45739</v>
      </c>
      <c r="D1789" s="8" t="s">
        <v>45740</v>
      </c>
      <c r="E1789" s="8" t="s">
        <v>545</v>
      </c>
      <c r="F1789" s="8" t="s">
        <v>255</v>
      </c>
      <c r="G1789" s="8" t="s">
        <v>545</v>
      </c>
      <c r="H1789" s="8" t="s">
        <v>255</v>
      </c>
      <c r="I1789" s="8" t="s">
        <v>25461</v>
      </c>
      <c r="J1789" s="8" t="s">
        <v>708</v>
      </c>
      <c r="K1789" s="8" t="s">
        <v>296</v>
      </c>
      <c r="L1789" s="8" t="s">
        <v>6999</v>
      </c>
      <c r="M1789" s="8" t="s">
        <v>4823</v>
      </c>
      <c r="N1789" s="8" t="s">
        <v>10716</v>
      </c>
      <c r="O1789" s="8" t="s">
        <v>19170</v>
      </c>
      <c r="P1789" s="8" t="s">
        <v>776</v>
      </c>
      <c r="Q1789" s="8" t="s">
        <v>25462</v>
      </c>
      <c r="R1789" s="8" t="s">
        <v>23981</v>
      </c>
      <c r="S1789" s="17" t="s">
        <v>25463</v>
      </c>
      <c r="T1789" s="18">
        <v>43044</v>
      </c>
      <c r="U1789" s="8">
        <v>0.91666666666666663</v>
      </c>
      <c r="V1789" s="8">
        <v>0.20833333333333334</v>
      </c>
      <c r="W1789" s="8" t="s">
        <v>296</v>
      </c>
      <c r="X1789" s="8" t="s">
        <v>25653</v>
      </c>
      <c r="Y1789" s="8" t="s">
        <v>24799</v>
      </c>
      <c r="Z1789" s="17" t="s">
        <v>25708</v>
      </c>
      <c r="AA1789" s="8" t="s">
        <v>25709</v>
      </c>
      <c r="AB1789" s="8" t="s">
        <v>25710</v>
      </c>
    </row>
    <row r="1790" spans="1:28" hidden="1" x14ac:dyDescent="0.2">
      <c r="A1790" s="8" t="s">
        <v>25681</v>
      </c>
      <c r="B1790" s="8" t="s">
        <v>25682</v>
      </c>
      <c r="C1790" s="8" t="s">
        <v>45739</v>
      </c>
      <c r="D1790" s="8" t="s">
        <v>45740</v>
      </c>
      <c r="E1790" s="8" t="s">
        <v>256</v>
      </c>
      <c r="F1790" s="8" t="s">
        <v>255</v>
      </c>
      <c r="G1790" s="8" t="s">
        <v>256</v>
      </c>
      <c r="H1790" s="8" t="s">
        <v>255</v>
      </c>
      <c r="I1790" s="8" t="s">
        <v>25461</v>
      </c>
      <c r="J1790" s="8" t="s">
        <v>708</v>
      </c>
      <c r="K1790" s="8" t="s">
        <v>296</v>
      </c>
      <c r="L1790" s="8" t="s">
        <v>1693</v>
      </c>
      <c r="M1790" s="8" t="s">
        <v>1701</v>
      </c>
      <c r="N1790" s="8" t="s">
        <v>10716</v>
      </c>
      <c r="O1790" s="8" t="s">
        <v>19170</v>
      </c>
      <c r="P1790" s="8" t="s">
        <v>776</v>
      </c>
      <c r="Q1790" s="8" t="s">
        <v>25462</v>
      </c>
      <c r="R1790" s="8" t="s">
        <v>23981</v>
      </c>
      <c r="S1790" s="17" t="s">
        <v>25463</v>
      </c>
      <c r="T1790" s="18">
        <v>43045</v>
      </c>
      <c r="U1790" s="8">
        <v>0</v>
      </c>
      <c r="V1790" s="8">
        <v>8.3333333333333329E-2</v>
      </c>
      <c r="W1790" s="8" t="s">
        <v>1100</v>
      </c>
      <c r="X1790" s="8" t="s">
        <v>25677</v>
      </c>
      <c r="Y1790" s="8" t="s">
        <v>24813</v>
      </c>
      <c r="Z1790" s="17" t="s">
        <v>25683</v>
      </c>
      <c r="AA1790" s="8" t="s">
        <v>25684</v>
      </c>
      <c r="AB1790" s="8" t="s">
        <v>25685</v>
      </c>
    </row>
    <row r="1791" spans="1:28" hidden="1" x14ac:dyDescent="0.2">
      <c r="A1791" s="8" t="s">
        <v>25686</v>
      </c>
      <c r="B1791" s="8" t="s">
        <v>25687</v>
      </c>
      <c r="C1791" s="8" t="s">
        <v>45739</v>
      </c>
      <c r="D1791" s="8" t="s">
        <v>45740</v>
      </c>
      <c r="E1791" s="8" t="s">
        <v>256</v>
      </c>
      <c r="F1791" s="8" t="s">
        <v>255</v>
      </c>
      <c r="G1791" s="8" t="s">
        <v>256</v>
      </c>
      <c r="H1791" s="8" t="s">
        <v>255</v>
      </c>
      <c r="I1791" s="8" t="s">
        <v>25461</v>
      </c>
      <c r="J1791" s="8" t="s">
        <v>708</v>
      </c>
      <c r="K1791" s="8" t="s">
        <v>296</v>
      </c>
      <c r="L1791" s="8" t="s">
        <v>1701</v>
      </c>
      <c r="M1791" s="8" t="s">
        <v>4837</v>
      </c>
      <c r="N1791" s="8" t="s">
        <v>10716</v>
      </c>
      <c r="O1791" s="8" t="s">
        <v>19170</v>
      </c>
      <c r="P1791" s="8" t="s">
        <v>776</v>
      </c>
      <c r="Q1791" s="8" t="s">
        <v>25462</v>
      </c>
      <c r="R1791" s="8" t="s">
        <v>23981</v>
      </c>
      <c r="S1791" s="17" t="s">
        <v>25463</v>
      </c>
      <c r="T1791" s="18">
        <v>43045</v>
      </c>
      <c r="U1791" s="8">
        <v>8.3333333333333329E-2</v>
      </c>
      <c r="V1791" s="8">
        <v>0.20833333333333334</v>
      </c>
      <c r="W1791" s="8" t="s">
        <v>1283</v>
      </c>
      <c r="X1791" s="8" t="s">
        <v>25659</v>
      </c>
      <c r="Y1791" s="8" t="s">
        <v>24813</v>
      </c>
      <c r="Z1791" s="17" t="s">
        <v>25688</v>
      </c>
      <c r="AA1791" s="8" t="s">
        <v>25689</v>
      </c>
      <c r="AB1791" s="8" t="s">
        <v>24802</v>
      </c>
    </row>
    <row r="1792" spans="1:28" hidden="1" x14ac:dyDescent="0.2">
      <c r="A1792" s="8" t="s">
        <v>25675</v>
      </c>
      <c r="B1792" s="8" t="s">
        <v>25676</v>
      </c>
      <c r="C1792" s="8" t="s">
        <v>45739</v>
      </c>
      <c r="D1792" s="8" t="s">
        <v>45740</v>
      </c>
      <c r="E1792" s="8" t="s">
        <v>256</v>
      </c>
      <c r="F1792" s="8" t="s">
        <v>255</v>
      </c>
      <c r="G1792" s="8" t="s">
        <v>256</v>
      </c>
      <c r="H1792" s="8" t="s">
        <v>255</v>
      </c>
      <c r="I1792" s="8" t="s">
        <v>25461</v>
      </c>
      <c r="J1792" s="8" t="s">
        <v>708</v>
      </c>
      <c r="K1792" s="8" t="s">
        <v>296</v>
      </c>
      <c r="L1792" s="8" t="s">
        <v>558</v>
      </c>
      <c r="M1792" s="8" t="s">
        <v>1693</v>
      </c>
      <c r="N1792" s="8" t="s">
        <v>10716</v>
      </c>
      <c r="O1792" s="8" t="s">
        <v>19170</v>
      </c>
      <c r="P1792" s="8" t="s">
        <v>776</v>
      </c>
      <c r="Q1792" s="8" t="s">
        <v>25462</v>
      </c>
      <c r="R1792" s="8" t="s">
        <v>23981</v>
      </c>
      <c r="S1792" s="17" t="s">
        <v>25463</v>
      </c>
      <c r="T1792" s="18">
        <v>43045</v>
      </c>
      <c r="U1792" s="8">
        <v>0.75</v>
      </c>
      <c r="V1792" s="8">
        <v>0</v>
      </c>
      <c r="W1792" s="8" t="s">
        <v>30</v>
      </c>
      <c r="X1792" s="8" t="s">
        <v>25677</v>
      </c>
      <c r="Y1792" s="8" t="s">
        <v>24813</v>
      </c>
      <c r="Z1792" s="17" t="s">
        <v>25678</v>
      </c>
      <c r="AA1792" s="8" t="s">
        <v>25679</v>
      </c>
      <c r="AB1792" s="8" t="s">
        <v>25680</v>
      </c>
    </row>
    <row r="1793" spans="1:28" hidden="1" x14ac:dyDescent="0.2">
      <c r="A1793" s="8" t="s">
        <v>25657</v>
      </c>
      <c r="B1793" s="8" t="s">
        <v>25658</v>
      </c>
      <c r="C1793" s="8" t="s">
        <v>45739</v>
      </c>
      <c r="D1793" s="8" t="s">
        <v>45740</v>
      </c>
      <c r="E1793" s="8" t="s">
        <v>266</v>
      </c>
      <c r="F1793" s="8" t="s">
        <v>255</v>
      </c>
      <c r="G1793" s="8" t="s">
        <v>266</v>
      </c>
      <c r="H1793" s="8" t="s">
        <v>255</v>
      </c>
      <c r="I1793" s="8" t="s">
        <v>25461</v>
      </c>
      <c r="J1793" s="8" t="s">
        <v>708</v>
      </c>
      <c r="K1793" s="8" t="s">
        <v>296</v>
      </c>
      <c r="L1793" s="8" t="s">
        <v>5835</v>
      </c>
      <c r="M1793" s="8" t="s">
        <v>19366</v>
      </c>
      <c r="N1793" s="8" t="s">
        <v>10716</v>
      </c>
      <c r="O1793" s="8" t="s">
        <v>19170</v>
      </c>
      <c r="P1793" s="8" t="s">
        <v>776</v>
      </c>
      <c r="Q1793" s="8" t="s">
        <v>25462</v>
      </c>
      <c r="R1793" s="8" t="s">
        <v>23981</v>
      </c>
      <c r="S1793" s="17" t="s">
        <v>25463</v>
      </c>
      <c r="T1793" s="18">
        <v>43046</v>
      </c>
      <c r="U1793" s="8">
        <v>0</v>
      </c>
      <c r="V1793" s="8">
        <v>0.125</v>
      </c>
      <c r="W1793" s="8" t="s">
        <v>1283</v>
      </c>
      <c r="X1793" s="8" t="s">
        <v>25659</v>
      </c>
      <c r="Y1793" s="8" t="s">
        <v>24813</v>
      </c>
      <c r="Z1793" s="17" t="s">
        <v>25660</v>
      </c>
      <c r="AA1793" s="8" t="s">
        <v>25661</v>
      </c>
      <c r="AB1793" s="8" t="s">
        <v>25662</v>
      </c>
    </row>
    <row r="1794" spans="1:28" hidden="1" x14ac:dyDescent="0.2">
      <c r="A1794" s="8" t="s">
        <v>25663</v>
      </c>
      <c r="B1794" s="8" t="s">
        <v>25664</v>
      </c>
      <c r="C1794" s="8" t="s">
        <v>45739</v>
      </c>
      <c r="D1794" s="8" t="s">
        <v>45740</v>
      </c>
      <c r="E1794" s="8" t="s">
        <v>266</v>
      </c>
      <c r="F1794" s="8" t="s">
        <v>255</v>
      </c>
      <c r="G1794" s="8" t="s">
        <v>266</v>
      </c>
      <c r="H1794" s="8" t="s">
        <v>255</v>
      </c>
      <c r="I1794" s="8" t="s">
        <v>25461</v>
      </c>
      <c r="J1794" s="8" t="s">
        <v>708</v>
      </c>
      <c r="K1794" s="8" t="s">
        <v>296</v>
      </c>
      <c r="L1794" s="8" t="s">
        <v>19366</v>
      </c>
      <c r="M1794" s="8" t="s">
        <v>4214</v>
      </c>
      <c r="N1794" s="8" t="s">
        <v>10716</v>
      </c>
      <c r="O1794" s="8" t="s">
        <v>19170</v>
      </c>
      <c r="P1794" s="8" t="s">
        <v>776</v>
      </c>
      <c r="Q1794" s="8" t="s">
        <v>25462</v>
      </c>
      <c r="R1794" s="8" t="s">
        <v>23981</v>
      </c>
      <c r="S1794" s="17" t="s">
        <v>25463</v>
      </c>
      <c r="T1794" s="18">
        <v>43046</v>
      </c>
      <c r="U1794" s="8">
        <v>0.125</v>
      </c>
      <c r="V1794" s="8">
        <v>0.16666666666666666</v>
      </c>
      <c r="W1794" s="8" t="s">
        <v>1495</v>
      </c>
      <c r="X1794" s="8" t="s">
        <v>25665</v>
      </c>
      <c r="Y1794" s="8" t="s">
        <v>24813</v>
      </c>
      <c r="Z1794" s="17" t="s">
        <v>25666</v>
      </c>
      <c r="AA1794" s="8" t="s">
        <v>25667</v>
      </c>
      <c r="AB1794" s="8" t="s">
        <v>25668</v>
      </c>
    </row>
    <row r="1795" spans="1:28" hidden="1" x14ac:dyDescent="0.2">
      <c r="A1795" s="8" t="s">
        <v>25669</v>
      </c>
      <c r="B1795" s="8" t="s">
        <v>25670</v>
      </c>
      <c r="C1795" s="8" t="s">
        <v>45739</v>
      </c>
      <c r="D1795" s="8" t="s">
        <v>45740</v>
      </c>
      <c r="E1795" s="8" t="s">
        <v>266</v>
      </c>
      <c r="F1795" s="8" t="s">
        <v>255</v>
      </c>
      <c r="G1795" s="8" t="s">
        <v>266</v>
      </c>
      <c r="H1795" s="8" t="s">
        <v>255</v>
      </c>
      <c r="I1795" s="8" t="s">
        <v>25461</v>
      </c>
      <c r="J1795" s="8" t="s">
        <v>708</v>
      </c>
      <c r="K1795" s="8" t="s">
        <v>296</v>
      </c>
      <c r="L1795" s="8" t="s">
        <v>4214</v>
      </c>
      <c r="M1795" s="8" t="s">
        <v>4846</v>
      </c>
      <c r="N1795" s="8" t="s">
        <v>10716</v>
      </c>
      <c r="O1795" s="8" t="s">
        <v>19170</v>
      </c>
      <c r="P1795" s="8" t="s">
        <v>776</v>
      </c>
      <c r="Q1795" s="8" t="s">
        <v>25462</v>
      </c>
      <c r="R1795" s="8" t="s">
        <v>23981</v>
      </c>
      <c r="S1795" s="17" t="s">
        <v>25463</v>
      </c>
      <c r="T1795" s="18">
        <v>43046</v>
      </c>
      <c r="U1795" s="8">
        <v>0.16666666666666666</v>
      </c>
      <c r="V1795" s="8">
        <v>0.20833333333333334</v>
      </c>
      <c r="W1795" s="8" t="s">
        <v>1495</v>
      </c>
      <c r="X1795" s="8" t="s">
        <v>25671</v>
      </c>
      <c r="Y1795" s="8" t="s">
        <v>24813</v>
      </c>
      <c r="Z1795" s="17" t="s">
        <v>25672</v>
      </c>
      <c r="AA1795" s="8" t="s">
        <v>25673</v>
      </c>
      <c r="AB1795" s="8" t="s">
        <v>25674</v>
      </c>
    </row>
    <row r="1796" spans="1:28" hidden="1" x14ac:dyDescent="0.2">
      <c r="A1796" s="8" t="s">
        <v>25645</v>
      </c>
      <c r="B1796" s="8" t="s">
        <v>25646</v>
      </c>
      <c r="C1796" s="8" t="s">
        <v>45739</v>
      </c>
      <c r="D1796" s="8" t="s">
        <v>45740</v>
      </c>
      <c r="E1796" s="8" t="s">
        <v>266</v>
      </c>
      <c r="F1796" s="8" t="s">
        <v>255</v>
      </c>
      <c r="G1796" s="8" t="s">
        <v>266</v>
      </c>
      <c r="H1796" s="8" t="s">
        <v>255</v>
      </c>
      <c r="I1796" s="8" t="s">
        <v>25461</v>
      </c>
      <c r="J1796" s="8" t="s">
        <v>708</v>
      </c>
      <c r="K1796" s="8" t="s">
        <v>296</v>
      </c>
      <c r="L1796" s="8" t="s">
        <v>567</v>
      </c>
      <c r="M1796" s="8" t="s">
        <v>24797</v>
      </c>
      <c r="N1796" s="8" t="s">
        <v>10716</v>
      </c>
      <c r="O1796" s="8" t="s">
        <v>19170</v>
      </c>
      <c r="P1796" s="8" t="s">
        <v>776</v>
      </c>
      <c r="Q1796" s="8" t="s">
        <v>25462</v>
      </c>
      <c r="R1796" s="8" t="s">
        <v>23981</v>
      </c>
      <c r="S1796" s="17" t="s">
        <v>25463</v>
      </c>
      <c r="T1796" s="18">
        <v>43046</v>
      </c>
      <c r="U1796" s="8">
        <v>0.75</v>
      </c>
      <c r="V1796" s="8">
        <v>0.875</v>
      </c>
      <c r="W1796" s="8" t="s">
        <v>1283</v>
      </c>
      <c r="X1796" s="8" t="s">
        <v>25647</v>
      </c>
      <c r="Y1796" s="8" t="s">
        <v>24799</v>
      </c>
      <c r="Z1796" s="17" t="s">
        <v>25648</v>
      </c>
      <c r="AA1796" s="8" t="s">
        <v>25649</v>
      </c>
      <c r="AB1796" s="8" t="s">
        <v>25650</v>
      </c>
    </row>
    <row r="1797" spans="1:28" hidden="1" x14ac:dyDescent="0.2">
      <c r="A1797" s="8" t="s">
        <v>25651</v>
      </c>
      <c r="B1797" s="8" t="s">
        <v>25652</v>
      </c>
      <c r="C1797" s="8" t="s">
        <v>45739</v>
      </c>
      <c r="D1797" s="8" t="s">
        <v>45740</v>
      </c>
      <c r="E1797" s="8" t="s">
        <v>266</v>
      </c>
      <c r="F1797" s="8" t="s">
        <v>255</v>
      </c>
      <c r="G1797" s="8" t="s">
        <v>266</v>
      </c>
      <c r="H1797" s="8" t="s">
        <v>255</v>
      </c>
      <c r="I1797" s="8" t="s">
        <v>25461</v>
      </c>
      <c r="J1797" s="8" t="s">
        <v>708</v>
      </c>
      <c r="K1797" s="8" t="s">
        <v>296</v>
      </c>
      <c r="L1797" s="8" t="s">
        <v>24797</v>
      </c>
      <c r="M1797" s="8" t="s">
        <v>5835</v>
      </c>
      <c r="N1797" s="8" t="s">
        <v>10716</v>
      </c>
      <c r="O1797" s="8" t="s">
        <v>19170</v>
      </c>
      <c r="P1797" s="8" t="s">
        <v>776</v>
      </c>
      <c r="Q1797" s="8" t="s">
        <v>25462</v>
      </c>
      <c r="R1797" s="8" t="s">
        <v>23981</v>
      </c>
      <c r="S1797" s="17" t="s">
        <v>25463</v>
      </c>
      <c r="T1797" s="18">
        <v>43046</v>
      </c>
      <c r="U1797" s="8">
        <v>0.875</v>
      </c>
      <c r="V1797" s="8">
        <v>0</v>
      </c>
      <c r="W1797" s="8" t="s">
        <v>1283</v>
      </c>
      <c r="X1797" s="8" t="s">
        <v>25653</v>
      </c>
      <c r="Y1797" s="8" t="s">
        <v>24799</v>
      </c>
      <c r="Z1797" s="17" t="s">
        <v>25654</v>
      </c>
      <c r="AA1797" s="8" t="s">
        <v>25655</v>
      </c>
      <c r="AB1797" s="8" t="s">
        <v>25656</v>
      </c>
    </row>
    <row r="1798" spans="1:28" hidden="1" x14ac:dyDescent="0.2">
      <c r="A1798" s="8" t="s">
        <v>26389</v>
      </c>
      <c r="B1798" s="8" t="s">
        <v>26390</v>
      </c>
      <c r="C1798" s="8" t="s">
        <v>45739</v>
      </c>
      <c r="D1798" s="8" t="s">
        <v>45740</v>
      </c>
      <c r="E1798" s="8" t="s">
        <v>66</v>
      </c>
      <c r="F1798" s="8" t="s">
        <v>65</v>
      </c>
      <c r="G1798" s="8" t="s">
        <v>66</v>
      </c>
      <c r="H1798" s="8" t="s">
        <v>65</v>
      </c>
      <c r="I1798" s="8" t="s">
        <v>26391</v>
      </c>
      <c r="J1798" s="8" t="s">
        <v>708</v>
      </c>
      <c r="K1798" s="8" t="s">
        <v>12943</v>
      </c>
      <c r="L1798" s="8" t="s">
        <v>298</v>
      </c>
      <c r="M1798" s="8" t="s">
        <v>16756</v>
      </c>
      <c r="N1798" s="8" t="s">
        <v>10716</v>
      </c>
      <c r="O1798" s="8" t="s">
        <v>19170</v>
      </c>
      <c r="P1798" s="8" t="s">
        <v>776</v>
      </c>
      <c r="Q1798" s="8" t="s">
        <v>12927</v>
      </c>
      <c r="R1798" s="8" t="s">
        <v>23981</v>
      </c>
      <c r="S1798" s="17" t="s">
        <v>26392</v>
      </c>
      <c r="T1798" s="18">
        <v>43012</v>
      </c>
      <c r="U1798" s="8">
        <v>0.75</v>
      </c>
      <c r="V1798" s="8">
        <v>0.91666666666666663</v>
      </c>
      <c r="W1798" s="8" t="s">
        <v>739</v>
      </c>
      <c r="X1798" s="8" t="s">
        <v>16759</v>
      </c>
      <c r="Y1798" s="8" t="s">
        <v>394</v>
      </c>
      <c r="Z1798" s="17" t="s">
        <v>26393</v>
      </c>
      <c r="AA1798" s="8" t="s">
        <v>26394</v>
      </c>
      <c r="AB1798" s="8" t="s">
        <v>26395</v>
      </c>
    </row>
    <row r="1799" spans="1:28" hidden="1" x14ac:dyDescent="0.2">
      <c r="A1799" s="8" t="s">
        <v>26396</v>
      </c>
      <c r="B1799" s="8" t="s">
        <v>26397</v>
      </c>
      <c r="C1799" s="8" t="s">
        <v>45739</v>
      </c>
      <c r="D1799" s="8" t="s">
        <v>45740</v>
      </c>
      <c r="E1799" s="8" t="s">
        <v>66</v>
      </c>
      <c r="F1799" s="8" t="s">
        <v>65</v>
      </c>
      <c r="G1799" s="8" t="s">
        <v>66</v>
      </c>
      <c r="H1799" s="8" t="s">
        <v>65</v>
      </c>
      <c r="I1799" s="8" t="s">
        <v>26391</v>
      </c>
      <c r="J1799" s="8" t="s">
        <v>708</v>
      </c>
      <c r="K1799" s="8" t="s">
        <v>12943</v>
      </c>
      <c r="L1799" s="8" t="s">
        <v>16756</v>
      </c>
      <c r="M1799" s="8" t="s">
        <v>310</v>
      </c>
      <c r="N1799" s="8" t="s">
        <v>10716</v>
      </c>
      <c r="O1799" s="8" t="s">
        <v>19170</v>
      </c>
      <c r="P1799" s="8" t="s">
        <v>776</v>
      </c>
      <c r="Q1799" s="8" t="s">
        <v>12927</v>
      </c>
      <c r="R1799" s="8" t="s">
        <v>23981</v>
      </c>
      <c r="S1799" s="17" t="s">
        <v>26392</v>
      </c>
      <c r="T1799" s="18">
        <v>43012</v>
      </c>
      <c r="U1799" s="8">
        <v>0.91666666666666663</v>
      </c>
      <c r="V1799" s="8">
        <v>0.25</v>
      </c>
      <c r="W1799" s="8" t="s">
        <v>486</v>
      </c>
      <c r="X1799" s="8" t="s">
        <v>9535</v>
      </c>
      <c r="Y1799" s="8" t="s">
        <v>394</v>
      </c>
      <c r="Z1799" s="17" t="s">
        <v>26398</v>
      </c>
      <c r="AA1799" s="8" t="s">
        <v>26399</v>
      </c>
      <c r="AB1799" s="8" t="s">
        <v>26400</v>
      </c>
    </row>
    <row r="1800" spans="1:28" hidden="1" x14ac:dyDescent="0.2">
      <c r="A1800" s="8" t="s">
        <v>26401</v>
      </c>
      <c r="B1800" s="8" t="s">
        <v>26402</v>
      </c>
      <c r="C1800" s="8" t="s">
        <v>45739</v>
      </c>
      <c r="D1800" s="8" t="s">
        <v>45740</v>
      </c>
      <c r="E1800" s="8" t="s">
        <v>86</v>
      </c>
      <c r="F1800" s="8" t="s">
        <v>65</v>
      </c>
      <c r="G1800" s="8" t="s">
        <v>86</v>
      </c>
      <c r="H1800" s="8" t="s">
        <v>65</v>
      </c>
      <c r="I1800" s="8" t="s">
        <v>26391</v>
      </c>
      <c r="J1800" s="8" t="s">
        <v>708</v>
      </c>
      <c r="K1800" s="8" t="s">
        <v>12943</v>
      </c>
      <c r="L1800" s="8" t="s">
        <v>311</v>
      </c>
      <c r="M1800" s="8" t="s">
        <v>319</v>
      </c>
      <c r="N1800" s="8" t="s">
        <v>10716</v>
      </c>
      <c r="O1800" s="8" t="s">
        <v>19170</v>
      </c>
      <c r="P1800" s="8" t="s">
        <v>776</v>
      </c>
      <c r="Q1800" s="8" t="s">
        <v>12927</v>
      </c>
      <c r="R1800" s="8" t="s">
        <v>23981</v>
      </c>
      <c r="S1800" s="17" t="s">
        <v>26392</v>
      </c>
      <c r="T1800" s="18">
        <v>43013</v>
      </c>
      <c r="U1800" s="8">
        <v>0.75</v>
      </c>
      <c r="V1800" s="8">
        <v>0.25</v>
      </c>
      <c r="W1800" s="8" t="s">
        <v>40</v>
      </c>
      <c r="X1800" s="8" t="s">
        <v>16770</v>
      </c>
      <c r="Y1800" s="8" t="s">
        <v>394</v>
      </c>
      <c r="Z1800" s="17" t="s">
        <v>26403</v>
      </c>
      <c r="AA1800" s="8" t="s">
        <v>26404</v>
      </c>
      <c r="AB1800" s="8" t="s">
        <v>26405</v>
      </c>
    </row>
    <row r="1801" spans="1:28" hidden="1" x14ac:dyDescent="0.2">
      <c r="A1801" s="8" t="s">
        <v>26406</v>
      </c>
      <c r="B1801" s="8" t="s">
        <v>26407</v>
      </c>
      <c r="C1801" s="8" t="s">
        <v>45739</v>
      </c>
      <c r="D1801" s="8" t="s">
        <v>45740</v>
      </c>
      <c r="E1801" s="8" t="s">
        <v>76</v>
      </c>
      <c r="F1801" s="8" t="s">
        <v>65</v>
      </c>
      <c r="G1801" s="8" t="s">
        <v>76</v>
      </c>
      <c r="H1801" s="8" t="s">
        <v>65</v>
      </c>
      <c r="I1801" s="8" t="s">
        <v>26391</v>
      </c>
      <c r="J1801" s="8" t="s">
        <v>708</v>
      </c>
      <c r="K1801" s="8" t="s">
        <v>12943</v>
      </c>
      <c r="L1801" s="8" t="s">
        <v>320</v>
      </c>
      <c r="M1801" s="8" t="s">
        <v>4560</v>
      </c>
      <c r="N1801" s="8" t="s">
        <v>10716</v>
      </c>
      <c r="O1801" s="8" t="s">
        <v>19170</v>
      </c>
      <c r="P1801" s="8" t="s">
        <v>776</v>
      </c>
      <c r="Q1801" s="8" t="s">
        <v>12927</v>
      </c>
      <c r="R1801" s="8" t="s">
        <v>23981</v>
      </c>
      <c r="S1801" s="17" t="s">
        <v>26392</v>
      </c>
      <c r="T1801" s="18">
        <v>43014</v>
      </c>
      <c r="U1801" s="8">
        <v>0.75</v>
      </c>
      <c r="V1801" s="8">
        <v>0.79166666666666663</v>
      </c>
      <c r="W1801" s="8" t="s">
        <v>1495</v>
      </c>
      <c r="X1801" s="8" t="s">
        <v>16776</v>
      </c>
      <c r="Y1801" s="8" t="s">
        <v>16777</v>
      </c>
      <c r="Z1801" s="17" t="s">
        <v>26408</v>
      </c>
      <c r="AA1801" s="8" t="s">
        <v>26409</v>
      </c>
      <c r="AB1801" s="8" t="s">
        <v>26410</v>
      </c>
    </row>
    <row r="1802" spans="1:28" hidden="1" x14ac:dyDescent="0.2">
      <c r="A1802" s="8" t="s">
        <v>26411</v>
      </c>
      <c r="B1802" s="8" t="s">
        <v>26412</v>
      </c>
      <c r="C1802" s="8" t="s">
        <v>45739</v>
      </c>
      <c r="D1802" s="8" t="s">
        <v>45740</v>
      </c>
      <c r="E1802" s="8" t="s">
        <v>76</v>
      </c>
      <c r="F1802" s="8" t="s">
        <v>65</v>
      </c>
      <c r="G1802" s="8" t="s">
        <v>76</v>
      </c>
      <c r="H1802" s="8" t="s">
        <v>65</v>
      </c>
      <c r="I1802" s="8" t="s">
        <v>26391</v>
      </c>
      <c r="J1802" s="8" t="s">
        <v>708</v>
      </c>
      <c r="K1802" s="8" t="s">
        <v>12943</v>
      </c>
      <c r="L1802" s="8" t="s">
        <v>4560</v>
      </c>
      <c r="M1802" s="8" t="s">
        <v>3937</v>
      </c>
      <c r="N1802" s="8" t="s">
        <v>10716</v>
      </c>
      <c r="O1802" s="8" t="s">
        <v>19170</v>
      </c>
      <c r="P1802" s="8" t="s">
        <v>776</v>
      </c>
      <c r="Q1802" s="8" t="s">
        <v>12927</v>
      </c>
      <c r="R1802" s="8" t="s">
        <v>23981</v>
      </c>
      <c r="S1802" s="17" t="s">
        <v>26392</v>
      </c>
      <c r="T1802" s="18">
        <v>43014</v>
      </c>
      <c r="U1802" s="8">
        <v>0.79166666666666663</v>
      </c>
      <c r="V1802" s="8">
        <v>0.83333333333333337</v>
      </c>
      <c r="W1802" s="8" t="s">
        <v>1495</v>
      </c>
      <c r="X1802" s="8" t="s">
        <v>26413</v>
      </c>
      <c r="Y1802" s="8" t="s">
        <v>394</v>
      </c>
      <c r="Z1802" s="17" t="s">
        <v>26414</v>
      </c>
      <c r="AA1802" s="8" t="s">
        <v>26415</v>
      </c>
      <c r="AB1802" s="8" t="s">
        <v>26416</v>
      </c>
    </row>
    <row r="1803" spans="1:28" hidden="1" x14ac:dyDescent="0.2">
      <c r="A1803" s="8" t="s">
        <v>26417</v>
      </c>
      <c r="B1803" s="8" t="s">
        <v>26418</v>
      </c>
      <c r="C1803" s="8" t="s">
        <v>45739</v>
      </c>
      <c r="D1803" s="8" t="s">
        <v>45740</v>
      </c>
      <c r="E1803" s="8" t="s">
        <v>76</v>
      </c>
      <c r="F1803" s="8" t="s">
        <v>65</v>
      </c>
      <c r="G1803" s="8" t="s">
        <v>76</v>
      </c>
      <c r="H1803" s="8" t="s">
        <v>65</v>
      </c>
      <c r="I1803" s="8" t="s">
        <v>26391</v>
      </c>
      <c r="J1803" s="8" t="s">
        <v>708</v>
      </c>
      <c r="K1803" s="8" t="s">
        <v>12943</v>
      </c>
      <c r="L1803" s="8" t="s">
        <v>3937</v>
      </c>
      <c r="M1803" s="8" t="s">
        <v>105</v>
      </c>
      <c r="N1803" s="8" t="s">
        <v>10716</v>
      </c>
      <c r="O1803" s="8" t="s">
        <v>19170</v>
      </c>
      <c r="P1803" s="8" t="s">
        <v>776</v>
      </c>
      <c r="Q1803" s="8" t="s">
        <v>12927</v>
      </c>
      <c r="R1803" s="8" t="s">
        <v>23981</v>
      </c>
      <c r="S1803" s="17" t="s">
        <v>26392</v>
      </c>
      <c r="T1803" s="18">
        <v>43014</v>
      </c>
      <c r="U1803" s="8">
        <v>0.83333333333333337</v>
      </c>
      <c r="V1803" s="8">
        <v>0.25</v>
      </c>
      <c r="W1803" s="8" t="s">
        <v>792</v>
      </c>
      <c r="X1803" s="8" t="s">
        <v>16770</v>
      </c>
      <c r="Y1803" s="8" t="s">
        <v>394</v>
      </c>
      <c r="Z1803" s="17" t="s">
        <v>26419</v>
      </c>
      <c r="AA1803" s="8" t="s">
        <v>26420</v>
      </c>
      <c r="AB1803" s="8" t="s">
        <v>26421</v>
      </c>
    </row>
    <row r="1804" spans="1:28" hidden="1" x14ac:dyDescent="0.2">
      <c r="A1804" s="8" t="s">
        <v>26422</v>
      </c>
      <c r="B1804" s="8" t="s">
        <v>26423</v>
      </c>
      <c r="C1804" s="8" t="s">
        <v>45739</v>
      </c>
      <c r="D1804" s="8" t="s">
        <v>45740</v>
      </c>
      <c r="E1804" s="8" t="s">
        <v>104</v>
      </c>
      <c r="F1804" s="8" t="s">
        <v>65</v>
      </c>
      <c r="G1804" s="8" t="s">
        <v>104</v>
      </c>
      <c r="H1804" s="8" t="s">
        <v>65</v>
      </c>
      <c r="I1804" s="8" t="s">
        <v>26391</v>
      </c>
      <c r="J1804" s="8" t="s">
        <v>708</v>
      </c>
      <c r="K1804" s="8" t="s">
        <v>12943</v>
      </c>
      <c r="L1804" s="8" t="s">
        <v>106</v>
      </c>
      <c r="M1804" s="8" t="s">
        <v>97</v>
      </c>
      <c r="N1804" s="8" t="s">
        <v>10716</v>
      </c>
      <c r="O1804" s="8" t="s">
        <v>19170</v>
      </c>
      <c r="P1804" s="8" t="s">
        <v>776</v>
      </c>
      <c r="Q1804" s="8" t="s">
        <v>12927</v>
      </c>
      <c r="R1804" s="8" t="s">
        <v>23981</v>
      </c>
      <c r="S1804" s="17" t="s">
        <v>26392</v>
      </c>
      <c r="T1804" s="18">
        <v>43015</v>
      </c>
      <c r="U1804" s="8">
        <v>0.75</v>
      </c>
      <c r="V1804" s="8">
        <v>0.25</v>
      </c>
      <c r="W1804" s="8" t="s">
        <v>40</v>
      </c>
      <c r="X1804" s="8" t="s">
        <v>16770</v>
      </c>
      <c r="Y1804" s="8" t="s">
        <v>394</v>
      </c>
      <c r="Z1804" s="17" t="s">
        <v>26424</v>
      </c>
      <c r="AA1804" s="8" t="s">
        <v>26425</v>
      </c>
      <c r="AB1804" s="8" t="s">
        <v>26426</v>
      </c>
    </row>
    <row r="1805" spans="1:28" hidden="1" x14ac:dyDescent="0.2">
      <c r="A1805" s="8" t="s">
        <v>26427</v>
      </c>
      <c r="B1805" s="8" t="s">
        <v>26428</v>
      </c>
      <c r="C1805" s="8" t="s">
        <v>45739</v>
      </c>
      <c r="D1805" s="8" t="s">
        <v>45740</v>
      </c>
      <c r="E1805" s="8" t="s">
        <v>96</v>
      </c>
      <c r="F1805" s="8" t="s">
        <v>65</v>
      </c>
      <c r="G1805" s="8" t="s">
        <v>96</v>
      </c>
      <c r="H1805" s="8" t="s">
        <v>65</v>
      </c>
      <c r="I1805" s="8" t="s">
        <v>26391</v>
      </c>
      <c r="J1805" s="8" t="s">
        <v>708</v>
      </c>
      <c r="K1805" s="8" t="s">
        <v>12943</v>
      </c>
      <c r="L1805" s="8" t="s">
        <v>98</v>
      </c>
      <c r="M1805" s="8" t="s">
        <v>336</v>
      </c>
      <c r="N1805" s="8" t="s">
        <v>10716</v>
      </c>
      <c r="O1805" s="8" t="s">
        <v>19170</v>
      </c>
      <c r="P1805" s="8" t="s">
        <v>776</v>
      </c>
      <c r="Q1805" s="8" t="s">
        <v>12927</v>
      </c>
      <c r="R1805" s="8" t="s">
        <v>23981</v>
      </c>
      <c r="S1805" s="17" t="s">
        <v>26392</v>
      </c>
      <c r="T1805" s="18">
        <v>43016</v>
      </c>
      <c r="U1805" s="8">
        <v>0.75</v>
      </c>
      <c r="V1805" s="8">
        <v>0.25</v>
      </c>
      <c r="W1805" s="8" t="s">
        <v>40</v>
      </c>
      <c r="X1805" s="8" t="s">
        <v>16770</v>
      </c>
      <c r="Y1805" s="8" t="s">
        <v>394</v>
      </c>
      <c r="Z1805" s="17" t="s">
        <v>26429</v>
      </c>
      <c r="AA1805" s="8" t="s">
        <v>26430</v>
      </c>
      <c r="AB1805" s="8" t="s">
        <v>26431</v>
      </c>
    </row>
    <row r="1806" spans="1:28" hidden="1" x14ac:dyDescent="0.2">
      <c r="A1806" s="8" t="s">
        <v>26437</v>
      </c>
      <c r="B1806" s="8" t="s">
        <v>26438</v>
      </c>
      <c r="C1806" s="8" t="s">
        <v>45739</v>
      </c>
      <c r="D1806" s="8" t="s">
        <v>45740</v>
      </c>
      <c r="E1806" s="8" t="s">
        <v>335</v>
      </c>
      <c r="F1806" s="8" t="s">
        <v>65</v>
      </c>
      <c r="G1806" s="8" t="s">
        <v>335</v>
      </c>
      <c r="H1806" s="8" t="s">
        <v>65</v>
      </c>
      <c r="I1806" s="8" t="s">
        <v>26391</v>
      </c>
      <c r="J1806" s="8" t="s">
        <v>708</v>
      </c>
      <c r="K1806" s="8" t="s">
        <v>12943</v>
      </c>
      <c r="L1806" s="8" t="s">
        <v>12676</v>
      </c>
      <c r="M1806" s="8" t="s">
        <v>346</v>
      </c>
      <c r="N1806" s="8" t="s">
        <v>10716</v>
      </c>
      <c r="O1806" s="8" t="s">
        <v>19170</v>
      </c>
      <c r="P1806" s="8" t="s">
        <v>776</v>
      </c>
      <c r="Q1806" s="8" t="s">
        <v>12927</v>
      </c>
      <c r="R1806" s="8" t="s">
        <v>23981</v>
      </c>
      <c r="S1806" s="17" t="s">
        <v>26392</v>
      </c>
      <c r="T1806" s="18">
        <v>43017</v>
      </c>
      <c r="U1806" s="8">
        <v>8.3333333333333329E-2</v>
      </c>
      <c r="V1806" s="8">
        <v>0.25</v>
      </c>
      <c r="W1806" s="8" t="s">
        <v>739</v>
      </c>
      <c r="X1806" s="8" t="s">
        <v>16770</v>
      </c>
      <c r="Y1806" s="8" t="s">
        <v>394</v>
      </c>
      <c r="Z1806" s="17" t="s">
        <v>26439</v>
      </c>
      <c r="AA1806" s="8" t="s">
        <v>26440</v>
      </c>
      <c r="AB1806" s="8" t="s">
        <v>26441</v>
      </c>
    </row>
    <row r="1807" spans="1:28" hidden="1" x14ac:dyDescent="0.2">
      <c r="A1807" s="8" t="s">
        <v>26432</v>
      </c>
      <c r="B1807" s="8" t="s">
        <v>26433</v>
      </c>
      <c r="C1807" s="8" t="s">
        <v>45739</v>
      </c>
      <c r="D1807" s="8" t="s">
        <v>45740</v>
      </c>
      <c r="E1807" s="8" t="s">
        <v>335</v>
      </c>
      <c r="F1807" s="8" t="s">
        <v>65</v>
      </c>
      <c r="G1807" s="8" t="s">
        <v>335</v>
      </c>
      <c r="H1807" s="8" t="s">
        <v>65</v>
      </c>
      <c r="I1807" s="8" t="s">
        <v>26391</v>
      </c>
      <c r="J1807" s="8" t="s">
        <v>708</v>
      </c>
      <c r="K1807" s="8" t="s">
        <v>12943</v>
      </c>
      <c r="L1807" s="8" t="s">
        <v>337</v>
      </c>
      <c r="M1807" s="8" t="s">
        <v>12676</v>
      </c>
      <c r="N1807" s="8" t="s">
        <v>10716</v>
      </c>
      <c r="O1807" s="8" t="s">
        <v>19170</v>
      </c>
      <c r="P1807" s="8" t="s">
        <v>776</v>
      </c>
      <c r="Q1807" s="8" t="s">
        <v>12927</v>
      </c>
      <c r="R1807" s="8" t="s">
        <v>23981</v>
      </c>
      <c r="S1807" s="17" t="s">
        <v>26392</v>
      </c>
      <c r="T1807" s="18">
        <v>43017</v>
      </c>
      <c r="U1807" s="8">
        <v>0.75</v>
      </c>
      <c r="V1807" s="8">
        <v>8.3333333333333329E-2</v>
      </c>
      <c r="W1807" s="8" t="s">
        <v>486</v>
      </c>
      <c r="X1807" s="8" t="s">
        <v>16797</v>
      </c>
      <c r="Y1807" s="8" t="s">
        <v>394</v>
      </c>
      <c r="Z1807" s="17" t="s">
        <v>26434</v>
      </c>
      <c r="AA1807" s="8" t="s">
        <v>26435</v>
      </c>
      <c r="AB1807" s="8" t="s">
        <v>26436</v>
      </c>
    </row>
    <row r="1808" spans="1:28" hidden="1" x14ac:dyDescent="0.2">
      <c r="A1808" s="8" t="s">
        <v>26442</v>
      </c>
      <c r="B1808" s="8" t="s">
        <v>26443</v>
      </c>
      <c r="C1808" s="8" t="s">
        <v>45739</v>
      </c>
      <c r="D1808" s="8" t="s">
        <v>45740</v>
      </c>
      <c r="E1808" s="8" t="s">
        <v>345</v>
      </c>
      <c r="F1808" s="8" t="s">
        <v>65</v>
      </c>
      <c r="G1808" s="8" t="s">
        <v>345</v>
      </c>
      <c r="H1808" s="8" t="s">
        <v>65</v>
      </c>
      <c r="I1808" s="8" t="s">
        <v>26391</v>
      </c>
      <c r="J1808" s="8" t="s">
        <v>708</v>
      </c>
      <c r="K1808" s="8" t="s">
        <v>12943</v>
      </c>
      <c r="L1808" s="8" t="s">
        <v>347</v>
      </c>
      <c r="M1808" s="8" t="s">
        <v>363</v>
      </c>
      <c r="N1808" s="8" t="s">
        <v>10716</v>
      </c>
      <c r="O1808" s="8" t="s">
        <v>19170</v>
      </c>
      <c r="P1808" s="8" t="s">
        <v>776</v>
      </c>
      <c r="Q1808" s="8" t="s">
        <v>12927</v>
      </c>
      <c r="R1808" s="8" t="s">
        <v>23981</v>
      </c>
      <c r="S1808" s="17" t="s">
        <v>26392</v>
      </c>
      <c r="T1808" s="18">
        <v>43018</v>
      </c>
      <c r="U1808" s="8">
        <v>0.75</v>
      </c>
      <c r="V1808" s="8">
        <v>0.25</v>
      </c>
      <c r="W1808" s="8" t="s">
        <v>40</v>
      </c>
      <c r="X1808" s="8" t="s">
        <v>16770</v>
      </c>
      <c r="Y1808" s="8" t="s">
        <v>394</v>
      </c>
      <c r="Z1808" s="17" t="s">
        <v>26444</v>
      </c>
      <c r="AA1808" s="8" t="s">
        <v>26445</v>
      </c>
      <c r="AB1808" s="8" t="s">
        <v>26446</v>
      </c>
    </row>
    <row r="1809" spans="1:28" hidden="1" x14ac:dyDescent="0.2">
      <c r="A1809" s="8" t="s">
        <v>26451</v>
      </c>
      <c r="B1809" s="8" t="s">
        <v>26452</v>
      </c>
      <c r="C1809" s="8" t="s">
        <v>45739</v>
      </c>
      <c r="D1809" s="8" t="s">
        <v>45740</v>
      </c>
      <c r="E1809" s="8" t="s">
        <v>362</v>
      </c>
      <c r="F1809" s="8" t="s">
        <v>112</v>
      </c>
      <c r="G1809" s="8" t="s">
        <v>362</v>
      </c>
      <c r="H1809" s="8" t="s">
        <v>112</v>
      </c>
      <c r="I1809" s="8" t="s">
        <v>26391</v>
      </c>
      <c r="J1809" s="8" t="s">
        <v>708</v>
      </c>
      <c r="K1809" s="8" t="s">
        <v>12943</v>
      </c>
      <c r="L1809" s="8" t="s">
        <v>1400</v>
      </c>
      <c r="M1809" s="8" t="s">
        <v>373</v>
      </c>
      <c r="N1809" s="8" t="s">
        <v>10716</v>
      </c>
      <c r="O1809" s="8" t="s">
        <v>19170</v>
      </c>
      <c r="P1809" s="8" t="s">
        <v>776</v>
      </c>
      <c r="Q1809" s="8" t="s">
        <v>12927</v>
      </c>
      <c r="R1809" s="8" t="s">
        <v>23981</v>
      </c>
      <c r="S1809" s="17" t="s">
        <v>26392</v>
      </c>
      <c r="T1809" s="18">
        <v>43019</v>
      </c>
      <c r="U1809" s="8">
        <v>8.3333333333333329E-2</v>
      </c>
      <c r="V1809" s="8">
        <v>0.25</v>
      </c>
      <c r="W1809" s="8" t="s">
        <v>739</v>
      </c>
      <c r="X1809" s="8" t="s">
        <v>16819</v>
      </c>
      <c r="Y1809" s="8" t="s">
        <v>16820</v>
      </c>
      <c r="Z1809" s="17" t="s">
        <v>24489</v>
      </c>
      <c r="AA1809" s="8" t="s">
        <v>26453</v>
      </c>
      <c r="AB1809" s="8" t="s">
        <v>26454</v>
      </c>
    </row>
    <row r="1810" spans="1:28" hidden="1" x14ac:dyDescent="0.2">
      <c r="A1810" s="8" t="s">
        <v>26447</v>
      </c>
      <c r="B1810" s="8" t="s">
        <v>26448</v>
      </c>
      <c r="C1810" s="8" t="s">
        <v>45739</v>
      </c>
      <c r="D1810" s="8" t="s">
        <v>45740</v>
      </c>
      <c r="E1810" s="8" t="s">
        <v>362</v>
      </c>
      <c r="F1810" s="8" t="s">
        <v>112</v>
      </c>
      <c r="G1810" s="8" t="s">
        <v>362</v>
      </c>
      <c r="H1810" s="8" t="s">
        <v>112</v>
      </c>
      <c r="I1810" s="8" t="s">
        <v>26391</v>
      </c>
      <c r="J1810" s="8" t="s">
        <v>708</v>
      </c>
      <c r="K1810" s="8" t="s">
        <v>12943</v>
      </c>
      <c r="L1810" s="8" t="s">
        <v>364</v>
      </c>
      <c r="M1810" s="8" t="s">
        <v>1400</v>
      </c>
      <c r="N1810" s="8" t="s">
        <v>10716</v>
      </c>
      <c r="O1810" s="8" t="s">
        <v>19170</v>
      </c>
      <c r="P1810" s="8" t="s">
        <v>776</v>
      </c>
      <c r="Q1810" s="8" t="s">
        <v>12927</v>
      </c>
      <c r="R1810" s="8" t="s">
        <v>23981</v>
      </c>
      <c r="S1810" s="17" t="s">
        <v>26392</v>
      </c>
      <c r="T1810" s="18">
        <v>43019</v>
      </c>
      <c r="U1810" s="8">
        <v>0.75</v>
      </c>
      <c r="V1810" s="8">
        <v>8.3333333333333329E-2</v>
      </c>
      <c r="W1810" s="8" t="s">
        <v>486</v>
      </c>
      <c r="X1810" s="8" t="s">
        <v>16812</v>
      </c>
      <c r="Y1810" s="8" t="s">
        <v>16813</v>
      </c>
      <c r="Z1810" s="17" t="s">
        <v>24489</v>
      </c>
      <c r="AA1810" s="8" t="s">
        <v>26449</v>
      </c>
      <c r="AB1810" s="8" t="s">
        <v>26450</v>
      </c>
    </row>
    <row r="1811" spans="1:28" hidden="1" x14ac:dyDescent="0.2">
      <c r="A1811" s="8" t="s">
        <v>26465</v>
      </c>
      <c r="B1811" s="8" t="s">
        <v>26466</v>
      </c>
      <c r="C1811" s="8" t="s">
        <v>45739</v>
      </c>
      <c r="D1811" s="8" t="s">
        <v>45740</v>
      </c>
      <c r="E1811" s="8" t="s">
        <v>372</v>
      </c>
      <c r="F1811" s="8" t="s">
        <v>112</v>
      </c>
      <c r="G1811" s="8" t="s">
        <v>372</v>
      </c>
      <c r="H1811" s="8" t="s">
        <v>112</v>
      </c>
      <c r="I1811" s="8" t="s">
        <v>26391</v>
      </c>
      <c r="J1811" s="8" t="s">
        <v>708</v>
      </c>
      <c r="K1811" s="8" t="s">
        <v>12943</v>
      </c>
      <c r="L1811" s="8" t="s">
        <v>2986</v>
      </c>
      <c r="M1811" s="8" t="s">
        <v>16132</v>
      </c>
      <c r="N1811" s="8" t="s">
        <v>10716</v>
      </c>
      <c r="O1811" s="8" t="s">
        <v>19170</v>
      </c>
      <c r="P1811" s="8" t="s">
        <v>776</v>
      </c>
      <c r="Q1811" s="8" t="s">
        <v>12927</v>
      </c>
      <c r="R1811" s="8" t="s">
        <v>23981</v>
      </c>
      <c r="S1811" s="17" t="s">
        <v>26392</v>
      </c>
      <c r="T1811" s="18">
        <v>43020</v>
      </c>
      <c r="U1811" s="8">
        <v>0</v>
      </c>
      <c r="V1811" s="8">
        <v>8.3333333333333329E-2</v>
      </c>
      <c r="W1811" s="8" t="s">
        <v>1100</v>
      </c>
      <c r="X1811" s="8" t="s">
        <v>16812</v>
      </c>
      <c r="Y1811" s="8" t="s">
        <v>16813</v>
      </c>
      <c r="Z1811" s="17" t="s">
        <v>26467</v>
      </c>
      <c r="AA1811" s="8" t="s">
        <v>26468</v>
      </c>
      <c r="AB1811" s="8" t="s">
        <v>26469</v>
      </c>
    </row>
    <row r="1812" spans="1:28" hidden="1" x14ac:dyDescent="0.2">
      <c r="A1812" s="8" t="s">
        <v>26470</v>
      </c>
      <c r="B1812" s="8" t="s">
        <v>26471</v>
      </c>
      <c r="C1812" s="8" t="s">
        <v>45739</v>
      </c>
      <c r="D1812" s="8" t="s">
        <v>45740</v>
      </c>
      <c r="E1812" s="8" t="s">
        <v>372</v>
      </c>
      <c r="F1812" s="8" t="s">
        <v>112</v>
      </c>
      <c r="G1812" s="8" t="s">
        <v>372</v>
      </c>
      <c r="H1812" s="8" t="s">
        <v>112</v>
      </c>
      <c r="I1812" s="8" t="s">
        <v>26391</v>
      </c>
      <c r="J1812" s="8" t="s">
        <v>708</v>
      </c>
      <c r="K1812" s="8" t="s">
        <v>12943</v>
      </c>
      <c r="L1812" s="8" t="s">
        <v>16132</v>
      </c>
      <c r="M1812" s="8" t="s">
        <v>1424</v>
      </c>
      <c r="N1812" s="8" t="s">
        <v>10716</v>
      </c>
      <c r="O1812" s="8" t="s">
        <v>19170</v>
      </c>
      <c r="P1812" s="8" t="s">
        <v>776</v>
      </c>
      <c r="Q1812" s="8" t="s">
        <v>12927</v>
      </c>
      <c r="R1812" s="8" t="s">
        <v>23981</v>
      </c>
      <c r="S1812" s="17" t="s">
        <v>26392</v>
      </c>
      <c r="T1812" s="18">
        <v>43020</v>
      </c>
      <c r="U1812" s="8">
        <v>8.3333333333333329E-2</v>
      </c>
      <c r="V1812" s="8">
        <v>0.16666666666666666</v>
      </c>
      <c r="W1812" s="8" t="s">
        <v>1100</v>
      </c>
      <c r="X1812" s="8" t="s">
        <v>16859</v>
      </c>
      <c r="Y1812" s="8" t="s">
        <v>16860</v>
      </c>
      <c r="Z1812" s="17" t="s">
        <v>26472</v>
      </c>
      <c r="AA1812" s="8" t="s">
        <v>26473</v>
      </c>
      <c r="AB1812" s="8" t="s">
        <v>26474</v>
      </c>
    </row>
    <row r="1813" spans="1:28" hidden="1" x14ac:dyDescent="0.2">
      <c r="A1813" s="8" t="s">
        <v>26475</v>
      </c>
      <c r="B1813" s="8" t="s">
        <v>26476</v>
      </c>
      <c r="C1813" s="8" t="s">
        <v>45739</v>
      </c>
      <c r="D1813" s="8" t="s">
        <v>45740</v>
      </c>
      <c r="E1813" s="8" t="s">
        <v>372</v>
      </c>
      <c r="F1813" s="8" t="s">
        <v>112</v>
      </c>
      <c r="G1813" s="8" t="s">
        <v>372</v>
      </c>
      <c r="H1813" s="8" t="s">
        <v>112</v>
      </c>
      <c r="I1813" s="8" t="s">
        <v>26391</v>
      </c>
      <c r="J1813" s="8" t="s">
        <v>708</v>
      </c>
      <c r="K1813" s="8" t="s">
        <v>12943</v>
      </c>
      <c r="L1813" s="8" t="s">
        <v>1424</v>
      </c>
      <c r="M1813" s="8" t="s">
        <v>383</v>
      </c>
      <c r="N1813" s="8" t="s">
        <v>10716</v>
      </c>
      <c r="O1813" s="8" t="s">
        <v>19170</v>
      </c>
      <c r="P1813" s="8" t="s">
        <v>776</v>
      </c>
      <c r="Q1813" s="8" t="s">
        <v>12927</v>
      </c>
      <c r="R1813" s="8" t="s">
        <v>23981</v>
      </c>
      <c r="S1813" s="17" t="s">
        <v>26392</v>
      </c>
      <c r="T1813" s="18">
        <v>43020</v>
      </c>
      <c r="U1813" s="8">
        <v>0.16666666666666666</v>
      </c>
      <c r="V1813" s="8">
        <v>0.25</v>
      </c>
      <c r="W1813" s="8" t="s">
        <v>1100</v>
      </c>
      <c r="X1813" s="8" t="s">
        <v>3489</v>
      </c>
      <c r="Y1813" s="8" t="s">
        <v>3490</v>
      </c>
      <c r="Z1813" s="17" t="s">
        <v>8805</v>
      </c>
      <c r="AA1813" s="8" t="s">
        <v>26477</v>
      </c>
      <c r="AB1813" s="8" t="s">
        <v>26478</v>
      </c>
    </row>
    <row r="1814" spans="1:28" hidden="1" x14ac:dyDescent="0.2">
      <c r="A1814" s="8" t="s">
        <v>26455</v>
      </c>
      <c r="B1814" s="8" t="s">
        <v>26456</v>
      </c>
      <c r="C1814" s="8" t="s">
        <v>45739</v>
      </c>
      <c r="D1814" s="8" t="s">
        <v>45740</v>
      </c>
      <c r="E1814" s="8" t="s">
        <v>372</v>
      </c>
      <c r="F1814" s="8" t="s">
        <v>112</v>
      </c>
      <c r="G1814" s="8" t="s">
        <v>372</v>
      </c>
      <c r="H1814" s="8" t="s">
        <v>112</v>
      </c>
      <c r="I1814" s="8" t="s">
        <v>26391</v>
      </c>
      <c r="J1814" s="8" t="s">
        <v>708</v>
      </c>
      <c r="K1814" s="8" t="s">
        <v>12943</v>
      </c>
      <c r="L1814" s="8" t="s">
        <v>374</v>
      </c>
      <c r="M1814" s="8" t="s">
        <v>5910</v>
      </c>
      <c r="N1814" s="8" t="s">
        <v>10716</v>
      </c>
      <c r="O1814" s="8" t="s">
        <v>19170</v>
      </c>
      <c r="P1814" s="8" t="s">
        <v>776</v>
      </c>
      <c r="Q1814" s="8" t="s">
        <v>12927</v>
      </c>
      <c r="R1814" s="8" t="s">
        <v>23981</v>
      </c>
      <c r="S1814" s="17" t="s">
        <v>26392</v>
      </c>
      <c r="T1814" s="18">
        <v>43020</v>
      </c>
      <c r="U1814" s="8">
        <v>0.75</v>
      </c>
      <c r="V1814" s="8">
        <v>0.91666666666666663</v>
      </c>
      <c r="W1814" s="8" t="s">
        <v>739</v>
      </c>
      <c r="X1814" s="8" t="s">
        <v>19203</v>
      </c>
      <c r="Y1814" s="8" t="s">
        <v>19204</v>
      </c>
      <c r="Z1814" s="17" t="s">
        <v>26457</v>
      </c>
      <c r="AA1814" s="8" t="s">
        <v>26458</v>
      </c>
      <c r="AB1814" s="8" t="s">
        <v>26459</v>
      </c>
    </row>
    <row r="1815" spans="1:28" hidden="1" x14ac:dyDescent="0.2">
      <c r="A1815" s="8" t="s">
        <v>26460</v>
      </c>
      <c r="B1815" s="8" t="s">
        <v>26461</v>
      </c>
      <c r="C1815" s="8" t="s">
        <v>45739</v>
      </c>
      <c r="D1815" s="8" t="s">
        <v>45740</v>
      </c>
      <c r="E1815" s="8" t="s">
        <v>372</v>
      </c>
      <c r="F1815" s="8" t="s">
        <v>112</v>
      </c>
      <c r="G1815" s="8" t="s">
        <v>372</v>
      </c>
      <c r="H1815" s="8" t="s">
        <v>112</v>
      </c>
      <c r="I1815" s="8" t="s">
        <v>26391</v>
      </c>
      <c r="J1815" s="8" t="s">
        <v>708</v>
      </c>
      <c r="K1815" s="8" t="s">
        <v>12943</v>
      </c>
      <c r="L1815" s="8" t="s">
        <v>5910</v>
      </c>
      <c r="M1815" s="8" t="s">
        <v>2986</v>
      </c>
      <c r="N1815" s="8" t="s">
        <v>10716</v>
      </c>
      <c r="O1815" s="8" t="s">
        <v>19170</v>
      </c>
      <c r="P1815" s="8" t="s">
        <v>776</v>
      </c>
      <c r="Q1815" s="8" t="s">
        <v>12927</v>
      </c>
      <c r="R1815" s="8" t="s">
        <v>23981</v>
      </c>
      <c r="S1815" s="17" t="s">
        <v>26392</v>
      </c>
      <c r="T1815" s="18">
        <v>43020</v>
      </c>
      <c r="U1815" s="8">
        <v>0.91666666666666663</v>
      </c>
      <c r="V1815" s="8">
        <v>0</v>
      </c>
      <c r="W1815" s="8" t="s">
        <v>1100</v>
      </c>
      <c r="X1815" s="8" t="s">
        <v>24511</v>
      </c>
      <c r="Y1815" s="8" t="s">
        <v>24512</v>
      </c>
      <c r="Z1815" s="17" t="s">
        <v>26462</v>
      </c>
      <c r="AA1815" s="8" t="s">
        <v>26463</v>
      </c>
      <c r="AB1815" s="8" t="s">
        <v>26464</v>
      </c>
    </row>
    <row r="1816" spans="1:28" hidden="1" x14ac:dyDescent="0.2">
      <c r="A1816" s="8" t="s">
        <v>26488</v>
      </c>
      <c r="B1816" s="8" t="s">
        <v>26489</v>
      </c>
      <c r="C1816" s="8" t="s">
        <v>45739</v>
      </c>
      <c r="D1816" s="8" t="s">
        <v>45740</v>
      </c>
      <c r="E1816" s="8" t="s">
        <v>382</v>
      </c>
      <c r="F1816" s="8" t="s">
        <v>112</v>
      </c>
      <c r="G1816" s="8" t="s">
        <v>382</v>
      </c>
      <c r="H1816" s="8" t="s">
        <v>112</v>
      </c>
      <c r="I1816" s="8" t="s">
        <v>26391</v>
      </c>
      <c r="J1816" s="8" t="s">
        <v>708</v>
      </c>
      <c r="K1816" s="8" t="s">
        <v>12943</v>
      </c>
      <c r="L1816" s="8" t="s">
        <v>16852</v>
      </c>
      <c r="M1816" s="8" t="s">
        <v>1440</v>
      </c>
      <c r="N1816" s="8" t="s">
        <v>10716</v>
      </c>
      <c r="O1816" s="8" t="s">
        <v>19170</v>
      </c>
      <c r="P1816" s="8" t="s">
        <v>776</v>
      </c>
      <c r="Q1816" s="8" t="s">
        <v>12927</v>
      </c>
      <c r="R1816" s="8" t="s">
        <v>23981</v>
      </c>
      <c r="S1816" s="17" t="s">
        <v>26392</v>
      </c>
      <c r="T1816" s="18">
        <v>43021</v>
      </c>
      <c r="U1816" s="8">
        <v>0.125</v>
      </c>
      <c r="V1816" s="8">
        <v>0.16666666666666666</v>
      </c>
      <c r="W1816" s="8" t="s">
        <v>1495</v>
      </c>
      <c r="X1816" s="8" t="s">
        <v>24550</v>
      </c>
      <c r="Y1816" s="8" t="s">
        <v>9306</v>
      </c>
      <c r="Z1816" s="17" t="s">
        <v>26490</v>
      </c>
      <c r="AA1816" s="8" t="s">
        <v>26491</v>
      </c>
      <c r="AB1816" s="8" t="s">
        <v>26492</v>
      </c>
    </row>
    <row r="1817" spans="1:28" hidden="1" x14ac:dyDescent="0.2">
      <c r="A1817" s="8" t="s">
        <v>26493</v>
      </c>
      <c r="B1817" s="8" t="s">
        <v>26494</v>
      </c>
      <c r="C1817" s="8" t="s">
        <v>45739</v>
      </c>
      <c r="D1817" s="8" t="s">
        <v>45740</v>
      </c>
      <c r="E1817" s="8" t="s">
        <v>382</v>
      </c>
      <c r="F1817" s="8" t="s">
        <v>112</v>
      </c>
      <c r="G1817" s="8" t="s">
        <v>382</v>
      </c>
      <c r="H1817" s="8" t="s">
        <v>112</v>
      </c>
      <c r="I1817" s="8" t="s">
        <v>26391</v>
      </c>
      <c r="J1817" s="8" t="s">
        <v>708</v>
      </c>
      <c r="K1817" s="8" t="s">
        <v>12943</v>
      </c>
      <c r="L1817" s="8" t="s">
        <v>1440</v>
      </c>
      <c r="M1817" s="8" t="s">
        <v>391</v>
      </c>
      <c r="N1817" s="8" t="s">
        <v>10716</v>
      </c>
      <c r="O1817" s="8" t="s">
        <v>19170</v>
      </c>
      <c r="P1817" s="8" t="s">
        <v>776</v>
      </c>
      <c r="Q1817" s="8" t="s">
        <v>12927</v>
      </c>
      <c r="R1817" s="8" t="s">
        <v>23981</v>
      </c>
      <c r="S1817" s="17" t="s">
        <v>26392</v>
      </c>
      <c r="T1817" s="18">
        <v>43021</v>
      </c>
      <c r="U1817" s="8">
        <v>0.16666666666666666</v>
      </c>
      <c r="V1817" s="8">
        <v>0.25</v>
      </c>
      <c r="W1817" s="8" t="s">
        <v>1100</v>
      </c>
      <c r="X1817" s="8" t="s">
        <v>24543</v>
      </c>
      <c r="Y1817" s="8" t="s">
        <v>24544</v>
      </c>
      <c r="Z1817" s="17" t="s">
        <v>26495</v>
      </c>
      <c r="AA1817" s="8" t="s">
        <v>26496</v>
      </c>
      <c r="AB1817" s="8" t="s">
        <v>26497</v>
      </c>
    </row>
    <row r="1818" spans="1:28" hidden="1" x14ac:dyDescent="0.2">
      <c r="A1818" s="8" t="s">
        <v>26479</v>
      </c>
      <c r="B1818" s="8" t="s">
        <v>26480</v>
      </c>
      <c r="C1818" s="8" t="s">
        <v>45739</v>
      </c>
      <c r="D1818" s="8" t="s">
        <v>45740</v>
      </c>
      <c r="E1818" s="8" t="s">
        <v>382</v>
      </c>
      <c r="F1818" s="8" t="s">
        <v>112</v>
      </c>
      <c r="G1818" s="8" t="s">
        <v>382</v>
      </c>
      <c r="H1818" s="8" t="s">
        <v>112</v>
      </c>
      <c r="I1818" s="8" t="s">
        <v>26391</v>
      </c>
      <c r="J1818" s="8" t="s">
        <v>708</v>
      </c>
      <c r="K1818" s="8" t="s">
        <v>12943</v>
      </c>
      <c r="L1818" s="8" t="s">
        <v>384</v>
      </c>
      <c r="M1818" s="8" t="s">
        <v>1432</v>
      </c>
      <c r="N1818" s="8" t="s">
        <v>10716</v>
      </c>
      <c r="O1818" s="8" t="s">
        <v>19170</v>
      </c>
      <c r="P1818" s="8" t="s">
        <v>776</v>
      </c>
      <c r="Q1818" s="8" t="s">
        <v>12927</v>
      </c>
      <c r="R1818" s="8" t="s">
        <v>23981</v>
      </c>
      <c r="S1818" s="17" t="s">
        <v>26392</v>
      </c>
      <c r="T1818" s="18">
        <v>43021</v>
      </c>
      <c r="U1818" s="8">
        <v>0.75</v>
      </c>
      <c r="V1818" s="8">
        <v>0.91666666666666663</v>
      </c>
      <c r="W1818" s="8" t="s">
        <v>739</v>
      </c>
      <c r="X1818" s="8" t="s">
        <v>24533</v>
      </c>
      <c r="Y1818" s="8" t="s">
        <v>24534</v>
      </c>
      <c r="Z1818" s="17" t="s">
        <v>24489</v>
      </c>
      <c r="AA1818" s="8" t="s">
        <v>26481</v>
      </c>
      <c r="AB1818" s="8" t="s">
        <v>26482</v>
      </c>
    </row>
    <row r="1819" spans="1:28" hidden="1" x14ac:dyDescent="0.2">
      <c r="A1819" s="8" t="s">
        <v>26483</v>
      </c>
      <c r="B1819" s="8" t="s">
        <v>26484</v>
      </c>
      <c r="C1819" s="8" t="s">
        <v>45739</v>
      </c>
      <c r="D1819" s="8" t="s">
        <v>45740</v>
      </c>
      <c r="E1819" s="8" t="s">
        <v>382</v>
      </c>
      <c r="F1819" s="8" t="s">
        <v>112</v>
      </c>
      <c r="G1819" s="8" t="s">
        <v>382</v>
      </c>
      <c r="H1819" s="8" t="s">
        <v>112</v>
      </c>
      <c r="I1819" s="8" t="s">
        <v>26391</v>
      </c>
      <c r="J1819" s="8" t="s">
        <v>708</v>
      </c>
      <c r="K1819" s="8" t="s">
        <v>12943</v>
      </c>
      <c r="L1819" s="8" t="s">
        <v>1432</v>
      </c>
      <c r="M1819" s="8" t="s">
        <v>16852</v>
      </c>
      <c r="N1819" s="8" t="s">
        <v>10716</v>
      </c>
      <c r="O1819" s="8" t="s">
        <v>19170</v>
      </c>
      <c r="P1819" s="8" t="s">
        <v>776</v>
      </c>
      <c r="Q1819" s="8" t="s">
        <v>12927</v>
      </c>
      <c r="R1819" s="8" t="s">
        <v>23981</v>
      </c>
      <c r="S1819" s="17" t="s">
        <v>26392</v>
      </c>
      <c r="T1819" s="18">
        <v>43021</v>
      </c>
      <c r="U1819" s="8">
        <v>0.91666666666666663</v>
      </c>
      <c r="V1819" s="8">
        <v>0.125</v>
      </c>
      <c r="W1819" s="8" t="s">
        <v>773</v>
      </c>
      <c r="X1819" s="8" t="s">
        <v>16832</v>
      </c>
      <c r="Y1819" s="8" t="s">
        <v>16833</v>
      </c>
      <c r="Z1819" s="17" t="s">
        <v>26485</v>
      </c>
      <c r="AA1819" s="8" t="s">
        <v>26486</v>
      </c>
      <c r="AB1819" s="8" t="s">
        <v>26487</v>
      </c>
    </row>
    <row r="1820" spans="1:28" hidden="1" x14ac:dyDescent="0.2">
      <c r="A1820" s="8" t="s">
        <v>26498</v>
      </c>
      <c r="B1820" s="8" t="s">
        <v>26499</v>
      </c>
      <c r="C1820" s="8" t="s">
        <v>45739</v>
      </c>
      <c r="D1820" s="8" t="s">
        <v>45740</v>
      </c>
      <c r="E1820" s="8" t="s">
        <v>390</v>
      </c>
      <c r="F1820" s="8" t="s">
        <v>112</v>
      </c>
      <c r="G1820" s="8" t="s">
        <v>390</v>
      </c>
      <c r="H1820" s="8" t="s">
        <v>112</v>
      </c>
      <c r="I1820" s="8" t="s">
        <v>26391</v>
      </c>
      <c r="J1820" s="8" t="s">
        <v>708</v>
      </c>
      <c r="K1820" s="8" t="s">
        <v>12943</v>
      </c>
      <c r="L1820" s="8" t="s">
        <v>392</v>
      </c>
      <c r="M1820" s="8" t="s">
        <v>401</v>
      </c>
      <c r="N1820" s="8" t="s">
        <v>10716</v>
      </c>
      <c r="O1820" s="8" t="s">
        <v>19170</v>
      </c>
      <c r="P1820" s="8" t="s">
        <v>776</v>
      </c>
      <c r="Q1820" s="8" t="s">
        <v>12927</v>
      </c>
      <c r="R1820" s="8" t="s">
        <v>23981</v>
      </c>
      <c r="S1820" s="17" t="s">
        <v>26392</v>
      </c>
      <c r="T1820" s="18">
        <v>43022</v>
      </c>
      <c r="U1820" s="8">
        <v>0.75</v>
      </c>
      <c r="V1820" s="8">
        <v>0.25</v>
      </c>
      <c r="W1820" s="8" t="s">
        <v>40</v>
      </c>
      <c r="X1820" s="8" t="s">
        <v>3489</v>
      </c>
      <c r="Y1820" s="8" t="s">
        <v>3490</v>
      </c>
      <c r="Z1820" s="17" t="s">
        <v>8805</v>
      </c>
      <c r="AA1820" s="8" t="s">
        <v>26500</v>
      </c>
      <c r="AB1820" s="8" t="s">
        <v>26501</v>
      </c>
    </row>
    <row r="1821" spans="1:28" hidden="1" x14ac:dyDescent="0.2">
      <c r="A1821" s="8" t="s">
        <v>26508</v>
      </c>
      <c r="B1821" s="8" t="s">
        <v>26509</v>
      </c>
      <c r="C1821" s="8" t="s">
        <v>45739</v>
      </c>
      <c r="D1821" s="8" t="s">
        <v>45740</v>
      </c>
      <c r="E1821" s="8" t="s">
        <v>400</v>
      </c>
      <c r="F1821" s="8" t="s">
        <v>112</v>
      </c>
      <c r="G1821" s="8" t="s">
        <v>400</v>
      </c>
      <c r="H1821" s="8" t="s">
        <v>112</v>
      </c>
      <c r="I1821" s="8" t="s">
        <v>26391</v>
      </c>
      <c r="J1821" s="8" t="s">
        <v>708</v>
      </c>
      <c r="K1821" s="8" t="s">
        <v>12943</v>
      </c>
      <c r="L1821" s="8" t="s">
        <v>1467</v>
      </c>
      <c r="M1821" s="8" t="s">
        <v>409</v>
      </c>
      <c r="N1821" s="8" t="s">
        <v>10716</v>
      </c>
      <c r="O1821" s="8" t="s">
        <v>19170</v>
      </c>
      <c r="P1821" s="8" t="s">
        <v>776</v>
      </c>
      <c r="Q1821" s="8" t="s">
        <v>12927</v>
      </c>
      <c r="R1821" s="8" t="s">
        <v>23981</v>
      </c>
      <c r="S1821" s="17" t="s">
        <v>26392</v>
      </c>
      <c r="T1821" s="18">
        <v>43023</v>
      </c>
      <c r="U1821" s="8">
        <v>0.16666666666666666</v>
      </c>
      <c r="V1821" s="8">
        <v>0.25</v>
      </c>
      <c r="W1821" s="8" t="s">
        <v>1100</v>
      </c>
      <c r="X1821" s="8" t="s">
        <v>24565</v>
      </c>
      <c r="Y1821" s="8" t="s">
        <v>26504</v>
      </c>
      <c r="Z1821" s="17" t="s">
        <v>26510</v>
      </c>
      <c r="AA1821" s="8" t="s">
        <v>26511</v>
      </c>
      <c r="AB1821" s="8" t="s">
        <v>26512</v>
      </c>
    </row>
    <row r="1822" spans="1:28" hidden="1" x14ac:dyDescent="0.2">
      <c r="A1822" s="8" t="s">
        <v>26502</v>
      </c>
      <c r="B1822" s="8" t="s">
        <v>26503</v>
      </c>
      <c r="C1822" s="8" t="s">
        <v>45739</v>
      </c>
      <c r="D1822" s="8" t="s">
        <v>45740</v>
      </c>
      <c r="E1822" s="8" t="s">
        <v>400</v>
      </c>
      <c r="F1822" s="8" t="s">
        <v>112</v>
      </c>
      <c r="G1822" s="8" t="s">
        <v>400</v>
      </c>
      <c r="H1822" s="8" t="s">
        <v>112</v>
      </c>
      <c r="I1822" s="8" t="s">
        <v>26391</v>
      </c>
      <c r="J1822" s="8" t="s">
        <v>708</v>
      </c>
      <c r="K1822" s="8" t="s">
        <v>12943</v>
      </c>
      <c r="L1822" s="8" t="s">
        <v>402</v>
      </c>
      <c r="M1822" s="8" t="s">
        <v>1467</v>
      </c>
      <c r="N1822" s="8" t="s">
        <v>10716</v>
      </c>
      <c r="O1822" s="8" t="s">
        <v>19170</v>
      </c>
      <c r="P1822" s="8" t="s">
        <v>776</v>
      </c>
      <c r="Q1822" s="8" t="s">
        <v>12927</v>
      </c>
      <c r="R1822" s="8" t="s">
        <v>23981</v>
      </c>
      <c r="S1822" s="17" t="s">
        <v>26392</v>
      </c>
      <c r="T1822" s="18">
        <v>43023</v>
      </c>
      <c r="U1822" s="8">
        <v>0.75</v>
      </c>
      <c r="V1822" s="8">
        <v>0.16666666666666666</v>
      </c>
      <c r="W1822" s="8" t="s">
        <v>792</v>
      </c>
      <c r="X1822" s="8" t="s">
        <v>3489</v>
      </c>
      <c r="Y1822" s="8" t="s">
        <v>26504</v>
      </c>
      <c r="Z1822" s="17" t="s">
        <v>26505</v>
      </c>
      <c r="AA1822" s="8" t="s">
        <v>26506</v>
      </c>
      <c r="AB1822" s="8" t="s">
        <v>26507</v>
      </c>
    </row>
    <row r="1823" spans="1:28" hidden="1" x14ac:dyDescent="0.2">
      <c r="A1823" s="8" t="s">
        <v>26513</v>
      </c>
      <c r="B1823" s="8" t="s">
        <v>26514</v>
      </c>
      <c r="C1823" s="8" t="s">
        <v>45739</v>
      </c>
      <c r="D1823" s="8" t="s">
        <v>45740</v>
      </c>
      <c r="E1823" s="8" t="s">
        <v>113</v>
      </c>
      <c r="F1823" s="8" t="s">
        <v>112</v>
      </c>
      <c r="G1823" s="8" t="s">
        <v>113</v>
      </c>
      <c r="H1823" s="8" t="s">
        <v>112</v>
      </c>
      <c r="I1823" s="8" t="s">
        <v>26391</v>
      </c>
      <c r="J1823" s="8" t="s">
        <v>708</v>
      </c>
      <c r="K1823" s="8" t="s">
        <v>12943</v>
      </c>
      <c r="L1823" s="8" t="s">
        <v>410</v>
      </c>
      <c r="M1823" s="8" t="s">
        <v>418</v>
      </c>
      <c r="N1823" s="8" t="s">
        <v>10716</v>
      </c>
      <c r="O1823" s="8" t="s">
        <v>19170</v>
      </c>
      <c r="P1823" s="8" t="s">
        <v>776</v>
      </c>
      <c r="Q1823" s="8" t="s">
        <v>12927</v>
      </c>
      <c r="R1823" s="8" t="s">
        <v>23981</v>
      </c>
      <c r="S1823" s="17" t="s">
        <v>26392</v>
      </c>
      <c r="T1823" s="18">
        <v>43024</v>
      </c>
      <c r="U1823" s="8">
        <v>0.75</v>
      </c>
      <c r="V1823" s="8">
        <v>0.25</v>
      </c>
      <c r="W1823" s="8" t="s">
        <v>40</v>
      </c>
      <c r="X1823" s="8" t="s">
        <v>20228</v>
      </c>
      <c r="Y1823" s="8" t="s">
        <v>13508</v>
      </c>
      <c r="Z1823" s="17" t="s">
        <v>26515</v>
      </c>
      <c r="AA1823" s="8" t="s">
        <v>26516</v>
      </c>
      <c r="AB1823" s="8" t="s">
        <v>26517</v>
      </c>
    </row>
    <row r="1824" spans="1:28" hidden="1" x14ac:dyDescent="0.2">
      <c r="A1824" s="8" t="s">
        <v>26531</v>
      </c>
      <c r="B1824" s="8" t="s">
        <v>26532</v>
      </c>
      <c r="C1824" s="8" t="s">
        <v>45739</v>
      </c>
      <c r="D1824" s="8" t="s">
        <v>45740</v>
      </c>
      <c r="E1824" s="8" t="s">
        <v>123</v>
      </c>
      <c r="F1824" s="8" t="s">
        <v>112</v>
      </c>
      <c r="G1824" s="8" t="s">
        <v>123</v>
      </c>
      <c r="H1824" s="8" t="s">
        <v>112</v>
      </c>
      <c r="I1824" s="8" t="s">
        <v>26391</v>
      </c>
      <c r="J1824" s="8" t="s">
        <v>708</v>
      </c>
      <c r="K1824" s="8" t="s">
        <v>12943</v>
      </c>
      <c r="L1824" s="8" t="s">
        <v>1886</v>
      </c>
      <c r="M1824" s="8" t="s">
        <v>2047</v>
      </c>
      <c r="N1824" s="8" t="s">
        <v>10716</v>
      </c>
      <c r="O1824" s="8" t="s">
        <v>19170</v>
      </c>
      <c r="P1824" s="8" t="s">
        <v>776</v>
      </c>
      <c r="Q1824" s="8" t="s">
        <v>12927</v>
      </c>
      <c r="R1824" s="8" t="s">
        <v>23981</v>
      </c>
      <c r="S1824" s="17" t="s">
        <v>26392</v>
      </c>
      <c r="T1824" s="18">
        <v>43025</v>
      </c>
      <c r="U1824" s="8">
        <v>0</v>
      </c>
      <c r="V1824" s="8">
        <v>0.25</v>
      </c>
      <c r="W1824" s="8" t="s">
        <v>30</v>
      </c>
      <c r="X1824" s="8" t="s">
        <v>24592</v>
      </c>
      <c r="Y1824" s="8" t="s">
        <v>3538</v>
      </c>
      <c r="Z1824" s="17" t="s">
        <v>24593</v>
      </c>
      <c r="AA1824" s="8" t="s">
        <v>26533</v>
      </c>
      <c r="AB1824" s="8" t="s">
        <v>26534</v>
      </c>
    </row>
    <row r="1825" spans="1:28" hidden="1" x14ac:dyDescent="0.2">
      <c r="A1825" s="8" t="s">
        <v>26518</v>
      </c>
      <c r="B1825" s="8" t="s">
        <v>26519</v>
      </c>
      <c r="C1825" s="8" t="s">
        <v>45739</v>
      </c>
      <c r="D1825" s="8" t="s">
        <v>45740</v>
      </c>
      <c r="E1825" s="8" t="s">
        <v>123</v>
      </c>
      <c r="F1825" s="8" t="s">
        <v>112</v>
      </c>
      <c r="G1825" s="8" t="s">
        <v>123</v>
      </c>
      <c r="H1825" s="8" t="s">
        <v>112</v>
      </c>
      <c r="I1825" s="8" t="s">
        <v>26391</v>
      </c>
      <c r="J1825" s="8" t="s">
        <v>708</v>
      </c>
      <c r="K1825" s="8" t="s">
        <v>12943</v>
      </c>
      <c r="L1825" s="8" t="s">
        <v>419</v>
      </c>
      <c r="M1825" s="8" t="s">
        <v>6510</v>
      </c>
      <c r="N1825" s="8" t="s">
        <v>10716</v>
      </c>
      <c r="O1825" s="8" t="s">
        <v>19170</v>
      </c>
      <c r="P1825" s="8" t="s">
        <v>776</v>
      </c>
      <c r="Q1825" s="8" t="s">
        <v>12927</v>
      </c>
      <c r="R1825" s="8" t="s">
        <v>23981</v>
      </c>
      <c r="S1825" s="17" t="s">
        <v>26392</v>
      </c>
      <c r="T1825" s="18">
        <v>43025</v>
      </c>
      <c r="U1825" s="8">
        <v>0.75</v>
      </c>
      <c r="V1825" s="8">
        <v>0.83333333333333337</v>
      </c>
      <c r="W1825" s="8" t="s">
        <v>1100</v>
      </c>
      <c r="X1825" s="8" t="s">
        <v>24575</v>
      </c>
      <c r="Y1825" s="8" t="s">
        <v>24576</v>
      </c>
      <c r="Z1825" s="17" t="s">
        <v>3000</v>
      </c>
      <c r="AA1825" s="8" t="s">
        <v>26520</v>
      </c>
      <c r="AB1825" s="8" t="s">
        <v>26521</v>
      </c>
    </row>
    <row r="1826" spans="1:28" hidden="1" x14ac:dyDescent="0.2">
      <c r="A1826" s="8" t="s">
        <v>26522</v>
      </c>
      <c r="B1826" s="8" t="s">
        <v>26523</v>
      </c>
      <c r="C1826" s="8" t="s">
        <v>45739</v>
      </c>
      <c r="D1826" s="8" t="s">
        <v>45740</v>
      </c>
      <c r="E1826" s="8" t="s">
        <v>123</v>
      </c>
      <c r="F1826" s="8" t="s">
        <v>112</v>
      </c>
      <c r="G1826" s="8" t="s">
        <v>123</v>
      </c>
      <c r="H1826" s="8" t="s">
        <v>112</v>
      </c>
      <c r="I1826" s="8" t="s">
        <v>26391</v>
      </c>
      <c r="J1826" s="8" t="s">
        <v>708</v>
      </c>
      <c r="K1826" s="8" t="s">
        <v>12943</v>
      </c>
      <c r="L1826" s="8" t="s">
        <v>6510</v>
      </c>
      <c r="M1826" s="8" t="s">
        <v>3108</v>
      </c>
      <c r="N1826" s="8" t="s">
        <v>10716</v>
      </c>
      <c r="O1826" s="8" t="s">
        <v>19170</v>
      </c>
      <c r="P1826" s="8" t="s">
        <v>776</v>
      </c>
      <c r="Q1826" s="8" t="s">
        <v>12927</v>
      </c>
      <c r="R1826" s="8" t="s">
        <v>23981</v>
      </c>
      <c r="S1826" s="17" t="s">
        <v>26392</v>
      </c>
      <c r="T1826" s="18">
        <v>43025</v>
      </c>
      <c r="U1826" s="8">
        <v>0.83333333333333337</v>
      </c>
      <c r="V1826" s="8">
        <v>0.91666666666666663</v>
      </c>
      <c r="W1826" s="8" t="s">
        <v>1100</v>
      </c>
      <c r="X1826" s="8" t="s">
        <v>24581</v>
      </c>
      <c r="Y1826" s="8" t="s">
        <v>13508</v>
      </c>
      <c r="Z1826" s="17" t="s">
        <v>3000</v>
      </c>
      <c r="AA1826" s="8" t="s">
        <v>26524</v>
      </c>
      <c r="AB1826" s="8" t="s">
        <v>26525</v>
      </c>
    </row>
    <row r="1827" spans="1:28" hidden="1" x14ac:dyDescent="0.2">
      <c r="A1827" s="8" t="s">
        <v>26526</v>
      </c>
      <c r="B1827" s="8" t="s">
        <v>26527</v>
      </c>
      <c r="C1827" s="8" t="s">
        <v>45739</v>
      </c>
      <c r="D1827" s="8" t="s">
        <v>45740</v>
      </c>
      <c r="E1827" s="8" t="s">
        <v>123</v>
      </c>
      <c r="F1827" s="8" t="s">
        <v>112</v>
      </c>
      <c r="G1827" s="8" t="s">
        <v>123</v>
      </c>
      <c r="H1827" s="8" t="s">
        <v>112</v>
      </c>
      <c r="I1827" s="8" t="s">
        <v>26391</v>
      </c>
      <c r="J1827" s="8" t="s">
        <v>708</v>
      </c>
      <c r="K1827" s="8" t="s">
        <v>12943</v>
      </c>
      <c r="L1827" s="8" t="s">
        <v>3108</v>
      </c>
      <c r="M1827" s="8" t="s">
        <v>1886</v>
      </c>
      <c r="N1827" s="8" t="s">
        <v>10716</v>
      </c>
      <c r="O1827" s="8" t="s">
        <v>19170</v>
      </c>
      <c r="P1827" s="8" t="s">
        <v>776</v>
      </c>
      <c r="Q1827" s="8" t="s">
        <v>12927</v>
      </c>
      <c r="R1827" s="8" t="s">
        <v>23981</v>
      </c>
      <c r="S1827" s="17" t="s">
        <v>26392</v>
      </c>
      <c r="T1827" s="18">
        <v>43025</v>
      </c>
      <c r="U1827" s="8">
        <v>0.91666666666666663</v>
      </c>
      <c r="V1827" s="8">
        <v>0</v>
      </c>
      <c r="W1827" s="8" t="s">
        <v>1100</v>
      </c>
      <c r="X1827" s="8" t="s">
        <v>24586</v>
      </c>
      <c r="Y1827" s="8" t="s">
        <v>3490</v>
      </c>
      <c r="Z1827" s="17" t="s">
        <v>26528</v>
      </c>
      <c r="AA1827" s="8" t="s">
        <v>26529</v>
      </c>
      <c r="AB1827" s="8" t="s">
        <v>26530</v>
      </c>
    </row>
    <row r="1828" spans="1:28" hidden="1" x14ac:dyDescent="0.2">
      <c r="A1828" s="8" t="s">
        <v>26535</v>
      </c>
      <c r="B1828" s="8" t="s">
        <v>26536</v>
      </c>
      <c r="C1828" s="8" t="s">
        <v>45739</v>
      </c>
      <c r="D1828" s="8" t="s">
        <v>45740</v>
      </c>
      <c r="E1828" s="8" t="s">
        <v>205</v>
      </c>
      <c r="F1828" s="8" t="s">
        <v>204</v>
      </c>
      <c r="G1828" s="8" t="s">
        <v>205</v>
      </c>
      <c r="H1828" s="8" t="s">
        <v>204</v>
      </c>
      <c r="I1828" s="8" t="s">
        <v>26391</v>
      </c>
      <c r="J1828" s="8" t="s">
        <v>28</v>
      </c>
      <c r="K1828" s="8" t="s">
        <v>296</v>
      </c>
      <c r="L1828" s="8" t="s">
        <v>427</v>
      </c>
      <c r="M1828" s="8" t="s">
        <v>26537</v>
      </c>
      <c r="N1828" s="8" t="s">
        <v>10716</v>
      </c>
      <c r="O1828" s="8" t="s">
        <v>19170</v>
      </c>
      <c r="P1828" s="8" t="s">
        <v>776</v>
      </c>
      <c r="Q1828" s="8" t="s">
        <v>12927</v>
      </c>
      <c r="R1828" s="8" t="s">
        <v>23981</v>
      </c>
      <c r="S1828" s="17" t="s">
        <v>26392</v>
      </c>
      <c r="T1828" s="18">
        <v>43033</v>
      </c>
      <c r="U1828" s="8">
        <v>0.25</v>
      </c>
      <c r="V1828" s="8">
        <v>0.3125</v>
      </c>
      <c r="W1828" s="8" t="s">
        <v>2170</v>
      </c>
      <c r="X1828" s="8" t="s">
        <v>26538</v>
      </c>
      <c r="Y1828" s="8" t="s">
        <v>3490</v>
      </c>
      <c r="Z1828" s="17" t="s">
        <v>26539</v>
      </c>
      <c r="AA1828" s="8" t="s">
        <v>26540</v>
      </c>
      <c r="AB1828" s="8" t="s">
        <v>26541</v>
      </c>
    </row>
    <row r="1829" spans="1:28" hidden="1" x14ac:dyDescent="0.2">
      <c r="A1829" s="8" t="s">
        <v>26542</v>
      </c>
      <c r="B1829" s="8" t="s">
        <v>26543</v>
      </c>
      <c r="C1829" s="8" t="s">
        <v>45739</v>
      </c>
      <c r="D1829" s="8" t="s">
        <v>45740</v>
      </c>
      <c r="E1829" s="8" t="s">
        <v>205</v>
      </c>
      <c r="F1829" s="8" t="s">
        <v>204</v>
      </c>
      <c r="G1829" s="8" t="s">
        <v>205</v>
      </c>
      <c r="H1829" s="8" t="s">
        <v>204</v>
      </c>
      <c r="I1829" s="8" t="s">
        <v>26391</v>
      </c>
      <c r="J1829" s="8" t="s">
        <v>28</v>
      </c>
      <c r="K1829" s="8" t="s">
        <v>296</v>
      </c>
      <c r="L1829" s="8" t="s">
        <v>26537</v>
      </c>
      <c r="M1829" s="8" t="s">
        <v>11840</v>
      </c>
      <c r="N1829" s="8" t="s">
        <v>10716</v>
      </c>
      <c r="O1829" s="8" t="s">
        <v>19170</v>
      </c>
      <c r="P1829" s="8" t="s">
        <v>776</v>
      </c>
      <c r="Q1829" s="8" t="s">
        <v>12927</v>
      </c>
      <c r="R1829" s="8" t="s">
        <v>23981</v>
      </c>
      <c r="S1829" s="17" t="s">
        <v>26392</v>
      </c>
      <c r="T1829" s="18">
        <v>43033</v>
      </c>
      <c r="U1829" s="8">
        <v>0.3125</v>
      </c>
      <c r="V1829" s="8">
        <v>0.375</v>
      </c>
      <c r="W1829" s="8" t="s">
        <v>2170</v>
      </c>
      <c r="X1829" s="8" t="s">
        <v>23841</v>
      </c>
      <c r="Y1829" s="8" t="s">
        <v>3490</v>
      </c>
      <c r="Z1829" s="17" t="s">
        <v>23842</v>
      </c>
      <c r="AA1829" s="8" t="s">
        <v>26544</v>
      </c>
      <c r="AB1829" s="8" t="s">
        <v>26545</v>
      </c>
    </row>
    <row r="1830" spans="1:28" hidden="1" x14ac:dyDescent="0.2">
      <c r="A1830" s="8" t="s">
        <v>26546</v>
      </c>
      <c r="B1830" s="8" t="s">
        <v>26547</v>
      </c>
      <c r="C1830" s="8" t="s">
        <v>45739</v>
      </c>
      <c r="D1830" s="8" t="s">
        <v>45740</v>
      </c>
      <c r="E1830" s="8" t="s">
        <v>205</v>
      </c>
      <c r="F1830" s="8" t="s">
        <v>204</v>
      </c>
      <c r="G1830" s="8" t="s">
        <v>205</v>
      </c>
      <c r="H1830" s="8" t="s">
        <v>204</v>
      </c>
      <c r="I1830" s="8" t="s">
        <v>26391</v>
      </c>
      <c r="J1830" s="8" t="s">
        <v>28</v>
      </c>
      <c r="K1830" s="8" t="s">
        <v>296</v>
      </c>
      <c r="L1830" s="8" t="s">
        <v>11840</v>
      </c>
      <c r="M1830" s="8" t="s">
        <v>24055</v>
      </c>
      <c r="N1830" s="8" t="s">
        <v>10716</v>
      </c>
      <c r="O1830" s="8" t="s">
        <v>19170</v>
      </c>
      <c r="P1830" s="8" t="s">
        <v>776</v>
      </c>
      <c r="Q1830" s="8" t="s">
        <v>12927</v>
      </c>
      <c r="R1830" s="8" t="s">
        <v>23981</v>
      </c>
      <c r="S1830" s="17" t="s">
        <v>26392</v>
      </c>
      <c r="T1830" s="18">
        <v>43033</v>
      </c>
      <c r="U1830" s="8">
        <v>0.375</v>
      </c>
      <c r="V1830" s="8">
        <v>0.45833333333333331</v>
      </c>
      <c r="W1830" s="8" t="s">
        <v>1100</v>
      </c>
      <c r="X1830" s="8" t="s">
        <v>19264</v>
      </c>
      <c r="Y1830" s="8" t="s">
        <v>17340</v>
      </c>
      <c r="Z1830" s="17" t="s">
        <v>26548</v>
      </c>
      <c r="AA1830" s="8" t="s">
        <v>26549</v>
      </c>
      <c r="AB1830" s="8" t="s">
        <v>26550</v>
      </c>
    </row>
    <row r="1831" spans="1:28" hidden="1" x14ac:dyDescent="0.2">
      <c r="A1831" s="8" t="s">
        <v>26551</v>
      </c>
      <c r="B1831" s="8" t="s">
        <v>26552</v>
      </c>
      <c r="C1831" s="8" t="s">
        <v>45739</v>
      </c>
      <c r="D1831" s="8" t="s">
        <v>45740</v>
      </c>
      <c r="E1831" s="8" t="s">
        <v>205</v>
      </c>
      <c r="F1831" s="8" t="s">
        <v>204</v>
      </c>
      <c r="G1831" s="8" t="s">
        <v>205</v>
      </c>
      <c r="H1831" s="8" t="s">
        <v>204</v>
      </c>
      <c r="I1831" s="8" t="s">
        <v>26391</v>
      </c>
      <c r="J1831" s="8" t="s">
        <v>28</v>
      </c>
      <c r="K1831" s="8" t="s">
        <v>296</v>
      </c>
      <c r="L1831" s="8" t="s">
        <v>24055</v>
      </c>
      <c r="M1831" s="8" t="s">
        <v>5498</v>
      </c>
      <c r="N1831" s="8" t="s">
        <v>10716</v>
      </c>
      <c r="O1831" s="8" t="s">
        <v>19170</v>
      </c>
      <c r="P1831" s="8" t="s">
        <v>776</v>
      </c>
      <c r="Q1831" s="8" t="s">
        <v>12927</v>
      </c>
      <c r="R1831" s="8" t="s">
        <v>23981</v>
      </c>
      <c r="S1831" s="17" t="s">
        <v>26392</v>
      </c>
      <c r="T1831" s="18">
        <v>43033</v>
      </c>
      <c r="U1831" s="8">
        <v>0.45833333333333331</v>
      </c>
      <c r="V1831" s="8">
        <v>0.58333333333333337</v>
      </c>
      <c r="W1831" s="8" t="s">
        <v>1283</v>
      </c>
      <c r="X1831" s="8" t="s">
        <v>25619</v>
      </c>
      <c r="Y1831" s="8" t="s">
        <v>20379</v>
      </c>
      <c r="Z1831" s="17" t="s">
        <v>26553</v>
      </c>
      <c r="AA1831" s="8" t="s">
        <v>26554</v>
      </c>
      <c r="AB1831" s="8" t="s">
        <v>26555</v>
      </c>
    </row>
    <row r="1832" spans="1:28" hidden="1" x14ac:dyDescent="0.2">
      <c r="A1832" s="8" t="s">
        <v>26556</v>
      </c>
      <c r="B1832" s="8" t="s">
        <v>26557</v>
      </c>
      <c r="C1832" s="8" t="s">
        <v>45739</v>
      </c>
      <c r="D1832" s="8" t="s">
        <v>45740</v>
      </c>
      <c r="E1832" s="8" t="s">
        <v>205</v>
      </c>
      <c r="F1832" s="8" t="s">
        <v>204</v>
      </c>
      <c r="G1832" s="8" t="s">
        <v>205</v>
      </c>
      <c r="H1832" s="8" t="s">
        <v>204</v>
      </c>
      <c r="I1832" s="8" t="s">
        <v>26391</v>
      </c>
      <c r="J1832" s="8" t="s">
        <v>28</v>
      </c>
      <c r="K1832" s="8" t="s">
        <v>296</v>
      </c>
      <c r="L1832" s="8" t="s">
        <v>5498</v>
      </c>
      <c r="M1832" s="8" t="s">
        <v>26558</v>
      </c>
      <c r="N1832" s="8" t="s">
        <v>10716</v>
      </c>
      <c r="O1832" s="8" t="s">
        <v>19170</v>
      </c>
      <c r="P1832" s="8" t="s">
        <v>776</v>
      </c>
      <c r="Q1832" s="8" t="s">
        <v>12927</v>
      </c>
      <c r="R1832" s="8" t="s">
        <v>23981</v>
      </c>
      <c r="S1832" s="17" t="s">
        <v>26392</v>
      </c>
      <c r="T1832" s="18">
        <v>43033</v>
      </c>
      <c r="U1832" s="8">
        <v>0.58333333333333337</v>
      </c>
      <c r="V1832" s="8">
        <v>0.625</v>
      </c>
      <c r="W1832" s="8" t="s">
        <v>1495</v>
      </c>
      <c r="X1832" s="8" t="s">
        <v>26559</v>
      </c>
      <c r="Y1832" s="8" t="s">
        <v>20379</v>
      </c>
      <c r="Z1832" s="17" t="s">
        <v>26560</v>
      </c>
      <c r="AA1832" s="8" t="s">
        <v>26561</v>
      </c>
      <c r="AB1832" s="8" t="s">
        <v>26562</v>
      </c>
    </row>
    <row r="1833" spans="1:28" hidden="1" x14ac:dyDescent="0.2">
      <c r="A1833" s="8" t="s">
        <v>26563</v>
      </c>
      <c r="B1833" s="8" t="s">
        <v>26564</v>
      </c>
      <c r="C1833" s="8" t="s">
        <v>45739</v>
      </c>
      <c r="D1833" s="8" t="s">
        <v>45740</v>
      </c>
      <c r="E1833" s="8" t="s">
        <v>205</v>
      </c>
      <c r="F1833" s="8" t="s">
        <v>204</v>
      </c>
      <c r="G1833" s="8" t="s">
        <v>205</v>
      </c>
      <c r="H1833" s="8" t="s">
        <v>204</v>
      </c>
      <c r="I1833" s="8" t="s">
        <v>26391</v>
      </c>
      <c r="J1833" s="8" t="s">
        <v>28</v>
      </c>
      <c r="K1833" s="8" t="s">
        <v>296</v>
      </c>
      <c r="L1833" s="8" t="s">
        <v>26558</v>
      </c>
      <c r="M1833" s="8" t="s">
        <v>2079</v>
      </c>
      <c r="N1833" s="8" t="s">
        <v>10716</v>
      </c>
      <c r="O1833" s="8" t="s">
        <v>19170</v>
      </c>
      <c r="P1833" s="8" t="s">
        <v>776</v>
      </c>
      <c r="Q1833" s="8" t="s">
        <v>12927</v>
      </c>
      <c r="R1833" s="8" t="s">
        <v>23981</v>
      </c>
      <c r="S1833" s="17" t="s">
        <v>26392</v>
      </c>
      <c r="T1833" s="18">
        <v>43033</v>
      </c>
      <c r="U1833" s="8">
        <v>0.625</v>
      </c>
      <c r="V1833" s="8">
        <v>0.70833333333333337</v>
      </c>
      <c r="W1833" s="8" t="s">
        <v>1100</v>
      </c>
      <c r="X1833" s="8" t="s">
        <v>17339</v>
      </c>
      <c r="Y1833" s="8" t="s">
        <v>17340</v>
      </c>
      <c r="Z1833" s="17" t="s">
        <v>26565</v>
      </c>
      <c r="AA1833" s="8" t="s">
        <v>26566</v>
      </c>
      <c r="AB1833" s="8" t="s">
        <v>26567</v>
      </c>
    </row>
    <row r="1834" spans="1:28" hidden="1" x14ac:dyDescent="0.2">
      <c r="A1834" s="8" t="s">
        <v>26568</v>
      </c>
      <c r="B1834" s="8" t="s">
        <v>26569</v>
      </c>
      <c r="C1834" s="8" t="s">
        <v>45739</v>
      </c>
      <c r="D1834" s="8" t="s">
        <v>45740</v>
      </c>
      <c r="E1834" s="8" t="s">
        <v>215</v>
      </c>
      <c r="F1834" s="8" t="s">
        <v>204</v>
      </c>
      <c r="G1834" s="8" t="s">
        <v>215</v>
      </c>
      <c r="H1834" s="8" t="s">
        <v>204</v>
      </c>
      <c r="I1834" s="8" t="s">
        <v>26391</v>
      </c>
      <c r="J1834" s="8" t="s">
        <v>28</v>
      </c>
      <c r="K1834" s="8" t="s">
        <v>296</v>
      </c>
      <c r="L1834" s="8" t="s">
        <v>436</v>
      </c>
      <c r="M1834" s="8" t="s">
        <v>2085</v>
      </c>
      <c r="N1834" s="8" t="s">
        <v>10716</v>
      </c>
      <c r="O1834" s="8" t="s">
        <v>19170</v>
      </c>
      <c r="P1834" s="8" t="s">
        <v>776</v>
      </c>
      <c r="Q1834" s="8" t="s">
        <v>12927</v>
      </c>
      <c r="R1834" s="8" t="s">
        <v>23981</v>
      </c>
      <c r="S1834" s="17" t="s">
        <v>26392</v>
      </c>
      <c r="T1834" s="18">
        <v>43034</v>
      </c>
      <c r="U1834" s="8">
        <v>0.25</v>
      </c>
      <c r="V1834" s="8">
        <v>0.70833333333333337</v>
      </c>
      <c r="W1834" s="8" t="s">
        <v>762</v>
      </c>
      <c r="X1834" s="8" t="s">
        <v>19264</v>
      </c>
      <c r="Y1834" s="8" t="s">
        <v>17340</v>
      </c>
      <c r="Z1834" s="17" t="s">
        <v>24523</v>
      </c>
      <c r="AA1834" s="8" t="s">
        <v>26570</v>
      </c>
      <c r="AB1834" s="8" t="s">
        <v>26571</v>
      </c>
    </row>
    <row r="1835" spans="1:28" hidden="1" x14ac:dyDescent="0.2">
      <c r="A1835" s="8" t="s">
        <v>26572</v>
      </c>
      <c r="B1835" s="8" t="s">
        <v>26573</v>
      </c>
      <c r="C1835" s="8" t="s">
        <v>45739</v>
      </c>
      <c r="D1835" s="8" t="s">
        <v>45740</v>
      </c>
      <c r="E1835" s="8" t="s">
        <v>225</v>
      </c>
      <c r="F1835" s="8" t="s">
        <v>204</v>
      </c>
      <c r="G1835" s="8" t="s">
        <v>225</v>
      </c>
      <c r="H1835" s="8" t="s">
        <v>204</v>
      </c>
      <c r="I1835" s="8" t="s">
        <v>26391</v>
      </c>
      <c r="J1835" s="8" t="s">
        <v>28</v>
      </c>
      <c r="K1835" s="8" t="s">
        <v>296</v>
      </c>
      <c r="L1835" s="8" t="s">
        <v>445</v>
      </c>
      <c r="M1835" s="8" t="s">
        <v>20377</v>
      </c>
      <c r="N1835" s="8" t="s">
        <v>10716</v>
      </c>
      <c r="O1835" s="8" t="s">
        <v>19170</v>
      </c>
      <c r="P1835" s="8" t="s">
        <v>776</v>
      </c>
      <c r="Q1835" s="8" t="s">
        <v>12927</v>
      </c>
      <c r="R1835" s="8" t="s">
        <v>23981</v>
      </c>
      <c r="S1835" s="17" t="s">
        <v>26392</v>
      </c>
      <c r="T1835" s="18">
        <v>43035</v>
      </c>
      <c r="U1835" s="8">
        <v>0.25</v>
      </c>
      <c r="V1835" s="8">
        <v>0.70833333333333337</v>
      </c>
      <c r="W1835" s="8" t="s">
        <v>762</v>
      </c>
      <c r="X1835" s="8" t="s">
        <v>19264</v>
      </c>
      <c r="Y1835" s="8" t="s">
        <v>17340</v>
      </c>
      <c r="Z1835" s="17" t="s">
        <v>24523</v>
      </c>
      <c r="AA1835" s="8" t="s">
        <v>26574</v>
      </c>
      <c r="AB1835" s="8" t="s">
        <v>26575</v>
      </c>
    </row>
    <row r="1836" spans="1:28" hidden="1" x14ac:dyDescent="0.2">
      <c r="A1836" s="8" t="s">
        <v>26576</v>
      </c>
      <c r="B1836" s="8" t="s">
        <v>26577</v>
      </c>
      <c r="C1836" s="8" t="s">
        <v>45739</v>
      </c>
      <c r="D1836" s="8" t="s">
        <v>45740</v>
      </c>
      <c r="E1836" s="8" t="s">
        <v>235</v>
      </c>
      <c r="F1836" s="8" t="s">
        <v>204</v>
      </c>
      <c r="G1836" s="8" t="s">
        <v>235</v>
      </c>
      <c r="H1836" s="8" t="s">
        <v>204</v>
      </c>
      <c r="I1836" s="8" t="s">
        <v>26391</v>
      </c>
      <c r="J1836" s="8" t="s">
        <v>28</v>
      </c>
      <c r="K1836" s="8" t="s">
        <v>296</v>
      </c>
      <c r="L1836" s="8" t="s">
        <v>454</v>
      </c>
      <c r="M1836" s="8" t="s">
        <v>26578</v>
      </c>
      <c r="N1836" s="8" t="s">
        <v>10716</v>
      </c>
      <c r="O1836" s="8" t="s">
        <v>19170</v>
      </c>
      <c r="P1836" s="8" t="s">
        <v>776</v>
      </c>
      <c r="Q1836" s="8" t="s">
        <v>12927</v>
      </c>
      <c r="R1836" s="8" t="s">
        <v>23981</v>
      </c>
      <c r="S1836" s="17" t="s">
        <v>26392</v>
      </c>
      <c r="T1836" s="18">
        <v>43036</v>
      </c>
      <c r="U1836" s="8">
        <v>0.25</v>
      </c>
      <c r="V1836" s="8">
        <v>0.5</v>
      </c>
      <c r="W1836" s="8" t="s">
        <v>30</v>
      </c>
      <c r="X1836" s="8" t="s">
        <v>19264</v>
      </c>
      <c r="Y1836" s="8" t="s">
        <v>17340</v>
      </c>
      <c r="Z1836" s="17" t="s">
        <v>26579</v>
      </c>
      <c r="AA1836" s="8" t="s">
        <v>26580</v>
      </c>
      <c r="AB1836" s="8" t="s">
        <v>26581</v>
      </c>
    </row>
    <row r="1837" spans="1:28" hidden="1" x14ac:dyDescent="0.2">
      <c r="A1837" s="8" t="s">
        <v>26582</v>
      </c>
      <c r="B1837" s="8" t="s">
        <v>26583</v>
      </c>
      <c r="C1837" s="8" t="s">
        <v>45739</v>
      </c>
      <c r="D1837" s="8" t="s">
        <v>45740</v>
      </c>
      <c r="E1837" s="8" t="s">
        <v>235</v>
      </c>
      <c r="F1837" s="8" t="s">
        <v>204</v>
      </c>
      <c r="G1837" s="8" t="s">
        <v>235</v>
      </c>
      <c r="H1837" s="8" t="s">
        <v>204</v>
      </c>
      <c r="I1837" s="8" t="s">
        <v>26391</v>
      </c>
      <c r="J1837" s="8" t="s">
        <v>28</v>
      </c>
      <c r="K1837" s="8" t="s">
        <v>296</v>
      </c>
      <c r="L1837" s="8" t="s">
        <v>26578</v>
      </c>
      <c r="M1837" s="8" t="s">
        <v>20390</v>
      </c>
      <c r="N1837" s="8" t="s">
        <v>10716</v>
      </c>
      <c r="O1837" s="8" t="s">
        <v>19170</v>
      </c>
      <c r="P1837" s="8" t="s">
        <v>776</v>
      </c>
      <c r="Q1837" s="8" t="s">
        <v>12927</v>
      </c>
      <c r="R1837" s="8" t="s">
        <v>23981</v>
      </c>
      <c r="S1837" s="17" t="s">
        <v>26392</v>
      </c>
      <c r="T1837" s="18">
        <v>43036</v>
      </c>
      <c r="U1837" s="8">
        <v>0.5</v>
      </c>
      <c r="V1837" s="8">
        <v>0.70833333333333337</v>
      </c>
      <c r="W1837" s="8" t="s">
        <v>773</v>
      </c>
      <c r="X1837" s="8" t="s">
        <v>24634</v>
      </c>
      <c r="Y1837" s="8" t="s">
        <v>7153</v>
      </c>
      <c r="Z1837" s="17" t="s">
        <v>26584</v>
      </c>
      <c r="AA1837" s="8" t="s">
        <v>26585</v>
      </c>
      <c r="AB1837" s="8" t="s">
        <v>26586</v>
      </c>
    </row>
    <row r="1838" spans="1:28" hidden="1" x14ac:dyDescent="0.2">
      <c r="A1838" s="8" t="s">
        <v>26587</v>
      </c>
      <c r="B1838" s="8" t="s">
        <v>26588</v>
      </c>
      <c r="C1838" s="8" t="s">
        <v>45739</v>
      </c>
      <c r="D1838" s="8" t="s">
        <v>45740</v>
      </c>
      <c r="E1838" s="8" t="s">
        <v>245</v>
      </c>
      <c r="F1838" s="8" t="s">
        <v>204</v>
      </c>
      <c r="G1838" s="8" t="s">
        <v>245</v>
      </c>
      <c r="H1838" s="8" t="s">
        <v>204</v>
      </c>
      <c r="I1838" s="8" t="s">
        <v>26391</v>
      </c>
      <c r="J1838" s="8" t="s">
        <v>28</v>
      </c>
      <c r="K1838" s="8" t="s">
        <v>296</v>
      </c>
      <c r="L1838" s="8" t="s">
        <v>246</v>
      </c>
      <c r="M1838" s="8" t="s">
        <v>9283</v>
      </c>
      <c r="N1838" s="8" t="s">
        <v>10716</v>
      </c>
      <c r="O1838" s="8" t="s">
        <v>19170</v>
      </c>
      <c r="P1838" s="8" t="s">
        <v>776</v>
      </c>
      <c r="Q1838" s="8" t="s">
        <v>12927</v>
      </c>
      <c r="R1838" s="8" t="s">
        <v>23981</v>
      </c>
      <c r="S1838" s="17" t="s">
        <v>26392</v>
      </c>
      <c r="T1838" s="18">
        <v>43037</v>
      </c>
      <c r="U1838" s="8">
        <v>0.25</v>
      </c>
      <c r="V1838" s="8">
        <v>0.70833333333333337</v>
      </c>
      <c r="W1838" s="8" t="s">
        <v>762</v>
      </c>
      <c r="X1838" s="8" t="s">
        <v>24634</v>
      </c>
      <c r="Y1838" s="8" t="s">
        <v>7153</v>
      </c>
      <c r="Z1838" s="17" t="s">
        <v>26589</v>
      </c>
      <c r="AA1838" s="8" t="s">
        <v>26590</v>
      </c>
      <c r="AB1838" s="8" t="s">
        <v>26591</v>
      </c>
    </row>
    <row r="1839" spans="1:28" hidden="1" x14ac:dyDescent="0.2">
      <c r="A1839" s="8" t="s">
        <v>26592</v>
      </c>
      <c r="B1839" s="8" t="s">
        <v>26593</v>
      </c>
      <c r="C1839" s="8" t="s">
        <v>45739</v>
      </c>
      <c r="D1839" s="8" t="s">
        <v>45740</v>
      </c>
      <c r="E1839" s="8" t="s">
        <v>470</v>
      </c>
      <c r="F1839" s="8" t="s">
        <v>204</v>
      </c>
      <c r="G1839" s="8" t="s">
        <v>470</v>
      </c>
      <c r="H1839" s="8" t="s">
        <v>204</v>
      </c>
      <c r="I1839" s="8" t="s">
        <v>26391</v>
      </c>
      <c r="J1839" s="8" t="s">
        <v>28</v>
      </c>
      <c r="K1839" s="8" t="s">
        <v>296</v>
      </c>
      <c r="L1839" s="8" t="s">
        <v>471</v>
      </c>
      <c r="M1839" s="8" t="s">
        <v>13608</v>
      </c>
      <c r="N1839" s="8" t="s">
        <v>10716</v>
      </c>
      <c r="O1839" s="8" t="s">
        <v>19170</v>
      </c>
      <c r="P1839" s="8" t="s">
        <v>776</v>
      </c>
      <c r="Q1839" s="8" t="s">
        <v>12927</v>
      </c>
      <c r="R1839" s="8" t="s">
        <v>23981</v>
      </c>
      <c r="S1839" s="17" t="s">
        <v>26392</v>
      </c>
      <c r="T1839" s="18">
        <v>43038</v>
      </c>
      <c r="U1839" s="8">
        <v>0.25</v>
      </c>
      <c r="V1839" s="8">
        <v>0.5</v>
      </c>
      <c r="W1839" s="8" t="s">
        <v>30</v>
      </c>
      <c r="X1839" s="8" t="s">
        <v>24634</v>
      </c>
      <c r="Y1839" s="8" t="s">
        <v>7153</v>
      </c>
      <c r="Z1839" s="17" t="s">
        <v>26594</v>
      </c>
      <c r="AA1839" s="8" t="s">
        <v>26595</v>
      </c>
      <c r="AB1839" s="8" t="s">
        <v>26596</v>
      </c>
    </row>
    <row r="1840" spans="1:28" hidden="1" x14ac:dyDescent="0.2">
      <c r="A1840" s="8" t="s">
        <v>26597</v>
      </c>
      <c r="B1840" s="8" t="s">
        <v>26598</v>
      </c>
      <c r="C1840" s="8" t="s">
        <v>45739</v>
      </c>
      <c r="D1840" s="8" t="s">
        <v>45740</v>
      </c>
      <c r="E1840" s="8" t="s">
        <v>470</v>
      </c>
      <c r="F1840" s="8" t="s">
        <v>204</v>
      </c>
      <c r="G1840" s="8" t="s">
        <v>470</v>
      </c>
      <c r="H1840" s="8" t="s">
        <v>204</v>
      </c>
      <c r="I1840" s="8" t="s">
        <v>26391</v>
      </c>
      <c r="J1840" s="8" t="s">
        <v>28</v>
      </c>
      <c r="K1840" s="8" t="s">
        <v>296</v>
      </c>
      <c r="L1840" s="8" t="s">
        <v>13608</v>
      </c>
      <c r="M1840" s="8" t="s">
        <v>2096</v>
      </c>
      <c r="N1840" s="8" t="s">
        <v>10716</v>
      </c>
      <c r="O1840" s="8" t="s">
        <v>19170</v>
      </c>
      <c r="P1840" s="8" t="s">
        <v>776</v>
      </c>
      <c r="Q1840" s="8" t="s">
        <v>12927</v>
      </c>
      <c r="R1840" s="8" t="s">
        <v>23981</v>
      </c>
      <c r="S1840" s="17" t="s">
        <v>26392</v>
      </c>
      <c r="T1840" s="18">
        <v>43038</v>
      </c>
      <c r="U1840" s="8">
        <v>0.5</v>
      </c>
      <c r="V1840" s="8">
        <v>0.70833333333333337</v>
      </c>
      <c r="W1840" s="8" t="s">
        <v>773</v>
      </c>
      <c r="X1840" s="8" t="s">
        <v>3719</v>
      </c>
      <c r="Y1840" s="8" t="s">
        <v>3720</v>
      </c>
      <c r="Z1840" s="17" t="s">
        <v>26599</v>
      </c>
      <c r="AA1840" s="8" t="s">
        <v>26600</v>
      </c>
      <c r="AB1840" s="8" t="s">
        <v>26601</v>
      </c>
    </row>
    <row r="1841" spans="1:28" hidden="1" x14ac:dyDescent="0.2">
      <c r="A1841" s="8" t="s">
        <v>26602</v>
      </c>
      <c r="B1841" s="8" t="s">
        <v>26603</v>
      </c>
      <c r="C1841" s="8" t="s">
        <v>45739</v>
      </c>
      <c r="D1841" s="8" t="s">
        <v>45740</v>
      </c>
      <c r="E1841" s="8" t="s">
        <v>480</v>
      </c>
      <c r="F1841" s="8" t="s">
        <v>204</v>
      </c>
      <c r="G1841" s="8" t="s">
        <v>480</v>
      </c>
      <c r="H1841" s="8" t="s">
        <v>204</v>
      </c>
      <c r="I1841" s="8" t="s">
        <v>26391</v>
      </c>
      <c r="J1841" s="8" t="s">
        <v>28</v>
      </c>
      <c r="K1841" s="8" t="s">
        <v>296</v>
      </c>
      <c r="L1841" s="8" t="s">
        <v>481</v>
      </c>
      <c r="M1841" s="8" t="s">
        <v>11616</v>
      </c>
      <c r="N1841" s="8" t="s">
        <v>10716</v>
      </c>
      <c r="O1841" s="8" t="s">
        <v>19170</v>
      </c>
      <c r="P1841" s="8" t="s">
        <v>776</v>
      </c>
      <c r="Q1841" s="8" t="s">
        <v>12927</v>
      </c>
      <c r="R1841" s="8" t="s">
        <v>23981</v>
      </c>
      <c r="S1841" s="17" t="s">
        <v>26392</v>
      </c>
      <c r="T1841" s="18">
        <v>43039</v>
      </c>
      <c r="U1841" s="8">
        <v>0.25</v>
      </c>
      <c r="V1841" s="8">
        <v>0.33333333333333331</v>
      </c>
      <c r="W1841" s="8" t="s">
        <v>1100</v>
      </c>
      <c r="X1841" s="8" t="s">
        <v>24654</v>
      </c>
      <c r="Y1841" s="8" t="s">
        <v>560</v>
      </c>
      <c r="Z1841" s="17" t="s">
        <v>3000</v>
      </c>
      <c r="AA1841" s="8" t="s">
        <v>26604</v>
      </c>
      <c r="AB1841" s="8" t="s">
        <v>26605</v>
      </c>
    </row>
    <row r="1842" spans="1:28" hidden="1" x14ac:dyDescent="0.2">
      <c r="A1842" s="8" t="s">
        <v>26606</v>
      </c>
      <c r="B1842" s="8" t="s">
        <v>26607</v>
      </c>
      <c r="C1842" s="8" t="s">
        <v>45739</v>
      </c>
      <c r="D1842" s="8" t="s">
        <v>45740</v>
      </c>
      <c r="E1842" s="8" t="s">
        <v>480</v>
      </c>
      <c r="F1842" s="8" t="s">
        <v>204</v>
      </c>
      <c r="G1842" s="8" t="s">
        <v>480</v>
      </c>
      <c r="H1842" s="8" t="s">
        <v>204</v>
      </c>
      <c r="I1842" s="8" t="s">
        <v>26391</v>
      </c>
      <c r="J1842" s="8" t="s">
        <v>28</v>
      </c>
      <c r="K1842" s="8" t="s">
        <v>296</v>
      </c>
      <c r="L1842" s="8" t="s">
        <v>11616</v>
      </c>
      <c r="M1842" s="8" t="s">
        <v>11630</v>
      </c>
      <c r="N1842" s="8" t="s">
        <v>10716</v>
      </c>
      <c r="O1842" s="8" t="s">
        <v>19170</v>
      </c>
      <c r="P1842" s="8" t="s">
        <v>776</v>
      </c>
      <c r="Q1842" s="8" t="s">
        <v>12927</v>
      </c>
      <c r="R1842" s="8" t="s">
        <v>23981</v>
      </c>
      <c r="S1842" s="17" t="s">
        <v>26392</v>
      </c>
      <c r="T1842" s="18">
        <v>43039</v>
      </c>
      <c r="U1842" s="8">
        <v>0.33333333333333331</v>
      </c>
      <c r="V1842" s="8">
        <v>0.41666666666666669</v>
      </c>
      <c r="W1842" s="8" t="s">
        <v>1100</v>
      </c>
      <c r="X1842" s="8" t="s">
        <v>24659</v>
      </c>
      <c r="Y1842" s="8" t="s">
        <v>24660</v>
      </c>
      <c r="Z1842" s="17" t="s">
        <v>26553</v>
      </c>
      <c r="AA1842" s="8" t="s">
        <v>26608</v>
      </c>
      <c r="AB1842" s="8" t="s">
        <v>26609</v>
      </c>
    </row>
    <row r="1843" spans="1:28" hidden="1" x14ac:dyDescent="0.2">
      <c r="A1843" s="8" t="s">
        <v>26610</v>
      </c>
      <c r="B1843" s="8" t="s">
        <v>26611</v>
      </c>
      <c r="C1843" s="8" t="s">
        <v>45739</v>
      </c>
      <c r="D1843" s="8" t="s">
        <v>45740</v>
      </c>
      <c r="E1843" s="8" t="s">
        <v>480</v>
      </c>
      <c r="F1843" s="8" t="s">
        <v>204</v>
      </c>
      <c r="G1843" s="8" t="s">
        <v>480</v>
      </c>
      <c r="H1843" s="8" t="s">
        <v>204</v>
      </c>
      <c r="I1843" s="8" t="s">
        <v>26391</v>
      </c>
      <c r="J1843" s="8" t="s">
        <v>28</v>
      </c>
      <c r="K1843" s="8" t="s">
        <v>296</v>
      </c>
      <c r="L1843" s="8" t="s">
        <v>11630</v>
      </c>
      <c r="M1843" s="8" t="s">
        <v>11636</v>
      </c>
      <c r="N1843" s="8" t="s">
        <v>10716</v>
      </c>
      <c r="O1843" s="8" t="s">
        <v>19170</v>
      </c>
      <c r="P1843" s="8" t="s">
        <v>776</v>
      </c>
      <c r="Q1843" s="8" t="s">
        <v>12927</v>
      </c>
      <c r="R1843" s="8" t="s">
        <v>23981</v>
      </c>
      <c r="S1843" s="17" t="s">
        <v>26392</v>
      </c>
      <c r="T1843" s="18">
        <v>43039</v>
      </c>
      <c r="U1843" s="8">
        <v>0.41666666666666669</v>
      </c>
      <c r="V1843" s="8">
        <v>0.45833333333333331</v>
      </c>
      <c r="W1843" s="8" t="s">
        <v>1495</v>
      </c>
      <c r="X1843" s="8" t="s">
        <v>26612</v>
      </c>
      <c r="Y1843" s="8" t="s">
        <v>24660</v>
      </c>
      <c r="Z1843" s="17" t="s">
        <v>26613</v>
      </c>
      <c r="AA1843" s="8" t="s">
        <v>26614</v>
      </c>
      <c r="AB1843" s="8" t="s">
        <v>26615</v>
      </c>
    </row>
    <row r="1844" spans="1:28" hidden="1" x14ac:dyDescent="0.2">
      <c r="A1844" s="8" t="s">
        <v>26616</v>
      </c>
      <c r="B1844" s="8" t="s">
        <v>26617</v>
      </c>
      <c r="C1844" s="8" t="s">
        <v>45739</v>
      </c>
      <c r="D1844" s="8" t="s">
        <v>45740</v>
      </c>
      <c r="E1844" s="8" t="s">
        <v>480</v>
      </c>
      <c r="F1844" s="8" t="s">
        <v>204</v>
      </c>
      <c r="G1844" s="8" t="s">
        <v>480</v>
      </c>
      <c r="H1844" s="8" t="s">
        <v>204</v>
      </c>
      <c r="I1844" s="8" t="s">
        <v>26391</v>
      </c>
      <c r="J1844" s="8" t="s">
        <v>28</v>
      </c>
      <c r="K1844" s="8" t="s">
        <v>296</v>
      </c>
      <c r="L1844" s="8" t="s">
        <v>11636</v>
      </c>
      <c r="M1844" s="8" t="s">
        <v>11644</v>
      </c>
      <c r="N1844" s="8" t="s">
        <v>10716</v>
      </c>
      <c r="O1844" s="8" t="s">
        <v>19170</v>
      </c>
      <c r="P1844" s="8" t="s">
        <v>776</v>
      </c>
      <c r="Q1844" s="8" t="s">
        <v>12927</v>
      </c>
      <c r="R1844" s="8" t="s">
        <v>23981</v>
      </c>
      <c r="S1844" s="17" t="s">
        <v>26392</v>
      </c>
      <c r="T1844" s="18">
        <v>43039</v>
      </c>
      <c r="U1844" s="8">
        <v>0.45833333333333331</v>
      </c>
      <c r="V1844" s="8">
        <v>0.5</v>
      </c>
      <c r="W1844" s="8" t="s">
        <v>1495</v>
      </c>
      <c r="X1844" s="8" t="s">
        <v>26618</v>
      </c>
      <c r="Y1844" s="8" t="s">
        <v>24660</v>
      </c>
      <c r="Z1844" s="17" t="s">
        <v>26619</v>
      </c>
      <c r="AA1844" s="8" t="s">
        <v>26620</v>
      </c>
      <c r="AB1844" s="8" t="s">
        <v>26621</v>
      </c>
    </row>
    <row r="1845" spans="1:28" hidden="1" x14ac:dyDescent="0.2">
      <c r="A1845" s="8" t="s">
        <v>26622</v>
      </c>
      <c r="B1845" s="8" t="s">
        <v>26623</v>
      </c>
      <c r="C1845" s="8" t="s">
        <v>45739</v>
      </c>
      <c r="D1845" s="8" t="s">
        <v>45740</v>
      </c>
      <c r="E1845" s="8" t="s">
        <v>480</v>
      </c>
      <c r="F1845" s="8" t="s">
        <v>204</v>
      </c>
      <c r="G1845" s="8" t="s">
        <v>480</v>
      </c>
      <c r="H1845" s="8" t="s">
        <v>204</v>
      </c>
      <c r="I1845" s="8" t="s">
        <v>26391</v>
      </c>
      <c r="J1845" s="8" t="s">
        <v>28</v>
      </c>
      <c r="K1845" s="8" t="s">
        <v>296</v>
      </c>
      <c r="L1845" s="8" t="s">
        <v>11644</v>
      </c>
      <c r="M1845" s="8" t="s">
        <v>1242</v>
      </c>
      <c r="N1845" s="8" t="s">
        <v>10716</v>
      </c>
      <c r="O1845" s="8" t="s">
        <v>19170</v>
      </c>
      <c r="P1845" s="8" t="s">
        <v>776</v>
      </c>
      <c r="Q1845" s="8" t="s">
        <v>12927</v>
      </c>
      <c r="R1845" s="8" t="s">
        <v>23981</v>
      </c>
      <c r="S1845" s="17" t="s">
        <v>26392</v>
      </c>
      <c r="T1845" s="18">
        <v>43039</v>
      </c>
      <c r="U1845" s="8">
        <v>0.5</v>
      </c>
      <c r="V1845" s="8">
        <v>0.54166666666666663</v>
      </c>
      <c r="W1845" s="8" t="s">
        <v>1495</v>
      </c>
      <c r="X1845" s="8" t="s">
        <v>26624</v>
      </c>
      <c r="Y1845" s="8" t="s">
        <v>560</v>
      </c>
      <c r="Z1845" s="17" t="s">
        <v>26625</v>
      </c>
      <c r="AA1845" s="8" t="s">
        <v>26626</v>
      </c>
      <c r="AB1845" s="8" t="s">
        <v>26627</v>
      </c>
    </row>
    <row r="1846" spans="1:28" hidden="1" x14ac:dyDescent="0.2">
      <c r="A1846" s="8" t="s">
        <v>26628</v>
      </c>
      <c r="B1846" s="8" t="s">
        <v>26629</v>
      </c>
      <c r="C1846" s="8" t="s">
        <v>45739</v>
      </c>
      <c r="D1846" s="8" t="s">
        <v>45740</v>
      </c>
      <c r="E1846" s="8" t="s">
        <v>480</v>
      </c>
      <c r="F1846" s="8" t="s">
        <v>204</v>
      </c>
      <c r="G1846" s="8" t="s">
        <v>480</v>
      </c>
      <c r="H1846" s="8" t="s">
        <v>204</v>
      </c>
      <c r="I1846" s="8" t="s">
        <v>26391</v>
      </c>
      <c r="J1846" s="8" t="s">
        <v>28</v>
      </c>
      <c r="K1846" s="8" t="s">
        <v>296</v>
      </c>
      <c r="L1846" s="8" t="s">
        <v>1242</v>
      </c>
      <c r="M1846" s="8" t="s">
        <v>26630</v>
      </c>
      <c r="N1846" s="8" t="s">
        <v>10716</v>
      </c>
      <c r="O1846" s="8" t="s">
        <v>19170</v>
      </c>
      <c r="P1846" s="8" t="s">
        <v>776</v>
      </c>
      <c r="Q1846" s="8" t="s">
        <v>12927</v>
      </c>
      <c r="R1846" s="8" t="s">
        <v>23981</v>
      </c>
      <c r="S1846" s="17" t="s">
        <v>26392</v>
      </c>
      <c r="T1846" s="18">
        <v>43039</v>
      </c>
      <c r="U1846" s="8">
        <v>0.54166666666666663</v>
      </c>
      <c r="V1846" s="8">
        <v>0.625</v>
      </c>
      <c r="W1846" s="8" t="s">
        <v>1100</v>
      </c>
      <c r="X1846" s="8" t="s">
        <v>26631</v>
      </c>
      <c r="Y1846" s="8" t="s">
        <v>560</v>
      </c>
      <c r="Z1846" s="17" t="s">
        <v>26632</v>
      </c>
      <c r="AA1846" s="8" t="s">
        <v>26633</v>
      </c>
      <c r="AB1846" s="8" t="s">
        <v>26634</v>
      </c>
    </row>
    <row r="1847" spans="1:28" hidden="1" x14ac:dyDescent="0.2">
      <c r="A1847" s="8" t="s">
        <v>26635</v>
      </c>
      <c r="B1847" s="8" t="s">
        <v>26636</v>
      </c>
      <c r="C1847" s="8" t="s">
        <v>45739</v>
      </c>
      <c r="D1847" s="8" t="s">
        <v>45740</v>
      </c>
      <c r="E1847" s="8" t="s">
        <v>480</v>
      </c>
      <c r="F1847" s="8" t="s">
        <v>204</v>
      </c>
      <c r="G1847" s="8" t="s">
        <v>480</v>
      </c>
      <c r="H1847" s="8" t="s">
        <v>204</v>
      </c>
      <c r="I1847" s="8" t="s">
        <v>26391</v>
      </c>
      <c r="J1847" s="8" t="s">
        <v>28</v>
      </c>
      <c r="K1847" s="8" t="s">
        <v>296</v>
      </c>
      <c r="L1847" s="8" t="s">
        <v>26630</v>
      </c>
      <c r="M1847" s="8" t="s">
        <v>2102</v>
      </c>
      <c r="N1847" s="8" t="s">
        <v>10716</v>
      </c>
      <c r="O1847" s="8" t="s">
        <v>19170</v>
      </c>
      <c r="P1847" s="8" t="s">
        <v>776</v>
      </c>
      <c r="Q1847" s="8" t="s">
        <v>12927</v>
      </c>
      <c r="R1847" s="8" t="s">
        <v>23981</v>
      </c>
      <c r="S1847" s="17" t="s">
        <v>26392</v>
      </c>
      <c r="T1847" s="18">
        <v>43039</v>
      </c>
      <c r="U1847" s="8">
        <v>0.625</v>
      </c>
      <c r="V1847" s="8">
        <v>0.70833333333333337</v>
      </c>
      <c r="W1847" s="8" t="s">
        <v>1100</v>
      </c>
      <c r="X1847" s="8" t="s">
        <v>26637</v>
      </c>
      <c r="Y1847" s="8" t="s">
        <v>560</v>
      </c>
      <c r="Z1847" s="17" t="s">
        <v>26638</v>
      </c>
      <c r="AA1847" s="8" t="s">
        <v>26639</v>
      </c>
      <c r="AB1847" s="8" t="s">
        <v>26640</v>
      </c>
    </row>
    <row r="1848" spans="1:28" hidden="1" x14ac:dyDescent="0.2">
      <c r="A1848" s="8" t="s">
        <v>26641</v>
      </c>
      <c r="B1848" s="8" t="s">
        <v>26642</v>
      </c>
      <c r="C1848" s="8" t="s">
        <v>45739</v>
      </c>
      <c r="D1848" s="8" t="s">
        <v>45740</v>
      </c>
      <c r="E1848" s="8" t="s">
        <v>499</v>
      </c>
      <c r="F1848" s="8" t="s">
        <v>255</v>
      </c>
      <c r="G1848" s="8" t="s">
        <v>499</v>
      </c>
      <c r="H1848" s="8" t="s">
        <v>255</v>
      </c>
      <c r="I1848" s="8" t="s">
        <v>26391</v>
      </c>
      <c r="J1848" s="8" t="s">
        <v>28</v>
      </c>
      <c r="K1848" s="8" t="s">
        <v>296</v>
      </c>
      <c r="L1848" s="8" t="s">
        <v>500</v>
      </c>
      <c r="M1848" s="8" t="s">
        <v>7057</v>
      </c>
      <c r="N1848" s="8" t="s">
        <v>10716</v>
      </c>
      <c r="O1848" s="8" t="s">
        <v>19170</v>
      </c>
      <c r="P1848" s="8" t="s">
        <v>776</v>
      </c>
      <c r="Q1848" s="8" t="s">
        <v>12927</v>
      </c>
      <c r="R1848" s="8" t="s">
        <v>23981</v>
      </c>
      <c r="S1848" s="17" t="s">
        <v>26392</v>
      </c>
      <c r="T1848" s="18">
        <v>43040</v>
      </c>
      <c r="U1848" s="8">
        <v>0.25</v>
      </c>
      <c r="V1848" s="8">
        <v>0.70833333333333337</v>
      </c>
      <c r="W1848" s="8" t="s">
        <v>762</v>
      </c>
      <c r="X1848" s="8" t="s">
        <v>19344</v>
      </c>
      <c r="Y1848" s="8" t="s">
        <v>560</v>
      </c>
      <c r="Z1848" s="17" t="s">
        <v>26643</v>
      </c>
      <c r="AA1848" s="8" t="s">
        <v>26644</v>
      </c>
      <c r="AB1848" s="8" t="s">
        <v>26645</v>
      </c>
    </row>
    <row r="1849" spans="1:28" hidden="1" x14ac:dyDescent="0.2">
      <c r="A1849" s="8" t="s">
        <v>26646</v>
      </c>
      <c r="B1849" s="8" t="s">
        <v>26647</v>
      </c>
      <c r="C1849" s="8" t="s">
        <v>45739</v>
      </c>
      <c r="D1849" s="8" t="s">
        <v>45740</v>
      </c>
      <c r="E1849" s="8" t="s">
        <v>515</v>
      </c>
      <c r="F1849" s="8" t="s">
        <v>255</v>
      </c>
      <c r="G1849" s="8" t="s">
        <v>515</v>
      </c>
      <c r="H1849" s="8" t="s">
        <v>255</v>
      </c>
      <c r="I1849" s="8" t="s">
        <v>26391</v>
      </c>
      <c r="J1849" s="8" t="s">
        <v>28</v>
      </c>
      <c r="K1849" s="8" t="s">
        <v>296</v>
      </c>
      <c r="L1849" s="8" t="s">
        <v>516</v>
      </c>
      <c r="M1849" s="8" t="s">
        <v>1900</v>
      </c>
      <c r="N1849" s="8" t="s">
        <v>10716</v>
      </c>
      <c r="O1849" s="8" t="s">
        <v>19170</v>
      </c>
      <c r="P1849" s="8" t="s">
        <v>776</v>
      </c>
      <c r="Q1849" s="8" t="s">
        <v>12927</v>
      </c>
      <c r="R1849" s="8" t="s">
        <v>23981</v>
      </c>
      <c r="S1849" s="17" t="s">
        <v>26392</v>
      </c>
      <c r="T1849" s="18">
        <v>43041</v>
      </c>
      <c r="U1849" s="8">
        <v>0.25</v>
      </c>
      <c r="V1849" s="8">
        <v>0.29166666666666669</v>
      </c>
      <c r="W1849" s="8" t="s">
        <v>1495</v>
      </c>
      <c r="X1849" s="8" t="s">
        <v>26648</v>
      </c>
      <c r="Y1849" s="8" t="s">
        <v>17340</v>
      </c>
      <c r="Z1849" s="17" t="s">
        <v>26649</v>
      </c>
      <c r="AA1849" s="8" t="s">
        <v>26650</v>
      </c>
      <c r="AB1849" s="8" t="s">
        <v>26651</v>
      </c>
    </row>
    <row r="1850" spans="1:28" hidden="1" x14ac:dyDescent="0.2">
      <c r="A1850" s="8" t="s">
        <v>26652</v>
      </c>
      <c r="B1850" s="8" t="s">
        <v>26653</v>
      </c>
      <c r="C1850" s="8" t="s">
        <v>45739</v>
      </c>
      <c r="D1850" s="8" t="s">
        <v>45740</v>
      </c>
      <c r="E1850" s="8" t="s">
        <v>515</v>
      </c>
      <c r="F1850" s="8" t="s">
        <v>255</v>
      </c>
      <c r="G1850" s="8" t="s">
        <v>515</v>
      </c>
      <c r="H1850" s="8" t="s">
        <v>255</v>
      </c>
      <c r="I1850" s="8" t="s">
        <v>26391</v>
      </c>
      <c r="J1850" s="8" t="s">
        <v>28</v>
      </c>
      <c r="K1850" s="8" t="s">
        <v>296</v>
      </c>
      <c r="L1850" s="8" t="s">
        <v>1900</v>
      </c>
      <c r="M1850" s="8" t="s">
        <v>8557</v>
      </c>
      <c r="N1850" s="8" t="s">
        <v>10716</v>
      </c>
      <c r="O1850" s="8" t="s">
        <v>19170</v>
      </c>
      <c r="P1850" s="8" t="s">
        <v>776</v>
      </c>
      <c r="Q1850" s="8" t="s">
        <v>12927</v>
      </c>
      <c r="R1850" s="8" t="s">
        <v>23981</v>
      </c>
      <c r="S1850" s="17" t="s">
        <v>26392</v>
      </c>
      <c r="T1850" s="18">
        <v>43041</v>
      </c>
      <c r="U1850" s="8">
        <v>0.29166666666666669</v>
      </c>
      <c r="V1850" s="8">
        <v>0.33333333333333331</v>
      </c>
      <c r="W1850" s="8" t="s">
        <v>1495</v>
      </c>
      <c r="X1850" s="8" t="s">
        <v>26654</v>
      </c>
      <c r="Y1850" s="8" t="s">
        <v>20379</v>
      </c>
      <c r="Z1850" s="17" t="s">
        <v>26655</v>
      </c>
      <c r="AA1850" s="8" t="s">
        <v>26656</v>
      </c>
      <c r="AB1850" s="8" t="s">
        <v>26657</v>
      </c>
    </row>
    <row r="1851" spans="1:28" hidden="1" x14ac:dyDescent="0.2">
      <c r="A1851" s="8" t="s">
        <v>26658</v>
      </c>
      <c r="B1851" s="8" t="s">
        <v>26659</v>
      </c>
      <c r="C1851" s="8" t="s">
        <v>45739</v>
      </c>
      <c r="D1851" s="8" t="s">
        <v>45740</v>
      </c>
      <c r="E1851" s="8" t="s">
        <v>515</v>
      </c>
      <c r="F1851" s="8" t="s">
        <v>255</v>
      </c>
      <c r="G1851" s="8" t="s">
        <v>515</v>
      </c>
      <c r="H1851" s="8" t="s">
        <v>255</v>
      </c>
      <c r="I1851" s="8" t="s">
        <v>26391</v>
      </c>
      <c r="J1851" s="8" t="s">
        <v>28</v>
      </c>
      <c r="K1851" s="8" t="s">
        <v>296</v>
      </c>
      <c r="L1851" s="8" t="s">
        <v>8557</v>
      </c>
      <c r="M1851" s="8" t="s">
        <v>26660</v>
      </c>
      <c r="N1851" s="8" t="s">
        <v>10716</v>
      </c>
      <c r="O1851" s="8" t="s">
        <v>19170</v>
      </c>
      <c r="P1851" s="8" t="s">
        <v>776</v>
      </c>
      <c r="Q1851" s="8" t="s">
        <v>12927</v>
      </c>
      <c r="R1851" s="8" t="s">
        <v>23981</v>
      </c>
      <c r="S1851" s="17" t="s">
        <v>26392</v>
      </c>
      <c r="T1851" s="18">
        <v>43041</v>
      </c>
      <c r="U1851" s="8">
        <v>0.33333333333333331</v>
      </c>
      <c r="V1851" s="8">
        <v>0.375</v>
      </c>
      <c r="W1851" s="8" t="s">
        <v>1495</v>
      </c>
      <c r="X1851" s="8" t="s">
        <v>26661</v>
      </c>
      <c r="Y1851" s="8" t="s">
        <v>13154</v>
      </c>
      <c r="Z1851" s="17" t="s">
        <v>26662</v>
      </c>
      <c r="AA1851" s="8" t="s">
        <v>26663</v>
      </c>
      <c r="AB1851" s="8" t="s">
        <v>26664</v>
      </c>
    </row>
    <row r="1852" spans="1:28" hidden="1" x14ac:dyDescent="0.2">
      <c r="A1852" s="8" t="s">
        <v>26665</v>
      </c>
      <c r="B1852" s="8" t="s">
        <v>26666</v>
      </c>
      <c r="C1852" s="8" t="s">
        <v>45739</v>
      </c>
      <c r="D1852" s="8" t="s">
        <v>45740</v>
      </c>
      <c r="E1852" s="8" t="s">
        <v>515</v>
      </c>
      <c r="F1852" s="8" t="s">
        <v>255</v>
      </c>
      <c r="G1852" s="8" t="s">
        <v>515</v>
      </c>
      <c r="H1852" s="8" t="s">
        <v>255</v>
      </c>
      <c r="I1852" s="8" t="s">
        <v>26391</v>
      </c>
      <c r="J1852" s="8" t="s">
        <v>28</v>
      </c>
      <c r="K1852" s="8" t="s">
        <v>296</v>
      </c>
      <c r="L1852" s="8" t="s">
        <v>26660</v>
      </c>
      <c r="M1852" s="8" t="s">
        <v>8563</v>
      </c>
      <c r="N1852" s="8" t="s">
        <v>10716</v>
      </c>
      <c r="O1852" s="8" t="s">
        <v>19170</v>
      </c>
      <c r="P1852" s="8" t="s">
        <v>776</v>
      </c>
      <c r="Q1852" s="8" t="s">
        <v>12927</v>
      </c>
      <c r="R1852" s="8" t="s">
        <v>23981</v>
      </c>
      <c r="S1852" s="17" t="s">
        <v>26392</v>
      </c>
      <c r="T1852" s="18">
        <v>43041</v>
      </c>
      <c r="U1852" s="8">
        <v>0.375</v>
      </c>
      <c r="V1852" s="8">
        <v>0.41666666666666669</v>
      </c>
      <c r="W1852" s="8" t="s">
        <v>1495</v>
      </c>
      <c r="X1852" s="8" t="s">
        <v>19307</v>
      </c>
      <c r="Y1852" s="8" t="s">
        <v>539</v>
      </c>
      <c r="Z1852" s="17" t="s">
        <v>26667</v>
      </c>
      <c r="AA1852" s="8" t="s">
        <v>26668</v>
      </c>
      <c r="AB1852" s="8" t="s">
        <v>26669</v>
      </c>
    </row>
    <row r="1853" spans="1:28" hidden="1" x14ac:dyDescent="0.2">
      <c r="A1853" s="8" t="s">
        <v>26670</v>
      </c>
      <c r="B1853" s="8" t="s">
        <v>26671</v>
      </c>
      <c r="C1853" s="8" t="s">
        <v>45739</v>
      </c>
      <c r="D1853" s="8" t="s">
        <v>45740</v>
      </c>
      <c r="E1853" s="8" t="s">
        <v>515</v>
      </c>
      <c r="F1853" s="8" t="s">
        <v>255</v>
      </c>
      <c r="G1853" s="8" t="s">
        <v>515</v>
      </c>
      <c r="H1853" s="8" t="s">
        <v>255</v>
      </c>
      <c r="I1853" s="8" t="s">
        <v>26391</v>
      </c>
      <c r="J1853" s="8" t="s">
        <v>28</v>
      </c>
      <c r="K1853" s="8" t="s">
        <v>296</v>
      </c>
      <c r="L1853" s="8" t="s">
        <v>8563</v>
      </c>
      <c r="M1853" s="8" t="s">
        <v>13152</v>
      </c>
      <c r="N1853" s="8" t="s">
        <v>10716</v>
      </c>
      <c r="O1853" s="8" t="s">
        <v>19170</v>
      </c>
      <c r="P1853" s="8" t="s">
        <v>776</v>
      </c>
      <c r="Q1853" s="8" t="s">
        <v>12927</v>
      </c>
      <c r="R1853" s="8" t="s">
        <v>23981</v>
      </c>
      <c r="S1853" s="17" t="s">
        <v>26392</v>
      </c>
      <c r="T1853" s="18">
        <v>43041</v>
      </c>
      <c r="U1853" s="8">
        <v>0.41666666666666669</v>
      </c>
      <c r="V1853" s="8">
        <v>0.70833333333333337</v>
      </c>
      <c r="W1853" s="8" t="s">
        <v>296</v>
      </c>
      <c r="X1853" s="8" t="s">
        <v>13153</v>
      </c>
      <c r="Y1853" s="8" t="s">
        <v>13154</v>
      </c>
      <c r="Z1853" s="17" t="s">
        <v>26515</v>
      </c>
      <c r="AA1853" s="8" t="s">
        <v>26672</v>
      </c>
      <c r="AB1853" s="8" t="s">
        <v>26673</v>
      </c>
    </row>
    <row r="1854" spans="1:28" hidden="1" x14ac:dyDescent="0.2">
      <c r="A1854" s="8" t="s">
        <v>26674</v>
      </c>
      <c r="B1854" s="8" t="s">
        <v>26675</v>
      </c>
      <c r="C1854" s="8" t="s">
        <v>45739</v>
      </c>
      <c r="D1854" s="8" t="s">
        <v>45740</v>
      </c>
      <c r="E1854" s="8" t="s">
        <v>525</v>
      </c>
      <c r="F1854" s="8" t="s">
        <v>255</v>
      </c>
      <c r="G1854" s="8" t="s">
        <v>525</v>
      </c>
      <c r="H1854" s="8" t="s">
        <v>255</v>
      </c>
      <c r="I1854" s="8" t="s">
        <v>26391</v>
      </c>
      <c r="J1854" s="8" t="s">
        <v>28</v>
      </c>
      <c r="K1854" s="8" t="s">
        <v>296</v>
      </c>
      <c r="L1854" s="8" t="s">
        <v>526</v>
      </c>
      <c r="M1854" s="8" t="s">
        <v>7067</v>
      </c>
      <c r="N1854" s="8" t="s">
        <v>10716</v>
      </c>
      <c r="O1854" s="8" t="s">
        <v>19170</v>
      </c>
      <c r="P1854" s="8" t="s">
        <v>776</v>
      </c>
      <c r="Q1854" s="8" t="s">
        <v>12927</v>
      </c>
      <c r="R1854" s="8" t="s">
        <v>23981</v>
      </c>
      <c r="S1854" s="17" t="s">
        <v>26392</v>
      </c>
      <c r="T1854" s="18">
        <v>43042</v>
      </c>
      <c r="U1854" s="8">
        <v>0.25</v>
      </c>
      <c r="V1854" s="8">
        <v>0.70833333333333337</v>
      </c>
      <c r="W1854" s="8" t="s">
        <v>762</v>
      </c>
      <c r="X1854" s="8" t="s">
        <v>13153</v>
      </c>
      <c r="Y1854" s="8" t="s">
        <v>13154</v>
      </c>
      <c r="Z1854" s="17" t="s">
        <v>26676</v>
      </c>
      <c r="AA1854" s="8" t="s">
        <v>26677</v>
      </c>
      <c r="AB1854" s="8" t="s">
        <v>26678</v>
      </c>
    </row>
    <row r="1855" spans="1:28" hidden="1" x14ac:dyDescent="0.2">
      <c r="A1855" s="8" t="s">
        <v>26679</v>
      </c>
      <c r="B1855" s="8" t="s">
        <v>26680</v>
      </c>
      <c r="C1855" s="8" t="s">
        <v>45739</v>
      </c>
      <c r="D1855" s="8" t="s">
        <v>45740</v>
      </c>
      <c r="E1855" s="8" t="s">
        <v>535</v>
      </c>
      <c r="F1855" s="8" t="s">
        <v>255</v>
      </c>
      <c r="G1855" s="8" t="s">
        <v>535</v>
      </c>
      <c r="H1855" s="8" t="s">
        <v>255</v>
      </c>
      <c r="I1855" s="8" t="s">
        <v>26391</v>
      </c>
      <c r="J1855" s="8" t="s">
        <v>28</v>
      </c>
      <c r="K1855" s="8" t="s">
        <v>296</v>
      </c>
      <c r="L1855" s="8" t="s">
        <v>536</v>
      </c>
      <c r="M1855" s="8" t="s">
        <v>26681</v>
      </c>
      <c r="N1855" s="8" t="s">
        <v>10716</v>
      </c>
      <c r="O1855" s="8" t="s">
        <v>19170</v>
      </c>
      <c r="P1855" s="8" t="s">
        <v>776</v>
      </c>
      <c r="Q1855" s="8" t="s">
        <v>12927</v>
      </c>
      <c r="R1855" s="8" t="s">
        <v>23981</v>
      </c>
      <c r="S1855" s="17" t="s">
        <v>26392</v>
      </c>
      <c r="T1855" s="18">
        <v>43043</v>
      </c>
      <c r="U1855" s="8">
        <v>0.25</v>
      </c>
      <c r="V1855" s="8">
        <v>0.35416666666666669</v>
      </c>
      <c r="W1855" s="8" t="s">
        <v>1387</v>
      </c>
      <c r="X1855" s="8" t="s">
        <v>26682</v>
      </c>
      <c r="Y1855" s="8" t="s">
        <v>8866</v>
      </c>
      <c r="Z1855" s="17" t="s">
        <v>26683</v>
      </c>
      <c r="AA1855" s="8" t="s">
        <v>26684</v>
      </c>
      <c r="AB1855" s="8" t="s">
        <v>26685</v>
      </c>
    </row>
    <row r="1856" spans="1:28" hidden="1" x14ac:dyDescent="0.2">
      <c r="A1856" s="8" t="s">
        <v>26686</v>
      </c>
      <c r="B1856" s="8" t="s">
        <v>26687</v>
      </c>
      <c r="C1856" s="8" t="s">
        <v>45739</v>
      </c>
      <c r="D1856" s="8" t="s">
        <v>45740</v>
      </c>
      <c r="E1856" s="8" t="s">
        <v>535</v>
      </c>
      <c r="F1856" s="8" t="s">
        <v>255</v>
      </c>
      <c r="G1856" s="8" t="s">
        <v>535</v>
      </c>
      <c r="H1856" s="8" t="s">
        <v>255</v>
      </c>
      <c r="I1856" s="8" t="s">
        <v>26391</v>
      </c>
      <c r="J1856" s="8" t="s">
        <v>28</v>
      </c>
      <c r="K1856" s="8" t="s">
        <v>296</v>
      </c>
      <c r="L1856" s="8" t="s">
        <v>26681</v>
      </c>
      <c r="M1856" s="8" t="s">
        <v>26688</v>
      </c>
      <c r="N1856" s="8" t="s">
        <v>10716</v>
      </c>
      <c r="O1856" s="8" t="s">
        <v>19170</v>
      </c>
      <c r="P1856" s="8" t="s">
        <v>776</v>
      </c>
      <c r="Q1856" s="8" t="s">
        <v>12927</v>
      </c>
      <c r="R1856" s="8" t="s">
        <v>23981</v>
      </c>
      <c r="S1856" s="17" t="s">
        <v>26392</v>
      </c>
      <c r="T1856" s="18">
        <v>43043</v>
      </c>
      <c r="U1856" s="8">
        <v>0.35416666666666669</v>
      </c>
      <c r="V1856" s="8">
        <v>0.45833333333333331</v>
      </c>
      <c r="W1856" s="8" t="s">
        <v>1387</v>
      </c>
      <c r="X1856" s="8" t="s">
        <v>24712</v>
      </c>
      <c r="Y1856" s="8" t="s">
        <v>13154</v>
      </c>
      <c r="Z1856" s="17" t="s">
        <v>26689</v>
      </c>
      <c r="AA1856" s="8" t="s">
        <v>26690</v>
      </c>
      <c r="AB1856" s="8" t="s">
        <v>26691</v>
      </c>
    </row>
    <row r="1857" spans="1:28" hidden="1" x14ac:dyDescent="0.2">
      <c r="A1857" s="8" t="s">
        <v>26692</v>
      </c>
      <c r="B1857" s="8" t="s">
        <v>26693</v>
      </c>
      <c r="C1857" s="8" t="s">
        <v>45739</v>
      </c>
      <c r="D1857" s="8" t="s">
        <v>45740</v>
      </c>
      <c r="E1857" s="8" t="s">
        <v>535</v>
      </c>
      <c r="F1857" s="8" t="s">
        <v>255</v>
      </c>
      <c r="G1857" s="8" t="s">
        <v>535</v>
      </c>
      <c r="H1857" s="8" t="s">
        <v>255</v>
      </c>
      <c r="I1857" s="8" t="s">
        <v>26391</v>
      </c>
      <c r="J1857" s="8" t="s">
        <v>28</v>
      </c>
      <c r="K1857" s="8" t="s">
        <v>296</v>
      </c>
      <c r="L1857" s="8" t="s">
        <v>26688</v>
      </c>
      <c r="M1857" s="8" t="s">
        <v>13183</v>
      </c>
      <c r="N1857" s="8" t="s">
        <v>10716</v>
      </c>
      <c r="O1857" s="8" t="s">
        <v>19170</v>
      </c>
      <c r="P1857" s="8" t="s">
        <v>776</v>
      </c>
      <c r="Q1857" s="8" t="s">
        <v>12927</v>
      </c>
      <c r="R1857" s="8" t="s">
        <v>23981</v>
      </c>
      <c r="S1857" s="17" t="s">
        <v>26392</v>
      </c>
      <c r="T1857" s="18">
        <v>43043</v>
      </c>
      <c r="U1857" s="8">
        <v>0.45833333333333331</v>
      </c>
      <c r="V1857" s="8">
        <v>0.5</v>
      </c>
      <c r="W1857" s="8" t="s">
        <v>1495</v>
      </c>
      <c r="X1857" s="8" t="s">
        <v>24736</v>
      </c>
      <c r="Y1857" s="8" t="s">
        <v>13154</v>
      </c>
      <c r="Z1857" s="17" t="s">
        <v>26694</v>
      </c>
      <c r="AA1857" s="8" t="s">
        <v>26695</v>
      </c>
      <c r="AB1857" s="8" t="s">
        <v>26696</v>
      </c>
    </row>
    <row r="1858" spans="1:28" hidden="1" x14ac:dyDescent="0.2">
      <c r="A1858" s="8" t="s">
        <v>26697</v>
      </c>
      <c r="B1858" s="8" t="s">
        <v>26698</v>
      </c>
      <c r="C1858" s="8" t="s">
        <v>45739</v>
      </c>
      <c r="D1858" s="8" t="s">
        <v>45740</v>
      </c>
      <c r="E1858" s="8" t="s">
        <v>535</v>
      </c>
      <c r="F1858" s="8" t="s">
        <v>255</v>
      </c>
      <c r="G1858" s="8" t="s">
        <v>535</v>
      </c>
      <c r="H1858" s="8" t="s">
        <v>255</v>
      </c>
      <c r="I1858" s="8" t="s">
        <v>26391</v>
      </c>
      <c r="J1858" s="8" t="s">
        <v>28</v>
      </c>
      <c r="K1858" s="8" t="s">
        <v>296</v>
      </c>
      <c r="L1858" s="8" t="s">
        <v>13183</v>
      </c>
      <c r="M1858" s="8" t="s">
        <v>26699</v>
      </c>
      <c r="N1858" s="8" t="s">
        <v>10716</v>
      </c>
      <c r="O1858" s="8" t="s">
        <v>19170</v>
      </c>
      <c r="P1858" s="8" t="s">
        <v>776</v>
      </c>
      <c r="Q1858" s="8" t="s">
        <v>12927</v>
      </c>
      <c r="R1858" s="8" t="s">
        <v>23981</v>
      </c>
      <c r="S1858" s="17" t="s">
        <v>26392</v>
      </c>
      <c r="T1858" s="18">
        <v>43043</v>
      </c>
      <c r="U1858" s="8">
        <v>0.5</v>
      </c>
      <c r="V1858" s="8">
        <v>0.58333333333333337</v>
      </c>
      <c r="W1858" s="8" t="s">
        <v>1100</v>
      </c>
      <c r="X1858" s="8" t="s">
        <v>24706</v>
      </c>
      <c r="Y1858" s="8" t="s">
        <v>13154</v>
      </c>
      <c r="Z1858" s="17" t="s">
        <v>24707</v>
      </c>
      <c r="AA1858" s="8" t="s">
        <v>26700</v>
      </c>
      <c r="AB1858" s="8" t="s">
        <v>26701</v>
      </c>
    </row>
    <row r="1859" spans="1:28" hidden="1" x14ac:dyDescent="0.2">
      <c r="A1859" s="8" t="s">
        <v>26702</v>
      </c>
      <c r="B1859" s="8" t="s">
        <v>26703</v>
      </c>
      <c r="C1859" s="8" t="s">
        <v>45739</v>
      </c>
      <c r="D1859" s="8" t="s">
        <v>45740</v>
      </c>
      <c r="E1859" s="8" t="s">
        <v>535</v>
      </c>
      <c r="F1859" s="8" t="s">
        <v>255</v>
      </c>
      <c r="G1859" s="8" t="s">
        <v>535</v>
      </c>
      <c r="H1859" s="8" t="s">
        <v>255</v>
      </c>
      <c r="I1859" s="8" t="s">
        <v>26391</v>
      </c>
      <c r="J1859" s="8" t="s">
        <v>28</v>
      </c>
      <c r="K1859" s="8" t="s">
        <v>296</v>
      </c>
      <c r="L1859" s="8" t="s">
        <v>26699</v>
      </c>
      <c r="M1859" s="8" t="s">
        <v>13189</v>
      </c>
      <c r="N1859" s="8" t="s">
        <v>10716</v>
      </c>
      <c r="O1859" s="8" t="s">
        <v>19170</v>
      </c>
      <c r="P1859" s="8" t="s">
        <v>776</v>
      </c>
      <c r="Q1859" s="8" t="s">
        <v>12927</v>
      </c>
      <c r="R1859" s="8" t="s">
        <v>23981</v>
      </c>
      <c r="S1859" s="17" t="s">
        <v>26392</v>
      </c>
      <c r="T1859" s="18">
        <v>43043</v>
      </c>
      <c r="U1859" s="8">
        <v>0.58333333333333337</v>
      </c>
      <c r="V1859" s="8">
        <v>0.70833333333333337</v>
      </c>
      <c r="W1859" s="8" t="s">
        <v>1283</v>
      </c>
      <c r="X1859" s="8" t="s">
        <v>26704</v>
      </c>
      <c r="Y1859" s="8" t="s">
        <v>539</v>
      </c>
      <c r="Z1859" s="17" t="s">
        <v>26705</v>
      </c>
      <c r="AA1859" s="8" t="s">
        <v>26706</v>
      </c>
      <c r="AB1859" s="8" t="s">
        <v>26707</v>
      </c>
    </row>
    <row r="1860" spans="1:28" hidden="1" x14ac:dyDescent="0.2">
      <c r="A1860" s="8" t="s">
        <v>26708</v>
      </c>
      <c r="B1860" s="8" t="s">
        <v>26709</v>
      </c>
      <c r="C1860" s="8" t="s">
        <v>45739</v>
      </c>
      <c r="D1860" s="8" t="s">
        <v>45740</v>
      </c>
      <c r="E1860" s="8" t="s">
        <v>545</v>
      </c>
      <c r="F1860" s="8" t="s">
        <v>255</v>
      </c>
      <c r="G1860" s="8" t="s">
        <v>545</v>
      </c>
      <c r="H1860" s="8" t="s">
        <v>255</v>
      </c>
      <c r="I1860" s="8" t="s">
        <v>26391</v>
      </c>
      <c r="J1860" s="8" t="s">
        <v>28</v>
      </c>
      <c r="K1860" s="8" t="s">
        <v>296</v>
      </c>
      <c r="L1860" s="8" t="s">
        <v>546</v>
      </c>
      <c r="M1860" s="8" t="s">
        <v>13218</v>
      </c>
      <c r="N1860" s="8" t="s">
        <v>10716</v>
      </c>
      <c r="O1860" s="8" t="s">
        <v>19170</v>
      </c>
      <c r="P1860" s="8" t="s">
        <v>776</v>
      </c>
      <c r="Q1860" s="8" t="s">
        <v>12927</v>
      </c>
      <c r="R1860" s="8" t="s">
        <v>23981</v>
      </c>
      <c r="S1860" s="17" t="s">
        <v>26392</v>
      </c>
      <c r="T1860" s="18">
        <v>43044</v>
      </c>
      <c r="U1860" s="8">
        <v>0.25</v>
      </c>
      <c r="V1860" s="8">
        <v>0.70833333333333337</v>
      </c>
      <c r="W1860" s="8" t="s">
        <v>762</v>
      </c>
      <c r="X1860" s="8" t="s">
        <v>17201</v>
      </c>
      <c r="Y1860" s="8" t="s">
        <v>17202</v>
      </c>
      <c r="Z1860" s="17" t="s">
        <v>26710</v>
      </c>
      <c r="AA1860" s="8" t="s">
        <v>26711</v>
      </c>
      <c r="AB1860" s="8" t="s">
        <v>26712</v>
      </c>
    </row>
    <row r="1861" spans="1:28" hidden="1" x14ac:dyDescent="0.2">
      <c r="A1861" s="8" t="s">
        <v>26713</v>
      </c>
      <c r="B1861" s="8" t="s">
        <v>26714</v>
      </c>
      <c r="C1861" s="8" t="s">
        <v>45739</v>
      </c>
      <c r="D1861" s="8" t="s">
        <v>45740</v>
      </c>
      <c r="E1861" s="8" t="s">
        <v>256</v>
      </c>
      <c r="F1861" s="8" t="s">
        <v>255</v>
      </c>
      <c r="G1861" s="8" t="s">
        <v>256</v>
      </c>
      <c r="H1861" s="8" t="s">
        <v>255</v>
      </c>
      <c r="I1861" s="8" t="s">
        <v>26391</v>
      </c>
      <c r="J1861" s="8" t="s">
        <v>28</v>
      </c>
      <c r="K1861" s="8" t="s">
        <v>296</v>
      </c>
      <c r="L1861" s="8" t="s">
        <v>557</v>
      </c>
      <c r="M1861" s="8" t="s">
        <v>11963</v>
      </c>
      <c r="N1861" s="8" t="s">
        <v>10716</v>
      </c>
      <c r="O1861" s="8" t="s">
        <v>19170</v>
      </c>
      <c r="P1861" s="8" t="s">
        <v>776</v>
      </c>
      <c r="Q1861" s="8" t="s">
        <v>12927</v>
      </c>
      <c r="R1861" s="8" t="s">
        <v>23981</v>
      </c>
      <c r="S1861" s="17" t="s">
        <v>26392</v>
      </c>
      <c r="T1861" s="18">
        <v>43045</v>
      </c>
      <c r="U1861" s="8">
        <v>0.25</v>
      </c>
      <c r="V1861" s="8">
        <v>0.70833333333333337</v>
      </c>
      <c r="W1861" s="8" t="s">
        <v>762</v>
      </c>
      <c r="X1861" s="8" t="s">
        <v>17201</v>
      </c>
      <c r="Y1861" s="8" t="s">
        <v>17202</v>
      </c>
      <c r="Z1861" s="17" t="s">
        <v>24489</v>
      </c>
      <c r="AA1861" s="8" t="s">
        <v>26715</v>
      </c>
      <c r="AB1861" s="8" t="s">
        <v>26716</v>
      </c>
    </row>
    <row r="1862" spans="1:28" hidden="1" x14ac:dyDescent="0.2">
      <c r="A1862" s="8" t="s">
        <v>26717</v>
      </c>
      <c r="B1862" s="8" t="s">
        <v>26718</v>
      </c>
      <c r="C1862" s="8" t="s">
        <v>45739</v>
      </c>
      <c r="D1862" s="8" t="s">
        <v>45740</v>
      </c>
      <c r="E1862" s="8" t="s">
        <v>266</v>
      </c>
      <c r="F1862" s="8" t="s">
        <v>255</v>
      </c>
      <c r="G1862" s="8" t="s">
        <v>266</v>
      </c>
      <c r="H1862" s="8" t="s">
        <v>255</v>
      </c>
      <c r="I1862" s="8" t="s">
        <v>26391</v>
      </c>
      <c r="J1862" s="8" t="s">
        <v>28</v>
      </c>
      <c r="K1862" s="8" t="s">
        <v>296</v>
      </c>
      <c r="L1862" s="8" t="s">
        <v>566</v>
      </c>
      <c r="M1862" s="8" t="s">
        <v>8649</v>
      </c>
      <c r="N1862" s="8" t="s">
        <v>10716</v>
      </c>
      <c r="O1862" s="8" t="s">
        <v>19170</v>
      </c>
      <c r="P1862" s="8" t="s">
        <v>776</v>
      </c>
      <c r="Q1862" s="8" t="s">
        <v>12927</v>
      </c>
      <c r="R1862" s="8" t="s">
        <v>23981</v>
      </c>
      <c r="S1862" s="17" t="s">
        <v>26392</v>
      </c>
      <c r="T1862" s="18">
        <v>43046</v>
      </c>
      <c r="U1862" s="8">
        <v>0.25</v>
      </c>
      <c r="V1862" s="8">
        <v>0.54166666666666663</v>
      </c>
      <c r="W1862" s="8" t="s">
        <v>296</v>
      </c>
      <c r="X1862" s="8" t="s">
        <v>17201</v>
      </c>
      <c r="Y1862" s="8" t="s">
        <v>17202</v>
      </c>
      <c r="Z1862" s="17" t="s">
        <v>26719</v>
      </c>
      <c r="AA1862" s="8" t="s">
        <v>26720</v>
      </c>
      <c r="AB1862" s="8" t="s">
        <v>26721</v>
      </c>
    </row>
    <row r="1863" spans="1:28" hidden="1" x14ac:dyDescent="0.2">
      <c r="A1863" s="8" t="s">
        <v>26722</v>
      </c>
      <c r="B1863" s="8" t="s">
        <v>26723</v>
      </c>
      <c r="C1863" s="8" t="s">
        <v>45739</v>
      </c>
      <c r="D1863" s="8" t="s">
        <v>45740</v>
      </c>
      <c r="E1863" s="8" t="s">
        <v>266</v>
      </c>
      <c r="F1863" s="8" t="s">
        <v>255</v>
      </c>
      <c r="G1863" s="8" t="s">
        <v>266</v>
      </c>
      <c r="H1863" s="8" t="s">
        <v>255</v>
      </c>
      <c r="I1863" s="8" t="s">
        <v>26391</v>
      </c>
      <c r="J1863" s="8" t="s">
        <v>28</v>
      </c>
      <c r="K1863" s="8" t="s">
        <v>296</v>
      </c>
      <c r="L1863" s="8" t="s">
        <v>8649</v>
      </c>
      <c r="M1863" s="8" t="s">
        <v>11980</v>
      </c>
      <c r="N1863" s="8" t="s">
        <v>10716</v>
      </c>
      <c r="O1863" s="8" t="s">
        <v>19170</v>
      </c>
      <c r="P1863" s="8" t="s">
        <v>776</v>
      </c>
      <c r="Q1863" s="8" t="s">
        <v>12927</v>
      </c>
      <c r="R1863" s="8" t="s">
        <v>23981</v>
      </c>
      <c r="S1863" s="17" t="s">
        <v>26392</v>
      </c>
      <c r="T1863" s="18">
        <v>43046</v>
      </c>
      <c r="U1863" s="8">
        <v>0.54166666666666663</v>
      </c>
      <c r="V1863" s="8">
        <v>0.70833333333333337</v>
      </c>
      <c r="W1863" s="8" t="s">
        <v>739</v>
      </c>
      <c r="X1863" s="8" t="s">
        <v>26724</v>
      </c>
      <c r="Y1863" s="8" t="s">
        <v>366</v>
      </c>
      <c r="Z1863" s="17" t="s">
        <v>26725</v>
      </c>
      <c r="AA1863" s="8" t="s">
        <v>26726</v>
      </c>
      <c r="AB1863" s="8" t="s">
        <v>26727</v>
      </c>
    </row>
    <row r="1864" spans="1:28" hidden="1" x14ac:dyDescent="0.2">
      <c r="A1864" s="8" t="s">
        <v>27663</v>
      </c>
      <c r="B1864" s="8" t="s">
        <v>27664</v>
      </c>
      <c r="C1864" s="8" t="s">
        <v>45739</v>
      </c>
      <c r="D1864" s="8" t="s">
        <v>45740</v>
      </c>
      <c r="E1864" s="8" t="s">
        <v>29</v>
      </c>
      <c r="F1864" s="8" t="s">
        <v>27</v>
      </c>
      <c r="G1864" s="8" t="s">
        <v>29</v>
      </c>
      <c r="H1864" s="8" t="s">
        <v>27</v>
      </c>
      <c r="I1864" s="8" t="s">
        <v>27611</v>
      </c>
      <c r="J1864" s="8" t="s">
        <v>708</v>
      </c>
      <c r="K1864" s="8" t="s">
        <v>296</v>
      </c>
      <c r="L1864" s="8" t="s">
        <v>27658</v>
      </c>
      <c r="M1864" s="8" t="s">
        <v>27665</v>
      </c>
      <c r="N1864" s="8" t="s">
        <v>10716</v>
      </c>
      <c r="O1864" s="8" t="s">
        <v>19170</v>
      </c>
      <c r="P1864" s="8" t="s">
        <v>776</v>
      </c>
      <c r="Q1864" s="8" t="s">
        <v>9500</v>
      </c>
      <c r="R1864" s="8" t="s">
        <v>26731</v>
      </c>
      <c r="S1864" s="17" t="s">
        <v>27612</v>
      </c>
      <c r="T1864" s="18">
        <v>43009</v>
      </c>
      <c r="U1864" s="8">
        <v>2.0833333333333332E-2</v>
      </c>
      <c r="V1864" s="8">
        <v>6.25E-2</v>
      </c>
      <c r="W1864" s="8" t="s">
        <v>1495</v>
      </c>
      <c r="X1864" s="8" t="s">
        <v>27666</v>
      </c>
      <c r="Y1864" s="8" t="s">
        <v>27614</v>
      </c>
      <c r="Z1864" s="17" t="s">
        <v>27667</v>
      </c>
      <c r="AA1864" s="8" t="s">
        <v>27668</v>
      </c>
      <c r="AB1864" s="8" t="s">
        <v>27669</v>
      </c>
    </row>
    <row r="1865" spans="1:28" hidden="1" x14ac:dyDescent="0.2">
      <c r="A1865" s="8" t="s">
        <v>27670</v>
      </c>
      <c r="B1865" s="8" t="s">
        <v>27671</v>
      </c>
      <c r="C1865" s="8" t="s">
        <v>45739</v>
      </c>
      <c r="D1865" s="8" t="s">
        <v>45740</v>
      </c>
      <c r="E1865" s="8" t="s">
        <v>29</v>
      </c>
      <c r="F1865" s="8" t="s">
        <v>27</v>
      </c>
      <c r="G1865" s="8" t="s">
        <v>29</v>
      </c>
      <c r="H1865" s="8" t="s">
        <v>27</v>
      </c>
      <c r="I1865" s="8" t="s">
        <v>27611</v>
      </c>
      <c r="J1865" s="8" t="s">
        <v>708</v>
      </c>
      <c r="K1865" s="8" t="s">
        <v>296</v>
      </c>
      <c r="L1865" s="8" t="s">
        <v>27665</v>
      </c>
      <c r="M1865" s="8" t="s">
        <v>3760</v>
      </c>
      <c r="N1865" s="8" t="s">
        <v>10716</v>
      </c>
      <c r="O1865" s="8" t="s">
        <v>19170</v>
      </c>
      <c r="P1865" s="8" t="s">
        <v>776</v>
      </c>
      <c r="Q1865" s="8" t="s">
        <v>9500</v>
      </c>
      <c r="R1865" s="8" t="s">
        <v>26731</v>
      </c>
      <c r="S1865" s="17" t="s">
        <v>27612</v>
      </c>
      <c r="T1865" s="18">
        <v>43009</v>
      </c>
      <c r="U1865" s="8">
        <v>6.25E-2</v>
      </c>
      <c r="V1865" s="8">
        <v>8.3333333333333329E-2</v>
      </c>
      <c r="W1865" s="8" t="s">
        <v>2155</v>
      </c>
      <c r="X1865" s="8" t="s">
        <v>27672</v>
      </c>
      <c r="Y1865" s="8" t="s">
        <v>27614</v>
      </c>
      <c r="Z1865" s="17" t="s">
        <v>27673</v>
      </c>
      <c r="AA1865" s="8" t="s">
        <v>27674</v>
      </c>
      <c r="AB1865" s="8" t="s">
        <v>27675</v>
      </c>
    </row>
    <row r="1866" spans="1:28" hidden="1" x14ac:dyDescent="0.2">
      <c r="A1866" s="8" t="s">
        <v>27676</v>
      </c>
      <c r="B1866" s="8" t="s">
        <v>27677</v>
      </c>
      <c r="C1866" s="8" t="s">
        <v>45739</v>
      </c>
      <c r="D1866" s="8" t="s">
        <v>45740</v>
      </c>
      <c r="E1866" s="8" t="s">
        <v>29</v>
      </c>
      <c r="F1866" s="8" t="s">
        <v>27</v>
      </c>
      <c r="G1866" s="8" t="s">
        <v>29</v>
      </c>
      <c r="H1866" s="8" t="s">
        <v>27</v>
      </c>
      <c r="I1866" s="8" t="s">
        <v>27611</v>
      </c>
      <c r="J1866" s="8" t="s">
        <v>708</v>
      </c>
      <c r="K1866" s="8" t="s">
        <v>296</v>
      </c>
      <c r="L1866" s="8" t="s">
        <v>3760</v>
      </c>
      <c r="M1866" s="8" t="s">
        <v>2835</v>
      </c>
      <c r="N1866" s="8" t="s">
        <v>10716</v>
      </c>
      <c r="O1866" s="8" t="s">
        <v>19170</v>
      </c>
      <c r="P1866" s="8" t="s">
        <v>776</v>
      </c>
      <c r="Q1866" s="8" t="s">
        <v>9500</v>
      </c>
      <c r="R1866" s="8" t="s">
        <v>26731</v>
      </c>
      <c r="S1866" s="17" t="s">
        <v>27612</v>
      </c>
      <c r="T1866" s="18">
        <v>43009</v>
      </c>
      <c r="U1866" s="8">
        <v>8.3333333333333329E-2</v>
      </c>
      <c r="V1866" s="8">
        <v>0.125</v>
      </c>
      <c r="W1866" s="8" t="s">
        <v>1495</v>
      </c>
      <c r="X1866" s="8" t="s">
        <v>27678</v>
      </c>
      <c r="Y1866" s="8" t="s">
        <v>27614</v>
      </c>
      <c r="Z1866" s="17" t="s">
        <v>27679</v>
      </c>
      <c r="AA1866" s="8" t="s">
        <v>27680</v>
      </c>
      <c r="AB1866" s="8" t="s">
        <v>27681</v>
      </c>
    </row>
    <row r="1867" spans="1:28" hidden="1" x14ac:dyDescent="0.2">
      <c r="A1867" s="8" t="s">
        <v>27682</v>
      </c>
      <c r="B1867" s="8" t="s">
        <v>27683</v>
      </c>
      <c r="C1867" s="8" t="s">
        <v>45739</v>
      </c>
      <c r="D1867" s="8" t="s">
        <v>45740</v>
      </c>
      <c r="E1867" s="8" t="s">
        <v>29</v>
      </c>
      <c r="F1867" s="8" t="s">
        <v>27</v>
      </c>
      <c r="G1867" s="8" t="s">
        <v>29</v>
      </c>
      <c r="H1867" s="8" t="s">
        <v>27</v>
      </c>
      <c r="I1867" s="8" t="s">
        <v>27611</v>
      </c>
      <c r="J1867" s="8" t="s">
        <v>708</v>
      </c>
      <c r="K1867" s="8" t="s">
        <v>296</v>
      </c>
      <c r="L1867" s="8" t="s">
        <v>2835</v>
      </c>
      <c r="M1867" s="8" t="s">
        <v>27684</v>
      </c>
      <c r="N1867" s="8" t="s">
        <v>10716</v>
      </c>
      <c r="O1867" s="8" t="s">
        <v>19170</v>
      </c>
      <c r="P1867" s="8" t="s">
        <v>776</v>
      </c>
      <c r="Q1867" s="8" t="s">
        <v>9500</v>
      </c>
      <c r="R1867" s="8" t="s">
        <v>26731</v>
      </c>
      <c r="S1867" s="17" t="s">
        <v>27612</v>
      </c>
      <c r="T1867" s="18">
        <v>43009</v>
      </c>
      <c r="U1867" s="8">
        <v>0.125</v>
      </c>
      <c r="V1867" s="8">
        <v>0.1875</v>
      </c>
      <c r="W1867" s="8" t="s">
        <v>2170</v>
      </c>
      <c r="X1867" s="8" t="s">
        <v>27685</v>
      </c>
      <c r="Y1867" s="8" t="s">
        <v>27614</v>
      </c>
      <c r="Z1867" s="17" t="s">
        <v>27686</v>
      </c>
      <c r="AA1867" s="8" t="s">
        <v>27687</v>
      </c>
      <c r="AB1867" s="8" t="s">
        <v>27688</v>
      </c>
    </row>
    <row r="1868" spans="1:28" hidden="1" x14ac:dyDescent="0.2">
      <c r="A1868" s="8" t="s">
        <v>27689</v>
      </c>
      <c r="B1868" s="8" t="s">
        <v>27690</v>
      </c>
      <c r="C1868" s="8" t="s">
        <v>45739</v>
      </c>
      <c r="D1868" s="8" t="s">
        <v>45740</v>
      </c>
      <c r="E1868" s="8" t="s">
        <v>29</v>
      </c>
      <c r="F1868" s="8" t="s">
        <v>27</v>
      </c>
      <c r="G1868" s="8" t="s">
        <v>29</v>
      </c>
      <c r="H1868" s="8" t="s">
        <v>27</v>
      </c>
      <c r="I1868" s="8" t="s">
        <v>27611</v>
      </c>
      <c r="J1868" s="8" t="s">
        <v>708</v>
      </c>
      <c r="K1868" s="8" t="s">
        <v>296</v>
      </c>
      <c r="L1868" s="8" t="s">
        <v>27684</v>
      </c>
      <c r="M1868" s="8" t="s">
        <v>2000</v>
      </c>
      <c r="N1868" s="8" t="s">
        <v>10716</v>
      </c>
      <c r="O1868" s="8" t="s">
        <v>19170</v>
      </c>
      <c r="P1868" s="8" t="s">
        <v>776</v>
      </c>
      <c r="Q1868" s="8" t="s">
        <v>9500</v>
      </c>
      <c r="R1868" s="8" t="s">
        <v>26731</v>
      </c>
      <c r="S1868" s="17" t="s">
        <v>27612</v>
      </c>
      <c r="T1868" s="18">
        <v>43009</v>
      </c>
      <c r="U1868" s="8">
        <v>0.1875</v>
      </c>
      <c r="V1868" s="8">
        <v>0.25</v>
      </c>
      <c r="W1868" s="8" t="s">
        <v>2170</v>
      </c>
      <c r="X1868" s="8" t="s">
        <v>27613</v>
      </c>
      <c r="Y1868" s="8" t="s">
        <v>27614</v>
      </c>
      <c r="Z1868" s="17" t="s">
        <v>27691</v>
      </c>
      <c r="AA1868" s="8" t="s">
        <v>27692</v>
      </c>
      <c r="AB1868" s="8" t="s">
        <v>27693</v>
      </c>
    </row>
    <row r="1869" spans="1:28" hidden="1" x14ac:dyDescent="0.2">
      <c r="A1869" s="8" t="s">
        <v>27636</v>
      </c>
      <c r="B1869" s="8" t="s">
        <v>27637</v>
      </c>
      <c r="C1869" s="8" t="s">
        <v>45739</v>
      </c>
      <c r="D1869" s="8" t="s">
        <v>45740</v>
      </c>
      <c r="E1869" s="8" t="s">
        <v>29</v>
      </c>
      <c r="F1869" s="8" t="s">
        <v>27</v>
      </c>
      <c r="G1869" s="8" t="s">
        <v>29</v>
      </c>
      <c r="H1869" s="8" t="s">
        <v>27</v>
      </c>
      <c r="I1869" s="8" t="s">
        <v>27611</v>
      </c>
      <c r="J1869" s="8" t="s">
        <v>708</v>
      </c>
      <c r="K1869" s="8" t="s">
        <v>296</v>
      </c>
      <c r="L1869" s="8" t="s">
        <v>1717</v>
      </c>
      <c r="M1869" s="8" t="s">
        <v>27638</v>
      </c>
      <c r="N1869" s="8" t="s">
        <v>10716</v>
      </c>
      <c r="O1869" s="8" t="s">
        <v>19170</v>
      </c>
      <c r="P1869" s="8" t="s">
        <v>776</v>
      </c>
      <c r="Q1869" s="8" t="s">
        <v>9500</v>
      </c>
      <c r="R1869" s="8" t="s">
        <v>26731</v>
      </c>
      <c r="S1869" s="17" t="s">
        <v>27612</v>
      </c>
      <c r="T1869" s="18">
        <v>43009</v>
      </c>
      <c r="U1869" s="8">
        <v>0.75</v>
      </c>
      <c r="V1869" s="8">
        <v>0.77083333333333337</v>
      </c>
      <c r="W1869" s="8" t="s">
        <v>2155</v>
      </c>
      <c r="X1869" s="8" t="s">
        <v>27639</v>
      </c>
      <c r="Y1869" s="8" t="s">
        <v>27614</v>
      </c>
      <c r="Z1869" s="17" t="s">
        <v>9104</v>
      </c>
      <c r="AA1869" s="8" t="s">
        <v>27640</v>
      </c>
      <c r="AB1869" s="8" t="s">
        <v>27641</v>
      </c>
    </row>
    <row r="1870" spans="1:28" hidden="1" x14ac:dyDescent="0.2">
      <c r="A1870" s="8" t="s">
        <v>27642</v>
      </c>
      <c r="B1870" s="8" t="s">
        <v>27643</v>
      </c>
      <c r="C1870" s="8" t="s">
        <v>45739</v>
      </c>
      <c r="D1870" s="8" t="s">
        <v>45740</v>
      </c>
      <c r="E1870" s="8" t="s">
        <v>29</v>
      </c>
      <c r="F1870" s="8" t="s">
        <v>27</v>
      </c>
      <c r="G1870" s="8" t="s">
        <v>29</v>
      </c>
      <c r="H1870" s="8" t="s">
        <v>27</v>
      </c>
      <c r="I1870" s="8" t="s">
        <v>27611</v>
      </c>
      <c r="J1870" s="8" t="s">
        <v>708</v>
      </c>
      <c r="K1870" s="8" t="s">
        <v>296</v>
      </c>
      <c r="L1870" s="8" t="s">
        <v>27638</v>
      </c>
      <c r="M1870" s="8" t="s">
        <v>27644</v>
      </c>
      <c r="N1870" s="8" t="s">
        <v>10716</v>
      </c>
      <c r="O1870" s="8" t="s">
        <v>19170</v>
      </c>
      <c r="P1870" s="8" t="s">
        <v>776</v>
      </c>
      <c r="Q1870" s="8" t="s">
        <v>9500</v>
      </c>
      <c r="R1870" s="8" t="s">
        <v>26731</v>
      </c>
      <c r="S1870" s="17" t="s">
        <v>27612</v>
      </c>
      <c r="T1870" s="18">
        <v>43009</v>
      </c>
      <c r="U1870" s="8">
        <v>0.77083333333333337</v>
      </c>
      <c r="V1870" s="8">
        <v>0.85416666666666663</v>
      </c>
      <c r="W1870" s="8" t="s">
        <v>1100</v>
      </c>
      <c r="X1870" s="8" t="s">
        <v>27645</v>
      </c>
      <c r="Y1870" s="8" t="s">
        <v>27614</v>
      </c>
      <c r="Z1870" s="17" t="s">
        <v>27646</v>
      </c>
      <c r="AA1870" s="8" t="s">
        <v>27647</v>
      </c>
      <c r="AB1870" s="8" t="s">
        <v>27648</v>
      </c>
    </row>
    <row r="1871" spans="1:28" hidden="1" x14ac:dyDescent="0.2">
      <c r="A1871" s="8" t="s">
        <v>27649</v>
      </c>
      <c r="B1871" s="8" t="s">
        <v>27650</v>
      </c>
      <c r="C1871" s="8" t="s">
        <v>45739</v>
      </c>
      <c r="D1871" s="8" t="s">
        <v>45740</v>
      </c>
      <c r="E1871" s="8" t="s">
        <v>29</v>
      </c>
      <c r="F1871" s="8" t="s">
        <v>27</v>
      </c>
      <c r="G1871" s="8" t="s">
        <v>29</v>
      </c>
      <c r="H1871" s="8" t="s">
        <v>27</v>
      </c>
      <c r="I1871" s="8" t="s">
        <v>27611</v>
      </c>
      <c r="J1871" s="8" t="s">
        <v>708</v>
      </c>
      <c r="K1871" s="8" t="s">
        <v>296</v>
      </c>
      <c r="L1871" s="8" t="s">
        <v>27644</v>
      </c>
      <c r="M1871" s="8" t="s">
        <v>27651</v>
      </c>
      <c r="N1871" s="8" t="s">
        <v>10716</v>
      </c>
      <c r="O1871" s="8" t="s">
        <v>19170</v>
      </c>
      <c r="P1871" s="8" t="s">
        <v>776</v>
      </c>
      <c r="Q1871" s="8" t="s">
        <v>9500</v>
      </c>
      <c r="R1871" s="8" t="s">
        <v>26731</v>
      </c>
      <c r="S1871" s="17" t="s">
        <v>27612</v>
      </c>
      <c r="T1871" s="18">
        <v>43009</v>
      </c>
      <c r="U1871" s="8">
        <v>0.85416666666666663</v>
      </c>
      <c r="V1871" s="8">
        <v>0.9375</v>
      </c>
      <c r="W1871" s="8" t="s">
        <v>1100</v>
      </c>
      <c r="X1871" s="8" t="s">
        <v>27652</v>
      </c>
      <c r="Y1871" s="8" t="s">
        <v>27614</v>
      </c>
      <c r="Z1871" s="17" t="s">
        <v>27653</v>
      </c>
      <c r="AA1871" s="8" t="s">
        <v>27654</v>
      </c>
      <c r="AB1871" s="8" t="s">
        <v>27655</v>
      </c>
    </row>
    <row r="1872" spans="1:28" hidden="1" x14ac:dyDescent="0.2">
      <c r="A1872" s="8" t="s">
        <v>27656</v>
      </c>
      <c r="B1872" s="8" t="s">
        <v>27657</v>
      </c>
      <c r="C1872" s="8" t="s">
        <v>45739</v>
      </c>
      <c r="D1872" s="8" t="s">
        <v>45740</v>
      </c>
      <c r="E1872" s="8" t="s">
        <v>29</v>
      </c>
      <c r="F1872" s="8" t="s">
        <v>27</v>
      </c>
      <c r="G1872" s="8" t="s">
        <v>29</v>
      </c>
      <c r="H1872" s="8" t="s">
        <v>27</v>
      </c>
      <c r="I1872" s="8" t="s">
        <v>27611</v>
      </c>
      <c r="J1872" s="8" t="s">
        <v>708</v>
      </c>
      <c r="K1872" s="8" t="s">
        <v>296</v>
      </c>
      <c r="L1872" s="8" t="s">
        <v>27651</v>
      </c>
      <c r="M1872" s="8" t="s">
        <v>27658</v>
      </c>
      <c r="N1872" s="8" t="s">
        <v>10716</v>
      </c>
      <c r="O1872" s="8" t="s">
        <v>19170</v>
      </c>
      <c r="P1872" s="8" t="s">
        <v>776</v>
      </c>
      <c r="Q1872" s="8" t="s">
        <v>9500</v>
      </c>
      <c r="R1872" s="8" t="s">
        <v>26731</v>
      </c>
      <c r="S1872" s="17" t="s">
        <v>27612</v>
      </c>
      <c r="T1872" s="18">
        <v>43009</v>
      </c>
      <c r="U1872" s="8">
        <v>0.9375</v>
      </c>
      <c r="V1872" s="8">
        <v>2.0833333333333332E-2</v>
      </c>
      <c r="W1872" s="8" t="s">
        <v>1100</v>
      </c>
      <c r="X1872" s="8" t="s">
        <v>27659</v>
      </c>
      <c r="Y1872" s="8" t="s">
        <v>27614</v>
      </c>
      <c r="Z1872" s="17" t="s">
        <v>27660</v>
      </c>
      <c r="AA1872" s="8" t="s">
        <v>27661</v>
      </c>
      <c r="AB1872" s="8" t="s">
        <v>27662</v>
      </c>
    </row>
    <row r="1873" spans="1:28" hidden="1" x14ac:dyDescent="0.2">
      <c r="A1873" s="8" t="s">
        <v>27618</v>
      </c>
      <c r="B1873" s="8" t="s">
        <v>27619</v>
      </c>
      <c r="C1873" s="8" t="s">
        <v>45739</v>
      </c>
      <c r="D1873" s="8" t="s">
        <v>45740</v>
      </c>
      <c r="E1873" s="8" t="s">
        <v>46</v>
      </c>
      <c r="F1873" s="8" t="s">
        <v>27</v>
      </c>
      <c r="G1873" s="8" t="s">
        <v>46</v>
      </c>
      <c r="H1873" s="8" t="s">
        <v>27</v>
      </c>
      <c r="I1873" s="8" t="s">
        <v>27611</v>
      </c>
      <c r="J1873" s="8" t="s">
        <v>708</v>
      </c>
      <c r="K1873" s="8" t="s">
        <v>296</v>
      </c>
      <c r="L1873" s="8" t="s">
        <v>2889</v>
      </c>
      <c r="M1873" s="8" t="s">
        <v>2896</v>
      </c>
      <c r="N1873" s="8" t="s">
        <v>10716</v>
      </c>
      <c r="O1873" s="8" t="s">
        <v>19170</v>
      </c>
      <c r="P1873" s="8" t="s">
        <v>776</v>
      </c>
      <c r="Q1873" s="8" t="s">
        <v>9500</v>
      </c>
      <c r="R1873" s="8" t="s">
        <v>26731</v>
      </c>
      <c r="S1873" s="17" t="s">
        <v>27612</v>
      </c>
      <c r="T1873" s="18">
        <v>43010</v>
      </c>
      <c r="U1873" s="8">
        <v>0.125</v>
      </c>
      <c r="V1873" s="8">
        <v>0.16666666666666666</v>
      </c>
      <c r="W1873" s="8" t="s">
        <v>1495</v>
      </c>
      <c r="X1873" s="8" t="s">
        <v>27620</v>
      </c>
      <c r="Y1873" s="8" t="s">
        <v>27614</v>
      </c>
      <c r="Z1873" s="17" t="s">
        <v>27621</v>
      </c>
      <c r="AA1873" s="8" t="s">
        <v>27622</v>
      </c>
      <c r="AB1873" s="8" t="s">
        <v>27623</v>
      </c>
    </row>
    <row r="1874" spans="1:28" hidden="1" x14ac:dyDescent="0.2">
      <c r="A1874" s="8" t="s">
        <v>27624</v>
      </c>
      <c r="B1874" s="8" t="s">
        <v>27625</v>
      </c>
      <c r="C1874" s="8" t="s">
        <v>45739</v>
      </c>
      <c r="D1874" s="8" t="s">
        <v>45740</v>
      </c>
      <c r="E1874" s="8" t="s">
        <v>46</v>
      </c>
      <c r="F1874" s="8" t="s">
        <v>27</v>
      </c>
      <c r="G1874" s="8" t="s">
        <v>46</v>
      </c>
      <c r="H1874" s="8" t="s">
        <v>27</v>
      </c>
      <c r="I1874" s="8" t="s">
        <v>27611</v>
      </c>
      <c r="J1874" s="8" t="s">
        <v>708</v>
      </c>
      <c r="K1874" s="8" t="s">
        <v>296</v>
      </c>
      <c r="L1874" s="8" t="s">
        <v>2896</v>
      </c>
      <c r="M1874" s="8" t="s">
        <v>2011</v>
      </c>
      <c r="N1874" s="8" t="s">
        <v>10716</v>
      </c>
      <c r="O1874" s="8" t="s">
        <v>19170</v>
      </c>
      <c r="P1874" s="8" t="s">
        <v>776</v>
      </c>
      <c r="Q1874" s="8" t="s">
        <v>9500</v>
      </c>
      <c r="R1874" s="8" t="s">
        <v>26731</v>
      </c>
      <c r="S1874" s="17" t="s">
        <v>27612</v>
      </c>
      <c r="T1874" s="18">
        <v>43010</v>
      </c>
      <c r="U1874" s="8">
        <v>0.16666666666666666</v>
      </c>
      <c r="V1874" s="8">
        <v>0.25</v>
      </c>
      <c r="W1874" s="8" t="s">
        <v>1100</v>
      </c>
      <c r="X1874" s="8" t="s">
        <v>27626</v>
      </c>
      <c r="Y1874" s="8" t="s">
        <v>27614</v>
      </c>
      <c r="Z1874" s="17" t="s">
        <v>27627</v>
      </c>
      <c r="AA1874" s="8" t="s">
        <v>27628</v>
      </c>
      <c r="AB1874" s="8" t="s">
        <v>27629</v>
      </c>
    </row>
    <row r="1875" spans="1:28" hidden="1" x14ac:dyDescent="0.2">
      <c r="A1875" s="8" t="s">
        <v>27609</v>
      </c>
      <c r="B1875" s="8" t="s">
        <v>27610</v>
      </c>
      <c r="C1875" s="8" t="s">
        <v>45739</v>
      </c>
      <c r="D1875" s="8" t="s">
        <v>45740</v>
      </c>
      <c r="E1875" s="8" t="s">
        <v>46</v>
      </c>
      <c r="F1875" s="8" t="s">
        <v>27</v>
      </c>
      <c r="G1875" s="8" t="s">
        <v>46</v>
      </c>
      <c r="H1875" s="8" t="s">
        <v>27</v>
      </c>
      <c r="I1875" s="8" t="s">
        <v>27611</v>
      </c>
      <c r="J1875" s="8" t="s">
        <v>708</v>
      </c>
      <c r="K1875" s="8" t="s">
        <v>296</v>
      </c>
      <c r="L1875" s="8" t="s">
        <v>1738</v>
      </c>
      <c r="M1875" s="8" t="s">
        <v>2889</v>
      </c>
      <c r="N1875" s="8" t="s">
        <v>10716</v>
      </c>
      <c r="O1875" s="8" t="s">
        <v>19170</v>
      </c>
      <c r="P1875" s="8" t="s">
        <v>776</v>
      </c>
      <c r="Q1875" s="8" t="s">
        <v>9500</v>
      </c>
      <c r="R1875" s="8" t="s">
        <v>26731</v>
      </c>
      <c r="S1875" s="17" t="s">
        <v>27612</v>
      </c>
      <c r="T1875" s="18">
        <v>43010</v>
      </c>
      <c r="U1875" s="8">
        <v>0.75</v>
      </c>
      <c r="V1875" s="8">
        <v>0.125</v>
      </c>
      <c r="W1875" s="8" t="s">
        <v>952</v>
      </c>
      <c r="X1875" s="8" t="s">
        <v>27613</v>
      </c>
      <c r="Y1875" s="8" t="s">
        <v>27614</v>
      </c>
      <c r="Z1875" s="17" t="s">
        <v>27615</v>
      </c>
      <c r="AA1875" s="8" t="s">
        <v>27616</v>
      </c>
      <c r="AB1875" s="8" t="s">
        <v>27617</v>
      </c>
    </row>
    <row r="1876" spans="1:28" hidden="1" x14ac:dyDescent="0.2">
      <c r="A1876" s="8" t="s">
        <v>27630</v>
      </c>
      <c r="B1876" s="8" t="s">
        <v>27631</v>
      </c>
      <c r="C1876" s="8" t="s">
        <v>45739</v>
      </c>
      <c r="D1876" s="8" t="s">
        <v>45740</v>
      </c>
      <c r="E1876" s="8" t="s">
        <v>55</v>
      </c>
      <c r="F1876" s="8" t="s">
        <v>27</v>
      </c>
      <c r="G1876" s="8" t="s">
        <v>55</v>
      </c>
      <c r="H1876" s="8" t="s">
        <v>27</v>
      </c>
      <c r="I1876" s="8" t="s">
        <v>27611</v>
      </c>
      <c r="J1876" s="8" t="s">
        <v>708</v>
      </c>
      <c r="K1876" s="8" t="s">
        <v>296</v>
      </c>
      <c r="L1876" s="8" t="s">
        <v>1263</v>
      </c>
      <c r="M1876" s="8" t="s">
        <v>297</v>
      </c>
      <c r="N1876" s="8" t="s">
        <v>10716</v>
      </c>
      <c r="O1876" s="8" t="s">
        <v>19170</v>
      </c>
      <c r="P1876" s="8" t="s">
        <v>776</v>
      </c>
      <c r="Q1876" s="8" t="s">
        <v>9500</v>
      </c>
      <c r="R1876" s="8" t="s">
        <v>26731</v>
      </c>
      <c r="S1876" s="17" t="s">
        <v>27612</v>
      </c>
      <c r="T1876" s="18">
        <v>43011</v>
      </c>
      <c r="U1876" s="8">
        <v>0.75</v>
      </c>
      <c r="V1876" s="8">
        <v>0.25</v>
      </c>
      <c r="W1876" s="8" t="s">
        <v>40</v>
      </c>
      <c r="X1876" s="8" t="s">
        <v>27632</v>
      </c>
      <c r="Y1876" s="8" t="s">
        <v>27614</v>
      </c>
      <c r="Z1876" s="17" t="s">
        <v>27633</v>
      </c>
      <c r="AA1876" s="8" t="s">
        <v>27634</v>
      </c>
      <c r="AB1876" s="8" t="s">
        <v>27635</v>
      </c>
    </row>
    <row r="1877" spans="1:28" hidden="1" x14ac:dyDescent="0.2">
      <c r="A1877" s="8" t="s">
        <v>27720</v>
      </c>
      <c r="B1877" s="8" t="s">
        <v>27721</v>
      </c>
      <c r="C1877" s="8" t="s">
        <v>45739</v>
      </c>
      <c r="D1877" s="8" t="s">
        <v>45740</v>
      </c>
      <c r="E1877" s="8" t="s">
        <v>66</v>
      </c>
      <c r="F1877" s="8" t="s">
        <v>65</v>
      </c>
      <c r="G1877" s="8" t="s">
        <v>66</v>
      </c>
      <c r="H1877" s="8" t="s">
        <v>65</v>
      </c>
      <c r="I1877" s="8" t="s">
        <v>27611</v>
      </c>
      <c r="J1877" s="8" t="s">
        <v>28</v>
      </c>
      <c r="K1877" s="8" t="s">
        <v>296</v>
      </c>
      <c r="L1877" s="8" t="s">
        <v>297</v>
      </c>
      <c r="M1877" s="8" t="s">
        <v>5259</v>
      </c>
      <c r="N1877" s="8" t="s">
        <v>10716</v>
      </c>
      <c r="O1877" s="8" t="s">
        <v>19170</v>
      </c>
      <c r="P1877" s="8" t="s">
        <v>776</v>
      </c>
      <c r="Q1877" s="8" t="s">
        <v>9500</v>
      </c>
      <c r="R1877" s="8" t="s">
        <v>26731</v>
      </c>
      <c r="S1877" s="17" t="s">
        <v>27612</v>
      </c>
      <c r="T1877" s="18">
        <v>43012</v>
      </c>
      <c r="U1877" s="8">
        <v>0.25</v>
      </c>
      <c r="V1877" s="8">
        <v>0.33333333333333331</v>
      </c>
      <c r="W1877" s="8" t="s">
        <v>1100</v>
      </c>
      <c r="X1877" s="8" t="s">
        <v>27711</v>
      </c>
      <c r="Y1877" s="8" t="s">
        <v>27614</v>
      </c>
      <c r="Z1877" s="17" t="s">
        <v>3532</v>
      </c>
      <c r="AA1877" s="8" t="s">
        <v>27722</v>
      </c>
      <c r="AB1877" s="8" t="s">
        <v>27723</v>
      </c>
    </row>
    <row r="1878" spans="1:28" hidden="1" x14ac:dyDescent="0.2">
      <c r="A1878" s="8" t="s">
        <v>27724</v>
      </c>
      <c r="B1878" s="8" t="s">
        <v>27725</v>
      </c>
      <c r="C1878" s="8" t="s">
        <v>45739</v>
      </c>
      <c r="D1878" s="8" t="s">
        <v>45740</v>
      </c>
      <c r="E1878" s="8" t="s">
        <v>66</v>
      </c>
      <c r="F1878" s="8" t="s">
        <v>65</v>
      </c>
      <c r="G1878" s="8" t="s">
        <v>66</v>
      </c>
      <c r="H1878" s="8" t="s">
        <v>65</v>
      </c>
      <c r="I1878" s="8" t="s">
        <v>27611</v>
      </c>
      <c r="J1878" s="8" t="s">
        <v>28</v>
      </c>
      <c r="K1878" s="8" t="s">
        <v>296</v>
      </c>
      <c r="L1878" s="8" t="s">
        <v>5259</v>
      </c>
      <c r="M1878" s="8" t="s">
        <v>11680</v>
      </c>
      <c r="N1878" s="8" t="s">
        <v>10716</v>
      </c>
      <c r="O1878" s="8" t="s">
        <v>19170</v>
      </c>
      <c r="P1878" s="8" t="s">
        <v>776</v>
      </c>
      <c r="Q1878" s="8" t="s">
        <v>9500</v>
      </c>
      <c r="R1878" s="8" t="s">
        <v>26731</v>
      </c>
      <c r="S1878" s="17" t="s">
        <v>27612</v>
      </c>
      <c r="T1878" s="18">
        <v>43012</v>
      </c>
      <c r="U1878" s="8">
        <v>0.33333333333333331</v>
      </c>
      <c r="V1878" s="8">
        <v>0.5</v>
      </c>
      <c r="W1878" s="8" t="s">
        <v>739</v>
      </c>
      <c r="X1878" s="8" t="s">
        <v>27613</v>
      </c>
      <c r="Y1878" s="8" t="s">
        <v>27614</v>
      </c>
      <c r="Z1878" s="17" t="s">
        <v>27726</v>
      </c>
      <c r="AA1878" s="8" t="s">
        <v>27727</v>
      </c>
      <c r="AB1878" s="8" t="s">
        <v>27728</v>
      </c>
    </row>
    <row r="1879" spans="1:28" hidden="1" x14ac:dyDescent="0.2">
      <c r="A1879" s="8" t="s">
        <v>27729</v>
      </c>
      <c r="B1879" s="8" t="s">
        <v>27730</v>
      </c>
      <c r="C1879" s="8" t="s">
        <v>45739</v>
      </c>
      <c r="D1879" s="8" t="s">
        <v>45740</v>
      </c>
      <c r="E1879" s="8" t="s">
        <v>66</v>
      </c>
      <c r="F1879" s="8" t="s">
        <v>65</v>
      </c>
      <c r="G1879" s="8" t="s">
        <v>66</v>
      </c>
      <c r="H1879" s="8" t="s">
        <v>65</v>
      </c>
      <c r="I1879" s="8" t="s">
        <v>27611</v>
      </c>
      <c r="J1879" s="8" t="s">
        <v>28</v>
      </c>
      <c r="K1879" s="8" t="s">
        <v>296</v>
      </c>
      <c r="L1879" s="8" t="s">
        <v>11680</v>
      </c>
      <c r="M1879" s="8" t="s">
        <v>298</v>
      </c>
      <c r="N1879" s="8" t="s">
        <v>10716</v>
      </c>
      <c r="O1879" s="8" t="s">
        <v>19170</v>
      </c>
      <c r="P1879" s="8" t="s">
        <v>776</v>
      </c>
      <c r="Q1879" s="8" t="s">
        <v>9500</v>
      </c>
      <c r="R1879" s="8" t="s">
        <v>26731</v>
      </c>
      <c r="S1879" s="17" t="s">
        <v>27612</v>
      </c>
      <c r="T1879" s="18">
        <v>43012</v>
      </c>
      <c r="U1879" s="8">
        <v>0.5</v>
      </c>
      <c r="V1879" s="8">
        <v>0.75</v>
      </c>
      <c r="W1879" s="8" t="s">
        <v>30</v>
      </c>
      <c r="X1879" s="8" t="s">
        <v>27632</v>
      </c>
      <c r="Y1879" s="8" t="s">
        <v>27614</v>
      </c>
      <c r="Z1879" s="17" t="s">
        <v>27731</v>
      </c>
      <c r="AA1879" s="8" t="s">
        <v>27732</v>
      </c>
      <c r="AB1879" s="8" t="s">
        <v>27733</v>
      </c>
    </row>
    <row r="1880" spans="1:28" hidden="1" x14ac:dyDescent="0.2">
      <c r="A1880" s="8" t="s">
        <v>27734</v>
      </c>
      <c r="B1880" s="8" t="s">
        <v>27735</v>
      </c>
      <c r="C1880" s="8" t="s">
        <v>45739</v>
      </c>
      <c r="D1880" s="8" t="s">
        <v>45740</v>
      </c>
      <c r="E1880" s="8" t="s">
        <v>86</v>
      </c>
      <c r="F1880" s="8" t="s">
        <v>65</v>
      </c>
      <c r="G1880" s="8" t="s">
        <v>86</v>
      </c>
      <c r="H1880" s="8" t="s">
        <v>65</v>
      </c>
      <c r="I1880" s="8" t="s">
        <v>27611</v>
      </c>
      <c r="J1880" s="8" t="s">
        <v>28</v>
      </c>
      <c r="K1880" s="8" t="s">
        <v>296</v>
      </c>
      <c r="L1880" s="8" t="s">
        <v>310</v>
      </c>
      <c r="M1880" s="8" t="s">
        <v>20077</v>
      </c>
      <c r="N1880" s="8" t="s">
        <v>10716</v>
      </c>
      <c r="O1880" s="8" t="s">
        <v>19170</v>
      </c>
      <c r="P1880" s="8" t="s">
        <v>776</v>
      </c>
      <c r="Q1880" s="8" t="s">
        <v>9500</v>
      </c>
      <c r="R1880" s="8" t="s">
        <v>26731</v>
      </c>
      <c r="S1880" s="17" t="s">
        <v>27612</v>
      </c>
      <c r="T1880" s="18">
        <v>43013</v>
      </c>
      <c r="U1880" s="8">
        <v>0.25</v>
      </c>
      <c r="V1880" s="8">
        <v>0.375</v>
      </c>
      <c r="W1880" s="8" t="s">
        <v>1283</v>
      </c>
      <c r="X1880" s="8" t="s">
        <v>27666</v>
      </c>
      <c r="Y1880" s="8" t="s">
        <v>27614</v>
      </c>
      <c r="Z1880" s="17" t="s">
        <v>27736</v>
      </c>
      <c r="AA1880" s="8" t="s">
        <v>27737</v>
      </c>
      <c r="AB1880" s="8" t="s">
        <v>27738</v>
      </c>
    </row>
    <row r="1881" spans="1:28" hidden="1" x14ac:dyDescent="0.2">
      <c r="A1881" s="8" t="s">
        <v>27739</v>
      </c>
      <c r="B1881" s="8" t="s">
        <v>27740</v>
      </c>
      <c r="C1881" s="8" t="s">
        <v>45739</v>
      </c>
      <c r="D1881" s="8" t="s">
        <v>45740</v>
      </c>
      <c r="E1881" s="8" t="s">
        <v>86</v>
      </c>
      <c r="F1881" s="8" t="s">
        <v>65</v>
      </c>
      <c r="G1881" s="8" t="s">
        <v>86</v>
      </c>
      <c r="H1881" s="8" t="s">
        <v>65</v>
      </c>
      <c r="I1881" s="8" t="s">
        <v>27611</v>
      </c>
      <c r="J1881" s="8" t="s">
        <v>28</v>
      </c>
      <c r="K1881" s="8" t="s">
        <v>296</v>
      </c>
      <c r="L1881" s="8" t="s">
        <v>20077</v>
      </c>
      <c r="M1881" s="8" t="s">
        <v>13368</v>
      </c>
      <c r="N1881" s="8" t="s">
        <v>10716</v>
      </c>
      <c r="O1881" s="8" t="s">
        <v>19170</v>
      </c>
      <c r="P1881" s="8" t="s">
        <v>776</v>
      </c>
      <c r="Q1881" s="8" t="s">
        <v>9500</v>
      </c>
      <c r="R1881" s="8" t="s">
        <v>26731</v>
      </c>
      <c r="S1881" s="17" t="s">
        <v>27612</v>
      </c>
      <c r="T1881" s="18">
        <v>43013</v>
      </c>
      <c r="U1881" s="8">
        <v>0.375</v>
      </c>
      <c r="V1881" s="8">
        <v>0.41666666666666669</v>
      </c>
      <c r="W1881" s="8" t="s">
        <v>1495</v>
      </c>
      <c r="X1881" s="8" t="s">
        <v>27741</v>
      </c>
      <c r="Y1881" s="8" t="s">
        <v>27614</v>
      </c>
      <c r="Z1881" s="17" t="s">
        <v>27742</v>
      </c>
      <c r="AA1881" s="8" t="s">
        <v>27743</v>
      </c>
      <c r="AB1881" s="8" t="s">
        <v>27744</v>
      </c>
    </row>
    <row r="1882" spans="1:28" hidden="1" x14ac:dyDescent="0.2">
      <c r="A1882" s="8" t="s">
        <v>27745</v>
      </c>
      <c r="B1882" s="8" t="s">
        <v>27746</v>
      </c>
      <c r="C1882" s="8" t="s">
        <v>45739</v>
      </c>
      <c r="D1882" s="8" t="s">
        <v>45740</v>
      </c>
      <c r="E1882" s="8" t="s">
        <v>86</v>
      </c>
      <c r="F1882" s="8" t="s">
        <v>65</v>
      </c>
      <c r="G1882" s="8" t="s">
        <v>86</v>
      </c>
      <c r="H1882" s="8" t="s">
        <v>65</v>
      </c>
      <c r="I1882" s="8" t="s">
        <v>27611</v>
      </c>
      <c r="J1882" s="8" t="s">
        <v>28</v>
      </c>
      <c r="K1882" s="8" t="s">
        <v>296</v>
      </c>
      <c r="L1882" s="8" t="s">
        <v>13368</v>
      </c>
      <c r="M1882" s="8" t="s">
        <v>20083</v>
      </c>
      <c r="N1882" s="8" t="s">
        <v>10716</v>
      </c>
      <c r="O1882" s="8" t="s">
        <v>19170</v>
      </c>
      <c r="P1882" s="8" t="s">
        <v>776</v>
      </c>
      <c r="Q1882" s="8" t="s">
        <v>9500</v>
      </c>
      <c r="R1882" s="8" t="s">
        <v>26731</v>
      </c>
      <c r="S1882" s="17" t="s">
        <v>27612</v>
      </c>
      <c r="T1882" s="18">
        <v>43013</v>
      </c>
      <c r="U1882" s="8">
        <v>0.41666666666666669</v>
      </c>
      <c r="V1882" s="8">
        <v>0.45833333333333331</v>
      </c>
      <c r="W1882" s="8" t="s">
        <v>1495</v>
      </c>
      <c r="X1882" s="8" t="s">
        <v>27747</v>
      </c>
      <c r="Y1882" s="8" t="s">
        <v>27614</v>
      </c>
      <c r="Z1882" s="17" t="s">
        <v>27748</v>
      </c>
      <c r="AA1882" s="8" t="s">
        <v>27749</v>
      </c>
      <c r="AB1882" s="8" t="s">
        <v>27750</v>
      </c>
    </row>
    <row r="1883" spans="1:28" hidden="1" x14ac:dyDescent="0.2">
      <c r="A1883" s="8" t="s">
        <v>27751</v>
      </c>
      <c r="B1883" s="8" t="s">
        <v>27752</v>
      </c>
      <c r="C1883" s="8" t="s">
        <v>45739</v>
      </c>
      <c r="D1883" s="8" t="s">
        <v>45740</v>
      </c>
      <c r="E1883" s="8" t="s">
        <v>86</v>
      </c>
      <c r="F1883" s="8" t="s">
        <v>65</v>
      </c>
      <c r="G1883" s="8" t="s">
        <v>86</v>
      </c>
      <c r="H1883" s="8" t="s">
        <v>65</v>
      </c>
      <c r="I1883" s="8" t="s">
        <v>27611</v>
      </c>
      <c r="J1883" s="8" t="s">
        <v>28</v>
      </c>
      <c r="K1883" s="8" t="s">
        <v>296</v>
      </c>
      <c r="L1883" s="8" t="s">
        <v>20083</v>
      </c>
      <c r="M1883" s="8" t="s">
        <v>2023</v>
      </c>
      <c r="N1883" s="8" t="s">
        <v>10716</v>
      </c>
      <c r="O1883" s="8" t="s">
        <v>19170</v>
      </c>
      <c r="P1883" s="8" t="s">
        <v>776</v>
      </c>
      <c r="Q1883" s="8" t="s">
        <v>9500</v>
      </c>
      <c r="R1883" s="8" t="s">
        <v>26731</v>
      </c>
      <c r="S1883" s="17" t="s">
        <v>27612</v>
      </c>
      <c r="T1883" s="18">
        <v>43013</v>
      </c>
      <c r="U1883" s="8">
        <v>0.45833333333333331</v>
      </c>
      <c r="V1883" s="8">
        <v>0.66666666666666663</v>
      </c>
      <c r="W1883" s="8" t="s">
        <v>773</v>
      </c>
      <c r="X1883" s="8" t="s">
        <v>27632</v>
      </c>
      <c r="Y1883" s="8" t="s">
        <v>27614</v>
      </c>
      <c r="Z1883" s="17" t="s">
        <v>27753</v>
      </c>
      <c r="AA1883" s="8" t="s">
        <v>27754</v>
      </c>
      <c r="AB1883" s="8" t="s">
        <v>27755</v>
      </c>
    </row>
    <row r="1884" spans="1:28" hidden="1" x14ac:dyDescent="0.2">
      <c r="A1884" s="8" t="s">
        <v>27756</v>
      </c>
      <c r="B1884" s="8" t="s">
        <v>27757</v>
      </c>
      <c r="C1884" s="8" t="s">
        <v>45739</v>
      </c>
      <c r="D1884" s="8" t="s">
        <v>45740</v>
      </c>
      <c r="E1884" s="8" t="s">
        <v>86</v>
      </c>
      <c r="F1884" s="8" t="s">
        <v>65</v>
      </c>
      <c r="G1884" s="8" t="s">
        <v>86</v>
      </c>
      <c r="H1884" s="8" t="s">
        <v>65</v>
      </c>
      <c r="I1884" s="8" t="s">
        <v>27611</v>
      </c>
      <c r="J1884" s="8" t="s">
        <v>28</v>
      </c>
      <c r="K1884" s="8" t="s">
        <v>296</v>
      </c>
      <c r="L1884" s="8" t="s">
        <v>2023</v>
      </c>
      <c r="M1884" s="8" t="s">
        <v>311</v>
      </c>
      <c r="N1884" s="8" t="s">
        <v>10716</v>
      </c>
      <c r="O1884" s="8" t="s">
        <v>19170</v>
      </c>
      <c r="P1884" s="8" t="s">
        <v>776</v>
      </c>
      <c r="Q1884" s="8" t="s">
        <v>9500</v>
      </c>
      <c r="R1884" s="8" t="s">
        <v>26731</v>
      </c>
      <c r="S1884" s="17" t="s">
        <v>27612</v>
      </c>
      <c r="T1884" s="18">
        <v>43013</v>
      </c>
      <c r="U1884" s="8">
        <v>0.66666666666666663</v>
      </c>
      <c r="V1884" s="8">
        <v>0.75</v>
      </c>
      <c r="W1884" s="8" t="s">
        <v>1100</v>
      </c>
      <c r="X1884" s="8" t="s">
        <v>3453</v>
      </c>
      <c r="Y1884" s="8" t="s">
        <v>219</v>
      </c>
      <c r="Z1884" s="17" t="s">
        <v>4689</v>
      </c>
      <c r="AA1884" s="8" t="s">
        <v>27758</v>
      </c>
      <c r="AB1884" s="8" t="s">
        <v>27759</v>
      </c>
    </row>
    <row r="1885" spans="1:28" hidden="1" x14ac:dyDescent="0.2">
      <c r="A1885" s="8" t="s">
        <v>27760</v>
      </c>
      <c r="B1885" s="8" t="s">
        <v>27761</v>
      </c>
      <c r="C1885" s="8" t="s">
        <v>45739</v>
      </c>
      <c r="D1885" s="8" t="s">
        <v>45740</v>
      </c>
      <c r="E1885" s="8" t="s">
        <v>76</v>
      </c>
      <c r="F1885" s="8" t="s">
        <v>65</v>
      </c>
      <c r="G1885" s="8" t="s">
        <v>76</v>
      </c>
      <c r="H1885" s="8" t="s">
        <v>65</v>
      </c>
      <c r="I1885" s="8" t="s">
        <v>27611</v>
      </c>
      <c r="J1885" s="8" t="s">
        <v>28</v>
      </c>
      <c r="K1885" s="8" t="s">
        <v>296</v>
      </c>
      <c r="L1885" s="8" t="s">
        <v>319</v>
      </c>
      <c r="M1885" s="8" t="s">
        <v>27762</v>
      </c>
      <c r="N1885" s="8" t="s">
        <v>10716</v>
      </c>
      <c r="O1885" s="8" t="s">
        <v>19170</v>
      </c>
      <c r="P1885" s="8" t="s">
        <v>776</v>
      </c>
      <c r="Q1885" s="8" t="s">
        <v>9500</v>
      </c>
      <c r="R1885" s="8" t="s">
        <v>26731</v>
      </c>
      <c r="S1885" s="17" t="s">
        <v>27612</v>
      </c>
      <c r="T1885" s="18">
        <v>43014</v>
      </c>
      <c r="U1885" s="8">
        <v>0.25</v>
      </c>
      <c r="V1885" s="8">
        <v>0.3125</v>
      </c>
      <c r="W1885" s="8" t="s">
        <v>2170</v>
      </c>
      <c r="X1885" s="8" t="s">
        <v>27626</v>
      </c>
      <c r="Y1885" s="8" t="s">
        <v>27614</v>
      </c>
      <c r="Z1885" s="17" t="s">
        <v>27763</v>
      </c>
      <c r="AA1885" s="8" t="s">
        <v>27764</v>
      </c>
      <c r="AB1885" s="8" t="s">
        <v>27765</v>
      </c>
    </row>
    <row r="1886" spans="1:28" hidden="1" x14ac:dyDescent="0.2">
      <c r="A1886" s="8" t="s">
        <v>27766</v>
      </c>
      <c r="B1886" s="8" t="s">
        <v>27767</v>
      </c>
      <c r="C1886" s="8" t="s">
        <v>45739</v>
      </c>
      <c r="D1886" s="8" t="s">
        <v>45740</v>
      </c>
      <c r="E1886" s="8" t="s">
        <v>76</v>
      </c>
      <c r="F1886" s="8" t="s">
        <v>65</v>
      </c>
      <c r="G1886" s="8" t="s">
        <v>76</v>
      </c>
      <c r="H1886" s="8" t="s">
        <v>65</v>
      </c>
      <c r="I1886" s="8" t="s">
        <v>27611</v>
      </c>
      <c r="J1886" s="8" t="s">
        <v>28</v>
      </c>
      <c r="K1886" s="8" t="s">
        <v>296</v>
      </c>
      <c r="L1886" s="8" t="s">
        <v>27762</v>
      </c>
      <c r="M1886" s="8" t="s">
        <v>11711</v>
      </c>
      <c r="N1886" s="8" t="s">
        <v>10716</v>
      </c>
      <c r="O1886" s="8" t="s">
        <v>19170</v>
      </c>
      <c r="P1886" s="8" t="s">
        <v>776</v>
      </c>
      <c r="Q1886" s="8" t="s">
        <v>9500</v>
      </c>
      <c r="R1886" s="8" t="s">
        <v>26731</v>
      </c>
      <c r="S1886" s="17" t="s">
        <v>27612</v>
      </c>
      <c r="T1886" s="18">
        <v>43014</v>
      </c>
      <c r="U1886" s="8">
        <v>0.3125</v>
      </c>
      <c r="V1886" s="8">
        <v>0.41666666666666669</v>
      </c>
      <c r="W1886" s="8" t="s">
        <v>1387</v>
      </c>
      <c r="X1886" s="8" t="s">
        <v>27768</v>
      </c>
      <c r="Y1886" s="8" t="s">
        <v>27614</v>
      </c>
      <c r="Z1886" s="17" t="s">
        <v>27769</v>
      </c>
      <c r="AA1886" s="8" t="s">
        <v>27770</v>
      </c>
      <c r="AB1886" s="8" t="s">
        <v>27771</v>
      </c>
    </row>
    <row r="1887" spans="1:28" hidden="1" x14ac:dyDescent="0.2">
      <c r="A1887" s="8" t="s">
        <v>27772</v>
      </c>
      <c r="B1887" s="8" t="s">
        <v>27773</v>
      </c>
      <c r="C1887" s="8" t="s">
        <v>45739</v>
      </c>
      <c r="D1887" s="8" t="s">
        <v>45740</v>
      </c>
      <c r="E1887" s="8" t="s">
        <v>76</v>
      </c>
      <c r="F1887" s="8" t="s">
        <v>65</v>
      </c>
      <c r="G1887" s="8" t="s">
        <v>76</v>
      </c>
      <c r="H1887" s="8" t="s">
        <v>65</v>
      </c>
      <c r="I1887" s="8" t="s">
        <v>27611</v>
      </c>
      <c r="J1887" s="8" t="s">
        <v>28</v>
      </c>
      <c r="K1887" s="8" t="s">
        <v>296</v>
      </c>
      <c r="L1887" s="8" t="s">
        <v>11711</v>
      </c>
      <c r="M1887" s="8" t="s">
        <v>943</v>
      </c>
      <c r="N1887" s="8" t="s">
        <v>10716</v>
      </c>
      <c r="O1887" s="8" t="s">
        <v>19170</v>
      </c>
      <c r="P1887" s="8" t="s">
        <v>776</v>
      </c>
      <c r="Q1887" s="8" t="s">
        <v>9500</v>
      </c>
      <c r="R1887" s="8" t="s">
        <v>26731</v>
      </c>
      <c r="S1887" s="17" t="s">
        <v>27612</v>
      </c>
      <c r="T1887" s="18">
        <v>43014</v>
      </c>
      <c r="U1887" s="8">
        <v>0.41666666666666669</v>
      </c>
      <c r="V1887" s="8">
        <v>0.54166666666666663</v>
      </c>
      <c r="W1887" s="8" t="s">
        <v>1283</v>
      </c>
      <c r="X1887" s="8" t="s">
        <v>27632</v>
      </c>
      <c r="Y1887" s="8" t="s">
        <v>27614</v>
      </c>
      <c r="Z1887" s="17" t="s">
        <v>27774</v>
      </c>
      <c r="AA1887" s="8" t="s">
        <v>27775</v>
      </c>
      <c r="AB1887" s="8" t="s">
        <v>27776</v>
      </c>
    </row>
    <row r="1888" spans="1:28" hidden="1" x14ac:dyDescent="0.2">
      <c r="A1888" s="8" t="s">
        <v>27777</v>
      </c>
      <c r="B1888" s="8" t="s">
        <v>27778</v>
      </c>
      <c r="C1888" s="8" t="s">
        <v>45739</v>
      </c>
      <c r="D1888" s="8" t="s">
        <v>45740</v>
      </c>
      <c r="E1888" s="8" t="s">
        <v>76</v>
      </c>
      <c r="F1888" s="8" t="s">
        <v>65</v>
      </c>
      <c r="G1888" s="8" t="s">
        <v>76</v>
      </c>
      <c r="H1888" s="8" t="s">
        <v>65</v>
      </c>
      <c r="I1888" s="8" t="s">
        <v>27611</v>
      </c>
      <c r="J1888" s="8" t="s">
        <v>28</v>
      </c>
      <c r="K1888" s="8" t="s">
        <v>296</v>
      </c>
      <c r="L1888" s="8" t="s">
        <v>943</v>
      </c>
      <c r="M1888" s="8" t="s">
        <v>2028</v>
      </c>
      <c r="N1888" s="8" t="s">
        <v>10716</v>
      </c>
      <c r="O1888" s="8" t="s">
        <v>19170</v>
      </c>
      <c r="P1888" s="8" t="s">
        <v>776</v>
      </c>
      <c r="Q1888" s="8" t="s">
        <v>9500</v>
      </c>
      <c r="R1888" s="8" t="s">
        <v>26731</v>
      </c>
      <c r="S1888" s="17" t="s">
        <v>27612</v>
      </c>
      <c r="T1888" s="18">
        <v>43014</v>
      </c>
      <c r="U1888" s="8">
        <v>0.54166666666666663</v>
      </c>
      <c r="V1888" s="8">
        <v>0.66666666666666663</v>
      </c>
      <c r="W1888" s="8" t="s">
        <v>1283</v>
      </c>
      <c r="X1888" s="8" t="s">
        <v>27613</v>
      </c>
      <c r="Y1888" s="8" t="s">
        <v>27614</v>
      </c>
      <c r="Z1888" s="17" t="s">
        <v>27779</v>
      </c>
      <c r="AA1888" s="8" t="s">
        <v>27780</v>
      </c>
      <c r="AB1888" s="8" t="s">
        <v>27781</v>
      </c>
    </row>
    <row r="1889" spans="1:28" hidden="1" x14ac:dyDescent="0.2">
      <c r="A1889" s="8" t="s">
        <v>27782</v>
      </c>
      <c r="B1889" s="8" t="s">
        <v>27783</v>
      </c>
      <c r="C1889" s="8" t="s">
        <v>45739</v>
      </c>
      <c r="D1889" s="8" t="s">
        <v>45740</v>
      </c>
      <c r="E1889" s="8" t="s">
        <v>76</v>
      </c>
      <c r="F1889" s="8" t="s">
        <v>65</v>
      </c>
      <c r="G1889" s="8" t="s">
        <v>76</v>
      </c>
      <c r="H1889" s="8" t="s">
        <v>65</v>
      </c>
      <c r="I1889" s="8" t="s">
        <v>27611</v>
      </c>
      <c r="J1889" s="8" t="s">
        <v>28</v>
      </c>
      <c r="K1889" s="8" t="s">
        <v>296</v>
      </c>
      <c r="L1889" s="8" t="s">
        <v>2028</v>
      </c>
      <c r="M1889" s="8" t="s">
        <v>320</v>
      </c>
      <c r="N1889" s="8" t="s">
        <v>10716</v>
      </c>
      <c r="O1889" s="8" t="s">
        <v>19170</v>
      </c>
      <c r="P1889" s="8" t="s">
        <v>776</v>
      </c>
      <c r="Q1889" s="8" t="s">
        <v>9500</v>
      </c>
      <c r="R1889" s="8" t="s">
        <v>26731</v>
      </c>
      <c r="S1889" s="17" t="s">
        <v>27612</v>
      </c>
      <c r="T1889" s="18">
        <v>43014</v>
      </c>
      <c r="U1889" s="8">
        <v>0.66666666666666663</v>
      </c>
      <c r="V1889" s="8">
        <v>0.75</v>
      </c>
      <c r="W1889" s="8" t="s">
        <v>1100</v>
      </c>
      <c r="X1889" s="8" t="s">
        <v>27784</v>
      </c>
      <c r="Y1889" s="8" t="s">
        <v>27785</v>
      </c>
      <c r="Z1889" s="17" t="s">
        <v>3532</v>
      </c>
      <c r="AA1889" s="8" t="s">
        <v>27786</v>
      </c>
      <c r="AB1889" s="8" t="s">
        <v>27787</v>
      </c>
    </row>
    <row r="1890" spans="1:28" hidden="1" x14ac:dyDescent="0.2">
      <c r="A1890" s="8" t="s">
        <v>27715</v>
      </c>
      <c r="B1890" s="8" t="s">
        <v>27716</v>
      </c>
      <c r="C1890" s="8" t="s">
        <v>45739</v>
      </c>
      <c r="D1890" s="8" t="s">
        <v>45740</v>
      </c>
      <c r="E1890" s="8" t="s">
        <v>104</v>
      </c>
      <c r="F1890" s="8" t="s">
        <v>65</v>
      </c>
      <c r="G1890" s="8" t="s">
        <v>104</v>
      </c>
      <c r="H1890" s="8" t="s">
        <v>65</v>
      </c>
      <c r="I1890" s="8" t="s">
        <v>27611</v>
      </c>
      <c r="J1890" s="8" t="s">
        <v>28</v>
      </c>
      <c r="K1890" s="8" t="s">
        <v>296</v>
      </c>
      <c r="L1890" s="8" t="s">
        <v>105</v>
      </c>
      <c r="M1890" s="8" t="s">
        <v>106</v>
      </c>
      <c r="N1890" s="8" t="s">
        <v>10716</v>
      </c>
      <c r="O1890" s="8" t="s">
        <v>19170</v>
      </c>
      <c r="P1890" s="8" t="s">
        <v>776</v>
      </c>
      <c r="Q1890" s="8" t="s">
        <v>9500</v>
      </c>
      <c r="R1890" s="8" t="s">
        <v>26731</v>
      </c>
      <c r="S1890" s="17" t="s">
        <v>27612</v>
      </c>
      <c r="T1890" s="18">
        <v>43015</v>
      </c>
      <c r="U1890" s="8">
        <v>0.25</v>
      </c>
      <c r="V1890" s="8">
        <v>0.75</v>
      </c>
      <c r="W1890" s="8" t="s">
        <v>40</v>
      </c>
      <c r="X1890" s="8" t="s">
        <v>27632</v>
      </c>
      <c r="Y1890" s="8" t="s">
        <v>27614</v>
      </c>
      <c r="Z1890" s="17" t="s">
        <v>27717</v>
      </c>
      <c r="AA1890" s="8" t="s">
        <v>27718</v>
      </c>
      <c r="AB1890" s="8" t="s">
        <v>27719</v>
      </c>
    </row>
    <row r="1891" spans="1:28" hidden="1" x14ac:dyDescent="0.2">
      <c r="A1891" s="8" t="s">
        <v>27699</v>
      </c>
      <c r="B1891" s="8" t="s">
        <v>27700</v>
      </c>
      <c r="C1891" s="8" t="s">
        <v>45739</v>
      </c>
      <c r="D1891" s="8" t="s">
        <v>45740</v>
      </c>
      <c r="E1891" s="8" t="s">
        <v>96</v>
      </c>
      <c r="F1891" s="8" t="s">
        <v>65</v>
      </c>
      <c r="G1891" s="8" t="s">
        <v>96</v>
      </c>
      <c r="H1891" s="8" t="s">
        <v>65</v>
      </c>
      <c r="I1891" s="8" t="s">
        <v>27611</v>
      </c>
      <c r="J1891" s="8" t="s">
        <v>28</v>
      </c>
      <c r="K1891" s="8" t="s">
        <v>296</v>
      </c>
      <c r="L1891" s="8" t="s">
        <v>97</v>
      </c>
      <c r="M1891" s="8" t="s">
        <v>20152</v>
      </c>
      <c r="N1891" s="8" t="s">
        <v>10716</v>
      </c>
      <c r="O1891" s="8" t="s">
        <v>19170</v>
      </c>
      <c r="P1891" s="8" t="s">
        <v>776</v>
      </c>
      <c r="Q1891" s="8" t="s">
        <v>9500</v>
      </c>
      <c r="R1891" s="8" t="s">
        <v>26731</v>
      </c>
      <c r="S1891" s="17" t="s">
        <v>27612</v>
      </c>
      <c r="T1891" s="18">
        <v>43016</v>
      </c>
      <c r="U1891" s="8">
        <v>0.25</v>
      </c>
      <c r="V1891" s="8">
        <v>0.54166666666666663</v>
      </c>
      <c r="W1891" s="8" t="s">
        <v>296</v>
      </c>
      <c r="X1891" s="8" t="s">
        <v>27632</v>
      </c>
      <c r="Y1891" s="8" t="s">
        <v>27614</v>
      </c>
      <c r="Z1891" s="17" t="s">
        <v>27701</v>
      </c>
      <c r="AA1891" s="8" t="s">
        <v>27702</v>
      </c>
      <c r="AB1891" s="8" t="s">
        <v>27703</v>
      </c>
    </row>
    <row r="1892" spans="1:28" hidden="1" x14ac:dyDescent="0.2">
      <c r="A1892" s="8" t="s">
        <v>27704</v>
      </c>
      <c r="B1892" s="8" t="s">
        <v>27705</v>
      </c>
      <c r="C1892" s="8" t="s">
        <v>45739</v>
      </c>
      <c r="D1892" s="8" t="s">
        <v>45740</v>
      </c>
      <c r="E1892" s="8" t="s">
        <v>96</v>
      </c>
      <c r="F1892" s="8" t="s">
        <v>65</v>
      </c>
      <c r="G1892" s="8" t="s">
        <v>96</v>
      </c>
      <c r="H1892" s="8" t="s">
        <v>65</v>
      </c>
      <c r="I1892" s="8" t="s">
        <v>27611</v>
      </c>
      <c r="J1892" s="8" t="s">
        <v>28</v>
      </c>
      <c r="K1892" s="8" t="s">
        <v>296</v>
      </c>
      <c r="L1892" s="8" t="s">
        <v>20152</v>
      </c>
      <c r="M1892" s="8" t="s">
        <v>5340</v>
      </c>
      <c r="N1892" s="8" t="s">
        <v>10716</v>
      </c>
      <c r="O1892" s="8" t="s">
        <v>19170</v>
      </c>
      <c r="P1892" s="8" t="s">
        <v>776</v>
      </c>
      <c r="Q1892" s="8" t="s">
        <v>9500</v>
      </c>
      <c r="R1892" s="8" t="s">
        <v>26731</v>
      </c>
      <c r="S1892" s="17" t="s">
        <v>27612</v>
      </c>
      <c r="T1892" s="18">
        <v>43016</v>
      </c>
      <c r="U1892" s="8">
        <v>0.54166666666666663</v>
      </c>
      <c r="V1892" s="8">
        <v>0.66666666666666663</v>
      </c>
      <c r="W1892" s="8" t="s">
        <v>1283</v>
      </c>
      <c r="X1892" s="8" t="s">
        <v>27613</v>
      </c>
      <c r="Y1892" s="8" t="s">
        <v>27614</v>
      </c>
      <c r="Z1892" s="17" t="s">
        <v>27706</v>
      </c>
      <c r="AA1892" s="8" t="s">
        <v>27707</v>
      </c>
      <c r="AB1892" s="8" t="s">
        <v>27708</v>
      </c>
    </row>
    <row r="1893" spans="1:28" hidden="1" x14ac:dyDescent="0.2">
      <c r="A1893" s="8" t="s">
        <v>27709</v>
      </c>
      <c r="B1893" s="8" t="s">
        <v>27710</v>
      </c>
      <c r="C1893" s="8" t="s">
        <v>45739</v>
      </c>
      <c r="D1893" s="8" t="s">
        <v>45740</v>
      </c>
      <c r="E1893" s="8" t="s">
        <v>96</v>
      </c>
      <c r="F1893" s="8" t="s">
        <v>65</v>
      </c>
      <c r="G1893" s="8" t="s">
        <v>96</v>
      </c>
      <c r="H1893" s="8" t="s">
        <v>65</v>
      </c>
      <c r="I1893" s="8" t="s">
        <v>27611</v>
      </c>
      <c r="J1893" s="8" t="s">
        <v>28</v>
      </c>
      <c r="K1893" s="8" t="s">
        <v>296</v>
      </c>
      <c r="L1893" s="8" t="s">
        <v>5340</v>
      </c>
      <c r="M1893" s="8" t="s">
        <v>98</v>
      </c>
      <c r="N1893" s="8" t="s">
        <v>10716</v>
      </c>
      <c r="O1893" s="8" t="s">
        <v>19170</v>
      </c>
      <c r="P1893" s="8" t="s">
        <v>776</v>
      </c>
      <c r="Q1893" s="8" t="s">
        <v>9500</v>
      </c>
      <c r="R1893" s="8" t="s">
        <v>26731</v>
      </c>
      <c r="S1893" s="17" t="s">
        <v>27612</v>
      </c>
      <c r="T1893" s="18">
        <v>43016</v>
      </c>
      <c r="U1893" s="8">
        <v>0.66666666666666663</v>
      </c>
      <c r="V1893" s="8">
        <v>0.75</v>
      </c>
      <c r="W1893" s="8" t="s">
        <v>1100</v>
      </c>
      <c r="X1893" s="8" t="s">
        <v>27711</v>
      </c>
      <c r="Y1893" s="8" t="s">
        <v>27614</v>
      </c>
      <c r="Z1893" s="17" t="s">
        <v>27712</v>
      </c>
      <c r="AA1893" s="8" t="s">
        <v>27713</v>
      </c>
      <c r="AB1893" s="8" t="s">
        <v>27714</v>
      </c>
    </row>
    <row r="1894" spans="1:28" hidden="1" x14ac:dyDescent="0.2">
      <c r="A1894" s="8" t="s">
        <v>27694</v>
      </c>
      <c r="B1894" s="8" t="s">
        <v>27695</v>
      </c>
      <c r="C1894" s="8" t="s">
        <v>45739</v>
      </c>
      <c r="D1894" s="8" t="s">
        <v>45740</v>
      </c>
      <c r="E1894" s="8" t="s">
        <v>335</v>
      </c>
      <c r="F1894" s="8" t="s">
        <v>65</v>
      </c>
      <c r="G1894" s="8" t="s">
        <v>335</v>
      </c>
      <c r="H1894" s="8" t="s">
        <v>65</v>
      </c>
      <c r="I1894" s="8" t="s">
        <v>27611</v>
      </c>
      <c r="J1894" s="8" t="s">
        <v>28</v>
      </c>
      <c r="K1894" s="8" t="s">
        <v>296</v>
      </c>
      <c r="L1894" s="8" t="s">
        <v>336</v>
      </c>
      <c r="M1894" s="8" t="s">
        <v>337</v>
      </c>
      <c r="N1894" s="8" t="s">
        <v>10716</v>
      </c>
      <c r="O1894" s="8" t="s">
        <v>19170</v>
      </c>
      <c r="P1894" s="8" t="s">
        <v>776</v>
      </c>
      <c r="Q1894" s="8" t="s">
        <v>9500</v>
      </c>
      <c r="R1894" s="8" t="s">
        <v>26731</v>
      </c>
      <c r="S1894" s="17" t="s">
        <v>27612</v>
      </c>
      <c r="T1894" s="18">
        <v>43017</v>
      </c>
      <c r="U1894" s="8">
        <v>0.25</v>
      </c>
      <c r="V1894" s="8">
        <v>0.75</v>
      </c>
      <c r="W1894" s="8" t="s">
        <v>40</v>
      </c>
      <c r="X1894" s="8" t="s">
        <v>12964</v>
      </c>
      <c r="Y1894" s="8" t="s">
        <v>12965</v>
      </c>
      <c r="Z1894" s="17" t="s">
        <v>27696</v>
      </c>
      <c r="AA1894" s="8" t="s">
        <v>27697</v>
      </c>
      <c r="AB1894" s="8" t="s">
        <v>27698</v>
      </c>
    </row>
    <row r="1895" spans="1:28" hidden="1" x14ac:dyDescent="0.2">
      <c r="A1895" s="8" t="s">
        <v>27788</v>
      </c>
      <c r="B1895" s="8" t="s">
        <v>27789</v>
      </c>
      <c r="C1895" s="8" t="s">
        <v>45739</v>
      </c>
      <c r="D1895" s="8" t="s">
        <v>45740</v>
      </c>
      <c r="E1895" s="8" t="s">
        <v>345</v>
      </c>
      <c r="F1895" s="8" t="s">
        <v>65</v>
      </c>
      <c r="G1895" s="8" t="s">
        <v>345</v>
      </c>
      <c r="H1895" s="8" t="s">
        <v>65</v>
      </c>
      <c r="I1895" s="8" t="s">
        <v>27611</v>
      </c>
      <c r="J1895" s="8" t="s">
        <v>28</v>
      </c>
      <c r="K1895" s="8" t="s">
        <v>296</v>
      </c>
      <c r="L1895" s="8" t="s">
        <v>346</v>
      </c>
      <c r="M1895" s="8" t="s">
        <v>347</v>
      </c>
      <c r="N1895" s="8" t="s">
        <v>10716</v>
      </c>
      <c r="O1895" s="8" t="s">
        <v>19170</v>
      </c>
      <c r="P1895" s="8" t="s">
        <v>776</v>
      </c>
      <c r="Q1895" s="8" t="s">
        <v>9500</v>
      </c>
      <c r="R1895" s="8" t="s">
        <v>26731</v>
      </c>
      <c r="S1895" s="17" t="s">
        <v>27612</v>
      </c>
      <c r="T1895" s="18">
        <v>43018</v>
      </c>
      <c r="U1895" s="8">
        <v>0.25</v>
      </c>
      <c r="V1895" s="8">
        <v>0.75</v>
      </c>
      <c r="W1895" s="8" t="s">
        <v>40</v>
      </c>
      <c r="X1895" s="8" t="s">
        <v>12964</v>
      </c>
      <c r="Y1895" s="8" t="s">
        <v>12965</v>
      </c>
      <c r="Z1895" s="17" t="s">
        <v>27790</v>
      </c>
      <c r="AA1895" s="8" t="s">
        <v>27791</v>
      </c>
      <c r="AB1895" s="8" t="s">
        <v>27792</v>
      </c>
    </row>
    <row r="1896" spans="1:28" hidden="1" x14ac:dyDescent="0.2">
      <c r="A1896" s="8" t="s">
        <v>27793</v>
      </c>
      <c r="B1896" s="8" t="s">
        <v>27794</v>
      </c>
      <c r="C1896" s="8" t="s">
        <v>45739</v>
      </c>
      <c r="D1896" s="8" t="s">
        <v>45740</v>
      </c>
      <c r="E1896" s="8" t="s">
        <v>134</v>
      </c>
      <c r="F1896" s="8" t="s">
        <v>133</v>
      </c>
      <c r="G1896" s="8" t="s">
        <v>134</v>
      </c>
      <c r="H1896" s="8" t="s">
        <v>133</v>
      </c>
      <c r="I1896" s="8" t="s">
        <v>27611</v>
      </c>
      <c r="J1896" s="8" t="s">
        <v>28</v>
      </c>
      <c r="K1896" s="8" t="s">
        <v>296</v>
      </c>
      <c r="L1896" s="8" t="s">
        <v>2047</v>
      </c>
      <c r="M1896" s="8" t="s">
        <v>3136</v>
      </c>
      <c r="N1896" s="8" t="s">
        <v>10716</v>
      </c>
      <c r="O1896" s="8" t="s">
        <v>19170</v>
      </c>
      <c r="P1896" s="8" t="s">
        <v>776</v>
      </c>
      <c r="Q1896" s="8" t="s">
        <v>9500</v>
      </c>
      <c r="R1896" s="8" t="s">
        <v>26731</v>
      </c>
      <c r="S1896" s="17" t="s">
        <v>27612</v>
      </c>
      <c r="T1896" s="18">
        <v>43026</v>
      </c>
      <c r="U1896" s="8">
        <v>0.25</v>
      </c>
      <c r="V1896" s="8">
        <v>0.75</v>
      </c>
      <c r="W1896" s="8" t="s">
        <v>40</v>
      </c>
      <c r="X1896" s="8" t="s">
        <v>13029</v>
      </c>
      <c r="Y1896" s="8" t="s">
        <v>3538</v>
      </c>
      <c r="Z1896" s="17" t="s">
        <v>27795</v>
      </c>
      <c r="AA1896" s="8" t="s">
        <v>27796</v>
      </c>
      <c r="AB1896" s="8" t="s">
        <v>27797</v>
      </c>
    </row>
    <row r="1897" spans="1:28" hidden="1" x14ac:dyDescent="0.2">
      <c r="A1897" s="8" t="s">
        <v>27798</v>
      </c>
      <c r="B1897" s="8" t="s">
        <v>27799</v>
      </c>
      <c r="C1897" s="8" t="s">
        <v>45739</v>
      </c>
      <c r="D1897" s="8" t="s">
        <v>45740</v>
      </c>
      <c r="E1897" s="8" t="s">
        <v>144</v>
      </c>
      <c r="F1897" s="8" t="s">
        <v>133</v>
      </c>
      <c r="G1897" s="8" t="s">
        <v>144</v>
      </c>
      <c r="H1897" s="8" t="s">
        <v>133</v>
      </c>
      <c r="I1897" s="8" t="s">
        <v>27611</v>
      </c>
      <c r="J1897" s="8" t="s">
        <v>28</v>
      </c>
      <c r="K1897" s="8" t="s">
        <v>296</v>
      </c>
      <c r="L1897" s="8" t="s">
        <v>2054</v>
      </c>
      <c r="M1897" s="8" t="s">
        <v>5376</v>
      </c>
      <c r="N1897" s="8" t="s">
        <v>10716</v>
      </c>
      <c r="O1897" s="8" t="s">
        <v>19170</v>
      </c>
      <c r="P1897" s="8" t="s">
        <v>776</v>
      </c>
      <c r="Q1897" s="8" t="s">
        <v>9500</v>
      </c>
      <c r="R1897" s="8" t="s">
        <v>26731</v>
      </c>
      <c r="S1897" s="17" t="s">
        <v>27612</v>
      </c>
      <c r="T1897" s="18">
        <v>43027</v>
      </c>
      <c r="U1897" s="8">
        <v>0.25</v>
      </c>
      <c r="V1897" s="8">
        <v>0.33333333333333331</v>
      </c>
      <c r="W1897" s="8" t="s">
        <v>1100</v>
      </c>
      <c r="X1897" s="8" t="s">
        <v>27800</v>
      </c>
      <c r="Y1897" s="8" t="s">
        <v>13060</v>
      </c>
      <c r="Z1897" s="17" t="s">
        <v>27801</v>
      </c>
      <c r="AA1897" s="8" t="s">
        <v>27802</v>
      </c>
      <c r="AB1897" s="8" t="s">
        <v>27803</v>
      </c>
    </row>
    <row r="1898" spans="1:28" hidden="1" x14ac:dyDescent="0.2">
      <c r="A1898" s="8" t="s">
        <v>27804</v>
      </c>
      <c r="B1898" s="8" t="s">
        <v>27805</v>
      </c>
      <c r="C1898" s="8" t="s">
        <v>45739</v>
      </c>
      <c r="D1898" s="8" t="s">
        <v>45740</v>
      </c>
      <c r="E1898" s="8" t="s">
        <v>144</v>
      </c>
      <c r="F1898" s="8" t="s">
        <v>133</v>
      </c>
      <c r="G1898" s="8" t="s">
        <v>144</v>
      </c>
      <c r="H1898" s="8" t="s">
        <v>133</v>
      </c>
      <c r="I1898" s="8" t="s">
        <v>27611</v>
      </c>
      <c r="J1898" s="8" t="s">
        <v>28</v>
      </c>
      <c r="K1898" s="8" t="s">
        <v>296</v>
      </c>
      <c r="L1898" s="8" t="s">
        <v>5376</v>
      </c>
      <c r="M1898" s="8" t="s">
        <v>5384</v>
      </c>
      <c r="N1898" s="8" t="s">
        <v>10716</v>
      </c>
      <c r="O1898" s="8" t="s">
        <v>19170</v>
      </c>
      <c r="P1898" s="8" t="s">
        <v>776</v>
      </c>
      <c r="Q1898" s="8" t="s">
        <v>9500</v>
      </c>
      <c r="R1898" s="8" t="s">
        <v>26731</v>
      </c>
      <c r="S1898" s="17" t="s">
        <v>27612</v>
      </c>
      <c r="T1898" s="18">
        <v>43027</v>
      </c>
      <c r="U1898" s="8">
        <v>0.33333333333333331</v>
      </c>
      <c r="V1898" s="8">
        <v>0.41666666666666669</v>
      </c>
      <c r="W1898" s="8" t="s">
        <v>1100</v>
      </c>
      <c r="X1898" s="8" t="s">
        <v>13078</v>
      </c>
      <c r="Y1898" s="8" t="s">
        <v>13060</v>
      </c>
      <c r="Z1898" s="17" t="s">
        <v>27806</v>
      </c>
      <c r="AA1898" s="8" t="s">
        <v>27807</v>
      </c>
      <c r="AB1898" s="8" t="s">
        <v>27808</v>
      </c>
    </row>
    <row r="1899" spans="1:28" hidden="1" x14ac:dyDescent="0.2">
      <c r="A1899" s="8" t="s">
        <v>27809</v>
      </c>
      <c r="B1899" s="8" t="s">
        <v>27810</v>
      </c>
      <c r="C1899" s="8" t="s">
        <v>45739</v>
      </c>
      <c r="D1899" s="8" t="s">
        <v>45740</v>
      </c>
      <c r="E1899" s="8" t="s">
        <v>144</v>
      </c>
      <c r="F1899" s="8" t="s">
        <v>133</v>
      </c>
      <c r="G1899" s="8" t="s">
        <v>144</v>
      </c>
      <c r="H1899" s="8" t="s">
        <v>133</v>
      </c>
      <c r="I1899" s="8" t="s">
        <v>27611</v>
      </c>
      <c r="J1899" s="8" t="s">
        <v>28</v>
      </c>
      <c r="K1899" s="8" t="s">
        <v>296</v>
      </c>
      <c r="L1899" s="8" t="s">
        <v>5384</v>
      </c>
      <c r="M1899" s="8" t="s">
        <v>14378</v>
      </c>
      <c r="N1899" s="8" t="s">
        <v>10716</v>
      </c>
      <c r="O1899" s="8" t="s">
        <v>19170</v>
      </c>
      <c r="P1899" s="8" t="s">
        <v>776</v>
      </c>
      <c r="Q1899" s="8" t="s">
        <v>9500</v>
      </c>
      <c r="R1899" s="8" t="s">
        <v>26731</v>
      </c>
      <c r="S1899" s="17" t="s">
        <v>27612</v>
      </c>
      <c r="T1899" s="18">
        <v>43027</v>
      </c>
      <c r="U1899" s="8">
        <v>0.41666666666666669</v>
      </c>
      <c r="V1899" s="8">
        <v>0.45833333333333331</v>
      </c>
      <c r="W1899" s="8" t="s">
        <v>1495</v>
      </c>
      <c r="X1899" s="8" t="s">
        <v>13059</v>
      </c>
      <c r="Y1899" s="8" t="s">
        <v>13060</v>
      </c>
      <c r="Z1899" s="17" t="s">
        <v>27811</v>
      </c>
      <c r="AA1899" s="8" t="s">
        <v>27812</v>
      </c>
      <c r="AB1899" s="8" t="s">
        <v>27813</v>
      </c>
    </row>
    <row r="1900" spans="1:28" hidden="1" x14ac:dyDescent="0.2">
      <c r="A1900" s="8" t="s">
        <v>27814</v>
      </c>
      <c r="B1900" s="8" t="s">
        <v>27815</v>
      </c>
      <c r="C1900" s="8" t="s">
        <v>45739</v>
      </c>
      <c r="D1900" s="8" t="s">
        <v>45740</v>
      </c>
      <c r="E1900" s="8" t="s">
        <v>144</v>
      </c>
      <c r="F1900" s="8" t="s">
        <v>133</v>
      </c>
      <c r="G1900" s="8" t="s">
        <v>144</v>
      </c>
      <c r="H1900" s="8" t="s">
        <v>133</v>
      </c>
      <c r="I1900" s="8" t="s">
        <v>27611</v>
      </c>
      <c r="J1900" s="8" t="s">
        <v>28</v>
      </c>
      <c r="K1900" s="8" t="s">
        <v>296</v>
      </c>
      <c r="L1900" s="8" t="s">
        <v>14378</v>
      </c>
      <c r="M1900" s="8" t="s">
        <v>1033</v>
      </c>
      <c r="N1900" s="8" t="s">
        <v>10716</v>
      </c>
      <c r="O1900" s="8" t="s">
        <v>19170</v>
      </c>
      <c r="P1900" s="8" t="s">
        <v>776</v>
      </c>
      <c r="Q1900" s="8" t="s">
        <v>9500</v>
      </c>
      <c r="R1900" s="8" t="s">
        <v>26731</v>
      </c>
      <c r="S1900" s="17" t="s">
        <v>27612</v>
      </c>
      <c r="T1900" s="18">
        <v>43027</v>
      </c>
      <c r="U1900" s="8">
        <v>0.45833333333333331</v>
      </c>
      <c r="V1900" s="8">
        <v>0.54166666666666663</v>
      </c>
      <c r="W1900" s="8" t="s">
        <v>1100</v>
      </c>
      <c r="X1900" s="8" t="s">
        <v>13066</v>
      </c>
      <c r="Y1900" s="8" t="s">
        <v>13060</v>
      </c>
      <c r="Z1900" s="17" t="s">
        <v>3532</v>
      </c>
      <c r="AA1900" s="8" t="s">
        <v>27816</v>
      </c>
      <c r="AB1900" s="8" t="s">
        <v>27817</v>
      </c>
    </row>
    <row r="1901" spans="1:28" hidden="1" x14ac:dyDescent="0.2">
      <c r="A1901" s="8" t="s">
        <v>27818</v>
      </c>
      <c r="B1901" s="8" t="s">
        <v>27819</v>
      </c>
      <c r="C1901" s="8" t="s">
        <v>45739</v>
      </c>
      <c r="D1901" s="8" t="s">
        <v>45740</v>
      </c>
      <c r="E1901" s="8" t="s">
        <v>144</v>
      </c>
      <c r="F1901" s="8" t="s">
        <v>133</v>
      </c>
      <c r="G1901" s="8" t="s">
        <v>144</v>
      </c>
      <c r="H1901" s="8" t="s">
        <v>133</v>
      </c>
      <c r="I1901" s="8" t="s">
        <v>27611</v>
      </c>
      <c r="J1901" s="8" t="s">
        <v>28</v>
      </c>
      <c r="K1901" s="8" t="s">
        <v>296</v>
      </c>
      <c r="L1901" s="8" t="s">
        <v>1033</v>
      </c>
      <c r="M1901" s="8" t="s">
        <v>27820</v>
      </c>
      <c r="N1901" s="8" t="s">
        <v>10716</v>
      </c>
      <c r="O1901" s="8" t="s">
        <v>19170</v>
      </c>
      <c r="P1901" s="8" t="s">
        <v>776</v>
      </c>
      <c r="Q1901" s="8" t="s">
        <v>9500</v>
      </c>
      <c r="R1901" s="8" t="s">
        <v>26731</v>
      </c>
      <c r="S1901" s="17" t="s">
        <v>27612</v>
      </c>
      <c r="T1901" s="18">
        <v>43027</v>
      </c>
      <c r="U1901" s="8">
        <v>0.54166666666666663</v>
      </c>
      <c r="V1901" s="8">
        <v>0.64583333333333337</v>
      </c>
      <c r="W1901" s="8" t="s">
        <v>1387</v>
      </c>
      <c r="X1901" s="8" t="s">
        <v>27821</v>
      </c>
      <c r="Y1901" s="8" t="s">
        <v>13060</v>
      </c>
      <c r="Z1901" s="17" t="s">
        <v>27660</v>
      </c>
      <c r="AA1901" s="8" t="s">
        <v>27822</v>
      </c>
      <c r="AB1901" s="8" t="s">
        <v>27823</v>
      </c>
    </row>
    <row r="1902" spans="1:28" hidden="1" x14ac:dyDescent="0.2">
      <c r="A1902" s="8" t="s">
        <v>27824</v>
      </c>
      <c r="B1902" s="8" t="s">
        <v>27825</v>
      </c>
      <c r="C1902" s="8" t="s">
        <v>45739</v>
      </c>
      <c r="D1902" s="8" t="s">
        <v>45740</v>
      </c>
      <c r="E1902" s="8" t="s">
        <v>144</v>
      </c>
      <c r="F1902" s="8" t="s">
        <v>133</v>
      </c>
      <c r="G1902" s="8" t="s">
        <v>144</v>
      </c>
      <c r="H1902" s="8" t="s">
        <v>133</v>
      </c>
      <c r="I1902" s="8" t="s">
        <v>27611</v>
      </c>
      <c r="J1902" s="8" t="s">
        <v>28</v>
      </c>
      <c r="K1902" s="8" t="s">
        <v>296</v>
      </c>
      <c r="L1902" s="8" t="s">
        <v>27820</v>
      </c>
      <c r="M1902" s="8" t="s">
        <v>3151</v>
      </c>
      <c r="N1902" s="8" t="s">
        <v>10716</v>
      </c>
      <c r="O1902" s="8" t="s">
        <v>19170</v>
      </c>
      <c r="P1902" s="8" t="s">
        <v>776</v>
      </c>
      <c r="Q1902" s="8" t="s">
        <v>9500</v>
      </c>
      <c r="R1902" s="8" t="s">
        <v>26731</v>
      </c>
      <c r="S1902" s="17" t="s">
        <v>27612</v>
      </c>
      <c r="T1902" s="18">
        <v>43027</v>
      </c>
      <c r="U1902" s="8">
        <v>0.64583333333333337</v>
      </c>
      <c r="V1902" s="8">
        <v>0.75</v>
      </c>
      <c r="W1902" s="8" t="s">
        <v>1387</v>
      </c>
      <c r="X1902" s="8" t="s">
        <v>27826</v>
      </c>
      <c r="Y1902" s="8" t="s">
        <v>27827</v>
      </c>
      <c r="Z1902" s="17" t="s">
        <v>27660</v>
      </c>
      <c r="AA1902" s="8" t="s">
        <v>27828</v>
      </c>
      <c r="AB1902" s="8" t="s">
        <v>27829</v>
      </c>
    </row>
    <row r="1903" spans="1:28" hidden="1" x14ac:dyDescent="0.2">
      <c r="A1903" s="8" t="s">
        <v>27878</v>
      </c>
      <c r="B1903" s="8" t="s">
        <v>27879</v>
      </c>
      <c r="C1903" s="8" t="s">
        <v>45739</v>
      </c>
      <c r="D1903" s="8" t="s">
        <v>45740</v>
      </c>
      <c r="E1903" s="8" t="s">
        <v>174</v>
      </c>
      <c r="F1903" s="8" t="s">
        <v>133</v>
      </c>
      <c r="G1903" s="8" t="s">
        <v>174</v>
      </c>
      <c r="H1903" s="8" t="s">
        <v>133</v>
      </c>
      <c r="I1903" s="8" t="s">
        <v>27611</v>
      </c>
      <c r="J1903" s="8" t="s">
        <v>28</v>
      </c>
      <c r="K1903" s="8" t="s">
        <v>296</v>
      </c>
      <c r="L1903" s="8" t="s">
        <v>2061</v>
      </c>
      <c r="M1903" s="8" t="s">
        <v>8451</v>
      </c>
      <c r="N1903" s="8" t="s">
        <v>10716</v>
      </c>
      <c r="O1903" s="8" t="s">
        <v>19170</v>
      </c>
      <c r="P1903" s="8" t="s">
        <v>776</v>
      </c>
      <c r="Q1903" s="8" t="s">
        <v>9500</v>
      </c>
      <c r="R1903" s="8" t="s">
        <v>26731</v>
      </c>
      <c r="S1903" s="17" t="s">
        <v>27612</v>
      </c>
      <c r="T1903" s="18">
        <v>43028</v>
      </c>
      <c r="U1903" s="8">
        <v>0.25</v>
      </c>
      <c r="V1903" s="8">
        <v>0.41666666666666669</v>
      </c>
      <c r="W1903" s="8" t="s">
        <v>739</v>
      </c>
      <c r="X1903" s="8" t="s">
        <v>27880</v>
      </c>
      <c r="Y1903" s="8" t="s">
        <v>3511</v>
      </c>
      <c r="Z1903" s="17" t="s">
        <v>27881</v>
      </c>
      <c r="AA1903" s="8" t="s">
        <v>27882</v>
      </c>
      <c r="AB1903" s="8" t="s">
        <v>27883</v>
      </c>
    </row>
    <row r="1904" spans="1:28" hidden="1" x14ac:dyDescent="0.2">
      <c r="A1904" s="8" t="s">
        <v>27884</v>
      </c>
      <c r="B1904" s="8" t="s">
        <v>27885</v>
      </c>
      <c r="C1904" s="8" t="s">
        <v>45739</v>
      </c>
      <c r="D1904" s="8" t="s">
        <v>45740</v>
      </c>
      <c r="E1904" s="8" t="s">
        <v>174</v>
      </c>
      <c r="F1904" s="8" t="s">
        <v>133</v>
      </c>
      <c r="G1904" s="8" t="s">
        <v>174</v>
      </c>
      <c r="H1904" s="8" t="s">
        <v>133</v>
      </c>
      <c r="I1904" s="8" t="s">
        <v>27611</v>
      </c>
      <c r="J1904" s="8" t="s">
        <v>28</v>
      </c>
      <c r="K1904" s="8" t="s">
        <v>296</v>
      </c>
      <c r="L1904" s="8" t="s">
        <v>8451</v>
      </c>
      <c r="M1904" s="8" t="s">
        <v>5412</v>
      </c>
      <c r="N1904" s="8" t="s">
        <v>10716</v>
      </c>
      <c r="O1904" s="8" t="s">
        <v>19170</v>
      </c>
      <c r="P1904" s="8" t="s">
        <v>776</v>
      </c>
      <c r="Q1904" s="8" t="s">
        <v>9500</v>
      </c>
      <c r="R1904" s="8" t="s">
        <v>26731</v>
      </c>
      <c r="S1904" s="17" t="s">
        <v>27612</v>
      </c>
      <c r="T1904" s="18">
        <v>43028</v>
      </c>
      <c r="U1904" s="8">
        <v>0.41666666666666669</v>
      </c>
      <c r="V1904" s="8">
        <v>0.45833333333333331</v>
      </c>
      <c r="W1904" s="8" t="s">
        <v>1495</v>
      </c>
      <c r="X1904" s="8" t="s">
        <v>27886</v>
      </c>
      <c r="Y1904" s="8" t="s">
        <v>13060</v>
      </c>
      <c r="Z1904" s="17" t="s">
        <v>27887</v>
      </c>
      <c r="AA1904" s="8" t="s">
        <v>27888</v>
      </c>
      <c r="AB1904" s="8" t="s">
        <v>27889</v>
      </c>
    </row>
    <row r="1905" spans="1:28" hidden="1" x14ac:dyDescent="0.2">
      <c r="A1905" s="8" t="s">
        <v>27890</v>
      </c>
      <c r="B1905" s="8" t="s">
        <v>27891</v>
      </c>
      <c r="C1905" s="8" t="s">
        <v>45739</v>
      </c>
      <c r="D1905" s="8" t="s">
        <v>45740</v>
      </c>
      <c r="E1905" s="8" t="s">
        <v>174</v>
      </c>
      <c r="F1905" s="8" t="s">
        <v>133</v>
      </c>
      <c r="G1905" s="8" t="s">
        <v>174</v>
      </c>
      <c r="H1905" s="8" t="s">
        <v>133</v>
      </c>
      <c r="I1905" s="8" t="s">
        <v>27611</v>
      </c>
      <c r="J1905" s="8" t="s">
        <v>28</v>
      </c>
      <c r="K1905" s="8" t="s">
        <v>296</v>
      </c>
      <c r="L1905" s="8" t="s">
        <v>5412</v>
      </c>
      <c r="M1905" s="8" t="s">
        <v>789</v>
      </c>
      <c r="N1905" s="8" t="s">
        <v>10716</v>
      </c>
      <c r="O1905" s="8" t="s">
        <v>19170</v>
      </c>
      <c r="P1905" s="8" t="s">
        <v>776</v>
      </c>
      <c r="Q1905" s="8" t="s">
        <v>9500</v>
      </c>
      <c r="R1905" s="8" t="s">
        <v>26731</v>
      </c>
      <c r="S1905" s="17" t="s">
        <v>27612</v>
      </c>
      <c r="T1905" s="18">
        <v>43028</v>
      </c>
      <c r="U1905" s="8">
        <v>0.45833333333333331</v>
      </c>
      <c r="V1905" s="8">
        <v>0.625</v>
      </c>
      <c r="W1905" s="8" t="s">
        <v>739</v>
      </c>
      <c r="X1905" s="8" t="s">
        <v>13098</v>
      </c>
      <c r="Y1905" s="8" t="s">
        <v>13099</v>
      </c>
      <c r="Z1905" s="17" t="s">
        <v>27892</v>
      </c>
      <c r="AA1905" s="8" t="s">
        <v>27893</v>
      </c>
      <c r="AB1905" s="8" t="s">
        <v>27894</v>
      </c>
    </row>
    <row r="1906" spans="1:28" hidden="1" x14ac:dyDescent="0.2">
      <c r="A1906" s="8" t="s">
        <v>27895</v>
      </c>
      <c r="B1906" s="8" t="s">
        <v>27896</v>
      </c>
      <c r="C1906" s="8" t="s">
        <v>45739</v>
      </c>
      <c r="D1906" s="8" t="s">
        <v>45740</v>
      </c>
      <c r="E1906" s="8" t="s">
        <v>174</v>
      </c>
      <c r="F1906" s="8" t="s">
        <v>133</v>
      </c>
      <c r="G1906" s="8" t="s">
        <v>174</v>
      </c>
      <c r="H1906" s="8" t="s">
        <v>133</v>
      </c>
      <c r="I1906" s="8" t="s">
        <v>27611</v>
      </c>
      <c r="J1906" s="8" t="s">
        <v>28</v>
      </c>
      <c r="K1906" s="8" t="s">
        <v>296</v>
      </c>
      <c r="L1906" s="8" t="s">
        <v>789</v>
      </c>
      <c r="M1906" s="8" t="s">
        <v>13077</v>
      </c>
      <c r="N1906" s="8" t="s">
        <v>10716</v>
      </c>
      <c r="O1906" s="8" t="s">
        <v>19170</v>
      </c>
      <c r="P1906" s="8" t="s">
        <v>776</v>
      </c>
      <c r="Q1906" s="8" t="s">
        <v>9500</v>
      </c>
      <c r="R1906" s="8" t="s">
        <v>26731</v>
      </c>
      <c r="S1906" s="17" t="s">
        <v>27612</v>
      </c>
      <c r="T1906" s="18">
        <v>43028</v>
      </c>
      <c r="U1906" s="8">
        <v>0.625</v>
      </c>
      <c r="V1906" s="8">
        <v>0.70833333333333337</v>
      </c>
      <c r="W1906" s="8" t="s">
        <v>1100</v>
      </c>
      <c r="X1906" s="8" t="s">
        <v>27897</v>
      </c>
      <c r="Y1906" s="8" t="s">
        <v>13099</v>
      </c>
      <c r="Z1906" s="17" t="s">
        <v>3532</v>
      </c>
      <c r="AA1906" s="8" t="s">
        <v>27898</v>
      </c>
      <c r="AB1906" s="8" t="s">
        <v>27899</v>
      </c>
    </row>
    <row r="1907" spans="1:28" hidden="1" x14ac:dyDescent="0.2">
      <c r="A1907" s="8" t="s">
        <v>27900</v>
      </c>
      <c r="B1907" s="8" t="s">
        <v>27901</v>
      </c>
      <c r="C1907" s="8" t="s">
        <v>45739</v>
      </c>
      <c r="D1907" s="8" t="s">
        <v>45740</v>
      </c>
      <c r="E1907" s="8" t="s">
        <v>184</v>
      </c>
      <c r="F1907" s="8" t="s">
        <v>133</v>
      </c>
      <c r="G1907" s="8" t="s">
        <v>184</v>
      </c>
      <c r="H1907" s="8" t="s">
        <v>133</v>
      </c>
      <c r="I1907" s="8" t="s">
        <v>27611</v>
      </c>
      <c r="J1907" s="8" t="s">
        <v>28</v>
      </c>
      <c r="K1907" s="8" t="s">
        <v>296</v>
      </c>
      <c r="L1907" s="8" t="s">
        <v>5428</v>
      </c>
      <c r="M1907" s="8" t="s">
        <v>5429</v>
      </c>
      <c r="N1907" s="8" t="s">
        <v>10716</v>
      </c>
      <c r="O1907" s="8" t="s">
        <v>19170</v>
      </c>
      <c r="P1907" s="8" t="s">
        <v>776</v>
      </c>
      <c r="Q1907" s="8" t="s">
        <v>9500</v>
      </c>
      <c r="R1907" s="8" t="s">
        <v>26731</v>
      </c>
      <c r="S1907" s="17" t="s">
        <v>27612</v>
      </c>
      <c r="T1907" s="18">
        <v>43029</v>
      </c>
      <c r="U1907" s="8">
        <v>0.25</v>
      </c>
      <c r="V1907" s="8">
        <v>0.33333333333333331</v>
      </c>
      <c r="W1907" s="8" t="s">
        <v>1100</v>
      </c>
      <c r="X1907" s="8" t="s">
        <v>27902</v>
      </c>
      <c r="Y1907" s="8" t="s">
        <v>13099</v>
      </c>
      <c r="Z1907" s="17" t="s">
        <v>27903</v>
      </c>
      <c r="AA1907" s="8" t="s">
        <v>27904</v>
      </c>
      <c r="AB1907" s="8" t="s">
        <v>27905</v>
      </c>
    </row>
    <row r="1908" spans="1:28" hidden="1" x14ac:dyDescent="0.2">
      <c r="A1908" s="8" t="s">
        <v>27906</v>
      </c>
      <c r="B1908" s="8" t="s">
        <v>27907</v>
      </c>
      <c r="C1908" s="8" t="s">
        <v>45739</v>
      </c>
      <c r="D1908" s="8" t="s">
        <v>45740</v>
      </c>
      <c r="E1908" s="8" t="s">
        <v>184</v>
      </c>
      <c r="F1908" s="8" t="s">
        <v>133</v>
      </c>
      <c r="G1908" s="8" t="s">
        <v>184</v>
      </c>
      <c r="H1908" s="8" t="s">
        <v>133</v>
      </c>
      <c r="I1908" s="8" t="s">
        <v>27611</v>
      </c>
      <c r="J1908" s="8" t="s">
        <v>28</v>
      </c>
      <c r="K1908" s="8" t="s">
        <v>296</v>
      </c>
      <c r="L1908" s="8" t="s">
        <v>5429</v>
      </c>
      <c r="M1908" s="8" t="s">
        <v>5434</v>
      </c>
      <c r="N1908" s="8" t="s">
        <v>10716</v>
      </c>
      <c r="O1908" s="8" t="s">
        <v>19170</v>
      </c>
      <c r="P1908" s="8" t="s">
        <v>776</v>
      </c>
      <c r="Q1908" s="8" t="s">
        <v>9500</v>
      </c>
      <c r="R1908" s="8" t="s">
        <v>26731</v>
      </c>
      <c r="S1908" s="17" t="s">
        <v>27612</v>
      </c>
      <c r="T1908" s="18">
        <v>43029</v>
      </c>
      <c r="U1908" s="8">
        <v>0.33333333333333331</v>
      </c>
      <c r="V1908" s="8">
        <v>0.375</v>
      </c>
      <c r="W1908" s="8" t="s">
        <v>1495</v>
      </c>
      <c r="X1908" s="8" t="s">
        <v>27908</v>
      </c>
      <c r="Y1908" s="8" t="s">
        <v>13099</v>
      </c>
      <c r="Z1908" s="17" t="s">
        <v>27909</v>
      </c>
      <c r="AA1908" s="8" t="s">
        <v>27910</v>
      </c>
      <c r="AB1908" s="8" t="s">
        <v>27911</v>
      </c>
    </row>
    <row r="1909" spans="1:28" hidden="1" x14ac:dyDescent="0.2">
      <c r="A1909" s="8" t="s">
        <v>27912</v>
      </c>
      <c r="B1909" s="8" t="s">
        <v>27913</v>
      </c>
      <c r="C1909" s="8" t="s">
        <v>45739</v>
      </c>
      <c r="D1909" s="8" t="s">
        <v>45740</v>
      </c>
      <c r="E1909" s="8" t="s">
        <v>184</v>
      </c>
      <c r="F1909" s="8" t="s">
        <v>133</v>
      </c>
      <c r="G1909" s="8" t="s">
        <v>184</v>
      </c>
      <c r="H1909" s="8" t="s">
        <v>133</v>
      </c>
      <c r="I1909" s="8" t="s">
        <v>27611</v>
      </c>
      <c r="J1909" s="8" t="s">
        <v>28</v>
      </c>
      <c r="K1909" s="8" t="s">
        <v>296</v>
      </c>
      <c r="L1909" s="8" t="s">
        <v>5434</v>
      </c>
      <c r="M1909" s="8" t="s">
        <v>19005</v>
      </c>
      <c r="N1909" s="8" t="s">
        <v>10716</v>
      </c>
      <c r="O1909" s="8" t="s">
        <v>19170</v>
      </c>
      <c r="P1909" s="8" t="s">
        <v>776</v>
      </c>
      <c r="Q1909" s="8" t="s">
        <v>9500</v>
      </c>
      <c r="R1909" s="8" t="s">
        <v>26731</v>
      </c>
      <c r="S1909" s="17" t="s">
        <v>27612</v>
      </c>
      <c r="T1909" s="18">
        <v>43029</v>
      </c>
      <c r="U1909" s="8">
        <v>0.375</v>
      </c>
      <c r="V1909" s="8">
        <v>0.45833333333333331</v>
      </c>
      <c r="W1909" s="8" t="s">
        <v>1100</v>
      </c>
      <c r="X1909" s="8" t="s">
        <v>27914</v>
      </c>
      <c r="Y1909" s="8" t="s">
        <v>13099</v>
      </c>
      <c r="Z1909" s="17" t="s">
        <v>27915</v>
      </c>
      <c r="AA1909" s="8" t="s">
        <v>27916</v>
      </c>
      <c r="AB1909" s="8" t="s">
        <v>27917</v>
      </c>
    </row>
    <row r="1910" spans="1:28" hidden="1" x14ac:dyDescent="0.2">
      <c r="A1910" s="8" t="s">
        <v>27918</v>
      </c>
      <c r="B1910" s="8" t="s">
        <v>27919</v>
      </c>
      <c r="C1910" s="8" t="s">
        <v>45739</v>
      </c>
      <c r="D1910" s="8" t="s">
        <v>45740</v>
      </c>
      <c r="E1910" s="8" t="s">
        <v>184</v>
      </c>
      <c r="F1910" s="8" t="s">
        <v>133</v>
      </c>
      <c r="G1910" s="8" t="s">
        <v>184</v>
      </c>
      <c r="H1910" s="8" t="s">
        <v>133</v>
      </c>
      <c r="I1910" s="8" t="s">
        <v>27611</v>
      </c>
      <c r="J1910" s="8" t="s">
        <v>28</v>
      </c>
      <c r="K1910" s="8" t="s">
        <v>296</v>
      </c>
      <c r="L1910" s="8" t="s">
        <v>19005</v>
      </c>
      <c r="M1910" s="8" t="s">
        <v>18007</v>
      </c>
      <c r="N1910" s="8" t="s">
        <v>10716</v>
      </c>
      <c r="O1910" s="8" t="s">
        <v>19170</v>
      </c>
      <c r="P1910" s="8" t="s">
        <v>776</v>
      </c>
      <c r="Q1910" s="8" t="s">
        <v>9500</v>
      </c>
      <c r="R1910" s="8" t="s">
        <v>26731</v>
      </c>
      <c r="S1910" s="17" t="s">
        <v>27612</v>
      </c>
      <c r="T1910" s="18">
        <v>43029</v>
      </c>
      <c r="U1910" s="8">
        <v>0.45833333333333331</v>
      </c>
      <c r="V1910" s="8">
        <v>0.5</v>
      </c>
      <c r="W1910" s="8" t="s">
        <v>1495</v>
      </c>
      <c r="X1910" s="8" t="s">
        <v>27920</v>
      </c>
      <c r="Y1910" s="8" t="s">
        <v>27921</v>
      </c>
      <c r="Z1910" s="17" t="s">
        <v>27922</v>
      </c>
      <c r="AA1910" s="8" t="s">
        <v>27923</v>
      </c>
      <c r="AB1910" s="8" t="s">
        <v>27924</v>
      </c>
    </row>
    <row r="1911" spans="1:28" hidden="1" x14ac:dyDescent="0.2">
      <c r="A1911" s="8" t="s">
        <v>27925</v>
      </c>
      <c r="B1911" s="8" t="s">
        <v>27926</v>
      </c>
      <c r="C1911" s="8" t="s">
        <v>45739</v>
      </c>
      <c r="D1911" s="8" t="s">
        <v>45740</v>
      </c>
      <c r="E1911" s="8" t="s">
        <v>184</v>
      </c>
      <c r="F1911" s="8" t="s">
        <v>133</v>
      </c>
      <c r="G1911" s="8" t="s">
        <v>184</v>
      </c>
      <c r="H1911" s="8" t="s">
        <v>133</v>
      </c>
      <c r="I1911" s="8" t="s">
        <v>27611</v>
      </c>
      <c r="J1911" s="8" t="s">
        <v>28</v>
      </c>
      <c r="K1911" s="8" t="s">
        <v>296</v>
      </c>
      <c r="L1911" s="8" t="s">
        <v>18007</v>
      </c>
      <c r="M1911" s="8" t="s">
        <v>13097</v>
      </c>
      <c r="N1911" s="8" t="s">
        <v>10716</v>
      </c>
      <c r="O1911" s="8" t="s">
        <v>19170</v>
      </c>
      <c r="P1911" s="8" t="s">
        <v>776</v>
      </c>
      <c r="Q1911" s="8" t="s">
        <v>9500</v>
      </c>
      <c r="R1911" s="8" t="s">
        <v>26731</v>
      </c>
      <c r="S1911" s="17" t="s">
        <v>27612</v>
      </c>
      <c r="T1911" s="18">
        <v>43029</v>
      </c>
      <c r="U1911" s="8">
        <v>0.5</v>
      </c>
      <c r="V1911" s="8">
        <v>0.70833333333333337</v>
      </c>
      <c r="W1911" s="8" t="s">
        <v>773</v>
      </c>
      <c r="X1911" s="8" t="s">
        <v>27880</v>
      </c>
      <c r="Y1911" s="8" t="s">
        <v>3511</v>
      </c>
      <c r="Z1911" s="17" t="s">
        <v>27927</v>
      </c>
      <c r="AA1911" s="8" t="s">
        <v>27928</v>
      </c>
      <c r="AB1911" s="8" t="s">
        <v>27929</v>
      </c>
    </row>
    <row r="1912" spans="1:28" hidden="1" x14ac:dyDescent="0.2">
      <c r="A1912" s="8" t="s">
        <v>27830</v>
      </c>
      <c r="B1912" s="8" t="s">
        <v>27831</v>
      </c>
      <c r="C1912" s="8" t="s">
        <v>45739</v>
      </c>
      <c r="D1912" s="8" t="s">
        <v>45740</v>
      </c>
      <c r="E1912" s="8" t="s">
        <v>194</v>
      </c>
      <c r="F1912" s="8" t="s">
        <v>133</v>
      </c>
      <c r="G1912" s="8" t="s">
        <v>194</v>
      </c>
      <c r="H1912" s="8" t="s">
        <v>133</v>
      </c>
      <c r="I1912" s="8" t="s">
        <v>27611</v>
      </c>
      <c r="J1912" s="8" t="s">
        <v>28</v>
      </c>
      <c r="K1912" s="8" t="s">
        <v>296</v>
      </c>
      <c r="L1912" s="8" t="s">
        <v>5452</v>
      </c>
      <c r="M1912" s="8" t="s">
        <v>13105</v>
      </c>
      <c r="N1912" s="8" t="s">
        <v>10716</v>
      </c>
      <c r="O1912" s="8" t="s">
        <v>19170</v>
      </c>
      <c r="P1912" s="8" t="s">
        <v>776</v>
      </c>
      <c r="Q1912" s="8" t="s">
        <v>9500</v>
      </c>
      <c r="R1912" s="8" t="s">
        <v>26731</v>
      </c>
      <c r="S1912" s="17" t="s">
        <v>27612</v>
      </c>
      <c r="T1912" s="18">
        <v>43030</v>
      </c>
      <c r="U1912" s="8">
        <v>0.25</v>
      </c>
      <c r="V1912" s="8">
        <v>0.70833333333333337</v>
      </c>
      <c r="W1912" s="8" t="s">
        <v>762</v>
      </c>
      <c r="X1912" s="8" t="s">
        <v>27832</v>
      </c>
      <c r="Y1912" s="8" t="s">
        <v>3628</v>
      </c>
      <c r="Z1912" s="17" t="s">
        <v>27833</v>
      </c>
      <c r="AA1912" s="8" t="s">
        <v>27834</v>
      </c>
      <c r="AB1912" s="8" t="s">
        <v>27835</v>
      </c>
    </row>
    <row r="1913" spans="1:28" hidden="1" x14ac:dyDescent="0.2">
      <c r="A1913" s="8" t="s">
        <v>27836</v>
      </c>
      <c r="B1913" s="8" t="s">
        <v>27837</v>
      </c>
      <c r="C1913" s="8" t="s">
        <v>45739</v>
      </c>
      <c r="D1913" s="8" t="s">
        <v>45740</v>
      </c>
      <c r="E1913" s="8" t="s">
        <v>154</v>
      </c>
      <c r="F1913" s="8" t="s">
        <v>133</v>
      </c>
      <c r="G1913" s="8" t="s">
        <v>154</v>
      </c>
      <c r="H1913" s="8" t="s">
        <v>133</v>
      </c>
      <c r="I1913" s="8" t="s">
        <v>27611</v>
      </c>
      <c r="J1913" s="8" t="s">
        <v>28</v>
      </c>
      <c r="K1913" s="8" t="s">
        <v>296</v>
      </c>
      <c r="L1913" s="8" t="s">
        <v>2068</v>
      </c>
      <c r="M1913" s="8" t="s">
        <v>5468</v>
      </c>
      <c r="N1913" s="8" t="s">
        <v>10716</v>
      </c>
      <c r="O1913" s="8" t="s">
        <v>19170</v>
      </c>
      <c r="P1913" s="8" t="s">
        <v>776</v>
      </c>
      <c r="Q1913" s="8" t="s">
        <v>9500</v>
      </c>
      <c r="R1913" s="8" t="s">
        <v>26731</v>
      </c>
      <c r="S1913" s="17" t="s">
        <v>27612</v>
      </c>
      <c r="T1913" s="18">
        <v>43031</v>
      </c>
      <c r="U1913" s="8">
        <v>0.25</v>
      </c>
      <c r="V1913" s="8">
        <v>0.45833333333333331</v>
      </c>
      <c r="W1913" s="8" t="s">
        <v>773</v>
      </c>
      <c r="X1913" s="8" t="s">
        <v>17339</v>
      </c>
      <c r="Y1913" s="8" t="s">
        <v>17340</v>
      </c>
      <c r="Z1913" s="17" t="s">
        <v>26565</v>
      </c>
      <c r="AA1913" s="8" t="s">
        <v>27838</v>
      </c>
      <c r="AB1913" s="8" t="s">
        <v>27839</v>
      </c>
    </row>
    <row r="1914" spans="1:28" hidden="1" x14ac:dyDescent="0.2">
      <c r="A1914" s="8" t="s">
        <v>27840</v>
      </c>
      <c r="B1914" s="8" t="s">
        <v>27841</v>
      </c>
      <c r="C1914" s="8" t="s">
        <v>45739</v>
      </c>
      <c r="D1914" s="8" t="s">
        <v>45740</v>
      </c>
      <c r="E1914" s="8" t="s">
        <v>154</v>
      </c>
      <c r="F1914" s="8" t="s">
        <v>133</v>
      </c>
      <c r="G1914" s="8" t="s">
        <v>154</v>
      </c>
      <c r="H1914" s="8" t="s">
        <v>133</v>
      </c>
      <c r="I1914" s="8" t="s">
        <v>27611</v>
      </c>
      <c r="J1914" s="8" t="s">
        <v>28</v>
      </c>
      <c r="K1914" s="8" t="s">
        <v>296</v>
      </c>
      <c r="L1914" s="8" t="s">
        <v>5468</v>
      </c>
      <c r="M1914" s="8" t="s">
        <v>1093</v>
      </c>
      <c r="N1914" s="8" t="s">
        <v>10716</v>
      </c>
      <c r="O1914" s="8" t="s">
        <v>19170</v>
      </c>
      <c r="P1914" s="8" t="s">
        <v>776</v>
      </c>
      <c r="Q1914" s="8" t="s">
        <v>9500</v>
      </c>
      <c r="R1914" s="8" t="s">
        <v>26731</v>
      </c>
      <c r="S1914" s="17" t="s">
        <v>27612</v>
      </c>
      <c r="T1914" s="18">
        <v>43031</v>
      </c>
      <c r="U1914" s="8">
        <v>0.45833333333333331</v>
      </c>
      <c r="V1914" s="8">
        <v>0.54166666666666663</v>
      </c>
      <c r="W1914" s="8" t="s">
        <v>1100</v>
      </c>
      <c r="X1914" s="8" t="s">
        <v>27842</v>
      </c>
      <c r="Y1914" s="8" t="s">
        <v>17340</v>
      </c>
      <c r="Z1914" s="17" t="s">
        <v>27843</v>
      </c>
      <c r="AA1914" s="8" t="s">
        <v>27844</v>
      </c>
      <c r="AB1914" s="8" t="s">
        <v>27845</v>
      </c>
    </row>
    <row r="1915" spans="1:28" hidden="1" x14ac:dyDescent="0.2">
      <c r="A1915" s="8" t="s">
        <v>27846</v>
      </c>
      <c r="B1915" s="8" t="s">
        <v>27847</v>
      </c>
      <c r="C1915" s="8" t="s">
        <v>45739</v>
      </c>
      <c r="D1915" s="8" t="s">
        <v>45740</v>
      </c>
      <c r="E1915" s="8" t="s">
        <v>154</v>
      </c>
      <c r="F1915" s="8" t="s">
        <v>133</v>
      </c>
      <c r="G1915" s="8" t="s">
        <v>154</v>
      </c>
      <c r="H1915" s="8" t="s">
        <v>133</v>
      </c>
      <c r="I1915" s="8" t="s">
        <v>27611</v>
      </c>
      <c r="J1915" s="8" t="s">
        <v>28</v>
      </c>
      <c r="K1915" s="8" t="s">
        <v>296</v>
      </c>
      <c r="L1915" s="8" t="s">
        <v>1093</v>
      </c>
      <c r="M1915" s="8" t="s">
        <v>1099</v>
      </c>
      <c r="N1915" s="8" t="s">
        <v>10716</v>
      </c>
      <c r="O1915" s="8" t="s">
        <v>19170</v>
      </c>
      <c r="P1915" s="8" t="s">
        <v>776</v>
      </c>
      <c r="Q1915" s="8" t="s">
        <v>9500</v>
      </c>
      <c r="R1915" s="8" t="s">
        <v>26731</v>
      </c>
      <c r="S1915" s="17" t="s">
        <v>27612</v>
      </c>
      <c r="T1915" s="18">
        <v>43031</v>
      </c>
      <c r="U1915" s="8">
        <v>0.54166666666666663</v>
      </c>
      <c r="V1915" s="8">
        <v>0.625</v>
      </c>
      <c r="W1915" s="8" t="s">
        <v>1100</v>
      </c>
      <c r="X1915" s="8" t="s">
        <v>27848</v>
      </c>
      <c r="Y1915" s="8" t="s">
        <v>3511</v>
      </c>
      <c r="Z1915" s="17" t="s">
        <v>3532</v>
      </c>
      <c r="AA1915" s="8" t="s">
        <v>27849</v>
      </c>
      <c r="AB1915" s="8" t="s">
        <v>27850</v>
      </c>
    </row>
    <row r="1916" spans="1:28" hidden="1" x14ac:dyDescent="0.2">
      <c r="A1916" s="8" t="s">
        <v>27851</v>
      </c>
      <c r="B1916" s="8" t="s">
        <v>27852</v>
      </c>
      <c r="C1916" s="8" t="s">
        <v>45739</v>
      </c>
      <c r="D1916" s="8" t="s">
        <v>45740</v>
      </c>
      <c r="E1916" s="8" t="s">
        <v>154</v>
      </c>
      <c r="F1916" s="8" t="s">
        <v>133</v>
      </c>
      <c r="G1916" s="8" t="s">
        <v>154</v>
      </c>
      <c r="H1916" s="8" t="s">
        <v>133</v>
      </c>
      <c r="I1916" s="8" t="s">
        <v>27611</v>
      </c>
      <c r="J1916" s="8" t="s">
        <v>28</v>
      </c>
      <c r="K1916" s="8" t="s">
        <v>296</v>
      </c>
      <c r="L1916" s="8" t="s">
        <v>1099</v>
      </c>
      <c r="M1916" s="8" t="s">
        <v>13116</v>
      </c>
      <c r="N1916" s="8" t="s">
        <v>10716</v>
      </c>
      <c r="O1916" s="8" t="s">
        <v>19170</v>
      </c>
      <c r="P1916" s="8" t="s">
        <v>776</v>
      </c>
      <c r="Q1916" s="8" t="s">
        <v>9500</v>
      </c>
      <c r="R1916" s="8" t="s">
        <v>26731</v>
      </c>
      <c r="S1916" s="17" t="s">
        <v>27612</v>
      </c>
      <c r="T1916" s="18">
        <v>43031</v>
      </c>
      <c r="U1916" s="8">
        <v>0.625</v>
      </c>
      <c r="V1916" s="8">
        <v>0.70833333333333337</v>
      </c>
      <c r="W1916" s="8" t="s">
        <v>1100</v>
      </c>
      <c r="X1916" s="8" t="s">
        <v>27853</v>
      </c>
      <c r="Y1916" s="8" t="s">
        <v>13099</v>
      </c>
      <c r="Z1916" s="17" t="s">
        <v>27660</v>
      </c>
      <c r="AA1916" s="8" t="s">
        <v>27854</v>
      </c>
      <c r="AB1916" s="8" t="s">
        <v>27855</v>
      </c>
    </row>
    <row r="1917" spans="1:28" hidden="1" x14ac:dyDescent="0.2">
      <c r="A1917" s="8" t="s">
        <v>27856</v>
      </c>
      <c r="B1917" s="8" t="s">
        <v>27857</v>
      </c>
      <c r="C1917" s="8" t="s">
        <v>45739</v>
      </c>
      <c r="D1917" s="8" t="s">
        <v>45740</v>
      </c>
      <c r="E1917" s="8" t="s">
        <v>164</v>
      </c>
      <c r="F1917" s="8" t="s">
        <v>133</v>
      </c>
      <c r="G1917" s="8" t="s">
        <v>164</v>
      </c>
      <c r="H1917" s="8" t="s">
        <v>133</v>
      </c>
      <c r="I1917" s="8" t="s">
        <v>27611</v>
      </c>
      <c r="J1917" s="8" t="s">
        <v>28</v>
      </c>
      <c r="K1917" s="8" t="s">
        <v>296</v>
      </c>
      <c r="L1917" s="8" t="s">
        <v>2073</v>
      </c>
      <c r="M1917" s="8" t="s">
        <v>27858</v>
      </c>
      <c r="N1917" s="8" t="s">
        <v>10716</v>
      </c>
      <c r="O1917" s="8" t="s">
        <v>19170</v>
      </c>
      <c r="P1917" s="8" t="s">
        <v>776</v>
      </c>
      <c r="Q1917" s="8" t="s">
        <v>9500</v>
      </c>
      <c r="R1917" s="8" t="s">
        <v>26731</v>
      </c>
      <c r="S1917" s="17" t="s">
        <v>27612</v>
      </c>
      <c r="T1917" s="18">
        <v>43032</v>
      </c>
      <c r="U1917" s="8">
        <v>0.25</v>
      </c>
      <c r="V1917" s="8">
        <v>0.375</v>
      </c>
      <c r="W1917" s="8" t="s">
        <v>1283</v>
      </c>
      <c r="X1917" s="8" t="s">
        <v>27859</v>
      </c>
      <c r="Y1917" s="8" t="s">
        <v>3572</v>
      </c>
      <c r="Z1917" s="17" t="s">
        <v>27860</v>
      </c>
      <c r="AA1917" s="8" t="s">
        <v>27861</v>
      </c>
      <c r="AB1917" s="8" t="s">
        <v>27862</v>
      </c>
    </row>
    <row r="1918" spans="1:28" hidden="1" x14ac:dyDescent="0.2">
      <c r="A1918" s="8" t="s">
        <v>27863</v>
      </c>
      <c r="B1918" s="8" t="s">
        <v>27864</v>
      </c>
      <c r="C1918" s="8" t="s">
        <v>45739</v>
      </c>
      <c r="D1918" s="8" t="s">
        <v>45740</v>
      </c>
      <c r="E1918" s="8" t="s">
        <v>164</v>
      </c>
      <c r="F1918" s="8" t="s">
        <v>133</v>
      </c>
      <c r="G1918" s="8" t="s">
        <v>164</v>
      </c>
      <c r="H1918" s="8" t="s">
        <v>133</v>
      </c>
      <c r="I1918" s="8" t="s">
        <v>27611</v>
      </c>
      <c r="J1918" s="8" t="s">
        <v>28</v>
      </c>
      <c r="K1918" s="8" t="s">
        <v>296</v>
      </c>
      <c r="L1918" s="8" t="s">
        <v>27858</v>
      </c>
      <c r="M1918" s="8" t="s">
        <v>14460</v>
      </c>
      <c r="N1918" s="8" t="s">
        <v>10716</v>
      </c>
      <c r="O1918" s="8" t="s">
        <v>19170</v>
      </c>
      <c r="P1918" s="8" t="s">
        <v>776</v>
      </c>
      <c r="Q1918" s="8" t="s">
        <v>9500</v>
      </c>
      <c r="R1918" s="8" t="s">
        <v>26731</v>
      </c>
      <c r="S1918" s="17" t="s">
        <v>27612</v>
      </c>
      <c r="T1918" s="18">
        <v>43032</v>
      </c>
      <c r="U1918" s="8">
        <v>0.375</v>
      </c>
      <c r="V1918" s="8">
        <v>0.45833333333333331</v>
      </c>
      <c r="W1918" s="8" t="s">
        <v>1100</v>
      </c>
      <c r="X1918" s="8" t="s">
        <v>27865</v>
      </c>
      <c r="Y1918" s="8" t="s">
        <v>3572</v>
      </c>
      <c r="Z1918" s="17" t="s">
        <v>3532</v>
      </c>
      <c r="AA1918" s="8" t="s">
        <v>27866</v>
      </c>
      <c r="AB1918" s="8" t="s">
        <v>27867</v>
      </c>
    </row>
    <row r="1919" spans="1:28" hidden="1" x14ac:dyDescent="0.2">
      <c r="A1919" s="8" t="s">
        <v>27868</v>
      </c>
      <c r="B1919" s="8" t="s">
        <v>27869</v>
      </c>
      <c r="C1919" s="8" t="s">
        <v>45739</v>
      </c>
      <c r="D1919" s="8" t="s">
        <v>45740</v>
      </c>
      <c r="E1919" s="8" t="s">
        <v>164</v>
      </c>
      <c r="F1919" s="8" t="s">
        <v>133</v>
      </c>
      <c r="G1919" s="8" t="s">
        <v>164</v>
      </c>
      <c r="H1919" s="8" t="s">
        <v>133</v>
      </c>
      <c r="I1919" s="8" t="s">
        <v>27611</v>
      </c>
      <c r="J1919" s="8" t="s">
        <v>28</v>
      </c>
      <c r="K1919" s="8" t="s">
        <v>296</v>
      </c>
      <c r="L1919" s="8" t="s">
        <v>14460</v>
      </c>
      <c r="M1919" s="8" t="s">
        <v>8515</v>
      </c>
      <c r="N1919" s="8" t="s">
        <v>10716</v>
      </c>
      <c r="O1919" s="8" t="s">
        <v>19170</v>
      </c>
      <c r="P1919" s="8" t="s">
        <v>776</v>
      </c>
      <c r="Q1919" s="8" t="s">
        <v>9500</v>
      </c>
      <c r="R1919" s="8" t="s">
        <v>26731</v>
      </c>
      <c r="S1919" s="17" t="s">
        <v>27612</v>
      </c>
      <c r="T1919" s="18">
        <v>43032</v>
      </c>
      <c r="U1919" s="8">
        <v>0.45833333333333331</v>
      </c>
      <c r="V1919" s="8">
        <v>0.58333333333333337</v>
      </c>
      <c r="W1919" s="8" t="s">
        <v>1283</v>
      </c>
      <c r="X1919" s="8" t="s">
        <v>19197</v>
      </c>
      <c r="Y1919" s="8" t="s">
        <v>366</v>
      </c>
      <c r="Z1919" s="17" t="s">
        <v>3472</v>
      </c>
      <c r="AA1919" s="8" t="s">
        <v>27870</v>
      </c>
      <c r="AB1919" s="8" t="s">
        <v>27871</v>
      </c>
    </row>
    <row r="1920" spans="1:28" hidden="1" x14ac:dyDescent="0.2">
      <c r="A1920" s="8" t="s">
        <v>27872</v>
      </c>
      <c r="B1920" s="8" t="s">
        <v>27873</v>
      </c>
      <c r="C1920" s="8" t="s">
        <v>45739</v>
      </c>
      <c r="D1920" s="8" t="s">
        <v>45740</v>
      </c>
      <c r="E1920" s="8" t="s">
        <v>164</v>
      </c>
      <c r="F1920" s="8" t="s">
        <v>133</v>
      </c>
      <c r="G1920" s="8" t="s">
        <v>164</v>
      </c>
      <c r="H1920" s="8" t="s">
        <v>133</v>
      </c>
      <c r="I1920" s="8" t="s">
        <v>27611</v>
      </c>
      <c r="J1920" s="8" t="s">
        <v>28</v>
      </c>
      <c r="K1920" s="8" t="s">
        <v>296</v>
      </c>
      <c r="L1920" s="8" t="s">
        <v>8515</v>
      </c>
      <c r="M1920" s="8" t="s">
        <v>13123</v>
      </c>
      <c r="N1920" s="8" t="s">
        <v>10716</v>
      </c>
      <c r="O1920" s="8" t="s">
        <v>19170</v>
      </c>
      <c r="P1920" s="8" t="s">
        <v>776</v>
      </c>
      <c r="Q1920" s="8" t="s">
        <v>9500</v>
      </c>
      <c r="R1920" s="8" t="s">
        <v>26731</v>
      </c>
      <c r="S1920" s="17" t="s">
        <v>27612</v>
      </c>
      <c r="T1920" s="18">
        <v>43032</v>
      </c>
      <c r="U1920" s="8">
        <v>0.58333333333333337</v>
      </c>
      <c r="V1920" s="8">
        <v>0.70833333333333337</v>
      </c>
      <c r="W1920" s="8" t="s">
        <v>1283</v>
      </c>
      <c r="X1920" s="8" t="s">
        <v>27874</v>
      </c>
      <c r="Y1920" s="8" t="s">
        <v>366</v>
      </c>
      <c r="Z1920" s="17" t="s">
        <v>27875</v>
      </c>
      <c r="AA1920" s="8" t="s">
        <v>27876</v>
      </c>
      <c r="AB1920" s="8" t="s">
        <v>27877</v>
      </c>
    </row>
    <row r="1921" spans="1:28" hidden="1" x14ac:dyDescent="0.2">
      <c r="A1921" s="8" t="s">
        <v>27983</v>
      </c>
      <c r="B1921" s="8" t="s">
        <v>27984</v>
      </c>
      <c r="C1921" s="8" t="s">
        <v>45739</v>
      </c>
      <c r="D1921" s="8" t="s">
        <v>45740</v>
      </c>
      <c r="E1921" s="8" t="s">
        <v>205</v>
      </c>
      <c r="F1921" s="8" t="s">
        <v>204</v>
      </c>
      <c r="G1921" s="8" t="s">
        <v>205</v>
      </c>
      <c r="H1921" s="8" t="s">
        <v>204</v>
      </c>
      <c r="I1921" s="8" t="s">
        <v>27611</v>
      </c>
      <c r="J1921" s="8" t="s">
        <v>28</v>
      </c>
      <c r="K1921" s="8" t="s">
        <v>296</v>
      </c>
      <c r="L1921" s="8" t="s">
        <v>427</v>
      </c>
      <c r="M1921" s="8" t="s">
        <v>26537</v>
      </c>
      <c r="N1921" s="8" t="s">
        <v>10716</v>
      </c>
      <c r="O1921" s="8" t="s">
        <v>19170</v>
      </c>
      <c r="P1921" s="8" t="s">
        <v>776</v>
      </c>
      <c r="Q1921" s="8" t="s">
        <v>9500</v>
      </c>
      <c r="R1921" s="8" t="s">
        <v>26731</v>
      </c>
      <c r="S1921" s="17" t="s">
        <v>27612</v>
      </c>
      <c r="T1921" s="18">
        <v>43033</v>
      </c>
      <c r="U1921" s="8">
        <v>0.25</v>
      </c>
      <c r="V1921" s="8">
        <v>0.3125</v>
      </c>
      <c r="W1921" s="8" t="s">
        <v>2170</v>
      </c>
      <c r="X1921" s="8" t="s">
        <v>27985</v>
      </c>
      <c r="Y1921" s="8" t="s">
        <v>20335</v>
      </c>
      <c r="Z1921" s="17" t="s">
        <v>27986</v>
      </c>
      <c r="AA1921" s="8" t="s">
        <v>27987</v>
      </c>
      <c r="AB1921" s="8" t="s">
        <v>27988</v>
      </c>
    </row>
    <row r="1922" spans="1:28" hidden="1" x14ac:dyDescent="0.2">
      <c r="A1922" s="8" t="s">
        <v>27989</v>
      </c>
      <c r="B1922" s="8" t="s">
        <v>27990</v>
      </c>
      <c r="C1922" s="8" t="s">
        <v>45739</v>
      </c>
      <c r="D1922" s="8" t="s">
        <v>45740</v>
      </c>
      <c r="E1922" s="8" t="s">
        <v>205</v>
      </c>
      <c r="F1922" s="8" t="s">
        <v>204</v>
      </c>
      <c r="G1922" s="8" t="s">
        <v>205</v>
      </c>
      <c r="H1922" s="8" t="s">
        <v>204</v>
      </c>
      <c r="I1922" s="8" t="s">
        <v>27611</v>
      </c>
      <c r="J1922" s="8" t="s">
        <v>28</v>
      </c>
      <c r="K1922" s="8" t="s">
        <v>296</v>
      </c>
      <c r="L1922" s="8" t="s">
        <v>26537</v>
      </c>
      <c r="M1922" s="8" t="s">
        <v>27991</v>
      </c>
      <c r="N1922" s="8" t="s">
        <v>10716</v>
      </c>
      <c r="O1922" s="8" t="s">
        <v>19170</v>
      </c>
      <c r="P1922" s="8" t="s">
        <v>776</v>
      </c>
      <c r="Q1922" s="8" t="s">
        <v>9500</v>
      </c>
      <c r="R1922" s="8" t="s">
        <v>26731</v>
      </c>
      <c r="S1922" s="17" t="s">
        <v>27612</v>
      </c>
      <c r="T1922" s="18">
        <v>43033</v>
      </c>
      <c r="U1922" s="8">
        <v>0.3125</v>
      </c>
      <c r="V1922" s="8">
        <v>0.39583333333333331</v>
      </c>
      <c r="W1922" s="8" t="s">
        <v>1100</v>
      </c>
      <c r="X1922" s="8" t="s">
        <v>27992</v>
      </c>
      <c r="Y1922" s="8" t="s">
        <v>20335</v>
      </c>
      <c r="Z1922" s="17" t="s">
        <v>26510</v>
      </c>
      <c r="AA1922" s="8" t="s">
        <v>27993</v>
      </c>
      <c r="AB1922" s="8" t="s">
        <v>27994</v>
      </c>
    </row>
    <row r="1923" spans="1:28" hidden="1" x14ac:dyDescent="0.2">
      <c r="A1923" s="8" t="s">
        <v>27995</v>
      </c>
      <c r="B1923" s="8" t="s">
        <v>27996</v>
      </c>
      <c r="C1923" s="8" t="s">
        <v>45739</v>
      </c>
      <c r="D1923" s="8" t="s">
        <v>45740</v>
      </c>
      <c r="E1923" s="8" t="s">
        <v>205</v>
      </c>
      <c r="F1923" s="8" t="s">
        <v>204</v>
      </c>
      <c r="G1923" s="8" t="s">
        <v>205</v>
      </c>
      <c r="H1923" s="8" t="s">
        <v>204</v>
      </c>
      <c r="I1923" s="8" t="s">
        <v>27611</v>
      </c>
      <c r="J1923" s="8" t="s">
        <v>28</v>
      </c>
      <c r="K1923" s="8" t="s">
        <v>296</v>
      </c>
      <c r="L1923" s="8" t="s">
        <v>27991</v>
      </c>
      <c r="M1923" s="8" t="s">
        <v>5498</v>
      </c>
      <c r="N1923" s="8" t="s">
        <v>10716</v>
      </c>
      <c r="O1923" s="8" t="s">
        <v>19170</v>
      </c>
      <c r="P1923" s="8" t="s">
        <v>776</v>
      </c>
      <c r="Q1923" s="8" t="s">
        <v>9500</v>
      </c>
      <c r="R1923" s="8" t="s">
        <v>26731</v>
      </c>
      <c r="S1923" s="17" t="s">
        <v>27612</v>
      </c>
      <c r="T1923" s="18">
        <v>43033</v>
      </c>
      <c r="U1923" s="8">
        <v>0.39583333333333331</v>
      </c>
      <c r="V1923" s="8">
        <v>0.58333333333333337</v>
      </c>
      <c r="W1923" s="8" t="s">
        <v>8032</v>
      </c>
      <c r="X1923" s="8" t="s">
        <v>27997</v>
      </c>
      <c r="Y1923" s="8" t="s">
        <v>366</v>
      </c>
      <c r="Z1923" s="17" t="s">
        <v>27998</v>
      </c>
      <c r="AA1923" s="8" t="s">
        <v>27999</v>
      </c>
      <c r="AB1923" s="8" t="s">
        <v>28000</v>
      </c>
    </row>
    <row r="1924" spans="1:28" hidden="1" x14ac:dyDescent="0.2">
      <c r="A1924" s="8" t="s">
        <v>28001</v>
      </c>
      <c r="B1924" s="8" t="s">
        <v>28002</v>
      </c>
      <c r="C1924" s="8" t="s">
        <v>45739</v>
      </c>
      <c r="D1924" s="8" t="s">
        <v>45740</v>
      </c>
      <c r="E1924" s="8" t="s">
        <v>205</v>
      </c>
      <c r="F1924" s="8" t="s">
        <v>204</v>
      </c>
      <c r="G1924" s="8" t="s">
        <v>205</v>
      </c>
      <c r="H1924" s="8" t="s">
        <v>204</v>
      </c>
      <c r="I1924" s="8" t="s">
        <v>27611</v>
      </c>
      <c r="J1924" s="8" t="s">
        <v>28</v>
      </c>
      <c r="K1924" s="8" t="s">
        <v>296</v>
      </c>
      <c r="L1924" s="8" t="s">
        <v>5498</v>
      </c>
      <c r="M1924" s="8" t="s">
        <v>26558</v>
      </c>
      <c r="N1924" s="8" t="s">
        <v>10716</v>
      </c>
      <c r="O1924" s="8" t="s">
        <v>19170</v>
      </c>
      <c r="P1924" s="8" t="s">
        <v>776</v>
      </c>
      <c r="Q1924" s="8" t="s">
        <v>9500</v>
      </c>
      <c r="R1924" s="8" t="s">
        <v>26731</v>
      </c>
      <c r="S1924" s="17" t="s">
        <v>27612</v>
      </c>
      <c r="T1924" s="18">
        <v>43033</v>
      </c>
      <c r="U1924" s="8">
        <v>0.58333333333333337</v>
      </c>
      <c r="V1924" s="8">
        <v>0.625</v>
      </c>
      <c r="W1924" s="8" t="s">
        <v>1495</v>
      </c>
      <c r="X1924" s="8" t="s">
        <v>28003</v>
      </c>
      <c r="Y1924" s="8" t="s">
        <v>28004</v>
      </c>
      <c r="Z1924" s="17" t="s">
        <v>28005</v>
      </c>
      <c r="AA1924" s="8" t="s">
        <v>28006</v>
      </c>
      <c r="AB1924" s="8" t="s">
        <v>28007</v>
      </c>
    </row>
    <row r="1925" spans="1:28" hidden="1" x14ac:dyDescent="0.2">
      <c r="A1925" s="8" t="s">
        <v>28008</v>
      </c>
      <c r="B1925" s="8" t="s">
        <v>28009</v>
      </c>
      <c r="C1925" s="8" t="s">
        <v>45739</v>
      </c>
      <c r="D1925" s="8" t="s">
        <v>45740</v>
      </c>
      <c r="E1925" s="8" t="s">
        <v>205</v>
      </c>
      <c r="F1925" s="8" t="s">
        <v>204</v>
      </c>
      <c r="G1925" s="8" t="s">
        <v>205</v>
      </c>
      <c r="H1925" s="8" t="s">
        <v>204</v>
      </c>
      <c r="I1925" s="8" t="s">
        <v>27611</v>
      </c>
      <c r="J1925" s="8" t="s">
        <v>28</v>
      </c>
      <c r="K1925" s="8" t="s">
        <v>296</v>
      </c>
      <c r="L1925" s="8" t="s">
        <v>26558</v>
      </c>
      <c r="M1925" s="8" t="s">
        <v>2079</v>
      </c>
      <c r="N1925" s="8" t="s">
        <v>10716</v>
      </c>
      <c r="O1925" s="8" t="s">
        <v>19170</v>
      </c>
      <c r="P1925" s="8" t="s">
        <v>776</v>
      </c>
      <c r="Q1925" s="8" t="s">
        <v>9500</v>
      </c>
      <c r="R1925" s="8" t="s">
        <v>26731</v>
      </c>
      <c r="S1925" s="17" t="s">
        <v>27612</v>
      </c>
      <c r="T1925" s="18">
        <v>43033</v>
      </c>
      <c r="U1925" s="8">
        <v>0.625</v>
      </c>
      <c r="V1925" s="8">
        <v>0.70833333333333337</v>
      </c>
      <c r="W1925" s="8" t="s">
        <v>1100</v>
      </c>
      <c r="X1925" s="8" t="s">
        <v>20348</v>
      </c>
      <c r="Y1925" s="8" t="s">
        <v>20335</v>
      </c>
      <c r="Z1925" s="17" t="s">
        <v>3532</v>
      </c>
      <c r="AA1925" s="8" t="s">
        <v>28010</v>
      </c>
      <c r="AB1925" s="8" t="s">
        <v>28011</v>
      </c>
    </row>
    <row r="1926" spans="1:28" hidden="1" x14ac:dyDescent="0.2">
      <c r="A1926" s="8" t="s">
        <v>27941</v>
      </c>
      <c r="B1926" s="8" t="s">
        <v>27942</v>
      </c>
      <c r="C1926" s="8" t="s">
        <v>45739</v>
      </c>
      <c r="D1926" s="8" t="s">
        <v>45740</v>
      </c>
      <c r="E1926" s="8" t="s">
        <v>215</v>
      </c>
      <c r="F1926" s="8" t="s">
        <v>204</v>
      </c>
      <c r="G1926" s="8" t="s">
        <v>215</v>
      </c>
      <c r="H1926" s="8" t="s">
        <v>204</v>
      </c>
      <c r="I1926" s="8" t="s">
        <v>27611</v>
      </c>
      <c r="J1926" s="8" t="s">
        <v>28</v>
      </c>
      <c r="K1926" s="8" t="s">
        <v>296</v>
      </c>
      <c r="L1926" s="8" t="s">
        <v>436</v>
      </c>
      <c r="M1926" s="8" t="s">
        <v>5508</v>
      </c>
      <c r="N1926" s="8" t="s">
        <v>10716</v>
      </c>
      <c r="O1926" s="8" t="s">
        <v>19170</v>
      </c>
      <c r="P1926" s="8" t="s">
        <v>776</v>
      </c>
      <c r="Q1926" s="8" t="s">
        <v>9500</v>
      </c>
      <c r="R1926" s="8" t="s">
        <v>26731</v>
      </c>
      <c r="S1926" s="17" t="s">
        <v>27612</v>
      </c>
      <c r="T1926" s="18">
        <v>43034</v>
      </c>
      <c r="U1926" s="8">
        <v>0.25</v>
      </c>
      <c r="V1926" s="8">
        <v>0.45833333333333331</v>
      </c>
      <c r="W1926" s="8" t="s">
        <v>773</v>
      </c>
      <c r="X1926" s="8" t="s">
        <v>27943</v>
      </c>
      <c r="Y1926" s="8" t="s">
        <v>27944</v>
      </c>
      <c r="Z1926" s="17" t="s">
        <v>3472</v>
      </c>
      <c r="AA1926" s="8" t="s">
        <v>27945</v>
      </c>
      <c r="AB1926" s="8" t="s">
        <v>27946</v>
      </c>
    </row>
    <row r="1927" spans="1:28" hidden="1" x14ac:dyDescent="0.2">
      <c r="A1927" s="8" t="s">
        <v>27947</v>
      </c>
      <c r="B1927" s="8" t="s">
        <v>27948</v>
      </c>
      <c r="C1927" s="8" t="s">
        <v>45739</v>
      </c>
      <c r="D1927" s="8" t="s">
        <v>45740</v>
      </c>
      <c r="E1927" s="8" t="s">
        <v>215</v>
      </c>
      <c r="F1927" s="8" t="s">
        <v>204</v>
      </c>
      <c r="G1927" s="8" t="s">
        <v>215</v>
      </c>
      <c r="H1927" s="8" t="s">
        <v>204</v>
      </c>
      <c r="I1927" s="8" t="s">
        <v>27611</v>
      </c>
      <c r="J1927" s="8" t="s">
        <v>28</v>
      </c>
      <c r="K1927" s="8" t="s">
        <v>296</v>
      </c>
      <c r="L1927" s="8" t="s">
        <v>5508</v>
      </c>
      <c r="M1927" s="8" t="s">
        <v>11860</v>
      </c>
      <c r="N1927" s="8" t="s">
        <v>10716</v>
      </c>
      <c r="O1927" s="8" t="s">
        <v>19170</v>
      </c>
      <c r="P1927" s="8" t="s">
        <v>776</v>
      </c>
      <c r="Q1927" s="8" t="s">
        <v>9500</v>
      </c>
      <c r="R1927" s="8" t="s">
        <v>26731</v>
      </c>
      <c r="S1927" s="17" t="s">
        <v>27612</v>
      </c>
      <c r="T1927" s="18">
        <v>43034</v>
      </c>
      <c r="U1927" s="8">
        <v>0.45833333333333331</v>
      </c>
      <c r="V1927" s="8">
        <v>0.5</v>
      </c>
      <c r="W1927" s="8" t="s">
        <v>1495</v>
      </c>
      <c r="X1927" s="8" t="s">
        <v>27949</v>
      </c>
      <c r="Y1927" s="8" t="s">
        <v>16777</v>
      </c>
      <c r="Z1927" s="17" t="s">
        <v>27950</v>
      </c>
      <c r="AA1927" s="8" t="s">
        <v>27951</v>
      </c>
      <c r="AB1927" s="8" t="s">
        <v>27952</v>
      </c>
    </row>
    <row r="1928" spans="1:28" hidden="1" x14ac:dyDescent="0.2">
      <c r="A1928" s="8" t="s">
        <v>27953</v>
      </c>
      <c r="B1928" s="8" t="s">
        <v>27954</v>
      </c>
      <c r="C1928" s="8" t="s">
        <v>45739</v>
      </c>
      <c r="D1928" s="8" t="s">
        <v>45740</v>
      </c>
      <c r="E1928" s="8" t="s">
        <v>215</v>
      </c>
      <c r="F1928" s="8" t="s">
        <v>204</v>
      </c>
      <c r="G1928" s="8" t="s">
        <v>215</v>
      </c>
      <c r="H1928" s="8" t="s">
        <v>204</v>
      </c>
      <c r="I1928" s="8" t="s">
        <v>27611</v>
      </c>
      <c r="J1928" s="8" t="s">
        <v>28</v>
      </c>
      <c r="K1928" s="8" t="s">
        <v>296</v>
      </c>
      <c r="L1928" s="8" t="s">
        <v>11860</v>
      </c>
      <c r="M1928" s="8" t="s">
        <v>5513</v>
      </c>
      <c r="N1928" s="8" t="s">
        <v>10716</v>
      </c>
      <c r="O1928" s="8" t="s">
        <v>19170</v>
      </c>
      <c r="P1928" s="8" t="s">
        <v>776</v>
      </c>
      <c r="Q1928" s="8" t="s">
        <v>9500</v>
      </c>
      <c r="R1928" s="8" t="s">
        <v>26731</v>
      </c>
      <c r="S1928" s="17" t="s">
        <v>27612</v>
      </c>
      <c r="T1928" s="18">
        <v>43034</v>
      </c>
      <c r="U1928" s="8">
        <v>0.5</v>
      </c>
      <c r="V1928" s="8">
        <v>0.66666666666666663</v>
      </c>
      <c r="W1928" s="8" t="s">
        <v>739</v>
      </c>
      <c r="X1928" s="8" t="s">
        <v>27955</v>
      </c>
      <c r="Y1928" s="8" t="s">
        <v>16777</v>
      </c>
      <c r="Z1928" s="17" t="s">
        <v>27956</v>
      </c>
      <c r="AA1928" s="8" t="s">
        <v>27957</v>
      </c>
      <c r="AB1928" s="8" t="s">
        <v>27958</v>
      </c>
    </row>
    <row r="1929" spans="1:28" hidden="1" x14ac:dyDescent="0.2">
      <c r="A1929" s="8" t="s">
        <v>27959</v>
      </c>
      <c r="B1929" s="8" t="s">
        <v>27960</v>
      </c>
      <c r="C1929" s="8" t="s">
        <v>45739</v>
      </c>
      <c r="D1929" s="8" t="s">
        <v>45740</v>
      </c>
      <c r="E1929" s="8" t="s">
        <v>215</v>
      </c>
      <c r="F1929" s="8" t="s">
        <v>204</v>
      </c>
      <c r="G1929" s="8" t="s">
        <v>215</v>
      </c>
      <c r="H1929" s="8" t="s">
        <v>204</v>
      </c>
      <c r="I1929" s="8" t="s">
        <v>27611</v>
      </c>
      <c r="J1929" s="8" t="s">
        <v>28</v>
      </c>
      <c r="K1929" s="8" t="s">
        <v>296</v>
      </c>
      <c r="L1929" s="8" t="s">
        <v>5513</v>
      </c>
      <c r="M1929" s="8" t="s">
        <v>2085</v>
      </c>
      <c r="N1929" s="8" t="s">
        <v>10716</v>
      </c>
      <c r="O1929" s="8" t="s">
        <v>19170</v>
      </c>
      <c r="P1929" s="8" t="s">
        <v>776</v>
      </c>
      <c r="Q1929" s="8" t="s">
        <v>9500</v>
      </c>
      <c r="R1929" s="8" t="s">
        <v>26731</v>
      </c>
      <c r="S1929" s="17" t="s">
        <v>27612</v>
      </c>
      <c r="T1929" s="18">
        <v>43034</v>
      </c>
      <c r="U1929" s="8">
        <v>0.66666666666666663</v>
      </c>
      <c r="V1929" s="8">
        <v>0.70833333333333337</v>
      </c>
      <c r="W1929" s="8" t="s">
        <v>1495</v>
      </c>
      <c r="X1929" s="8" t="s">
        <v>27961</v>
      </c>
      <c r="Y1929" s="8" t="s">
        <v>16777</v>
      </c>
      <c r="Z1929" s="17" t="s">
        <v>27962</v>
      </c>
      <c r="AA1929" s="8" t="s">
        <v>27963</v>
      </c>
      <c r="AB1929" s="8" t="s">
        <v>27964</v>
      </c>
    </row>
    <row r="1930" spans="1:28" hidden="1" x14ac:dyDescent="0.2">
      <c r="A1930" s="8" t="s">
        <v>28012</v>
      </c>
      <c r="B1930" s="8" t="s">
        <v>28013</v>
      </c>
      <c r="C1930" s="8" t="s">
        <v>45739</v>
      </c>
      <c r="D1930" s="8" t="s">
        <v>45740</v>
      </c>
      <c r="E1930" s="8" t="s">
        <v>225</v>
      </c>
      <c r="F1930" s="8" t="s">
        <v>204</v>
      </c>
      <c r="G1930" s="8" t="s">
        <v>225</v>
      </c>
      <c r="H1930" s="8" t="s">
        <v>204</v>
      </c>
      <c r="I1930" s="8" t="s">
        <v>27611</v>
      </c>
      <c r="J1930" s="8" t="s">
        <v>28</v>
      </c>
      <c r="K1930" s="8" t="s">
        <v>296</v>
      </c>
      <c r="L1930" s="8" t="s">
        <v>445</v>
      </c>
      <c r="M1930" s="8" t="s">
        <v>11876</v>
      </c>
      <c r="N1930" s="8" t="s">
        <v>10716</v>
      </c>
      <c r="O1930" s="8" t="s">
        <v>19170</v>
      </c>
      <c r="P1930" s="8" t="s">
        <v>776</v>
      </c>
      <c r="Q1930" s="8" t="s">
        <v>9500</v>
      </c>
      <c r="R1930" s="8" t="s">
        <v>26731</v>
      </c>
      <c r="S1930" s="17" t="s">
        <v>27612</v>
      </c>
      <c r="T1930" s="18">
        <v>43035</v>
      </c>
      <c r="U1930" s="8">
        <v>0.25</v>
      </c>
      <c r="V1930" s="8">
        <v>0.375</v>
      </c>
      <c r="W1930" s="8" t="s">
        <v>1283</v>
      </c>
      <c r="X1930" s="8" t="s">
        <v>13111</v>
      </c>
      <c r="Y1930" s="8" t="s">
        <v>448</v>
      </c>
      <c r="Z1930" s="17" t="s">
        <v>28014</v>
      </c>
      <c r="AA1930" s="8" t="s">
        <v>28015</v>
      </c>
      <c r="AB1930" s="8" t="s">
        <v>28016</v>
      </c>
    </row>
    <row r="1931" spans="1:28" hidden="1" x14ac:dyDescent="0.2">
      <c r="A1931" s="8" t="s">
        <v>28017</v>
      </c>
      <c r="B1931" s="8" t="s">
        <v>28018</v>
      </c>
      <c r="C1931" s="8" t="s">
        <v>45739</v>
      </c>
      <c r="D1931" s="8" t="s">
        <v>45740</v>
      </c>
      <c r="E1931" s="8" t="s">
        <v>225</v>
      </c>
      <c r="F1931" s="8" t="s">
        <v>204</v>
      </c>
      <c r="G1931" s="8" t="s">
        <v>225</v>
      </c>
      <c r="H1931" s="8" t="s">
        <v>204</v>
      </c>
      <c r="I1931" s="8" t="s">
        <v>27611</v>
      </c>
      <c r="J1931" s="8" t="s">
        <v>28</v>
      </c>
      <c r="K1931" s="8" t="s">
        <v>296</v>
      </c>
      <c r="L1931" s="8" t="s">
        <v>11876</v>
      </c>
      <c r="M1931" s="8" t="s">
        <v>11883</v>
      </c>
      <c r="N1931" s="8" t="s">
        <v>10716</v>
      </c>
      <c r="O1931" s="8" t="s">
        <v>19170</v>
      </c>
      <c r="P1931" s="8" t="s">
        <v>776</v>
      </c>
      <c r="Q1931" s="8" t="s">
        <v>9500</v>
      </c>
      <c r="R1931" s="8" t="s">
        <v>26731</v>
      </c>
      <c r="S1931" s="17" t="s">
        <v>27612</v>
      </c>
      <c r="T1931" s="18">
        <v>43035</v>
      </c>
      <c r="U1931" s="8">
        <v>0.375</v>
      </c>
      <c r="V1931" s="8">
        <v>0.45833333333333331</v>
      </c>
      <c r="W1931" s="8" t="s">
        <v>1100</v>
      </c>
      <c r="X1931" s="8" t="s">
        <v>28019</v>
      </c>
      <c r="Y1931" s="8" t="s">
        <v>448</v>
      </c>
      <c r="Z1931" s="17" t="s">
        <v>28020</v>
      </c>
      <c r="AA1931" s="8" t="s">
        <v>28021</v>
      </c>
      <c r="AB1931" s="8" t="s">
        <v>28022</v>
      </c>
    </row>
    <row r="1932" spans="1:28" hidden="1" x14ac:dyDescent="0.2">
      <c r="A1932" s="8" t="s">
        <v>28023</v>
      </c>
      <c r="B1932" s="8" t="s">
        <v>28024</v>
      </c>
      <c r="C1932" s="8" t="s">
        <v>45739</v>
      </c>
      <c r="D1932" s="8" t="s">
        <v>45740</v>
      </c>
      <c r="E1932" s="8" t="s">
        <v>225</v>
      </c>
      <c r="F1932" s="8" t="s">
        <v>204</v>
      </c>
      <c r="G1932" s="8" t="s">
        <v>225</v>
      </c>
      <c r="H1932" s="8" t="s">
        <v>204</v>
      </c>
      <c r="I1932" s="8" t="s">
        <v>27611</v>
      </c>
      <c r="J1932" s="8" t="s">
        <v>28</v>
      </c>
      <c r="K1932" s="8" t="s">
        <v>296</v>
      </c>
      <c r="L1932" s="8" t="s">
        <v>11883</v>
      </c>
      <c r="M1932" s="8" t="s">
        <v>28025</v>
      </c>
      <c r="N1932" s="8" t="s">
        <v>10716</v>
      </c>
      <c r="O1932" s="8" t="s">
        <v>19170</v>
      </c>
      <c r="P1932" s="8" t="s">
        <v>776</v>
      </c>
      <c r="Q1932" s="8" t="s">
        <v>9500</v>
      </c>
      <c r="R1932" s="8" t="s">
        <v>26731</v>
      </c>
      <c r="S1932" s="17" t="s">
        <v>27612</v>
      </c>
      <c r="T1932" s="18">
        <v>43035</v>
      </c>
      <c r="U1932" s="8">
        <v>0.45833333333333331</v>
      </c>
      <c r="V1932" s="8">
        <v>0.47916666666666669</v>
      </c>
      <c r="W1932" s="8" t="s">
        <v>2155</v>
      </c>
      <c r="X1932" s="8" t="s">
        <v>28026</v>
      </c>
      <c r="Y1932" s="8" t="s">
        <v>448</v>
      </c>
      <c r="Z1932" s="17" t="s">
        <v>28027</v>
      </c>
      <c r="AA1932" s="8" t="s">
        <v>28028</v>
      </c>
      <c r="AB1932" s="8" t="s">
        <v>28029</v>
      </c>
    </row>
    <row r="1933" spans="1:28" hidden="1" x14ac:dyDescent="0.2">
      <c r="A1933" s="8" t="s">
        <v>28030</v>
      </c>
      <c r="B1933" s="8" t="s">
        <v>28031</v>
      </c>
      <c r="C1933" s="8" t="s">
        <v>45739</v>
      </c>
      <c r="D1933" s="8" t="s">
        <v>45740</v>
      </c>
      <c r="E1933" s="8" t="s">
        <v>225</v>
      </c>
      <c r="F1933" s="8" t="s">
        <v>204</v>
      </c>
      <c r="G1933" s="8" t="s">
        <v>225</v>
      </c>
      <c r="H1933" s="8" t="s">
        <v>204</v>
      </c>
      <c r="I1933" s="8" t="s">
        <v>27611</v>
      </c>
      <c r="J1933" s="8" t="s">
        <v>28</v>
      </c>
      <c r="K1933" s="8" t="s">
        <v>296</v>
      </c>
      <c r="L1933" s="8" t="s">
        <v>28025</v>
      </c>
      <c r="M1933" s="8" t="s">
        <v>2090</v>
      </c>
      <c r="N1933" s="8" t="s">
        <v>10716</v>
      </c>
      <c r="O1933" s="8" t="s">
        <v>19170</v>
      </c>
      <c r="P1933" s="8" t="s">
        <v>776</v>
      </c>
      <c r="Q1933" s="8" t="s">
        <v>9500</v>
      </c>
      <c r="R1933" s="8" t="s">
        <v>26731</v>
      </c>
      <c r="S1933" s="17" t="s">
        <v>27612</v>
      </c>
      <c r="T1933" s="18">
        <v>43035</v>
      </c>
      <c r="U1933" s="8">
        <v>0.47916666666666669</v>
      </c>
      <c r="V1933" s="8">
        <v>0.58333333333333337</v>
      </c>
      <c r="W1933" s="8" t="s">
        <v>1387</v>
      </c>
      <c r="X1933" s="8" t="s">
        <v>28032</v>
      </c>
      <c r="Y1933" s="8" t="s">
        <v>430</v>
      </c>
      <c r="Z1933" s="17" t="s">
        <v>28033</v>
      </c>
      <c r="AA1933" s="8" t="s">
        <v>28034</v>
      </c>
      <c r="AB1933" s="8" t="s">
        <v>28035</v>
      </c>
    </row>
    <row r="1934" spans="1:28" hidden="1" x14ac:dyDescent="0.2">
      <c r="A1934" s="8" t="s">
        <v>28036</v>
      </c>
      <c r="B1934" s="8" t="s">
        <v>28037</v>
      </c>
      <c r="C1934" s="8" t="s">
        <v>45739</v>
      </c>
      <c r="D1934" s="8" t="s">
        <v>45740</v>
      </c>
      <c r="E1934" s="8" t="s">
        <v>225</v>
      </c>
      <c r="F1934" s="8" t="s">
        <v>204</v>
      </c>
      <c r="G1934" s="8" t="s">
        <v>225</v>
      </c>
      <c r="H1934" s="8" t="s">
        <v>204</v>
      </c>
      <c r="I1934" s="8" t="s">
        <v>27611</v>
      </c>
      <c r="J1934" s="8" t="s">
        <v>28</v>
      </c>
      <c r="K1934" s="8" t="s">
        <v>296</v>
      </c>
      <c r="L1934" s="8" t="s">
        <v>2090</v>
      </c>
      <c r="M1934" s="8" t="s">
        <v>20377</v>
      </c>
      <c r="N1934" s="8" t="s">
        <v>10716</v>
      </c>
      <c r="O1934" s="8" t="s">
        <v>19170</v>
      </c>
      <c r="P1934" s="8" t="s">
        <v>776</v>
      </c>
      <c r="Q1934" s="8" t="s">
        <v>9500</v>
      </c>
      <c r="R1934" s="8" t="s">
        <v>26731</v>
      </c>
      <c r="S1934" s="17" t="s">
        <v>27612</v>
      </c>
      <c r="T1934" s="18">
        <v>43035</v>
      </c>
      <c r="U1934" s="8">
        <v>0.58333333333333337</v>
      </c>
      <c r="V1934" s="8">
        <v>0.70833333333333337</v>
      </c>
      <c r="W1934" s="8" t="s">
        <v>1283</v>
      </c>
      <c r="X1934" s="8" t="s">
        <v>28038</v>
      </c>
      <c r="Y1934" s="8" t="s">
        <v>439</v>
      </c>
      <c r="Z1934" s="17" t="s">
        <v>28039</v>
      </c>
      <c r="AA1934" s="8" t="s">
        <v>28040</v>
      </c>
      <c r="AB1934" s="8" t="s">
        <v>28041</v>
      </c>
    </row>
    <row r="1935" spans="1:28" hidden="1" x14ac:dyDescent="0.2">
      <c r="A1935" s="8" t="s">
        <v>27965</v>
      </c>
      <c r="B1935" s="8" t="s">
        <v>27966</v>
      </c>
      <c r="C1935" s="8" t="s">
        <v>45739</v>
      </c>
      <c r="D1935" s="8" t="s">
        <v>45740</v>
      </c>
      <c r="E1935" s="8" t="s">
        <v>235</v>
      </c>
      <c r="F1935" s="8" t="s">
        <v>204</v>
      </c>
      <c r="G1935" s="8" t="s">
        <v>235</v>
      </c>
      <c r="H1935" s="8" t="s">
        <v>204</v>
      </c>
      <c r="I1935" s="8" t="s">
        <v>27611</v>
      </c>
      <c r="J1935" s="8" t="s">
        <v>28</v>
      </c>
      <c r="K1935" s="8" t="s">
        <v>296</v>
      </c>
      <c r="L1935" s="8" t="s">
        <v>454</v>
      </c>
      <c r="M1935" s="8" t="s">
        <v>27967</v>
      </c>
      <c r="N1935" s="8" t="s">
        <v>10716</v>
      </c>
      <c r="O1935" s="8" t="s">
        <v>19170</v>
      </c>
      <c r="P1935" s="8" t="s">
        <v>776</v>
      </c>
      <c r="Q1935" s="8" t="s">
        <v>9500</v>
      </c>
      <c r="R1935" s="8" t="s">
        <v>26731</v>
      </c>
      <c r="S1935" s="17" t="s">
        <v>27612</v>
      </c>
      <c r="T1935" s="18">
        <v>43036</v>
      </c>
      <c r="U1935" s="8">
        <v>0.25</v>
      </c>
      <c r="V1935" s="8">
        <v>0.58333333333333337</v>
      </c>
      <c r="W1935" s="8" t="s">
        <v>486</v>
      </c>
      <c r="X1935" s="8" t="s">
        <v>27968</v>
      </c>
      <c r="Y1935" s="8" t="s">
        <v>27969</v>
      </c>
      <c r="Z1935" s="17" t="s">
        <v>27970</v>
      </c>
      <c r="AA1935" s="8" t="s">
        <v>27971</v>
      </c>
      <c r="AB1935" s="8" t="s">
        <v>27972</v>
      </c>
    </row>
    <row r="1936" spans="1:28" hidden="1" x14ac:dyDescent="0.2">
      <c r="A1936" s="8" t="s">
        <v>27973</v>
      </c>
      <c r="B1936" s="8" t="s">
        <v>27974</v>
      </c>
      <c r="C1936" s="8" t="s">
        <v>45739</v>
      </c>
      <c r="D1936" s="8" t="s">
        <v>45740</v>
      </c>
      <c r="E1936" s="8" t="s">
        <v>235</v>
      </c>
      <c r="F1936" s="8" t="s">
        <v>204</v>
      </c>
      <c r="G1936" s="8" t="s">
        <v>235</v>
      </c>
      <c r="H1936" s="8" t="s">
        <v>204</v>
      </c>
      <c r="I1936" s="8" t="s">
        <v>27611</v>
      </c>
      <c r="J1936" s="8" t="s">
        <v>28</v>
      </c>
      <c r="K1936" s="8" t="s">
        <v>296</v>
      </c>
      <c r="L1936" s="8" t="s">
        <v>27967</v>
      </c>
      <c r="M1936" s="8" t="s">
        <v>5536</v>
      </c>
      <c r="N1936" s="8" t="s">
        <v>10716</v>
      </c>
      <c r="O1936" s="8" t="s">
        <v>19170</v>
      </c>
      <c r="P1936" s="8" t="s">
        <v>776</v>
      </c>
      <c r="Q1936" s="8" t="s">
        <v>9500</v>
      </c>
      <c r="R1936" s="8" t="s">
        <v>26731</v>
      </c>
      <c r="S1936" s="17" t="s">
        <v>27612</v>
      </c>
      <c r="T1936" s="18">
        <v>43036</v>
      </c>
      <c r="U1936" s="8">
        <v>0.58333333333333337</v>
      </c>
      <c r="V1936" s="8">
        <v>0.66666666666666663</v>
      </c>
      <c r="W1936" s="8" t="s">
        <v>1100</v>
      </c>
      <c r="X1936" s="8" t="s">
        <v>27937</v>
      </c>
      <c r="Y1936" s="8" t="s">
        <v>16846</v>
      </c>
      <c r="Z1936" s="17" t="s">
        <v>27975</v>
      </c>
      <c r="AA1936" s="8" t="s">
        <v>27976</v>
      </c>
      <c r="AB1936" s="8" t="s">
        <v>27977</v>
      </c>
    </row>
    <row r="1937" spans="1:28" hidden="1" x14ac:dyDescent="0.2">
      <c r="A1937" s="8" t="s">
        <v>27978</v>
      </c>
      <c r="B1937" s="8" t="s">
        <v>27979</v>
      </c>
      <c r="C1937" s="8" t="s">
        <v>45739</v>
      </c>
      <c r="D1937" s="8" t="s">
        <v>45740</v>
      </c>
      <c r="E1937" s="8" t="s">
        <v>235</v>
      </c>
      <c r="F1937" s="8" t="s">
        <v>204</v>
      </c>
      <c r="G1937" s="8" t="s">
        <v>235</v>
      </c>
      <c r="H1937" s="8" t="s">
        <v>204</v>
      </c>
      <c r="I1937" s="8" t="s">
        <v>27611</v>
      </c>
      <c r="J1937" s="8" t="s">
        <v>28</v>
      </c>
      <c r="K1937" s="8" t="s">
        <v>296</v>
      </c>
      <c r="L1937" s="8" t="s">
        <v>5536</v>
      </c>
      <c r="M1937" s="8" t="s">
        <v>20390</v>
      </c>
      <c r="N1937" s="8" t="s">
        <v>10716</v>
      </c>
      <c r="O1937" s="8" t="s">
        <v>19170</v>
      </c>
      <c r="P1937" s="8" t="s">
        <v>776</v>
      </c>
      <c r="Q1937" s="8" t="s">
        <v>9500</v>
      </c>
      <c r="R1937" s="8" t="s">
        <v>26731</v>
      </c>
      <c r="S1937" s="17" t="s">
        <v>27612</v>
      </c>
      <c r="T1937" s="18">
        <v>43036</v>
      </c>
      <c r="U1937" s="8">
        <v>0.66666666666666663</v>
      </c>
      <c r="V1937" s="8">
        <v>0.70833333333333337</v>
      </c>
      <c r="W1937" s="8" t="s">
        <v>1495</v>
      </c>
      <c r="X1937" s="8" t="s">
        <v>20419</v>
      </c>
      <c r="Y1937" s="8" t="s">
        <v>20420</v>
      </c>
      <c r="Z1937" s="17" t="s">
        <v>27980</v>
      </c>
      <c r="AA1937" s="8" t="s">
        <v>27981</v>
      </c>
      <c r="AB1937" s="8" t="s">
        <v>27982</v>
      </c>
    </row>
    <row r="1938" spans="1:28" hidden="1" x14ac:dyDescent="0.2">
      <c r="A1938" s="8" t="s">
        <v>27935</v>
      </c>
      <c r="B1938" s="8" t="s">
        <v>27936</v>
      </c>
      <c r="C1938" s="8" t="s">
        <v>45739</v>
      </c>
      <c r="D1938" s="8" t="s">
        <v>45740</v>
      </c>
      <c r="E1938" s="8" t="s">
        <v>245</v>
      </c>
      <c r="F1938" s="8" t="s">
        <v>204</v>
      </c>
      <c r="G1938" s="8" t="s">
        <v>245</v>
      </c>
      <c r="H1938" s="8" t="s">
        <v>204</v>
      </c>
      <c r="I1938" s="8" t="s">
        <v>27611</v>
      </c>
      <c r="J1938" s="8" t="s">
        <v>28</v>
      </c>
      <c r="K1938" s="8" t="s">
        <v>296</v>
      </c>
      <c r="L1938" s="8" t="s">
        <v>246</v>
      </c>
      <c r="M1938" s="8" t="s">
        <v>9283</v>
      </c>
      <c r="N1938" s="8" t="s">
        <v>10716</v>
      </c>
      <c r="O1938" s="8" t="s">
        <v>19170</v>
      </c>
      <c r="P1938" s="8" t="s">
        <v>776</v>
      </c>
      <c r="Q1938" s="8" t="s">
        <v>9500</v>
      </c>
      <c r="R1938" s="8" t="s">
        <v>26731</v>
      </c>
      <c r="S1938" s="17" t="s">
        <v>27612</v>
      </c>
      <c r="T1938" s="18">
        <v>43037</v>
      </c>
      <c r="U1938" s="8">
        <v>0.25</v>
      </c>
      <c r="V1938" s="8">
        <v>0.70833333333333337</v>
      </c>
      <c r="W1938" s="8" t="s">
        <v>762</v>
      </c>
      <c r="X1938" s="8" t="s">
        <v>27937</v>
      </c>
      <c r="Y1938" s="8" t="s">
        <v>16846</v>
      </c>
      <c r="Z1938" s="17" t="s">
        <v>27938</v>
      </c>
      <c r="AA1938" s="8" t="s">
        <v>27939</v>
      </c>
      <c r="AB1938" s="8" t="s">
        <v>27940</v>
      </c>
    </row>
    <row r="1939" spans="1:28" hidden="1" x14ac:dyDescent="0.2">
      <c r="A1939" s="8" t="s">
        <v>27930</v>
      </c>
      <c r="B1939" s="8" t="s">
        <v>27931</v>
      </c>
      <c r="C1939" s="8" t="s">
        <v>45739</v>
      </c>
      <c r="D1939" s="8" t="s">
        <v>45740</v>
      </c>
      <c r="E1939" s="8" t="s">
        <v>470</v>
      </c>
      <c r="F1939" s="8" t="s">
        <v>204</v>
      </c>
      <c r="G1939" s="8" t="s">
        <v>470</v>
      </c>
      <c r="H1939" s="8" t="s">
        <v>204</v>
      </c>
      <c r="I1939" s="8" t="s">
        <v>27611</v>
      </c>
      <c r="J1939" s="8" t="s">
        <v>28</v>
      </c>
      <c r="K1939" s="8" t="s">
        <v>296</v>
      </c>
      <c r="L1939" s="8" t="s">
        <v>471</v>
      </c>
      <c r="M1939" s="8" t="s">
        <v>2096</v>
      </c>
      <c r="N1939" s="8" t="s">
        <v>10716</v>
      </c>
      <c r="O1939" s="8" t="s">
        <v>19170</v>
      </c>
      <c r="P1939" s="8" t="s">
        <v>776</v>
      </c>
      <c r="Q1939" s="8" t="s">
        <v>9500</v>
      </c>
      <c r="R1939" s="8" t="s">
        <v>26731</v>
      </c>
      <c r="S1939" s="17" t="s">
        <v>27612</v>
      </c>
      <c r="T1939" s="18">
        <v>43038</v>
      </c>
      <c r="U1939" s="8">
        <v>0.25</v>
      </c>
      <c r="V1939" s="8">
        <v>0.70833333333333337</v>
      </c>
      <c r="W1939" s="8" t="s">
        <v>762</v>
      </c>
      <c r="X1939" s="8" t="s">
        <v>3711</v>
      </c>
      <c r="Y1939" s="8" t="s">
        <v>3712</v>
      </c>
      <c r="Z1939" s="17" t="s">
        <v>27932</v>
      </c>
      <c r="AA1939" s="8" t="s">
        <v>27933</v>
      </c>
      <c r="AB1939" s="8" t="s">
        <v>27934</v>
      </c>
    </row>
    <row r="1940" spans="1:28" hidden="1" x14ac:dyDescent="0.2">
      <c r="A1940" s="8" t="s">
        <v>28042</v>
      </c>
      <c r="B1940" s="8" t="s">
        <v>28043</v>
      </c>
      <c r="C1940" s="8" t="s">
        <v>45739</v>
      </c>
      <c r="D1940" s="8" t="s">
        <v>45740</v>
      </c>
      <c r="E1940" s="8" t="s">
        <v>480</v>
      </c>
      <c r="F1940" s="8" t="s">
        <v>204</v>
      </c>
      <c r="G1940" s="8" t="s">
        <v>480</v>
      </c>
      <c r="H1940" s="8" t="s">
        <v>204</v>
      </c>
      <c r="I1940" s="8" t="s">
        <v>27611</v>
      </c>
      <c r="J1940" s="8" t="s">
        <v>28</v>
      </c>
      <c r="K1940" s="8" t="s">
        <v>296</v>
      </c>
      <c r="L1940" s="8" t="s">
        <v>481</v>
      </c>
      <c r="M1940" s="8" t="s">
        <v>11616</v>
      </c>
      <c r="N1940" s="8" t="s">
        <v>10716</v>
      </c>
      <c r="O1940" s="8" t="s">
        <v>19170</v>
      </c>
      <c r="P1940" s="8" t="s">
        <v>776</v>
      </c>
      <c r="Q1940" s="8" t="s">
        <v>9500</v>
      </c>
      <c r="R1940" s="8" t="s">
        <v>26731</v>
      </c>
      <c r="S1940" s="17" t="s">
        <v>27612</v>
      </c>
      <c r="T1940" s="18">
        <v>43039</v>
      </c>
      <c r="U1940" s="8">
        <v>0.25</v>
      </c>
      <c r="V1940" s="8">
        <v>0.33333333333333331</v>
      </c>
      <c r="W1940" s="8" t="s">
        <v>1100</v>
      </c>
      <c r="X1940" s="8" t="s">
        <v>20430</v>
      </c>
      <c r="Y1940" s="8" t="s">
        <v>20431</v>
      </c>
      <c r="Z1940" s="17" t="s">
        <v>28044</v>
      </c>
      <c r="AA1940" s="8" t="s">
        <v>28045</v>
      </c>
      <c r="AB1940" s="8" t="s">
        <v>28046</v>
      </c>
    </row>
    <row r="1941" spans="1:28" hidden="1" x14ac:dyDescent="0.2">
      <c r="A1941" s="8" t="s">
        <v>28047</v>
      </c>
      <c r="B1941" s="8" t="s">
        <v>28048</v>
      </c>
      <c r="C1941" s="8" t="s">
        <v>45739</v>
      </c>
      <c r="D1941" s="8" t="s">
        <v>45740</v>
      </c>
      <c r="E1941" s="8" t="s">
        <v>480</v>
      </c>
      <c r="F1941" s="8" t="s">
        <v>204</v>
      </c>
      <c r="G1941" s="8" t="s">
        <v>480</v>
      </c>
      <c r="H1941" s="8" t="s">
        <v>204</v>
      </c>
      <c r="I1941" s="8" t="s">
        <v>27611</v>
      </c>
      <c r="J1941" s="8" t="s">
        <v>28</v>
      </c>
      <c r="K1941" s="8" t="s">
        <v>296</v>
      </c>
      <c r="L1941" s="8" t="s">
        <v>11616</v>
      </c>
      <c r="M1941" s="8" t="s">
        <v>11636</v>
      </c>
      <c r="N1941" s="8" t="s">
        <v>10716</v>
      </c>
      <c r="O1941" s="8" t="s">
        <v>19170</v>
      </c>
      <c r="P1941" s="8" t="s">
        <v>776</v>
      </c>
      <c r="Q1941" s="8" t="s">
        <v>9500</v>
      </c>
      <c r="R1941" s="8" t="s">
        <v>26731</v>
      </c>
      <c r="S1941" s="17" t="s">
        <v>27612</v>
      </c>
      <c r="T1941" s="18">
        <v>43039</v>
      </c>
      <c r="U1941" s="8">
        <v>0.33333333333333331</v>
      </c>
      <c r="V1941" s="8">
        <v>0.45833333333333331</v>
      </c>
      <c r="W1941" s="8" t="s">
        <v>1283</v>
      </c>
      <c r="X1941" s="8" t="s">
        <v>20443</v>
      </c>
      <c r="Y1941" s="8" t="s">
        <v>20431</v>
      </c>
      <c r="Z1941" s="17" t="s">
        <v>28049</v>
      </c>
      <c r="AA1941" s="8" t="s">
        <v>28050</v>
      </c>
      <c r="AB1941" s="8" t="s">
        <v>28051</v>
      </c>
    </row>
    <row r="1942" spans="1:28" hidden="1" x14ac:dyDescent="0.2">
      <c r="A1942" s="8" t="s">
        <v>28052</v>
      </c>
      <c r="B1942" s="8" t="s">
        <v>28053</v>
      </c>
      <c r="C1942" s="8" t="s">
        <v>45739</v>
      </c>
      <c r="D1942" s="8" t="s">
        <v>45740</v>
      </c>
      <c r="E1942" s="8" t="s">
        <v>480</v>
      </c>
      <c r="F1942" s="8" t="s">
        <v>204</v>
      </c>
      <c r="G1942" s="8" t="s">
        <v>480</v>
      </c>
      <c r="H1942" s="8" t="s">
        <v>204</v>
      </c>
      <c r="I1942" s="8" t="s">
        <v>27611</v>
      </c>
      <c r="J1942" s="8" t="s">
        <v>28</v>
      </c>
      <c r="K1942" s="8" t="s">
        <v>296</v>
      </c>
      <c r="L1942" s="8" t="s">
        <v>11636</v>
      </c>
      <c r="M1942" s="8" t="s">
        <v>26630</v>
      </c>
      <c r="N1942" s="8" t="s">
        <v>10716</v>
      </c>
      <c r="O1942" s="8" t="s">
        <v>19170</v>
      </c>
      <c r="P1942" s="8" t="s">
        <v>776</v>
      </c>
      <c r="Q1942" s="8" t="s">
        <v>9500</v>
      </c>
      <c r="R1942" s="8" t="s">
        <v>26731</v>
      </c>
      <c r="S1942" s="17" t="s">
        <v>27612</v>
      </c>
      <c r="T1942" s="18">
        <v>43039</v>
      </c>
      <c r="U1942" s="8">
        <v>0.45833333333333331</v>
      </c>
      <c r="V1942" s="8">
        <v>0.625</v>
      </c>
      <c r="W1942" s="8" t="s">
        <v>739</v>
      </c>
      <c r="X1942" s="8" t="s">
        <v>20449</v>
      </c>
      <c r="Y1942" s="8" t="s">
        <v>20431</v>
      </c>
      <c r="Z1942" s="17" t="s">
        <v>28054</v>
      </c>
      <c r="AA1942" s="8" t="s">
        <v>28055</v>
      </c>
      <c r="AB1942" s="8" t="s">
        <v>28056</v>
      </c>
    </row>
    <row r="1943" spans="1:28" hidden="1" x14ac:dyDescent="0.2">
      <c r="A1943" s="8" t="s">
        <v>28057</v>
      </c>
      <c r="B1943" s="8" t="s">
        <v>28058</v>
      </c>
      <c r="C1943" s="8" t="s">
        <v>45739</v>
      </c>
      <c r="D1943" s="8" t="s">
        <v>45740</v>
      </c>
      <c r="E1943" s="8" t="s">
        <v>480</v>
      </c>
      <c r="F1943" s="8" t="s">
        <v>204</v>
      </c>
      <c r="G1943" s="8" t="s">
        <v>480</v>
      </c>
      <c r="H1943" s="8" t="s">
        <v>204</v>
      </c>
      <c r="I1943" s="8" t="s">
        <v>27611</v>
      </c>
      <c r="J1943" s="8" t="s">
        <v>28</v>
      </c>
      <c r="K1943" s="8" t="s">
        <v>296</v>
      </c>
      <c r="L1943" s="8" t="s">
        <v>26630</v>
      </c>
      <c r="M1943" s="8" t="s">
        <v>2102</v>
      </c>
      <c r="N1943" s="8" t="s">
        <v>10716</v>
      </c>
      <c r="O1943" s="8" t="s">
        <v>19170</v>
      </c>
      <c r="P1943" s="8" t="s">
        <v>776</v>
      </c>
      <c r="Q1943" s="8" t="s">
        <v>9500</v>
      </c>
      <c r="R1943" s="8" t="s">
        <v>26731</v>
      </c>
      <c r="S1943" s="17" t="s">
        <v>27612</v>
      </c>
      <c r="T1943" s="18">
        <v>43039</v>
      </c>
      <c r="U1943" s="8">
        <v>0.625</v>
      </c>
      <c r="V1943" s="8">
        <v>0.70833333333333337</v>
      </c>
      <c r="W1943" s="8" t="s">
        <v>1100</v>
      </c>
      <c r="X1943" s="8" t="s">
        <v>20449</v>
      </c>
      <c r="Y1943" s="8" t="s">
        <v>20431</v>
      </c>
      <c r="Z1943" s="17" t="s">
        <v>3532</v>
      </c>
      <c r="AA1943" s="8" t="s">
        <v>28059</v>
      </c>
      <c r="AB1943" s="8" t="s">
        <v>28060</v>
      </c>
    </row>
    <row r="1944" spans="1:28" hidden="1" x14ac:dyDescent="0.2">
      <c r="A1944" s="8" t="s">
        <v>29876</v>
      </c>
      <c r="B1944" s="8" t="s">
        <v>29877</v>
      </c>
      <c r="C1944" s="8" t="s">
        <v>45739</v>
      </c>
      <c r="D1944" s="8" t="s">
        <v>45740</v>
      </c>
      <c r="E1944" s="8" t="s">
        <v>29</v>
      </c>
      <c r="F1944" s="8" t="s">
        <v>27</v>
      </c>
      <c r="G1944" s="8" t="s">
        <v>29</v>
      </c>
      <c r="H1944" s="8" t="s">
        <v>27</v>
      </c>
      <c r="I1944" s="8" t="s">
        <v>29878</v>
      </c>
      <c r="J1944" s="8" t="s">
        <v>28</v>
      </c>
      <c r="K1944" s="8" t="s">
        <v>30</v>
      </c>
      <c r="L1944" s="8" t="s">
        <v>1717</v>
      </c>
      <c r="M1944" s="8" t="s">
        <v>2000</v>
      </c>
      <c r="N1944" s="8" t="s">
        <v>10716</v>
      </c>
      <c r="O1944" s="8" t="s">
        <v>19170</v>
      </c>
      <c r="P1944" s="8" t="s">
        <v>776</v>
      </c>
      <c r="Q1944" s="8" t="s">
        <v>24453</v>
      </c>
      <c r="R1944" s="8" t="s">
        <v>24114</v>
      </c>
      <c r="S1944" s="17" t="s">
        <v>29879</v>
      </c>
      <c r="T1944" s="18">
        <v>43009</v>
      </c>
      <c r="U1944" s="8">
        <v>0.75</v>
      </c>
      <c r="V1944" s="8">
        <v>0.25</v>
      </c>
      <c r="W1944" s="8" t="s">
        <v>40</v>
      </c>
      <c r="X1944" s="8" t="s">
        <v>19173</v>
      </c>
      <c r="Y1944" s="8" t="s">
        <v>19174</v>
      </c>
      <c r="Z1944" s="17" t="s">
        <v>29880</v>
      </c>
      <c r="AA1944" s="8" t="s">
        <v>29881</v>
      </c>
      <c r="AB1944" s="8" t="s">
        <v>29882</v>
      </c>
    </row>
    <row r="1945" spans="1:28" hidden="1" x14ac:dyDescent="0.2">
      <c r="A1945" s="8" t="s">
        <v>29888</v>
      </c>
      <c r="B1945" s="8" t="s">
        <v>29889</v>
      </c>
      <c r="C1945" s="8" t="s">
        <v>45739</v>
      </c>
      <c r="D1945" s="8" t="s">
        <v>45740</v>
      </c>
      <c r="E1945" s="8" t="s">
        <v>46</v>
      </c>
      <c r="F1945" s="8" t="s">
        <v>27</v>
      </c>
      <c r="G1945" s="8" t="s">
        <v>46</v>
      </c>
      <c r="H1945" s="8" t="s">
        <v>27</v>
      </c>
      <c r="I1945" s="8" t="s">
        <v>29878</v>
      </c>
      <c r="J1945" s="8" t="s">
        <v>28</v>
      </c>
      <c r="K1945" s="8" t="s">
        <v>30</v>
      </c>
      <c r="L1945" s="8" t="s">
        <v>3800</v>
      </c>
      <c r="M1945" s="8" t="s">
        <v>2011</v>
      </c>
      <c r="N1945" s="8" t="s">
        <v>10716</v>
      </c>
      <c r="O1945" s="8" t="s">
        <v>19170</v>
      </c>
      <c r="P1945" s="8" t="s">
        <v>776</v>
      </c>
      <c r="Q1945" s="8" t="s">
        <v>24453</v>
      </c>
      <c r="R1945" s="8" t="s">
        <v>24114</v>
      </c>
      <c r="S1945" s="17" t="s">
        <v>29879</v>
      </c>
      <c r="T1945" s="18">
        <v>43010</v>
      </c>
      <c r="U1945" s="8">
        <v>0</v>
      </c>
      <c r="V1945" s="8">
        <v>0.25</v>
      </c>
      <c r="W1945" s="8" t="s">
        <v>30</v>
      </c>
      <c r="X1945" s="8" t="s">
        <v>19185</v>
      </c>
      <c r="Y1945" s="8" t="s">
        <v>19186</v>
      </c>
      <c r="Z1945" s="17" t="s">
        <v>4409</v>
      </c>
      <c r="AA1945" s="8" t="s">
        <v>29890</v>
      </c>
      <c r="AB1945" s="8" t="s">
        <v>29891</v>
      </c>
    </row>
    <row r="1946" spans="1:28" hidden="1" x14ac:dyDescent="0.2">
      <c r="A1946" s="8" t="s">
        <v>29883</v>
      </c>
      <c r="B1946" s="8" t="s">
        <v>29884</v>
      </c>
      <c r="C1946" s="8" t="s">
        <v>45739</v>
      </c>
      <c r="D1946" s="8" t="s">
        <v>45740</v>
      </c>
      <c r="E1946" s="8" t="s">
        <v>46</v>
      </c>
      <c r="F1946" s="8" t="s">
        <v>27</v>
      </c>
      <c r="G1946" s="8" t="s">
        <v>46</v>
      </c>
      <c r="H1946" s="8" t="s">
        <v>27</v>
      </c>
      <c r="I1946" s="8" t="s">
        <v>29878</v>
      </c>
      <c r="J1946" s="8" t="s">
        <v>28</v>
      </c>
      <c r="K1946" s="8" t="s">
        <v>30</v>
      </c>
      <c r="L1946" s="8" t="s">
        <v>1738</v>
      </c>
      <c r="M1946" s="8" t="s">
        <v>3800</v>
      </c>
      <c r="N1946" s="8" t="s">
        <v>10716</v>
      </c>
      <c r="O1946" s="8" t="s">
        <v>19170</v>
      </c>
      <c r="P1946" s="8" t="s">
        <v>776</v>
      </c>
      <c r="Q1946" s="8" t="s">
        <v>24453</v>
      </c>
      <c r="R1946" s="8" t="s">
        <v>24114</v>
      </c>
      <c r="S1946" s="17" t="s">
        <v>29879</v>
      </c>
      <c r="T1946" s="18">
        <v>43010</v>
      </c>
      <c r="U1946" s="8">
        <v>0.75</v>
      </c>
      <c r="V1946" s="8">
        <v>0</v>
      </c>
      <c r="W1946" s="8" t="s">
        <v>30</v>
      </c>
      <c r="X1946" s="8" t="s">
        <v>3453</v>
      </c>
      <c r="Y1946" s="8" t="s">
        <v>219</v>
      </c>
      <c r="Z1946" s="17" t="s">
        <v>29885</v>
      </c>
      <c r="AA1946" s="8" t="s">
        <v>29886</v>
      </c>
      <c r="AB1946" s="8" t="s">
        <v>29887</v>
      </c>
    </row>
    <row r="1947" spans="1:28" hidden="1" x14ac:dyDescent="0.2">
      <c r="A1947" s="8" t="s">
        <v>29892</v>
      </c>
      <c r="B1947" s="8" t="s">
        <v>29893</v>
      </c>
      <c r="C1947" s="8" t="s">
        <v>45739</v>
      </c>
      <c r="D1947" s="8" t="s">
        <v>45740</v>
      </c>
      <c r="E1947" s="8" t="s">
        <v>55</v>
      </c>
      <c r="F1947" s="8" t="s">
        <v>27</v>
      </c>
      <c r="G1947" s="8" t="s">
        <v>55</v>
      </c>
      <c r="H1947" s="8" t="s">
        <v>27</v>
      </c>
      <c r="I1947" s="8" t="s">
        <v>29878</v>
      </c>
      <c r="J1947" s="8" t="s">
        <v>28</v>
      </c>
      <c r="K1947" s="8" t="s">
        <v>30</v>
      </c>
      <c r="L1947" s="8" t="s">
        <v>1263</v>
      </c>
      <c r="M1947" s="8" t="s">
        <v>297</v>
      </c>
      <c r="N1947" s="8" t="s">
        <v>10716</v>
      </c>
      <c r="O1947" s="8" t="s">
        <v>19170</v>
      </c>
      <c r="P1947" s="8" t="s">
        <v>776</v>
      </c>
      <c r="Q1947" s="8" t="s">
        <v>24453</v>
      </c>
      <c r="R1947" s="8" t="s">
        <v>24114</v>
      </c>
      <c r="S1947" s="17" t="s">
        <v>29879</v>
      </c>
      <c r="T1947" s="18">
        <v>43011</v>
      </c>
      <c r="U1947" s="8">
        <v>0.75</v>
      </c>
      <c r="V1947" s="8">
        <v>0.25</v>
      </c>
      <c r="W1947" s="8" t="s">
        <v>40</v>
      </c>
      <c r="X1947" s="8" t="s">
        <v>9518</v>
      </c>
      <c r="Y1947" s="8" t="s">
        <v>3244</v>
      </c>
      <c r="Z1947" s="17" t="s">
        <v>29894</v>
      </c>
      <c r="AA1947" s="8" t="s">
        <v>29895</v>
      </c>
      <c r="AB1947" s="8" t="s">
        <v>29896</v>
      </c>
    </row>
    <row r="1948" spans="1:28" hidden="1" x14ac:dyDescent="0.2">
      <c r="A1948" s="8" t="s">
        <v>29897</v>
      </c>
      <c r="B1948" s="8" t="s">
        <v>29898</v>
      </c>
      <c r="C1948" s="8" t="s">
        <v>45739</v>
      </c>
      <c r="D1948" s="8" t="s">
        <v>45740</v>
      </c>
      <c r="E1948" s="8" t="s">
        <v>362</v>
      </c>
      <c r="F1948" s="8" t="s">
        <v>112</v>
      </c>
      <c r="G1948" s="8" t="s">
        <v>362</v>
      </c>
      <c r="H1948" s="8" t="s">
        <v>112</v>
      </c>
      <c r="I1948" s="8" t="s">
        <v>29878</v>
      </c>
      <c r="J1948" s="8" t="s">
        <v>28</v>
      </c>
      <c r="K1948" s="8" t="s">
        <v>30</v>
      </c>
      <c r="L1948" s="8" t="s">
        <v>364</v>
      </c>
      <c r="M1948" s="8" t="s">
        <v>373</v>
      </c>
      <c r="N1948" s="8" t="s">
        <v>10716</v>
      </c>
      <c r="O1948" s="8" t="s">
        <v>19170</v>
      </c>
      <c r="P1948" s="8" t="s">
        <v>776</v>
      </c>
      <c r="Q1948" s="8" t="s">
        <v>24453</v>
      </c>
      <c r="R1948" s="8" t="s">
        <v>24114</v>
      </c>
      <c r="S1948" s="17" t="s">
        <v>29879</v>
      </c>
      <c r="T1948" s="18">
        <v>43019</v>
      </c>
      <c r="U1948" s="8">
        <v>0.75</v>
      </c>
      <c r="V1948" s="8">
        <v>0.25</v>
      </c>
      <c r="W1948" s="8" t="s">
        <v>40</v>
      </c>
      <c r="X1948" s="8" t="s">
        <v>19197</v>
      </c>
      <c r="Y1948" s="8" t="s">
        <v>366</v>
      </c>
      <c r="Z1948" s="17" t="s">
        <v>3472</v>
      </c>
      <c r="AA1948" s="8" t="s">
        <v>29899</v>
      </c>
      <c r="AB1948" s="8" t="s">
        <v>29900</v>
      </c>
    </row>
    <row r="1949" spans="1:28" hidden="1" x14ac:dyDescent="0.2">
      <c r="A1949" s="8" t="s">
        <v>29901</v>
      </c>
      <c r="B1949" s="8" t="s">
        <v>29902</v>
      </c>
      <c r="C1949" s="8" t="s">
        <v>45739</v>
      </c>
      <c r="D1949" s="8" t="s">
        <v>45740</v>
      </c>
      <c r="E1949" s="8" t="s">
        <v>372</v>
      </c>
      <c r="F1949" s="8" t="s">
        <v>112</v>
      </c>
      <c r="G1949" s="8" t="s">
        <v>372</v>
      </c>
      <c r="H1949" s="8" t="s">
        <v>112</v>
      </c>
      <c r="I1949" s="8" t="s">
        <v>29878</v>
      </c>
      <c r="J1949" s="8" t="s">
        <v>28</v>
      </c>
      <c r="K1949" s="8" t="s">
        <v>30</v>
      </c>
      <c r="L1949" s="8" t="s">
        <v>374</v>
      </c>
      <c r="M1949" s="8" t="s">
        <v>383</v>
      </c>
      <c r="N1949" s="8" t="s">
        <v>10716</v>
      </c>
      <c r="O1949" s="8" t="s">
        <v>19170</v>
      </c>
      <c r="P1949" s="8" t="s">
        <v>776</v>
      </c>
      <c r="Q1949" s="8" t="s">
        <v>24453</v>
      </c>
      <c r="R1949" s="8" t="s">
        <v>24114</v>
      </c>
      <c r="S1949" s="17" t="s">
        <v>29879</v>
      </c>
      <c r="T1949" s="18">
        <v>43020</v>
      </c>
      <c r="U1949" s="8">
        <v>0.75</v>
      </c>
      <c r="V1949" s="8">
        <v>0.25</v>
      </c>
      <c r="W1949" s="8" t="s">
        <v>40</v>
      </c>
      <c r="X1949" s="8" t="s">
        <v>19203</v>
      </c>
      <c r="Y1949" s="8" t="s">
        <v>19204</v>
      </c>
      <c r="Z1949" s="17" t="s">
        <v>29903</v>
      </c>
      <c r="AA1949" s="8" t="s">
        <v>29904</v>
      </c>
      <c r="AB1949" s="8" t="s">
        <v>29905</v>
      </c>
    </row>
    <row r="1950" spans="1:28" hidden="1" x14ac:dyDescent="0.2">
      <c r="A1950" s="8" t="s">
        <v>29906</v>
      </c>
      <c r="B1950" s="8" t="s">
        <v>29907</v>
      </c>
      <c r="C1950" s="8" t="s">
        <v>45739</v>
      </c>
      <c r="D1950" s="8" t="s">
        <v>45740</v>
      </c>
      <c r="E1950" s="8" t="s">
        <v>382</v>
      </c>
      <c r="F1950" s="8" t="s">
        <v>112</v>
      </c>
      <c r="G1950" s="8" t="s">
        <v>382</v>
      </c>
      <c r="H1950" s="8" t="s">
        <v>112</v>
      </c>
      <c r="I1950" s="8" t="s">
        <v>29878</v>
      </c>
      <c r="J1950" s="8" t="s">
        <v>28</v>
      </c>
      <c r="K1950" s="8" t="s">
        <v>30</v>
      </c>
      <c r="L1950" s="8" t="s">
        <v>384</v>
      </c>
      <c r="M1950" s="8" t="s">
        <v>391</v>
      </c>
      <c r="N1950" s="8" t="s">
        <v>10716</v>
      </c>
      <c r="O1950" s="8" t="s">
        <v>19170</v>
      </c>
      <c r="P1950" s="8" t="s">
        <v>776</v>
      </c>
      <c r="Q1950" s="8" t="s">
        <v>24453</v>
      </c>
      <c r="R1950" s="8" t="s">
        <v>24114</v>
      </c>
      <c r="S1950" s="17" t="s">
        <v>29879</v>
      </c>
      <c r="T1950" s="18">
        <v>43021</v>
      </c>
      <c r="U1950" s="8">
        <v>0.75</v>
      </c>
      <c r="V1950" s="8">
        <v>0.25</v>
      </c>
      <c r="W1950" s="8" t="s">
        <v>40</v>
      </c>
      <c r="X1950" s="8" t="s">
        <v>16859</v>
      </c>
      <c r="Y1950" s="8" t="s">
        <v>16860</v>
      </c>
      <c r="Z1950" s="17" t="s">
        <v>29908</v>
      </c>
      <c r="AA1950" s="8" t="s">
        <v>29909</v>
      </c>
      <c r="AB1950" s="8" t="s">
        <v>29910</v>
      </c>
    </row>
    <row r="1951" spans="1:28" hidden="1" x14ac:dyDescent="0.2">
      <c r="A1951" s="8" t="s">
        <v>29911</v>
      </c>
      <c r="B1951" s="8" t="s">
        <v>29912</v>
      </c>
      <c r="C1951" s="8" t="s">
        <v>45739</v>
      </c>
      <c r="D1951" s="8" t="s">
        <v>45740</v>
      </c>
      <c r="E1951" s="8" t="s">
        <v>390</v>
      </c>
      <c r="F1951" s="8" t="s">
        <v>112</v>
      </c>
      <c r="G1951" s="8" t="s">
        <v>390</v>
      </c>
      <c r="H1951" s="8" t="s">
        <v>112</v>
      </c>
      <c r="I1951" s="8" t="s">
        <v>29878</v>
      </c>
      <c r="J1951" s="8" t="s">
        <v>28</v>
      </c>
      <c r="K1951" s="8" t="s">
        <v>30</v>
      </c>
      <c r="L1951" s="8" t="s">
        <v>392</v>
      </c>
      <c r="M1951" s="8" t="s">
        <v>401</v>
      </c>
      <c r="N1951" s="8" t="s">
        <v>10716</v>
      </c>
      <c r="O1951" s="8" t="s">
        <v>19170</v>
      </c>
      <c r="P1951" s="8" t="s">
        <v>776</v>
      </c>
      <c r="Q1951" s="8" t="s">
        <v>24453</v>
      </c>
      <c r="R1951" s="8" t="s">
        <v>24114</v>
      </c>
      <c r="S1951" s="17" t="s">
        <v>29879</v>
      </c>
      <c r="T1951" s="18">
        <v>43022</v>
      </c>
      <c r="U1951" s="8">
        <v>0.75</v>
      </c>
      <c r="V1951" s="8">
        <v>0.25</v>
      </c>
      <c r="W1951" s="8" t="s">
        <v>40</v>
      </c>
      <c r="X1951" s="8" t="s">
        <v>16859</v>
      </c>
      <c r="Y1951" s="8" t="s">
        <v>16860</v>
      </c>
      <c r="Z1951" s="17" t="s">
        <v>29913</v>
      </c>
      <c r="AA1951" s="8" t="s">
        <v>29914</v>
      </c>
      <c r="AB1951" s="8" t="s">
        <v>29915</v>
      </c>
    </row>
    <row r="1952" spans="1:28" hidden="1" x14ac:dyDescent="0.2">
      <c r="A1952" s="8" t="s">
        <v>29916</v>
      </c>
      <c r="B1952" s="8" t="s">
        <v>29917</v>
      </c>
      <c r="C1952" s="8" t="s">
        <v>45739</v>
      </c>
      <c r="D1952" s="8" t="s">
        <v>45740</v>
      </c>
      <c r="E1952" s="8" t="s">
        <v>400</v>
      </c>
      <c r="F1952" s="8" t="s">
        <v>112</v>
      </c>
      <c r="G1952" s="8" t="s">
        <v>400</v>
      </c>
      <c r="H1952" s="8" t="s">
        <v>112</v>
      </c>
      <c r="I1952" s="8" t="s">
        <v>29878</v>
      </c>
      <c r="J1952" s="8" t="s">
        <v>28</v>
      </c>
      <c r="K1952" s="8" t="s">
        <v>30</v>
      </c>
      <c r="L1952" s="8" t="s">
        <v>402</v>
      </c>
      <c r="M1952" s="8" t="s">
        <v>409</v>
      </c>
      <c r="N1952" s="8" t="s">
        <v>10716</v>
      </c>
      <c r="O1952" s="8" t="s">
        <v>19170</v>
      </c>
      <c r="P1952" s="8" t="s">
        <v>776</v>
      </c>
      <c r="Q1952" s="8" t="s">
        <v>24453</v>
      </c>
      <c r="R1952" s="8" t="s">
        <v>24114</v>
      </c>
      <c r="S1952" s="17" t="s">
        <v>29879</v>
      </c>
      <c r="T1952" s="18">
        <v>43023</v>
      </c>
      <c r="U1952" s="8">
        <v>0.75</v>
      </c>
      <c r="V1952" s="8">
        <v>0.25</v>
      </c>
      <c r="W1952" s="8" t="s">
        <v>40</v>
      </c>
      <c r="X1952" s="8" t="s">
        <v>19220</v>
      </c>
      <c r="Y1952" s="8" t="s">
        <v>16860</v>
      </c>
      <c r="Z1952" s="17" t="s">
        <v>29918</v>
      </c>
      <c r="AA1952" s="8" t="s">
        <v>29919</v>
      </c>
      <c r="AB1952" s="8" t="s">
        <v>29920</v>
      </c>
    </row>
    <row r="1953" spans="1:28" hidden="1" x14ac:dyDescent="0.2">
      <c r="A1953" s="8" t="s">
        <v>29921</v>
      </c>
      <c r="B1953" s="8" t="s">
        <v>29922</v>
      </c>
      <c r="C1953" s="8" t="s">
        <v>45739</v>
      </c>
      <c r="D1953" s="8" t="s">
        <v>45740</v>
      </c>
      <c r="E1953" s="8" t="s">
        <v>113</v>
      </c>
      <c r="F1953" s="8" t="s">
        <v>112</v>
      </c>
      <c r="G1953" s="8" t="s">
        <v>113</v>
      </c>
      <c r="H1953" s="8" t="s">
        <v>112</v>
      </c>
      <c r="I1953" s="8" t="s">
        <v>29878</v>
      </c>
      <c r="J1953" s="8" t="s">
        <v>28</v>
      </c>
      <c r="K1953" s="8" t="s">
        <v>30</v>
      </c>
      <c r="L1953" s="8" t="s">
        <v>410</v>
      </c>
      <c r="M1953" s="8" t="s">
        <v>418</v>
      </c>
      <c r="N1953" s="8" t="s">
        <v>10716</v>
      </c>
      <c r="O1953" s="8" t="s">
        <v>19170</v>
      </c>
      <c r="P1953" s="8" t="s">
        <v>776</v>
      </c>
      <c r="Q1953" s="8" t="s">
        <v>24453</v>
      </c>
      <c r="R1953" s="8" t="s">
        <v>24114</v>
      </c>
      <c r="S1953" s="17" t="s">
        <v>29879</v>
      </c>
      <c r="T1953" s="18">
        <v>43024</v>
      </c>
      <c r="U1953" s="8">
        <v>0.75</v>
      </c>
      <c r="V1953" s="8">
        <v>0.25</v>
      </c>
      <c r="W1953" s="8" t="s">
        <v>40</v>
      </c>
      <c r="X1953" s="8" t="s">
        <v>19226</v>
      </c>
      <c r="Y1953" s="8" t="s">
        <v>16860</v>
      </c>
      <c r="Z1953" s="17" t="s">
        <v>29923</v>
      </c>
      <c r="AA1953" s="8" t="s">
        <v>29924</v>
      </c>
      <c r="AB1953" s="8" t="s">
        <v>29925</v>
      </c>
    </row>
    <row r="1954" spans="1:28" hidden="1" x14ac:dyDescent="0.2">
      <c r="A1954" s="8" t="s">
        <v>29926</v>
      </c>
      <c r="B1954" s="8" t="s">
        <v>29927</v>
      </c>
      <c r="C1954" s="8" t="s">
        <v>45739</v>
      </c>
      <c r="D1954" s="8" t="s">
        <v>45740</v>
      </c>
      <c r="E1954" s="8" t="s">
        <v>123</v>
      </c>
      <c r="F1954" s="8" t="s">
        <v>112</v>
      </c>
      <c r="G1954" s="8" t="s">
        <v>123</v>
      </c>
      <c r="H1954" s="8" t="s">
        <v>112</v>
      </c>
      <c r="I1954" s="8" t="s">
        <v>29878</v>
      </c>
      <c r="J1954" s="8" t="s">
        <v>708</v>
      </c>
      <c r="K1954" s="8" t="s">
        <v>12943</v>
      </c>
      <c r="L1954" s="8" t="s">
        <v>419</v>
      </c>
      <c r="M1954" s="8" t="s">
        <v>2047</v>
      </c>
      <c r="N1954" s="8" t="s">
        <v>10716</v>
      </c>
      <c r="O1954" s="8" t="s">
        <v>19170</v>
      </c>
      <c r="P1954" s="8" t="s">
        <v>776</v>
      </c>
      <c r="Q1954" s="8" t="s">
        <v>24453</v>
      </c>
      <c r="R1954" s="8" t="s">
        <v>24114</v>
      </c>
      <c r="S1954" s="17" t="s">
        <v>29879</v>
      </c>
      <c r="T1954" s="18">
        <v>43025</v>
      </c>
      <c r="U1954" s="8">
        <v>0.75</v>
      </c>
      <c r="V1954" s="8">
        <v>0.25</v>
      </c>
      <c r="W1954" s="8" t="s">
        <v>40</v>
      </c>
      <c r="X1954" s="8" t="s">
        <v>3571</v>
      </c>
      <c r="Y1954" s="8" t="s">
        <v>3572</v>
      </c>
      <c r="Z1954" s="17" t="s">
        <v>29928</v>
      </c>
      <c r="AA1954" s="8" t="s">
        <v>29929</v>
      </c>
      <c r="AB1954" s="8" t="s">
        <v>29930</v>
      </c>
    </row>
    <row r="1955" spans="1:28" hidden="1" x14ac:dyDescent="0.2">
      <c r="A1955" s="8" t="s">
        <v>29936</v>
      </c>
      <c r="B1955" s="8" t="s">
        <v>29937</v>
      </c>
      <c r="C1955" s="8" t="s">
        <v>45739</v>
      </c>
      <c r="D1955" s="8" t="s">
        <v>45740</v>
      </c>
      <c r="E1955" s="8" t="s">
        <v>134</v>
      </c>
      <c r="F1955" s="8" t="s">
        <v>133</v>
      </c>
      <c r="G1955" s="8" t="s">
        <v>134</v>
      </c>
      <c r="H1955" s="8" t="s">
        <v>133</v>
      </c>
      <c r="I1955" s="8" t="s">
        <v>29878</v>
      </c>
      <c r="J1955" s="8" t="s">
        <v>28</v>
      </c>
      <c r="K1955" s="8" t="s">
        <v>30</v>
      </c>
      <c r="L1955" s="8" t="s">
        <v>3994</v>
      </c>
      <c r="M1955" s="8" t="s">
        <v>2054</v>
      </c>
      <c r="N1955" s="8" t="s">
        <v>10716</v>
      </c>
      <c r="O1955" s="8" t="s">
        <v>19170</v>
      </c>
      <c r="P1955" s="8" t="s">
        <v>776</v>
      </c>
      <c r="Q1955" s="8" t="s">
        <v>24453</v>
      </c>
      <c r="R1955" s="8" t="s">
        <v>24114</v>
      </c>
      <c r="S1955" s="17" t="s">
        <v>29879</v>
      </c>
      <c r="T1955" s="18">
        <v>43026</v>
      </c>
      <c r="U1955" s="8">
        <v>8.3333333333333329E-2</v>
      </c>
      <c r="V1955" s="8">
        <v>0.25</v>
      </c>
      <c r="W1955" s="8" t="s">
        <v>739</v>
      </c>
      <c r="X1955" s="8" t="s">
        <v>19241</v>
      </c>
      <c r="Y1955" s="8" t="s">
        <v>19242</v>
      </c>
      <c r="Z1955" s="17" t="s">
        <v>29938</v>
      </c>
      <c r="AA1955" s="8" t="s">
        <v>29939</v>
      </c>
      <c r="AB1955" s="8" t="s">
        <v>29940</v>
      </c>
    </row>
    <row r="1956" spans="1:28" hidden="1" x14ac:dyDescent="0.2">
      <c r="A1956" s="8" t="s">
        <v>29931</v>
      </c>
      <c r="B1956" s="8" t="s">
        <v>29932</v>
      </c>
      <c r="C1956" s="8" t="s">
        <v>45739</v>
      </c>
      <c r="D1956" s="8" t="s">
        <v>45740</v>
      </c>
      <c r="E1956" s="8" t="s">
        <v>134</v>
      </c>
      <c r="F1956" s="8" t="s">
        <v>133</v>
      </c>
      <c r="G1956" s="8" t="s">
        <v>134</v>
      </c>
      <c r="H1956" s="8" t="s">
        <v>133</v>
      </c>
      <c r="I1956" s="8" t="s">
        <v>29878</v>
      </c>
      <c r="J1956" s="8" t="s">
        <v>28</v>
      </c>
      <c r="K1956" s="8" t="s">
        <v>30</v>
      </c>
      <c r="L1956" s="8" t="s">
        <v>3136</v>
      </c>
      <c r="M1956" s="8" t="s">
        <v>3994</v>
      </c>
      <c r="N1956" s="8" t="s">
        <v>10716</v>
      </c>
      <c r="O1956" s="8" t="s">
        <v>19170</v>
      </c>
      <c r="P1956" s="8" t="s">
        <v>776</v>
      </c>
      <c r="Q1956" s="8" t="s">
        <v>24453</v>
      </c>
      <c r="R1956" s="8" t="s">
        <v>24114</v>
      </c>
      <c r="S1956" s="17" t="s">
        <v>29879</v>
      </c>
      <c r="T1956" s="18">
        <v>43026</v>
      </c>
      <c r="U1956" s="8">
        <v>0.75</v>
      </c>
      <c r="V1956" s="8">
        <v>8.3333333333333329E-2</v>
      </c>
      <c r="W1956" s="8" t="s">
        <v>486</v>
      </c>
      <c r="X1956" s="8" t="s">
        <v>13029</v>
      </c>
      <c r="Y1956" s="8" t="s">
        <v>3538</v>
      </c>
      <c r="Z1956" s="17" t="s">
        <v>29933</v>
      </c>
      <c r="AA1956" s="8" t="s">
        <v>29934</v>
      </c>
      <c r="AB1956" s="8" t="s">
        <v>29935</v>
      </c>
    </row>
    <row r="1957" spans="1:28" hidden="1" x14ac:dyDescent="0.2">
      <c r="A1957" s="8" t="s">
        <v>29941</v>
      </c>
      <c r="B1957" s="8" t="s">
        <v>29942</v>
      </c>
      <c r="C1957" s="8" t="s">
        <v>45739</v>
      </c>
      <c r="D1957" s="8" t="s">
        <v>45740</v>
      </c>
      <c r="E1957" s="8" t="s">
        <v>144</v>
      </c>
      <c r="F1957" s="8" t="s">
        <v>133</v>
      </c>
      <c r="G1957" s="8" t="s">
        <v>144</v>
      </c>
      <c r="H1957" s="8" t="s">
        <v>133</v>
      </c>
      <c r="I1957" s="8" t="s">
        <v>29878</v>
      </c>
      <c r="J1957" s="8" t="s">
        <v>28</v>
      </c>
      <c r="K1957" s="8" t="s">
        <v>30</v>
      </c>
      <c r="L1957" s="8" t="s">
        <v>3151</v>
      </c>
      <c r="M1957" s="8" t="s">
        <v>2061</v>
      </c>
      <c r="N1957" s="8" t="s">
        <v>10716</v>
      </c>
      <c r="O1957" s="8" t="s">
        <v>19170</v>
      </c>
      <c r="P1957" s="8" t="s">
        <v>776</v>
      </c>
      <c r="Q1957" s="8" t="s">
        <v>24453</v>
      </c>
      <c r="R1957" s="8" t="s">
        <v>24114</v>
      </c>
      <c r="S1957" s="17" t="s">
        <v>29879</v>
      </c>
      <c r="T1957" s="18">
        <v>43027</v>
      </c>
      <c r="U1957" s="8">
        <v>0.75</v>
      </c>
      <c r="V1957" s="8">
        <v>0.25</v>
      </c>
      <c r="W1957" s="8" t="s">
        <v>40</v>
      </c>
      <c r="X1957" s="8" t="s">
        <v>19248</v>
      </c>
      <c r="Y1957" s="8" t="s">
        <v>19249</v>
      </c>
      <c r="Z1957" s="17" t="s">
        <v>29943</v>
      </c>
      <c r="AA1957" s="8" t="s">
        <v>29944</v>
      </c>
      <c r="AB1957" s="8" t="s">
        <v>29945</v>
      </c>
    </row>
    <row r="1958" spans="1:28" hidden="1" x14ac:dyDescent="0.2">
      <c r="A1958" s="8" t="s">
        <v>29946</v>
      </c>
      <c r="B1958" s="8" t="s">
        <v>29947</v>
      </c>
      <c r="C1958" s="8" t="s">
        <v>45739</v>
      </c>
      <c r="D1958" s="8" t="s">
        <v>45740</v>
      </c>
      <c r="E1958" s="8" t="s">
        <v>174</v>
      </c>
      <c r="F1958" s="8" t="s">
        <v>133</v>
      </c>
      <c r="G1958" s="8" t="s">
        <v>174</v>
      </c>
      <c r="H1958" s="8" t="s">
        <v>133</v>
      </c>
      <c r="I1958" s="8" t="s">
        <v>29878</v>
      </c>
      <c r="J1958" s="8" t="s">
        <v>28</v>
      </c>
      <c r="K1958" s="8" t="s">
        <v>30</v>
      </c>
      <c r="L1958" s="8" t="s">
        <v>3166</v>
      </c>
      <c r="M1958" s="8" t="s">
        <v>3563</v>
      </c>
      <c r="N1958" s="8" t="s">
        <v>10716</v>
      </c>
      <c r="O1958" s="8" t="s">
        <v>19170</v>
      </c>
      <c r="P1958" s="8" t="s">
        <v>776</v>
      </c>
      <c r="Q1958" s="8" t="s">
        <v>24453</v>
      </c>
      <c r="R1958" s="8" t="s">
        <v>24114</v>
      </c>
      <c r="S1958" s="17" t="s">
        <v>29879</v>
      </c>
      <c r="T1958" s="18">
        <v>43028</v>
      </c>
      <c r="U1958" s="8">
        <v>0.75</v>
      </c>
      <c r="V1958" s="8">
        <v>0.20833333333333334</v>
      </c>
      <c r="W1958" s="8" t="s">
        <v>762</v>
      </c>
      <c r="X1958" s="8" t="s">
        <v>17339</v>
      </c>
      <c r="Y1958" s="8" t="s">
        <v>17340</v>
      </c>
      <c r="Z1958" s="17" t="s">
        <v>29933</v>
      </c>
      <c r="AA1958" s="8" t="s">
        <v>29948</v>
      </c>
      <c r="AB1958" s="8" t="s">
        <v>29949</v>
      </c>
    </row>
    <row r="1959" spans="1:28" hidden="1" x14ac:dyDescent="0.2">
      <c r="A1959" s="8" t="s">
        <v>29950</v>
      </c>
      <c r="B1959" s="8" t="s">
        <v>29951</v>
      </c>
      <c r="C1959" s="8" t="s">
        <v>45739</v>
      </c>
      <c r="D1959" s="8" t="s">
        <v>45740</v>
      </c>
      <c r="E1959" s="8" t="s">
        <v>184</v>
      </c>
      <c r="F1959" s="8" t="s">
        <v>133</v>
      </c>
      <c r="G1959" s="8" t="s">
        <v>184</v>
      </c>
      <c r="H1959" s="8" t="s">
        <v>133</v>
      </c>
      <c r="I1959" s="8" t="s">
        <v>29878</v>
      </c>
      <c r="J1959" s="8" t="s">
        <v>28</v>
      </c>
      <c r="K1959" s="8" t="s">
        <v>30</v>
      </c>
      <c r="L1959" s="8" t="s">
        <v>3173</v>
      </c>
      <c r="M1959" s="8" t="s">
        <v>3585</v>
      </c>
      <c r="N1959" s="8" t="s">
        <v>10716</v>
      </c>
      <c r="O1959" s="8" t="s">
        <v>19170</v>
      </c>
      <c r="P1959" s="8" t="s">
        <v>776</v>
      </c>
      <c r="Q1959" s="8" t="s">
        <v>24453</v>
      </c>
      <c r="R1959" s="8" t="s">
        <v>24114</v>
      </c>
      <c r="S1959" s="17" t="s">
        <v>29879</v>
      </c>
      <c r="T1959" s="18">
        <v>43029</v>
      </c>
      <c r="U1959" s="8">
        <v>0.75</v>
      </c>
      <c r="V1959" s="8">
        <v>0.20833333333333334</v>
      </c>
      <c r="W1959" s="8" t="s">
        <v>762</v>
      </c>
      <c r="X1959" s="8" t="s">
        <v>17339</v>
      </c>
      <c r="Y1959" s="8" t="s">
        <v>17340</v>
      </c>
      <c r="Z1959" s="17" t="s">
        <v>29952</v>
      </c>
      <c r="AA1959" s="8" t="s">
        <v>29953</v>
      </c>
      <c r="AB1959" s="8" t="s">
        <v>29954</v>
      </c>
    </row>
    <row r="1960" spans="1:28" hidden="1" x14ac:dyDescent="0.2">
      <c r="A1960" s="8" t="s">
        <v>29955</v>
      </c>
      <c r="B1960" s="8" t="s">
        <v>29956</v>
      </c>
      <c r="C1960" s="8" t="s">
        <v>45739</v>
      </c>
      <c r="D1960" s="8" t="s">
        <v>45740</v>
      </c>
      <c r="E1960" s="8" t="s">
        <v>194</v>
      </c>
      <c r="F1960" s="8" t="s">
        <v>133</v>
      </c>
      <c r="G1960" s="8" t="s">
        <v>194</v>
      </c>
      <c r="H1960" s="8" t="s">
        <v>133</v>
      </c>
      <c r="I1960" s="8" t="s">
        <v>29878</v>
      </c>
      <c r="J1960" s="8" t="s">
        <v>28</v>
      </c>
      <c r="K1960" s="8" t="s">
        <v>30</v>
      </c>
      <c r="L1960" s="8" t="s">
        <v>3209</v>
      </c>
      <c r="M1960" s="8" t="s">
        <v>798</v>
      </c>
      <c r="N1960" s="8" t="s">
        <v>10716</v>
      </c>
      <c r="O1960" s="8" t="s">
        <v>19170</v>
      </c>
      <c r="P1960" s="8" t="s">
        <v>776</v>
      </c>
      <c r="Q1960" s="8" t="s">
        <v>24453</v>
      </c>
      <c r="R1960" s="8" t="s">
        <v>24114</v>
      </c>
      <c r="S1960" s="17" t="s">
        <v>29879</v>
      </c>
      <c r="T1960" s="18">
        <v>43030</v>
      </c>
      <c r="U1960" s="8">
        <v>0.75</v>
      </c>
      <c r="V1960" s="8">
        <v>0.20833333333333334</v>
      </c>
      <c r="W1960" s="8" t="s">
        <v>762</v>
      </c>
      <c r="X1960" s="8" t="s">
        <v>19264</v>
      </c>
      <c r="Y1960" s="8" t="s">
        <v>17340</v>
      </c>
      <c r="Z1960" s="17" t="s">
        <v>29928</v>
      </c>
      <c r="AA1960" s="8" t="s">
        <v>29957</v>
      </c>
      <c r="AB1960" s="8" t="s">
        <v>29958</v>
      </c>
    </row>
    <row r="1961" spans="1:28" hidden="1" x14ac:dyDescent="0.2">
      <c r="A1961" s="8" t="s">
        <v>29959</v>
      </c>
      <c r="B1961" s="8" t="s">
        <v>29960</v>
      </c>
      <c r="C1961" s="8" t="s">
        <v>45739</v>
      </c>
      <c r="D1961" s="8" t="s">
        <v>45740</v>
      </c>
      <c r="E1961" s="8" t="s">
        <v>154</v>
      </c>
      <c r="F1961" s="8" t="s">
        <v>133</v>
      </c>
      <c r="G1961" s="8" t="s">
        <v>154</v>
      </c>
      <c r="H1961" s="8" t="s">
        <v>133</v>
      </c>
      <c r="I1961" s="8" t="s">
        <v>29878</v>
      </c>
      <c r="J1961" s="8" t="s">
        <v>28</v>
      </c>
      <c r="K1961" s="8" t="s">
        <v>30</v>
      </c>
      <c r="L1961" s="8" t="s">
        <v>804</v>
      </c>
      <c r="M1961" s="8" t="s">
        <v>8509</v>
      </c>
      <c r="N1961" s="8" t="s">
        <v>10716</v>
      </c>
      <c r="O1961" s="8" t="s">
        <v>19170</v>
      </c>
      <c r="P1961" s="8" t="s">
        <v>776</v>
      </c>
      <c r="Q1961" s="8" t="s">
        <v>24453</v>
      </c>
      <c r="R1961" s="8" t="s">
        <v>24114</v>
      </c>
      <c r="S1961" s="17" t="s">
        <v>29879</v>
      </c>
      <c r="T1961" s="18">
        <v>43031</v>
      </c>
      <c r="U1961" s="8">
        <v>0.20833333333333334</v>
      </c>
      <c r="V1961" s="8">
        <v>0.5</v>
      </c>
      <c r="W1961" s="8" t="s">
        <v>296</v>
      </c>
      <c r="X1961" s="8" t="s">
        <v>17339</v>
      </c>
      <c r="Y1961" s="8" t="s">
        <v>17340</v>
      </c>
      <c r="Z1961" s="17" t="s">
        <v>29961</v>
      </c>
      <c r="AA1961" s="8" t="s">
        <v>29962</v>
      </c>
      <c r="AB1961" s="8" t="s">
        <v>29963</v>
      </c>
    </row>
    <row r="1962" spans="1:28" hidden="1" x14ac:dyDescent="0.2">
      <c r="A1962" s="8" t="s">
        <v>29968</v>
      </c>
      <c r="B1962" s="8" t="s">
        <v>29969</v>
      </c>
      <c r="C1962" s="8" t="s">
        <v>45739</v>
      </c>
      <c r="D1962" s="8" t="s">
        <v>45740</v>
      </c>
      <c r="E1962" s="8" t="s">
        <v>154</v>
      </c>
      <c r="F1962" s="8" t="s">
        <v>133</v>
      </c>
      <c r="G1962" s="8" t="s">
        <v>154</v>
      </c>
      <c r="H1962" s="8" t="s">
        <v>133</v>
      </c>
      <c r="I1962" s="8" t="s">
        <v>29878</v>
      </c>
      <c r="J1962" s="8" t="s">
        <v>28</v>
      </c>
      <c r="K1962" s="8" t="s">
        <v>30</v>
      </c>
      <c r="L1962" s="8" t="s">
        <v>1093</v>
      </c>
      <c r="M1962" s="8" t="s">
        <v>13116</v>
      </c>
      <c r="N1962" s="8" t="s">
        <v>10716</v>
      </c>
      <c r="O1962" s="8" t="s">
        <v>19170</v>
      </c>
      <c r="P1962" s="8" t="s">
        <v>776</v>
      </c>
      <c r="Q1962" s="8" t="s">
        <v>24453</v>
      </c>
      <c r="R1962" s="8" t="s">
        <v>24114</v>
      </c>
      <c r="S1962" s="17" t="s">
        <v>29879</v>
      </c>
      <c r="T1962" s="18">
        <v>43031</v>
      </c>
      <c r="U1962" s="8">
        <v>0.54166666666666663</v>
      </c>
      <c r="V1962" s="8">
        <v>0.70833333333333337</v>
      </c>
      <c r="W1962" s="8" t="s">
        <v>739</v>
      </c>
      <c r="X1962" s="8" t="s">
        <v>19269</v>
      </c>
      <c r="Y1962" s="8" t="s">
        <v>19249</v>
      </c>
      <c r="Z1962" s="17" t="s">
        <v>29970</v>
      </c>
      <c r="AA1962" s="8" t="s">
        <v>29971</v>
      </c>
      <c r="AB1962" s="8" t="s">
        <v>29972</v>
      </c>
    </row>
    <row r="1963" spans="1:28" hidden="1" x14ac:dyDescent="0.2">
      <c r="A1963" s="8" t="s">
        <v>29964</v>
      </c>
      <c r="B1963" s="8" t="s">
        <v>29965</v>
      </c>
      <c r="C1963" s="8" t="s">
        <v>45739</v>
      </c>
      <c r="D1963" s="8" t="s">
        <v>45740</v>
      </c>
      <c r="E1963" s="8" t="s">
        <v>164</v>
      </c>
      <c r="F1963" s="8" t="s">
        <v>133</v>
      </c>
      <c r="G1963" s="8" t="s">
        <v>164</v>
      </c>
      <c r="H1963" s="8" t="s">
        <v>133</v>
      </c>
      <c r="I1963" s="8" t="s">
        <v>29878</v>
      </c>
      <c r="J1963" s="8" t="s">
        <v>28</v>
      </c>
      <c r="K1963" s="8" t="s">
        <v>30</v>
      </c>
      <c r="L1963" s="8" t="s">
        <v>2073</v>
      </c>
      <c r="M1963" s="8" t="s">
        <v>13123</v>
      </c>
      <c r="N1963" s="8" t="s">
        <v>10716</v>
      </c>
      <c r="O1963" s="8" t="s">
        <v>19170</v>
      </c>
      <c r="P1963" s="8" t="s">
        <v>776</v>
      </c>
      <c r="Q1963" s="8" t="s">
        <v>24453</v>
      </c>
      <c r="R1963" s="8" t="s">
        <v>24114</v>
      </c>
      <c r="S1963" s="17" t="s">
        <v>29879</v>
      </c>
      <c r="T1963" s="18">
        <v>43032</v>
      </c>
      <c r="U1963" s="8">
        <v>0.25</v>
      </c>
      <c r="V1963" s="8">
        <v>0.70833333333333337</v>
      </c>
      <c r="W1963" s="8" t="s">
        <v>762</v>
      </c>
      <c r="X1963" s="8" t="s">
        <v>17339</v>
      </c>
      <c r="Y1963" s="8" t="s">
        <v>17340</v>
      </c>
      <c r="Z1963" s="17" t="s">
        <v>25147</v>
      </c>
      <c r="AA1963" s="8" t="s">
        <v>29966</v>
      </c>
      <c r="AB1963" s="8" t="s">
        <v>29967</v>
      </c>
    </row>
    <row r="1964" spans="1:28" hidden="1" x14ac:dyDescent="0.2">
      <c r="A1964" s="8" t="s">
        <v>29982</v>
      </c>
      <c r="B1964" s="8" t="s">
        <v>29983</v>
      </c>
      <c r="C1964" s="8" t="s">
        <v>45739</v>
      </c>
      <c r="D1964" s="8" t="s">
        <v>45740</v>
      </c>
      <c r="E1964" s="8" t="s">
        <v>499</v>
      </c>
      <c r="F1964" s="8" t="s">
        <v>255</v>
      </c>
      <c r="G1964" s="8" t="s">
        <v>499</v>
      </c>
      <c r="H1964" s="8" t="s">
        <v>255</v>
      </c>
      <c r="I1964" s="8" t="s">
        <v>29878</v>
      </c>
      <c r="J1964" s="8" t="s">
        <v>28</v>
      </c>
      <c r="K1964" s="8" t="s">
        <v>30</v>
      </c>
      <c r="L1964" s="8" t="s">
        <v>19288</v>
      </c>
      <c r="M1964" s="8" t="s">
        <v>3334</v>
      </c>
      <c r="N1964" s="8" t="s">
        <v>10716</v>
      </c>
      <c r="O1964" s="8" t="s">
        <v>19170</v>
      </c>
      <c r="P1964" s="8" t="s">
        <v>776</v>
      </c>
      <c r="Q1964" s="8" t="s">
        <v>24453</v>
      </c>
      <c r="R1964" s="8" t="s">
        <v>24114</v>
      </c>
      <c r="S1964" s="17" t="s">
        <v>29879</v>
      </c>
      <c r="T1964" s="18">
        <v>43040</v>
      </c>
      <c r="U1964" s="8">
        <v>0</v>
      </c>
      <c r="V1964" s="8">
        <v>0.125</v>
      </c>
      <c r="W1964" s="8" t="s">
        <v>1283</v>
      </c>
      <c r="X1964" s="8" t="s">
        <v>19295</v>
      </c>
      <c r="Y1964" s="8" t="s">
        <v>539</v>
      </c>
      <c r="Z1964" s="17" t="s">
        <v>29984</v>
      </c>
      <c r="AA1964" s="8" t="s">
        <v>29985</v>
      </c>
      <c r="AB1964" s="8" t="s">
        <v>29986</v>
      </c>
    </row>
    <row r="1965" spans="1:28" hidden="1" x14ac:dyDescent="0.2">
      <c r="A1965" s="8" t="s">
        <v>29987</v>
      </c>
      <c r="B1965" s="8" t="s">
        <v>29988</v>
      </c>
      <c r="C1965" s="8" t="s">
        <v>45739</v>
      </c>
      <c r="D1965" s="8" t="s">
        <v>45740</v>
      </c>
      <c r="E1965" s="8" t="s">
        <v>499</v>
      </c>
      <c r="F1965" s="8" t="s">
        <v>255</v>
      </c>
      <c r="G1965" s="8" t="s">
        <v>499</v>
      </c>
      <c r="H1965" s="8" t="s">
        <v>255</v>
      </c>
      <c r="I1965" s="8" t="s">
        <v>29878</v>
      </c>
      <c r="J1965" s="8" t="s">
        <v>28</v>
      </c>
      <c r="K1965" s="8" t="s">
        <v>30</v>
      </c>
      <c r="L1965" s="8" t="s">
        <v>3334</v>
      </c>
      <c r="M1965" s="8" t="s">
        <v>820</v>
      </c>
      <c r="N1965" s="8" t="s">
        <v>10716</v>
      </c>
      <c r="O1965" s="8" t="s">
        <v>19170</v>
      </c>
      <c r="P1965" s="8" t="s">
        <v>776</v>
      </c>
      <c r="Q1965" s="8" t="s">
        <v>24453</v>
      </c>
      <c r="R1965" s="8" t="s">
        <v>24114</v>
      </c>
      <c r="S1965" s="17" t="s">
        <v>29879</v>
      </c>
      <c r="T1965" s="18">
        <v>43040</v>
      </c>
      <c r="U1965" s="8">
        <v>0.125</v>
      </c>
      <c r="V1965" s="8">
        <v>0.20833333333333334</v>
      </c>
      <c r="W1965" s="8" t="s">
        <v>1100</v>
      </c>
      <c r="X1965" s="8" t="s">
        <v>19301</v>
      </c>
      <c r="Y1965" s="8" t="s">
        <v>539</v>
      </c>
      <c r="Z1965" s="17" t="s">
        <v>29989</v>
      </c>
      <c r="AA1965" s="8" t="s">
        <v>29990</v>
      </c>
      <c r="AB1965" s="8" t="s">
        <v>29991</v>
      </c>
    </row>
    <row r="1966" spans="1:28" hidden="1" x14ac:dyDescent="0.2">
      <c r="A1966" s="8" t="s">
        <v>29973</v>
      </c>
      <c r="B1966" s="8" t="s">
        <v>29974</v>
      </c>
      <c r="C1966" s="8" t="s">
        <v>45739</v>
      </c>
      <c r="D1966" s="8" t="s">
        <v>45740</v>
      </c>
      <c r="E1966" s="8" t="s">
        <v>499</v>
      </c>
      <c r="F1966" s="8" t="s">
        <v>255</v>
      </c>
      <c r="G1966" s="8" t="s">
        <v>499</v>
      </c>
      <c r="H1966" s="8" t="s">
        <v>255</v>
      </c>
      <c r="I1966" s="8" t="s">
        <v>29878</v>
      </c>
      <c r="J1966" s="8" t="s">
        <v>28</v>
      </c>
      <c r="K1966" s="8" t="s">
        <v>30</v>
      </c>
      <c r="L1966" s="8" t="s">
        <v>1653</v>
      </c>
      <c r="M1966" s="8" t="s">
        <v>3312</v>
      </c>
      <c r="N1966" s="8" t="s">
        <v>10716</v>
      </c>
      <c r="O1966" s="8" t="s">
        <v>19170</v>
      </c>
      <c r="P1966" s="8" t="s">
        <v>776</v>
      </c>
      <c r="Q1966" s="8" t="s">
        <v>24453</v>
      </c>
      <c r="R1966" s="8" t="s">
        <v>24114</v>
      </c>
      <c r="S1966" s="17" t="s">
        <v>29879</v>
      </c>
      <c r="T1966" s="18">
        <v>43040</v>
      </c>
      <c r="U1966" s="8">
        <v>0.75</v>
      </c>
      <c r="V1966" s="8">
        <v>0.875</v>
      </c>
      <c r="W1966" s="8" t="s">
        <v>1283</v>
      </c>
      <c r="X1966" s="8" t="s">
        <v>17170</v>
      </c>
      <c r="Y1966" s="8" t="s">
        <v>539</v>
      </c>
      <c r="Z1966" s="17" t="s">
        <v>29975</v>
      </c>
      <c r="AA1966" s="8" t="s">
        <v>29976</v>
      </c>
      <c r="AB1966" s="8" t="s">
        <v>29977</v>
      </c>
    </row>
    <row r="1967" spans="1:28" hidden="1" x14ac:dyDescent="0.2">
      <c r="A1967" s="8" t="s">
        <v>29978</v>
      </c>
      <c r="B1967" s="8" t="s">
        <v>29979</v>
      </c>
      <c r="C1967" s="8" t="s">
        <v>45739</v>
      </c>
      <c r="D1967" s="8" t="s">
        <v>45740</v>
      </c>
      <c r="E1967" s="8" t="s">
        <v>499</v>
      </c>
      <c r="F1967" s="8" t="s">
        <v>255</v>
      </c>
      <c r="G1967" s="8" t="s">
        <v>499</v>
      </c>
      <c r="H1967" s="8" t="s">
        <v>255</v>
      </c>
      <c r="I1967" s="8" t="s">
        <v>29878</v>
      </c>
      <c r="J1967" s="8" t="s">
        <v>28</v>
      </c>
      <c r="K1967" s="8" t="s">
        <v>30</v>
      </c>
      <c r="L1967" s="8" t="s">
        <v>3312</v>
      </c>
      <c r="M1967" s="8" t="s">
        <v>19288</v>
      </c>
      <c r="N1967" s="8" t="s">
        <v>10716</v>
      </c>
      <c r="O1967" s="8" t="s">
        <v>19170</v>
      </c>
      <c r="P1967" s="8" t="s">
        <v>776</v>
      </c>
      <c r="Q1967" s="8" t="s">
        <v>24453</v>
      </c>
      <c r="R1967" s="8" t="s">
        <v>24114</v>
      </c>
      <c r="S1967" s="17" t="s">
        <v>29879</v>
      </c>
      <c r="T1967" s="18">
        <v>43040</v>
      </c>
      <c r="U1967" s="8">
        <v>0.875</v>
      </c>
      <c r="V1967" s="8">
        <v>0</v>
      </c>
      <c r="W1967" s="8" t="s">
        <v>1283</v>
      </c>
      <c r="X1967" s="8" t="s">
        <v>19289</v>
      </c>
      <c r="Y1967" s="8" t="s">
        <v>539</v>
      </c>
      <c r="Z1967" s="17" t="s">
        <v>19290</v>
      </c>
      <c r="AA1967" s="8" t="s">
        <v>29980</v>
      </c>
      <c r="AB1967" s="8" t="s">
        <v>29981</v>
      </c>
    </row>
    <row r="1968" spans="1:28" hidden="1" x14ac:dyDescent="0.2">
      <c r="A1968" s="8" t="s">
        <v>29992</v>
      </c>
      <c r="B1968" s="8" t="s">
        <v>29993</v>
      </c>
      <c r="C1968" s="8" t="s">
        <v>45739</v>
      </c>
      <c r="D1968" s="8" t="s">
        <v>45740</v>
      </c>
      <c r="E1968" s="8" t="s">
        <v>515</v>
      </c>
      <c r="F1968" s="8" t="s">
        <v>255</v>
      </c>
      <c r="G1968" s="8" t="s">
        <v>515</v>
      </c>
      <c r="H1968" s="8" t="s">
        <v>255</v>
      </c>
      <c r="I1968" s="8" t="s">
        <v>29878</v>
      </c>
      <c r="J1968" s="8" t="s">
        <v>28</v>
      </c>
      <c r="K1968" s="8" t="s">
        <v>30</v>
      </c>
      <c r="L1968" s="8" t="s">
        <v>1659</v>
      </c>
      <c r="M1968" s="8" t="s">
        <v>5789</v>
      </c>
      <c r="N1968" s="8" t="s">
        <v>10716</v>
      </c>
      <c r="O1968" s="8" t="s">
        <v>19170</v>
      </c>
      <c r="P1968" s="8" t="s">
        <v>776</v>
      </c>
      <c r="Q1968" s="8" t="s">
        <v>24453</v>
      </c>
      <c r="R1968" s="8" t="s">
        <v>24114</v>
      </c>
      <c r="S1968" s="17" t="s">
        <v>29879</v>
      </c>
      <c r="T1968" s="18">
        <v>43041</v>
      </c>
      <c r="U1968" s="8">
        <v>0.75</v>
      </c>
      <c r="V1968" s="8">
        <v>0.875</v>
      </c>
      <c r="W1968" s="8" t="s">
        <v>1283</v>
      </c>
      <c r="X1968" s="8" t="s">
        <v>19307</v>
      </c>
      <c r="Y1968" s="8" t="s">
        <v>539</v>
      </c>
      <c r="Z1968" s="17" t="s">
        <v>29994</v>
      </c>
      <c r="AA1968" s="8" t="s">
        <v>29995</v>
      </c>
      <c r="AB1968" s="8" t="s">
        <v>29996</v>
      </c>
    </row>
    <row r="1969" spans="1:28" hidden="1" x14ac:dyDescent="0.2">
      <c r="A1969" s="8" t="s">
        <v>29997</v>
      </c>
      <c r="B1969" s="8" t="s">
        <v>29998</v>
      </c>
      <c r="C1969" s="8" t="s">
        <v>45739</v>
      </c>
      <c r="D1969" s="8" t="s">
        <v>45740</v>
      </c>
      <c r="E1969" s="8" t="s">
        <v>515</v>
      </c>
      <c r="F1969" s="8" t="s">
        <v>255</v>
      </c>
      <c r="G1969" s="8" t="s">
        <v>515</v>
      </c>
      <c r="H1969" s="8" t="s">
        <v>255</v>
      </c>
      <c r="I1969" s="8" t="s">
        <v>29878</v>
      </c>
      <c r="J1969" s="8" t="s">
        <v>28</v>
      </c>
      <c r="K1969" s="8" t="s">
        <v>30</v>
      </c>
      <c r="L1969" s="8" t="s">
        <v>5789</v>
      </c>
      <c r="M1969" s="8" t="s">
        <v>826</v>
      </c>
      <c r="N1969" s="8" t="s">
        <v>10716</v>
      </c>
      <c r="O1969" s="8" t="s">
        <v>19170</v>
      </c>
      <c r="P1969" s="8" t="s">
        <v>776</v>
      </c>
      <c r="Q1969" s="8" t="s">
        <v>24453</v>
      </c>
      <c r="R1969" s="8" t="s">
        <v>24114</v>
      </c>
      <c r="S1969" s="17" t="s">
        <v>29879</v>
      </c>
      <c r="T1969" s="18">
        <v>43041</v>
      </c>
      <c r="U1969" s="8">
        <v>0.875</v>
      </c>
      <c r="V1969" s="8">
        <v>0.20833333333333334</v>
      </c>
      <c r="W1969" s="8" t="s">
        <v>486</v>
      </c>
      <c r="X1969" s="8" t="s">
        <v>19313</v>
      </c>
      <c r="Y1969" s="8" t="s">
        <v>3580</v>
      </c>
      <c r="Z1969" s="17" t="s">
        <v>29999</v>
      </c>
      <c r="AA1969" s="8" t="s">
        <v>30000</v>
      </c>
      <c r="AB1969" s="8" t="s">
        <v>30001</v>
      </c>
    </row>
    <row r="1970" spans="1:28" hidden="1" x14ac:dyDescent="0.2">
      <c r="A1970" s="8" t="s">
        <v>30007</v>
      </c>
      <c r="B1970" s="8" t="s">
        <v>30008</v>
      </c>
      <c r="C1970" s="8" t="s">
        <v>45739</v>
      </c>
      <c r="D1970" s="8" t="s">
        <v>45740</v>
      </c>
      <c r="E1970" s="8" t="s">
        <v>525</v>
      </c>
      <c r="F1970" s="8" t="s">
        <v>255</v>
      </c>
      <c r="G1970" s="8" t="s">
        <v>525</v>
      </c>
      <c r="H1970" s="8" t="s">
        <v>255</v>
      </c>
      <c r="I1970" s="8" t="s">
        <v>29878</v>
      </c>
      <c r="J1970" s="8" t="s">
        <v>28</v>
      </c>
      <c r="K1970" s="8" t="s">
        <v>30</v>
      </c>
      <c r="L1970" s="8" t="s">
        <v>17149</v>
      </c>
      <c r="M1970" s="8" t="s">
        <v>19325</v>
      </c>
      <c r="N1970" s="8" t="s">
        <v>10716</v>
      </c>
      <c r="O1970" s="8" t="s">
        <v>19170</v>
      </c>
      <c r="P1970" s="8" t="s">
        <v>776</v>
      </c>
      <c r="Q1970" s="8" t="s">
        <v>24453</v>
      </c>
      <c r="R1970" s="8" t="s">
        <v>24114</v>
      </c>
      <c r="S1970" s="17" t="s">
        <v>29879</v>
      </c>
      <c r="T1970" s="18">
        <v>43042</v>
      </c>
      <c r="U1970" s="8">
        <v>0</v>
      </c>
      <c r="V1970" s="8">
        <v>4.1666666666666664E-2</v>
      </c>
      <c r="W1970" s="8" t="s">
        <v>1495</v>
      </c>
      <c r="X1970" s="8" t="s">
        <v>19326</v>
      </c>
      <c r="Y1970" s="8" t="s">
        <v>12965</v>
      </c>
      <c r="Z1970" s="17" t="s">
        <v>30009</v>
      </c>
      <c r="AA1970" s="8" t="s">
        <v>30010</v>
      </c>
      <c r="AB1970" s="8" t="s">
        <v>30011</v>
      </c>
    </row>
    <row r="1971" spans="1:28" hidden="1" x14ac:dyDescent="0.2">
      <c r="A1971" s="8" t="s">
        <v>30012</v>
      </c>
      <c r="B1971" s="8" t="s">
        <v>30013</v>
      </c>
      <c r="C1971" s="8" t="s">
        <v>45739</v>
      </c>
      <c r="D1971" s="8" t="s">
        <v>45740</v>
      </c>
      <c r="E1971" s="8" t="s">
        <v>525</v>
      </c>
      <c r="F1971" s="8" t="s">
        <v>255</v>
      </c>
      <c r="G1971" s="8" t="s">
        <v>525</v>
      </c>
      <c r="H1971" s="8" t="s">
        <v>255</v>
      </c>
      <c r="I1971" s="8" t="s">
        <v>29878</v>
      </c>
      <c r="J1971" s="8" t="s">
        <v>28</v>
      </c>
      <c r="K1971" s="8" t="s">
        <v>30</v>
      </c>
      <c r="L1971" s="8" t="s">
        <v>19325</v>
      </c>
      <c r="M1971" s="8" t="s">
        <v>3368</v>
      </c>
      <c r="N1971" s="8" t="s">
        <v>10716</v>
      </c>
      <c r="O1971" s="8" t="s">
        <v>19170</v>
      </c>
      <c r="P1971" s="8" t="s">
        <v>776</v>
      </c>
      <c r="Q1971" s="8" t="s">
        <v>24453</v>
      </c>
      <c r="R1971" s="8" t="s">
        <v>24114</v>
      </c>
      <c r="S1971" s="17" t="s">
        <v>29879</v>
      </c>
      <c r="T1971" s="18">
        <v>43042</v>
      </c>
      <c r="U1971" s="8">
        <v>4.1666666666666664E-2</v>
      </c>
      <c r="V1971" s="8">
        <v>0.125</v>
      </c>
      <c r="W1971" s="8" t="s">
        <v>1100</v>
      </c>
      <c r="X1971" s="8" t="s">
        <v>19332</v>
      </c>
      <c r="Y1971" s="8" t="s">
        <v>12965</v>
      </c>
      <c r="Z1971" s="17" t="s">
        <v>30014</v>
      </c>
      <c r="AA1971" s="8" t="s">
        <v>30015</v>
      </c>
      <c r="AB1971" s="8" t="s">
        <v>30016</v>
      </c>
    </row>
    <row r="1972" spans="1:28" hidden="1" x14ac:dyDescent="0.2">
      <c r="A1972" s="8" t="s">
        <v>30017</v>
      </c>
      <c r="B1972" s="8" t="s">
        <v>30018</v>
      </c>
      <c r="C1972" s="8" t="s">
        <v>45739</v>
      </c>
      <c r="D1972" s="8" t="s">
        <v>45740</v>
      </c>
      <c r="E1972" s="8" t="s">
        <v>525</v>
      </c>
      <c r="F1972" s="8" t="s">
        <v>255</v>
      </c>
      <c r="G1972" s="8" t="s">
        <v>525</v>
      </c>
      <c r="H1972" s="8" t="s">
        <v>255</v>
      </c>
      <c r="I1972" s="8" t="s">
        <v>29878</v>
      </c>
      <c r="J1972" s="8" t="s">
        <v>28</v>
      </c>
      <c r="K1972" s="8" t="s">
        <v>30</v>
      </c>
      <c r="L1972" s="8" t="s">
        <v>3368</v>
      </c>
      <c r="M1972" s="8" t="s">
        <v>4782</v>
      </c>
      <c r="N1972" s="8" t="s">
        <v>10716</v>
      </c>
      <c r="O1972" s="8" t="s">
        <v>19170</v>
      </c>
      <c r="P1972" s="8" t="s">
        <v>776</v>
      </c>
      <c r="Q1972" s="8" t="s">
        <v>24453</v>
      </c>
      <c r="R1972" s="8" t="s">
        <v>24114</v>
      </c>
      <c r="S1972" s="17" t="s">
        <v>29879</v>
      </c>
      <c r="T1972" s="18">
        <v>43042</v>
      </c>
      <c r="U1972" s="8">
        <v>0.125</v>
      </c>
      <c r="V1972" s="8">
        <v>0.20833333333333334</v>
      </c>
      <c r="W1972" s="8" t="s">
        <v>1100</v>
      </c>
      <c r="X1972" s="8" t="s">
        <v>30019</v>
      </c>
      <c r="Y1972" s="8" t="s">
        <v>12965</v>
      </c>
      <c r="Z1972" s="17" t="s">
        <v>30020</v>
      </c>
      <c r="AA1972" s="8" t="s">
        <v>30021</v>
      </c>
      <c r="AB1972" s="8" t="s">
        <v>30022</v>
      </c>
    </row>
    <row r="1973" spans="1:28" hidden="1" x14ac:dyDescent="0.2">
      <c r="A1973" s="8" t="s">
        <v>30002</v>
      </c>
      <c r="B1973" s="8" t="s">
        <v>30003</v>
      </c>
      <c r="C1973" s="8" t="s">
        <v>45739</v>
      </c>
      <c r="D1973" s="8" t="s">
        <v>45740</v>
      </c>
      <c r="E1973" s="8" t="s">
        <v>525</v>
      </c>
      <c r="F1973" s="8" t="s">
        <v>255</v>
      </c>
      <c r="G1973" s="8" t="s">
        <v>525</v>
      </c>
      <c r="H1973" s="8" t="s">
        <v>255</v>
      </c>
      <c r="I1973" s="8" t="s">
        <v>29878</v>
      </c>
      <c r="J1973" s="8" t="s">
        <v>28</v>
      </c>
      <c r="K1973" s="8" t="s">
        <v>30</v>
      </c>
      <c r="L1973" s="8" t="s">
        <v>527</v>
      </c>
      <c r="M1973" s="8" t="s">
        <v>17149</v>
      </c>
      <c r="N1973" s="8" t="s">
        <v>10716</v>
      </c>
      <c r="O1973" s="8" t="s">
        <v>19170</v>
      </c>
      <c r="P1973" s="8" t="s">
        <v>776</v>
      </c>
      <c r="Q1973" s="8" t="s">
        <v>24453</v>
      </c>
      <c r="R1973" s="8" t="s">
        <v>24114</v>
      </c>
      <c r="S1973" s="17" t="s">
        <v>29879</v>
      </c>
      <c r="T1973" s="18">
        <v>43042</v>
      </c>
      <c r="U1973" s="8">
        <v>0.75</v>
      </c>
      <c r="V1973" s="8">
        <v>0</v>
      </c>
      <c r="W1973" s="8" t="s">
        <v>30</v>
      </c>
      <c r="X1973" s="8" t="s">
        <v>30004</v>
      </c>
      <c r="Y1973" s="8" t="s">
        <v>12965</v>
      </c>
      <c r="Z1973" s="17" t="s">
        <v>19320</v>
      </c>
      <c r="AA1973" s="8" t="s">
        <v>30005</v>
      </c>
      <c r="AB1973" s="8" t="s">
        <v>30006</v>
      </c>
    </row>
    <row r="1974" spans="1:28" hidden="1" x14ac:dyDescent="0.2">
      <c r="A1974" s="8" t="s">
        <v>30023</v>
      </c>
      <c r="B1974" s="8" t="s">
        <v>30024</v>
      </c>
      <c r="C1974" s="8" t="s">
        <v>45739</v>
      </c>
      <c r="D1974" s="8" t="s">
        <v>45740</v>
      </c>
      <c r="E1974" s="8" t="s">
        <v>535</v>
      </c>
      <c r="F1974" s="8" t="s">
        <v>255</v>
      </c>
      <c r="G1974" s="8" t="s">
        <v>535</v>
      </c>
      <c r="H1974" s="8" t="s">
        <v>255</v>
      </c>
      <c r="I1974" s="8" t="s">
        <v>29878</v>
      </c>
      <c r="J1974" s="8" t="s">
        <v>28</v>
      </c>
      <c r="K1974" s="8" t="s">
        <v>30</v>
      </c>
      <c r="L1974" s="8" t="s">
        <v>537</v>
      </c>
      <c r="M1974" s="8" t="s">
        <v>4799</v>
      </c>
      <c r="N1974" s="8" t="s">
        <v>10716</v>
      </c>
      <c r="O1974" s="8" t="s">
        <v>19170</v>
      </c>
      <c r="P1974" s="8" t="s">
        <v>776</v>
      </c>
      <c r="Q1974" s="8" t="s">
        <v>24453</v>
      </c>
      <c r="R1974" s="8" t="s">
        <v>24114</v>
      </c>
      <c r="S1974" s="17" t="s">
        <v>29879</v>
      </c>
      <c r="T1974" s="18">
        <v>43043</v>
      </c>
      <c r="U1974" s="8">
        <v>0.75</v>
      </c>
      <c r="V1974" s="8">
        <v>0.16666666666666666</v>
      </c>
      <c r="W1974" s="8" t="s">
        <v>762</v>
      </c>
      <c r="X1974" s="8" t="s">
        <v>19344</v>
      </c>
      <c r="Y1974" s="8" t="s">
        <v>560</v>
      </c>
      <c r="Z1974" s="17" t="s">
        <v>29908</v>
      </c>
      <c r="AA1974" s="8" t="s">
        <v>30025</v>
      </c>
      <c r="AB1974" s="8" t="s">
        <v>30026</v>
      </c>
    </row>
    <row r="1975" spans="1:28" hidden="1" x14ac:dyDescent="0.2">
      <c r="A1975" s="8" t="s">
        <v>30027</v>
      </c>
      <c r="B1975" s="8" t="s">
        <v>30028</v>
      </c>
      <c r="C1975" s="8" t="s">
        <v>45739</v>
      </c>
      <c r="D1975" s="8" t="s">
        <v>45740</v>
      </c>
      <c r="E1975" s="8" t="s">
        <v>545</v>
      </c>
      <c r="F1975" s="8" t="s">
        <v>255</v>
      </c>
      <c r="G1975" s="8" t="s">
        <v>545</v>
      </c>
      <c r="H1975" s="8" t="s">
        <v>255</v>
      </c>
      <c r="I1975" s="8" t="s">
        <v>29878</v>
      </c>
      <c r="J1975" s="8" t="s">
        <v>28</v>
      </c>
      <c r="K1975" s="8" t="s">
        <v>30</v>
      </c>
      <c r="L1975" s="8" t="s">
        <v>1678</v>
      </c>
      <c r="M1975" s="8" t="s">
        <v>4823</v>
      </c>
      <c r="N1975" s="8" t="s">
        <v>10716</v>
      </c>
      <c r="O1975" s="8" t="s">
        <v>19170</v>
      </c>
      <c r="P1975" s="8" t="s">
        <v>776</v>
      </c>
      <c r="Q1975" s="8" t="s">
        <v>24453</v>
      </c>
      <c r="R1975" s="8" t="s">
        <v>24114</v>
      </c>
      <c r="S1975" s="17" t="s">
        <v>29879</v>
      </c>
      <c r="T1975" s="18">
        <v>43044</v>
      </c>
      <c r="U1975" s="8">
        <v>0.75</v>
      </c>
      <c r="V1975" s="8">
        <v>0.20833333333333334</v>
      </c>
      <c r="W1975" s="8" t="s">
        <v>762</v>
      </c>
      <c r="X1975" s="8" t="s">
        <v>19344</v>
      </c>
      <c r="Y1975" s="8" t="s">
        <v>560</v>
      </c>
      <c r="Z1975" s="17" t="s">
        <v>30029</v>
      </c>
      <c r="AA1975" s="8" t="s">
        <v>30030</v>
      </c>
      <c r="AB1975" s="8" t="s">
        <v>19292</v>
      </c>
    </row>
    <row r="1976" spans="1:28" hidden="1" x14ac:dyDescent="0.2">
      <c r="A1976" s="8" t="s">
        <v>30031</v>
      </c>
      <c r="B1976" s="8" t="s">
        <v>30032</v>
      </c>
      <c r="C1976" s="8" t="s">
        <v>45739</v>
      </c>
      <c r="D1976" s="8" t="s">
        <v>45740</v>
      </c>
      <c r="E1976" s="8" t="s">
        <v>256</v>
      </c>
      <c r="F1976" s="8" t="s">
        <v>255</v>
      </c>
      <c r="G1976" s="8" t="s">
        <v>256</v>
      </c>
      <c r="H1976" s="8" t="s">
        <v>255</v>
      </c>
      <c r="I1976" s="8" t="s">
        <v>29878</v>
      </c>
      <c r="J1976" s="8" t="s">
        <v>28</v>
      </c>
      <c r="K1976" s="8" t="s">
        <v>30</v>
      </c>
      <c r="L1976" s="8" t="s">
        <v>558</v>
      </c>
      <c r="M1976" s="8" t="s">
        <v>4837</v>
      </c>
      <c r="N1976" s="8" t="s">
        <v>10716</v>
      </c>
      <c r="O1976" s="8" t="s">
        <v>19170</v>
      </c>
      <c r="P1976" s="8" t="s">
        <v>776</v>
      </c>
      <c r="Q1976" s="8" t="s">
        <v>24453</v>
      </c>
      <c r="R1976" s="8" t="s">
        <v>24114</v>
      </c>
      <c r="S1976" s="17" t="s">
        <v>29879</v>
      </c>
      <c r="T1976" s="18">
        <v>43045</v>
      </c>
      <c r="U1976" s="8">
        <v>0.75</v>
      </c>
      <c r="V1976" s="8">
        <v>0.20833333333333334</v>
      </c>
      <c r="W1976" s="8" t="s">
        <v>762</v>
      </c>
      <c r="X1976" s="8" t="s">
        <v>19355</v>
      </c>
      <c r="Y1976" s="8" t="s">
        <v>3580</v>
      </c>
      <c r="Z1976" s="17" t="s">
        <v>30033</v>
      </c>
      <c r="AA1976" s="8" t="s">
        <v>30034</v>
      </c>
      <c r="AB1976" s="8" t="s">
        <v>30035</v>
      </c>
    </row>
    <row r="1977" spans="1:28" hidden="1" x14ac:dyDescent="0.2">
      <c r="A1977" s="8" t="s">
        <v>30036</v>
      </c>
      <c r="B1977" s="8" t="s">
        <v>30037</v>
      </c>
      <c r="C1977" s="8" t="s">
        <v>45739</v>
      </c>
      <c r="D1977" s="8" t="s">
        <v>45740</v>
      </c>
      <c r="E1977" s="8" t="s">
        <v>266</v>
      </c>
      <c r="F1977" s="8" t="s">
        <v>255</v>
      </c>
      <c r="G1977" s="8" t="s">
        <v>266</v>
      </c>
      <c r="H1977" s="8" t="s">
        <v>255</v>
      </c>
      <c r="I1977" s="8" t="s">
        <v>29878</v>
      </c>
      <c r="J1977" s="8" t="s">
        <v>28</v>
      </c>
      <c r="K1977" s="8" t="s">
        <v>30</v>
      </c>
      <c r="L1977" s="8" t="s">
        <v>566</v>
      </c>
      <c r="M1977" s="8" t="s">
        <v>14607</v>
      </c>
      <c r="N1977" s="8" t="s">
        <v>10716</v>
      </c>
      <c r="O1977" s="8" t="s">
        <v>19170</v>
      </c>
      <c r="P1977" s="8" t="s">
        <v>776</v>
      </c>
      <c r="Q1977" s="8" t="s">
        <v>24453</v>
      </c>
      <c r="R1977" s="8" t="s">
        <v>24114</v>
      </c>
      <c r="S1977" s="17" t="s">
        <v>29879</v>
      </c>
      <c r="T1977" s="18">
        <v>43046</v>
      </c>
      <c r="U1977" s="8">
        <v>0.25</v>
      </c>
      <c r="V1977" s="8">
        <v>0.5</v>
      </c>
      <c r="W1977" s="8" t="s">
        <v>30</v>
      </c>
      <c r="X1977" s="8" t="s">
        <v>17218</v>
      </c>
      <c r="Y1977" s="8" t="s">
        <v>17219</v>
      </c>
      <c r="Z1977" s="17" t="s">
        <v>30038</v>
      </c>
      <c r="AA1977" s="8" t="s">
        <v>30039</v>
      </c>
      <c r="AB1977" s="8" t="s">
        <v>30040</v>
      </c>
    </row>
    <row r="1978" spans="1:28" hidden="1" x14ac:dyDescent="0.2">
      <c r="A1978" s="8" t="s">
        <v>30041</v>
      </c>
      <c r="B1978" s="8" t="s">
        <v>30042</v>
      </c>
      <c r="C1978" s="8" t="s">
        <v>45739</v>
      </c>
      <c r="D1978" s="8" t="s">
        <v>45740</v>
      </c>
      <c r="E1978" s="8" t="s">
        <v>266</v>
      </c>
      <c r="F1978" s="8" t="s">
        <v>255</v>
      </c>
      <c r="G1978" s="8" t="s">
        <v>266</v>
      </c>
      <c r="H1978" s="8" t="s">
        <v>255</v>
      </c>
      <c r="I1978" s="8" t="s">
        <v>29878</v>
      </c>
      <c r="J1978" s="8" t="s">
        <v>28</v>
      </c>
      <c r="K1978" s="8" t="s">
        <v>30</v>
      </c>
      <c r="L1978" s="8" t="s">
        <v>14607</v>
      </c>
      <c r="M1978" s="8" t="s">
        <v>1255</v>
      </c>
      <c r="N1978" s="8" t="s">
        <v>10716</v>
      </c>
      <c r="O1978" s="8" t="s">
        <v>19170</v>
      </c>
      <c r="P1978" s="8" t="s">
        <v>776</v>
      </c>
      <c r="Q1978" s="8" t="s">
        <v>24453</v>
      </c>
      <c r="R1978" s="8" t="s">
        <v>24114</v>
      </c>
      <c r="S1978" s="17" t="s">
        <v>29879</v>
      </c>
      <c r="T1978" s="18">
        <v>43046</v>
      </c>
      <c r="U1978" s="8">
        <v>0.5</v>
      </c>
      <c r="V1978" s="8">
        <v>0.625</v>
      </c>
      <c r="W1978" s="8" t="s">
        <v>1283</v>
      </c>
      <c r="X1978" s="8" t="s">
        <v>19367</v>
      </c>
      <c r="Y1978" s="8" t="s">
        <v>19368</v>
      </c>
      <c r="Z1978" s="17" t="s">
        <v>30043</v>
      </c>
      <c r="AA1978" s="8" t="s">
        <v>30044</v>
      </c>
      <c r="AB1978" s="8" t="s">
        <v>30045</v>
      </c>
    </row>
    <row r="1979" spans="1:28" hidden="1" x14ac:dyDescent="0.2">
      <c r="A1979" s="8" t="s">
        <v>30046</v>
      </c>
      <c r="B1979" s="8" t="s">
        <v>30047</v>
      </c>
      <c r="C1979" s="8" t="s">
        <v>45739</v>
      </c>
      <c r="D1979" s="8" t="s">
        <v>45740</v>
      </c>
      <c r="E1979" s="8" t="s">
        <v>266</v>
      </c>
      <c r="F1979" s="8" t="s">
        <v>255</v>
      </c>
      <c r="G1979" s="8" t="s">
        <v>266</v>
      </c>
      <c r="H1979" s="8" t="s">
        <v>255</v>
      </c>
      <c r="I1979" s="8" t="s">
        <v>29878</v>
      </c>
      <c r="J1979" s="8" t="s">
        <v>28</v>
      </c>
      <c r="K1979" s="8" t="s">
        <v>30</v>
      </c>
      <c r="L1979" s="8" t="s">
        <v>1255</v>
      </c>
      <c r="M1979" s="8" t="s">
        <v>11980</v>
      </c>
      <c r="N1979" s="8" t="s">
        <v>10716</v>
      </c>
      <c r="O1979" s="8" t="s">
        <v>19170</v>
      </c>
      <c r="P1979" s="8" t="s">
        <v>776</v>
      </c>
      <c r="Q1979" s="8" t="s">
        <v>24453</v>
      </c>
      <c r="R1979" s="8" t="s">
        <v>24114</v>
      </c>
      <c r="S1979" s="17" t="s">
        <v>29879</v>
      </c>
      <c r="T1979" s="18">
        <v>43046</v>
      </c>
      <c r="U1979" s="8">
        <v>0.625</v>
      </c>
      <c r="V1979" s="8">
        <v>0.70833333333333337</v>
      </c>
      <c r="W1979" s="8" t="s">
        <v>1100</v>
      </c>
      <c r="X1979" s="8" t="s">
        <v>19374</v>
      </c>
      <c r="Y1979" s="8" t="s">
        <v>19368</v>
      </c>
      <c r="Z1979" s="17" t="s">
        <v>30048</v>
      </c>
      <c r="AA1979" s="8" t="s">
        <v>30049</v>
      </c>
      <c r="AB1979" s="8" t="s">
        <v>30050</v>
      </c>
    </row>
    <row r="1980" spans="1:28" hidden="1" x14ac:dyDescent="0.2">
      <c r="A1980" s="8" t="s">
        <v>33645</v>
      </c>
      <c r="B1980" s="8" t="s">
        <v>33646</v>
      </c>
      <c r="C1980" s="8" t="s">
        <v>45739</v>
      </c>
      <c r="D1980" s="8" t="s">
        <v>45740</v>
      </c>
      <c r="E1980" s="8" t="s">
        <v>29</v>
      </c>
      <c r="F1980" s="8" t="s">
        <v>27</v>
      </c>
      <c r="G1980" s="8" t="s">
        <v>29</v>
      </c>
      <c r="H1980" s="8" t="s">
        <v>27</v>
      </c>
      <c r="I1980" s="8" t="s">
        <v>33647</v>
      </c>
      <c r="J1980" s="8" t="s">
        <v>28</v>
      </c>
      <c r="K1980" s="8" t="s">
        <v>30</v>
      </c>
      <c r="L1980" s="8" t="s">
        <v>5152</v>
      </c>
      <c r="M1980" s="8" t="s">
        <v>33648</v>
      </c>
      <c r="N1980" s="8" t="s">
        <v>10716</v>
      </c>
      <c r="O1980" s="8" t="s">
        <v>19170</v>
      </c>
      <c r="P1980" s="8" t="s">
        <v>776</v>
      </c>
      <c r="Q1980" s="8" t="s">
        <v>33649</v>
      </c>
      <c r="R1980" s="8" t="s">
        <v>32590</v>
      </c>
      <c r="S1980" s="17" t="s">
        <v>33650</v>
      </c>
      <c r="T1980" s="18">
        <v>43009</v>
      </c>
      <c r="U1980" s="8">
        <v>0.25</v>
      </c>
      <c r="V1980" s="8">
        <v>0.27083333333333331</v>
      </c>
      <c r="W1980" s="8" t="s">
        <v>2155</v>
      </c>
      <c r="X1980" s="8" t="s">
        <v>27645</v>
      </c>
      <c r="Y1980" s="8" t="s">
        <v>27614</v>
      </c>
      <c r="Z1980" s="17" t="s">
        <v>9104</v>
      </c>
      <c r="AA1980" s="8" t="s">
        <v>33651</v>
      </c>
      <c r="AB1980" s="8" t="s">
        <v>33652</v>
      </c>
    </row>
    <row r="1981" spans="1:28" hidden="1" x14ac:dyDescent="0.2">
      <c r="A1981" s="8" t="s">
        <v>33653</v>
      </c>
      <c r="B1981" s="8" t="s">
        <v>33654</v>
      </c>
      <c r="C1981" s="8" t="s">
        <v>45739</v>
      </c>
      <c r="D1981" s="8" t="s">
        <v>45740</v>
      </c>
      <c r="E1981" s="8" t="s">
        <v>29</v>
      </c>
      <c r="F1981" s="8" t="s">
        <v>27</v>
      </c>
      <c r="G1981" s="8" t="s">
        <v>29</v>
      </c>
      <c r="H1981" s="8" t="s">
        <v>27</v>
      </c>
      <c r="I1981" s="8" t="s">
        <v>33647</v>
      </c>
      <c r="J1981" s="8" t="s">
        <v>28</v>
      </c>
      <c r="K1981" s="8" t="s">
        <v>30</v>
      </c>
      <c r="L1981" s="8" t="s">
        <v>33648</v>
      </c>
      <c r="M1981" s="8" t="s">
        <v>33655</v>
      </c>
      <c r="N1981" s="8" t="s">
        <v>10716</v>
      </c>
      <c r="O1981" s="8" t="s">
        <v>19170</v>
      </c>
      <c r="P1981" s="8" t="s">
        <v>776</v>
      </c>
      <c r="Q1981" s="8" t="s">
        <v>33649</v>
      </c>
      <c r="R1981" s="8" t="s">
        <v>32590</v>
      </c>
      <c r="S1981" s="17" t="s">
        <v>33650</v>
      </c>
      <c r="T1981" s="18">
        <v>43009</v>
      </c>
      <c r="U1981" s="8">
        <v>0.27083333333333331</v>
      </c>
      <c r="V1981" s="8">
        <v>0.35416666666666669</v>
      </c>
      <c r="W1981" s="8" t="s">
        <v>1100</v>
      </c>
      <c r="X1981" s="8" t="s">
        <v>27645</v>
      </c>
      <c r="Y1981" s="8" t="s">
        <v>27614</v>
      </c>
      <c r="Z1981" s="17" t="s">
        <v>33656</v>
      </c>
      <c r="AA1981" s="8" t="s">
        <v>33657</v>
      </c>
      <c r="AB1981" s="8" t="s">
        <v>33658</v>
      </c>
    </row>
    <row r="1982" spans="1:28" hidden="1" x14ac:dyDescent="0.2">
      <c r="A1982" s="8" t="s">
        <v>33659</v>
      </c>
      <c r="B1982" s="8" t="s">
        <v>33660</v>
      </c>
      <c r="C1982" s="8" t="s">
        <v>45739</v>
      </c>
      <c r="D1982" s="8" t="s">
        <v>45740</v>
      </c>
      <c r="E1982" s="8" t="s">
        <v>29</v>
      </c>
      <c r="F1982" s="8" t="s">
        <v>27</v>
      </c>
      <c r="G1982" s="8" t="s">
        <v>29</v>
      </c>
      <c r="H1982" s="8" t="s">
        <v>27</v>
      </c>
      <c r="I1982" s="8" t="s">
        <v>33647</v>
      </c>
      <c r="J1982" s="8" t="s">
        <v>28</v>
      </c>
      <c r="K1982" s="8" t="s">
        <v>30</v>
      </c>
      <c r="L1982" s="8" t="s">
        <v>33655</v>
      </c>
      <c r="M1982" s="8" t="s">
        <v>33661</v>
      </c>
      <c r="N1982" s="8" t="s">
        <v>10716</v>
      </c>
      <c r="O1982" s="8" t="s">
        <v>19170</v>
      </c>
      <c r="P1982" s="8" t="s">
        <v>776</v>
      </c>
      <c r="Q1982" s="8" t="s">
        <v>33649</v>
      </c>
      <c r="R1982" s="8" t="s">
        <v>32590</v>
      </c>
      <c r="S1982" s="17" t="s">
        <v>33650</v>
      </c>
      <c r="T1982" s="18">
        <v>43009</v>
      </c>
      <c r="U1982" s="8">
        <v>0.35416666666666669</v>
      </c>
      <c r="V1982" s="8">
        <v>0.4375</v>
      </c>
      <c r="W1982" s="8" t="s">
        <v>1100</v>
      </c>
      <c r="X1982" s="8" t="s">
        <v>27652</v>
      </c>
      <c r="Y1982" s="8" t="s">
        <v>27614</v>
      </c>
      <c r="Z1982" s="17" t="s">
        <v>33662</v>
      </c>
      <c r="AA1982" s="8" t="s">
        <v>33663</v>
      </c>
      <c r="AB1982" s="8" t="s">
        <v>33664</v>
      </c>
    </row>
    <row r="1983" spans="1:28" hidden="1" x14ac:dyDescent="0.2">
      <c r="A1983" s="8" t="s">
        <v>33665</v>
      </c>
      <c r="B1983" s="8" t="s">
        <v>33666</v>
      </c>
      <c r="C1983" s="8" t="s">
        <v>45739</v>
      </c>
      <c r="D1983" s="8" t="s">
        <v>45740</v>
      </c>
      <c r="E1983" s="8" t="s">
        <v>29</v>
      </c>
      <c r="F1983" s="8" t="s">
        <v>27</v>
      </c>
      <c r="G1983" s="8" t="s">
        <v>29</v>
      </c>
      <c r="H1983" s="8" t="s">
        <v>27</v>
      </c>
      <c r="I1983" s="8" t="s">
        <v>33647</v>
      </c>
      <c r="J1983" s="8" t="s">
        <v>28</v>
      </c>
      <c r="K1983" s="8" t="s">
        <v>30</v>
      </c>
      <c r="L1983" s="8" t="s">
        <v>33661</v>
      </c>
      <c r="M1983" s="8" t="s">
        <v>5159</v>
      </c>
      <c r="N1983" s="8" t="s">
        <v>10716</v>
      </c>
      <c r="O1983" s="8" t="s">
        <v>19170</v>
      </c>
      <c r="P1983" s="8" t="s">
        <v>776</v>
      </c>
      <c r="Q1983" s="8" t="s">
        <v>33649</v>
      </c>
      <c r="R1983" s="8" t="s">
        <v>32590</v>
      </c>
      <c r="S1983" s="17" t="s">
        <v>33650</v>
      </c>
      <c r="T1983" s="18">
        <v>43009</v>
      </c>
      <c r="U1983" s="8">
        <v>0.4375</v>
      </c>
      <c r="V1983" s="8">
        <v>0.5</v>
      </c>
      <c r="W1983" s="8" t="s">
        <v>2170</v>
      </c>
      <c r="X1983" s="8" t="s">
        <v>27685</v>
      </c>
      <c r="Y1983" s="8" t="s">
        <v>27614</v>
      </c>
      <c r="Z1983" s="17" t="s">
        <v>33667</v>
      </c>
      <c r="AA1983" s="8" t="s">
        <v>33668</v>
      </c>
      <c r="AB1983" s="8" t="s">
        <v>33669</v>
      </c>
    </row>
    <row r="1984" spans="1:28" hidden="1" x14ac:dyDescent="0.2">
      <c r="A1984" s="8" t="s">
        <v>33670</v>
      </c>
      <c r="B1984" s="8" t="s">
        <v>33671</v>
      </c>
      <c r="C1984" s="8" t="s">
        <v>45739</v>
      </c>
      <c r="D1984" s="8" t="s">
        <v>45740</v>
      </c>
      <c r="E1984" s="8" t="s">
        <v>29</v>
      </c>
      <c r="F1984" s="8" t="s">
        <v>27</v>
      </c>
      <c r="G1984" s="8" t="s">
        <v>29</v>
      </c>
      <c r="H1984" s="8" t="s">
        <v>27</v>
      </c>
      <c r="I1984" s="8" t="s">
        <v>33647</v>
      </c>
      <c r="J1984" s="8" t="s">
        <v>28</v>
      </c>
      <c r="K1984" s="8" t="s">
        <v>30</v>
      </c>
      <c r="L1984" s="8" t="s">
        <v>5159</v>
      </c>
      <c r="M1984" s="8" t="s">
        <v>866</v>
      </c>
      <c r="N1984" s="8" t="s">
        <v>10716</v>
      </c>
      <c r="O1984" s="8" t="s">
        <v>19170</v>
      </c>
      <c r="P1984" s="8" t="s">
        <v>776</v>
      </c>
      <c r="Q1984" s="8" t="s">
        <v>33649</v>
      </c>
      <c r="R1984" s="8" t="s">
        <v>32590</v>
      </c>
      <c r="S1984" s="17" t="s">
        <v>33650</v>
      </c>
      <c r="T1984" s="18">
        <v>43009</v>
      </c>
      <c r="U1984" s="8">
        <v>0.5</v>
      </c>
      <c r="V1984" s="8">
        <v>0.54166666666666663</v>
      </c>
      <c r="W1984" s="8" t="s">
        <v>1495</v>
      </c>
      <c r="X1984" s="8" t="s">
        <v>27666</v>
      </c>
      <c r="Y1984" s="8" t="s">
        <v>27614</v>
      </c>
      <c r="Z1984" s="17" t="s">
        <v>27667</v>
      </c>
      <c r="AA1984" s="8" t="s">
        <v>33672</v>
      </c>
      <c r="AB1984" s="8" t="s">
        <v>33673</v>
      </c>
    </row>
    <row r="1985" spans="1:28" hidden="1" x14ac:dyDescent="0.2">
      <c r="A1985" s="8" t="s">
        <v>33674</v>
      </c>
      <c r="B1985" s="8" t="s">
        <v>33675</v>
      </c>
      <c r="C1985" s="8" t="s">
        <v>45739</v>
      </c>
      <c r="D1985" s="8" t="s">
        <v>45740</v>
      </c>
      <c r="E1985" s="8" t="s">
        <v>29</v>
      </c>
      <c r="F1985" s="8" t="s">
        <v>27</v>
      </c>
      <c r="G1985" s="8" t="s">
        <v>29</v>
      </c>
      <c r="H1985" s="8" t="s">
        <v>27</v>
      </c>
      <c r="I1985" s="8" t="s">
        <v>33647</v>
      </c>
      <c r="J1985" s="8" t="s">
        <v>28</v>
      </c>
      <c r="K1985" s="8" t="s">
        <v>30</v>
      </c>
      <c r="L1985" s="8" t="s">
        <v>866</v>
      </c>
      <c r="M1985" s="8" t="s">
        <v>33676</v>
      </c>
      <c r="N1985" s="8" t="s">
        <v>10716</v>
      </c>
      <c r="O1985" s="8" t="s">
        <v>19170</v>
      </c>
      <c r="P1985" s="8" t="s">
        <v>776</v>
      </c>
      <c r="Q1985" s="8" t="s">
        <v>33649</v>
      </c>
      <c r="R1985" s="8" t="s">
        <v>32590</v>
      </c>
      <c r="S1985" s="17" t="s">
        <v>33650</v>
      </c>
      <c r="T1985" s="18">
        <v>43009</v>
      </c>
      <c r="U1985" s="8">
        <v>0.54166666666666663</v>
      </c>
      <c r="V1985" s="8">
        <v>0.5625</v>
      </c>
      <c r="W1985" s="8" t="s">
        <v>2155</v>
      </c>
      <c r="X1985" s="8" t="s">
        <v>27672</v>
      </c>
      <c r="Y1985" s="8" t="s">
        <v>27614</v>
      </c>
      <c r="Z1985" s="17" t="s">
        <v>27673</v>
      </c>
      <c r="AA1985" s="8" t="s">
        <v>33677</v>
      </c>
      <c r="AB1985" s="8" t="s">
        <v>33678</v>
      </c>
    </row>
    <row r="1986" spans="1:28" hidden="1" x14ac:dyDescent="0.2">
      <c r="A1986" s="8" t="s">
        <v>33679</v>
      </c>
      <c r="B1986" s="8" t="s">
        <v>33680</v>
      </c>
      <c r="C1986" s="8" t="s">
        <v>45739</v>
      </c>
      <c r="D1986" s="8" t="s">
        <v>45740</v>
      </c>
      <c r="E1986" s="8" t="s">
        <v>29</v>
      </c>
      <c r="F1986" s="8" t="s">
        <v>27</v>
      </c>
      <c r="G1986" s="8" t="s">
        <v>29</v>
      </c>
      <c r="H1986" s="8" t="s">
        <v>27</v>
      </c>
      <c r="I1986" s="8" t="s">
        <v>33647</v>
      </c>
      <c r="J1986" s="8" t="s">
        <v>28</v>
      </c>
      <c r="K1986" s="8" t="s">
        <v>30</v>
      </c>
      <c r="L1986" s="8" t="s">
        <v>33676</v>
      </c>
      <c r="M1986" s="8" t="s">
        <v>23166</v>
      </c>
      <c r="N1986" s="8" t="s">
        <v>10716</v>
      </c>
      <c r="O1986" s="8" t="s">
        <v>19170</v>
      </c>
      <c r="P1986" s="8" t="s">
        <v>776</v>
      </c>
      <c r="Q1986" s="8" t="s">
        <v>33649</v>
      </c>
      <c r="R1986" s="8" t="s">
        <v>32590</v>
      </c>
      <c r="S1986" s="17" t="s">
        <v>33650</v>
      </c>
      <c r="T1986" s="18">
        <v>43009</v>
      </c>
      <c r="U1986" s="8">
        <v>0.5625</v>
      </c>
      <c r="V1986" s="8">
        <v>0.60416666666666663</v>
      </c>
      <c r="W1986" s="8" t="s">
        <v>1495</v>
      </c>
      <c r="X1986" s="8" t="s">
        <v>27678</v>
      </c>
      <c r="Y1986" s="8" t="s">
        <v>27614</v>
      </c>
      <c r="Z1986" s="17" t="s">
        <v>33681</v>
      </c>
      <c r="AA1986" s="8" t="s">
        <v>33682</v>
      </c>
      <c r="AB1986" s="8" t="s">
        <v>33683</v>
      </c>
    </row>
    <row r="1987" spans="1:28" hidden="1" x14ac:dyDescent="0.2">
      <c r="A1987" s="8" t="s">
        <v>33684</v>
      </c>
      <c r="B1987" s="8" t="s">
        <v>33685</v>
      </c>
      <c r="C1987" s="8" t="s">
        <v>45739</v>
      </c>
      <c r="D1987" s="8" t="s">
        <v>45740</v>
      </c>
      <c r="E1987" s="8" t="s">
        <v>29</v>
      </c>
      <c r="F1987" s="8" t="s">
        <v>27</v>
      </c>
      <c r="G1987" s="8" t="s">
        <v>29</v>
      </c>
      <c r="H1987" s="8" t="s">
        <v>27</v>
      </c>
      <c r="I1987" s="8" t="s">
        <v>33647</v>
      </c>
      <c r="J1987" s="8" t="s">
        <v>28</v>
      </c>
      <c r="K1987" s="8" t="s">
        <v>30</v>
      </c>
      <c r="L1987" s="8" t="s">
        <v>23166</v>
      </c>
      <c r="M1987" s="8" t="s">
        <v>5170</v>
      </c>
      <c r="N1987" s="8" t="s">
        <v>10716</v>
      </c>
      <c r="O1987" s="8" t="s">
        <v>19170</v>
      </c>
      <c r="P1987" s="8" t="s">
        <v>776</v>
      </c>
      <c r="Q1987" s="8" t="s">
        <v>33649</v>
      </c>
      <c r="R1987" s="8" t="s">
        <v>32590</v>
      </c>
      <c r="S1987" s="17" t="s">
        <v>33650</v>
      </c>
      <c r="T1987" s="18">
        <v>43009</v>
      </c>
      <c r="U1987" s="8">
        <v>0.60416666666666663</v>
      </c>
      <c r="V1987" s="8">
        <v>0.66666666666666663</v>
      </c>
      <c r="W1987" s="8" t="s">
        <v>2170</v>
      </c>
      <c r="X1987" s="8" t="s">
        <v>27613</v>
      </c>
      <c r="Y1987" s="8" t="s">
        <v>27614</v>
      </c>
      <c r="Z1987" s="17" t="s">
        <v>27696</v>
      </c>
      <c r="AA1987" s="8" t="s">
        <v>33686</v>
      </c>
      <c r="AB1987" s="8" t="s">
        <v>33687</v>
      </c>
    </row>
    <row r="1988" spans="1:28" hidden="1" x14ac:dyDescent="0.2">
      <c r="A1988" s="8" t="s">
        <v>33688</v>
      </c>
      <c r="B1988" s="8" t="s">
        <v>33689</v>
      </c>
      <c r="C1988" s="8" t="s">
        <v>45739</v>
      </c>
      <c r="D1988" s="8" t="s">
        <v>45740</v>
      </c>
      <c r="E1988" s="8" t="s">
        <v>29</v>
      </c>
      <c r="F1988" s="8" t="s">
        <v>27</v>
      </c>
      <c r="G1988" s="8" t="s">
        <v>29</v>
      </c>
      <c r="H1988" s="8" t="s">
        <v>27</v>
      </c>
      <c r="I1988" s="8" t="s">
        <v>33647</v>
      </c>
      <c r="J1988" s="8" t="s">
        <v>28</v>
      </c>
      <c r="K1988" s="8" t="s">
        <v>30</v>
      </c>
      <c r="L1988" s="8" t="s">
        <v>5170</v>
      </c>
      <c r="M1988" s="8" t="s">
        <v>1717</v>
      </c>
      <c r="N1988" s="8" t="s">
        <v>10716</v>
      </c>
      <c r="O1988" s="8" t="s">
        <v>19170</v>
      </c>
      <c r="P1988" s="8" t="s">
        <v>776</v>
      </c>
      <c r="Q1988" s="8" t="s">
        <v>33649</v>
      </c>
      <c r="R1988" s="8" t="s">
        <v>32590</v>
      </c>
      <c r="S1988" s="17" t="s">
        <v>33650</v>
      </c>
      <c r="T1988" s="18">
        <v>43009</v>
      </c>
      <c r="U1988" s="8">
        <v>0.66666666666666663</v>
      </c>
      <c r="V1988" s="8">
        <v>0.75</v>
      </c>
      <c r="W1988" s="8" t="s">
        <v>1100</v>
      </c>
      <c r="X1988" s="8" t="s">
        <v>27659</v>
      </c>
      <c r="Y1988" s="8" t="s">
        <v>27614</v>
      </c>
      <c r="Z1988" s="17" t="s">
        <v>14837</v>
      </c>
      <c r="AA1988" s="8" t="s">
        <v>33690</v>
      </c>
      <c r="AB1988" s="8" t="s">
        <v>33691</v>
      </c>
    </row>
    <row r="1989" spans="1:28" hidden="1" x14ac:dyDescent="0.2">
      <c r="A1989" s="8" t="s">
        <v>33692</v>
      </c>
      <c r="B1989" s="8" t="s">
        <v>33693</v>
      </c>
      <c r="C1989" s="8" t="s">
        <v>45739</v>
      </c>
      <c r="D1989" s="8" t="s">
        <v>45740</v>
      </c>
      <c r="E1989" s="8" t="s">
        <v>46</v>
      </c>
      <c r="F1989" s="8" t="s">
        <v>27</v>
      </c>
      <c r="G1989" s="8" t="s">
        <v>46</v>
      </c>
      <c r="H1989" s="8" t="s">
        <v>27</v>
      </c>
      <c r="I1989" s="8" t="s">
        <v>33647</v>
      </c>
      <c r="J1989" s="8" t="s">
        <v>28</v>
      </c>
      <c r="K1989" s="8" t="s">
        <v>30</v>
      </c>
      <c r="L1989" s="8" t="s">
        <v>2000</v>
      </c>
      <c r="M1989" s="8" t="s">
        <v>5248</v>
      </c>
      <c r="N1989" s="8" t="s">
        <v>10716</v>
      </c>
      <c r="O1989" s="8" t="s">
        <v>19170</v>
      </c>
      <c r="P1989" s="8" t="s">
        <v>776</v>
      </c>
      <c r="Q1989" s="8" t="s">
        <v>33649</v>
      </c>
      <c r="R1989" s="8" t="s">
        <v>32590</v>
      </c>
      <c r="S1989" s="17" t="s">
        <v>33650</v>
      </c>
      <c r="T1989" s="18">
        <v>43010</v>
      </c>
      <c r="U1989" s="8">
        <v>0.25</v>
      </c>
      <c r="V1989" s="8">
        <v>0.625</v>
      </c>
      <c r="W1989" s="8" t="s">
        <v>952</v>
      </c>
      <c r="X1989" s="8" t="s">
        <v>27613</v>
      </c>
      <c r="Y1989" s="8" t="s">
        <v>27614</v>
      </c>
      <c r="Z1989" s="17" t="s">
        <v>33694</v>
      </c>
      <c r="AA1989" s="8" t="s">
        <v>33695</v>
      </c>
      <c r="AB1989" s="8" t="s">
        <v>33696</v>
      </c>
    </row>
    <row r="1990" spans="1:28" hidden="1" x14ac:dyDescent="0.2">
      <c r="A1990" s="8" t="s">
        <v>33697</v>
      </c>
      <c r="B1990" s="8" t="s">
        <v>33698</v>
      </c>
      <c r="C1990" s="8" t="s">
        <v>45739</v>
      </c>
      <c r="D1990" s="8" t="s">
        <v>45740</v>
      </c>
      <c r="E1990" s="8" t="s">
        <v>46</v>
      </c>
      <c r="F1990" s="8" t="s">
        <v>27</v>
      </c>
      <c r="G1990" s="8" t="s">
        <v>46</v>
      </c>
      <c r="H1990" s="8" t="s">
        <v>27</v>
      </c>
      <c r="I1990" s="8" t="s">
        <v>33647</v>
      </c>
      <c r="J1990" s="8" t="s">
        <v>28</v>
      </c>
      <c r="K1990" s="8" t="s">
        <v>30</v>
      </c>
      <c r="L1990" s="8" t="s">
        <v>5248</v>
      </c>
      <c r="M1990" s="8" t="s">
        <v>2001</v>
      </c>
      <c r="N1990" s="8" t="s">
        <v>10716</v>
      </c>
      <c r="O1990" s="8" t="s">
        <v>19170</v>
      </c>
      <c r="P1990" s="8" t="s">
        <v>776</v>
      </c>
      <c r="Q1990" s="8" t="s">
        <v>33649</v>
      </c>
      <c r="R1990" s="8" t="s">
        <v>32590</v>
      </c>
      <c r="S1990" s="17" t="s">
        <v>33650</v>
      </c>
      <c r="T1990" s="18">
        <v>43010</v>
      </c>
      <c r="U1990" s="8">
        <v>0.625</v>
      </c>
      <c r="V1990" s="8">
        <v>0.66666666666666663</v>
      </c>
      <c r="W1990" s="8" t="s">
        <v>1495</v>
      </c>
      <c r="X1990" s="8" t="s">
        <v>27620</v>
      </c>
      <c r="Y1990" s="8" t="s">
        <v>27614</v>
      </c>
      <c r="Z1990" s="17" t="s">
        <v>33699</v>
      </c>
      <c r="AA1990" s="8" t="s">
        <v>33700</v>
      </c>
      <c r="AB1990" s="8" t="s">
        <v>33701</v>
      </c>
    </row>
    <row r="1991" spans="1:28" hidden="1" x14ac:dyDescent="0.2">
      <c r="A1991" s="8" t="s">
        <v>33702</v>
      </c>
      <c r="B1991" s="8" t="s">
        <v>33703</v>
      </c>
      <c r="C1991" s="8" t="s">
        <v>45739</v>
      </c>
      <c r="D1991" s="8" t="s">
        <v>45740</v>
      </c>
      <c r="E1991" s="8" t="s">
        <v>46</v>
      </c>
      <c r="F1991" s="8" t="s">
        <v>27</v>
      </c>
      <c r="G1991" s="8" t="s">
        <v>46</v>
      </c>
      <c r="H1991" s="8" t="s">
        <v>27</v>
      </c>
      <c r="I1991" s="8" t="s">
        <v>33647</v>
      </c>
      <c r="J1991" s="8" t="s">
        <v>28</v>
      </c>
      <c r="K1991" s="8" t="s">
        <v>30</v>
      </c>
      <c r="L1991" s="8" t="s">
        <v>2001</v>
      </c>
      <c r="M1991" s="8" t="s">
        <v>1738</v>
      </c>
      <c r="N1991" s="8" t="s">
        <v>10716</v>
      </c>
      <c r="O1991" s="8" t="s">
        <v>19170</v>
      </c>
      <c r="P1991" s="8" t="s">
        <v>776</v>
      </c>
      <c r="Q1991" s="8" t="s">
        <v>33649</v>
      </c>
      <c r="R1991" s="8" t="s">
        <v>32590</v>
      </c>
      <c r="S1991" s="17" t="s">
        <v>33650</v>
      </c>
      <c r="T1991" s="18">
        <v>43010</v>
      </c>
      <c r="U1991" s="8">
        <v>0.66666666666666663</v>
      </c>
      <c r="V1991" s="8">
        <v>0.75</v>
      </c>
      <c r="W1991" s="8" t="s">
        <v>1100</v>
      </c>
      <c r="X1991" s="8" t="s">
        <v>27626</v>
      </c>
      <c r="Y1991" s="8" t="s">
        <v>27614</v>
      </c>
      <c r="Z1991" s="17" t="s">
        <v>33704</v>
      </c>
      <c r="AA1991" s="8" t="s">
        <v>33705</v>
      </c>
      <c r="AB1991" s="8" t="s">
        <v>33706</v>
      </c>
    </row>
    <row r="1992" spans="1:28" hidden="1" x14ac:dyDescent="0.2">
      <c r="A1992" s="8" t="s">
        <v>33707</v>
      </c>
      <c r="B1992" s="8" t="s">
        <v>33708</v>
      </c>
      <c r="C1992" s="8" t="s">
        <v>45739</v>
      </c>
      <c r="D1992" s="8" t="s">
        <v>45740</v>
      </c>
      <c r="E1992" s="8" t="s">
        <v>55</v>
      </c>
      <c r="F1992" s="8" t="s">
        <v>27</v>
      </c>
      <c r="G1992" s="8" t="s">
        <v>55</v>
      </c>
      <c r="H1992" s="8" t="s">
        <v>27</v>
      </c>
      <c r="I1992" s="8" t="s">
        <v>33647</v>
      </c>
      <c r="J1992" s="8" t="s">
        <v>28</v>
      </c>
      <c r="K1992" s="8" t="s">
        <v>30</v>
      </c>
      <c r="L1992" s="8" t="s">
        <v>2011</v>
      </c>
      <c r="M1992" s="8" t="s">
        <v>1263</v>
      </c>
      <c r="N1992" s="8" t="s">
        <v>10716</v>
      </c>
      <c r="O1992" s="8" t="s">
        <v>19170</v>
      </c>
      <c r="P1992" s="8" t="s">
        <v>776</v>
      </c>
      <c r="Q1992" s="8" t="s">
        <v>33649</v>
      </c>
      <c r="R1992" s="8" t="s">
        <v>32590</v>
      </c>
      <c r="S1992" s="17" t="s">
        <v>33650</v>
      </c>
      <c r="T1992" s="18">
        <v>43011</v>
      </c>
      <c r="U1992" s="8">
        <v>0.25</v>
      </c>
      <c r="V1992" s="8">
        <v>0.75</v>
      </c>
      <c r="W1992" s="8" t="s">
        <v>40</v>
      </c>
      <c r="X1992" s="8" t="s">
        <v>27632</v>
      </c>
      <c r="Y1992" s="8" t="s">
        <v>27614</v>
      </c>
      <c r="Z1992" s="17" t="s">
        <v>33709</v>
      </c>
      <c r="AA1992" s="8" t="s">
        <v>33710</v>
      </c>
      <c r="AB1992" s="8" t="s">
        <v>33711</v>
      </c>
    </row>
    <row r="1993" spans="1:28" hidden="1" x14ac:dyDescent="0.2">
      <c r="A1993" s="8" t="s">
        <v>33712</v>
      </c>
      <c r="B1993" s="8" t="s">
        <v>33713</v>
      </c>
      <c r="C1993" s="8" t="s">
        <v>45739</v>
      </c>
      <c r="D1993" s="8" t="s">
        <v>45740</v>
      </c>
      <c r="E1993" s="8" t="s">
        <v>66</v>
      </c>
      <c r="F1993" s="8" t="s">
        <v>65</v>
      </c>
      <c r="G1993" s="8" t="s">
        <v>66</v>
      </c>
      <c r="H1993" s="8" t="s">
        <v>65</v>
      </c>
      <c r="I1993" s="8" t="s">
        <v>33647</v>
      </c>
      <c r="J1993" s="8" t="s">
        <v>28</v>
      </c>
      <c r="K1993" s="8" t="s">
        <v>30</v>
      </c>
      <c r="L1993" s="8" t="s">
        <v>297</v>
      </c>
      <c r="M1993" s="8" t="s">
        <v>5259</v>
      </c>
      <c r="N1993" s="8" t="s">
        <v>10716</v>
      </c>
      <c r="O1993" s="8" t="s">
        <v>19170</v>
      </c>
      <c r="P1993" s="8" t="s">
        <v>776</v>
      </c>
      <c r="Q1993" s="8" t="s">
        <v>33649</v>
      </c>
      <c r="R1993" s="8" t="s">
        <v>32590</v>
      </c>
      <c r="S1993" s="17" t="s">
        <v>33650</v>
      </c>
      <c r="T1993" s="18">
        <v>43012</v>
      </c>
      <c r="U1993" s="8">
        <v>0.25</v>
      </c>
      <c r="V1993" s="8">
        <v>0.33333333333333331</v>
      </c>
      <c r="W1993" s="8" t="s">
        <v>1100</v>
      </c>
      <c r="X1993" s="8" t="s">
        <v>27711</v>
      </c>
      <c r="Y1993" s="8" t="s">
        <v>27614</v>
      </c>
      <c r="Z1993" s="17" t="s">
        <v>3532</v>
      </c>
      <c r="AA1993" s="8" t="s">
        <v>33714</v>
      </c>
      <c r="AB1993" s="8" t="s">
        <v>33715</v>
      </c>
    </row>
    <row r="1994" spans="1:28" hidden="1" x14ac:dyDescent="0.2">
      <c r="A1994" s="8" t="s">
        <v>33716</v>
      </c>
      <c r="B1994" s="8" t="s">
        <v>33717</v>
      </c>
      <c r="C1994" s="8" t="s">
        <v>45739</v>
      </c>
      <c r="D1994" s="8" t="s">
        <v>45740</v>
      </c>
      <c r="E1994" s="8" t="s">
        <v>66</v>
      </c>
      <c r="F1994" s="8" t="s">
        <v>65</v>
      </c>
      <c r="G1994" s="8" t="s">
        <v>66</v>
      </c>
      <c r="H1994" s="8" t="s">
        <v>65</v>
      </c>
      <c r="I1994" s="8" t="s">
        <v>33647</v>
      </c>
      <c r="J1994" s="8" t="s">
        <v>28</v>
      </c>
      <c r="K1994" s="8" t="s">
        <v>30</v>
      </c>
      <c r="L1994" s="8" t="s">
        <v>5259</v>
      </c>
      <c r="M1994" s="8" t="s">
        <v>11680</v>
      </c>
      <c r="N1994" s="8" t="s">
        <v>10716</v>
      </c>
      <c r="O1994" s="8" t="s">
        <v>19170</v>
      </c>
      <c r="P1994" s="8" t="s">
        <v>776</v>
      </c>
      <c r="Q1994" s="8" t="s">
        <v>33649</v>
      </c>
      <c r="R1994" s="8" t="s">
        <v>32590</v>
      </c>
      <c r="S1994" s="17" t="s">
        <v>33650</v>
      </c>
      <c r="T1994" s="18">
        <v>43012</v>
      </c>
      <c r="U1994" s="8">
        <v>0.33333333333333331</v>
      </c>
      <c r="V1994" s="8">
        <v>0.5</v>
      </c>
      <c r="W1994" s="8" t="s">
        <v>739</v>
      </c>
      <c r="X1994" s="8" t="s">
        <v>27613</v>
      </c>
      <c r="Y1994" s="8" t="s">
        <v>27614</v>
      </c>
      <c r="Z1994" s="17" t="s">
        <v>33718</v>
      </c>
      <c r="AA1994" s="8" t="s">
        <v>33719</v>
      </c>
      <c r="AB1994" s="8" t="s">
        <v>33720</v>
      </c>
    </row>
    <row r="1995" spans="1:28" hidden="1" x14ac:dyDescent="0.2">
      <c r="A1995" s="8" t="s">
        <v>33721</v>
      </c>
      <c r="B1995" s="8" t="s">
        <v>33722</v>
      </c>
      <c r="C1995" s="8" t="s">
        <v>45739</v>
      </c>
      <c r="D1995" s="8" t="s">
        <v>45740</v>
      </c>
      <c r="E1995" s="8" t="s">
        <v>66</v>
      </c>
      <c r="F1995" s="8" t="s">
        <v>65</v>
      </c>
      <c r="G1995" s="8" t="s">
        <v>66</v>
      </c>
      <c r="H1995" s="8" t="s">
        <v>65</v>
      </c>
      <c r="I1995" s="8" t="s">
        <v>33647</v>
      </c>
      <c r="J1995" s="8" t="s">
        <v>28</v>
      </c>
      <c r="K1995" s="8" t="s">
        <v>30</v>
      </c>
      <c r="L1995" s="8" t="s">
        <v>11680</v>
      </c>
      <c r="M1995" s="8" t="s">
        <v>298</v>
      </c>
      <c r="N1995" s="8" t="s">
        <v>10716</v>
      </c>
      <c r="O1995" s="8" t="s">
        <v>19170</v>
      </c>
      <c r="P1995" s="8" t="s">
        <v>776</v>
      </c>
      <c r="Q1995" s="8" t="s">
        <v>33649</v>
      </c>
      <c r="R1995" s="8" t="s">
        <v>32590</v>
      </c>
      <c r="S1995" s="17" t="s">
        <v>33650</v>
      </c>
      <c r="T1995" s="18">
        <v>43012</v>
      </c>
      <c r="U1995" s="8">
        <v>0.5</v>
      </c>
      <c r="V1995" s="8">
        <v>0.75</v>
      </c>
      <c r="W1995" s="8" t="s">
        <v>30</v>
      </c>
      <c r="X1995" s="8" t="s">
        <v>27632</v>
      </c>
      <c r="Y1995" s="8" t="s">
        <v>27614</v>
      </c>
      <c r="Z1995" s="17" t="s">
        <v>33723</v>
      </c>
      <c r="AA1995" s="8" t="s">
        <v>33724</v>
      </c>
      <c r="AB1995" s="8" t="s">
        <v>33725</v>
      </c>
    </row>
    <row r="1996" spans="1:28" hidden="1" x14ac:dyDescent="0.2">
      <c r="A1996" s="8" t="s">
        <v>33726</v>
      </c>
      <c r="B1996" s="8" t="s">
        <v>33727</v>
      </c>
      <c r="C1996" s="8" t="s">
        <v>45739</v>
      </c>
      <c r="D1996" s="8" t="s">
        <v>45740</v>
      </c>
      <c r="E1996" s="8" t="s">
        <v>86</v>
      </c>
      <c r="F1996" s="8" t="s">
        <v>65</v>
      </c>
      <c r="G1996" s="8" t="s">
        <v>86</v>
      </c>
      <c r="H1996" s="8" t="s">
        <v>65</v>
      </c>
      <c r="I1996" s="8" t="s">
        <v>33647</v>
      </c>
      <c r="J1996" s="8" t="s">
        <v>28</v>
      </c>
      <c r="K1996" s="8" t="s">
        <v>30</v>
      </c>
      <c r="L1996" s="8" t="s">
        <v>310</v>
      </c>
      <c r="M1996" s="8" t="s">
        <v>20077</v>
      </c>
      <c r="N1996" s="8" t="s">
        <v>10716</v>
      </c>
      <c r="O1996" s="8" t="s">
        <v>19170</v>
      </c>
      <c r="P1996" s="8" t="s">
        <v>776</v>
      </c>
      <c r="Q1996" s="8" t="s">
        <v>33649</v>
      </c>
      <c r="R1996" s="8" t="s">
        <v>32590</v>
      </c>
      <c r="S1996" s="17" t="s">
        <v>33650</v>
      </c>
      <c r="T1996" s="18">
        <v>43013</v>
      </c>
      <c r="U1996" s="8">
        <v>0.25</v>
      </c>
      <c r="V1996" s="8">
        <v>0.375</v>
      </c>
      <c r="W1996" s="8" t="s">
        <v>1283</v>
      </c>
      <c r="X1996" s="8" t="s">
        <v>27620</v>
      </c>
      <c r="Y1996" s="8" t="s">
        <v>27614</v>
      </c>
      <c r="Z1996" s="17" t="s">
        <v>33728</v>
      </c>
      <c r="AA1996" s="8" t="s">
        <v>33729</v>
      </c>
      <c r="AB1996" s="8" t="s">
        <v>33730</v>
      </c>
    </row>
    <row r="1997" spans="1:28" hidden="1" x14ac:dyDescent="0.2">
      <c r="A1997" s="8" t="s">
        <v>33731</v>
      </c>
      <c r="B1997" s="8" t="s">
        <v>33732</v>
      </c>
      <c r="C1997" s="8" t="s">
        <v>45739</v>
      </c>
      <c r="D1997" s="8" t="s">
        <v>45740</v>
      </c>
      <c r="E1997" s="8" t="s">
        <v>86</v>
      </c>
      <c r="F1997" s="8" t="s">
        <v>65</v>
      </c>
      <c r="G1997" s="8" t="s">
        <v>86</v>
      </c>
      <c r="H1997" s="8" t="s">
        <v>65</v>
      </c>
      <c r="I1997" s="8" t="s">
        <v>33647</v>
      </c>
      <c r="J1997" s="8" t="s">
        <v>28</v>
      </c>
      <c r="K1997" s="8" t="s">
        <v>30</v>
      </c>
      <c r="L1997" s="8" t="s">
        <v>20077</v>
      </c>
      <c r="M1997" s="8" t="s">
        <v>13368</v>
      </c>
      <c r="N1997" s="8" t="s">
        <v>10716</v>
      </c>
      <c r="O1997" s="8" t="s">
        <v>19170</v>
      </c>
      <c r="P1997" s="8" t="s">
        <v>776</v>
      </c>
      <c r="Q1997" s="8" t="s">
        <v>33649</v>
      </c>
      <c r="R1997" s="8" t="s">
        <v>32590</v>
      </c>
      <c r="S1997" s="17" t="s">
        <v>33650</v>
      </c>
      <c r="T1997" s="18">
        <v>43013</v>
      </c>
      <c r="U1997" s="8">
        <v>0.375</v>
      </c>
      <c r="V1997" s="8">
        <v>0.41666666666666669</v>
      </c>
      <c r="W1997" s="8" t="s">
        <v>1495</v>
      </c>
      <c r="X1997" s="8" t="s">
        <v>27741</v>
      </c>
      <c r="Y1997" s="8" t="s">
        <v>27614</v>
      </c>
      <c r="Z1997" s="17" t="s">
        <v>27742</v>
      </c>
      <c r="AA1997" s="8" t="s">
        <v>33733</v>
      </c>
      <c r="AB1997" s="8" t="s">
        <v>33734</v>
      </c>
    </row>
    <row r="1998" spans="1:28" hidden="1" x14ac:dyDescent="0.2">
      <c r="A1998" s="8" t="s">
        <v>33735</v>
      </c>
      <c r="B1998" s="8" t="s">
        <v>33736</v>
      </c>
      <c r="C1998" s="8" t="s">
        <v>45739</v>
      </c>
      <c r="D1998" s="8" t="s">
        <v>45740</v>
      </c>
      <c r="E1998" s="8" t="s">
        <v>86</v>
      </c>
      <c r="F1998" s="8" t="s">
        <v>65</v>
      </c>
      <c r="G1998" s="8" t="s">
        <v>86</v>
      </c>
      <c r="H1998" s="8" t="s">
        <v>65</v>
      </c>
      <c r="I1998" s="8" t="s">
        <v>33647</v>
      </c>
      <c r="J1998" s="8" t="s">
        <v>28</v>
      </c>
      <c r="K1998" s="8" t="s">
        <v>30</v>
      </c>
      <c r="L1998" s="8" t="s">
        <v>13368</v>
      </c>
      <c r="M1998" s="8" t="s">
        <v>20083</v>
      </c>
      <c r="N1998" s="8" t="s">
        <v>10716</v>
      </c>
      <c r="O1998" s="8" t="s">
        <v>19170</v>
      </c>
      <c r="P1998" s="8" t="s">
        <v>776</v>
      </c>
      <c r="Q1998" s="8" t="s">
        <v>33649</v>
      </c>
      <c r="R1998" s="8" t="s">
        <v>32590</v>
      </c>
      <c r="S1998" s="17" t="s">
        <v>33650</v>
      </c>
      <c r="T1998" s="18">
        <v>43013</v>
      </c>
      <c r="U1998" s="8">
        <v>0.41666666666666669</v>
      </c>
      <c r="V1998" s="8">
        <v>0.45833333333333331</v>
      </c>
      <c r="W1998" s="8" t="s">
        <v>1495</v>
      </c>
      <c r="X1998" s="8" t="s">
        <v>27747</v>
      </c>
      <c r="Y1998" s="8" t="s">
        <v>27614</v>
      </c>
      <c r="Z1998" s="17" t="s">
        <v>33737</v>
      </c>
      <c r="AA1998" s="8" t="s">
        <v>33738</v>
      </c>
      <c r="AB1998" s="8" t="s">
        <v>33739</v>
      </c>
    </row>
    <row r="1999" spans="1:28" hidden="1" x14ac:dyDescent="0.2">
      <c r="A1999" s="8" t="s">
        <v>33740</v>
      </c>
      <c r="B1999" s="8" t="s">
        <v>33741</v>
      </c>
      <c r="C1999" s="8" t="s">
        <v>45739</v>
      </c>
      <c r="D1999" s="8" t="s">
        <v>45740</v>
      </c>
      <c r="E1999" s="8" t="s">
        <v>86</v>
      </c>
      <c r="F1999" s="8" t="s">
        <v>65</v>
      </c>
      <c r="G1999" s="8" t="s">
        <v>86</v>
      </c>
      <c r="H1999" s="8" t="s">
        <v>65</v>
      </c>
      <c r="I1999" s="8" t="s">
        <v>33647</v>
      </c>
      <c r="J1999" s="8" t="s">
        <v>28</v>
      </c>
      <c r="K1999" s="8" t="s">
        <v>30</v>
      </c>
      <c r="L1999" s="8" t="s">
        <v>20083</v>
      </c>
      <c r="M1999" s="8" t="s">
        <v>2023</v>
      </c>
      <c r="N1999" s="8" t="s">
        <v>10716</v>
      </c>
      <c r="O1999" s="8" t="s">
        <v>19170</v>
      </c>
      <c r="P1999" s="8" t="s">
        <v>776</v>
      </c>
      <c r="Q1999" s="8" t="s">
        <v>33649</v>
      </c>
      <c r="R1999" s="8" t="s">
        <v>32590</v>
      </c>
      <c r="S1999" s="17" t="s">
        <v>33650</v>
      </c>
      <c r="T1999" s="18">
        <v>43013</v>
      </c>
      <c r="U1999" s="8">
        <v>0.45833333333333331</v>
      </c>
      <c r="V1999" s="8">
        <v>0.66666666666666663</v>
      </c>
      <c r="W1999" s="8" t="s">
        <v>773</v>
      </c>
      <c r="X1999" s="8" t="s">
        <v>27632</v>
      </c>
      <c r="Y1999" s="8" t="s">
        <v>27614</v>
      </c>
      <c r="Z1999" s="17" t="s">
        <v>27753</v>
      </c>
      <c r="AA1999" s="8" t="s">
        <v>33742</v>
      </c>
      <c r="AB1999" s="8" t="s">
        <v>33743</v>
      </c>
    </row>
    <row r="2000" spans="1:28" hidden="1" x14ac:dyDescent="0.2">
      <c r="A2000" s="8" t="s">
        <v>33744</v>
      </c>
      <c r="B2000" s="8" t="s">
        <v>33745</v>
      </c>
      <c r="C2000" s="8" t="s">
        <v>45739</v>
      </c>
      <c r="D2000" s="8" t="s">
        <v>45740</v>
      </c>
      <c r="E2000" s="8" t="s">
        <v>86</v>
      </c>
      <c r="F2000" s="8" t="s">
        <v>65</v>
      </c>
      <c r="G2000" s="8" t="s">
        <v>86</v>
      </c>
      <c r="H2000" s="8" t="s">
        <v>65</v>
      </c>
      <c r="I2000" s="8" t="s">
        <v>33647</v>
      </c>
      <c r="J2000" s="8" t="s">
        <v>28</v>
      </c>
      <c r="K2000" s="8" t="s">
        <v>30</v>
      </c>
      <c r="L2000" s="8" t="s">
        <v>2023</v>
      </c>
      <c r="M2000" s="8" t="s">
        <v>311</v>
      </c>
      <c r="N2000" s="8" t="s">
        <v>10716</v>
      </c>
      <c r="O2000" s="8" t="s">
        <v>19170</v>
      </c>
      <c r="P2000" s="8" t="s">
        <v>776</v>
      </c>
      <c r="Q2000" s="8" t="s">
        <v>33649</v>
      </c>
      <c r="R2000" s="8" t="s">
        <v>32590</v>
      </c>
      <c r="S2000" s="17" t="s">
        <v>33650</v>
      </c>
      <c r="T2000" s="18">
        <v>43013</v>
      </c>
      <c r="U2000" s="8">
        <v>0.66666666666666663</v>
      </c>
      <c r="V2000" s="8">
        <v>0.75</v>
      </c>
      <c r="W2000" s="8" t="s">
        <v>1100</v>
      </c>
      <c r="X2000" s="8" t="s">
        <v>3453</v>
      </c>
      <c r="Y2000" s="8" t="s">
        <v>219</v>
      </c>
      <c r="Z2000" s="17" t="s">
        <v>30811</v>
      </c>
      <c r="AA2000" s="8" t="s">
        <v>33746</v>
      </c>
      <c r="AB2000" s="8" t="s">
        <v>33747</v>
      </c>
    </row>
    <row r="2001" spans="1:28" hidden="1" x14ac:dyDescent="0.2">
      <c r="A2001" s="8" t="s">
        <v>33748</v>
      </c>
      <c r="B2001" s="8" t="s">
        <v>33749</v>
      </c>
      <c r="C2001" s="8" t="s">
        <v>45739</v>
      </c>
      <c r="D2001" s="8" t="s">
        <v>45740</v>
      </c>
      <c r="E2001" s="8" t="s">
        <v>76</v>
      </c>
      <c r="F2001" s="8" t="s">
        <v>65</v>
      </c>
      <c r="G2001" s="8" t="s">
        <v>76</v>
      </c>
      <c r="H2001" s="8" t="s">
        <v>65</v>
      </c>
      <c r="I2001" s="8" t="s">
        <v>33647</v>
      </c>
      <c r="J2001" s="8" t="s">
        <v>28</v>
      </c>
      <c r="K2001" s="8" t="s">
        <v>30</v>
      </c>
      <c r="L2001" s="8" t="s">
        <v>319</v>
      </c>
      <c r="M2001" s="8" t="s">
        <v>27762</v>
      </c>
      <c r="N2001" s="8" t="s">
        <v>10716</v>
      </c>
      <c r="O2001" s="8" t="s">
        <v>19170</v>
      </c>
      <c r="P2001" s="8" t="s">
        <v>776</v>
      </c>
      <c r="Q2001" s="8" t="s">
        <v>33649</v>
      </c>
      <c r="R2001" s="8" t="s">
        <v>32590</v>
      </c>
      <c r="S2001" s="17" t="s">
        <v>33650</v>
      </c>
      <c r="T2001" s="18">
        <v>43014</v>
      </c>
      <c r="U2001" s="8">
        <v>0.25</v>
      </c>
      <c r="V2001" s="8">
        <v>0.3125</v>
      </c>
      <c r="W2001" s="8" t="s">
        <v>2170</v>
      </c>
      <c r="X2001" s="8" t="s">
        <v>27626</v>
      </c>
      <c r="Y2001" s="8" t="s">
        <v>27614</v>
      </c>
      <c r="Z2001" s="17" t="s">
        <v>33750</v>
      </c>
      <c r="AA2001" s="8" t="s">
        <v>33751</v>
      </c>
      <c r="AB2001" s="8" t="s">
        <v>33752</v>
      </c>
    </row>
    <row r="2002" spans="1:28" hidden="1" x14ac:dyDescent="0.2">
      <c r="A2002" s="8" t="s">
        <v>33753</v>
      </c>
      <c r="B2002" s="8" t="s">
        <v>33754</v>
      </c>
      <c r="C2002" s="8" t="s">
        <v>45739</v>
      </c>
      <c r="D2002" s="8" t="s">
        <v>45740</v>
      </c>
      <c r="E2002" s="8" t="s">
        <v>76</v>
      </c>
      <c r="F2002" s="8" t="s">
        <v>65</v>
      </c>
      <c r="G2002" s="8" t="s">
        <v>76</v>
      </c>
      <c r="H2002" s="8" t="s">
        <v>65</v>
      </c>
      <c r="I2002" s="8" t="s">
        <v>33647</v>
      </c>
      <c r="J2002" s="8" t="s">
        <v>28</v>
      </c>
      <c r="K2002" s="8" t="s">
        <v>30</v>
      </c>
      <c r="L2002" s="8" t="s">
        <v>27762</v>
      </c>
      <c r="M2002" s="8" t="s">
        <v>11711</v>
      </c>
      <c r="N2002" s="8" t="s">
        <v>10716</v>
      </c>
      <c r="O2002" s="8" t="s">
        <v>19170</v>
      </c>
      <c r="P2002" s="8" t="s">
        <v>776</v>
      </c>
      <c r="Q2002" s="8" t="s">
        <v>33649</v>
      </c>
      <c r="R2002" s="8" t="s">
        <v>32590</v>
      </c>
      <c r="S2002" s="17" t="s">
        <v>33650</v>
      </c>
      <c r="T2002" s="18">
        <v>43014</v>
      </c>
      <c r="U2002" s="8">
        <v>0.3125</v>
      </c>
      <c r="V2002" s="8">
        <v>0.41666666666666669</v>
      </c>
      <c r="W2002" s="8" t="s">
        <v>1387</v>
      </c>
      <c r="X2002" s="8" t="s">
        <v>27768</v>
      </c>
      <c r="Y2002" s="8" t="s">
        <v>27614</v>
      </c>
      <c r="Z2002" s="17" t="s">
        <v>33755</v>
      </c>
      <c r="AA2002" s="8" t="s">
        <v>33756</v>
      </c>
      <c r="AB2002" s="8" t="s">
        <v>33757</v>
      </c>
    </row>
    <row r="2003" spans="1:28" hidden="1" x14ac:dyDescent="0.2">
      <c r="A2003" s="8" t="s">
        <v>33758</v>
      </c>
      <c r="B2003" s="8" t="s">
        <v>33759</v>
      </c>
      <c r="C2003" s="8" t="s">
        <v>45739</v>
      </c>
      <c r="D2003" s="8" t="s">
        <v>45740</v>
      </c>
      <c r="E2003" s="8" t="s">
        <v>76</v>
      </c>
      <c r="F2003" s="8" t="s">
        <v>65</v>
      </c>
      <c r="G2003" s="8" t="s">
        <v>76</v>
      </c>
      <c r="H2003" s="8" t="s">
        <v>65</v>
      </c>
      <c r="I2003" s="8" t="s">
        <v>33647</v>
      </c>
      <c r="J2003" s="8" t="s">
        <v>28</v>
      </c>
      <c r="K2003" s="8" t="s">
        <v>30</v>
      </c>
      <c r="L2003" s="8" t="s">
        <v>11711</v>
      </c>
      <c r="M2003" s="8" t="s">
        <v>943</v>
      </c>
      <c r="N2003" s="8" t="s">
        <v>10716</v>
      </c>
      <c r="O2003" s="8" t="s">
        <v>19170</v>
      </c>
      <c r="P2003" s="8" t="s">
        <v>776</v>
      </c>
      <c r="Q2003" s="8" t="s">
        <v>33649</v>
      </c>
      <c r="R2003" s="8" t="s">
        <v>32590</v>
      </c>
      <c r="S2003" s="17" t="s">
        <v>33650</v>
      </c>
      <c r="T2003" s="18">
        <v>43014</v>
      </c>
      <c r="U2003" s="8">
        <v>0.41666666666666669</v>
      </c>
      <c r="V2003" s="8">
        <v>0.54166666666666663</v>
      </c>
      <c r="W2003" s="8" t="s">
        <v>1283</v>
      </c>
      <c r="X2003" s="8" t="s">
        <v>27632</v>
      </c>
      <c r="Y2003" s="8" t="s">
        <v>27614</v>
      </c>
      <c r="Z2003" s="17" t="s">
        <v>33760</v>
      </c>
      <c r="AA2003" s="8" t="s">
        <v>33761</v>
      </c>
      <c r="AB2003" s="8" t="s">
        <v>33762</v>
      </c>
    </row>
    <row r="2004" spans="1:28" hidden="1" x14ac:dyDescent="0.2">
      <c r="A2004" s="8" t="s">
        <v>33763</v>
      </c>
      <c r="B2004" s="8" t="s">
        <v>33764</v>
      </c>
      <c r="C2004" s="8" t="s">
        <v>45739</v>
      </c>
      <c r="D2004" s="8" t="s">
        <v>45740</v>
      </c>
      <c r="E2004" s="8" t="s">
        <v>76</v>
      </c>
      <c r="F2004" s="8" t="s">
        <v>65</v>
      </c>
      <c r="G2004" s="8" t="s">
        <v>76</v>
      </c>
      <c r="H2004" s="8" t="s">
        <v>65</v>
      </c>
      <c r="I2004" s="8" t="s">
        <v>33647</v>
      </c>
      <c r="J2004" s="8" t="s">
        <v>28</v>
      </c>
      <c r="K2004" s="8" t="s">
        <v>30</v>
      </c>
      <c r="L2004" s="8" t="s">
        <v>943</v>
      </c>
      <c r="M2004" s="8" t="s">
        <v>2028</v>
      </c>
      <c r="N2004" s="8" t="s">
        <v>10716</v>
      </c>
      <c r="O2004" s="8" t="s">
        <v>19170</v>
      </c>
      <c r="P2004" s="8" t="s">
        <v>776</v>
      </c>
      <c r="Q2004" s="8" t="s">
        <v>33649</v>
      </c>
      <c r="R2004" s="8" t="s">
        <v>32590</v>
      </c>
      <c r="S2004" s="17" t="s">
        <v>33650</v>
      </c>
      <c r="T2004" s="18">
        <v>43014</v>
      </c>
      <c r="U2004" s="8">
        <v>0.54166666666666663</v>
      </c>
      <c r="V2004" s="8">
        <v>0.66666666666666663</v>
      </c>
      <c r="W2004" s="8" t="s">
        <v>1283</v>
      </c>
      <c r="X2004" s="8" t="s">
        <v>27613</v>
      </c>
      <c r="Y2004" s="8" t="s">
        <v>27614</v>
      </c>
      <c r="Z2004" s="17" t="s">
        <v>33765</v>
      </c>
      <c r="AA2004" s="8" t="s">
        <v>33766</v>
      </c>
      <c r="AB2004" s="8" t="s">
        <v>33767</v>
      </c>
    </row>
    <row r="2005" spans="1:28" hidden="1" x14ac:dyDescent="0.2">
      <c r="A2005" s="8" t="s">
        <v>33768</v>
      </c>
      <c r="B2005" s="8" t="s">
        <v>33769</v>
      </c>
      <c r="C2005" s="8" t="s">
        <v>45739</v>
      </c>
      <c r="D2005" s="8" t="s">
        <v>45740</v>
      </c>
      <c r="E2005" s="8" t="s">
        <v>76</v>
      </c>
      <c r="F2005" s="8" t="s">
        <v>65</v>
      </c>
      <c r="G2005" s="8" t="s">
        <v>76</v>
      </c>
      <c r="H2005" s="8" t="s">
        <v>65</v>
      </c>
      <c r="I2005" s="8" t="s">
        <v>33647</v>
      </c>
      <c r="J2005" s="8" t="s">
        <v>28</v>
      </c>
      <c r="K2005" s="8" t="s">
        <v>30</v>
      </c>
      <c r="L2005" s="8" t="s">
        <v>2028</v>
      </c>
      <c r="M2005" s="8" t="s">
        <v>320</v>
      </c>
      <c r="N2005" s="8" t="s">
        <v>10716</v>
      </c>
      <c r="O2005" s="8" t="s">
        <v>19170</v>
      </c>
      <c r="P2005" s="8" t="s">
        <v>776</v>
      </c>
      <c r="Q2005" s="8" t="s">
        <v>33649</v>
      </c>
      <c r="R2005" s="8" t="s">
        <v>32590</v>
      </c>
      <c r="S2005" s="17" t="s">
        <v>33650</v>
      </c>
      <c r="T2005" s="18">
        <v>43014</v>
      </c>
      <c r="U2005" s="8">
        <v>0.66666666666666663</v>
      </c>
      <c r="V2005" s="8">
        <v>0.75</v>
      </c>
      <c r="W2005" s="8" t="s">
        <v>1100</v>
      </c>
      <c r="X2005" s="8" t="s">
        <v>27784</v>
      </c>
      <c r="Y2005" s="8" t="s">
        <v>27785</v>
      </c>
      <c r="Z2005" s="17" t="s">
        <v>3532</v>
      </c>
      <c r="AA2005" s="8" t="s">
        <v>33770</v>
      </c>
      <c r="AB2005" s="8" t="s">
        <v>33771</v>
      </c>
    </row>
    <row r="2006" spans="1:28" hidden="1" x14ac:dyDescent="0.2">
      <c r="A2006" s="8" t="s">
        <v>33772</v>
      </c>
      <c r="B2006" s="8" t="s">
        <v>33773</v>
      </c>
      <c r="C2006" s="8" t="s">
        <v>45739</v>
      </c>
      <c r="D2006" s="8" t="s">
        <v>45740</v>
      </c>
      <c r="E2006" s="8" t="s">
        <v>104</v>
      </c>
      <c r="F2006" s="8" t="s">
        <v>65</v>
      </c>
      <c r="G2006" s="8" t="s">
        <v>104</v>
      </c>
      <c r="H2006" s="8" t="s">
        <v>65</v>
      </c>
      <c r="I2006" s="8" t="s">
        <v>33647</v>
      </c>
      <c r="J2006" s="8" t="s">
        <v>28</v>
      </c>
      <c r="K2006" s="8" t="s">
        <v>30</v>
      </c>
      <c r="L2006" s="8" t="s">
        <v>105</v>
      </c>
      <c r="M2006" s="8" t="s">
        <v>106</v>
      </c>
      <c r="N2006" s="8" t="s">
        <v>10716</v>
      </c>
      <c r="O2006" s="8" t="s">
        <v>19170</v>
      </c>
      <c r="P2006" s="8" t="s">
        <v>776</v>
      </c>
      <c r="Q2006" s="8" t="s">
        <v>33649</v>
      </c>
      <c r="R2006" s="8" t="s">
        <v>32590</v>
      </c>
      <c r="S2006" s="17" t="s">
        <v>33650</v>
      </c>
      <c r="T2006" s="18">
        <v>43015</v>
      </c>
      <c r="U2006" s="8">
        <v>0.25</v>
      </c>
      <c r="V2006" s="8">
        <v>0.75</v>
      </c>
      <c r="W2006" s="8" t="s">
        <v>40</v>
      </c>
      <c r="X2006" s="8" t="s">
        <v>27632</v>
      </c>
      <c r="Y2006" s="8" t="s">
        <v>27614</v>
      </c>
      <c r="Z2006" s="17" t="s">
        <v>33774</v>
      </c>
      <c r="AA2006" s="8" t="s">
        <v>33775</v>
      </c>
      <c r="AB2006" s="8" t="s">
        <v>33776</v>
      </c>
    </row>
    <row r="2007" spans="1:28" hidden="1" x14ac:dyDescent="0.2">
      <c r="A2007" s="8" t="s">
        <v>33777</v>
      </c>
      <c r="B2007" s="8" t="s">
        <v>33778</v>
      </c>
      <c r="C2007" s="8" t="s">
        <v>45739</v>
      </c>
      <c r="D2007" s="8" t="s">
        <v>45740</v>
      </c>
      <c r="E2007" s="8" t="s">
        <v>96</v>
      </c>
      <c r="F2007" s="8" t="s">
        <v>65</v>
      </c>
      <c r="G2007" s="8" t="s">
        <v>96</v>
      </c>
      <c r="H2007" s="8" t="s">
        <v>65</v>
      </c>
      <c r="I2007" s="8" t="s">
        <v>33647</v>
      </c>
      <c r="J2007" s="8" t="s">
        <v>28</v>
      </c>
      <c r="K2007" s="8" t="s">
        <v>30</v>
      </c>
      <c r="L2007" s="8" t="s">
        <v>97</v>
      </c>
      <c r="M2007" s="8" t="s">
        <v>20152</v>
      </c>
      <c r="N2007" s="8" t="s">
        <v>10716</v>
      </c>
      <c r="O2007" s="8" t="s">
        <v>19170</v>
      </c>
      <c r="P2007" s="8" t="s">
        <v>776</v>
      </c>
      <c r="Q2007" s="8" t="s">
        <v>33649</v>
      </c>
      <c r="R2007" s="8" t="s">
        <v>32590</v>
      </c>
      <c r="S2007" s="17" t="s">
        <v>33650</v>
      </c>
      <c r="T2007" s="18">
        <v>43016</v>
      </c>
      <c r="U2007" s="8">
        <v>0.25</v>
      </c>
      <c r="V2007" s="8">
        <v>0.54166666666666663</v>
      </c>
      <c r="W2007" s="8" t="s">
        <v>296</v>
      </c>
      <c r="X2007" s="8" t="s">
        <v>27632</v>
      </c>
      <c r="Y2007" s="8" t="s">
        <v>27614</v>
      </c>
      <c r="Z2007" s="17" t="s">
        <v>33779</v>
      </c>
      <c r="AA2007" s="8" t="s">
        <v>33780</v>
      </c>
      <c r="AB2007" s="8" t="s">
        <v>33781</v>
      </c>
    </row>
    <row r="2008" spans="1:28" hidden="1" x14ac:dyDescent="0.2">
      <c r="A2008" s="8" t="s">
        <v>33782</v>
      </c>
      <c r="B2008" s="8" t="s">
        <v>33783</v>
      </c>
      <c r="C2008" s="8" t="s">
        <v>45739</v>
      </c>
      <c r="D2008" s="8" t="s">
        <v>45740</v>
      </c>
      <c r="E2008" s="8" t="s">
        <v>96</v>
      </c>
      <c r="F2008" s="8" t="s">
        <v>65</v>
      </c>
      <c r="G2008" s="8" t="s">
        <v>96</v>
      </c>
      <c r="H2008" s="8" t="s">
        <v>65</v>
      </c>
      <c r="I2008" s="8" t="s">
        <v>33647</v>
      </c>
      <c r="J2008" s="8" t="s">
        <v>28</v>
      </c>
      <c r="K2008" s="8" t="s">
        <v>30</v>
      </c>
      <c r="L2008" s="8" t="s">
        <v>20152</v>
      </c>
      <c r="M2008" s="8" t="s">
        <v>5340</v>
      </c>
      <c r="N2008" s="8" t="s">
        <v>10716</v>
      </c>
      <c r="O2008" s="8" t="s">
        <v>19170</v>
      </c>
      <c r="P2008" s="8" t="s">
        <v>776</v>
      </c>
      <c r="Q2008" s="8" t="s">
        <v>33649</v>
      </c>
      <c r="R2008" s="8" t="s">
        <v>32590</v>
      </c>
      <c r="S2008" s="17" t="s">
        <v>33650</v>
      </c>
      <c r="T2008" s="18">
        <v>43016</v>
      </c>
      <c r="U2008" s="8">
        <v>0.54166666666666663</v>
      </c>
      <c r="V2008" s="8">
        <v>0.66666666666666663</v>
      </c>
      <c r="W2008" s="8" t="s">
        <v>1283</v>
      </c>
      <c r="X2008" s="8" t="s">
        <v>27613</v>
      </c>
      <c r="Y2008" s="8" t="s">
        <v>27614</v>
      </c>
      <c r="Z2008" s="17" t="s">
        <v>33784</v>
      </c>
      <c r="AA2008" s="8" t="s">
        <v>33785</v>
      </c>
      <c r="AB2008" s="8" t="s">
        <v>33786</v>
      </c>
    </row>
    <row r="2009" spans="1:28" hidden="1" x14ac:dyDescent="0.2">
      <c r="A2009" s="8" t="s">
        <v>33787</v>
      </c>
      <c r="B2009" s="8" t="s">
        <v>33788</v>
      </c>
      <c r="C2009" s="8" t="s">
        <v>45739</v>
      </c>
      <c r="D2009" s="8" t="s">
        <v>45740</v>
      </c>
      <c r="E2009" s="8" t="s">
        <v>96</v>
      </c>
      <c r="F2009" s="8" t="s">
        <v>65</v>
      </c>
      <c r="G2009" s="8" t="s">
        <v>96</v>
      </c>
      <c r="H2009" s="8" t="s">
        <v>65</v>
      </c>
      <c r="I2009" s="8" t="s">
        <v>33647</v>
      </c>
      <c r="J2009" s="8" t="s">
        <v>28</v>
      </c>
      <c r="K2009" s="8" t="s">
        <v>30</v>
      </c>
      <c r="L2009" s="8" t="s">
        <v>5340</v>
      </c>
      <c r="M2009" s="8" t="s">
        <v>98</v>
      </c>
      <c r="N2009" s="8" t="s">
        <v>10716</v>
      </c>
      <c r="O2009" s="8" t="s">
        <v>19170</v>
      </c>
      <c r="P2009" s="8" t="s">
        <v>776</v>
      </c>
      <c r="Q2009" s="8" t="s">
        <v>33649</v>
      </c>
      <c r="R2009" s="8" t="s">
        <v>32590</v>
      </c>
      <c r="S2009" s="17" t="s">
        <v>33650</v>
      </c>
      <c r="T2009" s="18">
        <v>43016</v>
      </c>
      <c r="U2009" s="8">
        <v>0.66666666666666663</v>
      </c>
      <c r="V2009" s="8">
        <v>0.75</v>
      </c>
      <c r="W2009" s="8" t="s">
        <v>1100</v>
      </c>
      <c r="X2009" s="8" t="s">
        <v>27711</v>
      </c>
      <c r="Y2009" s="8" t="s">
        <v>27614</v>
      </c>
      <c r="Z2009" s="17" t="s">
        <v>3532</v>
      </c>
      <c r="AA2009" s="8" t="s">
        <v>33789</v>
      </c>
      <c r="AB2009" s="8" t="s">
        <v>33790</v>
      </c>
    </row>
    <row r="2010" spans="1:28" hidden="1" x14ac:dyDescent="0.2">
      <c r="A2010" s="8" t="s">
        <v>33791</v>
      </c>
      <c r="B2010" s="8" t="s">
        <v>33792</v>
      </c>
      <c r="C2010" s="8" t="s">
        <v>45739</v>
      </c>
      <c r="D2010" s="8" t="s">
        <v>45740</v>
      </c>
      <c r="E2010" s="8" t="s">
        <v>335</v>
      </c>
      <c r="F2010" s="8" t="s">
        <v>65</v>
      </c>
      <c r="G2010" s="8" t="s">
        <v>335</v>
      </c>
      <c r="H2010" s="8" t="s">
        <v>65</v>
      </c>
      <c r="I2010" s="8" t="s">
        <v>33647</v>
      </c>
      <c r="J2010" s="8" t="s">
        <v>28</v>
      </c>
      <c r="K2010" s="8" t="s">
        <v>30</v>
      </c>
      <c r="L2010" s="8" t="s">
        <v>336</v>
      </c>
      <c r="M2010" s="8" t="s">
        <v>337</v>
      </c>
      <c r="N2010" s="8" t="s">
        <v>10716</v>
      </c>
      <c r="O2010" s="8" t="s">
        <v>19170</v>
      </c>
      <c r="P2010" s="8" t="s">
        <v>776</v>
      </c>
      <c r="Q2010" s="8" t="s">
        <v>33649</v>
      </c>
      <c r="R2010" s="8" t="s">
        <v>32590</v>
      </c>
      <c r="S2010" s="17" t="s">
        <v>33650</v>
      </c>
      <c r="T2010" s="18">
        <v>43017</v>
      </c>
      <c r="U2010" s="8">
        <v>0.25</v>
      </c>
      <c r="V2010" s="8">
        <v>0.75</v>
      </c>
      <c r="W2010" s="8" t="s">
        <v>40</v>
      </c>
      <c r="X2010" s="8" t="s">
        <v>12964</v>
      </c>
      <c r="Y2010" s="8" t="s">
        <v>12965</v>
      </c>
      <c r="Z2010" s="17" t="s">
        <v>27696</v>
      </c>
      <c r="AA2010" s="8" t="s">
        <v>33793</v>
      </c>
      <c r="AB2010" s="8" t="s">
        <v>33794</v>
      </c>
    </row>
    <row r="2011" spans="1:28" hidden="1" x14ac:dyDescent="0.2">
      <c r="A2011" s="8" t="s">
        <v>33795</v>
      </c>
      <c r="B2011" s="8" t="s">
        <v>33796</v>
      </c>
      <c r="C2011" s="8" t="s">
        <v>45739</v>
      </c>
      <c r="D2011" s="8" t="s">
        <v>45740</v>
      </c>
      <c r="E2011" s="8" t="s">
        <v>345</v>
      </c>
      <c r="F2011" s="8" t="s">
        <v>65</v>
      </c>
      <c r="G2011" s="8" t="s">
        <v>345</v>
      </c>
      <c r="H2011" s="8" t="s">
        <v>65</v>
      </c>
      <c r="I2011" s="8" t="s">
        <v>33647</v>
      </c>
      <c r="J2011" s="8" t="s">
        <v>28</v>
      </c>
      <c r="K2011" s="8" t="s">
        <v>30</v>
      </c>
      <c r="L2011" s="8" t="s">
        <v>346</v>
      </c>
      <c r="M2011" s="8" t="s">
        <v>347</v>
      </c>
      <c r="N2011" s="8" t="s">
        <v>10716</v>
      </c>
      <c r="O2011" s="8" t="s">
        <v>19170</v>
      </c>
      <c r="P2011" s="8" t="s">
        <v>776</v>
      </c>
      <c r="Q2011" s="8" t="s">
        <v>33649</v>
      </c>
      <c r="R2011" s="8" t="s">
        <v>32590</v>
      </c>
      <c r="S2011" s="17" t="s">
        <v>33650</v>
      </c>
      <c r="T2011" s="18">
        <v>43018</v>
      </c>
      <c r="U2011" s="8">
        <v>0.25</v>
      </c>
      <c r="V2011" s="8">
        <v>0.75</v>
      </c>
      <c r="W2011" s="8" t="s">
        <v>40</v>
      </c>
      <c r="X2011" s="8" t="s">
        <v>12964</v>
      </c>
      <c r="Y2011" s="8" t="s">
        <v>12965</v>
      </c>
      <c r="Z2011" s="17" t="s">
        <v>27696</v>
      </c>
      <c r="AA2011" s="8" t="s">
        <v>33797</v>
      </c>
      <c r="AB2011" s="8" t="s">
        <v>33798</v>
      </c>
    </row>
    <row r="2012" spans="1:28" hidden="1" x14ac:dyDescent="0.2">
      <c r="A2012" s="8" t="s">
        <v>33799</v>
      </c>
      <c r="B2012" s="8" t="s">
        <v>33800</v>
      </c>
      <c r="C2012" s="8" t="s">
        <v>45739</v>
      </c>
      <c r="D2012" s="8" t="s">
        <v>45740</v>
      </c>
      <c r="E2012" s="8" t="s">
        <v>134</v>
      </c>
      <c r="F2012" s="8" t="s">
        <v>133</v>
      </c>
      <c r="G2012" s="8" t="s">
        <v>134</v>
      </c>
      <c r="H2012" s="8" t="s">
        <v>133</v>
      </c>
      <c r="I2012" s="8" t="s">
        <v>33647</v>
      </c>
      <c r="J2012" s="8" t="s">
        <v>28</v>
      </c>
      <c r="K2012" s="8" t="s">
        <v>30</v>
      </c>
      <c r="L2012" s="8" t="s">
        <v>2047</v>
      </c>
      <c r="M2012" s="8" t="s">
        <v>3136</v>
      </c>
      <c r="N2012" s="8" t="s">
        <v>10716</v>
      </c>
      <c r="O2012" s="8" t="s">
        <v>19170</v>
      </c>
      <c r="P2012" s="8" t="s">
        <v>776</v>
      </c>
      <c r="Q2012" s="8" t="s">
        <v>33649</v>
      </c>
      <c r="R2012" s="8" t="s">
        <v>32590</v>
      </c>
      <c r="S2012" s="17" t="s">
        <v>33650</v>
      </c>
      <c r="T2012" s="18">
        <v>43026</v>
      </c>
      <c r="U2012" s="8">
        <v>0.25</v>
      </c>
      <c r="V2012" s="8">
        <v>0.75</v>
      </c>
      <c r="W2012" s="8" t="s">
        <v>40</v>
      </c>
      <c r="X2012" s="8" t="s">
        <v>13029</v>
      </c>
      <c r="Y2012" s="8" t="s">
        <v>3538</v>
      </c>
      <c r="Z2012" s="17" t="s">
        <v>33801</v>
      </c>
      <c r="AA2012" s="8" t="s">
        <v>33802</v>
      </c>
      <c r="AB2012" s="8" t="s">
        <v>33803</v>
      </c>
    </row>
    <row r="2013" spans="1:28" hidden="1" x14ac:dyDescent="0.2">
      <c r="A2013" s="8" t="s">
        <v>33804</v>
      </c>
      <c r="B2013" s="8" t="s">
        <v>33805</v>
      </c>
      <c r="C2013" s="8" t="s">
        <v>45739</v>
      </c>
      <c r="D2013" s="8" t="s">
        <v>45740</v>
      </c>
      <c r="E2013" s="8" t="s">
        <v>144</v>
      </c>
      <c r="F2013" s="8" t="s">
        <v>133</v>
      </c>
      <c r="G2013" s="8" t="s">
        <v>144</v>
      </c>
      <c r="H2013" s="8" t="s">
        <v>133</v>
      </c>
      <c r="I2013" s="8" t="s">
        <v>33647</v>
      </c>
      <c r="J2013" s="8" t="s">
        <v>28</v>
      </c>
      <c r="K2013" s="8" t="s">
        <v>30</v>
      </c>
      <c r="L2013" s="8" t="s">
        <v>2054</v>
      </c>
      <c r="M2013" s="8" t="s">
        <v>5376</v>
      </c>
      <c r="N2013" s="8" t="s">
        <v>10716</v>
      </c>
      <c r="O2013" s="8" t="s">
        <v>19170</v>
      </c>
      <c r="P2013" s="8" t="s">
        <v>776</v>
      </c>
      <c r="Q2013" s="8" t="s">
        <v>33649</v>
      </c>
      <c r="R2013" s="8" t="s">
        <v>32590</v>
      </c>
      <c r="S2013" s="17" t="s">
        <v>33650</v>
      </c>
      <c r="T2013" s="18">
        <v>43027</v>
      </c>
      <c r="U2013" s="8">
        <v>0.25</v>
      </c>
      <c r="V2013" s="8">
        <v>0.33333333333333331</v>
      </c>
      <c r="W2013" s="8" t="s">
        <v>1100</v>
      </c>
      <c r="X2013" s="8" t="s">
        <v>27800</v>
      </c>
      <c r="Y2013" s="8" t="s">
        <v>13060</v>
      </c>
      <c r="Z2013" s="17" t="s">
        <v>33806</v>
      </c>
      <c r="AA2013" s="8" t="s">
        <v>33807</v>
      </c>
      <c r="AB2013" s="8" t="s">
        <v>33808</v>
      </c>
    </row>
    <row r="2014" spans="1:28" hidden="1" x14ac:dyDescent="0.2">
      <c r="A2014" s="8" t="s">
        <v>33809</v>
      </c>
      <c r="B2014" s="8" t="s">
        <v>33810</v>
      </c>
      <c r="C2014" s="8" t="s">
        <v>45739</v>
      </c>
      <c r="D2014" s="8" t="s">
        <v>45740</v>
      </c>
      <c r="E2014" s="8" t="s">
        <v>144</v>
      </c>
      <c r="F2014" s="8" t="s">
        <v>133</v>
      </c>
      <c r="G2014" s="8" t="s">
        <v>144</v>
      </c>
      <c r="H2014" s="8" t="s">
        <v>133</v>
      </c>
      <c r="I2014" s="8" t="s">
        <v>33647</v>
      </c>
      <c r="J2014" s="8" t="s">
        <v>28</v>
      </c>
      <c r="K2014" s="8" t="s">
        <v>30</v>
      </c>
      <c r="L2014" s="8" t="s">
        <v>5376</v>
      </c>
      <c r="M2014" s="8" t="s">
        <v>5384</v>
      </c>
      <c r="N2014" s="8" t="s">
        <v>10716</v>
      </c>
      <c r="O2014" s="8" t="s">
        <v>19170</v>
      </c>
      <c r="P2014" s="8" t="s">
        <v>776</v>
      </c>
      <c r="Q2014" s="8" t="s">
        <v>33649</v>
      </c>
      <c r="R2014" s="8" t="s">
        <v>32590</v>
      </c>
      <c r="S2014" s="17" t="s">
        <v>33650</v>
      </c>
      <c r="T2014" s="18">
        <v>43027</v>
      </c>
      <c r="U2014" s="8">
        <v>0.33333333333333331</v>
      </c>
      <c r="V2014" s="8">
        <v>0.41666666666666669</v>
      </c>
      <c r="W2014" s="8" t="s">
        <v>1100</v>
      </c>
      <c r="X2014" s="8" t="s">
        <v>13078</v>
      </c>
      <c r="Y2014" s="8" t="s">
        <v>13060</v>
      </c>
      <c r="Z2014" s="17" t="s">
        <v>11202</v>
      </c>
      <c r="AA2014" s="8" t="s">
        <v>33811</v>
      </c>
      <c r="AB2014" s="8" t="s">
        <v>33812</v>
      </c>
    </row>
    <row r="2015" spans="1:28" hidden="1" x14ac:dyDescent="0.2">
      <c r="A2015" s="8" t="s">
        <v>33813</v>
      </c>
      <c r="B2015" s="8" t="s">
        <v>33814</v>
      </c>
      <c r="C2015" s="8" t="s">
        <v>45739</v>
      </c>
      <c r="D2015" s="8" t="s">
        <v>45740</v>
      </c>
      <c r="E2015" s="8" t="s">
        <v>144</v>
      </c>
      <c r="F2015" s="8" t="s">
        <v>133</v>
      </c>
      <c r="G2015" s="8" t="s">
        <v>144</v>
      </c>
      <c r="H2015" s="8" t="s">
        <v>133</v>
      </c>
      <c r="I2015" s="8" t="s">
        <v>33647</v>
      </c>
      <c r="J2015" s="8" t="s">
        <v>28</v>
      </c>
      <c r="K2015" s="8" t="s">
        <v>30</v>
      </c>
      <c r="L2015" s="8" t="s">
        <v>5384</v>
      </c>
      <c r="M2015" s="8" t="s">
        <v>14378</v>
      </c>
      <c r="N2015" s="8" t="s">
        <v>10716</v>
      </c>
      <c r="O2015" s="8" t="s">
        <v>19170</v>
      </c>
      <c r="P2015" s="8" t="s">
        <v>776</v>
      </c>
      <c r="Q2015" s="8" t="s">
        <v>33649</v>
      </c>
      <c r="R2015" s="8" t="s">
        <v>32590</v>
      </c>
      <c r="S2015" s="17" t="s">
        <v>33650</v>
      </c>
      <c r="T2015" s="18">
        <v>43027</v>
      </c>
      <c r="U2015" s="8">
        <v>0.41666666666666669</v>
      </c>
      <c r="V2015" s="8">
        <v>0.45833333333333331</v>
      </c>
      <c r="W2015" s="8" t="s">
        <v>1495</v>
      </c>
      <c r="X2015" s="8" t="s">
        <v>13059</v>
      </c>
      <c r="Y2015" s="8" t="s">
        <v>13060</v>
      </c>
      <c r="Z2015" s="17" t="s">
        <v>33815</v>
      </c>
      <c r="AA2015" s="8" t="s">
        <v>33816</v>
      </c>
      <c r="AB2015" s="8" t="s">
        <v>33817</v>
      </c>
    </row>
    <row r="2016" spans="1:28" hidden="1" x14ac:dyDescent="0.2">
      <c r="A2016" s="8" t="s">
        <v>33818</v>
      </c>
      <c r="B2016" s="8" t="s">
        <v>33819</v>
      </c>
      <c r="C2016" s="8" t="s">
        <v>45739</v>
      </c>
      <c r="D2016" s="8" t="s">
        <v>45740</v>
      </c>
      <c r="E2016" s="8" t="s">
        <v>144</v>
      </c>
      <c r="F2016" s="8" t="s">
        <v>133</v>
      </c>
      <c r="G2016" s="8" t="s">
        <v>144</v>
      </c>
      <c r="H2016" s="8" t="s">
        <v>133</v>
      </c>
      <c r="I2016" s="8" t="s">
        <v>33647</v>
      </c>
      <c r="J2016" s="8" t="s">
        <v>28</v>
      </c>
      <c r="K2016" s="8" t="s">
        <v>30</v>
      </c>
      <c r="L2016" s="8" t="s">
        <v>14378</v>
      </c>
      <c r="M2016" s="8" t="s">
        <v>1033</v>
      </c>
      <c r="N2016" s="8" t="s">
        <v>10716</v>
      </c>
      <c r="O2016" s="8" t="s">
        <v>19170</v>
      </c>
      <c r="P2016" s="8" t="s">
        <v>776</v>
      </c>
      <c r="Q2016" s="8" t="s">
        <v>33649</v>
      </c>
      <c r="R2016" s="8" t="s">
        <v>32590</v>
      </c>
      <c r="S2016" s="17" t="s">
        <v>33650</v>
      </c>
      <c r="T2016" s="18">
        <v>43027</v>
      </c>
      <c r="U2016" s="8">
        <v>0.45833333333333331</v>
      </c>
      <c r="V2016" s="8">
        <v>0.54166666666666663</v>
      </c>
      <c r="W2016" s="8" t="s">
        <v>1100</v>
      </c>
      <c r="X2016" s="8" t="s">
        <v>13066</v>
      </c>
      <c r="Y2016" s="8" t="s">
        <v>13060</v>
      </c>
      <c r="Z2016" s="17" t="s">
        <v>3532</v>
      </c>
      <c r="AA2016" s="8" t="s">
        <v>33820</v>
      </c>
      <c r="AB2016" s="8" t="s">
        <v>33821</v>
      </c>
    </row>
    <row r="2017" spans="1:28" hidden="1" x14ac:dyDescent="0.2">
      <c r="A2017" s="8" t="s">
        <v>33822</v>
      </c>
      <c r="B2017" s="8" t="s">
        <v>33823</v>
      </c>
      <c r="C2017" s="8" t="s">
        <v>45739</v>
      </c>
      <c r="D2017" s="8" t="s">
        <v>45740</v>
      </c>
      <c r="E2017" s="8" t="s">
        <v>144</v>
      </c>
      <c r="F2017" s="8" t="s">
        <v>133</v>
      </c>
      <c r="G2017" s="8" t="s">
        <v>144</v>
      </c>
      <c r="H2017" s="8" t="s">
        <v>133</v>
      </c>
      <c r="I2017" s="8" t="s">
        <v>33647</v>
      </c>
      <c r="J2017" s="8" t="s">
        <v>28</v>
      </c>
      <c r="K2017" s="8" t="s">
        <v>30</v>
      </c>
      <c r="L2017" s="8" t="s">
        <v>1033</v>
      </c>
      <c r="M2017" s="8" t="s">
        <v>27820</v>
      </c>
      <c r="N2017" s="8" t="s">
        <v>10716</v>
      </c>
      <c r="O2017" s="8" t="s">
        <v>19170</v>
      </c>
      <c r="P2017" s="8" t="s">
        <v>776</v>
      </c>
      <c r="Q2017" s="8" t="s">
        <v>33649</v>
      </c>
      <c r="R2017" s="8" t="s">
        <v>32590</v>
      </c>
      <c r="S2017" s="17" t="s">
        <v>33650</v>
      </c>
      <c r="T2017" s="18">
        <v>43027</v>
      </c>
      <c r="U2017" s="8">
        <v>0.54166666666666663</v>
      </c>
      <c r="V2017" s="8">
        <v>0.64583333333333337</v>
      </c>
      <c r="W2017" s="8" t="s">
        <v>1387</v>
      </c>
      <c r="X2017" s="8" t="s">
        <v>27821</v>
      </c>
      <c r="Y2017" s="8" t="s">
        <v>13060</v>
      </c>
      <c r="Z2017" s="17" t="s">
        <v>14837</v>
      </c>
      <c r="AA2017" s="8" t="s">
        <v>33824</v>
      </c>
      <c r="AB2017" s="8" t="s">
        <v>33825</v>
      </c>
    </row>
    <row r="2018" spans="1:28" hidden="1" x14ac:dyDescent="0.2">
      <c r="A2018" s="8" t="s">
        <v>33826</v>
      </c>
      <c r="B2018" s="8" t="s">
        <v>33827</v>
      </c>
      <c r="C2018" s="8" t="s">
        <v>45739</v>
      </c>
      <c r="D2018" s="8" t="s">
        <v>45740</v>
      </c>
      <c r="E2018" s="8" t="s">
        <v>144</v>
      </c>
      <c r="F2018" s="8" t="s">
        <v>133</v>
      </c>
      <c r="G2018" s="8" t="s">
        <v>144</v>
      </c>
      <c r="H2018" s="8" t="s">
        <v>133</v>
      </c>
      <c r="I2018" s="8" t="s">
        <v>33647</v>
      </c>
      <c r="J2018" s="8" t="s">
        <v>28</v>
      </c>
      <c r="K2018" s="8" t="s">
        <v>30</v>
      </c>
      <c r="L2018" s="8" t="s">
        <v>27820</v>
      </c>
      <c r="M2018" s="8" t="s">
        <v>3151</v>
      </c>
      <c r="N2018" s="8" t="s">
        <v>10716</v>
      </c>
      <c r="O2018" s="8" t="s">
        <v>19170</v>
      </c>
      <c r="P2018" s="8" t="s">
        <v>776</v>
      </c>
      <c r="Q2018" s="8" t="s">
        <v>33649</v>
      </c>
      <c r="R2018" s="8" t="s">
        <v>32590</v>
      </c>
      <c r="S2018" s="17" t="s">
        <v>33650</v>
      </c>
      <c r="T2018" s="18">
        <v>43027</v>
      </c>
      <c r="U2018" s="8">
        <v>0.64583333333333337</v>
      </c>
      <c r="V2018" s="8">
        <v>0.75</v>
      </c>
      <c r="W2018" s="8" t="s">
        <v>1387</v>
      </c>
      <c r="X2018" s="8" t="s">
        <v>27826</v>
      </c>
      <c r="Y2018" s="8" t="s">
        <v>27827</v>
      </c>
      <c r="Z2018" s="17" t="s">
        <v>14837</v>
      </c>
      <c r="AA2018" s="8" t="s">
        <v>33828</v>
      </c>
      <c r="AB2018" s="8" t="s">
        <v>33829</v>
      </c>
    </row>
    <row r="2019" spans="1:28" hidden="1" x14ac:dyDescent="0.2">
      <c r="A2019" s="8" t="s">
        <v>33830</v>
      </c>
      <c r="B2019" s="8" t="s">
        <v>33831</v>
      </c>
      <c r="C2019" s="8" t="s">
        <v>45739</v>
      </c>
      <c r="D2019" s="8" t="s">
        <v>45740</v>
      </c>
      <c r="E2019" s="8" t="s">
        <v>174</v>
      </c>
      <c r="F2019" s="8" t="s">
        <v>133</v>
      </c>
      <c r="G2019" s="8" t="s">
        <v>174</v>
      </c>
      <c r="H2019" s="8" t="s">
        <v>133</v>
      </c>
      <c r="I2019" s="8" t="s">
        <v>33647</v>
      </c>
      <c r="J2019" s="8" t="s">
        <v>28</v>
      </c>
      <c r="K2019" s="8" t="s">
        <v>30</v>
      </c>
      <c r="L2019" s="8" t="s">
        <v>2061</v>
      </c>
      <c r="M2019" s="8" t="s">
        <v>8451</v>
      </c>
      <c r="N2019" s="8" t="s">
        <v>10716</v>
      </c>
      <c r="O2019" s="8" t="s">
        <v>19170</v>
      </c>
      <c r="P2019" s="8" t="s">
        <v>776</v>
      </c>
      <c r="Q2019" s="8" t="s">
        <v>33649</v>
      </c>
      <c r="R2019" s="8" t="s">
        <v>32590</v>
      </c>
      <c r="S2019" s="17" t="s">
        <v>33650</v>
      </c>
      <c r="T2019" s="18">
        <v>43028</v>
      </c>
      <c r="U2019" s="8">
        <v>0.25</v>
      </c>
      <c r="V2019" s="8">
        <v>0.41666666666666669</v>
      </c>
      <c r="W2019" s="8" t="s">
        <v>739</v>
      </c>
      <c r="X2019" s="8" t="s">
        <v>27880</v>
      </c>
      <c r="Y2019" s="8" t="s">
        <v>3511</v>
      </c>
      <c r="Z2019" s="17" t="s">
        <v>27881</v>
      </c>
      <c r="AA2019" s="8" t="s">
        <v>33832</v>
      </c>
      <c r="AB2019" s="8" t="s">
        <v>33833</v>
      </c>
    </row>
    <row r="2020" spans="1:28" hidden="1" x14ac:dyDescent="0.2">
      <c r="A2020" s="8" t="s">
        <v>33834</v>
      </c>
      <c r="B2020" s="8" t="s">
        <v>33835</v>
      </c>
      <c r="C2020" s="8" t="s">
        <v>45739</v>
      </c>
      <c r="D2020" s="8" t="s">
        <v>45740</v>
      </c>
      <c r="E2020" s="8" t="s">
        <v>174</v>
      </c>
      <c r="F2020" s="8" t="s">
        <v>133</v>
      </c>
      <c r="G2020" s="8" t="s">
        <v>174</v>
      </c>
      <c r="H2020" s="8" t="s">
        <v>133</v>
      </c>
      <c r="I2020" s="8" t="s">
        <v>33647</v>
      </c>
      <c r="J2020" s="8" t="s">
        <v>28</v>
      </c>
      <c r="K2020" s="8" t="s">
        <v>30</v>
      </c>
      <c r="L2020" s="8" t="s">
        <v>8451</v>
      </c>
      <c r="M2020" s="8" t="s">
        <v>5412</v>
      </c>
      <c r="N2020" s="8" t="s">
        <v>10716</v>
      </c>
      <c r="O2020" s="8" t="s">
        <v>19170</v>
      </c>
      <c r="P2020" s="8" t="s">
        <v>776</v>
      </c>
      <c r="Q2020" s="8" t="s">
        <v>33649</v>
      </c>
      <c r="R2020" s="8" t="s">
        <v>32590</v>
      </c>
      <c r="S2020" s="17" t="s">
        <v>33650</v>
      </c>
      <c r="T2020" s="18">
        <v>43028</v>
      </c>
      <c r="U2020" s="8">
        <v>0.41666666666666669</v>
      </c>
      <c r="V2020" s="8">
        <v>0.45833333333333331</v>
      </c>
      <c r="W2020" s="8" t="s">
        <v>1495</v>
      </c>
      <c r="X2020" s="8" t="s">
        <v>27886</v>
      </c>
      <c r="Y2020" s="8" t="s">
        <v>13060</v>
      </c>
      <c r="Z2020" s="17" t="s">
        <v>27887</v>
      </c>
      <c r="AA2020" s="8" t="s">
        <v>33836</v>
      </c>
      <c r="AB2020" s="8" t="s">
        <v>33837</v>
      </c>
    </row>
    <row r="2021" spans="1:28" hidden="1" x14ac:dyDescent="0.2">
      <c r="A2021" s="8" t="s">
        <v>33838</v>
      </c>
      <c r="B2021" s="8" t="s">
        <v>33839</v>
      </c>
      <c r="C2021" s="8" t="s">
        <v>45739</v>
      </c>
      <c r="D2021" s="8" t="s">
        <v>45740</v>
      </c>
      <c r="E2021" s="8" t="s">
        <v>174</v>
      </c>
      <c r="F2021" s="8" t="s">
        <v>133</v>
      </c>
      <c r="G2021" s="8" t="s">
        <v>174</v>
      </c>
      <c r="H2021" s="8" t="s">
        <v>133</v>
      </c>
      <c r="I2021" s="8" t="s">
        <v>33647</v>
      </c>
      <c r="J2021" s="8" t="s">
        <v>28</v>
      </c>
      <c r="K2021" s="8" t="s">
        <v>30</v>
      </c>
      <c r="L2021" s="8" t="s">
        <v>5412</v>
      </c>
      <c r="M2021" s="8" t="s">
        <v>789</v>
      </c>
      <c r="N2021" s="8" t="s">
        <v>10716</v>
      </c>
      <c r="O2021" s="8" t="s">
        <v>19170</v>
      </c>
      <c r="P2021" s="8" t="s">
        <v>776</v>
      </c>
      <c r="Q2021" s="8" t="s">
        <v>33649</v>
      </c>
      <c r="R2021" s="8" t="s">
        <v>32590</v>
      </c>
      <c r="S2021" s="17" t="s">
        <v>33650</v>
      </c>
      <c r="T2021" s="18">
        <v>43028</v>
      </c>
      <c r="U2021" s="8">
        <v>0.45833333333333331</v>
      </c>
      <c r="V2021" s="8">
        <v>0.625</v>
      </c>
      <c r="W2021" s="8" t="s">
        <v>739</v>
      </c>
      <c r="X2021" s="8" t="s">
        <v>13098</v>
      </c>
      <c r="Y2021" s="8" t="s">
        <v>13099</v>
      </c>
      <c r="Z2021" s="17" t="s">
        <v>27892</v>
      </c>
      <c r="AA2021" s="8" t="s">
        <v>33840</v>
      </c>
      <c r="AB2021" s="8" t="s">
        <v>33841</v>
      </c>
    </row>
    <row r="2022" spans="1:28" hidden="1" x14ac:dyDescent="0.2">
      <c r="A2022" s="8" t="s">
        <v>33842</v>
      </c>
      <c r="B2022" s="8" t="s">
        <v>33843</v>
      </c>
      <c r="C2022" s="8" t="s">
        <v>45739</v>
      </c>
      <c r="D2022" s="8" t="s">
        <v>45740</v>
      </c>
      <c r="E2022" s="8" t="s">
        <v>174</v>
      </c>
      <c r="F2022" s="8" t="s">
        <v>133</v>
      </c>
      <c r="G2022" s="8" t="s">
        <v>174</v>
      </c>
      <c r="H2022" s="8" t="s">
        <v>133</v>
      </c>
      <c r="I2022" s="8" t="s">
        <v>33647</v>
      </c>
      <c r="J2022" s="8" t="s">
        <v>28</v>
      </c>
      <c r="K2022" s="8" t="s">
        <v>30</v>
      </c>
      <c r="L2022" s="8" t="s">
        <v>789</v>
      </c>
      <c r="M2022" s="8" t="s">
        <v>13077</v>
      </c>
      <c r="N2022" s="8" t="s">
        <v>10716</v>
      </c>
      <c r="O2022" s="8" t="s">
        <v>19170</v>
      </c>
      <c r="P2022" s="8" t="s">
        <v>776</v>
      </c>
      <c r="Q2022" s="8" t="s">
        <v>33649</v>
      </c>
      <c r="R2022" s="8" t="s">
        <v>32590</v>
      </c>
      <c r="S2022" s="17" t="s">
        <v>33650</v>
      </c>
      <c r="T2022" s="18">
        <v>43028</v>
      </c>
      <c r="U2022" s="8">
        <v>0.625</v>
      </c>
      <c r="V2022" s="8">
        <v>0.70833333333333337</v>
      </c>
      <c r="W2022" s="8" t="s">
        <v>1100</v>
      </c>
      <c r="X2022" s="8" t="s">
        <v>13098</v>
      </c>
      <c r="Y2022" s="8" t="s">
        <v>13099</v>
      </c>
      <c r="Z2022" s="17" t="s">
        <v>3532</v>
      </c>
      <c r="AA2022" s="8" t="s">
        <v>33844</v>
      </c>
      <c r="AB2022" s="8" t="s">
        <v>33845</v>
      </c>
    </row>
    <row r="2023" spans="1:28" hidden="1" x14ac:dyDescent="0.2">
      <c r="A2023" s="8" t="s">
        <v>33846</v>
      </c>
      <c r="B2023" s="8" t="s">
        <v>33847</v>
      </c>
      <c r="C2023" s="8" t="s">
        <v>45739</v>
      </c>
      <c r="D2023" s="8" t="s">
        <v>45740</v>
      </c>
      <c r="E2023" s="8" t="s">
        <v>184</v>
      </c>
      <c r="F2023" s="8" t="s">
        <v>133</v>
      </c>
      <c r="G2023" s="8" t="s">
        <v>184</v>
      </c>
      <c r="H2023" s="8" t="s">
        <v>133</v>
      </c>
      <c r="I2023" s="8" t="s">
        <v>33647</v>
      </c>
      <c r="J2023" s="8" t="s">
        <v>28</v>
      </c>
      <c r="K2023" s="8" t="s">
        <v>30</v>
      </c>
      <c r="L2023" s="8" t="s">
        <v>5428</v>
      </c>
      <c r="M2023" s="8" t="s">
        <v>5429</v>
      </c>
      <c r="N2023" s="8" t="s">
        <v>10716</v>
      </c>
      <c r="O2023" s="8" t="s">
        <v>19170</v>
      </c>
      <c r="P2023" s="8" t="s">
        <v>776</v>
      </c>
      <c r="Q2023" s="8" t="s">
        <v>33649</v>
      </c>
      <c r="R2023" s="8" t="s">
        <v>32590</v>
      </c>
      <c r="S2023" s="17" t="s">
        <v>33650</v>
      </c>
      <c r="T2023" s="18">
        <v>43029</v>
      </c>
      <c r="U2023" s="8">
        <v>0.25</v>
      </c>
      <c r="V2023" s="8">
        <v>0.33333333333333331</v>
      </c>
      <c r="W2023" s="8" t="s">
        <v>1100</v>
      </c>
      <c r="X2023" s="8" t="s">
        <v>27902</v>
      </c>
      <c r="Y2023" s="8" t="s">
        <v>13099</v>
      </c>
      <c r="Z2023" s="17" t="s">
        <v>27903</v>
      </c>
      <c r="AA2023" s="8" t="s">
        <v>33848</v>
      </c>
      <c r="AB2023" s="8" t="s">
        <v>33849</v>
      </c>
    </row>
    <row r="2024" spans="1:28" hidden="1" x14ac:dyDescent="0.2">
      <c r="A2024" s="8" t="s">
        <v>33850</v>
      </c>
      <c r="B2024" s="8" t="s">
        <v>33851</v>
      </c>
      <c r="C2024" s="8" t="s">
        <v>45739</v>
      </c>
      <c r="D2024" s="8" t="s">
        <v>45740</v>
      </c>
      <c r="E2024" s="8" t="s">
        <v>184</v>
      </c>
      <c r="F2024" s="8" t="s">
        <v>133</v>
      </c>
      <c r="G2024" s="8" t="s">
        <v>184</v>
      </c>
      <c r="H2024" s="8" t="s">
        <v>133</v>
      </c>
      <c r="I2024" s="8" t="s">
        <v>33647</v>
      </c>
      <c r="J2024" s="8" t="s">
        <v>28</v>
      </c>
      <c r="K2024" s="8" t="s">
        <v>30</v>
      </c>
      <c r="L2024" s="8" t="s">
        <v>5429</v>
      </c>
      <c r="M2024" s="8" t="s">
        <v>5434</v>
      </c>
      <c r="N2024" s="8" t="s">
        <v>10716</v>
      </c>
      <c r="O2024" s="8" t="s">
        <v>19170</v>
      </c>
      <c r="P2024" s="8" t="s">
        <v>776</v>
      </c>
      <c r="Q2024" s="8" t="s">
        <v>33649</v>
      </c>
      <c r="R2024" s="8" t="s">
        <v>32590</v>
      </c>
      <c r="S2024" s="17" t="s">
        <v>33650</v>
      </c>
      <c r="T2024" s="18">
        <v>43029</v>
      </c>
      <c r="U2024" s="8">
        <v>0.33333333333333331</v>
      </c>
      <c r="V2024" s="8">
        <v>0.375</v>
      </c>
      <c r="W2024" s="8" t="s">
        <v>1495</v>
      </c>
      <c r="X2024" s="8" t="s">
        <v>27908</v>
      </c>
      <c r="Y2024" s="8" t="s">
        <v>13099</v>
      </c>
      <c r="Z2024" s="17" t="s">
        <v>27909</v>
      </c>
      <c r="AA2024" s="8" t="s">
        <v>33852</v>
      </c>
      <c r="AB2024" s="8" t="s">
        <v>33853</v>
      </c>
    </row>
    <row r="2025" spans="1:28" hidden="1" x14ac:dyDescent="0.2">
      <c r="A2025" s="8" t="s">
        <v>33854</v>
      </c>
      <c r="B2025" s="8" t="s">
        <v>33855</v>
      </c>
      <c r="C2025" s="8" t="s">
        <v>45739</v>
      </c>
      <c r="D2025" s="8" t="s">
        <v>45740</v>
      </c>
      <c r="E2025" s="8" t="s">
        <v>184</v>
      </c>
      <c r="F2025" s="8" t="s">
        <v>133</v>
      </c>
      <c r="G2025" s="8" t="s">
        <v>184</v>
      </c>
      <c r="H2025" s="8" t="s">
        <v>133</v>
      </c>
      <c r="I2025" s="8" t="s">
        <v>33647</v>
      </c>
      <c r="J2025" s="8" t="s">
        <v>28</v>
      </c>
      <c r="K2025" s="8" t="s">
        <v>30</v>
      </c>
      <c r="L2025" s="8" t="s">
        <v>5434</v>
      </c>
      <c r="M2025" s="8" t="s">
        <v>19005</v>
      </c>
      <c r="N2025" s="8" t="s">
        <v>10716</v>
      </c>
      <c r="O2025" s="8" t="s">
        <v>19170</v>
      </c>
      <c r="P2025" s="8" t="s">
        <v>776</v>
      </c>
      <c r="Q2025" s="8" t="s">
        <v>33649</v>
      </c>
      <c r="R2025" s="8" t="s">
        <v>32590</v>
      </c>
      <c r="S2025" s="17" t="s">
        <v>33650</v>
      </c>
      <c r="T2025" s="18">
        <v>43029</v>
      </c>
      <c r="U2025" s="8">
        <v>0.375</v>
      </c>
      <c r="V2025" s="8">
        <v>0.45833333333333331</v>
      </c>
      <c r="W2025" s="8" t="s">
        <v>1100</v>
      </c>
      <c r="X2025" s="8" t="s">
        <v>27914</v>
      </c>
      <c r="Y2025" s="8" t="s">
        <v>13099</v>
      </c>
      <c r="Z2025" s="17" t="s">
        <v>27915</v>
      </c>
      <c r="AA2025" s="8" t="s">
        <v>33856</v>
      </c>
      <c r="AB2025" s="8" t="s">
        <v>33857</v>
      </c>
    </row>
    <row r="2026" spans="1:28" hidden="1" x14ac:dyDescent="0.2">
      <c r="A2026" s="8" t="s">
        <v>33858</v>
      </c>
      <c r="B2026" s="8" t="s">
        <v>33859</v>
      </c>
      <c r="C2026" s="8" t="s">
        <v>45739</v>
      </c>
      <c r="D2026" s="8" t="s">
        <v>45740</v>
      </c>
      <c r="E2026" s="8" t="s">
        <v>184</v>
      </c>
      <c r="F2026" s="8" t="s">
        <v>133</v>
      </c>
      <c r="G2026" s="8" t="s">
        <v>184</v>
      </c>
      <c r="H2026" s="8" t="s">
        <v>133</v>
      </c>
      <c r="I2026" s="8" t="s">
        <v>33647</v>
      </c>
      <c r="J2026" s="8" t="s">
        <v>28</v>
      </c>
      <c r="K2026" s="8" t="s">
        <v>30</v>
      </c>
      <c r="L2026" s="8" t="s">
        <v>19005</v>
      </c>
      <c r="M2026" s="8" t="s">
        <v>18007</v>
      </c>
      <c r="N2026" s="8" t="s">
        <v>10716</v>
      </c>
      <c r="O2026" s="8" t="s">
        <v>19170</v>
      </c>
      <c r="P2026" s="8" t="s">
        <v>776</v>
      </c>
      <c r="Q2026" s="8" t="s">
        <v>33649</v>
      </c>
      <c r="R2026" s="8" t="s">
        <v>32590</v>
      </c>
      <c r="S2026" s="17" t="s">
        <v>33650</v>
      </c>
      <c r="T2026" s="18">
        <v>43029</v>
      </c>
      <c r="U2026" s="8">
        <v>0.45833333333333331</v>
      </c>
      <c r="V2026" s="8">
        <v>0.5</v>
      </c>
      <c r="W2026" s="8" t="s">
        <v>1495</v>
      </c>
      <c r="X2026" s="8" t="s">
        <v>27920</v>
      </c>
      <c r="Y2026" s="8" t="s">
        <v>27921</v>
      </c>
      <c r="Z2026" s="17" t="s">
        <v>33860</v>
      </c>
      <c r="AA2026" s="8" t="s">
        <v>33861</v>
      </c>
      <c r="AB2026" s="8" t="s">
        <v>33862</v>
      </c>
    </row>
    <row r="2027" spans="1:28" hidden="1" x14ac:dyDescent="0.2">
      <c r="A2027" s="8" t="s">
        <v>33863</v>
      </c>
      <c r="B2027" s="8" t="s">
        <v>33864</v>
      </c>
      <c r="C2027" s="8" t="s">
        <v>45739</v>
      </c>
      <c r="D2027" s="8" t="s">
        <v>45740</v>
      </c>
      <c r="E2027" s="8" t="s">
        <v>184</v>
      </c>
      <c r="F2027" s="8" t="s">
        <v>133</v>
      </c>
      <c r="G2027" s="8" t="s">
        <v>184</v>
      </c>
      <c r="H2027" s="8" t="s">
        <v>133</v>
      </c>
      <c r="I2027" s="8" t="s">
        <v>33647</v>
      </c>
      <c r="J2027" s="8" t="s">
        <v>28</v>
      </c>
      <c r="K2027" s="8" t="s">
        <v>30</v>
      </c>
      <c r="L2027" s="8" t="s">
        <v>18007</v>
      </c>
      <c r="M2027" s="8" t="s">
        <v>13097</v>
      </c>
      <c r="N2027" s="8" t="s">
        <v>10716</v>
      </c>
      <c r="O2027" s="8" t="s">
        <v>19170</v>
      </c>
      <c r="P2027" s="8" t="s">
        <v>776</v>
      </c>
      <c r="Q2027" s="8" t="s">
        <v>33649</v>
      </c>
      <c r="R2027" s="8" t="s">
        <v>32590</v>
      </c>
      <c r="S2027" s="17" t="s">
        <v>33650</v>
      </c>
      <c r="T2027" s="18">
        <v>43029</v>
      </c>
      <c r="U2027" s="8">
        <v>0.5</v>
      </c>
      <c r="V2027" s="8">
        <v>0.70833333333333337</v>
      </c>
      <c r="W2027" s="8" t="s">
        <v>773</v>
      </c>
      <c r="X2027" s="8" t="s">
        <v>27880</v>
      </c>
      <c r="Y2027" s="8" t="s">
        <v>3511</v>
      </c>
      <c r="Z2027" s="17" t="s">
        <v>33865</v>
      </c>
      <c r="AA2027" s="8" t="s">
        <v>33866</v>
      </c>
      <c r="AB2027" s="8" t="s">
        <v>33867</v>
      </c>
    </row>
    <row r="2028" spans="1:28" hidden="1" x14ac:dyDescent="0.2">
      <c r="A2028" s="8" t="s">
        <v>33868</v>
      </c>
      <c r="B2028" s="8" t="s">
        <v>33869</v>
      </c>
      <c r="C2028" s="8" t="s">
        <v>45739</v>
      </c>
      <c r="D2028" s="8" t="s">
        <v>45740</v>
      </c>
      <c r="E2028" s="8" t="s">
        <v>194</v>
      </c>
      <c r="F2028" s="8" t="s">
        <v>133</v>
      </c>
      <c r="G2028" s="8" t="s">
        <v>194</v>
      </c>
      <c r="H2028" s="8" t="s">
        <v>133</v>
      </c>
      <c r="I2028" s="8" t="s">
        <v>33647</v>
      </c>
      <c r="J2028" s="8" t="s">
        <v>28</v>
      </c>
      <c r="K2028" s="8" t="s">
        <v>30</v>
      </c>
      <c r="L2028" s="8" t="s">
        <v>5452</v>
      </c>
      <c r="M2028" s="8" t="s">
        <v>13105</v>
      </c>
      <c r="N2028" s="8" t="s">
        <v>10716</v>
      </c>
      <c r="O2028" s="8" t="s">
        <v>19170</v>
      </c>
      <c r="P2028" s="8" t="s">
        <v>776</v>
      </c>
      <c r="Q2028" s="8" t="s">
        <v>33649</v>
      </c>
      <c r="R2028" s="8" t="s">
        <v>32590</v>
      </c>
      <c r="S2028" s="17" t="s">
        <v>33650</v>
      </c>
      <c r="T2028" s="18">
        <v>43030</v>
      </c>
      <c r="U2028" s="8">
        <v>0.25</v>
      </c>
      <c r="V2028" s="8">
        <v>0.70833333333333337</v>
      </c>
      <c r="W2028" s="8" t="s">
        <v>762</v>
      </c>
      <c r="X2028" s="8" t="s">
        <v>33870</v>
      </c>
      <c r="Y2028" s="8" t="s">
        <v>33871</v>
      </c>
      <c r="Z2028" s="17" t="s">
        <v>33872</v>
      </c>
      <c r="AA2028" s="8" t="s">
        <v>33873</v>
      </c>
      <c r="AB2028" s="8" t="s">
        <v>33874</v>
      </c>
    </row>
    <row r="2029" spans="1:28" hidden="1" x14ac:dyDescent="0.2">
      <c r="A2029" s="8" t="s">
        <v>33875</v>
      </c>
      <c r="B2029" s="8" t="s">
        <v>33876</v>
      </c>
      <c r="C2029" s="8" t="s">
        <v>45739</v>
      </c>
      <c r="D2029" s="8" t="s">
        <v>45740</v>
      </c>
      <c r="E2029" s="8" t="s">
        <v>154</v>
      </c>
      <c r="F2029" s="8" t="s">
        <v>133</v>
      </c>
      <c r="G2029" s="8" t="s">
        <v>154</v>
      </c>
      <c r="H2029" s="8" t="s">
        <v>133</v>
      </c>
      <c r="I2029" s="8" t="s">
        <v>33647</v>
      </c>
      <c r="J2029" s="8" t="s">
        <v>28</v>
      </c>
      <c r="K2029" s="8" t="s">
        <v>30</v>
      </c>
      <c r="L2029" s="8" t="s">
        <v>2068</v>
      </c>
      <c r="M2029" s="8" t="s">
        <v>5468</v>
      </c>
      <c r="N2029" s="8" t="s">
        <v>10716</v>
      </c>
      <c r="O2029" s="8" t="s">
        <v>19170</v>
      </c>
      <c r="P2029" s="8" t="s">
        <v>776</v>
      </c>
      <c r="Q2029" s="8" t="s">
        <v>33649</v>
      </c>
      <c r="R2029" s="8" t="s">
        <v>32590</v>
      </c>
      <c r="S2029" s="17" t="s">
        <v>33650</v>
      </c>
      <c r="T2029" s="18">
        <v>43031</v>
      </c>
      <c r="U2029" s="8">
        <v>0.25</v>
      </c>
      <c r="V2029" s="8">
        <v>0.45833333333333331</v>
      </c>
      <c r="W2029" s="8" t="s">
        <v>773</v>
      </c>
      <c r="X2029" s="8" t="s">
        <v>17339</v>
      </c>
      <c r="Y2029" s="8" t="s">
        <v>17340</v>
      </c>
      <c r="Z2029" s="17" t="s">
        <v>26565</v>
      </c>
      <c r="AA2029" s="8" t="s">
        <v>33877</v>
      </c>
      <c r="AB2029" s="8" t="s">
        <v>33878</v>
      </c>
    </row>
    <row r="2030" spans="1:28" hidden="1" x14ac:dyDescent="0.2">
      <c r="A2030" s="8" t="s">
        <v>33879</v>
      </c>
      <c r="B2030" s="8" t="s">
        <v>33880</v>
      </c>
      <c r="C2030" s="8" t="s">
        <v>45739</v>
      </c>
      <c r="D2030" s="8" t="s">
        <v>45740</v>
      </c>
      <c r="E2030" s="8" t="s">
        <v>154</v>
      </c>
      <c r="F2030" s="8" t="s">
        <v>133</v>
      </c>
      <c r="G2030" s="8" t="s">
        <v>154</v>
      </c>
      <c r="H2030" s="8" t="s">
        <v>133</v>
      </c>
      <c r="I2030" s="8" t="s">
        <v>33647</v>
      </c>
      <c r="J2030" s="8" t="s">
        <v>28</v>
      </c>
      <c r="K2030" s="8" t="s">
        <v>30</v>
      </c>
      <c r="L2030" s="8" t="s">
        <v>5468</v>
      </c>
      <c r="M2030" s="8" t="s">
        <v>1093</v>
      </c>
      <c r="N2030" s="8" t="s">
        <v>10716</v>
      </c>
      <c r="O2030" s="8" t="s">
        <v>19170</v>
      </c>
      <c r="P2030" s="8" t="s">
        <v>776</v>
      </c>
      <c r="Q2030" s="8" t="s">
        <v>33649</v>
      </c>
      <c r="R2030" s="8" t="s">
        <v>32590</v>
      </c>
      <c r="S2030" s="17" t="s">
        <v>33650</v>
      </c>
      <c r="T2030" s="18">
        <v>43031</v>
      </c>
      <c r="U2030" s="8">
        <v>0.45833333333333331</v>
      </c>
      <c r="V2030" s="8">
        <v>0.54166666666666663</v>
      </c>
      <c r="W2030" s="8" t="s">
        <v>1100</v>
      </c>
      <c r="X2030" s="8" t="s">
        <v>33881</v>
      </c>
      <c r="Y2030" s="8" t="s">
        <v>17340</v>
      </c>
      <c r="Z2030" s="17" t="s">
        <v>6605</v>
      </c>
      <c r="AA2030" s="8" t="s">
        <v>33882</v>
      </c>
      <c r="AB2030" s="8" t="s">
        <v>33883</v>
      </c>
    </row>
    <row r="2031" spans="1:28" hidden="1" x14ac:dyDescent="0.2">
      <c r="A2031" s="8" t="s">
        <v>33884</v>
      </c>
      <c r="B2031" s="8" t="s">
        <v>33885</v>
      </c>
      <c r="C2031" s="8" t="s">
        <v>45739</v>
      </c>
      <c r="D2031" s="8" t="s">
        <v>45740</v>
      </c>
      <c r="E2031" s="8" t="s">
        <v>154</v>
      </c>
      <c r="F2031" s="8" t="s">
        <v>133</v>
      </c>
      <c r="G2031" s="8" t="s">
        <v>154</v>
      </c>
      <c r="H2031" s="8" t="s">
        <v>133</v>
      </c>
      <c r="I2031" s="8" t="s">
        <v>33647</v>
      </c>
      <c r="J2031" s="8" t="s">
        <v>28</v>
      </c>
      <c r="K2031" s="8" t="s">
        <v>30</v>
      </c>
      <c r="L2031" s="8" t="s">
        <v>1093</v>
      </c>
      <c r="M2031" s="8" t="s">
        <v>1099</v>
      </c>
      <c r="N2031" s="8" t="s">
        <v>10716</v>
      </c>
      <c r="O2031" s="8" t="s">
        <v>19170</v>
      </c>
      <c r="P2031" s="8" t="s">
        <v>776</v>
      </c>
      <c r="Q2031" s="8" t="s">
        <v>33649</v>
      </c>
      <c r="R2031" s="8" t="s">
        <v>32590</v>
      </c>
      <c r="S2031" s="17" t="s">
        <v>33650</v>
      </c>
      <c r="T2031" s="18">
        <v>43031</v>
      </c>
      <c r="U2031" s="8">
        <v>0.54166666666666663</v>
      </c>
      <c r="V2031" s="8">
        <v>0.625</v>
      </c>
      <c r="W2031" s="8" t="s">
        <v>1100</v>
      </c>
      <c r="X2031" s="8" t="s">
        <v>27848</v>
      </c>
      <c r="Y2031" s="8" t="s">
        <v>3511</v>
      </c>
      <c r="Z2031" s="17" t="s">
        <v>3532</v>
      </c>
      <c r="AA2031" s="8" t="s">
        <v>33886</v>
      </c>
      <c r="AB2031" s="8" t="s">
        <v>33887</v>
      </c>
    </row>
    <row r="2032" spans="1:28" hidden="1" x14ac:dyDescent="0.2">
      <c r="A2032" s="8" t="s">
        <v>33888</v>
      </c>
      <c r="B2032" s="8" t="s">
        <v>33889</v>
      </c>
      <c r="C2032" s="8" t="s">
        <v>45739</v>
      </c>
      <c r="D2032" s="8" t="s">
        <v>45740</v>
      </c>
      <c r="E2032" s="8" t="s">
        <v>154</v>
      </c>
      <c r="F2032" s="8" t="s">
        <v>133</v>
      </c>
      <c r="G2032" s="8" t="s">
        <v>154</v>
      </c>
      <c r="H2032" s="8" t="s">
        <v>133</v>
      </c>
      <c r="I2032" s="8" t="s">
        <v>33647</v>
      </c>
      <c r="J2032" s="8" t="s">
        <v>28</v>
      </c>
      <c r="K2032" s="8" t="s">
        <v>30</v>
      </c>
      <c r="L2032" s="8" t="s">
        <v>1099</v>
      </c>
      <c r="M2032" s="8" t="s">
        <v>13116</v>
      </c>
      <c r="N2032" s="8" t="s">
        <v>10716</v>
      </c>
      <c r="O2032" s="8" t="s">
        <v>19170</v>
      </c>
      <c r="P2032" s="8" t="s">
        <v>776</v>
      </c>
      <c r="Q2032" s="8" t="s">
        <v>33649</v>
      </c>
      <c r="R2032" s="8" t="s">
        <v>32590</v>
      </c>
      <c r="S2032" s="17" t="s">
        <v>33650</v>
      </c>
      <c r="T2032" s="18">
        <v>43031</v>
      </c>
      <c r="U2032" s="8">
        <v>0.625</v>
      </c>
      <c r="V2032" s="8">
        <v>0.70833333333333337</v>
      </c>
      <c r="W2032" s="8" t="s">
        <v>1100</v>
      </c>
      <c r="X2032" s="8" t="s">
        <v>27853</v>
      </c>
      <c r="Y2032" s="8" t="s">
        <v>13099</v>
      </c>
      <c r="Z2032" s="17" t="s">
        <v>14837</v>
      </c>
      <c r="AA2032" s="8" t="s">
        <v>33890</v>
      </c>
      <c r="AB2032" s="8" t="s">
        <v>33891</v>
      </c>
    </row>
    <row r="2033" spans="1:28" hidden="1" x14ac:dyDescent="0.2">
      <c r="A2033" s="8" t="s">
        <v>33892</v>
      </c>
      <c r="B2033" s="8" t="s">
        <v>33893</v>
      </c>
      <c r="C2033" s="8" t="s">
        <v>45739</v>
      </c>
      <c r="D2033" s="8" t="s">
        <v>45740</v>
      </c>
      <c r="E2033" s="8" t="s">
        <v>164</v>
      </c>
      <c r="F2033" s="8" t="s">
        <v>133</v>
      </c>
      <c r="G2033" s="8" t="s">
        <v>164</v>
      </c>
      <c r="H2033" s="8" t="s">
        <v>133</v>
      </c>
      <c r="I2033" s="8" t="s">
        <v>33647</v>
      </c>
      <c r="J2033" s="8" t="s">
        <v>28</v>
      </c>
      <c r="K2033" s="8" t="s">
        <v>30</v>
      </c>
      <c r="L2033" s="8" t="s">
        <v>2073</v>
      </c>
      <c r="M2033" s="8" t="s">
        <v>27858</v>
      </c>
      <c r="N2033" s="8" t="s">
        <v>10716</v>
      </c>
      <c r="O2033" s="8" t="s">
        <v>19170</v>
      </c>
      <c r="P2033" s="8" t="s">
        <v>776</v>
      </c>
      <c r="Q2033" s="8" t="s">
        <v>33649</v>
      </c>
      <c r="R2033" s="8" t="s">
        <v>32590</v>
      </c>
      <c r="S2033" s="17" t="s">
        <v>33650</v>
      </c>
      <c r="T2033" s="18">
        <v>43032</v>
      </c>
      <c r="U2033" s="8">
        <v>0.25</v>
      </c>
      <c r="V2033" s="8">
        <v>0.375</v>
      </c>
      <c r="W2033" s="8" t="s">
        <v>1283</v>
      </c>
      <c r="X2033" s="8" t="s">
        <v>27859</v>
      </c>
      <c r="Y2033" s="8" t="s">
        <v>3572</v>
      </c>
      <c r="Z2033" s="17" t="s">
        <v>33894</v>
      </c>
      <c r="AA2033" s="8" t="s">
        <v>33895</v>
      </c>
      <c r="AB2033" s="8" t="s">
        <v>33896</v>
      </c>
    </row>
    <row r="2034" spans="1:28" hidden="1" x14ac:dyDescent="0.2">
      <c r="A2034" s="8" t="s">
        <v>33897</v>
      </c>
      <c r="B2034" s="8" t="s">
        <v>33898</v>
      </c>
      <c r="C2034" s="8" t="s">
        <v>45739</v>
      </c>
      <c r="D2034" s="8" t="s">
        <v>45740</v>
      </c>
      <c r="E2034" s="8" t="s">
        <v>164</v>
      </c>
      <c r="F2034" s="8" t="s">
        <v>133</v>
      </c>
      <c r="G2034" s="8" t="s">
        <v>164</v>
      </c>
      <c r="H2034" s="8" t="s">
        <v>133</v>
      </c>
      <c r="I2034" s="8" t="s">
        <v>33647</v>
      </c>
      <c r="J2034" s="8" t="s">
        <v>28</v>
      </c>
      <c r="K2034" s="8" t="s">
        <v>30</v>
      </c>
      <c r="L2034" s="8" t="s">
        <v>27858</v>
      </c>
      <c r="M2034" s="8" t="s">
        <v>14460</v>
      </c>
      <c r="N2034" s="8" t="s">
        <v>10716</v>
      </c>
      <c r="O2034" s="8" t="s">
        <v>19170</v>
      </c>
      <c r="P2034" s="8" t="s">
        <v>776</v>
      </c>
      <c r="Q2034" s="8" t="s">
        <v>33649</v>
      </c>
      <c r="R2034" s="8" t="s">
        <v>32590</v>
      </c>
      <c r="S2034" s="17" t="s">
        <v>33650</v>
      </c>
      <c r="T2034" s="18">
        <v>43032</v>
      </c>
      <c r="U2034" s="8">
        <v>0.375</v>
      </c>
      <c r="V2034" s="8">
        <v>0.45833333333333331</v>
      </c>
      <c r="W2034" s="8" t="s">
        <v>1100</v>
      </c>
      <c r="X2034" s="8" t="s">
        <v>27865</v>
      </c>
      <c r="Y2034" s="8" t="s">
        <v>3572</v>
      </c>
      <c r="Z2034" s="17" t="s">
        <v>3532</v>
      </c>
      <c r="AA2034" s="8" t="s">
        <v>33899</v>
      </c>
      <c r="AB2034" s="8" t="s">
        <v>33900</v>
      </c>
    </row>
    <row r="2035" spans="1:28" hidden="1" x14ac:dyDescent="0.2">
      <c r="A2035" s="8" t="s">
        <v>33901</v>
      </c>
      <c r="B2035" s="8" t="s">
        <v>33902</v>
      </c>
      <c r="C2035" s="8" t="s">
        <v>45739</v>
      </c>
      <c r="D2035" s="8" t="s">
        <v>45740</v>
      </c>
      <c r="E2035" s="8" t="s">
        <v>164</v>
      </c>
      <c r="F2035" s="8" t="s">
        <v>133</v>
      </c>
      <c r="G2035" s="8" t="s">
        <v>164</v>
      </c>
      <c r="H2035" s="8" t="s">
        <v>133</v>
      </c>
      <c r="I2035" s="8" t="s">
        <v>33647</v>
      </c>
      <c r="J2035" s="8" t="s">
        <v>28</v>
      </c>
      <c r="K2035" s="8" t="s">
        <v>30</v>
      </c>
      <c r="L2035" s="8" t="s">
        <v>14460</v>
      </c>
      <c r="M2035" s="8" t="s">
        <v>8515</v>
      </c>
      <c r="N2035" s="8" t="s">
        <v>10716</v>
      </c>
      <c r="O2035" s="8" t="s">
        <v>19170</v>
      </c>
      <c r="P2035" s="8" t="s">
        <v>776</v>
      </c>
      <c r="Q2035" s="8" t="s">
        <v>33649</v>
      </c>
      <c r="R2035" s="8" t="s">
        <v>32590</v>
      </c>
      <c r="S2035" s="17" t="s">
        <v>33650</v>
      </c>
      <c r="T2035" s="18">
        <v>43032</v>
      </c>
      <c r="U2035" s="8">
        <v>0.45833333333333331</v>
      </c>
      <c r="V2035" s="8">
        <v>0.58333333333333337</v>
      </c>
      <c r="W2035" s="8" t="s">
        <v>1283</v>
      </c>
      <c r="X2035" s="8" t="s">
        <v>19197</v>
      </c>
      <c r="Y2035" s="8" t="s">
        <v>366</v>
      </c>
      <c r="Z2035" s="17" t="s">
        <v>3472</v>
      </c>
      <c r="AA2035" s="8" t="s">
        <v>33903</v>
      </c>
      <c r="AB2035" s="8" t="s">
        <v>33904</v>
      </c>
    </row>
    <row r="2036" spans="1:28" hidden="1" x14ac:dyDescent="0.2">
      <c r="A2036" s="8" t="s">
        <v>33905</v>
      </c>
      <c r="B2036" s="8" t="s">
        <v>33906</v>
      </c>
      <c r="C2036" s="8" t="s">
        <v>45739</v>
      </c>
      <c r="D2036" s="8" t="s">
        <v>45740</v>
      </c>
      <c r="E2036" s="8" t="s">
        <v>164</v>
      </c>
      <c r="F2036" s="8" t="s">
        <v>133</v>
      </c>
      <c r="G2036" s="8" t="s">
        <v>164</v>
      </c>
      <c r="H2036" s="8" t="s">
        <v>133</v>
      </c>
      <c r="I2036" s="8" t="s">
        <v>33647</v>
      </c>
      <c r="J2036" s="8" t="s">
        <v>28</v>
      </c>
      <c r="K2036" s="8" t="s">
        <v>30</v>
      </c>
      <c r="L2036" s="8" t="s">
        <v>8515</v>
      </c>
      <c r="M2036" s="8" t="s">
        <v>13123</v>
      </c>
      <c r="N2036" s="8" t="s">
        <v>10716</v>
      </c>
      <c r="O2036" s="8" t="s">
        <v>19170</v>
      </c>
      <c r="P2036" s="8" t="s">
        <v>776</v>
      </c>
      <c r="Q2036" s="8" t="s">
        <v>33649</v>
      </c>
      <c r="R2036" s="8" t="s">
        <v>32590</v>
      </c>
      <c r="S2036" s="17" t="s">
        <v>33650</v>
      </c>
      <c r="T2036" s="18">
        <v>43032</v>
      </c>
      <c r="U2036" s="8">
        <v>0.58333333333333337</v>
      </c>
      <c r="V2036" s="8">
        <v>0.70833333333333337</v>
      </c>
      <c r="W2036" s="8" t="s">
        <v>1283</v>
      </c>
      <c r="X2036" s="8" t="s">
        <v>27874</v>
      </c>
      <c r="Y2036" s="8" t="s">
        <v>366</v>
      </c>
      <c r="Z2036" s="17" t="s">
        <v>33907</v>
      </c>
      <c r="AA2036" s="8" t="s">
        <v>33908</v>
      </c>
      <c r="AB2036" s="8" t="s">
        <v>33909</v>
      </c>
    </row>
    <row r="2037" spans="1:28" hidden="1" x14ac:dyDescent="0.2">
      <c r="A2037" s="8" t="s">
        <v>33910</v>
      </c>
      <c r="B2037" s="8" t="s">
        <v>33911</v>
      </c>
      <c r="C2037" s="8" t="s">
        <v>45739</v>
      </c>
      <c r="D2037" s="8" t="s">
        <v>45740</v>
      </c>
      <c r="E2037" s="8" t="s">
        <v>205</v>
      </c>
      <c r="F2037" s="8" t="s">
        <v>204</v>
      </c>
      <c r="G2037" s="8" t="s">
        <v>205</v>
      </c>
      <c r="H2037" s="8" t="s">
        <v>204</v>
      </c>
      <c r="I2037" s="8" t="s">
        <v>33647</v>
      </c>
      <c r="J2037" s="8" t="s">
        <v>28</v>
      </c>
      <c r="K2037" s="8" t="s">
        <v>30</v>
      </c>
      <c r="L2037" s="8" t="s">
        <v>427</v>
      </c>
      <c r="M2037" s="8" t="s">
        <v>26537</v>
      </c>
      <c r="N2037" s="8" t="s">
        <v>10716</v>
      </c>
      <c r="O2037" s="8" t="s">
        <v>19170</v>
      </c>
      <c r="P2037" s="8" t="s">
        <v>776</v>
      </c>
      <c r="Q2037" s="8" t="s">
        <v>33649</v>
      </c>
      <c r="R2037" s="8" t="s">
        <v>32590</v>
      </c>
      <c r="S2037" s="17" t="s">
        <v>33650</v>
      </c>
      <c r="T2037" s="18">
        <v>43033</v>
      </c>
      <c r="U2037" s="8">
        <v>0.25</v>
      </c>
      <c r="V2037" s="8">
        <v>0.3125</v>
      </c>
      <c r="W2037" s="8" t="s">
        <v>2170</v>
      </c>
      <c r="X2037" s="8" t="s">
        <v>27985</v>
      </c>
      <c r="Y2037" s="8" t="s">
        <v>20335</v>
      </c>
      <c r="Z2037" s="17" t="s">
        <v>33912</v>
      </c>
      <c r="AA2037" s="8" t="s">
        <v>33913</v>
      </c>
      <c r="AB2037" s="8" t="s">
        <v>33914</v>
      </c>
    </row>
    <row r="2038" spans="1:28" hidden="1" x14ac:dyDescent="0.2">
      <c r="A2038" s="8" t="s">
        <v>33915</v>
      </c>
      <c r="B2038" s="8" t="s">
        <v>33916</v>
      </c>
      <c r="C2038" s="8" t="s">
        <v>45739</v>
      </c>
      <c r="D2038" s="8" t="s">
        <v>45740</v>
      </c>
      <c r="E2038" s="8" t="s">
        <v>205</v>
      </c>
      <c r="F2038" s="8" t="s">
        <v>204</v>
      </c>
      <c r="G2038" s="8" t="s">
        <v>205</v>
      </c>
      <c r="H2038" s="8" t="s">
        <v>204</v>
      </c>
      <c r="I2038" s="8" t="s">
        <v>33647</v>
      </c>
      <c r="J2038" s="8" t="s">
        <v>28</v>
      </c>
      <c r="K2038" s="8" t="s">
        <v>30</v>
      </c>
      <c r="L2038" s="8" t="s">
        <v>26537</v>
      </c>
      <c r="M2038" s="8" t="s">
        <v>27991</v>
      </c>
      <c r="N2038" s="8" t="s">
        <v>10716</v>
      </c>
      <c r="O2038" s="8" t="s">
        <v>19170</v>
      </c>
      <c r="P2038" s="8" t="s">
        <v>776</v>
      </c>
      <c r="Q2038" s="8" t="s">
        <v>33649</v>
      </c>
      <c r="R2038" s="8" t="s">
        <v>32590</v>
      </c>
      <c r="S2038" s="17" t="s">
        <v>33650</v>
      </c>
      <c r="T2038" s="18">
        <v>43033</v>
      </c>
      <c r="U2038" s="8">
        <v>0.3125</v>
      </c>
      <c r="V2038" s="8">
        <v>0.39583333333333331</v>
      </c>
      <c r="W2038" s="8" t="s">
        <v>1100</v>
      </c>
      <c r="X2038" s="8" t="s">
        <v>27992</v>
      </c>
      <c r="Y2038" s="8" t="s">
        <v>20335</v>
      </c>
      <c r="Z2038" s="17" t="s">
        <v>26510</v>
      </c>
      <c r="AA2038" s="8" t="s">
        <v>33917</v>
      </c>
      <c r="AB2038" s="8" t="s">
        <v>33918</v>
      </c>
    </row>
    <row r="2039" spans="1:28" hidden="1" x14ac:dyDescent="0.2">
      <c r="A2039" s="8" t="s">
        <v>33919</v>
      </c>
      <c r="B2039" s="8" t="s">
        <v>33920</v>
      </c>
      <c r="C2039" s="8" t="s">
        <v>45739</v>
      </c>
      <c r="D2039" s="8" t="s">
        <v>45740</v>
      </c>
      <c r="E2039" s="8" t="s">
        <v>205</v>
      </c>
      <c r="F2039" s="8" t="s">
        <v>204</v>
      </c>
      <c r="G2039" s="8" t="s">
        <v>205</v>
      </c>
      <c r="H2039" s="8" t="s">
        <v>204</v>
      </c>
      <c r="I2039" s="8" t="s">
        <v>33647</v>
      </c>
      <c r="J2039" s="8" t="s">
        <v>28</v>
      </c>
      <c r="K2039" s="8" t="s">
        <v>30</v>
      </c>
      <c r="L2039" s="8" t="s">
        <v>27991</v>
      </c>
      <c r="M2039" s="8" t="s">
        <v>5498</v>
      </c>
      <c r="N2039" s="8" t="s">
        <v>10716</v>
      </c>
      <c r="O2039" s="8" t="s">
        <v>19170</v>
      </c>
      <c r="P2039" s="8" t="s">
        <v>776</v>
      </c>
      <c r="Q2039" s="8" t="s">
        <v>33649</v>
      </c>
      <c r="R2039" s="8" t="s">
        <v>32590</v>
      </c>
      <c r="S2039" s="17" t="s">
        <v>33650</v>
      </c>
      <c r="T2039" s="18">
        <v>43033</v>
      </c>
      <c r="U2039" s="8">
        <v>0.39583333333333331</v>
      </c>
      <c r="V2039" s="8">
        <v>0.58333333333333337</v>
      </c>
      <c r="W2039" s="8" t="s">
        <v>8032</v>
      </c>
      <c r="X2039" s="8" t="s">
        <v>27997</v>
      </c>
      <c r="Y2039" s="8" t="s">
        <v>366</v>
      </c>
      <c r="Z2039" s="17" t="s">
        <v>27998</v>
      </c>
      <c r="AA2039" s="8" t="s">
        <v>33921</v>
      </c>
      <c r="AB2039" s="8" t="s">
        <v>33922</v>
      </c>
    </row>
    <row r="2040" spans="1:28" hidden="1" x14ac:dyDescent="0.2">
      <c r="A2040" s="8" t="s">
        <v>33923</v>
      </c>
      <c r="B2040" s="8" t="s">
        <v>33924</v>
      </c>
      <c r="C2040" s="8" t="s">
        <v>45739</v>
      </c>
      <c r="D2040" s="8" t="s">
        <v>45740</v>
      </c>
      <c r="E2040" s="8" t="s">
        <v>205</v>
      </c>
      <c r="F2040" s="8" t="s">
        <v>204</v>
      </c>
      <c r="G2040" s="8" t="s">
        <v>205</v>
      </c>
      <c r="H2040" s="8" t="s">
        <v>204</v>
      </c>
      <c r="I2040" s="8" t="s">
        <v>33647</v>
      </c>
      <c r="J2040" s="8" t="s">
        <v>28</v>
      </c>
      <c r="K2040" s="8" t="s">
        <v>30</v>
      </c>
      <c r="L2040" s="8" t="s">
        <v>5498</v>
      </c>
      <c r="M2040" s="8" t="s">
        <v>26558</v>
      </c>
      <c r="N2040" s="8" t="s">
        <v>10716</v>
      </c>
      <c r="O2040" s="8" t="s">
        <v>19170</v>
      </c>
      <c r="P2040" s="8" t="s">
        <v>776</v>
      </c>
      <c r="Q2040" s="8" t="s">
        <v>33649</v>
      </c>
      <c r="R2040" s="8" t="s">
        <v>32590</v>
      </c>
      <c r="S2040" s="17" t="s">
        <v>33650</v>
      </c>
      <c r="T2040" s="18">
        <v>43033</v>
      </c>
      <c r="U2040" s="8">
        <v>0.58333333333333337</v>
      </c>
      <c r="V2040" s="8">
        <v>0.625</v>
      </c>
      <c r="W2040" s="8" t="s">
        <v>1495</v>
      </c>
      <c r="X2040" s="8" t="s">
        <v>28003</v>
      </c>
      <c r="Y2040" s="8" t="s">
        <v>28004</v>
      </c>
      <c r="Z2040" s="17" t="s">
        <v>28005</v>
      </c>
      <c r="AA2040" s="8" t="s">
        <v>33925</v>
      </c>
      <c r="AB2040" s="8" t="s">
        <v>33926</v>
      </c>
    </row>
    <row r="2041" spans="1:28" hidden="1" x14ac:dyDescent="0.2">
      <c r="A2041" s="8" t="s">
        <v>33927</v>
      </c>
      <c r="B2041" s="8" t="s">
        <v>33928</v>
      </c>
      <c r="C2041" s="8" t="s">
        <v>45739</v>
      </c>
      <c r="D2041" s="8" t="s">
        <v>45740</v>
      </c>
      <c r="E2041" s="8" t="s">
        <v>205</v>
      </c>
      <c r="F2041" s="8" t="s">
        <v>204</v>
      </c>
      <c r="G2041" s="8" t="s">
        <v>205</v>
      </c>
      <c r="H2041" s="8" t="s">
        <v>204</v>
      </c>
      <c r="I2041" s="8" t="s">
        <v>33647</v>
      </c>
      <c r="J2041" s="8" t="s">
        <v>28</v>
      </c>
      <c r="K2041" s="8" t="s">
        <v>30</v>
      </c>
      <c r="L2041" s="8" t="s">
        <v>26558</v>
      </c>
      <c r="M2041" s="8" t="s">
        <v>2079</v>
      </c>
      <c r="N2041" s="8" t="s">
        <v>10716</v>
      </c>
      <c r="O2041" s="8" t="s">
        <v>19170</v>
      </c>
      <c r="P2041" s="8" t="s">
        <v>776</v>
      </c>
      <c r="Q2041" s="8" t="s">
        <v>33649</v>
      </c>
      <c r="R2041" s="8" t="s">
        <v>32590</v>
      </c>
      <c r="S2041" s="17" t="s">
        <v>33650</v>
      </c>
      <c r="T2041" s="18">
        <v>43033</v>
      </c>
      <c r="U2041" s="8">
        <v>0.625</v>
      </c>
      <c r="V2041" s="8">
        <v>0.70833333333333337</v>
      </c>
      <c r="W2041" s="8" t="s">
        <v>1100</v>
      </c>
      <c r="X2041" s="8" t="s">
        <v>20348</v>
      </c>
      <c r="Y2041" s="8" t="s">
        <v>20335</v>
      </c>
      <c r="Z2041" s="17" t="s">
        <v>3532</v>
      </c>
      <c r="AA2041" s="8" t="s">
        <v>33929</v>
      </c>
      <c r="AB2041" s="8" t="s">
        <v>33930</v>
      </c>
    </row>
    <row r="2042" spans="1:28" hidden="1" x14ac:dyDescent="0.2">
      <c r="A2042" s="8" t="s">
        <v>33931</v>
      </c>
      <c r="B2042" s="8" t="s">
        <v>33932</v>
      </c>
      <c r="C2042" s="8" t="s">
        <v>45739</v>
      </c>
      <c r="D2042" s="8" t="s">
        <v>45740</v>
      </c>
      <c r="E2042" s="8" t="s">
        <v>215</v>
      </c>
      <c r="F2042" s="8" t="s">
        <v>204</v>
      </c>
      <c r="G2042" s="8" t="s">
        <v>215</v>
      </c>
      <c r="H2042" s="8" t="s">
        <v>204</v>
      </c>
      <c r="I2042" s="8" t="s">
        <v>33647</v>
      </c>
      <c r="J2042" s="8" t="s">
        <v>28</v>
      </c>
      <c r="K2042" s="8" t="s">
        <v>30</v>
      </c>
      <c r="L2042" s="8" t="s">
        <v>436</v>
      </c>
      <c r="M2042" s="8" t="s">
        <v>5508</v>
      </c>
      <c r="N2042" s="8" t="s">
        <v>10716</v>
      </c>
      <c r="O2042" s="8" t="s">
        <v>19170</v>
      </c>
      <c r="P2042" s="8" t="s">
        <v>776</v>
      </c>
      <c r="Q2042" s="8" t="s">
        <v>33649</v>
      </c>
      <c r="R2042" s="8" t="s">
        <v>32590</v>
      </c>
      <c r="S2042" s="17" t="s">
        <v>33650</v>
      </c>
      <c r="T2042" s="18">
        <v>43034</v>
      </c>
      <c r="U2042" s="8">
        <v>0.25</v>
      </c>
      <c r="V2042" s="8">
        <v>0.45833333333333331</v>
      </c>
      <c r="W2042" s="8" t="s">
        <v>773</v>
      </c>
      <c r="X2042" s="8" t="s">
        <v>27943</v>
      </c>
      <c r="Y2042" s="8" t="s">
        <v>27944</v>
      </c>
      <c r="Z2042" s="17" t="s">
        <v>24489</v>
      </c>
      <c r="AA2042" s="8" t="s">
        <v>33933</v>
      </c>
      <c r="AB2042" s="8" t="s">
        <v>33934</v>
      </c>
    </row>
    <row r="2043" spans="1:28" hidden="1" x14ac:dyDescent="0.2">
      <c r="A2043" s="8" t="s">
        <v>33935</v>
      </c>
      <c r="B2043" s="8" t="s">
        <v>33936</v>
      </c>
      <c r="C2043" s="8" t="s">
        <v>45739</v>
      </c>
      <c r="D2043" s="8" t="s">
        <v>45740</v>
      </c>
      <c r="E2043" s="8" t="s">
        <v>215</v>
      </c>
      <c r="F2043" s="8" t="s">
        <v>204</v>
      </c>
      <c r="G2043" s="8" t="s">
        <v>215</v>
      </c>
      <c r="H2043" s="8" t="s">
        <v>204</v>
      </c>
      <c r="I2043" s="8" t="s">
        <v>33647</v>
      </c>
      <c r="J2043" s="8" t="s">
        <v>28</v>
      </c>
      <c r="K2043" s="8" t="s">
        <v>30</v>
      </c>
      <c r="L2043" s="8" t="s">
        <v>5508</v>
      </c>
      <c r="M2043" s="8" t="s">
        <v>11860</v>
      </c>
      <c r="N2043" s="8" t="s">
        <v>10716</v>
      </c>
      <c r="O2043" s="8" t="s">
        <v>19170</v>
      </c>
      <c r="P2043" s="8" t="s">
        <v>776</v>
      </c>
      <c r="Q2043" s="8" t="s">
        <v>33649</v>
      </c>
      <c r="R2043" s="8" t="s">
        <v>32590</v>
      </c>
      <c r="S2043" s="17" t="s">
        <v>33650</v>
      </c>
      <c r="T2043" s="18">
        <v>43034</v>
      </c>
      <c r="U2043" s="8">
        <v>0.45833333333333331</v>
      </c>
      <c r="V2043" s="8">
        <v>0.5</v>
      </c>
      <c r="W2043" s="8" t="s">
        <v>1495</v>
      </c>
      <c r="X2043" s="8" t="s">
        <v>27949</v>
      </c>
      <c r="Y2043" s="8" t="s">
        <v>16777</v>
      </c>
      <c r="Z2043" s="17" t="s">
        <v>27950</v>
      </c>
      <c r="AA2043" s="8" t="s">
        <v>33937</v>
      </c>
      <c r="AB2043" s="8" t="s">
        <v>33938</v>
      </c>
    </row>
    <row r="2044" spans="1:28" hidden="1" x14ac:dyDescent="0.2">
      <c r="A2044" s="8" t="s">
        <v>33939</v>
      </c>
      <c r="B2044" s="8" t="s">
        <v>33940</v>
      </c>
      <c r="C2044" s="8" t="s">
        <v>45739</v>
      </c>
      <c r="D2044" s="8" t="s">
        <v>45740</v>
      </c>
      <c r="E2044" s="8" t="s">
        <v>215</v>
      </c>
      <c r="F2044" s="8" t="s">
        <v>204</v>
      </c>
      <c r="G2044" s="8" t="s">
        <v>215</v>
      </c>
      <c r="H2044" s="8" t="s">
        <v>204</v>
      </c>
      <c r="I2044" s="8" t="s">
        <v>33647</v>
      </c>
      <c r="J2044" s="8" t="s">
        <v>28</v>
      </c>
      <c r="K2044" s="8" t="s">
        <v>30</v>
      </c>
      <c r="L2044" s="8" t="s">
        <v>11860</v>
      </c>
      <c r="M2044" s="8" t="s">
        <v>5513</v>
      </c>
      <c r="N2044" s="8" t="s">
        <v>10716</v>
      </c>
      <c r="O2044" s="8" t="s">
        <v>19170</v>
      </c>
      <c r="P2044" s="8" t="s">
        <v>776</v>
      </c>
      <c r="Q2044" s="8" t="s">
        <v>33649</v>
      </c>
      <c r="R2044" s="8" t="s">
        <v>32590</v>
      </c>
      <c r="S2044" s="17" t="s">
        <v>33650</v>
      </c>
      <c r="T2044" s="18">
        <v>43034</v>
      </c>
      <c r="U2044" s="8">
        <v>0.5</v>
      </c>
      <c r="V2044" s="8">
        <v>0.66666666666666663</v>
      </c>
      <c r="W2044" s="8" t="s">
        <v>739</v>
      </c>
      <c r="X2044" s="8" t="s">
        <v>27955</v>
      </c>
      <c r="Y2044" s="8" t="s">
        <v>16777</v>
      </c>
      <c r="Z2044" s="17" t="s">
        <v>33941</v>
      </c>
      <c r="AA2044" s="8" t="s">
        <v>33942</v>
      </c>
      <c r="AB2044" s="8" t="s">
        <v>33943</v>
      </c>
    </row>
    <row r="2045" spans="1:28" hidden="1" x14ac:dyDescent="0.2">
      <c r="A2045" s="8" t="s">
        <v>33944</v>
      </c>
      <c r="B2045" s="8" t="s">
        <v>33945</v>
      </c>
      <c r="C2045" s="8" t="s">
        <v>45739</v>
      </c>
      <c r="D2045" s="8" t="s">
        <v>45740</v>
      </c>
      <c r="E2045" s="8" t="s">
        <v>215</v>
      </c>
      <c r="F2045" s="8" t="s">
        <v>204</v>
      </c>
      <c r="G2045" s="8" t="s">
        <v>215</v>
      </c>
      <c r="H2045" s="8" t="s">
        <v>204</v>
      </c>
      <c r="I2045" s="8" t="s">
        <v>33647</v>
      </c>
      <c r="J2045" s="8" t="s">
        <v>28</v>
      </c>
      <c r="K2045" s="8" t="s">
        <v>30</v>
      </c>
      <c r="L2045" s="8" t="s">
        <v>5513</v>
      </c>
      <c r="M2045" s="8" t="s">
        <v>2085</v>
      </c>
      <c r="N2045" s="8" t="s">
        <v>10716</v>
      </c>
      <c r="O2045" s="8" t="s">
        <v>19170</v>
      </c>
      <c r="P2045" s="8" t="s">
        <v>776</v>
      </c>
      <c r="Q2045" s="8" t="s">
        <v>33649</v>
      </c>
      <c r="R2045" s="8" t="s">
        <v>32590</v>
      </c>
      <c r="S2045" s="17" t="s">
        <v>33650</v>
      </c>
      <c r="T2045" s="18">
        <v>43034</v>
      </c>
      <c r="U2045" s="8">
        <v>0.66666666666666663</v>
      </c>
      <c r="V2045" s="8">
        <v>0.70833333333333337</v>
      </c>
      <c r="W2045" s="8" t="s">
        <v>1495</v>
      </c>
      <c r="X2045" s="8" t="s">
        <v>27961</v>
      </c>
      <c r="Y2045" s="8" t="s">
        <v>16777</v>
      </c>
      <c r="Z2045" s="17" t="s">
        <v>33946</v>
      </c>
      <c r="AA2045" s="8" t="s">
        <v>33947</v>
      </c>
      <c r="AB2045" s="8" t="s">
        <v>33948</v>
      </c>
    </row>
    <row r="2046" spans="1:28" hidden="1" x14ac:dyDescent="0.2">
      <c r="A2046" s="8" t="s">
        <v>33949</v>
      </c>
      <c r="B2046" s="8" t="s">
        <v>33950</v>
      </c>
      <c r="C2046" s="8" t="s">
        <v>45739</v>
      </c>
      <c r="D2046" s="8" t="s">
        <v>45740</v>
      </c>
      <c r="E2046" s="8" t="s">
        <v>225</v>
      </c>
      <c r="F2046" s="8" t="s">
        <v>204</v>
      </c>
      <c r="G2046" s="8" t="s">
        <v>225</v>
      </c>
      <c r="H2046" s="8" t="s">
        <v>204</v>
      </c>
      <c r="I2046" s="8" t="s">
        <v>33647</v>
      </c>
      <c r="J2046" s="8" t="s">
        <v>28</v>
      </c>
      <c r="K2046" s="8" t="s">
        <v>30</v>
      </c>
      <c r="L2046" s="8" t="s">
        <v>445</v>
      </c>
      <c r="M2046" s="8" t="s">
        <v>11876</v>
      </c>
      <c r="N2046" s="8" t="s">
        <v>10716</v>
      </c>
      <c r="O2046" s="8" t="s">
        <v>19170</v>
      </c>
      <c r="P2046" s="8" t="s">
        <v>776</v>
      </c>
      <c r="Q2046" s="8" t="s">
        <v>33649</v>
      </c>
      <c r="R2046" s="8" t="s">
        <v>32590</v>
      </c>
      <c r="S2046" s="17" t="s">
        <v>33650</v>
      </c>
      <c r="T2046" s="18">
        <v>43035</v>
      </c>
      <c r="U2046" s="8">
        <v>0.25</v>
      </c>
      <c r="V2046" s="8">
        <v>0.375</v>
      </c>
      <c r="W2046" s="8" t="s">
        <v>1283</v>
      </c>
      <c r="X2046" s="8" t="s">
        <v>13111</v>
      </c>
      <c r="Y2046" s="8" t="s">
        <v>448</v>
      </c>
      <c r="Z2046" s="17" t="s">
        <v>33951</v>
      </c>
      <c r="AA2046" s="8" t="s">
        <v>33952</v>
      </c>
      <c r="AB2046" s="8" t="s">
        <v>33953</v>
      </c>
    </row>
    <row r="2047" spans="1:28" hidden="1" x14ac:dyDescent="0.2">
      <c r="A2047" s="8" t="s">
        <v>33954</v>
      </c>
      <c r="B2047" s="8" t="s">
        <v>33955</v>
      </c>
      <c r="C2047" s="8" t="s">
        <v>45739</v>
      </c>
      <c r="D2047" s="8" t="s">
        <v>45740</v>
      </c>
      <c r="E2047" s="8" t="s">
        <v>225</v>
      </c>
      <c r="F2047" s="8" t="s">
        <v>204</v>
      </c>
      <c r="G2047" s="8" t="s">
        <v>225</v>
      </c>
      <c r="H2047" s="8" t="s">
        <v>204</v>
      </c>
      <c r="I2047" s="8" t="s">
        <v>33647</v>
      </c>
      <c r="J2047" s="8" t="s">
        <v>28</v>
      </c>
      <c r="K2047" s="8" t="s">
        <v>30</v>
      </c>
      <c r="L2047" s="8" t="s">
        <v>11876</v>
      </c>
      <c r="M2047" s="8" t="s">
        <v>11883</v>
      </c>
      <c r="N2047" s="8" t="s">
        <v>10716</v>
      </c>
      <c r="O2047" s="8" t="s">
        <v>19170</v>
      </c>
      <c r="P2047" s="8" t="s">
        <v>776</v>
      </c>
      <c r="Q2047" s="8" t="s">
        <v>33649</v>
      </c>
      <c r="R2047" s="8" t="s">
        <v>32590</v>
      </c>
      <c r="S2047" s="17" t="s">
        <v>33650</v>
      </c>
      <c r="T2047" s="18">
        <v>43035</v>
      </c>
      <c r="U2047" s="8">
        <v>0.375</v>
      </c>
      <c r="V2047" s="8">
        <v>0.45833333333333331</v>
      </c>
      <c r="W2047" s="8" t="s">
        <v>1100</v>
      </c>
      <c r="X2047" s="8" t="s">
        <v>28019</v>
      </c>
      <c r="Y2047" s="8" t="s">
        <v>448</v>
      </c>
      <c r="Z2047" s="17" t="s">
        <v>28020</v>
      </c>
      <c r="AA2047" s="8" t="s">
        <v>33956</v>
      </c>
      <c r="AB2047" s="8" t="s">
        <v>33957</v>
      </c>
    </row>
    <row r="2048" spans="1:28" hidden="1" x14ac:dyDescent="0.2">
      <c r="A2048" s="8" t="s">
        <v>33958</v>
      </c>
      <c r="B2048" s="8" t="s">
        <v>33959</v>
      </c>
      <c r="C2048" s="8" t="s">
        <v>45739</v>
      </c>
      <c r="D2048" s="8" t="s">
        <v>45740</v>
      </c>
      <c r="E2048" s="8" t="s">
        <v>225</v>
      </c>
      <c r="F2048" s="8" t="s">
        <v>204</v>
      </c>
      <c r="G2048" s="8" t="s">
        <v>225</v>
      </c>
      <c r="H2048" s="8" t="s">
        <v>204</v>
      </c>
      <c r="I2048" s="8" t="s">
        <v>33647</v>
      </c>
      <c r="J2048" s="8" t="s">
        <v>28</v>
      </c>
      <c r="K2048" s="8" t="s">
        <v>30</v>
      </c>
      <c r="L2048" s="8" t="s">
        <v>11883</v>
      </c>
      <c r="M2048" s="8" t="s">
        <v>28025</v>
      </c>
      <c r="N2048" s="8" t="s">
        <v>10716</v>
      </c>
      <c r="O2048" s="8" t="s">
        <v>19170</v>
      </c>
      <c r="P2048" s="8" t="s">
        <v>776</v>
      </c>
      <c r="Q2048" s="8" t="s">
        <v>33649</v>
      </c>
      <c r="R2048" s="8" t="s">
        <v>32590</v>
      </c>
      <c r="S2048" s="17" t="s">
        <v>33650</v>
      </c>
      <c r="T2048" s="18">
        <v>43035</v>
      </c>
      <c r="U2048" s="8">
        <v>0.45833333333333331</v>
      </c>
      <c r="V2048" s="8">
        <v>0.47916666666666669</v>
      </c>
      <c r="W2048" s="8" t="s">
        <v>2155</v>
      </c>
      <c r="X2048" s="8" t="s">
        <v>28026</v>
      </c>
      <c r="Y2048" s="8" t="s">
        <v>448</v>
      </c>
      <c r="Z2048" s="17" t="s">
        <v>28027</v>
      </c>
      <c r="AA2048" s="8" t="s">
        <v>33960</v>
      </c>
      <c r="AB2048" s="8" t="s">
        <v>33961</v>
      </c>
    </row>
    <row r="2049" spans="1:28" hidden="1" x14ac:dyDescent="0.2">
      <c r="A2049" s="8" t="s">
        <v>33962</v>
      </c>
      <c r="B2049" s="8" t="s">
        <v>33963</v>
      </c>
      <c r="C2049" s="8" t="s">
        <v>45739</v>
      </c>
      <c r="D2049" s="8" t="s">
        <v>45740</v>
      </c>
      <c r="E2049" s="8" t="s">
        <v>225</v>
      </c>
      <c r="F2049" s="8" t="s">
        <v>204</v>
      </c>
      <c r="G2049" s="8" t="s">
        <v>225</v>
      </c>
      <c r="H2049" s="8" t="s">
        <v>204</v>
      </c>
      <c r="I2049" s="8" t="s">
        <v>33647</v>
      </c>
      <c r="J2049" s="8" t="s">
        <v>28</v>
      </c>
      <c r="K2049" s="8" t="s">
        <v>30</v>
      </c>
      <c r="L2049" s="8" t="s">
        <v>28025</v>
      </c>
      <c r="M2049" s="8" t="s">
        <v>2090</v>
      </c>
      <c r="N2049" s="8" t="s">
        <v>10716</v>
      </c>
      <c r="O2049" s="8" t="s">
        <v>19170</v>
      </c>
      <c r="P2049" s="8" t="s">
        <v>776</v>
      </c>
      <c r="Q2049" s="8" t="s">
        <v>33649</v>
      </c>
      <c r="R2049" s="8" t="s">
        <v>32590</v>
      </c>
      <c r="S2049" s="17" t="s">
        <v>33650</v>
      </c>
      <c r="T2049" s="18">
        <v>43035</v>
      </c>
      <c r="U2049" s="8">
        <v>0.47916666666666669</v>
      </c>
      <c r="V2049" s="8">
        <v>0.58333333333333337</v>
      </c>
      <c r="W2049" s="8" t="s">
        <v>1387</v>
      </c>
      <c r="X2049" s="8" t="s">
        <v>28032</v>
      </c>
      <c r="Y2049" s="8" t="s">
        <v>430</v>
      </c>
      <c r="Z2049" s="17" t="s">
        <v>33964</v>
      </c>
      <c r="AA2049" s="8" t="s">
        <v>33965</v>
      </c>
      <c r="AB2049" s="8" t="s">
        <v>33966</v>
      </c>
    </row>
    <row r="2050" spans="1:28" hidden="1" x14ac:dyDescent="0.2">
      <c r="A2050" s="8" t="s">
        <v>33967</v>
      </c>
      <c r="B2050" s="8" t="s">
        <v>33968</v>
      </c>
      <c r="C2050" s="8" t="s">
        <v>45739</v>
      </c>
      <c r="D2050" s="8" t="s">
        <v>45740</v>
      </c>
      <c r="E2050" s="8" t="s">
        <v>225</v>
      </c>
      <c r="F2050" s="8" t="s">
        <v>204</v>
      </c>
      <c r="G2050" s="8" t="s">
        <v>225</v>
      </c>
      <c r="H2050" s="8" t="s">
        <v>204</v>
      </c>
      <c r="I2050" s="8" t="s">
        <v>33647</v>
      </c>
      <c r="J2050" s="8" t="s">
        <v>28</v>
      </c>
      <c r="K2050" s="8" t="s">
        <v>30</v>
      </c>
      <c r="L2050" s="8" t="s">
        <v>2090</v>
      </c>
      <c r="M2050" s="8" t="s">
        <v>20377</v>
      </c>
      <c r="N2050" s="8" t="s">
        <v>10716</v>
      </c>
      <c r="O2050" s="8" t="s">
        <v>19170</v>
      </c>
      <c r="P2050" s="8" t="s">
        <v>776</v>
      </c>
      <c r="Q2050" s="8" t="s">
        <v>33649</v>
      </c>
      <c r="R2050" s="8" t="s">
        <v>32590</v>
      </c>
      <c r="S2050" s="17" t="s">
        <v>33650</v>
      </c>
      <c r="T2050" s="18">
        <v>43035</v>
      </c>
      <c r="U2050" s="8">
        <v>0.58333333333333337</v>
      </c>
      <c r="V2050" s="8">
        <v>0.70833333333333337</v>
      </c>
      <c r="W2050" s="8" t="s">
        <v>1283</v>
      </c>
      <c r="X2050" s="8" t="s">
        <v>28038</v>
      </c>
      <c r="Y2050" s="8" t="s">
        <v>439</v>
      </c>
      <c r="Z2050" s="17" t="s">
        <v>28039</v>
      </c>
      <c r="AA2050" s="8" t="s">
        <v>33969</v>
      </c>
      <c r="AB2050" s="8" t="s">
        <v>33970</v>
      </c>
    </row>
    <row r="2051" spans="1:28" hidden="1" x14ac:dyDescent="0.2">
      <c r="A2051" s="8" t="s">
        <v>33971</v>
      </c>
      <c r="B2051" s="8" t="s">
        <v>33972</v>
      </c>
      <c r="C2051" s="8" t="s">
        <v>45739</v>
      </c>
      <c r="D2051" s="8" t="s">
        <v>45740</v>
      </c>
      <c r="E2051" s="8" t="s">
        <v>235</v>
      </c>
      <c r="F2051" s="8" t="s">
        <v>204</v>
      </c>
      <c r="G2051" s="8" t="s">
        <v>235</v>
      </c>
      <c r="H2051" s="8" t="s">
        <v>204</v>
      </c>
      <c r="I2051" s="8" t="s">
        <v>33647</v>
      </c>
      <c r="J2051" s="8" t="s">
        <v>28</v>
      </c>
      <c r="K2051" s="8" t="s">
        <v>30</v>
      </c>
      <c r="L2051" s="8" t="s">
        <v>454</v>
      </c>
      <c r="M2051" s="8" t="s">
        <v>7043</v>
      </c>
      <c r="N2051" s="8" t="s">
        <v>10716</v>
      </c>
      <c r="O2051" s="8" t="s">
        <v>19170</v>
      </c>
      <c r="P2051" s="8" t="s">
        <v>776</v>
      </c>
      <c r="Q2051" s="8" t="s">
        <v>33649</v>
      </c>
      <c r="R2051" s="8" t="s">
        <v>32590</v>
      </c>
      <c r="S2051" s="17" t="s">
        <v>33650</v>
      </c>
      <c r="T2051" s="18">
        <v>43036</v>
      </c>
      <c r="U2051" s="8">
        <v>0.25</v>
      </c>
      <c r="V2051" s="8">
        <v>0.33333333333333331</v>
      </c>
      <c r="W2051" s="8" t="s">
        <v>1100</v>
      </c>
      <c r="X2051" s="8" t="s">
        <v>33973</v>
      </c>
      <c r="Y2051" s="8" t="s">
        <v>33974</v>
      </c>
      <c r="Z2051" s="17" t="s">
        <v>26510</v>
      </c>
      <c r="AA2051" s="8" t="s">
        <v>33975</v>
      </c>
      <c r="AB2051" s="8" t="s">
        <v>33976</v>
      </c>
    </row>
    <row r="2052" spans="1:28" hidden="1" x14ac:dyDescent="0.2">
      <c r="A2052" s="8" t="s">
        <v>33977</v>
      </c>
      <c r="B2052" s="8" t="s">
        <v>33978</v>
      </c>
      <c r="C2052" s="8" t="s">
        <v>45739</v>
      </c>
      <c r="D2052" s="8" t="s">
        <v>45740</v>
      </c>
      <c r="E2052" s="8" t="s">
        <v>235</v>
      </c>
      <c r="F2052" s="8" t="s">
        <v>204</v>
      </c>
      <c r="G2052" s="8" t="s">
        <v>235</v>
      </c>
      <c r="H2052" s="8" t="s">
        <v>204</v>
      </c>
      <c r="I2052" s="8" t="s">
        <v>33647</v>
      </c>
      <c r="J2052" s="8" t="s">
        <v>28</v>
      </c>
      <c r="K2052" s="8" t="s">
        <v>30</v>
      </c>
      <c r="L2052" s="8" t="s">
        <v>7043</v>
      </c>
      <c r="M2052" s="8" t="s">
        <v>1184</v>
      </c>
      <c r="N2052" s="8" t="s">
        <v>10716</v>
      </c>
      <c r="O2052" s="8" t="s">
        <v>19170</v>
      </c>
      <c r="P2052" s="8" t="s">
        <v>776</v>
      </c>
      <c r="Q2052" s="8" t="s">
        <v>33649</v>
      </c>
      <c r="R2052" s="8" t="s">
        <v>32590</v>
      </c>
      <c r="S2052" s="17" t="s">
        <v>33650</v>
      </c>
      <c r="T2052" s="18">
        <v>43036</v>
      </c>
      <c r="U2052" s="8">
        <v>0.33333333333333331</v>
      </c>
      <c r="V2052" s="8">
        <v>0.54166666666666663</v>
      </c>
      <c r="W2052" s="8" t="s">
        <v>773</v>
      </c>
      <c r="X2052" s="8" t="s">
        <v>33979</v>
      </c>
      <c r="Y2052" s="8" t="s">
        <v>439</v>
      </c>
      <c r="Z2052" s="17" t="s">
        <v>33980</v>
      </c>
      <c r="AA2052" s="8" t="s">
        <v>33981</v>
      </c>
      <c r="AB2052" s="8" t="s">
        <v>33982</v>
      </c>
    </row>
    <row r="2053" spans="1:28" hidden="1" x14ac:dyDescent="0.2">
      <c r="A2053" s="8" t="s">
        <v>33983</v>
      </c>
      <c r="B2053" s="8" t="s">
        <v>33984</v>
      </c>
      <c r="C2053" s="8" t="s">
        <v>45739</v>
      </c>
      <c r="D2053" s="8" t="s">
        <v>45740</v>
      </c>
      <c r="E2053" s="8" t="s">
        <v>235</v>
      </c>
      <c r="F2053" s="8" t="s">
        <v>204</v>
      </c>
      <c r="G2053" s="8" t="s">
        <v>235</v>
      </c>
      <c r="H2053" s="8" t="s">
        <v>204</v>
      </c>
      <c r="I2053" s="8" t="s">
        <v>33647</v>
      </c>
      <c r="J2053" s="8" t="s">
        <v>28</v>
      </c>
      <c r="K2053" s="8" t="s">
        <v>30</v>
      </c>
      <c r="L2053" s="8" t="s">
        <v>1184</v>
      </c>
      <c r="M2053" s="8" t="s">
        <v>16721</v>
      </c>
      <c r="N2053" s="8" t="s">
        <v>10716</v>
      </c>
      <c r="O2053" s="8" t="s">
        <v>19170</v>
      </c>
      <c r="P2053" s="8" t="s">
        <v>776</v>
      </c>
      <c r="Q2053" s="8" t="s">
        <v>33649</v>
      </c>
      <c r="R2053" s="8" t="s">
        <v>32590</v>
      </c>
      <c r="S2053" s="17" t="s">
        <v>33650</v>
      </c>
      <c r="T2053" s="18">
        <v>43036</v>
      </c>
      <c r="U2053" s="8">
        <v>0.54166666666666663</v>
      </c>
      <c r="V2053" s="8">
        <v>0.60416666666666663</v>
      </c>
      <c r="W2053" s="8" t="s">
        <v>2170</v>
      </c>
      <c r="X2053" s="8" t="s">
        <v>33985</v>
      </c>
      <c r="Y2053" s="8" t="s">
        <v>439</v>
      </c>
      <c r="Z2053" s="17" t="s">
        <v>33986</v>
      </c>
      <c r="AA2053" s="8" t="s">
        <v>33987</v>
      </c>
      <c r="AB2053" s="8" t="s">
        <v>33988</v>
      </c>
    </row>
    <row r="2054" spans="1:28" hidden="1" x14ac:dyDescent="0.2">
      <c r="A2054" s="8" t="s">
        <v>33989</v>
      </c>
      <c r="B2054" s="8" t="s">
        <v>33990</v>
      </c>
      <c r="C2054" s="8" t="s">
        <v>45739</v>
      </c>
      <c r="D2054" s="8" t="s">
        <v>45740</v>
      </c>
      <c r="E2054" s="8" t="s">
        <v>235</v>
      </c>
      <c r="F2054" s="8" t="s">
        <v>204</v>
      </c>
      <c r="G2054" s="8" t="s">
        <v>235</v>
      </c>
      <c r="H2054" s="8" t="s">
        <v>204</v>
      </c>
      <c r="I2054" s="8" t="s">
        <v>33647</v>
      </c>
      <c r="J2054" s="8" t="s">
        <v>28</v>
      </c>
      <c r="K2054" s="8" t="s">
        <v>30</v>
      </c>
      <c r="L2054" s="8" t="s">
        <v>16721</v>
      </c>
      <c r="M2054" s="8" t="s">
        <v>20390</v>
      </c>
      <c r="N2054" s="8" t="s">
        <v>10716</v>
      </c>
      <c r="O2054" s="8" t="s">
        <v>19170</v>
      </c>
      <c r="P2054" s="8" t="s">
        <v>776</v>
      </c>
      <c r="Q2054" s="8" t="s">
        <v>33649</v>
      </c>
      <c r="R2054" s="8" t="s">
        <v>32590</v>
      </c>
      <c r="S2054" s="17" t="s">
        <v>33650</v>
      </c>
      <c r="T2054" s="18">
        <v>43036</v>
      </c>
      <c r="U2054" s="8">
        <v>0.60416666666666663</v>
      </c>
      <c r="V2054" s="8">
        <v>0.70833333333333337</v>
      </c>
      <c r="W2054" s="8" t="s">
        <v>1387</v>
      </c>
      <c r="X2054" s="8" t="s">
        <v>33991</v>
      </c>
      <c r="Y2054" s="8" t="s">
        <v>439</v>
      </c>
      <c r="Z2054" s="17" t="s">
        <v>3532</v>
      </c>
      <c r="AA2054" s="8" t="s">
        <v>33992</v>
      </c>
      <c r="AB2054" s="8" t="s">
        <v>33993</v>
      </c>
    </row>
    <row r="2055" spans="1:28" hidden="1" x14ac:dyDescent="0.2">
      <c r="A2055" s="8" t="s">
        <v>33994</v>
      </c>
      <c r="B2055" s="8" t="s">
        <v>33995</v>
      </c>
      <c r="C2055" s="8" t="s">
        <v>45739</v>
      </c>
      <c r="D2055" s="8" t="s">
        <v>45740</v>
      </c>
      <c r="E2055" s="8" t="s">
        <v>245</v>
      </c>
      <c r="F2055" s="8" t="s">
        <v>204</v>
      </c>
      <c r="G2055" s="8" t="s">
        <v>245</v>
      </c>
      <c r="H2055" s="8" t="s">
        <v>204</v>
      </c>
      <c r="I2055" s="8" t="s">
        <v>33647</v>
      </c>
      <c r="J2055" s="8" t="s">
        <v>28</v>
      </c>
      <c r="K2055" s="8" t="s">
        <v>30</v>
      </c>
      <c r="L2055" s="8" t="s">
        <v>246</v>
      </c>
      <c r="M2055" s="8" t="s">
        <v>9283</v>
      </c>
      <c r="N2055" s="8" t="s">
        <v>10716</v>
      </c>
      <c r="O2055" s="8" t="s">
        <v>19170</v>
      </c>
      <c r="P2055" s="8" t="s">
        <v>776</v>
      </c>
      <c r="Q2055" s="8" t="s">
        <v>33649</v>
      </c>
      <c r="R2055" s="8" t="s">
        <v>32590</v>
      </c>
      <c r="S2055" s="17" t="s">
        <v>33650</v>
      </c>
      <c r="T2055" s="18">
        <v>43037</v>
      </c>
      <c r="U2055" s="8">
        <v>0.25</v>
      </c>
      <c r="V2055" s="8">
        <v>0.70833333333333337</v>
      </c>
      <c r="W2055" s="8" t="s">
        <v>762</v>
      </c>
      <c r="X2055" s="8" t="s">
        <v>33996</v>
      </c>
      <c r="Y2055" s="8" t="s">
        <v>27969</v>
      </c>
      <c r="Z2055" s="17" t="s">
        <v>33997</v>
      </c>
      <c r="AA2055" s="8" t="s">
        <v>33998</v>
      </c>
      <c r="AB2055" s="8" t="s">
        <v>33999</v>
      </c>
    </row>
    <row r="2056" spans="1:28" hidden="1" x14ac:dyDescent="0.2">
      <c r="A2056" s="8" t="s">
        <v>34000</v>
      </c>
      <c r="B2056" s="8" t="s">
        <v>34001</v>
      </c>
      <c r="C2056" s="8" t="s">
        <v>45739</v>
      </c>
      <c r="D2056" s="8" t="s">
        <v>45740</v>
      </c>
      <c r="E2056" s="8" t="s">
        <v>470</v>
      </c>
      <c r="F2056" s="8" t="s">
        <v>204</v>
      </c>
      <c r="G2056" s="8" t="s">
        <v>470</v>
      </c>
      <c r="H2056" s="8" t="s">
        <v>204</v>
      </c>
      <c r="I2056" s="8" t="s">
        <v>33647</v>
      </c>
      <c r="J2056" s="8" t="s">
        <v>28</v>
      </c>
      <c r="K2056" s="8" t="s">
        <v>30</v>
      </c>
      <c r="L2056" s="8" t="s">
        <v>471</v>
      </c>
      <c r="M2056" s="8" t="s">
        <v>13587</v>
      </c>
      <c r="N2056" s="8" t="s">
        <v>10716</v>
      </c>
      <c r="O2056" s="8" t="s">
        <v>19170</v>
      </c>
      <c r="P2056" s="8" t="s">
        <v>776</v>
      </c>
      <c r="Q2056" s="8" t="s">
        <v>33649</v>
      </c>
      <c r="R2056" s="8" t="s">
        <v>32590</v>
      </c>
      <c r="S2056" s="17" t="s">
        <v>33650</v>
      </c>
      <c r="T2056" s="18">
        <v>43038</v>
      </c>
      <c r="U2056" s="8">
        <v>0.25</v>
      </c>
      <c r="V2056" s="8">
        <v>0.33333333333333331</v>
      </c>
      <c r="W2056" s="8" t="s">
        <v>1100</v>
      </c>
      <c r="X2056" s="8" t="s">
        <v>34002</v>
      </c>
      <c r="Y2056" s="8" t="s">
        <v>457</v>
      </c>
      <c r="Z2056" s="17" t="s">
        <v>3789</v>
      </c>
      <c r="AA2056" s="8" t="s">
        <v>34003</v>
      </c>
      <c r="AB2056" s="8" t="s">
        <v>34004</v>
      </c>
    </row>
    <row r="2057" spans="1:28" hidden="1" x14ac:dyDescent="0.2">
      <c r="A2057" s="8" t="s">
        <v>34005</v>
      </c>
      <c r="B2057" s="8" t="s">
        <v>34006</v>
      </c>
      <c r="C2057" s="8" t="s">
        <v>45739</v>
      </c>
      <c r="D2057" s="8" t="s">
        <v>45740</v>
      </c>
      <c r="E2057" s="8" t="s">
        <v>470</v>
      </c>
      <c r="F2057" s="8" t="s">
        <v>204</v>
      </c>
      <c r="G2057" s="8" t="s">
        <v>470</v>
      </c>
      <c r="H2057" s="8" t="s">
        <v>204</v>
      </c>
      <c r="I2057" s="8" t="s">
        <v>33647</v>
      </c>
      <c r="J2057" s="8" t="s">
        <v>28</v>
      </c>
      <c r="K2057" s="8" t="s">
        <v>30</v>
      </c>
      <c r="L2057" s="8" t="s">
        <v>13587</v>
      </c>
      <c r="M2057" s="8" t="s">
        <v>9297</v>
      </c>
      <c r="N2057" s="8" t="s">
        <v>10716</v>
      </c>
      <c r="O2057" s="8" t="s">
        <v>19170</v>
      </c>
      <c r="P2057" s="8" t="s">
        <v>776</v>
      </c>
      <c r="Q2057" s="8" t="s">
        <v>33649</v>
      </c>
      <c r="R2057" s="8" t="s">
        <v>32590</v>
      </c>
      <c r="S2057" s="17" t="s">
        <v>33650</v>
      </c>
      <c r="T2057" s="18">
        <v>43038</v>
      </c>
      <c r="U2057" s="8">
        <v>0.33333333333333331</v>
      </c>
      <c r="V2057" s="8">
        <v>0.41666666666666669</v>
      </c>
      <c r="W2057" s="8" t="s">
        <v>1100</v>
      </c>
      <c r="X2057" s="8" t="s">
        <v>34007</v>
      </c>
      <c r="Y2057" s="8" t="s">
        <v>34008</v>
      </c>
      <c r="Z2057" s="17" t="s">
        <v>3789</v>
      </c>
      <c r="AA2057" s="8" t="s">
        <v>34009</v>
      </c>
      <c r="AB2057" s="8" t="s">
        <v>34010</v>
      </c>
    </row>
    <row r="2058" spans="1:28" hidden="1" x14ac:dyDescent="0.2">
      <c r="A2058" s="8" t="s">
        <v>34011</v>
      </c>
      <c r="B2058" s="8" t="s">
        <v>34012</v>
      </c>
      <c r="C2058" s="8" t="s">
        <v>45739</v>
      </c>
      <c r="D2058" s="8" t="s">
        <v>45740</v>
      </c>
      <c r="E2058" s="8" t="s">
        <v>470</v>
      </c>
      <c r="F2058" s="8" t="s">
        <v>204</v>
      </c>
      <c r="G2058" s="8" t="s">
        <v>470</v>
      </c>
      <c r="H2058" s="8" t="s">
        <v>204</v>
      </c>
      <c r="I2058" s="8" t="s">
        <v>33647</v>
      </c>
      <c r="J2058" s="8" t="s">
        <v>28</v>
      </c>
      <c r="K2058" s="8" t="s">
        <v>30</v>
      </c>
      <c r="L2058" s="8" t="s">
        <v>9297</v>
      </c>
      <c r="M2058" s="8" t="s">
        <v>11894</v>
      </c>
      <c r="N2058" s="8" t="s">
        <v>10716</v>
      </c>
      <c r="O2058" s="8" t="s">
        <v>19170</v>
      </c>
      <c r="P2058" s="8" t="s">
        <v>776</v>
      </c>
      <c r="Q2058" s="8" t="s">
        <v>33649</v>
      </c>
      <c r="R2058" s="8" t="s">
        <v>32590</v>
      </c>
      <c r="S2058" s="17" t="s">
        <v>33650</v>
      </c>
      <c r="T2058" s="18">
        <v>43038</v>
      </c>
      <c r="U2058" s="8">
        <v>0.41666666666666669</v>
      </c>
      <c r="V2058" s="8">
        <v>0.625</v>
      </c>
      <c r="W2058" s="8" t="s">
        <v>773</v>
      </c>
      <c r="X2058" s="8" t="s">
        <v>34013</v>
      </c>
      <c r="Y2058" s="8" t="s">
        <v>457</v>
      </c>
      <c r="Z2058" s="17" t="s">
        <v>34014</v>
      </c>
      <c r="AA2058" s="8" t="s">
        <v>34015</v>
      </c>
      <c r="AB2058" s="8" t="s">
        <v>34016</v>
      </c>
    </row>
    <row r="2059" spans="1:28" hidden="1" x14ac:dyDescent="0.2">
      <c r="A2059" s="8" t="s">
        <v>34017</v>
      </c>
      <c r="B2059" s="8" t="s">
        <v>34018</v>
      </c>
      <c r="C2059" s="8" t="s">
        <v>45739</v>
      </c>
      <c r="D2059" s="8" t="s">
        <v>45740</v>
      </c>
      <c r="E2059" s="8" t="s">
        <v>470</v>
      </c>
      <c r="F2059" s="8" t="s">
        <v>204</v>
      </c>
      <c r="G2059" s="8" t="s">
        <v>470</v>
      </c>
      <c r="H2059" s="8" t="s">
        <v>204</v>
      </c>
      <c r="I2059" s="8" t="s">
        <v>33647</v>
      </c>
      <c r="J2059" s="8" t="s">
        <v>28</v>
      </c>
      <c r="K2059" s="8" t="s">
        <v>30</v>
      </c>
      <c r="L2059" s="8" t="s">
        <v>11894</v>
      </c>
      <c r="M2059" s="8" t="s">
        <v>5547</v>
      </c>
      <c r="N2059" s="8" t="s">
        <v>10716</v>
      </c>
      <c r="O2059" s="8" t="s">
        <v>19170</v>
      </c>
      <c r="P2059" s="8" t="s">
        <v>776</v>
      </c>
      <c r="Q2059" s="8" t="s">
        <v>33649</v>
      </c>
      <c r="R2059" s="8" t="s">
        <v>32590</v>
      </c>
      <c r="S2059" s="17" t="s">
        <v>33650</v>
      </c>
      <c r="T2059" s="18">
        <v>43038</v>
      </c>
      <c r="U2059" s="8">
        <v>0.625</v>
      </c>
      <c r="V2059" s="8">
        <v>0.66666666666666663</v>
      </c>
      <c r="W2059" s="8" t="s">
        <v>1495</v>
      </c>
      <c r="X2059" s="8" t="s">
        <v>34019</v>
      </c>
      <c r="Y2059" s="8" t="s">
        <v>457</v>
      </c>
      <c r="Z2059" s="17" t="s">
        <v>7202</v>
      </c>
      <c r="AA2059" s="8" t="s">
        <v>34020</v>
      </c>
      <c r="AB2059" s="8" t="s">
        <v>34021</v>
      </c>
    </row>
    <row r="2060" spans="1:28" hidden="1" x14ac:dyDescent="0.2">
      <c r="A2060" s="8" t="s">
        <v>34022</v>
      </c>
      <c r="B2060" s="8" t="s">
        <v>34023</v>
      </c>
      <c r="C2060" s="8" t="s">
        <v>45739</v>
      </c>
      <c r="D2060" s="8" t="s">
        <v>45740</v>
      </c>
      <c r="E2060" s="8" t="s">
        <v>470</v>
      </c>
      <c r="F2060" s="8" t="s">
        <v>204</v>
      </c>
      <c r="G2060" s="8" t="s">
        <v>470</v>
      </c>
      <c r="H2060" s="8" t="s">
        <v>204</v>
      </c>
      <c r="I2060" s="8" t="s">
        <v>33647</v>
      </c>
      <c r="J2060" s="8" t="s">
        <v>28</v>
      </c>
      <c r="K2060" s="8" t="s">
        <v>30</v>
      </c>
      <c r="L2060" s="8" t="s">
        <v>5547</v>
      </c>
      <c r="M2060" s="8" t="s">
        <v>2096</v>
      </c>
      <c r="N2060" s="8" t="s">
        <v>10716</v>
      </c>
      <c r="O2060" s="8" t="s">
        <v>19170</v>
      </c>
      <c r="P2060" s="8" t="s">
        <v>776</v>
      </c>
      <c r="Q2060" s="8" t="s">
        <v>33649</v>
      </c>
      <c r="R2060" s="8" t="s">
        <v>32590</v>
      </c>
      <c r="S2060" s="17" t="s">
        <v>33650</v>
      </c>
      <c r="T2060" s="18">
        <v>43038</v>
      </c>
      <c r="U2060" s="8">
        <v>0.66666666666666663</v>
      </c>
      <c r="V2060" s="8">
        <v>0.70833333333333337</v>
      </c>
      <c r="W2060" s="8" t="s">
        <v>1495</v>
      </c>
      <c r="X2060" s="8" t="s">
        <v>34024</v>
      </c>
      <c r="Y2060" s="8" t="s">
        <v>457</v>
      </c>
      <c r="Z2060" s="17" t="s">
        <v>34025</v>
      </c>
      <c r="AA2060" s="8" t="s">
        <v>34026</v>
      </c>
      <c r="AB2060" s="8" t="s">
        <v>34027</v>
      </c>
    </row>
    <row r="2061" spans="1:28" hidden="1" x14ac:dyDescent="0.2">
      <c r="A2061" s="8" t="s">
        <v>34028</v>
      </c>
      <c r="B2061" s="8" t="s">
        <v>34029</v>
      </c>
      <c r="C2061" s="8" t="s">
        <v>45739</v>
      </c>
      <c r="D2061" s="8" t="s">
        <v>45740</v>
      </c>
      <c r="E2061" s="8" t="s">
        <v>480</v>
      </c>
      <c r="F2061" s="8" t="s">
        <v>204</v>
      </c>
      <c r="G2061" s="8" t="s">
        <v>480</v>
      </c>
      <c r="H2061" s="8" t="s">
        <v>204</v>
      </c>
      <c r="I2061" s="8" t="s">
        <v>33647</v>
      </c>
      <c r="J2061" s="8" t="s">
        <v>28</v>
      </c>
      <c r="K2061" s="8" t="s">
        <v>30</v>
      </c>
      <c r="L2061" s="8" t="s">
        <v>481</v>
      </c>
      <c r="M2061" s="8" t="s">
        <v>1241</v>
      </c>
      <c r="N2061" s="8" t="s">
        <v>10716</v>
      </c>
      <c r="O2061" s="8" t="s">
        <v>19170</v>
      </c>
      <c r="P2061" s="8" t="s">
        <v>776</v>
      </c>
      <c r="Q2061" s="8" t="s">
        <v>33649</v>
      </c>
      <c r="R2061" s="8" t="s">
        <v>32590</v>
      </c>
      <c r="S2061" s="17" t="s">
        <v>33650</v>
      </c>
      <c r="T2061" s="18">
        <v>43039</v>
      </c>
      <c r="U2061" s="8">
        <v>0.25</v>
      </c>
      <c r="V2061" s="8">
        <v>0.29166666666666669</v>
      </c>
      <c r="W2061" s="8" t="s">
        <v>1495</v>
      </c>
      <c r="X2061" s="8" t="s">
        <v>34030</v>
      </c>
      <c r="Y2061" s="8" t="s">
        <v>27969</v>
      </c>
      <c r="Z2061" s="17" t="s">
        <v>34031</v>
      </c>
      <c r="AA2061" s="8" t="s">
        <v>34032</v>
      </c>
      <c r="AB2061" s="8" t="s">
        <v>34033</v>
      </c>
    </row>
    <row r="2062" spans="1:28" hidden="1" x14ac:dyDescent="0.2">
      <c r="A2062" s="8" t="s">
        <v>34034</v>
      </c>
      <c r="B2062" s="8" t="s">
        <v>34035</v>
      </c>
      <c r="C2062" s="8" t="s">
        <v>45739</v>
      </c>
      <c r="D2062" s="8" t="s">
        <v>45740</v>
      </c>
      <c r="E2062" s="8" t="s">
        <v>480</v>
      </c>
      <c r="F2062" s="8" t="s">
        <v>204</v>
      </c>
      <c r="G2062" s="8" t="s">
        <v>480</v>
      </c>
      <c r="H2062" s="8" t="s">
        <v>204</v>
      </c>
      <c r="I2062" s="8" t="s">
        <v>33647</v>
      </c>
      <c r="J2062" s="8" t="s">
        <v>28</v>
      </c>
      <c r="K2062" s="8" t="s">
        <v>30</v>
      </c>
      <c r="L2062" s="8" t="s">
        <v>1241</v>
      </c>
      <c r="M2062" s="8" t="s">
        <v>11623</v>
      </c>
      <c r="N2062" s="8" t="s">
        <v>10716</v>
      </c>
      <c r="O2062" s="8" t="s">
        <v>19170</v>
      </c>
      <c r="P2062" s="8" t="s">
        <v>776</v>
      </c>
      <c r="Q2062" s="8" t="s">
        <v>33649</v>
      </c>
      <c r="R2062" s="8" t="s">
        <v>32590</v>
      </c>
      <c r="S2062" s="17" t="s">
        <v>33650</v>
      </c>
      <c r="T2062" s="18">
        <v>43039</v>
      </c>
      <c r="U2062" s="8">
        <v>0.29166666666666669</v>
      </c>
      <c r="V2062" s="8">
        <v>0.375</v>
      </c>
      <c r="W2062" s="8" t="s">
        <v>1100</v>
      </c>
      <c r="X2062" s="8" t="s">
        <v>34036</v>
      </c>
      <c r="Y2062" s="8" t="s">
        <v>34037</v>
      </c>
      <c r="Z2062" s="17" t="s">
        <v>34038</v>
      </c>
      <c r="AA2062" s="8" t="s">
        <v>34039</v>
      </c>
      <c r="AB2062" s="8" t="s">
        <v>34040</v>
      </c>
    </row>
    <row r="2063" spans="1:28" hidden="1" x14ac:dyDescent="0.2">
      <c r="A2063" s="8" t="s">
        <v>34041</v>
      </c>
      <c r="B2063" s="8" t="s">
        <v>34042</v>
      </c>
      <c r="C2063" s="8" t="s">
        <v>45739</v>
      </c>
      <c r="D2063" s="8" t="s">
        <v>45740</v>
      </c>
      <c r="E2063" s="8" t="s">
        <v>480</v>
      </c>
      <c r="F2063" s="8" t="s">
        <v>204</v>
      </c>
      <c r="G2063" s="8" t="s">
        <v>480</v>
      </c>
      <c r="H2063" s="8" t="s">
        <v>204</v>
      </c>
      <c r="I2063" s="8" t="s">
        <v>33647</v>
      </c>
      <c r="J2063" s="8" t="s">
        <v>28</v>
      </c>
      <c r="K2063" s="8" t="s">
        <v>30</v>
      </c>
      <c r="L2063" s="8" t="s">
        <v>11623</v>
      </c>
      <c r="M2063" s="8" t="s">
        <v>2102</v>
      </c>
      <c r="N2063" s="8" t="s">
        <v>10716</v>
      </c>
      <c r="O2063" s="8" t="s">
        <v>19170</v>
      </c>
      <c r="P2063" s="8" t="s">
        <v>776</v>
      </c>
      <c r="Q2063" s="8" t="s">
        <v>33649</v>
      </c>
      <c r="R2063" s="8" t="s">
        <v>32590</v>
      </c>
      <c r="S2063" s="17" t="s">
        <v>33650</v>
      </c>
      <c r="T2063" s="18">
        <v>43039</v>
      </c>
      <c r="U2063" s="8">
        <v>0.375</v>
      </c>
      <c r="V2063" s="8">
        <v>0.70833333333333337</v>
      </c>
      <c r="W2063" s="8" t="s">
        <v>486</v>
      </c>
      <c r="X2063" s="8" t="s">
        <v>33996</v>
      </c>
      <c r="Y2063" s="8" t="s">
        <v>27969</v>
      </c>
      <c r="Z2063" s="17" t="s">
        <v>19236</v>
      </c>
      <c r="AA2063" s="8" t="s">
        <v>34043</v>
      </c>
      <c r="AB2063" s="8" t="s">
        <v>34044</v>
      </c>
    </row>
    <row r="2064" spans="1:28" hidden="1" x14ac:dyDescent="0.2">
      <c r="A2064" s="8" t="s">
        <v>38989</v>
      </c>
      <c r="B2064" s="8" t="s">
        <v>38990</v>
      </c>
      <c r="C2064" s="8" t="s">
        <v>45739</v>
      </c>
      <c r="D2064" s="8" t="s">
        <v>45740</v>
      </c>
      <c r="E2064" s="8" t="s">
        <v>29</v>
      </c>
      <c r="F2064" s="8" t="s">
        <v>27</v>
      </c>
      <c r="G2064" s="8" t="s">
        <v>29</v>
      </c>
      <c r="H2064" s="8" t="s">
        <v>27</v>
      </c>
      <c r="I2064" s="8" t="s">
        <v>38991</v>
      </c>
      <c r="J2064" s="8" t="s">
        <v>708</v>
      </c>
      <c r="K2064" s="8" t="s">
        <v>12943</v>
      </c>
      <c r="L2064" s="8" t="s">
        <v>1717</v>
      </c>
      <c r="M2064" s="8" t="s">
        <v>2000</v>
      </c>
      <c r="N2064" s="8" t="s">
        <v>10716</v>
      </c>
      <c r="O2064" s="8" t="s">
        <v>19170</v>
      </c>
      <c r="P2064" s="8" t="s">
        <v>776</v>
      </c>
      <c r="Q2064" s="8" t="s">
        <v>17227</v>
      </c>
      <c r="R2064" s="8" t="s">
        <v>38992</v>
      </c>
      <c r="S2064" s="17" t="s">
        <v>38993</v>
      </c>
      <c r="T2064" s="18">
        <v>43009</v>
      </c>
      <c r="U2064" s="8">
        <v>0.75</v>
      </c>
      <c r="V2064" s="8">
        <v>0.25</v>
      </c>
      <c r="W2064" s="8" t="s">
        <v>40</v>
      </c>
      <c r="X2064" s="8" t="s">
        <v>12947</v>
      </c>
      <c r="Y2064" s="8" t="s">
        <v>12948</v>
      </c>
      <c r="Z2064" s="17" t="s">
        <v>38994</v>
      </c>
      <c r="AA2064" s="8" t="s">
        <v>38995</v>
      </c>
      <c r="AB2064" s="8" t="s">
        <v>38996</v>
      </c>
    </row>
    <row r="2065" spans="1:28" hidden="1" x14ac:dyDescent="0.2">
      <c r="A2065" s="8" t="s">
        <v>38997</v>
      </c>
      <c r="B2065" s="8" t="s">
        <v>38998</v>
      </c>
      <c r="C2065" s="8" t="s">
        <v>45739</v>
      </c>
      <c r="D2065" s="8" t="s">
        <v>45740</v>
      </c>
      <c r="E2065" s="8" t="s">
        <v>46</v>
      </c>
      <c r="F2065" s="8" t="s">
        <v>27</v>
      </c>
      <c r="G2065" s="8" t="s">
        <v>46</v>
      </c>
      <c r="H2065" s="8" t="s">
        <v>27</v>
      </c>
      <c r="I2065" s="8" t="s">
        <v>38991</v>
      </c>
      <c r="J2065" s="8" t="s">
        <v>708</v>
      </c>
      <c r="K2065" s="8" t="s">
        <v>12943</v>
      </c>
      <c r="L2065" s="8" t="s">
        <v>1738</v>
      </c>
      <c r="M2065" s="8" t="s">
        <v>2011</v>
      </c>
      <c r="N2065" s="8" t="s">
        <v>10716</v>
      </c>
      <c r="O2065" s="8" t="s">
        <v>19170</v>
      </c>
      <c r="P2065" s="8" t="s">
        <v>776</v>
      </c>
      <c r="Q2065" s="8" t="s">
        <v>17227</v>
      </c>
      <c r="R2065" s="8" t="s">
        <v>38992</v>
      </c>
      <c r="S2065" s="17" t="s">
        <v>38993</v>
      </c>
      <c r="T2065" s="18">
        <v>43010</v>
      </c>
      <c r="U2065" s="8">
        <v>0.75</v>
      </c>
      <c r="V2065" s="8">
        <v>0.25</v>
      </c>
      <c r="W2065" s="8" t="s">
        <v>40</v>
      </c>
      <c r="X2065" s="8" t="s">
        <v>12959</v>
      </c>
      <c r="Y2065" s="8" t="s">
        <v>339</v>
      </c>
      <c r="Z2065" s="17" t="s">
        <v>4555</v>
      </c>
      <c r="AA2065" s="8" t="s">
        <v>38999</v>
      </c>
      <c r="AB2065" s="8" t="s">
        <v>39000</v>
      </c>
    </row>
    <row r="2066" spans="1:28" hidden="1" x14ac:dyDescent="0.2">
      <c r="A2066" s="8" t="s">
        <v>39001</v>
      </c>
      <c r="B2066" s="8" t="s">
        <v>39002</v>
      </c>
      <c r="C2066" s="8" t="s">
        <v>45739</v>
      </c>
      <c r="D2066" s="8" t="s">
        <v>45740</v>
      </c>
      <c r="E2066" s="8" t="s">
        <v>55</v>
      </c>
      <c r="F2066" s="8" t="s">
        <v>27</v>
      </c>
      <c r="G2066" s="8" t="s">
        <v>55</v>
      </c>
      <c r="H2066" s="8" t="s">
        <v>27</v>
      </c>
      <c r="I2066" s="8" t="s">
        <v>38991</v>
      </c>
      <c r="J2066" s="8" t="s">
        <v>708</v>
      </c>
      <c r="K2066" s="8" t="s">
        <v>12943</v>
      </c>
      <c r="L2066" s="8" t="s">
        <v>1263</v>
      </c>
      <c r="M2066" s="8" t="s">
        <v>297</v>
      </c>
      <c r="N2066" s="8" t="s">
        <v>10716</v>
      </c>
      <c r="O2066" s="8" t="s">
        <v>19170</v>
      </c>
      <c r="P2066" s="8" t="s">
        <v>776</v>
      </c>
      <c r="Q2066" s="8" t="s">
        <v>17227</v>
      </c>
      <c r="R2066" s="8" t="s">
        <v>38992</v>
      </c>
      <c r="S2066" s="17" t="s">
        <v>38993</v>
      </c>
      <c r="T2066" s="18">
        <v>43011</v>
      </c>
      <c r="U2066" s="8">
        <v>0.75</v>
      </c>
      <c r="V2066" s="8">
        <v>0.25</v>
      </c>
      <c r="W2066" s="8" t="s">
        <v>40</v>
      </c>
      <c r="X2066" s="8" t="s">
        <v>39003</v>
      </c>
      <c r="Y2066" s="8" t="s">
        <v>3490</v>
      </c>
      <c r="Z2066" s="17" t="s">
        <v>4689</v>
      </c>
      <c r="AA2066" s="8" t="s">
        <v>39004</v>
      </c>
      <c r="AB2066" s="8" t="s">
        <v>39005</v>
      </c>
    </row>
    <row r="2067" spans="1:28" hidden="1" x14ac:dyDescent="0.2">
      <c r="A2067" s="8" t="s">
        <v>39006</v>
      </c>
      <c r="B2067" s="8" t="s">
        <v>39007</v>
      </c>
      <c r="C2067" s="8" t="s">
        <v>45739</v>
      </c>
      <c r="D2067" s="8" t="s">
        <v>45740</v>
      </c>
      <c r="E2067" s="8" t="s">
        <v>362</v>
      </c>
      <c r="F2067" s="8" t="s">
        <v>112</v>
      </c>
      <c r="G2067" s="8" t="s">
        <v>362</v>
      </c>
      <c r="H2067" s="8" t="s">
        <v>112</v>
      </c>
      <c r="I2067" s="8" t="s">
        <v>38991</v>
      </c>
      <c r="J2067" s="8" t="s">
        <v>708</v>
      </c>
      <c r="K2067" s="8" t="s">
        <v>12943</v>
      </c>
      <c r="L2067" s="8" t="s">
        <v>364</v>
      </c>
      <c r="M2067" s="8" t="s">
        <v>373</v>
      </c>
      <c r="N2067" s="8" t="s">
        <v>10716</v>
      </c>
      <c r="O2067" s="8" t="s">
        <v>19170</v>
      </c>
      <c r="P2067" s="8" t="s">
        <v>776</v>
      </c>
      <c r="Q2067" s="8" t="s">
        <v>17227</v>
      </c>
      <c r="R2067" s="8" t="s">
        <v>38992</v>
      </c>
      <c r="S2067" s="17" t="s">
        <v>38993</v>
      </c>
      <c r="T2067" s="18">
        <v>43019</v>
      </c>
      <c r="U2067" s="8">
        <v>0.75</v>
      </c>
      <c r="V2067" s="8">
        <v>0.25</v>
      </c>
      <c r="W2067" s="8" t="s">
        <v>40</v>
      </c>
      <c r="X2067" s="8" t="s">
        <v>12964</v>
      </c>
      <c r="Y2067" s="8" t="s">
        <v>12965</v>
      </c>
      <c r="Z2067" s="17" t="s">
        <v>39008</v>
      </c>
      <c r="AA2067" s="8" t="s">
        <v>39009</v>
      </c>
      <c r="AB2067" s="8" t="s">
        <v>39010</v>
      </c>
    </row>
    <row r="2068" spans="1:28" hidden="1" x14ac:dyDescent="0.2">
      <c r="A2068" s="8" t="s">
        <v>39011</v>
      </c>
      <c r="B2068" s="8" t="s">
        <v>39012</v>
      </c>
      <c r="C2068" s="8" t="s">
        <v>45739</v>
      </c>
      <c r="D2068" s="8" t="s">
        <v>45740</v>
      </c>
      <c r="E2068" s="8" t="s">
        <v>372</v>
      </c>
      <c r="F2068" s="8" t="s">
        <v>112</v>
      </c>
      <c r="G2068" s="8" t="s">
        <v>372</v>
      </c>
      <c r="H2068" s="8" t="s">
        <v>112</v>
      </c>
      <c r="I2068" s="8" t="s">
        <v>38991</v>
      </c>
      <c r="J2068" s="8" t="s">
        <v>708</v>
      </c>
      <c r="K2068" s="8" t="s">
        <v>12943</v>
      </c>
      <c r="L2068" s="8" t="s">
        <v>374</v>
      </c>
      <c r="M2068" s="8" t="s">
        <v>383</v>
      </c>
      <c r="N2068" s="8" t="s">
        <v>10716</v>
      </c>
      <c r="O2068" s="8" t="s">
        <v>19170</v>
      </c>
      <c r="P2068" s="8" t="s">
        <v>776</v>
      </c>
      <c r="Q2068" s="8" t="s">
        <v>17227</v>
      </c>
      <c r="R2068" s="8" t="s">
        <v>38992</v>
      </c>
      <c r="S2068" s="17" t="s">
        <v>38993</v>
      </c>
      <c r="T2068" s="18">
        <v>43020</v>
      </c>
      <c r="U2068" s="8">
        <v>0.75</v>
      </c>
      <c r="V2068" s="8">
        <v>0.25</v>
      </c>
      <c r="W2068" s="8" t="s">
        <v>40</v>
      </c>
      <c r="X2068" s="8" t="s">
        <v>12971</v>
      </c>
      <c r="Y2068" s="8" t="s">
        <v>12972</v>
      </c>
      <c r="Z2068" s="17" t="s">
        <v>3472</v>
      </c>
      <c r="AA2068" s="8" t="s">
        <v>39013</v>
      </c>
      <c r="AB2068" s="8" t="s">
        <v>39014</v>
      </c>
    </row>
    <row r="2069" spans="1:28" hidden="1" x14ac:dyDescent="0.2">
      <c r="A2069" s="8" t="s">
        <v>39015</v>
      </c>
      <c r="B2069" s="8" t="s">
        <v>39016</v>
      </c>
      <c r="C2069" s="8" t="s">
        <v>45739</v>
      </c>
      <c r="D2069" s="8" t="s">
        <v>45740</v>
      </c>
      <c r="E2069" s="8" t="s">
        <v>382</v>
      </c>
      <c r="F2069" s="8" t="s">
        <v>112</v>
      </c>
      <c r="G2069" s="8" t="s">
        <v>382</v>
      </c>
      <c r="H2069" s="8" t="s">
        <v>112</v>
      </c>
      <c r="I2069" s="8" t="s">
        <v>38991</v>
      </c>
      <c r="J2069" s="8" t="s">
        <v>708</v>
      </c>
      <c r="K2069" s="8" t="s">
        <v>12943</v>
      </c>
      <c r="L2069" s="8" t="s">
        <v>384</v>
      </c>
      <c r="M2069" s="8" t="s">
        <v>391</v>
      </c>
      <c r="N2069" s="8" t="s">
        <v>10716</v>
      </c>
      <c r="O2069" s="8" t="s">
        <v>19170</v>
      </c>
      <c r="P2069" s="8" t="s">
        <v>776</v>
      </c>
      <c r="Q2069" s="8" t="s">
        <v>17227</v>
      </c>
      <c r="R2069" s="8" t="s">
        <v>38992</v>
      </c>
      <c r="S2069" s="17" t="s">
        <v>38993</v>
      </c>
      <c r="T2069" s="18">
        <v>43021</v>
      </c>
      <c r="U2069" s="8">
        <v>0.75</v>
      </c>
      <c r="V2069" s="8">
        <v>0.25</v>
      </c>
      <c r="W2069" s="8" t="s">
        <v>40</v>
      </c>
      <c r="X2069" s="8" t="s">
        <v>12971</v>
      </c>
      <c r="Y2069" s="8" t="s">
        <v>12972</v>
      </c>
      <c r="Z2069" s="17" t="s">
        <v>3472</v>
      </c>
      <c r="AA2069" s="8" t="s">
        <v>39017</v>
      </c>
      <c r="AB2069" s="8" t="s">
        <v>39018</v>
      </c>
    </row>
    <row r="2070" spans="1:28" hidden="1" x14ac:dyDescent="0.2">
      <c r="A2070" s="8" t="s">
        <v>39019</v>
      </c>
      <c r="B2070" s="8" t="s">
        <v>39020</v>
      </c>
      <c r="C2070" s="8" t="s">
        <v>45739</v>
      </c>
      <c r="D2070" s="8" t="s">
        <v>45740</v>
      </c>
      <c r="E2070" s="8" t="s">
        <v>390</v>
      </c>
      <c r="F2070" s="8" t="s">
        <v>112</v>
      </c>
      <c r="G2070" s="8" t="s">
        <v>390</v>
      </c>
      <c r="H2070" s="8" t="s">
        <v>112</v>
      </c>
      <c r="I2070" s="8" t="s">
        <v>38991</v>
      </c>
      <c r="J2070" s="8" t="s">
        <v>708</v>
      </c>
      <c r="K2070" s="8" t="s">
        <v>12943</v>
      </c>
      <c r="L2070" s="8" t="s">
        <v>392</v>
      </c>
      <c r="M2070" s="8" t="s">
        <v>401</v>
      </c>
      <c r="N2070" s="8" t="s">
        <v>10716</v>
      </c>
      <c r="O2070" s="8" t="s">
        <v>19170</v>
      </c>
      <c r="P2070" s="8" t="s">
        <v>776</v>
      </c>
      <c r="Q2070" s="8" t="s">
        <v>17227</v>
      </c>
      <c r="R2070" s="8" t="s">
        <v>38992</v>
      </c>
      <c r="S2070" s="17" t="s">
        <v>38993</v>
      </c>
      <c r="T2070" s="18">
        <v>43022</v>
      </c>
      <c r="U2070" s="8">
        <v>0.75</v>
      </c>
      <c r="V2070" s="8">
        <v>0.25</v>
      </c>
      <c r="W2070" s="8" t="s">
        <v>40</v>
      </c>
      <c r="X2070" s="8" t="s">
        <v>12971</v>
      </c>
      <c r="Y2070" s="8" t="s">
        <v>12972</v>
      </c>
      <c r="Z2070" s="17" t="s">
        <v>39021</v>
      </c>
      <c r="AA2070" s="8" t="s">
        <v>39022</v>
      </c>
      <c r="AB2070" s="8" t="s">
        <v>39023</v>
      </c>
    </row>
    <row r="2071" spans="1:28" hidden="1" x14ac:dyDescent="0.2">
      <c r="A2071" s="8" t="s">
        <v>39032</v>
      </c>
      <c r="B2071" s="8" t="s">
        <v>39033</v>
      </c>
      <c r="C2071" s="8" t="s">
        <v>45739</v>
      </c>
      <c r="D2071" s="8" t="s">
        <v>45740</v>
      </c>
      <c r="E2071" s="8" t="s">
        <v>400</v>
      </c>
      <c r="F2071" s="8" t="s">
        <v>112</v>
      </c>
      <c r="G2071" s="8" t="s">
        <v>400</v>
      </c>
      <c r="H2071" s="8" t="s">
        <v>112</v>
      </c>
      <c r="I2071" s="8" t="s">
        <v>38991</v>
      </c>
      <c r="J2071" s="8" t="s">
        <v>708</v>
      </c>
      <c r="K2071" s="8" t="s">
        <v>12943</v>
      </c>
      <c r="L2071" s="8" t="s">
        <v>5665</v>
      </c>
      <c r="M2071" s="8" t="s">
        <v>1467</v>
      </c>
      <c r="N2071" s="8" t="s">
        <v>10716</v>
      </c>
      <c r="O2071" s="8" t="s">
        <v>19170</v>
      </c>
      <c r="P2071" s="8" t="s">
        <v>776</v>
      </c>
      <c r="Q2071" s="8" t="s">
        <v>17227</v>
      </c>
      <c r="R2071" s="8" t="s">
        <v>38992</v>
      </c>
      <c r="S2071" s="17" t="s">
        <v>38993</v>
      </c>
      <c r="T2071" s="18">
        <v>43023</v>
      </c>
      <c r="U2071" s="8">
        <v>8.3333333333333329E-2</v>
      </c>
      <c r="V2071" s="8">
        <v>0.16666666666666666</v>
      </c>
      <c r="W2071" s="8" t="s">
        <v>1100</v>
      </c>
      <c r="X2071" s="8" t="s">
        <v>13001</v>
      </c>
      <c r="Y2071" s="8" t="s">
        <v>12965</v>
      </c>
      <c r="Z2071" s="17" t="s">
        <v>39034</v>
      </c>
      <c r="AA2071" s="8" t="s">
        <v>39035</v>
      </c>
      <c r="AB2071" s="8" t="s">
        <v>39036</v>
      </c>
    </row>
    <row r="2072" spans="1:28" hidden="1" x14ac:dyDescent="0.2">
      <c r="A2072" s="8" t="s">
        <v>39037</v>
      </c>
      <c r="B2072" s="8" t="s">
        <v>39038</v>
      </c>
      <c r="C2072" s="8" t="s">
        <v>45739</v>
      </c>
      <c r="D2072" s="8" t="s">
        <v>45740</v>
      </c>
      <c r="E2072" s="8" t="s">
        <v>400</v>
      </c>
      <c r="F2072" s="8" t="s">
        <v>112</v>
      </c>
      <c r="G2072" s="8" t="s">
        <v>400</v>
      </c>
      <c r="H2072" s="8" t="s">
        <v>112</v>
      </c>
      <c r="I2072" s="8" t="s">
        <v>38991</v>
      </c>
      <c r="J2072" s="8" t="s">
        <v>708</v>
      </c>
      <c r="K2072" s="8" t="s">
        <v>12943</v>
      </c>
      <c r="L2072" s="8" t="s">
        <v>1467</v>
      </c>
      <c r="M2072" s="8" t="s">
        <v>409</v>
      </c>
      <c r="N2072" s="8" t="s">
        <v>10716</v>
      </c>
      <c r="O2072" s="8" t="s">
        <v>19170</v>
      </c>
      <c r="P2072" s="8" t="s">
        <v>776</v>
      </c>
      <c r="Q2072" s="8" t="s">
        <v>17227</v>
      </c>
      <c r="R2072" s="8" t="s">
        <v>38992</v>
      </c>
      <c r="S2072" s="17" t="s">
        <v>38993</v>
      </c>
      <c r="T2072" s="18">
        <v>43023</v>
      </c>
      <c r="U2072" s="8">
        <v>0.16666666666666666</v>
      </c>
      <c r="V2072" s="8">
        <v>0.25</v>
      </c>
      <c r="W2072" s="8" t="s">
        <v>1100</v>
      </c>
      <c r="X2072" s="8" t="s">
        <v>13007</v>
      </c>
      <c r="Y2072" s="8" t="s">
        <v>13008</v>
      </c>
      <c r="Z2072" s="17" t="s">
        <v>39039</v>
      </c>
      <c r="AA2072" s="8" t="s">
        <v>39040</v>
      </c>
      <c r="AB2072" s="8" t="s">
        <v>39041</v>
      </c>
    </row>
    <row r="2073" spans="1:28" hidden="1" x14ac:dyDescent="0.2">
      <c r="A2073" s="8" t="s">
        <v>39024</v>
      </c>
      <c r="B2073" s="8" t="s">
        <v>39025</v>
      </c>
      <c r="C2073" s="8" t="s">
        <v>45739</v>
      </c>
      <c r="D2073" s="8" t="s">
        <v>45740</v>
      </c>
      <c r="E2073" s="8" t="s">
        <v>400</v>
      </c>
      <c r="F2073" s="8" t="s">
        <v>112</v>
      </c>
      <c r="G2073" s="8" t="s">
        <v>400</v>
      </c>
      <c r="H2073" s="8" t="s">
        <v>112</v>
      </c>
      <c r="I2073" s="8" t="s">
        <v>38991</v>
      </c>
      <c r="J2073" s="8" t="s">
        <v>708</v>
      </c>
      <c r="K2073" s="8" t="s">
        <v>12943</v>
      </c>
      <c r="L2073" s="8" t="s">
        <v>402</v>
      </c>
      <c r="M2073" s="8" t="s">
        <v>3060</v>
      </c>
      <c r="N2073" s="8" t="s">
        <v>10716</v>
      </c>
      <c r="O2073" s="8" t="s">
        <v>19170</v>
      </c>
      <c r="P2073" s="8" t="s">
        <v>776</v>
      </c>
      <c r="Q2073" s="8" t="s">
        <v>17227</v>
      </c>
      <c r="R2073" s="8" t="s">
        <v>38992</v>
      </c>
      <c r="S2073" s="17" t="s">
        <v>38993</v>
      </c>
      <c r="T2073" s="18">
        <v>43023</v>
      </c>
      <c r="U2073" s="8">
        <v>0.75</v>
      </c>
      <c r="V2073" s="8">
        <v>0.91666666666666663</v>
      </c>
      <c r="W2073" s="8" t="s">
        <v>739</v>
      </c>
      <c r="X2073" s="8" t="s">
        <v>12987</v>
      </c>
      <c r="Y2073" s="8" t="s">
        <v>329</v>
      </c>
      <c r="Z2073" s="17" t="s">
        <v>22196</v>
      </c>
      <c r="AA2073" s="8" t="s">
        <v>39026</v>
      </c>
      <c r="AB2073" s="8" t="s">
        <v>39027</v>
      </c>
    </row>
    <row r="2074" spans="1:28" hidden="1" x14ac:dyDescent="0.2">
      <c r="A2074" s="8" t="s">
        <v>39028</v>
      </c>
      <c r="B2074" s="8" t="s">
        <v>39029</v>
      </c>
      <c r="C2074" s="8" t="s">
        <v>45739</v>
      </c>
      <c r="D2074" s="8" t="s">
        <v>45740</v>
      </c>
      <c r="E2074" s="8" t="s">
        <v>400</v>
      </c>
      <c r="F2074" s="8" t="s">
        <v>112</v>
      </c>
      <c r="G2074" s="8" t="s">
        <v>400</v>
      </c>
      <c r="H2074" s="8" t="s">
        <v>112</v>
      </c>
      <c r="I2074" s="8" t="s">
        <v>38991</v>
      </c>
      <c r="J2074" s="8" t="s">
        <v>708</v>
      </c>
      <c r="K2074" s="8" t="s">
        <v>12943</v>
      </c>
      <c r="L2074" s="8" t="s">
        <v>3060</v>
      </c>
      <c r="M2074" s="8" t="s">
        <v>5665</v>
      </c>
      <c r="N2074" s="8" t="s">
        <v>10716</v>
      </c>
      <c r="O2074" s="8" t="s">
        <v>19170</v>
      </c>
      <c r="P2074" s="8" t="s">
        <v>776</v>
      </c>
      <c r="Q2074" s="8" t="s">
        <v>17227</v>
      </c>
      <c r="R2074" s="8" t="s">
        <v>38992</v>
      </c>
      <c r="S2074" s="17" t="s">
        <v>38993</v>
      </c>
      <c r="T2074" s="18">
        <v>43023</v>
      </c>
      <c r="U2074" s="8">
        <v>0.91666666666666663</v>
      </c>
      <c r="V2074" s="8">
        <v>8.3333333333333329E-2</v>
      </c>
      <c r="W2074" s="8" t="s">
        <v>739</v>
      </c>
      <c r="X2074" s="8" t="s">
        <v>12994</v>
      </c>
      <c r="Y2074" s="8" t="s">
        <v>329</v>
      </c>
      <c r="Z2074" s="17" t="s">
        <v>12995</v>
      </c>
      <c r="AA2074" s="8" t="s">
        <v>39030</v>
      </c>
      <c r="AB2074" s="8" t="s">
        <v>39031</v>
      </c>
    </row>
    <row r="2075" spans="1:28" hidden="1" x14ac:dyDescent="0.2">
      <c r="A2075" s="8" t="s">
        <v>39042</v>
      </c>
      <c r="B2075" s="8" t="s">
        <v>39043</v>
      </c>
      <c r="C2075" s="8" t="s">
        <v>45739</v>
      </c>
      <c r="D2075" s="8" t="s">
        <v>45740</v>
      </c>
      <c r="E2075" s="8" t="s">
        <v>113</v>
      </c>
      <c r="F2075" s="8" t="s">
        <v>112</v>
      </c>
      <c r="G2075" s="8" t="s">
        <v>113</v>
      </c>
      <c r="H2075" s="8" t="s">
        <v>112</v>
      </c>
      <c r="I2075" s="8" t="s">
        <v>38991</v>
      </c>
      <c r="J2075" s="8" t="s">
        <v>708</v>
      </c>
      <c r="K2075" s="8" t="s">
        <v>12943</v>
      </c>
      <c r="L2075" s="8" t="s">
        <v>410</v>
      </c>
      <c r="M2075" s="8" t="s">
        <v>418</v>
      </c>
      <c r="N2075" s="8" t="s">
        <v>10716</v>
      </c>
      <c r="O2075" s="8" t="s">
        <v>19170</v>
      </c>
      <c r="P2075" s="8" t="s">
        <v>776</v>
      </c>
      <c r="Q2075" s="8" t="s">
        <v>17227</v>
      </c>
      <c r="R2075" s="8" t="s">
        <v>38992</v>
      </c>
      <c r="S2075" s="17" t="s">
        <v>38993</v>
      </c>
      <c r="T2075" s="18">
        <v>43024</v>
      </c>
      <c r="U2075" s="8">
        <v>0.75</v>
      </c>
      <c r="V2075" s="8">
        <v>0.25</v>
      </c>
      <c r="W2075" s="8" t="s">
        <v>40</v>
      </c>
      <c r="X2075" s="8" t="s">
        <v>3504</v>
      </c>
      <c r="Y2075" s="8" t="s">
        <v>3505</v>
      </c>
      <c r="Z2075" s="17" t="s">
        <v>3472</v>
      </c>
      <c r="AA2075" s="8" t="s">
        <v>39044</v>
      </c>
      <c r="AB2075" s="8" t="s">
        <v>39045</v>
      </c>
    </row>
    <row r="2076" spans="1:28" hidden="1" x14ac:dyDescent="0.2">
      <c r="A2076" s="8" t="s">
        <v>39051</v>
      </c>
      <c r="B2076" s="8" t="s">
        <v>39052</v>
      </c>
      <c r="C2076" s="8" t="s">
        <v>45739</v>
      </c>
      <c r="D2076" s="8" t="s">
        <v>45740</v>
      </c>
      <c r="E2076" s="8" t="s">
        <v>123</v>
      </c>
      <c r="F2076" s="8" t="s">
        <v>112</v>
      </c>
      <c r="G2076" s="8" t="s">
        <v>123</v>
      </c>
      <c r="H2076" s="8" t="s">
        <v>112</v>
      </c>
      <c r="I2076" s="8" t="s">
        <v>38991</v>
      </c>
      <c r="J2076" s="8" t="s">
        <v>708</v>
      </c>
      <c r="K2076" s="8" t="s">
        <v>12943</v>
      </c>
      <c r="L2076" s="8" t="s">
        <v>1886</v>
      </c>
      <c r="M2076" s="8" t="s">
        <v>2047</v>
      </c>
      <c r="N2076" s="8" t="s">
        <v>10716</v>
      </c>
      <c r="O2076" s="8" t="s">
        <v>19170</v>
      </c>
      <c r="P2076" s="8" t="s">
        <v>776</v>
      </c>
      <c r="Q2076" s="8" t="s">
        <v>17227</v>
      </c>
      <c r="R2076" s="8" t="s">
        <v>38992</v>
      </c>
      <c r="S2076" s="17" t="s">
        <v>38993</v>
      </c>
      <c r="T2076" s="18">
        <v>43025</v>
      </c>
      <c r="U2076" s="8">
        <v>0</v>
      </c>
      <c r="V2076" s="8">
        <v>0.25</v>
      </c>
      <c r="W2076" s="8" t="s">
        <v>30</v>
      </c>
      <c r="X2076" s="8" t="s">
        <v>3518</v>
      </c>
      <c r="Y2076" s="8" t="s">
        <v>3519</v>
      </c>
      <c r="Z2076" s="17" t="s">
        <v>3520</v>
      </c>
      <c r="AA2076" s="8" t="s">
        <v>39053</v>
      </c>
      <c r="AB2076" s="8" t="s">
        <v>39054</v>
      </c>
    </row>
    <row r="2077" spans="1:28" hidden="1" x14ac:dyDescent="0.2">
      <c r="A2077" s="8" t="s">
        <v>39046</v>
      </c>
      <c r="B2077" s="8" t="s">
        <v>39047</v>
      </c>
      <c r="C2077" s="8" t="s">
        <v>45739</v>
      </c>
      <c r="D2077" s="8" t="s">
        <v>45740</v>
      </c>
      <c r="E2077" s="8" t="s">
        <v>123</v>
      </c>
      <c r="F2077" s="8" t="s">
        <v>112</v>
      </c>
      <c r="G2077" s="8" t="s">
        <v>123</v>
      </c>
      <c r="H2077" s="8" t="s">
        <v>112</v>
      </c>
      <c r="I2077" s="8" t="s">
        <v>38991</v>
      </c>
      <c r="J2077" s="8" t="s">
        <v>708</v>
      </c>
      <c r="K2077" s="8" t="s">
        <v>12943</v>
      </c>
      <c r="L2077" s="8" t="s">
        <v>419</v>
      </c>
      <c r="M2077" s="8" t="s">
        <v>1886</v>
      </c>
      <c r="N2077" s="8" t="s">
        <v>10716</v>
      </c>
      <c r="O2077" s="8" t="s">
        <v>19170</v>
      </c>
      <c r="P2077" s="8" t="s">
        <v>776</v>
      </c>
      <c r="Q2077" s="8" t="s">
        <v>17227</v>
      </c>
      <c r="R2077" s="8" t="s">
        <v>38992</v>
      </c>
      <c r="S2077" s="17" t="s">
        <v>38993</v>
      </c>
      <c r="T2077" s="18">
        <v>43025</v>
      </c>
      <c r="U2077" s="8">
        <v>0.75</v>
      </c>
      <c r="V2077" s="8">
        <v>0</v>
      </c>
      <c r="W2077" s="8" t="s">
        <v>30</v>
      </c>
      <c r="X2077" s="8" t="s">
        <v>13018</v>
      </c>
      <c r="Y2077" s="8" t="s">
        <v>9306</v>
      </c>
      <c r="Z2077" s="17" t="s">
        <v>39048</v>
      </c>
      <c r="AA2077" s="8" t="s">
        <v>39049</v>
      </c>
      <c r="AB2077" s="8" t="s">
        <v>39050</v>
      </c>
    </row>
    <row r="2078" spans="1:28" hidden="1" x14ac:dyDescent="0.2">
      <c r="A2078" s="8" t="s">
        <v>39055</v>
      </c>
      <c r="B2078" s="8" t="s">
        <v>39056</v>
      </c>
      <c r="C2078" s="8" t="s">
        <v>45739</v>
      </c>
      <c r="D2078" s="8" t="s">
        <v>45740</v>
      </c>
      <c r="E2078" s="8" t="s">
        <v>134</v>
      </c>
      <c r="F2078" s="8" t="s">
        <v>133</v>
      </c>
      <c r="G2078" s="8" t="s">
        <v>134</v>
      </c>
      <c r="H2078" s="8" t="s">
        <v>133</v>
      </c>
      <c r="I2078" s="8" t="s">
        <v>38991</v>
      </c>
      <c r="J2078" s="8" t="s">
        <v>708</v>
      </c>
      <c r="K2078" s="8" t="s">
        <v>12943</v>
      </c>
      <c r="L2078" s="8" t="s">
        <v>3136</v>
      </c>
      <c r="M2078" s="8" t="s">
        <v>2054</v>
      </c>
      <c r="N2078" s="8" t="s">
        <v>10716</v>
      </c>
      <c r="O2078" s="8" t="s">
        <v>19170</v>
      </c>
      <c r="P2078" s="8" t="s">
        <v>776</v>
      </c>
      <c r="Q2078" s="8" t="s">
        <v>17227</v>
      </c>
      <c r="R2078" s="8" t="s">
        <v>38992</v>
      </c>
      <c r="S2078" s="17" t="s">
        <v>38993</v>
      </c>
      <c r="T2078" s="18">
        <v>43026</v>
      </c>
      <c r="U2078" s="8">
        <v>0.75</v>
      </c>
      <c r="V2078" s="8">
        <v>0.25</v>
      </c>
      <c r="W2078" s="8" t="s">
        <v>40</v>
      </c>
      <c r="X2078" s="8" t="s">
        <v>13029</v>
      </c>
      <c r="Y2078" s="8" t="s">
        <v>3538</v>
      </c>
      <c r="Z2078" s="17" t="s">
        <v>3520</v>
      </c>
      <c r="AA2078" s="8" t="s">
        <v>39057</v>
      </c>
      <c r="AB2078" s="8" t="s">
        <v>39058</v>
      </c>
    </row>
    <row r="2079" spans="1:28" hidden="1" x14ac:dyDescent="0.2">
      <c r="A2079" s="8" t="s">
        <v>39068</v>
      </c>
      <c r="B2079" s="8" t="s">
        <v>39069</v>
      </c>
      <c r="C2079" s="8" t="s">
        <v>45739</v>
      </c>
      <c r="D2079" s="8" t="s">
        <v>45740</v>
      </c>
      <c r="E2079" s="8" t="s">
        <v>144</v>
      </c>
      <c r="F2079" s="8" t="s">
        <v>133</v>
      </c>
      <c r="G2079" s="8" t="s">
        <v>144</v>
      </c>
      <c r="H2079" s="8" t="s">
        <v>133</v>
      </c>
      <c r="I2079" s="8" t="s">
        <v>38991</v>
      </c>
      <c r="J2079" s="8" t="s">
        <v>708</v>
      </c>
      <c r="K2079" s="8" t="s">
        <v>12943</v>
      </c>
      <c r="L2079" s="8" t="s">
        <v>33406</v>
      </c>
      <c r="M2079" s="8" t="s">
        <v>3158</v>
      </c>
      <c r="N2079" s="8" t="s">
        <v>10716</v>
      </c>
      <c r="O2079" s="8" t="s">
        <v>19170</v>
      </c>
      <c r="P2079" s="8" t="s">
        <v>776</v>
      </c>
      <c r="Q2079" s="8" t="s">
        <v>17227</v>
      </c>
      <c r="R2079" s="8" t="s">
        <v>38992</v>
      </c>
      <c r="S2079" s="17" t="s">
        <v>38993</v>
      </c>
      <c r="T2079" s="18">
        <v>43027</v>
      </c>
      <c r="U2079" s="8">
        <v>8.3333333333333329E-2</v>
      </c>
      <c r="V2079" s="8">
        <v>0.16666666666666666</v>
      </c>
      <c r="W2079" s="8" t="s">
        <v>1100</v>
      </c>
      <c r="X2079" s="8" t="s">
        <v>13048</v>
      </c>
      <c r="Y2079" s="8" t="s">
        <v>9306</v>
      </c>
      <c r="Z2079" s="17" t="s">
        <v>2891</v>
      </c>
      <c r="AA2079" s="8" t="s">
        <v>39070</v>
      </c>
      <c r="AB2079" s="8" t="s">
        <v>39071</v>
      </c>
    </row>
    <row r="2080" spans="1:28" hidden="1" x14ac:dyDescent="0.2">
      <c r="A2080" s="8" t="s">
        <v>39072</v>
      </c>
      <c r="B2080" s="8" t="s">
        <v>39073</v>
      </c>
      <c r="C2080" s="8" t="s">
        <v>45739</v>
      </c>
      <c r="D2080" s="8" t="s">
        <v>45740</v>
      </c>
      <c r="E2080" s="8" t="s">
        <v>144</v>
      </c>
      <c r="F2080" s="8" t="s">
        <v>133</v>
      </c>
      <c r="G2080" s="8" t="s">
        <v>144</v>
      </c>
      <c r="H2080" s="8" t="s">
        <v>133</v>
      </c>
      <c r="I2080" s="8" t="s">
        <v>38991</v>
      </c>
      <c r="J2080" s="8" t="s">
        <v>708</v>
      </c>
      <c r="K2080" s="8" t="s">
        <v>12943</v>
      </c>
      <c r="L2080" s="8" t="s">
        <v>3158</v>
      </c>
      <c r="M2080" s="8" t="s">
        <v>2061</v>
      </c>
      <c r="N2080" s="8" t="s">
        <v>10716</v>
      </c>
      <c r="O2080" s="8" t="s">
        <v>19170</v>
      </c>
      <c r="P2080" s="8" t="s">
        <v>776</v>
      </c>
      <c r="Q2080" s="8" t="s">
        <v>17227</v>
      </c>
      <c r="R2080" s="8" t="s">
        <v>38992</v>
      </c>
      <c r="S2080" s="17" t="s">
        <v>38993</v>
      </c>
      <c r="T2080" s="18">
        <v>43027</v>
      </c>
      <c r="U2080" s="8">
        <v>0.16666666666666666</v>
      </c>
      <c r="V2080" s="8">
        <v>0.25</v>
      </c>
      <c r="W2080" s="8" t="s">
        <v>1100</v>
      </c>
      <c r="X2080" s="8" t="s">
        <v>13053</v>
      </c>
      <c r="Y2080" s="8" t="s">
        <v>9306</v>
      </c>
      <c r="Z2080" s="17" t="s">
        <v>39074</v>
      </c>
      <c r="AA2080" s="8" t="s">
        <v>39075</v>
      </c>
      <c r="AB2080" s="8" t="s">
        <v>39076</v>
      </c>
    </row>
    <row r="2081" spans="1:28" hidden="1" x14ac:dyDescent="0.2">
      <c r="A2081" s="8" t="s">
        <v>39059</v>
      </c>
      <c r="B2081" s="8" t="s">
        <v>39060</v>
      </c>
      <c r="C2081" s="8" t="s">
        <v>45739</v>
      </c>
      <c r="D2081" s="8" t="s">
        <v>45740</v>
      </c>
      <c r="E2081" s="8" t="s">
        <v>144</v>
      </c>
      <c r="F2081" s="8" t="s">
        <v>133</v>
      </c>
      <c r="G2081" s="8" t="s">
        <v>144</v>
      </c>
      <c r="H2081" s="8" t="s">
        <v>133</v>
      </c>
      <c r="I2081" s="8" t="s">
        <v>38991</v>
      </c>
      <c r="J2081" s="8" t="s">
        <v>708</v>
      </c>
      <c r="K2081" s="8" t="s">
        <v>12943</v>
      </c>
      <c r="L2081" s="8" t="s">
        <v>3151</v>
      </c>
      <c r="M2081" s="8" t="s">
        <v>26173</v>
      </c>
      <c r="N2081" s="8" t="s">
        <v>10716</v>
      </c>
      <c r="O2081" s="8" t="s">
        <v>19170</v>
      </c>
      <c r="P2081" s="8" t="s">
        <v>776</v>
      </c>
      <c r="Q2081" s="8" t="s">
        <v>17227</v>
      </c>
      <c r="R2081" s="8" t="s">
        <v>38992</v>
      </c>
      <c r="S2081" s="17" t="s">
        <v>38993</v>
      </c>
      <c r="T2081" s="18">
        <v>43027</v>
      </c>
      <c r="U2081" s="8">
        <v>0.75</v>
      </c>
      <c r="V2081" s="8">
        <v>0.91666666666666663</v>
      </c>
      <c r="W2081" s="8" t="s">
        <v>739</v>
      </c>
      <c r="X2081" s="8" t="s">
        <v>13035</v>
      </c>
      <c r="Y2081" s="8" t="s">
        <v>13036</v>
      </c>
      <c r="Z2081" s="17" t="s">
        <v>21036</v>
      </c>
      <c r="AA2081" s="8" t="s">
        <v>39061</v>
      </c>
      <c r="AB2081" s="8" t="s">
        <v>39062</v>
      </c>
    </row>
    <row r="2082" spans="1:28" hidden="1" x14ac:dyDescent="0.2">
      <c r="A2082" s="8" t="s">
        <v>39063</v>
      </c>
      <c r="B2082" s="8" t="s">
        <v>39064</v>
      </c>
      <c r="C2082" s="8" t="s">
        <v>45739</v>
      </c>
      <c r="D2082" s="8" t="s">
        <v>45740</v>
      </c>
      <c r="E2082" s="8" t="s">
        <v>144</v>
      </c>
      <c r="F2082" s="8" t="s">
        <v>133</v>
      </c>
      <c r="G2082" s="8" t="s">
        <v>144</v>
      </c>
      <c r="H2082" s="8" t="s">
        <v>133</v>
      </c>
      <c r="I2082" s="8" t="s">
        <v>38991</v>
      </c>
      <c r="J2082" s="8" t="s">
        <v>708</v>
      </c>
      <c r="K2082" s="8" t="s">
        <v>12943</v>
      </c>
      <c r="L2082" s="8" t="s">
        <v>26173</v>
      </c>
      <c r="M2082" s="8" t="s">
        <v>33406</v>
      </c>
      <c r="N2082" s="8" t="s">
        <v>10716</v>
      </c>
      <c r="O2082" s="8" t="s">
        <v>19170</v>
      </c>
      <c r="P2082" s="8" t="s">
        <v>776</v>
      </c>
      <c r="Q2082" s="8" t="s">
        <v>17227</v>
      </c>
      <c r="R2082" s="8" t="s">
        <v>38992</v>
      </c>
      <c r="S2082" s="17" t="s">
        <v>38993</v>
      </c>
      <c r="T2082" s="18">
        <v>43027</v>
      </c>
      <c r="U2082" s="8">
        <v>0.91666666666666663</v>
      </c>
      <c r="V2082" s="8">
        <v>8.3333333333333329E-2</v>
      </c>
      <c r="W2082" s="8" t="s">
        <v>739</v>
      </c>
      <c r="X2082" s="8" t="s">
        <v>13042</v>
      </c>
      <c r="Y2082" s="8" t="s">
        <v>394</v>
      </c>
      <c r="Z2082" s="17" t="s">
        <v>39065</v>
      </c>
      <c r="AA2082" s="8" t="s">
        <v>39066</v>
      </c>
      <c r="AB2082" s="8" t="s">
        <v>39067</v>
      </c>
    </row>
    <row r="2083" spans="1:28" hidden="1" x14ac:dyDescent="0.2">
      <c r="A2083" s="8" t="s">
        <v>39092</v>
      </c>
      <c r="B2083" s="8" t="s">
        <v>39093</v>
      </c>
      <c r="C2083" s="8" t="s">
        <v>45739</v>
      </c>
      <c r="D2083" s="8" t="s">
        <v>45740</v>
      </c>
      <c r="E2083" s="8" t="s">
        <v>174</v>
      </c>
      <c r="F2083" s="8" t="s">
        <v>133</v>
      </c>
      <c r="G2083" s="8" t="s">
        <v>174</v>
      </c>
      <c r="H2083" s="8" t="s">
        <v>133</v>
      </c>
      <c r="I2083" s="8" t="s">
        <v>38991</v>
      </c>
      <c r="J2083" s="8" t="s">
        <v>708</v>
      </c>
      <c r="K2083" s="8" t="s">
        <v>12943</v>
      </c>
      <c r="L2083" s="8" t="s">
        <v>30955</v>
      </c>
      <c r="M2083" s="8" t="s">
        <v>3563</v>
      </c>
      <c r="N2083" s="8" t="s">
        <v>10716</v>
      </c>
      <c r="O2083" s="8" t="s">
        <v>19170</v>
      </c>
      <c r="P2083" s="8" t="s">
        <v>776</v>
      </c>
      <c r="Q2083" s="8" t="s">
        <v>17227</v>
      </c>
      <c r="R2083" s="8" t="s">
        <v>38992</v>
      </c>
      <c r="S2083" s="17" t="s">
        <v>38993</v>
      </c>
      <c r="T2083" s="18">
        <v>43028</v>
      </c>
      <c r="U2083" s="8">
        <v>0.125</v>
      </c>
      <c r="V2083" s="8">
        <v>0.20833333333333334</v>
      </c>
      <c r="W2083" s="8" t="s">
        <v>1100</v>
      </c>
      <c r="X2083" s="8" t="s">
        <v>13078</v>
      </c>
      <c r="Y2083" s="8" t="s">
        <v>13060</v>
      </c>
      <c r="Z2083" s="17" t="s">
        <v>39094</v>
      </c>
      <c r="AA2083" s="8" t="s">
        <v>39095</v>
      </c>
      <c r="AB2083" s="8" t="s">
        <v>39096</v>
      </c>
    </row>
    <row r="2084" spans="1:28" hidden="1" x14ac:dyDescent="0.2">
      <c r="A2084" s="8" t="s">
        <v>39077</v>
      </c>
      <c r="B2084" s="8" t="s">
        <v>39078</v>
      </c>
      <c r="C2084" s="8" t="s">
        <v>45739</v>
      </c>
      <c r="D2084" s="8" t="s">
        <v>45740</v>
      </c>
      <c r="E2084" s="8" t="s">
        <v>174</v>
      </c>
      <c r="F2084" s="8" t="s">
        <v>133</v>
      </c>
      <c r="G2084" s="8" t="s">
        <v>174</v>
      </c>
      <c r="H2084" s="8" t="s">
        <v>133</v>
      </c>
      <c r="I2084" s="8" t="s">
        <v>38991</v>
      </c>
      <c r="J2084" s="8" t="s">
        <v>708</v>
      </c>
      <c r="K2084" s="8" t="s">
        <v>12943</v>
      </c>
      <c r="L2084" s="8" t="s">
        <v>3166</v>
      </c>
      <c r="M2084" s="8" t="s">
        <v>1051</v>
      </c>
      <c r="N2084" s="8" t="s">
        <v>10716</v>
      </c>
      <c r="O2084" s="8" t="s">
        <v>19170</v>
      </c>
      <c r="P2084" s="8" t="s">
        <v>776</v>
      </c>
      <c r="Q2084" s="8" t="s">
        <v>17227</v>
      </c>
      <c r="R2084" s="8" t="s">
        <v>38992</v>
      </c>
      <c r="S2084" s="17" t="s">
        <v>38993</v>
      </c>
      <c r="T2084" s="18">
        <v>43028</v>
      </c>
      <c r="U2084" s="8">
        <v>0.75</v>
      </c>
      <c r="V2084" s="8">
        <v>0.83333333333333337</v>
      </c>
      <c r="W2084" s="8" t="s">
        <v>1100</v>
      </c>
      <c r="X2084" s="8" t="s">
        <v>13059</v>
      </c>
      <c r="Y2084" s="8" t="s">
        <v>13060</v>
      </c>
      <c r="Z2084" s="17" t="s">
        <v>39079</v>
      </c>
      <c r="AA2084" s="8" t="s">
        <v>39080</v>
      </c>
      <c r="AB2084" s="8" t="s">
        <v>39081</v>
      </c>
    </row>
    <row r="2085" spans="1:28" hidden="1" x14ac:dyDescent="0.2">
      <c r="A2085" s="8" t="s">
        <v>39082</v>
      </c>
      <c r="B2085" s="8" t="s">
        <v>39083</v>
      </c>
      <c r="C2085" s="8" t="s">
        <v>45739</v>
      </c>
      <c r="D2085" s="8" t="s">
        <v>45740</v>
      </c>
      <c r="E2085" s="8" t="s">
        <v>174</v>
      </c>
      <c r="F2085" s="8" t="s">
        <v>133</v>
      </c>
      <c r="G2085" s="8" t="s">
        <v>174</v>
      </c>
      <c r="H2085" s="8" t="s">
        <v>133</v>
      </c>
      <c r="I2085" s="8" t="s">
        <v>38991</v>
      </c>
      <c r="J2085" s="8" t="s">
        <v>708</v>
      </c>
      <c r="K2085" s="8" t="s">
        <v>12943</v>
      </c>
      <c r="L2085" s="8" t="s">
        <v>1051</v>
      </c>
      <c r="M2085" s="8" t="s">
        <v>39084</v>
      </c>
      <c r="N2085" s="8" t="s">
        <v>10716</v>
      </c>
      <c r="O2085" s="8" t="s">
        <v>19170</v>
      </c>
      <c r="P2085" s="8" t="s">
        <v>776</v>
      </c>
      <c r="Q2085" s="8" t="s">
        <v>17227</v>
      </c>
      <c r="R2085" s="8" t="s">
        <v>38992</v>
      </c>
      <c r="S2085" s="17" t="s">
        <v>38993</v>
      </c>
      <c r="T2085" s="18">
        <v>43028</v>
      </c>
      <c r="U2085" s="8">
        <v>0.83333333333333337</v>
      </c>
      <c r="V2085" s="8">
        <v>0.91666666666666663</v>
      </c>
      <c r="W2085" s="8" t="s">
        <v>1100</v>
      </c>
      <c r="X2085" s="8" t="s">
        <v>13066</v>
      </c>
      <c r="Y2085" s="8" t="s">
        <v>13060</v>
      </c>
      <c r="Z2085" s="17" t="s">
        <v>3532</v>
      </c>
      <c r="AA2085" s="8" t="s">
        <v>39085</v>
      </c>
      <c r="AB2085" s="8" t="s">
        <v>39086</v>
      </c>
    </row>
    <row r="2086" spans="1:28" hidden="1" x14ac:dyDescent="0.2">
      <c r="A2086" s="8" t="s">
        <v>39087</v>
      </c>
      <c r="B2086" s="8" t="s">
        <v>39088</v>
      </c>
      <c r="C2086" s="8" t="s">
        <v>45739</v>
      </c>
      <c r="D2086" s="8" t="s">
        <v>45740</v>
      </c>
      <c r="E2086" s="8" t="s">
        <v>174</v>
      </c>
      <c r="F2086" s="8" t="s">
        <v>133</v>
      </c>
      <c r="G2086" s="8" t="s">
        <v>174</v>
      </c>
      <c r="H2086" s="8" t="s">
        <v>133</v>
      </c>
      <c r="I2086" s="8" t="s">
        <v>38991</v>
      </c>
      <c r="J2086" s="8" t="s">
        <v>708</v>
      </c>
      <c r="K2086" s="8" t="s">
        <v>12943</v>
      </c>
      <c r="L2086" s="8" t="s">
        <v>39084</v>
      </c>
      <c r="M2086" s="8" t="s">
        <v>30955</v>
      </c>
      <c r="N2086" s="8" t="s">
        <v>10716</v>
      </c>
      <c r="O2086" s="8" t="s">
        <v>19170</v>
      </c>
      <c r="P2086" s="8" t="s">
        <v>776</v>
      </c>
      <c r="Q2086" s="8" t="s">
        <v>17227</v>
      </c>
      <c r="R2086" s="8" t="s">
        <v>38992</v>
      </c>
      <c r="S2086" s="17" t="s">
        <v>38993</v>
      </c>
      <c r="T2086" s="18">
        <v>43028</v>
      </c>
      <c r="U2086" s="8">
        <v>0.91666666666666663</v>
      </c>
      <c r="V2086" s="8">
        <v>0.125</v>
      </c>
      <c r="W2086" s="8" t="s">
        <v>773</v>
      </c>
      <c r="X2086" s="8" t="s">
        <v>13071</v>
      </c>
      <c r="Y2086" s="8" t="s">
        <v>13060</v>
      </c>
      <c r="Z2086" s="17" t="s">
        <v>39089</v>
      </c>
      <c r="AA2086" s="8" t="s">
        <v>39090</v>
      </c>
      <c r="AB2086" s="8" t="s">
        <v>39091</v>
      </c>
    </row>
    <row r="2087" spans="1:28" hidden="1" x14ac:dyDescent="0.2">
      <c r="A2087" s="8" t="s">
        <v>39097</v>
      </c>
      <c r="B2087" s="8" t="s">
        <v>39098</v>
      </c>
      <c r="C2087" s="8" t="s">
        <v>45739</v>
      </c>
      <c r="D2087" s="8" t="s">
        <v>45740</v>
      </c>
      <c r="E2087" s="8" t="s">
        <v>184</v>
      </c>
      <c r="F2087" s="8" t="s">
        <v>133</v>
      </c>
      <c r="G2087" s="8" t="s">
        <v>184</v>
      </c>
      <c r="H2087" s="8" t="s">
        <v>133</v>
      </c>
      <c r="I2087" s="8" t="s">
        <v>38991</v>
      </c>
      <c r="J2087" s="8" t="s">
        <v>708</v>
      </c>
      <c r="K2087" s="8" t="s">
        <v>12943</v>
      </c>
      <c r="L2087" s="8" t="s">
        <v>3173</v>
      </c>
      <c r="M2087" s="8" t="s">
        <v>3174</v>
      </c>
      <c r="N2087" s="8" t="s">
        <v>10716</v>
      </c>
      <c r="O2087" s="8" t="s">
        <v>19170</v>
      </c>
      <c r="P2087" s="8" t="s">
        <v>776</v>
      </c>
      <c r="Q2087" s="8" t="s">
        <v>17227</v>
      </c>
      <c r="R2087" s="8" t="s">
        <v>38992</v>
      </c>
      <c r="S2087" s="17" t="s">
        <v>38993</v>
      </c>
      <c r="T2087" s="18">
        <v>43029</v>
      </c>
      <c r="U2087" s="8">
        <v>0.75</v>
      </c>
      <c r="V2087" s="8">
        <v>0.83333333333333337</v>
      </c>
      <c r="W2087" s="8" t="s">
        <v>1100</v>
      </c>
      <c r="X2087" s="8" t="s">
        <v>13084</v>
      </c>
      <c r="Y2087" s="8" t="s">
        <v>13060</v>
      </c>
      <c r="Z2087" s="17" t="s">
        <v>13086</v>
      </c>
      <c r="AA2087" s="8" t="s">
        <v>39099</v>
      </c>
      <c r="AB2087" s="8" t="s">
        <v>39100</v>
      </c>
    </row>
    <row r="2088" spans="1:28" hidden="1" x14ac:dyDescent="0.2">
      <c r="A2088" s="8" t="s">
        <v>39101</v>
      </c>
      <c r="B2088" s="8" t="s">
        <v>39102</v>
      </c>
      <c r="C2088" s="8" t="s">
        <v>45739</v>
      </c>
      <c r="D2088" s="8" t="s">
        <v>45740</v>
      </c>
      <c r="E2088" s="8" t="s">
        <v>184</v>
      </c>
      <c r="F2088" s="8" t="s">
        <v>133</v>
      </c>
      <c r="G2088" s="8" t="s">
        <v>184</v>
      </c>
      <c r="H2088" s="8" t="s">
        <v>133</v>
      </c>
      <c r="I2088" s="8" t="s">
        <v>38991</v>
      </c>
      <c r="J2088" s="8" t="s">
        <v>708</v>
      </c>
      <c r="K2088" s="8" t="s">
        <v>12943</v>
      </c>
      <c r="L2088" s="8" t="s">
        <v>3174</v>
      </c>
      <c r="M2088" s="8" t="s">
        <v>3187</v>
      </c>
      <c r="N2088" s="8" t="s">
        <v>10716</v>
      </c>
      <c r="O2088" s="8" t="s">
        <v>19170</v>
      </c>
      <c r="P2088" s="8" t="s">
        <v>776</v>
      </c>
      <c r="Q2088" s="8" t="s">
        <v>17227</v>
      </c>
      <c r="R2088" s="8" t="s">
        <v>38992</v>
      </c>
      <c r="S2088" s="17" t="s">
        <v>38993</v>
      </c>
      <c r="T2088" s="18">
        <v>43029</v>
      </c>
      <c r="U2088" s="8">
        <v>0.83333333333333337</v>
      </c>
      <c r="V2088" s="8">
        <v>0.91666666666666663</v>
      </c>
      <c r="W2088" s="8" t="s">
        <v>1100</v>
      </c>
      <c r="X2088" s="8" t="s">
        <v>13091</v>
      </c>
      <c r="Y2088" s="8" t="s">
        <v>329</v>
      </c>
      <c r="Z2088" s="17" t="s">
        <v>39103</v>
      </c>
      <c r="AA2088" s="8" t="s">
        <v>39104</v>
      </c>
      <c r="AB2088" s="8" t="s">
        <v>39105</v>
      </c>
    </row>
    <row r="2089" spans="1:28" hidden="1" x14ac:dyDescent="0.2">
      <c r="A2089" s="8" t="s">
        <v>39106</v>
      </c>
      <c r="B2089" s="8" t="s">
        <v>39107</v>
      </c>
      <c r="C2089" s="8" t="s">
        <v>45739</v>
      </c>
      <c r="D2089" s="8" t="s">
        <v>45740</v>
      </c>
      <c r="E2089" s="8" t="s">
        <v>184</v>
      </c>
      <c r="F2089" s="8" t="s">
        <v>133</v>
      </c>
      <c r="G2089" s="8" t="s">
        <v>184</v>
      </c>
      <c r="H2089" s="8" t="s">
        <v>133</v>
      </c>
      <c r="I2089" s="8" t="s">
        <v>38991</v>
      </c>
      <c r="J2089" s="8" t="s">
        <v>708</v>
      </c>
      <c r="K2089" s="8" t="s">
        <v>12943</v>
      </c>
      <c r="L2089" s="8" t="s">
        <v>3187</v>
      </c>
      <c r="M2089" s="8" t="s">
        <v>3585</v>
      </c>
      <c r="N2089" s="8" t="s">
        <v>10716</v>
      </c>
      <c r="O2089" s="8" t="s">
        <v>19170</v>
      </c>
      <c r="P2089" s="8" t="s">
        <v>776</v>
      </c>
      <c r="Q2089" s="8" t="s">
        <v>17227</v>
      </c>
      <c r="R2089" s="8" t="s">
        <v>38992</v>
      </c>
      <c r="S2089" s="17" t="s">
        <v>38993</v>
      </c>
      <c r="T2089" s="18">
        <v>43029</v>
      </c>
      <c r="U2089" s="8">
        <v>0.91666666666666663</v>
      </c>
      <c r="V2089" s="8">
        <v>0.20833333333333334</v>
      </c>
      <c r="W2089" s="8" t="s">
        <v>296</v>
      </c>
      <c r="X2089" s="8" t="s">
        <v>13098</v>
      </c>
      <c r="Y2089" s="8" t="s">
        <v>13099</v>
      </c>
      <c r="Z2089" s="17" t="s">
        <v>39108</v>
      </c>
      <c r="AA2089" s="8" t="s">
        <v>39109</v>
      </c>
      <c r="AB2089" s="8" t="s">
        <v>39110</v>
      </c>
    </row>
    <row r="2090" spans="1:28" hidden="1" x14ac:dyDescent="0.2">
      <c r="A2090" s="8" t="s">
        <v>39111</v>
      </c>
      <c r="B2090" s="8" t="s">
        <v>39112</v>
      </c>
      <c r="C2090" s="8" t="s">
        <v>45739</v>
      </c>
      <c r="D2090" s="8" t="s">
        <v>45740</v>
      </c>
      <c r="E2090" s="8" t="s">
        <v>194</v>
      </c>
      <c r="F2090" s="8" t="s">
        <v>133</v>
      </c>
      <c r="G2090" s="8" t="s">
        <v>194</v>
      </c>
      <c r="H2090" s="8" t="s">
        <v>133</v>
      </c>
      <c r="I2090" s="8" t="s">
        <v>38991</v>
      </c>
      <c r="J2090" s="8" t="s">
        <v>708</v>
      </c>
      <c r="K2090" s="8" t="s">
        <v>12943</v>
      </c>
      <c r="L2090" s="8" t="s">
        <v>3209</v>
      </c>
      <c r="M2090" s="8" t="s">
        <v>798</v>
      </c>
      <c r="N2090" s="8" t="s">
        <v>10716</v>
      </c>
      <c r="O2090" s="8" t="s">
        <v>19170</v>
      </c>
      <c r="P2090" s="8" t="s">
        <v>776</v>
      </c>
      <c r="Q2090" s="8" t="s">
        <v>17227</v>
      </c>
      <c r="R2090" s="8" t="s">
        <v>38992</v>
      </c>
      <c r="S2090" s="17" t="s">
        <v>38993</v>
      </c>
      <c r="T2090" s="18">
        <v>43030</v>
      </c>
      <c r="U2090" s="8">
        <v>0.75</v>
      </c>
      <c r="V2090" s="8">
        <v>0.20833333333333334</v>
      </c>
      <c r="W2090" s="8" t="s">
        <v>762</v>
      </c>
      <c r="X2090" s="8" t="s">
        <v>13106</v>
      </c>
      <c r="Y2090" s="8" t="s">
        <v>3572</v>
      </c>
      <c r="Z2090" s="17" t="s">
        <v>4689</v>
      </c>
      <c r="AA2090" s="8" t="s">
        <v>39113</v>
      </c>
      <c r="AB2090" s="8" t="s">
        <v>39114</v>
      </c>
    </row>
    <row r="2091" spans="1:28" hidden="1" x14ac:dyDescent="0.2">
      <c r="A2091" s="8" t="s">
        <v>39120</v>
      </c>
      <c r="B2091" s="8" t="s">
        <v>39121</v>
      </c>
      <c r="C2091" s="8" t="s">
        <v>45739</v>
      </c>
      <c r="D2091" s="8" t="s">
        <v>45740</v>
      </c>
      <c r="E2091" s="8" t="s">
        <v>154</v>
      </c>
      <c r="F2091" s="8" t="s">
        <v>133</v>
      </c>
      <c r="G2091" s="8" t="s">
        <v>154</v>
      </c>
      <c r="H2091" s="8" t="s">
        <v>133</v>
      </c>
      <c r="I2091" s="8" t="s">
        <v>38991</v>
      </c>
      <c r="J2091" s="8" t="s">
        <v>708</v>
      </c>
      <c r="K2091" s="8" t="s">
        <v>12943</v>
      </c>
      <c r="L2091" s="8" t="s">
        <v>4114</v>
      </c>
      <c r="M2091" s="8" t="s">
        <v>804</v>
      </c>
      <c r="N2091" s="8" t="s">
        <v>10716</v>
      </c>
      <c r="O2091" s="8" t="s">
        <v>19170</v>
      </c>
      <c r="P2091" s="8" t="s">
        <v>776</v>
      </c>
      <c r="Q2091" s="8" t="s">
        <v>17227</v>
      </c>
      <c r="R2091" s="8" t="s">
        <v>38992</v>
      </c>
      <c r="S2091" s="17" t="s">
        <v>38993</v>
      </c>
      <c r="T2091" s="18">
        <v>43031</v>
      </c>
      <c r="U2091" s="8">
        <v>0</v>
      </c>
      <c r="V2091" s="8">
        <v>0.20833333333333334</v>
      </c>
      <c r="W2091" s="8" t="s">
        <v>773</v>
      </c>
      <c r="X2091" s="8" t="s">
        <v>13117</v>
      </c>
      <c r="Y2091" s="8" t="s">
        <v>448</v>
      </c>
      <c r="Z2091" s="17" t="s">
        <v>39122</v>
      </c>
      <c r="AA2091" s="8" t="s">
        <v>39123</v>
      </c>
      <c r="AB2091" s="8" t="s">
        <v>39124</v>
      </c>
    </row>
    <row r="2092" spans="1:28" hidden="1" x14ac:dyDescent="0.2">
      <c r="A2092" s="8" t="s">
        <v>39115</v>
      </c>
      <c r="B2092" s="8" t="s">
        <v>39116</v>
      </c>
      <c r="C2092" s="8" t="s">
        <v>45739</v>
      </c>
      <c r="D2092" s="8" t="s">
        <v>45740</v>
      </c>
      <c r="E2092" s="8" t="s">
        <v>154</v>
      </c>
      <c r="F2092" s="8" t="s">
        <v>133</v>
      </c>
      <c r="G2092" s="8" t="s">
        <v>154</v>
      </c>
      <c r="H2092" s="8" t="s">
        <v>133</v>
      </c>
      <c r="I2092" s="8" t="s">
        <v>38991</v>
      </c>
      <c r="J2092" s="8" t="s">
        <v>708</v>
      </c>
      <c r="K2092" s="8" t="s">
        <v>12943</v>
      </c>
      <c r="L2092" s="8" t="s">
        <v>3229</v>
      </c>
      <c r="M2092" s="8" t="s">
        <v>4114</v>
      </c>
      <c r="N2092" s="8" t="s">
        <v>10716</v>
      </c>
      <c r="O2092" s="8" t="s">
        <v>19170</v>
      </c>
      <c r="P2092" s="8" t="s">
        <v>776</v>
      </c>
      <c r="Q2092" s="8" t="s">
        <v>17227</v>
      </c>
      <c r="R2092" s="8" t="s">
        <v>38992</v>
      </c>
      <c r="S2092" s="17" t="s">
        <v>38993</v>
      </c>
      <c r="T2092" s="18">
        <v>43031</v>
      </c>
      <c r="U2092" s="8">
        <v>0.75</v>
      </c>
      <c r="V2092" s="8">
        <v>0</v>
      </c>
      <c r="W2092" s="8" t="s">
        <v>30</v>
      </c>
      <c r="X2092" s="8" t="s">
        <v>13111</v>
      </c>
      <c r="Y2092" s="8" t="s">
        <v>448</v>
      </c>
      <c r="Z2092" s="17" t="s">
        <v>39117</v>
      </c>
      <c r="AA2092" s="8" t="s">
        <v>39118</v>
      </c>
      <c r="AB2092" s="8" t="s">
        <v>39119</v>
      </c>
    </row>
    <row r="2093" spans="1:28" hidden="1" x14ac:dyDescent="0.2">
      <c r="A2093" s="8" t="s">
        <v>39125</v>
      </c>
      <c r="B2093" s="8" t="s">
        <v>39126</v>
      </c>
      <c r="C2093" s="8" t="s">
        <v>45739</v>
      </c>
      <c r="D2093" s="8" t="s">
        <v>45740</v>
      </c>
      <c r="E2093" s="8" t="s">
        <v>164</v>
      </c>
      <c r="F2093" s="8" t="s">
        <v>133</v>
      </c>
      <c r="G2093" s="8" t="s">
        <v>164</v>
      </c>
      <c r="H2093" s="8" t="s">
        <v>133</v>
      </c>
      <c r="I2093" s="8" t="s">
        <v>38991</v>
      </c>
      <c r="J2093" s="8" t="s">
        <v>708</v>
      </c>
      <c r="K2093" s="8" t="s">
        <v>12943</v>
      </c>
      <c r="L2093" s="8" t="s">
        <v>1501</v>
      </c>
      <c r="M2093" s="8" t="s">
        <v>3648</v>
      </c>
      <c r="N2093" s="8" t="s">
        <v>10716</v>
      </c>
      <c r="O2093" s="8" t="s">
        <v>19170</v>
      </c>
      <c r="P2093" s="8" t="s">
        <v>776</v>
      </c>
      <c r="Q2093" s="8" t="s">
        <v>17227</v>
      </c>
      <c r="R2093" s="8" t="s">
        <v>38992</v>
      </c>
      <c r="S2093" s="17" t="s">
        <v>38993</v>
      </c>
      <c r="T2093" s="18">
        <v>43032</v>
      </c>
      <c r="U2093" s="8">
        <v>0.75</v>
      </c>
      <c r="V2093" s="8">
        <v>0.20833333333333334</v>
      </c>
      <c r="W2093" s="8" t="s">
        <v>762</v>
      </c>
      <c r="X2093" s="8" t="s">
        <v>13111</v>
      </c>
      <c r="Y2093" s="8" t="s">
        <v>448</v>
      </c>
      <c r="Z2093" s="17" t="s">
        <v>39117</v>
      </c>
      <c r="AA2093" s="8" t="s">
        <v>39127</v>
      </c>
      <c r="AB2093" s="8" t="s">
        <v>39128</v>
      </c>
    </row>
    <row r="2094" spans="1:28" hidden="1" x14ac:dyDescent="0.2">
      <c r="A2094" s="8" t="s">
        <v>39133</v>
      </c>
      <c r="B2094" s="8" t="s">
        <v>39134</v>
      </c>
      <c r="C2094" s="8" t="s">
        <v>45739</v>
      </c>
      <c r="D2094" s="8" t="s">
        <v>45740</v>
      </c>
      <c r="E2094" s="8" t="s">
        <v>499</v>
      </c>
      <c r="F2094" s="8" t="s">
        <v>255</v>
      </c>
      <c r="G2094" s="8" t="s">
        <v>499</v>
      </c>
      <c r="H2094" s="8" t="s">
        <v>255</v>
      </c>
      <c r="I2094" s="8" t="s">
        <v>38991</v>
      </c>
      <c r="J2094" s="8" t="s">
        <v>708</v>
      </c>
      <c r="K2094" s="8" t="s">
        <v>12943</v>
      </c>
      <c r="L2094" s="8" t="s">
        <v>19288</v>
      </c>
      <c r="M2094" s="8" t="s">
        <v>3327</v>
      </c>
      <c r="N2094" s="8" t="s">
        <v>10716</v>
      </c>
      <c r="O2094" s="8" t="s">
        <v>19170</v>
      </c>
      <c r="P2094" s="8" t="s">
        <v>776</v>
      </c>
      <c r="Q2094" s="8" t="s">
        <v>17227</v>
      </c>
      <c r="R2094" s="8" t="s">
        <v>38992</v>
      </c>
      <c r="S2094" s="17" t="s">
        <v>38993</v>
      </c>
      <c r="T2094" s="18">
        <v>43040</v>
      </c>
      <c r="U2094" s="8">
        <v>0</v>
      </c>
      <c r="V2094" s="8">
        <v>8.3333333333333329E-2</v>
      </c>
      <c r="W2094" s="8" t="s">
        <v>1100</v>
      </c>
      <c r="X2094" s="8" t="s">
        <v>13134</v>
      </c>
      <c r="Y2094" s="8" t="s">
        <v>10767</v>
      </c>
      <c r="Z2094" s="17" t="s">
        <v>39135</v>
      </c>
      <c r="AA2094" s="8" t="s">
        <v>39136</v>
      </c>
      <c r="AB2094" s="8" t="s">
        <v>39137</v>
      </c>
    </row>
    <row r="2095" spans="1:28" hidden="1" x14ac:dyDescent="0.2">
      <c r="A2095" s="8" t="s">
        <v>39138</v>
      </c>
      <c r="B2095" s="8" t="s">
        <v>39139</v>
      </c>
      <c r="C2095" s="8" t="s">
        <v>45739</v>
      </c>
      <c r="D2095" s="8" t="s">
        <v>45740</v>
      </c>
      <c r="E2095" s="8" t="s">
        <v>499</v>
      </c>
      <c r="F2095" s="8" t="s">
        <v>255</v>
      </c>
      <c r="G2095" s="8" t="s">
        <v>499</v>
      </c>
      <c r="H2095" s="8" t="s">
        <v>255</v>
      </c>
      <c r="I2095" s="8" t="s">
        <v>38991</v>
      </c>
      <c r="J2095" s="8" t="s">
        <v>708</v>
      </c>
      <c r="K2095" s="8" t="s">
        <v>12943</v>
      </c>
      <c r="L2095" s="8" t="s">
        <v>3327</v>
      </c>
      <c r="M2095" s="8" t="s">
        <v>1654</v>
      </c>
      <c r="N2095" s="8" t="s">
        <v>10716</v>
      </c>
      <c r="O2095" s="8" t="s">
        <v>19170</v>
      </c>
      <c r="P2095" s="8" t="s">
        <v>776</v>
      </c>
      <c r="Q2095" s="8" t="s">
        <v>17227</v>
      </c>
      <c r="R2095" s="8" t="s">
        <v>38992</v>
      </c>
      <c r="S2095" s="17" t="s">
        <v>38993</v>
      </c>
      <c r="T2095" s="18">
        <v>43040</v>
      </c>
      <c r="U2095" s="8">
        <v>8.3333333333333329E-2</v>
      </c>
      <c r="V2095" s="8">
        <v>0.16666666666666666</v>
      </c>
      <c r="W2095" s="8" t="s">
        <v>1100</v>
      </c>
      <c r="X2095" s="8" t="s">
        <v>13140</v>
      </c>
      <c r="Y2095" s="8" t="s">
        <v>10767</v>
      </c>
      <c r="Z2095" s="17" t="s">
        <v>39140</v>
      </c>
      <c r="AA2095" s="8" t="s">
        <v>39141</v>
      </c>
      <c r="AB2095" s="8" t="s">
        <v>39142</v>
      </c>
    </row>
    <row r="2096" spans="1:28" hidden="1" x14ac:dyDescent="0.2">
      <c r="A2096" s="8" t="s">
        <v>39143</v>
      </c>
      <c r="B2096" s="8" t="s">
        <v>39144</v>
      </c>
      <c r="C2096" s="8" t="s">
        <v>45739</v>
      </c>
      <c r="D2096" s="8" t="s">
        <v>45740</v>
      </c>
      <c r="E2096" s="8" t="s">
        <v>499</v>
      </c>
      <c r="F2096" s="8" t="s">
        <v>255</v>
      </c>
      <c r="G2096" s="8" t="s">
        <v>499</v>
      </c>
      <c r="H2096" s="8" t="s">
        <v>255</v>
      </c>
      <c r="I2096" s="8" t="s">
        <v>38991</v>
      </c>
      <c r="J2096" s="8" t="s">
        <v>708</v>
      </c>
      <c r="K2096" s="8" t="s">
        <v>12943</v>
      </c>
      <c r="L2096" s="8" t="s">
        <v>1654</v>
      </c>
      <c r="M2096" s="8" t="s">
        <v>820</v>
      </c>
      <c r="N2096" s="8" t="s">
        <v>10716</v>
      </c>
      <c r="O2096" s="8" t="s">
        <v>19170</v>
      </c>
      <c r="P2096" s="8" t="s">
        <v>776</v>
      </c>
      <c r="Q2096" s="8" t="s">
        <v>17227</v>
      </c>
      <c r="R2096" s="8" t="s">
        <v>38992</v>
      </c>
      <c r="S2096" s="17" t="s">
        <v>38993</v>
      </c>
      <c r="T2096" s="18">
        <v>43040</v>
      </c>
      <c r="U2096" s="8">
        <v>0.16666666666666666</v>
      </c>
      <c r="V2096" s="8">
        <v>0.20833333333333334</v>
      </c>
      <c r="W2096" s="8" t="s">
        <v>1495</v>
      </c>
      <c r="X2096" s="8" t="s">
        <v>13146</v>
      </c>
      <c r="Y2096" s="8" t="s">
        <v>10767</v>
      </c>
      <c r="Z2096" s="17" t="s">
        <v>39145</v>
      </c>
      <c r="AA2096" s="8" t="s">
        <v>39146</v>
      </c>
      <c r="AB2096" s="8" t="s">
        <v>39147</v>
      </c>
    </row>
    <row r="2097" spans="1:28" hidden="1" x14ac:dyDescent="0.2">
      <c r="A2097" s="8" t="s">
        <v>39129</v>
      </c>
      <c r="B2097" s="8" t="s">
        <v>39130</v>
      </c>
      <c r="C2097" s="8" t="s">
        <v>45739</v>
      </c>
      <c r="D2097" s="8" t="s">
        <v>45740</v>
      </c>
      <c r="E2097" s="8" t="s">
        <v>499</v>
      </c>
      <c r="F2097" s="8" t="s">
        <v>255</v>
      </c>
      <c r="G2097" s="8" t="s">
        <v>499</v>
      </c>
      <c r="H2097" s="8" t="s">
        <v>255</v>
      </c>
      <c r="I2097" s="8" t="s">
        <v>38991</v>
      </c>
      <c r="J2097" s="8" t="s">
        <v>708</v>
      </c>
      <c r="K2097" s="8" t="s">
        <v>12943</v>
      </c>
      <c r="L2097" s="8" t="s">
        <v>1653</v>
      </c>
      <c r="M2097" s="8" t="s">
        <v>19288</v>
      </c>
      <c r="N2097" s="8" t="s">
        <v>10716</v>
      </c>
      <c r="O2097" s="8" t="s">
        <v>19170</v>
      </c>
      <c r="P2097" s="8" t="s">
        <v>776</v>
      </c>
      <c r="Q2097" s="8" t="s">
        <v>17227</v>
      </c>
      <c r="R2097" s="8" t="s">
        <v>38992</v>
      </c>
      <c r="S2097" s="17" t="s">
        <v>38993</v>
      </c>
      <c r="T2097" s="18">
        <v>43040</v>
      </c>
      <c r="U2097" s="8">
        <v>0.75</v>
      </c>
      <c r="V2097" s="8">
        <v>0</v>
      </c>
      <c r="W2097" s="8" t="s">
        <v>30</v>
      </c>
      <c r="X2097" s="8" t="s">
        <v>13128</v>
      </c>
      <c r="Y2097" s="8" t="s">
        <v>10767</v>
      </c>
      <c r="Z2097" s="17" t="s">
        <v>13129</v>
      </c>
      <c r="AA2097" s="8" t="s">
        <v>39131</v>
      </c>
      <c r="AB2097" s="8" t="s">
        <v>39132</v>
      </c>
    </row>
    <row r="2098" spans="1:28" hidden="1" x14ac:dyDescent="0.2">
      <c r="A2098" s="8" t="s">
        <v>39148</v>
      </c>
      <c r="B2098" s="8" t="s">
        <v>39149</v>
      </c>
      <c r="C2098" s="8" t="s">
        <v>45739</v>
      </c>
      <c r="D2098" s="8" t="s">
        <v>45740</v>
      </c>
      <c r="E2098" s="8" t="s">
        <v>515</v>
      </c>
      <c r="F2098" s="8" t="s">
        <v>255</v>
      </c>
      <c r="G2098" s="8" t="s">
        <v>515</v>
      </c>
      <c r="H2098" s="8" t="s">
        <v>255</v>
      </c>
      <c r="I2098" s="8" t="s">
        <v>38991</v>
      </c>
      <c r="J2098" s="8" t="s">
        <v>708</v>
      </c>
      <c r="K2098" s="8" t="s">
        <v>12943</v>
      </c>
      <c r="L2098" s="8" t="s">
        <v>1659</v>
      </c>
      <c r="M2098" s="8" t="s">
        <v>826</v>
      </c>
      <c r="N2098" s="8" t="s">
        <v>10716</v>
      </c>
      <c r="O2098" s="8" t="s">
        <v>19170</v>
      </c>
      <c r="P2098" s="8" t="s">
        <v>776</v>
      </c>
      <c r="Q2098" s="8" t="s">
        <v>17227</v>
      </c>
      <c r="R2098" s="8" t="s">
        <v>38992</v>
      </c>
      <c r="S2098" s="17" t="s">
        <v>38993</v>
      </c>
      <c r="T2098" s="18">
        <v>43041</v>
      </c>
      <c r="U2098" s="8">
        <v>0.75</v>
      </c>
      <c r="V2098" s="8">
        <v>0.20833333333333334</v>
      </c>
      <c r="W2098" s="8" t="s">
        <v>762</v>
      </c>
      <c r="X2098" s="8" t="s">
        <v>23905</v>
      </c>
      <c r="Y2098" s="8" t="s">
        <v>229</v>
      </c>
      <c r="Z2098" s="17" t="s">
        <v>3520</v>
      </c>
      <c r="AA2098" s="8" t="s">
        <v>39150</v>
      </c>
      <c r="AB2098" s="8" t="s">
        <v>39151</v>
      </c>
    </row>
    <row r="2099" spans="1:28" hidden="1" x14ac:dyDescent="0.2">
      <c r="A2099" s="8" t="s">
        <v>39152</v>
      </c>
      <c r="B2099" s="8" t="s">
        <v>39153</v>
      </c>
      <c r="C2099" s="8" t="s">
        <v>45739</v>
      </c>
      <c r="D2099" s="8" t="s">
        <v>45740</v>
      </c>
      <c r="E2099" s="8" t="s">
        <v>525</v>
      </c>
      <c r="F2099" s="8" t="s">
        <v>255</v>
      </c>
      <c r="G2099" s="8" t="s">
        <v>525</v>
      </c>
      <c r="H2099" s="8" t="s">
        <v>255</v>
      </c>
      <c r="I2099" s="8" t="s">
        <v>38991</v>
      </c>
      <c r="J2099" s="8" t="s">
        <v>708</v>
      </c>
      <c r="K2099" s="8" t="s">
        <v>12943</v>
      </c>
      <c r="L2099" s="8" t="s">
        <v>527</v>
      </c>
      <c r="M2099" s="8" t="s">
        <v>12864</v>
      </c>
      <c r="N2099" s="8" t="s">
        <v>10716</v>
      </c>
      <c r="O2099" s="8" t="s">
        <v>19170</v>
      </c>
      <c r="P2099" s="8" t="s">
        <v>776</v>
      </c>
      <c r="Q2099" s="8" t="s">
        <v>17227</v>
      </c>
      <c r="R2099" s="8" t="s">
        <v>38992</v>
      </c>
      <c r="S2099" s="17" t="s">
        <v>38993</v>
      </c>
      <c r="T2099" s="18">
        <v>43042</v>
      </c>
      <c r="U2099" s="8">
        <v>0.75</v>
      </c>
      <c r="V2099" s="8">
        <v>0.95833333333333337</v>
      </c>
      <c r="W2099" s="8" t="s">
        <v>773</v>
      </c>
      <c r="X2099" s="8" t="s">
        <v>39154</v>
      </c>
      <c r="Y2099" s="8" t="s">
        <v>529</v>
      </c>
      <c r="Z2099" s="17" t="s">
        <v>3520</v>
      </c>
      <c r="AA2099" s="8" t="s">
        <v>39155</v>
      </c>
      <c r="AB2099" s="8" t="s">
        <v>39156</v>
      </c>
    </row>
    <row r="2100" spans="1:28" hidden="1" x14ac:dyDescent="0.2">
      <c r="A2100" s="8" t="s">
        <v>39157</v>
      </c>
      <c r="B2100" s="8" t="s">
        <v>39158</v>
      </c>
      <c r="C2100" s="8" t="s">
        <v>45739</v>
      </c>
      <c r="D2100" s="8" t="s">
        <v>45740</v>
      </c>
      <c r="E2100" s="8" t="s">
        <v>525</v>
      </c>
      <c r="F2100" s="8" t="s">
        <v>255</v>
      </c>
      <c r="G2100" s="8" t="s">
        <v>525</v>
      </c>
      <c r="H2100" s="8" t="s">
        <v>255</v>
      </c>
      <c r="I2100" s="8" t="s">
        <v>38991</v>
      </c>
      <c r="J2100" s="8" t="s">
        <v>708</v>
      </c>
      <c r="K2100" s="8" t="s">
        <v>12943</v>
      </c>
      <c r="L2100" s="8" t="s">
        <v>12864</v>
      </c>
      <c r="M2100" s="8" t="s">
        <v>4782</v>
      </c>
      <c r="N2100" s="8" t="s">
        <v>10716</v>
      </c>
      <c r="O2100" s="8" t="s">
        <v>19170</v>
      </c>
      <c r="P2100" s="8" t="s">
        <v>776</v>
      </c>
      <c r="Q2100" s="8" t="s">
        <v>17227</v>
      </c>
      <c r="R2100" s="8" t="s">
        <v>38992</v>
      </c>
      <c r="S2100" s="17" t="s">
        <v>38993</v>
      </c>
      <c r="T2100" s="18">
        <v>43042</v>
      </c>
      <c r="U2100" s="8">
        <v>0.95833333333333337</v>
      </c>
      <c r="V2100" s="8">
        <v>0.20833333333333334</v>
      </c>
      <c r="W2100" s="8" t="s">
        <v>30</v>
      </c>
      <c r="X2100" s="8" t="s">
        <v>23905</v>
      </c>
      <c r="Y2100" s="8" t="s">
        <v>229</v>
      </c>
      <c r="Z2100" s="17" t="s">
        <v>3520</v>
      </c>
      <c r="AA2100" s="8" t="s">
        <v>39159</v>
      </c>
      <c r="AB2100" s="8" t="s">
        <v>39160</v>
      </c>
    </row>
    <row r="2101" spans="1:28" hidden="1" x14ac:dyDescent="0.2">
      <c r="A2101" s="8" t="s">
        <v>39161</v>
      </c>
      <c r="B2101" s="8" t="s">
        <v>39162</v>
      </c>
      <c r="C2101" s="8" t="s">
        <v>45739</v>
      </c>
      <c r="D2101" s="8" t="s">
        <v>45740</v>
      </c>
      <c r="E2101" s="8" t="s">
        <v>535</v>
      </c>
      <c r="F2101" s="8" t="s">
        <v>255</v>
      </c>
      <c r="G2101" s="8" t="s">
        <v>535</v>
      </c>
      <c r="H2101" s="8" t="s">
        <v>255</v>
      </c>
      <c r="I2101" s="8" t="s">
        <v>38991</v>
      </c>
      <c r="J2101" s="8" t="s">
        <v>708</v>
      </c>
      <c r="K2101" s="8" t="s">
        <v>12943</v>
      </c>
      <c r="L2101" s="8" t="s">
        <v>537</v>
      </c>
      <c r="M2101" s="8" t="s">
        <v>4799</v>
      </c>
      <c r="N2101" s="8" t="s">
        <v>10716</v>
      </c>
      <c r="O2101" s="8" t="s">
        <v>19170</v>
      </c>
      <c r="P2101" s="8" t="s">
        <v>776</v>
      </c>
      <c r="Q2101" s="8" t="s">
        <v>17227</v>
      </c>
      <c r="R2101" s="8" t="s">
        <v>38992</v>
      </c>
      <c r="S2101" s="17" t="s">
        <v>38993</v>
      </c>
      <c r="T2101" s="18">
        <v>43043</v>
      </c>
      <c r="U2101" s="8">
        <v>0.75</v>
      </c>
      <c r="V2101" s="8">
        <v>0.16666666666666666</v>
      </c>
      <c r="W2101" s="8" t="s">
        <v>762</v>
      </c>
      <c r="X2101" s="8" t="s">
        <v>39163</v>
      </c>
      <c r="Y2101" s="8" t="s">
        <v>366</v>
      </c>
      <c r="Z2101" s="17" t="s">
        <v>39164</v>
      </c>
      <c r="AA2101" s="8" t="s">
        <v>39165</v>
      </c>
      <c r="AB2101" s="8" t="s">
        <v>39166</v>
      </c>
    </row>
    <row r="2102" spans="1:28" hidden="1" x14ac:dyDescent="0.2">
      <c r="A2102" s="8" t="s">
        <v>39172</v>
      </c>
      <c r="B2102" s="8" t="s">
        <v>39173</v>
      </c>
      <c r="C2102" s="8" t="s">
        <v>45739</v>
      </c>
      <c r="D2102" s="8" t="s">
        <v>45740</v>
      </c>
      <c r="E2102" s="8" t="s">
        <v>545</v>
      </c>
      <c r="F2102" s="8" t="s">
        <v>255</v>
      </c>
      <c r="G2102" s="8" t="s">
        <v>545</v>
      </c>
      <c r="H2102" s="8" t="s">
        <v>255</v>
      </c>
      <c r="I2102" s="8" t="s">
        <v>38991</v>
      </c>
      <c r="J2102" s="8" t="s">
        <v>708</v>
      </c>
      <c r="K2102" s="8" t="s">
        <v>12943</v>
      </c>
      <c r="L2102" s="8" t="s">
        <v>1939</v>
      </c>
      <c r="M2102" s="8" t="s">
        <v>4823</v>
      </c>
      <c r="N2102" s="8" t="s">
        <v>10716</v>
      </c>
      <c r="O2102" s="8" t="s">
        <v>19170</v>
      </c>
      <c r="P2102" s="8" t="s">
        <v>776</v>
      </c>
      <c r="Q2102" s="8" t="s">
        <v>17227</v>
      </c>
      <c r="R2102" s="8" t="s">
        <v>38992</v>
      </c>
      <c r="S2102" s="17" t="s">
        <v>38993</v>
      </c>
      <c r="T2102" s="18">
        <v>43044</v>
      </c>
      <c r="U2102" s="8">
        <v>0</v>
      </c>
      <c r="V2102" s="8">
        <v>0.20833333333333334</v>
      </c>
      <c r="W2102" s="8" t="s">
        <v>773</v>
      </c>
      <c r="X2102" s="8" t="s">
        <v>27874</v>
      </c>
      <c r="Y2102" s="8" t="s">
        <v>366</v>
      </c>
      <c r="Z2102" s="17" t="s">
        <v>39174</v>
      </c>
      <c r="AA2102" s="8" t="s">
        <v>39175</v>
      </c>
      <c r="AB2102" s="8" t="s">
        <v>39176</v>
      </c>
    </row>
    <row r="2103" spans="1:28" hidden="1" x14ac:dyDescent="0.2">
      <c r="A2103" s="8" t="s">
        <v>39167</v>
      </c>
      <c r="B2103" s="8" t="s">
        <v>39168</v>
      </c>
      <c r="C2103" s="8" t="s">
        <v>45739</v>
      </c>
      <c r="D2103" s="8" t="s">
        <v>45740</v>
      </c>
      <c r="E2103" s="8" t="s">
        <v>545</v>
      </c>
      <c r="F2103" s="8" t="s">
        <v>255</v>
      </c>
      <c r="G2103" s="8" t="s">
        <v>545</v>
      </c>
      <c r="H2103" s="8" t="s">
        <v>255</v>
      </c>
      <c r="I2103" s="8" t="s">
        <v>38991</v>
      </c>
      <c r="J2103" s="8" t="s">
        <v>708</v>
      </c>
      <c r="K2103" s="8" t="s">
        <v>12943</v>
      </c>
      <c r="L2103" s="8" t="s">
        <v>1678</v>
      </c>
      <c r="M2103" s="8" t="s">
        <v>1939</v>
      </c>
      <c r="N2103" s="8" t="s">
        <v>10716</v>
      </c>
      <c r="O2103" s="8" t="s">
        <v>19170</v>
      </c>
      <c r="P2103" s="8" t="s">
        <v>776</v>
      </c>
      <c r="Q2103" s="8" t="s">
        <v>17227</v>
      </c>
      <c r="R2103" s="8" t="s">
        <v>38992</v>
      </c>
      <c r="S2103" s="17" t="s">
        <v>38993</v>
      </c>
      <c r="T2103" s="18">
        <v>43044</v>
      </c>
      <c r="U2103" s="8">
        <v>0.75</v>
      </c>
      <c r="V2103" s="8">
        <v>0</v>
      </c>
      <c r="W2103" s="8" t="s">
        <v>30</v>
      </c>
      <c r="X2103" s="8" t="s">
        <v>27997</v>
      </c>
      <c r="Y2103" s="8" t="s">
        <v>366</v>
      </c>
      <c r="Z2103" s="17" t="s">
        <v>39169</v>
      </c>
      <c r="AA2103" s="8" t="s">
        <v>39170</v>
      </c>
      <c r="AB2103" s="8" t="s">
        <v>39171</v>
      </c>
    </row>
    <row r="2104" spans="1:28" hidden="1" x14ac:dyDescent="0.2">
      <c r="A2104" s="8" t="s">
        <v>39195</v>
      </c>
      <c r="B2104" s="8" t="s">
        <v>39196</v>
      </c>
      <c r="C2104" s="8" t="s">
        <v>45739</v>
      </c>
      <c r="D2104" s="8" t="s">
        <v>45740</v>
      </c>
      <c r="E2104" s="8" t="s">
        <v>256</v>
      </c>
      <c r="F2104" s="8" t="s">
        <v>255</v>
      </c>
      <c r="G2104" s="8" t="s">
        <v>256</v>
      </c>
      <c r="H2104" s="8" t="s">
        <v>255</v>
      </c>
      <c r="I2104" s="8" t="s">
        <v>38991</v>
      </c>
      <c r="J2104" s="8" t="s">
        <v>708</v>
      </c>
      <c r="K2104" s="8" t="s">
        <v>12943</v>
      </c>
      <c r="L2104" s="8" t="s">
        <v>1693</v>
      </c>
      <c r="M2104" s="8" t="s">
        <v>1701</v>
      </c>
      <c r="N2104" s="8" t="s">
        <v>10716</v>
      </c>
      <c r="O2104" s="8" t="s">
        <v>19170</v>
      </c>
      <c r="P2104" s="8" t="s">
        <v>776</v>
      </c>
      <c r="Q2104" s="8" t="s">
        <v>17227</v>
      </c>
      <c r="R2104" s="8" t="s">
        <v>38992</v>
      </c>
      <c r="S2104" s="17" t="s">
        <v>38993</v>
      </c>
      <c r="T2104" s="18">
        <v>43045</v>
      </c>
      <c r="U2104" s="8">
        <v>0</v>
      </c>
      <c r="V2104" s="8">
        <v>8.3333333333333329E-2</v>
      </c>
      <c r="W2104" s="8" t="s">
        <v>1100</v>
      </c>
      <c r="X2104" s="8" t="s">
        <v>39197</v>
      </c>
      <c r="Y2104" s="8" t="s">
        <v>10767</v>
      </c>
      <c r="Z2104" s="17" t="s">
        <v>39198</v>
      </c>
      <c r="AA2104" s="8" t="s">
        <v>39199</v>
      </c>
      <c r="AB2104" s="8" t="s">
        <v>39200</v>
      </c>
    </row>
    <row r="2105" spans="1:28" hidden="1" x14ac:dyDescent="0.2">
      <c r="A2105" s="8" t="s">
        <v>39201</v>
      </c>
      <c r="B2105" s="8" t="s">
        <v>39202</v>
      </c>
      <c r="C2105" s="8" t="s">
        <v>45739</v>
      </c>
      <c r="D2105" s="8" t="s">
        <v>45740</v>
      </c>
      <c r="E2105" s="8" t="s">
        <v>256</v>
      </c>
      <c r="F2105" s="8" t="s">
        <v>255</v>
      </c>
      <c r="G2105" s="8" t="s">
        <v>256</v>
      </c>
      <c r="H2105" s="8" t="s">
        <v>255</v>
      </c>
      <c r="I2105" s="8" t="s">
        <v>38991</v>
      </c>
      <c r="J2105" s="8" t="s">
        <v>708</v>
      </c>
      <c r="K2105" s="8" t="s">
        <v>12943</v>
      </c>
      <c r="L2105" s="8" t="s">
        <v>1701</v>
      </c>
      <c r="M2105" s="8" t="s">
        <v>4837</v>
      </c>
      <c r="N2105" s="8" t="s">
        <v>10716</v>
      </c>
      <c r="O2105" s="8" t="s">
        <v>19170</v>
      </c>
      <c r="P2105" s="8" t="s">
        <v>776</v>
      </c>
      <c r="Q2105" s="8" t="s">
        <v>17227</v>
      </c>
      <c r="R2105" s="8" t="s">
        <v>38992</v>
      </c>
      <c r="S2105" s="17" t="s">
        <v>38993</v>
      </c>
      <c r="T2105" s="18">
        <v>43045</v>
      </c>
      <c r="U2105" s="8">
        <v>8.3333333333333329E-2</v>
      </c>
      <c r="V2105" s="8">
        <v>0.20833333333333334</v>
      </c>
      <c r="W2105" s="8" t="s">
        <v>1283</v>
      </c>
      <c r="X2105" s="8" t="s">
        <v>39203</v>
      </c>
      <c r="Y2105" s="8" t="s">
        <v>10767</v>
      </c>
      <c r="Z2105" s="17" t="s">
        <v>39204</v>
      </c>
      <c r="AA2105" s="8" t="s">
        <v>39205</v>
      </c>
      <c r="AB2105" s="8" t="s">
        <v>39206</v>
      </c>
    </row>
    <row r="2106" spans="1:28" hidden="1" x14ac:dyDescent="0.2">
      <c r="A2106" s="8" t="s">
        <v>39177</v>
      </c>
      <c r="B2106" s="8" t="s">
        <v>39178</v>
      </c>
      <c r="C2106" s="8" t="s">
        <v>45739</v>
      </c>
      <c r="D2106" s="8" t="s">
        <v>45740</v>
      </c>
      <c r="E2106" s="8" t="s">
        <v>256</v>
      </c>
      <c r="F2106" s="8" t="s">
        <v>255</v>
      </c>
      <c r="G2106" s="8" t="s">
        <v>256</v>
      </c>
      <c r="H2106" s="8" t="s">
        <v>255</v>
      </c>
      <c r="I2106" s="8" t="s">
        <v>38991</v>
      </c>
      <c r="J2106" s="8" t="s">
        <v>708</v>
      </c>
      <c r="K2106" s="8" t="s">
        <v>12943</v>
      </c>
      <c r="L2106" s="8" t="s">
        <v>558</v>
      </c>
      <c r="M2106" s="8" t="s">
        <v>5134</v>
      </c>
      <c r="N2106" s="8" t="s">
        <v>10716</v>
      </c>
      <c r="O2106" s="8" t="s">
        <v>19170</v>
      </c>
      <c r="P2106" s="8" t="s">
        <v>776</v>
      </c>
      <c r="Q2106" s="8" t="s">
        <v>17227</v>
      </c>
      <c r="R2106" s="8" t="s">
        <v>38992</v>
      </c>
      <c r="S2106" s="17" t="s">
        <v>38993</v>
      </c>
      <c r="T2106" s="18">
        <v>43045</v>
      </c>
      <c r="U2106" s="8">
        <v>0.75</v>
      </c>
      <c r="V2106" s="8">
        <v>0.83333333333333337</v>
      </c>
      <c r="W2106" s="8" t="s">
        <v>1100</v>
      </c>
      <c r="X2106" s="8" t="s">
        <v>39179</v>
      </c>
      <c r="Y2106" s="8" t="s">
        <v>529</v>
      </c>
      <c r="Z2106" s="17" t="s">
        <v>39180</v>
      </c>
      <c r="AA2106" s="8" t="s">
        <v>39181</v>
      </c>
      <c r="AB2106" s="8" t="s">
        <v>39182</v>
      </c>
    </row>
    <row r="2107" spans="1:28" hidden="1" x14ac:dyDescent="0.2">
      <c r="A2107" s="8" t="s">
        <v>39183</v>
      </c>
      <c r="B2107" s="8" t="s">
        <v>39184</v>
      </c>
      <c r="C2107" s="8" t="s">
        <v>45739</v>
      </c>
      <c r="D2107" s="8" t="s">
        <v>45740</v>
      </c>
      <c r="E2107" s="8" t="s">
        <v>256</v>
      </c>
      <c r="F2107" s="8" t="s">
        <v>255</v>
      </c>
      <c r="G2107" s="8" t="s">
        <v>256</v>
      </c>
      <c r="H2107" s="8" t="s">
        <v>255</v>
      </c>
      <c r="I2107" s="8" t="s">
        <v>38991</v>
      </c>
      <c r="J2107" s="8" t="s">
        <v>708</v>
      </c>
      <c r="K2107" s="8" t="s">
        <v>12943</v>
      </c>
      <c r="L2107" s="8" t="s">
        <v>5134</v>
      </c>
      <c r="M2107" s="8" t="s">
        <v>5140</v>
      </c>
      <c r="N2107" s="8" t="s">
        <v>10716</v>
      </c>
      <c r="O2107" s="8" t="s">
        <v>19170</v>
      </c>
      <c r="P2107" s="8" t="s">
        <v>776</v>
      </c>
      <c r="Q2107" s="8" t="s">
        <v>17227</v>
      </c>
      <c r="R2107" s="8" t="s">
        <v>38992</v>
      </c>
      <c r="S2107" s="17" t="s">
        <v>38993</v>
      </c>
      <c r="T2107" s="18">
        <v>43045</v>
      </c>
      <c r="U2107" s="8">
        <v>0.83333333333333337</v>
      </c>
      <c r="V2107" s="8">
        <v>0.91666666666666663</v>
      </c>
      <c r="W2107" s="8" t="s">
        <v>1100</v>
      </c>
      <c r="X2107" s="8" t="s">
        <v>39185</v>
      </c>
      <c r="Y2107" s="8" t="s">
        <v>10767</v>
      </c>
      <c r="Z2107" s="17" t="s">
        <v>39186</v>
      </c>
      <c r="AA2107" s="8" t="s">
        <v>39187</v>
      </c>
      <c r="AB2107" s="8" t="s">
        <v>39188</v>
      </c>
    </row>
    <row r="2108" spans="1:28" hidden="1" x14ac:dyDescent="0.2">
      <c r="A2108" s="8" t="s">
        <v>39189</v>
      </c>
      <c r="B2108" s="8" t="s">
        <v>39190</v>
      </c>
      <c r="C2108" s="8" t="s">
        <v>45739</v>
      </c>
      <c r="D2108" s="8" t="s">
        <v>45740</v>
      </c>
      <c r="E2108" s="8" t="s">
        <v>256</v>
      </c>
      <c r="F2108" s="8" t="s">
        <v>255</v>
      </c>
      <c r="G2108" s="8" t="s">
        <v>256</v>
      </c>
      <c r="H2108" s="8" t="s">
        <v>255</v>
      </c>
      <c r="I2108" s="8" t="s">
        <v>38991</v>
      </c>
      <c r="J2108" s="8" t="s">
        <v>708</v>
      </c>
      <c r="K2108" s="8" t="s">
        <v>12943</v>
      </c>
      <c r="L2108" s="8" t="s">
        <v>5140</v>
      </c>
      <c r="M2108" s="8" t="s">
        <v>1693</v>
      </c>
      <c r="N2108" s="8" t="s">
        <v>10716</v>
      </c>
      <c r="O2108" s="8" t="s">
        <v>19170</v>
      </c>
      <c r="P2108" s="8" t="s">
        <v>776</v>
      </c>
      <c r="Q2108" s="8" t="s">
        <v>17227</v>
      </c>
      <c r="R2108" s="8" t="s">
        <v>38992</v>
      </c>
      <c r="S2108" s="17" t="s">
        <v>38993</v>
      </c>
      <c r="T2108" s="18">
        <v>43045</v>
      </c>
      <c r="U2108" s="8">
        <v>0.91666666666666663</v>
      </c>
      <c r="V2108" s="8">
        <v>0</v>
      </c>
      <c r="W2108" s="8" t="s">
        <v>1100</v>
      </c>
      <c r="X2108" s="8" t="s">
        <v>39191</v>
      </c>
      <c r="Y2108" s="8" t="s">
        <v>3572</v>
      </c>
      <c r="Z2108" s="17" t="s">
        <v>39192</v>
      </c>
      <c r="AA2108" s="8" t="s">
        <v>39193</v>
      </c>
      <c r="AB2108" s="8" t="s">
        <v>39194</v>
      </c>
    </row>
    <row r="2109" spans="1:28" hidden="1" x14ac:dyDescent="0.2">
      <c r="A2109" s="8" t="s">
        <v>39207</v>
      </c>
      <c r="B2109" s="8" t="s">
        <v>39208</v>
      </c>
      <c r="C2109" s="8" t="s">
        <v>45739</v>
      </c>
      <c r="D2109" s="8" t="s">
        <v>45740</v>
      </c>
      <c r="E2109" s="8" t="s">
        <v>266</v>
      </c>
      <c r="F2109" s="8" t="s">
        <v>255</v>
      </c>
      <c r="G2109" s="8" t="s">
        <v>266</v>
      </c>
      <c r="H2109" s="8" t="s">
        <v>255</v>
      </c>
      <c r="I2109" s="8" t="s">
        <v>38991</v>
      </c>
      <c r="J2109" s="8" t="s">
        <v>708</v>
      </c>
      <c r="K2109" s="8" t="s">
        <v>12943</v>
      </c>
      <c r="L2109" s="8" t="s">
        <v>567</v>
      </c>
      <c r="M2109" s="8" t="s">
        <v>4846</v>
      </c>
      <c r="N2109" s="8" t="s">
        <v>10716</v>
      </c>
      <c r="O2109" s="8" t="s">
        <v>19170</v>
      </c>
      <c r="P2109" s="8" t="s">
        <v>776</v>
      </c>
      <c r="Q2109" s="8" t="s">
        <v>17227</v>
      </c>
      <c r="R2109" s="8" t="s">
        <v>38992</v>
      </c>
      <c r="S2109" s="17" t="s">
        <v>38993</v>
      </c>
      <c r="T2109" s="18">
        <v>43046</v>
      </c>
      <c r="U2109" s="8">
        <v>0.75</v>
      </c>
      <c r="V2109" s="8">
        <v>0.20833333333333334</v>
      </c>
      <c r="W2109" s="8" t="s">
        <v>762</v>
      </c>
      <c r="X2109" s="8" t="s">
        <v>13232</v>
      </c>
      <c r="Y2109" s="8" t="s">
        <v>13233</v>
      </c>
      <c r="Z2109" s="17" t="s">
        <v>3472</v>
      </c>
      <c r="AA2109" s="8" t="s">
        <v>39209</v>
      </c>
      <c r="AB2109" s="8" t="s">
        <v>39210</v>
      </c>
    </row>
    <row r="2110" spans="1:28" hidden="1" x14ac:dyDescent="0.2">
      <c r="A2110" s="8" t="s">
        <v>39211</v>
      </c>
      <c r="B2110" s="8" t="s">
        <v>39212</v>
      </c>
      <c r="C2110" s="8" t="s">
        <v>45739</v>
      </c>
      <c r="D2110" s="8" t="s">
        <v>45740</v>
      </c>
      <c r="E2110" s="8" t="s">
        <v>275</v>
      </c>
      <c r="F2110" s="8" t="s">
        <v>274</v>
      </c>
      <c r="G2110" s="8" t="s">
        <v>275</v>
      </c>
      <c r="H2110" s="8" t="s">
        <v>274</v>
      </c>
      <c r="I2110" s="8" t="s">
        <v>38991</v>
      </c>
      <c r="J2110" s="8" t="s">
        <v>708</v>
      </c>
      <c r="K2110" s="8" t="s">
        <v>12943</v>
      </c>
      <c r="L2110" s="8" t="s">
        <v>1969</v>
      </c>
      <c r="M2110" s="8" t="s">
        <v>19742</v>
      </c>
      <c r="N2110" s="8" t="s">
        <v>10716</v>
      </c>
      <c r="O2110" s="8" t="s">
        <v>19170</v>
      </c>
      <c r="P2110" s="8" t="s">
        <v>776</v>
      </c>
      <c r="Q2110" s="8" t="s">
        <v>17227</v>
      </c>
      <c r="R2110" s="8" t="s">
        <v>38992</v>
      </c>
      <c r="S2110" s="17" t="s">
        <v>38993</v>
      </c>
      <c r="T2110" s="18">
        <v>43047</v>
      </c>
      <c r="U2110" s="8">
        <v>0.75</v>
      </c>
      <c r="V2110" s="8">
        <v>0.20833333333333334</v>
      </c>
      <c r="W2110" s="8" t="s">
        <v>762</v>
      </c>
      <c r="X2110" s="8" t="s">
        <v>39213</v>
      </c>
      <c r="Y2110" s="8" t="s">
        <v>3671</v>
      </c>
      <c r="Z2110" s="17" t="s">
        <v>39214</v>
      </c>
      <c r="AA2110" s="8" t="s">
        <v>39215</v>
      </c>
      <c r="AB2110" s="8" t="s">
        <v>39216</v>
      </c>
    </row>
    <row r="2111" spans="1:28" hidden="1" x14ac:dyDescent="0.2">
      <c r="A2111" s="8" t="s">
        <v>39217</v>
      </c>
      <c r="B2111" s="8" t="s">
        <v>39218</v>
      </c>
      <c r="C2111" s="8" t="s">
        <v>45739</v>
      </c>
      <c r="D2111" s="8" t="s">
        <v>45740</v>
      </c>
      <c r="E2111" s="8" t="s">
        <v>285</v>
      </c>
      <c r="F2111" s="8" t="s">
        <v>274</v>
      </c>
      <c r="G2111" s="8" t="s">
        <v>285</v>
      </c>
      <c r="H2111" s="8" t="s">
        <v>274</v>
      </c>
      <c r="I2111" s="8" t="s">
        <v>38991</v>
      </c>
      <c r="J2111" s="8" t="s">
        <v>708</v>
      </c>
      <c r="K2111" s="8" t="s">
        <v>12943</v>
      </c>
      <c r="L2111" s="8" t="s">
        <v>1983</v>
      </c>
      <c r="M2111" s="8" t="s">
        <v>19750</v>
      </c>
      <c r="N2111" s="8" t="s">
        <v>10716</v>
      </c>
      <c r="O2111" s="8" t="s">
        <v>19170</v>
      </c>
      <c r="P2111" s="8" t="s">
        <v>776</v>
      </c>
      <c r="Q2111" s="8" t="s">
        <v>17227</v>
      </c>
      <c r="R2111" s="8" t="s">
        <v>38992</v>
      </c>
      <c r="S2111" s="17" t="s">
        <v>38993</v>
      </c>
      <c r="T2111" s="18">
        <v>43048</v>
      </c>
      <c r="U2111" s="8">
        <v>0.75</v>
      </c>
      <c r="V2111" s="8">
        <v>0.20833333333333334</v>
      </c>
      <c r="W2111" s="8" t="s">
        <v>762</v>
      </c>
      <c r="X2111" s="8" t="s">
        <v>39213</v>
      </c>
      <c r="Y2111" s="8" t="s">
        <v>3671</v>
      </c>
      <c r="Z2111" s="17" t="s">
        <v>39214</v>
      </c>
      <c r="AA2111" s="8" t="s">
        <v>39219</v>
      </c>
      <c r="AB2111" s="8" t="s">
        <v>39220</v>
      </c>
    </row>
    <row r="2112" spans="1:28" hidden="1" x14ac:dyDescent="0.2">
      <c r="A2112" s="8" t="s">
        <v>39221</v>
      </c>
      <c r="B2112" s="8" t="s">
        <v>39222</v>
      </c>
      <c r="C2112" s="8" t="s">
        <v>45739</v>
      </c>
      <c r="D2112" s="8" t="s">
        <v>45740</v>
      </c>
      <c r="E2112" s="8" t="s">
        <v>1989</v>
      </c>
      <c r="F2112" s="8" t="s">
        <v>274</v>
      </c>
      <c r="G2112" s="8" t="s">
        <v>1989</v>
      </c>
      <c r="H2112" s="8" t="s">
        <v>274</v>
      </c>
      <c r="I2112" s="8" t="s">
        <v>38991</v>
      </c>
      <c r="J2112" s="8" t="s">
        <v>708</v>
      </c>
      <c r="K2112" s="8" t="s">
        <v>12943</v>
      </c>
      <c r="L2112" s="8" t="s">
        <v>1990</v>
      </c>
      <c r="M2112" s="8" t="s">
        <v>29569</v>
      </c>
      <c r="N2112" s="8" t="s">
        <v>10716</v>
      </c>
      <c r="O2112" s="8" t="s">
        <v>19170</v>
      </c>
      <c r="P2112" s="8" t="s">
        <v>776</v>
      </c>
      <c r="Q2112" s="8" t="s">
        <v>17227</v>
      </c>
      <c r="R2112" s="8" t="s">
        <v>38992</v>
      </c>
      <c r="S2112" s="17" t="s">
        <v>38993</v>
      </c>
      <c r="T2112" s="18">
        <v>43049</v>
      </c>
      <c r="U2112" s="8">
        <v>0.75</v>
      </c>
      <c r="V2112" s="8">
        <v>0.875</v>
      </c>
      <c r="W2112" s="8" t="s">
        <v>1283</v>
      </c>
      <c r="X2112" s="8" t="s">
        <v>39213</v>
      </c>
      <c r="Y2112" s="8" t="s">
        <v>3671</v>
      </c>
      <c r="Z2112" s="17" t="s">
        <v>39214</v>
      </c>
      <c r="AA2112" s="8" t="s">
        <v>39223</v>
      </c>
      <c r="AB2112" s="8" t="s">
        <v>39224</v>
      </c>
    </row>
    <row r="2113" spans="1:28" hidden="1" x14ac:dyDescent="0.2">
      <c r="A2113" s="8" t="s">
        <v>39225</v>
      </c>
      <c r="B2113" s="8" t="s">
        <v>39226</v>
      </c>
      <c r="C2113" s="8" t="s">
        <v>45739</v>
      </c>
      <c r="D2113" s="8" t="s">
        <v>45740</v>
      </c>
      <c r="E2113" s="8" t="s">
        <v>1989</v>
      </c>
      <c r="F2113" s="8" t="s">
        <v>274</v>
      </c>
      <c r="G2113" s="8" t="s">
        <v>1989</v>
      </c>
      <c r="H2113" s="8" t="s">
        <v>274</v>
      </c>
      <c r="I2113" s="8" t="s">
        <v>38991</v>
      </c>
      <c r="J2113" s="8" t="s">
        <v>708</v>
      </c>
      <c r="K2113" s="8" t="s">
        <v>12943</v>
      </c>
      <c r="L2113" s="8" t="s">
        <v>29569</v>
      </c>
      <c r="M2113" s="8" t="s">
        <v>19764</v>
      </c>
      <c r="N2113" s="8" t="s">
        <v>10716</v>
      </c>
      <c r="O2113" s="8" t="s">
        <v>19170</v>
      </c>
      <c r="P2113" s="8" t="s">
        <v>776</v>
      </c>
      <c r="Q2113" s="8" t="s">
        <v>17227</v>
      </c>
      <c r="R2113" s="8" t="s">
        <v>38992</v>
      </c>
      <c r="S2113" s="17" t="s">
        <v>38993</v>
      </c>
      <c r="T2113" s="18">
        <v>43049</v>
      </c>
      <c r="U2113" s="8">
        <v>0.875</v>
      </c>
      <c r="V2113" s="8">
        <v>0.20833333333333334</v>
      </c>
      <c r="W2113" s="8" t="s">
        <v>486</v>
      </c>
      <c r="X2113" s="8" t="s">
        <v>33996</v>
      </c>
      <c r="Y2113" s="8" t="s">
        <v>27969</v>
      </c>
      <c r="Z2113" s="17" t="s">
        <v>3520</v>
      </c>
      <c r="AA2113" s="8" t="s">
        <v>39227</v>
      </c>
      <c r="AB2113" s="8" t="s">
        <v>39228</v>
      </c>
    </row>
    <row r="2114" spans="1:28" hidden="1" x14ac:dyDescent="0.2">
      <c r="A2114" s="8" t="s">
        <v>293</v>
      </c>
      <c r="B2114" s="8" t="s">
        <v>294</v>
      </c>
      <c r="C2114" s="8" t="s">
        <v>45741</v>
      </c>
      <c r="D2114" s="8" t="s">
        <v>45742</v>
      </c>
      <c r="E2114" s="8" t="s">
        <v>66</v>
      </c>
      <c r="F2114" s="8" t="s">
        <v>65</v>
      </c>
      <c r="G2114" s="8" t="s">
        <v>66</v>
      </c>
      <c r="H2114" s="8" t="s">
        <v>65</v>
      </c>
      <c r="I2114" s="8" t="s">
        <v>295</v>
      </c>
      <c r="J2114" s="8" t="s">
        <v>28</v>
      </c>
      <c r="K2114" s="8" t="s">
        <v>296</v>
      </c>
      <c r="L2114" s="8" t="s">
        <v>297</v>
      </c>
      <c r="M2114" s="8" t="s">
        <v>298</v>
      </c>
      <c r="N2114" s="8" t="s">
        <v>10716</v>
      </c>
      <c r="O2114" s="8" t="s">
        <v>19170</v>
      </c>
      <c r="P2114" s="8" t="s">
        <v>299</v>
      </c>
      <c r="Q2114" s="8" t="s">
        <v>300</v>
      </c>
      <c r="R2114" s="8" t="s">
        <v>301</v>
      </c>
      <c r="S2114" s="17" t="s">
        <v>302</v>
      </c>
      <c r="T2114" s="18">
        <v>43012</v>
      </c>
      <c r="U2114" s="8">
        <v>0.25</v>
      </c>
      <c r="V2114" s="8">
        <v>0.75</v>
      </c>
      <c r="W2114" s="8" t="s">
        <v>40</v>
      </c>
      <c r="X2114" s="8" t="s">
        <v>303</v>
      </c>
      <c r="Y2114" s="8" t="s">
        <v>304</v>
      </c>
      <c r="Z2114" s="17" t="s">
        <v>305</v>
      </c>
      <c r="AA2114" s="8" t="s">
        <v>306</v>
      </c>
      <c r="AB2114" s="8" t="s">
        <v>307</v>
      </c>
    </row>
    <row r="2115" spans="1:28" hidden="1" x14ac:dyDescent="0.2">
      <c r="A2115" s="8" t="s">
        <v>308</v>
      </c>
      <c r="B2115" s="8" t="s">
        <v>309</v>
      </c>
      <c r="C2115" s="8" t="s">
        <v>45741</v>
      </c>
      <c r="D2115" s="8" t="s">
        <v>45742</v>
      </c>
      <c r="E2115" s="8" t="s">
        <v>86</v>
      </c>
      <c r="F2115" s="8" t="s">
        <v>65</v>
      </c>
      <c r="G2115" s="8" t="s">
        <v>86</v>
      </c>
      <c r="H2115" s="8" t="s">
        <v>65</v>
      </c>
      <c r="I2115" s="8" t="s">
        <v>295</v>
      </c>
      <c r="J2115" s="8" t="s">
        <v>28</v>
      </c>
      <c r="K2115" s="8" t="s">
        <v>296</v>
      </c>
      <c r="L2115" s="8" t="s">
        <v>310</v>
      </c>
      <c r="M2115" s="8" t="s">
        <v>311</v>
      </c>
      <c r="N2115" s="8" t="s">
        <v>10716</v>
      </c>
      <c r="O2115" s="8" t="s">
        <v>19170</v>
      </c>
      <c r="P2115" s="8" t="s">
        <v>299</v>
      </c>
      <c r="Q2115" s="8" t="s">
        <v>300</v>
      </c>
      <c r="R2115" s="8" t="s">
        <v>301</v>
      </c>
      <c r="S2115" s="17" t="s">
        <v>302</v>
      </c>
      <c r="T2115" s="18">
        <v>43013</v>
      </c>
      <c r="U2115" s="8">
        <v>0.25</v>
      </c>
      <c r="V2115" s="8">
        <v>0.75</v>
      </c>
      <c r="W2115" s="8" t="s">
        <v>40</v>
      </c>
      <c r="X2115" s="8" t="s">
        <v>312</v>
      </c>
      <c r="Y2115" s="8" t="s">
        <v>313</v>
      </c>
      <c r="Z2115" s="17" t="s">
        <v>314</v>
      </c>
      <c r="AA2115" s="8" t="s">
        <v>315</v>
      </c>
      <c r="AB2115" s="8" t="s">
        <v>316</v>
      </c>
    </row>
    <row r="2116" spans="1:28" hidden="1" x14ac:dyDescent="0.2">
      <c r="A2116" s="8" t="s">
        <v>317</v>
      </c>
      <c r="B2116" s="8" t="s">
        <v>318</v>
      </c>
      <c r="C2116" s="8" t="s">
        <v>45741</v>
      </c>
      <c r="D2116" s="8" t="s">
        <v>45742</v>
      </c>
      <c r="E2116" s="8" t="s">
        <v>76</v>
      </c>
      <c r="F2116" s="8" t="s">
        <v>65</v>
      </c>
      <c r="G2116" s="8" t="s">
        <v>76</v>
      </c>
      <c r="H2116" s="8" t="s">
        <v>65</v>
      </c>
      <c r="I2116" s="8" t="s">
        <v>295</v>
      </c>
      <c r="J2116" s="8" t="s">
        <v>28</v>
      </c>
      <c r="K2116" s="8" t="s">
        <v>296</v>
      </c>
      <c r="L2116" s="8" t="s">
        <v>319</v>
      </c>
      <c r="M2116" s="8" t="s">
        <v>320</v>
      </c>
      <c r="N2116" s="8" t="s">
        <v>10716</v>
      </c>
      <c r="O2116" s="8" t="s">
        <v>19170</v>
      </c>
      <c r="P2116" s="8" t="s">
        <v>299</v>
      </c>
      <c r="Q2116" s="8" t="s">
        <v>300</v>
      </c>
      <c r="R2116" s="8" t="s">
        <v>301</v>
      </c>
      <c r="S2116" s="17" t="s">
        <v>302</v>
      </c>
      <c r="T2116" s="18">
        <v>43014</v>
      </c>
      <c r="U2116" s="8">
        <v>0.25</v>
      </c>
      <c r="V2116" s="8">
        <v>0.75</v>
      </c>
      <c r="W2116" s="8" t="s">
        <v>40</v>
      </c>
      <c r="X2116" s="8" t="s">
        <v>321</v>
      </c>
      <c r="Y2116" s="8" t="s">
        <v>322</v>
      </c>
      <c r="Z2116" s="17" t="s">
        <v>323</v>
      </c>
      <c r="AA2116" s="8" t="s">
        <v>324</v>
      </c>
      <c r="AB2116" s="8" t="s">
        <v>325</v>
      </c>
    </row>
    <row r="2117" spans="1:28" hidden="1" x14ac:dyDescent="0.2">
      <c r="A2117" s="8" t="s">
        <v>326</v>
      </c>
      <c r="B2117" s="8" t="s">
        <v>327</v>
      </c>
      <c r="C2117" s="8" t="s">
        <v>45741</v>
      </c>
      <c r="D2117" s="8" t="s">
        <v>45742</v>
      </c>
      <c r="E2117" s="8" t="s">
        <v>104</v>
      </c>
      <c r="F2117" s="8" t="s">
        <v>65</v>
      </c>
      <c r="G2117" s="8" t="s">
        <v>104</v>
      </c>
      <c r="H2117" s="8" t="s">
        <v>65</v>
      </c>
      <c r="I2117" s="8" t="s">
        <v>295</v>
      </c>
      <c r="J2117" s="8" t="s">
        <v>28</v>
      </c>
      <c r="K2117" s="8" t="s">
        <v>296</v>
      </c>
      <c r="L2117" s="8" t="s">
        <v>105</v>
      </c>
      <c r="M2117" s="8" t="s">
        <v>106</v>
      </c>
      <c r="N2117" s="8" t="s">
        <v>10716</v>
      </c>
      <c r="O2117" s="8" t="s">
        <v>19170</v>
      </c>
      <c r="P2117" s="8" t="s">
        <v>299</v>
      </c>
      <c r="Q2117" s="8" t="s">
        <v>300</v>
      </c>
      <c r="R2117" s="8" t="s">
        <v>301</v>
      </c>
      <c r="S2117" s="17" t="s">
        <v>302</v>
      </c>
      <c r="T2117" s="18">
        <v>43015</v>
      </c>
      <c r="U2117" s="8">
        <v>0.25</v>
      </c>
      <c r="V2117" s="8">
        <v>0.75</v>
      </c>
      <c r="W2117" s="8" t="s">
        <v>40</v>
      </c>
      <c r="X2117" s="8" t="s">
        <v>328</v>
      </c>
      <c r="Y2117" s="8" t="s">
        <v>329</v>
      </c>
      <c r="Z2117" s="17" t="s">
        <v>330</v>
      </c>
      <c r="AA2117" s="8" t="s">
        <v>331</v>
      </c>
      <c r="AB2117" s="8" t="s">
        <v>332</v>
      </c>
    </row>
    <row r="2118" spans="1:28" hidden="1" x14ac:dyDescent="0.2">
      <c r="A2118" s="8" t="s">
        <v>353</v>
      </c>
      <c r="B2118" s="8" t="s">
        <v>354</v>
      </c>
      <c r="C2118" s="8" t="s">
        <v>45741</v>
      </c>
      <c r="D2118" s="8" t="s">
        <v>45742</v>
      </c>
      <c r="E2118" s="8" t="s">
        <v>96</v>
      </c>
      <c r="F2118" s="8" t="s">
        <v>65</v>
      </c>
      <c r="G2118" s="8" t="s">
        <v>96</v>
      </c>
      <c r="H2118" s="8" t="s">
        <v>65</v>
      </c>
      <c r="I2118" s="8" t="s">
        <v>295</v>
      </c>
      <c r="J2118" s="8" t="s">
        <v>28</v>
      </c>
      <c r="K2118" s="8" t="s">
        <v>296</v>
      </c>
      <c r="L2118" s="8" t="s">
        <v>97</v>
      </c>
      <c r="M2118" s="8" t="s">
        <v>98</v>
      </c>
      <c r="N2118" s="8" t="s">
        <v>10716</v>
      </c>
      <c r="O2118" s="8" t="s">
        <v>19170</v>
      </c>
      <c r="P2118" s="8" t="s">
        <v>299</v>
      </c>
      <c r="Q2118" s="8" t="s">
        <v>300</v>
      </c>
      <c r="R2118" s="8" t="s">
        <v>301</v>
      </c>
      <c r="S2118" s="17" t="s">
        <v>302</v>
      </c>
      <c r="T2118" s="18">
        <v>43016</v>
      </c>
      <c r="U2118" s="8">
        <v>0.25</v>
      </c>
      <c r="V2118" s="8">
        <v>0.75</v>
      </c>
      <c r="W2118" s="8" t="s">
        <v>40</v>
      </c>
      <c r="X2118" s="8" t="s">
        <v>355</v>
      </c>
      <c r="Y2118" s="8" t="s">
        <v>356</v>
      </c>
      <c r="Z2118" s="17" t="s">
        <v>357</v>
      </c>
      <c r="AA2118" s="8" t="s">
        <v>358</v>
      </c>
      <c r="AB2118" s="8" t="s">
        <v>359</v>
      </c>
    </row>
    <row r="2119" spans="1:28" hidden="1" x14ac:dyDescent="0.2">
      <c r="A2119" s="8" t="s">
        <v>333</v>
      </c>
      <c r="B2119" s="8" t="s">
        <v>334</v>
      </c>
      <c r="C2119" s="8" t="s">
        <v>45741</v>
      </c>
      <c r="D2119" s="8" t="s">
        <v>45742</v>
      </c>
      <c r="E2119" s="8" t="s">
        <v>335</v>
      </c>
      <c r="F2119" s="8" t="s">
        <v>65</v>
      </c>
      <c r="G2119" s="8" t="s">
        <v>335</v>
      </c>
      <c r="H2119" s="8" t="s">
        <v>65</v>
      </c>
      <c r="I2119" s="8" t="s">
        <v>295</v>
      </c>
      <c r="J2119" s="8" t="s">
        <v>28</v>
      </c>
      <c r="K2119" s="8" t="s">
        <v>296</v>
      </c>
      <c r="L2119" s="8" t="s">
        <v>336</v>
      </c>
      <c r="M2119" s="8" t="s">
        <v>337</v>
      </c>
      <c r="N2119" s="8" t="s">
        <v>10716</v>
      </c>
      <c r="O2119" s="8" t="s">
        <v>19170</v>
      </c>
      <c r="P2119" s="8" t="s">
        <v>299</v>
      </c>
      <c r="Q2119" s="8" t="s">
        <v>300</v>
      </c>
      <c r="R2119" s="8" t="s">
        <v>301</v>
      </c>
      <c r="S2119" s="17" t="s">
        <v>302</v>
      </c>
      <c r="T2119" s="18">
        <v>43017</v>
      </c>
      <c r="U2119" s="8">
        <v>0.25</v>
      </c>
      <c r="V2119" s="8">
        <v>0.75</v>
      </c>
      <c r="W2119" s="8" t="s">
        <v>40</v>
      </c>
      <c r="X2119" s="8" t="s">
        <v>338</v>
      </c>
      <c r="Y2119" s="8" t="s">
        <v>339</v>
      </c>
      <c r="Z2119" s="17" t="s">
        <v>340</v>
      </c>
      <c r="AA2119" s="8" t="s">
        <v>341</v>
      </c>
      <c r="AB2119" s="8" t="s">
        <v>342</v>
      </c>
    </row>
    <row r="2120" spans="1:28" hidden="1" x14ac:dyDescent="0.2">
      <c r="A2120" s="8" t="s">
        <v>343</v>
      </c>
      <c r="B2120" s="8" t="s">
        <v>344</v>
      </c>
      <c r="C2120" s="8" t="s">
        <v>45741</v>
      </c>
      <c r="D2120" s="8" t="s">
        <v>45742</v>
      </c>
      <c r="E2120" s="8" t="s">
        <v>345</v>
      </c>
      <c r="F2120" s="8" t="s">
        <v>65</v>
      </c>
      <c r="G2120" s="8" t="s">
        <v>345</v>
      </c>
      <c r="H2120" s="8" t="s">
        <v>65</v>
      </c>
      <c r="I2120" s="8" t="s">
        <v>295</v>
      </c>
      <c r="J2120" s="8" t="s">
        <v>28</v>
      </c>
      <c r="K2120" s="8" t="s">
        <v>296</v>
      </c>
      <c r="L2120" s="8" t="s">
        <v>346</v>
      </c>
      <c r="M2120" s="8" t="s">
        <v>347</v>
      </c>
      <c r="N2120" s="8" t="s">
        <v>10716</v>
      </c>
      <c r="O2120" s="8" t="s">
        <v>19170</v>
      </c>
      <c r="P2120" s="8" t="s">
        <v>299</v>
      </c>
      <c r="Q2120" s="8" t="s">
        <v>300</v>
      </c>
      <c r="R2120" s="8" t="s">
        <v>301</v>
      </c>
      <c r="S2120" s="17" t="s">
        <v>302</v>
      </c>
      <c r="T2120" s="18">
        <v>43018</v>
      </c>
      <c r="U2120" s="8">
        <v>0.25</v>
      </c>
      <c r="V2120" s="8">
        <v>0.75</v>
      </c>
      <c r="W2120" s="8" t="s">
        <v>40</v>
      </c>
      <c r="X2120" s="8" t="s">
        <v>348</v>
      </c>
      <c r="Y2120" s="8" t="s">
        <v>349</v>
      </c>
      <c r="Z2120" s="17" t="s">
        <v>350</v>
      </c>
      <c r="AA2120" s="8" t="s">
        <v>351</v>
      </c>
      <c r="AB2120" s="8" t="s">
        <v>352</v>
      </c>
    </row>
    <row r="2121" spans="1:28" hidden="1" x14ac:dyDescent="0.2">
      <c r="A2121" s="8" t="s">
        <v>360</v>
      </c>
      <c r="B2121" s="8" t="s">
        <v>361</v>
      </c>
      <c r="C2121" s="8" t="s">
        <v>45741</v>
      </c>
      <c r="D2121" s="8" t="s">
        <v>45742</v>
      </c>
      <c r="E2121" s="8" t="s">
        <v>362</v>
      </c>
      <c r="F2121" s="8" t="s">
        <v>112</v>
      </c>
      <c r="G2121" s="8" t="s">
        <v>362</v>
      </c>
      <c r="H2121" s="8" t="s">
        <v>112</v>
      </c>
      <c r="I2121" s="8" t="s">
        <v>295</v>
      </c>
      <c r="J2121" s="8" t="s">
        <v>28</v>
      </c>
      <c r="K2121" s="8" t="s">
        <v>296</v>
      </c>
      <c r="L2121" s="8" t="s">
        <v>363</v>
      </c>
      <c r="M2121" s="8" t="s">
        <v>364</v>
      </c>
      <c r="N2121" s="8" t="s">
        <v>10716</v>
      </c>
      <c r="O2121" s="8" t="s">
        <v>19170</v>
      </c>
      <c r="P2121" s="8" t="s">
        <v>299</v>
      </c>
      <c r="Q2121" s="8" t="s">
        <v>300</v>
      </c>
      <c r="R2121" s="8" t="s">
        <v>301</v>
      </c>
      <c r="S2121" s="17" t="s">
        <v>302</v>
      </c>
      <c r="T2121" s="18">
        <v>43019</v>
      </c>
      <c r="U2121" s="8">
        <v>0.25</v>
      </c>
      <c r="V2121" s="8">
        <v>0.75</v>
      </c>
      <c r="W2121" s="8" t="s">
        <v>40</v>
      </c>
      <c r="X2121" s="8" t="s">
        <v>365</v>
      </c>
      <c r="Y2121" s="8" t="s">
        <v>366</v>
      </c>
      <c r="Z2121" s="17" t="s">
        <v>367</v>
      </c>
      <c r="AA2121" s="8" t="s">
        <v>368</v>
      </c>
      <c r="AB2121" s="8" t="s">
        <v>369</v>
      </c>
    </row>
    <row r="2122" spans="1:28" hidden="1" x14ac:dyDescent="0.2">
      <c r="A2122" s="8" t="s">
        <v>370</v>
      </c>
      <c r="B2122" s="8" t="s">
        <v>371</v>
      </c>
      <c r="C2122" s="8" t="s">
        <v>45741</v>
      </c>
      <c r="D2122" s="8" t="s">
        <v>45742</v>
      </c>
      <c r="E2122" s="8" t="s">
        <v>372</v>
      </c>
      <c r="F2122" s="8" t="s">
        <v>112</v>
      </c>
      <c r="G2122" s="8" t="s">
        <v>372</v>
      </c>
      <c r="H2122" s="8" t="s">
        <v>112</v>
      </c>
      <c r="I2122" s="8" t="s">
        <v>295</v>
      </c>
      <c r="J2122" s="8" t="s">
        <v>28</v>
      </c>
      <c r="K2122" s="8" t="s">
        <v>296</v>
      </c>
      <c r="L2122" s="8" t="s">
        <v>373</v>
      </c>
      <c r="M2122" s="8" t="s">
        <v>374</v>
      </c>
      <c r="N2122" s="8" t="s">
        <v>10716</v>
      </c>
      <c r="O2122" s="8" t="s">
        <v>19170</v>
      </c>
      <c r="P2122" s="8" t="s">
        <v>299</v>
      </c>
      <c r="Q2122" s="8" t="s">
        <v>300</v>
      </c>
      <c r="R2122" s="8" t="s">
        <v>301</v>
      </c>
      <c r="S2122" s="17" t="s">
        <v>302</v>
      </c>
      <c r="T2122" s="18">
        <v>43020</v>
      </c>
      <c r="U2122" s="8">
        <v>0.25</v>
      </c>
      <c r="V2122" s="8">
        <v>0.75</v>
      </c>
      <c r="W2122" s="8" t="s">
        <v>40</v>
      </c>
      <c r="X2122" s="8" t="s">
        <v>375</v>
      </c>
      <c r="Y2122" s="8" t="s">
        <v>376</v>
      </c>
      <c r="Z2122" s="17" t="s">
        <v>377</v>
      </c>
      <c r="AA2122" s="8" t="s">
        <v>378</v>
      </c>
      <c r="AB2122" s="8" t="s">
        <v>379</v>
      </c>
    </row>
    <row r="2123" spans="1:28" hidden="1" x14ac:dyDescent="0.2">
      <c r="A2123" s="8" t="s">
        <v>380</v>
      </c>
      <c r="B2123" s="8" t="s">
        <v>381</v>
      </c>
      <c r="C2123" s="8" t="s">
        <v>45741</v>
      </c>
      <c r="D2123" s="8" t="s">
        <v>45742</v>
      </c>
      <c r="E2123" s="8" t="s">
        <v>382</v>
      </c>
      <c r="F2123" s="8" t="s">
        <v>112</v>
      </c>
      <c r="G2123" s="8" t="s">
        <v>382</v>
      </c>
      <c r="H2123" s="8" t="s">
        <v>112</v>
      </c>
      <c r="I2123" s="8" t="s">
        <v>295</v>
      </c>
      <c r="J2123" s="8" t="s">
        <v>28</v>
      </c>
      <c r="K2123" s="8" t="s">
        <v>296</v>
      </c>
      <c r="L2123" s="8" t="s">
        <v>383</v>
      </c>
      <c r="M2123" s="8" t="s">
        <v>384</v>
      </c>
      <c r="N2123" s="8" t="s">
        <v>10716</v>
      </c>
      <c r="O2123" s="8" t="s">
        <v>19170</v>
      </c>
      <c r="P2123" s="8" t="s">
        <v>299</v>
      </c>
      <c r="Q2123" s="8" t="s">
        <v>300</v>
      </c>
      <c r="R2123" s="8" t="s">
        <v>301</v>
      </c>
      <c r="S2123" s="17" t="s">
        <v>302</v>
      </c>
      <c r="T2123" s="18">
        <v>43021</v>
      </c>
      <c r="U2123" s="8">
        <v>0.25</v>
      </c>
      <c r="V2123" s="8">
        <v>0.75</v>
      </c>
      <c r="W2123" s="8" t="s">
        <v>40</v>
      </c>
      <c r="X2123" s="8" t="s">
        <v>321</v>
      </c>
      <c r="Y2123" s="8" t="s">
        <v>322</v>
      </c>
      <c r="Z2123" s="17" t="s">
        <v>385</v>
      </c>
      <c r="AA2123" s="8" t="s">
        <v>386</v>
      </c>
      <c r="AB2123" s="8" t="s">
        <v>387</v>
      </c>
    </row>
    <row r="2124" spans="1:28" hidden="1" x14ac:dyDescent="0.2">
      <c r="A2124" s="8" t="s">
        <v>388</v>
      </c>
      <c r="B2124" s="8" t="s">
        <v>389</v>
      </c>
      <c r="C2124" s="8" t="s">
        <v>45741</v>
      </c>
      <c r="D2124" s="8" t="s">
        <v>45742</v>
      </c>
      <c r="E2124" s="8" t="s">
        <v>390</v>
      </c>
      <c r="F2124" s="8" t="s">
        <v>112</v>
      </c>
      <c r="G2124" s="8" t="s">
        <v>390</v>
      </c>
      <c r="H2124" s="8" t="s">
        <v>112</v>
      </c>
      <c r="I2124" s="8" t="s">
        <v>295</v>
      </c>
      <c r="J2124" s="8" t="s">
        <v>28</v>
      </c>
      <c r="K2124" s="8" t="s">
        <v>296</v>
      </c>
      <c r="L2124" s="8" t="s">
        <v>391</v>
      </c>
      <c r="M2124" s="8" t="s">
        <v>392</v>
      </c>
      <c r="N2124" s="8" t="s">
        <v>10716</v>
      </c>
      <c r="O2124" s="8" t="s">
        <v>19170</v>
      </c>
      <c r="P2124" s="8" t="s">
        <v>299</v>
      </c>
      <c r="Q2124" s="8" t="s">
        <v>300</v>
      </c>
      <c r="R2124" s="8" t="s">
        <v>301</v>
      </c>
      <c r="S2124" s="17" t="s">
        <v>302</v>
      </c>
      <c r="T2124" s="18">
        <v>43022</v>
      </c>
      <c r="U2124" s="8">
        <v>0.25</v>
      </c>
      <c r="V2124" s="8">
        <v>0.75</v>
      </c>
      <c r="W2124" s="8" t="s">
        <v>40</v>
      </c>
      <c r="X2124" s="8" t="s">
        <v>393</v>
      </c>
      <c r="Y2124" s="8" t="s">
        <v>394</v>
      </c>
      <c r="Z2124" s="17" t="s">
        <v>395</v>
      </c>
      <c r="AA2124" s="8" t="s">
        <v>396</v>
      </c>
      <c r="AB2124" s="8" t="s">
        <v>397</v>
      </c>
    </row>
    <row r="2125" spans="1:28" hidden="1" x14ac:dyDescent="0.2">
      <c r="A2125" s="8" t="s">
        <v>398</v>
      </c>
      <c r="B2125" s="8" t="s">
        <v>399</v>
      </c>
      <c r="C2125" s="8" t="s">
        <v>45741</v>
      </c>
      <c r="D2125" s="8" t="s">
        <v>45742</v>
      </c>
      <c r="E2125" s="8" t="s">
        <v>400</v>
      </c>
      <c r="F2125" s="8" t="s">
        <v>112</v>
      </c>
      <c r="G2125" s="8" t="s">
        <v>400</v>
      </c>
      <c r="H2125" s="8" t="s">
        <v>112</v>
      </c>
      <c r="I2125" s="8" t="s">
        <v>295</v>
      </c>
      <c r="J2125" s="8" t="s">
        <v>28</v>
      </c>
      <c r="K2125" s="8" t="s">
        <v>296</v>
      </c>
      <c r="L2125" s="8" t="s">
        <v>401</v>
      </c>
      <c r="M2125" s="8" t="s">
        <v>402</v>
      </c>
      <c r="N2125" s="8" t="s">
        <v>10716</v>
      </c>
      <c r="O2125" s="8" t="s">
        <v>19170</v>
      </c>
      <c r="P2125" s="8" t="s">
        <v>299</v>
      </c>
      <c r="Q2125" s="8" t="s">
        <v>300</v>
      </c>
      <c r="R2125" s="8" t="s">
        <v>301</v>
      </c>
      <c r="S2125" s="17" t="s">
        <v>302</v>
      </c>
      <c r="T2125" s="18">
        <v>43023</v>
      </c>
      <c r="U2125" s="8">
        <v>0.25</v>
      </c>
      <c r="V2125" s="8">
        <v>0.75</v>
      </c>
      <c r="W2125" s="8" t="s">
        <v>40</v>
      </c>
      <c r="X2125" s="8" t="s">
        <v>403</v>
      </c>
      <c r="Y2125" s="8" t="s">
        <v>356</v>
      </c>
      <c r="Z2125" s="17" t="s">
        <v>404</v>
      </c>
      <c r="AA2125" s="8" t="s">
        <v>405</v>
      </c>
      <c r="AB2125" s="8" t="s">
        <v>406</v>
      </c>
    </row>
    <row r="2126" spans="1:28" hidden="1" x14ac:dyDescent="0.2">
      <c r="A2126" s="8" t="s">
        <v>407</v>
      </c>
      <c r="B2126" s="8" t="s">
        <v>408</v>
      </c>
      <c r="C2126" s="8" t="s">
        <v>45741</v>
      </c>
      <c r="D2126" s="8" t="s">
        <v>45742</v>
      </c>
      <c r="E2126" s="8" t="s">
        <v>113</v>
      </c>
      <c r="F2126" s="8" t="s">
        <v>112</v>
      </c>
      <c r="G2126" s="8" t="s">
        <v>113</v>
      </c>
      <c r="H2126" s="8" t="s">
        <v>112</v>
      </c>
      <c r="I2126" s="8" t="s">
        <v>295</v>
      </c>
      <c r="J2126" s="8" t="s">
        <v>28</v>
      </c>
      <c r="K2126" s="8" t="s">
        <v>296</v>
      </c>
      <c r="L2126" s="8" t="s">
        <v>409</v>
      </c>
      <c r="M2126" s="8" t="s">
        <v>410</v>
      </c>
      <c r="N2126" s="8" t="s">
        <v>10716</v>
      </c>
      <c r="O2126" s="8" t="s">
        <v>19170</v>
      </c>
      <c r="P2126" s="8" t="s">
        <v>299</v>
      </c>
      <c r="Q2126" s="8" t="s">
        <v>300</v>
      </c>
      <c r="R2126" s="8" t="s">
        <v>301</v>
      </c>
      <c r="S2126" s="17" t="s">
        <v>302</v>
      </c>
      <c r="T2126" s="18">
        <v>43024</v>
      </c>
      <c r="U2126" s="8">
        <v>0.25</v>
      </c>
      <c r="V2126" s="8">
        <v>0.75</v>
      </c>
      <c r="W2126" s="8" t="s">
        <v>40</v>
      </c>
      <c r="X2126" s="8" t="s">
        <v>411</v>
      </c>
      <c r="Y2126" s="8" t="s">
        <v>412</v>
      </c>
      <c r="Z2126" s="17" t="s">
        <v>413</v>
      </c>
      <c r="AA2126" s="8" t="s">
        <v>414</v>
      </c>
      <c r="AB2126" s="8" t="s">
        <v>415</v>
      </c>
    </row>
    <row r="2127" spans="1:28" hidden="1" x14ac:dyDescent="0.2">
      <c r="A2127" s="8" t="s">
        <v>416</v>
      </c>
      <c r="B2127" s="8" t="s">
        <v>417</v>
      </c>
      <c r="C2127" s="8" t="s">
        <v>45741</v>
      </c>
      <c r="D2127" s="8" t="s">
        <v>45742</v>
      </c>
      <c r="E2127" s="8" t="s">
        <v>123</v>
      </c>
      <c r="F2127" s="8" t="s">
        <v>112</v>
      </c>
      <c r="G2127" s="8" t="s">
        <v>123</v>
      </c>
      <c r="H2127" s="8" t="s">
        <v>112</v>
      </c>
      <c r="I2127" s="8" t="s">
        <v>295</v>
      </c>
      <c r="J2127" s="8" t="s">
        <v>28</v>
      </c>
      <c r="K2127" s="8" t="s">
        <v>296</v>
      </c>
      <c r="L2127" s="8" t="s">
        <v>418</v>
      </c>
      <c r="M2127" s="8" t="s">
        <v>419</v>
      </c>
      <c r="N2127" s="8" t="s">
        <v>10716</v>
      </c>
      <c r="O2127" s="8" t="s">
        <v>19170</v>
      </c>
      <c r="P2127" s="8" t="s">
        <v>299</v>
      </c>
      <c r="Q2127" s="8" t="s">
        <v>300</v>
      </c>
      <c r="R2127" s="8" t="s">
        <v>301</v>
      </c>
      <c r="S2127" s="17" t="s">
        <v>302</v>
      </c>
      <c r="T2127" s="18">
        <v>43025</v>
      </c>
      <c r="U2127" s="8">
        <v>0.25</v>
      </c>
      <c r="V2127" s="8">
        <v>0.75</v>
      </c>
      <c r="W2127" s="8" t="s">
        <v>40</v>
      </c>
      <c r="X2127" s="8" t="s">
        <v>420</v>
      </c>
      <c r="Y2127" s="8" t="s">
        <v>421</v>
      </c>
      <c r="Z2127" s="17" t="s">
        <v>422</v>
      </c>
      <c r="AA2127" s="8" t="s">
        <v>423</v>
      </c>
      <c r="AB2127" s="8" t="s">
        <v>424</v>
      </c>
    </row>
    <row r="2128" spans="1:28" hidden="1" x14ac:dyDescent="0.2">
      <c r="A2128" s="8" t="s">
        <v>425</v>
      </c>
      <c r="B2128" s="8" t="s">
        <v>426</v>
      </c>
      <c r="C2128" s="8" t="s">
        <v>45741</v>
      </c>
      <c r="D2128" s="8" t="s">
        <v>45742</v>
      </c>
      <c r="E2128" s="8" t="s">
        <v>205</v>
      </c>
      <c r="F2128" s="8" t="s">
        <v>204</v>
      </c>
      <c r="G2128" s="8" t="s">
        <v>205</v>
      </c>
      <c r="H2128" s="8" t="s">
        <v>204</v>
      </c>
      <c r="I2128" s="8" t="s">
        <v>295</v>
      </c>
      <c r="J2128" s="8" t="s">
        <v>28</v>
      </c>
      <c r="K2128" s="8" t="s">
        <v>296</v>
      </c>
      <c r="L2128" s="8" t="s">
        <v>427</v>
      </c>
      <c r="M2128" s="8" t="s">
        <v>428</v>
      </c>
      <c r="N2128" s="8" t="s">
        <v>10716</v>
      </c>
      <c r="O2128" s="8" t="s">
        <v>19170</v>
      </c>
      <c r="P2128" s="8" t="s">
        <v>299</v>
      </c>
      <c r="Q2128" s="8" t="s">
        <v>300</v>
      </c>
      <c r="R2128" s="8" t="s">
        <v>301</v>
      </c>
      <c r="S2128" s="17" t="s">
        <v>302</v>
      </c>
      <c r="T2128" s="18">
        <v>43033</v>
      </c>
      <c r="U2128" s="8">
        <v>0.25</v>
      </c>
      <c r="V2128" s="8">
        <v>0.75</v>
      </c>
      <c r="W2128" s="8" t="s">
        <v>40</v>
      </c>
      <c r="X2128" s="8" t="s">
        <v>429</v>
      </c>
      <c r="Y2128" s="8" t="s">
        <v>430</v>
      </c>
      <c r="Z2128" s="17" t="s">
        <v>431</v>
      </c>
      <c r="AA2128" s="8" t="s">
        <v>432</v>
      </c>
      <c r="AB2128" s="8" t="s">
        <v>433</v>
      </c>
    </row>
    <row r="2129" spans="1:28" hidden="1" x14ac:dyDescent="0.2">
      <c r="A2129" s="8" t="s">
        <v>434</v>
      </c>
      <c r="B2129" s="8" t="s">
        <v>435</v>
      </c>
      <c r="C2129" s="8" t="s">
        <v>45741</v>
      </c>
      <c r="D2129" s="8" t="s">
        <v>45742</v>
      </c>
      <c r="E2129" s="8" t="s">
        <v>215</v>
      </c>
      <c r="F2129" s="8" t="s">
        <v>204</v>
      </c>
      <c r="G2129" s="8" t="s">
        <v>215</v>
      </c>
      <c r="H2129" s="8" t="s">
        <v>204</v>
      </c>
      <c r="I2129" s="8" t="s">
        <v>295</v>
      </c>
      <c r="J2129" s="8" t="s">
        <v>28</v>
      </c>
      <c r="K2129" s="8" t="s">
        <v>296</v>
      </c>
      <c r="L2129" s="8" t="s">
        <v>436</v>
      </c>
      <c r="M2129" s="8" t="s">
        <v>437</v>
      </c>
      <c r="N2129" s="8" t="s">
        <v>10716</v>
      </c>
      <c r="O2129" s="8" t="s">
        <v>19170</v>
      </c>
      <c r="P2129" s="8" t="s">
        <v>299</v>
      </c>
      <c r="Q2129" s="8" t="s">
        <v>300</v>
      </c>
      <c r="R2129" s="8" t="s">
        <v>301</v>
      </c>
      <c r="S2129" s="17" t="s">
        <v>302</v>
      </c>
      <c r="T2129" s="18">
        <v>43034</v>
      </c>
      <c r="U2129" s="8">
        <v>0.25</v>
      </c>
      <c r="V2129" s="8">
        <v>0.75</v>
      </c>
      <c r="W2129" s="8" t="s">
        <v>40</v>
      </c>
      <c r="X2129" s="8" t="s">
        <v>438</v>
      </c>
      <c r="Y2129" s="8" t="s">
        <v>439</v>
      </c>
      <c r="Z2129" s="17" t="s">
        <v>440</v>
      </c>
      <c r="AA2129" s="8" t="s">
        <v>441</v>
      </c>
      <c r="AB2129" s="8" t="s">
        <v>442</v>
      </c>
    </row>
    <row r="2130" spans="1:28" hidden="1" x14ac:dyDescent="0.2">
      <c r="A2130" s="8" t="s">
        <v>443</v>
      </c>
      <c r="B2130" s="8" t="s">
        <v>444</v>
      </c>
      <c r="C2130" s="8" t="s">
        <v>45741</v>
      </c>
      <c r="D2130" s="8" t="s">
        <v>45742</v>
      </c>
      <c r="E2130" s="8" t="s">
        <v>225</v>
      </c>
      <c r="F2130" s="8" t="s">
        <v>204</v>
      </c>
      <c r="G2130" s="8" t="s">
        <v>225</v>
      </c>
      <c r="H2130" s="8" t="s">
        <v>204</v>
      </c>
      <c r="I2130" s="8" t="s">
        <v>295</v>
      </c>
      <c r="J2130" s="8" t="s">
        <v>28</v>
      </c>
      <c r="K2130" s="8" t="s">
        <v>296</v>
      </c>
      <c r="L2130" s="8" t="s">
        <v>445</v>
      </c>
      <c r="M2130" s="8" t="s">
        <v>446</v>
      </c>
      <c r="N2130" s="8" t="s">
        <v>10716</v>
      </c>
      <c r="O2130" s="8" t="s">
        <v>19170</v>
      </c>
      <c r="P2130" s="8" t="s">
        <v>299</v>
      </c>
      <c r="Q2130" s="8" t="s">
        <v>300</v>
      </c>
      <c r="R2130" s="8" t="s">
        <v>301</v>
      </c>
      <c r="S2130" s="17" t="s">
        <v>302</v>
      </c>
      <c r="T2130" s="18">
        <v>43035</v>
      </c>
      <c r="U2130" s="8">
        <v>0.25</v>
      </c>
      <c r="V2130" s="8">
        <v>0.75</v>
      </c>
      <c r="W2130" s="8" t="s">
        <v>40</v>
      </c>
      <c r="X2130" s="8" t="s">
        <v>447</v>
      </c>
      <c r="Y2130" s="8" t="s">
        <v>448</v>
      </c>
      <c r="Z2130" s="17" t="s">
        <v>449</v>
      </c>
      <c r="AA2130" s="8" t="s">
        <v>450</v>
      </c>
      <c r="AB2130" s="8" t="s">
        <v>451</v>
      </c>
    </row>
    <row r="2131" spans="1:28" hidden="1" x14ac:dyDescent="0.2">
      <c r="A2131" s="8" t="s">
        <v>452</v>
      </c>
      <c r="B2131" s="8" t="s">
        <v>453</v>
      </c>
      <c r="C2131" s="8" t="s">
        <v>45741</v>
      </c>
      <c r="D2131" s="8" t="s">
        <v>45742</v>
      </c>
      <c r="E2131" s="8" t="s">
        <v>235</v>
      </c>
      <c r="F2131" s="8" t="s">
        <v>204</v>
      </c>
      <c r="G2131" s="8" t="s">
        <v>235</v>
      </c>
      <c r="H2131" s="8" t="s">
        <v>204</v>
      </c>
      <c r="I2131" s="8" t="s">
        <v>295</v>
      </c>
      <c r="J2131" s="8" t="s">
        <v>28</v>
      </c>
      <c r="K2131" s="8" t="s">
        <v>296</v>
      </c>
      <c r="L2131" s="8" t="s">
        <v>454</v>
      </c>
      <c r="M2131" s="8" t="s">
        <v>455</v>
      </c>
      <c r="N2131" s="8" t="s">
        <v>10716</v>
      </c>
      <c r="O2131" s="8" t="s">
        <v>19170</v>
      </c>
      <c r="P2131" s="8" t="s">
        <v>299</v>
      </c>
      <c r="Q2131" s="8" t="s">
        <v>300</v>
      </c>
      <c r="R2131" s="8" t="s">
        <v>301</v>
      </c>
      <c r="S2131" s="17" t="s">
        <v>302</v>
      </c>
      <c r="T2131" s="18">
        <v>43036</v>
      </c>
      <c r="U2131" s="8">
        <v>0.25</v>
      </c>
      <c r="V2131" s="8">
        <v>0.75</v>
      </c>
      <c r="W2131" s="8" t="s">
        <v>40</v>
      </c>
      <c r="X2131" s="8" t="s">
        <v>456</v>
      </c>
      <c r="Y2131" s="8" t="s">
        <v>457</v>
      </c>
      <c r="Z2131" s="17" t="s">
        <v>458</v>
      </c>
      <c r="AA2131" s="8" t="s">
        <v>459</v>
      </c>
      <c r="AB2131" s="8" t="s">
        <v>460</v>
      </c>
    </row>
    <row r="2132" spans="1:28" hidden="1" x14ac:dyDescent="0.2">
      <c r="A2132" s="8" t="s">
        <v>461</v>
      </c>
      <c r="B2132" s="8" t="s">
        <v>462</v>
      </c>
      <c r="C2132" s="8" t="s">
        <v>45741</v>
      </c>
      <c r="D2132" s="8" t="s">
        <v>45742</v>
      </c>
      <c r="E2132" s="8" t="s">
        <v>245</v>
      </c>
      <c r="F2132" s="8" t="s">
        <v>204</v>
      </c>
      <c r="G2132" s="8" t="s">
        <v>245</v>
      </c>
      <c r="H2132" s="8" t="s">
        <v>204</v>
      </c>
      <c r="I2132" s="8" t="s">
        <v>295</v>
      </c>
      <c r="J2132" s="8" t="s">
        <v>28</v>
      </c>
      <c r="K2132" s="8" t="s">
        <v>296</v>
      </c>
      <c r="L2132" s="8" t="s">
        <v>246</v>
      </c>
      <c r="M2132" s="8" t="s">
        <v>247</v>
      </c>
      <c r="N2132" s="8" t="s">
        <v>10716</v>
      </c>
      <c r="O2132" s="8" t="s">
        <v>19170</v>
      </c>
      <c r="P2132" s="8" t="s">
        <v>299</v>
      </c>
      <c r="Q2132" s="8" t="s">
        <v>300</v>
      </c>
      <c r="R2132" s="8" t="s">
        <v>301</v>
      </c>
      <c r="S2132" s="17" t="s">
        <v>302</v>
      </c>
      <c r="T2132" s="18">
        <v>43037</v>
      </c>
      <c r="U2132" s="8">
        <v>0.25</v>
      </c>
      <c r="V2132" s="8">
        <v>0.75</v>
      </c>
      <c r="W2132" s="8" t="s">
        <v>40</v>
      </c>
      <c r="X2132" s="8" t="s">
        <v>463</v>
      </c>
      <c r="Y2132" s="8" t="s">
        <v>464</v>
      </c>
      <c r="Z2132" s="17" t="s">
        <v>465</v>
      </c>
      <c r="AA2132" s="8" t="s">
        <v>466</v>
      </c>
      <c r="AB2132" s="8" t="s">
        <v>467</v>
      </c>
    </row>
    <row r="2133" spans="1:28" hidden="1" x14ac:dyDescent="0.2">
      <c r="A2133" s="8" t="s">
        <v>468</v>
      </c>
      <c r="B2133" s="8" t="s">
        <v>469</v>
      </c>
      <c r="C2133" s="8" t="s">
        <v>45741</v>
      </c>
      <c r="D2133" s="8" t="s">
        <v>45742</v>
      </c>
      <c r="E2133" s="8" t="s">
        <v>470</v>
      </c>
      <c r="F2133" s="8" t="s">
        <v>204</v>
      </c>
      <c r="G2133" s="8" t="s">
        <v>470</v>
      </c>
      <c r="H2133" s="8" t="s">
        <v>204</v>
      </c>
      <c r="I2133" s="8" t="s">
        <v>295</v>
      </c>
      <c r="J2133" s="8" t="s">
        <v>28</v>
      </c>
      <c r="K2133" s="8" t="s">
        <v>296</v>
      </c>
      <c r="L2133" s="8" t="s">
        <v>471</v>
      </c>
      <c r="M2133" s="8" t="s">
        <v>472</v>
      </c>
      <c r="N2133" s="8" t="s">
        <v>10716</v>
      </c>
      <c r="O2133" s="8" t="s">
        <v>19170</v>
      </c>
      <c r="P2133" s="8" t="s">
        <v>299</v>
      </c>
      <c r="Q2133" s="8" t="s">
        <v>300</v>
      </c>
      <c r="R2133" s="8" t="s">
        <v>301</v>
      </c>
      <c r="S2133" s="17" t="s">
        <v>302</v>
      </c>
      <c r="T2133" s="18">
        <v>43038</v>
      </c>
      <c r="U2133" s="8">
        <v>0.25</v>
      </c>
      <c r="V2133" s="8">
        <v>0.75</v>
      </c>
      <c r="W2133" s="8" t="s">
        <v>40</v>
      </c>
      <c r="X2133" s="8" t="s">
        <v>473</v>
      </c>
      <c r="Y2133" s="8" t="s">
        <v>474</v>
      </c>
      <c r="Z2133" s="17" t="s">
        <v>475</v>
      </c>
      <c r="AA2133" s="8" t="s">
        <v>476</v>
      </c>
      <c r="AB2133" s="8" t="s">
        <v>477</v>
      </c>
    </row>
    <row r="2134" spans="1:28" hidden="1" x14ac:dyDescent="0.2">
      <c r="A2134" s="8" t="s">
        <v>478</v>
      </c>
      <c r="B2134" s="8" t="s">
        <v>479</v>
      </c>
      <c r="C2134" s="8" t="s">
        <v>45741</v>
      </c>
      <c r="D2134" s="8" t="s">
        <v>45742</v>
      </c>
      <c r="E2134" s="8" t="s">
        <v>480</v>
      </c>
      <c r="F2134" s="8" t="s">
        <v>204</v>
      </c>
      <c r="G2134" s="8" t="s">
        <v>480</v>
      </c>
      <c r="H2134" s="8" t="s">
        <v>204</v>
      </c>
      <c r="I2134" s="8" t="s">
        <v>295</v>
      </c>
      <c r="J2134" s="8" t="s">
        <v>28</v>
      </c>
      <c r="K2134" s="8" t="s">
        <v>296</v>
      </c>
      <c r="L2134" s="8" t="s">
        <v>481</v>
      </c>
      <c r="M2134" s="8" t="s">
        <v>482</v>
      </c>
      <c r="N2134" s="8" t="s">
        <v>10716</v>
      </c>
      <c r="O2134" s="8" t="s">
        <v>19170</v>
      </c>
      <c r="P2134" s="8" t="s">
        <v>299</v>
      </c>
      <c r="Q2134" s="8" t="s">
        <v>300</v>
      </c>
      <c r="R2134" s="8" t="s">
        <v>301</v>
      </c>
      <c r="S2134" s="17" t="s">
        <v>302</v>
      </c>
      <c r="T2134" s="18">
        <v>43039</v>
      </c>
      <c r="U2134" s="8">
        <v>0.25</v>
      </c>
      <c r="V2134" s="8">
        <v>0.58333333333333337</v>
      </c>
      <c r="W2134" s="8" t="s">
        <v>486</v>
      </c>
      <c r="X2134" s="8" t="s">
        <v>483</v>
      </c>
      <c r="Y2134" s="8" t="s">
        <v>484</v>
      </c>
      <c r="Z2134" s="17" t="s">
        <v>487</v>
      </c>
      <c r="AA2134" s="8" t="s">
        <v>488</v>
      </c>
      <c r="AB2134" s="8" t="s">
        <v>489</v>
      </c>
    </row>
    <row r="2135" spans="1:28" hidden="1" x14ac:dyDescent="0.2">
      <c r="A2135" s="8" t="s">
        <v>490</v>
      </c>
      <c r="B2135" s="8" t="s">
        <v>491</v>
      </c>
      <c r="C2135" s="8" t="s">
        <v>45741</v>
      </c>
      <c r="D2135" s="8" t="s">
        <v>45742</v>
      </c>
      <c r="E2135" s="8" t="s">
        <v>480</v>
      </c>
      <c r="F2135" s="8" t="s">
        <v>204</v>
      </c>
      <c r="G2135" s="8" t="s">
        <v>480</v>
      </c>
      <c r="H2135" s="8" t="s">
        <v>204</v>
      </c>
      <c r="I2135" s="8" t="s">
        <v>295</v>
      </c>
      <c r="J2135" s="8" t="s">
        <v>28</v>
      </c>
      <c r="K2135" s="8" t="s">
        <v>296</v>
      </c>
      <c r="L2135" s="8" t="s">
        <v>482</v>
      </c>
      <c r="M2135" s="8" t="s">
        <v>492</v>
      </c>
      <c r="N2135" s="8" t="s">
        <v>10716</v>
      </c>
      <c r="O2135" s="8" t="s">
        <v>19170</v>
      </c>
      <c r="P2135" s="8" t="s">
        <v>299</v>
      </c>
      <c r="Q2135" s="8" t="s">
        <v>300</v>
      </c>
      <c r="R2135" s="8" t="s">
        <v>301</v>
      </c>
      <c r="S2135" s="17" t="s">
        <v>302</v>
      </c>
      <c r="T2135" s="18">
        <v>43039</v>
      </c>
      <c r="U2135" s="8">
        <v>0.58333333333333337</v>
      </c>
      <c r="V2135" s="8">
        <v>8.3333333333333329E-2</v>
      </c>
      <c r="W2135" s="8" t="s">
        <v>40</v>
      </c>
      <c r="X2135" s="8" t="s">
        <v>483</v>
      </c>
      <c r="Y2135" s="8" t="s">
        <v>484</v>
      </c>
      <c r="Z2135" s="17" t="s">
        <v>494</v>
      </c>
      <c r="AA2135" s="8" t="s">
        <v>495</v>
      </c>
      <c r="AB2135" s="8" t="s">
        <v>496</v>
      </c>
    </row>
    <row r="2136" spans="1:28" hidden="1" x14ac:dyDescent="0.2">
      <c r="A2136" s="8" t="s">
        <v>497</v>
      </c>
      <c r="B2136" s="8" t="s">
        <v>498</v>
      </c>
      <c r="C2136" s="8" t="s">
        <v>45741</v>
      </c>
      <c r="D2136" s="8" t="s">
        <v>45742</v>
      </c>
      <c r="E2136" s="8" t="s">
        <v>499</v>
      </c>
      <c r="F2136" s="8" t="s">
        <v>255</v>
      </c>
      <c r="G2136" s="8" t="s">
        <v>499</v>
      </c>
      <c r="H2136" s="8" t="s">
        <v>255</v>
      </c>
      <c r="I2136" s="8" t="s">
        <v>295</v>
      </c>
      <c r="J2136" s="8" t="s">
        <v>28</v>
      </c>
      <c r="K2136" s="8" t="s">
        <v>296</v>
      </c>
      <c r="L2136" s="8" t="s">
        <v>500</v>
      </c>
      <c r="M2136" s="8" t="s">
        <v>501</v>
      </c>
      <c r="N2136" s="8" t="s">
        <v>10716</v>
      </c>
      <c r="O2136" s="8" t="s">
        <v>19170</v>
      </c>
      <c r="P2136" s="8" t="s">
        <v>299</v>
      </c>
      <c r="Q2136" s="8" t="s">
        <v>300</v>
      </c>
      <c r="R2136" s="8" t="s">
        <v>301</v>
      </c>
      <c r="S2136" s="17" t="s">
        <v>302</v>
      </c>
      <c r="T2136" s="18">
        <v>43040</v>
      </c>
      <c r="U2136" s="8">
        <v>0.25</v>
      </c>
      <c r="V2136" s="8">
        <v>0.58333333333333337</v>
      </c>
      <c r="W2136" s="8" t="s">
        <v>486</v>
      </c>
      <c r="X2136" s="8" t="s">
        <v>502</v>
      </c>
      <c r="Y2136" s="8" t="s">
        <v>503</v>
      </c>
      <c r="Z2136" s="17" t="s">
        <v>504</v>
      </c>
      <c r="AA2136" s="8" t="s">
        <v>505</v>
      </c>
      <c r="AB2136" s="8" t="s">
        <v>506</v>
      </c>
    </row>
    <row r="2137" spans="1:28" hidden="1" x14ac:dyDescent="0.2">
      <c r="A2137" s="8" t="s">
        <v>507</v>
      </c>
      <c r="B2137" s="8" t="s">
        <v>508</v>
      </c>
      <c r="C2137" s="8" t="s">
        <v>45741</v>
      </c>
      <c r="D2137" s="8" t="s">
        <v>45742</v>
      </c>
      <c r="E2137" s="8" t="s">
        <v>499</v>
      </c>
      <c r="F2137" s="8" t="s">
        <v>255</v>
      </c>
      <c r="G2137" s="8" t="s">
        <v>499</v>
      </c>
      <c r="H2137" s="8" t="s">
        <v>255</v>
      </c>
      <c r="I2137" s="8" t="s">
        <v>295</v>
      </c>
      <c r="J2137" s="8" t="s">
        <v>28</v>
      </c>
      <c r="K2137" s="8" t="s">
        <v>296</v>
      </c>
      <c r="L2137" s="8" t="s">
        <v>500</v>
      </c>
      <c r="M2137" s="8" t="s">
        <v>501</v>
      </c>
      <c r="N2137" s="8" t="s">
        <v>10716</v>
      </c>
      <c r="O2137" s="8" t="s">
        <v>19170</v>
      </c>
      <c r="P2137" s="8" t="s">
        <v>299</v>
      </c>
      <c r="Q2137" s="8" t="s">
        <v>300</v>
      </c>
      <c r="R2137" s="8" t="s">
        <v>301</v>
      </c>
      <c r="S2137" s="17" t="s">
        <v>302</v>
      </c>
      <c r="T2137" s="18">
        <v>43040</v>
      </c>
      <c r="U2137" s="8">
        <v>0.25</v>
      </c>
      <c r="V2137" s="8">
        <v>0.58333333333333337</v>
      </c>
      <c r="W2137" s="8" t="s">
        <v>486</v>
      </c>
      <c r="X2137" s="8" t="s">
        <v>502</v>
      </c>
      <c r="Y2137" s="8" t="s">
        <v>509</v>
      </c>
      <c r="Z2137" s="17" t="s">
        <v>510</v>
      </c>
      <c r="AA2137" s="8" t="s">
        <v>511</v>
      </c>
      <c r="AB2137" s="8" t="s">
        <v>512</v>
      </c>
    </row>
    <row r="2138" spans="1:28" hidden="1" x14ac:dyDescent="0.2">
      <c r="A2138" s="8" t="s">
        <v>513</v>
      </c>
      <c r="B2138" s="8" t="s">
        <v>514</v>
      </c>
      <c r="C2138" s="8" t="s">
        <v>45741</v>
      </c>
      <c r="D2138" s="8" t="s">
        <v>45742</v>
      </c>
      <c r="E2138" s="8" t="s">
        <v>515</v>
      </c>
      <c r="F2138" s="8" t="s">
        <v>255</v>
      </c>
      <c r="G2138" s="8" t="s">
        <v>515</v>
      </c>
      <c r="H2138" s="8" t="s">
        <v>255</v>
      </c>
      <c r="I2138" s="8" t="s">
        <v>295</v>
      </c>
      <c r="J2138" s="8" t="s">
        <v>28</v>
      </c>
      <c r="K2138" s="8" t="s">
        <v>296</v>
      </c>
      <c r="L2138" s="8" t="s">
        <v>516</v>
      </c>
      <c r="M2138" s="8" t="s">
        <v>517</v>
      </c>
      <c r="N2138" s="8" t="s">
        <v>10716</v>
      </c>
      <c r="O2138" s="8" t="s">
        <v>19170</v>
      </c>
      <c r="P2138" s="8" t="s">
        <v>299</v>
      </c>
      <c r="Q2138" s="8" t="s">
        <v>300</v>
      </c>
      <c r="R2138" s="8" t="s">
        <v>301</v>
      </c>
      <c r="S2138" s="17" t="s">
        <v>302</v>
      </c>
      <c r="T2138" s="18">
        <v>43041</v>
      </c>
      <c r="U2138" s="8">
        <v>0.25</v>
      </c>
      <c r="V2138" s="8">
        <v>0.58333333333333337</v>
      </c>
      <c r="W2138" s="8" t="s">
        <v>486</v>
      </c>
      <c r="X2138" s="8" t="s">
        <v>518</v>
      </c>
      <c r="Y2138" s="8" t="s">
        <v>519</v>
      </c>
      <c r="Z2138" s="17" t="s">
        <v>520</v>
      </c>
      <c r="AA2138" s="8" t="s">
        <v>521</v>
      </c>
      <c r="AB2138" s="8" t="s">
        <v>522</v>
      </c>
    </row>
    <row r="2139" spans="1:28" hidden="1" x14ac:dyDescent="0.2">
      <c r="A2139" s="8" t="s">
        <v>523</v>
      </c>
      <c r="B2139" s="8" t="s">
        <v>524</v>
      </c>
      <c r="C2139" s="8" t="s">
        <v>45741</v>
      </c>
      <c r="D2139" s="8" t="s">
        <v>45742</v>
      </c>
      <c r="E2139" s="8" t="s">
        <v>525</v>
      </c>
      <c r="F2139" s="8" t="s">
        <v>255</v>
      </c>
      <c r="G2139" s="8" t="s">
        <v>525</v>
      </c>
      <c r="H2139" s="8" t="s">
        <v>255</v>
      </c>
      <c r="I2139" s="8" t="s">
        <v>295</v>
      </c>
      <c r="J2139" s="8" t="s">
        <v>28</v>
      </c>
      <c r="K2139" s="8" t="s">
        <v>296</v>
      </c>
      <c r="L2139" s="8" t="s">
        <v>526</v>
      </c>
      <c r="M2139" s="8" t="s">
        <v>527</v>
      </c>
      <c r="N2139" s="8" t="s">
        <v>10716</v>
      </c>
      <c r="O2139" s="8" t="s">
        <v>19170</v>
      </c>
      <c r="P2139" s="8" t="s">
        <v>299</v>
      </c>
      <c r="Q2139" s="8" t="s">
        <v>300</v>
      </c>
      <c r="R2139" s="8" t="s">
        <v>301</v>
      </c>
      <c r="S2139" s="17" t="s">
        <v>302</v>
      </c>
      <c r="T2139" s="18">
        <v>43042</v>
      </c>
      <c r="U2139" s="8">
        <v>0.25</v>
      </c>
      <c r="V2139" s="8">
        <v>0.75</v>
      </c>
      <c r="W2139" s="8" t="s">
        <v>40</v>
      </c>
      <c r="X2139" s="8" t="s">
        <v>528</v>
      </c>
      <c r="Y2139" s="8" t="s">
        <v>529</v>
      </c>
      <c r="Z2139" s="17" t="s">
        <v>530</v>
      </c>
      <c r="AA2139" s="8" t="s">
        <v>531</v>
      </c>
      <c r="AB2139" s="8" t="s">
        <v>532</v>
      </c>
    </row>
    <row r="2140" spans="1:28" hidden="1" x14ac:dyDescent="0.2">
      <c r="A2140" s="8" t="s">
        <v>533</v>
      </c>
      <c r="B2140" s="8" t="s">
        <v>534</v>
      </c>
      <c r="C2140" s="8" t="s">
        <v>45741</v>
      </c>
      <c r="D2140" s="8" t="s">
        <v>45742</v>
      </c>
      <c r="E2140" s="8" t="s">
        <v>535</v>
      </c>
      <c r="F2140" s="8" t="s">
        <v>255</v>
      </c>
      <c r="G2140" s="8" t="s">
        <v>535</v>
      </c>
      <c r="H2140" s="8" t="s">
        <v>255</v>
      </c>
      <c r="I2140" s="8" t="s">
        <v>295</v>
      </c>
      <c r="J2140" s="8" t="s">
        <v>28</v>
      </c>
      <c r="K2140" s="8" t="s">
        <v>296</v>
      </c>
      <c r="L2140" s="8" t="s">
        <v>536</v>
      </c>
      <c r="M2140" s="8" t="s">
        <v>537</v>
      </c>
      <c r="N2140" s="8" t="s">
        <v>10716</v>
      </c>
      <c r="O2140" s="8" t="s">
        <v>19170</v>
      </c>
      <c r="P2140" s="8" t="s">
        <v>299</v>
      </c>
      <c r="Q2140" s="8" t="s">
        <v>300</v>
      </c>
      <c r="R2140" s="8" t="s">
        <v>301</v>
      </c>
      <c r="S2140" s="17" t="s">
        <v>302</v>
      </c>
      <c r="T2140" s="18">
        <v>43043</v>
      </c>
      <c r="U2140" s="8">
        <v>0.25</v>
      </c>
      <c r="V2140" s="8">
        <v>0.75</v>
      </c>
      <c r="W2140" s="8" t="s">
        <v>40</v>
      </c>
      <c r="X2140" s="8" t="s">
        <v>538</v>
      </c>
      <c r="Y2140" s="8" t="s">
        <v>539</v>
      </c>
      <c r="Z2140" s="17" t="s">
        <v>540</v>
      </c>
      <c r="AA2140" s="8" t="s">
        <v>541</v>
      </c>
      <c r="AB2140" s="8" t="s">
        <v>542</v>
      </c>
    </row>
    <row r="2141" spans="1:28" hidden="1" x14ac:dyDescent="0.2">
      <c r="A2141" s="8" t="s">
        <v>543</v>
      </c>
      <c r="B2141" s="8" t="s">
        <v>544</v>
      </c>
      <c r="C2141" s="8" t="s">
        <v>45741</v>
      </c>
      <c r="D2141" s="8" t="s">
        <v>45742</v>
      </c>
      <c r="E2141" s="8" t="s">
        <v>545</v>
      </c>
      <c r="F2141" s="8" t="s">
        <v>255</v>
      </c>
      <c r="G2141" s="8" t="s">
        <v>545</v>
      </c>
      <c r="H2141" s="8" t="s">
        <v>255</v>
      </c>
      <c r="I2141" s="8" t="s">
        <v>295</v>
      </c>
      <c r="J2141" s="8" t="s">
        <v>28</v>
      </c>
      <c r="K2141" s="8" t="s">
        <v>296</v>
      </c>
      <c r="L2141" s="8" t="s">
        <v>546</v>
      </c>
      <c r="M2141" s="8" t="s">
        <v>547</v>
      </c>
      <c r="N2141" s="8" t="s">
        <v>10716</v>
      </c>
      <c r="O2141" s="8" t="s">
        <v>19170</v>
      </c>
      <c r="P2141" s="8" t="s">
        <v>299</v>
      </c>
      <c r="Q2141" s="8" t="s">
        <v>300</v>
      </c>
      <c r="R2141" s="8" t="s">
        <v>301</v>
      </c>
      <c r="S2141" s="17" t="s">
        <v>302</v>
      </c>
      <c r="T2141" s="18">
        <v>43044</v>
      </c>
      <c r="U2141" s="8">
        <v>0.25</v>
      </c>
      <c r="V2141" s="8">
        <v>0.79166666666666663</v>
      </c>
      <c r="W2141" s="8" t="s">
        <v>551</v>
      </c>
      <c r="X2141" s="8" t="s">
        <v>548</v>
      </c>
      <c r="Y2141" s="8" t="s">
        <v>549</v>
      </c>
      <c r="Z2141" s="17" t="s">
        <v>552</v>
      </c>
      <c r="AA2141" s="8" t="s">
        <v>553</v>
      </c>
      <c r="AB2141" s="8" t="s">
        <v>554</v>
      </c>
    </row>
    <row r="2142" spans="1:28" hidden="1" x14ac:dyDescent="0.2">
      <c r="A2142" s="8" t="s">
        <v>555</v>
      </c>
      <c r="B2142" s="8" t="s">
        <v>556</v>
      </c>
      <c r="C2142" s="8" t="s">
        <v>45741</v>
      </c>
      <c r="D2142" s="8" t="s">
        <v>45742</v>
      </c>
      <c r="E2142" s="8" t="s">
        <v>256</v>
      </c>
      <c r="F2142" s="8" t="s">
        <v>255</v>
      </c>
      <c r="G2142" s="8" t="s">
        <v>256</v>
      </c>
      <c r="H2142" s="8" t="s">
        <v>255</v>
      </c>
      <c r="I2142" s="8" t="s">
        <v>295</v>
      </c>
      <c r="J2142" s="8" t="s">
        <v>28</v>
      </c>
      <c r="K2142" s="8" t="s">
        <v>296</v>
      </c>
      <c r="L2142" s="8" t="s">
        <v>557</v>
      </c>
      <c r="M2142" s="8" t="s">
        <v>558</v>
      </c>
      <c r="N2142" s="8" t="s">
        <v>10716</v>
      </c>
      <c r="O2142" s="8" t="s">
        <v>19170</v>
      </c>
      <c r="P2142" s="8" t="s">
        <v>299</v>
      </c>
      <c r="Q2142" s="8" t="s">
        <v>300</v>
      </c>
      <c r="R2142" s="8" t="s">
        <v>301</v>
      </c>
      <c r="S2142" s="17" t="s">
        <v>302</v>
      </c>
      <c r="T2142" s="18">
        <v>43045</v>
      </c>
      <c r="U2142" s="8">
        <v>0.25</v>
      </c>
      <c r="V2142" s="8">
        <v>0.75</v>
      </c>
      <c r="W2142" s="8" t="s">
        <v>40</v>
      </c>
      <c r="X2142" s="8" t="s">
        <v>559</v>
      </c>
      <c r="Y2142" s="8" t="s">
        <v>560</v>
      </c>
      <c r="Z2142" s="17" t="s">
        <v>561</v>
      </c>
      <c r="AA2142" s="8" t="s">
        <v>562</v>
      </c>
      <c r="AB2142" s="8" t="s">
        <v>563</v>
      </c>
    </row>
    <row r="2143" spans="1:28" hidden="1" x14ac:dyDescent="0.2">
      <c r="A2143" s="8" t="s">
        <v>564</v>
      </c>
      <c r="B2143" s="8" t="s">
        <v>565</v>
      </c>
      <c r="C2143" s="8" t="s">
        <v>45741</v>
      </c>
      <c r="D2143" s="8" t="s">
        <v>45742</v>
      </c>
      <c r="E2143" s="8" t="s">
        <v>266</v>
      </c>
      <c r="F2143" s="8" t="s">
        <v>255</v>
      </c>
      <c r="G2143" s="8" t="s">
        <v>266</v>
      </c>
      <c r="H2143" s="8" t="s">
        <v>255</v>
      </c>
      <c r="I2143" s="8" t="s">
        <v>295</v>
      </c>
      <c r="J2143" s="8" t="s">
        <v>28</v>
      </c>
      <c r="K2143" s="8" t="s">
        <v>296</v>
      </c>
      <c r="L2143" s="8" t="s">
        <v>566</v>
      </c>
      <c r="M2143" s="8" t="s">
        <v>567</v>
      </c>
      <c r="N2143" s="8" t="s">
        <v>10716</v>
      </c>
      <c r="O2143" s="8" t="s">
        <v>19170</v>
      </c>
      <c r="P2143" s="8" t="s">
        <v>299</v>
      </c>
      <c r="Q2143" s="8" t="s">
        <v>300</v>
      </c>
      <c r="R2143" s="8" t="s">
        <v>301</v>
      </c>
      <c r="S2143" s="17" t="s">
        <v>302</v>
      </c>
      <c r="T2143" s="18">
        <v>43046</v>
      </c>
      <c r="U2143" s="8">
        <v>0.25</v>
      </c>
      <c r="V2143" s="8">
        <v>0.75</v>
      </c>
      <c r="W2143" s="8" t="s">
        <v>40</v>
      </c>
      <c r="X2143" s="8" t="s">
        <v>568</v>
      </c>
      <c r="Y2143" s="8" t="s">
        <v>569</v>
      </c>
      <c r="Z2143" s="17" t="s">
        <v>570</v>
      </c>
      <c r="AA2143" s="8" t="s">
        <v>571</v>
      </c>
      <c r="AB2143" s="8" t="s">
        <v>572</v>
      </c>
    </row>
    <row r="2144" spans="1:28" hidden="1" x14ac:dyDescent="0.2">
      <c r="A2144" s="8" t="s">
        <v>10751</v>
      </c>
      <c r="B2144" s="8" t="s">
        <v>10752</v>
      </c>
      <c r="C2144" s="8" t="s">
        <v>45741</v>
      </c>
      <c r="D2144" s="8" t="s">
        <v>45742</v>
      </c>
      <c r="E2144" s="8" t="s">
        <v>499</v>
      </c>
      <c r="F2144" s="8" t="s">
        <v>255</v>
      </c>
      <c r="G2144" s="8" t="s">
        <v>499</v>
      </c>
      <c r="H2144" s="8" t="s">
        <v>255</v>
      </c>
      <c r="I2144" s="8" t="s">
        <v>10630</v>
      </c>
      <c r="J2144" s="8" t="s">
        <v>28</v>
      </c>
      <c r="K2144" s="8" t="s">
        <v>30</v>
      </c>
      <c r="L2144" s="8" t="s">
        <v>8527</v>
      </c>
      <c r="M2144" s="8" t="s">
        <v>3305</v>
      </c>
      <c r="N2144" s="8" t="s">
        <v>10716</v>
      </c>
      <c r="O2144" s="8" t="s">
        <v>19170</v>
      </c>
      <c r="P2144" s="8" t="s">
        <v>299</v>
      </c>
      <c r="Q2144" s="8" t="s">
        <v>10633</v>
      </c>
      <c r="R2144" s="8" t="s">
        <v>10634</v>
      </c>
      <c r="S2144" s="17" t="s">
        <v>10635</v>
      </c>
      <c r="T2144" s="18">
        <v>43040</v>
      </c>
      <c r="U2144" s="8">
        <v>0.33333333333333331</v>
      </c>
      <c r="V2144" s="8">
        <v>0.83333333333333337</v>
      </c>
      <c r="W2144" s="8" t="s">
        <v>40</v>
      </c>
      <c r="X2144" s="8" t="s">
        <v>10753</v>
      </c>
      <c r="Y2144" s="8" t="s">
        <v>10754</v>
      </c>
      <c r="Z2144" s="17" t="s">
        <v>10755</v>
      </c>
      <c r="AA2144" s="8" t="s">
        <v>10756</v>
      </c>
      <c r="AB2144" s="8"/>
    </row>
    <row r="2145" spans="1:28" hidden="1" x14ac:dyDescent="0.2">
      <c r="A2145" s="8" t="s">
        <v>10757</v>
      </c>
      <c r="B2145" s="8" t="s">
        <v>10758</v>
      </c>
      <c r="C2145" s="8" t="s">
        <v>45741</v>
      </c>
      <c r="D2145" s="8" t="s">
        <v>45742</v>
      </c>
      <c r="E2145" s="8" t="s">
        <v>515</v>
      </c>
      <c r="F2145" s="8" t="s">
        <v>255</v>
      </c>
      <c r="G2145" s="8" t="s">
        <v>515</v>
      </c>
      <c r="H2145" s="8" t="s">
        <v>255</v>
      </c>
      <c r="I2145" s="8" t="s">
        <v>10630</v>
      </c>
      <c r="J2145" s="8" t="s">
        <v>28</v>
      </c>
      <c r="K2145" s="8" t="s">
        <v>30</v>
      </c>
      <c r="L2145" s="8" t="s">
        <v>8557</v>
      </c>
      <c r="M2145" s="8" t="s">
        <v>10759</v>
      </c>
      <c r="N2145" s="8" t="s">
        <v>10716</v>
      </c>
      <c r="O2145" s="8" t="s">
        <v>19170</v>
      </c>
      <c r="P2145" s="8" t="s">
        <v>299</v>
      </c>
      <c r="Q2145" s="8" t="s">
        <v>10633</v>
      </c>
      <c r="R2145" s="8" t="s">
        <v>10634</v>
      </c>
      <c r="S2145" s="17" t="s">
        <v>10635</v>
      </c>
      <c r="T2145" s="18">
        <v>43041</v>
      </c>
      <c r="U2145" s="8">
        <v>0.33333333333333331</v>
      </c>
      <c r="V2145" s="8">
        <v>0.83333333333333337</v>
      </c>
      <c r="W2145" s="8" t="s">
        <v>40</v>
      </c>
      <c r="X2145" s="8" t="s">
        <v>10760</v>
      </c>
      <c r="Y2145" s="8" t="s">
        <v>10761</v>
      </c>
      <c r="Z2145" s="17" t="s">
        <v>10762</v>
      </c>
      <c r="AA2145" s="8" t="s">
        <v>10763</v>
      </c>
      <c r="AB2145" s="8"/>
    </row>
    <row r="2146" spans="1:28" hidden="1" x14ac:dyDescent="0.2">
      <c r="A2146" s="8" t="s">
        <v>10764</v>
      </c>
      <c r="B2146" s="8" t="s">
        <v>10765</v>
      </c>
      <c r="C2146" s="8" t="s">
        <v>45741</v>
      </c>
      <c r="D2146" s="8" t="s">
        <v>45742</v>
      </c>
      <c r="E2146" s="8" t="s">
        <v>525</v>
      </c>
      <c r="F2146" s="8" t="s">
        <v>255</v>
      </c>
      <c r="G2146" s="8" t="s">
        <v>525</v>
      </c>
      <c r="H2146" s="8" t="s">
        <v>255</v>
      </c>
      <c r="I2146" s="8" t="s">
        <v>10630</v>
      </c>
      <c r="J2146" s="8" t="s">
        <v>28</v>
      </c>
      <c r="K2146" s="8" t="s">
        <v>30</v>
      </c>
      <c r="L2146" s="8" t="s">
        <v>8587</v>
      </c>
      <c r="M2146" s="8" t="s">
        <v>3346</v>
      </c>
      <c r="N2146" s="8" t="s">
        <v>10716</v>
      </c>
      <c r="O2146" s="8" t="s">
        <v>19170</v>
      </c>
      <c r="P2146" s="8" t="s">
        <v>299</v>
      </c>
      <c r="Q2146" s="8" t="s">
        <v>10633</v>
      </c>
      <c r="R2146" s="8" t="s">
        <v>10634</v>
      </c>
      <c r="S2146" s="17" t="s">
        <v>10635</v>
      </c>
      <c r="T2146" s="18">
        <v>43042</v>
      </c>
      <c r="U2146" s="8">
        <v>0.33333333333333331</v>
      </c>
      <c r="V2146" s="8">
        <v>0.83333333333333337</v>
      </c>
      <c r="W2146" s="8" t="s">
        <v>40</v>
      </c>
      <c r="X2146" s="8" t="s">
        <v>10766</v>
      </c>
      <c r="Y2146" s="8" t="s">
        <v>10767</v>
      </c>
      <c r="Z2146" s="17" t="s">
        <v>10768</v>
      </c>
      <c r="AA2146" s="8" t="s">
        <v>10769</v>
      </c>
      <c r="AB2146" s="8"/>
    </row>
    <row r="2147" spans="1:28" hidden="1" x14ac:dyDescent="0.2">
      <c r="A2147" s="8" t="s">
        <v>10770</v>
      </c>
      <c r="B2147" s="8" t="s">
        <v>10771</v>
      </c>
      <c r="C2147" s="8" t="s">
        <v>45741</v>
      </c>
      <c r="D2147" s="8" t="s">
        <v>45742</v>
      </c>
      <c r="E2147" s="8" t="s">
        <v>535</v>
      </c>
      <c r="F2147" s="8" t="s">
        <v>255</v>
      </c>
      <c r="G2147" s="8" t="s">
        <v>535</v>
      </c>
      <c r="H2147" s="8" t="s">
        <v>255</v>
      </c>
      <c r="I2147" s="8" t="s">
        <v>10630</v>
      </c>
      <c r="J2147" s="8" t="s">
        <v>28</v>
      </c>
      <c r="K2147" s="8" t="s">
        <v>30</v>
      </c>
      <c r="L2147" s="8" t="s">
        <v>10772</v>
      </c>
      <c r="M2147" s="8" t="s">
        <v>10773</v>
      </c>
      <c r="N2147" s="8" t="s">
        <v>10716</v>
      </c>
      <c r="O2147" s="8" t="s">
        <v>19170</v>
      </c>
      <c r="P2147" s="8" t="s">
        <v>299</v>
      </c>
      <c r="Q2147" s="8" t="s">
        <v>10633</v>
      </c>
      <c r="R2147" s="8" t="s">
        <v>10634</v>
      </c>
      <c r="S2147" s="17" t="s">
        <v>10635</v>
      </c>
      <c r="T2147" s="18">
        <v>43043</v>
      </c>
      <c r="U2147" s="8">
        <v>0.33333333333333331</v>
      </c>
      <c r="V2147" s="8">
        <v>0.83333333333333337</v>
      </c>
      <c r="W2147" s="8" t="s">
        <v>40</v>
      </c>
      <c r="X2147" s="8" t="s">
        <v>10774</v>
      </c>
      <c r="Y2147" s="8" t="s">
        <v>10775</v>
      </c>
      <c r="Z2147" s="17" t="s">
        <v>10776</v>
      </c>
      <c r="AA2147" s="8" t="s">
        <v>10777</v>
      </c>
      <c r="AB2147" s="8"/>
    </row>
    <row r="2148" spans="1:28" hidden="1" x14ac:dyDescent="0.2">
      <c r="A2148" s="8" t="s">
        <v>10778</v>
      </c>
      <c r="B2148" s="8" t="s">
        <v>10779</v>
      </c>
      <c r="C2148" s="8" t="s">
        <v>45741</v>
      </c>
      <c r="D2148" s="8" t="s">
        <v>45742</v>
      </c>
      <c r="E2148" s="8" t="s">
        <v>545</v>
      </c>
      <c r="F2148" s="8" t="s">
        <v>255</v>
      </c>
      <c r="G2148" s="8" t="s">
        <v>545</v>
      </c>
      <c r="H2148" s="8" t="s">
        <v>255</v>
      </c>
      <c r="I2148" s="8" t="s">
        <v>10630</v>
      </c>
      <c r="J2148" s="8" t="s">
        <v>28</v>
      </c>
      <c r="K2148" s="8" t="s">
        <v>30</v>
      </c>
      <c r="L2148" s="8" t="s">
        <v>10780</v>
      </c>
      <c r="M2148" s="8" t="s">
        <v>10781</v>
      </c>
      <c r="N2148" s="8" t="s">
        <v>10716</v>
      </c>
      <c r="O2148" s="8" t="s">
        <v>19170</v>
      </c>
      <c r="P2148" s="8" t="s">
        <v>299</v>
      </c>
      <c r="Q2148" s="8" t="s">
        <v>10633</v>
      </c>
      <c r="R2148" s="8" t="s">
        <v>10634</v>
      </c>
      <c r="S2148" s="17" t="s">
        <v>10635</v>
      </c>
      <c r="T2148" s="18">
        <v>43044</v>
      </c>
      <c r="U2148" s="8">
        <v>0.33333333333333331</v>
      </c>
      <c r="V2148" s="8">
        <v>0.83333333333333337</v>
      </c>
      <c r="W2148" s="8" t="s">
        <v>40</v>
      </c>
      <c r="X2148" s="8" t="s">
        <v>10782</v>
      </c>
      <c r="Y2148" s="8" t="s">
        <v>10783</v>
      </c>
      <c r="Z2148" s="17" t="s">
        <v>10784</v>
      </c>
      <c r="AA2148" s="8" t="s">
        <v>10785</v>
      </c>
      <c r="AB2148" s="8"/>
    </row>
    <row r="2149" spans="1:28" hidden="1" x14ac:dyDescent="0.2">
      <c r="A2149" s="8" t="s">
        <v>10786</v>
      </c>
      <c r="B2149" s="8" t="s">
        <v>10787</v>
      </c>
      <c r="C2149" s="8" t="s">
        <v>45741</v>
      </c>
      <c r="D2149" s="8" t="s">
        <v>45742</v>
      </c>
      <c r="E2149" s="8" t="s">
        <v>256</v>
      </c>
      <c r="F2149" s="8" t="s">
        <v>255</v>
      </c>
      <c r="G2149" s="8" t="s">
        <v>256</v>
      </c>
      <c r="H2149" s="8" t="s">
        <v>255</v>
      </c>
      <c r="I2149" s="8" t="s">
        <v>10630</v>
      </c>
      <c r="J2149" s="8" t="s">
        <v>28</v>
      </c>
      <c r="K2149" s="8" t="s">
        <v>30</v>
      </c>
      <c r="L2149" s="8" t="s">
        <v>10788</v>
      </c>
      <c r="M2149" s="8" t="s">
        <v>5134</v>
      </c>
      <c r="N2149" s="8" t="s">
        <v>10716</v>
      </c>
      <c r="O2149" s="8" t="s">
        <v>19170</v>
      </c>
      <c r="P2149" s="8" t="s">
        <v>299</v>
      </c>
      <c r="Q2149" s="8" t="s">
        <v>10633</v>
      </c>
      <c r="R2149" s="8" t="s">
        <v>10634</v>
      </c>
      <c r="S2149" s="17" t="s">
        <v>10635</v>
      </c>
      <c r="T2149" s="18">
        <v>43045</v>
      </c>
      <c r="U2149" s="8">
        <v>0.33333333333333331</v>
      </c>
      <c r="V2149" s="8">
        <v>0.83333333333333337</v>
      </c>
      <c r="W2149" s="8" t="s">
        <v>40</v>
      </c>
      <c r="X2149" s="8" t="s">
        <v>10789</v>
      </c>
      <c r="Y2149" s="8" t="s">
        <v>229</v>
      </c>
      <c r="Z2149" s="17" t="s">
        <v>10790</v>
      </c>
      <c r="AA2149" s="8" t="s">
        <v>10791</v>
      </c>
      <c r="AB2149" s="8"/>
    </row>
    <row r="2150" spans="1:28" hidden="1" x14ac:dyDescent="0.2">
      <c r="A2150" s="8" t="s">
        <v>10792</v>
      </c>
      <c r="B2150" s="8" t="s">
        <v>10793</v>
      </c>
      <c r="C2150" s="8" t="s">
        <v>45741</v>
      </c>
      <c r="D2150" s="8" t="s">
        <v>45742</v>
      </c>
      <c r="E2150" s="8" t="s">
        <v>266</v>
      </c>
      <c r="F2150" s="8" t="s">
        <v>255</v>
      </c>
      <c r="G2150" s="8" t="s">
        <v>266</v>
      </c>
      <c r="H2150" s="8" t="s">
        <v>255</v>
      </c>
      <c r="I2150" s="8" t="s">
        <v>10630</v>
      </c>
      <c r="J2150" s="8" t="s">
        <v>28</v>
      </c>
      <c r="K2150" s="8" t="s">
        <v>30</v>
      </c>
      <c r="L2150" s="8" t="s">
        <v>1955</v>
      </c>
      <c r="M2150" s="8" t="s">
        <v>10794</v>
      </c>
      <c r="N2150" s="8" t="s">
        <v>10716</v>
      </c>
      <c r="O2150" s="8" t="s">
        <v>19170</v>
      </c>
      <c r="P2150" s="8" t="s">
        <v>299</v>
      </c>
      <c r="Q2150" s="8" t="s">
        <v>10633</v>
      </c>
      <c r="R2150" s="8" t="s">
        <v>10634</v>
      </c>
      <c r="S2150" s="17" t="s">
        <v>10635</v>
      </c>
      <c r="T2150" s="18">
        <v>43046</v>
      </c>
      <c r="U2150" s="8">
        <v>0.33333333333333331</v>
      </c>
      <c r="V2150" s="8">
        <v>0.83333333333333337</v>
      </c>
      <c r="W2150" s="8" t="s">
        <v>40</v>
      </c>
      <c r="X2150" s="8" t="s">
        <v>10795</v>
      </c>
      <c r="Y2150" s="8" t="s">
        <v>239</v>
      </c>
      <c r="Z2150" s="17" t="s">
        <v>10796</v>
      </c>
      <c r="AA2150" s="8" t="s">
        <v>10797</v>
      </c>
      <c r="AB2150" s="8"/>
    </row>
    <row r="2151" spans="1:28" hidden="1" x14ac:dyDescent="0.2">
      <c r="A2151" s="8" t="s">
        <v>24315</v>
      </c>
      <c r="B2151" s="8" t="s">
        <v>24316</v>
      </c>
      <c r="C2151" s="8" t="s">
        <v>45741</v>
      </c>
      <c r="D2151" s="8" t="s">
        <v>45742</v>
      </c>
      <c r="E2151" s="8" t="s">
        <v>29</v>
      </c>
      <c r="F2151" s="8" t="s">
        <v>27</v>
      </c>
      <c r="G2151" s="8" t="s">
        <v>29</v>
      </c>
      <c r="H2151" s="8" t="s">
        <v>27</v>
      </c>
      <c r="I2151" s="8" t="s">
        <v>24317</v>
      </c>
      <c r="J2151" s="8" t="s">
        <v>28</v>
      </c>
      <c r="K2151" s="8" t="s">
        <v>45730</v>
      </c>
      <c r="L2151" s="8" t="s">
        <v>5152</v>
      </c>
      <c r="M2151" s="8" t="s">
        <v>1717</v>
      </c>
      <c r="N2151" s="8" t="s">
        <v>10716</v>
      </c>
      <c r="O2151" s="8" t="s">
        <v>19170</v>
      </c>
      <c r="P2151" s="8" t="s">
        <v>299</v>
      </c>
      <c r="Q2151" s="8" t="s">
        <v>24318</v>
      </c>
      <c r="R2151" s="8" t="s">
        <v>23981</v>
      </c>
      <c r="S2151" s="17" t="s">
        <v>24319</v>
      </c>
      <c r="T2151" s="18">
        <v>43009</v>
      </c>
      <c r="U2151" s="8">
        <v>0.25</v>
      </c>
      <c r="V2151" s="8">
        <v>0.75</v>
      </c>
      <c r="W2151" s="8" t="s">
        <v>40</v>
      </c>
      <c r="X2151" s="8" t="s">
        <v>24320</v>
      </c>
      <c r="Y2151" s="8" t="s">
        <v>24321</v>
      </c>
      <c r="Z2151" s="17" t="s">
        <v>24322</v>
      </c>
      <c r="AA2151" s="8" t="s">
        <v>24323</v>
      </c>
      <c r="AB2151" s="8" t="s">
        <v>24324</v>
      </c>
    </row>
    <row r="2152" spans="1:28" hidden="1" x14ac:dyDescent="0.2">
      <c r="A2152" s="8" t="s">
        <v>24325</v>
      </c>
      <c r="B2152" s="8" t="s">
        <v>24326</v>
      </c>
      <c r="C2152" s="8" t="s">
        <v>45741</v>
      </c>
      <c r="D2152" s="8" t="s">
        <v>45742</v>
      </c>
      <c r="E2152" s="8" t="s">
        <v>46</v>
      </c>
      <c r="F2152" s="8" t="s">
        <v>27</v>
      </c>
      <c r="G2152" s="8" t="s">
        <v>46</v>
      </c>
      <c r="H2152" s="8" t="s">
        <v>27</v>
      </c>
      <c r="I2152" s="8" t="s">
        <v>24317</v>
      </c>
      <c r="J2152" s="8" t="s">
        <v>28</v>
      </c>
      <c r="K2152" s="8" t="s">
        <v>45730</v>
      </c>
      <c r="L2152" s="8" t="s">
        <v>2000</v>
      </c>
      <c r="M2152" s="8" t="s">
        <v>1738</v>
      </c>
      <c r="N2152" s="8" t="s">
        <v>10716</v>
      </c>
      <c r="O2152" s="8" t="s">
        <v>19170</v>
      </c>
      <c r="P2152" s="8" t="s">
        <v>299</v>
      </c>
      <c r="Q2152" s="8" t="s">
        <v>24318</v>
      </c>
      <c r="R2152" s="8" t="s">
        <v>23981</v>
      </c>
      <c r="S2152" s="17" t="s">
        <v>24319</v>
      </c>
      <c r="T2152" s="18">
        <v>43010</v>
      </c>
      <c r="U2152" s="8">
        <v>0.25</v>
      </c>
      <c r="V2152" s="8">
        <v>0.75</v>
      </c>
      <c r="W2152" s="8" t="s">
        <v>40</v>
      </c>
      <c r="X2152" s="8" t="s">
        <v>24327</v>
      </c>
      <c r="Y2152" s="8" t="s">
        <v>19249</v>
      </c>
      <c r="Z2152" s="17" t="s">
        <v>23053</v>
      </c>
      <c r="AA2152" s="8" t="s">
        <v>24328</v>
      </c>
      <c r="AB2152" s="8" t="s">
        <v>24329</v>
      </c>
    </row>
    <row r="2153" spans="1:28" hidden="1" x14ac:dyDescent="0.2">
      <c r="A2153" s="8" t="s">
        <v>24330</v>
      </c>
      <c r="B2153" s="8" t="s">
        <v>24331</v>
      </c>
      <c r="C2153" s="8" t="s">
        <v>45741</v>
      </c>
      <c r="D2153" s="8" t="s">
        <v>45742</v>
      </c>
      <c r="E2153" s="8" t="s">
        <v>55</v>
      </c>
      <c r="F2153" s="8" t="s">
        <v>27</v>
      </c>
      <c r="G2153" s="8" t="s">
        <v>55</v>
      </c>
      <c r="H2153" s="8" t="s">
        <v>27</v>
      </c>
      <c r="I2153" s="8" t="s">
        <v>24317</v>
      </c>
      <c r="J2153" s="8" t="s">
        <v>28</v>
      </c>
      <c r="K2153" s="8" t="s">
        <v>45730</v>
      </c>
      <c r="L2153" s="8" t="s">
        <v>2011</v>
      </c>
      <c r="M2153" s="8" t="s">
        <v>1263</v>
      </c>
      <c r="N2153" s="8" t="s">
        <v>10716</v>
      </c>
      <c r="O2153" s="8" t="s">
        <v>19170</v>
      </c>
      <c r="P2153" s="8" t="s">
        <v>299</v>
      </c>
      <c r="Q2153" s="8" t="s">
        <v>24318</v>
      </c>
      <c r="R2153" s="8" t="s">
        <v>23981</v>
      </c>
      <c r="S2153" s="17" t="s">
        <v>24319</v>
      </c>
      <c r="T2153" s="18">
        <v>43011</v>
      </c>
      <c r="U2153" s="8">
        <v>0.25</v>
      </c>
      <c r="V2153" s="8">
        <v>0.75</v>
      </c>
      <c r="W2153" s="8" t="s">
        <v>40</v>
      </c>
      <c r="X2153" s="8" t="s">
        <v>24332</v>
      </c>
      <c r="Y2153" s="8" t="s">
        <v>19995</v>
      </c>
      <c r="Z2153" s="17" t="s">
        <v>24333</v>
      </c>
      <c r="AA2153" s="8" t="s">
        <v>24334</v>
      </c>
      <c r="AB2153" s="8" t="s">
        <v>24335</v>
      </c>
    </row>
    <row r="2154" spans="1:28" hidden="1" x14ac:dyDescent="0.2">
      <c r="A2154" s="8" t="s">
        <v>24336</v>
      </c>
      <c r="B2154" s="8" t="s">
        <v>24337</v>
      </c>
      <c r="C2154" s="8" t="s">
        <v>45741</v>
      </c>
      <c r="D2154" s="8" t="s">
        <v>45742</v>
      </c>
      <c r="E2154" s="8" t="s">
        <v>362</v>
      </c>
      <c r="F2154" s="8" t="s">
        <v>112</v>
      </c>
      <c r="G2154" s="8" t="s">
        <v>362</v>
      </c>
      <c r="H2154" s="8" t="s">
        <v>112</v>
      </c>
      <c r="I2154" s="8" t="s">
        <v>24317</v>
      </c>
      <c r="J2154" s="8" t="s">
        <v>28</v>
      </c>
      <c r="K2154" s="8" t="s">
        <v>45730</v>
      </c>
      <c r="L2154" s="8" t="s">
        <v>363</v>
      </c>
      <c r="M2154" s="8" t="s">
        <v>364</v>
      </c>
      <c r="N2154" s="8" t="s">
        <v>10716</v>
      </c>
      <c r="O2154" s="8" t="s">
        <v>19170</v>
      </c>
      <c r="P2154" s="8" t="s">
        <v>299</v>
      </c>
      <c r="Q2154" s="8" t="s">
        <v>24318</v>
      </c>
      <c r="R2154" s="8" t="s">
        <v>23981</v>
      </c>
      <c r="S2154" s="17" t="s">
        <v>24319</v>
      </c>
      <c r="T2154" s="18">
        <v>43019</v>
      </c>
      <c r="U2154" s="8">
        <v>0.25</v>
      </c>
      <c r="V2154" s="8">
        <v>0.75</v>
      </c>
      <c r="W2154" s="8" t="s">
        <v>40</v>
      </c>
      <c r="X2154" s="8" t="s">
        <v>24338</v>
      </c>
      <c r="Y2154" s="8" t="s">
        <v>24339</v>
      </c>
      <c r="Z2154" s="17" t="s">
        <v>24340</v>
      </c>
      <c r="AA2154" s="8" t="s">
        <v>24341</v>
      </c>
      <c r="AB2154" s="8" t="s">
        <v>24342</v>
      </c>
    </row>
    <row r="2155" spans="1:28" hidden="1" x14ac:dyDescent="0.2">
      <c r="A2155" s="8" t="s">
        <v>24343</v>
      </c>
      <c r="B2155" s="8" t="s">
        <v>24344</v>
      </c>
      <c r="C2155" s="8" t="s">
        <v>45741</v>
      </c>
      <c r="D2155" s="8" t="s">
        <v>45742</v>
      </c>
      <c r="E2155" s="8" t="s">
        <v>372</v>
      </c>
      <c r="F2155" s="8" t="s">
        <v>112</v>
      </c>
      <c r="G2155" s="8" t="s">
        <v>372</v>
      </c>
      <c r="H2155" s="8" t="s">
        <v>112</v>
      </c>
      <c r="I2155" s="8" t="s">
        <v>24317</v>
      </c>
      <c r="J2155" s="8" t="s">
        <v>28</v>
      </c>
      <c r="K2155" s="8" t="s">
        <v>45730</v>
      </c>
      <c r="L2155" s="8" t="s">
        <v>373</v>
      </c>
      <c r="M2155" s="8" t="s">
        <v>374</v>
      </c>
      <c r="N2155" s="8" t="s">
        <v>10716</v>
      </c>
      <c r="O2155" s="8" t="s">
        <v>19170</v>
      </c>
      <c r="P2155" s="8" t="s">
        <v>299</v>
      </c>
      <c r="Q2155" s="8" t="s">
        <v>24318</v>
      </c>
      <c r="R2155" s="8" t="s">
        <v>23981</v>
      </c>
      <c r="S2155" s="17" t="s">
        <v>24319</v>
      </c>
      <c r="T2155" s="18">
        <v>43020</v>
      </c>
      <c r="U2155" s="8">
        <v>0.25</v>
      </c>
      <c r="V2155" s="8">
        <v>0.75</v>
      </c>
      <c r="W2155" s="8" t="s">
        <v>40</v>
      </c>
      <c r="X2155" s="8" t="s">
        <v>24345</v>
      </c>
      <c r="Y2155" s="8" t="s">
        <v>24346</v>
      </c>
      <c r="Z2155" s="17" t="s">
        <v>24347</v>
      </c>
      <c r="AA2155" s="8" t="s">
        <v>24348</v>
      </c>
      <c r="AB2155" s="8" t="s">
        <v>24349</v>
      </c>
    </row>
    <row r="2156" spans="1:28" hidden="1" x14ac:dyDescent="0.2">
      <c r="A2156" s="8" t="s">
        <v>24350</v>
      </c>
      <c r="B2156" s="8" t="s">
        <v>24351</v>
      </c>
      <c r="C2156" s="8" t="s">
        <v>45741</v>
      </c>
      <c r="D2156" s="8" t="s">
        <v>45742</v>
      </c>
      <c r="E2156" s="8" t="s">
        <v>382</v>
      </c>
      <c r="F2156" s="8" t="s">
        <v>112</v>
      </c>
      <c r="G2156" s="8" t="s">
        <v>382</v>
      </c>
      <c r="H2156" s="8" t="s">
        <v>112</v>
      </c>
      <c r="I2156" s="8" t="s">
        <v>24317</v>
      </c>
      <c r="J2156" s="8" t="s">
        <v>28</v>
      </c>
      <c r="K2156" s="8" t="s">
        <v>45730</v>
      </c>
      <c r="L2156" s="8" t="s">
        <v>383</v>
      </c>
      <c r="M2156" s="8" t="s">
        <v>384</v>
      </c>
      <c r="N2156" s="8" t="s">
        <v>10716</v>
      </c>
      <c r="O2156" s="8" t="s">
        <v>19170</v>
      </c>
      <c r="P2156" s="8" t="s">
        <v>299</v>
      </c>
      <c r="Q2156" s="8" t="s">
        <v>24318</v>
      </c>
      <c r="R2156" s="8" t="s">
        <v>23981</v>
      </c>
      <c r="S2156" s="17" t="s">
        <v>24319</v>
      </c>
      <c r="T2156" s="18">
        <v>43021</v>
      </c>
      <c r="U2156" s="8">
        <v>0.25</v>
      </c>
      <c r="V2156" s="8">
        <v>0.75</v>
      </c>
      <c r="W2156" s="8" t="s">
        <v>40</v>
      </c>
      <c r="X2156" s="8" t="s">
        <v>24352</v>
      </c>
      <c r="Y2156" s="8" t="s">
        <v>24353</v>
      </c>
      <c r="Z2156" s="17" t="s">
        <v>24354</v>
      </c>
      <c r="AA2156" s="8" t="s">
        <v>24355</v>
      </c>
      <c r="AB2156" s="8" t="s">
        <v>24356</v>
      </c>
    </row>
    <row r="2157" spans="1:28" hidden="1" x14ac:dyDescent="0.2">
      <c r="A2157" s="8" t="s">
        <v>24357</v>
      </c>
      <c r="B2157" s="8" t="s">
        <v>24358</v>
      </c>
      <c r="C2157" s="8" t="s">
        <v>45741</v>
      </c>
      <c r="D2157" s="8" t="s">
        <v>45742</v>
      </c>
      <c r="E2157" s="8" t="s">
        <v>390</v>
      </c>
      <c r="F2157" s="8" t="s">
        <v>112</v>
      </c>
      <c r="G2157" s="8" t="s">
        <v>390</v>
      </c>
      <c r="H2157" s="8" t="s">
        <v>112</v>
      </c>
      <c r="I2157" s="8" t="s">
        <v>24317</v>
      </c>
      <c r="J2157" s="8" t="s">
        <v>28</v>
      </c>
      <c r="K2157" s="8" t="s">
        <v>45730</v>
      </c>
      <c r="L2157" s="8" t="s">
        <v>391</v>
      </c>
      <c r="M2157" s="8" t="s">
        <v>392</v>
      </c>
      <c r="N2157" s="8" t="s">
        <v>10716</v>
      </c>
      <c r="O2157" s="8" t="s">
        <v>19170</v>
      </c>
      <c r="P2157" s="8" t="s">
        <v>299</v>
      </c>
      <c r="Q2157" s="8" t="s">
        <v>24318</v>
      </c>
      <c r="R2157" s="8" t="s">
        <v>23981</v>
      </c>
      <c r="S2157" s="17" t="s">
        <v>24319</v>
      </c>
      <c r="T2157" s="18">
        <v>43022</v>
      </c>
      <c r="U2157" s="8">
        <v>0.25</v>
      </c>
      <c r="V2157" s="8">
        <v>0.75</v>
      </c>
      <c r="W2157" s="8" t="s">
        <v>40</v>
      </c>
      <c r="X2157" s="8" t="s">
        <v>24359</v>
      </c>
      <c r="Y2157" s="8" t="s">
        <v>20280</v>
      </c>
      <c r="Z2157" s="17" t="s">
        <v>24360</v>
      </c>
      <c r="AA2157" s="8" t="s">
        <v>24361</v>
      </c>
      <c r="AB2157" s="8" t="s">
        <v>24362</v>
      </c>
    </row>
    <row r="2158" spans="1:28" hidden="1" x14ac:dyDescent="0.2">
      <c r="A2158" s="8" t="s">
        <v>24363</v>
      </c>
      <c r="B2158" s="8" t="s">
        <v>24364</v>
      </c>
      <c r="C2158" s="8" t="s">
        <v>45741</v>
      </c>
      <c r="D2158" s="8" t="s">
        <v>45742</v>
      </c>
      <c r="E2158" s="8" t="s">
        <v>400</v>
      </c>
      <c r="F2158" s="8" t="s">
        <v>112</v>
      </c>
      <c r="G2158" s="8" t="s">
        <v>400</v>
      </c>
      <c r="H2158" s="8" t="s">
        <v>112</v>
      </c>
      <c r="I2158" s="8" t="s">
        <v>24317</v>
      </c>
      <c r="J2158" s="8" t="s">
        <v>28</v>
      </c>
      <c r="K2158" s="8" t="s">
        <v>45730</v>
      </c>
      <c r="L2158" s="8" t="s">
        <v>401</v>
      </c>
      <c r="M2158" s="8" t="s">
        <v>402</v>
      </c>
      <c r="N2158" s="8" t="s">
        <v>10716</v>
      </c>
      <c r="O2158" s="8" t="s">
        <v>19170</v>
      </c>
      <c r="P2158" s="8" t="s">
        <v>299</v>
      </c>
      <c r="Q2158" s="8" t="s">
        <v>24318</v>
      </c>
      <c r="R2158" s="8" t="s">
        <v>23981</v>
      </c>
      <c r="S2158" s="17" t="s">
        <v>24319</v>
      </c>
      <c r="T2158" s="18">
        <v>43023</v>
      </c>
      <c r="U2158" s="8">
        <v>0.25</v>
      </c>
      <c r="V2158" s="8">
        <v>0.75</v>
      </c>
      <c r="W2158" s="8" t="s">
        <v>40</v>
      </c>
      <c r="X2158" s="8" t="s">
        <v>365</v>
      </c>
      <c r="Y2158" s="8" t="s">
        <v>366</v>
      </c>
      <c r="Z2158" s="17" t="s">
        <v>24365</v>
      </c>
      <c r="AA2158" s="8" t="s">
        <v>24366</v>
      </c>
      <c r="AB2158" s="8" t="s">
        <v>24367</v>
      </c>
    </row>
    <row r="2159" spans="1:28" hidden="1" x14ac:dyDescent="0.2">
      <c r="A2159" s="8" t="s">
        <v>24368</v>
      </c>
      <c r="B2159" s="8" t="s">
        <v>24369</v>
      </c>
      <c r="C2159" s="8" t="s">
        <v>45741</v>
      </c>
      <c r="D2159" s="8" t="s">
        <v>45742</v>
      </c>
      <c r="E2159" s="8" t="s">
        <v>113</v>
      </c>
      <c r="F2159" s="8" t="s">
        <v>112</v>
      </c>
      <c r="G2159" s="8" t="s">
        <v>113</v>
      </c>
      <c r="H2159" s="8" t="s">
        <v>112</v>
      </c>
      <c r="I2159" s="8" t="s">
        <v>24317</v>
      </c>
      <c r="J2159" s="8" t="s">
        <v>28</v>
      </c>
      <c r="K2159" s="8" t="s">
        <v>45730</v>
      </c>
      <c r="L2159" s="8" t="s">
        <v>409</v>
      </c>
      <c r="M2159" s="8" t="s">
        <v>410</v>
      </c>
      <c r="N2159" s="8" t="s">
        <v>10716</v>
      </c>
      <c r="O2159" s="8" t="s">
        <v>19170</v>
      </c>
      <c r="P2159" s="8" t="s">
        <v>299</v>
      </c>
      <c r="Q2159" s="8" t="s">
        <v>24318</v>
      </c>
      <c r="R2159" s="8" t="s">
        <v>23981</v>
      </c>
      <c r="S2159" s="17" t="s">
        <v>24319</v>
      </c>
      <c r="T2159" s="18">
        <v>43024</v>
      </c>
      <c r="U2159" s="8">
        <v>0.25</v>
      </c>
      <c r="V2159" s="8">
        <v>0.75</v>
      </c>
      <c r="W2159" s="8" t="s">
        <v>40</v>
      </c>
      <c r="X2159" s="8" t="s">
        <v>24370</v>
      </c>
      <c r="Y2159" s="8" t="s">
        <v>19204</v>
      </c>
      <c r="Z2159" s="17" t="s">
        <v>24371</v>
      </c>
      <c r="AA2159" s="8" t="s">
        <v>24372</v>
      </c>
      <c r="AB2159" s="8" t="s">
        <v>24373</v>
      </c>
    </row>
    <row r="2160" spans="1:28" hidden="1" x14ac:dyDescent="0.2">
      <c r="A2160" s="8" t="s">
        <v>24374</v>
      </c>
      <c r="B2160" s="8" t="s">
        <v>24375</v>
      </c>
      <c r="C2160" s="8" t="s">
        <v>45741</v>
      </c>
      <c r="D2160" s="8" t="s">
        <v>45742</v>
      </c>
      <c r="E2160" s="8" t="s">
        <v>123</v>
      </c>
      <c r="F2160" s="8" t="s">
        <v>112</v>
      </c>
      <c r="G2160" s="8" t="s">
        <v>123</v>
      </c>
      <c r="H2160" s="8" t="s">
        <v>112</v>
      </c>
      <c r="I2160" s="8" t="s">
        <v>24317</v>
      </c>
      <c r="J2160" s="8" t="s">
        <v>28</v>
      </c>
      <c r="K2160" s="8" t="s">
        <v>45730</v>
      </c>
      <c r="L2160" s="8" t="s">
        <v>418</v>
      </c>
      <c r="M2160" s="8" t="s">
        <v>419</v>
      </c>
      <c r="N2160" s="8" t="s">
        <v>10716</v>
      </c>
      <c r="O2160" s="8" t="s">
        <v>19170</v>
      </c>
      <c r="P2160" s="8" t="s">
        <v>299</v>
      </c>
      <c r="Q2160" s="8" t="s">
        <v>24318</v>
      </c>
      <c r="R2160" s="8" t="s">
        <v>23981</v>
      </c>
      <c r="S2160" s="17" t="s">
        <v>24319</v>
      </c>
      <c r="T2160" s="18">
        <v>43025</v>
      </c>
      <c r="U2160" s="8">
        <v>0.25</v>
      </c>
      <c r="V2160" s="8">
        <v>0.75</v>
      </c>
      <c r="W2160" s="8" t="s">
        <v>40</v>
      </c>
      <c r="X2160" s="8" t="s">
        <v>375</v>
      </c>
      <c r="Y2160" s="8" t="s">
        <v>376</v>
      </c>
      <c r="Z2160" s="17" t="s">
        <v>24376</v>
      </c>
      <c r="AA2160" s="8" t="s">
        <v>24377</v>
      </c>
      <c r="AB2160" s="8" t="s">
        <v>24378</v>
      </c>
    </row>
    <row r="2161" spans="1:28" hidden="1" x14ac:dyDescent="0.2">
      <c r="A2161" s="8" t="s">
        <v>24379</v>
      </c>
      <c r="B2161" s="8" t="s">
        <v>24380</v>
      </c>
      <c r="C2161" s="8" t="s">
        <v>45741</v>
      </c>
      <c r="D2161" s="8" t="s">
        <v>45742</v>
      </c>
      <c r="E2161" s="8" t="s">
        <v>134</v>
      </c>
      <c r="F2161" s="8" t="s">
        <v>133</v>
      </c>
      <c r="G2161" s="8" t="s">
        <v>134</v>
      </c>
      <c r="H2161" s="8" t="s">
        <v>133</v>
      </c>
      <c r="I2161" s="8" t="s">
        <v>24317</v>
      </c>
      <c r="J2161" s="8" t="s">
        <v>28</v>
      </c>
      <c r="K2161" s="8" t="s">
        <v>45730</v>
      </c>
      <c r="L2161" s="8" t="s">
        <v>2047</v>
      </c>
      <c r="M2161" s="8" t="s">
        <v>3136</v>
      </c>
      <c r="N2161" s="8" t="s">
        <v>10716</v>
      </c>
      <c r="O2161" s="8" t="s">
        <v>19170</v>
      </c>
      <c r="P2161" s="8" t="s">
        <v>299</v>
      </c>
      <c r="Q2161" s="8" t="s">
        <v>24318</v>
      </c>
      <c r="R2161" s="8" t="s">
        <v>23981</v>
      </c>
      <c r="S2161" s="17" t="s">
        <v>24319</v>
      </c>
      <c r="T2161" s="18">
        <v>43026</v>
      </c>
      <c r="U2161" s="8">
        <v>0.25</v>
      </c>
      <c r="V2161" s="8">
        <v>0.75</v>
      </c>
      <c r="W2161" s="8" t="s">
        <v>40</v>
      </c>
      <c r="X2161" s="8" t="s">
        <v>24381</v>
      </c>
      <c r="Y2161" s="8" t="s">
        <v>24382</v>
      </c>
      <c r="Z2161" s="17" t="s">
        <v>23053</v>
      </c>
      <c r="AA2161" s="8" t="s">
        <v>24383</v>
      </c>
      <c r="AB2161" s="8" t="s">
        <v>24384</v>
      </c>
    </row>
    <row r="2162" spans="1:28" hidden="1" x14ac:dyDescent="0.2">
      <c r="A2162" s="8" t="s">
        <v>24385</v>
      </c>
      <c r="B2162" s="8" t="s">
        <v>24386</v>
      </c>
      <c r="C2162" s="8" t="s">
        <v>45741</v>
      </c>
      <c r="D2162" s="8" t="s">
        <v>45742</v>
      </c>
      <c r="E2162" s="8" t="s">
        <v>144</v>
      </c>
      <c r="F2162" s="8" t="s">
        <v>133</v>
      </c>
      <c r="G2162" s="8" t="s">
        <v>144</v>
      </c>
      <c r="H2162" s="8" t="s">
        <v>133</v>
      </c>
      <c r="I2162" s="8" t="s">
        <v>24317</v>
      </c>
      <c r="J2162" s="8" t="s">
        <v>28</v>
      </c>
      <c r="K2162" s="8" t="s">
        <v>45730</v>
      </c>
      <c r="L2162" s="8" t="s">
        <v>2054</v>
      </c>
      <c r="M2162" s="8" t="s">
        <v>3151</v>
      </c>
      <c r="N2162" s="8" t="s">
        <v>10716</v>
      </c>
      <c r="O2162" s="8" t="s">
        <v>19170</v>
      </c>
      <c r="P2162" s="8" t="s">
        <v>299</v>
      </c>
      <c r="Q2162" s="8" t="s">
        <v>24318</v>
      </c>
      <c r="R2162" s="8" t="s">
        <v>23981</v>
      </c>
      <c r="S2162" s="17" t="s">
        <v>24319</v>
      </c>
      <c r="T2162" s="18">
        <v>43027</v>
      </c>
      <c r="U2162" s="8">
        <v>0.25</v>
      </c>
      <c r="V2162" s="8">
        <v>0.75</v>
      </c>
      <c r="W2162" s="8" t="s">
        <v>40</v>
      </c>
      <c r="X2162" s="8" t="s">
        <v>24387</v>
      </c>
      <c r="Y2162" s="8" t="s">
        <v>24388</v>
      </c>
      <c r="Z2162" s="17" t="s">
        <v>24389</v>
      </c>
      <c r="AA2162" s="8" t="s">
        <v>24390</v>
      </c>
      <c r="AB2162" s="8" t="s">
        <v>24391</v>
      </c>
    </row>
    <row r="2163" spans="1:28" hidden="1" x14ac:dyDescent="0.2">
      <c r="A2163" s="8" t="s">
        <v>24392</v>
      </c>
      <c r="B2163" s="8" t="s">
        <v>24393</v>
      </c>
      <c r="C2163" s="8" t="s">
        <v>45741</v>
      </c>
      <c r="D2163" s="8" t="s">
        <v>45742</v>
      </c>
      <c r="E2163" s="8" t="s">
        <v>174</v>
      </c>
      <c r="F2163" s="8" t="s">
        <v>133</v>
      </c>
      <c r="G2163" s="8" t="s">
        <v>174</v>
      </c>
      <c r="H2163" s="8" t="s">
        <v>133</v>
      </c>
      <c r="I2163" s="8" t="s">
        <v>24317</v>
      </c>
      <c r="J2163" s="8" t="s">
        <v>28</v>
      </c>
      <c r="K2163" s="8" t="s">
        <v>45730</v>
      </c>
      <c r="L2163" s="8" t="s">
        <v>2061</v>
      </c>
      <c r="M2163" s="8" t="s">
        <v>3166</v>
      </c>
      <c r="N2163" s="8" t="s">
        <v>10716</v>
      </c>
      <c r="O2163" s="8" t="s">
        <v>19170</v>
      </c>
      <c r="P2163" s="8" t="s">
        <v>299</v>
      </c>
      <c r="Q2163" s="8" t="s">
        <v>24318</v>
      </c>
      <c r="R2163" s="8" t="s">
        <v>23981</v>
      </c>
      <c r="S2163" s="17" t="s">
        <v>24319</v>
      </c>
      <c r="T2163" s="18">
        <v>43028</v>
      </c>
      <c r="U2163" s="8">
        <v>0.25</v>
      </c>
      <c r="V2163" s="8">
        <v>0.75</v>
      </c>
      <c r="W2163" s="8" t="s">
        <v>40</v>
      </c>
      <c r="X2163" s="8" t="s">
        <v>24394</v>
      </c>
      <c r="Y2163" s="8" t="s">
        <v>13060</v>
      </c>
      <c r="Z2163" s="17" t="s">
        <v>23053</v>
      </c>
      <c r="AA2163" s="8" t="s">
        <v>24395</v>
      </c>
      <c r="AB2163" s="8" t="s">
        <v>24396</v>
      </c>
    </row>
    <row r="2164" spans="1:28" hidden="1" x14ac:dyDescent="0.2">
      <c r="A2164" s="8" t="s">
        <v>24397</v>
      </c>
      <c r="B2164" s="8" t="s">
        <v>24398</v>
      </c>
      <c r="C2164" s="8" t="s">
        <v>45741</v>
      </c>
      <c r="D2164" s="8" t="s">
        <v>45742</v>
      </c>
      <c r="E2164" s="8" t="s">
        <v>184</v>
      </c>
      <c r="F2164" s="8" t="s">
        <v>133</v>
      </c>
      <c r="G2164" s="8" t="s">
        <v>184</v>
      </c>
      <c r="H2164" s="8" t="s">
        <v>133</v>
      </c>
      <c r="I2164" s="8" t="s">
        <v>24317</v>
      </c>
      <c r="J2164" s="8" t="s">
        <v>28</v>
      </c>
      <c r="K2164" s="8" t="s">
        <v>45730</v>
      </c>
      <c r="L2164" s="8" t="s">
        <v>5428</v>
      </c>
      <c r="M2164" s="8" t="s">
        <v>3173</v>
      </c>
      <c r="N2164" s="8" t="s">
        <v>10716</v>
      </c>
      <c r="O2164" s="8" t="s">
        <v>19170</v>
      </c>
      <c r="P2164" s="8" t="s">
        <v>299</v>
      </c>
      <c r="Q2164" s="8" t="s">
        <v>24318</v>
      </c>
      <c r="R2164" s="8" t="s">
        <v>23981</v>
      </c>
      <c r="S2164" s="17" t="s">
        <v>24319</v>
      </c>
      <c r="T2164" s="18">
        <v>43029</v>
      </c>
      <c r="U2164" s="8">
        <v>0.25</v>
      </c>
      <c r="V2164" s="8">
        <v>0.75</v>
      </c>
      <c r="W2164" s="8" t="s">
        <v>40</v>
      </c>
      <c r="X2164" s="8" t="s">
        <v>24399</v>
      </c>
      <c r="Y2164" s="8" t="s">
        <v>24400</v>
      </c>
      <c r="Z2164" s="17" t="s">
        <v>23053</v>
      </c>
      <c r="AA2164" s="8" t="s">
        <v>24401</v>
      </c>
      <c r="AB2164" s="8" t="s">
        <v>24402</v>
      </c>
    </row>
    <row r="2165" spans="1:28" hidden="1" x14ac:dyDescent="0.2">
      <c r="A2165" s="8" t="s">
        <v>24403</v>
      </c>
      <c r="B2165" s="8" t="s">
        <v>24404</v>
      </c>
      <c r="C2165" s="8" t="s">
        <v>45741</v>
      </c>
      <c r="D2165" s="8" t="s">
        <v>45742</v>
      </c>
      <c r="E2165" s="8" t="s">
        <v>194</v>
      </c>
      <c r="F2165" s="8" t="s">
        <v>133</v>
      </c>
      <c r="G2165" s="8" t="s">
        <v>194</v>
      </c>
      <c r="H2165" s="8" t="s">
        <v>133</v>
      </c>
      <c r="I2165" s="8" t="s">
        <v>24317</v>
      </c>
      <c r="J2165" s="8" t="s">
        <v>28</v>
      </c>
      <c r="K2165" s="8" t="s">
        <v>45730</v>
      </c>
      <c r="L2165" s="8" t="s">
        <v>5452</v>
      </c>
      <c r="M2165" s="8" t="s">
        <v>3209</v>
      </c>
      <c r="N2165" s="8" t="s">
        <v>10716</v>
      </c>
      <c r="O2165" s="8" t="s">
        <v>19170</v>
      </c>
      <c r="P2165" s="8" t="s">
        <v>299</v>
      </c>
      <c r="Q2165" s="8" t="s">
        <v>24318</v>
      </c>
      <c r="R2165" s="8" t="s">
        <v>23981</v>
      </c>
      <c r="S2165" s="17" t="s">
        <v>24319</v>
      </c>
      <c r="T2165" s="18">
        <v>43030</v>
      </c>
      <c r="U2165" s="8">
        <v>0.25</v>
      </c>
      <c r="V2165" s="8">
        <v>0.75</v>
      </c>
      <c r="W2165" s="8" t="s">
        <v>40</v>
      </c>
      <c r="X2165" s="8" t="s">
        <v>24405</v>
      </c>
      <c r="Y2165" s="8" t="s">
        <v>3538</v>
      </c>
      <c r="Z2165" s="17" t="s">
        <v>23053</v>
      </c>
      <c r="AA2165" s="8" t="s">
        <v>24406</v>
      </c>
      <c r="AB2165" s="8" t="s">
        <v>24407</v>
      </c>
    </row>
    <row r="2166" spans="1:28" hidden="1" x14ac:dyDescent="0.2">
      <c r="A2166" s="8" t="s">
        <v>24408</v>
      </c>
      <c r="B2166" s="8" t="s">
        <v>24409</v>
      </c>
      <c r="C2166" s="8" t="s">
        <v>45741</v>
      </c>
      <c r="D2166" s="8" t="s">
        <v>45742</v>
      </c>
      <c r="E2166" s="8" t="s">
        <v>154</v>
      </c>
      <c r="F2166" s="8" t="s">
        <v>133</v>
      </c>
      <c r="G2166" s="8" t="s">
        <v>154</v>
      </c>
      <c r="H2166" s="8" t="s">
        <v>133</v>
      </c>
      <c r="I2166" s="8" t="s">
        <v>24317</v>
      </c>
      <c r="J2166" s="8" t="s">
        <v>28</v>
      </c>
      <c r="K2166" s="8" t="s">
        <v>45730</v>
      </c>
      <c r="L2166" s="8" t="s">
        <v>2068</v>
      </c>
      <c r="M2166" s="8" t="s">
        <v>3229</v>
      </c>
      <c r="N2166" s="8" t="s">
        <v>10716</v>
      </c>
      <c r="O2166" s="8" t="s">
        <v>19170</v>
      </c>
      <c r="P2166" s="8" t="s">
        <v>299</v>
      </c>
      <c r="Q2166" s="8" t="s">
        <v>24318</v>
      </c>
      <c r="R2166" s="8" t="s">
        <v>23981</v>
      </c>
      <c r="S2166" s="17" t="s">
        <v>24319</v>
      </c>
      <c r="T2166" s="18">
        <v>43031</v>
      </c>
      <c r="U2166" s="8">
        <v>0.25</v>
      </c>
      <c r="V2166" s="8">
        <v>0.75</v>
      </c>
      <c r="W2166" s="8" t="s">
        <v>40</v>
      </c>
      <c r="X2166" s="8" t="s">
        <v>24410</v>
      </c>
      <c r="Y2166" s="8" t="s">
        <v>3511</v>
      </c>
      <c r="Z2166" s="17" t="s">
        <v>24411</v>
      </c>
      <c r="AA2166" s="8" t="s">
        <v>24412</v>
      </c>
      <c r="AB2166" s="8" t="s">
        <v>24413</v>
      </c>
    </row>
    <row r="2167" spans="1:28" hidden="1" x14ac:dyDescent="0.2">
      <c r="A2167" s="8" t="s">
        <v>24414</v>
      </c>
      <c r="B2167" s="8" t="s">
        <v>24415</v>
      </c>
      <c r="C2167" s="8" t="s">
        <v>45741</v>
      </c>
      <c r="D2167" s="8" t="s">
        <v>45742</v>
      </c>
      <c r="E2167" s="8" t="s">
        <v>164</v>
      </c>
      <c r="F2167" s="8" t="s">
        <v>133</v>
      </c>
      <c r="G2167" s="8" t="s">
        <v>164</v>
      </c>
      <c r="H2167" s="8" t="s">
        <v>133</v>
      </c>
      <c r="I2167" s="8" t="s">
        <v>24317</v>
      </c>
      <c r="J2167" s="8" t="s">
        <v>28</v>
      </c>
      <c r="K2167" s="8" t="s">
        <v>45730</v>
      </c>
      <c r="L2167" s="8" t="s">
        <v>2073</v>
      </c>
      <c r="M2167" s="8" t="s">
        <v>1501</v>
      </c>
      <c r="N2167" s="8" t="s">
        <v>10716</v>
      </c>
      <c r="O2167" s="8" t="s">
        <v>19170</v>
      </c>
      <c r="P2167" s="8" t="s">
        <v>299</v>
      </c>
      <c r="Q2167" s="8" t="s">
        <v>24318</v>
      </c>
      <c r="R2167" s="8" t="s">
        <v>23981</v>
      </c>
      <c r="S2167" s="17" t="s">
        <v>24319</v>
      </c>
      <c r="T2167" s="18">
        <v>43032</v>
      </c>
      <c r="U2167" s="8">
        <v>0.25</v>
      </c>
      <c r="V2167" s="8">
        <v>0.75</v>
      </c>
      <c r="W2167" s="8" t="s">
        <v>40</v>
      </c>
      <c r="X2167" s="8" t="s">
        <v>24416</v>
      </c>
      <c r="Y2167" s="8" t="s">
        <v>19249</v>
      </c>
      <c r="Z2167" s="17" t="s">
        <v>24340</v>
      </c>
      <c r="AA2167" s="8" t="s">
        <v>24417</v>
      </c>
      <c r="AB2167" s="8" t="s">
        <v>24418</v>
      </c>
    </row>
    <row r="2168" spans="1:28" hidden="1" x14ac:dyDescent="0.2">
      <c r="A2168" s="8" t="s">
        <v>25993</v>
      </c>
      <c r="B2168" s="8" t="s">
        <v>25994</v>
      </c>
      <c r="C2168" s="8" t="s">
        <v>45741</v>
      </c>
      <c r="D2168" s="8" t="s">
        <v>45742</v>
      </c>
      <c r="E2168" s="8" t="s">
        <v>499</v>
      </c>
      <c r="F2168" s="8" t="s">
        <v>255</v>
      </c>
      <c r="G2168" s="8" t="s">
        <v>499</v>
      </c>
      <c r="H2168" s="8" t="s">
        <v>255</v>
      </c>
      <c r="I2168" s="8" t="s">
        <v>25904</v>
      </c>
      <c r="J2168" s="8" t="s">
        <v>28</v>
      </c>
      <c r="K2168" s="8" t="s">
        <v>30</v>
      </c>
      <c r="L2168" s="8" t="s">
        <v>8527</v>
      </c>
      <c r="M2168" s="8" t="s">
        <v>3305</v>
      </c>
      <c r="N2168" s="8" t="s">
        <v>10716</v>
      </c>
      <c r="O2168" s="8" t="s">
        <v>19170</v>
      </c>
      <c r="P2168" s="8" t="s">
        <v>299</v>
      </c>
      <c r="Q2168" s="8" t="s">
        <v>25905</v>
      </c>
      <c r="R2168" s="8" t="s">
        <v>14120</v>
      </c>
      <c r="S2168" s="17" t="s">
        <v>25906</v>
      </c>
      <c r="T2168" s="18">
        <v>43040</v>
      </c>
      <c r="U2168" s="8">
        <v>0.33333333333333331</v>
      </c>
      <c r="V2168" s="8">
        <v>0.83333333333333337</v>
      </c>
      <c r="W2168" s="8" t="s">
        <v>40</v>
      </c>
      <c r="X2168" s="8" t="s">
        <v>10753</v>
      </c>
      <c r="Y2168" s="8" t="s">
        <v>10754</v>
      </c>
      <c r="Z2168" s="17" t="s">
        <v>25995</v>
      </c>
      <c r="AA2168" s="8" t="s">
        <v>25996</v>
      </c>
      <c r="AB2168" s="8" t="s">
        <v>25997</v>
      </c>
    </row>
    <row r="2169" spans="1:28" hidden="1" x14ac:dyDescent="0.2">
      <c r="A2169" s="8" t="s">
        <v>25998</v>
      </c>
      <c r="B2169" s="8" t="s">
        <v>25999</v>
      </c>
      <c r="C2169" s="8" t="s">
        <v>45741</v>
      </c>
      <c r="D2169" s="8" t="s">
        <v>45742</v>
      </c>
      <c r="E2169" s="8" t="s">
        <v>515</v>
      </c>
      <c r="F2169" s="8" t="s">
        <v>255</v>
      </c>
      <c r="G2169" s="8" t="s">
        <v>515</v>
      </c>
      <c r="H2169" s="8" t="s">
        <v>255</v>
      </c>
      <c r="I2169" s="8" t="s">
        <v>25904</v>
      </c>
      <c r="J2169" s="8" t="s">
        <v>28</v>
      </c>
      <c r="K2169" s="8" t="s">
        <v>30</v>
      </c>
      <c r="L2169" s="8" t="s">
        <v>8557</v>
      </c>
      <c r="M2169" s="8" t="s">
        <v>10759</v>
      </c>
      <c r="N2169" s="8" t="s">
        <v>10716</v>
      </c>
      <c r="O2169" s="8" t="s">
        <v>19170</v>
      </c>
      <c r="P2169" s="8" t="s">
        <v>299</v>
      </c>
      <c r="Q2169" s="8" t="s">
        <v>25905</v>
      </c>
      <c r="R2169" s="8" t="s">
        <v>14120</v>
      </c>
      <c r="S2169" s="17" t="s">
        <v>25906</v>
      </c>
      <c r="T2169" s="18">
        <v>43041</v>
      </c>
      <c r="U2169" s="8">
        <v>0.33333333333333331</v>
      </c>
      <c r="V2169" s="8">
        <v>0.83333333333333337</v>
      </c>
      <c r="W2169" s="8" t="s">
        <v>40</v>
      </c>
      <c r="X2169" s="8" t="s">
        <v>10760</v>
      </c>
      <c r="Y2169" s="8" t="s">
        <v>10761</v>
      </c>
      <c r="Z2169" s="17" t="s">
        <v>10762</v>
      </c>
      <c r="AA2169" s="8" t="s">
        <v>26000</v>
      </c>
      <c r="AB2169" s="8" t="s">
        <v>26001</v>
      </c>
    </row>
    <row r="2170" spans="1:28" hidden="1" x14ac:dyDescent="0.2">
      <c r="A2170" s="8" t="s">
        <v>26002</v>
      </c>
      <c r="B2170" s="8" t="s">
        <v>26003</v>
      </c>
      <c r="C2170" s="8" t="s">
        <v>45741</v>
      </c>
      <c r="D2170" s="8" t="s">
        <v>45742</v>
      </c>
      <c r="E2170" s="8" t="s">
        <v>525</v>
      </c>
      <c r="F2170" s="8" t="s">
        <v>255</v>
      </c>
      <c r="G2170" s="8" t="s">
        <v>525</v>
      </c>
      <c r="H2170" s="8" t="s">
        <v>255</v>
      </c>
      <c r="I2170" s="8" t="s">
        <v>25904</v>
      </c>
      <c r="J2170" s="8" t="s">
        <v>28</v>
      </c>
      <c r="K2170" s="8" t="s">
        <v>30</v>
      </c>
      <c r="L2170" s="8" t="s">
        <v>8587</v>
      </c>
      <c r="M2170" s="8" t="s">
        <v>3346</v>
      </c>
      <c r="N2170" s="8" t="s">
        <v>10716</v>
      </c>
      <c r="O2170" s="8" t="s">
        <v>19170</v>
      </c>
      <c r="P2170" s="8" t="s">
        <v>299</v>
      </c>
      <c r="Q2170" s="8" t="s">
        <v>25905</v>
      </c>
      <c r="R2170" s="8" t="s">
        <v>14120</v>
      </c>
      <c r="S2170" s="17" t="s">
        <v>25906</v>
      </c>
      <c r="T2170" s="18">
        <v>43042</v>
      </c>
      <c r="U2170" s="8">
        <v>0.33333333333333331</v>
      </c>
      <c r="V2170" s="8">
        <v>0.83333333333333337</v>
      </c>
      <c r="W2170" s="8" t="s">
        <v>40</v>
      </c>
      <c r="X2170" s="8" t="s">
        <v>10766</v>
      </c>
      <c r="Y2170" s="8" t="s">
        <v>10767</v>
      </c>
      <c r="Z2170" s="17" t="s">
        <v>10768</v>
      </c>
      <c r="AA2170" s="8" t="s">
        <v>26004</v>
      </c>
      <c r="AB2170" s="8" t="s">
        <v>26005</v>
      </c>
    </row>
    <row r="2171" spans="1:28" hidden="1" x14ac:dyDescent="0.2">
      <c r="A2171" s="8" t="s">
        <v>26006</v>
      </c>
      <c r="B2171" s="8" t="s">
        <v>26007</v>
      </c>
      <c r="C2171" s="8" t="s">
        <v>45741</v>
      </c>
      <c r="D2171" s="8" t="s">
        <v>45742</v>
      </c>
      <c r="E2171" s="8" t="s">
        <v>535</v>
      </c>
      <c r="F2171" s="8" t="s">
        <v>255</v>
      </c>
      <c r="G2171" s="8" t="s">
        <v>535</v>
      </c>
      <c r="H2171" s="8" t="s">
        <v>255</v>
      </c>
      <c r="I2171" s="8" t="s">
        <v>25904</v>
      </c>
      <c r="J2171" s="8" t="s">
        <v>28</v>
      </c>
      <c r="K2171" s="8" t="s">
        <v>30</v>
      </c>
      <c r="L2171" s="8" t="s">
        <v>10772</v>
      </c>
      <c r="M2171" s="8" t="s">
        <v>10773</v>
      </c>
      <c r="N2171" s="8" t="s">
        <v>10716</v>
      </c>
      <c r="O2171" s="8" t="s">
        <v>19170</v>
      </c>
      <c r="P2171" s="8" t="s">
        <v>299</v>
      </c>
      <c r="Q2171" s="8" t="s">
        <v>25905</v>
      </c>
      <c r="R2171" s="8" t="s">
        <v>14120</v>
      </c>
      <c r="S2171" s="17" t="s">
        <v>25906</v>
      </c>
      <c r="T2171" s="18">
        <v>43043</v>
      </c>
      <c r="U2171" s="8">
        <v>0.33333333333333331</v>
      </c>
      <c r="V2171" s="8">
        <v>0.83333333333333337</v>
      </c>
      <c r="W2171" s="8" t="s">
        <v>40</v>
      </c>
      <c r="X2171" s="8" t="s">
        <v>10774</v>
      </c>
      <c r="Y2171" s="8" t="s">
        <v>10775</v>
      </c>
      <c r="Z2171" s="17" t="s">
        <v>26008</v>
      </c>
      <c r="AA2171" s="8" t="s">
        <v>26009</v>
      </c>
      <c r="AB2171" s="8" t="s">
        <v>26010</v>
      </c>
    </row>
    <row r="2172" spans="1:28" hidden="1" x14ac:dyDescent="0.2">
      <c r="A2172" s="8" t="s">
        <v>26011</v>
      </c>
      <c r="B2172" s="8" t="s">
        <v>26012</v>
      </c>
      <c r="C2172" s="8" t="s">
        <v>45741</v>
      </c>
      <c r="D2172" s="8" t="s">
        <v>45742</v>
      </c>
      <c r="E2172" s="8" t="s">
        <v>545</v>
      </c>
      <c r="F2172" s="8" t="s">
        <v>255</v>
      </c>
      <c r="G2172" s="8" t="s">
        <v>545</v>
      </c>
      <c r="H2172" s="8" t="s">
        <v>255</v>
      </c>
      <c r="I2172" s="8" t="s">
        <v>25904</v>
      </c>
      <c r="J2172" s="8" t="s">
        <v>28</v>
      </c>
      <c r="K2172" s="8" t="s">
        <v>30</v>
      </c>
      <c r="L2172" s="8" t="s">
        <v>10780</v>
      </c>
      <c r="M2172" s="8" t="s">
        <v>10781</v>
      </c>
      <c r="N2172" s="8" t="s">
        <v>10716</v>
      </c>
      <c r="O2172" s="8" t="s">
        <v>19170</v>
      </c>
      <c r="P2172" s="8" t="s">
        <v>299</v>
      </c>
      <c r="Q2172" s="8" t="s">
        <v>25905</v>
      </c>
      <c r="R2172" s="8" t="s">
        <v>14120</v>
      </c>
      <c r="S2172" s="17" t="s">
        <v>25906</v>
      </c>
      <c r="T2172" s="18">
        <v>43044</v>
      </c>
      <c r="U2172" s="8">
        <v>0.33333333333333331</v>
      </c>
      <c r="V2172" s="8">
        <v>0.83333333333333337</v>
      </c>
      <c r="W2172" s="8" t="s">
        <v>40</v>
      </c>
      <c r="X2172" s="8" t="s">
        <v>10782</v>
      </c>
      <c r="Y2172" s="8" t="s">
        <v>10783</v>
      </c>
      <c r="Z2172" s="17" t="s">
        <v>26013</v>
      </c>
      <c r="AA2172" s="8" t="s">
        <v>26014</v>
      </c>
      <c r="AB2172" s="8" t="s">
        <v>26015</v>
      </c>
    </row>
    <row r="2173" spans="1:28" hidden="1" x14ac:dyDescent="0.2">
      <c r="A2173" s="8" t="s">
        <v>26016</v>
      </c>
      <c r="B2173" s="8" t="s">
        <v>26017</v>
      </c>
      <c r="C2173" s="8" t="s">
        <v>45741</v>
      </c>
      <c r="D2173" s="8" t="s">
        <v>45742</v>
      </c>
      <c r="E2173" s="8" t="s">
        <v>256</v>
      </c>
      <c r="F2173" s="8" t="s">
        <v>255</v>
      </c>
      <c r="G2173" s="8" t="s">
        <v>256</v>
      </c>
      <c r="H2173" s="8" t="s">
        <v>255</v>
      </c>
      <c r="I2173" s="8" t="s">
        <v>25904</v>
      </c>
      <c r="J2173" s="8" t="s">
        <v>28</v>
      </c>
      <c r="K2173" s="8" t="s">
        <v>30</v>
      </c>
      <c r="L2173" s="8" t="s">
        <v>10788</v>
      </c>
      <c r="M2173" s="8" t="s">
        <v>5134</v>
      </c>
      <c r="N2173" s="8" t="s">
        <v>10716</v>
      </c>
      <c r="O2173" s="8" t="s">
        <v>19170</v>
      </c>
      <c r="P2173" s="8" t="s">
        <v>299</v>
      </c>
      <c r="Q2173" s="8" t="s">
        <v>25905</v>
      </c>
      <c r="R2173" s="8" t="s">
        <v>14120</v>
      </c>
      <c r="S2173" s="17" t="s">
        <v>25906</v>
      </c>
      <c r="T2173" s="18">
        <v>43045</v>
      </c>
      <c r="U2173" s="8">
        <v>0.33333333333333331</v>
      </c>
      <c r="V2173" s="8">
        <v>0.83333333333333337</v>
      </c>
      <c r="W2173" s="8" t="s">
        <v>40</v>
      </c>
      <c r="X2173" s="8" t="s">
        <v>10789</v>
      </c>
      <c r="Y2173" s="8" t="s">
        <v>229</v>
      </c>
      <c r="Z2173" s="17" t="s">
        <v>26018</v>
      </c>
      <c r="AA2173" s="8" t="s">
        <v>26019</v>
      </c>
      <c r="AB2173" s="8" t="s">
        <v>26020</v>
      </c>
    </row>
    <row r="2174" spans="1:28" hidden="1" x14ac:dyDescent="0.2">
      <c r="A2174" s="8" t="s">
        <v>26021</v>
      </c>
      <c r="B2174" s="8" t="s">
        <v>26022</v>
      </c>
      <c r="C2174" s="8" t="s">
        <v>45741</v>
      </c>
      <c r="D2174" s="8" t="s">
        <v>45742</v>
      </c>
      <c r="E2174" s="8" t="s">
        <v>266</v>
      </c>
      <c r="F2174" s="8" t="s">
        <v>255</v>
      </c>
      <c r="G2174" s="8" t="s">
        <v>266</v>
      </c>
      <c r="H2174" s="8" t="s">
        <v>255</v>
      </c>
      <c r="I2174" s="8" t="s">
        <v>25904</v>
      </c>
      <c r="J2174" s="8" t="s">
        <v>28</v>
      </c>
      <c r="K2174" s="8" t="s">
        <v>30</v>
      </c>
      <c r="L2174" s="8" t="s">
        <v>1955</v>
      </c>
      <c r="M2174" s="8" t="s">
        <v>10794</v>
      </c>
      <c r="N2174" s="8" t="s">
        <v>10716</v>
      </c>
      <c r="O2174" s="8" t="s">
        <v>19170</v>
      </c>
      <c r="P2174" s="8" t="s">
        <v>299</v>
      </c>
      <c r="Q2174" s="8" t="s">
        <v>25905</v>
      </c>
      <c r="R2174" s="8" t="s">
        <v>14120</v>
      </c>
      <c r="S2174" s="17" t="s">
        <v>25906</v>
      </c>
      <c r="T2174" s="18">
        <v>43046</v>
      </c>
      <c r="U2174" s="8">
        <v>0.33333333333333331</v>
      </c>
      <c r="V2174" s="8">
        <v>0.83333333333333337</v>
      </c>
      <c r="W2174" s="8" t="s">
        <v>40</v>
      </c>
      <c r="X2174" s="8" t="s">
        <v>10795</v>
      </c>
      <c r="Y2174" s="8" t="s">
        <v>239</v>
      </c>
      <c r="Z2174" s="17" t="s">
        <v>26023</v>
      </c>
      <c r="AA2174" s="8" t="s">
        <v>26024</v>
      </c>
      <c r="AB2174" s="8" t="s">
        <v>26025</v>
      </c>
    </row>
    <row r="2175" spans="1:28" hidden="1" x14ac:dyDescent="0.2">
      <c r="A2175" s="8" t="s">
        <v>29644</v>
      </c>
      <c r="B2175" s="8" t="s">
        <v>29645</v>
      </c>
      <c r="C2175" s="8" t="s">
        <v>45741</v>
      </c>
      <c r="D2175" s="8" t="s">
        <v>45742</v>
      </c>
      <c r="E2175" s="8" t="s">
        <v>362</v>
      </c>
      <c r="F2175" s="8" t="s">
        <v>112</v>
      </c>
      <c r="G2175" s="8" t="s">
        <v>362</v>
      </c>
      <c r="H2175" s="8" t="s">
        <v>112</v>
      </c>
      <c r="I2175" s="8" t="s">
        <v>29608</v>
      </c>
      <c r="J2175" s="8" t="s">
        <v>28</v>
      </c>
      <c r="K2175" s="8" t="s">
        <v>296</v>
      </c>
      <c r="L2175" s="8" t="s">
        <v>363</v>
      </c>
      <c r="M2175" s="8" t="s">
        <v>364</v>
      </c>
      <c r="N2175" s="8" t="s">
        <v>10716</v>
      </c>
      <c r="O2175" s="8" t="s">
        <v>19170</v>
      </c>
      <c r="P2175" s="8" t="s">
        <v>299</v>
      </c>
      <c r="Q2175" s="8" t="s">
        <v>29609</v>
      </c>
      <c r="R2175" s="8" t="s">
        <v>29053</v>
      </c>
      <c r="S2175" s="17" t="s">
        <v>29610</v>
      </c>
      <c r="T2175" s="18">
        <v>43019</v>
      </c>
      <c r="U2175" s="8">
        <v>0.25</v>
      </c>
      <c r="V2175" s="8">
        <v>0.75</v>
      </c>
      <c r="W2175" s="8" t="s">
        <v>40</v>
      </c>
      <c r="X2175" s="8" t="s">
        <v>365</v>
      </c>
      <c r="Y2175" s="8" t="s">
        <v>366</v>
      </c>
      <c r="Z2175" s="17" t="s">
        <v>29646</v>
      </c>
      <c r="AA2175" s="8" t="s">
        <v>29647</v>
      </c>
      <c r="AB2175" s="8" t="s">
        <v>29648</v>
      </c>
    </row>
    <row r="2176" spans="1:28" hidden="1" x14ac:dyDescent="0.2">
      <c r="A2176" s="8" t="s">
        <v>29649</v>
      </c>
      <c r="B2176" s="8" t="s">
        <v>29650</v>
      </c>
      <c r="C2176" s="8" t="s">
        <v>45741</v>
      </c>
      <c r="D2176" s="8" t="s">
        <v>45742</v>
      </c>
      <c r="E2176" s="8" t="s">
        <v>372</v>
      </c>
      <c r="F2176" s="8" t="s">
        <v>112</v>
      </c>
      <c r="G2176" s="8" t="s">
        <v>372</v>
      </c>
      <c r="H2176" s="8" t="s">
        <v>112</v>
      </c>
      <c r="I2176" s="8" t="s">
        <v>29608</v>
      </c>
      <c r="J2176" s="8" t="s">
        <v>28</v>
      </c>
      <c r="K2176" s="8" t="s">
        <v>296</v>
      </c>
      <c r="L2176" s="8" t="s">
        <v>373</v>
      </c>
      <c r="M2176" s="8" t="s">
        <v>374</v>
      </c>
      <c r="N2176" s="8" t="s">
        <v>10716</v>
      </c>
      <c r="O2176" s="8" t="s">
        <v>19170</v>
      </c>
      <c r="P2176" s="8" t="s">
        <v>299</v>
      </c>
      <c r="Q2176" s="8" t="s">
        <v>29609</v>
      </c>
      <c r="R2176" s="8" t="s">
        <v>29053</v>
      </c>
      <c r="S2176" s="17" t="s">
        <v>29610</v>
      </c>
      <c r="T2176" s="18">
        <v>43020</v>
      </c>
      <c r="U2176" s="8">
        <v>0.25</v>
      </c>
      <c r="V2176" s="8">
        <v>0.75</v>
      </c>
      <c r="W2176" s="8" t="s">
        <v>40</v>
      </c>
      <c r="X2176" s="8" t="s">
        <v>375</v>
      </c>
      <c r="Y2176" s="8" t="s">
        <v>376</v>
      </c>
      <c r="Z2176" s="17" t="s">
        <v>29651</v>
      </c>
      <c r="AA2176" s="8" t="s">
        <v>29652</v>
      </c>
      <c r="AB2176" s="8" t="s">
        <v>29653</v>
      </c>
    </row>
    <row r="2177" spans="1:28" hidden="1" x14ac:dyDescent="0.2">
      <c r="A2177" s="8" t="s">
        <v>29654</v>
      </c>
      <c r="B2177" s="8" t="s">
        <v>29655</v>
      </c>
      <c r="C2177" s="8" t="s">
        <v>45741</v>
      </c>
      <c r="D2177" s="8" t="s">
        <v>45742</v>
      </c>
      <c r="E2177" s="8" t="s">
        <v>382</v>
      </c>
      <c r="F2177" s="8" t="s">
        <v>112</v>
      </c>
      <c r="G2177" s="8" t="s">
        <v>382</v>
      </c>
      <c r="H2177" s="8" t="s">
        <v>112</v>
      </c>
      <c r="I2177" s="8" t="s">
        <v>29608</v>
      </c>
      <c r="J2177" s="8" t="s">
        <v>28</v>
      </c>
      <c r="K2177" s="8" t="s">
        <v>296</v>
      </c>
      <c r="L2177" s="8" t="s">
        <v>383</v>
      </c>
      <c r="M2177" s="8" t="s">
        <v>384</v>
      </c>
      <c r="N2177" s="8" t="s">
        <v>10716</v>
      </c>
      <c r="O2177" s="8" t="s">
        <v>19170</v>
      </c>
      <c r="P2177" s="8" t="s">
        <v>299</v>
      </c>
      <c r="Q2177" s="8" t="s">
        <v>29609</v>
      </c>
      <c r="R2177" s="8" t="s">
        <v>29053</v>
      </c>
      <c r="S2177" s="17" t="s">
        <v>29610</v>
      </c>
      <c r="T2177" s="18">
        <v>43021</v>
      </c>
      <c r="U2177" s="8">
        <v>0.25</v>
      </c>
      <c r="V2177" s="8">
        <v>0.75</v>
      </c>
      <c r="W2177" s="8" t="s">
        <v>40</v>
      </c>
      <c r="X2177" s="8" t="s">
        <v>321</v>
      </c>
      <c r="Y2177" s="8" t="s">
        <v>29656</v>
      </c>
      <c r="Z2177" s="17" t="s">
        <v>29657</v>
      </c>
      <c r="AA2177" s="8" t="s">
        <v>29658</v>
      </c>
      <c r="AB2177" s="8" t="s">
        <v>29659</v>
      </c>
    </row>
    <row r="2178" spans="1:28" hidden="1" x14ac:dyDescent="0.2">
      <c r="A2178" s="8" t="s">
        <v>29660</v>
      </c>
      <c r="B2178" s="8" t="s">
        <v>29661</v>
      </c>
      <c r="C2178" s="8" t="s">
        <v>45741</v>
      </c>
      <c r="D2178" s="8" t="s">
        <v>45742</v>
      </c>
      <c r="E2178" s="8" t="s">
        <v>390</v>
      </c>
      <c r="F2178" s="8" t="s">
        <v>112</v>
      </c>
      <c r="G2178" s="8" t="s">
        <v>390</v>
      </c>
      <c r="H2178" s="8" t="s">
        <v>112</v>
      </c>
      <c r="I2178" s="8" t="s">
        <v>29608</v>
      </c>
      <c r="J2178" s="8" t="s">
        <v>28</v>
      </c>
      <c r="K2178" s="8" t="s">
        <v>296</v>
      </c>
      <c r="L2178" s="8" t="s">
        <v>391</v>
      </c>
      <c r="M2178" s="8" t="s">
        <v>392</v>
      </c>
      <c r="N2178" s="8" t="s">
        <v>10716</v>
      </c>
      <c r="O2178" s="8" t="s">
        <v>19170</v>
      </c>
      <c r="P2178" s="8" t="s">
        <v>299</v>
      </c>
      <c r="Q2178" s="8" t="s">
        <v>29609</v>
      </c>
      <c r="R2178" s="8" t="s">
        <v>29053</v>
      </c>
      <c r="S2178" s="17" t="s">
        <v>29610</v>
      </c>
      <c r="T2178" s="18">
        <v>43022</v>
      </c>
      <c r="U2178" s="8">
        <v>0.25</v>
      </c>
      <c r="V2178" s="8">
        <v>0.75</v>
      </c>
      <c r="W2178" s="8" t="s">
        <v>40</v>
      </c>
      <c r="X2178" s="8" t="s">
        <v>393</v>
      </c>
      <c r="Y2178" s="8" t="s">
        <v>394</v>
      </c>
      <c r="Z2178" s="17" t="s">
        <v>29662</v>
      </c>
      <c r="AA2178" s="8" t="s">
        <v>29663</v>
      </c>
      <c r="AB2178" s="8" t="s">
        <v>29664</v>
      </c>
    </row>
    <row r="2179" spans="1:28" hidden="1" x14ac:dyDescent="0.2">
      <c r="A2179" s="8" t="s">
        <v>29665</v>
      </c>
      <c r="B2179" s="8" t="s">
        <v>29666</v>
      </c>
      <c r="C2179" s="8" t="s">
        <v>45741</v>
      </c>
      <c r="D2179" s="8" t="s">
        <v>45742</v>
      </c>
      <c r="E2179" s="8" t="s">
        <v>400</v>
      </c>
      <c r="F2179" s="8" t="s">
        <v>112</v>
      </c>
      <c r="G2179" s="8" t="s">
        <v>400</v>
      </c>
      <c r="H2179" s="8" t="s">
        <v>112</v>
      </c>
      <c r="I2179" s="8" t="s">
        <v>29608</v>
      </c>
      <c r="J2179" s="8" t="s">
        <v>28</v>
      </c>
      <c r="K2179" s="8" t="s">
        <v>296</v>
      </c>
      <c r="L2179" s="8" t="s">
        <v>401</v>
      </c>
      <c r="M2179" s="8" t="s">
        <v>402</v>
      </c>
      <c r="N2179" s="8" t="s">
        <v>10716</v>
      </c>
      <c r="O2179" s="8" t="s">
        <v>19170</v>
      </c>
      <c r="P2179" s="8" t="s">
        <v>299</v>
      </c>
      <c r="Q2179" s="8" t="s">
        <v>29609</v>
      </c>
      <c r="R2179" s="8" t="s">
        <v>29053</v>
      </c>
      <c r="S2179" s="17" t="s">
        <v>29610</v>
      </c>
      <c r="T2179" s="18">
        <v>43023</v>
      </c>
      <c r="U2179" s="8">
        <v>0.25</v>
      </c>
      <c r="V2179" s="8">
        <v>0.75</v>
      </c>
      <c r="W2179" s="8" t="s">
        <v>40</v>
      </c>
      <c r="X2179" s="8" t="s">
        <v>403</v>
      </c>
      <c r="Y2179" s="8" t="s">
        <v>356</v>
      </c>
      <c r="Z2179" s="17" t="s">
        <v>29667</v>
      </c>
      <c r="AA2179" s="8" t="s">
        <v>29668</v>
      </c>
      <c r="AB2179" s="8" t="s">
        <v>29669</v>
      </c>
    </row>
    <row r="2180" spans="1:28" hidden="1" x14ac:dyDescent="0.2">
      <c r="A2180" s="8" t="s">
        <v>29670</v>
      </c>
      <c r="B2180" s="8" t="s">
        <v>29671</v>
      </c>
      <c r="C2180" s="8" t="s">
        <v>45741</v>
      </c>
      <c r="D2180" s="8" t="s">
        <v>45742</v>
      </c>
      <c r="E2180" s="8" t="s">
        <v>113</v>
      </c>
      <c r="F2180" s="8" t="s">
        <v>112</v>
      </c>
      <c r="G2180" s="8" t="s">
        <v>113</v>
      </c>
      <c r="H2180" s="8" t="s">
        <v>112</v>
      </c>
      <c r="I2180" s="8" t="s">
        <v>29608</v>
      </c>
      <c r="J2180" s="8" t="s">
        <v>28</v>
      </c>
      <c r="K2180" s="8" t="s">
        <v>296</v>
      </c>
      <c r="L2180" s="8" t="s">
        <v>409</v>
      </c>
      <c r="M2180" s="8" t="s">
        <v>410</v>
      </c>
      <c r="N2180" s="8" t="s">
        <v>10716</v>
      </c>
      <c r="O2180" s="8" t="s">
        <v>19170</v>
      </c>
      <c r="P2180" s="8" t="s">
        <v>299</v>
      </c>
      <c r="Q2180" s="8" t="s">
        <v>29609</v>
      </c>
      <c r="R2180" s="8" t="s">
        <v>29053</v>
      </c>
      <c r="S2180" s="17" t="s">
        <v>29610</v>
      </c>
      <c r="T2180" s="18">
        <v>43024</v>
      </c>
      <c r="U2180" s="8">
        <v>0.25</v>
      </c>
      <c r="V2180" s="8">
        <v>0.75</v>
      </c>
      <c r="W2180" s="8" t="s">
        <v>40</v>
      </c>
      <c r="X2180" s="8" t="s">
        <v>411</v>
      </c>
      <c r="Y2180" s="8" t="s">
        <v>412</v>
      </c>
      <c r="Z2180" s="17" t="s">
        <v>29672</v>
      </c>
      <c r="AA2180" s="8" t="s">
        <v>29673</v>
      </c>
      <c r="AB2180" s="8" t="s">
        <v>29674</v>
      </c>
    </row>
    <row r="2181" spans="1:28" hidden="1" x14ac:dyDescent="0.2">
      <c r="A2181" s="8" t="s">
        <v>29675</v>
      </c>
      <c r="B2181" s="8" t="s">
        <v>29676</v>
      </c>
      <c r="C2181" s="8" t="s">
        <v>45741</v>
      </c>
      <c r="D2181" s="8" t="s">
        <v>45742</v>
      </c>
      <c r="E2181" s="8" t="s">
        <v>123</v>
      </c>
      <c r="F2181" s="8" t="s">
        <v>112</v>
      </c>
      <c r="G2181" s="8" t="s">
        <v>123</v>
      </c>
      <c r="H2181" s="8" t="s">
        <v>112</v>
      </c>
      <c r="I2181" s="8" t="s">
        <v>29608</v>
      </c>
      <c r="J2181" s="8" t="s">
        <v>28</v>
      </c>
      <c r="K2181" s="8" t="s">
        <v>296</v>
      </c>
      <c r="L2181" s="8" t="s">
        <v>418</v>
      </c>
      <c r="M2181" s="8" t="s">
        <v>419</v>
      </c>
      <c r="N2181" s="8" t="s">
        <v>10716</v>
      </c>
      <c r="O2181" s="8" t="s">
        <v>19170</v>
      </c>
      <c r="P2181" s="8" t="s">
        <v>299</v>
      </c>
      <c r="Q2181" s="8" t="s">
        <v>29609</v>
      </c>
      <c r="R2181" s="8" t="s">
        <v>29053</v>
      </c>
      <c r="S2181" s="17" t="s">
        <v>29610</v>
      </c>
      <c r="T2181" s="18">
        <v>43025</v>
      </c>
      <c r="U2181" s="8">
        <v>0.25</v>
      </c>
      <c r="V2181" s="8">
        <v>0.75</v>
      </c>
      <c r="W2181" s="8" t="s">
        <v>40</v>
      </c>
      <c r="X2181" s="8" t="s">
        <v>420</v>
      </c>
      <c r="Y2181" s="8" t="s">
        <v>421</v>
      </c>
      <c r="Z2181" s="17" t="s">
        <v>29677</v>
      </c>
      <c r="AA2181" s="8" t="s">
        <v>29678</v>
      </c>
      <c r="AB2181" s="8" t="s">
        <v>29679</v>
      </c>
    </row>
    <row r="2182" spans="1:28" hidden="1" x14ac:dyDescent="0.2">
      <c r="A2182" s="8" t="s">
        <v>29680</v>
      </c>
      <c r="B2182" s="8" t="s">
        <v>29681</v>
      </c>
      <c r="C2182" s="8" t="s">
        <v>45741</v>
      </c>
      <c r="D2182" s="8" t="s">
        <v>45742</v>
      </c>
      <c r="E2182" s="8" t="s">
        <v>205</v>
      </c>
      <c r="F2182" s="8" t="s">
        <v>204</v>
      </c>
      <c r="G2182" s="8" t="s">
        <v>205</v>
      </c>
      <c r="H2182" s="8" t="s">
        <v>204</v>
      </c>
      <c r="I2182" s="8" t="s">
        <v>29608</v>
      </c>
      <c r="J2182" s="8" t="s">
        <v>708</v>
      </c>
      <c r="K2182" s="8" t="s">
        <v>296</v>
      </c>
      <c r="L2182" s="8" t="s">
        <v>428</v>
      </c>
      <c r="M2182" s="8" t="s">
        <v>436</v>
      </c>
      <c r="N2182" s="8" t="s">
        <v>10716</v>
      </c>
      <c r="O2182" s="8" t="s">
        <v>19170</v>
      </c>
      <c r="P2182" s="8" t="s">
        <v>299</v>
      </c>
      <c r="Q2182" s="8" t="s">
        <v>29609</v>
      </c>
      <c r="R2182" s="8" t="s">
        <v>29053</v>
      </c>
      <c r="S2182" s="17" t="s">
        <v>29610</v>
      </c>
      <c r="T2182" s="18">
        <v>43033</v>
      </c>
      <c r="U2182" s="8">
        <v>0.75</v>
      </c>
      <c r="V2182" s="8">
        <v>0.25</v>
      </c>
      <c r="W2182" s="8" t="s">
        <v>40</v>
      </c>
      <c r="X2182" s="8" t="s">
        <v>429</v>
      </c>
      <c r="Y2182" s="8" t="s">
        <v>430</v>
      </c>
      <c r="Z2182" s="17" t="s">
        <v>29682</v>
      </c>
      <c r="AA2182" s="8" t="s">
        <v>29683</v>
      </c>
      <c r="AB2182" s="8" t="s">
        <v>29684</v>
      </c>
    </row>
    <row r="2183" spans="1:28" hidden="1" x14ac:dyDescent="0.2">
      <c r="A2183" s="8" t="s">
        <v>29685</v>
      </c>
      <c r="B2183" s="8" t="s">
        <v>29686</v>
      </c>
      <c r="C2183" s="8" t="s">
        <v>45741</v>
      </c>
      <c r="D2183" s="8" t="s">
        <v>45742</v>
      </c>
      <c r="E2183" s="8" t="s">
        <v>215</v>
      </c>
      <c r="F2183" s="8" t="s">
        <v>204</v>
      </c>
      <c r="G2183" s="8" t="s">
        <v>215</v>
      </c>
      <c r="H2183" s="8" t="s">
        <v>204</v>
      </c>
      <c r="I2183" s="8" t="s">
        <v>29608</v>
      </c>
      <c r="J2183" s="8" t="s">
        <v>708</v>
      </c>
      <c r="K2183" s="8" t="s">
        <v>296</v>
      </c>
      <c r="L2183" s="8" t="s">
        <v>437</v>
      </c>
      <c r="M2183" s="8" t="s">
        <v>445</v>
      </c>
      <c r="N2183" s="8" t="s">
        <v>10716</v>
      </c>
      <c r="O2183" s="8" t="s">
        <v>19170</v>
      </c>
      <c r="P2183" s="8" t="s">
        <v>299</v>
      </c>
      <c r="Q2183" s="8" t="s">
        <v>29609</v>
      </c>
      <c r="R2183" s="8" t="s">
        <v>29053</v>
      </c>
      <c r="S2183" s="17" t="s">
        <v>29610</v>
      </c>
      <c r="T2183" s="18">
        <v>43034</v>
      </c>
      <c r="U2183" s="8">
        <v>0.75</v>
      </c>
      <c r="V2183" s="8">
        <v>0.25</v>
      </c>
      <c r="W2183" s="8" t="s">
        <v>40</v>
      </c>
      <c r="X2183" s="8" t="s">
        <v>438</v>
      </c>
      <c r="Y2183" s="8" t="s">
        <v>439</v>
      </c>
      <c r="Z2183" s="17" t="s">
        <v>29687</v>
      </c>
      <c r="AA2183" s="8" t="s">
        <v>29688</v>
      </c>
      <c r="AB2183" s="8" t="s">
        <v>29689</v>
      </c>
    </row>
    <row r="2184" spans="1:28" hidden="1" x14ac:dyDescent="0.2">
      <c r="A2184" s="8" t="s">
        <v>29690</v>
      </c>
      <c r="B2184" s="8" t="s">
        <v>29691</v>
      </c>
      <c r="C2184" s="8" t="s">
        <v>45741</v>
      </c>
      <c r="D2184" s="8" t="s">
        <v>45742</v>
      </c>
      <c r="E2184" s="8" t="s">
        <v>225</v>
      </c>
      <c r="F2184" s="8" t="s">
        <v>204</v>
      </c>
      <c r="G2184" s="8" t="s">
        <v>225</v>
      </c>
      <c r="H2184" s="8" t="s">
        <v>204</v>
      </c>
      <c r="I2184" s="8" t="s">
        <v>29608</v>
      </c>
      <c r="J2184" s="8" t="s">
        <v>708</v>
      </c>
      <c r="K2184" s="8" t="s">
        <v>296</v>
      </c>
      <c r="L2184" s="8" t="s">
        <v>446</v>
      </c>
      <c r="M2184" s="8" t="s">
        <v>454</v>
      </c>
      <c r="N2184" s="8" t="s">
        <v>10716</v>
      </c>
      <c r="O2184" s="8" t="s">
        <v>19170</v>
      </c>
      <c r="P2184" s="8" t="s">
        <v>299</v>
      </c>
      <c r="Q2184" s="8" t="s">
        <v>29609</v>
      </c>
      <c r="R2184" s="8" t="s">
        <v>29053</v>
      </c>
      <c r="S2184" s="17" t="s">
        <v>29610</v>
      </c>
      <c r="T2184" s="18">
        <v>43035</v>
      </c>
      <c r="U2184" s="8">
        <v>0.75</v>
      </c>
      <c r="V2184" s="8">
        <v>0.25</v>
      </c>
      <c r="W2184" s="8" t="s">
        <v>40</v>
      </c>
      <c r="X2184" s="8" t="s">
        <v>447</v>
      </c>
      <c r="Y2184" s="8" t="s">
        <v>448</v>
      </c>
      <c r="Z2184" s="17" t="s">
        <v>29692</v>
      </c>
      <c r="AA2184" s="8" t="s">
        <v>29693</v>
      </c>
      <c r="AB2184" s="8" t="s">
        <v>29694</v>
      </c>
    </row>
    <row r="2185" spans="1:28" hidden="1" x14ac:dyDescent="0.2">
      <c r="A2185" s="8" t="s">
        <v>29695</v>
      </c>
      <c r="B2185" s="8" t="s">
        <v>29696</v>
      </c>
      <c r="C2185" s="8" t="s">
        <v>45741</v>
      </c>
      <c r="D2185" s="8" t="s">
        <v>45742</v>
      </c>
      <c r="E2185" s="8" t="s">
        <v>235</v>
      </c>
      <c r="F2185" s="8" t="s">
        <v>204</v>
      </c>
      <c r="G2185" s="8" t="s">
        <v>235</v>
      </c>
      <c r="H2185" s="8" t="s">
        <v>204</v>
      </c>
      <c r="I2185" s="8" t="s">
        <v>29608</v>
      </c>
      <c r="J2185" s="8" t="s">
        <v>708</v>
      </c>
      <c r="K2185" s="8" t="s">
        <v>296</v>
      </c>
      <c r="L2185" s="8" t="s">
        <v>455</v>
      </c>
      <c r="M2185" s="8" t="s">
        <v>246</v>
      </c>
      <c r="N2185" s="8" t="s">
        <v>10716</v>
      </c>
      <c r="O2185" s="8" t="s">
        <v>19170</v>
      </c>
      <c r="P2185" s="8" t="s">
        <v>299</v>
      </c>
      <c r="Q2185" s="8" t="s">
        <v>29609</v>
      </c>
      <c r="R2185" s="8" t="s">
        <v>29053</v>
      </c>
      <c r="S2185" s="17" t="s">
        <v>29610</v>
      </c>
      <c r="T2185" s="18">
        <v>43036</v>
      </c>
      <c r="U2185" s="8">
        <v>0.75</v>
      </c>
      <c r="V2185" s="8">
        <v>0.25</v>
      </c>
      <c r="W2185" s="8" t="s">
        <v>40</v>
      </c>
      <c r="X2185" s="8" t="s">
        <v>456</v>
      </c>
      <c r="Y2185" s="8" t="s">
        <v>457</v>
      </c>
      <c r="Z2185" s="17" t="s">
        <v>29687</v>
      </c>
      <c r="AA2185" s="8" t="s">
        <v>29697</v>
      </c>
      <c r="AB2185" s="8" t="s">
        <v>29698</v>
      </c>
    </row>
    <row r="2186" spans="1:28" hidden="1" x14ac:dyDescent="0.2">
      <c r="A2186" s="8" t="s">
        <v>29699</v>
      </c>
      <c r="B2186" s="8" t="s">
        <v>29700</v>
      </c>
      <c r="C2186" s="8" t="s">
        <v>45741</v>
      </c>
      <c r="D2186" s="8" t="s">
        <v>45742</v>
      </c>
      <c r="E2186" s="8" t="s">
        <v>245</v>
      </c>
      <c r="F2186" s="8" t="s">
        <v>204</v>
      </c>
      <c r="G2186" s="8" t="s">
        <v>245</v>
      </c>
      <c r="H2186" s="8" t="s">
        <v>204</v>
      </c>
      <c r="I2186" s="8" t="s">
        <v>29608</v>
      </c>
      <c r="J2186" s="8" t="s">
        <v>708</v>
      </c>
      <c r="K2186" s="8" t="s">
        <v>296</v>
      </c>
      <c r="L2186" s="8" t="s">
        <v>247</v>
      </c>
      <c r="M2186" s="8" t="s">
        <v>471</v>
      </c>
      <c r="N2186" s="8" t="s">
        <v>10716</v>
      </c>
      <c r="O2186" s="8" t="s">
        <v>19170</v>
      </c>
      <c r="P2186" s="8" t="s">
        <v>299</v>
      </c>
      <c r="Q2186" s="8" t="s">
        <v>29609</v>
      </c>
      <c r="R2186" s="8" t="s">
        <v>29053</v>
      </c>
      <c r="S2186" s="17" t="s">
        <v>29610</v>
      </c>
      <c r="T2186" s="18">
        <v>43037</v>
      </c>
      <c r="U2186" s="8">
        <v>0.75</v>
      </c>
      <c r="V2186" s="8">
        <v>0.25</v>
      </c>
      <c r="W2186" s="8" t="s">
        <v>40</v>
      </c>
      <c r="X2186" s="8" t="s">
        <v>463</v>
      </c>
      <c r="Y2186" s="8" t="s">
        <v>464</v>
      </c>
      <c r="Z2186" s="17" t="s">
        <v>29701</v>
      </c>
      <c r="AA2186" s="8" t="s">
        <v>29702</v>
      </c>
      <c r="AB2186" s="8" t="s">
        <v>29703</v>
      </c>
    </row>
    <row r="2187" spans="1:28" hidden="1" x14ac:dyDescent="0.2">
      <c r="A2187" s="8" t="s">
        <v>29704</v>
      </c>
      <c r="B2187" s="8" t="s">
        <v>29705</v>
      </c>
      <c r="C2187" s="8" t="s">
        <v>45741</v>
      </c>
      <c r="D2187" s="8" t="s">
        <v>45742</v>
      </c>
      <c r="E2187" s="8" t="s">
        <v>470</v>
      </c>
      <c r="F2187" s="8" t="s">
        <v>204</v>
      </c>
      <c r="G2187" s="8" t="s">
        <v>470</v>
      </c>
      <c r="H2187" s="8" t="s">
        <v>204</v>
      </c>
      <c r="I2187" s="8" t="s">
        <v>29608</v>
      </c>
      <c r="J2187" s="8" t="s">
        <v>708</v>
      </c>
      <c r="K2187" s="8" t="s">
        <v>296</v>
      </c>
      <c r="L2187" s="8" t="s">
        <v>472</v>
      </c>
      <c r="M2187" s="8" t="s">
        <v>481</v>
      </c>
      <c r="N2187" s="8" t="s">
        <v>10716</v>
      </c>
      <c r="O2187" s="8" t="s">
        <v>19170</v>
      </c>
      <c r="P2187" s="8" t="s">
        <v>299</v>
      </c>
      <c r="Q2187" s="8" t="s">
        <v>29609</v>
      </c>
      <c r="R2187" s="8" t="s">
        <v>29053</v>
      </c>
      <c r="S2187" s="17" t="s">
        <v>29610</v>
      </c>
      <c r="T2187" s="18">
        <v>43038</v>
      </c>
      <c r="U2187" s="8">
        <v>0.75</v>
      </c>
      <c r="V2187" s="8">
        <v>0.25</v>
      </c>
      <c r="W2187" s="8" t="s">
        <v>40</v>
      </c>
      <c r="X2187" s="8" t="s">
        <v>473</v>
      </c>
      <c r="Y2187" s="8" t="s">
        <v>29706</v>
      </c>
      <c r="Z2187" s="17" t="s">
        <v>29707</v>
      </c>
      <c r="AA2187" s="8" t="s">
        <v>29708</v>
      </c>
      <c r="AB2187" s="8" t="s">
        <v>29709</v>
      </c>
    </row>
    <row r="2188" spans="1:28" hidden="1" x14ac:dyDescent="0.2">
      <c r="A2188" s="8" t="s">
        <v>29710</v>
      </c>
      <c r="B2188" s="8" t="s">
        <v>29711</v>
      </c>
      <c r="C2188" s="8" t="s">
        <v>45741</v>
      </c>
      <c r="D2188" s="8" t="s">
        <v>45742</v>
      </c>
      <c r="E2188" s="8" t="s">
        <v>480</v>
      </c>
      <c r="F2188" s="8" t="s">
        <v>204</v>
      </c>
      <c r="G2188" s="8" t="s">
        <v>480</v>
      </c>
      <c r="H2188" s="8" t="s">
        <v>204</v>
      </c>
      <c r="I2188" s="8" t="s">
        <v>29608</v>
      </c>
      <c r="J2188" s="8" t="s">
        <v>708</v>
      </c>
      <c r="K2188" s="8" t="s">
        <v>296</v>
      </c>
      <c r="L2188" s="8" t="s">
        <v>1644</v>
      </c>
      <c r="M2188" s="8" t="s">
        <v>500</v>
      </c>
      <c r="N2188" s="8" t="s">
        <v>10716</v>
      </c>
      <c r="O2188" s="8" t="s">
        <v>19170</v>
      </c>
      <c r="P2188" s="8" t="s">
        <v>299</v>
      </c>
      <c r="Q2188" s="8" t="s">
        <v>29609</v>
      </c>
      <c r="R2188" s="8" t="s">
        <v>29053</v>
      </c>
      <c r="S2188" s="17" t="s">
        <v>29610</v>
      </c>
      <c r="T2188" s="18">
        <v>43039</v>
      </c>
      <c r="U2188" s="8">
        <v>0.75</v>
      </c>
      <c r="V2188" s="8">
        <v>0.25</v>
      </c>
      <c r="W2188" s="8" t="s">
        <v>40</v>
      </c>
      <c r="X2188" s="8" t="s">
        <v>483</v>
      </c>
      <c r="Y2188" s="8" t="s">
        <v>484</v>
      </c>
      <c r="Z2188" s="17" t="s">
        <v>29712</v>
      </c>
      <c r="AA2188" s="8" t="s">
        <v>29713</v>
      </c>
      <c r="AB2188" s="8" t="s">
        <v>29714</v>
      </c>
    </row>
    <row r="2189" spans="1:28" hidden="1" x14ac:dyDescent="0.2">
      <c r="A2189" s="8" t="s">
        <v>29715</v>
      </c>
      <c r="B2189" s="8" t="s">
        <v>29716</v>
      </c>
      <c r="C2189" s="8" t="s">
        <v>45741</v>
      </c>
      <c r="D2189" s="8" t="s">
        <v>45742</v>
      </c>
      <c r="E2189" s="8" t="s">
        <v>499</v>
      </c>
      <c r="F2189" s="8" t="s">
        <v>255</v>
      </c>
      <c r="G2189" s="8" t="s">
        <v>499</v>
      </c>
      <c r="H2189" s="8" t="s">
        <v>255</v>
      </c>
      <c r="I2189" s="8" t="s">
        <v>29608</v>
      </c>
      <c r="J2189" s="8" t="s">
        <v>708</v>
      </c>
      <c r="K2189" s="8" t="s">
        <v>296</v>
      </c>
      <c r="L2189" s="8" t="s">
        <v>1653</v>
      </c>
      <c r="M2189" s="8" t="s">
        <v>516</v>
      </c>
      <c r="N2189" s="8" t="s">
        <v>10716</v>
      </c>
      <c r="O2189" s="8" t="s">
        <v>19170</v>
      </c>
      <c r="P2189" s="8" t="s">
        <v>299</v>
      </c>
      <c r="Q2189" s="8" t="s">
        <v>29609</v>
      </c>
      <c r="R2189" s="8" t="s">
        <v>29053</v>
      </c>
      <c r="S2189" s="17" t="s">
        <v>29610</v>
      </c>
      <c r="T2189" s="18">
        <v>43040</v>
      </c>
      <c r="U2189" s="8">
        <v>0.75</v>
      </c>
      <c r="V2189" s="8">
        <v>0.25</v>
      </c>
      <c r="W2189" s="8" t="s">
        <v>40</v>
      </c>
      <c r="X2189" s="8" t="s">
        <v>502</v>
      </c>
      <c r="Y2189" s="8" t="s">
        <v>503</v>
      </c>
      <c r="Z2189" s="17" t="s">
        <v>29717</v>
      </c>
      <c r="AA2189" s="8" t="s">
        <v>29718</v>
      </c>
      <c r="AB2189" s="8" t="s">
        <v>29719</v>
      </c>
    </row>
    <row r="2190" spans="1:28" hidden="1" x14ac:dyDescent="0.2">
      <c r="A2190" s="8" t="s">
        <v>29720</v>
      </c>
      <c r="B2190" s="8" t="s">
        <v>29721</v>
      </c>
      <c r="C2190" s="8" t="s">
        <v>45741</v>
      </c>
      <c r="D2190" s="8" t="s">
        <v>45742</v>
      </c>
      <c r="E2190" s="8" t="s">
        <v>515</v>
      </c>
      <c r="F2190" s="8" t="s">
        <v>255</v>
      </c>
      <c r="G2190" s="8" t="s">
        <v>515</v>
      </c>
      <c r="H2190" s="8" t="s">
        <v>255</v>
      </c>
      <c r="I2190" s="8" t="s">
        <v>29608</v>
      </c>
      <c r="J2190" s="8" t="s">
        <v>708</v>
      </c>
      <c r="K2190" s="8" t="s">
        <v>296</v>
      </c>
      <c r="L2190" s="8" t="s">
        <v>1659</v>
      </c>
      <c r="M2190" s="8" t="s">
        <v>526</v>
      </c>
      <c r="N2190" s="8" t="s">
        <v>10716</v>
      </c>
      <c r="O2190" s="8" t="s">
        <v>19170</v>
      </c>
      <c r="P2190" s="8" t="s">
        <v>299</v>
      </c>
      <c r="Q2190" s="8" t="s">
        <v>29609</v>
      </c>
      <c r="R2190" s="8" t="s">
        <v>29053</v>
      </c>
      <c r="S2190" s="17" t="s">
        <v>29610</v>
      </c>
      <c r="T2190" s="18">
        <v>43041</v>
      </c>
      <c r="U2190" s="8">
        <v>0.75</v>
      </c>
      <c r="V2190" s="8">
        <v>0.25</v>
      </c>
      <c r="W2190" s="8" t="s">
        <v>40</v>
      </c>
      <c r="X2190" s="8" t="s">
        <v>29722</v>
      </c>
      <c r="Y2190" s="8" t="s">
        <v>519</v>
      </c>
      <c r="Z2190" s="17" t="s">
        <v>29723</v>
      </c>
      <c r="AA2190" s="8" t="s">
        <v>29724</v>
      </c>
      <c r="AB2190" s="8" t="s">
        <v>29725</v>
      </c>
    </row>
    <row r="2191" spans="1:28" hidden="1" x14ac:dyDescent="0.2">
      <c r="A2191" s="8" t="s">
        <v>29726</v>
      </c>
      <c r="B2191" s="8" t="s">
        <v>29727</v>
      </c>
      <c r="C2191" s="8" t="s">
        <v>45741</v>
      </c>
      <c r="D2191" s="8" t="s">
        <v>45742</v>
      </c>
      <c r="E2191" s="8" t="s">
        <v>525</v>
      </c>
      <c r="F2191" s="8" t="s">
        <v>255</v>
      </c>
      <c r="G2191" s="8" t="s">
        <v>525</v>
      </c>
      <c r="H2191" s="8" t="s">
        <v>255</v>
      </c>
      <c r="I2191" s="8" t="s">
        <v>29608</v>
      </c>
      <c r="J2191" s="8" t="s">
        <v>708</v>
      </c>
      <c r="K2191" s="8" t="s">
        <v>296</v>
      </c>
      <c r="L2191" s="8" t="s">
        <v>527</v>
      </c>
      <c r="M2191" s="8" t="s">
        <v>536</v>
      </c>
      <c r="N2191" s="8" t="s">
        <v>10716</v>
      </c>
      <c r="O2191" s="8" t="s">
        <v>19170</v>
      </c>
      <c r="P2191" s="8" t="s">
        <v>299</v>
      </c>
      <c r="Q2191" s="8" t="s">
        <v>29609</v>
      </c>
      <c r="R2191" s="8" t="s">
        <v>29053</v>
      </c>
      <c r="S2191" s="17" t="s">
        <v>29610</v>
      </c>
      <c r="T2191" s="18">
        <v>43042</v>
      </c>
      <c r="U2191" s="8">
        <v>0.75</v>
      </c>
      <c r="V2191" s="8">
        <v>0.25</v>
      </c>
      <c r="W2191" s="8" t="s">
        <v>40</v>
      </c>
      <c r="X2191" s="8" t="s">
        <v>528</v>
      </c>
      <c r="Y2191" s="8" t="s">
        <v>529</v>
      </c>
      <c r="Z2191" s="17" t="s">
        <v>29717</v>
      </c>
      <c r="AA2191" s="8" t="s">
        <v>29728</v>
      </c>
      <c r="AB2191" s="8" t="s">
        <v>29729</v>
      </c>
    </row>
    <row r="2192" spans="1:28" hidden="1" x14ac:dyDescent="0.2">
      <c r="A2192" s="8" t="s">
        <v>29730</v>
      </c>
      <c r="B2192" s="8" t="s">
        <v>29731</v>
      </c>
      <c r="C2192" s="8" t="s">
        <v>45741</v>
      </c>
      <c r="D2192" s="8" t="s">
        <v>45742</v>
      </c>
      <c r="E2192" s="8" t="s">
        <v>535</v>
      </c>
      <c r="F2192" s="8" t="s">
        <v>255</v>
      </c>
      <c r="G2192" s="8" t="s">
        <v>535</v>
      </c>
      <c r="H2192" s="8" t="s">
        <v>255</v>
      </c>
      <c r="I2192" s="8" t="s">
        <v>29608</v>
      </c>
      <c r="J2192" s="8" t="s">
        <v>708</v>
      </c>
      <c r="K2192" s="8" t="s">
        <v>296</v>
      </c>
      <c r="L2192" s="8" t="s">
        <v>537</v>
      </c>
      <c r="M2192" s="8" t="s">
        <v>6994</v>
      </c>
      <c r="N2192" s="8" t="s">
        <v>10716</v>
      </c>
      <c r="O2192" s="8" t="s">
        <v>19170</v>
      </c>
      <c r="P2192" s="8" t="s">
        <v>299</v>
      </c>
      <c r="Q2192" s="8" t="s">
        <v>29609</v>
      </c>
      <c r="R2192" s="8" t="s">
        <v>29053</v>
      </c>
      <c r="S2192" s="17" t="s">
        <v>29610</v>
      </c>
      <c r="T2192" s="18">
        <v>43043</v>
      </c>
      <c r="U2192" s="8">
        <v>0.75</v>
      </c>
      <c r="V2192" s="8">
        <v>0.20833333333333334</v>
      </c>
      <c r="W2192" s="8" t="s">
        <v>40</v>
      </c>
      <c r="X2192" s="8" t="s">
        <v>538</v>
      </c>
      <c r="Y2192" s="8" t="s">
        <v>539</v>
      </c>
      <c r="Z2192" s="17" t="s">
        <v>29717</v>
      </c>
      <c r="AA2192" s="8" t="s">
        <v>29732</v>
      </c>
      <c r="AB2192" s="8" t="s">
        <v>29733</v>
      </c>
    </row>
    <row r="2193" spans="1:28" hidden="1" x14ac:dyDescent="0.2">
      <c r="A2193" s="8" t="s">
        <v>29734</v>
      </c>
      <c r="B2193" s="8" t="s">
        <v>29735</v>
      </c>
      <c r="C2193" s="8" t="s">
        <v>45741</v>
      </c>
      <c r="D2193" s="8" t="s">
        <v>45742</v>
      </c>
      <c r="E2193" s="8" t="s">
        <v>545</v>
      </c>
      <c r="F2193" s="8" t="s">
        <v>255</v>
      </c>
      <c r="G2193" s="8" t="s">
        <v>545</v>
      </c>
      <c r="H2193" s="8" t="s">
        <v>255</v>
      </c>
      <c r="I2193" s="8" t="s">
        <v>29608</v>
      </c>
      <c r="J2193" s="8" t="s">
        <v>708</v>
      </c>
      <c r="K2193" s="8" t="s">
        <v>296</v>
      </c>
      <c r="L2193" s="8" t="s">
        <v>1678</v>
      </c>
      <c r="M2193" s="8" t="s">
        <v>1947</v>
      </c>
      <c r="N2193" s="8" t="s">
        <v>10716</v>
      </c>
      <c r="O2193" s="8" t="s">
        <v>19170</v>
      </c>
      <c r="P2193" s="8" t="s">
        <v>299</v>
      </c>
      <c r="Q2193" s="8" t="s">
        <v>29609</v>
      </c>
      <c r="R2193" s="8" t="s">
        <v>29053</v>
      </c>
      <c r="S2193" s="17" t="s">
        <v>29610</v>
      </c>
      <c r="T2193" s="18">
        <v>43044</v>
      </c>
      <c r="U2193" s="8">
        <v>0.75</v>
      </c>
      <c r="V2193" s="8">
        <v>0.29166666666666669</v>
      </c>
      <c r="W2193" s="8" t="s">
        <v>551</v>
      </c>
      <c r="X2193" s="8" t="s">
        <v>548</v>
      </c>
      <c r="Y2193" s="8" t="s">
        <v>549</v>
      </c>
      <c r="Z2193" s="17" t="s">
        <v>29717</v>
      </c>
      <c r="AA2193" s="8" t="s">
        <v>29736</v>
      </c>
      <c r="AB2193" s="8" t="s">
        <v>29737</v>
      </c>
    </row>
    <row r="2194" spans="1:28" hidden="1" x14ac:dyDescent="0.2">
      <c r="A2194" s="8" t="s">
        <v>29738</v>
      </c>
      <c r="B2194" s="8" t="s">
        <v>29739</v>
      </c>
      <c r="C2194" s="8" t="s">
        <v>45741</v>
      </c>
      <c r="D2194" s="8" t="s">
        <v>45742</v>
      </c>
      <c r="E2194" s="8" t="s">
        <v>256</v>
      </c>
      <c r="F2194" s="8" t="s">
        <v>255</v>
      </c>
      <c r="G2194" s="8" t="s">
        <v>256</v>
      </c>
      <c r="H2194" s="8" t="s">
        <v>255</v>
      </c>
      <c r="I2194" s="8" t="s">
        <v>29608</v>
      </c>
      <c r="J2194" s="8" t="s">
        <v>708</v>
      </c>
      <c r="K2194" s="8" t="s">
        <v>296</v>
      </c>
      <c r="L2194" s="8" t="s">
        <v>558</v>
      </c>
      <c r="M2194" s="8" t="s">
        <v>566</v>
      </c>
      <c r="N2194" s="8" t="s">
        <v>10716</v>
      </c>
      <c r="O2194" s="8" t="s">
        <v>19170</v>
      </c>
      <c r="P2194" s="8" t="s">
        <v>299</v>
      </c>
      <c r="Q2194" s="8" t="s">
        <v>29609</v>
      </c>
      <c r="R2194" s="8" t="s">
        <v>29053</v>
      </c>
      <c r="S2194" s="17" t="s">
        <v>29610</v>
      </c>
      <c r="T2194" s="18">
        <v>43045</v>
      </c>
      <c r="U2194" s="8">
        <v>0.75</v>
      </c>
      <c r="V2194" s="8">
        <v>0.25</v>
      </c>
      <c r="W2194" s="8" t="s">
        <v>40</v>
      </c>
      <c r="X2194" s="8" t="s">
        <v>559</v>
      </c>
      <c r="Y2194" s="8" t="s">
        <v>560</v>
      </c>
      <c r="Z2194" s="17" t="s">
        <v>29717</v>
      </c>
      <c r="AA2194" s="8" t="s">
        <v>29740</v>
      </c>
      <c r="AB2194" s="8" t="s">
        <v>29741</v>
      </c>
    </row>
    <row r="2195" spans="1:28" hidden="1" x14ac:dyDescent="0.2">
      <c r="A2195" s="8" t="s">
        <v>29742</v>
      </c>
      <c r="B2195" s="8" t="s">
        <v>29743</v>
      </c>
      <c r="C2195" s="8" t="s">
        <v>45741</v>
      </c>
      <c r="D2195" s="8" t="s">
        <v>45742</v>
      </c>
      <c r="E2195" s="8" t="s">
        <v>266</v>
      </c>
      <c r="F2195" s="8" t="s">
        <v>255</v>
      </c>
      <c r="G2195" s="8" t="s">
        <v>266</v>
      </c>
      <c r="H2195" s="8" t="s">
        <v>255</v>
      </c>
      <c r="I2195" s="8" t="s">
        <v>29608</v>
      </c>
      <c r="J2195" s="8" t="s">
        <v>708</v>
      </c>
      <c r="K2195" s="8" t="s">
        <v>296</v>
      </c>
      <c r="L2195" s="8" t="s">
        <v>567</v>
      </c>
      <c r="M2195" s="8" t="s">
        <v>8662</v>
      </c>
      <c r="N2195" s="8" t="s">
        <v>10716</v>
      </c>
      <c r="O2195" s="8" t="s">
        <v>19170</v>
      </c>
      <c r="P2195" s="8" t="s">
        <v>299</v>
      </c>
      <c r="Q2195" s="8" t="s">
        <v>29609</v>
      </c>
      <c r="R2195" s="8" t="s">
        <v>29053</v>
      </c>
      <c r="S2195" s="17" t="s">
        <v>29610</v>
      </c>
      <c r="T2195" s="18">
        <v>43046</v>
      </c>
      <c r="U2195" s="8">
        <v>0.75</v>
      </c>
      <c r="V2195" s="8">
        <v>0.25</v>
      </c>
      <c r="W2195" s="8" t="s">
        <v>40</v>
      </c>
      <c r="X2195" s="8" t="s">
        <v>568</v>
      </c>
      <c r="Y2195" s="8" t="s">
        <v>569</v>
      </c>
      <c r="Z2195" s="17" t="s">
        <v>29744</v>
      </c>
      <c r="AA2195" s="8" t="s">
        <v>29745</v>
      </c>
      <c r="AB2195" s="8" t="s">
        <v>29746</v>
      </c>
    </row>
    <row r="2196" spans="1:28" hidden="1" x14ac:dyDescent="0.2">
      <c r="A2196" s="8" t="s">
        <v>36820</v>
      </c>
      <c r="B2196" s="8" t="s">
        <v>36821</v>
      </c>
      <c r="C2196" s="8" t="s">
        <v>45741</v>
      </c>
      <c r="D2196" s="8" t="s">
        <v>45742</v>
      </c>
      <c r="E2196" s="8" t="s">
        <v>499</v>
      </c>
      <c r="F2196" s="8" t="s">
        <v>255</v>
      </c>
      <c r="G2196" s="8" t="s">
        <v>499</v>
      </c>
      <c r="H2196" s="8" t="s">
        <v>255</v>
      </c>
      <c r="I2196" s="8" t="s">
        <v>36822</v>
      </c>
      <c r="J2196" s="8" t="s">
        <v>28</v>
      </c>
      <c r="K2196" s="8" t="s">
        <v>30</v>
      </c>
      <c r="L2196" s="8" t="s">
        <v>500</v>
      </c>
      <c r="M2196" s="8" t="s">
        <v>1653</v>
      </c>
      <c r="N2196" s="8" t="s">
        <v>10716</v>
      </c>
      <c r="O2196" s="8" t="s">
        <v>19170</v>
      </c>
      <c r="P2196" s="8" t="s">
        <v>299</v>
      </c>
      <c r="Q2196" s="8" t="s">
        <v>36823</v>
      </c>
      <c r="R2196" s="8" t="s">
        <v>36824</v>
      </c>
      <c r="S2196" s="17" t="s">
        <v>36825</v>
      </c>
      <c r="T2196" s="18">
        <v>43040</v>
      </c>
      <c r="U2196" s="8">
        <v>0.25</v>
      </c>
      <c r="V2196" s="8">
        <v>0.75</v>
      </c>
      <c r="W2196" s="8" t="s">
        <v>40</v>
      </c>
      <c r="X2196" s="8" t="s">
        <v>10753</v>
      </c>
      <c r="Y2196" s="8" t="s">
        <v>10754</v>
      </c>
      <c r="Z2196" s="17" t="s">
        <v>36826</v>
      </c>
      <c r="AA2196" s="8" t="s">
        <v>36827</v>
      </c>
      <c r="AB2196" s="8" t="s">
        <v>36828</v>
      </c>
    </row>
    <row r="2197" spans="1:28" hidden="1" x14ac:dyDescent="0.2">
      <c r="A2197" s="8" t="s">
        <v>36829</v>
      </c>
      <c r="B2197" s="8" t="s">
        <v>36830</v>
      </c>
      <c r="C2197" s="8" t="s">
        <v>45741</v>
      </c>
      <c r="D2197" s="8" t="s">
        <v>45742</v>
      </c>
      <c r="E2197" s="8" t="s">
        <v>515</v>
      </c>
      <c r="F2197" s="8" t="s">
        <v>255</v>
      </c>
      <c r="G2197" s="8" t="s">
        <v>515</v>
      </c>
      <c r="H2197" s="8" t="s">
        <v>255</v>
      </c>
      <c r="I2197" s="8" t="s">
        <v>36822</v>
      </c>
      <c r="J2197" s="8" t="s">
        <v>28</v>
      </c>
      <c r="K2197" s="8" t="s">
        <v>30</v>
      </c>
      <c r="L2197" s="8" t="s">
        <v>516</v>
      </c>
      <c r="M2197" s="8" t="s">
        <v>1659</v>
      </c>
      <c r="N2197" s="8" t="s">
        <v>10716</v>
      </c>
      <c r="O2197" s="8" t="s">
        <v>19170</v>
      </c>
      <c r="P2197" s="8" t="s">
        <v>299</v>
      </c>
      <c r="Q2197" s="8" t="s">
        <v>36823</v>
      </c>
      <c r="R2197" s="8" t="s">
        <v>36824</v>
      </c>
      <c r="S2197" s="17" t="s">
        <v>36825</v>
      </c>
      <c r="T2197" s="18">
        <v>43041</v>
      </c>
      <c r="U2197" s="8">
        <v>0.25</v>
      </c>
      <c r="V2197" s="8">
        <v>0.75</v>
      </c>
      <c r="W2197" s="8" t="s">
        <v>40</v>
      </c>
      <c r="X2197" s="8" t="s">
        <v>10760</v>
      </c>
      <c r="Y2197" s="8" t="s">
        <v>10761</v>
      </c>
      <c r="Z2197" s="17" t="s">
        <v>36831</v>
      </c>
      <c r="AA2197" s="8" t="s">
        <v>36832</v>
      </c>
      <c r="AB2197" s="8" t="s">
        <v>36833</v>
      </c>
    </row>
    <row r="2198" spans="1:28" hidden="1" x14ac:dyDescent="0.2">
      <c r="A2198" s="8" t="s">
        <v>36834</v>
      </c>
      <c r="B2198" s="8" t="s">
        <v>36835</v>
      </c>
      <c r="C2198" s="8" t="s">
        <v>45741</v>
      </c>
      <c r="D2198" s="8" t="s">
        <v>45742</v>
      </c>
      <c r="E2198" s="8" t="s">
        <v>525</v>
      </c>
      <c r="F2198" s="8" t="s">
        <v>255</v>
      </c>
      <c r="G2198" s="8" t="s">
        <v>525</v>
      </c>
      <c r="H2198" s="8" t="s">
        <v>255</v>
      </c>
      <c r="I2198" s="8" t="s">
        <v>36822</v>
      </c>
      <c r="J2198" s="8" t="s">
        <v>28</v>
      </c>
      <c r="K2198" s="8" t="s">
        <v>30</v>
      </c>
      <c r="L2198" s="8" t="s">
        <v>526</v>
      </c>
      <c r="M2198" s="8" t="s">
        <v>527</v>
      </c>
      <c r="N2198" s="8" t="s">
        <v>10716</v>
      </c>
      <c r="O2198" s="8" t="s">
        <v>19170</v>
      </c>
      <c r="P2198" s="8" t="s">
        <v>299</v>
      </c>
      <c r="Q2198" s="8" t="s">
        <v>36823</v>
      </c>
      <c r="R2198" s="8" t="s">
        <v>36824</v>
      </c>
      <c r="S2198" s="17" t="s">
        <v>36825</v>
      </c>
      <c r="T2198" s="18">
        <v>43042</v>
      </c>
      <c r="U2198" s="8">
        <v>0.25</v>
      </c>
      <c r="V2198" s="8">
        <v>0.75</v>
      </c>
      <c r="W2198" s="8" t="s">
        <v>40</v>
      </c>
      <c r="X2198" s="8" t="s">
        <v>10766</v>
      </c>
      <c r="Y2198" s="8" t="s">
        <v>10767</v>
      </c>
      <c r="Z2198" s="17" t="s">
        <v>36836</v>
      </c>
      <c r="AA2198" s="8" t="s">
        <v>36837</v>
      </c>
      <c r="AB2198" s="8" t="s">
        <v>36838</v>
      </c>
    </row>
    <row r="2199" spans="1:28" hidden="1" x14ac:dyDescent="0.2">
      <c r="A2199" s="8" t="s">
        <v>36839</v>
      </c>
      <c r="B2199" s="8" t="s">
        <v>36840</v>
      </c>
      <c r="C2199" s="8" t="s">
        <v>45741</v>
      </c>
      <c r="D2199" s="8" t="s">
        <v>45742</v>
      </c>
      <c r="E2199" s="8" t="s">
        <v>535</v>
      </c>
      <c r="F2199" s="8" t="s">
        <v>255</v>
      </c>
      <c r="G2199" s="8" t="s">
        <v>535</v>
      </c>
      <c r="H2199" s="8" t="s">
        <v>255</v>
      </c>
      <c r="I2199" s="8" t="s">
        <v>36822</v>
      </c>
      <c r="J2199" s="8" t="s">
        <v>28</v>
      </c>
      <c r="K2199" s="8" t="s">
        <v>30</v>
      </c>
      <c r="L2199" s="8" t="s">
        <v>536</v>
      </c>
      <c r="M2199" s="8" t="s">
        <v>537</v>
      </c>
      <c r="N2199" s="8" t="s">
        <v>10716</v>
      </c>
      <c r="O2199" s="8" t="s">
        <v>19170</v>
      </c>
      <c r="P2199" s="8" t="s">
        <v>299</v>
      </c>
      <c r="Q2199" s="8" t="s">
        <v>36823</v>
      </c>
      <c r="R2199" s="8" t="s">
        <v>36824</v>
      </c>
      <c r="S2199" s="17" t="s">
        <v>36825</v>
      </c>
      <c r="T2199" s="18">
        <v>43043</v>
      </c>
      <c r="U2199" s="8">
        <v>0.25</v>
      </c>
      <c r="V2199" s="8">
        <v>0.75</v>
      </c>
      <c r="W2199" s="8" t="s">
        <v>40</v>
      </c>
      <c r="X2199" s="8" t="s">
        <v>10774</v>
      </c>
      <c r="Y2199" s="8" t="s">
        <v>10775</v>
      </c>
      <c r="Z2199" s="17" t="s">
        <v>36841</v>
      </c>
      <c r="AA2199" s="8" t="s">
        <v>36842</v>
      </c>
      <c r="AB2199" s="8" t="s">
        <v>36843</v>
      </c>
    </row>
    <row r="2200" spans="1:28" hidden="1" x14ac:dyDescent="0.2">
      <c r="A2200" s="8" t="s">
        <v>36844</v>
      </c>
      <c r="B2200" s="8" t="s">
        <v>36845</v>
      </c>
      <c r="C2200" s="8" t="s">
        <v>45741</v>
      </c>
      <c r="D2200" s="8" t="s">
        <v>45742</v>
      </c>
      <c r="E2200" s="8" t="s">
        <v>545</v>
      </c>
      <c r="F2200" s="8" t="s">
        <v>255</v>
      </c>
      <c r="G2200" s="8" t="s">
        <v>545</v>
      </c>
      <c r="H2200" s="8" t="s">
        <v>255</v>
      </c>
      <c r="I2200" s="8" t="s">
        <v>36822</v>
      </c>
      <c r="J2200" s="8" t="s">
        <v>28</v>
      </c>
      <c r="K2200" s="8" t="s">
        <v>30</v>
      </c>
      <c r="L2200" s="8" t="s">
        <v>546</v>
      </c>
      <c r="M2200" s="8" t="s">
        <v>1678</v>
      </c>
      <c r="N2200" s="8" t="s">
        <v>10716</v>
      </c>
      <c r="O2200" s="8" t="s">
        <v>19170</v>
      </c>
      <c r="P2200" s="8" t="s">
        <v>299</v>
      </c>
      <c r="Q2200" s="8" t="s">
        <v>36823</v>
      </c>
      <c r="R2200" s="8" t="s">
        <v>36824</v>
      </c>
      <c r="S2200" s="17" t="s">
        <v>36825</v>
      </c>
      <c r="T2200" s="18">
        <v>43044</v>
      </c>
      <c r="U2200" s="8">
        <v>0.25</v>
      </c>
      <c r="V2200" s="8">
        <v>0.75</v>
      </c>
      <c r="W2200" s="8" t="s">
        <v>40</v>
      </c>
      <c r="X2200" s="8" t="s">
        <v>10782</v>
      </c>
      <c r="Y2200" s="8" t="s">
        <v>10783</v>
      </c>
      <c r="Z2200" s="17" t="s">
        <v>36846</v>
      </c>
      <c r="AA2200" s="8" t="s">
        <v>36847</v>
      </c>
      <c r="AB2200" s="8" t="s">
        <v>36848</v>
      </c>
    </row>
    <row r="2201" spans="1:28" hidden="1" x14ac:dyDescent="0.2">
      <c r="A2201" s="8" t="s">
        <v>36849</v>
      </c>
      <c r="B2201" s="8" t="s">
        <v>36850</v>
      </c>
      <c r="C2201" s="8" t="s">
        <v>45741</v>
      </c>
      <c r="D2201" s="8" t="s">
        <v>45742</v>
      </c>
      <c r="E2201" s="8" t="s">
        <v>256</v>
      </c>
      <c r="F2201" s="8" t="s">
        <v>255</v>
      </c>
      <c r="G2201" s="8" t="s">
        <v>256</v>
      </c>
      <c r="H2201" s="8" t="s">
        <v>255</v>
      </c>
      <c r="I2201" s="8" t="s">
        <v>36822</v>
      </c>
      <c r="J2201" s="8" t="s">
        <v>28</v>
      </c>
      <c r="K2201" s="8" t="s">
        <v>30</v>
      </c>
      <c r="L2201" s="8" t="s">
        <v>557</v>
      </c>
      <c r="M2201" s="8" t="s">
        <v>558</v>
      </c>
      <c r="N2201" s="8" t="s">
        <v>10716</v>
      </c>
      <c r="O2201" s="8" t="s">
        <v>19170</v>
      </c>
      <c r="P2201" s="8" t="s">
        <v>299</v>
      </c>
      <c r="Q2201" s="8" t="s">
        <v>36823</v>
      </c>
      <c r="R2201" s="8" t="s">
        <v>36824</v>
      </c>
      <c r="S2201" s="17" t="s">
        <v>36825</v>
      </c>
      <c r="T2201" s="18">
        <v>43045</v>
      </c>
      <c r="U2201" s="8">
        <v>0.25</v>
      </c>
      <c r="V2201" s="8">
        <v>0.75</v>
      </c>
      <c r="W2201" s="8" t="s">
        <v>40</v>
      </c>
      <c r="X2201" s="8" t="s">
        <v>10789</v>
      </c>
      <c r="Y2201" s="8" t="s">
        <v>229</v>
      </c>
      <c r="Z2201" s="17" t="s">
        <v>36851</v>
      </c>
      <c r="AA2201" s="8" t="s">
        <v>36852</v>
      </c>
      <c r="AB2201" s="8" t="s">
        <v>36853</v>
      </c>
    </row>
    <row r="2202" spans="1:28" hidden="1" x14ac:dyDescent="0.2">
      <c r="A2202" s="8" t="s">
        <v>36854</v>
      </c>
      <c r="B2202" s="8" t="s">
        <v>36855</v>
      </c>
      <c r="C2202" s="8" t="s">
        <v>45741</v>
      </c>
      <c r="D2202" s="8" t="s">
        <v>45742</v>
      </c>
      <c r="E2202" s="8" t="s">
        <v>266</v>
      </c>
      <c r="F2202" s="8" t="s">
        <v>255</v>
      </c>
      <c r="G2202" s="8" t="s">
        <v>266</v>
      </c>
      <c r="H2202" s="8" t="s">
        <v>255</v>
      </c>
      <c r="I2202" s="8" t="s">
        <v>36822</v>
      </c>
      <c r="J2202" s="8" t="s">
        <v>28</v>
      </c>
      <c r="K2202" s="8" t="s">
        <v>30</v>
      </c>
      <c r="L2202" s="8" t="s">
        <v>566</v>
      </c>
      <c r="M2202" s="8" t="s">
        <v>567</v>
      </c>
      <c r="N2202" s="8" t="s">
        <v>10716</v>
      </c>
      <c r="O2202" s="8" t="s">
        <v>19170</v>
      </c>
      <c r="P2202" s="8" t="s">
        <v>299</v>
      </c>
      <c r="Q2202" s="8" t="s">
        <v>36823</v>
      </c>
      <c r="R2202" s="8" t="s">
        <v>36824</v>
      </c>
      <c r="S2202" s="17" t="s">
        <v>36825</v>
      </c>
      <c r="T2202" s="18">
        <v>43046</v>
      </c>
      <c r="U2202" s="8">
        <v>0.25</v>
      </c>
      <c r="V2202" s="8">
        <v>0.75</v>
      </c>
      <c r="W2202" s="8" t="s">
        <v>40</v>
      </c>
      <c r="X2202" s="8" t="s">
        <v>10795</v>
      </c>
      <c r="Y2202" s="8" t="s">
        <v>239</v>
      </c>
      <c r="Z2202" s="17" t="s">
        <v>36856</v>
      </c>
      <c r="AA2202" s="8" t="s">
        <v>36857</v>
      </c>
      <c r="AB2202" s="8" t="s">
        <v>36858</v>
      </c>
    </row>
    <row r="2203" spans="1:28" hidden="1" x14ac:dyDescent="0.2">
      <c r="A2203" s="8" t="s">
        <v>36859</v>
      </c>
      <c r="B2203" s="8" t="s">
        <v>36860</v>
      </c>
      <c r="C2203" s="8" t="s">
        <v>45741</v>
      </c>
      <c r="D2203" s="8" t="s">
        <v>45742</v>
      </c>
      <c r="E2203" s="8" t="s">
        <v>275</v>
      </c>
      <c r="F2203" s="8" t="s">
        <v>274</v>
      </c>
      <c r="G2203" s="8" t="s">
        <v>275</v>
      </c>
      <c r="H2203" s="8" t="s">
        <v>274</v>
      </c>
      <c r="I2203" s="8" t="s">
        <v>36822</v>
      </c>
      <c r="J2203" s="8" t="s">
        <v>28</v>
      </c>
      <c r="K2203" s="8" t="s">
        <v>30</v>
      </c>
      <c r="L2203" s="8" t="s">
        <v>8662</v>
      </c>
      <c r="M2203" s="8" t="s">
        <v>1969</v>
      </c>
      <c r="N2203" s="8" t="s">
        <v>10716</v>
      </c>
      <c r="O2203" s="8" t="s">
        <v>19170</v>
      </c>
      <c r="P2203" s="8" t="s">
        <v>299</v>
      </c>
      <c r="Q2203" s="8" t="s">
        <v>36823</v>
      </c>
      <c r="R2203" s="8" t="s">
        <v>36824</v>
      </c>
      <c r="S2203" s="17" t="s">
        <v>36825</v>
      </c>
      <c r="T2203" s="18">
        <v>43047</v>
      </c>
      <c r="U2203" s="8">
        <v>0.25</v>
      </c>
      <c r="V2203" s="8">
        <v>0.75</v>
      </c>
      <c r="W2203" s="8" t="s">
        <v>40</v>
      </c>
      <c r="X2203" s="8" t="s">
        <v>36861</v>
      </c>
      <c r="Y2203" s="8" t="s">
        <v>36862</v>
      </c>
      <c r="Z2203" s="17" t="s">
        <v>36863</v>
      </c>
      <c r="AA2203" s="8" t="s">
        <v>36864</v>
      </c>
      <c r="AB2203" s="8" t="s">
        <v>36865</v>
      </c>
    </row>
    <row r="2204" spans="1:28" hidden="1" x14ac:dyDescent="0.2">
      <c r="A2204" s="8" t="s">
        <v>38171</v>
      </c>
      <c r="B2204" s="8" t="s">
        <v>38172</v>
      </c>
      <c r="C2204" s="8" t="s">
        <v>45741</v>
      </c>
      <c r="D2204" s="8" t="s">
        <v>45742</v>
      </c>
      <c r="E2204" s="8" t="s">
        <v>29</v>
      </c>
      <c r="F2204" s="8" t="s">
        <v>27</v>
      </c>
      <c r="G2204" s="8" t="s">
        <v>29</v>
      </c>
      <c r="H2204" s="8" t="s">
        <v>27</v>
      </c>
      <c r="I2204" s="8" t="s">
        <v>38173</v>
      </c>
      <c r="J2204" s="8" t="s">
        <v>708</v>
      </c>
      <c r="K2204" s="8" t="s">
        <v>296</v>
      </c>
      <c r="L2204" s="8" t="s">
        <v>1717</v>
      </c>
      <c r="M2204" s="8" t="s">
        <v>2000</v>
      </c>
      <c r="N2204" s="8" t="s">
        <v>10716</v>
      </c>
      <c r="O2204" s="8" t="s">
        <v>19170</v>
      </c>
      <c r="P2204" s="8" t="s">
        <v>299</v>
      </c>
      <c r="Q2204" s="8" t="s">
        <v>33487</v>
      </c>
      <c r="R2204" s="8" t="s">
        <v>38174</v>
      </c>
      <c r="S2204" s="17" t="s">
        <v>38175</v>
      </c>
      <c r="T2204" s="18">
        <v>43009</v>
      </c>
      <c r="U2204" s="8">
        <v>0.75</v>
      </c>
      <c r="V2204" s="8">
        <v>0.25</v>
      </c>
      <c r="W2204" s="8" t="s">
        <v>40</v>
      </c>
      <c r="X2204" s="8" t="s">
        <v>38176</v>
      </c>
      <c r="Y2204" s="8" t="s">
        <v>412</v>
      </c>
      <c r="Z2204" s="17" t="s">
        <v>38177</v>
      </c>
      <c r="AA2204" s="8" t="s">
        <v>38178</v>
      </c>
      <c r="AB2204" s="8" t="s">
        <v>38179</v>
      </c>
    </row>
    <row r="2205" spans="1:28" hidden="1" x14ac:dyDescent="0.2">
      <c r="A2205" s="8" t="s">
        <v>38180</v>
      </c>
      <c r="B2205" s="8" t="s">
        <v>38181</v>
      </c>
      <c r="C2205" s="8" t="s">
        <v>45741</v>
      </c>
      <c r="D2205" s="8" t="s">
        <v>45742</v>
      </c>
      <c r="E2205" s="8" t="s">
        <v>46</v>
      </c>
      <c r="F2205" s="8" t="s">
        <v>27</v>
      </c>
      <c r="G2205" s="8" t="s">
        <v>46</v>
      </c>
      <c r="H2205" s="8" t="s">
        <v>27</v>
      </c>
      <c r="I2205" s="8" t="s">
        <v>38173</v>
      </c>
      <c r="J2205" s="8" t="s">
        <v>708</v>
      </c>
      <c r="K2205" s="8" t="s">
        <v>296</v>
      </c>
      <c r="L2205" s="8" t="s">
        <v>1738</v>
      </c>
      <c r="M2205" s="8" t="s">
        <v>2011</v>
      </c>
      <c r="N2205" s="8" t="s">
        <v>10716</v>
      </c>
      <c r="O2205" s="8" t="s">
        <v>19170</v>
      </c>
      <c r="P2205" s="8" t="s">
        <v>299</v>
      </c>
      <c r="Q2205" s="8" t="s">
        <v>33487</v>
      </c>
      <c r="R2205" s="8" t="s">
        <v>38174</v>
      </c>
      <c r="S2205" s="17" t="s">
        <v>38175</v>
      </c>
      <c r="T2205" s="18">
        <v>43010</v>
      </c>
      <c r="U2205" s="8">
        <v>0.75</v>
      </c>
      <c r="V2205" s="8">
        <v>0.25</v>
      </c>
      <c r="W2205" s="8" t="s">
        <v>40</v>
      </c>
      <c r="X2205" s="8" t="s">
        <v>38182</v>
      </c>
      <c r="Y2205" s="8" t="s">
        <v>3434</v>
      </c>
      <c r="Z2205" s="17" t="s">
        <v>38183</v>
      </c>
      <c r="AA2205" s="8" t="s">
        <v>38184</v>
      </c>
      <c r="AB2205" s="8" t="s">
        <v>38185</v>
      </c>
    </row>
    <row r="2206" spans="1:28" hidden="1" x14ac:dyDescent="0.2">
      <c r="A2206" s="8" t="s">
        <v>38186</v>
      </c>
      <c r="B2206" s="8" t="s">
        <v>38187</v>
      </c>
      <c r="C2206" s="8" t="s">
        <v>45741</v>
      </c>
      <c r="D2206" s="8" t="s">
        <v>45742</v>
      </c>
      <c r="E2206" s="8" t="s">
        <v>55</v>
      </c>
      <c r="F2206" s="8" t="s">
        <v>27</v>
      </c>
      <c r="G2206" s="8" t="s">
        <v>55</v>
      </c>
      <c r="H2206" s="8" t="s">
        <v>27</v>
      </c>
      <c r="I2206" s="8" t="s">
        <v>38173</v>
      </c>
      <c r="J2206" s="8" t="s">
        <v>708</v>
      </c>
      <c r="K2206" s="8" t="s">
        <v>296</v>
      </c>
      <c r="L2206" s="8" t="s">
        <v>1263</v>
      </c>
      <c r="M2206" s="8" t="s">
        <v>297</v>
      </c>
      <c r="N2206" s="8" t="s">
        <v>10716</v>
      </c>
      <c r="O2206" s="8" t="s">
        <v>19170</v>
      </c>
      <c r="P2206" s="8" t="s">
        <v>299</v>
      </c>
      <c r="Q2206" s="8" t="s">
        <v>33487</v>
      </c>
      <c r="R2206" s="8" t="s">
        <v>38174</v>
      </c>
      <c r="S2206" s="17" t="s">
        <v>38175</v>
      </c>
      <c r="T2206" s="18">
        <v>43011</v>
      </c>
      <c r="U2206" s="8">
        <v>0.75</v>
      </c>
      <c r="V2206" s="8">
        <v>0.25</v>
      </c>
      <c r="W2206" s="8" t="s">
        <v>40</v>
      </c>
      <c r="X2206" s="8" t="s">
        <v>38188</v>
      </c>
      <c r="Y2206" s="8" t="s">
        <v>38189</v>
      </c>
      <c r="Z2206" s="17" t="s">
        <v>38190</v>
      </c>
      <c r="AA2206" s="8" t="s">
        <v>38191</v>
      </c>
      <c r="AB2206" s="8" t="s">
        <v>38192</v>
      </c>
    </row>
    <row r="2207" spans="1:28" hidden="1" x14ac:dyDescent="0.2">
      <c r="A2207" s="8" t="s">
        <v>38193</v>
      </c>
      <c r="B2207" s="8" t="s">
        <v>38194</v>
      </c>
      <c r="C2207" s="8" t="s">
        <v>45741</v>
      </c>
      <c r="D2207" s="8" t="s">
        <v>45742</v>
      </c>
      <c r="E2207" s="8" t="s">
        <v>66</v>
      </c>
      <c r="F2207" s="8" t="s">
        <v>65</v>
      </c>
      <c r="G2207" s="8" t="s">
        <v>66</v>
      </c>
      <c r="H2207" s="8" t="s">
        <v>65</v>
      </c>
      <c r="I2207" s="8" t="s">
        <v>38173</v>
      </c>
      <c r="J2207" s="8" t="s">
        <v>708</v>
      </c>
      <c r="K2207" s="8" t="s">
        <v>296</v>
      </c>
      <c r="L2207" s="8" t="s">
        <v>298</v>
      </c>
      <c r="M2207" s="8" t="s">
        <v>310</v>
      </c>
      <c r="N2207" s="8" t="s">
        <v>10716</v>
      </c>
      <c r="O2207" s="8" t="s">
        <v>19170</v>
      </c>
      <c r="P2207" s="8" t="s">
        <v>299</v>
      </c>
      <c r="Q2207" s="8" t="s">
        <v>33487</v>
      </c>
      <c r="R2207" s="8" t="s">
        <v>38174</v>
      </c>
      <c r="S2207" s="17" t="s">
        <v>38175</v>
      </c>
      <c r="T2207" s="18">
        <v>43012</v>
      </c>
      <c r="U2207" s="8">
        <v>0.75</v>
      </c>
      <c r="V2207" s="8">
        <v>0.25</v>
      </c>
      <c r="W2207" s="8" t="s">
        <v>40</v>
      </c>
      <c r="X2207" s="8" t="s">
        <v>38195</v>
      </c>
      <c r="Y2207" s="8" t="s">
        <v>9306</v>
      </c>
      <c r="Z2207" s="17" t="s">
        <v>38196</v>
      </c>
      <c r="AA2207" s="8" t="s">
        <v>38197</v>
      </c>
      <c r="AB2207" s="8" t="s">
        <v>38198</v>
      </c>
    </row>
    <row r="2208" spans="1:28" hidden="1" x14ac:dyDescent="0.2">
      <c r="A2208" s="8" t="s">
        <v>38199</v>
      </c>
      <c r="B2208" s="8" t="s">
        <v>38200</v>
      </c>
      <c r="C2208" s="8" t="s">
        <v>45741</v>
      </c>
      <c r="D2208" s="8" t="s">
        <v>45742</v>
      </c>
      <c r="E2208" s="8" t="s">
        <v>86</v>
      </c>
      <c r="F2208" s="8" t="s">
        <v>65</v>
      </c>
      <c r="G2208" s="8" t="s">
        <v>86</v>
      </c>
      <c r="H2208" s="8" t="s">
        <v>65</v>
      </c>
      <c r="I2208" s="8" t="s">
        <v>38173</v>
      </c>
      <c r="J2208" s="8" t="s">
        <v>708</v>
      </c>
      <c r="K2208" s="8" t="s">
        <v>296</v>
      </c>
      <c r="L2208" s="8" t="s">
        <v>311</v>
      </c>
      <c r="M2208" s="8" t="s">
        <v>319</v>
      </c>
      <c r="N2208" s="8" t="s">
        <v>10716</v>
      </c>
      <c r="O2208" s="8" t="s">
        <v>19170</v>
      </c>
      <c r="P2208" s="8" t="s">
        <v>299</v>
      </c>
      <c r="Q2208" s="8" t="s">
        <v>33487</v>
      </c>
      <c r="R2208" s="8" t="s">
        <v>38174</v>
      </c>
      <c r="S2208" s="17" t="s">
        <v>38175</v>
      </c>
      <c r="T2208" s="18">
        <v>43013</v>
      </c>
      <c r="U2208" s="8">
        <v>0.75</v>
      </c>
      <c r="V2208" s="8">
        <v>0.25</v>
      </c>
      <c r="W2208" s="8" t="s">
        <v>40</v>
      </c>
      <c r="X2208" s="8" t="s">
        <v>375</v>
      </c>
      <c r="Y2208" s="8" t="s">
        <v>376</v>
      </c>
      <c r="Z2208" s="17" t="s">
        <v>38177</v>
      </c>
      <c r="AA2208" s="8" t="s">
        <v>38201</v>
      </c>
      <c r="AB2208" s="8" t="s">
        <v>38202</v>
      </c>
    </row>
    <row r="2209" spans="1:28" hidden="1" x14ac:dyDescent="0.2">
      <c r="A2209" s="8" t="s">
        <v>38203</v>
      </c>
      <c r="B2209" s="8" t="s">
        <v>38204</v>
      </c>
      <c r="C2209" s="8" t="s">
        <v>45741</v>
      </c>
      <c r="D2209" s="8" t="s">
        <v>45742</v>
      </c>
      <c r="E2209" s="8" t="s">
        <v>86</v>
      </c>
      <c r="F2209" s="8" t="s">
        <v>65</v>
      </c>
      <c r="G2209" s="8" t="s">
        <v>86</v>
      </c>
      <c r="H2209" s="8" t="s">
        <v>65</v>
      </c>
      <c r="I2209" s="8" t="s">
        <v>38173</v>
      </c>
      <c r="J2209" s="8" t="s">
        <v>708</v>
      </c>
      <c r="K2209" s="8" t="s">
        <v>296</v>
      </c>
      <c r="L2209" s="8" t="s">
        <v>311</v>
      </c>
      <c r="M2209" s="8" t="s">
        <v>319</v>
      </c>
      <c r="N2209" s="8" t="s">
        <v>10716</v>
      </c>
      <c r="O2209" s="8" t="s">
        <v>19170</v>
      </c>
      <c r="P2209" s="8" t="s">
        <v>299</v>
      </c>
      <c r="Q2209" s="8" t="s">
        <v>33487</v>
      </c>
      <c r="R2209" s="8" t="s">
        <v>38174</v>
      </c>
      <c r="S2209" s="17" t="s">
        <v>38175</v>
      </c>
      <c r="T2209" s="18">
        <v>43013</v>
      </c>
      <c r="U2209" s="8">
        <v>0.75</v>
      </c>
      <c r="V2209" s="8">
        <v>0.25</v>
      </c>
      <c r="W2209" s="8" t="s">
        <v>40</v>
      </c>
      <c r="X2209" s="8" t="s">
        <v>375</v>
      </c>
      <c r="Y2209" s="8" t="s">
        <v>376</v>
      </c>
      <c r="Z2209" s="17" t="s">
        <v>38177</v>
      </c>
      <c r="AA2209" s="8" t="s">
        <v>38205</v>
      </c>
      <c r="AB2209" s="8" t="s">
        <v>38206</v>
      </c>
    </row>
    <row r="2210" spans="1:28" hidden="1" x14ac:dyDescent="0.2">
      <c r="A2210" s="8" t="s">
        <v>38207</v>
      </c>
      <c r="B2210" s="8" t="s">
        <v>38208</v>
      </c>
      <c r="C2210" s="8" t="s">
        <v>45741</v>
      </c>
      <c r="D2210" s="8" t="s">
        <v>45742</v>
      </c>
      <c r="E2210" s="8" t="s">
        <v>76</v>
      </c>
      <c r="F2210" s="8" t="s">
        <v>65</v>
      </c>
      <c r="G2210" s="8" t="s">
        <v>76</v>
      </c>
      <c r="H2210" s="8" t="s">
        <v>65</v>
      </c>
      <c r="I2210" s="8" t="s">
        <v>38173</v>
      </c>
      <c r="J2210" s="8" t="s">
        <v>708</v>
      </c>
      <c r="K2210" s="8" t="s">
        <v>296</v>
      </c>
      <c r="L2210" s="8" t="s">
        <v>320</v>
      </c>
      <c r="M2210" s="8" t="s">
        <v>105</v>
      </c>
      <c r="N2210" s="8" t="s">
        <v>10716</v>
      </c>
      <c r="O2210" s="8" t="s">
        <v>19170</v>
      </c>
      <c r="P2210" s="8" t="s">
        <v>299</v>
      </c>
      <c r="Q2210" s="8" t="s">
        <v>33487</v>
      </c>
      <c r="R2210" s="8" t="s">
        <v>38174</v>
      </c>
      <c r="S2210" s="17" t="s">
        <v>38175</v>
      </c>
      <c r="T2210" s="18">
        <v>43014</v>
      </c>
      <c r="U2210" s="8">
        <v>0.75</v>
      </c>
      <c r="V2210" s="8">
        <v>0.25</v>
      </c>
      <c r="W2210" s="8" t="s">
        <v>40</v>
      </c>
      <c r="X2210" s="8" t="s">
        <v>38209</v>
      </c>
      <c r="Y2210" s="8" t="s">
        <v>366</v>
      </c>
      <c r="Z2210" s="17" t="s">
        <v>38210</v>
      </c>
      <c r="AA2210" s="8" t="s">
        <v>38211</v>
      </c>
      <c r="AB2210" s="8" t="s">
        <v>38212</v>
      </c>
    </row>
    <row r="2211" spans="1:28" hidden="1" x14ac:dyDescent="0.2">
      <c r="A2211" s="8" t="s">
        <v>38213</v>
      </c>
      <c r="B2211" s="8" t="s">
        <v>38214</v>
      </c>
      <c r="C2211" s="8" t="s">
        <v>45741</v>
      </c>
      <c r="D2211" s="8" t="s">
        <v>45742</v>
      </c>
      <c r="E2211" s="8" t="s">
        <v>104</v>
      </c>
      <c r="F2211" s="8" t="s">
        <v>65</v>
      </c>
      <c r="G2211" s="8" t="s">
        <v>104</v>
      </c>
      <c r="H2211" s="8" t="s">
        <v>65</v>
      </c>
      <c r="I2211" s="8" t="s">
        <v>38173</v>
      </c>
      <c r="J2211" s="8" t="s">
        <v>708</v>
      </c>
      <c r="K2211" s="8" t="s">
        <v>296</v>
      </c>
      <c r="L2211" s="8" t="s">
        <v>106</v>
      </c>
      <c r="M2211" s="8" t="s">
        <v>97</v>
      </c>
      <c r="N2211" s="8" t="s">
        <v>10716</v>
      </c>
      <c r="O2211" s="8" t="s">
        <v>19170</v>
      </c>
      <c r="P2211" s="8" t="s">
        <v>299</v>
      </c>
      <c r="Q2211" s="8" t="s">
        <v>33487</v>
      </c>
      <c r="R2211" s="8" t="s">
        <v>38174</v>
      </c>
      <c r="S2211" s="17" t="s">
        <v>38175</v>
      </c>
      <c r="T2211" s="18">
        <v>43015</v>
      </c>
      <c r="U2211" s="8">
        <v>0.75</v>
      </c>
      <c r="V2211" s="8">
        <v>0.25</v>
      </c>
      <c r="W2211" s="8" t="s">
        <v>40</v>
      </c>
      <c r="X2211" s="8" t="s">
        <v>38215</v>
      </c>
      <c r="Y2211" s="8" t="s">
        <v>38216</v>
      </c>
      <c r="Z2211" s="17" t="s">
        <v>38217</v>
      </c>
      <c r="AA2211" s="8" t="s">
        <v>38218</v>
      </c>
      <c r="AB2211" s="8" t="s">
        <v>38219</v>
      </c>
    </row>
    <row r="2212" spans="1:28" hidden="1" x14ac:dyDescent="0.2">
      <c r="A2212" s="8" t="s">
        <v>38220</v>
      </c>
      <c r="B2212" s="8" t="s">
        <v>38221</v>
      </c>
      <c r="C2212" s="8" t="s">
        <v>45741</v>
      </c>
      <c r="D2212" s="8" t="s">
        <v>45742</v>
      </c>
      <c r="E2212" s="8" t="s">
        <v>96</v>
      </c>
      <c r="F2212" s="8" t="s">
        <v>65</v>
      </c>
      <c r="G2212" s="8" t="s">
        <v>96</v>
      </c>
      <c r="H2212" s="8" t="s">
        <v>65</v>
      </c>
      <c r="I2212" s="8" t="s">
        <v>38173</v>
      </c>
      <c r="J2212" s="8" t="s">
        <v>708</v>
      </c>
      <c r="K2212" s="8" t="s">
        <v>296</v>
      </c>
      <c r="L2212" s="8" t="s">
        <v>98</v>
      </c>
      <c r="M2212" s="8" t="s">
        <v>336</v>
      </c>
      <c r="N2212" s="8" t="s">
        <v>10716</v>
      </c>
      <c r="O2212" s="8" t="s">
        <v>19170</v>
      </c>
      <c r="P2212" s="8" t="s">
        <v>299</v>
      </c>
      <c r="Q2212" s="8" t="s">
        <v>33487</v>
      </c>
      <c r="R2212" s="8" t="s">
        <v>38174</v>
      </c>
      <c r="S2212" s="17" t="s">
        <v>38175</v>
      </c>
      <c r="T2212" s="18">
        <v>43016</v>
      </c>
      <c r="U2212" s="8">
        <v>0.75</v>
      </c>
      <c r="V2212" s="8">
        <v>0.25</v>
      </c>
      <c r="W2212" s="8" t="s">
        <v>40</v>
      </c>
      <c r="X2212" s="8" t="s">
        <v>38222</v>
      </c>
      <c r="Y2212" s="8" t="s">
        <v>23781</v>
      </c>
      <c r="Z2212" s="17" t="s">
        <v>38217</v>
      </c>
      <c r="AA2212" s="8" t="s">
        <v>38223</v>
      </c>
      <c r="AB2212" s="8" t="s">
        <v>38224</v>
      </c>
    </row>
    <row r="2213" spans="1:28" hidden="1" x14ac:dyDescent="0.2">
      <c r="A2213" s="8" t="s">
        <v>38225</v>
      </c>
      <c r="B2213" s="8" t="s">
        <v>38226</v>
      </c>
      <c r="C2213" s="8" t="s">
        <v>45741</v>
      </c>
      <c r="D2213" s="8" t="s">
        <v>45742</v>
      </c>
      <c r="E2213" s="8" t="s">
        <v>335</v>
      </c>
      <c r="F2213" s="8" t="s">
        <v>65</v>
      </c>
      <c r="G2213" s="8" t="s">
        <v>335</v>
      </c>
      <c r="H2213" s="8" t="s">
        <v>65</v>
      </c>
      <c r="I2213" s="8" t="s">
        <v>38173</v>
      </c>
      <c r="J2213" s="8" t="s">
        <v>708</v>
      </c>
      <c r="K2213" s="8" t="s">
        <v>296</v>
      </c>
      <c r="L2213" s="8" t="s">
        <v>337</v>
      </c>
      <c r="M2213" s="8" t="s">
        <v>346</v>
      </c>
      <c r="N2213" s="8" t="s">
        <v>10716</v>
      </c>
      <c r="O2213" s="8" t="s">
        <v>19170</v>
      </c>
      <c r="P2213" s="8" t="s">
        <v>299</v>
      </c>
      <c r="Q2213" s="8" t="s">
        <v>33487</v>
      </c>
      <c r="R2213" s="8" t="s">
        <v>38174</v>
      </c>
      <c r="S2213" s="17" t="s">
        <v>38175</v>
      </c>
      <c r="T2213" s="18">
        <v>43017</v>
      </c>
      <c r="U2213" s="8">
        <v>0.75</v>
      </c>
      <c r="V2213" s="8">
        <v>0.25</v>
      </c>
      <c r="W2213" s="8" t="s">
        <v>40</v>
      </c>
      <c r="X2213" s="8" t="s">
        <v>321</v>
      </c>
      <c r="Y2213" s="8" t="s">
        <v>322</v>
      </c>
      <c r="Z2213" s="17" t="s">
        <v>38227</v>
      </c>
      <c r="AA2213" s="8" t="s">
        <v>38228</v>
      </c>
      <c r="AB2213" s="8" t="s">
        <v>38229</v>
      </c>
    </row>
    <row r="2214" spans="1:28" hidden="1" x14ac:dyDescent="0.2">
      <c r="A2214" s="8" t="s">
        <v>38230</v>
      </c>
      <c r="B2214" s="8" t="s">
        <v>38231</v>
      </c>
      <c r="C2214" s="8" t="s">
        <v>45741</v>
      </c>
      <c r="D2214" s="8" t="s">
        <v>45742</v>
      </c>
      <c r="E2214" s="8" t="s">
        <v>345</v>
      </c>
      <c r="F2214" s="8" t="s">
        <v>65</v>
      </c>
      <c r="G2214" s="8" t="s">
        <v>345</v>
      </c>
      <c r="H2214" s="8" t="s">
        <v>65</v>
      </c>
      <c r="I2214" s="8" t="s">
        <v>38173</v>
      </c>
      <c r="J2214" s="8" t="s">
        <v>708</v>
      </c>
      <c r="K2214" s="8" t="s">
        <v>296</v>
      </c>
      <c r="L2214" s="8" t="s">
        <v>347</v>
      </c>
      <c r="M2214" s="8" t="s">
        <v>363</v>
      </c>
      <c r="N2214" s="8" t="s">
        <v>10716</v>
      </c>
      <c r="O2214" s="8" t="s">
        <v>19170</v>
      </c>
      <c r="P2214" s="8" t="s">
        <v>299</v>
      </c>
      <c r="Q2214" s="8" t="s">
        <v>33487</v>
      </c>
      <c r="R2214" s="8" t="s">
        <v>38174</v>
      </c>
      <c r="S2214" s="17" t="s">
        <v>38175</v>
      </c>
      <c r="T2214" s="18">
        <v>43018</v>
      </c>
      <c r="U2214" s="8">
        <v>0.75</v>
      </c>
      <c r="V2214" s="8">
        <v>0.25</v>
      </c>
      <c r="W2214" s="8" t="s">
        <v>40</v>
      </c>
      <c r="X2214" s="8" t="s">
        <v>38232</v>
      </c>
      <c r="Y2214" s="8" t="s">
        <v>38233</v>
      </c>
      <c r="Z2214" s="17" t="s">
        <v>38234</v>
      </c>
      <c r="AA2214" s="8" t="s">
        <v>38235</v>
      </c>
      <c r="AB2214" s="8" t="s">
        <v>38236</v>
      </c>
    </row>
    <row r="2215" spans="1:28" hidden="1" x14ac:dyDescent="0.2">
      <c r="A2215" s="8" t="s">
        <v>38237</v>
      </c>
      <c r="B2215" s="8" t="s">
        <v>38238</v>
      </c>
      <c r="C2215" s="8" t="s">
        <v>45741</v>
      </c>
      <c r="D2215" s="8" t="s">
        <v>45742</v>
      </c>
      <c r="E2215" s="8" t="s">
        <v>134</v>
      </c>
      <c r="F2215" s="8" t="s">
        <v>133</v>
      </c>
      <c r="G2215" s="8" t="s">
        <v>134</v>
      </c>
      <c r="H2215" s="8" t="s">
        <v>133</v>
      </c>
      <c r="I2215" s="8" t="s">
        <v>38173</v>
      </c>
      <c r="J2215" s="8" t="s">
        <v>708</v>
      </c>
      <c r="K2215" s="8" t="s">
        <v>296</v>
      </c>
      <c r="L2215" s="8" t="s">
        <v>3136</v>
      </c>
      <c r="M2215" s="8" t="s">
        <v>2054</v>
      </c>
      <c r="N2215" s="8" t="s">
        <v>10716</v>
      </c>
      <c r="O2215" s="8" t="s">
        <v>19170</v>
      </c>
      <c r="P2215" s="8" t="s">
        <v>299</v>
      </c>
      <c r="Q2215" s="8" t="s">
        <v>33487</v>
      </c>
      <c r="R2215" s="8" t="s">
        <v>38174</v>
      </c>
      <c r="S2215" s="17" t="s">
        <v>38175</v>
      </c>
      <c r="T2215" s="18">
        <v>43026</v>
      </c>
      <c r="U2215" s="8">
        <v>0.75</v>
      </c>
      <c r="V2215" s="8">
        <v>0.25</v>
      </c>
      <c r="W2215" s="8" t="s">
        <v>40</v>
      </c>
      <c r="X2215" s="8" t="s">
        <v>38239</v>
      </c>
      <c r="Y2215" s="8" t="s">
        <v>38240</v>
      </c>
      <c r="Z2215" s="17" t="s">
        <v>38241</v>
      </c>
      <c r="AA2215" s="8" t="s">
        <v>38242</v>
      </c>
      <c r="AB2215" s="8" t="s">
        <v>38243</v>
      </c>
    </row>
    <row r="2216" spans="1:28" hidden="1" x14ac:dyDescent="0.2">
      <c r="A2216" s="8" t="s">
        <v>38244</v>
      </c>
      <c r="B2216" s="8" t="s">
        <v>38245</v>
      </c>
      <c r="C2216" s="8" t="s">
        <v>45741</v>
      </c>
      <c r="D2216" s="8" t="s">
        <v>45742</v>
      </c>
      <c r="E2216" s="8" t="s">
        <v>144</v>
      </c>
      <c r="F2216" s="8" t="s">
        <v>133</v>
      </c>
      <c r="G2216" s="8" t="s">
        <v>144</v>
      </c>
      <c r="H2216" s="8" t="s">
        <v>133</v>
      </c>
      <c r="I2216" s="8" t="s">
        <v>38173</v>
      </c>
      <c r="J2216" s="8" t="s">
        <v>708</v>
      </c>
      <c r="K2216" s="8" t="s">
        <v>296</v>
      </c>
      <c r="L2216" s="8" t="s">
        <v>3151</v>
      </c>
      <c r="M2216" s="8" t="s">
        <v>2061</v>
      </c>
      <c r="N2216" s="8" t="s">
        <v>10716</v>
      </c>
      <c r="O2216" s="8" t="s">
        <v>19170</v>
      </c>
      <c r="P2216" s="8" t="s">
        <v>299</v>
      </c>
      <c r="Q2216" s="8" t="s">
        <v>33487</v>
      </c>
      <c r="R2216" s="8" t="s">
        <v>38174</v>
      </c>
      <c r="S2216" s="17" t="s">
        <v>38175</v>
      </c>
      <c r="T2216" s="18">
        <v>43027</v>
      </c>
      <c r="U2216" s="8">
        <v>0.75</v>
      </c>
      <c r="V2216" s="8">
        <v>0.25</v>
      </c>
      <c r="W2216" s="8" t="s">
        <v>40</v>
      </c>
      <c r="X2216" s="8" t="s">
        <v>38246</v>
      </c>
      <c r="Y2216" s="8" t="s">
        <v>38247</v>
      </c>
      <c r="Z2216" s="17" t="s">
        <v>38248</v>
      </c>
      <c r="AA2216" s="8" t="s">
        <v>38249</v>
      </c>
      <c r="AB2216" s="8" t="s">
        <v>38250</v>
      </c>
    </row>
    <row r="2217" spans="1:28" hidden="1" x14ac:dyDescent="0.2">
      <c r="A2217" s="8" t="s">
        <v>38251</v>
      </c>
      <c r="B2217" s="8" t="s">
        <v>38252</v>
      </c>
      <c r="C2217" s="8" t="s">
        <v>45741</v>
      </c>
      <c r="D2217" s="8" t="s">
        <v>45742</v>
      </c>
      <c r="E2217" s="8" t="s">
        <v>174</v>
      </c>
      <c r="F2217" s="8" t="s">
        <v>133</v>
      </c>
      <c r="G2217" s="8" t="s">
        <v>174</v>
      </c>
      <c r="H2217" s="8" t="s">
        <v>133</v>
      </c>
      <c r="I2217" s="8" t="s">
        <v>38173</v>
      </c>
      <c r="J2217" s="8" t="s">
        <v>708</v>
      </c>
      <c r="K2217" s="8" t="s">
        <v>296</v>
      </c>
      <c r="L2217" s="8" t="s">
        <v>3166</v>
      </c>
      <c r="M2217" s="8" t="s">
        <v>5428</v>
      </c>
      <c r="N2217" s="8" t="s">
        <v>10716</v>
      </c>
      <c r="O2217" s="8" t="s">
        <v>19170</v>
      </c>
      <c r="P2217" s="8" t="s">
        <v>299</v>
      </c>
      <c r="Q2217" s="8" t="s">
        <v>33487</v>
      </c>
      <c r="R2217" s="8" t="s">
        <v>38174</v>
      </c>
      <c r="S2217" s="17" t="s">
        <v>38175</v>
      </c>
      <c r="T2217" s="18">
        <v>43028</v>
      </c>
      <c r="U2217" s="8">
        <v>0.75</v>
      </c>
      <c r="V2217" s="8">
        <v>0.25</v>
      </c>
      <c r="W2217" s="8" t="s">
        <v>40</v>
      </c>
      <c r="X2217" s="8" t="s">
        <v>38253</v>
      </c>
      <c r="Y2217" s="8" t="s">
        <v>15529</v>
      </c>
      <c r="Z2217" s="17" t="s">
        <v>38254</v>
      </c>
      <c r="AA2217" s="8" t="s">
        <v>38255</v>
      </c>
      <c r="AB2217" s="8" t="s">
        <v>38256</v>
      </c>
    </row>
    <row r="2218" spans="1:28" hidden="1" x14ac:dyDescent="0.2">
      <c r="A2218" s="8" t="s">
        <v>38257</v>
      </c>
      <c r="B2218" s="8" t="s">
        <v>38258</v>
      </c>
      <c r="C2218" s="8" t="s">
        <v>45741</v>
      </c>
      <c r="D2218" s="8" t="s">
        <v>45742</v>
      </c>
      <c r="E2218" s="8" t="s">
        <v>184</v>
      </c>
      <c r="F2218" s="8" t="s">
        <v>133</v>
      </c>
      <c r="G2218" s="8" t="s">
        <v>184</v>
      </c>
      <c r="H2218" s="8" t="s">
        <v>133</v>
      </c>
      <c r="I2218" s="8" t="s">
        <v>38173</v>
      </c>
      <c r="J2218" s="8" t="s">
        <v>708</v>
      </c>
      <c r="K2218" s="8" t="s">
        <v>296</v>
      </c>
      <c r="L2218" s="8" t="s">
        <v>3173</v>
      </c>
      <c r="M2218" s="8" t="s">
        <v>5452</v>
      </c>
      <c r="N2218" s="8" t="s">
        <v>10716</v>
      </c>
      <c r="O2218" s="8" t="s">
        <v>19170</v>
      </c>
      <c r="P2218" s="8" t="s">
        <v>299</v>
      </c>
      <c r="Q2218" s="8" t="s">
        <v>33487</v>
      </c>
      <c r="R2218" s="8" t="s">
        <v>38174</v>
      </c>
      <c r="S2218" s="17" t="s">
        <v>38175</v>
      </c>
      <c r="T2218" s="18">
        <v>43029</v>
      </c>
      <c r="U2218" s="8">
        <v>0.75</v>
      </c>
      <c r="V2218" s="8">
        <v>0.25</v>
      </c>
      <c r="W2218" s="8" t="s">
        <v>40</v>
      </c>
      <c r="X2218" s="8" t="s">
        <v>38259</v>
      </c>
      <c r="Y2218" s="8" t="s">
        <v>17347</v>
      </c>
      <c r="Z2218" s="17" t="s">
        <v>24389</v>
      </c>
      <c r="AA2218" s="8" t="s">
        <v>38260</v>
      </c>
      <c r="AB2218" s="8" t="s">
        <v>38261</v>
      </c>
    </row>
    <row r="2219" spans="1:28" hidden="1" x14ac:dyDescent="0.2">
      <c r="A2219" s="8" t="s">
        <v>38262</v>
      </c>
      <c r="B2219" s="8" t="s">
        <v>38263</v>
      </c>
      <c r="C2219" s="8" t="s">
        <v>45741</v>
      </c>
      <c r="D2219" s="8" t="s">
        <v>45742</v>
      </c>
      <c r="E2219" s="8" t="s">
        <v>194</v>
      </c>
      <c r="F2219" s="8" t="s">
        <v>133</v>
      </c>
      <c r="G2219" s="8" t="s">
        <v>194</v>
      </c>
      <c r="H2219" s="8" t="s">
        <v>133</v>
      </c>
      <c r="I2219" s="8" t="s">
        <v>38173</v>
      </c>
      <c r="J2219" s="8" t="s">
        <v>708</v>
      </c>
      <c r="K2219" s="8" t="s">
        <v>296</v>
      </c>
      <c r="L2219" s="8" t="s">
        <v>3209</v>
      </c>
      <c r="M2219" s="8" t="s">
        <v>2068</v>
      </c>
      <c r="N2219" s="8" t="s">
        <v>10716</v>
      </c>
      <c r="O2219" s="8" t="s">
        <v>19170</v>
      </c>
      <c r="P2219" s="8" t="s">
        <v>299</v>
      </c>
      <c r="Q2219" s="8" t="s">
        <v>33487</v>
      </c>
      <c r="R2219" s="8" t="s">
        <v>38174</v>
      </c>
      <c r="S2219" s="17" t="s">
        <v>38175</v>
      </c>
      <c r="T2219" s="18">
        <v>43030</v>
      </c>
      <c r="U2219" s="8">
        <v>0.75</v>
      </c>
      <c r="V2219" s="8">
        <v>0.25</v>
      </c>
      <c r="W2219" s="8" t="s">
        <v>40</v>
      </c>
      <c r="X2219" s="8" t="s">
        <v>38264</v>
      </c>
      <c r="Y2219" s="8" t="s">
        <v>13099</v>
      </c>
      <c r="Z2219" s="17" t="s">
        <v>24389</v>
      </c>
      <c r="AA2219" s="8" t="s">
        <v>38265</v>
      </c>
      <c r="AB2219" s="8" t="s">
        <v>38266</v>
      </c>
    </row>
    <row r="2220" spans="1:28" hidden="1" x14ac:dyDescent="0.2">
      <c r="A2220" s="8" t="s">
        <v>38267</v>
      </c>
      <c r="B2220" s="8" t="s">
        <v>38268</v>
      </c>
      <c r="C2220" s="8" t="s">
        <v>45741</v>
      </c>
      <c r="D2220" s="8" t="s">
        <v>45742</v>
      </c>
      <c r="E2220" s="8" t="s">
        <v>154</v>
      </c>
      <c r="F2220" s="8" t="s">
        <v>133</v>
      </c>
      <c r="G2220" s="8" t="s">
        <v>154</v>
      </c>
      <c r="H2220" s="8" t="s">
        <v>133</v>
      </c>
      <c r="I2220" s="8" t="s">
        <v>38173</v>
      </c>
      <c r="J2220" s="8" t="s">
        <v>708</v>
      </c>
      <c r="K2220" s="8" t="s">
        <v>296</v>
      </c>
      <c r="L2220" s="8" t="s">
        <v>3229</v>
      </c>
      <c r="M2220" s="8" t="s">
        <v>2073</v>
      </c>
      <c r="N2220" s="8" t="s">
        <v>10716</v>
      </c>
      <c r="O2220" s="8" t="s">
        <v>19170</v>
      </c>
      <c r="P2220" s="8" t="s">
        <v>299</v>
      </c>
      <c r="Q2220" s="8" t="s">
        <v>33487</v>
      </c>
      <c r="R2220" s="8" t="s">
        <v>38174</v>
      </c>
      <c r="S2220" s="17" t="s">
        <v>38175</v>
      </c>
      <c r="T2220" s="18">
        <v>43031</v>
      </c>
      <c r="U2220" s="8">
        <v>0.75</v>
      </c>
      <c r="V2220" s="8">
        <v>0.25</v>
      </c>
      <c r="W2220" s="8" t="s">
        <v>40</v>
      </c>
      <c r="X2220" s="8" t="s">
        <v>38269</v>
      </c>
      <c r="Y2220" s="8" t="s">
        <v>27969</v>
      </c>
      <c r="Z2220" s="17" t="s">
        <v>38270</v>
      </c>
      <c r="AA2220" s="8" t="s">
        <v>38271</v>
      </c>
      <c r="AB2220" s="8" t="s">
        <v>38272</v>
      </c>
    </row>
    <row r="2221" spans="1:28" hidden="1" x14ac:dyDescent="0.2">
      <c r="A2221" s="8" t="s">
        <v>38273</v>
      </c>
      <c r="B2221" s="8" t="s">
        <v>38274</v>
      </c>
      <c r="C2221" s="8" t="s">
        <v>45741</v>
      </c>
      <c r="D2221" s="8" t="s">
        <v>45742</v>
      </c>
      <c r="E2221" s="8" t="s">
        <v>164</v>
      </c>
      <c r="F2221" s="8" t="s">
        <v>133</v>
      </c>
      <c r="G2221" s="8" t="s">
        <v>164</v>
      </c>
      <c r="H2221" s="8" t="s">
        <v>133</v>
      </c>
      <c r="I2221" s="8" t="s">
        <v>38173</v>
      </c>
      <c r="J2221" s="8" t="s">
        <v>708</v>
      </c>
      <c r="K2221" s="8" t="s">
        <v>296</v>
      </c>
      <c r="L2221" s="8" t="s">
        <v>1501</v>
      </c>
      <c r="M2221" s="8" t="s">
        <v>427</v>
      </c>
      <c r="N2221" s="8" t="s">
        <v>10716</v>
      </c>
      <c r="O2221" s="8" t="s">
        <v>19170</v>
      </c>
      <c r="P2221" s="8" t="s">
        <v>299</v>
      </c>
      <c r="Q2221" s="8" t="s">
        <v>33487</v>
      </c>
      <c r="R2221" s="8" t="s">
        <v>38174</v>
      </c>
      <c r="S2221" s="17" t="s">
        <v>38175</v>
      </c>
      <c r="T2221" s="18">
        <v>43032</v>
      </c>
      <c r="U2221" s="8">
        <v>0.75</v>
      </c>
      <c r="V2221" s="8">
        <v>0.25</v>
      </c>
      <c r="W2221" s="8" t="s">
        <v>40</v>
      </c>
      <c r="X2221" s="8" t="s">
        <v>38275</v>
      </c>
      <c r="Y2221" s="8" t="s">
        <v>13154</v>
      </c>
      <c r="Z2221" s="17" t="s">
        <v>38177</v>
      </c>
      <c r="AA2221" s="8" t="s">
        <v>38276</v>
      </c>
      <c r="AB2221" s="8" t="s">
        <v>38277</v>
      </c>
    </row>
    <row r="2222" spans="1:28" hidden="1" x14ac:dyDescent="0.2">
      <c r="A2222" s="8" t="s">
        <v>38278</v>
      </c>
      <c r="B2222" s="8" t="s">
        <v>38279</v>
      </c>
      <c r="C2222" s="8" t="s">
        <v>45741</v>
      </c>
      <c r="D2222" s="8" t="s">
        <v>45742</v>
      </c>
      <c r="E2222" s="8" t="s">
        <v>205</v>
      </c>
      <c r="F2222" s="8" t="s">
        <v>204</v>
      </c>
      <c r="G2222" s="8" t="s">
        <v>205</v>
      </c>
      <c r="H2222" s="8" t="s">
        <v>204</v>
      </c>
      <c r="I2222" s="8" t="s">
        <v>38173</v>
      </c>
      <c r="J2222" s="8" t="s">
        <v>708</v>
      </c>
      <c r="K2222" s="8" t="s">
        <v>296</v>
      </c>
      <c r="L2222" s="8" t="s">
        <v>428</v>
      </c>
      <c r="M2222" s="8" t="s">
        <v>436</v>
      </c>
      <c r="N2222" s="8" t="s">
        <v>10716</v>
      </c>
      <c r="O2222" s="8" t="s">
        <v>19170</v>
      </c>
      <c r="P2222" s="8" t="s">
        <v>299</v>
      </c>
      <c r="Q2222" s="8" t="s">
        <v>33487</v>
      </c>
      <c r="R2222" s="8" t="s">
        <v>38174</v>
      </c>
      <c r="S2222" s="17" t="s">
        <v>38175</v>
      </c>
      <c r="T2222" s="18">
        <v>43033</v>
      </c>
      <c r="U2222" s="8">
        <v>0.75</v>
      </c>
      <c r="V2222" s="8">
        <v>0.25</v>
      </c>
      <c r="W2222" s="8" t="s">
        <v>40</v>
      </c>
      <c r="X2222" s="8" t="s">
        <v>38280</v>
      </c>
      <c r="Y2222" s="8" t="s">
        <v>20335</v>
      </c>
      <c r="Z2222" s="17" t="s">
        <v>38281</v>
      </c>
      <c r="AA2222" s="8" t="s">
        <v>38282</v>
      </c>
      <c r="AB2222" s="8" t="s">
        <v>38283</v>
      </c>
    </row>
    <row r="2223" spans="1:28" hidden="1" x14ac:dyDescent="0.2">
      <c r="A2223" s="8" t="s">
        <v>38284</v>
      </c>
      <c r="B2223" s="8" t="s">
        <v>38285</v>
      </c>
      <c r="C2223" s="8" t="s">
        <v>45741</v>
      </c>
      <c r="D2223" s="8" t="s">
        <v>45742</v>
      </c>
      <c r="E2223" s="8" t="s">
        <v>215</v>
      </c>
      <c r="F2223" s="8" t="s">
        <v>204</v>
      </c>
      <c r="G2223" s="8" t="s">
        <v>215</v>
      </c>
      <c r="H2223" s="8" t="s">
        <v>204</v>
      </c>
      <c r="I2223" s="8" t="s">
        <v>38173</v>
      </c>
      <c r="J2223" s="8" t="s">
        <v>708</v>
      </c>
      <c r="K2223" s="8" t="s">
        <v>296</v>
      </c>
      <c r="L2223" s="8" t="s">
        <v>437</v>
      </c>
      <c r="M2223" s="8" t="s">
        <v>445</v>
      </c>
      <c r="N2223" s="8" t="s">
        <v>10716</v>
      </c>
      <c r="O2223" s="8" t="s">
        <v>19170</v>
      </c>
      <c r="P2223" s="8" t="s">
        <v>299</v>
      </c>
      <c r="Q2223" s="8" t="s">
        <v>33487</v>
      </c>
      <c r="R2223" s="8" t="s">
        <v>38174</v>
      </c>
      <c r="S2223" s="17" t="s">
        <v>38175</v>
      </c>
      <c r="T2223" s="18">
        <v>43034</v>
      </c>
      <c r="U2223" s="8">
        <v>0.75</v>
      </c>
      <c r="V2223" s="8">
        <v>0.25</v>
      </c>
      <c r="W2223" s="8" t="s">
        <v>40</v>
      </c>
      <c r="X2223" s="8" t="s">
        <v>38286</v>
      </c>
      <c r="Y2223" s="8" t="s">
        <v>20354</v>
      </c>
      <c r="Z2223" s="17" t="s">
        <v>38287</v>
      </c>
      <c r="AA2223" s="8" t="s">
        <v>38288</v>
      </c>
      <c r="AB2223" s="8" t="s">
        <v>38289</v>
      </c>
    </row>
    <row r="2224" spans="1:28" hidden="1" x14ac:dyDescent="0.2">
      <c r="A2224" s="8" t="s">
        <v>38290</v>
      </c>
      <c r="B2224" s="8" t="s">
        <v>38291</v>
      </c>
      <c r="C2224" s="8" t="s">
        <v>45741</v>
      </c>
      <c r="D2224" s="8" t="s">
        <v>45742</v>
      </c>
      <c r="E2224" s="8" t="s">
        <v>225</v>
      </c>
      <c r="F2224" s="8" t="s">
        <v>204</v>
      </c>
      <c r="G2224" s="8" t="s">
        <v>225</v>
      </c>
      <c r="H2224" s="8" t="s">
        <v>204</v>
      </c>
      <c r="I2224" s="8" t="s">
        <v>38173</v>
      </c>
      <c r="J2224" s="8" t="s">
        <v>708</v>
      </c>
      <c r="K2224" s="8" t="s">
        <v>296</v>
      </c>
      <c r="L2224" s="8" t="s">
        <v>446</v>
      </c>
      <c r="M2224" s="8" t="s">
        <v>454</v>
      </c>
      <c r="N2224" s="8" t="s">
        <v>10716</v>
      </c>
      <c r="O2224" s="8" t="s">
        <v>19170</v>
      </c>
      <c r="P2224" s="8" t="s">
        <v>299</v>
      </c>
      <c r="Q2224" s="8" t="s">
        <v>33487</v>
      </c>
      <c r="R2224" s="8" t="s">
        <v>38174</v>
      </c>
      <c r="S2224" s="17" t="s">
        <v>38175</v>
      </c>
      <c r="T2224" s="18">
        <v>43035</v>
      </c>
      <c r="U2224" s="8">
        <v>0.75</v>
      </c>
      <c r="V2224" s="8">
        <v>0.25</v>
      </c>
      <c r="W2224" s="8" t="s">
        <v>40</v>
      </c>
      <c r="X2224" s="8" t="s">
        <v>38292</v>
      </c>
      <c r="Y2224" s="8" t="s">
        <v>3671</v>
      </c>
      <c r="Z2224" s="17" t="s">
        <v>38293</v>
      </c>
      <c r="AA2224" s="8" t="s">
        <v>38294</v>
      </c>
      <c r="AB2224" s="8" t="s">
        <v>38295</v>
      </c>
    </row>
    <row r="2225" spans="1:28" hidden="1" x14ac:dyDescent="0.2">
      <c r="A2225" s="8" t="s">
        <v>38296</v>
      </c>
      <c r="B2225" s="8" t="s">
        <v>38297</v>
      </c>
      <c r="C2225" s="8" t="s">
        <v>45741</v>
      </c>
      <c r="D2225" s="8" t="s">
        <v>45742</v>
      </c>
      <c r="E2225" s="8" t="s">
        <v>235</v>
      </c>
      <c r="F2225" s="8" t="s">
        <v>204</v>
      </c>
      <c r="G2225" s="8" t="s">
        <v>235</v>
      </c>
      <c r="H2225" s="8" t="s">
        <v>204</v>
      </c>
      <c r="I2225" s="8" t="s">
        <v>38173</v>
      </c>
      <c r="J2225" s="8" t="s">
        <v>708</v>
      </c>
      <c r="K2225" s="8" t="s">
        <v>296</v>
      </c>
      <c r="L2225" s="8" t="s">
        <v>455</v>
      </c>
      <c r="M2225" s="8" t="s">
        <v>246</v>
      </c>
      <c r="N2225" s="8" t="s">
        <v>10716</v>
      </c>
      <c r="O2225" s="8" t="s">
        <v>19170</v>
      </c>
      <c r="P2225" s="8" t="s">
        <v>299</v>
      </c>
      <c r="Q2225" s="8" t="s">
        <v>33487</v>
      </c>
      <c r="R2225" s="8" t="s">
        <v>38174</v>
      </c>
      <c r="S2225" s="17" t="s">
        <v>38175</v>
      </c>
      <c r="T2225" s="18">
        <v>43036</v>
      </c>
      <c r="U2225" s="8">
        <v>0.75</v>
      </c>
      <c r="V2225" s="8">
        <v>0.25</v>
      </c>
      <c r="W2225" s="8" t="s">
        <v>40</v>
      </c>
      <c r="X2225" s="8" t="s">
        <v>38298</v>
      </c>
      <c r="Y2225" s="8" t="s">
        <v>412</v>
      </c>
      <c r="Z2225" s="17" t="s">
        <v>38299</v>
      </c>
      <c r="AA2225" s="8" t="s">
        <v>38300</v>
      </c>
      <c r="AB2225" s="8" t="s">
        <v>38301</v>
      </c>
    </row>
    <row r="2226" spans="1:28" hidden="1" x14ac:dyDescent="0.2">
      <c r="A2226" s="8" t="s">
        <v>38302</v>
      </c>
      <c r="B2226" s="8" t="s">
        <v>38303</v>
      </c>
      <c r="C2226" s="8" t="s">
        <v>45741</v>
      </c>
      <c r="D2226" s="8" t="s">
        <v>45742</v>
      </c>
      <c r="E2226" s="8" t="s">
        <v>245</v>
      </c>
      <c r="F2226" s="8" t="s">
        <v>204</v>
      </c>
      <c r="G2226" s="8" t="s">
        <v>245</v>
      </c>
      <c r="H2226" s="8" t="s">
        <v>204</v>
      </c>
      <c r="I2226" s="8" t="s">
        <v>38173</v>
      </c>
      <c r="J2226" s="8" t="s">
        <v>708</v>
      </c>
      <c r="K2226" s="8" t="s">
        <v>296</v>
      </c>
      <c r="L2226" s="8" t="s">
        <v>247</v>
      </c>
      <c r="M2226" s="8" t="s">
        <v>471</v>
      </c>
      <c r="N2226" s="8" t="s">
        <v>10716</v>
      </c>
      <c r="O2226" s="8" t="s">
        <v>19170</v>
      </c>
      <c r="P2226" s="8" t="s">
        <v>299</v>
      </c>
      <c r="Q2226" s="8" t="s">
        <v>33487</v>
      </c>
      <c r="R2226" s="8" t="s">
        <v>38174</v>
      </c>
      <c r="S2226" s="17" t="s">
        <v>38175</v>
      </c>
      <c r="T2226" s="18">
        <v>43037</v>
      </c>
      <c r="U2226" s="8">
        <v>0.75</v>
      </c>
      <c r="V2226" s="8">
        <v>0.25</v>
      </c>
      <c r="W2226" s="8" t="s">
        <v>40</v>
      </c>
      <c r="X2226" s="8" t="s">
        <v>38304</v>
      </c>
      <c r="Y2226" s="8" t="s">
        <v>356</v>
      </c>
      <c r="Z2226" s="17" t="s">
        <v>35841</v>
      </c>
      <c r="AA2226" s="8" t="s">
        <v>38305</v>
      </c>
      <c r="AB2226" s="8" t="s">
        <v>38306</v>
      </c>
    </row>
    <row r="2227" spans="1:28" hidden="1" x14ac:dyDescent="0.2">
      <c r="A2227" s="8" t="s">
        <v>38307</v>
      </c>
      <c r="B2227" s="8" t="s">
        <v>38308</v>
      </c>
      <c r="C2227" s="8" t="s">
        <v>45741</v>
      </c>
      <c r="D2227" s="8" t="s">
        <v>45742</v>
      </c>
      <c r="E2227" s="8" t="s">
        <v>470</v>
      </c>
      <c r="F2227" s="8" t="s">
        <v>204</v>
      </c>
      <c r="G2227" s="8" t="s">
        <v>470</v>
      </c>
      <c r="H2227" s="8" t="s">
        <v>204</v>
      </c>
      <c r="I2227" s="8" t="s">
        <v>38173</v>
      </c>
      <c r="J2227" s="8" t="s">
        <v>708</v>
      </c>
      <c r="K2227" s="8" t="s">
        <v>296</v>
      </c>
      <c r="L2227" s="8" t="s">
        <v>472</v>
      </c>
      <c r="M2227" s="8" t="s">
        <v>481</v>
      </c>
      <c r="N2227" s="8" t="s">
        <v>10716</v>
      </c>
      <c r="O2227" s="8" t="s">
        <v>19170</v>
      </c>
      <c r="P2227" s="8" t="s">
        <v>299</v>
      </c>
      <c r="Q2227" s="8" t="s">
        <v>33487</v>
      </c>
      <c r="R2227" s="8" t="s">
        <v>38174</v>
      </c>
      <c r="S2227" s="17" t="s">
        <v>38175</v>
      </c>
      <c r="T2227" s="18">
        <v>43038</v>
      </c>
      <c r="U2227" s="8">
        <v>0.75</v>
      </c>
      <c r="V2227" s="8">
        <v>0.25</v>
      </c>
      <c r="W2227" s="8" t="s">
        <v>40</v>
      </c>
      <c r="X2227" s="8" t="s">
        <v>438</v>
      </c>
      <c r="Y2227" s="8" t="s">
        <v>439</v>
      </c>
      <c r="Z2227" s="17" t="s">
        <v>38309</v>
      </c>
      <c r="AA2227" s="8" t="s">
        <v>38310</v>
      </c>
      <c r="AB2227" s="8" t="s">
        <v>38311</v>
      </c>
    </row>
    <row r="2228" spans="1:28" hidden="1" x14ac:dyDescent="0.2">
      <c r="A2228" s="8" t="s">
        <v>38312</v>
      </c>
      <c r="B2228" s="8" t="s">
        <v>38313</v>
      </c>
      <c r="C2228" s="8" t="s">
        <v>45741</v>
      </c>
      <c r="D2228" s="8" t="s">
        <v>45742</v>
      </c>
      <c r="E2228" s="8" t="s">
        <v>480</v>
      </c>
      <c r="F2228" s="8" t="s">
        <v>204</v>
      </c>
      <c r="G2228" s="8" t="s">
        <v>480</v>
      </c>
      <c r="H2228" s="8" t="s">
        <v>204</v>
      </c>
      <c r="I2228" s="8" t="s">
        <v>38173</v>
      </c>
      <c r="J2228" s="8" t="s">
        <v>708</v>
      </c>
      <c r="K2228" s="8" t="s">
        <v>296</v>
      </c>
      <c r="L2228" s="8" t="s">
        <v>1644</v>
      </c>
      <c r="M2228" s="8" t="s">
        <v>500</v>
      </c>
      <c r="N2228" s="8" t="s">
        <v>10716</v>
      </c>
      <c r="O2228" s="8" t="s">
        <v>19170</v>
      </c>
      <c r="P2228" s="8" t="s">
        <v>299</v>
      </c>
      <c r="Q2228" s="8" t="s">
        <v>33487</v>
      </c>
      <c r="R2228" s="8" t="s">
        <v>38174</v>
      </c>
      <c r="S2228" s="17" t="s">
        <v>38175</v>
      </c>
      <c r="T2228" s="18">
        <v>43039</v>
      </c>
      <c r="U2228" s="8">
        <v>0.75</v>
      </c>
      <c r="V2228" s="8">
        <v>0.25</v>
      </c>
      <c r="W2228" s="8" t="s">
        <v>40</v>
      </c>
      <c r="X2228" s="8" t="s">
        <v>38314</v>
      </c>
      <c r="Y2228" s="8" t="s">
        <v>17340</v>
      </c>
      <c r="Z2228" s="17" t="s">
        <v>38315</v>
      </c>
      <c r="AA2228" s="8" t="s">
        <v>38316</v>
      </c>
      <c r="AB2228" s="8" t="s">
        <v>38317</v>
      </c>
    </row>
    <row r="2229" spans="1:28" hidden="1" x14ac:dyDescent="0.2">
      <c r="A2229" s="8" t="s">
        <v>38318</v>
      </c>
      <c r="B2229" s="8" t="s">
        <v>38319</v>
      </c>
      <c r="C2229" s="8" t="s">
        <v>45741</v>
      </c>
      <c r="D2229" s="8" t="s">
        <v>45742</v>
      </c>
      <c r="E2229" s="8" t="s">
        <v>499</v>
      </c>
      <c r="F2229" s="8" t="s">
        <v>255</v>
      </c>
      <c r="G2229" s="8" t="s">
        <v>499</v>
      </c>
      <c r="H2229" s="8" t="s">
        <v>255</v>
      </c>
      <c r="I2229" s="8" t="s">
        <v>38173</v>
      </c>
      <c r="J2229" s="8" t="s">
        <v>708</v>
      </c>
      <c r="K2229" s="8" t="s">
        <v>296</v>
      </c>
      <c r="L2229" s="8" t="s">
        <v>1653</v>
      </c>
      <c r="M2229" s="8" t="s">
        <v>516</v>
      </c>
      <c r="N2229" s="8" t="s">
        <v>10716</v>
      </c>
      <c r="O2229" s="8" t="s">
        <v>19170</v>
      </c>
      <c r="P2229" s="8" t="s">
        <v>299</v>
      </c>
      <c r="Q2229" s="8" t="s">
        <v>33487</v>
      </c>
      <c r="R2229" s="8" t="s">
        <v>38174</v>
      </c>
      <c r="S2229" s="17" t="s">
        <v>38175</v>
      </c>
      <c r="T2229" s="18">
        <v>43040</v>
      </c>
      <c r="U2229" s="8">
        <v>0.75</v>
      </c>
      <c r="V2229" s="8">
        <v>0.25</v>
      </c>
      <c r="W2229" s="8" t="s">
        <v>40</v>
      </c>
      <c r="X2229" s="8" t="s">
        <v>10753</v>
      </c>
      <c r="Y2229" s="8" t="s">
        <v>10754</v>
      </c>
      <c r="Z2229" s="17" t="s">
        <v>38320</v>
      </c>
      <c r="AA2229" s="8" t="s">
        <v>38321</v>
      </c>
      <c r="AB2229" s="8" t="s">
        <v>38322</v>
      </c>
    </row>
    <row r="2230" spans="1:28" hidden="1" x14ac:dyDescent="0.2">
      <c r="A2230" s="8" t="s">
        <v>38323</v>
      </c>
      <c r="B2230" s="8" t="s">
        <v>38324</v>
      </c>
      <c r="C2230" s="8" t="s">
        <v>45741</v>
      </c>
      <c r="D2230" s="8" t="s">
        <v>45742</v>
      </c>
      <c r="E2230" s="8" t="s">
        <v>515</v>
      </c>
      <c r="F2230" s="8" t="s">
        <v>255</v>
      </c>
      <c r="G2230" s="8" t="s">
        <v>515</v>
      </c>
      <c r="H2230" s="8" t="s">
        <v>255</v>
      </c>
      <c r="I2230" s="8" t="s">
        <v>38173</v>
      </c>
      <c r="J2230" s="8" t="s">
        <v>708</v>
      </c>
      <c r="K2230" s="8" t="s">
        <v>296</v>
      </c>
      <c r="L2230" s="8" t="s">
        <v>1659</v>
      </c>
      <c r="M2230" s="8" t="s">
        <v>526</v>
      </c>
      <c r="N2230" s="8" t="s">
        <v>10716</v>
      </c>
      <c r="O2230" s="8" t="s">
        <v>19170</v>
      </c>
      <c r="P2230" s="8" t="s">
        <v>299</v>
      </c>
      <c r="Q2230" s="8" t="s">
        <v>33487</v>
      </c>
      <c r="R2230" s="8" t="s">
        <v>38174</v>
      </c>
      <c r="S2230" s="17" t="s">
        <v>38175</v>
      </c>
      <c r="T2230" s="18">
        <v>43041</v>
      </c>
      <c r="U2230" s="8">
        <v>0.75</v>
      </c>
      <c r="V2230" s="8">
        <v>0.25</v>
      </c>
      <c r="W2230" s="8" t="s">
        <v>40</v>
      </c>
      <c r="X2230" s="8" t="s">
        <v>10760</v>
      </c>
      <c r="Y2230" s="8" t="s">
        <v>10761</v>
      </c>
      <c r="Z2230" s="17" t="s">
        <v>38325</v>
      </c>
      <c r="AA2230" s="8" t="s">
        <v>38326</v>
      </c>
      <c r="AB2230" s="8" t="s">
        <v>38327</v>
      </c>
    </row>
    <row r="2231" spans="1:28" hidden="1" x14ac:dyDescent="0.2">
      <c r="A2231" s="8" t="s">
        <v>38328</v>
      </c>
      <c r="B2231" s="8" t="s">
        <v>38329</v>
      </c>
      <c r="C2231" s="8" t="s">
        <v>45741</v>
      </c>
      <c r="D2231" s="8" t="s">
        <v>45742</v>
      </c>
      <c r="E2231" s="8" t="s">
        <v>525</v>
      </c>
      <c r="F2231" s="8" t="s">
        <v>255</v>
      </c>
      <c r="G2231" s="8" t="s">
        <v>525</v>
      </c>
      <c r="H2231" s="8" t="s">
        <v>255</v>
      </c>
      <c r="I2231" s="8" t="s">
        <v>38173</v>
      </c>
      <c r="J2231" s="8" t="s">
        <v>708</v>
      </c>
      <c r="K2231" s="8" t="s">
        <v>296</v>
      </c>
      <c r="L2231" s="8" t="s">
        <v>527</v>
      </c>
      <c r="M2231" s="8" t="s">
        <v>536</v>
      </c>
      <c r="N2231" s="8" t="s">
        <v>10716</v>
      </c>
      <c r="O2231" s="8" t="s">
        <v>19170</v>
      </c>
      <c r="P2231" s="8" t="s">
        <v>299</v>
      </c>
      <c r="Q2231" s="8" t="s">
        <v>33487</v>
      </c>
      <c r="R2231" s="8" t="s">
        <v>38174</v>
      </c>
      <c r="S2231" s="17" t="s">
        <v>38175</v>
      </c>
      <c r="T2231" s="18">
        <v>43042</v>
      </c>
      <c r="U2231" s="8">
        <v>0.75</v>
      </c>
      <c r="V2231" s="8">
        <v>0.25</v>
      </c>
      <c r="W2231" s="8" t="s">
        <v>40</v>
      </c>
      <c r="X2231" s="8" t="s">
        <v>10766</v>
      </c>
      <c r="Y2231" s="8" t="s">
        <v>10767</v>
      </c>
      <c r="Z2231" s="17" t="s">
        <v>38330</v>
      </c>
      <c r="AA2231" s="8" t="s">
        <v>38331</v>
      </c>
      <c r="AB2231" s="8" t="s">
        <v>38332</v>
      </c>
    </row>
    <row r="2232" spans="1:28" hidden="1" x14ac:dyDescent="0.2">
      <c r="A2232" s="8" t="s">
        <v>38333</v>
      </c>
      <c r="B2232" s="8" t="s">
        <v>38334</v>
      </c>
      <c r="C2232" s="8" t="s">
        <v>45741</v>
      </c>
      <c r="D2232" s="8" t="s">
        <v>45742</v>
      </c>
      <c r="E2232" s="8" t="s">
        <v>535</v>
      </c>
      <c r="F2232" s="8" t="s">
        <v>255</v>
      </c>
      <c r="G2232" s="8" t="s">
        <v>535</v>
      </c>
      <c r="H2232" s="8" t="s">
        <v>255</v>
      </c>
      <c r="I2232" s="8" t="s">
        <v>38173</v>
      </c>
      <c r="J2232" s="8" t="s">
        <v>708</v>
      </c>
      <c r="K2232" s="8" t="s">
        <v>296</v>
      </c>
      <c r="L2232" s="8" t="s">
        <v>537</v>
      </c>
      <c r="M2232" s="8" t="s">
        <v>6994</v>
      </c>
      <c r="N2232" s="8" t="s">
        <v>10716</v>
      </c>
      <c r="O2232" s="8" t="s">
        <v>19170</v>
      </c>
      <c r="P2232" s="8" t="s">
        <v>299</v>
      </c>
      <c r="Q2232" s="8" t="s">
        <v>33487</v>
      </c>
      <c r="R2232" s="8" t="s">
        <v>38174</v>
      </c>
      <c r="S2232" s="17" t="s">
        <v>38175</v>
      </c>
      <c r="T2232" s="18">
        <v>43043</v>
      </c>
      <c r="U2232" s="8">
        <v>0.75</v>
      </c>
      <c r="V2232" s="8">
        <v>0.20833333333333334</v>
      </c>
      <c r="W2232" s="8" t="s">
        <v>40</v>
      </c>
      <c r="X2232" s="8" t="s">
        <v>10774</v>
      </c>
      <c r="Y2232" s="8" t="s">
        <v>10775</v>
      </c>
      <c r="Z2232" s="17" t="s">
        <v>38335</v>
      </c>
      <c r="AA2232" s="8" t="s">
        <v>38336</v>
      </c>
      <c r="AB2232" s="8" t="s">
        <v>38337</v>
      </c>
    </row>
    <row r="2233" spans="1:28" hidden="1" x14ac:dyDescent="0.2">
      <c r="A2233" s="8" t="s">
        <v>38338</v>
      </c>
      <c r="B2233" s="8" t="s">
        <v>38339</v>
      </c>
      <c r="C2233" s="8" t="s">
        <v>45741</v>
      </c>
      <c r="D2233" s="8" t="s">
        <v>45742</v>
      </c>
      <c r="E2233" s="8" t="s">
        <v>545</v>
      </c>
      <c r="F2233" s="8" t="s">
        <v>255</v>
      </c>
      <c r="G2233" s="8" t="s">
        <v>545</v>
      </c>
      <c r="H2233" s="8" t="s">
        <v>255</v>
      </c>
      <c r="I2233" s="8" t="s">
        <v>38173</v>
      </c>
      <c r="J2233" s="8" t="s">
        <v>708</v>
      </c>
      <c r="K2233" s="8" t="s">
        <v>296</v>
      </c>
      <c r="L2233" s="8" t="s">
        <v>1678</v>
      </c>
      <c r="M2233" s="8" t="s">
        <v>557</v>
      </c>
      <c r="N2233" s="8" t="s">
        <v>10716</v>
      </c>
      <c r="O2233" s="8" t="s">
        <v>19170</v>
      </c>
      <c r="P2233" s="8" t="s">
        <v>299</v>
      </c>
      <c r="Q2233" s="8" t="s">
        <v>33487</v>
      </c>
      <c r="R2233" s="8" t="s">
        <v>38174</v>
      </c>
      <c r="S2233" s="17" t="s">
        <v>38175</v>
      </c>
      <c r="T2233" s="18">
        <v>43044</v>
      </c>
      <c r="U2233" s="8">
        <v>0.75</v>
      </c>
      <c r="V2233" s="8">
        <v>0.25</v>
      </c>
      <c r="W2233" s="8" t="s">
        <v>40</v>
      </c>
      <c r="X2233" s="8" t="s">
        <v>10782</v>
      </c>
      <c r="Y2233" s="8" t="s">
        <v>10783</v>
      </c>
      <c r="Z2233" s="17" t="s">
        <v>38340</v>
      </c>
      <c r="AA2233" s="8" t="s">
        <v>38341</v>
      </c>
      <c r="AB2233" s="8" t="s">
        <v>38342</v>
      </c>
    </row>
    <row r="2234" spans="1:28" hidden="1" x14ac:dyDescent="0.2">
      <c r="A2234" s="8" t="s">
        <v>38343</v>
      </c>
      <c r="B2234" s="8" t="s">
        <v>38344</v>
      </c>
      <c r="C2234" s="8" t="s">
        <v>45741</v>
      </c>
      <c r="D2234" s="8" t="s">
        <v>45742</v>
      </c>
      <c r="E2234" s="8" t="s">
        <v>256</v>
      </c>
      <c r="F2234" s="8" t="s">
        <v>255</v>
      </c>
      <c r="G2234" s="8" t="s">
        <v>256</v>
      </c>
      <c r="H2234" s="8" t="s">
        <v>255</v>
      </c>
      <c r="I2234" s="8" t="s">
        <v>38173</v>
      </c>
      <c r="J2234" s="8" t="s">
        <v>708</v>
      </c>
      <c r="K2234" s="8" t="s">
        <v>296</v>
      </c>
      <c r="L2234" s="8" t="s">
        <v>558</v>
      </c>
      <c r="M2234" s="8" t="s">
        <v>566</v>
      </c>
      <c r="N2234" s="8" t="s">
        <v>10716</v>
      </c>
      <c r="O2234" s="8" t="s">
        <v>19170</v>
      </c>
      <c r="P2234" s="8" t="s">
        <v>299</v>
      </c>
      <c r="Q2234" s="8" t="s">
        <v>33487</v>
      </c>
      <c r="R2234" s="8" t="s">
        <v>38174</v>
      </c>
      <c r="S2234" s="17" t="s">
        <v>38175</v>
      </c>
      <c r="T2234" s="18">
        <v>43045</v>
      </c>
      <c r="U2234" s="8">
        <v>0.75</v>
      </c>
      <c r="V2234" s="8">
        <v>0.25</v>
      </c>
      <c r="W2234" s="8" t="s">
        <v>40</v>
      </c>
      <c r="X2234" s="8" t="s">
        <v>10789</v>
      </c>
      <c r="Y2234" s="8" t="s">
        <v>229</v>
      </c>
      <c r="Z2234" s="17" t="s">
        <v>38345</v>
      </c>
      <c r="AA2234" s="8" t="s">
        <v>38346</v>
      </c>
      <c r="AB2234" s="8" t="s">
        <v>38347</v>
      </c>
    </row>
    <row r="2235" spans="1:28" hidden="1" x14ac:dyDescent="0.2">
      <c r="A2235" s="8" t="s">
        <v>38348</v>
      </c>
      <c r="B2235" s="8" t="s">
        <v>38349</v>
      </c>
      <c r="C2235" s="8" t="s">
        <v>45741</v>
      </c>
      <c r="D2235" s="8" t="s">
        <v>45742</v>
      </c>
      <c r="E2235" s="8" t="s">
        <v>266</v>
      </c>
      <c r="F2235" s="8" t="s">
        <v>255</v>
      </c>
      <c r="G2235" s="8" t="s">
        <v>266</v>
      </c>
      <c r="H2235" s="8" t="s">
        <v>255</v>
      </c>
      <c r="I2235" s="8" t="s">
        <v>38173</v>
      </c>
      <c r="J2235" s="8" t="s">
        <v>708</v>
      </c>
      <c r="K2235" s="8" t="s">
        <v>296</v>
      </c>
      <c r="L2235" s="8" t="s">
        <v>567</v>
      </c>
      <c r="M2235" s="8" t="s">
        <v>8662</v>
      </c>
      <c r="N2235" s="8" t="s">
        <v>10716</v>
      </c>
      <c r="O2235" s="8" t="s">
        <v>19170</v>
      </c>
      <c r="P2235" s="8" t="s">
        <v>299</v>
      </c>
      <c r="Q2235" s="8" t="s">
        <v>33487</v>
      </c>
      <c r="R2235" s="8" t="s">
        <v>38174</v>
      </c>
      <c r="S2235" s="17" t="s">
        <v>38175</v>
      </c>
      <c r="T2235" s="18">
        <v>43046</v>
      </c>
      <c r="U2235" s="8">
        <v>0.75</v>
      </c>
      <c r="V2235" s="8">
        <v>0.25</v>
      </c>
      <c r="W2235" s="8" t="s">
        <v>40</v>
      </c>
      <c r="X2235" s="8" t="s">
        <v>10795</v>
      </c>
      <c r="Y2235" s="8" t="s">
        <v>239</v>
      </c>
      <c r="Z2235" s="17" t="s">
        <v>38350</v>
      </c>
      <c r="AA2235" s="8" t="s">
        <v>38351</v>
      </c>
      <c r="AB2235" s="8" t="s">
        <v>38352</v>
      </c>
    </row>
    <row r="2236" spans="1:28" hidden="1" x14ac:dyDescent="0.2">
      <c r="A2236" s="8" t="s">
        <v>42358</v>
      </c>
      <c r="B2236" s="8" t="s">
        <v>42359</v>
      </c>
      <c r="C2236" s="8" t="s">
        <v>45741</v>
      </c>
      <c r="D2236" s="8" t="s">
        <v>45742</v>
      </c>
      <c r="E2236" s="8" t="s">
        <v>29</v>
      </c>
      <c r="F2236" s="8" t="s">
        <v>27</v>
      </c>
      <c r="G2236" s="8" t="s">
        <v>29</v>
      </c>
      <c r="H2236" s="8" t="s">
        <v>27</v>
      </c>
      <c r="I2236" s="8" t="s">
        <v>42360</v>
      </c>
      <c r="J2236" s="8" t="s">
        <v>28</v>
      </c>
      <c r="K2236" s="8" t="s">
        <v>45730</v>
      </c>
      <c r="L2236" s="8" t="s">
        <v>5152</v>
      </c>
      <c r="M2236" s="8" t="s">
        <v>1717</v>
      </c>
      <c r="N2236" s="8" t="s">
        <v>10716</v>
      </c>
      <c r="O2236" s="8" t="s">
        <v>19170</v>
      </c>
      <c r="P2236" s="8" t="s">
        <v>299</v>
      </c>
      <c r="Q2236" s="8" t="s">
        <v>22959</v>
      </c>
      <c r="R2236" s="8" t="s">
        <v>39884</v>
      </c>
      <c r="S2236" s="17" t="s">
        <v>42361</v>
      </c>
      <c r="T2236" s="18">
        <v>43009</v>
      </c>
      <c r="U2236" s="8">
        <v>0.25</v>
      </c>
      <c r="V2236" s="8">
        <v>0.75</v>
      </c>
      <c r="W2236" s="8" t="s">
        <v>40</v>
      </c>
      <c r="X2236" s="8" t="s">
        <v>24320</v>
      </c>
      <c r="Y2236" s="8" t="s">
        <v>24321</v>
      </c>
      <c r="Z2236" s="17" t="s">
        <v>42362</v>
      </c>
      <c r="AA2236" s="8" t="s">
        <v>42363</v>
      </c>
      <c r="AB2236" s="8" t="s">
        <v>42364</v>
      </c>
    </row>
    <row r="2237" spans="1:28" hidden="1" x14ac:dyDescent="0.2">
      <c r="A2237" s="8" t="s">
        <v>42365</v>
      </c>
      <c r="B2237" s="8" t="s">
        <v>42366</v>
      </c>
      <c r="C2237" s="8" t="s">
        <v>45741</v>
      </c>
      <c r="D2237" s="8" t="s">
        <v>45742</v>
      </c>
      <c r="E2237" s="8" t="s">
        <v>46</v>
      </c>
      <c r="F2237" s="8" t="s">
        <v>27</v>
      </c>
      <c r="G2237" s="8" t="s">
        <v>46</v>
      </c>
      <c r="H2237" s="8" t="s">
        <v>27</v>
      </c>
      <c r="I2237" s="8" t="s">
        <v>42360</v>
      </c>
      <c r="J2237" s="8" t="s">
        <v>28</v>
      </c>
      <c r="K2237" s="8" t="s">
        <v>45730</v>
      </c>
      <c r="L2237" s="8" t="s">
        <v>2000</v>
      </c>
      <c r="M2237" s="8" t="s">
        <v>1738</v>
      </c>
      <c r="N2237" s="8" t="s">
        <v>10716</v>
      </c>
      <c r="O2237" s="8" t="s">
        <v>19170</v>
      </c>
      <c r="P2237" s="8" t="s">
        <v>299</v>
      </c>
      <c r="Q2237" s="8" t="s">
        <v>22959</v>
      </c>
      <c r="R2237" s="8" t="s">
        <v>39884</v>
      </c>
      <c r="S2237" s="17" t="s">
        <v>42361</v>
      </c>
      <c r="T2237" s="18">
        <v>43010</v>
      </c>
      <c r="U2237" s="8">
        <v>0.25</v>
      </c>
      <c r="V2237" s="8">
        <v>0.75</v>
      </c>
      <c r="W2237" s="8" t="s">
        <v>40</v>
      </c>
      <c r="X2237" s="8" t="s">
        <v>24327</v>
      </c>
      <c r="Y2237" s="8" t="s">
        <v>19249</v>
      </c>
      <c r="Z2237" s="17" t="s">
        <v>23053</v>
      </c>
      <c r="AA2237" s="8" t="s">
        <v>42367</v>
      </c>
      <c r="AB2237" s="8" t="s">
        <v>42368</v>
      </c>
    </row>
    <row r="2238" spans="1:28" hidden="1" x14ac:dyDescent="0.2">
      <c r="A2238" s="8" t="s">
        <v>42369</v>
      </c>
      <c r="B2238" s="8" t="s">
        <v>42370</v>
      </c>
      <c r="C2238" s="8" t="s">
        <v>45741</v>
      </c>
      <c r="D2238" s="8" t="s">
        <v>45742</v>
      </c>
      <c r="E2238" s="8" t="s">
        <v>55</v>
      </c>
      <c r="F2238" s="8" t="s">
        <v>27</v>
      </c>
      <c r="G2238" s="8" t="s">
        <v>55</v>
      </c>
      <c r="H2238" s="8" t="s">
        <v>27</v>
      </c>
      <c r="I2238" s="8" t="s">
        <v>42360</v>
      </c>
      <c r="J2238" s="8" t="s">
        <v>28</v>
      </c>
      <c r="K2238" s="8" t="s">
        <v>45730</v>
      </c>
      <c r="L2238" s="8" t="s">
        <v>2011</v>
      </c>
      <c r="M2238" s="8" t="s">
        <v>1263</v>
      </c>
      <c r="N2238" s="8" t="s">
        <v>10716</v>
      </c>
      <c r="O2238" s="8" t="s">
        <v>19170</v>
      </c>
      <c r="P2238" s="8" t="s">
        <v>299</v>
      </c>
      <c r="Q2238" s="8" t="s">
        <v>22959</v>
      </c>
      <c r="R2238" s="8" t="s">
        <v>39884</v>
      </c>
      <c r="S2238" s="17" t="s">
        <v>42361</v>
      </c>
      <c r="T2238" s="18">
        <v>43011</v>
      </c>
      <c r="U2238" s="8">
        <v>0.25</v>
      </c>
      <c r="V2238" s="8">
        <v>0.75</v>
      </c>
      <c r="W2238" s="8" t="s">
        <v>40</v>
      </c>
      <c r="X2238" s="8" t="s">
        <v>24332</v>
      </c>
      <c r="Y2238" s="8" t="s">
        <v>19995</v>
      </c>
      <c r="Z2238" s="17" t="s">
        <v>42371</v>
      </c>
      <c r="AA2238" s="8" t="s">
        <v>42372</v>
      </c>
      <c r="AB2238" s="8" t="s">
        <v>42373</v>
      </c>
    </row>
    <row r="2239" spans="1:28" hidden="1" x14ac:dyDescent="0.2">
      <c r="A2239" s="8" t="s">
        <v>42374</v>
      </c>
      <c r="B2239" s="8" t="s">
        <v>42375</v>
      </c>
      <c r="C2239" s="8" t="s">
        <v>45741</v>
      </c>
      <c r="D2239" s="8" t="s">
        <v>45742</v>
      </c>
      <c r="E2239" s="8" t="s">
        <v>362</v>
      </c>
      <c r="F2239" s="8" t="s">
        <v>112</v>
      </c>
      <c r="G2239" s="8" t="s">
        <v>362</v>
      </c>
      <c r="H2239" s="8" t="s">
        <v>112</v>
      </c>
      <c r="I2239" s="8" t="s">
        <v>42360</v>
      </c>
      <c r="J2239" s="8" t="s">
        <v>28</v>
      </c>
      <c r="K2239" s="8" t="s">
        <v>45730</v>
      </c>
      <c r="L2239" s="8" t="s">
        <v>363</v>
      </c>
      <c r="M2239" s="8" t="s">
        <v>364</v>
      </c>
      <c r="N2239" s="8" t="s">
        <v>10716</v>
      </c>
      <c r="O2239" s="8" t="s">
        <v>19170</v>
      </c>
      <c r="P2239" s="8" t="s">
        <v>299</v>
      </c>
      <c r="Q2239" s="8" t="s">
        <v>22959</v>
      </c>
      <c r="R2239" s="8" t="s">
        <v>39884</v>
      </c>
      <c r="S2239" s="17" t="s">
        <v>42361</v>
      </c>
      <c r="T2239" s="18">
        <v>43019</v>
      </c>
      <c r="U2239" s="8">
        <v>0.25</v>
      </c>
      <c r="V2239" s="8">
        <v>0.75</v>
      </c>
      <c r="W2239" s="8" t="s">
        <v>40</v>
      </c>
      <c r="X2239" s="8" t="s">
        <v>24338</v>
      </c>
      <c r="Y2239" s="8" t="s">
        <v>24339</v>
      </c>
      <c r="Z2239" s="17" t="s">
        <v>23053</v>
      </c>
      <c r="AA2239" s="8" t="s">
        <v>42376</v>
      </c>
      <c r="AB2239" s="8" t="s">
        <v>42377</v>
      </c>
    </row>
    <row r="2240" spans="1:28" hidden="1" x14ac:dyDescent="0.2">
      <c r="A2240" s="8" t="s">
        <v>42378</v>
      </c>
      <c r="B2240" s="8" t="s">
        <v>42379</v>
      </c>
      <c r="C2240" s="8" t="s">
        <v>45741</v>
      </c>
      <c r="D2240" s="8" t="s">
        <v>45742</v>
      </c>
      <c r="E2240" s="8" t="s">
        <v>372</v>
      </c>
      <c r="F2240" s="8" t="s">
        <v>112</v>
      </c>
      <c r="G2240" s="8" t="s">
        <v>372</v>
      </c>
      <c r="H2240" s="8" t="s">
        <v>112</v>
      </c>
      <c r="I2240" s="8" t="s">
        <v>42360</v>
      </c>
      <c r="J2240" s="8" t="s">
        <v>28</v>
      </c>
      <c r="K2240" s="8" t="s">
        <v>45730</v>
      </c>
      <c r="L2240" s="8" t="s">
        <v>373</v>
      </c>
      <c r="M2240" s="8" t="s">
        <v>374</v>
      </c>
      <c r="N2240" s="8" t="s">
        <v>10716</v>
      </c>
      <c r="O2240" s="8" t="s">
        <v>19170</v>
      </c>
      <c r="P2240" s="8" t="s">
        <v>299</v>
      </c>
      <c r="Q2240" s="8" t="s">
        <v>22959</v>
      </c>
      <c r="R2240" s="8" t="s">
        <v>39884</v>
      </c>
      <c r="S2240" s="17" t="s">
        <v>42361</v>
      </c>
      <c r="T2240" s="18">
        <v>43020</v>
      </c>
      <c r="U2240" s="8">
        <v>0.25</v>
      </c>
      <c r="V2240" s="8">
        <v>0.75</v>
      </c>
      <c r="W2240" s="8" t="s">
        <v>40</v>
      </c>
      <c r="X2240" s="8" t="s">
        <v>24345</v>
      </c>
      <c r="Y2240" s="8" t="s">
        <v>24346</v>
      </c>
      <c r="Z2240" s="17" t="s">
        <v>42380</v>
      </c>
      <c r="AA2240" s="8" t="s">
        <v>42381</v>
      </c>
      <c r="AB2240" s="8" t="s">
        <v>42382</v>
      </c>
    </row>
    <row r="2241" spans="1:28" hidden="1" x14ac:dyDescent="0.2">
      <c r="A2241" s="8" t="s">
        <v>42383</v>
      </c>
      <c r="B2241" s="8" t="s">
        <v>42384</v>
      </c>
      <c r="C2241" s="8" t="s">
        <v>45741</v>
      </c>
      <c r="D2241" s="8" t="s">
        <v>45742</v>
      </c>
      <c r="E2241" s="8" t="s">
        <v>382</v>
      </c>
      <c r="F2241" s="8" t="s">
        <v>112</v>
      </c>
      <c r="G2241" s="8" t="s">
        <v>382</v>
      </c>
      <c r="H2241" s="8" t="s">
        <v>112</v>
      </c>
      <c r="I2241" s="8" t="s">
        <v>42360</v>
      </c>
      <c r="J2241" s="8" t="s">
        <v>28</v>
      </c>
      <c r="K2241" s="8" t="s">
        <v>45730</v>
      </c>
      <c r="L2241" s="8" t="s">
        <v>383</v>
      </c>
      <c r="M2241" s="8" t="s">
        <v>384</v>
      </c>
      <c r="N2241" s="8" t="s">
        <v>10716</v>
      </c>
      <c r="O2241" s="8" t="s">
        <v>19170</v>
      </c>
      <c r="P2241" s="8" t="s">
        <v>299</v>
      </c>
      <c r="Q2241" s="8" t="s">
        <v>22959</v>
      </c>
      <c r="R2241" s="8" t="s">
        <v>39884</v>
      </c>
      <c r="S2241" s="17" t="s">
        <v>42361</v>
      </c>
      <c r="T2241" s="18">
        <v>43021</v>
      </c>
      <c r="U2241" s="8">
        <v>0.25</v>
      </c>
      <c r="V2241" s="8">
        <v>0.75</v>
      </c>
      <c r="W2241" s="8" t="s">
        <v>40</v>
      </c>
      <c r="X2241" s="8" t="s">
        <v>24352</v>
      </c>
      <c r="Y2241" s="8" t="s">
        <v>24353</v>
      </c>
      <c r="Z2241" s="17" t="s">
        <v>42385</v>
      </c>
      <c r="AA2241" s="8" t="s">
        <v>42386</v>
      </c>
      <c r="AB2241" s="8" t="s">
        <v>42387</v>
      </c>
    </row>
    <row r="2242" spans="1:28" hidden="1" x14ac:dyDescent="0.2">
      <c r="A2242" s="8" t="s">
        <v>42388</v>
      </c>
      <c r="B2242" s="8" t="s">
        <v>42389</v>
      </c>
      <c r="C2242" s="8" t="s">
        <v>45741</v>
      </c>
      <c r="D2242" s="8" t="s">
        <v>45742</v>
      </c>
      <c r="E2242" s="8" t="s">
        <v>390</v>
      </c>
      <c r="F2242" s="8" t="s">
        <v>112</v>
      </c>
      <c r="G2242" s="8" t="s">
        <v>390</v>
      </c>
      <c r="H2242" s="8" t="s">
        <v>112</v>
      </c>
      <c r="I2242" s="8" t="s">
        <v>42360</v>
      </c>
      <c r="J2242" s="8" t="s">
        <v>28</v>
      </c>
      <c r="K2242" s="8" t="s">
        <v>45730</v>
      </c>
      <c r="L2242" s="8" t="s">
        <v>391</v>
      </c>
      <c r="M2242" s="8" t="s">
        <v>392</v>
      </c>
      <c r="N2242" s="8" t="s">
        <v>10716</v>
      </c>
      <c r="O2242" s="8" t="s">
        <v>19170</v>
      </c>
      <c r="P2242" s="8" t="s">
        <v>299</v>
      </c>
      <c r="Q2242" s="8" t="s">
        <v>22959</v>
      </c>
      <c r="R2242" s="8" t="s">
        <v>39884</v>
      </c>
      <c r="S2242" s="17" t="s">
        <v>42361</v>
      </c>
      <c r="T2242" s="18">
        <v>43022</v>
      </c>
      <c r="U2242" s="8">
        <v>0.25</v>
      </c>
      <c r="V2242" s="8">
        <v>0.75</v>
      </c>
      <c r="W2242" s="8" t="s">
        <v>40</v>
      </c>
      <c r="X2242" s="8" t="s">
        <v>24359</v>
      </c>
      <c r="Y2242" s="8" t="s">
        <v>20280</v>
      </c>
      <c r="Z2242" s="17" t="s">
        <v>23053</v>
      </c>
      <c r="AA2242" s="8" t="s">
        <v>42390</v>
      </c>
      <c r="AB2242" s="8" t="s">
        <v>42391</v>
      </c>
    </row>
    <row r="2243" spans="1:28" hidden="1" x14ac:dyDescent="0.2">
      <c r="A2243" s="8" t="s">
        <v>42392</v>
      </c>
      <c r="B2243" s="8" t="s">
        <v>42393</v>
      </c>
      <c r="C2243" s="8" t="s">
        <v>45741</v>
      </c>
      <c r="D2243" s="8" t="s">
        <v>45742</v>
      </c>
      <c r="E2243" s="8" t="s">
        <v>400</v>
      </c>
      <c r="F2243" s="8" t="s">
        <v>112</v>
      </c>
      <c r="G2243" s="8" t="s">
        <v>400</v>
      </c>
      <c r="H2243" s="8" t="s">
        <v>112</v>
      </c>
      <c r="I2243" s="8" t="s">
        <v>42360</v>
      </c>
      <c r="J2243" s="8" t="s">
        <v>28</v>
      </c>
      <c r="K2243" s="8" t="s">
        <v>45730</v>
      </c>
      <c r="L2243" s="8" t="s">
        <v>401</v>
      </c>
      <c r="M2243" s="8" t="s">
        <v>402</v>
      </c>
      <c r="N2243" s="8" t="s">
        <v>10716</v>
      </c>
      <c r="O2243" s="8" t="s">
        <v>19170</v>
      </c>
      <c r="P2243" s="8" t="s">
        <v>299</v>
      </c>
      <c r="Q2243" s="8" t="s">
        <v>22959</v>
      </c>
      <c r="R2243" s="8" t="s">
        <v>39884</v>
      </c>
      <c r="S2243" s="17" t="s">
        <v>42361</v>
      </c>
      <c r="T2243" s="18">
        <v>43023</v>
      </c>
      <c r="U2243" s="8">
        <v>0.25</v>
      </c>
      <c r="V2243" s="8">
        <v>0.75</v>
      </c>
      <c r="W2243" s="8" t="s">
        <v>40</v>
      </c>
      <c r="X2243" s="8" t="s">
        <v>365</v>
      </c>
      <c r="Y2243" s="8" t="s">
        <v>366</v>
      </c>
      <c r="Z2243" s="17" t="s">
        <v>23053</v>
      </c>
      <c r="AA2243" s="8" t="s">
        <v>42394</v>
      </c>
      <c r="AB2243" s="8" t="s">
        <v>42395</v>
      </c>
    </row>
    <row r="2244" spans="1:28" hidden="1" x14ac:dyDescent="0.2">
      <c r="A2244" s="8" t="s">
        <v>42396</v>
      </c>
      <c r="B2244" s="8" t="s">
        <v>42397</v>
      </c>
      <c r="C2244" s="8" t="s">
        <v>45741</v>
      </c>
      <c r="D2244" s="8" t="s">
        <v>45742</v>
      </c>
      <c r="E2244" s="8" t="s">
        <v>113</v>
      </c>
      <c r="F2244" s="8" t="s">
        <v>112</v>
      </c>
      <c r="G2244" s="8" t="s">
        <v>113</v>
      </c>
      <c r="H2244" s="8" t="s">
        <v>112</v>
      </c>
      <c r="I2244" s="8" t="s">
        <v>42360</v>
      </c>
      <c r="J2244" s="8" t="s">
        <v>28</v>
      </c>
      <c r="K2244" s="8" t="s">
        <v>45730</v>
      </c>
      <c r="L2244" s="8" t="s">
        <v>409</v>
      </c>
      <c r="M2244" s="8" t="s">
        <v>410</v>
      </c>
      <c r="N2244" s="8" t="s">
        <v>10716</v>
      </c>
      <c r="O2244" s="8" t="s">
        <v>19170</v>
      </c>
      <c r="P2244" s="8" t="s">
        <v>299</v>
      </c>
      <c r="Q2244" s="8" t="s">
        <v>22959</v>
      </c>
      <c r="R2244" s="8" t="s">
        <v>39884</v>
      </c>
      <c r="S2244" s="17" t="s">
        <v>42361</v>
      </c>
      <c r="T2244" s="18">
        <v>43024</v>
      </c>
      <c r="U2244" s="8">
        <v>0.25</v>
      </c>
      <c r="V2244" s="8">
        <v>0.75</v>
      </c>
      <c r="W2244" s="8" t="s">
        <v>40</v>
      </c>
      <c r="X2244" s="8" t="s">
        <v>24370</v>
      </c>
      <c r="Y2244" s="8" t="s">
        <v>19204</v>
      </c>
      <c r="Z2244" s="17" t="s">
        <v>23053</v>
      </c>
      <c r="AA2244" s="8" t="s">
        <v>42398</v>
      </c>
      <c r="AB2244" s="8" t="s">
        <v>42399</v>
      </c>
    </row>
    <row r="2245" spans="1:28" hidden="1" x14ac:dyDescent="0.2">
      <c r="A2245" s="8" t="s">
        <v>42400</v>
      </c>
      <c r="B2245" s="8" t="s">
        <v>42401</v>
      </c>
      <c r="C2245" s="8" t="s">
        <v>45741</v>
      </c>
      <c r="D2245" s="8" t="s">
        <v>45742</v>
      </c>
      <c r="E2245" s="8" t="s">
        <v>123</v>
      </c>
      <c r="F2245" s="8" t="s">
        <v>112</v>
      </c>
      <c r="G2245" s="8" t="s">
        <v>123</v>
      </c>
      <c r="H2245" s="8" t="s">
        <v>112</v>
      </c>
      <c r="I2245" s="8" t="s">
        <v>42360</v>
      </c>
      <c r="J2245" s="8" t="s">
        <v>28</v>
      </c>
      <c r="K2245" s="8" t="s">
        <v>45730</v>
      </c>
      <c r="L2245" s="8" t="s">
        <v>418</v>
      </c>
      <c r="M2245" s="8" t="s">
        <v>419</v>
      </c>
      <c r="N2245" s="8" t="s">
        <v>10716</v>
      </c>
      <c r="O2245" s="8" t="s">
        <v>19170</v>
      </c>
      <c r="P2245" s="8" t="s">
        <v>299</v>
      </c>
      <c r="Q2245" s="8" t="s">
        <v>22959</v>
      </c>
      <c r="R2245" s="8" t="s">
        <v>39884</v>
      </c>
      <c r="S2245" s="17" t="s">
        <v>42361</v>
      </c>
      <c r="T2245" s="18">
        <v>43025</v>
      </c>
      <c r="U2245" s="8">
        <v>0.25</v>
      </c>
      <c r="V2245" s="8">
        <v>0.75</v>
      </c>
      <c r="W2245" s="8" t="s">
        <v>40</v>
      </c>
      <c r="X2245" s="8" t="s">
        <v>375</v>
      </c>
      <c r="Y2245" s="8" t="s">
        <v>376</v>
      </c>
      <c r="Z2245" s="17" t="s">
        <v>42402</v>
      </c>
      <c r="AA2245" s="8" t="s">
        <v>42403</v>
      </c>
      <c r="AB2245" s="8" t="s">
        <v>42404</v>
      </c>
    </row>
    <row r="2246" spans="1:28" hidden="1" x14ac:dyDescent="0.2">
      <c r="A2246" s="8" t="s">
        <v>42430</v>
      </c>
      <c r="B2246" s="8" t="s">
        <v>42431</v>
      </c>
      <c r="C2246" s="8" t="s">
        <v>45741</v>
      </c>
      <c r="D2246" s="8" t="s">
        <v>45742</v>
      </c>
      <c r="E2246" s="8" t="s">
        <v>134</v>
      </c>
      <c r="F2246" s="8" t="s">
        <v>133</v>
      </c>
      <c r="G2246" s="8" t="s">
        <v>134</v>
      </c>
      <c r="H2246" s="8" t="s">
        <v>133</v>
      </c>
      <c r="I2246" s="8" t="s">
        <v>42360</v>
      </c>
      <c r="J2246" s="8" t="s">
        <v>28</v>
      </c>
      <c r="K2246" s="8" t="s">
        <v>45730</v>
      </c>
      <c r="L2246" s="8" t="s">
        <v>2047</v>
      </c>
      <c r="M2246" s="8" t="s">
        <v>3136</v>
      </c>
      <c r="N2246" s="8" t="s">
        <v>10716</v>
      </c>
      <c r="O2246" s="8" t="s">
        <v>19170</v>
      </c>
      <c r="P2246" s="8" t="s">
        <v>299</v>
      </c>
      <c r="Q2246" s="8" t="s">
        <v>22959</v>
      </c>
      <c r="R2246" s="8" t="s">
        <v>39884</v>
      </c>
      <c r="S2246" s="17" t="s">
        <v>42361</v>
      </c>
      <c r="T2246" s="18">
        <v>43026</v>
      </c>
      <c r="U2246" s="8">
        <v>0.25</v>
      </c>
      <c r="V2246" s="8">
        <v>0.75</v>
      </c>
      <c r="W2246" s="8" t="s">
        <v>40</v>
      </c>
      <c r="X2246" s="8" t="s">
        <v>24381</v>
      </c>
      <c r="Y2246" s="8" t="s">
        <v>24382</v>
      </c>
      <c r="Z2246" s="17" t="s">
        <v>23053</v>
      </c>
      <c r="AA2246" s="8" t="s">
        <v>42432</v>
      </c>
      <c r="AB2246" s="8" t="s">
        <v>42433</v>
      </c>
    </row>
    <row r="2247" spans="1:28" hidden="1" x14ac:dyDescent="0.2">
      <c r="A2247" s="8" t="s">
        <v>42426</v>
      </c>
      <c r="B2247" s="8" t="s">
        <v>42427</v>
      </c>
      <c r="C2247" s="8" t="s">
        <v>45741</v>
      </c>
      <c r="D2247" s="8" t="s">
        <v>45742</v>
      </c>
      <c r="E2247" s="8" t="s">
        <v>144</v>
      </c>
      <c r="F2247" s="8" t="s">
        <v>133</v>
      </c>
      <c r="G2247" s="8" t="s">
        <v>144</v>
      </c>
      <c r="H2247" s="8" t="s">
        <v>133</v>
      </c>
      <c r="I2247" s="8" t="s">
        <v>42360</v>
      </c>
      <c r="J2247" s="8" t="s">
        <v>28</v>
      </c>
      <c r="K2247" s="8" t="s">
        <v>45730</v>
      </c>
      <c r="L2247" s="8" t="s">
        <v>2054</v>
      </c>
      <c r="M2247" s="8" t="s">
        <v>3151</v>
      </c>
      <c r="N2247" s="8" t="s">
        <v>10716</v>
      </c>
      <c r="O2247" s="8" t="s">
        <v>19170</v>
      </c>
      <c r="P2247" s="8" t="s">
        <v>299</v>
      </c>
      <c r="Q2247" s="8" t="s">
        <v>22959</v>
      </c>
      <c r="R2247" s="8" t="s">
        <v>39884</v>
      </c>
      <c r="S2247" s="17" t="s">
        <v>42361</v>
      </c>
      <c r="T2247" s="18">
        <v>43027</v>
      </c>
      <c r="U2247" s="8">
        <v>0.25</v>
      </c>
      <c r="V2247" s="8">
        <v>0.75</v>
      </c>
      <c r="W2247" s="8" t="s">
        <v>40</v>
      </c>
      <c r="X2247" s="8" t="s">
        <v>24387</v>
      </c>
      <c r="Y2247" s="8" t="s">
        <v>24388</v>
      </c>
      <c r="Z2247" s="17" t="s">
        <v>24389</v>
      </c>
      <c r="AA2247" s="8" t="s">
        <v>42428</v>
      </c>
      <c r="AB2247" s="8" t="s">
        <v>42429</v>
      </c>
    </row>
    <row r="2248" spans="1:28" hidden="1" x14ac:dyDescent="0.2">
      <c r="A2248" s="8" t="s">
        <v>42422</v>
      </c>
      <c r="B2248" s="8" t="s">
        <v>42423</v>
      </c>
      <c r="C2248" s="8" t="s">
        <v>45741</v>
      </c>
      <c r="D2248" s="8" t="s">
        <v>45742</v>
      </c>
      <c r="E2248" s="8" t="s">
        <v>174</v>
      </c>
      <c r="F2248" s="8" t="s">
        <v>133</v>
      </c>
      <c r="G2248" s="8" t="s">
        <v>174</v>
      </c>
      <c r="H2248" s="8" t="s">
        <v>133</v>
      </c>
      <c r="I2248" s="8" t="s">
        <v>42360</v>
      </c>
      <c r="J2248" s="8" t="s">
        <v>28</v>
      </c>
      <c r="K2248" s="8" t="s">
        <v>45730</v>
      </c>
      <c r="L2248" s="8" t="s">
        <v>2061</v>
      </c>
      <c r="M2248" s="8" t="s">
        <v>3166</v>
      </c>
      <c r="N2248" s="8" t="s">
        <v>10716</v>
      </c>
      <c r="O2248" s="8" t="s">
        <v>19170</v>
      </c>
      <c r="P2248" s="8" t="s">
        <v>299</v>
      </c>
      <c r="Q2248" s="8" t="s">
        <v>22959</v>
      </c>
      <c r="R2248" s="8" t="s">
        <v>39884</v>
      </c>
      <c r="S2248" s="17" t="s">
        <v>42361</v>
      </c>
      <c r="T2248" s="18">
        <v>43028</v>
      </c>
      <c r="U2248" s="8">
        <v>0.25</v>
      </c>
      <c r="V2248" s="8">
        <v>0.75</v>
      </c>
      <c r="W2248" s="8" t="s">
        <v>40</v>
      </c>
      <c r="X2248" s="8" t="s">
        <v>24394</v>
      </c>
      <c r="Y2248" s="8" t="s">
        <v>13060</v>
      </c>
      <c r="Z2248" s="17" t="s">
        <v>23053</v>
      </c>
      <c r="AA2248" s="8" t="s">
        <v>42424</v>
      </c>
      <c r="AB2248" s="8" t="s">
        <v>42425</v>
      </c>
    </row>
    <row r="2249" spans="1:28" hidden="1" x14ac:dyDescent="0.2">
      <c r="A2249" s="8" t="s">
        <v>42418</v>
      </c>
      <c r="B2249" s="8" t="s">
        <v>42419</v>
      </c>
      <c r="C2249" s="8" t="s">
        <v>45741</v>
      </c>
      <c r="D2249" s="8" t="s">
        <v>45742</v>
      </c>
      <c r="E2249" s="8" t="s">
        <v>184</v>
      </c>
      <c r="F2249" s="8" t="s">
        <v>133</v>
      </c>
      <c r="G2249" s="8" t="s">
        <v>184</v>
      </c>
      <c r="H2249" s="8" t="s">
        <v>133</v>
      </c>
      <c r="I2249" s="8" t="s">
        <v>42360</v>
      </c>
      <c r="J2249" s="8" t="s">
        <v>28</v>
      </c>
      <c r="K2249" s="8" t="s">
        <v>45730</v>
      </c>
      <c r="L2249" s="8" t="s">
        <v>5428</v>
      </c>
      <c r="M2249" s="8" t="s">
        <v>3173</v>
      </c>
      <c r="N2249" s="8" t="s">
        <v>10716</v>
      </c>
      <c r="O2249" s="8" t="s">
        <v>19170</v>
      </c>
      <c r="P2249" s="8" t="s">
        <v>299</v>
      </c>
      <c r="Q2249" s="8" t="s">
        <v>22959</v>
      </c>
      <c r="R2249" s="8" t="s">
        <v>39884</v>
      </c>
      <c r="S2249" s="17" t="s">
        <v>42361</v>
      </c>
      <c r="T2249" s="18">
        <v>43029</v>
      </c>
      <c r="U2249" s="8">
        <v>0.25</v>
      </c>
      <c r="V2249" s="8">
        <v>0.75</v>
      </c>
      <c r="W2249" s="8" t="s">
        <v>40</v>
      </c>
      <c r="X2249" s="8" t="s">
        <v>24399</v>
      </c>
      <c r="Y2249" s="8" t="s">
        <v>24400</v>
      </c>
      <c r="Z2249" s="17" t="s">
        <v>23053</v>
      </c>
      <c r="AA2249" s="8" t="s">
        <v>42420</v>
      </c>
      <c r="AB2249" s="8" t="s">
        <v>42421</v>
      </c>
    </row>
    <row r="2250" spans="1:28" hidden="1" x14ac:dyDescent="0.2">
      <c r="A2250" s="8" t="s">
        <v>42414</v>
      </c>
      <c r="B2250" s="8" t="s">
        <v>42415</v>
      </c>
      <c r="C2250" s="8" t="s">
        <v>45741</v>
      </c>
      <c r="D2250" s="8" t="s">
        <v>45742</v>
      </c>
      <c r="E2250" s="8" t="s">
        <v>194</v>
      </c>
      <c r="F2250" s="8" t="s">
        <v>133</v>
      </c>
      <c r="G2250" s="8" t="s">
        <v>194</v>
      </c>
      <c r="H2250" s="8" t="s">
        <v>133</v>
      </c>
      <c r="I2250" s="8" t="s">
        <v>42360</v>
      </c>
      <c r="J2250" s="8" t="s">
        <v>28</v>
      </c>
      <c r="K2250" s="8" t="s">
        <v>45730</v>
      </c>
      <c r="L2250" s="8" t="s">
        <v>5452</v>
      </c>
      <c r="M2250" s="8" t="s">
        <v>3209</v>
      </c>
      <c r="N2250" s="8" t="s">
        <v>10716</v>
      </c>
      <c r="O2250" s="8" t="s">
        <v>19170</v>
      </c>
      <c r="P2250" s="8" t="s">
        <v>299</v>
      </c>
      <c r="Q2250" s="8" t="s">
        <v>22959</v>
      </c>
      <c r="R2250" s="8" t="s">
        <v>39884</v>
      </c>
      <c r="S2250" s="17" t="s">
        <v>42361</v>
      </c>
      <c r="T2250" s="18">
        <v>43030</v>
      </c>
      <c r="U2250" s="8">
        <v>0.25</v>
      </c>
      <c r="V2250" s="8">
        <v>0.75</v>
      </c>
      <c r="W2250" s="8" t="s">
        <v>40</v>
      </c>
      <c r="X2250" s="8" t="s">
        <v>24405</v>
      </c>
      <c r="Y2250" s="8" t="s">
        <v>3538</v>
      </c>
      <c r="Z2250" s="17" t="s">
        <v>23053</v>
      </c>
      <c r="AA2250" s="8" t="s">
        <v>42416</v>
      </c>
      <c r="AB2250" s="8" t="s">
        <v>42417</v>
      </c>
    </row>
    <row r="2251" spans="1:28" hidden="1" x14ac:dyDescent="0.2">
      <c r="A2251" s="8" t="s">
        <v>42409</v>
      </c>
      <c r="B2251" s="8" t="s">
        <v>42410</v>
      </c>
      <c r="C2251" s="8" t="s">
        <v>45741</v>
      </c>
      <c r="D2251" s="8" t="s">
        <v>45742</v>
      </c>
      <c r="E2251" s="8" t="s">
        <v>154</v>
      </c>
      <c r="F2251" s="8" t="s">
        <v>133</v>
      </c>
      <c r="G2251" s="8" t="s">
        <v>154</v>
      </c>
      <c r="H2251" s="8" t="s">
        <v>133</v>
      </c>
      <c r="I2251" s="8" t="s">
        <v>42360</v>
      </c>
      <c r="J2251" s="8" t="s">
        <v>28</v>
      </c>
      <c r="K2251" s="8" t="s">
        <v>45730</v>
      </c>
      <c r="L2251" s="8" t="s">
        <v>2068</v>
      </c>
      <c r="M2251" s="8" t="s">
        <v>3229</v>
      </c>
      <c r="N2251" s="8" t="s">
        <v>10716</v>
      </c>
      <c r="O2251" s="8" t="s">
        <v>19170</v>
      </c>
      <c r="P2251" s="8" t="s">
        <v>299</v>
      </c>
      <c r="Q2251" s="8" t="s">
        <v>22959</v>
      </c>
      <c r="R2251" s="8" t="s">
        <v>39884</v>
      </c>
      <c r="S2251" s="17" t="s">
        <v>42361</v>
      </c>
      <c r="T2251" s="18">
        <v>43031</v>
      </c>
      <c r="U2251" s="8">
        <v>0.25</v>
      </c>
      <c r="V2251" s="8">
        <v>0.75</v>
      </c>
      <c r="W2251" s="8" t="s">
        <v>40</v>
      </c>
      <c r="X2251" s="8" t="s">
        <v>24410</v>
      </c>
      <c r="Y2251" s="8" t="s">
        <v>3511</v>
      </c>
      <c r="Z2251" s="17" t="s">
        <v>42411</v>
      </c>
      <c r="AA2251" s="8" t="s">
        <v>42412</v>
      </c>
      <c r="AB2251" s="8" t="s">
        <v>42413</v>
      </c>
    </row>
    <row r="2252" spans="1:28" hidden="1" x14ac:dyDescent="0.2">
      <c r="A2252" s="8" t="s">
        <v>42405</v>
      </c>
      <c r="B2252" s="8" t="s">
        <v>42406</v>
      </c>
      <c r="C2252" s="8" t="s">
        <v>45741</v>
      </c>
      <c r="D2252" s="8" t="s">
        <v>45742</v>
      </c>
      <c r="E2252" s="8" t="s">
        <v>164</v>
      </c>
      <c r="F2252" s="8" t="s">
        <v>133</v>
      </c>
      <c r="G2252" s="8" t="s">
        <v>164</v>
      </c>
      <c r="H2252" s="8" t="s">
        <v>133</v>
      </c>
      <c r="I2252" s="8" t="s">
        <v>42360</v>
      </c>
      <c r="J2252" s="8" t="s">
        <v>28</v>
      </c>
      <c r="K2252" s="8" t="s">
        <v>45730</v>
      </c>
      <c r="L2252" s="8" t="s">
        <v>2073</v>
      </c>
      <c r="M2252" s="8" t="s">
        <v>1501</v>
      </c>
      <c r="N2252" s="8" t="s">
        <v>10716</v>
      </c>
      <c r="O2252" s="8" t="s">
        <v>19170</v>
      </c>
      <c r="P2252" s="8" t="s">
        <v>299</v>
      </c>
      <c r="Q2252" s="8" t="s">
        <v>22959</v>
      </c>
      <c r="R2252" s="8" t="s">
        <v>39884</v>
      </c>
      <c r="S2252" s="17" t="s">
        <v>42361</v>
      </c>
      <c r="T2252" s="18">
        <v>43032</v>
      </c>
      <c r="U2252" s="8">
        <v>0.25</v>
      </c>
      <c r="V2252" s="8">
        <v>0.75</v>
      </c>
      <c r="W2252" s="8" t="s">
        <v>40</v>
      </c>
      <c r="X2252" s="8" t="s">
        <v>24416</v>
      </c>
      <c r="Y2252" s="8" t="s">
        <v>19249</v>
      </c>
      <c r="Z2252" s="17" t="s">
        <v>23053</v>
      </c>
      <c r="AA2252" s="8" t="s">
        <v>42407</v>
      </c>
      <c r="AB2252" s="8" t="s">
        <v>42408</v>
      </c>
    </row>
    <row r="2253" spans="1:28" hidden="1" x14ac:dyDescent="0.2">
      <c r="A2253" s="8" t="s">
        <v>42646</v>
      </c>
      <c r="B2253" s="8" t="s">
        <v>42647</v>
      </c>
      <c r="C2253" s="8" t="s">
        <v>45741</v>
      </c>
      <c r="D2253" s="8" t="s">
        <v>45742</v>
      </c>
      <c r="E2253" s="8" t="s">
        <v>29</v>
      </c>
      <c r="F2253" s="8" t="s">
        <v>27</v>
      </c>
      <c r="G2253" s="8" t="s">
        <v>29</v>
      </c>
      <c r="H2253" s="8" t="s">
        <v>27</v>
      </c>
      <c r="I2253" s="8" t="s">
        <v>42638</v>
      </c>
      <c r="J2253" s="8" t="s">
        <v>28</v>
      </c>
      <c r="K2253" s="8" t="s">
        <v>45730</v>
      </c>
      <c r="L2253" s="8" t="s">
        <v>5152</v>
      </c>
      <c r="M2253" s="8" t="s">
        <v>1717</v>
      </c>
      <c r="N2253" s="8" t="s">
        <v>10716</v>
      </c>
      <c r="O2253" s="8" t="s">
        <v>19170</v>
      </c>
      <c r="P2253" s="8" t="s">
        <v>299</v>
      </c>
      <c r="Q2253" s="8" t="s">
        <v>22959</v>
      </c>
      <c r="R2253" s="8" t="s">
        <v>39884</v>
      </c>
      <c r="S2253" s="17" t="s">
        <v>42361</v>
      </c>
      <c r="T2253" s="18">
        <v>43009</v>
      </c>
      <c r="U2253" s="8">
        <v>0.25</v>
      </c>
      <c r="V2253" s="8">
        <v>0.75</v>
      </c>
      <c r="W2253" s="8" t="s">
        <v>40</v>
      </c>
      <c r="X2253" s="8" t="s">
        <v>24320</v>
      </c>
      <c r="Y2253" s="8" t="s">
        <v>24321</v>
      </c>
      <c r="Z2253" s="17" t="s">
        <v>42411</v>
      </c>
      <c r="AA2253" s="8" t="s">
        <v>42648</v>
      </c>
      <c r="AB2253" s="8" t="s">
        <v>42649</v>
      </c>
    </row>
    <row r="2254" spans="1:28" hidden="1" x14ac:dyDescent="0.2">
      <c r="A2254" s="8" t="s">
        <v>42642</v>
      </c>
      <c r="B2254" s="8" t="s">
        <v>42643</v>
      </c>
      <c r="C2254" s="8" t="s">
        <v>45741</v>
      </c>
      <c r="D2254" s="8" t="s">
        <v>45742</v>
      </c>
      <c r="E2254" s="8" t="s">
        <v>46</v>
      </c>
      <c r="F2254" s="8" t="s">
        <v>27</v>
      </c>
      <c r="G2254" s="8" t="s">
        <v>46</v>
      </c>
      <c r="H2254" s="8" t="s">
        <v>27</v>
      </c>
      <c r="I2254" s="8" t="s">
        <v>42638</v>
      </c>
      <c r="J2254" s="8" t="s">
        <v>28</v>
      </c>
      <c r="K2254" s="8" t="s">
        <v>45730</v>
      </c>
      <c r="L2254" s="8" t="s">
        <v>2000</v>
      </c>
      <c r="M2254" s="8" t="s">
        <v>1738</v>
      </c>
      <c r="N2254" s="8" t="s">
        <v>10716</v>
      </c>
      <c r="O2254" s="8" t="s">
        <v>19170</v>
      </c>
      <c r="P2254" s="8" t="s">
        <v>299</v>
      </c>
      <c r="Q2254" s="8" t="s">
        <v>22959</v>
      </c>
      <c r="R2254" s="8" t="s">
        <v>39884</v>
      </c>
      <c r="S2254" s="17" t="s">
        <v>42361</v>
      </c>
      <c r="T2254" s="18">
        <v>43010</v>
      </c>
      <c r="U2254" s="8">
        <v>0.25</v>
      </c>
      <c r="V2254" s="8">
        <v>0.75</v>
      </c>
      <c r="W2254" s="8" t="s">
        <v>40</v>
      </c>
      <c r="X2254" s="8" t="s">
        <v>24327</v>
      </c>
      <c r="Y2254" s="8" t="s">
        <v>19249</v>
      </c>
      <c r="Z2254" s="17" t="s">
        <v>23053</v>
      </c>
      <c r="AA2254" s="8" t="s">
        <v>42644</v>
      </c>
      <c r="AB2254" s="8" t="s">
        <v>42645</v>
      </c>
    </row>
    <row r="2255" spans="1:28" hidden="1" x14ac:dyDescent="0.2">
      <c r="A2255" s="8" t="s">
        <v>42636</v>
      </c>
      <c r="B2255" s="8" t="s">
        <v>42637</v>
      </c>
      <c r="C2255" s="8" t="s">
        <v>45741</v>
      </c>
      <c r="D2255" s="8" t="s">
        <v>45742</v>
      </c>
      <c r="E2255" s="8" t="s">
        <v>55</v>
      </c>
      <c r="F2255" s="8" t="s">
        <v>27</v>
      </c>
      <c r="G2255" s="8" t="s">
        <v>55</v>
      </c>
      <c r="H2255" s="8" t="s">
        <v>27</v>
      </c>
      <c r="I2255" s="8" t="s">
        <v>42638</v>
      </c>
      <c r="J2255" s="8" t="s">
        <v>28</v>
      </c>
      <c r="K2255" s="8" t="s">
        <v>45730</v>
      </c>
      <c r="L2255" s="8" t="s">
        <v>2011</v>
      </c>
      <c r="M2255" s="8" t="s">
        <v>1263</v>
      </c>
      <c r="N2255" s="8" t="s">
        <v>10716</v>
      </c>
      <c r="O2255" s="8" t="s">
        <v>19170</v>
      </c>
      <c r="P2255" s="8" t="s">
        <v>299</v>
      </c>
      <c r="Q2255" s="8" t="s">
        <v>22959</v>
      </c>
      <c r="R2255" s="8" t="s">
        <v>39884</v>
      </c>
      <c r="S2255" s="17" t="s">
        <v>42361</v>
      </c>
      <c r="T2255" s="18">
        <v>43011</v>
      </c>
      <c r="U2255" s="8">
        <v>0.25</v>
      </c>
      <c r="V2255" s="8">
        <v>0.75</v>
      </c>
      <c r="W2255" s="8" t="s">
        <v>40</v>
      </c>
      <c r="X2255" s="8" t="s">
        <v>24332</v>
      </c>
      <c r="Y2255" s="8" t="s">
        <v>19995</v>
      </c>
      <c r="Z2255" s="17" t="s">
        <v>42639</v>
      </c>
      <c r="AA2255" s="8" t="s">
        <v>42640</v>
      </c>
      <c r="AB2255" s="8" t="s">
        <v>42641</v>
      </c>
    </row>
    <row r="2256" spans="1:28" hidden="1" x14ac:dyDescent="0.2">
      <c r="A2256" s="8" t="s">
        <v>42650</v>
      </c>
      <c r="B2256" s="8" t="s">
        <v>42651</v>
      </c>
      <c r="C2256" s="8" t="s">
        <v>45741</v>
      </c>
      <c r="D2256" s="8" t="s">
        <v>45742</v>
      </c>
      <c r="E2256" s="8" t="s">
        <v>362</v>
      </c>
      <c r="F2256" s="8" t="s">
        <v>112</v>
      </c>
      <c r="G2256" s="8" t="s">
        <v>362</v>
      </c>
      <c r="H2256" s="8" t="s">
        <v>112</v>
      </c>
      <c r="I2256" s="8" t="s">
        <v>42638</v>
      </c>
      <c r="J2256" s="8" t="s">
        <v>28</v>
      </c>
      <c r="K2256" s="8" t="s">
        <v>45730</v>
      </c>
      <c r="L2256" s="8" t="s">
        <v>363</v>
      </c>
      <c r="M2256" s="8" t="s">
        <v>364</v>
      </c>
      <c r="N2256" s="8" t="s">
        <v>10716</v>
      </c>
      <c r="O2256" s="8" t="s">
        <v>19170</v>
      </c>
      <c r="P2256" s="8" t="s">
        <v>299</v>
      </c>
      <c r="Q2256" s="8" t="s">
        <v>22959</v>
      </c>
      <c r="R2256" s="8" t="s">
        <v>39884</v>
      </c>
      <c r="S2256" s="17" t="s">
        <v>42361</v>
      </c>
      <c r="T2256" s="18">
        <v>43019</v>
      </c>
      <c r="U2256" s="8">
        <v>0.25</v>
      </c>
      <c r="V2256" s="8">
        <v>0.75</v>
      </c>
      <c r="W2256" s="8" t="s">
        <v>40</v>
      </c>
      <c r="X2256" s="8" t="s">
        <v>24338</v>
      </c>
      <c r="Y2256" s="8" t="s">
        <v>24339</v>
      </c>
      <c r="Z2256" s="17" t="s">
        <v>24340</v>
      </c>
      <c r="AA2256" s="8" t="s">
        <v>42652</v>
      </c>
      <c r="AB2256" s="8" t="s">
        <v>42653</v>
      </c>
    </row>
    <row r="2257" spans="1:28" hidden="1" x14ac:dyDescent="0.2">
      <c r="A2257" s="8" t="s">
        <v>42654</v>
      </c>
      <c r="B2257" s="8" t="s">
        <v>42655</v>
      </c>
      <c r="C2257" s="8" t="s">
        <v>45741</v>
      </c>
      <c r="D2257" s="8" t="s">
        <v>45742</v>
      </c>
      <c r="E2257" s="8" t="s">
        <v>372</v>
      </c>
      <c r="F2257" s="8" t="s">
        <v>112</v>
      </c>
      <c r="G2257" s="8" t="s">
        <v>372</v>
      </c>
      <c r="H2257" s="8" t="s">
        <v>112</v>
      </c>
      <c r="I2257" s="8" t="s">
        <v>42638</v>
      </c>
      <c r="J2257" s="8" t="s">
        <v>28</v>
      </c>
      <c r="K2257" s="8" t="s">
        <v>45730</v>
      </c>
      <c r="L2257" s="8" t="s">
        <v>373</v>
      </c>
      <c r="M2257" s="8" t="s">
        <v>374</v>
      </c>
      <c r="N2257" s="8" t="s">
        <v>10716</v>
      </c>
      <c r="O2257" s="8" t="s">
        <v>19170</v>
      </c>
      <c r="P2257" s="8" t="s">
        <v>299</v>
      </c>
      <c r="Q2257" s="8" t="s">
        <v>22959</v>
      </c>
      <c r="R2257" s="8" t="s">
        <v>39884</v>
      </c>
      <c r="S2257" s="17" t="s">
        <v>42361</v>
      </c>
      <c r="T2257" s="18">
        <v>43020</v>
      </c>
      <c r="U2257" s="8">
        <v>0.25</v>
      </c>
      <c r="V2257" s="8">
        <v>0.75</v>
      </c>
      <c r="W2257" s="8" t="s">
        <v>40</v>
      </c>
      <c r="X2257" s="8" t="s">
        <v>24345</v>
      </c>
      <c r="Y2257" s="8" t="s">
        <v>24346</v>
      </c>
      <c r="Z2257" s="17" t="s">
        <v>42656</v>
      </c>
      <c r="AA2257" s="8" t="s">
        <v>42657</v>
      </c>
      <c r="AB2257" s="8" t="s">
        <v>42658</v>
      </c>
    </row>
    <row r="2258" spans="1:28" hidden="1" x14ac:dyDescent="0.2">
      <c r="A2258" s="8" t="s">
        <v>42659</v>
      </c>
      <c r="B2258" s="8" t="s">
        <v>42660</v>
      </c>
      <c r="C2258" s="8" t="s">
        <v>45741</v>
      </c>
      <c r="D2258" s="8" t="s">
        <v>45742</v>
      </c>
      <c r="E2258" s="8" t="s">
        <v>382</v>
      </c>
      <c r="F2258" s="8" t="s">
        <v>112</v>
      </c>
      <c r="G2258" s="8" t="s">
        <v>382</v>
      </c>
      <c r="H2258" s="8" t="s">
        <v>112</v>
      </c>
      <c r="I2258" s="8" t="s">
        <v>42638</v>
      </c>
      <c r="J2258" s="8" t="s">
        <v>28</v>
      </c>
      <c r="K2258" s="8" t="s">
        <v>45730</v>
      </c>
      <c r="L2258" s="8" t="s">
        <v>383</v>
      </c>
      <c r="M2258" s="8" t="s">
        <v>384</v>
      </c>
      <c r="N2258" s="8" t="s">
        <v>10716</v>
      </c>
      <c r="O2258" s="8" t="s">
        <v>19170</v>
      </c>
      <c r="P2258" s="8" t="s">
        <v>299</v>
      </c>
      <c r="Q2258" s="8" t="s">
        <v>22959</v>
      </c>
      <c r="R2258" s="8" t="s">
        <v>39884</v>
      </c>
      <c r="S2258" s="17" t="s">
        <v>42361</v>
      </c>
      <c r="T2258" s="18">
        <v>43021</v>
      </c>
      <c r="U2258" s="8">
        <v>0.25</v>
      </c>
      <c r="V2258" s="8">
        <v>0.75</v>
      </c>
      <c r="W2258" s="8" t="s">
        <v>40</v>
      </c>
      <c r="X2258" s="8" t="s">
        <v>24352</v>
      </c>
      <c r="Y2258" s="8" t="s">
        <v>24353</v>
      </c>
      <c r="Z2258" s="17" t="s">
        <v>42661</v>
      </c>
      <c r="AA2258" s="8" t="s">
        <v>42662</v>
      </c>
      <c r="AB2258" s="8" t="s">
        <v>42663</v>
      </c>
    </row>
    <row r="2259" spans="1:28" hidden="1" x14ac:dyDescent="0.2">
      <c r="A2259" s="8" t="s">
        <v>42664</v>
      </c>
      <c r="B2259" s="8" t="s">
        <v>42665</v>
      </c>
      <c r="C2259" s="8" t="s">
        <v>45741</v>
      </c>
      <c r="D2259" s="8" t="s">
        <v>45742</v>
      </c>
      <c r="E2259" s="8" t="s">
        <v>390</v>
      </c>
      <c r="F2259" s="8" t="s">
        <v>112</v>
      </c>
      <c r="G2259" s="8" t="s">
        <v>390</v>
      </c>
      <c r="H2259" s="8" t="s">
        <v>112</v>
      </c>
      <c r="I2259" s="8" t="s">
        <v>42638</v>
      </c>
      <c r="J2259" s="8" t="s">
        <v>28</v>
      </c>
      <c r="K2259" s="8" t="s">
        <v>45730</v>
      </c>
      <c r="L2259" s="8" t="s">
        <v>391</v>
      </c>
      <c r="M2259" s="8" t="s">
        <v>392</v>
      </c>
      <c r="N2259" s="8" t="s">
        <v>10716</v>
      </c>
      <c r="O2259" s="8" t="s">
        <v>19170</v>
      </c>
      <c r="P2259" s="8" t="s">
        <v>299</v>
      </c>
      <c r="Q2259" s="8" t="s">
        <v>22959</v>
      </c>
      <c r="R2259" s="8" t="s">
        <v>39884</v>
      </c>
      <c r="S2259" s="17" t="s">
        <v>42361</v>
      </c>
      <c r="T2259" s="18">
        <v>43022</v>
      </c>
      <c r="U2259" s="8">
        <v>0.25</v>
      </c>
      <c r="V2259" s="8">
        <v>0.75</v>
      </c>
      <c r="W2259" s="8" t="s">
        <v>40</v>
      </c>
      <c r="X2259" s="8" t="s">
        <v>24359</v>
      </c>
      <c r="Y2259" s="8" t="s">
        <v>20280</v>
      </c>
      <c r="Z2259" s="17" t="s">
        <v>24340</v>
      </c>
      <c r="AA2259" s="8" t="s">
        <v>42666</v>
      </c>
      <c r="AB2259" s="8" t="s">
        <v>42667</v>
      </c>
    </row>
    <row r="2260" spans="1:28" hidden="1" x14ac:dyDescent="0.2">
      <c r="A2260" s="8" t="s">
        <v>42668</v>
      </c>
      <c r="B2260" s="8" t="s">
        <v>42669</v>
      </c>
      <c r="C2260" s="8" t="s">
        <v>45741</v>
      </c>
      <c r="D2260" s="8" t="s">
        <v>45742</v>
      </c>
      <c r="E2260" s="8" t="s">
        <v>400</v>
      </c>
      <c r="F2260" s="8" t="s">
        <v>112</v>
      </c>
      <c r="G2260" s="8" t="s">
        <v>400</v>
      </c>
      <c r="H2260" s="8" t="s">
        <v>112</v>
      </c>
      <c r="I2260" s="8" t="s">
        <v>42638</v>
      </c>
      <c r="J2260" s="8" t="s">
        <v>28</v>
      </c>
      <c r="K2260" s="8" t="s">
        <v>45730</v>
      </c>
      <c r="L2260" s="8" t="s">
        <v>401</v>
      </c>
      <c r="M2260" s="8" t="s">
        <v>402</v>
      </c>
      <c r="N2260" s="8" t="s">
        <v>10716</v>
      </c>
      <c r="O2260" s="8" t="s">
        <v>19170</v>
      </c>
      <c r="P2260" s="8" t="s">
        <v>299</v>
      </c>
      <c r="Q2260" s="8" t="s">
        <v>22959</v>
      </c>
      <c r="R2260" s="8" t="s">
        <v>39884</v>
      </c>
      <c r="S2260" s="17" t="s">
        <v>42361</v>
      </c>
      <c r="T2260" s="18">
        <v>43023</v>
      </c>
      <c r="U2260" s="8">
        <v>0.25</v>
      </c>
      <c r="V2260" s="8">
        <v>0.75</v>
      </c>
      <c r="W2260" s="8" t="s">
        <v>40</v>
      </c>
      <c r="X2260" s="8" t="s">
        <v>365</v>
      </c>
      <c r="Y2260" s="8" t="s">
        <v>366</v>
      </c>
      <c r="Z2260" s="17" t="s">
        <v>24340</v>
      </c>
      <c r="AA2260" s="8" t="s">
        <v>42670</v>
      </c>
      <c r="AB2260" s="8" t="s">
        <v>42671</v>
      </c>
    </row>
    <row r="2261" spans="1:28" hidden="1" x14ac:dyDescent="0.2">
      <c r="A2261" s="8" t="s">
        <v>42672</v>
      </c>
      <c r="B2261" s="8" t="s">
        <v>42673</v>
      </c>
      <c r="C2261" s="8" t="s">
        <v>45741</v>
      </c>
      <c r="D2261" s="8" t="s">
        <v>45742</v>
      </c>
      <c r="E2261" s="8" t="s">
        <v>113</v>
      </c>
      <c r="F2261" s="8" t="s">
        <v>112</v>
      </c>
      <c r="G2261" s="8" t="s">
        <v>113</v>
      </c>
      <c r="H2261" s="8" t="s">
        <v>112</v>
      </c>
      <c r="I2261" s="8" t="s">
        <v>42638</v>
      </c>
      <c r="J2261" s="8" t="s">
        <v>28</v>
      </c>
      <c r="K2261" s="8" t="s">
        <v>45730</v>
      </c>
      <c r="L2261" s="8" t="s">
        <v>409</v>
      </c>
      <c r="M2261" s="8" t="s">
        <v>410</v>
      </c>
      <c r="N2261" s="8" t="s">
        <v>10716</v>
      </c>
      <c r="O2261" s="8" t="s">
        <v>19170</v>
      </c>
      <c r="P2261" s="8" t="s">
        <v>299</v>
      </c>
      <c r="Q2261" s="8" t="s">
        <v>22959</v>
      </c>
      <c r="R2261" s="8" t="s">
        <v>39884</v>
      </c>
      <c r="S2261" s="17" t="s">
        <v>42361</v>
      </c>
      <c r="T2261" s="18">
        <v>43024</v>
      </c>
      <c r="U2261" s="8">
        <v>0.25</v>
      </c>
      <c r="V2261" s="8">
        <v>0.75</v>
      </c>
      <c r="W2261" s="8" t="s">
        <v>40</v>
      </c>
      <c r="X2261" s="8" t="s">
        <v>24370</v>
      </c>
      <c r="Y2261" s="8" t="s">
        <v>19204</v>
      </c>
      <c r="Z2261" s="17" t="s">
        <v>42674</v>
      </c>
      <c r="AA2261" s="8" t="s">
        <v>42675</v>
      </c>
      <c r="AB2261" s="8" t="s">
        <v>42676</v>
      </c>
    </row>
    <row r="2262" spans="1:28" hidden="1" x14ac:dyDescent="0.2">
      <c r="A2262" s="8" t="s">
        <v>42677</v>
      </c>
      <c r="B2262" s="8" t="s">
        <v>42678</v>
      </c>
      <c r="C2262" s="8" t="s">
        <v>45741</v>
      </c>
      <c r="D2262" s="8" t="s">
        <v>45742</v>
      </c>
      <c r="E2262" s="8" t="s">
        <v>123</v>
      </c>
      <c r="F2262" s="8" t="s">
        <v>112</v>
      </c>
      <c r="G2262" s="8" t="s">
        <v>123</v>
      </c>
      <c r="H2262" s="8" t="s">
        <v>112</v>
      </c>
      <c r="I2262" s="8" t="s">
        <v>42638</v>
      </c>
      <c r="J2262" s="8" t="s">
        <v>28</v>
      </c>
      <c r="K2262" s="8" t="s">
        <v>45730</v>
      </c>
      <c r="L2262" s="8" t="s">
        <v>418</v>
      </c>
      <c r="M2262" s="8" t="s">
        <v>419</v>
      </c>
      <c r="N2262" s="8" t="s">
        <v>10716</v>
      </c>
      <c r="O2262" s="8" t="s">
        <v>19170</v>
      </c>
      <c r="P2262" s="8" t="s">
        <v>299</v>
      </c>
      <c r="Q2262" s="8" t="s">
        <v>22959</v>
      </c>
      <c r="R2262" s="8" t="s">
        <v>39884</v>
      </c>
      <c r="S2262" s="17" t="s">
        <v>42361</v>
      </c>
      <c r="T2262" s="18">
        <v>43025</v>
      </c>
      <c r="U2262" s="8">
        <v>0.25</v>
      </c>
      <c r="V2262" s="8">
        <v>0.75</v>
      </c>
      <c r="W2262" s="8" t="s">
        <v>40</v>
      </c>
      <c r="X2262" s="8" t="s">
        <v>375</v>
      </c>
      <c r="Y2262" s="8" t="s">
        <v>376</v>
      </c>
      <c r="Z2262" s="17" t="s">
        <v>42679</v>
      </c>
      <c r="AA2262" s="8" t="s">
        <v>42680</v>
      </c>
      <c r="AB2262" s="8" t="s">
        <v>42681</v>
      </c>
    </row>
    <row r="2263" spans="1:28" hidden="1" x14ac:dyDescent="0.2">
      <c r="A2263" s="8" t="s">
        <v>42682</v>
      </c>
      <c r="B2263" s="8" t="s">
        <v>42683</v>
      </c>
      <c r="C2263" s="8" t="s">
        <v>45741</v>
      </c>
      <c r="D2263" s="8" t="s">
        <v>45742</v>
      </c>
      <c r="E2263" s="8" t="s">
        <v>134</v>
      </c>
      <c r="F2263" s="8" t="s">
        <v>133</v>
      </c>
      <c r="G2263" s="8" t="s">
        <v>134</v>
      </c>
      <c r="H2263" s="8" t="s">
        <v>133</v>
      </c>
      <c r="I2263" s="8" t="s">
        <v>42638</v>
      </c>
      <c r="J2263" s="8" t="s">
        <v>28</v>
      </c>
      <c r="K2263" s="8" t="s">
        <v>45730</v>
      </c>
      <c r="L2263" s="8" t="s">
        <v>2047</v>
      </c>
      <c r="M2263" s="8" t="s">
        <v>3136</v>
      </c>
      <c r="N2263" s="8" t="s">
        <v>10716</v>
      </c>
      <c r="O2263" s="8" t="s">
        <v>19170</v>
      </c>
      <c r="P2263" s="8" t="s">
        <v>299</v>
      </c>
      <c r="Q2263" s="8" t="s">
        <v>22959</v>
      </c>
      <c r="R2263" s="8" t="s">
        <v>39884</v>
      </c>
      <c r="S2263" s="17" t="s">
        <v>42361</v>
      </c>
      <c r="T2263" s="18">
        <v>43026</v>
      </c>
      <c r="U2263" s="8">
        <v>0.25</v>
      </c>
      <c r="V2263" s="8">
        <v>0.75</v>
      </c>
      <c r="W2263" s="8" t="s">
        <v>40</v>
      </c>
      <c r="X2263" s="8" t="s">
        <v>24381</v>
      </c>
      <c r="Y2263" s="8" t="s">
        <v>24382</v>
      </c>
      <c r="Z2263" s="17" t="s">
        <v>23053</v>
      </c>
      <c r="AA2263" s="8" t="s">
        <v>42684</v>
      </c>
      <c r="AB2263" s="8" t="s">
        <v>42685</v>
      </c>
    </row>
    <row r="2264" spans="1:28" hidden="1" x14ac:dyDescent="0.2">
      <c r="A2264" s="8" t="s">
        <v>42686</v>
      </c>
      <c r="B2264" s="8" t="s">
        <v>42687</v>
      </c>
      <c r="C2264" s="8" t="s">
        <v>45741</v>
      </c>
      <c r="D2264" s="8" t="s">
        <v>45742</v>
      </c>
      <c r="E2264" s="8" t="s">
        <v>144</v>
      </c>
      <c r="F2264" s="8" t="s">
        <v>133</v>
      </c>
      <c r="G2264" s="8" t="s">
        <v>144</v>
      </c>
      <c r="H2264" s="8" t="s">
        <v>133</v>
      </c>
      <c r="I2264" s="8" t="s">
        <v>42638</v>
      </c>
      <c r="J2264" s="8" t="s">
        <v>28</v>
      </c>
      <c r="K2264" s="8" t="s">
        <v>45730</v>
      </c>
      <c r="L2264" s="8" t="s">
        <v>2054</v>
      </c>
      <c r="M2264" s="8" t="s">
        <v>3151</v>
      </c>
      <c r="N2264" s="8" t="s">
        <v>10716</v>
      </c>
      <c r="O2264" s="8" t="s">
        <v>19170</v>
      </c>
      <c r="P2264" s="8" t="s">
        <v>299</v>
      </c>
      <c r="Q2264" s="8" t="s">
        <v>22959</v>
      </c>
      <c r="R2264" s="8" t="s">
        <v>39884</v>
      </c>
      <c r="S2264" s="17" t="s">
        <v>42361</v>
      </c>
      <c r="T2264" s="18">
        <v>43027</v>
      </c>
      <c r="U2264" s="8">
        <v>0.25</v>
      </c>
      <c r="V2264" s="8">
        <v>0.75</v>
      </c>
      <c r="W2264" s="8" t="s">
        <v>40</v>
      </c>
      <c r="X2264" s="8" t="s">
        <v>24387</v>
      </c>
      <c r="Y2264" s="8" t="s">
        <v>24388</v>
      </c>
      <c r="Z2264" s="17" t="s">
        <v>24389</v>
      </c>
      <c r="AA2264" s="8" t="s">
        <v>42688</v>
      </c>
      <c r="AB2264" s="8" t="s">
        <v>3638</v>
      </c>
    </row>
    <row r="2265" spans="1:28" hidden="1" x14ac:dyDescent="0.2">
      <c r="A2265" s="8" t="s">
        <v>42689</v>
      </c>
      <c r="B2265" s="8" t="s">
        <v>42690</v>
      </c>
      <c r="C2265" s="8" t="s">
        <v>45741</v>
      </c>
      <c r="D2265" s="8" t="s">
        <v>45742</v>
      </c>
      <c r="E2265" s="8" t="s">
        <v>174</v>
      </c>
      <c r="F2265" s="8" t="s">
        <v>133</v>
      </c>
      <c r="G2265" s="8" t="s">
        <v>174</v>
      </c>
      <c r="H2265" s="8" t="s">
        <v>133</v>
      </c>
      <c r="I2265" s="8" t="s">
        <v>42638</v>
      </c>
      <c r="J2265" s="8" t="s">
        <v>28</v>
      </c>
      <c r="K2265" s="8" t="s">
        <v>45730</v>
      </c>
      <c r="L2265" s="8" t="s">
        <v>2061</v>
      </c>
      <c r="M2265" s="8" t="s">
        <v>3166</v>
      </c>
      <c r="N2265" s="8" t="s">
        <v>10716</v>
      </c>
      <c r="O2265" s="8" t="s">
        <v>19170</v>
      </c>
      <c r="P2265" s="8" t="s">
        <v>299</v>
      </c>
      <c r="Q2265" s="8" t="s">
        <v>22959</v>
      </c>
      <c r="R2265" s="8" t="s">
        <v>39884</v>
      </c>
      <c r="S2265" s="17" t="s">
        <v>42361</v>
      </c>
      <c r="T2265" s="18">
        <v>43028</v>
      </c>
      <c r="U2265" s="8">
        <v>0.25</v>
      </c>
      <c r="V2265" s="8">
        <v>0.75</v>
      </c>
      <c r="W2265" s="8" t="s">
        <v>40</v>
      </c>
      <c r="X2265" s="8" t="s">
        <v>24394</v>
      </c>
      <c r="Y2265" s="8" t="s">
        <v>13060</v>
      </c>
      <c r="Z2265" s="17" t="s">
        <v>23053</v>
      </c>
      <c r="AA2265" s="8" t="s">
        <v>42691</v>
      </c>
      <c r="AB2265" s="8" t="s">
        <v>42692</v>
      </c>
    </row>
    <row r="2266" spans="1:28" hidden="1" x14ac:dyDescent="0.2">
      <c r="A2266" s="8" t="s">
        <v>42693</v>
      </c>
      <c r="B2266" s="8" t="s">
        <v>42694</v>
      </c>
      <c r="C2266" s="8" t="s">
        <v>45741</v>
      </c>
      <c r="D2266" s="8" t="s">
        <v>45742</v>
      </c>
      <c r="E2266" s="8" t="s">
        <v>184</v>
      </c>
      <c r="F2266" s="8" t="s">
        <v>133</v>
      </c>
      <c r="G2266" s="8" t="s">
        <v>184</v>
      </c>
      <c r="H2266" s="8" t="s">
        <v>133</v>
      </c>
      <c r="I2266" s="8" t="s">
        <v>42638</v>
      </c>
      <c r="J2266" s="8" t="s">
        <v>28</v>
      </c>
      <c r="K2266" s="8" t="s">
        <v>45730</v>
      </c>
      <c r="L2266" s="8" t="s">
        <v>5428</v>
      </c>
      <c r="M2266" s="8" t="s">
        <v>3173</v>
      </c>
      <c r="N2266" s="8" t="s">
        <v>10716</v>
      </c>
      <c r="O2266" s="8" t="s">
        <v>19170</v>
      </c>
      <c r="P2266" s="8" t="s">
        <v>299</v>
      </c>
      <c r="Q2266" s="8" t="s">
        <v>22959</v>
      </c>
      <c r="R2266" s="8" t="s">
        <v>39884</v>
      </c>
      <c r="S2266" s="17" t="s">
        <v>42361</v>
      </c>
      <c r="T2266" s="18">
        <v>43029</v>
      </c>
      <c r="U2266" s="8">
        <v>0.25</v>
      </c>
      <c r="V2266" s="8">
        <v>0.75</v>
      </c>
      <c r="W2266" s="8" t="s">
        <v>40</v>
      </c>
      <c r="X2266" s="8" t="s">
        <v>24399</v>
      </c>
      <c r="Y2266" s="8" t="s">
        <v>24400</v>
      </c>
      <c r="Z2266" s="17" t="s">
        <v>23053</v>
      </c>
      <c r="AA2266" s="8" t="s">
        <v>42695</v>
      </c>
      <c r="AB2266" s="8" t="s">
        <v>42696</v>
      </c>
    </row>
    <row r="2267" spans="1:28" hidden="1" x14ac:dyDescent="0.2">
      <c r="A2267" s="8" t="s">
        <v>42697</v>
      </c>
      <c r="B2267" s="8" t="s">
        <v>42698</v>
      </c>
      <c r="C2267" s="8" t="s">
        <v>45741</v>
      </c>
      <c r="D2267" s="8" t="s">
        <v>45742</v>
      </c>
      <c r="E2267" s="8" t="s">
        <v>194</v>
      </c>
      <c r="F2267" s="8" t="s">
        <v>133</v>
      </c>
      <c r="G2267" s="8" t="s">
        <v>194</v>
      </c>
      <c r="H2267" s="8" t="s">
        <v>133</v>
      </c>
      <c r="I2267" s="8" t="s">
        <v>42638</v>
      </c>
      <c r="J2267" s="8" t="s">
        <v>28</v>
      </c>
      <c r="K2267" s="8" t="s">
        <v>45730</v>
      </c>
      <c r="L2267" s="8" t="s">
        <v>5452</v>
      </c>
      <c r="M2267" s="8" t="s">
        <v>3209</v>
      </c>
      <c r="N2267" s="8" t="s">
        <v>10716</v>
      </c>
      <c r="O2267" s="8" t="s">
        <v>19170</v>
      </c>
      <c r="P2267" s="8" t="s">
        <v>299</v>
      </c>
      <c r="Q2267" s="8" t="s">
        <v>22959</v>
      </c>
      <c r="R2267" s="8" t="s">
        <v>39884</v>
      </c>
      <c r="S2267" s="17" t="s">
        <v>42361</v>
      </c>
      <c r="T2267" s="18">
        <v>43030</v>
      </c>
      <c r="U2267" s="8">
        <v>0.25</v>
      </c>
      <c r="V2267" s="8">
        <v>0.75</v>
      </c>
      <c r="W2267" s="8" t="s">
        <v>40</v>
      </c>
      <c r="X2267" s="8" t="s">
        <v>24405</v>
      </c>
      <c r="Y2267" s="8" t="s">
        <v>3538</v>
      </c>
      <c r="Z2267" s="17" t="s">
        <v>23053</v>
      </c>
      <c r="AA2267" s="8" t="s">
        <v>42699</v>
      </c>
      <c r="AB2267" s="8" t="s">
        <v>42700</v>
      </c>
    </row>
    <row r="2268" spans="1:28" hidden="1" x14ac:dyDescent="0.2">
      <c r="A2268" s="8" t="s">
        <v>42701</v>
      </c>
      <c r="B2268" s="8" t="s">
        <v>42702</v>
      </c>
      <c r="C2268" s="8" t="s">
        <v>45741</v>
      </c>
      <c r="D2268" s="8" t="s">
        <v>45742</v>
      </c>
      <c r="E2268" s="8" t="s">
        <v>154</v>
      </c>
      <c r="F2268" s="8" t="s">
        <v>133</v>
      </c>
      <c r="G2268" s="8" t="s">
        <v>154</v>
      </c>
      <c r="H2268" s="8" t="s">
        <v>133</v>
      </c>
      <c r="I2268" s="8" t="s">
        <v>42638</v>
      </c>
      <c r="J2268" s="8" t="s">
        <v>28</v>
      </c>
      <c r="K2268" s="8" t="s">
        <v>45730</v>
      </c>
      <c r="L2268" s="8" t="s">
        <v>2068</v>
      </c>
      <c r="M2268" s="8" t="s">
        <v>3229</v>
      </c>
      <c r="N2268" s="8" t="s">
        <v>10716</v>
      </c>
      <c r="O2268" s="8" t="s">
        <v>19170</v>
      </c>
      <c r="P2268" s="8" t="s">
        <v>299</v>
      </c>
      <c r="Q2268" s="8" t="s">
        <v>22959</v>
      </c>
      <c r="R2268" s="8" t="s">
        <v>39884</v>
      </c>
      <c r="S2268" s="17" t="s">
        <v>42361</v>
      </c>
      <c r="T2268" s="18">
        <v>43031</v>
      </c>
      <c r="U2268" s="8">
        <v>0.25</v>
      </c>
      <c r="V2268" s="8">
        <v>0.75</v>
      </c>
      <c r="W2268" s="8" t="s">
        <v>40</v>
      </c>
      <c r="X2268" s="8" t="s">
        <v>24410</v>
      </c>
      <c r="Y2268" s="8" t="s">
        <v>3511</v>
      </c>
      <c r="Z2268" s="17" t="s">
        <v>42411</v>
      </c>
      <c r="AA2268" s="8" t="s">
        <v>42703</v>
      </c>
      <c r="AB2268" s="8" t="s">
        <v>42704</v>
      </c>
    </row>
    <row r="2269" spans="1:28" hidden="1" x14ac:dyDescent="0.2">
      <c r="A2269" s="8" t="s">
        <v>42705</v>
      </c>
      <c r="B2269" s="8" t="s">
        <v>42706</v>
      </c>
      <c r="C2269" s="8" t="s">
        <v>45741</v>
      </c>
      <c r="D2269" s="8" t="s">
        <v>45742</v>
      </c>
      <c r="E2269" s="8" t="s">
        <v>164</v>
      </c>
      <c r="F2269" s="8" t="s">
        <v>133</v>
      </c>
      <c r="G2269" s="8" t="s">
        <v>164</v>
      </c>
      <c r="H2269" s="8" t="s">
        <v>133</v>
      </c>
      <c r="I2269" s="8" t="s">
        <v>42638</v>
      </c>
      <c r="J2269" s="8" t="s">
        <v>28</v>
      </c>
      <c r="K2269" s="8" t="s">
        <v>45730</v>
      </c>
      <c r="L2269" s="8" t="s">
        <v>2073</v>
      </c>
      <c r="M2269" s="8" t="s">
        <v>1501</v>
      </c>
      <c r="N2269" s="8" t="s">
        <v>10716</v>
      </c>
      <c r="O2269" s="8" t="s">
        <v>19170</v>
      </c>
      <c r="P2269" s="8" t="s">
        <v>299</v>
      </c>
      <c r="Q2269" s="8" t="s">
        <v>22959</v>
      </c>
      <c r="R2269" s="8" t="s">
        <v>39884</v>
      </c>
      <c r="S2269" s="17" t="s">
        <v>42361</v>
      </c>
      <c r="T2269" s="18">
        <v>43032</v>
      </c>
      <c r="U2269" s="8">
        <v>0.25</v>
      </c>
      <c r="V2269" s="8">
        <v>0.75</v>
      </c>
      <c r="W2269" s="8" t="s">
        <v>40</v>
      </c>
      <c r="X2269" s="8" t="s">
        <v>24416</v>
      </c>
      <c r="Y2269" s="8" t="s">
        <v>19249</v>
      </c>
      <c r="Z2269" s="17" t="s">
        <v>23053</v>
      </c>
      <c r="AA2269" s="8" t="s">
        <v>42707</v>
      </c>
      <c r="AB2269" s="8" t="s">
        <v>42708</v>
      </c>
    </row>
    <row r="2270" spans="1:28" hidden="1" x14ac:dyDescent="0.2">
      <c r="A2270" s="8" t="s">
        <v>43884</v>
      </c>
      <c r="B2270" s="8" t="s">
        <v>43885</v>
      </c>
      <c r="C2270" s="8" t="s">
        <v>45741</v>
      </c>
      <c r="D2270" s="8" t="s">
        <v>45742</v>
      </c>
      <c r="E2270" s="8" t="s">
        <v>134</v>
      </c>
      <c r="F2270" s="8" t="s">
        <v>133</v>
      </c>
      <c r="G2270" s="8" t="s">
        <v>134</v>
      </c>
      <c r="H2270" s="8" t="s">
        <v>133</v>
      </c>
      <c r="I2270" s="8" t="s">
        <v>43886</v>
      </c>
      <c r="J2270" s="8" t="s">
        <v>28</v>
      </c>
      <c r="K2270" s="8" t="s">
        <v>296</v>
      </c>
      <c r="L2270" s="8" t="s">
        <v>2047</v>
      </c>
      <c r="M2270" s="8" t="s">
        <v>3136</v>
      </c>
      <c r="N2270" s="8" t="s">
        <v>10716</v>
      </c>
      <c r="O2270" s="8" t="s">
        <v>19170</v>
      </c>
      <c r="P2270" s="8" t="s">
        <v>299</v>
      </c>
      <c r="Q2270" s="8" t="s">
        <v>12927</v>
      </c>
      <c r="R2270" s="8" t="s">
        <v>43546</v>
      </c>
      <c r="S2270" s="17" t="s">
        <v>43887</v>
      </c>
      <c r="T2270" s="18">
        <v>43026</v>
      </c>
      <c r="U2270" s="8">
        <v>0.25</v>
      </c>
      <c r="V2270" s="8">
        <v>0.75</v>
      </c>
      <c r="W2270" s="8" t="s">
        <v>40</v>
      </c>
      <c r="X2270" s="8" t="s">
        <v>38239</v>
      </c>
      <c r="Y2270" s="8" t="s">
        <v>38240</v>
      </c>
      <c r="Z2270" s="17" t="s">
        <v>43888</v>
      </c>
      <c r="AA2270" s="8" t="s">
        <v>43889</v>
      </c>
      <c r="AB2270" s="8" t="s">
        <v>43890</v>
      </c>
    </row>
    <row r="2271" spans="1:28" hidden="1" x14ac:dyDescent="0.2">
      <c r="A2271" s="8" t="s">
        <v>43891</v>
      </c>
      <c r="B2271" s="8" t="s">
        <v>43892</v>
      </c>
      <c r="C2271" s="8" t="s">
        <v>45741</v>
      </c>
      <c r="D2271" s="8" t="s">
        <v>45742</v>
      </c>
      <c r="E2271" s="8" t="s">
        <v>144</v>
      </c>
      <c r="F2271" s="8" t="s">
        <v>133</v>
      </c>
      <c r="G2271" s="8" t="s">
        <v>144</v>
      </c>
      <c r="H2271" s="8" t="s">
        <v>133</v>
      </c>
      <c r="I2271" s="8" t="s">
        <v>43886</v>
      </c>
      <c r="J2271" s="8" t="s">
        <v>28</v>
      </c>
      <c r="K2271" s="8" t="s">
        <v>296</v>
      </c>
      <c r="L2271" s="8" t="s">
        <v>2054</v>
      </c>
      <c r="M2271" s="8" t="s">
        <v>3151</v>
      </c>
      <c r="N2271" s="8" t="s">
        <v>10716</v>
      </c>
      <c r="O2271" s="8" t="s">
        <v>19170</v>
      </c>
      <c r="P2271" s="8" t="s">
        <v>299</v>
      </c>
      <c r="Q2271" s="8" t="s">
        <v>12927</v>
      </c>
      <c r="R2271" s="8" t="s">
        <v>43546</v>
      </c>
      <c r="S2271" s="17" t="s">
        <v>43887</v>
      </c>
      <c r="T2271" s="18">
        <v>43027</v>
      </c>
      <c r="U2271" s="8">
        <v>0.25</v>
      </c>
      <c r="V2271" s="8">
        <v>0.75</v>
      </c>
      <c r="W2271" s="8" t="s">
        <v>40</v>
      </c>
      <c r="X2271" s="8" t="s">
        <v>38246</v>
      </c>
      <c r="Y2271" s="8" t="s">
        <v>38247</v>
      </c>
      <c r="Z2271" s="17" t="s">
        <v>43888</v>
      </c>
      <c r="AA2271" s="8" t="s">
        <v>43893</v>
      </c>
      <c r="AB2271" s="8" t="s">
        <v>43894</v>
      </c>
    </row>
    <row r="2272" spans="1:28" hidden="1" x14ac:dyDescent="0.2">
      <c r="A2272" s="8" t="s">
        <v>43895</v>
      </c>
      <c r="B2272" s="8" t="s">
        <v>43896</v>
      </c>
      <c r="C2272" s="8" t="s">
        <v>45741</v>
      </c>
      <c r="D2272" s="8" t="s">
        <v>45742</v>
      </c>
      <c r="E2272" s="8" t="s">
        <v>174</v>
      </c>
      <c r="F2272" s="8" t="s">
        <v>133</v>
      </c>
      <c r="G2272" s="8" t="s">
        <v>174</v>
      </c>
      <c r="H2272" s="8" t="s">
        <v>133</v>
      </c>
      <c r="I2272" s="8" t="s">
        <v>43886</v>
      </c>
      <c r="J2272" s="8" t="s">
        <v>28</v>
      </c>
      <c r="K2272" s="8" t="s">
        <v>296</v>
      </c>
      <c r="L2272" s="8" t="s">
        <v>2061</v>
      </c>
      <c r="M2272" s="8" t="s">
        <v>3166</v>
      </c>
      <c r="N2272" s="8" t="s">
        <v>10716</v>
      </c>
      <c r="O2272" s="8" t="s">
        <v>19170</v>
      </c>
      <c r="P2272" s="8" t="s">
        <v>299</v>
      </c>
      <c r="Q2272" s="8" t="s">
        <v>12927</v>
      </c>
      <c r="R2272" s="8" t="s">
        <v>43546</v>
      </c>
      <c r="S2272" s="17" t="s">
        <v>43887</v>
      </c>
      <c r="T2272" s="18">
        <v>43028</v>
      </c>
      <c r="U2272" s="8">
        <v>0.25</v>
      </c>
      <c r="V2272" s="8">
        <v>0.75</v>
      </c>
      <c r="W2272" s="8" t="s">
        <v>40</v>
      </c>
      <c r="X2272" s="8" t="s">
        <v>38253</v>
      </c>
      <c r="Y2272" s="8" t="s">
        <v>15529</v>
      </c>
      <c r="Z2272" s="17" t="s">
        <v>43897</v>
      </c>
      <c r="AA2272" s="8" t="s">
        <v>43898</v>
      </c>
      <c r="AB2272" s="8" t="s">
        <v>43899</v>
      </c>
    </row>
    <row r="2273" spans="1:28" hidden="1" x14ac:dyDescent="0.2">
      <c r="A2273" s="8" t="s">
        <v>43900</v>
      </c>
      <c r="B2273" s="8" t="s">
        <v>43901</v>
      </c>
      <c r="C2273" s="8" t="s">
        <v>45741</v>
      </c>
      <c r="D2273" s="8" t="s">
        <v>45742</v>
      </c>
      <c r="E2273" s="8" t="s">
        <v>184</v>
      </c>
      <c r="F2273" s="8" t="s">
        <v>133</v>
      </c>
      <c r="G2273" s="8" t="s">
        <v>184</v>
      </c>
      <c r="H2273" s="8" t="s">
        <v>133</v>
      </c>
      <c r="I2273" s="8" t="s">
        <v>43886</v>
      </c>
      <c r="J2273" s="8" t="s">
        <v>28</v>
      </c>
      <c r="K2273" s="8" t="s">
        <v>296</v>
      </c>
      <c r="L2273" s="8" t="s">
        <v>5428</v>
      </c>
      <c r="M2273" s="8" t="s">
        <v>3173</v>
      </c>
      <c r="N2273" s="8" t="s">
        <v>10716</v>
      </c>
      <c r="O2273" s="8" t="s">
        <v>19170</v>
      </c>
      <c r="P2273" s="8" t="s">
        <v>299</v>
      </c>
      <c r="Q2273" s="8" t="s">
        <v>12927</v>
      </c>
      <c r="R2273" s="8" t="s">
        <v>43546</v>
      </c>
      <c r="S2273" s="17" t="s">
        <v>43887</v>
      </c>
      <c r="T2273" s="18">
        <v>43029</v>
      </c>
      <c r="U2273" s="8">
        <v>0.25</v>
      </c>
      <c r="V2273" s="8">
        <v>0.75</v>
      </c>
      <c r="W2273" s="8" t="s">
        <v>40</v>
      </c>
      <c r="X2273" s="8" t="s">
        <v>38259</v>
      </c>
      <c r="Y2273" s="8" t="s">
        <v>17347</v>
      </c>
      <c r="Z2273" s="17" t="s">
        <v>43902</v>
      </c>
      <c r="AA2273" s="8" t="s">
        <v>43903</v>
      </c>
      <c r="AB2273" s="8" t="s">
        <v>43904</v>
      </c>
    </row>
    <row r="2274" spans="1:28" hidden="1" x14ac:dyDescent="0.2">
      <c r="A2274" s="8" t="s">
        <v>43905</v>
      </c>
      <c r="B2274" s="8" t="s">
        <v>43906</v>
      </c>
      <c r="C2274" s="8" t="s">
        <v>45741</v>
      </c>
      <c r="D2274" s="8" t="s">
        <v>45742</v>
      </c>
      <c r="E2274" s="8" t="s">
        <v>194</v>
      </c>
      <c r="F2274" s="8" t="s">
        <v>133</v>
      </c>
      <c r="G2274" s="8" t="s">
        <v>194</v>
      </c>
      <c r="H2274" s="8" t="s">
        <v>133</v>
      </c>
      <c r="I2274" s="8" t="s">
        <v>43886</v>
      </c>
      <c r="J2274" s="8" t="s">
        <v>28</v>
      </c>
      <c r="K2274" s="8" t="s">
        <v>296</v>
      </c>
      <c r="L2274" s="8" t="s">
        <v>5452</v>
      </c>
      <c r="M2274" s="8" t="s">
        <v>3209</v>
      </c>
      <c r="N2274" s="8" t="s">
        <v>10716</v>
      </c>
      <c r="O2274" s="8" t="s">
        <v>19170</v>
      </c>
      <c r="P2274" s="8" t="s">
        <v>299</v>
      </c>
      <c r="Q2274" s="8" t="s">
        <v>12927</v>
      </c>
      <c r="R2274" s="8" t="s">
        <v>43546</v>
      </c>
      <c r="S2274" s="17" t="s">
        <v>43887</v>
      </c>
      <c r="T2274" s="18">
        <v>43030</v>
      </c>
      <c r="U2274" s="8">
        <v>0.25</v>
      </c>
      <c r="V2274" s="8">
        <v>0.75</v>
      </c>
      <c r="W2274" s="8" t="s">
        <v>40</v>
      </c>
      <c r="X2274" s="8" t="s">
        <v>38264</v>
      </c>
      <c r="Y2274" s="8" t="s">
        <v>13099</v>
      </c>
      <c r="Z2274" s="17" t="s">
        <v>43907</v>
      </c>
      <c r="AA2274" s="8" t="s">
        <v>43908</v>
      </c>
      <c r="AB2274" s="8" t="s">
        <v>43909</v>
      </c>
    </row>
    <row r="2275" spans="1:28" hidden="1" x14ac:dyDescent="0.2">
      <c r="A2275" s="8" t="s">
        <v>43910</v>
      </c>
      <c r="B2275" s="8" t="s">
        <v>43911</v>
      </c>
      <c r="C2275" s="8" t="s">
        <v>45741</v>
      </c>
      <c r="D2275" s="8" t="s">
        <v>45742</v>
      </c>
      <c r="E2275" s="8" t="s">
        <v>154</v>
      </c>
      <c r="F2275" s="8" t="s">
        <v>133</v>
      </c>
      <c r="G2275" s="8" t="s">
        <v>154</v>
      </c>
      <c r="H2275" s="8" t="s">
        <v>133</v>
      </c>
      <c r="I2275" s="8" t="s">
        <v>43886</v>
      </c>
      <c r="J2275" s="8" t="s">
        <v>28</v>
      </c>
      <c r="K2275" s="8" t="s">
        <v>296</v>
      </c>
      <c r="L2275" s="8" t="s">
        <v>2068</v>
      </c>
      <c r="M2275" s="8" t="s">
        <v>3229</v>
      </c>
      <c r="N2275" s="8" t="s">
        <v>10716</v>
      </c>
      <c r="O2275" s="8" t="s">
        <v>19170</v>
      </c>
      <c r="P2275" s="8" t="s">
        <v>299</v>
      </c>
      <c r="Q2275" s="8" t="s">
        <v>12927</v>
      </c>
      <c r="R2275" s="8" t="s">
        <v>43546</v>
      </c>
      <c r="S2275" s="17" t="s">
        <v>43887</v>
      </c>
      <c r="T2275" s="18">
        <v>43031</v>
      </c>
      <c r="U2275" s="8">
        <v>0.25</v>
      </c>
      <c r="V2275" s="8">
        <v>0.75</v>
      </c>
      <c r="W2275" s="8" t="s">
        <v>40</v>
      </c>
      <c r="X2275" s="8" t="s">
        <v>38269</v>
      </c>
      <c r="Y2275" s="8" t="s">
        <v>27969</v>
      </c>
      <c r="Z2275" s="17" t="s">
        <v>43912</v>
      </c>
      <c r="AA2275" s="8" t="s">
        <v>43913</v>
      </c>
      <c r="AB2275" s="8" t="s">
        <v>43914</v>
      </c>
    </row>
    <row r="2276" spans="1:28" hidden="1" x14ac:dyDescent="0.2">
      <c r="A2276" s="8" t="s">
        <v>43915</v>
      </c>
      <c r="B2276" s="8" t="s">
        <v>43916</v>
      </c>
      <c r="C2276" s="8" t="s">
        <v>45741</v>
      </c>
      <c r="D2276" s="8" t="s">
        <v>45742</v>
      </c>
      <c r="E2276" s="8" t="s">
        <v>164</v>
      </c>
      <c r="F2276" s="8" t="s">
        <v>133</v>
      </c>
      <c r="G2276" s="8" t="s">
        <v>164</v>
      </c>
      <c r="H2276" s="8" t="s">
        <v>133</v>
      </c>
      <c r="I2276" s="8" t="s">
        <v>43886</v>
      </c>
      <c r="J2276" s="8" t="s">
        <v>28</v>
      </c>
      <c r="K2276" s="8" t="s">
        <v>296</v>
      </c>
      <c r="L2276" s="8" t="s">
        <v>2073</v>
      </c>
      <c r="M2276" s="8" t="s">
        <v>1501</v>
      </c>
      <c r="N2276" s="8" t="s">
        <v>10716</v>
      </c>
      <c r="O2276" s="8" t="s">
        <v>19170</v>
      </c>
      <c r="P2276" s="8" t="s">
        <v>299</v>
      </c>
      <c r="Q2276" s="8" t="s">
        <v>12927</v>
      </c>
      <c r="R2276" s="8" t="s">
        <v>43546</v>
      </c>
      <c r="S2276" s="17" t="s">
        <v>43887</v>
      </c>
      <c r="T2276" s="18">
        <v>43032</v>
      </c>
      <c r="U2276" s="8">
        <v>0.25</v>
      </c>
      <c r="V2276" s="8">
        <v>0.75</v>
      </c>
      <c r="W2276" s="8" t="s">
        <v>40</v>
      </c>
      <c r="X2276" s="8" t="s">
        <v>43917</v>
      </c>
      <c r="Y2276" s="8" t="s">
        <v>13154</v>
      </c>
      <c r="Z2276" s="17" t="s">
        <v>43918</v>
      </c>
      <c r="AA2276" s="8" t="s">
        <v>43919</v>
      </c>
      <c r="AB2276" s="8" t="s">
        <v>43920</v>
      </c>
    </row>
    <row r="2277" spans="1:28" hidden="1" x14ac:dyDescent="0.2">
      <c r="A2277" s="8" t="s">
        <v>43921</v>
      </c>
      <c r="B2277" s="8" t="s">
        <v>43922</v>
      </c>
      <c r="C2277" s="8" t="s">
        <v>45741</v>
      </c>
      <c r="D2277" s="8" t="s">
        <v>45742</v>
      </c>
      <c r="E2277" s="8" t="s">
        <v>205</v>
      </c>
      <c r="F2277" s="8" t="s">
        <v>204</v>
      </c>
      <c r="G2277" s="8" t="s">
        <v>205</v>
      </c>
      <c r="H2277" s="8" t="s">
        <v>204</v>
      </c>
      <c r="I2277" s="8" t="s">
        <v>43886</v>
      </c>
      <c r="J2277" s="8" t="s">
        <v>28</v>
      </c>
      <c r="K2277" s="8" t="s">
        <v>296</v>
      </c>
      <c r="L2277" s="8" t="s">
        <v>427</v>
      </c>
      <c r="M2277" s="8" t="s">
        <v>428</v>
      </c>
      <c r="N2277" s="8" t="s">
        <v>10716</v>
      </c>
      <c r="O2277" s="8" t="s">
        <v>19170</v>
      </c>
      <c r="P2277" s="8" t="s">
        <v>299</v>
      </c>
      <c r="Q2277" s="8" t="s">
        <v>12927</v>
      </c>
      <c r="R2277" s="8" t="s">
        <v>43546</v>
      </c>
      <c r="S2277" s="17" t="s">
        <v>43887</v>
      </c>
      <c r="T2277" s="18">
        <v>43033</v>
      </c>
      <c r="U2277" s="8">
        <v>0.25</v>
      </c>
      <c r="V2277" s="8">
        <v>0.75</v>
      </c>
      <c r="W2277" s="8" t="s">
        <v>40</v>
      </c>
      <c r="X2277" s="8" t="s">
        <v>38280</v>
      </c>
      <c r="Y2277" s="8" t="s">
        <v>20335</v>
      </c>
      <c r="Z2277" s="17" t="s">
        <v>43923</v>
      </c>
      <c r="AA2277" s="8" t="s">
        <v>43924</v>
      </c>
      <c r="AB2277" s="8" t="s">
        <v>43925</v>
      </c>
    </row>
    <row r="2278" spans="1:28" hidden="1" x14ac:dyDescent="0.2">
      <c r="A2278" s="8" t="s">
        <v>43926</v>
      </c>
      <c r="B2278" s="8" t="s">
        <v>43927</v>
      </c>
      <c r="C2278" s="8" t="s">
        <v>45741</v>
      </c>
      <c r="D2278" s="8" t="s">
        <v>45742</v>
      </c>
      <c r="E2278" s="8" t="s">
        <v>215</v>
      </c>
      <c r="F2278" s="8" t="s">
        <v>204</v>
      </c>
      <c r="G2278" s="8" t="s">
        <v>215</v>
      </c>
      <c r="H2278" s="8" t="s">
        <v>204</v>
      </c>
      <c r="I2278" s="8" t="s">
        <v>43886</v>
      </c>
      <c r="J2278" s="8" t="s">
        <v>28</v>
      </c>
      <c r="K2278" s="8" t="s">
        <v>296</v>
      </c>
      <c r="L2278" s="8" t="s">
        <v>436</v>
      </c>
      <c r="M2278" s="8" t="s">
        <v>437</v>
      </c>
      <c r="N2278" s="8" t="s">
        <v>10716</v>
      </c>
      <c r="O2278" s="8" t="s">
        <v>19170</v>
      </c>
      <c r="P2278" s="8" t="s">
        <v>299</v>
      </c>
      <c r="Q2278" s="8" t="s">
        <v>12927</v>
      </c>
      <c r="R2278" s="8" t="s">
        <v>43546</v>
      </c>
      <c r="S2278" s="17" t="s">
        <v>43887</v>
      </c>
      <c r="T2278" s="18">
        <v>43034</v>
      </c>
      <c r="U2278" s="8">
        <v>0.25</v>
      </c>
      <c r="V2278" s="8">
        <v>0.75</v>
      </c>
      <c r="W2278" s="8" t="s">
        <v>40</v>
      </c>
      <c r="X2278" s="8" t="s">
        <v>38286</v>
      </c>
      <c r="Y2278" s="8" t="s">
        <v>20354</v>
      </c>
      <c r="Z2278" s="17" t="s">
        <v>43928</v>
      </c>
      <c r="AA2278" s="8" t="s">
        <v>43929</v>
      </c>
      <c r="AB2278" s="8" t="s">
        <v>43930</v>
      </c>
    </row>
    <row r="2279" spans="1:28" hidden="1" x14ac:dyDescent="0.2">
      <c r="A2279" s="8" t="s">
        <v>43931</v>
      </c>
      <c r="B2279" s="8" t="s">
        <v>43932</v>
      </c>
      <c r="C2279" s="8" t="s">
        <v>45741</v>
      </c>
      <c r="D2279" s="8" t="s">
        <v>45742</v>
      </c>
      <c r="E2279" s="8" t="s">
        <v>225</v>
      </c>
      <c r="F2279" s="8" t="s">
        <v>204</v>
      </c>
      <c r="G2279" s="8" t="s">
        <v>225</v>
      </c>
      <c r="H2279" s="8" t="s">
        <v>204</v>
      </c>
      <c r="I2279" s="8" t="s">
        <v>43886</v>
      </c>
      <c r="J2279" s="8" t="s">
        <v>28</v>
      </c>
      <c r="K2279" s="8" t="s">
        <v>296</v>
      </c>
      <c r="L2279" s="8" t="s">
        <v>445</v>
      </c>
      <c r="M2279" s="8" t="s">
        <v>446</v>
      </c>
      <c r="N2279" s="8" t="s">
        <v>10716</v>
      </c>
      <c r="O2279" s="8" t="s">
        <v>19170</v>
      </c>
      <c r="P2279" s="8" t="s">
        <v>299</v>
      </c>
      <c r="Q2279" s="8" t="s">
        <v>12927</v>
      </c>
      <c r="R2279" s="8" t="s">
        <v>43546</v>
      </c>
      <c r="S2279" s="17" t="s">
        <v>43887</v>
      </c>
      <c r="T2279" s="18">
        <v>43035</v>
      </c>
      <c r="U2279" s="8">
        <v>0.25</v>
      </c>
      <c r="V2279" s="8">
        <v>0.75</v>
      </c>
      <c r="W2279" s="8" t="s">
        <v>40</v>
      </c>
      <c r="X2279" s="8" t="s">
        <v>38292</v>
      </c>
      <c r="Y2279" s="8" t="s">
        <v>3671</v>
      </c>
      <c r="Z2279" s="17" t="s">
        <v>43933</v>
      </c>
      <c r="AA2279" s="8" t="s">
        <v>43934</v>
      </c>
      <c r="AB2279" s="8" t="s">
        <v>43935</v>
      </c>
    </row>
    <row r="2280" spans="1:28" hidden="1" x14ac:dyDescent="0.2">
      <c r="A2280" s="8" t="s">
        <v>43936</v>
      </c>
      <c r="B2280" s="8" t="s">
        <v>43937</v>
      </c>
      <c r="C2280" s="8" t="s">
        <v>45741</v>
      </c>
      <c r="D2280" s="8" t="s">
        <v>45742</v>
      </c>
      <c r="E2280" s="8" t="s">
        <v>235</v>
      </c>
      <c r="F2280" s="8" t="s">
        <v>204</v>
      </c>
      <c r="G2280" s="8" t="s">
        <v>235</v>
      </c>
      <c r="H2280" s="8" t="s">
        <v>204</v>
      </c>
      <c r="I2280" s="8" t="s">
        <v>43886</v>
      </c>
      <c r="J2280" s="8" t="s">
        <v>28</v>
      </c>
      <c r="K2280" s="8" t="s">
        <v>296</v>
      </c>
      <c r="L2280" s="8" t="s">
        <v>454</v>
      </c>
      <c r="M2280" s="8" t="s">
        <v>455</v>
      </c>
      <c r="N2280" s="8" t="s">
        <v>10716</v>
      </c>
      <c r="O2280" s="8" t="s">
        <v>19170</v>
      </c>
      <c r="P2280" s="8" t="s">
        <v>299</v>
      </c>
      <c r="Q2280" s="8" t="s">
        <v>12927</v>
      </c>
      <c r="R2280" s="8" t="s">
        <v>43546</v>
      </c>
      <c r="S2280" s="17" t="s">
        <v>43887</v>
      </c>
      <c r="T2280" s="18">
        <v>43036</v>
      </c>
      <c r="U2280" s="8">
        <v>0.25</v>
      </c>
      <c r="V2280" s="8">
        <v>0.75</v>
      </c>
      <c r="W2280" s="8" t="s">
        <v>40</v>
      </c>
      <c r="X2280" s="8" t="s">
        <v>38298</v>
      </c>
      <c r="Y2280" s="8" t="s">
        <v>412</v>
      </c>
      <c r="Z2280" s="17" t="s">
        <v>43938</v>
      </c>
      <c r="AA2280" s="8" t="s">
        <v>43939</v>
      </c>
      <c r="AB2280" s="8" t="s">
        <v>43940</v>
      </c>
    </row>
    <row r="2281" spans="1:28" hidden="1" x14ac:dyDescent="0.2">
      <c r="A2281" s="8" t="s">
        <v>43941</v>
      </c>
      <c r="B2281" s="8" t="s">
        <v>43942</v>
      </c>
      <c r="C2281" s="8" t="s">
        <v>45741</v>
      </c>
      <c r="D2281" s="8" t="s">
        <v>45742</v>
      </c>
      <c r="E2281" s="8" t="s">
        <v>245</v>
      </c>
      <c r="F2281" s="8" t="s">
        <v>204</v>
      </c>
      <c r="G2281" s="8" t="s">
        <v>245</v>
      </c>
      <c r="H2281" s="8" t="s">
        <v>204</v>
      </c>
      <c r="I2281" s="8" t="s">
        <v>43886</v>
      </c>
      <c r="J2281" s="8" t="s">
        <v>28</v>
      </c>
      <c r="K2281" s="8" t="s">
        <v>296</v>
      </c>
      <c r="L2281" s="8" t="s">
        <v>246</v>
      </c>
      <c r="M2281" s="8" t="s">
        <v>247</v>
      </c>
      <c r="N2281" s="8" t="s">
        <v>10716</v>
      </c>
      <c r="O2281" s="8" t="s">
        <v>19170</v>
      </c>
      <c r="P2281" s="8" t="s">
        <v>299</v>
      </c>
      <c r="Q2281" s="8" t="s">
        <v>12927</v>
      </c>
      <c r="R2281" s="8" t="s">
        <v>43546</v>
      </c>
      <c r="S2281" s="17" t="s">
        <v>43887</v>
      </c>
      <c r="T2281" s="18">
        <v>43037</v>
      </c>
      <c r="U2281" s="8">
        <v>0.25</v>
      </c>
      <c r="V2281" s="8">
        <v>0.75</v>
      </c>
      <c r="W2281" s="8" t="s">
        <v>40</v>
      </c>
      <c r="X2281" s="8" t="s">
        <v>38304</v>
      </c>
      <c r="Y2281" s="8" t="s">
        <v>356</v>
      </c>
      <c r="Z2281" s="17" t="s">
        <v>35894</v>
      </c>
      <c r="AA2281" s="8" t="s">
        <v>43943</v>
      </c>
      <c r="AB2281" s="8" t="s">
        <v>43944</v>
      </c>
    </row>
    <row r="2282" spans="1:28" hidden="1" x14ac:dyDescent="0.2">
      <c r="A2282" s="8" t="s">
        <v>43945</v>
      </c>
      <c r="B2282" s="8" t="s">
        <v>43946</v>
      </c>
      <c r="C2282" s="8" t="s">
        <v>45741</v>
      </c>
      <c r="D2282" s="8" t="s">
        <v>45742</v>
      </c>
      <c r="E2282" s="8" t="s">
        <v>470</v>
      </c>
      <c r="F2282" s="8" t="s">
        <v>204</v>
      </c>
      <c r="G2282" s="8" t="s">
        <v>470</v>
      </c>
      <c r="H2282" s="8" t="s">
        <v>204</v>
      </c>
      <c r="I2282" s="8" t="s">
        <v>43886</v>
      </c>
      <c r="J2282" s="8" t="s">
        <v>28</v>
      </c>
      <c r="K2282" s="8" t="s">
        <v>296</v>
      </c>
      <c r="L2282" s="8" t="s">
        <v>471</v>
      </c>
      <c r="M2282" s="8" t="s">
        <v>472</v>
      </c>
      <c r="N2282" s="8" t="s">
        <v>10716</v>
      </c>
      <c r="O2282" s="8" t="s">
        <v>19170</v>
      </c>
      <c r="P2282" s="8" t="s">
        <v>299</v>
      </c>
      <c r="Q2282" s="8" t="s">
        <v>12927</v>
      </c>
      <c r="R2282" s="8" t="s">
        <v>43546</v>
      </c>
      <c r="S2282" s="17" t="s">
        <v>43887</v>
      </c>
      <c r="T2282" s="18">
        <v>43038</v>
      </c>
      <c r="U2282" s="8">
        <v>0.25</v>
      </c>
      <c r="V2282" s="8">
        <v>0.75</v>
      </c>
      <c r="W2282" s="8" t="s">
        <v>40</v>
      </c>
      <c r="X2282" s="8" t="s">
        <v>438</v>
      </c>
      <c r="Y2282" s="8" t="s">
        <v>439</v>
      </c>
      <c r="Z2282" s="17" t="s">
        <v>43947</v>
      </c>
      <c r="AA2282" s="8" t="s">
        <v>43948</v>
      </c>
      <c r="AB2282" s="8" t="s">
        <v>43949</v>
      </c>
    </row>
    <row r="2283" spans="1:28" hidden="1" x14ac:dyDescent="0.2">
      <c r="A2283" s="8" t="s">
        <v>43950</v>
      </c>
      <c r="B2283" s="8" t="s">
        <v>43951</v>
      </c>
      <c r="C2283" s="8" t="s">
        <v>45741</v>
      </c>
      <c r="D2283" s="8" t="s">
        <v>45742</v>
      </c>
      <c r="E2283" s="8" t="s">
        <v>480</v>
      </c>
      <c r="F2283" s="8" t="s">
        <v>204</v>
      </c>
      <c r="G2283" s="8" t="s">
        <v>480</v>
      </c>
      <c r="H2283" s="8" t="s">
        <v>204</v>
      </c>
      <c r="I2283" s="8" t="s">
        <v>43886</v>
      </c>
      <c r="J2283" s="8" t="s">
        <v>28</v>
      </c>
      <c r="K2283" s="8" t="s">
        <v>296</v>
      </c>
      <c r="L2283" s="8" t="s">
        <v>481</v>
      </c>
      <c r="M2283" s="8" t="s">
        <v>1644</v>
      </c>
      <c r="N2283" s="8" t="s">
        <v>10716</v>
      </c>
      <c r="O2283" s="8" t="s">
        <v>19170</v>
      </c>
      <c r="P2283" s="8" t="s">
        <v>299</v>
      </c>
      <c r="Q2283" s="8" t="s">
        <v>12927</v>
      </c>
      <c r="R2283" s="8" t="s">
        <v>43546</v>
      </c>
      <c r="S2283" s="17" t="s">
        <v>43887</v>
      </c>
      <c r="T2283" s="18">
        <v>43039</v>
      </c>
      <c r="U2283" s="8">
        <v>0.25</v>
      </c>
      <c r="V2283" s="8">
        <v>0.75</v>
      </c>
      <c r="W2283" s="8" t="s">
        <v>40</v>
      </c>
      <c r="X2283" s="8" t="s">
        <v>38314</v>
      </c>
      <c r="Y2283" s="8" t="s">
        <v>17340</v>
      </c>
      <c r="Z2283" s="17" t="s">
        <v>43952</v>
      </c>
      <c r="AA2283" s="8" t="s">
        <v>43953</v>
      </c>
      <c r="AB2283" s="8" t="s">
        <v>43954</v>
      </c>
    </row>
    <row r="2284" spans="1:28" x14ac:dyDescent="0.2">
      <c r="A2284" s="8" t="s">
        <v>705</v>
      </c>
      <c r="B2284" s="8" t="s">
        <v>706</v>
      </c>
      <c r="C2284" s="8" t="s">
        <v>45743</v>
      </c>
      <c r="D2284" s="8" t="s">
        <v>45744</v>
      </c>
      <c r="E2284" s="8" t="s">
        <v>46</v>
      </c>
      <c r="F2284" s="8" t="s">
        <v>27</v>
      </c>
      <c r="G2284" s="8" t="s">
        <v>46</v>
      </c>
      <c r="H2284" s="8" t="s">
        <v>27</v>
      </c>
      <c r="I2284" s="8" t="s">
        <v>707</v>
      </c>
      <c r="J2284" s="8" t="s">
        <v>708</v>
      </c>
      <c r="K2284" s="8" t="s">
        <v>45730</v>
      </c>
      <c r="L2284" s="8" t="s">
        <v>709</v>
      </c>
      <c r="M2284" s="8" t="s">
        <v>710</v>
      </c>
      <c r="N2284" s="8" t="s">
        <v>10716</v>
      </c>
      <c r="O2284" s="8" t="s">
        <v>29842</v>
      </c>
      <c r="P2284" s="8" t="s">
        <v>45787</v>
      </c>
      <c r="Q2284" s="8" t="s">
        <v>711</v>
      </c>
      <c r="R2284" s="8" t="s">
        <v>712</v>
      </c>
      <c r="S2284" s="17" t="s">
        <v>713</v>
      </c>
      <c r="T2284" s="18">
        <v>43010</v>
      </c>
      <c r="U2284" s="8">
        <v>0.20833333333333334</v>
      </c>
      <c r="V2284" s="8">
        <v>0.70833333333333337</v>
      </c>
      <c r="W2284" s="8" t="s">
        <v>40</v>
      </c>
      <c r="X2284" s="8" t="s">
        <v>714</v>
      </c>
      <c r="Y2284" s="8" t="s">
        <v>45730</v>
      </c>
      <c r="Z2284" s="17" t="s">
        <v>716</v>
      </c>
      <c r="AA2284" s="8" t="s">
        <v>717</v>
      </c>
      <c r="AB2284" s="8" t="s">
        <v>718</v>
      </c>
    </row>
    <row r="2285" spans="1:28" x14ac:dyDescent="0.2">
      <c r="A2285" s="8" t="s">
        <v>719</v>
      </c>
      <c r="B2285" s="8" t="s">
        <v>720</v>
      </c>
      <c r="C2285" s="8" t="s">
        <v>45743</v>
      </c>
      <c r="D2285" s="8" t="s">
        <v>45744</v>
      </c>
      <c r="E2285" s="8" t="s">
        <v>55</v>
      </c>
      <c r="F2285" s="8" t="s">
        <v>27</v>
      </c>
      <c r="G2285" s="8" t="s">
        <v>55</v>
      </c>
      <c r="H2285" s="8" t="s">
        <v>27</v>
      </c>
      <c r="I2285" s="8" t="s">
        <v>707</v>
      </c>
      <c r="J2285" s="8" t="s">
        <v>708</v>
      </c>
      <c r="K2285" s="8" t="s">
        <v>45730</v>
      </c>
      <c r="L2285" s="8" t="s">
        <v>721</v>
      </c>
      <c r="M2285" s="8" t="s">
        <v>722</v>
      </c>
      <c r="N2285" s="8" t="s">
        <v>10716</v>
      </c>
      <c r="O2285" s="8" t="s">
        <v>29842</v>
      </c>
      <c r="P2285" s="8" t="s">
        <v>45787</v>
      </c>
      <c r="Q2285" s="8" t="s">
        <v>711</v>
      </c>
      <c r="R2285" s="8" t="s">
        <v>712</v>
      </c>
      <c r="S2285" s="17" t="s">
        <v>713</v>
      </c>
      <c r="T2285" s="18">
        <v>43011</v>
      </c>
      <c r="U2285" s="8">
        <v>0.20833333333333334</v>
      </c>
      <c r="V2285" s="8">
        <v>0.70833333333333337</v>
      </c>
      <c r="W2285" s="8" t="s">
        <v>40</v>
      </c>
      <c r="X2285" s="8" t="s">
        <v>723</v>
      </c>
      <c r="Y2285" s="8" t="s">
        <v>45730</v>
      </c>
      <c r="Z2285" s="17" t="s">
        <v>716</v>
      </c>
      <c r="AA2285" s="8" t="s">
        <v>724</v>
      </c>
      <c r="AB2285" s="8" t="s">
        <v>725</v>
      </c>
    </row>
    <row r="2286" spans="1:28" x14ac:dyDescent="0.2">
      <c r="A2286" s="8" t="s">
        <v>726</v>
      </c>
      <c r="B2286" s="8" t="s">
        <v>727</v>
      </c>
      <c r="C2286" s="8" t="s">
        <v>45743</v>
      </c>
      <c r="D2286" s="8" t="s">
        <v>45744</v>
      </c>
      <c r="E2286" s="8" t="s">
        <v>362</v>
      </c>
      <c r="F2286" s="8" t="s">
        <v>112</v>
      </c>
      <c r="G2286" s="8" t="s">
        <v>362</v>
      </c>
      <c r="H2286" s="8" t="s">
        <v>112</v>
      </c>
      <c r="I2286" s="8" t="s">
        <v>707</v>
      </c>
      <c r="J2286" s="8" t="s">
        <v>708</v>
      </c>
      <c r="K2286" s="8" t="s">
        <v>45730</v>
      </c>
      <c r="L2286" s="8" t="s">
        <v>728</v>
      </c>
      <c r="M2286" s="8" t="s">
        <v>729</v>
      </c>
      <c r="N2286" s="8" t="s">
        <v>10716</v>
      </c>
      <c r="O2286" s="8" t="s">
        <v>29842</v>
      </c>
      <c r="P2286" s="8" t="s">
        <v>45787</v>
      </c>
      <c r="Q2286" s="8" t="s">
        <v>711</v>
      </c>
      <c r="R2286" s="8" t="s">
        <v>712</v>
      </c>
      <c r="S2286" s="17" t="s">
        <v>713</v>
      </c>
      <c r="T2286" s="18">
        <v>43019</v>
      </c>
      <c r="U2286" s="8">
        <v>0.20833333333333334</v>
      </c>
      <c r="V2286" s="8">
        <v>0.70833333333333337</v>
      </c>
      <c r="W2286" s="8" t="s">
        <v>40</v>
      </c>
      <c r="X2286" s="8" t="s">
        <v>730</v>
      </c>
      <c r="Y2286" s="8" t="s">
        <v>731</v>
      </c>
      <c r="Z2286" s="17" t="s">
        <v>732</v>
      </c>
      <c r="AA2286" s="8" t="s">
        <v>733</v>
      </c>
      <c r="AB2286" s="8" t="s">
        <v>734</v>
      </c>
    </row>
    <row r="2287" spans="1:28" x14ac:dyDescent="0.2">
      <c r="A2287" s="8" t="s">
        <v>735</v>
      </c>
      <c r="B2287" s="8" t="s">
        <v>736</v>
      </c>
      <c r="C2287" s="8" t="s">
        <v>45743</v>
      </c>
      <c r="D2287" s="8" t="s">
        <v>45744</v>
      </c>
      <c r="E2287" s="8" t="s">
        <v>372</v>
      </c>
      <c r="F2287" s="8" t="s">
        <v>112</v>
      </c>
      <c r="G2287" s="8" t="s">
        <v>372</v>
      </c>
      <c r="H2287" s="8" t="s">
        <v>112</v>
      </c>
      <c r="I2287" s="8" t="s">
        <v>707</v>
      </c>
      <c r="J2287" s="8" t="s">
        <v>708</v>
      </c>
      <c r="K2287" s="8" t="s">
        <v>45730</v>
      </c>
      <c r="L2287" s="8" t="s">
        <v>737</v>
      </c>
      <c r="M2287" s="8" t="s">
        <v>738</v>
      </c>
      <c r="N2287" s="8" t="s">
        <v>10716</v>
      </c>
      <c r="O2287" s="8" t="s">
        <v>29842</v>
      </c>
      <c r="P2287" s="8" t="s">
        <v>45787</v>
      </c>
      <c r="Q2287" s="8" t="s">
        <v>711</v>
      </c>
      <c r="R2287" s="8" t="s">
        <v>712</v>
      </c>
      <c r="S2287" s="17" t="s">
        <v>713</v>
      </c>
      <c r="T2287" s="18">
        <v>43020</v>
      </c>
      <c r="U2287" s="8">
        <v>0.20833333333333334</v>
      </c>
      <c r="V2287" s="8">
        <v>0.375</v>
      </c>
      <c r="W2287" s="8" t="s">
        <v>739</v>
      </c>
      <c r="X2287" s="8" t="s">
        <v>730</v>
      </c>
      <c r="Y2287" s="8" t="s">
        <v>731</v>
      </c>
      <c r="Z2287" s="17" t="s">
        <v>732</v>
      </c>
      <c r="AA2287" s="8" t="s">
        <v>740</v>
      </c>
      <c r="AB2287" s="8" t="s">
        <v>741</v>
      </c>
    </row>
    <row r="2288" spans="1:28" x14ac:dyDescent="0.2">
      <c r="A2288" s="8" t="s">
        <v>742</v>
      </c>
      <c r="B2288" s="8" t="s">
        <v>743</v>
      </c>
      <c r="C2288" s="8" t="s">
        <v>45743</v>
      </c>
      <c r="D2288" s="8" t="s">
        <v>45744</v>
      </c>
      <c r="E2288" s="8" t="s">
        <v>372</v>
      </c>
      <c r="F2288" s="8" t="s">
        <v>112</v>
      </c>
      <c r="G2288" s="8" t="s">
        <v>372</v>
      </c>
      <c r="H2288" s="8" t="s">
        <v>112</v>
      </c>
      <c r="I2288" s="8" t="s">
        <v>707</v>
      </c>
      <c r="J2288" s="8" t="s">
        <v>708</v>
      </c>
      <c r="K2288" s="8" t="s">
        <v>45730</v>
      </c>
      <c r="L2288" s="8" t="s">
        <v>738</v>
      </c>
      <c r="M2288" s="8" t="s">
        <v>744</v>
      </c>
      <c r="N2288" s="8" t="s">
        <v>10716</v>
      </c>
      <c r="O2288" s="8" t="s">
        <v>29842</v>
      </c>
      <c r="P2288" s="8" t="s">
        <v>45787</v>
      </c>
      <c r="Q2288" s="8" t="s">
        <v>711</v>
      </c>
      <c r="R2288" s="8" t="s">
        <v>712</v>
      </c>
      <c r="S2288" s="17" t="s">
        <v>713</v>
      </c>
      <c r="T2288" s="18">
        <v>43020</v>
      </c>
      <c r="U2288" s="8">
        <v>0.375</v>
      </c>
      <c r="V2288" s="8">
        <v>0.70833333333333337</v>
      </c>
      <c r="W2288" s="8" t="s">
        <v>486</v>
      </c>
      <c r="X2288" s="8" t="s">
        <v>745</v>
      </c>
      <c r="Y2288" s="8" t="s">
        <v>746</v>
      </c>
      <c r="Z2288" s="17" t="s">
        <v>732</v>
      </c>
      <c r="AA2288" s="8" t="s">
        <v>747</v>
      </c>
      <c r="AB2288" s="8" t="s">
        <v>748</v>
      </c>
    </row>
    <row r="2289" spans="1:28" x14ac:dyDescent="0.2">
      <c r="A2289" s="8" t="s">
        <v>749</v>
      </c>
      <c r="B2289" s="8" t="s">
        <v>750</v>
      </c>
      <c r="C2289" s="8" t="s">
        <v>45743</v>
      </c>
      <c r="D2289" s="8" t="s">
        <v>45744</v>
      </c>
      <c r="E2289" s="8" t="s">
        <v>382</v>
      </c>
      <c r="F2289" s="8" t="s">
        <v>112</v>
      </c>
      <c r="G2289" s="8" t="s">
        <v>382</v>
      </c>
      <c r="H2289" s="8" t="s">
        <v>112</v>
      </c>
      <c r="I2289" s="8" t="s">
        <v>707</v>
      </c>
      <c r="J2289" s="8" t="s">
        <v>708</v>
      </c>
      <c r="K2289" s="8" t="s">
        <v>45730</v>
      </c>
      <c r="L2289" s="8" t="s">
        <v>751</v>
      </c>
      <c r="M2289" s="8" t="s">
        <v>752</v>
      </c>
      <c r="N2289" s="8" t="s">
        <v>10716</v>
      </c>
      <c r="O2289" s="8" t="s">
        <v>29842</v>
      </c>
      <c r="P2289" s="8" t="s">
        <v>45787</v>
      </c>
      <c r="Q2289" s="8" t="s">
        <v>711</v>
      </c>
      <c r="R2289" s="8" t="s">
        <v>712</v>
      </c>
      <c r="S2289" s="17" t="s">
        <v>713</v>
      </c>
      <c r="T2289" s="18">
        <v>43021</v>
      </c>
      <c r="U2289" s="8">
        <v>0.20833333333333334</v>
      </c>
      <c r="V2289" s="8">
        <v>0.54166666666666663</v>
      </c>
      <c r="W2289" s="8" t="s">
        <v>486</v>
      </c>
      <c r="X2289" s="8" t="s">
        <v>745</v>
      </c>
      <c r="Y2289" s="8" t="s">
        <v>746</v>
      </c>
      <c r="Z2289" s="17" t="s">
        <v>732</v>
      </c>
      <c r="AA2289" s="8" t="s">
        <v>754</v>
      </c>
      <c r="AB2289" s="8" t="s">
        <v>755</v>
      </c>
    </row>
    <row r="2290" spans="1:28" x14ac:dyDescent="0.2">
      <c r="A2290" s="8" t="s">
        <v>756</v>
      </c>
      <c r="B2290" s="8" t="s">
        <v>757</v>
      </c>
      <c r="C2290" s="8" t="s">
        <v>45743</v>
      </c>
      <c r="D2290" s="8" t="s">
        <v>45744</v>
      </c>
      <c r="E2290" s="8" t="s">
        <v>113</v>
      </c>
      <c r="F2290" s="8" t="s">
        <v>112</v>
      </c>
      <c r="G2290" s="8" t="s">
        <v>113</v>
      </c>
      <c r="H2290" s="8" t="s">
        <v>112</v>
      </c>
      <c r="I2290" s="8" t="s">
        <v>707</v>
      </c>
      <c r="J2290" s="8" t="s">
        <v>708</v>
      </c>
      <c r="K2290" s="8" t="s">
        <v>45730</v>
      </c>
      <c r="L2290" s="8" t="s">
        <v>758</v>
      </c>
      <c r="M2290" s="8" t="s">
        <v>759</v>
      </c>
      <c r="N2290" s="8" t="s">
        <v>10716</v>
      </c>
      <c r="O2290" s="8" t="s">
        <v>29842</v>
      </c>
      <c r="P2290" s="8" t="s">
        <v>45787</v>
      </c>
      <c r="Q2290" s="8" t="s">
        <v>711</v>
      </c>
      <c r="R2290" s="8" t="s">
        <v>712</v>
      </c>
      <c r="S2290" s="17" t="s">
        <v>713</v>
      </c>
      <c r="T2290" s="18">
        <v>43024</v>
      </c>
      <c r="U2290" s="8">
        <v>0.20833333333333334</v>
      </c>
      <c r="V2290" s="8">
        <v>0.66666666666666663</v>
      </c>
      <c r="W2290" s="8" t="s">
        <v>762</v>
      </c>
      <c r="X2290" s="8" t="s">
        <v>745</v>
      </c>
      <c r="Y2290" s="8" t="s">
        <v>760</v>
      </c>
      <c r="Z2290" s="17" t="s">
        <v>732</v>
      </c>
      <c r="AA2290" s="8" t="s">
        <v>763</v>
      </c>
      <c r="AB2290" s="8" t="s">
        <v>764</v>
      </c>
    </row>
    <row r="2291" spans="1:28" x14ac:dyDescent="0.2">
      <c r="A2291" s="8" t="s">
        <v>765</v>
      </c>
      <c r="B2291" s="8" t="s">
        <v>766</v>
      </c>
      <c r="C2291" s="8" t="s">
        <v>45743</v>
      </c>
      <c r="D2291" s="8" t="s">
        <v>45744</v>
      </c>
      <c r="E2291" s="8" t="s">
        <v>123</v>
      </c>
      <c r="F2291" s="8" t="s">
        <v>112</v>
      </c>
      <c r="G2291" s="8" t="s">
        <v>123</v>
      </c>
      <c r="H2291" s="8" t="s">
        <v>112</v>
      </c>
      <c r="I2291" s="8" t="s">
        <v>707</v>
      </c>
      <c r="J2291" s="8" t="s">
        <v>708</v>
      </c>
      <c r="K2291" s="8" t="s">
        <v>45730</v>
      </c>
      <c r="L2291" s="8" t="s">
        <v>767</v>
      </c>
      <c r="M2291" s="8" t="s">
        <v>768</v>
      </c>
      <c r="N2291" s="8" t="s">
        <v>10716</v>
      </c>
      <c r="O2291" s="8" t="s">
        <v>29842</v>
      </c>
      <c r="P2291" s="8" t="s">
        <v>45787</v>
      </c>
      <c r="Q2291" s="8" t="s">
        <v>711</v>
      </c>
      <c r="R2291" s="8" t="s">
        <v>712</v>
      </c>
      <c r="S2291" s="17" t="s">
        <v>713</v>
      </c>
      <c r="T2291" s="18">
        <v>43025</v>
      </c>
      <c r="U2291" s="8">
        <v>0.20833333333333334</v>
      </c>
      <c r="V2291" s="8">
        <v>0.66666666666666663</v>
      </c>
      <c r="W2291" s="8" t="s">
        <v>762</v>
      </c>
      <c r="X2291" s="8" t="s">
        <v>745</v>
      </c>
      <c r="Y2291" s="8" t="s">
        <v>760</v>
      </c>
      <c r="Z2291" s="17" t="s">
        <v>732</v>
      </c>
      <c r="AA2291" s="8" t="s">
        <v>769</v>
      </c>
      <c r="AB2291" s="8" t="s">
        <v>770</v>
      </c>
    </row>
    <row r="2292" spans="1:28" x14ac:dyDescent="0.2">
      <c r="A2292" s="8" t="s">
        <v>771</v>
      </c>
      <c r="B2292" s="8" t="s">
        <v>772</v>
      </c>
      <c r="C2292" s="8" t="s">
        <v>45743</v>
      </c>
      <c r="D2292" s="8" t="s">
        <v>45744</v>
      </c>
      <c r="E2292" s="8" t="s">
        <v>134</v>
      </c>
      <c r="F2292" s="8" t="s">
        <v>133</v>
      </c>
      <c r="G2292" s="8" t="s">
        <v>134</v>
      </c>
      <c r="H2292" s="8" t="s">
        <v>133</v>
      </c>
      <c r="I2292" s="8" t="s">
        <v>707</v>
      </c>
      <c r="J2292" s="8" t="s">
        <v>28</v>
      </c>
      <c r="K2292" s="8" t="s">
        <v>773</v>
      </c>
      <c r="L2292" s="8" t="s">
        <v>774</v>
      </c>
      <c r="M2292" s="8" t="s">
        <v>775</v>
      </c>
      <c r="N2292" s="8" t="s">
        <v>10716</v>
      </c>
      <c r="O2292" s="8" t="s">
        <v>29842</v>
      </c>
      <c r="P2292" s="8" t="s">
        <v>45787</v>
      </c>
      <c r="Q2292" s="8" t="s">
        <v>711</v>
      </c>
      <c r="R2292" s="8" t="s">
        <v>712</v>
      </c>
      <c r="S2292" s="17" t="s">
        <v>713</v>
      </c>
      <c r="T2292" s="18">
        <v>43026</v>
      </c>
      <c r="U2292" s="8">
        <v>0.20833333333333334</v>
      </c>
      <c r="V2292" s="8">
        <v>0.66666666666666663</v>
      </c>
      <c r="W2292" s="8" t="s">
        <v>762</v>
      </c>
      <c r="X2292" s="8" t="s">
        <v>745</v>
      </c>
      <c r="Y2292" s="8" t="s">
        <v>760</v>
      </c>
      <c r="Z2292" s="17" t="s">
        <v>732</v>
      </c>
      <c r="AA2292" s="8" t="s">
        <v>777</v>
      </c>
      <c r="AB2292" s="8" t="s">
        <v>778</v>
      </c>
    </row>
    <row r="2293" spans="1:28" x14ac:dyDescent="0.2">
      <c r="A2293" s="8" t="s">
        <v>779</v>
      </c>
      <c r="B2293" s="8" t="s">
        <v>780</v>
      </c>
      <c r="C2293" s="8" t="s">
        <v>45743</v>
      </c>
      <c r="D2293" s="8" t="s">
        <v>45744</v>
      </c>
      <c r="E2293" s="8" t="s">
        <v>144</v>
      </c>
      <c r="F2293" s="8" t="s">
        <v>133</v>
      </c>
      <c r="G2293" s="8" t="s">
        <v>144</v>
      </c>
      <c r="H2293" s="8" t="s">
        <v>133</v>
      </c>
      <c r="I2293" s="8" t="s">
        <v>707</v>
      </c>
      <c r="J2293" s="8" t="s">
        <v>28</v>
      </c>
      <c r="K2293" s="8" t="s">
        <v>773</v>
      </c>
      <c r="L2293" s="8" t="s">
        <v>781</v>
      </c>
      <c r="M2293" s="8" t="s">
        <v>782</v>
      </c>
      <c r="N2293" s="8" t="s">
        <v>10716</v>
      </c>
      <c r="O2293" s="8" t="s">
        <v>29842</v>
      </c>
      <c r="P2293" s="8" t="s">
        <v>45787</v>
      </c>
      <c r="Q2293" s="8" t="s">
        <v>711</v>
      </c>
      <c r="R2293" s="8" t="s">
        <v>712</v>
      </c>
      <c r="S2293" s="17" t="s">
        <v>713</v>
      </c>
      <c r="T2293" s="18">
        <v>43027</v>
      </c>
      <c r="U2293" s="8">
        <v>0.20833333333333334</v>
      </c>
      <c r="V2293" s="8">
        <v>0.66666666666666663</v>
      </c>
      <c r="W2293" s="8" t="s">
        <v>762</v>
      </c>
      <c r="X2293" s="8" t="s">
        <v>745</v>
      </c>
      <c r="Y2293" s="8" t="s">
        <v>783</v>
      </c>
      <c r="Z2293" s="17" t="s">
        <v>732</v>
      </c>
      <c r="AA2293" s="8" t="s">
        <v>784</v>
      </c>
      <c r="AB2293" s="8" t="s">
        <v>785</v>
      </c>
    </row>
    <row r="2294" spans="1:28" x14ac:dyDescent="0.2">
      <c r="A2294" s="8" t="s">
        <v>786</v>
      </c>
      <c r="B2294" s="8" t="s">
        <v>787</v>
      </c>
      <c r="C2294" s="8" t="s">
        <v>45743</v>
      </c>
      <c r="D2294" s="8" t="s">
        <v>45744</v>
      </c>
      <c r="E2294" s="8" t="s">
        <v>174</v>
      </c>
      <c r="F2294" s="8" t="s">
        <v>133</v>
      </c>
      <c r="G2294" s="8" t="s">
        <v>174</v>
      </c>
      <c r="H2294" s="8" t="s">
        <v>133</v>
      </c>
      <c r="I2294" s="8" t="s">
        <v>707</v>
      </c>
      <c r="J2294" s="8" t="s">
        <v>28</v>
      </c>
      <c r="K2294" s="8" t="s">
        <v>773</v>
      </c>
      <c r="L2294" s="8" t="s">
        <v>788</v>
      </c>
      <c r="M2294" s="8" t="s">
        <v>789</v>
      </c>
      <c r="N2294" s="8" t="s">
        <v>10716</v>
      </c>
      <c r="O2294" s="8" t="s">
        <v>29842</v>
      </c>
      <c r="P2294" s="8" t="s">
        <v>45787</v>
      </c>
      <c r="Q2294" s="8" t="s">
        <v>711</v>
      </c>
      <c r="R2294" s="8" t="s">
        <v>712</v>
      </c>
      <c r="S2294" s="17" t="s">
        <v>713</v>
      </c>
      <c r="T2294" s="18">
        <v>43028</v>
      </c>
      <c r="U2294" s="8">
        <v>0.20833333333333334</v>
      </c>
      <c r="V2294" s="8">
        <v>0.625</v>
      </c>
      <c r="W2294" s="8" t="s">
        <v>792</v>
      </c>
      <c r="X2294" s="8" t="s">
        <v>790</v>
      </c>
      <c r="Y2294" s="8" t="s">
        <v>791</v>
      </c>
      <c r="Z2294" s="17" t="s">
        <v>793</v>
      </c>
      <c r="AA2294" s="8" t="s">
        <v>794</v>
      </c>
      <c r="AB2294" s="8" t="s">
        <v>795</v>
      </c>
    </row>
    <row r="2295" spans="1:28" x14ac:dyDescent="0.2">
      <c r="A2295" s="8" t="s">
        <v>796</v>
      </c>
      <c r="B2295" s="8" t="s">
        <v>797</v>
      </c>
      <c r="C2295" s="8" t="s">
        <v>45743</v>
      </c>
      <c r="D2295" s="8" t="s">
        <v>45744</v>
      </c>
      <c r="E2295" s="8" t="s">
        <v>154</v>
      </c>
      <c r="F2295" s="8" t="s">
        <v>133</v>
      </c>
      <c r="G2295" s="8" t="s">
        <v>154</v>
      </c>
      <c r="H2295" s="8" t="s">
        <v>133</v>
      </c>
      <c r="I2295" s="8" t="s">
        <v>707</v>
      </c>
      <c r="J2295" s="8" t="s">
        <v>708</v>
      </c>
      <c r="K2295" s="8" t="s">
        <v>45730</v>
      </c>
      <c r="L2295" s="8" t="s">
        <v>798</v>
      </c>
      <c r="M2295" s="8" t="s">
        <v>799</v>
      </c>
      <c r="N2295" s="8" t="s">
        <v>10716</v>
      </c>
      <c r="O2295" s="8" t="s">
        <v>29842</v>
      </c>
      <c r="P2295" s="8" t="s">
        <v>45787</v>
      </c>
      <c r="Q2295" s="8" t="s">
        <v>711</v>
      </c>
      <c r="R2295" s="8" t="s">
        <v>712</v>
      </c>
      <c r="S2295" s="17" t="s">
        <v>713</v>
      </c>
      <c r="T2295" s="18">
        <v>43031</v>
      </c>
      <c r="U2295" s="8">
        <v>0.20833333333333334</v>
      </c>
      <c r="V2295" s="8">
        <v>0.66666666666666663</v>
      </c>
      <c r="W2295" s="8" t="s">
        <v>762</v>
      </c>
      <c r="X2295" s="8" t="s">
        <v>790</v>
      </c>
      <c r="Y2295" s="8" t="s">
        <v>791</v>
      </c>
      <c r="Z2295" s="17" t="s">
        <v>793</v>
      </c>
      <c r="AA2295" s="8" t="s">
        <v>800</v>
      </c>
      <c r="AB2295" s="8" t="s">
        <v>801</v>
      </c>
    </row>
    <row r="2296" spans="1:28" x14ac:dyDescent="0.2">
      <c r="A2296" s="8" t="s">
        <v>802</v>
      </c>
      <c r="B2296" s="8" t="s">
        <v>803</v>
      </c>
      <c r="C2296" s="8" t="s">
        <v>45743</v>
      </c>
      <c r="D2296" s="8" t="s">
        <v>45744</v>
      </c>
      <c r="E2296" s="8" t="s">
        <v>164</v>
      </c>
      <c r="F2296" s="8" t="s">
        <v>133</v>
      </c>
      <c r="G2296" s="8" t="s">
        <v>164</v>
      </c>
      <c r="H2296" s="8" t="s">
        <v>133</v>
      </c>
      <c r="I2296" s="8" t="s">
        <v>707</v>
      </c>
      <c r="J2296" s="8" t="s">
        <v>708</v>
      </c>
      <c r="K2296" s="8" t="s">
        <v>45730</v>
      </c>
      <c r="L2296" s="8" t="s">
        <v>804</v>
      </c>
      <c r="M2296" s="8" t="s">
        <v>805</v>
      </c>
      <c r="N2296" s="8" t="s">
        <v>10716</v>
      </c>
      <c r="O2296" s="8" t="s">
        <v>29842</v>
      </c>
      <c r="P2296" s="8" t="s">
        <v>45787</v>
      </c>
      <c r="Q2296" s="8" t="s">
        <v>711</v>
      </c>
      <c r="R2296" s="8" t="s">
        <v>712</v>
      </c>
      <c r="S2296" s="17" t="s">
        <v>713</v>
      </c>
      <c r="T2296" s="18">
        <v>43032</v>
      </c>
      <c r="U2296" s="8">
        <v>0.20833333333333334</v>
      </c>
      <c r="V2296" s="8">
        <v>0.66666666666666663</v>
      </c>
      <c r="W2296" s="8" t="s">
        <v>762</v>
      </c>
      <c r="X2296" s="8" t="s">
        <v>806</v>
      </c>
      <c r="Y2296" s="8" t="s">
        <v>45730</v>
      </c>
      <c r="Z2296" s="17" t="s">
        <v>807</v>
      </c>
      <c r="AA2296" s="8" t="s">
        <v>808</v>
      </c>
      <c r="AB2296" s="8" t="s">
        <v>809</v>
      </c>
    </row>
    <row r="2297" spans="1:28" x14ac:dyDescent="0.2">
      <c r="A2297" s="8" t="s">
        <v>810</v>
      </c>
      <c r="B2297" s="8" t="s">
        <v>811</v>
      </c>
      <c r="C2297" s="8" t="s">
        <v>45743</v>
      </c>
      <c r="D2297" s="8" t="s">
        <v>45744</v>
      </c>
      <c r="E2297" s="8" t="s">
        <v>499</v>
      </c>
      <c r="F2297" s="8" t="s">
        <v>255</v>
      </c>
      <c r="G2297" s="8" t="s">
        <v>499</v>
      </c>
      <c r="H2297" s="8" t="s">
        <v>255</v>
      </c>
      <c r="I2297" s="8" t="s">
        <v>707</v>
      </c>
      <c r="J2297" s="8" t="s">
        <v>708</v>
      </c>
      <c r="K2297" s="8" t="s">
        <v>45730</v>
      </c>
      <c r="L2297" s="8" t="s">
        <v>812</v>
      </c>
      <c r="M2297" s="8" t="s">
        <v>813</v>
      </c>
      <c r="N2297" s="8" t="s">
        <v>10716</v>
      </c>
      <c r="O2297" s="8" t="s">
        <v>29842</v>
      </c>
      <c r="P2297" s="8" t="s">
        <v>45787</v>
      </c>
      <c r="Q2297" s="8" t="s">
        <v>711</v>
      </c>
      <c r="R2297" s="8" t="s">
        <v>712</v>
      </c>
      <c r="S2297" s="17" t="s">
        <v>713</v>
      </c>
      <c r="T2297" s="18">
        <v>43040</v>
      </c>
      <c r="U2297" s="8">
        <v>0.20833333333333334</v>
      </c>
      <c r="V2297" s="8">
        <v>0.625</v>
      </c>
      <c r="W2297" s="8" t="s">
        <v>792</v>
      </c>
      <c r="X2297" s="8" t="s">
        <v>814</v>
      </c>
      <c r="Y2297" s="8" t="s">
        <v>45730</v>
      </c>
      <c r="Z2297" s="17" t="s">
        <v>815</v>
      </c>
      <c r="AA2297" s="8" t="s">
        <v>816</v>
      </c>
      <c r="AB2297" s="8" t="s">
        <v>817</v>
      </c>
    </row>
    <row r="2298" spans="1:28" x14ac:dyDescent="0.2">
      <c r="A2298" s="8" t="s">
        <v>818</v>
      </c>
      <c r="B2298" s="8" t="s">
        <v>819</v>
      </c>
      <c r="C2298" s="8" t="s">
        <v>45743</v>
      </c>
      <c r="D2298" s="8" t="s">
        <v>45744</v>
      </c>
      <c r="E2298" s="8" t="s">
        <v>515</v>
      </c>
      <c r="F2298" s="8" t="s">
        <v>255</v>
      </c>
      <c r="G2298" s="8" t="s">
        <v>515</v>
      </c>
      <c r="H2298" s="8" t="s">
        <v>255</v>
      </c>
      <c r="I2298" s="8" t="s">
        <v>707</v>
      </c>
      <c r="J2298" s="8" t="s">
        <v>708</v>
      </c>
      <c r="K2298" s="8" t="s">
        <v>45730</v>
      </c>
      <c r="L2298" s="8" t="s">
        <v>820</v>
      </c>
      <c r="M2298" s="8" t="s">
        <v>821</v>
      </c>
      <c r="N2298" s="8" t="s">
        <v>10716</v>
      </c>
      <c r="O2298" s="8" t="s">
        <v>29842</v>
      </c>
      <c r="P2298" s="8" t="s">
        <v>45787</v>
      </c>
      <c r="Q2298" s="8" t="s">
        <v>711</v>
      </c>
      <c r="R2298" s="8" t="s">
        <v>712</v>
      </c>
      <c r="S2298" s="17" t="s">
        <v>713</v>
      </c>
      <c r="T2298" s="18">
        <v>43041</v>
      </c>
      <c r="U2298" s="8">
        <v>0.20833333333333334</v>
      </c>
      <c r="V2298" s="8">
        <v>0.625</v>
      </c>
      <c r="W2298" s="8" t="s">
        <v>792</v>
      </c>
      <c r="X2298" s="8" t="s">
        <v>814</v>
      </c>
      <c r="Y2298" s="8" t="s">
        <v>45730</v>
      </c>
      <c r="Z2298" s="17" t="s">
        <v>815</v>
      </c>
      <c r="AA2298" s="8" t="s">
        <v>822</v>
      </c>
      <c r="AB2298" s="8" t="s">
        <v>823</v>
      </c>
    </row>
    <row r="2299" spans="1:28" x14ac:dyDescent="0.2">
      <c r="A2299" s="8" t="s">
        <v>824</v>
      </c>
      <c r="B2299" s="8" t="s">
        <v>825</v>
      </c>
      <c r="C2299" s="8" t="s">
        <v>45743</v>
      </c>
      <c r="D2299" s="8" t="s">
        <v>45744</v>
      </c>
      <c r="E2299" s="8" t="s">
        <v>525</v>
      </c>
      <c r="F2299" s="8" t="s">
        <v>255</v>
      </c>
      <c r="G2299" s="8" t="s">
        <v>525</v>
      </c>
      <c r="H2299" s="8" t="s">
        <v>255</v>
      </c>
      <c r="I2299" s="8" t="s">
        <v>707</v>
      </c>
      <c r="J2299" s="8" t="s">
        <v>708</v>
      </c>
      <c r="K2299" s="8" t="s">
        <v>45730</v>
      </c>
      <c r="L2299" s="8" t="s">
        <v>826</v>
      </c>
      <c r="M2299" s="8" t="s">
        <v>827</v>
      </c>
      <c r="N2299" s="8" t="s">
        <v>10716</v>
      </c>
      <c r="O2299" s="8" t="s">
        <v>29842</v>
      </c>
      <c r="P2299" s="8" t="s">
        <v>45787</v>
      </c>
      <c r="Q2299" s="8" t="s">
        <v>711</v>
      </c>
      <c r="R2299" s="8" t="s">
        <v>712</v>
      </c>
      <c r="S2299" s="17" t="s">
        <v>713</v>
      </c>
      <c r="T2299" s="18">
        <v>43042</v>
      </c>
      <c r="U2299" s="8">
        <v>0.20833333333333334</v>
      </c>
      <c r="V2299" s="8">
        <v>0.41666666666666669</v>
      </c>
      <c r="W2299" s="8" t="s">
        <v>773</v>
      </c>
      <c r="X2299" s="8" t="s">
        <v>828</v>
      </c>
      <c r="Y2299" s="8" t="s">
        <v>45730</v>
      </c>
      <c r="Z2299" s="17" t="s">
        <v>829</v>
      </c>
      <c r="AA2299" s="8" t="s">
        <v>830</v>
      </c>
      <c r="AB2299" s="8" t="s">
        <v>831</v>
      </c>
    </row>
    <row r="2300" spans="1:28" x14ac:dyDescent="0.2">
      <c r="A2300" s="8" t="s">
        <v>832</v>
      </c>
      <c r="B2300" s="8" t="s">
        <v>833</v>
      </c>
      <c r="C2300" s="8" t="s">
        <v>45743</v>
      </c>
      <c r="D2300" s="8" t="s">
        <v>45744</v>
      </c>
      <c r="E2300" s="8" t="s">
        <v>525</v>
      </c>
      <c r="F2300" s="8" t="s">
        <v>255</v>
      </c>
      <c r="G2300" s="8" t="s">
        <v>525</v>
      </c>
      <c r="H2300" s="8" t="s">
        <v>255</v>
      </c>
      <c r="I2300" s="8" t="s">
        <v>707</v>
      </c>
      <c r="J2300" s="8" t="s">
        <v>708</v>
      </c>
      <c r="K2300" s="8" t="s">
        <v>45730</v>
      </c>
      <c r="L2300" s="8" t="s">
        <v>827</v>
      </c>
      <c r="M2300" s="8" t="s">
        <v>834</v>
      </c>
      <c r="N2300" s="8" t="s">
        <v>10716</v>
      </c>
      <c r="O2300" s="8" t="s">
        <v>29842</v>
      </c>
      <c r="P2300" s="8" t="s">
        <v>45787</v>
      </c>
      <c r="Q2300" s="8" t="s">
        <v>711</v>
      </c>
      <c r="R2300" s="8" t="s">
        <v>712</v>
      </c>
      <c r="S2300" s="17" t="s">
        <v>713</v>
      </c>
      <c r="T2300" s="18">
        <v>43042</v>
      </c>
      <c r="U2300" s="8">
        <v>0.41666666666666669</v>
      </c>
      <c r="V2300" s="8">
        <v>0.625</v>
      </c>
      <c r="W2300" s="8" t="s">
        <v>773</v>
      </c>
      <c r="X2300" s="8" t="s">
        <v>835</v>
      </c>
      <c r="Y2300" s="8" t="s">
        <v>45730</v>
      </c>
      <c r="Z2300" s="17" t="s">
        <v>829</v>
      </c>
      <c r="AA2300" s="8" t="s">
        <v>836</v>
      </c>
      <c r="AB2300" s="8" t="s">
        <v>837</v>
      </c>
    </row>
    <row r="2301" spans="1:28" x14ac:dyDescent="0.2">
      <c r="A2301" s="8" t="s">
        <v>838</v>
      </c>
      <c r="B2301" s="8" t="s">
        <v>839</v>
      </c>
      <c r="C2301" s="8" t="s">
        <v>45743</v>
      </c>
      <c r="D2301" s="8" t="s">
        <v>45744</v>
      </c>
      <c r="E2301" s="8" t="s">
        <v>256</v>
      </c>
      <c r="F2301" s="8" t="s">
        <v>255</v>
      </c>
      <c r="G2301" s="8" t="s">
        <v>256</v>
      </c>
      <c r="H2301" s="8" t="s">
        <v>255</v>
      </c>
      <c r="I2301" s="8" t="s">
        <v>707</v>
      </c>
      <c r="J2301" s="8" t="s">
        <v>28</v>
      </c>
      <c r="K2301" s="8" t="s">
        <v>30</v>
      </c>
      <c r="L2301" s="8" t="s">
        <v>557</v>
      </c>
      <c r="M2301" s="8" t="s">
        <v>840</v>
      </c>
      <c r="N2301" s="8" t="s">
        <v>10716</v>
      </c>
      <c r="O2301" s="8" t="s">
        <v>29842</v>
      </c>
      <c r="P2301" s="8" t="s">
        <v>45787</v>
      </c>
      <c r="Q2301" s="8" t="s">
        <v>711</v>
      </c>
      <c r="R2301" s="8" t="s">
        <v>712</v>
      </c>
      <c r="S2301" s="17" t="s">
        <v>713</v>
      </c>
      <c r="T2301" s="18">
        <v>43045</v>
      </c>
      <c r="U2301" s="8">
        <v>0.25</v>
      </c>
      <c r="V2301" s="8">
        <v>0.45833333333333331</v>
      </c>
      <c r="W2301" s="8" t="s">
        <v>773</v>
      </c>
      <c r="X2301" s="8" t="s">
        <v>841</v>
      </c>
      <c r="Y2301" s="8" t="s">
        <v>45730</v>
      </c>
      <c r="Z2301" s="17" t="s">
        <v>829</v>
      </c>
      <c r="AA2301" s="8" t="s">
        <v>842</v>
      </c>
      <c r="AB2301" s="8" t="s">
        <v>843</v>
      </c>
    </row>
    <row r="2302" spans="1:28" x14ac:dyDescent="0.2">
      <c r="A2302" s="8" t="s">
        <v>844</v>
      </c>
      <c r="B2302" s="8" t="s">
        <v>845</v>
      </c>
      <c r="C2302" s="8" t="s">
        <v>45743</v>
      </c>
      <c r="D2302" s="8" t="s">
        <v>45744</v>
      </c>
      <c r="E2302" s="8" t="s">
        <v>256</v>
      </c>
      <c r="F2302" s="8" t="s">
        <v>255</v>
      </c>
      <c r="G2302" s="8" t="s">
        <v>256</v>
      </c>
      <c r="H2302" s="8" t="s">
        <v>255</v>
      </c>
      <c r="I2302" s="8" t="s">
        <v>707</v>
      </c>
      <c r="J2302" s="8" t="s">
        <v>28</v>
      </c>
      <c r="K2302" s="8" t="s">
        <v>30</v>
      </c>
      <c r="L2302" s="8" t="s">
        <v>840</v>
      </c>
      <c r="M2302" s="8" t="s">
        <v>846</v>
      </c>
      <c r="N2302" s="8" t="s">
        <v>10716</v>
      </c>
      <c r="O2302" s="8" t="s">
        <v>29842</v>
      </c>
      <c r="P2302" s="8" t="s">
        <v>45787</v>
      </c>
      <c r="Q2302" s="8" t="s">
        <v>711</v>
      </c>
      <c r="R2302" s="8" t="s">
        <v>712</v>
      </c>
      <c r="S2302" s="17" t="s">
        <v>713</v>
      </c>
      <c r="T2302" s="18">
        <v>43045</v>
      </c>
      <c r="U2302" s="8">
        <v>0.45833333333333331</v>
      </c>
      <c r="V2302" s="8">
        <v>0.66666666666666663</v>
      </c>
      <c r="W2302" s="8" t="s">
        <v>773</v>
      </c>
      <c r="X2302" s="8" t="s">
        <v>847</v>
      </c>
      <c r="Y2302" s="8" t="s">
        <v>45730</v>
      </c>
      <c r="Z2302" s="17" t="s">
        <v>829</v>
      </c>
      <c r="AA2302" s="8" t="s">
        <v>848</v>
      </c>
      <c r="AB2302" s="8" t="s">
        <v>849</v>
      </c>
    </row>
    <row r="2303" spans="1:28" x14ac:dyDescent="0.2">
      <c r="A2303" s="8" t="s">
        <v>850</v>
      </c>
      <c r="B2303" s="8" t="s">
        <v>851</v>
      </c>
      <c r="C2303" s="8" t="s">
        <v>45743</v>
      </c>
      <c r="D2303" s="8" t="s">
        <v>45744</v>
      </c>
      <c r="E2303" s="8" t="s">
        <v>266</v>
      </c>
      <c r="F2303" s="8" t="s">
        <v>255</v>
      </c>
      <c r="G2303" s="8" t="s">
        <v>266</v>
      </c>
      <c r="H2303" s="8" t="s">
        <v>255</v>
      </c>
      <c r="I2303" s="8" t="s">
        <v>707</v>
      </c>
      <c r="J2303" s="8" t="s">
        <v>28</v>
      </c>
      <c r="K2303" s="8" t="s">
        <v>30</v>
      </c>
      <c r="L2303" s="8" t="s">
        <v>566</v>
      </c>
      <c r="M2303" s="8" t="s">
        <v>852</v>
      </c>
      <c r="N2303" s="8" t="s">
        <v>10716</v>
      </c>
      <c r="O2303" s="8" t="s">
        <v>29842</v>
      </c>
      <c r="P2303" s="8" t="s">
        <v>45787</v>
      </c>
      <c r="Q2303" s="8" t="s">
        <v>711</v>
      </c>
      <c r="R2303" s="8" t="s">
        <v>712</v>
      </c>
      <c r="S2303" s="17" t="s">
        <v>713</v>
      </c>
      <c r="T2303" s="18">
        <v>43046</v>
      </c>
      <c r="U2303" s="8">
        <v>0.25</v>
      </c>
      <c r="V2303" s="8">
        <v>0.45833333333333331</v>
      </c>
      <c r="W2303" s="8" t="s">
        <v>773</v>
      </c>
      <c r="X2303" s="8" t="s">
        <v>853</v>
      </c>
      <c r="Y2303" s="8" t="s">
        <v>45730</v>
      </c>
      <c r="Z2303" s="17" t="s">
        <v>829</v>
      </c>
      <c r="AA2303" s="8" t="s">
        <v>854</v>
      </c>
      <c r="AB2303" s="8" t="s">
        <v>855</v>
      </c>
    </row>
    <row r="2304" spans="1:28" x14ac:dyDescent="0.2">
      <c r="A2304" s="8" t="s">
        <v>856</v>
      </c>
      <c r="B2304" s="8" t="s">
        <v>857</v>
      </c>
      <c r="C2304" s="8" t="s">
        <v>45743</v>
      </c>
      <c r="D2304" s="8" t="s">
        <v>45744</v>
      </c>
      <c r="E2304" s="8" t="s">
        <v>266</v>
      </c>
      <c r="F2304" s="8" t="s">
        <v>255</v>
      </c>
      <c r="G2304" s="8" t="s">
        <v>266</v>
      </c>
      <c r="H2304" s="8" t="s">
        <v>255</v>
      </c>
      <c r="I2304" s="8" t="s">
        <v>707</v>
      </c>
      <c r="J2304" s="8" t="s">
        <v>28</v>
      </c>
      <c r="K2304" s="8" t="s">
        <v>30</v>
      </c>
      <c r="L2304" s="8" t="s">
        <v>852</v>
      </c>
      <c r="M2304" s="8" t="s">
        <v>858</v>
      </c>
      <c r="N2304" s="8" t="s">
        <v>10716</v>
      </c>
      <c r="O2304" s="8" t="s">
        <v>29842</v>
      </c>
      <c r="P2304" s="8" t="s">
        <v>45787</v>
      </c>
      <c r="Q2304" s="8" t="s">
        <v>711</v>
      </c>
      <c r="R2304" s="8" t="s">
        <v>712</v>
      </c>
      <c r="S2304" s="17" t="s">
        <v>713</v>
      </c>
      <c r="T2304" s="18">
        <v>43046</v>
      </c>
      <c r="U2304" s="8">
        <v>0.45833333333333331</v>
      </c>
      <c r="V2304" s="8">
        <v>0.66666666666666663</v>
      </c>
      <c r="W2304" s="8" t="s">
        <v>773</v>
      </c>
      <c r="X2304" s="8" t="s">
        <v>859</v>
      </c>
      <c r="Y2304" s="8" t="s">
        <v>45730</v>
      </c>
      <c r="Z2304" s="17" t="s">
        <v>829</v>
      </c>
      <c r="AA2304" s="8" t="s">
        <v>860</v>
      </c>
      <c r="AB2304" s="8" t="s">
        <v>861</v>
      </c>
    </row>
    <row r="2305" spans="1:28" x14ac:dyDescent="0.2">
      <c r="A2305" s="8" t="s">
        <v>1997</v>
      </c>
      <c r="B2305" s="8" t="s">
        <v>1998</v>
      </c>
      <c r="C2305" s="8" t="s">
        <v>45743</v>
      </c>
      <c r="D2305" s="8" t="s">
        <v>45744</v>
      </c>
      <c r="E2305" s="8" t="s">
        <v>46</v>
      </c>
      <c r="F2305" s="8" t="s">
        <v>27</v>
      </c>
      <c r="G2305" s="8" t="s">
        <v>46</v>
      </c>
      <c r="H2305" s="8" t="s">
        <v>27</v>
      </c>
      <c r="I2305" s="8" t="s">
        <v>1999</v>
      </c>
      <c r="J2305" s="8" t="s">
        <v>28</v>
      </c>
      <c r="K2305" s="8" t="s">
        <v>773</v>
      </c>
      <c r="L2305" s="8" t="s">
        <v>2000</v>
      </c>
      <c r="M2305" s="8" t="s">
        <v>2001</v>
      </c>
      <c r="N2305" s="8" t="s">
        <v>10716</v>
      </c>
      <c r="O2305" s="8" t="s">
        <v>29842</v>
      </c>
      <c r="P2305" s="8" t="s">
        <v>45787</v>
      </c>
      <c r="Q2305" s="8" t="s">
        <v>2002</v>
      </c>
      <c r="R2305" s="8" t="s">
        <v>2003</v>
      </c>
      <c r="S2305" s="17" t="s">
        <v>2004</v>
      </c>
      <c r="T2305" s="18">
        <v>43010</v>
      </c>
      <c r="U2305" s="8">
        <v>0.25</v>
      </c>
      <c r="V2305" s="8">
        <v>0.66666666666666663</v>
      </c>
      <c r="W2305" s="8" t="s">
        <v>792</v>
      </c>
      <c r="X2305" s="8" t="s">
        <v>2005</v>
      </c>
      <c r="Y2305" s="8" t="s">
        <v>45730</v>
      </c>
      <c r="Z2305" s="17" t="s">
        <v>2006</v>
      </c>
      <c r="AA2305" s="8" t="s">
        <v>2007</v>
      </c>
      <c r="AB2305" s="8" t="s">
        <v>2008</v>
      </c>
    </row>
    <row r="2306" spans="1:28" x14ac:dyDescent="0.2">
      <c r="A2306" s="8" t="s">
        <v>2009</v>
      </c>
      <c r="B2306" s="8" t="s">
        <v>2010</v>
      </c>
      <c r="C2306" s="8" t="s">
        <v>45743</v>
      </c>
      <c r="D2306" s="8" t="s">
        <v>45744</v>
      </c>
      <c r="E2306" s="8" t="s">
        <v>55</v>
      </c>
      <c r="F2306" s="8" t="s">
        <v>27</v>
      </c>
      <c r="G2306" s="8" t="s">
        <v>55</v>
      </c>
      <c r="H2306" s="8" t="s">
        <v>27</v>
      </c>
      <c r="I2306" s="8" t="s">
        <v>1999</v>
      </c>
      <c r="J2306" s="8" t="s">
        <v>28</v>
      </c>
      <c r="K2306" s="8" t="s">
        <v>773</v>
      </c>
      <c r="L2306" s="8" t="s">
        <v>2011</v>
      </c>
      <c r="M2306" s="8" t="s">
        <v>2012</v>
      </c>
      <c r="N2306" s="8" t="s">
        <v>10716</v>
      </c>
      <c r="O2306" s="8" t="s">
        <v>29842</v>
      </c>
      <c r="P2306" s="8" t="s">
        <v>45787</v>
      </c>
      <c r="Q2306" s="8" t="s">
        <v>2002</v>
      </c>
      <c r="R2306" s="8" t="s">
        <v>2003</v>
      </c>
      <c r="S2306" s="17" t="s">
        <v>2004</v>
      </c>
      <c r="T2306" s="18">
        <v>43011</v>
      </c>
      <c r="U2306" s="8">
        <v>0.25</v>
      </c>
      <c r="V2306" s="8">
        <v>0.66666666666666663</v>
      </c>
      <c r="W2306" s="8" t="s">
        <v>792</v>
      </c>
      <c r="X2306" s="8" t="s">
        <v>2005</v>
      </c>
      <c r="Y2306" s="8" t="s">
        <v>45730</v>
      </c>
      <c r="Z2306" s="17" t="s">
        <v>2006</v>
      </c>
      <c r="AA2306" s="8" t="s">
        <v>2013</v>
      </c>
      <c r="AB2306" s="8" t="s">
        <v>2014</v>
      </c>
    </row>
    <row r="2307" spans="1:28" x14ac:dyDescent="0.2">
      <c r="A2307" s="8" t="s">
        <v>2015</v>
      </c>
      <c r="B2307" s="8" t="s">
        <v>2016</v>
      </c>
      <c r="C2307" s="8" t="s">
        <v>45743</v>
      </c>
      <c r="D2307" s="8" t="s">
        <v>45744</v>
      </c>
      <c r="E2307" s="8" t="s">
        <v>66</v>
      </c>
      <c r="F2307" s="8" t="s">
        <v>65</v>
      </c>
      <c r="G2307" s="8" t="s">
        <v>66</v>
      </c>
      <c r="H2307" s="8" t="s">
        <v>65</v>
      </c>
      <c r="I2307" s="8" t="s">
        <v>1999</v>
      </c>
      <c r="J2307" s="8" t="s">
        <v>28</v>
      </c>
      <c r="K2307" s="8" t="s">
        <v>773</v>
      </c>
      <c r="L2307" s="8" t="s">
        <v>297</v>
      </c>
      <c r="M2307" s="8" t="s">
        <v>2017</v>
      </c>
      <c r="N2307" s="8" t="s">
        <v>10716</v>
      </c>
      <c r="O2307" s="8" t="s">
        <v>29842</v>
      </c>
      <c r="P2307" s="8" t="s">
        <v>45787</v>
      </c>
      <c r="Q2307" s="8" t="s">
        <v>2002</v>
      </c>
      <c r="R2307" s="8" t="s">
        <v>2003</v>
      </c>
      <c r="S2307" s="17" t="s">
        <v>2004</v>
      </c>
      <c r="T2307" s="18">
        <v>43012</v>
      </c>
      <c r="U2307" s="8">
        <v>0.25</v>
      </c>
      <c r="V2307" s="8">
        <v>0.66666666666666663</v>
      </c>
      <c r="W2307" s="8" t="s">
        <v>792</v>
      </c>
      <c r="X2307" s="8" t="s">
        <v>2005</v>
      </c>
      <c r="Y2307" s="8" t="s">
        <v>45730</v>
      </c>
      <c r="Z2307" s="17" t="s">
        <v>2018</v>
      </c>
      <c r="AA2307" s="8" t="s">
        <v>2019</v>
      </c>
      <c r="AB2307" s="8" t="s">
        <v>2020</v>
      </c>
    </row>
    <row r="2308" spans="1:28" x14ac:dyDescent="0.2">
      <c r="A2308" s="8" t="s">
        <v>2021</v>
      </c>
      <c r="B2308" s="8" t="s">
        <v>2022</v>
      </c>
      <c r="C2308" s="8" t="s">
        <v>45743</v>
      </c>
      <c r="D2308" s="8" t="s">
        <v>45744</v>
      </c>
      <c r="E2308" s="8" t="s">
        <v>86</v>
      </c>
      <c r="F2308" s="8" t="s">
        <v>65</v>
      </c>
      <c r="G2308" s="8" t="s">
        <v>86</v>
      </c>
      <c r="H2308" s="8" t="s">
        <v>65</v>
      </c>
      <c r="I2308" s="8" t="s">
        <v>1999</v>
      </c>
      <c r="J2308" s="8" t="s">
        <v>28</v>
      </c>
      <c r="K2308" s="8" t="s">
        <v>773</v>
      </c>
      <c r="L2308" s="8" t="s">
        <v>310</v>
      </c>
      <c r="M2308" s="8" t="s">
        <v>2023</v>
      </c>
      <c r="N2308" s="8" t="s">
        <v>10716</v>
      </c>
      <c r="O2308" s="8" t="s">
        <v>29842</v>
      </c>
      <c r="P2308" s="8" t="s">
        <v>45787</v>
      </c>
      <c r="Q2308" s="8" t="s">
        <v>2002</v>
      </c>
      <c r="R2308" s="8" t="s">
        <v>2003</v>
      </c>
      <c r="S2308" s="17" t="s">
        <v>2004</v>
      </c>
      <c r="T2308" s="18">
        <v>43013</v>
      </c>
      <c r="U2308" s="8">
        <v>0.25</v>
      </c>
      <c r="V2308" s="8">
        <v>0.66666666666666663</v>
      </c>
      <c r="W2308" s="8" t="s">
        <v>792</v>
      </c>
      <c r="X2308" s="8" t="s">
        <v>2005</v>
      </c>
      <c r="Y2308" s="8" t="s">
        <v>45730</v>
      </c>
      <c r="Z2308" s="17" t="s">
        <v>2018</v>
      </c>
      <c r="AA2308" s="8" t="s">
        <v>2024</v>
      </c>
      <c r="AB2308" s="8" t="s">
        <v>2025</v>
      </c>
    </row>
    <row r="2309" spans="1:28" x14ac:dyDescent="0.2">
      <c r="A2309" s="8" t="s">
        <v>2026</v>
      </c>
      <c r="B2309" s="8" t="s">
        <v>2027</v>
      </c>
      <c r="C2309" s="8" t="s">
        <v>45743</v>
      </c>
      <c r="D2309" s="8" t="s">
        <v>45744</v>
      </c>
      <c r="E2309" s="8" t="s">
        <v>76</v>
      </c>
      <c r="F2309" s="8" t="s">
        <v>65</v>
      </c>
      <c r="G2309" s="8" t="s">
        <v>76</v>
      </c>
      <c r="H2309" s="8" t="s">
        <v>65</v>
      </c>
      <c r="I2309" s="8" t="s">
        <v>1999</v>
      </c>
      <c r="J2309" s="8" t="s">
        <v>28</v>
      </c>
      <c r="K2309" s="8" t="s">
        <v>773</v>
      </c>
      <c r="L2309" s="8" t="s">
        <v>319</v>
      </c>
      <c r="M2309" s="8" t="s">
        <v>2028</v>
      </c>
      <c r="N2309" s="8" t="s">
        <v>10716</v>
      </c>
      <c r="O2309" s="8" t="s">
        <v>29842</v>
      </c>
      <c r="P2309" s="8" t="s">
        <v>45787</v>
      </c>
      <c r="Q2309" s="8" t="s">
        <v>2002</v>
      </c>
      <c r="R2309" s="8" t="s">
        <v>2003</v>
      </c>
      <c r="S2309" s="17" t="s">
        <v>2004</v>
      </c>
      <c r="T2309" s="18">
        <v>43014</v>
      </c>
      <c r="U2309" s="8">
        <v>0.25</v>
      </c>
      <c r="V2309" s="8">
        <v>0.66666666666666663</v>
      </c>
      <c r="W2309" s="8" t="s">
        <v>792</v>
      </c>
      <c r="X2309" s="8" t="s">
        <v>2005</v>
      </c>
      <c r="Y2309" s="8" t="s">
        <v>45730</v>
      </c>
      <c r="Z2309" s="17" t="s">
        <v>2029</v>
      </c>
      <c r="AA2309" s="8" t="s">
        <v>2030</v>
      </c>
      <c r="AB2309" s="8" t="s">
        <v>2031</v>
      </c>
    </row>
    <row r="2310" spans="1:28" x14ac:dyDescent="0.2">
      <c r="A2310" s="8" t="s">
        <v>2032</v>
      </c>
      <c r="B2310" s="8" t="s">
        <v>2033</v>
      </c>
      <c r="C2310" s="8" t="s">
        <v>45743</v>
      </c>
      <c r="D2310" s="8" t="s">
        <v>45744</v>
      </c>
      <c r="E2310" s="8" t="s">
        <v>335</v>
      </c>
      <c r="F2310" s="8" t="s">
        <v>65</v>
      </c>
      <c r="G2310" s="8" t="s">
        <v>335</v>
      </c>
      <c r="H2310" s="8" t="s">
        <v>65</v>
      </c>
      <c r="I2310" s="8" t="s">
        <v>1999</v>
      </c>
      <c r="J2310" s="8" t="s">
        <v>28</v>
      </c>
      <c r="K2310" s="8" t="s">
        <v>773</v>
      </c>
      <c r="L2310" s="8" t="s">
        <v>336</v>
      </c>
      <c r="M2310" s="8" t="s">
        <v>2034</v>
      </c>
      <c r="N2310" s="8" t="s">
        <v>10716</v>
      </c>
      <c r="O2310" s="8" t="s">
        <v>29842</v>
      </c>
      <c r="P2310" s="8" t="s">
        <v>45787</v>
      </c>
      <c r="Q2310" s="8" t="s">
        <v>2002</v>
      </c>
      <c r="R2310" s="8" t="s">
        <v>2003</v>
      </c>
      <c r="S2310" s="17" t="s">
        <v>2004</v>
      </c>
      <c r="T2310" s="18">
        <v>43017</v>
      </c>
      <c r="U2310" s="8">
        <v>0.25</v>
      </c>
      <c r="V2310" s="8">
        <v>0.66666666666666663</v>
      </c>
      <c r="W2310" s="8" t="s">
        <v>792</v>
      </c>
      <c r="X2310" s="8" t="s">
        <v>2005</v>
      </c>
      <c r="Y2310" s="8" t="s">
        <v>45730</v>
      </c>
      <c r="Z2310" s="17" t="s">
        <v>2035</v>
      </c>
      <c r="AA2310" s="8" t="s">
        <v>2036</v>
      </c>
      <c r="AB2310" s="8" t="s">
        <v>2037</v>
      </c>
    </row>
    <row r="2311" spans="1:28" x14ac:dyDescent="0.2">
      <c r="A2311" s="8" t="s">
        <v>2038</v>
      </c>
      <c r="B2311" s="8" t="s">
        <v>2039</v>
      </c>
      <c r="C2311" s="8" t="s">
        <v>45743</v>
      </c>
      <c r="D2311" s="8" t="s">
        <v>45744</v>
      </c>
      <c r="E2311" s="8" t="s">
        <v>345</v>
      </c>
      <c r="F2311" s="8" t="s">
        <v>65</v>
      </c>
      <c r="G2311" s="8" t="s">
        <v>345</v>
      </c>
      <c r="H2311" s="8" t="s">
        <v>65</v>
      </c>
      <c r="I2311" s="8" t="s">
        <v>1999</v>
      </c>
      <c r="J2311" s="8" t="s">
        <v>28</v>
      </c>
      <c r="K2311" s="8" t="s">
        <v>773</v>
      </c>
      <c r="L2311" s="8" t="s">
        <v>346</v>
      </c>
      <c r="M2311" s="8" t="s">
        <v>2040</v>
      </c>
      <c r="N2311" s="8" t="s">
        <v>10716</v>
      </c>
      <c r="O2311" s="8" t="s">
        <v>29842</v>
      </c>
      <c r="P2311" s="8" t="s">
        <v>45787</v>
      </c>
      <c r="Q2311" s="8" t="s">
        <v>2002</v>
      </c>
      <c r="R2311" s="8" t="s">
        <v>2003</v>
      </c>
      <c r="S2311" s="17" t="s">
        <v>2004</v>
      </c>
      <c r="T2311" s="18">
        <v>43018</v>
      </c>
      <c r="U2311" s="8">
        <v>0.25</v>
      </c>
      <c r="V2311" s="8">
        <v>0.66666666666666663</v>
      </c>
      <c r="W2311" s="8" t="s">
        <v>792</v>
      </c>
      <c r="X2311" s="8" t="s">
        <v>2041</v>
      </c>
      <c r="Y2311" s="8" t="s">
        <v>45730</v>
      </c>
      <c r="Z2311" s="17" t="s">
        <v>2042</v>
      </c>
      <c r="AA2311" s="8" t="s">
        <v>2043</v>
      </c>
      <c r="AB2311" s="8" t="s">
        <v>2044</v>
      </c>
    </row>
    <row r="2312" spans="1:28" x14ac:dyDescent="0.2">
      <c r="A2312" s="8" t="s">
        <v>2045</v>
      </c>
      <c r="B2312" s="8" t="s">
        <v>2046</v>
      </c>
      <c r="C2312" s="8" t="s">
        <v>45743</v>
      </c>
      <c r="D2312" s="8" t="s">
        <v>45744</v>
      </c>
      <c r="E2312" s="8" t="s">
        <v>134</v>
      </c>
      <c r="F2312" s="8" t="s">
        <v>133</v>
      </c>
      <c r="G2312" s="8" t="s">
        <v>134</v>
      </c>
      <c r="H2312" s="8" t="s">
        <v>133</v>
      </c>
      <c r="I2312" s="8" t="s">
        <v>1999</v>
      </c>
      <c r="J2312" s="8" t="s">
        <v>28</v>
      </c>
      <c r="K2312" s="8" t="s">
        <v>773</v>
      </c>
      <c r="L2312" s="8" t="s">
        <v>2047</v>
      </c>
      <c r="M2312" s="8" t="s">
        <v>775</v>
      </c>
      <c r="N2312" s="8" t="s">
        <v>10716</v>
      </c>
      <c r="O2312" s="8" t="s">
        <v>29842</v>
      </c>
      <c r="P2312" s="8" t="s">
        <v>45787</v>
      </c>
      <c r="Q2312" s="8" t="s">
        <v>2002</v>
      </c>
      <c r="R2312" s="8" t="s">
        <v>2003</v>
      </c>
      <c r="S2312" s="17" t="s">
        <v>2004</v>
      </c>
      <c r="T2312" s="18">
        <v>43026</v>
      </c>
      <c r="U2312" s="8">
        <v>0.25</v>
      </c>
      <c r="V2312" s="8">
        <v>0.66666666666666663</v>
      </c>
      <c r="W2312" s="8" t="s">
        <v>792</v>
      </c>
      <c r="X2312" s="8" t="s">
        <v>2048</v>
      </c>
      <c r="Y2312" s="8" t="s">
        <v>45730</v>
      </c>
      <c r="Z2312" s="17" t="s">
        <v>2049</v>
      </c>
      <c r="AA2312" s="8" t="s">
        <v>2050</v>
      </c>
      <c r="AB2312" s="8" t="s">
        <v>2051</v>
      </c>
    </row>
    <row r="2313" spans="1:28" x14ac:dyDescent="0.2">
      <c r="A2313" s="8" t="s">
        <v>2052</v>
      </c>
      <c r="B2313" s="8" t="s">
        <v>2053</v>
      </c>
      <c r="C2313" s="8" t="s">
        <v>45743</v>
      </c>
      <c r="D2313" s="8" t="s">
        <v>45744</v>
      </c>
      <c r="E2313" s="8" t="s">
        <v>144</v>
      </c>
      <c r="F2313" s="8" t="s">
        <v>133</v>
      </c>
      <c r="G2313" s="8" t="s">
        <v>144</v>
      </c>
      <c r="H2313" s="8" t="s">
        <v>133</v>
      </c>
      <c r="I2313" s="8" t="s">
        <v>1999</v>
      </c>
      <c r="J2313" s="8" t="s">
        <v>28</v>
      </c>
      <c r="K2313" s="8" t="s">
        <v>773</v>
      </c>
      <c r="L2313" s="8" t="s">
        <v>2054</v>
      </c>
      <c r="M2313" s="8" t="s">
        <v>782</v>
      </c>
      <c r="N2313" s="8" t="s">
        <v>10716</v>
      </c>
      <c r="O2313" s="8" t="s">
        <v>29842</v>
      </c>
      <c r="P2313" s="8" t="s">
        <v>45787</v>
      </c>
      <c r="Q2313" s="8" t="s">
        <v>2002</v>
      </c>
      <c r="R2313" s="8" t="s">
        <v>2003</v>
      </c>
      <c r="S2313" s="17" t="s">
        <v>2004</v>
      </c>
      <c r="T2313" s="18">
        <v>43027</v>
      </c>
      <c r="U2313" s="8">
        <v>0.25</v>
      </c>
      <c r="V2313" s="8">
        <v>0.66666666666666663</v>
      </c>
      <c r="W2313" s="8" t="s">
        <v>792</v>
      </c>
      <c r="X2313" s="8" t="s">
        <v>2055</v>
      </c>
      <c r="Y2313" s="8" t="s">
        <v>45730</v>
      </c>
      <c r="Z2313" s="17" t="s">
        <v>2056</v>
      </c>
      <c r="AA2313" s="8" t="s">
        <v>2057</v>
      </c>
      <c r="AB2313" s="8" t="s">
        <v>2058</v>
      </c>
    </row>
    <row r="2314" spans="1:28" x14ac:dyDescent="0.2">
      <c r="A2314" s="8" t="s">
        <v>2059</v>
      </c>
      <c r="B2314" s="8" t="s">
        <v>2060</v>
      </c>
      <c r="C2314" s="8" t="s">
        <v>45743</v>
      </c>
      <c r="D2314" s="8" t="s">
        <v>45744</v>
      </c>
      <c r="E2314" s="8" t="s">
        <v>174</v>
      </c>
      <c r="F2314" s="8" t="s">
        <v>133</v>
      </c>
      <c r="G2314" s="8" t="s">
        <v>174</v>
      </c>
      <c r="H2314" s="8" t="s">
        <v>133</v>
      </c>
      <c r="I2314" s="8" t="s">
        <v>1999</v>
      </c>
      <c r="J2314" s="8" t="s">
        <v>28</v>
      </c>
      <c r="K2314" s="8" t="s">
        <v>773</v>
      </c>
      <c r="L2314" s="8" t="s">
        <v>2061</v>
      </c>
      <c r="M2314" s="8" t="s">
        <v>2062</v>
      </c>
      <c r="N2314" s="8" t="s">
        <v>10716</v>
      </c>
      <c r="O2314" s="8" t="s">
        <v>29842</v>
      </c>
      <c r="P2314" s="8" t="s">
        <v>45787</v>
      </c>
      <c r="Q2314" s="8" t="s">
        <v>2002</v>
      </c>
      <c r="R2314" s="8" t="s">
        <v>2003</v>
      </c>
      <c r="S2314" s="17" t="s">
        <v>2004</v>
      </c>
      <c r="T2314" s="18">
        <v>43028</v>
      </c>
      <c r="U2314" s="8">
        <v>0.25</v>
      </c>
      <c r="V2314" s="8">
        <v>0.58333333333333337</v>
      </c>
      <c r="W2314" s="8" t="s">
        <v>486</v>
      </c>
      <c r="X2314" s="8" t="s">
        <v>2055</v>
      </c>
      <c r="Y2314" s="8" t="s">
        <v>45730</v>
      </c>
      <c r="Z2314" s="17" t="s">
        <v>2063</v>
      </c>
      <c r="AA2314" s="8" t="s">
        <v>2064</v>
      </c>
      <c r="AB2314" s="8" t="s">
        <v>2065</v>
      </c>
    </row>
    <row r="2315" spans="1:28" x14ac:dyDescent="0.2">
      <c r="A2315" s="8" t="s">
        <v>2066</v>
      </c>
      <c r="B2315" s="8" t="s">
        <v>2067</v>
      </c>
      <c r="C2315" s="8" t="s">
        <v>45743</v>
      </c>
      <c r="D2315" s="8" t="s">
        <v>45744</v>
      </c>
      <c r="E2315" s="8" t="s">
        <v>154</v>
      </c>
      <c r="F2315" s="8" t="s">
        <v>133</v>
      </c>
      <c r="G2315" s="8" t="s">
        <v>154</v>
      </c>
      <c r="H2315" s="8" t="s">
        <v>133</v>
      </c>
      <c r="I2315" s="8" t="s">
        <v>1999</v>
      </c>
      <c r="J2315" s="8" t="s">
        <v>28</v>
      </c>
      <c r="K2315" s="8" t="s">
        <v>773</v>
      </c>
      <c r="L2315" s="8" t="s">
        <v>2068</v>
      </c>
      <c r="M2315" s="8" t="s">
        <v>799</v>
      </c>
      <c r="N2315" s="8" t="s">
        <v>10716</v>
      </c>
      <c r="O2315" s="8" t="s">
        <v>29842</v>
      </c>
      <c r="P2315" s="8" t="s">
        <v>45787</v>
      </c>
      <c r="Q2315" s="8" t="s">
        <v>2002</v>
      </c>
      <c r="R2315" s="8" t="s">
        <v>2003</v>
      </c>
      <c r="S2315" s="17" t="s">
        <v>2004</v>
      </c>
      <c r="T2315" s="18">
        <v>43031</v>
      </c>
      <c r="U2315" s="8">
        <v>0.25</v>
      </c>
      <c r="V2315" s="8">
        <v>0.66666666666666663</v>
      </c>
      <c r="W2315" s="8" t="s">
        <v>792</v>
      </c>
      <c r="X2315" s="8" t="s">
        <v>2055</v>
      </c>
      <c r="Y2315" s="8" t="s">
        <v>45730</v>
      </c>
      <c r="Z2315" s="17" t="s">
        <v>2063</v>
      </c>
      <c r="AA2315" s="8" t="s">
        <v>2069</v>
      </c>
      <c r="AB2315" s="8" t="s">
        <v>2070</v>
      </c>
    </row>
    <row r="2316" spans="1:28" x14ac:dyDescent="0.2">
      <c r="A2316" s="8" t="s">
        <v>2071</v>
      </c>
      <c r="B2316" s="8" t="s">
        <v>2072</v>
      </c>
      <c r="C2316" s="8" t="s">
        <v>45743</v>
      </c>
      <c r="D2316" s="8" t="s">
        <v>45744</v>
      </c>
      <c r="E2316" s="8" t="s">
        <v>164</v>
      </c>
      <c r="F2316" s="8" t="s">
        <v>133</v>
      </c>
      <c r="G2316" s="8" t="s">
        <v>164</v>
      </c>
      <c r="H2316" s="8" t="s">
        <v>133</v>
      </c>
      <c r="I2316" s="8" t="s">
        <v>1999</v>
      </c>
      <c r="J2316" s="8" t="s">
        <v>28</v>
      </c>
      <c r="K2316" s="8" t="s">
        <v>773</v>
      </c>
      <c r="L2316" s="8" t="s">
        <v>2073</v>
      </c>
      <c r="M2316" s="8" t="s">
        <v>805</v>
      </c>
      <c r="N2316" s="8" t="s">
        <v>10716</v>
      </c>
      <c r="O2316" s="8" t="s">
        <v>29842</v>
      </c>
      <c r="P2316" s="8" t="s">
        <v>45787</v>
      </c>
      <c r="Q2316" s="8" t="s">
        <v>2002</v>
      </c>
      <c r="R2316" s="8" t="s">
        <v>2003</v>
      </c>
      <c r="S2316" s="17" t="s">
        <v>2004</v>
      </c>
      <c r="T2316" s="18">
        <v>43032</v>
      </c>
      <c r="U2316" s="8">
        <v>0.25</v>
      </c>
      <c r="V2316" s="8">
        <v>0.66666666666666663</v>
      </c>
      <c r="W2316" s="8" t="s">
        <v>792</v>
      </c>
      <c r="X2316" s="8" t="s">
        <v>2074</v>
      </c>
      <c r="Y2316" s="8" t="s">
        <v>45730</v>
      </c>
      <c r="Z2316" s="17" t="s">
        <v>2075</v>
      </c>
      <c r="AA2316" s="8" t="s">
        <v>2076</v>
      </c>
      <c r="AB2316" s="8" t="s">
        <v>801</v>
      </c>
    </row>
    <row r="2317" spans="1:28" x14ac:dyDescent="0.2">
      <c r="A2317" s="8" t="s">
        <v>2077</v>
      </c>
      <c r="B2317" s="8" t="s">
        <v>2078</v>
      </c>
      <c r="C2317" s="8" t="s">
        <v>45743</v>
      </c>
      <c r="D2317" s="8" t="s">
        <v>45744</v>
      </c>
      <c r="E2317" s="8" t="s">
        <v>205</v>
      </c>
      <c r="F2317" s="8" t="s">
        <v>204</v>
      </c>
      <c r="G2317" s="8" t="s">
        <v>205</v>
      </c>
      <c r="H2317" s="8" t="s">
        <v>204</v>
      </c>
      <c r="I2317" s="8" t="s">
        <v>1999</v>
      </c>
      <c r="J2317" s="8" t="s">
        <v>28</v>
      </c>
      <c r="K2317" s="8" t="s">
        <v>773</v>
      </c>
      <c r="L2317" s="8" t="s">
        <v>427</v>
      </c>
      <c r="M2317" s="8" t="s">
        <v>2079</v>
      </c>
      <c r="N2317" s="8" t="s">
        <v>10716</v>
      </c>
      <c r="O2317" s="8" t="s">
        <v>29842</v>
      </c>
      <c r="P2317" s="8" t="s">
        <v>45787</v>
      </c>
      <c r="Q2317" s="8" t="s">
        <v>2002</v>
      </c>
      <c r="R2317" s="8" t="s">
        <v>2003</v>
      </c>
      <c r="S2317" s="17" t="s">
        <v>2004</v>
      </c>
      <c r="T2317" s="18">
        <v>43033</v>
      </c>
      <c r="U2317" s="8">
        <v>0.25</v>
      </c>
      <c r="V2317" s="8">
        <v>0.70833333333333337</v>
      </c>
      <c r="W2317" s="8" t="s">
        <v>762</v>
      </c>
      <c r="X2317" s="8" t="s">
        <v>2074</v>
      </c>
      <c r="Y2317" s="8" t="s">
        <v>45730</v>
      </c>
      <c r="Z2317" s="17" t="s">
        <v>2080</v>
      </c>
      <c r="AA2317" s="8" t="s">
        <v>2081</v>
      </c>
      <c r="AB2317" s="8" t="s">
        <v>2082</v>
      </c>
    </row>
    <row r="2318" spans="1:28" x14ac:dyDescent="0.2">
      <c r="A2318" s="8" t="s">
        <v>2083</v>
      </c>
      <c r="B2318" s="8" t="s">
        <v>2084</v>
      </c>
      <c r="C2318" s="8" t="s">
        <v>45743</v>
      </c>
      <c r="D2318" s="8" t="s">
        <v>45744</v>
      </c>
      <c r="E2318" s="8" t="s">
        <v>215</v>
      </c>
      <c r="F2318" s="8" t="s">
        <v>204</v>
      </c>
      <c r="G2318" s="8" t="s">
        <v>215</v>
      </c>
      <c r="H2318" s="8" t="s">
        <v>204</v>
      </c>
      <c r="I2318" s="8" t="s">
        <v>1999</v>
      </c>
      <c r="J2318" s="8" t="s">
        <v>28</v>
      </c>
      <c r="K2318" s="8" t="s">
        <v>773</v>
      </c>
      <c r="L2318" s="8" t="s">
        <v>436</v>
      </c>
      <c r="M2318" s="8" t="s">
        <v>2085</v>
      </c>
      <c r="N2318" s="8" t="s">
        <v>10716</v>
      </c>
      <c r="O2318" s="8" t="s">
        <v>29842</v>
      </c>
      <c r="P2318" s="8" t="s">
        <v>45787</v>
      </c>
      <c r="Q2318" s="8" t="s">
        <v>2002</v>
      </c>
      <c r="R2318" s="8" t="s">
        <v>2003</v>
      </c>
      <c r="S2318" s="17" t="s">
        <v>2004</v>
      </c>
      <c r="T2318" s="18">
        <v>43034</v>
      </c>
      <c r="U2318" s="8">
        <v>0.25</v>
      </c>
      <c r="V2318" s="8">
        <v>0.70833333333333337</v>
      </c>
      <c r="W2318" s="8" t="s">
        <v>762</v>
      </c>
      <c r="X2318" s="8" t="s">
        <v>2074</v>
      </c>
      <c r="Y2318" s="8" t="s">
        <v>45730</v>
      </c>
      <c r="Z2318" s="17" t="s">
        <v>2075</v>
      </c>
      <c r="AA2318" s="8" t="s">
        <v>2086</v>
      </c>
      <c r="AB2318" s="8" t="s">
        <v>2087</v>
      </c>
    </row>
    <row r="2319" spans="1:28" x14ac:dyDescent="0.2">
      <c r="A2319" s="8" t="s">
        <v>2088</v>
      </c>
      <c r="B2319" s="8" t="s">
        <v>2089</v>
      </c>
      <c r="C2319" s="8" t="s">
        <v>45743</v>
      </c>
      <c r="D2319" s="8" t="s">
        <v>45744</v>
      </c>
      <c r="E2319" s="8" t="s">
        <v>225</v>
      </c>
      <c r="F2319" s="8" t="s">
        <v>204</v>
      </c>
      <c r="G2319" s="8" t="s">
        <v>225</v>
      </c>
      <c r="H2319" s="8" t="s">
        <v>204</v>
      </c>
      <c r="I2319" s="8" t="s">
        <v>1999</v>
      </c>
      <c r="J2319" s="8" t="s">
        <v>28</v>
      </c>
      <c r="K2319" s="8" t="s">
        <v>773</v>
      </c>
      <c r="L2319" s="8" t="s">
        <v>445</v>
      </c>
      <c r="M2319" s="8" t="s">
        <v>2090</v>
      </c>
      <c r="N2319" s="8" t="s">
        <v>10716</v>
      </c>
      <c r="O2319" s="8" t="s">
        <v>29842</v>
      </c>
      <c r="P2319" s="8" t="s">
        <v>45787</v>
      </c>
      <c r="Q2319" s="8" t="s">
        <v>2002</v>
      </c>
      <c r="R2319" s="8" t="s">
        <v>2003</v>
      </c>
      <c r="S2319" s="17" t="s">
        <v>2004</v>
      </c>
      <c r="T2319" s="18">
        <v>43035</v>
      </c>
      <c r="U2319" s="8">
        <v>0.25</v>
      </c>
      <c r="V2319" s="8">
        <v>0.58333333333333337</v>
      </c>
      <c r="W2319" s="8" t="s">
        <v>486</v>
      </c>
      <c r="X2319" s="8" t="s">
        <v>2074</v>
      </c>
      <c r="Y2319" s="8" t="s">
        <v>45730</v>
      </c>
      <c r="Z2319" s="17" t="s">
        <v>2091</v>
      </c>
      <c r="AA2319" s="8" t="s">
        <v>2092</v>
      </c>
      <c r="AB2319" s="8" t="s">
        <v>2093</v>
      </c>
    </row>
    <row r="2320" spans="1:28" x14ac:dyDescent="0.2">
      <c r="A2320" s="8" t="s">
        <v>2094</v>
      </c>
      <c r="B2320" s="8" t="s">
        <v>2095</v>
      </c>
      <c r="C2320" s="8" t="s">
        <v>45743</v>
      </c>
      <c r="D2320" s="8" t="s">
        <v>45744</v>
      </c>
      <c r="E2320" s="8" t="s">
        <v>470</v>
      </c>
      <c r="F2320" s="8" t="s">
        <v>204</v>
      </c>
      <c r="G2320" s="8" t="s">
        <v>470</v>
      </c>
      <c r="H2320" s="8" t="s">
        <v>204</v>
      </c>
      <c r="I2320" s="8" t="s">
        <v>1999</v>
      </c>
      <c r="J2320" s="8" t="s">
        <v>28</v>
      </c>
      <c r="K2320" s="8" t="s">
        <v>773</v>
      </c>
      <c r="L2320" s="8" t="s">
        <v>471</v>
      </c>
      <c r="M2320" s="8" t="s">
        <v>2096</v>
      </c>
      <c r="N2320" s="8" t="s">
        <v>10716</v>
      </c>
      <c r="O2320" s="8" t="s">
        <v>29842</v>
      </c>
      <c r="P2320" s="8" t="s">
        <v>45787</v>
      </c>
      <c r="Q2320" s="8" t="s">
        <v>2002</v>
      </c>
      <c r="R2320" s="8" t="s">
        <v>2003</v>
      </c>
      <c r="S2320" s="17" t="s">
        <v>2004</v>
      </c>
      <c r="T2320" s="18">
        <v>43038</v>
      </c>
      <c r="U2320" s="8">
        <v>0.25</v>
      </c>
      <c r="V2320" s="8">
        <v>0.70833333333333337</v>
      </c>
      <c r="W2320" s="8" t="s">
        <v>762</v>
      </c>
      <c r="X2320" s="8" t="s">
        <v>2074</v>
      </c>
      <c r="Y2320" s="8" t="s">
        <v>45730</v>
      </c>
      <c r="Z2320" s="17" t="s">
        <v>2097</v>
      </c>
      <c r="AA2320" s="8" t="s">
        <v>2098</v>
      </c>
      <c r="AB2320" s="8" t="s">
        <v>2099</v>
      </c>
    </row>
    <row r="2321" spans="1:28" x14ac:dyDescent="0.2">
      <c r="A2321" s="8" t="s">
        <v>2100</v>
      </c>
      <c r="B2321" s="8" t="s">
        <v>2101</v>
      </c>
      <c r="C2321" s="8" t="s">
        <v>45743</v>
      </c>
      <c r="D2321" s="8" t="s">
        <v>45744</v>
      </c>
      <c r="E2321" s="8" t="s">
        <v>480</v>
      </c>
      <c r="F2321" s="8" t="s">
        <v>204</v>
      </c>
      <c r="G2321" s="8" t="s">
        <v>480</v>
      </c>
      <c r="H2321" s="8" t="s">
        <v>204</v>
      </c>
      <c r="I2321" s="8" t="s">
        <v>1999</v>
      </c>
      <c r="J2321" s="8" t="s">
        <v>28</v>
      </c>
      <c r="K2321" s="8" t="s">
        <v>773</v>
      </c>
      <c r="L2321" s="8" t="s">
        <v>481</v>
      </c>
      <c r="M2321" s="8" t="s">
        <v>2102</v>
      </c>
      <c r="N2321" s="8" t="s">
        <v>10716</v>
      </c>
      <c r="O2321" s="8" t="s">
        <v>29842</v>
      </c>
      <c r="P2321" s="8" t="s">
        <v>45787</v>
      </c>
      <c r="Q2321" s="8" t="s">
        <v>2002</v>
      </c>
      <c r="R2321" s="8" t="s">
        <v>2003</v>
      </c>
      <c r="S2321" s="17" t="s">
        <v>2004</v>
      </c>
      <c r="T2321" s="18">
        <v>43039</v>
      </c>
      <c r="U2321" s="8">
        <v>0.25</v>
      </c>
      <c r="V2321" s="8">
        <v>0.70833333333333337</v>
      </c>
      <c r="W2321" s="8" t="s">
        <v>762</v>
      </c>
      <c r="X2321" s="8" t="s">
        <v>2055</v>
      </c>
      <c r="Y2321" s="8" t="s">
        <v>45730</v>
      </c>
      <c r="Z2321" s="17" t="s">
        <v>2103</v>
      </c>
      <c r="AA2321" s="8" t="s">
        <v>2104</v>
      </c>
      <c r="AB2321" s="8" t="s">
        <v>2105</v>
      </c>
    </row>
    <row r="2322" spans="1:28" x14ac:dyDescent="0.2">
      <c r="A2322" s="8" t="s">
        <v>8154</v>
      </c>
      <c r="B2322" s="8" t="s">
        <v>8155</v>
      </c>
      <c r="C2322" s="8" t="s">
        <v>45743</v>
      </c>
      <c r="D2322" s="8" t="s">
        <v>45744</v>
      </c>
      <c r="E2322" s="8" t="s">
        <v>8158</v>
      </c>
      <c r="F2322" s="8" t="s">
        <v>8157</v>
      </c>
      <c r="G2322" s="8" t="s">
        <v>8158</v>
      </c>
      <c r="H2322" s="8" t="s">
        <v>8157</v>
      </c>
      <c r="I2322" s="8" t="s">
        <v>8156</v>
      </c>
      <c r="J2322" s="8" t="s">
        <v>28</v>
      </c>
      <c r="K2322" s="8" t="s">
        <v>30</v>
      </c>
      <c r="L2322" s="8" t="s">
        <v>8159</v>
      </c>
      <c r="M2322" s="8" t="s">
        <v>8160</v>
      </c>
      <c r="N2322" s="8" t="s">
        <v>10716</v>
      </c>
      <c r="O2322" s="8" t="s">
        <v>29842</v>
      </c>
      <c r="P2322" s="8" t="s">
        <v>45787</v>
      </c>
      <c r="Q2322" s="8" t="s">
        <v>2110</v>
      </c>
      <c r="R2322" s="8" t="s">
        <v>8161</v>
      </c>
      <c r="S2322" s="17" t="s">
        <v>8162</v>
      </c>
      <c r="T2322" s="18">
        <v>42926</v>
      </c>
      <c r="U2322" s="8">
        <v>0.25</v>
      </c>
      <c r="V2322" s="8">
        <v>0.66666666666666663</v>
      </c>
      <c r="W2322" s="8" t="s">
        <v>792</v>
      </c>
      <c r="X2322" s="8" t="s">
        <v>45730</v>
      </c>
      <c r="Y2322" s="8" t="s">
        <v>45730</v>
      </c>
      <c r="Z2322" s="17"/>
      <c r="AA2322" s="8" t="s">
        <v>8163</v>
      </c>
      <c r="AB2322" s="8" t="s">
        <v>8164</v>
      </c>
    </row>
    <row r="2323" spans="1:28" x14ac:dyDescent="0.2">
      <c r="A2323" s="8" t="s">
        <v>8165</v>
      </c>
      <c r="B2323" s="8" t="s">
        <v>8166</v>
      </c>
      <c r="C2323" s="8" t="s">
        <v>45743</v>
      </c>
      <c r="D2323" s="8" t="s">
        <v>45744</v>
      </c>
      <c r="E2323" s="8" t="s">
        <v>46</v>
      </c>
      <c r="F2323" s="8" t="s">
        <v>27</v>
      </c>
      <c r="G2323" s="8" t="s">
        <v>46</v>
      </c>
      <c r="H2323" s="8" t="s">
        <v>27</v>
      </c>
      <c r="I2323" s="8" t="s">
        <v>8156</v>
      </c>
      <c r="J2323" s="8" t="s">
        <v>28</v>
      </c>
      <c r="K2323" s="8" t="s">
        <v>30</v>
      </c>
      <c r="L2323" s="8" t="s">
        <v>2000</v>
      </c>
      <c r="M2323" s="8" t="s">
        <v>5232</v>
      </c>
      <c r="N2323" s="8" t="s">
        <v>10716</v>
      </c>
      <c r="O2323" s="8" t="s">
        <v>29842</v>
      </c>
      <c r="P2323" s="8" t="s">
        <v>45787</v>
      </c>
      <c r="Q2323" s="8" t="s">
        <v>2110</v>
      </c>
      <c r="R2323" s="8" t="s">
        <v>8161</v>
      </c>
      <c r="S2323" s="17" t="s">
        <v>8162</v>
      </c>
      <c r="T2323" s="18">
        <v>43010</v>
      </c>
      <c r="U2323" s="8">
        <v>0.25</v>
      </c>
      <c r="V2323" s="8">
        <v>0.45833333333333331</v>
      </c>
      <c r="W2323" s="8" t="s">
        <v>773</v>
      </c>
      <c r="X2323" s="8" t="s">
        <v>8167</v>
      </c>
      <c r="Y2323" s="8" t="s">
        <v>45730</v>
      </c>
      <c r="Z2323" s="17" t="s">
        <v>8168</v>
      </c>
      <c r="AA2323" s="8" t="s">
        <v>8169</v>
      </c>
      <c r="AB2323" s="8" t="s">
        <v>8170</v>
      </c>
    </row>
    <row r="2324" spans="1:28" x14ac:dyDescent="0.2">
      <c r="A2324" s="8" t="s">
        <v>8171</v>
      </c>
      <c r="B2324" s="8" t="s">
        <v>8172</v>
      </c>
      <c r="C2324" s="8" t="s">
        <v>45743</v>
      </c>
      <c r="D2324" s="8" t="s">
        <v>45744</v>
      </c>
      <c r="E2324" s="8" t="s">
        <v>46</v>
      </c>
      <c r="F2324" s="8" t="s">
        <v>27</v>
      </c>
      <c r="G2324" s="8" t="s">
        <v>46</v>
      </c>
      <c r="H2324" s="8" t="s">
        <v>27</v>
      </c>
      <c r="I2324" s="8" t="s">
        <v>8156</v>
      </c>
      <c r="J2324" s="8" t="s">
        <v>28</v>
      </c>
      <c r="K2324" s="8" t="s">
        <v>30</v>
      </c>
      <c r="L2324" s="8" t="s">
        <v>5232</v>
      </c>
      <c r="M2324" s="8" t="s">
        <v>2001</v>
      </c>
      <c r="N2324" s="8" t="s">
        <v>10716</v>
      </c>
      <c r="O2324" s="8" t="s">
        <v>29842</v>
      </c>
      <c r="P2324" s="8" t="s">
        <v>45787</v>
      </c>
      <c r="Q2324" s="8" t="s">
        <v>2110</v>
      </c>
      <c r="R2324" s="8" t="s">
        <v>8161</v>
      </c>
      <c r="S2324" s="17" t="s">
        <v>8162</v>
      </c>
      <c r="T2324" s="18">
        <v>43010</v>
      </c>
      <c r="U2324" s="8">
        <v>0.45833333333333331</v>
      </c>
      <c r="V2324" s="8">
        <v>0.66666666666666663</v>
      </c>
      <c r="W2324" s="8" t="s">
        <v>773</v>
      </c>
      <c r="X2324" s="8" t="s">
        <v>8173</v>
      </c>
      <c r="Y2324" s="8" t="s">
        <v>45730</v>
      </c>
      <c r="Z2324" s="17" t="s">
        <v>8174</v>
      </c>
      <c r="AA2324" s="8" t="s">
        <v>8175</v>
      </c>
      <c r="AB2324" s="8" t="s">
        <v>8176</v>
      </c>
    </row>
    <row r="2325" spans="1:28" x14ac:dyDescent="0.2">
      <c r="A2325" s="8" t="s">
        <v>8177</v>
      </c>
      <c r="B2325" s="8" t="s">
        <v>8178</v>
      </c>
      <c r="C2325" s="8" t="s">
        <v>45743</v>
      </c>
      <c r="D2325" s="8" t="s">
        <v>45744</v>
      </c>
      <c r="E2325" s="8" t="s">
        <v>55</v>
      </c>
      <c r="F2325" s="8" t="s">
        <v>27</v>
      </c>
      <c r="G2325" s="8" t="s">
        <v>55</v>
      </c>
      <c r="H2325" s="8" t="s">
        <v>27</v>
      </c>
      <c r="I2325" s="8" t="s">
        <v>8156</v>
      </c>
      <c r="J2325" s="8" t="s">
        <v>28</v>
      </c>
      <c r="K2325" s="8" t="s">
        <v>30</v>
      </c>
      <c r="L2325" s="8" t="s">
        <v>2011</v>
      </c>
      <c r="M2325" s="8" t="s">
        <v>5188</v>
      </c>
      <c r="N2325" s="8" t="s">
        <v>10716</v>
      </c>
      <c r="O2325" s="8" t="s">
        <v>29842</v>
      </c>
      <c r="P2325" s="8" t="s">
        <v>45787</v>
      </c>
      <c r="Q2325" s="8" t="s">
        <v>2110</v>
      </c>
      <c r="R2325" s="8" t="s">
        <v>8161</v>
      </c>
      <c r="S2325" s="17" t="s">
        <v>8162</v>
      </c>
      <c r="T2325" s="18">
        <v>43011</v>
      </c>
      <c r="U2325" s="8">
        <v>0.25</v>
      </c>
      <c r="V2325" s="8">
        <v>0.33333333333333331</v>
      </c>
      <c r="W2325" s="8" t="s">
        <v>1100</v>
      </c>
      <c r="X2325" s="8" t="s">
        <v>8179</v>
      </c>
      <c r="Y2325" s="8" t="s">
        <v>45730</v>
      </c>
      <c r="Z2325" s="17" t="s">
        <v>8180</v>
      </c>
      <c r="AA2325" s="8" t="s">
        <v>8181</v>
      </c>
      <c r="AB2325" s="8" t="s">
        <v>8182</v>
      </c>
    </row>
    <row r="2326" spans="1:28" x14ac:dyDescent="0.2">
      <c r="A2326" s="8" t="s">
        <v>8183</v>
      </c>
      <c r="B2326" s="8" t="s">
        <v>8184</v>
      </c>
      <c r="C2326" s="8" t="s">
        <v>45743</v>
      </c>
      <c r="D2326" s="8" t="s">
        <v>45744</v>
      </c>
      <c r="E2326" s="8" t="s">
        <v>55</v>
      </c>
      <c r="F2326" s="8" t="s">
        <v>27</v>
      </c>
      <c r="G2326" s="8" t="s">
        <v>55</v>
      </c>
      <c r="H2326" s="8" t="s">
        <v>27</v>
      </c>
      <c r="I2326" s="8" t="s">
        <v>8156</v>
      </c>
      <c r="J2326" s="8" t="s">
        <v>28</v>
      </c>
      <c r="K2326" s="8" t="s">
        <v>30</v>
      </c>
      <c r="L2326" s="8" t="s">
        <v>5188</v>
      </c>
      <c r="M2326" s="8" t="s">
        <v>5194</v>
      </c>
      <c r="N2326" s="8" t="s">
        <v>10716</v>
      </c>
      <c r="O2326" s="8" t="s">
        <v>29842</v>
      </c>
      <c r="P2326" s="8" t="s">
        <v>45787</v>
      </c>
      <c r="Q2326" s="8" t="s">
        <v>2110</v>
      </c>
      <c r="R2326" s="8" t="s">
        <v>8161</v>
      </c>
      <c r="S2326" s="17" t="s">
        <v>8162</v>
      </c>
      <c r="T2326" s="18">
        <v>43011</v>
      </c>
      <c r="U2326" s="8">
        <v>0.33333333333333331</v>
      </c>
      <c r="V2326" s="8">
        <v>0.41666666666666669</v>
      </c>
      <c r="W2326" s="8" t="s">
        <v>1100</v>
      </c>
      <c r="X2326" s="8" t="s">
        <v>8179</v>
      </c>
      <c r="Y2326" s="8" t="s">
        <v>45730</v>
      </c>
      <c r="Z2326" s="17" t="s">
        <v>8180</v>
      </c>
      <c r="AA2326" s="8" t="s">
        <v>8185</v>
      </c>
      <c r="AB2326" s="8" t="s">
        <v>8186</v>
      </c>
    </row>
    <row r="2327" spans="1:28" x14ac:dyDescent="0.2">
      <c r="A2327" s="8" t="s">
        <v>8187</v>
      </c>
      <c r="B2327" s="8" t="s">
        <v>8188</v>
      </c>
      <c r="C2327" s="8" t="s">
        <v>45743</v>
      </c>
      <c r="D2327" s="8" t="s">
        <v>45744</v>
      </c>
      <c r="E2327" s="8" t="s">
        <v>55</v>
      </c>
      <c r="F2327" s="8" t="s">
        <v>27</v>
      </c>
      <c r="G2327" s="8" t="s">
        <v>55</v>
      </c>
      <c r="H2327" s="8" t="s">
        <v>27</v>
      </c>
      <c r="I2327" s="8" t="s">
        <v>8156</v>
      </c>
      <c r="J2327" s="8" t="s">
        <v>28</v>
      </c>
      <c r="K2327" s="8" t="s">
        <v>30</v>
      </c>
      <c r="L2327" s="8" t="s">
        <v>5194</v>
      </c>
      <c r="M2327" s="8" t="s">
        <v>5200</v>
      </c>
      <c r="N2327" s="8" t="s">
        <v>10716</v>
      </c>
      <c r="O2327" s="8" t="s">
        <v>29842</v>
      </c>
      <c r="P2327" s="8" t="s">
        <v>45787</v>
      </c>
      <c r="Q2327" s="8" t="s">
        <v>2110</v>
      </c>
      <c r="R2327" s="8" t="s">
        <v>8161</v>
      </c>
      <c r="S2327" s="17" t="s">
        <v>8162</v>
      </c>
      <c r="T2327" s="18">
        <v>43011</v>
      </c>
      <c r="U2327" s="8">
        <v>0.41666666666666669</v>
      </c>
      <c r="V2327" s="8">
        <v>0.5</v>
      </c>
      <c r="W2327" s="8" t="s">
        <v>1100</v>
      </c>
      <c r="X2327" s="8" t="s">
        <v>8189</v>
      </c>
      <c r="Y2327" s="8" t="s">
        <v>45730</v>
      </c>
      <c r="Z2327" s="17" t="s">
        <v>8190</v>
      </c>
      <c r="AA2327" s="8" t="s">
        <v>8191</v>
      </c>
      <c r="AB2327" s="8" t="s">
        <v>8192</v>
      </c>
    </row>
    <row r="2328" spans="1:28" x14ac:dyDescent="0.2">
      <c r="A2328" s="8" t="s">
        <v>8193</v>
      </c>
      <c r="B2328" s="8" t="s">
        <v>8194</v>
      </c>
      <c r="C2328" s="8" t="s">
        <v>45743</v>
      </c>
      <c r="D2328" s="8" t="s">
        <v>45744</v>
      </c>
      <c r="E2328" s="8" t="s">
        <v>55</v>
      </c>
      <c r="F2328" s="8" t="s">
        <v>27</v>
      </c>
      <c r="G2328" s="8" t="s">
        <v>55</v>
      </c>
      <c r="H2328" s="8" t="s">
        <v>27</v>
      </c>
      <c r="I2328" s="8" t="s">
        <v>8156</v>
      </c>
      <c r="J2328" s="8" t="s">
        <v>28</v>
      </c>
      <c r="K2328" s="8" t="s">
        <v>30</v>
      </c>
      <c r="L2328" s="8" t="s">
        <v>5200</v>
      </c>
      <c r="M2328" s="8" t="s">
        <v>8195</v>
      </c>
      <c r="N2328" s="8" t="s">
        <v>10716</v>
      </c>
      <c r="O2328" s="8" t="s">
        <v>29842</v>
      </c>
      <c r="P2328" s="8" t="s">
        <v>45787</v>
      </c>
      <c r="Q2328" s="8" t="s">
        <v>2110</v>
      </c>
      <c r="R2328" s="8" t="s">
        <v>8161</v>
      </c>
      <c r="S2328" s="17" t="s">
        <v>8162</v>
      </c>
      <c r="T2328" s="18">
        <v>43011</v>
      </c>
      <c r="U2328" s="8">
        <v>0.5</v>
      </c>
      <c r="V2328" s="8">
        <v>0.58333333333333337</v>
      </c>
      <c r="W2328" s="8" t="s">
        <v>1100</v>
      </c>
      <c r="X2328" s="8" t="s">
        <v>8196</v>
      </c>
      <c r="Y2328" s="8" t="s">
        <v>45730</v>
      </c>
      <c r="Z2328" s="17" t="s">
        <v>8197</v>
      </c>
      <c r="AA2328" s="8" t="s">
        <v>8198</v>
      </c>
      <c r="AB2328" s="8" t="s">
        <v>8199</v>
      </c>
    </row>
    <row r="2329" spans="1:28" x14ac:dyDescent="0.2">
      <c r="A2329" s="8" t="s">
        <v>8200</v>
      </c>
      <c r="B2329" s="8" t="s">
        <v>8201</v>
      </c>
      <c r="C2329" s="8" t="s">
        <v>45743</v>
      </c>
      <c r="D2329" s="8" t="s">
        <v>45744</v>
      </c>
      <c r="E2329" s="8" t="s">
        <v>55</v>
      </c>
      <c r="F2329" s="8" t="s">
        <v>27</v>
      </c>
      <c r="G2329" s="8" t="s">
        <v>55</v>
      </c>
      <c r="H2329" s="8" t="s">
        <v>27</v>
      </c>
      <c r="I2329" s="8" t="s">
        <v>8156</v>
      </c>
      <c r="J2329" s="8" t="s">
        <v>28</v>
      </c>
      <c r="K2329" s="8" t="s">
        <v>30</v>
      </c>
      <c r="L2329" s="8" t="s">
        <v>8195</v>
      </c>
      <c r="M2329" s="8" t="s">
        <v>2012</v>
      </c>
      <c r="N2329" s="8" t="s">
        <v>10716</v>
      </c>
      <c r="O2329" s="8" t="s">
        <v>29842</v>
      </c>
      <c r="P2329" s="8" t="s">
        <v>45787</v>
      </c>
      <c r="Q2329" s="8" t="s">
        <v>2110</v>
      </c>
      <c r="R2329" s="8" t="s">
        <v>8161</v>
      </c>
      <c r="S2329" s="17" t="s">
        <v>8162</v>
      </c>
      <c r="T2329" s="18">
        <v>43011</v>
      </c>
      <c r="U2329" s="8">
        <v>0.58333333333333337</v>
      </c>
      <c r="V2329" s="8">
        <v>0.66666666666666663</v>
      </c>
      <c r="W2329" s="8" t="s">
        <v>1100</v>
      </c>
      <c r="X2329" s="8" t="s">
        <v>8202</v>
      </c>
      <c r="Y2329" s="8" t="s">
        <v>45730</v>
      </c>
      <c r="Z2329" s="17" t="s">
        <v>8203</v>
      </c>
      <c r="AA2329" s="8" t="s">
        <v>8204</v>
      </c>
      <c r="AB2329" s="8" t="s">
        <v>8205</v>
      </c>
    </row>
    <row r="2330" spans="1:28" x14ac:dyDescent="0.2">
      <c r="A2330" s="8" t="s">
        <v>8206</v>
      </c>
      <c r="B2330" s="8" t="s">
        <v>8207</v>
      </c>
      <c r="C2330" s="8" t="s">
        <v>45743</v>
      </c>
      <c r="D2330" s="8" t="s">
        <v>45744</v>
      </c>
      <c r="E2330" s="8" t="s">
        <v>362</v>
      </c>
      <c r="F2330" s="8" t="s">
        <v>112</v>
      </c>
      <c r="G2330" s="8" t="s">
        <v>362</v>
      </c>
      <c r="H2330" s="8" t="s">
        <v>112</v>
      </c>
      <c r="I2330" s="8" t="s">
        <v>8156</v>
      </c>
      <c r="J2330" s="8" t="s">
        <v>28</v>
      </c>
      <c r="K2330" s="8" t="s">
        <v>30</v>
      </c>
      <c r="L2330" s="8" t="s">
        <v>363</v>
      </c>
      <c r="M2330" s="8" t="s">
        <v>1820</v>
      </c>
      <c r="N2330" s="8" t="s">
        <v>10716</v>
      </c>
      <c r="O2330" s="8" t="s">
        <v>29842</v>
      </c>
      <c r="P2330" s="8" t="s">
        <v>45787</v>
      </c>
      <c r="Q2330" s="8" t="s">
        <v>2110</v>
      </c>
      <c r="R2330" s="8" t="s">
        <v>8161</v>
      </c>
      <c r="S2330" s="17" t="s">
        <v>8162</v>
      </c>
      <c r="T2330" s="18">
        <v>43019</v>
      </c>
      <c r="U2330" s="8">
        <v>0.25</v>
      </c>
      <c r="V2330" s="8">
        <v>0.29166666666666669</v>
      </c>
      <c r="W2330" s="8" t="s">
        <v>1495</v>
      </c>
      <c r="X2330" s="8" t="s">
        <v>8208</v>
      </c>
      <c r="Y2330" s="8" t="s">
        <v>45730</v>
      </c>
      <c r="Z2330" s="17" t="s">
        <v>8209</v>
      </c>
      <c r="AA2330" s="8" t="s">
        <v>8210</v>
      </c>
      <c r="AB2330" s="8" t="s">
        <v>8211</v>
      </c>
    </row>
    <row r="2331" spans="1:28" x14ac:dyDescent="0.2">
      <c r="A2331" s="8" t="s">
        <v>8212</v>
      </c>
      <c r="B2331" s="8" t="s">
        <v>8213</v>
      </c>
      <c r="C2331" s="8" t="s">
        <v>45743</v>
      </c>
      <c r="D2331" s="8" t="s">
        <v>45744</v>
      </c>
      <c r="E2331" s="8" t="s">
        <v>362</v>
      </c>
      <c r="F2331" s="8" t="s">
        <v>112</v>
      </c>
      <c r="G2331" s="8" t="s">
        <v>362</v>
      </c>
      <c r="H2331" s="8" t="s">
        <v>112</v>
      </c>
      <c r="I2331" s="8" t="s">
        <v>8156</v>
      </c>
      <c r="J2331" s="8" t="s">
        <v>28</v>
      </c>
      <c r="K2331" s="8" t="s">
        <v>30</v>
      </c>
      <c r="L2331" s="8" t="s">
        <v>1820</v>
      </c>
      <c r="M2331" s="8" t="s">
        <v>8214</v>
      </c>
      <c r="N2331" s="8" t="s">
        <v>10716</v>
      </c>
      <c r="O2331" s="8" t="s">
        <v>29842</v>
      </c>
      <c r="P2331" s="8" t="s">
        <v>45787</v>
      </c>
      <c r="Q2331" s="8" t="s">
        <v>2110</v>
      </c>
      <c r="R2331" s="8" t="s">
        <v>8161</v>
      </c>
      <c r="S2331" s="17" t="s">
        <v>8162</v>
      </c>
      <c r="T2331" s="18">
        <v>43019</v>
      </c>
      <c r="U2331" s="8">
        <v>0.29166666666666669</v>
      </c>
      <c r="V2331" s="8">
        <v>0.33333333333333331</v>
      </c>
      <c r="W2331" s="8" t="s">
        <v>1495</v>
      </c>
      <c r="X2331" s="8" t="s">
        <v>8215</v>
      </c>
      <c r="Y2331" s="8" t="s">
        <v>45730</v>
      </c>
      <c r="Z2331" s="17" t="s">
        <v>8216</v>
      </c>
      <c r="AA2331" s="8" t="s">
        <v>8217</v>
      </c>
      <c r="AB2331" s="8" t="s">
        <v>8218</v>
      </c>
    </row>
    <row r="2332" spans="1:28" x14ac:dyDescent="0.2">
      <c r="A2332" s="8" t="s">
        <v>8219</v>
      </c>
      <c r="B2332" s="8" t="s">
        <v>8220</v>
      </c>
      <c r="C2332" s="8" t="s">
        <v>45743</v>
      </c>
      <c r="D2332" s="8" t="s">
        <v>45744</v>
      </c>
      <c r="E2332" s="8" t="s">
        <v>362</v>
      </c>
      <c r="F2332" s="8" t="s">
        <v>112</v>
      </c>
      <c r="G2332" s="8" t="s">
        <v>362</v>
      </c>
      <c r="H2332" s="8" t="s">
        <v>112</v>
      </c>
      <c r="I2332" s="8" t="s">
        <v>8156</v>
      </c>
      <c r="J2332" s="8" t="s">
        <v>28</v>
      </c>
      <c r="K2332" s="8" t="s">
        <v>30</v>
      </c>
      <c r="L2332" s="8" t="s">
        <v>8214</v>
      </c>
      <c r="M2332" s="8" t="s">
        <v>2952</v>
      </c>
      <c r="N2332" s="8" t="s">
        <v>10716</v>
      </c>
      <c r="O2332" s="8" t="s">
        <v>29842</v>
      </c>
      <c r="P2332" s="8" t="s">
        <v>45787</v>
      </c>
      <c r="Q2332" s="8" t="s">
        <v>2110</v>
      </c>
      <c r="R2332" s="8" t="s">
        <v>8161</v>
      </c>
      <c r="S2332" s="17" t="s">
        <v>8162</v>
      </c>
      <c r="T2332" s="18">
        <v>43019</v>
      </c>
      <c r="U2332" s="8">
        <v>0.33333333333333331</v>
      </c>
      <c r="V2332" s="8">
        <v>0.375</v>
      </c>
      <c r="W2332" s="8" t="s">
        <v>1495</v>
      </c>
      <c r="X2332" s="8" t="s">
        <v>8221</v>
      </c>
      <c r="Y2332" s="8" t="s">
        <v>45730</v>
      </c>
      <c r="Z2332" s="17" t="s">
        <v>8180</v>
      </c>
      <c r="AA2332" s="8" t="s">
        <v>8222</v>
      </c>
      <c r="AB2332" s="8" t="s">
        <v>8223</v>
      </c>
    </row>
    <row r="2333" spans="1:28" x14ac:dyDescent="0.2">
      <c r="A2333" s="8" t="s">
        <v>8224</v>
      </c>
      <c r="B2333" s="8" t="s">
        <v>8225</v>
      </c>
      <c r="C2333" s="8" t="s">
        <v>45743</v>
      </c>
      <c r="D2333" s="8" t="s">
        <v>45744</v>
      </c>
      <c r="E2333" s="8" t="s">
        <v>362</v>
      </c>
      <c r="F2333" s="8" t="s">
        <v>112</v>
      </c>
      <c r="G2333" s="8" t="s">
        <v>362</v>
      </c>
      <c r="H2333" s="8" t="s">
        <v>112</v>
      </c>
      <c r="I2333" s="8" t="s">
        <v>8156</v>
      </c>
      <c r="J2333" s="8" t="s">
        <v>28</v>
      </c>
      <c r="K2333" s="8" t="s">
        <v>30</v>
      </c>
      <c r="L2333" s="8" t="s">
        <v>2952</v>
      </c>
      <c r="M2333" s="8" t="s">
        <v>2959</v>
      </c>
      <c r="N2333" s="8" t="s">
        <v>10716</v>
      </c>
      <c r="O2333" s="8" t="s">
        <v>29842</v>
      </c>
      <c r="P2333" s="8" t="s">
        <v>45787</v>
      </c>
      <c r="Q2333" s="8" t="s">
        <v>2110</v>
      </c>
      <c r="R2333" s="8" t="s">
        <v>8161</v>
      </c>
      <c r="S2333" s="17" t="s">
        <v>8162</v>
      </c>
      <c r="T2333" s="18">
        <v>43019</v>
      </c>
      <c r="U2333" s="8">
        <v>0.375</v>
      </c>
      <c r="V2333" s="8">
        <v>0.41666666666666669</v>
      </c>
      <c r="W2333" s="8" t="s">
        <v>1495</v>
      </c>
      <c r="X2333" s="8" t="s">
        <v>8226</v>
      </c>
      <c r="Y2333" s="8" t="s">
        <v>45730</v>
      </c>
      <c r="Z2333" s="17" t="s">
        <v>8180</v>
      </c>
      <c r="AA2333" s="8" t="s">
        <v>8227</v>
      </c>
      <c r="AB2333" s="8" t="s">
        <v>8228</v>
      </c>
    </row>
    <row r="2334" spans="1:28" x14ac:dyDescent="0.2">
      <c r="A2334" s="8" t="s">
        <v>8229</v>
      </c>
      <c r="B2334" s="8" t="s">
        <v>8230</v>
      </c>
      <c r="C2334" s="8" t="s">
        <v>45743</v>
      </c>
      <c r="D2334" s="8" t="s">
        <v>45744</v>
      </c>
      <c r="E2334" s="8" t="s">
        <v>362</v>
      </c>
      <c r="F2334" s="8" t="s">
        <v>112</v>
      </c>
      <c r="G2334" s="8" t="s">
        <v>362</v>
      </c>
      <c r="H2334" s="8" t="s">
        <v>112</v>
      </c>
      <c r="I2334" s="8" t="s">
        <v>8156</v>
      </c>
      <c r="J2334" s="8" t="s">
        <v>28</v>
      </c>
      <c r="K2334" s="8" t="s">
        <v>30</v>
      </c>
      <c r="L2334" s="8" t="s">
        <v>2959</v>
      </c>
      <c r="M2334" s="8" t="s">
        <v>8231</v>
      </c>
      <c r="N2334" s="8" t="s">
        <v>10716</v>
      </c>
      <c r="O2334" s="8" t="s">
        <v>29842</v>
      </c>
      <c r="P2334" s="8" t="s">
        <v>45787</v>
      </c>
      <c r="Q2334" s="8" t="s">
        <v>2110</v>
      </c>
      <c r="R2334" s="8" t="s">
        <v>8161</v>
      </c>
      <c r="S2334" s="17" t="s">
        <v>8162</v>
      </c>
      <c r="T2334" s="18">
        <v>43019</v>
      </c>
      <c r="U2334" s="8">
        <v>0.41666666666666669</v>
      </c>
      <c r="V2334" s="8">
        <v>0.45833333333333331</v>
      </c>
      <c r="W2334" s="8" t="s">
        <v>1495</v>
      </c>
      <c r="X2334" s="8" t="s">
        <v>8232</v>
      </c>
      <c r="Y2334" s="8" t="s">
        <v>45730</v>
      </c>
      <c r="Z2334" s="17" t="s">
        <v>8180</v>
      </c>
      <c r="AA2334" s="8" t="s">
        <v>8233</v>
      </c>
      <c r="AB2334" s="8" t="s">
        <v>8234</v>
      </c>
    </row>
    <row r="2335" spans="1:28" x14ac:dyDescent="0.2">
      <c r="A2335" s="8" t="s">
        <v>8235</v>
      </c>
      <c r="B2335" s="8" t="s">
        <v>8236</v>
      </c>
      <c r="C2335" s="8" t="s">
        <v>45743</v>
      </c>
      <c r="D2335" s="8" t="s">
        <v>45744</v>
      </c>
      <c r="E2335" s="8" t="s">
        <v>362</v>
      </c>
      <c r="F2335" s="8" t="s">
        <v>112</v>
      </c>
      <c r="G2335" s="8" t="s">
        <v>362</v>
      </c>
      <c r="H2335" s="8" t="s">
        <v>112</v>
      </c>
      <c r="I2335" s="8" t="s">
        <v>8156</v>
      </c>
      <c r="J2335" s="8" t="s">
        <v>28</v>
      </c>
      <c r="K2335" s="8" t="s">
        <v>30</v>
      </c>
      <c r="L2335" s="8" t="s">
        <v>8231</v>
      </c>
      <c r="M2335" s="8" t="s">
        <v>8237</v>
      </c>
      <c r="N2335" s="8" t="s">
        <v>10716</v>
      </c>
      <c r="O2335" s="8" t="s">
        <v>29842</v>
      </c>
      <c r="P2335" s="8" t="s">
        <v>45787</v>
      </c>
      <c r="Q2335" s="8" t="s">
        <v>2110</v>
      </c>
      <c r="R2335" s="8" t="s">
        <v>8161</v>
      </c>
      <c r="S2335" s="17" t="s">
        <v>8162</v>
      </c>
      <c r="T2335" s="18">
        <v>43019</v>
      </c>
      <c r="U2335" s="8">
        <v>0.45833333333333331</v>
      </c>
      <c r="V2335" s="8">
        <v>0.5</v>
      </c>
      <c r="W2335" s="8" t="s">
        <v>1495</v>
      </c>
      <c r="X2335" s="8" t="s">
        <v>8238</v>
      </c>
      <c r="Y2335" s="8" t="s">
        <v>45730</v>
      </c>
      <c r="Z2335" s="17" t="s">
        <v>8180</v>
      </c>
      <c r="AA2335" s="8" t="s">
        <v>8239</v>
      </c>
      <c r="AB2335" s="8" t="s">
        <v>8240</v>
      </c>
    </row>
    <row r="2336" spans="1:28" x14ac:dyDescent="0.2">
      <c r="A2336" s="8" t="s">
        <v>8241</v>
      </c>
      <c r="B2336" s="8" t="s">
        <v>8242</v>
      </c>
      <c r="C2336" s="8" t="s">
        <v>45743</v>
      </c>
      <c r="D2336" s="8" t="s">
        <v>45744</v>
      </c>
      <c r="E2336" s="8" t="s">
        <v>362</v>
      </c>
      <c r="F2336" s="8" t="s">
        <v>112</v>
      </c>
      <c r="G2336" s="8" t="s">
        <v>362</v>
      </c>
      <c r="H2336" s="8" t="s">
        <v>112</v>
      </c>
      <c r="I2336" s="8" t="s">
        <v>8156</v>
      </c>
      <c r="J2336" s="8" t="s">
        <v>28</v>
      </c>
      <c r="K2336" s="8" t="s">
        <v>30</v>
      </c>
      <c r="L2336" s="8" t="s">
        <v>8237</v>
      </c>
      <c r="M2336" s="8" t="s">
        <v>8243</v>
      </c>
      <c r="N2336" s="8" t="s">
        <v>10716</v>
      </c>
      <c r="O2336" s="8" t="s">
        <v>29842</v>
      </c>
      <c r="P2336" s="8" t="s">
        <v>45787</v>
      </c>
      <c r="Q2336" s="8" t="s">
        <v>2110</v>
      </c>
      <c r="R2336" s="8" t="s">
        <v>8161</v>
      </c>
      <c r="S2336" s="17" t="s">
        <v>8162</v>
      </c>
      <c r="T2336" s="18">
        <v>43019</v>
      </c>
      <c r="U2336" s="8">
        <v>0.5</v>
      </c>
      <c r="V2336" s="8">
        <v>0.58333333333333337</v>
      </c>
      <c r="W2336" s="8" t="s">
        <v>1100</v>
      </c>
      <c r="X2336" s="8" t="s">
        <v>8244</v>
      </c>
      <c r="Y2336" s="8" t="s">
        <v>45730</v>
      </c>
      <c r="Z2336" s="17" t="s">
        <v>8180</v>
      </c>
      <c r="AA2336" s="8" t="s">
        <v>8245</v>
      </c>
      <c r="AB2336" s="8" t="s">
        <v>8246</v>
      </c>
    </row>
    <row r="2337" spans="1:28" x14ac:dyDescent="0.2">
      <c r="A2337" s="8" t="s">
        <v>8247</v>
      </c>
      <c r="B2337" s="8" t="s">
        <v>8248</v>
      </c>
      <c r="C2337" s="8" t="s">
        <v>45743</v>
      </c>
      <c r="D2337" s="8" t="s">
        <v>45744</v>
      </c>
      <c r="E2337" s="8" t="s">
        <v>362</v>
      </c>
      <c r="F2337" s="8" t="s">
        <v>112</v>
      </c>
      <c r="G2337" s="8" t="s">
        <v>362</v>
      </c>
      <c r="H2337" s="8" t="s">
        <v>112</v>
      </c>
      <c r="I2337" s="8" t="s">
        <v>8156</v>
      </c>
      <c r="J2337" s="8" t="s">
        <v>28</v>
      </c>
      <c r="K2337" s="8" t="s">
        <v>30</v>
      </c>
      <c r="L2337" s="8" t="s">
        <v>8243</v>
      </c>
      <c r="M2337" s="8" t="s">
        <v>8249</v>
      </c>
      <c r="N2337" s="8" t="s">
        <v>10716</v>
      </c>
      <c r="O2337" s="8" t="s">
        <v>29842</v>
      </c>
      <c r="P2337" s="8" t="s">
        <v>45787</v>
      </c>
      <c r="Q2337" s="8" t="s">
        <v>2110</v>
      </c>
      <c r="R2337" s="8" t="s">
        <v>8161</v>
      </c>
      <c r="S2337" s="17" t="s">
        <v>8162</v>
      </c>
      <c r="T2337" s="18">
        <v>43019</v>
      </c>
      <c r="U2337" s="8">
        <v>0.58333333333333337</v>
      </c>
      <c r="V2337" s="8">
        <v>0.66666666666666663</v>
      </c>
      <c r="W2337" s="8" t="s">
        <v>1100</v>
      </c>
      <c r="X2337" s="8" t="s">
        <v>8250</v>
      </c>
      <c r="Y2337" s="8" t="s">
        <v>45730</v>
      </c>
      <c r="Z2337" s="17" t="s">
        <v>8180</v>
      </c>
      <c r="AA2337" s="8" t="s">
        <v>8251</v>
      </c>
      <c r="AB2337" s="8" t="s">
        <v>8252</v>
      </c>
    </row>
    <row r="2338" spans="1:28" x14ac:dyDescent="0.2">
      <c r="A2338" s="8" t="s">
        <v>8253</v>
      </c>
      <c r="B2338" s="8" t="s">
        <v>8254</v>
      </c>
      <c r="C2338" s="8" t="s">
        <v>45743</v>
      </c>
      <c r="D2338" s="8" t="s">
        <v>45744</v>
      </c>
      <c r="E2338" s="8" t="s">
        <v>372</v>
      </c>
      <c r="F2338" s="8" t="s">
        <v>112</v>
      </c>
      <c r="G2338" s="8" t="s">
        <v>372</v>
      </c>
      <c r="H2338" s="8" t="s">
        <v>112</v>
      </c>
      <c r="I2338" s="8" t="s">
        <v>8156</v>
      </c>
      <c r="J2338" s="8" t="s">
        <v>28</v>
      </c>
      <c r="K2338" s="8" t="s">
        <v>30</v>
      </c>
      <c r="L2338" s="8" t="s">
        <v>373</v>
      </c>
      <c r="M2338" s="8" t="s">
        <v>1825</v>
      </c>
      <c r="N2338" s="8" t="s">
        <v>10716</v>
      </c>
      <c r="O2338" s="8" t="s">
        <v>29842</v>
      </c>
      <c r="P2338" s="8" t="s">
        <v>45787</v>
      </c>
      <c r="Q2338" s="8" t="s">
        <v>2110</v>
      </c>
      <c r="R2338" s="8" t="s">
        <v>8161</v>
      </c>
      <c r="S2338" s="17" t="s">
        <v>8162</v>
      </c>
      <c r="T2338" s="18">
        <v>43020</v>
      </c>
      <c r="U2338" s="8">
        <v>0.25</v>
      </c>
      <c r="V2338" s="8">
        <v>0.29166666666666669</v>
      </c>
      <c r="W2338" s="8" t="s">
        <v>1495</v>
      </c>
      <c r="X2338" s="8" t="s">
        <v>8255</v>
      </c>
      <c r="Y2338" s="8" t="s">
        <v>45730</v>
      </c>
      <c r="Z2338" s="17" t="s">
        <v>8256</v>
      </c>
      <c r="AA2338" s="8" t="s">
        <v>8257</v>
      </c>
      <c r="AB2338" s="8" t="s">
        <v>8258</v>
      </c>
    </row>
    <row r="2339" spans="1:28" x14ac:dyDescent="0.2">
      <c r="A2339" s="8" t="s">
        <v>8259</v>
      </c>
      <c r="B2339" s="8" t="s">
        <v>8260</v>
      </c>
      <c r="C2339" s="8" t="s">
        <v>45743</v>
      </c>
      <c r="D2339" s="8" t="s">
        <v>45744</v>
      </c>
      <c r="E2339" s="8" t="s">
        <v>372</v>
      </c>
      <c r="F2339" s="8" t="s">
        <v>112</v>
      </c>
      <c r="G2339" s="8" t="s">
        <v>372</v>
      </c>
      <c r="H2339" s="8" t="s">
        <v>112</v>
      </c>
      <c r="I2339" s="8" t="s">
        <v>8156</v>
      </c>
      <c r="J2339" s="8" t="s">
        <v>28</v>
      </c>
      <c r="K2339" s="8" t="s">
        <v>30</v>
      </c>
      <c r="L2339" s="8" t="s">
        <v>1825</v>
      </c>
      <c r="M2339" s="8" t="s">
        <v>8261</v>
      </c>
      <c r="N2339" s="8" t="s">
        <v>10716</v>
      </c>
      <c r="O2339" s="8" t="s">
        <v>29842</v>
      </c>
      <c r="P2339" s="8" t="s">
        <v>45787</v>
      </c>
      <c r="Q2339" s="8" t="s">
        <v>2110</v>
      </c>
      <c r="R2339" s="8" t="s">
        <v>8161</v>
      </c>
      <c r="S2339" s="17" t="s">
        <v>8162</v>
      </c>
      <c r="T2339" s="18">
        <v>43020</v>
      </c>
      <c r="U2339" s="8">
        <v>0.29166666666666669</v>
      </c>
      <c r="V2339" s="8">
        <v>0.33333333333333331</v>
      </c>
      <c r="W2339" s="8" t="s">
        <v>1495</v>
      </c>
      <c r="X2339" s="8" t="s">
        <v>8262</v>
      </c>
      <c r="Y2339" s="8" t="s">
        <v>45730</v>
      </c>
      <c r="Z2339" s="17" t="s">
        <v>8263</v>
      </c>
      <c r="AA2339" s="8" t="s">
        <v>8264</v>
      </c>
      <c r="AB2339" s="8" t="s">
        <v>8265</v>
      </c>
    </row>
    <row r="2340" spans="1:28" x14ac:dyDescent="0.2">
      <c r="A2340" s="8" t="s">
        <v>8266</v>
      </c>
      <c r="B2340" s="8" t="s">
        <v>8267</v>
      </c>
      <c r="C2340" s="8" t="s">
        <v>45743</v>
      </c>
      <c r="D2340" s="8" t="s">
        <v>45744</v>
      </c>
      <c r="E2340" s="8" t="s">
        <v>372</v>
      </c>
      <c r="F2340" s="8" t="s">
        <v>112</v>
      </c>
      <c r="G2340" s="8" t="s">
        <v>372</v>
      </c>
      <c r="H2340" s="8" t="s">
        <v>112</v>
      </c>
      <c r="I2340" s="8" t="s">
        <v>8156</v>
      </c>
      <c r="J2340" s="8" t="s">
        <v>28</v>
      </c>
      <c r="K2340" s="8" t="s">
        <v>30</v>
      </c>
      <c r="L2340" s="8" t="s">
        <v>8261</v>
      </c>
      <c r="M2340" s="8" t="s">
        <v>738</v>
      </c>
      <c r="N2340" s="8" t="s">
        <v>10716</v>
      </c>
      <c r="O2340" s="8" t="s">
        <v>29842</v>
      </c>
      <c r="P2340" s="8" t="s">
        <v>45787</v>
      </c>
      <c r="Q2340" s="8" t="s">
        <v>2110</v>
      </c>
      <c r="R2340" s="8" t="s">
        <v>8161</v>
      </c>
      <c r="S2340" s="17" t="s">
        <v>8162</v>
      </c>
      <c r="T2340" s="18">
        <v>43020</v>
      </c>
      <c r="U2340" s="8">
        <v>0.33333333333333331</v>
      </c>
      <c r="V2340" s="8">
        <v>0.375</v>
      </c>
      <c r="W2340" s="8" t="s">
        <v>1495</v>
      </c>
      <c r="X2340" s="8" t="s">
        <v>8268</v>
      </c>
      <c r="Y2340" s="8" t="s">
        <v>45730</v>
      </c>
      <c r="Z2340" s="17" t="s">
        <v>8269</v>
      </c>
      <c r="AA2340" s="8" t="s">
        <v>8270</v>
      </c>
      <c r="AB2340" s="8" t="s">
        <v>8271</v>
      </c>
    </row>
    <row r="2341" spans="1:28" x14ac:dyDescent="0.2">
      <c r="A2341" s="8" t="s">
        <v>8272</v>
      </c>
      <c r="B2341" s="8" t="s">
        <v>8273</v>
      </c>
      <c r="C2341" s="8" t="s">
        <v>45743</v>
      </c>
      <c r="D2341" s="8" t="s">
        <v>45744</v>
      </c>
      <c r="E2341" s="8" t="s">
        <v>372</v>
      </c>
      <c r="F2341" s="8" t="s">
        <v>112</v>
      </c>
      <c r="G2341" s="8" t="s">
        <v>372</v>
      </c>
      <c r="H2341" s="8" t="s">
        <v>112</v>
      </c>
      <c r="I2341" s="8" t="s">
        <v>8156</v>
      </c>
      <c r="J2341" s="8" t="s">
        <v>28</v>
      </c>
      <c r="K2341" s="8" t="s">
        <v>30</v>
      </c>
      <c r="L2341" s="8" t="s">
        <v>738</v>
      </c>
      <c r="M2341" s="8" t="s">
        <v>8274</v>
      </c>
      <c r="N2341" s="8" t="s">
        <v>10716</v>
      </c>
      <c r="O2341" s="8" t="s">
        <v>29842</v>
      </c>
      <c r="P2341" s="8" t="s">
        <v>45787</v>
      </c>
      <c r="Q2341" s="8" t="s">
        <v>2110</v>
      </c>
      <c r="R2341" s="8" t="s">
        <v>8161</v>
      </c>
      <c r="S2341" s="17" t="s">
        <v>8162</v>
      </c>
      <c r="T2341" s="18">
        <v>43020</v>
      </c>
      <c r="U2341" s="8">
        <v>0.375</v>
      </c>
      <c r="V2341" s="8">
        <v>0.41666666666666669</v>
      </c>
      <c r="W2341" s="8" t="s">
        <v>1495</v>
      </c>
      <c r="X2341" s="8" t="s">
        <v>8275</v>
      </c>
      <c r="Y2341" s="8" t="s">
        <v>45730</v>
      </c>
      <c r="Z2341" s="17" t="s">
        <v>8276</v>
      </c>
      <c r="AA2341" s="8" t="s">
        <v>8277</v>
      </c>
      <c r="AB2341" s="8" t="s">
        <v>8278</v>
      </c>
    </row>
    <row r="2342" spans="1:28" x14ac:dyDescent="0.2">
      <c r="A2342" s="8" t="s">
        <v>8279</v>
      </c>
      <c r="B2342" s="8" t="s">
        <v>8280</v>
      </c>
      <c r="C2342" s="8" t="s">
        <v>45743</v>
      </c>
      <c r="D2342" s="8" t="s">
        <v>45744</v>
      </c>
      <c r="E2342" s="8" t="s">
        <v>372</v>
      </c>
      <c r="F2342" s="8" t="s">
        <v>112</v>
      </c>
      <c r="G2342" s="8" t="s">
        <v>372</v>
      </c>
      <c r="H2342" s="8" t="s">
        <v>112</v>
      </c>
      <c r="I2342" s="8" t="s">
        <v>8156</v>
      </c>
      <c r="J2342" s="8" t="s">
        <v>28</v>
      </c>
      <c r="K2342" s="8" t="s">
        <v>30</v>
      </c>
      <c r="L2342" s="8" t="s">
        <v>8274</v>
      </c>
      <c r="M2342" s="8" t="s">
        <v>8281</v>
      </c>
      <c r="N2342" s="8" t="s">
        <v>10716</v>
      </c>
      <c r="O2342" s="8" t="s">
        <v>29842</v>
      </c>
      <c r="P2342" s="8" t="s">
        <v>45787</v>
      </c>
      <c r="Q2342" s="8" t="s">
        <v>2110</v>
      </c>
      <c r="R2342" s="8" t="s">
        <v>8161</v>
      </c>
      <c r="S2342" s="17" t="s">
        <v>8162</v>
      </c>
      <c r="T2342" s="18">
        <v>43020</v>
      </c>
      <c r="U2342" s="8">
        <v>0.41666666666666669</v>
      </c>
      <c r="V2342" s="8">
        <v>0.45833333333333331</v>
      </c>
      <c r="W2342" s="8" t="s">
        <v>1495</v>
      </c>
      <c r="X2342" s="8" t="s">
        <v>8282</v>
      </c>
      <c r="Y2342" s="8" t="s">
        <v>45730</v>
      </c>
      <c r="Z2342" s="17" t="s">
        <v>8283</v>
      </c>
      <c r="AA2342" s="8" t="s">
        <v>8284</v>
      </c>
      <c r="AB2342" s="8" t="s">
        <v>8285</v>
      </c>
    </row>
    <row r="2343" spans="1:28" x14ac:dyDescent="0.2">
      <c r="A2343" s="8" t="s">
        <v>8286</v>
      </c>
      <c r="B2343" s="8" t="s">
        <v>8287</v>
      </c>
      <c r="C2343" s="8" t="s">
        <v>45743</v>
      </c>
      <c r="D2343" s="8" t="s">
        <v>45744</v>
      </c>
      <c r="E2343" s="8" t="s">
        <v>372</v>
      </c>
      <c r="F2343" s="8" t="s">
        <v>112</v>
      </c>
      <c r="G2343" s="8" t="s">
        <v>372</v>
      </c>
      <c r="H2343" s="8" t="s">
        <v>112</v>
      </c>
      <c r="I2343" s="8" t="s">
        <v>8156</v>
      </c>
      <c r="J2343" s="8" t="s">
        <v>28</v>
      </c>
      <c r="K2343" s="8" t="s">
        <v>30</v>
      </c>
      <c r="L2343" s="8" t="s">
        <v>8281</v>
      </c>
      <c r="M2343" s="8" t="s">
        <v>8288</v>
      </c>
      <c r="N2343" s="8" t="s">
        <v>10716</v>
      </c>
      <c r="O2343" s="8" t="s">
        <v>29842</v>
      </c>
      <c r="P2343" s="8" t="s">
        <v>45787</v>
      </c>
      <c r="Q2343" s="8" t="s">
        <v>2110</v>
      </c>
      <c r="R2343" s="8" t="s">
        <v>8161</v>
      </c>
      <c r="S2343" s="17" t="s">
        <v>8162</v>
      </c>
      <c r="T2343" s="18">
        <v>43020</v>
      </c>
      <c r="U2343" s="8">
        <v>0.45833333333333331</v>
      </c>
      <c r="V2343" s="8">
        <v>0.5</v>
      </c>
      <c r="W2343" s="8" t="s">
        <v>1495</v>
      </c>
      <c r="X2343" s="8" t="s">
        <v>8289</v>
      </c>
      <c r="Y2343" s="8" t="s">
        <v>45730</v>
      </c>
      <c r="Z2343" s="17" t="s">
        <v>8276</v>
      </c>
      <c r="AA2343" s="8" t="s">
        <v>8290</v>
      </c>
      <c r="AB2343" s="8" t="s">
        <v>8291</v>
      </c>
    </row>
    <row r="2344" spans="1:28" x14ac:dyDescent="0.2">
      <c r="A2344" s="8" t="s">
        <v>8292</v>
      </c>
      <c r="B2344" s="8" t="s">
        <v>8293</v>
      </c>
      <c r="C2344" s="8" t="s">
        <v>45743</v>
      </c>
      <c r="D2344" s="8" t="s">
        <v>45744</v>
      </c>
      <c r="E2344" s="8" t="s">
        <v>372</v>
      </c>
      <c r="F2344" s="8" t="s">
        <v>112</v>
      </c>
      <c r="G2344" s="8" t="s">
        <v>372</v>
      </c>
      <c r="H2344" s="8" t="s">
        <v>112</v>
      </c>
      <c r="I2344" s="8" t="s">
        <v>8156</v>
      </c>
      <c r="J2344" s="8" t="s">
        <v>28</v>
      </c>
      <c r="K2344" s="8" t="s">
        <v>30</v>
      </c>
      <c r="L2344" s="8" t="s">
        <v>8288</v>
      </c>
      <c r="M2344" s="8" t="s">
        <v>8294</v>
      </c>
      <c r="N2344" s="8" t="s">
        <v>10716</v>
      </c>
      <c r="O2344" s="8" t="s">
        <v>29842</v>
      </c>
      <c r="P2344" s="8" t="s">
        <v>45787</v>
      </c>
      <c r="Q2344" s="8" t="s">
        <v>2110</v>
      </c>
      <c r="R2344" s="8" t="s">
        <v>8161</v>
      </c>
      <c r="S2344" s="17" t="s">
        <v>8162</v>
      </c>
      <c r="T2344" s="18">
        <v>43020</v>
      </c>
      <c r="U2344" s="8">
        <v>0.5</v>
      </c>
      <c r="V2344" s="8">
        <v>0.58333333333333337</v>
      </c>
      <c r="W2344" s="8" t="s">
        <v>1100</v>
      </c>
      <c r="X2344" s="8" t="s">
        <v>8295</v>
      </c>
      <c r="Y2344" s="8" t="s">
        <v>45730</v>
      </c>
      <c r="Z2344" s="17" t="s">
        <v>8180</v>
      </c>
      <c r="AA2344" s="8" t="s">
        <v>8296</v>
      </c>
      <c r="AB2344" s="8" t="s">
        <v>8297</v>
      </c>
    </row>
    <row r="2345" spans="1:28" x14ac:dyDescent="0.2">
      <c r="A2345" s="8" t="s">
        <v>8298</v>
      </c>
      <c r="B2345" s="8" t="s">
        <v>8299</v>
      </c>
      <c r="C2345" s="8" t="s">
        <v>45743</v>
      </c>
      <c r="D2345" s="8" t="s">
        <v>45744</v>
      </c>
      <c r="E2345" s="8" t="s">
        <v>372</v>
      </c>
      <c r="F2345" s="8" t="s">
        <v>112</v>
      </c>
      <c r="G2345" s="8" t="s">
        <v>372</v>
      </c>
      <c r="H2345" s="8" t="s">
        <v>112</v>
      </c>
      <c r="I2345" s="8" t="s">
        <v>8156</v>
      </c>
      <c r="J2345" s="8" t="s">
        <v>28</v>
      </c>
      <c r="K2345" s="8" t="s">
        <v>30</v>
      </c>
      <c r="L2345" s="8" t="s">
        <v>8294</v>
      </c>
      <c r="M2345" s="8" t="s">
        <v>8300</v>
      </c>
      <c r="N2345" s="8" t="s">
        <v>10716</v>
      </c>
      <c r="O2345" s="8" t="s">
        <v>29842</v>
      </c>
      <c r="P2345" s="8" t="s">
        <v>45787</v>
      </c>
      <c r="Q2345" s="8" t="s">
        <v>2110</v>
      </c>
      <c r="R2345" s="8" t="s">
        <v>8161</v>
      </c>
      <c r="S2345" s="17" t="s">
        <v>8162</v>
      </c>
      <c r="T2345" s="18">
        <v>43020</v>
      </c>
      <c r="U2345" s="8">
        <v>0.58333333333333337</v>
      </c>
      <c r="V2345" s="8">
        <v>0.66666666666666663</v>
      </c>
      <c r="W2345" s="8" t="s">
        <v>1100</v>
      </c>
      <c r="X2345" s="8" t="s">
        <v>8301</v>
      </c>
      <c r="Y2345" s="8" t="s">
        <v>45730</v>
      </c>
      <c r="Z2345" s="17" t="s">
        <v>8180</v>
      </c>
      <c r="AA2345" s="8" t="s">
        <v>8302</v>
      </c>
      <c r="AB2345" s="8" t="s">
        <v>8303</v>
      </c>
    </row>
    <row r="2346" spans="1:28" x14ac:dyDescent="0.2">
      <c r="A2346" s="8" t="s">
        <v>8304</v>
      </c>
      <c r="B2346" s="8" t="s">
        <v>8305</v>
      </c>
      <c r="C2346" s="8" t="s">
        <v>45743</v>
      </c>
      <c r="D2346" s="8" t="s">
        <v>45744</v>
      </c>
      <c r="E2346" s="8" t="s">
        <v>382</v>
      </c>
      <c r="F2346" s="8" t="s">
        <v>112</v>
      </c>
      <c r="G2346" s="8" t="s">
        <v>382</v>
      </c>
      <c r="H2346" s="8" t="s">
        <v>112</v>
      </c>
      <c r="I2346" s="8" t="s">
        <v>8156</v>
      </c>
      <c r="J2346" s="8" t="s">
        <v>28</v>
      </c>
      <c r="K2346" s="8" t="s">
        <v>30</v>
      </c>
      <c r="L2346" s="8" t="s">
        <v>383</v>
      </c>
      <c r="M2346" s="8" t="s">
        <v>1834</v>
      </c>
      <c r="N2346" s="8" t="s">
        <v>10716</v>
      </c>
      <c r="O2346" s="8" t="s">
        <v>29842</v>
      </c>
      <c r="P2346" s="8" t="s">
        <v>45787</v>
      </c>
      <c r="Q2346" s="8" t="s">
        <v>2110</v>
      </c>
      <c r="R2346" s="8" t="s">
        <v>8161</v>
      </c>
      <c r="S2346" s="17" t="s">
        <v>8162</v>
      </c>
      <c r="T2346" s="18">
        <v>43021</v>
      </c>
      <c r="U2346" s="8">
        <v>0.25</v>
      </c>
      <c r="V2346" s="8">
        <v>0.29166666666666669</v>
      </c>
      <c r="W2346" s="8" t="s">
        <v>1495</v>
      </c>
      <c r="X2346" s="8" t="s">
        <v>8306</v>
      </c>
      <c r="Y2346" s="8" t="s">
        <v>45730</v>
      </c>
      <c r="Z2346" s="17" t="s">
        <v>8180</v>
      </c>
      <c r="AA2346" s="8" t="s">
        <v>8307</v>
      </c>
      <c r="AB2346" s="8" t="s">
        <v>8308</v>
      </c>
    </row>
    <row r="2347" spans="1:28" x14ac:dyDescent="0.2">
      <c r="A2347" s="8" t="s">
        <v>8309</v>
      </c>
      <c r="B2347" s="8" t="s">
        <v>8310</v>
      </c>
      <c r="C2347" s="8" t="s">
        <v>45743</v>
      </c>
      <c r="D2347" s="8" t="s">
        <v>45744</v>
      </c>
      <c r="E2347" s="8" t="s">
        <v>382</v>
      </c>
      <c r="F2347" s="8" t="s">
        <v>112</v>
      </c>
      <c r="G2347" s="8" t="s">
        <v>382</v>
      </c>
      <c r="H2347" s="8" t="s">
        <v>112</v>
      </c>
      <c r="I2347" s="8" t="s">
        <v>8156</v>
      </c>
      <c r="J2347" s="8" t="s">
        <v>28</v>
      </c>
      <c r="K2347" s="8" t="s">
        <v>30</v>
      </c>
      <c r="L2347" s="8" t="s">
        <v>1834</v>
      </c>
      <c r="M2347" s="8" t="s">
        <v>8311</v>
      </c>
      <c r="N2347" s="8" t="s">
        <v>10716</v>
      </c>
      <c r="O2347" s="8" t="s">
        <v>29842</v>
      </c>
      <c r="P2347" s="8" t="s">
        <v>45787</v>
      </c>
      <c r="Q2347" s="8" t="s">
        <v>2110</v>
      </c>
      <c r="R2347" s="8" t="s">
        <v>8161</v>
      </c>
      <c r="S2347" s="17" t="s">
        <v>8162</v>
      </c>
      <c r="T2347" s="18">
        <v>43021</v>
      </c>
      <c r="U2347" s="8">
        <v>0.29166666666666669</v>
      </c>
      <c r="V2347" s="8">
        <v>0.33333333333333331</v>
      </c>
      <c r="W2347" s="8" t="s">
        <v>1495</v>
      </c>
      <c r="X2347" s="8" t="s">
        <v>8312</v>
      </c>
      <c r="Y2347" s="8" t="s">
        <v>45730</v>
      </c>
      <c r="Z2347" s="17" t="s">
        <v>8180</v>
      </c>
      <c r="AA2347" s="8" t="s">
        <v>8313</v>
      </c>
      <c r="AB2347" s="8" t="s">
        <v>8314</v>
      </c>
    </row>
    <row r="2348" spans="1:28" x14ac:dyDescent="0.2">
      <c r="A2348" s="8" t="s">
        <v>8315</v>
      </c>
      <c r="B2348" s="8" t="s">
        <v>8316</v>
      </c>
      <c r="C2348" s="8" t="s">
        <v>45743</v>
      </c>
      <c r="D2348" s="8" t="s">
        <v>45744</v>
      </c>
      <c r="E2348" s="8" t="s">
        <v>382</v>
      </c>
      <c r="F2348" s="8" t="s">
        <v>112</v>
      </c>
      <c r="G2348" s="8" t="s">
        <v>382</v>
      </c>
      <c r="H2348" s="8" t="s">
        <v>112</v>
      </c>
      <c r="I2348" s="8" t="s">
        <v>8156</v>
      </c>
      <c r="J2348" s="8" t="s">
        <v>28</v>
      </c>
      <c r="K2348" s="8" t="s">
        <v>30</v>
      </c>
      <c r="L2348" s="8" t="s">
        <v>8311</v>
      </c>
      <c r="M2348" s="8" t="s">
        <v>8317</v>
      </c>
      <c r="N2348" s="8" t="s">
        <v>10716</v>
      </c>
      <c r="O2348" s="8" t="s">
        <v>29842</v>
      </c>
      <c r="P2348" s="8" t="s">
        <v>45787</v>
      </c>
      <c r="Q2348" s="8" t="s">
        <v>2110</v>
      </c>
      <c r="R2348" s="8" t="s">
        <v>8161</v>
      </c>
      <c r="S2348" s="17" t="s">
        <v>8162</v>
      </c>
      <c r="T2348" s="18">
        <v>43021</v>
      </c>
      <c r="U2348" s="8">
        <v>0.33333333333333331</v>
      </c>
      <c r="V2348" s="8">
        <v>0.375</v>
      </c>
      <c r="W2348" s="8" t="s">
        <v>1495</v>
      </c>
      <c r="X2348" s="8" t="s">
        <v>8318</v>
      </c>
      <c r="Y2348" s="8" t="s">
        <v>45730</v>
      </c>
      <c r="Z2348" s="17" t="s">
        <v>8180</v>
      </c>
      <c r="AA2348" s="8" t="s">
        <v>8319</v>
      </c>
      <c r="AB2348" s="8" t="s">
        <v>8320</v>
      </c>
    </row>
    <row r="2349" spans="1:28" x14ac:dyDescent="0.2">
      <c r="A2349" s="8" t="s">
        <v>8321</v>
      </c>
      <c r="B2349" s="8" t="s">
        <v>8322</v>
      </c>
      <c r="C2349" s="8" t="s">
        <v>45743</v>
      </c>
      <c r="D2349" s="8" t="s">
        <v>45744</v>
      </c>
      <c r="E2349" s="8" t="s">
        <v>382</v>
      </c>
      <c r="F2349" s="8" t="s">
        <v>112</v>
      </c>
      <c r="G2349" s="8" t="s">
        <v>382</v>
      </c>
      <c r="H2349" s="8" t="s">
        <v>112</v>
      </c>
      <c r="I2349" s="8" t="s">
        <v>8156</v>
      </c>
      <c r="J2349" s="8" t="s">
        <v>28</v>
      </c>
      <c r="K2349" s="8" t="s">
        <v>30</v>
      </c>
      <c r="L2349" s="8" t="s">
        <v>8317</v>
      </c>
      <c r="M2349" s="8" t="s">
        <v>8323</v>
      </c>
      <c r="N2349" s="8" t="s">
        <v>10716</v>
      </c>
      <c r="O2349" s="8" t="s">
        <v>29842</v>
      </c>
      <c r="P2349" s="8" t="s">
        <v>45787</v>
      </c>
      <c r="Q2349" s="8" t="s">
        <v>2110</v>
      </c>
      <c r="R2349" s="8" t="s">
        <v>8161</v>
      </c>
      <c r="S2349" s="17" t="s">
        <v>8162</v>
      </c>
      <c r="T2349" s="18">
        <v>43021</v>
      </c>
      <c r="U2349" s="8">
        <v>0.375</v>
      </c>
      <c r="V2349" s="8">
        <v>0.41666666666666669</v>
      </c>
      <c r="W2349" s="8" t="s">
        <v>1495</v>
      </c>
      <c r="X2349" s="8" t="s">
        <v>8324</v>
      </c>
      <c r="Y2349" s="8" t="s">
        <v>45730</v>
      </c>
      <c r="Z2349" s="17" t="s">
        <v>8180</v>
      </c>
      <c r="AA2349" s="8" t="s">
        <v>8325</v>
      </c>
      <c r="AB2349" s="8" t="s">
        <v>8326</v>
      </c>
    </row>
    <row r="2350" spans="1:28" x14ac:dyDescent="0.2">
      <c r="A2350" s="8" t="s">
        <v>8327</v>
      </c>
      <c r="B2350" s="8" t="s">
        <v>8328</v>
      </c>
      <c r="C2350" s="8" t="s">
        <v>45743</v>
      </c>
      <c r="D2350" s="8" t="s">
        <v>45744</v>
      </c>
      <c r="E2350" s="8" t="s">
        <v>382</v>
      </c>
      <c r="F2350" s="8" t="s">
        <v>112</v>
      </c>
      <c r="G2350" s="8" t="s">
        <v>382</v>
      </c>
      <c r="H2350" s="8" t="s">
        <v>112</v>
      </c>
      <c r="I2350" s="8" t="s">
        <v>8156</v>
      </c>
      <c r="J2350" s="8" t="s">
        <v>28</v>
      </c>
      <c r="K2350" s="8" t="s">
        <v>30</v>
      </c>
      <c r="L2350" s="8" t="s">
        <v>8323</v>
      </c>
      <c r="M2350" s="8" t="s">
        <v>8329</v>
      </c>
      <c r="N2350" s="8" t="s">
        <v>10716</v>
      </c>
      <c r="O2350" s="8" t="s">
        <v>29842</v>
      </c>
      <c r="P2350" s="8" t="s">
        <v>45787</v>
      </c>
      <c r="Q2350" s="8" t="s">
        <v>2110</v>
      </c>
      <c r="R2350" s="8" t="s">
        <v>8161</v>
      </c>
      <c r="S2350" s="17" t="s">
        <v>8162</v>
      </c>
      <c r="T2350" s="18">
        <v>43021</v>
      </c>
      <c r="U2350" s="8">
        <v>0.41666666666666669</v>
      </c>
      <c r="V2350" s="8">
        <v>0.5</v>
      </c>
      <c r="W2350" s="8" t="s">
        <v>1100</v>
      </c>
      <c r="X2350" s="8" t="s">
        <v>8330</v>
      </c>
      <c r="Y2350" s="8" t="s">
        <v>45730</v>
      </c>
      <c r="Z2350" s="17" t="s">
        <v>8180</v>
      </c>
      <c r="AA2350" s="8" t="s">
        <v>8331</v>
      </c>
      <c r="AB2350" s="8" t="s">
        <v>8332</v>
      </c>
    </row>
    <row r="2351" spans="1:28" x14ac:dyDescent="0.2">
      <c r="A2351" s="8" t="s">
        <v>8333</v>
      </c>
      <c r="B2351" s="8" t="s">
        <v>8334</v>
      </c>
      <c r="C2351" s="8" t="s">
        <v>45743</v>
      </c>
      <c r="D2351" s="8" t="s">
        <v>45744</v>
      </c>
      <c r="E2351" s="8" t="s">
        <v>382</v>
      </c>
      <c r="F2351" s="8" t="s">
        <v>112</v>
      </c>
      <c r="G2351" s="8" t="s">
        <v>382</v>
      </c>
      <c r="H2351" s="8" t="s">
        <v>112</v>
      </c>
      <c r="I2351" s="8" t="s">
        <v>8156</v>
      </c>
      <c r="J2351" s="8" t="s">
        <v>28</v>
      </c>
      <c r="K2351" s="8" t="s">
        <v>30</v>
      </c>
      <c r="L2351" s="8" t="s">
        <v>8329</v>
      </c>
      <c r="M2351" s="8" t="s">
        <v>8335</v>
      </c>
      <c r="N2351" s="8" t="s">
        <v>10716</v>
      </c>
      <c r="O2351" s="8" t="s">
        <v>29842</v>
      </c>
      <c r="P2351" s="8" t="s">
        <v>45787</v>
      </c>
      <c r="Q2351" s="8" t="s">
        <v>2110</v>
      </c>
      <c r="R2351" s="8" t="s">
        <v>8161</v>
      </c>
      <c r="S2351" s="17" t="s">
        <v>8162</v>
      </c>
      <c r="T2351" s="18">
        <v>43021</v>
      </c>
      <c r="U2351" s="8">
        <v>0.5</v>
      </c>
      <c r="V2351" s="8">
        <v>0.58333333333333337</v>
      </c>
      <c r="W2351" s="8" t="s">
        <v>1100</v>
      </c>
      <c r="X2351" s="8" t="s">
        <v>8336</v>
      </c>
      <c r="Y2351" s="8" t="s">
        <v>45730</v>
      </c>
      <c r="Z2351" s="17" t="s">
        <v>8180</v>
      </c>
      <c r="AA2351" s="8" t="s">
        <v>8337</v>
      </c>
      <c r="AB2351" s="8" t="s">
        <v>8338</v>
      </c>
    </row>
    <row r="2352" spans="1:28" x14ac:dyDescent="0.2">
      <c r="A2352" s="8" t="s">
        <v>8339</v>
      </c>
      <c r="B2352" s="8" t="s">
        <v>8340</v>
      </c>
      <c r="C2352" s="8" t="s">
        <v>45743</v>
      </c>
      <c r="D2352" s="8" t="s">
        <v>45744</v>
      </c>
      <c r="E2352" s="8" t="s">
        <v>113</v>
      </c>
      <c r="F2352" s="8" t="s">
        <v>112</v>
      </c>
      <c r="G2352" s="8" t="s">
        <v>113</v>
      </c>
      <c r="H2352" s="8" t="s">
        <v>112</v>
      </c>
      <c r="I2352" s="8" t="s">
        <v>8156</v>
      </c>
      <c r="J2352" s="8" t="s">
        <v>28</v>
      </c>
      <c r="K2352" s="8" t="s">
        <v>30</v>
      </c>
      <c r="L2352" s="8" t="s">
        <v>409</v>
      </c>
      <c r="M2352" s="8" t="s">
        <v>8341</v>
      </c>
      <c r="N2352" s="8" t="s">
        <v>10716</v>
      </c>
      <c r="O2352" s="8" t="s">
        <v>29842</v>
      </c>
      <c r="P2352" s="8" t="s">
        <v>45787</v>
      </c>
      <c r="Q2352" s="8" t="s">
        <v>2110</v>
      </c>
      <c r="R2352" s="8" t="s">
        <v>8161</v>
      </c>
      <c r="S2352" s="17" t="s">
        <v>8162</v>
      </c>
      <c r="T2352" s="18">
        <v>43024</v>
      </c>
      <c r="U2352" s="8">
        <v>0.25</v>
      </c>
      <c r="V2352" s="8">
        <v>0.375</v>
      </c>
      <c r="W2352" s="8" t="s">
        <v>1283</v>
      </c>
      <c r="X2352" s="8" t="s">
        <v>8342</v>
      </c>
      <c r="Y2352" s="8" t="s">
        <v>45730</v>
      </c>
      <c r="Z2352" s="17" t="s">
        <v>8209</v>
      </c>
      <c r="AA2352" s="8" t="s">
        <v>8343</v>
      </c>
      <c r="AB2352" s="8" t="s">
        <v>8344</v>
      </c>
    </row>
    <row r="2353" spans="1:28" x14ac:dyDescent="0.2">
      <c r="A2353" s="8" t="s">
        <v>8345</v>
      </c>
      <c r="B2353" s="8" t="s">
        <v>8346</v>
      </c>
      <c r="C2353" s="8" t="s">
        <v>45743</v>
      </c>
      <c r="D2353" s="8" t="s">
        <v>45744</v>
      </c>
      <c r="E2353" s="8" t="s">
        <v>113</v>
      </c>
      <c r="F2353" s="8" t="s">
        <v>112</v>
      </c>
      <c r="G2353" s="8" t="s">
        <v>113</v>
      </c>
      <c r="H2353" s="8" t="s">
        <v>112</v>
      </c>
      <c r="I2353" s="8" t="s">
        <v>8156</v>
      </c>
      <c r="J2353" s="8" t="s">
        <v>28</v>
      </c>
      <c r="K2353" s="8" t="s">
        <v>30</v>
      </c>
      <c r="L2353" s="8" t="s">
        <v>8341</v>
      </c>
      <c r="M2353" s="8" t="s">
        <v>8347</v>
      </c>
      <c r="N2353" s="8" t="s">
        <v>10716</v>
      </c>
      <c r="O2353" s="8" t="s">
        <v>29842</v>
      </c>
      <c r="P2353" s="8" t="s">
        <v>45787</v>
      </c>
      <c r="Q2353" s="8" t="s">
        <v>2110</v>
      </c>
      <c r="R2353" s="8" t="s">
        <v>8161</v>
      </c>
      <c r="S2353" s="17" t="s">
        <v>8162</v>
      </c>
      <c r="T2353" s="18">
        <v>43024</v>
      </c>
      <c r="U2353" s="8">
        <v>0.375</v>
      </c>
      <c r="V2353" s="8">
        <v>0.45833333333333331</v>
      </c>
      <c r="W2353" s="8" t="s">
        <v>1100</v>
      </c>
      <c r="X2353" s="8" t="s">
        <v>8348</v>
      </c>
      <c r="Y2353" s="8" t="s">
        <v>45730</v>
      </c>
      <c r="Z2353" s="17" t="s">
        <v>8209</v>
      </c>
      <c r="AA2353" s="8" t="s">
        <v>8349</v>
      </c>
      <c r="AB2353" s="8" t="s">
        <v>8350</v>
      </c>
    </row>
    <row r="2354" spans="1:28" x14ac:dyDescent="0.2">
      <c r="A2354" s="8" t="s">
        <v>8351</v>
      </c>
      <c r="B2354" s="8" t="s">
        <v>8352</v>
      </c>
      <c r="C2354" s="8" t="s">
        <v>45743</v>
      </c>
      <c r="D2354" s="8" t="s">
        <v>45744</v>
      </c>
      <c r="E2354" s="8" t="s">
        <v>113</v>
      </c>
      <c r="F2354" s="8" t="s">
        <v>112</v>
      </c>
      <c r="G2354" s="8" t="s">
        <v>113</v>
      </c>
      <c r="H2354" s="8" t="s">
        <v>112</v>
      </c>
      <c r="I2354" s="8" t="s">
        <v>8156</v>
      </c>
      <c r="J2354" s="8" t="s">
        <v>28</v>
      </c>
      <c r="K2354" s="8" t="s">
        <v>30</v>
      </c>
      <c r="L2354" s="8" t="s">
        <v>8347</v>
      </c>
      <c r="M2354" s="8" t="s">
        <v>8353</v>
      </c>
      <c r="N2354" s="8" t="s">
        <v>10716</v>
      </c>
      <c r="O2354" s="8" t="s">
        <v>29842</v>
      </c>
      <c r="P2354" s="8" t="s">
        <v>45787</v>
      </c>
      <c r="Q2354" s="8" t="s">
        <v>2110</v>
      </c>
      <c r="R2354" s="8" t="s">
        <v>8161</v>
      </c>
      <c r="S2354" s="17" t="s">
        <v>8162</v>
      </c>
      <c r="T2354" s="18">
        <v>43024</v>
      </c>
      <c r="U2354" s="8">
        <v>0.45833333333333331</v>
      </c>
      <c r="V2354" s="8">
        <v>0.54166666666666663</v>
      </c>
      <c r="W2354" s="8" t="s">
        <v>1100</v>
      </c>
      <c r="X2354" s="8" t="s">
        <v>8354</v>
      </c>
      <c r="Y2354" s="8" t="s">
        <v>45730</v>
      </c>
      <c r="Z2354" s="17" t="s">
        <v>8209</v>
      </c>
      <c r="AA2354" s="8" t="s">
        <v>8355</v>
      </c>
      <c r="AB2354" s="8" t="s">
        <v>8356</v>
      </c>
    </row>
    <row r="2355" spans="1:28" x14ac:dyDescent="0.2">
      <c r="A2355" s="8" t="s">
        <v>8357</v>
      </c>
      <c r="B2355" s="8" t="s">
        <v>8358</v>
      </c>
      <c r="C2355" s="8" t="s">
        <v>45743</v>
      </c>
      <c r="D2355" s="8" t="s">
        <v>45744</v>
      </c>
      <c r="E2355" s="8" t="s">
        <v>113</v>
      </c>
      <c r="F2355" s="8" t="s">
        <v>112</v>
      </c>
      <c r="G2355" s="8" t="s">
        <v>113</v>
      </c>
      <c r="H2355" s="8" t="s">
        <v>112</v>
      </c>
      <c r="I2355" s="8" t="s">
        <v>8156</v>
      </c>
      <c r="J2355" s="8" t="s">
        <v>28</v>
      </c>
      <c r="K2355" s="8" t="s">
        <v>30</v>
      </c>
      <c r="L2355" s="8" t="s">
        <v>8353</v>
      </c>
      <c r="M2355" s="8" t="s">
        <v>759</v>
      </c>
      <c r="N2355" s="8" t="s">
        <v>10716</v>
      </c>
      <c r="O2355" s="8" t="s">
        <v>29842</v>
      </c>
      <c r="P2355" s="8" t="s">
        <v>45787</v>
      </c>
      <c r="Q2355" s="8" t="s">
        <v>2110</v>
      </c>
      <c r="R2355" s="8" t="s">
        <v>8161</v>
      </c>
      <c r="S2355" s="17" t="s">
        <v>8162</v>
      </c>
      <c r="T2355" s="18">
        <v>43024</v>
      </c>
      <c r="U2355" s="8">
        <v>0.54166666666666663</v>
      </c>
      <c r="V2355" s="8">
        <v>0.66666666666666663</v>
      </c>
      <c r="W2355" s="8" t="s">
        <v>1283</v>
      </c>
      <c r="X2355" s="8" t="s">
        <v>8359</v>
      </c>
      <c r="Y2355" s="8" t="s">
        <v>45730</v>
      </c>
      <c r="Z2355" s="17" t="s">
        <v>8360</v>
      </c>
      <c r="AA2355" s="8" t="s">
        <v>8361</v>
      </c>
      <c r="AB2355" s="8" t="s">
        <v>8362</v>
      </c>
    </row>
    <row r="2356" spans="1:28" x14ac:dyDescent="0.2">
      <c r="A2356" s="8" t="s">
        <v>8363</v>
      </c>
      <c r="B2356" s="8" t="s">
        <v>8364</v>
      </c>
      <c r="C2356" s="8" t="s">
        <v>45743</v>
      </c>
      <c r="D2356" s="8" t="s">
        <v>45744</v>
      </c>
      <c r="E2356" s="8" t="s">
        <v>123</v>
      </c>
      <c r="F2356" s="8" t="s">
        <v>112</v>
      </c>
      <c r="G2356" s="8" t="s">
        <v>123</v>
      </c>
      <c r="H2356" s="8" t="s">
        <v>112</v>
      </c>
      <c r="I2356" s="8" t="s">
        <v>8156</v>
      </c>
      <c r="J2356" s="8" t="s">
        <v>28</v>
      </c>
      <c r="K2356" s="8" t="s">
        <v>30</v>
      </c>
      <c r="L2356" s="8" t="s">
        <v>418</v>
      </c>
      <c r="M2356" s="8" t="s">
        <v>8365</v>
      </c>
      <c r="N2356" s="8" t="s">
        <v>10716</v>
      </c>
      <c r="O2356" s="8" t="s">
        <v>29842</v>
      </c>
      <c r="P2356" s="8" t="s">
        <v>45787</v>
      </c>
      <c r="Q2356" s="8" t="s">
        <v>2110</v>
      </c>
      <c r="R2356" s="8" t="s">
        <v>8161</v>
      </c>
      <c r="S2356" s="17" t="s">
        <v>8162</v>
      </c>
      <c r="T2356" s="18">
        <v>43025</v>
      </c>
      <c r="U2356" s="8">
        <v>0.25</v>
      </c>
      <c r="V2356" s="8">
        <v>0.33333333333333331</v>
      </c>
      <c r="W2356" s="8" t="s">
        <v>1100</v>
      </c>
      <c r="X2356" s="8" t="s">
        <v>8366</v>
      </c>
      <c r="Y2356" s="8" t="s">
        <v>45730</v>
      </c>
      <c r="Z2356" s="17" t="s">
        <v>8209</v>
      </c>
      <c r="AA2356" s="8" t="s">
        <v>8367</v>
      </c>
      <c r="AB2356" s="8" t="s">
        <v>8368</v>
      </c>
    </row>
    <row r="2357" spans="1:28" x14ac:dyDescent="0.2">
      <c r="A2357" s="8" t="s">
        <v>8369</v>
      </c>
      <c r="B2357" s="8" t="s">
        <v>8370</v>
      </c>
      <c r="C2357" s="8" t="s">
        <v>45743</v>
      </c>
      <c r="D2357" s="8" t="s">
        <v>45744</v>
      </c>
      <c r="E2357" s="8" t="s">
        <v>123</v>
      </c>
      <c r="F2357" s="8" t="s">
        <v>112</v>
      </c>
      <c r="G2357" s="8" t="s">
        <v>123</v>
      </c>
      <c r="H2357" s="8" t="s">
        <v>112</v>
      </c>
      <c r="I2357" s="8" t="s">
        <v>8156</v>
      </c>
      <c r="J2357" s="8" t="s">
        <v>28</v>
      </c>
      <c r="K2357" s="8" t="s">
        <v>30</v>
      </c>
      <c r="L2357" s="8" t="s">
        <v>8365</v>
      </c>
      <c r="M2357" s="8" t="s">
        <v>8371</v>
      </c>
      <c r="N2357" s="8" t="s">
        <v>10716</v>
      </c>
      <c r="O2357" s="8" t="s">
        <v>29842</v>
      </c>
      <c r="P2357" s="8" t="s">
        <v>45787</v>
      </c>
      <c r="Q2357" s="8" t="s">
        <v>2110</v>
      </c>
      <c r="R2357" s="8" t="s">
        <v>8161</v>
      </c>
      <c r="S2357" s="17" t="s">
        <v>8162</v>
      </c>
      <c r="T2357" s="18">
        <v>43025</v>
      </c>
      <c r="U2357" s="8">
        <v>0.33333333333333331</v>
      </c>
      <c r="V2357" s="8">
        <v>0.41666666666666669</v>
      </c>
      <c r="W2357" s="8" t="s">
        <v>1100</v>
      </c>
      <c r="X2357" s="8" t="s">
        <v>8372</v>
      </c>
      <c r="Y2357" s="8" t="s">
        <v>45730</v>
      </c>
      <c r="Z2357" s="17" t="s">
        <v>8209</v>
      </c>
      <c r="AA2357" s="8" t="s">
        <v>8373</v>
      </c>
      <c r="AB2357" s="8" t="s">
        <v>8374</v>
      </c>
    </row>
    <row r="2358" spans="1:28" x14ac:dyDescent="0.2">
      <c r="A2358" s="8" t="s">
        <v>8375</v>
      </c>
      <c r="B2358" s="8" t="s">
        <v>8376</v>
      </c>
      <c r="C2358" s="8" t="s">
        <v>45743</v>
      </c>
      <c r="D2358" s="8" t="s">
        <v>45744</v>
      </c>
      <c r="E2358" s="8" t="s">
        <v>123</v>
      </c>
      <c r="F2358" s="8" t="s">
        <v>112</v>
      </c>
      <c r="G2358" s="8" t="s">
        <v>123</v>
      </c>
      <c r="H2358" s="8" t="s">
        <v>112</v>
      </c>
      <c r="I2358" s="8" t="s">
        <v>8156</v>
      </c>
      <c r="J2358" s="8" t="s">
        <v>28</v>
      </c>
      <c r="K2358" s="8" t="s">
        <v>30</v>
      </c>
      <c r="L2358" s="8" t="s">
        <v>8371</v>
      </c>
      <c r="M2358" s="8" t="s">
        <v>6008</v>
      </c>
      <c r="N2358" s="8" t="s">
        <v>10716</v>
      </c>
      <c r="O2358" s="8" t="s">
        <v>29842</v>
      </c>
      <c r="P2358" s="8" t="s">
        <v>45787</v>
      </c>
      <c r="Q2358" s="8" t="s">
        <v>2110</v>
      </c>
      <c r="R2358" s="8" t="s">
        <v>8161</v>
      </c>
      <c r="S2358" s="17" t="s">
        <v>8162</v>
      </c>
      <c r="T2358" s="18">
        <v>43025</v>
      </c>
      <c r="U2358" s="8">
        <v>0.41666666666666669</v>
      </c>
      <c r="V2358" s="8">
        <v>0.5</v>
      </c>
      <c r="W2358" s="8" t="s">
        <v>1100</v>
      </c>
      <c r="X2358" s="8" t="s">
        <v>8377</v>
      </c>
      <c r="Y2358" s="8" t="s">
        <v>45730</v>
      </c>
      <c r="Z2358" s="17" t="s">
        <v>8209</v>
      </c>
      <c r="AA2358" s="8" t="s">
        <v>8378</v>
      </c>
      <c r="AB2358" s="8" t="s">
        <v>8379</v>
      </c>
    </row>
    <row r="2359" spans="1:28" x14ac:dyDescent="0.2">
      <c r="A2359" s="8" t="s">
        <v>8380</v>
      </c>
      <c r="B2359" s="8" t="s">
        <v>8381</v>
      </c>
      <c r="C2359" s="8" t="s">
        <v>45743</v>
      </c>
      <c r="D2359" s="8" t="s">
        <v>45744</v>
      </c>
      <c r="E2359" s="8" t="s">
        <v>123</v>
      </c>
      <c r="F2359" s="8" t="s">
        <v>112</v>
      </c>
      <c r="G2359" s="8" t="s">
        <v>123</v>
      </c>
      <c r="H2359" s="8" t="s">
        <v>112</v>
      </c>
      <c r="I2359" s="8" t="s">
        <v>8156</v>
      </c>
      <c r="J2359" s="8" t="s">
        <v>28</v>
      </c>
      <c r="K2359" s="8" t="s">
        <v>30</v>
      </c>
      <c r="L2359" s="8" t="s">
        <v>6008</v>
      </c>
      <c r="M2359" s="8" t="s">
        <v>5357</v>
      </c>
      <c r="N2359" s="8" t="s">
        <v>10716</v>
      </c>
      <c r="O2359" s="8" t="s">
        <v>29842</v>
      </c>
      <c r="P2359" s="8" t="s">
        <v>45787</v>
      </c>
      <c r="Q2359" s="8" t="s">
        <v>2110</v>
      </c>
      <c r="R2359" s="8" t="s">
        <v>8161</v>
      </c>
      <c r="S2359" s="17" t="s">
        <v>8162</v>
      </c>
      <c r="T2359" s="18">
        <v>43025</v>
      </c>
      <c r="U2359" s="8">
        <v>0.5</v>
      </c>
      <c r="V2359" s="8">
        <v>0.58333333333333337</v>
      </c>
      <c r="W2359" s="8" t="s">
        <v>1100</v>
      </c>
      <c r="X2359" s="8" t="s">
        <v>8382</v>
      </c>
      <c r="Y2359" s="8" t="s">
        <v>45730</v>
      </c>
      <c r="Z2359" s="17" t="s">
        <v>8209</v>
      </c>
      <c r="AA2359" s="8" t="s">
        <v>8383</v>
      </c>
      <c r="AB2359" s="8" t="s">
        <v>8384</v>
      </c>
    </row>
    <row r="2360" spans="1:28" x14ac:dyDescent="0.2">
      <c r="A2360" s="8" t="s">
        <v>8385</v>
      </c>
      <c r="B2360" s="8" t="s">
        <v>8386</v>
      </c>
      <c r="C2360" s="8" t="s">
        <v>45743</v>
      </c>
      <c r="D2360" s="8" t="s">
        <v>45744</v>
      </c>
      <c r="E2360" s="8" t="s">
        <v>123</v>
      </c>
      <c r="F2360" s="8" t="s">
        <v>112</v>
      </c>
      <c r="G2360" s="8" t="s">
        <v>123</v>
      </c>
      <c r="H2360" s="8" t="s">
        <v>112</v>
      </c>
      <c r="I2360" s="8" t="s">
        <v>8156</v>
      </c>
      <c r="J2360" s="8" t="s">
        <v>28</v>
      </c>
      <c r="K2360" s="8" t="s">
        <v>30</v>
      </c>
      <c r="L2360" s="8" t="s">
        <v>5357</v>
      </c>
      <c r="M2360" s="8" t="s">
        <v>768</v>
      </c>
      <c r="N2360" s="8" t="s">
        <v>10716</v>
      </c>
      <c r="O2360" s="8" t="s">
        <v>29842</v>
      </c>
      <c r="P2360" s="8" t="s">
        <v>45787</v>
      </c>
      <c r="Q2360" s="8" t="s">
        <v>2110</v>
      </c>
      <c r="R2360" s="8" t="s">
        <v>8161</v>
      </c>
      <c r="S2360" s="17" t="s">
        <v>8162</v>
      </c>
      <c r="T2360" s="18">
        <v>43025</v>
      </c>
      <c r="U2360" s="8">
        <v>0.58333333333333337</v>
      </c>
      <c r="V2360" s="8">
        <v>0.66666666666666663</v>
      </c>
      <c r="W2360" s="8" t="s">
        <v>1100</v>
      </c>
      <c r="X2360" s="8" t="s">
        <v>8387</v>
      </c>
      <c r="Y2360" s="8" t="s">
        <v>45730</v>
      </c>
      <c r="Z2360" s="17" t="s">
        <v>8209</v>
      </c>
      <c r="AA2360" s="8" t="s">
        <v>8388</v>
      </c>
      <c r="AB2360" s="8" t="s">
        <v>8389</v>
      </c>
    </row>
    <row r="2361" spans="1:28" x14ac:dyDescent="0.2">
      <c r="A2361" s="8" t="s">
        <v>8390</v>
      </c>
      <c r="B2361" s="8" t="s">
        <v>8391</v>
      </c>
      <c r="C2361" s="8" t="s">
        <v>45743</v>
      </c>
      <c r="D2361" s="8" t="s">
        <v>45744</v>
      </c>
      <c r="E2361" s="8" t="s">
        <v>134</v>
      </c>
      <c r="F2361" s="8" t="s">
        <v>133</v>
      </c>
      <c r="G2361" s="8" t="s">
        <v>134</v>
      </c>
      <c r="H2361" s="8" t="s">
        <v>133</v>
      </c>
      <c r="I2361" s="8" t="s">
        <v>8156</v>
      </c>
      <c r="J2361" s="8" t="s">
        <v>28</v>
      </c>
      <c r="K2361" s="8" t="s">
        <v>30</v>
      </c>
      <c r="L2361" s="8" t="s">
        <v>2047</v>
      </c>
      <c r="M2361" s="8" t="s">
        <v>8392</v>
      </c>
      <c r="N2361" s="8" t="s">
        <v>10716</v>
      </c>
      <c r="O2361" s="8" t="s">
        <v>29842</v>
      </c>
      <c r="P2361" s="8" t="s">
        <v>45787</v>
      </c>
      <c r="Q2361" s="8" t="s">
        <v>2110</v>
      </c>
      <c r="R2361" s="8" t="s">
        <v>8161</v>
      </c>
      <c r="S2361" s="17" t="s">
        <v>8162</v>
      </c>
      <c r="T2361" s="18">
        <v>43026</v>
      </c>
      <c r="U2361" s="8">
        <v>0.25</v>
      </c>
      <c r="V2361" s="8">
        <v>0.33333333333333331</v>
      </c>
      <c r="W2361" s="8" t="s">
        <v>1100</v>
      </c>
      <c r="X2361" s="8" t="s">
        <v>8393</v>
      </c>
      <c r="Y2361" s="8" t="s">
        <v>45730</v>
      </c>
      <c r="Z2361" s="17" t="s">
        <v>8180</v>
      </c>
      <c r="AA2361" s="8" t="s">
        <v>8394</v>
      </c>
      <c r="AB2361" s="8" t="s">
        <v>8395</v>
      </c>
    </row>
    <row r="2362" spans="1:28" x14ac:dyDescent="0.2">
      <c r="A2362" s="8" t="s">
        <v>8396</v>
      </c>
      <c r="B2362" s="8" t="s">
        <v>8397</v>
      </c>
      <c r="C2362" s="8" t="s">
        <v>45743</v>
      </c>
      <c r="D2362" s="8" t="s">
        <v>45744</v>
      </c>
      <c r="E2362" s="8" t="s">
        <v>134</v>
      </c>
      <c r="F2362" s="8" t="s">
        <v>133</v>
      </c>
      <c r="G2362" s="8" t="s">
        <v>134</v>
      </c>
      <c r="H2362" s="8" t="s">
        <v>133</v>
      </c>
      <c r="I2362" s="8" t="s">
        <v>8156</v>
      </c>
      <c r="J2362" s="8" t="s">
        <v>28</v>
      </c>
      <c r="K2362" s="8" t="s">
        <v>30</v>
      </c>
      <c r="L2362" s="8" t="s">
        <v>8392</v>
      </c>
      <c r="M2362" s="8" t="s">
        <v>3987</v>
      </c>
      <c r="N2362" s="8" t="s">
        <v>10716</v>
      </c>
      <c r="O2362" s="8" t="s">
        <v>29842</v>
      </c>
      <c r="P2362" s="8" t="s">
        <v>45787</v>
      </c>
      <c r="Q2362" s="8" t="s">
        <v>2110</v>
      </c>
      <c r="R2362" s="8" t="s">
        <v>8161</v>
      </c>
      <c r="S2362" s="17" t="s">
        <v>8162</v>
      </c>
      <c r="T2362" s="18">
        <v>43026</v>
      </c>
      <c r="U2362" s="8">
        <v>0.33333333333333331</v>
      </c>
      <c r="V2362" s="8">
        <v>0.41666666666666669</v>
      </c>
      <c r="W2362" s="8" t="s">
        <v>1100</v>
      </c>
      <c r="X2362" s="8" t="s">
        <v>8398</v>
      </c>
      <c r="Y2362" s="8" t="s">
        <v>45730</v>
      </c>
      <c r="Z2362" s="17" t="s">
        <v>8180</v>
      </c>
      <c r="AA2362" s="8" t="s">
        <v>8399</v>
      </c>
      <c r="AB2362" s="8" t="s">
        <v>8400</v>
      </c>
    </row>
    <row r="2363" spans="1:28" x14ac:dyDescent="0.2">
      <c r="A2363" s="8" t="s">
        <v>8401</v>
      </c>
      <c r="B2363" s="8" t="s">
        <v>8402</v>
      </c>
      <c r="C2363" s="8" t="s">
        <v>45743</v>
      </c>
      <c r="D2363" s="8" t="s">
        <v>45744</v>
      </c>
      <c r="E2363" s="8" t="s">
        <v>134</v>
      </c>
      <c r="F2363" s="8" t="s">
        <v>133</v>
      </c>
      <c r="G2363" s="8" t="s">
        <v>134</v>
      </c>
      <c r="H2363" s="8" t="s">
        <v>133</v>
      </c>
      <c r="I2363" s="8" t="s">
        <v>8156</v>
      </c>
      <c r="J2363" s="8" t="s">
        <v>28</v>
      </c>
      <c r="K2363" s="8" t="s">
        <v>30</v>
      </c>
      <c r="L2363" s="8" t="s">
        <v>3987</v>
      </c>
      <c r="M2363" s="8" t="s">
        <v>3503</v>
      </c>
      <c r="N2363" s="8" t="s">
        <v>10716</v>
      </c>
      <c r="O2363" s="8" t="s">
        <v>29842</v>
      </c>
      <c r="P2363" s="8" t="s">
        <v>45787</v>
      </c>
      <c r="Q2363" s="8" t="s">
        <v>2110</v>
      </c>
      <c r="R2363" s="8" t="s">
        <v>8161</v>
      </c>
      <c r="S2363" s="17" t="s">
        <v>8162</v>
      </c>
      <c r="T2363" s="18">
        <v>43026</v>
      </c>
      <c r="U2363" s="8">
        <v>0.41666666666666669</v>
      </c>
      <c r="V2363" s="8">
        <v>0.5</v>
      </c>
      <c r="W2363" s="8" t="s">
        <v>1100</v>
      </c>
      <c r="X2363" s="8" t="s">
        <v>8403</v>
      </c>
      <c r="Y2363" s="8" t="s">
        <v>45730</v>
      </c>
      <c r="Z2363" s="17" t="s">
        <v>8180</v>
      </c>
      <c r="AA2363" s="8" t="s">
        <v>8404</v>
      </c>
      <c r="AB2363" s="8" t="s">
        <v>8405</v>
      </c>
    </row>
    <row r="2364" spans="1:28" x14ac:dyDescent="0.2">
      <c r="A2364" s="8" t="s">
        <v>8406</v>
      </c>
      <c r="B2364" s="8" t="s">
        <v>8407</v>
      </c>
      <c r="C2364" s="8" t="s">
        <v>45743</v>
      </c>
      <c r="D2364" s="8" t="s">
        <v>45744</v>
      </c>
      <c r="E2364" s="8" t="s">
        <v>134</v>
      </c>
      <c r="F2364" s="8" t="s">
        <v>133</v>
      </c>
      <c r="G2364" s="8" t="s">
        <v>134</v>
      </c>
      <c r="H2364" s="8" t="s">
        <v>133</v>
      </c>
      <c r="I2364" s="8" t="s">
        <v>8156</v>
      </c>
      <c r="J2364" s="8" t="s">
        <v>28</v>
      </c>
      <c r="K2364" s="8" t="s">
        <v>30</v>
      </c>
      <c r="L2364" s="8" t="s">
        <v>3503</v>
      </c>
      <c r="M2364" s="8" t="s">
        <v>1017</v>
      </c>
      <c r="N2364" s="8" t="s">
        <v>10716</v>
      </c>
      <c r="O2364" s="8" t="s">
        <v>29842</v>
      </c>
      <c r="P2364" s="8" t="s">
        <v>45787</v>
      </c>
      <c r="Q2364" s="8" t="s">
        <v>2110</v>
      </c>
      <c r="R2364" s="8" t="s">
        <v>8161</v>
      </c>
      <c r="S2364" s="17" t="s">
        <v>8162</v>
      </c>
      <c r="T2364" s="18">
        <v>43026</v>
      </c>
      <c r="U2364" s="8">
        <v>0.5</v>
      </c>
      <c r="V2364" s="8">
        <v>0.58333333333333337</v>
      </c>
      <c r="W2364" s="8" t="s">
        <v>1100</v>
      </c>
      <c r="X2364" s="8" t="s">
        <v>8408</v>
      </c>
      <c r="Y2364" s="8" t="s">
        <v>45730</v>
      </c>
      <c r="Z2364" s="17" t="s">
        <v>8180</v>
      </c>
      <c r="AA2364" s="8" t="s">
        <v>8409</v>
      </c>
      <c r="AB2364" s="8" t="s">
        <v>8410</v>
      </c>
    </row>
    <row r="2365" spans="1:28" x14ac:dyDescent="0.2">
      <c r="A2365" s="8" t="s">
        <v>8411</v>
      </c>
      <c r="B2365" s="8" t="s">
        <v>8412</v>
      </c>
      <c r="C2365" s="8" t="s">
        <v>45743</v>
      </c>
      <c r="D2365" s="8" t="s">
        <v>45744</v>
      </c>
      <c r="E2365" s="8" t="s">
        <v>134</v>
      </c>
      <c r="F2365" s="8" t="s">
        <v>133</v>
      </c>
      <c r="G2365" s="8" t="s">
        <v>134</v>
      </c>
      <c r="H2365" s="8" t="s">
        <v>133</v>
      </c>
      <c r="I2365" s="8" t="s">
        <v>8156</v>
      </c>
      <c r="J2365" s="8" t="s">
        <v>28</v>
      </c>
      <c r="K2365" s="8" t="s">
        <v>30</v>
      </c>
      <c r="L2365" s="8" t="s">
        <v>1017</v>
      </c>
      <c r="M2365" s="8" t="s">
        <v>775</v>
      </c>
      <c r="N2365" s="8" t="s">
        <v>10716</v>
      </c>
      <c r="O2365" s="8" t="s">
        <v>29842</v>
      </c>
      <c r="P2365" s="8" t="s">
        <v>45787</v>
      </c>
      <c r="Q2365" s="8" t="s">
        <v>2110</v>
      </c>
      <c r="R2365" s="8" t="s">
        <v>8161</v>
      </c>
      <c r="S2365" s="17" t="s">
        <v>8162</v>
      </c>
      <c r="T2365" s="18">
        <v>43026</v>
      </c>
      <c r="U2365" s="8">
        <v>0.58333333333333337</v>
      </c>
      <c r="V2365" s="8">
        <v>0.66666666666666663</v>
      </c>
      <c r="W2365" s="8" t="s">
        <v>1100</v>
      </c>
      <c r="X2365" s="8" t="s">
        <v>8413</v>
      </c>
      <c r="Y2365" s="8" t="s">
        <v>45730</v>
      </c>
      <c r="Z2365" s="17" t="s">
        <v>8209</v>
      </c>
      <c r="AA2365" s="8" t="s">
        <v>8414</v>
      </c>
      <c r="AB2365" s="8" t="s">
        <v>8415</v>
      </c>
    </row>
    <row r="2366" spans="1:28" x14ac:dyDescent="0.2">
      <c r="A2366" s="8" t="s">
        <v>8416</v>
      </c>
      <c r="B2366" s="8" t="s">
        <v>8417</v>
      </c>
      <c r="C2366" s="8" t="s">
        <v>45743</v>
      </c>
      <c r="D2366" s="8" t="s">
        <v>45744</v>
      </c>
      <c r="E2366" s="8" t="s">
        <v>144</v>
      </c>
      <c r="F2366" s="8" t="s">
        <v>133</v>
      </c>
      <c r="G2366" s="8" t="s">
        <v>144</v>
      </c>
      <c r="H2366" s="8" t="s">
        <v>133</v>
      </c>
      <c r="I2366" s="8" t="s">
        <v>8156</v>
      </c>
      <c r="J2366" s="8" t="s">
        <v>28</v>
      </c>
      <c r="K2366" s="8" t="s">
        <v>30</v>
      </c>
      <c r="L2366" s="8" t="s">
        <v>2054</v>
      </c>
      <c r="M2366" s="8" t="s">
        <v>5376</v>
      </c>
      <c r="N2366" s="8" t="s">
        <v>10716</v>
      </c>
      <c r="O2366" s="8" t="s">
        <v>29842</v>
      </c>
      <c r="P2366" s="8" t="s">
        <v>45787</v>
      </c>
      <c r="Q2366" s="8" t="s">
        <v>2110</v>
      </c>
      <c r="R2366" s="8" t="s">
        <v>8161</v>
      </c>
      <c r="S2366" s="17" t="s">
        <v>8162</v>
      </c>
      <c r="T2366" s="18">
        <v>43027</v>
      </c>
      <c r="U2366" s="8">
        <v>0.25</v>
      </c>
      <c r="V2366" s="8">
        <v>0.33333333333333331</v>
      </c>
      <c r="W2366" s="8" t="s">
        <v>1100</v>
      </c>
      <c r="X2366" s="8" t="s">
        <v>8418</v>
      </c>
      <c r="Y2366" s="8" t="s">
        <v>45730</v>
      </c>
      <c r="Z2366" s="17" t="s">
        <v>8209</v>
      </c>
      <c r="AA2366" s="8" t="s">
        <v>8419</v>
      </c>
      <c r="AB2366" s="8" t="s">
        <v>8420</v>
      </c>
    </row>
    <row r="2367" spans="1:28" x14ac:dyDescent="0.2">
      <c r="A2367" s="8" t="s">
        <v>8421</v>
      </c>
      <c r="B2367" s="8" t="s">
        <v>8422</v>
      </c>
      <c r="C2367" s="8" t="s">
        <v>45743</v>
      </c>
      <c r="D2367" s="8" t="s">
        <v>45744</v>
      </c>
      <c r="E2367" s="8" t="s">
        <v>144</v>
      </c>
      <c r="F2367" s="8" t="s">
        <v>133</v>
      </c>
      <c r="G2367" s="8" t="s">
        <v>144</v>
      </c>
      <c r="H2367" s="8" t="s">
        <v>133</v>
      </c>
      <c r="I2367" s="8" t="s">
        <v>8156</v>
      </c>
      <c r="J2367" s="8" t="s">
        <v>28</v>
      </c>
      <c r="K2367" s="8" t="s">
        <v>30</v>
      </c>
      <c r="L2367" s="8" t="s">
        <v>5376</v>
      </c>
      <c r="M2367" s="8" t="s">
        <v>5384</v>
      </c>
      <c r="N2367" s="8" t="s">
        <v>10716</v>
      </c>
      <c r="O2367" s="8" t="s">
        <v>29842</v>
      </c>
      <c r="P2367" s="8" t="s">
        <v>45787</v>
      </c>
      <c r="Q2367" s="8" t="s">
        <v>2110</v>
      </c>
      <c r="R2367" s="8" t="s">
        <v>8161</v>
      </c>
      <c r="S2367" s="17" t="s">
        <v>8162</v>
      </c>
      <c r="T2367" s="18">
        <v>43027</v>
      </c>
      <c r="U2367" s="8">
        <v>0.33333333333333331</v>
      </c>
      <c r="V2367" s="8">
        <v>0.41666666666666669</v>
      </c>
      <c r="W2367" s="8" t="s">
        <v>1100</v>
      </c>
      <c r="X2367" s="8" t="s">
        <v>8423</v>
      </c>
      <c r="Y2367" s="8" t="s">
        <v>45730</v>
      </c>
      <c r="Z2367" s="17" t="s">
        <v>8424</v>
      </c>
      <c r="AA2367" s="8" t="s">
        <v>8425</v>
      </c>
      <c r="AB2367" s="8" t="s">
        <v>8426</v>
      </c>
    </row>
    <row r="2368" spans="1:28" x14ac:dyDescent="0.2">
      <c r="A2368" s="8" t="s">
        <v>8427</v>
      </c>
      <c r="B2368" s="8" t="s">
        <v>8428</v>
      </c>
      <c r="C2368" s="8" t="s">
        <v>45743</v>
      </c>
      <c r="D2368" s="8" t="s">
        <v>45744</v>
      </c>
      <c r="E2368" s="8" t="s">
        <v>144</v>
      </c>
      <c r="F2368" s="8" t="s">
        <v>133</v>
      </c>
      <c r="G2368" s="8" t="s">
        <v>144</v>
      </c>
      <c r="H2368" s="8" t="s">
        <v>133</v>
      </c>
      <c r="I2368" s="8" t="s">
        <v>8156</v>
      </c>
      <c r="J2368" s="8" t="s">
        <v>28</v>
      </c>
      <c r="K2368" s="8" t="s">
        <v>30</v>
      </c>
      <c r="L2368" s="8" t="s">
        <v>5384</v>
      </c>
      <c r="M2368" s="8" t="s">
        <v>5389</v>
      </c>
      <c r="N2368" s="8" t="s">
        <v>10716</v>
      </c>
      <c r="O2368" s="8" t="s">
        <v>29842</v>
      </c>
      <c r="P2368" s="8" t="s">
        <v>45787</v>
      </c>
      <c r="Q2368" s="8" t="s">
        <v>2110</v>
      </c>
      <c r="R2368" s="8" t="s">
        <v>8161</v>
      </c>
      <c r="S2368" s="17" t="s">
        <v>8162</v>
      </c>
      <c r="T2368" s="18">
        <v>43027</v>
      </c>
      <c r="U2368" s="8">
        <v>0.41666666666666669</v>
      </c>
      <c r="V2368" s="8">
        <v>0.5</v>
      </c>
      <c r="W2368" s="8" t="s">
        <v>1100</v>
      </c>
      <c r="X2368" s="8" t="s">
        <v>8429</v>
      </c>
      <c r="Y2368" s="8" t="s">
        <v>45730</v>
      </c>
      <c r="Z2368" s="17" t="s">
        <v>8424</v>
      </c>
      <c r="AA2368" s="8" t="s">
        <v>8430</v>
      </c>
      <c r="AB2368" s="8" t="s">
        <v>8431</v>
      </c>
    </row>
    <row r="2369" spans="1:28" x14ac:dyDescent="0.2">
      <c r="A2369" s="8" t="s">
        <v>8432</v>
      </c>
      <c r="B2369" s="8" t="s">
        <v>8433</v>
      </c>
      <c r="C2369" s="8" t="s">
        <v>45743</v>
      </c>
      <c r="D2369" s="8" t="s">
        <v>45744</v>
      </c>
      <c r="E2369" s="8" t="s">
        <v>144</v>
      </c>
      <c r="F2369" s="8" t="s">
        <v>133</v>
      </c>
      <c r="G2369" s="8" t="s">
        <v>144</v>
      </c>
      <c r="H2369" s="8" t="s">
        <v>133</v>
      </c>
      <c r="I2369" s="8" t="s">
        <v>8156</v>
      </c>
      <c r="J2369" s="8" t="s">
        <v>28</v>
      </c>
      <c r="K2369" s="8" t="s">
        <v>30</v>
      </c>
      <c r="L2369" s="8" t="s">
        <v>5389</v>
      </c>
      <c r="M2369" s="8" t="s">
        <v>8434</v>
      </c>
      <c r="N2369" s="8" t="s">
        <v>10716</v>
      </c>
      <c r="O2369" s="8" t="s">
        <v>29842</v>
      </c>
      <c r="P2369" s="8" t="s">
        <v>45787</v>
      </c>
      <c r="Q2369" s="8" t="s">
        <v>2110</v>
      </c>
      <c r="R2369" s="8" t="s">
        <v>8161</v>
      </c>
      <c r="S2369" s="17" t="s">
        <v>8162</v>
      </c>
      <c r="T2369" s="18">
        <v>43027</v>
      </c>
      <c r="U2369" s="8">
        <v>0.5</v>
      </c>
      <c r="V2369" s="8">
        <v>0.58333333333333337</v>
      </c>
      <c r="W2369" s="8" t="s">
        <v>1100</v>
      </c>
      <c r="X2369" s="8" t="s">
        <v>8435</v>
      </c>
      <c r="Y2369" s="8" t="s">
        <v>45730</v>
      </c>
      <c r="Z2369" s="17" t="s">
        <v>8263</v>
      </c>
      <c r="AA2369" s="8" t="s">
        <v>8436</v>
      </c>
      <c r="AB2369" s="8" t="s">
        <v>8437</v>
      </c>
    </row>
    <row r="2370" spans="1:28" x14ac:dyDescent="0.2">
      <c r="A2370" s="8" t="s">
        <v>8438</v>
      </c>
      <c r="B2370" s="8" t="s">
        <v>8439</v>
      </c>
      <c r="C2370" s="8" t="s">
        <v>45743</v>
      </c>
      <c r="D2370" s="8" t="s">
        <v>45744</v>
      </c>
      <c r="E2370" s="8" t="s">
        <v>144</v>
      </c>
      <c r="F2370" s="8" t="s">
        <v>133</v>
      </c>
      <c r="G2370" s="8" t="s">
        <v>144</v>
      </c>
      <c r="H2370" s="8" t="s">
        <v>133</v>
      </c>
      <c r="I2370" s="8" t="s">
        <v>8156</v>
      </c>
      <c r="J2370" s="8" t="s">
        <v>28</v>
      </c>
      <c r="K2370" s="8" t="s">
        <v>30</v>
      </c>
      <c r="L2370" s="8" t="s">
        <v>8434</v>
      </c>
      <c r="M2370" s="8" t="s">
        <v>782</v>
      </c>
      <c r="N2370" s="8" t="s">
        <v>10716</v>
      </c>
      <c r="O2370" s="8" t="s">
        <v>29842</v>
      </c>
      <c r="P2370" s="8" t="s">
        <v>45787</v>
      </c>
      <c r="Q2370" s="8" t="s">
        <v>2110</v>
      </c>
      <c r="R2370" s="8" t="s">
        <v>8161</v>
      </c>
      <c r="S2370" s="17" t="s">
        <v>8162</v>
      </c>
      <c r="T2370" s="18">
        <v>43027</v>
      </c>
      <c r="U2370" s="8">
        <v>0.58333333333333337</v>
      </c>
      <c r="V2370" s="8">
        <v>0.66666666666666663</v>
      </c>
      <c r="W2370" s="8" t="s">
        <v>1100</v>
      </c>
      <c r="X2370" s="8" t="s">
        <v>8440</v>
      </c>
      <c r="Y2370" s="8" t="s">
        <v>45730</v>
      </c>
      <c r="Z2370" s="17" t="s">
        <v>8263</v>
      </c>
      <c r="AA2370" s="8" t="s">
        <v>8441</v>
      </c>
      <c r="AB2370" s="8" t="s">
        <v>8442</v>
      </c>
    </row>
    <row r="2371" spans="1:28" x14ac:dyDescent="0.2">
      <c r="A2371" s="8" t="s">
        <v>8443</v>
      </c>
      <c r="B2371" s="8" t="s">
        <v>8444</v>
      </c>
      <c r="C2371" s="8" t="s">
        <v>45743</v>
      </c>
      <c r="D2371" s="8" t="s">
        <v>45744</v>
      </c>
      <c r="E2371" s="8" t="s">
        <v>174</v>
      </c>
      <c r="F2371" s="8" t="s">
        <v>133</v>
      </c>
      <c r="G2371" s="8" t="s">
        <v>174</v>
      </c>
      <c r="H2371" s="8" t="s">
        <v>133</v>
      </c>
      <c r="I2371" s="8" t="s">
        <v>8156</v>
      </c>
      <c r="J2371" s="8" t="s">
        <v>28</v>
      </c>
      <c r="K2371" s="8" t="s">
        <v>30</v>
      </c>
      <c r="L2371" s="8" t="s">
        <v>2061</v>
      </c>
      <c r="M2371" s="8" t="s">
        <v>8445</v>
      </c>
      <c r="N2371" s="8" t="s">
        <v>10716</v>
      </c>
      <c r="O2371" s="8" t="s">
        <v>29842</v>
      </c>
      <c r="P2371" s="8" t="s">
        <v>45787</v>
      </c>
      <c r="Q2371" s="8" t="s">
        <v>2110</v>
      </c>
      <c r="R2371" s="8" t="s">
        <v>8161</v>
      </c>
      <c r="S2371" s="17" t="s">
        <v>8162</v>
      </c>
      <c r="T2371" s="18">
        <v>43028</v>
      </c>
      <c r="U2371" s="8">
        <v>0.25</v>
      </c>
      <c r="V2371" s="8">
        <v>0.33333333333333331</v>
      </c>
      <c r="W2371" s="8" t="s">
        <v>1100</v>
      </c>
      <c r="X2371" s="8" t="s">
        <v>8446</v>
      </c>
      <c r="Y2371" s="8" t="s">
        <v>45730</v>
      </c>
      <c r="Z2371" s="17" t="s">
        <v>8263</v>
      </c>
      <c r="AA2371" s="8" t="s">
        <v>8447</v>
      </c>
      <c r="AB2371" s="8" t="s">
        <v>8448</v>
      </c>
    </row>
    <row r="2372" spans="1:28" x14ac:dyDescent="0.2">
      <c r="A2372" s="8" t="s">
        <v>8449</v>
      </c>
      <c r="B2372" s="8" t="s">
        <v>8450</v>
      </c>
      <c r="C2372" s="8" t="s">
        <v>45743</v>
      </c>
      <c r="D2372" s="8" t="s">
        <v>45744</v>
      </c>
      <c r="E2372" s="8" t="s">
        <v>174</v>
      </c>
      <c r="F2372" s="8" t="s">
        <v>133</v>
      </c>
      <c r="G2372" s="8" t="s">
        <v>174</v>
      </c>
      <c r="H2372" s="8" t="s">
        <v>133</v>
      </c>
      <c r="I2372" s="8" t="s">
        <v>8156</v>
      </c>
      <c r="J2372" s="8" t="s">
        <v>28</v>
      </c>
      <c r="K2372" s="8" t="s">
        <v>30</v>
      </c>
      <c r="L2372" s="8" t="s">
        <v>8445</v>
      </c>
      <c r="M2372" s="8" t="s">
        <v>8451</v>
      </c>
      <c r="N2372" s="8" t="s">
        <v>10716</v>
      </c>
      <c r="O2372" s="8" t="s">
        <v>29842</v>
      </c>
      <c r="P2372" s="8" t="s">
        <v>45787</v>
      </c>
      <c r="Q2372" s="8" t="s">
        <v>2110</v>
      </c>
      <c r="R2372" s="8" t="s">
        <v>8161</v>
      </c>
      <c r="S2372" s="17" t="s">
        <v>8162</v>
      </c>
      <c r="T2372" s="18">
        <v>43028</v>
      </c>
      <c r="U2372" s="8">
        <v>0.33333333333333331</v>
      </c>
      <c r="V2372" s="8">
        <v>0.41666666666666669</v>
      </c>
      <c r="W2372" s="8" t="s">
        <v>1100</v>
      </c>
      <c r="X2372" s="8" t="s">
        <v>8452</v>
      </c>
      <c r="Y2372" s="8" t="s">
        <v>45730</v>
      </c>
      <c r="Z2372" s="17" t="s">
        <v>8453</v>
      </c>
      <c r="AA2372" s="8" t="s">
        <v>8454</v>
      </c>
      <c r="AB2372" s="8" t="s">
        <v>8455</v>
      </c>
    </row>
    <row r="2373" spans="1:28" x14ac:dyDescent="0.2">
      <c r="A2373" s="8" t="s">
        <v>8456</v>
      </c>
      <c r="B2373" s="8" t="s">
        <v>8457</v>
      </c>
      <c r="C2373" s="8" t="s">
        <v>45743</v>
      </c>
      <c r="D2373" s="8" t="s">
        <v>45744</v>
      </c>
      <c r="E2373" s="8" t="s">
        <v>174</v>
      </c>
      <c r="F2373" s="8" t="s">
        <v>133</v>
      </c>
      <c r="G2373" s="8" t="s">
        <v>174</v>
      </c>
      <c r="H2373" s="8" t="s">
        <v>133</v>
      </c>
      <c r="I2373" s="8" t="s">
        <v>8156</v>
      </c>
      <c r="J2373" s="8" t="s">
        <v>28</v>
      </c>
      <c r="K2373" s="8" t="s">
        <v>30</v>
      </c>
      <c r="L2373" s="8" t="s">
        <v>8451</v>
      </c>
      <c r="M2373" s="8" t="s">
        <v>8458</v>
      </c>
      <c r="N2373" s="8" t="s">
        <v>10716</v>
      </c>
      <c r="O2373" s="8" t="s">
        <v>29842</v>
      </c>
      <c r="P2373" s="8" t="s">
        <v>45787</v>
      </c>
      <c r="Q2373" s="8" t="s">
        <v>2110</v>
      </c>
      <c r="R2373" s="8" t="s">
        <v>8161</v>
      </c>
      <c r="S2373" s="17" t="s">
        <v>8162</v>
      </c>
      <c r="T2373" s="18">
        <v>43028</v>
      </c>
      <c r="U2373" s="8">
        <v>0.41666666666666669</v>
      </c>
      <c r="V2373" s="8">
        <v>0.5</v>
      </c>
      <c r="W2373" s="8" t="s">
        <v>1100</v>
      </c>
      <c r="X2373" s="8" t="s">
        <v>8459</v>
      </c>
      <c r="Y2373" s="8" t="s">
        <v>45730</v>
      </c>
      <c r="Z2373" s="17" t="s">
        <v>8453</v>
      </c>
      <c r="AA2373" s="8" t="s">
        <v>8460</v>
      </c>
      <c r="AB2373" s="8" t="s">
        <v>8461</v>
      </c>
    </row>
    <row r="2374" spans="1:28" x14ac:dyDescent="0.2">
      <c r="A2374" s="8" t="s">
        <v>8462</v>
      </c>
      <c r="B2374" s="8" t="s">
        <v>8463</v>
      </c>
      <c r="C2374" s="8" t="s">
        <v>45743</v>
      </c>
      <c r="D2374" s="8" t="s">
        <v>45744</v>
      </c>
      <c r="E2374" s="8" t="s">
        <v>174</v>
      </c>
      <c r="F2374" s="8" t="s">
        <v>133</v>
      </c>
      <c r="G2374" s="8" t="s">
        <v>174</v>
      </c>
      <c r="H2374" s="8" t="s">
        <v>133</v>
      </c>
      <c r="I2374" s="8" t="s">
        <v>8156</v>
      </c>
      <c r="J2374" s="8" t="s">
        <v>28</v>
      </c>
      <c r="K2374" s="8" t="s">
        <v>30</v>
      </c>
      <c r="L2374" s="8" t="s">
        <v>8458</v>
      </c>
      <c r="M2374" s="8" t="s">
        <v>2062</v>
      </c>
      <c r="N2374" s="8" t="s">
        <v>10716</v>
      </c>
      <c r="O2374" s="8" t="s">
        <v>29842</v>
      </c>
      <c r="P2374" s="8" t="s">
        <v>45787</v>
      </c>
      <c r="Q2374" s="8" t="s">
        <v>2110</v>
      </c>
      <c r="R2374" s="8" t="s">
        <v>8161</v>
      </c>
      <c r="S2374" s="17" t="s">
        <v>8162</v>
      </c>
      <c r="T2374" s="18">
        <v>43028</v>
      </c>
      <c r="U2374" s="8">
        <v>0.5</v>
      </c>
      <c r="V2374" s="8">
        <v>0.58333333333333337</v>
      </c>
      <c r="W2374" s="8" t="s">
        <v>1100</v>
      </c>
      <c r="X2374" s="8" t="s">
        <v>8464</v>
      </c>
      <c r="Y2374" s="8" t="s">
        <v>45730</v>
      </c>
      <c r="Z2374" s="17" t="s">
        <v>8465</v>
      </c>
      <c r="AA2374" s="8" t="s">
        <v>8466</v>
      </c>
      <c r="AB2374" s="8" t="s">
        <v>8467</v>
      </c>
    </row>
    <row r="2375" spans="1:28" x14ac:dyDescent="0.2">
      <c r="A2375" s="8" t="s">
        <v>8468</v>
      </c>
      <c r="B2375" s="8" t="s">
        <v>8469</v>
      </c>
      <c r="C2375" s="8" t="s">
        <v>45743</v>
      </c>
      <c r="D2375" s="8" t="s">
        <v>45744</v>
      </c>
      <c r="E2375" s="8" t="s">
        <v>154</v>
      </c>
      <c r="F2375" s="8" t="s">
        <v>133</v>
      </c>
      <c r="G2375" s="8" t="s">
        <v>154</v>
      </c>
      <c r="H2375" s="8" t="s">
        <v>133</v>
      </c>
      <c r="I2375" s="8" t="s">
        <v>8156</v>
      </c>
      <c r="J2375" s="8" t="s">
        <v>28</v>
      </c>
      <c r="K2375" s="8" t="s">
        <v>30</v>
      </c>
      <c r="L2375" s="8" t="s">
        <v>2068</v>
      </c>
      <c r="M2375" s="8" t="s">
        <v>8470</v>
      </c>
      <c r="N2375" s="8" t="s">
        <v>10716</v>
      </c>
      <c r="O2375" s="8" t="s">
        <v>29842</v>
      </c>
      <c r="P2375" s="8" t="s">
        <v>45787</v>
      </c>
      <c r="Q2375" s="8" t="s">
        <v>2110</v>
      </c>
      <c r="R2375" s="8" t="s">
        <v>8161</v>
      </c>
      <c r="S2375" s="17" t="s">
        <v>8162</v>
      </c>
      <c r="T2375" s="18">
        <v>43031</v>
      </c>
      <c r="U2375" s="8">
        <v>0.25</v>
      </c>
      <c r="V2375" s="8">
        <v>0.33333333333333331</v>
      </c>
      <c r="W2375" s="8" t="s">
        <v>1100</v>
      </c>
      <c r="X2375" s="8" t="s">
        <v>8464</v>
      </c>
      <c r="Y2375" s="8" t="s">
        <v>45730</v>
      </c>
      <c r="Z2375" s="17" t="s">
        <v>8465</v>
      </c>
      <c r="AA2375" s="8" t="s">
        <v>8471</v>
      </c>
      <c r="AB2375" s="8" t="s">
        <v>8472</v>
      </c>
    </row>
    <row r="2376" spans="1:28" x14ac:dyDescent="0.2">
      <c r="A2376" s="8" t="s">
        <v>8473</v>
      </c>
      <c r="B2376" s="8" t="s">
        <v>8474</v>
      </c>
      <c r="C2376" s="8" t="s">
        <v>45743</v>
      </c>
      <c r="D2376" s="8" t="s">
        <v>45744</v>
      </c>
      <c r="E2376" s="8" t="s">
        <v>154</v>
      </c>
      <c r="F2376" s="8" t="s">
        <v>133</v>
      </c>
      <c r="G2376" s="8" t="s">
        <v>154</v>
      </c>
      <c r="H2376" s="8" t="s">
        <v>133</v>
      </c>
      <c r="I2376" s="8" t="s">
        <v>8156</v>
      </c>
      <c r="J2376" s="8" t="s">
        <v>28</v>
      </c>
      <c r="K2376" s="8" t="s">
        <v>30</v>
      </c>
      <c r="L2376" s="8" t="s">
        <v>8470</v>
      </c>
      <c r="M2376" s="8" t="s">
        <v>8475</v>
      </c>
      <c r="N2376" s="8" t="s">
        <v>10716</v>
      </c>
      <c r="O2376" s="8" t="s">
        <v>29842</v>
      </c>
      <c r="P2376" s="8" t="s">
        <v>45787</v>
      </c>
      <c r="Q2376" s="8" t="s">
        <v>2110</v>
      </c>
      <c r="R2376" s="8" t="s">
        <v>8161</v>
      </c>
      <c r="S2376" s="17" t="s">
        <v>8162</v>
      </c>
      <c r="T2376" s="18">
        <v>43031</v>
      </c>
      <c r="U2376" s="8">
        <v>0.33333333333333331</v>
      </c>
      <c r="V2376" s="8">
        <v>0.41666666666666669</v>
      </c>
      <c r="W2376" s="8" t="s">
        <v>1100</v>
      </c>
      <c r="X2376" s="8" t="s">
        <v>8476</v>
      </c>
      <c r="Y2376" s="8" t="s">
        <v>45730</v>
      </c>
      <c r="Z2376" s="17" t="s">
        <v>8477</v>
      </c>
      <c r="AA2376" s="8" t="s">
        <v>8478</v>
      </c>
      <c r="AB2376" s="8" t="s">
        <v>8479</v>
      </c>
    </row>
    <row r="2377" spans="1:28" x14ac:dyDescent="0.2">
      <c r="A2377" s="8" t="s">
        <v>8480</v>
      </c>
      <c r="B2377" s="8" t="s">
        <v>8481</v>
      </c>
      <c r="C2377" s="8" t="s">
        <v>45743</v>
      </c>
      <c r="D2377" s="8" t="s">
        <v>45744</v>
      </c>
      <c r="E2377" s="8" t="s">
        <v>154</v>
      </c>
      <c r="F2377" s="8" t="s">
        <v>133</v>
      </c>
      <c r="G2377" s="8" t="s">
        <v>154</v>
      </c>
      <c r="H2377" s="8" t="s">
        <v>133</v>
      </c>
      <c r="I2377" s="8" t="s">
        <v>8156</v>
      </c>
      <c r="J2377" s="8" t="s">
        <v>28</v>
      </c>
      <c r="K2377" s="8" t="s">
        <v>30</v>
      </c>
      <c r="L2377" s="8" t="s">
        <v>8475</v>
      </c>
      <c r="M2377" s="8" t="s">
        <v>5473</v>
      </c>
      <c r="N2377" s="8" t="s">
        <v>10716</v>
      </c>
      <c r="O2377" s="8" t="s">
        <v>29842</v>
      </c>
      <c r="P2377" s="8" t="s">
        <v>45787</v>
      </c>
      <c r="Q2377" s="8" t="s">
        <v>2110</v>
      </c>
      <c r="R2377" s="8" t="s">
        <v>8161</v>
      </c>
      <c r="S2377" s="17" t="s">
        <v>8162</v>
      </c>
      <c r="T2377" s="18">
        <v>43031</v>
      </c>
      <c r="U2377" s="8">
        <v>0.41666666666666669</v>
      </c>
      <c r="V2377" s="8">
        <v>0.5</v>
      </c>
      <c r="W2377" s="8" t="s">
        <v>1100</v>
      </c>
      <c r="X2377" s="8" t="s">
        <v>8482</v>
      </c>
      <c r="Y2377" s="8" t="s">
        <v>45730</v>
      </c>
      <c r="Z2377" s="17" t="s">
        <v>8180</v>
      </c>
      <c r="AA2377" s="8" t="s">
        <v>8483</v>
      </c>
      <c r="AB2377" s="8" t="s">
        <v>8484</v>
      </c>
    </row>
    <row r="2378" spans="1:28" x14ac:dyDescent="0.2">
      <c r="A2378" s="8" t="s">
        <v>8485</v>
      </c>
      <c r="B2378" s="8" t="s">
        <v>8486</v>
      </c>
      <c r="C2378" s="8" t="s">
        <v>45743</v>
      </c>
      <c r="D2378" s="8" t="s">
        <v>45744</v>
      </c>
      <c r="E2378" s="8" t="s">
        <v>154</v>
      </c>
      <c r="F2378" s="8" t="s">
        <v>133</v>
      </c>
      <c r="G2378" s="8" t="s">
        <v>154</v>
      </c>
      <c r="H2378" s="8" t="s">
        <v>133</v>
      </c>
      <c r="I2378" s="8" t="s">
        <v>8156</v>
      </c>
      <c r="J2378" s="8" t="s">
        <v>28</v>
      </c>
      <c r="K2378" s="8" t="s">
        <v>30</v>
      </c>
      <c r="L2378" s="8" t="s">
        <v>5473</v>
      </c>
      <c r="M2378" s="8" t="s">
        <v>5479</v>
      </c>
      <c r="N2378" s="8" t="s">
        <v>10716</v>
      </c>
      <c r="O2378" s="8" t="s">
        <v>29842</v>
      </c>
      <c r="P2378" s="8" t="s">
        <v>45787</v>
      </c>
      <c r="Q2378" s="8" t="s">
        <v>2110</v>
      </c>
      <c r="R2378" s="8" t="s">
        <v>8161</v>
      </c>
      <c r="S2378" s="17" t="s">
        <v>8162</v>
      </c>
      <c r="T2378" s="18">
        <v>43031</v>
      </c>
      <c r="U2378" s="8">
        <v>0.5</v>
      </c>
      <c r="V2378" s="8">
        <v>0.58333333333333337</v>
      </c>
      <c r="W2378" s="8" t="s">
        <v>1100</v>
      </c>
      <c r="X2378" s="8" t="s">
        <v>8487</v>
      </c>
      <c r="Y2378" s="8" t="s">
        <v>45730</v>
      </c>
      <c r="Z2378" s="17" t="s">
        <v>8180</v>
      </c>
      <c r="AA2378" s="8" t="s">
        <v>8488</v>
      </c>
      <c r="AB2378" s="8" t="s">
        <v>8489</v>
      </c>
    </row>
    <row r="2379" spans="1:28" x14ac:dyDescent="0.2">
      <c r="A2379" s="8" t="s">
        <v>8490</v>
      </c>
      <c r="B2379" s="8" t="s">
        <v>8491</v>
      </c>
      <c r="C2379" s="8" t="s">
        <v>45743</v>
      </c>
      <c r="D2379" s="8" t="s">
        <v>45744</v>
      </c>
      <c r="E2379" s="8" t="s">
        <v>154</v>
      </c>
      <c r="F2379" s="8" t="s">
        <v>133</v>
      </c>
      <c r="G2379" s="8" t="s">
        <v>154</v>
      </c>
      <c r="H2379" s="8" t="s">
        <v>133</v>
      </c>
      <c r="I2379" s="8" t="s">
        <v>8156</v>
      </c>
      <c r="J2379" s="8" t="s">
        <v>28</v>
      </c>
      <c r="K2379" s="8" t="s">
        <v>30</v>
      </c>
      <c r="L2379" s="8" t="s">
        <v>5479</v>
      </c>
      <c r="M2379" s="8" t="s">
        <v>799</v>
      </c>
      <c r="N2379" s="8" t="s">
        <v>10716</v>
      </c>
      <c r="O2379" s="8" t="s">
        <v>29842</v>
      </c>
      <c r="P2379" s="8" t="s">
        <v>45787</v>
      </c>
      <c r="Q2379" s="8" t="s">
        <v>2110</v>
      </c>
      <c r="R2379" s="8" t="s">
        <v>8161</v>
      </c>
      <c r="S2379" s="17" t="s">
        <v>8162</v>
      </c>
      <c r="T2379" s="18">
        <v>43031</v>
      </c>
      <c r="U2379" s="8">
        <v>0.58333333333333337</v>
      </c>
      <c r="V2379" s="8">
        <v>0.66666666666666663</v>
      </c>
      <c r="W2379" s="8" t="s">
        <v>1100</v>
      </c>
      <c r="X2379" s="8" t="s">
        <v>8492</v>
      </c>
      <c r="Y2379" s="8" t="s">
        <v>45730</v>
      </c>
      <c r="Z2379" s="17" t="s">
        <v>8180</v>
      </c>
      <c r="AA2379" s="8" t="s">
        <v>8493</v>
      </c>
      <c r="AB2379" s="8" t="s">
        <v>8494</v>
      </c>
    </row>
    <row r="2380" spans="1:28" x14ac:dyDescent="0.2">
      <c r="A2380" s="8" t="s">
        <v>8495</v>
      </c>
      <c r="B2380" s="8" t="s">
        <v>8496</v>
      </c>
      <c r="C2380" s="8" t="s">
        <v>45743</v>
      </c>
      <c r="D2380" s="8" t="s">
        <v>45744</v>
      </c>
      <c r="E2380" s="8" t="s">
        <v>164</v>
      </c>
      <c r="F2380" s="8" t="s">
        <v>133</v>
      </c>
      <c r="G2380" s="8" t="s">
        <v>164</v>
      </c>
      <c r="H2380" s="8" t="s">
        <v>133</v>
      </c>
      <c r="I2380" s="8" t="s">
        <v>8156</v>
      </c>
      <c r="J2380" s="8" t="s">
        <v>28</v>
      </c>
      <c r="K2380" s="8" t="s">
        <v>30</v>
      </c>
      <c r="L2380" s="8" t="s">
        <v>2073</v>
      </c>
      <c r="M2380" s="8" t="s">
        <v>8497</v>
      </c>
      <c r="N2380" s="8" t="s">
        <v>10716</v>
      </c>
      <c r="O2380" s="8" t="s">
        <v>29842</v>
      </c>
      <c r="P2380" s="8" t="s">
        <v>45787</v>
      </c>
      <c r="Q2380" s="8" t="s">
        <v>2110</v>
      </c>
      <c r="R2380" s="8" t="s">
        <v>8161</v>
      </c>
      <c r="S2380" s="17" t="s">
        <v>8162</v>
      </c>
      <c r="T2380" s="18">
        <v>43032</v>
      </c>
      <c r="U2380" s="8">
        <v>0.25</v>
      </c>
      <c r="V2380" s="8">
        <v>0.33333333333333331</v>
      </c>
      <c r="W2380" s="8" t="s">
        <v>1100</v>
      </c>
      <c r="X2380" s="8" t="s">
        <v>8498</v>
      </c>
      <c r="Y2380" s="8" t="s">
        <v>45730</v>
      </c>
      <c r="Z2380" s="17" t="s">
        <v>8180</v>
      </c>
      <c r="AA2380" s="8" t="s">
        <v>8499</v>
      </c>
      <c r="AB2380" s="8" t="s">
        <v>8500</v>
      </c>
    </row>
    <row r="2381" spans="1:28" x14ac:dyDescent="0.2">
      <c r="A2381" s="8" t="s">
        <v>8501</v>
      </c>
      <c r="B2381" s="8" t="s">
        <v>8502</v>
      </c>
      <c r="C2381" s="8" t="s">
        <v>45743</v>
      </c>
      <c r="D2381" s="8" t="s">
        <v>45744</v>
      </c>
      <c r="E2381" s="8" t="s">
        <v>164</v>
      </c>
      <c r="F2381" s="8" t="s">
        <v>133</v>
      </c>
      <c r="G2381" s="8" t="s">
        <v>164</v>
      </c>
      <c r="H2381" s="8" t="s">
        <v>133</v>
      </c>
      <c r="I2381" s="8" t="s">
        <v>8156</v>
      </c>
      <c r="J2381" s="8" t="s">
        <v>28</v>
      </c>
      <c r="K2381" s="8" t="s">
        <v>30</v>
      </c>
      <c r="L2381" s="8" t="s">
        <v>8497</v>
      </c>
      <c r="M2381" s="8" t="s">
        <v>8503</v>
      </c>
      <c r="N2381" s="8" t="s">
        <v>10716</v>
      </c>
      <c r="O2381" s="8" t="s">
        <v>29842</v>
      </c>
      <c r="P2381" s="8" t="s">
        <v>45787</v>
      </c>
      <c r="Q2381" s="8" t="s">
        <v>2110</v>
      </c>
      <c r="R2381" s="8" t="s">
        <v>8161</v>
      </c>
      <c r="S2381" s="17" t="s">
        <v>8162</v>
      </c>
      <c r="T2381" s="18">
        <v>43032</v>
      </c>
      <c r="U2381" s="8">
        <v>0.33333333333333331</v>
      </c>
      <c r="V2381" s="8">
        <v>0.41666666666666669</v>
      </c>
      <c r="W2381" s="8" t="s">
        <v>1100</v>
      </c>
      <c r="X2381" s="8" t="s">
        <v>8504</v>
      </c>
      <c r="Y2381" s="8" t="s">
        <v>45730</v>
      </c>
      <c r="Z2381" s="17" t="s">
        <v>8180</v>
      </c>
      <c r="AA2381" s="8" t="s">
        <v>8505</v>
      </c>
      <c r="AB2381" s="8" t="s">
        <v>8506</v>
      </c>
    </row>
    <row r="2382" spans="1:28" x14ac:dyDescent="0.2">
      <c r="A2382" s="8" t="s">
        <v>8507</v>
      </c>
      <c r="B2382" s="8" t="s">
        <v>8508</v>
      </c>
      <c r="C2382" s="8" t="s">
        <v>45743</v>
      </c>
      <c r="D2382" s="8" t="s">
        <v>45744</v>
      </c>
      <c r="E2382" s="8" t="s">
        <v>164</v>
      </c>
      <c r="F2382" s="8" t="s">
        <v>133</v>
      </c>
      <c r="G2382" s="8" t="s">
        <v>164</v>
      </c>
      <c r="H2382" s="8" t="s">
        <v>133</v>
      </c>
      <c r="I2382" s="8" t="s">
        <v>8156</v>
      </c>
      <c r="J2382" s="8" t="s">
        <v>28</v>
      </c>
      <c r="K2382" s="8" t="s">
        <v>30</v>
      </c>
      <c r="L2382" s="8" t="s">
        <v>8503</v>
      </c>
      <c r="M2382" s="8" t="s">
        <v>8509</v>
      </c>
      <c r="N2382" s="8" t="s">
        <v>10716</v>
      </c>
      <c r="O2382" s="8" t="s">
        <v>29842</v>
      </c>
      <c r="P2382" s="8" t="s">
        <v>45787</v>
      </c>
      <c r="Q2382" s="8" t="s">
        <v>2110</v>
      </c>
      <c r="R2382" s="8" t="s">
        <v>8161</v>
      </c>
      <c r="S2382" s="17" t="s">
        <v>8162</v>
      </c>
      <c r="T2382" s="18">
        <v>43032</v>
      </c>
      <c r="U2382" s="8">
        <v>0.41666666666666669</v>
      </c>
      <c r="V2382" s="8">
        <v>0.5</v>
      </c>
      <c r="W2382" s="8" t="s">
        <v>1100</v>
      </c>
      <c r="X2382" s="8" t="s">
        <v>8510</v>
      </c>
      <c r="Y2382" s="8" t="s">
        <v>45730</v>
      </c>
      <c r="Z2382" s="17" t="s">
        <v>8180</v>
      </c>
      <c r="AA2382" s="8" t="s">
        <v>8511</v>
      </c>
      <c r="AB2382" s="8" t="s">
        <v>8512</v>
      </c>
    </row>
    <row r="2383" spans="1:28" x14ac:dyDescent="0.2">
      <c r="A2383" s="8" t="s">
        <v>8513</v>
      </c>
      <c r="B2383" s="8" t="s">
        <v>8514</v>
      </c>
      <c r="C2383" s="8" t="s">
        <v>45743</v>
      </c>
      <c r="D2383" s="8" t="s">
        <v>45744</v>
      </c>
      <c r="E2383" s="8" t="s">
        <v>164</v>
      </c>
      <c r="F2383" s="8" t="s">
        <v>133</v>
      </c>
      <c r="G2383" s="8" t="s">
        <v>164</v>
      </c>
      <c r="H2383" s="8" t="s">
        <v>133</v>
      </c>
      <c r="I2383" s="8" t="s">
        <v>8156</v>
      </c>
      <c r="J2383" s="8" t="s">
        <v>28</v>
      </c>
      <c r="K2383" s="8" t="s">
        <v>30</v>
      </c>
      <c r="L2383" s="8" t="s">
        <v>8509</v>
      </c>
      <c r="M2383" s="8" t="s">
        <v>8515</v>
      </c>
      <c r="N2383" s="8" t="s">
        <v>10716</v>
      </c>
      <c r="O2383" s="8" t="s">
        <v>29842</v>
      </c>
      <c r="P2383" s="8" t="s">
        <v>45787</v>
      </c>
      <c r="Q2383" s="8" t="s">
        <v>2110</v>
      </c>
      <c r="R2383" s="8" t="s">
        <v>8161</v>
      </c>
      <c r="S2383" s="17" t="s">
        <v>8162</v>
      </c>
      <c r="T2383" s="18">
        <v>43032</v>
      </c>
      <c r="U2383" s="8">
        <v>0.5</v>
      </c>
      <c r="V2383" s="8">
        <v>0.58333333333333337</v>
      </c>
      <c r="W2383" s="8" t="s">
        <v>1100</v>
      </c>
      <c r="X2383" s="8" t="s">
        <v>8516</v>
      </c>
      <c r="Y2383" s="8" t="s">
        <v>45730</v>
      </c>
      <c r="Z2383" s="17" t="s">
        <v>8209</v>
      </c>
      <c r="AA2383" s="8" t="s">
        <v>8517</v>
      </c>
      <c r="AB2383" s="8" t="s">
        <v>8518</v>
      </c>
    </row>
    <row r="2384" spans="1:28" x14ac:dyDescent="0.2">
      <c r="A2384" s="8" t="s">
        <v>8519</v>
      </c>
      <c r="B2384" s="8" t="s">
        <v>8520</v>
      </c>
      <c r="C2384" s="8" t="s">
        <v>45743</v>
      </c>
      <c r="D2384" s="8" t="s">
        <v>45744</v>
      </c>
      <c r="E2384" s="8" t="s">
        <v>164</v>
      </c>
      <c r="F2384" s="8" t="s">
        <v>133</v>
      </c>
      <c r="G2384" s="8" t="s">
        <v>164</v>
      </c>
      <c r="H2384" s="8" t="s">
        <v>133</v>
      </c>
      <c r="I2384" s="8" t="s">
        <v>8156</v>
      </c>
      <c r="J2384" s="8" t="s">
        <v>28</v>
      </c>
      <c r="K2384" s="8" t="s">
        <v>30</v>
      </c>
      <c r="L2384" s="8" t="s">
        <v>8515</v>
      </c>
      <c r="M2384" s="8" t="s">
        <v>805</v>
      </c>
      <c r="N2384" s="8" t="s">
        <v>10716</v>
      </c>
      <c r="O2384" s="8" t="s">
        <v>29842</v>
      </c>
      <c r="P2384" s="8" t="s">
        <v>45787</v>
      </c>
      <c r="Q2384" s="8" t="s">
        <v>2110</v>
      </c>
      <c r="R2384" s="8" t="s">
        <v>8161</v>
      </c>
      <c r="S2384" s="17" t="s">
        <v>8162</v>
      </c>
      <c r="T2384" s="18">
        <v>43032</v>
      </c>
      <c r="U2384" s="8">
        <v>0.58333333333333337</v>
      </c>
      <c r="V2384" s="8">
        <v>0.66666666666666663</v>
      </c>
      <c r="W2384" s="8" t="s">
        <v>1100</v>
      </c>
      <c r="X2384" s="8" t="s">
        <v>8521</v>
      </c>
      <c r="Y2384" s="8" t="s">
        <v>45730</v>
      </c>
      <c r="Z2384" s="17" t="s">
        <v>8522</v>
      </c>
      <c r="AA2384" s="8" t="s">
        <v>8523</v>
      </c>
      <c r="AB2384" s="8" t="s">
        <v>8524</v>
      </c>
    </row>
    <row r="2385" spans="1:28" x14ac:dyDescent="0.2">
      <c r="A2385" s="8" t="s">
        <v>8525</v>
      </c>
      <c r="B2385" s="8" t="s">
        <v>8526</v>
      </c>
      <c r="C2385" s="8" t="s">
        <v>45743</v>
      </c>
      <c r="D2385" s="8" t="s">
        <v>45744</v>
      </c>
      <c r="E2385" s="8" t="s">
        <v>499</v>
      </c>
      <c r="F2385" s="8" t="s">
        <v>255</v>
      </c>
      <c r="G2385" s="8" t="s">
        <v>499</v>
      </c>
      <c r="H2385" s="8" t="s">
        <v>255</v>
      </c>
      <c r="I2385" s="8" t="s">
        <v>8156</v>
      </c>
      <c r="J2385" s="8" t="s">
        <v>28</v>
      </c>
      <c r="K2385" s="8" t="s">
        <v>30</v>
      </c>
      <c r="L2385" s="8" t="s">
        <v>500</v>
      </c>
      <c r="M2385" s="8" t="s">
        <v>8527</v>
      </c>
      <c r="N2385" s="8" t="s">
        <v>10716</v>
      </c>
      <c r="O2385" s="8" t="s">
        <v>29842</v>
      </c>
      <c r="P2385" s="8" t="s">
        <v>45787</v>
      </c>
      <c r="Q2385" s="8" t="s">
        <v>2110</v>
      </c>
      <c r="R2385" s="8" t="s">
        <v>8161</v>
      </c>
      <c r="S2385" s="17" t="s">
        <v>8162</v>
      </c>
      <c r="T2385" s="18">
        <v>43040</v>
      </c>
      <c r="U2385" s="8">
        <v>0.25</v>
      </c>
      <c r="V2385" s="8">
        <v>0.33333333333333331</v>
      </c>
      <c r="W2385" s="8" t="s">
        <v>1100</v>
      </c>
      <c r="X2385" s="8" t="s">
        <v>8528</v>
      </c>
      <c r="Y2385" s="8" t="s">
        <v>45730</v>
      </c>
      <c r="Z2385" s="17" t="s">
        <v>8529</v>
      </c>
      <c r="AA2385" s="8" t="s">
        <v>8530</v>
      </c>
      <c r="AB2385" s="8" t="s">
        <v>8531</v>
      </c>
    </row>
    <row r="2386" spans="1:28" x14ac:dyDescent="0.2">
      <c r="A2386" s="8" t="s">
        <v>8532</v>
      </c>
      <c r="B2386" s="8" t="s">
        <v>8533</v>
      </c>
      <c r="C2386" s="8" t="s">
        <v>45743</v>
      </c>
      <c r="D2386" s="8" t="s">
        <v>45744</v>
      </c>
      <c r="E2386" s="8" t="s">
        <v>499</v>
      </c>
      <c r="F2386" s="8" t="s">
        <v>255</v>
      </c>
      <c r="G2386" s="8" t="s">
        <v>499</v>
      </c>
      <c r="H2386" s="8" t="s">
        <v>255</v>
      </c>
      <c r="I2386" s="8" t="s">
        <v>8156</v>
      </c>
      <c r="J2386" s="8" t="s">
        <v>28</v>
      </c>
      <c r="K2386" s="8" t="s">
        <v>30</v>
      </c>
      <c r="L2386" s="8" t="s">
        <v>8527</v>
      </c>
      <c r="M2386" s="8" t="s">
        <v>8534</v>
      </c>
      <c r="N2386" s="8" t="s">
        <v>10716</v>
      </c>
      <c r="O2386" s="8" t="s">
        <v>29842</v>
      </c>
      <c r="P2386" s="8" t="s">
        <v>45787</v>
      </c>
      <c r="Q2386" s="8" t="s">
        <v>2110</v>
      </c>
      <c r="R2386" s="8" t="s">
        <v>8161</v>
      </c>
      <c r="S2386" s="17" t="s">
        <v>8162</v>
      </c>
      <c r="T2386" s="18">
        <v>43040</v>
      </c>
      <c r="U2386" s="8">
        <v>0.33333333333333331</v>
      </c>
      <c r="V2386" s="8">
        <v>0.41666666666666669</v>
      </c>
      <c r="W2386" s="8" t="s">
        <v>1100</v>
      </c>
      <c r="X2386" s="8" t="s">
        <v>8535</v>
      </c>
      <c r="Y2386" s="8" t="s">
        <v>45730</v>
      </c>
      <c r="Z2386" s="17" t="s">
        <v>8180</v>
      </c>
      <c r="AA2386" s="8" t="s">
        <v>8536</v>
      </c>
      <c r="AB2386" s="8" t="s">
        <v>8537</v>
      </c>
    </row>
    <row r="2387" spans="1:28" x14ac:dyDescent="0.2">
      <c r="A2387" s="8" t="s">
        <v>8538</v>
      </c>
      <c r="B2387" s="8" t="s">
        <v>8539</v>
      </c>
      <c r="C2387" s="8" t="s">
        <v>45743</v>
      </c>
      <c r="D2387" s="8" t="s">
        <v>45744</v>
      </c>
      <c r="E2387" s="8" t="s">
        <v>499</v>
      </c>
      <c r="F2387" s="8" t="s">
        <v>255</v>
      </c>
      <c r="G2387" s="8" t="s">
        <v>499</v>
      </c>
      <c r="H2387" s="8" t="s">
        <v>255</v>
      </c>
      <c r="I2387" s="8" t="s">
        <v>8156</v>
      </c>
      <c r="J2387" s="8" t="s">
        <v>28</v>
      </c>
      <c r="K2387" s="8" t="s">
        <v>30</v>
      </c>
      <c r="L2387" s="8" t="s">
        <v>8534</v>
      </c>
      <c r="M2387" s="8" t="s">
        <v>8540</v>
      </c>
      <c r="N2387" s="8" t="s">
        <v>10716</v>
      </c>
      <c r="O2387" s="8" t="s">
        <v>29842</v>
      </c>
      <c r="P2387" s="8" t="s">
        <v>45787</v>
      </c>
      <c r="Q2387" s="8" t="s">
        <v>2110</v>
      </c>
      <c r="R2387" s="8" t="s">
        <v>8161</v>
      </c>
      <c r="S2387" s="17" t="s">
        <v>8162</v>
      </c>
      <c r="T2387" s="18">
        <v>43040</v>
      </c>
      <c r="U2387" s="8">
        <v>0.41666666666666669</v>
      </c>
      <c r="V2387" s="8">
        <v>0.5</v>
      </c>
      <c r="W2387" s="8" t="s">
        <v>1100</v>
      </c>
      <c r="X2387" s="8" t="s">
        <v>8541</v>
      </c>
      <c r="Y2387" s="8" t="s">
        <v>45730</v>
      </c>
      <c r="Z2387" s="17" t="s">
        <v>8209</v>
      </c>
      <c r="AA2387" s="8" t="s">
        <v>8542</v>
      </c>
      <c r="AB2387" s="8" t="s">
        <v>8543</v>
      </c>
    </row>
    <row r="2388" spans="1:28" x14ac:dyDescent="0.2">
      <c r="A2388" s="8" t="s">
        <v>8544</v>
      </c>
      <c r="B2388" s="8" t="s">
        <v>8545</v>
      </c>
      <c r="C2388" s="8" t="s">
        <v>45743</v>
      </c>
      <c r="D2388" s="8" t="s">
        <v>45744</v>
      </c>
      <c r="E2388" s="8" t="s">
        <v>499</v>
      </c>
      <c r="F2388" s="8" t="s">
        <v>255</v>
      </c>
      <c r="G2388" s="8" t="s">
        <v>499</v>
      </c>
      <c r="H2388" s="8" t="s">
        <v>255</v>
      </c>
      <c r="I2388" s="8" t="s">
        <v>8156</v>
      </c>
      <c r="J2388" s="8" t="s">
        <v>28</v>
      </c>
      <c r="K2388" s="8" t="s">
        <v>30</v>
      </c>
      <c r="L2388" s="8" t="s">
        <v>8540</v>
      </c>
      <c r="M2388" s="8" t="s">
        <v>501</v>
      </c>
      <c r="N2388" s="8" t="s">
        <v>10716</v>
      </c>
      <c r="O2388" s="8" t="s">
        <v>29842</v>
      </c>
      <c r="P2388" s="8" t="s">
        <v>45787</v>
      </c>
      <c r="Q2388" s="8" t="s">
        <v>2110</v>
      </c>
      <c r="R2388" s="8" t="s">
        <v>8161</v>
      </c>
      <c r="S2388" s="17" t="s">
        <v>8162</v>
      </c>
      <c r="T2388" s="18">
        <v>43040</v>
      </c>
      <c r="U2388" s="8">
        <v>0.5</v>
      </c>
      <c r="V2388" s="8">
        <v>0.58333333333333337</v>
      </c>
      <c r="W2388" s="8" t="s">
        <v>1100</v>
      </c>
      <c r="X2388" s="8" t="s">
        <v>8546</v>
      </c>
      <c r="Y2388" s="8" t="s">
        <v>45730</v>
      </c>
      <c r="Z2388" s="17" t="s">
        <v>8209</v>
      </c>
      <c r="AA2388" s="8" t="s">
        <v>8547</v>
      </c>
      <c r="AB2388" s="8" t="s">
        <v>8548</v>
      </c>
    </row>
    <row r="2389" spans="1:28" x14ac:dyDescent="0.2">
      <c r="A2389" s="8" t="s">
        <v>8549</v>
      </c>
      <c r="B2389" s="8" t="s">
        <v>8550</v>
      </c>
      <c r="C2389" s="8" t="s">
        <v>45743</v>
      </c>
      <c r="D2389" s="8" t="s">
        <v>45744</v>
      </c>
      <c r="E2389" s="8" t="s">
        <v>499</v>
      </c>
      <c r="F2389" s="8" t="s">
        <v>255</v>
      </c>
      <c r="G2389" s="8" t="s">
        <v>499</v>
      </c>
      <c r="H2389" s="8" t="s">
        <v>255</v>
      </c>
      <c r="I2389" s="8" t="s">
        <v>8156</v>
      </c>
      <c r="J2389" s="8" t="s">
        <v>28</v>
      </c>
      <c r="K2389" s="8" t="s">
        <v>30</v>
      </c>
      <c r="L2389" s="8" t="s">
        <v>501</v>
      </c>
      <c r="M2389" s="8" t="s">
        <v>8551</v>
      </c>
      <c r="N2389" s="8" t="s">
        <v>10716</v>
      </c>
      <c r="O2389" s="8" t="s">
        <v>29842</v>
      </c>
      <c r="P2389" s="8" t="s">
        <v>45787</v>
      </c>
      <c r="Q2389" s="8" t="s">
        <v>2110</v>
      </c>
      <c r="R2389" s="8" t="s">
        <v>8161</v>
      </c>
      <c r="S2389" s="17" t="s">
        <v>8162</v>
      </c>
      <c r="T2389" s="18">
        <v>43040</v>
      </c>
      <c r="U2389" s="8">
        <v>0.58333333333333337</v>
      </c>
      <c r="V2389" s="8">
        <v>0.66666666666666663</v>
      </c>
      <c r="W2389" s="8" t="s">
        <v>1100</v>
      </c>
      <c r="X2389" s="8" t="s">
        <v>8552</v>
      </c>
      <c r="Y2389" s="8" t="s">
        <v>45730</v>
      </c>
      <c r="Z2389" s="17" t="s">
        <v>8180</v>
      </c>
      <c r="AA2389" s="8" t="s">
        <v>8553</v>
      </c>
      <c r="AB2389" s="8" t="s">
        <v>8554</v>
      </c>
    </row>
    <row r="2390" spans="1:28" x14ac:dyDescent="0.2">
      <c r="A2390" s="8" t="s">
        <v>8555</v>
      </c>
      <c r="B2390" s="8" t="s">
        <v>8556</v>
      </c>
      <c r="C2390" s="8" t="s">
        <v>45743</v>
      </c>
      <c r="D2390" s="8" t="s">
        <v>45744</v>
      </c>
      <c r="E2390" s="8" t="s">
        <v>515</v>
      </c>
      <c r="F2390" s="8" t="s">
        <v>255</v>
      </c>
      <c r="G2390" s="8" t="s">
        <v>515</v>
      </c>
      <c r="H2390" s="8" t="s">
        <v>255</v>
      </c>
      <c r="I2390" s="8" t="s">
        <v>8156</v>
      </c>
      <c r="J2390" s="8" t="s">
        <v>28</v>
      </c>
      <c r="K2390" s="8" t="s">
        <v>30</v>
      </c>
      <c r="L2390" s="8" t="s">
        <v>516</v>
      </c>
      <c r="M2390" s="8" t="s">
        <v>8557</v>
      </c>
      <c r="N2390" s="8" t="s">
        <v>10716</v>
      </c>
      <c r="O2390" s="8" t="s">
        <v>29842</v>
      </c>
      <c r="P2390" s="8" t="s">
        <v>45787</v>
      </c>
      <c r="Q2390" s="8" t="s">
        <v>2110</v>
      </c>
      <c r="R2390" s="8" t="s">
        <v>8161</v>
      </c>
      <c r="S2390" s="17" t="s">
        <v>8162</v>
      </c>
      <c r="T2390" s="18">
        <v>43041</v>
      </c>
      <c r="U2390" s="8">
        <v>0.25</v>
      </c>
      <c r="V2390" s="8">
        <v>0.33333333333333331</v>
      </c>
      <c r="W2390" s="8" t="s">
        <v>1100</v>
      </c>
      <c r="X2390" s="8" t="s">
        <v>8558</v>
      </c>
      <c r="Y2390" s="8" t="s">
        <v>45730</v>
      </c>
      <c r="Z2390" s="17" t="s">
        <v>8209</v>
      </c>
      <c r="AA2390" s="8" t="s">
        <v>8559</v>
      </c>
      <c r="AB2390" s="8" t="s">
        <v>8560</v>
      </c>
    </row>
    <row r="2391" spans="1:28" x14ac:dyDescent="0.2">
      <c r="A2391" s="8" t="s">
        <v>8561</v>
      </c>
      <c r="B2391" s="8" t="s">
        <v>8562</v>
      </c>
      <c r="C2391" s="8" t="s">
        <v>45743</v>
      </c>
      <c r="D2391" s="8" t="s">
        <v>45744</v>
      </c>
      <c r="E2391" s="8" t="s">
        <v>515</v>
      </c>
      <c r="F2391" s="8" t="s">
        <v>255</v>
      </c>
      <c r="G2391" s="8" t="s">
        <v>515</v>
      </c>
      <c r="H2391" s="8" t="s">
        <v>255</v>
      </c>
      <c r="I2391" s="8" t="s">
        <v>8156</v>
      </c>
      <c r="J2391" s="8" t="s">
        <v>28</v>
      </c>
      <c r="K2391" s="8" t="s">
        <v>30</v>
      </c>
      <c r="L2391" s="8" t="s">
        <v>8557</v>
      </c>
      <c r="M2391" s="8" t="s">
        <v>8563</v>
      </c>
      <c r="N2391" s="8" t="s">
        <v>10716</v>
      </c>
      <c r="O2391" s="8" t="s">
        <v>29842</v>
      </c>
      <c r="P2391" s="8" t="s">
        <v>45787</v>
      </c>
      <c r="Q2391" s="8" t="s">
        <v>2110</v>
      </c>
      <c r="R2391" s="8" t="s">
        <v>8161</v>
      </c>
      <c r="S2391" s="17" t="s">
        <v>8162</v>
      </c>
      <c r="T2391" s="18">
        <v>43041</v>
      </c>
      <c r="U2391" s="8">
        <v>0.33333333333333331</v>
      </c>
      <c r="V2391" s="8">
        <v>0.41666666666666669</v>
      </c>
      <c r="W2391" s="8" t="s">
        <v>1100</v>
      </c>
      <c r="X2391" s="8" t="s">
        <v>8564</v>
      </c>
      <c r="Y2391" s="8" t="s">
        <v>45730</v>
      </c>
      <c r="Z2391" s="17" t="s">
        <v>8209</v>
      </c>
      <c r="AA2391" s="8" t="s">
        <v>8565</v>
      </c>
      <c r="AB2391" s="8" t="s">
        <v>8566</v>
      </c>
    </row>
    <row r="2392" spans="1:28" x14ac:dyDescent="0.2">
      <c r="A2392" s="8" t="s">
        <v>8567</v>
      </c>
      <c r="B2392" s="8" t="s">
        <v>8568</v>
      </c>
      <c r="C2392" s="8" t="s">
        <v>45743</v>
      </c>
      <c r="D2392" s="8" t="s">
        <v>45744</v>
      </c>
      <c r="E2392" s="8" t="s">
        <v>515</v>
      </c>
      <c r="F2392" s="8" t="s">
        <v>255</v>
      </c>
      <c r="G2392" s="8" t="s">
        <v>515</v>
      </c>
      <c r="H2392" s="8" t="s">
        <v>255</v>
      </c>
      <c r="I2392" s="8" t="s">
        <v>8156</v>
      </c>
      <c r="J2392" s="8" t="s">
        <v>28</v>
      </c>
      <c r="K2392" s="8" t="s">
        <v>30</v>
      </c>
      <c r="L2392" s="8" t="s">
        <v>8563</v>
      </c>
      <c r="M2392" s="8" t="s">
        <v>8569</v>
      </c>
      <c r="N2392" s="8" t="s">
        <v>10716</v>
      </c>
      <c r="O2392" s="8" t="s">
        <v>29842</v>
      </c>
      <c r="P2392" s="8" t="s">
        <v>45787</v>
      </c>
      <c r="Q2392" s="8" t="s">
        <v>2110</v>
      </c>
      <c r="R2392" s="8" t="s">
        <v>8161</v>
      </c>
      <c r="S2392" s="17" t="s">
        <v>8162</v>
      </c>
      <c r="T2392" s="18">
        <v>43041</v>
      </c>
      <c r="U2392" s="8">
        <v>0.41666666666666669</v>
      </c>
      <c r="V2392" s="8">
        <v>0.5</v>
      </c>
      <c r="W2392" s="8" t="s">
        <v>1100</v>
      </c>
      <c r="X2392" s="8" t="s">
        <v>8570</v>
      </c>
      <c r="Y2392" s="8" t="s">
        <v>45730</v>
      </c>
      <c r="Z2392" s="17" t="s">
        <v>8571</v>
      </c>
      <c r="AA2392" s="8" t="s">
        <v>8572</v>
      </c>
      <c r="AB2392" s="8" t="s">
        <v>8573</v>
      </c>
    </row>
    <row r="2393" spans="1:28" x14ac:dyDescent="0.2">
      <c r="A2393" s="8" t="s">
        <v>8574</v>
      </c>
      <c r="B2393" s="8" t="s">
        <v>8575</v>
      </c>
      <c r="C2393" s="8" t="s">
        <v>45743</v>
      </c>
      <c r="D2393" s="8" t="s">
        <v>45744</v>
      </c>
      <c r="E2393" s="8" t="s">
        <v>515</v>
      </c>
      <c r="F2393" s="8" t="s">
        <v>255</v>
      </c>
      <c r="G2393" s="8" t="s">
        <v>515</v>
      </c>
      <c r="H2393" s="8" t="s">
        <v>255</v>
      </c>
      <c r="I2393" s="8" t="s">
        <v>8156</v>
      </c>
      <c r="J2393" s="8" t="s">
        <v>28</v>
      </c>
      <c r="K2393" s="8" t="s">
        <v>30</v>
      </c>
      <c r="L2393" s="8" t="s">
        <v>8569</v>
      </c>
      <c r="M2393" s="8" t="s">
        <v>517</v>
      </c>
      <c r="N2393" s="8" t="s">
        <v>10716</v>
      </c>
      <c r="O2393" s="8" t="s">
        <v>29842</v>
      </c>
      <c r="P2393" s="8" t="s">
        <v>45787</v>
      </c>
      <c r="Q2393" s="8" t="s">
        <v>2110</v>
      </c>
      <c r="R2393" s="8" t="s">
        <v>8161</v>
      </c>
      <c r="S2393" s="17" t="s">
        <v>8162</v>
      </c>
      <c r="T2393" s="18">
        <v>43041</v>
      </c>
      <c r="U2393" s="8">
        <v>0.5</v>
      </c>
      <c r="V2393" s="8">
        <v>0.58333333333333337</v>
      </c>
      <c r="W2393" s="8" t="s">
        <v>1100</v>
      </c>
      <c r="X2393" s="8" t="s">
        <v>8576</v>
      </c>
      <c r="Y2393" s="8" t="s">
        <v>45730</v>
      </c>
      <c r="Z2393" s="17" t="s">
        <v>8571</v>
      </c>
      <c r="AA2393" s="8" t="s">
        <v>8577</v>
      </c>
      <c r="AB2393" s="8" t="s">
        <v>8578</v>
      </c>
    </row>
    <row r="2394" spans="1:28" x14ac:dyDescent="0.2">
      <c r="A2394" s="8" t="s">
        <v>8579</v>
      </c>
      <c r="B2394" s="8" t="s">
        <v>8580</v>
      </c>
      <c r="C2394" s="8" t="s">
        <v>45743</v>
      </c>
      <c r="D2394" s="8" t="s">
        <v>45744</v>
      </c>
      <c r="E2394" s="8" t="s">
        <v>515</v>
      </c>
      <c r="F2394" s="8" t="s">
        <v>255</v>
      </c>
      <c r="G2394" s="8" t="s">
        <v>515</v>
      </c>
      <c r="H2394" s="8" t="s">
        <v>255</v>
      </c>
      <c r="I2394" s="8" t="s">
        <v>8156</v>
      </c>
      <c r="J2394" s="8" t="s">
        <v>28</v>
      </c>
      <c r="K2394" s="8" t="s">
        <v>30</v>
      </c>
      <c r="L2394" s="8" t="s">
        <v>517</v>
      </c>
      <c r="M2394" s="8" t="s">
        <v>8581</v>
      </c>
      <c r="N2394" s="8" t="s">
        <v>10716</v>
      </c>
      <c r="O2394" s="8" t="s">
        <v>29842</v>
      </c>
      <c r="P2394" s="8" t="s">
        <v>45787</v>
      </c>
      <c r="Q2394" s="8" t="s">
        <v>2110</v>
      </c>
      <c r="R2394" s="8" t="s">
        <v>8161</v>
      </c>
      <c r="S2394" s="17" t="s">
        <v>8162</v>
      </c>
      <c r="T2394" s="18">
        <v>43041</v>
      </c>
      <c r="U2394" s="8">
        <v>0.58333333333333337</v>
      </c>
      <c r="V2394" s="8">
        <v>0.66666666666666663</v>
      </c>
      <c r="W2394" s="8" t="s">
        <v>1100</v>
      </c>
      <c r="X2394" s="8" t="s">
        <v>8582</v>
      </c>
      <c r="Y2394" s="8" t="s">
        <v>45730</v>
      </c>
      <c r="Z2394" s="17" t="s">
        <v>8263</v>
      </c>
      <c r="AA2394" s="8" t="s">
        <v>8583</v>
      </c>
      <c r="AB2394" s="8" t="s">
        <v>8584</v>
      </c>
    </row>
    <row r="2395" spans="1:28" x14ac:dyDescent="0.2">
      <c r="A2395" s="8" t="s">
        <v>8585</v>
      </c>
      <c r="B2395" s="8" t="s">
        <v>8586</v>
      </c>
      <c r="C2395" s="8" t="s">
        <v>45743</v>
      </c>
      <c r="D2395" s="8" t="s">
        <v>45744</v>
      </c>
      <c r="E2395" s="8" t="s">
        <v>525</v>
      </c>
      <c r="F2395" s="8" t="s">
        <v>255</v>
      </c>
      <c r="G2395" s="8" t="s">
        <v>525</v>
      </c>
      <c r="H2395" s="8" t="s">
        <v>255</v>
      </c>
      <c r="I2395" s="8" t="s">
        <v>8156</v>
      </c>
      <c r="J2395" s="8" t="s">
        <v>28</v>
      </c>
      <c r="K2395" s="8" t="s">
        <v>30</v>
      </c>
      <c r="L2395" s="8" t="s">
        <v>526</v>
      </c>
      <c r="M2395" s="8" t="s">
        <v>8587</v>
      </c>
      <c r="N2395" s="8" t="s">
        <v>10716</v>
      </c>
      <c r="O2395" s="8" t="s">
        <v>29842</v>
      </c>
      <c r="P2395" s="8" t="s">
        <v>45787</v>
      </c>
      <c r="Q2395" s="8" t="s">
        <v>2110</v>
      </c>
      <c r="R2395" s="8" t="s">
        <v>8161</v>
      </c>
      <c r="S2395" s="17" t="s">
        <v>8162</v>
      </c>
      <c r="T2395" s="18">
        <v>43042</v>
      </c>
      <c r="U2395" s="8">
        <v>0.25</v>
      </c>
      <c r="V2395" s="8">
        <v>0.33333333333333331</v>
      </c>
      <c r="W2395" s="8" t="s">
        <v>1100</v>
      </c>
      <c r="X2395" s="8" t="s">
        <v>8588</v>
      </c>
      <c r="Y2395" s="8" t="s">
        <v>45730</v>
      </c>
      <c r="Z2395" s="17" t="s">
        <v>8589</v>
      </c>
      <c r="AA2395" s="8" t="s">
        <v>8590</v>
      </c>
      <c r="AB2395" s="8" t="s">
        <v>8591</v>
      </c>
    </row>
    <row r="2396" spans="1:28" x14ac:dyDescent="0.2">
      <c r="A2396" s="8" t="s">
        <v>8592</v>
      </c>
      <c r="B2396" s="8" t="s">
        <v>8593</v>
      </c>
      <c r="C2396" s="8" t="s">
        <v>45743</v>
      </c>
      <c r="D2396" s="8" t="s">
        <v>45744</v>
      </c>
      <c r="E2396" s="8" t="s">
        <v>525</v>
      </c>
      <c r="F2396" s="8" t="s">
        <v>255</v>
      </c>
      <c r="G2396" s="8" t="s">
        <v>525</v>
      </c>
      <c r="H2396" s="8" t="s">
        <v>255</v>
      </c>
      <c r="I2396" s="8" t="s">
        <v>8156</v>
      </c>
      <c r="J2396" s="8" t="s">
        <v>28</v>
      </c>
      <c r="K2396" s="8" t="s">
        <v>30</v>
      </c>
      <c r="L2396" s="8" t="s">
        <v>8587</v>
      </c>
      <c r="M2396" s="8" t="s">
        <v>827</v>
      </c>
      <c r="N2396" s="8" t="s">
        <v>10716</v>
      </c>
      <c r="O2396" s="8" t="s">
        <v>29842</v>
      </c>
      <c r="P2396" s="8" t="s">
        <v>45787</v>
      </c>
      <c r="Q2396" s="8" t="s">
        <v>2110</v>
      </c>
      <c r="R2396" s="8" t="s">
        <v>8161</v>
      </c>
      <c r="S2396" s="17" t="s">
        <v>8162</v>
      </c>
      <c r="T2396" s="18">
        <v>43042</v>
      </c>
      <c r="U2396" s="8">
        <v>0.33333333333333331</v>
      </c>
      <c r="V2396" s="8">
        <v>0.41666666666666669</v>
      </c>
      <c r="W2396" s="8" t="s">
        <v>1100</v>
      </c>
      <c r="X2396" s="8" t="s">
        <v>8594</v>
      </c>
      <c r="Y2396" s="8" t="s">
        <v>45730</v>
      </c>
      <c r="Z2396" s="17" t="s">
        <v>8595</v>
      </c>
      <c r="AA2396" s="8" t="s">
        <v>8596</v>
      </c>
      <c r="AB2396" s="8" t="s">
        <v>8597</v>
      </c>
    </row>
    <row r="2397" spans="1:28" x14ac:dyDescent="0.2">
      <c r="A2397" s="8" t="s">
        <v>8598</v>
      </c>
      <c r="B2397" s="8" t="s">
        <v>8599</v>
      </c>
      <c r="C2397" s="8" t="s">
        <v>45743</v>
      </c>
      <c r="D2397" s="8" t="s">
        <v>45744</v>
      </c>
      <c r="E2397" s="8" t="s">
        <v>525</v>
      </c>
      <c r="F2397" s="8" t="s">
        <v>255</v>
      </c>
      <c r="G2397" s="8" t="s">
        <v>525</v>
      </c>
      <c r="H2397" s="8" t="s">
        <v>255</v>
      </c>
      <c r="I2397" s="8" t="s">
        <v>8156</v>
      </c>
      <c r="J2397" s="8" t="s">
        <v>28</v>
      </c>
      <c r="K2397" s="8" t="s">
        <v>30</v>
      </c>
      <c r="L2397" s="8" t="s">
        <v>827</v>
      </c>
      <c r="M2397" s="8" t="s">
        <v>8600</v>
      </c>
      <c r="N2397" s="8" t="s">
        <v>10716</v>
      </c>
      <c r="O2397" s="8" t="s">
        <v>29842</v>
      </c>
      <c r="P2397" s="8" t="s">
        <v>45787</v>
      </c>
      <c r="Q2397" s="8" t="s">
        <v>2110</v>
      </c>
      <c r="R2397" s="8" t="s">
        <v>8161</v>
      </c>
      <c r="S2397" s="17" t="s">
        <v>8162</v>
      </c>
      <c r="T2397" s="18">
        <v>43042</v>
      </c>
      <c r="U2397" s="8">
        <v>0.41666666666666669</v>
      </c>
      <c r="V2397" s="8">
        <v>0.5</v>
      </c>
      <c r="W2397" s="8" t="s">
        <v>1100</v>
      </c>
      <c r="X2397" s="8" t="s">
        <v>8601</v>
      </c>
      <c r="Y2397" s="8" t="s">
        <v>45730</v>
      </c>
      <c r="Z2397" s="17" t="s">
        <v>8595</v>
      </c>
      <c r="AA2397" s="8" t="s">
        <v>8602</v>
      </c>
      <c r="AB2397" s="8" t="s">
        <v>8603</v>
      </c>
    </row>
    <row r="2398" spans="1:28" x14ac:dyDescent="0.2">
      <c r="A2398" s="8" t="s">
        <v>8604</v>
      </c>
      <c r="B2398" s="8" t="s">
        <v>8605</v>
      </c>
      <c r="C2398" s="8" t="s">
        <v>45743</v>
      </c>
      <c r="D2398" s="8" t="s">
        <v>45744</v>
      </c>
      <c r="E2398" s="8" t="s">
        <v>525</v>
      </c>
      <c r="F2398" s="8" t="s">
        <v>255</v>
      </c>
      <c r="G2398" s="8" t="s">
        <v>525</v>
      </c>
      <c r="H2398" s="8" t="s">
        <v>255</v>
      </c>
      <c r="I2398" s="8" t="s">
        <v>8156</v>
      </c>
      <c r="J2398" s="8" t="s">
        <v>28</v>
      </c>
      <c r="K2398" s="8" t="s">
        <v>30</v>
      </c>
      <c r="L2398" s="8" t="s">
        <v>8600</v>
      </c>
      <c r="M2398" s="8" t="s">
        <v>8606</v>
      </c>
      <c r="N2398" s="8" t="s">
        <v>10716</v>
      </c>
      <c r="O2398" s="8" t="s">
        <v>29842</v>
      </c>
      <c r="P2398" s="8" t="s">
        <v>45787</v>
      </c>
      <c r="Q2398" s="8" t="s">
        <v>2110</v>
      </c>
      <c r="R2398" s="8" t="s">
        <v>8161</v>
      </c>
      <c r="S2398" s="17" t="s">
        <v>8162</v>
      </c>
      <c r="T2398" s="18">
        <v>43042</v>
      </c>
      <c r="U2398" s="8">
        <v>0.5</v>
      </c>
      <c r="V2398" s="8">
        <v>0.58333333333333337</v>
      </c>
      <c r="W2398" s="8" t="s">
        <v>1100</v>
      </c>
      <c r="X2398" s="8" t="s">
        <v>8607</v>
      </c>
      <c r="Y2398" s="8" t="s">
        <v>45730</v>
      </c>
      <c r="Z2398" s="17" t="s">
        <v>8595</v>
      </c>
      <c r="AA2398" s="8" t="s">
        <v>8608</v>
      </c>
      <c r="AB2398" s="8" t="s">
        <v>8609</v>
      </c>
    </row>
    <row r="2399" spans="1:28" x14ac:dyDescent="0.2">
      <c r="A2399" s="8" t="s">
        <v>8610</v>
      </c>
      <c r="B2399" s="8" t="s">
        <v>8611</v>
      </c>
      <c r="C2399" s="8" t="s">
        <v>45743</v>
      </c>
      <c r="D2399" s="8" t="s">
        <v>45744</v>
      </c>
      <c r="E2399" s="8" t="s">
        <v>525</v>
      </c>
      <c r="F2399" s="8" t="s">
        <v>255</v>
      </c>
      <c r="G2399" s="8" t="s">
        <v>525</v>
      </c>
      <c r="H2399" s="8" t="s">
        <v>255</v>
      </c>
      <c r="I2399" s="8" t="s">
        <v>8156</v>
      </c>
      <c r="J2399" s="8" t="s">
        <v>28</v>
      </c>
      <c r="K2399" s="8" t="s">
        <v>30</v>
      </c>
      <c r="L2399" s="8" t="s">
        <v>8606</v>
      </c>
      <c r="M2399" s="8" t="s">
        <v>8612</v>
      </c>
      <c r="N2399" s="8" t="s">
        <v>10716</v>
      </c>
      <c r="O2399" s="8" t="s">
        <v>29842</v>
      </c>
      <c r="P2399" s="8" t="s">
        <v>45787</v>
      </c>
      <c r="Q2399" s="8" t="s">
        <v>2110</v>
      </c>
      <c r="R2399" s="8" t="s">
        <v>8161</v>
      </c>
      <c r="S2399" s="17" t="s">
        <v>8162</v>
      </c>
      <c r="T2399" s="18">
        <v>43042</v>
      </c>
      <c r="U2399" s="8">
        <v>0.58333333333333337</v>
      </c>
      <c r="V2399" s="8">
        <v>0.66666666666666663</v>
      </c>
      <c r="W2399" s="8" t="s">
        <v>1100</v>
      </c>
      <c r="X2399" s="8" t="s">
        <v>8613</v>
      </c>
      <c r="Y2399" s="8" t="s">
        <v>45730</v>
      </c>
      <c r="Z2399" s="17" t="s">
        <v>8209</v>
      </c>
      <c r="AA2399" s="8" t="s">
        <v>8614</v>
      </c>
      <c r="AB2399" s="8" t="s">
        <v>8615</v>
      </c>
    </row>
    <row r="2400" spans="1:28" x14ac:dyDescent="0.2">
      <c r="A2400" s="8" t="s">
        <v>8616</v>
      </c>
      <c r="B2400" s="8" t="s">
        <v>8617</v>
      </c>
      <c r="C2400" s="8" t="s">
        <v>45743</v>
      </c>
      <c r="D2400" s="8" t="s">
        <v>45744</v>
      </c>
      <c r="E2400" s="8" t="s">
        <v>256</v>
      </c>
      <c r="F2400" s="8" t="s">
        <v>255</v>
      </c>
      <c r="G2400" s="8" t="s">
        <v>256</v>
      </c>
      <c r="H2400" s="8" t="s">
        <v>255</v>
      </c>
      <c r="I2400" s="8" t="s">
        <v>8156</v>
      </c>
      <c r="J2400" s="8" t="s">
        <v>28</v>
      </c>
      <c r="K2400" s="8" t="s">
        <v>30</v>
      </c>
      <c r="L2400" s="8" t="s">
        <v>557</v>
      </c>
      <c r="M2400" s="8" t="s">
        <v>8618</v>
      </c>
      <c r="N2400" s="8" t="s">
        <v>10716</v>
      </c>
      <c r="O2400" s="8" t="s">
        <v>29842</v>
      </c>
      <c r="P2400" s="8" t="s">
        <v>45787</v>
      </c>
      <c r="Q2400" s="8" t="s">
        <v>2110</v>
      </c>
      <c r="R2400" s="8" t="s">
        <v>8161</v>
      </c>
      <c r="S2400" s="17" t="s">
        <v>8162</v>
      </c>
      <c r="T2400" s="18">
        <v>43045</v>
      </c>
      <c r="U2400" s="8">
        <v>0.25</v>
      </c>
      <c r="V2400" s="8">
        <v>0.375</v>
      </c>
      <c r="W2400" s="8" t="s">
        <v>1283</v>
      </c>
      <c r="X2400" s="8" t="s">
        <v>8619</v>
      </c>
      <c r="Y2400" s="8" t="s">
        <v>45730</v>
      </c>
      <c r="Z2400" s="17" t="s">
        <v>8620</v>
      </c>
      <c r="AA2400" s="8" t="s">
        <v>8621</v>
      </c>
      <c r="AB2400" s="8" t="s">
        <v>8622</v>
      </c>
    </row>
    <row r="2401" spans="1:28" x14ac:dyDescent="0.2">
      <c r="A2401" s="8" t="s">
        <v>8623</v>
      </c>
      <c r="B2401" s="8" t="s">
        <v>8624</v>
      </c>
      <c r="C2401" s="8" t="s">
        <v>45743</v>
      </c>
      <c r="D2401" s="8" t="s">
        <v>45744</v>
      </c>
      <c r="E2401" s="8" t="s">
        <v>256</v>
      </c>
      <c r="F2401" s="8" t="s">
        <v>255</v>
      </c>
      <c r="G2401" s="8" t="s">
        <v>256</v>
      </c>
      <c r="H2401" s="8" t="s">
        <v>255</v>
      </c>
      <c r="I2401" s="8" t="s">
        <v>8156</v>
      </c>
      <c r="J2401" s="8" t="s">
        <v>28</v>
      </c>
      <c r="K2401" s="8" t="s">
        <v>30</v>
      </c>
      <c r="L2401" s="8" t="s">
        <v>8618</v>
      </c>
      <c r="M2401" s="8" t="s">
        <v>8625</v>
      </c>
      <c r="N2401" s="8" t="s">
        <v>10716</v>
      </c>
      <c r="O2401" s="8" t="s">
        <v>29842</v>
      </c>
      <c r="P2401" s="8" t="s">
        <v>45787</v>
      </c>
      <c r="Q2401" s="8" t="s">
        <v>2110</v>
      </c>
      <c r="R2401" s="8" t="s">
        <v>8161</v>
      </c>
      <c r="S2401" s="17" t="s">
        <v>8162</v>
      </c>
      <c r="T2401" s="18">
        <v>43045</v>
      </c>
      <c r="U2401" s="8">
        <v>0.375</v>
      </c>
      <c r="V2401" s="8">
        <v>0.5</v>
      </c>
      <c r="W2401" s="8" t="s">
        <v>1283</v>
      </c>
      <c r="X2401" s="8" t="s">
        <v>8626</v>
      </c>
      <c r="Y2401" s="8" t="s">
        <v>45730</v>
      </c>
      <c r="Z2401" s="17" t="s">
        <v>8209</v>
      </c>
      <c r="AA2401" s="8" t="s">
        <v>8627</v>
      </c>
      <c r="AB2401" s="8" t="s">
        <v>8628</v>
      </c>
    </row>
    <row r="2402" spans="1:28" x14ac:dyDescent="0.2">
      <c r="A2402" s="8" t="s">
        <v>8629</v>
      </c>
      <c r="B2402" s="8" t="s">
        <v>8630</v>
      </c>
      <c r="C2402" s="8" t="s">
        <v>45743</v>
      </c>
      <c r="D2402" s="8" t="s">
        <v>45744</v>
      </c>
      <c r="E2402" s="8" t="s">
        <v>256</v>
      </c>
      <c r="F2402" s="8" t="s">
        <v>255</v>
      </c>
      <c r="G2402" s="8" t="s">
        <v>256</v>
      </c>
      <c r="H2402" s="8" t="s">
        <v>255</v>
      </c>
      <c r="I2402" s="8" t="s">
        <v>8156</v>
      </c>
      <c r="J2402" s="8" t="s">
        <v>28</v>
      </c>
      <c r="K2402" s="8" t="s">
        <v>30</v>
      </c>
      <c r="L2402" s="8" t="s">
        <v>8625</v>
      </c>
      <c r="M2402" s="8" t="s">
        <v>8631</v>
      </c>
      <c r="N2402" s="8" t="s">
        <v>10716</v>
      </c>
      <c r="O2402" s="8" t="s">
        <v>29842</v>
      </c>
      <c r="P2402" s="8" t="s">
        <v>45787</v>
      </c>
      <c r="Q2402" s="8" t="s">
        <v>2110</v>
      </c>
      <c r="R2402" s="8" t="s">
        <v>8161</v>
      </c>
      <c r="S2402" s="17" t="s">
        <v>8162</v>
      </c>
      <c r="T2402" s="18">
        <v>43045</v>
      </c>
      <c r="U2402" s="8">
        <v>0.5</v>
      </c>
      <c r="V2402" s="8">
        <v>0.58333333333333337</v>
      </c>
      <c r="W2402" s="8" t="s">
        <v>1100</v>
      </c>
      <c r="X2402" s="8" t="s">
        <v>8632</v>
      </c>
      <c r="Y2402" s="8" t="s">
        <v>45730</v>
      </c>
      <c r="Z2402" s="17" t="s">
        <v>8209</v>
      </c>
      <c r="AA2402" s="8" t="s">
        <v>8633</v>
      </c>
      <c r="AB2402" s="8" t="s">
        <v>8634</v>
      </c>
    </row>
    <row r="2403" spans="1:28" x14ac:dyDescent="0.2">
      <c r="A2403" s="8" t="s">
        <v>8635</v>
      </c>
      <c r="B2403" s="8" t="s">
        <v>8636</v>
      </c>
      <c r="C2403" s="8" t="s">
        <v>45743</v>
      </c>
      <c r="D2403" s="8" t="s">
        <v>45744</v>
      </c>
      <c r="E2403" s="8" t="s">
        <v>256</v>
      </c>
      <c r="F2403" s="8" t="s">
        <v>255</v>
      </c>
      <c r="G2403" s="8" t="s">
        <v>256</v>
      </c>
      <c r="H2403" s="8" t="s">
        <v>255</v>
      </c>
      <c r="I2403" s="8" t="s">
        <v>8156</v>
      </c>
      <c r="J2403" s="8" t="s">
        <v>28</v>
      </c>
      <c r="K2403" s="8" t="s">
        <v>30</v>
      </c>
      <c r="L2403" s="8" t="s">
        <v>8631</v>
      </c>
      <c r="M2403" s="8" t="s">
        <v>846</v>
      </c>
      <c r="N2403" s="8" t="s">
        <v>10716</v>
      </c>
      <c r="O2403" s="8" t="s">
        <v>29842</v>
      </c>
      <c r="P2403" s="8" t="s">
        <v>45787</v>
      </c>
      <c r="Q2403" s="8" t="s">
        <v>2110</v>
      </c>
      <c r="R2403" s="8" t="s">
        <v>8161</v>
      </c>
      <c r="S2403" s="17" t="s">
        <v>8162</v>
      </c>
      <c r="T2403" s="18">
        <v>43045</v>
      </c>
      <c r="U2403" s="8">
        <v>0.58333333333333337</v>
      </c>
      <c r="V2403" s="8">
        <v>0.66666666666666663</v>
      </c>
      <c r="W2403" s="8" t="s">
        <v>1100</v>
      </c>
      <c r="X2403" s="8" t="s">
        <v>8637</v>
      </c>
      <c r="Y2403" s="8" t="s">
        <v>45730</v>
      </c>
      <c r="Z2403" s="17" t="s">
        <v>8638</v>
      </c>
      <c r="AA2403" s="8" t="s">
        <v>8639</v>
      </c>
      <c r="AB2403" s="8" t="s">
        <v>8640</v>
      </c>
    </row>
    <row r="2404" spans="1:28" x14ac:dyDescent="0.2">
      <c r="A2404" s="8" t="s">
        <v>8641</v>
      </c>
      <c r="B2404" s="8" t="s">
        <v>8642</v>
      </c>
      <c r="C2404" s="8" t="s">
        <v>45743</v>
      </c>
      <c r="D2404" s="8" t="s">
        <v>45744</v>
      </c>
      <c r="E2404" s="8" t="s">
        <v>266</v>
      </c>
      <c r="F2404" s="8" t="s">
        <v>255</v>
      </c>
      <c r="G2404" s="8" t="s">
        <v>266</v>
      </c>
      <c r="H2404" s="8" t="s">
        <v>255</v>
      </c>
      <c r="I2404" s="8" t="s">
        <v>8156</v>
      </c>
      <c r="J2404" s="8" t="s">
        <v>28</v>
      </c>
      <c r="K2404" s="8" t="s">
        <v>30</v>
      </c>
      <c r="L2404" s="8" t="s">
        <v>566</v>
      </c>
      <c r="M2404" s="8" t="s">
        <v>8643</v>
      </c>
      <c r="N2404" s="8" t="s">
        <v>10716</v>
      </c>
      <c r="O2404" s="8" t="s">
        <v>29842</v>
      </c>
      <c r="P2404" s="8" t="s">
        <v>45787</v>
      </c>
      <c r="Q2404" s="8" t="s">
        <v>2110</v>
      </c>
      <c r="R2404" s="8" t="s">
        <v>8161</v>
      </c>
      <c r="S2404" s="17" t="s">
        <v>8162</v>
      </c>
      <c r="T2404" s="18">
        <v>43046</v>
      </c>
      <c r="U2404" s="8">
        <v>0.25</v>
      </c>
      <c r="V2404" s="8">
        <v>0.41666666666666669</v>
      </c>
      <c r="W2404" s="8" t="s">
        <v>739</v>
      </c>
      <c r="X2404" s="8" t="s">
        <v>8644</v>
      </c>
      <c r="Y2404" s="8" t="s">
        <v>45730</v>
      </c>
      <c r="Z2404" s="17" t="s">
        <v>8197</v>
      </c>
      <c r="AA2404" s="8" t="s">
        <v>8645</v>
      </c>
      <c r="AB2404" s="8" t="s">
        <v>8646</v>
      </c>
    </row>
    <row r="2405" spans="1:28" x14ac:dyDescent="0.2">
      <c r="A2405" s="8" t="s">
        <v>8647</v>
      </c>
      <c r="B2405" s="8" t="s">
        <v>8648</v>
      </c>
      <c r="C2405" s="8" t="s">
        <v>45743</v>
      </c>
      <c r="D2405" s="8" t="s">
        <v>45744</v>
      </c>
      <c r="E2405" s="8" t="s">
        <v>266</v>
      </c>
      <c r="F2405" s="8" t="s">
        <v>255</v>
      </c>
      <c r="G2405" s="8" t="s">
        <v>266</v>
      </c>
      <c r="H2405" s="8" t="s">
        <v>255</v>
      </c>
      <c r="I2405" s="8" t="s">
        <v>8156</v>
      </c>
      <c r="J2405" s="8" t="s">
        <v>28</v>
      </c>
      <c r="K2405" s="8" t="s">
        <v>30</v>
      </c>
      <c r="L2405" s="8" t="s">
        <v>8643</v>
      </c>
      <c r="M2405" s="8" t="s">
        <v>8649</v>
      </c>
      <c r="N2405" s="8" t="s">
        <v>10716</v>
      </c>
      <c r="O2405" s="8" t="s">
        <v>29842</v>
      </c>
      <c r="P2405" s="8" t="s">
        <v>45787</v>
      </c>
      <c r="Q2405" s="8" t="s">
        <v>2110</v>
      </c>
      <c r="R2405" s="8" t="s">
        <v>8161</v>
      </c>
      <c r="S2405" s="17" t="s">
        <v>8162</v>
      </c>
      <c r="T2405" s="18">
        <v>43046</v>
      </c>
      <c r="U2405" s="8">
        <v>0.41666666666666669</v>
      </c>
      <c r="V2405" s="8">
        <v>0.54166666666666663</v>
      </c>
      <c r="W2405" s="8" t="s">
        <v>1283</v>
      </c>
      <c r="X2405" s="8" t="s">
        <v>8650</v>
      </c>
      <c r="Y2405" s="8" t="s">
        <v>45730</v>
      </c>
      <c r="Z2405" s="17" t="s">
        <v>8651</v>
      </c>
      <c r="AA2405" s="8" t="s">
        <v>8652</v>
      </c>
      <c r="AB2405" s="8" t="s">
        <v>8653</v>
      </c>
    </row>
    <row r="2406" spans="1:28" x14ac:dyDescent="0.2">
      <c r="A2406" s="8" t="s">
        <v>8654</v>
      </c>
      <c r="B2406" s="8" t="s">
        <v>8655</v>
      </c>
      <c r="C2406" s="8" t="s">
        <v>45743</v>
      </c>
      <c r="D2406" s="8" t="s">
        <v>45744</v>
      </c>
      <c r="E2406" s="8" t="s">
        <v>266</v>
      </c>
      <c r="F2406" s="8" t="s">
        <v>255</v>
      </c>
      <c r="G2406" s="8" t="s">
        <v>266</v>
      </c>
      <c r="H2406" s="8" t="s">
        <v>255</v>
      </c>
      <c r="I2406" s="8" t="s">
        <v>8156</v>
      </c>
      <c r="J2406" s="8" t="s">
        <v>28</v>
      </c>
      <c r="K2406" s="8" t="s">
        <v>30</v>
      </c>
      <c r="L2406" s="8" t="s">
        <v>8649</v>
      </c>
      <c r="M2406" s="8" t="s">
        <v>858</v>
      </c>
      <c r="N2406" s="8" t="s">
        <v>10716</v>
      </c>
      <c r="O2406" s="8" t="s">
        <v>29842</v>
      </c>
      <c r="P2406" s="8" t="s">
        <v>45787</v>
      </c>
      <c r="Q2406" s="8" t="s">
        <v>2110</v>
      </c>
      <c r="R2406" s="8" t="s">
        <v>8161</v>
      </c>
      <c r="S2406" s="17" t="s">
        <v>8162</v>
      </c>
      <c r="T2406" s="18">
        <v>43046</v>
      </c>
      <c r="U2406" s="8">
        <v>0.54166666666666663</v>
      </c>
      <c r="V2406" s="8">
        <v>0.66666666666666663</v>
      </c>
      <c r="W2406" s="8" t="s">
        <v>1283</v>
      </c>
      <c r="X2406" s="8" t="s">
        <v>8656</v>
      </c>
      <c r="Y2406" s="8" t="s">
        <v>45730</v>
      </c>
      <c r="Z2406" s="17" t="s">
        <v>8657</v>
      </c>
      <c r="AA2406" s="8" t="s">
        <v>8658</v>
      </c>
      <c r="AB2406" s="8" t="s">
        <v>8659</v>
      </c>
    </row>
    <row r="2407" spans="1:28" x14ac:dyDescent="0.2">
      <c r="A2407" s="8" t="s">
        <v>8660</v>
      </c>
      <c r="B2407" s="8" t="s">
        <v>8661</v>
      </c>
      <c r="C2407" s="8" t="s">
        <v>45743</v>
      </c>
      <c r="D2407" s="8" t="s">
        <v>45744</v>
      </c>
      <c r="E2407" s="8" t="s">
        <v>275</v>
      </c>
      <c r="F2407" s="8" t="s">
        <v>274</v>
      </c>
      <c r="G2407" s="8" t="s">
        <v>275</v>
      </c>
      <c r="H2407" s="8" t="s">
        <v>274</v>
      </c>
      <c r="I2407" s="8" t="s">
        <v>8156</v>
      </c>
      <c r="J2407" s="8" t="s">
        <v>28</v>
      </c>
      <c r="K2407" s="8" t="s">
        <v>30</v>
      </c>
      <c r="L2407" s="8" t="s">
        <v>8662</v>
      </c>
      <c r="M2407" s="8" t="s">
        <v>8663</v>
      </c>
      <c r="N2407" s="8" t="s">
        <v>10716</v>
      </c>
      <c r="O2407" s="8" t="s">
        <v>29842</v>
      </c>
      <c r="P2407" s="8" t="s">
        <v>45787</v>
      </c>
      <c r="Q2407" s="8" t="s">
        <v>2110</v>
      </c>
      <c r="R2407" s="8" t="s">
        <v>8161</v>
      </c>
      <c r="S2407" s="17" t="s">
        <v>8162</v>
      </c>
      <c r="T2407" s="18">
        <v>43047</v>
      </c>
      <c r="U2407" s="8">
        <v>0.25</v>
      </c>
      <c r="V2407" s="8">
        <v>0.41666666666666669</v>
      </c>
      <c r="W2407" s="8" t="s">
        <v>739</v>
      </c>
      <c r="X2407" s="8" t="s">
        <v>8664</v>
      </c>
      <c r="Y2407" s="8" t="s">
        <v>45730</v>
      </c>
      <c r="Z2407" s="17" t="s">
        <v>8209</v>
      </c>
      <c r="AA2407" s="8" t="s">
        <v>8665</v>
      </c>
      <c r="AB2407" s="8" t="s">
        <v>8666</v>
      </c>
    </row>
    <row r="2408" spans="1:28" x14ac:dyDescent="0.2">
      <c r="A2408" s="8" t="s">
        <v>8667</v>
      </c>
      <c r="B2408" s="8" t="s">
        <v>8668</v>
      </c>
      <c r="C2408" s="8" t="s">
        <v>45743</v>
      </c>
      <c r="D2408" s="8" t="s">
        <v>45744</v>
      </c>
      <c r="E2408" s="8" t="s">
        <v>275</v>
      </c>
      <c r="F2408" s="8" t="s">
        <v>274</v>
      </c>
      <c r="G2408" s="8" t="s">
        <v>275</v>
      </c>
      <c r="H2408" s="8" t="s">
        <v>274</v>
      </c>
      <c r="I2408" s="8" t="s">
        <v>8156</v>
      </c>
      <c r="J2408" s="8" t="s">
        <v>28</v>
      </c>
      <c r="K2408" s="8" t="s">
        <v>30</v>
      </c>
      <c r="L2408" s="8" t="s">
        <v>8663</v>
      </c>
      <c r="M2408" s="8" t="s">
        <v>8669</v>
      </c>
      <c r="N2408" s="8" t="s">
        <v>10716</v>
      </c>
      <c r="O2408" s="8" t="s">
        <v>29842</v>
      </c>
      <c r="P2408" s="8" t="s">
        <v>45787</v>
      </c>
      <c r="Q2408" s="8" t="s">
        <v>2110</v>
      </c>
      <c r="R2408" s="8" t="s">
        <v>8161</v>
      </c>
      <c r="S2408" s="17" t="s">
        <v>8162</v>
      </c>
      <c r="T2408" s="18">
        <v>43047</v>
      </c>
      <c r="U2408" s="8">
        <v>0.41666666666666669</v>
      </c>
      <c r="V2408" s="8">
        <v>0.58333333333333337</v>
      </c>
      <c r="W2408" s="8" t="s">
        <v>739</v>
      </c>
      <c r="X2408" s="8" t="s">
        <v>8670</v>
      </c>
      <c r="Y2408" s="8" t="s">
        <v>45730</v>
      </c>
      <c r="Z2408" s="17" t="s">
        <v>8209</v>
      </c>
      <c r="AA2408" s="8" t="s">
        <v>8671</v>
      </c>
      <c r="AB2408" s="8" t="s">
        <v>8672</v>
      </c>
    </row>
    <row r="2409" spans="1:28" x14ac:dyDescent="0.2">
      <c r="A2409" s="8" t="s">
        <v>8673</v>
      </c>
      <c r="B2409" s="8" t="s">
        <v>8674</v>
      </c>
      <c r="C2409" s="8" t="s">
        <v>45743</v>
      </c>
      <c r="D2409" s="8" t="s">
        <v>45744</v>
      </c>
      <c r="E2409" s="8" t="s">
        <v>275</v>
      </c>
      <c r="F2409" s="8" t="s">
        <v>274</v>
      </c>
      <c r="G2409" s="8" t="s">
        <v>275</v>
      </c>
      <c r="H2409" s="8" t="s">
        <v>274</v>
      </c>
      <c r="I2409" s="8" t="s">
        <v>8156</v>
      </c>
      <c r="J2409" s="8" t="s">
        <v>28</v>
      </c>
      <c r="K2409" s="8" t="s">
        <v>30</v>
      </c>
      <c r="L2409" s="8" t="s">
        <v>8669</v>
      </c>
      <c r="M2409" s="8" t="s">
        <v>8675</v>
      </c>
      <c r="N2409" s="8" t="s">
        <v>10716</v>
      </c>
      <c r="O2409" s="8" t="s">
        <v>29842</v>
      </c>
      <c r="P2409" s="8" t="s">
        <v>45787</v>
      </c>
      <c r="Q2409" s="8" t="s">
        <v>2110</v>
      </c>
      <c r="R2409" s="8" t="s">
        <v>8161</v>
      </c>
      <c r="S2409" s="17" t="s">
        <v>8162</v>
      </c>
      <c r="T2409" s="18">
        <v>43047</v>
      </c>
      <c r="U2409" s="8">
        <v>0.58333333333333337</v>
      </c>
      <c r="V2409" s="8">
        <v>0.66666666666666663</v>
      </c>
      <c r="W2409" s="8" t="s">
        <v>1100</v>
      </c>
      <c r="X2409" s="8" t="s">
        <v>8676</v>
      </c>
      <c r="Y2409" s="8" t="s">
        <v>45730</v>
      </c>
      <c r="Z2409" s="17" t="s">
        <v>8197</v>
      </c>
      <c r="AA2409" s="8" t="s">
        <v>8677</v>
      </c>
      <c r="AB2409" s="8" t="s">
        <v>8678</v>
      </c>
    </row>
    <row r="2410" spans="1:28" x14ac:dyDescent="0.2">
      <c r="A2410" s="8" t="s">
        <v>8679</v>
      </c>
      <c r="B2410" s="8" t="s">
        <v>8680</v>
      </c>
      <c r="C2410" s="8" t="s">
        <v>45743</v>
      </c>
      <c r="D2410" s="8" t="s">
        <v>45744</v>
      </c>
      <c r="E2410" s="8" t="s">
        <v>285</v>
      </c>
      <c r="F2410" s="8" t="s">
        <v>274</v>
      </c>
      <c r="G2410" s="8" t="s">
        <v>285</v>
      </c>
      <c r="H2410" s="8" t="s">
        <v>274</v>
      </c>
      <c r="I2410" s="8" t="s">
        <v>8156</v>
      </c>
      <c r="J2410" s="8" t="s">
        <v>28</v>
      </c>
      <c r="K2410" s="8" t="s">
        <v>30</v>
      </c>
      <c r="L2410" s="8" t="s">
        <v>8681</v>
      </c>
      <c r="M2410" s="8" t="s">
        <v>8682</v>
      </c>
      <c r="N2410" s="8" t="s">
        <v>10716</v>
      </c>
      <c r="O2410" s="8" t="s">
        <v>29842</v>
      </c>
      <c r="P2410" s="8" t="s">
        <v>45787</v>
      </c>
      <c r="Q2410" s="8" t="s">
        <v>2110</v>
      </c>
      <c r="R2410" s="8" t="s">
        <v>8161</v>
      </c>
      <c r="S2410" s="17" t="s">
        <v>8162</v>
      </c>
      <c r="T2410" s="18">
        <v>43048</v>
      </c>
      <c r="U2410" s="8">
        <v>0.25</v>
      </c>
      <c r="V2410" s="8">
        <v>0.45833333333333331</v>
      </c>
      <c r="W2410" s="8" t="s">
        <v>773</v>
      </c>
      <c r="X2410" s="8" t="s">
        <v>8683</v>
      </c>
      <c r="Y2410" s="8" t="s">
        <v>45730</v>
      </c>
      <c r="Z2410" s="17" t="s">
        <v>8684</v>
      </c>
      <c r="AA2410" s="8" t="s">
        <v>8685</v>
      </c>
      <c r="AB2410" s="8" t="s">
        <v>8686</v>
      </c>
    </row>
    <row r="2411" spans="1:28" x14ac:dyDescent="0.2">
      <c r="A2411" s="8" t="s">
        <v>8687</v>
      </c>
      <c r="B2411" s="8" t="s">
        <v>8688</v>
      </c>
      <c r="C2411" s="8" t="s">
        <v>45743</v>
      </c>
      <c r="D2411" s="8" t="s">
        <v>45744</v>
      </c>
      <c r="E2411" s="8" t="s">
        <v>285</v>
      </c>
      <c r="F2411" s="8" t="s">
        <v>274</v>
      </c>
      <c r="G2411" s="8" t="s">
        <v>285</v>
      </c>
      <c r="H2411" s="8" t="s">
        <v>274</v>
      </c>
      <c r="I2411" s="8" t="s">
        <v>8156</v>
      </c>
      <c r="J2411" s="8" t="s">
        <v>28</v>
      </c>
      <c r="K2411" s="8" t="s">
        <v>30</v>
      </c>
      <c r="L2411" s="8" t="s">
        <v>8682</v>
      </c>
      <c r="M2411" s="8" t="s">
        <v>8689</v>
      </c>
      <c r="N2411" s="8" t="s">
        <v>10716</v>
      </c>
      <c r="O2411" s="8" t="s">
        <v>29842</v>
      </c>
      <c r="P2411" s="8" t="s">
        <v>45787</v>
      </c>
      <c r="Q2411" s="8" t="s">
        <v>2110</v>
      </c>
      <c r="R2411" s="8" t="s">
        <v>8161</v>
      </c>
      <c r="S2411" s="17" t="s">
        <v>8162</v>
      </c>
      <c r="T2411" s="18">
        <v>43048</v>
      </c>
      <c r="U2411" s="8">
        <v>0.45833333333333331</v>
      </c>
      <c r="V2411" s="8">
        <v>0.66666666666666663</v>
      </c>
      <c r="W2411" s="8" t="s">
        <v>773</v>
      </c>
      <c r="X2411" s="8" t="s">
        <v>8690</v>
      </c>
      <c r="Y2411" s="8" t="s">
        <v>45730</v>
      </c>
      <c r="Z2411" s="17" t="s">
        <v>8684</v>
      </c>
      <c r="AA2411" s="8" t="s">
        <v>8691</v>
      </c>
      <c r="AB2411" s="8" t="s">
        <v>8692</v>
      </c>
    </row>
    <row r="2412" spans="1:28" x14ac:dyDescent="0.2">
      <c r="A2412" s="8" t="s">
        <v>8693</v>
      </c>
      <c r="B2412" s="8" t="s">
        <v>8694</v>
      </c>
      <c r="C2412" s="8" t="s">
        <v>45743</v>
      </c>
      <c r="D2412" s="8" t="s">
        <v>45744</v>
      </c>
      <c r="E2412" s="8" t="s">
        <v>1989</v>
      </c>
      <c r="F2412" s="8" t="s">
        <v>274</v>
      </c>
      <c r="G2412" s="8" t="s">
        <v>1989</v>
      </c>
      <c r="H2412" s="8" t="s">
        <v>274</v>
      </c>
      <c r="I2412" s="8" t="s">
        <v>8156</v>
      </c>
      <c r="J2412" s="8" t="s">
        <v>28</v>
      </c>
      <c r="K2412" s="8" t="s">
        <v>30</v>
      </c>
      <c r="L2412" s="8" t="s">
        <v>8695</v>
      </c>
      <c r="M2412" s="8" t="s">
        <v>8696</v>
      </c>
      <c r="N2412" s="8" t="s">
        <v>10716</v>
      </c>
      <c r="O2412" s="8" t="s">
        <v>29842</v>
      </c>
      <c r="P2412" s="8" t="s">
        <v>45787</v>
      </c>
      <c r="Q2412" s="8" t="s">
        <v>2110</v>
      </c>
      <c r="R2412" s="8" t="s">
        <v>8161</v>
      </c>
      <c r="S2412" s="17" t="s">
        <v>8162</v>
      </c>
      <c r="T2412" s="18">
        <v>43049</v>
      </c>
      <c r="U2412" s="8">
        <v>0.25</v>
      </c>
      <c r="V2412" s="8">
        <v>0.41666666666666669</v>
      </c>
      <c r="W2412" s="8" t="s">
        <v>739</v>
      </c>
      <c r="X2412" s="8" t="s">
        <v>8697</v>
      </c>
      <c r="Y2412" s="8" t="s">
        <v>45730</v>
      </c>
      <c r="Z2412" s="17" t="s">
        <v>8698</v>
      </c>
      <c r="AA2412" s="8" t="s">
        <v>8699</v>
      </c>
      <c r="AB2412" s="8" t="s">
        <v>8700</v>
      </c>
    </row>
    <row r="2413" spans="1:28" x14ac:dyDescent="0.2">
      <c r="A2413" s="8" t="s">
        <v>8701</v>
      </c>
      <c r="B2413" s="8" t="s">
        <v>8702</v>
      </c>
      <c r="C2413" s="8" t="s">
        <v>45743</v>
      </c>
      <c r="D2413" s="8" t="s">
        <v>45744</v>
      </c>
      <c r="E2413" s="8" t="s">
        <v>1989</v>
      </c>
      <c r="F2413" s="8" t="s">
        <v>274</v>
      </c>
      <c r="G2413" s="8" t="s">
        <v>1989</v>
      </c>
      <c r="H2413" s="8" t="s">
        <v>274</v>
      </c>
      <c r="I2413" s="8" t="s">
        <v>8156</v>
      </c>
      <c r="J2413" s="8" t="s">
        <v>28</v>
      </c>
      <c r="K2413" s="8" t="s">
        <v>30</v>
      </c>
      <c r="L2413" s="8" t="s">
        <v>8696</v>
      </c>
      <c r="M2413" s="8" t="s">
        <v>8703</v>
      </c>
      <c r="N2413" s="8" t="s">
        <v>10716</v>
      </c>
      <c r="O2413" s="8" t="s">
        <v>29842</v>
      </c>
      <c r="P2413" s="8" t="s">
        <v>45787</v>
      </c>
      <c r="Q2413" s="8" t="s">
        <v>2110</v>
      </c>
      <c r="R2413" s="8" t="s">
        <v>8161</v>
      </c>
      <c r="S2413" s="17" t="s">
        <v>8162</v>
      </c>
      <c r="T2413" s="18">
        <v>43049</v>
      </c>
      <c r="U2413" s="8">
        <v>0.41666666666666669</v>
      </c>
      <c r="V2413" s="8">
        <v>0.58333333333333337</v>
      </c>
      <c r="W2413" s="8" t="s">
        <v>739</v>
      </c>
      <c r="X2413" s="8" t="s">
        <v>8704</v>
      </c>
      <c r="Y2413" s="8" t="s">
        <v>45730</v>
      </c>
      <c r="Z2413" s="17" t="s">
        <v>8197</v>
      </c>
      <c r="AA2413" s="8" t="s">
        <v>8705</v>
      </c>
      <c r="AB2413" s="8" t="s">
        <v>8706</v>
      </c>
    </row>
    <row r="2414" spans="1:28" x14ac:dyDescent="0.2">
      <c r="A2414" s="8" t="s">
        <v>9539</v>
      </c>
      <c r="B2414" s="8" t="s">
        <v>9540</v>
      </c>
      <c r="C2414" s="8" t="s">
        <v>45743</v>
      </c>
      <c r="D2414" s="8" t="s">
        <v>45744</v>
      </c>
      <c r="E2414" s="8" t="s">
        <v>46</v>
      </c>
      <c r="F2414" s="8" t="s">
        <v>27</v>
      </c>
      <c r="G2414" s="8" t="s">
        <v>46</v>
      </c>
      <c r="H2414" s="8" t="s">
        <v>27</v>
      </c>
      <c r="I2414" s="8" t="s">
        <v>9541</v>
      </c>
      <c r="J2414" s="8" t="s">
        <v>28</v>
      </c>
      <c r="K2414" s="8" t="s">
        <v>773</v>
      </c>
      <c r="L2414" s="8" t="s">
        <v>2000</v>
      </c>
      <c r="M2414" s="8" t="s">
        <v>2001</v>
      </c>
      <c r="N2414" s="8" t="s">
        <v>10716</v>
      </c>
      <c r="O2414" s="8" t="s">
        <v>29842</v>
      </c>
      <c r="P2414" s="8" t="s">
        <v>45787</v>
      </c>
      <c r="Q2414" s="8" t="s">
        <v>2818</v>
      </c>
      <c r="R2414" s="8" t="s">
        <v>9542</v>
      </c>
      <c r="S2414" s="17" t="s">
        <v>9543</v>
      </c>
      <c r="T2414" s="18">
        <v>43010</v>
      </c>
      <c r="U2414" s="8">
        <v>0.25</v>
      </c>
      <c r="V2414" s="8">
        <v>0.66666666666666663</v>
      </c>
      <c r="W2414" s="8" t="s">
        <v>792</v>
      </c>
      <c r="X2414" s="8" t="s">
        <v>9544</v>
      </c>
      <c r="Y2414" s="8" t="s">
        <v>9545</v>
      </c>
      <c r="Z2414" s="17" t="s">
        <v>9546</v>
      </c>
      <c r="AA2414" s="8" t="s">
        <v>9547</v>
      </c>
      <c r="AB2414" s="8" t="s">
        <v>9548</v>
      </c>
    </row>
    <row r="2415" spans="1:28" x14ac:dyDescent="0.2">
      <c r="A2415" s="8" t="s">
        <v>9549</v>
      </c>
      <c r="B2415" s="8" t="s">
        <v>9550</v>
      </c>
      <c r="C2415" s="8" t="s">
        <v>45743</v>
      </c>
      <c r="D2415" s="8" t="s">
        <v>45744</v>
      </c>
      <c r="E2415" s="8" t="s">
        <v>55</v>
      </c>
      <c r="F2415" s="8" t="s">
        <v>27</v>
      </c>
      <c r="G2415" s="8" t="s">
        <v>55</v>
      </c>
      <c r="H2415" s="8" t="s">
        <v>27</v>
      </c>
      <c r="I2415" s="8" t="s">
        <v>9541</v>
      </c>
      <c r="J2415" s="8" t="s">
        <v>28</v>
      </c>
      <c r="K2415" s="8" t="s">
        <v>773</v>
      </c>
      <c r="L2415" s="8" t="s">
        <v>2011</v>
      </c>
      <c r="M2415" s="8" t="s">
        <v>2012</v>
      </c>
      <c r="N2415" s="8" t="s">
        <v>10716</v>
      </c>
      <c r="O2415" s="8" t="s">
        <v>29842</v>
      </c>
      <c r="P2415" s="8" t="s">
        <v>45787</v>
      </c>
      <c r="Q2415" s="8" t="s">
        <v>2818</v>
      </c>
      <c r="R2415" s="8" t="s">
        <v>9542</v>
      </c>
      <c r="S2415" s="17" t="s">
        <v>9543</v>
      </c>
      <c r="T2415" s="18">
        <v>43011</v>
      </c>
      <c r="U2415" s="8">
        <v>0.25</v>
      </c>
      <c r="V2415" s="8">
        <v>0.66666666666666663</v>
      </c>
      <c r="W2415" s="8" t="s">
        <v>792</v>
      </c>
      <c r="X2415" s="8" t="s">
        <v>9544</v>
      </c>
      <c r="Y2415" s="8" t="s">
        <v>9545</v>
      </c>
      <c r="Z2415" s="17" t="s">
        <v>9551</v>
      </c>
      <c r="AA2415" s="8" t="s">
        <v>9552</v>
      </c>
      <c r="AB2415" s="8" t="s">
        <v>9553</v>
      </c>
    </row>
    <row r="2416" spans="1:28" x14ac:dyDescent="0.2">
      <c r="A2416" s="8" t="s">
        <v>9554</v>
      </c>
      <c r="B2416" s="8" t="s">
        <v>9555</v>
      </c>
      <c r="C2416" s="8" t="s">
        <v>45743</v>
      </c>
      <c r="D2416" s="8" t="s">
        <v>45744</v>
      </c>
      <c r="E2416" s="8" t="s">
        <v>66</v>
      </c>
      <c r="F2416" s="8" t="s">
        <v>65</v>
      </c>
      <c r="G2416" s="8" t="s">
        <v>66</v>
      </c>
      <c r="H2416" s="8" t="s">
        <v>65</v>
      </c>
      <c r="I2416" s="8" t="s">
        <v>9541</v>
      </c>
      <c r="J2416" s="8" t="s">
        <v>28</v>
      </c>
      <c r="K2416" s="8" t="s">
        <v>773</v>
      </c>
      <c r="L2416" s="8" t="s">
        <v>297</v>
      </c>
      <c r="M2416" s="8" t="s">
        <v>2017</v>
      </c>
      <c r="N2416" s="8" t="s">
        <v>10716</v>
      </c>
      <c r="O2416" s="8" t="s">
        <v>29842</v>
      </c>
      <c r="P2416" s="8" t="s">
        <v>45787</v>
      </c>
      <c r="Q2416" s="8" t="s">
        <v>2818</v>
      </c>
      <c r="R2416" s="8" t="s">
        <v>9542</v>
      </c>
      <c r="S2416" s="17" t="s">
        <v>9543</v>
      </c>
      <c r="T2416" s="18">
        <v>43012</v>
      </c>
      <c r="U2416" s="8">
        <v>0.25</v>
      </c>
      <c r="V2416" s="8">
        <v>0.66666666666666663</v>
      </c>
      <c r="W2416" s="8" t="s">
        <v>792</v>
      </c>
      <c r="X2416" s="8" t="s">
        <v>9544</v>
      </c>
      <c r="Y2416" s="8" t="s">
        <v>9545</v>
      </c>
      <c r="Z2416" s="17" t="s">
        <v>9556</v>
      </c>
      <c r="AA2416" s="8" t="s">
        <v>9557</v>
      </c>
      <c r="AB2416" s="8" t="s">
        <v>9558</v>
      </c>
    </row>
    <row r="2417" spans="1:28" x14ac:dyDescent="0.2">
      <c r="A2417" s="8" t="s">
        <v>9559</v>
      </c>
      <c r="B2417" s="8" t="s">
        <v>9560</v>
      </c>
      <c r="C2417" s="8" t="s">
        <v>45743</v>
      </c>
      <c r="D2417" s="8" t="s">
        <v>45744</v>
      </c>
      <c r="E2417" s="8" t="s">
        <v>86</v>
      </c>
      <c r="F2417" s="8" t="s">
        <v>65</v>
      </c>
      <c r="G2417" s="8" t="s">
        <v>86</v>
      </c>
      <c r="H2417" s="8" t="s">
        <v>65</v>
      </c>
      <c r="I2417" s="8" t="s">
        <v>9541</v>
      </c>
      <c r="J2417" s="8" t="s">
        <v>28</v>
      </c>
      <c r="K2417" s="8" t="s">
        <v>773</v>
      </c>
      <c r="L2417" s="8" t="s">
        <v>310</v>
      </c>
      <c r="M2417" s="8" t="s">
        <v>2023</v>
      </c>
      <c r="N2417" s="8" t="s">
        <v>10716</v>
      </c>
      <c r="O2417" s="8" t="s">
        <v>29842</v>
      </c>
      <c r="P2417" s="8" t="s">
        <v>45787</v>
      </c>
      <c r="Q2417" s="8" t="s">
        <v>2818</v>
      </c>
      <c r="R2417" s="8" t="s">
        <v>9542</v>
      </c>
      <c r="S2417" s="17" t="s">
        <v>9543</v>
      </c>
      <c r="T2417" s="18">
        <v>43013</v>
      </c>
      <c r="U2417" s="8">
        <v>0.25</v>
      </c>
      <c r="V2417" s="8">
        <v>0.66666666666666663</v>
      </c>
      <c r="W2417" s="8" t="s">
        <v>792</v>
      </c>
      <c r="X2417" s="8" t="s">
        <v>9544</v>
      </c>
      <c r="Y2417" s="8" t="s">
        <v>9545</v>
      </c>
      <c r="Z2417" s="17" t="s">
        <v>9561</v>
      </c>
      <c r="AA2417" s="8" t="s">
        <v>9562</v>
      </c>
      <c r="AB2417" s="8" t="s">
        <v>9563</v>
      </c>
    </row>
    <row r="2418" spans="1:28" x14ac:dyDescent="0.2">
      <c r="A2418" s="8" t="s">
        <v>9564</v>
      </c>
      <c r="B2418" s="8" t="s">
        <v>9565</v>
      </c>
      <c r="C2418" s="8" t="s">
        <v>45743</v>
      </c>
      <c r="D2418" s="8" t="s">
        <v>45744</v>
      </c>
      <c r="E2418" s="8" t="s">
        <v>76</v>
      </c>
      <c r="F2418" s="8" t="s">
        <v>65</v>
      </c>
      <c r="G2418" s="8" t="s">
        <v>76</v>
      </c>
      <c r="H2418" s="8" t="s">
        <v>65</v>
      </c>
      <c r="I2418" s="8" t="s">
        <v>9541</v>
      </c>
      <c r="J2418" s="8" t="s">
        <v>28</v>
      </c>
      <c r="K2418" s="8" t="s">
        <v>773</v>
      </c>
      <c r="L2418" s="8" t="s">
        <v>319</v>
      </c>
      <c r="M2418" s="8" t="s">
        <v>2028</v>
      </c>
      <c r="N2418" s="8" t="s">
        <v>10716</v>
      </c>
      <c r="O2418" s="8" t="s">
        <v>29842</v>
      </c>
      <c r="P2418" s="8" t="s">
        <v>45787</v>
      </c>
      <c r="Q2418" s="8" t="s">
        <v>2818</v>
      </c>
      <c r="R2418" s="8" t="s">
        <v>9542</v>
      </c>
      <c r="S2418" s="17" t="s">
        <v>9543</v>
      </c>
      <c r="T2418" s="18">
        <v>43014</v>
      </c>
      <c r="U2418" s="8">
        <v>0.25</v>
      </c>
      <c r="V2418" s="8">
        <v>0.66666666666666663</v>
      </c>
      <c r="W2418" s="8" t="s">
        <v>792</v>
      </c>
      <c r="X2418" s="8" t="s">
        <v>9566</v>
      </c>
      <c r="Y2418" s="8" t="s">
        <v>9567</v>
      </c>
      <c r="Z2418" s="17" t="s">
        <v>9568</v>
      </c>
      <c r="AA2418" s="8" t="s">
        <v>9569</v>
      </c>
      <c r="AB2418" s="8" t="s">
        <v>9570</v>
      </c>
    </row>
    <row r="2419" spans="1:28" x14ac:dyDescent="0.2">
      <c r="A2419" s="8" t="s">
        <v>9571</v>
      </c>
      <c r="B2419" s="8" t="s">
        <v>9572</v>
      </c>
      <c r="C2419" s="8" t="s">
        <v>45743</v>
      </c>
      <c r="D2419" s="8" t="s">
        <v>45744</v>
      </c>
      <c r="E2419" s="8" t="s">
        <v>335</v>
      </c>
      <c r="F2419" s="8" t="s">
        <v>65</v>
      </c>
      <c r="G2419" s="8" t="s">
        <v>335</v>
      </c>
      <c r="H2419" s="8" t="s">
        <v>65</v>
      </c>
      <c r="I2419" s="8" t="s">
        <v>9541</v>
      </c>
      <c r="J2419" s="8" t="s">
        <v>28</v>
      </c>
      <c r="K2419" s="8" t="s">
        <v>773</v>
      </c>
      <c r="L2419" s="8" t="s">
        <v>336</v>
      </c>
      <c r="M2419" s="8" t="s">
        <v>2034</v>
      </c>
      <c r="N2419" s="8" t="s">
        <v>10716</v>
      </c>
      <c r="O2419" s="8" t="s">
        <v>29842</v>
      </c>
      <c r="P2419" s="8" t="s">
        <v>45787</v>
      </c>
      <c r="Q2419" s="8" t="s">
        <v>2818</v>
      </c>
      <c r="R2419" s="8" t="s">
        <v>9542</v>
      </c>
      <c r="S2419" s="17" t="s">
        <v>9543</v>
      </c>
      <c r="T2419" s="18">
        <v>43017</v>
      </c>
      <c r="U2419" s="8">
        <v>0.25</v>
      </c>
      <c r="V2419" s="8">
        <v>0.66666666666666663</v>
      </c>
      <c r="W2419" s="8" t="s">
        <v>792</v>
      </c>
      <c r="X2419" s="8" t="s">
        <v>9566</v>
      </c>
      <c r="Y2419" s="8" t="s">
        <v>9567</v>
      </c>
      <c r="Z2419" s="17" t="s">
        <v>9573</v>
      </c>
      <c r="AA2419" s="8" t="s">
        <v>9574</v>
      </c>
      <c r="AB2419" s="8" t="s">
        <v>9575</v>
      </c>
    </row>
    <row r="2420" spans="1:28" x14ac:dyDescent="0.2">
      <c r="A2420" s="8" t="s">
        <v>9576</v>
      </c>
      <c r="B2420" s="8" t="s">
        <v>9577</v>
      </c>
      <c r="C2420" s="8" t="s">
        <v>45743</v>
      </c>
      <c r="D2420" s="8" t="s">
        <v>45744</v>
      </c>
      <c r="E2420" s="8" t="s">
        <v>345</v>
      </c>
      <c r="F2420" s="8" t="s">
        <v>65</v>
      </c>
      <c r="G2420" s="8" t="s">
        <v>345</v>
      </c>
      <c r="H2420" s="8" t="s">
        <v>65</v>
      </c>
      <c r="I2420" s="8" t="s">
        <v>9541</v>
      </c>
      <c r="J2420" s="8" t="s">
        <v>28</v>
      </c>
      <c r="K2420" s="8" t="s">
        <v>773</v>
      </c>
      <c r="L2420" s="8" t="s">
        <v>346</v>
      </c>
      <c r="M2420" s="8" t="s">
        <v>2040</v>
      </c>
      <c r="N2420" s="8" t="s">
        <v>10716</v>
      </c>
      <c r="O2420" s="8" t="s">
        <v>29842</v>
      </c>
      <c r="P2420" s="8" t="s">
        <v>45787</v>
      </c>
      <c r="Q2420" s="8" t="s">
        <v>2818</v>
      </c>
      <c r="R2420" s="8" t="s">
        <v>9542</v>
      </c>
      <c r="S2420" s="17" t="s">
        <v>9543</v>
      </c>
      <c r="T2420" s="18">
        <v>43018</v>
      </c>
      <c r="U2420" s="8">
        <v>0.25</v>
      </c>
      <c r="V2420" s="8">
        <v>0.66666666666666663</v>
      </c>
      <c r="W2420" s="8" t="s">
        <v>792</v>
      </c>
      <c r="X2420" s="8" t="s">
        <v>9566</v>
      </c>
      <c r="Y2420" s="8" t="s">
        <v>9567</v>
      </c>
      <c r="Z2420" s="17" t="s">
        <v>9578</v>
      </c>
      <c r="AA2420" s="8" t="s">
        <v>9579</v>
      </c>
      <c r="AB2420" s="8" t="s">
        <v>9580</v>
      </c>
    </row>
    <row r="2421" spans="1:28" x14ac:dyDescent="0.2">
      <c r="A2421" s="8" t="s">
        <v>9581</v>
      </c>
      <c r="B2421" s="8" t="s">
        <v>9582</v>
      </c>
      <c r="C2421" s="8" t="s">
        <v>45743</v>
      </c>
      <c r="D2421" s="8" t="s">
        <v>45744</v>
      </c>
      <c r="E2421" s="8" t="s">
        <v>134</v>
      </c>
      <c r="F2421" s="8" t="s">
        <v>133</v>
      </c>
      <c r="G2421" s="8" t="s">
        <v>134</v>
      </c>
      <c r="H2421" s="8" t="s">
        <v>133</v>
      </c>
      <c r="I2421" s="8" t="s">
        <v>9541</v>
      </c>
      <c r="J2421" s="8" t="s">
        <v>28</v>
      </c>
      <c r="K2421" s="8" t="s">
        <v>773</v>
      </c>
      <c r="L2421" s="8" t="s">
        <v>2047</v>
      </c>
      <c r="M2421" s="8" t="s">
        <v>775</v>
      </c>
      <c r="N2421" s="8" t="s">
        <v>10716</v>
      </c>
      <c r="O2421" s="8" t="s">
        <v>29842</v>
      </c>
      <c r="P2421" s="8" t="s">
        <v>45787</v>
      </c>
      <c r="Q2421" s="8" t="s">
        <v>2818</v>
      </c>
      <c r="R2421" s="8" t="s">
        <v>9542</v>
      </c>
      <c r="S2421" s="17" t="s">
        <v>9543</v>
      </c>
      <c r="T2421" s="18">
        <v>43026</v>
      </c>
      <c r="U2421" s="8">
        <v>0.25</v>
      </c>
      <c r="V2421" s="8">
        <v>0.66666666666666663</v>
      </c>
      <c r="W2421" s="8" t="s">
        <v>792</v>
      </c>
      <c r="X2421" s="8" t="s">
        <v>9583</v>
      </c>
      <c r="Y2421" s="8" t="s">
        <v>9584</v>
      </c>
      <c r="Z2421" s="17" t="s">
        <v>9585</v>
      </c>
      <c r="AA2421" s="8" t="s">
        <v>9586</v>
      </c>
      <c r="AB2421" s="8" t="s">
        <v>9587</v>
      </c>
    </row>
    <row r="2422" spans="1:28" x14ac:dyDescent="0.2">
      <c r="A2422" s="8" t="s">
        <v>9588</v>
      </c>
      <c r="B2422" s="8" t="s">
        <v>9589</v>
      </c>
      <c r="C2422" s="8" t="s">
        <v>45743</v>
      </c>
      <c r="D2422" s="8" t="s">
        <v>45744</v>
      </c>
      <c r="E2422" s="8" t="s">
        <v>144</v>
      </c>
      <c r="F2422" s="8" t="s">
        <v>133</v>
      </c>
      <c r="G2422" s="8" t="s">
        <v>144</v>
      </c>
      <c r="H2422" s="8" t="s">
        <v>133</v>
      </c>
      <c r="I2422" s="8" t="s">
        <v>9541</v>
      </c>
      <c r="J2422" s="8" t="s">
        <v>28</v>
      </c>
      <c r="K2422" s="8" t="s">
        <v>773</v>
      </c>
      <c r="L2422" s="8" t="s">
        <v>2054</v>
      </c>
      <c r="M2422" s="8" t="s">
        <v>782</v>
      </c>
      <c r="N2422" s="8" t="s">
        <v>10716</v>
      </c>
      <c r="O2422" s="8" t="s">
        <v>29842</v>
      </c>
      <c r="P2422" s="8" t="s">
        <v>45787</v>
      </c>
      <c r="Q2422" s="8" t="s">
        <v>2818</v>
      </c>
      <c r="R2422" s="8" t="s">
        <v>9542</v>
      </c>
      <c r="S2422" s="17" t="s">
        <v>9543</v>
      </c>
      <c r="T2422" s="18">
        <v>43027</v>
      </c>
      <c r="U2422" s="8">
        <v>0.25</v>
      </c>
      <c r="V2422" s="8">
        <v>0.66666666666666663</v>
      </c>
      <c r="W2422" s="8" t="s">
        <v>792</v>
      </c>
      <c r="X2422" s="8" t="s">
        <v>9583</v>
      </c>
      <c r="Y2422" s="8" t="s">
        <v>9584</v>
      </c>
      <c r="Z2422" s="17" t="s">
        <v>9590</v>
      </c>
      <c r="AA2422" s="8" t="s">
        <v>9591</v>
      </c>
      <c r="AB2422" s="8" t="s">
        <v>9592</v>
      </c>
    </row>
    <row r="2423" spans="1:28" x14ac:dyDescent="0.2">
      <c r="A2423" s="8" t="s">
        <v>9593</v>
      </c>
      <c r="B2423" s="8" t="s">
        <v>9594</v>
      </c>
      <c r="C2423" s="8" t="s">
        <v>45743</v>
      </c>
      <c r="D2423" s="8" t="s">
        <v>45744</v>
      </c>
      <c r="E2423" s="8" t="s">
        <v>174</v>
      </c>
      <c r="F2423" s="8" t="s">
        <v>133</v>
      </c>
      <c r="G2423" s="8" t="s">
        <v>174</v>
      </c>
      <c r="H2423" s="8" t="s">
        <v>133</v>
      </c>
      <c r="I2423" s="8" t="s">
        <v>9541</v>
      </c>
      <c r="J2423" s="8" t="s">
        <v>28</v>
      </c>
      <c r="K2423" s="8" t="s">
        <v>773</v>
      </c>
      <c r="L2423" s="8" t="s">
        <v>2061</v>
      </c>
      <c r="M2423" s="8" t="s">
        <v>2062</v>
      </c>
      <c r="N2423" s="8" t="s">
        <v>10716</v>
      </c>
      <c r="O2423" s="8" t="s">
        <v>29842</v>
      </c>
      <c r="P2423" s="8" t="s">
        <v>45787</v>
      </c>
      <c r="Q2423" s="8" t="s">
        <v>2818</v>
      </c>
      <c r="R2423" s="8" t="s">
        <v>9542</v>
      </c>
      <c r="S2423" s="17" t="s">
        <v>9543</v>
      </c>
      <c r="T2423" s="18">
        <v>43028</v>
      </c>
      <c r="U2423" s="8">
        <v>0.25</v>
      </c>
      <c r="V2423" s="8">
        <v>0.58333333333333337</v>
      </c>
      <c r="W2423" s="8" t="s">
        <v>486</v>
      </c>
      <c r="X2423" s="8" t="s">
        <v>9583</v>
      </c>
      <c r="Y2423" s="8" t="s">
        <v>9584</v>
      </c>
      <c r="Z2423" s="17" t="s">
        <v>9595</v>
      </c>
      <c r="AA2423" s="8" t="s">
        <v>9596</v>
      </c>
      <c r="AB2423" s="8" t="s">
        <v>9597</v>
      </c>
    </row>
    <row r="2424" spans="1:28" x14ac:dyDescent="0.2">
      <c r="A2424" s="8" t="s">
        <v>9598</v>
      </c>
      <c r="B2424" s="8" t="s">
        <v>9599</v>
      </c>
      <c r="C2424" s="8" t="s">
        <v>45743</v>
      </c>
      <c r="D2424" s="8" t="s">
        <v>45744</v>
      </c>
      <c r="E2424" s="8" t="s">
        <v>154</v>
      </c>
      <c r="F2424" s="8" t="s">
        <v>133</v>
      </c>
      <c r="G2424" s="8" t="s">
        <v>154</v>
      </c>
      <c r="H2424" s="8" t="s">
        <v>133</v>
      </c>
      <c r="I2424" s="8" t="s">
        <v>9541</v>
      </c>
      <c r="J2424" s="8" t="s">
        <v>28</v>
      </c>
      <c r="K2424" s="8" t="s">
        <v>773</v>
      </c>
      <c r="L2424" s="8" t="s">
        <v>2068</v>
      </c>
      <c r="M2424" s="8" t="s">
        <v>799</v>
      </c>
      <c r="N2424" s="8" t="s">
        <v>10716</v>
      </c>
      <c r="O2424" s="8" t="s">
        <v>29842</v>
      </c>
      <c r="P2424" s="8" t="s">
        <v>45787</v>
      </c>
      <c r="Q2424" s="8" t="s">
        <v>2818</v>
      </c>
      <c r="R2424" s="8" t="s">
        <v>9542</v>
      </c>
      <c r="S2424" s="17" t="s">
        <v>9543</v>
      </c>
      <c r="T2424" s="18">
        <v>43031</v>
      </c>
      <c r="U2424" s="8">
        <v>0.25</v>
      </c>
      <c r="V2424" s="8">
        <v>0.66666666666666663</v>
      </c>
      <c r="W2424" s="8" t="s">
        <v>792</v>
      </c>
      <c r="X2424" s="8" t="s">
        <v>9583</v>
      </c>
      <c r="Y2424" s="8" t="s">
        <v>9584</v>
      </c>
      <c r="Z2424" s="17" t="s">
        <v>9595</v>
      </c>
      <c r="AA2424" s="8" t="s">
        <v>9600</v>
      </c>
      <c r="AB2424" s="8" t="s">
        <v>9601</v>
      </c>
    </row>
    <row r="2425" spans="1:28" x14ac:dyDescent="0.2">
      <c r="A2425" s="8" t="s">
        <v>9602</v>
      </c>
      <c r="B2425" s="8" t="s">
        <v>9603</v>
      </c>
      <c r="C2425" s="8" t="s">
        <v>45743</v>
      </c>
      <c r="D2425" s="8" t="s">
        <v>45744</v>
      </c>
      <c r="E2425" s="8" t="s">
        <v>164</v>
      </c>
      <c r="F2425" s="8" t="s">
        <v>133</v>
      </c>
      <c r="G2425" s="8" t="s">
        <v>164</v>
      </c>
      <c r="H2425" s="8" t="s">
        <v>133</v>
      </c>
      <c r="I2425" s="8" t="s">
        <v>9541</v>
      </c>
      <c r="J2425" s="8" t="s">
        <v>28</v>
      </c>
      <c r="K2425" s="8" t="s">
        <v>773</v>
      </c>
      <c r="L2425" s="8" t="s">
        <v>2073</v>
      </c>
      <c r="M2425" s="8" t="s">
        <v>805</v>
      </c>
      <c r="N2425" s="8" t="s">
        <v>10716</v>
      </c>
      <c r="O2425" s="8" t="s">
        <v>29842</v>
      </c>
      <c r="P2425" s="8" t="s">
        <v>45787</v>
      </c>
      <c r="Q2425" s="8" t="s">
        <v>2818</v>
      </c>
      <c r="R2425" s="8" t="s">
        <v>9542</v>
      </c>
      <c r="S2425" s="17" t="s">
        <v>9543</v>
      </c>
      <c r="T2425" s="18">
        <v>43032</v>
      </c>
      <c r="U2425" s="8">
        <v>0.25</v>
      </c>
      <c r="V2425" s="8">
        <v>0.66666666666666663</v>
      </c>
      <c r="W2425" s="8" t="s">
        <v>792</v>
      </c>
      <c r="X2425" s="8" t="s">
        <v>9583</v>
      </c>
      <c r="Y2425" s="8" t="s">
        <v>9584</v>
      </c>
      <c r="Z2425" s="17" t="s">
        <v>9604</v>
      </c>
      <c r="AA2425" s="8" t="s">
        <v>9605</v>
      </c>
      <c r="AB2425" s="8" t="s">
        <v>9606</v>
      </c>
    </row>
    <row r="2426" spans="1:28" x14ac:dyDescent="0.2">
      <c r="A2426" s="8" t="s">
        <v>9607</v>
      </c>
      <c r="B2426" s="8" t="s">
        <v>9608</v>
      </c>
      <c r="C2426" s="8" t="s">
        <v>45743</v>
      </c>
      <c r="D2426" s="8" t="s">
        <v>45744</v>
      </c>
      <c r="E2426" s="8" t="s">
        <v>205</v>
      </c>
      <c r="F2426" s="8" t="s">
        <v>204</v>
      </c>
      <c r="G2426" s="8" t="s">
        <v>205</v>
      </c>
      <c r="H2426" s="8" t="s">
        <v>204</v>
      </c>
      <c r="I2426" s="8" t="s">
        <v>9541</v>
      </c>
      <c r="J2426" s="8" t="s">
        <v>28</v>
      </c>
      <c r="K2426" s="8" t="s">
        <v>773</v>
      </c>
      <c r="L2426" s="8" t="s">
        <v>427</v>
      </c>
      <c r="M2426" s="8" t="s">
        <v>2079</v>
      </c>
      <c r="N2426" s="8" t="s">
        <v>10716</v>
      </c>
      <c r="O2426" s="8" t="s">
        <v>29842</v>
      </c>
      <c r="P2426" s="8" t="s">
        <v>45787</v>
      </c>
      <c r="Q2426" s="8" t="s">
        <v>2818</v>
      </c>
      <c r="R2426" s="8" t="s">
        <v>9542</v>
      </c>
      <c r="S2426" s="17" t="s">
        <v>9543</v>
      </c>
      <c r="T2426" s="18">
        <v>43033</v>
      </c>
      <c r="U2426" s="8">
        <v>0.25</v>
      </c>
      <c r="V2426" s="8">
        <v>0.70833333333333337</v>
      </c>
      <c r="W2426" s="8" t="s">
        <v>762</v>
      </c>
      <c r="X2426" s="8" t="s">
        <v>9583</v>
      </c>
      <c r="Y2426" s="8" t="s">
        <v>9584</v>
      </c>
      <c r="Z2426" s="17" t="s">
        <v>9609</v>
      </c>
      <c r="AA2426" s="8" t="s">
        <v>9610</v>
      </c>
      <c r="AB2426" s="8" t="s">
        <v>9611</v>
      </c>
    </row>
    <row r="2427" spans="1:28" x14ac:dyDescent="0.2">
      <c r="A2427" s="8" t="s">
        <v>9612</v>
      </c>
      <c r="B2427" s="8" t="s">
        <v>9613</v>
      </c>
      <c r="C2427" s="8" t="s">
        <v>45743</v>
      </c>
      <c r="D2427" s="8" t="s">
        <v>45744</v>
      </c>
      <c r="E2427" s="8" t="s">
        <v>215</v>
      </c>
      <c r="F2427" s="8" t="s">
        <v>204</v>
      </c>
      <c r="G2427" s="8" t="s">
        <v>215</v>
      </c>
      <c r="H2427" s="8" t="s">
        <v>204</v>
      </c>
      <c r="I2427" s="8" t="s">
        <v>9541</v>
      </c>
      <c r="J2427" s="8" t="s">
        <v>28</v>
      </c>
      <c r="K2427" s="8" t="s">
        <v>773</v>
      </c>
      <c r="L2427" s="8" t="s">
        <v>436</v>
      </c>
      <c r="M2427" s="8" t="s">
        <v>2085</v>
      </c>
      <c r="N2427" s="8" t="s">
        <v>10716</v>
      </c>
      <c r="O2427" s="8" t="s">
        <v>29842</v>
      </c>
      <c r="P2427" s="8" t="s">
        <v>45787</v>
      </c>
      <c r="Q2427" s="8" t="s">
        <v>2818</v>
      </c>
      <c r="R2427" s="8" t="s">
        <v>9542</v>
      </c>
      <c r="S2427" s="17" t="s">
        <v>9543</v>
      </c>
      <c r="T2427" s="18">
        <v>43034</v>
      </c>
      <c r="U2427" s="8">
        <v>0.25</v>
      </c>
      <c r="V2427" s="8">
        <v>0.70833333333333337</v>
      </c>
      <c r="W2427" s="8" t="s">
        <v>762</v>
      </c>
      <c r="X2427" s="8" t="s">
        <v>9614</v>
      </c>
      <c r="Y2427" s="8" t="s">
        <v>9615</v>
      </c>
      <c r="Z2427" s="17" t="s">
        <v>9616</v>
      </c>
      <c r="AA2427" s="8" t="s">
        <v>9617</v>
      </c>
      <c r="AB2427" s="8" t="s">
        <v>9618</v>
      </c>
    </row>
    <row r="2428" spans="1:28" x14ac:dyDescent="0.2">
      <c r="A2428" s="8" t="s">
        <v>9619</v>
      </c>
      <c r="B2428" s="8" t="s">
        <v>9620</v>
      </c>
      <c r="C2428" s="8" t="s">
        <v>45743</v>
      </c>
      <c r="D2428" s="8" t="s">
        <v>45744</v>
      </c>
      <c r="E2428" s="8" t="s">
        <v>225</v>
      </c>
      <c r="F2428" s="8" t="s">
        <v>204</v>
      </c>
      <c r="G2428" s="8" t="s">
        <v>225</v>
      </c>
      <c r="H2428" s="8" t="s">
        <v>204</v>
      </c>
      <c r="I2428" s="8" t="s">
        <v>9541</v>
      </c>
      <c r="J2428" s="8" t="s">
        <v>28</v>
      </c>
      <c r="K2428" s="8" t="s">
        <v>773</v>
      </c>
      <c r="L2428" s="8" t="s">
        <v>445</v>
      </c>
      <c r="M2428" s="8" t="s">
        <v>2090</v>
      </c>
      <c r="N2428" s="8" t="s">
        <v>10716</v>
      </c>
      <c r="O2428" s="8" t="s">
        <v>29842</v>
      </c>
      <c r="P2428" s="8" t="s">
        <v>45787</v>
      </c>
      <c r="Q2428" s="8" t="s">
        <v>2818</v>
      </c>
      <c r="R2428" s="8" t="s">
        <v>9542</v>
      </c>
      <c r="S2428" s="17" t="s">
        <v>9543</v>
      </c>
      <c r="T2428" s="18">
        <v>43035</v>
      </c>
      <c r="U2428" s="8">
        <v>0.25</v>
      </c>
      <c r="V2428" s="8">
        <v>0.58333333333333337</v>
      </c>
      <c r="W2428" s="8" t="s">
        <v>486</v>
      </c>
      <c r="X2428" s="8" t="s">
        <v>9614</v>
      </c>
      <c r="Y2428" s="8" t="s">
        <v>9615</v>
      </c>
      <c r="Z2428" s="17" t="s">
        <v>9595</v>
      </c>
      <c r="AA2428" s="8" t="s">
        <v>9621</v>
      </c>
      <c r="AB2428" s="8" t="s">
        <v>9622</v>
      </c>
    </row>
    <row r="2429" spans="1:28" x14ac:dyDescent="0.2">
      <c r="A2429" s="8" t="s">
        <v>9623</v>
      </c>
      <c r="B2429" s="8" t="s">
        <v>9624</v>
      </c>
      <c r="C2429" s="8" t="s">
        <v>45743</v>
      </c>
      <c r="D2429" s="8" t="s">
        <v>45744</v>
      </c>
      <c r="E2429" s="8" t="s">
        <v>470</v>
      </c>
      <c r="F2429" s="8" t="s">
        <v>204</v>
      </c>
      <c r="G2429" s="8" t="s">
        <v>470</v>
      </c>
      <c r="H2429" s="8" t="s">
        <v>204</v>
      </c>
      <c r="I2429" s="8" t="s">
        <v>9541</v>
      </c>
      <c r="J2429" s="8" t="s">
        <v>28</v>
      </c>
      <c r="K2429" s="8" t="s">
        <v>773</v>
      </c>
      <c r="L2429" s="8" t="s">
        <v>471</v>
      </c>
      <c r="M2429" s="8" t="s">
        <v>2096</v>
      </c>
      <c r="N2429" s="8" t="s">
        <v>10716</v>
      </c>
      <c r="O2429" s="8" t="s">
        <v>29842</v>
      </c>
      <c r="P2429" s="8" t="s">
        <v>45787</v>
      </c>
      <c r="Q2429" s="8" t="s">
        <v>2818</v>
      </c>
      <c r="R2429" s="8" t="s">
        <v>9542</v>
      </c>
      <c r="S2429" s="17" t="s">
        <v>9543</v>
      </c>
      <c r="T2429" s="18">
        <v>43038</v>
      </c>
      <c r="U2429" s="8">
        <v>0.25</v>
      </c>
      <c r="V2429" s="8">
        <v>0.70833333333333337</v>
      </c>
      <c r="W2429" s="8" t="s">
        <v>762</v>
      </c>
      <c r="X2429" s="8" t="s">
        <v>9614</v>
      </c>
      <c r="Y2429" s="8" t="s">
        <v>9615</v>
      </c>
      <c r="Z2429" s="17" t="s">
        <v>9625</v>
      </c>
      <c r="AA2429" s="8" t="s">
        <v>9626</v>
      </c>
      <c r="AB2429" s="8" t="s">
        <v>9627</v>
      </c>
    </row>
    <row r="2430" spans="1:28" x14ac:dyDescent="0.2">
      <c r="A2430" s="8" t="s">
        <v>9628</v>
      </c>
      <c r="B2430" s="8" t="s">
        <v>9629</v>
      </c>
      <c r="C2430" s="8" t="s">
        <v>45743</v>
      </c>
      <c r="D2430" s="8" t="s">
        <v>45744</v>
      </c>
      <c r="E2430" s="8" t="s">
        <v>480</v>
      </c>
      <c r="F2430" s="8" t="s">
        <v>204</v>
      </c>
      <c r="G2430" s="8" t="s">
        <v>480</v>
      </c>
      <c r="H2430" s="8" t="s">
        <v>204</v>
      </c>
      <c r="I2430" s="8" t="s">
        <v>9541</v>
      </c>
      <c r="J2430" s="8" t="s">
        <v>28</v>
      </c>
      <c r="K2430" s="8" t="s">
        <v>773</v>
      </c>
      <c r="L2430" s="8" t="s">
        <v>481</v>
      </c>
      <c r="M2430" s="8" t="s">
        <v>2102</v>
      </c>
      <c r="N2430" s="8" t="s">
        <v>10716</v>
      </c>
      <c r="O2430" s="8" t="s">
        <v>29842</v>
      </c>
      <c r="P2430" s="8" t="s">
        <v>45787</v>
      </c>
      <c r="Q2430" s="8" t="s">
        <v>2818</v>
      </c>
      <c r="R2430" s="8" t="s">
        <v>9542</v>
      </c>
      <c r="S2430" s="17" t="s">
        <v>9543</v>
      </c>
      <c r="T2430" s="18">
        <v>43039</v>
      </c>
      <c r="U2430" s="8">
        <v>0.25</v>
      </c>
      <c r="V2430" s="8">
        <v>0.70833333333333337</v>
      </c>
      <c r="W2430" s="8" t="s">
        <v>762</v>
      </c>
      <c r="X2430" s="8" t="s">
        <v>9614</v>
      </c>
      <c r="Y2430" s="8" t="s">
        <v>9615</v>
      </c>
      <c r="Z2430" s="17" t="s">
        <v>9630</v>
      </c>
      <c r="AA2430" s="8" t="s">
        <v>9631</v>
      </c>
      <c r="AB2430" s="8" t="s">
        <v>9632</v>
      </c>
    </row>
    <row r="2431" spans="1:28" x14ac:dyDescent="0.2">
      <c r="A2431" s="8" t="s">
        <v>9633</v>
      </c>
      <c r="B2431" s="8" t="s">
        <v>9634</v>
      </c>
      <c r="C2431" s="8" t="s">
        <v>45743</v>
      </c>
      <c r="D2431" s="8" t="s">
        <v>45744</v>
      </c>
      <c r="E2431" s="8" t="s">
        <v>275</v>
      </c>
      <c r="F2431" s="8" t="s">
        <v>274</v>
      </c>
      <c r="G2431" s="8" t="s">
        <v>275</v>
      </c>
      <c r="H2431" s="8" t="s">
        <v>274</v>
      </c>
      <c r="I2431" s="8" t="s">
        <v>9541</v>
      </c>
      <c r="J2431" s="8" t="s">
        <v>28</v>
      </c>
      <c r="K2431" s="8" t="s">
        <v>773</v>
      </c>
      <c r="L2431" s="8" t="s">
        <v>8662</v>
      </c>
      <c r="M2431" s="8" t="s">
        <v>8675</v>
      </c>
      <c r="N2431" s="8" t="s">
        <v>10716</v>
      </c>
      <c r="O2431" s="8" t="s">
        <v>29842</v>
      </c>
      <c r="P2431" s="8" t="s">
        <v>45787</v>
      </c>
      <c r="Q2431" s="8" t="s">
        <v>2818</v>
      </c>
      <c r="R2431" s="8" t="s">
        <v>9542</v>
      </c>
      <c r="S2431" s="17" t="s">
        <v>9543</v>
      </c>
      <c r="T2431" s="18">
        <v>43047</v>
      </c>
      <c r="U2431" s="8">
        <v>0.25</v>
      </c>
      <c r="V2431" s="8">
        <v>0.66666666666666663</v>
      </c>
      <c r="W2431" s="8" t="s">
        <v>792</v>
      </c>
      <c r="X2431" s="8" t="s">
        <v>9635</v>
      </c>
      <c r="Y2431" s="8" t="s">
        <v>9636</v>
      </c>
      <c r="Z2431" s="17" t="s">
        <v>9637</v>
      </c>
      <c r="AA2431" s="8" t="s">
        <v>9638</v>
      </c>
      <c r="AB2431" s="8" t="s">
        <v>9639</v>
      </c>
    </row>
    <row r="2432" spans="1:28" x14ac:dyDescent="0.2">
      <c r="A2432" s="8" t="s">
        <v>9640</v>
      </c>
      <c r="B2432" s="8" t="s">
        <v>9641</v>
      </c>
      <c r="C2432" s="8" t="s">
        <v>45743</v>
      </c>
      <c r="D2432" s="8" t="s">
        <v>45744</v>
      </c>
      <c r="E2432" s="8" t="s">
        <v>285</v>
      </c>
      <c r="F2432" s="8" t="s">
        <v>274</v>
      </c>
      <c r="G2432" s="8" t="s">
        <v>285</v>
      </c>
      <c r="H2432" s="8" t="s">
        <v>274</v>
      </c>
      <c r="I2432" s="8" t="s">
        <v>9541</v>
      </c>
      <c r="J2432" s="8" t="s">
        <v>28</v>
      </c>
      <c r="K2432" s="8" t="s">
        <v>773</v>
      </c>
      <c r="L2432" s="8" t="s">
        <v>8681</v>
      </c>
      <c r="M2432" s="8" t="s">
        <v>8689</v>
      </c>
      <c r="N2432" s="8" t="s">
        <v>10716</v>
      </c>
      <c r="O2432" s="8" t="s">
        <v>29842</v>
      </c>
      <c r="P2432" s="8" t="s">
        <v>45787</v>
      </c>
      <c r="Q2432" s="8" t="s">
        <v>2818</v>
      </c>
      <c r="R2432" s="8" t="s">
        <v>9542</v>
      </c>
      <c r="S2432" s="17" t="s">
        <v>9543</v>
      </c>
      <c r="T2432" s="18">
        <v>43048</v>
      </c>
      <c r="U2432" s="8">
        <v>0.25</v>
      </c>
      <c r="V2432" s="8">
        <v>0.66666666666666663</v>
      </c>
      <c r="W2432" s="8" t="s">
        <v>792</v>
      </c>
      <c r="X2432" s="8" t="s">
        <v>9635</v>
      </c>
      <c r="Y2432" s="8" t="s">
        <v>9636</v>
      </c>
      <c r="Z2432" s="17" t="s">
        <v>9642</v>
      </c>
      <c r="AA2432" s="8" t="s">
        <v>9643</v>
      </c>
      <c r="AB2432" s="8" t="s">
        <v>9644</v>
      </c>
    </row>
    <row r="2433" spans="1:28" x14ac:dyDescent="0.2">
      <c r="A2433" s="8" t="s">
        <v>9645</v>
      </c>
      <c r="B2433" s="8" t="s">
        <v>9646</v>
      </c>
      <c r="C2433" s="8" t="s">
        <v>45743</v>
      </c>
      <c r="D2433" s="8" t="s">
        <v>45744</v>
      </c>
      <c r="E2433" s="8" t="s">
        <v>1989</v>
      </c>
      <c r="F2433" s="8" t="s">
        <v>274</v>
      </c>
      <c r="G2433" s="8" t="s">
        <v>1989</v>
      </c>
      <c r="H2433" s="8" t="s">
        <v>274</v>
      </c>
      <c r="I2433" s="8" t="s">
        <v>9541</v>
      </c>
      <c r="J2433" s="8" t="s">
        <v>28</v>
      </c>
      <c r="K2433" s="8" t="s">
        <v>773</v>
      </c>
      <c r="L2433" s="8" t="s">
        <v>8695</v>
      </c>
      <c r="M2433" s="8" t="s">
        <v>8703</v>
      </c>
      <c r="N2433" s="8" t="s">
        <v>10716</v>
      </c>
      <c r="O2433" s="8" t="s">
        <v>29842</v>
      </c>
      <c r="P2433" s="8" t="s">
        <v>45787</v>
      </c>
      <c r="Q2433" s="8" t="s">
        <v>2818</v>
      </c>
      <c r="R2433" s="8" t="s">
        <v>9542</v>
      </c>
      <c r="S2433" s="17" t="s">
        <v>9543</v>
      </c>
      <c r="T2433" s="18">
        <v>43049</v>
      </c>
      <c r="U2433" s="8">
        <v>0.25</v>
      </c>
      <c r="V2433" s="8">
        <v>0.58333333333333337</v>
      </c>
      <c r="W2433" s="8" t="s">
        <v>486</v>
      </c>
      <c r="X2433" s="8" t="s">
        <v>9635</v>
      </c>
      <c r="Y2433" s="8" t="s">
        <v>9636</v>
      </c>
      <c r="Z2433" s="17" t="s">
        <v>9595</v>
      </c>
      <c r="AA2433" s="8" t="s">
        <v>9647</v>
      </c>
      <c r="AB2433" s="8" t="s">
        <v>9648</v>
      </c>
    </row>
    <row r="2434" spans="1:28" x14ac:dyDescent="0.2">
      <c r="A2434" s="8" t="s">
        <v>11669</v>
      </c>
      <c r="B2434" s="8" t="s">
        <v>11670</v>
      </c>
      <c r="C2434" s="8" t="s">
        <v>45743</v>
      </c>
      <c r="D2434" s="8" t="s">
        <v>45744</v>
      </c>
      <c r="E2434" s="8" t="s">
        <v>66</v>
      </c>
      <c r="F2434" s="8" t="s">
        <v>65</v>
      </c>
      <c r="G2434" s="8" t="s">
        <v>66</v>
      </c>
      <c r="H2434" s="8" t="s">
        <v>65</v>
      </c>
      <c r="I2434" s="8" t="s">
        <v>11671</v>
      </c>
      <c r="J2434" s="8" t="s">
        <v>28</v>
      </c>
      <c r="K2434" s="8" t="s">
        <v>30</v>
      </c>
      <c r="L2434" s="8" t="s">
        <v>297</v>
      </c>
      <c r="M2434" s="8" t="s">
        <v>11672</v>
      </c>
      <c r="N2434" s="8" t="s">
        <v>10716</v>
      </c>
      <c r="O2434" s="8" t="s">
        <v>29842</v>
      </c>
      <c r="P2434" s="8" t="s">
        <v>45787</v>
      </c>
      <c r="Q2434" s="8" t="s">
        <v>2818</v>
      </c>
      <c r="R2434" s="8" t="s">
        <v>10634</v>
      </c>
      <c r="S2434" s="17" t="s">
        <v>11673</v>
      </c>
      <c r="T2434" s="18">
        <v>43012</v>
      </c>
      <c r="U2434" s="8">
        <v>0.25</v>
      </c>
      <c r="V2434" s="8">
        <v>0.375</v>
      </c>
      <c r="W2434" s="8" t="s">
        <v>1283</v>
      </c>
      <c r="X2434" s="8" t="s">
        <v>11674</v>
      </c>
      <c r="Y2434" s="8" t="s">
        <v>45730</v>
      </c>
      <c r="Z2434" s="17" t="s">
        <v>11675</v>
      </c>
      <c r="AA2434" s="8" t="s">
        <v>11676</v>
      </c>
      <c r="AB2434" s="8" t="s">
        <v>11677</v>
      </c>
    </row>
    <row r="2435" spans="1:28" x14ac:dyDescent="0.2">
      <c r="A2435" s="8" t="s">
        <v>11678</v>
      </c>
      <c r="B2435" s="8" t="s">
        <v>11679</v>
      </c>
      <c r="C2435" s="8" t="s">
        <v>45743</v>
      </c>
      <c r="D2435" s="8" t="s">
        <v>45744</v>
      </c>
      <c r="E2435" s="8" t="s">
        <v>66</v>
      </c>
      <c r="F2435" s="8" t="s">
        <v>65</v>
      </c>
      <c r="G2435" s="8" t="s">
        <v>66</v>
      </c>
      <c r="H2435" s="8" t="s">
        <v>65</v>
      </c>
      <c r="I2435" s="8" t="s">
        <v>11671</v>
      </c>
      <c r="J2435" s="8" t="s">
        <v>28</v>
      </c>
      <c r="K2435" s="8" t="s">
        <v>30</v>
      </c>
      <c r="L2435" s="8" t="s">
        <v>11672</v>
      </c>
      <c r="M2435" s="8" t="s">
        <v>11680</v>
      </c>
      <c r="N2435" s="8" t="s">
        <v>10716</v>
      </c>
      <c r="O2435" s="8" t="s">
        <v>29842</v>
      </c>
      <c r="P2435" s="8" t="s">
        <v>45787</v>
      </c>
      <c r="Q2435" s="8" t="s">
        <v>2818</v>
      </c>
      <c r="R2435" s="8" t="s">
        <v>10634</v>
      </c>
      <c r="S2435" s="17" t="s">
        <v>11673</v>
      </c>
      <c r="T2435" s="18">
        <v>43012</v>
      </c>
      <c r="U2435" s="8">
        <v>0.375</v>
      </c>
      <c r="V2435" s="8">
        <v>0.5</v>
      </c>
      <c r="W2435" s="8" t="s">
        <v>1283</v>
      </c>
      <c r="X2435" s="8" t="s">
        <v>11674</v>
      </c>
      <c r="Y2435" s="8" t="s">
        <v>45730</v>
      </c>
      <c r="Z2435" s="17" t="s">
        <v>11681</v>
      </c>
      <c r="AA2435" s="8" t="s">
        <v>11682</v>
      </c>
      <c r="AB2435" s="8" t="s">
        <v>11683</v>
      </c>
    </row>
    <row r="2436" spans="1:28" x14ac:dyDescent="0.2">
      <c r="A2436" s="8" t="s">
        <v>11684</v>
      </c>
      <c r="B2436" s="8" t="s">
        <v>11685</v>
      </c>
      <c r="C2436" s="8" t="s">
        <v>45743</v>
      </c>
      <c r="D2436" s="8" t="s">
        <v>45744</v>
      </c>
      <c r="E2436" s="8" t="s">
        <v>66</v>
      </c>
      <c r="F2436" s="8" t="s">
        <v>65</v>
      </c>
      <c r="G2436" s="8" t="s">
        <v>66</v>
      </c>
      <c r="H2436" s="8" t="s">
        <v>65</v>
      </c>
      <c r="I2436" s="8" t="s">
        <v>11671</v>
      </c>
      <c r="J2436" s="8" t="s">
        <v>28</v>
      </c>
      <c r="K2436" s="8" t="s">
        <v>30</v>
      </c>
      <c r="L2436" s="8" t="s">
        <v>11680</v>
      </c>
      <c r="M2436" s="8" t="s">
        <v>298</v>
      </c>
      <c r="N2436" s="8" t="s">
        <v>10716</v>
      </c>
      <c r="O2436" s="8" t="s">
        <v>29842</v>
      </c>
      <c r="P2436" s="8" t="s">
        <v>45787</v>
      </c>
      <c r="Q2436" s="8" t="s">
        <v>2818</v>
      </c>
      <c r="R2436" s="8" t="s">
        <v>10634</v>
      </c>
      <c r="S2436" s="17" t="s">
        <v>11673</v>
      </c>
      <c r="T2436" s="18">
        <v>43012</v>
      </c>
      <c r="U2436" s="8">
        <v>0.5</v>
      </c>
      <c r="V2436" s="8">
        <v>0.75</v>
      </c>
      <c r="W2436" s="8" t="s">
        <v>30</v>
      </c>
      <c r="X2436" s="8" t="s">
        <v>11686</v>
      </c>
      <c r="Y2436" s="8" t="s">
        <v>45730</v>
      </c>
      <c r="Z2436" s="17" t="s">
        <v>11687</v>
      </c>
      <c r="AA2436" s="8" t="s">
        <v>11688</v>
      </c>
      <c r="AB2436" s="8" t="s">
        <v>11689</v>
      </c>
    </row>
    <row r="2437" spans="1:28" x14ac:dyDescent="0.2">
      <c r="A2437" s="8" t="s">
        <v>11690</v>
      </c>
      <c r="B2437" s="8" t="s">
        <v>11691</v>
      </c>
      <c r="C2437" s="8" t="s">
        <v>45743</v>
      </c>
      <c r="D2437" s="8" t="s">
        <v>45744</v>
      </c>
      <c r="E2437" s="8" t="s">
        <v>86</v>
      </c>
      <c r="F2437" s="8" t="s">
        <v>65</v>
      </c>
      <c r="G2437" s="8" t="s">
        <v>86</v>
      </c>
      <c r="H2437" s="8" t="s">
        <v>65</v>
      </c>
      <c r="I2437" s="8" t="s">
        <v>11671</v>
      </c>
      <c r="J2437" s="8" t="s">
        <v>28</v>
      </c>
      <c r="K2437" s="8" t="s">
        <v>30</v>
      </c>
      <c r="L2437" s="8" t="s">
        <v>310</v>
      </c>
      <c r="M2437" s="8" t="s">
        <v>11692</v>
      </c>
      <c r="N2437" s="8" t="s">
        <v>10716</v>
      </c>
      <c r="O2437" s="8" t="s">
        <v>29842</v>
      </c>
      <c r="P2437" s="8" t="s">
        <v>45787</v>
      </c>
      <c r="Q2437" s="8" t="s">
        <v>2818</v>
      </c>
      <c r="R2437" s="8" t="s">
        <v>10634</v>
      </c>
      <c r="S2437" s="17" t="s">
        <v>11673</v>
      </c>
      <c r="T2437" s="18">
        <v>43013</v>
      </c>
      <c r="U2437" s="8">
        <v>0.25</v>
      </c>
      <c r="V2437" s="8">
        <v>0.5</v>
      </c>
      <c r="W2437" s="8" t="s">
        <v>30</v>
      </c>
      <c r="X2437" s="8" t="s">
        <v>11693</v>
      </c>
      <c r="Y2437" s="8" t="s">
        <v>45730</v>
      </c>
      <c r="Z2437" s="17" t="s">
        <v>11694</v>
      </c>
      <c r="AA2437" s="8" t="s">
        <v>11695</v>
      </c>
      <c r="AB2437" s="8" t="s">
        <v>11696</v>
      </c>
    </row>
    <row r="2438" spans="1:28" x14ac:dyDescent="0.2">
      <c r="A2438" s="8" t="s">
        <v>11697</v>
      </c>
      <c r="B2438" s="8" t="s">
        <v>11698</v>
      </c>
      <c r="C2438" s="8" t="s">
        <v>45743</v>
      </c>
      <c r="D2438" s="8" t="s">
        <v>45744</v>
      </c>
      <c r="E2438" s="8" t="s">
        <v>86</v>
      </c>
      <c r="F2438" s="8" t="s">
        <v>65</v>
      </c>
      <c r="G2438" s="8" t="s">
        <v>86</v>
      </c>
      <c r="H2438" s="8" t="s">
        <v>65</v>
      </c>
      <c r="I2438" s="8" t="s">
        <v>11671</v>
      </c>
      <c r="J2438" s="8" t="s">
        <v>28</v>
      </c>
      <c r="K2438" s="8" t="s">
        <v>30</v>
      </c>
      <c r="L2438" s="8" t="s">
        <v>11692</v>
      </c>
      <c r="M2438" s="8" t="s">
        <v>311</v>
      </c>
      <c r="N2438" s="8" t="s">
        <v>10716</v>
      </c>
      <c r="O2438" s="8" t="s">
        <v>29842</v>
      </c>
      <c r="P2438" s="8" t="s">
        <v>45787</v>
      </c>
      <c r="Q2438" s="8" t="s">
        <v>2818</v>
      </c>
      <c r="R2438" s="8" t="s">
        <v>10634</v>
      </c>
      <c r="S2438" s="17" t="s">
        <v>11673</v>
      </c>
      <c r="T2438" s="18">
        <v>43013</v>
      </c>
      <c r="U2438" s="8">
        <v>0.5</v>
      </c>
      <c r="V2438" s="8">
        <v>0.75</v>
      </c>
      <c r="W2438" s="8" t="s">
        <v>30</v>
      </c>
      <c r="X2438" s="8" t="s">
        <v>11699</v>
      </c>
      <c r="Y2438" s="8" t="s">
        <v>45730</v>
      </c>
      <c r="Z2438" s="17" t="s">
        <v>11700</v>
      </c>
      <c r="AA2438" s="8" t="s">
        <v>11701</v>
      </c>
      <c r="AB2438" s="8" t="s">
        <v>11702</v>
      </c>
    </row>
    <row r="2439" spans="1:28" x14ac:dyDescent="0.2">
      <c r="A2439" s="8" t="s">
        <v>11703</v>
      </c>
      <c r="B2439" s="8" t="s">
        <v>11704</v>
      </c>
      <c r="C2439" s="8" t="s">
        <v>45743</v>
      </c>
      <c r="D2439" s="8" t="s">
        <v>45744</v>
      </c>
      <c r="E2439" s="8" t="s">
        <v>76</v>
      </c>
      <c r="F2439" s="8" t="s">
        <v>65</v>
      </c>
      <c r="G2439" s="8" t="s">
        <v>76</v>
      </c>
      <c r="H2439" s="8" t="s">
        <v>65</v>
      </c>
      <c r="I2439" s="8" t="s">
        <v>11671</v>
      </c>
      <c r="J2439" s="8" t="s">
        <v>28</v>
      </c>
      <c r="K2439" s="8" t="s">
        <v>30</v>
      </c>
      <c r="L2439" s="8" t="s">
        <v>319</v>
      </c>
      <c r="M2439" s="8" t="s">
        <v>942</v>
      </c>
      <c r="N2439" s="8" t="s">
        <v>10716</v>
      </c>
      <c r="O2439" s="8" t="s">
        <v>29842</v>
      </c>
      <c r="P2439" s="8" t="s">
        <v>45787</v>
      </c>
      <c r="Q2439" s="8" t="s">
        <v>2818</v>
      </c>
      <c r="R2439" s="8" t="s">
        <v>10634</v>
      </c>
      <c r="S2439" s="17" t="s">
        <v>11673</v>
      </c>
      <c r="T2439" s="18">
        <v>43014</v>
      </c>
      <c r="U2439" s="8">
        <v>0.25</v>
      </c>
      <c r="V2439" s="8">
        <v>0.29166666666666669</v>
      </c>
      <c r="W2439" s="8" t="s">
        <v>1495</v>
      </c>
      <c r="X2439" s="8" t="s">
        <v>11705</v>
      </c>
      <c r="Y2439" s="8" t="s">
        <v>45730</v>
      </c>
      <c r="Z2439" s="17" t="s">
        <v>11706</v>
      </c>
      <c r="AA2439" s="8" t="s">
        <v>11707</v>
      </c>
      <c r="AB2439" s="8" t="s">
        <v>11708</v>
      </c>
    </row>
    <row r="2440" spans="1:28" x14ac:dyDescent="0.2">
      <c r="A2440" s="8" t="s">
        <v>11709</v>
      </c>
      <c r="B2440" s="8" t="s">
        <v>11710</v>
      </c>
      <c r="C2440" s="8" t="s">
        <v>45743</v>
      </c>
      <c r="D2440" s="8" t="s">
        <v>45744</v>
      </c>
      <c r="E2440" s="8" t="s">
        <v>76</v>
      </c>
      <c r="F2440" s="8" t="s">
        <v>65</v>
      </c>
      <c r="G2440" s="8" t="s">
        <v>76</v>
      </c>
      <c r="H2440" s="8" t="s">
        <v>65</v>
      </c>
      <c r="I2440" s="8" t="s">
        <v>11671</v>
      </c>
      <c r="J2440" s="8" t="s">
        <v>28</v>
      </c>
      <c r="K2440" s="8" t="s">
        <v>30</v>
      </c>
      <c r="L2440" s="8" t="s">
        <v>942</v>
      </c>
      <c r="M2440" s="8" t="s">
        <v>11711</v>
      </c>
      <c r="N2440" s="8" t="s">
        <v>10716</v>
      </c>
      <c r="O2440" s="8" t="s">
        <v>29842</v>
      </c>
      <c r="P2440" s="8" t="s">
        <v>45787</v>
      </c>
      <c r="Q2440" s="8" t="s">
        <v>2818</v>
      </c>
      <c r="R2440" s="8" t="s">
        <v>10634</v>
      </c>
      <c r="S2440" s="17" t="s">
        <v>11673</v>
      </c>
      <c r="T2440" s="18">
        <v>43014</v>
      </c>
      <c r="U2440" s="8">
        <v>0.29166666666666669</v>
      </c>
      <c r="V2440" s="8">
        <v>0.41666666666666669</v>
      </c>
      <c r="W2440" s="8" t="s">
        <v>1283</v>
      </c>
      <c r="X2440" s="8" t="s">
        <v>11712</v>
      </c>
      <c r="Y2440" s="8" t="s">
        <v>45730</v>
      </c>
      <c r="Z2440" s="17" t="s">
        <v>11713</v>
      </c>
      <c r="AA2440" s="8" t="s">
        <v>11714</v>
      </c>
      <c r="AB2440" s="8" t="s">
        <v>11715</v>
      </c>
    </row>
    <row r="2441" spans="1:28" x14ac:dyDescent="0.2">
      <c r="A2441" s="8" t="s">
        <v>11716</v>
      </c>
      <c r="B2441" s="8" t="s">
        <v>11717</v>
      </c>
      <c r="C2441" s="8" t="s">
        <v>45743</v>
      </c>
      <c r="D2441" s="8" t="s">
        <v>45744</v>
      </c>
      <c r="E2441" s="8" t="s">
        <v>76</v>
      </c>
      <c r="F2441" s="8" t="s">
        <v>65</v>
      </c>
      <c r="G2441" s="8" t="s">
        <v>76</v>
      </c>
      <c r="H2441" s="8" t="s">
        <v>65</v>
      </c>
      <c r="I2441" s="8" t="s">
        <v>11671</v>
      </c>
      <c r="J2441" s="8" t="s">
        <v>28</v>
      </c>
      <c r="K2441" s="8" t="s">
        <v>30</v>
      </c>
      <c r="L2441" s="8" t="s">
        <v>11711</v>
      </c>
      <c r="M2441" s="8" t="s">
        <v>5333</v>
      </c>
      <c r="N2441" s="8" t="s">
        <v>10716</v>
      </c>
      <c r="O2441" s="8" t="s">
        <v>29842</v>
      </c>
      <c r="P2441" s="8" t="s">
        <v>45787</v>
      </c>
      <c r="Q2441" s="8" t="s">
        <v>2818</v>
      </c>
      <c r="R2441" s="8" t="s">
        <v>10634</v>
      </c>
      <c r="S2441" s="17" t="s">
        <v>11673</v>
      </c>
      <c r="T2441" s="18">
        <v>43014</v>
      </c>
      <c r="U2441" s="8">
        <v>0.41666666666666669</v>
      </c>
      <c r="V2441" s="8">
        <v>0.58333333333333337</v>
      </c>
      <c r="W2441" s="8" t="s">
        <v>739</v>
      </c>
      <c r="X2441" s="8" t="s">
        <v>11718</v>
      </c>
      <c r="Y2441" s="8" t="s">
        <v>45730</v>
      </c>
      <c r="Z2441" s="17" t="s">
        <v>11681</v>
      </c>
      <c r="AA2441" s="8" t="s">
        <v>11719</v>
      </c>
      <c r="AB2441" s="8" t="s">
        <v>11720</v>
      </c>
    </row>
    <row r="2442" spans="1:28" x14ac:dyDescent="0.2">
      <c r="A2442" s="8" t="s">
        <v>11721</v>
      </c>
      <c r="B2442" s="8" t="s">
        <v>11722</v>
      </c>
      <c r="C2442" s="8" t="s">
        <v>45743</v>
      </c>
      <c r="D2442" s="8" t="s">
        <v>45744</v>
      </c>
      <c r="E2442" s="8" t="s">
        <v>335</v>
      </c>
      <c r="F2442" s="8" t="s">
        <v>65</v>
      </c>
      <c r="G2442" s="8" t="s">
        <v>335</v>
      </c>
      <c r="H2442" s="8" t="s">
        <v>65</v>
      </c>
      <c r="I2442" s="8" t="s">
        <v>11671</v>
      </c>
      <c r="J2442" s="8" t="s">
        <v>28</v>
      </c>
      <c r="K2442" s="8" t="s">
        <v>30</v>
      </c>
      <c r="L2442" s="8" t="s">
        <v>336</v>
      </c>
      <c r="M2442" s="8" t="s">
        <v>11723</v>
      </c>
      <c r="N2442" s="8" t="s">
        <v>10716</v>
      </c>
      <c r="O2442" s="8" t="s">
        <v>29842</v>
      </c>
      <c r="P2442" s="8" t="s">
        <v>45787</v>
      </c>
      <c r="Q2442" s="8" t="s">
        <v>2818</v>
      </c>
      <c r="R2442" s="8" t="s">
        <v>10634</v>
      </c>
      <c r="S2442" s="17" t="s">
        <v>11673</v>
      </c>
      <c r="T2442" s="18">
        <v>43017</v>
      </c>
      <c r="U2442" s="8">
        <v>0.25</v>
      </c>
      <c r="V2442" s="8">
        <v>0.33333333333333331</v>
      </c>
      <c r="W2442" s="8" t="s">
        <v>1100</v>
      </c>
      <c r="X2442" s="8" t="s">
        <v>11724</v>
      </c>
      <c r="Y2442" s="8" t="s">
        <v>45730</v>
      </c>
      <c r="Z2442" s="17" t="s">
        <v>11725</v>
      </c>
      <c r="AA2442" s="8" t="s">
        <v>11726</v>
      </c>
      <c r="AB2442" s="8" t="s">
        <v>11727</v>
      </c>
    </row>
    <row r="2443" spans="1:28" x14ac:dyDescent="0.2">
      <c r="A2443" s="8" t="s">
        <v>11728</v>
      </c>
      <c r="B2443" s="8" t="s">
        <v>11729</v>
      </c>
      <c r="C2443" s="8" t="s">
        <v>45743</v>
      </c>
      <c r="D2443" s="8" t="s">
        <v>45744</v>
      </c>
      <c r="E2443" s="8" t="s">
        <v>335</v>
      </c>
      <c r="F2443" s="8" t="s">
        <v>65</v>
      </c>
      <c r="G2443" s="8" t="s">
        <v>335</v>
      </c>
      <c r="H2443" s="8" t="s">
        <v>65</v>
      </c>
      <c r="I2443" s="8" t="s">
        <v>11671</v>
      </c>
      <c r="J2443" s="8" t="s">
        <v>28</v>
      </c>
      <c r="K2443" s="8" t="s">
        <v>30</v>
      </c>
      <c r="L2443" s="8" t="s">
        <v>11723</v>
      </c>
      <c r="M2443" s="8" t="s">
        <v>11730</v>
      </c>
      <c r="N2443" s="8" t="s">
        <v>10716</v>
      </c>
      <c r="O2443" s="8" t="s">
        <v>29842</v>
      </c>
      <c r="P2443" s="8" t="s">
        <v>45787</v>
      </c>
      <c r="Q2443" s="8" t="s">
        <v>2818</v>
      </c>
      <c r="R2443" s="8" t="s">
        <v>10634</v>
      </c>
      <c r="S2443" s="17" t="s">
        <v>11673</v>
      </c>
      <c r="T2443" s="18">
        <v>43017</v>
      </c>
      <c r="U2443" s="8">
        <v>0.33333333333333331</v>
      </c>
      <c r="V2443" s="8">
        <v>0.41666666666666669</v>
      </c>
      <c r="W2443" s="8" t="s">
        <v>1100</v>
      </c>
      <c r="X2443" s="8" t="s">
        <v>11724</v>
      </c>
      <c r="Y2443" s="8" t="s">
        <v>45730</v>
      </c>
      <c r="Z2443" s="17" t="s">
        <v>11681</v>
      </c>
      <c r="AA2443" s="8" t="s">
        <v>11731</v>
      </c>
      <c r="AB2443" s="8" t="s">
        <v>11732</v>
      </c>
    </row>
    <row r="2444" spans="1:28" x14ac:dyDescent="0.2">
      <c r="A2444" s="8" t="s">
        <v>11733</v>
      </c>
      <c r="B2444" s="8" t="s">
        <v>11734</v>
      </c>
      <c r="C2444" s="8" t="s">
        <v>45743</v>
      </c>
      <c r="D2444" s="8" t="s">
        <v>45744</v>
      </c>
      <c r="E2444" s="8" t="s">
        <v>335</v>
      </c>
      <c r="F2444" s="8" t="s">
        <v>65</v>
      </c>
      <c r="G2444" s="8" t="s">
        <v>335</v>
      </c>
      <c r="H2444" s="8" t="s">
        <v>65</v>
      </c>
      <c r="I2444" s="8" t="s">
        <v>11671</v>
      </c>
      <c r="J2444" s="8" t="s">
        <v>28</v>
      </c>
      <c r="K2444" s="8" t="s">
        <v>30</v>
      </c>
      <c r="L2444" s="8" t="s">
        <v>11730</v>
      </c>
      <c r="M2444" s="8" t="s">
        <v>11735</v>
      </c>
      <c r="N2444" s="8" t="s">
        <v>10716</v>
      </c>
      <c r="O2444" s="8" t="s">
        <v>29842</v>
      </c>
      <c r="P2444" s="8" t="s">
        <v>45787</v>
      </c>
      <c r="Q2444" s="8" t="s">
        <v>2818</v>
      </c>
      <c r="R2444" s="8" t="s">
        <v>10634</v>
      </c>
      <c r="S2444" s="17" t="s">
        <v>11673</v>
      </c>
      <c r="T2444" s="18">
        <v>43017</v>
      </c>
      <c r="U2444" s="8">
        <v>0.41666666666666669</v>
      </c>
      <c r="V2444" s="8">
        <v>0.5</v>
      </c>
      <c r="W2444" s="8" t="s">
        <v>1100</v>
      </c>
      <c r="X2444" s="8" t="s">
        <v>11724</v>
      </c>
      <c r="Y2444" s="8" t="s">
        <v>45730</v>
      </c>
      <c r="Z2444" s="17" t="s">
        <v>11687</v>
      </c>
      <c r="AA2444" s="8" t="s">
        <v>11736</v>
      </c>
      <c r="AB2444" s="8" t="s">
        <v>11737</v>
      </c>
    </row>
    <row r="2445" spans="1:28" x14ac:dyDescent="0.2">
      <c r="A2445" s="8" t="s">
        <v>11738</v>
      </c>
      <c r="B2445" s="8" t="s">
        <v>11739</v>
      </c>
      <c r="C2445" s="8" t="s">
        <v>45743</v>
      </c>
      <c r="D2445" s="8" t="s">
        <v>45744</v>
      </c>
      <c r="E2445" s="8" t="s">
        <v>345</v>
      </c>
      <c r="F2445" s="8" t="s">
        <v>65</v>
      </c>
      <c r="G2445" s="8" t="s">
        <v>345</v>
      </c>
      <c r="H2445" s="8" t="s">
        <v>65</v>
      </c>
      <c r="I2445" s="8" t="s">
        <v>11671</v>
      </c>
      <c r="J2445" s="8" t="s">
        <v>28</v>
      </c>
      <c r="K2445" s="8" t="s">
        <v>30</v>
      </c>
      <c r="L2445" s="8" t="s">
        <v>346</v>
      </c>
      <c r="M2445" s="8" t="s">
        <v>11740</v>
      </c>
      <c r="N2445" s="8" t="s">
        <v>10716</v>
      </c>
      <c r="O2445" s="8" t="s">
        <v>29842</v>
      </c>
      <c r="P2445" s="8" t="s">
        <v>45787</v>
      </c>
      <c r="Q2445" s="8" t="s">
        <v>2818</v>
      </c>
      <c r="R2445" s="8" t="s">
        <v>10634</v>
      </c>
      <c r="S2445" s="17" t="s">
        <v>11673</v>
      </c>
      <c r="T2445" s="18">
        <v>43018</v>
      </c>
      <c r="U2445" s="8">
        <v>0.25</v>
      </c>
      <c r="V2445" s="8">
        <v>0.5</v>
      </c>
      <c r="W2445" s="8" t="s">
        <v>30</v>
      </c>
      <c r="X2445" s="8" t="s">
        <v>11741</v>
      </c>
      <c r="Y2445" s="8" t="s">
        <v>45730</v>
      </c>
      <c r="Z2445" s="17" t="s">
        <v>11742</v>
      </c>
      <c r="AA2445" s="8" t="s">
        <v>11743</v>
      </c>
      <c r="AB2445" s="8" t="s">
        <v>11744</v>
      </c>
    </row>
    <row r="2446" spans="1:28" x14ac:dyDescent="0.2">
      <c r="A2446" s="8" t="s">
        <v>11745</v>
      </c>
      <c r="B2446" s="8" t="s">
        <v>11746</v>
      </c>
      <c r="C2446" s="8" t="s">
        <v>45743</v>
      </c>
      <c r="D2446" s="8" t="s">
        <v>45744</v>
      </c>
      <c r="E2446" s="8" t="s">
        <v>345</v>
      </c>
      <c r="F2446" s="8" t="s">
        <v>65</v>
      </c>
      <c r="G2446" s="8" t="s">
        <v>345</v>
      </c>
      <c r="H2446" s="8" t="s">
        <v>65</v>
      </c>
      <c r="I2446" s="8" t="s">
        <v>11671</v>
      </c>
      <c r="J2446" s="8" t="s">
        <v>28</v>
      </c>
      <c r="K2446" s="8" t="s">
        <v>30</v>
      </c>
      <c r="L2446" s="8" t="s">
        <v>11740</v>
      </c>
      <c r="M2446" s="8" t="s">
        <v>347</v>
      </c>
      <c r="N2446" s="8" t="s">
        <v>10716</v>
      </c>
      <c r="O2446" s="8" t="s">
        <v>29842</v>
      </c>
      <c r="P2446" s="8" t="s">
        <v>45787</v>
      </c>
      <c r="Q2446" s="8" t="s">
        <v>2818</v>
      </c>
      <c r="R2446" s="8" t="s">
        <v>10634</v>
      </c>
      <c r="S2446" s="17" t="s">
        <v>11673</v>
      </c>
      <c r="T2446" s="18">
        <v>43018</v>
      </c>
      <c r="U2446" s="8">
        <v>0.5</v>
      </c>
      <c r="V2446" s="8">
        <v>0.75</v>
      </c>
      <c r="W2446" s="8" t="s">
        <v>30</v>
      </c>
      <c r="X2446" s="8" t="s">
        <v>11747</v>
      </c>
      <c r="Y2446" s="8" t="s">
        <v>45730</v>
      </c>
      <c r="Z2446" s="17" t="s">
        <v>11748</v>
      </c>
      <c r="AA2446" s="8" t="s">
        <v>11749</v>
      </c>
      <c r="AB2446" s="8" t="s">
        <v>11750</v>
      </c>
    </row>
    <row r="2447" spans="1:28" x14ac:dyDescent="0.2">
      <c r="A2447" s="8" t="s">
        <v>11751</v>
      </c>
      <c r="B2447" s="8" t="s">
        <v>11752</v>
      </c>
      <c r="C2447" s="8" t="s">
        <v>45743</v>
      </c>
      <c r="D2447" s="8" t="s">
        <v>45744</v>
      </c>
      <c r="E2447" s="8" t="s">
        <v>362</v>
      </c>
      <c r="F2447" s="8" t="s">
        <v>112</v>
      </c>
      <c r="G2447" s="8" t="s">
        <v>362</v>
      </c>
      <c r="H2447" s="8" t="s">
        <v>112</v>
      </c>
      <c r="I2447" s="8" t="s">
        <v>11671</v>
      </c>
      <c r="J2447" s="8" t="s">
        <v>28</v>
      </c>
      <c r="K2447" s="8" t="s">
        <v>30</v>
      </c>
      <c r="L2447" s="8" t="s">
        <v>363</v>
      </c>
      <c r="M2447" s="8" t="s">
        <v>2959</v>
      </c>
      <c r="N2447" s="8" t="s">
        <v>10716</v>
      </c>
      <c r="O2447" s="8" t="s">
        <v>29842</v>
      </c>
      <c r="P2447" s="8" t="s">
        <v>45787</v>
      </c>
      <c r="Q2447" s="8" t="s">
        <v>2818</v>
      </c>
      <c r="R2447" s="8" t="s">
        <v>10634</v>
      </c>
      <c r="S2447" s="17" t="s">
        <v>11673</v>
      </c>
      <c r="T2447" s="18">
        <v>43019</v>
      </c>
      <c r="U2447" s="8">
        <v>0.25</v>
      </c>
      <c r="V2447" s="8">
        <v>0.41666666666666669</v>
      </c>
      <c r="W2447" s="8" t="s">
        <v>739</v>
      </c>
      <c r="X2447" s="8" t="s">
        <v>11753</v>
      </c>
      <c r="Y2447" s="8" t="s">
        <v>45730</v>
      </c>
      <c r="Z2447" s="17" t="s">
        <v>11754</v>
      </c>
      <c r="AA2447" s="8" t="s">
        <v>11755</v>
      </c>
      <c r="AB2447" s="8" t="s">
        <v>11756</v>
      </c>
    </row>
    <row r="2448" spans="1:28" x14ac:dyDescent="0.2">
      <c r="A2448" s="8" t="s">
        <v>11757</v>
      </c>
      <c r="B2448" s="8" t="s">
        <v>11758</v>
      </c>
      <c r="C2448" s="8" t="s">
        <v>45743</v>
      </c>
      <c r="D2448" s="8" t="s">
        <v>45744</v>
      </c>
      <c r="E2448" s="8" t="s">
        <v>362</v>
      </c>
      <c r="F2448" s="8" t="s">
        <v>112</v>
      </c>
      <c r="G2448" s="8" t="s">
        <v>362</v>
      </c>
      <c r="H2448" s="8" t="s">
        <v>112</v>
      </c>
      <c r="I2448" s="8" t="s">
        <v>11671</v>
      </c>
      <c r="J2448" s="8" t="s">
        <v>28</v>
      </c>
      <c r="K2448" s="8" t="s">
        <v>30</v>
      </c>
      <c r="L2448" s="8" t="s">
        <v>2959</v>
      </c>
      <c r="M2448" s="8" t="s">
        <v>8243</v>
      </c>
      <c r="N2448" s="8" t="s">
        <v>10716</v>
      </c>
      <c r="O2448" s="8" t="s">
        <v>29842</v>
      </c>
      <c r="P2448" s="8" t="s">
        <v>45787</v>
      </c>
      <c r="Q2448" s="8" t="s">
        <v>2818</v>
      </c>
      <c r="R2448" s="8" t="s">
        <v>10634</v>
      </c>
      <c r="S2448" s="17" t="s">
        <v>11673</v>
      </c>
      <c r="T2448" s="18">
        <v>43019</v>
      </c>
      <c r="U2448" s="8">
        <v>0.41666666666666669</v>
      </c>
      <c r="V2448" s="8">
        <v>0.58333333333333337</v>
      </c>
      <c r="W2448" s="8" t="s">
        <v>739</v>
      </c>
      <c r="X2448" s="8" t="s">
        <v>2048</v>
      </c>
      <c r="Y2448" s="8" t="s">
        <v>45730</v>
      </c>
      <c r="Z2448" s="17" t="s">
        <v>11681</v>
      </c>
      <c r="AA2448" s="8" t="s">
        <v>11759</v>
      </c>
      <c r="AB2448" s="8" t="s">
        <v>11760</v>
      </c>
    </row>
    <row r="2449" spans="1:28" x14ac:dyDescent="0.2">
      <c r="A2449" s="8" t="s">
        <v>11761</v>
      </c>
      <c r="B2449" s="8" t="s">
        <v>11762</v>
      </c>
      <c r="C2449" s="8" t="s">
        <v>45743</v>
      </c>
      <c r="D2449" s="8" t="s">
        <v>45744</v>
      </c>
      <c r="E2449" s="8" t="s">
        <v>362</v>
      </c>
      <c r="F2449" s="8" t="s">
        <v>112</v>
      </c>
      <c r="G2449" s="8" t="s">
        <v>362</v>
      </c>
      <c r="H2449" s="8" t="s">
        <v>112</v>
      </c>
      <c r="I2449" s="8" t="s">
        <v>11671</v>
      </c>
      <c r="J2449" s="8" t="s">
        <v>28</v>
      </c>
      <c r="K2449" s="8" t="s">
        <v>30</v>
      </c>
      <c r="L2449" s="8" t="s">
        <v>8243</v>
      </c>
      <c r="M2449" s="8" t="s">
        <v>729</v>
      </c>
      <c r="N2449" s="8" t="s">
        <v>10716</v>
      </c>
      <c r="O2449" s="8" t="s">
        <v>29842</v>
      </c>
      <c r="P2449" s="8" t="s">
        <v>45787</v>
      </c>
      <c r="Q2449" s="8" t="s">
        <v>2818</v>
      </c>
      <c r="R2449" s="8" t="s">
        <v>10634</v>
      </c>
      <c r="S2449" s="17" t="s">
        <v>11673</v>
      </c>
      <c r="T2449" s="18">
        <v>43019</v>
      </c>
      <c r="U2449" s="8">
        <v>0.58333333333333337</v>
      </c>
      <c r="V2449" s="8">
        <v>0.70833333333333337</v>
      </c>
      <c r="W2449" s="8" t="s">
        <v>1283</v>
      </c>
      <c r="X2449" s="8" t="s">
        <v>2048</v>
      </c>
      <c r="Y2449" s="8" t="s">
        <v>45730</v>
      </c>
      <c r="Z2449" s="17" t="s">
        <v>11687</v>
      </c>
      <c r="AA2449" s="8" t="s">
        <v>11763</v>
      </c>
      <c r="AB2449" s="8" t="s">
        <v>11764</v>
      </c>
    </row>
    <row r="2450" spans="1:28" x14ac:dyDescent="0.2">
      <c r="A2450" s="8" t="s">
        <v>11765</v>
      </c>
      <c r="B2450" s="8" t="s">
        <v>11766</v>
      </c>
      <c r="C2450" s="8" t="s">
        <v>45743</v>
      </c>
      <c r="D2450" s="8" t="s">
        <v>45744</v>
      </c>
      <c r="E2450" s="8" t="s">
        <v>362</v>
      </c>
      <c r="F2450" s="8" t="s">
        <v>112</v>
      </c>
      <c r="G2450" s="8" t="s">
        <v>362</v>
      </c>
      <c r="H2450" s="8" t="s">
        <v>112</v>
      </c>
      <c r="I2450" s="8" t="s">
        <v>11671</v>
      </c>
      <c r="J2450" s="8" t="s">
        <v>28</v>
      </c>
      <c r="K2450" s="8" t="s">
        <v>30</v>
      </c>
      <c r="L2450" s="8" t="s">
        <v>729</v>
      </c>
      <c r="M2450" s="8" t="s">
        <v>364</v>
      </c>
      <c r="N2450" s="8" t="s">
        <v>10716</v>
      </c>
      <c r="O2450" s="8" t="s">
        <v>29842</v>
      </c>
      <c r="P2450" s="8" t="s">
        <v>45787</v>
      </c>
      <c r="Q2450" s="8" t="s">
        <v>2818</v>
      </c>
      <c r="R2450" s="8" t="s">
        <v>10634</v>
      </c>
      <c r="S2450" s="17" t="s">
        <v>11673</v>
      </c>
      <c r="T2450" s="18">
        <v>43019</v>
      </c>
      <c r="U2450" s="8">
        <v>0.70833333333333337</v>
      </c>
      <c r="V2450" s="8">
        <v>0.75</v>
      </c>
      <c r="W2450" s="8" t="s">
        <v>1495</v>
      </c>
      <c r="X2450" s="8" t="s">
        <v>11753</v>
      </c>
      <c r="Y2450" s="8" t="s">
        <v>45730</v>
      </c>
      <c r="Z2450" s="17" t="s">
        <v>11687</v>
      </c>
      <c r="AA2450" s="8" t="s">
        <v>11767</v>
      </c>
      <c r="AB2450" s="8" t="s">
        <v>11768</v>
      </c>
    </row>
    <row r="2451" spans="1:28" x14ac:dyDescent="0.2">
      <c r="A2451" s="8" t="s">
        <v>11769</v>
      </c>
      <c r="B2451" s="8" t="s">
        <v>11770</v>
      </c>
      <c r="C2451" s="8" t="s">
        <v>45743</v>
      </c>
      <c r="D2451" s="8" t="s">
        <v>45744</v>
      </c>
      <c r="E2451" s="8" t="s">
        <v>372</v>
      </c>
      <c r="F2451" s="8" t="s">
        <v>112</v>
      </c>
      <c r="G2451" s="8" t="s">
        <v>372</v>
      </c>
      <c r="H2451" s="8" t="s">
        <v>112</v>
      </c>
      <c r="I2451" s="8" t="s">
        <v>11671</v>
      </c>
      <c r="J2451" s="8" t="s">
        <v>28</v>
      </c>
      <c r="K2451" s="8" t="s">
        <v>30</v>
      </c>
      <c r="L2451" s="8" t="s">
        <v>373</v>
      </c>
      <c r="M2451" s="8" t="s">
        <v>8261</v>
      </c>
      <c r="N2451" s="8" t="s">
        <v>10716</v>
      </c>
      <c r="O2451" s="8" t="s">
        <v>29842</v>
      </c>
      <c r="P2451" s="8" t="s">
        <v>45787</v>
      </c>
      <c r="Q2451" s="8" t="s">
        <v>2818</v>
      </c>
      <c r="R2451" s="8" t="s">
        <v>10634</v>
      </c>
      <c r="S2451" s="17" t="s">
        <v>11673</v>
      </c>
      <c r="T2451" s="18">
        <v>43020</v>
      </c>
      <c r="U2451" s="8">
        <v>0.25</v>
      </c>
      <c r="V2451" s="8">
        <v>0.33333333333333331</v>
      </c>
      <c r="W2451" s="8" t="s">
        <v>1100</v>
      </c>
      <c r="X2451" s="8" t="s">
        <v>11771</v>
      </c>
      <c r="Y2451" s="8" t="s">
        <v>45730</v>
      </c>
      <c r="Z2451" s="17" t="s">
        <v>11772</v>
      </c>
      <c r="AA2451" s="8" t="s">
        <v>11773</v>
      </c>
      <c r="AB2451" s="8" t="s">
        <v>11774</v>
      </c>
    </row>
    <row r="2452" spans="1:28" x14ac:dyDescent="0.2">
      <c r="A2452" s="8" t="s">
        <v>11775</v>
      </c>
      <c r="B2452" s="8" t="s">
        <v>11776</v>
      </c>
      <c r="C2452" s="8" t="s">
        <v>45743</v>
      </c>
      <c r="D2452" s="8" t="s">
        <v>45744</v>
      </c>
      <c r="E2452" s="8" t="s">
        <v>372</v>
      </c>
      <c r="F2452" s="8" t="s">
        <v>112</v>
      </c>
      <c r="G2452" s="8" t="s">
        <v>372</v>
      </c>
      <c r="H2452" s="8" t="s">
        <v>112</v>
      </c>
      <c r="I2452" s="8" t="s">
        <v>11671</v>
      </c>
      <c r="J2452" s="8" t="s">
        <v>28</v>
      </c>
      <c r="K2452" s="8" t="s">
        <v>30</v>
      </c>
      <c r="L2452" s="8" t="s">
        <v>373</v>
      </c>
      <c r="M2452" s="8" t="s">
        <v>8261</v>
      </c>
      <c r="N2452" s="8" t="s">
        <v>10716</v>
      </c>
      <c r="O2452" s="8" t="s">
        <v>29842</v>
      </c>
      <c r="P2452" s="8" t="s">
        <v>45787</v>
      </c>
      <c r="Q2452" s="8" t="s">
        <v>2818</v>
      </c>
      <c r="R2452" s="8" t="s">
        <v>10634</v>
      </c>
      <c r="S2452" s="17" t="s">
        <v>11673</v>
      </c>
      <c r="T2452" s="18">
        <v>43020</v>
      </c>
      <c r="U2452" s="8">
        <v>0.25</v>
      </c>
      <c r="V2452" s="8">
        <v>0.33333333333333331</v>
      </c>
      <c r="W2452" s="8" t="s">
        <v>1100</v>
      </c>
      <c r="X2452" s="8" t="s">
        <v>11771</v>
      </c>
      <c r="Y2452" s="8" t="s">
        <v>45730</v>
      </c>
      <c r="Z2452" s="17" t="s">
        <v>11725</v>
      </c>
      <c r="AA2452" s="8" t="s">
        <v>11777</v>
      </c>
      <c r="AB2452" s="8" t="s">
        <v>11778</v>
      </c>
    </row>
    <row r="2453" spans="1:28" x14ac:dyDescent="0.2">
      <c r="A2453" s="8" t="s">
        <v>11779</v>
      </c>
      <c r="B2453" s="8" t="s">
        <v>11780</v>
      </c>
      <c r="C2453" s="8" t="s">
        <v>45743</v>
      </c>
      <c r="D2453" s="8" t="s">
        <v>45744</v>
      </c>
      <c r="E2453" s="8" t="s">
        <v>372</v>
      </c>
      <c r="F2453" s="8" t="s">
        <v>112</v>
      </c>
      <c r="G2453" s="8" t="s">
        <v>372</v>
      </c>
      <c r="H2453" s="8" t="s">
        <v>112</v>
      </c>
      <c r="I2453" s="8" t="s">
        <v>11671</v>
      </c>
      <c r="J2453" s="8" t="s">
        <v>28</v>
      </c>
      <c r="K2453" s="8" t="s">
        <v>30</v>
      </c>
      <c r="L2453" s="8" t="s">
        <v>373</v>
      </c>
      <c r="M2453" s="8" t="s">
        <v>8261</v>
      </c>
      <c r="N2453" s="8" t="s">
        <v>10716</v>
      </c>
      <c r="O2453" s="8" t="s">
        <v>29842</v>
      </c>
      <c r="P2453" s="8" t="s">
        <v>45787</v>
      </c>
      <c r="Q2453" s="8" t="s">
        <v>2818</v>
      </c>
      <c r="R2453" s="8" t="s">
        <v>10634</v>
      </c>
      <c r="S2453" s="17" t="s">
        <v>11673</v>
      </c>
      <c r="T2453" s="18">
        <v>43020</v>
      </c>
      <c r="U2453" s="8">
        <v>0.25</v>
      </c>
      <c r="V2453" s="8">
        <v>0.33333333333333331</v>
      </c>
      <c r="W2453" s="8" t="s">
        <v>1100</v>
      </c>
      <c r="X2453" s="8" t="s">
        <v>11771</v>
      </c>
      <c r="Y2453" s="8" t="s">
        <v>45730</v>
      </c>
      <c r="Z2453" s="17" t="s">
        <v>11681</v>
      </c>
      <c r="AA2453" s="8" t="s">
        <v>11781</v>
      </c>
      <c r="AB2453" s="8" t="s">
        <v>11782</v>
      </c>
    </row>
    <row r="2454" spans="1:28" x14ac:dyDescent="0.2">
      <c r="A2454" s="8" t="s">
        <v>11783</v>
      </c>
      <c r="B2454" s="8" t="s">
        <v>11784</v>
      </c>
      <c r="C2454" s="8" t="s">
        <v>45743</v>
      </c>
      <c r="D2454" s="8" t="s">
        <v>45744</v>
      </c>
      <c r="E2454" s="8" t="s">
        <v>372</v>
      </c>
      <c r="F2454" s="8" t="s">
        <v>112</v>
      </c>
      <c r="G2454" s="8" t="s">
        <v>372</v>
      </c>
      <c r="H2454" s="8" t="s">
        <v>112</v>
      </c>
      <c r="I2454" s="8" t="s">
        <v>11671</v>
      </c>
      <c r="J2454" s="8" t="s">
        <v>28</v>
      </c>
      <c r="K2454" s="8" t="s">
        <v>30</v>
      </c>
      <c r="L2454" s="8" t="s">
        <v>8261</v>
      </c>
      <c r="M2454" s="8" t="s">
        <v>8274</v>
      </c>
      <c r="N2454" s="8" t="s">
        <v>10716</v>
      </c>
      <c r="O2454" s="8" t="s">
        <v>29842</v>
      </c>
      <c r="P2454" s="8" t="s">
        <v>45787</v>
      </c>
      <c r="Q2454" s="8" t="s">
        <v>2818</v>
      </c>
      <c r="R2454" s="8" t="s">
        <v>10634</v>
      </c>
      <c r="S2454" s="17" t="s">
        <v>11673</v>
      </c>
      <c r="T2454" s="18">
        <v>43020</v>
      </c>
      <c r="U2454" s="8">
        <v>0.33333333333333331</v>
      </c>
      <c r="V2454" s="8">
        <v>0.41666666666666669</v>
      </c>
      <c r="W2454" s="8" t="s">
        <v>1100</v>
      </c>
      <c r="X2454" s="8" t="s">
        <v>11785</v>
      </c>
      <c r="Y2454" s="8" t="s">
        <v>45730</v>
      </c>
      <c r="Z2454" s="17" t="s">
        <v>11687</v>
      </c>
      <c r="AA2454" s="8" t="s">
        <v>11786</v>
      </c>
      <c r="AB2454" s="8" t="s">
        <v>11787</v>
      </c>
    </row>
    <row r="2455" spans="1:28" x14ac:dyDescent="0.2">
      <c r="A2455" s="8" t="s">
        <v>11788</v>
      </c>
      <c r="B2455" s="8" t="s">
        <v>11789</v>
      </c>
      <c r="C2455" s="8" t="s">
        <v>45743</v>
      </c>
      <c r="D2455" s="8" t="s">
        <v>45744</v>
      </c>
      <c r="E2455" s="8" t="s">
        <v>372</v>
      </c>
      <c r="F2455" s="8" t="s">
        <v>112</v>
      </c>
      <c r="G2455" s="8" t="s">
        <v>372</v>
      </c>
      <c r="H2455" s="8" t="s">
        <v>112</v>
      </c>
      <c r="I2455" s="8" t="s">
        <v>11671</v>
      </c>
      <c r="J2455" s="8" t="s">
        <v>28</v>
      </c>
      <c r="K2455" s="8" t="s">
        <v>30</v>
      </c>
      <c r="L2455" s="8" t="s">
        <v>8274</v>
      </c>
      <c r="M2455" s="8" t="s">
        <v>8288</v>
      </c>
      <c r="N2455" s="8" t="s">
        <v>10716</v>
      </c>
      <c r="O2455" s="8" t="s">
        <v>29842</v>
      </c>
      <c r="P2455" s="8" t="s">
        <v>45787</v>
      </c>
      <c r="Q2455" s="8" t="s">
        <v>2818</v>
      </c>
      <c r="R2455" s="8" t="s">
        <v>10634</v>
      </c>
      <c r="S2455" s="17" t="s">
        <v>11673</v>
      </c>
      <c r="T2455" s="18">
        <v>43020</v>
      </c>
      <c r="U2455" s="8">
        <v>0.41666666666666669</v>
      </c>
      <c r="V2455" s="8">
        <v>0.5</v>
      </c>
      <c r="W2455" s="8" t="s">
        <v>1100</v>
      </c>
      <c r="X2455" s="8" t="s">
        <v>11790</v>
      </c>
      <c r="Y2455" s="8" t="s">
        <v>45730</v>
      </c>
      <c r="Z2455" s="17" t="s">
        <v>11706</v>
      </c>
      <c r="AA2455" s="8" t="s">
        <v>11791</v>
      </c>
      <c r="AB2455" s="8" t="s">
        <v>11792</v>
      </c>
    </row>
    <row r="2456" spans="1:28" x14ac:dyDescent="0.2">
      <c r="A2456" s="8" t="s">
        <v>11793</v>
      </c>
      <c r="B2456" s="8" t="s">
        <v>11794</v>
      </c>
      <c r="C2456" s="8" t="s">
        <v>45743</v>
      </c>
      <c r="D2456" s="8" t="s">
        <v>45744</v>
      </c>
      <c r="E2456" s="8" t="s">
        <v>372</v>
      </c>
      <c r="F2456" s="8" t="s">
        <v>112</v>
      </c>
      <c r="G2456" s="8" t="s">
        <v>372</v>
      </c>
      <c r="H2456" s="8" t="s">
        <v>112</v>
      </c>
      <c r="I2456" s="8" t="s">
        <v>11671</v>
      </c>
      <c r="J2456" s="8" t="s">
        <v>28</v>
      </c>
      <c r="K2456" s="8" t="s">
        <v>30</v>
      </c>
      <c r="L2456" s="8" t="s">
        <v>8288</v>
      </c>
      <c r="M2456" s="8" t="s">
        <v>8294</v>
      </c>
      <c r="N2456" s="8" t="s">
        <v>10716</v>
      </c>
      <c r="O2456" s="8" t="s">
        <v>29842</v>
      </c>
      <c r="P2456" s="8" t="s">
        <v>45787</v>
      </c>
      <c r="Q2456" s="8" t="s">
        <v>2818</v>
      </c>
      <c r="R2456" s="8" t="s">
        <v>10634</v>
      </c>
      <c r="S2456" s="17" t="s">
        <v>11673</v>
      </c>
      <c r="T2456" s="18">
        <v>43020</v>
      </c>
      <c r="U2456" s="8">
        <v>0.5</v>
      </c>
      <c r="V2456" s="8">
        <v>0.58333333333333337</v>
      </c>
      <c r="W2456" s="8" t="s">
        <v>1100</v>
      </c>
      <c r="X2456" s="8" t="s">
        <v>11795</v>
      </c>
      <c r="Y2456" s="8" t="s">
        <v>45730</v>
      </c>
      <c r="Z2456" s="17" t="s">
        <v>11725</v>
      </c>
      <c r="AA2456" s="8" t="s">
        <v>11796</v>
      </c>
      <c r="AB2456" s="8" t="s">
        <v>11797</v>
      </c>
    </row>
    <row r="2457" spans="1:28" x14ac:dyDescent="0.2">
      <c r="A2457" s="8" t="s">
        <v>11798</v>
      </c>
      <c r="B2457" s="8" t="s">
        <v>11799</v>
      </c>
      <c r="C2457" s="8" t="s">
        <v>45743</v>
      </c>
      <c r="D2457" s="8" t="s">
        <v>45744</v>
      </c>
      <c r="E2457" s="8" t="s">
        <v>372</v>
      </c>
      <c r="F2457" s="8" t="s">
        <v>112</v>
      </c>
      <c r="G2457" s="8" t="s">
        <v>372</v>
      </c>
      <c r="H2457" s="8" t="s">
        <v>112</v>
      </c>
      <c r="I2457" s="8" t="s">
        <v>11671</v>
      </c>
      <c r="J2457" s="8" t="s">
        <v>28</v>
      </c>
      <c r="K2457" s="8" t="s">
        <v>30</v>
      </c>
      <c r="L2457" s="8" t="s">
        <v>8294</v>
      </c>
      <c r="M2457" s="8" t="s">
        <v>8300</v>
      </c>
      <c r="N2457" s="8" t="s">
        <v>10716</v>
      </c>
      <c r="O2457" s="8" t="s">
        <v>29842</v>
      </c>
      <c r="P2457" s="8" t="s">
        <v>45787</v>
      </c>
      <c r="Q2457" s="8" t="s">
        <v>2818</v>
      </c>
      <c r="R2457" s="8" t="s">
        <v>10634</v>
      </c>
      <c r="S2457" s="17" t="s">
        <v>11673</v>
      </c>
      <c r="T2457" s="18">
        <v>43020</v>
      </c>
      <c r="U2457" s="8">
        <v>0.58333333333333337</v>
      </c>
      <c r="V2457" s="8">
        <v>0.66666666666666663</v>
      </c>
      <c r="W2457" s="8" t="s">
        <v>1100</v>
      </c>
      <c r="X2457" s="8" t="s">
        <v>11800</v>
      </c>
      <c r="Y2457" s="8" t="s">
        <v>45730</v>
      </c>
      <c r="Z2457" s="17" t="s">
        <v>11713</v>
      </c>
      <c r="AA2457" s="8" t="s">
        <v>11801</v>
      </c>
      <c r="AB2457" s="8" t="s">
        <v>11802</v>
      </c>
    </row>
    <row r="2458" spans="1:28" x14ac:dyDescent="0.2">
      <c r="A2458" s="8" t="s">
        <v>11803</v>
      </c>
      <c r="B2458" s="8" t="s">
        <v>11804</v>
      </c>
      <c r="C2458" s="8" t="s">
        <v>45743</v>
      </c>
      <c r="D2458" s="8" t="s">
        <v>45744</v>
      </c>
      <c r="E2458" s="8" t="s">
        <v>372</v>
      </c>
      <c r="F2458" s="8" t="s">
        <v>112</v>
      </c>
      <c r="G2458" s="8" t="s">
        <v>372</v>
      </c>
      <c r="H2458" s="8" t="s">
        <v>112</v>
      </c>
      <c r="I2458" s="8" t="s">
        <v>11671</v>
      </c>
      <c r="J2458" s="8" t="s">
        <v>28</v>
      </c>
      <c r="K2458" s="8" t="s">
        <v>30</v>
      </c>
      <c r="L2458" s="8" t="s">
        <v>8300</v>
      </c>
      <c r="M2458" s="8" t="s">
        <v>744</v>
      </c>
      <c r="N2458" s="8" t="s">
        <v>10716</v>
      </c>
      <c r="O2458" s="8" t="s">
        <v>29842</v>
      </c>
      <c r="P2458" s="8" t="s">
        <v>45787</v>
      </c>
      <c r="Q2458" s="8" t="s">
        <v>2818</v>
      </c>
      <c r="R2458" s="8" t="s">
        <v>10634</v>
      </c>
      <c r="S2458" s="17" t="s">
        <v>11673</v>
      </c>
      <c r="T2458" s="18">
        <v>43020</v>
      </c>
      <c r="U2458" s="8">
        <v>0.66666666666666663</v>
      </c>
      <c r="V2458" s="8">
        <v>0.70833333333333337</v>
      </c>
      <c r="W2458" s="8" t="s">
        <v>1495</v>
      </c>
      <c r="X2458" s="8" t="s">
        <v>11800</v>
      </c>
      <c r="Y2458" s="8" t="s">
        <v>45730</v>
      </c>
      <c r="Z2458" s="17" t="s">
        <v>11681</v>
      </c>
      <c r="AA2458" s="8" t="s">
        <v>11805</v>
      </c>
      <c r="AB2458" s="8" t="s">
        <v>11806</v>
      </c>
    </row>
    <row r="2459" spans="1:28" x14ac:dyDescent="0.2">
      <c r="A2459" s="8" t="s">
        <v>11807</v>
      </c>
      <c r="B2459" s="8" t="s">
        <v>11808</v>
      </c>
      <c r="C2459" s="8" t="s">
        <v>45743</v>
      </c>
      <c r="D2459" s="8" t="s">
        <v>45744</v>
      </c>
      <c r="E2459" s="8" t="s">
        <v>372</v>
      </c>
      <c r="F2459" s="8" t="s">
        <v>112</v>
      </c>
      <c r="G2459" s="8" t="s">
        <v>372</v>
      </c>
      <c r="H2459" s="8" t="s">
        <v>112</v>
      </c>
      <c r="I2459" s="8" t="s">
        <v>11671</v>
      </c>
      <c r="J2459" s="8" t="s">
        <v>28</v>
      </c>
      <c r="K2459" s="8" t="s">
        <v>30</v>
      </c>
      <c r="L2459" s="8" t="s">
        <v>744</v>
      </c>
      <c r="M2459" s="8" t="s">
        <v>11809</v>
      </c>
      <c r="N2459" s="8" t="s">
        <v>10716</v>
      </c>
      <c r="O2459" s="8" t="s">
        <v>29842</v>
      </c>
      <c r="P2459" s="8" t="s">
        <v>45787</v>
      </c>
      <c r="Q2459" s="8" t="s">
        <v>2818</v>
      </c>
      <c r="R2459" s="8" t="s">
        <v>10634</v>
      </c>
      <c r="S2459" s="17" t="s">
        <v>11673</v>
      </c>
      <c r="T2459" s="18">
        <v>43020</v>
      </c>
      <c r="U2459" s="8">
        <v>0.70833333333333337</v>
      </c>
      <c r="V2459" s="8">
        <v>0.77083333333333337</v>
      </c>
      <c r="W2459" s="8" t="s">
        <v>2170</v>
      </c>
      <c r="X2459" s="8" t="s">
        <v>11810</v>
      </c>
      <c r="Y2459" s="8" t="s">
        <v>45730</v>
      </c>
      <c r="Z2459" s="17" t="s">
        <v>11706</v>
      </c>
      <c r="AA2459" s="8" t="s">
        <v>11811</v>
      </c>
      <c r="AB2459" s="8" t="s">
        <v>11812</v>
      </c>
    </row>
    <row r="2460" spans="1:28" x14ac:dyDescent="0.2">
      <c r="A2460" s="8" t="s">
        <v>11813</v>
      </c>
      <c r="B2460" s="8" t="s">
        <v>11814</v>
      </c>
      <c r="C2460" s="8" t="s">
        <v>45743</v>
      </c>
      <c r="D2460" s="8" t="s">
        <v>45744</v>
      </c>
      <c r="E2460" s="8" t="s">
        <v>382</v>
      </c>
      <c r="F2460" s="8" t="s">
        <v>112</v>
      </c>
      <c r="G2460" s="8" t="s">
        <v>382</v>
      </c>
      <c r="H2460" s="8" t="s">
        <v>112</v>
      </c>
      <c r="I2460" s="8" t="s">
        <v>11671</v>
      </c>
      <c r="J2460" s="8" t="s">
        <v>28</v>
      </c>
      <c r="K2460" s="8" t="s">
        <v>30</v>
      </c>
      <c r="L2460" s="8" t="s">
        <v>1432</v>
      </c>
      <c r="M2460" s="8" t="s">
        <v>11815</v>
      </c>
      <c r="N2460" s="8" t="s">
        <v>10716</v>
      </c>
      <c r="O2460" s="8" t="s">
        <v>29842</v>
      </c>
      <c r="P2460" s="8" t="s">
        <v>45787</v>
      </c>
      <c r="Q2460" s="8" t="s">
        <v>2818</v>
      </c>
      <c r="R2460" s="8" t="s">
        <v>10634</v>
      </c>
      <c r="S2460" s="17" t="s">
        <v>11673</v>
      </c>
      <c r="T2460" s="18">
        <v>43021</v>
      </c>
      <c r="U2460" s="8">
        <v>0.91666666666666663</v>
      </c>
      <c r="V2460" s="8">
        <v>0.33333333333333331</v>
      </c>
      <c r="W2460" s="8" t="s">
        <v>792</v>
      </c>
      <c r="X2460" s="8" t="s">
        <v>11816</v>
      </c>
      <c r="Y2460" s="8" t="s">
        <v>45730</v>
      </c>
      <c r="Z2460" s="17" t="s">
        <v>11817</v>
      </c>
      <c r="AA2460" s="8" t="s">
        <v>11818</v>
      </c>
      <c r="AB2460" s="8" t="s">
        <v>11819</v>
      </c>
    </row>
    <row r="2461" spans="1:28" x14ac:dyDescent="0.2">
      <c r="A2461" s="8" t="s">
        <v>11820</v>
      </c>
      <c r="B2461" s="8" t="s">
        <v>11821</v>
      </c>
      <c r="C2461" s="8" t="s">
        <v>45743</v>
      </c>
      <c r="D2461" s="8" t="s">
        <v>45744</v>
      </c>
      <c r="E2461" s="8" t="s">
        <v>113</v>
      </c>
      <c r="F2461" s="8" t="s">
        <v>112</v>
      </c>
      <c r="G2461" s="8" t="s">
        <v>113</v>
      </c>
      <c r="H2461" s="8" t="s">
        <v>112</v>
      </c>
      <c r="I2461" s="8" t="s">
        <v>11671</v>
      </c>
      <c r="J2461" s="8" t="s">
        <v>28</v>
      </c>
      <c r="K2461" s="8" t="s">
        <v>30</v>
      </c>
      <c r="L2461" s="8" t="s">
        <v>409</v>
      </c>
      <c r="M2461" s="8" t="s">
        <v>410</v>
      </c>
      <c r="N2461" s="8" t="s">
        <v>10716</v>
      </c>
      <c r="O2461" s="8" t="s">
        <v>29842</v>
      </c>
      <c r="P2461" s="8" t="s">
        <v>45787</v>
      </c>
      <c r="Q2461" s="8" t="s">
        <v>2818</v>
      </c>
      <c r="R2461" s="8" t="s">
        <v>10634</v>
      </c>
      <c r="S2461" s="17" t="s">
        <v>11673</v>
      </c>
      <c r="T2461" s="18">
        <v>43024</v>
      </c>
      <c r="U2461" s="8">
        <v>0.25</v>
      </c>
      <c r="V2461" s="8">
        <v>0.75</v>
      </c>
      <c r="W2461" s="8" t="s">
        <v>40</v>
      </c>
      <c r="X2461" s="8" t="s">
        <v>11822</v>
      </c>
      <c r="Y2461" s="8" t="s">
        <v>45730</v>
      </c>
      <c r="Z2461" s="17" t="s">
        <v>11823</v>
      </c>
      <c r="AA2461" s="8" t="s">
        <v>11824</v>
      </c>
      <c r="AB2461" s="8" t="s">
        <v>11825</v>
      </c>
    </row>
    <row r="2462" spans="1:28" x14ac:dyDescent="0.2">
      <c r="A2462" s="8" t="s">
        <v>11826</v>
      </c>
      <c r="B2462" s="8" t="s">
        <v>11827</v>
      </c>
      <c r="C2462" s="8" t="s">
        <v>45743</v>
      </c>
      <c r="D2462" s="8" t="s">
        <v>45744</v>
      </c>
      <c r="E2462" s="8" t="s">
        <v>123</v>
      </c>
      <c r="F2462" s="8" t="s">
        <v>112</v>
      </c>
      <c r="G2462" s="8" t="s">
        <v>123</v>
      </c>
      <c r="H2462" s="8" t="s">
        <v>112</v>
      </c>
      <c r="I2462" s="8" t="s">
        <v>11671</v>
      </c>
      <c r="J2462" s="8" t="s">
        <v>28</v>
      </c>
      <c r="K2462" s="8" t="s">
        <v>30</v>
      </c>
      <c r="L2462" s="8" t="s">
        <v>418</v>
      </c>
      <c r="M2462" s="8" t="s">
        <v>6008</v>
      </c>
      <c r="N2462" s="8" t="s">
        <v>10716</v>
      </c>
      <c r="O2462" s="8" t="s">
        <v>29842</v>
      </c>
      <c r="P2462" s="8" t="s">
        <v>45787</v>
      </c>
      <c r="Q2462" s="8" t="s">
        <v>2818</v>
      </c>
      <c r="R2462" s="8" t="s">
        <v>10634</v>
      </c>
      <c r="S2462" s="17" t="s">
        <v>11673</v>
      </c>
      <c r="T2462" s="18">
        <v>43025</v>
      </c>
      <c r="U2462" s="8">
        <v>0.25</v>
      </c>
      <c r="V2462" s="8">
        <v>0.5</v>
      </c>
      <c r="W2462" s="8" t="s">
        <v>30</v>
      </c>
      <c r="X2462" s="8" t="s">
        <v>11828</v>
      </c>
      <c r="Y2462" s="8" t="s">
        <v>45730</v>
      </c>
      <c r="Z2462" s="17" t="s">
        <v>11829</v>
      </c>
      <c r="AA2462" s="8" t="s">
        <v>11830</v>
      </c>
      <c r="AB2462" s="8" t="s">
        <v>11831</v>
      </c>
    </row>
    <row r="2463" spans="1:28" x14ac:dyDescent="0.2">
      <c r="A2463" s="8" t="s">
        <v>11832</v>
      </c>
      <c r="B2463" s="8" t="s">
        <v>11833</v>
      </c>
      <c r="C2463" s="8" t="s">
        <v>45743</v>
      </c>
      <c r="D2463" s="8" t="s">
        <v>45744</v>
      </c>
      <c r="E2463" s="8" t="s">
        <v>123</v>
      </c>
      <c r="F2463" s="8" t="s">
        <v>112</v>
      </c>
      <c r="G2463" s="8" t="s">
        <v>123</v>
      </c>
      <c r="H2463" s="8" t="s">
        <v>112</v>
      </c>
      <c r="I2463" s="8" t="s">
        <v>11671</v>
      </c>
      <c r="J2463" s="8" t="s">
        <v>28</v>
      </c>
      <c r="K2463" s="8" t="s">
        <v>30</v>
      </c>
      <c r="L2463" s="8" t="s">
        <v>6008</v>
      </c>
      <c r="M2463" s="8" t="s">
        <v>11834</v>
      </c>
      <c r="N2463" s="8" t="s">
        <v>10716</v>
      </c>
      <c r="O2463" s="8" t="s">
        <v>29842</v>
      </c>
      <c r="P2463" s="8" t="s">
        <v>45787</v>
      </c>
      <c r="Q2463" s="8" t="s">
        <v>2818</v>
      </c>
      <c r="R2463" s="8" t="s">
        <v>10634</v>
      </c>
      <c r="S2463" s="17" t="s">
        <v>11673</v>
      </c>
      <c r="T2463" s="18">
        <v>43025</v>
      </c>
      <c r="U2463" s="8">
        <v>0.5</v>
      </c>
      <c r="V2463" s="8">
        <v>0.70833333333333337</v>
      </c>
      <c r="W2463" s="8" t="s">
        <v>773</v>
      </c>
      <c r="X2463" s="8" t="s">
        <v>11835</v>
      </c>
      <c r="Y2463" s="8" t="s">
        <v>45730</v>
      </c>
      <c r="Z2463" s="17" t="s">
        <v>11725</v>
      </c>
      <c r="AA2463" s="8" t="s">
        <v>11836</v>
      </c>
      <c r="AB2463" s="8" t="s">
        <v>11837</v>
      </c>
    </row>
    <row r="2464" spans="1:28" x14ac:dyDescent="0.2">
      <c r="A2464" s="8" t="s">
        <v>11838</v>
      </c>
      <c r="B2464" s="8" t="s">
        <v>11839</v>
      </c>
      <c r="C2464" s="8" t="s">
        <v>45743</v>
      </c>
      <c r="D2464" s="8" t="s">
        <v>45744</v>
      </c>
      <c r="E2464" s="8" t="s">
        <v>205</v>
      </c>
      <c r="F2464" s="8" t="s">
        <v>204</v>
      </c>
      <c r="G2464" s="8" t="s">
        <v>205</v>
      </c>
      <c r="H2464" s="8" t="s">
        <v>204</v>
      </c>
      <c r="I2464" s="8" t="s">
        <v>11671</v>
      </c>
      <c r="J2464" s="8" t="s">
        <v>28</v>
      </c>
      <c r="K2464" s="8" t="s">
        <v>30</v>
      </c>
      <c r="L2464" s="8" t="s">
        <v>427</v>
      </c>
      <c r="M2464" s="8" t="s">
        <v>11840</v>
      </c>
      <c r="N2464" s="8" t="s">
        <v>10716</v>
      </c>
      <c r="O2464" s="8" t="s">
        <v>29842</v>
      </c>
      <c r="P2464" s="8" t="s">
        <v>45787</v>
      </c>
      <c r="Q2464" s="8" t="s">
        <v>2818</v>
      </c>
      <c r="R2464" s="8" t="s">
        <v>10634</v>
      </c>
      <c r="S2464" s="17" t="s">
        <v>11673</v>
      </c>
      <c r="T2464" s="18">
        <v>43033</v>
      </c>
      <c r="U2464" s="8">
        <v>0.25</v>
      </c>
      <c r="V2464" s="8">
        <v>0.375</v>
      </c>
      <c r="W2464" s="8" t="s">
        <v>1283</v>
      </c>
      <c r="X2464" s="8" t="s">
        <v>11841</v>
      </c>
      <c r="Y2464" s="8" t="s">
        <v>45730</v>
      </c>
      <c r="Z2464" s="17" t="s">
        <v>11687</v>
      </c>
      <c r="AA2464" s="8" t="s">
        <v>11842</v>
      </c>
      <c r="AB2464" s="8" t="s">
        <v>11843</v>
      </c>
    </row>
    <row r="2465" spans="1:28" x14ac:dyDescent="0.2">
      <c r="A2465" s="8" t="s">
        <v>11844</v>
      </c>
      <c r="B2465" s="8" t="s">
        <v>11845</v>
      </c>
      <c r="C2465" s="8" t="s">
        <v>45743</v>
      </c>
      <c r="D2465" s="8" t="s">
        <v>45744</v>
      </c>
      <c r="E2465" s="8" t="s">
        <v>205</v>
      </c>
      <c r="F2465" s="8" t="s">
        <v>204</v>
      </c>
      <c r="G2465" s="8" t="s">
        <v>205</v>
      </c>
      <c r="H2465" s="8" t="s">
        <v>204</v>
      </c>
      <c r="I2465" s="8" t="s">
        <v>11671</v>
      </c>
      <c r="J2465" s="8" t="s">
        <v>28</v>
      </c>
      <c r="K2465" s="8" t="s">
        <v>30</v>
      </c>
      <c r="L2465" s="8" t="s">
        <v>11840</v>
      </c>
      <c r="M2465" s="8" t="s">
        <v>1141</v>
      </c>
      <c r="N2465" s="8" t="s">
        <v>10716</v>
      </c>
      <c r="O2465" s="8" t="s">
        <v>29842</v>
      </c>
      <c r="P2465" s="8" t="s">
        <v>45787</v>
      </c>
      <c r="Q2465" s="8" t="s">
        <v>2818</v>
      </c>
      <c r="R2465" s="8" t="s">
        <v>10634</v>
      </c>
      <c r="S2465" s="17" t="s">
        <v>11673</v>
      </c>
      <c r="T2465" s="18">
        <v>43033</v>
      </c>
      <c r="U2465" s="8">
        <v>0.375</v>
      </c>
      <c r="V2465" s="8">
        <v>0.54166666666666663</v>
      </c>
      <c r="W2465" s="8" t="s">
        <v>739</v>
      </c>
      <c r="X2465" s="8" t="s">
        <v>11846</v>
      </c>
      <c r="Y2465" s="8" t="s">
        <v>45730</v>
      </c>
      <c r="Z2465" s="17" t="s">
        <v>11847</v>
      </c>
      <c r="AA2465" s="8" t="s">
        <v>11848</v>
      </c>
      <c r="AB2465" s="8" t="s">
        <v>11849</v>
      </c>
    </row>
    <row r="2466" spans="1:28" x14ac:dyDescent="0.2">
      <c r="A2466" s="8" t="s">
        <v>11850</v>
      </c>
      <c r="B2466" s="8" t="s">
        <v>11851</v>
      </c>
      <c r="C2466" s="8" t="s">
        <v>45743</v>
      </c>
      <c r="D2466" s="8" t="s">
        <v>45744</v>
      </c>
      <c r="E2466" s="8" t="s">
        <v>205</v>
      </c>
      <c r="F2466" s="8" t="s">
        <v>204</v>
      </c>
      <c r="G2466" s="8" t="s">
        <v>205</v>
      </c>
      <c r="H2466" s="8" t="s">
        <v>204</v>
      </c>
      <c r="I2466" s="8" t="s">
        <v>11671</v>
      </c>
      <c r="J2466" s="8" t="s">
        <v>28</v>
      </c>
      <c r="K2466" s="8" t="s">
        <v>30</v>
      </c>
      <c r="L2466" s="8" t="s">
        <v>1141</v>
      </c>
      <c r="M2466" s="8" t="s">
        <v>2079</v>
      </c>
      <c r="N2466" s="8" t="s">
        <v>10716</v>
      </c>
      <c r="O2466" s="8" t="s">
        <v>29842</v>
      </c>
      <c r="P2466" s="8" t="s">
        <v>45787</v>
      </c>
      <c r="Q2466" s="8" t="s">
        <v>2818</v>
      </c>
      <c r="R2466" s="8" t="s">
        <v>10634</v>
      </c>
      <c r="S2466" s="17" t="s">
        <v>11673</v>
      </c>
      <c r="T2466" s="18">
        <v>43033</v>
      </c>
      <c r="U2466" s="8">
        <v>0.54166666666666663</v>
      </c>
      <c r="V2466" s="8">
        <v>0.70833333333333337</v>
      </c>
      <c r="W2466" s="8" t="s">
        <v>739</v>
      </c>
      <c r="X2466" s="8" t="s">
        <v>11846</v>
      </c>
      <c r="Y2466" s="8" t="s">
        <v>45730</v>
      </c>
      <c r="Z2466" s="17" t="s">
        <v>11681</v>
      </c>
      <c r="AA2466" s="8" t="s">
        <v>11852</v>
      </c>
      <c r="AB2466" s="8" t="s">
        <v>11853</v>
      </c>
    </row>
    <row r="2467" spans="1:28" x14ac:dyDescent="0.2">
      <c r="A2467" s="8" t="s">
        <v>11854</v>
      </c>
      <c r="B2467" s="8" t="s">
        <v>11855</v>
      </c>
      <c r="C2467" s="8" t="s">
        <v>45743</v>
      </c>
      <c r="D2467" s="8" t="s">
        <v>45744</v>
      </c>
      <c r="E2467" s="8" t="s">
        <v>215</v>
      </c>
      <c r="F2467" s="8" t="s">
        <v>204</v>
      </c>
      <c r="G2467" s="8" t="s">
        <v>215</v>
      </c>
      <c r="H2467" s="8" t="s">
        <v>204</v>
      </c>
      <c r="I2467" s="8" t="s">
        <v>11671</v>
      </c>
      <c r="J2467" s="8" t="s">
        <v>28</v>
      </c>
      <c r="K2467" s="8" t="s">
        <v>30</v>
      </c>
      <c r="L2467" s="8" t="s">
        <v>436</v>
      </c>
      <c r="M2467" s="8" t="s">
        <v>10743</v>
      </c>
      <c r="N2467" s="8" t="s">
        <v>10716</v>
      </c>
      <c r="O2467" s="8" t="s">
        <v>29842</v>
      </c>
      <c r="P2467" s="8" t="s">
        <v>45787</v>
      </c>
      <c r="Q2467" s="8" t="s">
        <v>2818</v>
      </c>
      <c r="R2467" s="8" t="s">
        <v>10634</v>
      </c>
      <c r="S2467" s="17" t="s">
        <v>11673</v>
      </c>
      <c r="T2467" s="18">
        <v>43034</v>
      </c>
      <c r="U2467" s="8">
        <v>0.25</v>
      </c>
      <c r="V2467" s="8">
        <v>0.33333333333333331</v>
      </c>
      <c r="W2467" s="8" t="s">
        <v>1100</v>
      </c>
      <c r="X2467" s="8" t="s">
        <v>11846</v>
      </c>
      <c r="Y2467" s="8" t="s">
        <v>45730</v>
      </c>
      <c r="Z2467" s="17" t="s">
        <v>11675</v>
      </c>
      <c r="AA2467" s="8" t="s">
        <v>11856</v>
      </c>
      <c r="AB2467" s="8" t="s">
        <v>11857</v>
      </c>
    </row>
    <row r="2468" spans="1:28" x14ac:dyDescent="0.2">
      <c r="A2468" s="8" t="s">
        <v>11858</v>
      </c>
      <c r="B2468" s="8" t="s">
        <v>11859</v>
      </c>
      <c r="C2468" s="8" t="s">
        <v>45743</v>
      </c>
      <c r="D2468" s="8" t="s">
        <v>45744</v>
      </c>
      <c r="E2468" s="8" t="s">
        <v>215</v>
      </c>
      <c r="F2468" s="8" t="s">
        <v>204</v>
      </c>
      <c r="G2468" s="8" t="s">
        <v>215</v>
      </c>
      <c r="H2468" s="8" t="s">
        <v>204</v>
      </c>
      <c r="I2468" s="8" t="s">
        <v>11671</v>
      </c>
      <c r="J2468" s="8" t="s">
        <v>28</v>
      </c>
      <c r="K2468" s="8" t="s">
        <v>30</v>
      </c>
      <c r="L2468" s="8" t="s">
        <v>10743</v>
      </c>
      <c r="M2468" s="8" t="s">
        <v>11860</v>
      </c>
      <c r="N2468" s="8" t="s">
        <v>10716</v>
      </c>
      <c r="O2468" s="8" t="s">
        <v>29842</v>
      </c>
      <c r="P2468" s="8" t="s">
        <v>45787</v>
      </c>
      <c r="Q2468" s="8" t="s">
        <v>2818</v>
      </c>
      <c r="R2468" s="8" t="s">
        <v>10634</v>
      </c>
      <c r="S2468" s="17" t="s">
        <v>11673</v>
      </c>
      <c r="T2468" s="18">
        <v>43034</v>
      </c>
      <c r="U2468" s="8">
        <v>0.33333333333333331</v>
      </c>
      <c r="V2468" s="8">
        <v>0.5</v>
      </c>
      <c r="W2468" s="8" t="s">
        <v>739</v>
      </c>
      <c r="X2468" s="8" t="s">
        <v>11861</v>
      </c>
      <c r="Y2468" s="8" t="s">
        <v>45730</v>
      </c>
      <c r="Z2468" s="17" t="s">
        <v>11687</v>
      </c>
      <c r="AA2468" s="8" t="s">
        <v>11862</v>
      </c>
      <c r="AB2468" s="8" t="s">
        <v>11863</v>
      </c>
    </row>
    <row r="2469" spans="1:28" x14ac:dyDescent="0.2">
      <c r="A2469" s="8" t="s">
        <v>11864</v>
      </c>
      <c r="B2469" s="8" t="s">
        <v>11865</v>
      </c>
      <c r="C2469" s="8" t="s">
        <v>45743</v>
      </c>
      <c r="D2469" s="8" t="s">
        <v>45744</v>
      </c>
      <c r="E2469" s="8" t="s">
        <v>215</v>
      </c>
      <c r="F2469" s="8" t="s">
        <v>204</v>
      </c>
      <c r="G2469" s="8" t="s">
        <v>215</v>
      </c>
      <c r="H2469" s="8" t="s">
        <v>204</v>
      </c>
      <c r="I2469" s="8" t="s">
        <v>11671</v>
      </c>
      <c r="J2469" s="8" t="s">
        <v>28</v>
      </c>
      <c r="K2469" s="8" t="s">
        <v>30</v>
      </c>
      <c r="L2469" s="8" t="s">
        <v>11860</v>
      </c>
      <c r="M2469" s="8" t="s">
        <v>1155</v>
      </c>
      <c r="N2469" s="8" t="s">
        <v>10716</v>
      </c>
      <c r="O2469" s="8" t="s">
        <v>29842</v>
      </c>
      <c r="P2469" s="8" t="s">
        <v>45787</v>
      </c>
      <c r="Q2469" s="8" t="s">
        <v>2818</v>
      </c>
      <c r="R2469" s="8" t="s">
        <v>10634</v>
      </c>
      <c r="S2469" s="17" t="s">
        <v>11673</v>
      </c>
      <c r="T2469" s="18">
        <v>43034</v>
      </c>
      <c r="U2469" s="8">
        <v>0.5</v>
      </c>
      <c r="V2469" s="8">
        <v>0.54166666666666663</v>
      </c>
      <c r="W2469" s="8" t="s">
        <v>1495</v>
      </c>
      <c r="X2469" s="8" t="s">
        <v>11866</v>
      </c>
      <c r="Y2469" s="8" t="s">
        <v>45730</v>
      </c>
      <c r="Z2469" s="17" t="s">
        <v>11687</v>
      </c>
      <c r="AA2469" s="8" t="s">
        <v>11867</v>
      </c>
      <c r="AB2469" s="8" t="s">
        <v>11868</v>
      </c>
    </row>
    <row r="2470" spans="1:28" x14ac:dyDescent="0.2">
      <c r="A2470" s="8" t="s">
        <v>11869</v>
      </c>
      <c r="B2470" s="8" t="s">
        <v>11870</v>
      </c>
      <c r="C2470" s="8" t="s">
        <v>45743</v>
      </c>
      <c r="D2470" s="8" t="s">
        <v>45744</v>
      </c>
      <c r="E2470" s="8" t="s">
        <v>215</v>
      </c>
      <c r="F2470" s="8" t="s">
        <v>204</v>
      </c>
      <c r="G2470" s="8" t="s">
        <v>215</v>
      </c>
      <c r="H2470" s="8" t="s">
        <v>204</v>
      </c>
      <c r="I2470" s="8" t="s">
        <v>11671</v>
      </c>
      <c r="J2470" s="8" t="s">
        <v>28</v>
      </c>
      <c r="K2470" s="8" t="s">
        <v>30</v>
      </c>
      <c r="L2470" s="8" t="s">
        <v>1155</v>
      </c>
      <c r="M2470" s="8" t="s">
        <v>2085</v>
      </c>
      <c r="N2470" s="8" t="s">
        <v>10716</v>
      </c>
      <c r="O2470" s="8" t="s">
        <v>29842</v>
      </c>
      <c r="P2470" s="8" t="s">
        <v>45787</v>
      </c>
      <c r="Q2470" s="8" t="s">
        <v>2818</v>
      </c>
      <c r="R2470" s="8" t="s">
        <v>10634</v>
      </c>
      <c r="S2470" s="17" t="s">
        <v>11673</v>
      </c>
      <c r="T2470" s="18">
        <v>43034</v>
      </c>
      <c r="U2470" s="8">
        <v>0.54166666666666663</v>
      </c>
      <c r="V2470" s="8">
        <v>0.70833333333333337</v>
      </c>
      <c r="W2470" s="8" t="s">
        <v>739</v>
      </c>
      <c r="X2470" s="8" t="s">
        <v>11871</v>
      </c>
      <c r="Y2470" s="8" t="s">
        <v>45730</v>
      </c>
      <c r="Z2470" s="17" t="s">
        <v>11675</v>
      </c>
      <c r="AA2470" s="8" t="s">
        <v>11872</v>
      </c>
      <c r="AB2470" s="8" t="s">
        <v>11873</v>
      </c>
    </row>
    <row r="2471" spans="1:28" x14ac:dyDescent="0.2">
      <c r="A2471" s="8" t="s">
        <v>11874</v>
      </c>
      <c r="B2471" s="8" t="s">
        <v>11875</v>
      </c>
      <c r="C2471" s="8" t="s">
        <v>45743</v>
      </c>
      <c r="D2471" s="8" t="s">
        <v>45744</v>
      </c>
      <c r="E2471" s="8" t="s">
        <v>225</v>
      </c>
      <c r="F2471" s="8" t="s">
        <v>204</v>
      </c>
      <c r="G2471" s="8" t="s">
        <v>225</v>
      </c>
      <c r="H2471" s="8" t="s">
        <v>204</v>
      </c>
      <c r="I2471" s="8" t="s">
        <v>11671</v>
      </c>
      <c r="J2471" s="8" t="s">
        <v>28</v>
      </c>
      <c r="K2471" s="8" t="s">
        <v>30</v>
      </c>
      <c r="L2471" s="8" t="s">
        <v>445</v>
      </c>
      <c r="M2471" s="8" t="s">
        <v>11876</v>
      </c>
      <c r="N2471" s="8" t="s">
        <v>10716</v>
      </c>
      <c r="O2471" s="8" t="s">
        <v>29842</v>
      </c>
      <c r="P2471" s="8" t="s">
        <v>45787</v>
      </c>
      <c r="Q2471" s="8" t="s">
        <v>2818</v>
      </c>
      <c r="R2471" s="8" t="s">
        <v>10634</v>
      </c>
      <c r="S2471" s="17" t="s">
        <v>11673</v>
      </c>
      <c r="T2471" s="18">
        <v>43035</v>
      </c>
      <c r="U2471" s="8">
        <v>0.25</v>
      </c>
      <c r="V2471" s="8">
        <v>0.375</v>
      </c>
      <c r="W2471" s="8" t="s">
        <v>1283</v>
      </c>
      <c r="X2471" s="8" t="s">
        <v>11877</v>
      </c>
      <c r="Y2471" s="8" t="s">
        <v>45730</v>
      </c>
      <c r="Z2471" s="17" t="s">
        <v>11878</v>
      </c>
      <c r="AA2471" s="8" t="s">
        <v>11879</v>
      </c>
      <c r="AB2471" s="8" t="s">
        <v>11880</v>
      </c>
    </row>
    <row r="2472" spans="1:28" x14ac:dyDescent="0.2">
      <c r="A2472" s="8" t="s">
        <v>11881</v>
      </c>
      <c r="B2472" s="8" t="s">
        <v>11882</v>
      </c>
      <c r="C2472" s="8" t="s">
        <v>45743</v>
      </c>
      <c r="D2472" s="8" t="s">
        <v>45744</v>
      </c>
      <c r="E2472" s="8" t="s">
        <v>225</v>
      </c>
      <c r="F2472" s="8" t="s">
        <v>204</v>
      </c>
      <c r="G2472" s="8" t="s">
        <v>225</v>
      </c>
      <c r="H2472" s="8" t="s">
        <v>204</v>
      </c>
      <c r="I2472" s="8" t="s">
        <v>11671</v>
      </c>
      <c r="J2472" s="8" t="s">
        <v>28</v>
      </c>
      <c r="K2472" s="8" t="s">
        <v>30</v>
      </c>
      <c r="L2472" s="8" t="s">
        <v>11883</v>
      </c>
      <c r="M2472" s="8" t="s">
        <v>5530</v>
      </c>
      <c r="N2472" s="8" t="s">
        <v>10716</v>
      </c>
      <c r="O2472" s="8" t="s">
        <v>29842</v>
      </c>
      <c r="P2472" s="8" t="s">
        <v>45787</v>
      </c>
      <c r="Q2472" s="8" t="s">
        <v>2818</v>
      </c>
      <c r="R2472" s="8" t="s">
        <v>10634</v>
      </c>
      <c r="S2472" s="17" t="s">
        <v>11673</v>
      </c>
      <c r="T2472" s="18">
        <v>43035</v>
      </c>
      <c r="U2472" s="8">
        <v>0.45833333333333331</v>
      </c>
      <c r="V2472" s="8">
        <v>0.66666666666666663</v>
      </c>
      <c r="W2472" s="8" t="s">
        <v>773</v>
      </c>
      <c r="X2472" s="8" t="s">
        <v>11884</v>
      </c>
      <c r="Y2472" s="8" t="s">
        <v>45730</v>
      </c>
      <c r="Z2472" s="17" t="s">
        <v>11681</v>
      </c>
      <c r="AA2472" s="8" t="s">
        <v>11885</v>
      </c>
      <c r="AB2472" s="8" t="s">
        <v>11886</v>
      </c>
    </row>
    <row r="2473" spans="1:28" x14ac:dyDescent="0.2">
      <c r="A2473" s="8" t="s">
        <v>11887</v>
      </c>
      <c r="B2473" s="8" t="s">
        <v>11888</v>
      </c>
      <c r="C2473" s="8" t="s">
        <v>45743</v>
      </c>
      <c r="D2473" s="8" t="s">
        <v>45744</v>
      </c>
      <c r="E2473" s="8" t="s">
        <v>470</v>
      </c>
      <c r="F2473" s="8" t="s">
        <v>204</v>
      </c>
      <c r="G2473" s="8" t="s">
        <v>470</v>
      </c>
      <c r="H2473" s="8" t="s">
        <v>204</v>
      </c>
      <c r="I2473" s="8" t="s">
        <v>11671</v>
      </c>
      <c r="J2473" s="8" t="s">
        <v>28</v>
      </c>
      <c r="K2473" s="8" t="s">
        <v>30</v>
      </c>
      <c r="L2473" s="8" t="s">
        <v>471</v>
      </c>
      <c r="M2473" s="8" t="s">
        <v>11889</v>
      </c>
      <c r="N2473" s="8" t="s">
        <v>10716</v>
      </c>
      <c r="O2473" s="8" t="s">
        <v>29842</v>
      </c>
      <c r="P2473" s="8" t="s">
        <v>45787</v>
      </c>
      <c r="Q2473" s="8" t="s">
        <v>2818</v>
      </c>
      <c r="R2473" s="8" t="s">
        <v>10634</v>
      </c>
      <c r="S2473" s="17" t="s">
        <v>11673</v>
      </c>
      <c r="T2473" s="18">
        <v>43038</v>
      </c>
      <c r="U2473" s="8">
        <v>0.25</v>
      </c>
      <c r="V2473" s="8">
        <v>0.375</v>
      </c>
      <c r="W2473" s="8" t="s">
        <v>1283</v>
      </c>
      <c r="X2473" s="8" t="s">
        <v>11877</v>
      </c>
      <c r="Y2473" s="8" t="s">
        <v>45730</v>
      </c>
      <c r="Z2473" s="17" t="s">
        <v>11687</v>
      </c>
      <c r="AA2473" s="8" t="s">
        <v>11890</v>
      </c>
      <c r="AB2473" s="8" t="s">
        <v>11891</v>
      </c>
    </row>
    <row r="2474" spans="1:28" x14ac:dyDescent="0.2">
      <c r="A2474" s="8" t="s">
        <v>11892</v>
      </c>
      <c r="B2474" s="8" t="s">
        <v>11893</v>
      </c>
      <c r="C2474" s="8" t="s">
        <v>45743</v>
      </c>
      <c r="D2474" s="8" t="s">
        <v>45744</v>
      </c>
      <c r="E2474" s="8" t="s">
        <v>470</v>
      </c>
      <c r="F2474" s="8" t="s">
        <v>204</v>
      </c>
      <c r="G2474" s="8" t="s">
        <v>470</v>
      </c>
      <c r="H2474" s="8" t="s">
        <v>204</v>
      </c>
      <c r="I2474" s="8" t="s">
        <v>11671</v>
      </c>
      <c r="J2474" s="8" t="s">
        <v>28</v>
      </c>
      <c r="K2474" s="8" t="s">
        <v>30</v>
      </c>
      <c r="L2474" s="8" t="s">
        <v>11889</v>
      </c>
      <c r="M2474" s="8" t="s">
        <v>11894</v>
      </c>
      <c r="N2474" s="8" t="s">
        <v>10716</v>
      </c>
      <c r="O2474" s="8" t="s">
        <v>29842</v>
      </c>
      <c r="P2474" s="8" t="s">
        <v>45787</v>
      </c>
      <c r="Q2474" s="8" t="s">
        <v>2818</v>
      </c>
      <c r="R2474" s="8" t="s">
        <v>10634</v>
      </c>
      <c r="S2474" s="17" t="s">
        <v>11673</v>
      </c>
      <c r="T2474" s="18">
        <v>43038</v>
      </c>
      <c r="U2474" s="8">
        <v>0.375</v>
      </c>
      <c r="V2474" s="8">
        <v>0.625</v>
      </c>
      <c r="W2474" s="8" t="s">
        <v>30</v>
      </c>
      <c r="X2474" s="8" t="s">
        <v>11895</v>
      </c>
      <c r="Y2474" s="8" t="s">
        <v>45730</v>
      </c>
      <c r="Z2474" s="17" t="s">
        <v>11748</v>
      </c>
      <c r="AA2474" s="8" t="s">
        <v>11896</v>
      </c>
      <c r="AB2474" s="8" t="s">
        <v>11897</v>
      </c>
    </row>
    <row r="2475" spans="1:28" x14ac:dyDescent="0.2">
      <c r="A2475" s="8" t="s">
        <v>11898</v>
      </c>
      <c r="B2475" s="8" t="s">
        <v>11899</v>
      </c>
      <c r="C2475" s="8" t="s">
        <v>45743</v>
      </c>
      <c r="D2475" s="8" t="s">
        <v>45744</v>
      </c>
      <c r="E2475" s="8" t="s">
        <v>470</v>
      </c>
      <c r="F2475" s="8" t="s">
        <v>204</v>
      </c>
      <c r="G2475" s="8" t="s">
        <v>470</v>
      </c>
      <c r="H2475" s="8" t="s">
        <v>204</v>
      </c>
      <c r="I2475" s="8" t="s">
        <v>11671</v>
      </c>
      <c r="J2475" s="8" t="s">
        <v>28</v>
      </c>
      <c r="K2475" s="8" t="s">
        <v>30</v>
      </c>
      <c r="L2475" s="8" t="s">
        <v>11894</v>
      </c>
      <c r="M2475" s="8" t="s">
        <v>2096</v>
      </c>
      <c r="N2475" s="8" t="s">
        <v>10716</v>
      </c>
      <c r="O2475" s="8" t="s">
        <v>29842</v>
      </c>
      <c r="P2475" s="8" t="s">
        <v>45787</v>
      </c>
      <c r="Q2475" s="8" t="s">
        <v>2818</v>
      </c>
      <c r="R2475" s="8" t="s">
        <v>10634</v>
      </c>
      <c r="S2475" s="17" t="s">
        <v>11673</v>
      </c>
      <c r="T2475" s="18">
        <v>43038</v>
      </c>
      <c r="U2475" s="8">
        <v>0.625</v>
      </c>
      <c r="V2475" s="8">
        <v>0.70833333333333337</v>
      </c>
      <c r="W2475" s="8" t="s">
        <v>1100</v>
      </c>
      <c r="X2475" s="8" t="s">
        <v>11900</v>
      </c>
      <c r="Y2475" s="8" t="s">
        <v>45730</v>
      </c>
      <c r="Z2475" s="17" t="s">
        <v>11901</v>
      </c>
      <c r="AA2475" s="8" t="s">
        <v>11902</v>
      </c>
      <c r="AB2475" s="8" t="s">
        <v>11903</v>
      </c>
    </row>
    <row r="2476" spans="1:28" x14ac:dyDescent="0.2">
      <c r="A2476" s="8" t="s">
        <v>11904</v>
      </c>
      <c r="B2476" s="8" t="s">
        <v>11905</v>
      </c>
      <c r="C2476" s="8" t="s">
        <v>45743</v>
      </c>
      <c r="D2476" s="8" t="s">
        <v>45744</v>
      </c>
      <c r="E2476" s="8" t="s">
        <v>480</v>
      </c>
      <c r="F2476" s="8" t="s">
        <v>204</v>
      </c>
      <c r="G2476" s="8" t="s">
        <v>480</v>
      </c>
      <c r="H2476" s="8" t="s">
        <v>204</v>
      </c>
      <c r="I2476" s="8" t="s">
        <v>11671</v>
      </c>
      <c r="J2476" s="8" t="s">
        <v>28</v>
      </c>
      <c r="K2476" s="8" t="s">
        <v>30</v>
      </c>
      <c r="L2476" s="8" t="s">
        <v>481</v>
      </c>
      <c r="M2476" s="8" t="s">
        <v>11630</v>
      </c>
      <c r="N2476" s="8" t="s">
        <v>10716</v>
      </c>
      <c r="O2476" s="8" t="s">
        <v>29842</v>
      </c>
      <c r="P2476" s="8" t="s">
        <v>45787</v>
      </c>
      <c r="Q2476" s="8" t="s">
        <v>2818</v>
      </c>
      <c r="R2476" s="8" t="s">
        <v>10634</v>
      </c>
      <c r="S2476" s="17" t="s">
        <v>11673</v>
      </c>
      <c r="T2476" s="18">
        <v>43039</v>
      </c>
      <c r="U2476" s="8">
        <v>0.25</v>
      </c>
      <c r="V2476" s="8">
        <v>0.41666666666666669</v>
      </c>
      <c r="W2476" s="8" t="s">
        <v>739</v>
      </c>
      <c r="X2476" s="8" t="s">
        <v>11900</v>
      </c>
      <c r="Y2476" s="8" t="s">
        <v>45730</v>
      </c>
      <c r="Z2476" s="17" t="s">
        <v>11906</v>
      </c>
      <c r="AA2476" s="8" t="s">
        <v>11907</v>
      </c>
      <c r="AB2476" s="8" t="s">
        <v>11908</v>
      </c>
    </row>
    <row r="2477" spans="1:28" x14ac:dyDescent="0.2">
      <c r="A2477" s="8" t="s">
        <v>11909</v>
      </c>
      <c r="B2477" s="8" t="s">
        <v>11910</v>
      </c>
      <c r="C2477" s="8" t="s">
        <v>45743</v>
      </c>
      <c r="D2477" s="8" t="s">
        <v>45744</v>
      </c>
      <c r="E2477" s="8" t="s">
        <v>480</v>
      </c>
      <c r="F2477" s="8" t="s">
        <v>204</v>
      </c>
      <c r="G2477" s="8" t="s">
        <v>480</v>
      </c>
      <c r="H2477" s="8" t="s">
        <v>204</v>
      </c>
      <c r="I2477" s="8" t="s">
        <v>11671</v>
      </c>
      <c r="J2477" s="8" t="s">
        <v>28</v>
      </c>
      <c r="K2477" s="8" t="s">
        <v>30</v>
      </c>
      <c r="L2477" s="8" t="s">
        <v>11630</v>
      </c>
      <c r="M2477" s="8" t="s">
        <v>1242</v>
      </c>
      <c r="N2477" s="8" t="s">
        <v>10716</v>
      </c>
      <c r="O2477" s="8" t="s">
        <v>29842</v>
      </c>
      <c r="P2477" s="8" t="s">
        <v>45787</v>
      </c>
      <c r="Q2477" s="8" t="s">
        <v>2818</v>
      </c>
      <c r="R2477" s="8" t="s">
        <v>10634</v>
      </c>
      <c r="S2477" s="17" t="s">
        <v>11673</v>
      </c>
      <c r="T2477" s="18">
        <v>43039</v>
      </c>
      <c r="U2477" s="8">
        <v>0.41666666666666669</v>
      </c>
      <c r="V2477" s="8">
        <v>0.54166666666666663</v>
      </c>
      <c r="W2477" s="8" t="s">
        <v>1283</v>
      </c>
      <c r="X2477" s="8" t="s">
        <v>11911</v>
      </c>
      <c r="Y2477" s="8" t="s">
        <v>45730</v>
      </c>
      <c r="Z2477" s="17" t="s">
        <v>11912</v>
      </c>
      <c r="AA2477" s="8" t="s">
        <v>11913</v>
      </c>
      <c r="AB2477" s="8" t="s">
        <v>11914</v>
      </c>
    </row>
    <row r="2478" spans="1:28" x14ac:dyDescent="0.2">
      <c r="A2478" s="8" t="s">
        <v>11915</v>
      </c>
      <c r="B2478" s="8" t="s">
        <v>11916</v>
      </c>
      <c r="C2478" s="8" t="s">
        <v>45743</v>
      </c>
      <c r="D2478" s="8" t="s">
        <v>45744</v>
      </c>
      <c r="E2478" s="8" t="s">
        <v>480</v>
      </c>
      <c r="F2478" s="8" t="s">
        <v>204</v>
      </c>
      <c r="G2478" s="8" t="s">
        <v>480</v>
      </c>
      <c r="H2478" s="8" t="s">
        <v>204</v>
      </c>
      <c r="I2478" s="8" t="s">
        <v>11671</v>
      </c>
      <c r="J2478" s="8" t="s">
        <v>28</v>
      </c>
      <c r="K2478" s="8" t="s">
        <v>30</v>
      </c>
      <c r="L2478" s="8" t="s">
        <v>1242</v>
      </c>
      <c r="M2478" s="8" t="s">
        <v>2102</v>
      </c>
      <c r="N2478" s="8" t="s">
        <v>10716</v>
      </c>
      <c r="O2478" s="8" t="s">
        <v>29842</v>
      </c>
      <c r="P2478" s="8" t="s">
        <v>45787</v>
      </c>
      <c r="Q2478" s="8" t="s">
        <v>2818</v>
      </c>
      <c r="R2478" s="8" t="s">
        <v>10634</v>
      </c>
      <c r="S2478" s="17" t="s">
        <v>11673</v>
      </c>
      <c r="T2478" s="18">
        <v>43039</v>
      </c>
      <c r="U2478" s="8">
        <v>0.54166666666666663</v>
      </c>
      <c r="V2478" s="8">
        <v>0.70833333333333337</v>
      </c>
      <c r="W2478" s="8" t="s">
        <v>739</v>
      </c>
      <c r="X2478" s="8" t="s">
        <v>11917</v>
      </c>
      <c r="Y2478" s="8" t="s">
        <v>45730</v>
      </c>
      <c r="Z2478" s="17" t="s">
        <v>11748</v>
      </c>
      <c r="AA2478" s="8" t="s">
        <v>11918</v>
      </c>
      <c r="AB2478" s="8" t="s">
        <v>11919</v>
      </c>
    </row>
    <row r="2479" spans="1:28" x14ac:dyDescent="0.2">
      <c r="A2479" s="8" t="s">
        <v>11920</v>
      </c>
      <c r="B2479" s="8" t="s">
        <v>11921</v>
      </c>
      <c r="C2479" s="8" t="s">
        <v>45743</v>
      </c>
      <c r="D2479" s="8" t="s">
        <v>45744</v>
      </c>
      <c r="E2479" s="8" t="s">
        <v>499</v>
      </c>
      <c r="F2479" s="8" t="s">
        <v>255</v>
      </c>
      <c r="G2479" s="8" t="s">
        <v>499</v>
      </c>
      <c r="H2479" s="8" t="s">
        <v>255</v>
      </c>
      <c r="I2479" s="8" t="s">
        <v>11671</v>
      </c>
      <c r="J2479" s="8" t="s">
        <v>28</v>
      </c>
      <c r="K2479" s="8" t="s">
        <v>30</v>
      </c>
      <c r="L2479" s="8" t="s">
        <v>500</v>
      </c>
      <c r="M2479" s="8" t="s">
        <v>8534</v>
      </c>
      <c r="N2479" s="8" t="s">
        <v>10716</v>
      </c>
      <c r="O2479" s="8" t="s">
        <v>29842</v>
      </c>
      <c r="P2479" s="8" t="s">
        <v>45787</v>
      </c>
      <c r="Q2479" s="8" t="s">
        <v>2818</v>
      </c>
      <c r="R2479" s="8" t="s">
        <v>10634</v>
      </c>
      <c r="S2479" s="17" t="s">
        <v>11673</v>
      </c>
      <c r="T2479" s="18">
        <v>43040</v>
      </c>
      <c r="U2479" s="8">
        <v>0.25</v>
      </c>
      <c r="V2479" s="8">
        <v>0.41666666666666669</v>
      </c>
      <c r="W2479" s="8" t="s">
        <v>739</v>
      </c>
      <c r="X2479" s="8" t="s">
        <v>11871</v>
      </c>
      <c r="Y2479" s="8" t="s">
        <v>45730</v>
      </c>
      <c r="Z2479" s="17" t="s">
        <v>11901</v>
      </c>
      <c r="AA2479" s="8" t="s">
        <v>11922</v>
      </c>
      <c r="AB2479" s="8" t="s">
        <v>11923</v>
      </c>
    </row>
    <row r="2480" spans="1:28" x14ac:dyDescent="0.2">
      <c r="A2480" s="8" t="s">
        <v>11924</v>
      </c>
      <c r="B2480" s="8" t="s">
        <v>11925</v>
      </c>
      <c r="C2480" s="8" t="s">
        <v>45743</v>
      </c>
      <c r="D2480" s="8" t="s">
        <v>45744</v>
      </c>
      <c r="E2480" s="8" t="s">
        <v>499</v>
      </c>
      <c r="F2480" s="8" t="s">
        <v>255</v>
      </c>
      <c r="G2480" s="8" t="s">
        <v>499</v>
      </c>
      <c r="H2480" s="8" t="s">
        <v>255</v>
      </c>
      <c r="I2480" s="8" t="s">
        <v>11671</v>
      </c>
      <c r="J2480" s="8" t="s">
        <v>28</v>
      </c>
      <c r="K2480" s="8" t="s">
        <v>30</v>
      </c>
      <c r="L2480" s="8" t="s">
        <v>8534</v>
      </c>
      <c r="M2480" s="8" t="s">
        <v>7057</v>
      </c>
      <c r="N2480" s="8" t="s">
        <v>10716</v>
      </c>
      <c r="O2480" s="8" t="s">
        <v>29842</v>
      </c>
      <c r="P2480" s="8" t="s">
        <v>45787</v>
      </c>
      <c r="Q2480" s="8" t="s">
        <v>2818</v>
      </c>
      <c r="R2480" s="8" t="s">
        <v>10634</v>
      </c>
      <c r="S2480" s="17" t="s">
        <v>11673</v>
      </c>
      <c r="T2480" s="18">
        <v>43040</v>
      </c>
      <c r="U2480" s="8">
        <v>0.41666666666666669</v>
      </c>
      <c r="V2480" s="8">
        <v>0.70833333333333337</v>
      </c>
      <c r="W2480" s="8" t="s">
        <v>296</v>
      </c>
      <c r="X2480" s="8" t="s">
        <v>11926</v>
      </c>
      <c r="Y2480" s="8" t="s">
        <v>45730</v>
      </c>
      <c r="Z2480" s="17" t="s">
        <v>11748</v>
      </c>
      <c r="AA2480" s="8" t="s">
        <v>11927</v>
      </c>
      <c r="AB2480" s="8" t="s">
        <v>11928</v>
      </c>
    </row>
    <row r="2481" spans="1:28" x14ac:dyDescent="0.2">
      <c r="A2481" s="8" t="s">
        <v>11929</v>
      </c>
      <c r="B2481" s="8" t="s">
        <v>11930</v>
      </c>
      <c r="C2481" s="8" t="s">
        <v>45743</v>
      </c>
      <c r="D2481" s="8" t="s">
        <v>45744</v>
      </c>
      <c r="E2481" s="8" t="s">
        <v>515</v>
      </c>
      <c r="F2481" s="8" t="s">
        <v>255</v>
      </c>
      <c r="G2481" s="8" t="s">
        <v>515</v>
      </c>
      <c r="H2481" s="8" t="s">
        <v>255</v>
      </c>
      <c r="I2481" s="8" t="s">
        <v>11671</v>
      </c>
      <c r="J2481" s="8" t="s">
        <v>28</v>
      </c>
      <c r="K2481" s="8" t="s">
        <v>30</v>
      </c>
      <c r="L2481" s="8" t="s">
        <v>516</v>
      </c>
      <c r="M2481" s="8" t="s">
        <v>11931</v>
      </c>
      <c r="N2481" s="8" t="s">
        <v>10716</v>
      </c>
      <c r="O2481" s="8" t="s">
        <v>29842</v>
      </c>
      <c r="P2481" s="8" t="s">
        <v>45787</v>
      </c>
      <c r="Q2481" s="8" t="s">
        <v>2818</v>
      </c>
      <c r="R2481" s="8" t="s">
        <v>10634</v>
      </c>
      <c r="S2481" s="17" t="s">
        <v>11673</v>
      </c>
      <c r="T2481" s="18">
        <v>43041</v>
      </c>
      <c r="U2481" s="8">
        <v>0.25</v>
      </c>
      <c r="V2481" s="8">
        <v>0.52083333333333337</v>
      </c>
      <c r="W2481" s="8" t="s">
        <v>996</v>
      </c>
      <c r="X2481" s="8" t="s">
        <v>11932</v>
      </c>
      <c r="Y2481" s="8" t="s">
        <v>45730</v>
      </c>
      <c r="Z2481" s="17" t="s">
        <v>11933</v>
      </c>
      <c r="AA2481" s="8" t="s">
        <v>11934</v>
      </c>
      <c r="AB2481" s="8" t="s">
        <v>11935</v>
      </c>
    </row>
    <row r="2482" spans="1:28" x14ac:dyDescent="0.2">
      <c r="A2482" s="8" t="s">
        <v>11936</v>
      </c>
      <c r="B2482" s="8" t="s">
        <v>11937</v>
      </c>
      <c r="C2482" s="8" t="s">
        <v>45743</v>
      </c>
      <c r="D2482" s="8" t="s">
        <v>45744</v>
      </c>
      <c r="E2482" s="8" t="s">
        <v>515</v>
      </c>
      <c r="F2482" s="8" t="s">
        <v>255</v>
      </c>
      <c r="G2482" s="8" t="s">
        <v>515</v>
      </c>
      <c r="H2482" s="8" t="s">
        <v>255</v>
      </c>
      <c r="I2482" s="8" t="s">
        <v>11671</v>
      </c>
      <c r="J2482" s="8" t="s">
        <v>28</v>
      </c>
      <c r="K2482" s="8" t="s">
        <v>30</v>
      </c>
      <c r="L2482" s="8" t="s">
        <v>11931</v>
      </c>
      <c r="M2482" s="8" t="s">
        <v>7062</v>
      </c>
      <c r="N2482" s="8" t="s">
        <v>10716</v>
      </c>
      <c r="O2482" s="8" t="s">
        <v>29842</v>
      </c>
      <c r="P2482" s="8" t="s">
        <v>45787</v>
      </c>
      <c r="Q2482" s="8" t="s">
        <v>2818</v>
      </c>
      <c r="R2482" s="8" t="s">
        <v>10634</v>
      </c>
      <c r="S2482" s="17" t="s">
        <v>11673</v>
      </c>
      <c r="T2482" s="18">
        <v>43041</v>
      </c>
      <c r="U2482" s="8">
        <v>0.52083333333333337</v>
      </c>
      <c r="V2482" s="8">
        <v>0.72916666666666663</v>
      </c>
      <c r="W2482" s="8" t="s">
        <v>773</v>
      </c>
      <c r="X2482" s="8" t="s">
        <v>11938</v>
      </c>
      <c r="Y2482" s="8" t="s">
        <v>45730</v>
      </c>
      <c r="Z2482" s="17" t="s">
        <v>11748</v>
      </c>
      <c r="AA2482" s="8" t="s">
        <v>11939</v>
      </c>
      <c r="AB2482" s="8" t="s">
        <v>11940</v>
      </c>
    </row>
    <row r="2483" spans="1:28" x14ac:dyDescent="0.2">
      <c r="A2483" s="8" t="s">
        <v>11941</v>
      </c>
      <c r="B2483" s="8" t="s">
        <v>11942</v>
      </c>
      <c r="C2483" s="8" t="s">
        <v>45743</v>
      </c>
      <c r="D2483" s="8" t="s">
        <v>45744</v>
      </c>
      <c r="E2483" s="8" t="s">
        <v>525</v>
      </c>
      <c r="F2483" s="8" t="s">
        <v>255</v>
      </c>
      <c r="G2483" s="8" t="s">
        <v>525</v>
      </c>
      <c r="H2483" s="8" t="s">
        <v>255</v>
      </c>
      <c r="I2483" s="8" t="s">
        <v>11671</v>
      </c>
      <c r="J2483" s="8" t="s">
        <v>28</v>
      </c>
      <c r="K2483" s="8" t="s">
        <v>30</v>
      </c>
      <c r="L2483" s="8" t="s">
        <v>526</v>
      </c>
      <c r="M2483" s="8" t="s">
        <v>827</v>
      </c>
      <c r="N2483" s="8" t="s">
        <v>10716</v>
      </c>
      <c r="O2483" s="8" t="s">
        <v>29842</v>
      </c>
      <c r="P2483" s="8" t="s">
        <v>45787</v>
      </c>
      <c r="Q2483" s="8" t="s">
        <v>2818</v>
      </c>
      <c r="R2483" s="8" t="s">
        <v>10634</v>
      </c>
      <c r="S2483" s="17" t="s">
        <v>11673</v>
      </c>
      <c r="T2483" s="18">
        <v>43042</v>
      </c>
      <c r="U2483" s="8">
        <v>0.25</v>
      </c>
      <c r="V2483" s="8">
        <v>0.41666666666666669</v>
      </c>
      <c r="W2483" s="8" t="s">
        <v>739</v>
      </c>
      <c r="X2483" s="8" t="s">
        <v>11943</v>
      </c>
      <c r="Y2483" s="8" t="s">
        <v>45730</v>
      </c>
      <c r="Z2483" s="17" t="s">
        <v>11675</v>
      </c>
      <c r="AA2483" s="8" t="s">
        <v>11944</v>
      </c>
      <c r="AB2483" s="8" t="s">
        <v>11945</v>
      </c>
    </row>
    <row r="2484" spans="1:28" x14ac:dyDescent="0.2">
      <c r="A2484" s="8" t="s">
        <v>11946</v>
      </c>
      <c r="B2484" s="8" t="s">
        <v>11947</v>
      </c>
      <c r="C2484" s="8" t="s">
        <v>45743</v>
      </c>
      <c r="D2484" s="8" t="s">
        <v>45744</v>
      </c>
      <c r="E2484" s="8" t="s">
        <v>525</v>
      </c>
      <c r="F2484" s="8" t="s">
        <v>255</v>
      </c>
      <c r="G2484" s="8" t="s">
        <v>525</v>
      </c>
      <c r="H2484" s="8" t="s">
        <v>255</v>
      </c>
      <c r="I2484" s="8" t="s">
        <v>11671</v>
      </c>
      <c r="J2484" s="8" t="s">
        <v>28</v>
      </c>
      <c r="K2484" s="8" t="s">
        <v>30</v>
      </c>
      <c r="L2484" s="8" t="s">
        <v>827</v>
      </c>
      <c r="M2484" s="8" t="s">
        <v>11948</v>
      </c>
      <c r="N2484" s="8" t="s">
        <v>10716</v>
      </c>
      <c r="O2484" s="8" t="s">
        <v>29842</v>
      </c>
      <c r="P2484" s="8" t="s">
        <v>45787</v>
      </c>
      <c r="Q2484" s="8" t="s">
        <v>2818</v>
      </c>
      <c r="R2484" s="8" t="s">
        <v>10634</v>
      </c>
      <c r="S2484" s="17" t="s">
        <v>11673</v>
      </c>
      <c r="T2484" s="18">
        <v>43042</v>
      </c>
      <c r="U2484" s="8">
        <v>0.41666666666666669</v>
      </c>
      <c r="V2484" s="8">
        <v>0.54166666666666663</v>
      </c>
      <c r="W2484" s="8" t="s">
        <v>1283</v>
      </c>
      <c r="X2484" s="8" t="s">
        <v>11949</v>
      </c>
      <c r="Y2484" s="8" t="s">
        <v>45730</v>
      </c>
      <c r="Z2484" s="17" t="s">
        <v>11681</v>
      </c>
      <c r="AA2484" s="8" t="s">
        <v>11950</v>
      </c>
      <c r="AB2484" s="8" t="s">
        <v>11951</v>
      </c>
    </row>
    <row r="2485" spans="1:28" x14ac:dyDescent="0.2">
      <c r="A2485" s="8" t="s">
        <v>11952</v>
      </c>
      <c r="B2485" s="8" t="s">
        <v>11953</v>
      </c>
      <c r="C2485" s="8" t="s">
        <v>45743</v>
      </c>
      <c r="D2485" s="8" t="s">
        <v>45744</v>
      </c>
      <c r="E2485" s="8" t="s">
        <v>525</v>
      </c>
      <c r="F2485" s="8" t="s">
        <v>255</v>
      </c>
      <c r="G2485" s="8" t="s">
        <v>525</v>
      </c>
      <c r="H2485" s="8" t="s">
        <v>255</v>
      </c>
      <c r="I2485" s="8" t="s">
        <v>11671</v>
      </c>
      <c r="J2485" s="8" t="s">
        <v>28</v>
      </c>
      <c r="K2485" s="8" t="s">
        <v>30</v>
      </c>
      <c r="L2485" s="8" t="s">
        <v>11948</v>
      </c>
      <c r="M2485" s="8" t="s">
        <v>8612</v>
      </c>
      <c r="N2485" s="8" t="s">
        <v>10716</v>
      </c>
      <c r="O2485" s="8" t="s">
        <v>29842</v>
      </c>
      <c r="P2485" s="8" t="s">
        <v>45787</v>
      </c>
      <c r="Q2485" s="8" t="s">
        <v>2818</v>
      </c>
      <c r="R2485" s="8" t="s">
        <v>10634</v>
      </c>
      <c r="S2485" s="17" t="s">
        <v>11673</v>
      </c>
      <c r="T2485" s="18">
        <v>43042</v>
      </c>
      <c r="U2485" s="8">
        <v>0.54166666666666663</v>
      </c>
      <c r="V2485" s="8">
        <v>0.66666666666666663</v>
      </c>
      <c r="W2485" s="8" t="s">
        <v>1283</v>
      </c>
      <c r="X2485" s="8" t="s">
        <v>11871</v>
      </c>
      <c r="Y2485" s="8" t="s">
        <v>45730</v>
      </c>
      <c r="Z2485" s="17" t="s">
        <v>11748</v>
      </c>
      <c r="AA2485" s="8" t="s">
        <v>11954</v>
      </c>
      <c r="AB2485" s="8" t="s">
        <v>11955</v>
      </c>
    </row>
    <row r="2486" spans="1:28" x14ac:dyDescent="0.2">
      <c r="A2486" s="8" t="s">
        <v>11956</v>
      </c>
      <c r="B2486" s="8" t="s">
        <v>11957</v>
      </c>
      <c r="C2486" s="8" t="s">
        <v>45743</v>
      </c>
      <c r="D2486" s="8" t="s">
        <v>45744</v>
      </c>
      <c r="E2486" s="8" t="s">
        <v>256</v>
      </c>
      <c r="F2486" s="8" t="s">
        <v>255</v>
      </c>
      <c r="G2486" s="8" t="s">
        <v>256</v>
      </c>
      <c r="H2486" s="8" t="s">
        <v>255</v>
      </c>
      <c r="I2486" s="8" t="s">
        <v>11671</v>
      </c>
      <c r="J2486" s="8" t="s">
        <v>28</v>
      </c>
      <c r="K2486" s="8" t="s">
        <v>30</v>
      </c>
      <c r="L2486" s="8" t="s">
        <v>557</v>
      </c>
      <c r="M2486" s="8" t="s">
        <v>8625</v>
      </c>
      <c r="N2486" s="8" t="s">
        <v>10716</v>
      </c>
      <c r="O2486" s="8" t="s">
        <v>29842</v>
      </c>
      <c r="P2486" s="8" t="s">
        <v>45787</v>
      </c>
      <c r="Q2486" s="8" t="s">
        <v>2818</v>
      </c>
      <c r="R2486" s="8" t="s">
        <v>10634</v>
      </c>
      <c r="S2486" s="17" t="s">
        <v>11673</v>
      </c>
      <c r="T2486" s="18">
        <v>43045</v>
      </c>
      <c r="U2486" s="8">
        <v>0.25</v>
      </c>
      <c r="V2486" s="8">
        <v>0.5</v>
      </c>
      <c r="W2486" s="8" t="s">
        <v>30</v>
      </c>
      <c r="X2486" s="8" t="s">
        <v>11958</v>
      </c>
      <c r="Y2486" s="8" t="s">
        <v>45730</v>
      </c>
      <c r="Z2486" s="17" t="s">
        <v>11901</v>
      </c>
      <c r="AA2486" s="8" t="s">
        <v>11959</v>
      </c>
      <c r="AB2486" s="8" t="s">
        <v>11960</v>
      </c>
    </row>
    <row r="2487" spans="1:28" x14ac:dyDescent="0.2">
      <c r="A2487" s="8" t="s">
        <v>11961</v>
      </c>
      <c r="B2487" s="8" t="s">
        <v>11962</v>
      </c>
      <c r="C2487" s="8" t="s">
        <v>45743</v>
      </c>
      <c r="D2487" s="8" t="s">
        <v>45744</v>
      </c>
      <c r="E2487" s="8" t="s">
        <v>256</v>
      </c>
      <c r="F2487" s="8" t="s">
        <v>255</v>
      </c>
      <c r="G2487" s="8" t="s">
        <v>256</v>
      </c>
      <c r="H2487" s="8" t="s">
        <v>255</v>
      </c>
      <c r="I2487" s="8" t="s">
        <v>11671</v>
      </c>
      <c r="J2487" s="8" t="s">
        <v>28</v>
      </c>
      <c r="K2487" s="8" t="s">
        <v>30</v>
      </c>
      <c r="L2487" s="8" t="s">
        <v>8625</v>
      </c>
      <c r="M2487" s="8" t="s">
        <v>11963</v>
      </c>
      <c r="N2487" s="8" t="s">
        <v>10716</v>
      </c>
      <c r="O2487" s="8" t="s">
        <v>29842</v>
      </c>
      <c r="P2487" s="8" t="s">
        <v>45787</v>
      </c>
      <c r="Q2487" s="8" t="s">
        <v>2818</v>
      </c>
      <c r="R2487" s="8" t="s">
        <v>10634</v>
      </c>
      <c r="S2487" s="17" t="s">
        <v>11673</v>
      </c>
      <c r="T2487" s="18">
        <v>43045</v>
      </c>
      <c r="U2487" s="8">
        <v>0.5</v>
      </c>
      <c r="V2487" s="8">
        <v>0.70833333333333337</v>
      </c>
      <c r="W2487" s="8" t="s">
        <v>773</v>
      </c>
      <c r="X2487" s="8" t="s">
        <v>11964</v>
      </c>
      <c r="Y2487" s="8" t="s">
        <v>45730</v>
      </c>
      <c r="Z2487" s="17" t="s">
        <v>11965</v>
      </c>
      <c r="AA2487" s="8" t="s">
        <v>11966</v>
      </c>
      <c r="AB2487" s="8" t="s">
        <v>11967</v>
      </c>
    </row>
    <row r="2488" spans="1:28" x14ac:dyDescent="0.2">
      <c r="A2488" s="8" t="s">
        <v>11968</v>
      </c>
      <c r="B2488" s="8" t="s">
        <v>11969</v>
      </c>
      <c r="C2488" s="8" t="s">
        <v>45743</v>
      </c>
      <c r="D2488" s="8" t="s">
        <v>45744</v>
      </c>
      <c r="E2488" s="8" t="s">
        <v>266</v>
      </c>
      <c r="F2488" s="8" t="s">
        <v>255</v>
      </c>
      <c r="G2488" s="8" t="s">
        <v>266</v>
      </c>
      <c r="H2488" s="8" t="s">
        <v>255</v>
      </c>
      <c r="I2488" s="8" t="s">
        <v>11671</v>
      </c>
      <c r="J2488" s="8" t="s">
        <v>28</v>
      </c>
      <c r="K2488" s="8" t="s">
        <v>30</v>
      </c>
      <c r="L2488" s="8" t="s">
        <v>566</v>
      </c>
      <c r="M2488" s="8" t="s">
        <v>1955</v>
      </c>
      <c r="N2488" s="8" t="s">
        <v>10716</v>
      </c>
      <c r="O2488" s="8" t="s">
        <v>29842</v>
      </c>
      <c r="P2488" s="8" t="s">
        <v>45787</v>
      </c>
      <c r="Q2488" s="8" t="s">
        <v>2818</v>
      </c>
      <c r="R2488" s="8" t="s">
        <v>10634</v>
      </c>
      <c r="S2488" s="17" t="s">
        <v>11673</v>
      </c>
      <c r="T2488" s="18">
        <v>43046</v>
      </c>
      <c r="U2488" s="8">
        <v>0.25</v>
      </c>
      <c r="V2488" s="8">
        <v>0.33333333333333331</v>
      </c>
      <c r="W2488" s="8" t="s">
        <v>1100</v>
      </c>
      <c r="X2488" s="8" t="s">
        <v>11964</v>
      </c>
      <c r="Y2488" s="8" t="s">
        <v>45730</v>
      </c>
      <c r="Z2488" s="17" t="s">
        <v>11748</v>
      </c>
      <c r="AA2488" s="8" t="s">
        <v>11970</v>
      </c>
      <c r="AB2488" s="8" t="s">
        <v>11971</v>
      </c>
    </row>
    <row r="2489" spans="1:28" x14ac:dyDescent="0.2">
      <c r="A2489" s="8" t="s">
        <v>11972</v>
      </c>
      <c r="B2489" s="8" t="s">
        <v>11973</v>
      </c>
      <c r="C2489" s="8" t="s">
        <v>45743</v>
      </c>
      <c r="D2489" s="8" t="s">
        <v>45744</v>
      </c>
      <c r="E2489" s="8" t="s">
        <v>266</v>
      </c>
      <c r="F2489" s="8" t="s">
        <v>255</v>
      </c>
      <c r="G2489" s="8" t="s">
        <v>266</v>
      </c>
      <c r="H2489" s="8" t="s">
        <v>255</v>
      </c>
      <c r="I2489" s="8" t="s">
        <v>11671</v>
      </c>
      <c r="J2489" s="8" t="s">
        <v>28</v>
      </c>
      <c r="K2489" s="8" t="s">
        <v>30</v>
      </c>
      <c r="L2489" s="8" t="s">
        <v>1955</v>
      </c>
      <c r="M2489" s="8" t="s">
        <v>8649</v>
      </c>
      <c r="N2489" s="8" t="s">
        <v>10716</v>
      </c>
      <c r="O2489" s="8" t="s">
        <v>29842</v>
      </c>
      <c r="P2489" s="8" t="s">
        <v>45787</v>
      </c>
      <c r="Q2489" s="8" t="s">
        <v>2818</v>
      </c>
      <c r="R2489" s="8" t="s">
        <v>10634</v>
      </c>
      <c r="S2489" s="17" t="s">
        <v>11673</v>
      </c>
      <c r="T2489" s="18">
        <v>43046</v>
      </c>
      <c r="U2489" s="8">
        <v>0.33333333333333331</v>
      </c>
      <c r="V2489" s="8">
        <v>0.54166666666666663</v>
      </c>
      <c r="W2489" s="8" t="s">
        <v>773</v>
      </c>
      <c r="X2489" s="8" t="s">
        <v>11974</v>
      </c>
      <c r="Y2489" s="8" t="s">
        <v>45730</v>
      </c>
      <c r="Z2489" s="17" t="s">
        <v>11975</v>
      </c>
      <c r="AA2489" s="8" t="s">
        <v>11976</v>
      </c>
      <c r="AB2489" s="8" t="s">
        <v>11977</v>
      </c>
    </row>
    <row r="2490" spans="1:28" x14ac:dyDescent="0.2">
      <c r="A2490" s="8" t="s">
        <v>11978</v>
      </c>
      <c r="B2490" s="8" t="s">
        <v>11979</v>
      </c>
      <c r="C2490" s="8" t="s">
        <v>45743</v>
      </c>
      <c r="D2490" s="8" t="s">
        <v>45744</v>
      </c>
      <c r="E2490" s="8" t="s">
        <v>266</v>
      </c>
      <c r="F2490" s="8" t="s">
        <v>255</v>
      </c>
      <c r="G2490" s="8" t="s">
        <v>266</v>
      </c>
      <c r="H2490" s="8" t="s">
        <v>255</v>
      </c>
      <c r="I2490" s="8" t="s">
        <v>11671</v>
      </c>
      <c r="J2490" s="8" t="s">
        <v>28</v>
      </c>
      <c r="K2490" s="8" t="s">
        <v>30</v>
      </c>
      <c r="L2490" s="8" t="s">
        <v>8649</v>
      </c>
      <c r="M2490" s="8" t="s">
        <v>11980</v>
      </c>
      <c r="N2490" s="8" t="s">
        <v>10716</v>
      </c>
      <c r="O2490" s="8" t="s">
        <v>29842</v>
      </c>
      <c r="P2490" s="8" t="s">
        <v>45787</v>
      </c>
      <c r="Q2490" s="8" t="s">
        <v>2818</v>
      </c>
      <c r="R2490" s="8" t="s">
        <v>10634</v>
      </c>
      <c r="S2490" s="17" t="s">
        <v>11673</v>
      </c>
      <c r="T2490" s="18">
        <v>43046</v>
      </c>
      <c r="U2490" s="8">
        <v>0.54166666666666663</v>
      </c>
      <c r="V2490" s="8">
        <v>0.70833333333333337</v>
      </c>
      <c r="W2490" s="8" t="s">
        <v>739</v>
      </c>
      <c r="X2490" s="8" t="s">
        <v>11981</v>
      </c>
      <c r="Y2490" s="8" t="s">
        <v>45730</v>
      </c>
      <c r="Z2490" s="17" t="s">
        <v>11748</v>
      </c>
      <c r="AA2490" s="8" t="s">
        <v>11982</v>
      </c>
      <c r="AB2490" s="8" t="s">
        <v>11983</v>
      </c>
    </row>
    <row r="2491" spans="1:28" x14ac:dyDescent="0.2">
      <c r="A2491" s="8" t="s">
        <v>13994</v>
      </c>
      <c r="B2491" s="8" t="s">
        <v>13995</v>
      </c>
      <c r="C2491" s="8" t="s">
        <v>45743</v>
      </c>
      <c r="D2491" s="8" t="s">
        <v>45744</v>
      </c>
      <c r="E2491" s="8" t="s">
        <v>46</v>
      </c>
      <c r="F2491" s="8" t="s">
        <v>27</v>
      </c>
      <c r="G2491" s="8" t="s">
        <v>46</v>
      </c>
      <c r="H2491" s="8" t="s">
        <v>27</v>
      </c>
      <c r="I2491" s="8" t="s">
        <v>13996</v>
      </c>
      <c r="J2491" s="8" t="s">
        <v>28</v>
      </c>
      <c r="K2491" s="8" t="s">
        <v>30</v>
      </c>
      <c r="L2491" s="8" t="s">
        <v>2000</v>
      </c>
      <c r="M2491" s="8" t="s">
        <v>710</v>
      </c>
      <c r="N2491" s="8" t="s">
        <v>10716</v>
      </c>
      <c r="O2491" s="8" t="s">
        <v>29842</v>
      </c>
      <c r="P2491" s="8" t="s">
        <v>45787</v>
      </c>
      <c r="Q2491" s="8" t="s">
        <v>13997</v>
      </c>
      <c r="R2491" s="8" t="s">
        <v>13998</v>
      </c>
      <c r="S2491" s="17" t="s">
        <v>13999</v>
      </c>
      <c r="T2491" s="18">
        <v>43010</v>
      </c>
      <c r="U2491" s="8">
        <v>0.25</v>
      </c>
      <c r="V2491" s="8">
        <v>0.70833333333333337</v>
      </c>
      <c r="W2491" s="8" t="s">
        <v>762</v>
      </c>
      <c r="X2491" s="8" t="s">
        <v>14000</v>
      </c>
      <c r="Y2491" s="8" t="s">
        <v>45730</v>
      </c>
      <c r="Z2491" s="17" t="s">
        <v>14001</v>
      </c>
      <c r="AA2491" s="8" t="s">
        <v>14002</v>
      </c>
      <c r="AB2491" s="8" t="s">
        <v>14003</v>
      </c>
    </row>
    <row r="2492" spans="1:28" x14ac:dyDescent="0.2">
      <c r="A2492" s="8" t="s">
        <v>14004</v>
      </c>
      <c r="B2492" s="8" t="s">
        <v>14005</v>
      </c>
      <c r="C2492" s="8" t="s">
        <v>45743</v>
      </c>
      <c r="D2492" s="8" t="s">
        <v>45744</v>
      </c>
      <c r="E2492" s="8" t="s">
        <v>55</v>
      </c>
      <c r="F2492" s="8" t="s">
        <v>27</v>
      </c>
      <c r="G2492" s="8" t="s">
        <v>55</v>
      </c>
      <c r="H2492" s="8" t="s">
        <v>27</v>
      </c>
      <c r="I2492" s="8" t="s">
        <v>13996</v>
      </c>
      <c r="J2492" s="8" t="s">
        <v>28</v>
      </c>
      <c r="K2492" s="8" t="s">
        <v>30</v>
      </c>
      <c r="L2492" s="8" t="s">
        <v>2011</v>
      </c>
      <c r="M2492" s="8" t="s">
        <v>722</v>
      </c>
      <c r="N2492" s="8" t="s">
        <v>10716</v>
      </c>
      <c r="O2492" s="8" t="s">
        <v>29842</v>
      </c>
      <c r="P2492" s="8" t="s">
        <v>45787</v>
      </c>
      <c r="Q2492" s="8" t="s">
        <v>13997</v>
      </c>
      <c r="R2492" s="8" t="s">
        <v>13998</v>
      </c>
      <c r="S2492" s="17" t="s">
        <v>13999</v>
      </c>
      <c r="T2492" s="18">
        <v>43011</v>
      </c>
      <c r="U2492" s="8">
        <v>0.25</v>
      </c>
      <c r="V2492" s="8">
        <v>0.70833333333333337</v>
      </c>
      <c r="W2492" s="8" t="s">
        <v>762</v>
      </c>
      <c r="X2492" s="8" t="s">
        <v>14006</v>
      </c>
      <c r="Y2492" s="8" t="s">
        <v>45730</v>
      </c>
      <c r="Z2492" s="17" t="s">
        <v>14001</v>
      </c>
      <c r="AA2492" s="8" t="s">
        <v>14007</v>
      </c>
      <c r="AB2492" s="8" t="s">
        <v>14008</v>
      </c>
    </row>
    <row r="2493" spans="1:28" x14ac:dyDescent="0.2">
      <c r="A2493" s="8" t="s">
        <v>14009</v>
      </c>
      <c r="B2493" s="8" t="s">
        <v>14010</v>
      </c>
      <c r="C2493" s="8" t="s">
        <v>45743</v>
      </c>
      <c r="D2493" s="8" t="s">
        <v>45744</v>
      </c>
      <c r="E2493" s="8" t="s">
        <v>66</v>
      </c>
      <c r="F2493" s="8" t="s">
        <v>65</v>
      </c>
      <c r="G2493" s="8" t="s">
        <v>66</v>
      </c>
      <c r="H2493" s="8" t="s">
        <v>65</v>
      </c>
      <c r="I2493" s="8" t="s">
        <v>13996</v>
      </c>
      <c r="J2493" s="8" t="s">
        <v>28</v>
      </c>
      <c r="K2493" s="8" t="s">
        <v>30</v>
      </c>
      <c r="L2493" s="8" t="s">
        <v>297</v>
      </c>
      <c r="M2493" s="8" t="s">
        <v>14011</v>
      </c>
      <c r="N2493" s="8" t="s">
        <v>10716</v>
      </c>
      <c r="O2493" s="8" t="s">
        <v>29842</v>
      </c>
      <c r="P2493" s="8" t="s">
        <v>45787</v>
      </c>
      <c r="Q2493" s="8" t="s">
        <v>13997</v>
      </c>
      <c r="R2493" s="8" t="s">
        <v>13998</v>
      </c>
      <c r="S2493" s="17" t="s">
        <v>13999</v>
      </c>
      <c r="T2493" s="18">
        <v>43012</v>
      </c>
      <c r="U2493" s="8">
        <v>0.25</v>
      </c>
      <c r="V2493" s="8">
        <v>0.70833333333333337</v>
      </c>
      <c r="W2493" s="8" t="s">
        <v>762</v>
      </c>
      <c r="X2493" s="8" t="s">
        <v>14012</v>
      </c>
      <c r="Y2493" s="8" t="s">
        <v>45730</v>
      </c>
      <c r="Z2493" s="17" t="s">
        <v>14013</v>
      </c>
      <c r="AA2493" s="8" t="s">
        <v>14014</v>
      </c>
      <c r="AB2493" s="8" t="s">
        <v>14015</v>
      </c>
    </row>
    <row r="2494" spans="1:28" x14ac:dyDescent="0.2">
      <c r="A2494" s="8" t="s">
        <v>14016</v>
      </c>
      <c r="B2494" s="8" t="s">
        <v>14017</v>
      </c>
      <c r="C2494" s="8" t="s">
        <v>45743</v>
      </c>
      <c r="D2494" s="8" t="s">
        <v>45744</v>
      </c>
      <c r="E2494" s="8" t="s">
        <v>86</v>
      </c>
      <c r="F2494" s="8" t="s">
        <v>65</v>
      </c>
      <c r="G2494" s="8" t="s">
        <v>86</v>
      </c>
      <c r="H2494" s="8" t="s">
        <v>65</v>
      </c>
      <c r="I2494" s="8" t="s">
        <v>13996</v>
      </c>
      <c r="J2494" s="8" t="s">
        <v>28</v>
      </c>
      <c r="K2494" s="8" t="s">
        <v>30</v>
      </c>
      <c r="L2494" s="8" t="s">
        <v>310</v>
      </c>
      <c r="M2494" s="8" t="s">
        <v>14018</v>
      </c>
      <c r="N2494" s="8" t="s">
        <v>10716</v>
      </c>
      <c r="O2494" s="8" t="s">
        <v>29842</v>
      </c>
      <c r="P2494" s="8" t="s">
        <v>45787</v>
      </c>
      <c r="Q2494" s="8" t="s">
        <v>13997</v>
      </c>
      <c r="R2494" s="8" t="s">
        <v>13998</v>
      </c>
      <c r="S2494" s="17" t="s">
        <v>13999</v>
      </c>
      <c r="T2494" s="18">
        <v>43013</v>
      </c>
      <c r="U2494" s="8">
        <v>0.25</v>
      </c>
      <c r="V2494" s="8">
        <v>0.70833333333333337</v>
      </c>
      <c r="W2494" s="8" t="s">
        <v>762</v>
      </c>
      <c r="X2494" s="8" t="s">
        <v>14019</v>
      </c>
      <c r="Y2494" s="8" t="s">
        <v>45730</v>
      </c>
      <c r="Z2494" s="17" t="s">
        <v>14013</v>
      </c>
      <c r="AA2494" s="8" t="s">
        <v>14020</v>
      </c>
      <c r="AB2494" s="8" t="s">
        <v>14021</v>
      </c>
    </row>
    <row r="2495" spans="1:28" x14ac:dyDescent="0.2">
      <c r="A2495" s="8" t="s">
        <v>14022</v>
      </c>
      <c r="B2495" s="8" t="s">
        <v>14023</v>
      </c>
      <c r="C2495" s="8" t="s">
        <v>45743</v>
      </c>
      <c r="D2495" s="8" t="s">
        <v>45744</v>
      </c>
      <c r="E2495" s="8" t="s">
        <v>76</v>
      </c>
      <c r="F2495" s="8" t="s">
        <v>65</v>
      </c>
      <c r="G2495" s="8" t="s">
        <v>76</v>
      </c>
      <c r="H2495" s="8" t="s">
        <v>65</v>
      </c>
      <c r="I2495" s="8" t="s">
        <v>13996</v>
      </c>
      <c r="J2495" s="8" t="s">
        <v>28</v>
      </c>
      <c r="K2495" s="8" t="s">
        <v>30</v>
      </c>
      <c r="L2495" s="8" t="s">
        <v>319</v>
      </c>
      <c r="M2495" s="8" t="s">
        <v>2028</v>
      </c>
      <c r="N2495" s="8" t="s">
        <v>10716</v>
      </c>
      <c r="O2495" s="8" t="s">
        <v>29842</v>
      </c>
      <c r="P2495" s="8" t="s">
        <v>45787</v>
      </c>
      <c r="Q2495" s="8" t="s">
        <v>13997</v>
      </c>
      <c r="R2495" s="8" t="s">
        <v>13998</v>
      </c>
      <c r="S2495" s="17" t="s">
        <v>13999</v>
      </c>
      <c r="T2495" s="18">
        <v>43014</v>
      </c>
      <c r="U2495" s="8">
        <v>0.25</v>
      </c>
      <c r="V2495" s="8">
        <v>0.66666666666666663</v>
      </c>
      <c r="W2495" s="8" t="s">
        <v>792</v>
      </c>
      <c r="X2495" s="8" t="s">
        <v>14024</v>
      </c>
      <c r="Y2495" s="8" t="s">
        <v>45730</v>
      </c>
      <c r="Z2495" s="17" t="s">
        <v>14013</v>
      </c>
      <c r="AA2495" s="8" t="s">
        <v>14025</v>
      </c>
      <c r="AB2495" s="8" t="s">
        <v>14026</v>
      </c>
    </row>
    <row r="2496" spans="1:28" x14ac:dyDescent="0.2">
      <c r="A2496" s="8" t="s">
        <v>14027</v>
      </c>
      <c r="B2496" s="8" t="s">
        <v>14028</v>
      </c>
      <c r="C2496" s="8" t="s">
        <v>45743</v>
      </c>
      <c r="D2496" s="8" t="s">
        <v>45744</v>
      </c>
      <c r="E2496" s="8" t="s">
        <v>335</v>
      </c>
      <c r="F2496" s="8" t="s">
        <v>65</v>
      </c>
      <c r="G2496" s="8" t="s">
        <v>335</v>
      </c>
      <c r="H2496" s="8" t="s">
        <v>65</v>
      </c>
      <c r="I2496" s="8" t="s">
        <v>13996</v>
      </c>
      <c r="J2496" s="8" t="s">
        <v>28</v>
      </c>
      <c r="K2496" s="8" t="s">
        <v>30</v>
      </c>
      <c r="L2496" s="8" t="s">
        <v>336</v>
      </c>
      <c r="M2496" s="8" t="s">
        <v>14029</v>
      </c>
      <c r="N2496" s="8" t="s">
        <v>10716</v>
      </c>
      <c r="O2496" s="8" t="s">
        <v>29842</v>
      </c>
      <c r="P2496" s="8" t="s">
        <v>45787</v>
      </c>
      <c r="Q2496" s="8" t="s">
        <v>13997</v>
      </c>
      <c r="R2496" s="8" t="s">
        <v>13998</v>
      </c>
      <c r="S2496" s="17" t="s">
        <v>13999</v>
      </c>
      <c r="T2496" s="18">
        <v>43017</v>
      </c>
      <c r="U2496" s="8">
        <v>0.25</v>
      </c>
      <c r="V2496" s="8">
        <v>0.70833333333333337</v>
      </c>
      <c r="W2496" s="8" t="s">
        <v>762</v>
      </c>
      <c r="X2496" s="8" t="s">
        <v>14030</v>
      </c>
      <c r="Y2496" s="8" t="s">
        <v>45730</v>
      </c>
      <c r="Z2496" s="17" t="s">
        <v>14013</v>
      </c>
      <c r="AA2496" s="8" t="s">
        <v>14031</v>
      </c>
      <c r="AB2496" s="8" t="s">
        <v>14032</v>
      </c>
    </row>
    <row r="2497" spans="1:28" x14ac:dyDescent="0.2">
      <c r="A2497" s="8" t="s">
        <v>14033</v>
      </c>
      <c r="B2497" s="8" t="s">
        <v>14034</v>
      </c>
      <c r="C2497" s="8" t="s">
        <v>45743</v>
      </c>
      <c r="D2497" s="8" t="s">
        <v>45744</v>
      </c>
      <c r="E2497" s="8" t="s">
        <v>345</v>
      </c>
      <c r="F2497" s="8" t="s">
        <v>65</v>
      </c>
      <c r="G2497" s="8" t="s">
        <v>345</v>
      </c>
      <c r="H2497" s="8" t="s">
        <v>65</v>
      </c>
      <c r="I2497" s="8" t="s">
        <v>13996</v>
      </c>
      <c r="J2497" s="8" t="s">
        <v>28</v>
      </c>
      <c r="K2497" s="8" t="s">
        <v>30</v>
      </c>
      <c r="L2497" s="8" t="s">
        <v>346</v>
      </c>
      <c r="M2497" s="8" t="s">
        <v>14035</v>
      </c>
      <c r="N2497" s="8" t="s">
        <v>10716</v>
      </c>
      <c r="O2497" s="8" t="s">
        <v>29842</v>
      </c>
      <c r="P2497" s="8" t="s">
        <v>45787</v>
      </c>
      <c r="Q2497" s="8" t="s">
        <v>13997</v>
      </c>
      <c r="R2497" s="8" t="s">
        <v>13998</v>
      </c>
      <c r="S2497" s="17" t="s">
        <v>13999</v>
      </c>
      <c r="T2497" s="18">
        <v>43018</v>
      </c>
      <c r="U2497" s="8">
        <v>0.25</v>
      </c>
      <c r="V2497" s="8">
        <v>0.70833333333333337</v>
      </c>
      <c r="W2497" s="8" t="s">
        <v>762</v>
      </c>
      <c r="X2497" s="8" t="s">
        <v>14036</v>
      </c>
      <c r="Y2497" s="8" t="s">
        <v>45730</v>
      </c>
      <c r="Z2497" s="17" t="s">
        <v>14037</v>
      </c>
      <c r="AA2497" s="8" t="s">
        <v>14038</v>
      </c>
      <c r="AB2497" s="8" t="s">
        <v>14039</v>
      </c>
    </row>
    <row r="2498" spans="1:28" x14ac:dyDescent="0.2">
      <c r="A2498" s="8" t="s">
        <v>14040</v>
      </c>
      <c r="B2498" s="8" t="s">
        <v>14041</v>
      </c>
      <c r="C2498" s="8" t="s">
        <v>45743</v>
      </c>
      <c r="D2498" s="8" t="s">
        <v>45744</v>
      </c>
      <c r="E2498" s="8" t="s">
        <v>362</v>
      </c>
      <c r="F2498" s="8" t="s">
        <v>112</v>
      </c>
      <c r="G2498" s="8" t="s">
        <v>362</v>
      </c>
      <c r="H2498" s="8" t="s">
        <v>112</v>
      </c>
      <c r="I2498" s="8" t="s">
        <v>13996</v>
      </c>
      <c r="J2498" s="8" t="s">
        <v>28</v>
      </c>
      <c r="K2498" s="8" t="s">
        <v>30</v>
      </c>
      <c r="L2498" s="8" t="s">
        <v>363</v>
      </c>
      <c r="M2498" s="8" t="s">
        <v>729</v>
      </c>
      <c r="N2498" s="8" t="s">
        <v>10716</v>
      </c>
      <c r="O2498" s="8" t="s">
        <v>29842</v>
      </c>
      <c r="P2498" s="8" t="s">
        <v>45787</v>
      </c>
      <c r="Q2498" s="8" t="s">
        <v>13997</v>
      </c>
      <c r="R2498" s="8" t="s">
        <v>13998</v>
      </c>
      <c r="S2498" s="17" t="s">
        <v>13999</v>
      </c>
      <c r="T2498" s="18">
        <v>43019</v>
      </c>
      <c r="U2498" s="8">
        <v>0.25</v>
      </c>
      <c r="V2498" s="8">
        <v>0.70833333333333337</v>
      </c>
      <c r="W2498" s="8" t="s">
        <v>762</v>
      </c>
      <c r="X2498" s="8" t="s">
        <v>14042</v>
      </c>
      <c r="Y2498" s="8" t="s">
        <v>45730</v>
      </c>
      <c r="Z2498" s="17" t="s">
        <v>14043</v>
      </c>
      <c r="AA2498" s="8" t="s">
        <v>14044</v>
      </c>
      <c r="AB2498" s="8" t="s">
        <v>14045</v>
      </c>
    </row>
    <row r="2499" spans="1:28" x14ac:dyDescent="0.2">
      <c r="A2499" s="8" t="s">
        <v>14046</v>
      </c>
      <c r="B2499" s="8" t="s">
        <v>14047</v>
      </c>
      <c r="C2499" s="8" t="s">
        <v>45743</v>
      </c>
      <c r="D2499" s="8" t="s">
        <v>45744</v>
      </c>
      <c r="E2499" s="8" t="s">
        <v>372</v>
      </c>
      <c r="F2499" s="8" t="s">
        <v>112</v>
      </c>
      <c r="G2499" s="8" t="s">
        <v>372</v>
      </c>
      <c r="H2499" s="8" t="s">
        <v>112</v>
      </c>
      <c r="I2499" s="8" t="s">
        <v>13996</v>
      </c>
      <c r="J2499" s="8" t="s">
        <v>28</v>
      </c>
      <c r="K2499" s="8" t="s">
        <v>30</v>
      </c>
      <c r="L2499" s="8" t="s">
        <v>373</v>
      </c>
      <c r="M2499" s="8" t="s">
        <v>744</v>
      </c>
      <c r="N2499" s="8" t="s">
        <v>10716</v>
      </c>
      <c r="O2499" s="8" t="s">
        <v>29842</v>
      </c>
      <c r="P2499" s="8" t="s">
        <v>45787</v>
      </c>
      <c r="Q2499" s="8" t="s">
        <v>13997</v>
      </c>
      <c r="R2499" s="8" t="s">
        <v>13998</v>
      </c>
      <c r="S2499" s="17" t="s">
        <v>13999</v>
      </c>
      <c r="T2499" s="18">
        <v>43020</v>
      </c>
      <c r="U2499" s="8">
        <v>0.25</v>
      </c>
      <c r="V2499" s="8">
        <v>0.70833333333333337</v>
      </c>
      <c r="W2499" s="8" t="s">
        <v>762</v>
      </c>
      <c r="X2499" s="8" t="s">
        <v>14048</v>
      </c>
      <c r="Y2499" s="8" t="s">
        <v>45730</v>
      </c>
      <c r="Z2499" s="17" t="s">
        <v>14043</v>
      </c>
      <c r="AA2499" s="8" t="s">
        <v>14049</v>
      </c>
      <c r="AB2499" s="8" t="s">
        <v>14050</v>
      </c>
    </row>
    <row r="2500" spans="1:28" x14ac:dyDescent="0.2">
      <c r="A2500" s="8" t="s">
        <v>14051</v>
      </c>
      <c r="B2500" s="8" t="s">
        <v>14052</v>
      </c>
      <c r="C2500" s="8" t="s">
        <v>45743</v>
      </c>
      <c r="D2500" s="8" t="s">
        <v>45744</v>
      </c>
      <c r="E2500" s="8" t="s">
        <v>382</v>
      </c>
      <c r="F2500" s="8" t="s">
        <v>112</v>
      </c>
      <c r="G2500" s="8" t="s">
        <v>382</v>
      </c>
      <c r="H2500" s="8" t="s">
        <v>112</v>
      </c>
      <c r="I2500" s="8" t="s">
        <v>13996</v>
      </c>
      <c r="J2500" s="8" t="s">
        <v>28</v>
      </c>
      <c r="K2500" s="8" t="s">
        <v>30</v>
      </c>
      <c r="L2500" s="8" t="s">
        <v>383</v>
      </c>
      <c r="M2500" s="8" t="s">
        <v>13486</v>
      </c>
      <c r="N2500" s="8" t="s">
        <v>10716</v>
      </c>
      <c r="O2500" s="8" t="s">
        <v>29842</v>
      </c>
      <c r="P2500" s="8" t="s">
        <v>45787</v>
      </c>
      <c r="Q2500" s="8" t="s">
        <v>13997</v>
      </c>
      <c r="R2500" s="8" t="s">
        <v>13998</v>
      </c>
      <c r="S2500" s="17" t="s">
        <v>13999</v>
      </c>
      <c r="T2500" s="18">
        <v>43021</v>
      </c>
      <c r="U2500" s="8">
        <v>0.25</v>
      </c>
      <c r="V2500" s="8">
        <v>0.66666666666666663</v>
      </c>
      <c r="W2500" s="8" t="s">
        <v>792</v>
      </c>
      <c r="X2500" s="8" t="s">
        <v>14053</v>
      </c>
      <c r="Y2500" s="8" t="s">
        <v>45730</v>
      </c>
      <c r="Z2500" s="17" t="s">
        <v>14043</v>
      </c>
      <c r="AA2500" s="8" t="s">
        <v>14054</v>
      </c>
      <c r="AB2500" s="8" t="s">
        <v>14055</v>
      </c>
    </row>
    <row r="2501" spans="1:28" x14ac:dyDescent="0.2">
      <c r="A2501" s="8" t="s">
        <v>14056</v>
      </c>
      <c r="B2501" s="8" t="s">
        <v>14057</v>
      </c>
      <c r="C2501" s="8" t="s">
        <v>45743</v>
      </c>
      <c r="D2501" s="8" t="s">
        <v>45744</v>
      </c>
      <c r="E2501" s="8" t="s">
        <v>113</v>
      </c>
      <c r="F2501" s="8" t="s">
        <v>112</v>
      </c>
      <c r="G2501" s="8" t="s">
        <v>113</v>
      </c>
      <c r="H2501" s="8" t="s">
        <v>112</v>
      </c>
      <c r="I2501" s="8" t="s">
        <v>13996</v>
      </c>
      <c r="J2501" s="8" t="s">
        <v>28</v>
      </c>
      <c r="K2501" s="8" t="s">
        <v>30</v>
      </c>
      <c r="L2501" s="8" t="s">
        <v>409</v>
      </c>
      <c r="M2501" s="8" t="s">
        <v>14058</v>
      </c>
      <c r="N2501" s="8" t="s">
        <v>10716</v>
      </c>
      <c r="O2501" s="8" t="s">
        <v>29842</v>
      </c>
      <c r="P2501" s="8" t="s">
        <v>45787</v>
      </c>
      <c r="Q2501" s="8" t="s">
        <v>13997</v>
      </c>
      <c r="R2501" s="8" t="s">
        <v>13998</v>
      </c>
      <c r="S2501" s="17" t="s">
        <v>13999</v>
      </c>
      <c r="T2501" s="18">
        <v>43024</v>
      </c>
      <c r="U2501" s="8">
        <v>0.25</v>
      </c>
      <c r="V2501" s="8">
        <v>0.70833333333333337</v>
      </c>
      <c r="W2501" s="8" t="s">
        <v>762</v>
      </c>
      <c r="X2501" s="8" t="s">
        <v>14059</v>
      </c>
      <c r="Y2501" s="8" t="s">
        <v>45730</v>
      </c>
      <c r="Z2501" s="17" t="s">
        <v>14043</v>
      </c>
      <c r="AA2501" s="8" t="s">
        <v>14060</v>
      </c>
      <c r="AB2501" s="8" t="s">
        <v>14061</v>
      </c>
    </row>
    <row r="2502" spans="1:28" x14ac:dyDescent="0.2">
      <c r="A2502" s="8" t="s">
        <v>14062</v>
      </c>
      <c r="B2502" s="8" t="s">
        <v>14063</v>
      </c>
      <c r="C2502" s="8" t="s">
        <v>45743</v>
      </c>
      <c r="D2502" s="8" t="s">
        <v>45744</v>
      </c>
      <c r="E2502" s="8" t="s">
        <v>123</v>
      </c>
      <c r="F2502" s="8" t="s">
        <v>112</v>
      </c>
      <c r="G2502" s="8" t="s">
        <v>123</v>
      </c>
      <c r="H2502" s="8" t="s">
        <v>112</v>
      </c>
      <c r="I2502" s="8" t="s">
        <v>13996</v>
      </c>
      <c r="J2502" s="8" t="s">
        <v>28</v>
      </c>
      <c r="K2502" s="8" t="s">
        <v>30</v>
      </c>
      <c r="L2502" s="8" t="s">
        <v>418</v>
      </c>
      <c r="M2502" s="8" t="s">
        <v>11834</v>
      </c>
      <c r="N2502" s="8" t="s">
        <v>10716</v>
      </c>
      <c r="O2502" s="8" t="s">
        <v>29842</v>
      </c>
      <c r="P2502" s="8" t="s">
        <v>45787</v>
      </c>
      <c r="Q2502" s="8" t="s">
        <v>13997</v>
      </c>
      <c r="R2502" s="8" t="s">
        <v>13998</v>
      </c>
      <c r="S2502" s="17" t="s">
        <v>13999</v>
      </c>
      <c r="T2502" s="18">
        <v>43025</v>
      </c>
      <c r="U2502" s="8">
        <v>0.25</v>
      </c>
      <c r="V2502" s="8">
        <v>0.70833333333333337</v>
      </c>
      <c r="W2502" s="8" t="s">
        <v>762</v>
      </c>
      <c r="X2502" s="8" t="s">
        <v>14064</v>
      </c>
      <c r="Y2502" s="8" t="s">
        <v>45730</v>
      </c>
      <c r="Z2502" s="17" t="s">
        <v>14043</v>
      </c>
      <c r="AA2502" s="8" t="s">
        <v>14065</v>
      </c>
      <c r="AB2502" s="8" t="s">
        <v>14066</v>
      </c>
    </row>
    <row r="2503" spans="1:28" x14ac:dyDescent="0.2">
      <c r="A2503" s="8" t="s">
        <v>14067</v>
      </c>
      <c r="B2503" s="8" t="s">
        <v>14068</v>
      </c>
      <c r="C2503" s="8" t="s">
        <v>45743</v>
      </c>
      <c r="D2503" s="8" t="s">
        <v>45744</v>
      </c>
      <c r="E2503" s="8" t="s">
        <v>134</v>
      </c>
      <c r="F2503" s="8" t="s">
        <v>133</v>
      </c>
      <c r="G2503" s="8" t="s">
        <v>134</v>
      </c>
      <c r="H2503" s="8" t="s">
        <v>133</v>
      </c>
      <c r="I2503" s="8" t="s">
        <v>13996</v>
      </c>
      <c r="J2503" s="8" t="s">
        <v>28</v>
      </c>
      <c r="K2503" s="8" t="s">
        <v>30</v>
      </c>
      <c r="L2503" s="8" t="s">
        <v>2047</v>
      </c>
      <c r="M2503" s="8" t="s">
        <v>12034</v>
      </c>
      <c r="N2503" s="8" t="s">
        <v>10716</v>
      </c>
      <c r="O2503" s="8" t="s">
        <v>29842</v>
      </c>
      <c r="P2503" s="8" t="s">
        <v>45787</v>
      </c>
      <c r="Q2503" s="8" t="s">
        <v>13997</v>
      </c>
      <c r="R2503" s="8" t="s">
        <v>13998</v>
      </c>
      <c r="S2503" s="17" t="s">
        <v>13999</v>
      </c>
      <c r="T2503" s="18">
        <v>43026</v>
      </c>
      <c r="U2503" s="8">
        <v>0.25</v>
      </c>
      <c r="V2503" s="8">
        <v>0.70833333333333337</v>
      </c>
      <c r="W2503" s="8" t="s">
        <v>762</v>
      </c>
      <c r="X2503" s="8" t="s">
        <v>14069</v>
      </c>
      <c r="Y2503" s="8" t="s">
        <v>45730</v>
      </c>
      <c r="Z2503" s="17" t="s">
        <v>14070</v>
      </c>
      <c r="AA2503" s="8" t="s">
        <v>14071</v>
      </c>
      <c r="AB2503" s="8" t="s">
        <v>14072</v>
      </c>
    </row>
    <row r="2504" spans="1:28" x14ac:dyDescent="0.2">
      <c r="A2504" s="8" t="s">
        <v>14073</v>
      </c>
      <c r="B2504" s="8" t="s">
        <v>14074</v>
      </c>
      <c r="C2504" s="8" t="s">
        <v>45743</v>
      </c>
      <c r="D2504" s="8" t="s">
        <v>45744</v>
      </c>
      <c r="E2504" s="8" t="s">
        <v>144</v>
      </c>
      <c r="F2504" s="8" t="s">
        <v>133</v>
      </c>
      <c r="G2504" s="8" t="s">
        <v>144</v>
      </c>
      <c r="H2504" s="8" t="s">
        <v>133</v>
      </c>
      <c r="I2504" s="8" t="s">
        <v>13996</v>
      </c>
      <c r="J2504" s="8" t="s">
        <v>28</v>
      </c>
      <c r="K2504" s="8" t="s">
        <v>30</v>
      </c>
      <c r="L2504" s="8" t="s">
        <v>2054</v>
      </c>
      <c r="M2504" s="8" t="s">
        <v>782</v>
      </c>
      <c r="N2504" s="8" t="s">
        <v>10716</v>
      </c>
      <c r="O2504" s="8" t="s">
        <v>29842</v>
      </c>
      <c r="P2504" s="8" t="s">
        <v>45787</v>
      </c>
      <c r="Q2504" s="8" t="s">
        <v>13997</v>
      </c>
      <c r="R2504" s="8" t="s">
        <v>13998</v>
      </c>
      <c r="S2504" s="17" t="s">
        <v>13999</v>
      </c>
      <c r="T2504" s="18">
        <v>43027</v>
      </c>
      <c r="U2504" s="8">
        <v>0.25</v>
      </c>
      <c r="V2504" s="8">
        <v>0.66666666666666663</v>
      </c>
      <c r="W2504" s="8" t="s">
        <v>792</v>
      </c>
      <c r="X2504" s="8" t="s">
        <v>14075</v>
      </c>
      <c r="Y2504" s="8" t="s">
        <v>45730</v>
      </c>
      <c r="Z2504" s="17" t="s">
        <v>14070</v>
      </c>
      <c r="AA2504" s="8" t="s">
        <v>14076</v>
      </c>
      <c r="AB2504" s="8" t="s">
        <v>14077</v>
      </c>
    </row>
    <row r="2505" spans="1:28" x14ac:dyDescent="0.2">
      <c r="A2505" s="8" t="s">
        <v>14078</v>
      </c>
      <c r="B2505" s="8" t="s">
        <v>14079</v>
      </c>
      <c r="C2505" s="8" t="s">
        <v>45743</v>
      </c>
      <c r="D2505" s="8" t="s">
        <v>45744</v>
      </c>
      <c r="E2505" s="8" t="s">
        <v>174</v>
      </c>
      <c r="F2505" s="8" t="s">
        <v>133</v>
      </c>
      <c r="G2505" s="8" t="s">
        <v>174</v>
      </c>
      <c r="H2505" s="8" t="s">
        <v>133</v>
      </c>
      <c r="I2505" s="8" t="s">
        <v>13996</v>
      </c>
      <c r="J2505" s="8" t="s">
        <v>28</v>
      </c>
      <c r="K2505" s="8" t="s">
        <v>30</v>
      </c>
      <c r="L2505" s="8" t="s">
        <v>2061</v>
      </c>
      <c r="M2505" s="8" t="s">
        <v>5422</v>
      </c>
      <c r="N2505" s="8" t="s">
        <v>10716</v>
      </c>
      <c r="O2505" s="8" t="s">
        <v>29842</v>
      </c>
      <c r="P2505" s="8" t="s">
        <v>45787</v>
      </c>
      <c r="Q2505" s="8" t="s">
        <v>13997</v>
      </c>
      <c r="R2505" s="8" t="s">
        <v>13998</v>
      </c>
      <c r="S2505" s="17" t="s">
        <v>13999</v>
      </c>
      <c r="T2505" s="18">
        <v>43028</v>
      </c>
      <c r="U2505" s="8">
        <v>0.25</v>
      </c>
      <c r="V2505" s="8">
        <v>0.66666666666666663</v>
      </c>
      <c r="W2505" s="8" t="s">
        <v>792</v>
      </c>
      <c r="X2505" s="8" t="s">
        <v>14080</v>
      </c>
      <c r="Y2505" s="8" t="s">
        <v>45730</v>
      </c>
      <c r="Z2505" s="17" t="s">
        <v>14070</v>
      </c>
      <c r="AA2505" s="8" t="s">
        <v>14081</v>
      </c>
      <c r="AB2505" s="8" t="s">
        <v>14082</v>
      </c>
    </row>
    <row r="2506" spans="1:28" x14ac:dyDescent="0.2">
      <c r="A2506" s="8" t="s">
        <v>14083</v>
      </c>
      <c r="B2506" s="8" t="s">
        <v>14084</v>
      </c>
      <c r="C2506" s="8" t="s">
        <v>45743</v>
      </c>
      <c r="D2506" s="8" t="s">
        <v>45744</v>
      </c>
      <c r="E2506" s="8" t="s">
        <v>154</v>
      </c>
      <c r="F2506" s="8" t="s">
        <v>133</v>
      </c>
      <c r="G2506" s="8" t="s">
        <v>154</v>
      </c>
      <c r="H2506" s="8" t="s">
        <v>133</v>
      </c>
      <c r="I2506" s="8" t="s">
        <v>13996</v>
      </c>
      <c r="J2506" s="8" t="s">
        <v>28</v>
      </c>
      <c r="K2506" s="8" t="s">
        <v>30</v>
      </c>
      <c r="L2506" s="8" t="s">
        <v>2068</v>
      </c>
      <c r="M2506" s="8" t="s">
        <v>799</v>
      </c>
      <c r="N2506" s="8" t="s">
        <v>10716</v>
      </c>
      <c r="O2506" s="8" t="s">
        <v>29842</v>
      </c>
      <c r="P2506" s="8" t="s">
        <v>45787</v>
      </c>
      <c r="Q2506" s="8" t="s">
        <v>13997</v>
      </c>
      <c r="R2506" s="8" t="s">
        <v>13998</v>
      </c>
      <c r="S2506" s="17" t="s">
        <v>13999</v>
      </c>
      <c r="T2506" s="18">
        <v>43031</v>
      </c>
      <c r="U2506" s="8">
        <v>0.25</v>
      </c>
      <c r="V2506" s="8">
        <v>0.66666666666666663</v>
      </c>
      <c r="W2506" s="8" t="s">
        <v>792</v>
      </c>
      <c r="X2506" s="8" t="s">
        <v>14085</v>
      </c>
      <c r="Y2506" s="8" t="s">
        <v>45730</v>
      </c>
      <c r="Z2506" s="17" t="s">
        <v>14070</v>
      </c>
      <c r="AA2506" s="8" t="s">
        <v>14086</v>
      </c>
      <c r="AB2506" s="8" t="s">
        <v>14087</v>
      </c>
    </row>
    <row r="2507" spans="1:28" x14ac:dyDescent="0.2">
      <c r="A2507" s="8" t="s">
        <v>14088</v>
      </c>
      <c r="B2507" s="8" t="s">
        <v>14089</v>
      </c>
      <c r="C2507" s="8" t="s">
        <v>45743</v>
      </c>
      <c r="D2507" s="8" t="s">
        <v>45744</v>
      </c>
      <c r="E2507" s="8" t="s">
        <v>164</v>
      </c>
      <c r="F2507" s="8" t="s">
        <v>133</v>
      </c>
      <c r="G2507" s="8" t="s">
        <v>164</v>
      </c>
      <c r="H2507" s="8" t="s">
        <v>133</v>
      </c>
      <c r="I2507" s="8" t="s">
        <v>13996</v>
      </c>
      <c r="J2507" s="8" t="s">
        <v>28</v>
      </c>
      <c r="K2507" s="8" t="s">
        <v>30</v>
      </c>
      <c r="L2507" s="8" t="s">
        <v>2073</v>
      </c>
      <c r="M2507" s="8" t="s">
        <v>805</v>
      </c>
      <c r="N2507" s="8" t="s">
        <v>10716</v>
      </c>
      <c r="O2507" s="8" t="s">
        <v>29842</v>
      </c>
      <c r="P2507" s="8" t="s">
        <v>45787</v>
      </c>
      <c r="Q2507" s="8" t="s">
        <v>13997</v>
      </c>
      <c r="R2507" s="8" t="s">
        <v>13998</v>
      </c>
      <c r="S2507" s="17" t="s">
        <v>13999</v>
      </c>
      <c r="T2507" s="18">
        <v>43032</v>
      </c>
      <c r="U2507" s="8">
        <v>0.25</v>
      </c>
      <c r="V2507" s="8">
        <v>0.66666666666666663</v>
      </c>
      <c r="W2507" s="8" t="s">
        <v>792</v>
      </c>
      <c r="X2507" s="8" t="s">
        <v>14090</v>
      </c>
      <c r="Y2507" s="8" t="s">
        <v>45730</v>
      </c>
      <c r="Z2507" s="17" t="s">
        <v>14091</v>
      </c>
      <c r="AA2507" s="8" t="s">
        <v>14092</v>
      </c>
      <c r="AB2507" s="8" t="s">
        <v>14093</v>
      </c>
    </row>
    <row r="2508" spans="1:28" x14ac:dyDescent="0.2">
      <c r="A2508" s="8" t="s">
        <v>14094</v>
      </c>
      <c r="B2508" s="8" t="s">
        <v>14095</v>
      </c>
      <c r="C2508" s="8" t="s">
        <v>45743</v>
      </c>
      <c r="D2508" s="8" t="s">
        <v>45744</v>
      </c>
      <c r="E2508" s="8" t="s">
        <v>205</v>
      </c>
      <c r="F2508" s="8" t="s">
        <v>204</v>
      </c>
      <c r="G2508" s="8" t="s">
        <v>205</v>
      </c>
      <c r="H2508" s="8" t="s">
        <v>204</v>
      </c>
      <c r="I2508" s="8" t="s">
        <v>13996</v>
      </c>
      <c r="J2508" s="8" t="s">
        <v>28</v>
      </c>
      <c r="K2508" s="8" t="s">
        <v>30</v>
      </c>
      <c r="L2508" s="8" t="s">
        <v>427</v>
      </c>
      <c r="M2508" s="8" t="s">
        <v>2079</v>
      </c>
      <c r="N2508" s="8" t="s">
        <v>10716</v>
      </c>
      <c r="O2508" s="8" t="s">
        <v>29842</v>
      </c>
      <c r="P2508" s="8" t="s">
        <v>45787</v>
      </c>
      <c r="Q2508" s="8" t="s">
        <v>13997</v>
      </c>
      <c r="R2508" s="8" t="s">
        <v>13998</v>
      </c>
      <c r="S2508" s="17" t="s">
        <v>13999</v>
      </c>
      <c r="T2508" s="18">
        <v>43033</v>
      </c>
      <c r="U2508" s="8">
        <v>0.25</v>
      </c>
      <c r="V2508" s="8">
        <v>0.70833333333333337</v>
      </c>
      <c r="W2508" s="8" t="s">
        <v>762</v>
      </c>
      <c r="X2508" s="8" t="s">
        <v>14096</v>
      </c>
      <c r="Y2508" s="8" t="s">
        <v>45730</v>
      </c>
      <c r="Z2508" s="17" t="s">
        <v>14097</v>
      </c>
      <c r="AA2508" s="8" t="s">
        <v>14098</v>
      </c>
      <c r="AB2508" s="8"/>
    </row>
    <row r="2509" spans="1:28" x14ac:dyDescent="0.2">
      <c r="A2509" s="8" t="s">
        <v>14099</v>
      </c>
      <c r="B2509" s="8" t="s">
        <v>14100</v>
      </c>
      <c r="C2509" s="8" t="s">
        <v>45743</v>
      </c>
      <c r="D2509" s="8" t="s">
        <v>45744</v>
      </c>
      <c r="E2509" s="8" t="s">
        <v>215</v>
      </c>
      <c r="F2509" s="8" t="s">
        <v>204</v>
      </c>
      <c r="G2509" s="8" t="s">
        <v>215</v>
      </c>
      <c r="H2509" s="8" t="s">
        <v>204</v>
      </c>
      <c r="I2509" s="8" t="s">
        <v>13996</v>
      </c>
      <c r="J2509" s="8" t="s">
        <v>28</v>
      </c>
      <c r="K2509" s="8" t="s">
        <v>30</v>
      </c>
      <c r="L2509" s="8" t="s">
        <v>436</v>
      </c>
      <c r="M2509" s="8" t="s">
        <v>2085</v>
      </c>
      <c r="N2509" s="8" t="s">
        <v>10716</v>
      </c>
      <c r="O2509" s="8" t="s">
        <v>29842</v>
      </c>
      <c r="P2509" s="8" t="s">
        <v>45787</v>
      </c>
      <c r="Q2509" s="8" t="s">
        <v>13997</v>
      </c>
      <c r="R2509" s="8" t="s">
        <v>13998</v>
      </c>
      <c r="S2509" s="17" t="s">
        <v>13999</v>
      </c>
      <c r="T2509" s="18">
        <v>43034</v>
      </c>
      <c r="U2509" s="8">
        <v>0.25</v>
      </c>
      <c r="V2509" s="8">
        <v>0.70833333333333337</v>
      </c>
      <c r="W2509" s="8" t="s">
        <v>762</v>
      </c>
      <c r="X2509" s="8" t="s">
        <v>14101</v>
      </c>
      <c r="Y2509" s="8" t="s">
        <v>45730</v>
      </c>
      <c r="Z2509" s="17" t="s">
        <v>14097</v>
      </c>
      <c r="AA2509" s="8" t="s">
        <v>14102</v>
      </c>
      <c r="AB2509" s="8" t="s">
        <v>14103</v>
      </c>
    </row>
    <row r="2510" spans="1:28" x14ac:dyDescent="0.2">
      <c r="A2510" s="8" t="s">
        <v>14104</v>
      </c>
      <c r="B2510" s="8" t="s">
        <v>14105</v>
      </c>
      <c r="C2510" s="8" t="s">
        <v>45743</v>
      </c>
      <c r="D2510" s="8" t="s">
        <v>45744</v>
      </c>
      <c r="E2510" s="8" t="s">
        <v>225</v>
      </c>
      <c r="F2510" s="8" t="s">
        <v>204</v>
      </c>
      <c r="G2510" s="8" t="s">
        <v>225</v>
      </c>
      <c r="H2510" s="8" t="s">
        <v>204</v>
      </c>
      <c r="I2510" s="8" t="s">
        <v>13996</v>
      </c>
      <c r="J2510" s="8" t="s">
        <v>28</v>
      </c>
      <c r="K2510" s="8" t="s">
        <v>30</v>
      </c>
      <c r="L2510" s="8" t="s">
        <v>445</v>
      </c>
      <c r="M2510" s="8" t="s">
        <v>2090</v>
      </c>
      <c r="N2510" s="8" t="s">
        <v>10716</v>
      </c>
      <c r="O2510" s="8" t="s">
        <v>29842</v>
      </c>
      <c r="P2510" s="8" t="s">
        <v>45787</v>
      </c>
      <c r="Q2510" s="8" t="s">
        <v>13997</v>
      </c>
      <c r="R2510" s="8" t="s">
        <v>13998</v>
      </c>
      <c r="S2510" s="17" t="s">
        <v>13999</v>
      </c>
      <c r="T2510" s="18">
        <v>43035</v>
      </c>
      <c r="U2510" s="8">
        <v>0.25</v>
      </c>
      <c r="V2510" s="8">
        <v>0.58333333333333337</v>
      </c>
      <c r="W2510" s="8" t="s">
        <v>486</v>
      </c>
      <c r="X2510" s="8" t="s">
        <v>14106</v>
      </c>
      <c r="Y2510" s="8" t="s">
        <v>45730</v>
      </c>
      <c r="Z2510" s="17" t="s">
        <v>14097</v>
      </c>
      <c r="AA2510" s="8" t="s">
        <v>14107</v>
      </c>
      <c r="AB2510" s="8"/>
    </row>
    <row r="2511" spans="1:28" x14ac:dyDescent="0.2">
      <c r="A2511" s="8" t="s">
        <v>14108</v>
      </c>
      <c r="B2511" s="8" t="s">
        <v>14109</v>
      </c>
      <c r="C2511" s="8" t="s">
        <v>45743</v>
      </c>
      <c r="D2511" s="8" t="s">
        <v>45744</v>
      </c>
      <c r="E2511" s="8" t="s">
        <v>470</v>
      </c>
      <c r="F2511" s="8" t="s">
        <v>204</v>
      </c>
      <c r="G2511" s="8" t="s">
        <v>470</v>
      </c>
      <c r="H2511" s="8" t="s">
        <v>204</v>
      </c>
      <c r="I2511" s="8" t="s">
        <v>13996</v>
      </c>
      <c r="J2511" s="8" t="s">
        <v>28</v>
      </c>
      <c r="K2511" s="8" t="s">
        <v>30</v>
      </c>
      <c r="L2511" s="8" t="s">
        <v>471</v>
      </c>
      <c r="M2511" s="8" t="s">
        <v>2096</v>
      </c>
      <c r="N2511" s="8" t="s">
        <v>10716</v>
      </c>
      <c r="O2511" s="8" t="s">
        <v>29842</v>
      </c>
      <c r="P2511" s="8" t="s">
        <v>45787</v>
      </c>
      <c r="Q2511" s="8" t="s">
        <v>13997</v>
      </c>
      <c r="R2511" s="8" t="s">
        <v>13998</v>
      </c>
      <c r="S2511" s="17" t="s">
        <v>13999</v>
      </c>
      <c r="T2511" s="18">
        <v>43038</v>
      </c>
      <c r="U2511" s="8">
        <v>0.25</v>
      </c>
      <c r="V2511" s="8">
        <v>0.70833333333333337</v>
      </c>
      <c r="W2511" s="8" t="s">
        <v>762</v>
      </c>
      <c r="X2511" s="8" t="s">
        <v>14110</v>
      </c>
      <c r="Y2511" s="8" t="s">
        <v>45730</v>
      </c>
      <c r="Z2511" s="17" t="s">
        <v>14097</v>
      </c>
      <c r="AA2511" s="8" t="s">
        <v>14111</v>
      </c>
      <c r="AB2511" s="8"/>
    </row>
    <row r="2512" spans="1:28" x14ac:dyDescent="0.2">
      <c r="A2512" s="8" t="s">
        <v>14112</v>
      </c>
      <c r="B2512" s="8" t="s">
        <v>14113</v>
      </c>
      <c r="C2512" s="8" t="s">
        <v>45743</v>
      </c>
      <c r="D2512" s="8" t="s">
        <v>45744</v>
      </c>
      <c r="E2512" s="8" t="s">
        <v>480</v>
      </c>
      <c r="F2512" s="8" t="s">
        <v>204</v>
      </c>
      <c r="G2512" s="8" t="s">
        <v>480</v>
      </c>
      <c r="H2512" s="8" t="s">
        <v>204</v>
      </c>
      <c r="I2512" s="8" t="s">
        <v>13996</v>
      </c>
      <c r="J2512" s="8" t="s">
        <v>28</v>
      </c>
      <c r="K2512" s="8" t="s">
        <v>30</v>
      </c>
      <c r="L2512" s="8" t="s">
        <v>481</v>
      </c>
      <c r="M2512" s="8" t="s">
        <v>2102</v>
      </c>
      <c r="N2512" s="8" t="s">
        <v>10716</v>
      </c>
      <c r="O2512" s="8" t="s">
        <v>29842</v>
      </c>
      <c r="P2512" s="8" t="s">
        <v>45787</v>
      </c>
      <c r="Q2512" s="8" t="s">
        <v>13997</v>
      </c>
      <c r="R2512" s="8" t="s">
        <v>13998</v>
      </c>
      <c r="S2512" s="17" t="s">
        <v>13999</v>
      </c>
      <c r="T2512" s="18">
        <v>43039</v>
      </c>
      <c r="U2512" s="8">
        <v>0.25</v>
      </c>
      <c r="V2512" s="8">
        <v>0.70833333333333337</v>
      </c>
      <c r="W2512" s="8" t="s">
        <v>762</v>
      </c>
      <c r="X2512" s="8" t="s">
        <v>14114</v>
      </c>
      <c r="Y2512" s="8" t="s">
        <v>45730</v>
      </c>
      <c r="Z2512" s="17" t="s">
        <v>14097</v>
      </c>
      <c r="AA2512" s="8" t="s">
        <v>14115</v>
      </c>
      <c r="AB2512" s="8"/>
    </row>
    <row r="2513" spans="1:28" x14ac:dyDescent="0.2">
      <c r="A2513" s="8" t="s">
        <v>14116</v>
      </c>
      <c r="B2513" s="8" t="s">
        <v>14117</v>
      </c>
      <c r="C2513" s="8" t="s">
        <v>45743</v>
      </c>
      <c r="D2513" s="8" t="s">
        <v>45744</v>
      </c>
      <c r="E2513" s="8" t="s">
        <v>46</v>
      </c>
      <c r="F2513" s="8" t="s">
        <v>27</v>
      </c>
      <c r="G2513" s="8" t="s">
        <v>46</v>
      </c>
      <c r="H2513" s="8" t="s">
        <v>27</v>
      </c>
      <c r="I2513" s="8" t="s">
        <v>14118</v>
      </c>
      <c r="J2513" s="8" t="s">
        <v>28</v>
      </c>
      <c r="K2513" s="8" t="s">
        <v>773</v>
      </c>
      <c r="L2513" s="8" t="s">
        <v>2000</v>
      </c>
      <c r="M2513" s="8" t="s">
        <v>886</v>
      </c>
      <c r="N2513" s="8" t="s">
        <v>10716</v>
      </c>
      <c r="O2513" s="8" t="s">
        <v>29842</v>
      </c>
      <c r="P2513" s="8" t="s">
        <v>45787</v>
      </c>
      <c r="Q2513" s="8" t="s">
        <v>14119</v>
      </c>
      <c r="R2513" s="8" t="s">
        <v>14120</v>
      </c>
      <c r="S2513" s="17" t="s">
        <v>14121</v>
      </c>
      <c r="T2513" s="18">
        <v>43010</v>
      </c>
      <c r="U2513" s="8">
        <v>0.25</v>
      </c>
      <c r="V2513" s="8">
        <v>0.29166666666666669</v>
      </c>
      <c r="W2513" s="8" t="s">
        <v>1495</v>
      </c>
      <c r="X2513" s="8" t="s">
        <v>14122</v>
      </c>
      <c r="Y2513" s="8" t="s">
        <v>45730</v>
      </c>
      <c r="Z2513" s="17" t="s">
        <v>14123</v>
      </c>
      <c r="AA2513" s="8" t="s">
        <v>14124</v>
      </c>
      <c r="AB2513" s="8" t="s">
        <v>14125</v>
      </c>
    </row>
    <row r="2514" spans="1:28" x14ac:dyDescent="0.2">
      <c r="A2514" s="8" t="s">
        <v>14126</v>
      </c>
      <c r="B2514" s="8" t="s">
        <v>14127</v>
      </c>
      <c r="C2514" s="8" t="s">
        <v>45743</v>
      </c>
      <c r="D2514" s="8" t="s">
        <v>45744</v>
      </c>
      <c r="E2514" s="8" t="s">
        <v>46</v>
      </c>
      <c r="F2514" s="8" t="s">
        <v>27</v>
      </c>
      <c r="G2514" s="8" t="s">
        <v>46</v>
      </c>
      <c r="H2514" s="8" t="s">
        <v>27</v>
      </c>
      <c r="I2514" s="8" t="s">
        <v>14118</v>
      </c>
      <c r="J2514" s="8" t="s">
        <v>28</v>
      </c>
      <c r="K2514" s="8" t="s">
        <v>773</v>
      </c>
      <c r="L2514" s="8" t="s">
        <v>14128</v>
      </c>
      <c r="M2514" s="8" t="s">
        <v>14129</v>
      </c>
      <c r="N2514" s="8" t="s">
        <v>10716</v>
      </c>
      <c r="O2514" s="8" t="s">
        <v>29842</v>
      </c>
      <c r="P2514" s="8" t="s">
        <v>45787</v>
      </c>
      <c r="Q2514" s="8" t="s">
        <v>14119</v>
      </c>
      <c r="R2514" s="8" t="s">
        <v>14120</v>
      </c>
      <c r="S2514" s="17" t="s">
        <v>14121</v>
      </c>
      <c r="T2514" s="18">
        <v>43010</v>
      </c>
      <c r="U2514" s="8">
        <v>0.27083333333333331</v>
      </c>
      <c r="V2514" s="8">
        <v>0.3125</v>
      </c>
      <c r="W2514" s="8" t="s">
        <v>1495</v>
      </c>
      <c r="X2514" s="8" t="s">
        <v>14130</v>
      </c>
      <c r="Y2514" s="8" t="s">
        <v>45730</v>
      </c>
      <c r="Z2514" s="17" t="s">
        <v>14131</v>
      </c>
      <c r="AA2514" s="8" t="s">
        <v>14132</v>
      </c>
      <c r="AB2514" s="8" t="s">
        <v>14133</v>
      </c>
    </row>
    <row r="2515" spans="1:28" x14ac:dyDescent="0.2">
      <c r="A2515" s="8" t="s">
        <v>14134</v>
      </c>
      <c r="B2515" s="8" t="s">
        <v>14135</v>
      </c>
      <c r="C2515" s="8" t="s">
        <v>45743</v>
      </c>
      <c r="D2515" s="8" t="s">
        <v>45744</v>
      </c>
      <c r="E2515" s="8" t="s">
        <v>46</v>
      </c>
      <c r="F2515" s="8" t="s">
        <v>27</v>
      </c>
      <c r="G2515" s="8" t="s">
        <v>46</v>
      </c>
      <c r="H2515" s="8" t="s">
        <v>27</v>
      </c>
      <c r="I2515" s="8" t="s">
        <v>14118</v>
      </c>
      <c r="J2515" s="8" t="s">
        <v>28</v>
      </c>
      <c r="K2515" s="8" t="s">
        <v>773</v>
      </c>
      <c r="L2515" s="8" t="s">
        <v>886</v>
      </c>
      <c r="M2515" s="8" t="s">
        <v>1729</v>
      </c>
      <c r="N2515" s="8" t="s">
        <v>10716</v>
      </c>
      <c r="O2515" s="8" t="s">
        <v>29842</v>
      </c>
      <c r="P2515" s="8" t="s">
        <v>45787</v>
      </c>
      <c r="Q2515" s="8" t="s">
        <v>14119</v>
      </c>
      <c r="R2515" s="8" t="s">
        <v>14120</v>
      </c>
      <c r="S2515" s="17" t="s">
        <v>14121</v>
      </c>
      <c r="T2515" s="18">
        <v>43010</v>
      </c>
      <c r="U2515" s="8">
        <v>0.29166666666666669</v>
      </c>
      <c r="V2515" s="8">
        <v>0.33333333333333331</v>
      </c>
      <c r="W2515" s="8" t="s">
        <v>1495</v>
      </c>
      <c r="X2515" s="8" t="s">
        <v>14136</v>
      </c>
      <c r="Y2515" s="8" t="s">
        <v>45730</v>
      </c>
      <c r="Z2515" s="17" t="s">
        <v>14137</v>
      </c>
      <c r="AA2515" s="8" t="s">
        <v>14138</v>
      </c>
      <c r="AB2515" s="8" t="s">
        <v>14139</v>
      </c>
    </row>
    <row r="2516" spans="1:28" x14ac:dyDescent="0.2">
      <c r="A2516" s="8" t="s">
        <v>14140</v>
      </c>
      <c r="B2516" s="8" t="s">
        <v>14141</v>
      </c>
      <c r="C2516" s="8" t="s">
        <v>45743</v>
      </c>
      <c r="D2516" s="8" t="s">
        <v>45744</v>
      </c>
      <c r="E2516" s="8" t="s">
        <v>46</v>
      </c>
      <c r="F2516" s="8" t="s">
        <v>27</v>
      </c>
      <c r="G2516" s="8" t="s">
        <v>46</v>
      </c>
      <c r="H2516" s="8" t="s">
        <v>27</v>
      </c>
      <c r="I2516" s="8" t="s">
        <v>14118</v>
      </c>
      <c r="J2516" s="8" t="s">
        <v>28</v>
      </c>
      <c r="K2516" s="8" t="s">
        <v>773</v>
      </c>
      <c r="L2516" s="8" t="s">
        <v>1729</v>
      </c>
      <c r="M2516" s="8" t="s">
        <v>5238</v>
      </c>
      <c r="N2516" s="8" t="s">
        <v>10716</v>
      </c>
      <c r="O2516" s="8" t="s">
        <v>29842</v>
      </c>
      <c r="P2516" s="8" t="s">
        <v>45787</v>
      </c>
      <c r="Q2516" s="8" t="s">
        <v>14119</v>
      </c>
      <c r="R2516" s="8" t="s">
        <v>14120</v>
      </c>
      <c r="S2516" s="17" t="s">
        <v>14121</v>
      </c>
      <c r="T2516" s="18">
        <v>43010</v>
      </c>
      <c r="U2516" s="8">
        <v>0.33333333333333331</v>
      </c>
      <c r="V2516" s="8">
        <v>0.5</v>
      </c>
      <c r="W2516" s="8" t="s">
        <v>739</v>
      </c>
      <c r="X2516" s="8" t="s">
        <v>14142</v>
      </c>
      <c r="Y2516" s="8" t="s">
        <v>45730</v>
      </c>
      <c r="Z2516" s="17" t="s">
        <v>14143</v>
      </c>
      <c r="AA2516" s="8" t="s">
        <v>14144</v>
      </c>
      <c r="AB2516" s="8" t="s">
        <v>14145</v>
      </c>
    </row>
    <row r="2517" spans="1:28" x14ac:dyDescent="0.2">
      <c r="A2517" s="8" t="s">
        <v>14146</v>
      </c>
      <c r="B2517" s="8" t="s">
        <v>14147</v>
      </c>
      <c r="C2517" s="8" t="s">
        <v>45743</v>
      </c>
      <c r="D2517" s="8" t="s">
        <v>45744</v>
      </c>
      <c r="E2517" s="8" t="s">
        <v>46</v>
      </c>
      <c r="F2517" s="8" t="s">
        <v>27</v>
      </c>
      <c r="G2517" s="8" t="s">
        <v>46</v>
      </c>
      <c r="H2517" s="8" t="s">
        <v>27</v>
      </c>
      <c r="I2517" s="8" t="s">
        <v>14118</v>
      </c>
      <c r="J2517" s="8" t="s">
        <v>28</v>
      </c>
      <c r="K2517" s="8" t="s">
        <v>773</v>
      </c>
      <c r="L2517" s="8" t="s">
        <v>887</v>
      </c>
      <c r="M2517" s="8" t="s">
        <v>2001</v>
      </c>
      <c r="N2517" s="8" t="s">
        <v>10716</v>
      </c>
      <c r="O2517" s="8" t="s">
        <v>29842</v>
      </c>
      <c r="P2517" s="8" t="s">
        <v>45787</v>
      </c>
      <c r="Q2517" s="8" t="s">
        <v>14119</v>
      </c>
      <c r="R2517" s="8" t="s">
        <v>14120</v>
      </c>
      <c r="S2517" s="17" t="s">
        <v>14121</v>
      </c>
      <c r="T2517" s="18">
        <v>43010</v>
      </c>
      <c r="U2517" s="8">
        <v>0.54166666666666663</v>
      </c>
      <c r="V2517" s="8">
        <v>0.66666666666666663</v>
      </c>
      <c r="W2517" s="8" t="s">
        <v>1283</v>
      </c>
      <c r="X2517" s="8" t="s">
        <v>14148</v>
      </c>
      <c r="Y2517" s="8" t="s">
        <v>45730</v>
      </c>
      <c r="Z2517" s="17" t="s">
        <v>14149</v>
      </c>
      <c r="AA2517" s="8" t="s">
        <v>14150</v>
      </c>
      <c r="AB2517" s="8" t="s">
        <v>14151</v>
      </c>
    </row>
    <row r="2518" spans="1:28" x14ac:dyDescent="0.2">
      <c r="A2518" s="8" t="s">
        <v>14152</v>
      </c>
      <c r="B2518" s="8" t="s">
        <v>14153</v>
      </c>
      <c r="C2518" s="8" t="s">
        <v>45743</v>
      </c>
      <c r="D2518" s="8" t="s">
        <v>45744</v>
      </c>
      <c r="E2518" s="8" t="s">
        <v>55</v>
      </c>
      <c r="F2518" s="8" t="s">
        <v>27</v>
      </c>
      <c r="G2518" s="8" t="s">
        <v>55</v>
      </c>
      <c r="H2518" s="8" t="s">
        <v>27</v>
      </c>
      <c r="I2518" s="8" t="s">
        <v>14118</v>
      </c>
      <c r="J2518" s="8" t="s">
        <v>28</v>
      </c>
      <c r="K2518" s="8" t="s">
        <v>773</v>
      </c>
      <c r="L2518" s="8" t="s">
        <v>2011</v>
      </c>
      <c r="M2518" s="8" t="s">
        <v>5188</v>
      </c>
      <c r="N2518" s="8" t="s">
        <v>10716</v>
      </c>
      <c r="O2518" s="8" t="s">
        <v>29842</v>
      </c>
      <c r="P2518" s="8" t="s">
        <v>45787</v>
      </c>
      <c r="Q2518" s="8" t="s">
        <v>14119</v>
      </c>
      <c r="R2518" s="8" t="s">
        <v>14120</v>
      </c>
      <c r="S2518" s="17" t="s">
        <v>14121</v>
      </c>
      <c r="T2518" s="18">
        <v>43011</v>
      </c>
      <c r="U2518" s="8">
        <v>0.25</v>
      </c>
      <c r="V2518" s="8">
        <v>0.33333333333333331</v>
      </c>
      <c r="W2518" s="8" t="s">
        <v>1100</v>
      </c>
      <c r="X2518" s="8" t="s">
        <v>14154</v>
      </c>
      <c r="Y2518" s="8" t="s">
        <v>45730</v>
      </c>
      <c r="Z2518" s="17" t="s">
        <v>14155</v>
      </c>
      <c r="AA2518" s="8" t="s">
        <v>14156</v>
      </c>
      <c r="AB2518" s="8" t="s">
        <v>14157</v>
      </c>
    </row>
    <row r="2519" spans="1:28" x14ac:dyDescent="0.2">
      <c r="A2519" s="8" t="s">
        <v>14158</v>
      </c>
      <c r="B2519" s="8" t="s">
        <v>14159</v>
      </c>
      <c r="C2519" s="8" t="s">
        <v>45743</v>
      </c>
      <c r="D2519" s="8" t="s">
        <v>45744</v>
      </c>
      <c r="E2519" s="8" t="s">
        <v>55</v>
      </c>
      <c r="F2519" s="8" t="s">
        <v>27</v>
      </c>
      <c r="G2519" s="8" t="s">
        <v>55</v>
      </c>
      <c r="H2519" s="8" t="s">
        <v>27</v>
      </c>
      <c r="I2519" s="8" t="s">
        <v>14118</v>
      </c>
      <c r="J2519" s="8" t="s">
        <v>28</v>
      </c>
      <c r="K2519" s="8" t="s">
        <v>773</v>
      </c>
      <c r="L2519" s="8" t="s">
        <v>5188</v>
      </c>
      <c r="M2519" s="8" t="s">
        <v>14160</v>
      </c>
      <c r="N2519" s="8" t="s">
        <v>10716</v>
      </c>
      <c r="O2519" s="8" t="s">
        <v>29842</v>
      </c>
      <c r="P2519" s="8" t="s">
        <v>45787</v>
      </c>
      <c r="Q2519" s="8" t="s">
        <v>14119</v>
      </c>
      <c r="R2519" s="8" t="s">
        <v>14120</v>
      </c>
      <c r="S2519" s="17" t="s">
        <v>14121</v>
      </c>
      <c r="T2519" s="18">
        <v>43011</v>
      </c>
      <c r="U2519" s="8">
        <v>0.33333333333333331</v>
      </c>
      <c r="V2519" s="8">
        <v>0.375</v>
      </c>
      <c r="W2519" s="8" t="s">
        <v>1495</v>
      </c>
      <c r="X2519" s="8" t="s">
        <v>14161</v>
      </c>
      <c r="Y2519" s="8" t="s">
        <v>45730</v>
      </c>
      <c r="Z2519" s="17" t="s">
        <v>14162</v>
      </c>
      <c r="AA2519" s="8" t="s">
        <v>14163</v>
      </c>
      <c r="AB2519" s="8" t="s">
        <v>14164</v>
      </c>
    </row>
    <row r="2520" spans="1:28" x14ac:dyDescent="0.2">
      <c r="A2520" s="8" t="s">
        <v>14165</v>
      </c>
      <c r="B2520" s="8" t="s">
        <v>14166</v>
      </c>
      <c r="C2520" s="8" t="s">
        <v>45743</v>
      </c>
      <c r="D2520" s="8" t="s">
        <v>45744</v>
      </c>
      <c r="E2520" s="8" t="s">
        <v>55</v>
      </c>
      <c r="F2520" s="8" t="s">
        <v>27</v>
      </c>
      <c r="G2520" s="8" t="s">
        <v>55</v>
      </c>
      <c r="H2520" s="8" t="s">
        <v>27</v>
      </c>
      <c r="I2520" s="8" t="s">
        <v>14118</v>
      </c>
      <c r="J2520" s="8" t="s">
        <v>28</v>
      </c>
      <c r="K2520" s="8" t="s">
        <v>773</v>
      </c>
      <c r="L2520" s="8" t="s">
        <v>14160</v>
      </c>
      <c r="M2520" s="8" t="s">
        <v>5194</v>
      </c>
      <c r="N2520" s="8" t="s">
        <v>10716</v>
      </c>
      <c r="O2520" s="8" t="s">
        <v>29842</v>
      </c>
      <c r="P2520" s="8" t="s">
        <v>45787</v>
      </c>
      <c r="Q2520" s="8" t="s">
        <v>14119</v>
      </c>
      <c r="R2520" s="8" t="s">
        <v>14120</v>
      </c>
      <c r="S2520" s="17" t="s">
        <v>14121</v>
      </c>
      <c r="T2520" s="18">
        <v>43011</v>
      </c>
      <c r="U2520" s="8">
        <v>0.375</v>
      </c>
      <c r="V2520" s="8">
        <v>0.41666666666666669</v>
      </c>
      <c r="W2520" s="8" t="s">
        <v>1495</v>
      </c>
      <c r="X2520" s="8" t="s">
        <v>14167</v>
      </c>
      <c r="Y2520" s="8" t="s">
        <v>45730</v>
      </c>
      <c r="Z2520" s="17" t="s">
        <v>14168</v>
      </c>
      <c r="AA2520" s="8" t="s">
        <v>14169</v>
      </c>
      <c r="AB2520" s="8" t="s">
        <v>14170</v>
      </c>
    </row>
    <row r="2521" spans="1:28" x14ac:dyDescent="0.2">
      <c r="A2521" s="8" t="s">
        <v>14171</v>
      </c>
      <c r="B2521" s="8" t="s">
        <v>14172</v>
      </c>
      <c r="C2521" s="8" t="s">
        <v>45743</v>
      </c>
      <c r="D2521" s="8" t="s">
        <v>45744</v>
      </c>
      <c r="E2521" s="8" t="s">
        <v>55</v>
      </c>
      <c r="F2521" s="8" t="s">
        <v>27</v>
      </c>
      <c r="G2521" s="8" t="s">
        <v>55</v>
      </c>
      <c r="H2521" s="8" t="s">
        <v>27</v>
      </c>
      <c r="I2521" s="8" t="s">
        <v>14118</v>
      </c>
      <c r="J2521" s="8" t="s">
        <v>28</v>
      </c>
      <c r="K2521" s="8" t="s">
        <v>773</v>
      </c>
      <c r="L2521" s="8" t="s">
        <v>5194</v>
      </c>
      <c r="M2521" s="8" t="s">
        <v>901</v>
      </c>
      <c r="N2521" s="8" t="s">
        <v>10716</v>
      </c>
      <c r="O2521" s="8" t="s">
        <v>29842</v>
      </c>
      <c r="P2521" s="8" t="s">
        <v>45787</v>
      </c>
      <c r="Q2521" s="8" t="s">
        <v>14119</v>
      </c>
      <c r="R2521" s="8" t="s">
        <v>14120</v>
      </c>
      <c r="S2521" s="17" t="s">
        <v>14121</v>
      </c>
      <c r="T2521" s="18">
        <v>43011</v>
      </c>
      <c r="U2521" s="8">
        <v>0.41666666666666669</v>
      </c>
      <c r="V2521" s="8">
        <v>0.54166666666666663</v>
      </c>
      <c r="W2521" s="8" t="s">
        <v>1283</v>
      </c>
      <c r="X2521" s="8" t="s">
        <v>14173</v>
      </c>
      <c r="Y2521" s="8" t="s">
        <v>45730</v>
      </c>
      <c r="Z2521" s="17" t="s">
        <v>14174</v>
      </c>
      <c r="AA2521" s="8" t="s">
        <v>14175</v>
      </c>
      <c r="AB2521" s="8" t="s">
        <v>14176</v>
      </c>
    </row>
    <row r="2522" spans="1:28" x14ac:dyDescent="0.2">
      <c r="A2522" s="8" t="s">
        <v>14177</v>
      </c>
      <c r="B2522" s="8" t="s">
        <v>14178</v>
      </c>
      <c r="C2522" s="8" t="s">
        <v>45743</v>
      </c>
      <c r="D2522" s="8" t="s">
        <v>45744</v>
      </c>
      <c r="E2522" s="8" t="s">
        <v>55</v>
      </c>
      <c r="F2522" s="8" t="s">
        <v>27</v>
      </c>
      <c r="G2522" s="8" t="s">
        <v>55</v>
      </c>
      <c r="H2522" s="8" t="s">
        <v>27</v>
      </c>
      <c r="I2522" s="8" t="s">
        <v>14118</v>
      </c>
      <c r="J2522" s="8" t="s">
        <v>28</v>
      </c>
      <c r="K2522" s="8" t="s">
        <v>773</v>
      </c>
      <c r="L2522" s="8" t="s">
        <v>901</v>
      </c>
      <c r="M2522" s="8" t="s">
        <v>2012</v>
      </c>
      <c r="N2522" s="8" t="s">
        <v>10716</v>
      </c>
      <c r="O2522" s="8" t="s">
        <v>29842</v>
      </c>
      <c r="P2522" s="8" t="s">
        <v>45787</v>
      </c>
      <c r="Q2522" s="8" t="s">
        <v>14119</v>
      </c>
      <c r="R2522" s="8" t="s">
        <v>14120</v>
      </c>
      <c r="S2522" s="17" t="s">
        <v>14121</v>
      </c>
      <c r="T2522" s="18">
        <v>43011</v>
      </c>
      <c r="U2522" s="8">
        <v>0.54166666666666663</v>
      </c>
      <c r="V2522" s="8">
        <v>0.66666666666666663</v>
      </c>
      <c r="W2522" s="8" t="s">
        <v>1283</v>
      </c>
      <c r="X2522" s="8" t="s">
        <v>14179</v>
      </c>
      <c r="Y2522" s="8" t="s">
        <v>45730</v>
      </c>
      <c r="Z2522" s="17" t="s">
        <v>14149</v>
      </c>
      <c r="AA2522" s="8" t="s">
        <v>14180</v>
      </c>
      <c r="AB2522" s="8" t="s">
        <v>14181</v>
      </c>
    </row>
    <row r="2523" spans="1:28" x14ac:dyDescent="0.2">
      <c r="A2523" s="8" t="s">
        <v>14182</v>
      </c>
      <c r="B2523" s="8" t="s">
        <v>14183</v>
      </c>
      <c r="C2523" s="8" t="s">
        <v>45743</v>
      </c>
      <c r="D2523" s="8" t="s">
        <v>45744</v>
      </c>
      <c r="E2523" s="8" t="s">
        <v>362</v>
      </c>
      <c r="F2523" s="8" t="s">
        <v>112</v>
      </c>
      <c r="G2523" s="8" t="s">
        <v>362</v>
      </c>
      <c r="H2523" s="8" t="s">
        <v>112</v>
      </c>
      <c r="I2523" s="8" t="s">
        <v>14118</v>
      </c>
      <c r="J2523" s="8" t="s">
        <v>28</v>
      </c>
      <c r="K2523" s="8" t="s">
        <v>773</v>
      </c>
      <c r="L2523" s="8" t="s">
        <v>363</v>
      </c>
      <c r="M2523" s="8" t="s">
        <v>8214</v>
      </c>
      <c r="N2523" s="8" t="s">
        <v>10716</v>
      </c>
      <c r="O2523" s="8" t="s">
        <v>29842</v>
      </c>
      <c r="P2523" s="8" t="s">
        <v>45787</v>
      </c>
      <c r="Q2523" s="8" t="s">
        <v>14119</v>
      </c>
      <c r="R2523" s="8" t="s">
        <v>14120</v>
      </c>
      <c r="S2523" s="17" t="s">
        <v>14121</v>
      </c>
      <c r="T2523" s="18">
        <v>43019</v>
      </c>
      <c r="U2523" s="8">
        <v>0.25</v>
      </c>
      <c r="V2523" s="8">
        <v>0.33333333333333331</v>
      </c>
      <c r="W2523" s="8" t="s">
        <v>1100</v>
      </c>
      <c r="X2523" s="8" t="s">
        <v>14184</v>
      </c>
      <c r="Y2523" s="8" t="s">
        <v>45730</v>
      </c>
      <c r="Z2523" s="17" t="s">
        <v>14185</v>
      </c>
      <c r="AA2523" s="8" t="s">
        <v>14186</v>
      </c>
      <c r="AB2523" s="8" t="s">
        <v>14187</v>
      </c>
    </row>
    <row r="2524" spans="1:28" x14ac:dyDescent="0.2">
      <c r="A2524" s="8" t="s">
        <v>14188</v>
      </c>
      <c r="B2524" s="8" t="s">
        <v>14189</v>
      </c>
      <c r="C2524" s="8" t="s">
        <v>45743</v>
      </c>
      <c r="D2524" s="8" t="s">
        <v>45744</v>
      </c>
      <c r="E2524" s="8" t="s">
        <v>362</v>
      </c>
      <c r="F2524" s="8" t="s">
        <v>112</v>
      </c>
      <c r="G2524" s="8" t="s">
        <v>362</v>
      </c>
      <c r="H2524" s="8" t="s">
        <v>112</v>
      </c>
      <c r="I2524" s="8" t="s">
        <v>14118</v>
      </c>
      <c r="J2524" s="8" t="s">
        <v>28</v>
      </c>
      <c r="K2524" s="8" t="s">
        <v>773</v>
      </c>
      <c r="L2524" s="8" t="s">
        <v>8214</v>
      </c>
      <c r="M2524" s="8" t="s">
        <v>14190</v>
      </c>
      <c r="N2524" s="8" t="s">
        <v>10716</v>
      </c>
      <c r="O2524" s="8" t="s">
        <v>29842</v>
      </c>
      <c r="P2524" s="8" t="s">
        <v>45787</v>
      </c>
      <c r="Q2524" s="8" t="s">
        <v>14119</v>
      </c>
      <c r="R2524" s="8" t="s">
        <v>14120</v>
      </c>
      <c r="S2524" s="17" t="s">
        <v>14121</v>
      </c>
      <c r="T2524" s="18">
        <v>43019</v>
      </c>
      <c r="U2524" s="8">
        <v>0.33333333333333331</v>
      </c>
      <c r="V2524" s="8">
        <v>0.39583333333333331</v>
      </c>
      <c r="W2524" s="8" t="s">
        <v>2170</v>
      </c>
      <c r="X2524" s="8" t="s">
        <v>14191</v>
      </c>
      <c r="Y2524" s="8" t="s">
        <v>45730</v>
      </c>
      <c r="Z2524" s="17" t="s">
        <v>14192</v>
      </c>
      <c r="AA2524" s="8" t="s">
        <v>14193</v>
      </c>
      <c r="AB2524" s="8" t="s">
        <v>14194</v>
      </c>
    </row>
    <row r="2525" spans="1:28" x14ac:dyDescent="0.2">
      <c r="A2525" s="8" t="s">
        <v>14195</v>
      </c>
      <c r="B2525" s="8" t="s">
        <v>14196</v>
      </c>
      <c r="C2525" s="8" t="s">
        <v>45743</v>
      </c>
      <c r="D2525" s="8" t="s">
        <v>45744</v>
      </c>
      <c r="E2525" s="8" t="s">
        <v>362</v>
      </c>
      <c r="F2525" s="8" t="s">
        <v>112</v>
      </c>
      <c r="G2525" s="8" t="s">
        <v>362</v>
      </c>
      <c r="H2525" s="8" t="s">
        <v>112</v>
      </c>
      <c r="I2525" s="8" t="s">
        <v>14118</v>
      </c>
      <c r="J2525" s="8" t="s">
        <v>28</v>
      </c>
      <c r="K2525" s="8" t="s">
        <v>773</v>
      </c>
      <c r="L2525" s="8" t="s">
        <v>14190</v>
      </c>
      <c r="M2525" s="8" t="s">
        <v>14197</v>
      </c>
      <c r="N2525" s="8" t="s">
        <v>10716</v>
      </c>
      <c r="O2525" s="8" t="s">
        <v>29842</v>
      </c>
      <c r="P2525" s="8" t="s">
        <v>45787</v>
      </c>
      <c r="Q2525" s="8" t="s">
        <v>14119</v>
      </c>
      <c r="R2525" s="8" t="s">
        <v>14120</v>
      </c>
      <c r="S2525" s="17" t="s">
        <v>14121</v>
      </c>
      <c r="T2525" s="18">
        <v>43019</v>
      </c>
      <c r="U2525" s="8">
        <v>0.39583333333333331</v>
      </c>
      <c r="V2525" s="8">
        <v>0.4375</v>
      </c>
      <c r="W2525" s="8" t="s">
        <v>1495</v>
      </c>
      <c r="X2525" s="8" t="s">
        <v>14198</v>
      </c>
      <c r="Y2525" s="8" t="s">
        <v>45730</v>
      </c>
      <c r="Z2525" s="17" t="s">
        <v>14199</v>
      </c>
      <c r="AA2525" s="8" t="s">
        <v>14200</v>
      </c>
      <c r="AB2525" s="8" t="s">
        <v>14201</v>
      </c>
    </row>
    <row r="2526" spans="1:28" x14ac:dyDescent="0.2">
      <c r="A2526" s="8" t="s">
        <v>14202</v>
      </c>
      <c r="B2526" s="8" t="s">
        <v>14203</v>
      </c>
      <c r="C2526" s="8" t="s">
        <v>45743</v>
      </c>
      <c r="D2526" s="8" t="s">
        <v>45744</v>
      </c>
      <c r="E2526" s="8" t="s">
        <v>362</v>
      </c>
      <c r="F2526" s="8" t="s">
        <v>112</v>
      </c>
      <c r="G2526" s="8" t="s">
        <v>362</v>
      </c>
      <c r="H2526" s="8" t="s">
        <v>112</v>
      </c>
      <c r="I2526" s="8" t="s">
        <v>14118</v>
      </c>
      <c r="J2526" s="8" t="s">
        <v>28</v>
      </c>
      <c r="K2526" s="8" t="s">
        <v>773</v>
      </c>
      <c r="L2526" s="8" t="s">
        <v>14197</v>
      </c>
      <c r="M2526" s="8" t="s">
        <v>8237</v>
      </c>
      <c r="N2526" s="8" t="s">
        <v>10716</v>
      </c>
      <c r="O2526" s="8" t="s">
        <v>29842</v>
      </c>
      <c r="P2526" s="8" t="s">
        <v>45787</v>
      </c>
      <c r="Q2526" s="8" t="s">
        <v>14119</v>
      </c>
      <c r="R2526" s="8" t="s">
        <v>14120</v>
      </c>
      <c r="S2526" s="17" t="s">
        <v>14121</v>
      </c>
      <c r="T2526" s="18">
        <v>43019</v>
      </c>
      <c r="U2526" s="8">
        <v>0.4375</v>
      </c>
      <c r="V2526" s="8">
        <v>0.5</v>
      </c>
      <c r="W2526" s="8" t="s">
        <v>2170</v>
      </c>
      <c r="X2526" s="8" t="s">
        <v>14204</v>
      </c>
      <c r="Y2526" s="8" t="s">
        <v>45730</v>
      </c>
      <c r="Z2526" s="17" t="s">
        <v>14205</v>
      </c>
      <c r="AA2526" s="8" t="s">
        <v>14206</v>
      </c>
      <c r="AB2526" s="8" t="s">
        <v>14207</v>
      </c>
    </row>
    <row r="2527" spans="1:28" x14ac:dyDescent="0.2">
      <c r="A2527" s="8" t="s">
        <v>14208</v>
      </c>
      <c r="B2527" s="8" t="s">
        <v>14209</v>
      </c>
      <c r="C2527" s="8" t="s">
        <v>45743</v>
      </c>
      <c r="D2527" s="8" t="s">
        <v>45744</v>
      </c>
      <c r="E2527" s="8" t="s">
        <v>362</v>
      </c>
      <c r="F2527" s="8" t="s">
        <v>112</v>
      </c>
      <c r="G2527" s="8" t="s">
        <v>362</v>
      </c>
      <c r="H2527" s="8" t="s">
        <v>112</v>
      </c>
      <c r="I2527" s="8" t="s">
        <v>14118</v>
      </c>
      <c r="J2527" s="8" t="s">
        <v>28</v>
      </c>
      <c r="K2527" s="8" t="s">
        <v>773</v>
      </c>
      <c r="L2527" s="8" t="s">
        <v>8237</v>
      </c>
      <c r="M2527" s="8" t="s">
        <v>14210</v>
      </c>
      <c r="N2527" s="8" t="s">
        <v>10716</v>
      </c>
      <c r="O2527" s="8" t="s">
        <v>29842</v>
      </c>
      <c r="P2527" s="8" t="s">
        <v>45787</v>
      </c>
      <c r="Q2527" s="8" t="s">
        <v>14119</v>
      </c>
      <c r="R2527" s="8" t="s">
        <v>14120</v>
      </c>
      <c r="S2527" s="17" t="s">
        <v>14121</v>
      </c>
      <c r="T2527" s="18">
        <v>43019</v>
      </c>
      <c r="U2527" s="8">
        <v>0.5</v>
      </c>
      <c r="V2527" s="8">
        <v>0.5625</v>
      </c>
      <c r="W2527" s="8" t="s">
        <v>2170</v>
      </c>
      <c r="X2527" s="8" t="s">
        <v>14211</v>
      </c>
      <c r="Y2527" s="8" t="s">
        <v>45730</v>
      </c>
      <c r="Z2527" s="17" t="s">
        <v>14212</v>
      </c>
      <c r="AA2527" s="8" t="s">
        <v>14213</v>
      </c>
      <c r="AB2527" s="8" t="s">
        <v>14214</v>
      </c>
    </row>
    <row r="2528" spans="1:28" x14ac:dyDescent="0.2">
      <c r="A2528" s="8" t="s">
        <v>14215</v>
      </c>
      <c r="B2528" s="8" t="s">
        <v>14216</v>
      </c>
      <c r="C2528" s="8" t="s">
        <v>45743</v>
      </c>
      <c r="D2528" s="8" t="s">
        <v>45744</v>
      </c>
      <c r="E2528" s="8" t="s">
        <v>362</v>
      </c>
      <c r="F2528" s="8" t="s">
        <v>112</v>
      </c>
      <c r="G2528" s="8" t="s">
        <v>362</v>
      </c>
      <c r="H2528" s="8" t="s">
        <v>112</v>
      </c>
      <c r="I2528" s="8" t="s">
        <v>14118</v>
      </c>
      <c r="J2528" s="8" t="s">
        <v>28</v>
      </c>
      <c r="K2528" s="8" t="s">
        <v>773</v>
      </c>
      <c r="L2528" s="8" t="s">
        <v>14210</v>
      </c>
      <c r="M2528" s="8" t="s">
        <v>14217</v>
      </c>
      <c r="N2528" s="8" t="s">
        <v>10716</v>
      </c>
      <c r="O2528" s="8" t="s">
        <v>29842</v>
      </c>
      <c r="P2528" s="8" t="s">
        <v>45787</v>
      </c>
      <c r="Q2528" s="8" t="s">
        <v>14119</v>
      </c>
      <c r="R2528" s="8" t="s">
        <v>14120</v>
      </c>
      <c r="S2528" s="17" t="s">
        <v>14121</v>
      </c>
      <c r="T2528" s="18">
        <v>43019</v>
      </c>
      <c r="U2528" s="8">
        <v>0.5625</v>
      </c>
      <c r="V2528" s="8">
        <v>0.625</v>
      </c>
      <c r="W2528" s="8" t="s">
        <v>2170</v>
      </c>
      <c r="X2528" s="8" t="s">
        <v>14218</v>
      </c>
      <c r="Y2528" s="8" t="s">
        <v>45730</v>
      </c>
      <c r="Z2528" s="17" t="s">
        <v>14212</v>
      </c>
      <c r="AA2528" s="8" t="s">
        <v>14219</v>
      </c>
      <c r="AB2528" s="8" t="s">
        <v>14220</v>
      </c>
    </row>
    <row r="2529" spans="1:28" x14ac:dyDescent="0.2">
      <c r="A2529" s="8" t="s">
        <v>14221</v>
      </c>
      <c r="B2529" s="8" t="s">
        <v>14222</v>
      </c>
      <c r="C2529" s="8" t="s">
        <v>45743</v>
      </c>
      <c r="D2529" s="8" t="s">
        <v>45744</v>
      </c>
      <c r="E2529" s="8" t="s">
        <v>362</v>
      </c>
      <c r="F2529" s="8" t="s">
        <v>112</v>
      </c>
      <c r="G2529" s="8" t="s">
        <v>362</v>
      </c>
      <c r="H2529" s="8" t="s">
        <v>112</v>
      </c>
      <c r="I2529" s="8" t="s">
        <v>14118</v>
      </c>
      <c r="J2529" s="8" t="s">
        <v>28</v>
      </c>
      <c r="K2529" s="8" t="s">
        <v>773</v>
      </c>
      <c r="L2529" s="8" t="s">
        <v>14217</v>
      </c>
      <c r="M2529" s="8" t="s">
        <v>14223</v>
      </c>
      <c r="N2529" s="8" t="s">
        <v>10716</v>
      </c>
      <c r="O2529" s="8" t="s">
        <v>29842</v>
      </c>
      <c r="P2529" s="8" t="s">
        <v>45787</v>
      </c>
      <c r="Q2529" s="8" t="s">
        <v>14119</v>
      </c>
      <c r="R2529" s="8" t="s">
        <v>14120</v>
      </c>
      <c r="S2529" s="17" t="s">
        <v>14121</v>
      </c>
      <c r="T2529" s="18">
        <v>43019</v>
      </c>
      <c r="U2529" s="8">
        <v>0.625</v>
      </c>
      <c r="V2529" s="8">
        <v>0.64583333333333337</v>
      </c>
      <c r="W2529" s="8" t="s">
        <v>2155</v>
      </c>
      <c r="X2529" s="8" t="s">
        <v>14224</v>
      </c>
      <c r="Y2529" s="8" t="s">
        <v>45730</v>
      </c>
      <c r="Z2529" s="17" t="s">
        <v>14225</v>
      </c>
      <c r="AA2529" s="8" t="s">
        <v>14226</v>
      </c>
      <c r="AB2529" s="8" t="s">
        <v>14227</v>
      </c>
    </row>
    <row r="2530" spans="1:28" x14ac:dyDescent="0.2">
      <c r="A2530" s="8" t="s">
        <v>14228</v>
      </c>
      <c r="B2530" s="8" t="s">
        <v>14229</v>
      </c>
      <c r="C2530" s="8" t="s">
        <v>45743</v>
      </c>
      <c r="D2530" s="8" t="s">
        <v>45744</v>
      </c>
      <c r="E2530" s="8" t="s">
        <v>362</v>
      </c>
      <c r="F2530" s="8" t="s">
        <v>112</v>
      </c>
      <c r="G2530" s="8" t="s">
        <v>362</v>
      </c>
      <c r="H2530" s="8" t="s">
        <v>112</v>
      </c>
      <c r="I2530" s="8" t="s">
        <v>14118</v>
      </c>
      <c r="J2530" s="8" t="s">
        <v>28</v>
      </c>
      <c r="K2530" s="8" t="s">
        <v>773</v>
      </c>
      <c r="L2530" s="8" t="s">
        <v>14223</v>
      </c>
      <c r="M2530" s="8" t="s">
        <v>8249</v>
      </c>
      <c r="N2530" s="8" t="s">
        <v>10716</v>
      </c>
      <c r="O2530" s="8" t="s">
        <v>29842</v>
      </c>
      <c r="P2530" s="8" t="s">
        <v>45787</v>
      </c>
      <c r="Q2530" s="8" t="s">
        <v>14119</v>
      </c>
      <c r="R2530" s="8" t="s">
        <v>14120</v>
      </c>
      <c r="S2530" s="17" t="s">
        <v>14121</v>
      </c>
      <c r="T2530" s="18">
        <v>43019</v>
      </c>
      <c r="U2530" s="8">
        <v>0.64583333333333337</v>
      </c>
      <c r="V2530" s="8">
        <v>0.66666666666666663</v>
      </c>
      <c r="W2530" s="8" t="s">
        <v>2155</v>
      </c>
      <c r="X2530" s="8" t="s">
        <v>14230</v>
      </c>
      <c r="Y2530" s="8" t="s">
        <v>45730</v>
      </c>
      <c r="Z2530" s="17" t="s">
        <v>14231</v>
      </c>
      <c r="AA2530" s="8" t="s">
        <v>14232</v>
      </c>
      <c r="AB2530" s="8" t="s">
        <v>14233</v>
      </c>
    </row>
    <row r="2531" spans="1:28" x14ac:dyDescent="0.2">
      <c r="A2531" s="8" t="s">
        <v>14234</v>
      </c>
      <c r="B2531" s="8" t="s">
        <v>14235</v>
      </c>
      <c r="C2531" s="8" t="s">
        <v>45743</v>
      </c>
      <c r="D2531" s="8" t="s">
        <v>45744</v>
      </c>
      <c r="E2531" s="8" t="s">
        <v>372</v>
      </c>
      <c r="F2531" s="8" t="s">
        <v>112</v>
      </c>
      <c r="G2531" s="8" t="s">
        <v>372</v>
      </c>
      <c r="H2531" s="8" t="s">
        <v>112</v>
      </c>
      <c r="I2531" s="8" t="s">
        <v>14118</v>
      </c>
      <c r="J2531" s="8" t="s">
        <v>28</v>
      </c>
      <c r="K2531" s="8" t="s">
        <v>773</v>
      </c>
      <c r="L2531" s="8" t="s">
        <v>373</v>
      </c>
      <c r="M2531" s="8" t="s">
        <v>1825</v>
      </c>
      <c r="N2531" s="8" t="s">
        <v>10716</v>
      </c>
      <c r="O2531" s="8" t="s">
        <v>29842</v>
      </c>
      <c r="P2531" s="8" t="s">
        <v>45787</v>
      </c>
      <c r="Q2531" s="8" t="s">
        <v>14119</v>
      </c>
      <c r="R2531" s="8" t="s">
        <v>14120</v>
      </c>
      <c r="S2531" s="17" t="s">
        <v>14121</v>
      </c>
      <c r="T2531" s="18">
        <v>43020</v>
      </c>
      <c r="U2531" s="8">
        <v>0.25</v>
      </c>
      <c r="V2531" s="8">
        <v>0.29166666666666669</v>
      </c>
      <c r="W2531" s="8" t="s">
        <v>1495</v>
      </c>
      <c r="X2531" s="8" t="s">
        <v>14236</v>
      </c>
      <c r="Y2531" s="8" t="s">
        <v>45730</v>
      </c>
      <c r="Z2531" s="17" t="s">
        <v>14237</v>
      </c>
      <c r="AA2531" s="8" t="s">
        <v>14238</v>
      </c>
      <c r="AB2531" s="8" t="s">
        <v>14239</v>
      </c>
    </row>
    <row r="2532" spans="1:28" x14ac:dyDescent="0.2">
      <c r="A2532" s="8" t="s">
        <v>14240</v>
      </c>
      <c r="B2532" s="8" t="s">
        <v>14241</v>
      </c>
      <c r="C2532" s="8" t="s">
        <v>45743</v>
      </c>
      <c r="D2532" s="8" t="s">
        <v>45744</v>
      </c>
      <c r="E2532" s="8" t="s">
        <v>372</v>
      </c>
      <c r="F2532" s="8" t="s">
        <v>112</v>
      </c>
      <c r="G2532" s="8" t="s">
        <v>372</v>
      </c>
      <c r="H2532" s="8" t="s">
        <v>112</v>
      </c>
      <c r="I2532" s="8" t="s">
        <v>14118</v>
      </c>
      <c r="J2532" s="8" t="s">
        <v>28</v>
      </c>
      <c r="K2532" s="8" t="s">
        <v>773</v>
      </c>
      <c r="L2532" s="8" t="s">
        <v>1825</v>
      </c>
      <c r="M2532" s="8" t="s">
        <v>14242</v>
      </c>
      <c r="N2532" s="8" t="s">
        <v>10716</v>
      </c>
      <c r="O2532" s="8" t="s">
        <v>29842</v>
      </c>
      <c r="P2532" s="8" t="s">
        <v>45787</v>
      </c>
      <c r="Q2532" s="8" t="s">
        <v>14119</v>
      </c>
      <c r="R2532" s="8" t="s">
        <v>14120</v>
      </c>
      <c r="S2532" s="17" t="s">
        <v>14121</v>
      </c>
      <c r="T2532" s="18">
        <v>43020</v>
      </c>
      <c r="U2532" s="8">
        <v>0.29166666666666669</v>
      </c>
      <c r="V2532" s="8">
        <v>0.3125</v>
      </c>
      <c r="W2532" s="8" t="s">
        <v>2155</v>
      </c>
      <c r="X2532" s="8" t="s">
        <v>14243</v>
      </c>
      <c r="Y2532" s="8" t="s">
        <v>45730</v>
      </c>
      <c r="Z2532" s="17" t="s">
        <v>14237</v>
      </c>
      <c r="AA2532" s="8" t="s">
        <v>14244</v>
      </c>
      <c r="AB2532" s="8" t="s">
        <v>14245</v>
      </c>
    </row>
    <row r="2533" spans="1:28" x14ac:dyDescent="0.2">
      <c r="A2533" s="8" t="s">
        <v>14246</v>
      </c>
      <c r="B2533" s="8" t="s">
        <v>14247</v>
      </c>
      <c r="C2533" s="8" t="s">
        <v>45743</v>
      </c>
      <c r="D2533" s="8" t="s">
        <v>45744</v>
      </c>
      <c r="E2533" s="8" t="s">
        <v>372</v>
      </c>
      <c r="F2533" s="8" t="s">
        <v>112</v>
      </c>
      <c r="G2533" s="8" t="s">
        <v>372</v>
      </c>
      <c r="H2533" s="8" t="s">
        <v>112</v>
      </c>
      <c r="I2533" s="8" t="s">
        <v>14118</v>
      </c>
      <c r="J2533" s="8" t="s">
        <v>28</v>
      </c>
      <c r="K2533" s="8" t="s">
        <v>773</v>
      </c>
      <c r="L2533" s="8" t="s">
        <v>14242</v>
      </c>
      <c r="M2533" s="8" t="s">
        <v>8300</v>
      </c>
      <c r="N2533" s="8" t="s">
        <v>10716</v>
      </c>
      <c r="O2533" s="8" t="s">
        <v>29842</v>
      </c>
      <c r="P2533" s="8" t="s">
        <v>45787</v>
      </c>
      <c r="Q2533" s="8" t="s">
        <v>14119</v>
      </c>
      <c r="R2533" s="8" t="s">
        <v>14120</v>
      </c>
      <c r="S2533" s="17" t="s">
        <v>14121</v>
      </c>
      <c r="T2533" s="18">
        <v>43020</v>
      </c>
      <c r="U2533" s="8">
        <v>0.3125</v>
      </c>
      <c r="V2533" s="8">
        <v>0.66666666666666663</v>
      </c>
      <c r="W2533" s="8" t="s">
        <v>14249</v>
      </c>
      <c r="X2533" s="8" t="s">
        <v>14248</v>
      </c>
      <c r="Y2533" s="8" t="s">
        <v>45730</v>
      </c>
      <c r="Z2533" s="17" t="s">
        <v>14250</v>
      </c>
      <c r="AA2533" s="8" t="s">
        <v>14251</v>
      </c>
      <c r="AB2533" s="8" t="s">
        <v>14252</v>
      </c>
    </row>
    <row r="2534" spans="1:28" x14ac:dyDescent="0.2">
      <c r="A2534" s="8" t="s">
        <v>14253</v>
      </c>
      <c r="B2534" s="8" t="s">
        <v>14254</v>
      </c>
      <c r="C2534" s="8" t="s">
        <v>45743</v>
      </c>
      <c r="D2534" s="8" t="s">
        <v>45744</v>
      </c>
      <c r="E2534" s="8" t="s">
        <v>382</v>
      </c>
      <c r="F2534" s="8" t="s">
        <v>112</v>
      </c>
      <c r="G2534" s="8" t="s">
        <v>382</v>
      </c>
      <c r="H2534" s="8" t="s">
        <v>112</v>
      </c>
      <c r="I2534" s="8" t="s">
        <v>14118</v>
      </c>
      <c r="J2534" s="8" t="s">
        <v>28</v>
      </c>
      <c r="K2534" s="8" t="s">
        <v>773</v>
      </c>
      <c r="L2534" s="8" t="s">
        <v>383</v>
      </c>
      <c r="M2534" s="8" t="s">
        <v>14255</v>
      </c>
      <c r="N2534" s="8" t="s">
        <v>10716</v>
      </c>
      <c r="O2534" s="8" t="s">
        <v>29842</v>
      </c>
      <c r="P2534" s="8" t="s">
        <v>45787</v>
      </c>
      <c r="Q2534" s="8" t="s">
        <v>14119</v>
      </c>
      <c r="R2534" s="8" t="s">
        <v>14120</v>
      </c>
      <c r="S2534" s="17" t="s">
        <v>14121</v>
      </c>
      <c r="T2534" s="18">
        <v>43021</v>
      </c>
      <c r="U2534" s="8">
        <v>0.25</v>
      </c>
      <c r="V2534" s="8">
        <v>0.27083333333333331</v>
      </c>
      <c r="W2534" s="8" t="s">
        <v>2155</v>
      </c>
      <c r="X2534" s="8" t="s">
        <v>14256</v>
      </c>
      <c r="Y2534" s="8" t="s">
        <v>45730</v>
      </c>
      <c r="Z2534" s="17" t="s">
        <v>14257</v>
      </c>
      <c r="AA2534" s="8" t="s">
        <v>14258</v>
      </c>
      <c r="AB2534" s="8" t="s">
        <v>14259</v>
      </c>
    </row>
    <row r="2535" spans="1:28" x14ac:dyDescent="0.2">
      <c r="A2535" s="8" t="s">
        <v>14260</v>
      </c>
      <c r="B2535" s="8" t="s">
        <v>14261</v>
      </c>
      <c r="C2535" s="8" t="s">
        <v>45743</v>
      </c>
      <c r="D2535" s="8" t="s">
        <v>45744</v>
      </c>
      <c r="E2535" s="8" t="s">
        <v>382</v>
      </c>
      <c r="F2535" s="8" t="s">
        <v>112</v>
      </c>
      <c r="G2535" s="8" t="s">
        <v>382</v>
      </c>
      <c r="H2535" s="8" t="s">
        <v>112</v>
      </c>
      <c r="I2535" s="8" t="s">
        <v>14118</v>
      </c>
      <c r="J2535" s="8" t="s">
        <v>28</v>
      </c>
      <c r="K2535" s="8" t="s">
        <v>773</v>
      </c>
      <c r="L2535" s="8" t="s">
        <v>14255</v>
      </c>
      <c r="M2535" s="8" t="s">
        <v>8323</v>
      </c>
      <c r="N2535" s="8" t="s">
        <v>10716</v>
      </c>
      <c r="O2535" s="8" t="s">
        <v>29842</v>
      </c>
      <c r="P2535" s="8" t="s">
        <v>45787</v>
      </c>
      <c r="Q2535" s="8" t="s">
        <v>14119</v>
      </c>
      <c r="R2535" s="8" t="s">
        <v>14120</v>
      </c>
      <c r="S2535" s="17" t="s">
        <v>14121</v>
      </c>
      <c r="T2535" s="18">
        <v>43021</v>
      </c>
      <c r="U2535" s="8">
        <v>0.27083333333333331</v>
      </c>
      <c r="V2535" s="8">
        <v>0.41666666666666669</v>
      </c>
      <c r="W2535" s="8" t="s">
        <v>2124</v>
      </c>
      <c r="X2535" s="8" t="s">
        <v>14262</v>
      </c>
      <c r="Y2535" s="8" t="s">
        <v>45730</v>
      </c>
      <c r="Z2535" s="17" t="s">
        <v>14263</v>
      </c>
      <c r="AA2535" s="8" t="s">
        <v>14264</v>
      </c>
      <c r="AB2535" s="8" t="s">
        <v>14265</v>
      </c>
    </row>
    <row r="2536" spans="1:28" x14ac:dyDescent="0.2">
      <c r="A2536" s="8" t="s">
        <v>14266</v>
      </c>
      <c r="B2536" s="8" t="s">
        <v>14267</v>
      </c>
      <c r="C2536" s="8" t="s">
        <v>45743</v>
      </c>
      <c r="D2536" s="8" t="s">
        <v>45744</v>
      </c>
      <c r="E2536" s="8" t="s">
        <v>382</v>
      </c>
      <c r="F2536" s="8" t="s">
        <v>112</v>
      </c>
      <c r="G2536" s="8" t="s">
        <v>382</v>
      </c>
      <c r="H2536" s="8" t="s">
        <v>112</v>
      </c>
      <c r="I2536" s="8" t="s">
        <v>14118</v>
      </c>
      <c r="J2536" s="8" t="s">
        <v>28</v>
      </c>
      <c r="K2536" s="8" t="s">
        <v>773</v>
      </c>
      <c r="L2536" s="8" t="s">
        <v>8323</v>
      </c>
      <c r="M2536" s="8" t="s">
        <v>8329</v>
      </c>
      <c r="N2536" s="8" t="s">
        <v>10716</v>
      </c>
      <c r="O2536" s="8" t="s">
        <v>29842</v>
      </c>
      <c r="P2536" s="8" t="s">
        <v>45787</v>
      </c>
      <c r="Q2536" s="8" t="s">
        <v>14119</v>
      </c>
      <c r="R2536" s="8" t="s">
        <v>14120</v>
      </c>
      <c r="S2536" s="17" t="s">
        <v>14121</v>
      </c>
      <c r="T2536" s="18">
        <v>43021</v>
      </c>
      <c r="U2536" s="8">
        <v>0.41666666666666669</v>
      </c>
      <c r="V2536" s="8">
        <v>0.5</v>
      </c>
      <c r="W2536" s="8" t="s">
        <v>1100</v>
      </c>
      <c r="X2536" s="8" t="s">
        <v>14268</v>
      </c>
      <c r="Y2536" s="8" t="s">
        <v>45730</v>
      </c>
      <c r="Z2536" s="17" t="s">
        <v>14269</v>
      </c>
      <c r="AA2536" s="8" t="s">
        <v>14270</v>
      </c>
      <c r="AB2536" s="8" t="s">
        <v>14271</v>
      </c>
    </row>
    <row r="2537" spans="1:28" x14ac:dyDescent="0.2">
      <c r="A2537" s="8" t="s">
        <v>14272</v>
      </c>
      <c r="B2537" s="8" t="s">
        <v>14273</v>
      </c>
      <c r="C2537" s="8" t="s">
        <v>45743</v>
      </c>
      <c r="D2537" s="8" t="s">
        <v>45744</v>
      </c>
      <c r="E2537" s="8" t="s">
        <v>382</v>
      </c>
      <c r="F2537" s="8" t="s">
        <v>112</v>
      </c>
      <c r="G2537" s="8" t="s">
        <v>382</v>
      </c>
      <c r="H2537" s="8" t="s">
        <v>112</v>
      </c>
      <c r="I2537" s="8" t="s">
        <v>14118</v>
      </c>
      <c r="J2537" s="8" t="s">
        <v>28</v>
      </c>
      <c r="K2537" s="8" t="s">
        <v>773</v>
      </c>
      <c r="L2537" s="8" t="s">
        <v>8329</v>
      </c>
      <c r="M2537" s="8" t="s">
        <v>8335</v>
      </c>
      <c r="N2537" s="8" t="s">
        <v>10716</v>
      </c>
      <c r="O2537" s="8" t="s">
        <v>29842</v>
      </c>
      <c r="P2537" s="8" t="s">
        <v>45787</v>
      </c>
      <c r="Q2537" s="8" t="s">
        <v>14119</v>
      </c>
      <c r="R2537" s="8" t="s">
        <v>14120</v>
      </c>
      <c r="S2537" s="17" t="s">
        <v>14121</v>
      </c>
      <c r="T2537" s="18">
        <v>43021</v>
      </c>
      <c r="U2537" s="8">
        <v>0.5</v>
      </c>
      <c r="V2537" s="8">
        <v>0.58333333333333337</v>
      </c>
      <c r="W2537" s="8" t="s">
        <v>1100</v>
      </c>
      <c r="X2537" s="8" t="s">
        <v>14274</v>
      </c>
      <c r="Y2537" s="8" t="s">
        <v>45730</v>
      </c>
      <c r="Z2537" s="17" t="s">
        <v>14155</v>
      </c>
      <c r="AA2537" s="8" t="s">
        <v>14275</v>
      </c>
      <c r="AB2537" s="8" t="s">
        <v>14276</v>
      </c>
    </row>
    <row r="2538" spans="1:28" x14ac:dyDescent="0.2">
      <c r="A2538" s="8" t="s">
        <v>14277</v>
      </c>
      <c r="B2538" s="8" t="s">
        <v>14278</v>
      </c>
      <c r="C2538" s="8" t="s">
        <v>45743</v>
      </c>
      <c r="D2538" s="8" t="s">
        <v>45744</v>
      </c>
      <c r="E2538" s="8" t="s">
        <v>113</v>
      </c>
      <c r="F2538" s="8" t="s">
        <v>112</v>
      </c>
      <c r="G2538" s="8" t="s">
        <v>113</v>
      </c>
      <c r="H2538" s="8" t="s">
        <v>112</v>
      </c>
      <c r="I2538" s="8" t="s">
        <v>14118</v>
      </c>
      <c r="J2538" s="8" t="s">
        <v>28</v>
      </c>
      <c r="K2538" s="8" t="s">
        <v>773</v>
      </c>
      <c r="L2538" s="8" t="s">
        <v>409</v>
      </c>
      <c r="M2538" s="8" t="s">
        <v>1867</v>
      </c>
      <c r="N2538" s="8" t="s">
        <v>10716</v>
      </c>
      <c r="O2538" s="8" t="s">
        <v>29842</v>
      </c>
      <c r="P2538" s="8" t="s">
        <v>45787</v>
      </c>
      <c r="Q2538" s="8" t="s">
        <v>14119</v>
      </c>
      <c r="R2538" s="8" t="s">
        <v>14120</v>
      </c>
      <c r="S2538" s="17" t="s">
        <v>14121</v>
      </c>
      <c r="T2538" s="18">
        <v>43024</v>
      </c>
      <c r="U2538" s="8">
        <v>0.25</v>
      </c>
      <c r="V2538" s="8">
        <v>0.29166666666666669</v>
      </c>
      <c r="W2538" s="8" t="s">
        <v>1495</v>
      </c>
      <c r="X2538" s="8" t="s">
        <v>14274</v>
      </c>
      <c r="Y2538" s="8" t="s">
        <v>45730</v>
      </c>
      <c r="Z2538" s="17" t="s">
        <v>14155</v>
      </c>
      <c r="AA2538" s="8" t="s">
        <v>14279</v>
      </c>
      <c r="AB2538" s="8" t="s">
        <v>14280</v>
      </c>
    </row>
    <row r="2539" spans="1:28" x14ac:dyDescent="0.2">
      <c r="A2539" s="8" t="s">
        <v>14281</v>
      </c>
      <c r="B2539" s="8" t="s">
        <v>14282</v>
      </c>
      <c r="C2539" s="8" t="s">
        <v>45743</v>
      </c>
      <c r="D2539" s="8" t="s">
        <v>45744</v>
      </c>
      <c r="E2539" s="8" t="s">
        <v>113</v>
      </c>
      <c r="F2539" s="8" t="s">
        <v>112</v>
      </c>
      <c r="G2539" s="8" t="s">
        <v>113</v>
      </c>
      <c r="H2539" s="8" t="s">
        <v>112</v>
      </c>
      <c r="I2539" s="8" t="s">
        <v>14118</v>
      </c>
      <c r="J2539" s="8" t="s">
        <v>28</v>
      </c>
      <c r="K2539" s="8" t="s">
        <v>773</v>
      </c>
      <c r="L2539" s="8" t="s">
        <v>1867</v>
      </c>
      <c r="M2539" s="8" t="s">
        <v>13542</v>
      </c>
      <c r="N2539" s="8" t="s">
        <v>10716</v>
      </c>
      <c r="O2539" s="8" t="s">
        <v>29842</v>
      </c>
      <c r="P2539" s="8" t="s">
        <v>45787</v>
      </c>
      <c r="Q2539" s="8" t="s">
        <v>14119</v>
      </c>
      <c r="R2539" s="8" t="s">
        <v>14120</v>
      </c>
      <c r="S2539" s="17" t="s">
        <v>14121</v>
      </c>
      <c r="T2539" s="18">
        <v>43024</v>
      </c>
      <c r="U2539" s="8">
        <v>0.29166666666666669</v>
      </c>
      <c r="V2539" s="8">
        <v>0.41666666666666669</v>
      </c>
      <c r="W2539" s="8" t="s">
        <v>1283</v>
      </c>
      <c r="X2539" s="8" t="s">
        <v>14283</v>
      </c>
      <c r="Y2539" s="8" t="s">
        <v>45730</v>
      </c>
      <c r="Z2539" s="17" t="s">
        <v>14155</v>
      </c>
      <c r="AA2539" s="8" t="s">
        <v>14284</v>
      </c>
      <c r="AB2539" s="8" t="s">
        <v>14285</v>
      </c>
    </row>
    <row r="2540" spans="1:28" x14ac:dyDescent="0.2">
      <c r="A2540" s="8" t="s">
        <v>14286</v>
      </c>
      <c r="B2540" s="8" t="s">
        <v>14287</v>
      </c>
      <c r="C2540" s="8" t="s">
        <v>45743</v>
      </c>
      <c r="D2540" s="8" t="s">
        <v>45744</v>
      </c>
      <c r="E2540" s="8" t="s">
        <v>113</v>
      </c>
      <c r="F2540" s="8" t="s">
        <v>112</v>
      </c>
      <c r="G2540" s="8" t="s">
        <v>113</v>
      </c>
      <c r="H2540" s="8" t="s">
        <v>112</v>
      </c>
      <c r="I2540" s="8" t="s">
        <v>14118</v>
      </c>
      <c r="J2540" s="8" t="s">
        <v>28</v>
      </c>
      <c r="K2540" s="8" t="s">
        <v>773</v>
      </c>
      <c r="L2540" s="8" t="s">
        <v>13542</v>
      </c>
      <c r="M2540" s="8" t="s">
        <v>759</v>
      </c>
      <c r="N2540" s="8" t="s">
        <v>10716</v>
      </c>
      <c r="O2540" s="8" t="s">
        <v>29842</v>
      </c>
      <c r="P2540" s="8" t="s">
        <v>45787</v>
      </c>
      <c r="Q2540" s="8" t="s">
        <v>14119</v>
      </c>
      <c r="R2540" s="8" t="s">
        <v>14120</v>
      </c>
      <c r="S2540" s="17" t="s">
        <v>14121</v>
      </c>
      <c r="T2540" s="18">
        <v>43024</v>
      </c>
      <c r="U2540" s="8">
        <v>0.41666666666666669</v>
      </c>
      <c r="V2540" s="8">
        <v>0.66666666666666663</v>
      </c>
      <c r="W2540" s="8" t="s">
        <v>30</v>
      </c>
      <c r="X2540" s="8" t="s">
        <v>14288</v>
      </c>
      <c r="Y2540" s="8" t="s">
        <v>45730</v>
      </c>
      <c r="Z2540" s="17" t="s">
        <v>14289</v>
      </c>
      <c r="AA2540" s="8" t="s">
        <v>14290</v>
      </c>
      <c r="AB2540" s="8" t="s">
        <v>14291</v>
      </c>
    </row>
    <row r="2541" spans="1:28" x14ac:dyDescent="0.2">
      <c r="A2541" s="8" t="s">
        <v>14292</v>
      </c>
      <c r="B2541" s="8" t="s">
        <v>14293</v>
      </c>
      <c r="C2541" s="8" t="s">
        <v>45743</v>
      </c>
      <c r="D2541" s="8" t="s">
        <v>45744</v>
      </c>
      <c r="E2541" s="8" t="s">
        <v>123</v>
      </c>
      <c r="F2541" s="8" t="s">
        <v>112</v>
      </c>
      <c r="G2541" s="8" t="s">
        <v>123</v>
      </c>
      <c r="H2541" s="8" t="s">
        <v>112</v>
      </c>
      <c r="I2541" s="8" t="s">
        <v>14118</v>
      </c>
      <c r="J2541" s="8" t="s">
        <v>28</v>
      </c>
      <c r="K2541" s="8" t="s">
        <v>773</v>
      </c>
      <c r="L2541" s="8" t="s">
        <v>418</v>
      </c>
      <c r="M2541" s="8" t="s">
        <v>14294</v>
      </c>
      <c r="N2541" s="8" t="s">
        <v>10716</v>
      </c>
      <c r="O2541" s="8" t="s">
        <v>29842</v>
      </c>
      <c r="P2541" s="8" t="s">
        <v>45787</v>
      </c>
      <c r="Q2541" s="8" t="s">
        <v>14119</v>
      </c>
      <c r="R2541" s="8" t="s">
        <v>14120</v>
      </c>
      <c r="S2541" s="17" t="s">
        <v>14121</v>
      </c>
      <c r="T2541" s="18">
        <v>43025</v>
      </c>
      <c r="U2541" s="8">
        <v>0.25</v>
      </c>
      <c r="V2541" s="8">
        <v>0.47916666666666669</v>
      </c>
      <c r="W2541" s="8" t="s">
        <v>2712</v>
      </c>
      <c r="X2541" s="8" t="s">
        <v>14288</v>
      </c>
      <c r="Y2541" s="8" t="s">
        <v>45730</v>
      </c>
      <c r="Z2541" s="17" t="s">
        <v>14295</v>
      </c>
      <c r="AA2541" s="8" t="s">
        <v>14296</v>
      </c>
      <c r="AB2541" s="8" t="s">
        <v>14297</v>
      </c>
    </row>
    <row r="2542" spans="1:28" x14ac:dyDescent="0.2">
      <c r="A2542" s="8" t="s">
        <v>14298</v>
      </c>
      <c r="B2542" s="8" t="s">
        <v>14299</v>
      </c>
      <c r="C2542" s="8" t="s">
        <v>45743</v>
      </c>
      <c r="D2542" s="8" t="s">
        <v>45744</v>
      </c>
      <c r="E2542" s="8" t="s">
        <v>123</v>
      </c>
      <c r="F2542" s="8" t="s">
        <v>112</v>
      </c>
      <c r="G2542" s="8" t="s">
        <v>123</v>
      </c>
      <c r="H2542" s="8" t="s">
        <v>112</v>
      </c>
      <c r="I2542" s="8" t="s">
        <v>14118</v>
      </c>
      <c r="J2542" s="8" t="s">
        <v>28</v>
      </c>
      <c r="K2542" s="8" t="s">
        <v>773</v>
      </c>
      <c r="L2542" s="8" t="s">
        <v>14294</v>
      </c>
      <c r="M2542" s="8" t="s">
        <v>1072</v>
      </c>
      <c r="N2542" s="8" t="s">
        <v>10716</v>
      </c>
      <c r="O2542" s="8" t="s">
        <v>29842</v>
      </c>
      <c r="P2542" s="8" t="s">
        <v>45787</v>
      </c>
      <c r="Q2542" s="8" t="s">
        <v>14119</v>
      </c>
      <c r="R2542" s="8" t="s">
        <v>14120</v>
      </c>
      <c r="S2542" s="17" t="s">
        <v>14121</v>
      </c>
      <c r="T2542" s="18">
        <v>43025</v>
      </c>
      <c r="U2542" s="8">
        <v>0.47916666666666669</v>
      </c>
      <c r="V2542" s="8">
        <v>0.54166666666666663</v>
      </c>
      <c r="W2542" s="8" t="s">
        <v>2170</v>
      </c>
      <c r="X2542" s="8" t="s">
        <v>14300</v>
      </c>
      <c r="Y2542" s="8" t="s">
        <v>45730</v>
      </c>
      <c r="Z2542" s="17" t="s">
        <v>14205</v>
      </c>
      <c r="AA2542" s="8" t="s">
        <v>14301</v>
      </c>
      <c r="AB2542" s="8" t="s">
        <v>14302</v>
      </c>
    </row>
    <row r="2543" spans="1:28" x14ac:dyDescent="0.2">
      <c r="A2543" s="8" t="s">
        <v>14303</v>
      </c>
      <c r="B2543" s="8" t="s">
        <v>14304</v>
      </c>
      <c r="C2543" s="8" t="s">
        <v>45743</v>
      </c>
      <c r="D2543" s="8" t="s">
        <v>45744</v>
      </c>
      <c r="E2543" s="8" t="s">
        <v>123</v>
      </c>
      <c r="F2543" s="8" t="s">
        <v>112</v>
      </c>
      <c r="G2543" s="8" t="s">
        <v>123</v>
      </c>
      <c r="H2543" s="8" t="s">
        <v>112</v>
      </c>
      <c r="I2543" s="8" t="s">
        <v>14118</v>
      </c>
      <c r="J2543" s="8" t="s">
        <v>28</v>
      </c>
      <c r="K2543" s="8" t="s">
        <v>773</v>
      </c>
      <c r="L2543" s="8" t="s">
        <v>1072</v>
      </c>
      <c r="M2543" s="8" t="s">
        <v>14305</v>
      </c>
      <c r="N2543" s="8" t="s">
        <v>10716</v>
      </c>
      <c r="O2543" s="8" t="s">
        <v>29842</v>
      </c>
      <c r="P2543" s="8" t="s">
        <v>45787</v>
      </c>
      <c r="Q2543" s="8" t="s">
        <v>14119</v>
      </c>
      <c r="R2543" s="8" t="s">
        <v>14120</v>
      </c>
      <c r="S2543" s="17" t="s">
        <v>14121</v>
      </c>
      <c r="T2543" s="18">
        <v>43025</v>
      </c>
      <c r="U2543" s="8">
        <v>0.54166666666666663</v>
      </c>
      <c r="V2543" s="8">
        <v>0.60416666666666663</v>
      </c>
      <c r="W2543" s="8" t="s">
        <v>2170</v>
      </c>
      <c r="X2543" s="8" t="s">
        <v>14306</v>
      </c>
      <c r="Y2543" s="8" t="s">
        <v>45730</v>
      </c>
      <c r="Z2543" s="17" t="s">
        <v>14205</v>
      </c>
      <c r="AA2543" s="8" t="s">
        <v>14307</v>
      </c>
      <c r="AB2543" s="8" t="s">
        <v>14308</v>
      </c>
    </row>
    <row r="2544" spans="1:28" x14ac:dyDescent="0.2">
      <c r="A2544" s="8" t="s">
        <v>14309</v>
      </c>
      <c r="B2544" s="8" t="s">
        <v>14310</v>
      </c>
      <c r="C2544" s="8" t="s">
        <v>45743</v>
      </c>
      <c r="D2544" s="8" t="s">
        <v>45744</v>
      </c>
      <c r="E2544" s="8" t="s">
        <v>123</v>
      </c>
      <c r="F2544" s="8" t="s">
        <v>112</v>
      </c>
      <c r="G2544" s="8" t="s">
        <v>123</v>
      </c>
      <c r="H2544" s="8" t="s">
        <v>112</v>
      </c>
      <c r="I2544" s="8" t="s">
        <v>14118</v>
      </c>
      <c r="J2544" s="8" t="s">
        <v>28</v>
      </c>
      <c r="K2544" s="8" t="s">
        <v>773</v>
      </c>
      <c r="L2544" s="8" t="s">
        <v>14305</v>
      </c>
      <c r="M2544" s="8" t="s">
        <v>768</v>
      </c>
      <c r="N2544" s="8" t="s">
        <v>10716</v>
      </c>
      <c r="O2544" s="8" t="s">
        <v>29842</v>
      </c>
      <c r="P2544" s="8" t="s">
        <v>45787</v>
      </c>
      <c r="Q2544" s="8" t="s">
        <v>14119</v>
      </c>
      <c r="R2544" s="8" t="s">
        <v>14120</v>
      </c>
      <c r="S2544" s="17" t="s">
        <v>14121</v>
      </c>
      <c r="T2544" s="18">
        <v>43025</v>
      </c>
      <c r="U2544" s="8">
        <v>0.60416666666666663</v>
      </c>
      <c r="V2544" s="8">
        <v>0.66666666666666663</v>
      </c>
      <c r="W2544" s="8" t="s">
        <v>2170</v>
      </c>
      <c r="X2544" s="8" t="s">
        <v>14311</v>
      </c>
      <c r="Y2544" s="8" t="s">
        <v>45730</v>
      </c>
      <c r="Z2544" s="17" t="s">
        <v>14205</v>
      </c>
      <c r="AA2544" s="8" t="s">
        <v>14312</v>
      </c>
      <c r="AB2544" s="8" t="s">
        <v>14313</v>
      </c>
    </row>
    <row r="2545" spans="1:28" x14ac:dyDescent="0.2">
      <c r="A2545" s="8" t="s">
        <v>14314</v>
      </c>
      <c r="B2545" s="8" t="s">
        <v>14315</v>
      </c>
      <c r="C2545" s="8" t="s">
        <v>45743</v>
      </c>
      <c r="D2545" s="8" t="s">
        <v>45744</v>
      </c>
      <c r="E2545" s="8" t="s">
        <v>134</v>
      </c>
      <c r="F2545" s="8" t="s">
        <v>133</v>
      </c>
      <c r="G2545" s="8" t="s">
        <v>134</v>
      </c>
      <c r="H2545" s="8" t="s">
        <v>133</v>
      </c>
      <c r="I2545" s="8" t="s">
        <v>14118</v>
      </c>
      <c r="J2545" s="8" t="s">
        <v>28</v>
      </c>
      <c r="K2545" s="8" t="s">
        <v>773</v>
      </c>
      <c r="L2545" s="8" t="s">
        <v>2047</v>
      </c>
      <c r="M2545" s="8" t="s">
        <v>14316</v>
      </c>
      <c r="N2545" s="8" t="s">
        <v>10716</v>
      </c>
      <c r="O2545" s="8" t="s">
        <v>29842</v>
      </c>
      <c r="P2545" s="8" t="s">
        <v>45787</v>
      </c>
      <c r="Q2545" s="8" t="s">
        <v>14119</v>
      </c>
      <c r="R2545" s="8" t="s">
        <v>14120</v>
      </c>
      <c r="S2545" s="17" t="s">
        <v>14121</v>
      </c>
      <c r="T2545" s="18">
        <v>43026</v>
      </c>
      <c r="U2545" s="8">
        <v>0.25</v>
      </c>
      <c r="V2545" s="8">
        <v>0.35416666666666669</v>
      </c>
      <c r="W2545" s="8" t="s">
        <v>1387</v>
      </c>
      <c r="X2545" s="8" t="s">
        <v>14317</v>
      </c>
      <c r="Y2545" s="8" t="s">
        <v>45730</v>
      </c>
      <c r="Z2545" s="17" t="s">
        <v>14318</v>
      </c>
      <c r="AA2545" s="8" t="s">
        <v>14319</v>
      </c>
      <c r="AB2545" s="8" t="s">
        <v>14320</v>
      </c>
    </row>
    <row r="2546" spans="1:28" x14ac:dyDescent="0.2">
      <c r="A2546" s="8" t="s">
        <v>14321</v>
      </c>
      <c r="B2546" s="8" t="s">
        <v>14322</v>
      </c>
      <c r="C2546" s="8" t="s">
        <v>45743</v>
      </c>
      <c r="D2546" s="8" t="s">
        <v>45744</v>
      </c>
      <c r="E2546" s="8" t="s">
        <v>134</v>
      </c>
      <c r="F2546" s="8" t="s">
        <v>133</v>
      </c>
      <c r="G2546" s="8" t="s">
        <v>134</v>
      </c>
      <c r="H2546" s="8" t="s">
        <v>133</v>
      </c>
      <c r="I2546" s="8" t="s">
        <v>14118</v>
      </c>
      <c r="J2546" s="8" t="s">
        <v>28</v>
      </c>
      <c r="K2546" s="8" t="s">
        <v>773</v>
      </c>
      <c r="L2546" s="8" t="s">
        <v>14316</v>
      </c>
      <c r="M2546" s="8" t="s">
        <v>3987</v>
      </c>
      <c r="N2546" s="8" t="s">
        <v>10716</v>
      </c>
      <c r="O2546" s="8" t="s">
        <v>29842</v>
      </c>
      <c r="P2546" s="8" t="s">
        <v>45787</v>
      </c>
      <c r="Q2546" s="8" t="s">
        <v>14119</v>
      </c>
      <c r="R2546" s="8" t="s">
        <v>14120</v>
      </c>
      <c r="S2546" s="17" t="s">
        <v>14121</v>
      </c>
      <c r="T2546" s="18">
        <v>43026</v>
      </c>
      <c r="U2546" s="8">
        <v>0.35416666666666669</v>
      </c>
      <c r="V2546" s="8">
        <v>0.41666666666666669</v>
      </c>
      <c r="W2546" s="8" t="s">
        <v>2170</v>
      </c>
      <c r="X2546" s="8" t="s">
        <v>14323</v>
      </c>
      <c r="Y2546" s="8" t="s">
        <v>45730</v>
      </c>
      <c r="Z2546" s="17" t="s">
        <v>14324</v>
      </c>
      <c r="AA2546" s="8" t="s">
        <v>14325</v>
      </c>
      <c r="AB2546" s="8" t="s">
        <v>14326</v>
      </c>
    </row>
    <row r="2547" spans="1:28" x14ac:dyDescent="0.2">
      <c r="A2547" s="8" t="s">
        <v>14327</v>
      </c>
      <c r="B2547" s="8" t="s">
        <v>14328</v>
      </c>
      <c r="C2547" s="8" t="s">
        <v>45743</v>
      </c>
      <c r="D2547" s="8" t="s">
        <v>45744</v>
      </c>
      <c r="E2547" s="8" t="s">
        <v>134</v>
      </c>
      <c r="F2547" s="8" t="s">
        <v>133</v>
      </c>
      <c r="G2547" s="8" t="s">
        <v>134</v>
      </c>
      <c r="H2547" s="8" t="s">
        <v>133</v>
      </c>
      <c r="I2547" s="8" t="s">
        <v>14118</v>
      </c>
      <c r="J2547" s="8" t="s">
        <v>28</v>
      </c>
      <c r="K2547" s="8" t="s">
        <v>773</v>
      </c>
      <c r="L2547" s="8" t="s">
        <v>3987</v>
      </c>
      <c r="M2547" s="8" t="s">
        <v>14329</v>
      </c>
      <c r="N2547" s="8" t="s">
        <v>10716</v>
      </c>
      <c r="O2547" s="8" t="s">
        <v>29842</v>
      </c>
      <c r="P2547" s="8" t="s">
        <v>45787</v>
      </c>
      <c r="Q2547" s="8" t="s">
        <v>14119</v>
      </c>
      <c r="R2547" s="8" t="s">
        <v>14120</v>
      </c>
      <c r="S2547" s="17" t="s">
        <v>14121</v>
      </c>
      <c r="T2547" s="18">
        <v>43026</v>
      </c>
      <c r="U2547" s="8">
        <v>0.41666666666666669</v>
      </c>
      <c r="V2547" s="8">
        <v>0.45833333333333331</v>
      </c>
      <c r="W2547" s="8" t="s">
        <v>1495</v>
      </c>
      <c r="X2547" s="8" t="s">
        <v>14330</v>
      </c>
      <c r="Y2547" s="8" t="s">
        <v>45730</v>
      </c>
      <c r="Z2547" s="17" t="s">
        <v>14331</v>
      </c>
      <c r="AA2547" s="8" t="s">
        <v>14332</v>
      </c>
      <c r="AB2547" s="8" t="s">
        <v>14333</v>
      </c>
    </row>
    <row r="2548" spans="1:28" x14ac:dyDescent="0.2">
      <c r="A2548" s="8" t="s">
        <v>14334</v>
      </c>
      <c r="B2548" s="8" t="s">
        <v>14335</v>
      </c>
      <c r="C2548" s="8" t="s">
        <v>45743</v>
      </c>
      <c r="D2548" s="8" t="s">
        <v>45744</v>
      </c>
      <c r="E2548" s="8" t="s">
        <v>134</v>
      </c>
      <c r="F2548" s="8" t="s">
        <v>133</v>
      </c>
      <c r="G2548" s="8" t="s">
        <v>134</v>
      </c>
      <c r="H2548" s="8" t="s">
        <v>133</v>
      </c>
      <c r="I2548" s="8" t="s">
        <v>14118</v>
      </c>
      <c r="J2548" s="8" t="s">
        <v>28</v>
      </c>
      <c r="K2548" s="8" t="s">
        <v>773</v>
      </c>
      <c r="L2548" s="8" t="s">
        <v>14329</v>
      </c>
      <c r="M2548" s="8" t="s">
        <v>14336</v>
      </c>
      <c r="N2548" s="8" t="s">
        <v>10716</v>
      </c>
      <c r="O2548" s="8" t="s">
        <v>29842</v>
      </c>
      <c r="P2548" s="8" t="s">
        <v>45787</v>
      </c>
      <c r="Q2548" s="8" t="s">
        <v>14119</v>
      </c>
      <c r="R2548" s="8" t="s">
        <v>14120</v>
      </c>
      <c r="S2548" s="17" t="s">
        <v>14121</v>
      </c>
      <c r="T2548" s="18">
        <v>43026</v>
      </c>
      <c r="U2548" s="8">
        <v>0.45833333333333331</v>
      </c>
      <c r="V2548" s="8">
        <v>0.47916666666666669</v>
      </c>
      <c r="W2548" s="8" t="s">
        <v>2155</v>
      </c>
      <c r="X2548" s="8" t="s">
        <v>14337</v>
      </c>
      <c r="Y2548" s="8" t="s">
        <v>45730</v>
      </c>
      <c r="Z2548" s="17" t="s">
        <v>14338</v>
      </c>
      <c r="AA2548" s="8" t="s">
        <v>14339</v>
      </c>
      <c r="AB2548" s="8" t="s">
        <v>14340</v>
      </c>
    </row>
    <row r="2549" spans="1:28" x14ac:dyDescent="0.2">
      <c r="A2549" s="8" t="s">
        <v>14341</v>
      </c>
      <c r="B2549" s="8" t="s">
        <v>14342</v>
      </c>
      <c r="C2549" s="8" t="s">
        <v>45743</v>
      </c>
      <c r="D2549" s="8" t="s">
        <v>45744</v>
      </c>
      <c r="E2549" s="8" t="s">
        <v>134</v>
      </c>
      <c r="F2549" s="8" t="s">
        <v>133</v>
      </c>
      <c r="G2549" s="8" t="s">
        <v>134</v>
      </c>
      <c r="H2549" s="8" t="s">
        <v>133</v>
      </c>
      <c r="I2549" s="8" t="s">
        <v>14118</v>
      </c>
      <c r="J2549" s="8" t="s">
        <v>28</v>
      </c>
      <c r="K2549" s="8" t="s">
        <v>773</v>
      </c>
      <c r="L2549" s="8" t="s">
        <v>14336</v>
      </c>
      <c r="M2549" s="8" t="s">
        <v>3503</v>
      </c>
      <c r="N2549" s="8" t="s">
        <v>10716</v>
      </c>
      <c r="O2549" s="8" t="s">
        <v>29842</v>
      </c>
      <c r="P2549" s="8" t="s">
        <v>45787</v>
      </c>
      <c r="Q2549" s="8" t="s">
        <v>14119</v>
      </c>
      <c r="R2549" s="8" t="s">
        <v>14120</v>
      </c>
      <c r="S2549" s="17" t="s">
        <v>14121</v>
      </c>
      <c r="T2549" s="18">
        <v>43026</v>
      </c>
      <c r="U2549" s="8">
        <v>0.47916666666666669</v>
      </c>
      <c r="V2549" s="8">
        <v>0.5</v>
      </c>
      <c r="W2549" s="8" t="s">
        <v>2155</v>
      </c>
      <c r="X2549" s="8" t="s">
        <v>14343</v>
      </c>
      <c r="Y2549" s="8" t="s">
        <v>45730</v>
      </c>
      <c r="Z2549" s="17" t="s">
        <v>14344</v>
      </c>
      <c r="AA2549" s="8" t="s">
        <v>14345</v>
      </c>
      <c r="AB2549" s="8" t="s">
        <v>14346</v>
      </c>
    </row>
    <row r="2550" spans="1:28" x14ac:dyDescent="0.2">
      <c r="A2550" s="8" t="s">
        <v>14347</v>
      </c>
      <c r="B2550" s="8" t="s">
        <v>14348</v>
      </c>
      <c r="C2550" s="8" t="s">
        <v>45743</v>
      </c>
      <c r="D2550" s="8" t="s">
        <v>45744</v>
      </c>
      <c r="E2550" s="8" t="s">
        <v>134</v>
      </c>
      <c r="F2550" s="8" t="s">
        <v>133</v>
      </c>
      <c r="G2550" s="8" t="s">
        <v>134</v>
      </c>
      <c r="H2550" s="8" t="s">
        <v>133</v>
      </c>
      <c r="I2550" s="8" t="s">
        <v>14118</v>
      </c>
      <c r="J2550" s="8" t="s">
        <v>28</v>
      </c>
      <c r="K2550" s="8" t="s">
        <v>773</v>
      </c>
      <c r="L2550" s="8" t="s">
        <v>3503</v>
      </c>
      <c r="M2550" s="8" t="s">
        <v>14349</v>
      </c>
      <c r="N2550" s="8" t="s">
        <v>10716</v>
      </c>
      <c r="O2550" s="8" t="s">
        <v>29842</v>
      </c>
      <c r="P2550" s="8" t="s">
        <v>45787</v>
      </c>
      <c r="Q2550" s="8" t="s">
        <v>14119</v>
      </c>
      <c r="R2550" s="8" t="s">
        <v>14120</v>
      </c>
      <c r="S2550" s="17" t="s">
        <v>14121</v>
      </c>
      <c r="T2550" s="18">
        <v>43026</v>
      </c>
      <c r="U2550" s="8">
        <v>0.5</v>
      </c>
      <c r="V2550" s="8">
        <v>0.5625</v>
      </c>
      <c r="W2550" s="8" t="s">
        <v>2170</v>
      </c>
      <c r="X2550" s="8" t="s">
        <v>14350</v>
      </c>
      <c r="Y2550" s="8" t="s">
        <v>45730</v>
      </c>
      <c r="Z2550" s="17" t="s">
        <v>14351</v>
      </c>
      <c r="AA2550" s="8" t="s">
        <v>14352</v>
      </c>
      <c r="AB2550" s="8" t="s">
        <v>14353</v>
      </c>
    </row>
    <row r="2551" spans="1:28" x14ac:dyDescent="0.2">
      <c r="A2551" s="8" t="s">
        <v>14354</v>
      </c>
      <c r="B2551" s="8" t="s">
        <v>14355</v>
      </c>
      <c r="C2551" s="8" t="s">
        <v>45743</v>
      </c>
      <c r="D2551" s="8" t="s">
        <v>45744</v>
      </c>
      <c r="E2551" s="8" t="s">
        <v>134</v>
      </c>
      <c r="F2551" s="8" t="s">
        <v>133</v>
      </c>
      <c r="G2551" s="8" t="s">
        <v>134</v>
      </c>
      <c r="H2551" s="8" t="s">
        <v>133</v>
      </c>
      <c r="I2551" s="8" t="s">
        <v>14118</v>
      </c>
      <c r="J2551" s="8" t="s">
        <v>28</v>
      </c>
      <c r="K2551" s="8" t="s">
        <v>773</v>
      </c>
      <c r="L2551" s="8" t="s">
        <v>14349</v>
      </c>
      <c r="M2551" s="8" t="s">
        <v>1017</v>
      </c>
      <c r="N2551" s="8" t="s">
        <v>10716</v>
      </c>
      <c r="O2551" s="8" t="s">
        <v>29842</v>
      </c>
      <c r="P2551" s="8" t="s">
        <v>45787</v>
      </c>
      <c r="Q2551" s="8" t="s">
        <v>14119</v>
      </c>
      <c r="R2551" s="8" t="s">
        <v>14120</v>
      </c>
      <c r="S2551" s="17" t="s">
        <v>14121</v>
      </c>
      <c r="T2551" s="18">
        <v>43026</v>
      </c>
      <c r="U2551" s="8">
        <v>0.5625</v>
      </c>
      <c r="V2551" s="8">
        <v>0.58333333333333337</v>
      </c>
      <c r="W2551" s="8" t="s">
        <v>2155</v>
      </c>
      <c r="X2551" s="8" t="s">
        <v>14356</v>
      </c>
      <c r="Y2551" s="8" t="s">
        <v>45730</v>
      </c>
      <c r="Z2551" s="17" t="s">
        <v>14357</v>
      </c>
      <c r="AA2551" s="8" t="s">
        <v>14358</v>
      </c>
      <c r="AB2551" s="8" t="s">
        <v>14359</v>
      </c>
    </row>
    <row r="2552" spans="1:28" x14ac:dyDescent="0.2">
      <c r="A2552" s="8" t="s">
        <v>14360</v>
      </c>
      <c r="B2552" s="8" t="s">
        <v>14361</v>
      </c>
      <c r="C2552" s="8" t="s">
        <v>45743</v>
      </c>
      <c r="D2552" s="8" t="s">
        <v>45744</v>
      </c>
      <c r="E2552" s="8" t="s">
        <v>134</v>
      </c>
      <c r="F2552" s="8" t="s">
        <v>133</v>
      </c>
      <c r="G2552" s="8" t="s">
        <v>134</v>
      </c>
      <c r="H2552" s="8" t="s">
        <v>133</v>
      </c>
      <c r="I2552" s="8" t="s">
        <v>14118</v>
      </c>
      <c r="J2552" s="8" t="s">
        <v>28</v>
      </c>
      <c r="K2552" s="8" t="s">
        <v>773</v>
      </c>
      <c r="L2552" s="8" t="s">
        <v>1017</v>
      </c>
      <c r="M2552" s="8" t="s">
        <v>775</v>
      </c>
      <c r="N2552" s="8" t="s">
        <v>10716</v>
      </c>
      <c r="O2552" s="8" t="s">
        <v>29842</v>
      </c>
      <c r="P2552" s="8" t="s">
        <v>45787</v>
      </c>
      <c r="Q2552" s="8" t="s">
        <v>14119</v>
      </c>
      <c r="R2552" s="8" t="s">
        <v>14120</v>
      </c>
      <c r="S2552" s="17" t="s">
        <v>14121</v>
      </c>
      <c r="T2552" s="18">
        <v>43026</v>
      </c>
      <c r="U2552" s="8">
        <v>0.58333333333333337</v>
      </c>
      <c r="V2552" s="8">
        <v>0.66666666666666663</v>
      </c>
      <c r="W2552" s="8" t="s">
        <v>1100</v>
      </c>
      <c r="X2552" s="8" t="s">
        <v>14362</v>
      </c>
      <c r="Y2552" s="8" t="s">
        <v>45730</v>
      </c>
      <c r="Z2552" s="17" t="s">
        <v>14363</v>
      </c>
      <c r="AA2552" s="8" t="s">
        <v>14364</v>
      </c>
      <c r="AB2552" s="8" t="s">
        <v>14365</v>
      </c>
    </row>
    <row r="2553" spans="1:28" x14ac:dyDescent="0.2">
      <c r="A2553" s="8" t="s">
        <v>14366</v>
      </c>
      <c r="B2553" s="8" t="s">
        <v>14367</v>
      </c>
      <c r="C2553" s="8" t="s">
        <v>45743</v>
      </c>
      <c r="D2553" s="8" t="s">
        <v>45744</v>
      </c>
      <c r="E2553" s="8" t="s">
        <v>144</v>
      </c>
      <c r="F2553" s="8" t="s">
        <v>133</v>
      </c>
      <c r="G2553" s="8" t="s">
        <v>144</v>
      </c>
      <c r="H2553" s="8" t="s">
        <v>133</v>
      </c>
      <c r="I2553" s="8" t="s">
        <v>14118</v>
      </c>
      <c r="J2553" s="8" t="s">
        <v>28</v>
      </c>
      <c r="K2553" s="8" t="s">
        <v>773</v>
      </c>
      <c r="L2553" s="8" t="s">
        <v>2054</v>
      </c>
      <c r="M2553" s="8" t="s">
        <v>5384</v>
      </c>
      <c r="N2553" s="8" t="s">
        <v>10716</v>
      </c>
      <c r="O2553" s="8" t="s">
        <v>29842</v>
      </c>
      <c r="P2553" s="8" t="s">
        <v>45787</v>
      </c>
      <c r="Q2553" s="8" t="s">
        <v>14119</v>
      </c>
      <c r="R2553" s="8" t="s">
        <v>14120</v>
      </c>
      <c r="S2553" s="17" t="s">
        <v>14121</v>
      </c>
      <c r="T2553" s="18">
        <v>43027</v>
      </c>
      <c r="U2553" s="8">
        <v>0.25</v>
      </c>
      <c r="V2553" s="8">
        <v>0.41666666666666669</v>
      </c>
      <c r="W2553" s="8" t="s">
        <v>739</v>
      </c>
      <c r="X2553" s="8" t="s">
        <v>14362</v>
      </c>
      <c r="Y2553" s="8" t="s">
        <v>45730</v>
      </c>
      <c r="Z2553" s="17" t="s">
        <v>14363</v>
      </c>
      <c r="AA2553" s="8" t="s">
        <v>14368</v>
      </c>
      <c r="AB2553" s="8" t="s">
        <v>14369</v>
      </c>
    </row>
    <row r="2554" spans="1:28" x14ac:dyDescent="0.2">
      <c r="A2554" s="8" t="s">
        <v>14370</v>
      </c>
      <c r="B2554" s="8" t="s">
        <v>14371</v>
      </c>
      <c r="C2554" s="8" t="s">
        <v>45743</v>
      </c>
      <c r="D2554" s="8" t="s">
        <v>45744</v>
      </c>
      <c r="E2554" s="8" t="s">
        <v>144</v>
      </c>
      <c r="F2554" s="8" t="s">
        <v>133</v>
      </c>
      <c r="G2554" s="8" t="s">
        <v>144</v>
      </c>
      <c r="H2554" s="8" t="s">
        <v>133</v>
      </c>
      <c r="I2554" s="8" t="s">
        <v>14118</v>
      </c>
      <c r="J2554" s="8" t="s">
        <v>28</v>
      </c>
      <c r="K2554" s="8" t="s">
        <v>773</v>
      </c>
      <c r="L2554" s="8" t="s">
        <v>14372</v>
      </c>
      <c r="M2554" s="8" t="s">
        <v>5384</v>
      </c>
      <c r="N2554" s="8" t="s">
        <v>10716</v>
      </c>
      <c r="O2554" s="8" t="s">
        <v>29842</v>
      </c>
      <c r="P2554" s="8" t="s">
        <v>45787</v>
      </c>
      <c r="Q2554" s="8" t="s">
        <v>14119</v>
      </c>
      <c r="R2554" s="8" t="s">
        <v>14120</v>
      </c>
      <c r="S2554" s="17" t="s">
        <v>14121</v>
      </c>
      <c r="T2554" s="18">
        <v>43027</v>
      </c>
      <c r="U2554" s="8">
        <v>0.375</v>
      </c>
      <c r="V2554" s="8">
        <v>0.41666666666666669</v>
      </c>
      <c r="W2554" s="8" t="s">
        <v>1495</v>
      </c>
      <c r="X2554" s="8" t="s">
        <v>14373</v>
      </c>
      <c r="Y2554" s="8" t="s">
        <v>45730</v>
      </c>
      <c r="Z2554" s="17" t="s">
        <v>14225</v>
      </c>
      <c r="AA2554" s="8" t="s">
        <v>14374</v>
      </c>
      <c r="AB2554" s="8" t="s">
        <v>14375</v>
      </c>
    </row>
    <row r="2555" spans="1:28" x14ac:dyDescent="0.2">
      <c r="A2555" s="8" t="s">
        <v>14376</v>
      </c>
      <c r="B2555" s="8" t="s">
        <v>14377</v>
      </c>
      <c r="C2555" s="8" t="s">
        <v>45743</v>
      </c>
      <c r="D2555" s="8" t="s">
        <v>45744</v>
      </c>
      <c r="E2555" s="8" t="s">
        <v>144</v>
      </c>
      <c r="F2555" s="8" t="s">
        <v>133</v>
      </c>
      <c r="G2555" s="8" t="s">
        <v>144</v>
      </c>
      <c r="H2555" s="8" t="s">
        <v>133</v>
      </c>
      <c r="I2555" s="8" t="s">
        <v>14118</v>
      </c>
      <c r="J2555" s="8" t="s">
        <v>28</v>
      </c>
      <c r="K2555" s="8" t="s">
        <v>773</v>
      </c>
      <c r="L2555" s="8" t="s">
        <v>14378</v>
      </c>
      <c r="M2555" s="8" t="s">
        <v>8434</v>
      </c>
      <c r="N2555" s="8" t="s">
        <v>10716</v>
      </c>
      <c r="O2555" s="8" t="s">
        <v>29842</v>
      </c>
      <c r="P2555" s="8" t="s">
        <v>45787</v>
      </c>
      <c r="Q2555" s="8" t="s">
        <v>14119</v>
      </c>
      <c r="R2555" s="8" t="s">
        <v>14120</v>
      </c>
      <c r="S2555" s="17" t="s">
        <v>14121</v>
      </c>
      <c r="T2555" s="18">
        <v>43027</v>
      </c>
      <c r="U2555" s="8">
        <v>0.45833333333333331</v>
      </c>
      <c r="V2555" s="8">
        <v>0.58333333333333337</v>
      </c>
      <c r="W2555" s="8" t="s">
        <v>1283</v>
      </c>
      <c r="X2555" s="8" t="s">
        <v>14379</v>
      </c>
      <c r="Y2555" s="8" t="s">
        <v>45730</v>
      </c>
      <c r="Z2555" s="17" t="s">
        <v>14380</v>
      </c>
      <c r="AA2555" s="8" t="s">
        <v>14381</v>
      </c>
      <c r="AB2555" s="8" t="s">
        <v>14382</v>
      </c>
    </row>
    <row r="2556" spans="1:28" x14ac:dyDescent="0.2">
      <c r="A2556" s="8" t="s">
        <v>14383</v>
      </c>
      <c r="B2556" s="8" t="s">
        <v>14384</v>
      </c>
      <c r="C2556" s="8" t="s">
        <v>45743</v>
      </c>
      <c r="D2556" s="8" t="s">
        <v>45744</v>
      </c>
      <c r="E2556" s="8" t="s">
        <v>144</v>
      </c>
      <c r="F2556" s="8" t="s">
        <v>133</v>
      </c>
      <c r="G2556" s="8" t="s">
        <v>144</v>
      </c>
      <c r="H2556" s="8" t="s">
        <v>133</v>
      </c>
      <c r="I2556" s="8" t="s">
        <v>14118</v>
      </c>
      <c r="J2556" s="8" t="s">
        <v>28</v>
      </c>
      <c r="K2556" s="8" t="s">
        <v>773</v>
      </c>
      <c r="L2556" s="8" t="s">
        <v>8434</v>
      </c>
      <c r="M2556" s="8" t="s">
        <v>5394</v>
      </c>
      <c r="N2556" s="8" t="s">
        <v>10716</v>
      </c>
      <c r="O2556" s="8" t="s">
        <v>29842</v>
      </c>
      <c r="P2556" s="8" t="s">
        <v>45787</v>
      </c>
      <c r="Q2556" s="8" t="s">
        <v>14119</v>
      </c>
      <c r="R2556" s="8" t="s">
        <v>14120</v>
      </c>
      <c r="S2556" s="17" t="s">
        <v>14121</v>
      </c>
      <c r="T2556" s="18">
        <v>43027</v>
      </c>
      <c r="U2556" s="8">
        <v>0.58333333333333337</v>
      </c>
      <c r="V2556" s="8">
        <v>0.625</v>
      </c>
      <c r="W2556" s="8" t="s">
        <v>1495</v>
      </c>
      <c r="X2556" s="8" t="s">
        <v>14385</v>
      </c>
      <c r="Y2556" s="8" t="s">
        <v>45730</v>
      </c>
      <c r="Z2556" s="17" t="s">
        <v>14386</v>
      </c>
      <c r="AA2556" s="8" t="s">
        <v>14387</v>
      </c>
      <c r="AB2556" s="8" t="s">
        <v>14388</v>
      </c>
    </row>
    <row r="2557" spans="1:28" x14ac:dyDescent="0.2">
      <c r="A2557" s="8" t="s">
        <v>14389</v>
      </c>
      <c r="B2557" s="8" t="s">
        <v>14390</v>
      </c>
      <c r="C2557" s="8" t="s">
        <v>45743</v>
      </c>
      <c r="D2557" s="8" t="s">
        <v>45744</v>
      </c>
      <c r="E2557" s="8" t="s">
        <v>144</v>
      </c>
      <c r="F2557" s="8" t="s">
        <v>133</v>
      </c>
      <c r="G2557" s="8" t="s">
        <v>144</v>
      </c>
      <c r="H2557" s="8" t="s">
        <v>133</v>
      </c>
      <c r="I2557" s="8" t="s">
        <v>14118</v>
      </c>
      <c r="J2557" s="8" t="s">
        <v>28</v>
      </c>
      <c r="K2557" s="8" t="s">
        <v>773</v>
      </c>
      <c r="L2557" s="8" t="s">
        <v>5394</v>
      </c>
      <c r="M2557" s="8" t="s">
        <v>782</v>
      </c>
      <c r="N2557" s="8" t="s">
        <v>10716</v>
      </c>
      <c r="O2557" s="8" t="s">
        <v>29842</v>
      </c>
      <c r="P2557" s="8" t="s">
        <v>45787</v>
      </c>
      <c r="Q2557" s="8" t="s">
        <v>14119</v>
      </c>
      <c r="R2557" s="8" t="s">
        <v>14120</v>
      </c>
      <c r="S2557" s="17" t="s">
        <v>14121</v>
      </c>
      <c r="T2557" s="18">
        <v>43027</v>
      </c>
      <c r="U2557" s="8">
        <v>0.625</v>
      </c>
      <c r="V2557" s="8">
        <v>0.66666666666666663</v>
      </c>
      <c r="W2557" s="8" t="s">
        <v>1495</v>
      </c>
      <c r="X2557" s="8" t="s">
        <v>14391</v>
      </c>
      <c r="Y2557" s="8" t="s">
        <v>45730</v>
      </c>
      <c r="Z2557" s="17" t="s">
        <v>14386</v>
      </c>
      <c r="AA2557" s="8" t="s">
        <v>14392</v>
      </c>
      <c r="AB2557" s="8" t="s">
        <v>14393</v>
      </c>
    </row>
    <row r="2558" spans="1:28" x14ac:dyDescent="0.2">
      <c r="A2558" s="8" t="s">
        <v>14394</v>
      </c>
      <c r="B2558" s="8" t="s">
        <v>14395</v>
      </c>
      <c r="C2558" s="8" t="s">
        <v>45743</v>
      </c>
      <c r="D2558" s="8" t="s">
        <v>45744</v>
      </c>
      <c r="E2558" s="8" t="s">
        <v>174</v>
      </c>
      <c r="F2558" s="8" t="s">
        <v>133</v>
      </c>
      <c r="G2558" s="8" t="s">
        <v>174</v>
      </c>
      <c r="H2558" s="8" t="s">
        <v>133</v>
      </c>
      <c r="I2558" s="8" t="s">
        <v>14118</v>
      </c>
      <c r="J2558" s="8" t="s">
        <v>28</v>
      </c>
      <c r="K2558" s="8" t="s">
        <v>773</v>
      </c>
      <c r="L2558" s="8" t="s">
        <v>2061</v>
      </c>
      <c r="M2558" s="8" t="s">
        <v>8445</v>
      </c>
      <c r="N2558" s="8" t="s">
        <v>10716</v>
      </c>
      <c r="O2558" s="8" t="s">
        <v>29842</v>
      </c>
      <c r="P2558" s="8" t="s">
        <v>45787</v>
      </c>
      <c r="Q2558" s="8" t="s">
        <v>14119</v>
      </c>
      <c r="R2558" s="8" t="s">
        <v>14120</v>
      </c>
      <c r="S2558" s="17" t="s">
        <v>14121</v>
      </c>
      <c r="T2558" s="18">
        <v>43028</v>
      </c>
      <c r="U2558" s="8">
        <v>0.25</v>
      </c>
      <c r="V2558" s="8">
        <v>0.33333333333333331</v>
      </c>
      <c r="W2558" s="8" t="s">
        <v>1100</v>
      </c>
      <c r="X2558" s="8" t="s">
        <v>14396</v>
      </c>
      <c r="Y2558" s="8" t="s">
        <v>45730</v>
      </c>
      <c r="Z2558" s="17" t="s">
        <v>14397</v>
      </c>
      <c r="AA2558" s="8" t="s">
        <v>14398</v>
      </c>
      <c r="AB2558" s="8" t="s">
        <v>14399</v>
      </c>
    </row>
    <row r="2559" spans="1:28" x14ac:dyDescent="0.2">
      <c r="A2559" s="8" t="s">
        <v>14400</v>
      </c>
      <c r="B2559" s="8" t="s">
        <v>14401</v>
      </c>
      <c r="C2559" s="8" t="s">
        <v>45743</v>
      </c>
      <c r="D2559" s="8" t="s">
        <v>45744</v>
      </c>
      <c r="E2559" s="8" t="s">
        <v>174</v>
      </c>
      <c r="F2559" s="8" t="s">
        <v>133</v>
      </c>
      <c r="G2559" s="8" t="s">
        <v>174</v>
      </c>
      <c r="H2559" s="8" t="s">
        <v>133</v>
      </c>
      <c r="I2559" s="8" t="s">
        <v>14118</v>
      </c>
      <c r="J2559" s="8" t="s">
        <v>28</v>
      </c>
      <c r="K2559" s="8" t="s">
        <v>773</v>
      </c>
      <c r="L2559" s="8" t="s">
        <v>8445</v>
      </c>
      <c r="M2559" s="8" t="s">
        <v>2062</v>
      </c>
      <c r="N2559" s="8" t="s">
        <v>10716</v>
      </c>
      <c r="O2559" s="8" t="s">
        <v>29842</v>
      </c>
      <c r="P2559" s="8" t="s">
        <v>45787</v>
      </c>
      <c r="Q2559" s="8" t="s">
        <v>14119</v>
      </c>
      <c r="R2559" s="8" t="s">
        <v>14120</v>
      </c>
      <c r="S2559" s="17" t="s">
        <v>14121</v>
      </c>
      <c r="T2559" s="18">
        <v>43028</v>
      </c>
      <c r="U2559" s="8">
        <v>0.33333333333333331</v>
      </c>
      <c r="V2559" s="8">
        <v>0.58333333333333337</v>
      </c>
      <c r="W2559" s="8" t="s">
        <v>30</v>
      </c>
      <c r="X2559" s="8" t="s">
        <v>14402</v>
      </c>
      <c r="Y2559" s="8" t="s">
        <v>45730</v>
      </c>
      <c r="Z2559" s="17" t="s">
        <v>14363</v>
      </c>
      <c r="AA2559" s="8" t="s">
        <v>14403</v>
      </c>
      <c r="AB2559" s="8" t="s">
        <v>14404</v>
      </c>
    </row>
    <row r="2560" spans="1:28" x14ac:dyDescent="0.2">
      <c r="A2560" s="8" t="s">
        <v>14405</v>
      </c>
      <c r="B2560" s="8" t="s">
        <v>14406</v>
      </c>
      <c r="C2560" s="8" t="s">
        <v>45743</v>
      </c>
      <c r="D2560" s="8" t="s">
        <v>45744</v>
      </c>
      <c r="E2560" s="8" t="s">
        <v>154</v>
      </c>
      <c r="F2560" s="8" t="s">
        <v>133</v>
      </c>
      <c r="G2560" s="8" t="s">
        <v>154</v>
      </c>
      <c r="H2560" s="8" t="s">
        <v>133</v>
      </c>
      <c r="I2560" s="8" t="s">
        <v>14118</v>
      </c>
      <c r="J2560" s="8" t="s">
        <v>28</v>
      </c>
      <c r="K2560" s="8" t="s">
        <v>773</v>
      </c>
      <c r="L2560" s="8" t="s">
        <v>2068</v>
      </c>
      <c r="M2560" s="8" t="s">
        <v>14407</v>
      </c>
      <c r="N2560" s="8" t="s">
        <v>10716</v>
      </c>
      <c r="O2560" s="8" t="s">
        <v>29842</v>
      </c>
      <c r="P2560" s="8" t="s">
        <v>45787</v>
      </c>
      <c r="Q2560" s="8" t="s">
        <v>14119</v>
      </c>
      <c r="R2560" s="8" t="s">
        <v>14120</v>
      </c>
      <c r="S2560" s="17" t="s">
        <v>14121</v>
      </c>
      <c r="T2560" s="18">
        <v>43031</v>
      </c>
      <c r="U2560" s="8">
        <v>0.25</v>
      </c>
      <c r="V2560" s="8">
        <v>0.3125</v>
      </c>
      <c r="W2560" s="8" t="s">
        <v>2170</v>
      </c>
      <c r="X2560" s="8" t="s">
        <v>14408</v>
      </c>
      <c r="Y2560" s="8" t="s">
        <v>45730</v>
      </c>
      <c r="Z2560" s="17" t="s">
        <v>14409</v>
      </c>
      <c r="AA2560" s="8" t="s">
        <v>14410</v>
      </c>
      <c r="AB2560" s="8" t="s">
        <v>14411</v>
      </c>
    </row>
    <row r="2561" spans="1:28" x14ac:dyDescent="0.2">
      <c r="A2561" s="8" t="s">
        <v>14412</v>
      </c>
      <c r="B2561" s="8" t="s">
        <v>14413</v>
      </c>
      <c r="C2561" s="8" t="s">
        <v>45743</v>
      </c>
      <c r="D2561" s="8" t="s">
        <v>45744</v>
      </c>
      <c r="E2561" s="8" t="s">
        <v>154</v>
      </c>
      <c r="F2561" s="8" t="s">
        <v>133</v>
      </c>
      <c r="G2561" s="8" t="s">
        <v>154</v>
      </c>
      <c r="H2561" s="8" t="s">
        <v>133</v>
      </c>
      <c r="I2561" s="8" t="s">
        <v>14118</v>
      </c>
      <c r="J2561" s="8" t="s">
        <v>28</v>
      </c>
      <c r="K2561" s="8" t="s">
        <v>773</v>
      </c>
      <c r="L2561" s="8" t="s">
        <v>14407</v>
      </c>
      <c r="M2561" s="8" t="s">
        <v>8470</v>
      </c>
      <c r="N2561" s="8" t="s">
        <v>10716</v>
      </c>
      <c r="O2561" s="8" t="s">
        <v>29842</v>
      </c>
      <c r="P2561" s="8" t="s">
        <v>45787</v>
      </c>
      <c r="Q2561" s="8" t="s">
        <v>14119</v>
      </c>
      <c r="R2561" s="8" t="s">
        <v>14120</v>
      </c>
      <c r="S2561" s="17" t="s">
        <v>14121</v>
      </c>
      <c r="T2561" s="18">
        <v>43031</v>
      </c>
      <c r="U2561" s="8">
        <v>0.3125</v>
      </c>
      <c r="V2561" s="8">
        <v>0.33333333333333331</v>
      </c>
      <c r="W2561" s="8" t="s">
        <v>2155</v>
      </c>
      <c r="X2561" s="8" t="s">
        <v>14414</v>
      </c>
      <c r="Y2561" s="8" t="s">
        <v>45730</v>
      </c>
      <c r="Z2561" s="17" t="s">
        <v>14415</v>
      </c>
      <c r="AA2561" s="8" t="s">
        <v>14416</v>
      </c>
      <c r="AB2561" s="8" t="s">
        <v>14417</v>
      </c>
    </row>
    <row r="2562" spans="1:28" x14ac:dyDescent="0.2">
      <c r="A2562" s="8" t="s">
        <v>14418</v>
      </c>
      <c r="B2562" s="8" t="s">
        <v>14419</v>
      </c>
      <c r="C2562" s="8" t="s">
        <v>45743</v>
      </c>
      <c r="D2562" s="8" t="s">
        <v>45744</v>
      </c>
      <c r="E2562" s="8" t="s">
        <v>154</v>
      </c>
      <c r="F2562" s="8" t="s">
        <v>133</v>
      </c>
      <c r="G2562" s="8" t="s">
        <v>154</v>
      </c>
      <c r="H2562" s="8" t="s">
        <v>133</v>
      </c>
      <c r="I2562" s="8" t="s">
        <v>14118</v>
      </c>
      <c r="J2562" s="8" t="s">
        <v>28</v>
      </c>
      <c r="K2562" s="8" t="s">
        <v>773</v>
      </c>
      <c r="L2562" s="8" t="s">
        <v>8470</v>
      </c>
      <c r="M2562" s="8" t="s">
        <v>14420</v>
      </c>
      <c r="N2562" s="8" t="s">
        <v>10716</v>
      </c>
      <c r="O2562" s="8" t="s">
        <v>29842</v>
      </c>
      <c r="P2562" s="8" t="s">
        <v>45787</v>
      </c>
      <c r="Q2562" s="8" t="s">
        <v>14119</v>
      </c>
      <c r="R2562" s="8" t="s">
        <v>14120</v>
      </c>
      <c r="S2562" s="17" t="s">
        <v>14121</v>
      </c>
      <c r="T2562" s="18">
        <v>43031</v>
      </c>
      <c r="U2562" s="8">
        <v>0.33333333333333331</v>
      </c>
      <c r="V2562" s="8">
        <v>0.35416666666666669</v>
      </c>
      <c r="W2562" s="8" t="s">
        <v>2155</v>
      </c>
      <c r="X2562" s="8" t="s">
        <v>14421</v>
      </c>
      <c r="Y2562" s="8" t="s">
        <v>45730</v>
      </c>
      <c r="Z2562" s="17" t="s">
        <v>14422</v>
      </c>
      <c r="AA2562" s="8" t="s">
        <v>14423</v>
      </c>
      <c r="AB2562" s="8" t="s">
        <v>14424</v>
      </c>
    </row>
    <row r="2563" spans="1:28" x14ac:dyDescent="0.2">
      <c r="A2563" s="8" t="s">
        <v>14425</v>
      </c>
      <c r="B2563" s="8" t="s">
        <v>14426</v>
      </c>
      <c r="C2563" s="8" t="s">
        <v>45743</v>
      </c>
      <c r="D2563" s="8" t="s">
        <v>45744</v>
      </c>
      <c r="E2563" s="8" t="s">
        <v>154</v>
      </c>
      <c r="F2563" s="8" t="s">
        <v>133</v>
      </c>
      <c r="G2563" s="8" t="s">
        <v>154</v>
      </c>
      <c r="H2563" s="8" t="s">
        <v>133</v>
      </c>
      <c r="I2563" s="8" t="s">
        <v>14118</v>
      </c>
      <c r="J2563" s="8" t="s">
        <v>28</v>
      </c>
      <c r="K2563" s="8" t="s">
        <v>773</v>
      </c>
      <c r="L2563" s="8" t="s">
        <v>14420</v>
      </c>
      <c r="M2563" s="8" t="s">
        <v>5464</v>
      </c>
      <c r="N2563" s="8" t="s">
        <v>10716</v>
      </c>
      <c r="O2563" s="8" t="s">
        <v>29842</v>
      </c>
      <c r="P2563" s="8" t="s">
        <v>45787</v>
      </c>
      <c r="Q2563" s="8" t="s">
        <v>14119</v>
      </c>
      <c r="R2563" s="8" t="s">
        <v>14120</v>
      </c>
      <c r="S2563" s="17" t="s">
        <v>14121</v>
      </c>
      <c r="T2563" s="18">
        <v>43031</v>
      </c>
      <c r="U2563" s="8">
        <v>0.35416666666666669</v>
      </c>
      <c r="V2563" s="8">
        <v>0.375</v>
      </c>
      <c r="W2563" s="8" t="s">
        <v>2155</v>
      </c>
      <c r="X2563" s="8" t="s">
        <v>14427</v>
      </c>
      <c r="Y2563" s="8" t="s">
        <v>45730</v>
      </c>
      <c r="Z2563" s="17" t="s">
        <v>14422</v>
      </c>
      <c r="AA2563" s="8" t="s">
        <v>14428</v>
      </c>
      <c r="AB2563" s="8" t="s">
        <v>14429</v>
      </c>
    </row>
    <row r="2564" spans="1:28" x14ac:dyDescent="0.2">
      <c r="A2564" s="8" t="s">
        <v>14430</v>
      </c>
      <c r="B2564" s="8" t="s">
        <v>14431</v>
      </c>
      <c r="C2564" s="8" t="s">
        <v>45743</v>
      </c>
      <c r="D2564" s="8" t="s">
        <v>45744</v>
      </c>
      <c r="E2564" s="8" t="s">
        <v>154</v>
      </c>
      <c r="F2564" s="8" t="s">
        <v>133</v>
      </c>
      <c r="G2564" s="8" t="s">
        <v>154</v>
      </c>
      <c r="H2564" s="8" t="s">
        <v>133</v>
      </c>
      <c r="I2564" s="8" t="s">
        <v>14118</v>
      </c>
      <c r="J2564" s="8" t="s">
        <v>28</v>
      </c>
      <c r="K2564" s="8" t="s">
        <v>773</v>
      </c>
      <c r="L2564" s="8" t="s">
        <v>5464</v>
      </c>
      <c r="M2564" s="8" t="s">
        <v>14432</v>
      </c>
      <c r="N2564" s="8" t="s">
        <v>10716</v>
      </c>
      <c r="O2564" s="8" t="s">
        <v>29842</v>
      </c>
      <c r="P2564" s="8" t="s">
        <v>45787</v>
      </c>
      <c r="Q2564" s="8" t="s">
        <v>14119</v>
      </c>
      <c r="R2564" s="8" t="s">
        <v>14120</v>
      </c>
      <c r="S2564" s="17" t="s">
        <v>14121</v>
      </c>
      <c r="T2564" s="18">
        <v>43031</v>
      </c>
      <c r="U2564" s="8">
        <v>0.375</v>
      </c>
      <c r="V2564" s="8">
        <v>0.39583333333333331</v>
      </c>
      <c r="W2564" s="8" t="s">
        <v>2155</v>
      </c>
      <c r="X2564" s="8" t="s">
        <v>14433</v>
      </c>
      <c r="Y2564" s="8" t="s">
        <v>45730</v>
      </c>
      <c r="Z2564" s="17" t="s">
        <v>14415</v>
      </c>
      <c r="AA2564" s="8" t="s">
        <v>14434</v>
      </c>
      <c r="AB2564" s="8" t="s">
        <v>14435</v>
      </c>
    </row>
    <row r="2565" spans="1:28" x14ac:dyDescent="0.2">
      <c r="A2565" s="8" t="s">
        <v>14436</v>
      </c>
      <c r="B2565" s="8" t="s">
        <v>14437</v>
      </c>
      <c r="C2565" s="8" t="s">
        <v>45743</v>
      </c>
      <c r="D2565" s="8" t="s">
        <v>45744</v>
      </c>
      <c r="E2565" s="8" t="s">
        <v>154</v>
      </c>
      <c r="F2565" s="8" t="s">
        <v>133</v>
      </c>
      <c r="G2565" s="8" t="s">
        <v>154</v>
      </c>
      <c r="H2565" s="8" t="s">
        <v>133</v>
      </c>
      <c r="I2565" s="8" t="s">
        <v>14118</v>
      </c>
      <c r="J2565" s="8" t="s">
        <v>28</v>
      </c>
      <c r="K2565" s="8" t="s">
        <v>773</v>
      </c>
      <c r="L2565" s="8" t="s">
        <v>14432</v>
      </c>
      <c r="M2565" s="8" t="s">
        <v>8475</v>
      </c>
      <c r="N2565" s="8" t="s">
        <v>10716</v>
      </c>
      <c r="O2565" s="8" t="s">
        <v>29842</v>
      </c>
      <c r="P2565" s="8" t="s">
        <v>45787</v>
      </c>
      <c r="Q2565" s="8" t="s">
        <v>14119</v>
      </c>
      <c r="R2565" s="8" t="s">
        <v>14120</v>
      </c>
      <c r="S2565" s="17" t="s">
        <v>14121</v>
      </c>
      <c r="T2565" s="18">
        <v>43031</v>
      </c>
      <c r="U2565" s="8">
        <v>0.39583333333333331</v>
      </c>
      <c r="V2565" s="8">
        <v>0.41666666666666669</v>
      </c>
      <c r="W2565" s="8" t="s">
        <v>2155</v>
      </c>
      <c r="X2565" s="8" t="s">
        <v>14438</v>
      </c>
      <c r="Y2565" s="8" t="s">
        <v>45730</v>
      </c>
      <c r="Z2565" s="17" t="s">
        <v>14415</v>
      </c>
      <c r="AA2565" s="8" t="s">
        <v>14439</v>
      </c>
      <c r="AB2565" s="8" t="s">
        <v>14440</v>
      </c>
    </row>
    <row r="2566" spans="1:28" x14ac:dyDescent="0.2">
      <c r="A2566" s="8" t="s">
        <v>14441</v>
      </c>
      <c r="B2566" s="8" t="s">
        <v>14442</v>
      </c>
      <c r="C2566" s="8" t="s">
        <v>45743</v>
      </c>
      <c r="D2566" s="8" t="s">
        <v>45744</v>
      </c>
      <c r="E2566" s="8" t="s">
        <v>154</v>
      </c>
      <c r="F2566" s="8" t="s">
        <v>133</v>
      </c>
      <c r="G2566" s="8" t="s">
        <v>154</v>
      </c>
      <c r="H2566" s="8" t="s">
        <v>133</v>
      </c>
      <c r="I2566" s="8" t="s">
        <v>14118</v>
      </c>
      <c r="J2566" s="8" t="s">
        <v>28</v>
      </c>
      <c r="K2566" s="8" t="s">
        <v>773</v>
      </c>
      <c r="L2566" s="8" t="s">
        <v>8475</v>
      </c>
      <c r="M2566" s="8" t="s">
        <v>799</v>
      </c>
      <c r="N2566" s="8" t="s">
        <v>10716</v>
      </c>
      <c r="O2566" s="8" t="s">
        <v>29842</v>
      </c>
      <c r="P2566" s="8" t="s">
        <v>45787</v>
      </c>
      <c r="Q2566" s="8" t="s">
        <v>14119</v>
      </c>
      <c r="R2566" s="8" t="s">
        <v>14120</v>
      </c>
      <c r="S2566" s="17" t="s">
        <v>14121</v>
      </c>
      <c r="T2566" s="18">
        <v>43031</v>
      </c>
      <c r="U2566" s="8">
        <v>0.41666666666666669</v>
      </c>
      <c r="V2566" s="8">
        <v>0.66666666666666663</v>
      </c>
      <c r="W2566" s="8" t="s">
        <v>30</v>
      </c>
      <c r="X2566" s="8" t="s">
        <v>14443</v>
      </c>
      <c r="Y2566" s="8" t="s">
        <v>45730</v>
      </c>
      <c r="Z2566" s="17" t="s">
        <v>14250</v>
      </c>
      <c r="AA2566" s="8" t="s">
        <v>14444</v>
      </c>
      <c r="AB2566" s="8" t="s">
        <v>14445</v>
      </c>
    </row>
    <row r="2567" spans="1:28" x14ac:dyDescent="0.2">
      <c r="A2567" s="8" t="s">
        <v>14446</v>
      </c>
      <c r="B2567" s="8" t="s">
        <v>14447</v>
      </c>
      <c r="C2567" s="8" t="s">
        <v>45743</v>
      </c>
      <c r="D2567" s="8" t="s">
        <v>45744</v>
      </c>
      <c r="E2567" s="8" t="s">
        <v>164</v>
      </c>
      <c r="F2567" s="8" t="s">
        <v>133</v>
      </c>
      <c r="G2567" s="8" t="s">
        <v>164</v>
      </c>
      <c r="H2567" s="8" t="s">
        <v>133</v>
      </c>
      <c r="I2567" s="8" t="s">
        <v>14118</v>
      </c>
      <c r="J2567" s="8" t="s">
        <v>28</v>
      </c>
      <c r="K2567" s="8" t="s">
        <v>773</v>
      </c>
      <c r="L2567" s="8" t="s">
        <v>2073</v>
      </c>
      <c r="M2567" s="8" t="s">
        <v>8497</v>
      </c>
      <c r="N2567" s="8" t="s">
        <v>10716</v>
      </c>
      <c r="O2567" s="8" t="s">
        <v>29842</v>
      </c>
      <c r="P2567" s="8" t="s">
        <v>45787</v>
      </c>
      <c r="Q2567" s="8" t="s">
        <v>14119</v>
      </c>
      <c r="R2567" s="8" t="s">
        <v>14120</v>
      </c>
      <c r="S2567" s="17" t="s">
        <v>14121</v>
      </c>
      <c r="T2567" s="18">
        <v>43032</v>
      </c>
      <c r="U2567" s="8">
        <v>0.25</v>
      </c>
      <c r="V2567" s="8">
        <v>0.33333333333333331</v>
      </c>
      <c r="W2567" s="8" t="s">
        <v>1100</v>
      </c>
      <c r="X2567" s="8" t="s">
        <v>14448</v>
      </c>
      <c r="Y2567" s="8" t="s">
        <v>45730</v>
      </c>
      <c r="Z2567" s="17" t="s">
        <v>14409</v>
      </c>
      <c r="AA2567" s="8" t="s">
        <v>14449</v>
      </c>
      <c r="AB2567" s="8" t="s">
        <v>14450</v>
      </c>
    </row>
    <row r="2568" spans="1:28" x14ac:dyDescent="0.2">
      <c r="A2568" s="8" t="s">
        <v>14451</v>
      </c>
      <c r="B2568" s="8" t="s">
        <v>14452</v>
      </c>
      <c r="C2568" s="8" t="s">
        <v>45743</v>
      </c>
      <c r="D2568" s="8" t="s">
        <v>45744</v>
      </c>
      <c r="E2568" s="8" t="s">
        <v>164</v>
      </c>
      <c r="F2568" s="8" t="s">
        <v>133</v>
      </c>
      <c r="G2568" s="8" t="s">
        <v>164</v>
      </c>
      <c r="H2568" s="8" t="s">
        <v>133</v>
      </c>
      <c r="I2568" s="8" t="s">
        <v>14118</v>
      </c>
      <c r="J2568" s="8" t="s">
        <v>28</v>
      </c>
      <c r="K2568" s="8" t="s">
        <v>773</v>
      </c>
      <c r="L2568" s="8" t="s">
        <v>14453</v>
      </c>
      <c r="M2568" s="8" t="s">
        <v>14454</v>
      </c>
      <c r="N2568" s="8" t="s">
        <v>10716</v>
      </c>
      <c r="O2568" s="8" t="s">
        <v>29842</v>
      </c>
      <c r="P2568" s="8" t="s">
        <v>45787</v>
      </c>
      <c r="Q2568" s="8" t="s">
        <v>14119</v>
      </c>
      <c r="R2568" s="8" t="s">
        <v>14120</v>
      </c>
      <c r="S2568" s="17" t="s">
        <v>14121</v>
      </c>
      <c r="T2568" s="18">
        <v>43032</v>
      </c>
      <c r="U2568" s="8">
        <v>0.35416666666666669</v>
      </c>
      <c r="V2568" s="8">
        <v>0.4375</v>
      </c>
      <c r="W2568" s="8" t="s">
        <v>1100</v>
      </c>
      <c r="X2568" s="8" t="s">
        <v>14455</v>
      </c>
      <c r="Y2568" s="8" t="s">
        <v>45730</v>
      </c>
      <c r="Z2568" s="17" t="s">
        <v>14409</v>
      </c>
      <c r="AA2568" s="8" t="s">
        <v>14456</v>
      </c>
      <c r="AB2568" s="8" t="s">
        <v>14457</v>
      </c>
    </row>
    <row r="2569" spans="1:28" x14ac:dyDescent="0.2">
      <c r="A2569" s="8" t="s">
        <v>14458</v>
      </c>
      <c r="B2569" s="8" t="s">
        <v>14459</v>
      </c>
      <c r="C2569" s="8" t="s">
        <v>45743</v>
      </c>
      <c r="D2569" s="8" t="s">
        <v>45744</v>
      </c>
      <c r="E2569" s="8" t="s">
        <v>164</v>
      </c>
      <c r="F2569" s="8" t="s">
        <v>133</v>
      </c>
      <c r="G2569" s="8" t="s">
        <v>164</v>
      </c>
      <c r="H2569" s="8" t="s">
        <v>133</v>
      </c>
      <c r="I2569" s="8" t="s">
        <v>14118</v>
      </c>
      <c r="J2569" s="8" t="s">
        <v>28</v>
      </c>
      <c r="K2569" s="8" t="s">
        <v>773</v>
      </c>
      <c r="L2569" s="8" t="s">
        <v>14460</v>
      </c>
      <c r="M2569" s="8" t="s">
        <v>8509</v>
      </c>
      <c r="N2569" s="8" t="s">
        <v>10716</v>
      </c>
      <c r="O2569" s="8" t="s">
        <v>29842</v>
      </c>
      <c r="P2569" s="8" t="s">
        <v>45787</v>
      </c>
      <c r="Q2569" s="8" t="s">
        <v>14119</v>
      </c>
      <c r="R2569" s="8" t="s">
        <v>14120</v>
      </c>
      <c r="S2569" s="17" t="s">
        <v>14121</v>
      </c>
      <c r="T2569" s="18">
        <v>43032</v>
      </c>
      <c r="U2569" s="8">
        <v>0.45833333333333331</v>
      </c>
      <c r="V2569" s="8">
        <v>0.5</v>
      </c>
      <c r="W2569" s="8" t="s">
        <v>1495</v>
      </c>
      <c r="X2569" s="8" t="s">
        <v>14461</v>
      </c>
      <c r="Y2569" s="8" t="s">
        <v>45730</v>
      </c>
      <c r="Z2569" s="17" t="s">
        <v>14462</v>
      </c>
      <c r="AA2569" s="8" t="s">
        <v>14463</v>
      </c>
      <c r="AB2569" s="8" t="s">
        <v>14464</v>
      </c>
    </row>
    <row r="2570" spans="1:28" x14ac:dyDescent="0.2">
      <c r="A2570" s="8" t="s">
        <v>14465</v>
      </c>
      <c r="B2570" s="8" t="s">
        <v>14466</v>
      </c>
      <c r="C2570" s="8" t="s">
        <v>45743</v>
      </c>
      <c r="D2570" s="8" t="s">
        <v>45744</v>
      </c>
      <c r="E2570" s="8" t="s">
        <v>164</v>
      </c>
      <c r="F2570" s="8" t="s">
        <v>133</v>
      </c>
      <c r="G2570" s="8" t="s">
        <v>164</v>
      </c>
      <c r="H2570" s="8" t="s">
        <v>133</v>
      </c>
      <c r="I2570" s="8" t="s">
        <v>14118</v>
      </c>
      <c r="J2570" s="8" t="s">
        <v>28</v>
      </c>
      <c r="K2570" s="8" t="s">
        <v>773</v>
      </c>
      <c r="L2570" s="8" t="s">
        <v>8509</v>
      </c>
      <c r="M2570" s="8" t="s">
        <v>8515</v>
      </c>
      <c r="N2570" s="8" t="s">
        <v>10716</v>
      </c>
      <c r="O2570" s="8" t="s">
        <v>29842</v>
      </c>
      <c r="P2570" s="8" t="s">
        <v>45787</v>
      </c>
      <c r="Q2570" s="8" t="s">
        <v>14119</v>
      </c>
      <c r="R2570" s="8" t="s">
        <v>14120</v>
      </c>
      <c r="S2570" s="17" t="s">
        <v>14121</v>
      </c>
      <c r="T2570" s="18">
        <v>43032</v>
      </c>
      <c r="U2570" s="8">
        <v>0.5</v>
      </c>
      <c r="V2570" s="8">
        <v>0.58333333333333337</v>
      </c>
      <c r="W2570" s="8" t="s">
        <v>1100</v>
      </c>
      <c r="X2570" s="8" t="s">
        <v>14467</v>
      </c>
      <c r="Y2570" s="8" t="s">
        <v>45730</v>
      </c>
      <c r="Z2570" s="17" t="s">
        <v>14318</v>
      </c>
      <c r="AA2570" s="8" t="s">
        <v>14468</v>
      </c>
      <c r="AB2570" s="8" t="s">
        <v>14469</v>
      </c>
    </row>
    <row r="2571" spans="1:28" x14ac:dyDescent="0.2">
      <c r="A2571" s="8" t="s">
        <v>14470</v>
      </c>
      <c r="B2571" s="8" t="s">
        <v>14471</v>
      </c>
      <c r="C2571" s="8" t="s">
        <v>45743</v>
      </c>
      <c r="D2571" s="8" t="s">
        <v>45744</v>
      </c>
      <c r="E2571" s="8" t="s">
        <v>164</v>
      </c>
      <c r="F2571" s="8" t="s">
        <v>133</v>
      </c>
      <c r="G2571" s="8" t="s">
        <v>164</v>
      </c>
      <c r="H2571" s="8" t="s">
        <v>133</v>
      </c>
      <c r="I2571" s="8" t="s">
        <v>14118</v>
      </c>
      <c r="J2571" s="8" t="s">
        <v>28</v>
      </c>
      <c r="K2571" s="8" t="s">
        <v>773</v>
      </c>
      <c r="L2571" s="8" t="s">
        <v>14472</v>
      </c>
      <c r="M2571" s="8" t="s">
        <v>14473</v>
      </c>
      <c r="N2571" s="8" t="s">
        <v>10716</v>
      </c>
      <c r="O2571" s="8" t="s">
        <v>29842</v>
      </c>
      <c r="P2571" s="8" t="s">
        <v>45787</v>
      </c>
      <c r="Q2571" s="8" t="s">
        <v>14119</v>
      </c>
      <c r="R2571" s="8" t="s">
        <v>14120</v>
      </c>
      <c r="S2571" s="17" t="s">
        <v>14121</v>
      </c>
      <c r="T2571" s="18">
        <v>43032</v>
      </c>
      <c r="U2571" s="8">
        <v>0.60416666666666663</v>
      </c>
      <c r="V2571" s="8">
        <v>0.6875</v>
      </c>
      <c r="W2571" s="8" t="s">
        <v>1100</v>
      </c>
      <c r="X2571" s="8" t="s">
        <v>14474</v>
      </c>
      <c r="Y2571" s="8" t="s">
        <v>45730</v>
      </c>
      <c r="Z2571" s="17" t="s">
        <v>14318</v>
      </c>
      <c r="AA2571" s="8" t="s">
        <v>14475</v>
      </c>
      <c r="AB2571" s="8" t="s">
        <v>14476</v>
      </c>
    </row>
    <row r="2572" spans="1:28" x14ac:dyDescent="0.2">
      <c r="A2572" s="8" t="s">
        <v>14477</v>
      </c>
      <c r="B2572" s="8" t="s">
        <v>14478</v>
      </c>
      <c r="C2572" s="8" t="s">
        <v>45743</v>
      </c>
      <c r="D2572" s="8" t="s">
        <v>45744</v>
      </c>
      <c r="E2572" s="8" t="s">
        <v>164</v>
      </c>
      <c r="F2572" s="8" t="s">
        <v>133</v>
      </c>
      <c r="G2572" s="8" t="s">
        <v>164</v>
      </c>
      <c r="H2572" s="8" t="s">
        <v>133</v>
      </c>
      <c r="I2572" s="8" t="s">
        <v>14118</v>
      </c>
      <c r="J2572" s="8" t="s">
        <v>28</v>
      </c>
      <c r="K2572" s="8" t="s">
        <v>773</v>
      </c>
      <c r="L2572" s="8" t="s">
        <v>14479</v>
      </c>
      <c r="M2572" s="8" t="s">
        <v>805</v>
      </c>
      <c r="N2572" s="8" t="s">
        <v>10716</v>
      </c>
      <c r="O2572" s="8" t="s">
        <v>29842</v>
      </c>
      <c r="P2572" s="8" t="s">
        <v>45787</v>
      </c>
      <c r="Q2572" s="8" t="s">
        <v>14119</v>
      </c>
      <c r="R2572" s="8" t="s">
        <v>14120</v>
      </c>
      <c r="S2572" s="17" t="s">
        <v>14121</v>
      </c>
      <c r="T2572" s="18">
        <v>43032</v>
      </c>
      <c r="U2572" s="8">
        <v>0.625</v>
      </c>
      <c r="V2572" s="8">
        <v>0.66666666666666663</v>
      </c>
      <c r="W2572" s="8" t="s">
        <v>1495</v>
      </c>
      <c r="X2572" s="8" t="s">
        <v>14480</v>
      </c>
      <c r="Y2572" s="8" t="s">
        <v>45730</v>
      </c>
      <c r="Z2572" s="17" t="s">
        <v>14318</v>
      </c>
      <c r="AA2572" s="8" t="s">
        <v>14481</v>
      </c>
      <c r="AB2572" s="8" t="s">
        <v>14482</v>
      </c>
    </row>
    <row r="2573" spans="1:28" x14ac:dyDescent="0.2">
      <c r="A2573" s="8" t="s">
        <v>14483</v>
      </c>
      <c r="B2573" s="8" t="s">
        <v>14484</v>
      </c>
      <c r="C2573" s="8" t="s">
        <v>45743</v>
      </c>
      <c r="D2573" s="8" t="s">
        <v>45744</v>
      </c>
      <c r="E2573" s="8" t="s">
        <v>499</v>
      </c>
      <c r="F2573" s="8" t="s">
        <v>255</v>
      </c>
      <c r="G2573" s="8" t="s">
        <v>499</v>
      </c>
      <c r="H2573" s="8" t="s">
        <v>255</v>
      </c>
      <c r="I2573" s="8" t="s">
        <v>14118</v>
      </c>
      <c r="J2573" s="8" t="s">
        <v>28</v>
      </c>
      <c r="K2573" s="8" t="s">
        <v>773</v>
      </c>
      <c r="L2573" s="8" t="s">
        <v>500</v>
      </c>
      <c r="M2573" s="8" t="s">
        <v>8527</v>
      </c>
      <c r="N2573" s="8" t="s">
        <v>10716</v>
      </c>
      <c r="O2573" s="8" t="s">
        <v>29842</v>
      </c>
      <c r="P2573" s="8" t="s">
        <v>45787</v>
      </c>
      <c r="Q2573" s="8" t="s">
        <v>14119</v>
      </c>
      <c r="R2573" s="8" t="s">
        <v>14120</v>
      </c>
      <c r="S2573" s="17" t="s">
        <v>14121</v>
      </c>
      <c r="T2573" s="18">
        <v>43040</v>
      </c>
      <c r="U2573" s="8">
        <v>0.25</v>
      </c>
      <c r="V2573" s="8">
        <v>0.33333333333333331</v>
      </c>
      <c r="W2573" s="8" t="s">
        <v>1100</v>
      </c>
      <c r="X2573" s="8" t="s">
        <v>14485</v>
      </c>
      <c r="Y2573" s="8" t="s">
        <v>45730</v>
      </c>
      <c r="Z2573" s="17" t="s">
        <v>14324</v>
      </c>
      <c r="AA2573" s="8" t="s">
        <v>14486</v>
      </c>
      <c r="AB2573" s="8" t="s">
        <v>14487</v>
      </c>
    </row>
    <row r="2574" spans="1:28" x14ac:dyDescent="0.2">
      <c r="A2574" s="8" t="s">
        <v>14488</v>
      </c>
      <c r="B2574" s="8" t="s">
        <v>14489</v>
      </c>
      <c r="C2574" s="8" t="s">
        <v>45743</v>
      </c>
      <c r="D2574" s="8" t="s">
        <v>45744</v>
      </c>
      <c r="E2574" s="8" t="s">
        <v>499</v>
      </c>
      <c r="F2574" s="8" t="s">
        <v>255</v>
      </c>
      <c r="G2574" s="8" t="s">
        <v>499</v>
      </c>
      <c r="H2574" s="8" t="s">
        <v>255</v>
      </c>
      <c r="I2574" s="8" t="s">
        <v>14118</v>
      </c>
      <c r="J2574" s="8" t="s">
        <v>28</v>
      </c>
      <c r="K2574" s="8" t="s">
        <v>773</v>
      </c>
      <c r="L2574" s="8" t="s">
        <v>8527</v>
      </c>
      <c r="M2574" s="8" t="s">
        <v>8534</v>
      </c>
      <c r="N2574" s="8" t="s">
        <v>10716</v>
      </c>
      <c r="O2574" s="8" t="s">
        <v>29842</v>
      </c>
      <c r="P2574" s="8" t="s">
        <v>45787</v>
      </c>
      <c r="Q2574" s="8" t="s">
        <v>14119</v>
      </c>
      <c r="R2574" s="8" t="s">
        <v>14120</v>
      </c>
      <c r="S2574" s="17" t="s">
        <v>14121</v>
      </c>
      <c r="T2574" s="18">
        <v>43040</v>
      </c>
      <c r="U2574" s="8">
        <v>0.33333333333333331</v>
      </c>
      <c r="V2574" s="8">
        <v>0.41666666666666669</v>
      </c>
      <c r="W2574" s="8" t="s">
        <v>1100</v>
      </c>
      <c r="X2574" s="8" t="s">
        <v>14490</v>
      </c>
      <c r="Y2574" s="8" t="s">
        <v>45730</v>
      </c>
      <c r="Z2574" s="17" t="s">
        <v>14324</v>
      </c>
      <c r="AA2574" s="8" t="s">
        <v>14491</v>
      </c>
      <c r="AB2574" s="8" t="s">
        <v>14492</v>
      </c>
    </row>
    <row r="2575" spans="1:28" x14ac:dyDescent="0.2">
      <c r="A2575" s="8" t="s">
        <v>14493</v>
      </c>
      <c r="B2575" s="8" t="s">
        <v>14494</v>
      </c>
      <c r="C2575" s="8" t="s">
        <v>45743</v>
      </c>
      <c r="D2575" s="8" t="s">
        <v>45744</v>
      </c>
      <c r="E2575" s="8" t="s">
        <v>499</v>
      </c>
      <c r="F2575" s="8" t="s">
        <v>255</v>
      </c>
      <c r="G2575" s="8" t="s">
        <v>499</v>
      </c>
      <c r="H2575" s="8" t="s">
        <v>255</v>
      </c>
      <c r="I2575" s="8" t="s">
        <v>14118</v>
      </c>
      <c r="J2575" s="8" t="s">
        <v>28</v>
      </c>
      <c r="K2575" s="8" t="s">
        <v>773</v>
      </c>
      <c r="L2575" s="8" t="s">
        <v>8534</v>
      </c>
      <c r="M2575" s="8" t="s">
        <v>8540</v>
      </c>
      <c r="N2575" s="8" t="s">
        <v>10716</v>
      </c>
      <c r="O2575" s="8" t="s">
        <v>29842</v>
      </c>
      <c r="P2575" s="8" t="s">
        <v>45787</v>
      </c>
      <c r="Q2575" s="8" t="s">
        <v>14119</v>
      </c>
      <c r="R2575" s="8" t="s">
        <v>14120</v>
      </c>
      <c r="S2575" s="17" t="s">
        <v>14121</v>
      </c>
      <c r="T2575" s="18">
        <v>43040</v>
      </c>
      <c r="U2575" s="8">
        <v>0.41666666666666669</v>
      </c>
      <c r="V2575" s="8">
        <v>0.5</v>
      </c>
      <c r="W2575" s="8" t="s">
        <v>1100</v>
      </c>
      <c r="X2575" s="8" t="s">
        <v>14495</v>
      </c>
      <c r="Y2575" s="8" t="s">
        <v>45730</v>
      </c>
      <c r="Z2575" s="17" t="s">
        <v>14324</v>
      </c>
      <c r="AA2575" s="8" t="s">
        <v>14496</v>
      </c>
      <c r="AB2575" s="8" t="s">
        <v>14497</v>
      </c>
    </row>
    <row r="2576" spans="1:28" x14ac:dyDescent="0.2">
      <c r="A2576" s="8" t="s">
        <v>14498</v>
      </c>
      <c r="B2576" s="8" t="s">
        <v>14499</v>
      </c>
      <c r="C2576" s="8" t="s">
        <v>45743</v>
      </c>
      <c r="D2576" s="8" t="s">
        <v>45744</v>
      </c>
      <c r="E2576" s="8" t="s">
        <v>499</v>
      </c>
      <c r="F2576" s="8" t="s">
        <v>255</v>
      </c>
      <c r="G2576" s="8" t="s">
        <v>499</v>
      </c>
      <c r="H2576" s="8" t="s">
        <v>255</v>
      </c>
      <c r="I2576" s="8" t="s">
        <v>14118</v>
      </c>
      <c r="J2576" s="8" t="s">
        <v>28</v>
      </c>
      <c r="K2576" s="8" t="s">
        <v>773</v>
      </c>
      <c r="L2576" s="8" t="s">
        <v>8540</v>
      </c>
      <c r="M2576" s="8" t="s">
        <v>501</v>
      </c>
      <c r="N2576" s="8" t="s">
        <v>10716</v>
      </c>
      <c r="O2576" s="8" t="s">
        <v>29842</v>
      </c>
      <c r="P2576" s="8" t="s">
        <v>45787</v>
      </c>
      <c r="Q2576" s="8" t="s">
        <v>14119</v>
      </c>
      <c r="R2576" s="8" t="s">
        <v>14120</v>
      </c>
      <c r="S2576" s="17" t="s">
        <v>14121</v>
      </c>
      <c r="T2576" s="18">
        <v>43040</v>
      </c>
      <c r="U2576" s="8">
        <v>0.5</v>
      </c>
      <c r="V2576" s="8">
        <v>0.58333333333333337</v>
      </c>
      <c r="W2576" s="8" t="s">
        <v>1100</v>
      </c>
      <c r="X2576" s="8" t="s">
        <v>14500</v>
      </c>
      <c r="Y2576" s="8" t="s">
        <v>45730</v>
      </c>
      <c r="Z2576" s="17" t="s">
        <v>14501</v>
      </c>
      <c r="AA2576" s="8" t="s">
        <v>14502</v>
      </c>
      <c r="AB2576" s="8" t="s">
        <v>14503</v>
      </c>
    </row>
    <row r="2577" spans="1:28" x14ac:dyDescent="0.2">
      <c r="A2577" s="8" t="s">
        <v>14504</v>
      </c>
      <c r="B2577" s="8" t="s">
        <v>14505</v>
      </c>
      <c r="C2577" s="8" t="s">
        <v>45743</v>
      </c>
      <c r="D2577" s="8" t="s">
        <v>45744</v>
      </c>
      <c r="E2577" s="8" t="s">
        <v>499</v>
      </c>
      <c r="F2577" s="8" t="s">
        <v>255</v>
      </c>
      <c r="G2577" s="8" t="s">
        <v>499</v>
      </c>
      <c r="H2577" s="8" t="s">
        <v>255</v>
      </c>
      <c r="I2577" s="8" t="s">
        <v>14118</v>
      </c>
      <c r="J2577" s="8" t="s">
        <v>28</v>
      </c>
      <c r="K2577" s="8" t="s">
        <v>773</v>
      </c>
      <c r="L2577" s="8" t="s">
        <v>501</v>
      </c>
      <c r="M2577" s="8" t="s">
        <v>8551</v>
      </c>
      <c r="N2577" s="8" t="s">
        <v>10716</v>
      </c>
      <c r="O2577" s="8" t="s">
        <v>29842</v>
      </c>
      <c r="P2577" s="8" t="s">
        <v>45787</v>
      </c>
      <c r="Q2577" s="8" t="s">
        <v>14119</v>
      </c>
      <c r="R2577" s="8" t="s">
        <v>14120</v>
      </c>
      <c r="S2577" s="17" t="s">
        <v>14121</v>
      </c>
      <c r="T2577" s="18">
        <v>43040</v>
      </c>
      <c r="U2577" s="8">
        <v>0.58333333333333337</v>
      </c>
      <c r="V2577" s="8">
        <v>0.66666666666666663</v>
      </c>
      <c r="W2577" s="8" t="s">
        <v>1100</v>
      </c>
      <c r="X2577" s="8" t="s">
        <v>14506</v>
      </c>
      <c r="Y2577" s="8" t="s">
        <v>45730</v>
      </c>
      <c r="Z2577" s="17" t="s">
        <v>14192</v>
      </c>
      <c r="AA2577" s="8" t="s">
        <v>14507</v>
      </c>
      <c r="AB2577" s="8" t="s">
        <v>14508</v>
      </c>
    </row>
    <row r="2578" spans="1:28" x14ac:dyDescent="0.2">
      <c r="A2578" s="8" t="s">
        <v>14509</v>
      </c>
      <c r="B2578" s="8" t="s">
        <v>14510</v>
      </c>
      <c r="C2578" s="8" t="s">
        <v>45743</v>
      </c>
      <c r="D2578" s="8" t="s">
        <v>45744</v>
      </c>
      <c r="E2578" s="8" t="s">
        <v>515</v>
      </c>
      <c r="F2578" s="8" t="s">
        <v>255</v>
      </c>
      <c r="G2578" s="8" t="s">
        <v>515</v>
      </c>
      <c r="H2578" s="8" t="s">
        <v>255</v>
      </c>
      <c r="I2578" s="8" t="s">
        <v>14118</v>
      </c>
      <c r="J2578" s="8" t="s">
        <v>28</v>
      </c>
      <c r="K2578" s="8" t="s">
        <v>773</v>
      </c>
      <c r="L2578" s="8" t="s">
        <v>516</v>
      </c>
      <c r="M2578" s="8" t="s">
        <v>14511</v>
      </c>
      <c r="N2578" s="8" t="s">
        <v>10716</v>
      </c>
      <c r="O2578" s="8" t="s">
        <v>29842</v>
      </c>
      <c r="P2578" s="8" t="s">
        <v>45787</v>
      </c>
      <c r="Q2578" s="8" t="s">
        <v>14119</v>
      </c>
      <c r="R2578" s="8" t="s">
        <v>14120</v>
      </c>
      <c r="S2578" s="17" t="s">
        <v>14121</v>
      </c>
      <c r="T2578" s="18">
        <v>43041</v>
      </c>
      <c r="U2578" s="8">
        <v>0.25</v>
      </c>
      <c r="V2578" s="8">
        <v>0.27083333333333331</v>
      </c>
      <c r="W2578" s="8" t="s">
        <v>2155</v>
      </c>
      <c r="X2578" s="8" t="s">
        <v>14512</v>
      </c>
      <c r="Y2578" s="8" t="s">
        <v>45730</v>
      </c>
      <c r="Z2578" s="17" t="s">
        <v>14513</v>
      </c>
      <c r="AA2578" s="8" t="s">
        <v>14514</v>
      </c>
      <c r="AB2578" s="8" t="s">
        <v>14515</v>
      </c>
    </row>
    <row r="2579" spans="1:28" x14ac:dyDescent="0.2">
      <c r="A2579" s="8" t="s">
        <v>14516</v>
      </c>
      <c r="B2579" s="8" t="s">
        <v>14517</v>
      </c>
      <c r="C2579" s="8" t="s">
        <v>45743</v>
      </c>
      <c r="D2579" s="8" t="s">
        <v>45744</v>
      </c>
      <c r="E2579" s="8" t="s">
        <v>515</v>
      </c>
      <c r="F2579" s="8" t="s">
        <v>255</v>
      </c>
      <c r="G2579" s="8" t="s">
        <v>515</v>
      </c>
      <c r="H2579" s="8" t="s">
        <v>255</v>
      </c>
      <c r="I2579" s="8" t="s">
        <v>14118</v>
      </c>
      <c r="J2579" s="8" t="s">
        <v>28</v>
      </c>
      <c r="K2579" s="8" t="s">
        <v>773</v>
      </c>
      <c r="L2579" s="8" t="s">
        <v>14511</v>
      </c>
      <c r="M2579" s="8" t="s">
        <v>14518</v>
      </c>
      <c r="N2579" s="8" t="s">
        <v>10716</v>
      </c>
      <c r="O2579" s="8" t="s">
        <v>29842</v>
      </c>
      <c r="P2579" s="8" t="s">
        <v>45787</v>
      </c>
      <c r="Q2579" s="8" t="s">
        <v>14119</v>
      </c>
      <c r="R2579" s="8" t="s">
        <v>14120</v>
      </c>
      <c r="S2579" s="17" t="s">
        <v>14121</v>
      </c>
      <c r="T2579" s="18">
        <v>43041</v>
      </c>
      <c r="U2579" s="8">
        <v>0.27083333333333331</v>
      </c>
      <c r="V2579" s="8">
        <v>0.4375</v>
      </c>
      <c r="W2579" s="8" t="s">
        <v>739</v>
      </c>
      <c r="X2579" s="8" t="s">
        <v>14519</v>
      </c>
      <c r="Y2579" s="8" t="s">
        <v>45730</v>
      </c>
      <c r="Z2579" s="17" t="s">
        <v>14520</v>
      </c>
      <c r="AA2579" s="8" t="s">
        <v>14521</v>
      </c>
      <c r="AB2579" s="8" t="s">
        <v>14522</v>
      </c>
    </row>
    <row r="2580" spans="1:28" x14ac:dyDescent="0.2">
      <c r="A2580" s="8" t="s">
        <v>14523</v>
      </c>
      <c r="B2580" s="8" t="s">
        <v>14524</v>
      </c>
      <c r="C2580" s="8" t="s">
        <v>45743</v>
      </c>
      <c r="D2580" s="8" t="s">
        <v>45744</v>
      </c>
      <c r="E2580" s="8" t="s">
        <v>515</v>
      </c>
      <c r="F2580" s="8" t="s">
        <v>255</v>
      </c>
      <c r="G2580" s="8" t="s">
        <v>515</v>
      </c>
      <c r="H2580" s="8" t="s">
        <v>255</v>
      </c>
      <c r="I2580" s="8" t="s">
        <v>14118</v>
      </c>
      <c r="J2580" s="8" t="s">
        <v>28</v>
      </c>
      <c r="K2580" s="8" t="s">
        <v>773</v>
      </c>
      <c r="L2580" s="8" t="s">
        <v>14518</v>
      </c>
      <c r="M2580" s="8" t="s">
        <v>14525</v>
      </c>
      <c r="N2580" s="8" t="s">
        <v>10716</v>
      </c>
      <c r="O2580" s="8" t="s">
        <v>29842</v>
      </c>
      <c r="P2580" s="8" t="s">
        <v>45787</v>
      </c>
      <c r="Q2580" s="8" t="s">
        <v>14119</v>
      </c>
      <c r="R2580" s="8" t="s">
        <v>14120</v>
      </c>
      <c r="S2580" s="17" t="s">
        <v>14121</v>
      </c>
      <c r="T2580" s="18">
        <v>43041</v>
      </c>
      <c r="U2580" s="8">
        <v>0.4375</v>
      </c>
      <c r="V2580" s="8">
        <v>0.60416666666666663</v>
      </c>
      <c r="W2580" s="8" t="s">
        <v>739</v>
      </c>
      <c r="X2580" s="8" t="s">
        <v>14526</v>
      </c>
      <c r="Y2580" s="8" t="s">
        <v>45730</v>
      </c>
      <c r="Z2580" s="17" t="s">
        <v>14520</v>
      </c>
      <c r="AA2580" s="8" t="s">
        <v>14527</v>
      </c>
      <c r="AB2580" s="8" t="s">
        <v>14528</v>
      </c>
    </row>
    <row r="2581" spans="1:28" x14ac:dyDescent="0.2">
      <c r="A2581" s="8" t="s">
        <v>14529</v>
      </c>
      <c r="B2581" s="8" t="s">
        <v>14530</v>
      </c>
      <c r="C2581" s="8" t="s">
        <v>45743</v>
      </c>
      <c r="D2581" s="8" t="s">
        <v>45744</v>
      </c>
      <c r="E2581" s="8" t="s">
        <v>515</v>
      </c>
      <c r="F2581" s="8" t="s">
        <v>255</v>
      </c>
      <c r="G2581" s="8" t="s">
        <v>515</v>
      </c>
      <c r="H2581" s="8" t="s">
        <v>255</v>
      </c>
      <c r="I2581" s="8" t="s">
        <v>14118</v>
      </c>
      <c r="J2581" s="8" t="s">
        <v>28</v>
      </c>
      <c r="K2581" s="8" t="s">
        <v>773</v>
      </c>
      <c r="L2581" s="8" t="s">
        <v>14525</v>
      </c>
      <c r="M2581" s="8" t="s">
        <v>8581</v>
      </c>
      <c r="N2581" s="8" t="s">
        <v>10716</v>
      </c>
      <c r="O2581" s="8" t="s">
        <v>29842</v>
      </c>
      <c r="P2581" s="8" t="s">
        <v>45787</v>
      </c>
      <c r="Q2581" s="8" t="s">
        <v>14119</v>
      </c>
      <c r="R2581" s="8" t="s">
        <v>14120</v>
      </c>
      <c r="S2581" s="17" t="s">
        <v>14121</v>
      </c>
      <c r="T2581" s="18">
        <v>43041</v>
      </c>
      <c r="U2581" s="8">
        <v>0.60416666666666663</v>
      </c>
      <c r="V2581" s="8">
        <v>0.66666666666666663</v>
      </c>
      <c r="W2581" s="8" t="s">
        <v>2170</v>
      </c>
      <c r="X2581" s="8" t="s">
        <v>14531</v>
      </c>
      <c r="Y2581" s="8" t="s">
        <v>45730</v>
      </c>
      <c r="Z2581" s="17" t="s">
        <v>14520</v>
      </c>
      <c r="AA2581" s="8" t="s">
        <v>14532</v>
      </c>
      <c r="AB2581" s="8" t="s">
        <v>14533</v>
      </c>
    </row>
    <row r="2582" spans="1:28" x14ac:dyDescent="0.2">
      <c r="A2582" s="8" t="s">
        <v>14534</v>
      </c>
      <c r="B2582" s="8" t="s">
        <v>14535</v>
      </c>
      <c r="C2582" s="8" t="s">
        <v>45743</v>
      </c>
      <c r="D2582" s="8" t="s">
        <v>45744</v>
      </c>
      <c r="E2582" s="8" t="s">
        <v>525</v>
      </c>
      <c r="F2582" s="8" t="s">
        <v>255</v>
      </c>
      <c r="G2582" s="8" t="s">
        <v>525</v>
      </c>
      <c r="H2582" s="8" t="s">
        <v>255</v>
      </c>
      <c r="I2582" s="8" t="s">
        <v>14118</v>
      </c>
      <c r="J2582" s="8" t="s">
        <v>28</v>
      </c>
      <c r="K2582" s="8" t="s">
        <v>773</v>
      </c>
      <c r="L2582" s="8" t="s">
        <v>526</v>
      </c>
      <c r="M2582" s="8" t="s">
        <v>13159</v>
      </c>
      <c r="N2582" s="8" t="s">
        <v>10716</v>
      </c>
      <c r="O2582" s="8" t="s">
        <v>29842</v>
      </c>
      <c r="P2582" s="8" t="s">
        <v>45787</v>
      </c>
      <c r="Q2582" s="8" t="s">
        <v>14119</v>
      </c>
      <c r="R2582" s="8" t="s">
        <v>14120</v>
      </c>
      <c r="S2582" s="17" t="s">
        <v>14121</v>
      </c>
      <c r="T2582" s="18">
        <v>43042</v>
      </c>
      <c r="U2582" s="8">
        <v>0.25</v>
      </c>
      <c r="V2582" s="8">
        <v>0.45833333333333331</v>
      </c>
      <c r="W2582" s="8" t="s">
        <v>773</v>
      </c>
      <c r="X2582" s="8" t="s">
        <v>14536</v>
      </c>
      <c r="Y2582" s="8" t="s">
        <v>45730</v>
      </c>
      <c r="Z2582" s="17" t="s">
        <v>14520</v>
      </c>
      <c r="AA2582" s="8" t="s">
        <v>14537</v>
      </c>
      <c r="AB2582" s="8" t="s">
        <v>14538</v>
      </c>
    </row>
    <row r="2583" spans="1:28" x14ac:dyDescent="0.2">
      <c r="A2583" s="8" t="s">
        <v>14539</v>
      </c>
      <c r="B2583" s="8" t="s">
        <v>14540</v>
      </c>
      <c r="C2583" s="8" t="s">
        <v>45743</v>
      </c>
      <c r="D2583" s="8" t="s">
        <v>45744</v>
      </c>
      <c r="E2583" s="8" t="s">
        <v>525</v>
      </c>
      <c r="F2583" s="8" t="s">
        <v>255</v>
      </c>
      <c r="G2583" s="8" t="s">
        <v>525</v>
      </c>
      <c r="H2583" s="8" t="s">
        <v>255</v>
      </c>
      <c r="I2583" s="8" t="s">
        <v>14118</v>
      </c>
      <c r="J2583" s="8" t="s">
        <v>28</v>
      </c>
      <c r="K2583" s="8" t="s">
        <v>773</v>
      </c>
      <c r="L2583" s="8" t="s">
        <v>827</v>
      </c>
      <c r="M2583" s="8" t="s">
        <v>13159</v>
      </c>
      <c r="N2583" s="8" t="s">
        <v>10716</v>
      </c>
      <c r="O2583" s="8" t="s">
        <v>29842</v>
      </c>
      <c r="P2583" s="8" t="s">
        <v>45787</v>
      </c>
      <c r="Q2583" s="8" t="s">
        <v>14119</v>
      </c>
      <c r="R2583" s="8" t="s">
        <v>14120</v>
      </c>
      <c r="S2583" s="17" t="s">
        <v>14121</v>
      </c>
      <c r="T2583" s="18">
        <v>43042</v>
      </c>
      <c r="U2583" s="8">
        <v>0.41666666666666669</v>
      </c>
      <c r="V2583" s="8">
        <v>0.45833333333333331</v>
      </c>
      <c r="W2583" s="8" t="s">
        <v>1495</v>
      </c>
      <c r="X2583" s="8" t="s">
        <v>14541</v>
      </c>
      <c r="Y2583" s="8" t="s">
        <v>45730</v>
      </c>
      <c r="Z2583" s="17" t="s">
        <v>14542</v>
      </c>
      <c r="AA2583" s="8" t="s">
        <v>14543</v>
      </c>
      <c r="AB2583" s="8" t="s">
        <v>14544</v>
      </c>
    </row>
    <row r="2584" spans="1:28" x14ac:dyDescent="0.2">
      <c r="A2584" s="8" t="s">
        <v>14545</v>
      </c>
      <c r="B2584" s="8" t="s">
        <v>14546</v>
      </c>
      <c r="C2584" s="8" t="s">
        <v>45743</v>
      </c>
      <c r="D2584" s="8" t="s">
        <v>45744</v>
      </c>
      <c r="E2584" s="8" t="s">
        <v>525</v>
      </c>
      <c r="F2584" s="8" t="s">
        <v>255</v>
      </c>
      <c r="G2584" s="8" t="s">
        <v>525</v>
      </c>
      <c r="H2584" s="8" t="s">
        <v>255</v>
      </c>
      <c r="I2584" s="8" t="s">
        <v>14118</v>
      </c>
      <c r="J2584" s="8" t="s">
        <v>28</v>
      </c>
      <c r="K2584" s="8" t="s">
        <v>773</v>
      </c>
      <c r="L2584" s="8" t="s">
        <v>14547</v>
      </c>
      <c r="M2584" s="8" t="s">
        <v>14548</v>
      </c>
      <c r="N2584" s="8" t="s">
        <v>10716</v>
      </c>
      <c r="O2584" s="8" t="s">
        <v>29842</v>
      </c>
      <c r="P2584" s="8" t="s">
        <v>45787</v>
      </c>
      <c r="Q2584" s="8" t="s">
        <v>14119</v>
      </c>
      <c r="R2584" s="8" t="s">
        <v>14120</v>
      </c>
      <c r="S2584" s="17" t="s">
        <v>14121</v>
      </c>
      <c r="T2584" s="18">
        <v>43042</v>
      </c>
      <c r="U2584" s="8">
        <v>0.4375</v>
      </c>
      <c r="V2584" s="8">
        <v>0.47916666666666669</v>
      </c>
      <c r="W2584" s="8" t="s">
        <v>1495</v>
      </c>
      <c r="X2584" s="8" t="s">
        <v>14549</v>
      </c>
      <c r="Y2584" s="8" t="s">
        <v>45730</v>
      </c>
      <c r="Z2584" s="17" t="s">
        <v>14386</v>
      </c>
      <c r="AA2584" s="8" t="s">
        <v>14550</v>
      </c>
      <c r="AB2584" s="8" t="s">
        <v>14551</v>
      </c>
    </row>
    <row r="2585" spans="1:28" x14ac:dyDescent="0.2">
      <c r="A2585" s="8" t="s">
        <v>14552</v>
      </c>
      <c r="B2585" s="8" t="s">
        <v>14553</v>
      </c>
      <c r="C2585" s="8" t="s">
        <v>45743</v>
      </c>
      <c r="D2585" s="8" t="s">
        <v>45744</v>
      </c>
      <c r="E2585" s="8" t="s">
        <v>525</v>
      </c>
      <c r="F2585" s="8" t="s">
        <v>255</v>
      </c>
      <c r="G2585" s="8" t="s">
        <v>525</v>
      </c>
      <c r="H2585" s="8" t="s">
        <v>255</v>
      </c>
      <c r="I2585" s="8" t="s">
        <v>14118</v>
      </c>
      <c r="J2585" s="8" t="s">
        <v>28</v>
      </c>
      <c r="K2585" s="8" t="s">
        <v>773</v>
      </c>
      <c r="L2585" s="8" t="s">
        <v>13159</v>
      </c>
      <c r="M2585" s="8" t="s">
        <v>8600</v>
      </c>
      <c r="N2585" s="8" t="s">
        <v>10716</v>
      </c>
      <c r="O2585" s="8" t="s">
        <v>29842</v>
      </c>
      <c r="P2585" s="8" t="s">
        <v>45787</v>
      </c>
      <c r="Q2585" s="8" t="s">
        <v>14119</v>
      </c>
      <c r="R2585" s="8" t="s">
        <v>14120</v>
      </c>
      <c r="S2585" s="17" t="s">
        <v>14121</v>
      </c>
      <c r="T2585" s="18">
        <v>43042</v>
      </c>
      <c r="U2585" s="8">
        <v>0.45833333333333331</v>
      </c>
      <c r="V2585" s="8">
        <v>0.5</v>
      </c>
      <c r="W2585" s="8" t="s">
        <v>1495</v>
      </c>
      <c r="X2585" s="8" t="s">
        <v>14554</v>
      </c>
      <c r="Y2585" s="8" t="s">
        <v>45730</v>
      </c>
      <c r="Z2585" s="17" t="s">
        <v>14386</v>
      </c>
      <c r="AA2585" s="8" t="s">
        <v>14555</v>
      </c>
      <c r="AB2585" s="8" t="s">
        <v>14556</v>
      </c>
    </row>
    <row r="2586" spans="1:28" x14ac:dyDescent="0.2">
      <c r="A2586" s="8" t="s">
        <v>14557</v>
      </c>
      <c r="B2586" s="8" t="s">
        <v>14558</v>
      </c>
      <c r="C2586" s="8" t="s">
        <v>45743</v>
      </c>
      <c r="D2586" s="8" t="s">
        <v>45744</v>
      </c>
      <c r="E2586" s="8" t="s">
        <v>525</v>
      </c>
      <c r="F2586" s="8" t="s">
        <v>255</v>
      </c>
      <c r="G2586" s="8" t="s">
        <v>525</v>
      </c>
      <c r="H2586" s="8" t="s">
        <v>255</v>
      </c>
      <c r="I2586" s="8" t="s">
        <v>14118</v>
      </c>
      <c r="J2586" s="8" t="s">
        <v>28</v>
      </c>
      <c r="K2586" s="8" t="s">
        <v>773</v>
      </c>
      <c r="L2586" s="8" t="s">
        <v>14548</v>
      </c>
      <c r="M2586" s="8" t="s">
        <v>14559</v>
      </c>
      <c r="N2586" s="8" t="s">
        <v>10716</v>
      </c>
      <c r="O2586" s="8" t="s">
        <v>29842</v>
      </c>
      <c r="P2586" s="8" t="s">
        <v>45787</v>
      </c>
      <c r="Q2586" s="8" t="s">
        <v>14119</v>
      </c>
      <c r="R2586" s="8" t="s">
        <v>14120</v>
      </c>
      <c r="S2586" s="17" t="s">
        <v>14121</v>
      </c>
      <c r="T2586" s="18">
        <v>43042</v>
      </c>
      <c r="U2586" s="8">
        <v>0.47916666666666669</v>
      </c>
      <c r="V2586" s="8">
        <v>0.52083333333333337</v>
      </c>
      <c r="W2586" s="8" t="s">
        <v>1495</v>
      </c>
      <c r="X2586" s="8" t="s">
        <v>14560</v>
      </c>
      <c r="Y2586" s="8" t="s">
        <v>45730</v>
      </c>
      <c r="Z2586" s="17" t="s">
        <v>14561</v>
      </c>
      <c r="AA2586" s="8" t="s">
        <v>14562</v>
      </c>
      <c r="AB2586" s="8" t="s">
        <v>14563</v>
      </c>
    </row>
    <row r="2587" spans="1:28" x14ac:dyDescent="0.2">
      <c r="A2587" s="8" t="s">
        <v>14564</v>
      </c>
      <c r="B2587" s="8" t="s">
        <v>14565</v>
      </c>
      <c r="C2587" s="8" t="s">
        <v>45743</v>
      </c>
      <c r="D2587" s="8" t="s">
        <v>45744</v>
      </c>
      <c r="E2587" s="8" t="s">
        <v>525</v>
      </c>
      <c r="F2587" s="8" t="s">
        <v>255</v>
      </c>
      <c r="G2587" s="8" t="s">
        <v>525</v>
      </c>
      <c r="H2587" s="8" t="s">
        <v>255</v>
      </c>
      <c r="I2587" s="8" t="s">
        <v>14118</v>
      </c>
      <c r="J2587" s="8" t="s">
        <v>28</v>
      </c>
      <c r="K2587" s="8" t="s">
        <v>773</v>
      </c>
      <c r="L2587" s="8" t="s">
        <v>11948</v>
      </c>
      <c r="M2587" s="8" t="s">
        <v>14566</v>
      </c>
      <c r="N2587" s="8" t="s">
        <v>10716</v>
      </c>
      <c r="O2587" s="8" t="s">
        <v>29842</v>
      </c>
      <c r="P2587" s="8" t="s">
        <v>45787</v>
      </c>
      <c r="Q2587" s="8" t="s">
        <v>14119</v>
      </c>
      <c r="R2587" s="8" t="s">
        <v>14120</v>
      </c>
      <c r="S2587" s="17" t="s">
        <v>14121</v>
      </c>
      <c r="T2587" s="18">
        <v>43042</v>
      </c>
      <c r="U2587" s="8">
        <v>0.54166666666666663</v>
      </c>
      <c r="V2587" s="8">
        <v>0.5625</v>
      </c>
      <c r="W2587" s="8" t="s">
        <v>2155</v>
      </c>
      <c r="X2587" s="8" t="s">
        <v>14567</v>
      </c>
      <c r="Y2587" s="8" t="s">
        <v>45730</v>
      </c>
      <c r="Z2587" s="17" t="s">
        <v>14561</v>
      </c>
      <c r="AA2587" s="8" t="s">
        <v>14568</v>
      </c>
      <c r="AB2587" s="8" t="s">
        <v>14569</v>
      </c>
    </row>
    <row r="2588" spans="1:28" x14ac:dyDescent="0.2">
      <c r="A2588" s="8" t="s">
        <v>14570</v>
      </c>
      <c r="B2588" s="8" t="s">
        <v>14571</v>
      </c>
      <c r="C2588" s="8" t="s">
        <v>45743</v>
      </c>
      <c r="D2588" s="8" t="s">
        <v>45744</v>
      </c>
      <c r="E2588" s="8" t="s">
        <v>525</v>
      </c>
      <c r="F2588" s="8" t="s">
        <v>255</v>
      </c>
      <c r="G2588" s="8" t="s">
        <v>525</v>
      </c>
      <c r="H2588" s="8" t="s">
        <v>255</v>
      </c>
      <c r="I2588" s="8" t="s">
        <v>14118</v>
      </c>
      <c r="J2588" s="8" t="s">
        <v>28</v>
      </c>
      <c r="K2588" s="8" t="s">
        <v>773</v>
      </c>
      <c r="L2588" s="8" t="s">
        <v>14566</v>
      </c>
      <c r="M2588" s="8" t="s">
        <v>8606</v>
      </c>
      <c r="N2588" s="8" t="s">
        <v>10716</v>
      </c>
      <c r="O2588" s="8" t="s">
        <v>29842</v>
      </c>
      <c r="P2588" s="8" t="s">
        <v>45787</v>
      </c>
      <c r="Q2588" s="8" t="s">
        <v>14119</v>
      </c>
      <c r="R2588" s="8" t="s">
        <v>14120</v>
      </c>
      <c r="S2588" s="17" t="s">
        <v>14121</v>
      </c>
      <c r="T2588" s="18">
        <v>43042</v>
      </c>
      <c r="U2588" s="8">
        <v>0.5625</v>
      </c>
      <c r="V2588" s="8">
        <v>0.58333333333333337</v>
      </c>
      <c r="W2588" s="8" t="s">
        <v>2155</v>
      </c>
      <c r="X2588" s="8" t="s">
        <v>14572</v>
      </c>
      <c r="Y2588" s="8" t="s">
        <v>45730</v>
      </c>
      <c r="Z2588" s="17" t="s">
        <v>14561</v>
      </c>
      <c r="AA2588" s="8" t="s">
        <v>14573</v>
      </c>
      <c r="AB2588" s="8" t="s">
        <v>14574</v>
      </c>
    </row>
    <row r="2589" spans="1:28" x14ac:dyDescent="0.2">
      <c r="A2589" s="8" t="s">
        <v>14575</v>
      </c>
      <c r="B2589" s="8" t="s">
        <v>14576</v>
      </c>
      <c r="C2589" s="8" t="s">
        <v>45743</v>
      </c>
      <c r="D2589" s="8" t="s">
        <v>45744</v>
      </c>
      <c r="E2589" s="8" t="s">
        <v>256</v>
      </c>
      <c r="F2589" s="8" t="s">
        <v>255</v>
      </c>
      <c r="G2589" s="8" t="s">
        <v>256</v>
      </c>
      <c r="H2589" s="8" t="s">
        <v>255</v>
      </c>
      <c r="I2589" s="8" t="s">
        <v>14118</v>
      </c>
      <c r="J2589" s="8" t="s">
        <v>28</v>
      </c>
      <c r="K2589" s="8" t="s">
        <v>773</v>
      </c>
      <c r="L2589" s="8" t="s">
        <v>557</v>
      </c>
      <c r="M2589" s="8" t="s">
        <v>8618</v>
      </c>
      <c r="N2589" s="8" t="s">
        <v>10716</v>
      </c>
      <c r="O2589" s="8" t="s">
        <v>29842</v>
      </c>
      <c r="P2589" s="8" t="s">
        <v>45787</v>
      </c>
      <c r="Q2589" s="8" t="s">
        <v>14119</v>
      </c>
      <c r="R2589" s="8" t="s">
        <v>14120</v>
      </c>
      <c r="S2589" s="17" t="s">
        <v>14121</v>
      </c>
      <c r="T2589" s="18">
        <v>43045</v>
      </c>
      <c r="U2589" s="8">
        <v>0.25</v>
      </c>
      <c r="V2589" s="8">
        <v>0.375</v>
      </c>
      <c r="W2589" s="8" t="s">
        <v>1283</v>
      </c>
      <c r="X2589" s="8" t="s">
        <v>14577</v>
      </c>
      <c r="Y2589" s="8" t="s">
        <v>45730</v>
      </c>
      <c r="Z2589" s="17" t="s">
        <v>14185</v>
      </c>
      <c r="AA2589" s="8" t="s">
        <v>14578</v>
      </c>
      <c r="AB2589" s="8" t="s">
        <v>14579</v>
      </c>
    </row>
    <row r="2590" spans="1:28" x14ac:dyDescent="0.2">
      <c r="A2590" s="8" t="s">
        <v>14580</v>
      </c>
      <c r="B2590" s="8" t="s">
        <v>14581</v>
      </c>
      <c r="C2590" s="8" t="s">
        <v>45743</v>
      </c>
      <c r="D2590" s="8" t="s">
        <v>45744</v>
      </c>
      <c r="E2590" s="8" t="s">
        <v>256</v>
      </c>
      <c r="F2590" s="8" t="s">
        <v>255</v>
      </c>
      <c r="G2590" s="8" t="s">
        <v>256</v>
      </c>
      <c r="H2590" s="8" t="s">
        <v>255</v>
      </c>
      <c r="I2590" s="8" t="s">
        <v>14118</v>
      </c>
      <c r="J2590" s="8" t="s">
        <v>28</v>
      </c>
      <c r="K2590" s="8" t="s">
        <v>773</v>
      </c>
      <c r="L2590" s="8" t="s">
        <v>8618</v>
      </c>
      <c r="M2590" s="8" t="s">
        <v>14582</v>
      </c>
      <c r="N2590" s="8" t="s">
        <v>10716</v>
      </c>
      <c r="O2590" s="8" t="s">
        <v>29842</v>
      </c>
      <c r="P2590" s="8" t="s">
        <v>45787</v>
      </c>
      <c r="Q2590" s="8" t="s">
        <v>14119</v>
      </c>
      <c r="R2590" s="8" t="s">
        <v>14120</v>
      </c>
      <c r="S2590" s="17" t="s">
        <v>14121</v>
      </c>
      <c r="T2590" s="18">
        <v>43045</v>
      </c>
      <c r="U2590" s="8">
        <v>0.375</v>
      </c>
      <c r="V2590" s="8">
        <v>0.41666666666666669</v>
      </c>
      <c r="W2590" s="8" t="s">
        <v>1495</v>
      </c>
      <c r="X2590" s="8" t="s">
        <v>14583</v>
      </c>
      <c r="Y2590" s="8" t="s">
        <v>45730</v>
      </c>
      <c r="Z2590" s="17"/>
      <c r="AA2590" s="8" t="s">
        <v>14584</v>
      </c>
      <c r="AB2590" s="8" t="s">
        <v>14585</v>
      </c>
    </row>
    <row r="2591" spans="1:28" x14ac:dyDescent="0.2">
      <c r="A2591" s="8" t="s">
        <v>14586</v>
      </c>
      <c r="B2591" s="8" t="s">
        <v>14587</v>
      </c>
      <c r="C2591" s="8" t="s">
        <v>45743</v>
      </c>
      <c r="D2591" s="8" t="s">
        <v>45744</v>
      </c>
      <c r="E2591" s="8" t="s">
        <v>256</v>
      </c>
      <c r="F2591" s="8" t="s">
        <v>255</v>
      </c>
      <c r="G2591" s="8" t="s">
        <v>256</v>
      </c>
      <c r="H2591" s="8" t="s">
        <v>255</v>
      </c>
      <c r="I2591" s="8" t="s">
        <v>14118</v>
      </c>
      <c r="J2591" s="8" t="s">
        <v>28</v>
      </c>
      <c r="K2591" s="8" t="s">
        <v>773</v>
      </c>
      <c r="L2591" s="8" t="s">
        <v>14582</v>
      </c>
      <c r="M2591" s="8" t="s">
        <v>846</v>
      </c>
      <c r="N2591" s="8" t="s">
        <v>10716</v>
      </c>
      <c r="O2591" s="8" t="s">
        <v>29842</v>
      </c>
      <c r="P2591" s="8" t="s">
        <v>45787</v>
      </c>
      <c r="Q2591" s="8" t="s">
        <v>14119</v>
      </c>
      <c r="R2591" s="8" t="s">
        <v>14120</v>
      </c>
      <c r="S2591" s="17" t="s">
        <v>14121</v>
      </c>
      <c r="T2591" s="18">
        <v>43045</v>
      </c>
      <c r="U2591" s="8">
        <v>0.41666666666666669</v>
      </c>
      <c r="V2591" s="8">
        <v>0.66666666666666663</v>
      </c>
      <c r="W2591" s="8" t="s">
        <v>30</v>
      </c>
      <c r="X2591" s="8" t="s">
        <v>14588</v>
      </c>
      <c r="Y2591" s="8" t="s">
        <v>45730</v>
      </c>
      <c r="Z2591" s="17" t="s">
        <v>14589</v>
      </c>
      <c r="AA2591" s="8" t="s">
        <v>14590</v>
      </c>
      <c r="AB2591" s="8" t="s">
        <v>14591</v>
      </c>
    </row>
    <row r="2592" spans="1:28" x14ac:dyDescent="0.2">
      <c r="A2592" s="8" t="s">
        <v>14592</v>
      </c>
      <c r="B2592" s="8" t="s">
        <v>14593</v>
      </c>
      <c r="C2592" s="8" t="s">
        <v>45743</v>
      </c>
      <c r="D2592" s="8" t="s">
        <v>45744</v>
      </c>
      <c r="E2592" s="8" t="s">
        <v>266</v>
      </c>
      <c r="F2592" s="8" t="s">
        <v>255</v>
      </c>
      <c r="G2592" s="8" t="s">
        <v>266</v>
      </c>
      <c r="H2592" s="8" t="s">
        <v>255</v>
      </c>
      <c r="I2592" s="8" t="s">
        <v>14118</v>
      </c>
      <c r="J2592" s="8" t="s">
        <v>28</v>
      </c>
      <c r="K2592" s="8" t="s">
        <v>773</v>
      </c>
      <c r="L2592" s="8" t="s">
        <v>566</v>
      </c>
      <c r="M2592" s="8" t="s">
        <v>14594</v>
      </c>
      <c r="N2592" s="8" t="s">
        <v>10716</v>
      </c>
      <c r="O2592" s="8" t="s">
        <v>29842</v>
      </c>
      <c r="P2592" s="8" t="s">
        <v>45787</v>
      </c>
      <c r="Q2592" s="8" t="s">
        <v>14119</v>
      </c>
      <c r="R2592" s="8" t="s">
        <v>14120</v>
      </c>
      <c r="S2592" s="17" t="s">
        <v>14121</v>
      </c>
      <c r="T2592" s="18">
        <v>43046</v>
      </c>
      <c r="U2592" s="8">
        <v>0.25</v>
      </c>
      <c r="V2592" s="8">
        <v>0.375</v>
      </c>
      <c r="W2592" s="8" t="s">
        <v>1283</v>
      </c>
      <c r="X2592" s="8" t="s">
        <v>14588</v>
      </c>
      <c r="Y2592" s="8" t="s">
        <v>45730</v>
      </c>
      <c r="Z2592" s="17" t="s">
        <v>14595</v>
      </c>
      <c r="AA2592" s="8" t="s">
        <v>14596</v>
      </c>
      <c r="AB2592" s="8" t="s">
        <v>14597</v>
      </c>
    </row>
    <row r="2593" spans="1:28" x14ac:dyDescent="0.2">
      <c r="A2593" s="8" t="s">
        <v>14598</v>
      </c>
      <c r="B2593" s="8" t="s">
        <v>14599</v>
      </c>
      <c r="C2593" s="8" t="s">
        <v>45743</v>
      </c>
      <c r="D2593" s="8" t="s">
        <v>45744</v>
      </c>
      <c r="E2593" s="8" t="s">
        <v>266</v>
      </c>
      <c r="F2593" s="8" t="s">
        <v>255</v>
      </c>
      <c r="G2593" s="8" t="s">
        <v>266</v>
      </c>
      <c r="H2593" s="8" t="s">
        <v>255</v>
      </c>
      <c r="I2593" s="8" t="s">
        <v>14118</v>
      </c>
      <c r="J2593" s="8" t="s">
        <v>28</v>
      </c>
      <c r="K2593" s="8" t="s">
        <v>773</v>
      </c>
      <c r="L2593" s="8" t="s">
        <v>14594</v>
      </c>
      <c r="M2593" s="8" t="s">
        <v>14600</v>
      </c>
      <c r="N2593" s="8" t="s">
        <v>10716</v>
      </c>
      <c r="O2593" s="8" t="s">
        <v>29842</v>
      </c>
      <c r="P2593" s="8" t="s">
        <v>45787</v>
      </c>
      <c r="Q2593" s="8" t="s">
        <v>14119</v>
      </c>
      <c r="R2593" s="8" t="s">
        <v>14120</v>
      </c>
      <c r="S2593" s="17" t="s">
        <v>14121</v>
      </c>
      <c r="T2593" s="18">
        <v>43046</v>
      </c>
      <c r="U2593" s="8">
        <v>0.375</v>
      </c>
      <c r="V2593" s="8">
        <v>0.4375</v>
      </c>
      <c r="W2593" s="8" t="s">
        <v>2170</v>
      </c>
      <c r="X2593" s="8" t="s">
        <v>14601</v>
      </c>
      <c r="Y2593" s="8" t="s">
        <v>45730</v>
      </c>
      <c r="Z2593" s="17" t="s">
        <v>14602</v>
      </c>
      <c r="AA2593" s="8" t="s">
        <v>14603</v>
      </c>
      <c r="AB2593" s="8" t="s">
        <v>14604</v>
      </c>
    </row>
    <row r="2594" spans="1:28" x14ac:dyDescent="0.2">
      <c r="A2594" s="8" t="s">
        <v>14605</v>
      </c>
      <c r="B2594" s="8" t="s">
        <v>14606</v>
      </c>
      <c r="C2594" s="8" t="s">
        <v>45743</v>
      </c>
      <c r="D2594" s="8" t="s">
        <v>45744</v>
      </c>
      <c r="E2594" s="8" t="s">
        <v>266</v>
      </c>
      <c r="F2594" s="8" t="s">
        <v>255</v>
      </c>
      <c r="G2594" s="8" t="s">
        <v>266</v>
      </c>
      <c r="H2594" s="8" t="s">
        <v>255</v>
      </c>
      <c r="I2594" s="8" t="s">
        <v>14118</v>
      </c>
      <c r="J2594" s="8" t="s">
        <v>28</v>
      </c>
      <c r="K2594" s="8" t="s">
        <v>773</v>
      </c>
      <c r="L2594" s="8" t="s">
        <v>14600</v>
      </c>
      <c r="M2594" s="8" t="s">
        <v>14607</v>
      </c>
      <c r="N2594" s="8" t="s">
        <v>10716</v>
      </c>
      <c r="O2594" s="8" t="s">
        <v>29842</v>
      </c>
      <c r="P2594" s="8" t="s">
        <v>45787</v>
      </c>
      <c r="Q2594" s="8" t="s">
        <v>14119</v>
      </c>
      <c r="R2594" s="8" t="s">
        <v>14120</v>
      </c>
      <c r="S2594" s="17" t="s">
        <v>14121</v>
      </c>
      <c r="T2594" s="18">
        <v>43046</v>
      </c>
      <c r="U2594" s="8">
        <v>0.4375</v>
      </c>
      <c r="V2594" s="8">
        <v>0.5</v>
      </c>
      <c r="W2594" s="8" t="s">
        <v>2170</v>
      </c>
      <c r="X2594" s="8" t="s">
        <v>14608</v>
      </c>
      <c r="Y2594" s="8" t="s">
        <v>45730</v>
      </c>
      <c r="Z2594" s="17" t="s">
        <v>14609</v>
      </c>
      <c r="AA2594" s="8" t="s">
        <v>14610</v>
      </c>
      <c r="AB2594" s="8" t="s">
        <v>14611</v>
      </c>
    </row>
    <row r="2595" spans="1:28" x14ac:dyDescent="0.2">
      <c r="A2595" s="8" t="s">
        <v>14612</v>
      </c>
      <c r="B2595" s="8" t="s">
        <v>14613</v>
      </c>
      <c r="C2595" s="8" t="s">
        <v>45743</v>
      </c>
      <c r="D2595" s="8" t="s">
        <v>45744</v>
      </c>
      <c r="E2595" s="8" t="s">
        <v>266</v>
      </c>
      <c r="F2595" s="8" t="s">
        <v>255</v>
      </c>
      <c r="G2595" s="8" t="s">
        <v>266</v>
      </c>
      <c r="H2595" s="8" t="s">
        <v>255</v>
      </c>
      <c r="I2595" s="8" t="s">
        <v>14118</v>
      </c>
      <c r="J2595" s="8" t="s">
        <v>28</v>
      </c>
      <c r="K2595" s="8" t="s">
        <v>773</v>
      </c>
      <c r="L2595" s="8" t="s">
        <v>14607</v>
      </c>
      <c r="M2595" s="8" t="s">
        <v>8649</v>
      </c>
      <c r="N2595" s="8" t="s">
        <v>10716</v>
      </c>
      <c r="O2595" s="8" t="s">
        <v>29842</v>
      </c>
      <c r="P2595" s="8" t="s">
        <v>45787</v>
      </c>
      <c r="Q2595" s="8" t="s">
        <v>14119</v>
      </c>
      <c r="R2595" s="8" t="s">
        <v>14120</v>
      </c>
      <c r="S2595" s="17" t="s">
        <v>14121</v>
      </c>
      <c r="T2595" s="18">
        <v>43046</v>
      </c>
      <c r="U2595" s="8">
        <v>0.5</v>
      </c>
      <c r="V2595" s="8">
        <v>0.54166666666666663</v>
      </c>
      <c r="W2595" s="8" t="s">
        <v>1495</v>
      </c>
      <c r="X2595" s="8" t="s">
        <v>14614</v>
      </c>
      <c r="Y2595" s="8" t="s">
        <v>45730</v>
      </c>
      <c r="Z2595" s="17" t="s">
        <v>14615</v>
      </c>
      <c r="AA2595" s="8" t="s">
        <v>14616</v>
      </c>
      <c r="AB2595" s="8" t="s">
        <v>14617</v>
      </c>
    </row>
    <row r="2596" spans="1:28" x14ac:dyDescent="0.2">
      <c r="A2596" s="8" t="s">
        <v>14618</v>
      </c>
      <c r="B2596" s="8" t="s">
        <v>14619</v>
      </c>
      <c r="C2596" s="8" t="s">
        <v>45743</v>
      </c>
      <c r="D2596" s="8" t="s">
        <v>45744</v>
      </c>
      <c r="E2596" s="8" t="s">
        <v>266</v>
      </c>
      <c r="F2596" s="8" t="s">
        <v>255</v>
      </c>
      <c r="G2596" s="8" t="s">
        <v>266</v>
      </c>
      <c r="H2596" s="8" t="s">
        <v>255</v>
      </c>
      <c r="I2596" s="8" t="s">
        <v>14118</v>
      </c>
      <c r="J2596" s="8" t="s">
        <v>28</v>
      </c>
      <c r="K2596" s="8" t="s">
        <v>773</v>
      </c>
      <c r="L2596" s="8" t="s">
        <v>8649</v>
      </c>
      <c r="M2596" s="8" t="s">
        <v>858</v>
      </c>
      <c r="N2596" s="8" t="s">
        <v>10716</v>
      </c>
      <c r="O2596" s="8" t="s">
        <v>29842</v>
      </c>
      <c r="P2596" s="8" t="s">
        <v>45787</v>
      </c>
      <c r="Q2596" s="8" t="s">
        <v>14119</v>
      </c>
      <c r="R2596" s="8" t="s">
        <v>14120</v>
      </c>
      <c r="S2596" s="17" t="s">
        <v>14121</v>
      </c>
      <c r="T2596" s="18">
        <v>43046</v>
      </c>
      <c r="U2596" s="8">
        <v>0.54166666666666663</v>
      </c>
      <c r="V2596" s="8">
        <v>0.66666666666666663</v>
      </c>
      <c r="W2596" s="8" t="s">
        <v>1283</v>
      </c>
      <c r="X2596" s="8" t="s">
        <v>14620</v>
      </c>
      <c r="Y2596" s="8" t="s">
        <v>45730</v>
      </c>
      <c r="Z2596" s="17" t="s">
        <v>14149</v>
      </c>
      <c r="AA2596" s="8" t="s">
        <v>14621</v>
      </c>
      <c r="AB2596" s="8" t="s">
        <v>14622</v>
      </c>
    </row>
    <row r="2597" spans="1:28" x14ac:dyDescent="0.2">
      <c r="A2597" s="8" t="s">
        <v>14623</v>
      </c>
      <c r="B2597" s="8" t="s">
        <v>14624</v>
      </c>
      <c r="C2597" s="8" t="s">
        <v>45743</v>
      </c>
      <c r="D2597" s="8" t="s">
        <v>45744</v>
      </c>
      <c r="E2597" s="8" t="s">
        <v>275</v>
      </c>
      <c r="F2597" s="8" t="s">
        <v>274</v>
      </c>
      <c r="G2597" s="8" t="s">
        <v>275</v>
      </c>
      <c r="H2597" s="8" t="s">
        <v>274</v>
      </c>
      <c r="I2597" s="8" t="s">
        <v>14118</v>
      </c>
      <c r="J2597" s="8" t="s">
        <v>28</v>
      </c>
      <c r="K2597" s="8" t="s">
        <v>773</v>
      </c>
      <c r="L2597" s="8" t="s">
        <v>8662</v>
      </c>
      <c r="M2597" s="8" t="s">
        <v>14625</v>
      </c>
      <c r="N2597" s="8" t="s">
        <v>10716</v>
      </c>
      <c r="O2597" s="8" t="s">
        <v>29842</v>
      </c>
      <c r="P2597" s="8" t="s">
        <v>45787</v>
      </c>
      <c r="Q2597" s="8" t="s">
        <v>14119</v>
      </c>
      <c r="R2597" s="8" t="s">
        <v>14120</v>
      </c>
      <c r="S2597" s="17" t="s">
        <v>14121</v>
      </c>
      <c r="T2597" s="18">
        <v>43047</v>
      </c>
      <c r="U2597" s="8">
        <v>0.25</v>
      </c>
      <c r="V2597" s="8">
        <v>0.5</v>
      </c>
      <c r="W2597" s="8" t="s">
        <v>30</v>
      </c>
      <c r="X2597" s="8" t="s">
        <v>14626</v>
      </c>
      <c r="Y2597" s="8" t="s">
        <v>45730</v>
      </c>
      <c r="Z2597" s="17" t="s">
        <v>14363</v>
      </c>
      <c r="AA2597" s="8" t="s">
        <v>14627</v>
      </c>
      <c r="AB2597" s="8" t="s">
        <v>14628</v>
      </c>
    </row>
    <row r="2598" spans="1:28" x14ac:dyDescent="0.2">
      <c r="A2598" s="8" t="s">
        <v>14629</v>
      </c>
      <c r="B2598" s="8" t="s">
        <v>14630</v>
      </c>
      <c r="C2598" s="8" t="s">
        <v>45743</v>
      </c>
      <c r="D2598" s="8" t="s">
        <v>45744</v>
      </c>
      <c r="E2598" s="8" t="s">
        <v>275</v>
      </c>
      <c r="F2598" s="8" t="s">
        <v>274</v>
      </c>
      <c r="G2598" s="8" t="s">
        <v>275</v>
      </c>
      <c r="H2598" s="8" t="s">
        <v>274</v>
      </c>
      <c r="I2598" s="8" t="s">
        <v>14118</v>
      </c>
      <c r="J2598" s="8" t="s">
        <v>28</v>
      </c>
      <c r="K2598" s="8" t="s">
        <v>773</v>
      </c>
      <c r="L2598" s="8" t="s">
        <v>14625</v>
      </c>
      <c r="M2598" s="8" t="s">
        <v>14631</v>
      </c>
      <c r="N2598" s="8" t="s">
        <v>10716</v>
      </c>
      <c r="O2598" s="8" t="s">
        <v>29842</v>
      </c>
      <c r="P2598" s="8" t="s">
        <v>45787</v>
      </c>
      <c r="Q2598" s="8" t="s">
        <v>14119</v>
      </c>
      <c r="R2598" s="8" t="s">
        <v>14120</v>
      </c>
      <c r="S2598" s="17" t="s">
        <v>14121</v>
      </c>
      <c r="T2598" s="18">
        <v>43047</v>
      </c>
      <c r="U2598" s="8">
        <v>0.5</v>
      </c>
      <c r="V2598" s="8">
        <v>0.625</v>
      </c>
      <c r="W2598" s="8" t="s">
        <v>1283</v>
      </c>
      <c r="X2598" s="8" t="s">
        <v>14632</v>
      </c>
      <c r="Y2598" s="8" t="s">
        <v>45730</v>
      </c>
      <c r="Z2598" s="17" t="s">
        <v>14633</v>
      </c>
      <c r="AA2598" s="8" t="s">
        <v>14634</v>
      </c>
      <c r="AB2598" s="8" t="s">
        <v>14635</v>
      </c>
    </row>
    <row r="2599" spans="1:28" x14ac:dyDescent="0.2">
      <c r="A2599" s="8" t="s">
        <v>14636</v>
      </c>
      <c r="B2599" s="8" t="s">
        <v>14637</v>
      </c>
      <c r="C2599" s="8" t="s">
        <v>45743</v>
      </c>
      <c r="D2599" s="8" t="s">
        <v>45744</v>
      </c>
      <c r="E2599" s="8" t="s">
        <v>275</v>
      </c>
      <c r="F2599" s="8" t="s">
        <v>274</v>
      </c>
      <c r="G2599" s="8" t="s">
        <v>275</v>
      </c>
      <c r="H2599" s="8" t="s">
        <v>274</v>
      </c>
      <c r="I2599" s="8" t="s">
        <v>14118</v>
      </c>
      <c r="J2599" s="8" t="s">
        <v>28</v>
      </c>
      <c r="K2599" s="8" t="s">
        <v>773</v>
      </c>
      <c r="L2599" s="8" t="s">
        <v>14631</v>
      </c>
      <c r="M2599" s="8" t="s">
        <v>8675</v>
      </c>
      <c r="N2599" s="8" t="s">
        <v>10716</v>
      </c>
      <c r="O2599" s="8" t="s">
        <v>29842</v>
      </c>
      <c r="P2599" s="8" t="s">
        <v>45787</v>
      </c>
      <c r="Q2599" s="8" t="s">
        <v>14119</v>
      </c>
      <c r="R2599" s="8" t="s">
        <v>14120</v>
      </c>
      <c r="S2599" s="17" t="s">
        <v>14121</v>
      </c>
      <c r="T2599" s="18">
        <v>43047</v>
      </c>
      <c r="U2599" s="8">
        <v>0.625</v>
      </c>
      <c r="V2599" s="8">
        <v>0.66666666666666663</v>
      </c>
      <c r="W2599" s="8" t="s">
        <v>1495</v>
      </c>
      <c r="X2599" s="8" t="s">
        <v>14638</v>
      </c>
      <c r="Y2599" s="8" t="s">
        <v>45730</v>
      </c>
      <c r="Z2599" s="17" t="s">
        <v>14639</v>
      </c>
      <c r="AA2599" s="8" t="s">
        <v>14640</v>
      </c>
      <c r="AB2599" s="8" t="s">
        <v>14641</v>
      </c>
    </row>
    <row r="2600" spans="1:28" x14ac:dyDescent="0.2">
      <c r="A2600" s="8" t="s">
        <v>14642</v>
      </c>
      <c r="B2600" s="8" t="s">
        <v>14643</v>
      </c>
      <c r="C2600" s="8" t="s">
        <v>45743</v>
      </c>
      <c r="D2600" s="8" t="s">
        <v>45744</v>
      </c>
      <c r="E2600" s="8" t="s">
        <v>285</v>
      </c>
      <c r="F2600" s="8" t="s">
        <v>274</v>
      </c>
      <c r="G2600" s="8" t="s">
        <v>285</v>
      </c>
      <c r="H2600" s="8" t="s">
        <v>274</v>
      </c>
      <c r="I2600" s="8" t="s">
        <v>14118</v>
      </c>
      <c r="J2600" s="8" t="s">
        <v>28</v>
      </c>
      <c r="K2600" s="8" t="s">
        <v>773</v>
      </c>
      <c r="L2600" s="8" t="s">
        <v>8681</v>
      </c>
      <c r="M2600" s="8" t="s">
        <v>14644</v>
      </c>
      <c r="N2600" s="8" t="s">
        <v>10716</v>
      </c>
      <c r="O2600" s="8" t="s">
        <v>29842</v>
      </c>
      <c r="P2600" s="8" t="s">
        <v>45787</v>
      </c>
      <c r="Q2600" s="8" t="s">
        <v>14119</v>
      </c>
      <c r="R2600" s="8" t="s">
        <v>14120</v>
      </c>
      <c r="S2600" s="17" t="s">
        <v>14121</v>
      </c>
      <c r="T2600" s="18">
        <v>43048</v>
      </c>
      <c r="U2600" s="8">
        <v>0.25</v>
      </c>
      <c r="V2600" s="8">
        <v>0.4375</v>
      </c>
      <c r="W2600" s="8" t="s">
        <v>8032</v>
      </c>
      <c r="X2600" s="8" t="s">
        <v>14638</v>
      </c>
      <c r="Y2600" s="8" t="s">
        <v>45730</v>
      </c>
      <c r="Z2600" s="17" t="s">
        <v>14645</v>
      </c>
      <c r="AA2600" s="8" t="s">
        <v>14646</v>
      </c>
      <c r="AB2600" s="8" t="s">
        <v>14647</v>
      </c>
    </row>
    <row r="2601" spans="1:28" x14ac:dyDescent="0.2">
      <c r="A2601" s="8" t="s">
        <v>14648</v>
      </c>
      <c r="B2601" s="8" t="s">
        <v>14649</v>
      </c>
      <c r="C2601" s="8" t="s">
        <v>45743</v>
      </c>
      <c r="D2601" s="8" t="s">
        <v>45744</v>
      </c>
      <c r="E2601" s="8" t="s">
        <v>285</v>
      </c>
      <c r="F2601" s="8" t="s">
        <v>274</v>
      </c>
      <c r="G2601" s="8" t="s">
        <v>285</v>
      </c>
      <c r="H2601" s="8" t="s">
        <v>274</v>
      </c>
      <c r="I2601" s="8" t="s">
        <v>14118</v>
      </c>
      <c r="J2601" s="8" t="s">
        <v>28</v>
      </c>
      <c r="K2601" s="8" t="s">
        <v>773</v>
      </c>
      <c r="L2601" s="8" t="s">
        <v>14644</v>
      </c>
      <c r="M2601" s="8" t="s">
        <v>14650</v>
      </c>
      <c r="N2601" s="8" t="s">
        <v>10716</v>
      </c>
      <c r="O2601" s="8" t="s">
        <v>29842</v>
      </c>
      <c r="P2601" s="8" t="s">
        <v>45787</v>
      </c>
      <c r="Q2601" s="8" t="s">
        <v>14119</v>
      </c>
      <c r="R2601" s="8" t="s">
        <v>14120</v>
      </c>
      <c r="S2601" s="17" t="s">
        <v>14121</v>
      </c>
      <c r="T2601" s="18">
        <v>43048</v>
      </c>
      <c r="U2601" s="8">
        <v>0.4375</v>
      </c>
      <c r="V2601" s="8">
        <v>0.58333333333333337</v>
      </c>
      <c r="W2601" s="8" t="s">
        <v>2124</v>
      </c>
      <c r="X2601" s="8" t="s">
        <v>14651</v>
      </c>
      <c r="Y2601" s="8" t="s">
        <v>45730</v>
      </c>
      <c r="Z2601" s="17" t="s">
        <v>14652</v>
      </c>
      <c r="AA2601" s="8" t="s">
        <v>14653</v>
      </c>
      <c r="AB2601" s="8" t="s">
        <v>14654</v>
      </c>
    </row>
    <row r="2602" spans="1:28" x14ac:dyDescent="0.2">
      <c r="A2602" s="8" t="s">
        <v>14655</v>
      </c>
      <c r="B2602" s="8" t="s">
        <v>14656</v>
      </c>
      <c r="C2602" s="8" t="s">
        <v>45743</v>
      </c>
      <c r="D2602" s="8" t="s">
        <v>45744</v>
      </c>
      <c r="E2602" s="8" t="s">
        <v>285</v>
      </c>
      <c r="F2602" s="8" t="s">
        <v>274</v>
      </c>
      <c r="G2602" s="8" t="s">
        <v>285</v>
      </c>
      <c r="H2602" s="8" t="s">
        <v>274</v>
      </c>
      <c r="I2602" s="8" t="s">
        <v>14118</v>
      </c>
      <c r="J2602" s="8" t="s">
        <v>28</v>
      </c>
      <c r="K2602" s="8" t="s">
        <v>773</v>
      </c>
      <c r="L2602" s="8" t="s">
        <v>14650</v>
      </c>
      <c r="M2602" s="8" t="s">
        <v>8689</v>
      </c>
      <c r="N2602" s="8" t="s">
        <v>10716</v>
      </c>
      <c r="O2602" s="8" t="s">
        <v>29842</v>
      </c>
      <c r="P2602" s="8" t="s">
        <v>45787</v>
      </c>
      <c r="Q2602" s="8" t="s">
        <v>14119</v>
      </c>
      <c r="R2602" s="8" t="s">
        <v>14120</v>
      </c>
      <c r="S2602" s="17" t="s">
        <v>14121</v>
      </c>
      <c r="T2602" s="18">
        <v>43048</v>
      </c>
      <c r="U2602" s="8">
        <v>0.58333333333333337</v>
      </c>
      <c r="V2602" s="8">
        <v>0.66666666666666663</v>
      </c>
      <c r="W2602" s="8" t="s">
        <v>1100</v>
      </c>
      <c r="X2602" s="8" t="s">
        <v>14657</v>
      </c>
      <c r="Y2602" s="8" t="s">
        <v>45730</v>
      </c>
      <c r="Z2602" s="17" t="s">
        <v>14658</v>
      </c>
      <c r="AA2602" s="8" t="s">
        <v>14659</v>
      </c>
      <c r="AB2602" s="8" t="s">
        <v>14660</v>
      </c>
    </row>
    <row r="2603" spans="1:28" x14ac:dyDescent="0.2">
      <c r="A2603" s="8" t="s">
        <v>14661</v>
      </c>
      <c r="B2603" s="8" t="s">
        <v>14662</v>
      </c>
      <c r="C2603" s="8" t="s">
        <v>45743</v>
      </c>
      <c r="D2603" s="8" t="s">
        <v>45744</v>
      </c>
      <c r="E2603" s="8" t="s">
        <v>1989</v>
      </c>
      <c r="F2603" s="8" t="s">
        <v>274</v>
      </c>
      <c r="G2603" s="8" t="s">
        <v>1989</v>
      </c>
      <c r="H2603" s="8" t="s">
        <v>274</v>
      </c>
      <c r="I2603" s="8" t="s">
        <v>14118</v>
      </c>
      <c r="J2603" s="8" t="s">
        <v>28</v>
      </c>
      <c r="K2603" s="8" t="s">
        <v>773</v>
      </c>
      <c r="L2603" s="8" t="s">
        <v>8695</v>
      </c>
      <c r="M2603" s="8" t="s">
        <v>14663</v>
      </c>
      <c r="N2603" s="8" t="s">
        <v>10716</v>
      </c>
      <c r="O2603" s="8" t="s">
        <v>29842</v>
      </c>
      <c r="P2603" s="8" t="s">
        <v>45787</v>
      </c>
      <c r="Q2603" s="8" t="s">
        <v>14119</v>
      </c>
      <c r="R2603" s="8" t="s">
        <v>14120</v>
      </c>
      <c r="S2603" s="17" t="s">
        <v>14121</v>
      </c>
      <c r="T2603" s="18">
        <v>43049</v>
      </c>
      <c r="U2603" s="8">
        <v>0.25</v>
      </c>
      <c r="V2603" s="8">
        <v>0.375</v>
      </c>
      <c r="W2603" s="8" t="s">
        <v>1283</v>
      </c>
      <c r="X2603" s="8" t="s">
        <v>14657</v>
      </c>
      <c r="Y2603" s="8" t="s">
        <v>45730</v>
      </c>
      <c r="Z2603" s="17" t="s">
        <v>14658</v>
      </c>
      <c r="AA2603" s="8" t="s">
        <v>14664</v>
      </c>
      <c r="AB2603" s="8" t="s">
        <v>14665</v>
      </c>
    </row>
    <row r="2604" spans="1:28" x14ac:dyDescent="0.2">
      <c r="A2604" s="8" t="s">
        <v>14666</v>
      </c>
      <c r="B2604" s="8" t="s">
        <v>14667</v>
      </c>
      <c r="C2604" s="8" t="s">
        <v>45743</v>
      </c>
      <c r="D2604" s="8" t="s">
        <v>45744</v>
      </c>
      <c r="E2604" s="8" t="s">
        <v>1989</v>
      </c>
      <c r="F2604" s="8" t="s">
        <v>274</v>
      </c>
      <c r="G2604" s="8" t="s">
        <v>1989</v>
      </c>
      <c r="H2604" s="8" t="s">
        <v>274</v>
      </c>
      <c r="I2604" s="8" t="s">
        <v>14118</v>
      </c>
      <c r="J2604" s="8" t="s">
        <v>28</v>
      </c>
      <c r="K2604" s="8" t="s">
        <v>773</v>
      </c>
      <c r="L2604" s="8" t="s">
        <v>14663</v>
      </c>
      <c r="M2604" s="8" t="s">
        <v>14668</v>
      </c>
      <c r="N2604" s="8" t="s">
        <v>10716</v>
      </c>
      <c r="O2604" s="8" t="s">
        <v>29842</v>
      </c>
      <c r="P2604" s="8" t="s">
        <v>45787</v>
      </c>
      <c r="Q2604" s="8" t="s">
        <v>14119</v>
      </c>
      <c r="R2604" s="8" t="s">
        <v>14120</v>
      </c>
      <c r="S2604" s="17" t="s">
        <v>14121</v>
      </c>
      <c r="T2604" s="18">
        <v>43049</v>
      </c>
      <c r="U2604" s="8">
        <v>0.375</v>
      </c>
      <c r="V2604" s="8">
        <v>0.54166666666666663</v>
      </c>
      <c r="W2604" s="8" t="s">
        <v>739</v>
      </c>
      <c r="X2604" s="8" t="s">
        <v>14669</v>
      </c>
      <c r="Y2604" s="8" t="s">
        <v>45730</v>
      </c>
      <c r="Z2604" s="17" t="s">
        <v>14670</v>
      </c>
      <c r="AA2604" s="8" t="s">
        <v>14671</v>
      </c>
      <c r="AB2604" s="8" t="s">
        <v>14672</v>
      </c>
    </row>
    <row r="2605" spans="1:28" x14ac:dyDescent="0.2">
      <c r="A2605" s="8" t="s">
        <v>14673</v>
      </c>
      <c r="B2605" s="8" t="s">
        <v>14674</v>
      </c>
      <c r="C2605" s="8" t="s">
        <v>45743</v>
      </c>
      <c r="D2605" s="8" t="s">
        <v>45744</v>
      </c>
      <c r="E2605" s="8" t="s">
        <v>1989</v>
      </c>
      <c r="F2605" s="8" t="s">
        <v>274</v>
      </c>
      <c r="G2605" s="8" t="s">
        <v>1989</v>
      </c>
      <c r="H2605" s="8" t="s">
        <v>274</v>
      </c>
      <c r="I2605" s="8" t="s">
        <v>14118</v>
      </c>
      <c r="J2605" s="8" t="s">
        <v>28</v>
      </c>
      <c r="K2605" s="8" t="s">
        <v>773</v>
      </c>
      <c r="L2605" s="8" t="s">
        <v>14668</v>
      </c>
      <c r="M2605" s="8" t="s">
        <v>8703</v>
      </c>
      <c r="N2605" s="8" t="s">
        <v>10716</v>
      </c>
      <c r="O2605" s="8" t="s">
        <v>29842</v>
      </c>
      <c r="P2605" s="8" t="s">
        <v>45787</v>
      </c>
      <c r="Q2605" s="8" t="s">
        <v>14119</v>
      </c>
      <c r="R2605" s="8" t="s">
        <v>14120</v>
      </c>
      <c r="S2605" s="17" t="s">
        <v>14121</v>
      </c>
      <c r="T2605" s="18">
        <v>43049</v>
      </c>
      <c r="U2605" s="8">
        <v>0.54166666666666663</v>
      </c>
      <c r="V2605" s="8">
        <v>0.58333333333333337</v>
      </c>
      <c r="W2605" s="8" t="s">
        <v>1495</v>
      </c>
      <c r="X2605" s="8" t="s">
        <v>14675</v>
      </c>
      <c r="Y2605" s="8" t="s">
        <v>45730</v>
      </c>
      <c r="Z2605" s="17" t="s">
        <v>14676</v>
      </c>
      <c r="AA2605" s="8" t="s">
        <v>14677</v>
      </c>
      <c r="AB2605" s="8" t="s">
        <v>14678</v>
      </c>
    </row>
    <row r="2606" spans="1:28" x14ac:dyDescent="0.2">
      <c r="A2606" s="8" t="s">
        <v>18196</v>
      </c>
      <c r="B2606" s="8" t="s">
        <v>18197</v>
      </c>
      <c r="C2606" s="8" t="s">
        <v>45743</v>
      </c>
      <c r="D2606" s="8" t="s">
        <v>45744</v>
      </c>
      <c r="E2606" s="8" t="s">
        <v>66</v>
      </c>
      <c r="F2606" s="8" t="s">
        <v>65</v>
      </c>
      <c r="G2606" s="8" t="s">
        <v>66</v>
      </c>
      <c r="H2606" s="8" t="s">
        <v>65</v>
      </c>
      <c r="I2606" s="8" t="s">
        <v>18198</v>
      </c>
      <c r="J2606" s="8" t="s">
        <v>28</v>
      </c>
      <c r="K2606" s="8" t="s">
        <v>773</v>
      </c>
      <c r="L2606" s="8" t="s">
        <v>297</v>
      </c>
      <c r="M2606" s="8" t="s">
        <v>298</v>
      </c>
      <c r="N2606" s="8" t="s">
        <v>10716</v>
      </c>
      <c r="O2606" s="8" t="s">
        <v>29842</v>
      </c>
      <c r="P2606" s="8" t="s">
        <v>45787</v>
      </c>
      <c r="Q2606" s="8" t="s">
        <v>18199</v>
      </c>
      <c r="R2606" s="8" t="s">
        <v>16757</v>
      </c>
      <c r="S2606" s="17" t="s">
        <v>18200</v>
      </c>
      <c r="T2606" s="18">
        <v>43012</v>
      </c>
      <c r="U2606" s="8">
        <v>0.25</v>
      </c>
      <c r="V2606" s="8">
        <v>0.75</v>
      </c>
      <c r="W2606" s="8" t="s">
        <v>40</v>
      </c>
      <c r="X2606" s="8" t="s">
        <v>45730</v>
      </c>
      <c r="Y2606" s="8" t="s">
        <v>18201</v>
      </c>
      <c r="Z2606" s="17" t="s">
        <v>18202</v>
      </c>
      <c r="AA2606" s="8" t="s">
        <v>18203</v>
      </c>
      <c r="AB2606" s="8" t="s">
        <v>18204</v>
      </c>
    </row>
    <row r="2607" spans="1:28" x14ac:dyDescent="0.2">
      <c r="A2607" s="8" t="s">
        <v>18205</v>
      </c>
      <c r="B2607" s="8" t="s">
        <v>18206</v>
      </c>
      <c r="C2607" s="8" t="s">
        <v>45743</v>
      </c>
      <c r="D2607" s="8" t="s">
        <v>45744</v>
      </c>
      <c r="E2607" s="8" t="s">
        <v>86</v>
      </c>
      <c r="F2607" s="8" t="s">
        <v>65</v>
      </c>
      <c r="G2607" s="8" t="s">
        <v>86</v>
      </c>
      <c r="H2607" s="8" t="s">
        <v>65</v>
      </c>
      <c r="I2607" s="8" t="s">
        <v>18198</v>
      </c>
      <c r="J2607" s="8" t="s">
        <v>28</v>
      </c>
      <c r="K2607" s="8" t="s">
        <v>773</v>
      </c>
      <c r="L2607" s="8" t="s">
        <v>310</v>
      </c>
      <c r="M2607" s="8" t="s">
        <v>311</v>
      </c>
      <c r="N2607" s="8" t="s">
        <v>10716</v>
      </c>
      <c r="O2607" s="8" t="s">
        <v>29842</v>
      </c>
      <c r="P2607" s="8" t="s">
        <v>45787</v>
      </c>
      <c r="Q2607" s="8" t="s">
        <v>18199</v>
      </c>
      <c r="R2607" s="8" t="s">
        <v>16757</v>
      </c>
      <c r="S2607" s="17" t="s">
        <v>18200</v>
      </c>
      <c r="T2607" s="18">
        <v>43013</v>
      </c>
      <c r="U2607" s="8">
        <v>0.25</v>
      </c>
      <c r="V2607" s="8">
        <v>0.75</v>
      </c>
      <c r="W2607" s="8" t="s">
        <v>40</v>
      </c>
      <c r="X2607" s="8" t="s">
        <v>45730</v>
      </c>
      <c r="Y2607" s="8" t="s">
        <v>18207</v>
      </c>
      <c r="Z2607" s="17" t="s">
        <v>18202</v>
      </c>
      <c r="AA2607" s="8" t="s">
        <v>18208</v>
      </c>
      <c r="AB2607" s="8" t="s">
        <v>18209</v>
      </c>
    </row>
    <row r="2608" spans="1:28" x14ac:dyDescent="0.2">
      <c r="A2608" s="8" t="s">
        <v>18210</v>
      </c>
      <c r="B2608" s="8" t="s">
        <v>18211</v>
      </c>
      <c r="C2608" s="8" t="s">
        <v>45743</v>
      </c>
      <c r="D2608" s="8" t="s">
        <v>45744</v>
      </c>
      <c r="E2608" s="8" t="s">
        <v>76</v>
      </c>
      <c r="F2608" s="8" t="s">
        <v>65</v>
      </c>
      <c r="G2608" s="8" t="s">
        <v>76</v>
      </c>
      <c r="H2608" s="8" t="s">
        <v>65</v>
      </c>
      <c r="I2608" s="8" t="s">
        <v>18198</v>
      </c>
      <c r="J2608" s="8" t="s">
        <v>28</v>
      </c>
      <c r="K2608" s="8" t="s">
        <v>773</v>
      </c>
      <c r="L2608" s="8" t="s">
        <v>319</v>
      </c>
      <c r="M2608" s="8" t="s">
        <v>2028</v>
      </c>
      <c r="N2608" s="8" t="s">
        <v>10716</v>
      </c>
      <c r="O2608" s="8" t="s">
        <v>29842</v>
      </c>
      <c r="P2608" s="8" t="s">
        <v>45787</v>
      </c>
      <c r="Q2608" s="8" t="s">
        <v>18199</v>
      </c>
      <c r="R2608" s="8" t="s">
        <v>16757</v>
      </c>
      <c r="S2608" s="17" t="s">
        <v>18200</v>
      </c>
      <c r="T2608" s="18">
        <v>43014</v>
      </c>
      <c r="U2608" s="8">
        <v>0.25</v>
      </c>
      <c r="V2608" s="8">
        <v>0.66666666666666663</v>
      </c>
      <c r="W2608" s="8" t="s">
        <v>792</v>
      </c>
      <c r="X2608" s="8" t="s">
        <v>45730</v>
      </c>
      <c r="Y2608" s="8" t="s">
        <v>18212</v>
      </c>
      <c r="Z2608" s="17" t="s">
        <v>18202</v>
      </c>
      <c r="AA2608" s="8" t="s">
        <v>18213</v>
      </c>
      <c r="AB2608" s="8" t="s">
        <v>18214</v>
      </c>
    </row>
    <row r="2609" spans="1:28" x14ac:dyDescent="0.2">
      <c r="A2609" s="8" t="s">
        <v>18215</v>
      </c>
      <c r="B2609" s="8" t="s">
        <v>18216</v>
      </c>
      <c r="C2609" s="8" t="s">
        <v>45743</v>
      </c>
      <c r="D2609" s="8" t="s">
        <v>45744</v>
      </c>
      <c r="E2609" s="8" t="s">
        <v>335</v>
      </c>
      <c r="F2609" s="8" t="s">
        <v>65</v>
      </c>
      <c r="G2609" s="8" t="s">
        <v>335</v>
      </c>
      <c r="H2609" s="8" t="s">
        <v>65</v>
      </c>
      <c r="I2609" s="8" t="s">
        <v>18198</v>
      </c>
      <c r="J2609" s="8" t="s">
        <v>28</v>
      </c>
      <c r="K2609" s="8" t="s">
        <v>773</v>
      </c>
      <c r="L2609" s="8" t="s">
        <v>336</v>
      </c>
      <c r="M2609" s="8" t="s">
        <v>337</v>
      </c>
      <c r="N2609" s="8" t="s">
        <v>10716</v>
      </c>
      <c r="O2609" s="8" t="s">
        <v>29842</v>
      </c>
      <c r="P2609" s="8" t="s">
        <v>45787</v>
      </c>
      <c r="Q2609" s="8" t="s">
        <v>18199</v>
      </c>
      <c r="R2609" s="8" t="s">
        <v>16757</v>
      </c>
      <c r="S2609" s="17" t="s">
        <v>18200</v>
      </c>
      <c r="T2609" s="18">
        <v>43017</v>
      </c>
      <c r="U2609" s="8">
        <v>0.25</v>
      </c>
      <c r="V2609" s="8">
        <v>0.75</v>
      </c>
      <c r="W2609" s="8" t="s">
        <v>40</v>
      </c>
      <c r="X2609" s="8" t="s">
        <v>45730</v>
      </c>
      <c r="Y2609" s="8" t="s">
        <v>18217</v>
      </c>
      <c r="Z2609" s="17" t="s">
        <v>18202</v>
      </c>
      <c r="AA2609" s="8" t="s">
        <v>18218</v>
      </c>
      <c r="AB2609" s="8" t="s">
        <v>18219</v>
      </c>
    </row>
    <row r="2610" spans="1:28" x14ac:dyDescent="0.2">
      <c r="A2610" s="8" t="s">
        <v>18220</v>
      </c>
      <c r="B2610" s="8" t="s">
        <v>18221</v>
      </c>
      <c r="C2610" s="8" t="s">
        <v>45743</v>
      </c>
      <c r="D2610" s="8" t="s">
        <v>45744</v>
      </c>
      <c r="E2610" s="8" t="s">
        <v>345</v>
      </c>
      <c r="F2610" s="8" t="s">
        <v>65</v>
      </c>
      <c r="G2610" s="8" t="s">
        <v>345</v>
      </c>
      <c r="H2610" s="8" t="s">
        <v>65</v>
      </c>
      <c r="I2610" s="8" t="s">
        <v>18198</v>
      </c>
      <c r="J2610" s="8" t="s">
        <v>28</v>
      </c>
      <c r="K2610" s="8" t="s">
        <v>773</v>
      </c>
      <c r="L2610" s="8" t="s">
        <v>346</v>
      </c>
      <c r="M2610" s="8" t="s">
        <v>347</v>
      </c>
      <c r="N2610" s="8" t="s">
        <v>10716</v>
      </c>
      <c r="O2610" s="8" t="s">
        <v>29842</v>
      </c>
      <c r="P2610" s="8" t="s">
        <v>45787</v>
      </c>
      <c r="Q2610" s="8" t="s">
        <v>18199</v>
      </c>
      <c r="R2610" s="8" t="s">
        <v>16757</v>
      </c>
      <c r="S2610" s="17" t="s">
        <v>18200</v>
      </c>
      <c r="T2610" s="18">
        <v>43018</v>
      </c>
      <c r="U2610" s="8">
        <v>0.25</v>
      </c>
      <c r="V2610" s="8">
        <v>0.75</v>
      </c>
      <c r="W2610" s="8" t="s">
        <v>40</v>
      </c>
      <c r="X2610" s="8" t="s">
        <v>45730</v>
      </c>
      <c r="Y2610" s="8" t="s">
        <v>18222</v>
      </c>
      <c r="Z2610" s="17" t="s">
        <v>18223</v>
      </c>
      <c r="AA2610" s="8" t="s">
        <v>18224</v>
      </c>
      <c r="AB2610" s="8" t="s">
        <v>18225</v>
      </c>
    </row>
    <row r="2611" spans="1:28" x14ac:dyDescent="0.2">
      <c r="A2611" s="8" t="s">
        <v>18226</v>
      </c>
      <c r="B2611" s="8" t="s">
        <v>18227</v>
      </c>
      <c r="C2611" s="8" t="s">
        <v>45743</v>
      </c>
      <c r="D2611" s="8" t="s">
        <v>45744</v>
      </c>
      <c r="E2611" s="8" t="s">
        <v>362</v>
      </c>
      <c r="F2611" s="8" t="s">
        <v>112</v>
      </c>
      <c r="G2611" s="8" t="s">
        <v>362</v>
      </c>
      <c r="H2611" s="8" t="s">
        <v>112</v>
      </c>
      <c r="I2611" s="8" t="s">
        <v>18198</v>
      </c>
      <c r="J2611" s="8" t="s">
        <v>28</v>
      </c>
      <c r="K2611" s="8" t="s">
        <v>773</v>
      </c>
      <c r="L2611" s="8" t="s">
        <v>363</v>
      </c>
      <c r="M2611" s="8" t="s">
        <v>364</v>
      </c>
      <c r="N2611" s="8" t="s">
        <v>10716</v>
      </c>
      <c r="O2611" s="8" t="s">
        <v>29842</v>
      </c>
      <c r="P2611" s="8" t="s">
        <v>45787</v>
      </c>
      <c r="Q2611" s="8" t="s">
        <v>18199</v>
      </c>
      <c r="R2611" s="8" t="s">
        <v>16757</v>
      </c>
      <c r="S2611" s="17" t="s">
        <v>18200</v>
      </c>
      <c r="T2611" s="18">
        <v>43019</v>
      </c>
      <c r="U2611" s="8">
        <v>0.25</v>
      </c>
      <c r="V2611" s="8">
        <v>0.75</v>
      </c>
      <c r="W2611" s="8" t="s">
        <v>40</v>
      </c>
      <c r="X2611" s="8" t="s">
        <v>730</v>
      </c>
      <c r="Y2611" s="8" t="s">
        <v>731</v>
      </c>
      <c r="Z2611" s="17" t="s">
        <v>18228</v>
      </c>
      <c r="AA2611" s="8" t="s">
        <v>18229</v>
      </c>
      <c r="AB2611" s="8" t="s">
        <v>18230</v>
      </c>
    </row>
    <row r="2612" spans="1:28" x14ac:dyDescent="0.2">
      <c r="A2612" s="8" t="s">
        <v>18231</v>
      </c>
      <c r="B2612" s="8" t="s">
        <v>18232</v>
      </c>
      <c r="C2612" s="8" t="s">
        <v>45743</v>
      </c>
      <c r="D2612" s="8" t="s">
        <v>45744</v>
      </c>
      <c r="E2612" s="8" t="s">
        <v>372</v>
      </c>
      <c r="F2612" s="8" t="s">
        <v>112</v>
      </c>
      <c r="G2612" s="8" t="s">
        <v>372</v>
      </c>
      <c r="H2612" s="8" t="s">
        <v>112</v>
      </c>
      <c r="I2612" s="8" t="s">
        <v>18198</v>
      </c>
      <c r="J2612" s="8" t="s">
        <v>28</v>
      </c>
      <c r="K2612" s="8" t="s">
        <v>773</v>
      </c>
      <c r="L2612" s="8" t="s">
        <v>373</v>
      </c>
      <c r="M2612" s="8" t="s">
        <v>374</v>
      </c>
      <c r="N2612" s="8" t="s">
        <v>10716</v>
      </c>
      <c r="O2612" s="8" t="s">
        <v>29842</v>
      </c>
      <c r="P2612" s="8" t="s">
        <v>45787</v>
      </c>
      <c r="Q2612" s="8" t="s">
        <v>18199</v>
      </c>
      <c r="R2612" s="8" t="s">
        <v>16757</v>
      </c>
      <c r="S2612" s="17" t="s">
        <v>18200</v>
      </c>
      <c r="T2612" s="18">
        <v>43020</v>
      </c>
      <c r="U2612" s="8">
        <v>0.25</v>
      </c>
      <c r="V2612" s="8">
        <v>0.75</v>
      </c>
      <c r="W2612" s="8" t="s">
        <v>40</v>
      </c>
      <c r="X2612" s="8" t="s">
        <v>730</v>
      </c>
      <c r="Y2612" s="8" t="s">
        <v>731</v>
      </c>
      <c r="Z2612" s="17" t="s">
        <v>18228</v>
      </c>
      <c r="AA2612" s="8" t="s">
        <v>18233</v>
      </c>
      <c r="AB2612" s="8" t="s">
        <v>18234</v>
      </c>
    </row>
    <row r="2613" spans="1:28" x14ac:dyDescent="0.2">
      <c r="A2613" s="8" t="s">
        <v>18235</v>
      </c>
      <c r="B2613" s="8" t="s">
        <v>18236</v>
      </c>
      <c r="C2613" s="8" t="s">
        <v>45743</v>
      </c>
      <c r="D2613" s="8" t="s">
        <v>45744</v>
      </c>
      <c r="E2613" s="8" t="s">
        <v>382</v>
      </c>
      <c r="F2613" s="8" t="s">
        <v>112</v>
      </c>
      <c r="G2613" s="8" t="s">
        <v>382</v>
      </c>
      <c r="H2613" s="8" t="s">
        <v>112</v>
      </c>
      <c r="I2613" s="8" t="s">
        <v>18198</v>
      </c>
      <c r="J2613" s="8" t="s">
        <v>28</v>
      </c>
      <c r="K2613" s="8" t="s">
        <v>773</v>
      </c>
      <c r="L2613" s="8" t="s">
        <v>383</v>
      </c>
      <c r="M2613" s="8" t="s">
        <v>8335</v>
      </c>
      <c r="N2613" s="8" t="s">
        <v>10716</v>
      </c>
      <c r="O2613" s="8" t="s">
        <v>29842</v>
      </c>
      <c r="P2613" s="8" t="s">
        <v>45787</v>
      </c>
      <c r="Q2613" s="8" t="s">
        <v>18199</v>
      </c>
      <c r="R2613" s="8" t="s">
        <v>16757</v>
      </c>
      <c r="S2613" s="17" t="s">
        <v>18200</v>
      </c>
      <c r="T2613" s="18">
        <v>43021</v>
      </c>
      <c r="U2613" s="8">
        <v>0.25</v>
      </c>
      <c r="V2613" s="8">
        <v>0.58333333333333337</v>
      </c>
      <c r="W2613" s="8" t="s">
        <v>486</v>
      </c>
      <c r="X2613" s="8" t="s">
        <v>745</v>
      </c>
      <c r="Y2613" s="8" t="s">
        <v>746</v>
      </c>
      <c r="Z2613" s="17" t="s">
        <v>18228</v>
      </c>
      <c r="AA2613" s="8" t="s">
        <v>18237</v>
      </c>
      <c r="AB2613" s="8" t="s">
        <v>18238</v>
      </c>
    </row>
    <row r="2614" spans="1:28" x14ac:dyDescent="0.2">
      <c r="A2614" s="8" t="s">
        <v>18239</v>
      </c>
      <c r="B2614" s="8" t="s">
        <v>18240</v>
      </c>
      <c r="C2614" s="8" t="s">
        <v>45743</v>
      </c>
      <c r="D2614" s="8" t="s">
        <v>45744</v>
      </c>
      <c r="E2614" s="8" t="s">
        <v>113</v>
      </c>
      <c r="F2614" s="8" t="s">
        <v>112</v>
      </c>
      <c r="G2614" s="8" t="s">
        <v>113</v>
      </c>
      <c r="H2614" s="8" t="s">
        <v>112</v>
      </c>
      <c r="I2614" s="8" t="s">
        <v>18198</v>
      </c>
      <c r="J2614" s="8" t="s">
        <v>28</v>
      </c>
      <c r="K2614" s="8" t="s">
        <v>773</v>
      </c>
      <c r="L2614" s="8" t="s">
        <v>409</v>
      </c>
      <c r="M2614" s="8" t="s">
        <v>14058</v>
      </c>
      <c r="N2614" s="8" t="s">
        <v>10716</v>
      </c>
      <c r="O2614" s="8" t="s">
        <v>29842</v>
      </c>
      <c r="P2614" s="8" t="s">
        <v>45787</v>
      </c>
      <c r="Q2614" s="8" t="s">
        <v>18199</v>
      </c>
      <c r="R2614" s="8" t="s">
        <v>16757</v>
      </c>
      <c r="S2614" s="17" t="s">
        <v>18200</v>
      </c>
      <c r="T2614" s="18">
        <v>43024</v>
      </c>
      <c r="U2614" s="8">
        <v>0.25</v>
      </c>
      <c r="V2614" s="8">
        <v>0.70833333333333337</v>
      </c>
      <c r="W2614" s="8" t="s">
        <v>762</v>
      </c>
      <c r="X2614" s="8" t="s">
        <v>18241</v>
      </c>
      <c r="Y2614" s="8" t="s">
        <v>760</v>
      </c>
      <c r="Z2614" s="17" t="s">
        <v>18228</v>
      </c>
      <c r="AA2614" s="8" t="s">
        <v>18242</v>
      </c>
      <c r="AB2614" s="8" t="s">
        <v>18243</v>
      </c>
    </row>
    <row r="2615" spans="1:28" x14ac:dyDescent="0.2">
      <c r="A2615" s="8" t="s">
        <v>18244</v>
      </c>
      <c r="B2615" s="8" t="s">
        <v>18245</v>
      </c>
      <c r="C2615" s="8" t="s">
        <v>45743</v>
      </c>
      <c r="D2615" s="8" t="s">
        <v>45744</v>
      </c>
      <c r="E2615" s="8" t="s">
        <v>123</v>
      </c>
      <c r="F2615" s="8" t="s">
        <v>112</v>
      </c>
      <c r="G2615" s="8" t="s">
        <v>123</v>
      </c>
      <c r="H2615" s="8" t="s">
        <v>112</v>
      </c>
      <c r="I2615" s="8" t="s">
        <v>18198</v>
      </c>
      <c r="J2615" s="8" t="s">
        <v>28</v>
      </c>
      <c r="K2615" s="8" t="s">
        <v>773</v>
      </c>
      <c r="L2615" s="8" t="s">
        <v>418</v>
      </c>
      <c r="M2615" s="8" t="s">
        <v>11834</v>
      </c>
      <c r="N2615" s="8" t="s">
        <v>10716</v>
      </c>
      <c r="O2615" s="8" t="s">
        <v>29842</v>
      </c>
      <c r="P2615" s="8" t="s">
        <v>45787</v>
      </c>
      <c r="Q2615" s="8" t="s">
        <v>18199</v>
      </c>
      <c r="R2615" s="8" t="s">
        <v>16757</v>
      </c>
      <c r="S2615" s="17" t="s">
        <v>18200</v>
      </c>
      <c r="T2615" s="18">
        <v>43025</v>
      </c>
      <c r="U2615" s="8">
        <v>0.25</v>
      </c>
      <c r="V2615" s="8">
        <v>0.70833333333333337</v>
      </c>
      <c r="W2615" s="8" t="s">
        <v>762</v>
      </c>
      <c r="X2615" s="8" t="s">
        <v>745</v>
      </c>
      <c r="Y2615" s="8" t="s">
        <v>760</v>
      </c>
      <c r="Z2615" s="17" t="s">
        <v>18228</v>
      </c>
      <c r="AA2615" s="8" t="s">
        <v>18246</v>
      </c>
      <c r="AB2615" s="8" t="s">
        <v>18247</v>
      </c>
    </row>
    <row r="2616" spans="1:28" x14ac:dyDescent="0.2">
      <c r="A2616" s="8" t="s">
        <v>18248</v>
      </c>
      <c r="B2616" s="8" t="s">
        <v>18249</v>
      </c>
      <c r="C2616" s="8" t="s">
        <v>45743</v>
      </c>
      <c r="D2616" s="8" t="s">
        <v>45744</v>
      </c>
      <c r="E2616" s="8" t="s">
        <v>205</v>
      </c>
      <c r="F2616" s="8" t="s">
        <v>204</v>
      </c>
      <c r="G2616" s="8" t="s">
        <v>205</v>
      </c>
      <c r="H2616" s="8" t="s">
        <v>204</v>
      </c>
      <c r="I2616" s="8" t="s">
        <v>18198</v>
      </c>
      <c r="J2616" s="8" t="s">
        <v>28</v>
      </c>
      <c r="K2616" s="8" t="s">
        <v>773</v>
      </c>
      <c r="L2616" s="8" t="s">
        <v>427</v>
      </c>
      <c r="M2616" s="8" t="s">
        <v>2079</v>
      </c>
      <c r="N2616" s="8" t="s">
        <v>10716</v>
      </c>
      <c r="O2616" s="8" t="s">
        <v>29842</v>
      </c>
      <c r="P2616" s="8" t="s">
        <v>45787</v>
      </c>
      <c r="Q2616" s="8" t="s">
        <v>18199</v>
      </c>
      <c r="R2616" s="8" t="s">
        <v>16757</v>
      </c>
      <c r="S2616" s="17" t="s">
        <v>18200</v>
      </c>
      <c r="T2616" s="18">
        <v>43033</v>
      </c>
      <c r="U2616" s="8">
        <v>0.25</v>
      </c>
      <c r="V2616" s="8">
        <v>0.70833333333333337</v>
      </c>
      <c r="W2616" s="8" t="s">
        <v>762</v>
      </c>
      <c r="X2616" s="8" t="s">
        <v>18250</v>
      </c>
      <c r="Y2616" s="8" t="s">
        <v>18251</v>
      </c>
      <c r="Z2616" s="17" t="s">
        <v>18228</v>
      </c>
      <c r="AA2616" s="8" t="s">
        <v>18252</v>
      </c>
      <c r="AB2616" s="8" t="s">
        <v>18253</v>
      </c>
    </row>
    <row r="2617" spans="1:28" x14ac:dyDescent="0.2">
      <c r="A2617" s="8" t="s">
        <v>18254</v>
      </c>
      <c r="B2617" s="8" t="s">
        <v>18255</v>
      </c>
      <c r="C2617" s="8" t="s">
        <v>45743</v>
      </c>
      <c r="D2617" s="8" t="s">
        <v>45744</v>
      </c>
      <c r="E2617" s="8" t="s">
        <v>215</v>
      </c>
      <c r="F2617" s="8" t="s">
        <v>204</v>
      </c>
      <c r="G2617" s="8" t="s">
        <v>215</v>
      </c>
      <c r="H2617" s="8" t="s">
        <v>204</v>
      </c>
      <c r="I2617" s="8" t="s">
        <v>18198</v>
      </c>
      <c r="J2617" s="8" t="s">
        <v>28</v>
      </c>
      <c r="K2617" s="8" t="s">
        <v>773</v>
      </c>
      <c r="L2617" s="8" t="s">
        <v>436</v>
      </c>
      <c r="M2617" s="8" t="s">
        <v>2085</v>
      </c>
      <c r="N2617" s="8" t="s">
        <v>10716</v>
      </c>
      <c r="O2617" s="8" t="s">
        <v>29842</v>
      </c>
      <c r="P2617" s="8" t="s">
        <v>45787</v>
      </c>
      <c r="Q2617" s="8" t="s">
        <v>18199</v>
      </c>
      <c r="R2617" s="8" t="s">
        <v>16757</v>
      </c>
      <c r="S2617" s="17" t="s">
        <v>18200</v>
      </c>
      <c r="T2617" s="18">
        <v>43034</v>
      </c>
      <c r="U2617" s="8">
        <v>0.25</v>
      </c>
      <c r="V2617" s="8">
        <v>0.70833333333333337</v>
      </c>
      <c r="W2617" s="8" t="s">
        <v>762</v>
      </c>
      <c r="X2617" s="8" t="s">
        <v>18250</v>
      </c>
      <c r="Y2617" s="8" t="s">
        <v>18251</v>
      </c>
      <c r="Z2617" s="17" t="s">
        <v>18228</v>
      </c>
      <c r="AA2617" s="8" t="s">
        <v>18256</v>
      </c>
      <c r="AB2617" s="8" t="s">
        <v>18257</v>
      </c>
    </row>
    <row r="2618" spans="1:28" x14ac:dyDescent="0.2">
      <c r="A2618" s="8" t="s">
        <v>18258</v>
      </c>
      <c r="B2618" s="8" t="s">
        <v>18259</v>
      </c>
      <c r="C2618" s="8" t="s">
        <v>45743</v>
      </c>
      <c r="D2618" s="8" t="s">
        <v>45744</v>
      </c>
      <c r="E2618" s="8" t="s">
        <v>225</v>
      </c>
      <c r="F2618" s="8" t="s">
        <v>204</v>
      </c>
      <c r="G2618" s="8" t="s">
        <v>225</v>
      </c>
      <c r="H2618" s="8" t="s">
        <v>204</v>
      </c>
      <c r="I2618" s="8" t="s">
        <v>18198</v>
      </c>
      <c r="J2618" s="8" t="s">
        <v>28</v>
      </c>
      <c r="K2618" s="8" t="s">
        <v>773</v>
      </c>
      <c r="L2618" s="8" t="s">
        <v>445</v>
      </c>
      <c r="M2618" s="8" t="s">
        <v>2090</v>
      </c>
      <c r="N2618" s="8" t="s">
        <v>10716</v>
      </c>
      <c r="O2618" s="8" t="s">
        <v>29842</v>
      </c>
      <c r="P2618" s="8" t="s">
        <v>45787</v>
      </c>
      <c r="Q2618" s="8" t="s">
        <v>18199</v>
      </c>
      <c r="R2618" s="8" t="s">
        <v>16757</v>
      </c>
      <c r="S2618" s="17" t="s">
        <v>18200</v>
      </c>
      <c r="T2618" s="18">
        <v>43035</v>
      </c>
      <c r="U2618" s="8">
        <v>0.25</v>
      </c>
      <c r="V2618" s="8">
        <v>0.58333333333333337</v>
      </c>
      <c r="W2618" s="8" t="s">
        <v>486</v>
      </c>
      <c r="X2618" s="8" t="s">
        <v>18260</v>
      </c>
      <c r="Y2618" s="8" t="s">
        <v>18261</v>
      </c>
      <c r="Z2618" s="17" t="s">
        <v>18228</v>
      </c>
      <c r="AA2618" s="8" t="s">
        <v>18262</v>
      </c>
      <c r="AB2618" s="8"/>
    </row>
    <row r="2619" spans="1:28" x14ac:dyDescent="0.2">
      <c r="A2619" s="8" t="s">
        <v>18263</v>
      </c>
      <c r="B2619" s="8" t="s">
        <v>18264</v>
      </c>
      <c r="C2619" s="8" t="s">
        <v>45743</v>
      </c>
      <c r="D2619" s="8" t="s">
        <v>45744</v>
      </c>
      <c r="E2619" s="8" t="s">
        <v>470</v>
      </c>
      <c r="F2619" s="8" t="s">
        <v>204</v>
      </c>
      <c r="G2619" s="8" t="s">
        <v>470</v>
      </c>
      <c r="H2619" s="8" t="s">
        <v>204</v>
      </c>
      <c r="I2619" s="8" t="s">
        <v>18198</v>
      </c>
      <c r="J2619" s="8" t="s">
        <v>28</v>
      </c>
      <c r="K2619" s="8" t="s">
        <v>773</v>
      </c>
      <c r="L2619" s="8" t="s">
        <v>471</v>
      </c>
      <c r="M2619" s="8" t="s">
        <v>2096</v>
      </c>
      <c r="N2619" s="8" t="s">
        <v>10716</v>
      </c>
      <c r="O2619" s="8" t="s">
        <v>29842</v>
      </c>
      <c r="P2619" s="8" t="s">
        <v>45787</v>
      </c>
      <c r="Q2619" s="8" t="s">
        <v>18199</v>
      </c>
      <c r="R2619" s="8" t="s">
        <v>16757</v>
      </c>
      <c r="S2619" s="17" t="s">
        <v>18200</v>
      </c>
      <c r="T2619" s="18">
        <v>43038</v>
      </c>
      <c r="U2619" s="8">
        <v>0.25</v>
      </c>
      <c r="V2619" s="8">
        <v>0.70833333333333337</v>
      </c>
      <c r="W2619" s="8" t="s">
        <v>762</v>
      </c>
      <c r="X2619" s="8" t="s">
        <v>18265</v>
      </c>
      <c r="Y2619" s="8" t="s">
        <v>18251</v>
      </c>
      <c r="Z2619" s="17" t="s">
        <v>18266</v>
      </c>
      <c r="AA2619" s="8" t="s">
        <v>18267</v>
      </c>
      <c r="AB2619" s="8" t="s">
        <v>18268</v>
      </c>
    </row>
    <row r="2620" spans="1:28" x14ac:dyDescent="0.2">
      <c r="A2620" s="8" t="s">
        <v>18269</v>
      </c>
      <c r="B2620" s="8" t="s">
        <v>18270</v>
      </c>
      <c r="C2620" s="8" t="s">
        <v>45743</v>
      </c>
      <c r="D2620" s="8" t="s">
        <v>45744</v>
      </c>
      <c r="E2620" s="8" t="s">
        <v>480</v>
      </c>
      <c r="F2620" s="8" t="s">
        <v>204</v>
      </c>
      <c r="G2620" s="8" t="s">
        <v>480</v>
      </c>
      <c r="H2620" s="8" t="s">
        <v>204</v>
      </c>
      <c r="I2620" s="8" t="s">
        <v>18198</v>
      </c>
      <c r="J2620" s="8" t="s">
        <v>28</v>
      </c>
      <c r="K2620" s="8" t="s">
        <v>773</v>
      </c>
      <c r="L2620" s="8" t="s">
        <v>481</v>
      </c>
      <c r="M2620" s="8" t="s">
        <v>2102</v>
      </c>
      <c r="N2620" s="8" t="s">
        <v>10716</v>
      </c>
      <c r="O2620" s="8" t="s">
        <v>29842</v>
      </c>
      <c r="P2620" s="8" t="s">
        <v>45787</v>
      </c>
      <c r="Q2620" s="8" t="s">
        <v>18199</v>
      </c>
      <c r="R2620" s="8" t="s">
        <v>16757</v>
      </c>
      <c r="S2620" s="17" t="s">
        <v>18200</v>
      </c>
      <c r="T2620" s="18">
        <v>43039</v>
      </c>
      <c r="U2620" s="8">
        <v>0.25</v>
      </c>
      <c r="V2620" s="8">
        <v>0.70833333333333337</v>
      </c>
      <c r="W2620" s="8" t="s">
        <v>762</v>
      </c>
      <c r="X2620" s="8" t="s">
        <v>18265</v>
      </c>
      <c r="Y2620" s="8" t="s">
        <v>18251</v>
      </c>
      <c r="Z2620" s="17" t="s">
        <v>18266</v>
      </c>
      <c r="AA2620" s="8" t="s">
        <v>18271</v>
      </c>
      <c r="AB2620" s="8" t="s">
        <v>18272</v>
      </c>
    </row>
    <row r="2621" spans="1:28" x14ac:dyDescent="0.2">
      <c r="A2621" s="8" t="s">
        <v>18273</v>
      </c>
      <c r="B2621" s="8" t="s">
        <v>18274</v>
      </c>
      <c r="C2621" s="8" t="s">
        <v>45743</v>
      </c>
      <c r="D2621" s="8" t="s">
        <v>45744</v>
      </c>
      <c r="E2621" s="8" t="s">
        <v>499</v>
      </c>
      <c r="F2621" s="8" t="s">
        <v>255</v>
      </c>
      <c r="G2621" s="8" t="s">
        <v>499</v>
      </c>
      <c r="H2621" s="8" t="s">
        <v>255</v>
      </c>
      <c r="I2621" s="8" t="s">
        <v>18198</v>
      </c>
      <c r="J2621" s="8" t="s">
        <v>28</v>
      </c>
      <c r="K2621" s="8" t="s">
        <v>773</v>
      </c>
      <c r="L2621" s="8" t="s">
        <v>500</v>
      </c>
      <c r="M2621" s="8" t="s">
        <v>7057</v>
      </c>
      <c r="N2621" s="8" t="s">
        <v>10716</v>
      </c>
      <c r="O2621" s="8" t="s">
        <v>29842</v>
      </c>
      <c r="P2621" s="8" t="s">
        <v>45787</v>
      </c>
      <c r="Q2621" s="8" t="s">
        <v>18199</v>
      </c>
      <c r="R2621" s="8" t="s">
        <v>16757</v>
      </c>
      <c r="S2621" s="17" t="s">
        <v>18200</v>
      </c>
      <c r="T2621" s="18">
        <v>43040</v>
      </c>
      <c r="U2621" s="8">
        <v>0.25</v>
      </c>
      <c r="V2621" s="8">
        <v>0.70833333333333337</v>
      </c>
      <c r="W2621" s="8" t="s">
        <v>762</v>
      </c>
      <c r="X2621" s="8" t="s">
        <v>18250</v>
      </c>
      <c r="Y2621" s="8" t="s">
        <v>18251</v>
      </c>
      <c r="Z2621" s="17" t="s">
        <v>18228</v>
      </c>
      <c r="AA2621" s="8" t="s">
        <v>18275</v>
      </c>
      <c r="AB2621" s="8" t="s">
        <v>18276</v>
      </c>
    </row>
    <row r="2622" spans="1:28" x14ac:dyDescent="0.2">
      <c r="A2622" s="8" t="s">
        <v>18277</v>
      </c>
      <c r="B2622" s="8" t="s">
        <v>18278</v>
      </c>
      <c r="C2622" s="8" t="s">
        <v>45743</v>
      </c>
      <c r="D2622" s="8" t="s">
        <v>45744</v>
      </c>
      <c r="E2622" s="8" t="s">
        <v>515</v>
      </c>
      <c r="F2622" s="8" t="s">
        <v>255</v>
      </c>
      <c r="G2622" s="8" t="s">
        <v>515</v>
      </c>
      <c r="H2622" s="8" t="s">
        <v>255</v>
      </c>
      <c r="I2622" s="8" t="s">
        <v>18198</v>
      </c>
      <c r="J2622" s="8" t="s">
        <v>28</v>
      </c>
      <c r="K2622" s="8" t="s">
        <v>773</v>
      </c>
      <c r="L2622" s="8" t="s">
        <v>516</v>
      </c>
      <c r="M2622" s="8" t="s">
        <v>13152</v>
      </c>
      <c r="N2622" s="8" t="s">
        <v>10716</v>
      </c>
      <c r="O2622" s="8" t="s">
        <v>29842</v>
      </c>
      <c r="P2622" s="8" t="s">
        <v>45787</v>
      </c>
      <c r="Q2622" s="8" t="s">
        <v>18199</v>
      </c>
      <c r="R2622" s="8" t="s">
        <v>16757</v>
      </c>
      <c r="S2622" s="17" t="s">
        <v>18200</v>
      </c>
      <c r="T2622" s="18">
        <v>43041</v>
      </c>
      <c r="U2622" s="8">
        <v>0.25</v>
      </c>
      <c r="V2622" s="8">
        <v>0.70833333333333337</v>
      </c>
      <c r="W2622" s="8" t="s">
        <v>762</v>
      </c>
      <c r="X2622" s="8" t="s">
        <v>18250</v>
      </c>
      <c r="Y2622" s="8" t="s">
        <v>18251</v>
      </c>
      <c r="Z2622" s="17" t="s">
        <v>18228</v>
      </c>
      <c r="AA2622" s="8" t="s">
        <v>18279</v>
      </c>
      <c r="AB2622" s="8" t="s">
        <v>18280</v>
      </c>
    </row>
    <row r="2623" spans="1:28" x14ac:dyDescent="0.2">
      <c r="A2623" s="8" t="s">
        <v>18281</v>
      </c>
      <c r="B2623" s="8" t="s">
        <v>18282</v>
      </c>
      <c r="C2623" s="8" t="s">
        <v>45743</v>
      </c>
      <c r="D2623" s="8" t="s">
        <v>45744</v>
      </c>
      <c r="E2623" s="8" t="s">
        <v>525</v>
      </c>
      <c r="F2623" s="8" t="s">
        <v>255</v>
      </c>
      <c r="G2623" s="8" t="s">
        <v>525</v>
      </c>
      <c r="H2623" s="8" t="s">
        <v>255</v>
      </c>
      <c r="I2623" s="8" t="s">
        <v>18198</v>
      </c>
      <c r="J2623" s="8" t="s">
        <v>28</v>
      </c>
      <c r="K2623" s="8" t="s">
        <v>773</v>
      </c>
      <c r="L2623" s="8" t="s">
        <v>526</v>
      </c>
      <c r="M2623" s="8" t="s">
        <v>7067</v>
      </c>
      <c r="N2623" s="8" t="s">
        <v>10716</v>
      </c>
      <c r="O2623" s="8" t="s">
        <v>29842</v>
      </c>
      <c r="P2623" s="8" t="s">
        <v>45787</v>
      </c>
      <c r="Q2623" s="8" t="s">
        <v>18199</v>
      </c>
      <c r="R2623" s="8" t="s">
        <v>16757</v>
      </c>
      <c r="S2623" s="17" t="s">
        <v>18200</v>
      </c>
      <c r="T2623" s="18">
        <v>43042</v>
      </c>
      <c r="U2623" s="8">
        <v>0.25</v>
      </c>
      <c r="V2623" s="8">
        <v>0.70833333333333337</v>
      </c>
      <c r="W2623" s="8" t="s">
        <v>762</v>
      </c>
      <c r="X2623" s="8" t="s">
        <v>18260</v>
      </c>
      <c r="Y2623" s="8" t="s">
        <v>18261</v>
      </c>
      <c r="Z2623" s="17" t="s">
        <v>18228</v>
      </c>
      <c r="AA2623" s="8" t="s">
        <v>18283</v>
      </c>
      <c r="AB2623" s="8" t="s">
        <v>18284</v>
      </c>
    </row>
    <row r="2624" spans="1:28" x14ac:dyDescent="0.2">
      <c r="A2624" s="8" t="s">
        <v>18285</v>
      </c>
      <c r="B2624" s="8" t="s">
        <v>18286</v>
      </c>
      <c r="C2624" s="8" t="s">
        <v>45743</v>
      </c>
      <c r="D2624" s="8" t="s">
        <v>45744</v>
      </c>
      <c r="E2624" s="8" t="s">
        <v>256</v>
      </c>
      <c r="F2624" s="8" t="s">
        <v>255</v>
      </c>
      <c r="G2624" s="8" t="s">
        <v>256</v>
      </c>
      <c r="H2624" s="8" t="s">
        <v>255</v>
      </c>
      <c r="I2624" s="8" t="s">
        <v>18198</v>
      </c>
      <c r="J2624" s="8" t="s">
        <v>28</v>
      </c>
      <c r="K2624" s="8" t="s">
        <v>773</v>
      </c>
      <c r="L2624" s="8" t="s">
        <v>557</v>
      </c>
      <c r="M2624" s="8" t="s">
        <v>11963</v>
      </c>
      <c r="N2624" s="8" t="s">
        <v>10716</v>
      </c>
      <c r="O2624" s="8" t="s">
        <v>29842</v>
      </c>
      <c r="P2624" s="8" t="s">
        <v>45787</v>
      </c>
      <c r="Q2624" s="8" t="s">
        <v>18199</v>
      </c>
      <c r="R2624" s="8" t="s">
        <v>16757</v>
      </c>
      <c r="S2624" s="17" t="s">
        <v>18200</v>
      </c>
      <c r="T2624" s="18">
        <v>43045</v>
      </c>
      <c r="U2624" s="8">
        <v>0.25</v>
      </c>
      <c r="V2624" s="8">
        <v>0.70833333333333337</v>
      </c>
      <c r="W2624" s="8" t="s">
        <v>762</v>
      </c>
      <c r="X2624" s="8" t="s">
        <v>18287</v>
      </c>
      <c r="Y2624" s="8" t="s">
        <v>45730</v>
      </c>
      <c r="Z2624" s="17" t="s">
        <v>18228</v>
      </c>
      <c r="AA2624" s="8" t="s">
        <v>18288</v>
      </c>
      <c r="AB2624" s="8" t="s">
        <v>18289</v>
      </c>
    </row>
    <row r="2625" spans="1:28" x14ac:dyDescent="0.2">
      <c r="A2625" s="8" t="s">
        <v>18290</v>
      </c>
      <c r="B2625" s="8" t="s">
        <v>18291</v>
      </c>
      <c r="C2625" s="8" t="s">
        <v>45743</v>
      </c>
      <c r="D2625" s="8" t="s">
        <v>45744</v>
      </c>
      <c r="E2625" s="8" t="s">
        <v>266</v>
      </c>
      <c r="F2625" s="8" t="s">
        <v>255</v>
      </c>
      <c r="G2625" s="8" t="s">
        <v>266</v>
      </c>
      <c r="H2625" s="8" t="s">
        <v>255</v>
      </c>
      <c r="I2625" s="8" t="s">
        <v>18198</v>
      </c>
      <c r="J2625" s="8" t="s">
        <v>28</v>
      </c>
      <c r="K2625" s="8" t="s">
        <v>773</v>
      </c>
      <c r="L2625" s="8" t="s">
        <v>566</v>
      </c>
      <c r="M2625" s="8" t="s">
        <v>11980</v>
      </c>
      <c r="N2625" s="8" t="s">
        <v>10716</v>
      </c>
      <c r="O2625" s="8" t="s">
        <v>29842</v>
      </c>
      <c r="P2625" s="8" t="s">
        <v>45787</v>
      </c>
      <c r="Q2625" s="8" t="s">
        <v>18199</v>
      </c>
      <c r="R2625" s="8" t="s">
        <v>16757</v>
      </c>
      <c r="S2625" s="17" t="s">
        <v>18200</v>
      </c>
      <c r="T2625" s="18">
        <v>43046</v>
      </c>
      <c r="U2625" s="8">
        <v>0.25</v>
      </c>
      <c r="V2625" s="8">
        <v>0.70833333333333337</v>
      </c>
      <c r="W2625" s="8" t="s">
        <v>762</v>
      </c>
      <c r="X2625" s="8" t="s">
        <v>18212</v>
      </c>
      <c r="Y2625" s="8" t="s">
        <v>45730</v>
      </c>
      <c r="Z2625" s="17" t="s">
        <v>18228</v>
      </c>
      <c r="AA2625" s="8" t="s">
        <v>18292</v>
      </c>
      <c r="AB2625" s="8" t="s">
        <v>18293</v>
      </c>
    </row>
    <row r="2626" spans="1:28" x14ac:dyDescent="0.2">
      <c r="A2626" s="8" t="s">
        <v>19769</v>
      </c>
      <c r="B2626" s="8" t="s">
        <v>19770</v>
      </c>
      <c r="C2626" s="8" t="s">
        <v>45743</v>
      </c>
      <c r="D2626" s="8" t="s">
        <v>45744</v>
      </c>
      <c r="E2626" s="8" t="s">
        <v>66</v>
      </c>
      <c r="F2626" s="8" t="s">
        <v>65</v>
      </c>
      <c r="G2626" s="8" t="s">
        <v>66</v>
      </c>
      <c r="H2626" s="8" t="s">
        <v>65</v>
      </c>
      <c r="I2626" s="8" t="s">
        <v>19771</v>
      </c>
      <c r="J2626" s="8" t="s">
        <v>28</v>
      </c>
      <c r="K2626" s="8" t="s">
        <v>30</v>
      </c>
      <c r="L2626" s="8" t="s">
        <v>297</v>
      </c>
      <c r="M2626" s="8" t="s">
        <v>11680</v>
      </c>
      <c r="N2626" s="8" t="s">
        <v>10716</v>
      </c>
      <c r="O2626" s="8" t="s">
        <v>29842</v>
      </c>
      <c r="P2626" s="8" t="s">
        <v>45787</v>
      </c>
      <c r="Q2626" s="8" t="s">
        <v>19772</v>
      </c>
      <c r="R2626" s="8" t="s">
        <v>19773</v>
      </c>
      <c r="S2626" s="17" t="s">
        <v>19774</v>
      </c>
      <c r="T2626" s="18">
        <v>43012</v>
      </c>
      <c r="U2626" s="8">
        <v>0.25</v>
      </c>
      <c r="V2626" s="8">
        <v>0.5</v>
      </c>
      <c r="W2626" s="8" t="s">
        <v>30</v>
      </c>
      <c r="X2626" s="8" t="s">
        <v>18201</v>
      </c>
      <c r="Y2626" s="8" t="s">
        <v>19775</v>
      </c>
      <c r="Z2626" s="17" t="s">
        <v>19776</v>
      </c>
      <c r="AA2626" s="8" t="s">
        <v>19777</v>
      </c>
      <c r="AB2626" s="8" t="s">
        <v>19778</v>
      </c>
    </row>
    <row r="2627" spans="1:28" x14ac:dyDescent="0.2">
      <c r="A2627" s="8" t="s">
        <v>19779</v>
      </c>
      <c r="B2627" s="8" t="s">
        <v>19780</v>
      </c>
      <c r="C2627" s="8" t="s">
        <v>45743</v>
      </c>
      <c r="D2627" s="8" t="s">
        <v>45744</v>
      </c>
      <c r="E2627" s="8" t="s">
        <v>66</v>
      </c>
      <c r="F2627" s="8" t="s">
        <v>65</v>
      </c>
      <c r="G2627" s="8" t="s">
        <v>66</v>
      </c>
      <c r="H2627" s="8" t="s">
        <v>65</v>
      </c>
      <c r="I2627" s="8" t="s">
        <v>19771</v>
      </c>
      <c r="J2627" s="8" t="s">
        <v>28</v>
      </c>
      <c r="K2627" s="8" t="s">
        <v>30</v>
      </c>
      <c r="L2627" s="8" t="s">
        <v>11680</v>
      </c>
      <c r="M2627" s="8" t="s">
        <v>298</v>
      </c>
      <c r="N2627" s="8" t="s">
        <v>10716</v>
      </c>
      <c r="O2627" s="8" t="s">
        <v>29842</v>
      </c>
      <c r="P2627" s="8" t="s">
        <v>45787</v>
      </c>
      <c r="Q2627" s="8" t="s">
        <v>19772</v>
      </c>
      <c r="R2627" s="8" t="s">
        <v>19773</v>
      </c>
      <c r="S2627" s="17" t="s">
        <v>19774</v>
      </c>
      <c r="T2627" s="18">
        <v>43012</v>
      </c>
      <c r="U2627" s="8">
        <v>0.5</v>
      </c>
      <c r="V2627" s="8">
        <v>0.75</v>
      </c>
      <c r="W2627" s="8" t="s">
        <v>30</v>
      </c>
      <c r="X2627" s="8" t="s">
        <v>18207</v>
      </c>
      <c r="Y2627" s="8" t="s">
        <v>19775</v>
      </c>
      <c r="Z2627" s="17" t="s">
        <v>19776</v>
      </c>
      <c r="AA2627" s="8" t="s">
        <v>19781</v>
      </c>
      <c r="AB2627" s="8" t="s">
        <v>19782</v>
      </c>
    </row>
    <row r="2628" spans="1:28" x14ac:dyDescent="0.2">
      <c r="A2628" s="8" t="s">
        <v>19783</v>
      </c>
      <c r="B2628" s="8" t="s">
        <v>19784</v>
      </c>
      <c r="C2628" s="8" t="s">
        <v>45743</v>
      </c>
      <c r="D2628" s="8" t="s">
        <v>45744</v>
      </c>
      <c r="E2628" s="8" t="s">
        <v>86</v>
      </c>
      <c r="F2628" s="8" t="s">
        <v>65</v>
      </c>
      <c r="G2628" s="8" t="s">
        <v>86</v>
      </c>
      <c r="H2628" s="8" t="s">
        <v>65</v>
      </c>
      <c r="I2628" s="8" t="s">
        <v>19771</v>
      </c>
      <c r="J2628" s="8" t="s">
        <v>28</v>
      </c>
      <c r="K2628" s="8" t="s">
        <v>30</v>
      </c>
      <c r="L2628" s="8" t="s">
        <v>310</v>
      </c>
      <c r="M2628" s="8" t="s">
        <v>4609</v>
      </c>
      <c r="N2628" s="8" t="s">
        <v>10716</v>
      </c>
      <c r="O2628" s="8" t="s">
        <v>29842</v>
      </c>
      <c r="P2628" s="8" t="s">
        <v>45787</v>
      </c>
      <c r="Q2628" s="8" t="s">
        <v>19772</v>
      </c>
      <c r="R2628" s="8" t="s">
        <v>19773</v>
      </c>
      <c r="S2628" s="17" t="s">
        <v>19774</v>
      </c>
      <c r="T2628" s="18">
        <v>43013</v>
      </c>
      <c r="U2628" s="8">
        <v>0.25</v>
      </c>
      <c r="V2628" s="8">
        <v>0.625</v>
      </c>
      <c r="W2628" s="8" t="s">
        <v>952</v>
      </c>
      <c r="X2628" s="8" t="s">
        <v>19785</v>
      </c>
      <c r="Y2628" s="8" t="s">
        <v>19775</v>
      </c>
      <c r="Z2628" s="17" t="s">
        <v>19776</v>
      </c>
      <c r="AA2628" s="8" t="s">
        <v>19786</v>
      </c>
      <c r="AB2628" s="8" t="s">
        <v>19787</v>
      </c>
    </row>
    <row r="2629" spans="1:28" x14ac:dyDescent="0.2">
      <c r="A2629" s="8" t="s">
        <v>19788</v>
      </c>
      <c r="B2629" s="8" t="s">
        <v>19789</v>
      </c>
      <c r="C2629" s="8" t="s">
        <v>45743</v>
      </c>
      <c r="D2629" s="8" t="s">
        <v>45744</v>
      </c>
      <c r="E2629" s="8" t="s">
        <v>86</v>
      </c>
      <c r="F2629" s="8" t="s">
        <v>65</v>
      </c>
      <c r="G2629" s="8" t="s">
        <v>86</v>
      </c>
      <c r="H2629" s="8" t="s">
        <v>65</v>
      </c>
      <c r="I2629" s="8" t="s">
        <v>19771</v>
      </c>
      <c r="J2629" s="8" t="s">
        <v>28</v>
      </c>
      <c r="K2629" s="8" t="s">
        <v>30</v>
      </c>
      <c r="L2629" s="8" t="s">
        <v>4609</v>
      </c>
      <c r="M2629" s="8" t="s">
        <v>311</v>
      </c>
      <c r="N2629" s="8" t="s">
        <v>10716</v>
      </c>
      <c r="O2629" s="8" t="s">
        <v>29842</v>
      </c>
      <c r="P2629" s="8" t="s">
        <v>45787</v>
      </c>
      <c r="Q2629" s="8" t="s">
        <v>19772</v>
      </c>
      <c r="R2629" s="8" t="s">
        <v>19773</v>
      </c>
      <c r="S2629" s="17" t="s">
        <v>19774</v>
      </c>
      <c r="T2629" s="18">
        <v>43013</v>
      </c>
      <c r="U2629" s="8">
        <v>0.625</v>
      </c>
      <c r="V2629" s="8">
        <v>0.75</v>
      </c>
      <c r="W2629" s="8" t="s">
        <v>1283</v>
      </c>
      <c r="X2629" s="8" t="s">
        <v>18212</v>
      </c>
      <c r="Y2629" s="8" t="s">
        <v>19775</v>
      </c>
      <c r="Z2629" s="17" t="s">
        <v>19790</v>
      </c>
      <c r="AA2629" s="8" t="s">
        <v>19791</v>
      </c>
      <c r="AB2629" s="8" t="s">
        <v>19792</v>
      </c>
    </row>
    <row r="2630" spans="1:28" x14ac:dyDescent="0.2">
      <c r="A2630" s="8" t="s">
        <v>19793</v>
      </c>
      <c r="B2630" s="8" t="s">
        <v>19794</v>
      </c>
      <c r="C2630" s="8" t="s">
        <v>45743</v>
      </c>
      <c r="D2630" s="8" t="s">
        <v>45744</v>
      </c>
      <c r="E2630" s="8" t="s">
        <v>76</v>
      </c>
      <c r="F2630" s="8" t="s">
        <v>65</v>
      </c>
      <c r="G2630" s="8" t="s">
        <v>76</v>
      </c>
      <c r="H2630" s="8" t="s">
        <v>65</v>
      </c>
      <c r="I2630" s="8" t="s">
        <v>19771</v>
      </c>
      <c r="J2630" s="8" t="s">
        <v>28</v>
      </c>
      <c r="K2630" s="8" t="s">
        <v>30</v>
      </c>
      <c r="L2630" s="8" t="s">
        <v>319</v>
      </c>
      <c r="M2630" s="8" t="s">
        <v>943</v>
      </c>
      <c r="N2630" s="8" t="s">
        <v>10716</v>
      </c>
      <c r="O2630" s="8" t="s">
        <v>29842</v>
      </c>
      <c r="P2630" s="8" t="s">
        <v>45787</v>
      </c>
      <c r="Q2630" s="8" t="s">
        <v>19772</v>
      </c>
      <c r="R2630" s="8" t="s">
        <v>19773</v>
      </c>
      <c r="S2630" s="17" t="s">
        <v>19774</v>
      </c>
      <c r="T2630" s="18">
        <v>43014</v>
      </c>
      <c r="U2630" s="8">
        <v>0.25</v>
      </c>
      <c r="V2630" s="8">
        <v>0.54166666666666663</v>
      </c>
      <c r="W2630" s="8" t="s">
        <v>296</v>
      </c>
      <c r="X2630" s="8" t="s">
        <v>18212</v>
      </c>
      <c r="Y2630" s="8" t="s">
        <v>19775</v>
      </c>
      <c r="Z2630" s="17" t="s">
        <v>19776</v>
      </c>
      <c r="AA2630" s="8" t="s">
        <v>19795</v>
      </c>
      <c r="AB2630" s="8" t="s">
        <v>19796</v>
      </c>
    </row>
    <row r="2631" spans="1:28" x14ac:dyDescent="0.2">
      <c r="A2631" s="8" t="s">
        <v>19797</v>
      </c>
      <c r="B2631" s="8" t="s">
        <v>19798</v>
      </c>
      <c r="C2631" s="8" t="s">
        <v>45743</v>
      </c>
      <c r="D2631" s="8" t="s">
        <v>45744</v>
      </c>
      <c r="E2631" s="8" t="s">
        <v>76</v>
      </c>
      <c r="F2631" s="8" t="s">
        <v>65</v>
      </c>
      <c r="G2631" s="8" t="s">
        <v>76</v>
      </c>
      <c r="H2631" s="8" t="s">
        <v>65</v>
      </c>
      <c r="I2631" s="8" t="s">
        <v>19771</v>
      </c>
      <c r="J2631" s="8" t="s">
        <v>28</v>
      </c>
      <c r="K2631" s="8" t="s">
        <v>30</v>
      </c>
      <c r="L2631" s="8" t="s">
        <v>943</v>
      </c>
      <c r="M2631" s="8" t="s">
        <v>2028</v>
      </c>
      <c r="N2631" s="8" t="s">
        <v>10716</v>
      </c>
      <c r="O2631" s="8" t="s">
        <v>29842</v>
      </c>
      <c r="P2631" s="8" t="s">
        <v>45787</v>
      </c>
      <c r="Q2631" s="8" t="s">
        <v>19772</v>
      </c>
      <c r="R2631" s="8" t="s">
        <v>19773</v>
      </c>
      <c r="S2631" s="17" t="s">
        <v>19774</v>
      </c>
      <c r="T2631" s="18">
        <v>43014</v>
      </c>
      <c r="U2631" s="8">
        <v>0.54166666666666663</v>
      </c>
      <c r="V2631" s="8">
        <v>0.66666666666666663</v>
      </c>
      <c r="W2631" s="8" t="s">
        <v>1283</v>
      </c>
      <c r="X2631" s="8" t="s">
        <v>19799</v>
      </c>
      <c r="Y2631" s="8" t="s">
        <v>19775</v>
      </c>
      <c r="Z2631" s="17" t="s">
        <v>19790</v>
      </c>
      <c r="AA2631" s="8" t="s">
        <v>19800</v>
      </c>
      <c r="AB2631" s="8" t="s">
        <v>19801</v>
      </c>
    </row>
    <row r="2632" spans="1:28" x14ac:dyDescent="0.2">
      <c r="A2632" s="8" t="s">
        <v>19802</v>
      </c>
      <c r="B2632" s="8" t="s">
        <v>19803</v>
      </c>
      <c r="C2632" s="8" t="s">
        <v>45743</v>
      </c>
      <c r="D2632" s="8" t="s">
        <v>45744</v>
      </c>
      <c r="E2632" s="8" t="s">
        <v>335</v>
      </c>
      <c r="F2632" s="8" t="s">
        <v>65</v>
      </c>
      <c r="G2632" s="8" t="s">
        <v>335</v>
      </c>
      <c r="H2632" s="8" t="s">
        <v>65</v>
      </c>
      <c r="I2632" s="8" t="s">
        <v>19771</v>
      </c>
      <c r="J2632" s="8" t="s">
        <v>28</v>
      </c>
      <c r="K2632" s="8" t="s">
        <v>30</v>
      </c>
      <c r="L2632" s="8" t="s">
        <v>336</v>
      </c>
      <c r="M2632" s="8" t="s">
        <v>11735</v>
      </c>
      <c r="N2632" s="8" t="s">
        <v>10716</v>
      </c>
      <c r="O2632" s="8" t="s">
        <v>29842</v>
      </c>
      <c r="P2632" s="8" t="s">
        <v>45787</v>
      </c>
      <c r="Q2632" s="8" t="s">
        <v>19772</v>
      </c>
      <c r="R2632" s="8" t="s">
        <v>19773</v>
      </c>
      <c r="S2632" s="17" t="s">
        <v>19774</v>
      </c>
      <c r="T2632" s="18">
        <v>43017</v>
      </c>
      <c r="U2632" s="8">
        <v>0.25</v>
      </c>
      <c r="V2632" s="8">
        <v>0.5</v>
      </c>
      <c r="W2632" s="8" t="s">
        <v>30</v>
      </c>
      <c r="X2632" s="8" t="s">
        <v>18217</v>
      </c>
      <c r="Y2632" s="8" t="s">
        <v>19775</v>
      </c>
      <c r="Z2632" s="17" t="s">
        <v>19804</v>
      </c>
      <c r="AA2632" s="8" t="s">
        <v>19805</v>
      </c>
      <c r="AB2632" s="8" t="s">
        <v>19806</v>
      </c>
    </row>
    <row r="2633" spans="1:28" x14ac:dyDescent="0.2">
      <c r="A2633" s="8" t="s">
        <v>19807</v>
      </c>
      <c r="B2633" s="8" t="s">
        <v>19808</v>
      </c>
      <c r="C2633" s="8" t="s">
        <v>45743</v>
      </c>
      <c r="D2633" s="8" t="s">
        <v>45744</v>
      </c>
      <c r="E2633" s="8" t="s">
        <v>335</v>
      </c>
      <c r="F2633" s="8" t="s">
        <v>65</v>
      </c>
      <c r="G2633" s="8" t="s">
        <v>335</v>
      </c>
      <c r="H2633" s="8" t="s">
        <v>65</v>
      </c>
      <c r="I2633" s="8" t="s">
        <v>19771</v>
      </c>
      <c r="J2633" s="8" t="s">
        <v>28</v>
      </c>
      <c r="K2633" s="8" t="s">
        <v>30</v>
      </c>
      <c r="L2633" s="8" t="s">
        <v>11735</v>
      </c>
      <c r="M2633" s="8" t="s">
        <v>337</v>
      </c>
      <c r="N2633" s="8" t="s">
        <v>10716</v>
      </c>
      <c r="O2633" s="8" t="s">
        <v>29842</v>
      </c>
      <c r="P2633" s="8" t="s">
        <v>45787</v>
      </c>
      <c r="Q2633" s="8" t="s">
        <v>19772</v>
      </c>
      <c r="R2633" s="8" t="s">
        <v>19773</v>
      </c>
      <c r="S2633" s="17" t="s">
        <v>19774</v>
      </c>
      <c r="T2633" s="18">
        <v>43017</v>
      </c>
      <c r="U2633" s="8">
        <v>0.5</v>
      </c>
      <c r="V2633" s="8">
        <v>0.75</v>
      </c>
      <c r="W2633" s="8" t="s">
        <v>30</v>
      </c>
      <c r="X2633" s="8" t="s">
        <v>19799</v>
      </c>
      <c r="Y2633" s="8" t="s">
        <v>19775</v>
      </c>
      <c r="Z2633" s="17" t="s">
        <v>19776</v>
      </c>
      <c r="AA2633" s="8" t="s">
        <v>19809</v>
      </c>
      <c r="AB2633" s="8" t="s">
        <v>19810</v>
      </c>
    </row>
    <row r="2634" spans="1:28" x14ac:dyDescent="0.2">
      <c r="A2634" s="8" t="s">
        <v>19811</v>
      </c>
      <c r="B2634" s="8" t="s">
        <v>19812</v>
      </c>
      <c r="C2634" s="8" t="s">
        <v>45743</v>
      </c>
      <c r="D2634" s="8" t="s">
        <v>45744</v>
      </c>
      <c r="E2634" s="8" t="s">
        <v>345</v>
      </c>
      <c r="F2634" s="8" t="s">
        <v>65</v>
      </c>
      <c r="G2634" s="8" t="s">
        <v>345</v>
      </c>
      <c r="H2634" s="8" t="s">
        <v>65</v>
      </c>
      <c r="I2634" s="8" t="s">
        <v>19771</v>
      </c>
      <c r="J2634" s="8" t="s">
        <v>28</v>
      </c>
      <c r="K2634" s="8" t="s">
        <v>30</v>
      </c>
      <c r="L2634" s="8" t="s">
        <v>346</v>
      </c>
      <c r="M2634" s="8" t="s">
        <v>3488</v>
      </c>
      <c r="N2634" s="8" t="s">
        <v>10716</v>
      </c>
      <c r="O2634" s="8" t="s">
        <v>29842</v>
      </c>
      <c r="P2634" s="8" t="s">
        <v>45787</v>
      </c>
      <c r="Q2634" s="8" t="s">
        <v>19772</v>
      </c>
      <c r="R2634" s="8" t="s">
        <v>19773</v>
      </c>
      <c r="S2634" s="17" t="s">
        <v>19774</v>
      </c>
      <c r="T2634" s="18">
        <v>43018</v>
      </c>
      <c r="U2634" s="8">
        <v>0.25</v>
      </c>
      <c r="V2634" s="8">
        <v>0.58333333333333337</v>
      </c>
      <c r="W2634" s="8" t="s">
        <v>486</v>
      </c>
      <c r="X2634" s="8" t="s">
        <v>18222</v>
      </c>
      <c r="Y2634" s="8" t="s">
        <v>19775</v>
      </c>
      <c r="Z2634" s="17" t="s">
        <v>19776</v>
      </c>
      <c r="AA2634" s="8" t="s">
        <v>19813</v>
      </c>
      <c r="AB2634" s="8" t="s">
        <v>19814</v>
      </c>
    </row>
    <row r="2635" spans="1:28" x14ac:dyDescent="0.2">
      <c r="A2635" s="8" t="s">
        <v>19815</v>
      </c>
      <c r="B2635" s="8" t="s">
        <v>19816</v>
      </c>
      <c r="C2635" s="8" t="s">
        <v>45743</v>
      </c>
      <c r="D2635" s="8" t="s">
        <v>45744</v>
      </c>
      <c r="E2635" s="8" t="s">
        <v>345</v>
      </c>
      <c r="F2635" s="8" t="s">
        <v>65</v>
      </c>
      <c r="G2635" s="8" t="s">
        <v>345</v>
      </c>
      <c r="H2635" s="8" t="s">
        <v>65</v>
      </c>
      <c r="I2635" s="8" t="s">
        <v>19771</v>
      </c>
      <c r="J2635" s="8" t="s">
        <v>28</v>
      </c>
      <c r="K2635" s="8" t="s">
        <v>30</v>
      </c>
      <c r="L2635" s="8" t="s">
        <v>3488</v>
      </c>
      <c r="M2635" s="8" t="s">
        <v>347</v>
      </c>
      <c r="N2635" s="8" t="s">
        <v>10716</v>
      </c>
      <c r="O2635" s="8" t="s">
        <v>29842</v>
      </c>
      <c r="P2635" s="8" t="s">
        <v>45787</v>
      </c>
      <c r="Q2635" s="8" t="s">
        <v>19772</v>
      </c>
      <c r="R2635" s="8" t="s">
        <v>19773</v>
      </c>
      <c r="S2635" s="17" t="s">
        <v>19774</v>
      </c>
      <c r="T2635" s="18">
        <v>43018</v>
      </c>
      <c r="U2635" s="8">
        <v>0.58333333333333337</v>
      </c>
      <c r="V2635" s="8">
        <v>0.75</v>
      </c>
      <c r="W2635" s="8" t="s">
        <v>739</v>
      </c>
      <c r="X2635" s="8" t="s">
        <v>19817</v>
      </c>
      <c r="Y2635" s="8" t="s">
        <v>19775</v>
      </c>
      <c r="Z2635" s="17" t="s">
        <v>19790</v>
      </c>
      <c r="AA2635" s="8" t="s">
        <v>19818</v>
      </c>
      <c r="AB2635" s="8" t="s">
        <v>19819</v>
      </c>
    </row>
    <row r="2636" spans="1:28" x14ac:dyDescent="0.2">
      <c r="A2636" s="8" t="s">
        <v>19820</v>
      </c>
      <c r="B2636" s="8" t="s">
        <v>19821</v>
      </c>
      <c r="C2636" s="8" t="s">
        <v>45743</v>
      </c>
      <c r="D2636" s="8" t="s">
        <v>45744</v>
      </c>
      <c r="E2636" s="8" t="s">
        <v>362</v>
      </c>
      <c r="F2636" s="8" t="s">
        <v>112</v>
      </c>
      <c r="G2636" s="8" t="s">
        <v>362</v>
      </c>
      <c r="H2636" s="8" t="s">
        <v>112</v>
      </c>
      <c r="I2636" s="8" t="s">
        <v>19771</v>
      </c>
      <c r="J2636" s="8" t="s">
        <v>28</v>
      </c>
      <c r="K2636" s="8" t="s">
        <v>30</v>
      </c>
      <c r="L2636" s="8" t="s">
        <v>363</v>
      </c>
      <c r="M2636" s="8" t="s">
        <v>12452</v>
      </c>
      <c r="N2636" s="8" t="s">
        <v>10716</v>
      </c>
      <c r="O2636" s="8" t="s">
        <v>29842</v>
      </c>
      <c r="P2636" s="8" t="s">
        <v>45787</v>
      </c>
      <c r="Q2636" s="8" t="s">
        <v>19772</v>
      </c>
      <c r="R2636" s="8" t="s">
        <v>19773</v>
      </c>
      <c r="S2636" s="17" t="s">
        <v>19774</v>
      </c>
      <c r="T2636" s="18">
        <v>43019</v>
      </c>
      <c r="U2636" s="8">
        <v>0.25</v>
      </c>
      <c r="V2636" s="8">
        <v>0.54166666666666663</v>
      </c>
      <c r="W2636" s="8" t="s">
        <v>296</v>
      </c>
      <c r="X2636" s="8" t="s">
        <v>19817</v>
      </c>
      <c r="Y2636" s="8" t="s">
        <v>19775</v>
      </c>
      <c r="Z2636" s="17" t="s">
        <v>19822</v>
      </c>
      <c r="AA2636" s="8" t="s">
        <v>19823</v>
      </c>
      <c r="AB2636" s="8" t="s">
        <v>19824</v>
      </c>
    </row>
    <row r="2637" spans="1:28" x14ac:dyDescent="0.2">
      <c r="A2637" s="8" t="s">
        <v>19825</v>
      </c>
      <c r="B2637" s="8" t="s">
        <v>19826</v>
      </c>
      <c r="C2637" s="8" t="s">
        <v>45743</v>
      </c>
      <c r="D2637" s="8" t="s">
        <v>45744</v>
      </c>
      <c r="E2637" s="8" t="s">
        <v>362</v>
      </c>
      <c r="F2637" s="8" t="s">
        <v>112</v>
      </c>
      <c r="G2637" s="8" t="s">
        <v>362</v>
      </c>
      <c r="H2637" s="8" t="s">
        <v>112</v>
      </c>
      <c r="I2637" s="8" t="s">
        <v>19771</v>
      </c>
      <c r="J2637" s="8" t="s">
        <v>28</v>
      </c>
      <c r="K2637" s="8" t="s">
        <v>30</v>
      </c>
      <c r="L2637" s="8" t="s">
        <v>12452</v>
      </c>
      <c r="M2637" s="8" t="s">
        <v>364</v>
      </c>
      <c r="N2637" s="8" t="s">
        <v>10716</v>
      </c>
      <c r="O2637" s="8" t="s">
        <v>29842</v>
      </c>
      <c r="P2637" s="8" t="s">
        <v>45787</v>
      </c>
      <c r="Q2637" s="8" t="s">
        <v>19772</v>
      </c>
      <c r="R2637" s="8" t="s">
        <v>19773</v>
      </c>
      <c r="S2637" s="17" t="s">
        <v>19774</v>
      </c>
      <c r="T2637" s="18">
        <v>43019</v>
      </c>
      <c r="U2637" s="8">
        <v>0.54166666666666663</v>
      </c>
      <c r="V2637" s="8">
        <v>0.75</v>
      </c>
      <c r="W2637" s="8" t="s">
        <v>773</v>
      </c>
      <c r="X2637" s="8" t="s">
        <v>19827</v>
      </c>
      <c r="Y2637" s="8" t="s">
        <v>19775</v>
      </c>
      <c r="Z2637" s="17" t="s">
        <v>19776</v>
      </c>
      <c r="AA2637" s="8" t="s">
        <v>19828</v>
      </c>
      <c r="AB2637" s="8" t="s">
        <v>19829</v>
      </c>
    </row>
    <row r="2638" spans="1:28" x14ac:dyDescent="0.2">
      <c r="A2638" s="8" t="s">
        <v>19830</v>
      </c>
      <c r="B2638" s="8" t="s">
        <v>19831</v>
      </c>
      <c r="C2638" s="8" t="s">
        <v>45743</v>
      </c>
      <c r="D2638" s="8" t="s">
        <v>45744</v>
      </c>
      <c r="E2638" s="8" t="s">
        <v>372</v>
      </c>
      <c r="F2638" s="8" t="s">
        <v>112</v>
      </c>
      <c r="G2638" s="8" t="s">
        <v>372</v>
      </c>
      <c r="H2638" s="8" t="s">
        <v>112</v>
      </c>
      <c r="I2638" s="8" t="s">
        <v>19771</v>
      </c>
      <c r="J2638" s="8" t="s">
        <v>28</v>
      </c>
      <c r="K2638" s="8" t="s">
        <v>30</v>
      </c>
      <c r="L2638" s="8" t="s">
        <v>373</v>
      </c>
      <c r="M2638" s="8" t="s">
        <v>8274</v>
      </c>
      <c r="N2638" s="8" t="s">
        <v>10716</v>
      </c>
      <c r="O2638" s="8" t="s">
        <v>29842</v>
      </c>
      <c r="P2638" s="8" t="s">
        <v>45787</v>
      </c>
      <c r="Q2638" s="8" t="s">
        <v>19772</v>
      </c>
      <c r="R2638" s="8" t="s">
        <v>19773</v>
      </c>
      <c r="S2638" s="17" t="s">
        <v>19774</v>
      </c>
      <c r="T2638" s="18">
        <v>43020</v>
      </c>
      <c r="U2638" s="8">
        <v>0.25</v>
      </c>
      <c r="V2638" s="8">
        <v>0.41666666666666669</v>
      </c>
      <c r="W2638" s="8" t="s">
        <v>739</v>
      </c>
      <c r="X2638" s="8" t="s">
        <v>19827</v>
      </c>
      <c r="Y2638" s="8" t="s">
        <v>19775</v>
      </c>
      <c r="Z2638" s="17" t="s">
        <v>19832</v>
      </c>
      <c r="AA2638" s="8" t="s">
        <v>19833</v>
      </c>
      <c r="AB2638" s="8" t="s">
        <v>19834</v>
      </c>
    </row>
    <row r="2639" spans="1:28" x14ac:dyDescent="0.2">
      <c r="A2639" s="8" t="s">
        <v>19835</v>
      </c>
      <c r="B2639" s="8" t="s">
        <v>19836</v>
      </c>
      <c r="C2639" s="8" t="s">
        <v>45743</v>
      </c>
      <c r="D2639" s="8" t="s">
        <v>45744</v>
      </c>
      <c r="E2639" s="8" t="s">
        <v>372</v>
      </c>
      <c r="F2639" s="8" t="s">
        <v>112</v>
      </c>
      <c r="G2639" s="8" t="s">
        <v>372</v>
      </c>
      <c r="H2639" s="8" t="s">
        <v>112</v>
      </c>
      <c r="I2639" s="8" t="s">
        <v>19771</v>
      </c>
      <c r="J2639" s="8" t="s">
        <v>28</v>
      </c>
      <c r="K2639" s="8" t="s">
        <v>30</v>
      </c>
      <c r="L2639" s="8" t="s">
        <v>8274</v>
      </c>
      <c r="M2639" s="8" t="s">
        <v>374</v>
      </c>
      <c r="N2639" s="8" t="s">
        <v>10716</v>
      </c>
      <c r="O2639" s="8" t="s">
        <v>29842</v>
      </c>
      <c r="P2639" s="8" t="s">
        <v>45787</v>
      </c>
      <c r="Q2639" s="8" t="s">
        <v>19772</v>
      </c>
      <c r="R2639" s="8" t="s">
        <v>19773</v>
      </c>
      <c r="S2639" s="17" t="s">
        <v>19774</v>
      </c>
      <c r="T2639" s="18">
        <v>43020</v>
      </c>
      <c r="U2639" s="8">
        <v>0.41666666666666669</v>
      </c>
      <c r="V2639" s="8">
        <v>0.75</v>
      </c>
      <c r="W2639" s="8" t="s">
        <v>486</v>
      </c>
      <c r="X2639" s="8" t="s">
        <v>19837</v>
      </c>
      <c r="Y2639" s="8" t="s">
        <v>19775</v>
      </c>
      <c r="Z2639" s="17" t="s">
        <v>19776</v>
      </c>
      <c r="AA2639" s="8" t="s">
        <v>19838</v>
      </c>
      <c r="AB2639" s="8" t="s">
        <v>19839</v>
      </c>
    </row>
    <row r="2640" spans="1:28" x14ac:dyDescent="0.2">
      <c r="A2640" s="8" t="s">
        <v>19840</v>
      </c>
      <c r="B2640" s="8" t="s">
        <v>19841</v>
      </c>
      <c r="C2640" s="8" t="s">
        <v>45743</v>
      </c>
      <c r="D2640" s="8" t="s">
        <v>45744</v>
      </c>
      <c r="E2640" s="8" t="s">
        <v>382</v>
      </c>
      <c r="F2640" s="8" t="s">
        <v>112</v>
      </c>
      <c r="G2640" s="8" t="s">
        <v>382</v>
      </c>
      <c r="H2640" s="8" t="s">
        <v>112</v>
      </c>
      <c r="I2640" s="8" t="s">
        <v>19771</v>
      </c>
      <c r="J2640" s="8" t="s">
        <v>28</v>
      </c>
      <c r="K2640" s="8" t="s">
        <v>30</v>
      </c>
      <c r="L2640" s="8" t="s">
        <v>383</v>
      </c>
      <c r="M2640" s="8" t="s">
        <v>8329</v>
      </c>
      <c r="N2640" s="8" t="s">
        <v>10716</v>
      </c>
      <c r="O2640" s="8" t="s">
        <v>29842</v>
      </c>
      <c r="P2640" s="8" t="s">
        <v>45787</v>
      </c>
      <c r="Q2640" s="8" t="s">
        <v>19772</v>
      </c>
      <c r="R2640" s="8" t="s">
        <v>19773</v>
      </c>
      <c r="S2640" s="17" t="s">
        <v>19774</v>
      </c>
      <c r="T2640" s="18">
        <v>43021</v>
      </c>
      <c r="U2640" s="8">
        <v>0.25</v>
      </c>
      <c r="V2640" s="8">
        <v>0.5</v>
      </c>
      <c r="W2640" s="8" t="s">
        <v>30</v>
      </c>
      <c r="X2640" s="8" t="s">
        <v>19837</v>
      </c>
      <c r="Y2640" s="8" t="s">
        <v>19775</v>
      </c>
      <c r="Z2640" s="17" t="s">
        <v>19842</v>
      </c>
      <c r="AA2640" s="8" t="s">
        <v>19843</v>
      </c>
      <c r="AB2640" s="8" t="s">
        <v>19844</v>
      </c>
    </row>
    <row r="2641" spans="1:28" x14ac:dyDescent="0.2">
      <c r="A2641" s="8" t="s">
        <v>19845</v>
      </c>
      <c r="B2641" s="8" t="s">
        <v>19846</v>
      </c>
      <c r="C2641" s="8" t="s">
        <v>45743</v>
      </c>
      <c r="D2641" s="8" t="s">
        <v>45744</v>
      </c>
      <c r="E2641" s="8" t="s">
        <v>382</v>
      </c>
      <c r="F2641" s="8" t="s">
        <v>112</v>
      </c>
      <c r="G2641" s="8" t="s">
        <v>382</v>
      </c>
      <c r="H2641" s="8" t="s">
        <v>112</v>
      </c>
      <c r="I2641" s="8" t="s">
        <v>19771</v>
      </c>
      <c r="J2641" s="8" t="s">
        <v>28</v>
      </c>
      <c r="K2641" s="8" t="s">
        <v>30</v>
      </c>
      <c r="L2641" s="8" t="s">
        <v>8329</v>
      </c>
      <c r="M2641" s="8" t="s">
        <v>8335</v>
      </c>
      <c r="N2641" s="8" t="s">
        <v>10716</v>
      </c>
      <c r="O2641" s="8" t="s">
        <v>29842</v>
      </c>
      <c r="P2641" s="8" t="s">
        <v>45787</v>
      </c>
      <c r="Q2641" s="8" t="s">
        <v>19772</v>
      </c>
      <c r="R2641" s="8" t="s">
        <v>19773</v>
      </c>
      <c r="S2641" s="17" t="s">
        <v>19774</v>
      </c>
      <c r="T2641" s="18">
        <v>43021</v>
      </c>
      <c r="U2641" s="8">
        <v>0.5</v>
      </c>
      <c r="V2641" s="8">
        <v>0.58333333333333337</v>
      </c>
      <c r="W2641" s="8" t="s">
        <v>1100</v>
      </c>
      <c r="X2641" s="8" t="s">
        <v>19847</v>
      </c>
      <c r="Y2641" s="8" t="s">
        <v>19775</v>
      </c>
      <c r="Z2641" s="17" t="s">
        <v>19790</v>
      </c>
      <c r="AA2641" s="8" t="s">
        <v>19848</v>
      </c>
      <c r="AB2641" s="8" t="s">
        <v>19849</v>
      </c>
    </row>
    <row r="2642" spans="1:28" x14ac:dyDescent="0.2">
      <c r="A2642" s="8" t="s">
        <v>19850</v>
      </c>
      <c r="B2642" s="8" t="s">
        <v>19851</v>
      </c>
      <c r="C2642" s="8" t="s">
        <v>45743</v>
      </c>
      <c r="D2642" s="8" t="s">
        <v>45744</v>
      </c>
      <c r="E2642" s="8" t="s">
        <v>113</v>
      </c>
      <c r="F2642" s="8" t="s">
        <v>112</v>
      </c>
      <c r="G2642" s="8" t="s">
        <v>113</v>
      </c>
      <c r="H2642" s="8" t="s">
        <v>112</v>
      </c>
      <c r="I2642" s="8" t="s">
        <v>19771</v>
      </c>
      <c r="J2642" s="8" t="s">
        <v>28</v>
      </c>
      <c r="K2642" s="8" t="s">
        <v>30</v>
      </c>
      <c r="L2642" s="8" t="s">
        <v>409</v>
      </c>
      <c r="M2642" s="8" t="s">
        <v>10706</v>
      </c>
      <c r="N2642" s="8" t="s">
        <v>10716</v>
      </c>
      <c r="O2642" s="8" t="s">
        <v>29842</v>
      </c>
      <c r="P2642" s="8" t="s">
        <v>45787</v>
      </c>
      <c r="Q2642" s="8" t="s">
        <v>19772</v>
      </c>
      <c r="R2642" s="8" t="s">
        <v>19773</v>
      </c>
      <c r="S2642" s="17" t="s">
        <v>19774</v>
      </c>
      <c r="T2642" s="18">
        <v>43024</v>
      </c>
      <c r="U2642" s="8">
        <v>0.25</v>
      </c>
      <c r="V2642" s="8">
        <v>0.58333333333333337</v>
      </c>
      <c r="W2642" s="8" t="s">
        <v>486</v>
      </c>
      <c r="X2642" s="8" t="s">
        <v>19847</v>
      </c>
      <c r="Y2642" s="8" t="s">
        <v>19775</v>
      </c>
      <c r="Z2642" s="17" t="s">
        <v>19776</v>
      </c>
      <c r="AA2642" s="8" t="s">
        <v>19852</v>
      </c>
      <c r="AB2642" s="8" t="s">
        <v>19853</v>
      </c>
    </row>
    <row r="2643" spans="1:28" x14ac:dyDescent="0.2">
      <c r="A2643" s="8" t="s">
        <v>19854</v>
      </c>
      <c r="B2643" s="8" t="s">
        <v>19855</v>
      </c>
      <c r="C2643" s="8" t="s">
        <v>45743</v>
      </c>
      <c r="D2643" s="8" t="s">
        <v>45744</v>
      </c>
      <c r="E2643" s="8" t="s">
        <v>113</v>
      </c>
      <c r="F2643" s="8" t="s">
        <v>112</v>
      </c>
      <c r="G2643" s="8" t="s">
        <v>113</v>
      </c>
      <c r="H2643" s="8" t="s">
        <v>112</v>
      </c>
      <c r="I2643" s="8" t="s">
        <v>19771</v>
      </c>
      <c r="J2643" s="8" t="s">
        <v>28</v>
      </c>
      <c r="K2643" s="8" t="s">
        <v>30</v>
      </c>
      <c r="L2643" s="8" t="s">
        <v>10706</v>
      </c>
      <c r="M2643" s="8" t="s">
        <v>410</v>
      </c>
      <c r="N2643" s="8" t="s">
        <v>10716</v>
      </c>
      <c r="O2643" s="8" t="s">
        <v>29842</v>
      </c>
      <c r="P2643" s="8" t="s">
        <v>45787</v>
      </c>
      <c r="Q2643" s="8" t="s">
        <v>19772</v>
      </c>
      <c r="R2643" s="8" t="s">
        <v>19773</v>
      </c>
      <c r="S2643" s="17" t="s">
        <v>19774</v>
      </c>
      <c r="T2643" s="18">
        <v>43024</v>
      </c>
      <c r="U2643" s="8">
        <v>0.58333333333333337</v>
      </c>
      <c r="V2643" s="8">
        <v>0.75</v>
      </c>
      <c r="W2643" s="8" t="s">
        <v>739</v>
      </c>
      <c r="X2643" s="8" t="s">
        <v>19856</v>
      </c>
      <c r="Y2643" s="8" t="s">
        <v>19775</v>
      </c>
      <c r="Z2643" s="17" t="s">
        <v>19857</v>
      </c>
      <c r="AA2643" s="8" t="s">
        <v>19858</v>
      </c>
      <c r="AB2643" s="8" t="s">
        <v>19859</v>
      </c>
    </row>
    <row r="2644" spans="1:28" x14ac:dyDescent="0.2">
      <c r="A2644" s="8" t="s">
        <v>19860</v>
      </c>
      <c r="B2644" s="8" t="s">
        <v>19861</v>
      </c>
      <c r="C2644" s="8" t="s">
        <v>45743</v>
      </c>
      <c r="D2644" s="8" t="s">
        <v>45744</v>
      </c>
      <c r="E2644" s="8" t="s">
        <v>123</v>
      </c>
      <c r="F2644" s="8" t="s">
        <v>112</v>
      </c>
      <c r="G2644" s="8" t="s">
        <v>123</v>
      </c>
      <c r="H2644" s="8" t="s">
        <v>112</v>
      </c>
      <c r="I2644" s="8" t="s">
        <v>19771</v>
      </c>
      <c r="J2644" s="8" t="s">
        <v>28</v>
      </c>
      <c r="K2644" s="8" t="s">
        <v>30</v>
      </c>
      <c r="L2644" s="8" t="s">
        <v>418</v>
      </c>
      <c r="M2644" s="8" t="s">
        <v>6000</v>
      </c>
      <c r="N2644" s="8" t="s">
        <v>10716</v>
      </c>
      <c r="O2644" s="8" t="s">
        <v>29842</v>
      </c>
      <c r="P2644" s="8" t="s">
        <v>45787</v>
      </c>
      <c r="Q2644" s="8" t="s">
        <v>19772</v>
      </c>
      <c r="R2644" s="8" t="s">
        <v>19773</v>
      </c>
      <c r="S2644" s="17" t="s">
        <v>19774</v>
      </c>
      <c r="T2644" s="18">
        <v>43025</v>
      </c>
      <c r="U2644" s="8">
        <v>0.25</v>
      </c>
      <c r="V2644" s="8">
        <v>0.375</v>
      </c>
      <c r="W2644" s="8" t="s">
        <v>1283</v>
      </c>
      <c r="X2644" s="8" t="s">
        <v>19847</v>
      </c>
      <c r="Y2644" s="8" t="s">
        <v>19775</v>
      </c>
      <c r="Z2644" s="17" t="s">
        <v>19862</v>
      </c>
      <c r="AA2644" s="8" t="s">
        <v>19863</v>
      </c>
      <c r="AB2644" s="8" t="s">
        <v>19864</v>
      </c>
    </row>
    <row r="2645" spans="1:28" x14ac:dyDescent="0.2">
      <c r="A2645" s="8" t="s">
        <v>19865</v>
      </c>
      <c r="B2645" s="8" t="s">
        <v>19866</v>
      </c>
      <c r="C2645" s="8" t="s">
        <v>45743</v>
      </c>
      <c r="D2645" s="8" t="s">
        <v>45744</v>
      </c>
      <c r="E2645" s="8" t="s">
        <v>123</v>
      </c>
      <c r="F2645" s="8" t="s">
        <v>112</v>
      </c>
      <c r="G2645" s="8" t="s">
        <v>123</v>
      </c>
      <c r="H2645" s="8" t="s">
        <v>112</v>
      </c>
      <c r="I2645" s="8" t="s">
        <v>19771</v>
      </c>
      <c r="J2645" s="8" t="s">
        <v>28</v>
      </c>
      <c r="K2645" s="8" t="s">
        <v>30</v>
      </c>
      <c r="L2645" s="8" t="s">
        <v>6000</v>
      </c>
      <c r="M2645" s="8" t="s">
        <v>1072</v>
      </c>
      <c r="N2645" s="8" t="s">
        <v>10716</v>
      </c>
      <c r="O2645" s="8" t="s">
        <v>29842</v>
      </c>
      <c r="P2645" s="8" t="s">
        <v>45787</v>
      </c>
      <c r="Q2645" s="8" t="s">
        <v>19772</v>
      </c>
      <c r="R2645" s="8" t="s">
        <v>19773</v>
      </c>
      <c r="S2645" s="17" t="s">
        <v>19774</v>
      </c>
      <c r="T2645" s="18">
        <v>43025</v>
      </c>
      <c r="U2645" s="8">
        <v>0.375</v>
      </c>
      <c r="V2645" s="8">
        <v>0.54166666666666663</v>
      </c>
      <c r="W2645" s="8" t="s">
        <v>739</v>
      </c>
      <c r="X2645" s="8" t="s">
        <v>19856</v>
      </c>
      <c r="Y2645" s="8" t="s">
        <v>19775</v>
      </c>
      <c r="Z2645" s="17" t="s">
        <v>19867</v>
      </c>
      <c r="AA2645" s="8" t="s">
        <v>19868</v>
      </c>
      <c r="AB2645" s="8" t="s">
        <v>19869</v>
      </c>
    </row>
    <row r="2646" spans="1:28" x14ac:dyDescent="0.2">
      <c r="A2646" s="8" t="s">
        <v>19870</v>
      </c>
      <c r="B2646" s="8" t="s">
        <v>19871</v>
      </c>
      <c r="C2646" s="8" t="s">
        <v>45743</v>
      </c>
      <c r="D2646" s="8" t="s">
        <v>45744</v>
      </c>
      <c r="E2646" s="8" t="s">
        <v>123</v>
      </c>
      <c r="F2646" s="8" t="s">
        <v>112</v>
      </c>
      <c r="G2646" s="8" t="s">
        <v>123</v>
      </c>
      <c r="H2646" s="8" t="s">
        <v>112</v>
      </c>
      <c r="I2646" s="8" t="s">
        <v>19771</v>
      </c>
      <c r="J2646" s="8" t="s">
        <v>28</v>
      </c>
      <c r="K2646" s="8" t="s">
        <v>30</v>
      </c>
      <c r="L2646" s="8" t="s">
        <v>1072</v>
      </c>
      <c r="M2646" s="8" t="s">
        <v>11834</v>
      </c>
      <c r="N2646" s="8" t="s">
        <v>10716</v>
      </c>
      <c r="O2646" s="8" t="s">
        <v>29842</v>
      </c>
      <c r="P2646" s="8" t="s">
        <v>45787</v>
      </c>
      <c r="Q2646" s="8" t="s">
        <v>19772</v>
      </c>
      <c r="R2646" s="8" t="s">
        <v>19773</v>
      </c>
      <c r="S2646" s="17" t="s">
        <v>19774</v>
      </c>
      <c r="T2646" s="18">
        <v>43025</v>
      </c>
      <c r="U2646" s="8">
        <v>0.54166666666666663</v>
      </c>
      <c r="V2646" s="8">
        <v>0.70833333333333337</v>
      </c>
      <c r="W2646" s="8" t="s">
        <v>739</v>
      </c>
      <c r="X2646" s="8" t="s">
        <v>19872</v>
      </c>
      <c r="Y2646" s="8" t="s">
        <v>19775</v>
      </c>
      <c r="Z2646" s="17" t="s">
        <v>19776</v>
      </c>
      <c r="AA2646" s="8" t="s">
        <v>19873</v>
      </c>
      <c r="AB2646" s="8" t="s">
        <v>19874</v>
      </c>
    </row>
    <row r="2647" spans="1:28" x14ac:dyDescent="0.2">
      <c r="A2647" s="8" t="s">
        <v>19875</v>
      </c>
      <c r="B2647" s="8" t="s">
        <v>19876</v>
      </c>
      <c r="C2647" s="8" t="s">
        <v>45743</v>
      </c>
      <c r="D2647" s="8" t="s">
        <v>45744</v>
      </c>
      <c r="E2647" s="8" t="s">
        <v>205</v>
      </c>
      <c r="F2647" s="8" t="s">
        <v>204</v>
      </c>
      <c r="G2647" s="8" t="s">
        <v>205</v>
      </c>
      <c r="H2647" s="8" t="s">
        <v>204</v>
      </c>
      <c r="I2647" s="8" t="s">
        <v>19771</v>
      </c>
      <c r="J2647" s="8" t="s">
        <v>28</v>
      </c>
      <c r="K2647" s="8" t="s">
        <v>30</v>
      </c>
      <c r="L2647" s="8" t="s">
        <v>427</v>
      </c>
      <c r="M2647" s="8" t="s">
        <v>10738</v>
      </c>
      <c r="N2647" s="8" t="s">
        <v>10716</v>
      </c>
      <c r="O2647" s="8" t="s">
        <v>29842</v>
      </c>
      <c r="P2647" s="8" t="s">
        <v>45787</v>
      </c>
      <c r="Q2647" s="8" t="s">
        <v>19772</v>
      </c>
      <c r="R2647" s="8" t="s">
        <v>19773</v>
      </c>
      <c r="S2647" s="17" t="s">
        <v>19774</v>
      </c>
      <c r="T2647" s="18">
        <v>43033</v>
      </c>
      <c r="U2647" s="8">
        <v>0.25</v>
      </c>
      <c r="V2647" s="8">
        <v>0.33333333333333331</v>
      </c>
      <c r="W2647" s="8" t="s">
        <v>1100</v>
      </c>
      <c r="X2647" s="8" t="s">
        <v>19877</v>
      </c>
      <c r="Y2647" s="8" t="s">
        <v>19775</v>
      </c>
      <c r="Z2647" s="17" t="s">
        <v>19878</v>
      </c>
      <c r="AA2647" s="8" t="s">
        <v>19879</v>
      </c>
      <c r="AB2647" s="8" t="s">
        <v>19880</v>
      </c>
    </row>
    <row r="2648" spans="1:28" x14ac:dyDescent="0.2">
      <c r="A2648" s="8" t="s">
        <v>19881</v>
      </c>
      <c r="B2648" s="8" t="s">
        <v>19882</v>
      </c>
      <c r="C2648" s="8" t="s">
        <v>45743</v>
      </c>
      <c r="D2648" s="8" t="s">
        <v>45744</v>
      </c>
      <c r="E2648" s="8" t="s">
        <v>205</v>
      </c>
      <c r="F2648" s="8" t="s">
        <v>204</v>
      </c>
      <c r="G2648" s="8" t="s">
        <v>205</v>
      </c>
      <c r="H2648" s="8" t="s">
        <v>204</v>
      </c>
      <c r="I2648" s="8" t="s">
        <v>19771</v>
      </c>
      <c r="J2648" s="8" t="s">
        <v>28</v>
      </c>
      <c r="K2648" s="8" t="s">
        <v>30</v>
      </c>
      <c r="L2648" s="8" t="s">
        <v>10738</v>
      </c>
      <c r="M2648" s="8" t="s">
        <v>5503</v>
      </c>
      <c r="N2648" s="8" t="s">
        <v>10716</v>
      </c>
      <c r="O2648" s="8" t="s">
        <v>29842</v>
      </c>
      <c r="P2648" s="8" t="s">
        <v>45787</v>
      </c>
      <c r="Q2648" s="8" t="s">
        <v>19772</v>
      </c>
      <c r="R2648" s="8" t="s">
        <v>19773</v>
      </c>
      <c r="S2648" s="17" t="s">
        <v>19774</v>
      </c>
      <c r="T2648" s="18">
        <v>43033</v>
      </c>
      <c r="U2648" s="8">
        <v>0.33333333333333331</v>
      </c>
      <c r="V2648" s="8">
        <v>0.66666666666666663</v>
      </c>
      <c r="W2648" s="8" t="s">
        <v>486</v>
      </c>
      <c r="X2648" s="8" t="s">
        <v>19883</v>
      </c>
      <c r="Y2648" s="8" t="s">
        <v>19775</v>
      </c>
      <c r="Z2648" s="17" t="s">
        <v>19776</v>
      </c>
      <c r="AA2648" s="8" t="s">
        <v>19884</v>
      </c>
      <c r="AB2648" s="8" t="s">
        <v>19885</v>
      </c>
    </row>
    <row r="2649" spans="1:28" x14ac:dyDescent="0.2">
      <c r="A2649" s="8" t="s">
        <v>19886</v>
      </c>
      <c r="B2649" s="8" t="s">
        <v>19887</v>
      </c>
      <c r="C2649" s="8" t="s">
        <v>45743</v>
      </c>
      <c r="D2649" s="8" t="s">
        <v>45744</v>
      </c>
      <c r="E2649" s="8" t="s">
        <v>205</v>
      </c>
      <c r="F2649" s="8" t="s">
        <v>204</v>
      </c>
      <c r="G2649" s="8" t="s">
        <v>205</v>
      </c>
      <c r="H2649" s="8" t="s">
        <v>204</v>
      </c>
      <c r="I2649" s="8" t="s">
        <v>19771</v>
      </c>
      <c r="J2649" s="8" t="s">
        <v>28</v>
      </c>
      <c r="K2649" s="8" t="s">
        <v>30</v>
      </c>
      <c r="L2649" s="8" t="s">
        <v>5503</v>
      </c>
      <c r="M2649" s="8" t="s">
        <v>2079</v>
      </c>
      <c r="N2649" s="8" t="s">
        <v>10716</v>
      </c>
      <c r="O2649" s="8" t="s">
        <v>29842</v>
      </c>
      <c r="P2649" s="8" t="s">
        <v>45787</v>
      </c>
      <c r="Q2649" s="8" t="s">
        <v>19772</v>
      </c>
      <c r="R2649" s="8" t="s">
        <v>19773</v>
      </c>
      <c r="S2649" s="17" t="s">
        <v>19774</v>
      </c>
      <c r="T2649" s="18">
        <v>43033</v>
      </c>
      <c r="U2649" s="8">
        <v>0.66666666666666663</v>
      </c>
      <c r="V2649" s="8">
        <v>0.70833333333333337</v>
      </c>
      <c r="W2649" s="8" t="s">
        <v>1495</v>
      </c>
      <c r="X2649" s="8" t="s">
        <v>19888</v>
      </c>
      <c r="Y2649" s="8" t="s">
        <v>19775</v>
      </c>
      <c r="Z2649" s="17" t="s">
        <v>19790</v>
      </c>
      <c r="AA2649" s="8" t="s">
        <v>19889</v>
      </c>
      <c r="AB2649" s="8" t="s">
        <v>19890</v>
      </c>
    </row>
    <row r="2650" spans="1:28" x14ac:dyDescent="0.2">
      <c r="A2650" s="8" t="s">
        <v>19891</v>
      </c>
      <c r="B2650" s="8" t="s">
        <v>19892</v>
      </c>
      <c r="C2650" s="8" t="s">
        <v>45743</v>
      </c>
      <c r="D2650" s="8" t="s">
        <v>45744</v>
      </c>
      <c r="E2650" s="8" t="s">
        <v>215</v>
      </c>
      <c r="F2650" s="8" t="s">
        <v>204</v>
      </c>
      <c r="G2650" s="8" t="s">
        <v>215</v>
      </c>
      <c r="H2650" s="8" t="s">
        <v>204</v>
      </c>
      <c r="I2650" s="8" t="s">
        <v>19771</v>
      </c>
      <c r="J2650" s="8" t="s">
        <v>28</v>
      </c>
      <c r="K2650" s="8" t="s">
        <v>30</v>
      </c>
      <c r="L2650" s="8" t="s">
        <v>436</v>
      </c>
      <c r="M2650" s="8" t="s">
        <v>2085</v>
      </c>
      <c r="N2650" s="8" t="s">
        <v>10716</v>
      </c>
      <c r="O2650" s="8" t="s">
        <v>29842</v>
      </c>
      <c r="P2650" s="8" t="s">
        <v>45787</v>
      </c>
      <c r="Q2650" s="8" t="s">
        <v>19772</v>
      </c>
      <c r="R2650" s="8" t="s">
        <v>19773</v>
      </c>
      <c r="S2650" s="17" t="s">
        <v>19774</v>
      </c>
      <c r="T2650" s="18">
        <v>43034</v>
      </c>
      <c r="U2650" s="8">
        <v>0.25</v>
      </c>
      <c r="V2650" s="8">
        <v>0.70833333333333337</v>
      </c>
      <c r="W2650" s="8" t="s">
        <v>762</v>
      </c>
      <c r="X2650" s="8" t="s">
        <v>19888</v>
      </c>
      <c r="Y2650" s="8" t="s">
        <v>19775</v>
      </c>
      <c r="Z2650" s="17" t="s">
        <v>19776</v>
      </c>
      <c r="AA2650" s="8" t="s">
        <v>19893</v>
      </c>
      <c r="AB2650" s="8" t="s">
        <v>19894</v>
      </c>
    </row>
    <row r="2651" spans="1:28" x14ac:dyDescent="0.2">
      <c r="A2651" s="8" t="s">
        <v>19895</v>
      </c>
      <c r="B2651" s="8" t="s">
        <v>19896</v>
      </c>
      <c r="C2651" s="8" t="s">
        <v>45743</v>
      </c>
      <c r="D2651" s="8" t="s">
        <v>45744</v>
      </c>
      <c r="E2651" s="8" t="s">
        <v>225</v>
      </c>
      <c r="F2651" s="8" t="s">
        <v>204</v>
      </c>
      <c r="G2651" s="8" t="s">
        <v>225</v>
      </c>
      <c r="H2651" s="8" t="s">
        <v>204</v>
      </c>
      <c r="I2651" s="8" t="s">
        <v>19771</v>
      </c>
      <c r="J2651" s="8" t="s">
        <v>28</v>
      </c>
      <c r="K2651" s="8" t="s">
        <v>30</v>
      </c>
      <c r="L2651" s="8" t="s">
        <v>19897</v>
      </c>
      <c r="M2651" s="8" t="s">
        <v>19898</v>
      </c>
      <c r="N2651" s="8" t="s">
        <v>10716</v>
      </c>
      <c r="O2651" s="8" t="s">
        <v>29842</v>
      </c>
      <c r="P2651" s="8" t="s">
        <v>45787</v>
      </c>
      <c r="Q2651" s="8" t="s">
        <v>19772</v>
      </c>
      <c r="R2651" s="8" t="s">
        <v>19773</v>
      </c>
      <c r="S2651" s="17" t="s">
        <v>19774</v>
      </c>
      <c r="T2651" s="18">
        <v>43035</v>
      </c>
      <c r="U2651" s="8">
        <v>0.25</v>
      </c>
      <c r="V2651" s="8">
        <v>0.58333333333333337</v>
      </c>
      <c r="W2651" s="8" t="s">
        <v>486</v>
      </c>
      <c r="X2651" s="8" t="s">
        <v>19899</v>
      </c>
      <c r="Y2651" s="8" t="s">
        <v>19775</v>
      </c>
      <c r="Z2651" s="17" t="s">
        <v>19900</v>
      </c>
      <c r="AA2651" s="8" t="s">
        <v>19901</v>
      </c>
      <c r="AB2651" s="8" t="s">
        <v>19902</v>
      </c>
    </row>
    <row r="2652" spans="1:28" x14ac:dyDescent="0.2">
      <c r="A2652" s="8" t="s">
        <v>19903</v>
      </c>
      <c r="B2652" s="8" t="s">
        <v>19904</v>
      </c>
      <c r="C2652" s="8" t="s">
        <v>45743</v>
      </c>
      <c r="D2652" s="8" t="s">
        <v>45744</v>
      </c>
      <c r="E2652" s="8" t="s">
        <v>470</v>
      </c>
      <c r="F2652" s="8" t="s">
        <v>204</v>
      </c>
      <c r="G2652" s="8" t="s">
        <v>470</v>
      </c>
      <c r="H2652" s="8" t="s">
        <v>204</v>
      </c>
      <c r="I2652" s="8" t="s">
        <v>19771</v>
      </c>
      <c r="J2652" s="8" t="s">
        <v>28</v>
      </c>
      <c r="K2652" s="8" t="s">
        <v>30</v>
      </c>
      <c r="L2652" s="8" t="s">
        <v>19905</v>
      </c>
      <c r="M2652" s="8" t="s">
        <v>19906</v>
      </c>
      <c r="N2652" s="8" t="s">
        <v>10716</v>
      </c>
      <c r="O2652" s="8" t="s">
        <v>29842</v>
      </c>
      <c r="P2652" s="8" t="s">
        <v>45787</v>
      </c>
      <c r="Q2652" s="8" t="s">
        <v>19772</v>
      </c>
      <c r="R2652" s="8" t="s">
        <v>19773</v>
      </c>
      <c r="S2652" s="17" t="s">
        <v>19774</v>
      </c>
      <c r="T2652" s="18">
        <v>43038</v>
      </c>
      <c r="U2652" s="8">
        <v>0.25</v>
      </c>
      <c r="V2652" s="8">
        <v>0.33333333333333331</v>
      </c>
      <c r="W2652" s="8" t="s">
        <v>1100</v>
      </c>
      <c r="X2652" s="8" t="s">
        <v>19899</v>
      </c>
      <c r="Y2652" s="8" t="s">
        <v>19775</v>
      </c>
      <c r="Z2652" s="17" t="s">
        <v>19907</v>
      </c>
      <c r="AA2652" s="8" t="s">
        <v>19908</v>
      </c>
      <c r="AB2652" s="8" t="s">
        <v>19909</v>
      </c>
    </row>
    <row r="2653" spans="1:28" x14ac:dyDescent="0.2">
      <c r="A2653" s="8" t="s">
        <v>19910</v>
      </c>
      <c r="B2653" s="8" t="s">
        <v>19911</v>
      </c>
      <c r="C2653" s="8" t="s">
        <v>45743</v>
      </c>
      <c r="D2653" s="8" t="s">
        <v>45744</v>
      </c>
      <c r="E2653" s="8" t="s">
        <v>470</v>
      </c>
      <c r="F2653" s="8" t="s">
        <v>204</v>
      </c>
      <c r="G2653" s="8" t="s">
        <v>470</v>
      </c>
      <c r="H2653" s="8" t="s">
        <v>204</v>
      </c>
      <c r="I2653" s="8" t="s">
        <v>19771</v>
      </c>
      <c r="J2653" s="8" t="s">
        <v>28</v>
      </c>
      <c r="K2653" s="8" t="s">
        <v>30</v>
      </c>
      <c r="L2653" s="8" t="s">
        <v>19906</v>
      </c>
      <c r="M2653" s="8" t="s">
        <v>19912</v>
      </c>
      <c r="N2653" s="8" t="s">
        <v>10716</v>
      </c>
      <c r="O2653" s="8" t="s">
        <v>29842</v>
      </c>
      <c r="P2653" s="8" t="s">
        <v>45787</v>
      </c>
      <c r="Q2653" s="8" t="s">
        <v>19772</v>
      </c>
      <c r="R2653" s="8" t="s">
        <v>19773</v>
      </c>
      <c r="S2653" s="17" t="s">
        <v>19774</v>
      </c>
      <c r="T2653" s="18">
        <v>43038</v>
      </c>
      <c r="U2653" s="8">
        <v>0.33333333333333331</v>
      </c>
      <c r="V2653" s="8">
        <v>0.66666666666666663</v>
      </c>
      <c r="W2653" s="8" t="s">
        <v>486</v>
      </c>
      <c r="X2653" s="8" t="s">
        <v>18265</v>
      </c>
      <c r="Y2653" s="8" t="s">
        <v>19775</v>
      </c>
      <c r="Z2653" s="17" t="s">
        <v>19913</v>
      </c>
      <c r="AA2653" s="8" t="s">
        <v>19914</v>
      </c>
      <c r="AB2653" s="8" t="s">
        <v>19915</v>
      </c>
    </row>
    <row r="2654" spans="1:28" x14ac:dyDescent="0.2">
      <c r="A2654" s="8" t="s">
        <v>19916</v>
      </c>
      <c r="B2654" s="8" t="s">
        <v>19917</v>
      </c>
      <c r="C2654" s="8" t="s">
        <v>45743</v>
      </c>
      <c r="D2654" s="8" t="s">
        <v>45744</v>
      </c>
      <c r="E2654" s="8" t="s">
        <v>470</v>
      </c>
      <c r="F2654" s="8" t="s">
        <v>204</v>
      </c>
      <c r="G2654" s="8" t="s">
        <v>470</v>
      </c>
      <c r="H2654" s="8" t="s">
        <v>204</v>
      </c>
      <c r="I2654" s="8" t="s">
        <v>19771</v>
      </c>
      <c r="J2654" s="8" t="s">
        <v>28</v>
      </c>
      <c r="K2654" s="8" t="s">
        <v>30</v>
      </c>
      <c r="L2654" s="8" t="s">
        <v>19912</v>
      </c>
      <c r="M2654" s="8" t="s">
        <v>19918</v>
      </c>
      <c r="N2654" s="8" t="s">
        <v>10716</v>
      </c>
      <c r="O2654" s="8" t="s">
        <v>29842</v>
      </c>
      <c r="P2654" s="8" t="s">
        <v>45787</v>
      </c>
      <c r="Q2654" s="8" t="s">
        <v>19772</v>
      </c>
      <c r="R2654" s="8" t="s">
        <v>19773</v>
      </c>
      <c r="S2654" s="17" t="s">
        <v>19774</v>
      </c>
      <c r="T2654" s="18">
        <v>43038</v>
      </c>
      <c r="U2654" s="8">
        <v>0.66666666666666663</v>
      </c>
      <c r="V2654" s="8">
        <v>0.70833333333333337</v>
      </c>
      <c r="W2654" s="8" t="s">
        <v>1495</v>
      </c>
      <c r="X2654" s="8" t="s">
        <v>19919</v>
      </c>
      <c r="Y2654" s="8" t="s">
        <v>19775</v>
      </c>
      <c r="Z2654" s="17" t="s">
        <v>19920</v>
      </c>
      <c r="AA2654" s="8" t="s">
        <v>19921</v>
      </c>
      <c r="AB2654" s="8" t="s">
        <v>19922</v>
      </c>
    </row>
    <row r="2655" spans="1:28" x14ac:dyDescent="0.2">
      <c r="A2655" s="8" t="s">
        <v>19923</v>
      </c>
      <c r="B2655" s="8" t="s">
        <v>19924</v>
      </c>
      <c r="C2655" s="8" t="s">
        <v>45743</v>
      </c>
      <c r="D2655" s="8" t="s">
        <v>45744</v>
      </c>
      <c r="E2655" s="8" t="s">
        <v>480</v>
      </c>
      <c r="F2655" s="8" t="s">
        <v>204</v>
      </c>
      <c r="G2655" s="8" t="s">
        <v>480</v>
      </c>
      <c r="H2655" s="8" t="s">
        <v>204</v>
      </c>
      <c r="I2655" s="8" t="s">
        <v>19771</v>
      </c>
      <c r="J2655" s="8" t="s">
        <v>28</v>
      </c>
      <c r="K2655" s="8" t="s">
        <v>30</v>
      </c>
      <c r="L2655" s="8" t="s">
        <v>19925</v>
      </c>
      <c r="M2655" s="8" t="s">
        <v>19926</v>
      </c>
      <c r="N2655" s="8" t="s">
        <v>10716</v>
      </c>
      <c r="O2655" s="8" t="s">
        <v>29842</v>
      </c>
      <c r="P2655" s="8" t="s">
        <v>45787</v>
      </c>
      <c r="Q2655" s="8" t="s">
        <v>19772</v>
      </c>
      <c r="R2655" s="8" t="s">
        <v>19773</v>
      </c>
      <c r="S2655" s="17" t="s">
        <v>19774</v>
      </c>
      <c r="T2655" s="18">
        <v>43039</v>
      </c>
      <c r="U2655" s="8">
        <v>0.25</v>
      </c>
      <c r="V2655" s="8">
        <v>0.54166666666666663</v>
      </c>
      <c r="W2655" s="8" t="s">
        <v>296</v>
      </c>
      <c r="X2655" s="8" t="s">
        <v>19919</v>
      </c>
      <c r="Y2655" s="8" t="s">
        <v>19775</v>
      </c>
      <c r="Z2655" s="17" t="s">
        <v>19927</v>
      </c>
      <c r="AA2655" s="8" t="s">
        <v>19928</v>
      </c>
      <c r="AB2655" s="8" t="s">
        <v>19929</v>
      </c>
    </row>
    <row r="2656" spans="1:28" x14ac:dyDescent="0.2">
      <c r="A2656" s="8" t="s">
        <v>19930</v>
      </c>
      <c r="B2656" s="8" t="s">
        <v>19931</v>
      </c>
      <c r="C2656" s="8" t="s">
        <v>45743</v>
      </c>
      <c r="D2656" s="8" t="s">
        <v>45744</v>
      </c>
      <c r="E2656" s="8" t="s">
        <v>480</v>
      </c>
      <c r="F2656" s="8" t="s">
        <v>204</v>
      </c>
      <c r="G2656" s="8" t="s">
        <v>480</v>
      </c>
      <c r="H2656" s="8" t="s">
        <v>204</v>
      </c>
      <c r="I2656" s="8" t="s">
        <v>19771</v>
      </c>
      <c r="J2656" s="8" t="s">
        <v>28</v>
      </c>
      <c r="K2656" s="8" t="s">
        <v>30</v>
      </c>
      <c r="L2656" s="8" t="s">
        <v>19926</v>
      </c>
      <c r="M2656" s="8" t="s">
        <v>19932</v>
      </c>
      <c r="N2656" s="8" t="s">
        <v>10716</v>
      </c>
      <c r="O2656" s="8" t="s">
        <v>29842</v>
      </c>
      <c r="P2656" s="8" t="s">
        <v>45787</v>
      </c>
      <c r="Q2656" s="8" t="s">
        <v>19772</v>
      </c>
      <c r="R2656" s="8" t="s">
        <v>19773</v>
      </c>
      <c r="S2656" s="17" t="s">
        <v>19774</v>
      </c>
      <c r="T2656" s="18">
        <v>43039</v>
      </c>
      <c r="U2656" s="8">
        <v>0.54166666666666663</v>
      </c>
      <c r="V2656" s="8">
        <v>0.70833333333333337</v>
      </c>
      <c r="W2656" s="8" t="s">
        <v>739</v>
      </c>
      <c r="X2656" s="8" t="s">
        <v>19933</v>
      </c>
      <c r="Y2656" s="8" t="s">
        <v>19775</v>
      </c>
      <c r="Z2656" s="17" t="s">
        <v>19900</v>
      </c>
      <c r="AA2656" s="8" t="s">
        <v>19934</v>
      </c>
      <c r="AB2656" s="8" t="s">
        <v>19935</v>
      </c>
    </row>
    <row r="2657" spans="1:28" x14ac:dyDescent="0.2">
      <c r="A2657" s="8" t="s">
        <v>19936</v>
      </c>
      <c r="B2657" s="8" t="s">
        <v>19937</v>
      </c>
      <c r="C2657" s="8" t="s">
        <v>45743</v>
      </c>
      <c r="D2657" s="8" t="s">
        <v>45744</v>
      </c>
      <c r="E2657" s="8" t="s">
        <v>499</v>
      </c>
      <c r="F2657" s="8" t="s">
        <v>255</v>
      </c>
      <c r="G2657" s="8" t="s">
        <v>499</v>
      </c>
      <c r="H2657" s="8" t="s">
        <v>255</v>
      </c>
      <c r="I2657" s="8" t="s">
        <v>19771</v>
      </c>
      <c r="J2657" s="8" t="s">
        <v>28</v>
      </c>
      <c r="K2657" s="8" t="s">
        <v>30</v>
      </c>
      <c r="L2657" s="8" t="s">
        <v>19938</v>
      </c>
      <c r="M2657" s="8" t="s">
        <v>19939</v>
      </c>
      <c r="N2657" s="8" t="s">
        <v>10716</v>
      </c>
      <c r="O2657" s="8" t="s">
        <v>29842</v>
      </c>
      <c r="P2657" s="8" t="s">
        <v>45787</v>
      </c>
      <c r="Q2657" s="8" t="s">
        <v>19772</v>
      </c>
      <c r="R2657" s="8" t="s">
        <v>19773</v>
      </c>
      <c r="S2657" s="17" t="s">
        <v>19774</v>
      </c>
      <c r="T2657" s="18">
        <v>43040</v>
      </c>
      <c r="U2657" s="8">
        <v>0.25</v>
      </c>
      <c r="V2657" s="8">
        <v>0.66666666666666663</v>
      </c>
      <c r="W2657" s="8" t="s">
        <v>792</v>
      </c>
      <c r="X2657" s="8" t="s">
        <v>19933</v>
      </c>
      <c r="Y2657" s="8" t="s">
        <v>19775</v>
      </c>
      <c r="Z2657" s="17" t="s">
        <v>19940</v>
      </c>
      <c r="AA2657" s="8" t="s">
        <v>19941</v>
      </c>
      <c r="AB2657" s="8" t="s">
        <v>19942</v>
      </c>
    </row>
    <row r="2658" spans="1:28" x14ac:dyDescent="0.2">
      <c r="A2658" s="8" t="s">
        <v>19943</v>
      </c>
      <c r="B2658" s="8" t="s">
        <v>19944</v>
      </c>
      <c r="C2658" s="8" t="s">
        <v>45743</v>
      </c>
      <c r="D2658" s="8" t="s">
        <v>45744</v>
      </c>
      <c r="E2658" s="8" t="s">
        <v>499</v>
      </c>
      <c r="F2658" s="8" t="s">
        <v>255</v>
      </c>
      <c r="G2658" s="8" t="s">
        <v>499</v>
      </c>
      <c r="H2658" s="8" t="s">
        <v>255</v>
      </c>
      <c r="I2658" s="8" t="s">
        <v>19771</v>
      </c>
      <c r="J2658" s="8" t="s">
        <v>28</v>
      </c>
      <c r="K2658" s="8" t="s">
        <v>30</v>
      </c>
      <c r="L2658" s="8" t="s">
        <v>19939</v>
      </c>
      <c r="M2658" s="8" t="s">
        <v>19945</v>
      </c>
      <c r="N2658" s="8" t="s">
        <v>10716</v>
      </c>
      <c r="O2658" s="8" t="s">
        <v>29842</v>
      </c>
      <c r="P2658" s="8" t="s">
        <v>45787</v>
      </c>
      <c r="Q2658" s="8" t="s">
        <v>19772</v>
      </c>
      <c r="R2658" s="8" t="s">
        <v>19773</v>
      </c>
      <c r="S2658" s="17" t="s">
        <v>19774</v>
      </c>
      <c r="T2658" s="18">
        <v>43040</v>
      </c>
      <c r="U2658" s="8">
        <v>0.66666666666666663</v>
      </c>
      <c r="V2658" s="8">
        <v>0.70833333333333337</v>
      </c>
      <c r="W2658" s="8" t="s">
        <v>1495</v>
      </c>
      <c r="X2658" s="8" t="s">
        <v>19946</v>
      </c>
      <c r="Y2658" s="8" t="s">
        <v>19775</v>
      </c>
      <c r="Z2658" s="17" t="s">
        <v>19920</v>
      </c>
      <c r="AA2658" s="8" t="s">
        <v>19947</v>
      </c>
      <c r="AB2658" s="8" t="s">
        <v>19948</v>
      </c>
    </row>
    <row r="2659" spans="1:28" x14ac:dyDescent="0.2">
      <c r="A2659" s="8" t="s">
        <v>19949</v>
      </c>
      <c r="B2659" s="8" t="s">
        <v>19950</v>
      </c>
      <c r="C2659" s="8" t="s">
        <v>45743</v>
      </c>
      <c r="D2659" s="8" t="s">
        <v>45744</v>
      </c>
      <c r="E2659" s="8" t="s">
        <v>515</v>
      </c>
      <c r="F2659" s="8" t="s">
        <v>255</v>
      </c>
      <c r="G2659" s="8" t="s">
        <v>515</v>
      </c>
      <c r="H2659" s="8" t="s">
        <v>255</v>
      </c>
      <c r="I2659" s="8" t="s">
        <v>19771</v>
      </c>
      <c r="J2659" s="8" t="s">
        <v>28</v>
      </c>
      <c r="K2659" s="8" t="s">
        <v>30</v>
      </c>
      <c r="L2659" s="8" t="s">
        <v>516</v>
      </c>
      <c r="M2659" s="8" t="s">
        <v>19951</v>
      </c>
      <c r="N2659" s="8" t="s">
        <v>10716</v>
      </c>
      <c r="O2659" s="8" t="s">
        <v>29842</v>
      </c>
      <c r="P2659" s="8" t="s">
        <v>45787</v>
      </c>
      <c r="Q2659" s="8" t="s">
        <v>19772</v>
      </c>
      <c r="R2659" s="8" t="s">
        <v>19773</v>
      </c>
      <c r="S2659" s="17" t="s">
        <v>19774</v>
      </c>
      <c r="T2659" s="18">
        <v>43041</v>
      </c>
      <c r="U2659" s="8">
        <v>0.25</v>
      </c>
      <c r="V2659" s="8">
        <v>0.45833333333333331</v>
      </c>
      <c r="W2659" s="8" t="s">
        <v>773</v>
      </c>
      <c r="X2659" s="8" t="s">
        <v>19952</v>
      </c>
      <c r="Y2659" s="8" t="s">
        <v>19775</v>
      </c>
      <c r="Z2659" s="17" t="s">
        <v>19900</v>
      </c>
      <c r="AA2659" s="8" t="s">
        <v>19953</v>
      </c>
      <c r="AB2659" s="8" t="s">
        <v>19954</v>
      </c>
    </row>
    <row r="2660" spans="1:28" x14ac:dyDescent="0.2">
      <c r="A2660" s="8" t="s">
        <v>19955</v>
      </c>
      <c r="B2660" s="8" t="s">
        <v>19956</v>
      </c>
      <c r="C2660" s="8" t="s">
        <v>45743</v>
      </c>
      <c r="D2660" s="8" t="s">
        <v>45744</v>
      </c>
      <c r="E2660" s="8" t="s">
        <v>515</v>
      </c>
      <c r="F2660" s="8" t="s">
        <v>255</v>
      </c>
      <c r="G2660" s="8" t="s">
        <v>515</v>
      </c>
      <c r="H2660" s="8" t="s">
        <v>255</v>
      </c>
      <c r="I2660" s="8" t="s">
        <v>19771</v>
      </c>
      <c r="J2660" s="8" t="s">
        <v>28</v>
      </c>
      <c r="K2660" s="8" t="s">
        <v>30</v>
      </c>
      <c r="L2660" s="8" t="s">
        <v>19951</v>
      </c>
      <c r="M2660" s="8" t="s">
        <v>13152</v>
      </c>
      <c r="N2660" s="8" t="s">
        <v>10716</v>
      </c>
      <c r="O2660" s="8" t="s">
        <v>29842</v>
      </c>
      <c r="P2660" s="8" t="s">
        <v>45787</v>
      </c>
      <c r="Q2660" s="8" t="s">
        <v>19772</v>
      </c>
      <c r="R2660" s="8" t="s">
        <v>19773</v>
      </c>
      <c r="S2660" s="17" t="s">
        <v>19774</v>
      </c>
      <c r="T2660" s="18">
        <v>43041</v>
      </c>
      <c r="U2660" s="8">
        <v>0.45833333333333331</v>
      </c>
      <c r="V2660" s="8">
        <v>0.70833333333333337</v>
      </c>
      <c r="W2660" s="8" t="s">
        <v>30</v>
      </c>
      <c r="X2660" s="8" t="s">
        <v>19946</v>
      </c>
      <c r="Y2660" s="8" t="s">
        <v>19775</v>
      </c>
      <c r="Z2660" s="17" t="s">
        <v>19900</v>
      </c>
      <c r="AA2660" s="8" t="s">
        <v>19957</v>
      </c>
      <c r="AB2660" s="8" t="s">
        <v>19958</v>
      </c>
    </row>
    <row r="2661" spans="1:28" x14ac:dyDescent="0.2">
      <c r="A2661" s="8" t="s">
        <v>19959</v>
      </c>
      <c r="B2661" s="8" t="s">
        <v>19960</v>
      </c>
      <c r="C2661" s="8" t="s">
        <v>45743</v>
      </c>
      <c r="D2661" s="8" t="s">
        <v>45744</v>
      </c>
      <c r="E2661" s="8" t="s">
        <v>525</v>
      </c>
      <c r="F2661" s="8" t="s">
        <v>255</v>
      </c>
      <c r="G2661" s="8" t="s">
        <v>525</v>
      </c>
      <c r="H2661" s="8" t="s">
        <v>255</v>
      </c>
      <c r="I2661" s="8" t="s">
        <v>19771</v>
      </c>
      <c r="J2661" s="8" t="s">
        <v>28</v>
      </c>
      <c r="K2661" s="8" t="s">
        <v>30</v>
      </c>
      <c r="L2661" s="8" t="s">
        <v>526</v>
      </c>
      <c r="M2661" s="8" t="s">
        <v>19961</v>
      </c>
      <c r="N2661" s="8" t="s">
        <v>10716</v>
      </c>
      <c r="O2661" s="8" t="s">
        <v>29842</v>
      </c>
      <c r="P2661" s="8" t="s">
        <v>45787</v>
      </c>
      <c r="Q2661" s="8" t="s">
        <v>19772</v>
      </c>
      <c r="R2661" s="8" t="s">
        <v>19773</v>
      </c>
      <c r="S2661" s="17" t="s">
        <v>19774</v>
      </c>
      <c r="T2661" s="18">
        <v>43042</v>
      </c>
      <c r="U2661" s="8">
        <v>0.25</v>
      </c>
      <c r="V2661" s="8">
        <v>0.375</v>
      </c>
      <c r="W2661" s="8" t="s">
        <v>1283</v>
      </c>
      <c r="X2661" s="8" t="s">
        <v>19946</v>
      </c>
      <c r="Y2661" s="8" t="s">
        <v>19775</v>
      </c>
      <c r="Z2661" s="17" t="s">
        <v>19907</v>
      </c>
      <c r="AA2661" s="8" t="s">
        <v>19962</v>
      </c>
      <c r="AB2661" s="8" t="s">
        <v>19963</v>
      </c>
    </row>
    <row r="2662" spans="1:28" x14ac:dyDescent="0.2">
      <c r="A2662" s="8" t="s">
        <v>19964</v>
      </c>
      <c r="B2662" s="8" t="s">
        <v>19965</v>
      </c>
      <c r="C2662" s="8" t="s">
        <v>45743</v>
      </c>
      <c r="D2662" s="8" t="s">
        <v>45744</v>
      </c>
      <c r="E2662" s="8" t="s">
        <v>525</v>
      </c>
      <c r="F2662" s="8" t="s">
        <v>255</v>
      </c>
      <c r="G2662" s="8" t="s">
        <v>525</v>
      </c>
      <c r="H2662" s="8" t="s">
        <v>255</v>
      </c>
      <c r="I2662" s="8" t="s">
        <v>19771</v>
      </c>
      <c r="J2662" s="8" t="s">
        <v>28</v>
      </c>
      <c r="K2662" s="8" t="s">
        <v>30</v>
      </c>
      <c r="L2662" s="8" t="s">
        <v>19961</v>
      </c>
      <c r="M2662" s="8" t="s">
        <v>7067</v>
      </c>
      <c r="N2662" s="8" t="s">
        <v>10716</v>
      </c>
      <c r="O2662" s="8" t="s">
        <v>29842</v>
      </c>
      <c r="P2662" s="8" t="s">
        <v>45787</v>
      </c>
      <c r="Q2662" s="8" t="s">
        <v>19772</v>
      </c>
      <c r="R2662" s="8" t="s">
        <v>19773</v>
      </c>
      <c r="S2662" s="17" t="s">
        <v>19774</v>
      </c>
      <c r="T2662" s="18">
        <v>43042</v>
      </c>
      <c r="U2662" s="8">
        <v>0.375</v>
      </c>
      <c r="V2662" s="8">
        <v>0.70833333333333337</v>
      </c>
      <c r="W2662" s="8" t="s">
        <v>486</v>
      </c>
      <c r="X2662" s="8" t="s">
        <v>19966</v>
      </c>
      <c r="Y2662" s="8" t="s">
        <v>19775</v>
      </c>
      <c r="Z2662" s="17" t="s">
        <v>19920</v>
      </c>
      <c r="AA2662" s="8" t="s">
        <v>19967</v>
      </c>
      <c r="AB2662" s="8" t="s">
        <v>19968</v>
      </c>
    </row>
    <row r="2663" spans="1:28" x14ac:dyDescent="0.2">
      <c r="A2663" s="8" t="s">
        <v>19969</v>
      </c>
      <c r="B2663" s="8" t="s">
        <v>19970</v>
      </c>
      <c r="C2663" s="8" t="s">
        <v>45743</v>
      </c>
      <c r="D2663" s="8" t="s">
        <v>45744</v>
      </c>
      <c r="E2663" s="8" t="s">
        <v>256</v>
      </c>
      <c r="F2663" s="8" t="s">
        <v>255</v>
      </c>
      <c r="G2663" s="8" t="s">
        <v>256</v>
      </c>
      <c r="H2663" s="8" t="s">
        <v>255</v>
      </c>
      <c r="I2663" s="8" t="s">
        <v>19771</v>
      </c>
      <c r="J2663" s="8" t="s">
        <v>28</v>
      </c>
      <c r="K2663" s="8" t="s">
        <v>30</v>
      </c>
      <c r="L2663" s="8" t="s">
        <v>557</v>
      </c>
      <c r="M2663" s="8" t="s">
        <v>11963</v>
      </c>
      <c r="N2663" s="8" t="s">
        <v>10716</v>
      </c>
      <c r="O2663" s="8" t="s">
        <v>29842</v>
      </c>
      <c r="P2663" s="8" t="s">
        <v>45787</v>
      </c>
      <c r="Q2663" s="8" t="s">
        <v>19772</v>
      </c>
      <c r="R2663" s="8" t="s">
        <v>19773</v>
      </c>
      <c r="S2663" s="17" t="s">
        <v>19774</v>
      </c>
      <c r="T2663" s="18">
        <v>43045</v>
      </c>
      <c r="U2663" s="8">
        <v>0.25</v>
      </c>
      <c r="V2663" s="8">
        <v>0.70833333333333337</v>
      </c>
      <c r="W2663" s="8" t="s">
        <v>762</v>
      </c>
      <c r="X2663" s="8" t="s">
        <v>19966</v>
      </c>
      <c r="Y2663" s="8" t="s">
        <v>19775</v>
      </c>
      <c r="Z2663" s="17" t="s">
        <v>19804</v>
      </c>
      <c r="AA2663" s="8" t="s">
        <v>19971</v>
      </c>
      <c r="AB2663" s="8" t="s">
        <v>19972</v>
      </c>
    </row>
    <row r="2664" spans="1:28" x14ac:dyDescent="0.2">
      <c r="A2664" s="8" t="s">
        <v>19973</v>
      </c>
      <c r="B2664" s="8" t="s">
        <v>19974</v>
      </c>
      <c r="C2664" s="8" t="s">
        <v>45743</v>
      </c>
      <c r="D2664" s="8" t="s">
        <v>45744</v>
      </c>
      <c r="E2664" s="8" t="s">
        <v>266</v>
      </c>
      <c r="F2664" s="8" t="s">
        <v>255</v>
      </c>
      <c r="G2664" s="8" t="s">
        <v>266</v>
      </c>
      <c r="H2664" s="8" t="s">
        <v>255</v>
      </c>
      <c r="I2664" s="8" t="s">
        <v>19771</v>
      </c>
      <c r="J2664" s="8" t="s">
        <v>28</v>
      </c>
      <c r="K2664" s="8" t="s">
        <v>30</v>
      </c>
      <c r="L2664" s="8" t="s">
        <v>566</v>
      </c>
      <c r="M2664" s="8" t="s">
        <v>11980</v>
      </c>
      <c r="N2664" s="8" t="s">
        <v>10716</v>
      </c>
      <c r="O2664" s="8" t="s">
        <v>29842</v>
      </c>
      <c r="P2664" s="8" t="s">
        <v>45787</v>
      </c>
      <c r="Q2664" s="8" t="s">
        <v>19772</v>
      </c>
      <c r="R2664" s="8" t="s">
        <v>19773</v>
      </c>
      <c r="S2664" s="17" t="s">
        <v>19774</v>
      </c>
      <c r="T2664" s="18">
        <v>43046</v>
      </c>
      <c r="U2664" s="8">
        <v>0.25</v>
      </c>
      <c r="V2664" s="8">
        <v>0.70833333333333337</v>
      </c>
      <c r="W2664" s="8" t="s">
        <v>762</v>
      </c>
      <c r="X2664" s="8" t="s">
        <v>19975</v>
      </c>
      <c r="Y2664" s="8" t="s">
        <v>19775</v>
      </c>
      <c r="Z2664" s="17" t="s">
        <v>19900</v>
      </c>
      <c r="AA2664" s="8" t="s">
        <v>19976</v>
      </c>
      <c r="AB2664" s="8" t="s">
        <v>19977</v>
      </c>
    </row>
    <row r="2665" spans="1:28" x14ac:dyDescent="0.2">
      <c r="A2665" s="8" t="s">
        <v>19978</v>
      </c>
      <c r="B2665" s="8" t="s">
        <v>19979</v>
      </c>
      <c r="C2665" s="8" t="s">
        <v>45743</v>
      </c>
      <c r="D2665" s="8" t="s">
        <v>45744</v>
      </c>
      <c r="E2665" s="8" t="s">
        <v>275</v>
      </c>
      <c r="F2665" s="8" t="s">
        <v>274</v>
      </c>
      <c r="G2665" s="8" t="s">
        <v>275</v>
      </c>
      <c r="H2665" s="8" t="s">
        <v>274</v>
      </c>
      <c r="I2665" s="8" t="s">
        <v>19771</v>
      </c>
      <c r="J2665" s="8" t="s">
        <v>28</v>
      </c>
      <c r="K2665" s="8" t="s">
        <v>30</v>
      </c>
      <c r="L2665" s="8" t="s">
        <v>8662</v>
      </c>
      <c r="M2665" s="8" t="s">
        <v>13243</v>
      </c>
      <c r="N2665" s="8" t="s">
        <v>10716</v>
      </c>
      <c r="O2665" s="8" t="s">
        <v>29842</v>
      </c>
      <c r="P2665" s="8" t="s">
        <v>45787</v>
      </c>
      <c r="Q2665" s="8" t="s">
        <v>19772</v>
      </c>
      <c r="R2665" s="8" t="s">
        <v>19773</v>
      </c>
      <c r="S2665" s="17" t="s">
        <v>19774</v>
      </c>
      <c r="T2665" s="18">
        <v>43047</v>
      </c>
      <c r="U2665" s="8">
        <v>0.25</v>
      </c>
      <c r="V2665" s="8">
        <v>0.70833333333333337</v>
      </c>
      <c r="W2665" s="8" t="s">
        <v>762</v>
      </c>
      <c r="X2665" s="8" t="s">
        <v>19980</v>
      </c>
      <c r="Y2665" s="8" t="s">
        <v>19775</v>
      </c>
      <c r="Z2665" s="17" t="s">
        <v>19900</v>
      </c>
      <c r="AA2665" s="8" t="s">
        <v>19981</v>
      </c>
      <c r="AB2665" s="8" t="s">
        <v>19982</v>
      </c>
    </row>
    <row r="2666" spans="1:28" x14ac:dyDescent="0.2">
      <c r="A2666" s="8" t="s">
        <v>19983</v>
      </c>
      <c r="B2666" s="8" t="s">
        <v>19984</v>
      </c>
      <c r="C2666" s="8" t="s">
        <v>45743</v>
      </c>
      <c r="D2666" s="8" t="s">
        <v>45744</v>
      </c>
      <c r="E2666" s="8" t="s">
        <v>285</v>
      </c>
      <c r="F2666" s="8" t="s">
        <v>274</v>
      </c>
      <c r="G2666" s="8" t="s">
        <v>285</v>
      </c>
      <c r="H2666" s="8" t="s">
        <v>274</v>
      </c>
      <c r="I2666" s="8" t="s">
        <v>19771</v>
      </c>
      <c r="J2666" s="8" t="s">
        <v>28</v>
      </c>
      <c r="K2666" s="8" t="s">
        <v>30</v>
      </c>
      <c r="L2666" s="8" t="s">
        <v>8681</v>
      </c>
      <c r="M2666" s="8" t="s">
        <v>13253</v>
      </c>
      <c r="N2666" s="8" t="s">
        <v>10716</v>
      </c>
      <c r="O2666" s="8" t="s">
        <v>29842</v>
      </c>
      <c r="P2666" s="8" t="s">
        <v>45787</v>
      </c>
      <c r="Q2666" s="8" t="s">
        <v>19772</v>
      </c>
      <c r="R2666" s="8" t="s">
        <v>19773</v>
      </c>
      <c r="S2666" s="17" t="s">
        <v>19774</v>
      </c>
      <c r="T2666" s="18">
        <v>43048</v>
      </c>
      <c r="U2666" s="8">
        <v>0.25</v>
      </c>
      <c r="V2666" s="8">
        <v>0.70833333333333337</v>
      </c>
      <c r="W2666" s="8" t="s">
        <v>762</v>
      </c>
      <c r="X2666" s="8" t="s">
        <v>19985</v>
      </c>
      <c r="Y2666" s="8" t="s">
        <v>19775</v>
      </c>
      <c r="Z2666" s="17" t="s">
        <v>19900</v>
      </c>
      <c r="AA2666" s="8" t="s">
        <v>19986</v>
      </c>
      <c r="AB2666" s="8" t="s">
        <v>19987</v>
      </c>
    </row>
    <row r="2667" spans="1:28" x14ac:dyDescent="0.2">
      <c r="A2667" s="8" t="s">
        <v>22601</v>
      </c>
      <c r="B2667" s="8" t="s">
        <v>22602</v>
      </c>
      <c r="C2667" s="8" t="s">
        <v>45743</v>
      </c>
      <c r="D2667" s="8" t="s">
        <v>45744</v>
      </c>
      <c r="E2667" s="8" t="s">
        <v>46</v>
      </c>
      <c r="F2667" s="8" t="s">
        <v>27</v>
      </c>
      <c r="G2667" s="8" t="s">
        <v>46</v>
      </c>
      <c r="H2667" s="8" t="s">
        <v>27</v>
      </c>
      <c r="I2667" s="8" t="s">
        <v>22603</v>
      </c>
      <c r="J2667" s="8" t="s">
        <v>28</v>
      </c>
      <c r="K2667" s="8" t="s">
        <v>30</v>
      </c>
      <c r="L2667" s="8" t="s">
        <v>2000</v>
      </c>
      <c r="M2667" s="8" t="s">
        <v>886</v>
      </c>
      <c r="N2667" s="8" t="s">
        <v>10716</v>
      </c>
      <c r="O2667" s="8" t="s">
        <v>29842</v>
      </c>
      <c r="P2667" s="8" t="s">
        <v>45787</v>
      </c>
      <c r="Q2667" s="8" t="s">
        <v>22604</v>
      </c>
      <c r="R2667" s="8" t="s">
        <v>22605</v>
      </c>
      <c r="S2667" s="17" t="s">
        <v>22606</v>
      </c>
      <c r="T2667" s="18">
        <v>43010</v>
      </c>
      <c r="U2667" s="8">
        <v>0.25</v>
      </c>
      <c r="V2667" s="8">
        <v>0.29166666666666669</v>
      </c>
      <c r="W2667" s="8" t="s">
        <v>1495</v>
      </c>
      <c r="X2667" s="8" t="s">
        <v>14122</v>
      </c>
      <c r="Y2667" s="8" t="s">
        <v>45730</v>
      </c>
      <c r="Z2667" s="17" t="s">
        <v>22607</v>
      </c>
      <c r="AA2667" s="8" t="s">
        <v>22608</v>
      </c>
      <c r="AB2667" s="8" t="s">
        <v>22609</v>
      </c>
    </row>
    <row r="2668" spans="1:28" x14ac:dyDescent="0.2">
      <c r="A2668" s="8" t="s">
        <v>22610</v>
      </c>
      <c r="B2668" s="8" t="s">
        <v>22611</v>
      </c>
      <c r="C2668" s="8" t="s">
        <v>45743</v>
      </c>
      <c r="D2668" s="8" t="s">
        <v>45744</v>
      </c>
      <c r="E2668" s="8" t="s">
        <v>46</v>
      </c>
      <c r="F2668" s="8" t="s">
        <v>27</v>
      </c>
      <c r="G2668" s="8" t="s">
        <v>46</v>
      </c>
      <c r="H2668" s="8" t="s">
        <v>27</v>
      </c>
      <c r="I2668" s="8" t="s">
        <v>22603</v>
      </c>
      <c r="J2668" s="8" t="s">
        <v>28</v>
      </c>
      <c r="K2668" s="8" t="s">
        <v>30</v>
      </c>
      <c r="L2668" s="8" t="s">
        <v>886</v>
      </c>
      <c r="M2668" s="8" t="s">
        <v>1729</v>
      </c>
      <c r="N2668" s="8" t="s">
        <v>10716</v>
      </c>
      <c r="O2668" s="8" t="s">
        <v>29842</v>
      </c>
      <c r="P2668" s="8" t="s">
        <v>45787</v>
      </c>
      <c r="Q2668" s="8" t="s">
        <v>22604</v>
      </c>
      <c r="R2668" s="8" t="s">
        <v>22605</v>
      </c>
      <c r="S2668" s="17" t="s">
        <v>22606</v>
      </c>
      <c r="T2668" s="18">
        <v>43010</v>
      </c>
      <c r="U2668" s="8">
        <v>0.29166666666666669</v>
      </c>
      <c r="V2668" s="8">
        <v>0.33333333333333331</v>
      </c>
      <c r="W2668" s="8" t="s">
        <v>1495</v>
      </c>
      <c r="X2668" s="8" t="s">
        <v>22612</v>
      </c>
      <c r="Y2668" s="8" t="s">
        <v>45730</v>
      </c>
      <c r="Z2668" s="17" t="s">
        <v>22613</v>
      </c>
      <c r="AA2668" s="8" t="s">
        <v>22614</v>
      </c>
      <c r="AB2668" s="8" t="s">
        <v>22615</v>
      </c>
    </row>
    <row r="2669" spans="1:28" x14ac:dyDescent="0.2">
      <c r="A2669" s="8" t="s">
        <v>22616</v>
      </c>
      <c r="B2669" s="8" t="s">
        <v>22617</v>
      </c>
      <c r="C2669" s="8" t="s">
        <v>45743</v>
      </c>
      <c r="D2669" s="8" t="s">
        <v>45744</v>
      </c>
      <c r="E2669" s="8" t="s">
        <v>46</v>
      </c>
      <c r="F2669" s="8" t="s">
        <v>27</v>
      </c>
      <c r="G2669" s="8" t="s">
        <v>46</v>
      </c>
      <c r="H2669" s="8" t="s">
        <v>27</v>
      </c>
      <c r="I2669" s="8" t="s">
        <v>22603</v>
      </c>
      <c r="J2669" s="8" t="s">
        <v>28</v>
      </c>
      <c r="K2669" s="8" t="s">
        <v>30</v>
      </c>
      <c r="L2669" s="8" t="s">
        <v>1729</v>
      </c>
      <c r="M2669" s="8" t="s">
        <v>6343</v>
      </c>
      <c r="N2669" s="8" t="s">
        <v>10716</v>
      </c>
      <c r="O2669" s="8" t="s">
        <v>29842</v>
      </c>
      <c r="P2669" s="8" t="s">
        <v>45787</v>
      </c>
      <c r="Q2669" s="8" t="s">
        <v>22604</v>
      </c>
      <c r="R2669" s="8" t="s">
        <v>22605</v>
      </c>
      <c r="S2669" s="17" t="s">
        <v>22606</v>
      </c>
      <c r="T2669" s="18">
        <v>43010</v>
      </c>
      <c r="U2669" s="8">
        <v>0.33333333333333331</v>
      </c>
      <c r="V2669" s="8">
        <v>0.375</v>
      </c>
      <c r="W2669" s="8" t="s">
        <v>1495</v>
      </c>
      <c r="X2669" s="8" t="s">
        <v>14136</v>
      </c>
      <c r="Y2669" s="8" t="s">
        <v>45730</v>
      </c>
      <c r="Z2669" s="17" t="s">
        <v>22618</v>
      </c>
      <c r="AA2669" s="8" t="s">
        <v>22619</v>
      </c>
      <c r="AB2669" s="8" t="s">
        <v>22620</v>
      </c>
    </row>
    <row r="2670" spans="1:28" x14ac:dyDescent="0.2">
      <c r="A2670" s="8" t="s">
        <v>22621</v>
      </c>
      <c r="B2670" s="8" t="s">
        <v>22622</v>
      </c>
      <c r="C2670" s="8" t="s">
        <v>45743</v>
      </c>
      <c r="D2670" s="8" t="s">
        <v>45744</v>
      </c>
      <c r="E2670" s="8" t="s">
        <v>46</v>
      </c>
      <c r="F2670" s="8" t="s">
        <v>27</v>
      </c>
      <c r="G2670" s="8" t="s">
        <v>46</v>
      </c>
      <c r="H2670" s="8" t="s">
        <v>27</v>
      </c>
      <c r="I2670" s="8" t="s">
        <v>22603</v>
      </c>
      <c r="J2670" s="8" t="s">
        <v>28</v>
      </c>
      <c r="K2670" s="8" t="s">
        <v>30</v>
      </c>
      <c r="L2670" s="8" t="s">
        <v>6343</v>
      </c>
      <c r="M2670" s="8" t="s">
        <v>5238</v>
      </c>
      <c r="N2670" s="8" t="s">
        <v>10716</v>
      </c>
      <c r="O2670" s="8" t="s">
        <v>29842</v>
      </c>
      <c r="P2670" s="8" t="s">
        <v>45787</v>
      </c>
      <c r="Q2670" s="8" t="s">
        <v>22604</v>
      </c>
      <c r="R2670" s="8" t="s">
        <v>22605</v>
      </c>
      <c r="S2670" s="17" t="s">
        <v>22606</v>
      </c>
      <c r="T2670" s="18">
        <v>43010</v>
      </c>
      <c r="U2670" s="8">
        <v>0.375</v>
      </c>
      <c r="V2670" s="8">
        <v>0.5</v>
      </c>
      <c r="W2670" s="8" t="s">
        <v>1283</v>
      </c>
      <c r="X2670" s="8" t="s">
        <v>14148</v>
      </c>
      <c r="Y2670" s="8" t="s">
        <v>45730</v>
      </c>
      <c r="Z2670" s="17" t="s">
        <v>22623</v>
      </c>
      <c r="AA2670" s="8" t="s">
        <v>22624</v>
      </c>
      <c r="AB2670" s="8" t="s">
        <v>22625</v>
      </c>
    </row>
    <row r="2671" spans="1:28" x14ac:dyDescent="0.2">
      <c r="A2671" s="8" t="s">
        <v>22626</v>
      </c>
      <c r="B2671" s="8" t="s">
        <v>22627</v>
      </c>
      <c r="C2671" s="8" t="s">
        <v>45743</v>
      </c>
      <c r="D2671" s="8" t="s">
        <v>45744</v>
      </c>
      <c r="E2671" s="8" t="s">
        <v>46</v>
      </c>
      <c r="F2671" s="8" t="s">
        <v>27</v>
      </c>
      <c r="G2671" s="8" t="s">
        <v>46</v>
      </c>
      <c r="H2671" s="8" t="s">
        <v>27</v>
      </c>
      <c r="I2671" s="8" t="s">
        <v>22603</v>
      </c>
      <c r="J2671" s="8" t="s">
        <v>28</v>
      </c>
      <c r="K2671" s="8" t="s">
        <v>30</v>
      </c>
      <c r="L2671" s="8" t="s">
        <v>5238</v>
      </c>
      <c r="M2671" s="8" t="s">
        <v>2001</v>
      </c>
      <c r="N2671" s="8" t="s">
        <v>10716</v>
      </c>
      <c r="O2671" s="8" t="s">
        <v>29842</v>
      </c>
      <c r="P2671" s="8" t="s">
        <v>45787</v>
      </c>
      <c r="Q2671" s="8" t="s">
        <v>22604</v>
      </c>
      <c r="R2671" s="8" t="s">
        <v>22605</v>
      </c>
      <c r="S2671" s="17" t="s">
        <v>22606</v>
      </c>
      <c r="T2671" s="18">
        <v>43010</v>
      </c>
      <c r="U2671" s="8">
        <v>0.5</v>
      </c>
      <c r="V2671" s="8">
        <v>0.66666666666666663</v>
      </c>
      <c r="W2671" s="8" t="s">
        <v>739</v>
      </c>
      <c r="X2671" s="8" t="s">
        <v>14142</v>
      </c>
      <c r="Y2671" s="8" t="s">
        <v>45730</v>
      </c>
      <c r="Z2671" s="17" t="s">
        <v>22623</v>
      </c>
      <c r="AA2671" s="8" t="s">
        <v>22628</v>
      </c>
      <c r="AB2671" s="8" t="s">
        <v>22629</v>
      </c>
    </row>
    <row r="2672" spans="1:28" x14ac:dyDescent="0.2">
      <c r="A2672" s="8" t="s">
        <v>22630</v>
      </c>
      <c r="B2672" s="8" t="s">
        <v>22631</v>
      </c>
      <c r="C2672" s="8" t="s">
        <v>45743</v>
      </c>
      <c r="D2672" s="8" t="s">
        <v>45744</v>
      </c>
      <c r="E2672" s="8" t="s">
        <v>55</v>
      </c>
      <c r="F2672" s="8" t="s">
        <v>27</v>
      </c>
      <c r="G2672" s="8" t="s">
        <v>55</v>
      </c>
      <c r="H2672" s="8" t="s">
        <v>27</v>
      </c>
      <c r="I2672" s="8" t="s">
        <v>22603</v>
      </c>
      <c r="J2672" s="8" t="s">
        <v>28</v>
      </c>
      <c r="K2672" s="8" t="s">
        <v>30</v>
      </c>
      <c r="L2672" s="8" t="s">
        <v>2011</v>
      </c>
      <c r="M2672" s="8" t="s">
        <v>5188</v>
      </c>
      <c r="N2672" s="8" t="s">
        <v>10716</v>
      </c>
      <c r="O2672" s="8" t="s">
        <v>29842</v>
      </c>
      <c r="P2672" s="8" t="s">
        <v>45787</v>
      </c>
      <c r="Q2672" s="8" t="s">
        <v>22604</v>
      </c>
      <c r="R2672" s="8" t="s">
        <v>22605</v>
      </c>
      <c r="S2672" s="17" t="s">
        <v>22606</v>
      </c>
      <c r="T2672" s="18">
        <v>43011</v>
      </c>
      <c r="U2672" s="8">
        <v>0.25</v>
      </c>
      <c r="V2672" s="8">
        <v>0.33333333333333331</v>
      </c>
      <c r="W2672" s="8" t="s">
        <v>1100</v>
      </c>
      <c r="X2672" s="8" t="s">
        <v>14154</v>
      </c>
      <c r="Y2672" s="8" t="s">
        <v>45730</v>
      </c>
      <c r="Z2672" s="17" t="s">
        <v>22632</v>
      </c>
      <c r="AA2672" s="8" t="s">
        <v>22633</v>
      </c>
      <c r="AB2672" s="8" t="s">
        <v>22634</v>
      </c>
    </row>
    <row r="2673" spans="1:28" x14ac:dyDescent="0.2">
      <c r="A2673" s="8" t="s">
        <v>22635</v>
      </c>
      <c r="B2673" s="8" t="s">
        <v>22636</v>
      </c>
      <c r="C2673" s="8" t="s">
        <v>45743</v>
      </c>
      <c r="D2673" s="8" t="s">
        <v>45744</v>
      </c>
      <c r="E2673" s="8" t="s">
        <v>55</v>
      </c>
      <c r="F2673" s="8" t="s">
        <v>27</v>
      </c>
      <c r="G2673" s="8" t="s">
        <v>55</v>
      </c>
      <c r="H2673" s="8" t="s">
        <v>27</v>
      </c>
      <c r="I2673" s="8" t="s">
        <v>22603</v>
      </c>
      <c r="J2673" s="8" t="s">
        <v>28</v>
      </c>
      <c r="K2673" s="8" t="s">
        <v>30</v>
      </c>
      <c r="L2673" s="8" t="s">
        <v>5188</v>
      </c>
      <c r="M2673" s="8" t="s">
        <v>14160</v>
      </c>
      <c r="N2673" s="8" t="s">
        <v>10716</v>
      </c>
      <c r="O2673" s="8" t="s">
        <v>29842</v>
      </c>
      <c r="P2673" s="8" t="s">
        <v>45787</v>
      </c>
      <c r="Q2673" s="8" t="s">
        <v>22604</v>
      </c>
      <c r="R2673" s="8" t="s">
        <v>22605</v>
      </c>
      <c r="S2673" s="17" t="s">
        <v>22606</v>
      </c>
      <c r="T2673" s="18">
        <v>43011</v>
      </c>
      <c r="U2673" s="8">
        <v>0.33333333333333331</v>
      </c>
      <c r="V2673" s="8">
        <v>0.375</v>
      </c>
      <c r="W2673" s="8" t="s">
        <v>1495</v>
      </c>
      <c r="X2673" s="8" t="s">
        <v>14161</v>
      </c>
      <c r="Y2673" s="8" t="s">
        <v>45730</v>
      </c>
      <c r="Z2673" s="17" t="s">
        <v>22637</v>
      </c>
      <c r="AA2673" s="8" t="s">
        <v>22638</v>
      </c>
      <c r="AB2673" s="8" t="s">
        <v>22639</v>
      </c>
    </row>
    <row r="2674" spans="1:28" x14ac:dyDescent="0.2">
      <c r="A2674" s="8" t="s">
        <v>22640</v>
      </c>
      <c r="B2674" s="8" t="s">
        <v>22641</v>
      </c>
      <c r="C2674" s="8" t="s">
        <v>45743</v>
      </c>
      <c r="D2674" s="8" t="s">
        <v>45744</v>
      </c>
      <c r="E2674" s="8" t="s">
        <v>55</v>
      </c>
      <c r="F2674" s="8" t="s">
        <v>27</v>
      </c>
      <c r="G2674" s="8" t="s">
        <v>55</v>
      </c>
      <c r="H2674" s="8" t="s">
        <v>27</v>
      </c>
      <c r="I2674" s="8" t="s">
        <v>22603</v>
      </c>
      <c r="J2674" s="8" t="s">
        <v>28</v>
      </c>
      <c r="K2674" s="8" t="s">
        <v>30</v>
      </c>
      <c r="L2674" s="8" t="s">
        <v>14160</v>
      </c>
      <c r="M2674" s="8" t="s">
        <v>5194</v>
      </c>
      <c r="N2674" s="8" t="s">
        <v>10716</v>
      </c>
      <c r="O2674" s="8" t="s">
        <v>29842</v>
      </c>
      <c r="P2674" s="8" t="s">
        <v>45787</v>
      </c>
      <c r="Q2674" s="8" t="s">
        <v>22604</v>
      </c>
      <c r="R2674" s="8" t="s">
        <v>22605</v>
      </c>
      <c r="S2674" s="17" t="s">
        <v>22606</v>
      </c>
      <c r="T2674" s="18">
        <v>43011</v>
      </c>
      <c r="U2674" s="8">
        <v>0.375</v>
      </c>
      <c r="V2674" s="8">
        <v>0.41666666666666669</v>
      </c>
      <c r="W2674" s="8" t="s">
        <v>1495</v>
      </c>
      <c r="X2674" s="8" t="s">
        <v>14167</v>
      </c>
      <c r="Y2674" s="8" t="s">
        <v>45730</v>
      </c>
      <c r="Z2674" s="17" t="s">
        <v>22642</v>
      </c>
      <c r="AA2674" s="8" t="s">
        <v>22643</v>
      </c>
      <c r="AB2674" s="8" t="s">
        <v>22644</v>
      </c>
    </row>
    <row r="2675" spans="1:28" x14ac:dyDescent="0.2">
      <c r="A2675" s="8" t="s">
        <v>22645</v>
      </c>
      <c r="B2675" s="8" t="s">
        <v>22646</v>
      </c>
      <c r="C2675" s="8" t="s">
        <v>45743</v>
      </c>
      <c r="D2675" s="8" t="s">
        <v>45744</v>
      </c>
      <c r="E2675" s="8" t="s">
        <v>55</v>
      </c>
      <c r="F2675" s="8" t="s">
        <v>27</v>
      </c>
      <c r="G2675" s="8" t="s">
        <v>55</v>
      </c>
      <c r="H2675" s="8" t="s">
        <v>27</v>
      </c>
      <c r="I2675" s="8" t="s">
        <v>22603</v>
      </c>
      <c r="J2675" s="8" t="s">
        <v>28</v>
      </c>
      <c r="K2675" s="8" t="s">
        <v>30</v>
      </c>
      <c r="L2675" s="8" t="s">
        <v>5194</v>
      </c>
      <c r="M2675" s="8" t="s">
        <v>901</v>
      </c>
      <c r="N2675" s="8" t="s">
        <v>10716</v>
      </c>
      <c r="O2675" s="8" t="s">
        <v>29842</v>
      </c>
      <c r="P2675" s="8" t="s">
        <v>45787</v>
      </c>
      <c r="Q2675" s="8" t="s">
        <v>22604</v>
      </c>
      <c r="R2675" s="8" t="s">
        <v>22605</v>
      </c>
      <c r="S2675" s="17" t="s">
        <v>22606</v>
      </c>
      <c r="T2675" s="18">
        <v>43011</v>
      </c>
      <c r="U2675" s="8">
        <v>0.41666666666666669</v>
      </c>
      <c r="V2675" s="8">
        <v>0.54166666666666663</v>
      </c>
      <c r="W2675" s="8" t="s">
        <v>1283</v>
      </c>
      <c r="X2675" s="8" t="s">
        <v>14173</v>
      </c>
      <c r="Y2675" s="8" t="s">
        <v>45730</v>
      </c>
      <c r="Z2675" s="17" t="s">
        <v>22647</v>
      </c>
      <c r="AA2675" s="8" t="s">
        <v>22648</v>
      </c>
      <c r="AB2675" s="8" t="s">
        <v>22649</v>
      </c>
    </row>
    <row r="2676" spans="1:28" x14ac:dyDescent="0.2">
      <c r="A2676" s="8" t="s">
        <v>22650</v>
      </c>
      <c r="B2676" s="8" t="s">
        <v>22651</v>
      </c>
      <c r="C2676" s="8" t="s">
        <v>45743</v>
      </c>
      <c r="D2676" s="8" t="s">
        <v>45744</v>
      </c>
      <c r="E2676" s="8" t="s">
        <v>55</v>
      </c>
      <c r="F2676" s="8" t="s">
        <v>27</v>
      </c>
      <c r="G2676" s="8" t="s">
        <v>55</v>
      </c>
      <c r="H2676" s="8" t="s">
        <v>27</v>
      </c>
      <c r="I2676" s="8" t="s">
        <v>22603</v>
      </c>
      <c r="J2676" s="8" t="s">
        <v>28</v>
      </c>
      <c r="K2676" s="8" t="s">
        <v>30</v>
      </c>
      <c r="L2676" s="8" t="s">
        <v>901</v>
      </c>
      <c r="M2676" s="8" t="s">
        <v>2012</v>
      </c>
      <c r="N2676" s="8" t="s">
        <v>10716</v>
      </c>
      <c r="O2676" s="8" t="s">
        <v>29842</v>
      </c>
      <c r="P2676" s="8" t="s">
        <v>45787</v>
      </c>
      <c r="Q2676" s="8" t="s">
        <v>22604</v>
      </c>
      <c r="R2676" s="8" t="s">
        <v>22605</v>
      </c>
      <c r="S2676" s="17" t="s">
        <v>22606</v>
      </c>
      <c r="T2676" s="18">
        <v>43011</v>
      </c>
      <c r="U2676" s="8">
        <v>0.54166666666666663</v>
      </c>
      <c r="V2676" s="8">
        <v>0.66666666666666663</v>
      </c>
      <c r="W2676" s="8" t="s">
        <v>1283</v>
      </c>
      <c r="X2676" s="8" t="s">
        <v>14179</v>
      </c>
      <c r="Y2676" s="8" t="s">
        <v>45730</v>
      </c>
      <c r="Z2676" s="17" t="s">
        <v>22623</v>
      </c>
      <c r="AA2676" s="8" t="s">
        <v>22652</v>
      </c>
      <c r="AB2676" s="8" t="s">
        <v>22653</v>
      </c>
    </row>
    <row r="2677" spans="1:28" x14ac:dyDescent="0.2">
      <c r="A2677" s="8" t="s">
        <v>22654</v>
      </c>
      <c r="B2677" s="8" t="s">
        <v>22655</v>
      </c>
      <c r="C2677" s="8" t="s">
        <v>45743</v>
      </c>
      <c r="D2677" s="8" t="s">
        <v>45744</v>
      </c>
      <c r="E2677" s="8" t="s">
        <v>362</v>
      </c>
      <c r="F2677" s="8" t="s">
        <v>112</v>
      </c>
      <c r="G2677" s="8" t="s">
        <v>362</v>
      </c>
      <c r="H2677" s="8" t="s">
        <v>112</v>
      </c>
      <c r="I2677" s="8" t="s">
        <v>22603</v>
      </c>
      <c r="J2677" s="8" t="s">
        <v>28</v>
      </c>
      <c r="K2677" s="8" t="s">
        <v>30</v>
      </c>
      <c r="L2677" s="8" t="s">
        <v>363</v>
      </c>
      <c r="M2677" s="8" t="s">
        <v>8214</v>
      </c>
      <c r="N2677" s="8" t="s">
        <v>10716</v>
      </c>
      <c r="O2677" s="8" t="s">
        <v>29842</v>
      </c>
      <c r="P2677" s="8" t="s">
        <v>45787</v>
      </c>
      <c r="Q2677" s="8" t="s">
        <v>22604</v>
      </c>
      <c r="R2677" s="8" t="s">
        <v>22605</v>
      </c>
      <c r="S2677" s="17" t="s">
        <v>22606</v>
      </c>
      <c r="T2677" s="18">
        <v>43019</v>
      </c>
      <c r="U2677" s="8">
        <v>0.25</v>
      </c>
      <c r="V2677" s="8">
        <v>0.33333333333333331</v>
      </c>
      <c r="W2677" s="8" t="s">
        <v>1100</v>
      </c>
      <c r="X2677" s="8" t="s">
        <v>14184</v>
      </c>
      <c r="Y2677" s="8" t="s">
        <v>45730</v>
      </c>
      <c r="Z2677" s="17" t="s">
        <v>22656</v>
      </c>
      <c r="AA2677" s="8" t="s">
        <v>22657</v>
      </c>
      <c r="AB2677" s="8" t="s">
        <v>22658</v>
      </c>
    </row>
    <row r="2678" spans="1:28" x14ac:dyDescent="0.2">
      <c r="A2678" s="8" t="s">
        <v>22659</v>
      </c>
      <c r="B2678" s="8" t="s">
        <v>22660</v>
      </c>
      <c r="C2678" s="8" t="s">
        <v>45743</v>
      </c>
      <c r="D2678" s="8" t="s">
        <v>45744</v>
      </c>
      <c r="E2678" s="8" t="s">
        <v>362</v>
      </c>
      <c r="F2678" s="8" t="s">
        <v>112</v>
      </c>
      <c r="G2678" s="8" t="s">
        <v>362</v>
      </c>
      <c r="H2678" s="8" t="s">
        <v>112</v>
      </c>
      <c r="I2678" s="8" t="s">
        <v>22603</v>
      </c>
      <c r="J2678" s="8" t="s">
        <v>28</v>
      </c>
      <c r="K2678" s="8" t="s">
        <v>30</v>
      </c>
      <c r="L2678" s="8" t="s">
        <v>8214</v>
      </c>
      <c r="M2678" s="8" t="s">
        <v>14190</v>
      </c>
      <c r="N2678" s="8" t="s">
        <v>10716</v>
      </c>
      <c r="O2678" s="8" t="s">
        <v>29842</v>
      </c>
      <c r="P2678" s="8" t="s">
        <v>45787</v>
      </c>
      <c r="Q2678" s="8" t="s">
        <v>22604</v>
      </c>
      <c r="R2678" s="8" t="s">
        <v>22605</v>
      </c>
      <c r="S2678" s="17" t="s">
        <v>22606</v>
      </c>
      <c r="T2678" s="18">
        <v>43019</v>
      </c>
      <c r="U2678" s="8">
        <v>0.33333333333333331</v>
      </c>
      <c r="V2678" s="8">
        <v>0.39583333333333331</v>
      </c>
      <c r="W2678" s="8" t="s">
        <v>2170</v>
      </c>
      <c r="X2678" s="8" t="s">
        <v>14191</v>
      </c>
      <c r="Y2678" s="8" t="s">
        <v>45730</v>
      </c>
      <c r="Z2678" s="17" t="s">
        <v>22661</v>
      </c>
      <c r="AA2678" s="8" t="s">
        <v>22662</v>
      </c>
      <c r="AB2678" s="8" t="s">
        <v>22663</v>
      </c>
    </row>
    <row r="2679" spans="1:28" x14ac:dyDescent="0.2">
      <c r="A2679" s="8" t="s">
        <v>22664</v>
      </c>
      <c r="B2679" s="8" t="s">
        <v>22665</v>
      </c>
      <c r="C2679" s="8" t="s">
        <v>45743</v>
      </c>
      <c r="D2679" s="8" t="s">
        <v>45744</v>
      </c>
      <c r="E2679" s="8" t="s">
        <v>362</v>
      </c>
      <c r="F2679" s="8" t="s">
        <v>112</v>
      </c>
      <c r="G2679" s="8" t="s">
        <v>362</v>
      </c>
      <c r="H2679" s="8" t="s">
        <v>112</v>
      </c>
      <c r="I2679" s="8" t="s">
        <v>22603</v>
      </c>
      <c r="J2679" s="8" t="s">
        <v>28</v>
      </c>
      <c r="K2679" s="8" t="s">
        <v>30</v>
      </c>
      <c r="L2679" s="8" t="s">
        <v>14190</v>
      </c>
      <c r="M2679" s="8" t="s">
        <v>14197</v>
      </c>
      <c r="N2679" s="8" t="s">
        <v>10716</v>
      </c>
      <c r="O2679" s="8" t="s">
        <v>29842</v>
      </c>
      <c r="P2679" s="8" t="s">
        <v>45787</v>
      </c>
      <c r="Q2679" s="8" t="s">
        <v>22604</v>
      </c>
      <c r="R2679" s="8" t="s">
        <v>22605</v>
      </c>
      <c r="S2679" s="17" t="s">
        <v>22606</v>
      </c>
      <c r="T2679" s="18">
        <v>43019</v>
      </c>
      <c r="U2679" s="8">
        <v>0.39583333333333331</v>
      </c>
      <c r="V2679" s="8">
        <v>0.4375</v>
      </c>
      <c r="W2679" s="8" t="s">
        <v>1495</v>
      </c>
      <c r="X2679" s="8" t="s">
        <v>14198</v>
      </c>
      <c r="Y2679" s="8" t="s">
        <v>45730</v>
      </c>
      <c r="Z2679" s="17" t="s">
        <v>22666</v>
      </c>
      <c r="AA2679" s="8" t="s">
        <v>22667</v>
      </c>
      <c r="AB2679" s="8" t="s">
        <v>22668</v>
      </c>
    </row>
    <row r="2680" spans="1:28" x14ac:dyDescent="0.2">
      <c r="A2680" s="8" t="s">
        <v>22669</v>
      </c>
      <c r="B2680" s="8" t="s">
        <v>22670</v>
      </c>
      <c r="C2680" s="8" t="s">
        <v>45743</v>
      </c>
      <c r="D2680" s="8" t="s">
        <v>45744</v>
      </c>
      <c r="E2680" s="8" t="s">
        <v>362</v>
      </c>
      <c r="F2680" s="8" t="s">
        <v>112</v>
      </c>
      <c r="G2680" s="8" t="s">
        <v>362</v>
      </c>
      <c r="H2680" s="8" t="s">
        <v>112</v>
      </c>
      <c r="I2680" s="8" t="s">
        <v>22603</v>
      </c>
      <c r="J2680" s="8" t="s">
        <v>28</v>
      </c>
      <c r="K2680" s="8" t="s">
        <v>30</v>
      </c>
      <c r="L2680" s="8" t="s">
        <v>14197</v>
      </c>
      <c r="M2680" s="8" t="s">
        <v>8237</v>
      </c>
      <c r="N2680" s="8" t="s">
        <v>10716</v>
      </c>
      <c r="O2680" s="8" t="s">
        <v>29842</v>
      </c>
      <c r="P2680" s="8" t="s">
        <v>45787</v>
      </c>
      <c r="Q2680" s="8" t="s">
        <v>22604</v>
      </c>
      <c r="R2680" s="8" t="s">
        <v>22605</v>
      </c>
      <c r="S2680" s="17" t="s">
        <v>22606</v>
      </c>
      <c r="T2680" s="18">
        <v>43019</v>
      </c>
      <c r="U2680" s="8">
        <v>0.4375</v>
      </c>
      <c r="V2680" s="8">
        <v>0.5</v>
      </c>
      <c r="W2680" s="8" t="s">
        <v>2170</v>
      </c>
      <c r="X2680" s="8" t="s">
        <v>14204</v>
      </c>
      <c r="Y2680" s="8" t="s">
        <v>45730</v>
      </c>
      <c r="Z2680" s="17" t="s">
        <v>22671</v>
      </c>
      <c r="AA2680" s="8" t="s">
        <v>22672</v>
      </c>
      <c r="AB2680" s="8" t="s">
        <v>22673</v>
      </c>
    </row>
    <row r="2681" spans="1:28" x14ac:dyDescent="0.2">
      <c r="A2681" s="8" t="s">
        <v>22674</v>
      </c>
      <c r="B2681" s="8" t="s">
        <v>22675</v>
      </c>
      <c r="C2681" s="8" t="s">
        <v>45743</v>
      </c>
      <c r="D2681" s="8" t="s">
        <v>45744</v>
      </c>
      <c r="E2681" s="8" t="s">
        <v>362</v>
      </c>
      <c r="F2681" s="8" t="s">
        <v>112</v>
      </c>
      <c r="G2681" s="8" t="s">
        <v>362</v>
      </c>
      <c r="H2681" s="8" t="s">
        <v>112</v>
      </c>
      <c r="I2681" s="8" t="s">
        <v>22603</v>
      </c>
      <c r="J2681" s="8" t="s">
        <v>28</v>
      </c>
      <c r="K2681" s="8" t="s">
        <v>30</v>
      </c>
      <c r="L2681" s="8" t="s">
        <v>8237</v>
      </c>
      <c r="M2681" s="8" t="s">
        <v>14210</v>
      </c>
      <c r="N2681" s="8" t="s">
        <v>10716</v>
      </c>
      <c r="O2681" s="8" t="s">
        <v>29842</v>
      </c>
      <c r="P2681" s="8" t="s">
        <v>45787</v>
      </c>
      <c r="Q2681" s="8" t="s">
        <v>22604</v>
      </c>
      <c r="R2681" s="8" t="s">
        <v>22605</v>
      </c>
      <c r="S2681" s="17" t="s">
        <v>22606</v>
      </c>
      <c r="T2681" s="18">
        <v>43019</v>
      </c>
      <c r="U2681" s="8">
        <v>0.5</v>
      </c>
      <c r="V2681" s="8">
        <v>0.5625</v>
      </c>
      <c r="W2681" s="8" t="s">
        <v>2170</v>
      </c>
      <c r="X2681" s="8" t="s">
        <v>14211</v>
      </c>
      <c r="Y2681" s="8" t="s">
        <v>45730</v>
      </c>
      <c r="Z2681" s="17" t="s">
        <v>22676</v>
      </c>
      <c r="AA2681" s="8" t="s">
        <v>22677</v>
      </c>
      <c r="AB2681" s="8" t="s">
        <v>22678</v>
      </c>
    </row>
    <row r="2682" spans="1:28" x14ac:dyDescent="0.2">
      <c r="A2682" s="8" t="s">
        <v>22679</v>
      </c>
      <c r="B2682" s="8" t="s">
        <v>22680</v>
      </c>
      <c r="C2682" s="8" t="s">
        <v>45743</v>
      </c>
      <c r="D2682" s="8" t="s">
        <v>45744</v>
      </c>
      <c r="E2682" s="8" t="s">
        <v>362</v>
      </c>
      <c r="F2682" s="8" t="s">
        <v>112</v>
      </c>
      <c r="G2682" s="8" t="s">
        <v>362</v>
      </c>
      <c r="H2682" s="8" t="s">
        <v>112</v>
      </c>
      <c r="I2682" s="8" t="s">
        <v>22603</v>
      </c>
      <c r="J2682" s="8" t="s">
        <v>28</v>
      </c>
      <c r="K2682" s="8" t="s">
        <v>30</v>
      </c>
      <c r="L2682" s="8" t="s">
        <v>14210</v>
      </c>
      <c r="M2682" s="8" t="s">
        <v>14217</v>
      </c>
      <c r="N2682" s="8" t="s">
        <v>10716</v>
      </c>
      <c r="O2682" s="8" t="s">
        <v>29842</v>
      </c>
      <c r="P2682" s="8" t="s">
        <v>45787</v>
      </c>
      <c r="Q2682" s="8" t="s">
        <v>22604</v>
      </c>
      <c r="R2682" s="8" t="s">
        <v>22605</v>
      </c>
      <c r="S2682" s="17" t="s">
        <v>22606</v>
      </c>
      <c r="T2682" s="18">
        <v>43019</v>
      </c>
      <c r="U2682" s="8">
        <v>0.5625</v>
      </c>
      <c r="V2682" s="8">
        <v>0.625</v>
      </c>
      <c r="W2682" s="8" t="s">
        <v>2170</v>
      </c>
      <c r="X2682" s="8" t="s">
        <v>14218</v>
      </c>
      <c r="Y2682" s="8" t="s">
        <v>45730</v>
      </c>
      <c r="Z2682" s="17" t="s">
        <v>22681</v>
      </c>
      <c r="AA2682" s="8" t="s">
        <v>22682</v>
      </c>
      <c r="AB2682" s="8" t="s">
        <v>22683</v>
      </c>
    </row>
    <row r="2683" spans="1:28" x14ac:dyDescent="0.2">
      <c r="A2683" s="8" t="s">
        <v>22684</v>
      </c>
      <c r="B2683" s="8" t="s">
        <v>22685</v>
      </c>
      <c r="C2683" s="8" t="s">
        <v>45743</v>
      </c>
      <c r="D2683" s="8" t="s">
        <v>45744</v>
      </c>
      <c r="E2683" s="8" t="s">
        <v>362</v>
      </c>
      <c r="F2683" s="8" t="s">
        <v>112</v>
      </c>
      <c r="G2683" s="8" t="s">
        <v>362</v>
      </c>
      <c r="H2683" s="8" t="s">
        <v>112</v>
      </c>
      <c r="I2683" s="8" t="s">
        <v>22603</v>
      </c>
      <c r="J2683" s="8" t="s">
        <v>28</v>
      </c>
      <c r="K2683" s="8" t="s">
        <v>30</v>
      </c>
      <c r="L2683" s="8" t="s">
        <v>14217</v>
      </c>
      <c r="M2683" s="8" t="s">
        <v>14223</v>
      </c>
      <c r="N2683" s="8" t="s">
        <v>10716</v>
      </c>
      <c r="O2683" s="8" t="s">
        <v>29842</v>
      </c>
      <c r="P2683" s="8" t="s">
        <v>45787</v>
      </c>
      <c r="Q2683" s="8" t="s">
        <v>22604</v>
      </c>
      <c r="R2683" s="8" t="s">
        <v>22605</v>
      </c>
      <c r="S2683" s="17" t="s">
        <v>22606</v>
      </c>
      <c r="T2683" s="18">
        <v>43019</v>
      </c>
      <c r="U2683" s="8">
        <v>0.625</v>
      </c>
      <c r="V2683" s="8">
        <v>0.64583333333333337</v>
      </c>
      <c r="W2683" s="8" t="s">
        <v>2155</v>
      </c>
      <c r="X2683" s="8" t="s">
        <v>14224</v>
      </c>
      <c r="Y2683" s="8" t="s">
        <v>45730</v>
      </c>
      <c r="Z2683" s="17" t="s">
        <v>22686</v>
      </c>
      <c r="AA2683" s="8" t="s">
        <v>22687</v>
      </c>
      <c r="AB2683" s="8" t="s">
        <v>22688</v>
      </c>
    </row>
    <row r="2684" spans="1:28" x14ac:dyDescent="0.2">
      <c r="A2684" s="8" t="s">
        <v>22689</v>
      </c>
      <c r="B2684" s="8" t="s">
        <v>22690</v>
      </c>
      <c r="C2684" s="8" t="s">
        <v>45743</v>
      </c>
      <c r="D2684" s="8" t="s">
        <v>45744</v>
      </c>
      <c r="E2684" s="8" t="s">
        <v>362</v>
      </c>
      <c r="F2684" s="8" t="s">
        <v>112</v>
      </c>
      <c r="G2684" s="8" t="s">
        <v>362</v>
      </c>
      <c r="H2684" s="8" t="s">
        <v>112</v>
      </c>
      <c r="I2684" s="8" t="s">
        <v>22603</v>
      </c>
      <c r="J2684" s="8" t="s">
        <v>28</v>
      </c>
      <c r="K2684" s="8" t="s">
        <v>30</v>
      </c>
      <c r="L2684" s="8" t="s">
        <v>14223</v>
      </c>
      <c r="M2684" s="8" t="s">
        <v>8249</v>
      </c>
      <c r="N2684" s="8" t="s">
        <v>10716</v>
      </c>
      <c r="O2684" s="8" t="s">
        <v>29842</v>
      </c>
      <c r="P2684" s="8" t="s">
        <v>45787</v>
      </c>
      <c r="Q2684" s="8" t="s">
        <v>22604</v>
      </c>
      <c r="R2684" s="8" t="s">
        <v>22605</v>
      </c>
      <c r="S2684" s="17" t="s">
        <v>22606</v>
      </c>
      <c r="T2684" s="18">
        <v>43019</v>
      </c>
      <c r="U2684" s="8">
        <v>0.64583333333333337</v>
      </c>
      <c r="V2684" s="8">
        <v>0.66666666666666663</v>
      </c>
      <c r="W2684" s="8" t="s">
        <v>2155</v>
      </c>
      <c r="X2684" s="8" t="s">
        <v>14230</v>
      </c>
      <c r="Y2684" s="8" t="s">
        <v>45730</v>
      </c>
      <c r="Z2684" s="17" t="s">
        <v>22691</v>
      </c>
      <c r="AA2684" s="8" t="s">
        <v>22692</v>
      </c>
      <c r="AB2684" s="8" t="s">
        <v>22693</v>
      </c>
    </row>
    <row r="2685" spans="1:28" x14ac:dyDescent="0.2">
      <c r="A2685" s="8" t="s">
        <v>22694</v>
      </c>
      <c r="B2685" s="8" t="s">
        <v>22695</v>
      </c>
      <c r="C2685" s="8" t="s">
        <v>45743</v>
      </c>
      <c r="D2685" s="8" t="s">
        <v>45744</v>
      </c>
      <c r="E2685" s="8" t="s">
        <v>372</v>
      </c>
      <c r="F2685" s="8" t="s">
        <v>112</v>
      </c>
      <c r="G2685" s="8" t="s">
        <v>372</v>
      </c>
      <c r="H2685" s="8" t="s">
        <v>112</v>
      </c>
      <c r="I2685" s="8" t="s">
        <v>22603</v>
      </c>
      <c r="J2685" s="8" t="s">
        <v>28</v>
      </c>
      <c r="K2685" s="8" t="s">
        <v>30</v>
      </c>
      <c r="L2685" s="8" t="s">
        <v>373</v>
      </c>
      <c r="M2685" s="8" t="s">
        <v>22696</v>
      </c>
      <c r="N2685" s="8" t="s">
        <v>10716</v>
      </c>
      <c r="O2685" s="8" t="s">
        <v>29842</v>
      </c>
      <c r="P2685" s="8" t="s">
        <v>45787</v>
      </c>
      <c r="Q2685" s="8" t="s">
        <v>22604</v>
      </c>
      <c r="R2685" s="8" t="s">
        <v>22605</v>
      </c>
      <c r="S2685" s="17" t="s">
        <v>22606</v>
      </c>
      <c r="T2685" s="18">
        <v>43020</v>
      </c>
      <c r="U2685" s="8">
        <v>0.25</v>
      </c>
      <c r="V2685" s="8">
        <v>0.27083333333333331</v>
      </c>
      <c r="W2685" s="8" t="s">
        <v>2155</v>
      </c>
      <c r="X2685" s="8" t="s">
        <v>14236</v>
      </c>
      <c r="Y2685" s="8" t="s">
        <v>45730</v>
      </c>
      <c r="Z2685" s="17" t="s">
        <v>22697</v>
      </c>
      <c r="AA2685" s="8" t="s">
        <v>22698</v>
      </c>
      <c r="AB2685" s="8" t="s">
        <v>22699</v>
      </c>
    </row>
    <row r="2686" spans="1:28" x14ac:dyDescent="0.2">
      <c r="A2686" s="8" t="s">
        <v>22700</v>
      </c>
      <c r="B2686" s="8" t="s">
        <v>22701</v>
      </c>
      <c r="C2686" s="8" t="s">
        <v>45743</v>
      </c>
      <c r="D2686" s="8" t="s">
        <v>45744</v>
      </c>
      <c r="E2686" s="8" t="s">
        <v>372</v>
      </c>
      <c r="F2686" s="8" t="s">
        <v>112</v>
      </c>
      <c r="G2686" s="8" t="s">
        <v>372</v>
      </c>
      <c r="H2686" s="8" t="s">
        <v>112</v>
      </c>
      <c r="I2686" s="8" t="s">
        <v>22603</v>
      </c>
      <c r="J2686" s="8" t="s">
        <v>28</v>
      </c>
      <c r="K2686" s="8" t="s">
        <v>30</v>
      </c>
      <c r="L2686" s="8" t="s">
        <v>22696</v>
      </c>
      <c r="M2686" s="8" t="s">
        <v>1825</v>
      </c>
      <c r="N2686" s="8" t="s">
        <v>10716</v>
      </c>
      <c r="O2686" s="8" t="s">
        <v>29842</v>
      </c>
      <c r="P2686" s="8" t="s">
        <v>45787</v>
      </c>
      <c r="Q2686" s="8" t="s">
        <v>22604</v>
      </c>
      <c r="R2686" s="8" t="s">
        <v>22605</v>
      </c>
      <c r="S2686" s="17" t="s">
        <v>22606</v>
      </c>
      <c r="T2686" s="18">
        <v>43020</v>
      </c>
      <c r="U2686" s="8">
        <v>0.27083333333333331</v>
      </c>
      <c r="V2686" s="8">
        <v>0.29166666666666669</v>
      </c>
      <c r="W2686" s="8" t="s">
        <v>2155</v>
      </c>
      <c r="X2686" s="8" t="s">
        <v>14243</v>
      </c>
      <c r="Y2686" s="8" t="s">
        <v>45730</v>
      </c>
      <c r="Z2686" s="17" t="s">
        <v>22702</v>
      </c>
      <c r="AA2686" s="8" t="s">
        <v>22703</v>
      </c>
      <c r="AB2686" s="8" t="s">
        <v>22704</v>
      </c>
    </row>
    <row r="2687" spans="1:28" x14ac:dyDescent="0.2">
      <c r="A2687" s="8" t="s">
        <v>22705</v>
      </c>
      <c r="B2687" s="8" t="s">
        <v>22706</v>
      </c>
      <c r="C2687" s="8" t="s">
        <v>45743</v>
      </c>
      <c r="D2687" s="8" t="s">
        <v>45744</v>
      </c>
      <c r="E2687" s="8" t="s">
        <v>372</v>
      </c>
      <c r="F2687" s="8" t="s">
        <v>112</v>
      </c>
      <c r="G2687" s="8" t="s">
        <v>372</v>
      </c>
      <c r="H2687" s="8" t="s">
        <v>112</v>
      </c>
      <c r="I2687" s="8" t="s">
        <v>22603</v>
      </c>
      <c r="J2687" s="8" t="s">
        <v>28</v>
      </c>
      <c r="K2687" s="8" t="s">
        <v>30</v>
      </c>
      <c r="L2687" s="8" t="s">
        <v>1825</v>
      </c>
      <c r="M2687" s="8" t="s">
        <v>22707</v>
      </c>
      <c r="N2687" s="8" t="s">
        <v>10716</v>
      </c>
      <c r="O2687" s="8" t="s">
        <v>29842</v>
      </c>
      <c r="P2687" s="8" t="s">
        <v>45787</v>
      </c>
      <c r="Q2687" s="8" t="s">
        <v>22604</v>
      </c>
      <c r="R2687" s="8" t="s">
        <v>22605</v>
      </c>
      <c r="S2687" s="17" t="s">
        <v>22606</v>
      </c>
      <c r="T2687" s="18">
        <v>43020</v>
      </c>
      <c r="U2687" s="8">
        <v>0.29166666666666669</v>
      </c>
      <c r="V2687" s="8">
        <v>0.625</v>
      </c>
      <c r="W2687" s="8" t="s">
        <v>486</v>
      </c>
      <c r="X2687" s="8" t="s">
        <v>14248</v>
      </c>
      <c r="Y2687" s="8" t="s">
        <v>45730</v>
      </c>
      <c r="Z2687" s="17" t="s">
        <v>22708</v>
      </c>
      <c r="AA2687" s="8" t="s">
        <v>22709</v>
      </c>
      <c r="AB2687" s="8" t="s">
        <v>22710</v>
      </c>
    </row>
    <row r="2688" spans="1:28" x14ac:dyDescent="0.2">
      <c r="A2688" s="8" t="s">
        <v>22711</v>
      </c>
      <c r="B2688" s="8" t="s">
        <v>22712</v>
      </c>
      <c r="C2688" s="8" t="s">
        <v>45743</v>
      </c>
      <c r="D2688" s="8" t="s">
        <v>45744</v>
      </c>
      <c r="E2688" s="8" t="s">
        <v>372</v>
      </c>
      <c r="F2688" s="8" t="s">
        <v>112</v>
      </c>
      <c r="G2688" s="8" t="s">
        <v>372</v>
      </c>
      <c r="H2688" s="8" t="s">
        <v>112</v>
      </c>
      <c r="I2688" s="8" t="s">
        <v>22603</v>
      </c>
      <c r="J2688" s="8" t="s">
        <v>28</v>
      </c>
      <c r="K2688" s="8" t="s">
        <v>30</v>
      </c>
      <c r="L2688" s="8" t="s">
        <v>22707</v>
      </c>
      <c r="M2688" s="8" t="s">
        <v>22713</v>
      </c>
      <c r="N2688" s="8" t="s">
        <v>10716</v>
      </c>
      <c r="O2688" s="8" t="s">
        <v>29842</v>
      </c>
      <c r="P2688" s="8" t="s">
        <v>45787</v>
      </c>
      <c r="Q2688" s="8" t="s">
        <v>22604</v>
      </c>
      <c r="R2688" s="8" t="s">
        <v>22605</v>
      </c>
      <c r="S2688" s="17" t="s">
        <v>22606</v>
      </c>
      <c r="T2688" s="18">
        <v>43020</v>
      </c>
      <c r="U2688" s="8">
        <v>0.625</v>
      </c>
      <c r="V2688" s="8">
        <v>0.64583333333333337</v>
      </c>
      <c r="W2688" s="8" t="s">
        <v>2155</v>
      </c>
      <c r="X2688" s="8" t="s">
        <v>22714</v>
      </c>
      <c r="Y2688" s="8" t="s">
        <v>45730</v>
      </c>
      <c r="Z2688" s="17" t="s">
        <v>22715</v>
      </c>
      <c r="AA2688" s="8" t="s">
        <v>22716</v>
      </c>
      <c r="AB2688" s="8" t="s">
        <v>22717</v>
      </c>
    </row>
    <row r="2689" spans="1:28" x14ac:dyDescent="0.2">
      <c r="A2689" s="8" t="s">
        <v>22718</v>
      </c>
      <c r="B2689" s="8" t="s">
        <v>22719</v>
      </c>
      <c r="C2689" s="8" t="s">
        <v>45743</v>
      </c>
      <c r="D2689" s="8" t="s">
        <v>45744</v>
      </c>
      <c r="E2689" s="8" t="s">
        <v>372</v>
      </c>
      <c r="F2689" s="8" t="s">
        <v>112</v>
      </c>
      <c r="G2689" s="8" t="s">
        <v>372</v>
      </c>
      <c r="H2689" s="8" t="s">
        <v>112</v>
      </c>
      <c r="I2689" s="8" t="s">
        <v>22603</v>
      </c>
      <c r="J2689" s="8" t="s">
        <v>28</v>
      </c>
      <c r="K2689" s="8" t="s">
        <v>30</v>
      </c>
      <c r="L2689" s="8" t="s">
        <v>22713</v>
      </c>
      <c r="M2689" s="8" t="s">
        <v>8300</v>
      </c>
      <c r="N2689" s="8" t="s">
        <v>10716</v>
      </c>
      <c r="O2689" s="8" t="s">
        <v>29842</v>
      </c>
      <c r="P2689" s="8" t="s">
        <v>45787</v>
      </c>
      <c r="Q2689" s="8" t="s">
        <v>22604</v>
      </c>
      <c r="R2689" s="8" t="s">
        <v>22605</v>
      </c>
      <c r="S2689" s="17" t="s">
        <v>22606</v>
      </c>
      <c r="T2689" s="18">
        <v>43020</v>
      </c>
      <c r="U2689" s="8">
        <v>0.64583333333333337</v>
      </c>
      <c r="V2689" s="8">
        <v>0.66666666666666663</v>
      </c>
      <c r="W2689" s="8" t="s">
        <v>2155</v>
      </c>
      <c r="X2689" s="8" t="s">
        <v>14256</v>
      </c>
      <c r="Y2689" s="8" t="s">
        <v>45730</v>
      </c>
      <c r="Z2689" s="17" t="s">
        <v>22720</v>
      </c>
      <c r="AA2689" s="8" t="s">
        <v>22721</v>
      </c>
      <c r="AB2689" s="8" t="s">
        <v>22722</v>
      </c>
    </row>
    <row r="2690" spans="1:28" x14ac:dyDescent="0.2">
      <c r="A2690" s="8" t="s">
        <v>22723</v>
      </c>
      <c r="B2690" s="8" t="s">
        <v>22724</v>
      </c>
      <c r="C2690" s="8" t="s">
        <v>45743</v>
      </c>
      <c r="D2690" s="8" t="s">
        <v>45744</v>
      </c>
      <c r="E2690" s="8" t="s">
        <v>382</v>
      </c>
      <c r="F2690" s="8" t="s">
        <v>112</v>
      </c>
      <c r="G2690" s="8" t="s">
        <v>382</v>
      </c>
      <c r="H2690" s="8" t="s">
        <v>112</v>
      </c>
      <c r="I2690" s="8" t="s">
        <v>22603</v>
      </c>
      <c r="J2690" s="8" t="s">
        <v>28</v>
      </c>
      <c r="K2690" s="8" t="s">
        <v>30</v>
      </c>
      <c r="L2690" s="8" t="s">
        <v>383</v>
      </c>
      <c r="M2690" s="8" t="s">
        <v>1834</v>
      </c>
      <c r="N2690" s="8" t="s">
        <v>10716</v>
      </c>
      <c r="O2690" s="8" t="s">
        <v>29842</v>
      </c>
      <c r="P2690" s="8" t="s">
        <v>45787</v>
      </c>
      <c r="Q2690" s="8" t="s">
        <v>22604</v>
      </c>
      <c r="R2690" s="8" t="s">
        <v>22605</v>
      </c>
      <c r="S2690" s="17" t="s">
        <v>22606</v>
      </c>
      <c r="T2690" s="18">
        <v>43021</v>
      </c>
      <c r="U2690" s="8">
        <v>0.25</v>
      </c>
      <c r="V2690" s="8">
        <v>0.29166666666666669</v>
      </c>
      <c r="W2690" s="8" t="s">
        <v>1495</v>
      </c>
      <c r="X2690" s="8" t="s">
        <v>22725</v>
      </c>
      <c r="Y2690" s="8" t="s">
        <v>45730</v>
      </c>
      <c r="Z2690" s="17" t="s">
        <v>22726</v>
      </c>
      <c r="AA2690" s="8" t="s">
        <v>22727</v>
      </c>
      <c r="AB2690" s="8" t="s">
        <v>22728</v>
      </c>
    </row>
    <row r="2691" spans="1:28" x14ac:dyDescent="0.2">
      <c r="A2691" s="8" t="s">
        <v>22729</v>
      </c>
      <c r="B2691" s="8" t="s">
        <v>22730</v>
      </c>
      <c r="C2691" s="8" t="s">
        <v>45743</v>
      </c>
      <c r="D2691" s="8" t="s">
        <v>45744</v>
      </c>
      <c r="E2691" s="8" t="s">
        <v>382</v>
      </c>
      <c r="F2691" s="8" t="s">
        <v>112</v>
      </c>
      <c r="G2691" s="8" t="s">
        <v>382</v>
      </c>
      <c r="H2691" s="8" t="s">
        <v>112</v>
      </c>
      <c r="I2691" s="8" t="s">
        <v>22603</v>
      </c>
      <c r="J2691" s="8" t="s">
        <v>28</v>
      </c>
      <c r="K2691" s="8" t="s">
        <v>30</v>
      </c>
      <c r="L2691" s="8" t="s">
        <v>1834</v>
      </c>
      <c r="M2691" s="8" t="s">
        <v>22731</v>
      </c>
      <c r="N2691" s="8" t="s">
        <v>10716</v>
      </c>
      <c r="O2691" s="8" t="s">
        <v>29842</v>
      </c>
      <c r="P2691" s="8" t="s">
        <v>45787</v>
      </c>
      <c r="Q2691" s="8" t="s">
        <v>22604</v>
      </c>
      <c r="R2691" s="8" t="s">
        <v>22605</v>
      </c>
      <c r="S2691" s="17" t="s">
        <v>22606</v>
      </c>
      <c r="T2691" s="18">
        <v>43021</v>
      </c>
      <c r="U2691" s="8">
        <v>0.29166666666666669</v>
      </c>
      <c r="V2691" s="8">
        <v>0.3125</v>
      </c>
      <c r="W2691" s="8" t="s">
        <v>2155</v>
      </c>
      <c r="X2691" s="8" t="s">
        <v>22732</v>
      </c>
      <c r="Y2691" s="8" t="s">
        <v>45730</v>
      </c>
      <c r="Z2691" s="17" t="s">
        <v>22733</v>
      </c>
      <c r="AA2691" s="8" t="s">
        <v>22734</v>
      </c>
      <c r="AB2691" s="8" t="s">
        <v>22735</v>
      </c>
    </row>
    <row r="2692" spans="1:28" x14ac:dyDescent="0.2">
      <c r="A2692" s="8" t="s">
        <v>22736</v>
      </c>
      <c r="B2692" s="8" t="s">
        <v>22737</v>
      </c>
      <c r="C2692" s="8" t="s">
        <v>45743</v>
      </c>
      <c r="D2692" s="8" t="s">
        <v>45744</v>
      </c>
      <c r="E2692" s="8" t="s">
        <v>382</v>
      </c>
      <c r="F2692" s="8" t="s">
        <v>112</v>
      </c>
      <c r="G2692" s="8" t="s">
        <v>382</v>
      </c>
      <c r="H2692" s="8" t="s">
        <v>112</v>
      </c>
      <c r="I2692" s="8" t="s">
        <v>22603</v>
      </c>
      <c r="J2692" s="8" t="s">
        <v>28</v>
      </c>
      <c r="K2692" s="8" t="s">
        <v>30</v>
      </c>
      <c r="L2692" s="8" t="s">
        <v>22731</v>
      </c>
      <c r="M2692" s="8" t="s">
        <v>8335</v>
      </c>
      <c r="N2692" s="8" t="s">
        <v>10716</v>
      </c>
      <c r="O2692" s="8" t="s">
        <v>29842</v>
      </c>
      <c r="P2692" s="8" t="s">
        <v>45787</v>
      </c>
      <c r="Q2692" s="8" t="s">
        <v>22604</v>
      </c>
      <c r="R2692" s="8" t="s">
        <v>22605</v>
      </c>
      <c r="S2692" s="17" t="s">
        <v>22606</v>
      </c>
      <c r="T2692" s="18">
        <v>43021</v>
      </c>
      <c r="U2692" s="8">
        <v>0.3125</v>
      </c>
      <c r="V2692" s="8">
        <v>0.58333333333333337</v>
      </c>
      <c r="W2692" s="8" t="s">
        <v>996</v>
      </c>
      <c r="X2692" s="8" t="s">
        <v>22732</v>
      </c>
      <c r="Y2692" s="8" t="s">
        <v>45730</v>
      </c>
      <c r="Z2692" s="17" t="s">
        <v>22738</v>
      </c>
      <c r="AA2692" s="8" t="s">
        <v>22739</v>
      </c>
      <c r="AB2692" s="8" t="s">
        <v>22740</v>
      </c>
    </row>
    <row r="2693" spans="1:28" x14ac:dyDescent="0.2">
      <c r="A2693" s="8" t="s">
        <v>22741</v>
      </c>
      <c r="B2693" s="8" t="s">
        <v>22742</v>
      </c>
      <c r="C2693" s="8" t="s">
        <v>45743</v>
      </c>
      <c r="D2693" s="8" t="s">
        <v>45744</v>
      </c>
      <c r="E2693" s="8" t="s">
        <v>113</v>
      </c>
      <c r="F2693" s="8" t="s">
        <v>112</v>
      </c>
      <c r="G2693" s="8" t="s">
        <v>113</v>
      </c>
      <c r="H2693" s="8" t="s">
        <v>112</v>
      </c>
      <c r="I2693" s="8" t="s">
        <v>22603</v>
      </c>
      <c r="J2693" s="8" t="s">
        <v>28</v>
      </c>
      <c r="K2693" s="8" t="s">
        <v>30</v>
      </c>
      <c r="L2693" s="8" t="s">
        <v>409</v>
      </c>
      <c r="M2693" s="8" t="s">
        <v>759</v>
      </c>
      <c r="N2693" s="8" t="s">
        <v>10716</v>
      </c>
      <c r="O2693" s="8" t="s">
        <v>29842</v>
      </c>
      <c r="P2693" s="8" t="s">
        <v>45787</v>
      </c>
      <c r="Q2693" s="8" t="s">
        <v>22604</v>
      </c>
      <c r="R2693" s="8" t="s">
        <v>22605</v>
      </c>
      <c r="S2693" s="17" t="s">
        <v>22606</v>
      </c>
      <c r="T2693" s="18">
        <v>43024</v>
      </c>
      <c r="U2693" s="8">
        <v>0.25</v>
      </c>
      <c r="V2693" s="8">
        <v>0.66666666666666663</v>
      </c>
      <c r="W2693" s="8" t="s">
        <v>792</v>
      </c>
      <c r="X2693" s="8" t="s">
        <v>22743</v>
      </c>
      <c r="Y2693" s="8" t="s">
        <v>45730</v>
      </c>
      <c r="Z2693" s="17" t="s">
        <v>22744</v>
      </c>
      <c r="AA2693" s="8" t="s">
        <v>22745</v>
      </c>
      <c r="AB2693" s="8" t="s">
        <v>22746</v>
      </c>
    </row>
    <row r="2694" spans="1:28" x14ac:dyDescent="0.2">
      <c r="A2694" s="8" t="s">
        <v>22747</v>
      </c>
      <c r="B2694" s="8" t="s">
        <v>22748</v>
      </c>
      <c r="C2694" s="8" t="s">
        <v>45743</v>
      </c>
      <c r="D2694" s="8" t="s">
        <v>45744</v>
      </c>
      <c r="E2694" s="8" t="s">
        <v>123</v>
      </c>
      <c r="F2694" s="8" t="s">
        <v>112</v>
      </c>
      <c r="G2694" s="8" t="s">
        <v>123</v>
      </c>
      <c r="H2694" s="8" t="s">
        <v>112</v>
      </c>
      <c r="I2694" s="8" t="s">
        <v>22603</v>
      </c>
      <c r="J2694" s="8" t="s">
        <v>28</v>
      </c>
      <c r="K2694" s="8" t="s">
        <v>30</v>
      </c>
      <c r="L2694" s="8" t="s">
        <v>418</v>
      </c>
      <c r="M2694" s="8" t="s">
        <v>1071</v>
      </c>
      <c r="N2694" s="8" t="s">
        <v>10716</v>
      </c>
      <c r="O2694" s="8" t="s">
        <v>29842</v>
      </c>
      <c r="P2694" s="8" t="s">
        <v>45787</v>
      </c>
      <c r="Q2694" s="8" t="s">
        <v>22604</v>
      </c>
      <c r="R2694" s="8" t="s">
        <v>22605</v>
      </c>
      <c r="S2694" s="17" t="s">
        <v>22606</v>
      </c>
      <c r="T2694" s="18">
        <v>43025</v>
      </c>
      <c r="U2694" s="8">
        <v>0.25</v>
      </c>
      <c r="V2694" s="8">
        <v>0.29166666666666669</v>
      </c>
      <c r="W2694" s="8" t="s">
        <v>1495</v>
      </c>
      <c r="X2694" s="8" t="s">
        <v>22749</v>
      </c>
      <c r="Y2694" s="8" t="s">
        <v>45730</v>
      </c>
      <c r="Z2694" s="17" t="s">
        <v>22750</v>
      </c>
      <c r="AA2694" s="8" t="s">
        <v>22751</v>
      </c>
      <c r="AB2694" s="8" t="s">
        <v>22752</v>
      </c>
    </row>
    <row r="2695" spans="1:28" x14ac:dyDescent="0.2">
      <c r="A2695" s="8" t="s">
        <v>22753</v>
      </c>
      <c r="B2695" s="8" t="s">
        <v>22754</v>
      </c>
      <c r="C2695" s="8" t="s">
        <v>45743</v>
      </c>
      <c r="D2695" s="8" t="s">
        <v>45744</v>
      </c>
      <c r="E2695" s="8" t="s">
        <v>123</v>
      </c>
      <c r="F2695" s="8" t="s">
        <v>112</v>
      </c>
      <c r="G2695" s="8" t="s">
        <v>123</v>
      </c>
      <c r="H2695" s="8" t="s">
        <v>112</v>
      </c>
      <c r="I2695" s="8" t="s">
        <v>22603</v>
      </c>
      <c r="J2695" s="8" t="s">
        <v>28</v>
      </c>
      <c r="K2695" s="8" t="s">
        <v>30</v>
      </c>
      <c r="L2695" s="8" t="s">
        <v>1071</v>
      </c>
      <c r="M2695" s="8" t="s">
        <v>8365</v>
      </c>
      <c r="N2695" s="8" t="s">
        <v>10716</v>
      </c>
      <c r="O2695" s="8" t="s">
        <v>29842</v>
      </c>
      <c r="P2695" s="8" t="s">
        <v>45787</v>
      </c>
      <c r="Q2695" s="8" t="s">
        <v>22604</v>
      </c>
      <c r="R2695" s="8" t="s">
        <v>22605</v>
      </c>
      <c r="S2695" s="17" t="s">
        <v>22606</v>
      </c>
      <c r="T2695" s="18">
        <v>43025</v>
      </c>
      <c r="U2695" s="8">
        <v>0.29166666666666669</v>
      </c>
      <c r="V2695" s="8">
        <v>0.33333333333333331</v>
      </c>
      <c r="W2695" s="8" t="s">
        <v>1495</v>
      </c>
      <c r="X2695" s="8" t="s">
        <v>22755</v>
      </c>
      <c r="Y2695" s="8" t="s">
        <v>45730</v>
      </c>
      <c r="Z2695" s="17" t="s">
        <v>22756</v>
      </c>
      <c r="AA2695" s="8" t="s">
        <v>22757</v>
      </c>
      <c r="AB2695" s="8" t="s">
        <v>22758</v>
      </c>
    </row>
    <row r="2696" spans="1:28" x14ac:dyDescent="0.2">
      <c r="A2696" s="8" t="s">
        <v>22759</v>
      </c>
      <c r="B2696" s="8" t="s">
        <v>22760</v>
      </c>
      <c r="C2696" s="8" t="s">
        <v>45743</v>
      </c>
      <c r="D2696" s="8" t="s">
        <v>45744</v>
      </c>
      <c r="E2696" s="8" t="s">
        <v>123</v>
      </c>
      <c r="F2696" s="8" t="s">
        <v>112</v>
      </c>
      <c r="G2696" s="8" t="s">
        <v>123</v>
      </c>
      <c r="H2696" s="8" t="s">
        <v>112</v>
      </c>
      <c r="I2696" s="8" t="s">
        <v>22603</v>
      </c>
      <c r="J2696" s="8" t="s">
        <v>28</v>
      </c>
      <c r="K2696" s="8" t="s">
        <v>30</v>
      </c>
      <c r="L2696" s="8" t="s">
        <v>8365</v>
      </c>
      <c r="M2696" s="8" t="s">
        <v>6000</v>
      </c>
      <c r="N2696" s="8" t="s">
        <v>10716</v>
      </c>
      <c r="O2696" s="8" t="s">
        <v>29842</v>
      </c>
      <c r="P2696" s="8" t="s">
        <v>45787</v>
      </c>
      <c r="Q2696" s="8" t="s">
        <v>22604</v>
      </c>
      <c r="R2696" s="8" t="s">
        <v>22605</v>
      </c>
      <c r="S2696" s="17" t="s">
        <v>22606</v>
      </c>
      <c r="T2696" s="18">
        <v>43025</v>
      </c>
      <c r="U2696" s="8">
        <v>0.33333333333333331</v>
      </c>
      <c r="V2696" s="8">
        <v>0.375</v>
      </c>
      <c r="W2696" s="8" t="s">
        <v>1495</v>
      </c>
      <c r="X2696" s="8" t="s">
        <v>22761</v>
      </c>
      <c r="Y2696" s="8" t="s">
        <v>45730</v>
      </c>
      <c r="Z2696" s="17" t="s">
        <v>22762</v>
      </c>
      <c r="AA2696" s="8" t="s">
        <v>22763</v>
      </c>
      <c r="AB2696" s="8" t="s">
        <v>22764</v>
      </c>
    </row>
    <row r="2697" spans="1:28" x14ac:dyDescent="0.2">
      <c r="A2697" s="8" t="s">
        <v>22765</v>
      </c>
      <c r="B2697" s="8" t="s">
        <v>22766</v>
      </c>
      <c r="C2697" s="8" t="s">
        <v>45743</v>
      </c>
      <c r="D2697" s="8" t="s">
        <v>45744</v>
      </c>
      <c r="E2697" s="8" t="s">
        <v>123</v>
      </c>
      <c r="F2697" s="8" t="s">
        <v>112</v>
      </c>
      <c r="G2697" s="8" t="s">
        <v>123</v>
      </c>
      <c r="H2697" s="8" t="s">
        <v>112</v>
      </c>
      <c r="I2697" s="8" t="s">
        <v>22603</v>
      </c>
      <c r="J2697" s="8" t="s">
        <v>28</v>
      </c>
      <c r="K2697" s="8" t="s">
        <v>30</v>
      </c>
      <c r="L2697" s="8" t="s">
        <v>6000</v>
      </c>
      <c r="M2697" s="8" t="s">
        <v>8371</v>
      </c>
      <c r="N2697" s="8" t="s">
        <v>10716</v>
      </c>
      <c r="O2697" s="8" t="s">
        <v>29842</v>
      </c>
      <c r="P2697" s="8" t="s">
        <v>45787</v>
      </c>
      <c r="Q2697" s="8" t="s">
        <v>22604</v>
      </c>
      <c r="R2697" s="8" t="s">
        <v>22605</v>
      </c>
      <c r="S2697" s="17" t="s">
        <v>22606</v>
      </c>
      <c r="T2697" s="18">
        <v>43025</v>
      </c>
      <c r="U2697" s="8">
        <v>0.375</v>
      </c>
      <c r="V2697" s="8">
        <v>0.41666666666666669</v>
      </c>
      <c r="W2697" s="8" t="s">
        <v>1495</v>
      </c>
      <c r="X2697" s="8" t="s">
        <v>22767</v>
      </c>
      <c r="Y2697" s="8" t="s">
        <v>45730</v>
      </c>
      <c r="Z2697" s="17" t="s">
        <v>22768</v>
      </c>
      <c r="AA2697" s="8" t="s">
        <v>22769</v>
      </c>
      <c r="AB2697" s="8" t="s">
        <v>22770</v>
      </c>
    </row>
    <row r="2698" spans="1:28" x14ac:dyDescent="0.2">
      <c r="A2698" s="8" t="s">
        <v>22771</v>
      </c>
      <c r="B2698" s="8" t="s">
        <v>22772</v>
      </c>
      <c r="C2698" s="8" t="s">
        <v>45743</v>
      </c>
      <c r="D2698" s="8" t="s">
        <v>45744</v>
      </c>
      <c r="E2698" s="8" t="s">
        <v>123</v>
      </c>
      <c r="F2698" s="8" t="s">
        <v>112</v>
      </c>
      <c r="G2698" s="8" t="s">
        <v>123</v>
      </c>
      <c r="H2698" s="8" t="s">
        <v>112</v>
      </c>
      <c r="I2698" s="8" t="s">
        <v>22603</v>
      </c>
      <c r="J2698" s="8" t="s">
        <v>28</v>
      </c>
      <c r="K2698" s="8" t="s">
        <v>30</v>
      </c>
      <c r="L2698" s="8" t="s">
        <v>8371</v>
      </c>
      <c r="M2698" s="8" t="s">
        <v>22773</v>
      </c>
      <c r="N2698" s="8" t="s">
        <v>10716</v>
      </c>
      <c r="O2698" s="8" t="s">
        <v>29842</v>
      </c>
      <c r="P2698" s="8" t="s">
        <v>45787</v>
      </c>
      <c r="Q2698" s="8" t="s">
        <v>22604</v>
      </c>
      <c r="R2698" s="8" t="s">
        <v>22605</v>
      </c>
      <c r="S2698" s="17" t="s">
        <v>22606</v>
      </c>
      <c r="T2698" s="18">
        <v>43025</v>
      </c>
      <c r="U2698" s="8">
        <v>0.41666666666666669</v>
      </c>
      <c r="V2698" s="8">
        <v>0.45833333333333331</v>
      </c>
      <c r="W2698" s="8" t="s">
        <v>1495</v>
      </c>
      <c r="X2698" s="8" t="s">
        <v>22774</v>
      </c>
      <c r="Y2698" s="8" t="s">
        <v>45730</v>
      </c>
      <c r="Z2698" s="17" t="s">
        <v>22775</v>
      </c>
      <c r="AA2698" s="8" t="s">
        <v>22776</v>
      </c>
      <c r="AB2698" s="8" t="s">
        <v>22777</v>
      </c>
    </row>
    <row r="2699" spans="1:28" x14ac:dyDescent="0.2">
      <c r="A2699" s="8" t="s">
        <v>22778</v>
      </c>
      <c r="B2699" s="8" t="s">
        <v>22779</v>
      </c>
      <c r="C2699" s="8" t="s">
        <v>45743</v>
      </c>
      <c r="D2699" s="8" t="s">
        <v>45744</v>
      </c>
      <c r="E2699" s="8" t="s">
        <v>123</v>
      </c>
      <c r="F2699" s="8" t="s">
        <v>112</v>
      </c>
      <c r="G2699" s="8" t="s">
        <v>123</v>
      </c>
      <c r="H2699" s="8" t="s">
        <v>112</v>
      </c>
      <c r="I2699" s="8" t="s">
        <v>22603</v>
      </c>
      <c r="J2699" s="8" t="s">
        <v>28</v>
      </c>
      <c r="K2699" s="8" t="s">
        <v>30</v>
      </c>
      <c r="L2699" s="8" t="s">
        <v>22773</v>
      </c>
      <c r="M2699" s="8" t="s">
        <v>768</v>
      </c>
      <c r="N2699" s="8" t="s">
        <v>10716</v>
      </c>
      <c r="O2699" s="8" t="s">
        <v>29842</v>
      </c>
      <c r="P2699" s="8" t="s">
        <v>45787</v>
      </c>
      <c r="Q2699" s="8" t="s">
        <v>22604</v>
      </c>
      <c r="R2699" s="8" t="s">
        <v>22605</v>
      </c>
      <c r="S2699" s="17" t="s">
        <v>22606</v>
      </c>
      <c r="T2699" s="18">
        <v>43025</v>
      </c>
      <c r="U2699" s="8">
        <v>0.45833333333333331</v>
      </c>
      <c r="V2699" s="8">
        <v>0.66666666666666663</v>
      </c>
      <c r="W2699" s="8" t="s">
        <v>773</v>
      </c>
      <c r="X2699" s="8" t="s">
        <v>22780</v>
      </c>
      <c r="Y2699" s="8" t="s">
        <v>45730</v>
      </c>
      <c r="Z2699" s="17" t="s">
        <v>22781</v>
      </c>
      <c r="AA2699" s="8" t="s">
        <v>22782</v>
      </c>
      <c r="AB2699" s="8" t="s">
        <v>22783</v>
      </c>
    </row>
    <row r="2700" spans="1:28" x14ac:dyDescent="0.2">
      <c r="A2700" s="8" t="s">
        <v>22784</v>
      </c>
      <c r="B2700" s="8" t="s">
        <v>22785</v>
      </c>
      <c r="C2700" s="8" t="s">
        <v>45743</v>
      </c>
      <c r="D2700" s="8" t="s">
        <v>45744</v>
      </c>
      <c r="E2700" s="8" t="s">
        <v>134</v>
      </c>
      <c r="F2700" s="8" t="s">
        <v>133</v>
      </c>
      <c r="G2700" s="8" t="s">
        <v>134</v>
      </c>
      <c r="H2700" s="8" t="s">
        <v>133</v>
      </c>
      <c r="I2700" s="8" t="s">
        <v>22603</v>
      </c>
      <c r="J2700" s="8" t="s">
        <v>28</v>
      </c>
      <c r="K2700" s="8" t="s">
        <v>30</v>
      </c>
      <c r="L2700" s="8" t="s">
        <v>2047</v>
      </c>
      <c r="M2700" s="8" t="s">
        <v>22786</v>
      </c>
      <c r="N2700" s="8" t="s">
        <v>10716</v>
      </c>
      <c r="O2700" s="8" t="s">
        <v>29842</v>
      </c>
      <c r="P2700" s="8" t="s">
        <v>45787</v>
      </c>
      <c r="Q2700" s="8" t="s">
        <v>22604</v>
      </c>
      <c r="R2700" s="8" t="s">
        <v>22605</v>
      </c>
      <c r="S2700" s="17" t="s">
        <v>22606</v>
      </c>
      <c r="T2700" s="18">
        <v>43026</v>
      </c>
      <c r="U2700" s="8">
        <v>0.25</v>
      </c>
      <c r="V2700" s="8">
        <v>0.375</v>
      </c>
      <c r="W2700" s="8" t="s">
        <v>1283</v>
      </c>
      <c r="X2700" s="8" t="s">
        <v>22780</v>
      </c>
      <c r="Y2700" s="8" t="s">
        <v>45730</v>
      </c>
      <c r="Z2700" s="17" t="s">
        <v>22787</v>
      </c>
      <c r="AA2700" s="8" t="s">
        <v>22788</v>
      </c>
      <c r="AB2700" s="8" t="s">
        <v>22789</v>
      </c>
    </row>
    <row r="2701" spans="1:28" x14ac:dyDescent="0.2">
      <c r="A2701" s="8" t="s">
        <v>22790</v>
      </c>
      <c r="B2701" s="8" t="s">
        <v>22791</v>
      </c>
      <c r="C2701" s="8" t="s">
        <v>45743</v>
      </c>
      <c r="D2701" s="8" t="s">
        <v>45744</v>
      </c>
      <c r="E2701" s="8" t="s">
        <v>134</v>
      </c>
      <c r="F2701" s="8" t="s">
        <v>133</v>
      </c>
      <c r="G2701" s="8" t="s">
        <v>134</v>
      </c>
      <c r="H2701" s="8" t="s">
        <v>133</v>
      </c>
      <c r="I2701" s="8" t="s">
        <v>22603</v>
      </c>
      <c r="J2701" s="8" t="s">
        <v>28</v>
      </c>
      <c r="K2701" s="8" t="s">
        <v>30</v>
      </c>
      <c r="L2701" s="8" t="s">
        <v>22786</v>
      </c>
      <c r="M2701" s="8" t="s">
        <v>14329</v>
      </c>
      <c r="N2701" s="8" t="s">
        <v>10716</v>
      </c>
      <c r="O2701" s="8" t="s">
        <v>29842</v>
      </c>
      <c r="P2701" s="8" t="s">
        <v>45787</v>
      </c>
      <c r="Q2701" s="8" t="s">
        <v>22604</v>
      </c>
      <c r="R2701" s="8" t="s">
        <v>22605</v>
      </c>
      <c r="S2701" s="17" t="s">
        <v>22606</v>
      </c>
      <c r="T2701" s="18">
        <v>43026</v>
      </c>
      <c r="U2701" s="8">
        <v>0.375</v>
      </c>
      <c r="V2701" s="8">
        <v>0.45833333333333331</v>
      </c>
      <c r="W2701" s="8" t="s">
        <v>1100</v>
      </c>
      <c r="X2701" s="8" t="s">
        <v>22792</v>
      </c>
      <c r="Y2701" s="8" t="s">
        <v>45730</v>
      </c>
      <c r="Z2701" s="17" t="s">
        <v>22793</v>
      </c>
      <c r="AA2701" s="8" t="s">
        <v>22794</v>
      </c>
      <c r="AB2701" s="8" t="s">
        <v>22795</v>
      </c>
    </row>
    <row r="2702" spans="1:28" x14ac:dyDescent="0.2">
      <c r="A2702" s="8" t="s">
        <v>22796</v>
      </c>
      <c r="B2702" s="8" t="s">
        <v>22797</v>
      </c>
      <c r="C2702" s="8" t="s">
        <v>45743</v>
      </c>
      <c r="D2702" s="8" t="s">
        <v>45744</v>
      </c>
      <c r="E2702" s="8" t="s">
        <v>134</v>
      </c>
      <c r="F2702" s="8" t="s">
        <v>133</v>
      </c>
      <c r="G2702" s="8" t="s">
        <v>134</v>
      </c>
      <c r="H2702" s="8" t="s">
        <v>133</v>
      </c>
      <c r="I2702" s="8" t="s">
        <v>22603</v>
      </c>
      <c r="J2702" s="8" t="s">
        <v>28</v>
      </c>
      <c r="K2702" s="8" t="s">
        <v>30</v>
      </c>
      <c r="L2702" s="8" t="s">
        <v>14329</v>
      </c>
      <c r="M2702" s="8" t="s">
        <v>14349</v>
      </c>
      <c r="N2702" s="8" t="s">
        <v>10716</v>
      </c>
      <c r="O2702" s="8" t="s">
        <v>29842</v>
      </c>
      <c r="P2702" s="8" t="s">
        <v>45787</v>
      </c>
      <c r="Q2702" s="8" t="s">
        <v>22604</v>
      </c>
      <c r="R2702" s="8" t="s">
        <v>22605</v>
      </c>
      <c r="S2702" s="17" t="s">
        <v>22606</v>
      </c>
      <c r="T2702" s="18">
        <v>43026</v>
      </c>
      <c r="U2702" s="8">
        <v>0.45833333333333331</v>
      </c>
      <c r="V2702" s="8">
        <v>0.5625</v>
      </c>
      <c r="W2702" s="8" t="s">
        <v>1387</v>
      </c>
      <c r="X2702" s="8" t="s">
        <v>22798</v>
      </c>
      <c r="Y2702" s="8" t="s">
        <v>45730</v>
      </c>
      <c r="Z2702" s="17" t="s">
        <v>22799</v>
      </c>
      <c r="AA2702" s="8" t="s">
        <v>22800</v>
      </c>
      <c r="AB2702" s="8" t="s">
        <v>22801</v>
      </c>
    </row>
    <row r="2703" spans="1:28" x14ac:dyDescent="0.2">
      <c r="A2703" s="8" t="s">
        <v>22802</v>
      </c>
      <c r="B2703" s="8" t="s">
        <v>22803</v>
      </c>
      <c r="C2703" s="8" t="s">
        <v>45743</v>
      </c>
      <c r="D2703" s="8" t="s">
        <v>45744</v>
      </c>
      <c r="E2703" s="8" t="s">
        <v>134</v>
      </c>
      <c r="F2703" s="8" t="s">
        <v>133</v>
      </c>
      <c r="G2703" s="8" t="s">
        <v>134</v>
      </c>
      <c r="H2703" s="8" t="s">
        <v>133</v>
      </c>
      <c r="I2703" s="8" t="s">
        <v>22603</v>
      </c>
      <c r="J2703" s="8" t="s">
        <v>28</v>
      </c>
      <c r="K2703" s="8" t="s">
        <v>30</v>
      </c>
      <c r="L2703" s="8" t="s">
        <v>14349</v>
      </c>
      <c r="M2703" s="8" t="s">
        <v>775</v>
      </c>
      <c r="N2703" s="8" t="s">
        <v>10716</v>
      </c>
      <c r="O2703" s="8" t="s">
        <v>29842</v>
      </c>
      <c r="P2703" s="8" t="s">
        <v>45787</v>
      </c>
      <c r="Q2703" s="8" t="s">
        <v>22604</v>
      </c>
      <c r="R2703" s="8" t="s">
        <v>22605</v>
      </c>
      <c r="S2703" s="17" t="s">
        <v>22606</v>
      </c>
      <c r="T2703" s="18">
        <v>43026</v>
      </c>
      <c r="U2703" s="8">
        <v>0.5625</v>
      </c>
      <c r="V2703" s="8">
        <v>0.66666666666666663</v>
      </c>
      <c r="W2703" s="8" t="s">
        <v>1387</v>
      </c>
      <c r="X2703" s="8" t="s">
        <v>22804</v>
      </c>
      <c r="Y2703" s="8" t="s">
        <v>45730</v>
      </c>
      <c r="Z2703" s="17" t="s">
        <v>22805</v>
      </c>
      <c r="AA2703" s="8" t="s">
        <v>22806</v>
      </c>
      <c r="AB2703" s="8" t="s">
        <v>22807</v>
      </c>
    </row>
    <row r="2704" spans="1:28" x14ac:dyDescent="0.2">
      <c r="A2704" s="8" t="s">
        <v>22808</v>
      </c>
      <c r="B2704" s="8" t="s">
        <v>22809</v>
      </c>
      <c r="C2704" s="8" t="s">
        <v>45743</v>
      </c>
      <c r="D2704" s="8" t="s">
        <v>45744</v>
      </c>
      <c r="E2704" s="8" t="s">
        <v>144</v>
      </c>
      <c r="F2704" s="8" t="s">
        <v>133</v>
      </c>
      <c r="G2704" s="8" t="s">
        <v>144</v>
      </c>
      <c r="H2704" s="8" t="s">
        <v>133</v>
      </c>
      <c r="I2704" s="8" t="s">
        <v>22603</v>
      </c>
      <c r="J2704" s="8" t="s">
        <v>28</v>
      </c>
      <c r="K2704" s="8" t="s">
        <v>30</v>
      </c>
      <c r="L2704" s="8" t="s">
        <v>2054</v>
      </c>
      <c r="M2704" s="8" t="s">
        <v>5376</v>
      </c>
      <c r="N2704" s="8" t="s">
        <v>10716</v>
      </c>
      <c r="O2704" s="8" t="s">
        <v>29842</v>
      </c>
      <c r="P2704" s="8" t="s">
        <v>45787</v>
      </c>
      <c r="Q2704" s="8" t="s">
        <v>22604</v>
      </c>
      <c r="R2704" s="8" t="s">
        <v>22605</v>
      </c>
      <c r="S2704" s="17" t="s">
        <v>22606</v>
      </c>
      <c r="T2704" s="18">
        <v>43027</v>
      </c>
      <c r="U2704" s="8">
        <v>0.25</v>
      </c>
      <c r="V2704" s="8">
        <v>0.33333333333333331</v>
      </c>
      <c r="W2704" s="8" t="s">
        <v>1100</v>
      </c>
      <c r="X2704" s="8" t="s">
        <v>22810</v>
      </c>
      <c r="Y2704" s="8" t="s">
        <v>45730</v>
      </c>
      <c r="Z2704" s="17" t="s">
        <v>22811</v>
      </c>
      <c r="AA2704" s="8" t="s">
        <v>22812</v>
      </c>
      <c r="AB2704" s="8" t="s">
        <v>22813</v>
      </c>
    </row>
    <row r="2705" spans="1:28" x14ac:dyDescent="0.2">
      <c r="A2705" s="8" t="s">
        <v>22814</v>
      </c>
      <c r="B2705" s="8" t="s">
        <v>22815</v>
      </c>
      <c r="C2705" s="8" t="s">
        <v>45743</v>
      </c>
      <c r="D2705" s="8" t="s">
        <v>45744</v>
      </c>
      <c r="E2705" s="8" t="s">
        <v>144</v>
      </c>
      <c r="F2705" s="8" t="s">
        <v>133</v>
      </c>
      <c r="G2705" s="8" t="s">
        <v>144</v>
      </c>
      <c r="H2705" s="8" t="s">
        <v>133</v>
      </c>
      <c r="I2705" s="8" t="s">
        <v>22603</v>
      </c>
      <c r="J2705" s="8" t="s">
        <v>28</v>
      </c>
      <c r="K2705" s="8" t="s">
        <v>30</v>
      </c>
      <c r="L2705" s="8" t="s">
        <v>5376</v>
      </c>
      <c r="M2705" s="8" t="s">
        <v>5384</v>
      </c>
      <c r="N2705" s="8" t="s">
        <v>10716</v>
      </c>
      <c r="O2705" s="8" t="s">
        <v>29842</v>
      </c>
      <c r="P2705" s="8" t="s">
        <v>45787</v>
      </c>
      <c r="Q2705" s="8" t="s">
        <v>22604</v>
      </c>
      <c r="R2705" s="8" t="s">
        <v>22605</v>
      </c>
      <c r="S2705" s="17" t="s">
        <v>22606</v>
      </c>
      <c r="T2705" s="18">
        <v>43027</v>
      </c>
      <c r="U2705" s="8">
        <v>0.33333333333333331</v>
      </c>
      <c r="V2705" s="8">
        <v>0.41666666666666669</v>
      </c>
      <c r="W2705" s="8" t="s">
        <v>1100</v>
      </c>
      <c r="X2705" s="8" t="s">
        <v>22816</v>
      </c>
      <c r="Y2705" s="8" t="s">
        <v>45730</v>
      </c>
      <c r="Z2705" s="17" t="s">
        <v>22817</v>
      </c>
      <c r="AA2705" s="8" t="s">
        <v>22818</v>
      </c>
      <c r="AB2705" s="8" t="s">
        <v>22819</v>
      </c>
    </row>
    <row r="2706" spans="1:28" x14ac:dyDescent="0.2">
      <c r="A2706" s="8" t="s">
        <v>22820</v>
      </c>
      <c r="B2706" s="8" t="s">
        <v>22821</v>
      </c>
      <c r="C2706" s="8" t="s">
        <v>45743</v>
      </c>
      <c r="D2706" s="8" t="s">
        <v>45744</v>
      </c>
      <c r="E2706" s="8" t="s">
        <v>144</v>
      </c>
      <c r="F2706" s="8" t="s">
        <v>133</v>
      </c>
      <c r="G2706" s="8" t="s">
        <v>144</v>
      </c>
      <c r="H2706" s="8" t="s">
        <v>133</v>
      </c>
      <c r="I2706" s="8" t="s">
        <v>22603</v>
      </c>
      <c r="J2706" s="8" t="s">
        <v>28</v>
      </c>
      <c r="K2706" s="8" t="s">
        <v>30</v>
      </c>
      <c r="L2706" s="8" t="s">
        <v>5384</v>
      </c>
      <c r="M2706" s="8" t="s">
        <v>5389</v>
      </c>
      <c r="N2706" s="8" t="s">
        <v>10716</v>
      </c>
      <c r="O2706" s="8" t="s">
        <v>29842</v>
      </c>
      <c r="P2706" s="8" t="s">
        <v>45787</v>
      </c>
      <c r="Q2706" s="8" t="s">
        <v>22604</v>
      </c>
      <c r="R2706" s="8" t="s">
        <v>22605</v>
      </c>
      <c r="S2706" s="17" t="s">
        <v>22606</v>
      </c>
      <c r="T2706" s="18">
        <v>43027</v>
      </c>
      <c r="U2706" s="8">
        <v>0.41666666666666669</v>
      </c>
      <c r="V2706" s="8">
        <v>0.5</v>
      </c>
      <c r="W2706" s="8" t="s">
        <v>1100</v>
      </c>
      <c r="X2706" s="8" t="s">
        <v>22822</v>
      </c>
      <c r="Y2706" s="8" t="s">
        <v>45730</v>
      </c>
      <c r="Z2706" s="17" t="s">
        <v>22823</v>
      </c>
      <c r="AA2706" s="8" t="s">
        <v>22824</v>
      </c>
      <c r="AB2706" s="8" t="s">
        <v>22825</v>
      </c>
    </row>
    <row r="2707" spans="1:28" x14ac:dyDescent="0.2">
      <c r="A2707" s="8" t="s">
        <v>22826</v>
      </c>
      <c r="B2707" s="8" t="s">
        <v>22827</v>
      </c>
      <c r="C2707" s="8" t="s">
        <v>45743</v>
      </c>
      <c r="D2707" s="8" t="s">
        <v>45744</v>
      </c>
      <c r="E2707" s="8" t="s">
        <v>144</v>
      </c>
      <c r="F2707" s="8" t="s">
        <v>133</v>
      </c>
      <c r="G2707" s="8" t="s">
        <v>144</v>
      </c>
      <c r="H2707" s="8" t="s">
        <v>133</v>
      </c>
      <c r="I2707" s="8" t="s">
        <v>22603</v>
      </c>
      <c r="J2707" s="8" t="s">
        <v>28</v>
      </c>
      <c r="K2707" s="8" t="s">
        <v>30</v>
      </c>
      <c r="L2707" s="8" t="s">
        <v>5389</v>
      </c>
      <c r="M2707" s="8" t="s">
        <v>8434</v>
      </c>
      <c r="N2707" s="8" t="s">
        <v>10716</v>
      </c>
      <c r="O2707" s="8" t="s">
        <v>29842</v>
      </c>
      <c r="P2707" s="8" t="s">
        <v>45787</v>
      </c>
      <c r="Q2707" s="8" t="s">
        <v>22604</v>
      </c>
      <c r="R2707" s="8" t="s">
        <v>22605</v>
      </c>
      <c r="S2707" s="17" t="s">
        <v>22606</v>
      </c>
      <c r="T2707" s="18">
        <v>43027</v>
      </c>
      <c r="U2707" s="8">
        <v>0.5</v>
      </c>
      <c r="V2707" s="8">
        <v>0.58333333333333337</v>
      </c>
      <c r="W2707" s="8" t="s">
        <v>1100</v>
      </c>
      <c r="X2707" s="8" t="s">
        <v>22828</v>
      </c>
      <c r="Y2707" s="8" t="s">
        <v>45730</v>
      </c>
      <c r="Z2707" s="17" t="s">
        <v>22750</v>
      </c>
      <c r="AA2707" s="8" t="s">
        <v>22829</v>
      </c>
      <c r="AB2707" s="8" t="s">
        <v>22830</v>
      </c>
    </row>
    <row r="2708" spans="1:28" x14ac:dyDescent="0.2">
      <c r="A2708" s="8" t="s">
        <v>22831</v>
      </c>
      <c r="B2708" s="8" t="s">
        <v>22832</v>
      </c>
      <c r="C2708" s="8" t="s">
        <v>45743</v>
      </c>
      <c r="D2708" s="8" t="s">
        <v>45744</v>
      </c>
      <c r="E2708" s="8" t="s">
        <v>144</v>
      </c>
      <c r="F2708" s="8" t="s">
        <v>133</v>
      </c>
      <c r="G2708" s="8" t="s">
        <v>144</v>
      </c>
      <c r="H2708" s="8" t="s">
        <v>133</v>
      </c>
      <c r="I2708" s="8" t="s">
        <v>22603</v>
      </c>
      <c r="J2708" s="8" t="s">
        <v>28</v>
      </c>
      <c r="K2708" s="8" t="s">
        <v>30</v>
      </c>
      <c r="L2708" s="8" t="s">
        <v>8434</v>
      </c>
      <c r="M2708" s="8" t="s">
        <v>782</v>
      </c>
      <c r="N2708" s="8" t="s">
        <v>10716</v>
      </c>
      <c r="O2708" s="8" t="s">
        <v>29842</v>
      </c>
      <c r="P2708" s="8" t="s">
        <v>45787</v>
      </c>
      <c r="Q2708" s="8" t="s">
        <v>22604</v>
      </c>
      <c r="R2708" s="8" t="s">
        <v>22605</v>
      </c>
      <c r="S2708" s="17" t="s">
        <v>22606</v>
      </c>
      <c r="T2708" s="18">
        <v>43027</v>
      </c>
      <c r="U2708" s="8">
        <v>0.58333333333333337</v>
      </c>
      <c r="V2708" s="8">
        <v>0.66666666666666663</v>
      </c>
      <c r="W2708" s="8" t="s">
        <v>1100</v>
      </c>
      <c r="X2708" s="8" t="s">
        <v>22833</v>
      </c>
      <c r="Y2708" s="8" t="s">
        <v>45730</v>
      </c>
      <c r="Z2708" s="17" t="s">
        <v>22834</v>
      </c>
      <c r="AA2708" s="8" t="s">
        <v>22835</v>
      </c>
      <c r="AB2708" s="8" t="s">
        <v>22836</v>
      </c>
    </row>
    <row r="2709" spans="1:28" x14ac:dyDescent="0.2">
      <c r="A2709" s="8" t="s">
        <v>22837</v>
      </c>
      <c r="B2709" s="8" t="s">
        <v>22838</v>
      </c>
      <c r="C2709" s="8" t="s">
        <v>45743</v>
      </c>
      <c r="D2709" s="8" t="s">
        <v>45744</v>
      </c>
      <c r="E2709" s="8" t="s">
        <v>174</v>
      </c>
      <c r="F2709" s="8" t="s">
        <v>133</v>
      </c>
      <c r="G2709" s="8" t="s">
        <v>174</v>
      </c>
      <c r="H2709" s="8" t="s">
        <v>133</v>
      </c>
      <c r="I2709" s="8" t="s">
        <v>22603</v>
      </c>
      <c r="J2709" s="8" t="s">
        <v>28</v>
      </c>
      <c r="K2709" s="8" t="s">
        <v>30</v>
      </c>
      <c r="L2709" s="8" t="s">
        <v>2061</v>
      </c>
      <c r="M2709" s="8" t="s">
        <v>8445</v>
      </c>
      <c r="N2709" s="8" t="s">
        <v>10716</v>
      </c>
      <c r="O2709" s="8" t="s">
        <v>29842</v>
      </c>
      <c r="P2709" s="8" t="s">
        <v>45787</v>
      </c>
      <c r="Q2709" s="8" t="s">
        <v>22604</v>
      </c>
      <c r="R2709" s="8" t="s">
        <v>22605</v>
      </c>
      <c r="S2709" s="17" t="s">
        <v>22606</v>
      </c>
      <c r="T2709" s="18">
        <v>43028</v>
      </c>
      <c r="U2709" s="8">
        <v>0.25</v>
      </c>
      <c r="V2709" s="8">
        <v>0.33333333333333331</v>
      </c>
      <c r="W2709" s="8" t="s">
        <v>1100</v>
      </c>
      <c r="X2709" s="8" t="s">
        <v>22839</v>
      </c>
      <c r="Y2709" s="8" t="s">
        <v>45730</v>
      </c>
      <c r="Z2709" s="17" t="s">
        <v>22840</v>
      </c>
      <c r="AA2709" s="8" t="s">
        <v>22841</v>
      </c>
      <c r="AB2709" s="8" t="s">
        <v>22842</v>
      </c>
    </row>
    <row r="2710" spans="1:28" x14ac:dyDescent="0.2">
      <c r="A2710" s="8" t="s">
        <v>22843</v>
      </c>
      <c r="B2710" s="8" t="s">
        <v>22844</v>
      </c>
      <c r="C2710" s="8" t="s">
        <v>45743</v>
      </c>
      <c r="D2710" s="8" t="s">
        <v>45744</v>
      </c>
      <c r="E2710" s="8" t="s">
        <v>174</v>
      </c>
      <c r="F2710" s="8" t="s">
        <v>133</v>
      </c>
      <c r="G2710" s="8" t="s">
        <v>174</v>
      </c>
      <c r="H2710" s="8" t="s">
        <v>133</v>
      </c>
      <c r="I2710" s="8" t="s">
        <v>22603</v>
      </c>
      <c r="J2710" s="8" t="s">
        <v>28</v>
      </c>
      <c r="K2710" s="8" t="s">
        <v>30</v>
      </c>
      <c r="L2710" s="8" t="s">
        <v>8445</v>
      </c>
      <c r="M2710" s="8" t="s">
        <v>8451</v>
      </c>
      <c r="N2710" s="8" t="s">
        <v>10716</v>
      </c>
      <c r="O2710" s="8" t="s">
        <v>29842</v>
      </c>
      <c r="P2710" s="8" t="s">
        <v>45787</v>
      </c>
      <c r="Q2710" s="8" t="s">
        <v>22604</v>
      </c>
      <c r="R2710" s="8" t="s">
        <v>22605</v>
      </c>
      <c r="S2710" s="17" t="s">
        <v>22606</v>
      </c>
      <c r="T2710" s="18">
        <v>43028</v>
      </c>
      <c r="U2710" s="8">
        <v>0.33333333333333331</v>
      </c>
      <c r="V2710" s="8">
        <v>0.41666666666666669</v>
      </c>
      <c r="W2710" s="8" t="s">
        <v>1100</v>
      </c>
      <c r="X2710" s="8" t="s">
        <v>22845</v>
      </c>
      <c r="Y2710" s="8" t="s">
        <v>45730</v>
      </c>
      <c r="Z2710" s="17" t="s">
        <v>22846</v>
      </c>
      <c r="AA2710" s="8" t="s">
        <v>22847</v>
      </c>
      <c r="AB2710" s="8" t="s">
        <v>22848</v>
      </c>
    </row>
    <row r="2711" spans="1:28" x14ac:dyDescent="0.2">
      <c r="A2711" s="8" t="s">
        <v>22849</v>
      </c>
      <c r="B2711" s="8" t="s">
        <v>22850</v>
      </c>
      <c r="C2711" s="8" t="s">
        <v>45743</v>
      </c>
      <c r="D2711" s="8" t="s">
        <v>45744</v>
      </c>
      <c r="E2711" s="8" t="s">
        <v>174</v>
      </c>
      <c r="F2711" s="8" t="s">
        <v>133</v>
      </c>
      <c r="G2711" s="8" t="s">
        <v>174</v>
      </c>
      <c r="H2711" s="8" t="s">
        <v>133</v>
      </c>
      <c r="I2711" s="8" t="s">
        <v>22603</v>
      </c>
      <c r="J2711" s="8" t="s">
        <v>28</v>
      </c>
      <c r="K2711" s="8" t="s">
        <v>30</v>
      </c>
      <c r="L2711" s="8" t="s">
        <v>8451</v>
      </c>
      <c r="M2711" s="8" t="s">
        <v>8458</v>
      </c>
      <c r="N2711" s="8" t="s">
        <v>10716</v>
      </c>
      <c r="O2711" s="8" t="s">
        <v>29842</v>
      </c>
      <c r="P2711" s="8" t="s">
        <v>45787</v>
      </c>
      <c r="Q2711" s="8" t="s">
        <v>22604</v>
      </c>
      <c r="R2711" s="8" t="s">
        <v>22605</v>
      </c>
      <c r="S2711" s="17" t="s">
        <v>22606</v>
      </c>
      <c r="T2711" s="18">
        <v>43028</v>
      </c>
      <c r="U2711" s="8">
        <v>0.41666666666666669</v>
      </c>
      <c r="V2711" s="8">
        <v>0.5</v>
      </c>
      <c r="W2711" s="8" t="s">
        <v>1100</v>
      </c>
      <c r="X2711" s="8" t="s">
        <v>22851</v>
      </c>
      <c r="Y2711" s="8" t="s">
        <v>45730</v>
      </c>
      <c r="Z2711" s="17" t="s">
        <v>22852</v>
      </c>
      <c r="AA2711" s="8" t="s">
        <v>22853</v>
      </c>
      <c r="AB2711" s="8" t="s">
        <v>22854</v>
      </c>
    </row>
    <row r="2712" spans="1:28" x14ac:dyDescent="0.2">
      <c r="A2712" s="8" t="s">
        <v>22855</v>
      </c>
      <c r="B2712" s="8" t="s">
        <v>22856</v>
      </c>
      <c r="C2712" s="8" t="s">
        <v>45743</v>
      </c>
      <c r="D2712" s="8" t="s">
        <v>45744</v>
      </c>
      <c r="E2712" s="8" t="s">
        <v>174</v>
      </c>
      <c r="F2712" s="8" t="s">
        <v>133</v>
      </c>
      <c r="G2712" s="8" t="s">
        <v>174</v>
      </c>
      <c r="H2712" s="8" t="s">
        <v>133</v>
      </c>
      <c r="I2712" s="8" t="s">
        <v>22603</v>
      </c>
      <c r="J2712" s="8" t="s">
        <v>28</v>
      </c>
      <c r="K2712" s="8" t="s">
        <v>30</v>
      </c>
      <c r="L2712" s="8" t="s">
        <v>8458</v>
      </c>
      <c r="M2712" s="8" t="s">
        <v>2062</v>
      </c>
      <c r="N2712" s="8" t="s">
        <v>10716</v>
      </c>
      <c r="O2712" s="8" t="s">
        <v>29842</v>
      </c>
      <c r="P2712" s="8" t="s">
        <v>45787</v>
      </c>
      <c r="Q2712" s="8" t="s">
        <v>22604</v>
      </c>
      <c r="R2712" s="8" t="s">
        <v>22605</v>
      </c>
      <c r="S2712" s="17" t="s">
        <v>22606</v>
      </c>
      <c r="T2712" s="18">
        <v>43028</v>
      </c>
      <c r="U2712" s="8">
        <v>0.5</v>
      </c>
      <c r="V2712" s="8">
        <v>0.58333333333333337</v>
      </c>
      <c r="W2712" s="8" t="s">
        <v>1100</v>
      </c>
      <c r="X2712" s="8" t="s">
        <v>22857</v>
      </c>
      <c r="Y2712" s="8" t="s">
        <v>45730</v>
      </c>
      <c r="Z2712" s="17" t="s">
        <v>22858</v>
      </c>
      <c r="AA2712" s="8" t="s">
        <v>22859</v>
      </c>
      <c r="AB2712" s="8" t="s">
        <v>22860</v>
      </c>
    </row>
    <row r="2713" spans="1:28" x14ac:dyDescent="0.2">
      <c r="A2713" s="8" t="s">
        <v>22861</v>
      </c>
      <c r="B2713" s="8" t="s">
        <v>22862</v>
      </c>
      <c r="C2713" s="8" t="s">
        <v>45743</v>
      </c>
      <c r="D2713" s="8" t="s">
        <v>45744</v>
      </c>
      <c r="E2713" s="8" t="s">
        <v>154</v>
      </c>
      <c r="F2713" s="8" t="s">
        <v>133</v>
      </c>
      <c r="G2713" s="8" t="s">
        <v>154</v>
      </c>
      <c r="H2713" s="8" t="s">
        <v>133</v>
      </c>
      <c r="I2713" s="8" t="s">
        <v>22603</v>
      </c>
      <c r="J2713" s="8" t="s">
        <v>28</v>
      </c>
      <c r="K2713" s="8" t="s">
        <v>30</v>
      </c>
      <c r="L2713" s="8" t="s">
        <v>2068</v>
      </c>
      <c r="M2713" s="8" t="s">
        <v>799</v>
      </c>
      <c r="N2713" s="8" t="s">
        <v>10716</v>
      </c>
      <c r="O2713" s="8" t="s">
        <v>29842</v>
      </c>
      <c r="P2713" s="8" t="s">
        <v>45787</v>
      </c>
      <c r="Q2713" s="8" t="s">
        <v>22604</v>
      </c>
      <c r="R2713" s="8" t="s">
        <v>22605</v>
      </c>
      <c r="S2713" s="17" t="s">
        <v>22606</v>
      </c>
      <c r="T2713" s="18">
        <v>43031</v>
      </c>
      <c r="U2713" s="8">
        <v>0.25</v>
      </c>
      <c r="V2713" s="8">
        <v>0.66666666666666663</v>
      </c>
      <c r="W2713" s="8" t="s">
        <v>792</v>
      </c>
      <c r="X2713" s="8" t="s">
        <v>22863</v>
      </c>
      <c r="Y2713" s="8" t="s">
        <v>45730</v>
      </c>
      <c r="Z2713" s="17" t="s">
        <v>22864</v>
      </c>
      <c r="AA2713" s="8" t="s">
        <v>22865</v>
      </c>
      <c r="AB2713" s="8" t="s">
        <v>22866</v>
      </c>
    </row>
    <row r="2714" spans="1:28" x14ac:dyDescent="0.2">
      <c r="A2714" s="8" t="s">
        <v>22867</v>
      </c>
      <c r="B2714" s="8" t="s">
        <v>22868</v>
      </c>
      <c r="C2714" s="8" t="s">
        <v>45743</v>
      </c>
      <c r="D2714" s="8" t="s">
        <v>45744</v>
      </c>
      <c r="E2714" s="8" t="s">
        <v>164</v>
      </c>
      <c r="F2714" s="8" t="s">
        <v>133</v>
      </c>
      <c r="G2714" s="8" t="s">
        <v>164</v>
      </c>
      <c r="H2714" s="8" t="s">
        <v>133</v>
      </c>
      <c r="I2714" s="8" t="s">
        <v>22603</v>
      </c>
      <c r="J2714" s="8" t="s">
        <v>28</v>
      </c>
      <c r="K2714" s="8" t="s">
        <v>30</v>
      </c>
      <c r="L2714" s="8" t="s">
        <v>2073</v>
      </c>
      <c r="M2714" s="8" t="s">
        <v>8497</v>
      </c>
      <c r="N2714" s="8" t="s">
        <v>10716</v>
      </c>
      <c r="O2714" s="8" t="s">
        <v>29842</v>
      </c>
      <c r="P2714" s="8" t="s">
        <v>45787</v>
      </c>
      <c r="Q2714" s="8" t="s">
        <v>22604</v>
      </c>
      <c r="R2714" s="8" t="s">
        <v>22605</v>
      </c>
      <c r="S2714" s="17" t="s">
        <v>22606</v>
      </c>
      <c r="T2714" s="18">
        <v>43032</v>
      </c>
      <c r="U2714" s="8">
        <v>0.25</v>
      </c>
      <c r="V2714" s="8">
        <v>0.33333333333333331</v>
      </c>
      <c r="W2714" s="8" t="s">
        <v>1100</v>
      </c>
      <c r="X2714" s="8" t="s">
        <v>22863</v>
      </c>
      <c r="Y2714" s="8" t="s">
        <v>45730</v>
      </c>
      <c r="Z2714" s="17" t="s">
        <v>22869</v>
      </c>
      <c r="AA2714" s="8" t="s">
        <v>22870</v>
      </c>
      <c r="AB2714" s="8" t="s">
        <v>22871</v>
      </c>
    </row>
    <row r="2715" spans="1:28" x14ac:dyDescent="0.2">
      <c r="A2715" s="8" t="s">
        <v>22872</v>
      </c>
      <c r="B2715" s="8" t="s">
        <v>22873</v>
      </c>
      <c r="C2715" s="8" t="s">
        <v>45743</v>
      </c>
      <c r="D2715" s="8" t="s">
        <v>45744</v>
      </c>
      <c r="E2715" s="8" t="s">
        <v>164</v>
      </c>
      <c r="F2715" s="8" t="s">
        <v>133</v>
      </c>
      <c r="G2715" s="8" t="s">
        <v>164</v>
      </c>
      <c r="H2715" s="8" t="s">
        <v>133</v>
      </c>
      <c r="I2715" s="8" t="s">
        <v>22603</v>
      </c>
      <c r="J2715" s="8" t="s">
        <v>28</v>
      </c>
      <c r="K2715" s="8" t="s">
        <v>30</v>
      </c>
      <c r="L2715" s="8" t="s">
        <v>8497</v>
      </c>
      <c r="M2715" s="8" t="s">
        <v>8503</v>
      </c>
      <c r="N2715" s="8" t="s">
        <v>10716</v>
      </c>
      <c r="O2715" s="8" t="s">
        <v>29842</v>
      </c>
      <c r="P2715" s="8" t="s">
        <v>45787</v>
      </c>
      <c r="Q2715" s="8" t="s">
        <v>22604</v>
      </c>
      <c r="R2715" s="8" t="s">
        <v>22605</v>
      </c>
      <c r="S2715" s="17" t="s">
        <v>22606</v>
      </c>
      <c r="T2715" s="18">
        <v>43032</v>
      </c>
      <c r="U2715" s="8">
        <v>0.33333333333333331</v>
      </c>
      <c r="V2715" s="8">
        <v>0.41666666666666669</v>
      </c>
      <c r="W2715" s="8" t="s">
        <v>1100</v>
      </c>
      <c r="X2715" s="8" t="s">
        <v>22874</v>
      </c>
      <c r="Y2715" s="8" t="s">
        <v>45730</v>
      </c>
      <c r="Z2715" s="17" t="s">
        <v>22875</v>
      </c>
      <c r="AA2715" s="8" t="s">
        <v>22876</v>
      </c>
      <c r="AB2715" s="8" t="s">
        <v>22877</v>
      </c>
    </row>
    <row r="2716" spans="1:28" x14ac:dyDescent="0.2">
      <c r="A2716" s="8" t="s">
        <v>22878</v>
      </c>
      <c r="B2716" s="8" t="s">
        <v>22879</v>
      </c>
      <c r="C2716" s="8" t="s">
        <v>45743</v>
      </c>
      <c r="D2716" s="8" t="s">
        <v>45744</v>
      </c>
      <c r="E2716" s="8" t="s">
        <v>164</v>
      </c>
      <c r="F2716" s="8" t="s">
        <v>133</v>
      </c>
      <c r="G2716" s="8" t="s">
        <v>164</v>
      </c>
      <c r="H2716" s="8" t="s">
        <v>133</v>
      </c>
      <c r="I2716" s="8" t="s">
        <v>22603</v>
      </c>
      <c r="J2716" s="8" t="s">
        <v>28</v>
      </c>
      <c r="K2716" s="8" t="s">
        <v>30</v>
      </c>
      <c r="L2716" s="8" t="s">
        <v>8503</v>
      </c>
      <c r="M2716" s="8" t="s">
        <v>805</v>
      </c>
      <c r="N2716" s="8" t="s">
        <v>10716</v>
      </c>
      <c r="O2716" s="8" t="s">
        <v>29842</v>
      </c>
      <c r="P2716" s="8" t="s">
        <v>45787</v>
      </c>
      <c r="Q2716" s="8" t="s">
        <v>22604</v>
      </c>
      <c r="R2716" s="8" t="s">
        <v>22605</v>
      </c>
      <c r="S2716" s="17" t="s">
        <v>22606</v>
      </c>
      <c r="T2716" s="18">
        <v>43032</v>
      </c>
      <c r="U2716" s="8">
        <v>0.41666666666666669</v>
      </c>
      <c r="V2716" s="8">
        <v>0.66666666666666663</v>
      </c>
      <c r="W2716" s="8" t="s">
        <v>30</v>
      </c>
      <c r="X2716" s="8" t="s">
        <v>22880</v>
      </c>
      <c r="Y2716" s="8" t="s">
        <v>45730</v>
      </c>
      <c r="Z2716" s="17" t="s">
        <v>22881</v>
      </c>
      <c r="AA2716" s="8" t="s">
        <v>22882</v>
      </c>
      <c r="AB2716" s="8" t="s">
        <v>22883</v>
      </c>
    </row>
    <row r="2717" spans="1:28" x14ac:dyDescent="0.2">
      <c r="A2717" s="8" t="s">
        <v>22884</v>
      </c>
      <c r="B2717" s="8" t="s">
        <v>22885</v>
      </c>
      <c r="C2717" s="8" t="s">
        <v>45743</v>
      </c>
      <c r="D2717" s="8" t="s">
        <v>45744</v>
      </c>
      <c r="E2717" s="8" t="s">
        <v>499</v>
      </c>
      <c r="F2717" s="8" t="s">
        <v>255</v>
      </c>
      <c r="G2717" s="8" t="s">
        <v>499</v>
      </c>
      <c r="H2717" s="8" t="s">
        <v>255</v>
      </c>
      <c r="I2717" s="8" t="s">
        <v>22603</v>
      </c>
      <c r="J2717" s="8" t="s">
        <v>28</v>
      </c>
      <c r="K2717" s="8" t="s">
        <v>30</v>
      </c>
      <c r="L2717" s="8" t="s">
        <v>500</v>
      </c>
      <c r="M2717" s="8" t="s">
        <v>22886</v>
      </c>
      <c r="N2717" s="8" t="s">
        <v>10716</v>
      </c>
      <c r="O2717" s="8" t="s">
        <v>29842</v>
      </c>
      <c r="P2717" s="8" t="s">
        <v>45787</v>
      </c>
      <c r="Q2717" s="8" t="s">
        <v>22604</v>
      </c>
      <c r="R2717" s="8" t="s">
        <v>22605</v>
      </c>
      <c r="S2717" s="17" t="s">
        <v>22606</v>
      </c>
      <c r="T2717" s="18">
        <v>43040</v>
      </c>
      <c r="U2717" s="8">
        <v>0.25</v>
      </c>
      <c r="V2717" s="8">
        <v>0.3125</v>
      </c>
      <c r="W2717" s="8" t="s">
        <v>2170</v>
      </c>
      <c r="X2717" s="8" t="s">
        <v>22887</v>
      </c>
      <c r="Y2717" s="8" t="s">
        <v>45730</v>
      </c>
      <c r="Z2717" s="17" t="s">
        <v>22888</v>
      </c>
      <c r="AA2717" s="8" t="s">
        <v>22889</v>
      </c>
      <c r="AB2717" s="8" t="s">
        <v>22890</v>
      </c>
    </row>
    <row r="2718" spans="1:28" x14ac:dyDescent="0.2">
      <c r="A2718" s="8" t="s">
        <v>22891</v>
      </c>
      <c r="B2718" s="8" t="s">
        <v>22892</v>
      </c>
      <c r="C2718" s="8" t="s">
        <v>45743</v>
      </c>
      <c r="D2718" s="8" t="s">
        <v>45744</v>
      </c>
      <c r="E2718" s="8" t="s">
        <v>499</v>
      </c>
      <c r="F2718" s="8" t="s">
        <v>255</v>
      </c>
      <c r="G2718" s="8" t="s">
        <v>499</v>
      </c>
      <c r="H2718" s="8" t="s">
        <v>255</v>
      </c>
      <c r="I2718" s="8" t="s">
        <v>22603</v>
      </c>
      <c r="J2718" s="8" t="s">
        <v>28</v>
      </c>
      <c r="K2718" s="8" t="s">
        <v>30</v>
      </c>
      <c r="L2718" s="8" t="s">
        <v>22886</v>
      </c>
      <c r="M2718" s="8" t="s">
        <v>19049</v>
      </c>
      <c r="N2718" s="8" t="s">
        <v>10716</v>
      </c>
      <c r="O2718" s="8" t="s">
        <v>29842</v>
      </c>
      <c r="P2718" s="8" t="s">
        <v>45787</v>
      </c>
      <c r="Q2718" s="8" t="s">
        <v>22604</v>
      </c>
      <c r="R2718" s="8" t="s">
        <v>22605</v>
      </c>
      <c r="S2718" s="17" t="s">
        <v>22606</v>
      </c>
      <c r="T2718" s="18">
        <v>43040</v>
      </c>
      <c r="U2718" s="8">
        <v>0.3125</v>
      </c>
      <c r="V2718" s="8">
        <v>0.375</v>
      </c>
      <c r="W2718" s="8" t="s">
        <v>2170</v>
      </c>
      <c r="X2718" s="8" t="s">
        <v>22893</v>
      </c>
      <c r="Y2718" s="8" t="s">
        <v>45730</v>
      </c>
      <c r="Z2718" s="17" t="s">
        <v>22894</v>
      </c>
      <c r="AA2718" s="8" t="s">
        <v>22895</v>
      </c>
      <c r="AB2718" s="8" t="s">
        <v>22896</v>
      </c>
    </row>
    <row r="2719" spans="1:28" x14ac:dyDescent="0.2">
      <c r="A2719" s="8" t="s">
        <v>22897</v>
      </c>
      <c r="B2719" s="8" t="s">
        <v>22898</v>
      </c>
      <c r="C2719" s="8" t="s">
        <v>45743</v>
      </c>
      <c r="D2719" s="8" t="s">
        <v>45744</v>
      </c>
      <c r="E2719" s="8" t="s">
        <v>499</v>
      </c>
      <c r="F2719" s="8" t="s">
        <v>255</v>
      </c>
      <c r="G2719" s="8" t="s">
        <v>499</v>
      </c>
      <c r="H2719" s="8" t="s">
        <v>255</v>
      </c>
      <c r="I2719" s="8" t="s">
        <v>22603</v>
      </c>
      <c r="J2719" s="8" t="s">
        <v>28</v>
      </c>
      <c r="K2719" s="8" t="s">
        <v>30</v>
      </c>
      <c r="L2719" s="8" t="s">
        <v>19049</v>
      </c>
      <c r="M2719" s="8" t="s">
        <v>17589</v>
      </c>
      <c r="N2719" s="8" t="s">
        <v>10716</v>
      </c>
      <c r="O2719" s="8" t="s">
        <v>29842</v>
      </c>
      <c r="P2719" s="8" t="s">
        <v>45787</v>
      </c>
      <c r="Q2719" s="8" t="s">
        <v>22604</v>
      </c>
      <c r="R2719" s="8" t="s">
        <v>22605</v>
      </c>
      <c r="S2719" s="17" t="s">
        <v>22606</v>
      </c>
      <c r="T2719" s="18">
        <v>43040</v>
      </c>
      <c r="U2719" s="8">
        <v>0.375</v>
      </c>
      <c r="V2719" s="8">
        <v>0.54166666666666663</v>
      </c>
      <c r="W2719" s="8" t="s">
        <v>739</v>
      </c>
      <c r="X2719" s="8" t="s">
        <v>22899</v>
      </c>
      <c r="Y2719" s="8" t="s">
        <v>45730</v>
      </c>
      <c r="Z2719" s="17" t="s">
        <v>22900</v>
      </c>
      <c r="AA2719" s="8" t="s">
        <v>22901</v>
      </c>
      <c r="AB2719" s="8" t="s">
        <v>22902</v>
      </c>
    </row>
    <row r="2720" spans="1:28" x14ac:dyDescent="0.2">
      <c r="A2720" s="8" t="s">
        <v>22903</v>
      </c>
      <c r="B2720" s="8" t="s">
        <v>22904</v>
      </c>
      <c r="C2720" s="8" t="s">
        <v>45743</v>
      </c>
      <c r="D2720" s="8" t="s">
        <v>45744</v>
      </c>
      <c r="E2720" s="8" t="s">
        <v>499</v>
      </c>
      <c r="F2720" s="8" t="s">
        <v>255</v>
      </c>
      <c r="G2720" s="8" t="s">
        <v>499</v>
      </c>
      <c r="H2720" s="8" t="s">
        <v>255</v>
      </c>
      <c r="I2720" s="8" t="s">
        <v>22603</v>
      </c>
      <c r="J2720" s="8" t="s">
        <v>28</v>
      </c>
      <c r="K2720" s="8" t="s">
        <v>30</v>
      </c>
      <c r="L2720" s="8" t="s">
        <v>17589</v>
      </c>
      <c r="M2720" s="8" t="s">
        <v>8551</v>
      </c>
      <c r="N2720" s="8" t="s">
        <v>10716</v>
      </c>
      <c r="O2720" s="8" t="s">
        <v>29842</v>
      </c>
      <c r="P2720" s="8" t="s">
        <v>45787</v>
      </c>
      <c r="Q2720" s="8" t="s">
        <v>22604</v>
      </c>
      <c r="R2720" s="8" t="s">
        <v>22605</v>
      </c>
      <c r="S2720" s="17" t="s">
        <v>22606</v>
      </c>
      <c r="T2720" s="18">
        <v>43040</v>
      </c>
      <c r="U2720" s="8">
        <v>0.54166666666666663</v>
      </c>
      <c r="V2720" s="8">
        <v>0.66666666666666663</v>
      </c>
      <c r="W2720" s="8" t="s">
        <v>1283</v>
      </c>
      <c r="X2720" s="8" t="s">
        <v>22899</v>
      </c>
      <c r="Y2720" s="8" t="s">
        <v>45730</v>
      </c>
      <c r="Z2720" s="17" t="s">
        <v>22905</v>
      </c>
      <c r="AA2720" s="8" t="s">
        <v>22906</v>
      </c>
      <c r="AB2720" s="8" t="s">
        <v>22907</v>
      </c>
    </row>
    <row r="2721" spans="1:28" x14ac:dyDescent="0.2">
      <c r="A2721" s="8" t="s">
        <v>22908</v>
      </c>
      <c r="B2721" s="8" t="s">
        <v>22909</v>
      </c>
      <c r="C2721" s="8" t="s">
        <v>45743</v>
      </c>
      <c r="D2721" s="8" t="s">
        <v>45744</v>
      </c>
      <c r="E2721" s="8" t="s">
        <v>515</v>
      </c>
      <c r="F2721" s="8" t="s">
        <v>255</v>
      </c>
      <c r="G2721" s="8" t="s">
        <v>515</v>
      </c>
      <c r="H2721" s="8" t="s">
        <v>255</v>
      </c>
      <c r="I2721" s="8" t="s">
        <v>22603</v>
      </c>
      <c r="J2721" s="8" t="s">
        <v>28</v>
      </c>
      <c r="K2721" s="8" t="s">
        <v>30</v>
      </c>
      <c r="L2721" s="8" t="s">
        <v>516</v>
      </c>
      <c r="M2721" s="8" t="s">
        <v>22910</v>
      </c>
      <c r="N2721" s="8" t="s">
        <v>10716</v>
      </c>
      <c r="O2721" s="8" t="s">
        <v>29842</v>
      </c>
      <c r="P2721" s="8" t="s">
        <v>45787</v>
      </c>
      <c r="Q2721" s="8" t="s">
        <v>22604</v>
      </c>
      <c r="R2721" s="8" t="s">
        <v>22605</v>
      </c>
      <c r="S2721" s="17" t="s">
        <v>22606</v>
      </c>
      <c r="T2721" s="18">
        <v>43041</v>
      </c>
      <c r="U2721" s="8">
        <v>0.25</v>
      </c>
      <c r="V2721" s="8">
        <v>0.47916666666666669</v>
      </c>
      <c r="W2721" s="8" t="s">
        <v>2712</v>
      </c>
      <c r="X2721" s="8" t="s">
        <v>22911</v>
      </c>
      <c r="Y2721" s="8" t="s">
        <v>45730</v>
      </c>
      <c r="Z2721" s="17" t="s">
        <v>22912</v>
      </c>
      <c r="AA2721" s="8" t="s">
        <v>22913</v>
      </c>
      <c r="AB2721" s="8" t="s">
        <v>22914</v>
      </c>
    </row>
    <row r="2722" spans="1:28" x14ac:dyDescent="0.2">
      <c r="A2722" s="8" t="s">
        <v>22915</v>
      </c>
      <c r="B2722" s="8" t="s">
        <v>22916</v>
      </c>
      <c r="C2722" s="8" t="s">
        <v>45743</v>
      </c>
      <c r="D2722" s="8" t="s">
        <v>45744</v>
      </c>
      <c r="E2722" s="8" t="s">
        <v>515</v>
      </c>
      <c r="F2722" s="8" t="s">
        <v>255</v>
      </c>
      <c r="G2722" s="8" t="s">
        <v>515</v>
      </c>
      <c r="H2722" s="8" t="s">
        <v>255</v>
      </c>
      <c r="I2722" s="8" t="s">
        <v>22603</v>
      </c>
      <c r="J2722" s="8" t="s">
        <v>28</v>
      </c>
      <c r="K2722" s="8" t="s">
        <v>30</v>
      </c>
      <c r="L2722" s="8" t="s">
        <v>22910</v>
      </c>
      <c r="M2722" s="8" t="s">
        <v>821</v>
      </c>
      <c r="N2722" s="8" t="s">
        <v>10716</v>
      </c>
      <c r="O2722" s="8" t="s">
        <v>29842</v>
      </c>
      <c r="P2722" s="8" t="s">
        <v>45787</v>
      </c>
      <c r="Q2722" s="8" t="s">
        <v>22604</v>
      </c>
      <c r="R2722" s="8" t="s">
        <v>22605</v>
      </c>
      <c r="S2722" s="17" t="s">
        <v>22606</v>
      </c>
      <c r="T2722" s="18">
        <v>43041</v>
      </c>
      <c r="U2722" s="8">
        <v>0.47916666666666669</v>
      </c>
      <c r="V2722" s="8">
        <v>0.625</v>
      </c>
      <c r="W2722" s="8" t="s">
        <v>2124</v>
      </c>
      <c r="X2722" s="8" t="s">
        <v>22917</v>
      </c>
      <c r="Y2722" s="8" t="s">
        <v>45730</v>
      </c>
      <c r="Z2722" s="17" t="s">
        <v>22918</v>
      </c>
      <c r="AA2722" s="8" t="s">
        <v>22919</v>
      </c>
      <c r="AB2722" s="8" t="s">
        <v>22920</v>
      </c>
    </row>
    <row r="2723" spans="1:28" x14ac:dyDescent="0.2">
      <c r="A2723" s="8" t="s">
        <v>22921</v>
      </c>
      <c r="B2723" s="8" t="s">
        <v>22922</v>
      </c>
      <c r="C2723" s="8" t="s">
        <v>45743</v>
      </c>
      <c r="D2723" s="8" t="s">
        <v>45744</v>
      </c>
      <c r="E2723" s="8" t="s">
        <v>515</v>
      </c>
      <c r="F2723" s="8" t="s">
        <v>255</v>
      </c>
      <c r="G2723" s="8" t="s">
        <v>515</v>
      </c>
      <c r="H2723" s="8" t="s">
        <v>255</v>
      </c>
      <c r="I2723" s="8" t="s">
        <v>22603</v>
      </c>
      <c r="J2723" s="8" t="s">
        <v>28</v>
      </c>
      <c r="K2723" s="8" t="s">
        <v>30</v>
      </c>
      <c r="L2723" s="8" t="s">
        <v>821</v>
      </c>
      <c r="M2723" s="8" t="s">
        <v>8581</v>
      </c>
      <c r="N2723" s="8" t="s">
        <v>10716</v>
      </c>
      <c r="O2723" s="8" t="s">
        <v>29842</v>
      </c>
      <c r="P2723" s="8" t="s">
        <v>45787</v>
      </c>
      <c r="Q2723" s="8" t="s">
        <v>22604</v>
      </c>
      <c r="R2723" s="8" t="s">
        <v>22605</v>
      </c>
      <c r="S2723" s="17" t="s">
        <v>22606</v>
      </c>
      <c r="T2723" s="18">
        <v>43041</v>
      </c>
      <c r="U2723" s="8">
        <v>0.625</v>
      </c>
      <c r="V2723" s="8">
        <v>0.66666666666666663</v>
      </c>
      <c r="W2723" s="8" t="s">
        <v>1495</v>
      </c>
      <c r="X2723" s="8" t="s">
        <v>22923</v>
      </c>
      <c r="Y2723" s="8" t="s">
        <v>45730</v>
      </c>
      <c r="Z2723" s="17" t="s">
        <v>22924</v>
      </c>
      <c r="AA2723" s="8" t="s">
        <v>22925</v>
      </c>
      <c r="AB2723" s="8" t="s">
        <v>22926</v>
      </c>
    </row>
    <row r="2724" spans="1:28" x14ac:dyDescent="0.2">
      <c r="A2724" s="8" t="s">
        <v>22927</v>
      </c>
      <c r="B2724" s="8" t="s">
        <v>22928</v>
      </c>
      <c r="C2724" s="8" t="s">
        <v>45743</v>
      </c>
      <c r="D2724" s="8" t="s">
        <v>45744</v>
      </c>
      <c r="E2724" s="8" t="s">
        <v>525</v>
      </c>
      <c r="F2724" s="8" t="s">
        <v>255</v>
      </c>
      <c r="G2724" s="8" t="s">
        <v>525</v>
      </c>
      <c r="H2724" s="8" t="s">
        <v>255</v>
      </c>
      <c r="I2724" s="8" t="s">
        <v>22603</v>
      </c>
      <c r="J2724" s="8" t="s">
        <v>28</v>
      </c>
      <c r="K2724" s="8" t="s">
        <v>30</v>
      </c>
      <c r="L2724" s="8" t="s">
        <v>526</v>
      </c>
      <c r="M2724" s="8" t="s">
        <v>22929</v>
      </c>
      <c r="N2724" s="8" t="s">
        <v>10716</v>
      </c>
      <c r="O2724" s="8" t="s">
        <v>29842</v>
      </c>
      <c r="P2724" s="8" t="s">
        <v>45787</v>
      </c>
      <c r="Q2724" s="8" t="s">
        <v>22604</v>
      </c>
      <c r="R2724" s="8" t="s">
        <v>22605</v>
      </c>
      <c r="S2724" s="17" t="s">
        <v>22606</v>
      </c>
      <c r="T2724" s="18">
        <v>43042</v>
      </c>
      <c r="U2724" s="8">
        <v>0.25</v>
      </c>
      <c r="V2724" s="8">
        <v>0.39583333333333331</v>
      </c>
      <c r="W2724" s="8" t="s">
        <v>2124</v>
      </c>
      <c r="X2724" s="8" t="s">
        <v>22930</v>
      </c>
      <c r="Y2724" s="8" t="s">
        <v>45730</v>
      </c>
      <c r="Z2724" s="17" t="s">
        <v>22762</v>
      </c>
      <c r="AA2724" s="8" t="s">
        <v>22931</v>
      </c>
      <c r="AB2724" s="8" t="s">
        <v>22932</v>
      </c>
    </row>
    <row r="2725" spans="1:28" x14ac:dyDescent="0.2">
      <c r="A2725" s="8" t="s">
        <v>22933</v>
      </c>
      <c r="B2725" s="8" t="s">
        <v>22934</v>
      </c>
      <c r="C2725" s="8" t="s">
        <v>45743</v>
      </c>
      <c r="D2725" s="8" t="s">
        <v>45744</v>
      </c>
      <c r="E2725" s="8" t="s">
        <v>525</v>
      </c>
      <c r="F2725" s="8" t="s">
        <v>255</v>
      </c>
      <c r="G2725" s="8" t="s">
        <v>525</v>
      </c>
      <c r="H2725" s="8" t="s">
        <v>255</v>
      </c>
      <c r="I2725" s="8" t="s">
        <v>22603</v>
      </c>
      <c r="J2725" s="8" t="s">
        <v>28</v>
      </c>
      <c r="K2725" s="8" t="s">
        <v>30</v>
      </c>
      <c r="L2725" s="8" t="s">
        <v>22929</v>
      </c>
      <c r="M2725" s="8" t="s">
        <v>8612</v>
      </c>
      <c r="N2725" s="8" t="s">
        <v>10716</v>
      </c>
      <c r="O2725" s="8" t="s">
        <v>29842</v>
      </c>
      <c r="P2725" s="8" t="s">
        <v>45787</v>
      </c>
      <c r="Q2725" s="8" t="s">
        <v>22604</v>
      </c>
      <c r="R2725" s="8" t="s">
        <v>22605</v>
      </c>
      <c r="S2725" s="17" t="s">
        <v>22606</v>
      </c>
      <c r="T2725" s="18">
        <v>43042</v>
      </c>
      <c r="U2725" s="8">
        <v>0.39583333333333331</v>
      </c>
      <c r="V2725" s="8">
        <v>0.66666666666666663</v>
      </c>
      <c r="W2725" s="8" t="s">
        <v>996</v>
      </c>
      <c r="X2725" s="8" t="s">
        <v>22935</v>
      </c>
      <c r="Y2725" s="8" t="s">
        <v>45730</v>
      </c>
      <c r="Z2725" s="17" t="s">
        <v>22936</v>
      </c>
      <c r="AA2725" s="8" t="s">
        <v>22937</v>
      </c>
      <c r="AB2725" s="8" t="s">
        <v>22938</v>
      </c>
    </row>
    <row r="2726" spans="1:28" x14ac:dyDescent="0.2">
      <c r="A2726" s="8" t="s">
        <v>22939</v>
      </c>
      <c r="B2726" s="8" t="s">
        <v>22940</v>
      </c>
      <c r="C2726" s="8" t="s">
        <v>45743</v>
      </c>
      <c r="D2726" s="8" t="s">
        <v>45744</v>
      </c>
      <c r="E2726" s="8" t="s">
        <v>256</v>
      </c>
      <c r="F2726" s="8" t="s">
        <v>255</v>
      </c>
      <c r="G2726" s="8" t="s">
        <v>256</v>
      </c>
      <c r="H2726" s="8" t="s">
        <v>255</v>
      </c>
      <c r="I2726" s="8" t="s">
        <v>22603</v>
      </c>
      <c r="J2726" s="8" t="s">
        <v>28</v>
      </c>
      <c r="K2726" s="8" t="s">
        <v>30</v>
      </c>
      <c r="L2726" s="8" t="s">
        <v>557</v>
      </c>
      <c r="M2726" s="8" t="s">
        <v>22941</v>
      </c>
      <c r="N2726" s="8" t="s">
        <v>10716</v>
      </c>
      <c r="O2726" s="8" t="s">
        <v>29842</v>
      </c>
      <c r="P2726" s="8" t="s">
        <v>45787</v>
      </c>
      <c r="Q2726" s="8" t="s">
        <v>22604</v>
      </c>
      <c r="R2726" s="8" t="s">
        <v>22605</v>
      </c>
      <c r="S2726" s="17" t="s">
        <v>22606</v>
      </c>
      <c r="T2726" s="18">
        <v>43045</v>
      </c>
      <c r="U2726" s="8">
        <v>0.25</v>
      </c>
      <c r="V2726" s="8">
        <v>0.4375</v>
      </c>
      <c r="W2726" s="8" t="s">
        <v>8032</v>
      </c>
      <c r="X2726" s="8" t="s">
        <v>14567</v>
      </c>
      <c r="Y2726" s="8" t="s">
        <v>45730</v>
      </c>
      <c r="Z2726" s="17" t="s">
        <v>22942</v>
      </c>
      <c r="AA2726" s="8" t="s">
        <v>22943</v>
      </c>
      <c r="AB2726" s="8" t="s">
        <v>22944</v>
      </c>
    </row>
    <row r="2727" spans="1:28" x14ac:dyDescent="0.2">
      <c r="A2727" s="8" t="s">
        <v>22945</v>
      </c>
      <c r="B2727" s="8" t="s">
        <v>22946</v>
      </c>
      <c r="C2727" s="8" t="s">
        <v>45743</v>
      </c>
      <c r="D2727" s="8" t="s">
        <v>45744</v>
      </c>
      <c r="E2727" s="8" t="s">
        <v>256</v>
      </c>
      <c r="F2727" s="8" t="s">
        <v>255</v>
      </c>
      <c r="G2727" s="8" t="s">
        <v>256</v>
      </c>
      <c r="H2727" s="8" t="s">
        <v>255</v>
      </c>
      <c r="I2727" s="8" t="s">
        <v>22603</v>
      </c>
      <c r="J2727" s="8" t="s">
        <v>28</v>
      </c>
      <c r="K2727" s="8" t="s">
        <v>30</v>
      </c>
      <c r="L2727" s="8" t="s">
        <v>22941</v>
      </c>
      <c r="M2727" s="8" t="s">
        <v>846</v>
      </c>
      <c r="N2727" s="8" t="s">
        <v>10716</v>
      </c>
      <c r="O2727" s="8" t="s">
        <v>29842</v>
      </c>
      <c r="P2727" s="8" t="s">
        <v>45787</v>
      </c>
      <c r="Q2727" s="8" t="s">
        <v>22604</v>
      </c>
      <c r="R2727" s="8" t="s">
        <v>22605</v>
      </c>
      <c r="S2727" s="17" t="s">
        <v>22606</v>
      </c>
      <c r="T2727" s="18">
        <v>43045</v>
      </c>
      <c r="U2727" s="8">
        <v>0.4375</v>
      </c>
      <c r="V2727" s="8">
        <v>0.66666666666666663</v>
      </c>
      <c r="W2727" s="8" t="s">
        <v>2712</v>
      </c>
      <c r="X2727" s="8" t="s">
        <v>22935</v>
      </c>
      <c r="Y2727" s="8" t="s">
        <v>45730</v>
      </c>
      <c r="Z2727" s="17" t="s">
        <v>22947</v>
      </c>
      <c r="AA2727" s="8" t="s">
        <v>22948</v>
      </c>
      <c r="AB2727" s="8" t="s">
        <v>22949</v>
      </c>
    </row>
    <row r="2728" spans="1:28" x14ac:dyDescent="0.2">
      <c r="A2728" s="8" t="s">
        <v>22950</v>
      </c>
      <c r="B2728" s="8" t="s">
        <v>22951</v>
      </c>
      <c r="C2728" s="8" t="s">
        <v>45743</v>
      </c>
      <c r="D2728" s="8" t="s">
        <v>45744</v>
      </c>
      <c r="E2728" s="8" t="s">
        <v>266</v>
      </c>
      <c r="F2728" s="8" t="s">
        <v>255</v>
      </c>
      <c r="G2728" s="8" t="s">
        <v>266</v>
      </c>
      <c r="H2728" s="8" t="s">
        <v>255</v>
      </c>
      <c r="I2728" s="8" t="s">
        <v>22603</v>
      </c>
      <c r="J2728" s="8" t="s">
        <v>28</v>
      </c>
      <c r="K2728" s="8" t="s">
        <v>30</v>
      </c>
      <c r="L2728" s="8" t="s">
        <v>566</v>
      </c>
      <c r="M2728" s="8" t="s">
        <v>858</v>
      </c>
      <c r="N2728" s="8" t="s">
        <v>10716</v>
      </c>
      <c r="O2728" s="8" t="s">
        <v>29842</v>
      </c>
      <c r="P2728" s="8" t="s">
        <v>45787</v>
      </c>
      <c r="Q2728" s="8" t="s">
        <v>22604</v>
      </c>
      <c r="R2728" s="8" t="s">
        <v>22605</v>
      </c>
      <c r="S2728" s="17" t="s">
        <v>22606</v>
      </c>
      <c r="T2728" s="18">
        <v>43046</v>
      </c>
      <c r="U2728" s="8">
        <v>0.25</v>
      </c>
      <c r="V2728" s="8">
        <v>0.66666666666666663</v>
      </c>
      <c r="W2728" s="8" t="s">
        <v>792</v>
      </c>
      <c r="X2728" s="8" t="s">
        <v>22952</v>
      </c>
      <c r="Y2728" s="8" t="s">
        <v>45730</v>
      </c>
      <c r="Z2728" s="17" t="s">
        <v>22953</v>
      </c>
      <c r="AA2728" s="8" t="s">
        <v>22954</v>
      </c>
      <c r="AB2728" s="8" t="s">
        <v>22955</v>
      </c>
    </row>
    <row r="2729" spans="1:28" x14ac:dyDescent="0.2">
      <c r="A2729" s="8" t="s">
        <v>23977</v>
      </c>
      <c r="B2729" s="8" t="s">
        <v>23978</v>
      </c>
      <c r="C2729" s="8" t="s">
        <v>45743</v>
      </c>
      <c r="D2729" s="8" t="s">
        <v>45744</v>
      </c>
      <c r="E2729" s="8" t="s">
        <v>362</v>
      </c>
      <c r="F2729" s="8" t="s">
        <v>112</v>
      </c>
      <c r="G2729" s="8" t="s">
        <v>362</v>
      </c>
      <c r="H2729" s="8" t="s">
        <v>112</v>
      </c>
      <c r="I2729" s="8" t="s">
        <v>23979</v>
      </c>
      <c r="J2729" s="8" t="s">
        <v>28</v>
      </c>
      <c r="K2729" s="8">
        <v>6</v>
      </c>
      <c r="L2729" s="8" t="s">
        <v>363</v>
      </c>
      <c r="M2729" s="8" t="s">
        <v>364</v>
      </c>
      <c r="N2729" s="8" t="s">
        <v>10716</v>
      </c>
      <c r="O2729" s="8" t="s">
        <v>29842</v>
      </c>
      <c r="P2729" s="8" t="s">
        <v>45787</v>
      </c>
      <c r="Q2729" s="8" t="s">
        <v>23980</v>
      </c>
      <c r="R2729" s="8" t="s">
        <v>23981</v>
      </c>
      <c r="S2729" s="17" t="s">
        <v>23982</v>
      </c>
      <c r="T2729" s="18">
        <v>43019</v>
      </c>
      <c r="U2729" s="8">
        <v>0.25</v>
      </c>
      <c r="V2729" s="8">
        <v>0.75</v>
      </c>
      <c r="W2729" s="8" t="s">
        <v>40</v>
      </c>
      <c r="X2729" s="8" t="s">
        <v>23983</v>
      </c>
      <c r="Y2729" s="8" t="s">
        <v>45730</v>
      </c>
      <c r="Z2729" s="17" t="s">
        <v>23984</v>
      </c>
      <c r="AA2729" s="8" t="s">
        <v>23985</v>
      </c>
      <c r="AB2729" s="8" t="s">
        <v>23986</v>
      </c>
    </row>
    <row r="2730" spans="1:28" x14ac:dyDescent="0.2">
      <c r="A2730" s="8" t="s">
        <v>23987</v>
      </c>
      <c r="B2730" s="8" t="s">
        <v>23988</v>
      </c>
      <c r="C2730" s="8" t="s">
        <v>45743</v>
      </c>
      <c r="D2730" s="8" t="s">
        <v>45744</v>
      </c>
      <c r="E2730" s="8" t="s">
        <v>372</v>
      </c>
      <c r="F2730" s="8" t="s">
        <v>112</v>
      </c>
      <c r="G2730" s="8" t="s">
        <v>372</v>
      </c>
      <c r="H2730" s="8" t="s">
        <v>112</v>
      </c>
      <c r="I2730" s="8" t="s">
        <v>23979</v>
      </c>
      <c r="J2730" s="8" t="s">
        <v>28</v>
      </c>
      <c r="K2730" s="8" t="s">
        <v>30</v>
      </c>
      <c r="L2730" s="8" t="s">
        <v>373</v>
      </c>
      <c r="M2730" s="8" t="s">
        <v>374</v>
      </c>
      <c r="N2730" s="8" t="s">
        <v>10716</v>
      </c>
      <c r="O2730" s="8" t="s">
        <v>29842</v>
      </c>
      <c r="P2730" s="8" t="s">
        <v>45787</v>
      </c>
      <c r="Q2730" s="8" t="s">
        <v>23980</v>
      </c>
      <c r="R2730" s="8" t="s">
        <v>23981</v>
      </c>
      <c r="S2730" s="17" t="s">
        <v>23982</v>
      </c>
      <c r="T2730" s="18">
        <v>43020</v>
      </c>
      <c r="U2730" s="8">
        <v>0.25</v>
      </c>
      <c r="V2730" s="8">
        <v>0.75</v>
      </c>
      <c r="W2730" s="8" t="s">
        <v>40</v>
      </c>
      <c r="X2730" s="8" t="s">
        <v>45730</v>
      </c>
      <c r="Y2730" s="8" t="s">
        <v>23989</v>
      </c>
      <c r="Z2730" s="17" t="s">
        <v>23990</v>
      </c>
      <c r="AA2730" s="8" t="s">
        <v>23991</v>
      </c>
      <c r="AB2730" s="8" t="s">
        <v>23992</v>
      </c>
    </row>
    <row r="2731" spans="1:28" x14ac:dyDescent="0.2">
      <c r="A2731" s="8" t="s">
        <v>23993</v>
      </c>
      <c r="B2731" s="8" t="s">
        <v>23994</v>
      </c>
      <c r="C2731" s="8" t="s">
        <v>45743</v>
      </c>
      <c r="D2731" s="8" t="s">
        <v>45744</v>
      </c>
      <c r="E2731" s="8" t="s">
        <v>382</v>
      </c>
      <c r="F2731" s="8" t="s">
        <v>112</v>
      </c>
      <c r="G2731" s="8" t="s">
        <v>382</v>
      </c>
      <c r="H2731" s="8" t="s">
        <v>112</v>
      </c>
      <c r="I2731" s="8" t="s">
        <v>23979</v>
      </c>
      <c r="J2731" s="8" t="s">
        <v>28</v>
      </c>
      <c r="K2731" s="8" t="s">
        <v>30</v>
      </c>
      <c r="L2731" s="8" t="s">
        <v>383</v>
      </c>
      <c r="M2731" s="8" t="s">
        <v>8317</v>
      </c>
      <c r="N2731" s="8" t="s">
        <v>10716</v>
      </c>
      <c r="O2731" s="8" t="s">
        <v>29842</v>
      </c>
      <c r="P2731" s="8" t="s">
        <v>45787</v>
      </c>
      <c r="Q2731" s="8" t="s">
        <v>23980</v>
      </c>
      <c r="R2731" s="8" t="s">
        <v>23981</v>
      </c>
      <c r="S2731" s="17" t="s">
        <v>23982</v>
      </c>
      <c r="T2731" s="18">
        <v>43021</v>
      </c>
      <c r="U2731" s="8">
        <v>0.25</v>
      </c>
      <c r="V2731" s="8">
        <v>0.375</v>
      </c>
      <c r="W2731" s="8" t="s">
        <v>1283</v>
      </c>
      <c r="X2731" s="8" t="s">
        <v>23983</v>
      </c>
      <c r="Y2731" s="8" t="s">
        <v>45730</v>
      </c>
      <c r="Z2731" s="17" t="s">
        <v>23995</v>
      </c>
      <c r="AA2731" s="8" t="s">
        <v>23996</v>
      </c>
      <c r="AB2731" s="8" t="s">
        <v>23997</v>
      </c>
    </row>
    <row r="2732" spans="1:28" x14ac:dyDescent="0.2">
      <c r="A2732" s="8" t="s">
        <v>23998</v>
      </c>
      <c r="B2732" s="8" t="s">
        <v>23999</v>
      </c>
      <c r="C2732" s="8" t="s">
        <v>45743</v>
      </c>
      <c r="D2732" s="8" t="s">
        <v>45744</v>
      </c>
      <c r="E2732" s="8" t="s">
        <v>382</v>
      </c>
      <c r="F2732" s="8" t="s">
        <v>112</v>
      </c>
      <c r="G2732" s="8" t="s">
        <v>382</v>
      </c>
      <c r="H2732" s="8" t="s">
        <v>112</v>
      </c>
      <c r="I2732" s="8" t="s">
        <v>23979</v>
      </c>
      <c r="J2732" s="8" t="s">
        <v>28</v>
      </c>
      <c r="K2732" s="8" t="s">
        <v>30</v>
      </c>
      <c r="L2732" s="8" t="s">
        <v>8317</v>
      </c>
      <c r="M2732" s="8" t="s">
        <v>8335</v>
      </c>
      <c r="N2732" s="8" t="s">
        <v>10716</v>
      </c>
      <c r="O2732" s="8" t="s">
        <v>29842</v>
      </c>
      <c r="P2732" s="8" t="s">
        <v>45787</v>
      </c>
      <c r="Q2732" s="8" t="s">
        <v>23980</v>
      </c>
      <c r="R2732" s="8" t="s">
        <v>23981</v>
      </c>
      <c r="S2732" s="17" t="s">
        <v>23982</v>
      </c>
      <c r="T2732" s="18">
        <v>43021</v>
      </c>
      <c r="U2732" s="8">
        <v>0.375</v>
      </c>
      <c r="V2732" s="8">
        <v>0.58333333333333337</v>
      </c>
      <c r="W2732" s="8" t="s">
        <v>773</v>
      </c>
      <c r="X2732" s="8" t="s">
        <v>24000</v>
      </c>
      <c r="Y2732" s="8" t="s">
        <v>45730</v>
      </c>
      <c r="Z2732" s="17" t="s">
        <v>24001</v>
      </c>
      <c r="AA2732" s="8" t="s">
        <v>24002</v>
      </c>
      <c r="AB2732" s="8" t="s">
        <v>24003</v>
      </c>
    </row>
    <row r="2733" spans="1:28" x14ac:dyDescent="0.2">
      <c r="A2733" s="8" t="s">
        <v>24004</v>
      </c>
      <c r="B2733" s="8" t="s">
        <v>24005</v>
      </c>
      <c r="C2733" s="8" t="s">
        <v>45743</v>
      </c>
      <c r="D2733" s="8" t="s">
        <v>45744</v>
      </c>
      <c r="E2733" s="8" t="s">
        <v>113</v>
      </c>
      <c r="F2733" s="8" t="s">
        <v>112</v>
      </c>
      <c r="G2733" s="8" t="s">
        <v>113</v>
      </c>
      <c r="H2733" s="8" t="s">
        <v>112</v>
      </c>
      <c r="I2733" s="8" t="s">
        <v>23979</v>
      </c>
      <c r="J2733" s="8" t="s">
        <v>28</v>
      </c>
      <c r="K2733" s="8" t="s">
        <v>30</v>
      </c>
      <c r="L2733" s="8" t="s">
        <v>409</v>
      </c>
      <c r="M2733" s="8" t="s">
        <v>14058</v>
      </c>
      <c r="N2733" s="8" t="s">
        <v>10716</v>
      </c>
      <c r="O2733" s="8" t="s">
        <v>29842</v>
      </c>
      <c r="P2733" s="8" t="s">
        <v>45787</v>
      </c>
      <c r="Q2733" s="8" t="s">
        <v>23980</v>
      </c>
      <c r="R2733" s="8" t="s">
        <v>23981</v>
      </c>
      <c r="S2733" s="17" t="s">
        <v>23982</v>
      </c>
      <c r="T2733" s="18">
        <v>43024</v>
      </c>
      <c r="U2733" s="8">
        <v>0.25</v>
      </c>
      <c r="V2733" s="8">
        <v>0.70833333333333337</v>
      </c>
      <c r="W2733" s="8" t="s">
        <v>762</v>
      </c>
      <c r="X2733" s="8" t="s">
        <v>24000</v>
      </c>
      <c r="Y2733" s="8" t="s">
        <v>45730</v>
      </c>
      <c r="Z2733" s="17" t="s">
        <v>24006</v>
      </c>
      <c r="AA2733" s="8" t="s">
        <v>24007</v>
      </c>
      <c r="AB2733" s="8" t="s">
        <v>24008</v>
      </c>
    </row>
    <row r="2734" spans="1:28" x14ac:dyDescent="0.2">
      <c r="A2734" s="8" t="s">
        <v>24009</v>
      </c>
      <c r="B2734" s="8" t="s">
        <v>24010</v>
      </c>
      <c r="C2734" s="8" t="s">
        <v>45743</v>
      </c>
      <c r="D2734" s="8" t="s">
        <v>45744</v>
      </c>
      <c r="E2734" s="8" t="s">
        <v>123</v>
      </c>
      <c r="F2734" s="8" t="s">
        <v>112</v>
      </c>
      <c r="G2734" s="8" t="s">
        <v>123</v>
      </c>
      <c r="H2734" s="8" t="s">
        <v>112</v>
      </c>
      <c r="I2734" s="8" t="s">
        <v>23979</v>
      </c>
      <c r="J2734" s="8" t="s">
        <v>28</v>
      </c>
      <c r="K2734" s="8" t="s">
        <v>30</v>
      </c>
      <c r="L2734" s="8" t="s">
        <v>418</v>
      </c>
      <c r="M2734" s="8" t="s">
        <v>8371</v>
      </c>
      <c r="N2734" s="8" t="s">
        <v>10716</v>
      </c>
      <c r="O2734" s="8" t="s">
        <v>29842</v>
      </c>
      <c r="P2734" s="8" t="s">
        <v>45787</v>
      </c>
      <c r="Q2734" s="8" t="s">
        <v>23980</v>
      </c>
      <c r="R2734" s="8" t="s">
        <v>23981</v>
      </c>
      <c r="S2734" s="17" t="s">
        <v>23982</v>
      </c>
      <c r="T2734" s="18">
        <v>43025</v>
      </c>
      <c r="U2734" s="8">
        <v>0.25</v>
      </c>
      <c r="V2734" s="8">
        <v>0.41666666666666669</v>
      </c>
      <c r="W2734" s="8" t="s">
        <v>739</v>
      </c>
      <c r="X2734" s="8" t="s">
        <v>24000</v>
      </c>
      <c r="Y2734" s="8" t="s">
        <v>45730</v>
      </c>
      <c r="Z2734" s="17" t="s">
        <v>24006</v>
      </c>
      <c r="AA2734" s="8" t="s">
        <v>24011</v>
      </c>
      <c r="AB2734" s="8" t="s">
        <v>24012</v>
      </c>
    </row>
    <row r="2735" spans="1:28" x14ac:dyDescent="0.2">
      <c r="A2735" s="8" t="s">
        <v>24013</v>
      </c>
      <c r="B2735" s="8" t="s">
        <v>24014</v>
      </c>
      <c r="C2735" s="8" t="s">
        <v>45743</v>
      </c>
      <c r="D2735" s="8" t="s">
        <v>45744</v>
      </c>
      <c r="E2735" s="8" t="s">
        <v>123</v>
      </c>
      <c r="F2735" s="8" t="s">
        <v>112</v>
      </c>
      <c r="G2735" s="8" t="s">
        <v>123</v>
      </c>
      <c r="H2735" s="8" t="s">
        <v>112</v>
      </c>
      <c r="I2735" s="8" t="s">
        <v>23979</v>
      </c>
      <c r="J2735" s="8" t="s">
        <v>28</v>
      </c>
      <c r="K2735" s="8" t="s">
        <v>30</v>
      </c>
      <c r="L2735" s="8" t="s">
        <v>8371</v>
      </c>
      <c r="M2735" s="8" t="s">
        <v>11834</v>
      </c>
      <c r="N2735" s="8" t="s">
        <v>10716</v>
      </c>
      <c r="O2735" s="8" t="s">
        <v>29842</v>
      </c>
      <c r="P2735" s="8" t="s">
        <v>45787</v>
      </c>
      <c r="Q2735" s="8" t="s">
        <v>23980</v>
      </c>
      <c r="R2735" s="8" t="s">
        <v>23981</v>
      </c>
      <c r="S2735" s="17" t="s">
        <v>23982</v>
      </c>
      <c r="T2735" s="18">
        <v>43025</v>
      </c>
      <c r="U2735" s="8">
        <v>0.41666666666666669</v>
      </c>
      <c r="V2735" s="8">
        <v>0.70833333333333337</v>
      </c>
      <c r="W2735" s="8" t="s">
        <v>296</v>
      </c>
      <c r="X2735" s="8" t="s">
        <v>24015</v>
      </c>
      <c r="Y2735" s="8" t="s">
        <v>45730</v>
      </c>
      <c r="Z2735" s="17" t="s">
        <v>24016</v>
      </c>
      <c r="AA2735" s="8" t="s">
        <v>24017</v>
      </c>
      <c r="AB2735" s="8" t="s">
        <v>24018</v>
      </c>
    </row>
    <row r="2736" spans="1:28" x14ac:dyDescent="0.2">
      <c r="A2736" s="8" t="s">
        <v>24019</v>
      </c>
      <c r="B2736" s="8" t="s">
        <v>24020</v>
      </c>
      <c r="C2736" s="8" t="s">
        <v>45743</v>
      </c>
      <c r="D2736" s="8" t="s">
        <v>45744</v>
      </c>
      <c r="E2736" s="8" t="s">
        <v>134</v>
      </c>
      <c r="F2736" s="8" t="s">
        <v>133</v>
      </c>
      <c r="G2736" s="8" t="s">
        <v>134</v>
      </c>
      <c r="H2736" s="8" t="s">
        <v>133</v>
      </c>
      <c r="I2736" s="8" t="s">
        <v>23979</v>
      </c>
      <c r="J2736" s="8" t="s">
        <v>28</v>
      </c>
      <c r="K2736" s="8" t="s">
        <v>30</v>
      </c>
      <c r="L2736" s="8" t="s">
        <v>2047</v>
      </c>
      <c r="M2736" s="8" t="s">
        <v>3503</v>
      </c>
      <c r="N2736" s="8" t="s">
        <v>10716</v>
      </c>
      <c r="O2736" s="8" t="s">
        <v>29842</v>
      </c>
      <c r="P2736" s="8" t="s">
        <v>45787</v>
      </c>
      <c r="Q2736" s="8" t="s">
        <v>23980</v>
      </c>
      <c r="R2736" s="8" t="s">
        <v>23981</v>
      </c>
      <c r="S2736" s="17" t="s">
        <v>23982</v>
      </c>
      <c r="T2736" s="18">
        <v>43026</v>
      </c>
      <c r="U2736" s="8">
        <v>0.25</v>
      </c>
      <c r="V2736" s="8">
        <v>0.5</v>
      </c>
      <c r="W2736" s="8" t="s">
        <v>30</v>
      </c>
      <c r="X2736" s="8" t="s">
        <v>24021</v>
      </c>
      <c r="Y2736" s="8" t="s">
        <v>45730</v>
      </c>
      <c r="Z2736" s="17" t="s">
        <v>24022</v>
      </c>
      <c r="AA2736" s="8" t="s">
        <v>24023</v>
      </c>
      <c r="AB2736" s="8" t="s">
        <v>24024</v>
      </c>
    </row>
    <row r="2737" spans="1:28" x14ac:dyDescent="0.2">
      <c r="A2737" s="8" t="s">
        <v>24025</v>
      </c>
      <c r="B2737" s="8" t="s">
        <v>24026</v>
      </c>
      <c r="C2737" s="8" t="s">
        <v>45743</v>
      </c>
      <c r="D2737" s="8" t="s">
        <v>45744</v>
      </c>
      <c r="E2737" s="8" t="s">
        <v>144</v>
      </c>
      <c r="F2737" s="8" t="s">
        <v>133</v>
      </c>
      <c r="G2737" s="8" t="s">
        <v>144</v>
      </c>
      <c r="H2737" s="8" t="s">
        <v>133</v>
      </c>
      <c r="I2737" s="8" t="s">
        <v>23979</v>
      </c>
      <c r="J2737" s="8" t="s">
        <v>28</v>
      </c>
      <c r="K2737" s="8" t="s">
        <v>30</v>
      </c>
      <c r="L2737" s="8" t="s">
        <v>2054</v>
      </c>
      <c r="M2737" s="8" t="s">
        <v>17963</v>
      </c>
      <c r="N2737" s="8" t="s">
        <v>10716</v>
      </c>
      <c r="O2737" s="8" t="s">
        <v>29842</v>
      </c>
      <c r="P2737" s="8" t="s">
        <v>45787</v>
      </c>
      <c r="Q2737" s="8" t="s">
        <v>23980</v>
      </c>
      <c r="R2737" s="8" t="s">
        <v>23981</v>
      </c>
      <c r="S2737" s="17" t="s">
        <v>23982</v>
      </c>
      <c r="T2737" s="18">
        <v>43027</v>
      </c>
      <c r="U2737" s="8">
        <v>0.25</v>
      </c>
      <c r="V2737" s="8">
        <v>0.70833333333333337</v>
      </c>
      <c r="W2737" s="8" t="s">
        <v>762</v>
      </c>
      <c r="X2737" s="8" t="s">
        <v>24027</v>
      </c>
      <c r="Y2737" s="8" t="s">
        <v>45730</v>
      </c>
      <c r="Z2737" s="17" t="s">
        <v>24022</v>
      </c>
      <c r="AA2737" s="8" t="s">
        <v>24028</v>
      </c>
      <c r="AB2737" s="8" t="s">
        <v>24029</v>
      </c>
    </row>
    <row r="2738" spans="1:28" x14ac:dyDescent="0.2">
      <c r="A2738" s="8" t="s">
        <v>24030</v>
      </c>
      <c r="B2738" s="8" t="s">
        <v>24031</v>
      </c>
      <c r="C2738" s="8" t="s">
        <v>45743</v>
      </c>
      <c r="D2738" s="8" t="s">
        <v>45744</v>
      </c>
      <c r="E2738" s="8" t="s">
        <v>174</v>
      </c>
      <c r="F2738" s="8" t="s">
        <v>133</v>
      </c>
      <c r="G2738" s="8" t="s">
        <v>174</v>
      </c>
      <c r="H2738" s="8" t="s">
        <v>133</v>
      </c>
      <c r="I2738" s="8" t="s">
        <v>23979</v>
      </c>
      <c r="J2738" s="8" t="s">
        <v>28</v>
      </c>
      <c r="K2738" s="8" t="s">
        <v>30</v>
      </c>
      <c r="L2738" s="8" t="s">
        <v>2061</v>
      </c>
      <c r="M2738" s="8" t="s">
        <v>2062</v>
      </c>
      <c r="N2738" s="8" t="s">
        <v>10716</v>
      </c>
      <c r="O2738" s="8" t="s">
        <v>29842</v>
      </c>
      <c r="P2738" s="8" t="s">
        <v>45787</v>
      </c>
      <c r="Q2738" s="8" t="s">
        <v>23980</v>
      </c>
      <c r="R2738" s="8" t="s">
        <v>23981</v>
      </c>
      <c r="S2738" s="17" t="s">
        <v>23982</v>
      </c>
      <c r="T2738" s="18">
        <v>43028</v>
      </c>
      <c r="U2738" s="8">
        <v>0.25</v>
      </c>
      <c r="V2738" s="8">
        <v>0.58333333333333337</v>
      </c>
      <c r="W2738" s="8" t="s">
        <v>486</v>
      </c>
      <c r="X2738" s="8" t="s">
        <v>19872</v>
      </c>
      <c r="Y2738" s="8" t="s">
        <v>45730</v>
      </c>
      <c r="Z2738" s="17" t="s">
        <v>24022</v>
      </c>
      <c r="AA2738" s="8" t="s">
        <v>24032</v>
      </c>
      <c r="AB2738" s="8" t="s">
        <v>24033</v>
      </c>
    </row>
    <row r="2739" spans="1:28" x14ac:dyDescent="0.2">
      <c r="A2739" s="8" t="s">
        <v>24034</v>
      </c>
      <c r="B2739" s="8" t="s">
        <v>24035</v>
      </c>
      <c r="C2739" s="8" t="s">
        <v>45743</v>
      </c>
      <c r="D2739" s="8" t="s">
        <v>45744</v>
      </c>
      <c r="E2739" s="8" t="s">
        <v>154</v>
      </c>
      <c r="F2739" s="8" t="s">
        <v>133</v>
      </c>
      <c r="G2739" s="8" t="s">
        <v>154</v>
      </c>
      <c r="H2739" s="8" t="s">
        <v>133</v>
      </c>
      <c r="I2739" s="8" t="s">
        <v>23979</v>
      </c>
      <c r="J2739" s="8" t="s">
        <v>28</v>
      </c>
      <c r="K2739" s="8" t="s">
        <v>30</v>
      </c>
      <c r="L2739" s="8" t="s">
        <v>2068</v>
      </c>
      <c r="M2739" s="8" t="s">
        <v>5468</v>
      </c>
      <c r="N2739" s="8" t="s">
        <v>10716</v>
      </c>
      <c r="O2739" s="8" t="s">
        <v>29842</v>
      </c>
      <c r="P2739" s="8" t="s">
        <v>45787</v>
      </c>
      <c r="Q2739" s="8" t="s">
        <v>23980</v>
      </c>
      <c r="R2739" s="8" t="s">
        <v>23981</v>
      </c>
      <c r="S2739" s="17" t="s">
        <v>23982</v>
      </c>
      <c r="T2739" s="18">
        <v>43031</v>
      </c>
      <c r="U2739" s="8">
        <v>0.25</v>
      </c>
      <c r="V2739" s="8">
        <v>0.45833333333333331</v>
      </c>
      <c r="W2739" s="8" t="s">
        <v>773</v>
      </c>
      <c r="X2739" s="8" t="s">
        <v>24036</v>
      </c>
      <c r="Y2739" s="8" t="s">
        <v>45730</v>
      </c>
      <c r="Z2739" s="17" t="s">
        <v>24022</v>
      </c>
      <c r="AA2739" s="8" t="s">
        <v>24037</v>
      </c>
      <c r="AB2739" s="8" t="s">
        <v>24038</v>
      </c>
    </row>
    <row r="2740" spans="1:28" x14ac:dyDescent="0.2">
      <c r="A2740" s="8" t="s">
        <v>24039</v>
      </c>
      <c r="B2740" s="8" t="s">
        <v>24040</v>
      </c>
      <c r="C2740" s="8" t="s">
        <v>45743</v>
      </c>
      <c r="D2740" s="8" t="s">
        <v>45744</v>
      </c>
      <c r="E2740" s="8" t="s">
        <v>154</v>
      </c>
      <c r="F2740" s="8" t="s">
        <v>133</v>
      </c>
      <c r="G2740" s="8" t="s">
        <v>154</v>
      </c>
      <c r="H2740" s="8" t="s">
        <v>133</v>
      </c>
      <c r="I2740" s="8" t="s">
        <v>23979</v>
      </c>
      <c r="J2740" s="8" t="s">
        <v>28</v>
      </c>
      <c r="K2740" s="8" t="s">
        <v>30</v>
      </c>
      <c r="L2740" s="8" t="s">
        <v>5468</v>
      </c>
      <c r="M2740" s="8" t="s">
        <v>13116</v>
      </c>
      <c r="N2740" s="8" t="s">
        <v>10716</v>
      </c>
      <c r="O2740" s="8" t="s">
        <v>29842</v>
      </c>
      <c r="P2740" s="8" t="s">
        <v>45787</v>
      </c>
      <c r="Q2740" s="8" t="s">
        <v>23980</v>
      </c>
      <c r="R2740" s="8" t="s">
        <v>23981</v>
      </c>
      <c r="S2740" s="17" t="s">
        <v>23982</v>
      </c>
      <c r="T2740" s="18">
        <v>43031</v>
      </c>
      <c r="U2740" s="8">
        <v>0.45833333333333331</v>
      </c>
      <c r="V2740" s="8">
        <v>0.70833333333333337</v>
      </c>
      <c r="W2740" s="8" t="s">
        <v>30</v>
      </c>
      <c r="X2740" s="8" t="s">
        <v>24041</v>
      </c>
      <c r="Y2740" s="8" t="s">
        <v>45730</v>
      </c>
      <c r="Z2740" s="17" t="s">
        <v>24022</v>
      </c>
      <c r="AA2740" s="8" t="s">
        <v>24042</v>
      </c>
      <c r="AB2740" s="8" t="s">
        <v>24043</v>
      </c>
    </row>
    <row r="2741" spans="1:28" x14ac:dyDescent="0.2">
      <c r="A2741" s="8" t="s">
        <v>24044</v>
      </c>
      <c r="B2741" s="8" t="s">
        <v>24045</v>
      </c>
      <c r="C2741" s="8" t="s">
        <v>45743</v>
      </c>
      <c r="D2741" s="8" t="s">
        <v>45744</v>
      </c>
      <c r="E2741" s="8" t="s">
        <v>164</v>
      </c>
      <c r="F2741" s="8" t="s">
        <v>133</v>
      </c>
      <c r="G2741" s="8" t="s">
        <v>164</v>
      </c>
      <c r="H2741" s="8" t="s">
        <v>133</v>
      </c>
      <c r="I2741" s="8" t="s">
        <v>23979</v>
      </c>
      <c r="J2741" s="8" t="s">
        <v>28</v>
      </c>
      <c r="K2741" s="8" t="s">
        <v>30</v>
      </c>
      <c r="L2741" s="8" t="s">
        <v>2073</v>
      </c>
      <c r="M2741" s="8" t="s">
        <v>14460</v>
      </c>
      <c r="N2741" s="8" t="s">
        <v>10716</v>
      </c>
      <c r="O2741" s="8" t="s">
        <v>29842</v>
      </c>
      <c r="P2741" s="8" t="s">
        <v>45787</v>
      </c>
      <c r="Q2741" s="8" t="s">
        <v>23980</v>
      </c>
      <c r="R2741" s="8" t="s">
        <v>23981</v>
      </c>
      <c r="S2741" s="17" t="s">
        <v>23982</v>
      </c>
      <c r="T2741" s="18">
        <v>43032</v>
      </c>
      <c r="U2741" s="8">
        <v>0.25</v>
      </c>
      <c r="V2741" s="8">
        <v>0.45833333333333331</v>
      </c>
      <c r="W2741" s="8" t="s">
        <v>773</v>
      </c>
      <c r="X2741" s="8" t="s">
        <v>24041</v>
      </c>
      <c r="Y2741" s="8" t="s">
        <v>45730</v>
      </c>
      <c r="Z2741" s="17" t="s">
        <v>19907</v>
      </c>
      <c r="AA2741" s="8" t="s">
        <v>24046</v>
      </c>
      <c r="AB2741" s="8" t="s">
        <v>24047</v>
      </c>
    </row>
    <row r="2742" spans="1:28" x14ac:dyDescent="0.2">
      <c r="A2742" s="8" t="s">
        <v>24070</v>
      </c>
      <c r="B2742" s="8" t="s">
        <v>24071</v>
      </c>
      <c r="C2742" s="8" t="s">
        <v>45743</v>
      </c>
      <c r="D2742" s="8" t="s">
        <v>45744</v>
      </c>
      <c r="E2742" s="8" t="s">
        <v>164</v>
      </c>
      <c r="F2742" s="8" t="s">
        <v>133</v>
      </c>
      <c r="G2742" s="8" t="s">
        <v>164</v>
      </c>
      <c r="H2742" s="8" t="s">
        <v>133</v>
      </c>
      <c r="I2742" s="8" t="s">
        <v>23979</v>
      </c>
      <c r="J2742" s="8" t="s">
        <v>28</v>
      </c>
      <c r="K2742" s="8" t="s">
        <v>30</v>
      </c>
      <c r="L2742" s="8" t="s">
        <v>2073</v>
      </c>
      <c r="M2742" s="8" t="s">
        <v>13123</v>
      </c>
      <c r="N2742" s="8" t="s">
        <v>10716</v>
      </c>
      <c r="O2742" s="8" t="s">
        <v>29842</v>
      </c>
      <c r="P2742" s="8" t="s">
        <v>45787</v>
      </c>
      <c r="Q2742" s="8" t="s">
        <v>23980</v>
      </c>
      <c r="R2742" s="8" t="s">
        <v>23981</v>
      </c>
      <c r="S2742" s="17" t="s">
        <v>23982</v>
      </c>
      <c r="T2742" s="18">
        <v>43032</v>
      </c>
      <c r="U2742" s="8">
        <v>0.25</v>
      </c>
      <c r="V2742" s="8">
        <v>0.70833333333333337</v>
      </c>
      <c r="W2742" s="8" t="s">
        <v>762</v>
      </c>
      <c r="X2742" s="8" t="s">
        <v>24056</v>
      </c>
      <c r="Y2742" s="8" t="s">
        <v>45730</v>
      </c>
      <c r="Z2742" s="17" t="s">
        <v>24072</v>
      </c>
      <c r="AA2742" s="8" t="s">
        <v>24073</v>
      </c>
      <c r="AB2742" s="8" t="s">
        <v>24074</v>
      </c>
    </row>
    <row r="2743" spans="1:28" x14ac:dyDescent="0.2">
      <c r="A2743" s="8" t="s">
        <v>24048</v>
      </c>
      <c r="B2743" s="8" t="s">
        <v>24049</v>
      </c>
      <c r="C2743" s="8" t="s">
        <v>45743</v>
      </c>
      <c r="D2743" s="8" t="s">
        <v>45744</v>
      </c>
      <c r="E2743" s="8" t="s">
        <v>164</v>
      </c>
      <c r="F2743" s="8" t="s">
        <v>133</v>
      </c>
      <c r="G2743" s="8" t="s">
        <v>164</v>
      </c>
      <c r="H2743" s="8" t="s">
        <v>133</v>
      </c>
      <c r="I2743" s="8" t="s">
        <v>23979</v>
      </c>
      <c r="J2743" s="8" t="s">
        <v>28</v>
      </c>
      <c r="K2743" s="8" t="s">
        <v>30</v>
      </c>
      <c r="L2743" s="8" t="s">
        <v>14460</v>
      </c>
      <c r="M2743" s="8" t="s">
        <v>13123</v>
      </c>
      <c r="N2743" s="8" t="s">
        <v>10716</v>
      </c>
      <c r="O2743" s="8" t="s">
        <v>29842</v>
      </c>
      <c r="P2743" s="8" t="s">
        <v>45787</v>
      </c>
      <c r="Q2743" s="8" t="s">
        <v>23980</v>
      </c>
      <c r="R2743" s="8" t="s">
        <v>23981</v>
      </c>
      <c r="S2743" s="17" t="s">
        <v>23982</v>
      </c>
      <c r="T2743" s="18">
        <v>43032</v>
      </c>
      <c r="U2743" s="8">
        <v>0.45833333333333331</v>
      </c>
      <c r="V2743" s="8">
        <v>0.70833333333333337</v>
      </c>
      <c r="W2743" s="8" t="s">
        <v>30</v>
      </c>
      <c r="X2743" s="8" t="s">
        <v>24050</v>
      </c>
      <c r="Y2743" s="8" t="s">
        <v>45730</v>
      </c>
      <c r="Z2743" s="17" t="s">
        <v>24022</v>
      </c>
      <c r="AA2743" s="8" t="s">
        <v>24051</v>
      </c>
      <c r="AB2743" s="8" t="s">
        <v>24052</v>
      </c>
    </row>
    <row r="2744" spans="1:28" x14ac:dyDescent="0.2">
      <c r="A2744" s="8" t="s">
        <v>24053</v>
      </c>
      <c r="B2744" s="8" t="s">
        <v>24054</v>
      </c>
      <c r="C2744" s="8" t="s">
        <v>45743</v>
      </c>
      <c r="D2744" s="8" t="s">
        <v>45744</v>
      </c>
      <c r="E2744" s="8" t="s">
        <v>205</v>
      </c>
      <c r="F2744" s="8" t="s">
        <v>204</v>
      </c>
      <c r="G2744" s="8" t="s">
        <v>205</v>
      </c>
      <c r="H2744" s="8" t="s">
        <v>204</v>
      </c>
      <c r="I2744" s="8" t="s">
        <v>23979</v>
      </c>
      <c r="J2744" s="8" t="s">
        <v>28</v>
      </c>
      <c r="K2744" s="8" t="s">
        <v>30</v>
      </c>
      <c r="L2744" s="8" t="s">
        <v>427</v>
      </c>
      <c r="M2744" s="8" t="s">
        <v>24055</v>
      </c>
      <c r="N2744" s="8" t="s">
        <v>10716</v>
      </c>
      <c r="O2744" s="8" t="s">
        <v>29842</v>
      </c>
      <c r="P2744" s="8" t="s">
        <v>45787</v>
      </c>
      <c r="Q2744" s="8" t="s">
        <v>23980</v>
      </c>
      <c r="R2744" s="8" t="s">
        <v>23981</v>
      </c>
      <c r="S2744" s="17" t="s">
        <v>23982</v>
      </c>
      <c r="T2744" s="18">
        <v>43033</v>
      </c>
      <c r="U2744" s="8">
        <v>0.25</v>
      </c>
      <c r="V2744" s="8">
        <v>0.45833333333333331</v>
      </c>
      <c r="W2744" s="8" t="s">
        <v>773</v>
      </c>
      <c r="X2744" s="8" t="s">
        <v>24056</v>
      </c>
      <c r="Y2744" s="8" t="s">
        <v>45730</v>
      </c>
      <c r="Z2744" s="17"/>
      <c r="AA2744" s="8" t="s">
        <v>24057</v>
      </c>
      <c r="AB2744" s="8" t="s">
        <v>24058</v>
      </c>
    </row>
    <row r="2745" spans="1:28" x14ac:dyDescent="0.2">
      <c r="A2745" s="8" t="s">
        <v>24065</v>
      </c>
      <c r="B2745" s="8" t="s">
        <v>24066</v>
      </c>
      <c r="C2745" s="8" t="s">
        <v>45743</v>
      </c>
      <c r="D2745" s="8" t="s">
        <v>45744</v>
      </c>
      <c r="E2745" s="8" t="s">
        <v>205</v>
      </c>
      <c r="F2745" s="8" t="s">
        <v>204</v>
      </c>
      <c r="G2745" s="8" t="s">
        <v>205</v>
      </c>
      <c r="H2745" s="8" t="s">
        <v>204</v>
      </c>
      <c r="I2745" s="8" t="s">
        <v>23979</v>
      </c>
      <c r="J2745" s="8" t="s">
        <v>28</v>
      </c>
      <c r="K2745" s="8" t="s">
        <v>30</v>
      </c>
      <c r="L2745" s="8" t="s">
        <v>427</v>
      </c>
      <c r="M2745" s="8" t="s">
        <v>13568</v>
      </c>
      <c r="N2745" s="8" t="s">
        <v>10716</v>
      </c>
      <c r="O2745" s="8" t="s">
        <v>29842</v>
      </c>
      <c r="P2745" s="8" t="s">
        <v>45787</v>
      </c>
      <c r="Q2745" s="8" t="s">
        <v>23980</v>
      </c>
      <c r="R2745" s="8" t="s">
        <v>23981</v>
      </c>
      <c r="S2745" s="17" t="s">
        <v>23982</v>
      </c>
      <c r="T2745" s="18">
        <v>43033</v>
      </c>
      <c r="U2745" s="8">
        <v>0.25</v>
      </c>
      <c r="V2745" s="8">
        <v>0.5</v>
      </c>
      <c r="W2745" s="8" t="s">
        <v>30</v>
      </c>
      <c r="X2745" s="8" t="s">
        <v>24056</v>
      </c>
      <c r="Y2745" s="8" t="s">
        <v>45730</v>
      </c>
      <c r="Z2745" s="17" t="s">
        <v>24067</v>
      </c>
      <c r="AA2745" s="8" t="s">
        <v>24068</v>
      </c>
      <c r="AB2745" s="8" t="s">
        <v>24069</v>
      </c>
    </row>
    <row r="2746" spans="1:28" x14ac:dyDescent="0.2">
      <c r="A2746" s="8" t="s">
        <v>24059</v>
      </c>
      <c r="B2746" s="8" t="s">
        <v>24060</v>
      </c>
      <c r="C2746" s="8" t="s">
        <v>45743</v>
      </c>
      <c r="D2746" s="8" t="s">
        <v>45744</v>
      </c>
      <c r="E2746" s="8" t="s">
        <v>215</v>
      </c>
      <c r="F2746" s="8" t="s">
        <v>204</v>
      </c>
      <c r="G2746" s="8" t="s">
        <v>215</v>
      </c>
      <c r="H2746" s="8" t="s">
        <v>204</v>
      </c>
      <c r="I2746" s="8" t="s">
        <v>23979</v>
      </c>
      <c r="J2746" s="8" t="s">
        <v>28</v>
      </c>
      <c r="K2746" s="8" t="s">
        <v>30</v>
      </c>
      <c r="L2746" s="8" t="s">
        <v>436</v>
      </c>
      <c r="M2746" s="8" t="s">
        <v>2085</v>
      </c>
      <c r="N2746" s="8" t="s">
        <v>10716</v>
      </c>
      <c r="O2746" s="8" t="s">
        <v>29842</v>
      </c>
      <c r="P2746" s="8" t="s">
        <v>45787</v>
      </c>
      <c r="Q2746" s="8" t="s">
        <v>23980</v>
      </c>
      <c r="R2746" s="8" t="s">
        <v>23981</v>
      </c>
      <c r="S2746" s="17" t="s">
        <v>23982</v>
      </c>
      <c r="T2746" s="18">
        <v>43034</v>
      </c>
      <c r="U2746" s="8">
        <v>0.25</v>
      </c>
      <c r="V2746" s="8">
        <v>0.70833333333333337</v>
      </c>
      <c r="W2746" s="8" t="s">
        <v>762</v>
      </c>
      <c r="X2746" s="8" t="s">
        <v>24061</v>
      </c>
      <c r="Y2746" s="8" t="s">
        <v>45730</v>
      </c>
      <c r="Z2746" s="17" t="s">
        <v>24062</v>
      </c>
      <c r="AA2746" s="8" t="s">
        <v>24063</v>
      </c>
      <c r="AB2746" s="8" t="s">
        <v>24064</v>
      </c>
    </row>
    <row r="2747" spans="1:28" x14ac:dyDescent="0.2">
      <c r="A2747" s="8" t="s">
        <v>24075</v>
      </c>
      <c r="B2747" s="8" t="s">
        <v>24076</v>
      </c>
      <c r="C2747" s="8" t="s">
        <v>45743</v>
      </c>
      <c r="D2747" s="8" t="s">
        <v>45744</v>
      </c>
      <c r="E2747" s="8" t="s">
        <v>225</v>
      </c>
      <c r="F2747" s="8" t="s">
        <v>204</v>
      </c>
      <c r="G2747" s="8" t="s">
        <v>225</v>
      </c>
      <c r="H2747" s="8" t="s">
        <v>204</v>
      </c>
      <c r="I2747" s="8" t="s">
        <v>23979</v>
      </c>
      <c r="J2747" s="8" t="s">
        <v>28</v>
      </c>
      <c r="K2747" s="8" t="s">
        <v>30</v>
      </c>
      <c r="L2747" s="8" t="s">
        <v>445</v>
      </c>
      <c r="M2747" s="8" t="s">
        <v>2090</v>
      </c>
      <c r="N2747" s="8" t="s">
        <v>10716</v>
      </c>
      <c r="O2747" s="8" t="s">
        <v>29842</v>
      </c>
      <c r="P2747" s="8" t="s">
        <v>45787</v>
      </c>
      <c r="Q2747" s="8" t="s">
        <v>23980</v>
      </c>
      <c r="R2747" s="8" t="s">
        <v>23981</v>
      </c>
      <c r="S2747" s="17" t="s">
        <v>23982</v>
      </c>
      <c r="T2747" s="18">
        <v>43035</v>
      </c>
      <c r="U2747" s="8">
        <v>0.25</v>
      </c>
      <c r="V2747" s="8">
        <v>0.58333333333333337</v>
      </c>
      <c r="W2747" s="8" t="s">
        <v>486</v>
      </c>
      <c r="X2747" s="8" t="s">
        <v>24077</v>
      </c>
      <c r="Y2747" s="8" t="s">
        <v>45730</v>
      </c>
      <c r="Z2747" s="17" t="s">
        <v>24078</v>
      </c>
      <c r="AA2747" s="8" t="s">
        <v>24079</v>
      </c>
      <c r="AB2747" s="8" t="s">
        <v>24080</v>
      </c>
    </row>
    <row r="2748" spans="1:28" x14ac:dyDescent="0.2">
      <c r="A2748" s="8" t="s">
        <v>24081</v>
      </c>
      <c r="B2748" s="8" t="s">
        <v>24082</v>
      </c>
      <c r="C2748" s="8" t="s">
        <v>45743</v>
      </c>
      <c r="D2748" s="8" t="s">
        <v>45744</v>
      </c>
      <c r="E2748" s="8" t="s">
        <v>470</v>
      </c>
      <c r="F2748" s="8" t="s">
        <v>204</v>
      </c>
      <c r="G2748" s="8" t="s">
        <v>470</v>
      </c>
      <c r="H2748" s="8" t="s">
        <v>204</v>
      </c>
      <c r="I2748" s="8" t="s">
        <v>23979</v>
      </c>
      <c r="J2748" s="8" t="s">
        <v>28</v>
      </c>
      <c r="K2748" s="8" t="s">
        <v>30</v>
      </c>
      <c r="L2748" s="8" t="s">
        <v>471</v>
      </c>
      <c r="M2748" s="8" t="s">
        <v>11889</v>
      </c>
      <c r="N2748" s="8" t="s">
        <v>10716</v>
      </c>
      <c r="O2748" s="8" t="s">
        <v>29842</v>
      </c>
      <c r="P2748" s="8" t="s">
        <v>45787</v>
      </c>
      <c r="Q2748" s="8" t="s">
        <v>23980</v>
      </c>
      <c r="R2748" s="8" t="s">
        <v>23981</v>
      </c>
      <c r="S2748" s="17" t="s">
        <v>23982</v>
      </c>
      <c r="T2748" s="18">
        <v>43038</v>
      </c>
      <c r="U2748" s="8">
        <v>0.25</v>
      </c>
      <c r="V2748" s="8">
        <v>0.375</v>
      </c>
      <c r="W2748" s="8" t="s">
        <v>1283</v>
      </c>
      <c r="X2748" s="8" t="s">
        <v>24050</v>
      </c>
      <c r="Y2748" s="8" t="s">
        <v>45730</v>
      </c>
      <c r="Z2748" s="17" t="s">
        <v>24083</v>
      </c>
      <c r="AA2748" s="8" t="s">
        <v>24084</v>
      </c>
      <c r="AB2748" s="8" t="s">
        <v>24085</v>
      </c>
    </row>
    <row r="2749" spans="1:28" x14ac:dyDescent="0.2">
      <c r="A2749" s="8" t="s">
        <v>24086</v>
      </c>
      <c r="B2749" s="8" t="s">
        <v>24087</v>
      </c>
      <c r="C2749" s="8" t="s">
        <v>45743</v>
      </c>
      <c r="D2749" s="8" t="s">
        <v>45744</v>
      </c>
      <c r="E2749" s="8" t="s">
        <v>470</v>
      </c>
      <c r="F2749" s="8" t="s">
        <v>204</v>
      </c>
      <c r="G2749" s="8" t="s">
        <v>470</v>
      </c>
      <c r="H2749" s="8" t="s">
        <v>204</v>
      </c>
      <c r="I2749" s="8" t="s">
        <v>23979</v>
      </c>
      <c r="J2749" s="8" t="s">
        <v>28</v>
      </c>
      <c r="K2749" s="8" t="s">
        <v>30</v>
      </c>
      <c r="L2749" s="8" t="s">
        <v>11889</v>
      </c>
      <c r="M2749" s="8" t="s">
        <v>13608</v>
      </c>
      <c r="N2749" s="8" t="s">
        <v>10716</v>
      </c>
      <c r="O2749" s="8" t="s">
        <v>29842</v>
      </c>
      <c r="P2749" s="8" t="s">
        <v>45787</v>
      </c>
      <c r="Q2749" s="8" t="s">
        <v>23980</v>
      </c>
      <c r="R2749" s="8" t="s">
        <v>23981</v>
      </c>
      <c r="S2749" s="17" t="s">
        <v>23982</v>
      </c>
      <c r="T2749" s="18">
        <v>43038</v>
      </c>
      <c r="U2749" s="8">
        <v>0.375</v>
      </c>
      <c r="V2749" s="8">
        <v>0.5</v>
      </c>
      <c r="W2749" s="8" t="s">
        <v>1283</v>
      </c>
      <c r="X2749" s="8" t="s">
        <v>24088</v>
      </c>
      <c r="Y2749" s="8" t="s">
        <v>45730</v>
      </c>
      <c r="Z2749" s="17" t="s">
        <v>24083</v>
      </c>
      <c r="AA2749" s="8" t="s">
        <v>24089</v>
      </c>
      <c r="AB2749" s="8" t="s">
        <v>24090</v>
      </c>
    </row>
    <row r="2750" spans="1:28" x14ac:dyDescent="0.2">
      <c r="A2750" s="8" t="s">
        <v>24091</v>
      </c>
      <c r="B2750" s="8" t="s">
        <v>24092</v>
      </c>
      <c r="C2750" s="8" t="s">
        <v>45743</v>
      </c>
      <c r="D2750" s="8" t="s">
        <v>45744</v>
      </c>
      <c r="E2750" s="8" t="s">
        <v>470</v>
      </c>
      <c r="F2750" s="8" t="s">
        <v>204</v>
      </c>
      <c r="G2750" s="8" t="s">
        <v>470</v>
      </c>
      <c r="H2750" s="8" t="s">
        <v>204</v>
      </c>
      <c r="I2750" s="8" t="s">
        <v>23979</v>
      </c>
      <c r="J2750" s="8" t="s">
        <v>28</v>
      </c>
      <c r="K2750" s="8" t="s">
        <v>30</v>
      </c>
      <c r="L2750" s="8" t="s">
        <v>13608</v>
      </c>
      <c r="M2750" s="8" t="s">
        <v>9304</v>
      </c>
      <c r="N2750" s="8" t="s">
        <v>10716</v>
      </c>
      <c r="O2750" s="8" t="s">
        <v>29842</v>
      </c>
      <c r="P2750" s="8" t="s">
        <v>45787</v>
      </c>
      <c r="Q2750" s="8" t="s">
        <v>23980</v>
      </c>
      <c r="R2750" s="8" t="s">
        <v>23981</v>
      </c>
      <c r="S2750" s="17" t="s">
        <v>23982</v>
      </c>
      <c r="T2750" s="18">
        <v>43038</v>
      </c>
      <c r="U2750" s="8">
        <v>0.5</v>
      </c>
      <c r="V2750" s="8">
        <v>0.58333333333333337</v>
      </c>
      <c r="W2750" s="8" t="s">
        <v>1100</v>
      </c>
      <c r="X2750" s="8" t="s">
        <v>24093</v>
      </c>
      <c r="Y2750" s="8" t="s">
        <v>45730</v>
      </c>
      <c r="Z2750" s="17" t="s">
        <v>24083</v>
      </c>
      <c r="AA2750" s="8" t="s">
        <v>24094</v>
      </c>
      <c r="AB2750" s="8" t="s">
        <v>24095</v>
      </c>
    </row>
    <row r="2751" spans="1:28" x14ac:dyDescent="0.2">
      <c r="A2751" s="8" t="s">
        <v>24096</v>
      </c>
      <c r="B2751" s="8" t="s">
        <v>24097</v>
      </c>
      <c r="C2751" s="8" t="s">
        <v>45743</v>
      </c>
      <c r="D2751" s="8" t="s">
        <v>45744</v>
      </c>
      <c r="E2751" s="8" t="s">
        <v>470</v>
      </c>
      <c r="F2751" s="8" t="s">
        <v>204</v>
      </c>
      <c r="G2751" s="8" t="s">
        <v>470</v>
      </c>
      <c r="H2751" s="8" t="s">
        <v>204</v>
      </c>
      <c r="I2751" s="8" t="s">
        <v>23979</v>
      </c>
      <c r="J2751" s="8" t="s">
        <v>28</v>
      </c>
      <c r="K2751" s="8" t="s">
        <v>30</v>
      </c>
      <c r="L2751" s="8" t="s">
        <v>9304</v>
      </c>
      <c r="M2751" s="8" t="s">
        <v>2096</v>
      </c>
      <c r="N2751" s="8" t="s">
        <v>10716</v>
      </c>
      <c r="O2751" s="8" t="s">
        <v>29842</v>
      </c>
      <c r="P2751" s="8" t="s">
        <v>45787</v>
      </c>
      <c r="Q2751" s="8" t="s">
        <v>23980</v>
      </c>
      <c r="R2751" s="8" t="s">
        <v>23981</v>
      </c>
      <c r="S2751" s="17" t="s">
        <v>23982</v>
      </c>
      <c r="T2751" s="18">
        <v>43038</v>
      </c>
      <c r="U2751" s="8">
        <v>0.58333333333333337</v>
      </c>
      <c r="V2751" s="8">
        <v>0.70833333333333337</v>
      </c>
      <c r="W2751" s="8" t="s">
        <v>1283</v>
      </c>
      <c r="X2751" s="8" t="s">
        <v>19899</v>
      </c>
      <c r="Y2751" s="8" t="s">
        <v>45730</v>
      </c>
      <c r="Z2751" s="17" t="s">
        <v>24083</v>
      </c>
      <c r="AA2751" s="8" t="s">
        <v>24098</v>
      </c>
      <c r="AB2751" s="8" t="s">
        <v>24099</v>
      </c>
    </row>
    <row r="2752" spans="1:28" x14ac:dyDescent="0.2">
      <c r="A2752" s="8" t="s">
        <v>24100</v>
      </c>
      <c r="B2752" s="8" t="s">
        <v>24101</v>
      </c>
      <c r="C2752" s="8" t="s">
        <v>45743</v>
      </c>
      <c r="D2752" s="8" t="s">
        <v>45744</v>
      </c>
      <c r="E2752" s="8" t="s">
        <v>480</v>
      </c>
      <c r="F2752" s="8" t="s">
        <v>204</v>
      </c>
      <c r="G2752" s="8" t="s">
        <v>480</v>
      </c>
      <c r="H2752" s="8" t="s">
        <v>204</v>
      </c>
      <c r="I2752" s="8" t="s">
        <v>23979</v>
      </c>
      <c r="J2752" s="8" t="s">
        <v>28</v>
      </c>
      <c r="K2752" s="8" t="s">
        <v>30</v>
      </c>
      <c r="L2752" s="8" t="s">
        <v>481</v>
      </c>
      <c r="M2752" s="8" t="s">
        <v>11644</v>
      </c>
      <c r="N2752" s="8" t="s">
        <v>10716</v>
      </c>
      <c r="O2752" s="8" t="s">
        <v>29842</v>
      </c>
      <c r="P2752" s="8" t="s">
        <v>45787</v>
      </c>
      <c r="Q2752" s="8" t="s">
        <v>23980</v>
      </c>
      <c r="R2752" s="8" t="s">
        <v>23981</v>
      </c>
      <c r="S2752" s="17" t="s">
        <v>23982</v>
      </c>
      <c r="T2752" s="18">
        <v>43039</v>
      </c>
      <c r="U2752" s="8">
        <v>0.25</v>
      </c>
      <c r="V2752" s="8">
        <v>0.5</v>
      </c>
      <c r="W2752" s="8" t="s">
        <v>30</v>
      </c>
      <c r="X2752" s="8" t="s">
        <v>19919</v>
      </c>
      <c r="Y2752" s="8" t="s">
        <v>45730</v>
      </c>
      <c r="Z2752" s="17" t="s">
        <v>24083</v>
      </c>
      <c r="AA2752" s="8" t="s">
        <v>24102</v>
      </c>
      <c r="AB2752" s="8" t="s">
        <v>24103</v>
      </c>
    </row>
    <row r="2753" spans="1:28" x14ac:dyDescent="0.2">
      <c r="A2753" s="8" t="s">
        <v>24104</v>
      </c>
      <c r="B2753" s="8" t="s">
        <v>24105</v>
      </c>
      <c r="C2753" s="8" t="s">
        <v>45743</v>
      </c>
      <c r="D2753" s="8" t="s">
        <v>45744</v>
      </c>
      <c r="E2753" s="8" t="s">
        <v>480</v>
      </c>
      <c r="F2753" s="8" t="s">
        <v>204</v>
      </c>
      <c r="G2753" s="8" t="s">
        <v>480</v>
      </c>
      <c r="H2753" s="8" t="s">
        <v>204</v>
      </c>
      <c r="I2753" s="8" t="s">
        <v>23979</v>
      </c>
      <c r="J2753" s="8" t="s">
        <v>28</v>
      </c>
      <c r="K2753" s="8" t="s">
        <v>30</v>
      </c>
      <c r="L2753" s="8" t="s">
        <v>11644</v>
      </c>
      <c r="M2753" s="8" t="s">
        <v>2102</v>
      </c>
      <c r="N2753" s="8" t="s">
        <v>10716</v>
      </c>
      <c r="O2753" s="8" t="s">
        <v>29842</v>
      </c>
      <c r="P2753" s="8" t="s">
        <v>45787</v>
      </c>
      <c r="Q2753" s="8" t="s">
        <v>23980</v>
      </c>
      <c r="R2753" s="8" t="s">
        <v>23981</v>
      </c>
      <c r="S2753" s="17" t="s">
        <v>23982</v>
      </c>
      <c r="T2753" s="18">
        <v>43039</v>
      </c>
      <c r="U2753" s="8">
        <v>0.5</v>
      </c>
      <c r="V2753" s="8">
        <v>0.70833333333333337</v>
      </c>
      <c r="W2753" s="8" t="s">
        <v>773</v>
      </c>
      <c r="X2753" s="8" t="s">
        <v>24106</v>
      </c>
      <c r="Y2753" s="8" t="s">
        <v>45730</v>
      </c>
      <c r="Z2753" s="17" t="s">
        <v>24107</v>
      </c>
      <c r="AA2753" s="8" t="s">
        <v>24108</v>
      </c>
      <c r="AB2753" s="8" t="s">
        <v>24109</v>
      </c>
    </row>
    <row r="2754" spans="1:28" x14ac:dyDescent="0.2">
      <c r="A2754" s="8" t="s">
        <v>24118</v>
      </c>
      <c r="B2754" s="8" t="s">
        <v>24119</v>
      </c>
      <c r="C2754" s="8" t="s">
        <v>45743</v>
      </c>
      <c r="D2754" s="8" t="s">
        <v>45744</v>
      </c>
      <c r="E2754" s="8" t="s">
        <v>66</v>
      </c>
      <c r="F2754" s="8" t="s">
        <v>65</v>
      </c>
      <c r="G2754" s="8" t="s">
        <v>66</v>
      </c>
      <c r="H2754" s="8" t="s">
        <v>65</v>
      </c>
      <c r="I2754" s="8" t="s">
        <v>24112</v>
      </c>
      <c r="J2754" s="8" t="s">
        <v>28</v>
      </c>
      <c r="K2754" s="8" t="s">
        <v>45730</v>
      </c>
      <c r="L2754" s="8" t="s">
        <v>3845</v>
      </c>
      <c r="M2754" s="8" t="s">
        <v>297</v>
      </c>
      <c r="N2754" s="8" t="s">
        <v>10716</v>
      </c>
      <c r="O2754" s="8" t="s">
        <v>29842</v>
      </c>
      <c r="P2754" s="8" t="s">
        <v>45787</v>
      </c>
      <c r="Q2754" s="8" t="s">
        <v>24113</v>
      </c>
      <c r="R2754" s="8" t="s">
        <v>24114</v>
      </c>
      <c r="S2754" s="17" t="s">
        <v>24115</v>
      </c>
      <c r="T2754" s="18">
        <v>43012</v>
      </c>
      <c r="U2754" s="8">
        <v>0</v>
      </c>
      <c r="V2754" s="8">
        <v>0.25</v>
      </c>
      <c r="W2754" s="8" t="s">
        <v>30</v>
      </c>
      <c r="X2754" s="8" t="s">
        <v>18201</v>
      </c>
      <c r="Y2754" s="8" t="s">
        <v>45730</v>
      </c>
      <c r="Z2754" s="17" t="s">
        <v>24022</v>
      </c>
      <c r="AA2754" s="8" t="s">
        <v>24120</v>
      </c>
      <c r="AB2754" s="8" t="s">
        <v>24121</v>
      </c>
    </row>
    <row r="2755" spans="1:28" x14ac:dyDescent="0.2">
      <c r="A2755" s="8" t="s">
        <v>24122</v>
      </c>
      <c r="B2755" s="8" t="s">
        <v>24123</v>
      </c>
      <c r="C2755" s="8" t="s">
        <v>45743</v>
      </c>
      <c r="D2755" s="8" t="s">
        <v>45744</v>
      </c>
      <c r="E2755" s="8" t="s">
        <v>66</v>
      </c>
      <c r="F2755" s="8" t="s">
        <v>65</v>
      </c>
      <c r="G2755" s="8" t="s">
        <v>66</v>
      </c>
      <c r="H2755" s="8" t="s">
        <v>65</v>
      </c>
      <c r="I2755" s="8" t="s">
        <v>24112</v>
      </c>
      <c r="J2755" s="8" t="s">
        <v>28</v>
      </c>
      <c r="K2755" s="8" t="s">
        <v>45730</v>
      </c>
      <c r="L2755" s="8" t="s">
        <v>297</v>
      </c>
      <c r="M2755" s="8" t="s">
        <v>11680</v>
      </c>
      <c r="N2755" s="8" t="s">
        <v>10716</v>
      </c>
      <c r="O2755" s="8" t="s">
        <v>29842</v>
      </c>
      <c r="P2755" s="8" t="s">
        <v>45787</v>
      </c>
      <c r="Q2755" s="8" t="s">
        <v>24113</v>
      </c>
      <c r="R2755" s="8" t="s">
        <v>24114</v>
      </c>
      <c r="S2755" s="17" t="s">
        <v>24115</v>
      </c>
      <c r="T2755" s="18">
        <v>43012</v>
      </c>
      <c r="U2755" s="8">
        <v>0.25</v>
      </c>
      <c r="V2755" s="8">
        <v>0.5</v>
      </c>
      <c r="W2755" s="8" t="s">
        <v>30</v>
      </c>
      <c r="X2755" s="8" t="s">
        <v>18207</v>
      </c>
      <c r="Y2755" s="8" t="s">
        <v>45730</v>
      </c>
      <c r="Z2755" s="17" t="s">
        <v>24022</v>
      </c>
      <c r="AA2755" s="8" t="s">
        <v>24124</v>
      </c>
      <c r="AB2755" s="8" t="s">
        <v>24125</v>
      </c>
    </row>
    <row r="2756" spans="1:28" x14ac:dyDescent="0.2">
      <c r="A2756" s="8" t="s">
        <v>24126</v>
      </c>
      <c r="B2756" s="8" t="s">
        <v>24127</v>
      </c>
      <c r="C2756" s="8" t="s">
        <v>45743</v>
      </c>
      <c r="D2756" s="8" t="s">
        <v>45744</v>
      </c>
      <c r="E2756" s="8" t="s">
        <v>86</v>
      </c>
      <c r="F2756" s="8" t="s">
        <v>65</v>
      </c>
      <c r="G2756" s="8" t="s">
        <v>86</v>
      </c>
      <c r="H2756" s="8" t="s">
        <v>65</v>
      </c>
      <c r="I2756" s="8" t="s">
        <v>24112</v>
      </c>
      <c r="J2756" s="8" t="s">
        <v>28</v>
      </c>
      <c r="K2756" s="8" t="s">
        <v>45730</v>
      </c>
      <c r="L2756" s="8" t="s">
        <v>24128</v>
      </c>
      <c r="M2756" s="8" t="s">
        <v>310</v>
      </c>
      <c r="N2756" s="8" t="s">
        <v>10716</v>
      </c>
      <c r="O2756" s="8" t="s">
        <v>29842</v>
      </c>
      <c r="P2756" s="8" t="s">
        <v>45787</v>
      </c>
      <c r="Q2756" s="8" t="s">
        <v>24113</v>
      </c>
      <c r="R2756" s="8" t="s">
        <v>24114</v>
      </c>
      <c r="S2756" s="17" t="s">
        <v>24115</v>
      </c>
      <c r="T2756" s="18">
        <v>43013</v>
      </c>
      <c r="U2756" s="8">
        <v>0</v>
      </c>
      <c r="V2756" s="8">
        <v>0.25</v>
      </c>
      <c r="W2756" s="8" t="s">
        <v>30</v>
      </c>
      <c r="X2756" s="8" t="s">
        <v>19785</v>
      </c>
      <c r="Y2756" s="8" t="s">
        <v>45730</v>
      </c>
      <c r="Z2756" s="17" t="s">
        <v>24022</v>
      </c>
      <c r="AA2756" s="8" t="s">
        <v>24129</v>
      </c>
      <c r="AB2756" s="8" t="s">
        <v>24130</v>
      </c>
    </row>
    <row r="2757" spans="1:28" x14ac:dyDescent="0.2">
      <c r="A2757" s="8" t="s">
        <v>24131</v>
      </c>
      <c r="B2757" s="8" t="s">
        <v>24132</v>
      </c>
      <c r="C2757" s="8" t="s">
        <v>45743</v>
      </c>
      <c r="D2757" s="8" t="s">
        <v>45744</v>
      </c>
      <c r="E2757" s="8" t="s">
        <v>86</v>
      </c>
      <c r="F2757" s="8" t="s">
        <v>65</v>
      </c>
      <c r="G2757" s="8" t="s">
        <v>86</v>
      </c>
      <c r="H2757" s="8" t="s">
        <v>65</v>
      </c>
      <c r="I2757" s="8" t="s">
        <v>24112</v>
      </c>
      <c r="J2757" s="8" t="s">
        <v>28</v>
      </c>
      <c r="K2757" s="8" t="s">
        <v>45730</v>
      </c>
      <c r="L2757" s="8" t="s">
        <v>310</v>
      </c>
      <c r="M2757" s="8" t="s">
        <v>11692</v>
      </c>
      <c r="N2757" s="8" t="s">
        <v>10716</v>
      </c>
      <c r="O2757" s="8" t="s">
        <v>29842</v>
      </c>
      <c r="P2757" s="8" t="s">
        <v>45787</v>
      </c>
      <c r="Q2757" s="8" t="s">
        <v>24113</v>
      </c>
      <c r="R2757" s="8" t="s">
        <v>24114</v>
      </c>
      <c r="S2757" s="17" t="s">
        <v>24115</v>
      </c>
      <c r="T2757" s="18">
        <v>43013</v>
      </c>
      <c r="U2757" s="8">
        <v>0.25</v>
      </c>
      <c r="V2757" s="8">
        <v>0.5</v>
      </c>
      <c r="W2757" s="8" t="s">
        <v>30</v>
      </c>
      <c r="X2757" s="8" t="s">
        <v>18212</v>
      </c>
      <c r="Y2757" s="8" t="s">
        <v>45730</v>
      </c>
      <c r="Z2757" s="17" t="s">
        <v>19920</v>
      </c>
      <c r="AA2757" s="8" t="s">
        <v>24133</v>
      </c>
      <c r="AB2757" s="8" t="s">
        <v>24134</v>
      </c>
    </row>
    <row r="2758" spans="1:28" x14ac:dyDescent="0.2">
      <c r="A2758" s="8" t="s">
        <v>24135</v>
      </c>
      <c r="B2758" s="8" t="s">
        <v>24136</v>
      </c>
      <c r="C2758" s="8" t="s">
        <v>45743</v>
      </c>
      <c r="D2758" s="8" t="s">
        <v>45744</v>
      </c>
      <c r="E2758" s="8" t="s">
        <v>76</v>
      </c>
      <c r="F2758" s="8" t="s">
        <v>65</v>
      </c>
      <c r="G2758" s="8" t="s">
        <v>76</v>
      </c>
      <c r="H2758" s="8" t="s">
        <v>65</v>
      </c>
      <c r="I2758" s="8" t="s">
        <v>24112</v>
      </c>
      <c r="J2758" s="8" t="s">
        <v>28</v>
      </c>
      <c r="K2758" s="8" t="s">
        <v>45730</v>
      </c>
      <c r="L2758" s="8" t="s">
        <v>1774</v>
      </c>
      <c r="M2758" s="8" t="s">
        <v>4549</v>
      </c>
      <c r="N2758" s="8" t="s">
        <v>10716</v>
      </c>
      <c r="O2758" s="8" t="s">
        <v>29842</v>
      </c>
      <c r="P2758" s="8" t="s">
        <v>45787</v>
      </c>
      <c r="Q2758" s="8" t="s">
        <v>24113</v>
      </c>
      <c r="R2758" s="8" t="s">
        <v>24114</v>
      </c>
      <c r="S2758" s="17" t="s">
        <v>24115</v>
      </c>
      <c r="T2758" s="18">
        <v>43014</v>
      </c>
      <c r="U2758" s="8">
        <v>0</v>
      </c>
      <c r="V2758" s="8">
        <v>0.20833333333333334</v>
      </c>
      <c r="W2758" s="8" t="s">
        <v>773</v>
      </c>
      <c r="X2758" s="8" t="s">
        <v>18212</v>
      </c>
      <c r="Y2758" s="8" t="s">
        <v>45730</v>
      </c>
      <c r="Z2758" s="17" t="s">
        <v>24137</v>
      </c>
      <c r="AA2758" s="8" t="s">
        <v>24138</v>
      </c>
      <c r="AB2758" s="8" t="s">
        <v>24139</v>
      </c>
    </row>
    <row r="2759" spans="1:28" x14ac:dyDescent="0.2">
      <c r="A2759" s="8" t="s">
        <v>24140</v>
      </c>
      <c r="B2759" s="8" t="s">
        <v>24141</v>
      </c>
      <c r="C2759" s="8" t="s">
        <v>45743</v>
      </c>
      <c r="D2759" s="8" t="s">
        <v>45744</v>
      </c>
      <c r="E2759" s="8" t="s">
        <v>76</v>
      </c>
      <c r="F2759" s="8" t="s">
        <v>65</v>
      </c>
      <c r="G2759" s="8" t="s">
        <v>76</v>
      </c>
      <c r="H2759" s="8" t="s">
        <v>65</v>
      </c>
      <c r="I2759" s="8" t="s">
        <v>24112</v>
      </c>
      <c r="J2759" s="8" t="s">
        <v>28</v>
      </c>
      <c r="K2759" s="8" t="s">
        <v>45730</v>
      </c>
      <c r="L2759" s="8" t="s">
        <v>4549</v>
      </c>
      <c r="M2759" s="8" t="s">
        <v>11711</v>
      </c>
      <c r="N2759" s="8" t="s">
        <v>10716</v>
      </c>
      <c r="O2759" s="8" t="s">
        <v>29842</v>
      </c>
      <c r="P2759" s="8" t="s">
        <v>45787</v>
      </c>
      <c r="Q2759" s="8" t="s">
        <v>24113</v>
      </c>
      <c r="R2759" s="8" t="s">
        <v>24114</v>
      </c>
      <c r="S2759" s="17" t="s">
        <v>24115</v>
      </c>
      <c r="T2759" s="18">
        <v>43014</v>
      </c>
      <c r="U2759" s="8">
        <v>0.20833333333333334</v>
      </c>
      <c r="V2759" s="8">
        <v>0.41666666666666669</v>
      </c>
      <c r="W2759" s="8" t="s">
        <v>773</v>
      </c>
      <c r="X2759" s="8" t="s">
        <v>19799</v>
      </c>
      <c r="Y2759" s="8" t="s">
        <v>45730</v>
      </c>
      <c r="Z2759" s="17" t="s">
        <v>19920</v>
      </c>
      <c r="AA2759" s="8" t="s">
        <v>24142</v>
      </c>
      <c r="AB2759" s="8" t="s">
        <v>24143</v>
      </c>
    </row>
    <row r="2760" spans="1:28" x14ac:dyDescent="0.2">
      <c r="A2760" s="8" t="s">
        <v>24144</v>
      </c>
      <c r="B2760" s="8" t="s">
        <v>24145</v>
      </c>
      <c r="C2760" s="8" t="s">
        <v>45743</v>
      </c>
      <c r="D2760" s="8" t="s">
        <v>45744</v>
      </c>
      <c r="E2760" s="8" t="s">
        <v>335</v>
      </c>
      <c r="F2760" s="8" t="s">
        <v>65</v>
      </c>
      <c r="G2760" s="8" t="s">
        <v>335</v>
      </c>
      <c r="H2760" s="8" t="s">
        <v>65</v>
      </c>
      <c r="I2760" s="8" t="s">
        <v>24112</v>
      </c>
      <c r="J2760" s="8" t="s">
        <v>28</v>
      </c>
      <c r="K2760" s="8" t="s">
        <v>45730</v>
      </c>
      <c r="L2760" s="8" t="s">
        <v>24146</v>
      </c>
      <c r="M2760" s="8" t="s">
        <v>336</v>
      </c>
      <c r="N2760" s="8" t="s">
        <v>10716</v>
      </c>
      <c r="O2760" s="8" t="s">
        <v>29842</v>
      </c>
      <c r="P2760" s="8" t="s">
        <v>45787</v>
      </c>
      <c r="Q2760" s="8" t="s">
        <v>24113</v>
      </c>
      <c r="R2760" s="8" t="s">
        <v>24114</v>
      </c>
      <c r="S2760" s="17" t="s">
        <v>24115</v>
      </c>
      <c r="T2760" s="18">
        <v>43017</v>
      </c>
      <c r="U2760" s="8">
        <v>0</v>
      </c>
      <c r="V2760" s="8">
        <v>0.25</v>
      </c>
      <c r="W2760" s="8" t="s">
        <v>30</v>
      </c>
      <c r="X2760" s="8" t="s">
        <v>18217</v>
      </c>
      <c r="Y2760" s="8" t="s">
        <v>45730</v>
      </c>
      <c r="Z2760" s="17" t="s">
        <v>24137</v>
      </c>
      <c r="AA2760" s="8" t="s">
        <v>24147</v>
      </c>
      <c r="AB2760" s="8" t="s">
        <v>24148</v>
      </c>
    </row>
    <row r="2761" spans="1:28" x14ac:dyDescent="0.2">
      <c r="A2761" s="8" t="s">
        <v>24149</v>
      </c>
      <c r="B2761" s="8" t="s">
        <v>24150</v>
      </c>
      <c r="C2761" s="8" t="s">
        <v>45743</v>
      </c>
      <c r="D2761" s="8" t="s">
        <v>45744</v>
      </c>
      <c r="E2761" s="8" t="s">
        <v>335</v>
      </c>
      <c r="F2761" s="8" t="s">
        <v>65</v>
      </c>
      <c r="G2761" s="8" t="s">
        <v>335</v>
      </c>
      <c r="H2761" s="8" t="s">
        <v>65</v>
      </c>
      <c r="I2761" s="8" t="s">
        <v>24112</v>
      </c>
      <c r="J2761" s="8" t="s">
        <v>28</v>
      </c>
      <c r="K2761" s="8" t="s">
        <v>45730</v>
      </c>
      <c r="L2761" s="8" t="s">
        <v>336</v>
      </c>
      <c r="M2761" s="8" t="s">
        <v>11735</v>
      </c>
      <c r="N2761" s="8" t="s">
        <v>10716</v>
      </c>
      <c r="O2761" s="8" t="s">
        <v>29842</v>
      </c>
      <c r="P2761" s="8" t="s">
        <v>45787</v>
      </c>
      <c r="Q2761" s="8" t="s">
        <v>24113</v>
      </c>
      <c r="R2761" s="8" t="s">
        <v>24114</v>
      </c>
      <c r="S2761" s="17" t="s">
        <v>24115</v>
      </c>
      <c r="T2761" s="18">
        <v>43017</v>
      </c>
      <c r="U2761" s="8">
        <v>0.25</v>
      </c>
      <c r="V2761" s="8">
        <v>0.5</v>
      </c>
      <c r="W2761" s="8" t="s">
        <v>30</v>
      </c>
      <c r="X2761" s="8" t="s">
        <v>19799</v>
      </c>
      <c r="Y2761" s="8" t="s">
        <v>45730</v>
      </c>
      <c r="Z2761" s="17" t="s">
        <v>24022</v>
      </c>
      <c r="AA2761" s="8" t="s">
        <v>24151</v>
      </c>
      <c r="AB2761" s="8" t="s">
        <v>24152</v>
      </c>
    </row>
    <row r="2762" spans="1:28" x14ac:dyDescent="0.2">
      <c r="A2762" s="8" t="s">
        <v>24153</v>
      </c>
      <c r="B2762" s="8" t="s">
        <v>24154</v>
      </c>
      <c r="C2762" s="8" t="s">
        <v>45743</v>
      </c>
      <c r="D2762" s="8" t="s">
        <v>45744</v>
      </c>
      <c r="E2762" s="8" t="s">
        <v>345</v>
      </c>
      <c r="F2762" s="8" t="s">
        <v>65</v>
      </c>
      <c r="G2762" s="8" t="s">
        <v>345</v>
      </c>
      <c r="H2762" s="8" t="s">
        <v>65</v>
      </c>
      <c r="I2762" s="8" t="s">
        <v>24112</v>
      </c>
      <c r="J2762" s="8" t="s">
        <v>28</v>
      </c>
      <c r="K2762" s="8" t="s">
        <v>45730</v>
      </c>
      <c r="L2762" s="8" t="s">
        <v>5613</v>
      </c>
      <c r="M2762" s="8" t="s">
        <v>346</v>
      </c>
      <c r="N2762" s="8" t="s">
        <v>10716</v>
      </c>
      <c r="O2762" s="8" t="s">
        <v>29842</v>
      </c>
      <c r="P2762" s="8" t="s">
        <v>45787</v>
      </c>
      <c r="Q2762" s="8" t="s">
        <v>24113</v>
      </c>
      <c r="R2762" s="8" t="s">
        <v>24114</v>
      </c>
      <c r="S2762" s="17" t="s">
        <v>24115</v>
      </c>
      <c r="T2762" s="18">
        <v>43018</v>
      </c>
      <c r="U2762" s="8">
        <v>0</v>
      </c>
      <c r="V2762" s="8">
        <v>0.25</v>
      </c>
      <c r="W2762" s="8" t="s">
        <v>30</v>
      </c>
      <c r="X2762" s="8" t="s">
        <v>18222</v>
      </c>
      <c r="Y2762" s="8" t="s">
        <v>45730</v>
      </c>
      <c r="Z2762" s="17" t="s">
        <v>24022</v>
      </c>
      <c r="AA2762" s="8" t="s">
        <v>24155</v>
      </c>
      <c r="AB2762" s="8" t="s">
        <v>24156</v>
      </c>
    </row>
    <row r="2763" spans="1:28" x14ac:dyDescent="0.2">
      <c r="A2763" s="8" t="s">
        <v>24157</v>
      </c>
      <c r="B2763" s="8" t="s">
        <v>24158</v>
      </c>
      <c r="C2763" s="8" t="s">
        <v>45743</v>
      </c>
      <c r="D2763" s="8" t="s">
        <v>45744</v>
      </c>
      <c r="E2763" s="8" t="s">
        <v>345</v>
      </c>
      <c r="F2763" s="8" t="s">
        <v>65</v>
      </c>
      <c r="G2763" s="8" t="s">
        <v>345</v>
      </c>
      <c r="H2763" s="8" t="s">
        <v>65</v>
      </c>
      <c r="I2763" s="8" t="s">
        <v>24112</v>
      </c>
      <c r="J2763" s="8" t="s">
        <v>28</v>
      </c>
      <c r="K2763" s="8" t="s">
        <v>45730</v>
      </c>
      <c r="L2763" s="8" t="s">
        <v>346</v>
      </c>
      <c r="M2763" s="8" t="s">
        <v>11740</v>
      </c>
      <c r="N2763" s="8" t="s">
        <v>10716</v>
      </c>
      <c r="O2763" s="8" t="s">
        <v>29842</v>
      </c>
      <c r="P2763" s="8" t="s">
        <v>45787</v>
      </c>
      <c r="Q2763" s="8" t="s">
        <v>24113</v>
      </c>
      <c r="R2763" s="8" t="s">
        <v>24114</v>
      </c>
      <c r="S2763" s="17" t="s">
        <v>24115</v>
      </c>
      <c r="T2763" s="18">
        <v>43018</v>
      </c>
      <c r="U2763" s="8">
        <v>0.25</v>
      </c>
      <c r="V2763" s="8">
        <v>0.5</v>
      </c>
      <c r="W2763" s="8" t="s">
        <v>30</v>
      </c>
      <c r="X2763" s="8" t="s">
        <v>19817</v>
      </c>
      <c r="Y2763" s="8" t="s">
        <v>45730</v>
      </c>
      <c r="Z2763" s="17" t="s">
        <v>19920</v>
      </c>
      <c r="AA2763" s="8" t="s">
        <v>24159</v>
      </c>
      <c r="AB2763" s="8" t="s">
        <v>24160</v>
      </c>
    </row>
    <row r="2764" spans="1:28" x14ac:dyDescent="0.2">
      <c r="A2764" s="8" t="s">
        <v>24161</v>
      </c>
      <c r="B2764" s="8" t="s">
        <v>24162</v>
      </c>
      <c r="C2764" s="8" t="s">
        <v>45743</v>
      </c>
      <c r="D2764" s="8" t="s">
        <v>45744</v>
      </c>
      <c r="E2764" s="8" t="s">
        <v>362</v>
      </c>
      <c r="F2764" s="8" t="s">
        <v>112</v>
      </c>
      <c r="G2764" s="8" t="s">
        <v>362</v>
      </c>
      <c r="H2764" s="8" t="s">
        <v>112</v>
      </c>
      <c r="I2764" s="8" t="s">
        <v>24112</v>
      </c>
      <c r="J2764" s="8" t="s">
        <v>28</v>
      </c>
      <c r="K2764" s="8" t="s">
        <v>45730</v>
      </c>
      <c r="L2764" s="8" t="s">
        <v>4597</v>
      </c>
      <c r="M2764" s="8" t="s">
        <v>363</v>
      </c>
      <c r="N2764" s="8" t="s">
        <v>10716</v>
      </c>
      <c r="O2764" s="8" t="s">
        <v>29842</v>
      </c>
      <c r="P2764" s="8" t="s">
        <v>45787</v>
      </c>
      <c r="Q2764" s="8" t="s">
        <v>24113</v>
      </c>
      <c r="R2764" s="8" t="s">
        <v>24114</v>
      </c>
      <c r="S2764" s="17" t="s">
        <v>24115</v>
      </c>
      <c r="T2764" s="18">
        <v>43019</v>
      </c>
      <c r="U2764" s="8">
        <v>0</v>
      </c>
      <c r="V2764" s="8">
        <v>0.25</v>
      </c>
      <c r="W2764" s="8" t="s">
        <v>30</v>
      </c>
      <c r="X2764" s="8" t="s">
        <v>19817</v>
      </c>
      <c r="Y2764" s="8" t="s">
        <v>45730</v>
      </c>
      <c r="Z2764" s="17" t="s">
        <v>24137</v>
      </c>
      <c r="AA2764" s="8" t="s">
        <v>24163</v>
      </c>
      <c r="AB2764" s="8" t="s">
        <v>24164</v>
      </c>
    </row>
    <row r="2765" spans="1:28" x14ac:dyDescent="0.2">
      <c r="A2765" s="8" t="s">
        <v>24165</v>
      </c>
      <c r="B2765" s="8" t="s">
        <v>24166</v>
      </c>
      <c r="C2765" s="8" t="s">
        <v>45743</v>
      </c>
      <c r="D2765" s="8" t="s">
        <v>45744</v>
      </c>
      <c r="E2765" s="8" t="s">
        <v>362</v>
      </c>
      <c r="F2765" s="8" t="s">
        <v>112</v>
      </c>
      <c r="G2765" s="8" t="s">
        <v>362</v>
      </c>
      <c r="H2765" s="8" t="s">
        <v>112</v>
      </c>
      <c r="I2765" s="8" t="s">
        <v>24112</v>
      </c>
      <c r="J2765" s="8" t="s">
        <v>28</v>
      </c>
      <c r="K2765" s="8" t="s">
        <v>45730</v>
      </c>
      <c r="L2765" s="8" t="s">
        <v>363</v>
      </c>
      <c r="M2765" s="8" t="s">
        <v>8237</v>
      </c>
      <c r="N2765" s="8" t="s">
        <v>10716</v>
      </c>
      <c r="O2765" s="8" t="s">
        <v>29842</v>
      </c>
      <c r="P2765" s="8" t="s">
        <v>45787</v>
      </c>
      <c r="Q2765" s="8" t="s">
        <v>24113</v>
      </c>
      <c r="R2765" s="8" t="s">
        <v>24114</v>
      </c>
      <c r="S2765" s="17" t="s">
        <v>24115</v>
      </c>
      <c r="T2765" s="18">
        <v>43019</v>
      </c>
      <c r="U2765" s="8">
        <v>0.25</v>
      </c>
      <c r="V2765" s="8">
        <v>0.5</v>
      </c>
      <c r="W2765" s="8" t="s">
        <v>30</v>
      </c>
      <c r="X2765" s="8" t="s">
        <v>19827</v>
      </c>
      <c r="Y2765" s="8" t="s">
        <v>45730</v>
      </c>
      <c r="Z2765" s="17" t="s">
        <v>19900</v>
      </c>
      <c r="AA2765" s="8" t="s">
        <v>24167</v>
      </c>
      <c r="AB2765" s="8" t="s">
        <v>24168</v>
      </c>
    </row>
    <row r="2766" spans="1:28" x14ac:dyDescent="0.2">
      <c r="A2766" s="8" t="s">
        <v>24169</v>
      </c>
      <c r="B2766" s="8" t="s">
        <v>24170</v>
      </c>
      <c r="C2766" s="8" t="s">
        <v>45743</v>
      </c>
      <c r="D2766" s="8" t="s">
        <v>45744</v>
      </c>
      <c r="E2766" s="8" t="s">
        <v>372</v>
      </c>
      <c r="F2766" s="8" t="s">
        <v>112</v>
      </c>
      <c r="G2766" s="8" t="s">
        <v>372</v>
      </c>
      <c r="H2766" s="8" t="s">
        <v>112</v>
      </c>
      <c r="I2766" s="8" t="s">
        <v>24112</v>
      </c>
      <c r="J2766" s="8" t="s">
        <v>28</v>
      </c>
      <c r="K2766" s="8" t="s">
        <v>45730</v>
      </c>
      <c r="L2766" s="8" t="s">
        <v>2966</v>
      </c>
      <c r="M2766" s="8" t="s">
        <v>373</v>
      </c>
      <c r="N2766" s="8" t="s">
        <v>10716</v>
      </c>
      <c r="O2766" s="8" t="s">
        <v>29842</v>
      </c>
      <c r="P2766" s="8" t="s">
        <v>45787</v>
      </c>
      <c r="Q2766" s="8" t="s">
        <v>24113</v>
      </c>
      <c r="R2766" s="8" t="s">
        <v>24114</v>
      </c>
      <c r="S2766" s="17" t="s">
        <v>24115</v>
      </c>
      <c r="T2766" s="18">
        <v>43020</v>
      </c>
      <c r="U2766" s="8">
        <v>0</v>
      </c>
      <c r="V2766" s="8">
        <v>0.25</v>
      </c>
      <c r="W2766" s="8" t="s">
        <v>30</v>
      </c>
      <c r="X2766" s="8" t="s">
        <v>19827</v>
      </c>
      <c r="Y2766" s="8" t="s">
        <v>45730</v>
      </c>
      <c r="Z2766" s="17" t="s">
        <v>24171</v>
      </c>
      <c r="AA2766" s="8" t="s">
        <v>24172</v>
      </c>
      <c r="AB2766" s="8" t="s">
        <v>24173</v>
      </c>
    </row>
    <row r="2767" spans="1:28" x14ac:dyDescent="0.2">
      <c r="A2767" s="8" t="s">
        <v>24174</v>
      </c>
      <c r="B2767" s="8" t="s">
        <v>24175</v>
      </c>
      <c r="C2767" s="8" t="s">
        <v>45743</v>
      </c>
      <c r="D2767" s="8" t="s">
        <v>45744</v>
      </c>
      <c r="E2767" s="8" t="s">
        <v>372</v>
      </c>
      <c r="F2767" s="8" t="s">
        <v>112</v>
      </c>
      <c r="G2767" s="8" t="s">
        <v>372</v>
      </c>
      <c r="H2767" s="8" t="s">
        <v>112</v>
      </c>
      <c r="I2767" s="8" t="s">
        <v>24112</v>
      </c>
      <c r="J2767" s="8" t="s">
        <v>28</v>
      </c>
      <c r="K2767" s="8" t="s">
        <v>45730</v>
      </c>
      <c r="L2767" s="8" t="s">
        <v>373</v>
      </c>
      <c r="M2767" s="8" t="s">
        <v>8288</v>
      </c>
      <c r="N2767" s="8" t="s">
        <v>10716</v>
      </c>
      <c r="O2767" s="8" t="s">
        <v>29842</v>
      </c>
      <c r="P2767" s="8" t="s">
        <v>45787</v>
      </c>
      <c r="Q2767" s="8" t="s">
        <v>24113</v>
      </c>
      <c r="R2767" s="8" t="s">
        <v>24114</v>
      </c>
      <c r="S2767" s="17" t="s">
        <v>24115</v>
      </c>
      <c r="T2767" s="18">
        <v>43020</v>
      </c>
      <c r="U2767" s="8">
        <v>0.25</v>
      </c>
      <c r="V2767" s="8">
        <v>0.5</v>
      </c>
      <c r="W2767" s="8" t="s">
        <v>30</v>
      </c>
      <c r="X2767" s="8" t="s">
        <v>19837</v>
      </c>
      <c r="Y2767" s="8" t="s">
        <v>45730</v>
      </c>
      <c r="Z2767" s="17" t="s">
        <v>24176</v>
      </c>
      <c r="AA2767" s="8" t="s">
        <v>24177</v>
      </c>
      <c r="AB2767" s="8" t="s">
        <v>24178</v>
      </c>
    </row>
    <row r="2768" spans="1:28" x14ac:dyDescent="0.2">
      <c r="A2768" s="8" t="s">
        <v>24179</v>
      </c>
      <c r="B2768" s="8" t="s">
        <v>24180</v>
      </c>
      <c r="C2768" s="8" t="s">
        <v>45743</v>
      </c>
      <c r="D2768" s="8" t="s">
        <v>45744</v>
      </c>
      <c r="E2768" s="8" t="s">
        <v>382</v>
      </c>
      <c r="F2768" s="8" t="s">
        <v>112</v>
      </c>
      <c r="G2768" s="8" t="s">
        <v>382</v>
      </c>
      <c r="H2768" s="8" t="s">
        <v>112</v>
      </c>
      <c r="I2768" s="8" t="s">
        <v>24112</v>
      </c>
      <c r="J2768" s="8" t="s">
        <v>28</v>
      </c>
      <c r="K2768" s="8" t="s">
        <v>45730</v>
      </c>
      <c r="L2768" s="8" t="s">
        <v>2986</v>
      </c>
      <c r="M2768" s="8" t="s">
        <v>383</v>
      </c>
      <c r="N2768" s="8" t="s">
        <v>10716</v>
      </c>
      <c r="O2768" s="8" t="s">
        <v>29842</v>
      </c>
      <c r="P2768" s="8" t="s">
        <v>45787</v>
      </c>
      <c r="Q2768" s="8" t="s">
        <v>24113</v>
      </c>
      <c r="R2768" s="8" t="s">
        <v>24114</v>
      </c>
      <c r="S2768" s="17" t="s">
        <v>24115</v>
      </c>
      <c r="T2768" s="18">
        <v>43021</v>
      </c>
      <c r="U2768" s="8">
        <v>0</v>
      </c>
      <c r="V2768" s="8">
        <v>0.25</v>
      </c>
      <c r="W2768" s="8" t="s">
        <v>30</v>
      </c>
      <c r="X2768" s="8" t="s">
        <v>19837</v>
      </c>
      <c r="Y2768" s="8" t="s">
        <v>45730</v>
      </c>
      <c r="Z2768" s="17" t="s">
        <v>24181</v>
      </c>
      <c r="AA2768" s="8" t="s">
        <v>24182</v>
      </c>
      <c r="AB2768" s="8" t="s">
        <v>24183</v>
      </c>
    </row>
    <row r="2769" spans="1:28" x14ac:dyDescent="0.2">
      <c r="A2769" s="8" t="s">
        <v>24184</v>
      </c>
      <c r="B2769" s="8" t="s">
        <v>24185</v>
      </c>
      <c r="C2769" s="8" t="s">
        <v>45743</v>
      </c>
      <c r="D2769" s="8" t="s">
        <v>45744</v>
      </c>
      <c r="E2769" s="8" t="s">
        <v>382</v>
      </c>
      <c r="F2769" s="8" t="s">
        <v>112</v>
      </c>
      <c r="G2769" s="8" t="s">
        <v>382</v>
      </c>
      <c r="H2769" s="8" t="s">
        <v>112</v>
      </c>
      <c r="I2769" s="8" t="s">
        <v>24112</v>
      </c>
      <c r="J2769" s="8" t="s">
        <v>28</v>
      </c>
      <c r="K2769" s="8" t="s">
        <v>45730</v>
      </c>
      <c r="L2769" s="8" t="s">
        <v>383</v>
      </c>
      <c r="M2769" s="8" t="s">
        <v>8311</v>
      </c>
      <c r="N2769" s="8" t="s">
        <v>10716</v>
      </c>
      <c r="O2769" s="8" t="s">
        <v>29842</v>
      </c>
      <c r="P2769" s="8" t="s">
        <v>45787</v>
      </c>
      <c r="Q2769" s="8" t="s">
        <v>24113</v>
      </c>
      <c r="R2769" s="8" t="s">
        <v>24114</v>
      </c>
      <c r="S2769" s="17" t="s">
        <v>24115</v>
      </c>
      <c r="T2769" s="18">
        <v>43021</v>
      </c>
      <c r="U2769" s="8">
        <v>0.25</v>
      </c>
      <c r="V2769" s="8">
        <v>0.33333333333333331</v>
      </c>
      <c r="W2769" s="8" t="s">
        <v>1100</v>
      </c>
      <c r="X2769" s="8" t="s">
        <v>19847</v>
      </c>
      <c r="Y2769" s="8" t="s">
        <v>45730</v>
      </c>
      <c r="Z2769" s="17" t="s">
        <v>19920</v>
      </c>
      <c r="AA2769" s="8" t="s">
        <v>24186</v>
      </c>
      <c r="AB2769" s="8" t="s">
        <v>24187</v>
      </c>
    </row>
    <row r="2770" spans="1:28" x14ac:dyDescent="0.2">
      <c r="A2770" s="8" t="s">
        <v>24188</v>
      </c>
      <c r="B2770" s="8" t="s">
        <v>24189</v>
      </c>
      <c r="C2770" s="8" t="s">
        <v>45743</v>
      </c>
      <c r="D2770" s="8" t="s">
        <v>45744</v>
      </c>
      <c r="E2770" s="8" t="s">
        <v>113</v>
      </c>
      <c r="F2770" s="8" t="s">
        <v>112</v>
      </c>
      <c r="G2770" s="8" t="s">
        <v>113</v>
      </c>
      <c r="H2770" s="8" t="s">
        <v>112</v>
      </c>
      <c r="I2770" s="8" t="s">
        <v>24112</v>
      </c>
      <c r="J2770" s="8" t="s">
        <v>28</v>
      </c>
      <c r="K2770" s="8" t="s">
        <v>45730</v>
      </c>
      <c r="L2770" s="8" t="s">
        <v>5982</v>
      </c>
      <c r="M2770" s="8" t="s">
        <v>409</v>
      </c>
      <c r="N2770" s="8" t="s">
        <v>10716</v>
      </c>
      <c r="O2770" s="8" t="s">
        <v>29842</v>
      </c>
      <c r="P2770" s="8" t="s">
        <v>45787</v>
      </c>
      <c r="Q2770" s="8" t="s">
        <v>24113</v>
      </c>
      <c r="R2770" s="8" t="s">
        <v>24114</v>
      </c>
      <c r="S2770" s="17" t="s">
        <v>24115</v>
      </c>
      <c r="T2770" s="18">
        <v>43024</v>
      </c>
      <c r="U2770" s="8">
        <v>0</v>
      </c>
      <c r="V2770" s="8">
        <v>0.25</v>
      </c>
      <c r="W2770" s="8" t="s">
        <v>30</v>
      </c>
      <c r="X2770" s="8" t="s">
        <v>19847</v>
      </c>
      <c r="Y2770" s="8" t="s">
        <v>45730</v>
      </c>
      <c r="Z2770" s="17" t="s">
        <v>24022</v>
      </c>
      <c r="AA2770" s="8" t="s">
        <v>24190</v>
      </c>
      <c r="AB2770" s="8" t="s">
        <v>24191</v>
      </c>
    </row>
    <row r="2771" spans="1:28" x14ac:dyDescent="0.2">
      <c r="A2771" s="8" t="s">
        <v>24192</v>
      </c>
      <c r="B2771" s="8" t="s">
        <v>24193</v>
      </c>
      <c r="C2771" s="8" t="s">
        <v>45743</v>
      </c>
      <c r="D2771" s="8" t="s">
        <v>45744</v>
      </c>
      <c r="E2771" s="8" t="s">
        <v>113</v>
      </c>
      <c r="F2771" s="8" t="s">
        <v>112</v>
      </c>
      <c r="G2771" s="8" t="s">
        <v>113</v>
      </c>
      <c r="H2771" s="8" t="s">
        <v>112</v>
      </c>
      <c r="I2771" s="8" t="s">
        <v>24112</v>
      </c>
      <c r="J2771" s="8" t="s">
        <v>28</v>
      </c>
      <c r="K2771" s="8" t="s">
        <v>45730</v>
      </c>
      <c r="L2771" s="8" t="s">
        <v>409</v>
      </c>
      <c r="M2771" s="8" t="s">
        <v>8347</v>
      </c>
      <c r="N2771" s="8" t="s">
        <v>10716</v>
      </c>
      <c r="O2771" s="8" t="s">
        <v>29842</v>
      </c>
      <c r="P2771" s="8" t="s">
        <v>45787</v>
      </c>
      <c r="Q2771" s="8" t="s">
        <v>24113</v>
      </c>
      <c r="R2771" s="8" t="s">
        <v>24114</v>
      </c>
      <c r="S2771" s="17" t="s">
        <v>24115</v>
      </c>
      <c r="T2771" s="18">
        <v>43024</v>
      </c>
      <c r="U2771" s="8">
        <v>0.25</v>
      </c>
      <c r="V2771" s="8">
        <v>0.45833333333333331</v>
      </c>
      <c r="W2771" s="8" t="s">
        <v>773</v>
      </c>
      <c r="X2771" s="8" t="s">
        <v>19856</v>
      </c>
      <c r="Y2771" s="8" t="s">
        <v>45730</v>
      </c>
      <c r="Z2771" s="17" t="s">
        <v>24022</v>
      </c>
      <c r="AA2771" s="8" t="s">
        <v>24194</v>
      </c>
      <c r="AB2771" s="8" t="s">
        <v>24195</v>
      </c>
    </row>
    <row r="2772" spans="1:28" x14ac:dyDescent="0.2">
      <c r="A2772" s="8" t="s">
        <v>24196</v>
      </c>
      <c r="B2772" s="8" t="s">
        <v>24197</v>
      </c>
      <c r="C2772" s="8" t="s">
        <v>45743</v>
      </c>
      <c r="D2772" s="8" t="s">
        <v>45744</v>
      </c>
      <c r="E2772" s="8" t="s">
        <v>123</v>
      </c>
      <c r="F2772" s="8" t="s">
        <v>112</v>
      </c>
      <c r="G2772" s="8" t="s">
        <v>123</v>
      </c>
      <c r="H2772" s="8" t="s">
        <v>112</v>
      </c>
      <c r="I2772" s="8" t="s">
        <v>24112</v>
      </c>
      <c r="J2772" s="8" t="s">
        <v>28</v>
      </c>
      <c r="K2772" s="8" t="s">
        <v>45730</v>
      </c>
      <c r="L2772" s="8" t="s">
        <v>4660</v>
      </c>
      <c r="M2772" s="8" t="s">
        <v>418</v>
      </c>
      <c r="N2772" s="8" t="s">
        <v>10716</v>
      </c>
      <c r="O2772" s="8" t="s">
        <v>29842</v>
      </c>
      <c r="P2772" s="8" t="s">
        <v>45787</v>
      </c>
      <c r="Q2772" s="8" t="s">
        <v>24113</v>
      </c>
      <c r="R2772" s="8" t="s">
        <v>24114</v>
      </c>
      <c r="S2772" s="17" t="s">
        <v>24115</v>
      </c>
      <c r="T2772" s="18">
        <v>43025</v>
      </c>
      <c r="U2772" s="8">
        <v>0</v>
      </c>
      <c r="V2772" s="8">
        <v>0.25</v>
      </c>
      <c r="W2772" s="8" t="s">
        <v>30</v>
      </c>
      <c r="X2772" s="8" t="s">
        <v>19856</v>
      </c>
      <c r="Y2772" s="8" t="s">
        <v>45730</v>
      </c>
      <c r="Z2772" s="17" t="s">
        <v>24198</v>
      </c>
      <c r="AA2772" s="8" t="s">
        <v>24199</v>
      </c>
      <c r="AB2772" s="8" t="s">
        <v>24200</v>
      </c>
    </row>
    <row r="2773" spans="1:28" x14ac:dyDescent="0.2">
      <c r="A2773" s="8" t="s">
        <v>24201</v>
      </c>
      <c r="B2773" s="8" t="s">
        <v>24202</v>
      </c>
      <c r="C2773" s="8" t="s">
        <v>45743</v>
      </c>
      <c r="D2773" s="8" t="s">
        <v>45744</v>
      </c>
      <c r="E2773" s="8" t="s">
        <v>123</v>
      </c>
      <c r="F2773" s="8" t="s">
        <v>112</v>
      </c>
      <c r="G2773" s="8" t="s">
        <v>123</v>
      </c>
      <c r="H2773" s="8" t="s">
        <v>112</v>
      </c>
      <c r="I2773" s="8" t="s">
        <v>24112</v>
      </c>
      <c r="J2773" s="8" t="s">
        <v>28</v>
      </c>
      <c r="K2773" s="8" t="s">
        <v>45730</v>
      </c>
      <c r="L2773" s="8" t="s">
        <v>418</v>
      </c>
      <c r="M2773" s="8" t="s">
        <v>22773</v>
      </c>
      <c r="N2773" s="8" t="s">
        <v>10716</v>
      </c>
      <c r="O2773" s="8" t="s">
        <v>29842</v>
      </c>
      <c r="P2773" s="8" t="s">
        <v>45787</v>
      </c>
      <c r="Q2773" s="8" t="s">
        <v>24113</v>
      </c>
      <c r="R2773" s="8" t="s">
        <v>24114</v>
      </c>
      <c r="S2773" s="17" t="s">
        <v>24115</v>
      </c>
      <c r="T2773" s="18">
        <v>43025</v>
      </c>
      <c r="U2773" s="8">
        <v>0.25</v>
      </c>
      <c r="V2773" s="8">
        <v>0.45833333333333331</v>
      </c>
      <c r="W2773" s="8" t="s">
        <v>773</v>
      </c>
      <c r="X2773" s="8" t="s">
        <v>19872</v>
      </c>
      <c r="Y2773" s="8" t="s">
        <v>45730</v>
      </c>
      <c r="Z2773" s="17" t="s">
        <v>24022</v>
      </c>
      <c r="AA2773" s="8" t="s">
        <v>24203</v>
      </c>
      <c r="AB2773" s="8" t="s">
        <v>24204</v>
      </c>
    </row>
    <row r="2774" spans="1:28" x14ac:dyDescent="0.2">
      <c r="A2774" s="8" t="s">
        <v>24205</v>
      </c>
      <c r="B2774" s="8" t="s">
        <v>24206</v>
      </c>
      <c r="C2774" s="8" t="s">
        <v>45743</v>
      </c>
      <c r="D2774" s="8" t="s">
        <v>45744</v>
      </c>
      <c r="E2774" s="8" t="s">
        <v>134</v>
      </c>
      <c r="F2774" s="8" t="s">
        <v>133</v>
      </c>
      <c r="G2774" s="8" t="s">
        <v>134</v>
      </c>
      <c r="H2774" s="8" t="s">
        <v>133</v>
      </c>
      <c r="I2774" s="8" t="s">
        <v>24112</v>
      </c>
      <c r="J2774" s="8" t="s">
        <v>28</v>
      </c>
      <c r="K2774" s="8" t="s">
        <v>45730</v>
      </c>
      <c r="L2774" s="8" t="s">
        <v>1886</v>
      </c>
      <c r="M2774" s="8" t="s">
        <v>774</v>
      </c>
      <c r="N2774" s="8" t="s">
        <v>10716</v>
      </c>
      <c r="O2774" s="8" t="s">
        <v>29842</v>
      </c>
      <c r="P2774" s="8" t="s">
        <v>45787</v>
      </c>
      <c r="Q2774" s="8" t="s">
        <v>24113</v>
      </c>
      <c r="R2774" s="8" t="s">
        <v>24114</v>
      </c>
      <c r="S2774" s="17" t="s">
        <v>24115</v>
      </c>
      <c r="T2774" s="18">
        <v>43026</v>
      </c>
      <c r="U2774" s="8">
        <v>0</v>
      </c>
      <c r="V2774" s="8">
        <v>0.20833333333333334</v>
      </c>
      <c r="W2774" s="8" t="s">
        <v>773</v>
      </c>
      <c r="X2774" s="8" t="s">
        <v>19872</v>
      </c>
      <c r="Y2774" s="8" t="s">
        <v>45730</v>
      </c>
      <c r="Z2774" s="17" t="s">
        <v>24207</v>
      </c>
      <c r="AA2774" s="8" t="s">
        <v>24208</v>
      </c>
      <c r="AB2774" s="8" t="s">
        <v>24209</v>
      </c>
    </row>
    <row r="2775" spans="1:28" x14ac:dyDescent="0.2">
      <c r="A2775" s="8" t="s">
        <v>24210</v>
      </c>
      <c r="B2775" s="8" t="s">
        <v>24211</v>
      </c>
      <c r="C2775" s="8" t="s">
        <v>45743</v>
      </c>
      <c r="D2775" s="8" t="s">
        <v>45744</v>
      </c>
      <c r="E2775" s="8" t="s">
        <v>134</v>
      </c>
      <c r="F2775" s="8" t="s">
        <v>133</v>
      </c>
      <c r="G2775" s="8" t="s">
        <v>134</v>
      </c>
      <c r="H2775" s="8" t="s">
        <v>133</v>
      </c>
      <c r="I2775" s="8" t="s">
        <v>24112</v>
      </c>
      <c r="J2775" s="8" t="s">
        <v>28</v>
      </c>
      <c r="K2775" s="8" t="s">
        <v>45730</v>
      </c>
      <c r="L2775" s="8" t="s">
        <v>774</v>
      </c>
      <c r="M2775" s="8" t="s">
        <v>14329</v>
      </c>
      <c r="N2775" s="8" t="s">
        <v>10716</v>
      </c>
      <c r="O2775" s="8" t="s">
        <v>29842</v>
      </c>
      <c r="P2775" s="8" t="s">
        <v>45787</v>
      </c>
      <c r="Q2775" s="8" t="s">
        <v>24113</v>
      </c>
      <c r="R2775" s="8" t="s">
        <v>24114</v>
      </c>
      <c r="S2775" s="17" t="s">
        <v>24115</v>
      </c>
      <c r="T2775" s="18">
        <v>43026</v>
      </c>
      <c r="U2775" s="8">
        <v>0.20833333333333334</v>
      </c>
      <c r="V2775" s="8">
        <v>0.45833333333333331</v>
      </c>
      <c r="W2775" s="8" t="s">
        <v>30</v>
      </c>
      <c r="X2775" s="8" t="s">
        <v>24212</v>
      </c>
      <c r="Y2775" s="8" t="s">
        <v>45730</v>
      </c>
      <c r="Z2775" s="17" t="s">
        <v>24022</v>
      </c>
      <c r="AA2775" s="8" t="s">
        <v>24213</v>
      </c>
      <c r="AB2775" s="8" t="s">
        <v>24214</v>
      </c>
    </row>
    <row r="2776" spans="1:28" x14ac:dyDescent="0.2">
      <c r="A2776" s="8" t="s">
        <v>24215</v>
      </c>
      <c r="B2776" s="8" t="s">
        <v>24216</v>
      </c>
      <c r="C2776" s="8" t="s">
        <v>45743</v>
      </c>
      <c r="D2776" s="8" t="s">
        <v>45744</v>
      </c>
      <c r="E2776" s="8" t="s">
        <v>144</v>
      </c>
      <c r="F2776" s="8" t="s">
        <v>133</v>
      </c>
      <c r="G2776" s="8" t="s">
        <v>144</v>
      </c>
      <c r="H2776" s="8" t="s">
        <v>133</v>
      </c>
      <c r="I2776" s="8" t="s">
        <v>24112</v>
      </c>
      <c r="J2776" s="8" t="s">
        <v>28</v>
      </c>
      <c r="K2776" s="8" t="s">
        <v>45730</v>
      </c>
      <c r="L2776" s="8" t="s">
        <v>6889</v>
      </c>
      <c r="M2776" s="8" t="s">
        <v>781</v>
      </c>
      <c r="N2776" s="8" t="s">
        <v>10716</v>
      </c>
      <c r="O2776" s="8" t="s">
        <v>29842</v>
      </c>
      <c r="P2776" s="8" t="s">
        <v>45787</v>
      </c>
      <c r="Q2776" s="8" t="s">
        <v>24113</v>
      </c>
      <c r="R2776" s="8" t="s">
        <v>24114</v>
      </c>
      <c r="S2776" s="17" t="s">
        <v>24115</v>
      </c>
      <c r="T2776" s="18">
        <v>43027</v>
      </c>
      <c r="U2776" s="8">
        <v>0</v>
      </c>
      <c r="V2776" s="8">
        <v>0.20833333333333334</v>
      </c>
      <c r="W2776" s="8" t="s">
        <v>773</v>
      </c>
      <c r="X2776" s="8" t="s">
        <v>24212</v>
      </c>
      <c r="Y2776" s="8" t="s">
        <v>45730</v>
      </c>
      <c r="Z2776" s="17" t="s">
        <v>24217</v>
      </c>
      <c r="AA2776" s="8" t="s">
        <v>24218</v>
      </c>
      <c r="AB2776" s="8" t="s">
        <v>24219</v>
      </c>
    </row>
    <row r="2777" spans="1:28" x14ac:dyDescent="0.2">
      <c r="A2777" s="8" t="s">
        <v>24220</v>
      </c>
      <c r="B2777" s="8" t="s">
        <v>24221</v>
      </c>
      <c r="C2777" s="8" t="s">
        <v>45743</v>
      </c>
      <c r="D2777" s="8" t="s">
        <v>45744</v>
      </c>
      <c r="E2777" s="8" t="s">
        <v>144</v>
      </c>
      <c r="F2777" s="8" t="s">
        <v>133</v>
      </c>
      <c r="G2777" s="8" t="s">
        <v>144</v>
      </c>
      <c r="H2777" s="8" t="s">
        <v>133</v>
      </c>
      <c r="I2777" s="8" t="s">
        <v>24112</v>
      </c>
      <c r="J2777" s="8" t="s">
        <v>28</v>
      </c>
      <c r="K2777" s="8" t="s">
        <v>45730</v>
      </c>
      <c r="L2777" s="8" t="s">
        <v>781</v>
      </c>
      <c r="M2777" s="8" t="s">
        <v>14378</v>
      </c>
      <c r="N2777" s="8" t="s">
        <v>10716</v>
      </c>
      <c r="O2777" s="8" t="s">
        <v>29842</v>
      </c>
      <c r="P2777" s="8" t="s">
        <v>45787</v>
      </c>
      <c r="Q2777" s="8" t="s">
        <v>24113</v>
      </c>
      <c r="R2777" s="8" t="s">
        <v>24114</v>
      </c>
      <c r="S2777" s="17" t="s">
        <v>24115</v>
      </c>
      <c r="T2777" s="18">
        <v>43027</v>
      </c>
      <c r="U2777" s="8">
        <v>0.20833333333333334</v>
      </c>
      <c r="V2777" s="8">
        <v>0.45833333333333331</v>
      </c>
      <c r="W2777" s="8" t="s">
        <v>30</v>
      </c>
      <c r="X2777" s="8" t="s">
        <v>24222</v>
      </c>
      <c r="Y2777" s="8" t="s">
        <v>45730</v>
      </c>
      <c r="Z2777" s="17" t="s">
        <v>24022</v>
      </c>
      <c r="AA2777" s="8" t="s">
        <v>24223</v>
      </c>
      <c r="AB2777" s="8" t="s">
        <v>24224</v>
      </c>
    </row>
    <row r="2778" spans="1:28" x14ac:dyDescent="0.2">
      <c r="A2778" s="8" t="s">
        <v>24225</v>
      </c>
      <c r="B2778" s="8" t="s">
        <v>24226</v>
      </c>
      <c r="C2778" s="8" t="s">
        <v>45743</v>
      </c>
      <c r="D2778" s="8" t="s">
        <v>45744</v>
      </c>
      <c r="E2778" s="8" t="s">
        <v>174</v>
      </c>
      <c r="F2778" s="8" t="s">
        <v>133</v>
      </c>
      <c r="G2778" s="8" t="s">
        <v>174</v>
      </c>
      <c r="H2778" s="8" t="s">
        <v>133</v>
      </c>
      <c r="I2778" s="8" t="s">
        <v>24112</v>
      </c>
      <c r="J2778" s="8" t="s">
        <v>28</v>
      </c>
      <c r="K2778" s="8" t="s">
        <v>45730</v>
      </c>
      <c r="L2778" s="8" t="s">
        <v>6066</v>
      </c>
      <c r="M2778" s="8" t="s">
        <v>8445</v>
      </c>
      <c r="N2778" s="8" t="s">
        <v>10716</v>
      </c>
      <c r="O2778" s="8" t="s">
        <v>29842</v>
      </c>
      <c r="P2778" s="8" t="s">
        <v>45787</v>
      </c>
      <c r="Q2778" s="8" t="s">
        <v>24113</v>
      </c>
      <c r="R2778" s="8" t="s">
        <v>24114</v>
      </c>
      <c r="S2778" s="17" t="s">
        <v>24115</v>
      </c>
      <c r="T2778" s="18">
        <v>43028</v>
      </c>
      <c r="U2778" s="8">
        <v>0</v>
      </c>
      <c r="V2778" s="8">
        <v>0.33333333333333331</v>
      </c>
      <c r="W2778" s="8" t="s">
        <v>486</v>
      </c>
      <c r="X2778" s="8" t="s">
        <v>24227</v>
      </c>
      <c r="Y2778" s="8" t="s">
        <v>45730</v>
      </c>
      <c r="Z2778" s="17" t="s">
        <v>24022</v>
      </c>
      <c r="AA2778" s="8" t="s">
        <v>24228</v>
      </c>
      <c r="AB2778" s="8" t="s">
        <v>24229</v>
      </c>
    </row>
    <row r="2779" spans="1:28" x14ac:dyDescent="0.2">
      <c r="A2779" s="8" t="s">
        <v>24230</v>
      </c>
      <c r="B2779" s="8" t="s">
        <v>24231</v>
      </c>
      <c r="C2779" s="8" t="s">
        <v>45743</v>
      </c>
      <c r="D2779" s="8" t="s">
        <v>45744</v>
      </c>
      <c r="E2779" s="8" t="s">
        <v>154</v>
      </c>
      <c r="F2779" s="8" t="s">
        <v>133</v>
      </c>
      <c r="G2779" s="8" t="s">
        <v>154</v>
      </c>
      <c r="H2779" s="8" t="s">
        <v>133</v>
      </c>
      <c r="I2779" s="8" t="s">
        <v>24112</v>
      </c>
      <c r="J2779" s="8" t="s">
        <v>28</v>
      </c>
      <c r="K2779" s="8" t="s">
        <v>45730</v>
      </c>
      <c r="L2779" s="8" t="s">
        <v>6929</v>
      </c>
      <c r="M2779" s="8" t="s">
        <v>798</v>
      </c>
      <c r="N2779" s="8" t="s">
        <v>10716</v>
      </c>
      <c r="O2779" s="8" t="s">
        <v>29842</v>
      </c>
      <c r="P2779" s="8" t="s">
        <v>45787</v>
      </c>
      <c r="Q2779" s="8" t="s">
        <v>24113</v>
      </c>
      <c r="R2779" s="8" t="s">
        <v>24114</v>
      </c>
      <c r="S2779" s="17" t="s">
        <v>24115</v>
      </c>
      <c r="T2779" s="18">
        <v>43031</v>
      </c>
      <c r="U2779" s="8">
        <v>0</v>
      </c>
      <c r="V2779" s="8">
        <v>0.20833333333333334</v>
      </c>
      <c r="W2779" s="8" t="s">
        <v>773</v>
      </c>
      <c r="X2779" s="8" t="s">
        <v>24227</v>
      </c>
      <c r="Y2779" s="8" t="s">
        <v>45730</v>
      </c>
      <c r="Z2779" s="17" t="s">
        <v>19907</v>
      </c>
      <c r="AA2779" s="8" t="s">
        <v>24232</v>
      </c>
      <c r="AB2779" s="8" t="s">
        <v>24233</v>
      </c>
    </row>
    <row r="2780" spans="1:28" x14ac:dyDescent="0.2">
      <c r="A2780" s="8" t="s">
        <v>24234</v>
      </c>
      <c r="B2780" s="8" t="s">
        <v>24235</v>
      </c>
      <c r="C2780" s="8" t="s">
        <v>45743</v>
      </c>
      <c r="D2780" s="8" t="s">
        <v>45744</v>
      </c>
      <c r="E2780" s="8" t="s">
        <v>154</v>
      </c>
      <c r="F2780" s="8" t="s">
        <v>133</v>
      </c>
      <c r="G2780" s="8" t="s">
        <v>154</v>
      </c>
      <c r="H2780" s="8" t="s">
        <v>133</v>
      </c>
      <c r="I2780" s="8" t="s">
        <v>24112</v>
      </c>
      <c r="J2780" s="8" t="s">
        <v>28</v>
      </c>
      <c r="K2780" s="8" t="s">
        <v>45730</v>
      </c>
      <c r="L2780" s="8" t="s">
        <v>798</v>
      </c>
      <c r="M2780" s="8" t="s">
        <v>5468</v>
      </c>
      <c r="N2780" s="8" t="s">
        <v>10716</v>
      </c>
      <c r="O2780" s="8" t="s">
        <v>29842</v>
      </c>
      <c r="P2780" s="8" t="s">
        <v>45787</v>
      </c>
      <c r="Q2780" s="8" t="s">
        <v>24113</v>
      </c>
      <c r="R2780" s="8" t="s">
        <v>24114</v>
      </c>
      <c r="S2780" s="17" t="s">
        <v>24115</v>
      </c>
      <c r="T2780" s="18">
        <v>43031</v>
      </c>
      <c r="U2780" s="8">
        <v>0.20833333333333334</v>
      </c>
      <c r="V2780" s="8">
        <v>0.45833333333333331</v>
      </c>
      <c r="W2780" s="8" t="s">
        <v>30</v>
      </c>
      <c r="X2780" s="8" t="s">
        <v>24236</v>
      </c>
      <c r="Y2780" s="8" t="s">
        <v>45730</v>
      </c>
      <c r="Z2780" s="17" t="s">
        <v>24022</v>
      </c>
      <c r="AA2780" s="8" t="s">
        <v>24237</v>
      </c>
      <c r="AB2780" s="8" t="s">
        <v>24238</v>
      </c>
    </row>
    <row r="2781" spans="1:28" x14ac:dyDescent="0.2">
      <c r="A2781" s="8" t="s">
        <v>24239</v>
      </c>
      <c r="B2781" s="8" t="s">
        <v>24240</v>
      </c>
      <c r="C2781" s="8" t="s">
        <v>45743</v>
      </c>
      <c r="D2781" s="8" t="s">
        <v>45744</v>
      </c>
      <c r="E2781" s="8" t="s">
        <v>164</v>
      </c>
      <c r="F2781" s="8" t="s">
        <v>133</v>
      </c>
      <c r="G2781" s="8" t="s">
        <v>164</v>
      </c>
      <c r="H2781" s="8" t="s">
        <v>133</v>
      </c>
      <c r="I2781" s="8" t="s">
        <v>24112</v>
      </c>
      <c r="J2781" s="8" t="s">
        <v>28</v>
      </c>
      <c r="K2781" s="8" t="s">
        <v>45730</v>
      </c>
      <c r="L2781" s="8" t="s">
        <v>4114</v>
      </c>
      <c r="M2781" s="8" t="s">
        <v>804</v>
      </c>
      <c r="N2781" s="8" t="s">
        <v>10716</v>
      </c>
      <c r="O2781" s="8" t="s">
        <v>29842</v>
      </c>
      <c r="P2781" s="8" t="s">
        <v>45787</v>
      </c>
      <c r="Q2781" s="8" t="s">
        <v>24113</v>
      </c>
      <c r="R2781" s="8" t="s">
        <v>24114</v>
      </c>
      <c r="S2781" s="17" t="s">
        <v>24115</v>
      </c>
      <c r="T2781" s="18">
        <v>43032</v>
      </c>
      <c r="U2781" s="8">
        <v>0</v>
      </c>
      <c r="V2781" s="8">
        <v>0.20833333333333334</v>
      </c>
      <c r="W2781" s="8" t="s">
        <v>773</v>
      </c>
      <c r="X2781" s="8" t="s">
        <v>24227</v>
      </c>
      <c r="Y2781" s="8" t="s">
        <v>45730</v>
      </c>
      <c r="Z2781" s="17" t="s">
        <v>19907</v>
      </c>
      <c r="AA2781" s="8" t="s">
        <v>24241</v>
      </c>
      <c r="AB2781" s="8" t="s">
        <v>24242</v>
      </c>
    </row>
    <row r="2782" spans="1:28" x14ac:dyDescent="0.2">
      <c r="A2782" s="8" t="s">
        <v>24243</v>
      </c>
      <c r="B2782" s="8" t="s">
        <v>24244</v>
      </c>
      <c r="C2782" s="8" t="s">
        <v>45743</v>
      </c>
      <c r="D2782" s="8" t="s">
        <v>45744</v>
      </c>
      <c r="E2782" s="8" t="s">
        <v>164</v>
      </c>
      <c r="F2782" s="8" t="s">
        <v>133</v>
      </c>
      <c r="G2782" s="8" t="s">
        <v>164</v>
      </c>
      <c r="H2782" s="8" t="s">
        <v>133</v>
      </c>
      <c r="I2782" s="8" t="s">
        <v>24112</v>
      </c>
      <c r="J2782" s="8" t="s">
        <v>28</v>
      </c>
      <c r="K2782" s="8" t="s">
        <v>45730</v>
      </c>
      <c r="L2782" s="8" t="s">
        <v>804</v>
      </c>
      <c r="M2782" s="8" t="s">
        <v>14460</v>
      </c>
      <c r="N2782" s="8" t="s">
        <v>10716</v>
      </c>
      <c r="O2782" s="8" t="s">
        <v>29842</v>
      </c>
      <c r="P2782" s="8" t="s">
        <v>45787</v>
      </c>
      <c r="Q2782" s="8" t="s">
        <v>24113</v>
      </c>
      <c r="R2782" s="8" t="s">
        <v>24114</v>
      </c>
      <c r="S2782" s="17" t="s">
        <v>24115</v>
      </c>
      <c r="T2782" s="18">
        <v>43032</v>
      </c>
      <c r="U2782" s="8">
        <v>0.20833333333333334</v>
      </c>
      <c r="V2782" s="8">
        <v>0.45833333333333331</v>
      </c>
      <c r="W2782" s="8" t="s">
        <v>30</v>
      </c>
      <c r="X2782" s="8" t="s">
        <v>19877</v>
      </c>
      <c r="Y2782" s="8" t="s">
        <v>45730</v>
      </c>
      <c r="Z2782" s="17" t="s">
        <v>24022</v>
      </c>
      <c r="AA2782" s="8" t="s">
        <v>24245</v>
      </c>
      <c r="AB2782" s="8" t="s">
        <v>24246</v>
      </c>
    </row>
    <row r="2783" spans="1:28" x14ac:dyDescent="0.2">
      <c r="A2783" s="8" t="s">
        <v>24247</v>
      </c>
      <c r="B2783" s="8" t="s">
        <v>24248</v>
      </c>
      <c r="C2783" s="8" t="s">
        <v>45743</v>
      </c>
      <c r="D2783" s="8" t="s">
        <v>45744</v>
      </c>
      <c r="E2783" s="8" t="s">
        <v>205</v>
      </c>
      <c r="F2783" s="8" t="s">
        <v>204</v>
      </c>
      <c r="G2783" s="8" t="s">
        <v>205</v>
      </c>
      <c r="H2783" s="8" t="s">
        <v>204</v>
      </c>
      <c r="I2783" s="8" t="s">
        <v>24112</v>
      </c>
      <c r="J2783" s="8" t="s">
        <v>28</v>
      </c>
      <c r="K2783" s="8" t="s">
        <v>45730</v>
      </c>
      <c r="L2783" s="8" t="s">
        <v>1525</v>
      </c>
      <c r="M2783" s="8" t="s">
        <v>24249</v>
      </c>
      <c r="N2783" s="8" t="s">
        <v>10716</v>
      </c>
      <c r="O2783" s="8" t="s">
        <v>29842</v>
      </c>
      <c r="P2783" s="8" t="s">
        <v>45787</v>
      </c>
      <c r="Q2783" s="8" t="s">
        <v>24113</v>
      </c>
      <c r="R2783" s="8" t="s">
        <v>24114</v>
      </c>
      <c r="S2783" s="17" t="s">
        <v>24115</v>
      </c>
      <c r="T2783" s="18">
        <v>43033</v>
      </c>
      <c r="U2783" s="8">
        <v>0</v>
      </c>
      <c r="V2783" s="8">
        <v>0.125</v>
      </c>
      <c r="W2783" s="8" t="s">
        <v>1283</v>
      </c>
      <c r="X2783" s="8" t="s">
        <v>24250</v>
      </c>
      <c r="Y2783" s="8" t="s">
        <v>45730</v>
      </c>
      <c r="Z2783" s="17" t="s">
        <v>19907</v>
      </c>
      <c r="AA2783" s="8" t="s">
        <v>24251</v>
      </c>
      <c r="AB2783" s="8" t="s">
        <v>24252</v>
      </c>
    </row>
    <row r="2784" spans="1:28" x14ac:dyDescent="0.2">
      <c r="A2784" s="8" t="s">
        <v>24253</v>
      </c>
      <c r="B2784" s="8" t="s">
        <v>24254</v>
      </c>
      <c r="C2784" s="8" t="s">
        <v>45743</v>
      </c>
      <c r="D2784" s="8" t="s">
        <v>45744</v>
      </c>
      <c r="E2784" s="8" t="s">
        <v>205</v>
      </c>
      <c r="F2784" s="8" t="s">
        <v>204</v>
      </c>
      <c r="G2784" s="8" t="s">
        <v>205</v>
      </c>
      <c r="H2784" s="8" t="s">
        <v>204</v>
      </c>
      <c r="I2784" s="8" t="s">
        <v>24112</v>
      </c>
      <c r="J2784" s="8" t="s">
        <v>28</v>
      </c>
      <c r="K2784" s="8" t="s">
        <v>45730</v>
      </c>
      <c r="L2784" s="8" t="s">
        <v>24249</v>
      </c>
      <c r="M2784" s="8" t="s">
        <v>3648</v>
      </c>
      <c r="N2784" s="8" t="s">
        <v>10716</v>
      </c>
      <c r="O2784" s="8" t="s">
        <v>29842</v>
      </c>
      <c r="P2784" s="8" t="s">
        <v>45787</v>
      </c>
      <c r="Q2784" s="8" t="s">
        <v>24113</v>
      </c>
      <c r="R2784" s="8" t="s">
        <v>24114</v>
      </c>
      <c r="S2784" s="17" t="s">
        <v>24115</v>
      </c>
      <c r="T2784" s="18">
        <v>43033</v>
      </c>
      <c r="U2784" s="8">
        <v>0.125</v>
      </c>
      <c r="V2784" s="8">
        <v>0.20833333333333334</v>
      </c>
      <c r="W2784" s="8" t="s">
        <v>1100</v>
      </c>
      <c r="X2784" s="8" t="s">
        <v>19888</v>
      </c>
      <c r="Y2784" s="8" t="s">
        <v>45730</v>
      </c>
      <c r="Z2784" s="17" t="s">
        <v>19920</v>
      </c>
      <c r="AA2784" s="8" t="s">
        <v>24255</v>
      </c>
      <c r="AB2784" s="8" t="s">
        <v>24256</v>
      </c>
    </row>
    <row r="2785" spans="1:28" x14ac:dyDescent="0.2">
      <c r="A2785" s="8" t="s">
        <v>24257</v>
      </c>
      <c r="B2785" s="8" t="s">
        <v>24258</v>
      </c>
      <c r="C2785" s="8" t="s">
        <v>45743</v>
      </c>
      <c r="D2785" s="8" t="s">
        <v>45744</v>
      </c>
      <c r="E2785" s="8" t="s">
        <v>205</v>
      </c>
      <c r="F2785" s="8" t="s">
        <v>204</v>
      </c>
      <c r="G2785" s="8" t="s">
        <v>205</v>
      </c>
      <c r="H2785" s="8" t="s">
        <v>204</v>
      </c>
      <c r="I2785" s="8" t="s">
        <v>24112</v>
      </c>
      <c r="J2785" s="8" t="s">
        <v>28</v>
      </c>
      <c r="K2785" s="8" t="s">
        <v>45730</v>
      </c>
      <c r="L2785" s="8" t="s">
        <v>3648</v>
      </c>
      <c r="M2785" s="8" t="s">
        <v>24055</v>
      </c>
      <c r="N2785" s="8" t="s">
        <v>10716</v>
      </c>
      <c r="O2785" s="8" t="s">
        <v>29842</v>
      </c>
      <c r="P2785" s="8" t="s">
        <v>45787</v>
      </c>
      <c r="Q2785" s="8" t="s">
        <v>24113</v>
      </c>
      <c r="R2785" s="8" t="s">
        <v>24114</v>
      </c>
      <c r="S2785" s="17" t="s">
        <v>24115</v>
      </c>
      <c r="T2785" s="18">
        <v>43033</v>
      </c>
      <c r="U2785" s="8">
        <v>0.20833333333333334</v>
      </c>
      <c r="V2785" s="8">
        <v>0.45833333333333331</v>
      </c>
      <c r="W2785" s="8" t="s">
        <v>30</v>
      </c>
      <c r="X2785" s="8" t="s">
        <v>19883</v>
      </c>
      <c r="Y2785" s="8" t="s">
        <v>45730</v>
      </c>
      <c r="Z2785" s="17" t="s">
        <v>24022</v>
      </c>
      <c r="AA2785" s="8" t="s">
        <v>24259</v>
      </c>
      <c r="AB2785" s="8" t="s">
        <v>24260</v>
      </c>
    </row>
    <row r="2786" spans="1:28" x14ac:dyDescent="0.2">
      <c r="A2786" s="8" t="s">
        <v>24261</v>
      </c>
      <c r="B2786" s="8" t="s">
        <v>24262</v>
      </c>
      <c r="C2786" s="8" t="s">
        <v>45743</v>
      </c>
      <c r="D2786" s="8" t="s">
        <v>45744</v>
      </c>
      <c r="E2786" s="8" t="s">
        <v>215</v>
      </c>
      <c r="F2786" s="8" t="s">
        <v>204</v>
      </c>
      <c r="G2786" s="8" t="s">
        <v>215</v>
      </c>
      <c r="H2786" s="8" t="s">
        <v>204</v>
      </c>
      <c r="I2786" s="8" t="s">
        <v>24112</v>
      </c>
      <c r="J2786" s="8" t="s">
        <v>28</v>
      </c>
      <c r="K2786" s="8" t="s">
        <v>45730</v>
      </c>
      <c r="L2786" s="8" t="s">
        <v>3669</v>
      </c>
      <c r="M2786" s="8" t="s">
        <v>5508</v>
      </c>
      <c r="N2786" s="8" t="s">
        <v>10716</v>
      </c>
      <c r="O2786" s="8" t="s">
        <v>29842</v>
      </c>
      <c r="P2786" s="8" t="s">
        <v>45787</v>
      </c>
      <c r="Q2786" s="8" t="s">
        <v>24113</v>
      </c>
      <c r="R2786" s="8" t="s">
        <v>24114</v>
      </c>
      <c r="S2786" s="17" t="s">
        <v>24115</v>
      </c>
      <c r="T2786" s="18">
        <v>43034</v>
      </c>
      <c r="U2786" s="8">
        <v>0</v>
      </c>
      <c r="V2786" s="8">
        <v>0.45833333333333331</v>
      </c>
      <c r="W2786" s="8" t="s">
        <v>762</v>
      </c>
      <c r="X2786" s="8" t="s">
        <v>19888</v>
      </c>
      <c r="Y2786" s="8" t="s">
        <v>45730</v>
      </c>
      <c r="Z2786" s="17" t="s">
        <v>24022</v>
      </c>
      <c r="AA2786" s="8" t="s">
        <v>24263</v>
      </c>
      <c r="AB2786" s="8" t="s">
        <v>24264</v>
      </c>
    </row>
    <row r="2787" spans="1:28" x14ac:dyDescent="0.2">
      <c r="A2787" s="8" t="s">
        <v>24265</v>
      </c>
      <c r="B2787" s="8" t="s">
        <v>24266</v>
      </c>
      <c r="C2787" s="8" t="s">
        <v>45743</v>
      </c>
      <c r="D2787" s="8" t="s">
        <v>45744</v>
      </c>
      <c r="E2787" s="8" t="s">
        <v>225</v>
      </c>
      <c r="F2787" s="8" t="s">
        <v>204</v>
      </c>
      <c r="G2787" s="8" t="s">
        <v>225</v>
      </c>
      <c r="H2787" s="8" t="s">
        <v>204</v>
      </c>
      <c r="I2787" s="8" t="s">
        <v>24112</v>
      </c>
      <c r="J2787" s="8" t="s">
        <v>28</v>
      </c>
      <c r="K2787" s="8" t="s">
        <v>45730</v>
      </c>
      <c r="L2787" s="8" t="s">
        <v>5763</v>
      </c>
      <c r="M2787" s="8" t="s">
        <v>10748</v>
      </c>
      <c r="N2787" s="8" t="s">
        <v>10716</v>
      </c>
      <c r="O2787" s="8" t="s">
        <v>29842</v>
      </c>
      <c r="P2787" s="8" t="s">
        <v>45787</v>
      </c>
      <c r="Q2787" s="8" t="s">
        <v>24113</v>
      </c>
      <c r="R2787" s="8" t="s">
        <v>24114</v>
      </c>
      <c r="S2787" s="17" t="s">
        <v>24115</v>
      </c>
      <c r="T2787" s="18">
        <v>43035</v>
      </c>
      <c r="U2787" s="8">
        <v>0</v>
      </c>
      <c r="V2787" s="8">
        <v>0.33333333333333331</v>
      </c>
      <c r="W2787" s="8" t="s">
        <v>486</v>
      </c>
      <c r="X2787" s="8" t="s">
        <v>19899</v>
      </c>
      <c r="Y2787" s="8" t="s">
        <v>45730</v>
      </c>
      <c r="Z2787" s="17" t="s">
        <v>24022</v>
      </c>
      <c r="AA2787" s="8" t="s">
        <v>24267</v>
      </c>
      <c r="AB2787" s="8" t="s">
        <v>24268</v>
      </c>
    </row>
    <row r="2788" spans="1:28" x14ac:dyDescent="0.2">
      <c r="A2788" s="8" t="s">
        <v>24269</v>
      </c>
      <c r="B2788" s="8" t="s">
        <v>24270</v>
      </c>
      <c r="C2788" s="8" t="s">
        <v>45743</v>
      </c>
      <c r="D2788" s="8" t="s">
        <v>45744</v>
      </c>
      <c r="E2788" s="8" t="s">
        <v>470</v>
      </c>
      <c r="F2788" s="8" t="s">
        <v>204</v>
      </c>
      <c r="G2788" s="8" t="s">
        <v>470</v>
      </c>
      <c r="H2788" s="8" t="s">
        <v>204</v>
      </c>
      <c r="I2788" s="8" t="s">
        <v>24112</v>
      </c>
      <c r="J2788" s="8" t="s">
        <v>28</v>
      </c>
      <c r="K2788" s="8" t="s">
        <v>45730</v>
      </c>
      <c r="L2788" s="8" t="s">
        <v>17010</v>
      </c>
      <c r="M2788" s="8" t="s">
        <v>1598</v>
      </c>
      <c r="N2788" s="8" t="s">
        <v>10716</v>
      </c>
      <c r="O2788" s="8" t="s">
        <v>29842</v>
      </c>
      <c r="P2788" s="8" t="s">
        <v>45787</v>
      </c>
      <c r="Q2788" s="8" t="s">
        <v>24113</v>
      </c>
      <c r="R2788" s="8" t="s">
        <v>24114</v>
      </c>
      <c r="S2788" s="17" t="s">
        <v>24115</v>
      </c>
      <c r="T2788" s="18">
        <v>43038</v>
      </c>
      <c r="U2788" s="8">
        <v>0</v>
      </c>
      <c r="V2788" s="8">
        <v>0.16666666666666666</v>
      </c>
      <c r="W2788" s="8" t="s">
        <v>739</v>
      </c>
      <c r="X2788" s="8" t="s">
        <v>24056</v>
      </c>
      <c r="Y2788" s="8" t="s">
        <v>45730</v>
      </c>
      <c r="Z2788" s="17" t="s">
        <v>24022</v>
      </c>
      <c r="AA2788" s="8" t="s">
        <v>24271</v>
      </c>
      <c r="AB2788" s="8" t="s">
        <v>24272</v>
      </c>
    </row>
    <row r="2789" spans="1:28" x14ac:dyDescent="0.2">
      <c r="A2789" s="8" t="s">
        <v>24273</v>
      </c>
      <c r="B2789" s="8" t="s">
        <v>24274</v>
      </c>
      <c r="C2789" s="8" t="s">
        <v>45743</v>
      </c>
      <c r="D2789" s="8" t="s">
        <v>45744</v>
      </c>
      <c r="E2789" s="8" t="s">
        <v>470</v>
      </c>
      <c r="F2789" s="8" t="s">
        <v>204</v>
      </c>
      <c r="G2789" s="8" t="s">
        <v>470</v>
      </c>
      <c r="H2789" s="8" t="s">
        <v>204</v>
      </c>
      <c r="I2789" s="8" t="s">
        <v>24112</v>
      </c>
      <c r="J2789" s="8" t="s">
        <v>28</v>
      </c>
      <c r="K2789" s="8" t="s">
        <v>45730</v>
      </c>
      <c r="L2789" s="8" t="s">
        <v>1598</v>
      </c>
      <c r="M2789" s="8" t="s">
        <v>13587</v>
      </c>
      <c r="N2789" s="8" t="s">
        <v>10716</v>
      </c>
      <c r="O2789" s="8" t="s">
        <v>29842</v>
      </c>
      <c r="P2789" s="8" t="s">
        <v>45787</v>
      </c>
      <c r="Q2789" s="8" t="s">
        <v>24113</v>
      </c>
      <c r="R2789" s="8" t="s">
        <v>24114</v>
      </c>
      <c r="S2789" s="17" t="s">
        <v>24115</v>
      </c>
      <c r="T2789" s="18">
        <v>43038</v>
      </c>
      <c r="U2789" s="8">
        <v>0.16666666666666666</v>
      </c>
      <c r="V2789" s="8">
        <v>0.33333333333333331</v>
      </c>
      <c r="W2789" s="8" t="s">
        <v>739</v>
      </c>
      <c r="X2789" s="8" t="s">
        <v>24275</v>
      </c>
      <c r="Y2789" s="8" t="s">
        <v>45730</v>
      </c>
      <c r="Z2789" s="17" t="s">
        <v>24022</v>
      </c>
      <c r="AA2789" s="8" t="s">
        <v>24276</v>
      </c>
      <c r="AB2789" s="8" t="s">
        <v>24277</v>
      </c>
    </row>
    <row r="2790" spans="1:28" x14ac:dyDescent="0.2">
      <c r="A2790" s="8" t="s">
        <v>24278</v>
      </c>
      <c r="B2790" s="8" t="s">
        <v>24279</v>
      </c>
      <c r="C2790" s="8" t="s">
        <v>45743</v>
      </c>
      <c r="D2790" s="8" t="s">
        <v>45744</v>
      </c>
      <c r="E2790" s="8" t="s">
        <v>470</v>
      </c>
      <c r="F2790" s="8" t="s">
        <v>204</v>
      </c>
      <c r="G2790" s="8" t="s">
        <v>470</v>
      </c>
      <c r="H2790" s="8" t="s">
        <v>204</v>
      </c>
      <c r="I2790" s="8" t="s">
        <v>24112</v>
      </c>
      <c r="J2790" s="8" t="s">
        <v>28</v>
      </c>
      <c r="K2790" s="8" t="s">
        <v>45730</v>
      </c>
      <c r="L2790" s="8" t="s">
        <v>13587</v>
      </c>
      <c r="M2790" s="8" t="s">
        <v>13595</v>
      </c>
      <c r="N2790" s="8" t="s">
        <v>10716</v>
      </c>
      <c r="O2790" s="8" t="s">
        <v>29842</v>
      </c>
      <c r="P2790" s="8" t="s">
        <v>45787</v>
      </c>
      <c r="Q2790" s="8" t="s">
        <v>24113</v>
      </c>
      <c r="R2790" s="8" t="s">
        <v>24114</v>
      </c>
      <c r="S2790" s="17" t="s">
        <v>24115</v>
      </c>
      <c r="T2790" s="18">
        <v>43038</v>
      </c>
      <c r="U2790" s="8">
        <v>0.33333333333333331</v>
      </c>
      <c r="V2790" s="8">
        <v>0.45833333333333331</v>
      </c>
      <c r="W2790" s="8" t="s">
        <v>1283</v>
      </c>
      <c r="X2790" s="8" t="s">
        <v>19919</v>
      </c>
      <c r="Y2790" s="8" t="s">
        <v>45730</v>
      </c>
      <c r="Z2790" s="17" t="s">
        <v>19920</v>
      </c>
      <c r="AA2790" s="8" t="s">
        <v>24280</v>
      </c>
      <c r="AB2790" s="8" t="s">
        <v>24281</v>
      </c>
    </row>
    <row r="2791" spans="1:28" x14ac:dyDescent="0.2">
      <c r="A2791" s="8" t="s">
        <v>24282</v>
      </c>
      <c r="B2791" s="8" t="s">
        <v>24283</v>
      </c>
      <c r="C2791" s="8" t="s">
        <v>45743</v>
      </c>
      <c r="D2791" s="8" t="s">
        <v>45744</v>
      </c>
      <c r="E2791" s="8" t="s">
        <v>480</v>
      </c>
      <c r="F2791" s="8" t="s">
        <v>204</v>
      </c>
      <c r="G2791" s="8" t="s">
        <v>480</v>
      </c>
      <c r="H2791" s="8" t="s">
        <v>204</v>
      </c>
      <c r="I2791" s="8" t="s">
        <v>24112</v>
      </c>
      <c r="J2791" s="8" t="s">
        <v>28</v>
      </c>
      <c r="K2791" s="8" t="s">
        <v>45730</v>
      </c>
      <c r="L2791" s="8" t="s">
        <v>1232</v>
      </c>
      <c r="M2791" s="8" t="s">
        <v>3718</v>
      </c>
      <c r="N2791" s="8" t="s">
        <v>10716</v>
      </c>
      <c r="O2791" s="8" t="s">
        <v>29842</v>
      </c>
      <c r="P2791" s="8" t="s">
        <v>45787</v>
      </c>
      <c r="Q2791" s="8" t="s">
        <v>24113</v>
      </c>
      <c r="R2791" s="8" t="s">
        <v>24114</v>
      </c>
      <c r="S2791" s="17" t="s">
        <v>24115</v>
      </c>
      <c r="T2791" s="18">
        <v>43039</v>
      </c>
      <c r="U2791" s="8">
        <v>0</v>
      </c>
      <c r="V2791" s="8">
        <v>0.20833333333333334</v>
      </c>
      <c r="W2791" s="8" t="s">
        <v>773</v>
      </c>
      <c r="X2791" s="8" t="s">
        <v>19919</v>
      </c>
      <c r="Y2791" s="8" t="s">
        <v>45730</v>
      </c>
      <c r="Z2791" s="17" t="s">
        <v>24137</v>
      </c>
      <c r="AA2791" s="8" t="s">
        <v>24284</v>
      </c>
      <c r="AB2791" s="8" t="s">
        <v>24285</v>
      </c>
    </row>
    <row r="2792" spans="1:28" x14ac:dyDescent="0.2">
      <c r="A2792" s="8" t="s">
        <v>24286</v>
      </c>
      <c r="B2792" s="8" t="s">
        <v>24287</v>
      </c>
      <c r="C2792" s="8" t="s">
        <v>45743</v>
      </c>
      <c r="D2792" s="8" t="s">
        <v>45744</v>
      </c>
      <c r="E2792" s="8" t="s">
        <v>480</v>
      </c>
      <c r="F2792" s="8" t="s">
        <v>204</v>
      </c>
      <c r="G2792" s="8" t="s">
        <v>480</v>
      </c>
      <c r="H2792" s="8" t="s">
        <v>204</v>
      </c>
      <c r="I2792" s="8" t="s">
        <v>24112</v>
      </c>
      <c r="J2792" s="8" t="s">
        <v>28</v>
      </c>
      <c r="K2792" s="8" t="s">
        <v>45730</v>
      </c>
      <c r="L2792" s="8" t="s">
        <v>3718</v>
      </c>
      <c r="M2792" s="8" t="s">
        <v>11636</v>
      </c>
      <c r="N2792" s="8" t="s">
        <v>10716</v>
      </c>
      <c r="O2792" s="8" t="s">
        <v>29842</v>
      </c>
      <c r="P2792" s="8" t="s">
        <v>45787</v>
      </c>
      <c r="Q2792" s="8" t="s">
        <v>24113</v>
      </c>
      <c r="R2792" s="8" t="s">
        <v>24114</v>
      </c>
      <c r="S2792" s="17" t="s">
        <v>24115</v>
      </c>
      <c r="T2792" s="18">
        <v>43039</v>
      </c>
      <c r="U2792" s="8">
        <v>0.20833333333333334</v>
      </c>
      <c r="V2792" s="8">
        <v>0.45833333333333331</v>
      </c>
      <c r="W2792" s="8" t="s">
        <v>30</v>
      </c>
      <c r="X2792" s="8" t="s">
        <v>19933</v>
      </c>
      <c r="Y2792" s="8" t="s">
        <v>45730</v>
      </c>
      <c r="Z2792" s="17" t="s">
        <v>24022</v>
      </c>
      <c r="AA2792" s="8" t="s">
        <v>24288</v>
      </c>
      <c r="AB2792" s="8" t="s">
        <v>24289</v>
      </c>
    </row>
    <row r="2793" spans="1:28" x14ac:dyDescent="0.2">
      <c r="A2793" s="8" t="s">
        <v>24290</v>
      </c>
      <c r="B2793" s="8" t="s">
        <v>24291</v>
      </c>
      <c r="C2793" s="8" t="s">
        <v>45743</v>
      </c>
      <c r="D2793" s="8" t="s">
        <v>45744</v>
      </c>
      <c r="E2793" s="8" t="s">
        <v>275</v>
      </c>
      <c r="F2793" s="8" t="s">
        <v>274</v>
      </c>
      <c r="G2793" s="8" t="s">
        <v>275</v>
      </c>
      <c r="H2793" s="8" t="s">
        <v>274</v>
      </c>
      <c r="I2793" s="8" t="s">
        <v>24112</v>
      </c>
      <c r="J2793" s="8" t="s">
        <v>28</v>
      </c>
      <c r="K2793" s="8" t="s">
        <v>45730</v>
      </c>
      <c r="L2793" s="8" t="s">
        <v>5835</v>
      </c>
      <c r="M2793" s="8" t="s">
        <v>8662</v>
      </c>
      <c r="N2793" s="8" t="s">
        <v>10716</v>
      </c>
      <c r="O2793" s="8" t="s">
        <v>29842</v>
      </c>
      <c r="P2793" s="8" t="s">
        <v>45787</v>
      </c>
      <c r="Q2793" s="8" t="s">
        <v>24113</v>
      </c>
      <c r="R2793" s="8" t="s">
        <v>24114</v>
      </c>
      <c r="S2793" s="17" t="s">
        <v>24115</v>
      </c>
      <c r="T2793" s="18">
        <v>43047</v>
      </c>
      <c r="U2793" s="8">
        <v>0</v>
      </c>
      <c r="V2793" s="8">
        <v>0.25</v>
      </c>
      <c r="W2793" s="8" t="s">
        <v>30</v>
      </c>
      <c r="X2793" s="8" t="s">
        <v>24292</v>
      </c>
      <c r="Y2793" s="8" t="s">
        <v>45730</v>
      </c>
      <c r="Z2793" s="17" t="s">
        <v>24022</v>
      </c>
      <c r="AA2793" s="8" t="s">
        <v>24293</v>
      </c>
      <c r="AB2793" s="8" t="s">
        <v>24294</v>
      </c>
    </row>
    <row r="2794" spans="1:28" x14ac:dyDescent="0.2">
      <c r="A2794" s="8" t="s">
        <v>24295</v>
      </c>
      <c r="B2794" s="8" t="s">
        <v>24296</v>
      </c>
      <c r="C2794" s="8" t="s">
        <v>45743</v>
      </c>
      <c r="D2794" s="8" t="s">
        <v>45744</v>
      </c>
      <c r="E2794" s="8" t="s">
        <v>275</v>
      </c>
      <c r="F2794" s="8" t="s">
        <v>274</v>
      </c>
      <c r="G2794" s="8" t="s">
        <v>275</v>
      </c>
      <c r="H2794" s="8" t="s">
        <v>274</v>
      </c>
      <c r="I2794" s="8" t="s">
        <v>24112</v>
      </c>
      <c r="J2794" s="8" t="s">
        <v>28</v>
      </c>
      <c r="K2794" s="8" t="s">
        <v>45730</v>
      </c>
      <c r="L2794" s="8" t="s">
        <v>8662</v>
      </c>
      <c r="M2794" s="8" t="s">
        <v>24297</v>
      </c>
      <c r="N2794" s="8" t="s">
        <v>10716</v>
      </c>
      <c r="O2794" s="8" t="s">
        <v>29842</v>
      </c>
      <c r="P2794" s="8" t="s">
        <v>45787</v>
      </c>
      <c r="Q2794" s="8" t="s">
        <v>24113</v>
      </c>
      <c r="R2794" s="8" t="s">
        <v>24114</v>
      </c>
      <c r="S2794" s="17" t="s">
        <v>24115</v>
      </c>
      <c r="T2794" s="18">
        <v>43047</v>
      </c>
      <c r="U2794" s="8">
        <v>0.25</v>
      </c>
      <c r="V2794" s="8">
        <v>0.45833333333333331</v>
      </c>
      <c r="W2794" s="8" t="s">
        <v>773</v>
      </c>
      <c r="X2794" s="8" t="s">
        <v>24298</v>
      </c>
      <c r="Y2794" s="8" t="s">
        <v>45730</v>
      </c>
      <c r="Z2794" s="17" t="s">
        <v>19920</v>
      </c>
      <c r="AA2794" s="8" t="s">
        <v>24299</v>
      </c>
      <c r="AB2794" s="8" t="s">
        <v>24300</v>
      </c>
    </row>
    <row r="2795" spans="1:28" x14ac:dyDescent="0.2">
      <c r="A2795" s="8" t="s">
        <v>24301</v>
      </c>
      <c r="B2795" s="8" t="s">
        <v>24302</v>
      </c>
      <c r="C2795" s="8" t="s">
        <v>45743</v>
      </c>
      <c r="D2795" s="8" t="s">
        <v>45744</v>
      </c>
      <c r="E2795" s="8" t="s">
        <v>285</v>
      </c>
      <c r="F2795" s="8" t="s">
        <v>274</v>
      </c>
      <c r="G2795" s="8" t="s">
        <v>285</v>
      </c>
      <c r="H2795" s="8" t="s">
        <v>274</v>
      </c>
      <c r="I2795" s="8" t="s">
        <v>24112</v>
      </c>
      <c r="J2795" s="8" t="s">
        <v>28</v>
      </c>
      <c r="K2795" s="8" t="s">
        <v>45730</v>
      </c>
      <c r="L2795" s="8" t="s">
        <v>17655</v>
      </c>
      <c r="M2795" s="8" t="s">
        <v>8681</v>
      </c>
      <c r="N2795" s="8" t="s">
        <v>10716</v>
      </c>
      <c r="O2795" s="8" t="s">
        <v>29842</v>
      </c>
      <c r="P2795" s="8" t="s">
        <v>45787</v>
      </c>
      <c r="Q2795" s="8" t="s">
        <v>24113</v>
      </c>
      <c r="R2795" s="8" t="s">
        <v>24114</v>
      </c>
      <c r="S2795" s="17" t="s">
        <v>24115</v>
      </c>
      <c r="T2795" s="18">
        <v>43048</v>
      </c>
      <c r="U2795" s="8">
        <v>0</v>
      </c>
      <c r="V2795" s="8">
        <v>0.25</v>
      </c>
      <c r="W2795" s="8" t="s">
        <v>30</v>
      </c>
      <c r="X2795" s="8" t="s">
        <v>24298</v>
      </c>
      <c r="Y2795" s="8" t="s">
        <v>45730</v>
      </c>
      <c r="Z2795" s="17" t="s">
        <v>24137</v>
      </c>
      <c r="AA2795" s="8" t="s">
        <v>24303</v>
      </c>
      <c r="AB2795" s="8" t="s">
        <v>24304</v>
      </c>
    </row>
    <row r="2796" spans="1:28" x14ac:dyDescent="0.2">
      <c r="A2796" s="8" t="s">
        <v>24305</v>
      </c>
      <c r="B2796" s="8" t="s">
        <v>24306</v>
      </c>
      <c r="C2796" s="8" t="s">
        <v>45743</v>
      </c>
      <c r="D2796" s="8" t="s">
        <v>45744</v>
      </c>
      <c r="E2796" s="8" t="s">
        <v>285</v>
      </c>
      <c r="F2796" s="8" t="s">
        <v>274</v>
      </c>
      <c r="G2796" s="8" t="s">
        <v>285</v>
      </c>
      <c r="H2796" s="8" t="s">
        <v>274</v>
      </c>
      <c r="I2796" s="8" t="s">
        <v>24112</v>
      </c>
      <c r="J2796" s="8" t="s">
        <v>28</v>
      </c>
      <c r="K2796" s="8" t="s">
        <v>45730</v>
      </c>
      <c r="L2796" s="8" t="s">
        <v>8681</v>
      </c>
      <c r="M2796" s="8" t="s">
        <v>8682</v>
      </c>
      <c r="N2796" s="8" t="s">
        <v>10716</v>
      </c>
      <c r="O2796" s="8" t="s">
        <v>29842</v>
      </c>
      <c r="P2796" s="8" t="s">
        <v>45787</v>
      </c>
      <c r="Q2796" s="8" t="s">
        <v>24113</v>
      </c>
      <c r="R2796" s="8" t="s">
        <v>24114</v>
      </c>
      <c r="S2796" s="17" t="s">
        <v>24115</v>
      </c>
      <c r="T2796" s="18">
        <v>43048</v>
      </c>
      <c r="U2796" s="8">
        <v>0.25</v>
      </c>
      <c r="V2796" s="8">
        <v>0.45833333333333331</v>
      </c>
      <c r="W2796" s="8" t="s">
        <v>773</v>
      </c>
      <c r="X2796" s="8" t="s">
        <v>24307</v>
      </c>
      <c r="Y2796" s="8" t="s">
        <v>45730</v>
      </c>
      <c r="Z2796" s="17" t="s">
        <v>19920</v>
      </c>
      <c r="AA2796" s="8" t="s">
        <v>24308</v>
      </c>
      <c r="AB2796" s="8" t="s">
        <v>24309</v>
      </c>
    </row>
    <row r="2797" spans="1:28" x14ac:dyDescent="0.2">
      <c r="A2797" s="8" t="s">
        <v>24310</v>
      </c>
      <c r="B2797" s="8" t="s">
        <v>24311</v>
      </c>
      <c r="C2797" s="8" t="s">
        <v>45743</v>
      </c>
      <c r="D2797" s="8" t="s">
        <v>45744</v>
      </c>
      <c r="E2797" s="8" t="s">
        <v>1989</v>
      </c>
      <c r="F2797" s="8" t="s">
        <v>274</v>
      </c>
      <c r="G2797" s="8" t="s">
        <v>1989</v>
      </c>
      <c r="H2797" s="8" t="s">
        <v>274</v>
      </c>
      <c r="I2797" s="8" t="s">
        <v>24112</v>
      </c>
      <c r="J2797" s="8" t="s">
        <v>28</v>
      </c>
      <c r="K2797" s="8" t="s">
        <v>45730</v>
      </c>
      <c r="L2797" s="8" t="s">
        <v>17662</v>
      </c>
      <c r="M2797" s="8" t="s">
        <v>24312</v>
      </c>
      <c r="N2797" s="8" t="s">
        <v>10716</v>
      </c>
      <c r="O2797" s="8" t="s">
        <v>29842</v>
      </c>
      <c r="P2797" s="8" t="s">
        <v>45787</v>
      </c>
      <c r="Q2797" s="8" t="s">
        <v>24113</v>
      </c>
      <c r="R2797" s="8" t="s">
        <v>24114</v>
      </c>
      <c r="S2797" s="17" t="s">
        <v>24115</v>
      </c>
      <c r="T2797" s="18">
        <v>43049</v>
      </c>
      <c r="U2797" s="8">
        <v>0</v>
      </c>
      <c r="V2797" s="8">
        <v>0.33333333333333331</v>
      </c>
      <c r="W2797" s="8" t="s">
        <v>486</v>
      </c>
      <c r="X2797" s="8" t="s">
        <v>24307</v>
      </c>
      <c r="Y2797" s="8" t="s">
        <v>45730</v>
      </c>
      <c r="Z2797" s="17" t="s">
        <v>24137</v>
      </c>
      <c r="AA2797" s="8" t="s">
        <v>24313</v>
      </c>
      <c r="AB2797" s="8" t="s">
        <v>24314</v>
      </c>
    </row>
    <row r="2798" spans="1:28" x14ac:dyDescent="0.2">
      <c r="A2798" s="8" t="s">
        <v>24445</v>
      </c>
      <c r="B2798" s="8" t="s">
        <v>24446</v>
      </c>
      <c r="C2798" s="8" t="s">
        <v>45743</v>
      </c>
      <c r="D2798" s="8" t="s">
        <v>45744</v>
      </c>
      <c r="E2798" s="8" t="s">
        <v>256</v>
      </c>
      <c r="F2798" s="8" t="s">
        <v>255</v>
      </c>
      <c r="G2798" s="8" t="s">
        <v>256</v>
      </c>
      <c r="H2798" s="8" t="s">
        <v>255</v>
      </c>
      <c r="I2798" s="8" t="s">
        <v>24317</v>
      </c>
      <c r="J2798" s="8" t="s">
        <v>28</v>
      </c>
      <c r="K2798" s="8" t="s">
        <v>45730</v>
      </c>
      <c r="L2798" s="8" t="s">
        <v>557</v>
      </c>
      <c r="M2798" s="8" t="s">
        <v>558</v>
      </c>
      <c r="N2798" s="8" t="s">
        <v>10716</v>
      </c>
      <c r="O2798" s="8" t="s">
        <v>29842</v>
      </c>
      <c r="P2798" s="8" t="s">
        <v>45787</v>
      </c>
      <c r="Q2798" s="8" t="s">
        <v>24318</v>
      </c>
      <c r="R2798" s="8" t="s">
        <v>23981</v>
      </c>
      <c r="S2798" s="17" t="s">
        <v>24319</v>
      </c>
      <c r="T2798" s="18">
        <v>43045</v>
      </c>
      <c r="U2798" s="8">
        <v>0.25</v>
      </c>
      <c r="V2798" s="8">
        <v>0.75</v>
      </c>
      <c r="W2798" s="8" t="s">
        <v>40</v>
      </c>
      <c r="X2798" s="8" t="s">
        <v>24447</v>
      </c>
      <c r="Y2798" s="8" t="s">
        <v>19775</v>
      </c>
      <c r="Z2798" s="17" t="s">
        <v>24442</v>
      </c>
      <c r="AA2798" s="8" t="s">
        <v>24448</v>
      </c>
      <c r="AB2798" s="8" t="s">
        <v>24449</v>
      </c>
    </row>
    <row r="2799" spans="1:28" x14ac:dyDescent="0.2">
      <c r="A2799" s="8" t="s">
        <v>24439</v>
      </c>
      <c r="B2799" s="8" t="s">
        <v>24440</v>
      </c>
      <c r="C2799" s="8" t="s">
        <v>45743</v>
      </c>
      <c r="D2799" s="8" t="s">
        <v>45744</v>
      </c>
      <c r="E2799" s="8" t="s">
        <v>266</v>
      </c>
      <c r="F2799" s="8" t="s">
        <v>255</v>
      </c>
      <c r="G2799" s="8" t="s">
        <v>266</v>
      </c>
      <c r="H2799" s="8" t="s">
        <v>255</v>
      </c>
      <c r="I2799" s="8" t="s">
        <v>24317</v>
      </c>
      <c r="J2799" s="8" t="s">
        <v>28</v>
      </c>
      <c r="K2799" s="8" t="s">
        <v>45730</v>
      </c>
      <c r="L2799" s="8" t="s">
        <v>566</v>
      </c>
      <c r="M2799" s="8" t="s">
        <v>567</v>
      </c>
      <c r="N2799" s="8" t="s">
        <v>10716</v>
      </c>
      <c r="O2799" s="8" t="s">
        <v>29842</v>
      </c>
      <c r="P2799" s="8" t="s">
        <v>45787</v>
      </c>
      <c r="Q2799" s="8" t="s">
        <v>24318</v>
      </c>
      <c r="R2799" s="8" t="s">
        <v>23981</v>
      </c>
      <c r="S2799" s="17" t="s">
        <v>24319</v>
      </c>
      <c r="T2799" s="18">
        <v>43046</v>
      </c>
      <c r="U2799" s="8">
        <v>0.25</v>
      </c>
      <c r="V2799" s="8">
        <v>0.75</v>
      </c>
      <c r="W2799" s="8" t="s">
        <v>40</v>
      </c>
      <c r="X2799" s="8" t="s">
        <v>24441</v>
      </c>
      <c r="Y2799" s="8" t="s">
        <v>19775</v>
      </c>
      <c r="Z2799" s="17" t="s">
        <v>24442</v>
      </c>
      <c r="AA2799" s="8" t="s">
        <v>24443</v>
      </c>
      <c r="AB2799" s="8" t="s">
        <v>24444</v>
      </c>
    </row>
    <row r="2800" spans="1:28" x14ac:dyDescent="0.2">
      <c r="A2800" s="8" t="s">
        <v>28815</v>
      </c>
      <c r="B2800" s="8" t="s">
        <v>28816</v>
      </c>
      <c r="C2800" s="8" t="s">
        <v>45743</v>
      </c>
      <c r="D2800" s="8" t="s">
        <v>45744</v>
      </c>
      <c r="E2800" s="8" t="s">
        <v>46</v>
      </c>
      <c r="F2800" s="8" t="s">
        <v>27</v>
      </c>
      <c r="G2800" s="8" t="s">
        <v>46</v>
      </c>
      <c r="H2800" s="8" t="s">
        <v>27</v>
      </c>
      <c r="I2800" s="8" t="s">
        <v>28817</v>
      </c>
      <c r="J2800" s="8" t="s">
        <v>28</v>
      </c>
      <c r="K2800" s="8" t="s">
        <v>773</v>
      </c>
      <c r="L2800" s="8" t="s">
        <v>2000</v>
      </c>
      <c r="M2800" s="8" t="s">
        <v>1738</v>
      </c>
      <c r="N2800" s="8" t="s">
        <v>10716</v>
      </c>
      <c r="O2800" s="8" t="s">
        <v>29842</v>
      </c>
      <c r="P2800" s="8" t="s">
        <v>45787</v>
      </c>
      <c r="Q2800" s="8" t="s">
        <v>28818</v>
      </c>
      <c r="R2800" s="8" t="s">
        <v>14120</v>
      </c>
      <c r="S2800" s="17" t="s">
        <v>28819</v>
      </c>
      <c r="T2800" s="18">
        <v>43010</v>
      </c>
      <c r="U2800" s="8">
        <v>0.25</v>
      </c>
      <c r="V2800" s="8">
        <v>0.75</v>
      </c>
      <c r="W2800" s="8" t="s">
        <v>40</v>
      </c>
      <c r="X2800" s="8" t="s">
        <v>28820</v>
      </c>
      <c r="Y2800" s="8" t="s">
        <v>45730</v>
      </c>
      <c r="Z2800" s="17" t="s">
        <v>28821</v>
      </c>
      <c r="AA2800" s="8" t="s">
        <v>28822</v>
      </c>
      <c r="AB2800" s="8" t="s">
        <v>28823</v>
      </c>
    </row>
    <row r="2801" spans="1:28" x14ac:dyDescent="0.2">
      <c r="A2801" s="8" t="s">
        <v>28824</v>
      </c>
      <c r="B2801" s="8" t="s">
        <v>28825</v>
      </c>
      <c r="C2801" s="8" t="s">
        <v>45743</v>
      </c>
      <c r="D2801" s="8" t="s">
        <v>45744</v>
      </c>
      <c r="E2801" s="8" t="s">
        <v>55</v>
      </c>
      <c r="F2801" s="8" t="s">
        <v>27</v>
      </c>
      <c r="G2801" s="8" t="s">
        <v>55</v>
      </c>
      <c r="H2801" s="8" t="s">
        <v>27</v>
      </c>
      <c r="I2801" s="8" t="s">
        <v>28817</v>
      </c>
      <c r="J2801" s="8" t="s">
        <v>28</v>
      </c>
      <c r="K2801" s="8" t="s">
        <v>773</v>
      </c>
      <c r="L2801" s="8" t="s">
        <v>2011</v>
      </c>
      <c r="M2801" s="8" t="s">
        <v>1263</v>
      </c>
      <c r="N2801" s="8" t="s">
        <v>10716</v>
      </c>
      <c r="O2801" s="8" t="s">
        <v>29842</v>
      </c>
      <c r="P2801" s="8" t="s">
        <v>45787</v>
      </c>
      <c r="Q2801" s="8" t="s">
        <v>28818</v>
      </c>
      <c r="R2801" s="8" t="s">
        <v>14120</v>
      </c>
      <c r="S2801" s="17" t="s">
        <v>28819</v>
      </c>
      <c r="T2801" s="18">
        <v>43011</v>
      </c>
      <c r="U2801" s="8">
        <v>0.25</v>
      </c>
      <c r="V2801" s="8">
        <v>0.75</v>
      </c>
      <c r="W2801" s="8" t="s">
        <v>40</v>
      </c>
      <c r="X2801" s="8" t="s">
        <v>28820</v>
      </c>
      <c r="Y2801" s="8" t="s">
        <v>45730</v>
      </c>
      <c r="Z2801" s="17" t="s">
        <v>28821</v>
      </c>
      <c r="AA2801" s="8" t="s">
        <v>28826</v>
      </c>
      <c r="AB2801" s="8" t="s">
        <v>28827</v>
      </c>
    </row>
    <row r="2802" spans="1:28" x14ac:dyDescent="0.2">
      <c r="A2802" s="8" t="s">
        <v>28846</v>
      </c>
      <c r="B2802" s="8" t="s">
        <v>28847</v>
      </c>
      <c r="C2802" s="8" t="s">
        <v>45743</v>
      </c>
      <c r="D2802" s="8" t="s">
        <v>45744</v>
      </c>
      <c r="E2802" s="8" t="s">
        <v>113</v>
      </c>
      <c r="F2802" s="8" t="s">
        <v>112</v>
      </c>
      <c r="G2802" s="8" t="s">
        <v>113</v>
      </c>
      <c r="H2802" s="8" t="s">
        <v>112</v>
      </c>
      <c r="I2802" s="8" t="s">
        <v>28817</v>
      </c>
      <c r="J2802" s="8" t="s">
        <v>28</v>
      </c>
      <c r="K2802" s="8" t="s">
        <v>773</v>
      </c>
      <c r="L2802" s="8" t="s">
        <v>409</v>
      </c>
      <c r="M2802" s="8" t="s">
        <v>14058</v>
      </c>
      <c r="N2802" s="8" t="s">
        <v>10716</v>
      </c>
      <c r="O2802" s="8" t="s">
        <v>29842</v>
      </c>
      <c r="P2802" s="8" t="s">
        <v>45787</v>
      </c>
      <c r="Q2802" s="8" t="s">
        <v>28818</v>
      </c>
      <c r="R2802" s="8" t="s">
        <v>14120</v>
      </c>
      <c r="S2802" s="17" t="s">
        <v>28819</v>
      </c>
      <c r="T2802" s="18">
        <v>43024</v>
      </c>
      <c r="U2802" s="8">
        <v>0.25</v>
      </c>
      <c r="V2802" s="8">
        <v>0.70833333333333337</v>
      </c>
      <c r="W2802" s="8" t="s">
        <v>762</v>
      </c>
      <c r="X2802" s="8" t="s">
        <v>28834</v>
      </c>
      <c r="Y2802" s="8" t="s">
        <v>28835</v>
      </c>
      <c r="Z2802" s="17" t="s">
        <v>28821</v>
      </c>
      <c r="AA2802" s="8" t="s">
        <v>28848</v>
      </c>
      <c r="AB2802" s="8" t="s">
        <v>28849</v>
      </c>
    </row>
    <row r="2803" spans="1:28" x14ac:dyDescent="0.2">
      <c r="A2803" s="8" t="s">
        <v>28850</v>
      </c>
      <c r="B2803" s="8" t="s">
        <v>28851</v>
      </c>
      <c r="C2803" s="8" t="s">
        <v>45743</v>
      </c>
      <c r="D2803" s="8" t="s">
        <v>45744</v>
      </c>
      <c r="E2803" s="8" t="s">
        <v>123</v>
      </c>
      <c r="F2803" s="8" t="s">
        <v>112</v>
      </c>
      <c r="G2803" s="8" t="s">
        <v>123</v>
      </c>
      <c r="H2803" s="8" t="s">
        <v>112</v>
      </c>
      <c r="I2803" s="8" t="s">
        <v>28817</v>
      </c>
      <c r="J2803" s="8" t="s">
        <v>28</v>
      </c>
      <c r="K2803" s="8" t="s">
        <v>773</v>
      </c>
      <c r="L2803" s="8" t="s">
        <v>418</v>
      </c>
      <c r="M2803" s="8" t="s">
        <v>11834</v>
      </c>
      <c r="N2803" s="8" t="s">
        <v>10716</v>
      </c>
      <c r="O2803" s="8" t="s">
        <v>29842</v>
      </c>
      <c r="P2803" s="8" t="s">
        <v>45787</v>
      </c>
      <c r="Q2803" s="8" t="s">
        <v>28818</v>
      </c>
      <c r="R2803" s="8" t="s">
        <v>14120</v>
      </c>
      <c r="S2803" s="17" t="s">
        <v>28819</v>
      </c>
      <c r="T2803" s="18">
        <v>43025</v>
      </c>
      <c r="U2803" s="8">
        <v>0.25</v>
      </c>
      <c r="V2803" s="8">
        <v>0.70833333333333337</v>
      </c>
      <c r="W2803" s="8" t="s">
        <v>762</v>
      </c>
      <c r="X2803" s="8" t="s">
        <v>28834</v>
      </c>
      <c r="Y2803" s="8" t="s">
        <v>28835</v>
      </c>
      <c r="Z2803" s="17" t="s">
        <v>28821</v>
      </c>
      <c r="AA2803" s="8" t="s">
        <v>28852</v>
      </c>
      <c r="AB2803" s="8" t="s">
        <v>28853</v>
      </c>
    </row>
    <row r="2804" spans="1:28" x14ac:dyDescent="0.2">
      <c r="A2804" s="8" t="s">
        <v>33258</v>
      </c>
      <c r="B2804" s="8" t="s">
        <v>33259</v>
      </c>
      <c r="C2804" s="8" t="s">
        <v>45743</v>
      </c>
      <c r="D2804" s="8" t="s">
        <v>45744</v>
      </c>
      <c r="E2804" s="8" t="s">
        <v>499</v>
      </c>
      <c r="F2804" s="8" t="s">
        <v>255</v>
      </c>
      <c r="G2804" s="8" t="s">
        <v>499</v>
      </c>
      <c r="H2804" s="8" t="s">
        <v>255</v>
      </c>
      <c r="I2804" s="8" t="s">
        <v>33218</v>
      </c>
      <c r="J2804" s="8" t="s">
        <v>28</v>
      </c>
      <c r="K2804" s="8" t="s">
        <v>773</v>
      </c>
      <c r="L2804" s="8" t="s">
        <v>812</v>
      </c>
      <c r="M2804" s="8" t="s">
        <v>33260</v>
      </c>
      <c r="N2804" s="8" t="s">
        <v>10716</v>
      </c>
      <c r="O2804" s="8" t="s">
        <v>29842</v>
      </c>
      <c r="P2804" s="8" t="s">
        <v>45787</v>
      </c>
      <c r="Q2804" s="8" t="s">
        <v>33220</v>
      </c>
      <c r="R2804" s="8" t="s">
        <v>33221</v>
      </c>
      <c r="S2804" s="17" t="s">
        <v>33222</v>
      </c>
      <c r="T2804" s="18">
        <v>43040</v>
      </c>
      <c r="U2804" s="8">
        <v>0.20833333333333334</v>
      </c>
      <c r="V2804" s="8">
        <v>0.4375</v>
      </c>
      <c r="W2804" s="8" t="s">
        <v>2712</v>
      </c>
      <c r="X2804" s="8" t="s">
        <v>24275</v>
      </c>
      <c r="Y2804" s="8" t="s">
        <v>45730</v>
      </c>
      <c r="Z2804" s="17" t="s">
        <v>33261</v>
      </c>
      <c r="AA2804" s="8" t="s">
        <v>33262</v>
      </c>
      <c r="AB2804" s="8" t="s">
        <v>33263</v>
      </c>
    </row>
    <row r="2805" spans="1:28" x14ac:dyDescent="0.2">
      <c r="A2805" s="8" t="s">
        <v>33264</v>
      </c>
      <c r="B2805" s="8" t="s">
        <v>33265</v>
      </c>
      <c r="C2805" s="8" t="s">
        <v>45743</v>
      </c>
      <c r="D2805" s="8" t="s">
        <v>45744</v>
      </c>
      <c r="E2805" s="8" t="s">
        <v>499</v>
      </c>
      <c r="F2805" s="8" t="s">
        <v>255</v>
      </c>
      <c r="G2805" s="8" t="s">
        <v>499</v>
      </c>
      <c r="H2805" s="8" t="s">
        <v>255</v>
      </c>
      <c r="I2805" s="8" t="s">
        <v>33218</v>
      </c>
      <c r="J2805" s="8" t="s">
        <v>28</v>
      </c>
      <c r="K2805" s="8" t="s">
        <v>773</v>
      </c>
      <c r="L2805" s="8" t="s">
        <v>33260</v>
      </c>
      <c r="M2805" s="8" t="s">
        <v>8551</v>
      </c>
      <c r="N2805" s="8" t="s">
        <v>10716</v>
      </c>
      <c r="O2805" s="8" t="s">
        <v>29842</v>
      </c>
      <c r="P2805" s="8" t="s">
        <v>45787</v>
      </c>
      <c r="Q2805" s="8" t="s">
        <v>33220</v>
      </c>
      <c r="R2805" s="8" t="s">
        <v>33221</v>
      </c>
      <c r="S2805" s="17" t="s">
        <v>33222</v>
      </c>
      <c r="T2805" s="18">
        <v>43040</v>
      </c>
      <c r="U2805" s="8">
        <v>0.4375</v>
      </c>
      <c r="V2805" s="8">
        <v>0.66666666666666663</v>
      </c>
      <c r="W2805" s="8" t="s">
        <v>2712</v>
      </c>
      <c r="X2805" s="8" t="s">
        <v>19933</v>
      </c>
      <c r="Y2805" s="8" t="s">
        <v>45730</v>
      </c>
      <c r="Z2805" s="17" t="s">
        <v>33266</v>
      </c>
      <c r="AA2805" s="8" t="s">
        <v>33267</v>
      </c>
      <c r="AB2805" s="8" t="s">
        <v>33268</v>
      </c>
    </row>
    <row r="2806" spans="1:28" x14ac:dyDescent="0.2">
      <c r="A2806" s="8" t="s">
        <v>33269</v>
      </c>
      <c r="B2806" s="8" t="s">
        <v>33270</v>
      </c>
      <c r="C2806" s="8" t="s">
        <v>45743</v>
      </c>
      <c r="D2806" s="8" t="s">
        <v>45744</v>
      </c>
      <c r="E2806" s="8" t="s">
        <v>515</v>
      </c>
      <c r="F2806" s="8" t="s">
        <v>255</v>
      </c>
      <c r="G2806" s="8" t="s">
        <v>515</v>
      </c>
      <c r="H2806" s="8" t="s">
        <v>255</v>
      </c>
      <c r="I2806" s="8" t="s">
        <v>33218</v>
      </c>
      <c r="J2806" s="8" t="s">
        <v>28</v>
      </c>
      <c r="K2806" s="8" t="s">
        <v>773</v>
      </c>
      <c r="L2806" s="8" t="s">
        <v>820</v>
      </c>
      <c r="M2806" s="8" t="s">
        <v>33271</v>
      </c>
      <c r="N2806" s="8" t="s">
        <v>10716</v>
      </c>
      <c r="O2806" s="8" t="s">
        <v>29842</v>
      </c>
      <c r="P2806" s="8" t="s">
        <v>45787</v>
      </c>
      <c r="Q2806" s="8" t="s">
        <v>33220</v>
      </c>
      <c r="R2806" s="8" t="s">
        <v>33221</v>
      </c>
      <c r="S2806" s="17" t="s">
        <v>33222</v>
      </c>
      <c r="T2806" s="18">
        <v>43041</v>
      </c>
      <c r="U2806" s="8">
        <v>0.20833333333333334</v>
      </c>
      <c r="V2806" s="8">
        <v>0.35416666666666669</v>
      </c>
      <c r="W2806" s="8" t="s">
        <v>2124</v>
      </c>
      <c r="X2806" s="8" t="s">
        <v>33272</v>
      </c>
      <c r="Y2806" s="8" t="s">
        <v>45730</v>
      </c>
      <c r="Z2806" s="17" t="s">
        <v>33273</v>
      </c>
      <c r="AA2806" s="8" t="s">
        <v>33274</v>
      </c>
      <c r="AB2806" s="8" t="s">
        <v>33275</v>
      </c>
    </row>
    <row r="2807" spans="1:28" x14ac:dyDescent="0.2">
      <c r="A2807" s="8" t="s">
        <v>33276</v>
      </c>
      <c r="B2807" s="8" t="s">
        <v>33277</v>
      </c>
      <c r="C2807" s="8" t="s">
        <v>45743</v>
      </c>
      <c r="D2807" s="8" t="s">
        <v>45744</v>
      </c>
      <c r="E2807" s="8" t="s">
        <v>515</v>
      </c>
      <c r="F2807" s="8" t="s">
        <v>255</v>
      </c>
      <c r="G2807" s="8" t="s">
        <v>515</v>
      </c>
      <c r="H2807" s="8" t="s">
        <v>255</v>
      </c>
      <c r="I2807" s="8" t="s">
        <v>33218</v>
      </c>
      <c r="J2807" s="8" t="s">
        <v>28</v>
      </c>
      <c r="K2807" s="8" t="s">
        <v>773</v>
      </c>
      <c r="L2807" s="8" t="s">
        <v>33271</v>
      </c>
      <c r="M2807" s="8" t="s">
        <v>8569</v>
      </c>
      <c r="N2807" s="8" t="s">
        <v>10716</v>
      </c>
      <c r="O2807" s="8" t="s">
        <v>29842</v>
      </c>
      <c r="P2807" s="8" t="s">
        <v>45787</v>
      </c>
      <c r="Q2807" s="8" t="s">
        <v>33220</v>
      </c>
      <c r="R2807" s="8" t="s">
        <v>33221</v>
      </c>
      <c r="S2807" s="17" t="s">
        <v>33222</v>
      </c>
      <c r="T2807" s="18">
        <v>43041</v>
      </c>
      <c r="U2807" s="8">
        <v>0.35416666666666669</v>
      </c>
      <c r="V2807" s="8">
        <v>0.5</v>
      </c>
      <c r="W2807" s="8" t="s">
        <v>2124</v>
      </c>
      <c r="X2807" s="8" t="s">
        <v>19952</v>
      </c>
      <c r="Y2807" s="8" t="s">
        <v>45730</v>
      </c>
      <c r="Z2807" s="17" t="s">
        <v>33273</v>
      </c>
      <c r="AA2807" s="8" t="s">
        <v>33278</v>
      </c>
      <c r="AB2807" s="8" t="s">
        <v>33279</v>
      </c>
    </row>
    <row r="2808" spans="1:28" x14ac:dyDescent="0.2">
      <c r="A2808" s="8" t="s">
        <v>33280</v>
      </c>
      <c r="B2808" s="8" t="s">
        <v>33281</v>
      </c>
      <c r="C2808" s="8" t="s">
        <v>45743</v>
      </c>
      <c r="D2808" s="8" t="s">
        <v>45744</v>
      </c>
      <c r="E2808" s="8" t="s">
        <v>515</v>
      </c>
      <c r="F2808" s="8" t="s">
        <v>255</v>
      </c>
      <c r="G2808" s="8" t="s">
        <v>515</v>
      </c>
      <c r="H2808" s="8" t="s">
        <v>255</v>
      </c>
      <c r="I2808" s="8" t="s">
        <v>33218</v>
      </c>
      <c r="J2808" s="8" t="s">
        <v>28</v>
      </c>
      <c r="K2808" s="8" t="s">
        <v>773</v>
      </c>
      <c r="L2808" s="8" t="s">
        <v>8569</v>
      </c>
      <c r="M2808" s="8" t="s">
        <v>8581</v>
      </c>
      <c r="N2808" s="8" t="s">
        <v>10716</v>
      </c>
      <c r="O2808" s="8" t="s">
        <v>29842</v>
      </c>
      <c r="P2808" s="8" t="s">
        <v>45787</v>
      </c>
      <c r="Q2808" s="8" t="s">
        <v>33220</v>
      </c>
      <c r="R2808" s="8" t="s">
        <v>33221</v>
      </c>
      <c r="S2808" s="17" t="s">
        <v>33222</v>
      </c>
      <c r="T2808" s="18">
        <v>43041</v>
      </c>
      <c r="U2808" s="8">
        <v>0.5</v>
      </c>
      <c r="V2808" s="8">
        <v>0.66666666666666663</v>
      </c>
      <c r="W2808" s="8" t="s">
        <v>739</v>
      </c>
      <c r="X2808" s="8" t="s">
        <v>33282</v>
      </c>
      <c r="Y2808" s="8" t="s">
        <v>45730</v>
      </c>
      <c r="Z2808" s="17" t="s">
        <v>33273</v>
      </c>
      <c r="AA2808" s="8" t="s">
        <v>33283</v>
      </c>
      <c r="AB2808" s="8" t="s">
        <v>33284</v>
      </c>
    </row>
    <row r="2809" spans="1:28" x14ac:dyDescent="0.2">
      <c r="A2809" s="8" t="s">
        <v>33285</v>
      </c>
      <c r="B2809" s="8" t="s">
        <v>33286</v>
      </c>
      <c r="C2809" s="8" t="s">
        <v>45743</v>
      </c>
      <c r="D2809" s="8" t="s">
        <v>45744</v>
      </c>
      <c r="E2809" s="8" t="s">
        <v>525</v>
      </c>
      <c r="F2809" s="8" t="s">
        <v>255</v>
      </c>
      <c r="G2809" s="8" t="s">
        <v>525</v>
      </c>
      <c r="H2809" s="8" t="s">
        <v>255</v>
      </c>
      <c r="I2809" s="8" t="s">
        <v>33218</v>
      </c>
      <c r="J2809" s="8" t="s">
        <v>28</v>
      </c>
      <c r="K2809" s="8" t="s">
        <v>773</v>
      </c>
      <c r="L2809" s="8" t="s">
        <v>826</v>
      </c>
      <c r="M2809" s="8" t="s">
        <v>19961</v>
      </c>
      <c r="N2809" s="8" t="s">
        <v>10716</v>
      </c>
      <c r="O2809" s="8" t="s">
        <v>29842</v>
      </c>
      <c r="P2809" s="8" t="s">
        <v>45787</v>
      </c>
      <c r="Q2809" s="8" t="s">
        <v>33220</v>
      </c>
      <c r="R2809" s="8" t="s">
        <v>33221</v>
      </c>
      <c r="S2809" s="17" t="s">
        <v>33222</v>
      </c>
      <c r="T2809" s="18">
        <v>43042</v>
      </c>
      <c r="U2809" s="8">
        <v>0.20833333333333334</v>
      </c>
      <c r="V2809" s="8">
        <v>0.375</v>
      </c>
      <c r="W2809" s="8" t="s">
        <v>739</v>
      </c>
      <c r="X2809" s="8" t="s">
        <v>33287</v>
      </c>
      <c r="Y2809" s="8" t="s">
        <v>45730</v>
      </c>
      <c r="Z2809" s="17" t="s">
        <v>33273</v>
      </c>
      <c r="AA2809" s="8" t="s">
        <v>33288</v>
      </c>
      <c r="AB2809" s="8" t="s">
        <v>33289</v>
      </c>
    </row>
    <row r="2810" spans="1:28" x14ac:dyDescent="0.2">
      <c r="A2810" s="8" t="s">
        <v>33290</v>
      </c>
      <c r="B2810" s="8" t="s">
        <v>33291</v>
      </c>
      <c r="C2810" s="8" t="s">
        <v>45743</v>
      </c>
      <c r="D2810" s="8" t="s">
        <v>45744</v>
      </c>
      <c r="E2810" s="8" t="s">
        <v>525</v>
      </c>
      <c r="F2810" s="8" t="s">
        <v>255</v>
      </c>
      <c r="G2810" s="8" t="s">
        <v>525</v>
      </c>
      <c r="H2810" s="8" t="s">
        <v>255</v>
      </c>
      <c r="I2810" s="8" t="s">
        <v>33218</v>
      </c>
      <c r="J2810" s="8" t="s">
        <v>28</v>
      </c>
      <c r="K2810" s="8" t="s">
        <v>773</v>
      </c>
      <c r="L2810" s="8" t="s">
        <v>19961</v>
      </c>
      <c r="M2810" s="8" t="s">
        <v>13159</v>
      </c>
      <c r="N2810" s="8" t="s">
        <v>10716</v>
      </c>
      <c r="O2810" s="8" t="s">
        <v>29842</v>
      </c>
      <c r="P2810" s="8" t="s">
        <v>45787</v>
      </c>
      <c r="Q2810" s="8" t="s">
        <v>33220</v>
      </c>
      <c r="R2810" s="8" t="s">
        <v>33221</v>
      </c>
      <c r="S2810" s="17" t="s">
        <v>33222</v>
      </c>
      <c r="T2810" s="18">
        <v>43042</v>
      </c>
      <c r="U2810" s="8">
        <v>0.375</v>
      </c>
      <c r="V2810" s="8">
        <v>0.45833333333333331</v>
      </c>
      <c r="W2810" s="8" t="s">
        <v>1100</v>
      </c>
      <c r="X2810" s="8" t="s">
        <v>33292</v>
      </c>
      <c r="Y2810" s="8" t="s">
        <v>45730</v>
      </c>
      <c r="Z2810" s="17" t="s">
        <v>33273</v>
      </c>
      <c r="AA2810" s="8" t="s">
        <v>33293</v>
      </c>
      <c r="AB2810" s="8" t="s">
        <v>33294</v>
      </c>
    </row>
    <row r="2811" spans="1:28" x14ac:dyDescent="0.2">
      <c r="A2811" s="8" t="s">
        <v>33295</v>
      </c>
      <c r="B2811" s="8" t="s">
        <v>33296</v>
      </c>
      <c r="C2811" s="8" t="s">
        <v>45743</v>
      </c>
      <c r="D2811" s="8" t="s">
        <v>45744</v>
      </c>
      <c r="E2811" s="8" t="s">
        <v>525</v>
      </c>
      <c r="F2811" s="8" t="s">
        <v>255</v>
      </c>
      <c r="G2811" s="8" t="s">
        <v>525</v>
      </c>
      <c r="H2811" s="8" t="s">
        <v>255</v>
      </c>
      <c r="I2811" s="8" t="s">
        <v>33218</v>
      </c>
      <c r="J2811" s="8" t="s">
        <v>28</v>
      </c>
      <c r="K2811" s="8" t="s">
        <v>773</v>
      </c>
      <c r="L2811" s="8" t="s">
        <v>13159</v>
      </c>
      <c r="M2811" s="8" t="s">
        <v>834</v>
      </c>
      <c r="N2811" s="8" t="s">
        <v>10716</v>
      </c>
      <c r="O2811" s="8" t="s">
        <v>29842</v>
      </c>
      <c r="P2811" s="8" t="s">
        <v>45787</v>
      </c>
      <c r="Q2811" s="8" t="s">
        <v>33220</v>
      </c>
      <c r="R2811" s="8" t="s">
        <v>33221</v>
      </c>
      <c r="S2811" s="17" t="s">
        <v>33222</v>
      </c>
      <c r="T2811" s="18">
        <v>43042</v>
      </c>
      <c r="U2811" s="8">
        <v>0.45833333333333331</v>
      </c>
      <c r="V2811" s="8">
        <v>0.625</v>
      </c>
      <c r="W2811" s="8" t="s">
        <v>739</v>
      </c>
      <c r="X2811" s="8" t="s">
        <v>33297</v>
      </c>
      <c r="Y2811" s="8" t="s">
        <v>45730</v>
      </c>
      <c r="Z2811" s="17" t="s">
        <v>33273</v>
      </c>
      <c r="AA2811" s="8" t="s">
        <v>33298</v>
      </c>
      <c r="AB2811" s="8" t="s">
        <v>33299</v>
      </c>
    </row>
    <row r="2812" spans="1:28" x14ac:dyDescent="0.2">
      <c r="A2812" s="8" t="s">
        <v>33300</v>
      </c>
      <c r="B2812" s="8" t="s">
        <v>33301</v>
      </c>
      <c r="C2812" s="8" t="s">
        <v>45743</v>
      </c>
      <c r="D2812" s="8" t="s">
        <v>45744</v>
      </c>
      <c r="E2812" s="8" t="s">
        <v>256</v>
      </c>
      <c r="F2812" s="8" t="s">
        <v>255</v>
      </c>
      <c r="G2812" s="8" t="s">
        <v>256</v>
      </c>
      <c r="H2812" s="8" t="s">
        <v>255</v>
      </c>
      <c r="I2812" s="8" t="s">
        <v>33218</v>
      </c>
      <c r="J2812" s="8" t="s">
        <v>28</v>
      </c>
      <c r="K2812" s="8" t="s">
        <v>773</v>
      </c>
      <c r="L2812" s="8" t="s">
        <v>4823</v>
      </c>
      <c r="M2812" s="8" t="s">
        <v>10788</v>
      </c>
      <c r="N2812" s="8" t="s">
        <v>10716</v>
      </c>
      <c r="O2812" s="8" t="s">
        <v>29842</v>
      </c>
      <c r="P2812" s="8" t="s">
        <v>45787</v>
      </c>
      <c r="Q2812" s="8" t="s">
        <v>33220</v>
      </c>
      <c r="R2812" s="8" t="s">
        <v>33221</v>
      </c>
      <c r="S2812" s="17" t="s">
        <v>33222</v>
      </c>
      <c r="T2812" s="18">
        <v>43045</v>
      </c>
      <c r="U2812" s="8">
        <v>0.20833333333333334</v>
      </c>
      <c r="V2812" s="8">
        <v>0.33333333333333331</v>
      </c>
      <c r="W2812" s="8" t="s">
        <v>1283</v>
      </c>
      <c r="X2812" s="8" t="s">
        <v>33302</v>
      </c>
      <c r="Y2812" s="8" t="s">
        <v>45730</v>
      </c>
      <c r="Z2812" s="17" t="s">
        <v>33303</v>
      </c>
      <c r="AA2812" s="8" t="s">
        <v>33304</v>
      </c>
      <c r="AB2812" s="8" t="s">
        <v>33305</v>
      </c>
    </row>
    <row r="2813" spans="1:28" x14ac:dyDescent="0.2">
      <c r="A2813" s="8" t="s">
        <v>33306</v>
      </c>
      <c r="B2813" s="8" t="s">
        <v>33307</v>
      </c>
      <c r="C2813" s="8" t="s">
        <v>45743</v>
      </c>
      <c r="D2813" s="8" t="s">
        <v>45744</v>
      </c>
      <c r="E2813" s="8" t="s">
        <v>256</v>
      </c>
      <c r="F2813" s="8" t="s">
        <v>255</v>
      </c>
      <c r="G2813" s="8" t="s">
        <v>256</v>
      </c>
      <c r="H2813" s="8" t="s">
        <v>255</v>
      </c>
      <c r="I2813" s="8" t="s">
        <v>33218</v>
      </c>
      <c r="J2813" s="8" t="s">
        <v>28</v>
      </c>
      <c r="K2813" s="8" t="s">
        <v>773</v>
      </c>
      <c r="L2813" s="8" t="s">
        <v>10788</v>
      </c>
      <c r="M2813" s="8" t="s">
        <v>8625</v>
      </c>
      <c r="N2813" s="8" t="s">
        <v>10716</v>
      </c>
      <c r="O2813" s="8" t="s">
        <v>29842</v>
      </c>
      <c r="P2813" s="8" t="s">
        <v>45787</v>
      </c>
      <c r="Q2813" s="8" t="s">
        <v>33220</v>
      </c>
      <c r="R2813" s="8" t="s">
        <v>33221</v>
      </c>
      <c r="S2813" s="17" t="s">
        <v>33222</v>
      </c>
      <c r="T2813" s="18">
        <v>43045</v>
      </c>
      <c r="U2813" s="8">
        <v>0.33333333333333331</v>
      </c>
      <c r="V2813" s="8">
        <v>0.5</v>
      </c>
      <c r="W2813" s="8" t="s">
        <v>739</v>
      </c>
      <c r="X2813" s="8" t="s">
        <v>33308</v>
      </c>
      <c r="Y2813" s="8" t="s">
        <v>45730</v>
      </c>
      <c r="Z2813" s="17" t="s">
        <v>33273</v>
      </c>
      <c r="AA2813" s="8" t="s">
        <v>33309</v>
      </c>
      <c r="AB2813" s="8" t="s">
        <v>33310</v>
      </c>
    </row>
    <row r="2814" spans="1:28" x14ac:dyDescent="0.2">
      <c r="A2814" s="8" t="s">
        <v>33311</v>
      </c>
      <c r="B2814" s="8" t="s">
        <v>33312</v>
      </c>
      <c r="C2814" s="8" t="s">
        <v>45743</v>
      </c>
      <c r="D2814" s="8" t="s">
        <v>45744</v>
      </c>
      <c r="E2814" s="8" t="s">
        <v>256</v>
      </c>
      <c r="F2814" s="8" t="s">
        <v>255</v>
      </c>
      <c r="G2814" s="8" t="s">
        <v>256</v>
      </c>
      <c r="H2814" s="8" t="s">
        <v>255</v>
      </c>
      <c r="I2814" s="8" t="s">
        <v>33218</v>
      </c>
      <c r="J2814" s="8" t="s">
        <v>28</v>
      </c>
      <c r="K2814" s="8" t="s">
        <v>773</v>
      </c>
      <c r="L2814" s="8" t="s">
        <v>8625</v>
      </c>
      <c r="M2814" s="8" t="s">
        <v>846</v>
      </c>
      <c r="N2814" s="8" t="s">
        <v>10716</v>
      </c>
      <c r="O2814" s="8" t="s">
        <v>29842</v>
      </c>
      <c r="P2814" s="8" t="s">
        <v>45787</v>
      </c>
      <c r="Q2814" s="8" t="s">
        <v>33220</v>
      </c>
      <c r="R2814" s="8" t="s">
        <v>33221</v>
      </c>
      <c r="S2814" s="17" t="s">
        <v>33222</v>
      </c>
      <c r="T2814" s="18">
        <v>43045</v>
      </c>
      <c r="U2814" s="8">
        <v>0.5</v>
      </c>
      <c r="V2814" s="8">
        <v>0.66666666666666663</v>
      </c>
      <c r="W2814" s="8" t="s">
        <v>739</v>
      </c>
      <c r="X2814" s="8" t="s">
        <v>19966</v>
      </c>
      <c r="Y2814" s="8" t="s">
        <v>45730</v>
      </c>
      <c r="Z2814" s="17" t="s">
        <v>33273</v>
      </c>
      <c r="AA2814" s="8" t="s">
        <v>33313</v>
      </c>
      <c r="AB2814" s="8" t="s">
        <v>33314</v>
      </c>
    </row>
    <row r="2815" spans="1:28" x14ac:dyDescent="0.2">
      <c r="A2815" s="8" t="s">
        <v>33315</v>
      </c>
      <c r="B2815" s="8" t="s">
        <v>33316</v>
      </c>
      <c r="C2815" s="8" t="s">
        <v>45743</v>
      </c>
      <c r="D2815" s="8" t="s">
        <v>45744</v>
      </c>
      <c r="E2815" s="8" t="s">
        <v>266</v>
      </c>
      <c r="F2815" s="8" t="s">
        <v>255</v>
      </c>
      <c r="G2815" s="8" t="s">
        <v>266</v>
      </c>
      <c r="H2815" s="8" t="s">
        <v>255</v>
      </c>
      <c r="I2815" s="8" t="s">
        <v>33218</v>
      </c>
      <c r="J2815" s="8" t="s">
        <v>28</v>
      </c>
      <c r="K2815" s="8" t="s">
        <v>773</v>
      </c>
      <c r="L2815" s="8" t="s">
        <v>4837</v>
      </c>
      <c r="M2815" s="8" t="s">
        <v>1955</v>
      </c>
      <c r="N2815" s="8" t="s">
        <v>10716</v>
      </c>
      <c r="O2815" s="8" t="s">
        <v>29842</v>
      </c>
      <c r="P2815" s="8" t="s">
        <v>45787</v>
      </c>
      <c r="Q2815" s="8" t="s">
        <v>33220</v>
      </c>
      <c r="R2815" s="8" t="s">
        <v>33221</v>
      </c>
      <c r="S2815" s="17" t="s">
        <v>33222</v>
      </c>
      <c r="T2815" s="18">
        <v>43046</v>
      </c>
      <c r="U2815" s="8">
        <v>0.20833333333333334</v>
      </c>
      <c r="V2815" s="8">
        <v>0.33333333333333331</v>
      </c>
      <c r="W2815" s="8" t="s">
        <v>1283</v>
      </c>
      <c r="X2815" s="8" t="s">
        <v>33317</v>
      </c>
      <c r="Y2815" s="8" t="s">
        <v>45730</v>
      </c>
      <c r="Z2815" s="17" t="s">
        <v>33273</v>
      </c>
      <c r="AA2815" s="8" t="s">
        <v>33318</v>
      </c>
      <c r="AB2815" s="8" t="s">
        <v>33319</v>
      </c>
    </row>
    <row r="2816" spans="1:28" x14ac:dyDescent="0.2">
      <c r="A2816" s="8" t="s">
        <v>33320</v>
      </c>
      <c r="B2816" s="8" t="s">
        <v>33321</v>
      </c>
      <c r="C2816" s="8" t="s">
        <v>45743</v>
      </c>
      <c r="D2816" s="8" t="s">
        <v>45744</v>
      </c>
      <c r="E2816" s="8" t="s">
        <v>266</v>
      </c>
      <c r="F2816" s="8" t="s">
        <v>255</v>
      </c>
      <c r="G2816" s="8" t="s">
        <v>266</v>
      </c>
      <c r="H2816" s="8" t="s">
        <v>255</v>
      </c>
      <c r="I2816" s="8" t="s">
        <v>33218</v>
      </c>
      <c r="J2816" s="8" t="s">
        <v>28</v>
      </c>
      <c r="K2816" s="8" t="s">
        <v>773</v>
      </c>
      <c r="L2816" s="8" t="s">
        <v>1955</v>
      </c>
      <c r="M2816" s="8" t="s">
        <v>14607</v>
      </c>
      <c r="N2816" s="8" t="s">
        <v>10716</v>
      </c>
      <c r="O2816" s="8" t="s">
        <v>29842</v>
      </c>
      <c r="P2816" s="8" t="s">
        <v>45787</v>
      </c>
      <c r="Q2816" s="8" t="s">
        <v>33220</v>
      </c>
      <c r="R2816" s="8" t="s">
        <v>33221</v>
      </c>
      <c r="S2816" s="17" t="s">
        <v>33222</v>
      </c>
      <c r="T2816" s="18">
        <v>43046</v>
      </c>
      <c r="U2816" s="8">
        <v>0.33333333333333331</v>
      </c>
      <c r="V2816" s="8">
        <v>0.5</v>
      </c>
      <c r="W2816" s="8" t="s">
        <v>739</v>
      </c>
      <c r="X2816" s="8" t="s">
        <v>33322</v>
      </c>
      <c r="Y2816" s="8" t="s">
        <v>45730</v>
      </c>
      <c r="Z2816" s="17" t="s">
        <v>33323</v>
      </c>
      <c r="AA2816" s="8" t="s">
        <v>33324</v>
      </c>
      <c r="AB2816" s="8" t="s">
        <v>33325</v>
      </c>
    </row>
    <row r="2817" spans="1:28" x14ac:dyDescent="0.2">
      <c r="A2817" s="8" t="s">
        <v>33326</v>
      </c>
      <c r="B2817" s="8" t="s">
        <v>33327</v>
      </c>
      <c r="C2817" s="8" t="s">
        <v>45743</v>
      </c>
      <c r="D2817" s="8" t="s">
        <v>45744</v>
      </c>
      <c r="E2817" s="8" t="s">
        <v>266</v>
      </c>
      <c r="F2817" s="8" t="s">
        <v>255</v>
      </c>
      <c r="G2817" s="8" t="s">
        <v>266</v>
      </c>
      <c r="H2817" s="8" t="s">
        <v>255</v>
      </c>
      <c r="I2817" s="8" t="s">
        <v>33218</v>
      </c>
      <c r="J2817" s="8" t="s">
        <v>28</v>
      </c>
      <c r="K2817" s="8" t="s">
        <v>773</v>
      </c>
      <c r="L2817" s="8" t="s">
        <v>14607</v>
      </c>
      <c r="M2817" s="8" t="s">
        <v>858</v>
      </c>
      <c r="N2817" s="8" t="s">
        <v>10716</v>
      </c>
      <c r="O2817" s="8" t="s">
        <v>29842</v>
      </c>
      <c r="P2817" s="8" t="s">
        <v>45787</v>
      </c>
      <c r="Q2817" s="8" t="s">
        <v>33220</v>
      </c>
      <c r="R2817" s="8" t="s">
        <v>33221</v>
      </c>
      <c r="S2817" s="17" t="s">
        <v>33222</v>
      </c>
      <c r="T2817" s="18">
        <v>43046</v>
      </c>
      <c r="U2817" s="8">
        <v>0.5</v>
      </c>
      <c r="V2817" s="8">
        <v>0.66666666666666663</v>
      </c>
      <c r="W2817" s="8" t="s">
        <v>739</v>
      </c>
      <c r="X2817" s="8" t="s">
        <v>33328</v>
      </c>
      <c r="Y2817" s="8" t="s">
        <v>45730</v>
      </c>
      <c r="Z2817" s="17" t="s">
        <v>33273</v>
      </c>
      <c r="AA2817" s="8" t="s">
        <v>33329</v>
      </c>
      <c r="AB2817" s="8" t="s">
        <v>33330</v>
      </c>
    </row>
    <row r="2818" spans="1:28" x14ac:dyDescent="0.2">
      <c r="A2818" s="8" t="s">
        <v>33541</v>
      </c>
      <c r="B2818" s="8" t="s">
        <v>33542</v>
      </c>
      <c r="C2818" s="8" t="s">
        <v>45743</v>
      </c>
      <c r="D2818" s="8" t="s">
        <v>45744</v>
      </c>
      <c r="E2818" s="8" t="s">
        <v>46</v>
      </c>
      <c r="F2818" s="8" t="s">
        <v>27</v>
      </c>
      <c r="G2818" s="8" t="s">
        <v>46</v>
      </c>
      <c r="H2818" s="8" t="s">
        <v>27</v>
      </c>
      <c r="I2818" s="8" t="s">
        <v>33543</v>
      </c>
      <c r="J2818" s="8" t="s">
        <v>28</v>
      </c>
      <c r="K2818" s="8" t="s">
        <v>773</v>
      </c>
      <c r="L2818" s="8" t="s">
        <v>2000</v>
      </c>
      <c r="M2818" s="8" t="s">
        <v>1738</v>
      </c>
      <c r="N2818" s="8" t="s">
        <v>10716</v>
      </c>
      <c r="O2818" s="8" t="s">
        <v>29842</v>
      </c>
      <c r="P2818" s="8" t="s">
        <v>45787</v>
      </c>
      <c r="Q2818" s="8" t="s">
        <v>33544</v>
      </c>
      <c r="R2818" s="8" t="s">
        <v>33545</v>
      </c>
      <c r="S2818" s="17" t="s">
        <v>33546</v>
      </c>
      <c r="T2818" s="18">
        <v>43010</v>
      </c>
      <c r="U2818" s="8">
        <v>0.25</v>
      </c>
      <c r="V2818" s="8">
        <v>0.75</v>
      </c>
      <c r="W2818" s="8" t="s">
        <v>40</v>
      </c>
      <c r="X2818" s="8" t="s">
        <v>33547</v>
      </c>
      <c r="Y2818" s="8" t="s">
        <v>19775</v>
      </c>
      <c r="Z2818" s="17" t="s">
        <v>33548</v>
      </c>
      <c r="AA2818" s="8" t="s">
        <v>33549</v>
      </c>
      <c r="AB2818" s="8" t="s">
        <v>33550</v>
      </c>
    </row>
    <row r="2819" spans="1:28" x14ac:dyDescent="0.2">
      <c r="A2819" s="8" t="s">
        <v>33551</v>
      </c>
      <c r="B2819" s="8" t="s">
        <v>33552</v>
      </c>
      <c r="C2819" s="8" t="s">
        <v>45743</v>
      </c>
      <c r="D2819" s="8" t="s">
        <v>45744</v>
      </c>
      <c r="E2819" s="8" t="s">
        <v>55</v>
      </c>
      <c r="F2819" s="8" t="s">
        <v>27</v>
      </c>
      <c r="G2819" s="8" t="s">
        <v>55</v>
      </c>
      <c r="H2819" s="8" t="s">
        <v>27</v>
      </c>
      <c r="I2819" s="8" t="s">
        <v>33543</v>
      </c>
      <c r="J2819" s="8" t="s">
        <v>28</v>
      </c>
      <c r="K2819" s="8" t="s">
        <v>773</v>
      </c>
      <c r="L2819" s="8" t="s">
        <v>2011</v>
      </c>
      <c r="M2819" s="8" t="s">
        <v>1263</v>
      </c>
      <c r="N2819" s="8" t="s">
        <v>10716</v>
      </c>
      <c r="O2819" s="8" t="s">
        <v>29842</v>
      </c>
      <c r="P2819" s="8" t="s">
        <v>45787</v>
      </c>
      <c r="Q2819" s="8" t="s">
        <v>33544</v>
      </c>
      <c r="R2819" s="8" t="s">
        <v>33545</v>
      </c>
      <c r="S2819" s="17" t="s">
        <v>33546</v>
      </c>
      <c r="T2819" s="18">
        <v>43011</v>
      </c>
      <c r="U2819" s="8">
        <v>0.25</v>
      </c>
      <c r="V2819" s="8">
        <v>0.75</v>
      </c>
      <c r="W2819" s="8" t="s">
        <v>40</v>
      </c>
      <c r="X2819" s="8" t="s">
        <v>18201</v>
      </c>
      <c r="Y2819" s="8" t="s">
        <v>19775</v>
      </c>
      <c r="Z2819" s="17" t="s">
        <v>33553</v>
      </c>
      <c r="AA2819" s="8" t="s">
        <v>33554</v>
      </c>
      <c r="AB2819" s="8" t="s">
        <v>33555</v>
      </c>
    </row>
    <row r="2820" spans="1:28" x14ac:dyDescent="0.2">
      <c r="A2820" s="8" t="s">
        <v>33556</v>
      </c>
      <c r="B2820" s="8" t="s">
        <v>33557</v>
      </c>
      <c r="C2820" s="8" t="s">
        <v>45743</v>
      </c>
      <c r="D2820" s="8" t="s">
        <v>45744</v>
      </c>
      <c r="E2820" s="8" t="s">
        <v>66</v>
      </c>
      <c r="F2820" s="8" t="s">
        <v>65</v>
      </c>
      <c r="G2820" s="8" t="s">
        <v>66</v>
      </c>
      <c r="H2820" s="8" t="s">
        <v>65</v>
      </c>
      <c r="I2820" s="8" t="s">
        <v>33543</v>
      </c>
      <c r="J2820" s="8" t="s">
        <v>28</v>
      </c>
      <c r="K2820" s="8" t="s">
        <v>773</v>
      </c>
      <c r="L2820" s="8" t="s">
        <v>297</v>
      </c>
      <c r="M2820" s="8" t="s">
        <v>298</v>
      </c>
      <c r="N2820" s="8" t="s">
        <v>10716</v>
      </c>
      <c r="O2820" s="8" t="s">
        <v>29842</v>
      </c>
      <c r="P2820" s="8" t="s">
        <v>45787</v>
      </c>
      <c r="Q2820" s="8" t="s">
        <v>33544</v>
      </c>
      <c r="R2820" s="8" t="s">
        <v>33545</v>
      </c>
      <c r="S2820" s="17" t="s">
        <v>33546</v>
      </c>
      <c r="T2820" s="18">
        <v>43012</v>
      </c>
      <c r="U2820" s="8">
        <v>0.25</v>
      </c>
      <c r="V2820" s="8">
        <v>0.75</v>
      </c>
      <c r="W2820" s="8" t="s">
        <v>40</v>
      </c>
      <c r="X2820" s="8" t="s">
        <v>33558</v>
      </c>
      <c r="Y2820" s="8" t="s">
        <v>19775</v>
      </c>
      <c r="Z2820" s="17" t="s">
        <v>33559</v>
      </c>
      <c r="AA2820" s="8" t="s">
        <v>33560</v>
      </c>
      <c r="AB2820" s="8" t="s">
        <v>33561</v>
      </c>
    </row>
    <row r="2821" spans="1:28" x14ac:dyDescent="0.2">
      <c r="A2821" s="8" t="s">
        <v>33562</v>
      </c>
      <c r="B2821" s="8" t="s">
        <v>33563</v>
      </c>
      <c r="C2821" s="8" t="s">
        <v>45743</v>
      </c>
      <c r="D2821" s="8" t="s">
        <v>45744</v>
      </c>
      <c r="E2821" s="8" t="s">
        <v>86</v>
      </c>
      <c r="F2821" s="8" t="s">
        <v>65</v>
      </c>
      <c r="G2821" s="8" t="s">
        <v>86</v>
      </c>
      <c r="H2821" s="8" t="s">
        <v>65</v>
      </c>
      <c r="I2821" s="8" t="s">
        <v>33543</v>
      </c>
      <c r="J2821" s="8" t="s">
        <v>28</v>
      </c>
      <c r="K2821" s="8" t="s">
        <v>773</v>
      </c>
      <c r="L2821" s="8" t="s">
        <v>310</v>
      </c>
      <c r="M2821" s="8" t="s">
        <v>311</v>
      </c>
      <c r="N2821" s="8" t="s">
        <v>10716</v>
      </c>
      <c r="O2821" s="8" t="s">
        <v>29842</v>
      </c>
      <c r="P2821" s="8" t="s">
        <v>45787</v>
      </c>
      <c r="Q2821" s="8" t="s">
        <v>33544</v>
      </c>
      <c r="R2821" s="8" t="s">
        <v>33545</v>
      </c>
      <c r="S2821" s="17" t="s">
        <v>33546</v>
      </c>
      <c r="T2821" s="18">
        <v>43013</v>
      </c>
      <c r="U2821" s="8">
        <v>0.25</v>
      </c>
      <c r="V2821" s="8">
        <v>0.75</v>
      </c>
      <c r="W2821" s="8" t="s">
        <v>40</v>
      </c>
      <c r="X2821" s="8" t="s">
        <v>18207</v>
      </c>
      <c r="Y2821" s="8" t="s">
        <v>19775</v>
      </c>
      <c r="Z2821" s="17" t="s">
        <v>33559</v>
      </c>
      <c r="AA2821" s="8" t="s">
        <v>33564</v>
      </c>
      <c r="AB2821" s="8" t="s">
        <v>33565</v>
      </c>
    </row>
    <row r="2822" spans="1:28" x14ac:dyDescent="0.2">
      <c r="A2822" s="8" t="s">
        <v>33566</v>
      </c>
      <c r="B2822" s="8" t="s">
        <v>33567</v>
      </c>
      <c r="C2822" s="8" t="s">
        <v>45743</v>
      </c>
      <c r="D2822" s="8" t="s">
        <v>45744</v>
      </c>
      <c r="E2822" s="8" t="s">
        <v>76</v>
      </c>
      <c r="F2822" s="8" t="s">
        <v>65</v>
      </c>
      <c r="G2822" s="8" t="s">
        <v>76</v>
      </c>
      <c r="H2822" s="8" t="s">
        <v>65</v>
      </c>
      <c r="I2822" s="8" t="s">
        <v>33543</v>
      </c>
      <c r="J2822" s="8" t="s">
        <v>28</v>
      </c>
      <c r="K2822" s="8" t="s">
        <v>773</v>
      </c>
      <c r="L2822" s="8" t="s">
        <v>319</v>
      </c>
      <c r="M2822" s="8" t="s">
        <v>2028</v>
      </c>
      <c r="N2822" s="8" t="s">
        <v>10716</v>
      </c>
      <c r="O2822" s="8" t="s">
        <v>29842</v>
      </c>
      <c r="P2822" s="8" t="s">
        <v>45787</v>
      </c>
      <c r="Q2822" s="8" t="s">
        <v>33544</v>
      </c>
      <c r="R2822" s="8" t="s">
        <v>33545</v>
      </c>
      <c r="S2822" s="17" t="s">
        <v>33546</v>
      </c>
      <c r="T2822" s="18">
        <v>43014</v>
      </c>
      <c r="U2822" s="8">
        <v>0.25</v>
      </c>
      <c r="V2822" s="8">
        <v>0.66666666666666663</v>
      </c>
      <c r="W2822" s="8" t="s">
        <v>792</v>
      </c>
      <c r="X2822" s="8" t="s">
        <v>18212</v>
      </c>
      <c r="Y2822" s="8" t="s">
        <v>19775</v>
      </c>
      <c r="Z2822" s="17" t="s">
        <v>33559</v>
      </c>
      <c r="AA2822" s="8" t="s">
        <v>33568</v>
      </c>
      <c r="AB2822" s="8" t="s">
        <v>33569</v>
      </c>
    </row>
    <row r="2823" spans="1:28" x14ac:dyDescent="0.2">
      <c r="A2823" s="8" t="s">
        <v>33570</v>
      </c>
      <c r="B2823" s="8" t="s">
        <v>33571</v>
      </c>
      <c r="C2823" s="8" t="s">
        <v>45743</v>
      </c>
      <c r="D2823" s="8" t="s">
        <v>45744</v>
      </c>
      <c r="E2823" s="8" t="s">
        <v>335</v>
      </c>
      <c r="F2823" s="8" t="s">
        <v>65</v>
      </c>
      <c r="G2823" s="8" t="s">
        <v>335</v>
      </c>
      <c r="H2823" s="8" t="s">
        <v>65</v>
      </c>
      <c r="I2823" s="8" t="s">
        <v>33543</v>
      </c>
      <c r="J2823" s="8" t="s">
        <v>28</v>
      </c>
      <c r="K2823" s="8" t="s">
        <v>773</v>
      </c>
      <c r="L2823" s="8" t="s">
        <v>336</v>
      </c>
      <c r="M2823" s="8" t="s">
        <v>337</v>
      </c>
      <c r="N2823" s="8" t="s">
        <v>10716</v>
      </c>
      <c r="O2823" s="8" t="s">
        <v>29842</v>
      </c>
      <c r="P2823" s="8" t="s">
        <v>45787</v>
      </c>
      <c r="Q2823" s="8" t="s">
        <v>33544</v>
      </c>
      <c r="R2823" s="8" t="s">
        <v>33545</v>
      </c>
      <c r="S2823" s="17" t="s">
        <v>33546</v>
      </c>
      <c r="T2823" s="18">
        <v>43017</v>
      </c>
      <c r="U2823" s="8">
        <v>0.25</v>
      </c>
      <c r="V2823" s="8">
        <v>0.75</v>
      </c>
      <c r="W2823" s="8" t="s">
        <v>40</v>
      </c>
      <c r="X2823" s="8" t="s">
        <v>18217</v>
      </c>
      <c r="Y2823" s="8" t="s">
        <v>19775</v>
      </c>
      <c r="Z2823" s="17" t="s">
        <v>33572</v>
      </c>
      <c r="AA2823" s="8" t="s">
        <v>33573</v>
      </c>
      <c r="AB2823" s="8" t="s">
        <v>33574</v>
      </c>
    </row>
    <row r="2824" spans="1:28" x14ac:dyDescent="0.2">
      <c r="A2824" s="8" t="s">
        <v>33575</v>
      </c>
      <c r="B2824" s="8" t="s">
        <v>33576</v>
      </c>
      <c r="C2824" s="8" t="s">
        <v>45743</v>
      </c>
      <c r="D2824" s="8" t="s">
        <v>45744</v>
      </c>
      <c r="E2824" s="8" t="s">
        <v>345</v>
      </c>
      <c r="F2824" s="8" t="s">
        <v>65</v>
      </c>
      <c r="G2824" s="8" t="s">
        <v>345</v>
      </c>
      <c r="H2824" s="8" t="s">
        <v>65</v>
      </c>
      <c r="I2824" s="8" t="s">
        <v>33543</v>
      </c>
      <c r="J2824" s="8" t="s">
        <v>28</v>
      </c>
      <c r="K2824" s="8" t="s">
        <v>773</v>
      </c>
      <c r="L2824" s="8" t="s">
        <v>346</v>
      </c>
      <c r="M2824" s="8" t="s">
        <v>347</v>
      </c>
      <c r="N2824" s="8" t="s">
        <v>10716</v>
      </c>
      <c r="O2824" s="8" t="s">
        <v>29842</v>
      </c>
      <c r="P2824" s="8" t="s">
        <v>45787</v>
      </c>
      <c r="Q2824" s="8" t="s">
        <v>33544</v>
      </c>
      <c r="R2824" s="8" t="s">
        <v>33545</v>
      </c>
      <c r="S2824" s="17" t="s">
        <v>33546</v>
      </c>
      <c r="T2824" s="18">
        <v>43018</v>
      </c>
      <c r="U2824" s="8">
        <v>0.25</v>
      </c>
      <c r="V2824" s="8">
        <v>0.75</v>
      </c>
      <c r="W2824" s="8" t="s">
        <v>40</v>
      </c>
      <c r="X2824" s="8" t="s">
        <v>18222</v>
      </c>
      <c r="Y2824" s="8" t="s">
        <v>19775</v>
      </c>
      <c r="Z2824" s="17" t="s">
        <v>33572</v>
      </c>
      <c r="AA2824" s="8" t="s">
        <v>33577</v>
      </c>
      <c r="AB2824" s="8" t="s">
        <v>33578</v>
      </c>
    </row>
    <row r="2825" spans="1:28" x14ac:dyDescent="0.2">
      <c r="A2825" s="8" t="s">
        <v>33579</v>
      </c>
      <c r="B2825" s="8" t="s">
        <v>33580</v>
      </c>
      <c r="C2825" s="8" t="s">
        <v>45743</v>
      </c>
      <c r="D2825" s="8" t="s">
        <v>45744</v>
      </c>
      <c r="E2825" s="8" t="s">
        <v>134</v>
      </c>
      <c r="F2825" s="8" t="s">
        <v>133</v>
      </c>
      <c r="G2825" s="8" t="s">
        <v>134</v>
      </c>
      <c r="H2825" s="8" t="s">
        <v>133</v>
      </c>
      <c r="I2825" s="8" t="s">
        <v>33543</v>
      </c>
      <c r="J2825" s="8" t="s">
        <v>28</v>
      </c>
      <c r="K2825" s="8" t="s">
        <v>773</v>
      </c>
      <c r="L2825" s="8" t="s">
        <v>2047</v>
      </c>
      <c r="M2825" s="8" t="s">
        <v>1016</v>
      </c>
      <c r="N2825" s="8" t="s">
        <v>10716</v>
      </c>
      <c r="O2825" s="8" t="s">
        <v>29842</v>
      </c>
      <c r="P2825" s="8" t="s">
        <v>45787</v>
      </c>
      <c r="Q2825" s="8" t="s">
        <v>33544</v>
      </c>
      <c r="R2825" s="8" t="s">
        <v>33545</v>
      </c>
      <c r="S2825" s="17" t="s">
        <v>33546</v>
      </c>
      <c r="T2825" s="18">
        <v>43026</v>
      </c>
      <c r="U2825" s="8">
        <v>0.25</v>
      </c>
      <c r="V2825" s="8">
        <v>0.29166666666666669</v>
      </c>
      <c r="W2825" s="8" t="s">
        <v>1495</v>
      </c>
      <c r="X2825" s="8" t="s">
        <v>19872</v>
      </c>
      <c r="Y2825" s="8" t="s">
        <v>19775</v>
      </c>
      <c r="Z2825" s="17" t="s">
        <v>33581</v>
      </c>
      <c r="AA2825" s="8" t="s">
        <v>33582</v>
      </c>
      <c r="AB2825" s="8" t="s">
        <v>33583</v>
      </c>
    </row>
    <row r="2826" spans="1:28" x14ac:dyDescent="0.2">
      <c r="A2826" s="8" t="s">
        <v>33584</v>
      </c>
      <c r="B2826" s="8" t="s">
        <v>33585</v>
      </c>
      <c r="C2826" s="8" t="s">
        <v>45743</v>
      </c>
      <c r="D2826" s="8" t="s">
        <v>45744</v>
      </c>
      <c r="E2826" s="8" t="s">
        <v>134</v>
      </c>
      <c r="F2826" s="8" t="s">
        <v>133</v>
      </c>
      <c r="G2826" s="8" t="s">
        <v>134</v>
      </c>
      <c r="H2826" s="8" t="s">
        <v>133</v>
      </c>
      <c r="I2826" s="8" t="s">
        <v>33543</v>
      </c>
      <c r="J2826" s="8" t="s">
        <v>28</v>
      </c>
      <c r="K2826" s="8" t="s">
        <v>773</v>
      </c>
      <c r="L2826" s="8" t="s">
        <v>12034</v>
      </c>
      <c r="M2826" s="8" t="s">
        <v>6572</v>
      </c>
      <c r="N2826" s="8" t="s">
        <v>10716</v>
      </c>
      <c r="O2826" s="8" t="s">
        <v>29842</v>
      </c>
      <c r="P2826" s="8" t="s">
        <v>45787</v>
      </c>
      <c r="Q2826" s="8" t="s">
        <v>33544</v>
      </c>
      <c r="R2826" s="8" t="s">
        <v>33545</v>
      </c>
      <c r="S2826" s="17" t="s">
        <v>33546</v>
      </c>
      <c r="T2826" s="18">
        <v>43026</v>
      </c>
      <c r="U2826" s="8">
        <v>0.70833333333333337</v>
      </c>
      <c r="V2826" s="8">
        <v>0.125</v>
      </c>
      <c r="W2826" s="8" t="s">
        <v>792</v>
      </c>
      <c r="X2826" s="8" t="s">
        <v>19872</v>
      </c>
      <c r="Y2826" s="8" t="s">
        <v>19775</v>
      </c>
      <c r="Z2826" s="17" t="s">
        <v>33586</v>
      </c>
      <c r="AA2826" s="8" t="s">
        <v>33587</v>
      </c>
      <c r="AB2826" s="8" t="s">
        <v>33588</v>
      </c>
    </row>
    <row r="2827" spans="1:28" x14ac:dyDescent="0.2">
      <c r="A2827" s="8" t="s">
        <v>33589</v>
      </c>
      <c r="B2827" s="8" t="s">
        <v>33590</v>
      </c>
      <c r="C2827" s="8" t="s">
        <v>45743</v>
      </c>
      <c r="D2827" s="8" t="s">
        <v>45744</v>
      </c>
      <c r="E2827" s="8" t="s">
        <v>144</v>
      </c>
      <c r="F2827" s="8" t="s">
        <v>133</v>
      </c>
      <c r="G2827" s="8" t="s">
        <v>144</v>
      </c>
      <c r="H2827" s="8" t="s">
        <v>133</v>
      </c>
      <c r="I2827" s="8" t="s">
        <v>33543</v>
      </c>
      <c r="J2827" s="8" t="s">
        <v>28</v>
      </c>
      <c r="K2827" s="8" t="s">
        <v>773</v>
      </c>
      <c r="L2827" s="8" t="s">
        <v>2054</v>
      </c>
      <c r="M2827" s="8" t="s">
        <v>17963</v>
      </c>
      <c r="N2827" s="8" t="s">
        <v>10716</v>
      </c>
      <c r="O2827" s="8" t="s">
        <v>29842</v>
      </c>
      <c r="P2827" s="8" t="s">
        <v>45787</v>
      </c>
      <c r="Q2827" s="8" t="s">
        <v>33544</v>
      </c>
      <c r="R2827" s="8" t="s">
        <v>33545</v>
      </c>
      <c r="S2827" s="17" t="s">
        <v>33546</v>
      </c>
      <c r="T2827" s="18">
        <v>43027</v>
      </c>
      <c r="U2827" s="8">
        <v>0.25</v>
      </c>
      <c r="V2827" s="8">
        <v>0.70833333333333337</v>
      </c>
      <c r="W2827" s="8" t="s">
        <v>762</v>
      </c>
      <c r="X2827" s="8" t="s">
        <v>24222</v>
      </c>
      <c r="Y2827" s="8" t="s">
        <v>19775</v>
      </c>
      <c r="Z2827" s="17" t="s">
        <v>33591</v>
      </c>
      <c r="AA2827" s="8" t="s">
        <v>33592</v>
      </c>
      <c r="AB2827" s="8" t="s">
        <v>33593</v>
      </c>
    </row>
    <row r="2828" spans="1:28" x14ac:dyDescent="0.2">
      <c r="A2828" s="8" t="s">
        <v>33594</v>
      </c>
      <c r="B2828" s="8" t="s">
        <v>33595</v>
      </c>
      <c r="C2828" s="8" t="s">
        <v>45743</v>
      </c>
      <c r="D2828" s="8" t="s">
        <v>45744</v>
      </c>
      <c r="E2828" s="8" t="s">
        <v>174</v>
      </c>
      <c r="F2828" s="8" t="s">
        <v>133</v>
      </c>
      <c r="G2828" s="8" t="s">
        <v>174</v>
      </c>
      <c r="H2828" s="8" t="s">
        <v>133</v>
      </c>
      <c r="I2828" s="8" t="s">
        <v>33543</v>
      </c>
      <c r="J2828" s="8" t="s">
        <v>28</v>
      </c>
      <c r="K2828" s="8" t="s">
        <v>773</v>
      </c>
      <c r="L2828" s="8" t="s">
        <v>2061</v>
      </c>
      <c r="M2828" s="8" t="s">
        <v>2062</v>
      </c>
      <c r="N2828" s="8" t="s">
        <v>10716</v>
      </c>
      <c r="O2828" s="8" t="s">
        <v>29842</v>
      </c>
      <c r="P2828" s="8" t="s">
        <v>45787</v>
      </c>
      <c r="Q2828" s="8" t="s">
        <v>33544</v>
      </c>
      <c r="R2828" s="8" t="s">
        <v>33545</v>
      </c>
      <c r="S2828" s="17" t="s">
        <v>33546</v>
      </c>
      <c r="T2828" s="18">
        <v>43028</v>
      </c>
      <c r="U2828" s="8">
        <v>0.25</v>
      </c>
      <c r="V2828" s="8">
        <v>0.58333333333333337</v>
      </c>
      <c r="W2828" s="8" t="s">
        <v>486</v>
      </c>
      <c r="X2828" s="8" t="s">
        <v>24227</v>
      </c>
      <c r="Y2828" s="8" t="s">
        <v>19775</v>
      </c>
      <c r="Z2828" s="17" t="s">
        <v>33596</v>
      </c>
      <c r="AA2828" s="8" t="s">
        <v>33597</v>
      </c>
      <c r="AB2828" s="8" t="s">
        <v>33598</v>
      </c>
    </row>
    <row r="2829" spans="1:28" x14ac:dyDescent="0.2">
      <c r="A2829" s="8" t="s">
        <v>33599</v>
      </c>
      <c r="B2829" s="8" t="s">
        <v>33600</v>
      </c>
      <c r="C2829" s="8" t="s">
        <v>45743</v>
      </c>
      <c r="D2829" s="8" t="s">
        <v>45744</v>
      </c>
      <c r="E2829" s="8" t="s">
        <v>154</v>
      </c>
      <c r="F2829" s="8" t="s">
        <v>133</v>
      </c>
      <c r="G2829" s="8" t="s">
        <v>154</v>
      </c>
      <c r="H2829" s="8" t="s">
        <v>133</v>
      </c>
      <c r="I2829" s="8" t="s">
        <v>33543</v>
      </c>
      <c r="J2829" s="8" t="s">
        <v>28</v>
      </c>
      <c r="K2829" s="8" t="s">
        <v>773</v>
      </c>
      <c r="L2829" s="8" t="s">
        <v>2068</v>
      </c>
      <c r="M2829" s="8" t="s">
        <v>13116</v>
      </c>
      <c r="N2829" s="8" t="s">
        <v>10716</v>
      </c>
      <c r="O2829" s="8" t="s">
        <v>29842</v>
      </c>
      <c r="P2829" s="8" t="s">
        <v>45787</v>
      </c>
      <c r="Q2829" s="8" t="s">
        <v>33544</v>
      </c>
      <c r="R2829" s="8" t="s">
        <v>33545</v>
      </c>
      <c r="S2829" s="17" t="s">
        <v>33546</v>
      </c>
      <c r="T2829" s="18">
        <v>43031</v>
      </c>
      <c r="U2829" s="8">
        <v>0.25</v>
      </c>
      <c r="V2829" s="8">
        <v>0.70833333333333337</v>
      </c>
      <c r="W2829" s="8" t="s">
        <v>762</v>
      </c>
      <c r="X2829" s="8" t="s">
        <v>33601</v>
      </c>
      <c r="Y2829" s="8" t="s">
        <v>19775</v>
      </c>
      <c r="Z2829" s="17" t="s">
        <v>33602</v>
      </c>
      <c r="AA2829" s="8" t="s">
        <v>33603</v>
      </c>
      <c r="AB2829" s="8" t="s">
        <v>26224</v>
      </c>
    </row>
    <row r="2830" spans="1:28" x14ac:dyDescent="0.2">
      <c r="A2830" s="8" t="s">
        <v>33604</v>
      </c>
      <c r="B2830" s="8" t="s">
        <v>33605</v>
      </c>
      <c r="C2830" s="8" t="s">
        <v>45743</v>
      </c>
      <c r="D2830" s="8" t="s">
        <v>45744</v>
      </c>
      <c r="E2830" s="8" t="s">
        <v>164</v>
      </c>
      <c r="F2830" s="8" t="s">
        <v>133</v>
      </c>
      <c r="G2830" s="8" t="s">
        <v>164</v>
      </c>
      <c r="H2830" s="8" t="s">
        <v>133</v>
      </c>
      <c r="I2830" s="8" t="s">
        <v>33543</v>
      </c>
      <c r="J2830" s="8" t="s">
        <v>28</v>
      </c>
      <c r="K2830" s="8" t="s">
        <v>773</v>
      </c>
      <c r="L2830" s="8" t="s">
        <v>2073</v>
      </c>
      <c r="M2830" s="8" t="s">
        <v>13123</v>
      </c>
      <c r="N2830" s="8" t="s">
        <v>10716</v>
      </c>
      <c r="O2830" s="8" t="s">
        <v>29842</v>
      </c>
      <c r="P2830" s="8" t="s">
        <v>45787</v>
      </c>
      <c r="Q2830" s="8" t="s">
        <v>33544</v>
      </c>
      <c r="R2830" s="8" t="s">
        <v>33545</v>
      </c>
      <c r="S2830" s="17" t="s">
        <v>33546</v>
      </c>
      <c r="T2830" s="18">
        <v>43032</v>
      </c>
      <c r="U2830" s="8">
        <v>0.25</v>
      </c>
      <c r="V2830" s="8">
        <v>0.70833333333333337</v>
      </c>
      <c r="W2830" s="8" t="s">
        <v>762</v>
      </c>
      <c r="X2830" s="8" t="s">
        <v>24041</v>
      </c>
      <c r="Y2830" s="8" t="s">
        <v>19775</v>
      </c>
      <c r="Z2830" s="17" t="s">
        <v>33602</v>
      </c>
      <c r="AA2830" s="8" t="s">
        <v>33606</v>
      </c>
      <c r="AB2830" s="8" t="s">
        <v>33607</v>
      </c>
    </row>
    <row r="2831" spans="1:28" x14ac:dyDescent="0.2">
      <c r="A2831" s="8" t="s">
        <v>33608</v>
      </c>
      <c r="B2831" s="8" t="s">
        <v>33609</v>
      </c>
      <c r="C2831" s="8" t="s">
        <v>45743</v>
      </c>
      <c r="D2831" s="8" t="s">
        <v>45744</v>
      </c>
      <c r="E2831" s="8" t="s">
        <v>205</v>
      </c>
      <c r="F2831" s="8" t="s">
        <v>204</v>
      </c>
      <c r="G2831" s="8" t="s">
        <v>205</v>
      </c>
      <c r="H2831" s="8" t="s">
        <v>204</v>
      </c>
      <c r="I2831" s="8" t="s">
        <v>33543</v>
      </c>
      <c r="J2831" s="8" t="s">
        <v>28</v>
      </c>
      <c r="K2831" s="8" t="s">
        <v>773</v>
      </c>
      <c r="L2831" s="8" t="s">
        <v>427</v>
      </c>
      <c r="M2831" s="8" t="s">
        <v>2079</v>
      </c>
      <c r="N2831" s="8" t="s">
        <v>10716</v>
      </c>
      <c r="O2831" s="8" t="s">
        <v>29842</v>
      </c>
      <c r="P2831" s="8" t="s">
        <v>45787</v>
      </c>
      <c r="Q2831" s="8" t="s">
        <v>33544</v>
      </c>
      <c r="R2831" s="8" t="s">
        <v>33545</v>
      </c>
      <c r="S2831" s="17" t="s">
        <v>33546</v>
      </c>
      <c r="T2831" s="18">
        <v>43033</v>
      </c>
      <c r="U2831" s="8">
        <v>0.25</v>
      </c>
      <c r="V2831" s="8">
        <v>0.70833333333333337</v>
      </c>
      <c r="W2831" s="8" t="s">
        <v>762</v>
      </c>
      <c r="X2831" s="8" t="s">
        <v>33610</v>
      </c>
      <c r="Y2831" s="8" t="s">
        <v>19775</v>
      </c>
      <c r="Z2831" s="17" t="s">
        <v>33602</v>
      </c>
      <c r="AA2831" s="8" t="s">
        <v>33611</v>
      </c>
      <c r="AB2831" s="8" t="s">
        <v>33612</v>
      </c>
    </row>
    <row r="2832" spans="1:28" x14ac:dyDescent="0.2">
      <c r="A2832" s="8" t="s">
        <v>33613</v>
      </c>
      <c r="B2832" s="8" t="s">
        <v>33614</v>
      </c>
      <c r="C2832" s="8" t="s">
        <v>45743</v>
      </c>
      <c r="D2832" s="8" t="s">
        <v>45744</v>
      </c>
      <c r="E2832" s="8" t="s">
        <v>215</v>
      </c>
      <c r="F2832" s="8" t="s">
        <v>204</v>
      </c>
      <c r="G2832" s="8" t="s">
        <v>215</v>
      </c>
      <c r="H2832" s="8" t="s">
        <v>204</v>
      </c>
      <c r="I2832" s="8" t="s">
        <v>33543</v>
      </c>
      <c r="J2832" s="8" t="s">
        <v>28</v>
      </c>
      <c r="K2832" s="8" t="s">
        <v>773</v>
      </c>
      <c r="L2832" s="8" t="s">
        <v>436</v>
      </c>
      <c r="M2832" s="8" t="s">
        <v>2085</v>
      </c>
      <c r="N2832" s="8" t="s">
        <v>10716</v>
      </c>
      <c r="O2832" s="8" t="s">
        <v>29842</v>
      </c>
      <c r="P2832" s="8" t="s">
        <v>45787</v>
      </c>
      <c r="Q2832" s="8" t="s">
        <v>33544</v>
      </c>
      <c r="R2832" s="8" t="s">
        <v>33545</v>
      </c>
      <c r="S2832" s="17" t="s">
        <v>33546</v>
      </c>
      <c r="T2832" s="18">
        <v>43034</v>
      </c>
      <c r="U2832" s="8">
        <v>0.25</v>
      </c>
      <c r="V2832" s="8">
        <v>0.70833333333333337</v>
      </c>
      <c r="W2832" s="8" t="s">
        <v>762</v>
      </c>
      <c r="X2832" s="8" t="s">
        <v>33615</v>
      </c>
      <c r="Y2832" s="8" t="s">
        <v>19775</v>
      </c>
      <c r="Z2832" s="17" t="s">
        <v>33602</v>
      </c>
      <c r="AA2832" s="8" t="s">
        <v>33616</v>
      </c>
      <c r="AB2832" s="8" t="s">
        <v>33617</v>
      </c>
    </row>
    <row r="2833" spans="1:28" x14ac:dyDescent="0.2">
      <c r="A2833" s="8" t="s">
        <v>33618</v>
      </c>
      <c r="B2833" s="8" t="s">
        <v>33619</v>
      </c>
      <c r="C2833" s="8" t="s">
        <v>45743</v>
      </c>
      <c r="D2833" s="8" t="s">
        <v>45744</v>
      </c>
      <c r="E2833" s="8" t="s">
        <v>225</v>
      </c>
      <c r="F2833" s="8" t="s">
        <v>204</v>
      </c>
      <c r="G2833" s="8" t="s">
        <v>225</v>
      </c>
      <c r="H2833" s="8" t="s">
        <v>204</v>
      </c>
      <c r="I2833" s="8" t="s">
        <v>33543</v>
      </c>
      <c r="J2833" s="8" t="s">
        <v>28</v>
      </c>
      <c r="K2833" s="8" t="s">
        <v>773</v>
      </c>
      <c r="L2833" s="8" t="s">
        <v>445</v>
      </c>
      <c r="M2833" s="8" t="s">
        <v>2090</v>
      </c>
      <c r="N2833" s="8" t="s">
        <v>10716</v>
      </c>
      <c r="O2833" s="8" t="s">
        <v>29842</v>
      </c>
      <c r="P2833" s="8" t="s">
        <v>45787</v>
      </c>
      <c r="Q2833" s="8" t="s">
        <v>33544</v>
      </c>
      <c r="R2833" s="8" t="s">
        <v>33545</v>
      </c>
      <c r="S2833" s="17" t="s">
        <v>33546</v>
      </c>
      <c r="T2833" s="18">
        <v>43035</v>
      </c>
      <c r="U2833" s="8">
        <v>0.25</v>
      </c>
      <c r="V2833" s="8">
        <v>0.58333333333333337</v>
      </c>
      <c r="W2833" s="8" t="s">
        <v>486</v>
      </c>
      <c r="X2833" s="8" t="s">
        <v>19888</v>
      </c>
      <c r="Y2833" s="8" t="s">
        <v>19775</v>
      </c>
      <c r="Z2833" s="17" t="s">
        <v>33602</v>
      </c>
      <c r="AA2833" s="8" t="s">
        <v>33620</v>
      </c>
      <c r="AB2833" s="8" t="s">
        <v>33621</v>
      </c>
    </row>
    <row r="2834" spans="1:28" x14ac:dyDescent="0.2">
      <c r="A2834" s="8" t="s">
        <v>33622</v>
      </c>
      <c r="B2834" s="8" t="s">
        <v>33623</v>
      </c>
      <c r="C2834" s="8" t="s">
        <v>45743</v>
      </c>
      <c r="D2834" s="8" t="s">
        <v>45744</v>
      </c>
      <c r="E2834" s="8" t="s">
        <v>470</v>
      </c>
      <c r="F2834" s="8" t="s">
        <v>204</v>
      </c>
      <c r="G2834" s="8" t="s">
        <v>470</v>
      </c>
      <c r="H2834" s="8" t="s">
        <v>204</v>
      </c>
      <c r="I2834" s="8" t="s">
        <v>33543</v>
      </c>
      <c r="J2834" s="8" t="s">
        <v>28</v>
      </c>
      <c r="K2834" s="8" t="s">
        <v>773</v>
      </c>
      <c r="L2834" s="8" t="s">
        <v>471</v>
      </c>
      <c r="M2834" s="8" t="s">
        <v>2096</v>
      </c>
      <c r="N2834" s="8" t="s">
        <v>10716</v>
      </c>
      <c r="O2834" s="8" t="s">
        <v>29842</v>
      </c>
      <c r="P2834" s="8" t="s">
        <v>45787</v>
      </c>
      <c r="Q2834" s="8" t="s">
        <v>33544</v>
      </c>
      <c r="R2834" s="8" t="s">
        <v>33545</v>
      </c>
      <c r="S2834" s="17" t="s">
        <v>33546</v>
      </c>
      <c r="T2834" s="18">
        <v>43038</v>
      </c>
      <c r="U2834" s="8">
        <v>0.25</v>
      </c>
      <c r="V2834" s="8">
        <v>0.70833333333333337</v>
      </c>
      <c r="W2834" s="8" t="s">
        <v>762</v>
      </c>
      <c r="X2834" s="8" t="s">
        <v>19899</v>
      </c>
      <c r="Y2834" s="8" t="s">
        <v>19775</v>
      </c>
      <c r="Z2834" s="17" t="s">
        <v>33602</v>
      </c>
      <c r="AA2834" s="8" t="s">
        <v>33624</v>
      </c>
      <c r="AB2834" s="8" t="s">
        <v>33625</v>
      </c>
    </row>
    <row r="2835" spans="1:28" x14ac:dyDescent="0.2">
      <c r="A2835" s="8" t="s">
        <v>33626</v>
      </c>
      <c r="B2835" s="8" t="s">
        <v>33627</v>
      </c>
      <c r="C2835" s="8" t="s">
        <v>45743</v>
      </c>
      <c r="D2835" s="8" t="s">
        <v>45744</v>
      </c>
      <c r="E2835" s="8" t="s">
        <v>480</v>
      </c>
      <c r="F2835" s="8" t="s">
        <v>204</v>
      </c>
      <c r="G2835" s="8" t="s">
        <v>480</v>
      </c>
      <c r="H2835" s="8" t="s">
        <v>204</v>
      </c>
      <c r="I2835" s="8" t="s">
        <v>33543</v>
      </c>
      <c r="J2835" s="8" t="s">
        <v>28</v>
      </c>
      <c r="K2835" s="8" t="s">
        <v>773</v>
      </c>
      <c r="L2835" s="8" t="s">
        <v>481</v>
      </c>
      <c r="M2835" s="8" t="s">
        <v>2102</v>
      </c>
      <c r="N2835" s="8" t="s">
        <v>10716</v>
      </c>
      <c r="O2835" s="8" t="s">
        <v>29842</v>
      </c>
      <c r="P2835" s="8" t="s">
        <v>45787</v>
      </c>
      <c r="Q2835" s="8" t="s">
        <v>33544</v>
      </c>
      <c r="R2835" s="8" t="s">
        <v>33545</v>
      </c>
      <c r="S2835" s="17" t="s">
        <v>33546</v>
      </c>
      <c r="T2835" s="18">
        <v>43039</v>
      </c>
      <c r="U2835" s="8">
        <v>0.25</v>
      </c>
      <c r="V2835" s="8">
        <v>0.70833333333333337</v>
      </c>
      <c r="W2835" s="8" t="s">
        <v>762</v>
      </c>
      <c r="X2835" s="8" t="s">
        <v>19952</v>
      </c>
      <c r="Y2835" s="8" t="s">
        <v>19775</v>
      </c>
      <c r="Z2835" s="17" t="s">
        <v>33602</v>
      </c>
      <c r="AA2835" s="8" t="s">
        <v>33628</v>
      </c>
      <c r="AB2835" s="8" t="s">
        <v>33629</v>
      </c>
    </row>
    <row r="2836" spans="1:28" x14ac:dyDescent="0.2">
      <c r="A2836" s="8" t="s">
        <v>33630</v>
      </c>
      <c r="B2836" s="8" t="s">
        <v>33631</v>
      </c>
      <c r="C2836" s="8" t="s">
        <v>45743</v>
      </c>
      <c r="D2836" s="8" t="s">
        <v>45744</v>
      </c>
      <c r="E2836" s="8" t="s">
        <v>275</v>
      </c>
      <c r="F2836" s="8" t="s">
        <v>274</v>
      </c>
      <c r="G2836" s="8" t="s">
        <v>275</v>
      </c>
      <c r="H2836" s="8" t="s">
        <v>274</v>
      </c>
      <c r="I2836" s="8" t="s">
        <v>33543</v>
      </c>
      <c r="J2836" s="8" t="s">
        <v>28</v>
      </c>
      <c r="K2836" s="8" t="s">
        <v>773</v>
      </c>
      <c r="L2836" s="8" t="s">
        <v>8662</v>
      </c>
      <c r="M2836" s="8" t="s">
        <v>13243</v>
      </c>
      <c r="N2836" s="8" t="s">
        <v>10716</v>
      </c>
      <c r="O2836" s="8" t="s">
        <v>29842</v>
      </c>
      <c r="P2836" s="8" t="s">
        <v>45787</v>
      </c>
      <c r="Q2836" s="8" t="s">
        <v>33544</v>
      </c>
      <c r="R2836" s="8" t="s">
        <v>33545</v>
      </c>
      <c r="S2836" s="17" t="s">
        <v>33546</v>
      </c>
      <c r="T2836" s="18">
        <v>43047</v>
      </c>
      <c r="U2836" s="8">
        <v>0.25</v>
      </c>
      <c r="V2836" s="8">
        <v>0.70833333333333337</v>
      </c>
      <c r="W2836" s="8" t="s">
        <v>762</v>
      </c>
      <c r="X2836" s="8" t="s">
        <v>33632</v>
      </c>
      <c r="Y2836" s="8" t="s">
        <v>19775</v>
      </c>
      <c r="Z2836" s="17" t="s">
        <v>33602</v>
      </c>
      <c r="AA2836" s="8" t="s">
        <v>33633</v>
      </c>
      <c r="AB2836" s="8" t="s">
        <v>33634</v>
      </c>
    </row>
    <row r="2837" spans="1:28" x14ac:dyDescent="0.2">
      <c r="A2837" s="8" t="s">
        <v>33635</v>
      </c>
      <c r="B2837" s="8" t="s">
        <v>33636</v>
      </c>
      <c r="C2837" s="8" t="s">
        <v>45743</v>
      </c>
      <c r="D2837" s="8" t="s">
        <v>45744</v>
      </c>
      <c r="E2837" s="8" t="s">
        <v>285</v>
      </c>
      <c r="F2837" s="8" t="s">
        <v>274</v>
      </c>
      <c r="G2837" s="8" t="s">
        <v>285</v>
      </c>
      <c r="H2837" s="8" t="s">
        <v>274</v>
      </c>
      <c r="I2837" s="8" t="s">
        <v>33543</v>
      </c>
      <c r="J2837" s="8" t="s">
        <v>28</v>
      </c>
      <c r="K2837" s="8" t="s">
        <v>773</v>
      </c>
      <c r="L2837" s="8" t="s">
        <v>8681</v>
      </c>
      <c r="M2837" s="8" t="s">
        <v>13253</v>
      </c>
      <c r="N2837" s="8" t="s">
        <v>10716</v>
      </c>
      <c r="O2837" s="8" t="s">
        <v>29842</v>
      </c>
      <c r="P2837" s="8" t="s">
        <v>45787</v>
      </c>
      <c r="Q2837" s="8" t="s">
        <v>33544</v>
      </c>
      <c r="R2837" s="8" t="s">
        <v>33545</v>
      </c>
      <c r="S2837" s="17" t="s">
        <v>33546</v>
      </c>
      <c r="T2837" s="18">
        <v>43048</v>
      </c>
      <c r="U2837" s="8">
        <v>0.25</v>
      </c>
      <c r="V2837" s="8">
        <v>0.70833333333333337</v>
      </c>
      <c r="W2837" s="8" t="s">
        <v>762</v>
      </c>
      <c r="X2837" s="8" t="s">
        <v>33637</v>
      </c>
      <c r="Y2837" s="8" t="s">
        <v>19775</v>
      </c>
      <c r="Z2837" s="17" t="s">
        <v>33602</v>
      </c>
      <c r="AA2837" s="8" t="s">
        <v>33638</v>
      </c>
      <c r="AB2837" s="8" t="s">
        <v>33639</v>
      </c>
    </row>
    <row r="2838" spans="1:28" x14ac:dyDescent="0.2">
      <c r="A2838" s="8" t="s">
        <v>33640</v>
      </c>
      <c r="B2838" s="8" t="s">
        <v>33641</v>
      </c>
      <c r="C2838" s="8" t="s">
        <v>45743</v>
      </c>
      <c r="D2838" s="8" t="s">
        <v>45744</v>
      </c>
      <c r="E2838" s="8" t="s">
        <v>1989</v>
      </c>
      <c r="F2838" s="8" t="s">
        <v>274</v>
      </c>
      <c r="G2838" s="8" t="s">
        <v>1989</v>
      </c>
      <c r="H2838" s="8" t="s">
        <v>274</v>
      </c>
      <c r="I2838" s="8" t="s">
        <v>33543</v>
      </c>
      <c r="J2838" s="8" t="s">
        <v>28</v>
      </c>
      <c r="K2838" s="8" t="s">
        <v>773</v>
      </c>
      <c r="L2838" s="8" t="s">
        <v>8695</v>
      </c>
      <c r="M2838" s="8" t="s">
        <v>8703</v>
      </c>
      <c r="N2838" s="8" t="s">
        <v>10716</v>
      </c>
      <c r="O2838" s="8" t="s">
        <v>29842</v>
      </c>
      <c r="P2838" s="8" t="s">
        <v>45787</v>
      </c>
      <c r="Q2838" s="8" t="s">
        <v>33544</v>
      </c>
      <c r="R2838" s="8" t="s">
        <v>33545</v>
      </c>
      <c r="S2838" s="17" t="s">
        <v>33546</v>
      </c>
      <c r="T2838" s="18">
        <v>43049</v>
      </c>
      <c r="U2838" s="8">
        <v>0.25</v>
      </c>
      <c r="V2838" s="8">
        <v>0.58333333333333337</v>
      </c>
      <c r="W2838" s="8" t="s">
        <v>486</v>
      </c>
      <c r="X2838" s="8" t="s">
        <v>19985</v>
      </c>
      <c r="Y2838" s="8" t="s">
        <v>19775</v>
      </c>
      <c r="Z2838" s="17" t="s">
        <v>33642</v>
      </c>
      <c r="AA2838" s="8" t="s">
        <v>33643</v>
      </c>
      <c r="AB2838" s="8" t="s">
        <v>33644</v>
      </c>
    </row>
    <row r="2839" spans="1:28" x14ac:dyDescent="0.2">
      <c r="A2839" s="8" t="s">
        <v>36866</v>
      </c>
      <c r="B2839" s="8" t="s">
        <v>36867</v>
      </c>
      <c r="C2839" s="8" t="s">
        <v>45743</v>
      </c>
      <c r="D2839" s="8" t="s">
        <v>45744</v>
      </c>
      <c r="E2839" s="8" t="s">
        <v>66</v>
      </c>
      <c r="F2839" s="8" t="s">
        <v>65</v>
      </c>
      <c r="G2839" s="8" t="s">
        <v>66</v>
      </c>
      <c r="H2839" s="8" t="s">
        <v>65</v>
      </c>
      <c r="I2839" s="8" t="s">
        <v>36868</v>
      </c>
      <c r="J2839" s="8" t="s">
        <v>28</v>
      </c>
      <c r="K2839" s="8" t="s">
        <v>45730</v>
      </c>
      <c r="L2839" s="8" t="s">
        <v>297</v>
      </c>
      <c r="M2839" s="8" t="s">
        <v>5265</v>
      </c>
      <c r="N2839" s="8" t="s">
        <v>10716</v>
      </c>
      <c r="O2839" s="8" t="s">
        <v>29842</v>
      </c>
      <c r="P2839" s="8" t="s">
        <v>45787</v>
      </c>
      <c r="Q2839" s="8" t="s">
        <v>20468</v>
      </c>
      <c r="R2839" s="8" t="s">
        <v>36869</v>
      </c>
      <c r="S2839" s="17" t="s">
        <v>36870</v>
      </c>
      <c r="T2839" s="18">
        <v>43012</v>
      </c>
      <c r="U2839" s="8">
        <v>0.25</v>
      </c>
      <c r="V2839" s="8">
        <v>0.45833333333333331</v>
      </c>
      <c r="W2839" s="8" t="s">
        <v>773</v>
      </c>
      <c r="X2839" s="8" t="s">
        <v>36871</v>
      </c>
      <c r="Y2839" s="8" t="s">
        <v>45730</v>
      </c>
      <c r="Z2839" s="17" t="s">
        <v>36872</v>
      </c>
      <c r="AA2839" s="8" t="s">
        <v>36873</v>
      </c>
      <c r="AB2839" s="8" t="s">
        <v>36874</v>
      </c>
    </row>
    <row r="2840" spans="1:28" x14ac:dyDescent="0.2">
      <c r="A2840" s="8" t="s">
        <v>36875</v>
      </c>
      <c r="B2840" s="8" t="s">
        <v>36876</v>
      </c>
      <c r="C2840" s="8" t="s">
        <v>45743</v>
      </c>
      <c r="D2840" s="8" t="s">
        <v>45744</v>
      </c>
      <c r="E2840" s="8" t="s">
        <v>66</v>
      </c>
      <c r="F2840" s="8" t="s">
        <v>65</v>
      </c>
      <c r="G2840" s="8" t="s">
        <v>66</v>
      </c>
      <c r="H2840" s="8" t="s">
        <v>65</v>
      </c>
      <c r="I2840" s="8" t="s">
        <v>36868</v>
      </c>
      <c r="J2840" s="8" t="s">
        <v>28</v>
      </c>
      <c r="K2840" s="8" t="s">
        <v>45730</v>
      </c>
      <c r="L2840" s="8" t="s">
        <v>5265</v>
      </c>
      <c r="M2840" s="8" t="s">
        <v>2017</v>
      </c>
      <c r="N2840" s="8" t="s">
        <v>10716</v>
      </c>
      <c r="O2840" s="8" t="s">
        <v>29842</v>
      </c>
      <c r="P2840" s="8" t="s">
        <v>45787</v>
      </c>
      <c r="Q2840" s="8" t="s">
        <v>20468</v>
      </c>
      <c r="R2840" s="8" t="s">
        <v>36869</v>
      </c>
      <c r="S2840" s="17" t="s">
        <v>36870</v>
      </c>
      <c r="T2840" s="18">
        <v>43012</v>
      </c>
      <c r="U2840" s="8">
        <v>0.45833333333333331</v>
      </c>
      <c r="V2840" s="8">
        <v>0.66666666666666663</v>
      </c>
      <c r="W2840" s="8" t="s">
        <v>773</v>
      </c>
      <c r="X2840" s="8" t="s">
        <v>36877</v>
      </c>
      <c r="Y2840" s="8" t="s">
        <v>45730</v>
      </c>
      <c r="Z2840" s="17" t="s">
        <v>36878</v>
      </c>
      <c r="AA2840" s="8" t="s">
        <v>36879</v>
      </c>
      <c r="AB2840" s="8" t="s">
        <v>36880</v>
      </c>
    </row>
    <row r="2841" spans="1:28" x14ac:dyDescent="0.2">
      <c r="A2841" s="8" t="s">
        <v>36881</v>
      </c>
      <c r="B2841" s="8" t="s">
        <v>36882</v>
      </c>
      <c r="C2841" s="8" t="s">
        <v>45743</v>
      </c>
      <c r="D2841" s="8" t="s">
        <v>45744</v>
      </c>
      <c r="E2841" s="8" t="s">
        <v>86</v>
      </c>
      <c r="F2841" s="8" t="s">
        <v>65</v>
      </c>
      <c r="G2841" s="8" t="s">
        <v>86</v>
      </c>
      <c r="H2841" s="8" t="s">
        <v>65</v>
      </c>
      <c r="I2841" s="8" t="s">
        <v>36868</v>
      </c>
      <c r="J2841" s="8" t="s">
        <v>28</v>
      </c>
      <c r="K2841" s="8" t="s">
        <v>45730</v>
      </c>
      <c r="L2841" s="8" t="s">
        <v>310</v>
      </c>
      <c r="M2841" s="8" t="s">
        <v>2023</v>
      </c>
      <c r="N2841" s="8" t="s">
        <v>10716</v>
      </c>
      <c r="O2841" s="8" t="s">
        <v>29842</v>
      </c>
      <c r="P2841" s="8" t="s">
        <v>45787</v>
      </c>
      <c r="Q2841" s="8" t="s">
        <v>20468</v>
      </c>
      <c r="R2841" s="8" t="s">
        <v>36869</v>
      </c>
      <c r="S2841" s="17" t="s">
        <v>36870</v>
      </c>
      <c r="T2841" s="18">
        <v>43013</v>
      </c>
      <c r="U2841" s="8">
        <v>0.25</v>
      </c>
      <c r="V2841" s="8">
        <v>0.66666666666666663</v>
      </c>
      <c r="W2841" s="8" t="s">
        <v>792</v>
      </c>
      <c r="X2841" s="8" t="s">
        <v>36883</v>
      </c>
      <c r="Y2841" s="8" t="s">
        <v>45730</v>
      </c>
      <c r="Z2841" s="17" t="s">
        <v>36884</v>
      </c>
      <c r="AA2841" s="8" t="s">
        <v>36885</v>
      </c>
      <c r="AB2841" s="8" t="s">
        <v>36886</v>
      </c>
    </row>
    <row r="2842" spans="1:28" x14ac:dyDescent="0.2">
      <c r="A2842" s="8" t="s">
        <v>36887</v>
      </c>
      <c r="B2842" s="8" t="s">
        <v>36888</v>
      </c>
      <c r="C2842" s="8" t="s">
        <v>45743</v>
      </c>
      <c r="D2842" s="8" t="s">
        <v>45744</v>
      </c>
      <c r="E2842" s="8" t="s">
        <v>76</v>
      </c>
      <c r="F2842" s="8" t="s">
        <v>65</v>
      </c>
      <c r="G2842" s="8" t="s">
        <v>76</v>
      </c>
      <c r="H2842" s="8" t="s">
        <v>65</v>
      </c>
      <c r="I2842" s="8" t="s">
        <v>36868</v>
      </c>
      <c r="J2842" s="8" t="s">
        <v>28</v>
      </c>
      <c r="K2842" s="8" t="s">
        <v>45730</v>
      </c>
      <c r="L2842" s="8" t="s">
        <v>319</v>
      </c>
      <c r="M2842" s="8" t="s">
        <v>2028</v>
      </c>
      <c r="N2842" s="8" t="s">
        <v>10716</v>
      </c>
      <c r="O2842" s="8" t="s">
        <v>29842</v>
      </c>
      <c r="P2842" s="8" t="s">
        <v>45787</v>
      </c>
      <c r="Q2842" s="8" t="s">
        <v>20468</v>
      </c>
      <c r="R2842" s="8" t="s">
        <v>36869</v>
      </c>
      <c r="S2842" s="17" t="s">
        <v>36870</v>
      </c>
      <c r="T2842" s="18">
        <v>43014</v>
      </c>
      <c r="U2842" s="8">
        <v>0.25</v>
      </c>
      <c r="V2842" s="8">
        <v>0.66666666666666663</v>
      </c>
      <c r="W2842" s="8" t="s">
        <v>792</v>
      </c>
      <c r="X2842" s="8" t="s">
        <v>36889</v>
      </c>
      <c r="Y2842" s="8" t="s">
        <v>45730</v>
      </c>
      <c r="Z2842" s="17" t="s">
        <v>36890</v>
      </c>
      <c r="AA2842" s="8" t="s">
        <v>36891</v>
      </c>
      <c r="AB2842" s="8" t="s">
        <v>36892</v>
      </c>
    </row>
    <row r="2843" spans="1:28" x14ac:dyDescent="0.2">
      <c r="A2843" s="8" t="s">
        <v>36893</v>
      </c>
      <c r="B2843" s="8" t="s">
        <v>36894</v>
      </c>
      <c r="C2843" s="8" t="s">
        <v>45743</v>
      </c>
      <c r="D2843" s="8" t="s">
        <v>45744</v>
      </c>
      <c r="E2843" s="8" t="s">
        <v>335</v>
      </c>
      <c r="F2843" s="8" t="s">
        <v>65</v>
      </c>
      <c r="G2843" s="8" t="s">
        <v>335</v>
      </c>
      <c r="H2843" s="8" t="s">
        <v>65</v>
      </c>
      <c r="I2843" s="8" t="s">
        <v>36868</v>
      </c>
      <c r="J2843" s="8" t="s">
        <v>28</v>
      </c>
      <c r="K2843" s="8" t="s">
        <v>45730</v>
      </c>
      <c r="L2843" s="8" t="s">
        <v>336</v>
      </c>
      <c r="M2843" s="8" t="s">
        <v>36895</v>
      </c>
      <c r="N2843" s="8" t="s">
        <v>10716</v>
      </c>
      <c r="O2843" s="8" t="s">
        <v>29842</v>
      </c>
      <c r="P2843" s="8" t="s">
        <v>45787</v>
      </c>
      <c r="Q2843" s="8" t="s">
        <v>20468</v>
      </c>
      <c r="R2843" s="8" t="s">
        <v>36869</v>
      </c>
      <c r="S2843" s="17" t="s">
        <v>36870</v>
      </c>
      <c r="T2843" s="18">
        <v>43017</v>
      </c>
      <c r="U2843" s="8">
        <v>0.25</v>
      </c>
      <c r="V2843" s="8">
        <v>0.35416666666666669</v>
      </c>
      <c r="W2843" s="8" t="s">
        <v>1387</v>
      </c>
      <c r="X2843" s="8" t="s">
        <v>36896</v>
      </c>
      <c r="Y2843" s="8" t="s">
        <v>45730</v>
      </c>
      <c r="Z2843" s="17" t="s">
        <v>36897</v>
      </c>
      <c r="AA2843" s="8" t="s">
        <v>36898</v>
      </c>
      <c r="AB2843" s="8" t="s">
        <v>36899</v>
      </c>
    </row>
    <row r="2844" spans="1:28" x14ac:dyDescent="0.2">
      <c r="A2844" s="8" t="s">
        <v>36900</v>
      </c>
      <c r="B2844" s="8" t="s">
        <v>36901</v>
      </c>
      <c r="C2844" s="8" t="s">
        <v>45743</v>
      </c>
      <c r="D2844" s="8" t="s">
        <v>45744</v>
      </c>
      <c r="E2844" s="8" t="s">
        <v>335</v>
      </c>
      <c r="F2844" s="8" t="s">
        <v>65</v>
      </c>
      <c r="G2844" s="8" t="s">
        <v>335</v>
      </c>
      <c r="H2844" s="8" t="s">
        <v>65</v>
      </c>
      <c r="I2844" s="8" t="s">
        <v>36868</v>
      </c>
      <c r="J2844" s="8" t="s">
        <v>28</v>
      </c>
      <c r="K2844" s="8" t="s">
        <v>45730</v>
      </c>
      <c r="L2844" s="8" t="s">
        <v>36895</v>
      </c>
      <c r="M2844" s="8" t="s">
        <v>25949</v>
      </c>
      <c r="N2844" s="8" t="s">
        <v>10716</v>
      </c>
      <c r="O2844" s="8" t="s">
        <v>29842</v>
      </c>
      <c r="P2844" s="8" t="s">
        <v>45787</v>
      </c>
      <c r="Q2844" s="8" t="s">
        <v>20468</v>
      </c>
      <c r="R2844" s="8" t="s">
        <v>36869</v>
      </c>
      <c r="S2844" s="17" t="s">
        <v>36870</v>
      </c>
      <c r="T2844" s="18">
        <v>43017</v>
      </c>
      <c r="U2844" s="8">
        <v>0.35416666666666669</v>
      </c>
      <c r="V2844" s="8">
        <v>0.45833333333333331</v>
      </c>
      <c r="W2844" s="8" t="s">
        <v>1387</v>
      </c>
      <c r="X2844" s="8" t="s">
        <v>36902</v>
      </c>
      <c r="Y2844" s="8" t="s">
        <v>45730</v>
      </c>
      <c r="Z2844" s="17" t="s">
        <v>36903</v>
      </c>
      <c r="AA2844" s="8" t="s">
        <v>36904</v>
      </c>
      <c r="AB2844" s="8" t="s">
        <v>36905</v>
      </c>
    </row>
    <row r="2845" spans="1:28" x14ac:dyDescent="0.2">
      <c r="A2845" s="8" t="s">
        <v>36906</v>
      </c>
      <c r="B2845" s="8" t="s">
        <v>36907</v>
      </c>
      <c r="C2845" s="8" t="s">
        <v>45743</v>
      </c>
      <c r="D2845" s="8" t="s">
        <v>45744</v>
      </c>
      <c r="E2845" s="8" t="s">
        <v>335</v>
      </c>
      <c r="F2845" s="8" t="s">
        <v>65</v>
      </c>
      <c r="G2845" s="8" t="s">
        <v>335</v>
      </c>
      <c r="H2845" s="8" t="s">
        <v>65</v>
      </c>
      <c r="I2845" s="8" t="s">
        <v>36868</v>
      </c>
      <c r="J2845" s="8" t="s">
        <v>28</v>
      </c>
      <c r="K2845" s="8" t="s">
        <v>45730</v>
      </c>
      <c r="L2845" s="8" t="s">
        <v>25949</v>
      </c>
      <c r="M2845" s="8" t="s">
        <v>2034</v>
      </c>
      <c r="N2845" s="8" t="s">
        <v>10716</v>
      </c>
      <c r="O2845" s="8" t="s">
        <v>29842</v>
      </c>
      <c r="P2845" s="8" t="s">
        <v>45787</v>
      </c>
      <c r="Q2845" s="8" t="s">
        <v>20468</v>
      </c>
      <c r="R2845" s="8" t="s">
        <v>36869</v>
      </c>
      <c r="S2845" s="17" t="s">
        <v>36870</v>
      </c>
      <c r="T2845" s="18">
        <v>43017</v>
      </c>
      <c r="U2845" s="8">
        <v>0.45833333333333331</v>
      </c>
      <c r="V2845" s="8">
        <v>0.66666666666666663</v>
      </c>
      <c r="W2845" s="8" t="s">
        <v>773</v>
      </c>
      <c r="X2845" s="8" t="s">
        <v>36908</v>
      </c>
      <c r="Y2845" s="8" t="s">
        <v>45730</v>
      </c>
      <c r="Z2845" s="17" t="s">
        <v>36909</v>
      </c>
      <c r="AA2845" s="8" t="s">
        <v>36910</v>
      </c>
      <c r="AB2845" s="8" t="s">
        <v>36911</v>
      </c>
    </row>
    <row r="2846" spans="1:28" x14ac:dyDescent="0.2">
      <c r="A2846" s="8" t="s">
        <v>36912</v>
      </c>
      <c r="B2846" s="8" t="s">
        <v>36913</v>
      </c>
      <c r="C2846" s="8" t="s">
        <v>45743</v>
      </c>
      <c r="D2846" s="8" t="s">
        <v>45744</v>
      </c>
      <c r="E2846" s="8" t="s">
        <v>345</v>
      </c>
      <c r="F2846" s="8" t="s">
        <v>65</v>
      </c>
      <c r="G2846" s="8" t="s">
        <v>345</v>
      </c>
      <c r="H2846" s="8" t="s">
        <v>65</v>
      </c>
      <c r="I2846" s="8" t="s">
        <v>36868</v>
      </c>
      <c r="J2846" s="8" t="s">
        <v>28</v>
      </c>
      <c r="K2846" s="8" t="s">
        <v>45730</v>
      </c>
      <c r="L2846" s="8" t="s">
        <v>346</v>
      </c>
      <c r="M2846" s="8" t="s">
        <v>16601</v>
      </c>
      <c r="N2846" s="8" t="s">
        <v>10716</v>
      </c>
      <c r="O2846" s="8" t="s">
        <v>29842</v>
      </c>
      <c r="P2846" s="8" t="s">
        <v>45787</v>
      </c>
      <c r="Q2846" s="8" t="s">
        <v>20468</v>
      </c>
      <c r="R2846" s="8" t="s">
        <v>36869</v>
      </c>
      <c r="S2846" s="17" t="s">
        <v>36870</v>
      </c>
      <c r="T2846" s="18">
        <v>43018</v>
      </c>
      <c r="U2846" s="8">
        <v>0.25</v>
      </c>
      <c r="V2846" s="8">
        <v>0.33333333333333331</v>
      </c>
      <c r="W2846" s="8" t="s">
        <v>1100</v>
      </c>
      <c r="X2846" s="8" t="s">
        <v>36914</v>
      </c>
      <c r="Y2846" s="8" t="s">
        <v>45730</v>
      </c>
      <c r="Z2846" s="17" t="s">
        <v>36915</v>
      </c>
      <c r="AA2846" s="8" t="s">
        <v>36916</v>
      </c>
      <c r="AB2846" s="8" t="s">
        <v>36917</v>
      </c>
    </row>
    <row r="2847" spans="1:28" x14ac:dyDescent="0.2">
      <c r="A2847" s="8" t="s">
        <v>36918</v>
      </c>
      <c r="B2847" s="8" t="s">
        <v>36919</v>
      </c>
      <c r="C2847" s="8" t="s">
        <v>45743</v>
      </c>
      <c r="D2847" s="8" t="s">
        <v>45744</v>
      </c>
      <c r="E2847" s="8" t="s">
        <v>345</v>
      </c>
      <c r="F2847" s="8" t="s">
        <v>65</v>
      </c>
      <c r="G2847" s="8" t="s">
        <v>345</v>
      </c>
      <c r="H2847" s="8" t="s">
        <v>65</v>
      </c>
      <c r="I2847" s="8" t="s">
        <v>36868</v>
      </c>
      <c r="J2847" s="8" t="s">
        <v>28</v>
      </c>
      <c r="K2847" s="8" t="s">
        <v>45730</v>
      </c>
      <c r="L2847" s="8" t="s">
        <v>16601</v>
      </c>
      <c r="M2847" s="8" t="s">
        <v>20524</v>
      </c>
      <c r="N2847" s="8" t="s">
        <v>10716</v>
      </c>
      <c r="O2847" s="8" t="s">
        <v>29842</v>
      </c>
      <c r="P2847" s="8" t="s">
        <v>45787</v>
      </c>
      <c r="Q2847" s="8" t="s">
        <v>20468</v>
      </c>
      <c r="R2847" s="8" t="s">
        <v>36869</v>
      </c>
      <c r="S2847" s="17" t="s">
        <v>36870</v>
      </c>
      <c r="T2847" s="18">
        <v>43018</v>
      </c>
      <c r="U2847" s="8">
        <v>0.33333333333333331</v>
      </c>
      <c r="V2847" s="8">
        <v>0.41666666666666669</v>
      </c>
      <c r="W2847" s="8" t="s">
        <v>1100</v>
      </c>
      <c r="X2847" s="8" t="s">
        <v>36920</v>
      </c>
      <c r="Y2847" s="8" t="s">
        <v>45730</v>
      </c>
      <c r="Z2847" s="17" t="s">
        <v>36915</v>
      </c>
      <c r="AA2847" s="8" t="s">
        <v>36921</v>
      </c>
      <c r="AB2847" s="8" t="s">
        <v>36922</v>
      </c>
    </row>
    <row r="2848" spans="1:28" x14ac:dyDescent="0.2">
      <c r="A2848" s="8" t="s">
        <v>36923</v>
      </c>
      <c r="B2848" s="8" t="s">
        <v>36924</v>
      </c>
      <c r="C2848" s="8" t="s">
        <v>45743</v>
      </c>
      <c r="D2848" s="8" t="s">
        <v>45744</v>
      </c>
      <c r="E2848" s="8" t="s">
        <v>345</v>
      </c>
      <c r="F2848" s="8" t="s">
        <v>65</v>
      </c>
      <c r="G2848" s="8" t="s">
        <v>345</v>
      </c>
      <c r="H2848" s="8" t="s">
        <v>65</v>
      </c>
      <c r="I2848" s="8" t="s">
        <v>36868</v>
      </c>
      <c r="J2848" s="8" t="s">
        <v>28</v>
      </c>
      <c r="K2848" s="8" t="s">
        <v>45730</v>
      </c>
      <c r="L2848" s="8" t="s">
        <v>20524</v>
      </c>
      <c r="M2848" s="8" t="s">
        <v>11740</v>
      </c>
      <c r="N2848" s="8" t="s">
        <v>10716</v>
      </c>
      <c r="O2848" s="8" t="s">
        <v>29842</v>
      </c>
      <c r="P2848" s="8" t="s">
        <v>45787</v>
      </c>
      <c r="Q2848" s="8" t="s">
        <v>20468</v>
      </c>
      <c r="R2848" s="8" t="s">
        <v>36869</v>
      </c>
      <c r="S2848" s="17" t="s">
        <v>36870</v>
      </c>
      <c r="T2848" s="18">
        <v>43018</v>
      </c>
      <c r="U2848" s="8">
        <v>0.41666666666666669</v>
      </c>
      <c r="V2848" s="8">
        <v>0.5</v>
      </c>
      <c r="W2848" s="8" t="s">
        <v>1100</v>
      </c>
      <c r="X2848" s="8" t="s">
        <v>36925</v>
      </c>
      <c r="Y2848" s="8" t="s">
        <v>45730</v>
      </c>
      <c r="Z2848" s="17" t="s">
        <v>36926</v>
      </c>
      <c r="AA2848" s="8" t="s">
        <v>36927</v>
      </c>
      <c r="AB2848" s="8" t="s">
        <v>36928</v>
      </c>
    </row>
    <row r="2849" spans="1:28" x14ac:dyDescent="0.2">
      <c r="A2849" s="8" t="s">
        <v>36929</v>
      </c>
      <c r="B2849" s="8" t="s">
        <v>36930</v>
      </c>
      <c r="C2849" s="8" t="s">
        <v>45743</v>
      </c>
      <c r="D2849" s="8" t="s">
        <v>45744</v>
      </c>
      <c r="E2849" s="8" t="s">
        <v>345</v>
      </c>
      <c r="F2849" s="8" t="s">
        <v>65</v>
      </c>
      <c r="G2849" s="8" t="s">
        <v>345</v>
      </c>
      <c r="H2849" s="8" t="s">
        <v>65</v>
      </c>
      <c r="I2849" s="8" t="s">
        <v>36868</v>
      </c>
      <c r="J2849" s="8" t="s">
        <v>28</v>
      </c>
      <c r="K2849" s="8" t="s">
        <v>45730</v>
      </c>
      <c r="L2849" s="8" t="s">
        <v>11740</v>
      </c>
      <c r="M2849" s="8" t="s">
        <v>2040</v>
      </c>
      <c r="N2849" s="8" t="s">
        <v>10716</v>
      </c>
      <c r="O2849" s="8" t="s">
        <v>29842</v>
      </c>
      <c r="P2849" s="8" t="s">
        <v>45787</v>
      </c>
      <c r="Q2849" s="8" t="s">
        <v>20468</v>
      </c>
      <c r="R2849" s="8" t="s">
        <v>36869</v>
      </c>
      <c r="S2849" s="17" t="s">
        <v>36870</v>
      </c>
      <c r="T2849" s="18">
        <v>43018</v>
      </c>
      <c r="U2849" s="8">
        <v>0.5</v>
      </c>
      <c r="V2849" s="8">
        <v>0.66666666666666663</v>
      </c>
      <c r="W2849" s="8" t="s">
        <v>739</v>
      </c>
      <c r="X2849" s="8" t="s">
        <v>36931</v>
      </c>
      <c r="Y2849" s="8" t="s">
        <v>45730</v>
      </c>
      <c r="Z2849" s="17" t="s">
        <v>36932</v>
      </c>
      <c r="AA2849" s="8" t="s">
        <v>36933</v>
      </c>
      <c r="AB2849" s="8" t="s">
        <v>36934</v>
      </c>
    </row>
    <row r="2850" spans="1:28" x14ac:dyDescent="0.2">
      <c r="A2850" s="8" t="s">
        <v>36935</v>
      </c>
      <c r="B2850" s="8" t="s">
        <v>36936</v>
      </c>
      <c r="C2850" s="8" t="s">
        <v>45743</v>
      </c>
      <c r="D2850" s="8" t="s">
        <v>45744</v>
      </c>
      <c r="E2850" s="8" t="s">
        <v>362</v>
      </c>
      <c r="F2850" s="8" t="s">
        <v>112</v>
      </c>
      <c r="G2850" s="8" t="s">
        <v>362</v>
      </c>
      <c r="H2850" s="8" t="s">
        <v>112</v>
      </c>
      <c r="I2850" s="8" t="s">
        <v>36868</v>
      </c>
      <c r="J2850" s="8" t="s">
        <v>28</v>
      </c>
      <c r="K2850" s="8" t="s">
        <v>45730</v>
      </c>
      <c r="L2850" s="8" t="s">
        <v>363</v>
      </c>
      <c r="M2850" s="8" t="s">
        <v>8231</v>
      </c>
      <c r="N2850" s="8" t="s">
        <v>10716</v>
      </c>
      <c r="O2850" s="8" t="s">
        <v>29842</v>
      </c>
      <c r="P2850" s="8" t="s">
        <v>45787</v>
      </c>
      <c r="Q2850" s="8" t="s">
        <v>20468</v>
      </c>
      <c r="R2850" s="8" t="s">
        <v>36869</v>
      </c>
      <c r="S2850" s="17" t="s">
        <v>36870</v>
      </c>
      <c r="T2850" s="18">
        <v>43019</v>
      </c>
      <c r="U2850" s="8">
        <v>0.25</v>
      </c>
      <c r="V2850" s="8">
        <v>0.45833333333333331</v>
      </c>
      <c r="W2850" s="8" t="s">
        <v>773</v>
      </c>
      <c r="X2850" s="8" t="s">
        <v>36937</v>
      </c>
      <c r="Y2850" s="8" t="s">
        <v>45730</v>
      </c>
      <c r="Z2850" s="17" t="s">
        <v>36938</v>
      </c>
      <c r="AA2850" s="8" t="s">
        <v>36939</v>
      </c>
      <c r="AB2850" s="8" t="s">
        <v>36940</v>
      </c>
    </row>
    <row r="2851" spans="1:28" x14ac:dyDescent="0.2">
      <c r="A2851" s="8" t="s">
        <v>36941</v>
      </c>
      <c r="B2851" s="8" t="s">
        <v>36942</v>
      </c>
      <c r="C2851" s="8" t="s">
        <v>45743</v>
      </c>
      <c r="D2851" s="8" t="s">
        <v>45744</v>
      </c>
      <c r="E2851" s="8" t="s">
        <v>362</v>
      </c>
      <c r="F2851" s="8" t="s">
        <v>112</v>
      </c>
      <c r="G2851" s="8" t="s">
        <v>362</v>
      </c>
      <c r="H2851" s="8" t="s">
        <v>112</v>
      </c>
      <c r="I2851" s="8" t="s">
        <v>36868</v>
      </c>
      <c r="J2851" s="8" t="s">
        <v>28</v>
      </c>
      <c r="K2851" s="8" t="s">
        <v>45730</v>
      </c>
      <c r="L2851" s="8" t="s">
        <v>8231</v>
      </c>
      <c r="M2851" s="8" t="s">
        <v>8249</v>
      </c>
      <c r="N2851" s="8" t="s">
        <v>10716</v>
      </c>
      <c r="O2851" s="8" t="s">
        <v>29842</v>
      </c>
      <c r="P2851" s="8" t="s">
        <v>45787</v>
      </c>
      <c r="Q2851" s="8" t="s">
        <v>20468</v>
      </c>
      <c r="R2851" s="8" t="s">
        <v>36869</v>
      </c>
      <c r="S2851" s="17" t="s">
        <v>36870</v>
      </c>
      <c r="T2851" s="18">
        <v>43019</v>
      </c>
      <c r="U2851" s="8">
        <v>0.45833333333333331</v>
      </c>
      <c r="V2851" s="8">
        <v>0.66666666666666663</v>
      </c>
      <c r="W2851" s="8" t="s">
        <v>773</v>
      </c>
      <c r="X2851" s="8" t="s">
        <v>36943</v>
      </c>
      <c r="Y2851" s="8" t="s">
        <v>45730</v>
      </c>
      <c r="Z2851" s="17" t="s">
        <v>36944</v>
      </c>
      <c r="AA2851" s="8" t="s">
        <v>36945</v>
      </c>
      <c r="AB2851" s="8" t="s">
        <v>36946</v>
      </c>
    </row>
    <row r="2852" spans="1:28" x14ac:dyDescent="0.2">
      <c r="A2852" s="8" t="s">
        <v>36947</v>
      </c>
      <c r="B2852" s="8" t="s">
        <v>36948</v>
      </c>
      <c r="C2852" s="8" t="s">
        <v>45743</v>
      </c>
      <c r="D2852" s="8" t="s">
        <v>45744</v>
      </c>
      <c r="E2852" s="8" t="s">
        <v>372</v>
      </c>
      <c r="F2852" s="8" t="s">
        <v>112</v>
      </c>
      <c r="G2852" s="8" t="s">
        <v>372</v>
      </c>
      <c r="H2852" s="8" t="s">
        <v>112</v>
      </c>
      <c r="I2852" s="8" t="s">
        <v>36868</v>
      </c>
      <c r="J2852" s="8" t="s">
        <v>28</v>
      </c>
      <c r="K2852" s="8" t="s">
        <v>45730</v>
      </c>
      <c r="L2852" s="8" t="s">
        <v>373</v>
      </c>
      <c r="M2852" s="8" t="s">
        <v>8281</v>
      </c>
      <c r="N2852" s="8" t="s">
        <v>10716</v>
      </c>
      <c r="O2852" s="8" t="s">
        <v>29842</v>
      </c>
      <c r="P2852" s="8" t="s">
        <v>45787</v>
      </c>
      <c r="Q2852" s="8" t="s">
        <v>20468</v>
      </c>
      <c r="R2852" s="8" t="s">
        <v>36869</v>
      </c>
      <c r="S2852" s="17" t="s">
        <v>36870</v>
      </c>
      <c r="T2852" s="18">
        <v>43020</v>
      </c>
      <c r="U2852" s="8">
        <v>0.25</v>
      </c>
      <c r="V2852" s="8">
        <v>0.45833333333333331</v>
      </c>
      <c r="W2852" s="8" t="s">
        <v>773</v>
      </c>
      <c r="X2852" s="8" t="s">
        <v>36949</v>
      </c>
      <c r="Y2852" s="8" t="s">
        <v>45730</v>
      </c>
      <c r="Z2852" s="17" t="s">
        <v>36950</v>
      </c>
      <c r="AA2852" s="8" t="s">
        <v>36951</v>
      </c>
      <c r="AB2852" s="8" t="s">
        <v>36952</v>
      </c>
    </row>
    <row r="2853" spans="1:28" x14ac:dyDescent="0.2">
      <c r="A2853" s="8" t="s">
        <v>36953</v>
      </c>
      <c r="B2853" s="8" t="s">
        <v>36954</v>
      </c>
      <c r="C2853" s="8" t="s">
        <v>45743</v>
      </c>
      <c r="D2853" s="8" t="s">
        <v>45744</v>
      </c>
      <c r="E2853" s="8" t="s">
        <v>372</v>
      </c>
      <c r="F2853" s="8" t="s">
        <v>112</v>
      </c>
      <c r="G2853" s="8" t="s">
        <v>372</v>
      </c>
      <c r="H2853" s="8" t="s">
        <v>112</v>
      </c>
      <c r="I2853" s="8" t="s">
        <v>36868</v>
      </c>
      <c r="J2853" s="8" t="s">
        <v>28</v>
      </c>
      <c r="K2853" s="8" t="s">
        <v>45730</v>
      </c>
      <c r="L2853" s="8" t="s">
        <v>8281</v>
      </c>
      <c r="M2853" s="8" t="s">
        <v>8300</v>
      </c>
      <c r="N2853" s="8" t="s">
        <v>10716</v>
      </c>
      <c r="O2853" s="8" t="s">
        <v>29842</v>
      </c>
      <c r="P2853" s="8" t="s">
        <v>45787</v>
      </c>
      <c r="Q2853" s="8" t="s">
        <v>20468</v>
      </c>
      <c r="R2853" s="8" t="s">
        <v>36869</v>
      </c>
      <c r="S2853" s="17" t="s">
        <v>36870</v>
      </c>
      <c r="T2853" s="18">
        <v>43020</v>
      </c>
      <c r="U2853" s="8">
        <v>0.45833333333333331</v>
      </c>
      <c r="V2853" s="8">
        <v>0.66666666666666663</v>
      </c>
      <c r="W2853" s="8" t="s">
        <v>773</v>
      </c>
      <c r="X2853" s="8" t="s">
        <v>36955</v>
      </c>
      <c r="Y2853" s="8" t="s">
        <v>45730</v>
      </c>
      <c r="Z2853" s="17" t="s">
        <v>36956</v>
      </c>
      <c r="AA2853" s="8" t="s">
        <v>36957</v>
      </c>
      <c r="AB2853" s="8" t="s">
        <v>36958</v>
      </c>
    </row>
    <row r="2854" spans="1:28" x14ac:dyDescent="0.2">
      <c r="A2854" s="8" t="s">
        <v>36959</v>
      </c>
      <c r="B2854" s="8" t="s">
        <v>36960</v>
      </c>
      <c r="C2854" s="8" t="s">
        <v>45743</v>
      </c>
      <c r="D2854" s="8" t="s">
        <v>45744</v>
      </c>
      <c r="E2854" s="8" t="s">
        <v>382</v>
      </c>
      <c r="F2854" s="8" t="s">
        <v>112</v>
      </c>
      <c r="G2854" s="8" t="s">
        <v>382</v>
      </c>
      <c r="H2854" s="8" t="s">
        <v>112</v>
      </c>
      <c r="I2854" s="8" t="s">
        <v>36868</v>
      </c>
      <c r="J2854" s="8" t="s">
        <v>28</v>
      </c>
      <c r="K2854" s="8" t="s">
        <v>45730</v>
      </c>
      <c r="L2854" s="8" t="s">
        <v>383</v>
      </c>
      <c r="M2854" s="8" t="s">
        <v>8323</v>
      </c>
      <c r="N2854" s="8" t="s">
        <v>10716</v>
      </c>
      <c r="O2854" s="8" t="s">
        <v>29842</v>
      </c>
      <c r="P2854" s="8" t="s">
        <v>45787</v>
      </c>
      <c r="Q2854" s="8" t="s">
        <v>20468</v>
      </c>
      <c r="R2854" s="8" t="s">
        <v>36869</v>
      </c>
      <c r="S2854" s="17" t="s">
        <v>36870</v>
      </c>
      <c r="T2854" s="18">
        <v>43021</v>
      </c>
      <c r="U2854" s="8">
        <v>0.25</v>
      </c>
      <c r="V2854" s="8">
        <v>0.41666666666666669</v>
      </c>
      <c r="W2854" s="8" t="s">
        <v>739</v>
      </c>
      <c r="X2854" s="8" t="s">
        <v>36961</v>
      </c>
      <c r="Y2854" s="8" t="s">
        <v>45730</v>
      </c>
      <c r="Z2854" s="17" t="s">
        <v>36950</v>
      </c>
      <c r="AA2854" s="8" t="s">
        <v>36962</v>
      </c>
      <c r="AB2854" s="8" t="s">
        <v>36963</v>
      </c>
    </row>
    <row r="2855" spans="1:28" x14ac:dyDescent="0.2">
      <c r="A2855" s="8" t="s">
        <v>36964</v>
      </c>
      <c r="B2855" s="8" t="s">
        <v>36965</v>
      </c>
      <c r="C2855" s="8" t="s">
        <v>45743</v>
      </c>
      <c r="D2855" s="8" t="s">
        <v>45744</v>
      </c>
      <c r="E2855" s="8" t="s">
        <v>382</v>
      </c>
      <c r="F2855" s="8" t="s">
        <v>112</v>
      </c>
      <c r="G2855" s="8" t="s">
        <v>382</v>
      </c>
      <c r="H2855" s="8" t="s">
        <v>112</v>
      </c>
      <c r="I2855" s="8" t="s">
        <v>36868</v>
      </c>
      <c r="J2855" s="8" t="s">
        <v>28</v>
      </c>
      <c r="K2855" s="8" t="s">
        <v>45730</v>
      </c>
      <c r="L2855" s="8" t="s">
        <v>8323</v>
      </c>
      <c r="M2855" s="8" t="s">
        <v>8335</v>
      </c>
      <c r="N2855" s="8" t="s">
        <v>10716</v>
      </c>
      <c r="O2855" s="8" t="s">
        <v>29842</v>
      </c>
      <c r="P2855" s="8" t="s">
        <v>45787</v>
      </c>
      <c r="Q2855" s="8" t="s">
        <v>20468</v>
      </c>
      <c r="R2855" s="8" t="s">
        <v>36869</v>
      </c>
      <c r="S2855" s="17" t="s">
        <v>36870</v>
      </c>
      <c r="T2855" s="18">
        <v>43021</v>
      </c>
      <c r="U2855" s="8">
        <v>0.41666666666666669</v>
      </c>
      <c r="V2855" s="8">
        <v>0.58333333333333337</v>
      </c>
      <c r="W2855" s="8" t="s">
        <v>739</v>
      </c>
      <c r="X2855" s="8" t="s">
        <v>36966</v>
      </c>
      <c r="Y2855" s="8" t="s">
        <v>45730</v>
      </c>
      <c r="Z2855" s="17" t="s">
        <v>36967</v>
      </c>
      <c r="AA2855" s="8" t="s">
        <v>36968</v>
      </c>
      <c r="AB2855" s="8" t="s">
        <v>36969</v>
      </c>
    </row>
    <row r="2856" spans="1:28" x14ac:dyDescent="0.2">
      <c r="A2856" s="8" t="s">
        <v>36970</v>
      </c>
      <c r="B2856" s="8" t="s">
        <v>36971</v>
      </c>
      <c r="C2856" s="8" t="s">
        <v>45743</v>
      </c>
      <c r="D2856" s="8" t="s">
        <v>45744</v>
      </c>
      <c r="E2856" s="8" t="s">
        <v>113</v>
      </c>
      <c r="F2856" s="8" t="s">
        <v>112</v>
      </c>
      <c r="G2856" s="8" t="s">
        <v>113</v>
      </c>
      <c r="H2856" s="8" t="s">
        <v>112</v>
      </c>
      <c r="I2856" s="8" t="s">
        <v>36868</v>
      </c>
      <c r="J2856" s="8" t="s">
        <v>28</v>
      </c>
      <c r="K2856" s="8" t="s">
        <v>45730</v>
      </c>
      <c r="L2856" s="8" t="s">
        <v>409</v>
      </c>
      <c r="M2856" s="8" t="s">
        <v>759</v>
      </c>
      <c r="N2856" s="8" t="s">
        <v>10716</v>
      </c>
      <c r="O2856" s="8" t="s">
        <v>29842</v>
      </c>
      <c r="P2856" s="8" t="s">
        <v>45787</v>
      </c>
      <c r="Q2856" s="8" t="s">
        <v>20468</v>
      </c>
      <c r="R2856" s="8" t="s">
        <v>36869</v>
      </c>
      <c r="S2856" s="17" t="s">
        <v>36870</v>
      </c>
      <c r="T2856" s="18">
        <v>43024</v>
      </c>
      <c r="U2856" s="8">
        <v>0.25</v>
      </c>
      <c r="V2856" s="8">
        <v>0.66666666666666663</v>
      </c>
      <c r="W2856" s="8" t="s">
        <v>792</v>
      </c>
      <c r="X2856" s="8" t="s">
        <v>22743</v>
      </c>
      <c r="Y2856" s="8" t="s">
        <v>45730</v>
      </c>
      <c r="Z2856" s="17" t="s">
        <v>36972</v>
      </c>
      <c r="AA2856" s="8" t="s">
        <v>36973</v>
      </c>
      <c r="AB2856" s="8" t="s">
        <v>36974</v>
      </c>
    </row>
    <row r="2857" spans="1:28" x14ac:dyDescent="0.2">
      <c r="A2857" s="8" t="s">
        <v>36975</v>
      </c>
      <c r="B2857" s="8" t="s">
        <v>36976</v>
      </c>
      <c r="C2857" s="8" t="s">
        <v>45743</v>
      </c>
      <c r="D2857" s="8" t="s">
        <v>45744</v>
      </c>
      <c r="E2857" s="8" t="s">
        <v>123</v>
      </c>
      <c r="F2857" s="8" t="s">
        <v>112</v>
      </c>
      <c r="G2857" s="8" t="s">
        <v>123</v>
      </c>
      <c r="H2857" s="8" t="s">
        <v>112</v>
      </c>
      <c r="I2857" s="8" t="s">
        <v>36868</v>
      </c>
      <c r="J2857" s="8" t="s">
        <v>28</v>
      </c>
      <c r="K2857" s="8" t="s">
        <v>45730</v>
      </c>
      <c r="L2857" s="8" t="s">
        <v>418</v>
      </c>
      <c r="M2857" s="8" t="s">
        <v>8365</v>
      </c>
      <c r="N2857" s="8" t="s">
        <v>10716</v>
      </c>
      <c r="O2857" s="8" t="s">
        <v>29842</v>
      </c>
      <c r="P2857" s="8" t="s">
        <v>45787</v>
      </c>
      <c r="Q2857" s="8" t="s">
        <v>20468</v>
      </c>
      <c r="R2857" s="8" t="s">
        <v>36869</v>
      </c>
      <c r="S2857" s="17" t="s">
        <v>36870</v>
      </c>
      <c r="T2857" s="18">
        <v>43025</v>
      </c>
      <c r="U2857" s="8">
        <v>0.25</v>
      </c>
      <c r="V2857" s="8">
        <v>0.33333333333333331</v>
      </c>
      <c r="W2857" s="8" t="s">
        <v>1100</v>
      </c>
      <c r="X2857" s="8" t="s">
        <v>22755</v>
      </c>
      <c r="Y2857" s="8" t="s">
        <v>45730</v>
      </c>
      <c r="Z2857" s="17" t="s">
        <v>36977</v>
      </c>
      <c r="AA2857" s="8" t="s">
        <v>36978</v>
      </c>
      <c r="AB2857" s="8" t="s">
        <v>36979</v>
      </c>
    </row>
    <row r="2858" spans="1:28" x14ac:dyDescent="0.2">
      <c r="A2858" s="8" t="s">
        <v>36980</v>
      </c>
      <c r="B2858" s="8" t="s">
        <v>36981</v>
      </c>
      <c r="C2858" s="8" t="s">
        <v>45743</v>
      </c>
      <c r="D2858" s="8" t="s">
        <v>45744</v>
      </c>
      <c r="E2858" s="8" t="s">
        <v>123</v>
      </c>
      <c r="F2858" s="8" t="s">
        <v>112</v>
      </c>
      <c r="G2858" s="8" t="s">
        <v>123</v>
      </c>
      <c r="H2858" s="8" t="s">
        <v>112</v>
      </c>
      <c r="I2858" s="8" t="s">
        <v>36868</v>
      </c>
      <c r="J2858" s="8" t="s">
        <v>28</v>
      </c>
      <c r="K2858" s="8" t="s">
        <v>45730</v>
      </c>
      <c r="L2858" s="8" t="s">
        <v>8365</v>
      </c>
      <c r="M2858" s="8" t="s">
        <v>8371</v>
      </c>
      <c r="N2858" s="8" t="s">
        <v>10716</v>
      </c>
      <c r="O2858" s="8" t="s">
        <v>29842</v>
      </c>
      <c r="P2858" s="8" t="s">
        <v>45787</v>
      </c>
      <c r="Q2858" s="8" t="s">
        <v>20468</v>
      </c>
      <c r="R2858" s="8" t="s">
        <v>36869</v>
      </c>
      <c r="S2858" s="17" t="s">
        <v>36870</v>
      </c>
      <c r="T2858" s="18">
        <v>43025</v>
      </c>
      <c r="U2858" s="8">
        <v>0.33333333333333331</v>
      </c>
      <c r="V2858" s="8">
        <v>0.41666666666666669</v>
      </c>
      <c r="W2858" s="8" t="s">
        <v>1100</v>
      </c>
      <c r="X2858" s="8" t="s">
        <v>22749</v>
      </c>
      <c r="Y2858" s="8" t="s">
        <v>45730</v>
      </c>
      <c r="Z2858" s="17" t="s">
        <v>36977</v>
      </c>
      <c r="AA2858" s="8" t="s">
        <v>36982</v>
      </c>
      <c r="AB2858" s="8" t="s">
        <v>36983</v>
      </c>
    </row>
    <row r="2859" spans="1:28" x14ac:dyDescent="0.2">
      <c r="A2859" s="8" t="s">
        <v>36984</v>
      </c>
      <c r="B2859" s="8" t="s">
        <v>36985</v>
      </c>
      <c r="C2859" s="8" t="s">
        <v>45743</v>
      </c>
      <c r="D2859" s="8" t="s">
        <v>45744</v>
      </c>
      <c r="E2859" s="8" t="s">
        <v>123</v>
      </c>
      <c r="F2859" s="8" t="s">
        <v>112</v>
      </c>
      <c r="G2859" s="8" t="s">
        <v>123</v>
      </c>
      <c r="H2859" s="8" t="s">
        <v>112</v>
      </c>
      <c r="I2859" s="8" t="s">
        <v>36868</v>
      </c>
      <c r="J2859" s="8" t="s">
        <v>28</v>
      </c>
      <c r="K2859" s="8" t="s">
        <v>45730</v>
      </c>
      <c r="L2859" s="8" t="s">
        <v>8371</v>
      </c>
      <c r="M2859" s="8" t="s">
        <v>6008</v>
      </c>
      <c r="N2859" s="8" t="s">
        <v>10716</v>
      </c>
      <c r="O2859" s="8" t="s">
        <v>29842</v>
      </c>
      <c r="P2859" s="8" t="s">
        <v>45787</v>
      </c>
      <c r="Q2859" s="8" t="s">
        <v>20468</v>
      </c>
      <c r="R2859" s="8" t="s">
        <v>36869</v>
      </c>
      <c r="S2859" s="17" t="s">
        <v>36870</v>
      </c>
      <c r="T2859" s="18">
        <v>43025</v>
      </c>
      <c r="U2859" s="8">
        <v>0.41666666666666669</v>
      </c>
      <c r="V2859" s="8">
        <v>0.5</v>
      </c>
      <c r="W2859" s="8" t="s">
        <v>1100</v>
      </c>
      <c r="X2859" s="8" t="s">
        <v>22761</v>
      </c>
      <c r="Y2859" s="8" t="s">
        <v>45730</v>
      </c>
      <c r="Z2859" s="17" t="s">
        <v>36986</v>
      </c>
      <c r="AA2859" s="8" t="s">
        <v>36987</v>
      </c>
      <c r="AB2859" s="8" t="s">
        <v>36988</v>
      </c>
    </row>
    <row r="2860" spans="1:28" x14ac:dyDescent="0.2">
      <c r="A2860" s="8" t="s">
        <v>36989</v>
      </c>
      <c r="B2860" s="8" t="s">
        <v>36990</v>
      </c>
      <c r="C2860" s="8" t="s">
        <v>45743</v>
      </c>
      <c r="D2860" s="8" t="s">
        <v>45744</v>
      </c>
      <c r="E2860" s="8" t="s">
        <v>123</v>
      </c>
      <c r="F2860" s="8" t="s">
        <v>112</v>
      </c>
      <c r="G2860" s="8" t="s">
        <v>123</v>
      </c>
      <c r="H2860" s="8" t="s">
        <v>112</v>
      </c>
      <c r="I2860" s="8" t="s">
        <v>36868</v>
      </c>
      <c r="J2860" s="8" t="s">
        <v>28</v>
      </c>
      <c r="K2860" s="8" t="s">
        <v>45730</v>
      </c>
      <c r="L2860" s="8" t="s">
        <v>6008</v>
      </c>
      <c r="M2860" s="8" t="s">
        <v>1072</v>
      </c>
      <c r="N2860" s="8" t="s">
        <v>10716</v>
      </c>
      <c r="O2860" s="8" t="s">
        <v>29842</v>
      </c>
      <c r="P2860" s="8" t="s">
        <v>45787</v>
      </c>
      <c r="Q2860" s="8" t="s">
        <v>20468</v>
      </c>
      <c r="R2860" s="8" t="s">
        <v>36869</v>
      </c>
      <c r="S2860" s="17" t="s">
        <v>36870</v>
      </c>
      <c r="T2860" s="18">
        <v>43025</v>
      </c>
      <c r="U2860" s="8">
        <v>0.5</v>
      </c>
      <c r="V2860" s="8">
        <v>0.54166666666666663</v>
      </c>
      <c r="W2860" s="8" t="s">
        <v>1495</v>
      </c>
      <c r="X2860" s="8" t="s">
        <v>22774</v>
      </c>
      <c r="Y2860" s="8" t="s">
        <v>45730</v>
      </c>
      <c r="Z2860" s="17" t="s">
        <v>36991</v>
      </c>
      <c r="AA2860" s="8" t="s">
        <v>36992</v>
      </c>
      <c r="AB2860" s="8" t="s">
        <v>36993</v>
      </c>
    </row>
    <row r="2861" spans="1:28" x14ac:dyDescent="0.2">
      <c r="A2861" s="8" t="s">
        <v>36994</v>
      </c>
      <c r="B2861" s="8" t="s">
        <v>36995</v>
      </c>
      <c r="C2861" s="8" t="s">
        <v>45743</v>
      </c>
      <c r="D2861" s="8" t="s">
        <v>45744</v>
      </c>
      <c r="E2861" s="8" t="s">
        <v>123</v>
      </c>
      <c r="F2861" s="8" t="s">
        <v>112</v>
      </c>
      <c r="G2861" s="8" t="s">
        <v>123</v>
      </c>
      <c r="H2861" s="8" t="s">
        <v>112</v>
      </c>
      <c r="I2861" s="8" t="s">
        <v>36868</v>
      </c>
      <c r="J2861" s="8" t="s">
        <v>28</v>
      </c>
      <c r="K2861" s="8" t="s">
        <v>45730</v>
      </c>
      <c r="L2861" s="8" t="s">
        <v>1072</v>
      </c>
      <c r="M2861" s="8" t="s">
        <v>5357</v>
      </c>
      <c r="N2861" s="8" t="s">
        <v>10716</v>
      </c>
      <c r="O2861" s="8" t="s">
        <v>29842</v>
      </c>
      <c r="P2861" s="8" t="s">
        <v>45787</v>
      </c>
      <c r="Q2861" s="8" t="s">
        <v>20468</v>
      </c>
      <c r="R2861" s="8" t="s">
        <v>36869</v>
      </c>
      <c r="S2861" s="17" t="s">
        <v>36870</v>
      </c>
      <c r="T2861" s="18">
        <v>43025</v>
      </c>
      <c r="U2861" s="8">
        <v>0.54166666666666663</v>
      </c>
      <c r="V2861" s="8">
        <v>0.58333333333333337</v>
      </c>
      <c r="W2861" s="8" t="s">
        <v>1495</v>
      </c>
      <c r="X2861" s="8" t="s">
        <v>22767</v>
      </c>
      <c r="Y2861" s="8" t="s">
        <v>45730</v>
      </c>
      <c r="Z2861" s="17" t="s">
        <v>36991</v>
      </c>
      <c r="AA2861" s="8" t="s">
        <v>36996</v>
      </c>
      <c r="AB2861" s="8" t="s">
        <v>36997</v>
      </c>
    </row>
    <row r="2862" spans="1:28" x14ac:dyDescent="0.2">
      <c r="A2862" s="8" t="s">
        <v>36998</v>
      </c>
      <c r="B2862" s="8" t="s">
        <v>36999</v>
      </c>
      <c r="C2862" s="8" t="s">
        <v>45743</v>
      </c>
      <c r="D2862" s="8" t="s">
        <v>45744</v>
      </c>
      <c r="E2862" s="8" t="s">
        <v>123</v>
      </c>
      <c r="F2862" s="8" t="s">
        <v>112</v>
      </c>
      <c r="G2862" s="8" t="s">
        <v>123</v>
      </c>
      <c r="H2862" s="8" t="s">
        <v>112</v>
      </c>
      <c r="I2862" s="8" t="s">
        <v>36868</v>
      </c>
      <c r="J2862" s="8" t="s">
        <v>28</v>
      </c>
      <c r="K2862" s="8" t="s">
        <v>45730</v>
      </c>
      <c r="L2862" s="8" t="s">
        <v>5357</v>
      </c>
      <c r="M2862" s="8" t="s">
        <v>768</v>
      </c>
      <c r="N2862" s="8" t="s">
        <v>10716</v>
      </c>
      <c r="O2862" s="8" t="s">
        <v>29842</v>
      </c>
      <c r="P2862" s="8" t="s">
        <v>45787</v>
      </c>
      <c r="Q2862" s="8" t="s">
        <v>20468</v>
      </c>
      <c r="R2862" s="8" t="s">
        <v>36869</v>
      </c>
      <c r="S2862" s="17" t="s">
        <v>36870</v>
      </c>
      <c r="T2862" s="18">
        <v>43025</v>
      </c>
      <c r="U2862" s="8">
        <v>0.58333333333333337</v>
      </c>
      <c r="V2862" s="8">
        <v>0.66666666666666663</v>
      </c>
      <c r="W2862" s="8" t="s">
        <v>1100</v>
      </c>
      <c r="X2862" s="8" t="s">
        <v>22780</v>
      </c>
      <c r="Y2862" s="8" t="s">
        <v>45730</v>
      </c>
      <c r="Z2862" s="17" t="s">
        <v>37000</v>
      </c>
      <c r="AA2862" s="8" t="s">
        <v>37001</v>
      </c>
      <c r="AB2862" s="8" t="s">
        <v>37002</v>
      </c>
    </row>
    <row r="2863" spans="1:28" x14ac:dyDescent="0.2">
      <c r="A2863" s="8" t="s">
        <v>37003</v>
      </c>
      <c r="B2863" s="8" t="s">
        <v>37004</v>
      </c>
      <c r="C2863" s="8" t="s">
        <v>45743</v>
      </c>
      <c r="D2863" s="8" t="s">
        <v>45744</v>
      </c>
      <c r="E2863" s="8" t="s">
        <v>205</v>
      </c>
      <c r="F2863" s="8" t="s">
        <v>204</v>
      </c>
      <c r="G2863" s="8" t="s">
        <v>205</v>
      </c>
      <c r="H2863" s="8" t="s">
        <v>204</v>
      </c>
      <c r="I2863" s="8" t="s">
        <v>36868</v>
      </c>
      <c r="J2863" s="8" t="s">
        <v>28</v>
      </c>
      <c r="K2863" s="8" t="s">
        <v>45730</v>
      </c>
      <c r="L2863" s="8" t="s">
        <v>427</v>
      </c>
      <c r="M2863" s="8" t="s">
        <v>5503</v>
      </c>
      <c r="N2863" s="8" t="s">
        <v>10716</v>
      </c>
      <c r="O2863" s="8" t="s">
        <v>29842</v>
      </c>
      <c r="P2863" s="8" t="s">
        <v>45787</v>
      </c>
      <c r="Q2863" s="8" t="s">
        <v>20468</v>
      </c>
      <c r="R2863" s="8" t="s">
        <v>36869</v>
      </c>
      <c r="S2863" s="17" t="s">
        <v>36870</v>
      </c>
      <c r="T2863" s="18">
        <v>43033</v>
      </c>
      <c r="U2863" s="8">
        <v>0.25</v>
      </c>
      <c r="V2863" s="8">
        <v>0.66666666666666663</v>
      </c>
      <c r="W2863" s="8" t="s">
        <v>792</v>
      </c>
      <c r="X2863" s="8" t="s">
        <v>37005</v>
      </c>
      <c r="Y2863" s="8" t="s">
        <v>45730</v>
      </c>
      <c r="Z2863" s="17" t="s">
        <v>37006</v>
      </c>
      <c r="AA2863" s="8" t="s">
        <v>37007</v>
      </c>
      <c r="AB2863" s="8" t="s">
        <v>37008</v>
      </c>
    </row>
    <row r="2864" spans="1:28" x14ac:dyDescent="0.2">
      <c r="A2864" s="8" t="s">
        <v>37009</v>
      </c>
      <c r="B2864" s="8" t="s">
        <v>37010</v>
      </c>
      <c r="C2864" s="8" t="s">
        <v>45743</v>
      </c>
      <c r="D2864" s="8" t="s">
        <v>45744</v>
      </c>
      <c r="E2864" s="8" t="s">
        <v>215</v>
      </c>
      <c r="F2864" s="8" t="s">
        <v>204</v>
      </c>
      <c r="G2864" s="8" t="s">
        <v>215</v>
      </c>
      <c r="H2864" s="8" t="s">
        <v>204</v>
      </c>
      <c r="I2864" s="8" t="s">
        <v>36868</v>
      </c>
      <c r="J2864" s="8" t="s">
        <v>28</v>
      </c>
      <c r="K2864" s="8" t="s">
        <v>45730</v>
      </c>
      <c r="L2864" s="8" t="s">
        <v>436</v>
      </c>
      <c r="M2864" s="8" t="s">
        <v>5513</v>
      </c>
      <c r="N2864" s="8" t="s">
        <v>10716</v>
      </c>
      <c r="O2864" s="8" t="s">
        <v>29842</v>
      </c>
      <c r="P2864" s="8" t="s">
        <v>45787</v>
      </c>
      <c r="Q2864" s="8" t="s">
        <v>20468</v>
      </c>
      <c r="R2864" s="8" t="s">
        <v>36869</v>
      </c>
      <c r="S2864" s="17" t="s">
        <v>36870</v>
      </c>
      <c r="T2864" s="18">
        <v>43034</v>
      </c>
      <c r="U2864" s="8">
        <v>0.25</v>
      </c>
      <c r="V2864" s="8">
        <v>0.66666666666666663</v>
      </c>
      <c r="W2864" s="8" t="s">
        <v>792</v>
      </c>
      <c r="X2864" s="8" t="s">
        <v>37011</v>
      </c>
      <c r="Y2864" s="8" t="s">
        <v>45730</v>
      </c>
      <c r="Z2864" s="17" t="s">
        <v>37012</v>
      </c>
      <c r="AA2864" s="8" t="s">
        <v>37013</v>
      </c>
      <c r="AB2864" s="8" t="s">
        <v>37014</v>
      </c>
    </row>
    <row r="2865" spans="1:28" x14ac:dyDescent="0.2">
      <c r="A2865" s="8" t="s">
        <v>37015</v>
      </c>
      <c r="B2865" s="8" t="s">
        <v>37016</v>
      </c>
      <c r="C2865" s="8" t="s">
        <v>45743</v>
      </c>
      <c r="D2865" s="8" t="s">
        <v>45744</v>
      </c>
      <c r="E2865" s="8" t="s">
        <v>225</v>
      </c>
      <c r="F2865" s="8" t="s">
        <v>204</v>
      </c>
      <c r="G2865" s="8" t="s">
        <v>225</v>
      </c>
      <c r="H2865" s="8" t="s">
        <v>204</v>
      </c>
      <c r="I2865" s="8" t="s">
        <v>36868</v>
      </c>
      <c r="J2865" s="8" t="s">
        <v>28</v>
      </c>
      <c r="K2865" s="8" t="s">
        <v>45730</v>
      </c>
      <c r="L2865" s="8" t="s">
        <v>445</v>
      </c>
      <c r="M2865" s="8" t="s">
        <v>2090</v>
      </c>
      <c r="N2865" s="8" t="s">
        <v>10716</v>
      </c>
      <c r="O2865" s="8" t="s">
        <v>29842</v>
      </c>
      <c r="P2865" s="8" t="s">
        <v>45787</v>
      </c>
      <c r="Q2865" s="8" t="s">
        <v>20468</v>
      </c>
      <c r="R2865" s="8" t="s">
        <v>36869</v>
      </c>
      <c r="S2865" s="17" t="s">
        <v>36870</v>
      </c>
      <c r="T2865" s="18">
        <v>43035</v>
      </c>
      <c r="U2865" s="8">
        <v>0.25</v>
      </c>
      <c r="V2865" s="8">
        <v>0.58333333333333337</v>
      </c>
      <c r="W2865" s="8" t="s">
        <v>486</v>
      </c>
      <c r="X2865" s="8" t="s">
        <v>37017</v>
      </c>
      <c r="Y2865" s="8" t="s">
        <v>45730</v>
      </c>
      <c r="Z2865" s="17" t="s">
        <v>37018</v>
      </c>
      <c r="AA2865" s="8" t="s">
        <v>37019</v>
      </c>
      <c r="AB2865" s="8" t="s">
        <v>37020</v>
      </c>
    </row>
    <row r="2866" spans="1:28" x14ac:dyDescent="0.2">
      <c r="A2866" s="8" t="s">
        <v>37021</v>
      </c>
      <c r="B2866" s="8" t="s">
        <v>37022</v>
      </c>
      <c r="C2866" s="8" t="s">
        <v>45743</v>
      </c>
      <c r="D2866" s="8" t="s">
        <v>45744</v>
      </c>
      <c r="E2866" s="8" t="s">
        <v>470</v>
      </c>
      <c r="F2866" s="8" t="s">
        <v>204</v>
      </c>
      <c r="G2866" s="8" t="s">
        <v>470</v>
      </c>
      <c r="H2866" s="8" t="s">
        <v>204</v>
      </c>
      <c r="I2866" s="8" t="s">
        <v>36868</v>
      </c>
      <c r="J2866" s="8" t="s">
        <v>28</v>
      </c>
      <c r="K2866" s="8" t="s">
        <v>45730</v>
      </c>
      <c r="L2866" s="8" t="s">
        <v>471</v>
      </c>
      <c r="M2866" s="8" t="s">
        <v>11889</v>
      </c>
      <c r="N2866" s="8" t="s">
        <v>10716</v>
      </c>
      <c r="O2866" s="8" t="s">
        <v>29842</v>
      </c>
      <c r="P2866" s="8" t="s">
        <v>45787</v>
      </c>
      <c r="Q2866" s="8" t="s">
        <v>20468</v>
      </c>
      <c r="R2866" s="8" t="s">
        <v>36869</v>
      </c>
      <c r="S2866" s="17" t="s">
        <v>36870</v>
      </c>
      <c r="T2866" s="18">
        <v>43038</v>
      </c>
      <c r="U2866" s="8">
        <v>0.25</v>
      </c>
      <c r="V2866" s="8">
        <v>0.375</v>
      </c>
      <c r="W2866" s="8" t="s">
        <v>1283</v>
      </c>
      <c r="X2866" s="8" t="s">
        <v>37023</v>
      </c>
      <c r="Y2866" s="8" t="s">
        <v>45730</v>
      </c>
      <c r="Z2866" s="17" t="s">
        <v>37024</v>
      </c>
      <c r="AA2866" s="8" t="s">
        <v>37025</v>
      </c>
      <c r="AB2866" s="8" t="s">
        <v>37026</v>
      </c>
    </row>
    <row r="2867" spans="1:28" x14ac:dyDescent="0.2">
      <c r="A2867" s="8" t="s">
        <v>37027</v>
      </c>
      <c r="B2867" s="8" t="s">
        <v>37028</v>
      </c>
      <c r="C2867" s="8" t="s">
        <v>45743</v>
      </c>
      <c r="D2867" s="8" t="s">
        <v>45744</v>
      </c>
      <c r="E2867" s="8" t="s">
        <v>470</v>
      </c>
      <c r="F2867" s="8" t="s">
        <v>204</v>
      </c>
      <c r="G2867" s="8" t="s">
        <v>470</v>
      </c>
      <c r="H2867" s="8" t="s">
        <v>204</v>
      </c>
      <c r="I2867" s="8" t="s">
        <v>36868</v>
      </c>
      <c r="J2867" s="8" t="s">
        <v>28</v>
      </c>
      <c r="K2867" s="8" t="s">
        <v>45730</v>
      </c>
      <c r="L2867" s="8" t="s">
        <v>11889</v>
      </c>
      <c r="M2867" s="8" t="s">
        <v>1219</v>
      </c>
      <c r="N2867" s="8" t="s">
        <v>10716</v>
      </c>
      <c r="O2867" s="8" t="s">
        <v>29842</v>
      </c>
      <c r="P2867" s="8" t="s">
        <v>45787</v>
      </c>
      <c r="Q2867" s="8" t="s">
        <v>20468</v>
      </c>
      <c r="R2867" s="8" t="s">
        <v>36869</v>
      </c>
      <c r="S2867" s="17" t="s">
        <v>36870</v>
      </c>
      <c r="T2867" s="18">
        <v>43038</v>
      </c>
      <c r="U2867" s="8">
        <v>0.375</v>
      </c>
      <c r="V2867" s="8">
        <v>0.54166666666666663</v>
      </c>
      <c r="W2867" s="8" t="s">
        <v>739</v>
      </c>
      <c r="X2867" s="8" t="s">
        <v>37017</v>
      </c>
      <c r="Y2867" s="8" t="s">
        <v>45730</v>
      </c>
      <c r="Z2867" s="17" t="s">
        <v>37029</v>
      </c>
      <c r="AA2867" s="8" t="s">
        <v>37030</v>
      </c>
      <c r="AB2867" s="8" t="s">
        <v>37031</v>
      </c>
    </row>
    <row r="2868" spans="1:28" x14ac:dyDescent="0.2">
      <c r="A2868" s="8" t="s">
        <v>37032</v>
      </c>
      <c r="B2868" s="8" t="s">
        <v>37033</v>
      </c>
      <c r="C2868" s="8" t="s">
        <v>45743</v>
      </c>
      <c r="D2868" s="8" t="s">
        <v>45744</v>
      </c>
      <c r="E2868" s="8" t="s">
        <v>470</v>
      </c>
      <c r="F2868" s="8" t="s">
        <v>204</v>
      </c>
      <c r="G2868" s="8" t="s">
        <v>470</v>
      </c>
      <c r="H2868" s="8" t="s">
        <v>204</v>
      </c>
      <c r="I2868" s="8" t="s">
        <v>36868</v>
      </c>
      <c r="J2868" s="8" t="s">
        <v>28</v>
      </c>
      <c r="K2868" s="8" t="s">
        <v>45730</v>
      </c>
      <c r="L2868" s="8" t="s">
        <v>1219</v>
      </c>
      <c r="M2868" s="8" t="s">
        <v>5547</v>
      </c>
      <c r="N2868" s="8" t="s">
        <v>10716</v>
      </c>
      <c r="O2868" s="8" t="s">
        <v>29842</v>
      </c>
      <c r="P2868" s="8" t="s">
        <v>45787</v>
      </c>
      <c r="Q2868" s="8" t="s">
        <v>20468</v>
      </c>
      <c r="R2868" s="8" t="s">
        <v>36869</v>
      </c>
      <c r="S2868" s="17" t="s">
        <v>36870</v>
      </c>
      <c r="T2868" s="18">
        <v>43038</v>
      </c>
      <c r="U2868" s="8">
        <v>0.54166666666666663</v>
      </c>
      <c r="V2868" s="8">
        <v>0.66666666666666663</v>
      </c>
      <c r="W2868" s="8" t="s">
        <v>1283</v>
      </c>
      <c r="X2868" s="8" t="s">
        <v>37034</v>
      </c>
      <c r="Y2868" s="8" t="s">
        <v>45730</v>
      </c>
      <c r="Z2868" s="17" t="s">
        <v>37024</v>
      </c>
      <c r="AA2868" s="8" t="s">
        <v>37035</v>
      </c>
      <c r="AB2868" s="8" t="s">
        <v>37036</v>
      </c>
    </row>
    <row r="2869" spans="1:28" x14ac:dyDescent="0.2">
      <c r="A2869" s="8" t="s">
        <v>37037</v>
      </c>
      <c r="B2869" s="8" t="s">
        <v>37038</v>
      </c>
      <c r="C2869" s="8" t="s">
        <v>45743</v>
      </c>
      <c r="D2869" s="8" t="s">
        <v>45744</v>
      </c>
      <c r="E2869" s="8" t="s">
        <v>480</v>
      </c>
      <c r="F2869" s="8" t="s">
        <v>204</v>
      </c>
      <c r="G2869" s="8" t="s">
        <v>480</v>
      </c>
      <c r="H2869" s="8" t="s">
        <v>204</v>
      </c>
      <c r="I2869" s="8" t="s">
        <v>36868</v>
      </c>
      <c r="J2869" s="8" t="s">
        <v>28</v>
      </c>
      <c r="K2869" s="8" t="s">
        <v>45730</v>
      </c>
      <c r="L2869" s="8" t="s">
        <v>481</v>
      </c>
      <c r="M2869" s="8" t="s">
        <v>11623</v>
      </c>
      <c r="N2869" s="8" t="s">
        <v>10716</v>
      </c>
      <c r="O2869" s="8" t="s">
        <v>29842</v>
      </c>
      <c r="P2869" s="8" t="s">
        <v>45787</v>
      </c>
      <c r="Q2869" s="8" t="s">
        <v>20468</v>
      </c>
      <c r="R2869" s="8" t="s">
        <v>36869</v>
      </c>
      <c r="S2869" s="17" t="s">
        <v>36870</v>
      </c>
      <c r="T2869" s="18">
        <v>43039</v>
      </c>
      <c r="U2869" s="8">
        <v>0.25</v>
      </c>
      <c r="V2869" s="8">
        <v>0.375</v>
      </c>
      <c r="W2869" s="8" t="s">
        <v>1283</v>
      </c>
      <c r="X2869" s="8" t="s">
        <v>37039</v>
      </c>
      <c r="Y2869" s="8" t="s">
        <v>45730</v>
      </c>
      <c r="Z2869" s="17" t="s">
        <v>37040</v>
      </c>
      <c r="AA2869" s="8" t="s">
        <v>37041</v>
      </c>
      <c r="AB2869" s="8" t="s">
        <v>37042</v>
      </c>
    </row>
    <row r="2870" spans="1:28" x14ac:dyDescent="0.2">
      <c r="A2870" s="8" t="s">
        <v>37043</v>
      </c>
      <c r="B2870" s="8" t="s">
        <v>37044</v>
      </c>
      <c r="C2870" s="8" t="s">
        <v>45743</v>
      </c>
      <c r="D2870" s="8" t="s">
        <v>45744</v>
      </c>
      <c r="E2870" s="8" t="s">
        <v>480</v>
      </c>
      <c r="F2870" s="8" t="s">
        <v>204</v>
      </c>
      <c r="G2870" s="8" t="s">
        <v>480</v>
      </c>
      <c r="H2870" s="8" t="s">
        <v>204</v>
      </c>
      <c r="I2870" s="8" t="s">
        <v>36868</v>
      </c>
      <c r="J2870" s="8" t="s">
        <v>28</v>
      </c>
      <c r="K2870" s="8" t="s">
        <v>45730</v>
      </c>
      <c r="L2870" s="8" t="s">
        <v>11623</v>
      </c>
      <c r="M2870" s="8" t="s">
        <v>11644</v>
      </c>
      <c r="N2870" s="8" t="s">
        <v>10716</v>
      </c>
      <c r="O2870" s="8" t="s">
        <v>29842</v>
      </c>
      <c r="P2870" s="8" t="s">
        <v>45787</v>
      </c>
      <c r="Q2870" s="8" t="s">
        <v>20468</v>
      </c>
      <c r="R2870" s="8" t="s">
        <v>36869</v>
      </c>
      <c r="S2870" s="17" t="s">
        <v>36870</v>
      </c>
      <c r="T2870" s="18">
        <v>43039</v>
      </c>
      <c r="U2870" s="8">
        <v>0.375</v>
      </c>
      <c r="V2870" s="8">
        <v>0.5</v>
      </c>
      <c r="W2870" s="8" t="s">
        <v>1283</v>
      </c>
      <c r="X2870" s="8" t="s">
        <v>37045</v>
      </c>
      <c r="Y2870" s="8" t="s">
        <v>45730</v>
      </c>
      <c r="Z2870" s="17" t="s">
        <v>37046</v>
      </c>
      <c r="AA2870" s="8" t="s">
        <v>37047</v>
      </c>
      <c r="AB2870" s="8" t="s">
        <v>37048</v>
      </c>
    </row>
    <row r="2871" spans="1:28" x14ac:dyDescent="0.2">
      <c r="A2871" s="8" t="s">
        <v>37049</v>
      </c>
      <c r="B2871" s="8" t="s">
        <v>37050</v>
      </c>
      <c r="C2871" s="8" t="s">
        <v>45743</v>
      </c>
      <c r="D2871" s="8" t="s">
        <v>45744</v>
      </c>
      <c r="E2871" s="8" t="s">
        <v>480</v>
      </c>
      <c r="F2871" s="8" t="s">
        <v>204</v>
      </c>
      <c r="G2871" s="8" t="s">
        <v>480</v>
      </c>
      <c r="H2871" s="8" t="s">
        <v>204</v>
      </c>
      <c r="I2871" s="8" t="s">
        <v>36868</v>
      </c>
      <c r="J2871" s="8" t="s">
        <v>28</v>
      </c>
      <c r="K2871" s="8" t="s">
        <v>45730</v>
      </c>
      <c r="L2871" s="8" t="s">
        <v>11644</v>
      </c>
      <c r="M2871" s="8" t="s">
        <v>11658</v>
      </c>
      <c r="N2871" s="8" t="s">
        <v>10716</v>
      </c>
      <c r="O2871" s="8" t="s">
        <v>29842</v>
      </c>
      <c r="P2871" s="8" t="s">
        <v>45787</v>
      </c>
      <c r="Q2871" s="8" t="s">
        <v>20468</v>
      </c>
      <c r="R2871" s="8" t="s">
        <v>36869</v>
      </c>
      <c r="S2871" s="17" t="s">
        <v>36870</v>
      </c>
      <c r="T2871" s="18">
        <v>43039</v>
      </c>
      <c r="U2871" s="8">
        <v>0.5</v>
      </c>
      <c r="V2871" s="8">
        <v>0.66666666666666663</v>
      </c>
      <c r="W2871" s="8" t="s">
        <v>739</v>
      </c>
      <c r="X2871" s="8" t="s">
        <v>37051</v>
      </c>
      <c r="Y2871" s="8" t="s">
        <v>45730</v>
      </c>
      <c r="Z2871" s="17" t="s">
        <v>37052</v>
      </c>
      <c r="AA2871" s="8" t="s">
        <v>37053</v>
      </c>
      <c r="AB2871" s="8" t="s">
        <v>37054</v>
      </c>
    </row>
    <row r="2872" spans="1:28" x14ac:dyDescent="0.2">
      <c r="A2872" s="8" t="s">
        <v>37055</v>
      </c>
      <c r="B2872" s="8" t="s">
        <v>37056</v>
      </c>
      <c r="C2872" s="8" t="s">
        <v>45743</v>
      </c>
      <c r="D2872" s="8" t="s">
        <v>45744</v>
      </c>
      <c r="E2872" s="8" t="s">
        <v>499</v>
      </c>
      <c r="F2872" s="8" t="s">
        <v>255</v>
      </c>
      <c r="G2872" s="8" t="s">
        <v>499</v>
      </c>
      <c r="H2872" s="8" t="s">
        <v>255</v>
      </c>
      <c r="I2872" s="8" t="s">
        <v>36868</v>
      </c>
      <c r="J2872" s="8" t="s">
        <v>28</v>
      </c>
      <c r="K2872" s="8" t="s">
        <v>45730</v>
      </c>
      <c r="L2872" s="8" t="s">
        <v>500</v>
      </c>
      <c r="M2872" s="8" t="s">
        <v>18083</v>
      </c>
      <c r="N2872" s="8" t="s">
        <v>10716</v>
      </c>
      <c r="O2872" s="8" t="s">
        <v>29842</v>
      </c>
      <c r="P2872" s="8" t="s">
        <v>45787</v>
      </c>
      <c r="Q2872" s="8" t="s">
        <v>20468</v>
      </c>
      <c r="R2872" s="8" t="s">
        <v>36869</v>
      </c>
      <c r="S2872" s="17" t="s">
        <v>36870</v>
      </c>
      <c r="T2872" s="18">
        <v>43040</v>
      </c>
      <c r="U2872" s="8">
        <v>0.25</v>
      </c>
      <c r="V2872" s="8">
        <v>0.45833333333333331</v>
      </c>
      <c r="W2872" s="8" t="s">
        <v>773</v>
      </c>
      <c r="X2872" s="8" t="s">
        <v>22893</v>
      </c>
      <c r="Y2872" s="8" t="s">
        <v>45730</v>
      </c>
      <c r="Z2872" s="17" t="s">
        <v>37057</v>
      </c>
      <c r="AA2872" s="8" t="s">
        <v>37058</v>
      </c>
      <c r="AB2872" s="8" t="s">
        <v>37059</v>
      </c>
    </row>
    <row r="2873" spans="1:28" x14ac:dyDescent="0.2">
      <c r="A2873" s="8" t="s">
        <v>37060</v>
      </c>
      <c r="B2873" s="8" t="s">
        <v>37061</v>
      </c>
      <c r="C2873" s="8" t="s">
        <v>45743</v>
      </c>
      <c r="D2873" s="8" t="s">
        <v>45744</v>
      </c>
      <c r="E2873" s="8" t="s">
        <v>499</v>
      </c>
      <c r="F2873" s="8" t="s">
        <v>255</v>
      </c>
      <c r="G2873" s="8" t="s">
        <v>499</v>
      </c>
      <c r="H2873" s="8" t="s">
        <v>255</v>
      </c>
      <c r="I2873" s="8" t="s">
        <v>36868</v>
      </c>
      <c r="J2873" s="8" t="s">
        <v>28</v>
      </c>
      <c r="K2873" s="8" t="s">
        <v>45730</v>
      </c>
      <c r="L2873" s="8" t="s">
        <v>18083</v>
      </c>
      <c r="M2873" s="8" t="s">
        <v>37062</v>
      </c>
      <c r="N2873" s="8" t="s">
        <v>10716</v>
      </c>
      <c r="O2873" s="8" t="s">
        <v>29842</v>
      </c>
      <c r="P2873" s="8" t="s">
        <v>45787</v>
      </c>
      <c r="Q2873" s="8" t="s">
        <v>20468</v>
      </c>
      <c r="R2873" s="8" t="s">
        <v>36869</v>
      </c>
      <c r="S2873" s="17" t="s">
        <v>36870</v>
      </c>
      <c r="T2873" s="18">
        <v>43040</v>
      </c>
      <c r="U2873" s="8">
        <v>0.45833333333333331</v>
      </c>
      <c r="V2873" s="8">
        <v>0.5625</v>
      </c>
      <c r="W2873" s="8" t="s">
        <v>1387</v>
      </c>
      <c r="X2873" s="8" t="s">
        <v>22899</v>
      </c>
      <c r="Y2873" s="8" t="s">
        <v>45730</v>
      </c>
      <c r="Z2873" s="17" t="s">
        <v>37063</v>
      </c>
      <c r="AA2873" s="8" t="s">
        <v>37064</v>
      </c>
      <c r="AB2873" s="8" t="s">
        <v>37065</v>
      </c>
    </row>
    <row r="2874" spans="1:28" x14ac:dyDescent="0.2">
      <c r="A2874" s="8" t="s">
        <v>37066</v>
      </c>
      <c r="B2874" s="8" t="s">
        <v>37067</v>
      </c>
      <c r="C2874" s="8" t="s">
        <v>45743</v>
      </c>
      <c r="D2874" s="8" t="s">
        <v>45744</v>
      </c>
      <c r="E2874" s="8" t="s">
        <v>499</v>
      </c>
      <c r="F2874" s="8" t="s">
        <v>255</v>
      </c>
      <c r="G2874" s="8" t="s">
        <v>499</v>
      </c>
      <c r="H2874" s="8" t="s">
        <v>255</v>
      </c>
      <c r="I2874" s="8" t="s">
        <v>36868</v>
      </c>
      <c r="J2874" s="8" t="s">
        <v>28</v>
      </c>
      <c r="K2874" s="8" t="s">
        <v>45730</v>
      </c>
      <c r="L2874" s="8" t="s">
        <v>37062</v>
      </c>
      <c r="M2874" s="8" t="s">
        <v>8551</v>
      </c>
      <c r="N2874" s="8" t="s">
        <v>10716</v>
      </c>
      <c r="O2874" s="8" t="s">
        <v>29842</v>
      </c>
      <c r="P2874" s="8" t="s">
        <v>45787</v>
      </c>
      <c r="Q2874" s="8" t="s">
        <v>20468</v>
      </c>
      <c r="R2874" s="8" t="s">
        <v>36869</v>
      </c>
      <c r="S2874" s="17" t="s">
        <v>36870</v>
      </c>
      <c r="T2874" s="18">
        <v>43040</v>
      </c>
      <c r="U2874" s="8">
        <v>0.5625</v>
      </c>
      <c r="V2874" s="8">
        <v>0.66666666666666663</v>
      </c>
      <c r="W2874" s="8" t="s">
        <v>1387</v>
      </c>
      <c r="X2874" s="8" t="s">
        <v>37068</v>
      </c>
      <c r="Y2874" s="8" t="s">
        <v>45730</v>
      </c>
      <c r="Z2874" s="17" t="s">
        <v>37063</v>
      </c>
      <c r="AA2874" s="8" t="s">
        <v>37069</v>
      </c>
      <c r="AB2874" s="8" t="s">
        <v>37070</v>
      </c>
    </row>
    <row r="2875" spans="1:28" x14ac:dyDescent="0.2">
      <c r="A2875" s="8" t="s">
        <v>37071</v>
      </c>
      <c r="B2875" s="8" t="s">
        <v>37072</v>
      </c>
      <c r="C2875" s="8" t="s">
        <v>45743</v>
      </c>
      <c r="D2875" s="8" t="s">
        <v>45744</v>
      </c>
      <c r="E2875" s="8" t="s">
        <v>515</v>
      </c>
      <c r="F2875" s="8" t="s">
        <v>255</v>
      </c>
      <c r="G2875" s="8" t="s">
        <v>515</v>
      </c>
      <c r="H2875" s="8" t="s">
        <v>255</v>
      </c>
      <c r="I2875" s="8" t="s">
        <v>36868</v>
      </c>
      <c r="J2875" s="8" t="s">
        <v>28</v>
      </c>
      <c r="K2875" s="8" t="s">
        <v>45730</v>
      </c>
      <c r="L2875" s="8" t="s">
        <v>516</v>
      </c>
      <c r="M2875" s="8" t="s">
        <v>8569</v>
      </c>
      <c r="N2875" s="8" t="s">
        <v>10716</v>
      </c>
      <c r="O2875" s="8" t="s">
        <v>29842</v>
      </c>
      <c r="P2875" s="8" t="s">
        <v>45787</v>
      </c>
      <c r="Q2875" s="8" t="s">
        <v>20468</v>
      </c>
      <c r="R2875" s="8" t="s">
        <v>36869</v>
      </c>
      <c r="S2875" s="17" t="s">
        <v>36870</v>
      </c>
      <c r="T2875" s="18">
        <v>43041</v>
      </c>
      <c r="U2875" s="8">
        <v>0.25</v>
      </c>
      <c r="V2875" s="8">
        <v>0.5</v>
      </c>
      <c r="W2875" s="8" t="s">
        <v>30</v>
      </c>
      <c r="X2875" s="8" t="s">
        <v>22911</v>
      </c>
      <c r="Y2875" s="8" t="s">
        <v>45730</v>
      </c>
      <c r="Z2875" s="17" t="s">
        <v>37073</v>
      </c>
      <c r="AA2875" s="8" t="s">
        <v>37074</v>
      </c>
      <c r="AB2875" s="8" t="s">
        <v>37075</v>
      </c>
    </row>
    <row r="2876" spans="1:28" x14ac:dyDescent="0.2">
      <c r="A2876" s="8" t="s">
        <v>37076</v>
      </c>
      <c r="B2876" s="8" t="s">
        <v>37077</v>
      </c>
      <c r="C2876" s="8" t="s">
        <v>45743</v>
      </c>
      <c r="D2876" s="8" t="s">
        <v>45744</v>
      </c>
      <c r="E2876" s="8" t="s">
        <v>515</v>
      </c>
      <c r="F2876" s="8" t="s">
        <v>255</v>
      </c>
      <c r="G2876" s="8" t="s">
        <v>515</v>
      </c>
      <c r="H2876" s="8" t="s">
        <v>255</v>
      </c>
      <c r="I2876" s="8" t="s">
        <v>36868</v>
      </c>
      <c r="J2876" s="8" t="s">
        <v>28</v>
      </c>
      <c r="K2876" s="8" t="s">
        <v>45730</v>
      </c>
      <c r="L2876" s="8" t="s">
        <v>8569</v>
      </c>
      <c r="M2876" s="8" t="s">
        <v>517</v>
      </c>
      <c r="N2876" s="8" t="s">
        <v>10716</v>
      </c>
      <c r="O2876" s="8" t="s">
        <v>29842</v>
      </c>
      <c r="P2876" s="8" t="s">
        <v>45787</v>
      </c>
      <c r="Q2876" s="8" t="s">
        <v>20468</v>
      </c>
      <c r="R2876" s="8" t="s">
        <v>36869</v>
      </c>
      <c r="S2876" s="17" t="s">
        <v>36870</v>
      </c>
      <c r="T2876" s="18">
        <v>43041</v>
      </c>
      <c r="U2876" s="8">
        <v>0.5</v>
      </c>
      <c r="V2876" s="8">
        <v>0.58333333333333337</v>
      </c>
      <c r="W2876" s="8" t="s">
        <v>1100</v>
      </c>
      <c r="X2876" s="8" t="s">
        <v>22917</v>
      </c>
      <c r="Y2876" s="8" t="s">
        <v>45730</v>
      </c>
      <c r="Z2876" s="17" t="s">
        <v>37078</v>
      </c>
      <c r="AA2876" s="8" t="s">
        <v>37079</v>
      </c>
      <c r="AB2876" s="8" t="s">
        <v>37080</v>
      </c>
    </row>
    <row r="2877" spans="1:28" x14ac:dyDescent="0.2">
      <c r="A2877" s="8" t="s">
        <v>37081</v>
      </c>
      <c r="B2877" s="8" t="s">
        <v>37082</v>
      </c>
      <c r="C2877" s="8" t="s">
        <v>45743</v>
      </c>
      <c r="D2877" s="8" t="s">
        <v>45744</v>
      </c>
      <c r="E2877" s="8" t="s">
        <v>515</v>
      </c>
      <c r="F2877" s="8" t="s">
        <v>255</v>
      </c>
      <c r="G2877" s="8" t="s">
        <v>515</v>
      </c>
      <c r="H2877" s="8" t="s">
        <v>255</v>
      </c>
      <c r="I2877" s="8" t="s">
        <v>36868</v>
      </c>
      <c r="J2877" s="8" t="s">
        <v>28</v>
      </c>
      <c r="K2877" s="8" t="s">
        <v>45730</v>
      </c>
      <c r="L2877" s="8" t="s">
        <v>517</v>
      </c>
      <c r="M2877" s="8" t="s">
        <v>8581</v>
      </c>
      <c r="N2877" s="8" t="s">
        <v>10716</v>
      </c>
      <c r="O2877" s="8" t="s">
        <v>29842</v>
      </c>
      <c r="P2877" s="8" t="s">
        <v>45787</v>
      </c>
      <c r="Q2877" s="8" t="s">
        <v>20468</v>
      </c>
      <c r="R2877" s="8" t="s">
        <v>36869</v>
      </c>
      <c r="S2877" s="17" t="s">
        <v>36870</v>
      </c>
      <c r="T2877" s="18">
        <v>43041</v>
      </c>
      <c r="U2877" s="8">
        <v>0.58333333333333337</v>
      </c>
      <c r="V2877" s="8">
        <v>0.66666666666666663</v>
      </c>
      <c r="W2877" s="8" t="s">
        <v>1100</v>
      </c>
      <c r="X2877" s="8" t="s">
        <v>22923</v>
      </c>
      <c r="Y2877" s="8" t="s">
        <v>45730</v>
      </c>
      <c r="Z2877" s="17" t="s">
        <v>37083</v>
      </c>
      <c r="AA2877" s="8" t="s">
        <v>37084</v>
      </c>
      <c r="AB2877" s="8" t="s">
        <v>37085</v>
      </c>
    </row>
    <row r="2878" spans="1:28" x14ac:dyDescent="0.2">
      <c r="A2878" s="8" t="s">
        <v>37086</v>
      </c>
      <c r="B2878" s="8" t="s">
        <v>37087</v>
      </c>
      <c r="C2878" s="8" t="s">
        <v>45743</v>
      </c>
      <c r="D2878" s="8" t="s">
        <v>45744</v>
      </c>
      <c r="E2878" s="8" t="s">
        <v>525</v>
      </c>
      <c r="F2878" s="8" t="s">
        <v>255</v>
      </c>
      <c r="G2878" s="8" t="s">
        <v>525</v>
      </c>
      <c r="H2878" s="8" t="s">
        <v>255</v>
      </c>
      <c r="I2878" s="8" t="s">
        <v>36868</v>
      </c>
      <c r="J2878" s="8" t="s">
        <v>28</v>
      </c>
      <c r="K2878" s="8" t="s">
        <v>45730</v>
      </c>
      <c r="L2878" s="8" t="s">
        <v>526</v>
      </c>
      <c r="M2878" s="8" t="s">
        <v>13159</v>
      </c>
      <c r="N2878" s="8" t="s">
        <v>10716</v>
      </c>
      <c r="O2878" s="8" t="s">
        <v>29842</v>
      </c>
      <c r="P2878" s="8" t="s">
        <v>45787</v>
      </c>
      <c r="Q2878" s="8" t="s">
        <v>20468</v>
      </c>
      <c r="R2878" s="8" t="s">
        <v>36869</v>
      </c>
      <c r="S2878" s="17" t="s">
        <v>36870</v>
      </c>
      <c r="T2878" s="18">
        <v>43042</v>
      </c>
      <c r="U2878" s="8">
        <v>0.25</v>
      </c>
      <c r="V2878" s="8">
        <v>0.45833333333333331</v>
      </c>
      <c r="W2878" s="8" t="s">
        <v>773</v>
      </c>
      <c r="X2878" s="8" t="s">
        <v>22930</v>
      </c>
      <c r="Y2878" s="8" t="s">
        <v>45730</v>
      </c>
      <c r="Z2878" s="17" t="s">
        <v>37088</v>
      </c>
      <c r="AA2878" s="8" t="s">
        <v>37089</v>
      </c>
      <c r="AB2878" s="8" t="s">
        <v>37090</v>
      </c>
    </row>
    <row r="2879" spans="1:28" x14ac:dyDescent="0.2">
      <c r="A2879" s="8" t="s">
        <v>37091</v>
      </c>
      <c r="B2879" s="8" t="s">
        <v>37092</v>
      </c>
      <c r="C2879" s="8" t="s">
        <v>45743</v>
      </c>
      <c r="D2879" s="8" t="s">
        <v>45744</v>
      </c>
      <c r="E2879" s="8" t="s">
        <v>525</v>
      </c>
      <c r="F2879" s="8" t="s">
        <v>255</v>
      </c>
      <c r="G2879" s="8" t="s">
        <v>525</v>
      </c>
      <c r="H2879" s="8" t="s">
        <v>255</v>
      </c>
      <c r="I2879" s="8" t="s">
        <v>36868</v>
      </c>
      <c r="J2879" s="8" t="s">
        <v>28</v>
      </c>
      <c r="K2879" s="8" t="s">
        <v>45730</v>
      </c>
      <c r="L2879" s="8" t="s">
        <v>13159</v>
      </c>
      <c r="M2879" s="8" t="s">
        <v>8612</v>
      </c>
      <c r="N2879" s="8" t="s">
        <v>10716</v>
      </c>
      <c r="O2879" s="8" t="s">
        <v>29842</v>
      </c>
      <c r="P2879" s="8" t="s">
        <v>45787</v>
      </c>
      <c r="Q2879" s="8" t="s">
        <v>20468</v>
      </c>
      <c r="R2879" s="8" t="s">
        <v>36869</v>
      </c>
      <c r="S2879" s="17" t="s">
        <v>36870</v>
      </c>
      <c r="T2879" s="18">
        <v>43042</v>
      </c>
      <c r="U2879" s="8">
        <v>0.45833333333333331</v>
      </c>
      <c r="V2879" s="8">
        <v>0.66666666666666663</v>
      </c>
      <c r="W2879" s="8" t="s">
        <v>773</v>
      </c>
      <c r="X2879" s="8" t="s">
        <v>22935</v>
      </c>
      <c r="Y2879" s="8" t="s">
        <v>45730</v>
      </c>
      <c r="Z2879" s="17" t="s">
        <v>37093</v>
      </c>
      <c r="AA2879" s="8" t="s">
        <v>37094</v>
      </c>
      <c r="AB2879" s="8" t="s">
        <v>37095</v>
      </c>
    </row>
    <row r="2880" spans="1:28" x14ac:dyDescent="0.2">
      <c r="A2880" s="8" t="s">
        <v>37096</v>
      </c>
      <c r="B2880" s="8" t="s">
        <v>37097</v>
      </c>
      <c r="C2880" s="8" t="s">
        <v>45743</v>
      </c>
      <c r="D2880" s="8" t="s">
        <v>45744</v>
      </c>
      <c r="E2880" s="8" t="s">
        <v>256</v>
      </c>
      <c r="F2880" s="8" t="s">
        <v>255</v>
      </c>
      <c r="G2880" s="8" t="s">
        <v>256</v>
      </c>
      <c r="H2880" s="8" t="s">
        <v>255</v>
      </c>
      <c r="I2880" s="8" t="s">
        <v>36868</v>
      </c>
      <c r="J2880" s="8" t="s">
        <v>28</v>
      </c>
      <c r="K2880" s="8" t="s">
        <v>45730</v>
      </c>
      <c r="L2880" s="8" t="s">
        <v>557</v>
      </c>
      <c r="M2880" s="8" t="s">
        <v>840</v>
      </c>
      <c r="N2880" s="8" t="s">
        <v>10716</v>
      </c>
      <c r="O2880" s="8" t="s">
        <v>29842</v>
      </c>
      <c r="P2880" s="8" t="s">
        <v>45787</v>
      </c>
      <c r="Q2880" s="8" t="s">
        <v>20468</v>
      </c>
      <c r="R2880" s="8" t="s">
        <v>36869</v>
      </c>
      <c r="S2880" s="17" t="s">
        <v>36870</v>
      </c>
      <c r="T2880" s="18">
        <v>43045</v>
      </c>
      <c r="U2880" s="8">
        <v>0.25</v>
      </c>
      <c r="V2880" s="8">
        <v>0.45833333333333331</v>
      </c>
      <c r="W2880" s="8" t="s">
        <v>773</v>
      </c>
      <c r="X2880" s="8" t="s">
        <v>22935</v>
      </c>
      <c r="Y2880" s="8" t="s">
        <v>45730</v>
      </c>
      <c r="Z2880" s="17" t="s">
        <v>37098</v>
      </c>
      <c r="AA2880" s="8" t="s">
        <v>37099</v>
      </c>
      <c r="AB2880" s="8" t="s">
        <v>37100</v>
      </c>
    </row>
    <row r="2881" spans="1:28" x14ac:dyDescent="0.2">
      <c r="A2881" s="8" t="s">
        <v>37101</v>
      </c>
      <c r="B2881" s="8" t="s">
        <v>37102</v>
      </c>
      <c r="C2881" s="8" t="s">
        <v>45743</v>
      </c>
      <c r="D2881" s="8" t="s">
        <v>45744</v>
      </c>
      <c r="E2881" s="8" t="s">
        <v>256</v>
      </c>
      <c r="F2881" s="8" t="s">
        <v>255</v>
      </c>
      <c r="G2881" s="8" t="s">
        <v>256</v>
      </c>
      <c r="H2881" s="8" t="s">
        <v>255</v>
      </c>
      <c r="I2881" s="8" t="s">
        <v>36868</v>
      </c>
      <c r="J2881" s="8" t="s">
        <v>28</v>
      </c>
      <c r="K2881" s="8" t="s">
        <v>45730</v>
      </c>
      <c r="L2881" s="8" t="s">
        <v>840</v>
      </c>
      <c r="M2881" s="8" t="s">
        <v>846</v>
      </c>
      <c r="N2881" s="8" t="s">
        <v>10716</v>
      </c>
      <c r="O2881" s="8" t="s">
        <v>29842</v>
      </c>
      <c r="P2881" s="8" t="s">
        <v>45787</v>
      </c>
      <c r="Q2881" s="8" t="s">
        <v>20468</v>
      </c>
      <c r="R2881" s="8" t="s">
        <v>36869</v>
      </c>
      <c r="S2881" s="17" t="s">
        <v>36870</v>
      </c>
      <c r="T2881" s="18">
        <v>43045</v>
      </c>
      <c r="U2881" s="8">
        <v>0.45833333333333331</v>
      </c>
      <c r="V2881" s="8">
        <v>0.66666666666666663</v>
      </c>
      <c r="W2881" s="8" t="s">
        <v>773</v>
      </c>
      <c r="X2881" s="8" t="s">
        <v>14567</v>
      </c>
      <c r="Y2881" s="8" t="s">
        <v>45730</v>
      </c>
      <c r="Z2881" s="17" t="s">
        <v>37103</v>
      </c>
      <c r="AA2881" s="8" t="s">
        <v>37104</v>
      </c>
      <c r="AB2881" s="8" t="s">
        <v>37105</v>
      </c>
    </row>
    <row r="2882" spans="1:28" x14ac:dyDescent="0.2">
      <c r="A2882" s="8" t="s">
        <v>37106</v>
      </c>
      <c r="B2882" s="8" t="s">
        <v>37107</v>
      </c>
      <c r="C2882" s="8" t="s">
        <v>45743</v>
      </c>
      <c r="D2882" s="8" t="s">
        <v>45744</v>
      </c>
      <c r="E2882" s="8" t="s">
        <v>266</v>
      </c>
      <c r="F2882" s="8" t="s">
        <v>255</v>
      </c>
      <c r="G2882" s="8" t="s">
        <v>266</v>
      </c>
      <c r="H2882" s="8" t="s">
        <v>255</v>
      </c>
      <c r="I2882" s="8" t="s">
        <v>36868</v>
      </c>
      <c r="J2882" s="8" t="s">
        <v>28</v>
      </c>
      <c r="K2882" s="8" t="s">
        <v>45730</v>
      </c>
      <c r="L2882" s="8" t="s">
        <v>566</v>
      </c>
      <c r="M2882" s="8" t="s">
        <v>858</v>
      </c>
      <c r="N2882" s="8" t="s">
        <v>10716</v>
      </c>
      <c r="O2882" s="8" t="s">
        <v>29842</v>
      </c>
      <c r="P2882" s="8" t="s">
        <v>45787</v>
      </c>
      <c r="Q2882" s="8" t="s">
        <v>20468</v>
      </c>
      <c r="R2882" s="8" t="s">
        <v>36869</v>
      </c>
      <c r="S2882" s="17" t="s">
        <v>36870</v>
      </c>
      <c r="T2882" s="18">
        <v>43046</v>
      </c>
      <c r="U2882" s="8">
        <v>0.25</v>
      </c>
      <c r="V2882" s="8">
        <v>0.66666666666666663</v>
      </c>
      <c r="W2882" s="8" t="s">
        <v>792</v>
      </c>
      <c r="X2882" s="8" t="s">
        <v>22952</v>
      </c>
      <c r="Y2882" s="8" t="s">
        <v>45730</v>
      </c>
      <c r="Z2882" s="17" t="s">
        <v>37108</v>
      </c>
      <c r="AA2882" s="8" t="s">
        <v>37109</v>
      </c>
      <c r="AB2882" s="8" t="s">
        <v>37110</v>
      </c>
    </row>
    <row r="2883" spans="1:28" x14ac:dyDescent="0.2">
      <c r="A2883" s="8" t="s">
        <v>39782</v>
      </c>
      <c r="B2883" s="8" t="s">
        <v>39783</v>
      </c>
      <c r="C2883" s="8" t="s">
        <v>45743</v>
      </c>
      <c r="D2883" s="8" t="s">
        <v>45744</v>
      </c>
      <c r="E2883" s="8" t="s">
        <v>66</v>
      </c>
      <c r="F2883" s="8" t="s">
        <v>65</v>
      </c>
      <c r="G2883" s="8" t="s">
        <v>66</v>
      </c>
      <c r="H2883" s="8" t="s">
        <v>65</v>
      </c>
      <c r="I2883" s="8" t="s">
        <v>39784</v>
      </c>
      <c r="J2883" s="8" t="s">
        <v>28</v>
      </c>
      <c r="K2883" s="8" t="s">
        <v>1262</v>
      </c>
      <c r="L2883" s="8" t="s">
        <v>298</v>
      </c>
      <c r="M2883" s="8" t="s">
        <v>310</v>
      </c>
      <c r="N2883" s="8" t="s">
        <v>10716</v>
      </c>
      <c r="O2883" s="8" t="s">
        <v>29842</v>
      </c>
      <c r="P2883" s="8" t="s">
        <v>45787</v>
      </c>
      <c r="Q2883" s="8" t="s">
        <v>39785</v>
      </c>
      <c r="R2883" s="8" t="s">
        <v>29053</v>
      </c>
      <c r="S2883" s="17" t="s">
        <v>39786</v>
      </c>
      <c r="T2883" s="18">
        <v>43012</v>
      </c>
      <c r="U2883" s="8">
        <v>0.75</v>
      </c>
      <c r="V2883" s="8">
        <v>0.25</v>
      </c>
      <c r="W2883" s="8" t="s">
        <v>40</v>
      </c>
      <c r="X2883" s="8" t="s">
        <v>39787</v>
      </c>
      <c r="Y2883" s="8" t="s">
        <v>45730</v>
      </c>
      <c r="Z2883" s="17" t="s">
        <v>39788</v>
      </c>
      <c r="AA2883" s="8" t="s">
        <v>39789</v>
      </c>
      <c r="AB2883" s="8" t="s">
        <v>39790</v>
      </c>
    </row>
    <row r="2884" spans="1:28" x14ac:dyDescent="0.2">
      <c r="A2884" s="8" t="s">
        <v>39791</v>
      </c>
      <c r="B2884" s="8" t="s">
        <v>39792</v>
      </c>
      <c r="C2884" s="8" t="s">
        <v>45743</v>
      </c>
      <c r="D2884" s="8" t="s">
        <v>45744</v>
      </c>
      <c r="E2884" s="8" t="s">
        <v>86</v>
      </c>
      <c r="F2884" s="8" t="s">
        <v>65</v>
      </c>
      <c r="G2884" s="8" t="s">
        <v>86</v>
      </c>
      <c r="H2884" s="8" t="s">
        <v>65</v>
      </c>
      <c r="I2884" s="8" t="s">
        <v>39784</v>
      </c>
      <c r="J2884" s="8" t="s">
        <v>28</v>
      </c>
      <c r="K2884" s="8" t="s">
        <v>1262</v>
      </c>
      <c r="L2884" s="8" t="s">
        <v>311</v>
      </c>
      <c r="M2884" s="8" t="s">
        <v>319</v>
      </c>
      <c r="N2884" s="8" t="s">
        <v>10716</v>
      </c>
      <c r="O2884" s="8" t="s">
        <v>29842</v>
      </c>
      <c r="P2884" s="8" t="s">
        <v>45787</v>
      </c>
      <c r="Q2884" s="8" t="s">
        <v>39785</v>
      </c>
      <c r="R2884" s="8" t="s">
        <v>29053</v>
      </c>
      <c r="S2884" s="17" t="s">
        <v>39786</v>
      </c>
      <c r="T2884" s="18">
        <v>43013</v>
      </c>
      <c r="U2884" s="8">
        <v>0.75</v>
      </c>
      <c r="V2884" s="8">
        <v>0.25</v>
      </c>
      <c r="W2884" s="8" t="s">
        <v>40</v>
      </c>
      <c r="X2884" s="8" t="s">
        <v>24093</v>
      </c>
      <c r="Y2884" s="8" t="s">
        <v>45730</v>
      </c>
      <c r="Z2884" s="17" t="s">
        <v>39788</v>
      </c>
      <c r="AA2884" s="8" t="s">
        <v>39793</v>
      </c>
      <c r="AB2884" s="8" t="s">
        <v>39794</v>
      </c>
    </row>
    <row r="2885" spans="1:28" x14ac:dyDescent="0.2">
      <c r="A2885" s="8" t="s">
        <v>39795</v>
      </c>
      <c r="B2885" s="8" t="s">
        <v>39796</v>
      </c>
      <c r="C2885" s="8" t="s">
        <v>45743</v>
      </c>
      <c r="D2885" s="8" t="s">
        <v>45744</v>
      </c>
      <c r="E2885" s="8" t="s">
        <v>76</v>
      </c>
      <c r="F2885" s="8" t="s">
        <v>65</v>
      </c>
      <c r="G2885" s="8" t="s">
        <v>76</v>
      </c>
      <c r="H2885" s="8" t="s">
        <v>65</v>
      </c>
      <c r="I2885" s="8" t="s">
        <v>39784</v>
      </c>
      <c r="J2885" s="8" t="s">
        <v>28</v>
      </c>
      <c r="K2885" s="8" t="s">
        <v>1262</v>
      </c>
      <c r="L2885" s="8" t="s">
        <v>320</v>
      </c>
      <c r="M2885" s="8" t="s">
        <v>1327</v>
      </c>
      <c r="N2885" s="8" t="s">
        <v>10716</v>
      </c>
      <c r="O2885" s="8" t="s">
        <v>29842</v>
      </c>
      <c r="P2885" s="8" t="s">
        <v>45787</v>
      </c>
      <c r="Q2885" s="8" t="s">
        <v>39785</v>
      </c>
      <c r="R2885" s="8" t="s">
        <v>29053</v>
      </c>
      <c r="S2885" s="17" t="s">
        <v>39786</v>
      </c>
      <c r="T2885" s="18">
        <v>43014</v>
      </c>
      <c r="U2885" s="8">
        <v>0.75</v>
      </c>
      <c r="V2885" s="8">
        <v>0.16666666666666666</v>
      </c>
      <c r="W2885" s="8" t="s">
        <v>792</v>
      </c>
      <c r="X2885" s="8" t="s">
        <v>39797</v>
      </c>
      <c r="Y2885" s="8" t="s">
        <v>45730</v>
      </c>
      <c r="Z2885" s="17" t="s">
        <v>39788</v>
      </c>
      <c r="AA2885" s="8" t="s">
        <v>39798</v>
      </c>
      <c r="AB2885" s="8" t="s">
        <v>39799</v>
      </c>
    </row>
    <row r="2886" spans="1:28" x14ac:dyDescent="0.2">
      <c r="A2886" s="8" t="s">
        <v>39809</v>
      </c>
      <c r="B2886" s="8" t="s">
        <v>39810</v>
      </c>
      <c r="C2886" s="8" t="s">
        <v>45743</v>
      </c>
      <c r="D2886" s="8" t="s">
        <v>45744</v>
      </c>
      <c r="E2886" s="8" t="s">
        <v>335</v>
      </c>
      <c r="F2886" s="8" t="s">
        <v>65</v>
      </c>
      <c r="G2886" s="8" t="s">
        <v>335</v>
      </c>
      <c r="H2886" s="8" t="s">
        <v>65</v>
      </c>
      <c r="I2886" s="8" t="s">
        <v>39784</v>
      </c>
      <c r="J2886" s="8" t="s">
        <v>28</v>
      </c>
      <c r="K2886" s="8" t="s">
        <v>1262</v>
      </c>
      <c r="L2886" s="8" t="s">
        <v>346</v>
      </c>
      <c r="M2886" s="8" t="s">
        <v>347</v>
      </c>
      <c r="N2886" s="8" t="s">
        <v>10716</v>
      </c>
      <c r="O2886" s="8" t="s">
        <v>29842</v>
      </c>
      <c r="P2886" s="8" t="s">
        <v>45787</v>
      </c>
      <c r="Q2886" s="8" t="s">
        <v>39785</v>
      </c>
      <c r="R2886" s="8" t="s">
        <v>29053</v>
      </c>
      <c r="S2886" s="17" t="s">
        <v>39786</v>
      </c>
      <c r="T2886" s="18">
        <v>43017</v>
      </c>
      <c r="U2886" s="8">
        <v>0.25</v>
      </c>
      <c r="V2886" s="8">
        <v>0.75</v>
      </c>
      <c r="W2886" s="8" t="s">
        <v>40</v>
      </c>
      <c r="X2886" s="8" t="s">
        <v>39811</v>
      </c>
      <c r="Y2886" s="8" t="s">
        <v>45730</v>
      </c>
      <c r="Z2886" s="17" t="s">
        <v>39788</v>
      </c>
      <c r="AA2886" s="8" t="s">
        <v>39812</v>
      </c>
      <c r="AB2886" s="8" t="s">
        <v>39813</v>
      </c>
    </row>
    <row r="2887" spans="1:28" x14ac:dyDescent="0.2">
      <c r="A2887" s="8" t="s">
        <v>39800</v>
      </c>
      <c r="B2887" s="8" t="s">
        <v>39801</v>
      </c>
      <c r="C2887" s="8" t="s">
        <v>45743</v>
      </c>
      <c r="D2887" s="8" t="s">
        <v>45744</v>
      </c>
      <c r="E2887" s="8" t="s">
        <v>335</v>
      </c>
      <c r="F2887" s="8" t="s">
        <v>65</v>
      </c>
      <c r="G2887" s="8" t="s">
        <v>335</v>
      </c>
      <c r="H2887" s="8" t="s">
        <v>65</v>
      </c>
      <c r="I2887" s="8" t="s">
        <v>39784</v>
      </c>
      <c r="J2887" s="8" t="s">
        <v>28</v>
      </c>
      <c r="K2887" s="8" t="s">
        <v>1262</v>
      </c>
      <c r="L2887" s="8" t="s">
        <v>337</v>
      </c>
      <c r="M2887" s="8" t="s">
        <v>346</v>
      </c>
      <c r="N2887" s="8" t="s">
        <v>10716</v>
      </c>
      <c r="O2887" s="8" t="s">
        <v>29842</v>
      </c>
      <c r="P2887" s="8" t="s">
        <v>45787</v>
      </c>
      <c r="Q2887" s="8" t="s">
        <v>39785</v>
      </c>
      <c r="R2887" s="8" t="s">
        <v>29053</v>
      </c>
      <c r="S2887" s="17" t="s">
        <v>39786</v>
      </c>
      <c r="T2887" s="18">
        <v>43017</v>
      </c>
      <c r="U2887" s="8">
        <v>0.75</v>
      </c>
      <c r="V2887" s="8">
        <v>0.25</v>
      </c>
      <c r="W2887" s="8" t="s">
        <v>40</v>
      </c>
      <c r="X2887" s="8" t="s">
        <v>39797</v>
      </c>
      <c r="Y2887" s="8" t="s">
        <v>45730</v>
      </c>
      <c r="Z2887" s="17" t="s">
        <v>39788</v>
      </c>
      <c r="AA2887" s="8" t="s">
        <v>39802</v>
      </c>
      <c r="AB2887" s="8" t="s">
        <v>39803</v>
      </c>
    </row>
    <row r="2888" spans="1:28" x14ac:dyDescent="0.2">
      <c r="A2888" s="8" t="s">
        <v>39804</v>
      </c>
      <c r="B2888" s="8" t="s">
        <v>39805</v>
      </c>
      <c r="C2888" s="8" t="s">
        <v>45743</v>
      </c>
      <c r="D2888" s="8" t="s">
        <v>45744</v>
      </c>
      <c r="E2888" s="8" t="s">
        <v>345</v>
      </c>
      <c r="F2888" s="8" t="s">
        <v>65</v>
      </c>
      <c r="G2888" s="8" t="s">
        <v>345</v>
      </c>
      <c r="H2888" s="8" t="s">
        <v>65</v>
      </c>
      <c r="I2888" s="8" t="s">
        <v>39784</v>
      </c>
      <c r="J2888" s="8" t="s">
        <v>28</v>
      </c>
      <c r="K2888" s="8" t="s">
        <v>1262</v>
      </c>
      <c r="L2888" s="8" t="s">
        <v>347</v>
      </c>
      <c r="M2888" s="8" t="s">
        <v>363</v>
      </c>
      <c r="N2888" s="8" t="s">
        <v>10716</v>
      </c>
      <c r="O2888" s="8" t="s">
        <v>29842</v>
      </c>
      <c r="P2888" s="8" t="s">
        <v>45787</v>
      </c>
      <c r="Q2888" s="8" t="s">
        <v>39785</v>
      </c>
      <c r="R2888" s="8" t="s">
        <v>29053</v>
      </c>
      <c r="S2888" s="17" t="s">
        <v>39786</v>
      </c>
      <c r="T2888" s="18">
        <v>43018</v>
      </c>
      <c r="U2888" s="8">
        <v>0.75</v>
      </c>
      <c r="V2888" s="8">
        <v>0.25</v>
      </c>
      <c r="W2888" s="8" t="s">
        <v>40</v>
      </c>
      <c r="X2888" s="8" t="s">
        <v>39806</v>
      </c>
      <c r="Y2888" s="8" t="s">
        <v>45730</v>
      </c>
      <c r="Z2888" s="17" t="s">
        <v>39788</v>
      </c>
      <c r="AA2888" s="8" t="s">
        <v>39807</v>
      </c>
      <c r="AB2888" s="8" t="s">
        <v>39808</v>
      </c>
    </row>
    <row r="2889" spans="1:28" x14ac:dyDescent="0.2">
      <c r="A2889" s="8" t="s">
        <v>39814</v>
      </c>
      <c r="B2889" s="8" t="s">
        <v>39815</v>
      </c>
      <c r="C2889" s="8" t="s">
        <v>45743</v>
      </c>
      <c r="D2889" s="8" t="s">
        <v>45744</v>
      </c>
      <c r="E2889" s="8" t="s">
        <v>362</v>
      </c>
      <c r="F2889" s="8" t="s">
        <v>112</v>
      </c>
      <c r="G2889" s="8" t="s">
        <v>362</v>
      </c>
      <c r="H2889" s="8" t="s">
        <v>112</v>
      </c>
      <c r="I2889" s="8" t="s">
        <v>39784</v>
      </c>
      <c r="J2889" s="8" t="s">
        <v>28</v>
      </c>
      <c r="K2889" s="8" t="s">
        <v>1262</v>
      </c>
      <c r="L2889" s="8" t="s">
        <v>364</v>
      </c>
      <c r="M2889" s="8" t="s">
        <v>373</v>
      </c>
      <c r="N2889" s="8" t="s">
        <v>10716</v>
      </c>
      <c r="O2889" s="8" t="s">
        <v>29842</v>
      </c>
      <c r="P2889" s="8" t="s">
        <v>45787</v>
      </c>
      <c r="Q2889" s="8" t="s">
        <v>39785</v>
      </c>
      <c r="R2889" s="8" t="s">
        <v>29053</v>
      </c>
      <c r="S2889" s="17" t="s">
        <v>39786</v>
      </c>
      <c r="T2889" s="18">
        <v>43019</v>
      </c>
      <c r="U2889" s="8">
        <v>0.75</v>
      </c>
      <c r="V2889" s="8">
        <v>0.25</v>
      </c>
      <c r="W2889" s="8" t="s">
        <v>40</v>
      </c>
      <c r="X2889" s="8" t="s">
        <v>39816</v>
      </c>
      <c r="Y2889" s="8" t="s">
        <v>45730</v>
      </c>
      <c r="Z2889" s="17" t="s">
        <v>39788</v>
      </c>
      <c r="AA2889" s="8" t="s">
        <v>39817</v>
      </c>
      <c r="AB2889" s="8" t="s">
        <v>39818</v>
      </c>
    </row>
    <row r="2890" spans="1:28" x14ac:dyDescent="0.2">
      <c r="A2890" s="8" t="s">
        <v>39819</v>
      </c>
      <c r="B2890" s="8" t="s">
        <v>39820</v>
      </c>
      <c r="C2890" s="8" t="s">
        <v>45743</v>
      </c>
      <c r="D2890" s="8" t="s">
        <v>45744</v>
      </c>
      <c r="E2890" s="8" t="s">
        <v>372</v>
      </c>
      <c r="F2890" s="8" t="s">
        <v>112</v>
      </c>
      <c r="G2890" s="8" t="s">
        <v>372</v>
      </c>
      <c r="H2890" s="8" t="s">
        <v>112</v>
      </c>
      <c r="I2890" s="8" t="s">
        <v>39784</v>
      </c>
      <c r="J2890" s="8" t="s">
        <v>28</v>
      </c>
      <c r="K2890" s="8" t="s">
        <v>1262</v>
      </c>
      <c r="L2890" s="8" t="s">
        <v>374</v>
      </c>
      <c r="M2890" s="8" t="s">
        <v>383</v>
      </c>
      <c r="N2890" s="8" t="s">
        <v>10716</v>
      </c>
      <c r="O2890" s="8" t="s">
        <v>29842</v>
      </c>
      <c r="P2890" s="8" t="s">
        <v>45787</v>
      </c>
      <c r="Q2890" s="8" t="s">
        <v>39785</v>
      </c>
      <c r="R2890" s="8" t="s">
        <v>29053</v>
      </c>
      <c r="S2890" s="17" t="s">
        <v>39786</v>
      </c>
      <c r="T2890" s="18">
        <v>43020</v>
      </c>
      <c r="U2890" s="8">
        <v>0.75</v>
      </c>
      <c r="V2890" s="8">
        <v>0.25</v>
      </c>
      <c r="W2890" s="8" t="s">
        <v>40</v>
      </c>
      <c r="X2890" s="8" t="s">
        <v>39821</v>
      </c>
      <c r="Y2890" s="8" t="s">
        <v>45730</v>
      </c>
      <c r="Z2890" s="17" t="s">
        <v>39788</v>
      </c>
      <c r="AA2890" s="8" t="s">
        <v>39822</v>
      </c>
      <c r="AB2890" s="8" t="s">
        <v>39823</v>
      </c>
    </row>
    <row r="2891" spans="1:28" x14ac:dyDescent="0.2">
      <c r="A2891" s="8" t="s">
        <v>39824</v>
      </c>
      <c r="B2891" s="8" t="s">
        <v>39825</v>
      </c>
      <c r="C2891" s="8" t="s">
        <v>45743</v>
      </c>
      <c r="D2891" s="8" t="s">
        <v>45744</v>
      </c>
      <c r="E2891" s="8" t="s">
        <v>382</v>
      </c>
      <c r="F2891" s="8" t="s">
        <v>112</v>
      </c>
      <c r="G2891" s="8" t="s">
        <v>382</v>
      </c>
      <c r="H2891" s="8" t="s">
        <v>112</v>
      </c>
      <c r="I2891" s="8" t="s">
        <v>39784</v>
      </c>
      <c r="J2891" s="8" t="s">
        <v>28</v>
      </c>
      <c r="K2891" s="8" t="s">
        <v>1262</v>
      </c>
      <c r="L2891" s="8" t="s">
        <v>384</v>
      </c>
      <c r="M2891" s="8" t="s">
        <v>3013</v>
      </c>
      <c r="N2891" s="8" t="s">
        <v>10716</v>
      </c>
      <c r="O2891" s="8" t="s">
        <v>29842</v>
      </c>
      <c r="P2891" s="8" t="s">
        <v>45787</v>
      </c>
      <c r="Q2891" s="8" t="s">
        <v>39785</v>
      </c>
      <c r="R2891" s="8" t="s">
        <v>29053</v>
      </c>
      <c r="S2891" s="17" t="s">
        <v>39786</v>
      </c>
      <c r="T2891" s="18">
        <v>43021</v>
      </c>
      <c r="U2891" s="8">
        <v>0.75</v>
      </c>
      <c r="V2891" s="8">
        <v>8.3333333333333329E-2</v>
      </c>
      <c r="W2891" s="8" t="s">
        <v>486</v>
      </c>
      <c r="X2891" s="8" t="s">
        <v>39826</v>
      </c>
      <c r="Y2891" s="8" t="s">
        <v>45730</v>
      </c>
      <c r="Z2891" s="17" t="s">
        <v>39788</v>
      </c>
      <c r="AA2891" s="8" t="s">
        <v>39827</v>
      </c>
      <c r="AB2891" s="8" t="s">
        <v>39828</v>
      </c>
    </row>
    <row r="2892" spans="1:28" x14ac:dyDescent="0.2">
      <c r="A2892" s="8" t="s">
        <v>39829</v>
      </c>
      <c r="B2892" s="8" t="s">
        <v>39830</v>
      </c>
      <c r="C2892" s="8" t="s">
        <v>45743</v>
      </c>
      <c r="D2892" s="8" t="s">
        <v>45744</v>
      </c>
      <c r="E2892" s="8" t="s">
        <v>113</v>
      </c>
      <c r="F2892" s="8" t="s">
        <v>112</v>
      </c>
      <c r="G2892" s="8" t="s">
        <v>113</v>
      </c>
      <c r="H2892" s="8" t="s">
        <v>112</v>
      </c>
      <c r="I2892" s="8" t="s">
        <v>39784</v>
      </c>
      <c r="J2892" s="8" t="s">
        <v>28</v>
      </c>
      <c r="K2892" s="8" t="s">
        <v>1262</v>
      </c>
      <c r="L2892" s="8" t="s">
        <v>410</v>
      </c>
      <c r="M2892" s="8" t="s">
        <v>767</v>
      </c>
      <c r="N2892" s="8" t="s">
        <v>10716</v>
      </c>
      <c r="O2892" s="8" t="s">
        <v>29842</v>
      </c>
      <c r="P2892" s="8" t="s">
        <v>45787</v>
      </c>
      <c r="Q2892" s="8" t="s">
        <v>39785</v>
      </c>
      <c r="R2892" s="8" t="s">
        <v>29053</v>
      </c>
      <c r="S2892" s="17" t="s">
        <v>39786</v>
      </c>
      <c r="T2892" s="18">
        <v>43024</v>
      </c>
      <c r="U2892" s="8">
        <v>0.75</v>
      </c>
      <c r="V2892" s="8">
        <v>0.20833333333333334</v>
      </c>
      <c r="W2892" s="8" t="s">
        <v>762</v>
      </c>
      <c r="X2892" s="8" t="s">
        <v>24027</v>
      </c>
      <c r="Y2892" s="8" t="s">
        <v>45730</v>
      </c>
      <c r="Z2892" s="17" t="s">
        <v>39788</v>
      </c>
      <c r="AA2892" s="8" t="s">
        <v>39831</v>
      </c>
      <c r="AB2892" s="8" t="s">
        <v>39832</v>
      </c>
    </row>
    <row r="2893" spans="1:28" x14ac:dyDescent="0.2">
      <c r="A2893" s="8" t="s">
        <v>39833</v>
      </c>
      <c r="B2893" s="8" t="s">
        <v>39834</v>
      </c>
      <c r="C2893" s="8" t="s">
        <v>45743</v>
      </c>
      <c r="D2893" s="8" t="s">
        <v>45744</v>
      </c>
      <c r="E2893" s="8" t="s">
        <v>123</v>
      </c>
      <c r="F2893" s="8" t="s">
        <v>112</v>
      </c>
      <c r="G2893" s="8" t="s">
        <v>123</v>
      </c>
      <c r="H2893" s="8" t="s">
        <v>112</v>
      </c>
      <c r="I2893" s="8" t="s">
        <v>39784</v>
      </c>
      <c r="J2893" s="8" t="s">
        <v>28</v>
      </c>
      <c r="K2893" s="8" t="s">
        <v>1262</v>
      </c>
      <c r="L2893" s="8" t="s">
        <v>419</v>
      </c>
      <c r="M2893" s="8" t="s">
        <v>774</v>
      </c>
      <c r="N2893" s="8" t="s">
        <v>10716</v>
      </c>
      <c r="O2893" s="8" t="s">
        <v>29842</v>
      </c>
      <c r="P2893" s="8" t="s">
        <v>45787</v>
      </c>
      <c r="Q2893" s="8" t="s">
        <v>39785</v>
      </c>
      <c r="R2893" s="8" t="s">
        <v>29053</v>
      </c>
      <c r="S2893" s="17" t="s">
        <v>39786</v>
      </c>
      <c r="T2893" s="18">
        <v>43025</v>
      </c>
      <c r="U2893" s="8">
        <v>0.75</v>
      </c>
      <c r="V2893" s="8">
        <v>0.20833333333333334</v>
      </c>
      <c r="W2893" s="8" t="s">
        <v>762</v>
      </c>
      <c r="X2893" s="8" t="s">
        <v>39835</v>
      </c>
      <c r="Y2893" s="8" t="s">
        <v>45730</v>
      </c>
      <c r="Z2893" s="17" t="s">
        <v>39788</v>
      </c>
      <c r="AA2893" s="8" t="s">
        <v>39836</v>
      </c>
      <c r="AB2893" s="8" t="s">
        <v>39837</v>
      </c>
    </row>
    <row r="2894" spans="1:28" x14ac:dyDescent="0.2">
      <c r="A2894" s="8" t="s">
        <v>39838</v>
      </c>
      <c r="B2894" s="8" t="s">
        <v>39839</v>
      </c>
      <c r="C2894" s="8" t="s">
        <v>45743</v>
      </c>
      <c r="D2894" s="8" t="s">
        <v>45744</v>
      </c>
      <c r="E2894" s="8" t="s">
        <v>205</v>
      </c>
      <c r="F2894" s="8" t="s">
        <v>204</v>
      </c>
      <c r="G2894" s="8" t="s">
        <v>205</v>
      </c>
      <c r="H2894" s="8" t="s">
        <v>204</v>
      </c>
      <c r="I2894" s="8" t="s">
        <v>39784</v>
      </c>
      <c r="J2894" s="8" t="s">
        <v>28</v>
      </c>
      <c r="K2894" s="8" t="s">
        <v>1262</v>
      </c>
      <c r="L2894" s="8" t="s">
        <v>428</v>
      </c>
      <c r="M2894" s="8" t="s">
        <v>3683</v>
      </c>
      <c r="N2894" s="8" t="s">
        <v>10716</v>
      </c>
      <c r="O2894" s="8" t="s">
        <v>29842</v>
      </c>
      <c r="P2894" s="8" t="s">
        <v>45787</v>
      </c>
      <c r="Q2894" s="8" t="s">
        <v>39785</v>
      </c>
      <c r="R2894" s="8" t="s">
        <v>29053</v>
      </c>
      <c r="S2894" s="17" t="s">
        <v>39786</v>
      </c>
      <c r="T2894" s="18">
        <v>43033</v>
      </c>
      <c r="U2894" s="8">
        <v>0.75</v>
      </c>
      <c r="V2894" s="8">
        <v>0.20833333333333334</v>
      </c>
      <c r="W2894" s="8" t="s">
        <v>762</v>
      </c>
      <c r="X2894" s="8" t="s">
        <v>24041</v>
      </c>
      <c r="Y2894" s="8" t="s">
        <v>45730</v>
      </c>
      <c r="Z2894" s="17" t="s">
        <v>39788</v>
      </c>
      <c r="AA2894" s="8" t="s">
        <v>39840</v>
      </c>
      <c r="AB2894" s="8" t="s">
        <v>39841</v>
      </c>
    </row>
    <row r="2895" spans="1:28" x14ac:dyDescent="0.2">
      <c r="A2895" s="8" t="s">
        <v>39842</v>
      </c>
      <c r="B2895" s="8" t="s">
        <v>39843</v>
      </c>
      <c r="C2895" s="8" t="s">
        <v>45743</v>
      </c>
      <c r="D2895" s="8" t="s">
        <v>45744</v>
      </c>
      <c r="E2895" s="8" t="s">
        <v>215</v>
      </c>
      <c r="F2895" s="8" t="s">
        <v>204</v>
      </c>
      <c r="G2895" s="8" t="s">
        <v>215</v>
      </c>
      <c r="H2895" s="8" t="s">
        <v>204</v>
      </c>
      <c r="I2895" s="8" t="s">
        <v>39784</v>
      </c>
      <c r="J2895" s="8" t="s">
        <v>28</v>
      </c>
      <c r="K2895" s="8" t="s">
        <v>1262</v>
      </c>
      <c r="L2895" s="8" t="s">
        <v>437</v>
      </c>
      <c r="M2895" s="8" t="s">
        <v>3690</v>
      </c>
      <c r="N2895" s="8" t="s">
        <v>10716</v>
      </c>
      <c r="O2895" s="8" t="s">
        <v>29842</v>
      </c>
      <c r="P2895" s="8" t="s">
        <v>45787</v>
      </c>
      <c r="Q2895" s="8" t="s">
        <v>39785</v>
      </c>
      <c r="R2895" s="8" t="s">
        <v>29053</v>
      </c>
      <c r="S2895" s="17" t="s">
        <v>39786</v>
      </c>
      <c r="T2895" s="18">
        <v>43034</v>
      </c>
      <c r="U2895" s="8">
        <v>0.75</v>
      </c>
      <c r="V2895" s="8">
        <v>0.20833333333333334</v>
      </c>
      <c r="W2895" s="8" t="s">
        <v>762</v>
      </c>
      <c r="X2895" s="8" t="s">
        <v>24056</v>
      </c>
      <c r="Y2895" s="8" t="s">
        <v>45730</v>
      </c>
      <c r="Z2895" s="17" t="s">
        <v>39788</v>
      </c>
      <c r="AA2895" s="8" t="s">
        <v>39844</v>
      </c>
      <c r="AB2895" s="8" t="s">
        <v>39845</v>
      </c>
    </row>
    <row r="2896" spans="1:28" x14ac:dyDescent="0.2">
      <c r="A2896" s="8" t="s">
        <v>39846</v>
      </c>
      <c r="B2896" s="8" t="s">
        <v>39847</v>
      </c>
      <c r="C2896" s="8" t="s">
        <v>45743</v>
      </c>
      <c r="D2896" s="8" t="s">
        <v>45744</v>
      </c>
      <c r="E2896" s="8" t="s">
        <v>225</v>
      </c>
      <c r="F2896" s="8" t="s">
        <v>204</v>
      </c>
      <c r="G2896" s="8" t="s">
        <v>225</v>
      </c>
      <c r="H2896" s="8" t="s">
        <v>204</v>
      </c>
      <c r="I2896" s="8" t="s">
        <v>39784</v>
      </c>
      <c r="J2896" s="8" t="s">
        <v>28</v>
      </c>
      <c r="K2896" s="8" t="s">
        <v>1262</v>
      </c>
      <c r="L2896" s="8" t="s">
        <v>446</v>
      </c>
      <c r="M2896" s="8" t="s">
        <v>4708</v>
      </c>
      <c r="N2896" s="8" t="s">
        <v>10716</v>
      </c>
      <c r="O2896" s="8" t="s">
        <v>29842</v>
      </c>
      <c r="P2896" s="8" t="s">
        <v>45787</v>
      </c>
      <c r="Q2896" s="8" t="s">
        <v>39785</v>
      </c>
      <c r="R2896" s="8" t="s">
        <v>29053</v>
      </c>
      <c r="S2896" s="17" t="s">
        <v>39786</v>
      </c>
      <c r="T2896" s="18">
        <v>43035</v>
      </c>
      <c r="U2896" s="8">
        <v>0.75</v>
      </c>
      <c r="V2896" s="8">
        <v>8.3333333333333329E-2</v>
      </c>
      <c r="W2896" s="8" t="s">
        <v>486</v>
      </c>
      <c r="X2896" s="8" t="s">
        <v>24088</v>
      </c>
      <c r="Y2896" s="8" t="s">
        <v>45730</v>
      </c>
      <c r="Z2896" s="17" t="s">
        <v>39848</v>
      </c>
      <c r="AA2896" s="8" t="s">
        <v>39849</v>
      </c>
      <c r="AB2896" s="8" t="s">
        <v>39850</v>
      </c>
    </row>
    <row r="2897" spans="1:28" x14ac:dyDescent="0.2">
      <c r="A2897" s="8" t="s">
        <v>39851</v>
      </c>
      <c r="B2897" s="8" t="s">
        <v>39852</v>
      </c>
      <c r="C2897" s="8" t="s">
        <v>45743</v>
      </c>
      <c r="D2897" s="8" t="s">
        <v>45744</v>
      </c>
      <c r="E2897" s="8" t="s">
        <v>470</v>
      </c>
      <c r="F2897" s="8" t="s">
        <v>204</v>
      </c>
      <c r="G2897" s="8" t="s">
        <v>470</v>
      </c>
      <c r="H2897" s="8" t="s">
        <v>204</v>
      </c>
      <c r="I2897" s="8" t="s">
        <v>39784</v>
      </c>
      <c r="J2897" s="8" t="s">
        <v>28</v>
      </c>
      <c r="K2897" s="8" t="s">
        <v>1262</v>
      </c>
      <c r="L2897" s="8" t="s">
        <v>472</v>
      </c>
      <c r="M2897" s="8" t="s">
        <v>3718</v>
      </c>
      <c r="N2897" s="8" t="s">
        <v>10716</v>
      </c>
      <c r="O2897" s="8" t="s">
        <v>29842</v>
      </c>
      <c r="P2897" s="8" t="s">
        <v>45787</v>
      </c>
      <c r="Q2897" s="8" t="s">
        <v>39785</v>
      </c>
      <c r="R2897" s="8" t="s">
        <v>29053</v>
      </c>
      <c r="S2897" s="17" t="s">
        <v>39786</v>
      </c>
      <c r="T2897" s="18">
        <v>43038</v>
      </c>
      <c r="U2897" s="8">
        <v>0.75</v>
      </c>
      <c r="V2897" s="8">
        <v>0.20833333333333334</v>
      </c>
      <c r="W2897" s="8" t="s">
        <v>762</v>
      </c>
      <c r="X2897" s="8" t="s">
        <v>39853</v>
      </c>
      <c r="Y2897" s="8" t="s">
        <v>45730</v>
      </c>
      <c r="Z2897" s="17" t="s">
        <v>39848</v>
      </c>
      <c r="AA2897" s="8" t="s">
        <v>39854</v>
      </c>
      <c r="AB2897" s="8" t="s">
        <v>39855</v>
      </c>
    </row>
    <row r="2898" spans="1:28" x14ac:dyDescent="0.2">
      <c r="A2898" s="8" t="s">
        <v>39856</v>
      </c>
      <c r="B2898" s="8" t="s">
        <v>39857</v>
      </c>
      <c r="C2898" s="8" t="s">
        <v>45743</v>
      </c>
      <c r="D2898" s="8" t="s">
        <v>45744</v>
      </c>
      <c r="E2898" s="8" t="s">
        <v>480</v>
      </c>
      <c r="F2898" s="8" t="s">
        <v>204</v>
      </c>
      <c r="G2898" s="8" t="s">
        <v>480</v>
      </c>
      <c r="H2898" s="8" t="s">
        <v>204</v>
      </c>
      <c r="I2898" s="8" t="s">
        <v>39784</v>
      </c>
      <c r="J2898" s="8" t="s">
        <v>28</v>
      </c>
      <c r="K2898" s="8" t="s">
        <v>1262</v>
      </c>
      <c r="L2898" s="8" t="s">
        <v>1644</v>
      </c>
      <c r="M2898" s="8" t="s">
        <v>812</v>
      </c>
      <c r="N2898" s="8" t="s">
        <v>10716</v>
      </c>
      <c r="O2898" s="8" t="s">
        <v>29842</v>
      </c>
      <c r="P2898" s="8" t="s">
        <v>45787</v>
      </c>
      <c r="Q2898" s="8" t="s">
        <v>39785</v>
      </c>
      <c r="R2898" s="8" t="s">
        <v>29053</v>
      </c>
      <c r="S2898" s="17" t="s">
        <v>39786</v>
      </c>
      <c r="T2898" s="18">
        <v>43039</v>
      </c>
      <c r="U2898" s="8">
        <v>0.75</v>
      </c>
      <c r="V2898" s="8">
        <v>0.20833333333333334</v>
      </c>
      <c r="W2898" s="8" t="s">
        <v>762</v>
      </c>
      <c r="X2898" s="8" t="s">
        <v>24275</v>
      </c>
      <c r="Y2898" s="8" t="s">
        <v>45730</v>
      </c>
      <c r="Z2898" s="17" t="s">
        <v>39848</v>
      </c>
      <c r="AA2898" s="8" t="s">
        <v>39858</v>
      </c>
      <c r="AB2898" s="8" t="s">
        <v>39859</v>
      </c>
    </row>
    <row r="2899" spans="1:28" x14ac:dyDescent="0.2">
      <c r="A2899" s="8" t="s">
        <v>39860</v>
      </c>
      <c r="B2899" s="8" t="s">
        <v>39861</v>
      </c>
      <c r="C2899" s="8" t="s">
        <v>45743</v>
      </c>
      <c r="D2899" s="8" t="s">
        <v>45744</v>
      </c>
      <c r="E2899" s="8" t="s">
        <v>499</v>
      </c>
      <c r="F2899" s="8" t="s">
        <v>255</v>
      </c>
      <c r="G2899" s="8" t="s">
        <v>499</v>
      </c>
      <c r="H2899" s="8" t="s">
        <v>255</v>
      </c>
      <c r="I2899" s="8" t="s">
        <v>39784</v>
      </c>
      <c r="J2899" s="8" t="s">
        <v>28</v>
      </c>
      <c r="K2899" s="8" t="s">
        <v>1262</v>
      </c>
      <c r="L2899" s="8" t="s">
        <v>1653</v>
      </c>
      <c r="M2899" s="8" t="s">
        <v>820</v>
      </c>
      <c r="N2899" s="8" t="s">
        <v>10716</v>
      </c>
      <c r="O2899" s="8" t="s">
        <v>29842</v>
      </c>
      <c r="P2899" s="8" t="s">
        <v>45787</v>
      </c>
      <c r="Q2899" s="8" t="s">
        <v>39785</v>
      </c>
      <c r="R2899" s="8" t="s">
        <v>29053</v>
      </c>
      <c r="S2899" s="17" t="s">
        <v>39786</v>
      </c>
      <c r="T2899" s="18">
        <v>43040</v>
      </c>
      <c r="U2899" s="8">
        <v>0.75</v>
      </c>
      <c r="V2899" s="8">
        <v>0.20833333333333334</v>
      </c>
      <c r="W2899" s="8" t="s">
        <v>762</v>
      </c>
      <c r="X2899" s="8" t="s">
        <v>33292</v>
      </c>
      <c r="Y2899" s="8" t="s">
        <v>45730</v>
      </c>
      <c r="Z2899" s="17" t="s">
        <v>39848</v>
      </c>
      <c r="AA2899" s="8" t="s">
        <v>39862</v>
      </c>
      <c r="AB2899" s="8" t="s">
        <v>39863</v>
      </c>
    </row>
    <row r="2900" spans="1:28" x14ac:dyDescent="0.2">
      <c r="A2900" s="8" t="s">
        <v>39864</v>
      </c>
      <c r="B2900" s="8" t="s">
        <v>39865</v>
      </c>
      <c r="C2900" s="8" t="s">
        <v>45743</v>
      </c>
      <c r="D2900" s="8" t="s">
        <v>45744</v>
      </c>
      <c r="E2900" s="8" t="s">
        <v>515</v>
      </c>
      <c r="F2900" s="8" t="s">
        <v>255</v>
      </c>
      <c r="G2900" s="8" t="s">
        <v>515</v>
      </c>
      <c r="H2900" s="8" t="s">
        <v>255</v>
      </c>
      <c r="I2900" s="8" t="s">
        <v>39784</v>
      </c>
      <c r="J2900" s="8" t="s">
        <v>28</v>
      </c>
      <c r="K2900" s="8" t="s">
        <v>1262</v>
      </c>
      <c r="L2900" s="8" t="s">
        <v>1659</v>
      </c>
      <c r="M2900" s="8" t="s">
        <v>826</v>
      </c>
      <c r="N2900" s="8" t="s">
        <v>10716</v>
      </c>
      <c r="O2900" s="8" t="s">
        <v>29842</v>
      </c>
      <c r="P2900" s="8" t="s">
        <v>45787</v>
      </c>
      <c r="Q2900" s="8" t="s">
        <v>39785</v>
      </c>
      <c r="R2900" s="8" t="s">
        <v>29053</v>
      </c>
      <c r="S2900" s="17" t="s">
        <v>39786</v>
      </c>
      <c r="T2900" s="18">
        <v>43041</v>
      </c>
      <c r="U2900" s="8">
        <v>0.75</v>
      </c>
      <c r="V2900" s="8">
        <v>0.20833333333333334</v>
      </c>
      <c r="W2900" s="8" t="s">
        <v>762</v>
      </c>
      <c r="X2900" s="8" t="s">
        <v>19952</v>
      </c>
      <c r="Y2900" s="8" t="s">
        <v>45730</v>
      </c>
      <c r="Z2900" s="17" t="s">
        <v>39848</v>
      </c>
      <c r="AA2900" s="8" t="s">
        <v>39866</v>
      </c>
      <c r="AB2900" s="8" t="s">
        <v>39867</v>
      </c>
    </row>
    <row r="2901" spans="1:28" x14ac:dyDescent="0.2">
      <c r="A2901" s="8" t="s">
        <v>39868</v>
      </c>
      <c r="B2901" s="8" t="s">
        <v>39869</v>
      </c>
      <c r="C2901" s="8" t="s">
        <v>45743</v>
      </c>
      <c r="D2901" s="8" t="s">
        <v>45744</v>
      </c>
      <c r="E2901" s="8" t="s">
        <v>525</v>
      </c>
      <c r="F2901" s="8" t="s">
        <v>255</v>
      </c>
      <c r="G2901" s="8" t="s">
        <v>525</v>
      </c>
      <c r="H2901" s="8" t="s">
        <v>255</v>
      </c>
      <c r="I2901" s="8" t="s">
        <v>39784</v>
      </c>
      <c r="J2901" s="8" t="s">
        <v>28</v>
      </c>
      <c r="K2901" s="8" t="s">
        <v>1262</v>
      </c>
      <c r="L2901" s="8" t="s">
        <v>527</v>
      </c>
      <c r="M2901" s="8" t="s">
        <v>1665</v>
      </c>
      <c r="N2901" s="8" t="s">
        <v>10716</v>
      </c>
      <c r="O2901" s="8" t="s">
        <v>29842</v>
      </c>
      <c r="P2901" s="8" t="s">
        <v>45787</v>
      </c>
      <c r="Q2901" s="8" t="s">
        <v>39785</v>
      </c>
      <c r="R2901" s="8" t="s">
        <v>29053</v>
      </c>
      <c r="S2901" s="17" t="s">
        <v>39786</v>
      </c>
      <c r="T2901" s="18">
        <v>43042</v>
      </c>
      <c r="U2901" s="8">
        <v>0.75</v>
      </c>
      <c r="V2901" s="8">
        <v>0.16666666666666666</v>
      </c>
      <c r="W2901" s="8" t="s">
        <v>792</v>
      </c>
      <c r="X2901" s="8" t="s">
        <v>33308</v>
      </c>
      <c r="Y2901" s="8" t="s">
        <v>45730</v>
      </c>
      <c r="Z2901" s="17" t="s">
        <v>39848</v>
      </c>
      <c r="AA2901" s="8" t="s">
        <v>39870</v>
      </c>
      <c r="AB2901" s="8" t="s">
        <v>39871</v>
      </c>
    </row>
    <row r="2902" spans="1:28" x14ac:dyDescent="0.2">
      <c r="A2902" s="8" t="s">
        <v>39872</v>
      </c>
      <c r="B2902" s="8" t="s">
        <v>39873</v>
      </c>
      <c r="C2902" s="8" t="s">
        <v>45743</v>
      </c>
      <c r="D2902" s="8" t="s">
        <v>45744</v>
      </c>
      <c r="E2902" s="8" t="s">
        <v>256</v>
      </c>
      <c r="F2902" s="8" t="s">
        <v>255</v>
      </c>
      <c r="G2902" s="8" t="s">
        <v>256</v>
      </c>
      <c r="H2902" s="8" t="s">
        <v>255</v>
      </c>
      <c r="I2902" s="8" t="s">
        <v>39784</v>
      </c>
      <c r="J2902" s="8" t="s">
        <v>28</v>
      </c>
      <c r="K2902" s="8" t="s">
        <v>1262</v>
      </c>
      <c r="L2902" s="8" t="s">
        <v>558</v>
      </c>
      <c r="M2902" s="8" t="s">
        <v>4837</v>
      </c>
      <c r="N2902" s="8" t="s">
        <v>10716</v>
      </c>
      <c r="O2902" s="8" t="s">
        <v>29842</v>
      </c>
      <c r="P2902" s="8" t="s">
        <v>45787</v>
      </c>
      <c r="Q2902" s="8" t="s">
        <v>39785</v>
      </c>
      <c r="R2902" s="8" t="s">
        <v>29053</v>
      </c>
      <c r="S2902" s="17" t="s">
        <v>39786</v>
      </c>
      <c r="T2902" s="18">
        <v>43045</v>
      </c>
      <c r="U2902" s="8">
        <v>0.75</v>
      </c>
      <c r="V2902" s="8">
        <v>0.20833333333333334</v>
      </c>
      <c r="W2902" s="8" t="s">
        <v>762</v>
      </c>
      <c r="X2902" s="8" t="s">
        <v>33317</v>
      </c>
      <c r="Y2902" s="8" t="s">
        <v>45730</v>
      </c>
      <c r="Z2902" s="17" t="s">
        <v>39848</v>
      </c>
      <c r="AA2902" s="8" t="s">
        <v>39874</v>
      </c>
      <c r="AB2902" s="8" t="s">
        <v>39875</v>
      </c>
    </row>
    <row r="2903" spans="1:28" x14ac:dyDescent="0.2">
      <c r="A2903" s="8" t="s">
        <v>39876</v>
      </c>
      <c r="B2903" s="8" t="s">
        <v>39877</v>
      </c>
      <c r="C2903" s="8" t="s">
        <v>45743</v>
      </c>
      <c r="D2903" s="8" t="s">
        <v>45744</v>
      </c>
      <c r="E2903" s="8" t="s">
        <v>266</v>
      </c>
      <c r="F2903" s="8" t="s">
        <v>255</v>
      </c>
      <c r="G2903" s="8" t="s">
        <v>266</v>
      </c>
      <c r="H2903" s="8" t="s">
        <v>255</v>
      </c>
      <c r="I2903" s="8" t="s">
        <v>39784</v>
      </c>
      <c r="J2903" s="8" t="s">
        <v>28</v>
      </c>
      <c r="K2903" s="8" t="s">
        <v>1262</v>
      </c>
      <c r="L2903" s="8" t="s">
        <v>567</v>
      </c>
      <c r="M2903" s="8" t="s">
        <v>4846</v>
      </c>
      <c r="N2903" s="8" t="s">
        <v>10716</v>
      </c>
      <c r="O2903" s="8" t="s">
        <v>29842</v>
      </c>
      <c r="P2903" s="8" t="s">
        <v>45787</v>
      </c>
      <c r="Q2903" s="8" t="s">
        <v>39785</v>
      </c>
      <c r="R2903" s="8" t="s">
        <v>29053</v>
      </c>
      <c r="S2903" s="17" t="s">
        <v>39786</v>
      </c>
      <c r="T2903" s="18">
        <v>43046</v>
      </c>
      <c r="U2903" s="8">
        <v>0.75</v>
      </c>
      <c r="V2903" s="8">
        <v>0.20833333333333334</v>
      </c>
      <c r="W2903" s="8" t="s">
        <v>762</v>
      </c>
      <c r="X2903" s="8" t="s">
        <v>33322</v>
      </c>
      <c r="Y2903" s="8" t="s">
        <v>45730</v>
      </c>
      <c r="Z2903" s="17" t="s">
        <v>39848</v>
      </c>
      <c r="AA2903" s="8" t="s">
        <v>39878</v>
      </c>
      <c r="AB2903" s="8" t="s">
        <v>39879</v>
      </c>
    </row>
    <row r="2904" spans="1:28" x14ac:dyDescent="0.2">
      <c r="A2904" s="8" t="s">
        <v>40880</v>
      </c>
      <c r="B2904" s="8" t="s">
        <v>40881</v>
      </c>
      <c r="C2904" s="8" t="s">
        <v>45743</v>
      </c>
      <c r="D2904" s="8" t="s">
        <v>45744</v>
      </c>
      <c r="E2904" s="8" t="s">
        <v>46</v>
      </c>
      <c r="F2904" s="8" t="s">
        <v>27</v>
      </c>
      <c r="G2904" s="8" t="s">
        <v>46</v>
      </c>
      <c r="H2904" s="8" t="s">
        <v>27</v>
      </c>
      <c r="I2904" s="8" t="s">
        <v>40882</v>
      </c>
      <c r="J2904" s="8" t="s">
        <v>28</v>
      </c>
      <c r="K2904" s="8" t="s">
        <v>773</v>
      </c>
      <c r="L2904" s="8" t="s">
        <v>2000</v>
      </c>
      <c r="M2904" s="8" t="s">
        <v>1738</v>
      </c>
      <c r="N2904" s="8" t="s">
        <v>10716</v>
      </c>
      <c r="O2904" s="8" t="s">
        <v>29842</v>
      </c>
      <c r="P2904" s="8" t="s">
        <v>45787</v>
      </c>
      <c r="Q2904" s="8" t="s">
        <v>40883</v>
      </c>
      <c r="R2904" s="8" t="s">
        <v>40884</v>
      </c>
      <c r="S2904" s="17" t="s">
        <v>40885</v>
      </c>
      <c r="T2904" s="18">
        <v>43010</v>
      </c>
      <c r="U2904" s="8">
        <v>0.25</v>
      </c>
      <c r="V2904" s="8">
        <v>0.75</v>
      </c>
      <c r="W2904" s="8" t="s">
        <v>40</v>
      </c>
      <c r="X2904" s="8" t="s">
        <v>40886</v>
      </c>
      <c r="Y2904" s="8" t="s">
        <v>40887</v>
      </c>
      <c r="Z2904" s="17"/>
      <c r="AA2904" s="8" t="s">
        <v>40888</v>
      </c>
      <c r="AB2904" s="8" t="s">
        <v>40889</v>
      </c>
    </row>
    <row r="2905" spans="1:28" x14ac:dyDescent="0.2">
      <c r="A2905" s="8" t="s">
        <v>40890</v>
      </c>
      <c r="B2905" s="8" t="s">
        <v>40891</v>
      </c>
      <c r="C2905" s="8" t="s">
        <v>45743</v>
      </c>
      <c r="D2905" s="8" t="s">
        <v>45744</v>
      </c>
      <c r="E2905" s="8" t="s">
        <v>55</v>
      </c>
      <c r="F2905" s="8" t="s">
        <v>27</v>
      </c>
      <c r="G2905" s="8" t="s">
        <v>55</v>
      </c>
      <c r="H2905" s="8" t="s">
        <v>27</v>
      </c>
      <c r="I2905" s="8" t="s">
        <v>40882</v>
      </c>
      <c r="J2905" s="8" t="s">
        <v>28</v>
      </c>
      <c r="K2905" s="8" t="s">
        <v>773</v>
      </c>
      <c r="L2905" s="8" t="s">
        <v>2011</v>
      </c>
      <c r="M2905" s="8" t="s">
        <v>1263</v>
      </c>
      <c r="N2905" s="8" t="s">
        <v>10716</v>
      </c>
      <c r="O2905" s="8" t="s">
        <v>29842</v>
      </c>
      <c r="P2905" s="8" t="s">
        <v>45787</v>
      </c>
      <c r="Q2905" s="8" t="s">
        <v>40883</v>
      </c>
      <c r="R2905" s="8" t="s">
        <v>40884</v>
      </c>
      <c r="S2905" s="17" t="s">
        <v>40885</v>
      </c>
      <c r="T2905" s="18">
        <v>43011</v>
      </c>
      <c r="U2905" s="8">
        <v>0.25</v>
      </c>
      <c r="V2905" s="8">
        <v>0.75</v>
      </c>
      <c r="W2905" s="8" t="s">
        <v>40</v>
      </c>
      <c r="X2905" s="8" t="s">
        <v>40886</v>
      </c>
      <c r="Y2905" s="8" t="s">
        <v>40887</v>
      </c>
      <c r="Z2905" s="17"/>
      <c r="AA2905" s="8" t="s">
        <v>40892</v>
      </c>
      <c r="AB2905" s="8" t="s">
        <v>40893</v>
      </c>
    </row>
    <row r="2906" spans="1:28" x14ac:dyDescent="0.2">
      <c r="A2906" s="8" t="s">
        <v>40894</v>
      </c>
      <c r="B2906" s="8" t="s">
        <v>40895</v>
      </c>
      <c r="C2906" s="8" t="s">
        <v>45743</v>
      </c>
      <c r="D2906" s="8" t="s">
        <v>45744</v>
      </c>
      <c r="E2906" s="8" t="s">
        <v>66</v>
      </c>
      <c r="F2906" s="8" t="s">
        <v>65</v>
      </c>
      <c r="G2906" s="8" t="s">
        <v>66</v>
      </c>
      <c r="H2906" s="8" t="s">
        <v>65</v>
      </c>
      <c r="I2906" s="8" t="s">
        <v>40882</v>
      </c>
      <c r="J2906" s="8" t="s">
        <v>28</v>
      </c>
      <c r="K2906" s="8" t="s">
        <v>773</v>
      </c>
      <c r="L2906" s="8" t="s">
        <v>297</v>
      </c>
      <c r="M2906" s="8" t="s">
        <v>298</v>
      </c>
      <c r="N2906" s="8" t="s">
        <v>10716</v>
      </c>
      <c r="O2906" s="8" t="s">
        <v>29842</v>
      </c>
      <c r="P2906" s="8" t="s">
        <v>45787</v>
      </c>
      <c r="Q2906" s="8" t="s">
        <v>40883</v>
      </c>
      <c r="R2906" s="8" t="s">
        <v>40884</v>
      </c>
      <c r="S2906" s="17" t="s">
        <v>40885</v>
      </c>
      <c r="T2906" s="18">
        <v>43012</v>
      </c>
      <c r="U2906" s="8">
        <v>0.25</v>
      </c>
      <c r="V2906" s="8">
        <v>0.75</v>
      </c>
      <c r="W2906" s="8" t="s">
        <v>40</v>
      </c>
      <c r="X2906" s="8" t="s">
        <v>40886</v>
      </c>
      <c r="Y2906" s="8" t="s">
        <v>40887</v>
      </c>
      <c r="Z2906" s="17"/>
      <c r="AA2906" s="8" t="s">
        <v>40896</v>
      </c>
      <c r="AB2906" s="8" t="s">
        <v>40897</v>
      </c>
    </row>
    <row r="2907" spans="1:28" x14ac:dyDescent="0.2">
      <c r="A2907" s="8" t="s">
        <v>40898</v>
      </c>
      <c r="B2907" s="8" t="s">
        <v>40899</v>
      </c>
      <c r="C2907" s="8" t="s">
        <v>45743</v>
      </c>
      <c r="D2907" s="8" t="s">
        <v>45744</v>
      </c>
      <c r="E2907" s="8" t="s">
        <v>86</v>
      </c>
      <c r="F2907" s="8" t="s">
        <v>65</v>
      </c>
      <c r="G2907" s="8" t="s">
        <v>86</v>
      </c>
      <c r="H2907" s="8" t="s">
        <v>65</v>
      </c>
      <c r="I2907" s="8" t="s">
        <v>40882</v>
      </c>
      <c r="J2907" s="8" t="s">
        <v>28</v>
      </c>
      <c r="K2907" s="8" t="s">
        <v>773</v>
      </c>
      <c r="L2907" s="8" t="s">
        <v>310</v>
      </c>
      <c r="M2907" s="8" t="s">
        <v>311</v>
      </c>
      <c r="N2907" s="8" t="s">
        <v>10716</v>
      </c>
      <c r="O2907" s="8" t="s">
        <v>29842</v>
      </c>
      <c r="P2907" s="8" t="s">
        <v>45787</v>
      </c>
      <c r="Q2907" s="8" t="s">
        <v>40883</v>
      </c>
      <c r="R2907" s="8" t="s">
        <v>40884</v>
      </c>
      <c r="S2907" s="17" t="s">
        <v>40885</v>
      </c>
      <c r="T2907" s="18">
        <v>43013</v>
      </c>
      <c r="U2907" s="8">
        <v>0.25</v>
      </c>
      <c r="V2907" s="8">
        <v>0.75</v>
      </c>
      <c r="W2907" s="8" t="s">
        <v>40</v>
      </c>
      <c r="X2907" s="8" t="s">
        <v>40900</v>
      </c>
      <c r="Y2907" s="8" t="s">
        <v>7911</v>
      </c>
      <c r="Z2907" s="17"/>
      <c r="AA2907" s="8" t="s">
        <v>40901</v>
      </c>
      <c r="AB2907" s="8" t="s">
        <v>40902</v>
      </c>
    </row>
    <row r="2908" spans="1:28" x14ac:dyDescent="0.2">
      <c r="A2908" s="8" t="s">
        <v>40903</v>
      </c>
      <c r="B2908" s="8" t="s">
        <v>40904</v>
      </c>
      <c r="C2908" s="8" t="s">
        <v>45743</v>
      </c>
      <c r="D2908" s="8" t="s">
        <v>45744</v>
      </c>
      <c r="E2908" s="8" t="s">
        <v>76</v>
      </c>
      <c r="F2908" s="8" t="s">
        <v>65</v>
      </c>
      <c r="G2908" s="8" t="s">
        <v>76</v>
      </c>
      <c r="H2908" s="8" t="s">
        <v>65</v>
      </c>
      <c r="I2908" s="8" t="s">
        <v>40882</v>
      </c>
      <c r="J2908" s="8" t="s">
        <v>28</v>
      </c>
      <c r="K2908" s="8" t="s">
        <v>773</v>
      </c>
      <c r="L2908" s="8" t="s">
        <v>319</v>
      </c>
      <c r="M2908" s="8" t="s">
        <v>2028</v>
      </c>
      <c r="N2908" s="8" t="s">
        <v>10716</v>
      </c>
      <c r="O2908" s="8" t="s">
        <v>29842</v>
      </c>
      <c r="P2908" s="8" t="s">
        <v>45787</v>
      </c>
      <c r="Q2908" s="8" t="s">
        <v>40883</v>
      </c>
      <c r="R2908" s="8" t="s">
        <v>40884</v>
      </c>
      <c r="S2908" s="17" t="s">
        <v>40885</v>
      </c>
      <c r="T2908" s="18">
        <v>43014</v>
      </c>
      <c r="U2908" s="8">
        <v>0.25</v>
      </c>
      <c r="V2908" s="8">
        <v>0.66666666666666663</v>
      </c>
      <c r="W2908" s="8" t="s">
        <v>792</v>
      </c>
      <c r="X2908" s="8" t="s">
        <v>40905</v>
      </c>
      <c r="Y2908" s="8" t="s">
        <v>13278</v>
      </c>
      <c r="Z2908" s="17"/>
      <c r="AA2908" s="8" t="s">
        <v>40906</v>
      </c>
      <c r="AB2908" s="8" t="s">
        <v>40907</v>
      </c>
    </row>
    <row r="2909" spans="1:28" x14ac:dyDescent="0.2">
      <c r="A2909" s="8" t="s">
        <v>40913</v>
      </c>
      <c r="B2909" s="8" t="s">
        <v>40914</v>
      </c>
      <c r="C2909" s="8" t="s">
        <v>45743</v>
      </c>
      <c r="D2909" s="8" t="s">
        <v>45744</v>
      </c>
      <c r="E2909" s="8" t="s">
        <v>335</v>
      </c>
      <c r="F2909" s="8" t="s">
        <v>65</v>
      </c>
      <c r="G2909" s="8" t="s">
        <v>335</v>
      </c>
      <c r="H2909" s="8" t="s">
        <v>65</v>
      </c>
      <c r="I2909" s="8" t="s">
        <v>40882</v>
      </c>
      <c r="J2909" s="8" t="s">
        <v>28</v>
      </c>
      <c r="K2909" s="8" t="s">
        <v>773</v>
      </c>
      <c r="L2909" s="8" t="s">
        <v>336</v>
      </c>
      <c r="M2909" s="8" t="s">
        <v>337</v>
      </c>
      <c r="N2909" s="8" t="s">
        <v>10716</v>
      </c>
      <c r="O2909" s="8" t="s">
        <v>29842</v>
      </c>
      <c r="P2909" s="8" t="s">
        <v>45787</v>
      </c>
      <c r="Q2909" s="8" t="s">
        <v>40883</v>
      </c>
      <c r="R2909" s="8" t="s">
        <v>40884</v>
      </c>
      <c r="S2909" s="17" t="s">
        <v>40885</v>
      </c>
      <c r="T2909" s="18">
        <v>43017</v>
      </c>
      <c r="U2909" s="8">
        <v>0.25</v>
      </c>
      <c r="V2909" s="8">
        <v>0.75</v>
      </c>
      <c r="W2909" s="8" t="s">
        <v>40</v>
      </c>
      <c r="X2909" s="8" t="s">
        <v>40905</v>
      </c>
      <c r="Y2909" s="8" t="s">
        <v>40910</v>
      </c>
      <c r="Z2909" s="17"/>
      <c r="AA2909" s="8" t="s">
        <v>40915</v>
      </c>
      <c r="AB2909" s="8" t="s">
        <v>40916</v>
      </c>
    </row>
    <row r="2910" spans="1:28" x14ac:dyDescent="0.2">
      <c r="A2910" s="8" t="s">
        <v>40908</v>
      </c>
      <c r="B2910" s="8" t="s">
        <v>40909</v>
      </c>
      <c r="C2910" s="8" t="s">
        <v>45743</v>
      </c>
      <c r="D2910" s="8" t="s">
        <v>45744</v>
      </c>
      <c r="E2910" s="8" t="s">
        <v>345</v>
      </c>
      <c r="F2910" s="8" t="s">
        <v>65</v>
      </c>
      <c r="G2910" s="8" t="s">
        <v>345</v>
      </c>
      <c r="H2910" s="8" t="s">
        <v>65</v>
      </c>
      <c r="I2910" s="8" t="s">
        <v>40882</v>
      </c>
      <c r="J2910" s="8" t="s">
        <v>28</v>
      </c>
      <c r="K2910" s="8" t="s">
        <v>773</v>
      </c>
      <c r="L2910" s="8" t="s">
        <v>346</v>
      </c>
      <c r="M2910" s="8" t="s">
        <v>347</v>
      </c>
      <c r="N2910" s="8" t="s">
        <v>10716</v>
      </c>
      <c r="O2910" s="8" t="s">
        <v>29842</v>
      </c>
      <c r="P2910" s="8" t="s">
        <v>45787</v>
      </c>
      <c r="Q2910" s="8" t="s">
        <v>40883</v>
      </c>
      <c r="R2910" s="8" t="s">
        <v>40884</v>
      </c>
      <c r="S2910" s="17" t="s">
        <v>40885</v>
      </c>
      <c r="T2910" s="18">
        <v>43018</v>
      </c>
      <c r="U2910" s="8">
        <v>0.25</v>
      </c>
      <c r="V2910" s="8">
        <v>0.75</v>
      </c>
      <c r="W2910" s="8" t="s">
        <v>40</v>
      </c>
      <c r="X2910" s="8" t="s">
        <v>40905</v>
      </c>
      <c r="Y2910" s="8" t="s">
        <v>40910</v>
      </c>
      <c r="Z2910" s="17"/>
      <c r="AA2910" s="8" t="s">
        <v>40911</v>
      </c>
      <c r="AB2910" s="8" t="s">
        <v>40912</v>
      </c>
    </row>
    <row r="2911" spans="1:28" x14ac:dyDescent="0.2">
      <c r="A2911" s="8" t="s">
        <v>40917</v>
      </c>
      <c r="B2911" s="8" t="s">
        <v>40918</v>
      </c>
      <c r="C2911" s="8" t="s">
        <v>45743</v>
      </c>
      <c r="D2911" s="8" t="s">
        <v>45744</v>
      </c>
      <c r="E2911" s="8" t="s">
        <v>134</v>
      </c>
      <c r="F2911" s="8" t="s">
        <v>133</v>
      </c>
      <c r="G2911" s="8" t="s">
        <v>134</v>
      </c>
      <c r="H2911" s="8" t="s">
        <v>133</v>
      </c>
      <c r="I2911" s="8" t="s">
        <v>40882</v>
      </c>
      <c r="J2911" s="8" t="s">
        <v>28</v>
      </c>
      <c r="K2911" s="8" t="s">
        <v>773</v>
      </c>
      <c r="L2911" s="8" t="s">
        <v>2047</v>
      </c>
      <c r="M2911" s="8" t="s">
        <v>12034</v>
      </c>
      <c r="N2911" s="8" t="s">
        <v>10716</v>
      </c>
      <c r="O2911" s="8" t="s">
        <v>29842</v>
      </c>
      <c r="P2911" s="8" t="s">
        <v>45787</v>
      </c>
      <c r="Q2911" s="8" t="s">
        <v>40883</v>
      </c>
      <c r="R2911" s="8" t="s">
        <v>40884</v>
      </c>
      <c r="S2911" s="17" t="s">
        <v>40885</v>
      </c>
      <c r="T2911" s="18">
        <v>43026</v>
      </c>
      <c r="U2911" s="8">
        <v>0.25</v>
      </c>
      <c r="V2911" s="8">
        <v>0.70833333333333337</v>
      </c>
      <c r="W2911" s="8" t="s">
        <v>762</v>
      </c>
      <c r="X2911" s="8" t="s">
        <v>40919</v>
      </c>
      <c r="Y2911" s="8" t="s">
        <v>40920</v>
      </c>
      <c r="Z2911" s="17"/>
      <c r="AA2911" s="8" t="s">
        <v>40921</v>
      </c>
      <c r="AB2911" s="8" t="s">
        <v>40922</v>
      </c>
    </row>
    <row r="2912" spans="1:28" x14ac:dyDescent="0.2">
      <c r="A2912" s="8" t="s">
        <v>40923</v>
      </c>
      <c r="B2912" s="8" t="s">
        <v>40924</v>
      </c>
      <c r="C2912" s="8" t="s">
        <v>45743</v>
      </c>
      <c r="D2912" s="8" t="s">
        <v>45744</v>
      </c>
      <c r="E2912" s="8" t="s">
        <v>144</v>
      </c>
      <c r="F2912" s="8" t="s">
        <v>133</v>
      </c>
      <c r="G2912" s="8" t="s">
        <v>144</v>
      </c>
      <c r="H2912" s="8" t="s">
        <v>133</v>
      </c>
      <c r="I2912" s="8" t="s">
        <v>40882</v>
      </c>
      <c r="J2912" s="8" t="s">
        <v>28</v>
      </c>
      <c r="K2912" s="8" t="s">
        <v>773</v>
      </c>
      <c r="L2912" s="8" t="s">
        <v>2054</v>
      </c>
      <c r="M2912" s="8" t="s">
        <v>17963</v>
      </c>
      <c r="N2912" s="8" t="s">
        <v>10716</v>
      </c>
      <c r="O2912" s="8" t="s">
        <v>29842</v>
      </c>
      <c r="P2912" s="8" t="s">
        <v>45787</v>
      </c>
      <c r="Q2912" s="8" t="s">
        <v>40883</v>
      </c>
      <c r="R2912" s="8" t="s">
        <v>40884</v>
      </c>
      <c r="S2912" s="17" t="s">
        <v>40885</v>
      </c>
      <c r="T2912" s="18">
        <v>43027</v>
      </c>
      <c r="U2912" s="8">
        <v>0.25</v>
      </c>
      <c r="V2912" s="8">
        <v>0.70833333333333337</v>
      </c>
      <c r="W2912" s="8" t="s">
        <v>762</v>
      </c>
      <c r="X2912" s="8" t="s">
        <v>40925</v>
      </c>
      <c r="Y2912" s="8" t="s">
        <v>40926</v>
      </c>
      <c r="Z2912" s="17"/>
      <c r="AA2912" s="8" t="s">
        <v>40927</v>
      </c>
      <c r="AB2912" s="8" t="s">
        <v>40928</v>
      </c>
    </row>
    <row r="2913" spans="1:28" x14ac:dyDescent="0.2">
      <c r="A2913" s="8" t="s">
        <v>40929</v>
      </c>
      <c r="B2913" s="8" t="s">
        <v>40930</v>
      </c>
      <c r="C2913" s="8" t="s">
        <v>45743</v>
      </c>
      <c r="D2913" s="8" t="s">
        <v>45744</v>
      </c>
      <c r="E2913" s="8" t="s">
        <v>174</v>
      </c>
      <c r="F2913" s="8" t="s">
        <v>133</v>
      </c>
      <c r="G2913" s="8" t="s">
        <v>174</v>
      </c>
      <c r="H2913" s="8" t="s">
        <v>133</v>
      </c>
      <c r="I2913" s="8" t="s">
        <v>40882</v>
      </c>
      <c r="J2913" s="8" t="s">
        <v>28</v>
      </c>
      <c r="K2913" s="8" t="s">
        <v>773</v>
      </c>
      <c r="L2913" s="8" t="s">
        <v>2061</v>
      </c>
      <c r="M2913" s="8" t="s">
        <v>2062</v>
      </c>
      <c r="N2913" s="8" t="s">
        <v>10716</v>
      </c>
      <c r="O2913" s="8" t="s">
        <v>29842</v>
      </c>
      <c r="P2913" s="8" t="s">
        <v>45787</v>
      </c>
      <c r="Q2913" s="8" t="s">
        <v>40883</v>
      </c>
      <c r="R2913" s="8" t="s">
        <v>40884</v>
      </c>
      <c r="S2913" s="17" t="s">
        <v>40885</v>
      </c>
      <c r="T2913" s="18">
        <v>43028</v>
      </c>
      <c r="U2913" s="8">
        <v>0.25</v>
      </c>
      <c r="V2913" s="8">
        <v>0.58333333333333337</v>
      </c>
      <c r="W2913" s="8" t="s">
        <v>486</v>
      </c>
      <c r="X2913" s="8" t="s">
        <v>40931</v>
      </c>
      <c r="Y2913" s="8" t="s">
        <v>40932</v>
      </c>
      <c r="Z2913" s="17"/>
      <c r="AA2913" s="8" t="s">
        <v>40933</v>
      </c>
      <c r="AB2913" s="8" t="s">
        <v>40934</v>
      </c>
    </row>
    <row r="2914" spans="1:28" x14ac:dyDescent="0.2">
      <c r="A2914" s="8" t="s">
        <v>40935</v>
      </c>
      <c r="B2914" s="8" t="s">
        <v>40936</v>
      </c>
      <c r="C2914" s="8" t="s">
        <v>45743</v>
      </c>
      <c r="D2914" s="8" t="s">
        <v>45744</v>
      </c>
      <c r="E2914" s="8" t="s">
        <v>154</v>
      </c>
      <c r="F2914" s="8" t="s">
        <v>133</v>
      </c>
      <c r="G2914" s="8" t="s">
        <v>154</v>
      </c>
      <c r="H2914" s="8" t="s">
        <v>133</v>
      </c>
      <c r="I2914" s="8" t="s">
        <v>40882</v>
      </c>
      <c r="J2914" s="8" t="s">
        <v>28</v>
      </c>
      <c r="K2914" s="8" t="s">
        <v>773</v>
      </c>
      <c r="L2914" s="8" t="s">
        <v>2068</v>
      </c>
      <c r="M2914" s="8" t="s">
        <v>13116</v>
      </c>
      <c r="N2914" s="8" t="s">
        <v>10716</v>
      </c>
      <c r="O2914" s="8" t="s">
        <v>29842</v>
      </c>
      <c r="P2914" s="8" t="s">
        <v>45787</v>
      </c>
      <c r="Q2914" s="8" t="s">
        <v>40883</v>
      </c>
      <c r="R2914" s="8" t="s">
        <v>40884</v>
      </c>
      <c r="S2914" s="17" t="s">
        <v>40885</v>
      </c>
      <c r="T2914" s="18">
        <v>43031</v>
      </c>
      <c r="U2914" s="8">
        <v>0.25</v>
      </c>
      <c r="V2914" s="8">
        <v>0.70833333333333337</v>
      </c>
      <c r="W2914" s="8" t="s">
        <v>762</v>
      </c>
      <c r="X2914" s="8" t="s">
        <v>40937</v>
      </c>
      <c r="Y2914" s="8" t="s">
        <v>40938</v>
      </c>
      <c r="Z2914" s="17"/>
      <c r="AA2914" s="8" t="s">
        <v>40939</v>
      </c>
      <c r="AB2914" s="8" t="s">
        <v>40940</v>
      </c>
    </row>
    <row r="2915" spans="1:28" x14ac:dyDescent="0.2">
      <c r="A2915" s="8" t="s">
        <v>40961</v>
      </c>
      <c r="B2915" s="8" t="s">
        <v>40962</v>
      </c>
      <c r="C2915" s="8" t="s">
        <v>45743</v>
      </c>
      <c r="D2915" s="8" t="s">
        <v>45744</v>
      </c>
      <c r="E2915" s="8" t="s">
        <v>164</v>
      </c>
      <c r="F2915" s="8" t="s">
        <v>133</v>
      </c>
      <c r="G2915" s="8" t="s">
        <v>164</v>
      </c>
      <c r="H2915" s="8" t="s">
        <v>133</v>
      </c>
      <c r="I2915" s="8" t="s">
        <v>40882</v>
      </c>
      <c r="J2915" s="8" t="s">
        <v>28</v>
      </c>
      <c r="K2915" s="8" t="s">
        <v>773</v>
      </c>
      <c r="L2915" s="8" t="s">
        <v>2073</v>
      </c>
      <c r="M2915" s="8" t="s">
        <v>13123</v>
      </c>
      <c r="N2915" s="8" t="s">
        <v>10716</v>
      </c>
      <c r="O2915" s="8" t="s">
        <v>29842</v>
      </c>
      <c r="P2915" s="8" t="s">
        <v>45787</v>
      </c>
      <c r="Q2915" s="8" t="s">
        <v>40883</v>
      </c>
      <c r="R2915" s="8" t="s">
        <v>40884</v>
      </c>
      <c r="S2915" s="17" t="s">
        <v>40885</v>
      </c>
      <c r="T2915" s="18">
        <v>43032</v>
      </c>
      <c r="U2915" s="8">
        <v>0.25</v>
      </c>
      <c r="V2915" s="8">
        <v>0.70833333333333337</v>
      </c>
      <c r="W2915" s="8" t="s">
        <v>762</v>
      </c>
      <c r="X2915" s="8" t="s">
        <v>40943</v>
      </c>
      <c r="Y2915" s="8" t="s">
        <v>10783</v>
      </c>
      <c r="Z2915" s="17"/>
      <c r="AA2915" s="8" t="s">
        <v>40963</v>
      </c>
      <c r="AB2915" s="8" t="s">
        <v>40964</v>
      </c>
    </row>
    <row r="2916" spans="1:28" x14ac:dyDescent="0.2">
      <c r="A2916" s="8" t="s">
        <v>40941</v>
      </c>
      <c r="B2916" s="8" t="s">
        <v>40942</v>
      </c>
      <c r="C2916" s="8" t="s">
        <v>45743</v>
      </c>
      <c r="D2916" s="8" t="s">
        <v>45744</v>
      </c>
      <c r="E2916" s="8" t="s">
        <v>205</v>
      </c>
      <c r="F2916" s="8" t="s">
        <v>204</v>
      </c>
      <c r="G2916" s="8" t="s">
        <v>205</v>
      </c>
      <c r="H2916" s="8" t="s">
        <v>204</v>
      </c>
      <c r="I2916" s="8" t="s">
        <v>40882</v>
      </c>
      <c r="J2916" s="8" t="s">
        <v>28</v>
      </c>
      <c r="K2916" s="8" t="s">
        <v>773</v>
      </c>
      <c r="L2916" s="8" t="s">
        <v>427</v>
      </c>
      <c r="M2916" s="8" t="s">
        <v>2079</v>
      </c>
      <c r="N2916" s="8" t="s">
        <v>10716</v>
      </c>
      <c r="O2916" s="8" t="s">
        <v>29842</v>
      </c>
      <c r="P2916" s="8" t="s">
        <v>45787</v>
      </c>
      <c r="Q2916" s="8" t="s">
        <v>40883</v>
      </c>
      <c r="R2916" s="8" t="s">
        <v>40884</v>
      </c>
      <c r="S2916" s="17" t="s">
        <v>40885</v>
      </c>
      <c r="T2916" s="18">
        <v>43033</v>
      </c>
      <c r="U2916" s="8">
        <v>0.25</v>
      </c>
      <c r="V2916" s="8">
        <v>0.70833333333333337</v>
      </c>
      <c r="W2916" s="8" t="s">
        <v>762</v>
      </c>
      <c r="X2916" s="8" t="s">
        <v>40943</v>
      </c>
      <c r="Y2916" s="8" t="s">
        <v>10783</v>
      </c>
      <c r="Z2916" s="17"/>
      <c r="AA2916" s="8" t="s">
        <v>40944</v>
      </c>
      <c r="AB2916" s="8" t="s">
        <v>40945</v>
      </c>
    </row>
    <row r="2917" spans="1:28" x14ac:dyDescent="0.2">
      <c r="A2917" s="8" t="s">
        <v>40946</v>
      </c>
      <c r="B2917" s="8" t="s">
        <v>40947</v>
      </c>
      <c r="C2917" s="8" t="s">
        <v>45743</v>
      </c>
      <c r="D2917" s="8" t="s">
        <v>45744</v>
      </c>
      <c r="E2917" s="8" t="s">
        <v>215</v>
      </c>
      <c r="F2917" s="8" t="s">
        <v>204</v>
      </c>
      <c r="G2917" s="8" t="s">
        <v>215</v>
      </c>
      <c r="H2917" s="8" t="s">
        <v>204</v>
      </c>
      <c r="I2917" s="8" t="s">
        <v>40882</v>
      </c>
      <c r="J2917" s="8" t="s">
        <v>28</v>
      </c>
      <c r="K2917" s="8" t="s">
        <v>773</v>
      </c>
      <c r="L2917" s="8" t="s">
        <v>436</v>
      </c>
      <c r="M2917" s="8" t="s">
        <v>2085</v>
      </c>
      <c r="N2917" s="8" t="s">
        <v>10716</v>
      </c>
      <c r="O2917" s="8" t="s">
        <v>29842</v>
      </c>
      <c r="P2917" s="8" t="s">
        <v>45787</v>
      </c>
      <c r="Q2917" s="8" t="s">
        <v>40883</v>
      </c>
      <c r="R2917" s="8" t="s">
        <v>40884</v>
      </c>
      <c r="S2917" s="17" t="s">
        <v>40885</v>
      </c>
      <c r="T2917" s="18">
        <v>43034</v>
      </c>
      <c r="U2917" s="8">
        <v>0.25</v>
      </c>
      <c r="V2917" s="8">
        <v>0.70833333333333337</v>
      </c>
      <c r="W2917" s="8" t="s">
        <v>762</v>
      </c>
      <c r="X2917" s="8" t="s">
        <v>40943</v>
      </c>
      <c r="Y2917" s="8" t="s">
        <v>10783</v>
      </c>
      <c r="Z2917" s="17"/>
      <c r="AA2917" s="8" t="s">
        <v>40948</v>
      </c>
      <c r="AB2917" s="8" t="s">
        <v>40949</v>
      </c>
    </row>
    <row r="2918" spans="1:28" x14ac:dyDescent="0.2">
      <c r="A2918" s="8" t="s">
        <v>40950</v>
      </c>
      <c r="B2918" s="8" t="s">
        <v>40951</v>
      </c>
      <c r="C2918" s="8" t="s">
        <v>45743</v>
      </c>
      <c r="D2918" s="8" t="s">
        <v>45744</v>
      </c>
      <c r="E2918" s="8" t="s">
        <v>225</v>
      </c>
      <c r="F2918" s="8" t="s">
        <v>204</v>
      </c>
      <c r="G2918" s="8" t="s">
        <v>225</v>
      </c>
      <c r="H2918" s="8" t="s">
        <v>204</v>
      </c>
      <c r="I2918" s="8" t="s">
        <v>40882</v>
      </c>
      <c r="J2918" s="8" t="s">
        <v>28</v>
      </c>
      <c r="K2918" s="8" t="s">
        <v>773</v>
      </c>
      <c r="L2918" s="8" t="s">
        <v>445</v>
      </c>
      <c r="M2918" s="8" t="s">
        <v>2090</v>
      </c>
      <c r="N2918" s="8" t="s">
        <v>10716</v>
      </c>
      <c r="O2918" s="8" t="s">
        <v>29842</v>
      </c>
      <c r="P2918" s="8" t="s">
        <v>45787</v>
      </c>
      <c r="Q2918" s="8" t="s">
        <v>40883</v>
      </c>
      <c r="R2918" s="8" t="s">
        <v>40884</v>
      </c>
      <c r="S2918" s="17" t="s">
        <v>40885</v>
      </c>
      <c r="T2918" s="18">
        <v>43035</v>
      </c>
      <c r="U2918" s="8">
        <v>0.25</v>
      </c>
      <c r="V2918" s="8">
        <v>0.58333333333333337</v>
      </c>
      <c r="W2918" s="8" t="s">
        <v>486</v>
      </c>
      <c r="X2918" s="8" t="s">
        <v>40943</v>
      </c>
      <c r="Y2918" s="8" t="s">
        <v>10783</v>
      </c>
      <c r="Z2918" s="17"/>
      <c r="AA2918" s="8" t="s">
        <v>40952</v>
      </c>
      <c r="AB2918" s="8"/>
    </row>
    <row r="2919" spans="1:28" x14ac:dyDescent="0.2">
      <c r="A2919" s="8" t="s">
        <v>40953</v>
      </c>
      <c r="B2919" s="8" t="s">
        <v>40954</v>
      </c>
      <c r="C2919" s="8" t="s">
        <v>45743</v>
      </c>
      <c r="D2919" s="8" t="s">
        <v>45744</v>
      </c>
      <c r="E2919" s="8" t="s">
        <v>470</v>
      </c>
      <c r="F2919" s="8" t="s">
        <v>204</v>
      </c>
      <c r="G2919" s="8" t="s">
        <v>470</v>
      </c>
      <c r="H2919" s="8" t="s">
        <v>204</v>
      </c>
      <c r="I2919" s="8" t="s">
        <v>40882</v>
      </c>
      <c r="J2919" s="8" t="s">
        <v>28</v>
      </c>
      <c r="K2919" s="8" t="s">
        <v>773</v>
      </c>
      <c r="L2919" s="8" t="s">
        <v>471</v>
      </c>
      <c r="M2919" s="8" t="s">
        <v>2096</v>
      </c>
      <c r="N2919" s="8" t="s">
        <v>10716</v>
      </c>
      <c r="O2919" s="8" t="s">
        <v>29842</v>
      </c>
      <c r="P2919" s="8" t="s">
        <v>45787</v>
      </c>
      <c r="Q2919" s="8" t="s">
        <v>40883</v>
      </c>
      <c r="R2919" s="8" t="s">
        <v>40884</v>
      </c>
      <c r="S2919" s="17" t="s">
        <v>40885</v>
      </c>
      <c r="T2919" s="18">
        <v>43038</v>
      </c>
      <c r="U2919" s="8">
        <v>0.25</v>
      </c>
      <c r="V2919" s="8">
        <v>0.70833333333333337</v>
      </c>
      <c r="W2919" s="8" t="s">
        <v>762</v>
      </c>
      <c r="X2919" s="8" t="s">
        <v>40943</v>
      </c>
      <c r="Y2919" s="8" t="s">
        <v>10783</v>
      </c>
      <c r="Z2919" s="17"/>
      <c r="AA2919" s="8" t="s">
        <v>40955</v>
      </c>
      <c r="AB2919" s="8" t="s">
        <v>40956</v>
      </c>
    </row>
    <row r="2920" spans="1:28" x14ac:dyDescent="0.2">
      <c r="A2920" s="8" t="s">
        <v>40957</v>
      </c>
      <c r="B2920" s="8" t="s">
        <v>40958</v>
      </c>
      <c r="C2920" s="8" t="s">
        <v>45743</v>
      </c>
      <c r="D2920" s="8" t="s">
        <v>45744</v>
      </c>
      <c r="E2920" s="8" t="s">
        <v>480</v>
      </c>
      <c r="F2920" s="8" t="s">
        <v>204</v>
      </c>
      <c r="G2920" s="8" t="s">
        <v>480</v>
      </c>
      <c r="H2920" s="8" t="s">
        <v>204</v>
      </c>
      <c r="I2920" s="8" t="s">
        <v>40882</v>
      </c>
      <c r="J2920" s="8" t="s">
        <v>28</v>
      </c>
      <c r="K2920" s="8" t="s">
        <v>773</v>
      </c>
      <c r="L2920" s="8" t="s">
        <v>481</v>
      </c>
      <c r="M2920" s="8" t="s">
        <v>2102</v>
      </c>
      <c r="N2920" s="8" t="s">
        <v>10716</v>
      </c>
      <c r="O2920" s="8" t="s">
        <v>29842</v>
      </c>
      <c r="P2920" s="8" t="s">
        <v>45787</v>
      </c>
      <c r="Q2920" s="8" t="s">
        <v>40883</v>
      </c>
      <c r="R2920" s="8" t="s">
        <v>40884</v>
      </c>
      <c r="S2920" s="17" t="s">
        <v>40885</v>
      </c>
      <c r="T2920" s="18">
        <v>43039</v>
      </c>
      <c r="U2920" s="8">
        <v>0.25</v>
      </c>
      <c r="V2920" s="8">
        <v>0.70833333333333337</v>
      </c>
      <c r="W2920" s="8" t="s">
        <v>762</v>
      </c>
      <c r="X2920" s="8" t="s">
        <v>40943</v>
      </c>
      <c r="Y2920" s="8" t="s">
        <v>10783</v>
      </c>
      <c r="Z2920" s="17"/>
      <c r="AA2920" s="8" t="s">
        <v>40959</v>
      </c>
      <c r="AB2920" s="8" t="s">
        <v>40960</v>
      </c>
    </row>
    <row r="2921" spans="1:28" x14ac:dyDescent="0.2">
      <c r="A2921" s="8" t="s">
        <v>41550</v>
      </c>
      <c r="B2921" s="8" t="s">
        <v>41551</v>
      </c>
      <c r="C2921" s="8" t="s">
        <v>45743</v>
      </c>
      <c r="D2921" s="8" t="s">
        <v>45744</v>
      </c>
      <c r="E2921" s="8" t="s">
        <v>46</v>
      </c>
      <c r="F2921" s="8" t="s">
        <v>27</v>
      </c>
      <c r="G2921" s="8" t="s">
        <v>46</v>
      </c>
      <c r="H2921" s="8" t="s">
        <v>27</v>
      </c>
      <c r="I2921" s="8" t="s">
        <v>41552</v>
      </c>
      <c r="J2921" s="8" t="s">
        <v>28</v>
      </c>
      <c r="K2921" s="8" t="s">
        <v>773</v>
      </c>
      <c r="L2921" s="8" t="s">
        <v>2000</v>
      </c>
      <c r="M2921" s="8" t="s">
        <v>6343</v>
      </c>
      <c r="N2921" s="8" t="s">
        <v>10716</v>
      </c>
      <c r="O2921" s="8" t="s">
        <v>29842</v>
      </c>
      <c r="P2921" s="8" t="s">
        <v>45787</v>
      </c>
      <c r="Q2921" s="8" t="s">
        <v>7031</v>
      </c>
      <c r="R2921" s="8" t="s">
        <v>41553</v>
      </c>
      <c r="S2921" s="17" t="s">
        <v>41554</v>
      </c>
      <c r="T2921" s="18">
        <v>43010</v>
      </c>
      <c r="U2921" s="8">
        <v>0.25</v>
      </c>
      <c r="V2921" s="8">
        <v>0.375</v>
      </c>
      <c r="W2921" s="8" t="s">
        <v>1283</v>
      </c>
      <c r="X2921" s="8" t="s">
        <v>41555</v>
      </c>
      <c r="Y2921" s="8" t="s">
        <v>45730</v>
      </c>
      <c r="Z2921" s="17" t="s">
        <v>41556</v>
      </c>
      <c r="AA2921" s="8" t="s">
        <v>41557</v>
      </c>
      <c r="AB2921" s="8" t="s">
        <v>41558</v>
      </c>
    </row>
    <row r="2922" spans="1:28" x14ac:dyDescent="0.2">
      <c r="A2922" s="8" t="s">
        <v>41559</v>
      </c>
      <c r="B2922" s="8" t="s">
        <v>41560</v>
      </c>
      <c r="C2922" s="8" t="s">
        <v>45743</v>
      </c>
      <c r="D2922" s="8" t="s">
        <v>45744</v>
      </c>
      <c r="E2922" s="8" t="s">
        <v>46</v>
      </c>
      <c r="F2922" s="8" t="s">
        <v>27</v>
      </c>
      <c r="G2922" s="8" t="s">
        <v>46</v>
      </c>
      <c r="H2922" s="8" t="s">
        <v>27</v>
      </c>
      <c r="I2922" s="8" t="s">
        <v>41552</v>
      </c>
      <c r="J2922" s="8" t="s">
        <v>28</v>
      </c>
      <c r="K2922" s="8" t="s">
        <v>773</v>
      </c>
      <c r="L2922" s="8" t="s">
        <v>6343</v>
      </c>
      <c r="M2922" s="8" t="s">
        <v>5238</v>
      </c>
      <c r="N2922" s="8" t="s">
        <v>10716</v>
      </c>
      <c r="O2922" s="8" t="s">
        <v>29842</v>
      </c>
      <c r="P2922" s="8" t="s">
        <v>45787</v>
      </c>
      <c r="Q2922" s="8" t="s">
        <v>7031</v>
      </c>
      <c r="R2922" s="8" t="s">
        <v>41553</v>
      </c>
      <c r="S2922" s="17" t="s">
        <v>41554</v>
      </c>
      <c r="T2922" s="18">
        <v>43010</v>
      </c>
      <c r="U2922" s="8">
        <v>0.375</v>
      </c>
      <c r="V2922" s="8">
        <v>0.5</v>
      </c>
      <c r="W2922" s="8" t="s">
        <v>1283</v>
      </c>
      <c r="X2922" s="8" t="s">
        <v>41561</v>
      </c>
      <c r="Y2922" s="8" t="s">
        <v>45730</v>
      </c>
      <c r="Z2922" s="17" t="s">
        <v>41562</v>
      </c>
      <c r="AA2922" s="8" t="s">
        <v>41563</v>
      </c>
      <c r="AB2922" s="8" t="s">
        <v>41564</v>
      </c>
    </row>
    <row r="2923" spans="1:28" x14ac:dyDescent="0.2">
      <c r="A2923" s="8" t="s">
        <v>41565</v>
      </c>
      <c r="B2923" s="8" t="s">
        <v>41566</v>
      </c>
      <c r="C2923" s="8" t="s">
        <v>45743</v>
      </c>
      <c r="D2923" s="8" t="s">
        <v>45744</v>
      </c>
      <c r="E2923" s="8" t="s">
        <v>46</v>
      </c>
      <c r="F2923" s="8" t="s">
        <v>27</v>
      </c>
      <c r="G2923" s="8" t="s">
        <v>46</v>
      </c>
      <c r="H2923" s="8" t="s">
        <v>27</v>
      </c>
      <c r="I2923" s="8" t="s">
        <v>41552</v>
      </c>
      <c r="J2923" s="8" t="s">
        <v>28</v>
      </c>
      <c r="K2923" s="8" t="s">
        <v>773</v>
      </c>
      <c r="L2923" s="8" t="s">
        <v>5238</v>
      </c>
      <c r="M2923" s="8" t="s">
        <v>2001</v>
      </c>
      <c r="N2923" s="8" t="s">
        <v>10716</v>
      </c>
      <c r="O2923" s="8" t="s">
        <v>29842</v>
      </c>
      <c r="P2923" s="8" t="s">
        <v>45787</v>
      </c>
      <c r="Q2923" s="8" t="s">
        <v>7031</v>
      </c>
      <c r="R2923" s="8" t="s">
        <v>41553</v>
      </c>
      <c r="S2923" s="17" t="s">
        <v>41554</v>
      </c>
      <c r="T2923" s="18">
        <v>43010</v>
      </c>
      <c r="U2923" s="8">
        <v>0.5</v>
      </c>
      <c r="V2923" s="8">
        <v>0.66666666666666663</v>
      </c>
      <c r="W2923" s="8" t="s">
        <v>739</v>
      </c>
      <c r="X2923" s="8" t="s">
        <v>41567</v>
      </c>
      <c r="Y2923" s="8" t="s">
        <v>45730</v>
      </c>
      <c r="Z2923" s="17" t="s">
        <v>41568</v>
      </c>
      <c r="AA2923" s="8" t="s">
        <v>41569</v>
      </c>
      <c r="AB2923" s="8" t="s">
        <v>41570</v>
      </c>
    </row>
    <row r="2924" spans="1:28" x14ac:dyDescent="0.2">
      <c r="A2924" s="8" t="s">
        <v>41571</v>
      </c>
      <c r="B2924" s="8" t="s">
        <v>41572</v>
      </c>
      <c r="C2924" s="8" t="s">
        <v>45743</v>
      </c>
      <c r="D2924" s="8" t="s">
        <v>45744</v>
      </c>
      <c r="E2924" s="8" t="s">
        <v>55</v>
      </c>
      <c r="F2924" s="8" t="s">
        <v>27</v>
      </c>
      <c r="G2924" s="8" t="s">
        <v>55</v>
      </c>
      <c r="H2924" s="8" t="s">
        <v>27</v>
      </c>
      <c r="I2924" s="8" t="s">
        <v>41552</v>
      </c>
      <c r="J2924" s="8" t="s">
        <v>28</v>
      </c>
      <c r="K2924" s="8" t="s">
        <v>773</v>
      </c>
      <c r="L2924" s="8" t="s">
        <v>2011</v>
      </c>
      <c r="M2924" s="8" t="s">
        <v>2012</v>
      </c>
      <c r="N2924" s="8" t="s">
        <v>10716</v>
      </c>
      <c r="O2924" s="8" t="s">
        <v>29842</v>
      </c>
      <c r="P2924" s="8" t="s">
        <v>45787</v>
      </c>
      <c r="Q2924" s="8" t="s">
        <v>7031</v>
      </c>
      <c r="R2924" s="8" t="s">
        <v>41553</v>
      </c>
      <c r="S2924" s="17" t="s">
        <v>41554</v>
      </c>
      <c r="T2924" s="18">
        <v>43011</v>
      </c>
      <c r="U2924" s="8">
        <v>0.25</v>
      </c>
      <c r="V2924" s="8">
        <v>0.66666666666666663</v>
      </c>
      <c r="W2924" s="8" t="s">
        <v>792</v>
      </c>
      <c r="X2924" s="8" t="s">
        <v>41573</v>
      </c>
      <c r="Y2924" s="8" t="s">
        <v>45730</v>
      </c>
      <c r="Z2924" s="17" t="s">
        <v>41574</v>
      </c>
      <c r="AA2924" s="8" t="s">
        <v>41575</v>
      </c>
      <c r="AB2924" s="8" t="s">
        <v>41576</v>
      </c>
    </row>
    <row r="2925" spans="1:28" x14ac:dyDescent="0.2">
      <c r="A2925" s="8" t="s">
        <v>41577</v>
      </c>
      <c r="B2925" s="8" t="s">
        <v>41578</v>
      </c>
      <c r="C2925" s="8" t="s">
        <v>45743</v>
      </c>
      <c r="D2925" s="8" t="s">
        <v>45744</v>
      </c>
      <c r="E2925" s="8" t="s">
        <v>362</v>
      </c>
      <c r="F2925" s="8" t="s">
        <v>112</v>
      </c>
      <c r="G2925" s="8" t="s">
        <v>362</v>
      </c>
      <c r="H2925" s="8" t="s">
        <v>112</v>
      </c>
      <c r="I2925" s="8" t="s">
        <v>41552</v>
      </c>
      <c r="J2925" s="8" t="s">
        <v>28</v>
      </c>
      <c r="K2925" s="8" t="s">
        <v>773</v>
      </c>
      <c r="L2925" s="8" t="s">
        <v>363</v>
      </c>
      <c r="M2925" s="8" t="s">
        <v>2959</v>
      </c>
      <c r="N2925" s="8" t="s">
        <v>10716</v>
      </c>
      <c r="O2925" s="8" t="s">
        <v>29842</v>
      </c>
      <c r="P2925" s="8" t="s">
        <v>45787</v>
      </c>
      <c r="Q2925" s="8" t="s">
        <v>7031</v>
      </c>
      <c r="R2925" s="8" t="s">
        <v>41553</v>
      </c>
      <c r="S2925" s="17" t="s">
        <v>41554</v>
      </c>
      <c r="T2925" s="18">
        <v>43019</v>
      </c>
      <c r="U2925" s="8">
        <v>0.25</v>
      </c>
      <c r="V2925" s="8">
        <v>0.41666666666666669</v>
      </c>
      <c r="W2925" s="8" t="s">
        <v>739</v>
      </c>
      <c r="X2925" s="8" t="s">
        <v>41579</v>
      </c>
      <c r="Y2925" s="8" t="s">
        <v>45730</v>
      </c>
      <c r="Z2925" s="17" t="s">
        <v>41580</v>
      </c>
      <c r="AA2925" s="8" t="s">
        <v>41581</v>
      </c>
      <c r="AB2925" s="8" t="s">
        <v>41582</v>
      </c>
    </row>
    <row r="2926" spans="1:28" x14ac:dyDescent="0.2">
      <c r="A2926" s="8" t="s">
        <v>41583</v>
      </c>
      <c r="B2926" s="8" t="s">
        <v>41584</v>
      </c>
      <c r="C2926" s="8" t="s">
        <v>45743</v>
      </c>
      <c r="D2926" s="8" t="s">
        <v>45744</v>
      </c>
      <c r="E2926" s="8" t="s">
        <v>362</v>
      </c>
      <c r="F2926" s="8" t="s">
        <v>112</v>
      </c>
      <c r="G2926" s="8" t="s">
        <v>362</v>
      </c>
      <c r="H2926" s="8" t="s">
        <v>112</v>
      </c>
      <c r="I2926" s="8" t="s">
        <v>41552</v>
      </c>
      <c r="J2926" s="8" t="s">
        <v>28</v>
      </c>
      <c r="K2926" s="8" t="s">
        <v>773</v>
      </c>
      <c r="L2926" s="8" t="s">
        <v>2959</v>
      </c>
      <c r="M2926" s="8" t="s">
        <v>8249</v>
      </c>
      <c r="N2926" s="8" t="s">
        <v>10716</v>
      </c>
      <c r="O2926" s="8" t="s">
        <v>29842</v>
      </c>
      <c r="P2926" s="8" t="s">
        <v>45787</v>
      </c>
      <c r="Q2926" s="8" t="s">
        <v>7031</v>
      </c>
      <c r="R2926" s="8" t="s">
        <v>41553</v>
      </c>
      <c r="S2926" s="17" t="s">
        <v>41554</v>
      </c>
      <c r="T2926" s="18">
        <v>43019</v>
      </c>
      <c r="U2926" s="8">
        <v>0.41666666666666669</v>
      </c>
      <c r="V2926" s="8">
        <v>0.66666666666666663</v>
      </c>
      <c r="W2926" s="8" t="s">
        <v>30</v>
      </c>
      <c r="X2926" s="8" t="s">
        <v>36943</v>
      </c>
      <c r="Y2926" s="8" t="s">
        <v>45730</v>
      </c>
      <c r="Z2926" s="17" t="s">
        <v>41585</v>
      </c>
      <c r="AA2926" s="8" t="s">
        <v>41586</v>
      </c>
      <c r="AB2926" s="8" t="s">
        <v>41587</v>
      </c>
    </row>
    <row r="2927" spans="1:28" x14ac:dyDescent="0.2">
      <c r="A2927" s="8" t="s">
        <v>41588</v>
      </c>
      <c r="B2927" s="8" t="s">
        <v>41589</v>
      </c>
      <c r="C2927" s="8" t="s">
        <v>45743</v>
      </c>
      <c r="D2927" s="8" t="s">
        <v>45744</v>
      </c>
      <c r="E2927" s="8" t="s">
        <v>372</v>
      </c>
      <c r="F2927" s="8" t="s">
        <v>112</v>
      </c>
      <c r="G2927" s="8" t="s">
        <v>372</v>
      </c>
      <c r="H2927" s="8" t="s">
        <v>112</v>
      </c>
      <c r="I2927" s="8" t="s">
        <v>41552</v>
      </c>
      <c r="J2927" s="8" t="s">
        <v>28</v>
      </c>
      <c r="K2927" s="8" t="s">
        <v>773</v>
      </c>
      <c r="L2927" s="8" t="s">
        <v>373</v>
      </c>
      <c r="M2927" s="8" t="s">
        <v>41590</v>
      </c>
      <c r="N2927" s="8" t="s">
        <v>10716</v>
      </c>
      <c r="O2927" s="8" t="s">
        <v>29842</v>
      </c>
      <c r="P2927" s="8" t="s">
        <v>45787</v>
      </c>
      <c r="Q2927" s="8" t="s">
        <v>7031</v>
      </c>
      <c r="R2927" s="8" t="s">
        <v>41553</v>
      </c>
      <c r="S2927" s="17" t="s">
        <v>41554</v>
      </c>
      <c r="T2927" s="18">
        <v>43020</v>
      </c>
      <c r="U2927" s="8">
        <v>0.25</v>
      </c>
      <c r="V2927" s="8">
        <v>0.35416666666666669</v>
      </c>
      <c r="W2927" s="8" t="s">
        <v>1387</v>
      </c>
      <c r="X2927" s="8" t="s">
        <v>36949</v>
      </c>
      <c r="Y2927" s="8" t="s">
        <v>45730</v>
      </c>
      <c r="Z2927" s="17" t="s">
        <v>41591</v>
      </c>
      <c r="AA2927" s="8" t="s">
        <v>41592</v>
      </c>
      <c r="AB2927" s="8" t="s">
        <v>41593</v>
      </c>
    </row>
    <row r="2928" spans="1:28" x14ac:dyDescent="0.2">
      <c r="A2928" s="8" t="s">
        <v>41594</v>
      </c>
      <c r="B2928" s="8" t="s">
        <v>41595</v>
      </c>
      <c r="C2928" s="8" t="s">
        <v>45743</v>
      </c>
      <c r="D2928" s="8" t="s">
        <v>45744</v>
      </c>
      <c r="E2928" s="8" t="s">
        <v>372</v>
      </c>
      <c r="F2928" s="8" t="s">
        <v>112</v>
      </c>
      <c r="G2928" s="8" t="s">
        <v>372</v>
      </c>
      <c r="H2928" s="8" t="s">
        <v>112</v>
      </c>
      <c r="I2928" s="8" t="s">
        <v>41552</v>
      </c>
      <c r="J2928" s="8" t="s">
        <v>28</v>
      </c>
      <c r="K2928" s="8" t="s">
        <v>773</v>
      </c>
      <c r="L2928" s="8" t="s">
        <v>41590</v>
      </c>
      <c r="M2928" s="8" t="s">
        <v>8281</v>
      </c>
      <c r="N2928" s="8" t="s">
        <v>10716</v>
      </c>
      <c r="O2928" s="8" t="s">
        <v>29842</v>
      </c>
      <c r="P2928" s="8" t="s">
        <v>45787</v>
      </c>
      <c r="Q2928" s="8" t="s">
        <v>7031</v>
      </c>
      <c r="R2928" s="8" t="s">
        <v>41553</v>
      </c>
      <c r="S2928" s="17" t="s">
        <v>41554</v>
      </c>
      <c r="T2928" s="18">
        <v>43020</v>
      </c>
      <c r="U2928" s="8">
        <v>0.35416666666666669</v>
      </c>
      <c r="V2928" s="8">
        <v>0.45833333333333331</v>
      </c>
      <c r="W2928" s="8" t="s">
        <v>1387</v>
      </c>
      <c r="X2928" s="8" t="s">
        <v>36955</v>
      </c>
      <c r="Y2928" s="8" t="s">
        <v>45730</v>
      </c>
      <c r="Z2928" s="17" t="s">
        <v>41596</v>
      </c>
      <c r="AA2928" s="8" t="s">
        <v>41597</v>
      </c>
      <c r="AB2928" s="8" t="s">
        <v>41598</v>
      </c>
    </row>
    <row r="2929" spans="1:28" x14ac:dyDescent="0.2">
      <c r="A2929" s="8" t="s">
        <v>41599</v>
      </c>
      <c r="B2929" s="8" t="s">
        <v>41600</v>
      </c>
      <c r="C2929" s="8" t="s">
        <v>45743</v>
      </c>
      <c r="D2929" s="8" t="s">
        <v>45744</v>
      </c>
      <c r="E2929" s="8" t="s">
        <v>372</v>
      </c>
      <c r="F2929" s="8" t="s">
        <v>112</v>
      </c>
      <c r="G2929" s="8" t="s">
        <v>372</v>
      </c>
      <c r="H2929" s="8" t="s">
        <v>112</v>
      </c>
      <c r="I2929" s="8" t="s">
        <v>41552</v>
      </c>
      <c r="J2929" s="8" t="s">
        <v>28</v>
      </c>
      <c r="K2929" s="8" t="s">
        <v>773</v>
      </c>
      <c r="L2929" s="8" t="s">
        <v>8281</v>
      </c>
      <c r="M2929" s="8" t="s">
        <v>41601</v>
      </c>
      <c r="N2929" s="8" t="s">
        <v>10716</v>
      </c>
      <c r="O2929" s="8" t="s">
        <v>29842</v>
      </c>
      <c r="P2929" s="8" t="s">
        <v>45787</v>
      </c>
      <c r="Q2929" s="8" t="s">
        <v>7031</v>
      </c>
      <c r="R2929" s="8" t="s">
        <v>41553</v>
      </c>
      <c r="S2929" s="17" t="s">
        <v>41554</v>
      </c>
      <c r="T2929" s="18">
        <v>43020</v>
      </c>
      <c r="U2929" s="8">
        <v>0.45833333333333331</v>
      </c>
      <c r="V2929" s="8">
        <v>0.5625</v>
      </c>
      <c r="W2929" s="8" t="s">
        <v>1387</v>
      </c>
      <c r="X2929" s="8" t="s">
        <v>41602</v>
      </c>
      <c r="Y2929" s="8" t="s">
        <v>45730</v>
      </c>
      <c r="Z2929" s="17" t="s">
        <v>41603</v>
      </c>
      <c r="AA2929" s="8" t="s">
        <v>41604</v>
      </c>
      <c r="AB2929" s="8" t="s">
        <v>41605</v>
      </c>
    </row>
    <row r="2930" spans="1:28" x14ac:dyDescent="0.2">
      <c r="A2930" s="8" t="s">
        <v>41606</v>
      </c>
      <c r="B2930" s="8" t="s">
        <v>41607</v>
      </c>
      <c r="C2930" s="8" t="s">
        <v>45743</v>
      </c>
      <c r="D2930" s="8" t="s">
        <v>45744</v>
      </c>
      <c r="E2930" s="8" t="s">
        <v>372</v>
      </c>
      <c r="F2930" s="8" t="s">
        <v>112</v>
      </c>
      <c r="G2930" s="8" t="s">
        <v>372</v>
      </c>
      <c r="H2930" s="8" t="s">
        <v>112</v>
      </c>
      <c r="I2930" s="8" t="s">
        <v>41552</v>
      </c>
      <c r="J2930" s="8" t="s">
        <v>28</v>
      </c>
      <c r="K2930" s="8" t="s">
        <v>773</v>
      </c>
      <c r="L2930" s="8" t="s">
        <v>41601</v>
      </c>
      <c r="M2930" s="8" t="s">
        <v>8300</v>
      </c>
      <c r="N2930" s="8" t="s">
        <v>10716</v>
      </c>
      <c r="O2930" s="8" t="s">
        <v>29842</v>
      </c>
      <c r="P2930" s="8" t="s">
        <v>45787</v>
      </c>
      <c r="Q2930" s="8" t="s">
        <v>7031</v>
      </c>
      <c r="R2930" s="8" t="s">
        <v>41553</v>
      </c>
      <c r="S2930" s="17" t="s">
        <v>41554</v>
      </c>
      <c r="T2930" s="18">
        <v>43020</v>
      </c>
      <c r="U2930" s="8">
        <v>0.5625</v>
      </c>
      <c r="V2930" s="8">
        <v>0.66666666666666663</v>
      </c>
      <c r="W2930" s="8" t="s">
        <v>1387</v>
      </c>
      <c r="X2930" s="8" t="s">
        <v>36961</v>
      </c>
      <c r="Y2930" s="8" t="s">
        <v>45730</v>
      </c>
      <c r="Z2930" s="17" t="s">
        <v>41608</v>
      </c>
      <c r="AA2930" s="8" t="s">
        <v>41609</v>
      </c>
      <c r="AB2930" s="8" t="s">
        <v>41610</v>
      </c>
    </row>
    <row r="2931" spans="1:28" x14ac:dyDescent="0.2">
      <c r="A2931" s="8" t="s">
        <v>41611</v>
      </c>
      <c r="B2931" s="8" t="s">
        <v>41612</v>
      </c>
      <c r="C2931" s="8" t="s">
        <v>45743</v>
      </c>
      <c r="D2931" s="8" t="s">
        <v>45744</v>
      </c>
      <c r="E2931" s="8" t="s">
        <v>382</v>
      </c>
      <c r="F2931" s="8" t="s">
        <v>112</v>
      </c>
      <c r="G2931" s="8" t="s">
        <v>382</v>
      </c>
      <c r="H2931" s="8" t="s">
        <v>112</v>
      </c>
      <c r="I2931" s="8" t="s">
        <v>41552</v>
      </c>
      <c r="J2931" s="8" t="s">
        <v>28</v>
      </c>
      <c r="K2931" s="8" t="s">
        <v>773</v>
      </c>
      <c r="L2931" s="8" t="s">
        <v>383</v>
      </c>
      <c r="M2931" s="8" t="s">
        <v>8311</v>
      </c>
      <c r="N2931" s="8" t="s">
        <v>10716</v>
      </c>
      <c r="O2931" s="8" t="s">
        <v>29842</v>
      </c>
      <c r="P2931" s="8" t="s">
        <v>45787</v>
      </c>
      <c r="Q2931" s="8" t="s">
        <v>7031</v>
      </c>
      <c r="R2931" s="8" t="s">
        <v>41553</v>
      </c>
      <c r="S2931" s="17" t="s">
        <v>41554</v>
      </c>
      <c r="T2931" s="18">
        <v>43021</v>
      </c>
      <c r="U2931" s="8">
        <v>0.25</v>
      </c>
      <c r="V2931" s="8">
        <v>0.33333333333333331</v>
      </c>
      <c r="W2931" s="8" t="s">
        <v>1100</v>
      </c>
      <c r="X2931" s="8" t="s">
        <v>41613</v>
      </c>
      <c r="Y2931" s="8" t="s">
        <v>45730</v>
      </c>
      <c r="Z2931" s="17" t="s">
        <v>41614</v>
      </c>
      <c r="AA2931" s="8" t="s">
        <v>41615</v>
      </c>
      <c r="AB2931" s="8" t="s">
        <v>41616</v>
      </c>
    </row>
    <row r="2932" spans="1:28" x14ac:dyDescent="0.2">
      <c r="A2932" s="8" t="s">
        <v>41617</v>
      </c>
      <c r="B2932" s="8" t="s">
        <v>41618</v>
      </c>
      <c r="C2932" s="8" t="s">
        <v>45743</v>
      </c>
      <c r="D2932" s="8" t="s">
        <v>45744</v>
      </c>
      <c r="E2932" s="8" t="s">
        <v>382</v>
      </c>
      <c r="F2932" s="8" t="s">
        <v>112</v>
      </c>
      <c r="G2932" s="8" t="s">
        <v>382</v>
      </c>
      <c r="H2932" s="8" t="s">
        <v>112</v>
      </c>
      <c r="I2932" s="8" t="s">
        <v>41552</v>
      </c>
      <c r="J2932" s="8" t="s">
        <v>28</v>
      </c>
      <c r="K2932" s="8" t="s">
        <v>773</v>
      </c>
      <c r="L2932" s="8" t="s">
        <v>8311</v>
      </c>
      <c r="M2932" s="8" t="s">
        <v>8323</v>
      </c>
      <c r="N2932" s="8" t="s">
        <v>10716</v>
      </c>
      <c r="O2932" s="8" t="s">
        <v>29842</v>
      </c>
      <c r="P2932" s="8" t="s">
        <v>45787</v>
      </c>
      <c r="Q2932" s="8" t="s">
        <v>7031</v>
      </c>
      <c r="R2932" s="8" t="s">
        <v>41553</v>
      </c>
      <c r="S2932" s="17" t="s">
        <v>41554</v>
      </c>
      <c r="T2932" s="18">
        <v>43021</v>
      </c>
      <c r="U2932" s="8">
        <v>0.33333333333333331</v>
      </c>
      <c r="V2932" s="8">
        <v>0.41666666666666669</v>
      </c>
      <c r="W2932" s="8" t="s">
        <v>1100</v>
      </c>
      <c r="X2932" s="8" t="s">
        <v>41619</v>
      </c>
      <c r="Y2932" s="8" t="s">
        <v>45730</v>
      </c>
      <c r="Z2932" s="17" t="s">
        <v>41620</v>
      </c>
      <c r="AA2932" s="8" t="s">
        <v>41621</v>
      </c>
      <c r="AB2932" s="8" t="s">
        <v>41622</v>
      </c>
    </row>
    <row r="2933" spans="1:28" x14ac:dyDescent="0.2">
      <c r="A2933" s="8" t="s">
        <v>41623</v>
      </c>
      <c r="B2933" s="8" t="s">
        <v>41624</v>
      </c>
      <c r="C2933" s="8" t="s">
        <v>45743</v>
      </c>
      <c r="D2933" s="8" t="s">
        <v>45744</v>
      </c>
      <c r="E2933" s="8" t="s">
        <v>382</v>
      </c>
      <c r="F2933" s="8" t="s">
        <v>112</v>
      </c>
      <c r="G2933" s="8" t="s">
        <v>382</v>
      </c>
      <c r="H2933" s="8" t="s">
        <v>112</v>
      </c>
      <c r="I2933" s="8" t="s">
        <v>41552</v>
      </c>
      <c r="J2933" s="8" t="s">
        <v>28</v>
      </c>
      <c r="K2933" s="8" t="s">
        <v>773</v>
      </c>
      <c r="L2933" s="8" t="s">
        <v>8323</v>
      </c>
      <c r="M2933" s="8" t="s">
        <v>8329</v>
      </c>
      <c r="N2933" s="8" t="s">
        <v>10716</v>
      </c>
      <c r="O2933" s="8" t="s">
        <v>29842</v>
      </c>
      <c r="P2933" s="8" t="s">
        <v>45787</v>
      </c>
      <c r="Q2933" s="8" t="s">
        <v>7031</v>
      </c>
      <c r="R2933" s="8" t="s">
        <v>41553</v>
      </c>
      <c r="S2933" s="17" t="s">
        <v>41554</v>
      </c>
      <c r="T2933" s="18">
        <v>43021</v>
      </c>
      <c r="U2933" s="8">
        <v>0.41666666666666669</v>
      </c>
      <c r="V2933" s="8">
        <v>0.5</v>
      </c>
      <c r="W2933" s="8" t="s">
        <v>1100</v>
      </c>
      <c r="X2933" s="8" t="s">
        <v>41625</v>
      </c>
      <c r="Y2933" s="8" t="s">
        <v>45730</v>
      </c>
      <c r="Z2933" s="17" t="s">
        <v>41626</v>
      </c>
      <c r="AA2933" s="8" t="s">
        <v>41627</v>
      </c>
      <c r="AB2933" s="8" t="s">
        <v>41628</v>
      </c>
    </row>
    <row r="2934" spans="1:28" x14ac:dyDescent="0.2">
      <c r="A2934" s="8" t="s">
        <v>41629</v>
      </c>
      <c r="B2934" s="8" t="s">
        <v>41630</v>
      </c>
      <c r="C2934" s="8" t="s">
        <v>45743</v>
      </c>
      <c r="D2934" s="8" t="s">
        <v>45744</v>
      </c>
      <c r="E2934" s="8" t="s">
        <v>382</v>
      </c>
      <c r="F2934" s="8" t="s">
        <v>112</v>
      </c>
      <c r="G2934" s="8" t="s">
        <v>382</v>
      </c>
      <c r="H2934" s="8" t="s">
        <v>112</v>
      </c>
      <c r="I2934" s="8" t="s">
        <v>41552</v>
      </c>
      <c r="J2934" s="8" t="s">
        <v>28</v>
      </c>
      <c r="K2934" s="8" t="s">
        <v>773</v>
      </c>
      <c r="L2934" s="8" t="s">
        <v>8329</v>
      </c>
      <c r="M2934" s="8" t="s">
        <v>8335</v>
      </c>
      <c r="N2934" s="8" t="s">
        <v>10716</v>
      </c>
      <c r="O2934" s="8" t="s">
        <v>29842</v>
      </c>
      <c r="P2934" s="8" t="s">
        <v>45787</v>
      </c>
      <c r="Q2934" s="8" t="s">
        <v>7031</v>
      </c>
      <c r="R2934" s="8" t="s">
        <v>41553</v>
      </c>
      <c r="S2934" s="17" t="s">
        <v>41554</v>
      </c>
      <c r="T2934" s="18">
        <v>43021</v>
      </c>
      <c r="U2934" s="8">
        <v>0.5</v>
      </c>
      <c r="V2934" s="8">
        <v>0.58333333333333337</v>
      </c>
      <c r="W2934" s="8" t="s">
        <v>1100</v>
      </c>
      <c r="X2934" s="8" t="s">
        <v>41631</v>
      </c>
      <c r="Y2934" s="8" t="s">
        <v>45730</v>
      </c>
      <c r="Z2934" s="17" t="s">
        <v>41632</v>
      </c>
      <c r="AA2934" s="8" t="s">
        <v>41633</v>
      </c>
      <c r="AB2934" s="8" t="s">
        <v>41634</v>
      </c>
    </row>
    <row r="2935" spans="1:28" x14ac:dyDescent="0.2">
      <c r="A2935" s="8" t="s">
        <v>41635</v>
      </c>
      <c r="B2935" s="8" t="s">
        <v>41636</v>
      </c>
      <c r="C2935" s="8" t="s">
        <v>45743</v>
      </c>
      <c r="D2935" s="8" t="s">
        <v>45744</v>
      </c>
      <c r="E2935" s="8" t="s">
        <v>113</v>
      </c>
      <c r="F2935" s="8" t="s">
        <v>112</v>
      </c>
      <c r="G2935" s="8" t="s">
        <v>113</v>
      </c>
      <c r="H2935" s="8" t="s">
        <v>112</v>
      </c>
      <c r="I2935" s="8" t="s">
        <v>41552</v>
      </c>
      <c r="J2935" s="8" t="s">
        <v>28</v>
      </c>
      <c r="K2935" s="8" t="s">
        <v>773</v>
      </c>
      <c r="L2935" s="8" t="s">
        <v>409</v>
      </c>
      <c r="M2935" s="8" t="s">
        <v>8347</v>
      </c>
      <c r="N2935" s="8" t="s">
        <v>10716</v>
      </c>
      <c r="O2935" s="8" t="s">
        <v>29842</v>
      </c>
      <c r="P2935" s="8" t="s">
        <v>45787</v>
      </c>
      <c r="Q2935" s="8" t="s">
        <v>7031</v>
      </c>
      <c r="R2935" s="8" t="s">
        <v>41553</v>
      </c>
      <c r="S2935" s="17" t="s">
        <v>41554</v>
      </c>
      <c r="T2935" s="18">
        <v>43024</v>
      </c>
      <c r="U2935" s="8">
        <v>0.25</v>
      </c>
      <c r="V2935" s="8">
        <v>0.45833333333333331</v>
      </c>
      <c r="W2935" s="8" t="s">
        <v>773</v>
      </c>
      <c r="X2935" s="8" t="s">
        <v>41637</v>
      </c>
      <c r="Y2935" s="8" t="s">
        <v>45730</v>
      </c>
      <c r="Z2935" s="17" t="s">
        <v>41638</v>
      </c>
      <c r="AA2935" s="8" t="s">
        <v>41639</v>
      </c>
      <c r="AB2935" s="8" t="s">
        <v>41640</v>
      </c>
    </row>
    <row r="2936" spans="1:28" x14ac:dyDescent="0.2">
      <c r="A2936" s="8" t="s">
        <v>41641</v>
      </c>
      <c r="B2936" s="8" t="s">
        <v>41642</v>
      </c>
      <c r="C2936" s="8" t="s">
        <v>45743</v>
      </c>
      <c r="D2936" s="8" t="s">
        <v>45744</v>
      </c>
      <c r="E2936" s="8" t="s">
        <v>113</v>
      </c>
      <c r="F2936" s="8" t="s">
        <v>112</v>
      </c>
      <c r="G2936" s="8" t="s">
        <v>113</v>
      </c>
      <c r="H2936" s="8" t="s">
        <v>112</v>
      </c>
      <c r="I2936" s="8" t="s">
        <v>41552</v>
      </c>
      <c r="J2936" s="8" t="s">
        <v>28</v>
      </c>
      <c r="K2936" s="8" t="s">
        <v>773</v>
      </c>
      <c r="L2936" s="8" t="s">
        <v>8347</v>
      </c>
      <c r="M2936" s="8" t="s">
        <v>759</v>
      </c>
      <c r="N2936" s="8" t="s">
        <v>10716</v>
      </c>
      <c r="O2936" s="8" t="s">
        <v>29842</v>
      </c>
      <c r="P2936" s="8" t="s">
        <v>45787</v>
      </c>
      <c r="Q2936" s="8" t="s">
        <v>7031</v>
      </c>
      <c r="R2936" s="8" t="s">
        <v>41553</v>
      </c>
      <c r="S2936" s="17" t="s">
        <v>41554</v>
      </c>
      <c r="T2936" s="18">
        <v>43024</v>
      </c>
      <c r="U2936" s="8">
        <v>0.45833333333333331</v>
      </c>
      <c r="V2936" s="8">
        <v>0.66666666666666663</v>
      </c>
      <c r="W2936" s="8" t="s">
        <v>773</v>
      </c>
      <c r="X2936" s="8" t="s">
        <v>41643</v>
      </c>
      <c r="Y2936" s="8" t="s">
        <v>45730</v>
      </c>
      <c r="Z2936" s="17" t="s">
        <v>41644</v>
      </c>
      <c r="AA2936" s="8" t="s">
        <v>41645</v>
      </c>
      <c r="AB2936" s="8" t="s">
        <v>41646</v>
      </c>
    </row>
    <row r="2937" spans="1:28" x14ac:dyDescent="0.2">
      <c r="A2937" s="8" t="s">
        <v>41647</v>
      </c>
      <c r="B2937" s="8" t="s">
        <v>41648</v>
      </c>
      <c r="C2937" s="8" t="s">
        <v>45743</v>
      </c>
      <c r="D2937" s="8" t="s">
        <v>45744</v>
      </c>
      <c r="E2937" s="8" t="s">
        <v>123</v>
      </c>
      <c r="F2937" s="8" t="s">
        <v>112</v>
      </c>
      <c r="G2937" s="8" t="s">
        <v>123</v>
      </c>
      <c r="H2937" s="8" t="s">
        <v>112</v>
      </c>
      <c r="I2937" s="8" t="s">
        <v>41552</v>
      </c>
      <c r="J2937" s="8" t="s">
        <v>28</v>
      </c>
      <c r="K2937" s="8" t="s">
        <v>773</v>
      </c>
      <c r="L2937" s="8" t="s">
        <v>418</v>
      </c>
      <c r="M2937" s="8" t="s">
        <v>22773</v>
      </c>
      <c r="N2937" s="8" t="s">
        <v>10716</v>
      </c>
      <c r="O2937" s="8" t="s">
        <v>29842</v>
      </c>
      <c r="P2937" s="8" t="s">
        <v>45787</v>
      </c>
      <c r="Q2937" s="8" t="s">
        <v>7031</v>
      </c>
      <c r="R2937" s="8" t="s">
        <v>41553</v>
      </c>
      <c r="S2937" s="17" t="s">
        <v>41554</v>
      </c>
      <c r="T2937" s="18">
        <v>43025</v>
      </c>
      <c r="U2937" s="8">
        <v>0.25</v>
      </c>
      <c r="V2937" s="8">
        <v>0.45833333333333331</v>
      </c>
      <c r="W2937" s="8" t="s">
        <v>773</v>
      </c>
      <c r="X2937" s="8" t="s">
        <v>41643</v>
      </c>
      <c r="Y2937" s="8" t="s">
        <v>45730</v>
      </c>
      <c r="Z2937" s="17" t="s">
        <v>41649</v>
      </c>
      <c r="AA2937" s="8" t="s">
        <v>41650</v>
      </c>
      <c r="AB2937" s="8" t="s">
        <v>41651</v>
      </c>
    </row>
    <row r="2938" spans="1:28" x14ac:dyDescent="0.2">
      <c r="A2938" s="8" t="s">
        <v>41652</v>
      </c>
      <c r="B2938" s="8" t="s">
        <v>41653</v>
      </c>
      <c r="C2938" s="8" t="s">
        <v>45743</v>
      </c>
      <c r="D2938" s="8" t="s">
        <v>45744</v>
      </c>
      <c r="E2938" s="8" t="s">
        <v>123</v>
      </c>
      <c r="F2938" s="8" t="s">
        <v>112</v>
      </c>
      <c r="G2938" s="8" t="s">
        <v>123</v>
      </c>
      <c r="H2938" s="8" t="s">
        <v>112</v>
      </c>
      <c r="I2938" s="8" t="s">
        <v>41552</v>
      </c>
      <c r="J2938" s="8" t="s">
        <v>28</v>
      </c>
      <c r="K2938" s="8" t="s">
        <v>773</v>
      </c>
      <c r="L2938" s="8" t="s">
        <v>22773</v>
      </c>
      <c r="M2938" s="8" t="s">
        <v>768</v>
      </c>
      <c r="N2938" s="8" t="s">
        <v>10716</v>
      </c>
      <c r="O2938" s="8" t="s">
        <v>29842</v>
      </c>
      <c r="P2938" s="8" t="s">
        <v>45787</v>
      </c>
      <c r="Q2938" s="8" t="s">
        <v>7031</v>
      </c>
      <c r="R2938" s="8" t="s">
        <v>41553</v>
      </c>
      <c r="S2938" s="17" t="s">
        <v>41554</v>
      </c>
      <c r="T2938" s="18">
        <v>43025</v>
      </c>
      <c r="U2938" s="8">
        <v>0.45833333333333331</v>
      </c>
      <c r="V2938" s="8">
        <v>0.66666666666666663</v>
      </c>
      <c r="W2938" s="8" t="s">
        <v>773</v>
      </c>
      <c r="X2938" s="8" t="s">
        <v>41654</v>
      </c>
      <c r="Y2938" s="8" t="s">
        <v>45730</v>
      </c>
      <c r="Z2938" s="17" t="s">
        <v>41655</v>
      </c>
      <c r="AA2938" s="8" t="s">
        <v>41656</v>
      </c>
      <c r="AB2938" s="8" t="s">
        <v>41657</v>
      </c>
    </row>
    <row r="2939" spans="1:28" x14ac:dyDescent="0.2">
      <c r="A2939" s="8" t="s">
        <v>41658</v>
      </c>
      <c r="B2939" s="8" t="s">
        <v>41659</v>
      </c>
      <c r="C2939" s="8" t="s">
        <v>45743</v>
      </c>
      <c r="D2939" s="8" t="s">
        <v>45744</v>
      </c>
      <c r="E2939" s="8" t="s">
        <v>134</v>
      </c>
      <c r="F2939" s="8" t="s">
        <v>133</v>
      </c>
      <c r="G2939" s="8" t="s">
        <v>134</v>
      </c>
      <c r="H2939" s="8" t="s">
        <v>133</v>
      </c>
      <c r="I2939" s="8" t="s">
        <v>41552</v>
      </c>
      <c r="J2939" s="8" t="s">
        <v>28</v>
      </c>
      <c r="K2939" s="8" t="s">
        <v>773</v>
      </c>
      <c r="L2939" s="8" t="s">
        <v>2047</v>
      </c>
      <c r="M2939" s="8" t="s">
        <v>14329</v>
      </c>
      <c r="N2939" s="8" t="s">
        <v>10716</v>
      </c>
      <c r="O2939" s="8" t="s">
        <v>29842</v>
      </c>
      <c r="P2939" s="8" t="s">
        <v>45787</v>
      </c>
      <c r="Q2939" s="8" t="s">
        <v>7031</v>
      </c>
      <c r="R2939" s="8" t="s">
        <v>41553</v>
      </c>
      <c r="S2939" s="17" t="s">
        <v>41554</v>
      </c>
      <c r="T2939" s="18">
        <v>43026</v>
      </c>
      <c r="U2939" s="8">
        <v>0.25</v>
      </c>
      <c r="V2939" s="8">
        <v>0.45833333333333331</v>
      </c>
      <c r="W2939" s="8" t="s">
        <v>773</v>
      </c>
      <c r="X2939" s="8" t="s">
        <v>41660</v>
      </c>
      <c r="Y2939" s="8" t="s">
        <v>45730</v>
      </c>
      <c r="Z2939" s="17" t="s">
        <v>41661</v>
      </c>
      <c r="AA2939" s="8" t="s">
        <v>41662</v>
      </c>
      <c r="AB2939" s="8" t="s">
        <v>41663</v>
      </c>
    </row>
    <row r="2940" spans="1:28" x14ac:dyDescent="0.2">
      <c r="A2940" s="8" t="s">
        <v>41664</v>
      </c>
      <c r="B2940" s="8" t="s">
        <v>41665</v>
      </c>
      <c r="C2940" s="8" t="s">
        <v>45743</v>
      </c>
      <c r="D2940" s="8" t="s">
        <v>45744</v>
      </c>
      <c r="E2940" s="8" t="s">
        <v>134</v>
      </c>
      <c r="F2940" s="8" t="s">
        <v>133</v>
      </c>
      <c r="G2940" s="8" t="s">
        <v>134</v>
      </c>
      <c r="H2940" s="8" t="s">
        <v>133</v>
      </c>
      <c r="I2940" s="8" t="s">
        <v>41552</v>
      </c>
      <c r="J2940" s="8" t="s">
        <v>28</v>
      </c>
      <c r="K2940" s="8" t="s">
        <v>773</v>
      </c>
      <c r="L2940" s="8" t="s">
        <v>14329</v>
      </c>
      <c r="M2940" s="8" t="s">
        <v>775</v>
      </c>
      <c r="N2940" s="8" t="s">
        <v>10716</v>
      </c>
      <c r="O2940" s="8" t="s">
        <v>29842</v>
      </c>
      <c r="P2940" s="8" t="s">
        <v>45787</v>
      </c>
      <c r="Q2940" s="8" t="s">
        <v>7031</v>
      </c>
      <c r="R2940" s="8" t="s">
        <v>41553</v>
      </c>
      <c r="S2940" s="17" t="s">
        <v>41554</v>
      </c>
      <c r="T2940" s="18">
        <v>43026</v>
      </c>
      <c r="U2940" s="8">
        <v>0.45833333333333331</v>
      </c>
      <c r="V2940" s="8">
        <v>0.66666666666666663</v>
      </c>
      <c r="W2940" s="8" t="s">
        <v>773</v>
      </c>
      <c r="X2940" s="8" t="s">
        <v>41666</v>
      </c>
      <c r="Y2940" s="8" t="s">
        <v>45730</v>
      </c>
      <c r="Z2940" s="17" t="s">
        <v>41667</v>
      </c>
      <c r="AA2940" s="8" t="s">
        <v>41668</v>
      </c>
      <c r="AB2940" s="8" t="s">
        <v>41669</v>
      </c>
    </row>
    <row r="2941" spans="1:28" x14ac:dyDescent="0.2">
      <c r="A2941" s="8" t="s">
        <v>41670</v>
      </c>
      <c r="B2941" s="8" t="s">
        <v>41671</v>
      </c>
      <c r="C2941" s="8" t="s">
        <v>45743</v>
      </c>
      <c r="D2941" s="8" t="s">
        <v>45744</v>
      </c>
      <c r="E2941" s="8" t="s">
        <v>144</v>
      </c>
      <c r="F2941" s="8" t="s">
        <v>133</v>
      </c>
      <c r="G2941" s="8" t="s">
        <v>144</v>
      </c>
      <c r="H2941" s="8" t="s">
        <v>133</v>
      </c>
      <c r="I2941" s="8" t="s">
        <v>41552</v>
      </c>
      <c r="J2941" s="8" t="s">
        <v>28</v>
      </c>
      <c r="K2941" s="8" t="s">
        <v>773</v>
      </c>
      <c r="L2941" s="8" t="s">
        <v>2054</v>
      </c>
      <c r="M2941" s="8" t="s">
        <v>14378</v>
      </c>
      <c r="N2941" s="8" t="s">
        <v>10716</v>
      </c>
      <c r="O2941" s="8" t="s">
        <v>29842</v>
      </c>
      <c r="P2941" s="8" t="s">
        <v>45787</v>
      </c>
      <c r="Q2941" s="8" t="s">
        <v>7031</v>
      </c>
      <c r="R2941" s="8" t="s">
        <v>41553</v>
      </c>
      <c r="S2941" s="17" t="s">
        <v>41554</v>
      </c>
      <c r="T2941" s="18">
        <v>43027</v>
      </c>
      <c r="U2941" s="8">
        <v>0.25</v>
      </c>
      <c r="V2941" s="8">
        <v>0.45833333333333331</v>
      </c>
      <c r="W2941" s="8" t="s">
        <v>773</v>
      </c>
      <c r="X2941" s="8" t="s">
        <v>41672</v>
      </c>
      <c r="Y2941" s="8" t="s">
        <v>45730</v>
      </c>
      <c r="Z2941" s="17" t="s">
        <v>41673</v>
      </c>
      <c r="AA2941" s="8" t="s">
        <v>41674</v>
      </c>
      <c r="AB2941" s="8" t="s">
        <v>41675</v>
      </c>
    </row>
    <row r="2942" spans="1:28" x14ac:dyDescent="0.2">
      <c r="A2942" s="8" t="s">
        <v>41676</v>
      </c>
      <c r="B2942" s="8" t="s">
        <v>41677</v>
      </c>
      <c r="C2942" s="8" t="s">
        <v>45743</v>
      </c>
      <c r="D2942" s="8" t="s">
        <v>45744</v>
      </c>
      <c r="E2942" s="8" t="s">
        <v>144</v>
      </c>
      <c r="F2942" s="8" t="s">
        <v>133</v>
      </c>
      <c r="G2942" s="8" t="s">
        <v>144</v>
      </c>
      <c r="H2942" s="8" t="s">
        <v>133</v>
      </c>
      <c r="I2942" s="8" t="s">
        <v>41552</v>
      </c>
      <c r="J2942" s="8" t="s">
        <v>28</v>
      </c>
      <c r="K2942" s="8" t="s">
        <v>773</v>
      </c>
      <c r="L2942" s="8" t="s">
        <v>14378</v>
      </c>
      <c r="M2942" s="8" t="s">
        <v>782</v>
      </c>
      <c r="N2942" s="8" t="s">
        <v>10716</v>
      </c>
      <c r="O2942" s="8" t="s">
        <v>29842</v>
      </c>
      <c r="P2942" s="8" t="s">
        <v>45787</v>
      </c>
      <c r="Q2942" s="8" t="s">
        <v>7031</v>
      </c>
      <c r="R2942" s="8" t="s">
        <v>41553</v>
      </c>
      <c r="S2942" s="17" t="s">
        <v>41554</v>
      </c>
      <c r="T2942" s="18">
        <v>43027</v>
      </c>
      <c r="U2942" s="8">
        <v>0.45833333333333331</v>
      </c>
      <c r="V2942" s="8">
        <v>0.66666666666666663</v>
      </c>
      <c r="W2942" s="8" t="s">
        <v>773</v>
      </c>
      <c r="X2942" s="8" t="s">
        <v>41643</v>
      </c>
      <c r="Y2942" s="8" t="s">
        <v>45730</v>
      </c>
      <c r="Z2942" s="17" t="s">
        <v>41678</v>
      </c>
      <c r="AA2942" s="8" t="s">
        <v>41679</v>
      </c>
      <c r="AB2942" s="8" t="s">
        <v>41680</v>
      </c>
    </row>
    <row r="2943" spans="1:28" x14ac:dyDescent="0.2">
      <c r="A2943" s="8" t="s">
        <v>41681</v>
      </c>
      <c r="B2943" s="8" t="s">
        <v>41682</v>
      </c>
      <c r="C2943" s="8" t="s">
        <v>45743</v>
      </c>
      <c r="D2943" s="8" t="s">
        <v>45744</v>
      </c>
      <c r="E2943" s="8" t="s">
        <v>174</v>
      </c>
      <c r="F2943" s="8" t="s">
        <v>133</v>
      </c>
      <c r="G2943" s="8" t="s">
        <v>174</v>
      </c>
      <c r="H2943" s="8" t="s">
        <v>133</v>
      </c>
      <c r="I2943" s="8" t="s">
        <v>41552</v>
      </c>
      <c r="J2943" s="8" t="s">
        <v>28</v>
      </c>
      <c r="K2943" s="8" t="s">
        <v>773</v>
      </c>
      <c r="L2943" s="8" t="s">
        <v>2061</v>
      </c>
      <c r="M2943" s="8" t="s">
        <v>5422</v>
      </c>
      <c r="N2943" s="8" t="s">
        <v>10716</v>
      </c>
      <c r="O2943" s="8" t="s">
        <v>29842</v>
      </c>
      <c r="P2943" s="8" t="s">
        <v>45787</v>
      </c>
      <c r="Q2943" s="8" t="s">
        <v>7031</v>
      </c>
      <c r="R2943" s="8" t="s">
        <v>41553</v>
      </c>
      <c r="S2943" s="17" t="s">
        <v>41554</v>
      </c>
      <c r="T2943" s="18">
        <v>43028</v>
      </c>
      <c r="U2943" s="8">
        <v>0.25</v>
      </c>
      <c r="V2943" s="8">
        <v>0.66666666666666663</v>
      </c>
      <c r="W2943" s="8" t="s">
        <v>792</v>
      </c>
      <c r="X2943" s="8" t="s">
        <v>790</v>
      </c>
      <c r="Y2943" s="8" t="s">
        <v>45730</v>
      </c>
      <c r="Z2943" s="17" t="s">
        <v>41683</v>
      </c>
      <c r="AA2943" s="8" t="s">
        <v>41684</v>
      </c>
      <c r="AB2943" s="8" t="s">
        <v>41685</v>
      </c>
    </row>
    <row r="2944" spans="1:28" x14ac:dyDescent="0.2">
      <c r="A2944" s="8" t="s">
        <v>41686</v>
      </c>
      <c r="B2944" s="8" t="s">
        <v>41687</v>
      </c>
      <c r="C2944" s="8" t="s">
        <v>45743</v>
      </c>
      <c r="D2944" s="8" t="s">
        <v>45744</v>
      </c>
      <c r="E2944" s="8" t="s">
        <v>154</v>
      </c>
      <c r="F2944" s="8" t="s">
        <v>133</v>
      </c>
      <c r="G2944" s="8" t="s">
        <v>154</v>
      </c>
      <c r="H2944" s="8" t="s">
        <v>133</v>
      </c>
      <c r="I2944" s="8" t="s">
        <v>41552</v>
      </c>
      <c r="J2944" s="8" t="s">
        <v>28</v>
      </c>
      <c r="K2944" s="8" t="s">
        <v>773</v>
      </c>
      <c r="L2944" s="8" t="s">
        <v>2068</v>
      </c>
      <c r="M2944" s="8" t="s">
        <v>5468</v>
      </c>
      <c r="N2944" s="8" t="s">
        <v>10716</v>
      </c>
      <c r="O2944" s="8" t="s">
        <v>29842</v>
      </c>
      <c r="P2944" s="8" t="s">
        <v>45787</v>
      </c>
      <c r="Q2944" s="8" t="s">
        <v>7031</v>
      </c>
      <c r="R2944" s="8" t="s">
        <v>41553</v>
      </c>
      <c r="S2944" s="17" t="s">
        <v>41554</v>
      </c>
      <c r="T2944" s="18">
        <v>43031</v>
      </c>
      <c r="U2944" s="8">
        <v>0.25</v>
      </c>
      <c r="V2944" s="8">
        <v>0.45833333333333331</v>
      </c>
      <c r="W2944" s="8" t="s">
        <v>773</v>
      </c>
      <c r="X2944" s="8" t="s">
        <v>41688</v>
      </c>
      <c r="Y2944" s="8" t="s">
        <v>45730</v>
      </c>
      <c r="Z2944" s="17" t="s">
        <v>41689</v>
      </c>
      <c r="AA2944" s="8" t="s">
        <v>41690</v>
      </c>
      <c r="AB2944" s="8" t="s">
        <v>41691</v>
      </c>
    </row>
    <row r="2945" spans="1:28" x14ac:dyDescent="0.2">
      <c r="A2945" s="8" t="s">
        <v>41692</v>
      </c>
      <c r="B2945" s="8" t="s">
        <v>41693</v>
      </c>
      <c r="C2945" s="8" t="s">
        <v>45743</v>
      </c>
      <c r="D2945" s="8" t="s">
        <v>45744</v>
      </c>
      <c r="E2945" s="8" t="s">
        <v>154</v>
      </c>
      <c r="F2945" s="8" t="s">
        <v>133</v>
      </c>
      <c r="G2945" s="8" t="s">
        <v>154</v>
      </c>
      <c r="H2945" s="8" t="s">
        <v>133</v>
      </c>
      <c r="I2945" s="8" t="s">
        <v>41552</v>
      </c>
      <c r="J2945" s="8" t="s">
        <v>28</v>
      </c>
      <c r="K2945" s="8" t="s">
        <v>773</v>
      </c>
      <c r="L2945" s="8" t="s">
        <v>5468</v>
      </c>
      <c r="M2945" s="8" t="s">
        <v>799</v>
      </c>
      <c r="N2945" s="8" t="s">
        <v>10716</v>
      </c>
      <c r="O2945" s="8" t="s">
        <v>29842</v>
      </c>
      <c r="P2945" s="8" t="s">
        <v>45787</v>
      </c>
      <c r="Q2945" s="8" t="s">
        <v>7031</v>
      </c>
      <c r="R2945" s="8" t="s">
        <v>41553</v>
      </c>
      <c r="S2945" s="17" t="s">
        <v>41554</v>
      </c>
      <c r="T2945" s="18">
        <v>43031</v>
      </c>
      <c r="U2945" s="8">
        <v>0.45833333333333331</v>
      </c>
      <c r="V2945" s="8">
        <v>0.66666666666666663</v>
      </c>
      <c r="W2945" s="8" t="s">
        <v>773</v>
      </c>
      <c r="X2945" s="8" t="s">
        <v>790</v>
      </c>
      <c r="Y2945" s="8" t="s">
        <v>45730</v>
      </c>
      <c r="Z2945" s="17" t="s">
        <v>41694</v>
      </c>
      <c r="AA2945" s="8" t="s">
        <v>41695</v>
      </c>
      <c r="AB2945" s="8" t="s">
        <v>41696</v>
      </c>
    </row>
    <row r="2946" spans="1:28" x14ac:dyDescent="0.2">
      <c r="A2946" s="8" t="s">
        <v>41697</v>
      </c>
      <c r="B2946" s="8" t="s">
        <v>41698</v>
      </c>
      <c r="C2946" s="8" t="s">
        <v>45743</v>
      </c>
      <c r="D2946" s="8" t="s">
        <v>45744</v>
      </c>
      <c r="E2946" s="8" t="s">
        <v>164</v>
      </c>
      <c r="F2946" s="8" t="s">
        <v>133</v>
      </c>
      <c r="G2946" s="8" t="s">
        <v>164</v>
      </c>
      <c r="H2946" s="8" t="s">
        <v>133</v>
      </c>
      <c r="I2946" s="8" t="s">
        <v>41552</v>
      </c>
      <c r="J2946" s="8" t="s">
        <v>28</v>
      </c>
      <c r="K2946" s="8" t="s">
        <v>773</v>
      </c>
      <c r="L2946" s="8" t="s">
        <v>2073</v>
      </c>
      <c r="M2946" s="8" t="s">
        <v>805</v>
      </c>
      <c r="N2946" s="8" t="s">
        <v>10716</v>
      </c>
      <c r="O2946" s="8" t="s">
        <v>29842</v>
      </c>
      <c r="P2946" s="8" t="s">
        <v>45787</v>
      </c>
      <c r="Q2946" s="8" t="s">
        <v>7031</v>
      </c>
      <c r="R2946" s="8" t="s">
        <v>41553</v>
      </c>
      <c r="S2946" s="17" t="s">
        <v>41554</v>
      </c>
      <c r="T2946" s="18">
        <v>43032</v>
      </c>
      <c r="U2946" s="8">
        <v>0.25</v>
      </c>
      <c r="V2946" s="8">
        <v>0.66666666666666663</v>
      </c>
      <c r="W2946" s="8" t="s">
        <v>792</v>
      </c>
      <c r="X2946" s="8" t="s">
        <v>806</v>
      </c>
      <c r="Y2946" s="8" t="s">
        <v>45730</v>
      </c>
      <c r="Z2946" s="17" t="s">
        <v>41699</v>
      </c>
      <c r="AA2946" s="8" t="s">
        <v>41700</v>
      </c>
      <c r="AB2946" s="8" t="s">
        <v>41701</v>
      </c>
    </row>
    <row r="2947" spans="1:28" x14ac:dyDescent="0.2">
      <c r="A2947" s="8" t="s">
        <v>41702</v>
      </c>
      <c r="B2947" s="8" t="s">
        <v>41703</v>
      </c>
      <c r="C2947" s="8" t="s">
        <v>45743</v>
      </c>
      <c r="D2947" s="8" t="s">
        <v>45744</v>
      </c>
      <c r="E2947" s="8" t="s">
        <v>499</v>
      </c>
      <c r="F2947" s="8" t="s">
        <v>255</v>
      </c>
      <c r="G2947" s="8" t="s">
        <v>499</v>
      </c>
      <c r="H2947" s="8" t="s">
        <v>255</v>
      </c>
      <c r="I2947" s="8" t="s">
        <v>41552</v>
      </c>
      <c r="J2947" s="8" t="s">
        <v>28</v>
      </c>
      <c r="K2947" s="8" t="s">
        <v>773</v>
      </c>
      <c r="L2947" s="8" t="s">
        <v>500</v>
      </c>
      <c r="M2947" s="8" t="s">
        <v>8551</v>
      </c>
      <c r="N2947" s="8" t="s">
        <v>10716</v>
      </c>
      <c r="O2947" s="8" t="s">
        <v>29842</v>
      </c>
      <c r="P2947" s="8" t="s">
        <v>45787</v>
      </c>
      <c r="Q2947" s="8" t="s">
        <v>7031</v>
      </c>
      <c r="R2947" s="8" t="s">
        <v>41553</v>
      </c>
      <c r="S2947" s="17" t="s">
        <v>41554</v>
      </c>
      <c r="T2947" s="18">
        <v>43040</v>
      </c>
      <c r="U2947" s="8">
        <v>0.25</v>
      </c>
      <c r="V2947" s="8">
        <v>0.66666666666666663</v>
      </c>
      <c r="W2947" s="8" t="s">
        <v>792</v>
      </c>
      <c r="X2947" s="8" t="s">
        <v>41704</v>
      </c>
      <c r="Y2947" s="8" t="s">
        <v>45730</v>
      </c>
      <c r="Z2947" s="17" t="s">
        <v>41705</v>
      </c>
      <c r="AA2947" s="8" t="s">
        <v>41706</v>
      </c>
      <c r="AB2947" s="8" t="s">
        <v>41707</v>
      </c>
    </row>
    <row r="2948" spans="1:28" x14ac:dyDescent="0.2">
      <c r="A2948" s="8" t="s">
        <v>41708</v>
      </c>
      <c r="B2948" s="8" t="s">
        <v>41709</v>
      </c>
      <c r="C2948" s="8" t="s">
        <v>45743</v>
      </c>
      <c r="D2948" s="8" t="s">
        <v>45744</v>
      </c>
      <c r="E2948" s="8" t="s">
        <v>515</v>
      </c>
      <c r="F2948" s="8" t="s">
        <v>255</v>
      </c>
      <c r="G2948" s="8" t="s">
        <v>515</v>
      </c>
      <c r="H2948" s="8" t="s">
        <v>255</v>
      </c>
      <c r="I2948" s="8" t="s">
        <v>41552</v>
      </c>
      <c r="J2948" s="8" t="s">
        <v>28</v>
      </c>
      <c r="K2948" s="8" t="s">
        <v>773</v>
      </c>
      <c r="L2948" s="8" t="s">
        <v>516</v>
      </c>
      <c r="M2948" s="8" t="s">
        <v>19951</v>
      </c>
      <c r="N2948" s="8" t="s">
        <v>10716</v>
      </c>
      <c r="O2948" s="8" t="s">
        <v>29842</v>
      </c>
      <c r="P2948" s="8" t="s">
        <v>45787</v>
      </c>
      <c r="Q2948" s="8" t="s">
        <v>7031</v>
      </c>
      <c r="R2948" s="8" t="s">
        <v>41553</v>
      </c>
      <c r="S2948" s="17" t="s">
        <v>41554</v>
      </c>
      <c r="T2948" s="18">
        <v>43041</v>
      </c>
      <c r="U2948" s="8">
        <v>0.25</v>
      </c>
      <c r="V2948" s="8">
        <v>0.45833333333333331</v>
      </c>
      <c r="W2948" s="8" t="s">
        <v>773</v>
      </c>
      <c r="X2948" s="8" t="s">
        <v>41710</v>
      </c>
      <c r="Y2948" s="8" t="s">
        <v>45730</v>
      </c>
      <c r="Z2948" s="17" t="s">
        <v>41711</v>
      </c>
      <c r="AA2948" s="8" t="s">
        <v>41712</v>
      </c>
      <c r="AB2948" s="8" t="s">
        <v>41713</v>
      </c>
    </row>
    <row r="2949" spans="1:28" x14ac:dyDescent="0.2">
      <c r="A2949" s="8" t="s">
        <v>41714</v>
      </c>
      <c r="B2949" s="8" t="s">
        <v>41715</v>
      </c>
      <c r="C2949" s="8" t="s">
        <v>45743</v>
      </c>
      <c r="D2949" s="8" t="s">
        <v>45744</v>
      </c>
      <c r="E2949" s="8" t="s">
        <v>515</v>
      </c>
      <c r="F2949" s="8" t="s">
        <v>255</v>
      </c>
      <c r="G2949" s="8" t="s">
        <v>515</v>
      </c>
      <c r="H2949" s="8" t="s">
        <v>255</v>
      </c>
      <c r="I2949" s="8" t="s">
        <v>41552</v>
      </c>
      <c r="J2949" s="8" t="s">
        <v>28</v>
      </c>
      <c r="K2949" s="8" t="s">
        <v>773</v>
      </c>
      <c r="L2949" s="8" t="s">
        <v>19951</v>
      </c>
      <c r="M2949" s="8" t="s">
        <v>8581</v>
      </c>
      <c r="N2949" s="8" t="s">
        <v>10716</v>
      </c>
      <c r="O2949" s="8" t="s">
        <v>29842</v>
      </c>
      <c r="P2949" s="8" t="s">
        <v>45787</v>
      </c>
      <c r="Q2949" s="8" t="s">
        <v>7031</v>
      </c>
      <c r="R2949" s="8" t="s">
        <v>41553</v>
      </c>
      <c r="S2949" s="17" t="s">
        <v>41554</v>
      </c>
      <c r="T2949" s="18">
        <v>43041</v>
      </c>
      <c r="U2949" s="8">
        <v>0.45833333333333331</v>
      </c>
      <c r="V2949" s="8">
        <v>0.66666666666666663</v>
      </c>
      <c r="W2949" s="8" t="s">
        <v>773</v>
      </c>
      <c r="X2949" s="8" t="s">
        <v>814</v>
      </c>
      <c r="Y2949" s="8" t="s">
        <v>45730</v>
      </c>
      <c r="Z2949" s="17" t="s">
        <v>41716</v>
      </c>
      <c r="AA2949" s="8" t="s">
        <v>41717</v>
      </c>
      <c r="AB2949" s="8" t="s">
        <v>41718</v>
      </c>
    </row>
    <row r="2950" spans="1:28" x14ac:dyDescent="0.2">
      <c r="A2950" s="8" t="s">
        <v>41719</v>
      </c>
      <c r="B2950" s="8" t="s">
        <v>41720</v>
      </c>
      <c r="C2950" s="8" t="s">
        <v>45743</v>
      </c>
      <c r="D2950" s="8" t="s">
        <v>45744</v>
      </c>
      <c r="E2950" s="8" t="s">
        <v>525</v>
      </c>
      <c r="F2950" s="8" t="s">
        <v>255</v>
      </c>
      <c r="G2950" s="8" t="s">
        <v>525</v>
      </c>
      <c r="H2950" s="8" t="s">
        <v>255</v>
      </c>
      <c r="I2950" s="8" t="s">
        <v>41552</v>
      </c>
      <c r="J2950" s="8" t="s">
        <v>28</v>
      </c>
      <c r="K2950" s="8" t="s">
        <v>773</v>
      </c>
      <c r="L2950" s="8" t="s">
        <v>526</v>
      </c>
      <c r="M2950" s="8" t="s">
        <v>8612</v>
      </c>
      <c r="N2950" s="8" t="s">
        <v>10716</v>
      </c>
      <c r="O2950" s="8" t="s">
        <v>29842</v>
      </c>
      <c r="P2950" s="8" t="s">
        <v>45787</v>
      </c>
      <c r="Q2950" s="8" t="s">
        <v>7031</v>
      </c>
      <c r="R2950" s="8" t="s">
        <v>41553</v>
      </c>
      <c r="S2950" s="17" t="s">
        <v>41554</v>
      </c>
      <c r="T2950" s="18">
        <v>43042</v>
      </c>
      <c r="U2950" s="8">
        <v>0.25</v>
      </c>
      <c r="V2950" s="8">
        <v>0.66666666666666663</v>
      </c>
      <c r="W2950" s="8" t="s">
        <v>792</v>
      </c>
      <c r="X2950" s="8" t="s">
        <v>814</v>
      </c>
      <c r="Y2950" s="8" t="s">
        <v>45730</v>
      </c>
      <c r="Z2950" s="17" t="s">
        <v>41716</v>
      </c>
      <c r="AA2950" s="8" t="s">
        <v>41721</v>
      </c>
      <c r="AB2950" s="8" t="s">
        <v>41722</v>
      </c>
    </row>
    <row r="2951" spans="1:28" x14ac:dyDescent="0.2">
      <c r="A2951" s="8" t="s">
        <v>41723</v>
      </c>
      <c r="B2951" s="8" t="s">
        <v>41724</v>
      </c>
      <c r="C2951" s="8" t="s">
        <v>45743</v>
      </c>
      <c r="D2951" s="8" t="s">
        <v>45744</v>
      </c>
      <c r="E2951" s="8" t="s">
        <v>256</v>
      </c>
      <c r="F2951" s="8" t="s">
        <v>255</v>
      </c>
      <c r="G2951" s="8" t="s">
        <v>256</v>
      </c>
      <c r="H2951" s="8" t="s">
        <v>255</v>
      </c>
      <c r="I2951" s="8" t="s">
        <v>41552</v>
      </c>
      <c r="J2951" s="8" t="s">
        <v>28</v>
      </c>
      <c r="K2951" s="8" t="s">
        <v>773</v>
      </c>
      <c r="L2951" s="8" t="s">
        <v>557</v>
      </c>
      <c r="M2951" s="8" t="s">
        <v>8618</v>
      </c>
      <c r="N2951" s="8" t="s">
        <v>10716</v>
      </c>
      <c r="O2951" s="8" t="s">
        <v>29842</v>
      </c>
      <c r="P2951" s="8" t="s">
        <v>45787</v>
      </c>
      <c r="Q2951" s="8" t="s">
        <v>7031</v>
      </c>
      <c r="R2951" s="8" t="s">
        <v>41553</v>
      </c>
      <c r="S2951" s="17" t="s">
        <v>41554</v>
      </c>
      <c r="T2951" s="18">
        <v>43045</v>
      </c>
      <c r="U2951" s="8">
        <v>0.25</v>
      </c>
      <c r="V2951" s="8">
        <v>0.375</v>
      </c>
      <c r="W2951" s="8" t="s">
        <v>1283</v>
      </c>
      <c r="X2951" s="8" t="s">
        <v>41725</v>
      </c>
      <c r="Y2951" s="8" t="s">
        <v>45730</v>
      </c>
      <c r="Z2951" s="17" t="s">
        <v>41726</v>
      </c>
      <c r="AA2951" s="8" t="s">
        <v>41727</v>
      </c>
      <c r="AB2951" s="8" t="s">
        <v>41728</v>
      </c>
    </row>
    <row r="2952" spans="1:28" x14ac:dyDescent="0.2">
      <c r="A2952" s="8" t="s">
        <v>41729</v>
      </c>
      <c r="B2952" s="8" t="s">
        <v>41730</v>
      </c>
      <c r="C2952" s="8" t="s">
        <v>45743</v>
      </c>
      <c r="D2952" s="8" t="s">
        <v>45744</v>
      </c>
      <c r="E2952" s="8" t="s">
        <v>256</v>
      </c>
      <c r="F2952" s="8" t="s">
        <v>255</v>
      </c>
      <c r="G2952" s="8" t="s">
        <v>256</v>
      </c>
      <c r="H2952" s="8" t="s">
        <v>255</v>
      </c>
      <c r="I2952" s="8" t="s">
        <v>41552</v>
      </c>
      <c r="J2952" s="8" t="s">
        <v>28</v>
      </c>
      <c r="K2952" s="8" t="s">
        <v>773</v>
      </c>
      <c r="L2952" s="8" t="s">
        <v>8618</v>
      </c>
      <c r="M2952" s="8" t="s">
        <v>41731</v>
      </c>
      <c r="N2952" s="8" t="s">
        <v>10716</v>
      </c>
      <c r="O2952" s="8" t="s">
        <v>29842</v>
      </c>
      <c r="P2952" s="8" t="s">
        <v>45787</v>
      </c>
      <c r="Q2952" s="8" t="s">
        <v>7031</v>
      </c>
      <c r="R2952" s="8" t="s">
        <v>41553</v>
      </c>
      <c r="S2952" s="17" t="s">
        <v>41554</v>
      </c>
      <c r="T2952" s="18">
        <v>43045</v>
      </c>
      <c r="U2952" s="8">
        <v>0.375</v>
      </c>
      <c r="V2952" s="8">
        <v>0.52083333333333337</v>
      </c>
      <c r="W2952" s="8" t="s">
        <v>2124</v>
      </c>
      <c r="X2952" s="8" t="s">
        <v>41732</v>
      </c>
      <c r="Y2952" s="8" t="s">
        <v>45730</v>
      </c>
      <c r="Z2952" s="17" t="s">
        <v>41733</v>
      </c>
      <c r="AA2952" s="8" t="s">
        <v>41734</v>
      </c>
      <c r="AB2952" s="8" t="s">
        <v>41735</v>
      </c>
    </row>
    <row r="2953" spans="1:28" x14ac:dyDescent="0.2">
      <c r="A2953" s="8" t="s">
        <v>41736</v>
      </c>
      <c r="B2953" s="8" t="s">
        <v>41737</v>
      </c>
      <c r="C2953" s="8" t="s">
        <v>45743</v>
      </c>
      <c r="D2953" s="8" t="s">
        <v>45744</v>
      </c>
      <c r="E2953" s="8" t="s">
        <v>256</v>
      </c>
      <c r="F2953" s="8" t="s">
        <v>255</v>
      </c>
      <c r="G2953" s="8" t="s">
        <v>256</v>
      </c>
      <c r="H2953" s="8" t="s">
        <v>255</v>
      </c>
      <c r="I2953" s="8" t="s">
        <v>41552</v>
      </c>
      <c r="J2953" s="8" t="s">
        <v>28</v>
      </c>
      <c r="K2953" s="8" t="s">
        <v>773</v>
      </c>
      <c r="L2953" s="8" t="s">
        <v>41731</v>
      </c>
      <c r="M2953" s="8" t="s">
        <v>846</v>
      </c>
      <c r="N2953" s="8" t="s">
        <v>10716</v>
      </c>
      <c r="O2953" s="8" t="s">
        <v>29842</v>
      </c>
      <c r="P2953" s="8" t="s">
        <v>45787</v>
      </c>
      <c r="Q2953" s="8" t="s">
        <v>7031</v>
      </c>
      <c r="R2953" s="8" t="s">
        <v>41553</v>
      </c>
      <c r="S2953" s="17" t="s">
        <v>41554</v>
      </c>
      <c r="T2953" s="18">
        <v>43045</v>
      </c>
      <c r="U2953" s="8">
        <v>0.52083333333333337</v>
      </c>
      <c r="V2953" s="8">
        <v>0.66666666666666663</v>
      </c>
      <c r="W2953" s="8" t="s">
        <v>2124</v>
      </c>
      <c r="X2953" s="8" t="s">
        <v>41738</v>
      </c>
      <c r="Y2953" s="8" t="s">
        <v>45730</v>
      </c>
      <c r="Z2953" s="17" t="s">
        <v>41739</v>
      </c>
      <c r="AA2953" s="8" t="s">
        <v>41740</v>
      </c>
      <c r="AB2953" s="8" t="s">
        <v>41741</v>
      </c>
    </row>
    <row r="2954" spans="1:28" x14ac:dyDescent="0.2">
      <c r="A2954" s="8" t="s">
        <v>41742</v>
      </c>
      <c r="B2954" s="8" t="s">
        <v>41743</v>
      </c>
      <c r="C2954" s="8" t="s">
        <v>45743</v>
      </c>
      <c r="D2954" s="8" t="s">
        <v>45744</v>
      </c>
      <c r="E2954" s="8" t="s">
        <v>266</v>
      </c>
      <c r="F2954" s="8" t="s">
        <v>255</v>
      </c>
      <c r="G2954" s="8" t="s">
        <v>266</v>
      </c>
      <c r="H2954" s="8" t="s">
        <v>255</v>
      </c>
      <c r="I2954" s="8" t="s">
        <v>41552</v>
      </c>
      <c r="J2954" s="8" t="s">
        <v>28</v>
      </c>
      <c r="K2954" s="8" t="s">
        <v>773</v>
      </c>
      <c r="L2954" s="8" t="s">
        <v>566</v>
      </c>
      <c r="M2954" s="8" t="s">
        <v>852</v>
      </c>
      <c r="N2954" s="8" t="s">
        <v>10716</v>
      </c>
      <c r="O2954" s="8" t="s">
        <v>29842</v>
      </c>
      <c r="P2954" s="8" t="s">
        <v>45787</v>
      </c>
      <c r="Q2954" s="8" t="s">
        <v>7031</v>
      </c>
      <c r="R2954" s="8" t="s">
        <v>41553</v>
      </c>
      <c r="S2954" s="17" t="s">
        <v>41554</v>
      </c>
      <c r="T2954" s="18">
        <v>43046</v>
      </c>
      <c r="U2954" s="8">
        <v>0.25</v>
      </c>
      <c r="V2954" s="8">
        <v>0.45833333333333331</v>
      </c>
      <c r="W2954" s="8" t="s">
        <v>773</v>
      </c>
      <c r="X2954" s="8" t="s">
        <v>41744</v>
      </c>
      <c r="Y2954" s="8" t="s">
        <v>45730</v>
      </c>
      <c r="Z2954" s="17" t="s">
        <v>41745</v>
      </c>
      <c r="AA2954" s="8" t="s">
        <v>41746</v>
      </c>
      <c r="AB2954" s="8" t="s">
        <v>41747</v>
      </c>
    </row>
    <row r="2955" spans="1:28" x14ac:dyDescent="0.2">
      <c r="A2955" s="8" t="s">
        <v>41748</v>
      </c>
      <c r="B2955" s="8" t="s">
        <v>41749</v>
      </c>
      <c r="C2955" s="8" t="s">
        <v>45743</v>
      </c>
      <c r="D2955" s="8" t="s">
        <v>45744</v>
      </c>
      <c r="E2955" s="8" t="s">
        <v>266</v>
      </c>
      <c r="F2955" s="8" t="s">
        <v>255</v>
      </c>
      <c r="G2955" s="8" t="s">
        <v>266</v>
      </c>
      <c r="H2955" s="8" t="s">
        <v>255</v>
      </c>
      <c r="I2955" s="8" t="s">
        <v>41552</v>
      </c>
      <c r="J2955" s="8" t="s">
        <v>28</v>
      </c>
      <c r="K2955" s="8" t="s">
        <v>773</v>
      </c>
      <c r="L2955" s="8" t="s">
        <v>852</v>
      </c>
      <c r="M2955" s="8" t="s">
        <v>858</v>
      </c>
      <c r="N2955" s="8" t="s">
        <v>10716</v>
      </c>
      <c r="O2955" s="8" t="s">
        <v>29842</v>
      </c>
      <c r="P2955" s="8" t="s">
        <v>45787</v>
      </c>
      <c r="Q2955" s="8" t="s">
        <v>7031</v>
      </c>
      <c r="R2955" s="8" t="s">
        <v>41553</v>
      </c>
      <c r="S2955" s="17" t="s">
        <v>41554</v>
      </c>
      <c r="T2955" s="18">
        <v>43046</v>
      </c>
      <c r="U2955" s="8">
        <v>0.45833333333333331</v>
      </c>
      <c r="V2955" s="8">
        <v>0.66666666666666663</v>
      </c>
      <c r="W2955" s="8" t="s">
        <v>773</v>
      </c>
      <c r="X2955" s="8" t="s">
        <v>859</v>
      </c>
      <c r="Y2955" s="8" t="s">
        <v>45730</v>
      </c>
      <c r="Z2955" s="17" t="s">
        <v>41750</v>
      </c>
      <c r="AA2955" s="8" t="s">
        <v>41751</v>
      </c>
      <c r="AB2955" s="8" t="s">
        <v>41752</v>
      </c>
    </row>
    <row r="2956" spans="1:28" x14ac:dyDescent="0.2">
      <c r="A2956" s="8" t="s">
        <v>41753</v>
      </c>
      <c r="B2956" s="8" t="s">
        <v>41754</v>
      </c>
      <c r="C2956" s="8" t="s">
        <v>45743</v>
      </c>
      <c r="D2956" s="8" t="s">
        <v>45744</v>
      </c>
      <c r="E2956" s="8" t="s">
        <v>275</v>
      </c>
      <c r="F2956" s="8" t="s">
        <v>274</v>
      </c>
      <c r="G2956" s="8" t="s">
        <v>275</v>
      </c>
      <c r="H2956" s="8" t="s">
        <v>274</v>
      </c>
      <c r="I2956" s="8" t="s">
        <v>41552</v>
      </c>
      <c r="J2956" s="8" t="s">
        <v>28</v>
      </c>
      <c r="K2956" s="8" t="s">
        <v>773</v>
      </c>
      <c r="L2956" s="8" t="s">
        <v>8662</v>
      </c>
      <c r="M2956" s="8" t="s">
        <v>8675</v>
      </c>
      <c r="N2956" s="8" t="s">
        <v>10716</v>
      </c>
      <c r="O2956" s="8" t="s">
        <v>29842</v>
      </c>
      <c r="P2956" s="8" t="s">
        <v>45787</v>
      </c>
      <c r="Q2956" s="8" t="s">
        <v>7031</v>
      </c>
      <c r="R2956" s="8" t="s">
        <v>41553</v>
      </c>
      <c r="S2956" s="17" t="s">
        <v>41554</v>
      </c>
      <c r="T2956" s="18">
        <v>43047</v>
      </c>
      <c r="U2956" s="8">
        <v>0.25</v>
      </c>
      <c r="V2956" s="8">
        <v>0.66666666666666663</v>
      </c>
      <c r="W2956" s="8" t="s">
        <v>792</v>
      </c>
      <c r="X2956" s="8" t="s">
        <v>41755</v>
      </c>
      <c r="Y2956" s="8" t="s">
        <v>45730</v>
      </c>
      <c r="Z2956" s="17" t="s">
        <v>41756</v>
      </c>
      <c r="AA2956" s="8" t="s">
        <v>41757</v>
      </c>
      <c r="AB2956" s="8" t="s">
        <v>41758</v>
      </c>
    </row>
    <row r="2957" spans="1:28" x14ac:dyDescent="0.2">
      <c r="A2957" s="8" t="s">
        <v>41759</v>
      </c>
      <c r="B2957" s="8" t="s">
        <v>41760</v>
      </c>
      <c r="C2957" s="8" t="s">
        <v>45743</v>
      </c>
      <c r="D2957" s="8" t="s">
        <v>45744</v>
      </c>
      <c r="E2957" s="8" t="s">
        <v>285</v>
      </c>
      <c r="F2957" s="8" t="s">
        <v>274</v>
      </c>
      <c r="G2957" s="8" t="s">
        <v>285</v>
      </c>
      <c r="H2957" s="8" t="s">
        <v>274</v>
      </c>
      <c r="I2957" s="8" t="s">
        <v>41552</v>
      </c>
      <c r="J2957" s="8" t="s">
        <v>28</v>
      </c>
      <c r="K2957" s="8" t="s">
        <v>773</v>
      </c>
      <c r="L2957" s="8" t="s">
        <v>8681</v>
      </c>
      <c r="M2957" s="8" t="s">
        <v>8682</v>
      </c>
      <c r="N2957" s="8" t="s">
        <v>10716</v>
      </c>
      <c r="O2957" s="8" t="s">
        <v>29842</v>
      </c>
      <c r="P2957" s="8" t="s">
        <v>45787</v>
      </c>
      <c r="Q2957" s="8" t="s">
        <v>7031</v>
      </c>
      <c r="R2957" s="8" t="s">
        <v>41553</v>
      </c>
      <c r="S2957" s="17" t="s">
        <v>41554</v>
      </c>
      <c r="T2957" s="18">
        <v>43048</v>
      </c>
      <c r="U2957" s="8">
        <v>0.25</v>
      </c>
      <c r="V2957" s="8">
        <v>0.45833333333333331</v>
      </c>
      <c r="W2957" s="8" t="s">
        <v>773</v>
      </c>
      <c r="X2957" s="8" t="s">
        <v>41761</v>
      </c>
      <c r="Y2957" s="8" t="s">
        <v>45730</v>
      </c>
      <c r="Z2957" s="17" t="s">
        <v>41762</v>
      </c>
      <c r="AA2957" s="8" t="s">
        <v>41763</v>
      </c>
      <c r="AB2957" s="8" t="s">
        <v>41764</v>
      </c>
    </row>
    <row r="2958" spans="1:28" x14ac:dyDescent="0.2">
      <c r="A2958" s="8" t="s">
        <v>41765</v>
      </c>
      <c r="B2958" s="8" t="s">
        <v>41766</v>
      </c>
      <c r="C2958" s="8" t="s">
        <v>45743</v>
      </c>
      <c r="D2958" s="8" t="s">
        <v>45744</v>
      </c>
      <c r="E2958" s="8" t="s">
        <v>285</v>
      </c>
      <c r="F2958" s="8" t="s">
        <v>274</v>
      </c>
      <c r="G2958" s="8" t="s">
        <v>285</v>
      </c>
      <c r="H2958" s="8" t="s">
        <v>274</v>
      </c>
      <c r="I2958" s="8" t="s">
        <v>41552</v>
      </c>
      <c r="J2958" s="8" t="s">
        <v>28</v>
      </c>
      <c r="K2958" s="8" t="s">
        <v>773</v>
      </c>
      <c r="L2958" s="8" t="s">
        <v>8682</v>
      </c>
      <c r="M2958" s="8" t="s">
        <v>8689</v>
      </c>
      <c r="N2958" s="8" t="s">
        <v>10716</v>
      </c>
      <c r="O2958" s="8" t="s">
        <v>29842</v>
      </c>
      <c r="P2958" s="8" t="s">
        <v>45787</v>
      </c>
      <c r="Q2958" s="8" t="s">
        <v>7031</v>
      </c>
      <c r="R2958" s="8" t="s">
        <v>41553</v>
      </c>
      <c r="S2958" s="17" t="s">
        <v>41554</v>
      </c>
      <c r="T2958" s="18">
        <v>43048</v>
      </c>
      <c r="U2958" s="8">
        <v>0.45833333333333331</v>
      </c>
      <c r="V2958" s="8">
        <v>0.66666666666666663</v>
      </c>
      <c r="W2958" s="8" t="s">
        <v>773</v>
      </c>
      <c r="X2958" s="8" t="s">
        <v>41767</v>
      </c>
      <c r="Y2958" s="8" t="s">
        <v>45730</v>
      </c>
      <c r="Z2958" s="17" t="s">
        <v>41768</v>
      </c>
      <c r="AA2958" s="8" t="s">
        <v>41769</v>
      </c>
      <c r="AB2958" s="8" t="s">
        <v>41770</v>
      </c>
    </row>
    <row r="2959" spans="1:28" x14ac:dyDescent="0.2">
      <c r="A2959" s="8" t="s">
        <v>41771</v>
      </c>
      <c r="B2959" s="8" t="s">
        <v>41772</v>
      </c>
      <c r="C2959" s="8" t="s">
        <v>45743</v>
      </c>
      <c r="D2959" s="8" t="s">
        <v>45744</v>
      </c>
      <c r="E2959" s="8" t="s">
        <v>1989</v>
      </c>
      <c r="F2959" s="8" t="s">
        <v>274</v>
      </c>
      <c r="G2959" s="8" t="s">
        <v>1989</v>
      </c>
      <c r="H2959" s="8" t="s">
        <v>274</v>
      </c>
      <c r="I2959" s="8" t="s">
        <v>41552</v>
      </c>
      <c r="J2959" s="8" t="s">
        <v>28</v>
      </c>
      <c r="K2959" s="8" t="s">
        <v>773</v>
      </c>
      <c r="L2959" s="8" t="s">
        <v>8695</v>
      </c>
      <c r="M2959" s="8" t="s">
        <v>19163</v>
      </c>
      <c r="N2959" s="8" t="s">
        <v>10716</v>
      </c>
      <c r="O2959" s="8" t="s">
        <v>29842</v>
      </c>
      <c r="P2959" s="8" t="s">
        <v>45787</v>
      </c>
      <c r="Q2959" s="8" t="s">
        <v>7031</v>
      </c>
      <c r="R2959" s="8" t="s">
        <v>41553</v>
      </c>
      <c r="S2959" s="17" t="s">
        <v>41554</v>
      </c>
      <c r="T2959" s="18">
        <v>43049</v>
      </c>
      <c r="U2959" s="8">
        <v>0.25</v>
      </c>
      <c r="V2959" s="8">
        <v>0.66666666666666663</v>
      </c>
      <c r="W2959" s="8" t="s">
        <v>792</v>
      </c>
      <c r="X2959" s="8" t="s">
        <v>41767</v>
      </c>
      <c r="Y2959" s="8" t="s">
        <v>45730</v>
      </c>
      <c r="Z2959" s="17" t="s">
        <v>41773</v>
      </c>
      <c r="AA2959" s="8" t="s">
        <v>41774</v>
      </c>
      <c r="AB2959" s="8" t="s">
        <v>41775</v>
      </c>
    </row>
    <row r="2960" spans="1:28" x14ac:dyDescent="0.2">
      <c r="A2960" s="8" t="s">
        <v>44482</v>
      </c>
      <c r="B2960" s="8" t="s">
        <v>44483</v>
      </c>
      <c r="C2960" s="8" t="s">
        <v>45743</v>
      </c>
      <c r="D2960" s="8" t="s">
        <v>45744</v>
      </c>
      <c r="E2960" s="8" t="s">
        <v>46</v>
      </c>
      <c r="F2960" s="8" t="s">
        <v>27</v>
      </c>
      <c r="G2960" s="8" t="s">
        <v>46</v>
      </c>
      <c r="H2960" s="8" t="s">
        <v>27</v>
      </c>
      <c r="I2960" s="8" t="s">
        <v>44484</v>
      </c>
      <c r="J2960" s="8" t="s">
        <v>28</v>
      </c>
      <c r="K2960" s="8" t="s">
        <v>773</v>
      </c>
      <c r="L2960" s="8" t="s">
        <v>2000</v>
      </c>
      <c r="M2960" s="8" t="s">
        <v>2001</v>
      </c>
      <c r="N2960" s="8" t="s">
        <v>10716</v>
      </c>
      <c r="O2960" s="8" t="s">
        <v>29842</v>
      </c>
      <c r="P2960" s="8" t="s">
        <v>45787</v>
      </c>
      <c r="Q2960" s="8" t="s">
        <v>30054</v>
      </c>
      <c r="R2960" s="8" t="s">
        <v>17682</v>
      </c>
      <c r="S2960" s="17" t="s">
        <v>44485</v>
      </c>
      <c r="T2960" s="18">
        <v>43010</v>
      </c>
      <c r="U2960" s="8">
        <v>0.25</v>
      </c>
      <c r="V2960" s="8">
        <v>0.66666666666666663</v>
      </c>
      <c r="W2960" s="8" t="s">
        <v>792</v>
      </c>
      <c r="X2960" s="8" t="s">
        <v>9544</v>
      </c>
      <c r="Y2960" s="8" t="s">
        <v>44486</v>
      </c>
      <c r="Z2960" s="17" t="s">
        <v>44487</v>
      </c>
      <c r="AA2960" s="8" t="s">
        <v>44488</v>
      </c>
      <c r="AB2960" s="8" t="s">
        <v>44489</v>
      </c>
    </row>
    <row r="2961" spans="1:28" x14ac:dyDescent="0.2">
      <c r="A2961" s="8" t="s">
        <v>44490</v>
      </c>
      <c r="B2961" s="8" t="s">
        <v>44491</v>
      </c>
      <c r="C2961" s="8" t="s">
        <v>45743</v>
      </c>
      <c r="D2961" s="8" t="s">
        <v>45744</v>
      </c>
      <c r="E2961" s="8" t="s">
        <v>55</v>
      </c>
      <c r="F2961" s="8" t="s">
        <v>27</v>
      </c>
      <c r="G2961" s="8" t="s">
        <v>55</v>
      </c>
      <c r="H2961" s="8" t="s">
        <v>27</v>
      </c>
      <c r="I2961" s="8" t="s">
        <v>44484</v>
      </c>
      <c r="J2961" s="8" t="s">
        <v>28</v>
      </c>
      <c r="K2961" s="8" t="s">
        <v>773</v>
      </c>
      <c r="L2961" s="8" t="s">
        <v>2011</v>
      </c>
      <c r="M2961" s="8" t="s">
        <v>2012</v>
      </c>
      <c r="N2961" s="8" t="s">
        <v>10716</v>
      </c>
      <c r="O2961" s="8" t="s">
        <v>29842</v>
      </c>
      <c r="P2961" s="8" t="s">
        <v>45787</v>
      </c>
      <c r="Q2961" s="8" t="s">
        <v>30054</v>
      </c>
      <c r="R2961" s="8" t="s">
        <v>17682</v>
      </c>
      <c r="S2961" s="17" t="s">
        <v>44485</v>
      </c>
      <c r="T2961" s="18">
        <v>43011</v>
      </c>
      <c r="U2961" s="8">
        <v>0.25</v>
      </c>
      <c r="V2961" s="8">
        <v>0.66666666666666663</v>
      </c>
      <c r="W2961" s="8" t="s">
        <v>792</v>
      </c>
      <c r="X2961" s="8" t="s">
        <v>9544</v>
      </c>
      <c r="Y2961" s="8" t="s">
        <v>44492</v>
      </c>
      <c r="Z2961" s="17" t="s">
        <v>44487</v>
      </c>
      <c r="AA2961" s="8" t="s">
        <v>44493</v>
      </c>
      <c r="AB2961" s="8" t="s">
        <v>44494</v>
      </c>
    </row>
    <row r="2962" spans="1:28" x14ac:dyDescent="0.2">
      <c r="A2962" s="8" t="s">
        <v>44495</v>
      </c>
      <c r="B2962" s="8" t="s">
        <v>44496</v>
      </c>
      <c r="C2962" s="8" t="s">
        <v>45743</v>
      </c>
      <c r="D2962" s="8" t="s">
        <v>45744</v>
      </c>
      <c r="E2962" s="8" t="s">
        <v>66</v>
      </c>
      <c r="F2962" s="8" t="s">
        <v>65</v>
      </c>
      <c r="G2962" s="8" t="s">
        <v>66</v>
      </c>
      <c r="H2962" s="8" t="s">
        <v>65</v>
      </c>
      <c r="I2962" s="8" t="s">
        <v>44484</v>
      </c>
      <c r="J2962" s="8" t="s">
        <v>28</v>
      </c>
      <c r="K2962" s="8" t="s">
        <v>773</v>
      </c>
      <c r="L2962" s="8" t="s">
        <v>297</v>
      </c>
      <c r="M2962" s="8" t="s">
        <v>2017</v>
      </c>
      <c r="N2962" s="8" t="s">
        <v>10716</v>
      </c>
      <c r="O2962" s="8" t="s">
        <v>29842</v>
      </c>
      <c r="P2962" s="8" t="s">
        <v>45787</v>
      </c>
      <c r="Q2962" s="8" t="s">
        <v>30054</v>
      </c>
      <c r="R2962" s="8" t="s">
        <v>17682</v>
      </c>
      <c r="S2962" s="17" t="s">
        <v>44485</v>
      </c>
      <c r="T2962" s="18">
        <v>43012</v>
      </c>
      <c r="U2962" s="8">
        <v>0.25</v>
      </c>
      <c r="V2962" s="8">
        <v>0.66666666666666663</v>
      </c>
      <c r="W2962" s="8" t="s">
        <v>792</v>
      </c>
      <c r="X2962" s="8" t="s">
        <v>9544</v>
      </c>
      <c r="Y2962" s="8" t="s">
        <v>44486</v>
      </c>
      <c r="Z2962" s="17" t="s">
        <v>44487</v>
      </c>
      <c r="AA2962" s="8" t="s">
        <v>44497</v>
      </c>
      <c r="AB2962" s="8" t="s">
        <v>44498</v>
      </c>
    </row>
    <row r="2963" spans="1:28" x14ac:dyDescent="0.2">
      <c r="A2963" s="8" t="s">
        <v>44499</v>
      </c>
      <c r="B2963" s="8" t="s">
        <v>44500</v>
      </c>
      <c r="C2963" s="8" t="s">
        <v>45743</v>
      </c>
      <c r="D2963" s="8" t="s">
        <v>45744</v>
      </c>
      <c r="E2963" s="8" t="s">
        <v>86</v>
      </c>
      <c r="F2963" s="8" t="s">
        <v>65</v>
      </c>
      <c r="G2963" s="8" t="s">
        <v>86</v>
      </c>
      <c r="H2963" s="8" t="s">
        <v>65</v>
      </c>
      <c r="I2963" s="8" t="s">
        <v>44484</v>
      </c>
      <c r="J2963" s="8" t="s">
        <v>28</v>
      </c>
      <c r="K2963" s="8" t="s">
        <v>773</v>
      </c>
      <c r="L2963" s="8" t="s">
        <v>310</v>
      </c>
      <c r="M2963" s="8" t="s">
        <v>2023</v>
      </c>
      <c r="N2963" s="8" t="s">
        <v>10716</v>
      </c>
      <c r="O2963" s="8" t="s">
        <v>29842</v>
      </c>
      <c r="P2963" s="8" t="s">
        <v>45787</v>
      </c>
      <c r="Q2963" s="8" t="s">
        <v>30054</v>
      </c>
      <c r="R2963" s="8" t="s">
        <v>17682</v>
      </c>
      <c r="S2963" s="17" t="s">
        <v>44485</v>
      </c>
      <c r="T2963" s="18">
        <v>43013</v>
      </c>
      <c r="U2963" s="8">
        <v>0.25</v>
      </c>
      <c r="V2963" s="8">
        <v>0.66666666666666663</v>
      </c>
      <c r="W2963" s="8" t="s">
        <v>792</v>
      </c>
      <c r="X2963" s="8" t="s">
        <v>9544</v>
      </c>
      <c r="Y2963" s="8" t="s">
        <v>44486</v>
      </c>
      <c r="Z2963" s="17" t="s">
        <v>44501</v>
      </c>
      <c r="AA2963" s="8" t="s">
        <v>44502</v>
      </c>
      <c r="AB2963" s="8" t="s">
        <v>44503</v>
      </c>
    </row>
    <row r="2964" spans="1:28" x14ac:dyDescent="0.2">
      <c r="A2964" s="8" t="s">
        <v>44504</v>
      </c>
      <c r="B2964" s="8" t="s">
        <v>44505</v>
      </c>
      <c r="C2964" s="8" t="s">
        <v>45743</v>
      </c>
      <c r="D2964" s="8" t="s">
        <v>45744</v>
      </c>
      <c r="E2964" s="8" t="s">
        <v>76</v>
      </c>
      <c r="F2964" s="8" t="s">
        <v>65</v>
      </c>
      <c r="G2964" s="8" t="s">
        <v>76</v>
      </c>
      <c r="H2964" s="8" t="s">
        <v>65</v>
      </c>
      <c r="I2964" s="8" t="s">
        <v>44484</v>
      </c>
      <c r="J2964" s="8" t="s">
        <v>28</v>
      </c>
      <c r="K2964" s="8" t="s">
        <v>773</v>
      </c>
      <c r="L2964" s="8" t="s">
        <v>319</v>
      </c>
      <c r="M2964" s="8" t="s">
        <v>2028</v>
      </c>
      <c r="N2964" s="8" t="s">
        <v>10716</v>
      </c>
      <c r="O2964" s="8" t="s">
        <v>29842</v>
      </c>
      <c r="P2964" s="8" t="s">
        <v>45787</v>
      </c>
      <c r="Q2964" s="8" t="s">
        <v>30054</v>
      </c>
      <c r="R2964" s="8" t="s">
        <v>17682</v>
      </c>
      <c r="S2964" s="17" t="s">
        <v>44485</v>
      </c>
      <c r="T2964" s="18">
        <v>43014</v>
      </c>
      <c r="U2964" s="8">
        <v>0.25</v>
      </c>
      <c r="V2964" s="8">
        <v>0.66666666666666663</v>
      </c>
      <c r="W2964" s="8" t="s">
        <v>792</v>
      </c>
      <c r="X2964" s="8" t="s">
        <v>44506</v>
      </c>
      <c r="Y2964" s="8" t="s">
        <v>9567</v>
      </c>
      <c r="Z2964" s="17" t="s">
        <v>44507</v>
      </c>
      <c r="AA2964" s="8" t="s">
        <v>44508</v>
      </c>
      <c r="AB2964" s="8" t="s">
        <v>44509</v>
      </c>
    </row>
    <row r="2965" spans="1:28" x14ac:dyDescent="0.2">
      <c r="A2965" s="8" t="s">
        <v>44510</v>
      </c>
      <c r="B2965" s="8" t="s">
        <v>44511</v>
      </c>
      <c r="C2965" s="8" t="s">
        <v>45743</v>
      </c>
      <c r="D2965" s="8" t="s">
        <v>45744</v>
      </c>
      <c r="E2965" s="8" t="s">
        <v>335</v>
      </c>
      <c r="F2965" s="8" t="s">
        <v>65</v>
      </c>
      <c r="G2965" s="8" t="s">
        <v>335</v>
      </c>
      <c r="H2965" s="8" t="s">
        <v>65</v>
      </c>
      <c r="I2965" s="8" t="s">
        <v>44484</v>
      </c>
      <c r="J2965" s="8" t="s">
        <v>28</v>
      </c>
      <c r="K2965" s="8" t="s">
        <v>773</v>
      </c>
      <c r="L2965" s="8" t="s">
        <v>336</v>
      </c>
      <c r="M2965" s="8" t="s">
        <v>2034</v>
      </c>
      <c r="N2965" s="8" t="s">
        <v>10716</v>
      </c>
      <c r="O2965" s="8" t="s">
        <v>29842</v>
      </c>
      <c r="P2965" s="8" t="s">
        <v>45787</v>
      </c>
      <c r="Q2965" s="8" t="s">
        <v>30054</v>
      </c>
      <c r="R2965" s="8" t="s">
        <v>17682</v>
      </c>
      <c r="S2965" s="17" t="s">
        <v>44485</v>
      </c>
      <c r="T2965" s="18">
        <v>43017</v>
      </c>
      <c r="U2965" s="8">
        <v>0.25</v>
      </c>
      <c r="V2965" s="8">
        <v>0.66666666666666663</v>
      </c>
      <c r="W2965" s="8" t="s">
        <v>792</v>
      </c>
      <c r="X2965" s="8" t="s">
        <v>44506</v>
      </c>
      <c r="Y2965" s="8" t="s">
        <v>9567</v>
      </c>
      <c r="Z2965" s="17" t="s">
        <v>44512</v>
      </c>
      <c r="AA2965" s="8" t="s">
        <v>44513</v>
      </c>
      <c r="AB2965" s="8" t="s">
        <v>44514</v>
      </c>
    </row>
    <row r="2966" spans="1:28" x14ac:dyDescent="0.2">
      <c r="A2966" s="8" t="s">
        <v>44515</v>
      </c>
      <c r="B2966" s="8" t="s">
        <v>44516</v>
      </c>
      <c r="C2966" s="8" t="s">
        <v>45743</v>
      </c>
      <c r="D2966" s="8" t="s">
        <v>45744</v>
      </c>
      <c r="E2966" s="8" t="s">
        <v>345</v>
      </c>
      <c r="F2966" s="8" t="s">
        <v>65</v>
      </c>
      <c r="G2966" s="8" t="s">
        <v>345</v>
      </c>
      <c r="H2966" s="8" t="s">
        <v>65</v>
      </c>
      <c r="I2966" s="8" t="s">
        <v>44484</v>
      </c>
      <c r="J2966" s="8" t="s">
        <v>28</v>
      </c>
      <c r="K2966" s="8" t="s">
        <v>773</v>
      </c>
      <c r="L2966" s="8" t="s">
        <v>346</v>
      </c>
      <c r="M2966" s="8" t="s">
        <v>2040</v>
      </c>
      <c r="N2966" s="8" t="s">
        <v>10716</v>
      </c>
      <c r="O2966" s="8" t="s">
        <v>29842</v>
      </c>
      <c r="P2966" s="8" t="s">
        <v>45787</v>
      </c>
      <c r="Q2966" s="8" t="s">
        <v>30054</v>
      </c>
      <c r="R2966" s="8" t="s">
        <v>17682</v>
      </c>
      <c r="S2966" s="17" t="s">
        <v>44485</v>
      </c>
      <c r="T2966" s="18">
        <v>43018</v>
      </c>
      <c r="U2966" s="8">
        <v>0.25</v>
      </c>
      <c r="V2966" s="8">
        <v>0.66666666666666663</v>
      </c>
      <c r="W2966" s="8" t="s">
        <v>792</v>
      </c>
      <c r="X2966" s="8" t="s">
        <v>44506</v>
      </c>
      <c r="Y2966" s="8" t="s">
        <v>9567</v>
      </c>
      <c r="Z2966" s="17" t="s">
        <v>44517</v>
      </c>
      <c r="AA2966" s="8" t="s">
        <v>44518</v>
      </c>
      <c r="AB2966" s="8" t="s">
        <v>44519</v>
      </c>
    </row>
    <row r="2967" spans="1:28" x14ac:dyDescent="0.2">
      <c r="A2967" s="8" t="s">
        <v>44520</v>
      </c>
      <c r="B2967" s="8" t="s">
        <v>44521</v>
      </c>
      <c r="C2967" s="8" t="s">
        <v>45743</v>
      </c>
      <c r="D2967" s="8" t="s">
        <v>45744</v>
      </c>
      <c r="E2967" s="8" t="s">
        <v>134</v>
      </c>
      <c r="F2967" s="8" t="s">
        <v>133</v>
      </c>
      <c r="G2967" s="8" t="s">
        <v>134</v>
      </c>
      <c r="H2967" s="8" t="s">
        <v>133</v>
      </c>
      <c r="I2967" s="8" t="s">
        <v>44484</v>
      </c>
      <c r="J2967" s="8" t="s">
        <v>28</v>
      </c>
      <c r="K2967" s="8" t="s">
        <v>773</v>
      </c>
      <c r="L2967" s="8" t="s">
        <v>2047</v>
      </c>
      <c r="M2967" s="8" t="s">
        <v>775</v>
      </c>
      <c r="N2967" s="8" t="s">
        <v>10716</v>
      </c>
      <c r="O2967" s="8" t="s">
        <v>29842</v>
      </c>
      <c r="P2967" s="8" t="s">
        <v>45787</v>
      </c>
      <c r="Q2967" s="8" t="s">
        <v>30054</v>
      </c>
      <c r="R2967" s="8" t="s">
        <v>17682</v>
      </c>
      <c r="S2967" s="17" t="s">
        <v>44485</v>
      </c>
      <c r="T2967" s="18">
        <v>43026</v>
      </c>
      <c r="U2967" s="8">
        <v>0.25</v>
      </c>
      <c r="V2967" s="8">
        <v>0.66666666666666663</v>
      </c>
      <c r="W2967" s="8" t="s">
        <v>792</v>
      </c>
      <c r="X2967" s="8" t="s">
        <v>9583</v>
      </c>
      <c r="Y2967" s="8" t="s">
        <v>9584</v>
      </c>
      <c r="Z2967" s="17" t="s">
        <v>44487</v>
      </c>
      <c r="AA2967" s="8" t="s">
        <v>44522</v>
      </c>
      <c r="AB2967" s="8" t="s">
        <v>44523</v>
      </c>
    </row>
    <row r="2968" spans="1:28" x14ac:dyDescent="0.2">
      <c r="A2968" s="8" t="s">
        <v>44524</v>
      </c>
      <c r="B2968" s="8" t="s">
        <v>44525</v>
      </c>
      <c r="C2968" s="8" t="s">
        <v>45743</v>
      </c>
      <c r="D2968" s="8" t="s">
        <v>45744</v>
      </c>
      <c r="E2968" s="8" t="s">
        <v>144</v>
      </c>
      <c r="F2968" s="8" t="s">
        <v>133</v>
      </c>
      <c r="G2968" s="8" t="s">
        <v>144</v>
      </c>
      <c r="H2968" s="8" t="s">
        <v>133</v>
      </c>
      <c r="I2968" s="8" t="s">
        <v>44484</v>
      </c>
      <c r="J2968" s="8" t="s">
        <v>28</v>
      </c>
      <c r="K2968" s="8" t="s">
        <v>773</v>
      </c>
      <c r="L2968" s="8" t="s">
        <v>2054</v>
      </c>
      <c r="M2968" s="8" t="s">
        <v>782</v>
      </c>
      <c r="N2968" s="8" t="s">
        <v>10716</v>
      </c>
      <c r="O2968" s="8" t="s">
        <v>29842</v>
      </c>
      <c r="P2968" s="8" t="s">
        <v>45787</v>
      </c>
      <c r="Q2968" s="8" t="s">
        <v>30054</v>
      </c>
      <c r="R2968" s="8" t="s">
        <v>17682</v>
      </c>
      <c r="S2968" s="17" t="s">
        <v>44485</v>
      </c>
      <c r="T2968" s="18">
        <v>43027</v>
      </c>
      <c r="U2968" s="8">
        <v>0.25</v>
      </c>
      <c r="V2968" s="8">
        <v>0.66666666666666663</v>
      </c>
      <c r="W2968" s="8" t="s">
        <v>792</v>
      </c>
      <c r="X2968" s="8" t="s">
        <v>9583</v>
      </c>
      <c r="Y2968" s="8" t="s">
        <v>9584</v>
      </c>
      <c r="Z2968" s="17" t="s">
        <v>44487</v>
      </c>
      <c r="AA2968" s="8" t="s">
        <v>44526</v>
      </c>
      <c r="AB2968" s="8" t="s">
        <v>44527</v>
      </c>
    </row>
    <row r="2969" spans="1:28" x14ac:dyDescent="0.2">
      <c r="A2969" s="8" t="s">
        <v>44528</v>
      </c>
      <c r="B2969" s="8" t="s">
        <v>44529</v>
      </c>
      <c r="C2969" s="8" t="s">
        <v>45743</v>
      </c>
      <c r="D2969" s="8" t="s">
        <v>45744</v>
      </c>
      <c r="E2969" s="8" t="s">
        <v>174</v>
      </c>
      <c r="F2969" s="8" t="s">
        <v>133</v>
      </c>
      <c r="G2969" s="8" t="s">
        <v>174</v>
      </c>
      <c r="H2969" s="8" t="s">
        <v>133</v>
      </c>
      <c r="I2969" s="8" t="s">
        <v>44484</v>
      </c>
      <c r="J2969" s="8" t="s">
        <v>28</v>
      </c>
      <c r="K2969" s="8" t="s">
        <v>773</v>
      </c>
      <c r="L2969" s="8" t="s">
        <v>2061</v>
      </c>
      <c r="M2969" s="8" t="s">
        <v>2062</v>
      </c>
      <c r="N2969" s="8" t="s">
        <v>10716</v>
      </c>
      <c r="O2969" s="8" t="s">
        <v>29842</v>
      </c>
      <c r="P2969" s="8" t="s">
        <v>45787</v>
      </c>
      <c r="Q2969" s="8" t="s">
        <v>30054</v>
      </c>
      <c r="R2969" s="8" t="s">
        <v>17682</v>
      </c>
      <c r="S2969" s="17" t="s">
        <v>44485</v>
      </c>
      <c r="T2969" s="18">
        <v>43028</v>
      </c>
      <c r="U2969" s="8">
        <v>0.25</v>
      </c>
      <c r="V2969" s="8">
        <v>0.58333333333333337</v>
      </c>
      <c r="W2969" s="8" t="s">
        <v>486</v>
      </c>
      <c r="X2969" s="8" t="s">
        <v>9583</v>
      </c>
      <c r="Y2969" s="8" t="s">
        <v>9584</v>
      </c>
      <c r="Z2969" s="17" t="s">
        <v>44487</v>
      </c>
      <c r="AA2969" s="8" t="s">
        <v>44530</v>
      </c>
      <c r="AB2969" s="8" t="s">
        <v>44531</v>
      </c>
    </row>
    <row r="2970" spans="1:28" x14ac:dyDescent="0.2">
      <c r="A2970" s="8" t="s">
        <v>44532</v>
      </c>
      <c r="B2970" s="8" t="s">
        <v>44533</v>
      </c>
      <c r="C2970" s="8" t="s">
        <v>45743</v>
      </c>
      <c r="D2970" s="8" t="s">
        <v>45744</v>
      </c>
      <c r="E2970" s="8" t="s">
        <v>154</v>
      </c>
      <c r="F2970" s="8" t="s">
        <v>133</v>
      </c>
      <c r="G2970" s="8" t="s">
        <v>154</v>
      </c>
      <c r="H2970" s="8" t="s">
        <v>133</v>
      </c>
      <c r="I2970" s="8" t="s">
        <v>44484</v>
      </c>
      <c r="J2970" s="8" t="s">
        <v>28</v>
      </c>
      <c r="K2970" s="8" t="s">
        <v>773</v>
      </c>
      <c r="L2970" s="8" t="s">
        <v>2068</v>
      </c>
      <c r="M2970" s="8" t="s">
        <v>799</v>
      </c>
      <c r="N2970" s="8" t="s">
        <v>10716</v>
      </c>
      <c r="O2970" s="8" t="s">
        <v>29842</v>
      </c>
      <c r="P2970" s="8" t="s">
        <v>45787</v>
      </c>
      <c r="Q2970" s="8" t="s">
        <v>30054</v>
      </c>
      <c r="R2970" s="8" t="s">
        <v>17682</v>
      </c>
      <c r="S2970" s="17" t="s">
        <v>44485</v>
      </c>
      <c r="T2970" s="18">
        <v>43031</v>
      </c>
      <c r="U2970" s="8">
        <v>0.25</v>
      </c>
      <c r="V2970" s="8">
        <v>0.66666666666666663</v>
      </c>
      <c r="W2970" s="8" t="s">
        <v>792</v>
      </c>
      <c r="X2970" s="8" t="s">
        <v>9583</v>
      </c>
      <c r="Y2970" s="8" t="s">
        <v>9584</v>
      </c>
      <c r="Z2970" s="17" t="s">
        <v>44534</v>
      </c>
      <c r="AA2970" s="8" t="s">
        <v>44535</v>
      </c>
      <c r="AB2970" s="8" t="s">
        <v>44536</v>
      </c>
    </row>
    <row r="2971" spans="1:28" x14ac:dyDescent="0.2">
      <c r="A2971" s="8" t="s">
        <v>44537</v>
      </c>
      <c r="B2971" s="8" t="s">
        <v>44538</v>
      </c>
      <c r="C2971" s="8" t="s">
        <v>45743</v>
      </c>
      <c r="D2971" s="8" t="s">
        <v>45744</v>
      </c>
      <c r="E2971" s="8" t="s">
        <v>164</v>
      </c>
      <c r="F2971" s="8" t="s">
        <v>133</v>
      </c>
      <c r="G2971" s="8" t="s">
        <v>164</v>
      </c>
      <c r="H2971" s="8" t="s">
        <v>133</v>
      </c>
      <c r="I2971" s="8" t="s">
        <v>44484</v>
      </c>
      <c r="J2971" s="8" t="s">
        <v>28</v>
      </c>
      <c r="K2971" s="8" t="s">
        <v>773</v>
      </c>
      <c r="L2971" s="8" t="s">
        <v>2073</v>
      </c>
      <c r="M2971" s="8" t="s">
        <v>805</v>
      </c>
      <c r="N2971" s="8" t="s">
        <v>10716</v>
      </c>
      <c r="O2971" s="8" t="s">
        <v>29842</v>
      </c>
      <c r="P2971" s="8" t="s">
        <v>45787</v>
      </c>
      <c r="Q2971" s="8" t="s">
        <v>30054</v>
      </c>
      <c r="R2971" s="8" t="s">
        <v>17682</v>
      </c>
      <c r="S2971" s="17" t="s">
        <v>44485</v>
      </c>
      <c r="T2971" s="18">
        <v>43032</v>
      </c>
      <c r="U2971" s="8">
        <v>0.25</v>
      </c>
      <c r="V2971" s="8">
        <v>0.66666666666666663</v>
      </c>
      <c r="W2971" s="8" t="s">
        <v>792</v>
      </c>
      <c r="X2971" s="8" t="s">
        <v>9583</v>
      </c>
      <c r="Y2971" s="8" t="s">
        <v>9584</v>
      </c>
      <c r="Z2971" s="17" t="s">
        <v>44487</v>
      </c>
      <c r="AA2971" s="8" t="s">
        <v>44539</v>
      </c>
      <c r="AB2971" s="8" t="s">
        <v>44540</v>
      </c>
    </row>
    <row r="2972" spans="1:28" x14ac:dyDescent="0.2">
      <c r="A2972" s="8" t="s">
        <v>44541</v>
      </c>
      <c r="B2972" s="8" t="s">
        <v>44542</v>
      </c>
      <c r="C2972" s="8" t="s">
        <v>45743</v>
      </c>
      <c r="D2972" s="8" t="s">
        <v>45744</v>
      </c>
      <c r="E2972" s="8" t="s">
        <v>205</v>
      </c>
      <c r="F2972" s="8" t="s">
        <v>204</v>
      </c>
      <c r="G2972" s="8" t="s">
        <v>205</v>
      </c>
      <c r="H2972" s="8" t="s">
        <v>204</v>
      </c>
      <c r="I2972" s="8" t="s">
        <v>44484</v>
      </c>
      <c r="J2972" s="8" t="s">
        <v>28</v>
      </c>
      <c r="K2972" s="8" t="s">
        <v>773</v>
      </c>
      <c r="L2972" s="8" t="s">
        <v>427</v>
      </c>
      <c r="M2972" s="8" t="s">
        <v>2079</v>
      </c>
      <c r="N2972" s="8" t="s">
        <v>10716</v>
      </c>
      <c r="O2972" s="8" t="s">
        <v>29842</v>
      </c>
      <c r="P2972" s="8" t="s">
        <v>45787</v>
      </c>
      <c r="Q2972" s="8" t="s">
        <v>30054</v>
      </c>
      <c r="R2972" s="8" t="s">
        <v>17682</v>
      </c>
      <c r="S2972" s="17" t="s">
        <v>44485</v>
      </c>
      <c r="T2972" s="18">
        <v>43033</v>
      </c>
      <c r="U2972" s="8">
        <v>0.25</v>
      </c>
      <c r="V2972" s="8">
        <v>0.70833333333333337</v>
      </c>
      <c r="W2972" s="8" t="s">
        <v>762</v>
      </c>
      <c r="X2972" s="8" t="s">
        <v>9583</v>
      </c>
      <c r="Y2972" s="8" t="s">
        <v>9584</v>
      </c>
      <c r="Z2972" s="17" t="s">
        <v>44543</v>
      </c>
      <c r="AA2972" s="8" t="s">
        <v>44544</v>
      </c>
      <c r="AB2972" s="8" t="s">
        <v>44545</v>
      </c>
    </row>
    <row r="2973" spans="1:28" x14ac:dyDescent="0.2">
      <c r="A2973" s="8" t="s">
        <v>44546</v>
      </c>
      <c r="B2973" s="8" t="s">
        <v>44547</v>
      </c>
      <c r="C2973" s="8" t="s">
        <v>45743</v>
      </c>
      <c r="D2973" s="8" t="s">
        <v>45744</v>
      </c>
      <c r="E2973" s="8" t="s">
        <v>215</v>
      </c>
      <c r="F2973" s="8" t="s">
        <v>204</v>
      </c>
      <c r="G2973" s="8" t="s">
        <v>215</v>
      </c>
      <c r="H2973" s="8" t="s">
        <v>204</v>
      </c>
      <c r="I2973" s="8" t="s">
        <v>44484</v>
      </c>
      <c r="J2973" s="8" t="s">
        <v>28</v>
      </c>
      <c r="K2973" s="8" t="s">
        <v>773</v>
      </c>
      <c r="L2973" s="8" t="s">
        <v>436</v>
      </c>
      <c r="M2973" s="8" t="s">
        <v>2085</v>
      </c>
      <c r="N2973" s="8" t="s">
        <v>10716</v>
      </c>
      <c r="O2973" s="8" t="s">
        <v>29842</v>
      </c>
      <c r="P2973" s="8" t="s">
        <v>45787</v>
      </c>
      <c r="Q2973" s="8" t="s">
        <v>30054</v>
      </c>
      <c r="R2973" s="8" t="s">
        <v>17682</v>
      </c>
      <c r="S2973" s="17" t="s">
        <v>44485</v>
      </c>
      <c r="T2973" s="18">
        <v>43034</v>
      </c>
      <c r="U2973" s="8">
        <v>0.25</v>
      </c>
      <c r="V2973" s="8">
        <v>0.70833333333333337</v>
      </c>
      <c r="W2973" s="8" t="s">
        <v>762</v>
      </c>
      <c r="X2973" s="8" t="s">
        <v>9614</v>
      </c>
      <c r="Y2973" s="8" t="s">
        <v>9615</v>
      </c>
      <c r="Z2973" s="17" t="s">
        <v>44487</v>
      </c>
      <c r="AA2973" s="8" t="s">
        <v>44548</v>
      </c>
      <c r="AB2973" s="8" t="s">
        <v>44549</v>
      </c>
    </row>
    <row r="2974" spans="1:28" x14ac:dyDescent="0.2">
      <c r="A2974" s="8" t="s">
        <v>44550</v>
      </c>
      <c r="B2974" s="8" t="s">
        <v>44551</v>
      </c>
      <c r="C2974" s="8" t="s">
        <v>45743</v>
      </c>
      <c r="D2974" s="8" t="s">
        <v>45744</v>
      </c>
      <c r="E2974" s="8" t="s">
        <v>225</v>
      </c>
      <c r="F2974" s="8" t="s">
        <v>204</v>
      </c>
      <c r="G2974" s="8" t="s">
        <v>225</v>
      </c>
      <c r="H2974" s="8" t="s">
        <v>204</v>
      </c>
      <c r="I2974" s="8" t="s">
        <v>44484</v>
      </c>
      <c r="J2974" s="8" t="s">
        <v>28</v>
      </c>
      <c r="K2974" s="8" t="s">
        <v>773</v>
      </c>
      <c r="L2974" s="8" t="s">
        <v>445</v>
      </c>
      <c r="M2974" s="8" t="s">
        <v>2090</v>
      </c>
      <c r="N2974" s="8" t="s">
        <v>10716</v>
      </c>
      <c r="O2974" s="8" t="s">
        <v>29842</v>
      </c>
      <c r="P2974" s="8" t="s">
        <v>45787</v>
      </c>
      <c r="Q2974" s="8" t="s">
        <v>30054</v>
      </c>
      <c r="R2974" s="8" t="s">
        <v>17682</v>
      </c>
      <c r="S2974" s="17" t="s">
        <v>44485</v>
      </c>
      <c r="T2974" s="18">
        <v>43035</v>
      </c>
      <c r="U2974" s="8">
        <v>0.25</v>
      </c>
      <c r="V2974" s="8">
        <v>0.58333333333333337</v>
      </c>
      <c r="W2974" s="8" t="s">
        <v>486</v>
      </c>
      <c r="X2974" s="8" t="s">
        <v>9614</v>
      </c>
      <c r="Y2974" s="8" t="s">
        <v>9615</v>
      </c>
      <c r="Z2974" s="17" t="s">
        <v>44487</v>
      </c>
      <c r="AA2974" s="8" t="s">
        <v>44552</v>
      </c>
      <c r="AB2974" s="8" t="s">
        <v>44553</v>
      </c>
    </row>
    <row r="2975" spans="1:28" x14ac:dyDescent="0.2">
      <c r="A2975" s="8" t="s">
        <v>44554</v>
      </c>
      <c r="B2975" s="8" t="s">
        <v>44555</v>
      </c>
      <c r="C2975" s="8" t="s">
        <v>45743</v>
      </c>
      <c r="D2975" s="8" t="s">
        <v>45744</v>
      </c>
      <c r="E2975" s="8" t="s">
        <v>470</v>
      </c>
      <c r="F2975" s="8" t="s">
        <v>204</v>
      </c>
      <c r="G2975" s="8" t="s">
        <v>470</v>
      </c>
      <c r="H2975" s="8" t="s">
        <v>204</v>
      </c>
      <c r="I2975" s="8" t="s">
        <v>44484</v>
      </c>
      <c r="J2975" s="8" t="s">
        <v>28</v>
      </c>
      <c r="K2975" s="8" t="s">
        <v>773</v>
      </c>
      <c r="L2975" s="8" t="s">
        <v>471</v>
      </c>
      <c r="M2975" s="8" t="s">
        <v>2096</v>
      </c>
      <c r="N2975" s="8" t="s">
        <v>10716</v>
      </c>
      <c r="O2975" s="8" t="s">
        <v>29842</v>
      </c>
      <c r="P2975" s="8" t="s">
        <v>45787</v>
      </c>
      <c r="Q2975" s="8" t="s">
        <v>30054</v>
      </c>
      <c r="R2975" s="8" t="s">
        <v>17682</v>
      </c>
      <c r="S2975" s="17" t="s">
        <v>44485</v>
      </c>
      <c r="T2975" s="18">
        <v>43038</v>
      </c>
      <c r="U2975" s="8">
        <v>0.25</v>
      </c>
      <c r="V2975" s="8">
        <v>0.70833333333333337</v>
      </c>
      <c r="W2975" s="8" t="s">
        <v>762</v>
      </c>
      <c r="X2975" s="8" t="s">
        <v>9614</v>
      </c>
      <c r="Y2975" s="8" t="s">
        <v>9615</v>
      </c>
      <c r="Z2975" s="17" t="s">
        <v>44501</v>
      </c>
      <c r="AA2975" s="8" t="s">
        <v>44556</v>
      </c>
      <c r="AB2975" s="8" t="s">
        <v>44557</v>
      </c>
    </row>
    <row r="2976" spans="1:28" x14ac:dyDescent="0.2">
      <c r="A2976" s="8" t="s">
        <v>44558</v>
      </c>
      <c r="B2976" s="8" t="s">
        <v>44559</v>
      </c>
      <c r="C2976" s="8" t="s">
        <v>45743</v>
      </c>
      <c r="D2976" s="8" t="s">
        <v>45744</v>
      </c>
      <c r="E2976" s="8" t="s">
        <v>480</v>
      </c>
      <c r="F2976" s="8" t="s">
        <v>204</v>
      </c>
      <c r="G2976" s="8" t="s">
        <v>480</v>
      </c>
      <c r="H2976" s="8" t="s">
        <v>204</v>
      </c>
      <c r="I2976" s="8" t="s">
        <v>44484</v>
      </c>
      <c r="J2976" s="8" t="s">
        <v>28</v>
      </c>
      <c r="K2976" s="8" t="s">
        <v>773</v>
      </c>
      <c r="L2976" s="8" t="s">
        <v>481</v>
      </c>
      <c r="M2976" s="8" t="s">
        <v>2102</v>
      </c>
      <c r="N2976" s="8" t="s">
        <v>10716</v>
      </c>
      <c r="O2976" s="8" t="s">
        <v>29842</v>
      </c>
      <c r="P2976" s="8" t="s">
        <v>45787</v>
      </c>
      <c r="Q2976" s="8" t="s">
        <v>30054</v>
      </c>
      <c r="R2976" s="8" t="s">
        <v>17682</v>
      </c>
      <c r="S2976" s="17" t="s">
        <v>44485</v>
      </c>
      <c r="T2976" s="18">
        <v>43039</v>
      </c>
      <c r="U2976" s="8">
        <v>0.25</v>
      </c>
      <c r="V2976" s="8">
        <v>0.70833333333333337</v>
      </c>
      <c r="W2976" s="8" t="s">
        <v>762</v>
      </c>
      <c r="X2976" s="8" t="s">
        <v>9614</v>
      </c>
      <c r="Y2976" s="8" t="s">
        <v>9615</v>
      </c>
      <c r="Z2976" s="17" t="s">
        <v>9561</v>
      </c>
      <c r="AA2976" s="8" t="s">
        <v>44560</v>
      </c>
      <c r="AB2976" s="8" t="s">
        <v>44561</v>
      </c>
    </row>
    <row r="2977" spans="1:28" x14ac:dyDescent="0.2">
      <c r="A2977" s="8" t="s">
        <v>44562</v>
      </c>
      <c r="B2977" s="8" t="s">
        <v>44563</v>
      </c>
      <c r="C2977" s="8" t="s">
        <v>45743</v>
      </c>
      <c r="D2977" s="8" t="s">
        <v>45744</v>
      </c>
      <c r="E2977" s="8" t="s">
        <v>275</v>
      </c>
      <c r="F2977" s="8" t="s">
        <v>274</v>
      </c>
      <c r="G2977" s="8" t="s">
        <v>275</v>
      </c>
      <c r="H2977" s="8" t="s">
        <v>274</v>
      </c>
      <c r="I2977" s="8" t="s">
        <v>44484</v>
      </c>
      <c r="J2977" s="8" t="s">
        <v>28</v>
      </c>
      <c r="K2977" s="8" t="s">
        <v>773</v>
      </c>
      <c r="L2977" s="8" t="s">
        <v>8662</v>
      </c>
      <c r="M2977" s="8" t="s">
        <v>8675</v>
      </c>
      <c r="N2977" s="8" t="s">
        <v>10716</v>
      </c>
      <c r="O2977" s="8" t="s">
        <v>29842</v>
      </c>
      <c r="P2977" s="8" t="s">
        <v>45787</v>
      </c>
      <c r="Q2977" s="8" t="s">
        <v>30054</v>
      </c>
      <c r="R2977" s="8" t="s">
        <v>17682</v>
      </c>
      <c r="S2977" s="17" t="s">
        <v>44485</v>
      </c>
      <c r="T2977" s="18">
        <v>43047</v>
      </c>
      <c r="U2977" s="8">
        <v>0.25</v>
      </c>
      <c r="V2977" s="8">
        <v>0.66666666666666663</v>
      </c>
      <c r="W2977" s="8" t="s">
        <v>792</v>
      </c>
      <c r="X2977" s="8" t="s">
        <v>9635</v>
      </c>
      <c r="Y2977" s="8" t="s">
        <v>9636</v>
      </c>
      <c r="Z2977" s="17" t="s">
        <v>44487</v>
      </c>
      <c r="AA2977" s="8" t="s">
        <v>44564</v>
      </c>
      <c r="AB2977" s="8" t="s">
        <v>44565</v>
      </c>
    </row>
    <row r="2978" spans="1:28" x14ac:dyDescent="0.2">
      <c r="A2978" s="8" t="s">
        <v>44566</v>
      </c>
      <c r="B2978" s="8" t="s">
        <v>44567</v>
      </c>
      <c r="C2978" s="8" t="s">
        <v>45743</v>
      </c>
      <c r="D2978" s="8" t="s">
        <v>45744</v>
      </c>
      <c r="E2978" s="8" t="s">
        <v>285</v>
      </c>
      <c r="F2978" s="8" t="s">
        <v>274</v>
      </c>
      <c r="G2978" s="8" t="s">
        <v>285</v>
      </c>
      <c r="H2978" s="8" t="s">
        <v>274</v>
      </c>
      <c r="I2978" s="8" t="s">
        <v>44484</v>
      </c>
      <c r="J2978" s="8" t="s">
        <v>28</v>
      </c>
      <c r="K2978" s="8" t="s">
        <v>773</v>
      </c>
      <c r="L2978" s="8" t="s">
        <v>8681</v>
      </c>
      <c r="M2978" s="8" t="s">
        <v>8689</v>
      </c>
      <c r="N2978" s="8" t="s">
        <v>10716</v>
      </c>
      <c r="O2978" s="8" t="s">
        <v>29842</v>
      </c>
      <c r="P2978" s="8" t="s">
        <v>45787</v>
      </c>
      <c r="Q2978" s="8" t="s">
        <v>30054</v>
      </c>
      <c r="R2978" s="8" t="s">
        <v>17682</v>
      </c>
      <c r="S2978" s="17" t="s">
        <v>44485</v>
      </c>
      <c r="T2978" s="18">
        <v>43048</v>
      </c>
      <c r="U2978" s="8">
        <v>0.25</v>
      </c>
      <c r="V2978" s="8">
        <v>0.66666666666666663</v>
      </c>
      <c r="W2978" s="8" t="s">
        <v>792</v>
      </c>
      <c r="X2978" s="8" t="s">
        <v>9635</v>
      </c>
      <c r="Y2978" s="8" t="s">
        <v>9636</v>
      </c>
      <c r="Z2978" s="17" t="s">
        <v>44487</v>
      </c>
      <c r="AA2978" s="8" t="s">
        <v>44568</v>
      </c>
      <c r="AB2978" s="8" t="s">
        <v>44569</v>
      </c>
    </row>
    <row r="2979" spans="1:28" x14ac:dyDescent="0.2">
      <c r="A2979" s="8" t="s">
        <v>44570</v>
      </c>
      <c r="B2979" s="8" t="s">
        <v>44571</v>
      </c>
      <c r="C2979" s="8" t="s">
        <v>45743</v>
      </c>
      <c r="D2979" s="8" t="s">
        <v>45744</v>
      </c>
      <c r="E2979" s="8" t="s">
        <v>1989</v>
      </c>
      <c r="F2979" s="8" t="s">
        <v>274</v>
      </c>
      <c r="G2979" s="8" t="s">
        <v>1989</v>
      </c>
      <c r="H2979" s="8" t="s">
        <v>274</v>
      </c>
      <c r="I2979" s="8" t="s">
        <v>44484</v>
      </c>
      <c r="J2979" s="8" t="s">
        <v>28</v>
      </c>
      <c r="K2979" s="8" t="s">
        <v>773</v>
      </c>
      <c r="L2979" s="8" t="s">
        <v>8695</v>
      </c>
      <c r="M2979" s="8" t="s">
        <v>8703</v>
      </c>
      <c r="N2979" s="8" t="s">
        <v>10716</v>
      </c>
      <c r="O2979" s="8" t="s">
        <v>29842</v>
      </c>
      <c r="P2979" s="8" t="s">
        <v>45787</v>
      </c>
      <c r="Q2979" s="8" t="s">
        <v>30054</v>
      </c>
      <c r="R2979" s="8" t="s">
        <v>17682</v>
      </c>
      <c r="S2979" s="17" t="s">
        <v>44485</v>
      </c>
      <c r="T2979" s="18">
        <v>43049</v>
      </c>
      <c r="U2979" s="8">
        <v>0.25</v>
      </c>
      <c r="V2979" s="8">
        <v>0.58333333333333337</v>
      </c>
      <c r="W2979" s="8" t="s">
        <v>486</v>
      </c>
      <c r="X2979" s="8" t="s">
        <v>9635</v>
      </c>
      <c r="Y2979" s="8" t="s">
        <v>9636</v>
      </c>
      <c r="Z2979" s="17" t="s">
        <v>44487</v>
      </c>
      <c r="AA2979" s="8" t="s">
        <v>44572</v>
      </c>
      <c r="AB2979" s="8" t="s">
        <v>44573</v>
      </c>
    </row>
    <row r="2980" spans="1:28" x14ac:dyDescent="0.2">
      <c r="A2980" s="8" t="s">
        <v>44894</v>
      </c>
      <c r="B2980" s="8" t="s">
        <v>44895</v>
      </c>
      <c r="C2980" s="8" t="s">
        <v>45743</v>
      </c>
      <c r="D2980" s="8" t="s">
        <v>45744</v>
      </c>
      <c r="E2980" s="8" t="s">
        <v>66</v>
      </c>
      <c r="F2980" s="8" t="s">
        <v>65</v>
      </c>
      <c r="G2980" s="8" t="s">
        <v>66</v>
      </c>
      <c r="H2980" s="8" t="s">
        <v>65</v>
      </c>
      <c r="I2980" s="8" t="s">
        <v>44896</v>
      </c>
      <c r="J2980" s="8" t="s">
        <v>28</v>
      </c>
      <c r="K2980" s="8" t="s">
        <v>773</v>
      </c>
      <c r="L2980" s="8" t="s">
        <v>297</v>
      </c>
      <c r="M2980" s="8" t="s">
        <v>298</v>
      </c>
      <c r="N2980" s="8" t="s">
        <v>10716</v>
      </c>
      <c r="O2980" s="8" t="s">
        <v>29842</v>
      </c>
      <c r="P2980" s="8" t="s">
        <v>45787</v>
      </c>
      <c r="Q2980" s="8" t="s">
        <v>44897</v>
      </c>
      <c r="R2980" s="8" t="s">
        <v>44898</v>
      </c>
      <c r="S2980" s="17" t="s">
        <v>44899</v>
      </c>
      <c r="T2980" s="18">
        <v>43012</v>
      </c>
      <c r="U2980" s="8">
        <v>0.25</v>
      </c>
      <c r="V2980" s="8">
        <v>0.75</v>
      </c>
      <c r="W2980" s="8" t="s">
        <v>40</v>
      </c>
      <c r="X2980" s="8" t="s">
        <v>11712</v>
      </c>
      <c r="Y2980" s="8" t="s">
        <v>45730</v>
      </c>
      <c r="Z2980" s="17" t="s">
        <v>44900</v>
      </c>
      <c r="AA2980" s="8" t="s">
        <v>44901</v>
      </c>
      <c r="AB2980" s="8" t="s">
        <v>44902</v>
      </c>
    </row>
    <row r="2981" spans="1:28" x14ac:dyDescent="0.2">
      <c r="A2981" s="8" t="s">
        <v>44903</v>
      </c>
      <c r="B2981" s="8" t="s">
        <v>44904</v>
      </c>
      <c r="C2981" s="8" t="s">
        <v>45743</v>
      </c>
      <c r="D2981" s="8" t="s">
        <v>45744</v>
      </c>
      <c r="E2981" s="8" t="s">
        <v>86</v>
      </c>
      <c r="F2981" s="8" t="s">
        <v>65</v>
      </c>
      <c r="G2981" s="8" t="s">
        <v>86</v>
      </c>
      <c r="H2981" s="8" t="s">
        <v>65</v>
      </c>
      <c r="I2981" s="8" t="s">
        <v>44896</v>
      </c>
      <c r="J2981" s="8" t="s">
        <v>28</v>
      </c>
      <c r="K2981" s="8" t="s">
        <v>773</v>
      </c>
      <c r="L2981" s="8" t="s">
        <v>310</v>
      </c>
      <c r="M2981" s="8" t="s">
        <v>311</v>
      </c>
      <c r="N2981" s="8" t="s">
        <v>10716</v>
      </c>
      <c r="O2981" s="8" t="s">
        <v>29842</v>
      </c>
      <c r="P2981" s="8" t="s">
        <v>45787</v>
      </c>
      <c r="Q2981" s="8" t="s">
        <v>44897</v>
      </c>
      <c r="R2981" s="8" t="s">
        <v>44898</v>
      </c>
      <c r="S2981" s="17" t="s">
        <v>44899</v>
      </c>
      <c r="T2981" s="18">
        <v>43013</v>
      </c>
      <c r="U2981" s="8">
        <v>0.25</v>
      </c>
      <c r="V2981" s="8">
        <v>0.75</v>
      </c>
      <c r="W2981" s="8" t="s">
        <v>40</v>
      </c>
      <c r="X2981" s="8" t="s">
        <v>11712</v>
      </c>
      <c r="Y2981" s="8" t="s">
        <v>45730</v>
      </c>
      <c r="Z2981" s="17" t="s">
        <v>44905</v>
      </c>
      <c r="AA2981" s="8" t="s">
        <v>44906</v>
      </c>
      <c r="AB2981" s="8" t="s">
        <v>44907</v>
      </c>
    </row>
    <row r="2982" spans="1:28" x14ac:dyDescent="0.2">
      <c r="A2982" s="8" t="s">
        <v>44908</v>
      </c>
      <c r="B2982" s="8" t="s">
        <v>44909</v>
      </c>
      <c r="C2982" s="8" t="s">
        <v>45743</v>
      </c>
      <c r="D2982" s="8" t="s">
        <v>45744</v>
      </c>
      <c r="E2982" s="8" t="s">
        <v>76</v>
      </c>
      <c r="F2982" s="8" t="s">
        <v>65</v>
      </c>
      <c r="G2982" s="8" t="s">
        <v>76</v>
      </c>
      <c r="H2982" s="8" t="s">
        <v>65</v>
      </c>
      <c r="I2982" s="8" t="s">
        <v>44896</v>
      </c>
      <c r="J2982" s="8" t="s">
        <v>28</v>
      </c>
      <c r="K2982" s="8" t="s">
        <v>773</v>
      </c>
      <c r="L2982" s="8" t="s">
        <v>319</v>
      </c>
      <c r="M2982" s="8" t="s">
        <v>2028</v>
      </c>
      <c r="N2982" s="8" t="s">
        <v>10716</v>
      </c>
      <c r="O2982" s="8" t="s">
        <v>29842</v>
      </c>
      <c r="P2982" s="8" t="s">
        <v>45787</v>
      </c>
      <c r="Q2982" s="8" t="s">
        <v>44897</v>
      </c>
      <c r="R2982" s="8" t="s">
        <v>44898</v>
      </c>
      <c r="S2982" s="17" t="s">
        <v>44899</v>
      </c>
      <c r="T2982" s="18">
        <v>43014</v>
      </c>
      <c r="U2982" s="8">
        <v>0.25</v>
      </c>
      <c r="V2982" s="8">
        <v>0.66666666666666663</v>
      </c>
      <c r="W2982" s="8" t="s">
        <v>792</v>
      </c>
      <c r="X2982" s="8" t="s">
        <v>11712</v>
      </c>
      <c r="Y2982" s="8" t="s">
        <v>45730</v>
      </c>
      <c r="Z2982" s="17" t="s">
        <v>44910</v>
      </c>
      <c r="AA2982" s="8" t="s">
        <v>44911</v>
      </c>
      <c r="AB2982" s="8" t="s">
        <v>44912</v>
      </c>
    </row>
    <row r="2983" spans="1:28" x14ac:dyDescent="0.2">
      <c r="A2983" s="8" t="s">
        <v>44913</v>
      </c>
      <c r="B2983" s="8" t="s">
        <v>44914</v>
      </c>
      <c r="C2983" s="8" t="s">
        <v>45743</v>
      </c>
      <c r="D2983" s="8" t="s">
        <v>45744</v>
      </c>
      <c r="E2983" s="8" t="s">
        <v>335</v>
      </c>
      <c r="F2983" s="8" t="s">
        <v>65</v>
      </c>
      <c r="G2983" s="8" t="s">
        <v>335</v>
      </c>
      <c r="H2983" s="8" t="s">
        <v>65</v>
      </c>
      <c r="I2983" s="8" t="s">
        <v>44896</v>
      </c>
      <c r="J2983" s="8" t="s">
        <v>28</v>
      </c>
      <c r="K2983" s="8" t="s">
        <v>773</v>
      </c>
      <c r="L2983" s="8" t="s">
        <v>336</v>
      </c>
      <c r="M2983" s="8" t="s">
        <v>30426</v>
      </c>
      <c r="N2983" s="8" t="s">
        <v>10716</v>
      </c>
      <c r="O2983" s="8" t="s">
        <v>29842</v>
      </c>
      <c r="P2983" s="8" t="s">
        <v>45787</v>
      </c>
      <c r="Q2983" s="8" t="s">
        <v>44897</v>
      </c>
      <c r="R2983" s="8" t="s">
        <v>44898</v>
      </c>
      <c r="S2983" s="17" t="s">
        <v>44899</v>
      </c>
      <c r="T2983" s="18">
        <v>43017</v>
      </c>
      <c r="U2983" s="8">
        <v>0.25</v>
      </c>
      <c r="V2983" s="8">
        <v>0.58333333333333337</v>
      </c>
      <c r="W2983" s="8" t="s">
        <v>486</v>
      </c>
      <c r="X2983" s="8" t="s">
        <v>44915</v>
      </c>
      <c r="Y2983" s="8" t="s">
        <v>45730</v>
      </c>
      <c r="Z2983" s="17" t="s">
        <v>44916</v>
      </c>
      <c r="AA2983" s="8" t="s">
        <v>44917</v>
      </c>
      <c r="AB2983" s="8" t="s">
        <v>44918</v>
      </c>
    </row>
    <row r="2984" spans="1:28" x14ac:dyDescent="0.2">
      <c r="A2984" s="8" t="s">
        <v>44919</v>
      </c>
      <c r="B2984" s="8" t="s">
        <v>44920</v>
      </c>
      <c r="C2984" s="8" t="s">
        <v>45743</v>
      </c>
      <c r="D2984" s="8" t="s">
        <v>45744</v>
      </c>
      <c r="E2984" s="8" t="s">
        <v>335</v>
      </c>
      <c r="F2984" s="8" t="s">
        <v>65</v>
      </c>
      <c r="G2984" s="8" t="s">
        <v>335</v>
      </c>
      <c r="H2984" s="8" t="s">
        <v>65</v>
      </c>
      <c r="I2984" s="8" t="s">
        <v>44896</v>
      </c>
      <c r="J2984" s="8" t="s">
        <v>28</v>
      </c>
      <c r="K2984" s="8" t="s">
        <v>773</v>
      </c>
      <c r="L2984" s="8" t="s">
        <v>30426</v>
      </c>
      <c r="M2984" s="8" t="s">
        <v>14029</v>
      </c>
      <c r="N2984" s="8" t="s">
        <v>10716</v>
      </c>
      <c r="O2984" s="8" t="s">
        <v>29842</v>
      </c>
      <c r="P2984" s="8" t="s">
        <v>45787</v>
      </c>
      <c r="Q2984" s="8" t="s">
        <v>44897</v>
      </c>
      <c r="R2984" s="8" t="s">
        <v>44898</v>
      </c>
      <c r="S2984" s="17" t="s">
        <v>44899</v>
      </c>
      <c r="T2984" s="18">
        <v>43017</v>
      </c>
      <c r="U2984" s="8">
        <v>0.58333333333333337</v>
      </c>
      <c r="V2984" s="8">
        <v>0.70833333333333337</v>
      </c>
      <c r="W2984" s="8" t="s">
        <v>1283</v>
      </c>
      <c r="X2984" s="8" t="s">
        <v>44921</v>
      </c>
      <c r="Y2984" s="8" t="s">
        <v>45730</v>
      </c>
      <c r="Z2984" s="17" t="s">
        <v>44922</v>
      </c>
      <c r="AA2984" s="8" t="s">
        <v>44923</v>
      </c>
      <c r="AB2984" s="8" t="s">
        <v>44924</v>
      </c>
    </row>
    <row r="2985" spans="1:28" x14ac:dyDescent="0.2">
      <c r="A2985" s="8" t="s">
        <v>44925</v>
      </c>
      <c r="B2985" s="8" t="s">
        <v>44926</v>
      </c>
      <c r="C2985" s="8" t="s">
        <v>45743</v>
      </c>
      <c r="D2985" s="8" t="s">
        <v>45744</v>
      </c>
      <c r="E2985" s="8" t="s">
        <v>335</v>
      </c>
      <c r="F2985" s="8" t="s">
        <v>65</v>
      </c>
      <c r="G2985" s="8" t="s">
        <v>335</v>
      </c>
      <c r="H2985" s="8" t="s">
        <v>65</v>
      </c>
      <c r="I2985" s="8" t="s">
        <v>44896</v>
      </c>
      <c r="J2985" s="8" t="s">
        <v>28</v>
      </c>
      <c r="K2985" s="8" t="s">
        <v>773</v>
      </c>
      <c r="L2985" s="8" t="s">
        <v>14029</v>
      </c>
      <c r="M2985" s="8" t="s">
        <v>337</v>
      </c>
      <c r="N2985" s="8" t="s">
        <v>10716</v>
      </c>
      <c r="O2985" s="8" t="s">
        <v>29842</v>
      </c>
      <c r="P2985" s="8" t="s">
        <v>45787</v>
      </c>
      <c r="Q2985" s="8" t="s">
        <v>44897</v>
      </c>
      <c r="R2985" s="8" t="s">
        <v>44898</v>
      </c>
      <c r="S2985" s="17" t="s">
        <v>44899</v>
      </c>
      <c r="T2985" s="18">
        <v>43017</v>
      </c>
      <c r="U2985" s="8">
        <v>0.70833333333333337</v>
      </c>
      <c r="V2985" s="8">
        <v>0.75</v>
      </c>
      <c r="W2985" s="8" t="s">
        <v>1495</v>
      </c>
      <c r="X2985" s="8" t="s">
        <v>44927</v>
      </c>
      <c r="Y2985" s="8" t="s">
        <v>45730</v>
      </c>
      <c r="Z2985" s="17" t="s">
        <v>44928</v>
      </c>
      <c r="AA2985" s="8" t="s">
        <v>44929</v>
      </c>
      <c r="AB2985" s="8" t="s">
        <v>44930</v>
      </c>
    </row>
    <row r="2986" spans="1:28" x14ac:dyDescent="0.2">
      <c r="A2986" s="8" t="s">
        <v>44931</v>
      </c>
      <c r="B2986" s="8" t="s">
        <v>44932</v>
      </c>
      <c r="C2986" s="8" t="s">
        <v>45743</v>
      </c>
      <c r="D2986" s="8" t="s">
        <v>45744</v>
      </c>
      <c r="E2986" s="8" t="s">
        <v>345</v>
      </c>
      <c r="F2986" s="8" t="s">
        <v>65</v>
      </c>
      <c r="G2986" s="8" t="s">
        <v>345</v>
      </c>
      <c r="H2986" s="8" t="s">
        <v>65</v>
      </c>
      <c r="I2986" s="8" t="s">
        <v>44896</v>
      </c>
      <c r="J2986" s="8" t="s">
        <v>28</v>
      </c>
      <c r="K2986" s="8" t="s">
        <v>773</v>
      </c>
      <c r="L2986" s="8" t="s">
        <v>346</v>
      </c>
      <c r="M2986" s="8" t="s">
        <v>16601</v>
      </c>
      <c r="N2986" s="8" t="s">
        <v>10716</v>
      </c>
      <c r="O2986" s="8" t="s">
        <v>29842</v>
      </c>
      <c r="P2986" s="8" t="s">
        <v>45787</v>
      </c>
      <c r="Q2986" s="8" t="s">
        <v>44897</v>
      </c>
      <c r="R2986" s="8" t="s">
        <v>44898</v>
      </c>
      <c r="S2986" s="17" t="s">
        <v>44899</v>
      </c>
      <c r="T2986" s="18">
        <v>43018</v>
      </c>
      <c r="U2986" s="8">
        <v>0.25</v>
      </c>
      <c r="V2986" s="8">
        <v>0.33333333333333331</v>
      </c>
      <c r="W2986" s="8" t="s">
        <v>1100</v>
      </c>
      <c r="X2986" s="8" t="s">
        <v>44933</v>
      </c>
      <c r="Y2986" s="8" t="s">
        <v>45730</v>
      </c>
      <c r="Z2986" s="17" t="s">
        <v>44934</v>
      </c>
      <c r="AA2986" s="8" t="s">
        <v>44935</v>
      </c>
      <c r="AB2986" s="8" t="s">
        <v>44936</v>
      </c>
    </row>
    <row r="2987" spans="1:28" x14ac:dyDescent="0.2">
      <c r="A2987" s="8" t="s">
        <v>44937</v>
      </c>
      <c r="B2987" s="8" t="s">
        <v>44938</v>
      </c>
      <c r="C2987" s="8" t="s">
        <v>45743</v>
      </c>
      <c r="D2987" s="8" t="s">
        <v>45744</v>
      </c>
      <c r="E2987" s="8" t="s">
        <v>345</v>
      </c>
      <c r="F2987" s="8" t="s">
        <v>65</v>
      </c>
      <c r="G2987" s="8" t="s">
        <v>345</v>
      </c>
      <c r="H2987" s="8" t="s">
        <v>65</v>
      </c>
      <c r="I2987" s="8" t="s">
        <v>44896</v>
      </c>
      <c r="J2987" s="8" t="s">
        <v>28</v>
      </c>
      <c r="K2987" s="8" t="s">
        <v>773</v>
      </c>
      <c r="L2987" s="8" t="s">
        <v>16601</v>
      </c>
      <c r="M2987" s="8" t="s">
        <v>11740</v>
      </c>
      <c r="N2987" s="8" t="s">
        <v>10716</v>
      </c>
      <c r="O2987" s="8" t="s">
        <v>29842</v>
      </c>
      <c r="P2987" s="8" t="s">
        <v>45787</v>
      </c>
      <c r="Q2987" s="8" t="s">
        <v>44897</v>
      </c>
      <c r="R2987" s="8" t="s">
        <v>44898</v>
      </c>
      <c r="S2987" s="17" t="s">
        <v>44899</v>
      </c>
      <c r="T2987" s="18">
        <v>43018</v>
      </c>
      <c r="U2987" s="8">
        <v>0.33333333333333331</v>
      </c>
      <c r="V2987" s="8">
        <v>0.5</v>
      </c>
      <c r="W2987" s="8" t="s">
        <v>739</v>
      </c>
      <c r="X2987" s="8" t="s">
        <v>44939</v>
      </c>
      <c r="Y2987" s="8" t="s">
        <v>45730</v>
      </c>
      <c r="Z2987" s="17" t="s">
        <v>44940</v>
      </c>
      <c r="AA2987" s="8" t="s">
        <v>44941</v>
      </c>
      <c r="AB2987" s="8" t="s">
        <v>44942</v>
      </c>
    </row>
    <row r="2988" spans="1:28" x14ac:dyDescent="0.2">
      <c r="A2988" s="8" t="s">
        <v>44943</v>
      </c>
      <c r="B2988" s="8" t="s">
        <v>44944</v>
      </c>
      <c r="C2988" s="8" t="s">
        <v>45743</v>
      </c>
      <c r="D2988" s="8" t="s">
        <v>45744</v>
      </c>
      <c r="E2988" s="8" t="s">
        <v>345</v>
      </c>
      <c r="F2988" s="8" t="s">
        <v>65</v>
      </c>
      <c r="G2988" s="8" t="s">
        <v>345</v>
      </c>
      <c r="H2988" s="8" t="s">
        <v>65</v>
      </c>
      <c r="I2988" s="8" t="s">
        <v>44896</v>
      </c>
      <c r="J2988" s="8" t="s">
        <v>28</v>
      </c>
      <c r="K2988" s="8" t="s">
        <v>773</v>
      </c>
      <c r="L2988" s="8" t="s">
        <v>11740</v>
      </c>
      <c r="M2988" s="8" t="s">
        <v>23400</v>
      </c>
      <c r="N2988" s="8" t="s">
        <v>10716</v>
      </c>
      <c r="O2988" s="8" t="s">
        <v>29842</v>
      </c>
      <c r="P2988" s="8" t="s">
        <v>45787</v>
      </c>
      <c r="Q2988" s="8" t="s">
        <v>44897</v>
      </c>
      <c r="R2988" s="8" t="s">
        <v>44898</v>
      </c>
      <c r="S2988" s="17" t="s">
        <v>44899</v>
      </c>
      <c r="T2988" s="18">
        <v>43018</v>
      </c>
      <c r="U2988" s="8">
        <v>0.5</v>
      </c>
      <c r="V2988" s="8">
        <v>0.625</v>
      </c>
      <c r="W2988" s="8" t="s">
        <v>1283</v>
      </c>
      <c r="X2988" s="8" t="s">
        <v>44945</v>
      </c>
      <c r="Y2988" s="8" t="s">
        <v>45730</v>
      </c>
      <c r="Z2988" s="17" t="s">
        <v>44946</v>
      </c>
      <c r="AA2988" s="8" t="s">
        <v>44947</v>
      </c>
      <c r="AB2988" s="8" t="s">
        <v>44948</v>
      </c>
    </row>
    <row r="2989" spans="1:28" x14ac:dyDescent="0.2">
      <c r="A2989" s="8" t="s">
        <v>44949</v>
      </c>
      <c r="B2989" s="8" t="s">
        <v>44950</v>
      </c>
      <c r="C2989" s="8" t="s">
        <v>45743</v>
      </c>
      <c r="D2989" s="8" t="s">
        <v>45744</v>
      </c>
      <c r="E2989" s="8" t="s">
        <v>345</v>
      </c>
      <c r="F2989" s="8" t="s">
        <v>65</v>
      </c>
      <c r="G2989" s="8" t="s">
        <v>345</v>
      </c>
      <c r="H2989" s="8" t="s">
        <v>65</v>
      </c>
      <c r="I2989" s="8" t="s">
        <v>44896</v>
      </c>
      <c r="J2989" s="8" t="s">
        <v>28</v>
      </c>
      <c r="K2989" s="8" t="s">
        <v>773</v>
      </c>
      <c r="L2989" s="8" t="s">
        <v>23400</v>
      </c>
      <c r="M2989" s="8" t="s">
        <v>347</v>
      </c>
      <c r="N2989" s="8" t="s">
        <v>10716</v>
      </c>
      <c r="O2989" s="8" t="s">
        <v>29842</v>
      </c>
      <c r="P2989" s="8" t="s">
        <v>45787</v>
      </c>
      <c r="Q2989" s="8" t="s">
        <v>44897</v>
      </c>
      <c r="R2989" s="8" t="s">
        <v>44898</v>
      </c>
      <c r="S2989" s="17" t="s">
        <v>44899</v>
      </c>
      <c r="T2989" s="18">
        <v>43018</v>
      </c>
      <c r="U2989" s="8">
        <v>0.625</v>
      </c>
      <c r="V2989" s="8">
        <v>0.75</v>
      </c>
      <c r="W2989" s="8" t="s">
        <v>1283</v>
      </c>
      <c r="X2989" s="8" t="s">
        <v>44951</v>
      </c>
      <c r="Y2989" s="8" t="s">
        <v>45730</v>
      </c>
      <c r="Z2989" s="17" t="s">
        <v>44952</v>
      </c>
      <c r="AA2989" s="8" t="s">
        <v>44953</v>
      </c>
      <c r="AB2989" s="8" t="s">
        <v>44954</v>
      </c>
    </row>
    <row r="2990" spans="1:28" x14ac:dyDescent="0.2">
      <c r="A2990" s="8" t="s">
        <v>44955</v>
      </c>
      <c r="B2990" s="8" t="s">
        <v>44956</v>
      </c>
      <c r="C2990" s="8" t="s">
        <v>45743</v>
      </c>
      <c r="D2990" s="8" t="s">
        <v>45744</v>
      </c>
      <c r="E2990" s="8" t="s">
        <v>362</v>
      </c>
      <c r="F2990" s="8" t="s">
        <v>112</v>
      </c>
      <c r="G2990" s="8" t="s">
        <v>362</v>
      </c>
      <c r="H2990" s="8" t="s">
        <v>112</v>
      </c>
      <c r="I2990" s="8" t="s">
        <v>44896</v>
      </c>
      <c r="J2990" s="8" t="s">
        <v>28</v>
      </c>
      <c r="K2990" s="8" t="s">
        <v>773</v>
      </c>
      <c r="L2990" s="8" t="s">
        <v>363</v>
      </c>
      <c r="M2990" s="8" t="s">
        <v>8214</v>
      </c>
      <c r="N2990" s="8" t="s">
        <v>10716</v>
      </c>
      <c r="O2990" s="8" t="s">
        <v>29842</v>
      </c>
      <c r="P2990" s="8" t="s">
        <v>45787</v>
      </c>
      <c r="Q2990" s="8" t="s">
        <v>44897</v>
      </c>
      <c r="R2990" s="8" t="s">
        <v>44898</v>
      </c>
      <c r="S2990" s="17" t="s">
        <v>44899</v>
      </c>
      <c r="T2990" s="18">
        <v>43019</v>
      </c>
      <c r="U2990" s="8">
        <v>0.25</v>
      </c>
      <c r="V2990" s="8">
        <v>0.33333333333333331</v>
      </c>
      <c r="W2990" s="8" t="s">
        <v>1100</v>
      </c>
      <c r="X2990" s="8" t="s">
        <v>44957</v>
      </c>
      <c r="Y2990" s="8" t="s">
        <v>45730</v>
      </c>
      <c r="Z2990" s="17" t="s">
        <v>44958</v>
      </c>
      <c r="AA2990" s="8" t="s">
        <v>44959</v>
      </c>
      <c r="AB2990" s="8" t="s">
        <v>44960</v>
      </c>
    </row>
    <row r="2991" spans="1:28" x14ac:dyDescent="0.2">
      <c r="A2991" s="8" t="s">
        <v>44961</v>
      </c>
      <c r="B2991" s="8" t="s">
        <v>44962</v>
      </c>
      <c r="C2991" s="8" t="s">
        <v>45743</v>
      </c>
      <c r="D2991" s="8" t="s">
        <v>45744</v>
      </c>
      <c r="E2991" s="8" t="s">
        <v>362</v>
      </c>
      <c r="F2991" s="8" t="s">
        <v>112</v>
      </c>
      <c r="G2991" s="8" t="s">
        <v>362</v>
      </c>
      <c r="H2991" s="8" t="s">
        <v>112</v>
      </c>
      <c r="I2991" s="8" t="s">
        <v>44896</v>
      </c>
      <c r="J2991" s="8" t="s">
        <v>28</v>
      </c>
      <c r="K2991" s="8" t="s">
        <v>773</v>
      </c>
      <c r="L2991" s="8" t="s">
        <v>8214</v>
      </c>
      <c r="M2991" s="8" t="s">
        <v>8237</v>
      </c>
      <c r="N2991" s="8" t="s">
        <v>10716</v>
      </c>
      <c r="O2991" s="8" t="s">
        <v>29842</v>
      </c>
      <c r="P2991" s="8" t="s">
        <v>45787</v>
      </c>
      <c r="Q2991" s="8" t="s">
        <v>44897</v>
      </c>
      <c r="R2991" s="8" t="s">
        <v>44898</v>
      </c>
      <c r="S2991" s="17" t="s">
        <v>44899</v>
      </c>
      <c r="T2991" s="18">
        <v>43019</v>
      </c>
      <c r="U2991" s="8">
        <v>0.33333333333333331</v>
      </c>
      <c r="V2991" s="8">
        <v>0.5</v>
      </c>
      <c r="W2991" s="8" t="s">
        <v>739</v>
      </c>
      <c r="X2991" s="8" t="s">
        <v>44963</v>
      </c>
      <c r="Y2991" s="8" t="s">
        <v>45730</v>
      </c>
      <c r="Z2991" s="17" t="s">
        <v>44958</v>
      </c>
      <c r="AA2991" s="8" t="s">
        <v>44964</v>
      </c>
      <c r="AB2991" s="8" t="s">
        <v>44965</v>
      </c>
    </row>
    <row r="2992" spans="1:28" x14ac:dyDescent="0.2">
      <c r="A2992" s="8" t="s">
        <v>44966</v>
      </c>
      <c r="B2992" s="8" t="s">
        <v>44967</v>
      </c>
      <c r="C2992" s="8" t="s">
        <v>45743</v>
      </c>
      <c r="D2992" s="8" t="s">
        <v>45744</v>
      </c>
      <c r="E2992" s="8" t="s">
        <v>362</v>
      </c>
      <c r="F2992" s="8" t="s">
        <v>112</v>
      </c>
      <c r="G2992" s="8" t="s">
        <v>362</v>
      </c>
      <c r="H2992" s="8" t="s">
        <v>112</v>
      </c>
      <c r="I2992" s="8" t="s">
        <v>44896</v>
      </c>
      <c r="J2992" s="8" t="s">
        <v>28</v>
      </c>
      <c r="K2992" s="8" t="s">
        <v>773</v>
      </c>
      <c r="L2992" s="8" t="s">
        <v>8237</v>
      </c>
      <c r="M2992" s="8" t="s">
        <v>8249</v>
      </c>
      <c r="N2992" s="8" t="s">
        <v>10716</v>
      </c>
      <c r="O2992" s="8" t="s">
        <v>29842</v>
      </c>
      <c r="P2992" s="8" t="s">
        <v>45787</v>
      </c>
      <c r="Q2992" s="8" t="s">
        <v>44897</v>
      </c>
      <c r="R2992" s="8" t="s">
        <v>44898</v>
      </c>
      <c r="S2992" s="17" t="s">
        <v>44899</v>
      </c>
      <c r="T2992" s="18">
        <v>43019</v>
      </c>
      <c r="U2992" s="8">
        <v>0.5</v>
      </c>
      <c r="V2992" s="8">
        <v>0.66666666666666663</v>
      </c>
      <c r="W2992" s="8" t="s">
        <v>739</v>
      </c>
      <c r="X2992" s="8" t="s">
        <v>44968</v>
      </c>
      <c r="Y2992" s="8" t="s">
        <v>45730</v>
      </c>
      <c r="Z2992" s="17" t="s">
        <v>44958</v>
      </c>
      <c r="AA2992" s="8" t="s">
        <v>44969</v>
      </c>
      <c r="AB2992" s="8" t="s">
        <v>44970</v>
      </c>
    </row>
    <row r="2993" spans="1:28" x14ac:dyDescent="0.2">
      <c r="A2993" s="8" t="s">
        <v>44971</v>
      </c>
      <c r="B2993" s="8" t="s">
        <v>44972</v>
      </c>
      <c r="C2993" s="8" t="s">
        <v>45743</v>
      </c>
      <c r="D2993" s="8" t="s">
        <v>45744</v>
      </c>
      <c r="E2993" s="8" t="s">
        <v>362</v>
      </c>
      <c r="F2993" s="8" t="s">
        <v>112</v>
      </c>
      <c r="G2993" s="8" t="s">
        <v>362</v>
      </c>
      <c r="H2993" s="8" t="s">
        <v>112</v>
      </c>
      <c r="I2993" s="8" t="s">
        <v>44896</v>
      </c>
      <c r="J2993" s="8" t="s">
        <v>28</v>
      </c>
      <c r="K2993" s="8" t="s">
        <v>773</v>
      </c>
      <c r="L2993" s="8" t="s">
        <v>8249</v>
      </c>
      <c r="M2993" s="8" t="s">
        <v>364</v>
      </c>
      <c r="N2993" s="8" t="s">
        <v>10716</v>
      </c>
      <c r="O2993" s="8" t="s">
        <v>29842</v>
      </c>
      <c r="P2993" s="8" t="s">
        <v>45787</v>
      </c>
      <c r="Q2993" s="8" t="s">
        <v>44897</v>
      </c>
      <c r="R2993" s="8" t="s">
        <v>44898</v>
      </c>
      <c r="S2993" s="17" t="s">
        <v>44899</v>
      </c>
      <c r="T2993" s="18">
        <v>43019</v>
      </c>
      <c r="U2993" s="8">
        <v>0.66666666666666663</v>
      </c>
      <c r="V2993" s="8">
        <v>0.75</v>
      </c>
      <c r="W2993" s="8" t="s">
        <v>1100</v>
      </c>
      <c r="X2993" s="8" t="s">
        <v>44973</v>
      </c>
      <c r="Y2993" s="8" t="s">
        <v>45730</v>
      </c>
      <c r="Z2993" s="17" t="s">
        <v>44974</v>
      </c>
      <c r="AA2993" s="8" t="s">
        <v>44975</v>
      </c>
      <c r="AB2993" s="8" t="s">
        <v>44976</v>
      </c>
    </row>
    <row r="2994" spans="1:28" x14ac:dyDescent="0.2">
      <c r="A2994" s="8" t="s">
        <v>44977</v>
      </c>
      <c r="B2994" s="8" t="s">
        <v>44978</v>
      </c>
      <c r="C2994" s="8" t="s">
        <v>45743</v>
      </c>
      <c r="D2994" s="8" t="s">
        <v>45744</v>
      </c>
      <c r="E2994" s="8" t="s">
        <v>372</v>
      </c>
      <c r="F2994" s="8" t="s">
        <v>112</v>
      </c>
      <c r="G2994" s="8" t="s">
        <v>372</v>
      </c>
      <c r="H2994" s="8" t="s">
        <v>112</v>
      </c>
      <c r="I2994" s="8" t="s">
        <v>44896</v>
      </c>
      <c r="J2994" s="8" t="s">
        <v>28</v>
      </c>
      <c r="K2994" s="8" t="s">
        <v>773</v>
      </c>
      <c r="L2994" s="8" t="s">
        <v>373</v>
      </c>
      <c r="M2994" s="8" t="s">
        <v>8261</v>
      </c>
      <c r="N2994" s="8" t="s">
        <v>10716</v>
      </c>
      <c r="O2994" s="8" t="s">
        <v>29842</v>
      </c>
      <c r="P2994" s="8" t="s">
        <v>45787</v>
      </c>
      <c r="Q2994" s="8" t="s">
        <v>44897</v>
      </c>
      <c r="R2994" s="8" t="s">
        <v>44898</v>
      </c>
      <c r="S2994" s="17" t="s">
        <v>44899</v>
      </c>
      <c r="T2994" s="18">
        <v>43020</v>
      </c>
      <c r="U2994" s="8">
        <v>0.25</v>
      </c>
      <c r="V2994" s="8">
        <v>0.33333333333333331</v>
      </c>
      <c r="W2994" s="8" t="s">
        <v>1100</v>
      </c>
      <c r="X2994" s="8" t="s">
        <v>44973</v>
      </c>
      <c r="Y2994" s="8" t="s">
        <v>45730</v>
      </c>
      <c r="Z2994" s="17" t="s">
        <v>44958</v>
      </c>
      <c r="AA2994" s="8" t="s">
        <v>44979</v>
      </c>
      <c r="AB2994" s="8" t="s">
        <v>44980</v>
      </c>
    </row>
    <row r="2995" spans="1:28" x14ac:dyDescent="0.2">
      <c r="A2995" s="8" t="s">
        <v>44981</v>
      </c>
      <c r="B2995" s="8" t="s">
        <v>44982</v>
      </c>
      <c r="C2995" s="8" t="s">
        <v>45743</v>
      </c>
      <c r="D2995" s="8" t="s">
        <v>45744</v>
      </c>
      <c r="E2995" s="8" t="s">
        <v>372</v>
      </c>
      <c r="F2995" s="8" t="s">
        <v>112</v>
      </c>
      <c r="G2995" s="8" t="s">
        <v>372</v>
      </c>
      <c r="H2995" s="8" t="s">
        <v>112</v>
      </c>
      <c r="I2995" s="8" t="s">
        <v>44896</v>
      </c>
      <c r="J2995" s="8" t="s">
        <v>28</v>
      </c>
      <c r="K2995" s="8" t="s">
        <v>773</v>
      </c>
      <c r="L2995" s="8" t="s">
        <v>8261</v>
      </c>
      <c r="M2995" s="8" t="s">
        <v>44983</v>
      </c>
      <c r="N2995" s="8" t="s">
        <v>10716</v>
      </c>
      <c r="O2995" s="8" t="s">
        <v>29842</v>
      </c>
      <c r="P2995" s="8" t="s">
        <v>45787</v>
      </c>
      <c r="Q2995" s="8" t="s">
        <v>44897</v>
      </c>
      <c r="R2995" s="8" t="s">
        <v>44898</v>
      </c>
      <c r="S2995" s="17" t="s">
        <v>44899</v>
      </c>
      <c r="T2995" s="18">
        <v>43020</v>
      </c>
      <c r="U2995" s="8">
        <v>0.33333333333333331</v>
      </c>
      <c r="V2995" s="8">
        <v>0.54166666666666663</v>
      </c>
      <c r="W2995" s="8" t="s">
        <v>773</v>
      </c>
      <c r="X2995" s="8" t="s">
        <v>44984</v>
      </c>
      <c r="Y2995" s="8" t="s">
        <v>45730</v>
      </c>
      <c r="Z2995" s="17" t="s">
        <v>44958</v>
      </c>
      <c r="AA2995" s="8" t="s">
        <v>44985</v>
      </c>
      <c r="AB2995" s="8" t="s">
        <v>44986</v>
      </c>
    </row>
    <row r="2996" spans="1:28" x14ac:dyDescent="0.2">
      <c r="A2996" s="8" t="s">
        <v>44987</v>
      </c>
      <c r="B2996" s="8" t="s">
        <v>44988</v>
      </c>
      <c r="C2996" s="8" t="s">
        <v>45743</v>
      </c>
      <c r="D2996" s="8" t="s">
        <v>45744</v>
      </c>
      <c r="E2996" s="8" t="s">
        <v>372</v>
      </c>
      <c r="F2996" s="8" t="s">
        <v>112</v>
      </c>
      <c r="G2996" s="8" t="s">
        <v>372</v>
      </c>
      <c r="H2996" s="8" t="s">
        <v>112</v>
      </c>
      <c r="I2996" s="8" t="s">
        <v>44896</v>
      </c>
      <c r="J2996" s="8" t="s">
        <v>28</v>
      </c>
      <c r="K2996" s="8" t="s">
        <v>773</v>
      </c>
      <c r="L2996" s="8" t="s">
        <v>44983</v>
      </c>
      <c r="M2996" s="8" t="s">
        <v>374</v>
      </c>
      <c r="N2996" s="8" t="s">
        <v>10716</v>
      </c>
      <c r="O2996" s="8" t="s">
        <v>29842</v>
      </c>
      <c r="P2996" s="8" t="s">
        <v>45787</v>
      </c>
      <c r="Q2996" s="8" t="s">
        <v>44897</v>
      </c>
      <c r="R2996" s="8" t="s">
        <v>44898</v>
      </c>
      <c r="S2996" s="17" t="s">
        <v>44899</v>
      </c>
      <c r="T2996" s="18">
        <v>43020</v>
      </c>
      <c r="U2996" s="8">
        <v>0.54166666666666663</v>
      </c>
      <c r="V2996" s="8">
        <v>0.75</v>
      </c>
      <c r="W2996" s="8" t="s">
        <v>773</v>
      </c>
      <c r="X2996" s="8" t="s">
        <v>44989</v>
      </c>
      <c r="Y2996" s="8" t="s">
        <v>45730</v>
      </c>
      <c r="Z2996" s="17" t="s">
        <v>44958</v>
      </c>
      <c r="AA2996" s="8" t="s">
        <v>44990</v>
      </c>
      <c r="AB2996" s="8" t="s">
        <v>44991</v>
      </c>
    </row>
    <row r="2997" spans="1:28" x14ac:dyDescent="0.2">
      <c r="A2997" s="8" t="s">
        <v>44992</v>
      </c>
      <c r="B2997" s="8" t="s">
        <v>44993</v>
      </c>
      <c r="C2997" s="8" t="s">
        <v>45743</v>
      </c>
      <c r="D2997" s="8" t="s">
        <v>45744</v>
      </c>
      <c r="E2997" s="8" t="s">
        <v>382</v>
      </c>
      <c r="F2997" s="8" t="s">
        <v>112</v>
      </c>
      <c r="G2997" s="8" t="s">
        <v>382</v>
      </c>
      <c r="H2997" s="8" t="s">
        <v>112</v>
      </c>
      <c r="I2997" s="8" t="s">
        <v>44896</v>
      </c>
      <c r="J2997" s="8" t="s">
        <v>28</v>
      </c>
      <c r="K2997" s="8" t="s">
        <v>773</v>
      </c>
      <c r="L2997" s="8" t="s">
        <v>383</v>
      </c>
      <c r="M2997" s="8" t="s">
        <v>23452</v>
      </c>
      <c r="N2997" s="8" t="s">
        <v>10716</v>
      </c>
      <c r="O2997" s="8" t="s">
        <v>29842</v>
      </c>
      <c r="P2997" s="8" t="s">
        <v>45787</v>
      </c>
      <c r="Q2997" s="8" t="s">
        <v>44897</v>
      </c>
      <c r="R2997" s="8" t="s">
        <v>44898</v>
      </c>
      <c r="S2997" s="17" t="s">
        <v>44899</v>
      </c>
      <c r="T2997" s="18">
        <v>43021</v>
      </c>
      <c r="U2997" s="8">
        <v>0.25</v>
      </c>
      <c r="V2997" s="8">
        <v>0.39583333333333331</v>
      </c>
      <c r="W2997" s="8" t="s">
        <v>2124</v>
      </c>
      <c r="X2997" s="8" t="s">
        <v>44994</v>
      </c>
      <c r="Y2997" s="8" t="s">
        <v>45730</v>
      </c>
      <c r="Z2997" s="17" t="s">
        <v>44995</v>
      </c>
      <c r="AA2997" s="8" t="s">
        <v>44996</v>
      </c>
      <c r="AB2997" s="8" t="s">
        <v>44997</v>
      </c>
    </row>
    <row r="2998" spans="1:28" x14ac:dyDescent="0.2">
      <c r="A2998" s="8" t="s">
        <v>44998</v>
      </c>
      <c r="B2998" s="8" t="s">
        <v>44999</v>
      </c>
      <c r="C2998" s="8" t="s">
        <v>45743</v>
      </c>
      <c r="D2998" s="8" t="s">
        <v>45744</v>
      </c>
      <c r="E2998" s="8" t="s">
        <v>382</v>
      </c>
      <c r="F2998" s="8" t="s">
        <v>112</v>
      </c>
      <c r="G2998" s="8" t="s">
        <v>382</v>
      </c>
      <c r="H2998" s="8" t="s">
        <v>112</v>
      </c>
      <c r="I2998" s="8" t="s">
        <v>44896</v>
      </c>
      <c r="J2998" s="8" t="s">
        <v>28</v>
      </c>
      <c r="K2998" s="8" t="s">
        <v>773</v>
      </c>
      <c r="L2998" s="8" t="s">
        <v>23452</v>
      </c>
      <c r="M2998" s="8" t="s">
        <v>752</v>
      </c>
      <c r="N2998" s="8" t="s">
        <v>10716</v>
      </c>
      <c r="O2998" s="8" t="s">
        <v>29842</v>
      </c>
      <c r="P2998" s="8" t="s">
        <v>45787</v>
      </c>
      <c r="Q2998" s="8" t="s">
        <v>44897</v>
      </c>
      <c r="R2998" s="8" t="s">
        <v>44898</v>
      </c>
      <c r="S2998" s="17" t="s">
        <v>44899</v>
      </c>
      <c r="T2998" s="18">
        <v>43021</v>
      </c>
      <c r="U2998" s="8">
        <v>0.39583333333333331</v>
      </c>
      <c r="V2998" s="8">
        <v>0.54166666666666663</v>
      </c>
      <c r="W2998" s="8" t="s">
        <v>2124</v>
      </c>
      <c r="X2998" s="8" t="s">
        <v>45000</v>
      </c>
      <c r="Y2998" s="8" t="s">
        <v>45730</v>
      </c>
      <c r="Z2998" s="17" t="s">
        <v>44995</v>
      </c>
      <c r="AA2998" s="8" t="s">
        <v>45001</v>
      </c>
      <c r="AB2998" s="8" t="s">
        <v>45002</v>
      </c>
    </row>
    <row r="2999" spans="1:28" x14ac:dyDescent="0.2">
      <c r="A2999" s="8" t="s">
        <v>45003</v>
      </c>
      <c r="B2999" s="8" t="s">
        <v>45004</v>
      </c>
      <c r="C2999" s="8" t="s">
        <v>45743</v>
      </c>
      <c r="D2999" s="8" t="s">
        <v>45744</v>
      </c>
      <c r="E2999" s="8" t="s">
        <v>382</v>
      </c>
      <c r="F2999" s="8" t="s">
        <v>112</v>
      </c>
      <c r="G2999" s="8" t="s">
        <v>382</v>
      </c>
      <c r="H2999" s="8" t="s">
        <v>112</v>
      </c>
      <c r="I2999" s="8" t="s">
        <v>44896</v>
      </c>
      <c r="J2999" s="8" t="s">
        <v>28</v>
      </c>
      <c r="K2999" s="8" t="s">
        <v>773</v>
      </c>
      <c r="L2999" s="8" t="s">
        <v>752</v>
      </c>
      <c r="M2999" s="8" t="s">
        <v>8335</v>
      </c>
      <c r="N2999" s="8" t="s">
        <v>10716</v>
      </c>
      <c r="O2999" s="8" t="s">
        <v>29842</v>
      </c>
      <c r="P2999" s="8" t="s">
        <v>45787</v>
      </c>
      <c r="Q2999" s="8" t="s">
        <v>44897</v>
      </c>
      <c r="R2999" s="8" t="s">
        <v>44898</v>
      </c>
      <c r="S2999" s="17" t="s">
        <v>44899</v>
      </c>
      <c r="T2999" s="18">
        <v>43021</v>
      </c>
      <c r="U2999" s="8">
        <v>0.54166666666666663</v>
      </c>
      <c r="V2999" s="8">
        <v>0.58333333333333337</v>
      </c>
      <c r="W2999" s="8" t="s">
        <v>1495</v>
      </c>
      <c r="X2999" s="8" t="s">
        <v>45005</v>
      </c>
      <c r="Y2999" s="8" t="s">
        <v>45730</v>
      </c>
      <c r="Z2999" s="17" t="s">
        <v>44974</v>
      </c>
      <c r="AA2999" s="8" t="s">
        <v>45006</v>
      </c>
      <c r="AB2999" s="8" t="s">
        <v>45007</v>
      </c>
    </row>
    <row r="3000" spans="1:28" x14ac:dyDescent="0.2">
      <c r="A3000" s="8" t="s">
        <v>45008</v>
      </c>
      <c r="B3000" s="8" t="s">
        <v>45009</v>
      </c>
      <c r="C3000" s="8" t="s">
        <v>45743</v>
      </c>
      <c r="D3000" s="8" t="s">
        <v>45744</v>
      </c>
      <c r="E3000" s="8" t="s">
        <v>113</v>
      </c>
      <c r="F3000" s="8" t="s">
        <v>112</v>
      </c>
      <c r="G3000" s="8" t="s">
        <v>113</v>
      </c>
      <c r="H3000" s="8" t="s">
        <v>112</v>
      </c>
      <c r="I3000" s="8" t="s">
        <v>44896</v>
      </c>
      <c r="J3000" s="8" t="s">
        <v>28</v>
      </c>
      <c r="K3000" s="8" t="s">
        <v>773</v>
      </c>
      <c r="L3000" s="8" t="s">
        <v>409</v>
      </c>
      <c r="M3000" s="8" t="s">
        <v>13528</v>
      </c>
      <c r="N3000" s="8" t="s">
        <v>10716</v>
      </c>
      <c r="O3000" s="8" t="s">
        <v>29842</v>
      </c>
      <c r="P3000" s="8" t="s">
        <v>45787</v>
      </c>
      <c r="Q3000" s="8" t="s">
        <v>44897</v>
      </c>
      <c r="R3000" s="8" t="s">
        <v>44898</v>
      </c>
      <c r="S3000" s="17" t="s">
        <v>44899</v>
      </c>
      <c r="T3000" s="18">
        <v>43024</v>
      </c>
      <c r="U3000" s="8">
        <v>0.25</v>
      </c>
      <c r="V3000" s="8">
        <v>0.33333333333333331</v>
      </c>
      <c r="W3000" s="8" t="s">
        <v>1100</v>
      </c>
      <c r="X3000" s="8" t="s">
        <v>45005</v>
      </c>
      <c r="Y3000" s="8" t="s">
        <v>45730</v>
      </c>
      <c r="Z3000" s="17" t="s">
        <v>45010</v>
      </c>
      <c r="AA3000" s="8" t="s">
        <v>45011</v>
      </c>
      <c r="AB3000" s="8" t="s">
        <v>45012</v>
      </c>
    </row>
    <row r="3001" spans="1:28" x14ac:dyDescent="0.2">
      <c r="A3001" s="8" t="s">
        <v>45013</v>
      </c>
      <c r="B3001" s="8" t="s">
        <v>45014</v>
      </c>
      <c r="C3001" s="8" t="s">
        <v>45743</v>
      </c>
      <c r="D3001" s="8" t="s">
        <v>45744</v>
      </c>
      <c r="E3001" s="8" t="s">
        <v>113</v>
      </c>
      <c r="F3001" s="8" t="s">
        <v>112</v>
      </c>
      <c r="G3001" s="8" t="s">
        <v>113</v>
      </c>
      <c r="H3001" s="8" t="s">
        <v>112</v>
      </c>
      <c r="I3001" s="8" t="s">
        <v>44896</v>
      </c>
      <c r="J3001" s="8" t="s">
        <v>28</v>
      </c>
      <c r="K3001" s="8" t="s">
        <v>773</v>
      </c>
      <c r="L3001" s="8" t="s">
        <v>13528</v>
      </c>
      <c r="M3001" s="8" t="s">
        <v>8347</v>
      </c>
      <c r="N3001" s="8" t="s">
        <v>10716</v>
      </c>
      <c r="O3001" s="8" t="s">
        <v>29842</v>
      </c>
      <c r="P3001" s="8" t="s">
        <v>45787</v>
      </c>
      <c r="Q3001" s="8" t="s">
        <v>44897</v>
      </c>
      <c r="R3001" s="8" t="s">
        <v>44898</v>
      </c>
      <c r="S3001" s="17" t="s">
        <v>44899</v>
      </c>
      <c r="T3001" s="18">
        <v>43024</v>
      </c>
      <c r="U3001" s="8">
        <v>0.33333333333333331</v>
      </c>
      <c r="V3001" s="8">
        <v>0.45833333333333331</v>
      </c>
      <c r="W3001" s="8" t="s">
        <v>1283</v>
      </c>
      <c r="X3001" s="8" t="s">
        <v>45015</v>
      </c>
      <c r="Y3001" s="8" t="s">
        <v>45730</v>
      </c>
      <c r="Z3001" s="17" t="s">
        <v>45010</v>
      </c>
      <c r="AA3001" s="8" t="s">
        <v>45016</v>
      </c>
      <c r="AB3001" s="8" t="s">
        <v>45017</v>
      </c>
    </row>
    <row r="3002" spans="1:28" x14ac:dyDescent="0.2">
      <c r="A3002" s="8" t="s">
        <v>45018</v>
      </c>
      <c r="B3002" s="8" t="s">
        <v>45019</v>
      </c>
      <c r="C3002" s="8" t="s">
        <v>45743</v>
      </c>
      <c r="D3002" s="8" t="s">
        <v>45744</v>
      </c>
      <c r="E3002" s="8" t="s">
        <v>113</v>
      </c>
      <c r="F3002" s="8" t="s">
        <v>112</v>
      </c>
      <c r="G3002" s="8" t="s">
        <v>113</v>
      </c>
      <c r="H3002" s="8" t="s">
        <v>112</v>
      </c>
      <c r="I3002" s="8" t="s">
        <v>44896</v>
      </c>
      <c r="J3002" s="8" t="s">
        <v>28</v>
      </c>
      <c r="K3002" s="8" t="s">
        <v>773</v>
      </c>
      <c r="L3002" s="8" t="s">
        <v>8347</v>
      </c>
      <c r="M3002" s="8" t="s">
        <v>10706</v>
      </c>
      <c r="N3002" s="8" t="s">
        <v>10716</v>
      </c>
      <c r="O3002" s="8" t="s">
        <v>29842</v>
      </c>
      <c r="P3002" s="8" t="s">
        <v>45787</v>
      </c>
      <c r="Q3002" s="8" t="s">
        <v>44897</v>
      </c>
      <c r="R3002" s="8" t="s">
        <v>44898</v>
      </c>
      <c r="S3002" s="17" t="s">
        <v>44899</v>
      </c>
      <c r="T3002" s="18">
        <v>43024</v>
      </c>
      <c r="U3002" s="8">
        <v>0.45833333333333331</v>
      </c>
      <c r="V3002" s="8">
        <v>0.58333333333333337</v>
      </c>
      <c r="W3002" s="8" t="s">
        <v>1283</v>
      </c>
      <c r="X3002" s="8" t="s">
        <v>45020</v>
      </c>
      <c r="Y3002" s="8" t="s">
        <v>45730</v>
      </c>
      <c r="Z3002" s="17" t="s">
        <v>45010</v>
      </c>
      <c r="AA3002" s="8" t="s">
        <v>45021</v>
      </c>
      <c r="AB3002" s="8" t="s">
        <v>45022</v>
      </c>
    </row>
    <row r="3003" spans="1:28" x14ac:dyDescent="0.2">
      <c r="A3003" s="8" t="s">
        <v>45023</v>
      </c>
      <c r="B3003" s="8" t="s">
        <v>45024</v>
      </c>
      <c r="C3003" s="8" t="s">
        <v>45743</v>
      </c>
      <c r="D3003" s="8" t="s">
        <v>45744</v>
      </c>
      <c r="E3003" s="8" t="s">
        <v>113</v>
      </c>
      <c r="F3003" s="8" t="s">
        <v>112</v>
      </c>
      <c r="G3003" s="8" t="s">
        <v>113</v>
      </c>
      <c r="H3003" s="8" t="s">
        <v>112</v>
      </c>
      <c r="I3003" s="8" t="s">
        <v>44896</v>
      </c>
      <c r="J3003" s="8" t="s">
        <v>28</v>
      </c>
      <c r="K3003" s="8" t="s">
        <v>773</v>
      </c>
      <c r="L3003" s="8" t="s">
        <v>10706</v>
      </c>
      <c r="M3003" s="8" t="s">
        <v>14058</v>
      </c>
      <c r="N3003" s="8" t="s">
        <v>10716</v>
      </c>
      <c r="O3003" s="8" t="s">
        <v>29842</v>
      </c>
      <c r="P3003" s="8" t="s">
        <v>45787</v>
      </c>
      <c r="Q3003" s="8" t="s">
        <v>44897</v>
      </c>
      <c r="R3003" s="8" t="s">
        <v>44898</v>
      </c>
      <c r="S3003" s="17" t="s">
        <v>44899</v>
      </c>
      <c r="T3003" s="18">
        <v>43024</v>
      </c>
      <c r="U3003" s="8">
        <v>0.58333333333333337</v>
      </c>
      <c r="V3003" s="8">
        <v>0.70833333333333337</v>
      </c>
      <c r="W3003" s="8" t="s">
        <v>1283</v>
      </c>
      <c r="X3003" s="8" t="s">
        <v>45025</v>
      </c>
      <c r="Y3003" s="8" t="s">
        <v>45730</v>
      </c>
      <c r="Z3003" s="17" t="s">
        <v>45010</v>
      </c>
      <c r="AA3003" s="8" t="s">
        <v>45026</v>
      </c>
      <c r="AB3003" s="8" t="s">
        <v>45027</v>
      </c>
    </row>
    <row r="3004" spans="1:28" x14ac:dyDescent="0.2">
      <c r="A3004" s="8" t="s">
        <v>45028</v>
      </c>
      <c r="B3004" s="8" t="s">
        <v>45029</v>
      </c>
      <c r="C3004" s="8" t="s">
        <v>45743</v>
      </c>
      <c r="D3004" s="8" t="s">
        <v>45744</v>
      </c>
      <c r="E3004" s="8" t="s">
        <v>123</v>
      </c>
      <c r="F3004" s="8" t="s">
        <v>112</v>
      </c>
      <c r="G3004" s="8" t="s">
        <v>123</v>
      </c>
      <c r="H3004" s="8" t="s">
        <v>112</v>
      </c>
      <c r="I3004" s="8" t="s">
        <v>44896</v>
      </c>
      <c r="J3004" s="8" t="s">
        <v>28</v>
      </c>
      <c r="K3004" s="8" t="s">
        <v>773</v>
      </c>
      <c r="L3004" s="8" t="s">
        <v>418</v>
      </c>
      <c r="M3004" s="8" t="s">
        <v>8371</v>
      </c>
      <c r="N3004" s="8" t="s">
        <v>10716</v>
      </c>
      <c r="O3004" s="8" t="s">
        <v>29842</v>
      </c>
      <c r="P3004" s="8" t="s">
        <v>45787</v>
      </c>
      <c r="Q3004" s="8" t="s">
        <v>44897</v>
      </c>
      <c r="R3004" s="8" t="s">
        <v>44898</v>
      </c>
      <c r="S3004" s="17" t="s">
        <v>44899</v>
      </c>
      <c r="T3004" s="18">
        <v>43025</v>
      </c>
      <c r="U3004" s="8">
        <v>0.25</v>
      </c>
      <c r="V3004" s="8">
        <v>0.41666666666666669</v>
      </c>
      <c r="W3004" s="8" t="s">
        <v>739</v>
      </c>
      <c r="X3004" s="8" t="s">
        <v>45030</v>
      </c>
      <c r="Y3004" s="8" t="s">
        <v>45730</v>
      </c>
      <c r="Z3004" s="17" t="s">
        <v>45010</v>
      </c>
      <c r="AA3004" s="8" t="s">
        <v>45031</v>
      </c>
      <c r="AB3004" s="8" t="s">
        <v>45032</v>
      </c>
    </row>
    <row r="3005" spans="1:28" x14ac:dyDescent="0.2">
      <c r="A3005" s="8" t="s">
        <v>45033</v>
      </c>
      <c r="B3005" s="8" t="s">
        <v>45034</v>
      </c>
      <c r="C3005" s="8" t="s">
        <v>45743</v>
      </c>
      <c r="D3005" s="8" t="s">
        <v>45744</v>
      </c>
      <c r="E3005" s="8" t="s">
        <v>123</v>
      </c>
      <c r="F3005" s="8" t="s">
        <v>112</v>
      </c>
      <c r="G3005" s="8" t="s">
        <v>123</v>
      </c>
      <c r="H3005" s="8" t="s">
        <v>112</v>
      </c>
      <c r="I3005" s="8" t="s">
        <v>44896</v>
      </c>
      <c r="J3005" s="8" t="s">
        <v>28</v>
      </c>
      <c r="K3005" s="8" t="s">
        <v>773</v>
      </c>
      <c r="L3005" s="8" t="s">
        <v>8371</v>
      </c>
      <c r="M3005" s="8" t="s">
        <v>5357</v>
      </c>
      <c r="N3005" s="8" t="s">
        <v>10716</v>
      </c>
      <c r="O3005" s="8" t="s">
        <v>29842</v>
      </c>
      <c r="P3005" s="8" t="s">
        <v>45787</v>
      </c>
      <c r="Q3005" s="8" t="s">
        <v>44897</v>
      </c>
      <c r="R3005" s="8" t="s">
        <v>44898</v>
      </c>
      <c r="S3005" s="17" t="s">
        <v>44899</v>
      </c>
      <c r="T3005" s="18">
        <v>43025</v>
      </c>
      <c r="U3005" s="8">
        <v>0.41666666666666669</v>
      </c>
      <c r="V3005" s="8">
        <v>0.58333333333333337</v>
      </c>
      <c r="W3005" s="8" t="s">
        <v>739</v>
      </c>
      <c r="X3005" s="8" t="s">
        <v>45035</v>
      </c>
      <c r="Y3005" s="8" t="s">
        <v>45730</v>
      </c>
      <c r="Z3005" s="17" t="s">
        <v>45036</v>
      </c>
      <c r="AA3005" s="8" t="s">
        <v>45037</v>
      </c>
      <c r="AB3005" s="8" t="s">
        <v>45038</v>
      </c>
    </row>
    <row r="3006" spans="1:28" x14ac:dyDescent="0.2">
      <c r="A3006" s="8" t="s">
        <v>45039</v>
      </c>
      <c r="B3006" s="8" t="s">
        <v>45040</v>
      </c>
      <c r="C3006" s="8" t="s">
        <v>45743</v>
      </c>
      <c r="D3006" s="8" t="s">
        <v>45744</v>
      </c>
      <c r="E3006" s="8" t="s">
        <v>123</v>
      </c>
      <c r="F3006" s="8" t="s">
        <v>112</v>
      </c>
      <c r="G3006" s="8" t="s">
        <v>123</v>
      </c>
      <c r="H3006" s="8" t="s">
        <v>112</v>
      </c>
      <c r="I3006" s="8" t="s">
        <v>44896</v>
      </c>
      <c r="J3006" s="8" t="s">
        <v>28</v>
      </c>
      <c r="K3006" s="8" t="s">
        <v>773</v>
      </c>
      <c r="L3006" s="8" t="s">
        <v>5357</v>
      </c>
      <c r="M3006" s="8" t="s">
        <v>11834</v>
      </c>
      <c r="N3006" s="8" t="s">
        <v>10716</v>
      </c>
      <c r="O3006" s="8" t="s">
        <v>29842</v>
      </c>
      <c r="P3006" s="8" t="s">
        <v>45787</v>
      </c>
      <c r="Q3006" s="8" t="s">
        <v>44897</v>
      </c>
      <c r="R3006" s="8" t="s">
        <v>44898</v>
      </c>
      <c r="S3006" s="17" t="s">
        <v>44899</v>
      </c>
      <c r="T3006" s="18">
        <v>43025</v>
      </c>
      <c r="U3006" s="8">
        <v>0.58333333333333337</v>
      </c>
      <c r="V3006" s="8">
        <v>0.70833333333333337</v>
      </c>
      <c r="W3006" s="8" t="s">
        <v>1283</v>
      </c>
      <c r="X3006" s="8" t="s">
        <v>45041</v>
      </c>
      <c r="Y3006" s="8" t="s">
        <v>45730</v>
      </c>
      <c r="Z3006" s="17" t="s">
        <v>45036</v>
      </c>
      <c r="AA3006" s="8" t="s">
        <v>45042</v>
      </c>
      <c r="AB3006" s="8" t="s">
        <v>45043</v>
      </c>
    </row>
    <row r="3007" spans="1:28" x14ac:dyDescent="0.2">
      <c r="A3007" s="8" t="s">
        <v>45044</v>
      </c>
      <c r="B3007" s="8" t="s">
        <v>45045</v>
      </c>
      <c r="C3007" s="8" t="s">
        <v>45743</v>
      </c>
      <c r="D3007" s="8" t="s">
        <v>45744</v>
      </c>
      <c r="E3007" s="8" t="s">
        <v>205</v>
      </c>
      <c r="F3007" s="8" t="s">
        <v>204</v>
      </c>
      <c r="G3007" s="8" t="s">
        <v>205</v>
      </c>
      <c r="H3007" s="8" t="s">
        <v>204</v>
      </c>
      <c r="I3007" s="8" t="s">
        <v>44896</v>
      </c>
      <c r="J3007" s="8" t="s">
        <v>28</v>
      </c>
      <c r="K3007" s="8" t="s">
        <v>773</v>
      </c>
      <c r="L3007" s="8" t="s">
        <v>427</v>
      </c>
      <c r="M3007" s="8" t="s">
        <v>11840</v>
      </c>
      <c r="N3007" s="8" t="s">
        <v>10716</v>
      </c>
      <c r="O3007" s="8" t="s">
        <v>29842</v>
      </c>
      <c r="P3007" s="8" t="s">
        <v>45787</v>
      </c>
      <c r="Q3007" s="8" t="s">
        <v>44897</v>
      </c>
      <c r="R3007" s="8" t="s">
        <v>44898</v>
      </c>
      <c r="S3007" s="17" t="s">
        <v>44899</v>
      </c>
      <c r="T3007" s="18">
        <v>43033</v>
      </c>
      <c r="U3007" s="8">
        <v>0.25</v>
      </c>
      <c r="V3007" s="8">
        <v>0.375</v>
      </c>
      <c r="W3007" s="8" t="s">
        <v>1283</v>
      </c>
      <c r="X3007" s="8" t="s">
        <v>45046</v>
      </c>
      <c r="Y3007" s="8" t="s">
        <v>45730</v>
      </c>
      <c r="Z3007" s="17" t="s">
        <v>45036</v>
      </c>
      <c r="AA3007" s="8" t="s">
        <v>45047</v>
      </c>
      <c r="AB3007" s="8" t="s">
        <v>45048</v>
      </c>
    </row>
    <row r="3008" spans="1:28" x14ac:dyDescent="0.2">
      <c r="A3008" s="8" t="s">
        <v>45049</v>
      </c>
      <c r="B3008" s="8" t="s">
        <v>45050</v>
      </c>
      <c r="C3008" s="8" t="s">
        <v>45743</v>
      </c>
      <c r="D3008" s="8" t="s">
        <v>45744</v>
      </c>
      <c r="E3008" s="8" t="s">
        <v>205</v>
      </c>
      <c r="F3008" s="8" t="s">
        <v>204</v>
      </c>
      <c r="G3008" s="8" t="s">
        <v>205</v>
      </c>
      <c r="H3008" s="8" t="s">
        <v>204</v>
      </c>
      <c r="I3008" s="8" t="s">
        <v>44896</v>
      </c>
      <c r="J3008" s="8" t="s">
        <v>28</v>
      </c>
      <c r="K3008" s="8" t="s">
        <v>773</v>
      </c>
      <c r="L3008" s="8" t="s">
        <v>11840</v>
      </c>
      <c r="M3008" s="8" t="s">
        <v>13568</v>
      </c>
      <c r="N3008" s="8" t="s">
        <v>10716</v>
      </c>
      <c r="O3008" s="8" t="s">
        <v>29842</v>
      </c>
      <c r="P3008" s="8" t="s">
        <v>45787</v>
      </c>
      <c r="Q3008" s="8" t="s">
        <v>44897</v>
      </c>
      <c r="R3008" s="8" t="s">
        <v>44898</v>
      </c>
      <c r="S3008" s="17" t="s">
        <v>44899</v>
      </c>
      <c r="T3008" s="18">
        <v>43033</v>
      </c>
      <c r="U3008" s="8">
        <v>0.375</v>
      </c>
      <c r="V3008" s="8">
        <v>0.5</v>
      </c>
      <c r="W3008" s="8" t="s">
        <v>1283</v>
      </c>
      <c r="X3008" s="8" t="s">
        <v>45051</v>
      </c>
      <c r="Y3008" s="8" t="s">
        <v>45730</v>
      </c>
      <c r="Z3008" s="17" t="s">
        <v>45036</v>
      </c>
      <c r="AA3008" s="8" t="s">
        <v>45052</v>
      </c>
      <c r="AB3008" s="8" t="s">
        <v>45053</v>
      </c>
    </row>
    <row r="3009" spans="1:28" x14ac:dyDescent="0.2">
      <c r="A3009" s="8" t="s">
        <v>45054</v>
      </c>
      <c r="B3009" s="8" t="s">
        <v>45055</v>
      </c>
      <c r="C3009" s="8" t="s">
        <v>45743</v>
      </c>
      <c r="D3009" s="8" t="s">
        <v>45744</v>
      </c>
      <c r="E3009" s="8" t="s">
        <v>205</v>
      </c>
      <c r="F3009" s="8" t="s">
        <v>204</v>
      </c>
      <c r="G3009" s="8" t="s">
        <v>205</v>
      </c>
      <c r="H3009" s="8" t="s">
        <v>204</v>
      </c>
      <c r="I3009" s="8" t="s">
        <v>44896</v>
      </c>
      <c r="J3009" s="8" t="s">
        <v>28</v>
      </c>
      <c r="K3009" s="8" t="s">
        <v>773</v>
      </c>
      <c r="L3009" s="8" t="s">
        <v>13568</v>
      </c>
      <c r="M3009" s="8" t="s">
        <v>26558</v>
      </c>
      <c r="N3009" s="8" t="s">
        <v>10716</v>
      </c>
      <c r="O3009" s="8" t="s">
        <v>29842</v>
      </c>
      <c r="P3009" s="8" t="s">
        <v>45787</v>
      </c>
      <c r="Q3009" s="8" t="s">
        <v>44897</v>
      </c>
      <c r="R3009" s="8" t="s">
        <v>44898</v>
      </c>
      <c r="S3009" s="17" t="s">
        <v>44899</v>
      </c>
      <c r="T3009" s="18">
        <v>43033</v>
      </c>
      <c r="U3009" s="8">
        <v>0.5</v>
      </c>
      <c r="V3009" s="8">
        <v>0.625</v>
      </c>
      <c r="W3009" s="8" t="s">
        <v>1283</v>
      </c>
      <c r="X3009" s="8" t="s">
        <v>45056</v>
      </c>
      <c r="Y3009" s="8" t="s">
        <v>45730</v>
      </c>
      <c r="Z3009" s="17" t="s">
        <v>45036</v>
      </c>
      <c r="AA3009" s="8" t="s">
        <v>45057</v>
      </c>
      <c r="AB3009" s="8" t="s">
        <v>45058</v>
      </c>
    </row>
    <row r="3010" spans="1:28" x14ac:dyDescent="0.2">
      <c r="A3010" s="8" t="s">
        <v>45059</v>
      </c>
      <c r="B3010" s="8" t="s">
        <v>45060</v>
      </c>
      <c r="C3010" s="8" t="s">
        <v>45743</v>
      </c>
      <c r="D3010" s="8" t="s">
        <v>45744</v>
      </c>
      <c r="E3010" s="8" t="s">
        <v>205</v>
      </c>
      <c r="F3010" s="8" t="s">
        <v>204</v>
      </c>
      <c r="G3010" s="8" t="s">
        <v>205</v>
      </c>
      <c r="H3010" s="8" t="s">
        <v>204</v>
      </c>
      <c r="I3010" s="8" t="s">
        <v>44896</v>
      </c>
      <c r="J3010" s="8" t="s">
        <v>28</v>
      </c>
      <c r="K3010" s="8" t="s">
        <v>773</v>
      </c>
      <c r="L3010" s="8" t="s">
        <v>26558</v>
      </c>
      <c r="M3010" s="8" t="s">
        <v>2079</v>
      </c>
      <c r="N3010" s="8" t="s">
        <v>10716</v>
      </c>
      <c r="O3010" s="8" t="s">
        <v>29842</v>
      </c>
      <c r="P3010" s="8" t="s">
        <v>45787</v>
      </c>
      <c r="Q3010" s="8" t="s">
        <v>44897</v>
      </c>
      <c r="R3010" s="8" t="s">
        <v>44898</v>
      </c>
      <c r="S3010" s="17" t="s">
        <v>44899</v>
      </c>
      <c r="T3010" s="18">
        <v>43033</v>
      </c>
      <c r="U3010" s="8">
        <v>0.625</v>
      </c>
      <c r="V3010" s="8">
        <v>0.70833333333333337</v>
      </c>
      <c r="W3010" s="8" t="s">
        <v>1100</v>
      </c>
      <c r="X3010" s="8" t="s">
        <v>45061</v>
      </c>
      <c r="Y3010" s="8" t="s">
        <v>45730</v>
      </c>
      <c r="Z3010" s="17" t="s">
        <v>45036</v>
      </c>
      <c r="AA3010" s="8" t="s">
        <v>45062</v>
      </c>
      <c r="AB3010" s="8" t="s">
        <v>45063</v>
      </c>
    </row>
    <row r="3011" spans="1:28" x14ac:dyDescent="0.2">
      <c r="A3011" s="8" t="s">
        <v>45064</v>
      </c>
      <c r="B3011" s="8" t="s">
        <v>45065</v>
      </c>
      <c r="C3011" s="8" t="s">
        <v>45743</v>
      </c>
      <c r="D3011" s="8" t="s">
        <v>45744</v>
      </c>
      <c r="E3011" s="8" t="s">
        <v>215</v>
      </c>
      <c r="F3011" s="8" t="s">
        <v>204</v>
      </c>
      <c r="G3011" s="8" t="s">
        <v>215</v>
      </c>
      <c r="H3011" s="8" t="s">
        <v>204</v>
      </c>
      <c r="I3011" s="8" t="s">
        <v>44896</v>
      </c>
      <c r="J3011" s="8" t="s">
        <v>28</v>
      </c>
      <c r="K3011" s="8" t="s">
        <v>773</v>
      </c>
      <c r="L3011" s="8" t="s">
        <v>436</v>
      </c>
      <c r="M3011" s="8" t="s">
        <v>10743</v>
      </c>
      <c r="N3011" s="8" t="s">
        <v>10716</v>
      </c>
      <c r="O3011" s="8" t="s">
        <v>29842</v>
      </c>
      <c r="P3011" s="8" t="s">
        <v>45787</v>
      </c>
      <c r="Q3011" s="8" t="s">
        <v>44897</v>
      </c>
      <c r="R3011" s="8" t="s">
        <v>44898</v>
      </c>
      <c r="S3011" s="17" t="s">
        <v>44899</v>
      </c>
      <c r="T3011" s="18">
        <v>43034</v>
      </c>
      <c r="U3011" s="8">
        <v>0.25</v>
      </c>
      <c r="V3011" s="8">
        <v>0.33333333333333331</v>
      </c>
      <c r="W3011" s="8" t="s">
        <v>1100</v>
      </c>
      <c r="X3011" s="8" t="s">
        <v>45061</v>
      </c>
      <c r="Y3011" s="8" t="s">
        <v>45730</v>
      </c>
      <c r="Z3011" s="17" t="s">
        <v>45066</v>
      </c>
      <c r="AA3011" s="8" t="s">
        <v>45067</v>
      </c>
      <c r="AB3011" s="8" t="s">
        <v>45068</v>
      </c>
    </row>
    <row r="3012" spans="1:28" x14ac:dyDescent="0.2">
      <c r="A3012" s="8" t="s">
        <v>45069</v>
      </c>
      <c r="B3012" s="8" t="s">
        <v>45070</v>
      </c>
      <c r="C3012" s="8" t="s">
        <v>45743</v>
      </c>
      <c r="D3012" s="8" t="s">
        <v>45744</v>
      </c>
      <c r="E3012" s="8" t="s">
        <v>215</v>
      </c>
      <c r="F3012" s="8" t="s">
        <v>204</v>
      </c>
      <c r="G3012" s="8" t="s">
        <v>215</v>
      </c>
      <c r="H3012" s="8" t="s">
        <v>204</v>
      </c>
      <c r="I3012" s="8" t="s">
        <v>44896</v>
      </c>
      <c r="J3012" s="8" t="s">
        <v>28</v>
      </c>
      <c r="K3012" s="8" t="s">
        <v>773</v>
      </c>
      <c r="L3012" s="8" t="s">
        <v>10743</v>
      </c>
      <c r="M3012" s="8" t="s">
        <v>11860</v>
      </c>
      <c r="N3012" s="8" t="s">
        <v>10716</v>
      </c>
      <c r="O3012" s="8" t="s">
        <v>29842</v>
      </c>
      <c r="P3012" s="8" t="s">
        <v>45787</v>
      </c>
      <c r="Q3012" s="8" t="s">
        <v>44897</v>
      </c>
      <c r="R3012" s="8" t="s">
        <v>44898</v>
      </c>
      <c r="S3012" s="17" t="s">
        <v>44899</v>
      </c>
      <c r="T3012" s="18">
        <v>43034</v>
      </c>
      <c r="U3012" s="8">
        <v>0.33333333333333331</v>
      </c>
      <c r="V3012" s="8">
        <v>0.5</v>
      </c>
      <c r="W3012" s="8" t="s">
        <v>739</v>
      </c>
      <c r="X3012" s="8" t="s">
        <v>45071</v>
      </c>
      <c r="Y3012" s="8" t="s">
        <v>45730</v>
      </c>
      <c r="Z3012" s="17" t="s">
        <v>45036</v>
      </c>
      <c r="AA3012" s="8" t="s">
        <v>45072</v>
      </c>
      <c r="AB3012" s="8" t="s">
        <v>45073</v>
      </c>
    </row>
    <row r="3013" spans="1:28" x14ac:dyDescent="0.2">
      <c r="A3013" s="8" t="s">
        <v>45074</v>
      </c>
      <c r="B3013" s="8" t="s">
        <v>45075</v>
      </c>
      <c r="C3013" s="8" t="s">
        <v>45743</v>
      </c>
      <c r="D3013" s="8" t="s">
        <v>45744</v>
      </c>
      <c r="E3013" s="8" t="s">
        <v>215</v>
      </c>
      <c r="F3013" s="8" t="s">
        <v>204</v>
      </c>
      <c r="G3013" s="8" t="s">
        <v>215</v>
      </c>
      <c r="H3013" s="8" t="s">
        <v>204</v>
      </c>
      <c r="I3013" s="8" t="s">
        <v>44896</v>
      </c>
      <c r="J3013" s="8" t="s">
        <v>28</v>
      </c>
      <c r="K3013" s="8" t="s">
        <v>773</v>
      </c>
      <c r="L3013" s="8" t="s">
        <v>11860</v>
      </c>
      <c r="M3013" s="8" t="s">
        <v>5513</v>
      </c>
      <c r="N3013" s="8" t="s">
        <v>10716</v>
      </c>
      <c r="O3013" s="8" t="s">
        <v>29842</v>
      </c>
      <c r="P3013" s="8" t="s">
        <v>45787</v>
      </c>
      <c r="Q3013" s="8" t="s">
        <v>44897</v>
      </c>
      <c r="R3013" s="8" t="s">
        <v>44898</v>
      </c>
      <c r="S3013" s="17" t="s">
        <v>44899</v>
      </c>
      <c r="T3013" s="18">
        <v>43034</v>
      </c>
      <c r="U3013" s="8">
        <v>0.5</v>
      </c>
      <c r="V3013" s="8">
        <v>0.66666666666666663</v>
      </c>
      <c r="W3013" s="8" t="s">
        <v>739</v>
      </c>
      <c r="X3013" s="8" t="s">
        <v>45076</v>
      </c>
      <c r="Y3013" s="8" t="s">
        <v>45730</v>
      </c>
      <c r="Z3013" s="17" t="s">
        <v>45036</v>
      </c>
      <c r="AA3013" s="8" t="s">
        <v>45077</v>
      </c>
      <c r="AB3013" s="8" t="s">
        <v>45078</v>
      </c>
    </row>
    <row r="3014" spans="1:28" x14ac:dyDescent="0.2">
      <c r="A3014" s="8" t="s">
        <v>45079</v>
      </c>
      <c r="B3014" s="8" t="s">
        <v>45080</v>
      </c>
      <c r="C3014" s="8" t="s">
        <v>45743</v>
      </c>
      <c r="D3014" s="8" t="s">
        <v>45744</v>
      </c>
      <c r="E3014" s="8" t="s">
        <v>215</v>
      </c>
      <c r="F3014" s="8" t="s">
        <v>204</v>
      </c>
      <c r="G3014" s="8" t="s">
        <v>215</v>
      </c>
      <c r="H3014" s="8" t="s">
        <v>204</v>
      </c>
      <c r="I3014" s="8" t="s">
        <v>44896</v>
      </c>
      <c r="J3014" s="8" t="s">
        <v>28</v>
      </c>
      <c r="K3014" s="8" t="s">
        <v>773</v>
      </c>
      <c r="L3014" s="8" t="s">
        <v>5513</v>
      </c>
      <c r="M3014" s="8" t="s">
        <v>2085</v>
      </c>
      <c r="N3014" s="8" t="s">
        <v>10716</v>
      </c>
      <c r="O3014" s="8" t="s">
        <v>29842</v>
      </c>
      <c r="P3014" s="8" t="s">
        <v>45787</v>
      </c>
      <c r="Q3014" s="8" t="s">
        <v>44897</v>
      </c>
      <c r="R3014" s="8" t="s">
        <v>44898</v>
      </c>
      <c r="S3014" s="17" t="s">
        <v>44899</v>
      </c>
      <c r="T3014" s="18">
        <v>43034</v>
      </c>
      <c r="U3014" s="8">
        <v>0.66666666666666663</v>
      </c>
      <c r="V3014" s="8">
        <v>0.70833333333333337</v>
      </c>
      <c r="W3014" s="8" t="s">
        <v>1495</v>
      </c>
      <c r="X3014" s="8" t="s">
        <v>45081</v>
      </c>
      <c r="Y3014" s="8" t="s">
        <v>45730</v>
      </c>
      <c r="Z3014" s="17" t="s">
        <v>45082</v>
      </c>
      <c r="AA3014" s="8" t="s">
        <v>45083</v>
      </c>
      <c r="AB3014" s="8" t="s">
        <v>45084</v>
      </c>
    </row>
    <row r="3015" spans="1:28" x14ac:dyDescent="0.2">
      <c r="A3015" s="8" t="s">
        <v>45085</v>
      </c>
      <c r="B3015" s="8" t="s">
        <v>45086</v>
      </c>
      <c r="C3015" s="8" t="s">
        <v>45743</v>
      </c>
      <c r="D3015" s="8" t="s">
        <v>45744</v>
      </c>
      <c r="E3015" s="8" t="s">
        <v>225</v>
      </c>
      <c r="F3015" s="8" t="s">
        <v>204</v>
      </c>
      <c r="G3015" s="8" t="s">
        <v>225</v>
      </c>
      <c r="H3015" s="8" t="s">
        <v>204</v>
      </c>
      <c r="I3015" s="8" t="s">
        <v>44896</v>
      </c>
      <c r="J3015" s="8" t="s">
        <v>28</v>
      </c>
      <c r="K3015" s="8" t="s">
        <v>773</v>
      </c>
      <c r="L3015" s="8" t="s">
        <v>445</v>
      </c>
      <c r="M3015" s="8" t="s">
        <v>10748</v>
      </c>
      <c r="N3015" s="8" t="s">
        <v>10716</v>
      </c>
      <c r="O3015" s="8" t="s">
        <v>29842</v>
      </c>
      <c r="P3015" s="8" t="s">
        <v>45787</v>
      </c>
      <c r="Q3015" s="8" t="s">
        <v>44897</v>
      </c>
      <c r="R3015" s="8" t="s">
        <v>44898</v>
      </c>
      <c r="S3015" s="17" t="s">
        <v>44899</v>
      </c>
      <c r="T3015" s="18">
        <v>43035</v>
      </c>
      <c r="U3015" s="8">
        <v>0.25</v>
      </c>
      <c r="V3015" s="8">
        <v>0.33333333333333331</v>
      </c>
      <c r="W3015" s="8" t="s">
        <v>1100</v>
      </c>
      <c r="X3015" s="8" t="s">
        <v>45081</v>
      </c>
      <c r="Y3015" s="8" t="s">
        <v>45730</v>
      </c>
      <c r="Z3015" s="17" t="s">
        <v>45036</v>
      </c>
      <c r="AA3015" s="8" t="s">
        <v>45087</v>
      </c>
      <c r="AB3015" s="8" t="s">
        <v>45088</v>
      </c>
    </row>
    <row r="3016" spans="1:28" x14ac:dyDescent="0.2">
      <c r="A3016" s="8" t="s">
        <v>45089</v>
      </c>
      <c r="B3016" s="8" t="s">
        <v>45090</v>
      </c>
      <c r="C3016" s="8" t="s">
        <v>45743</v>
      </c>
      <c r="D3016" s="8" t="s">
        <v>45744</v>
      </c>
      <c r="E3016" s="8" t="s">
        <v>225</v>
      </c>
      <c r="F3016" s="8" t="s">
        <v>204</v>
      </c>
      <c r="G3016" s="8" t="s">
        <v>225</v>
      </c>
      <c r="H3016" s="8" t="s">
        <v>204</v>
      </c>
      <c r="I3016" s="8" t="s">
        <v>44896</v>
      </c>
      <c r="J3016" s="8" t="s">
        <v>28</v>
      </c>
      <c r="K3016" s="8" t="s">
        <v>773</v>
      </c>
      <c r="L3016" s="8" t="s">
        <v>10748</v>
      </c>
      <c r="M3016" s="8" t="s">
        <v>5519</v>
      </c>
      <c r="N3016" s="8" t="s">
        <v>10716</v>
      </c>
      <c r="O3016" s="8" t="s">
        <v>29842</v>
      </c>
      <c r="P3016" s="8" t="s">
        <v>45787</v>
      </c>
      <c r="Q3016" s="8" t="s">
        <v>44897</v>
      </c>
      <c r="R3016" s="8" t="s">
        <v>44898</v>
      </c>
      <c r="S3016" s="17" t="s">
        <v>44899</v>
      </c>
      <c r="T3016" s="18">
        <v>43035</v>
      </c>
      <c r="U3016" s="8">
        <v>0.33333333333333331</v>
      </c>
      <c r="V3016" s="8">
        <v>0.41666666666666669</v>
      </c>
      <c r="W3016" s="8" t="s">
        <v>1100</v>
      </c>
      <c r="X3016" s="8" t="s">
        <v>45091</v>
      </c>
      <c r="Y3016" s="8" t="s">
        <v>45730</v>
      </c>
      <c r="Z3016" s="17" t="s">
        <v>45036</v>
      </c>
      <c r="AA3016" s="8" t="s">
        <v>45092</v>
      </c>
      <c r="AB3016" s="8" t="s">
        <v>45093</v>
      </c>
    </row>
    <row r="3017" spans="1:28" x14ac:dyDescent="0.2">
      <c r="A3017" s="8" t="s">
        <v>45094</v>
      </c>
      <c r="B3017" s="8" t="s">
        <v>45095</v>
      </c>
      <c r="C3017" s="8" t="s">
        <v>45743</v>
      </c>
      <c r="D3017" s="8" t="s">
        <v>45744</v>
      </c>
      <c r="E3017" s="8" t="s">
        <v>225</v>
      </c>
      <c r="F3017" s="8" t="s">
        <v>204</v>
      </c>
      <c r="G3017" s="8" t="s">
        <v>225</v>
      </c>
      <c r="H3017" s="8" t="s">
        <v>204</v>
      </c>
      <c r="I3017" s="8" t="s">
        <v>44896</v>
      </c>
      <c r="J3017" s="8" t="s">
        <v>28</v>
      </c>
      <c r="K3017" s="8" t="s">
        <v>773</v>
      </c>
      <c r="L3017" s="8" t="s">
        <v>5519</v>
      </c>
      <c r="M3017" s="8" t="s">
        <v>5525</v>
      </c>
      <c r="N3017" s="8" t="s">
        <v>10716</v>
      </c>
      <c r="O3017" s="8" t="s">
        <v>29842</v>
      </c>
      <c r="P3017" s="8" t="s">
        <v>45787</v>
      </c>
      <c r="Q3017" s="8" t="s">
        <v>44897</v>
      </c>
      <c r="R3017" s="8" t="s">
        <v>44898</v>
      </c>
      <c r="S3017" s="17" t="s">
        <v>44899</v>
      </c>
      <c r="T3017" s="18">
        <v>43035</v>
      </c>
      <c r="U3017" s="8">
        <v>0.41666666666666669</v>
      </c>
      <c r="V3017" s="8">
        <v>0.5</v>
      </c>
      <c r="W3017" s="8" t="s">
        <v>1100</v>
      </c>
      <c r="X3017" s="8" t="s">
        <v>45096</v>
      </c>
      <c r="Y3017" s="8" t="s">
        <v>45730</v>
      </c>
      <c r="Z3017" s="17" t="s">
        <v>45036</v>
      </c>
      <c r="AA3017" s="8" t="s">
        <v>45097</v>
      </c>
      <c r="AB3017" s="8" t="s">
        <v>45098</v>
      </c>
    </row>
    <row r="3018" spans="1:28" x14ac:dyDescent="0.2">
      <c r="A3018" s="8" t="s">
        <v>45099</v>
      </c>
      <c r="B3018" s="8" t="s">
        <v>45100</v>
      </c>
      <c r="C3018" s="8" t="s">
        <v>45743</v>
      </c>
      <c r="D3018" s="8" t="s">
        <v>45744</v>
      </c>
      <c r="E3018" s="8" t="s">
        <v>225</v>
      </c>
      <c r="F3018" s="8" t="s">
        <v>204</v>
      </c>
      <c r="G3018" s="8" t="s">
        <v>225</v>
      </c>
      <c r="H3018" s="8" t="s">
        <v>204</v>
      </c>
      <c r="I3018" s="8" t="s">
        <v>44896</v>
      </c>
      <c r="J3018" s="8" t="s">
        <v>28</v>
      </c>
      <c r="K3018" s="8" t="s">
        <v>773</v>
      </c>
      <c r="L3018" s="8" t="s">
        <v>5525</v>
      </c>
      <c r="M3018" s="8" t="s">
        <v>2090</v>
      </c>
      <c r="N3018" s="8" t="s">
        <v>10716</v>
      </c>
      <c r="O3018" s="8" t="s">
        <v>29842</v>
      </c>
      <c r="P3018" s="8" t="s">
        <v>45787</v>
      </c>
      <c r="Q3018" s="8" t="s">
        <v>44897</v>
      </c>
      <c r="R3018" s="8" t="s">
        <v>44898</v>
      </c>
      <c r="S3018" s="17" t="s">
        <v>44899</v>
      </c>
      <c r="T3018" s="18">
        <v>43035</v>
      </c>
      <c r="U3018" s="8">
        <v>0.5</v>
      </c>
      <c r="V3018" s="8">
        <v>0.58333333333333337</v>
      </c>
      <c r="W3018" s="8" t="s">
        <v>1100</v>
      </c>
      <c r="X3018" s="8" t="s">
        <v>45101</v>
      </c>
      <c r="Y3018" s="8" t="s">
        <v>45730</v>
      </c>
      <c r="Z3018" s="17" t="s">
        <v>45036</v>
      </c>
      <c r="AA3018" s="8" t="s">
        <v>45102</v>
      </c>
      <c r="AB3018" s="8" t="s">
        <v>45103</v>
      </c>
    </row>
    <row r="3019" spans="1:28" x14ac:dyDescent="0.2">
      <c r="A3019" s="8" t="s">
        <v>45104</v>
      </c>
      <c r="B3019" s="8" t="s">
        <v>45105</v>
      </c>
      <c r="C3019" s="8" t="s">
        <v>45743</v>
      </c>
      <c r="D3019" s="8" t="s">
        <v>45744</v>
      </c>
      <c r="E3019" s="8" t="s">
        <v>470</v>
      </c>
      <c r="F3019" s="8" t="s">
        <v>204</v>
      </c>
      <c r="G3019" s="8" t="s">
        <v>470</v>
      </c>
      <c r="H3019" s="8" t="s">
        <v>204</v>
      </c>
      <c r="I3019" s="8" t="s">
        <v>44896</v>
      </c>
      <c r="J3019" s="8" t="s">
        <v>28</v>
      </c>
      <c r="K3019" s="8" t="s">
        <v>773</v>
      </c>
      <c r="L3019" s="8" t="s">
        <v>471</v>
      </c>
      <c r="M3019" s="8" t="s">
        <v>1218</v>
      </c>
      <c r="N3019" s="8" t="s">
        <v>10716</v>
      </c>
      <c r="O3019" s="8" t="s">
        <v>29842</v>
      </c>
      <c r="P3019" s="8" t="s">
        <v>45787</v>
      </c>
      <c r="Q3019" s="8" t="s">
        <v>44897</v>
      </c>
      <c r="R3019" s="8" t="s">
        <v>44898</v>
      </c>
      <c r="S3019" s="17" t="s">
        <v>44899</v>
      </c>
      <c r="T3019" s="18">
        <v>43038</v>
      </c>
      <c r="U3019" s="8">
        <v>0.25</v>
      </c>
      <c r="V3019" s="8">
        <v>0.29166666666666669</v>
      </c>
      <c r="W3019" s="8" t="s">
        <v>1495</v>
      </c>
      <c r="X3019" s="8" t="s">
        <v>45106</v>
      </c>
      <c r="Y3019" s="8" t="s">
        <v>45730</v>
      </c>
      <c r="Z3019" s="17" t="s">
        <v>45082</v>
      </c>
      <c r="AA3019" s="8" t="s">
        <v>45107</v>
      </c>
      <c r="AB3019" s="8" t="s">
        <v>45108</v>
      </c>
    </row>
    <row r="3020" spans="1:28" x14ac:dyDescent="0.2">
      <c r="A3020" s="8" t="s">
        <v>45109</v>
      </c>
      <c r="B3020" s="8" t="s">
        <v>45110</v>
      </c>
      <c r="C3020" s="8" t="s">
        <v>45743</v>
      </c>
      <c r="D3020" s="8" t="s">
        <v>45744</v>
      </c>
      <c r="E3020" s="8" t="s">
        <v>470</v>
      </c>
      <c r="F3020" s="8" t="s">
        <v>204</v>
      </c>
      <c r="G3020" s="8" t="s">
        <v>470</v>
      </c>
      <c r="H3020" s="8" t="s">
        <v>204</v>
      </c>
      <c r="I3020" s="8" t="s">
        <v>44896</v>
      </c>
      <c r="J3020" s="8" t="s">
        <v>28</v>
      </c>
      <c r="K3020" s="8" t="s">
        <v>773</v>
      </c>
      <c r="L3020" s="8" t="s">
        <v>1218</v>
      </c>
      <c r="M3020" s="8" t="s">
        <v>9297</v>
      </c>
      <c r="N3020" s="8" t="s">
        <v>10716</v>
      </c>
      <c r="O3020" s="8" t="s">
        <v>29842</v>
      </c>
      <c r="P3020" s="8" t="s">
        <v>45787</v>
      </c>
      <c r="Q3020" s="8" t="s">
        <v>44897</v>
      </c>
      <c r="R3020" s="8" t="s">
        <v>44898</v>
      </c>
      <c r="S3020" s="17" t="s">
        <v>44899</v>
      </c>
      <c r="T3020" s="18">
        <v>43038</v>
      </c>
      <c r="U3020" s="8">
        <v>0.29166666666666669</v>
      </c>
      <c r="V3020" s="8">
        <v>0.41666666666666669</v>
      </c>
      <c r="W3020" s="8" t="s">
        <v>1283</v>
      </c>
      <c r="X3020" s="8" t="s">
        <v>45111</v>
      </c>
      <c r="Y3020" s="8" t="s">
        <v>45730</v>
      </c>
      <c r="Z3020" s="17" t="s">
        <v>45036</v>
      </c>
      <c r="AA3020" s="8" t="s">
        <v>45112</v>
      </c>
      <c r="AB3020" s="8" t="s">
        <v>45113</v>
      </c>
    </row>
    <row r="3021" spans="1:28" x14ac:dyDescent="0.2">
      <c r="A3021" s="8" t="s">
        <v>45114</v>
      </c>
      <c r="B3021" s="8" t="s">
        <v>45115</v>
      </c>
      <c r="C3021" s="8" t="s">
        <v>45743</v>
      </c>
      <c r="D3021" s="8" t="s">
        <v>45744</v>
      </c>
      <c r="E3021" s="8" t="s">
        <v>470</v>
      </c>
      <c r="F3021" s="8" t="s">
        <v>204</v>
      </c>
      <c r="G3021" s="8" t="s">
        <v>470</v>
      </c>
      <c r="H3021" s="8" t="s">
        <v>204</v>
      </c>
      <c r="I3021" s="8" t="s">
        <v>44896</v>
      </c>
      <c r="J3021" s="8" t="s">
        <v>28</v>
      </c>
      <c r="K3021" s="8" t="s">
        <v>773</v>
      </c>
      <c r="L3021" s="8" t="s">
        <v>9297</v>
      </c>
      <c r="M3021" s="8" t="s">
        <v>1219</v>
      </c>
      <c r="N3021" s="8" t="s">
        <v>10716</v>
      </c>
      <c r="O3021" s="8" t="s">
        <v>29842</v>
      </c>
      <c r="P3021" s="8" t="s">
        <v>45787</v>
      </c>
      <c r="Q3021" s="8" t="s">
        <v>44897</v>
      </c>
      <c r="R3021" s="8" t="s">
        <v>44898</v>
      </c>
      <c r="S3021" s="17" t="s">
        <v>44899</v>
      </c>
      <c r="T3021" s="18">
        <v>43038</v>
      </c>
      <c r="U3021" s="8">
        <v>0.41666666666666669</v>
      </c>
      <c r="V3021" s="8">
        <v>0.54166666666666663</v>
      </c>
      <c r="W3021" s="8" t="s">
        <v>1283</v>
      </c>
      <c r="X3021" s="8" t="s">
        <v>45116</v>
      </c>
      <c r="Y3021" s="8" t="s">
        <v>45730</v>
      </c>
      <c r="Z3021" s="17" t="s">
        <v>45036</v>
      </c>
      <c r="AA3021" s="8" t="s">
        <v>45117</v>
      </c>
      <c r="AB3021" s="8" t="s">
        <v>45118</v>
      </c>
    </row>
    <row r="3022" spans="1:28" x14ac:dyDescent="0.2">
      <c r="A3022" s="8" t="s">
        <v>45119</v>
      </c>
      <c r="B3022" s="8" t="s">
        <v>45120</v>
      </c>
      <c r="C3022" s="8" t="s">
        <v>45743</v>
      </c>
      <c r="D3022" s="8" t="s">
        <v>45744</v>
      </c>
      <c r="E3022" s="8" t="s">
        <v>470</v>
      </c>
      <c r="F3022" s="8" t="s">
        <v>204</v>
      </c>
      <c r="G3022" s="8" t="s">
        <v>470</v>
      </c>
      <c r="H3022" s="8" t="s">
        <v>204</v>
      </c>
      <c r="I3022" s="8" t="s">
        <v>44896</v>
      </c>
      <c r="J3022" s="8" t="s">
        <v>28</v>
      </c>
      <c r="K3022" s="8" t="s">
        <v>773</v>
      </c>
      <c r="L3022" s="8" t="s">
        <v>1219</v>
      </c>
      <c r="M3022" s="8" t="s">
        <v>5547</v>
      </c>
      <c r="N3022" s="8" t="s">
        <v>10716</v>
      </c>
      <c r="O3022" s="8" t="s">
        <v>29842</v>
      </c>
      <c r="P3022" s="8" t="s">
        <v>45787</v>
      </c>
      <c r="Q3022" s="8" t="s">
        <v>44897</v>
      </c>
      <c r="R3022" s="8" t="s">
        <v>44898</v>
      </c>
      <c r="S3022" s="17" t="s">
        <v>44899</v>
      </c>
      <c r="T3022" s="18">
        <v>43038</v>
      </c>
      <c r="U3022" s="8">
        <v>0.54166666666666663</v>
      </c>
      <c r="V3022" s="8">
        <v>0.66666666666666663</v>
      </c>
      <c r="W3022" s="8" t="s">
        <v>1283</v>
      </c>
      <c r="X3022" s="8" t="s">
        <v>45121</v>
      </c>
      <c r="Y3022" s="8" t="s">
        <v>45730</v>
      </c>
      <c r="Z3022" s="17" t="s">
        <v>45036</v>
      </c>
      <c r="AA3022" s="8" t="s">
        <v>45122</v>
      </c>
      <c r="AB3022" s="8" t="s">
        <v>45123</v>
      </c>
    </row>
    <row r="3023" spans="1:28" x14ac:dyDescent="0.2">
      <c r="A3023" s="8" t="s">
        <v>45124</v>
      </c>
      <c r="B3023" s="8" t="s">
        <v>45125</v>
      </c>
      <c r="C3023" s="8" t="s">
        <v>45743</v>
      </c>
      <c r="D3023" s="8" t="s">
        <v>45744</v>
      </c>
      <c r="E3023" s="8" t="s">
        <v>470</v>
      </c>
      <c r="F3023" s="8" t="s">
        <v>204</v>
      </c>
      <c r="G3023" s="8" t="s">
        <v>470</v>
      </c>
      <c r="H3023" s="8" t="s">
        <v>204</v>
      </c>
      <c r="I3023" s="8" t="s">
        <v>44896</v>
      </c>
      <c r="J3023" s="8" t="s">
        <v>28</v>
      </c>
      <c r="K3023" s="8" t="s">
        <v>773</v>
      </c>
      <c r="L3023" s="8" t="s">
        <v>5547</v>
      </c>
      <c r="M3023" s="8" t="s">
        <v>2096</v>
      </c>
      <c r="N3023" s="8" t="s">
        <v>10716</v>
      </c>
      <c r="O3023" s="8" t="s">
        <v>29842</v>
      </c>
      <c r="P3023" s="8" t="s">
        <v>45787</v>
      </c>
      <c r="Q3023" s="8" t="s">
        <v>44897</v>
      </c>
      <c r="R3023" s="8" t="s">
        <v>44898</v>
      </c>
      <c r="S3023" s="17" t="s">
        <v>44899</v>
      </c>
      <c r="T3023" s="18">
        <v>43038</v>
      </c>
      <c r="U3023" s="8">
        <v>0.66666666666666663</v>
      </c>
      <c r="V3023" s="8">
        <v>0.70833333333333337</v>
      </c>
      <c r="W3023" s="8" t="s">
        <v>1495</v>
      </c>
      <c r="X3023" s="8" t="s">
        <v>45126</v>
      </c>
      <c r="Y3023" s="8" t="s">
        <v>45126</v>
      </c>
      <c r="Z3023" s="17" t="s">
        <v>45036</v>
      </c>
      <c r="AA3023" s="8" t="s">
        <v>45127</v>
      </c>
      <c r="AB3023" s="8" t="s">
        <v>45128</v>
      </c>
    </row>
    <row r="3024" spans="1:28" x14ac:dyDescent="0.2">
      <c r="A3024" s="8" t="s">
        <v>45129</v>
      </c>
      <c r="B3024" s="8" t="s">
        <v>45130</v>
      </c>
      <c r="C3024" s="8" t="s">
        <v>45743</v>
      </c>
      <c r="D3024" s="8" t="s">
        <v>45744</v>
      </c>
      <c r="E3024" s="8" t="s">
        <v>480</v>
      </c>
      <c r="F3024" s="8" t="s">
        <v>204</v>
      </c>
      <c r="G3024" s="8" t="s">
        <v>480</v>
      </c>
      <c r="H3024" s="8" t="s">
        <v>204</v>
      </c>
      <c r="I3024" s="8" t="s">
        <v>44896</v>
      </c>
      <c r="J3024" s="8" t="s">
        <v>28</v>
      </c>
      <c r="K3024" s="8" t="s">
        <v>773</v>
      </c>
      <c r="L3024" s="8" t="s">
        <v>481</v>
      </c>
      <c r="M3024" s="8" t="s">
        <v>11623</v>
      </c>
      <c r="N3024" s="8" t="s">
        <v>10716</v>
      </c>
      <c r="O3024" s="8" t="s">
        <v>29842</v>
      </c>
      <c r="P3024" s="8" t="s">
        <v>45787</v>
      </c>
      <c r="Q3024" s="8" t="s">
        <v>44897</v>
      </c>
      <c r="R3024" s="8" t="s">
        <v>44898</v>
      </c>
      <c r="S3024" s="17" t="s">
        <v>44899</v>
      </c>
      <c r="T3024" s="18">
        <v>43039</v>
      </c>
      <c r="U3024" s="8">
        <v>0.25</v>
      </c>
      <c r="V3024" s="8">
        <v>0.375</v>
      </c>
      <c r="W3024" s="8" t="s">
        <v>1283</v>
      </c>
      <c r="X3024" s="8" t="s">
        <v>45126</v>
      </c>
      <c r="Y3024" s="8" t="s">
        <v>45730</v>
      </c>
      <c r="Z3024" s="17" t="s">
        <v>45036</v>
      </c>
      <c r="AA3024" s="8" t="s">
        <v>45131</v>
      </c>
      <c r="AB3024" s="8" t="s">
        <v>45132</v>
      </c>
    </row>
    <row r="3025" spans="1:28" x14ac:dyDescent="0.2">
      <c r="A3025" s="8" t="s">
        <v>45133</v>
      </c>
      <c r="B3025" s="8" t="s">
        <v>45134</v>
      </c>
      <c r="C3025" s="8" t="s">
        <v>45743</v>
      </c>
      <c r="D3025" s="8" t="s">
        <v>45744</v>
      </c>
      <c r="E3025" s="8" t="s">
        <v>480</v>
      </c>
      <c r="F3025" s="8" t="s">
        <v>204</v>
      </c>
      <c r="G3025" s="8" t="s">
        <v>480</v>
      </c>
      <c r="H3025" s="8" t="s">
        <v>204</v>
      </c>
      <c r="I3025" s="8" t="s">
        <v>44896</v>
      </c>
      <c r="J3025" s="8" t="s">
        <v>28</v>
      </c>
      <c r="K3025" s="8" t="s">
        <v>773</v>
      </c>
      <c r="L3025" s="8" t="s">
        <v>11623</v>
      </c>
      <c r="M3025" s="8" t="s">
        <v>1242</v>
      </c>
      <c r="N3025" s="8" t="s">
        <v>10716</v>
      </c>
      <c r="O3025" s="8" t="s">
        <v>29842</v>
      </c>
      <c r="P3025" s="8" t="s">
        <v>45787</v>
      </c>
      <c r="Q3025" s="8" t="s">
        <v>44897</v>
      </c>
      <c r="R3025" s="8" t="s">
        <v>44898</v>
      </c>
      <c r="S3025" s="17" t="s">
        <v>44899</v>
      </c>
      <c r="T3025" s="18">
        <v>43039</v>
      </c>
      <c r="U3025" s="8">
        <v>0.375</v>
      </c>
      <c r="V3025" s="8">
        <v>0.54166666666666663</v>
      </c>
      <c r="W3025" s="8" t="s">
        <v>739</v>
      </c>
      <c r="X3025" s="8" t="s">
        <v>45135</v>
      </c>
      <c r="Y3025" s="8" t="s">
        <v>45730</v>
      </c>
      <c r="Z3025" s="17" t="s">
        <v>45036</v>
      </c>
      <c r="AA3025" s="8" t="s">
        <v>45136</v>
      </c>
      <c r="AB3025" s="8" t="s">
        <v>45137</v>
      </c>
    </row>
    <row r="3026" spans="1:28" x14ac:dyDescent="0.2">
      <c r="A3026" s="8" t="s">
        <v>45138</v>
      </c>
      <c r="B3026" s="8" t="s">
        <v>45139</v>
      </c>
      <c r="C3026" s="8" t="s">
        <v>45743</v>
      </c>
      <c r="D3026" s="8" t="s">
        <v>45744</v>
      </c>
      <c r="E3026" s="8" t="s">
        <v>480</v>
      </c>
      <c r="F3026" s="8" t="s">
        <v>204</v>
      </c>
      <c r="G3026" s="8" t="s">
        <v>480</v>
      </c>
      <c r="H3026" s="8" t="s">
        <v>204</v>
      </c>
      <c r="I3026" s="8" t="s">
        <v>44896</v>
      </c>
      <c r="J3026" s="8" t="s">
        <v>28</v>
      </c>
      <c r="K3026" s="8" t="s">
        <v>773</v>
      </c>
      <c r="L3026" s="8" t="s">
        <v>1242</v>
      </c>
      <c r="M3026" s="8" t="s">
        <v>11658</v>
      </c>
      <c r="N3026" s="8" t="s">
        <v>10716</v>
      </c>
      <c r="O3026" s="8" t="s">
        <v>29842</v>
      </c>
      <c r="P3026" s="8" t="s">
        <v>45787</v>
      </c>
      <c r="Q3026" s="8" t="s">
        <v>44897</v>
      </c>
      <c r="R3026" s="8" t="s">
        <v>44898</v>
      </c>
      <c r="S3026" s="17" t="s">
        <v>44899</v>
      </c>
      <c r="T3026" s="18">
        <v>43039</v>
      </c>
      <c r="U3026" s="8">
        <v>0.54166666666666663</v>
      </c>
      <c r="V3026" s="8">
        <v>0.66666666666666663</v>
      </c>
      <c r="W3026" s="8" t="s">
        <v>1283</v>
      </c>
      <c r="X3026" s="8" t="s">
        <v>45140</v>
      </c>
      <c r="Y3026" s="8" t="s">
        <v>45730</v>
      </c>
      <c r="Z3026" s="17" t="s">
        <v>45036</v>
      </c>
      <c r="AA3026" s="8" t="s">
        <v>45141</v>
      </c>
      <c r="AB3026" s="8" t="s">
        <v>45142</v>
      </c>
    </row>
    <row r="3027" spans="1:28" x14ac:dyDescent="0.2">
      <c r="A3027" s="8" t="s">
        <v>45143</v>
      </c>
      <c r="B3027" s="8" t="s">
        <v>45144</v>
      </c>
      <c r="C3027" s="8" t="s">
        <v>45743</v>
      </c>
      <c r="D3027" s="8" t="s">
        <v>45744</v>
      </c>
      <c r="E3027" s="8" t="s">
        <v>480</v>
      </c>
      <c r="F3027" s="8" t="s">
        <v>204</v>
      </c>
      <c r="G3027" s="8" t="s">
        <v>480</v>
      </c>
      <c r="H3027" s="8" t="s">
        <v>204</v>
      </c>
      <c r="I3027" s="8" t="s">
        <v>44896</v>
      </c>
      <c r="J3027" s="8" t="s">
        <v>28</v>
      </c>
      <c r="K3027" s="8" t="s">
        <v>773</v>
      </c>
      <c r="L3027" s="8" t="s">
        <v>11658</v>
      </c>
      <c r="M3027" s="8" t="s">
        <v>2102</v>
      </c>
      <c r="N3027" s="8" t="s">
        <v>10716</v>
      </c>
      <c r="O3027" s="8" t="s">
        <v>29842</v>
      </c>
      <c r="P3027" s="8" t="s">
        <v>45787</v>
      </c>
      <c r="Q3027" s="8" t="s">
        <v>44897</v>
      </c>
      <c r="R3027" s="8" t="s">
        <v>44898</v>
      </c>
      <c r="S3027" s="17" t="s">
        <v>44899</v>
      </c>
      <c r="T3027" s="18">
        <v>43039</v>
      </c>
      <c r="U3027" s="8">
        <v>0.66666666666666663</v>
      </c>
      <c r="V3027" s="8">
        <v>0.70833333333333337</v>
      </c>
      <c r="W3027" s="8" t="s">
        <v>1495</v>
      </c>
      <c r="X3027" s="8" t="s">
        <v>45145</v>
      </c>
      <c r="Y3027" s="8" t="s">
        <v>45730</v>
      </c>
      <c r="Z3027" s="17" t="s">
        <v>45082</v>
      </c>
      <c r="AA3027" s="8" t="s">
        <v>45146</v>
      </c>
      <c r="AB3027" s="8" t="s">
        <v>45147</v>
      </c>
    </row>
    <row r="3028" spans="1:28" x14ac:dyDescent="0.2">
      <c r="A3028" s="8" t="s">
        <v>45148</v>
      </c>
      <c r="B3028" s="8" t="s">
        <v>45149</v>
      </c>
      <c r="C3028" s="8" t="s">
        <v>45743</v>
      </c>
      <c r="D3028" s="8" t="s">
        <v>45744</v>
      </c>
      <c r="E3028" s="8" t="s">
        <v>499</v>
      </c>
      <c r="F3028" s="8" t="s">
        <v>255</v>
      </c>
      <c r="G3028" s="8" t="s">
        <v>499</v>
      </c>
      <c r="H3028" s="8" t="s">
        <v>255</v>
      </c>
      <c r="I3028" s="8" t="s">
        <v>44896</v>
      </c>
      <c r="J3028" s="8" t="s">
        <v>28</v>
      </c>
      <c r="K3028" s="8" t="s">
        <v>773</v>
      </c>
      <c r="L3028" s="8" t="s">
        <v>500</v>
      </c>
      <c r="M3028" s="8" t="s">
        <v>7056</v>
      </c>
      <c r="N3028" s="8" t="s">
        <v>10716</v>
      </c>
      <c r="O3028" s="8" t="s">
        <v>29842</v>
      </c>
      <c r="P3028" s="8" t="s">
        <v>45787</v>
      </c>
      <c r="Q3028" s="8" t="s">
        <v>44897</v>
      </c>
      <c r="R3028" s="8" t="s">
        <v>44898</v>
      </c>
      <c r="S3028" s="17" t="s">
        <v>44899</v>
      </c>
      <c r="T3028" s="18">
        <v>43040</v>
      </c>
      <c r="U3028" s="8">
        <v>0.25</v>
      </c>
      <c r="V3028" s="8">
        <v>0.29166666666666669</v>
      </c>
      <c r="W3028" s="8" t="s">
        <v>1495</v>
      </c>
      <c r="X3028" s="8" t="s">
        <v>45145</v>
      </c>
      <c r="Y3028" s="8" t="s">
        <v>45730</v>
      </c>
      <c r="Z3028" s="17" t="s">
        <v>45150</v>
      </c>
      <c r="AA3028" s="8" t="s">
        <v>45151</v>
      </c>
      <c r="AB3028" s="8" t="s">
        <v>45152</v>
      </c>
    </row>
    <row r="3029" spans="1:28" x14ac:dyDescent="0.2">
      <c r="A3029" s="8" t="s">
        <v>45153</v>
      </c>
      <c r="B3029" s="8" t="s">
        <v>45154</v>
      </c>
      <c r="C3029" s="8" t="s">
        <v>45743</v>
      </c>
      <c r="D3029" s="8" t="s">
        <v>45744</v>
      </c>
      <c r="E3029" s="8" t="s">
        <v>499</v>
      </c>
      <c r="F3029" s="8" t="s">
        <v>255</v>
      </c>
      <c r="G3029" s="8" t="s">
        <v>499</v>
      </c>
      <c r="H3029" s="8" t="s">
        <v>255</v>
      </c>
      <c r="I3029" s="8" t="s">
        <v>44896</v>
      </c>
      <c r="J3029" s="8" t="s">
        <v>28</v>
      </c>
      <c r="K3029" s="8" t="s">
        <v>773</v>
      </c>
      <c r="L3029" s="8" t="s">
        <v>7056</v>
      </c>
      <c r="M3029" s="8" t="s">
        <v>8534</v>
      </c>
      <c r="N3029" s="8" t="s">
        <v>10716</v>
      </c>
      <c r="O3029" s="8" t="s">
        <v>29842</v>
      </c>
      <c r="P3029" s="8" t="s">
        <v>45787</v>
      </c>
      <c r="Q3029" s="8" t="s">
        <v>44897</v>
      </c>
      <c r="R3029" s="8" t="s">
        <v>44898</v>
      </c>
      <c r="S3029" s="17" t="s">
        <v>44899</v>
      </c>
      <c r="T3029" s="18">
        <v>43040</v>
      </c>
      <c r="U3029" s="8">
        <v>0.29166666666666669</v>
      </c>
      <c r="V3029" s="8">
        <v>0.41666666666666669</v>
      </c>
      <c r="W3029" s="8" t="s">
        <v>1283</v>
      </c>
      <c r="X3029" s="8" t="s">
        <v>45155</v>
      </c>
      <c r="Y3029" s="8" t="s">
        <v>45730</v>
      </c>
      <c r="Z3029" s="17" t="s">
        <v>45036</v>
      </c>
      <c r="AA3029" s="8" t="s">
        <v>45156</v>
      </c>
      <c r="AB3029" s="8" t="s">
        <v>45157</v>
      </c>
    </row>
    <row r="3030" spans="1:28" x14ac:dyDescent="0.2">
      <c r="A3030" s="8" t="s">
        <v>45158</v>
      </c>
      <c r="B3030" s="8" t="s">
        <v>45159</v>
      </c>
      <c r="C3030" s="8" t="s">
        <v>45743</v>
      </c>
      <c r="D3030" s="8" t="s">
        <v>45744</v>
      </c>
      <c r="E3030" s="8" t="s">
        <v>499</v>
      </c>
      <c r="F3030" s="8" t="s">
        <v>255</v>
      </c>
      <c r="G3030" s="8" t="s">
        <v>499</v>
      </c>
      <c r="H3030" s="8" t="s">
        <v>255</v>
      </c>
      <c r="I3030" s="8" t="s">
        <v>44896</v>
      </c>
      <c r="J3030" s="8" t="s">
        <v>28</v>
      </c>
      <c r="K3030" s="8" t="s">
        <v>773</v>
      </c>
      <c r="L3030" s="8" t="s">
        <v>8534</v>
      </c>
      <c r="M3030" s="8" t="s">
        <v>17589</v>
      </c>
      <c r="N3030" s="8" t="s">
        <v>10716</v>
      </c>
      <c r="O3030" s="8" t="s">
        <v>29842</v>
      </c>
      <c r="P3030" s="8" t="s">
        <v>45787</v>
      </c>
      <c r="Q3030" s="8" t="s">
        <v>44897</v>
      </c>
      <c r="R3030" s="8" t="s">
        <v>44898</v>
      </c>
      <c r="S3030" s="17" t="s">
        <v>44899</v>
      </c>
      <c r="T3030" s="18">
        <v>43040</v>
      </c>
      <c r="U3030" s="8">
        <v>0.41666666666666669</v>
      </c>
      <c r="V3030" s="8">
        <v>0.54166666666666663</v>
      </c>
      <c r="W3030" s="8" t="s">
        <v>1283</v>
      </c>
      <c r="X3030" s="8" t="s">
        <v>45160</v>
      </c>
      <c r="Y3030" s="8" t="s">
        <v>45730</v>
      </c>
      <c r="Z3030" s="17" t="s">
        <v>45036</v>
      </c>
      <c r="AA3030" s="8" t="s">
        <v>45161</v>
      </c>
      <c r="AB3030" s="8" t="s">
        <v>45162</v>
      </c>
    </row>
    <row r="3031" spans="1:28" x14ac:dyDescent="0.2">
      <c r="A3031" s="8" t="s">
        <v>45163</v>
      </c>
      <c r="B3031" s="8" t="s">
        <v>45164</v>
      </c>
      <c r="C3031" s="8" t="s">
        <v>45743</v>
      </c>
      <c r="D3031" s="8" t="s">
        <v>45744</v>
      </c>
      <c r="E3031" s="8" t="s">
        <v>499</v>
      </c>
      <c r="F3031" s="8" t="s">
        <v>255</v>
      </c>
      <c r="G3031" s="8" t="s">
        <v>499</v>
      </c>
      <c r="H3031" s="8" t="s">
        <v>255</v>
      </c>
      <c r="I3031" s="8" t="s">
        <v>44896</v>
      </c>
      <c r="J3031" s="8" t="s">
        <v>28</v>
      </c>
      <c r="K3031" s="8" t="s">
        <v>773</v>
      </c>
      <c r="L3031" s="8" t="s">
        <v>17589</v>
      </c>
      <c r="M3031" s="8" t="s">
        <v>8551</v>
      </c>
      <c r="N3031" s="8" t="s">
        <v>10716</v>
      </c>
      <c r="O3031" s="8" t="s">
        <v>29842</v>
      </c>
      <c r="P3031" s="8" t="s">
        <v>45787</v>
      </c>
      <c r="Q3031" s="8" t="s">
        <v>44897</v>
      </c>
      <c r="R3031" s="8" t="s">
        <v>44898</v>
      </c>
      <c r="S3031" s="17" t="s">
        <v>44899</v>
      </c>
      <c r="T3031" s="18">
        <v>43040</v>
      </c>
      <c r="U3031" s="8">
        <v>0.54166666666666663</v>
      </c>
      <c r="V3031" s="8">
        <v>0.66666666666666663</v>
      </c>
      <c r="W3031" s="8" t="s">
        <v>1283</v>
      </c>
      <c r="X3031" s="8" t="s">
        <v>45165</v>
      </c>
      <c r="Y3031" s="8" t="s">
        <v>45730</v>
      </c>
      <c r="Z3031" s="17" t="s">
        <v>45036</v>
      </c>
      <c r="AA3031" s="8" t="s">
        <v>45166</v>
      </c>
      <c r="AB3031" s="8" t="s">
        <v>45167</v>
      </c>
    </row>
    <row r="3032" spans="1:28" x14ac:dyDescent="0.2">
      <c r="A3032" s="8" t="s">
        <v>45168</v>
      </c>
      <c r="B3032" s="8" t="s">
        <v>45169</v>
      </c>
      <c r="C3032" s="8" t="s">
        <v>45743</v>
      </c>
      <c r="D3032" s="8" t="s">
        <v>45744</v>
      </c>
      <c r="E3032" s="8" t="s">
        <v>499</v>
      </c>
      <c r="F3032" s="8" t="s">
        <v>255</v>
      </c>
      <c r="G3032" s="8" t="s">
        <v>499</v>
      </c>
      <c r="H3032" s="8" t="s">
        <v>255</v>
      </c>
      <c r="I3032" s="8" t="s">
        <v>44896</v>
      </c>
      <c r="J3032" s="8" t="s">
        <v>28</v>
      </c>
      <c r="K3032" s="8" t="s">
        <v>773</v>
      </c>
      <c r="L3032" s="8" t="s">
        <v>8551</v>
      </c>
      <c r="M3032" s="8" t="s">
        <v>7057</v>
      </c>
      <c r="N3032" s="8" t="s">
        <v>10716</v>
      </c>
      <c r="O3032" s="8" t="s">
        <v>29842</v>
      </c>
      <c r="P3032" s="8" t="s">
        <v>45787</v>
      </c>
      <c r="Q3032" s="8" t="s">
        <v>44897</v>
      </c>
      <c r="R3032" s="8" t="s">
        <v>44898</v>
      </c>
      <c r="S3032" s="17" t="s">
        <v>44899</v>
      </c>
      <c r="T3032" s="18">
        <v>43040</v>
      </c>
      <c r="U3032" s="8">
        <v>0.66666666666666663</v>
      </c>
      <c r="V3032" s="8">
        <v>0.70833333333333337</v>
      </c>
      <c r="W3032" s="8" t="s">
        <v>1495</v>
      </c>
      <c r="X3032" s="8" t="s">
        <v>45170</v>
      </c>
      <c r="Y3032" s="8" t="s">
        <v>45730</v>
      </c>
      <c r="Z3032" s="17" t="s">
        <v>45036</v>
      </c>
      <c r="AA3032" s="8" t="s">
        <v>45171</v>
      </c>
      <c r="AB3032" s="8" t="s">
        <v>45172</v>
      </c>
    </row>
    <row r="3033" spans="1:28" x14ac:dyDescent="0.2">
      <c r="A3033" s="8" t="s">
        <v>45173</v>
      </c>
      <c r="B3033" s="8" t="s">
        <v>45174</v>
      </c>
      <c r="C3033" s="8" t="s">
        <v>45743</v>
      </c>
      <c r="D3033" s="8" t="s">
        <v>45744</v>
      </c>
      <c r="E3033" s="8" t="s">
        <v>515</v>
      </c>
      <c r="F3033" s="8" t="s">
        <v>255</v>
      </c>
      <c r="G3033" s="8" t="s">
        <v>515</v>
      </c>
      <c r="H3033" s="8" t="s">
        <v>255</v>
      </c>
      <c r="I3033" s="8" t="s">
        <v>44896</v>
      </c>
      <c r="J3033" s="8" t="s">
        <v>28</v>
      </c>
      <c r="K3033" s="8" t="s">
        <v>773</v>
      </c>
      <c r="L3033" s="8" t="s">
        <v>516</v>
      </c>
      <c r="M3033" s="8" t="s">
        <v>1900</v>
      </c>
      <c r="N3033" s="8" t="s">
        <v>10716</v>
      </c>
      <c r="O3033" s="8" t="s">
        <v>29842</v>
      </c>
      <c r="P3033" s="8" t="s">
        <v>45787</v>
      </c>
      <c r="Q3033" s="8" t="s">
        <v>44897</v>
      </c>
      <c r="R3033" s="8" t="s">
        <v>44898</v>
      </c>
      <c r="S3033" s="17" t="s">
        <v>44899</v>
      </c>
      <c r="T3033" s="18">
        <v>43041</v>
      </c>
      <c r="U3033" s="8">
        <v>0.25</v>
      </c>
      <c r="V3033" s="8">
        <v>0.29166666666666669</v>
      </c>
      <c r="W3033" s="8" t="s">
        <v>1495</v>
      </c>
      <c r="X3033" s="8" t="s">
        <v>45170</v>
      </c>
      <c r="Y3033" s="8" t="s">
        <v>45730</v>
      </c>
      <c r="Z3033" s="17" t="s">
        <v>45036</v>
      </c>
      <c r="AA3033" s="8" t="s">
        <v>45175</v>
      </c>
      <c r="AB3033" s="8" t="s">
        <v>45176</v>
      </c>
    </row>
    <row r="3034" spans="1:28" x14ac:dyDescent="0.2">
      <c r="A3034" s="8" t="s">
        <v>45177</v>
      </c>
      <c r="B3034" s="8" t="s">
        <v>45178</v>
      </c>
      <c r="C3034" s="8" t="s">
        <v>45743</v>
      </c>
      <c r="D3034" s="8" t="s">
        <v>45744</v>
      </c>
      <c r="E3034" s="8" t="s">
        <v>515</v>
      </c>
      <c r="F3034" s="8" t="s">
        <v>255</v>
      </c>
      <c r="G3034" s="8" t="s">
        <v>515</v>
      </c>
      <c r="H3034" s="8" t="s">
        <v>255</v>
      </c>
      <c r="I3034" s="8" t="s">
        <v>44896</v>
      </c>
      <c r="J3034" s="8" t="s">
        <v>28</v>
      </c>
      <c r="K3034" s="8" t="s">
        <v>773</v>
      </c>
      <c r="L3034" s="8" t="s">
        <v>1900</v>
      </c>
      <c r="M3034" s="8" t="s">
        <v>8563</v>
      </c>
      <c r="N3034" s="8" t="s">
        <v>10716</v>
      </c>
      <c r="O3034" s="8" t="s">
        <v>29842</v>
      </c>
      <c r="P3034" s="8" t="s">
        <v>45787</v>
      </c>
      <c r="Q3034" s="8" t="s">
        <v>44897</v>
      </c>
      <c r="R3034" s="8" t="s">
        <v>44898</v>
      </c>
      <c r="S3034" s="17" t="s">
        <v>44899</v>
      </c>
      <c r="T3034" s="18">
        <v>43041</v>
      </c>
      <c r="U3034" s="8">
        <v>0.29166666666666669</v>
      </c>
      <c r="V3034" s="8">
        <v>0.41666666666666669</v>
      </c>
      <c r="W3034" s="8" t="s">
        <v>1283</v>
      </c>
      <c r="X3034" s="8" t="s">
        <v>45179</v>
      </c>
      <c r="Y3034" s="8" t="s">
        <v>45730</v>
      </c>
      <c r="Z3034" s="17" t="s">
        <v>45036</v>
      </c>
      <c r="AA3034" s="8" t="s">
        <v>45180</v>
      </c>
      <c r="AB3034" s="8" t="s">
        <v>45181</v>
      </c>
    </row>
    <row r="3035" spans="1:28" x14ac:dyDescent="0.2">
      <c r="A3035" s="8" t="s">
        <v>45182</v>
      </c>
      <c r="B3035" s="8" t="s">
        <v>45183</v>
      </c>
      <c r="C3035" s="8" t="s">
        <v>45743</v>
      </c>
      <c r="D3035" s="8" t="s">
        <v>45744</v>
      </c>
      <c r="E3035" s="8" t="s">
        <v>515</v>
      </c>
      <c r="F3035" s="8" t="s">
        <v>255</v>
      </c>
      <c r="G3035" s="8" t="s">
        <v>515</v>
      </c>
      <c r="H3035" s="8" t="s">
        <v>255</v>
      </c>
      <c r="I3035" s="8" t="s">
        <v>44896</v>
      </c>
      <c r="J3035" s="8" t="s">
        <v>28</v>
      </c>
      <c r="K3035" s="8" t="s">
        <v>773</v>
      </c>
      <c r="L3035" s="8" t="s">
        <v>8563</v>
      </c>
      <c r="M3035" s="8" t="s">
        <v>13726</v>
      </c>
      <c r="N3035" s="8" t="s">
        <v>10716</v>
      </c>
      <c r="O3035" s="8" t="s">
        <v>29842</v>
      </c>
      <c r="P3035" s="8" t="s">
        <v>45787</v>
      </c>
      <c r="Q3035" s="8" t="s">
        <v>44897</v>
      </c>
      <c r="R3035" s="8" t="s">
        <v>44898</v>
      </c>
      <c r="S3035" s="17" t="s">
        <v>44899</v>
      </c>
      <c r="T3035" s="18">
        <v>43041</v>
      </c>
      <c r="U3035" s="8">
        <v>0.41666666666666669</v>
      </c>
      <c r="V3035" s="8">
        <v>0.54166666666666663</v>
      </c>
      <c r="W3035" s="8" t="s">
        <v>1283</v>
      </c>
      <c r="X3035" s="8" t="s">
        <v>45184</v>
      </c>
      <c r="Y3035" s="8" t="s">
        <v>45730</v>
      </c>
      <c r="Z3035" s="17" t="s">
        <v>45036</v>
      </c>
      <c r="AA3035" s="8" t="s">
        <v>45185</v>
      </c>
      <c r="AB3035" s="8" t="s">
        <v>45186</v>
      </c>
    </row>
    <row r="3036" spans="1:28" x14ac:dyDescent="0.2">
      <c r="A3036" s="8" t="s">
        <v>45187</v>
      </c>
      <c r="B3036" s="8" t="s">
        <v>45188</v>
      </c>
      <c r="C3036" s="8" t="s">
        <v>45743</v>
      </c>
      <c r="D3036" s="8" t="s">
        <v>45744</v>
      </c>
      <c r="E3036" s="8" t="s">
        <v>515</v>
      </c>
      <c r="F3036" s="8" t="s">
        <v>255</v>
      </c>
      <c r="G3036" s="8" t="s">
        <v>515</v>
      </c>
      <c r="H3036" s="8" t="s">
        <v>255</v>
      </c>
      <c r="I3036" s="8" t="s">
        <v>44896</v>
      </c>
      <c r="J3036" s="8" t="s">
        <v>28</v>
      </c>
      <c r="K3036" s="8" t="s">
        <v>773</v>
      </c>
      <c r="L3036" s="8" t="s">
        <v>13726</v>
      </c>
      <c r="M3036" s="8" t="s">
        <v>8581</v>
      </c>
      <c r="N3036" s="8" t="s">
        <v>10716</v>
      </c>
      <c r="O3036" s="8" t="s">
        <v>29842</v>
      </c>
      <c r="P3036" s="8" t="s">
        <v>45787</v>
      </c>
      <c r="Q3036" s="8" t="s">
        <v>44897</v>
      </c>
      <c r="R3036" s="8" t="s">
        <v>44898</v>
      </c>
      <c r="S3036" s="17" t="s">
        <v>44899</v>
      </c>
      <c r="T3036" s="18">
        <v>43041</v>
      </c>
      <c r="U3036" s="8">
        <v>0.54166666666666663</v>
      </c>
      <c r="V3036" s="8">
        <v>0.66666666666666663</v>
      </c>
      <c r="W3036" s="8" t="s">
        <v>1283</v>
      </c>
      <c r="X3036" s="8" t="s">
        <v>45189</v>
      </c>
      <c r="Y3036" s="8" t="s">
        <v>45730</v>
      </c>
      <c r="Z3036" s="17" t="s">
        <v>45036</v>
      </c>
      <c r="AA3036" s="8" t="s">
        <v>45190</v>
      </c>
      <c r="AB3036" s="8" t="s">
        <v>45191</v>
      </c>
    </row>
    <row r="3037" spans="1:28" x14ac:dyDescent="0.2">
      <c r="A3037" s="8" t="s">
        <v>45192</v>
      </c>
      <c r="B3037" s="8" t="s">
        <v>45193</v>
      </c>
      <c r="C3037" s="8" t="s">
        <v>45743</v>
      </c>
      <c r="D3037" s="8" t="s">
        <v>45744</v>
      </c>
      <c r="E3037" s="8" t="s">
        <v>515</v>
      </c>
      <c r="F3037" s="8" t="s">
        <v>255</v>
      </c>
      <c r="G3037" s="8" t="s">
        <v>515</v>
      </c>
      <c r="H3037" s="8" t="s">
        <v>255</v>
      </c>
      <c r="I3037" s="8" t="s">
        <v>44896</v>
      </c>
      <c r="J3037" s="8" t="s">
        <v>28</v>
      </c>
      <c r="K3037" s="8" t="s">
        <v>773</v>
      </c>
      <c r="L3037" s="8" t="s">
        <v>8581</v>
      </c>
      <c r="M3037" s="8" t="s">
        <v>13152</v>
      </c>
      <c r="N3037" s="8" t="s">
        <v>10716</v>
      </c>
      <c r="O3037" s="8" t="s">
        <v>29842</v>
      </c>
      <c r="P3037" s="8" t="s">
        <v>45787</v>
      </c>
      <c r="Q3037" s="8" t="s">
        <v>44897</v>
      </c>
      <c r="R3037" s="8" t="s">
        <v>44898</v>
      </c>
      <c r="S3037" s="17" t="s">
        <v>44899</v>
      </c>
      <c r="T3037" s="18">
        <v>43041</v>
      </c>
      <c r="U3037" s="8">
        <v>0.66666666666666663</v>
      </c>
      <c r="V3037" s="8">
        <v>0.70833333333333337</v>
      </c>
      <c r="W3037" s="8" t="s">
        <v>1495</v>
      </c>
      <c r="X3037" s="8" t="s">
        <v>45194</v>
      </c>
      <c r="Y3037" s="8" t="s">
        <v>45730</v>
      </c>
      <c r="Z3037" s="17" t="s">
        <v>45082</v>
      </c>
      <c r="AA3037" s="8" t="s">
        <v>45195</v>
      </c>
      <c r="AB3037" s="8" t="s">
        <v>45196</v>
      </c>
    </row>
    <row r="3038" spans="1:28" x14ac:dyDescent="0.2">
      <c r="A3038" s="8" t="s">
        <v>45197</v>
      </c>
      <c r="B3038" s="8" t="s">
        <v>45198</v>
      </c>
      <c r="C3038" s="8" t="s">
        <v>45743</v>
      </c>
      <c r="D3038" s="8" t="s">
        <v>45744</v>
      </c>
      <c r="E3038" s="8" t="s">
        <v>525</v>
      </c>
      <c r="F3038" s="8" t="s">
        <v>255</v>
      </c>
      <c r="G3038" s="8" t="s">
        <v>525</v>
      </c>
      <c r="H3038" s="8" t="s">
        <v>255</v>
      </c>
      <c r="I3038" s="8" t="s">
        <v>44896</v>
      </c>
      <c r="J3038" s="8" t="s">
        <v>28</v>
      </c>
      <c r="K3038" s="8" t="s">
        <v>773</v>
      </c>
      <c r="L3038" s="8" t="s">
        <v>526</v>
      </c>
      <c r="M3038" s="8" t="s">
        <v>19961</v>
      </c>
      <c r="N3038" s="8" t="s">
        <v>10716</v>
      </c>
      <c r="O3038" s="8" t="s">
        <v>29842</v>
      </c>
      <c r="P3038" s="8" t="s">
        <v>45787</v>
      </c>
      <c r="Q3038" s="8" t="s">
        <v>44897</v>
      </c>
      <c r="R3038" s="8" t="s">
        <v>44898</v>
      </c>
      <c r="S3038" s="17" t="s">
        <v>44899</v>
      </c>
      <c r="T3038" s="18">
        <v>43042</v>
      </c>
      <c r="U3038" s="8">
        <v>0.25</v>
      </c>
      <c r="V3038" s="8">
        <v>0.375</v>
      </c>
      <c r="W3038" s="8" t="s">
        <v>1283</v>
      </c>
      <c r="X3038" s="8" t="s">
        <v>45194</v>
      </c>
      <c r="Y3038" s="8" t="s">
        <v>45730</v>
      </c>
      <c r="Z3038" s="17" t="s">
        <v>45036</v>
      </c>
      <c r="AA3038" s="8" t="s">
        <v>45199</v>
      </c>
      <c r="AB3038" s="8" t="s">
        <v>45200</v>
      </c>
    </row>
    <row r="3039" spans="1:28" x14ac:dyDescent="0.2">
      <c r="A3039" s="8" t="s">
        <v>45201</v>
      </c>
      <c r="B3039" s="8" t="s">
        <v>45202</v>
      </c>
      <c r="C3039" s="8" t="s">
        <v>45743</v>
      </c>
      <c r="D3039" s="8" t="s">
        <v>45744</v>
      </c>
      <c r="E3039" s="8" t="s">
        <v>525</v>
      </c>
      <c r="F3039" s="8" t="s">
        <v>255</v>
      </c>
      <c r="G3039" s="8" t="s">
        <v>525</v>
      </c>
      <c r="H3039" s="8" t="s">
        <v>255</v>
      </c>
      <c r="I3039" s="8" t="s">
        <v>44896</v>
      </c>
      <c r="J3039" s="8" t="s">
        <v>28</v>
      </c>
      <c r="K3039" s="8" t="s">
        <v>773</v>
      </c>
      <c r="L3039" s="8" t="s">
        <v>19961</v>
      </c>
      <c r="M3039" s="8" t="s">
        <v>11948</v>
      </c>
      <c r="N3039" s="8" t="s">
        <v>10716</v>
      </c>
      <c r="O3039" s="8" t="s">
        <v>29842</v>
      </c>
      <c r="P3039" s="8" t="s">
        <v>45787</v>
      </c>
      <c r="Q3039" s="8" t="s">
        <v>44897</v>
      </c>
      <c r="R3039" s="8" t="s">
        <v>44898</v>
      </c>
      <c r="S3039" s="17" t="s">
        <v>44899</v>
      </c>
      <c r="T3039" s="18">
        <v>43042</v>
      </c>
      <c r="U3039" s="8">
        <v>0.375</v>
      </c>
      <c r="V3039" s="8">
        <v>0.54166666666666663</v>
      </c>
      <c r="W3039" s="8" t="s">
        <v>739</v>
      </c>
      <c r="X3039" s="8" t="s">
        <v>45203</v>
      </c>
      <c r="Y3039" s="8" t="s">
        <v>45730</v>
      </c>
      <c r="Z3039" s="17" t="s">
        <v>45036</v>
      </c>
      <c r="AA3039" s="8" t="s">
        <v>45204</v>
      </c>
      <c r="AB3039" s="8" t="s">
        <v>45205</v>
      </c>
    </row>
    <row r="3040" spans="1:28" x14ac:dyDescent="0.2">
      <c r="A3040" s="8" t="s">
        <v>45206</v>
      </c>
      <c r="B3040" s="8" t="s">
        <v>45207</v>
      </c>
      <c r="C3040" s="8" t="s">
        <v>45743</v>
      </c>
      <c r="D3040" s="8" t="s">
        <v>45744</v>
      </c>
      <c r="E3040" s="8" t="s">
        <v>525</v>
      </c>
      <c r="F3040" s="8" t="s">
        <v>255</v>
      </c>
      <c r="G3040" s="8" t="s">
        <v>525</v>
      </c>
      <c r="H3040" s="8" t="s">
        <v>255</v>
      </c>
      <c r="I3040" s="8" t="s">
        <v>44896</v>
      </c>
      <c r="J3040" s="8" t="s">
        <v>28</v>
      </c>
      <c r="K3040" s="8" t="s">
        <v>773</v>
      </c>
      <c r="L3040" s="8" t="s">
        <v>11948</v>
      </c>
      <c r="M3040" s="8" t="s">
        <v>8612</v>
      </c>
      <c r="N3040" s="8" t="s">
        <v>10716</v>
      </c>
      <c r="O3040" s="8" t="s">
        <v>29842</v>
      </c>
      <c r="P3040" s="8" t="s">
        <v>45787</v>
      </c>
      <c r="Q3040" s="8" t="s">
        <v>44897</v>
      </c>
      <c r="R3040" s="8" t="s">
        <v>44898</v>
      </c>
      <c r="S3040" s="17" t="s">
        <v>44899</v>
      </c>
      <c r="T3040" s="18">
        <v>43042</v>
      </c>
      <c r="U3040" s="8">
        <v>0.54166666666666663</v>
      </c>
      <c r="V3040" s="8">
        <v>0.66666666666666663</v>
      </c>
      <c r="W3040" s="8" t="s">
        <v>1283</v>
      </c>
      <c r="X3040" s="8" t="s">
        <v>45208</v>
      </c>
      <c r="Y3040" s="8" t="s">
        <v>45730</v>
      </c>
      <c r="Z3040" s="17" t="s">
        <v>45036</v>
      </c>
      <c r="AA3040" s="8" t="s">
        <v>45209</v>
      </c>
      <c r="AB3040" s="8" t="s">
        <v>45210</v>
      </c>
    </row>
    <row r="3041" spans="1:28" x14ac:dyDescent="0.2">
      <c r="A3041" s="8" t="s">
        <v>45211</v>
      </c>
      <c r="B3041" s="8" t="s">
        <v>45212</v>
      </c>
      <c r="C3041" s="8" t="s">
        <v>45743</v>
      </c>
      <c r="D3041" s="8" t="s">
        <v>45744</v>
      </c>
      <c r="E3041" s="8" t="s">
        <v>256</v>
      </c>
      <c r="F3041" s="8" t="s">
        <v>255</v>
      </c>
      <c r="G3041" s="8" t="s">
        <v>256</v>
      </c>
      <c r="H3041" s="8" t="s">
        <v>255</v>
      </c>
      <c r="I3041" s="8" t="s">
        <v>44896</v>
      </c>
      <c r="J3041" s="8" t="s">
        <v>28</v>
      </c>
      <c r="K3041" s="8" t="s">
        <v>773</v>
      </c>
      <c r="L3041" s="8" t="s">
        <v>557</v>
      </c>
      <c r="M3041" s="8" t="s">
        <v>8618</v>
      </c>
      <c r="N3041" s="8" t="s">
        <v>10716</v>
      </c>
      <c r="O3041" s="8" t="s">
        <v>29842</v>
      </c>
      <c r="P3041" s="8" t="s">
        <v>45787</v>
      </c>
      <c r="Q3041" s="8" t="s">
        <v>44897</v>
      </c>
      <c r="R3041" s="8" t="s">
        <v>44898</v>
      </c>
      <c r="S3041" s="17" t="s">
        <v>44899</v>
      </c>
      <c r="T3041" s="18">
        <v>43045</v>
      </c>
      <c r="U3041" s="8">
        <v>0.25</v>
      </c>
      <c r="V3041" s="8">
        <v>0.375</v>
      </c>
      <c r="W3041" s="8" t="s">
        <v>1283</v>
      </c>
      <c r="X3041" s="8" t="s">
        <v>45213</v>
      </c>
      <c r="Y3041" s="8" t="s">
        <v>45730</v>
      </c>
      <c r="Z3041" s="17" t="s">
        <v>45036</v>
      </c>
      <c r="AA3041" s="8" t="s">
        <v>45214</v>
      </c>
      <c r="AB3041" s="8" t="s">
        <v>45215</v>
      </c>
    </row>
    <row r="3042" spans="1:28" x14ac:dyDescent="0.2">
      <c r="A3042" s="8" t="s">
        <v>45216</v>
      </c>
      <c r="B3042" s="8" t="s">
        <v>45217</v>
      </c>
      <c r="C3042" s="8" t="s">
        <v>45743</v>
      </c>
      <c r="D3042" s="8" t="s">
        <v>45744</v>
      </c>
      <c r="E3042" s="8" t="s">
        <v>256</v>
      </c>
      <c r="F3042" s="8" t="s">
        <v>255</v>
      </c>
      <c r="G3042" s="8" t="s">
        <v>256</v>
      </c>
      <c r="H3042" s="8" t="s">
        <v>255</v>
      </c>
      <c r="I3042" s="8" t="s">
        <v>44896</v>
      </c>
      <c r="J3042" s="8" t="s">
        <v>28</v>
      </c>
      <c r="K3042" s="8" t="s">
        <v>773</v>
      </c>
      <c r="L3042" s="8" t="s">
        <v>8618</v>
      </c>
      <c r="M3042" s="8" t="s">
        <v>8625</v>
      </c>
      <c r="N3042" s="8" t="s">
        <v>10716</v>
      </c>
      <c r="O3042" s="8" t="s">
        <v>29842</v>
      </c>
      <c r="P3042" s="8" t="s">
        <v>45787</v>
      </c>
      <c r="Q3042" s="8" t="s">
        <v>44897</v>
      </c>
      <c r="R3042" s="8" t="s">
        <v>44898</v>
      </c>
      <c r="S3042" s="17" t="s">
        <v>44899</v>
      </c>
      <c r="T3042" s="18">
        <v>43045</v>
      </c>
      <c r="U3042" s="8">
        <v>0.375</v>
      </c>
      <c r="V3042" s="8">
        <v>0.5</v>
      </c>
      <c r="W3042" s="8" t="s">
        <v>1283</v>
      </c>
      <c r="X3042" s="8" t="s">
        <v>45218</v>
      </c>
      <c r="Y3042" s="8" t="s">
        <v>45730</v>
      </c>
      <c r="Z3042" s="17" t="s">
        <v>45036</v>
      </c>
      <c r="AA3042" s="8" t="s">
        <v>45219</v>
      </c>
      <c r="AB3042" s="8" t="s">
        <v>45220</v>
      </c>
    </row>
    <row r="3043" spans="1:28" x14ac:dyDescent="0.2">
      <c r="A3043" s="8" t="s">
        <v>45221</v>
      </c>
      <c r="B3043" s="8" t="s">
        <v>45222</v>
      </c>
      <c r="C3043" s="8" t="s">
        <v>45743</v>
      </c>
      <c r="D3043" s="8" t="s">
        <v>45744</v>
      </c>
      <c r="E3043" s="8" t="s">
        <v>256</v>
      </c>
      <c r="F3043" s="8" t="s">
        <v>255</v>
      </c>
      <c r="G3043" s="8" t="s">
        <v>256</v>
      </c>
      <c r="H3043" s="8" t="s">
        <v>255</v>
      </c>
      <c r="I3043" s="8" t="s">
        <v>44896</v>
      </c>
      <c r="J3043" s="8" t="s">
        <v>28</v>
      </c>
      <c r="K3043" s="8" t="s">
        <v>773</v>
      </c>
      <c r="L3043" s="8" t="s">
        <v>8625</v>
      </c>
      <c r="M3043" s="8" t="s">
        <v>18175</v>
      </c>
      <c r="N3043" s="8" t="s">
        <v>10716</v>
      </c>
      <c r="O3043" s="8" t="s">
        <v>29842</v>
      </c>
      <c r="P3043" s="8" t="s">
        <v>45787</v>
      </c>
      <c r="Q3043" s="8" t="s">
        <v>44897</v>
      </c>
      <c r="R3043" s="8" t="s">
        <v>44898</v>
      </c>
      <c r="S3043" s="17" t="s">
        <v>44899</v>
      </c>
      <c r="T3043" s="18">
        <v>43045</v>
      </c>
      <c r="U3043" s="8">
        <v>0.5</v>
      </c>
      <c r="V3043" s="8">
        <v>0.625</v>
      </c>
      <c r="W3043" s="8" t="s">
        <v>1283</v>
      </c>
      <c r="X3043" s="8" t="s">
        <v>45223</v>
      </c>
      <c r="Y3043" s="8" t="s">
        <v>45730</v>
      </c>
      <c r="Z3043" s="17" t="s">
        <v>45036</v>
      </c>
      <c r="AA3043" s="8" t="s">
        <v>45224</v>
      </c>
      <c r="AB3043" s="8" t="s">
        <v>45225</v>
      </c>
    </row>
    <row r="3044" spans="1:28" x14ac:dyDescent="0.2">
      <c r="A3044" s="8" t="s">
        <v>45226</v>
      </c>
      <c r="B3044" s="8" t="s">
        <v>45227</v>
      </c>
      <c r="C3044" s="8" t="s">
        <v>45743</v>
      </c>
      <c r="D3044" s="8" t="s">
        <v>45744</v>
      </c>
      <c r="E3044" s="8" t="s">
        <v>256</v>
      </c>
      <c r="F3044" s="8" t="s">
        <v>255</v>
      </c>
      <c r="G3044" s="8" t="s">
        <v>256</v>
      </c>
      <c r="H3044" s="8" t="s">
        <v>255</v>
      </c>
      <c r="I3044" s="8" t="s">
        <v>44896</v>
      </c>
      <c r="J3044" s="8" t="s">
        <v>28</v>
      </c>
      <c r="K3044" s="8" t="s">
        <v>773</v>
      </c>
      <c r="L3044" s="8" t="s">
        <v>18175</v>
      </c>
      <c r="M3044" s="8" t="s">
        <v>11963</v>
      </c>
      <c r="N3044" s="8" t="s">
        <v>10716</v>
      </c>
      <c r="O3044" s="8" t="s">
        <v>29842</v>
      </c>
      <c r="P3044" s="8" t="s">
        <v>45787</v>
      </c>
      <c r="Q3044" s="8" t="s">
        <v>44897</v>
      </c>
      <c r="R3044" s="8" t="s">
        <v>44898</v>
      </c>
      <c r="S3044" s="17" t="s">
        <v>44899</v>
      </c>
      <c r="T3044" s="18">
        <v>43045</v>
      </c>
      <c r="U3044" s="8">
        <v>0.625</v>
      </c>
      <c r="V3044" s="8">
        <v>0.70833333333333337</v>
      </c>
      <c r="W3044" s="8" t="s">
        <v>1100</v>
      </c>
      <c r="X3044" s="8" t="s">
        <v>45228</v>
      </c>
      <c r="Y3044" s="8" t="s">
        <v>45730</v>
      </c>
      <c r="Z3044" s="17" t="s">
        <v>45036</v>
      </c>
      <c r="AA3044" s="8" t="s">
        <v>45229</v>
      </c>
      <c r="AB3044" s="8" t="s">
        <v>45230</v>
      </c>
    </row>
    <row r="3045" spans="1:28" x14ac:dyDescent="0.2">
      <c r="A3045" s="8" t="s">
        <v>45231</v>
      </c>
      <c r="B3045" s="8" t="s">
        <v>45232</v>
      </c>
      <c r="C3045" s="8" t="s">
        <v>45743</v>
      </c>
      <c r="D3045" s="8" t="s">
        <v>45744</v>
      </c>
      <c r="E3045" s="8" t="s">
        <v>266</v>
      </c>
      <c r="F3045" s="8" t="s">
        <v>255</v>
      </c>
      <c r="G3045" s="8" t="s">
        <v>266</v>
      </c>
      <c r="H3045" s="8" t="s">
        <v>255</v>
      </c>
      <c r="I3045" s="8" t="s">
        <v>44896</v>
      </c>
      <c r="J3045" s="8" t="s">
        <v>28</v>
      </c>
      <c r="K3045" s="8" t="s">
        <v>773</v>
      </c>
      <c r="L3045" s="8" t="s">
        <v>566</v>
      </c>
      <c r="M3045" s="8" t="s">
        <v>14594</v>
      </c>
      <c r="N3045" s="8" t="s">
        <v>10716</v>
      </c>
      <c r="O3045" s="8" t="s">
        <v>29842</v>
      </c>
      <c r="P3045" s="8" t="s">
        <v>45787</v>
      </c>
      <c r="Q3045" s="8" t="s">
        <v>44897</v>
      </c>
      <c r="R3045" s="8" t="s">
        <v>44898</v>
      </c>
      <c r="S3045" s="17" t="s">
        <v>44899</v>
      </c>
      <c r="T3045" s="18">
        <v>43046</v>
      </c>
      <c r="U3045" s="8">
        <v>0.25</v>
      </c>
      <c r="V3045" s="8">
        <v>0.375</v>
      </c>
      <c r="W3045" s="8" t="s">
        <v>1283</v>
      </c>
      <c r="X3045" s="8" t="s">
        <v>45233</v>
      </c>
      <c r="Y3045" s="8" t="s">
        <v>45730</v>
      </c>
      <c r="Z3045" s="17" t="s">
        <v>45036</v>
      </c>
      <c r="AA3045" s="8" t="s">
        <v>45234</v>
      </c>
      <c r="AB3045" s="8" t="s">
        <v>45235</v>
      </c>
    </row>
    <row r="3046" spans="1:28" x14ac:dyDescent="0.2">
      <c r="A3046" s="8" t="s">
        <v>45236</v>
      </c>
      <c r="B3046" s="8" t="s">
        <v>45237</v>
      </c>
      <c r="C3046" s="8" t="s">
        <v>45743</v>
      </c>
      <c r="D3046" s="8" t="s">
        <v>45744</v>
      </c>
      <c r="E3046" s="8" t="s">
        <v>266</v>
      </c>
      <c r="F3046" s="8" t="s">
        <v>255</v>
      </c>
      <c r="G3046" s="8" t="s">
        <v>266</v>
      </c>
      <c r="H3046" s="8" t="s">
        <v>255</v>
      </c>
      <c r="I3046" s="8" t="s">
        <v>44896</v>
      </c>
      <c r="J3046" s="8" t="s">
        <v>28</v>
      </c>
      <c r="K3046" s="8" t="s">
        <v>773</v>
      </c>
      <c r="L3046" s="8" t="s">
        <v>14594</v>
      </c>
      <c r="M3046" s="8" t="s">
        <v>8643</v>
      </c>
      <c r="N3046" s="8" t="s">
        <v>10716</v>
      </c>
      <c r="O3046" s="8" t="s">
        <v>29842</v>
      </c>
      <c r="P3046" s="8" t="s">
        <v>45787</v>
      </c>
      <c r="Q3046" s="8" t="s">
        <v>44897</v>
      </c>
      <c r="R3046" s="8" t="s">
        <v>44898</v>
      </c>
      <c r="S3046" s="17" t="s">
        <v>44899</v>
      </c>
      <c r="T3046" s="18">
        <v>43046</v>
      </c>
      <c r="U3046" s="8">
        <v>0.375</v>
      </c>
      <c r="V3046" s="8">
        <v>0.41666666666666669</v>
      </c>
      <c r="W3046" s="8" t="s">
        <v>1495</v>
      </c>
      <c r="X3046" s="8" t="s">
        <v>45208</v>
      </c>
      <c r="Y3046" s="8" t="s">
        <v>45730</v>
      </c>
      <c r="Z3046" s="17" t="s">
        <v>45238</v>
      </c>
      <c r="AA3046" s="8" t="s">
        <v>45239</v>
      </c>
      <c r="AB3046" s="8" t="s">
        <v>45240</v>
      </c>
    </row>
    <row r="3047" spans="1:28" x14ac:dyDescent="0.2">
      <c r="A3047" s="8" t="s">
        <v>45241</v>
      </c>
      <c r="B3047" s="8" t="s">
        <v>45242</v>
      </c>
      <c r="C3047" s="8" t="s">
        <v>45743</v>
      </c>
      <c r="D3047" s="8" t="s">
        <v>45744</v>
      </c>
      <c r="E3047" s="8" t="s">
        <v>266</v>
      </c>
      <c r="F3047" s="8" t="s">
        <v>255</v>
      </c>
      <c r="G3047" s="8" t="s">
        <v>266</v>
      </c>
      <c r="H3047" s="8" t="s">
        <v>255</v>
      </c>
      <c r="I3047" s="8" t="s">
        <v>44896</v>
      </c>
      <c r="J3047" s="8" t="s">
        <v>28</v>
      </c>
      <c r="K3047" s="8" t="s">
        <v>773</v>
      </c>
      <c r="L3047" s="8" t="s">
        <v>8643</v>
      </c>
      <c r="M3047" s="8" t="s">
        <v>8649</v>
      </c>
      <c r="N3047" s="8" t="s">
        <v>10716</v>
      </c>
      <c r="O3047" s="8" t="s">
        <v>29842</v>
      </c>
      <c r="P3047" s="8" t="s">
        <v>45787</v>
      </c>
      <c r="Q3047" s="8" t="s">
        <v>44897</v>
      </c>
      <c r="R3047" s="8" t="s">
        <v>44898</v>
      </c>
      <c r="S3047" s="17" t="s">
        <v>44899</v>
      </c>
      <c r="T3047" s="18">
        <v>43046</v>
      </c>
      <c r="U3047" s="8">
        <v>0.41666666666666669</v>
      </c>
      <c r="V3047" s="8">
        <v>0.54166666666666663</v>
      </c>
      <c r="W3047" s="8" t="s">
        <v>1283</v>
      </c>
      <c r="X3047" s="8" t="s">
        <v>45243</v>
      </c>
      <c r="Y3047" s="8" t="s">
        <v>45730</v>
      </c>
      <c r="Z3047" s="17" t="s">
        <v>45036</v>
      </c>
      <c r="AA3047" s="8" t="s">
        <v>45244</v>
      </c>
      <c r="AB3047" s="8" t="s">
        <v>45245</v>
      </c>
    </row>
    <row r="3048" spans="1:28" x14ac:dyDescent="0.2">
      <c r="A3048" s="8" t="s">
        <v>45246</v>
      </c>
      <c r="B3048" s="8" t="s">
        <v>45247</v>
      </c>
      <c r="C3048" s="8" t="s">
        <v>45743</v>
      </c>
      <c r="D3048" s="8" t="s">
        <v>45744</v>
      </c>
      <c r="E3048" s="8" t="s">
        <v>266</v>
      </c>
      <c r="F3048" s="8" t="s">
        <v>255</v>
      </c>
      <c r="G3048" s="8" t="s">
        <v>266</v>
      </c>
      <c r="H3048" s="8" t="s">
        <v>255</v>
      </c>
      <c r="I3048" s="8" t="s">
        <v>44896</v>
      </c>
      <c r="J3048" s="8" t="s">
        <v>28</v>
      </c>
      <c r="K3048" s="8" t="s">
        <v>773</v>
      </c>
      <c r="L3048" s="8" t="s">
        <v>8649</v>
      </c>
      <c r="M3048" s="8" t="s">
        <v>858</v>
      </c>
      <c r="N3048" s="8" t="s">
        <v>10716</v>
      </c>
      <c r="O3048" s="8" t="s">
        <v>29842</v>
      </c>
      <c r="P3048" s="8" t="s">
        <v>45787</v>
      </c>
      <c r="Q3048" s="8" t="s">
        <v>44897</v>
      </c>
      <c r="R3048" s="8" t="s">
        <v>44898</v>
      </c>
      <c r="S3048" s="17" t="s">
        <v>44899</v>
      </c>
      <c r="T3048" s="18">
        <v>43046</v>
      </c>
      <c r="U3048" s="8">
        <v>0.54166666666666663</v>
      </c>
      <c r="V3048" s="8">
        <v>0.66666666666666663</v>
      </c>
      <c r="W3048" s="8" t="s">
        <v>1283</v>
      </c>
      <c r="X3048" s="8" t="s">
        <v>45248</v>
      </c>
      <c r="Y3048" s="8" t="s">
        <v>45730</v>
      </c>
      <c r="Z3048" s="17" t="s">
        <v>45010</v>
      </c>
      <c r="AA3048" s="8" t="s">
        <v>45249</v>
      </c>
      <c r="AB3048" s="8" t="s">
        <v>45250</v>
      </c>
    </row>
    <row r="3049" spans="1:28" x14ac:dyDescent="0.2">
      <c r="A3049" s="8" t="s">
        <v>45251</v>
      </c>
      <c r="B3049" s="8" t="s">
        <v>45252</v>
      </c>
      <c r="C3049" s="8" t="s">
        <v>45743</v>
      </c>
      <c r="D3049" s="8" t="s">
        <v>45744</v>
      </c>
      <c r="E3049" s="8" t="s">
        <v>266</v>
      </c>
      <c r="F3049" s="8" t="s">
        <v>255</v>
      </c>
      <c r="G3049" s="8" t="s">
        <v>266</v>
      </c>
      <c r="H3049" s="8" t="s">
        <v>255</v>
      </c>
      <c r="I3049" s="8" t="s">
        <v>44896</v>
      </c>
      <c r="J3049" s="8" t="s">
        <v>28</v>
      </c>
      <c r="K3049" s="8" t="s">
        <v>773</v>
      </c>
      <c r="L3049" s="8" t="s">
        <v>858</v>
      </c>
      <c r="M3049" s="8" t="s">
        <v>11980</v>
      </c>
      <c r="N3049" s="8" t="s">
        <v>10716</v>
      </c>
      <c r="O3049" s="8" t="s">
        <v>29842</v>
      </c>
      <c r="P3049" s="8" t="s">
        <v>45787</v>
      </c>
      <c r="Q3049" s="8" t="s">
        <v>44897</v>
      </c>
      <c r="R3049" s="8" t="s">
        <v>44898</v>
      </c>
      <c r="S3049" s="17" t="s">
        <v>44899</v>
      </c>
      <c r="T3049" s="18">
        <v>43046</v>
      </c>
      <c r="U3049" s="8">
        <v>0.66666666666666663</v>
      </c>
      <c r="V3049" s="8">
        <v>0.70833333333333337</v>
      </c>
      <c r="W3049" s="8" t="s">
        <v>1495</v>
      </c>
      <c r="X3049" s="8" t="s">
        <v>45253</v>
      </c>
      <c r="Y3049" s="8" t="s">
        <v>45730</v>
      </c>
      <c r="Z3049" s="17" t="s">
        <v>45010</v>
      </c>
      <c r="AA3049" s="8" t="s">
        <v>45254</v>
      </c>
      <c r="AB3049" s="8" t="s">
        <v>45255</v>
      </c>
    </row>
    <row r="3050" spans="1:28" hidden="1" x14ac:dyDescent="0.2">
      <c r="A3050" s="8" t="s">
        <v>24419</v>
      </c>
      <c r="B3050" s="8" t="s">
        <v>24420</v>
      </c>
      <c r="C3050" s="8" t="s">
        <v>45745</v>
      </c>
      <c r="D3050" s="8" t="s">
        <v>45746</v>
      </c>
      <c r="E3050" s="8" t="s">
        <v>499</v>
      </c>
      <c r="F3050" s="8" t="s">
        <v>255</v>
      </c>
      <c r="G3050" s="8" t="s">
        <v>499</v>
      </c>
      <c r="H3050" s="8" t="s">
        <v>255</v>
      </c>
      <c r="I3050" s="8" t="s">
        <v>24317</v>
      </c>
      <c r="J3050" s="8" t="s">
        <v>28</v>
      </c>
      <c r="K3050" s="8" t="s">
        <v>45730</v>
      </c>
      <c r="L3050" s="8" t="s">
        <v>500</v>
      </c>
      <c r="M3050" s="8" t="s">
        <v>1653</v>
      </c>
      <c r="N3050" s="8" t="s">
        <v>10716</v>
      </c>
      <c r="O3050" s="8" t="s">
        <v>29842</v>
      </c>
      <c r="P3050" s="8" t="s">
        <v>299</v>
      </c>
      <c r="Q3050" s="8" t="s">
        <v>24318</v>
      </c>
      <c r="R3050" s="8" t="s">
        <v>23981</v>
      </c>
      <c r="S3050" s="17" t="s">
        <v>24319</v>
      </c>
      <c r="T3050" s="18">
        <v>43040</v>
      </c>
      <c r="U3050" s="8">
        <v>0.25</v>
      </c>
      <c r="V3050" s="8">
        <v>0.75</v>
      </c>
      <c r="W3050" s="8" t="s">
        <v>40</v>
      </c>
      <c r="X3050" s="8" t="s">
        <v>24421</v>
      </c>
      <c r="Y3050" s="8" t="s">
        <v>45730</v>
      </c>
      <c r="Z3050" s="17" t="s">
        <v>24422</v>
      </c>
      <c r="AA3050" s="8" t="s">
        <v>24423</v>
      </c>
      <c r="AB3050" s="8" t="s">
        <v>24424</v>
      </c>
    </row>
    <row r="3051" spans="1:28" hidden="1" x14ac:dyDescent="0.2">
      <c r="A3051" s="8" t="s">
        <v>24425</v>
      </c>
      <c r="B3051" s="8" t="s">
        <v>24426</v>
      </c>
      <c r="C3051" s="8" t="s">
        <v>45745</v>
      </c>
      <c r="D3051" s="8" t="s">
        <v>45746</v>
      </c>
      <c r="E3051" s="8" t="s">
        <v>515</v>
      </c>
      <c r="F3051" s="8" t="s">
        <v>255</v>
      </c>
      <c r="G3051" s="8" t="s">
        <v>515</v>
      </c>
      <c r="H3051" s="8" t="s">
        <v>255</v>
      </c>
      <c r="I3051" s="8" t="s">
        <v>24317</v>
      </c>
      <c r="J3051" s="8" t="s">
        <v>28</v>
      </c>
      <c r="K3051" s="8" t="s">
        <v>45730</v>
      </c>
      <c r="L3051" s="8" t="s">
        <v>516</v>
      </c>
      <c r="M3051" s="8" t="s">
        <v>8569</v>
      </c>
      <c r="N3051" s="8" t="s">
        <v>10716</v>
      </c>
      <c r="O3051" s="8" t="s">
        <v>29842</v>
      </c>
      <c r="P3051" s="8" t="s">
        <v>299</v>
      </c>
      <c r="Q3051" s="8" t="s">
        <v>24318</v>
      </c>
      <c r="R3051" s="8" t="s">
        <v>23981</v>
      </c>
      <c r="S3051" s="17" t="s">
        <v>24319</v>
      </c>
      <c r="T3051" s="18">
        <v>43041</v>
      </c>
      <c r="U3051" s="8">
        <v>0.25</v>
      </c>
      <c r="V3051" s="8">
        <v>0.5</v>
      </c>
      <c r="W3051" s="8" t="s">
        <v>30</v>
      </c>
      <c r="X3051" s="8" t="s">
        <v>24421</v>
      </c>
      <c r="Y3051" s="8" t="s">
        <v>45730</v>
      </c>
      <c r="Z3051" s="17" t="s">
        <v>24427</v>
      </c>
      <c r="AA3051" s="8" t="s">
        <v>24428</v>
      </c>
      <c r="AB3051" s="8" t="s">
        <v>24429</v>
      </c>
    </row>
    <row r="3052" spans="1:28" hidden="1" x14ac:dyDescent="0.2">
      <c r="A3052" s="8" t="s">
        <v>24430</v>
      </c>
      <c r="B3052" s="8" t="s">
        <v>24431</v>
      </c>
      <c r="C3052" s="8" t="s">
        <v>45745</v>
      </c>
      <c r="D3052" s="8" t="s">
        <v>45746</v>
      </c>
      <c r="E3052" s="8" t="s">
        <v>515</v>
      </c>
      <c r="F3052" s="8" t="s">
        <v>255</v>
      </c>
      <c r="G3052" s="8" t="s">
        <v>515</v>
      </c>
      <c r="H3052" s="8" t="s">
        <v>255</v>
      </c>
      <c r="I3052" s="8" t="s">
        <v>24317</v>
      </c>
      <c r="J3052" s="8" t="s">
        <v>28</v>
      </c>
      <c r="K3052" s="8" t="s">
        <v>45730</v>
      </c>
      <c r="L3052" s="8" t="s">
        <v>8569</v>
      </c>
      <c r="M3052" s="8" t="s">
        <v>1659</v>
      </c>
      <c r="N3052" s="8" t="s">
        <v>10716</v>
      </c>
      <c r="O3052" s="8" t="s">
        <v>29842</v>
      </c>
      <c r="P3052" s="8" t="s">
        <v>299</v>
      </c>
      <c r="Q3052" s="8" t="s">
        <v>24318</v>
      </c>
      <c r="R3052" s="8" t="s">
        <v>23981</v>
      </c>
      <c r="S3052" s="17" t="s">
        <v>24319</v>
      </c>
      <c r="T3052" s="18">
        <v>43041</v>
      </c>
      <c r="U3052" s="8">
        <v>0.5</v>
      </c>
      <c r="V3052" s="8">
        <v>0.75</v>
      </c>
      <c r="W3052" s="8" t="s">
        <v>30</v>
      </c>
      <c r="X3052" s="8" t="s">
        <v>24432</v>
      </c>
      <c r="Y3052" s="8" t="s">
        <v>45730</v>
      </c>
      <c r="Z3052" s="17" t="s">
        <v>24427</v>
      </c>
      <c r="AA3052" s="8" t="s">
        <v>24433</v>
      </c>
      <c r="AB3052" s="8" t="s">
        <v>24434</v>
      </c>
    </row>
    <row r="3053" spans="1:28" hidden="1" x14ac:dyDescent="0.2">
      <c r="A3053" s="8" t="s">
        <v>24435</v>
      </c>
      <c r="B3053" s="8" t="s">
        <v>24436</v>
      </c>
      <c r="C3053" s="8" t="s">
        <v>45745</v>
      </c>
      <c r="D3053" s="8" t="s">
        <v>45746</v>
      </c>
      <c r="E3053" s="8" t="s">
        <v>525</v>
      </c>
      <c r="F3053" s="8" t="s">
        <v>255</v>
      </c>
      <c r="G3053" s="8" t="s">
        <v>525</v>
      </c>
      <c r="H3053" s="8" t="s">
        <v>255</v>
      </c>
      <c r="I3053" s="8" t="s">
        <v>24317</v>
      </c>
      <c r="J3053" s="8" t="s">
        <v>28</v>
      </c>
      <c r="K3053" s="8" t="s">
        <v>45730</v>
      </c>
      <c r="L3053" s="8" t="s">
        <v>526</v>
      </c>
      <c r="M3053" s="8" t="s">
        <v>527</v>
      </c>
      <c r="N3053" s="8" t="s">
        <v>10716</v>
      </c>
      <c r="O3053" s="8" t="s">
        <v>29842</v>
      </c>
      <c r="P3053" s="8" t="s">
        <v>299</v>
      </c>
      <c r="Q3053" s="8" t="s">
        <v>24318</v>
      </c>
      <c r="R3053" s="8" t="s">
        <v>23981</v>
      </c>
      <c r="S3053" s="17" t="s">
        <v>24319</v>
      </c>
      <c r="T3053" s="18">
        <v>43042</v>
      </c>
      <c r="U3053" s="8">
        <v>0.25</v>
      </c>
      <c r="V3053" s="8">
        <v>0.75</v>
      </c>
      <c r="W3053" s="8" t="s">
        <v>40</v>
      </c>
      <c r="X3053" s="8" t="s">
        <v>24432</v>
      </c>
      <c r="Y3053" s="8" t="s">
        <v>45730</v>
      </c>
      <c r="Z3053" s="17" t="s">
        <v>24427</v>
      </c>
      <c r="AA3053" s="8" t="s">
        <v>24437</v>
      </c>
      <c r="AB3053" s="8" t="s">
        <v>24438</v>
      </c>
    </row>
    <row r="3054" spans="1:28" hidden="1" x14ac:dyDescent="0.2">
      <c r="A3054" s="8" t="s">
        <v>29049</v>
      </c>
      <c r="B3054" s="8" t="s">
        <v>29050</v>
      </c>
      <c r="C3054" s="8" t="s">
        <v>45745</v>
      </c>
      <c r="D3054" s="8" t="s">
        <v>45746</v>
      </c>
      <c r="E3054" s="8" t="s">
        <v>66</v>
      </c>
      <c r="F3054" s="8" t="s">
        <v>65</v>
      </c>
      <c r="G3054" s="8" t="s">
        <v>66</v>
      </c>
      <c r="H3054" s="8" t="s">
        <v>65</v>
      </c>
      <c r="I3054" s="8" t="s">
        <v>29051</v>
      </c>
      <c r="J3054" s="8" t="s">
        <v>28</v>
      </c>
      <c r="K3054" s="8" t="s">
        <v>773</v>
      </c>
      <c r="L3054" s="8" t="s">
        <v>297</v>
      </c>
      <c r="M3054" s="8" t="s">
        <v>14011</v>
      </c>
      <c r="N3054" s="8" t="s">
        <v>10716</v>
      </c>
      <c r="O3054" s="8" t="s">
        <v>29842</v>
      </c>
      <c r="P3054" s="8" t="s">
        <v>299</v>
      </c>
      <c r="Q3054" s="8" t="s">
        <v>29052</v>
      </c>
      <c r="R3054" s="8" t="s">
        <v>29053</v>
      </c>
      <c r="S3054" s="17" t="s">
        <v>29054</v>
      </c>
      <c r="T3054" s="18">
        <v>43012</v>
      </c>
      <c r="U3054" s="8">
        <v>0.25</v>
      </c>
      <c r="V3054" s="8">
        <v>0.70833333333333337</v>
      </c>
      <c r="W3054" s="8" t="s">
        <v>762</v>
      </c>
      <c r="X3054" s="8" t="s">
        <v>29055</v>
      </c>
      <c r="Y3054" s="8" t="s">
        <v>19775</v>
      </c>
      <c r="Z3054" s="17" t="s">
        <v>28821</v>
      </c>
      <c r="AA3054" s="8" t="s">
        <v>29056</v>
      </c>
      <c r="AB3054" s="8" t="s">
        <v>29057</v>
      </c>
    </row>
    <row r="3055" spans="1:28" hidden="1" x14ac:dyDescent="0.2">
      <c r="A3055" s="8" t="s">
        <v>29058</v>
      </c>
      <c r="B3055" s="8" t="s">
        <v>29059</v>
      </c>
      <c r="C3055" s="8" t="s">
        <v>45745</v>
      </c>
      <c r="D3055" s="8" t="s">
        <v>45746</v>
      </c>
      <c r="E3055" s="8" t="s">
        <v>86</v>
      </c>
      <c r="F3055" s="8" t="s">
        <v>65</v>
      </c>
      <c r="G3055" s="8" t="s">
        <v>86</v>
      </c>
      <c r="H3055" s="8" t="s">
        <v>65</v>
      </c>
      <c r="I3055" s="8" t="s">
        <v>29051</v>
      </c>
      <c r="J3055" s="8" t="s">
        <v>28</v>
      </c>
      <c r="K3055" s="8" t="s">
        <v>773</v>
      </c>
      <c r="L3055" s="8" t="s">
        <v>310</v>
      </c>
      <c r="M3055" s="8" t="s">
        <v>14018</v>
      </c>
      <c r="N3055" s="8" t="s">
        <v>10716</v>
      </c>
      <c r="O3055" s="8" t="s">
        <v>29842</v>
      </c>
      <c r="P3055" s="8" t="s">
        <v>299</v>
      </c>
      <c r="Q3055" s="8" t="s">
        <v>29052</v>
      </c>
      <c r="R3055" s="8" t="s">
        <v>29053</v>
      </c>
      <c r="S3055" s="17" t="s">
        <v>29054</v>
      </c>
      <c r="T3055" s="18">
        <v>43013</v>
      </c>
      <c r="U3055" s="8">
        <v>0.25</v>
      </c>
      <c r="V3055" s="8">
        <v>0.70833333333333337</v>
      </c>
      <c r="W3055" s="8" t="s">
        <v>762</v>
      </c>
      <c r="X3055" s="8" t="s">
        <v>29060</v>
      </c>
      <c r="Y3055" s="8" t="s">
        <v>19775</v>
      </c>
      <c r="Z3055" s="17" t="s">
        <v>29061</v>
      </c>
      <c r="AA3055" s="8" t="s">
        <v>29062</v>
      </c>
      <c r="AB3055" s="8" t="s">
        <v>29063</v>
      </c>
    </row>
    <row r="3056" spans="1:28" hidden="1" x14ac:dyDescent="0.2">
      <c r="A3056" s="8" t="s">
        <v>29064</v>
      </c>
      <c r="B3056" s="8" t="s">
        <v>29065</v>
      </c>
      <c r="C3056" s="8" t="s">
        <v>45745</v>
      </c>
      <c r="D3056" s="8" t="s">
        <v>45746</v>
      </c>
      <c r="E3056" s="8" t="s">
        <v>76</v>
      </c>
      <c r="F3056" s="8" t="s">
        <v>65</v>
      </c>
      <c r="G3056" s="8" t="s">
        <v>76</v>
      </c>
      <c r="H3056" s="8" t="s">
        <v>65</v>
      </c>
      <c r="I3056" s="8" t="s">
        <v>29051</v>
      </c>
      <c r="J3056" s="8" t="s">
        <v>28</v>
      </c>
      <c r="K3056" s="8" t="s">
        <v>773</v>
      </c>
      <c r="L3056" s="8" t="s">
        <v>319</v>
      </c>
      <c r="M3056" s="8" t="s">
        <v>13405</v>
      </c>
      <c r="N3056" s="8" t="s">
        <v>10716</v>
      </c>
      <c r="O3056" s="8" t="s">
        <v>29842</v>
      </c>
      <c r="P3056" s="8" t="s">
        <v>299</v>
      </c>
      <c r="Q3056" s="8" t="s">
        <v>29052</v>
      </c>
      <c r="R3056" s="8" t="s">
        <v>29053</v>
      </c>
      <c r="S3056" s="17" t="s">
        <v>29054</v>
      </c>
      <c r="T3056" s="18">
        <v>43014</v>
      </c>
      <c r="U3056" s="8">
        <v>0.25</v>
      </c>
      <c r="V3056" s="8">
        <v>0.5</v>
      </c>
      <c r="W3056" s="8" t="s">
        <v>30</v>
      </c>
      <c r="X3056" s="8" t="s">
        <v>29066</v>
      </c>
      <c r="Y3056" s="8" t="s">
        <v>19775</v>
      </c>
      <c r="Z3056" s="17" t="s">
        <v>28821</v>
      </c>
      <c r="AA3056" s="8" t="s">
        <v>29067</v>
      </c>
      <c r="AB3056" s="8" t="s">
        <v>29068</v>
      </c>
    </row>
    <row r="3057" spans="1:28" hidden="1" x14ac:dyDescent="0.2">
      <c r="A3057" s="8" t="s">
        <v>29069</v>
      </c>
      <c r="B3057" s="8" t="s">
        <v>29070</v>
      </c>
      <c r="C3057" s="8" t="s">
        <v>45745</v>
      </c>
      <c r="D3057" s="8" t="s">
        <v>45746</v>
      </c>
      <c r="E3057" s="8" t="s">
        <v>76</v>
      </c>
      <c r="F3057" s="8" t="s">
        <v>65</v>
      </c>
      <c r="G3057" s="8" t="s">
        <v>76</v>
      </c>
      <c r="H3057" s="8" t="s">
        <v>65</v>
      </c>
      <c r="I3057" s="8" t="s">
        <v>29051</v>
      </c>
      <c r="J3057" s="8" t="s">
        <v>28</v>
      </c>
      <c r="K3057" s="8" t="s">
        <v>773</v>
      </c>
      <c r="L3057" s="8" t="s">
        <v>13405</v>
      </c>
      <c r="M3057" s="8" t="s">
        <v>20181</v>
      </c>
      <c r="N3057" s="8" t="s">
        <v>10716</v>
      </c>
      <c r="O3057" s="8" t="s">
        <v>29842</v>
      </c>
      <c r="P3057" s="8" t="s">
        <v>299</v>
      </c>
      <c r="Q3057" s="8" t="s">
        <v>29052</v>
      </c>
      <c r="R3057" s="8" t="s">
        <v>29053</v>
      </c>
      <c r="S3057" s="17" t="s">
        <v>29054</v>
      </c>
      <c r="T3057" s="18">
        <v>43014</v>
      </c>
      <c r="U3057" s="8">
        <v>0.5</v>
      </c>
      <c r="V3057" s="8">
        <v>0.70833333333333337</v>
      </c>
      <c r="W3057" s="8" t="s">
        <v>773</v>
      </c>
      <c r="X3057" s="8" t="s">
        <v>29071</v>
      </c>
      <c r="Y3057" s="8" t="s">
        <v>19775</v>
      </c>
      <c r="Z3057" s="17" t="s">
        <v>28821</v>
      </c>
      <c r="AA3057" s="8" t="s">
        <v>29072</v>
      </c>
      <c r="AB3057" s="8" t="s">
        <v>29073</v>
      </c>
    </row>
    <row r="3058" spans="1:28" hidden="1" x14ac:dyDescent="0.2">
      <c r="A3058" s="8" t="s">
        <v>29074</v>
      </c>
      <c r="B3058" s="8" t="s">
        <v>29075</v>
      </c>
      <c r="C3058" s="8" t="s">
        <v>45745</v>
      </c>
      <c r="D3058" s="8" t="s">
        <v>45746</v>
      </c>
      <c r="E3058" s="8" t="s">
        <v>335</v>
      </c>
      <c r="F3058" s="8" t="s">
        <v>65</v>
      </c>
      <c r="G3058" s="8" t="s">
        <v>335</v>
      </c>
      <c r="H3058" s="8" t="s">
        <v>65</v>
      </c>
      <c r="I3058" s="8" t="s">
        <v>29051</v>
      </c>
      <c r="J3058" s="8" t="s">
        <v>28</v>
      </c>
      <c r="K3058" s="8" t="s">
        <v>773</v>
      </c>
      <c r="L3058" s="8" t="s">
        <v>336</v>
      </c>
      <c r="M3058" s="8" t="s">
        <v>14029</v>
      </c>
      <c r="N3058" s="8" t="s">
        <v>10716</v>
      </c>
      <c r="O3058" s="8" t="s">
        <v>29842</v>
      </c>
      <c r="P3058" s="8" t="s">
        <v>299</v>
      </c>
      <c r="Q3058" s="8" t="s">
        <v>29052</v>
      </c>
      <c r="R3058" s="8" t="s">
        <v>29053</v>
      </c>
      <c r="S3058" s="17" t="s">
        <v>29054</v>
      </c>
      <c r="T3058" s="18">
        <v>43017</v>
      </c>
      <c r="U3058" s="8">
        <v>0.25</v>
      </c>
      <c r="V3058" s="8">
        <v>0.70833333333333337</v>
      </c>
      <c r="W3058" s="8" t="s">
        <v>762</v>
      </c>
      <c r="X3058" s="8" t="s">
        <v>29076</v>
      </c>
      <c r="Y3058" s="8" t="s">
        <v>19775</v>
      </c>
      <c r="Z3058" s="17" t="s">
        <v>29061</v>
      </c>
      <c r="AA3058" s="8" t="s">
        <v>29077</v>
      </c>
      <c r="AB3058" s="8" t="s">
        <v>29078</v>
      </c>
    </row>
    <row r="3059" spans="1:28" hidden="1" x14ac:dyDescent="0.2">
      <c r="A3059" s="8" t="s">
        <v>29079</v>
      </c>
      <c r="B3059" s="8" t="s">
        <v>29080</v>
      </c>
      <c r="C3059" s="8" t="s">
        <v>45745</v>
      </c>
      <c r="D3059" s="8" t="s">
        <v>45746</v>
      </c>
      <c r="E3059" s="8" t="s">
        <v>345</v>
      </c>
      <c r="F3059" s="8" t="s">
        <v>65</v>
      </c>
      <c r="G3059" s="8" t="s">
        <v>345</v>
      </c>
      <c r="H3059" s="8" t="s">
        <v>65</v>
      </c>
      <c r="I3059" s="8" t="s">
        <v>29051</v>
      </c>
      <c r="J3059" s="8" t="s">
        <v>28</v>
      </c>
      <c r="K3059" s="8" t="s">
        <v>773</v>
      </c>
      <c r="L3059" s="8" t="s">
        <v>346</v>
      </c>
      <c r="M3059" s="8" t="s">
        <v>14035</v>
      </c>
      <c r="N3059" s="8" t="s">
        <v>10716</v>
      </c>
      <c r="O3059" s="8" t="s">
        <v>29842</v>
      </c>
      <c r="P3059" s="8" t="s">
        <v>299</v>
      </c>
      <c r="Q3059" s="8" t="s">
        <v>29052</v>
      </c>
      <c r="R3059" s="8" t="s">
        <v>29053</v>
      </c>
      <c r="S3059" s="17" t="s">
        <v>29054</v>
      </c>
      <c r="T3059" s="18">
        <v>43018</v>
      </c>
      <c r="U3059" s="8">
        <v>0.25</v>
      </c>
      <c r="V3059" s="8">
        <v>0.70833333333333337</v>
      </c>
      <c r="W3059" s="8" t="s">
        <v>762</v>
      </c>
      <c r="X3059" s="8" t="s">
        <v>29081</v>
      </c>
      <c r="Y3059" s="8" t="s">
        <v>19775</v>
      </c>
      <c r="Z3059" s="17" t="s">
        <v>29061</v>
      </c>
      <c r="AA3059" s="8" t="s">
        <v>29082</v>
      </c>
      <c r="AB3059" s="8" t="s">
        <v>29083</v>
      </c>
    </row>
    <row r="3060" spans="1:28" hidden="1" x14ac:dyDescent="0.2">
      <c r="A3060" s="8" t="s">
        <v>29084</v>
      </c>
      <c r="B3060" s="8" t="s">
        <v>29085</v>
      </c>
      <c r="C3060" s="8" t="s">
        <v>45745</v>
      </c>
      <c r="D3060" s="8" t="s">
        <v>45746</v>
      </c>
      <c r="E3060" s="8" t="s">
        <v>362</v>
      </c>
      <c r="F3060" s="8" t="s">
        <v>112</v>
      </c>
      <c r="G3060" s="8" t="s">
        <v>362</v>
      </c>
      <c r="H3060" s="8" t="s">
        <v>112</v>
      </c>
      <c r="I3060" s="8" t="s">
        <v>29051</v>
      </c>
      <c r="J3060" s="8" t="s">
        <v>28</v>
      </c>
      <c r="K3060" s="8" t="s">
        <v>773</v>
      </c>
      <c r="L3060" s="8" t="s">
        <v>363</v>
      </c>
      <c r="M3060" s="8" t="s">
        <v>729</v>
      </c>
      <c r="N3060" s="8" t="s">
        <v>10716</v>
      </c>
      <c r="O3060" s="8" t="s">
        <v>29842</v>
      </c>
      <c r="P3060" s="8" t="s">
        <v>299</v>
      </c>
      <c r="Q3060" s="8" t="s">
        <v>29052</v>
      </c>
      <c r="R3060" s="8" t="s">
        <v>29053</v>
      </c>
      <c r="S3060" s="17" t="s">
        <v>29054</v>
      </c>
      <c r="T3060" s="18">
        <v>43019</v>
      </c>
      <c r="U3060" s="8">
        <v>0.25</v>
      </c>
      <c r="V3060" s="8">
        <v>0.70833333333333337</v>
      </c>
      <c r="W3060" s="8" t="s">
        <v>762</v>
      </c>
      <c r="X3060" s="8" t="s">
        <v>29086</v>
      </c>
      <c r="Y3060" s="8" t="s">
        <v>19775</v>
      </c>
      <c r="Z3060" s="17" t="s">
        <v>29061</v>
      </c>
      <c r="AA3060" s="8" t="s">
        <v>29087</v>
      </c>
      <c r="AB3060" s="8" t="s">
        <v>29088</v>
      </c>
    </row>
    <row r="3061" spans="1:28" hidden="1" x14ac:dyDescent="0.2">
      <c r="A3061" s="8" t="s">
        <v>29089</v>
      </c>
      <c r="B3061" s="8" t="s">
        <v>29090</v>
      </c>
      <c r="C3061" s="8" t="s">
        <v>45745</v>
      </c>
      <c r="D3061" s="8" t="s">
        <v>45746</v>
      </c>
      <c r="E3061" s="8" t="s">
        <v>362</v>
      </c>
      <c r="F3061" s="8" t="s">
        <v>112</v>
      </c>
      <c r="G3061" s="8" t="s">
        <v>362</v>
      </c>
      <c r="H3061" s="8" t="s">
        <v>112</v>
      </c>
      <c r="I3061" s="8" t="s">
        <v>29051</v>
      </c>
      <c r="J3061" s="8" t="s">
        <v>28</v>
      </c>
      <c r="K3061" s="8" t="s">
        <v>773</v>
      </c>
      <c r="L3061" s="8" t="s">
        <v>729</v>
      </c>
      <c r="M3061" s="8" t="s">
        <v>364</v>
      </c>
      <c r="N3061" s="8" t="s">
        <v>10716</v>
      </c>
      <c r="O3061" s="8" t="s">
        <v>29842</v>
      </c>
      <c r="P3061" s="8" t="s">
        <v>299</v>
      </c>
      <c r="Q3061" s="8" t="s">
        <v>29052</v>
      </c>
      <c r="R3061" s="8" t="s">
        <v>29053</v>
      </c>
      <c r="S3061" s="17" t="s">
        <v>29054</v>
      </c>
      <c r="T3061" s="18">
        <v>43019</v>
      </c>
      <c r="U3061" s="8">
        <v>0.70833333333333337</v>
      </c>
      <c r="V3061" s="8">
        <v>0.75</v>
      </c>
      <c r="W3061" s="8" t="s">
        <v>1495</v>
      </c>
      <c r="X3061" s="8" t="s">
        <v>29091</v>
      </c>
      <c r="Y3061" s="8" t="s">
        <v>19775</v>
      </c>
      <c r="Z3061" s="17" t="s">
        <v>29061</v>
      </c>
      <c r="AA3061" s="8" t="s">
        <v>29092</v>
      </c>
      <c r="AB3061" s="8" t="s">
        <v>29093</v>
      </c>
    </row>
    <row r="3062" spans="1:28" hidden="1" x14ac:dyDescent="0.2">
      <c r="A3062" s="8" t="s">
        <v>29094</v>
      </c>
      <c r="B3062" s="8" t="s">
        <v>29095</v>
      </c>
      <c r="C3062" s="8" t="s">
        <v>45745</v>
      </c>
      <c r="D3062" s="8" t="s">
        <v>45746</v>
      </c>
      <c r="E3062" s="8" t="s">
        <v>372</v>
      </c>
      <c r="F3062" s="8" t="s">
        <v>112</v>
      </c>
      <c r="G3062" s="8" t="s">
        <v>372</v>
      </c>
      <c r="H3062" s="8" t="s">
        <v>112</v>
      </c>
      <c r="I3062" s="8" t="s">
        <v>29051</v>
      </c>
      <c r="J3062" s="8" t="s">
        <v>28</v>
      </c>
      <c r="K3062" s="8" t="s">
        <v>773</v>
      </c>
      <c r="L3062" s="8" t="s">
        <v>373</v>
      </c>
      <c r="M3062" s="8" t="s">
        <v>1825</v>
      </c>
      <c r="N3062" s="8" t="s">
        <v>10716</v>
      </c>
      <c r="O3062" s="8" t="s">
        <v>29842</v>
      </c>
      <c r="P3062" s="8" t="s">
        <v>299</v>
      </c>
      <c r="Q3062" s="8" t="s">
        <v>29052</v>
      </c>
      <c r="R3062" s="8" t="s">
        <v>29053</v>
      </c>
      <c r="S3062" s="17" t="s">
        <v>29054</v>
      </c>
      <c r="T3062" s="18">
        <v>43020</v>
      </c>
      <c r="U3062" s="8">
        <v>0.25</v>
      </c>
      <c r="V3062" s="8">
        <v>0.29166666666666669</v>
      </c>
      <c r="W3062" s="8" t="s">
        <v>1495</v>
      </c>
      <c r="X3062" s="8" t="s">
        <v>29091</v>
      </c>
      <c r="Y3062" s="8" t="s">
        <v>19775</v>
      </c>
      <c r="Z3062" s="17" t="s">
        <v>29061</v>
      </c>
      <c r="AA3062" s="8" t="s">
        <v>29096</v>
      </c>
      <c r="AB3062" s="8" t="s">
        <v>29097</v>
      </c>
    </row>
    <row r="3063" spans="1:28" hidden="1" x14ac:dyDescent="0.2">
      <c r="A3063" s="8" t="s">
        <v>29098</v>
      </c>
      <c r="B3063" s="8" t="s">
        <v>29099</v>
      </c>
      <c r="C3063" s="8" t="s">
        <v>45745</v>
      </c>
      <c r="D3063" s="8" t="s">
        <v>45746</v>
      </c>
      <c r="E3063" s="8" t="s">
        <v>372</v>
      </c>
      <c r="F3063" s="8" t="s">
        <v>112</v>
      </c>
      <c r="G3063" s="8" t="s">
        <v>372</v>
      </c>
      <c r="H3063" s="8" t="s">
        <v>112</v>
      </c>
      <c r="I3063" s="8" t="s">
        <v>29051</v>
      </c>
      <c r="J3063" s="8" t="s">
        <v>28</v>
      </c>
      <c r="K3063" s="8" t="s">
        <v>773</v>
      </c>
      <c r="L3063" s="8" t="s">
        <v>1825</v>
      </c>
      <c r="M3063" s="8" t="s">
        <v>374</v>
      </c>
      <c r="N3063" s="8" t="s">
        <v>10716</v>
      </c>
      <c r="O3063" s="8" t="s">
        <v>29842</v>
      </c>
      <c r="P3063" s="8" t="s">
        <v>299</v>
      </c>
      <c r="Q3063" s="8" t="s">
        <v>29052</v>
      </c>
      <c r="R3063" s="8" t="s">
        <v>29053</v>
      </c>
      <c r="S3063" s="17" t="s">
        <v>29054</v>
      </c>
      <c r="T3063" s="18">
        <v>43020</v>
      </c>
      <c r="U3063" s="8">
        <v>0.29166666666666669</v>
      </c>
      <c r="V3063" s="8">
        <v>0.75</v>
      </c>
      <c r="W3063" s="8" t="s">
        <v>762</v>
      </c>
      <c r="X3063" s="8" t="s">
        <v>29100</v>
      </c>
      <c r="Y3063" s="8" t="s">
        <v>19775</v>
      </c>
      <c r="Z3063" s="17" t="s">
        <v>29061</v>
      </c>
      <c r="AA3063" s="8" t="s">
        <v>29101</v>
      </c>
      <c r="AB3063" s="8" t="s">
        <v>29102</v>
      </c>
    </row>
    <row r="3064" spans="1:28" hidden="1" x14ac:dyDescent="0.2">
      <c r="A3064" s="8" t="s">
        <v>29103</v>
      </c>
      <c r="B3064" s="8" t="s">
        <v>29104</v>
      </c>
      <c r="C3064" s="8" t="s">
        <v>45745</v>
      </c>
      <c r="D3064" s="8" t="s">
        <v>45746</v>
      </c>
      <c r="E3064" s="8" t="s">
        <v>382</v>
      </c>
      <c r="F3064" s="8" t="s">
        <v>112</v>
      </c>
      <c r="G3064" s="8" t="s">
        <v>382</v>
      </c>
      <c r="H3064" s="8" t="s">
        <v>112</v>
      </c>
      <c r="I3064" s="8" t="s">
        <v>29051</v>
      </c>
      <c r="J3064" s="8" t="s">
        <v>28</v>
      </c>
      <c r="K3064" s="8" t="s">
        <v>773</v>
      </c>
      <c r="L3064" s="8" t="s">
        <v>383</v>
      </c>
      <c r="M3064" s="8" t="s">
        <v>18933</v>
      </c>
      <c r="N3064" s="8" t="s">
        <v>10716</v>
      </c>
      <c r="O3064" s="8" t="s">
        <v>29842</v>
      </c>
      <c r="P3064" s="8" t="s">
        <v>299</v>
      </c>
      <c r="Q3064" s="8" t="s">
        <v>29052</v>
      </c>
      <c r="R3064" s="8" t="s">
        <v>29053</v>
      </c>
      <c r="S3064" s="17" t="s">
        <v>29054</v>
      </c>
      <c r="T3064" s="18">
        <v>43021</v>
      </c>
      <c r="U3064" s="8">
        <v>0.25</v>
      </c>
      <c r="V3064" s="8">
        <v>0.70833333333333337</v>
      </c>
      <c r="W3064" s="8" t="s">
        <v>762</v>
      </c>
      <c r="X3064" s="8" t="s">
        <v>29105</v>
      </c>
      <c r="Y3064" s="8" t="s">
        <v>19775</v>
      </c>
      <c r="Z3064" s="17" t="s">
        <v>29061</v>
      </c>
      <c r="AA3064" s="8" t="s">
        <v>29106</v>
      </c>
      <c r="AB3064" s="8" t="s">
        <v>29107</v>
      </c>
    </row>
    <row r="3065" spans="1:28" hidden="1" x14ac:dyDescent="0.2">
      <c r="A3065" s="8" t="s">
        <v>29108</v>
      </c>
      <c r="B3065" s="8" t="s">
        <v>29109</v>
      </c>
      <c r="C3065" s="8" t="s">
        <v>45745</v>
      </c>
      <c r="D3065" s="8" t="s">
        <v>45746</v>
      </c>
      <c r="E3065" s="8" t="s">
        <v>113</v>
      </c>
      <c r="F3065" s="8" t="s">
        <v>112</v>
      </c>
      <c r="G3065" s="8" t="s">
        <v>113</v>
      </c>
      <c r="H3065" s="8" t="s">
        <v>112</v>
      </c>
      <c r="I3065" s="8" t="s">
        <v>29051</v>
      </c>
      <c r="J3065" s="8" t="s">
        <v>28</v>
      </c>
      <c r="K3065" s="8" t="s">
        <v>773</v>
      </c>
      <c r="L3065" s="8" t="s">
        <v>409</v>
      </c>
      <c r="M3065" s="8" t="s">
        <v>14058</v>
      </c>
      <c r="N3065" s="8" t="s">
        <v>10716</v>
      </c>
      <c r="O3065" s="8" t="s">
        <v>29842</v>
      </c>
      <c r="P3065" s="8" t="s">
        <v>299</v>
      </c>
      <c r="Q3065" s="8" t="s">
        <v>29052</v>
      </c>
      <c r="R3065" s="8" t="s">
        <v>29053</v>
      </c>
      <c r="S3065" s="17" t="s">
        <v>29054</v>
      </c>
      <c r="T3065" s="18">
        <v>43024</v>
      </c>
      <c r="U3065" s="8">
        <v>0.25</v>
      </c>
      <c r="V3065" s="8">
        <v>0.70833333333333337</v>
      </c>
      <c r="W3065" s="8" t="s">
        <v>762</v>
      </c>
      <c r="X3065" s="8" t="s">
        <v>29110</v>
      </c>
      <c r="Y3065" s="8" t="s">
        <v>19775</v>
      </c>
      <c r="Z3065" s="17" t="s">
        <v>29061</v>
      </c>
      <c r="AA3065" s="8" t="s">
        <v>29111</v>
      </c>
      <c r="AB3065" s="8" t="s">
        <v>29112</v>
      </c>
    </row>
    <row r="3066" spans="1:28" hidden="1" x14ac:dyDescent="0.2">
      <c r="A3066" s="8" t="s">
        <v>29113</v>
      </c>
      <c r="B3066" s="8" t="s">
        <v>29114</v>
      </c>
      <c r="C3066" s="8" t="s">
        <v>45745</v>
      </c>
      <c r="D3066" s="8" t="s">
        <v>45746</v>
      </c>
      <c r="E3066" s="8" t="s">
        <v>113</v>
      </c>
      <c r="F3066" s="8" t="s">
        <v>112</v>
      </c>
      <c r="G3066" s="8" t="s">
        <v>113</v>
      </c>
      <c r="H3066" s="8" t="s">
        <v>112</v>
      </c>
      <c r="I3066" s="8" t="s">
        <v>29051</v>
      </c>
      <c r="J3066" s="8" t="s">
        <v>28</v>
      </c>
      <c r="K3066" s="8" t="s">
        <v>773</v>
      </c>
      <c r="L3066" s="8" t="s">
        <v>14058</v>
      </c>
      <c r="M3066" s="8" t="s">
        <v>410</v>
      </c>
      <c r="N3066" s="8" t="s">
        <v>10716</v>
      </c>
      <c r="O3066" s="8" t="s">
        <v>29842</v>
      </c>
      <c r="P3066" s="8" t="s">
        <v>299</v>
      </c>
      <c r="Q3066" s="8" t="s">
        <v>29052</v>
      </c>
      <c r="R3066" s="8" t="s">
        <v>29053</v>
      </c>
      <c r="S3066" s="17" t="s">
        <v>29054</v>
      </c>
      <c r="T3066" s="18">
        <v>43024</v>
      </c>
      <c r="U3066" s="8">
        <v>0.70833333333333337</v>
      </c>
      <c r="V3066" s="8">
        <v>0.75</v>
      </c>
      <c r="W3066" s="8" t="s">
        <v>1495</v>
      </c>
      <c r="X3066" s="8" t="s">
        <v>29115</v>
      </c>
      <c r="Y3066" s="8" t="s">
        <v>19775</v>
      </c>
      <c r="Z3066" s="17" t="s">
        <v>29061</v>
      </c>
      <c r="AA3066" s="8" t="s">
        <v>29116</v>
      </c>
      <c r="AB3066" s="8" t="s">
        <v>29117</v>
      </c>
    </row>
    <row r="3067" spans="1:28" hidden="1" x14ac:dyDescent="0.2">
      <c r="A3067" s="8" t="s">
        <v>29118</v>
      </c>
      <c r="B3067" s="8" t="s">
        <v>29119</v>
      </c>
      <c r="C3067" s="8" t="s">
        <v>45745</v>
      </c>
      <c r="D3067" s="8" t="s">
        <v>45746</v>
      </c>
      <c r="E3067" s="8" t="s">
        <v>123</v>
      </c>
      <c r="F3067" s="8" t="s">
        <v>112</v>
      </c>
      <c r="G3067" s="8" t="s">
        <v>123</v>
      </c>
      <c r="H3067" s="8" t="s">
        <v>112</v>
      </c>
      <c r="I3067" s="8" t="s">
        <v>29051</v>
      </c>
      <c r="J3067" s="8" t="s">
        <v>28</v>
      </c>
      <c r="K3067" s="8" t="s">
        <v>773</v>
      </c>
      <c r="L3067" s="8" t="s">
        <v>418</v>
      </c>
      <c r="M3067" s="8" t="s">
        <v>768</v>
      </c>
      <c r="N3067" s="8" t="s">
        <v>10716</v>
      </c>
      <c r="O3067" s="8" t="s">
        <v>29842</v>
      </c>
      <c r="P3067" s="8" t="s">
        <v>299</v>
      </c>
      <c r="Q3067" s="8" t="s">
        <v>29052</v>
      </c>
      <c r="R3067" s="8" t="s">
        <v>29053</v>
      </c>
      <c r="S3067" s="17" t="s">
        <v>29054</v>
      </c>
      <c r="T3067" s="18">
        <v>43025</v>
      </c>
      <c r="U3067" s="8">
        <v>0.25</v>
      </c>
      <c r="V3067" s="8">
        <v>0.66666666666666663</v>
      </c>
      <c r="W3067" s="8" t="s">
        <v>792</v>
      </c>
      <c r="X3067" s="8" t="s">
        <v>29115</v>
      </c>
      <c r="Y3067" s="8" t="s">
        <v>19775</v>
      </c>
      <c r="Z3067" s="17" t="s">
        <v>29061</v>
      </c>
      <c r="AA3067" s="8" t="s">
        <v>29120</v>
      </c>
      <c r="AB3067" s="8" t="s">
        <v>29121</v>
      </c>
    </row>
    <row r="3068" spans="1:28" hidden="1" x14ac:dyDescent="0.2">
      <c r="A3068" s="8" t="s">
        <v>29122</v>
      </c>
      <c r="B3068" s="8" t="s">
        <v>29123</v>
      </c>
      <c r="C3068" s="8" t="s">
        <v>45745</v>
      </c>
      <c r="D3068" s="8" t="s">
        <v>45746</v>
      </c>
      <c r="E3068" s="8" t="s">
        <v>123</v>
      </c>
      <c r="F3068" s="8" t="s">
        <v>112</v>
      </c>
      <c r="G3068" s="8" t="s">
        <v>123</v>
      </c>
      <c r="H3068" s="8" t="s">
        <v>112</v>
      </c>
      <c r="I3068" s="8" t="s">
        <v>29051</v>
      </c>
      <c r="J3068" s="8" t="s">
        <v>28</v>
      </c>
      <c r="K3068" s="8" t="s">
        <v>773</v>
      </c>
      <c r="L3068" s="8" t="s">
        <v>768</v>
      </c>
      <c r="M3068" s="8" t="s">
        <v>11834</v>
      </c>
      <c r="N3068" s="8" t="s">
        <v>10716</v>
      </c>
      <c r="O3068" s="8" t="s">
        <v>29842</v>
      </c>
      <c r="P3068" s="8" t="s">
        <v>299</v>
      </c>
      <c r="Q3068" s="8" t="s">
        <v>29052</v>
      </c>
      <c r="R3068" s="8" t="s">
        <v>29053</v>
      </c>
      <c r="S3068" s="17" t="s">
        <v>29054</v>
      </c>
      <c r="T3068" s="18">
        <v>43025</v>
      </c>
      <c r="U3068" s="8">
        <v>0.66666666666666663</v>
      </c>
      <c r="V3068" s="8">
        <v>0.70833333333333337</v>
      </c>
      <c r="W3068" s="8" t="s">
        <v>1495</v>
      </c>
      <c r="X3068" s="8" t="s">
        <v>29124</v>
      </c>
      <c r="Y3068" s="8" t="s">
        <v>19775</v>
      </c>
      <c r="Z3068" s="17" t="s">
        <v>28821</v>
      </c>
      <c r="AA3068" s="8" t="s">
        <v>29125</v>
      </c>
      <c r="AB3068" s="8" t="s">
        <v>29126</v>
      </c>
    </row>
    <row r="3069" spans="1:28" hidden="1" x14ac:dyDescent="0.2">
      <c r="A3069" s="8" t="s">
        <v>29127</v>
      </c>
      <c r="B3069" s="8" t="s">
        <v>29128</v>
      </c>
      <c r="C3069" s="8" t="s">
        <v>45745</v>
      </c>
      <c r="D3069" s="8" t="s">
        <v>45746</v>
      </c>
      <c r="E3069" s="8" t="s">
        <v>205</v>
      </c>
      <c r="F3069" s="8" t="s">
        <v>204</v>
      </c>
      <c r="G3069" s="8" t="s">
        <v>205</v>
      </c>
      <c r="H3069" s="8" t="s">
        <v>204</v>
      </c>
      <c r="I3069" s="8" t="s">
        <v>29051</v>
      </c>
      <c r="J3069" s="8" t="s">
        <v>28</v>
      </c>
      <c r="K3069" s="8" t="s">
        <v>773</v>
      </c>
      <c r="L3069" s="8" t="s">
        <v>427</v>
      </c>
      <c r="M3069" s="8" t="s">
        <v>5503</v>
      </c>
      <c r="N3069" s="8" t="s">
        <v>10716</v>
      </c>
      <c r="O3069" s="8" t="s">
        <v>29842</v>
      </c>
      <c r="P3069" s="8" t="s">
        <v>299</v>
      </c>
      <c r="Q3069" s="8" t="s">
        <v>29052</v>
      </c>
      <c r="R3069" s="8" t="s">
        <v>29053</v>
      </c>
      <c r="S3069" s="17" t="s">
        <v>29054</v>
      </c>
      <c r="T3069" s="18">
        <v>43033</v>
      </c>
      <c r="U3069" s="8">
        <v>0.25</v>
      </c>
      <c r="V3069" s="8">
        <v>0.66666666666666663</v>
      </c>
      <c r="W3069" s="8" t="s">
        <v>792</v>
      </c>
      <c r="X3069" s="8" t="s">
        <v>29129</v>
      </c>
      <c r="Y3069" s="8" t="s">
        <v>19775</v>
      </c>
      <c r="Z3069" s="17" t="s">
        <v>29061</v>
      </c>
      <c r="AA3069" s="8" t="s">
        <v>29130</v>
      </c>
      <c r="AB3069" s="8" t="s">
        <v>29131</v>
      </c>
    </row>
    <row r="3070" spans="1:28" hidden="1" x14ac:dyDescent="0.2">
      <c r="A3070" s="8" t="s">
        <v>29132</v>
      </c>
      <c r="B3070" s="8" t="s">
        <v>29133</v>
      </c>
      <c r="C3070" s="8" t="s">
        <v>45745</v>
      </c>
      <c r="D3070" s="8" t="s">
        <v>45746</v>
      </c>
      <c r="E3070" s="8" t="s">
        <v>205</v>
      </c>
      <c r="F3070" s="8" t="s">
        <v>204</v>
      </c>
      <c r="G3070" s="8" t="s">
        <v>205</v>
      </c>
      <c r="H3070" s="8" t="s">
        <v>204</v>
      </c>
      <c r="I3070" s="8" t="s">
        <v>29051</v>
      </c>
      <c r="J3070" s="8" t="s">
        <v>28</v>
      </c>
      <c r="K3070" s="8" t="s">
        <v>773</v>
      </c>
      <c r="L3070" s="8" t="s">
        <v>5503</v>
      </c>
      <c r="M3070" s="8" t="s">
        <v>428</v>
      </c>
      <c r="N3070" s="8" t="s">
        <v>10716</v>
      </c>
      <c r="O3070" s="8" t="s">
        <v>29842</v>
      </c>
      <c r="P3070" s="8" t="s">
        <v>299</v>
      </c>
      <c r="Q3070" s="8" t="s">
        <v>29052</v>
      </c>
      <c r="R3070" s="8" t="s">
        <v>29053</v>
      </c>
      <c r="S3070" s="17" t="s">
        <v>29054</v>
      </c>
      <c r="T3070" s="18">
        <v>43033</v>
      </c>
      <c r="U3070" s="8">
        <v>0.66666666666666663</v>
      </c>
      <c r="V3070" s="8">
        <v>0.75</v>
      </c>
      <c r="W3070" s="8" t="s">
        <v>1100</v>
      </c>
      <c r="X3070" s="8" t="s">
        <v>29134</v>
      </c>
      <c r="Y3070" s="8" t="s">
        <v>19775</v>
      </c>
      <c r="Z3070" s="17" t="s">
        <v>28821</v>
      </c>
      <c r="AA3070" s="8" t="s">
        <v>29135</v>
      </c>
      <c r="AB3070" s="8" t="s">
        <v>29136</v>
      </c>
    </row>
    <row r="3071" spans="1:28" hidden="1" x14ac:dyDescent="0.2">
      <c r="A3071" s="8" t="s">
        <v>29137</v>
      </c>
      <c r="B3071" s="8" t="s">
        <v>29138</v>
      </c>
      <c r="C3071" s="8" t="s">
        <v>45745</v>
      </c>
      <c r="D3071" s="8" t="s">
        <v>45746</v>
      </c>
      <c r="E3071" s="8" t="s">
        <v>215</v>
      </c>
      <c r="F3071" s="8" t="s">
        <v>204</v>
      </c>
      <c r="G3071" s="8" t="s">
        <v>215</v>
      </c>
      <c r="H3071" s="8" t="s">
        <v>204</v>
      </c>
      <c r="I3071" s="8" t="s">
        <v>29051</v>
      </c>
      <c r="J3071" s="8" t="s">
        <v>28</v>
      </c>
      <c r="K3071" s="8" t="s">
        <v>773</v>
      </c>
      <c r="L3071" s="8" t="s">
        <v>436</v>
      </c>
      <c r="M3071" s="8" t="s">
        <v>10743</v>
      </c>
      <c r="N3071" s="8" t="s">
        <v>10716</v>
      </c>
      <c r="O3071" s="8" t="s">
        <v>29842</v>
      </c>
      <c r="P3071" s="8" t="s">
        <v>299</v>
      </c>
      <c r="Q3071" s="8" t="s">
        <v>29052</v>
      </c>
      <c r="R3071" s="8" t="s">
        <v>29053</v>
      </c>
      <c r="S3071" s="17" t="s">
        <v>29054</v>
      </c>
      <c r="T3071" s="18">
        <v>43034</v>
      </c>
      <c r="U3071" s="8">
        <v>0.25</v>
      </c>
      <c r="V3071" s="8">
        <v>0.33333333333333331</v>
      </c>
      <c r="W3071" s="8" t="s">
        <v>1100</v>
      </c>
      <c r="X3071" s="8" t="s">
        <v>29134</v>
      </c>
      <c r="Y3071" s="8" t="s">
        <v>19775</v>
      </c>
      <c r="Z3071" s="17" t="s">
        <v>29061</v>
      </c>
      <c r="AA3071" s="8" t="s">
        <v>29139</v>
      </c>
      <c r="AB3071" s="8" t="s">
        <v>29140</v>
      </c>
    </row>
    <row r="3072" spans="1:28" hidden="1" x14ac:dyDescent="0.2">
      <c r="A3072" s="8" t="s">
        <v>29141</v>
      </c>
      <c r="B3072" s="8" t="s">
        <v>29142</v>
      </c>
      <c r="C3072" s="8" t="s">
        <v>45745</v>
      </c>
      <c r="D3072" s="8" t="s">
        <v>45746</v>
      </c>
      <c r="E3072" s="8" t="s">
        <v>215</v>
      </c>
      <c r="F3072" s="8" t="s">
        <v>204</v>
      </c>
      <c r="G3072" s="8" t="s">
        <v>215</v>
      </c>
      <c r="H3072" s="8" t="s">
        <v>204</v>
      </c>
      <c r="I3072" s="8" t="s">
        <v>29051</v>
      </c>
      <c r="J3072" s="8" t="s">
        <v>28</v>
      </c>
      <c r="K3072" s="8" t="s">
        <v>773</v>
      </c>
      <c r="L3072" s="8" t="s">
        <v>10743</v>
      </c>
      <c r="M3072" s="8" t="s">
        <v>437</v>
      </c>
      <c r="N3072" s="8" t="s">
        <v>10716</v>
      </c>
      <c r="O3072" s="8" t="s">
        <v>29842</v>
      </c>
      <c r="P3072" s="8" t="s">
        <v>299</v>
      </c>
      <c r="Q3072" s="8" t="s">
        <v>29052</v>
      </c>
      <c r="R3072" s="8" t="s">
        <v>29053</v>
      </c>
      <c r="S3072" s="17" t="s">
        <v>29054</v>
      </c>
      <c r="T3072" s="18">
        <v>43034</v>
      </c>
      <c r="U3072" s="8">
        <v>0.33333333333333331</v>
      </c>
      <c r="V3072" s="8">
        <v>0.75</v>
      </c>
      <c r="W3072" s="8" t="s">
        <v>792</v>
      </c>
      <c r="X3072" s="8" t="s">
        <v>29143</v>
      </c>
      <c r="Y3072" s="8" t="s">
        <v>19775</v>
      </c>
      <c r="Z3072" s="17" t="s">
        <v>29061</v>
      </c>
      <c r="AA3072" s="8" t="s">
        <v>29144</v>
      </c>
      <c r="AB3072" s="8" t="s">
        <v>29145</v>
      </c>
    </row>
    <row r="3073" spans="1:28" hidden="1" x14ac:dyDescent="0.2">
      <c r="A3073" s="8" t="s">
        <v>29146</v>
      </c>
      <c r="B3073" s="8" t="s">
        <v>29147</v>
      </c>
      <c r="C3073" s="8" t="s">
        <v>45745</v>
      </c>
      <c r="D3073" s="8" t="s">
        <v>45746</v>
      </c>
      <c r="E3073" s="8" t="s">
        <v>225</v>
      </c>
      <c r="F3073" s="8" t="s">
        <v>204</v>
      </c>
      <c r="G3073" s="8" t="s">
        <v>225</v>
      </c>
      <c r="H3073" s="8" t="s">
        <v>204</v>
      </c>
      <c r="I3073" s="8" t="s">
        <v>29051</v>
      </c>
      <c r="J3073" s="8" t="s">
        <v>28</v>
      </c>
      <c r="K3073" s="8" t="s">
        <v>773</v>
      </c>
      <c r="L3073" s="8" t="s">
        <v>445</v>
      </c>
      <c r="M3073" s="8" t="s">
        <v>446</v>
      </c>
      <c r="N3073" s="8" t="s">
        <v>10716</v>
      </c>
      <c r="O3073" s="8" t="s">
        <v>29842</v>
      </c>
      <c r="P3073" s="8" t="s">
        <v>299</v>
      </c>
      <c r="Q3073" s="8" t="s">
        <v>29052</v>
      </c>
      <c r="R3073" s="8" t="s">
        <v>29053</v>
      </c>
      <c r="S3073" s="17" t="s">
        <v>29054</v>
      </c>
      <c r="T3073" s="18">
        <v>43035</v>
      </c>
      <c r="U3073" s="8">
        <v>0.25</v>
      </c>
      <c r="V3073" s="8">
        <v>0.75</v>
      </c>
      <c r="W3073" s="8" t="s">
        <v>40</v>
      </c>
      <c r="X3073" s="8" t="s">
        <v>29148</v>
      </c>
      <c r="Y3073" s="8" t="s">
        <v>19775</v>
      </c>
      <c r="Z3073" s="17" t="s">
        <v>28821</v>
      </c>
      <c r="AA3073" s="8" t="s">
        <v>29149</v>
      </c>
      <c r="AB3073" s="8" t="s">
        <v>29150</v>
      </c>
    </row>
    <row r="3074" spans="1:28" hidden="1" x14ac:dyDescent="0.2">
      <c r="A3074" s="8" t="s">
        <v>29151</v>
      </c>
      <c r="B3074" s="8" t="s">
        <v>29152</v>
      </c>
      <c r="C3074" s="8" t="s">
        <v>45745</v>
      </c>
      <c r="D3074" s="8" t="s">
        <v>45746</v>
      </c>
      <c r="E3074" s="8" t="s">
        <v>470</v>
      </c>
      <c r="F3074" s="8" t="s">
        <v>204</v>
      </c>
      <c r="G3074" s="8" t="s">
        <v>470</v>
      </c>
      <c r="H3074" s="8" t="s">
        <v>204</v>
      </c>
      <c r="I3074" s="8" t="s">
        <v>29051</v>
      </c>
      <c r="J3074" s="8" t="s">
        <v>28</v>
      </c>
      <c r="K3074" s="8" t="s">
        <v>773</v>
      </c>
      <c r="L3074" s="8" t="s">
        <v>471</v>
      </c>
      <c r="M3074" s="8" t="s">
        <v>472</v>
      </c>
      <c r="N3074" s="8" t="s">
        <v>10716</v>
      </c>
      <c r="O3074" s="8" t="s">
        <v>29842</v>
      </c>
      <c r="P3074" s="8" t="s">
        <v>299</v>
      </c>
      <c r="Q3074" s="8" t="s">
        <v>29052</v>
      </c>
      <c r="R3074" s="8" t="s">
        <v>29053</v>
      </c>
      <c r="S3074" s="17" t="s">
        <v>29054</v>
      </c>
      <c r="T3074" s="18">
        <v>43038</v>
      </c>
      <c r="U3074" s="8">
        <v>0.25</v>
      </c>
      <c r="V3074" s="8">
        <v>0.75</v>
      </c>
      <c r="W3074" s="8" t="s">
        <v>40</v>
      </c>
      <c r="X3074" s="8" t="s">
        <v>29153</v>
      </c>
      <c r="Y3074" s="8" t="s">
        <v>19775</v>
      </c>
      <c r="Z3074" s="17" t="s">
        <v>29061</v>
      </c>
      <c r="AA3074" s="8" t="s">
        <v>29154</v>
      </c>
      <c r="AB3074" s="8" t="s">
        <v>29155</v>
      </c>
    </row>
    <row r="3075" spans="1:28" hidden="1" x14ac:dyDescent="0.2">
      <c r="A3075" s="8" t="s">
        <v>29156</v>
      </c>
      <c r="B3075" s="8" t="s">
        <v>29157</v>
      </c>
      <c r="C3075" s="8" t="s">
        <v>45745</v>
      </c>
      <c r="D3075" s="8" t="s">
        <v>45746</v>
      </c>
      <c r="E3075" s="8" t="s">
        <v>480</v>
      </c>
      <c r="F3075" s="8" t="s">
        <v>204</v>
      </c>
      <c r="G3075" s="8" t="s">
        <v>480</v>
      </c>
      <c r="H3075" s="8" t="s">
        <v>204</v>
      </c>
      <c r="I3075" s="8" t="s">
        <v>29051</v>
      </c>
      <c r="J3075" s="8" t="s">
        <v>28</v>
      </c>
      <c r="K3075" s="8" t="s">
        <v>773</v>
      </c>
      <c r="L3075" s="8" t="s">
        <v>481</v>
      </c>
      <c r="M3075" s="8" t="s">
        <v>1644</v>
      </c>
      <c r="N3075" s="8" t="s">
        <v>10716</v>
      </c>
      <c r="O3075" s="8" t="s">
        <v>29842</v>
      </c>
      <c r="P3075" s="8" t="s">
        <v>299</v>
      </c>
      <c r="Q3075" s="8" t="s">
        <v>29052</v>
      </c>
      <c r="R3075" s="8" t="s">
        <v>29053</v>
      </c>
      <c r="S3075" s="17" t="s">
        <v>29054</v>
      </c>
      <c r="T3075" s="18">
        <v>43039</v>
      </c>
      <c r="U3075" s="8">
        <v>0.25</v>
      </c>
      <c r="V3075" s="8">
        <v>0.75</v>
      </c>
      <c r="W3075" s="8" t="s">
        <v>40</v>
      </c>
      <c r="X3075" s="8" t="s">
        <v>29158</v>
      </c>
      <c r="Y3075" s="8" t="s">
        <v>19775</v>
      </c>
      <c r="Z3075" s="17" t="s">
        <v>29061</v>
      </c>
      <c r="AA3075" s="8" t="s">
        <v>29159</v>
      </c>
      <c r="AB3075" s="8" t="s">
        <v>29160</v>
      </c>
    </row>
    <row r="3076" spans="1:28" hidden="1" x14ac:dyDescent="0.2">
      <c r="A3076" s="8" t="s">
        <v>29161</v>
      </c>
      <c r="B3076" s="8" t="s">
        <v>29162</v>
      </c>
      <c r="C3076" s="8" t="s">
        <v>45745</v>
      </c>
      <c r="D3076" s="8" t="s">
        <v>45746</v>
      </c>
      <c r="E3076" s="8" t="s">
        <v>499</v>
      </c>
      <c r="F3076" s="8" t="s">
        <v>255</v>
      </c>
      <c r="G3076" s="8" t="s">
        <v>499</v>
      </c>
      <c r="H3076" s="8" t="s">
        <v>255</v>
      </c>
      <c r="I3076" s="8" t="s">
        <v>29051</v>
      </c>
      <c r="J3076" s="8" t="s">
        <v>28</v>
      </c>
      <c r="K3076" s="8" t="s">
        <v>773</v>
      </c>
      <c r="L3076" s="8" t="s">
        <v>500</v>
      </c>
      <c r="M3076" s="8" t="s">
        <v>8534</v>
      </c>
      <c r="N3076" s="8" t="s">
        <v>10716</v>
      </c>
      <c r="O3076" s="8" t="s">
        <v>29842</v>
      </c>
      <c r="P3076" s="8" t="s">
        <v>299</v>
      </c>
      <c r="Q3076" s="8" t="s">
        <v>29052</v>
      </c>
      <c r="R3076" s="8" t="s">
        <v>29053</v>
      </c>
      <c r="S3076" s="17" t="s">
        <v>29054</v>
      </c>
      <c r="T3076" s="18">
        <v>43040</v>
      </c>
      <c r="U3076" s="8">
        <v>0.25</v>
      </c>
      <c r="V3076" s="8">
        <v>0.41666666666666669</v>
      </c>
      <c r="W3076" s="8" t="s">
        <v>739</v>
      </c>
      <c r="X3076" s="8" t="s">
        <v>29163</v>
      </c>
      <c r="Y3076" s="8" t="s">
        <v>19775</v>
      </c>
      <c r="Z3076" s="17" t="s">
        <v>29061</v>
      </c>
      <c r="AA3076" s="8" t="s">
        <v>29164</v>
      </c>
      <c r="AB3076" s="8" t="s">
        <v>29165</v>
      </c>
    </row>
    <row r="3077" spans="1:28" hidden="1" x14ac:dyDescent="0.2">
      <c r="A3077" s="8" t="s">
        <v>29166</v>
      </c>
      <c r="B3077" s="8" t="s">
        <v>29167</v>
      </c>
      <c r="C3077" s="8" t="s">
        <v>45745</v>
      </c>
      <c r="D3077" s="8" t="s">
        <v>45746</v>
      </c>
      <c r="E3077" s="8" t="s">
        <v>499</v>
      </c>
      <c r="F3077" s="8" t="s">
        <v>255</v>
      </c>
      <c r="G3077" s="8" t="s">
        <v>499</v>
      </c>
      <c r="H3077" s="8" t="s">
        <v>255</v>
      </c>
      <c r="I3077" s="8" t="s">
        <v>29051</v>
      </c>
      <c r="J3077" s="8" t="s">
        <v>28</v>
      </c>
      <c r="K3077" s="8" t="s">
        <v>773</v>
      </c>
      <c r="L3077" s="8" t="s">
        <v>8534</v>
      </c>
      <c r="M3077" s="8" t="s">
        <v>1653</v>
      </c>
      <c r="N3077" s="8" t="s">
        <v>10716</v>
      </c>
      <c r="O3077" s="8" t="s">
        <v>29842</v>
      </c>
      <c r="P3077" s="8" t="s">
        <v>299</v>
      </c>
      <c r="Q3077" s="8" t="s">
        <v>29052</v>
      </c>
      <c r="R3077" s="8" t="s">
        <v>29053</v>
      </c>
      <c r="S3077" s="17" t="s">
        <v>29054</v>
      </c>
      <c r="T3077" s="18">
        <v>43040</v>
      </c>
      <c r="U3077" s="8">
        <v>0.41666666666666669</v>
      </c>
      <c r="V3077" s="8">
        <v>0.75</v>
      </c>
      <c r="W3077" s="8" t="s">
        <v>486</v>
      </c>
      <c r="X3077" s="8" t="s">
        <v>29168</v>
      </c>
      <c r="Y3077" s="8" t="s">
        <v>19775</v>
      </c>
      <c r="Z3077" s="17" t="s">
        <v>28821</v>
      </c>
      <c r="AA3077" s="8" t="s">
        <v>29169</v>
      </c>
      <c r="AB3077" s="8" t="s">
        <v>29170</v>
      </c>
    </row>
    <row r="3078" spans="1:28" hidden="1" x14ac:dyDescent="0.2">
      <c r="A3078" s="8" t="s">
        <v>29171</v>
      </c>
      <c r="B3078" s="8" t="s">
        <v>29172</v>
      </c>
      <c r="C3078" s="8" t="s">
        <v>45745</v>
      </c>
      <c r="D3078" s="8" t="s">
        <v>45746</v>
      </c>
      <c r="E3078" s="8" t="s">
        <v>515</v>
      </c>
      <c r="F3078" s="8" t="s">
        <v>255</v>
      </c>
      <c r="G3078" s="8" t="s">
        <v>515</v>
      </c>
      <c r="H3078" s="8" t="s">
        <v>255</v>
      </c>
      <c r="I3078" s="8" t="s">
        <v>29051</v>
      </c>
      <c r="J3078" s="8" t="s">
        <v>28</v>
      </c>
      <c r="K3078" s="8" t="s">
        <v>773</v>
      </c>
      <c r="L3078" s="8" t="s">
        <v>516</v>
      </c>
      <c r="M3078" s="8" t="s">
        <v>13726</v>
      </c>
      <c r="N3078" s="8" t="s">
        <v>10716</v>
      </c>
      <c r="O3078" s="8" t="s">
        <v>29842</v>
      </c>
      <c r="P3078" s="8" t="s">
        <v>299</v>
      </c>
      <c r="Q3078" s="8" t="s">
        <v>29052</v>
      </c>
      <c r="R3078" s="8" t="s">
        <v>29053</v>
      </c>
      <c r="S3078" s="17" t="s">
        <v>29054</v>
      </c>
      <c r="T3078" s="18">
        <v>43041</v>
      </c>
      <c r="U3078" s="8">
        <v>0.25</v>
      </c>
      <c r="V3078" s="8">
        <v>0.54166666666666663</v>
      </c>
      <c r="W3078" s="8" t="s">
        <v>296</v>
      </c>
      <c r="X3078" s="8" t="s">
        <v>29173</v>
      </c>
      <c r="Y3078" s="8" t="s">
        <v>19775</v>
      </c>
      <c r="Z3078" s="17" t="s">
        <v>28821</v>
      </c>
      <c r="AA3078" s="8" t="s">
        <v>29174</v>
      </c>
      <c r="AB3078" s="8" t="s">
        <v>29175</v>
      </c>
    </row>
    <row r="3079" spans="1:28" hidden="1" x14ac:dyDescent="0.2">
      <c r="A3079" s="8" t="s">
        <v>29176</v>
      </c>
      <c r="B3079" s="8" t="s">
        <v>29177</v>
      </c>
      <c r="C3079" s="8" t="s">
        <v>45745</v>
      </c>
      <c r="D3079" s="8" t="s">
        <v>45746</v>
      </c>
      <c r="E3079" s="8" t="s">
        <v>515</v>
      </c>
      <c r="F3079" s="8" t="s">
        <v>255</v>
      </c>
      <c r="G3079" s="8" t="s">
        <v>515</v>
      </c>
      <c r="H3079" s="8" t="s">
        <v>255</v>
      </c>
      <c r="I3079" s="8" t="s">
        <v>29051</v>
      </c>
      <c r="J3079" s="8" t="s">
        <v>28</v>
      </c>
      <c r="K3079" s="8" t="s">
        <v>773</v>
      </c>
      <c r="L3079" s="8" t="s">
        <v>13726</v>
      </c>
      <c r="M3079" s="8" t="s">
        <v>1659</v>
      </c>
      <c r="N3079" s="8" t="s">
        <v>10716</v>
      </c>
      <c r="O3079" s="8" t="s">
        <v>29842</v>
      </c>
      <c r="P3079" s="8" t="s">
        <v>299</v>
      </c>
      <c r="Q3079" s="8" t="s">
        <v>29052</v>
      </c>
      <c r="R3079" s="8" t="s">
        <v>29053</v>
      </c>
      <c r="S3079" s="17" t="s">
        <v>29054</v>
      </c>
      <c r="T3079" s="18">
        <v>43041</v>
      </c>
      <c r="U3079" s="8">
        <v>0.54166666666666663</v>
      </c>
      <c r="V3079" s="8">
        <v>0.75</v>
      </c>
      <c r="W3079" s="8" t="s">
        <v>773</v>
      </c>
      <c r="X3079" s="8" t="s">
        <v>29178</v>
      </c>
      <c r="Y3079" s="8" t="s">
        <v>19775</v>
      </c>
      <c r="Z3079" s="17" t="s">
        <v>28821</v>
      </c>
      <c r="AA3079" s="8" t="s">
        <v>29179</v>
      </c>
      <c r="AB3079" s="8" t="s">
        <v>29180</v>
      </c>
    </row>
    <row r="3080" spans="1:28" hidden="1" x14ac:dyDescent="0.2">
      <c r="A3080" s="8" t="s">
        <v>29181</v>
      </c>
      <c r="B3080" s="8" t="s">
        <v>29182</v>
      </c>
      <c r="C3080" s="8" t="s">
        <v>45745</v>
      </c>
      <c r="D3080" s="8" t="s">
        <v>45746</v>
      </c>
      <c r="E3080" s="8" t="s">
        <v>525</v>
      </c>
      <c r="F3080" s="8" t="s">
        <v>255</v>
      </c>
      <c r="G3080" s="8" t="s">
        <v>525</v>
      </c>
      <c r="H3080" s="8" t="s">
        <v>255</v>
      </c>
      <c r="I3080" s="8" t="s">
        <v>29051</v>
      </c>
      <c r="J3080" s="8" t="s">
        <v>28</v>
      </c>
      <c r="K3080" s="8" t="s">
        <v>773</v>
      </c>
      <c r="L3080" s="8" t="s">
        <v>526</v>
      </c>
      <c r="M3080" s="8" t="s">
        <v>8600</v>
      </c>
      <c r="N3080" s="8" t="s">
        <v>10716</v>
      </c>
      <c r="O3080" s="8" t="s">
        <v>29842</v>
      </c>
      <c r="P3080" s="8" t="s">
        <v>299</v>
      </c>
      <c r="Q3080" s="8" t="s">
        <v>29052</v>
      </c>
      <c r="R3080" s="8" t="s">
        <v>29053</v>
      </c>
      <c r="S3080" s="17" t="s">
        <v>29054</v>
      </c>
      <c r="T3080" s="18">
        <v>43042</v>
      </c>
      <c r="U3080" s="8">
        <v>0.25</v>
      </c>
      <c r="V3080" s="8">
        <v>0.5</v>
      </c>
      <c r="W3080" s="8" t="s">
        <v>30</v>
      </c>
      <c r="X3080" s="8" t="s">
        <v>29183</v>
      </c>
      <c r="Y3080" s="8" t="s">
        <v>19775</v>
      </c>
      <c r="Z3080" s="17" t="s">
        <v>28821</v>
      </c>
      <c r="AA3080" s="8" t="s">
        <v>29184</v>
      </c>
      <c r="AB3080" s="8" t="s">
        <v>29185</v>
      </c>
    </row>
    <row r="3081" spans="1:28" hidden="1" x14ac:dyDescent="0.2">
      <c r="A3081" s="8" t="s">
        <v>29186</v>
      </c>
      <c r="B3081" s="8" t="s">
        <v>29187</v>
      </c>
      <c r="C3081" s="8" t="s">
        <v>45745</v>
      </c>
      <c r="D3081" s="8" t="s">
        <v>45746</v>
      </c>
      <c r="E3081" s="8" t="s">
        <v>525</v>
      </c>
      <c r="F3081" s="8" t="s">
        <v>255</v>
      </c>
      <c r="G3081" s="8" t="s">
        <v>525</v>
      </c>
      <c r="H3081" s="8" t="s">
        <v>255</v>
      </c>
      <c r="I3081" s="8" t="s">
        <v>29051</v>
      </c>
      <c r="J3081" s="8" t="s">
        <v>28</v>
      </c>
      <c r="K3081" s="8" t="s">
        <v>773</v>
      </c>
      <c r="L3081" s="8" t="s">
        <v>8600</v>
      </c>
      <c r="M3081" s="8" t="s">
        <v>527</v>
      </c>
      <c r="N3081" s="8" t="s">
        <v>10716</v>
      </c>
      <c r="O3081" s="8" t="s">
        <v>29842</v>
      </c>
      <c r="P3081" s="8" t="s">
        <v>299</v>
      </c>
      <c r="Q3081" s="8" t="s">
        <v>29052</v>
      </c>
      <c r="R3081" s="8" t="s">
        <v>29053</v>
      </c>
      <c r="S3081" s="17" t="s">
        <v>29054</v>
      </c>
      <c r="T3081" s="18">
        <v>43042</v>
      </c>
      <c r="U3081" s="8">
        <v>0.5</v>
      </c>
      <c r="V3081" s="8">
        <v>0.75</v>
      </c>
      <c r="W3081" s="8" t="s">
        <v>30</v>
      </c>
      <c r="X3081" s="8" t="s">
        <v>29188</v>
      </c>
      <c r="Y3081" s="8" t="s">
        <v>19775</v>
      </c>
      <c r="Z3081" s="17" t="s">
        <v>28821</v>
      </c>
      <c r="AA3081" s="8" t="s">
        <v>29189</v>
      </c>
      <c r="AB3081" s="8" t="s">
        <v>29190</v>
      </c>
    </row>
    <row r="3082" spans="1:28" hidden="1" x14ac:dyDescent="0.2">
      <c r="A3082" s="8" t="s">
        <v>29191</v>
      </c>
      <c r="B3082" s="8" t="s">
        <v>29192</v>
      </c>
      <c r="C3082" s="8" t="s">
        <v>45745</v>
      </c>
      <c r="D3082" s="8" t="s">
        <v>45746</v>
      </c>
      <c r="E3082" s="8" t="s">
        <v>256</v>
      </c>
      <c r="F3082" s="8" t="s">
        <v>255</v>
      </c>
      <c r="G3082" s="8" t="s">
        <v>256</v>
      </c>
      <c r="H3082" s="8" t="s">
        <v>255</v>
      </c>
      <c r="I3082" s="8" t="s">
        <v>29051</v>
      </c>
      <c r="J3082" s="8" t="s">
        <v>28</v>
      </c>
      <c r="K3082" s="8" t="s">
        <v>773</v>
      </c>
      <c r="L3082" s="8" t="s">
        <v>557</v>
      </c>
      <c r="M3082" s="8" t="s">
        <v>840</v>
      </c>
      <c r="N3082" s="8" t="s">
        <v>10716</v>
      </c>
      <c r="O3082" s="8" t="s">
        <v>29842</v>
      </c>
      <c r="P3082" s="8" t="s">
        <v>299</v>
      </c>
      <c r="Q3082" s="8" t="s">
        <v>29052</v>
      </c>
      <c r="R3082" s="8" t="s">
        <v>29053</v>
      </c>
      <c r="S3082" s="17" t="s">
        <v>29054</v>
      </c>
      <c r="T3082" s="18">
        <v>43045</v>
      </c>
      <c r="U3082" s="8">
        <v>0.25</v>
      </c>
      <c r="V3082" s="8">
        <v>0.45833333333333331</v>
      </c>
      <c r="W3082" s="8" t="s">
        <v>773</v>
      </c>
      <c r="X3082" s="8" t="s">
        <v>29188</v>
      </c>
      <c r="Y3082" s="8" t="s">
        <v>19775</v>
      </c>
      <c r="Z3082" s="17" t="s">
        <v>28821</v>
      </c>
      <c r="AA3082" s="8" t="s">
        <v>29193</v>
      </c>
      <c r="AB3082" s="8" t="s">
        <v>29194</v>
      </c>
    </row>
    <row r="3083" spans="1:28" hidden="1" x14ac:dyDescent="0.2">
      <c r="A3083" s="8" t="s">
        <v>29195</v>
      </c>
      <c r="B3083" s="8" t="s">
        <v>29196</v>
      </c>
      <c r="C3083" s="8" t="s">
        <v>45745</v>
      </c>
      <c r="D3083" s="8" t="s">
        <v>45746</v>
      </c>
      <c r="E3083" s="8" t="s">
        <v>256</v>
      </c>
      <c r="F3083" s="8" t="s">
        <v>255</v>
      </c>
      <c r="G3083" s="8" t="s">
        <v>256</v>
      </c>
      <c r="H3083" s="8" t="s">
        <v>255</v>
      </c>
      <c r="I3083" s="8" t="s">
        <v>29051</v>
      </c>
      <c r="J3083" s="8" t="s">
        <v>28</v>
      </c>
      <c r="K3083" s="8" t="s">
        <v>773</v>
      </c>
      <c r="L3083" s="8" t="s">
        <v>840</v>
      </c>
      <c r="M3083" s="8" t="s">
        <v>558</v>
      </c>
      <c r="N3083" s="8" t="s">
        <v>10716</v>
      </c>
      <c r="O3083" s="8" t="s">
        <v>29842</v>
      </c>
      <c r="P3083" s="8" t="s">
        <v>299</v>
      </c>
      <c r="Q3083" s="8" t="s">
        <v>29052</v>
      </c>
      <c r="R3083" s="8" t="s">
        <v>29053</v>
      </c>
      <c r="S3083" s="17" t="s">
        <v>29054</v>
      </c>
      <c r="T3083" s="18">
        <v>43045</v>
      </c>
      <c r="U3083" s="8">
        <v>0.45833333333333331</v>
      </c>
      <c r="V3083" s="8">
        <v>0.75</v>
      </c>
      <c r="W3083" s="8" t="s">
        <v>296</v>
      </c>
      <c r="X3083" s="8" t="s">
        <v>29197</v>
      </c>
      <c r="Y3083" s="8" t="s">
        <v>19775</v>
      </c>
      <c r="Z3083" s="17" t="s">
        <v>28821</v>
      </c>
      <c r="AA3083" s="8" t="s">
        <v>29198</v>
      </c>
      <c r="AB3083" s="8" t="s">
        <v>29199</v>
      </c>
    </row>
    <row r="3084" spans="1:28" hidden="1" x14ac:dyDescent="0.2">
      <c r="A3084" s="8" t="s">
        <v>29200</v>
      </c>
      <c r="B3084" s="8" t="s">
        <v>29201</v>
      </c>
      <c r="C3084" s="8" t="s">
        <v>45745</v>
      </c>
      <c r="D3084" s="8" t="s">
        <v>45746</v>
      </c>
      <c r="E3084" s="8" t="s">
        <v>266</v>
      </c>
      <c r="F3084" s="8" t="s">
        <v>255</v>
      </c>
      <c r="G3084" s="8" t="s">
        <v>266</v>
      </c>
      <c r="H3084" s="8" t="s">
        <v>255</v>
      </c>
      <c r="I3084" s="8" t="s">
        <v>29051</v>
      </c>
      <c r="J3084" s="8" t="s">
        <v>28</v>
      </c>
      <c r="K3084" s="8" t="s">
        <v>773</v>
      </c>
      <c r="L3084" s="8" t="s">
        <v>566</v>
      </c>
      <c r="M3084" s="8" t="s">
        <v>11980</v>
      </c>
      <c r="N3084" s="8" t="s">
        <v>10716</v>
      </c>
      <c r="O3084" s="8" t="s">
        <v>29842</v>
      </c>
      <c r="P3084" s="8" t="s">
        <v>299</v>
      </c>
      <c r="Q3084" s="8" t="s">
        <v>29052</v>
      </c>
      <c r="R3084" s="8" t="s">
        <v>29053</v>
      </c>
      <c r="S3084" s="17" t="s">
        <v>29054</v>
      </c>
      <c r="T3084" s="18">
        <v>43046</v>
      </c>
      <c r="U3084" s="8">
        <v>0.25</v>
      </c>
      <c r="V3084" s="8">
        <v>0.70833333333333337</v>
      </c>
      <c r="W3084" s="8" t="s">
        <v>762</v>
      </c>
      <c r="X3084" s="8" t="s">
        <v>29202</v>
      </c>
      <c r="Y3084" s="8" t="s">
        <v>19775</v>
      </c>
      <c r="Z3084" s="17" t="s">
        <v>29061</v>
      </c>
      <c r="AA3084" s="8" t="s">
        <v>29203</v>
      </c>
      <c r="AB3084" s="8" t="s">
        <v>29204</v>
      </c>
    </row>
    <row r="3085" spans="1:28" hidden="1" x14ac:dyDescent="0.2">
      <c r="A3085" s="8" t="s">
        <v>29747</v>
      </c>
      <c r="B3085" s="8" t="s">
        <v>29748</v>
      </c>
      <c r="C3085" s="8" t="s">
        <v>45745</v>
      </c>
      <c r="D3085" s="8" t="s">
        <v>45746</v>
      </c>
      <c r="E3085" s="8" t="s">
        <v>46</v>
      </c>
      <c r="F3085" s="8" t="s">
        <v>27</v>
      </c>
      <c r="G3085" s="8" t="s">
        <v>46</v>
      </c>
      <c r="H3085" s="8" t="s">
        <v>27</v>
      </c>
      <c r="I3085" s="8" t="s">
        <v>29749</v>
      </c>
      <c r="J3085" s="8" t="s">
        <v>28</v>
      </c>
      <c r="K3085" s="8" t="s">
        <v>30</v>
      </c>
      <c r="L3085" s="8" t="s">
        <v>2000</v>
      </c>
      <c r="M3085" s="8" t="s">
        <v>6343</v>
      </c>
      <c r="N3085" s="8" t="s">
        <v>10716</v>
      </c>
      <c r="O3085" s="8" t="s">
        <v>29842</v>
      </c>
      <c r="P3085" s="8" t="s">
        <v>299</v>
      </c>
      <c r="Q3085" s="8" t="s">
        <v>3431</v>
      </c>
      <c r="R3085" s="8" t="s">
        <v>27172</v>
      </c>
      <c r="S3085" s="17" t="s">
        <v>29750</v>
      </c>
      <c r="T3085" s="18">
        <v>43010</v>
      </c>
      <c r="U3085" s="8">
        <v>0.25</v>
      </c>
      <c r="V3085" s="8">
        <v>0.375</v>
      </c>
      <c r="W3085" s="8" t="s">
        <v>1283</v>
      </c>
      <c r="X3085" s="8" t="s">
        <v>29751</v>
      </c>
      <c r="Y3085" s="8" t="s">
        <v>45730</v>
      </c>
      <c r="Z3085" s="17" t="s">
        <v>29752</v>
      </c>
      <c r="AA3085" s="8" t="s">
        <v>29753</v>
      </c>
      <c r="AB3085" s="8" t="s">
        <v>29754</v>
      </c>
    </row>
    <row r="3086" spans="1:28" hidden="1" x14ac:dyDescent="0.2">
      <c r="A3086" s="8" t="s">
        <v>29755</v>
      </c>
      <c r="B3086" s="8" t="s">
        <v>29756</v>
      </c>
      <c r="C3086" s="8" t="s">
        <v>45745</v>
      </c>
      <c r="D3086" s="8" t="s">
        <v>45746</v>
      </c>
      <c r="E3086" s="8" t="s">
        <v>46</v>
      </c>
      <c r="F3086" s="8" t="s">
        <v>27</v>
      </c>
      <c r="G3086" s="8" t="s">
        <v>46</v>
      </c>
      <c r="H3086" s="8" t="s">
        <v>27</v>
      </c>
      <c r="I3086" s="8" t="s">
        <v>29749</v>
      </c>
      <c r="J3086" s="8" t="s">
        <v>28</v>
      </c>
      <c r="K3086" s="8" t="s">
        <v>30</v>
      </c>
      <c r="L3086" s="8" t="s">
        <v>6343</v>
      </c>
      <c r="M3086" s="8" t="s">
        <v>5238</v>
      </c>
      <c r="N3086" s="8" t="s">
        <v>10716</v>
      </c>
      <c r="O3086" s="8" t="s">
        <v>29842</v>
      </c>
      <c r="P3086" s="8" t="s">
        <v>299</v>
      </c>
      <c r="Q3086" s="8" t="s">
        <v>3431</v>
      </c>
      <c r="R3086" s="8" t="s">
        <v>27172</v>
      </c>
      <c r="S3086" s="17" t="s">
        <v>29750</v>
      </c>
      <c r="T3086" s="18">
        <v>43010</v>
      </c>
      <c r="U3086" s="8">
        <v>0.375</v>
      </c>
      <c r="V3086" s="8">
        <v>0.5</v>
      </c>
      <c r="W3086" s="8" t="s">
        <v>1283</v>
      </c>
      <c r="X3086" s="8" t="s">
        <v>29757</v>
      </c>
      <c r="Y3086" s="8" t="s">
        <v>45730</v>
      </c>
      <c r="Z3086" s="17" t="s">
        <v>29752</v>
      </c>
      <c r="AA3086" s="8" t="s">
        <v>29758</v>
      </c>
      <c r="AB3086" s="8" t="s">
        <v>29759</v>
      </c>
    </row>
    <row r="3087" spans="1:28" hidden="1" x14ac:dyDescent="0.2">
      <c r="A3087" s="8" t="s">
        <v>29760</v>
      </c>
      <c r="B3087" s="8" t="s">
        <v>29761</v>
      </c>
      <c r="C3087" s="8" t="s">
        <v>45745</v>
      </c>
      <c r="D3087" s="8" t="s">
        <v>45746</v>
      </c>
      <c r="E3087" s="8" t="s">
        <v>46</v>
      </c>
      <c r="F3087" s="8" t="s">
        <v>27</v>
      </c>
      <c r="G3087" s="8" t="s">
        <v>46</v>
      </c>
      <c r="H3087" s="8" t="s">
        <v>27</v>
      </c>
      <c r="I3087" s="8" t="s">
        <v>29749</v>
      </c>
      <c r="J3087" s="8" t="s">
        <v>28</v>
      </c>
      <c r="K3087" s="8" t="s">
        <v>30</v>
      </c>
      <c r="L3087" s="8" t="s">
        <v>5238</v>
      </c>
      <c r="M3087" s="8" t="s">
        <v>5248</v>
      </c>
      <c r="N3087" s="8" t="s">
        <v>10716</v>
      </c>
      <c r="O3087" s="8" t="s">
        <v>29842</v>
      </c>
      <c r="P3087" s="8" t="s">
        <v>299</v>
      </c>
      <c r="Q3087" s="8" t="s">
        <v>3431</v>
      </c>
      <c r="R3087" s="8" t="s">
        <v>27172</v>
      </c>
      <c r="S3087" s="17" t="s">
        <v>29750</v>
      </c>
      <c r="T3087" s="18">
        <v>43010</v>
      </c>
      <c r="U3087" s="8">
        <v>0.5</v>
      </c>
      <c r="V3087" s="8">
        <v>0.625</v>
      </c>
      <c r="W3087" s="8" t="s">
        <v>1283</v>
      </c>
      <c r="X3087" s="8" t="s">
        <v>29762</v>
      </c>
      <c r="Y3087" s="8" t="s">
        <v>45730</v>
      </c>
      <c r="Z3087" s="17" t="s">
        <v>29752</v>
      </c>
      <c r="AA3087" s="8" t="s">
        <v>29763</v>
      </c>
      <c r="AB3087" s="8" t="s">
        <v>29764</v>
      </c>
    </row>
    <row r="3088" spans="1:28" hidden="1" x14ac:dyDescent="0.2">
      <c r="A3088" s="8" t="s">
        <v>29765</v>
      </c>
      <c r="B3088" s="8" t="s">
        <v>29766</v>
      </c>
      <c r="C3088" s="8" t="s">
        <v>45745</v>
      </c>
      <c r="D3088" s="8" t="s">
        <v>45746</v>
      </c>
      <c r="E3088" s="8" t="s">
        <v>46</v>
      </c>
      <c r="F3088" s="8" t="s">
        <v>27</v>
      </c>
      <c r="G3088" s="8" t="s">
        <v>46</v>
      </c>
      <c r="H3088" s="8" t="s">
        <v>27</v>
      </c>
      <c r="I3088" s="8" t="s">
        <v>29749</v>
      </c>
      <c r="J3088" s="8" t="s">
        <v>28</v>
      </c>
      <c r="K3088" s="8" t="s">
        <v>30</v>
      </c>
      <c r="L3088" s="8" t="s">
        <v>5248</v>
      </c>
      <c r="M3088" s="8" t="s">
        <v>710</v>
      </c>
      <c r="N3088" s="8" t="s">
        <v>10716</v>
      </c>
      <c r="O3088" s="8" t="s">
        <v>29842</v>
      </c>
      <c r="P3088" s="8" t="s">
        <v>299</v>
      </c>
      <c r="Q3088" s="8" t="s">
        <v>3431</v>
      </c>
      <c r="R3088" s="8" t="s">
        <v>27172</v>
      </c>
      <c r="S3088" s="17" t="s">
        <v>29750</v>
      </c>
      <c r="T3088" s="18">
        <v>43010</v>
      </c>
      <c r="U3088" s="8">
        <v>0.625</v>
      </c>
      <c r="V3088" s="8">
        <v>0.70833333333333337</v>
      </c>
      <c r="W3088" s="8" t="s">
        <v>1100</v>
      </c>
      <c r="X3088" s="8" t="s">
        <v>29767</v>
      </c>
      <c r="Y3088" s="8" t="s">
        <v>45730</v>
      </c>
      <c r="Z3088" s="17" t="s">
        <v>29752</v>
      </c>
      <c r="AA3088" s="8" t="s">
        <v>29768</v>
      </c>
      <c r="AB3088" s="8" t="s">
        <v>29769</v>
      </c>
    </row>
    <row r="3089" spans="1:28" hidden="1" x14ac:dyDescent="0.2">
      <c r="A3089" s="8" t="s">
        <v>29770</v>
      </c>
      <c r="B3089" s="8" t="s">
        <v>29771</v>
      </c>
      <c r="C3089" s="8" t="s">
        <v>45745</v>
      </c>
      <c r="D3089" s="8" t="s">
        <v>45746</v>
      </c>
      <c r="E3089" s="8" t="s">
        <v>55</v>
      </c>
      <c r="F3089" s="8" t="s">
        <v>27</v>
      </c>
      <c r="G3089" s="8" t="s">
        <v>55</v>
      </c>
      <c r="H3089" s="8" t="s">
        <v>27</v>
      </c>
      <c r="I3089" s="8" t="s">
        <v>29749</v>
      </c>
      <c r="J3089" s="8" t="s">
        <v>28</v>
      </c>
      <c r="K3089" s="8" t="s">
        <v>30</v>
      </c>
      <c r="L3089" s="8" t="s">
        <v>2011</v>
      </c>
      <c r="M3089" s="8" t="s">
        <v>14160</v>
      </c>
      <c r="N3089" s="8" t="s">
        <v>10716</v>
      </c>
      <c r="O3089" s="8" t="s">
        <v>29842</v>
      </c>
      <c r="P3089" s="8" t="s">
        <v>299</v>
      </c>
      <c r="Q3089" s="8" t="s">
        <v>3431</v>
      </c>
      <c r="R3089" s="8" t="s">
        <v>27172</v>
      </c>
      <c r="S3089" s="17" t="s">
        <v>29750</v>
      </c>
      <c r="T3089" s="18">
        <v>43011</v>
      </c>
      <c r="U3089" s="8">
        <v>0.25</v>
      </c>
      <c r="V3089" s="8">
        <v>0.375</v>
      </c>
      <c r="W3089" s="8" t="s">
        <v>1283</v>
      </c>
      <c r="X3089" s="8" t="s">
        <v>29772</v>
      </c>
      <c r="Y3089" s="8" t="s">
        <v>45730</v>
      </c>
      <c r="Z3089" s="17" t="s">
        <v>29752</v>
      </c>
      <c r="AA3089" s="8" t="s">
        <v>29773</v>
      </c>
      <c r="AB3089" s="8" t="s">
        <v>29774</v>
      </c>
    </row>
    <row r="3090" spans="1:28" hidden="1" x14ac:dyDescent="0.2">
      <c r="A3090" s="8" t="s">
        <v>29775</v>
      </c>
      <c r="B3090" s="8" t="s">
        <v>29776</v>
      </c>
      <c r="C3090" s="8" t="s">
        <v>45745</v>
      </c>
      <c r="D3090" s="8" t="s">
        <v>45746</v>
      </c>
      <c r="E3090" s="8" t="s">
        <v>55</v>
      </c>
      <c r="F3090" s="8" t="s">
        <v>27</v>
      </c>
      <c r="G3090" s="8" t="s">
        <v>55</v>
      </c>
      <c r="H3090" s="8" t="s">
        <v>27</v>
      </c>
      <c r="I3090" s="8" t="s">
        <v>29749</v>
      </c>
      <c r="J3090" s="8" t="s">
        <v>28</v>
      </c>
      <c r="K3090" s="8" t="s">
        <v>30</v>
      </c>
      <c r="L3090" s="8" t="s">
        <v>14160</v>
      </c>
      <c r="M3090" s="8" t="s">
        <v>5200</v>
      </c>
      <c r="N3090" s="8" t="s">
        <v>10716</v>
      </c>
      <c r="O3090" s="8" t="s">
        <v>29842</v>
      </c>
      <c r="P3090" s="8" t="s">
        <v>299</v>
      </c>
      <c r="Q3090" s="8" t="s">
        <v>3431</v>
      </c>
      <c r="R3090" s="8" t="s">
        <v>27172</v>
      </c>
      <c r="S3090" s="17" t="s">
        <v>29750</v>
      </c>
      <c r="T3090" s="18">
        <v>43011</v>
      </c>
      <c r="U3090" s="8">
        <v>0.375</v>
      </c>
      <c r="V3090" s="8">
        <v>0.5</v>
      </c>
      <c r="W3090" s="8" t="s">
        <v>1283</v>
      </c>
      <c r="X3090" s="8" t="s">
        <v>29777</v>
      </c>
      <c r="Y3090" s="8" t="s">
        <v>45730</v>
      </c>
      <c r="Z3090" s="17" t="s">
        <v>29752</v>
      </c>
      <c r="AA3090" s="8" t="s">
        <v>29778</v>
      </c>
      <c r="AB3090" s="8" t="s">
        <v>29779</v>
      </c>
    </row>
    <row r="3091" spans="1:28" hidden="1" x14ac:dyDescent="0.2">
      <c r="A3091" s="8" t="s">
        <v>29780</v>
      </c>
      <c r="B3091" s="8" t="s">
        <v>29781</v>
      </c>
      <c r="C3091" s="8" t="s">
        <v>45745</v>
      </c>
      <c r="D3091" s="8" t="s">
        <v>45746</v>
      </c>
      <c r="E3091" s="8" t="s">
        <v>55</v>
      </c>
      <c r="F3091" s="8" t="s">
        <v>27</v>
      </c>
      <c r="G3091" s="8" t="s">
        <v>55</v>
      </c>
      <c r="H3091" s="8" t="s">
        <v>27</v>
      </c>
      <c r="I3091" s="8" t="s">
        <v>29749</v>
      </c>
      <c r="J3091" s="8" t="s">
        <v>28</v>
      </c>
      <c r="K3091" s="8" t="s">
        <v>30</v>
      </c>
      <c r="L3091" s="8" t="s">
        <v>5200</v>
      </c>
      <c r="M3091" s="8" t="s">
        <v>5211</v>
      </c>
      <c r="N3091" s="8" t="s">
        <v>10716</v>
      </c>
      <c r="O3091" s="8" t="s">
        <v>29842</v>
      </c>
      <c r="P3091" s="8" t="s">
        <v>299</v>
      </c>
      <c r="Q3091" s="8" t="s">
        <v>3431</v>
      </c>
      <c r="R3091" s="8" t="s">
        <v>27172</v>
      </c>
      <c r="S3091" s="17" t="s">
        <v>29750</v>
      </c>
      <c r="T3091" s="18">
        <v>43011</v>
      </c>
      <c r="U3091" s="8">
        <v>0.5</v>
      </c>
      <c r="V3091" s="8">
        <v>0.625</v>
      </c>
      <c r="W3091" s="8" t="s">
        <v>1283</v>
      </c>
      <c r="X3091" s="8" t="s">
        <v>29782</v>
      </c>
      <c r="Y3091" s="8" t="s">
        <v>45730</v>
      </c>
      <c r="Z3091" s="17" t="s">
        <v>29752</v>
      </c>
      <c r="AA3091" s="8" t="s">
        <v>29783</v>
      </c>
      <c r="AB3091" s="8" t="s">
        <v>29784</v>
      </c>
    </row>
    <row r="3092" spans="1:28" hidden="1" x14ac:dyDescent="0.2">
      <c r="A3092" s="8" t="s">
        <v>29785</v>
      </c>
      <c r="B3092" s="8" t="s">
        <v>29786</v>
      </c>
      <c r="C3092" s="8" t="s">
        <v>45745</v>
      </c>
      <c r="D3092" s="8" t="s">
        <v>45746</v>
      </c>
      <c r="E3092" s="8" t="s">
        <v>55</v>
      </c>
      <c r="F3092" s="8" t="s">
        <v>27</v>
      </c>
      <c r="G3092" s="8" t="s">
        <v>55</v>
      </c>
      <c r="H3092" s="8" t="s">
        <v>27</v>
      </c>
      <c r="I3092" s="8" t="s">
        <v>29749</v>
      </c>
      <c r="J3092" s="8" t="s">
        <v>28</v>
      </c>
      <c r="K3092" s="8" t="s">
        <v>30</v>
      </c>
      <c r="L3092" s="8" t="s">
        <v>5211</v>
      </c>
      <c r="M3092" s="8" t="s">
        <v>722</v>
      </c>
      <c r="N3092" s="8" t="s">
        <v>10716</v>
      </c>
      <c r="O3092" s="8" t="s">
        <v>29842</v>
      </c>
      <c r="P3092" s="8" t="s">
        <v>299</v>
      </c>
      <c r="Q3092" s="8" t="s">
        <v>3431</v>
      </c>
      <c r="R3092" s="8" t="s">
        <v>27172</v>
      </c>
      <c r="S3092" s="17" t="s">
        <v>29750</v>
      </c>
      <c r="T3092" s="18">
        <v>43011</v>
      </c>
      <c r="U3092" s="8">
        <v>0.625</v>
      </c>
      <c r="V3092" s="8">
        <v>0.70833333333333337</v>
      </c>
      <c r="W3092" s="8" t="s">
        <v>1100</v>
      </c>
      <c r="X3092" s="8" t="s">
        <v>29787</v>
      </c>
      <c r="Y3092" s="8" t="s">
        <v>45730</v>
      </c>
      <c r="Z3092" s="17" t="s">
        <v>29752</v>
      </c>
      <c r="AA3092" s="8" t="s">
        <v>29788</v>
      </c>
      <c r="AB3092" s="8" t="s">
        <v>29789</v>
      </c>
    </row>
    <row r="3093" spans="1:28" hidden="1" x14ac:dyDescent="0.2">
      <c r="A3093" s="8" t="s">
        <v>29790</v>
      </c>
      <c r="B3093" s="8" t="s">
        <v>29791</v>
      </c>
      <c r="C3093" s="8" t="s">
        <v>45745</v>
      </c>
      <c r="D3093" s="8" t="s">
        <v>45746</v>
      </c>
      <c r="E3093" s="8" t="s">
        <v>66</v>
      </c>
      <c r="F3093" s="8" t="s">
        <v>65</v>
      </c>
      <c r="G3093" s="8" t="s">
        <v>66</v>
      </c>
      <c r="H3093" s="8" t="s">
        <v>65</v>
      </c>
      <c r="I3093" s="8" t="s">
        <v>29749</v>
      </c>
      <c r="J3093" s="8" t="s">
        <v>28</v>
      </c>
      <c r="K3093" s="8" t="s">
        <v>30</v>
      </c>
      <c r="L3093" s="8" t="s">
        <v>297</v>
      </c>
      <c r="M3093" s="8" t="s">
        <v>14011</v>
      </c>
      <c r="N3093" s="8" t="s">
        <v>10716</v>
      </c>
      <c r="O3093" s="8" t="s">
        <v>29842</v>
      </c>
      <c r="P3093" s="8" t="s">
        <v>299</v>
      </c>
      <c r="Q3093" s="8" t="s">
        <v>3431</v>
      </c>
      <c r="R3093" s="8" t="s">
        <v>27172</v>
      </c>
      <c r="S3093" s="17" t="s">
        <v>29750</v>
      </c>
      <c r="T3093" s="18">
        <v>43012</v>
      </c>
      <c r="U3093" s="8">
        <v>0.25</v>
      </c>
      <c r="V3093" s="8">
        <v>0.70833333333333337</v>
      </c>
      <c r="W3093" s="8" t="s">
        <v>762</v>
      </c>
      <c r="X3093" s="8" t="s">
        <v>29055</v>
      </c>
      <c r="Y3093" s="8" t="s">
        <v>45730</v>
      </c>
      <c r="Z3093" s="17" t="s">
        <v>29792</v>
      </c>
      <c r="AA3093" s="8" t="s">
        <v>29793</v>
      </c>
      <c r="AB3093" s="8" t="s">
        <v>29794</v>
      </c>
    </row>
    <row r="3094" spans="1:28" hidden="1" x14ac:dyDescent="0.2">
      <c r="A3094" s="8" t="s">
        <v>29795</v>
      </c>
      <c r="B3094" s="8" t="s">
        <v>29796</v>
      </c>
      <c r="C3094" s="8" t="s">
        <v>45745</v>
      </c>
      <c r="D3094" s="8" t="s">
        <v>45746</v>
      </c>
      <c r="E3094" s="8" t="s">
        <v>86</v>
      </c>
      <c r="F3094" s="8" t="s">
        <v>65</v>
      </c>
      <c r="G3094" s="8" t="s">
        <v>86</v>
      </c>
      <c r="H3094" s="8" t="s">
        <v>65</v>
      </c>
      <c r="I3094" s="8" t="s">
        <v>29749</v>
      </c>
      <c r="J3094" s="8" t="s">
        <v>28</v>
      </c>
      <c r="K3094" s="8" t="s">
        <v>30</v>
      </c>
      <c r="L3094" s="8" t="s">
        <v>310</v>
      </c>
      <c r="M3094" s="8" t="s">
        <v>14018</v>
      </c>
      <c r="N3094" s="8" t="s">
        <v>10716</v>
      </c>
      <c r="O3094" s="8" t="s">
        <v>29842</v>
      </c>
      <c r="P3094" s="8" t="s">
        <v>299</v>
      </c>
      <c r="Q3094" s="8" t="s">
        <v>3431</v>
      </c>
      <c r="R3094" s="8" t="s">
        <v>27172</v>
      </c>
      <c r="S3094" s="17" t="s">
        <v>29750</v>
      </c>
      <c r="T3094" s="18">
        <v>43013</v>
      </c>
      <c r="U3094" s="8">
        <v>0.25</v>
      </c>
      <c r="V3094" s="8">
        <v>0.70833333333333337</v>
      </c>
      <c r="W3094" s="8" t="s">
        <v>762</v>
      </c>
      <c r="X3094" s="8" t="s">
        <v>29060</v>
      </c>
      <c r="Y3094" s="8" t="s">
        <v>45730</v>
      </c>
      <c r="Z3094" s="17" t="s">
        <v>29792</v>
      </c>
      <c r="AA3094" s="8" t="s">
        <v>29797</v>
      </c>
      <c r="AB3094" s="8" t="s">
        <v>29798</v>
      </c>
    </row>
    <row r="3095" spans="1:28" hidden="1" x14ac:dyDescent="0.2">
      <c r="A3095" s="8" t="s">
        <v>29799</v>
      </c>
      <c r="B3095" s="8" t="s">
        <v>29800</v>
      </c>
      <c r="C3095" s="8" t="s">
        <v>45745</v>
      </c>
      <c r="D3095" s="8" t="s">
        <v>45746</v>
      </c>
      <c r="E3095" s="8" t="s">
        <v>76</v>
      </c>
      <c r="F3095" s="8" t="s">
        <v>65</v>
      </c>
      <c r="G3095" s="8" t="s">
        <v>76</v>
      </c>
      <c r="H3095" s="8" t="s">
        <v>65</v>
      </c>
      <c r="I3095" s="8" t="s">
        <v>29749</v>
      </c>
      <c r="J3095" s="8" t="s">
        <v>28</v>
      </c>
      <c r="K3095" s="8" t="s">
        <v>30</v>
      </c>
      <c r="L3095" s="8" t="s">
        <v>319</v>
      </c>
      <c r="M3095" s="8" t="s">
        <v>2028</v>
      </c>
      <c r="N3095" s="8" t="s">
        <v>10716</v>
      </c>
      <c r="O3095" s="8" t="s">
        <v>29842</v>
      </c>
      <c r="P3095" s="8" t="s">
        <v>299</v>
      </c>
      <c r="Q3095" s="8" t="s">
        <v>3431</v>
      </c>
      <c r="R3095" s="8" t="s">
        <v>27172</v>
      </c>
      <c r="S3095" s="17" t="s">
        <v>29750</v>
      </c>
      <c r="T3095" s="18">
        <v>43014</v>
      </c>
      <c r="U3095" s="8">
        <v>0.25</v>
      </c>
      <c r="V3095" s="8">
        <v>0.66666666666666663</v>
      </c>
      <c r="W3095" s="8" t="s">
        <v>792</v>
      </c>
      <c r="X3095" s="8" t="s">
        <v>29071</v>
      </c>
      <c r="Y3095" s="8" t="s">
        <v>45730</v>
      </c>
      <c r="Z3095" s="17" t="s">
        <v>29792</v>
      </c>
      <c r="AA3095" s="8" t="s">
        <v>29801</v>
      </c>
      <c r="AB3095" s="8" t="s">
        <v>29802</v>
      </c>
    </row>
    <row r="3096" spans="1:28" hidden="1" x14ac:dyDescent="0.2">
      <c r="A3096" s="8" t="s">
        <v>29803</v>
      </c>
      <c r="B3096" s="8" t="s">
        <v>29804</v>
      </c>
      <c r="C3096" s="8" t="s">
        <v>45745</v>
      </c>
      <c r="D3096" s="8" t="s">
        <v>45746</v>
      </c>
      <c r="E3096" s="8" t="s">
        <v>335</v>
      </c>
      <c r="F3096" s="8" t="s">
        <v>65</v>
      </c>
      <c r="G3096" s="8" t="s">
        <v>335</v>
      </c>
      <c r="H3096" s="8" t="s">
        <v>65</v>
      </c>
      <c r="I3096" s="8" t="s">
        <v>29749</v>
      </c>
      <c r="J3096" s="8" t="s">
        <v>28</v>
      </c>
      <c r="K3096" s="8" t="s">
        <v>30</v>
      </c>
      <c r="L3096" s="8" t="s">
        <v>336</v>
      </c>
      <c r="M3096" s="8" t="s">
        <v>14029</v>
      </c>
      <c r="N3096" s="8" t="s">
        <v>10716</v>
      </c>
      <c r="O3096" s="8" t="s">
        <v>29842</v>
      </c>
      <c r="P3096" s="8" t="s">
        <v>299</v>
      </c>
      <c r="Q3096" s="8" t="s">
        <v>3431</v>
      </c>
      <c r="R3096" s="8" t="s">
        <v>27172</v>
      </c>
      <c r="S3096" s="17" t="s">
        <v>29750</v>
      </c>
      <c r="T3096" s="18">
        <v>43017</v>
      </c>
      <c r="U3096" s="8">
        <v>0.25</v>
      </c>
      <c r="V3096" s="8">
        <v>0.70833333333333337</v>
      </c>
      <c r="W3096" s="8" t="s">
        <v>762</v>
      </c>
      <c r="X3096" s="8" t="s">
        <v>29076</v>
      </c>
      <c r="Y3096" s="8" t="s">
        <v>45730</v>
      </c>
      <c r="Z3096" s="17" t="s">
        <v>29792</v>
      </c>
      <c r="AA3096" s="8" t="s">
        <v>29805</v>
      </c>
      <c r="AB3096" s="8" t="s">
        <v>29806</v>
      </c>
    </row>
    <row r="3097" spans="1:28" hidden="1" x14ac:dyDescent="0.2">
      <c r="A3097" s="8" t="s">
        <v>29807</v>
      </c>
      <c r="B3097" s="8" t="s">
        <v>29808</v>
      </c>
      <c r="C3097" s="8" t="s">
        <v>45745</v>
      </c>
      <c r="D3097" s="8" t="s">
        <v>45746</v>
      </c>
      <c r="E3097" s="8" t="s">
        <v>345</v>
      </c>
      <c r="F3097" s="8" t="s">
        <v>65</v>
      </c>
      <c r="G3097" s="8" t="s">
        <v>345</v>
      </c>
      <c r="H3097" s="8" t="s">
        <v>65</v>
      </c>
      <c r="I3097" s="8" t="s">
        <v>29749</v>
      </c>
      <c r="J3097" s="8" t="s">
        <v>28</v>
      </c>
      <c r="K3097" s="8" t="s">
        <v>30</v>
      </c>
      <c r="L3097" s="8" t="s">
        <v>346</v>
      </c>
      <c r="M3097" s="8" t="s">
        <v>11740</v>
      </c>
      <c r="N3097" s="8" t="s">
        <v>10716</v>
      </c>
      <c r="O3097" s="8" t="s">
        <v>29842</v>
      </c>
      <c r="P3097" s="8" t="s">
        <v>299</v>
      </c>
      <c r="Q3097" s="8" t="s">
        <v>3431</v>
      </c>
      <c r="R3097" s="8" t="s">
        <v>27172</v>
      </c>
      <c r="S3097" s="17" t="s">
        <v>29750</v>
      </c>
      <c r="T3097" s="18">
        <v>43018</v>
      </c>
      <c r="U3097" s="8">
        <v>0.25</v>
      </c>
      <c r="V3097" s="8">
        <v>0.5</v>
      </c>
      <c r="W3097" s="8" t="s">
        <v>30</v>
      </c>
      <c r="X3097" s="8" t="s">
        <v>29081</v>
      </c>
      <c r="Y3097" s="8" t="s">
        <v>45730</v>
      </c>
      <c r="Z3097" s="17" t="s">
        <v>29809</v>
      </c>
      <c r="AA3097" s="8" t="s">
        <v>29810</v>
      </c>
      <c r="AB3097" s="8" t="s">
        <v>29811</v>
      </c>
    </row>
    <row r="3098" spans="1:28" hidden="1" x14ac:dyDescent="0.2">
      <c r="A3098" s="8" t="s">
        <v>29812</v>
      </c>
      <c r="B3098" s="8" t="s">
        <v>29813</v>
      </c>
      <c r="C3098" s="8" t="s">
        <v>45745</v>
      </c>
      <c r="D3098" s="8" t="s">
        <v>45746</v>
      </c>
      <c r="E3098" s="8" t="s">
        <v>345</v>
      </c>
      <c r="F3098" s="8" t="s">
        <v>65</v>
      </c>
      <c r="G3098" s="8" t="s">
        <v>345</v>
      </c>
      <c r="H3098" s="8" t="s">
        <v>65</v>
      </c>
      <c r="I3098" s="8" t="s">
        <v>29749</v>
      </c>
      <c r="J3098" s="8" t="s">
        <v>28</v>
      </c>
      <c r="K3098" s="8" t="s">
        <v>30</v>
      </c>
      <c r="L3098" s="8" t="s">
        <v>11740</v>
      </c>
      <c r="M3098" s="8" t="s">
        <v>14035</v>
      </c>
      <c r="N3098" s="8" t="s">
        <v>10716</v>
      </c>
      <c r="O3098" s="8" t="s">
        <v>29842</v>
      </c>
      <c r="P3098" s="8" t="s">
        <v>299</v>
      </c>
      <c r="Q3098" s="8" t="s">
        <v>3431</v>
      </c>
      <c r="R3098" s="8" t="s">
        <v>27172</v>
      </c>
      <c r="S3098" s="17" t="s">
        <v>29750</v>
      </c>
      <c r="T3098" s="18">
        <v>43018</v>
      </c>
      <c r="U3098" s="8">
        <v>0.5</v>
      </c>
      <c r="V3098" s="8">
        <v>0.70833333333333337</v>
      </c>
      <c r="W3098" s="8" t="s">
        <v>773</v>
      </c>
      <c r="X3098" s="8" t="s">
        <v>29814</v>
      </c>
      <c r="Y3098" s="8" t="s">
        <v>45730</v>
      </c>
      <c r="Z3098" s="17" t="s">
        <v>29815</v>
      </c>
      <c r="AA3098" s="8" t="s">
        <v>29816</v>
      </c>
      <c r="AB3098" s="8" t="s">
        <v>29817</v>
      </c>
    </row>
    <row r="3099" spans="1:28" hidden="1" x14ac:dyDescent="0.2">
      <c r="A3099" s="8" t="s">
        <v>29818</v>
      </c>
      <c r="B3099" s="8" t="s">
        <v>29819</v>
      </c>
      <c r="C3099" s="8" t="s">
        <v>45745</v>
      </c>
      <c r="D3099" s="8" t="s">
        <v>45746</v>
      </c>
      <c r="E3099" s="8" t="s">
        <v>134</v>
      </c>
      <c r="F3099" s="8" t="s">
        <v>133</v>
      </c>
      <c r="G3099" s="8" t="s">
        <v>134</v>
      </c>
      <c r="H3099" s="8" t="s">
        <v>133</v>
      </c>
      <c r="I3099" s="8" t="s">
        <v>29749</v>
      </c>
      <c r="J3099" s="8" t="s">
        <v>28</v>
      </c>
      <c r="K3099" s="8" t="s">
        <v>30</v>
      </c>
      <c r="L3099" s="8" t="s">
        <v>2047</v>
      </c>
      <c r="M3099" s="8" t="s">
        <v>3136</v>
      </c>
      <c r="N3099" s="8" t="s">
        <v>10716</v>
      </c>
      <c r="O3099" s="8" t="s">
        <v>29842</v>
      </c>
      <c r="P3099" s="8" t="s">
        <v>299</v>
      </c>
      <c r="Q3099" s="8" t="s">
        <v>3431</v>
      </c>
      <c r="R3099" s="8" t="s">
        <v>27172</v>
      </c>
      <c r="S3099" s="17" t="s">
        <v>29750</v>
      </c>
      <c r="T3099" s="18">
        <v>43026</v>
      </c>
      <c r="U3099" s="8">
        <v>0.25</v>
      </c>
      <c r="V3099" s="8">
        <v>0.75</v>
      </c>
      <c r="W3099" s="8" t="s">
        <v>40</v>
      </c>
      <c r="X3099" s="8" t="s">
        <v>29820</v>
      </c>
      <c r="Y3099" s="8" t="s">
        <v>45730</v>
      </c>
      <c r="Z3099" s="17" t="s">
        <v>29821</v>
      </c>
      <c r="AA3099" s="8" t="s">
        <v>29822</v>
      </c>
      <c r="AB3099" s="8" t="s">
        <v>29823</v>
      </c>
    </row>
    <row r="3100" spans="1:28" hidden="1" x14ac:dyDescent="0.2">
      <c r="A3100" s="8" t="s">
        <v>29824</v>
      </c>
      <c r="B3100" s="8" t="s">
        <v>29825</v>
      </c>
      <c r="C3100" s="8" t="s">
        <v>45745</v>
      </c>
      <c r="D3100" s="8" t="s">
        <v>45746</v>
      </c>
      <c r="E3100" s="8" t="s">
        <v>144</v>
      </c>
      <c r="F3100" s="8" t="s">
        <v>133</v>
      </c>
      <c r="G3100" s="8" t="s">
        <v>144</v>
      </c>
      <c r="H3100" s="8" t="s">
        <v>133</v>
      </c>
      <c r="I3100" s="8" t="s">
        <v>29749</v>
      </c>
      <c r="J3100" s="8" t="s">
        <v>28</v>
      </c>
      <c r="K3100" s="8" t="s">
        <v>30</v>
      </c>
      <c r="L3100" s="8" t="s">
        <v>2054</v>
      </c>
      <c r="M3100" s="8" t="s">
        <v>3151</v>
      </c>
      <c r="N3100" s="8" t="s">
        <v>10716</v>
      </c>
      <c r="O3100" s="8" t="s">
        <v>29842</v>
      </c>
      <c r="P3100" s="8" t="s">
        <v>299</v>
      </c>
      <c r="Q3100" s="8" t="s">
        <v>3431</v>
      </c>
      <c r="R3100" s="8" t="s">
        <v>27172</v>
      </c>
      <c r="S3100" s="17" t="s">
        <v>29750</v>
      </c>
      <c r="T3100" s="18">
        <v>43027</v>
      </c>
      <c r="U3100" s="8">
        <v>0.25</v>
      </c>
      <c r="V3100" s="8">
        <v>0.75</v>
      </c>
      <c r="W3100" s="8" t="s">
        <v>40</v>
      </c>
      <c r="X3100" s="8" t="s">
        <v>29826</v>
      </c>
      <c r="Y3100" s="8" t="s">
        <v>45730</v>
      </c>
      <c r="Z3100" s="17" t="s">
        <v>29821</v>
      </c>
      <c r="AA3100" s="8" t="s">
        <v>29827</v>
      </c>
      <c r="AB3100" s="8" t="s">
        <v>29828</v>
      </c>
    </row>
    <row r="3101" spans="1:28" hidden="1" x14ac:dyDescent="0.2">
      <c r="A3101" s="8" t="s">
        <v>29829</v>
      </c>
      <c r="B3101" s="8" t="s">
        <v>29830</v>
      </c>
      <c r="C3101" s="8" t="s">
        <v>45745</v>
      </c>
      <c r="D3101" s="8" t="s">
        <v>45746</v>
      </c>
      <c r="E3101" s="8" t="s">
        <v>174</v>
      </c>
      <c r="F3101" s="8" t="s">
        <v>133</v>
      </c>
      <c r="G3101" s="8" t="s">
        <v>174</v>
      </c>
      <c r="H3101" s="8" t="s">
        <v>133</v>
      </c>
      <c r="I3101" s="8" t="s">
        <v>29749</v>
      </c>
      <c r="J3101" s="8" t="s">
        <v>28</v>
      </c>
      <c r="K3101" s="8" t="s">
        <v>30</v>
      </c>
      <c r="L3101" s="8" t="s">
        <v>2061</v>
      </c>
      <c r="M3101" s="8" t="s">
        <v>3166</v>
      </c>
      <c r="N3101" s="8" t="s">
        <v>10716</v>
      </c>
      <c r="O3101" s="8" t="s">
        <v>29842</v>
      </c>
      <c r="P3101" s="8" t="s">
        <v>299</v>
      </c>
      <c r="Q3101" s="8" t="s">
        <v>3431</v>
      </c>
      <c r="R3101" s="8" t="s">
        <v>27172</v>
      </c>
      <c r="S3101" s="17" t="s">
        <v>29750</v>
      </c>
      <c r="T3101" s="18">
        <v>43028</v>
      </c>
      <c r="U3101" s="8">
        <v>0.25</v>
      </c>
      <c r="V3101" s="8">
        <v>0.75</v>
      </c>
      <c r="W3101" s="8" t="s">
        <v>40</v>
      </c>
      <c r="X3101" s="8" t="s">
        <v>29831</v>
      </c>
      <c r="Y3101" s="8" t="s">
        <v>45730</v>
      </c>
      <c r="Z3101" s="17" t="s">
        <v>29832</v>
      </c>
      <c r="AA3101" s="8" t="s">
        <v>29833</v>
      </c>
      <c r="AB3101" s="8" t="s">
        <v>29834</v>
      </c>
    </row>
    <row r="3102" spans="1:28" hidden="1" x14ac:dyDescent="0.2">
      <c r="A3102" s="8" t="s">
        <v>29835</v>
      </c>
      <c r="B3102" s="8" t="s">
        <v>29836</v>
      </c>
      <c r="C3102" s="8" t="s">
        <v>45745</v>
      </c>
      <c r="D3102" s="8" t="s">
        <v>45746</v>
      </c>
      <c r="E3102" s="8" t="s">
        <v>154</v>
      </c>
      <c r="F3102" s="8" t="s">
        <v>133</v>
      </c>
      <c r="G3102" s="8" t="s">
        <v>154</v>
      </c>
      <c r="H3102" s="8" t="s">
        <v>133</v>
      </c>
      <c r="I3102" s="8" t="s">
        <v>29749</v>
      </c>
      <c r="J3102" s="8" t="s">
        <v>28</v>
      </c>
      <c r="K3102" s="8" t="s">
        <v>30</v>
      </c>
      <c r="L3102" s="8" t="s">
        <v>2068</v>
      </c>
      <c r="M3102" s="8" t="s">
        <v>3229</v>
      </c>
      <c r="N3102" s="8" t="s">
        <v>10716</v>
      </c>
      <c r="O3102" s="8" t="s">
        <v>29842</v>
      </c>
      <c r="P3102" s="8" t="s">
        <v>299</v>
      </c>
      <c r="Q3102" s="8" t="s">
        <v>3431</v>
      </c>
      <c r="R3102" s="8" t="s">
        <v>27172</v>
      </c>
      <c r="S3102" s="17" t="s">
        <v>29750</v>
      </c>
      <c r="T3102" s="18">
        <v>43031</v>
      </c>
      <c r="U3102" s="8">
        <v>0.25</v>
      </c>
      <c r="V3102" s="8">
        <v>0.75</v>
      </c>
      <c r="W3102" s="8" t="s">
        <v>40</v>
      </c>
      <c r="X3102" s="8" t="s">
        <v>29831</v>
      </c>
      <c r="Y3102" s="8" t="s">
        <v>45730</v>
      </c>
      <c r="Z3102" s="17" t="s">
        <v>29837</v>
      </c>
      <c r="AA3102" s="8" t="s">
        <v>29838</v>
      </c>
      <c r="AB3102" s="8" t="s">
        <v>29839</v>
      </c>
    </row>
    <row r="3103" spans="1:28" hidden="1" x14ac:dyDescent="0.2">
      <c r="A3103" s="8" t="s">
        <v>29847</v>
      </c>
      <c r="B3103" s="8" t="s">
        <v>29848</v>
      </c>
      <c r="C3103" s="8" t="s">
        <v>45745</v>
      </c>
      <c r="D3103" s="8" t="s">
        <v>45746</v>
      </c>
      <c r="E3103" s="8" t="s">
        <v>205</v>
      </c>
      <c r="F3103" s="8" t="s">
        <v>204</v>
      </c>
      <c r="G3103" s="8" t="s">
        <v>205</v>
      </c>
      <c r="H3103" s="8" t="s">
        <v>204</v>
      </c>
      <c r="I3103" s="8" t="s">
        <v>29749</v>
      </c>
      <c r="J3103" s="8" t="s">
        <v>28</v>
      </c>
      <c r="K3103" s="8" t="s">
        <v>30</v>
      </c>
      <c r="L3103" s="8" t="s">
        <v>427</v>
      </c>
      <c r="M3103" s="8" t="s">
        <v>5503</v>
      </c>
      <c r="N3103" s="8" t="s">
        <v>10716</v>
      </c>
      <c r="O3103" s="8" t="s">
        <v>29842</v>
      </c>
      <c r="P3103" s="8" t="s">
        <v>299</v>
      </c>
      <c r="Q3103" s="8" t="s">
        <v>3431</v>
      </c>
      <c r="R3103" s="8" t="s">
        <v>27172</v>
      </c>
      <c r="S3103" s="17" t="s">
        <v>29750</v>
      </c>
      <c r="T3103" s="18">
        <v>43033</v>
      </c>
      <c r="U3103" s="8">
        <v>0.25</v>
      </c>
      <c r="V3103" s="8">
        <v>0.66666666666666663</v>
      </c>
      <c r="W3103" s="8" t="s">
        <v>792</v>
      </c>
      <c r="X3103" s="8" t="s">
        <v>29129</v>
      </c>
      <c r="Y3103" s="8" t="s">
        <v>45730</v>
      </c>
      <c r="Z3103" s="17" t="s">
        <v>29792</v>
      </c>
      <c r="AA3103" s="8" t="s">
        <v>29849</v>
      </c>
      <c r="AB3103" s="8" t="s">
        <v>29850</v>
      </c>
    </row>
    <row r="3104" spans="1:28" hidden="1" x14ac:dyDescent="0.2">
      <c r="A3104" s="8" t="s">
        <v>29851</v>
      </c>
      <c r="B3104" s="8" t="s">
        <v>29852</v>
      </c>
      <c r="C3104" s="8" t="s">
        <v>45745</v>
      </c>
      <c r="D3104" s="8" t="s">
        <v>45746</v>
      </c>
      <c r="E3104" s="8" t="s">
        <v>205</v>
      </c>
      <c r="F3104" s="8" t="s">
        <v>204</v>
      </c>
      <c r="G3104" s="8" t="s">
        <v>205</v>
      </c>
      <c r="H3104" s="8" t="s">
        <v>204</v>
      </c>
      <c r="I3104" s="8" t="s">
        <v>29749</v>
      </c>
      <c r="J3104" s="8" t="s">
        <v>28</v>
      </c>
      <c r="K3104" s="8" t="s">
        <v>30</v>
      </c>
      <c r="L3104" s="8" t="s">
        <v>5503</v>
      </c>
      <c r="M3104" s="8" t="s">
        <v>428</v>
      </c>
      <c r="N3104" s="8" t="s">
        <v>10716</v>
      </c>
      <c r="O3104" s="8" t="s">
        <v>29842</v>
      </c>
      <c r="P3104" s="8" t="s">
        <v>299</v>
      </c>
      <c r="Q3104" s="8" t="s">
        <v>3431</v>
      </c>
      <c r="R3104" s="8" t="s">
        <v>27172</v>
      </c>
      <c r="S3104" s="17" t="s">
        <v>29750</v>
      </c>
      <c r="T3104" s="18">
        <v>43033</v>
      </c>
      <c r="U3104" s="8">
        <v>0.66666666666666663</v>
      </c>
      <c r="V3104" s="8">
        <v>0.75</v>
      </c>
      <c r="W3104" s="8" t="s">
        <v>1100</v>
      </c>
      <c r="X3104" s="8" t="s">
        <v>29134</v>
      </c>
      <c r="Y3104" s="8" t="s">
        <v>45730</v>
      </c>
      <c r="Z3104" s="17" t="s">
        <v>29792</v>
      </c>
      <c r="AA3104" s="8" t="s">
        <v>29853</v>
      </c>
      <c r="AB3104" s="8" t="s">
        <v>29854</v>
      </c>
    </row>
    <row r="3105" spans="1:28" hidden="1" x14ac:dyDescent="0.2">
      <c r="A3105" s="8" t="s">
        <v>29855</v>
      </c>
      <c r="B3105" s="8" t="s">
        <v>29856</v>
      </c>
      <c r="C3105" s="8" t="s">
        <v>45745</v>
      </c>
      <c r="D3105" s="8" t="s">
        <v>45746</v>
      </c>
      <c r="E3105" s="8" t="s">
        <v>215</v>
      </c>
      <c r="F3105" s="8" t="s">
        <v>204</v>
      </c>
      <c r="G3105" s="8" t="s">
        <v>215</v>
      </c>
      <c r="H3105" s="8" t="s">
        <v>204</v>
      </c>
      <c r="I3105" s="8" t="s">
        <v>29749</v>
      </c>
      <c r="J3105" s="8" t="s">
        <v>28</v>
      </c>
      <c r="K3105" s="8" t="s">
        <v>30</v>
      </c>
      <c r="L3105" s="8" t="s">
        <v>436</v>
      </c>
      <c r="M3105" s="8" t="s">
        <v>5513</v>
      </c>
      <c r="N3105" s="8" t="s">
        <v>10716</v>
      </c>
      <c r="O3105" s="8" t="s">
        <v>29842</v>
      </c>
      <c r="P3105" s="8" t="s">
        <v>299</v>
      </c>
      <c r="Q3105" s="8" t="s">
        <v>3431</v>
      </c>
      <c r="R3105" s="8" t="s">
        <v>27172</v>
      </c>
      <c r="S3105" s="17" t="s">
        <v>29750</v>
      </c>
      <c r="T3105" s="18">
        <v>43034</v>
      </c>
      <c r="U3105" s="8">
        <v>0.25</v>
      </c>
      <c r="V3105" s="8">
        <v>0.66666666666666663</v>
      </c>
      <c r="W3105" s="8" t="s">
        <v>792</v>
      </c>
      <c r="X3105" s="8" t="s">
        <v>29143</v>
      </c>
      <c r="Y3105" s="8" t="s">
        <v>45730</v>
      </c>
      <c r="Z3105" s="17" t="s">
        <v>29792</v>
      </c>
      <c r="AA3105" s="8" t="s">
        <v>29857</v>
      </c>
      <c r="AB3105" s="8" t="s">
        <v>29858</v>
      </c>
    </row>
    <row r="3106" spans="1:28" hidden="1" x14ac:dyDescent="0.2">
      <c r="A3106" s="8" t="s">
        <v>29859</v>
      </c>
      <c r="B3106" s="8" t="s">
        <v>29860</v>
      </c>
      <c r="C3106" s="8" t="s">
        <v>45745</v>
      </c>
      <c r="D3106" s="8" t="s">
        <v>45746</v>
      </c>
      <c r="E3106" s="8" t="s">
        <v>215</v>
      </c>
      <c r="F3106" s="8" t="s">
        <v>204</v>
      </c>
      <c r="G3106" s="8" t="s">
        <v>215</v>
      </c>
      <c r="H3106" s="8" t="s">
        <v>204</v>
      </c>
      <c r="I3106" s="8" t="s">
        <v>29749</v>
      </c>
      <c r="J3106" s="8" t="s">
        <v>28</v>
      </c>
      <c r="K3106" s="8" t="s">
        <v>30</v>
      </c>
      <c r="L3106" s="8" t="s">
        <v>5513</v>
      </c>
      <c r="M3106" s="8" t="s">
        <v>437</v>
      </c>
      <c r="N3106" s="8" t="s">
        <v>10716</v>
      </c>
      <c r="O3106" s="8" t="s">
        <v>29842</v>
      </c>
      <c r="P3106" s="8" t="s">
        <v>299</v>
      </c>
      <c r="Q3106" s="8" t="s">
        <v>3431</v>
      </c>
      <c r="R3106" s="8" t="s">
        <v>27172</v>
      </c>
      <c r="S3106" s="17" t="s">
        <v>29750</v>
      </c>
      <c r="T3106" s="18">
        <v>43034</v>
      </c>
      <c r="U3106" s="8">
        <v>0.66666666666666663</v>
      </c>
      <c r="V3106" s="8">
        <v>0.75</v>
      </c>
      <c r="W3106" s="8" t="s">
        <v>1100</v>
      </c>
      <c r="X3106" s="8" t="s">
        <v>29134</v>
      </c>
      <c r="Y3106" s="8" t="s">
        <v>45730</v>
      </c>
      <c r="Z3106" s="17" t="s">
        <v>29792</v>
      </c>
      <c r="AA3106" s="8" t="s">
        <v>29861</v>
      </c>
      <c r="AB3106" s="8" t="s">
        <v>29862</v>
      </c>
    </row>
    <row r="3107" spans="1:28" hidden="1" x14ac:dyDescent="0.2">
      <c r="A3107" s="8" t="s">
        <v>29863</v>
      </c>
      <c r="B3107" s="8" t="s">
        <v>29864</v>
      </c>
      <c r="C3107" s="8" t="s">
        <v>45745</v>
      </c>
      <c r="D3107" s="8" t="s">
        <v>45746</v>
      </c>
      <c r="E3107" s="8" t="s">
        <v>225</v>
      </c>
      <c r="F3107" s="8" t="s">
        <v>204</v>
      </c>
      <c r="G3107" s="8" t="s">
        <v>225</v>
      </c>
      <c r="H3107" s="8" t="s">
        <v>204</v>
      </c>
      <c r="I3107" s="8" t="s">
        <v>29749</v>
      </c>
      <c r="J3107" s="8" t="s">
        <v>28</v>
      </c>
      <c r="K3107" s="8" t="s">
        <v>30</v>
      </c>
      <c r="L3107" s="8" t="s">
        <v>445</v>
      </c>
      <c r="M3107" s="8" t="s">
        <v>446</v>
      </c>
      <c r="N3107" s="8" t="s">
        <v>10716</v>
      </c>
      <c r="O3107" s="8" t="s">
        <v>29842</v>
      </c>
      <c r="P3107" s="8" t="s">
        <v>299</v>
      </c>
      <c r="Q3107" s="8" t="s">
        <v>3431</v>
      </c>
      <c r="R3107" s="8" t="s">
        <v>27172</v>
      </c>
      <c r="S3107" s="17" t="s">
        <v>29750</v>
      </c>
      <c r="T3107" s="18">
        <v>43035</v>
      </c>
      <c r="U3107" s="8">
        <v>0.25</v>
      </c>
      <c r="V3107" s="8">
        <v>0.75</v>
      </c>
      <c r="W3107" s="8" t="s">
        <v>40</v>
      </c>
      <c r="X3107" s="8" t="s">
        <v>29148</v>
      </c>
      <c r="Y3107" s="8" t="s">
        <v>45730</v>
      </c>
      <c r="Z3107" s="17" t="s">
        <v>29865</v>
      </c>
      <c r="AA3107" s="8" t="s">
        <v>29866</v>
      </c>
      <c r="AB3107" s="8" t="s">
        <v>29867</v>
      </c>
    </row>
    <row r="3108" spans="1:28" hidden="1" x14ac:dyDescent="0.2">
      <c r="A3108" s="8" t="s">
        <v>29868</v>
      </c>
      <c r="B3108" s="8" t="s">
        <v>29869</v>
      </c>
      <c r="C3108" s="8" t="s">
        <v>45745</v>
      </c>
      <c r="D3108" s="8" t="s">
        <v>45746</v>
      </c>
      <c r="E3108" s="8" t="s">
        <v>470</v>
      </c>
      <c r="F3108" s="8" t="s">
        <v>204</v>
      </c>
      <c r="G3108" s="8" t="s">
        <v>470</v>
      </c>
      <c r="H3108" s="8" t="s">
        <v>204</v>
      </c>
      <c r="I3108" s="8" t="s">
        <v>29749</v>
      </c>
      <c r="J3108" s="8" t="s">
        <v>28</v>
      </c>
      <c r="K3108" s="8" t="s">
        <v>30</v>
      </c>
      <c r="L3108" s="8" t="s">
        <v>471</v>
      </c>
      <c r="M3108" s="8" t="s">
        <v>472</v>
      </c>
      <c r="N3108" s="8" t="s">
        <v>10716</v>
      </c>
      <c r="O3108" s="8" t="s">
        <v>29842</v>
      </c>
      <c r="P3108" s="8" t="s">
        <v>299</v>
      </c>
      <c r="Q3108" s="8" t="s">
        <v>3431</v>
      </c>
      <c r="R3108" s="8" t="s">
        <v>27172</v>
      </c>
      <c r="S3108" s="17" t="s">
        <v>29750</v>
      </c>
      <c r="T3108" s="18">
        <v>43038</v>
      </c>
      <c r="U3108" s="8">
        <v>0.25</v>
      </c>
      <c r="V3108" s="8">
        <v>0.75</v>
      </c>
      <c r="W3108" s="8" t="s">
        <v>40</v>
      </c>
      <c r="X3108" s="8" t="s">
        <v>29153</v>
      </c>
      <c r="Y3108" s="8" t="s">
        <v>45730</v>
      </c>
      <c r="Z3108" s="17" t="s">
        <v>29792</v>
      </c>
      <c r="AA3108" s="8" t="s">
        <v>29870</v>
      </c>
      <c r="AB3108" s="8" t="s">
        <v>29871</v>
      </c>
    </row>
    <row r="3109" spans="1:28" hidden="1" x14ac:dyDescent="0.2">
      <c r="A3109" s="8" t="s">
        <v>29872</v>
      </c>
      <c r="B3109" s="8" t="s">
        <v>29873</v>
      </c>
      <c r="C3109" s="8" t="s">
        <v>45745</v>
      </c>
      <c r="D3109" s="8" t="s">
        <v>45746</v>
      </c>
      <c r="E3109" s="8" t="s">
        <v>480</v>
      </c>
      <c r="F3109" s="8" t="s">
        <v>204</v>
      </c>
      <c r="G3109" s="8" t="s">
        <v>480</v>
      </c>
      <c r="H3109" s="8" t="s">
        <v>204</v>
      </c>
      <c r="I3109" s="8" t="s">
        <v>29749</v>
      </c>
      <c r="J3109" s="8" t="s">
        <v>28</v>
      </c>
      <c r="K3109" s="8" t="s">
        <v>30</v>
      </c>
      <c r="L3109" s="8" t="s">
        <v>481</v>
      </c>
      <c r="M3109" s="8" t="s">
        <v>1644</v>
      </c>
      <c r="N3109" s="8" t="s">
        <v>10716</v>
      </c>
      <c r="O3109" s="8" t="s">
        <v>29842</v>
      </c>
      <c r="P3109" s="8" t="s">
        <v>299</v>
      </c>
      <c r="Q3109" s="8" t="s">
        <v>3431</v>
      </c>
      <c r="R3109" s="8" t="s">
        <v>27172</v>
      </c>
      <c r="S3109" s="17" t="s">
        <v>29750</v>
      </c>
      <c r="T3109" s="18">
        <v>43039</v>
      </c>
      <c r="U3109" s="8">
        <v>0.25</v>
      </c>
      <c r="V3109" s="8">
        <v>0.75</v>
      </c>
      <c r="W3109" s="8" t="s">
        <v>40</v>
      </c>
      <c r="X3109" s="8" t="s">
        <v>29158</v>
      </c>
      <c r="Y3109" s="8" t="s">
        <v>45730</v>
      </c>
      <c r="Z3109" s="17" t="s">
        <v>29792</v>
      </c>
      <c r="AA3109" s="8" t="s">
        <v>29874</v>
      </c>
      <c r="AB3109" s="8" t="s">
        <v>29875</v>
      </c>
    </row>
    <row r="3110" spans="1:28" hidden="1" x14ac:dyDescent="0.2">
      <c r="A3110" s="8" t="s">
        <v>30051</v>
      </c>
      <c r="B3110" s="8" t="s">
        <v>30052</v>
      </c>
      <c r="C3110" s="8" t="s">
        <v>45745</v>
      </c>
      <c r="D3110" s="8" t="s">
        <v>45746</v>
      </c>
      <c r="E3110" s="8" t="s">
        <v>46</v>
      </c>
      <c r="F3110" s="8" t="s">
        <v>27</v>
      </c>
      <c r="G3110" s="8" t="s">
        <v>46</v>
      </c>
      <c r="H3110" s="8" t="s">
        <v>27</v>
      </c>
      <c r="I3110" s="8" t="s">
        <v>30053</v>
      </c>
      <c r="J3110" s="8" t="s">
        <v>708</v>
      </c>
      <c r="K3110" s="8" t="s">
        <v>773</v>
      </c>
      <c r="L3110" s="8" t="s">
        <v>1738</v>
      </c>
      <c r="M3110" s="8" t="s">
        <v>721</v>
      </c>
      <c r="N3110" s="8" t="s">
        <v>10716</v>
      </c>
      <c r="O3110" s="8" t="s">
        <v>29842</v>
      </c>
      <c r="P3110" s="8" t="s">
        <v>299</v>
      </c>
      <c r="Q3110" s="8" t="s">
        <v>30054</v>
      </c>
      <c r="R3110" s="8" t="s">
        <v>23981</v>
      </c>
      <c r="S3110" s="17" t="s">
        <v>30055</v>
      </c>
      <c r="T3110" s="18">
        <v>43010</v>
      </c>
      <c r="U3110" s="8">
        <v>0.75</v>
      </c>
      <c r="V3110" s="8">
        <v>0.20833333333333334</v>
      </c>
      <c r="W3110" s="8" t="s">
        <v>762</v>
      </c>
      <c r="X3110" s="8" t="s">
        <v>30056</v>
      </c>
      <c r="Y3110" s="8" t="s">
        <v>13278</v>
      </c>
      <c r="Z3110" s="17" t="s">
        <v>30057</v>
      </c>
      <c r="AA3110" s="8" t="s">
        <v>30058</v>
      </c>
      <c r="AB3110" s="8" t="s">
        <v>30059</v>
      </c>
    </row>
    <row r="3111" spans="1:28" hidden="1" x14ac:dyDescent="0.2">
      <c r="A3111" s="8" t="s">
        <v>30060</v>
      </c>
      <c r="B3111" s="8" t="s">
        <v>30061</v>
      </c>
      <c r="C3111" s="8" t="s">
        <v>45745</v>
      </c>
      <c r="D3111" s="8" t="s">
        <v>45746</v>
      </c>
      <c r="E3111" s="8" t="s">
        <v>55</v>
      </c>
      <c r="F3111" s="8" t="s">
        <v>27</v>
      </c>
      <c r="G3111" s="8" t="s">
        <v>55</v>
      </c>
      <c r="H3111" s="8" t="s">
        <v>27</v>
      </c>
      <c r="I3111" s="8" t="s">
        <v>30053</v>
      </c>
      <c r="J3111" s="8" t="s">
        <v>708</v>
      </c>
      <c r="K3111" s="8" t="s">
        <v>773</v>
      </c>
      <c r="L3111" s="8" t="s">
        <v>1263</v>
      </c>
      <c r="M3111" s="8" t="s">
        <v>6811</v>
      </c>
      <c r="N3111" s="8" t="s">
        <v>10716</v>
      </c>
      <c r="O3111" s="8" t="s">
        <v>29842</v>
      </c>
      <c r="P3111" s="8" t="s">
        <v>299</v>
      </c>
      <c r="Q3111" s="8" t="s">
        <v>30054</v>
      </c>
      <c r="R3111" s="8" t="s">
        <v>23981</v>
      </c>
      <c r="S3111" s="17" t="s">
        <v>30055</v>
      </c>
      <c r="T3111" s="18">
        <v>43011</v>
      </c>
      <c r="U3111" s="8">
        <v>0.75</v>
      </c>
      <c r="V3111" s="8">
        <v>0.20833333333333334</v>
      </c>
      <c r="W3111" s="8" t="s">
        <v>762</v>
      </c>
      <c r="X3111" s="8" t="s">
        <v>30062</v>
      </c>
      <c r="Y3111" s="8" t="s">
        <v>13278</v>
      </c>
      <c r="Z3111" s="17" t="s">
        <v>30063</v>
      </c>
      <c r="AA3111" s="8" t="s">
        <v>30064</v>
      </c>
      <c r="AB3111" s="8" t="s">
        <v>30065</v>
      </c>
    </row>
    <row r="3112" spans="1:28" hidden="1" x14ac:dyDescent="0.2">
      <c r="A3112" s="8" t="s">
        <v>30066</v>
      </c>
      <c r="B3112" s="8" t="s">
        <v>30067</v>
      </c>
      <c r="C3112" s="8" t="s">
        <v>45745</v>
      </c>
      <c r="D3112" s="8" t="s">
        <v>45746</v>
      </c>
      <c r="E3112" s="8" t="s">
        <v>66</v>
      </c>
      <c r="F3112" s="8" t="s">
        <v>65</v>
      </c>
      <c r="G3112" s="8" t="s">
        <v>66</v>
      </c>
      <c r="H3112" s="8" t="s">
        <v>65</v>
      </c>
      <c r="I3112" s="8" t="s">
        <v>30053</v>
      </c>
      <c r="J3112" s="8" t="s">
        <v>28</v>
      </c>
      <c r="K3112" s="8" t="s">
        <v>773</v>
      </c>
      <c r="L3112" s="8" t="s">
        <v>297</v>
      </c>
      <c r="M3112" s="8" t="s">
        <v>14011</v>
      </c>
      <c r="N3112" s="8" t="s">
        <v>10716</v>
      </c>
      <c r="O3112" s="8" t="s">
        <v>29842</v>
      </c>
      <c r="P3112" s="8" t="s">
        <v>299</v>
      </c>
      <c r="Q3112" s="8" t="s">
        <v>30054</v>
      </c>
      <c r="R3112" s="8" t="s">
        <v>23981</v>
      </c>
      <c r="S3112" s="17" t="s">
        <v>30055</v>
      </c>
      <c r="T3112" s="18">
        <v>43012</v>
      </c>
      <c r="U3112" s="8">
        <v>0.25</v>
      </c>
      <c r="V3112" s="8">
        <v>0.70833333333333337</v>
      </c>
      <c r="W3112" s="8" t="s">
        <v>762</v>
      </c>
      <c r="X3112" s="8" t="s">
        <v>30068</v>
      </c>
      <c r="Y3112" s="8" t="s">
        <v>13278</v>
      </c>
      <c r="Z3112" s="17" t="s">
        <v>30063</v>
      </c>
      <c r="AA3112" s="8" t="s">
        <v>30069</v>
      </c>
      <c r="AB3112" s="8" t="s">
        <v>30070</v>
      </c>
    </row>
    <row r="3113" spans="1:28" hidden="1" x14ac:dyDescent="0.2">
      <c r="A3113" s="8" t="s">
        <v>30071</v>
      </c>
      <c r="B3113" s="8" t="s">
        <v>30072</v>
      </c>
      <c r="C3113" s="8" t="s">
        <v>45745</v>
      </c>
      <c r="D3113" s="8" t="s">
        <v>45746</v>
      </c>
      <c r="E3113" s="8" t="s">
        <v>86</v>
      </c>
      <c r="F3113" s="8" t="s">
        <v>65</v>
      </c>
      <c r="G3113" s="8" t="s">
        <v>86</v>
      </c>
      <c r="H3113" s="8" t="s">
        <v>65</v>
      </c>
      <c r="I3113" s="8" t="s">
        <v>30053</v>
      </c>
      <c r="J3113" s="8" t="s">
        <v>28</v>
      </c>
      <c r="K3113" s="8" t="s">
        <v>773</v>
      </c>
      <c r="L3113" s="8" t="s">
        <v>310</v>
      </c>
      <c r="M3113" s="8" t="s">
        <v>14018</v>
      </c>
      <c r="N3113" s="8" t="s">
        <v>10716</v>
      </c>
      <c r="O3113" s="8" t="s">
        <v>29842</v>
      </c>
      <c r="P3113" s="8" t="s">
        <v>299</v>
      </c>
      <c r="Q3113" s="8" t="s">
        <v>30054</v>
      </c>
      <c r="R3113" s="8" t="s">
        <v>23981</v>
      </c>
      <c r="S3113" s="17" t="s">
        <v>30055</v>
      </c>
      <c r="T3113" s="18">
        <v>43013</v>
      </c>
      <c r="U3113" s="8">
        <v>0.25</v>
      </c>
      <c r="V3113" s="8">
        <v>0.70833333333333337</v>
      </c>
      <c r="W3113" s="8" t="s">
        <v>762</v>
      </c>
      <c r="X3113" s="8" t="s">
        <v>30073</v>
      </c>
      <c r="Y3113" s="8" t="s">
        <v>13278</v>
      </c>
      <c r="Z3113" s="17" t="s">
        <v>30063</v>
      </c>
      <c r="AA3113" s="8" t="s">
        <v>30074</v>
      </c>
      <c r="AB3113" s="8" t="s">
        <v>30075</v>
      </c>
    </row>
    <row r="3114" spans="1:28" hidden="1" x14ac:dyDescent="0.2">
      <c r="A3114" s="8" t="s">
        <v>30076</v>
      </c>
      <c r="B3114" s="8" t="s">
        <v>30077</v>
      </c>
      <c r="C3114" s="8" t="s">
        <v>45745</v>
      </c>
      <c r="D3114" s="8" t="s">
        <v>45746</v>
      </c>
      <c r="E3114" s="8" t="s">
        <v>76</v>
      </c>
      <c r="F3114" s="8" t="s">
        <v>65</v>
      </c>
      <c r="G3114" s="8" t="s">
        <v>76</v>
      </c>
      <c r="H3114" s="8" t="s">
        <v>65</v>
      </c>
      <c r="I3114" s="8" t="s">
        <v>30053</v>
      </c>
      <c r="J3114" s="8" t="s">
        <v>28</v>
      </c>
      <c r="K3114" s="8" t="s">
        <v>773</v>
      </c>
      <c r="L3114" s="8" t="s">
        <v>319</v>
      </c>
      <c r="M3114" s="8" t="s">
        <v>2028</v>
      </c>
      <c r="N3114" s="8" t="s">
        <v>10716</v>
      </c>
      <c r="O3114" s="8" t="s">
        <v>29842</v>
      </c>
      <c r="P3114" s="8" t="s">
        <v>299</v>
      </c>
      <c r="Q3114" s="8" t="s">
        <v>30054</v>
      </c>
      <c r="R3114" s="8" t="s">
        <v>23981</v>
      </c>
      <c r="S3114" s="17" t="s">
        <v>30055</v>
      </c>
      <c r="T3114" s="18">
        <v>43014</v>
      </c>
      <c r="U3114" s="8">
        <v>0.25</v>
      </c>
      <c r="V3114" s="8">
        <v>0.66666666666666663</v>
      </c>
      <c r="W3114" s="8" t="s">
        <v>792</v>
      </c>
      <c r="X3114" s="8" t="s">
        <v>29066</v>
      </c>
      <c r="Y3114" s="8" t="s">
        <v>13278</v>
      </c>
      <c r="Z3114" s="17" t="s">
        <v>30063</v>
      </c>
      <c r="AA3114" s="8" t="s">
        <v>30078</v>
      </c>
      <c r="AB3114" s="8" t="s">
        <v>30079</v>
      </c>
    </row>
    <row r="3115" spans="1:28" hidden="1" x14ac:dyDescent="0.2">
      <c r="A3115" s="8" t="s">
        <v>30080</v>
      </c>
      <c r="B3115" s="8" t="s">
        <v>30081</v>
      </c>
      <c r="C3115" s="8" t="s">
        <v>45745</v>
      </c>
      <c r="D3115" s="8" t="s">
        <v>45746</v>
      </c>
      <c r="E3115" s="8" t="s">
        <v>335</v>
      </c>
      <c r="F3115" s="8" t="s">
        <v>65</v>
      </c>
      <c r="G3115" s="8" t="s">
        <v>335</v>
      </c>
      <c r="H3115" s="8" t="s">
        <v>65</v>
      </c>
      <c r="I3115" s="8" t="s">
        <v>30053</v>
      </c>
      <c r="J3115" s="8" t="s">
        <v>28</v>
      </c>
      <c r="K3115" s="8" t="s">
        <v>773</v>
      </c>
      <c r="L3115" s="8" t="s">
        <v>336</v>
      </c>
      <c r="M3115" s="8" t="s">
        <v>14029</v>
      </c>
      <c r="N3115" s="8" t="s">
        <v>10716</v>
      </c>
      <c r="O3115" s="8" t="s">
        <v>29842</v>
      </c>
      <c r="P3115" s="8" t="s">
        <v>299</v>
      </c>
      <c r="Q3115" s="8" t="s">
        <v>30054</v>
      </c>
      <c r="R3115" s="8" t="s">
        <v>23981</v>
      </c>
      <c r="S3115" s="17" t="s">
        <v>30055</v>
      </c>
      <c r="T3115" s="18">
        <v>43017</v>
      </c>
      <c r="U3115" s="8">
        <v>0.25</v>
      </c>
      <c r="V3115" s="8">
        <v>0.70833333333333337</v>
      </c>
      <c r="W3115" s="8" t="s">
        <v>762</v>
      </c>
      <c r="X3115" s="8" t="s">
        <v>30082</v>
      </c>
      <c r="Y3115" s="8" t="s">
        <v>13278</v>
      </c>
      <c r="Z3115" s="17" t="s">
        <v>30057</v>
      </c>
      <c r="AA3115" s="8" t="s">
        <v>30083</v>
      </c>
      <c r="AB3115" s="8" t="s">
        <v>30084</v>
      </c>
    </row>
    <row r="3116" spans="1:28" hidden="1" x14ac:dyDescent="0.2">
      <c r="A3116" s="8" t="s">
        <v>30085</v>
      </c>
      <c r="B3116" s="8" t="s">
        <v>30086</v>
      </c>
      <c r="C3116" s="8" t="s">
        <v>45745</v>
      </c>
      <c r="D3116" s="8" t="s">
        <v>45746</v>
      </c>
      <c r="E3116" s="8" t="s">
        <v>345</v>
      </c>
      <c r="F3116" s="8" t="s">
        <v>65</v>
      </c>
      <c r="G3116" s="8" t="s">
        <v>345</v>
      </c>
      <c r="H3116" s="8" t="s">
        <v>65</v>
      </c>
      <c r="I3116" s="8" t="s">
        <v>30053</v>
      </c>
      <c r="J3116" s="8" t="s">
        <v>28</v>
      </c>
      <c r="K3116" s="8" t="s">
        <v>773</v>
      </c>
      <c r="L3116" s="8" t="s">
        <v>346</v>
      </c>
      <c r="M3116" s="8" t="s">
        <v>14035</v>
      </c>
      <c r="N3116" s="8" t="s">
        <v>10716</v>
      </c>
      <c r="O3116" s="8" t="s">
        <v>29842</v>
      </c>
      <c r="P3116" s="8" t="s">
        <v>299</v>
      </c>
      <c r="Q3116" s="8" t="s">
        <v>30054</v>
      </c>
      <c r="R3116" s="8" t="s">
        <v>23981</v>
      </c>
      <c r="S3116" s="17" t="s">
        <v>30055</v>
      </c>
      <c r="T3116" s="18">
        <v>43018</v>
      </c>
      <c r="U3116" s="8">
        <v>0.25</v>
      </c>
      <c r="V3116" s="8">
        <v>0.70833333333333337</v>
      </c>
      <c r="W3116" s="8" t="s">
        <v>762</v>
      </c>
      <c r="X3116" s="8" t="s">
        <v>30087</v>
      </c>
      <c r="Y3116" s="8" t="s">
        <v>13278</v>
      </c>
      <c r="Z3116" s="17" t="s">
        <v>30057</v>
      </c>
      <c r="AA3116" s="8" t="s">
        <v>30088</v>
      </c>
      <c r="AB3116" s="8" t="s">
        <v>30089</v>
      </c>
    </row>
    <row r="3117" spans="1:28" hidden="1" x14ac:dyDescent="0.2">
      <c r="A3117" s="8" t="s">
        <v>30090</v>
      </c>
      <c r="B3117" s="8" t="s">
        <v>30091</v>
      </c>
      <c r="C3117" s="8" t="s">
        <v>45745</v>
      </c>
      <c r="D3117" s="8" t="s">
        <v>45746</v>
      </c>
      <c r="E3117" s="8" t="s">
        <v>134</v>
      </c>
      <c r="F3117" s="8" t="s">
        <v>133</v>
      </c>
      <c r="G3117" s="8" t="s">
        <v>134</v>
      </c>
      <c r="H3117" s="8" t="s">
        <v>133</v>
      </c>
      <c r="I3117" s="8" t="s">
        <v>30053</v>
      </c>
      <c r="J3117" s="8" t="s">
        <v>28</v>
      </c>
      <c r="K3117" s="8" t="s">
        <v>773</v>
      </c>
      <c r="L3117" s="8" t="s">
        <v>2047</v>
      </c>
      <c r="M3117" s="8" t="s">
        <v>12034</v>
      </c>
      <c r="N3117" s="8" t="s">
        <v>10716</v>
      </c>
      <c r="O3117" s="8" t="s">
        <v>29842</v>
      </c>
      <c r="P3117" s="8" t="s">
        <v>299</v>
      </c>
      <c r="Q3117" s="8" t="s">
        <v>30054</v>
      </c>
      <c r="R3117" s="8" t="s">
        <v>23981</v>
      </c>
      <c r="S3117" s="17" t="s">
        <v>30055</v>
      </c>
      <c r="T3117" s="18">
        <v>43026</v>
      </c>
      <c r="U3117" s="8">
        <v>0.25</v>
      </c>
      <c r="V3117" s="8">
        <v>0.70833333333333337</v>
      </c>
      <c r="W3117" s="8" t="s">
        <v>762</v>
      </c>
      <c r="X3117" s="8" t="s">
        <v>30092</v>
      </c>
      <c r="Y3117" s="8" t="s">
        <v>13278</v>
      </c>
      <c r="Z3117" s="17" t="s">
        <v>30057</v>
      </c>
      <c r="AA3117" s="8" t="s">
        <v>30093</v>
      </c>
      <c r="AB3117" s="8" t="s">
        <v>30094</v>
      </c>
    </row>
    <row r="3118" spans="1:28" hidden="1" x14ac:dyDescent="0.2">
      <c r="A3118" s="8" t="s">
        <v>30095</v>
      </c>
      <c r="B3118" s="8" t="s">
        <v>30096</v>
      </c>
      <c r="C3118" s="8" t="s">
        <v>45745</v>
      </c>
      <c r="D3118" s="8" t="s">
        <v>45746</v>
      </c>
      <c r="E3118" s="8" t="s">
        <v>134</v>
      </c>
      <c r="F3118" s="8" t="s">
        <v>133</v>
      </c>
      <c r="G3118" s="8" t="s">
        <v>134</v>
      </c>
      <c r="H3118" s="8" t="s">
        <v>133</v>
      </c>
      <c r="I3118" s="8" t="s">
        <v>30053</v>
      </c>
      <c r="J3118" s="8" t="s">
        <v>28</v>
      </c>
      <c r="K3118" s="8" t="s">
        <v>773</v>
      </c>
      <c r="L3118" s="8" t="s">
        <v>12034</v>
      </c>
      <c r="M3118" s="8" t="s">
        <v>3136</v>
      </c>
      <c r="N3118" s="8" t="s">
        <v>10716</v>
      </c>
      <c r="O3118" s="8" t="s">
        <v>29842</v>
      </c>
      <c r="P3118" s="8" t="s">
        <v>299</v>
      </c>
      <c r="Q3118" s="8" t="s">
        <v>30054</v>
      </c>
      <c r="R3118" s="8" t="s">
        <v>23981</v>
      </c>
      <c r="S3118" s="17" t="s">
        <v>30055</v>
      </c>
      <c r="T3118" s="18">
        <v>43026</v>
      </c>
      <c r="U3118" s="8">
        <v>0.70833333333333337</v>
      </c>
      <c r="V3118" s="8">
        <v>0.75</v>
      </c>
      <c r="W3118" s="8" t="s">
        <v>1495</v>
      </c>
      <c r="X3118" s="8" t="s">
        <v>30097</v>
      </c>
      <c r="Y3118" s="8" t="s">
        <v>13278</v>
      </c>
      <c r="Z3118" s="17" t="s">
        <v>30057</v>
      </c>
      <c r="AA3118" s="8" t="s">
        <v>30098</v>
      </c>
      <c r="AB3118" s="8" t="s">
        <v>30099</v>
      </c>
    </row>
    <row r="3119" spans="1:28" hidden="1" x14ac:dyDescent="0.2">
      <c r="A3119" s="8" t="s">
        <v>30100</v>
      </c>
      <c r="B3119" s="8" t="s">
        <v>30101</v>
      </c>
      <c r="C3119" s="8" t="s">
        <v>45745</v>
      </c>
      <c r="D3119" s="8" t="s">
        <v>45746</v>
      </c>
      <c r="E3119" s="8" t="s">
        <v>144</v>
      </c>
      <c r="F3119" s="8" t="s">
        <v>133</v>
      </c>
      <c r="G3119" s="8" t="s">
        <v>144</v>
      </c>
      <c r="H3119" s="8" t="s">
        <v>133</v>
      </c>
      <c r="I3119" s="8" t="s">
        <v>30053</v>
      </c>
      <c r="J3119" s="8" t="s">
        <v>28</v>
      </c>
      <c r="K3119" s="8" t="s">
        <v>773</v>
      </c>
      <c r="L3119" s="8" t="s">
        <v>2054</v>
      </c>
      <c r="M3119" s="8" t="s">
        <v>782</v>
      </c>
      <c r="N3119" s="8" t="s">
        <v>10716</v>
      </c>
      <c r="O3119" s="8" t="s">
        <v>29842</v>
      </c>
      <c r="P3119" s="8" t="s">
        <v>299</v>
      </c>
      <c r="Q3119" s="8" t="s">
        <v>30054</v>
      </c>
      <c r="R3119" s="8" t="s">
        <v>23981</v>
      </c>
      <c r="S3119" s="17" t="s">
        <v>30055</v>
      </c>
      <c r="T3119" s="18">
        <v>43027</v>
      </c>
      <c r="U3119" s="8">
        <v>0.25</v>
      </c>
      <c r="V3119" s="8">
        <v>0.66666666666666663</v>
      </c>
      <c r="W3119" s="8" t="s">
        <v>792</v>
      </c>
      <c r="X3119" s="8" t="s">
        <v>30097</v>
      </c>
      <c r="Y3119" s="8" t="s">
        <v>13278</v>
      </c>
      <c r="Z3119" s="17" t="s">
        <v>30102</v>
      </c>
      <c r="AA3119" s="8" t="s">
        <v>30103</v>
      </c>
      <c r="AB3119" s="8" t="s">
        <v>30104</v>
      </c>
    </row>
    <row r="3120" spans="1:28" hidden="1" x14ac:dyDescent="0.2">
      <c r="A3120" s="8" t="s">
        <v>30105</v>
      </c>
      <c r="B3120" s="8" t="s">
        <v>30106</v>
      </c>
      <c r="C3120" s="8" t="s">
        <v>45745</v>
      </c>
      <c r="D3120" s="8" t="s">
        <v>45746</v>
      </c>
      <c r="E3120" s="8" t="s">
        <v>144</v>
      </c>
      <c r="F3120" s="8" t="s">
        <v>133</v>
      </c>
      <c r="G3120" s="8" t="s">
        <v>144</v>
      </c>
      <c r="H3120" s="8" t="s">
        <v>133</v>
      </c>
      <c r="I3120" s="8" t="s">
        <v>30053</v>
      </c>
      <c r="J3120" s="8" t="s">
        <v>28</v>
      </c>
      <c r="K3120" s="8" t="s">
        <v>773</v>
      </c>
      <c r="L3120" s="8" t="s">
        <v>782</v>
      </c>
      <c r="M3120" s="8" t="s">
        <v>3151</v>
      </c>
      <c r="N3120" s="8" t="s">
        <v>10716</v>
      </c>
      <c r="O3120" s="8" t="s">
        <v>29842</v>
      </c>
      <c r="P3120" s="8" t="s">
        <v>299</v>
      </c>
      <c r="Q3120" s="8" t="s">
        <v>30054</v>
      </c>
      <c r="R3120" s="8" t="s">
        <v>23981</v>
      </c>
      <c r="S3120" s="17" t="s">
        <v>30055</v>
      </c>
      <c r="T3120" s="18">
        <v>43027</v>
      </c>
      <c r="U3120" s="8">
        <v>0.66666666666666663</v>
      </c>
      <c r="V3120" s="8">
        <v>0.75</v>
      </c>
      <c r="W3120" s="8" t="s">
        <v>1100</v>
      </c>
      <c r="X3120" s="8" t="s">
        <v>30107</v>
      </c>
      <c r="Y3120" s="8" t="s">
        <v>13278</v>
      </c>
      <c r="Z3120" s="17" t="s">
        <v>30063</v>
      </c>
      <c r="AA3120" s="8" t="s">
        <v>30108</v>
      </c>
      <c r="AB3120" s="8" t="s">
        <v>30109</v>
      </c>
    </row>
    <row r="3121" spans="1:28" hidden="1" x14ac:dyDescent="0.2">
      <c r="A3121" s="8" t="s">
        <v>30110</v>
      </c>
      <c r="B3121" s="8" t="s">
        <v>30111</v>
      </c>
      <c r="C3121" s="8" t="s">
        <v>45745</v>
      </c>
      <c r="D3121" s="8" t="s">
        <v>45746</v>
      </c>
      <c r="E3121" s="8" t="s">
        <v>174</v>
      </c>
      <c r="F3121" s="8" t="s">
        <v>133</v>
      </c>
      <c r="G3121" s="8" t="s">
        <v>174</v>
      </c>
      <c r="H3121" s="8" t="s">
        <v>133</v>
      </c>
      <c r="I3121" s="8" t="s">
        <v>30053</v>
      </c>
      <c r="J3121" s="8" t="s">
        <v>28</v>
      </c>
      <c r="K3121" s="8" t="s">
        <v>773</v>
      </c>
      <c r="L3121" s="8" t="s">
        <v>2061</v>
      </c>
      <c r="M3121" s="8" t="s">
        <v>3166</v>
      </c>
      <c r="N3121" s="8" t="s">
        <v>10716</v>
      </c>
      <c r="O3121" s="8" t="s">
        <v>29842</v>
      </c>
      <c r="P3121" s="8" t="s">
        <v>299</v>
      </c>
      <c r="Q3121" s="8" t="s">
        <v>30054</v>
      </c>
      <c r="R3121" s="8" t="s">
        <v>23981</v>
      </c>
      <c r="S3121" s="17" t="s">
        <v>30055</v>
      </c>
      <c r="T3121" s="18">
        <v>43028</v>
      </c>
      <c r="U3121" s="8">
        <v>0.25</v>
      </c>
      <c r="V3121" s="8">
        <v>0.75</v>
      </c>
      <c r="W3121" s="8" t="s">
        <v>40</v>
      </c>
      <c r="X3121" s="8" t="s">
        <v>30107</v>
      </c>
      <c r="Y3121" s="8" t="s">
        <v>13278</v>
      </c>
      <c r="Z3121" s="17" t="s">
        <v>30057</v>
      </c>
      <c r="AA3121" s="8" t="s">
        <v>30112</v>
      </c>
      <c r="AB3121" s="8" t="s">
        <v>30113</v>
      </c>
    </row>
    <row r="3122" spans="1:28" hidden="1" x14ac:dyDescent="0.2">
      <c r="A3122" s="8" t="s">
        <v>30114</v>
      </c>
      <c r="B3122" s="8" t="s">
        <v>30115</v>
      </c>
      <c r="C3122" s="8" t="s">
        <v>45745</v>
      </c>
      <c r="D3122" s="8" t="s">
        <v>45746</v>
      </c>
      <c r="E3122" s="8" t="s">
        <v>154</v>
      </c>
      <c r="F3122" s="8" t="s">
        <v>133</v>
      </c>
      <c r="G3122" s="8" t="s">
        <v>154</v>
      </c>
      <c r="H3122" s="8" t="s">
        <v>133</v>
      </c>
      <c r="I3122" s="8" t="s">
        <v>30053</v>
      </c>
      <c r="J3122" s="8" t="s">
        <v>28</v>
      </c>
      <c r="K3122" s="8" t="s">
        <v>773</v>
      </c>
      <c r="L3122" s="8" t="s">
        <v>2068</v>
      </c>
      <c r="M3122" s="8" t="s">
        <v>13116</v>
      </c>
      <c r="N3122" s="8" t="s">
        <v>10716</v>
      </c>
      <c r="O3122" s="8" t="s">
        <v>29842</v>
      </c>
      <c r="P3122" s="8" t="s">
        <v>299</v>
      </c>
      <c r="Q3122" s="8" t="s">
        <v>30054</v>
      </c>
      <c r="R3122" s="8" t="s">
        <v>23981</v>
      </c>
      <c r="S3122" s="17" t="s">
        <v>30055</v>
      </c>
      <c r="T3122" s="18">
        <v>43031</v>
      </c>
      <c r="U3122" s="8">
        <v>0.25</v>
      </c>
      <c r="V3122" s="8">
        <v>0.70833333333333337</v>
      </c>
      <c r="W3122" s="8" t="s">
        <v>762</v>
      </c>
      <c r="X3122" s="8" t="s">
        <v>30116</v>
      </c>
      <c r="Y3122" s="8" t="s">
        <v>13278</v>
      </c>
      <c r="Z3122" s="17" t="s">
        <v>30057</v>
      </c>
      <c r="AA3122" s="8" t="s">
        <v>30117</v>
      </c>
      <c r="AB3122" s="8" t="s">
        <v>30118</v>
      </c>
    </row>
    <row r="3123" spans="1:28" hidden="1" x14ac:dyDescent="0.2">
      <c r="A3123" s="8" t="s">
        <v>30119</v>
      </c>
      <c r="B3123" s="8" t="s">
        <v>30120</v>
      </c>
      <c r="C3123" s="8" t="s">
        <v>45745</v>
      </c>
      <c r="D3123" s="8" t="s">
        <v>45746</v>
      </c>
      <c r="E3123" s="8" t="s">
        <v>154</v>
      </c>
      <c r="F3123" s="8" t="s">
        <v>133</v>
      </c>
      <c r="G3123" s="8" t="s">
        <v>154</v>
      </c>
      <c r="H3123" s="8" t="s">
        <v>133</v>
      </c>
      <c r="I3123" s="8" t="s">
        <v>30053</v>
      </c>
      <c r="J3123" s="8" t="s">
        <v>28</v>
      </c>
      <c r="K3123" s="8" t="s">
        <v>773</v>
      </c>
      <c r="L3123" s="8" t="s">
        <v>13116</v>
      </c>
      <c r="M3123" s="8" t="s">
        <v>3229</v>
      </c>
      <c r="N3123" s="8" t="s">
        <v>10716</v>
      </c>
      <c r="O3123" s="8" t="s">
        <v>29842</v>
      </c>
      <c r="P3123" s="8" t="s">
        <v>299</v>
      </c>
      <c r="Q3123" s="8" t="s">
        <v>30054</v>
      </c>
      <c r="R3123" s="8" t="s">
        <v>23981</v>
      </c>
      <c r="S3123" s="17" t="s">
        <v>30055</v>
      </c>
      <c r="T3123" s="18">
        <v>43031</v>
      </c>
      <c r="U3123" s="8">
        <v>0.70833333333333337</v>
      </c>
      <c r="V3123" s="8">
        <v>0.75</v>
      </c>
      <c r="W3123" s="8" t="s">
        <v>1495</v>
      </c>
      <c r="X3123" s="8" t="s">
        <v>30121</v>
      </c>
      <c r="Y3123" s="8" t="s">
        <v>13278</v>
      </c>
      <c r="Z3123" s="17" t="s">
        <v>30057</v>
      </c>
      <c r="AA3123" s="8" t="s">
        <v>30122</v>
      </c>
      <c r="AB3123" s="8" t="s">
        <v>30123</v>
      </c>
    </row>
    <row r="3124" spans="1:28" hidden="1" x14ac:dyDescent="0.2">
      <c r="A3124" s="8" t="s">
        <v>30124</v>
      </c>
      <c r="B3124" s="8" t="s">
        <v>30125</v>
      </c>
      <c r="C3124" s="8" t="s">
        <v>45745</v>
      </c>
      <c r="D3124" s="8" t="s">
        <v>45746</v>
      </c>
      <c r="E3124" s="8" t="s">
        <v>164</v>
      </c>
      <c r="F3124" s="8" t="s">
        <v>133</v>
      </c>
      <c r="G3124" s="8" t="s">
        <v>164</v>
      </c>
      <c r="H3124" s="8" t="s">
        <v>133</v>
      </c>
      <c r="I3124" s="8" t="s">
        <v>30053</v>
      </c>
      <c r="J3124" s="8" t="s">
        <v>28</v>
      </c>
      <c r="K3124" s="8" t="s">
        <v>773</v>
      </c>
      <c r="L3124" s="8" t="s">
        <v>2073</v>
      </c>
      <c r="M3124" s="8" t="s">
        <v>13123</v>
      </c>
      <c r="N3124" s="8" t="s">
        <v>10716</v>
      </c>
      <c r="O3124" s="8" t="s">
        <v>29842</v>
      </c>
      <c r="P3124" s="8" t="s">
        <v>299</v>
      </c>
      <c r="Q3124" s="8" t="s">
        <v>30054</v>
      </c>
      <c r="R3124" s="8" t="s">
        <v>23981</v>
      </c>
      <c r="S3124" s="17" t="s">
        <v>30055</v>
      </c>
      <c r="T3124" s="18">
        <v>43032</v>
      </c>
      <c r="U3124" s="8">
        <v>0.25</v>
      </c>
      <c r="V3124" s="8">
        <v>0.70833333333333337</v>
      </c>
      <c r="W3124" s="8" t="s">
        <v>762</v>
      </c>
      <c r="X3124" s="8" t="s">
        <v>30126</v>
      </c>
      <c r="Y3124" s="8" t="s">
        <v>13278</v>
      </c>
      <c r="Z3124" s="17" t="s">
        <v>30057</v>
      </c>
      <c r="AA3124" s="8" t="s">
        <v>30127</v>
      </c>
      <c r="AB3124" s="8" t="s">
        <v>30128</v>
      </c>
    </row>
    <row r="3125" spans="1:28" hidden="1" x14ac:dyDescent="0.2">
      <c r="A3125" s="8" t="s">
        <v>30129</v>
      </c>
      <c r="B3125" s="8" t="s">
        <v>30130</v>
      </c>
      <c r="C3125" s="8" t="s">
        <v>45745</v>
      </c>
      <c r="D3125" s="8" t="s">
        <v>45746</v>
      </c>
      <c r="E3125" s="8" t="s">
        <v>164</v>
      </c>
      <c r="F3125" s="8" t="s">
        <v>133</v>
      </c>
      <c r="G3125" s="8" t="s">
        <v>164</v>
      </c>
      <c r="H3125" s="8" t="s">
        <v>133</v>
      </c>
      <c r="I3125" s="8" t="s">
        <v>30053</v>
      </c>
      <c r="J3125" s="8" t="s">
        <v>28</v>
      </c>
      <c r="K3125" s="8" t="s">
        <v>773</v>
      </c>
      <c r="L3125" s="8" t="s">
        <v>13123</v>
      </c>
      <c r="M3125" s="8" t="s">
        <v>1501</v>
      </c>
      <c r="N3125" s="8" t="s">
        <v>10716</v>
      </c>
      <c r="O3125" s="8" t="s">
        <v>29842</v>
      </c>
      <c r="P3125" s="8" t="s">
        <v>299</v>
      </c>
      <c r="Q3125" s="8" t="s">
        <v>30054</v>
      </c>
      <c r="R3125" s="8" t="s">
        <v>23981</v>
      </c>
      <c r="S3125" s="17" t="s">
        <v>30055</v>
      </c>
      <c r="T3125" s="18">
        <v>43032</v>
      </c>
      <c r="U3125" s="8">
        <v>0.70833333333333337</v>
      </c>
      <c r="V3125" s="8">
        <v>0.75</v>
      </c>
      <c r="W3125" s="8" t="s">
        <v>1495</v>
      </c>
      <c r="X3125" s="8" t="s">
        <v>30131</v>
      </c>
      <c r="Y3125" s="8" t="s">
        <v>13278</v>
      </c>
      <c r="Z3125" s="17" t="s">
        <v>30057</v>
      </c>
      <c r="AA3125" s="8" t="s">
        <v>30132</v>
      </c>
      <c r="AB3125" s="8" t="s">
        <v>30133</v>
      </c>
    </row>
    <row r="3126" spans="1:28" hidden="1" x14ac:dyDescent="0.2">
      <c r="A3126" s="8" t="s">
        <v>30144</v>
      </c>
      <c r="B3126" s="8" t="s">
        <v>30145</v>
      </c>
      <c r="C3126" s="8" t="s">
        <v>45745</v>
      </c>
      <c r="D3126" s="8" t="s">
        <v>45746</v>
      </c>
      <c r="E3126" s="8" t="s">
        <v>205</v>
      </c>
      <c r="F3126" s="8" t="s">
        <v>204</v>
      </c>
      <c r="G3126" s="8" t="s">
        <v>205</v>
      </c>
      <c r="H3126" s="8" t="s">
        <v>204</v>
      </c>
      <c r="I3126" s="8" t="s">
        <v>30053</v>
      </c>
      <c r="J3126" s="8" t="s">
        <v>28</v>
      </c>
      <c r="K3126" s="8" t="s">
        <v>773</v>
      </c>
      <c r="L3126" s="8" t="s">
        <v>427</v>
      </c>
      <c r="M3126" s="8" t="s">
        <v>26558</v>
      </c>
      <c r="N3126" s="8" t="s">
        <v>10716</v>
      </c>
      <c r="O3126" s="8" t="s">
        <v>29842</v>
      </c>
      <c r="P3126" s="8" t="s">
        <v>299</v>
      </c>
      <c r="Q3126" s="8" t="s">
        <v>30054</v>
      </c>
      <c r="R3126" s="8" t="s">
        <v>23981</v>
      </c>
      <c r="S3126" s="17" t="s">
        <v>30055</v>
      </c>
      <c r="T3126" s="18">
        <v>43033</v>
      </c>
      <c r="U3126" s="8">
        <v>0.25</v>
      </c>
      <c r="V3126" s="8">
        <v>0.625</v>
      </c>
      <c r="W3126" s="8" t="s">
        <v>952</v>
      </c>
      <c r="X3126" s="8" t="s">
        <v>30131</v>
      </c>
      <c r="Y3126" s="8" t="s">
        <v>13278</v>
      </c>
      <c r="Z3126" s="17" t="s">
        <v>30146</v>
      </c>
      <c r="AA3126" s="8" t="s">
        <v>30147</v>
      </c>
      <c r="AB3126" s="8" t="s">
        <v>30148</v>
      </c>
    </row>
    <row r="3127" spans="1:28" hidden="1" x14ac:dyDescent="0.2">
      <c r="A3127" s="8" t="s">
        <v>30149</v>
      </c>
      <c r="B3127" s="8" t="s">
        <v>30150</v>
      </c>
      <c r="C3127" s="8" t="s">
        <v>45745</v>
      </c>
      <c r="D3127" s="8" t="s">
        <v>45746</v>
      </c>
      <c r="E3127" s="8" t="s">
        <v>205</v>
      </c>
      <c r="F3127" s="8" t="s">
        <v>204</v>
      </c>
      <c r="G3127" s="8" t="s">
        <v>205</v>
      </c>
      <c r="H3127" s="8" t="s">
        <v>204</v>
      </c>
      <c r="I3127" s="8" t="s">
        <v>30053</v>
      </c>
      <c r="J3127" s="8" t="s">
        <v>28</v>
      </c>
      <c r="K3127" s="8" t="s">
        <v>773</v>
      </c>
      <c r="L3127" s="8" t="s">
        <v>26558</v>
      </c>
      <c r="M3127" s="8" t="s">
        <v>428</v>
      </c>
      <c r="N3127" s="8" t="s">
        <v>10716</v>
      </c>
      <c r="O3127" s="8" t="s">
        <v>29842</v>
      </c>
      <c r="P3127" s="8" t="s">
        <v>299</v>
      </c>
      <c r="Q3127" s="8" t="s">
        <v>30054</v>
      </c>
      <c r="R3127" s="8" t="s">
        <v>23981</v>
      </c>
      <c r="S3127" s="17" t="s">
        <v>30055</v>
      </c>
      <c r="T3127" s="18">
        <v>43033</v>
      </c>
      <c r="U3127" s="8">
        <v>0.625</v>
      </c>
      <c r="V3127" s="8">
        <v>0.75</v>
      </c>
      <c r="W3127" s="8" t="s">
        <v>1283</v>
      </c>
      <c r="X3127" s="8" t="s">
        <v>30151</v>
      </c>
      <c r="Y3127" s="8" t="s">
        <v>13278</v>
      </c>
      <c r="Z3127" s="17" t="s">
        <v>30057</v>
      </c>
      <c r="AA3127" s="8" t="s">
        <v>30152</v>
      </c>
      <c r="AB3127" s="8" t="s">
        <v>30153</v>
      </c>
    </row>
    <row r="3128" spans="1:28" hidden="1" x14ac:dyDescent="0.2">
      <c r="A3128" s="8" t="s">
        <v>30134</v>
      </c>
      <c r="B3128" s="8" t="s">
        <v>30135</v>
      </c>
      <c r="C3128" s="8" t="s">
        <v>45745</v>
      </c>
      <c r="D3128" s="8" t="s">
        <v>45746</v>
      </c>
      <c r="E3128" s="8" t="s">
        <v>215</v>
      </c>
      <c r="F3128" s="8" t="s">
        <v>204</v>
      </c>
      <c r="G3128" s="8" t="s">
        <v>215</v>
      </c>
      <c r="H3128" s="8" t="s">
        <v>204</v>
      </c>
      <c r="I3128" s="8" t="s">
        <v>30053</v>
      </c>
      <c r="J3128" s="8" t="s">
        <v>28</v>
      </c>
      <c r="K3128" s="8" t="s">
        <v>773</v>
      </c>
      <c r="L3128" s="8" t="s">
        <v>436</v>
      </c>
      <c r="M3128" s="8" t="s">
        <v>2085</v>
      </c>
      <c r="N3128" s="8" t="s">
        <v>10716</v>
      </c>
      <c r="O3128" s="8" t="s">
        <v>29842</v>
      </c>
      <c r="P3128" s="8" t="s">
        <v>299</v>
      </c>
      <c r="Q3128" s="8" t="s">
        <v>30054</v>
      </c>
      <c r="R3128" s="8" t="s">
        <v>23981</v>
      </c>
      <c r="S3128" s="17" t="s">
        <v>30055</v>
      </c>
      <c r="T3128" s="18">
        <v>43034</v>
      </c>
      <c r="U3128" s="8">
        <v>0.25</v>
      </c>
      <c r="V3128" s="8">
        <v>0.70833333333333337</v>
      </c>
      <c r="W3128" s="8" t="s">
        <v>762</v>
      </c>
      <c r="X3128" s="8" t="s">
        <v>30136</v>
      </c>
      <c r="Y3128" s="8" t="s">
        <v>13278</v>
      </c>
      <c r="Z3128" s="17" t="s">
        <v>30057</v>
      </c>
      <c r="AA3128" s="8" t="s">
        <v>30137</v>
      </c>
      <c r="AB3128" s="8" t="s">
        <v>30138</v>
      </c>
    </row>
    <row r="3129" spans="1:28" hidden="1" x14ac:dyDescent="0.2">
      <c r="A3129" s="8" t="s">
        <v>30139</v>
      </c>
      <c r="B3129" s="8" t="s">
        <v>30140</v>
      </c>
      <c r="C3129" s="8" t="s">
        <v>45745</v>
      </c>
      <c r="D3129" s="8" t="s">
        <v>45746</v>
      </c>
      <c r="E3129" s="8" t="s">
        <v>215</v>
      </c>
      <c r="F3129" s="8" t="s">
        <v>204</v>
      </c>
      <c r="G3129" s="8" t="s">
        <v>215</v>
      </c>
      <c r="H3129" s="8" t="s">
        <v>204</v>
      </c>
      <c r="I3129" s="8" t="s">
        <v>30053</v>
      </c>
      <c r="J3129" s="8" t="s">
        <v>28</v>
      </c>
      <c r="K3129" s="8" t="s">
        <v>773</v>
      </c>
      <c r="L3129" s="8" t="s">
        <v>2085</v>
      </c>
      <c r="M3129" s="8" t="s">
        <v>437</v>
      </c>
      <c r="N3129" s="8" t="s">
        <v>10716</v>
      </c>
      <c r="O3129" s="8" t="s">
        <v>29842</v>
      </c>
      <c r="P3129" s="8" t="s">
        <v>299</v>
      </c>
      <c r="Q3129" s="8" t="s">
        <v>30054</v>
      </c>
      <c r="R3129" s="8" t="s">
        <v>23981</v>
      </c>
      <c r="S3129" s="17" t="s">
        <v>30055</v>
      </c>
      <c r="T3129" s="18">
        <v>43034</v>
      </c>
      <c r="U3129" s="8">
        <v>0.70833333333333337</v>
      </c>
      <c r="V3129" s="8">
        <v>0.75</v>
      </c>
      <c r="W3129" s="8" t="s">
        <v>1495</v>
      </c>
      <c r="X3129" s="8" t="s">
        <v>30141</v>
      </c>
      <c r="Y3129" s="8" t="s">
        <v>13278</v>
      </c>
      <c r="Z3129" s="17" t="s">
        <v>30057</v>
      </c>
      <c r="AA3129" s="8" t="s">
        <v>30142</v>
      </c>
      <c r="AB3129" s="8" t="s">
        <v>30143</v>
      </c>
    </row>
    <row r="3130" spans="1:28" hidden="1" x14ac:dyDescent="0.2">
      <c r="A3130" s="8" t="s">
        <v>30154</v>
      </c>
      <c r="B3130" s="8" t="s">
        <v>30155</v>
      </c>
      <c r="C3130" s="8" t="s">
        <v>45745</v>
      </c>
      <c r="D3130" s="8" t="s">
        <v>45746</v>
      </c>
      <c r="E3130" s="8" t="s">
        <v>225</v>
      </c>
      <c r="F3130" s="8" t="s">
        <v>204</v>
      </c>
      <c r="G3130" s="8" t="s">
        <v>225</v>
      </c>
      <c r="H3130" s="8" t="s">
        <v>204</v>
      </c>
      <c r="I3130" s="8" t="s">
        <v>30053</v>
      </c>
      <c r="J3130" s="8" t="s">
        <v>28</v>
      </c>
      <c r="K3130" s="8" t="s">
        <v>773</v>
      </c>
      <c r="L3130" s="8" t="s">
        <v>445</v>
      </c>
      <c r="M3130" s="8" t="s">
        <v>5530</v>
      </c>
      <c r="N3130" s="8" t="s">
        <v>10716</v>
      </c>
      <c r="O3130" s="8" t="s">
        <v>29842</v>
      </c>
      <c r="P3130" s="8" t="s">
        <v>299</v>
      </c>
      <c r="Q3130" s="8" t="s">
        <v>30054</v>
      </c>
      <c r="R3130" s="8" t="s">
        <v>23981</v>
      </c>
      <c r="S3130" s="17" t="s">
        <v>30055</v>
      </c>
      <c r="T3130" s="18">
        <v>43035</v>
      </c>
      <c r="U3130" s="8">
        <v>0.25</v>
      </c>
      <c r="V3130" s="8">
        <v>0.66666666666666663</v>
      </c>
      <c r="W3130" s="8" t="s">
        <v>792</v>
      </c>
      <c r="X3130" s="8" t="s">
        <v>30141</v>
      </c>
      <c r="Y3130" s="8" t="s">
        <v>13278</v>
      </c>
      <c r="Z3130" s="17" t="s">
        <v>30057</v>
      </c>
      <c r="AA3130" s="8" t="s">
        <v>30156</v>
      </c>
      <c r="AB3130" s="8" t="s">
        <v>30157</v>
      </c>
    </row>
    <row r="3131" spans="1:28" hidden="1" x14ac:dyDescent="0.2">
      <c r="A3131" s="8" t="s">
        <v>30158</v>
      </c>
      <c r="B3131" s="8" t="s">
        <v>30159</v>
      </c>
      <c r="C3131" s="8" t="s">
        <v>45745</v>
      </c>
      <c r="D3131" s="8" t="s">
        <v>45746</v>
      </c>
      <c r="E3131" s="8" t="s">
        <v>225</v>
      </c>
      <c r="F3131" s="8" t="s">
        <v>204</v>
      </c>
      <c r="G3131" s="8" t="s">
        <v>225</v>
      </c>
      <c r="H3131" s="8" t="s">
        <v>204</v>
      </c>
      <c r="I3131" s="8" t="s">
        <v>30053</v>
      </c>
      <c r="J3131" s="8" t="s">
        <v>28</v>
      </c>
      <c r="K3131" s="8" t="s">
        <v>773</v>
      </c>
      <c r="L3131" s="8" t="s">
        <v>5530</v>
      </c>
      <c r="M3131" s="8" t="s">
        <v>446</v>
      </c>
      <c r="N3131" s="8" t="s">
        <v>10716</v>
      </c>
      <c r="O3131" s="8" t="s">
        <v>29842</v>
      </c>
      <c r="P3131" s="8" t="s">
        <v>299</v>
      </c>
      <c r="Q3131" s="8" t="s">
        <v>30054</v>
      </c>
      <c r="R3131" s="8" t="s">
        <v>23981</v>
      </c>
      <c r="S3131" s="17" t="s">
        <v>30055</v>
      </c>
      <c r="T3131" s="18">
        <v>43035</v>
      </c>
      <c r="U3131" s="8">
        <v>0.66666666666666663</v>
      </c>
      <c r="V3131" s="8">
        <v>0.75</v>
      </c>
      <c r="W3131" s="8" t="s">
        <v>1100</v>
      </c>
      <c r="X3131" s="8" t="s">
        <v>30160</v>
      </c>
      <c r="Y3131" s="8" t="s">
        <v>13278</v>
      </c>
      <c r="Z3131" s="17" t="s">
        <v>30057</v>
      </c>
      <c r="AA3131" s="8" t="s">
        <v>30161</v>
      </c>
      <c r="AB3131" s="8" t="s">
        <v>30162</v>
      </c>
    </row>
    <row r="3132" spans="1:28" hidden="1" x14ac:dyDescent="0.2">
      <c r="A3132" s="8" t="s">
        <v>30163</v>
      </c>
      <c r="B3132" s="8" t="s">
        <v>30164</v>
      </c>
      <c r="C3132" s="8" t="s">
        <v>45745</v>
      </c>
      <c r="D3132" s="8" t="s">
        <v>45746</v>
      </c>
      <c r="E3132" s="8" t="s">
        <v>470</v>
      </c>
      <c r="F3132" s="8" t="s">
        <v>204</v>
      </c>
      <c r="G3132" s="8" t="s">
        <v>470</v>
      </c>
      <c r="H3132" s="8" t="s">
        <v>204</v>
      </c>
      <c r="I3132" s="8" t="s">
        <v>30053</v>
      </c>
      <c r="J3132" s="8" t="s">
        <v>28</v>
      </c>
      <c r="K3132" s="8" t="s">
        <v>773</v>
      </c>
      <c r="L3132" s="8" t="s">
        <v>471</v>
      </c>
      <c r="M3132" s="8" t="s">
        <v>1219</v>
      </c>
      <c r="N3132" s="8" t="s">
        <v>10716</v>
      </c>
      <c r="O3132" s="8" t="s">
        <v>29842</v>
      </c>
      <c r="P3132" s="8" t="s">
        <v>299</v>
      </c>
      <c r="Q3132" s="8" t="s">
        <v>30054</v>
      </c>
      <c r="R3132" s="8" t="s">
        <v>23981</v>
      </c>
      <c r="S3132" s="17" t="s">
        <v>30055</v>
      </c>
      <c r="T3132" s="18">
        <v>43038</v>
      </c>
      <c r="U3132" s="8">
        <v>0.25</v>
      </c>
      <c r="V3132" s="8">
        <v>0.54166666666666663</v>
      </c>
      <c r="W3132" s="8" t="s">
        <v>296</v>
      </c>
      <c r="X3132" s="8" t="s">
        <v>30160</v>
      </c>
      <c r="Y3132" s="8" t="s">
        <v>13278</v>
      </c>
      <c r="Z3132" s="17" t="s">
        <v>30057</v>
      </c>
      <c r="AA3132" s="8" t="s">
        <v>30165</v>
      </c>
      <c r="AB3132" s="8" t="s">
        <v>30166</v>
      </c>
    </row>
    <row r="3133" spans="1:28" hidden="1" x14ac:dyDescent="0.2">
      <c r="A3133" s="8" t="s">
        <v>30167</v>
      </c>
      <c r="B3133" s="8" t="s">
        <v>30168</v>
      </c>
      <c r="C3133" s="8" t="s">
        <v>45745</v>
      </c>
      <c r="D3133" s="8" t="s">
        <v>45746</v>
      </c>
      <c r="E3133" s="8" t="s">
        <v>470</v>
      </c>
      <c r="F3133" s="8" t="s">
        <v>204</v>
      </c>
      <c r="G3133" s="8" t="s">
        <v>470</v>
      </c>
      <c r="H3133" s="8" t="s">
        <v>204</v>
      </c>
      <c r="I3133" s="8" t="s">
        <v>30053</v>
      </c>
      <c r="J3133" s="8" t="s">
        <v>28</v>
      </c>
      <c r="K3133" s="8" t="s">
        <v>773</v>
      </c>
      <c r="L3133" s="8" t="s">
        <v>1219</v>
      </c>
      <c r="M3133" s="8" t="s">
        <v>472</v>
      </c>
      <c r="N3133" s="8" t="s">
        <v>10716</v>
      </c>
      <c r="O3133" s="8" t="s">
        <v>29842</v>
      </c>
      <c r="P3133" s="8" t="s">
        <v>299</v>
      </c>
      <c r="Q3133" s="8" t="s">
        <v>30054</v>
      </c>
      <c r="R3133" s="8" t="s">
        <v>23981</v>
      </c>
      <c r="S3133" s="17" t="s">
        <v>30055</v>
      </c>
      <c r="T3133" s="18">
        <v>43038</v>
      </c>
      <c r="U3133" s="8">
        <v>0.54166666666666663</v>
      </c>
      <c r="V3133" s="8">
        <v>0.75</v>
      </c>
      <c r="W3133" s="8" t="s">
        <v>773</v>
      </c>
      <c r="X3133" s="8" t="s">
        <v>30169</v>
      </c>
      <c r="Y3133" s="8" t="s">
        <v>13278</v>
      </c>
      <c r="Z3133" s="17" t="s">
        <v>30057</v>
      </c>
      <c r="AA3133" s="8" t="s">
        <v>30170</v>
      </c>
      <c r="AB3133" s="8" t="s">
        <v>30171</v>
      </c>
    </row>
    <row r="3134" spans="1:28" hidden="1" x14ac:dyDescent="0.2">
      <c r="A3134" s="8" t="s">
        <v>30172</v>
      </c>
      <c r="B3134" s="8" t="s">
        <v>30173</v>
      </c>
      <c r="C3134" s="8" t="s">
        <v>45745</v>
      </c>
      <c r="D3134" s="8" t="s">
        <v>45746</v>
      </c>
      <c r="E3134" s="8" t="s">
        <v>480</v>
      </c>
      <c r="F3134" s="8" t="s">
        <v>204</v>
      </c>
      <c r="G3134" s="8" t="s">
        <v>480</v>
      </c>
      <c r="H3134" s="8" t="s">
        <v>204</v>
      </c>
      <c r="I3134" s="8" t="s">
        <v>30053</v>
      </c>
      <c r="J3134" s="8" t="s">
        <v>28</v>
      </c>
      <c r="K3134" s="8" t="s">
        <v>773</v>
      </c>
      <c r="L3134" s="8" t="s">
        <v>481</v>
      </c>
      <c r="M3134" s="8" t="s">
        <v>11636</v>
      </c>
      <c r="N3134" s="8" t="s">
        <v>10716</v>
      </c>
      <c r="O3134" s="8" t="s">
        <v>29842</v>
      </c>
      <c r="P3134" s="8" t="s">
        <v>299</v>
      </c>
      <c r="Q3134" s="8" t="s">
        <v>30054</v>
      </c>
      <c r="R3134" s="8" t="s">
        <v>23981</v>
      </c>
      <c r="S3134" s="17" t="s">
        <v>30055</v>
      </c>
      <c r="T3134" s="18">
        <v>43039</v>
      </c>
      <c r="U3134" s="8">
        <v>0.25</v>
      </c>
      <c r="V3134" s="8">
        <v>0.45833333333333331</v>
      </c>
      <c r="W3134" s="8" t="s">
        <v>773</v>
      </c>
      <c r="X3134" s="8" t="s">
        <v>30169</v>
      </c>
      <c r="Y3134" s="8" t="s">
        <v>13278</v>
      </c>
      <c r="Z3134" s="17" t="s">
        <v>30174</v>
      </c>
      <c r="AA3134" s="8" t="s">
        <v>30175</v>
      </c>
      <c r="AB3134" s="8" t="s">
        <v>30176</v>
      </c>
    </row>
    <row r="3135" spans="1:28" hidden="1" x14ac:dyDescent="0.2">
      <c r="A3135" s="8" t="s">
        <v>30177</v>
      </c>
      <c r="B3135" s="8" t="s">
        <v>30178</v>
      </c>
      <c r="C3135" s="8" t="s">
        <v>45745</v>
      </c>
      <c r="D3135" s="8" t="s">
        <v>45746</v>
      </c>
      <c r="E3135" s="8" t="s">
        <v>480</v>
      </c>
      <c r="F3135" s="8" t="s">
        <v>204</v>
      </c>
      <c r="G3135" s="8" t="s">
        <v>480</v>
      </c>
      <c r="H3135" s="8" t="s">
        <v>204</v>
      </c>
      <c r="I3135" s="8" t="s">
        <v>30053</v>
      </c>
      <c r="J3135" s="8" t="s">
        <v>28</v>
      </c>
      <c r="K3135" s="8" t="s">
        <v>773</v>
      </c>
      <c r="L3135" s="8" t="s">
        <v>11636</v>
      </c>
      <c r="M3135" s="8" t="s">
        <v>1644</v>
      </c>
      <c r="N3135" s="8" t="s">
        <v>10716</v>
      </c>
      <c r="O3135" s="8" t="s">
        <v>29842</v>
      </c>
      <c r="P3135" s="8" t="s">
        <v>299</v>
      </c>
      <c r="Q3135" s="8" t="s">
        <v>30054</v>
      </c>
      <c r="R3135" s="8" t="s">
        <v>23981</v>
      </c>
      <c r="S3135" s="17" t="s">
        <v>30055</v>
      </c>
      <c r="T3135" s="18">
        <v>43039</v>
      </c>
      <c r="U3135" s="8">
        <v>0.45833333333333331</v>
      </c>
      <c r="V3135" s="8">
        <v>0.75</v>
      </c>
      <c r="W3135" s="8" t="s">
        <v>296</v>
      </c>
      <c r="X3135" s="8" t="s">
        <v>29163</v>
      </c>
      <c r="Y3135" s="8" t="s">
        <v>13278</v>
      </c>
      <c r="Z3135" s="17" t="s">
        <v>30057</v>
      </c>
      <c r="AA3135" s="8" t="s">
        <v>30179</v>
      </c>
      <c r="AB3135" s="8" t="s">
        <v>30180</v>
      </c>
    </row>
    <row r="3136" spans="1:28" hidden="1" x14ac:dyDescent="0.2">
      <c r="A3136" s="8" t="s">
        <v>30181</v>
      </c>
      <c r="B3136" s="8" t="s">
        <v>30182</v>
      </c>
      <c r="C3136" s="8" t="s">
        <v>45745</v>
      </c>
      <c r="D3136" s="8" t="s">
        <v>45746</v>
      </c>
      <c r="E3136" s="8" t="s">
        <v>275</v>
      </c>
      <c r="F3136" s="8" t="s">
        <v>274</v>
      </c>
      <c r="G3136" s="8" t="s">
        <v>275</v>
      </c>
      <c r="H3136" s="8" t="s">
        <v>274</v>
      </c>
      <c r="I3136" s="8" t="s">
        <v>30053</v>
      </c>
      <c r="J3136" s="8" t="s">
        <v>28</v>
      </c>
      <c r="K3136" s="8" t="s">
        <v>773</v>
      </c>
      <c r="L3136" s="8" t="s">
        <v>8662</v>
      </c>
      <c r="M3136" s="8" t="s">
        <v>14631</v>
      </c>
      <c r="N3136" s="8" t="s">
        <v>10716</v>
      </c>
      <c r="O3136" s="8" t="s">
        <v>29842</v>
      </c>
      <c r="P3136" s="8" t="s">
        <v>299</v>
      </c>
      <c r="Q3136" s="8" t="s">
        <v>30054</v>
      </c>
      <c r="R3136" s="8" t="s">
        <v>23981</v>
      </c>
      <c r="S3136" s="17" t="s">
        <v>30055</v>
      </c>
      <c r="T3136" s="18">
        <v>43047</v>
      </c>
      <c r="U3136" s="8">
        <v>0.25</v>
      </c>
      <c r="V3136" s="8">
        <v>0.625</v>
      </c>
      <c r="W3136" s="8" t="s">
        <v>952</v>
      </c>
      <c r="X3136" s="8" t="s">
        <v>30183</v>
      </c>
      <c r="Y3136" s="8" t="s">
        <v>13278</v>
      </c>
      <c r="Z3136" s="17" t="s">
        <v>30057</v>
      </c>
      <c r="AA3136" s="8" t="s">
        <v>30184</v>
      </c>
      <c r="AB3136" s="8" t="s">
        <v>30185</v>
      </c>
    </row>
    <row r="3137" spans="1:28" hidden="1" x14ac:dyDescent="0.2">
      <c r="A3137" s="8" t="s">
        <v>30186</v>
      </c>
      <c r="B3137" s="8" t="s">
        <v>30187</v>
      </c>
      <c r="C3137" s="8" t="s">
        <v>45745</v>
      </c>
      <c r="D3137" s="8" t="s">
        <v>45746</v>
      </c>
      <c r="E3137" s="8" t="s">
        <v>275</v>
      </c>
      <c r="F3137" s="8" t="s">
        <v>274</v>
      </c>
      <c r="G3137" s="8" t="s">
        <v>275</v>
      </c>
      <c r="H3137" s="8" t="s">
        <v>274</v>
      </c>
      <c r="I3137" s="8" t="s">
        <v>30053</v>
      </c>
      <c r="J3137" s="8" t="s">
        <v>28</v>
      </c>
      <c r="K3137" s="8" t="s">
        <v>773</v>
      </c>
      <c r="L3137" s="8" t="s">
        <v>8662</v>
      </c>
      <c r="M3137" s="8" t="s">
        <v>30188</v>
      </c>
      <c r="N3137" s="8" t="s">
        <v>10716</v>
      </c>
      <c r="O3137" s="8" t="s">
        <v>29842</v>
      </c>
      <c r="P3137" s="8" t="s">
        <v>299</v>
      </c>
      <c r="Q3137" s="8" t="s">
        <v>30054</v>
      </c>
      <c r="R3137" s="8" t="s">
        <v>23981</v>
      </c>
      <c r="S3137" s="17" t="s">
        <v>30055</v>
      </c>
      <c r="T3137" s="18">
        <v>43047</v>
      </c>
      <c r="U3137" s="8">
        <v>0.25</v>
      </c>
      <c r="V3137" s="8">
        <v>0.375</v>
      </c>
      <c r="W3137" s="8" t="s">
        <v>1283</v>
      </c>
      <c r="X3137" s="8" t="s">
        <v>30189</v>
      </c>
      <c r="Y3137" s="8" t="s">
        <v>13278</v>
      </c>
      <c r="Z3137" s="17" t="s">
        <v>30057</v>
      </c>
      <c r="AA3137" s="8" t="s">
        <v>30190</v>
      </c>
      <c r="AB3137" s="8" t="s">
        <v>30191</v>
      </c>
    </row>
    <row r="3138" spans="1:28" hidden="1" x14ac:dyDescent="0.2">
      <c r="A3138" s="8" t="s">
        <v>30192</v>
      </c>
      <c r="B3138" s="8" t="s">
        <v>30193</v>
      </c>
      <c r="C3138" s="8" t="s">
        <v>45745</v>
      </c>
      <c r="D3138" s="8" t="s">
        <v>45746</v>
      </c>
      <c r="E3138" s="8" t="s">
        <v>285</v>
      </c>
      <c r="F3138" s="8" t="s">
        <v>274</v>
      </c>
      <c r="G3138" s="8" t="s">
        <v>285</v>
      </c>
      <c r="H3138" s="8" t="s">
        <v>274</v>
      </c>
      <c r="I3138" s="8" t="s">
        <v>30053</v>
      </c>
      <c r="J3138" s="8" t="s">
        <v>28</v>
      </c>
      <c r="K3138" s="8" t="s">
        <v>773</v>
      </c>
      <c r="L3138" s="8" t="s">
        <v>8681</v>
      </c>
      <c r="M3138" s="8" t="s">
        <v>13253</v>
      </c>
      <c r="N3138" s="8" t="s">
        <v>10716</v>
      </c>
      <c r="O3138" s="8" t="s">
        <v>29842</v>
      </c>
      <c r="P3138" s="8" t="s">
        <v>299</v>
      </c>
      <c r="Q3138" s="8" t="s">
        <v>30054</v>
      </c>
      <c r="R3138" s="8" t="s">
        <v>23981</v>
      </c>
      <c r="S3138" s="17" t="s">
        <v>30055</v>
      </c>
      <c r="T3138" s="18">
        <v>43048</v>
      </c>
      <c r="U3138" s="8">
        <v>0.25</v>
      </c>
      <c r="V3138" s="8">
        <v>0.70833333333333337</v>
      </c>
      <c r="W3138" s="8" t="s">
        <v>762</v>
      </c>
      <c r="X3138" s="8" t="s">
        <v>30194</v>
      </c>
      <c r="Y3138" s="8" t="s">
        <v>13278</v>
      </c>
      <c r="Z3138" s="17" t="s">
        <v>30057</v>
      </c>
      <c r="AA3138" s="8" t="s">
        <v>30195</v>
      </c>
      <c r="AB3138" s="8" t="s">
        <v>30196</v>
      </c>
    </row>
    <row r="3139" spans="1:28" hidden="1" x14ac:dyDescent="0.2">
      <c r="A3139" s="8" t="s">
        <v>30197</v>
      </c>
      <c r="B3139" s="8" t="s">
        <v>30198</v>
      </c>
      <c r="C3139" s="8" t="s">
        <v>45745</v>
      </c>
      <c r="D3139" s="8" t="s">
        <v>45746</v>
      </c>
      <c r="E3139" s="8" t="s">
        <v>285</v>
      </c>
      <c r="F3139" s="8" t="s">
        <v>274</v>
      </c>
      <c r="G3139" s="8" t="s">
        <v>285</v>
      </c>
      <c r="H3139" s="8" t="s">
        <v>274</v>
      </c>
      <c r="I3139" s="8" t="s">
        <v>30053</v>
      </c>
      <c r="J3139" s="8" t="s">
        <v>28</v>
      </c>
      <c r="K3139" s="8" t="s">
        <v>773</v>
      </c>
      <c r="L3139" s="8" t="s">
        <v>13253</v>
      </c>
      <c r="M3139" s="8" t="s">
        <v>1983</v>
      </c>
      <c r="N3139" s="8" t="s">
        <v>10716</v>
      </c>
      <c r="O3139" s="8" t="s">
        <v>29842</v>
      </c>
      <c r="P3139" s="8" t="s">
        <v>299</v>
      </c>
      <c r="Q3139" s="8" t="s">
        <v>30054</v>
      </c>
      <c r="R3139" s="8" t="s">
        <v>23981</v>
      </c>
      <c r="S3139" s="17" t="s">
        <v>30055</v>
      </c>
      <c r="T3139" s="18">
        <v>43048</v>
      </c>
      <c r="U3139" s="8">
        <v>0.70833333333333337</v>
      </c>
      <c r="V3139" s="8">
        <v>0.75</v>
      </c>
      <c r="W3139" s="8" t="s">
        <v>1495</v>
      </c>
      <c r="X3139" s="8" t="s">
        <v>30199</v>
      </c>
      <c r="Y3139" s="8" t="s">
        <v>13278</v>
      </c>
      <c r="Z3139" s="17" t="s">
        <v>30057</v>
      </c>
      <c r="AA3139" s="8" t="s">
        <v>30200</v>
      </c>
      <c r="AB3139" s="8" t="s">
        <v>30201</v>
      </c>
    </row>
    <row r="3140" spans="1:28" hidden="1" x14ac:dyDescent="0.2">
      <c r="A3140" s="8" t="s">
        <v>30202</v>
      </c>
      <c r="B3140" s="8" t="s">
        <v>30203</v>
      </c>
      <c r="C3140" s="8" t="s">
        <v>45745</v>
      </c>
      <c r="D3140" s="8" t="s">
        <v>45746</v>
      </c>
      <c r="E3140" s="8" t="s">
        <v>1989</v>
      </c>
      <c r="F3140" s="8" t="s">
        <v>274</v>
      </c>
      <c r="G3140" s="8" t="s">
        <v>1989</v>
      </c>
      <c r="H3140" s="8" t="s">
        <v>274</v>
      </c>
      <c r="I3140" s="8" t="s">
        <v>30053</v>
      </c>
      <c r="J3140" s="8" t="s">
        <v>28</v>
      </c>
      <c r="K3140" s="8" t="s">
        <v>773</v>
      </c>
      <c r="L3140" s="8" t="s">
        <v>8695</v>
      </c>
      <c r="M3140" s="8" t="s">
        <v>13266</v>
      </c>
      <c r="N3140" s="8" t="s">
        <v>10716</v>
      </c>
      <c r="O3140" s="8" t="s">
        <v>29842</v>
      </c>
      <c r="P3140" s="8" t="s">
        <v>299</v>
      </c>
      <c r="Q3140" s="8" t="s">
        <v>30054</v>
      </c>
      <c r="R3140" s="8" t="s">
        <v>23981</v>
      </c>
      <c r="S3140" s="17" t="s">
        <v>30055</v>
      </c>
      <c r="T3140" s="18">
        <v>43049</v>
      </c>
      <c r="U3140" s="8">
        <v>0.25</v>
      </c>
      <c r="V3140" s="8">
        <v>0.70833333333333337</v>
      </c>
      <c r="W3140" s="8" t="s">
        <v>762</v>
      </c>
      <c r="X3140" s="8" t="s">
        <v>30199</v>
      </c>
      <c r="Y3140" s="8" t="s">
        <v>13278</v>
      </c>
      <c r="Z3140" s="17" t="s">
        <v>30057</v>
      </c>
      <c r="AA3140" s="8" t="s">
        <v>30204</v>
      </c>
      <c r="AB3140" s="8" t="s">
        <v>30205</v>
      </c>
    </row>
    <row r="3141" spans="1:28" hidden="1" x14ac:dyDescent="0.2">
      <c r="A3141" s="8" t="s">
        <v>30206</v>
      </c>
      <c r="B3141" s="8" t="s">
        <v>30207</v>
      </c>
      <c r="C3141" s="8" t="s">
        <v>45745</v>
      </c>
      <c r="D3141" s="8" t="s">
        <v>45746</v>
      </c>
      <c r="E3141" s="8" t="s">
        <v>1989</v>
      </c>
      <c r="F3141" s="8" t="s">
        <v>274</v>
      </c>
      <c r="G3141" s="8" t="s">
        <v>1989</v>
      </c>
      <c r="H3141" s="8" t="s">
        <v>274</v>
      </c>
      <c r="I3141" s="8" t="s">
        <v>30053</v>
      </c>
      <c r="J3141" s="8" t="s">
        <v>28</v>
      </c>
      <c r="K3141" s="8" t="s">
        <v>773</v>
      </c>
      <c r="L3141" s="8" t="s">
        <v>13266</v>
      </c>
      <c r="M3141" s="8" t="s">
        <v>1990</v>
      </c>
      <c r="N3141" s="8" t="s">
        <v>10716</v>
      </c>
      <c r="O3141" s="8" t="s">
        <v>29842</v>
      </c>
      <c r="P3141" s="8" t="s">
        <v>299</v>
      </c>
      <c r="Q3141" s="8" t="s">
        <v>30054</v>
      </c>
      <c r="R3141" s="8" t="s">
        <v>23981</v>
      </c>
      <c r="S3141" s="17" t="s">
        <v>30055</v>
      </c>
      <c r="T3141" s="18">
        <v>43049</v>
      </c>
      <c r="U3141" s="8">
        <v>0.70833333333333337</v>
      </c>
      <c r="V3141" s="8">
        <v>0.75</v>
      </c>
      <c r="W3141" s="8" t="s">
        <v>1495</v>
      </c>
      <c r="X3141" s="8" t="s">
        <v>30208</v>
      </c>
      <c r="Y3141" s="8" t="s">
        <v>13278</v>
      </c>
      <c r="Z3141" s="17" t="s">
        <v>30057</v>
      </c>
      <c r="AA3141" s="8" t="s">
        <v>30209</v>
      </c>
      <c r="AB3141" s="8" t="s">
        <v>30210</v>
      </c>
    </row>
    <row r="3142" spans="1:28" hidden="1" x14ac:dyDescent="0.2">
      <c r="A3142" s="8" t="s">
        <v>32273</v>
      </c>
      <c r="B3142" s="8" t="s">
        <v>32274</v>
      </c>
      <c r="C3142" s="8" t="s">
        <v>45745</v>
      </c>
      <c r="D3142" s="8" t="s">
        <v>45746</v>
      </c>
      <c r="E3142" s="8" t="s">
        <v>46</v>
      </c>
      <c r="F3142" s="8" t="s">
        <v>27</v>
      </c>
      <c r="G3142" s="8" t="s">
        <v>46</v>
      </c>
      <c r="H3142" s="8" t="s">
        <v>27</v>
      </c>
      <c r="I3142" s="8" t="s">
        <v>32275</v>
      </c>
      <c r="J3142" s="8" t="s">
        <v>28</v>
      </c>
      <c r="K3142" s="8" t="s">
        <v>773</v>
      </c>
      <c r="L3142" s="8" t="s">
        <v>2000</v>
      </c>
      <c r="M3142" s="8" t="s">
        <v>710</v>
      </c>
      <c r="N3142" s="8" t="s">
        <v>10716</v>
      </c>
      <c r="O3142" s="8" t="s">
        <v>29842</v>
      </c>
      <c r="P3142" s="8" t="s">
        <v>299</v>
      </c>
      <c r="Q3142" s="8" t="s">
        <v>20468</v>
      </c>
      <c r="R3142" s="8" t="s">
        <v>32276</v>
      </c>
      <c r="S3142" s="17" t="s">
        <v>32277</v>
      </c>
      <c r="T3142" s="18">
        <v>43010</v>
      </c>
      <c r="U3142" s="8">
        <v>0.25</v>
      </c>
      <c r="V3142" s="8">
        <v>0.70833333333333337</v>
      </c>
      <c r="W3142" s="8" t="s">
        <v>762</v>
      </c>
      <c r="X3142" s="8" t="s">
        <v>32278</v>
      </c>
      <c r="Y3142" s="8" t="s">
        <v>45730</v>
      </c>
      <c r="Z3142" s="17" t="s">
        <v>32279</v>
      </c>
      <c r="AA3142" s="8" t="s">
        <v>32280</v>
      </c>
      <c r="AB3142" s="8" t="s">
        <v>32281</v>
      </c>
    </row>
    <row r="3143" spans="1:28" hidden="1" x14ac:dyDescent="0.2">
      <c r="A3143" s="8" t="s">
        <v>32282</v>
      </c>
      <c r="B3143" s="8" t="s">
        <v>32283</v>
      </c>
      <c r="C3143" s="8" t="s">
        <v>45745</v>
      </c>
      <c r="D3143" s="8" t="s">
        <v>45746</v>
      </c>
      <c r="E3143" s="8" t="s">
        <v>55</v>
      </c>
      <c r="F3143" s="8" t="s">
        <v>27</v>
      </c>
      <c r="G3143" s="8" t="s">
        <v>55</v>
      </c>
      <c r="H3143" s="8" t="s">
        <v>27</v>
      </c>
      <c r="I3143" s="8" t="s">
        <v>32275</v>
      </c>
      <c r="J3143" s="8" t="s">
        <v>28</v>
      </c>
      <c r="K3143" s="8" t="s">
        <v>773</v>
      </c>
      <c r="L3143" s="8" t="s">
        <v>2011</v>
      </c>
      <c r="M3143" s="8" t="s">
        <v>722</v>
      </c>
      <c r="N3143" s="8" t="s">
        <v>10716</v>
      </c>
      <c r="O3143" s="8" t="s">
        <v>29842</v>
      </c>
      <c r="P3143" s="8" t="s">
        <v>299</v>
      </c>
      <c r="Q3143" s="8" t="s">
        <v>20468</v>
      </c>
      <c r="R3143" s="8" t="s">
        <v>32276</v>
      </c>
      <c r="S3143" s="17" t="s">
        <v>32277</v>
      </c>
      <c r="T3143" s="18">
        <v>43011</v>
      </c>
      <c r="U3143" s="8">
        <v>0.25</v>
      </c>
      <c r="V3143" s="8">
        <v>0.70833333333333337</v>
      </c>
      <c r="W3143" s="8" t="s">
        <v>762</v>
      </c>
      <c r="X3143" s="8" t="s">
        <v>32284</v>
      </c>
      <c r="Y3143" s="8" t="s">
        <v>45730</v>
      </c>
      <c r="Z3143" s="17" t="s">
        <v>32279</v>
      </c>
      <c r="AA3143" s="8" t="s">
        <v>32285</v>
      </c>
      <c r="AB3143" s="8" t="s">
        <v>32286</v>
      </c>
    </row>
    <row r="3144" spans="1:28" hidden="1" x14ac:dyDescent="0.2">
      <c r="A3144" s="8" t="s">
        <v>32287</v>
      </c>
      <c r="B3144" s="8" t="s">
        <v>32288</v>
      </c>
      <c r="C3144" s="8" t="s">
        <v>45745</v>
      </c>
      <c r="D3144" s="8" t="s">
        <v>45746</v>
      </c>
      <c r="E3144" s="8" t="s">
        <v>362</v>
      </c>
      <c r="F3144" s="8" t="s">
        <v>112</v>
      </c>
      <c r="G3144" s="8" t="s">
        <v>362</v>
      </c>
      <c r="H3144" s="8" t="s">
        <v>112</v>
      </c>
      <c r="I3144" s="8" t="s">
        <v>32275</v>
      </c>
      <c r="J3144" s="8" t="s">
        <v>28</v>
      </c>
      <c r="K3144" s="8" t="s">
        <v>773</v>
      </c>
      <c r="L3144" s="8" t="s">
        <v>363</v>
      </c>
      <c r="M3144" s="8" t="s">
        <v>8249</v>
      </c>
      <c r="N3144" s="8" t="s">
        <v>10716</v>
      </c>
      <c r="O3144" s="8" t="s">
        <v>29842</v>
      </c>
      <c r="P3144" s="8" t="s">
        <v>299</v>
      </c>
      <c r="Q3144" s="8" t="s">
        <v>20468</v>
      </c>
      <c r="R3144" s="8" t="s">
        <v>32276</v>
      </c>
      <c r="S3144" s="17" t="s">
        <v>32277</v>
      </c>
      <c r="T3144" s="18">
        <v>43019</v>
      </c>
      <c r="U3144" s="8">
        <v>0.25</v>
      </c>
      <c r="V3144" s="8">
        <v>0.66666666666666663</v>
      </c>
      <c r="W3144" s="8" t="s">
        <v>792</v>
      </c>
      <c r="X3144" s="8" t="s">
        <v>29814</v>
      </c>
      <c r="Y3144" s="8" t="s">
        <v>45730</v>
      </c>
      <c r="Z3144" s="17" t="s">
        <v>32279</v>
      </c>
      <c r="AA3144" s="8" t="s">
        <v>32289</v>
      </c>
      <c r="AB3144" s="8" t="s">
        <v>32290</v>
      </c>
    </row>
    <row r="3145" spans="1:28" hidden="1" x14ac:dyDescent="0.2">
      <c r="A3145" s="8" t="s">
        <v>32291</v>
      </c>
      <c r="B3145" s="8" t="s">
        <v>32292</v>
      </c>
      <c r="C3145" s="8" t="s">
        <v>45745</v>
      </c>
      <c r="D3145" s="8" t="s">
        <v>45746</v>
      </c>
      <c r="E3145" s="8" t="s">
        <v>362</v>
      </c>
      <c r="F3145" s="8" t="s">
        <v>112</v>
      </c>
      <c r="G3145" s="8" t="s">
        <v>362</v>
      </c>
      <c r="H3145" s="8" t="s">
        <v>112</v>
      </c>
      <c r="I3145" s="8" t="s">
        <v>32275</v>
      </c>
      <c r="J3145" s="8" t="s">
        <v>28</v>
      </c>
      <c r="K3145" s="8" t="s">
        <v>773</v>
      </c>
      <c r="L3145" s="8" t="s">
        <v>8249</v>
      </c>
      <c r="M3145" s="8" t="s">
        <v>364</v>
      </c>
      <c r="N3145" s="8" t="s">
        <v>10716</v>
      </c>
      <c r="O3145" s="8" t="s">
        <v>29842</v>
      </c>
      <c r="P3145" s="8" t="s">
        <v>299</v>
      </c>
      <c r="Q3145" s="8" t="s">
        <v>20468</v>
      </c>
      <c r="R3145" s="8" t="s">
        <v>32276</v>
      </c>
      <c r="S3145" s="17" t="s">
        <v>32277</v>
      </c>
      <c r="T3145" s="18">
        <v>43019</v>
      </c>
      <c r="U3145" s="8">
        <v>0.66666666666666663</v>
      </c>
      <c r="V3145" s="8">
        <v>0.75</v>
      </c>
      <c r="W3145" s="8" t="s">
        <v>1100</v>
      </c>
      <c r="X3145" s="8" t="s">
        <v>32293</v>
      </c>
      <c r="Y3145" s="8" t="s">
        <v>45730</v>
      </c>
      <c r="Z3145" s="17" t="s">
        <v>32279</v>
      </c>
      <c r="AA3145" s="8" t="s">
        <v>32294</v>
      </c>
      <c r="AB3145" s="8" t="s">
        <v>32295</v>
      </c>
    </row>
    <row r="3146" spans="1:28" hidden="1" x14ac:dyDescent="0.2">
      <c r="A3146" s="8" t="s">
        <v>32296</v>
      </c>
      <c r="B3146" s="8" t="s">
        <v>32297</v>
      </c>
      <c r="C3146" s="8" t="s">
        <v>45745</v>
      </c>
      <c r="D3146" s="8" t="s">
        <v>45746</v>
      </c>
      <c r="E3146" s="8" t="s">
        <v>372</v>
      </c>
      <c r="F3146" s="8" t="s">
        <v>112</v>
      </c>
      <c r="G3146" s="8" t="s">
        <v>372</v>
      </c>
      <c r="H3146" s="8" t="s">
        <v>112</v>
      </c>
      <c r="I3146" s="8" t="s">
        <v>32275</v>
      </c>
      <c r="J3146" s="8" t="s">
        <v>28</v>
      </c>
      <c r="K3146" s="8" t="s">
        <v>773</v>
      </c>
      <c r="L3146" s="8" t="s">
        <v>373</v>
      </c>
      <c r="M3146" s="8" t="s">
        <v>8294</v>
      </c>
      <c r="N3146" s="8" t="s">
        <v>10716</v>
      </c>
      <c r="O3146" s="8" t="s">
        <v>29842</v>
      </c>
      <c r="P3146" s="8" t="s">
        <v>299</v>
      </c>
      <c r="Q3146" s="8" t="s">
        <v>20468</v>
      </c>
      <c r="R3146" s="8" t="s">
        <v>32276</v>
      </c>
      <c r="S3146" s="17" t="s">
        <v>32277</v>
      </c>
      <c r="T3146" s="18">
        <v>43020</v>
      </c>
      <c r="U3146" s="8">
        <v>0.25</v>
      </c>
      <c r="V3146" s="8">
        <v>0.58333333333333337</v>
      </c>
      <c r="W3146" s="8" t="s">
        <v>486</v>
      </c>
      <c r="X3146" s="8" t="s">
        <v>32293</v>
      </c>
      <c r="Y3146" s="8" t="s">
        <v>45730</v>
      </c>
      <c r="Z3146" s="17" t="s">
        <v>32279</v>
      </c>
      <c r="AA3146" s="8" t="s">
        <v>32298</v>
      </c>
      <c r="AB3146" s="8" t="s">
        <v>32299</v>
      </c>
    </row>
    <row r="3147" spans="1:28" hidden="1" x14ac:dyDescent="0.2">
      <c r="A3147" s="8" t="s">
        <v>32300</v>
      </c>
      <c r="B3147" s="8" t="s">
        <v>32301</v>
      </c>
      <c r="C3147" s="8" t="s">
        <v>45745</v>
      </c>
      <c r="D3147" s="8" t="s">
        <v>45746</v>
      </c>
      <c r="E3147" s="8" t="s">
        <v>372</v>
      </c>
      <c r="F3147" s="8" t="s">
        <v>112</v>
      </c>
      <c r="G3147" s="8" t="s">
        <v>372</v>
      </c>
      <c r="H3147" s="8" t="s">
        <v>112</v>
      </c>
      <c r="I3147" s="8" t="s">
        <v>32275</v>
      </c>
      <c r="J3147" s="8" t="s">
        <v>28</v>
      </c>
      <c r="K3147" s="8" t="s">
        <v>773</v>
      </c>
      <c r="L3147" s="8" t="s">
        <v>8294</v>
      </c>
      <c r="M3147" s="8" t="s">
        <v>374</v>
      </c>
      <c r="N3147" s="8" t="s">
        <v>10716</v>
      </c>
      <c r="O3147" s="8" t="s">
        <v>29842</v>
      </c>
      <c r="P3147" s="8" t="s">
        <v>299</v>
      </c>
      <c r="Q3147" s="8" t="s">
        <v>20468</v>
      </c>
      <c r="R3147" s="8" t="s">
        <v>32276</v>
      </c>
      <c r="S3147" s="17" t="s">
        <v>32277</v>
      </c>
      <c r="T3147" s="18">
        <v>43020</v>
      </c>
      <c r="U3147" s="8">
        <v>0.58333333333333337</v>
      </c>
      <c r="V3147" s="8">
        <v>0.75</v>
      </c>
      <c r="W3147" s="8" t="s">
        <v>739</v>
      </c>
      <c r="X3147" s="8" t="s">
        <v>32302</v>
      </c>
      <c r="Y3147" s="8" t="s">
        <v>45730</v>
      </c>
      <c r="Z3147" s="17" t="s">
        <v>32279</v>
      </c>
      <c r="AA3147" s="8" t="s">
        <v>32303</v>
      </c>
      <c r="AB3147" s="8" t="s">
        <v>32304</v>
      </c>
    </row>
    <row r="3148" spans="1:28" hidden="1" x14ac:dyDescent="0.2">
      <c r="A3148" s="8" t="s">
        <v>32305</v>
      </c>
      <c r="B3148" s="8" t="s">
        <v>32306</v>
      </c>
      <c r="C3148" s="8" t="s">
        <v>45745</v>
      </c>
      <c r="D3148" s="8" t="s">
        <v>45746</v>
      </c>
      <c r="E3148" s="8" t="s">
        <v>382</v>
      </c>
      <c r="F3148" s="8" t="s">
        <v>112</v>
      </c>
      <c r="G3148" s="8" t="s">
        <v>382</v>
      </c>
      <c r="H3148" s="8" t="s">
        <v>112</v>
      </c>
      <c r="I3148" s="8" t="s">
        <v>32275</v>
      </c>
      <c r="J3148" s="8" t="s">
        <v>28</v>
      </c>
      <c r="K3148" s="8" t="s">
        <v>773</v>
      </c>
      <c r="L3148" s="8" t="s">
        <v>383</v>
      </c>
      <c r="M3148" s="8" t="s">
        <v>8329</v>
      </c>
      <c r="N3148" s="8" t="s">
        <v>10716</v>
      </c>
      <c r="O3148" s="8" t="s">
        <v>29842</v>
      </c>
      <c r="P3148" s="8" t="s">
        <v>299</v>
      </c>
      <c r="Q3148" s="8" t="s">
        <v>20468</v>
      </c>
      <c r="R3148" s="8" t="s">
        <v>32276</v>
      </c>
      <c r="S3148" s="17" t="s">
        <v>32277</v>
      </c>
      <c r="T3148" s="18">
        <v>43021</v>
      </c>
      <c r="U3148" s="8">
        <v>0.25</v>
      </c>
      <c r="V3148" s="8">
        <v>0.5</v>
      </c>
      <c r="W3148" s="8" t="s">
        <v>30</v>
      </c>
      <c r="X3148" s="8" t="s">
        <v>32302</v>
      </c>
      <c r="Y3148" s="8" t="s">
        <v>45730</v>
      </c>
      <c r="Z3148" s="17" t="s">
        <v>32279</v>
      </c>
      <c r="AA3148" s="8" t="s">
        <v>32307</v>
      </c>
      <c r="AB3148" s="8" t="s">
        <v>32308</v>
      </c>
    </row>
    <row r="3149" spans="1:28" hidden="1" x14ac:dyDescent="0.2">
      <c r="A3149" s="8" t="s">
        <v>32309</v>
      </c>
      <c r="B3149" s="8" t="s">
        <v>32310</v>
      </c>
      <c r="C3149" s="8" t="s">
        <v>45745</v>
      </c>
      <c r="D3149" s="8" t="s">
        <v>45746</v>
      </c>
      <c r="E3149" s="8" t="s">
        <v>382</v>
      </c>
      <c r="F3149" s="8" t="s">
        <v>112</v>
      </c>
      <c r="G3149" s="8" t="s">
        <v>382</v>
      </c>
      <c r="H3149" s="8" t="s">
        <v>112</v>
      </c>
      <c r="I3149" s="8" t="s">
        <v>32275</v>
      </c>
      <c r="J3149" s="8" t="s">
        <v>28</v>
      </c>
      <c r="K3149" s="8" t="s">
        <v>773</v>
      </c>
      <c r="L3149" s="8" t="s">
        <v>8329</v>
      </c>
      <c r="M3149" s="8" t="s">
        <v>384</v>
      </c>
      <c r="N3149" s="8" t="s">
        <v>10716</v>
      </c>
      <c r="O3149" s="8" t="s">
        <v>29842</v>
      </c>
      <c r="P3149" s="8" t="s">
        <v>299</v>
      </c>
      <c r="Q3149" s="8" t="s">
        <v>20468</v>
      </c>
      <c r="R3149" s="8" t="s">
        <v>32276</v>
      </c>
      <c r="S3149" s="17" t="s">
        <v>32277</v>
      </c>
      <c r="T3149" s="18">
        <v>43021</v>
      </c>
      <c r="U3149" s="8">
        <v>0.5</v>
      </c>
      <c r="V3149" s="8">
        <v>0.75</v>
      </c>
      <c r="W3149" s="8" t="s">
        <v>30</v>
      </c>
      <c r="X3149" s="8" t="s">
        <v>32311</v>
      </c>
      <c r="Y3149" s="8" t="s">
        <v>45730</v>
      </c>
      <c r="Z3149" s="17" t="s">
        <v>32279</v>
      </c>
      <c r="AA3149" s="8" t="s">
        <v>32312</v>
      </c>
      <c r="AB3149" s="8" t="s">
        <v>32313</v>
      </c>
    </row>
    <row r="3150" spans="1:28" hidden="1" x14ac:dyDescent="0.2">
      <c r="A3150" s="8" t="s">
        <v>32314</v>
      </c>
      <c r="B3150" s="8" t="s">
        <v>32315</v>
      </c>
      <c r="C3150" s="8" t="s">
        <v>45745</v>
      </c>
      <c r="D3150" s="8" t="s">
        <v>45746</v>
      </c>
      <c r="E3150" s="8" t="s">
        <v>113</v>
      </c>
      <c r="F3150" s="8" t="s">
        <v>112</v>
      </c>
      <c r="G3150" s="8" t="s">
        <v>113</v>
      </c>
      <c r="H3150" s="8" t="s">
        <v>112</v>
      </c>
      <c r="I3150" s="8" t="s">
        <v>32275</v>
      </c>
      <c r="J3150" s="8" t="s">
        <v>28</v>
      </c>
      <c r="K3150" s="8" t="s">
        <v>773</v>
      </c>
      <c r="L3150" s="8" t="s">
        <v>409</v>
      </c>
      <c r="M3150" s="8" t="s">
        <v>16616</v>
      </c>
      <c r="N3150" s="8" t="s">
        <v>10716</v>
      </c>
      <c r="O3150" s="8" t="s">
        <v>29842</v>
      </c>
      <c r="P3150" s="8" t="s">
        <v>299</v>
      </c>
      <c r="Q3150" s="8" t="s">
        <v>20468</v>
      </c>
      <c r="R3150" s="8" t="s">
        <v>32276</v>
      </c>
      <c r="S3150" s="17" t="s">
        <v>32277</v>
      </c>
      <c r="T3150" s="18">
        <v>43024</v>
      </c>
      <c r="U3150" s="8">
        <v>0.25</v>
      </c>
      <c r="V3150" s="8">
        <v>0.5</v>
      </c>
      <c r="W3150" s="8" t="s">
        <v>30</v>
      </c>
      <c r="X3150" s="8" t="s">
        <v>32311</v>
      </c>
      <c r="Y3150" s="8" t="s">
        <v>45730</v>
      </c>
      <c r="Z3150" s="17" t="s">
        <v>32279</v>
      </c>
      <c r="AA3150" s="8" t="s">
        <v>32316</v>
      </c>
      <c r="AB3150" s="8" t="s">
        <v>32317</v>
      </c>
    </row>
    <row r="3151" spans="1:28" hidden="1" x14ac:dyDescent="0.2">
      <c r="A3151" s="8" t="s">
        <v>32318</v>
      </c>
      <c r="B3151" s="8" t="s">
        <v>32319</v>
      </c>
      <c r="C3151" s="8" t="s">
        <v>45745</v>
      </c>
      <c r="D3151" s="8" t="s">
        <v>45746</v>
      </c>
      <c r="E3151" s="8" t="s">
        <v>113</v>
      </c>
      <c r="F3151" s="8" t="s">
        <v>112</v>
      </c>
      <c r="G3151" s="8" t="s">
        <v>113</v>
      </c>
      <c r="H3151" s="8" t="s">
        <v>112</v>
      </c>
      <c r="I3151" s="8" t="s">
        <v>32275</v>
      </c>
      <c r="J3151" s="8" t="s">
        <v>28</v>
      </c>
      <c r="K3151" s="8" t="s">
        <v>773</v>
      </c>
      <c r="L3151" s="8" t="s">
        <v>16616</v>
      </c>
      <c r="M3151" s="8" t="s">
        <v>410</v>
      </c>
      <c r="N3151" s="8" t="s">
        <v>10716</v>
      </c>
      <c r="O3151" s="8" t="s">
        <v>29842</v>
      </c>
      <c r="P3151" s="8" t="s">
        <v>299</v>
      </c>
      <c r="Q3151" s="8" t="s">
        <v>20468</v>
      </c>
      <c r="R3151" s="8" t="s">
        <v>32276</v>
      </c>
      <c r="S3151" s="17" t="s">
        <v>32277</v>
      </c>
      <c r="T3151" s="18">
        <v>43024</v>
      </c>
      <c r="U3151" s="8">
        <v>0.5</v>
      </c>
      <c r="V3151" s="8">
        <v>0.75</v>
      </c>
      <c r="W3151" s="8" t="s">
        <v>30</v>
      </c>
      <c r="X3151" s="8" t="s">
        <v>32320</v>
      </c>
      <c r="Y3151" s="8" t="s">
        <v>45730</v>
      </c>
      <c r="Z3151" s="17" t="s">
        <v>32279</v>
      </c>
      <c r="AA3151" s="8" t="s">
        <v>32321</v>
      </c>
      <c r="AB3151" s="8" t="s">
        <v>32322</v>
      </c>
    </row>
    <row r="3152" spans="1:28" hidden="1" x14ac:dyDescent="0.2">
      <c r="A3152" s="8" t="s">
        <v>32323</v>
      </c>
      <c r="B3152" s="8" t="s">
        <v>32324</v>
      </c>
      <c r="C3152" s="8" t="s">
        <v>45745</v>
      </c>
      <c r="D3152" s="8" t="s">
        <v>45746</v>
      </c>
      <c r="E3152" s="8" t="s">
        <v>123</v>
      </c>
      <c r="F3152" s="8" t="s">
        <v>112</v>
      </c>
      <c r="G3152" s="8" t="s">
        <v>123</v>
      </c>
      <c r="H3152" s="8" t="s">
        <v>112</v>
      </c>
      <c r="I3152" s="8" t="s">
        <v>32275</v>
      </c>
      <c r="J3152" s="8" t="s">
        <v>28</v>
      </c>
      <c r="K3152" s="8" t="s">
        <v>773</v>
      </c>
      <c r="L3152" s="8" t="s">
        <v>418</v>
      </c>
      <c r="M3152" s="8" t="s">
        <v>419</v>
      </c>
      <c r="N3152" s="8" t="s">
        <v>10716</v>
      </c>
      <c r="O3152" s="8" t="s">
        <v>29842</v>
      </c>
      <c r="P3152" s="8" t="s">
        <v>299</v>
      </c>
      <c r="Q3152" s="8" t="s">
        <v>20468</v>
      </c>
      <c r="R3152" s="8" t="s">
        <v>32276</v>
      </c>
      <c r="S3152" s="17" t="s">
        <v>32277</v>
      </c>
      <c r="T3152" s="18">
        <v>43025</v>
      </c>
      <c r="U3152" s="8">
        <v>0.25</v>
      </c>
      <c r="V3152" s="8">
        <v>0.75</v>
      </c>
      <c r="W3152" s="8" t="s">
        <v>40</v>
      </c>
      <c r="X3152" s="8" t="s">
        <v>32325</v>
      </c>
      <c r="Y3152" s="8" t="s">
        <v>45730</v>
      </c>
      <c r="Z3152" s="17" t="s">
        <v>32326</v>
      </c>
      <c r="AA3152" s="8" t="s">
        <v>32327</v>
      </c>
      <c r="AB3152" s="8" t="s">
        <v>32328</v>
      </c>
    </row>
    <row r="3153" spans="1:28" hidden="1" x14ac:dyDescent="0.2">
      <c r="A3153" s="8" t="s">
        <v>32329</v>
      </c>
      <c r="B3153" s="8" t="s">
        <v>32330</v>
      </c>
      <c r="C3153" s="8" t="s">
        <v>45745</v>
      </c>
      <c r="D3153" s="8" t="s">
        <v>45746</v>
      </c>
      <c r="E3153" s="8" t="s">
        <v>134</v>
      </c>
      <c r="F3153" s="8" t="s">
        <v>133</v>
      </c>
      <c r="G3153" s="8" t="s">
        <v>134</v>
      </c>
      <c r="H3153" s="8" t="s">
        <v>133</v>
      </c>
      <c r="I3153" s="8" t="s">
        <v>32275</v>
      </c>
      <c r="J3153" s="8" t="s">
        <v>28</v>
      </c>
      <c r="K3153" s="8" t="s">
        <v>773</v>
      </c>
      <c r="L3153" s="8" t="s">
        <v>2047</v>
      </c>
      <c r="M3153" s="8" t="s">
        <v>775</v>
      </c>
      <c r="N3153" s="8" t="s">
        <v>10716</v>
      </c>
      <c r="O3153" s="8" t="s">
        <v>29842</v>
      </c>
      <c r="P3153" s="8" t="s">
        <v>299</v>
      </c>
      <c r="Q3153" s="8" t="s">
        <v>20468</v>
      </c>
      <c r="R3153" s="8" t="s">
        <v>32276</v>
      </c>
      <c r="S3153" s="17" t="s">
        <v>32277</v>
      </c>
      <c r="T3153" s="18">
        <v>43026</v>
      </c>
      <c r="U3153" s="8">
        <v>0.25</v>
      </c>
      <c r="V3153" s="8">
        <v>0.66666666666666663</v>
      </c>
      <c r="W3153" s="8" t="s">
        <v>792</v>
      </c>
      <c r="X3153" s="8" t="s">
        <v>32331</v>
      </c>
      <c r="Y3153" s="8" t="s">
        <v>45730</v>
      </c>
      <c r="Z3153" s="17" t="s">
        <v>32279</v>
      </c>
      <c r="AA3153" s="8" t="s">
        <v>32332</v>
      </c>
      <c r="AB3153" s="8" t="s">
        <v>32333</v>
      </c>
    </row>
    <row r="3154" spans="1:28" hidden="1" x14ac:dyDescent="0.2">
      <c r="A3154" s="8" t="s">
        <v>32334</v>
      </c>
      <c r="B3154" s="8" t="s">
        <v>32335</v>
      </c>
      <c r="C3154" s="8" t="s">
        <v>45745</v>
      </c>
      <c r="D3154" s="8" t="s">
        <v>45746</v>
      </c>
      <c r="E3154" s="8" t="s">
        <v>134</v>
      </c>
      <c r="F3154" s="8" t="s">
        <v>133</v>
      </c>
      <c r="G3154" s="8" t="s">
        <v>134</v>
      </c>
      <c r="H3154" s="8" t="s">
        <v>133</v>
      </c>
      <c r="I3154" s="8" t="s">
        <v>32275</v>
      </c>
      <c r="J3154" s="8" t="s">
        <v>28</v>
      </c>
      <c r="K3154" s="8" t="s">
        <v>773</v>
      </c>
      <c r="L3154" s="8" t="s">
        <v>775</v>
      </c>
      <c r="M3154" s="8" t="s">
        <v>3136</v>
      </c>
      <c r="N3154" s="8" t="s">
        <v>10716</v>
      </c>
      <c r="O3154" s="8" t="s">
        <v>29842</v>
      </c>
      <c r="P3154" s="8" t="s">
        <v>299</v>
      </c>
      <c r="Q3154" s="8" t="s">
        <v>20468</v>
      </c>
      <c r="R3154" s="8" t="s">
        <v>32276</v>
      </c>
      <c r="S3154" s="17" t="s">
        <v>32277</v>
      </c>
      <c r="T3154" s="18">
        <v>43026</v>
      </c>
      <c r="U3154" s="8">
        <v>0.66666666666666663</v>
      </c>
      <c r="V3154" s="8">
        <v>0.75</v>
      </c>
      <c r="W3154" s="8" t="s">
        <v>1100</v>
      </c>
      <c r="X3154" s="8" t="s">
        <v>32336</v>
      </c>
      <c r="Y3154" s="8" t="s">
        <v>45730</v>
      </c>
      <c r="Z3154" s="17" t="s">
        <v>32279</v>
      </c>
      <c r="AA3154" s="8" t="s">
        <v>32337</v>
      </c>
      <c r="AB3154" s="8" t="s">
        <v>32338</v>
      </c>
    </row>
    <row r="3155" spans="1:28" hidden="1" x14ac:dyDescent="0.2">
      <c r="A3155" s="8" t="s">
        <v>32339</v>
      </c>
      <c r="B3155" s="8" t="s">
        <v>32340</v>
      </c>
      <c r="C3155" s="8" t="s">
        <v>45745</v>
      </c>
      <c r="D3155" s="8" t="s">
        <v>45746</v>
      </c>
      <c r="E3155" s="8" t="s">
        <v>144</v>
      </c>
      <c r="F3155" s="8" t="s">
        <v>133</v>
      </c>
      <c r="G3155" s="8" t="s">
        <v>144</v>
      </c>
      <c r="H3155" s="8" t="s">
        <v>133</v>
      </c>
      <c r="I3155" s="8" t="s">
        <v>32275</v>
      </c>
      <c r="J3155" s="8" t="s">
        <v>28</v>
      </c>
      <c r="K3155" s="8" t="s">
        <v>773</v>
      </c>
      <c r="L3155" s="8" t="s">
        <v>2054</v>
      </c>
      <c r="M3155" s="8" t="s">
        <v>8434</v>
      </c>
      <c r="N3155" s="8" t="s">
        <v>10716</v>
      </c>
      <c r="O3155" s="8" t="s">
        <v>29842</v>
      </c>
      <c r="P3155" s="8" t="s">
        <v>299</v>
      </c>
      <c r="Q3155" s="8" t="s">
        <v>20468</v>
      </c>
      <c r="R3155" s="8" t="s">
        <v>32276</v>
      </c>
      <c r="S3155" s="17" t="s">
        <v>32277</v>
      </c>
      <c r="T3155" s="18">
        <v>43027</v>
      </c>
      <c r="U3155" s="8">
        <v>0.25</v>
      </c>
      <c r="V3155" s="8">
        <v>0.58333333333333337</v>
      </c>
      <c r="W3155" s="8" t="s">
        <v>486</v>
      </c>
      <c r="X3155" s="8" t="s">
        <v>32336</v>
      </c>
      <c r="Y3155" s="8" t="s">
        <v>45730</v>
      </c>
      <c r="Z3155" s="17" t="s">
        <v>32279</v>
      </c>
      <c r="AA3155" s="8" t="s">
        <v>32341</v>
      </c>
      <c r="AB3155" s="8" t="s">
        <v>32342</v>
      </c>
    </row>
    <row r="3156" spans="1:28" hidden="1" x14ac:dyDescent="0.2">
      <c r="A3156" s="8" t="s">
        <v>32343</v>
      </c>
      <c r="B3156" s="8" t="s">
        <v>32344</v>
      </c>
      <c r="C3156" s="8" t="s">
        <v>45745</v>
      </c>
      <c r="D3156" s="8" t="s">
        <v>45746</v>
      </c>
      <c r="E3156" s="8" t="s">
        <v>144</v>
      </c>
      <c r="F3156" s="8" t="s">
        <v>133</v>
      </c>
      <c r="G3156" s="8" t="s">
        <v>144</v>
      </c>
      <c r="H3156" s="8" t="s">
        <v>133</v>
      </c>
      <c r="I3156" s="8" t="s">
        <v>32275</v>
      </c>
      <c r="J3156" s="8" t="s">
        <v>28</v>
      </c>
      <c r="K3156" s="8" t="s">
        <v>773</v>
      </c>
      <c r="L3156" s="8" t="s">
        <v>8434</v>
      </c>
      <c r="M3156" s="8" t="s">
        <v>3151</v>
      </c>
      <c r="N3156" s="8" t="s">
        <v>10716</v>
      </c>
      <c r="O3156" s="8" t="s">
        <v>29842</v>
      </c>
      <c r="P3156" s="8" t="s">
        <v>299</v>
      </c>
      <c r="Q3156" s="8" t="s">
        <v>20468</v>
      </c>
      <c r="R3156" s="8" t="s">
        <v>32276</v>
      </c>
      <c r="S3156" s="17" t="s">
        <v>32277</v>
      </c>
      <c r="T3156" s="18">
        <v>43027</v>
      </c>
      <c r="U3156" s="8">
        <v>0.58333333333333337</v>
      </c>
      <c r="V3156" s="8">
        <v>0.75</v>
      </c>
      <c r="W3156" s="8" t="s">
        <v>739</v>
      </c>
      <c r="X3156" s="8" t="s">
        <v>32345</v>
      </c>
      <c r="Y3156" s="8" t="s">
        <v>45730</v>
      </c>
      <c r="Z3156" s="17" t="s">
        <v>32279</v>
      </c>
      <c r="AA3156" s="8" t="s">
        <v>32346</v>
      </c>
      <c r="AB3156" s="8" t="s">
        <v>32347</v>
      </c>
    </row>
    <row r="3157" spans="1:28" hidden="1" x14ac:dyDescent="0.2">
      <c r="A3157" s="8" t="s">
        <v>32348</v>
      </c>
      <c r="B3157" s="8" t="s">
        <v>32349</v>
      </c>
      <c r="C3157" s="8" t="s">
        <v>45745</v>
      </c>
      <c r="D3157" s="8" t="s">
        <v>45746</v>
      </c>
      <c r="E3157" s="8" t="s">
        <v>174</v>
      </c>
      <c r="F3157" s="8" t="s">
        <v>133</v>
      </c>
      <c r="G3157" s="8" t="s">
        <v>174</v>
      </c>
      <c r="H3157" s="8" t="s">
        <v>133</v>
      </c>
      <c r="I3157" s="8" t="s">
        <v>32275</v>
      </c>
      <c r="J3157" s="8" t="s">
        <v>28</v>
      </c>
      <c r="K3157" s="8" t="s">
        <v>773</v>
      </c>
      <c r="L3157" s="8" t="s">
        <v>2061</v>
      </c>
      <c r="M3157" s="8" t="s">
        <v>8458</v>
      </c>
      <c r="N3157" s="8" t="s">
        <v>10716</v>
      </c>
      <c r="O3157" s="8" t="s">
        <v>29842</v>
      </c>
      <c r="P3157" s="8" t="s">
        <v>299</v>
      </c>
      <c r="Q3157" s="8" t="s">
        <v>20468</v>
      </c>
      <c r="R3157" s="8" t="s">
        <v>32276</v>
      </c>
      <c r="S3157" s="17" t="s">
        <v>32277</v>
      </c>
      <c r="T3157" s="18">
        <v>43028</v>
      </c>
      <c r="U3157" s="8">
        <v>0.25</v>
      </c>
      <c r="V3157" s="8">
        <v>0.5</v>
      </c>
      <c r="W3157" s="8" t="s">
        <v>30</v>
      </c>
      <c r="X3157" s="8" t="s">
        <v>32345</v>
      </c>
      <c r="Y3157" s="8" t="s">
        <v>45730</v>
      </c>
      <c r="Z3157" s="17" t="s">
        <v>32279</v>
      </c>
      <c r="AA3157" s="8" t="s">
        <v>32350</v>
      </c>
      <c r="AB3157" s="8" t="s">
        <v>32351</v>
      </c>
    </row>
    <row r="3158" spans="1:28" hidden="1" x14ac:dyDescent="0.2">
      <c r="A3158" s="8" t="s">
        <v>32352</v>
      </c>
      <c r="B3158" s="8" t="s">
        <v>32353</v>
      </c>
      <c r="C3158" s="8" t="s">
        <v>45745</v>
      </c>
      <c r="D3158" s="8" t="s">
        <v>45746</v>
      </c>
      <c r="E3158" s="8" t="s">
        <v>174</v>
      </c>
      <c r="F3158" s="8" t="s">
        <v>133</v>
      </c>
      <c r="G3158" s="8" t="s">
        <v>174</v>
      </c>
      <c r="H3158" s="8" t="s">
        <v>133</v>
      </c>
      <c r="I3158" s="8" t="s">
        <v>32275</v>
      </c>
      <c r="J3158" s="8" t="s">
        <v>28</v>
      </c>
      <c r="K3158" s="8" t="s">
        <v>773</v>
      </c>
      <c r="L3158" s="8" t="s">
        <v>8458</v>
      </c>
      <c r="M3158" s="8" t="s">
        <v>3166</v>
      </c>
      <c r="N3158" s="8" t="s">
        <v>10716</v>
      </c>
      <c r="O3158" s="8" t="s">
        <v>29842</v>
      </c>
      <c r="P3158" s="8" t="s">
        <v>299</v>
      </c>
      <c r="Q3158" s="8" t="s">
        <v>20468</v>
      </c>
      <c r="R3158" s="8" t="s">
        <v>32276</v>
      </c>
      <c r="S3158" s="17" t="s">
        <v>32277</v>
      </c>
      <c r="T3158" s="18">
        <v>43028</v>
      </c>
      <c r="U3158" s="8">
        <v>0.5</v>
      </c>
      <c r="V3158" s="8">
        <v>0.75</v>
      </c>
      <c r="W3158" s="8" t="s">
        <v>30</v>
      </c>
      <c r="X3158" s="8" t="s">
        <v>32354</v>
      </c>
      <c r="Y3158" s="8" t="s">
        <v>45730</v>
      </c>
      <c r="Z3158" s="17" t="s">
        <v>32279</v>
      </c>
      <c r="AA3158" s="8" t="s">
        <v>32355</v>
      </c>
      <c r="AB3158" s="8" t="s">
        <v>32356</v>
      </c>
    </row>
    <row r="3159" spans="1:28" hidden="1" x14ac:dyDescent="0.2">
      <c r="A3159" s="8" t="s">
        <v>32357</v>
      </c>
      <c r="B3159" s="8" t="s">
        <v>32358</v>
      </c>
      <c r="C3159" s="8" t="s">
        <v>45745</v>
      </c>
      <c r="D3159" s="8" t="s">
        <v>45746</v>
      </c>
      <c r="E3159" s="8" t="s">
        <v>154</v>
      </c>
      <c r="F3159" s="8" t="s">
        <v>133</v>
      </c>
      <c r="G3159" s="8" t="s">
        <v>154</v>
      </c>
      <c r="H3159" s="8" t="s">
        <v>133</v>
      </c>
      <c r="I3159" s="8" t="s">
        <v>32275</v>
      </c>
      <c r="J3159" s="8" t="s">
        <v>28</v>
      </c>
      <c r="K3159" s="8" t="s">
        <v>773</v>
      </c>
      <c r="L3159" s="8" t="s">
        <v>2068</v>
      </c>
      <c r="M3159" s="8" t="s">
        <v>8475</v>
      </c>
      <c r="N3159" s="8" t="s">
        <v>10716</v>
      </c>
      <c r="O3159" s="8" t="s">
        <v>29842</v>
      </c>
      <c r="P3159" s="8" t="s">
        <v>299</v>
      </c>
      <c r="Q3159" s="8" t="s">
        <v>20468</v>
      </c>
      <c r="R3159" s="8" t="s">
        <v>32276</v>
      </c>
      <c r="S3159" s="17" t="s">
        <v>32277</v>
      </c>
      <c r="T3159" s="18">
        <v>43031</v>
      </c>
      <c r="U3159" s="8">
        <v>0.25</v>
      </c>
      <c r="V3159" s="8">
        <v>0.41666666666666669</v>
      </c>
      <c r="W3159" s="8" t="s">
        <v>739</v>
      </c>
      <c r="X3159" s="8" t="s">
        <v>32354</v>
      </c>
      <c r="Y3159" s="8" t="s">
        <v>45730</v>
      </c>
      <c r="Z3159" s="17" t="s">
        <v>32279</v>
      </c>
      <c r="AA3159" s="8" t="s">
        <v>32359</v>
      </c>
      <c r="AB3159" s="8" t="s">
        <v>32360</v>
      </c>
    </row>
    <row r="3160" spans="1:28" hidden="1" x14ac:dyDescent="0.2">
      <c r="A3160" s="8" t="s">
        <v>32361</v>
      </c>
      <c r="B3160" s="8" t="s">
        <v>32362</v>
      </c>
      <c r="C3160" s="8" t="s">
        <v>45745</v>
      </c>
      <c r="D3160" s="8" t="s">
        <v>45746</v>
      </c>
      <c r="E3160" s="8" t="s">
        <v>154</v>
      </c>
      <c r="F3160" s="8" t="s">
        <v>133</v>
      </c>
      <c r="G3160" s="8" t="s">
        <v>154</v>
      </c>
      <c r="H3160" s="8" t="s">
        <v>133</v>
      </c>
      <c r="I3160" s="8" t="s">
        <v>32275</v>
      </c>
      <c r="J3160" s="8" t="s">
        <v>28</v>
      </c>
      <c r="K3160" s="8" t="s">
        <v>773</v>
      </c>
      <c r="L3160" s="8" t="s">
        <v>8475</v>
      </c>
      <c r="M3160" s="8" t="s">
        <v>3229</v>
      </c>
      <c r="N3160" s="8" t="s">
        <v>10716</v>
      </c>
      <c r="O3160" s="8" t="s">
        <v>29842</v>
      </c>
      <c r="P3160" s="8" t="s">
        <v>299</v>
      </c>
      <c r="Q3160" s="8" t="s">
        <v>20468</v>
      </c>
      <c r="R3160" s="8" t="s">
        <v>32276</v>
      </c>
      <c r="S3160" s="17" t="s">
        <v>32277</v>
      </c>
      <c r="T3160" s="18">
        <v>43031</v>
      </c>
      <c r="U3160" s="8">
        <v>0.41666666666666669</v>
      </c>
      <c r="V3160" s="8">
        <v>0.75</v>
      </c>
      <c r="W3160" s="8" t="s">
        <v>486</v>
      </c>
      <c r="X3160" s="8" t="s">
        <v>32363</v>
      </c>
      <c r="Y3160" s="8" t="s">
        <v>45730</v>
      </c>
      <c r="Z3160" s="17" t="s">
        <v>32279</v>
      </c>
      <c r="AA3160" s="8" t="s">
        <v>32364</v>
      </c>
      <c r="AB3160" s="8" t="s">
        <v>32365</v>
      </c>
    </row>
    <row r="3161" spans="1:28" hidden="1" x14ac:dyDescent="0.2">
      <c r="A3161" s="8" t="s">
        <v>32366</v>
      </c>
      <c r="B3161" s="8" t="s">
        <v>32367</v>
      </c>
      <c r="C3161" s="8" t="s">
        <v>45745</v>
      </c>
      <c r="D3161" s="8" t="s">
        <v>45746</v>
      </c>
      <c r="E3161" s="8" t="s">
        <v>164</v>
      </c>
      <c r="F3161" s="8" t="s">
        <v>133</v>
      </c>
      <c r="G3161" s="8" t="s">
        <v>164</v>
      </c>
      <c r="H3161" s="8" t="s">
        <v>133</v>
      </c>
      <c r="I3161" s="8" t="s">
        <v>32275</v>
      </c>
      <c r="J3161" s="8" t="s">
        <v>28</v>
      </c>
      <c r="K3161" s="8" t="s">
        <v>773</v>
      </c>
      <c r="L3161" s="8" t="s">
        <v>2073</v>
      </c>
      <c r="M3161" s="8" t="s">
        <v>8497</v>
      </c>
      <c r="N3161" s="8" t="s">
        <v>10716</v>
      </c>
      <c r="O3161" s="8" t="s">
        <v>29842</v>
      </c>
      <c r="P3161" s="8" t="s">
        <v>299</v>
      </c>
      <c r="Q3161" s="8" t="s">
        <v>20468</v>
      </c>
      <c r="R3161" s="8" t="s">
        <v>32276</v>
      </c>
      <c r="S3161" s="17" t="s">
        <v>32277</v>
      </c>
      <c r="T3161" s="18">
        <v>43032</v>
      </c>
      <c r="U3161" s="8">
        <v>0.25</v>
      </c>
      <c r="V3161" s="8">
        <v>0.33333333333333331</v>
      </c>
      <c r="W3161" s="8" t="s">
        <v>1100</v>
      </c>
      <c r="X3161" s="8" t="s">
        <v>32363</v>
      </c>
      <c r="Y3161" s="8" t="s">
        <v>45730</v>
      </c>
      <c r="Z3161" s="17" t="s">
        <v>32279</v>
      </c>
      <c r="AA3161" s="8" t="s">
        <v>32368</v>
      </c>
      <c r="AB3161" s="8" t="s">
        <v>32369</v>
      </c>
    </row>
    <row r="3162" spans="1:28" hidden="1" x14ac:dyDescent="0.2">
      <c r="A3162" s="8" t="s">
        <v>32370</v>
      </c>
      <c r="B3162" s="8" t="s">
        <v>32371</v>
      </c>
      <c r="C3162" s="8" t="s">
        <v>45745</v>
      </c>
      <c r="D3162" s="8" t="s">
        <v>45746</v>
      </c>
      <c r="E3162" s="8" t="s">
        <v>164</v>
      </c>
      <c r="F3162" s="8" t="s">
        <v>133</v>
      </c>
      <c r="G3162" s="8" t="s">
        <v>164</v>
      </c>
      <c r="H3162" s="8" t="s">
        <v>133</v>
      </c>
      <c r="I3162" s="8" t="s">
        <v>32275</v>
      </c>
      <c r="J3162" s="8" t="s">
        <v>28</v>
      </c>
      <c r="K3162" s="8" t="s">
        <v>773</v>
      </c>
      <c r="L3162" s="8" t="s">
        <v>8497</v>
      </c>
      <c r="M3162" s="8" t="s">
        <v>1501</v>
      </c>
      <c r="N3162" s="8" t="s">
        <v>10716</v>
      </c>
      <c r="O3162" s="8" t="s">
        <v>29842</v>
      </c>
      <c r="P3162" s="8" t="s">
        <v>299</v>
      </c>
      <c r="Q3162" s="8" t="s">
        <v>20468</v>
      </c>
      <c r="R3162" s="8" t="s">
        <v>32276</v>
      </c>
      <c r="S3162" s="17" t="s">
        <v>32277</v>
      </c>
      <c r="T3162" s="18">
        <v>43032</v>
      </c>
      <c r="U3162" s="8">
        <v>0.33333333333333331</v>
      </c>
      <c r="V3162" s="8">
        <v>0.75</v>
      </c>
      <c r="W3162" s="8" t="s">
        <v>792</v>
      </c>
      <c r="X3162" s="8" t="s">
        <v>32372</v>
      </c>
      <c r="Y3162" s="8" t="s">
        <v>45730</v>
      </c>
      <c r="Z3162" s="17" t="s">
        <v>32279</v>
      </c>
      <c r="AA3162" s="8" t="s">
        <v>32373</v>
      </c>
      <c r="AB3162" s="8" t="s">
        <v>32374</v>
      </c>
    </row>
    <row r="3163" spans="1:28" hidden="1" x14ac:dyDescent="0.2">
      <c r="A3163" s="8" t="s">
        <v>32375</v>
      </c>
      <c r="B3163" s="8" t="s">
        <v>32376</v>
      </c>
      <c r="C3163" s="8" t="s">
        <v>45745</v>
      </c>
      <c r="D3163" s="8" t="s">
        <v>45746</v>
      </c>
      <c r="E3163" s="8" t="s">
        <v>499</v>
      </c>
      <c r="F3163" s="8" t="s">
        <v>255</v>
      </c>
      <c r="G3163" s="8" t="s">
        <v>499</v>
      </c>
      <c r="H3163" s="8" t="s">
        <v>255</v>
      </c>
      <c r="I3163" s="8" t="s">
        <v>32275</v>
      </c>
      <c r="J3163" s="8" t="s">
        <v>28</v>
      </c>
      <c r="K3163" s="8" t="s">
        <v>773</v>
      </c>
      <c r="L3163" s="8" t="s">
        <v>500</v>
      </c>
      <c r="M3163" s="8" t="s">
        <v>8551</v>
      </c>
      <c r="N3163" s="8" t="s">
        <v>10716</v>
      </c>
      <c r="O3163" s="8" t="s">
        <v>29842</v>
      </c>
      <c r="P3163" s="8" t="s">
        <v>299</v>
      </c>
      <c r="Q3163" s="8" t="s">
        <v>20468</v>
      </c>
      <c r="R3163" s="8" t="s">
        <v>32276</v>
      </c>
      <c r="S3163" s="17" t="s">
        <v>32277</v>
      </c>
      <c r="T3163" s="18">
        <v>43040</v>
      </c>
      <c r="U3163" s="8">
        <v>0.25</v>
      </c>
      <c r="V3163" s="8">
        <v>0.66666666666666663</v>
      </c>
      <c r="W3163" s="8" t="s">
        <v>792</v>
      </c>
      <c r="X3163" s="8" t="s">
        <v>32377</v>
      </c>
      <c r="Y3163" s="8" t="s">
        <v>45730</v>
      </c>
      <c r="Z3163" s="17" t="s">
        <v>32279</v>
      </c>
      <c r="AA3163" s="8" t="s">
        <v>32378</v>
      </c>
      <c r="AB3163" s="8" t="s">
        <v>32379</v>
      </c>
    </row>
    <row r="3164" spans="1:28" hidden="1" x14ac:dyDescent="0.2">
      <c r="A3164" s="8" t="s">
        <v>32380</v>
      </c>
      <c r="B3164" s="8" t="s">
        <v>32381</v>
      </c>
      <c r="C3164" s="8" t="s">
        <v>45745</v>
      </c>
      <c r="D3164" s="8" t="s">
        <v>45746</v>
      </c>
      <c r="E3164" s="8" t="s">
        <v>499</v>
      </c>
      <c r="F3164" s="8" t="s">
        <v>255</v>
      </c>
      <c r="G3164" s="8" t="s">
        <v>499</v>
      </c>
      <c r="H3164" s="8" t="s">
        <v>255</v>
      </c>
      <c r="I3164" s="8" t="s">
        <v>32275</v>
      </c>
      <c r="J3164" s="8" t="s">
        <v>28</v>
      </c>
      <c r="K3164" s="8" t="s">
        <v>773</v>
      </c>
      <c r="L3164" s="8" t="s">
        <v>8551</v>
      </c>
      <c r="M3164" s="8" t="s">
        <v>1653</v>
      </c>
      <c r="N3164" s="8" t="s">
        <v>10716</v>
      </c>
      <c r="O3164" s="8" t="s">
        <v>29842</v>
      </c>
      <c r="P3164" s="8" t="s">
        <v>299</v>
      </c>
      <c r="Q3164" s="8" t="s">
        <v>20468</v>
      </c>
      <c r="R3164" s="8" t="s">
        <v>32276</v>
      </c>
      <c r="S3164" s="17" t="s">
        <v>32277</v>
      </c>
      <c r="T3164" s="18">
        <v>43040</v>
      </c>
      <c r="U3164" s="8">
        <v>0.66666666666666663</v>
      </c>
      <c r="V3164" s="8">
        <v>0.75</v>
      </c>
      <c r="W3164" s="8" t="s">
        <v>1100</v>
      </c>
      <c r="X3164" s="8" t="s">
        <v>32382</v>
      </c>
      <c r="Y3164" s="8" t="s">
        <v>45730</v>
      </c>
      <c r="Z3164" s="17" t="s">
        <v>32279</v>
      </c>
      <c r="AA3164" s="8" t="s">
        <v>32383</v>
      </c>
      <c r="AB3164" s="8" t="s">
        <v>32384</v>
      </c>
    </row>
    <row r="3165" spans="1:28" hidden="1" x14ac:dyDescent="0.2">
      <c r="A3165" s="8" t="s">
        <v>32385</v>
      </c>
      <c r="B3165" s="8" t="s">
        <v>32386</v>
      </c>
      <c r="C3165" s="8" t="s">
        <v>45745</v>
      </c>
      <c r="D3165" s="8" t="s">
        <v>45746</v>
      </c>
      <c r="E3165" s="8" t="s">
        <v>515</v>
      </c>
      <c r="F3165" s="8" t="s">
        <v>255</v>
      </c>
      <c r="G3165" s="8" t="s">
        <v>515</v>
      </c>
      <c r="H3165" s="8" t="s">
        <v>255</v>
      </c>
      <c r="I3165" s="8" t="s">
        <v>32275</v>
      </c>
      <c r="J3165" s="8" t="s">
        <v>28</v>
      </c>
      <c r="K3165" s="8" t="s">
        <v>773</v>
      </c>
      <c r="L3165" s="8" t="s">
        <v>516</v>
      </c>
      <c r="M3165" s="8" t="s">
        <v>517</v>
      </c>
      <c r="N3165" s="8" t="s">
        <v>10716</v>
      </c>
      <c r="O3165" s="8" t="s">
        <v>29842</v>
      </c>
      <c r="P3165" s="8" t="s">
        <v>299</v>
      </c>
      <c r="Q3165" s="8" t="s">
        <v>20468</v>
      </c>
      <c r="R3165" s="8" t="s">
        <v>32276</v>
      </c>
      <c r="S3165" s="17" t="s">
        <v>32277</v>
      </c>
      <c r="T3165" s="18">
        <v>43041</v>
      </c>
      <c r="U3165" s="8">
        <v>0.25</v>
      </c>
      <c r="V3165" s="8">
        <v>0.58333333333333337</v>
      </c>
      <c r="W3165" s="8" t="s">
        <v>486</v>
      </c>
      <c r="X3165" s="8" t="s">
        <v>32382</v>
      </c>
      <c r="Y3165" s="8" t="s">
        <v>45730</v>
      </c>
      <c r="Z3165" s="17" t="s">
        <v>32279</v>
      </c>
      <c r="AA3165" s="8" t="s">
        <v>32387</v>
      </c>
      <c r="AB3165" s="8" t="s">
        <v>32388</v>
      </c>
    </row>
    <row r="3166" spans="1:28" hidden="1" x14ac:dyDescent="0.2">
      <c r="A3166" s="8" t="s">
        <v>32389</v>
      </c>
      <c r="B3166" s="8" t="s">
        <v>32390</v>
      </c>
      <c r="C3166" s="8" t="s">
        <v>45745</v>
      </c>
      <c r="D3166" s="8" t="s">
        <v>45746</v>
      </c>
      <c r="E3166" s="8" t="s">
        <v>515</v>
      </c>
      <c r="F3166" s="8" t="s">
        <v>255</v>
      </c>
      <c r="G3166" s="8" t="s">
        <v>515</v>
      </c>
      <c r="H3166" s="8" t="s">
        <v>255</v>
      </c>
      <c r="I3166" s="8" t="s">
        <v>32275</v>
      </c>
      <c r="J3166" s="8" t="s">
        <v>28</v>
      </c>
      <c r="K3166" s="8" t="s">
        <v>773</v>
      </c>
      <c r="L3166" s="8" t="s">
        <v>517</v>
      </c>
      <c r="M3166" s="8" t="s">
        <v>1659</v>
      </c>
      <c r="N3166" s="8" t="s">
        <v>10716</v>
      </c>
      <c r="O3166" s="8" t="s">
        <v>29842</v>
      </c>
      <c r="P3166" s="8" t="s">
        <v>299</v>
      </c>
      <c r="Q3166" s="8" t="s">
        <v>20468</v>
      </c>
      <c r="R3166" s="8" t="s">
        <v>32276</v>
      </c>
      <c r="S3166" s="17" t="s">
        <v>32277</v>
      </c>
      <c r="T3166" s="18">
        <v>43041</v>
      </c>
      <c r="U3166" s="8">
        <v>0.58333333333333337</v>
      </c>
      <c r="V3166" s="8">
        <v>0.75</v>
      </c>
      <c r="W3166" s="8" t="s">
        <v>739</v>
      </c>
      <c r="X3166" s="8" t="s">
        <v>32391</v>
      </c>
      <c r="Y3166" s="8" t="s">
        <v>45730</v>
      </c>
      <c r="Z3166" s="17" t="s">
        <v>32279</v>
      </c>
      <c r="AA3166" s="8" t="s">
        <v>32392</v>
      </c>
      <c r="AB3166" s="8" t="s">
        <v>32393</v>
      </c>
    </row>
    <row r="3167" spans="1:28" hidden="1" x14ac:dyDescent="0.2">
      <c r="A3167" s="8" t="s">
        <v>32394</v>
      </c>
      <c r="B3167" s="8" t="s">
        <v>32395</v>
      </c>
      <c r="C3167" s="8" t="s">
        <v>45745</v>
      </c>
      <c r="D3167" s="8" t="s">
        <v>45746</v>
      </c>
      <c r="E3167" s="8" t="s">
        <v>525</v>
      </c>
      <c r="F3167" s="8" t="s">
        <v>255</v>
      </c>
      <c r="G3167" s="8" t="s">
        <v>525</v>
      </c>
      <c r="H3167" s="8" t="s">
        <v>255</v>
      </c>
      <c r="I3167" s="8" t="s">
        <v>32275</v>
      </c>
      <c r="J3167" s="8" t="s">
        <v>28</v>
      </c>
      <c r="K3167" s="8" t="s">
        <v>773</v>
      </c>
      <c r="L3167" s="8" t="s">
        <v>526</v>
      </c>
      <c r="M3167" s="8" t="s">
        <v>8600</v>
      </c>
      <c r="N3167" s="8" t="s">
        <v>10716</v>
      </c>
      <c r="O3167" s="8" t="s">
        <v>29842</v>
      </c>
      <c r="P3167" s="8" t="s">
        <v>299</v>
      </c>
      <c r="Q3167" s="8" t="s">
        <v>20468</v>
      </c>
      <c r="R3167" s="8" t="s">
        <v>32276</v>
      </c>
      <c r="S3167" s="17" t="s">
        <v>32277</v>
      </c>
      <c r="T3167" s="18">
        <v>43042</v>
      </c>
      <c r="U3167" s="8">
        <v>0.25</v>
      </c>
      <c r="V3167" s="8">
        <v>0.5</v>
      </c>
      <c r="W3167" s="8" t="s">
        <v>30</v>
      </c>
      <c r="X3167" s="8" t="s">
        <v>32391</v>
      </c>
      <c r="Y3167" s="8" t="s">
        <v>45730</v>
      </c>
      <c r="Z3167" s="17" t="s">
        <v>32279</v>
      </c>
      <c r="AA3167" s="8" t="s">
        <v>32396</v>
      </c>
      <c r="AB3167" s="8" t="s">
        <v>32397</v>
      </c>
    </row>
    <row r="3168" spans="1:28" hidden="1" x14ac:dyDescent="0.2">
      <c r="A3168" s="8" t="s">
        <v>32398</v>
      </c>
      <c r="B3168" s="8" t="s">
        <v>32399</v>
      </c>
      <c r="C3168" s="8" t="s">
        <v>45745</v>
      </c>
      <c r="D3168" s="8" t="s">
        <v>45746</v>
      </c>
      <c r="E3168" s="8" t="s">
        <v>525</v>
      </c>
      <c r="F3168" s="8" t="s">
        <v>255</v>
      </c>
      <c r="G3168" s="8" t="s">
        <v>525</v>
      </c>
      <c r="H3168" s="8" t="s">
        <v>255</v>
      </c>
      <c r="I3168" s="8" t="s">
        <v>32275</v>
      </c>
      <c r="J3168" s="8" t="s">
        <v>28</v>
      </c>
      <c r="K3168" s="8" t="s">
        <v>773</v>
      </c>
      <c r="L3168" s="8" t="s">
        <v>8600</v>
      </c>
      <c r="M3168" s="8" t="s">
        <v>527</v>
      </c>
      <c r="N3168" s="8" t="s">
        <v>10716</v>
      </c>
      <c r="O3168" s="8" t="s">
        <v>29842</v>
      </c>
      <c r="P3168" s="8" t="s">
        <v>299</v>
      </c>
      <c r="Q3168" s="8" t="s">
        <v>20468</v>
      </c>
      <c r="R3168" s="8" t="s">
        <v>32276</v>
      </c>
      <c r="S3168" s="17" t="s">
        <v>32277</v>
      </c>
      <c r="T3168" s="18">
        <v>43042</v>
      </c>
      <c r="U3168" s="8">
        <v>0.5</v>
      </c>
      <c r="V3168" s="8">
        <v>0.75</v>
      </c>
      <c r="W3168" s="8" t="s">
        <v>30</v>
      </c>
      <c r="X3168" s="8" t="s">
        <v>32400</v>
      </c>
      <c r="Y3168" s="8" t="s">
        <v>45730</v>
      </c>
      <c r="Z3168" s="17" t="s">
        <v>32279</v>
      </c>
      <c r="AA3168" s="8" t="s">
        <v>32401</v>
      </c>
      <c r="AB3168" s="8" t="s">
        <v>32402</v>
      </c>
    </row>
    <row r="3169" spans="1:28" hidden="1" x14ac:dyDescent="0.2">
      <c r="A3169" s="8" t="s">
        <v>32403</v>
      </c>
      <c r="B3169" s="8" t="s">
        <v>32404</v>
      </c>
      <c r="C3169" s="8" t="s">
        <v>45745</v>
      </c>
      <c r="D3169" s="8" t="s">
        <v>45746</v>
      </c>
      <c r="E3169" s="8" t="s">
        <v>256</v>
      </c>
      <c r="F3169" s="8" t="s">
        <v>255</v>
      </c>
      <c r="G3169" s="8" t="s">
        <v>256</v>
      </c>
      <c r="H3169" s="8" t="s">
        <v>255</v>
      </c>
      <c r="I3169" s="8" t="s">
        <v>32275</v>
      </c>
      <c r="J3169" s="8" t="s">
        <v>28</v>
      </c>
      <c r="K3169" s="8" t="s">
        <v>773</v>
      </c>
      <c r="L3169" s="8" t="s">
        <v>557</v>
      </c>
      <c r="M3169" s="8" t="s">
        <v>846</v>
      </c>
      <c r="N3169" s="8" t="s">
        <v>10716</v>
      </c>
      <c r="O3169" s="8" t="s">
        <v>29842</v>
      </c>
      <c r="P3169" s="8" t="s">
        <v>299</v>
      </c>
      <c r="Q3169" s="8" t="s">
        <v>20468</v>
      </c>
      <c r="R3169" s="8" t="s">
        <v>32276</v>
      </c>
      <c r="S3169" s="17" t="s">
        <v>32277</v>
      </c>
      <c r="T3169" s="18">
        <v>43045</v>
      </c>
      <c r="U3169" s="8">
        <v>0.25</v>
      </c>
      <c r="V3169" s="8">
        <v>0.66666666666666663</v>
      </c>
      <c r="W3169" s="8" t="s">
        <v>792</v>
      </c>
      <c r="X3169" s="8" t="s">
        <v>32405</v>
      </c>
      <c r="Y3169" s="8" t="s">
        <v>45730</v>
      </c>
      <c r="Z3169" s="17" t="s">
        <v>32279</v>
      </c>
      <c r="AA3169" s="8" t="s">
        <v>32406</v>
      </c>
      <c r="AB3169" s="8" t="s">
        <v>32407</v>
      </c>
    </row>
    <row r="3170" spans="1:28" hidden="1" x14ac:dyDescent="0.2">
      <c r="A3170" s="8" t="s">
        <v>32408</v>
      </c>
      <c r="B3170" s="8" t="s">
        <v>32409</v>
      </c>
      <c r="C3170" s="8" t="s">
        <v>45745</v>
      </c>
      <c r="D3170" s="8" t="s">
        <v>45746</v>
      </c>
      <c r="E3170" s="8" t="s">
        <v>256</v>
      </c>
      <c r="F3170" s="8" t="s">
        <v>255</v>
      </c>
      <c r="G3170" s="8" t="s">
        <v>256</v>
      </c>
      <c r="H3170" s="8" t="s">
        <v>255</v>
      </c>
      <c r="I3170" s="8" t="s">
        <v>32275</v>
      </c>
      <c r="J3170" s="8" t="s">
        <v>28</v>
      </c>
      <c r="K3170" s="8" t="s">
        <v>773</v>
      </c>
      <c r="L3170" s="8" t="s">
        <v>846</v>
      </c>
      <c r="M3170" s="8" t="s">
        <v>558</v>
      </c>
      <c r="N3170" s="8" t="s">
        <v>10716</v>
      </c>
      <c r="O3170" s="8" t="s">
        <v>29842</v>
      </c>
      <c r="P3170" s="8" t="s">
        <v>299</v>
      </c>
      <c r="Q3170" s="8" t="s">
        <v>20468</v>
      </c>
      <c r="R3170" s="8" t="s">
        <v>32276</v>
      </c>
      <c r="S3170" s="17" t="s">
        <v>32277</v>
      </c>
      <c r="T3170" s="18">
        <v>43045</v>
      </c>
      <c r="U3170" s="8">
        <v>0.66666666666666663</v>
      </c>
      <c r="V3170" s="8">
        <v>0.75</v>
      </c>
      <c r="W3170" s="8" t="s">
        <v>1100</v>
      </c>
      <c r="X3170" s="8" t="s">
        <v>32410</v>
      </c>
      <c r="Y3170" s="8" t="s">
        <v>45730</v>
      </c>
      <c r="Z3170" s="17" t="s">
        <v>32279</v>
      </c>
      <c r="AA3170" s="8" t="s">
        <v>32411</v>
      </c>
      <c r="AB3170" s="8" t="s">
        <v>32412</v>
      </c>
    </row>
    <row r="3171" spans="1:28" hidden="1" x14ac:dyDescent="0.2">
      <c r="A3171" s="8" t="s">
        <v>32413</v>
      </c>
      <c r="B3171" s="8" t="s">
        <v>32414</v>
      </c>
      <c r="C3171" s="8" t="s">
        <v>45745</v>
      </c>
      <c r="D3171" s="8" t="s">
        <v>45746</v>
      </c>
      <c r="E3171" s="8" t="s">
        <v>266</v>
      </c>
      <c r="F3171" s="8" t="s">
        <v>255</v>
      </c>
      <c r="G3171" s="8" t="s">
        <v>266</v>
      </c>
      <c r="H3171" s="8" t="s">
        <v>255</v>
      </c>
      <c r="I3171" s="8" t="s">
        <v>32275</v>
      </c>
      <c r="J3171" s="8" t="s">
        <v>28</v>
      </c>
      <c r="K3171" s="8" t="s">
        <v>773</v>
      </c>
      <c r="L3171" s="8" t="s">
        <v>566</v>
      </c>
      <c r="M3171" s="8" t="s">
        <v>19128</v>
      </c>
      <c r="N3171" s="8" t="s">
        <v>10716</v>
      </c>
      <c r="O3171" s="8" t="s">
        <v>29842</v>
      </c>
      <c r="P3171" s="8" t="s">
        <v>299</v>
      </c>
      <c r="Q3171" s="8" t="s">
        <v>20468</v>
      </c>
      <c r="R3171" s="8" t="s">
        <v>32276</v>
      </c>
      <c r="S3171" s="17" t="s">
        <v>32277</v>
      </c>
      <c r="T3171" s="18">
        <v>43046</v>
      </c>
      <c r="U3171" s="8">
        <v>0.25</v>
      </c>
      <c r="V3171" s="8">
        <v>0.58333333333333337</v>
      </c>
      <c r="W3171" s="8" t="s">
        <v>486</v>
      </c>
      <c r="X3171" s="8" t="s">
        <v>32410</v>
      </c>
      <c r="Y3171" s="8" t="s">
        <v>45730</v>
      </c>
      <c r="Z3171" s="17" t="s">
        <v>32279</v>
      </c>
      <c r="AA3171" s="8" t="s">
        <v>32415</v>
      </c>
      <c r="AB3171" s="8" t="s">
        <v>32416</v>
      </c>
    </row>
    <row r="3172" spans="1:28" hidden="1" x14ac:dyDescent="0.2">
      <c r="A3172" s="8" t="s">
        <v>32417</v>
      </c>
      <c r="B3172" s="8" t="s">
        <v>32418</v>
      </c>
      <c r="C3172" s="8" t="s">
        <v>45745</v>
      </c>
      <c r="D3172" s="8" t="s">
        <v>45746</v>
      </c>
      <c r="E3172" s="8" t="s">
        <v>266</v>
      </c>
      <c r="F3172" s="8" t="s">
        <v>255</v>
      </c>
      <c r="G3172" s="8" t="s">
        <v>266</v>
      </c>
      <c r="H3172" s="8" t="s">
        <v>255</v>
      </c>
      <c r="I3172" s="8" t="s">
        <v>32275</v>
      </c>
      <c r="J3172" s="8" t="s">
        <v>28</v>
      </c>
      <c r="K3172" s="8" t="s">
        <v>773</v>
      </c>
      <c r="L3172" s="8" t="s">
        <v>19128</v>
      </c>
      <c r="M3172" s="8" t="s">
        <v>567</v>
      </c>
      <c r="N3172" s="8" t="s">
        <v>10716</v>
      </c>
      <c r="O3172" s="8" t="s">
        <v>29842</v>
      </c>
      <c r="P3172" s="8" t="s">
        <v>299</v>
      </c>
      <c r="Q3172" s="8" t="s">
        <v>20468</v>
      </c>
      <c r="R3172" s="8" t="s">
        <v>32276</v>
      </c>
      <c r="S3172" s="17" t="s">
        <v>32277</v>
      </c>
      <c r="T3172" s="18">
        <v>43046</v>
      </c>
      <c r="U3172" s="8">
        <v>0.58333333333333337</v>
      </c>
      <c r="V3172" s="8">
        <v>0.75</v>
      </c>
      <c r="W3172" s="8" t="s">
        <v>739</v>
      </c>
      <c r="X3172" s="8" t="s">
        <v>32419</v>
      </c>
      <c r="Y3172" s="8" t="s">
        <v>45730</v>
      </c>
      <c r="Z3172" s="17" t="s">
        <v>32279</v>
      </c>
      <c r="AA3172" s="8" t="s">
        <v>32420</v>
      </c>
      <c r="AB3172" s="8" t="s">
        <v>32421</v>
      </c>
    </row>
    <row r="3173" spans="1:28" hidden="1" x14ac:dyDescent="0.2">
      <c r="A3173" s="8" t="s">
        <v>32422</v>
      </c>
      <c r="B3173" s="8" t="s">
        <v>32423</v>
      </c>
      <c r="C3173" s="8" t="s">
        <v>45745</v>
      </c>
      <c r="D3173" s="8" t="s">
        <v>45746</v>
      </c>
      <c r="E3173" s="8" t="s">
        <v>275</v>
      </c>
      <c r="F3173" s="8" t="s">
        <v>274</v>
      </c>
      <c r="G3173" s="8" t="s">
        <v>275</v>
      </c>
      <c r="H3173" s="8" t="s">
        <v>274</v>
      </c>
      <c r="I3173" s="8" t="s">
        <v>32275</v>
      </c>
      <c r="J3173" s="8" t="s">
        <v>28</v>
      </c>
      <c r="K3173" s="8" t="s">
        <v>773</v>
      </c>
      <c r="L3173" s="8" t="s">
        <v>8662</v>
      </c>
      <c r="M3173" s="8" t="s">
        <v>14625</v>
      </c>
      <c r="N3173" s="8" t="s">
        <v>10716</v>
      </c>
      <c r="O3173" s="8" t="s">
        <v>29842</v>
      </c>
      <c r="P3173" s="8" t="s">
        <v>299</v>
      </c>
      <c r="Q3173" s="8" t="s">
        <v>20468</v>
      </c>
      <c r="R3173" s="8" t="s">
        <v>32276</v>
      </c>
      <c r="S3173" s="17" t="s">
        <v>32277</v>
      </c>
      <c r="T3173" s="18">
        <v>43047</v>
      </c>
      <c r="U3173" s="8">
        <v>0.25</v>
      </c>
      <c r="V3173" s="8">
        <v>0.5</v>
      </c>
      <c r="W3173" s="8" t="s">
        <v>30</v>
      </c>
      <c r="X3173" s="8" t="s">
        <v>32419</v>
      </c>
      <c r="Y3173" s="8" t="s">
        <v>45730</v>
      </c>
      <c r="Z3173" s="17" t="s">
        <v>32279</v>
      </c>
      <c r="AA3173" s="8" t="s">
        <v>32424</v>
      </c>
      <c r="AB3173" s="8" t="s">
        <v>32425</v>
      </c>
    </row>
    <row r="3174" spans="1:28" hidden="1" x14ac:dyDescent="0.2">
      <c r="A3174" s="8" t="s">
        <v>32426</v>
      </c>
      <c r="B3174" s="8" t="s">
        <v>32427</v>
      </c>
      <c r="C3174" s="8" t="s">
        <v>45745</v>
      </c>
      <c r="D3174" s="8" t="s">
        <v>45746</v>
      </c>
      <c r="E3174" s="8" t="s">
        <v>275</v>
      </c>
      <c r="F3174" s="8" t="s">
        <v>274</v>
      </c>
      <c r="G3174" s="8" t="s">
        <v>275</v>
      </c>
      <c r="H3174" s="8" t="s">
        <v>274</v>
      </c>
      <c r="I3174" s="8" t="s">
        <v>32275</v>
      </c>
      <c r="J3174" s="8" t="s">
        <v>28</v>
      </c>
      <c r="K3174" s="8" t="s">
        <v>773</v>
      </c>
      <c r="L3174" s="8" t="s">
        <v>14625</v>
      </c>
      <c r="M3174" s="8" t="s">
        <v>1969</v>
      </c>
      <c r="N3174" s="8" t="s">
        <v>10716</v>
      </c>
      <c r="O3174" s="8" t="s">
        <v>29842</v>
      </c>
      <c r="P3174" s="8" t="s">
        <v>299</v>
      </c>
      <c r="Q3174" s="8" t="s">
        <v>20468</v>
      </c>
      <c r="R3174" s="8" t="s">
        <v>32276</v>
      </c>
      <c r="S3174" s="17" t="s">
        <v>32277</v>
      </c>
      <c r="T3174" s="18">
        <v>43047</v>
      </c>
      <c r="U3174" s="8">
        <v>0.5</v>
      </c>
      <c r="V3174" s="8">
        <v>0.75</v>
      </c>
      <c r="W3174" s="8" t="s">
        <v>30</v>
      </c>
      <c r="X3174" s="8" t="s">
        <v>32428</v>
      </c>
      <c r="Y3174" s="8" t="s">
        <v>45730</v>
      </c>
      <c r="Z3174" s="17" t="s">
        <v>32279</v>
      </c>
      <c r="AA3174" s="8" t="s">
        <v>32429</v>
      </c>
      <c r="AB3174" s="8" t="s">
        <v>32430</v>
      </c>
    </row>
    <row r="3175" spans="1:28" hidden="1" x14ac:dyDescent="0.2">
      <c r="A3175" s="8" t="s">
        <v>32431</v>
      </c>
      <c r="B3175" s="8" t="s">
        <v>32432</v>
      </c>
      <c r="C3175" s="8" t="s">
        <v>45745</v>
      </c>
      <c r="D3175" s="8" t="s">
        <v>45746</v>
      </c>
      <c r="E3175" s="8" t="s">
        <v>285</v>
      </c>
      <c r="F3175" s="8" t="s">
        <v>274</v>
      </c>
      <c r="G3175" s="8" t="s">
        <v>285</v>
      </c>
      <c r="H3175" s="8" t="s">
        <v>274</v>
      </c>
      <c r="I3175" s="8" t="s">
        <v>32275</v>
      </c>
      <c r="J3175" s="8" t="s">
        <v>28</v>
      </c>
      <c r="K3175" s="8" t="s">
        <v>773</v>
      </c>
      <c r="L3175" s="8" t="s">
        <v>8681</v>
      </c>
      <c r="M3175" s="8" t="s">
        <v>32433</v>
      </c>
      <c r="N3175" s="8" t="s">
        <v>10716</v>
      </c>
      <c r="O3175" s="8" t="s">
        <v>29842</v>
      </c>
      <c r="P3175" s="8" t="s">
        <v>299</v>
      </c>
      <c r="Q3175" s="8" t="s">
        <v>20468</v>
      </c>
      <c r="R3175" s="8" t="s">
        <v>32276</v>
      </c>
      <c r="S3175" s="17" t="s">
        <v>32277</v>
      </c>
      <c r="T3175" s="18">
        <v>43048</v>
      </c>
      <c r="U3175" s="8">
        <v>0.25</v>
      </c>
      <c r="V3175" s="8">
        <v>0.41666666666666669</v>
      </c>
      <c r="W3175" s="8" t="s">
        <v>739</v>
      </c>
      <c r="X3175" s="8" t="s">
        <v>32428</v>
      </c>
      <c r="Y3175" s="8" t="s">
        <v>45730</v>
      </c>
      <c r="Z3175" s="17" t="s">
        <v>32279</v>
      </c>
      <c r="AA3175" s="8" t="s">
        <v>32434</v>
      </c>
      <c r="AB3175" s="8" t="s">
        <v>32435</v>
      </c>
    </row>
    <row r="3176" spans="1:28" hidden="1" x14ac:dyDescent="0.2">
      <c r="A3176" s="8" t="s">
        <v>32436</v>
      </c>
      <c r="B3176" s="8" t="s">
        <v>32437</v>
      </c>
      <c r="C3176" s="8" t="s">
        <v>45745</v>
      </c>
      <c r="D3176" s="8" t="s">
        <v>45746</v>
      </c>
      <c r="E3176" s="8" t="s">
        <v>285</v>
      </c>
      <c r="F3176" s="8" t="s">
        <v>274</v>
      </c>
      <c r="G3176" s="8" t="s">
        <v>285</v>
      </c>
      <c r="H3176" s="8" t="s">
        <v>274</v>
      </c>
      <c r="I3176" s="8" t="s">
        <v>32275</v>
      </c>
      <c r="J3176" s="8" t="s">
        <v>28</v>
      </c>
      <c r="K3176" s="8" t="s">
        <v>773</v>
      </c>
      <c r="L3176" s="8" t="s">
        <v>32433</v>
      </c>
      <c r="M3176" s="8" t="s">
        <v>1983</v>
      </c>
      <c r="N3176" s="8" t="s">
        <v>10716</v>
      </c>
      <c r="O3176" s="8" t="s">
        <v>29842</v>
      </c>
      <c r="P3176" s="8" t="s">
        <v>299</v>
      </c>
      <c r="Q3176" s="8" t="s">
        <v>20468</v>
      </c>
      <c r="R3176" s="8" t="s">
        <v>32276</v>
      </c>
      <c r="S3176" s="17" t="s">
        <v>32277</v>
      </c>
      <c r="T3176" s="18">
        <v>43048</v>
      </c>
      <c r="U3176" s="8">
        <v>0.41666666666666669</v>
      </c>
      <c r="V3176" s="8">
        <v>0.75</v>
      </c>
      <c r="W3176" s="8" t="s">
        <v>486</v>
      </c>
      <c r="X3176" s="8" t="s">
        <v>32438</v>
      </c>
      <c r="Y3176" s="8" t="s">
        <v>45730</v>
      </c>
      <c r="Z3176" s="17" t="s">
        <v>32279</v>
      </c>
      <c r="AA3176" s="8" t="s">
        <v>32439</v>
      </c>
      <c r="AB3176" s="8" t="s">
        <v>32440</v>
      </c>
    </row>
    <row r="3177" spans="1:28" hidden="1" x14ac:dyDescent="0.2">
      <c r="A3177" s="8" t="s">
        <v>32441</v>
      </c>
      <c r="B3177" s="8" t="s">
        <v>32442</v>
      </c>
      <c r="C3177" s="8" t="s">
        <v>45745</v>
      </c>
      <c r="D3177" s="8" t="s">
        <v>45746</v>
      </c>
      <c r="E3177" s="8" t="s">
        <v>1989</v>
      </c>
      <c r="F3177" s="8" t="s">
        <v>274</v>
      </c>
      <c r="G3177" s="8" t="s">
        <v>1989</v>
      </c>
      <c r="H3177" s="8" t="s">
        <v>274</v>
      </c>
      <c r="I3177" s="8" t="s">
        <v>32275</v>
      </c>
      <c r="J3177" s="8" t="s">
        <v>28</v>
      </c>
      <c r="K3177" s="8" t="s">
        <v>773</v>
      </c>
      <c r="L3177" s="8" t="s">
        <v>8695</v>
      </c>
      <c r="M3177" s="8" t="s">
        <v>24312</v>
      </c>
      <c r="N3177" s="8" t="s">
        <v>10716</v>
      </c>
      <c r="O3177" s="8" t="s">
        <v>29842</v>
      </c>
      <c r="P3177" s="8" t="s">
        <v>299</v>
      </c>
      <c r="Q3177" s="8" t="s">
        <v>20468</v>
      </c>
      <c r="R3177" s="8" t="s">
        <v>32276</v>
      </c>
      <c r="S3177" s="17" t="s">
        <v>32277</v>
      </c>
      <c r="T3177" s="18">
        <v>43049</v>
      </c>
      <c r="U3177" s="8">
        <v>0.25</v>
      </c>
      <c r="V3177" s="8">
        <v>0.33333333333333331</v>
      </c>
      <c r="W3177" s="8" t="s">
        <v>1100</v>
      </c>
      <c r="X3177" s="8" t="s">
        <v>32438</v>
      </c>
      <c r="Y3177" s="8" t="s">
        <v>45730</v>
      </c>
      <c r="Z3177" s="17" t="s">
        <v>32279</v>
      </c>
      <c r="AA3177" s="8" t="s">
        <v>32443</v>
      </c>
      <c r="AB3177" s="8" t="s">
        <v>32444</v>
      </c>
    </row>
    <row r="3178" spans="1:28" hidden="1" x14ac:dyDescent="0.2">
      <c r="A3178" s="8" t="s">
        <v>32445</v>
      </c>
      <c r="B3178" s="8" t="s">
        <v>32446</v>
      </c>
      <c r="C3178" s="8" t="s">
        <v>45745</v>
      </c>
      <c r="D3178" s="8" t="s">
        <v>45746</v>
      </c>
      <c r="E3178" s="8" t="s">
        <v>1989</v>
      </c>
      <c r="F3178" s="8" t="s">
        <v>274</v>
      </c>
      <c r="G3178" s="8" t="s">
        <v>1989</v>
      </c>
      <c r="H3178" s="8" t="s">
        <v>274</v>
      </c>
      <c r="I3178" s="8" t="s">
        <v>32275</v>
      </c>
      <c r="J3178" s="8" t="s">
        <v>28</v>
      </c>
      <c r="K3178" s="8" t="s">
        <v>773</v>
      </c>
      <c r="L3178" s="8" t="s">
        <v>24312</v>
      </c>
      <c r="M3178" s="8" t="s">
        <v>1990</v>
      </c>
      <c r="N3178" s="8" t="s">
        <v>10716</v>
      </c>
      <c r="O3178" s="8" t="s">
        <v>29842</v>
      </c>
      <c r="P3178" s="8" t="s">
        <v>299</v>
      </c>
      <c r="Q3178" s="8" t="s">
        <v>20468</v>
      </c>
      <c r="R3178" s="8" t="s">
        <v>32276</v>
      </c>
      <c r="S3178" s="17" t="s">
        <v>32277</v>
      </c>
      <c r="T3178" s="18">
        <v>43049</v>
      </c>
      <c r="U3178" s="8">
        <v>0.33333333333333331</v>
      </c>
      <c r="V3178" s="8">
        <v>0.75</v>
      </c>
      <c r="W3178" s="8" t="s">
        <v>792</v>
      </c>
      <c r="X3178" s="8" t="s">
        <v>32447</v>
      </c>
      <c r="Y3178" s="8" t="s">
        <v>45730</v>
      </c>
      <c r="Z3178" s="17" t="s">
        <v>32279</v>
      </c>
      <c r="AA3178" s="8" t="s">
        <v>32448</v>
      </c>
      <c r="AB3178" s="8" t="s">
        <v>32449</v>
      </c>
    </row>
    <row r="3179" spans="1:28" hidden="1" x14ac:dyDescent="0.2">
      <c r="A3179" s="8" t="s">
        <v>39474</v>
      </c>
      <c r="B3179" s="8" t="s">
        <v>39475</v>
      </c>
      <c r="C3179" s="8" t="s">
        <v>45745</v>
      </c>
      <c r="D3179" s="8" t="s">
        <v>45746</v>
      </c>
      <c r="E3179" s="8" t="s">
        <v>46</v>
      </c>
      <c r="F3179" s="8" t="s">
        <v>27</v>
      </c>
      <c r="G3179" s="8" t="s">
        <v>46</v>
      </c>
      <c r="H3179" s="8" t="s">
        <v>27</v>
      </c>
      <c r="I3179" s="8" t="s">
        <v>39476</v>
      </c>
      <c r="J3179" s="8" t="s">
        <v>28</v>
      </c>
      <c r="K3179" s="8" t="s">
        <v>45730</v>
      </c>
      <c r="L3179" s="8" t="s">
        <v>2000</v>
      </c>
      <c r="M3179" s="8" t="s">
        <v>710</v>
      </c>
      <c r="N3179" s="8" t="s">
        <v>10716</v>
      </c>
      <c r="O3179" s="8" t="s">
        <v>29842</v>
      </c>
      <c r="P3179" s="8" t="s">
        <v>299</v>
      </c>
      <c r="Q3179" s="8" t="s">
        <v>33649</v>
      </c>
      <c r="R3179" s="8" t="s">
        <v>39477</v>
      </c>
      <c r="S3179" s="17" t="s">
        <v>39478</v>
      </c>
      <c r="T3179" s="18">
        <v>43010</v>
      </c>
      <c r="U3179" s="8">
        <v>0.25</v>
      </c>
      <c r="V3179" s="8">
        <v>0.70833333333333337</v>
      </c>
      <c r="W3179" s="8" t="s">
        <v>762</v>
      </c>
      <c r="X3179" s="8" t="s">
        <v>32278</v>
      </c>
      <c r="Y3179" s="8" t="s">
        <v>19775</v>
      </c>
      <c r="Z3179" s="17" t="s">
        <v>39479</v>
      </c>
      <c r="AA3179" s="8" t="s">
        <v>39480</v>
      </c>
      <c r="AB3179" s="8" t="s">
        <v>39481</v>
      </c>
    </row>
    <row r="3180" spans="1:28" hidden="1" x14ac:dyDescent="0.2">
      <c r="A3180" s="8" t="s">
        <v>39482</v>
      </c>
      <c r="B3180" s="8" t="s">
        <v>39483</v>
      </c>
      <c r="C3180" s="8" t="s">
        <v>45745</v>
      </c>
      <c r="D3180" s="8" t="s">
        <v>45746</v>
      </c>
      <c r="E3180" s="8" t="s">
        <v>55</v>
      </c>
      <c r="F3180" s="8" t="s">
        <v>27</v>
      </c>
      <c r="G3180" s="8" t="s">
        <v>55</v>
      </c>
      <c r="H3180" s="8" t="s">
        <v>27</v>
      </c>
      <c r="I3180" s="8" t="s">
        <v>39476</v>
      </c>
      <c r="J3180" s="8" t="s">
        <v>28</v>
      </c>
      <c r="K3180" s="8" t="s">
        <v>45730</v>
      </c>
      <c r="L3180" s="8" t="s">
        <v>2011</v>
      </c>
      <c r="M3180" s="8" t="s">
        <v>722</v>
      </c>
      <c r="N3180" s="8" t="s">
        <v>10716</v>
      </c>
      <c r="O3180" s="8" t="s">
        <v>29842</v>
      </c>
      <c r="P3180" s="8" t="s">
        <v>299</v>
      </c>
      <c r="Q3180" s="8" t="s">
        <v>33649</v>
      </c>
      <c r="R3180" s="8" t="s">
        <v>39477</v>
      </c>
      <c r="S3180" s="17" t="s">
        <v>39478</v>
      </c>
      <c r="T3180" s="18">
        <v>43011</v>
      </c>
      <c r="U3180" s="8">
        <v>0.25</v>
      </c>
      <c r="V3180" s="8">
        <v>0.70833333333333337</v>
      </c>
      <c r="W3180" s="8" t="s">
        <v>762</v>
      </c>
      <c r="X3180" s="8" t="s">
        <v>32284</v>
      </c>
      <c r="Y3180" s="8" t="s">
        <v>19775</v>
      </c>
      <c r="Z3180" s="17" t="s">
        <v>39479</v>
      </c>
      <c r="AA3180" s="8" t="s">
        <v>39484</v>
      </c>
      <c r="AB3180" s="8" t="s">
        <v>39485</v>
      </c>
    </row>
    <row r="3181" spans="1:28" hidden="1" x14ac:dyDescent="0.2">
      <c r="A3181" s="8" t="s">
        <v>39486</v>
      </c>
      <c r="B3181" s="8" t="s">
        <v>39487</v>
      </c>
      <c r="C3181" s="8" t="s">
        <v>45745</v>
      </c>
      <c r="D3181" s="8" t="s">
        <v>45746</v>
      </c>
      <c r="E3181" s="8" t="s">
        <v>362</v>
      </c>
      <c r="F3181" s="8" t="s">
        <v>112</v>
      </c>
      <c r="G3181" s="8" t="s">
        <v>362</v>
      </c>
      <c r="H3181" s="8" t="s">
        <v>112</v>
      </c>
      <c r="I3181" s="8" t="s">
        <v>39476</v>
      </c>
      <c r="J3181" s="8" t="s">
        <v>28</v>
      </c>
      <c r="K3181" s="8" t="s">
        <v>45730</v>
      </c>
      <c r="L3181" s="8" t="s">
        <v>363</v>
      </c>
      <c r="M3181" s="8" t="s">
        <v>8249</v>
      </c>
      <c r="N3181" s="8" t="s">
        <v>10716</v>
      </c>
      <c r="O3181" s="8" t="s">
        <v>29842</v>
      </c>
      <c r="P3181" s="8" t="s">
        <v>299</v>
      </c>
      <c r="Q3181" s="8" t="s">
        <v>33649</v>
      </c>
      <c r="R3181" s="8" t="s">
        <v>39477</v>
      </c>
      <c r="S3181" s="17" t="s">
        <v>39478</v>
      </c>
      <c r="T3181" s="18">
        <v>43019</v>
      </c>
      <c r="U3181" s="8">
        <v>0.25</v>
      </c>
      <c r="V3181" s="8">
        <v>0.66666666666666663</v>
      </c>
      <c r="W3181" s="8" t="s">
        <v>792</v>
      </c>
      <c r="X3181" s="8" t="s">
        <v>29814</v>
      </c>
      <c r="Y3181" s="8" t="s">
        <v>19775</v>
      </c>
      <c r="Z3181" s="17" t="s">
        <v>39488</v>
      </c>
      <c r="AA3181" s="8" t="s">
        <v>39489</v>
      </c>
      <c r="AB3181" s="8" t="s">
        <v>39490</v>
      </c>
    </row>
    <row r="3182" spans="1:28" hidden="1" x14ac:dyDescent="0.2">
      <c r="A3182" s="8" t="s">
        <v>39491</v>
      </c>
      <c r="B3182" s="8" t="s">
        <v>39492</v>
      </c>
      <c r="C3182" s="8" t="s">
        <v>45745</v>
      </c>
      <c r="D3182" s="8" t="s">
        <v>45746</v>
      </c>
      <c r="E3182" s="8" t="s">
        <v>362</v>
      </c>
      <c r="F3182" s="8" t="s">
        <v>112</v>
      </c>
      <c r="G3182" s="8" t="s">
        <v>362</v>
      </c>
      <c r="H3182" s="8" t="s">
        <v>112</v>
      </c>
      <c r="I3182" s="8" t="s">
        <v>39476</v>
      </c>
      <c r="J3182" s="8" t="s">
        <v>28</v>
      </c>
      <c r="K3182" s="8" t="s">
        <v>45730</v>
      </c>
      <c r="L3182" s="8" t="s">
        <v>8249</v>
      </c>
      <c r="M3182" s="8" t="s">
        <v>364</v>
      </c>
      <c r="N3182" s="8" t="s">
        <v>10716</v>
      </c>
      <c r="O3182" s="8" t="s">
        <v>29842</v>
      </c>
      <c r="P3182" s="8" t="s">
        <v>299</v>
      </c>
      <c r="Q3182" s="8" t="s">
        <v>33649</v>
      </c>
      <c r="R3182" s="8" t="s">
        <v>39477</v>
      </c>
      <c r="S3182" s="17" t="s">
        <v>39478</v>
      </c>
      <c r="T3182" s="18">
        <v>43019</v>
      </c>
      <c r="U3182" s="8">
        <v>0.66666666666666663</v>
      </c>
      <c r="V3182" s="8">
        <v>0.75</v>
      </c>
      <c r="W3182" s="8" t="s">
        <v>1100</v>
      </c>
      <c r="X3182" s="8" t="s">
        <v>32293</v>
      </c>
      <c r="Y3182" s="8" t="s">
        <v>19775</v>
      </c>
      <c r="Z3182" s="17" t="s">
        <v>39488</v>
      </c>
      <c r="AA3182" s="8" t="s">
        <v>39493</v>
      </c>
      <c r="AB3182" s="8" t="s">
        <v>39494</v>
      </c>
    </row>
    <row r="3183" spans="1:28" hidden="1" x14ac:dyDescent="0.2">
      <c r="A3183" s="8" t="s">
        <v>39495</v>
      </c>
      <c r="B3183" s="8" t="s">
        <v>39496</v>
      </c>
      <c r="C3183" s="8" t="s">
        <v>45745</v>
      </c>
      <c r="D3183" s="8" t="s">
        <v>45746</v>
      </c>
      <c r="E3183" s="8" t="s">
        <v>372</v>
      </c>
      <c r="F3183" s="8" t="s">
        <v>112</v>
      </c>
      <c r="G3183" s="8" t="s">
        <v>372</v>
      </c>
      <c r="H3183" s="8" t="s">
        <v>112</v>
      </c>
      <c r="I3183" s="8" t="s">
        <v>39476</v>
      </c>
      <c r="J3183" s="8" t="s">
        <v>28</v>
      </c>
      <c r="K3183" s="8" t="s">
        <v>45730</v>
      </c>
      <c r="L3183" s="8" t="s">
        <v>373</v>
      </c>
      <c r="M3183" s="8" t="s">
        <v>8294</v>
      </c>
      <c r="N3183" s="8" t="s">
        <v>10716</v>
      </c>
      <c r="O3183" s="8" t="s">
        <v>29842</v>
      </c>
      <c r="P3183" s="8" t="s">
        <v>299</v>
      </c>
      <c r="Q3183" s="8" t="s">
        <v>33649</v>
      </c>
      <c r="R3183" s="8" t="s">
        <v>39477</v>
      </c>
      <c r="S3183" s="17" t="s">
        <v>39478</v>
      </c>
      <c r="T3183" s="18">
        <v>43020</v>
      </c>
      <c r="U3183" s="8">
        <v>0.25</v>
      </c>
      <c r="V3183" s="8">
        <v>0.58333333333333337</v>
      </c>
      <c r="W3183" s="8" t="s">
        <v>486</v>
      </c>
      <c r="X3183" s="8" t="s">
        <v>32293</v>
      </c>
      <c r="Y3183" s="8" t="s">
        <v>19775</v>
      </c>
      <c r="Z3183" s="17" t="s">
        <v>39488</v>
      </c>
      <c r="AA3183" s="8" t="s">
        <v>39497</v>
      </c>
      <c r="AB3183" s="8" t="s">
        <v>39498</v>
      </c>
    </row>
    <row r="3184" spans="1:28" hidden="1" x14ac:dyDescent="0.2">
      <c r="A3184" s="8" t="s">
        <v>39499</v>
      </c>
      <c r="B3184" s="8" t="s">
        <v>39500</v>
      </c>
      <c r="C3184" s="8" t="s">
        <v>45745</v>
      </c>
      <c r="D3184" s="8" t="s">
        <v>45746</v>
      </c>
      <c r="E3184" s="8" t="s">
        <v>372</v>
      </c>
      <c r="F3184" s="8" t="s">
        <v>112</v>
      </c>
      <c r="G3184" s="8" t="s">
        <v>372</v>
      </c>
      <c r="H3184" s="8" t="s">
        <v>112</v>
      </c>
      <c r="I3184" s="8" t="s">
        <v>39476</v>
      </c>
      <c r="J3184" s="8" t="s">
        <v>28</v>
      </c>
      <c r="K3184" s="8" t="s">
        <v>45730</v>
      </c>
      <c r="L3184" s="8" t="s">
        <v>8294</v>
      </c>
      <c r="M3184" s="8" t="s">
        <v>374</v>
      </c>
      <c r="N3184" s="8" t="s">
        <v>10716</v>
      </c>
      <c r="O3184" s="8" t="s">
        <v>29842</v>
      </c>
      <c r="P3184" s="8" t="s">
        <v>299</v>
      </c>
      <c r="Q3184" s="8" t="s">
        <v>33649</v>
      </c>
      <c r="R3184" s="8" t="s">
        <v>39477</v>
      </c>
      <c r="S3184" s="17" t="s">
        <v>39478</v>
      </c>
      <c r="T3184" s="18">
        <v>43020</v>
      </c>
      <c r="U3184" s="8">
        <v>0.58333333333333337</v>
      </c>
      <c r="V3184" s="8">
        <v>0.75</v>
      </c>
      <c r="W3184" s="8" t="s">
        <v>739</v>
      </c>
      <c r="X3184" s="8" t="s">
        <v>32302</v>
      </c>
      <c r="Y3184" s="8" t="s">
        <v>19775</v>
      </c>
      <c r="Z3184" s="17" t="s">
        <v>39488</v>
      </c>
      <c r="AA3184" s="8" t="s">
        <v>39501</v>
      </c>
      <c r="AB3184" s="8" t="s">
        <v>39502</v>
      </c>
    </row>
    <row r="3185" spans="1:28" hidden="1" x14ac:dyDescent="0.2">
      <c r="A3185" s="8" t="s">
        <v>39503</v>
      </c>
      <c r="B3185" s="8" t="s">
        <v>39504</v>
      </c>
      <c r="C3185" s="8" t="s">
        <v>45745</v>
      </c>
      <c r="D3185" s="8" t="s">
        <v>45746</v>
      </c>
      <c r="E3185" s="8" t="s">
        <v>382</v>
      </c>
      <c r="F3185" s="8" t="s">
        <v>112</v>
      </c>
      <c r="G3185" s="8" t="s">
        <v>382</v>
      </c>
      <c r="H3185" s="8" t="s">
        <v>112</v>
      </c>
      <c r="I3185" s="8" t="s">
        <v>39476</v>
      </c>
      <c r="J3185" s="8" t="s">
        <v>28</v>
      </c>
      <c r="K3185" s="8" t="s">
        <v>45730</v>
      </c>
      <c r="L3185" s="8" t="s">
        <v>383</v>
      </c>
      <c r="M3185" s="8" t="s">
        <v>8329</v>
      </c>
      <c r="N3185" s="8" t="s">
        <v>10716</v>
      </c>
      <c r="O3185" s="8" t="s">
        <v>29842</v>
      </c>
      <c r="P3185" s="8" t="s">
        <v>299</v>
      </c>
      <c r="Q3185" s="8" t="s">
        <v>33649</v>
      </c>
      <c r="R3185" s="8" t="s">
        <v>39477</v>
      </c>
      <c r="S3185" s="17" t="s">
        <v>39478</v>
      </c>
      <c r="T3185" s="18">
        <v>43021</v>
      </c>
      <c r="U3185" s="8">
        <v>0.25</v>
      </c>
      <c r="V3185" s="8">
        <v>0.5</v>
      </c>
      <c r="W3185" s="8" t="s">
        <v>30</v>
      </c>
      <c r="X3185" s="8" t="s">
        <v>32302</v>
      </c>
      <c r="Y3185" s="8" t="s">
        <v>19775</v>
      </c>
      <c r="Z3185" s="17" t="s">
        <v>39488</v>
      </c>
      <c r="AA3185" s="8" t="s">
        <v>39505</v>
      </c>
      <c r="AB3185" s="8" t="s">
        <v>39506</v>
      </c>
    </row>
    <row r="3186" spans="1:28" hidden="1" x14ac:dyDescent="0.2">
      <c r="A3186" s="8" t="s">
        <v>39507</v>
      </c>
      <c r="B3186" s="8" t="s">
        <v>39508</v>
      </c>
      <c r="C3186" s="8" t="s">
        <v>45745</v>
      </c>
      <c r="D3186" s="8" t="s">
        <v>45746</v>
      </c>
      <c r="E3186" s="8" t="s">
        <v>382</v>
      </c>
      <c r="F3186" s="8" t="s">
        <v>112</v>
      </c>
      <c r="G3186" s="8" t="s">
        <v>382</v>
      </c>
      <c r="H3186" s="8" t="s">
        <v>112</v>
      </c>
      <c r="I3186" s="8" t="s">
        <v>39476</v>
      </c>
      <c r="J3186" s="8" t="s">
        <v>28</v>
      </c>
      <c r="K3186" s="8" t="s">
        <v>45730</v>
      </c>
      <c r="L3186" s="8" t="s">
        <v>8329</v>
      </c>
      <c r="M3186" s="8" t="s">
        <v>384</v>
      </c>
      <c r="N3186" s="8" t="s">
        <v>10716</v>
      </c>
      <c r="O3186" s="8" t="s">
        <v>29842</v>
      </c>
      <c r="P3186" s="8" t="s">
        <v>299</v>
      </c>
      <c r="Q3186" s="8" t="s">
        <v>33649</v>
      </c>
      <c r="R3186" s="8" t="s">
        <v>39477</v>
      </c>
      <c r="S3186" s="17" t="s">
        <v>39478</v>
      </c>
      <c r="T3186" s="18">
        <v>43021</v>
      </c>
      <c r="U3186" s="8">
        <v>0.5</v>
      </c>
      <c r="V3186" s="8">
        <v>0.75</v>
      </c>
      <c r="W3186" s="8" t="s">
        <v>30</v>
      </c>
      <c r="X3186" s="8" t="s">
        <v>32311</v>
      </c>
      <c r="Y3186" s="8" t="s">
        <v>19775</v>
      </c>
      <c r="Z3186" s="17" t="s">
        <v>39488</v>
      </c>
      <c r="AA3186" s="8" t="s">
        <v>39509</v>
      </c>
      <c r="AB3186" s="8" t="s">
        <v>39510</v>
      </c>
    </row>
    <row r="3187" spans="1:28" hidden="1" x14ac:dyDescent="0.2">
      <c r="A3187" s="8" t="s">
        <v>39511</v>
      </c>
      <c r="B3187" s="8" t="s">
        <v>39512</v>
      </c>
      <c r="C3187" s="8" t="s">
        <v>45745</v>
      </c>
      <c r="D3187" s="8" t="s">
        <v>45746</v>
      </c>
      <c r="E3187" s="8" t="s">
        <v>113</v>
      </c>
      <c r="F3187" s="8" t="s">
        <v>112</v>
      </c>
      <c r="G3187" s="8" t="s">
        <v>113</v>
      </c>
      <c r="H3187" s="8" t="s">
        <v>112</v>
      </c>
      <c r="I3187" s="8" t="s">
        <v>39476</v>
      </c>
      <c r="J3187" s="8" t="s">
        <v>28</v>
      </c>
      <c r="K3187" s="8" t="s">
        <v>45730</v>
      </c>
      <c r="L3187" s="8" t="s">
        <v>409</v>
      </c>
      <c r="M3187" s="8" t="s">
        <v>16616</v>
      </c>
      <c r="N3187" s="8" t="s">
        <v>10716</v>
      </c>
      <c r="O3187" s="8" t="s">
        <v>29842</v>
      </c>
      <c r="P3187" s="8" t="s">
        <v>299</v>
      </c>
      <c r="Q3187" s="8" t="s">
        <v>33649</v>
      </c>
      <c r="R3187" s="8" t="s">
        <v>39477</v>
      </c>
      <c r="S3187" s="17" t="s">
        <v>39478</v>
      </c>
      <c r="T3187" s="18">
        <v>43024</v>
      </c>
      <c r="U3187" s="8">
        <v>0.25</v>
      </c>
      <c r="V3187" s="8">
        <v>0.5</v>
      </c>
      <c r="W3187" s="8" t="s">
        <v>30</v>
      </c>
      <c r="X3187" s="8" t="s">
        <v>32311</v>
      </c>
      <c r="Y3187" s="8" t="s">
        <v>19775</v>
      </c>
      <c r="Z3187" s="17" t="s">
        <v>39488</v>
      </c>
      <c r="AA3187" s="8" t="s">
        <v>39513</v>
      </c>
      <c r="AB3187" s="8" t="s">
        <v>39514</v>
      </c>
    </row>
    <row r="3188" spans="1:28" hidden="1" x14ac:dyDescent="0.2">
      <c r="A3188" s="8" t="s">
        <v>39515</v>
      </c>
      <c r="B3188" s="8" t="s">
        <v>39516</v>
      </c>
      <c r="C3188" s="8" t="s">
        <v>45745</v>
      </c>
      <c r="D3188" s="8" t="s">
        <v>45746</v>
      </c>
      <c r="E3188" s="8" t="s">
        <v>113</v>
      </c>
      <c r="F3188" s="8" t="s">
        <v>112</v>
      </c>
      <c r="G3188" s="8" t="s">
        <v>113</v>
      </c>
      <c r="H3188" s="8" t="s">
        <v>112</v>
      </c>
      <c r="I3188" s="8" t="s">
        <v>39476</v>
      </c>
      <c r="J3188" s="8" t="s">
        <v>28</v>
      </c>
      <c r="K3188" s="8" t="s">
        <v>45730</v>
      </c>
      <c r="L3188" s="8" t="s">
        <v>16616</v>
      </c>
      <c r="M3188" s="8" t="s">
        <v>410</v>
      </c>
      <c r="N3188" s="8" t="s">
        <v>10716</v>
      </c>
      <c r="O3188" s="8" t="s">
        <v>29842</v>
      </c>
      <c r="P3188" s="8" t="s">
        <v>299</v>
      </c>
      <c r="Q3188" s="8" t="s">
        <v>33649</v>
      </c>
      <c r="R3188" s="8" t="s">
        <v>39477</v>
      </c>
      <c r="S3188" s="17" t="s">
        <v>39478</v>
      </c>
      <c r="T3188" s="18">
        <v>43024</v>
      </c>
      <c r="U3188" s="8">
        <v>0.5</v>
      </c>
      <c r="V3188" s="8">
        <v>0.75</v>
      </c>
      <c r="W3188" s="8" t="s">
        <v>30</v>
      </c>
      <c r="X3188" s="8" t="s">
        <v>32320</v>
      </c>
      <c r="Y3188" s="8" t="s">
        <v>19775</v>
      </c>
      <c r="Z3188" s="17" t="s">
        <v>39488</v>
      </c>
      <c r="AA3188" s="8" t="s">
        <v>39517</v>
      </c>
      <c r="AB3188" s="8" t="s">
        <v>39518</v>
      </c>
    </row>
    <row r="3189" spans="1:28" hidden="1" x14ac:dyDescent="0.2">
      <c r="A3189" s="8" t="s">
        <v>39519</v>
      </c>
      <c r="B3189" s="8" t="s">
        <v>39520</v>
      </c>
      <c r="C3189" s="8" t="s">
        <v>45745</v>
      </c>
      <c r="D3189" s="8" t="s">
        <v>45746</v>
      </c>
      <c r="E3189" s="8" t="s">
        <v>123</v>
      </c>
      <c r="F3189" s="8" t="s">
        <v>112</v>
      </c>
      <c r="G3189" s="8" t="s">
        <v>123</v>
      </c>
      <c r="H3189" s="8" t="s">
        <v>112</v>
      </c>
      <c r="I3189" s="8" t="s">
        <v>39476</v>
      </c>
      <c r="J3189" s="8" t="s">
        <v>28</v>
      </c>
      <c r="K3189" s="8" t="s">
        <v>45730</v>
      </c>
      <c r="L3189" s="8" t="s">
        <v>418</v>
      </c>
      <c r="M3189" s="8" t="s">
        <v>6008</v>
      </c>
      <c r="N3189" s="8" t="s">
        <v>10716</v>
      </c>
      <c r="O3189" s="8" t="s">
        <v>29842</v>
      </c>
      <c r="P3189" s="8" t="s">
        <v>299</v>
      </c>
      <c r="Q3189" s="8" t="s">
        <v>33649</v>
      </c>
      <c r="R3189" s="8" t="s">
        <v>39477</v>
      </c>
      <c r="S3189" s="17" t="s">
        <v>39478</v>
      </c>
      <c r="T3189" s="18">
        <v>43025</v>
      </c>
      <c r="U3189" s="8">
        <v>0.25</v>
      </c>
      <c r="V3189" s="8">
        <v>0.5</v>
      </c>
      <c r="W3189" s="8" t="s">
        <v>30</v>
      </c>
      <c r="X3189" s="8" t="s">
        <v>32320</v>
      </c>
      <c r="Y3189" s="8" t="s">
        <v>19775</v>
      </c>
      <c r="Z3189" s="17" t="s">
        <v>39488</v>
      </c>
      <c r="AA3189" s="8" t="s">
        <v>39521</v>
      </c>
      <c r="AB3189" s="8" t="s">
        <v>39522</v>
      </c>
    </row>
    <row r="3190" spans="1:28" hidden="1" x14ac:dyDescent="0.2">
      <c r="A3190" s="8" t="s">
        <v>39523</v>
      </c>
      <c r="B3190" s="8" t="s">
        <v>39524</v>
      </c>
      <c r="C3190" s="8" t="s">
        <v>45745</v>
      </c>
      <c r="D3190" s="8" t="s">
        <v>45746</v>
      </c>
      <c r="E3190" s="8" t="s">
        <v>123</v>
      </c>
      <c r="F3190" s="8" t="s">
        <v>112</v>
      </c>
      <c r="G3190" s="8" t="s">
        <v>123</v>
      </c>
      <c r="H3190" s="8" t="s">
        <v>112</v>
      </c>
      <c r="I3190" s="8" t="s">
        <v>39476</v>
      </c>
      <c r="J3190" s="8" t="s">
        <v>28</v>
      </c>
      <c r="K3190" s="8" t="s">
        <v>45730</v>
      </c>
      <c r="L3190" s="8" t="s">
        <v>6008</v>
      </c>
      <c r="M3190" s="8" t="s">
        <v>419</v>
      </c>
      <c r="N3190" s="8" t="s">
        <v>10716</v>
      </c>
      <c r="O3190" s="8" t="s">
        <v>29842</v>
      </c>
      <c r="P3190" s="8" t="s">
        <v>299</v>
      </c>
      <c r="Q3190" s="8" t="s">
        <v>33649</v>
      </c>
      <c r="R3190" s="8" t="s">
        <v>39477</v>
      </c>
      <c r="S3190" s="17" t="s">
        <v>39478</v>
      </c>
      <c r="T3190" s="18">
        <v>43025</v>
      </c>
      <c r="U3190" s="8">
        <v>0.5</v>
      </c>
      <c r="V3190" s="8">
        <v>0.75</v>
      </c>
      <c r="W3190" s="8" t="s">
        <v>30</v>
      </c>
      <c r="X3190" s="8" t="s">
        <v>39525</v>
      </c>
      <c r="Y3190" s="8" t="s">
        <v>19775</v>
      </c>
      <c r="Z3190" s="17" t="s">
        <v>39526</v>
      </c>
      <c r="AA3190" s="8" t="s">
        <v>39527</v>
      </c>
      <c r="AB3190" s="8" t="s">
        <v>39528</v>
      </c>
    </row>
    <row r="3191" spans="1:28" hidden="1" x14ac:dyDescent="0.2">
      <c r="A3191" s="8" t="s">
        <v>39529</v>
      </c>
      <c r="B3191" s="8" t="s">
        <v>39530</v>
      </c>
      <c r="C3191" s="8" t="s">
        <v>45745</v>
      </c>
      <c r="D3191" s="8" t="s">
        <v>45746</v>
      </c>
      <c r="E3191" s="8" t="s">
        <v>134</v>
      </c>
      <c r="F3191" s="8" t="s">
        <v>133</v>
      </c>
      <c r="G3191" s="8" t="s">
        <v>134</v>
      </c>
      <c r="H3191" s="8" t="s">
        <v>133</v>
      </c>
      <c r="I3191" s="8" t="s">
        <v>39476</v>
      </c>
      <c r="J3191" s="8" t="s">
        <v>28</v>
      </c>
      <c r="K3191" s="8" t="s">
        <v>45730</v>
      </c>
      <c r="L3191" s="8" t="s">
        <v>2047</v>
      </c>
      <c r="M3191" s="8" t="s">
        <v>775</v>
      </c>
      <c r="N3191" s="8" t="s">
        <v>10716</v>
      </c>
      <c r="O3191" s="8" t="s">
        <v>29842</v>
      </c>
      <c r="P3191" s="8" t="s">
        <v>299</v>
      </c>
      <c r="Q3191" s="8" t="s">
        <v>33649</v>
      </c>
      <c r="R3191" s="8" t="s">
        <v>39477</v>
      </c>
      <c r="S3191" s="17" t="s">
        <v>39478</v>
      </c>
      <c r="T3191" s="18">
        <v>43026</v>
      </c>
      <c r="U3191" s="8">
        <v>0.25</v>
      </c>
      <c r="V3191" s="8">
        <v>0.66666666666666663</v>
      </c>
      <c r="W3191" s="8" t="s">
        <v>792</v>
      </c>
      <c r="X3191" s="8" t="s">
        <v>32331</v>
      </c>
      <c r="Y3191" s="8" t="s">
        <v>19775</v>
      </c>
      <c r="Z3191" s="17" t="s">
        <v>39488</v>
      </c>
      <c r="AA3191" s="8" t="s">
        <v>39531</v>
      </c>
      <c r="AB3191" s="8" t="s">
        <v>39532</v>
      </c>
    </row>
    <row r="3192" spans="1:28" hidden="1" x14ac:dyDescent="0.2">
      <c r="A3192" s="8" t="s">
        <v>39533</v>
      </c>
      <c r="B3192" s="8" t="s">
        <v>39534</v>
      </c>
      <c r="C3192" s="8" t="s">
        <v>45745</v>
      </c>
      <c r="D3192" s="8" t="s">
        <v>45746</v>
      </c>
      <c r="E3192" s="8" t="s">
        <v>134</v>
      </c>
      <c r="F3192" s="8" t="s">
        <v>133</v>
      </c>
      <c r="G3192" s="8" t="s">
        <v>134</v>
      </c>
      <c r="H3192" s="8" t="s">
        <v>133</v>
      </c>
      <c r="I3192" s="8" t="s">
        <v>39476</v>
      </c>
      <c r="J3192" s="8" t="s">
        <v>28</v>
      </c>
      <c r="K3192" s="8" t="s">
        <v>45730</v>
      </c>
      <c r="L3192" s="8" t="s">
        <v>775</v>
      </c>
      <c r="M3192" s="8" t="s">
        <v>3136</v>
      </c>
      <c r="N3192" s="8" t="s">
        <v>10716</v>
      </c>
      <c r="O3192" s="8" t="s">
        <v>29842</v>
      </c>
      <c r="P3192" s="8" t="s">
        <v>299</v>
      </c>
      <c r="Q3192" s="8" t="s">
        <v>33649</v>
      </c>
      <c r="R3192" s="8" t="s">
        <v>39477</v>
      </c>
      <c r="S3192" s="17" t="s">
        <v>39478</v>
      </c>
      <c r="T3192" s="18">
        <v>43026</v>
      </c>
      <c r="U3192" s="8">
        <v>0.66666666666666663</v>
      </c>
      <c r="V3192" s="8">
        <v>0.75</v>
      </c>
      <c r="W3192" s="8" t="s">
        <v>1100</v>
      </c>
      <c r="X3192" s="8" t="s">
        <v>32336</v>
      </c>
      <c r="Y3192" s="8" t="s">
        <v>19775</v>
      </c>
      <c r="Z3192" s="17" t="s">
        <v>39488</v>
      </c>
      <c r="AA3192" s="8" t="s">
        <v>39535</v>
      </c>
      <c r="AB3192" s="8" t="s">
        <v>39536</v>
      </c>
    </row>
    <row r="3193" spans="1:28" hidden="1" x14ac:dyDescent="0.2">
      <c r="A3193" s="8" t="s">
        <v>39537</v>
      </c>
      <c r="B3193" s="8" t="s">
        <v>39538</v>
      </c>
      <c r="C3193" s="8" t="s">
        <v>45745</v>
      </c>
      <c r="D3193" s="8" t="s">
        <v>45746</v>
      </c>
      <c r="E3193" s="8" t="s">
        <v>144</v>
      </c>
      <c r="F3193" s="8" t="s">
        <v>133</v>
      </c>
      <c r="G3193" s="8" t="s">
        <v>144</v>
      </c>
      <c r="H3193" s="8" t="s">
        <v>133</v>
      </c>
      <c r="I3193" s="8" t="s">
        <v>39476</v>
      </c>
      <c r="J3193" s="8" t="s">
        <v>28</v>
      </c>
      <c r="K3193" s="8" t="s">
        <v>45730</v>
      </c>
      <c r="L3193" s="8" t="s">
        <v>2054</v>
      </c>
      <c r="M3193" s="8" t="s">
        <v>8434</v>
      </c>
      <c r="N3193" s="8" t="s">
        <v>10716</v>
      </c>
      <c r="O3193" s="8" t="s">
        <v>29842</v>
      </c>
      <c r="P3193" s="8" t="s">
        <v>299</v>
      </c>
      <c r="Q3193" s="8" t="s">
        <v>33649</v>
      </c>
      <c r="R3193" s="8" t="s">
        <v>39477</v>
      </c>
      <c r="S3193" s="17" t="s">
        <v>39478</v>
      </c>
      <c r="T3193" s="18">
        <v>43027</v>
      </c>
      <c r="U3193" s="8">
        <v>0.25</v>
      </c>
      <c r="V3193" s="8">
        <v>0.58333333333333337</v>
      </c>
      <c r="W3193" s="8" t="s">
        <v>486</v>
      </c>
      <c r="X3193" s="8" t="s">
        <v>32336</v>
      </c>
      <c r="Y3193" s="8" t="s">
        <v>19775</v>
      </c>
      <c r="Z3193" s="17" t="s">
        <v>39539</v>
      </c>
      <c r="AA3193" s="8" t="s">
        <v>39540</v>
      </c>
      <c r="AB3193" s="8" t="s">
        <v>39541</v>
      </c>
    </row>
    <row r="3194" spans="1:28" hidden="1" x14ac:dyDescent="0.2">
      <c r="A3194" s="8" t="s">
        <v>39542</v>
      </c>
      <c r="B3194" s="8" t="s">
        <v>39543</v>
      </c>
      <c r="C3194" s="8" t="s">
        <v>45745</v>
      </c>
      <c r="D3194" s="8" t="s">
        <v>45746</v>
      </c>
      <c r="E3194" s="8" t="s">
        <v>144</v>
      </c>
      <c r="F3194" s="8" t="s">
        <v>133</v>
      </c>
      <c r="G3194" s="8" t="s">
        <v>144</v>
      </c>
      <c r="H3194" s="8" t="s">
        <v>133</v>
      </c>
      <c r="I3194" s="8" t="s">
        <v>39476</v>
      </c>
      <c r="J3194" s="8" t="s">
        <v>28</v>
      </c>
      <c r="K3194" s="8" t="s">
        <v>45730</v>
      </c>
      <c r="L3194" s="8" t="s">
        <v>8434</v>
      </c>
      <c r="M3194" s="8" t="s">
        <v>3151</v>
      </c>
      <c r="N3194" s="8" t="s">
        <v>10716</v>
      </c>
      <c r="O3194" s="8" t="s">
        <v>29842</v>
      </c>
      <c r="P3194" s="8" t="s">
        <v>299</v>
      </c>
      <c r="Q3194" s="8" t="s">
        <v>33649</v>
      </c>
      <c r="R3194" s="8" t="s">
        <v>39477</v>
      </c>
      <c r="S3194" s="17" t="s">
        <v>39478</v>
      </c>
      <c r="T3194" s="18">
        <v>43027</v>
      </c>
      <c r="U3194" s="8">
        <v>0.58333333333333337</v>
      </c>
      <c r="V3194" s="8">
        <v>0.75</v>
      </c>
      <c r="W3194" s="8" t="s">
        <v>739</v>
      </c>
      <c r="X3194" s="8" t="s">
        <v>32345</v>
      </c>
      <c r="Y3194" s="8" t="s">
        <v>19775</v>
      </c>
      <c r="Z3194" s="17" t="s">
        <v>39539</v>
      </c>
      <c r="AA3194" s="8" t="s">
        <v>39544</v>
      </c>
      <c r="AB3194" s="8" t="s">
        <v>39545</v>
      </c>
    </row>
    <row r="3195" spans="1:28" hidden="1" x14ac:dyDescent="0.2">
      <c r="A3195" s="8" t="s">
        <v>39546</v>
      </c>
      <c r="B3195" s="8" t="s">
        <v>39547</v>
      </c>
      <c r="C3195" s="8" t="s">
        <v>45745</v>
      </c>
      <c r="D3195" s="8" t="s">
        <v>45746</v>
      </c>
      <c r="E3195" s="8" t="s">
        <v>174</v>
      </c>
      <c r="F3195" s="8" t="s">
        <v>133</v>
      </c>
      <c r="G3195" s="8" t="s">
        <v>174</v>
      </c>
      <c r="H3195" s="8" t="s">
        <v>133</v>
      </c>
      <c r="I3195" s="8" t="s">
        <v>39476</v>
      </c>
      <c r="J3195" s="8" t="s">
        <v>28</v>
      </c>
      <c r="K3195" s="8" t="s">
        <v>45730</v>
      </c>
      <c r="L3195" s="8" t="s">
        <v>2061</v>
      </c>
      <c r="M3195" s="8" t="s">
        <v>8458</v>
      </c>
      <c r="N3195" s="8" t="s">
        <v>10716</v>
      </c>
      <c r="O3195" s="8" t="s">
        <v>29842</v>
      </c>
      <c r="P3195" s="8" t="s">
        <v>299</v>
      </c>
      <c r="Q3195" s="8" t="s">
        <v>33649</v>
      </c>
      <c r="R3195" s="8" t="s">
        <v>39477</v>
      </c>
      <c r="S3195" s="17" t="s">
        <v>39478</v>
      </c>
      <c r="T3195" s="18">
        <v>43028</v>
      </c>
      <c r="U3195" s="8">
        <v>0.25</v>
      </c>
      <c r="V3195" s="8">
        <v>0.5</v>
      </c>
      <c r="W3195" s="8" t="s">
        <v>30</v>
      </c>
      <c r="X3195" s="8" t="s">
        <v>32345</v>
      </c>
      <c r="Y3195" s="8" t="s">
        <v>19775</v>
      </c>
      <c r="Z3195" s="17" t="s">
        <v>39539</v>
      </c>
      <c r="AA3195" s="8" t="s">
        <v>39548</v>
      </c>
      <c r="AB3195" s="8" t="s">
        <v>39549</v>
      </c>
    </row>
    <row r="3196" spans="1:28" hidden="1" x14ac:dyDescent="0.2">
      <c r="A3196" s="8" t="s">
        <v>39550</v>
      </c>
      <c r="B3196" s="8" t="s">
        <v>39551</v>
      </c>
      <c r="C3196" s="8" t="s">
        <v>45745</v>
      </c>
      <c r="D3196" s="8" t="s">
        <v>45746</v>
      </c>
      <c r="E3196" s="8" t="s">
        <v>174</v>
      </c>
      <c r="F3196" s="8" t="s">
        <v>133</v>
      </c>
      <c r="G3196" s="8" t="s">
        <v>174</v>
      </c>
      <c r="H3196" s="8" t="s">
        <v>133</v>
      </c>
      <c r="I3196" s="8" t="s">
        <v>39476</v>
      </c>
      <c r="J3196" s="8" t="s">
        <v>28</v>
      </c>
      <c r="K3196" s="8" t="s">
        <v>45730</v>
      </c>
      <c r="L3196" s="8" t="s">
        <v>8458</v>
      </c>
      <c r="M3196" s="8" t="s">
        <v>3166</v>
      </c>
      <c r="N3196" s="8" t="s">
        <v>10716</v>
      </c>
      <c r="O3196" s="8" t="s">
        <v>29842</v>
      </c>
      <c r="P3196" s="8" t="s">
        <v>299</v>
      </c>
      <c r="Q3196" s="8" t="s">
        <v>33649</v>
      </c>
      <c r="R3196" s="8" t="s">
        <v>39477</v>
      </c>
      <c r="S3196" s="17" t="s">
        <v>39478</v>
      </c>
      <c r="T3196" s="18">
        <v>43028</v>
      </c>
      <c r="U3196" s="8">
        <v>0.5</v>
      </c>
      <c r="V3196" s="8">
        <v>0.75</v>
      </c>
      <c r="W3196" s="8" t="s">
        <v>30</v>
      </c>
      <c r="X3196" s="8" t="s">
        <v>32354</v>
      </c>
      <c r="Y3196" s="8" t="s">
        <v>19775</v>
      </c>
      <c r="Z3196" s="17" t="s">
        <v>39539</v>
      </c>
      <c r="AA3196" s="8" t="s">
        <v>39552</v>
      </c>
      <c r="AB3196" s="8" t="s">
        <v>39553</v>
      </c>
    </row>
    <row r="3197" spans="1:28" hidden="1" x14ac:dyDescent="0.2">
      <c r="A3197" s="8" t="s">
        <v>39554</v>
      </c>
      <c r="B3197" s="8" t="s">
        <v>39555</v>
      </c>
      <c r="C3197" s="8" t="s">
        <v>45745</v>
      </c>
      <c r="D3197" s="8" t="s">
        <v>45746</v>
      </c>
      <c r="E3197" s="8" t="s">
        <v>154</v>
      </c>
      <c r="F3197" s="8" t="s">
        <v>133</v>
      </c>
      <c r="G3197" s="8" t="s">
        <v>154</v>
      </c>
      <c r="H3197" s="8" t="s">
        <v>133</v>
      </c>
      <c r="I3197" s="8" t="s">
        <v>39476</v>
      </c>
      <c r="J3197" s="8" t="s">
        <v>28</v>
      </c>
      <c r="K3197" s="8" t="s">
        <v>45730</v>
      </c>
      <c r="L3197" s="8" t="s">
        <v>2068</v>
      </c>
      <c r="M3197" s="8" t="s">
        <v>8475</v>
      </c>
      <c r="N3197" s="8" t="s">
        <v>10716</v>
      </c>
      <c r="O3197" s="8" t="s">
        <v>29842</v>
      </c>
      <c r="P3197" s="8" t="s">
        <v>299</v>
      </c>
      <c r="Q3197" s="8" t="s">
        <v>33649</v>
      </c>
      <c r="R3197" s="8" t="s">
        <v>39477</v>
      </c>
      <c r="S3197" s="17" t="s">
        <v>39478</v>
      </c>
      <c r="T3197" s="18">
        <v>43031</v>
      </c>
      <c r="U3197" s="8">
        <v>0.25</v>
      </c>
      <c r="V3197" s="8">
        <v>0.41666666666666669</v>
      </c>
      <c r="W3197" s="8" t="s">
        <v>739</v>
      </c>
      <c r="X3197" s="8" t="s">
        <v>32354</v>
      </c>
      <c r="Y3197" s="8" t="s">
        <v>19775</v>
      </c>
      <c r="Z3197" s="17" t="s">
        <v>39539</v>
      </c>
      <c r="AA3197" s="8" t="s">
        <v>39556</v>
      </c>
      <c r="AB3197" s="8" t="s">
        <v>39557</v>
      </c>
    </row>
    <row r="3198" spans="1:28" hidden="1" x14ac:dyDescent="0.2">
      <c r="A3198" s="8" t="s">
        <v>39558</v>
      </c>
      <c r="B3198" s="8" t="s">
        <v>39559</v>
      </c>
      <c r="C3198" s="8" t="s">
        <v>45745</v>
      </c>
      <c r="D3198" s="8" t="s">
        <v>45746</v>
      </c>
      <c r="E3198" s="8" t="s">
        <v>154</v>
      </c>
      <c r="F3198" s="8" t="s">
        <v>133</v>
      </c>
      <c r="G3198" s="8" t="s">
        <v>154</v>
      </c>
      <c r="H3198" s="8" t="s">
        <v>133</v>
      </c>
      <c r="I3198" s="8" t="s">
        <v>39476</v>
      </c>
      <c r="J3198" s="8" t="s">
        <v>28</v>
      </c>
      <c r="K3198" s="8" t="s">
        <v>45730</v>
      </c>
      <c r="L3198" s="8" t="s">
        <v>8475</v>
      </c>
      <c r="M3198" s="8" t="s">
        <v>3229</v>
      </c>
      <c r="N3198" s="8" t="s">
        <v>10716</v>
      </c>
      <c r="O3198" s="8" t="s">
        <v>29842</v>
      </c>
      <c r="P3198" s="8" t="s">
        <v>299</v>
      </c>
      <c r="Q3198" s="8" t="s">
        <v>33649</v>
      </c>
      <c r="R3198" s="8" t="s">
        <v>39477</v>
      </c>
      <c r="S3198" s="17" t="s">
        <v>39478</v>
      </c>
      <c r="T3198" s="18">
        <v>43031</v>
      </c>
      <c r="U3198" s="8">
        <v>0.41666666666666669</v>
      </c>
      <c r="V3198" s="8">
        <v>0.75</v>
      </c>
      <c r="W3198" s="8" t="s">
        <v>486</v>
      </c>
      <c r="X3198" s="8" t="s">
        <v>32363</v>
      </c>
      <c r="Y3198" s="8" t="s">
        <v>19775</v>
      </c>
      <c r="Z3198" s="17" t="s">
        <v>39539</v>
      </c>
      <c r="AA3198" s="8" t="s">
        <v>39560</v>
      </c>
      <c r="AB3198" s="8" t="s">
        <v>39561</v>
      </c>
    </row>
    <row r="3199" spans="1:28" hidden="1" x14ac:dyDescent="0.2">
      <c r="A3199" s="8" t="s">
        <v>39562</v>
      </c>
      <c r="B3199" s="8" t="s">
        <v>39563</v>
      </c>
      <c r="C3199" s="8" t="s">
        <v>45745</v>
      </c>
      <c r="D3199" s="8" t="s">
        <v>45746</v>
      </c>
      <c r="E3199" s="8" t="s">
        <v>164</v>
      </c>
      <c r="F3199" s="8" t="s">
        <v>133</v>
      </c>
      <c r="G3199" s="8" t="s">
        <v>164</v>
      </c>
      <c r="H3199" s="8" t="s">
        <v>133</v>
      </c>
      <c r="I3199" s="8" t="s">
        <v>39476</v>
      </c>
      <c r="J3199" s="8" t="s">
        <v>28</v>
      </c>
      <c r="K3199" s="8" t="s">
        <v>45730</v>
      </c>
      <c r="L3199" s="8" t="s">
        <v>2073</v>
      </c>
      <c r="M3199" s="8" t="s">
        <v>8497</v>
      </c>
      <c r="N3199" s="8" t="s">
        <v>10716</v>
      </c>
      <c r="O3199" s="8" t="s">
        <v>29842</v>
      </c>
      <c r="P3199" s="8" t="s">
        <v>299</v>
      </c>
      <c r="Q3199" s="8" t="s">
        <v>33649</v>
      </c>
      <c r="R3199" s="8" t="s">
        <v>39477</v>
      </c>
      <c r="S3199" s="17" t="s">
        <v>39478</v>
      </c>
      <c r="T3199" s="18">
        <v>43032</v>
      </c>
      <c r="U3199" s="8">
        <v>0.25</v>
      </c>
      <c r="V3199" s="8">
        <v>0.33333333333333331</v>
      </c>
      <c r="W3199" s="8" t="s">
        <v>1100</v>
      </c>
      <c r="X3199" s="8" t="s">
        <v>32363</v>
      </c>
      <c r="Y3199" s="8" t="s">
        <v>19775</v>
      </c>
      <c r="Z3199" s="17" t="s">
        <v>39539</v>
      </c>
      <c r="AA3199" s="8" t="s">
        <v>39564</v>
      </c>
      <c r="AB3199" s="8" t="s">
        <v>39565</v>
      </c>
    </row>
    <row r="3200" spans="1:28" hidden="1" x14ac:dyDescent="0.2">
      <c r="A3200" s="8" t="s">
        <v>39566</v>
      </c>
      <c r="B3200" s="8" t="s">
        <v>39567</v>
      </c>
      <c r="C3200" s="8" t="s">
        <v>45745</v>
      </c>
      <c r="D3200" s="8" t="s">
        <v>45746</v>
      </c>
      <c r="E3200" s="8" t="s">
        <v>164</v>
      </c>
      <c r="F3200" s="8" t="s">
        <v>133</v>
      </c>
      <c r="G3200" s="8" t="s">
        <v>164</v>
      </c>
      <c r="H3200" s="8" t="s">
        <v>133</v>
      </c>
      <c r="I3200" s="8" t="s">
        <v>39476</v>
      </c>
      <c r="J3200" s="8" t="s">
        <v>28</v>
      </c>
      <c r="K3200" s="8" t="s">
        <v>45730</v>
      </c>
      <c r="L3200" s="8" t="s">
        <v>8497</v>
      </c>
      <c r="M3200" s="8" t="s">
        <v>1501</v>
      </c>
      <c r="N3200" s="8" t="s">
        <v>10716</v>
      </c>
      <c r="O3200" s="8" t="s">
        <v>29842</v>
      </c>
      <c r="P3200" s="8" t="s">
        <v>299</v>
      </c>
      <c r="Q3200" s="8" t="s">
        <v>33649</v>
      </c>
      <c r="R3200" s="8" t="s">
        <v>39477</v>
      </c>
      <c r="S3200" s="17" t="s">
        <v>39478</v>
      </c>
      <c r="T3200" s="18">
        <v>43032</v>
      </c>
      <c r="U3200" s="8">
        <v>0.33333333333333331</v>
      </c>
      <c r="V3200" s="8">
        <v>0.75</v>
      </c>
      <c r="W3200" s="8" t="s">
        <v>792</v>
      </c>
      <c r="X3200" s="8" t="s">
        <v>32372</v>
      </c>
      <c r="Y3200" s="8" t="s">
        <v>19775</v>
      </c>
      <c r="Z3200" s="17" t="s">
        <v>39539</v>
      </c>
      <c r="AA3200" s="8" t="s">
        <v>39568</v>
      </c>
      <c r="AB3200" s="8" t="s">
        <v>39569</v>
      </c>
    </row>
    <row r="3201" spans="1:28" hidden="1" x14ac:dyDescent="0.2">
      <c r="A3201" s="8" t="s">
        <v>39570</v>
      </c>
      <c r="B3201" s="8" t="s">
        <v>39571</v>
      </c>
      <c r="C3201" s="8" t="s">
        <v>45745</v>
      </c>
      <c r="D3201" s="8" t="s">
        <v>45746</v>
      </c>
      <c r="E3201" s="8" t="s">
        <v>499</v>
      </c>
      <c r="F3201" s="8" t="s">
        <v>255</v>
      </c>
      <c r="G3201" s="8" t="s">
        <v>499</v>
      </c>
      <c r="H3201" s="8" t="s">
        <v>255</v>
      </c>
      <c r="I3201" s="8" t="s">
        <v>39476</v>
      </c>
      <c r="J3201" s="8" t="s">
        <v>28</v>
      </c>
      <c r="K3201" s="8" t="s">
        <v>45730</v>
      </c>
      <c r="L3201" s="8" t="s">
        <v>500</v>
      </c>
      <c r="M3201" s="8" t="s">
        <v>8551</v>
      </c>
      <c r="N3201" s="8" t="s">
        <v>10716</v>
      </c>
      <c r="O3201" s="8" t="s">
        <v>29842</v>
      </c>
      <c r="P3201" s="8" t="s">
        <v>299</v>
      </c>
      <c r="Q3201" s="8" t="s">
        <v>33649</v>
      </c>
      <c r="R3201" s="8" t="s">
        <v>39477</v>
      </c>
      <c r="S3201" s="17" t="s">
        <v>39478</v>
      </c>
      <c r="T3201" s="18">
        <v>43040</v>
      </c>
      <c r="U3201" s="8">
        <v>0.25</v>
      </c>
      <c r="V3201" s="8">
        <v>0.66666666666666663</v>
      </c>
      <c r="W3201" s="8" t="s">
        <v>792</v>
      </c>
      <c r="X3201" s="8" t="s">
        <v>32377</v>
      </c>
      <c r="Y3201" s="8" t="s">
        <v>19775</v>
      </c>
      <c r="Z3201" s="17" t="s">
        <v>39539</v>
      </c>
      <c r="AA3201" s="8" t="s">
        <v>39572</v>
      </c>
      <c r="AB3201" s="8" t="s">
        <v>39573</v>
      </c>
    </row>
    <row r="3202" spans="1:28" hidden="1" x14ac:dyDescent="0.2">
      <c r="A3202" s="8" t="s">
        <v>39574</v>
      </c>
      <c r="B3202" s="8" t="s">
        <v>39575</v>
      </c>
      <c r="C3202" s="8" t="s">
        <v>45745</v>
      </c>
      <c r="D3202" s="8" t="s">
        <v>45746</v>
      </c>
      <c r="E3202" s="8" t="s">
        <v>499</v>
      </c>
      <c r="F3202" s="8" t="s">
        <v>255</v>
      </c>
      <c r="G3202" s="8" t="s">
        <v>499</v>
      </c>
      <c r="H3202" s="8" t="s">
        <v>255</v>
      </c>
      <c r="I3202" s="8" t="s">
        <v>39476</v>
      </c>
      <c r="J3202" s="8" t="s">
        <v>28</v>
      </c>
      <c r="K3202" s="8" t="s">
        <v>45730</v>
      </c>
      <c r="L3202" s="8" t="s">
        <v>8551</v>
      </c>
      <c r="M3202" s="8" t="s">
        <v>1653</v>
      </c>
      <c r="N3202" s="8" t="s">
        <v>10716</v>
      </c>
      <c r="O3202" s="8" t="s">
        <v>29842</v>
      </c>
      <c r="P3202" s="8" t="s">
        <v>299</v>
      </c>
      <c r="Q3202" s="8" t="s">
        <v>33649</v>
      </c>
      <c r="R3202" s="8" t="s">
        <v>39477</v>
      </c>
      <c r="S3202" s="17" t="s">
        <v>39478</v>
      </c>
      <c r="T3202" s="18">
        <v>43040</v>
      </c>
      <c r="U3202" s="8">
        <v>0.66666666666666663</v>
      </c>
      <c r="V3202" s="8">
        <v>0.75</v>
      </c>
      <c r="W3202" s="8" t="s">
        <v>1100</v>
      </c>
      <c r="X3202" s="8" t="s">
        <v>32382</v>
      </c>
      <c r="Y3202" s="8" t="s">
        <v>19775</v>
      </c>
      <c r="Z3202" s="17" t="s">
        <v>39539</v>
      </c>
      <c r="AA3202" s="8" t="s">
        <v>39576</v>
      </c>
      <c r="AB3202" s="8" t="s">
        <v>39577</v>
      </c>
    </row>
    <row r="3203" spans="1:28" hidden="1" x14ac:dyDescent="0.2">
      <c r="A3203" s="8" t="s">
        <v>39578</v>
      </c>
      <c r="B3203" s="8" t="s">
        <v>39579</v>
      </c>
      <c r="C3203" s="8" t="s">
        <v>45745</v>
      </c>
      <c r="D3203" s="8" t="s">
        <v>45746</v>
      </c>
      <c r="E3203" s="8" t="s">
        <v>515</v>
      </c>
      <c r="F3203" s="8" t="s">
        <v>255</v>
      </c>
      <c r="G3203" s="8" t="s">
        <v>515</v>
      </c>
      <c r="H3203" s="8" t="s">
        <v>255</v>
      </c>
      <c r="I3203" s="8" t="s">
        <v>39476</v>
      </c>
      <c r="J3203" s="8" t="s">
        <v>28</v>
      </c>
      <c r="K3203" s="8" t="s">
        <v>45730</v>
      </c>
      <c r="L3203" s="8" t="s">
        <v>516</v>
      </c>
      <c r="M3203" s="8" t="s">
        <v>517</v>
      </c>
      <c r="N3203" s="8" t="s">
        <v>10716</v>
      </c>
      <c r="O3203" s="8" t="s">
        <v>29842</v>
      </c>
      <c r="P3203" s="8" t="s">
        <v>299</v>
      </c>
      <c r="Q3203" s="8" t="s">
        <v>33649</v>
      </c>
      <c r="R3203" s="8" t="s">
        <v>39477</v>
      </c>
      <c r="S3203" s="17" t="s">
        <v>39478</v>
      </c>
      <c r="T3203" s="18">
        <v>43041</v>
      </c>
      <c r="U3203" s="8">
        <v>0.25</v>
      </c>
      <c r="V3203" s="8">
        <v>0.58333333333333337</v>
      </c>
      <c r="W3203" s="8" t="s">
        <v>486</v>
      </c>
      <c r="X3203" s="8" t="s">
        <v>32382</v>
      </c>
      <c r="Y3203" s="8" t="s">
        <v>19775</v>
      </c>
      <c r="Z3203" s="17" t="s">
        <v>39539</v>
      </c>
      <c r="AA3203" s="8" t="s">
        <v>39580</v>
      </c>
      <c r="AB3203" s="8" t="s">
        <v>39581</v>
      </c>
    </row>
    <row r="3204" spans="1:28" hidden="1" x14ac:dyDescent="0.2">
      <c r="A3204" s="8" t="s">
        <v>39582</v>
      </c>
      <c r="B3204" s="8" t="s">
        <v>39583</v>
      </c>
      <c r="C3204" s="8" t="s">
        <v>45745</v>
      </c>
      <c r="D3204" s="8" t="s">
        <v>45746</v>
      </c>
      <c r="E3204" s="8" t="s">
        <v>515</v>
      </c>
      <c r="F3204" s="8" t="s">
        <v>255</v>
      </c>
      <c r="G3204" s="8" t="s">
        <v>515</v>
      </c>
      <c r="H3204" s="8" t="s">
        <v>255</v>
      </c>
      <c r="I3204" s="8" t="s">
        <v>39476</v>
      </c>
      <c r="J3204" s="8" t="s">
        <v>28</v>
      </c>
      <c r="K3204" s="8" t="s">
        <v>45730</v>
      </c>
      <c r="L3204" s="8" t="s">
        <v>517</v>
      </c>
      <c r="M3204" s="8" t="s">
        <v>1659</v>
      </c>
      <c r="N3204" s="8" t="s">
        <v>10716</v>
      </c>
      <c r="O3204" s="8" t="s">
        <v>29842</v>
      </c>
      <c r="P3204" s="8" t="s">
        <v>299</v>
      </c>
      <c r="Q3204" s="8" t="s">
        <v>33649</v>
      </c>
      <c r="R3204" s="8" t="s">
        <v>39477</v>
      </c>
      <c r="S3204" s="17" t="s">
        <v>39478</v>
      </c>
      <c r="T3204" s="18">
        <v>43041</v>
      </c>
      <c r="U3204" s="8">
        <v>0.58333333333333337</v>
      </c>
      <c r="V3204" s="8">
        <v>0.75</v>
      </c>
      <c r="W3204" s="8" t="s">
        <v>739</v>
      </c>
      <c r="X3204" s="8" t="s">
        <v>32391</v>
      </c>
      <c r="Y3204" s="8" t="s">
        <v>19775</v>
      </c>
      <c r="Z3204" s="17" t="s">
        <v>39539</v>
      </c>
      <c r="AA3204" s="8" t="s">
        <v>39584</v>
      </c>
      <c r="AB3204" s="8" t="s">
        <v>39585</v>
      </c>
    </row>
    <row r="3205" spans="1:28" hidden="1" x14ac:dyDescent="0.2">
      <c r="A3205" s="8" t="s">
        <v>39586</v>
      </c>
      <c r="B3205" s="8" t="s">
        <v>39587</v>
      </c>
      <c r="C3205" s="8" t="s">
        <v>45745</v>
      </c>
      <c r="D3205" s="8" t="s">
        <v>45746</v>
      </c>
      <c r="E3205" s="8" t="s">
        <v>525</v>
      </c>
      <c r="F3205" s="8" t="s">
        <v>255</v>
      </c>
      <c r="G3205" s="8" t="s">
        <v>525</v>
      </c>
      <c r="H3205" s="8" t="s">
        <v>255</v>
      </c>
      <c r="I3205" s="8" t="s">
        <v>39476</v>
      </c>
      <c r="J3205" s="8" t="s">
        <v>28</v>
      </c>
      <c r="K3205" s="8" t="s">
        <v>45730</v>
      </c>
      <c r="L3205" s="8" t="s">
        <v>526</v>
      </c>
      <c r="M3205" s="8" t="s">
        <v>8600</v>
      </c>
      <c r="N3205" s="8" t="s">
        <v>10716</v>
      </c>
      <c r="O3205" s="8" t="s">
        <v>29842</v>
      </c>
      <c r="P3205" s="8" t="s">
        <v>299</v>
      </c>
      <c r="Q3205" s="8" t="s">
        <v>33649</v>
      </c>
      <c r="R3205" s="8" t="s">
        <v>39477</v>
      </c>
      <c r="S3205" s="17" t="s">
        <v>39478</v>
      </c>
      <c r="T3205" s="18">
        <v>43042</v>
      </c>
      <c r="U3205" s="8">
        <v>0.25</v>
      </c>
      <c r="V3205" s="8">
        <v>0.5</v>
      </c>
      <c r="W3205" s="8" t="s">
        <v>30</v>
      </c>
      <c r="X3205" s="8" t="s">
        <v>32391</v>
      </c>
      <c r="Y3205" s="8" t="s">
        <v>19775</v>
      </c>
      <c r="Z3205" s="17" t="s">
        <v>39539</v>
      </c>
      <c r="AA3205" s="8" t="s">
        <v>39588</v>
      </c>
      <c r="AB3205" s="8" t="s">
        <v>39589</v>
      </c>
    </row>
    <row r="3206" spans="1:28" hidden="1" x14ac:dyDescent="0.2">
      <c r="A3206" s="8" t="s">
        <v>39590</v>
      </c>
      <c r="B3206" s="8" t="s">
        <v>39591</v>
      </c>
      <c r="C3206" s="8" t="s">
        <v>45745</v>
      </c>
      <c r="D3206" s="8" t="s">
        <v>45746</v>
      </c>
      <c r="E3206" s="8" t="s">
        <v>525</v>
      </c>
      <c r="F3206" s="8" t="s">
        <v>255</v>
      </c>
      <c r="G3206" s="8" t="s">
        <v>525</v>
      </c>
      <c r="H3206" s="8" t="s">
        <v>255</v>
      </c>
      <c r="I3206" s="8" t="s">
        <v>39476</v>
      </c>
      <c r="J3206" s="8" t="s">
        <v>28</v>
      </c>
      <c r="K3206" s="8" t="s">
        <v>45730</v>
      </c>
      <c r="L3206" s="8" t="s">
        <v>8600</v>
      </c>
      <c r="M3206" s="8" t="s">
        <v>527</v>
      </c>
      <c r="N3206" s="8" t="s">
        <v>10716</v>
      </c>
      <c r="O3206" s="8" t="s">
        <v>29842</v>
      </c>
      <c r="P3206" s="8" t="s">
        <v>299</v>
      </c>
      <c r="Q3206" s="8" t="s">
        <v>33649</v>
      </c>
      <c r="R3206" s="8" t="s">
        <v>39477</v>
      </c>
      <c r="S3206" s="17" t="s">
        <v>39478</v>
      </c>
      <c r="T3206" s="18">
        <v>43042</v>
      </c>
      <c r="U3206" s="8">
        <v>0.5</v>
      </c>
      <c r="V3206" s="8">
        <v>0.75</v>
      </c>
      <c r="W3206" s="8" t="s">
        <v>30</v>
      </c>
      <c r="X3206" s="8" t="s">
        <v>32400</v>
      </c>
      <c r="Y3206" s="8" t="s">
        <v>19775</v>
      </c>
      <c r="Z3206" s="17" t="s">
        <v>39539</v>
      </c>
      <c r="AA3206" s="8" t="s">
        <v>39592</v>
      </c>
      <c r="AB3206" s="8" t="s">
        <v>39593</v>
      </c>
    </row>
    <row r="3207" spans="1:28" hidden="1" x14ac:dyDescent="0.2">
      <c r="A3207" s="8" t="s">
        <v>39594</v>
      </c>
      <c r="B3207" s="8" t="s">
        <v>39595</v>
      </c>
      <c r="C3207" s="8" t="s">
        <v>45745</v>
      </c>
      <c r="D3207" s="8" t="s">
        <v>45746</v>
      </c>
      <c r="E3207" s="8" t="s">
        <v>256</v>
      </c>
      <c r="F3207" s="8" t="s">
        <v>255</v>
      </c>
      <c r="G3207" s="8" t="s">
        <v>256</v>
      </c>
      <c r="H3207" s="8" t="s">
        <v>255</v>
      </c>
      <c r="I3207" s="8" t="s">
        <v>39476</v>
      </c>
      <c r="J3207" s="8" t="s">
        <v>28</v>
      </c>
      <c r="K3207" s="8" t="s">
        <v>45730</v>
      </c>
      <c r="L3207" s="8" t="s">
        <v>557</v>
      </c>
      <c r="M3207" s="8" t="s">
        <v>846</v>
      </c>
      <c r="N3207" s="8" t="s">
        <v>10716</v>
      </c>
      <c r="O3207" s="8" t="s">
        <v>29842</v>
      </c>
      <c r="P3207" s="8" t="s">
        <v>299</v>
      </c>
      <c r="Q3207" s="8" t="s">
        <v>33649</v>
      </c>
      <c r="R3207" s="8" t="s">
        <v>39477</v>
      </c>
      <c r="S3207" s="17" t="s">
        <v>39478</v>
      </c>
      <c r="T3207" s="18">
        <v>43045</v>
      </c>
      <c r="U3207" s="8">
        <v>0.25</v>
      </c>
      <c r="V3207" s="8">
        <v>0.66666666666666663</v>
      </c>
      <c r="W3207" s="8" t="s">
        <v>792</v>
      </c>
      <c r="X3207" s="8" t="s">
        <v>32405</v>
      </c>
      <c r="Y3207" s="8" t="s">
        <v>19775</v>
      </c>
      <c r="Z3207" s="17" t="s">
        <v>39539</v>
      </c>
      <c r="AA3207" s="8" t="s">
        <v>39596</v>
      </c>
      <c r="AB3207" s="8" t="s">
        <v>39597</v>
      </c>
    </row>
    <row r="3208" spans="1:28" hidden="1" x14ac:dyDescent="0.2">
      <c r="A3208" s="8" t="s">
        <v>39598</v>
      </c>
      <c r="B3208" s="8" t="s">
        <v>39599</v>
      </c>
      <c r="C3208" s="8" t="s">
        <v>45745</v>
      </c>
      <c r="D3208" s="8" t="s">
        <v>45746</v>
      </c>
      <c r="E3208" s="8" t="s">
        <v>256</v>
      </c>
      <c r="F3208" s="8" t="s">
        <v>255</v>
      </c>
      <c r="G3208" s="8" t="s">
        <v>256</v>
      </c>
      <c r="H3208" s="8" t="s">
        <v>255</v>
      </c>
      <c r="I3208" s="8" t="s">
        <v>39476</v>
      </c>
      <c r="J3208" s="8" t="s">
        <v>28</v>
      </c>
      <c r="K3208" s="8" t="s">
        <v>45730</v>
      </c>
      <c r="L3208" s="8" t="s">
        <v>846</v>
      </c>
      <c r="M3208" s="8" t="s">
        <v>558</v>
      </c>
      <c r="N3208" s="8" t="s">
        <v>10716</v>
      </c>
      <c r="O3208" s="8" t="s">
        <v>29842</v>
      </c>
      <c r="P3208" s="8" t="s">
        <v>299</v>
      </c>
      <c r="Q3208" s="8" t="s">
        <v>33649</v>
      </c>
      <c r="R3208" s="8" t="s">
        <v>39477</v>
      </c>
      <c r="S3208" s="17" t="s">
        <v>39478</v>
      </c>
      <c r="T3208" s="18">
        <v>43045</v>
      </c>
      <c r="U3208" s="8">
        <v>0.66666666666666663</v>
      </c>
      <c r="V3208" s="8">
        <v>0.75</v>
      </c>
      <c r="W3208" s="8" t="s">
        <v>1100</v>
      </c>
      <c r="X3208" s="8" t="s">
        <v>32410</v>
      </c>
      <c r="Y3208" s="8" t="s">
        <v>19775</v>
      </c>
      <c r="Z3208" s="17" t="s">
        <v>39539</v>
      </c>
      <c r="AA3208" s="8" t="s">
        <v>39600</v>
      </c>
      <c r="AB3208" s="8" t="s">
        <v>39601</v>
      </c>
    </row>
    <row r="3209" spans="1:28" hidden="1" x14ac:dyDescent="0.2">
      <c r="A3209" s="8" t="s">
        <v>39602</v>
      </c>
      <c r="B3209" s="8" t="s">
        <v>39603</v>
      </c>
      <c r="C3209" s="8" t="s">
        <v>45745</v>
      </c>
      <c r="D3209" s="8" t="s">
        <v>45746</v>
      </c>
      <c r="E3209" s="8" t="s">
        <v>266</v>
      </c>
      <c r="F3209" s="8" t="s">
        <v>255</v>
      </c>
      <c r="G3209" s="8" t="s">
        <v>266</v>
      </c>
      <c r="H3209" s="8" t="s">
        <v>255</v>
      </c>
      <c r="I3209" s="8" t="s">
        <v>39476</v>
      </c>
      <c r="J3209" s="8" t="s">
        <v>28</v>
      </c>
      <c r="K3209" s="8" t="s">
        <v>45730</v>
      </c>
      <c r="L3209" s="8" t="s">
        <v>566</v>
      </c>
      <c r="M3209" s="8" t="s">
        <v>19128</v>
      </c>
      <c r="N3209" s="8" t="s">
        <v>10716</v>
      </c>
      <c r="O3209" s="8" t="s">
        <v>29842</v>
      </c>
      <c r="P3209" s="8" t="s">
        <v>299</v>
      </c>
      <c r="Q3209" s="8" t="s">
        <v>33649</v>
      </c>
      <c r="R3209" s="8" t="s">
        <v>39477</v>
      </c>
      <c r="S3209" s="17" t="s">
        <v>39478</v>
      </c>
      <c r="T3209" s="18">
        <v>43046</v>
      </c>
      <c r="U3209" s="8">
        <v>0.25</v>
      </c>
      <c r="V3209" s="8">
        <v>0.58333333333333337</v>
      </c>
      <c r="W3209" s="8" t="s">
        <v>486</v>
      </c>
      <c r="X3209" s="8" t="s">
        <v>32410</v>
      </c>
      <c r="Y3209" s="8" t="s">
        <v>19775</v>
      </c>
      <c r="Z3209" s="17" t="s">
        <v>39539</v>
      </c>
      <c r="AA3209" s="8" t="s">
        <v>39604</v>
      </c>
      <c r="AB3209" s="8" t="s">
        <v>39605</v>
      </c>
    </row>
    <row r="3210" spans="1:28" hidden="1" x14ac:dyDescent="0.2">
      <c r="A3210" s="8" t="s">
        <v>39606</v>
      </c>
      <c r="B3210" s="8" t="s">
        <v>39607</v>
      </c>
      <c r="C3210" s="8" t="s">
        <v>45745</v>
      </c>
      <c r="D3210" s="8" t="s">
        <v>45746</v>
      </c>
      <c r="E3210" s="8" t="s">
        <v>266</v>
      </c>
      <c r="F3210" s="8" t="s">
        <v>255</v>
      </c>
      <c r="G3210" s="8" t="s">
        <v>266</v>
      </c>
      <c r="H3210" s="8" t="s">
        <v>255</v>
      </c>
      <c r="I3210" s="8" t="s">
        <v>39476</v>
      </c>
      <c r="J3210" s="8" t="s">
        <v>28</v>
      </c>
      <c r="K3210" s="8" t="s">
        <v>45730</v>
      </c>
      <c r="L3210" s="8" t="s">
        <v>19128</v>
      </c>
      <c r="M3210" s="8" t="s">
        <v>567</v>
      </c>
      <c r="N3210" s="8" t="s">
        <v>10716</v>
      </c>
      <c r="O3210" s="8" t="s">
        <v>29842</v>
      </c>
      <c r="P3210" s="8" t="s">
        <v>299</v>
      </c>
      <c r="Q3210" s="8" t="s">
        <v>33649</v>
      </c>
      <c r="R3210" s="8" t="s">
        <v>39477</v>
      </c>
      <c r="S3210" s="17" t="s">
        <v>39478</v>
      </c>
      <c r="T3210" s="18">
        <v>43046</v>
      </c>
      <c r="U3210" s="8">
        <v>0.58333333333333337</v>
      </c>
      <c r="V3210" s="8">
        <v>0.75</v>
      </c>
      <c r="W3210" s="8" t="s">
        <v>739</v>
      </c>
      <c r="X3210" s="8" t="s">
        <v>32419</v>
      </c>
      <c r="Y3210" s="8" t="s">
        <v>19775</v>
      </c>
      <c r="Z3210" s="17" t="s">
        <v>39539</v>
      </c>
      <c r="AA3210" s="8" t="s">
        <v>39608</v>
      </c>
      <c r="AB3210" s="8" t="s">
        <v>39609</v>
      </c>
    </row>
    <row r="3211" spans="1:28" hidden="1" x14ac:dyDescent="0.2">
      <c r="A3211" s="8" t="s">
        <v>39610</v>
      </c>
      <c r="B3211" s="8" t="s">
        <v>39611</v>
      </c>
      <c r="C3211" s="8" t="s">
        <v>45745</v>
      </c>
      <c r="D3211" s="8" t="s">
        <v>45746</v>
      </c>
      <c r="E3211" s="8" t="s">
        <v>275</v>
      </c>
      <c r="F3211" s="8" t="s">
        <v>274</v>
      </c>
      <c r="G3211" s="8" t="s">
        <v>275</v>
      </c>
      <c r="H3211" s="8" t="s">
        <v>274</v>
      </c>
      <c r="I3211" s="8" t="s">
        <v>39476</v>
      </c>
      <c r="J3211" s="8" t="s">
        <v>28</v>
      </c>
      <c r="K3211" s="8" t="s">
        <v>45730</v>
      </c>
      <c r="L3211" s="8" t="s">
        <v>8662</v>
      </c>
      <c r="M3211" s="8" t="s">
        <v>14625</v>
      </c>
      <c r="N3211" s="8" t="s">
        <v>10716</v>
      </c>
      <c r="O3211" s="8" t="s">
        <v>29842</v>
      </c>
      <c r="P3211" s="8" t="s">
        <v>299</v>
      </c>
      <c r="Q3211" s="8" t="s">
        <v>33649</v>
      </c>
      <c r="R3211" s="8" t="s">
        <v>39477</v>
      </c>
      <c r="S3211" s="17" t="s">
        <v>39478</v>
      </c>
      <c r="T3211" s="18">
        <v>43047</v>
      </c>
      <c r="U3211" s="8">
        <v>0.25</v>
      </c>
      <c r="V3211" s="8">
        <v>0.5</v>
      </c>
      <c r="W3211" s="8" t="s">
        <v>30</v>
      </c>
      <c r="X3211" s="8" t="s">
        <v>32419</v>
      </c>
      <c r="Y3211" s="8" t="s">
        <v>19775</v>
      </c>
      <c r="Z3211" s="17" t="s">
        <v>39539</v>
      </c>
      <c r="AA3211" s="8" t="s">
        <v>39612</v>
      </c>
      <c r="AB3211" s="8" t="s">
        <v>39613</v>
      </c>
    </row>
    <row r="3212" spans="1:28" hidden="1" x14ac:dyDescent="0.2">
      <c r="A3212" s="8" t="s">
        <v>39614</v>
      </c>
      <c r="B3212" s="8" t="s">
        <v>39615</v>
      </c>
      <c r="C3212" s="8" t="s">
        <v>45745</v>
      </c>
      <c r="D3212" s="8" t="s">
        <v>45746</v>
      </c>
      <c r="E3212" s="8" t="s">
        <v>275</v>
      </c>
      <c r="F3212" s="8" t="s">
        <v>274</v>
      </c>
      <c r="G3212" s="8" t="s">
        <v>275</v>
      </c>
      <c r="H3212" s="8" t="s">
        <v>274</v>
      </c>
      <c r="I3212" s="8" t="s">
        <v>39476</v>
      </c>
      <c r="J3212" s="8" t="s">
        <v>28</v>
      </c>
      <c r="K3212" s="8" t="s">
        <v>45730</v>
      </c>
      <c r="L3212" s="8" t="s">
        <v>14625</v>
      </c>
      <c r="M3212" s="8" t="s">
        <v>1969</v>
      </c>
      <c r="N3212" s="8" t="s">
        <v>10716</v>
      </c>
      <c r="O3212" s="8" t="s">
        <v>29842</v>
      </c>
      <c r="P3212" s="8" t="s">
        <v>299</v>
      </c>
      <c r="Q3212" s="8" t="s">
        <v>33649</v>
      </c>
      <c r="R3212" s="8" t="s">
        <v>39477</v>
      </c>
      <c r="S3212" s="17" t="s">
        <v>39478</v>
      </c>
      <c r="T3212" s="18">
        <v>43047</v>
      </c>
      <c r="U3212" s="8">
        <v>0.5</v>
      </c>
      <c r="V3212" s="8">
        <v>0.75</v>
      </c>
      <c r="W3212" s="8" t="s">
        <v>30</v>
      </c>
      <c r="X3212" s="8" t="s">
        <v>32428</v>
      </c>
      <c r="Y3212" s="8" t="s">
        <v>19775</v>
      </c>
      <c r="Z3212" s="17" t="s">
        <v>39539</v>
      </c>
      <c r="AA3212" s="8" t="s">
        <v>39616</v>
      </c>
      <c r="AB3212" s="8" t="s">
        <v>39617</v>
      </c>
    </row>
    <row r="3213" spans="1:28" hidden="1" x14ac:dyDescent="0.2">
      <c r="A3213" s="8" t="s">
        <v>39618</v>
      </c>
      <c r="B3213" s="8" t="s">
        <v>39619</v>
      </c>
      <c r="C3213" s="8" t="s">
        <v>45745</v>
      </c>
      <c r="D3213" s="8" t="s">
        <v>45746</v>
      </c>
      <c r="E3213" s="8" t="s">
        <v>285</v>
      </c>
      <c r="F3213" s="8" t="s">
        <v>274</v>
      </c>
      <c r="G3213" s="8" t="s">
        <v>285</v>
      </c>
      <c r="H3213" s="8" t="s">
        <v>274</v>
      </c>
      <c r="I3213" s="8" t="s">
        <v>39476</v>
      </c>
      <c r="J3213" s="8" t="s">
        <v>28</v>
      </c>
      <c r="K3213" s="8" t="s">
        <v>45730</v>
      </c>
      <c r="L3213" s="8" t="s">
        <v>8681</v>
      </c>
      <c r="M3213" s="8" t="s">
        <v>32433</v>
      </c>
      <c r="N3213" s="8" t="s">
        <v>10716</v>
      </c>
      <c r="O3213" s="8" t="s">
        <v>29842</v>
      </c>
      <c r="P3213" s="8" t="s">
        <v>299</v>
      </c>
      <c r="Q3213" s="8" t="s">
        <v>33649</v>
      </c>
      <c r="R3213" s="8" t="s">
        <v>39477</v>
      </c>
      <c r="S3213" s="17" t="s">
        <v>39478</v>
      </c>
      <c r="T3213" s="18">
        <v>43048</v>
      </c>
      <c r="U3213" s="8">
        <v>0.25</v>
      </c>
      <c r="V3213" s="8">
        <v>0.41666666666666669</v>
      </c>
      <c r="W3213" s="8" t="s">
        <v>739</v>
      </c>
      <c r="X3213" s="8" t="s">
        <v>32428</v>
      </c>
      <c r="Y3213" s="8" t="s">
        <v>19775</v>
      </c>
      <c r="Z3213" s="17" t="s">
        <v>39620</v>
      </c>
      <c r="AA3213" s="8" t="s">
        <v>39621</v>
      </c>
      <c r="AB3213" s="8" t="s">
        <v>39622</v>
      </c>
    </row>
    <row r="3214" spans="1:28" hidden="1" x14ac:dyDescent="0.2">
      <c r="A3214" s="8" t="s">
        <v>39623</v>
      </c>
      <c r="B3214" s="8" t="s">
        <v>39624</v>
      </c>
      <c r="C3214" s="8" t="s">
        <v>45745</v>
      </c>
      <c r="D3214" s="8" t="s">
        <v>45746</v>
      </c>
      <c r="E3214" s="8" t="s">
        <v>285</v>
      </c>
      <c r="F3214" s="8" t="s">
        <v>274</v>
      </c>
      <c r="G3214" s="8" t="s">
        <v>285</v>
      </c>
      <c r="H3214" s="8" t="s">
        <v>274</v>
      </c>
      <c r="I3214" s="8" t="s">
        <v>39476</v>
      </c>
      <c r="J3214" s="8" t="s">
        <v>28</v>
      </c>
      <c r="K3214" s="8" t="s">
        <v>45730</v>
      </c>
      <c r="L3214" s="8" t="s">
        <v>32433</v>
      </c>
      <c r="M3214" s="8" t="s">
        <v>1983</v>
      </c>
      <c r="N3214" s="8" t="s">
        <v>10716</v>
      </c>
      <c r="O3214" s="8" t="s">
        <v>29842</v>
      </c>
      <c r="P3214" s="8" t="s">
        <v>299</v>
      </c>
      <c r="Q3214" s="8" t="s">
        <v>33649</v>
      </c>
      <c r="R3214" s="8" t="s">
        <v>39477</v>
      </c>
      <c r="S3214" s="17" t="s">
        <v>39478</v>
      </c>
      <c r="T3214" s="18">
        <v>43048</v>
      </c>
      <c r="U3214" s="8">
        <v>0.41666666666666669</v>
      </c>
      <c r="V3214" s="8">
        <v>0.75</v>
      </c>
      <c r="W3214" s="8" t="s">
        <v>486</v>
      </c>
      <c r="X3214" s="8" t="s">
        <v>32438</v>
      </c>
      <c r="Y3214" s="8" t="s">
        <v>19775</v>
      </c>
      <c r="Z3214" s="17" t="s">
        <v>39539</v>
      </c>
      <c r="AA3214" s="8" t="s">
        <v>39625</v>
      </c>
      <c r="AB3214" s="8" t="s">
        <v>39626</v>
      </c>
    </row>
    <row r="3215" spans="1:28" hidden="1" x14ac:dyDescent="0.2">
      <c r="A3215" s="8" t="s">
        <v>39627</v>
      </c>
      <c r="B3215" s="8" t="s">
        <v>39628</v>
      </c>
      <c r="C3215" s="8" t="s">
        <v>45745</v>
      </c>
      <c r="D3215" s="8" t="s">
        <v>45746</v>
      </c>
      <c r="E3215" s="8" t="s">
        <v>1989</v>
      </c>
      <c r="F3215" s="8" t="s">
        <v>274</v>
      </c>
      <c r="G3215" s="8" t="s">
        <v>1989</v>
      </c>
      <c r="H3215" s="8" t="s">
        <v>274</v>
      </c>
      <c r="I3215" s="8" t="s">
        <v>39476</v>
      </c>
      <c r="J3215" s="8" t="s">
        <v>28</v>
      </c>
      <c r="K3215" s="8" t="s">
        <v>45730</v>
      </c>
      <c r="L3215" s="8" t="s">
        <v>8695</v>
      </c>
      <c r="M3215" s="8" t="s">
        <v>24312</v>
      </c>
      <c r="N3215" s="8" t="s">
        <v>10716</v>
      </c>
      <c r="O3215" s="8" t="s">
        <v>29842</v>
      </c>
      <c r="P3215" s="8" t="s">
        <v>299</v>
      </c>
      <c r="Q3215" s="8" t="s">
        <v>33649</v>
      </c>
      <c r="R3215" s="8" t="s">
        <v>39477</v>
      </c>
      <c r="S3215" s="17" t="s">
        <v>39478</v>
      </c>
      <c r="T3215" s="18">
        <v>43049</v>
      </c>
      <c r="U3215" s="8">
        <v>0.25</v>
      </c>
      <c r="V3215" s="8">
        <v>0.33333333333333331</v>
      </c>
      <c r="W3215" s="8" t="s">
        <v>1100</v>
      </c>
      <c r="X3215" s="8" t="s">
        <v>32438</v>
      </c>
      <c r="Y3215" s="8" t="s">
        <v>19775</v>
      </c>
      <c r="Z3215" s="17" t="s">
        <v>39539</v>
      </c>
      <c r="AA3215" s="8" t="s">
        <v>39629</v>
      </c>
      <c r="AB3215" s="8" t="s">
        <v>39630</v>
      </c>
    </row>
    <row r="3216" spans="1:28" hidden="1" x14ac:dyDescent="0.2">
      <c r="A3216" s="8" t="s">
        <v>39631</v>
      </c>
      <c r="B3216" s="8" t="s">
        <v>39632</v>
      </c>
      <c r="C3216" s="8" t="s">
        <v>45745</v>
      </c>
      <c r="D3216" s="8" t="s">
        <v>45746</v>
      </c>
      <c r="E3216" s="8" t="s">
        <v>1989</v>
      </c>
      <c r="F3216" s="8" t="s">
        <v>274</v>
      </c>
      <c r="G3216" s="8" t="s">
        <v>1989</v>
      </c>
      <c r="H3216" s="8" t="s">
        <v>274</v>
      </c>
      <c r="I3216" s="8" t="s">
        <v>39476</v>
      </c>
      <c r="J3216" s="8" t="s">
        <v>28</v>
      </c>
      <c r="K3216" s="8" t="s">
        <v>45730</v>
      </c>
      <c r="L3216" s="8" t="s">
        <v>24312</v>
      </c>
      <c r="M3216" s="8" t="s">
        <v>1990</v>
      </c>
      <c r="N3216" s="8" t="s">
        <v>10716</v>
      </c>
      <c r="O3216" s="8" t="s">
        <v>29842</v>
      </c>
      <c r="P3216" s="8" t="s">
        <v>299</v>
      </c>
      <c r="Q3216" s="8" t="s">
        <v>33649</v>
      </c>
      <c r="R3216" s="8" t="s">
        <v>39477</v>
      </c>
      <c r="S3216" s="17" t="s">
        <v>39478</v>
      </c>
      <c r="T3216" s="18">
        <v>43049</v>
      </c>
      <c r="U3216" s="8">
        <v>0.33333333333333331</v>
      </c>
      <c r="V3216" s="8">
        <v>0.75</v>
      </c>
      <c r="W3216" s="8" t="s">
        <v>792</v>
      </c>
      <c r="X3216" s="8" t="s">
        <v>32447</v>
      </c>
      <c r="Y3216" s="8" t="s">
        <v>19775</v>
      </c>
      <c r="Z3216" s="17" t="s">
        <v>39539</v>
      </c>
      <c r="AA3216" s="8" t="s">
        <v>39633</v>
      </c>
      <c r="AB3216" s="8" t="s">
        <v>39634</v>
      </c>
    </row>
    <row r="3217" spans="1:28" hidden="1" x14ac:dyDescent="0.2">
      <c r="A3217" s="8" t="s">
        <v>32877</v>
      </c>
      <c r="B3217" s="8" t="s">
        <v>32878</v>
      </c>
      <c r="C3217" s="8" t="s">
        <v>45751</v>
      </c>
      <c r="D3217" s="8" t="s">
        <v>45752</v>
      </c>
      <c r="E3217" s="8" t="s">
        <v>86</v>
      </c>
      <c r="F3217" s="8" t="s">
        <v>65</v>
      </c>
      <c r="G3217" s="8" t="s">
        <v>86</v>
      </c>
      <c r="H3217" s="8" t="s">
        <v>65</v>
      </c>
      <c r="I3217" s="8" t="s">
        <v>32879</v>
      </c>
      <c r="J3217" s="8" t="s">
        <v>28</v>
      </c>
      <c r="K3217" s="8" t="s">
        <v>739</v>
      </c>
      <c r="L3217" s="8" t="s">
        <v>32880</v>
      </c>
      <c r="M3217" s="8" t="s">
        <v>87</v>
      </c>
      <c r="N3217" s="8" t="s">
        <v>10716</v>
      </c>
      <c r="O3217" s="8" t="s">
        <v>45789</v>
      </c>
      <c r="P3217" s="8" t="s">
        <v>32881</v>
      </c>
      <c r="Q3217" s="8" t="s">
        <v>8710</v>
      </c>
      <c r="R3217" s="8" t="s">
        <v>32882</v>
      </c>
      <c r="S3217" s="17" t="s">
        <v>32883</v>
      </c>
      <c r="T3217" s="18">
        <v>43013</v>
      </c>
      <c r="U3217" s="8">
        <v>0.16666666666666666</v>
      </c>
      <c r="V3217" s="8">
        <v>0.25</v>
      </c>
      <c r="W3217" s="8" t="s">
        <v>1100</v>
      </c>
      <c r="X3217" s="8" t="s">
        <v>32884</v>
      </c>
      <c r="Y3217" s="8" t="s">
        <v>32885</v>
      </c>
      <c r="Z3217" s="17" t="s">
        <v>32886</v>
      </c>
      <c r="AA3217" s="8" t="s">
        <v>32887</v>
      </c>
      <c r="AB3217" s="8" t="s">
        <v>32888</v>
      </c>
    </row>
    <row r="3218" spans="1:28" hidden="1" x14ac:dyDescent="0.2">
      <c r="A3218" s="8" t="s">
        <v>32889</v>
      </c>
      <c r="B3218" s="8" t="s">
        <v>32890</v>
      </c>
      <c r="C3218" s="8" t="s">
        <v>45751</v>
      </c>
      <c r="D3218" s="8" t="s">
        <v>45752</v>
      </c>
      <c r="E3218" s="8" t="s">
        <v>86</v>
      </c>
      <c r="F3218" s="8" t="s">
        <v>65</v>
      </c>
      <c r="G3218" s="8" t="s">
        <v>86</v>
      </c>
      <c r="H3218" s="8" t="s">
        <v>65</v>
      </c>
      <c r="I3218" s="8" t="s">
        <v>32879</v>
      </c>
      <c r="J3218" s="8" t="s">
        <v>28</v>
      </c>
      <c r="K3218" s="8" t="s">
        <v>739</v>
      </c>
      <c r="L3218" s="8" t="s">
        <v>87</v>
      </c>
      <c r="M3218" s="8" t="s">
        <v>32891</v>
      </c>
      <c r="N3218" s="8" t="s">
        <v>10716</v>
      </c>
      <c r="O3218" s="8" t="s">
        <v>45789</v>
      </c>
      <c r="P3218" s="8" t="s">
        <v>32881</v>
      </c>
      <c r="Q3218" s="8" t="s">
        <v>8710</v>
      </c>
      <c r="R3218" s="8" t="s">
        <v>32882</v>
      </c>
      <c r="S3218" s="17" t="s">
        <v>32883</v>
      </c>
      <c r="T3218" s="18">
        <v>43013</v>
      </c>
      <c r="U3218" s="8">
        <v>0.25</v>
      </c>
      <c r="V3218" s="8">
        <v>0.29166666666666669</v>
      </c>
      <c r="W3218" s="8" t="s">
        <v>1495</v>
      </c>
      <c r="X3218" s="8" t="s">
        <v>32892</v>
      </c>
      <c r="Y3218" s="8" t="s">
        <v>32885</v>
      </c>
      <c r="Z3218" s="17" t="s">
        <v>32886</v>
      </c>
      <c r="AA3218" s="8" t="s">
        <v>32893</v>
      </c>
      <c r="AB3218" s="8" t="s">
        <v>32894</v>
      </c>
    </row>
    <row r="3219" spans="1:28" hidden="1" x14ac:dyDescent="0.2">
      <c r="A3219" s="8" t="s">
        <v>32895</v>
      </c>
      <c r="B3219" s="8" t="s">
        <v>32896</v>
      </c>
      <c r="C3219" s="8" t="s">
        <v>45751</v>
      </c>
      <c r="D3219" s="8" t="s">
        <v>45752</v>
      </c>
      <c r="E3219" s="8" t="s">
        <v>86</v>
      </c>
      <c r="F3219" s="8" t="s">
        <v>65</v>
      </c>
      <c r="G3219" s="8" t="s">
        <v>86</v>
      </c>
      <c r="H3219" s="8" t="s">
        <v>65</v>
      </c>
      <c r="I3219" s="8" t="s">
        <v>32879</v>
      </c>
      <c r="J3219" s="8" t="s">
        <v>28</v>
      </c>
      <c r="K3219" s="8" t="s">
        <v>739</v>
      </c>
      <c r="L3219" s="8" t="s">
        <v>32891</v>
      </c>
      <c r="M3219" s="8" t="s">
        <v>32897</v>
      </c>
      <c r="N3219" s="8" t="s">
        <v>10716</v>
      </c>
      <c r="O3219" s="8" t="s">
        <v>45789</v>
      </c>
      <c r="P3219" s="8" t="s">
        <v>32881</v>
      </c>
      <c r="Q3219" s="8" t="s">
        <v>8710</v>
      </c>
      <c r="R3219" s="8" t="s">
        <v>32882</v>
      </c>
      <c r="S3219" s="17" t="s">
        <v>32883</v>
      </c>
      <c r="T3219" s="18">
        <v>43013</v>
      </c>
      <c r="U3219" s="8">
        <v>0.29166666666666669</v>
      </c>
      <c r="V3219" s="8">
        <v>0.375</v>
      </c>
      <c r="W3219" s="8" t="s">
        <v>1100</v>
      </c>
      <c r="X3219" s="8" t="s">
        <v>32898</v>
      </c>
      <c r="Y3219" s="8" t="s">
        <v>32885</v>
      </c>
      <c r="Z3219" s="17" t="s">
        <v>32886</v>
      </c>
      <c r="AA3219" s="8" t="s">
        <v>32899</v>
      </c>
      <c r="AB3219" s="8" t="s">
        <v>32900</v>
      </c>
    </row>
    <row r="3220" spans="1:28" hidden="1" x14ac:dyDescent="0.2">
      <c r="A3220" s="8" t="s">
        <v>32901</v>
      </c>
      <c r="B3220" s="8" t="s">
        <v>32902</v>
      </c>
      <c r="C3220" s="8" t="s">
        <v>45751</v>
      </c>
      <c r="D3220" s="8" t="s">
        <v>45752</v>
      </c>
      <c r="E3220" s="8" t="s">
        <v>86</v>
      </c>
      <c r="F3220" s="8" t="s">
        <v>65</v>
      </c>
      <c r="G3220" s="8" t="s">
        <v>86</v>
      </c>
      <c r="H3220" s="8" t="s">
        <v>65</v>
      </c>
      <c r="I3220" s="8" t="s">
        <v>32879</v>
      </c>
      <c r="J3220" s="8" t="s">
        <v>28</v>
      </c>
      <c r="K3220" s="8" t="s">
        <v>739</v>
      </c>
      <c r="L3220" s="8" t="s">
        <v>32897</v>
      </c>
      <c r="M3220" s="8" t="s">
        <v>32903</v>
      </c>
      <c r="N3220" s="8" t="s">
        <v>10716</v>
      </c>
      <c r="O3220" s="8" t="s">
        <v>45789</v>
      </c>
      <c r="P3220" s="8" t="s">
        <v>32881</v>
      </c>
      <c r="Q3220" s="8" t="s">
        <v>8710</v>
      </c>
      <c r="R3220" s="8" t="s">
        <v>32882</v>
      </c>
      <c r="S3220" s="17" t="s">
        <v>32883</v>
      </c>
      <c r="T3220" s="18">
        <v>43013</v>
      </c>
      <c r="U3220" s="8">
        <v>0.375</v>
      </c>
      <c r="V3220" s="8">
        <v>0.45833333333333331</v>
      </c>
      <c r="W3220" s="8" t="s">
        <v>1100</v>
      </c>
      <c r="X3220" s="8" t="s">
        <v>32904</v>
      </c>
      <c r="Y3220" s="8" t="s">
        <v>32885</v>
      </c>
      <c r="Z3220" s="17" t="s">
        <v>32886</v>
      </c>
      <c r="AA3220" s="8" t="s">
        <v>32905</v>
      </c>
      <c r="AB3220" s="8" t="s">
        <v>32906</v>
      </c>
    </row>
    <row r="3221" spans="1:28" hidden="1" x14ac:dyDescent="0.2">
      <c r="A3221" s="8" t="s">
        <v>32907</v>
      </c>
      <c r="B3221" s="8" t="s">
        <v>32908</v>
      </c>
      <c r="C3221" s="8" t="s">
        <v>45751</v>
      </c>
      <c r="D3221" s="8" t="s">
        <v>45752</v>
      </c>
      <c r="E3221" s="8" t="s">
        <v>86</v>
      </c>
      <c r="F3221" s="8" t="s">
        <v>65</v>
      </c>
      <c r="G3221" s="8" t="s">
        <v>86</v>
      </c>
      <c r="H3221" s="8" t="s">
        <v>65</v>
      </c>
      <c r="I3221" s="8" t="s">
        <v>32879</v>
      </c>
      <c r="J3221" s="8" t="s">
        <v>28</v>
      </c>
      <c r="K3221" s="8" t="s">
        <v>739</v>
      </c>
      <c r="L3221" s="8" t="s">
        <v>32903</v>
      </c>
      <c r="M3221" s="8" t="s">
        <v>21246</v>
      </c>
      <c r="N3221" s="8" t="s">
        <v>10716</v>
      </c>
      <c r="O3221" s="8" t="s">
        <v>45789</v>
      </c>
      <c r="P3221" s="8" t="s">
        <v>32881</v>
      </c>
      <c r="Q3221" s="8" t="s">
        <v>8710</v>
      </c>
      <c r="R3221" s="8" t="s">
        <v>32882</v>
      </c>
      <c r="S3221" s="17" t="s">
        <v>32883</v>
      </c>
      <c r="T3221" s="18">
        <v>43013</v>
      </c>
      <c r="U3221" s="8">
        <v>0.45833333333333331</v>
      </c>
      <c r="V3221" s="8">
        <v>0.54166666666666663</v>
      </c>
      <c r="W3221" s="8" t="s">
        <v>1100</v>
      </c>
      <c r="X3221" s="8" t="s">
        <v>32909</v>
      </c>
      <c r="Y3221" s="8" t="s">
        <v>32885</v>
      </c>
      <c r="Z3221" s="17" t="s">
        <v>32886</v>
      </c>
      <c r="AA3221" s="8" t="s">
        <v>32910</v>
      </c>
      <c r="AB3221" s="8" t="s">
        <v>32911</v>
      </c>
    </row>
    <row r="3222" spans="1:28" hidden="1" x14ac:dyDescent="0.2">
      <c r="A3222" s="8" t="s">
        <v>32912</v>
      </c>
      <c r="B3222" s="8" t="s">
        <v>32913</v>
      </c>
      <c r="C3222" s="8" t="s">
        <v>45751</v>
      </c>
      <c r="D3222" s="8" t="s">
        <v>45752</v>
      </c>
      <c r="E3222" s="8" t="s">
        <v>86</v>
      </c>
      <c r="F3222" s="8" t="s">
        <v>65</v>
      </c>
      <c r="G3222" s="8" t="s">
        <v>86</v>
      </c>
      <c r="H3222" s="8" t="s">
        <v>65</v>
      </c>
      <c r="I3222" s="8" t="s">
        <v>32879</v>
      </c>
      <c r="J3222" s="8" t="s">
        <v>28</v>
      </c>
      <c r="K3222" s="8" t="s">
        <v>739</v>
      </c>
      <c r="L3222" s="8" t="s">
        <v>21246</v>
      </c>
      <c r="M3222" s="8" t="s">
        <v>8790</v>
      </c>
      <c r="N3222" s="8" t="s">
        <v>10716</v>
      </c>
      <c r="O3222" s="8" t="s">
        <v>45789</v>
      </c>
      <c r="P3222" s="8" t="s">
        <v>32881</v>
      </c>
      <c r="Q3222" s="8" t="s">
        <v>8710</v>
      </c>
      <c r="R3222" s="8" t="s">
        <v>32882</v>
      </c>
      <c r="S3222" s="17" t="s">
        <v>32883</v>
      </c>
      <c r="T3222" s="18">
        <v>43013</v>
      </c>
      <c r="U3222" s="8">
        <v>0.54166666666666663</v>
      </c>
      <c r="V3222" s="8">
        <v>0.58333333333333337</v>
      </c>
      <c r="W3222" s="8" t="s">
        <v>1495</v>
      </c>
      <c r="X3222" s="8" t="s">
        <v>32909</v>
      </c>
      <c r="Y3222" s="8" t="s">
        <v>32885</v>
      </c>
      <c r="Z3222" s="17" t="s">
        <v>32886</v>
      </c>
      <c r="AA3222" s="8" t="s">
        <v>32914</v>
      </c>
      <c r="AB3222" s="8" t="s">
        <v>32915</v>
      </c>
    </row>
    <row r="3223" spans="1:28" hidden="1" x14ac:dyDescent="0.2">
      <c r="A3223" s="8" t="s">
        <v>32916</v>
      </c>
      <c r="B3223" s="8" t="s">
        <v>32917</v>
      </c>
      <c r="C3223" s="8" t="s">
        <v>45751</v>
      </c>
      <c r="D3223" s="8" t="s">
        <v>45752</v>
      </c>
      <c r="E3223" s="8" t="s">
        <v>86</v>
      </c>
      <c r="F3223" s="8" t="s">
        <v>65</v>
      </c>
      <c r="G3223" s="8" t="s">
        <v>86</v>
      </c>
      <c r="H3223" s="8" t="s">
        <v>65</v>
      </c>
      <c r="I3223" s="8" t="s">
        <v>32879</v>
      </c>
      <c r="J3223" s="8" t="s">
        <v>28</v>
      </c>
      <c r="K3223" s="8" t="s">
        <v>739</v>
      </c>
      <c r="L3223" s="8" t="s">
        <v>8790</v>
      </c>
      <c r="M3223" s="8" t="s">
        <v>32918</v>
      </c>
      <c r="N3223" s="8" t="s">
        <v>10716</v>
      </c>
      <c r="O3223" s="8" t="s">
        <v>45789</v>
      </c>
      <c r="P3223" s="8" t="s">
        <v>32881</v>
      </c>
      <c r="Q3223" s="8" t="s">
        <v>8710</v>
      </c>
      <c r="R3223" s="8" t="s">
        <v>32882</v>
      </c>
      <c r="S3223" s="17" t="s">
        <v>32883</v>
      </c>
      <c r="T3223" s="18">
        <v>43013</v>
      </c>
      <c r="U3223" s="8">
        <v>0.58333333333333337</v>
      </c>
      <c r="V3223" s="8">
        <v>0.66666666666666663</v>
      </c>
      <c r="W3223" s="8" t="s">
        <v>1100</v>
      </c>
      <c r="X3223" s="8" t="s">
        <v>32919</v>
      </c>
      <c r="Y3223" s="8" t="s">
        <v>32885</v>
      </c>
      <c r="Z3223" s="17" t="s">
        <v>32886</v>
      </c>
      <c r="AA3223" s="8" t="s">
        <v>32920</v>
      </c>
      <c r="AB3223" s="8" t="s">
        <v>32921</v>
      </c>
    </row>
    <row r="3224" spans="1:28" hidden="1" x14ac:dyDescent="0.2">
      <c r="A3224" s="8" t="s">
        <v>32922</v>
      </c>
      <c r="B3224" s="8" t="s">
        <v>32923</v>
      </c>
      <c r="C3224" s="8" t="s">
        <v>45751</v>
      </c>
      <c r="D3224" s="8" t="s">
        <v>45752</v>
      </c>
      <c r="E3224" s="8" t="s">
        <v>76</v>
      </c>
      <c r="F3224" s="8" t="s">
        <v>65</v>
      </c>
      <c r="G3224" s="8" t="s">
        <v>76</v>
      </c>
      <c r="H3224" s="8" t="s">
        <v>65</v>
      </c>
      <c r="I3224" s="8" t="s">
        <v>32879</v>
      </c>
      <c r="J3224" s="8" t="s">
        <v>28</v>
      </c>
      <c r="K3224" s="8" t="s">
        <v>739</v>
      </c>
      <c r="L3224" s="8" t="s">
        <v>9705</v>
      </c>
      <c r="M3224" s="8" t="s">
        <v>77</v>
      </c>
      <c r="N3224" s="8" t="s">
        <v>10716</v>
      </c>
      <c r="O3224" s="8" t="s">
        <v>45789</v>
      </c>
      <c r="P3224" s="8" t="s">
        <v>32881</v>
      </c>
      <c r="Q3224" s="8" t="s">
        <v>8710</v>
      </c>
      <c r="R3224" s="8" t="s">
        <v>32882</v>
      </c>
      <c r="S3224" s="17" t="s">
        <v>32883</v>
      </c>
      <c r="T3224" s="18">
        <v>43014</v>
      </c>
      <c r="U3224" s="8">
        <v>0.16666666666666666</v>
      </c>
      <c r="V3224" s="8">
        <v>0.25</v>
      </c>
      <c r="W3224" s="8" t="s">
        <v>1100</v>
      </c>
      <c r="X3224" s="8" t="s">
        <v>32924</v>
      </c>
      <c r="Y3224" s="8" t="s">
        <v>21994</v>
      </c>
      <c r="Z3224" s="17" t="s">
        <v>32886</v>
      </c>
      <c r="AA3224" s="8" t="s">
        <v>32925</v>
      </c>
      <c r="AB3224" s="8" t="s">
        <v>32926</v>
      </c>
    </row>
    <row r="3225" spans="1:28" hidden="1" x14ac:dyDescent="0.2">
      <c r="A3225" s="8" t="s">
        <v>32927</v>
      </c>
      <c r="B3225" s="8" t="s">
        <v>32928</v>
      </c>
      <c r="C3225" s="8" t="s">
        <v>45751</v>
      </c>
      <c r="D3225" s="8" t="s">
        <v>45752</v>
      </c>
      <c r="E3225" s="8" t="s">
        <v>76</v>
      </c>
      <c r="F3225" s="8" t="s">
        <v>65</v>
      </c>
      <c r="G3225" s="8" t="s">
        <v>76</v>
      </c>
      <c r="H3225" s="8" t="s">
        <v>65</v>
      </c>
      <c r="I3225" s="8" t="s">
        <v>32879</v>
      </c>
      <c r="J3225" s="8" t="s">
        <v>28</v>
      </c>
      <c r="K3225" s="8" t="s">
        <v>739</v>
      </c>
      <c r="L3225" s="8" t="s">
        <v>77</v>
      </c>
      <c r="M3225" s="8" t="s">
        <v>22105</v>
      </c>
      <c r="N3225" s="8" t="s">
        <v>10716</v>
      </c>
      <c r="O3225" s="8" t="s">
        <v>45789</v>
      </c>
      <c r="P3225" s="8" t="s">
        <v>32881</v>
      </c>
      <c r="Q3225" s="8" t="s">
        <v>8710</v>
      </c>
      <c r="R3225" s="8" t="s">
        <v>32882</v>
      </c>
      <c r="S3225" s="17" t="s">
        <v>32883</v>
      </c>
      <c r="T3225" s="18">
        <v>43014</v>
      </c>
      <c r="U3225" s="8">
        <v>0.25</v>
      </c>
      <c r="V3225" s="8">
        <v>0.33333333333333331</v>
      </c>
      <c r="W3225" s="8" t="s">
        <v>1100</v>
      </c>
      <c r="X3225" s="8" t="s">
        <v>32929</v>
      </c>
      <c r="Y3225" s="8" t="s">
        <v>21994</v>
      </c>
      <c r="Z3225" s="17" t="s">
        <v>32886</v>
      </c>
      <c r="AA3225" s="8" t="s">
        <v>32930</v>
      </c>
      <c r="AB3225" s="8" t="s">
        <v>32931</v>
      </c>
    </row>
    <row r="3226" spans="1:28" hidden="1" x14ac:dyDescent="0.2">
      <c r="A3226" s="8" t="s">
        <v>32932</v>
      </c>
      <c r="B3226" s="8" t="s">
        <v>32933</v>
      </c>
      <c r="C3226" s="8" t="s">
        <v>45751</v>
      </c>
      <c r="D3226" s="8" t="s">
        <v>45752</v>
      </c>
      <c r="E3226" s="8" t="s">
        <v>76</v>
      </c>
      <c r="F3226" s="8" t="s">
        <v>65</v>
      </c>
      <c r="G3226" s="8" t="s">
        <v>76</v>
      </c>
      <c r="H3226" s="8" t="s">
        <v>65</v>
      </c>
      <c r="I3226" s="8" t="s">
        <v>32879</v>
      </c>
      <c r="J3226" s="8" t="s">
        <v>28</v>
      </c>
      <c r="K3226" s="8" t="s">
        <v>739</v>
      </c>
      <c r="L3226" s="8" t="s">
        <v>22105</v>
      </c>
      <c r="M3226" s="8" t="s">
        <v>22119</v>
      </c>
      <c r="N3226" s="8" t="s">
        <v>10716</v>
      </c>
      <c r="O3226" s="8" t="s">
        <v>45789</v>
      </c>
      <c r="P3226" s="8" t="s">
        <v>32881</v>
      </c>
      <c r="Q3226" s="8" t="s">
        <v>8710</v>
      </c>
      <c r="R3226" s="8" t="s">
        <v>32882</v>
      </c>
      <c r="S3226" s="17" t="s">
        <v>32883</v>
      </c>
      <c r="T3226" s="18">
        <v>43014</v>
      </c>
      <c r="U3226" s="8">
        <v>0.33333333333333331</v>
      </c>
      <c r="V3226" s="8">
        <v>0.45833333333333331</v>
      </c>
      <c r="W3226" s="8" t="s">
        <v>1283</v>
      </c>
      <c r="X3226" s="8" t="s">
        <v>32934</v>
      </c>
      <c r="Y3226" s="8" t="s">
        <v>21994</v>
      </c>
      <c r="Z3226" s="17" t="s">
        <v>32886</v>
      </c>
      <c r="AA3226" s="8" t="s">
        <v>32935</v>
      </c>
      <c r="AB3226" s="8" t="s">
        <v>32936</v>
      </c>
    </row>
    <row r="3227" spans="1:28" hidden="1" x14ac:dyDescent="0.2">
      <c r="A3227" s="8" t="s">
        <v>32937</v>
      </c>
      <c r="B3227" s="8" t="s">
        <v>32938</v>
      </c>
      <c r="C3227" s="8" t="s">
        <v>45751</v>
      </c>
      <c r="D3227" s="8" t="s">
        <v>45752</v>
      </c>
      <c r="E3227" s="8" t="s">
        <v>76</v>
      </c>
      <c r="F3227" s="8" t="s">
        <v>65</v>
      </c>
      <c r="G3227" s="8" t="s">
        <v>76</v>
      </c>
      <c r="H3227" s="8" t="s">
        <v>65</v>
      </c>
      <c r="I3227" s="8" t="s">
        <v>32879</v>
      </c>
      <c r="J3227" s="8" t="s">
        <v>28</v>
      </c>
      <c r="K3227" s="8" t="s">
        <v>739</v>
      </c>
      <c r="L3227" s="8" t="s">
        <v>22119</v>
      </c>
      <c r="M3227" s="8" t="s">
        <v>10845</v>
      </c>
      <c r="N3227" s="8" t="s">
        <v>10716</v>
      </c>
      <c r="O3227" s="8" t="s">
        <v>45789</v>
      </c>
      <c r="P3227" s="8" t="s">
        <v>32881</v>
      </c>
      <c r="Q3227" s="8" t="s">
        <v>8710</v>
      </c>
      <c r="R3227" s="8" t="s">
        <v>32882</v>
      </c>
      <c r="S3227" s="17" t="s">
        <v>32883</v>
      </c>
      <c r="T3227" s="18">
        <v>43014</v>
      </c>
      <c r="U3227" s="8">
        <v>0.45833333333333331</v>
      </c>
      <c r="V3227" s="8">
        <v>0.54166666666666663</v>
      </c>
      <c r="W3227" s="8" t="s">
        <v>1100</v>
      </c>
      <c r="X3227" s="8" t="s">
        <v>32939</v>
      </c>
      <c r="Y3227" s="8" t="s">
        <v>22016</v>
      </c>
      <c r="Z3227" s="17" t="s">
        <v>32886</v>
      </c>
      <c r="AA3227" s="8" t="s">
        <v>32940</v>
      </c>
      <c r="AB3227" s="8" t="s">
        <v>32941</v>
      </c>
    </row>
    <row r="3228" spans="1:28" hidden="1" x14ac:dyDescent="0.2">
      <c r="A3228" s="8" t="s">
        <v>32942</v>
      </c>
      <c r="B3228" s="8" t="s">
        <v>32943</v>
      </c>
      <c r="C3228" s="8" t="s">
        <v>45751</v>
      </c>
      <c r="D3228" s="8" t="s">
        <v>45752</v>
      </c>
      <c r="E3228" s="8" t="s">
        <v>76</v>
      </c>
      <c r="F3228" s="8" t="s">
        <v>65</v>
      </c>
      <c r="G3228" s="8" t="s">
        <v>76</v>
      </c>
      <c r="H3228" s="8" t="s">
        <v>65</v>
      </c>
      <c r="I3228" s="8" t="s">
        <v>32879</v>
      </c>
      <c r="J3228" s="8" t="s">
        <v>28</v>
      </c>
      <c r="K3228" s="8" t="s">
        <v>739</v>
      </c>
      <c r="L3228" s="8" t="s">
        <v>10845</v>
      </c>
      <c r="M3228" s="8" t="s">
        <v>22138</v>
      </c>
      <c r="N3228" s="8" t="s">
        <v>10716</v>
      </c>
      <c r="O3228" s="8" t="s">
        <v>45789</v>
      </c>
      <c r="P3228" s="8" t="s">
        <v>32881</v>
      </c>
      <c r="Q3228" s="8" t="s">
        <v>8710</v>
      </c>
      <c r="R3228" s="8" t="s">
        <v>32882</v>
      </c>
      <c r="S3228" s="17" t="s">
        <v>32883</v>
      </c>
      <c r="T3228" s="18">
        <v>43014</v>
      </c>
      <c r="U3228" s="8">
        <v>0.54166666666666663</v>
      </c>
      <c r="V3228" s="8">
        <v>0.58333333333333337</v>
      </c>
      <c r="W3228" s="8" t="s">
        <v>1495</v>
      </c>
      <c r="X3228" s="8" t="s">
        <v>32944</v>
      </c>
      <c r="Y3228" s="8" t="s">
        <v>22016</v>
      </c>
      <c r="Z3228" s="17" t="s">
        <v>32886</v>
      </c>
      <c r="AA3228" s="8" t="s">
        <v>32945</v>
      </c>
      <c r="AB3228" s="8" t="s">
        <v>32946</v>
      </c>
    </row>
    <row r="3229" spans="1:28" hidden="1" x14ac:dyDescent="0.2">
      <c r="A3229" s="8" t="s">
        <v>32947</v>
      </c>
      <c r="B3229" s="8" t="s">
        <v>32948</v>
      </c>
      <c r="C3229" s="8" t="s">
        <v>45751</v>
      </c>
      <c r="D3229" s="8" t="s">
        <v>45752</v>
      </c>
      <c r="E3229" s="8" t="s">
        <v>76</v>
      </c>
      <c r="F3229" s="8" t="s">
        <v>65</v>
      </c>
      <c r="G3229" s="8" t="s">
        <v>76</v>
      </c>
      <c r="H3229" s="8" t="s">
        <v>65</v>
      </c>
      <c r="I3229" s="8" t="s">
        <v>32879</v>
      </c>
      <c r="J3229" s="8" t="s">
        <v>28</v>
      </c>
      <c r="K3229" s="8" t="s">
        <v>739</v>
      </c>
      <c r="L3229" s="8" t="s">
        <v>22138</v>
      </c>
      <c r="M3229" s="8" t="s">
        <v>12404</v>
      </c>
      <c r="N3229" s="8" t="s">
        <v>10716</v>
      </c>
      <c r="O3229" s="8" t="s">
        <v>45789</v>
      </c>
      <c r="P3229" s="8" t="s">
        <v>32881</v>
      </c>
      <c r="Q3229" s="8" t="s">
        <v>8710</v>
      </c>
      <c r="R3229" s="8" t="s">
        <v>32882</v>
      </c>
      <c r="S3229" s="17" t="s">
        <v>32883</v>
      </c>
      <c r="T3229" s="18">
        <v>43014</v>
      </c>
      <c r="U3229" s="8">
        <v>0.58333333333333337</v>
      </c>
      <c r="V3229" s="8">
        <v>0.66666666666666663</v>
      </c>
      <c r="W3229" s="8" t="s">
        <v>1100</v>
      </c>
      <c r="X3229" s="8" t="s">
        <v>32949</v>
      </c>
      <c r="Y3229" s="8" t="s">
        <v>22016</v>
      </c>
      <c r="Z3229" s="17" t="s">
        <v>32886</v>
      </c>
      <c r="AA3229" s="8" t="s">
        <v>32950</v>
      </c>
      <c r="AB3229" s="8" t="s">
        <v>32951</v>
      </c>
    </row>
    <row r="3230" spans="1:28" hidden="1" x14ac:dyDescent="0.2">
      <c r="A3230" s="8" t="s">
        <v>32952</v>
      </c>
      <c r="B3230" s="8" t="s">
        <v>32953</v>
      </c>
      <c r="C3230" s="8" t="s">
        <v>45751</v>
      </c>
      <c r="D3230" s="8" t="s">
        <v>45752</v>
      </c>
      <c r="E3230" s="8" t="s">
        <v>104</v>
      </c>
      <c r="F3230" s="8" t="s">
        <v>65</v>
      </c>
      <c r="G3230" s="8" t="s">
        <v>104</v>
      </c>
      <c r="H3230" s="8" t="s">
        <v>65</v>
      </c>
      <c r="I3230" s="8" t="s">
        <v>32879</v>
      </c>
      <c r="J3230" s="8" t="s">
        <v>28</v>
      </c>
      <c r="K3230" s="8" t="s">
        <v>739</v>
      </c>
      <c r="L3230" s="8" t="s">
        <v>9748</v>
      </c>
      <c r="M3230" s="8" t="s">
        <v>32954</v>
      </c>
      <c r="N3230" s="8" t="s">
        <v>10716</v>
      </c>
      <c r="O3230" s="8" t="s">
        <v>45789</v>
      </c>
      <c r="P3230" s="8" t="s">
        <v>32881</v>
      </c>
      <c r="Q3230" s="8" t="s">
        <v>8710</v>
      </c>
      <c r="R3230" s="8" t="s">
        <v>32882</v>
      </c>
      <c r="S3230" s="17" t="s">
        <v>32883</v>
      </c>
      <c r="T3230" s="18">
        <v>43015</v>
      </c>
      <c r="U3230" s="8">
        <v>0.16666666666666666</v>
      </c>
      <c r="V3230" s="8">
        <v>0.375</v>
      </c>
      <c r="W3230" s="8" t="s">
        <v>773</v>
      </c>
      <c r="X3230" s="8" t="s">
        <v>32955</v>
      </c>
      <c r="Y3230" s="8" t="s">
        <v>21994</v>
      </c>
      <c r="Z3230" s="17" t="s">
        <v>32886</v>
      </c>
      <c r="AA3230" s="8" t="s">
        <v>32956</v>
      </c>
      <c r="AB3230" s="8" t="s">
        <v>32957</v>
      </c>
    </row>
    <row r="3231" spans="1:28" hidden="1" x14ac:dyDescent="0.2">
      <c r="A3231" s="8" t="s">
        <v>32958</v>
      </c>
      <c r="B3231" s="8" t="s">
        <v>32959</v>
      </c>
      <c r="C3231" s="8" t="s">
        <v>45751</v>
      </c>
      <c r="D3231" s="8" t="s">
        <v>45752</v>
      </c>
      <c r="E3231" s="8" t="s">
        <v>104</v>
      </c>
      <c r="F3231" s="8" t="s">
        <v>65</v>
      </c>
      <c r="G3231" s="8" t="s">
        <v>104</v>
      </c>
      <c r="H3231" s="8" t="s">
        <v>65</v>
      </c>
      <c r="I3231" s="8" t="s">
        <v>32879</v>
      </c>
      <c r="J3231" s="8" t="s">
        <v>28</v>
      </c>
      <c r="K3231" s="8" t="s">
        <v>739</v>
      </c>
      <c r="L3231" s="8" t="s">
        <v>32954</v>
      </c>
      <c r="M3231" s="8" t="s">
        <v>4240</v>
      </c>
      <c r="N3231" s="8" t="s">
        <v>10716</v>
      </c>
      <c r="O3231" s="8" t="s">
        <v>45789</v>
      </c>
      <c r="P3231" s="8" t="s">
        <v>32881</v>
      </c>
      <c r="Q3231" s="8" t="s">
        <v>8710</v>
      </c>
      <c r="R3231" s="8" t="s">
        <v>32882</v>
      </c>
      <c r="S3231" s="17" t="s">
        <v>32883</v>
      </c>
      <c r="T3231" s="18">
        <v>43015</v>
      </c>
      <c r="U3231" s="8">
        <v>0.375</v>
      </c>
      <c r="V3231" s="8">
        <v>0.41666666666666669</v>
      </c>
      <c r="W3231" s="8" t="s">
        <v>1495</v>
      </c>
      <c r="X3231" s="8" t="s">
        <v>32960</v>
      </c>
      <c r="Y3231" s="8" t="s">
        <v>32885</v>
      </c>
      <c r="Z3231" s="17" t="s">
        <v>32886</v>
      </c>
      <c r="AA3231" s="8" t="s">
        <v>32961</v>
      </c>
      <c r="AB3231" s="8" t="s">
        <v>32962</v>
      </c>
    </row>
    <row r="3232" spans="1:28" hidden="1" x14ac:dyDescent="0.2">
      <c r="A3232" s="8" t="s">
        <v>32963</v>
      </c>
      <c r="B3232" s="8" t="s">
        <v>32964</v>
      </c>
      <c r="C3232" s="8" t="s">
        <v>45751</v>
      </c>
      <c r="D3232" s="8" t="s">
        <v>45752</v>
      </c>
      <c r="E3232" s="8" t="s">
        <v>104</v>
      </c>
      <c r="F3232" s="8" t="s">
        <v>65</v>
      </c>
      <c r="G3232" s="8" t="s">
        <v>104</v>
      </c>
      <c r="H3232" s="8" t="s">
        <v>65</v>
      </c>
      <c r="I3232" s="8" t="s">
        <v>32879</v>
      </c>
      <c r="J3232" s="8" t="s">
        <v>28</v>
      </c>
      <c r="K3232" s="8" t="s">
        <v>739</v>
      </c>
      <c r="L3232" s="8" t="s">
        <v>4240</v>
      </c>
      <c r="M3232" s="8" t="s">
        <v>32965</v>
      </c>
      <c r="N3232" s="8" t="s">
        <v>10716</v>
      </c>
      <c r="O3232" s="8" t="s">
        <v>45789</v>
      </c>
      <c r="P3232" s="8" t="s">
        <v>32881</v>
      </c>
      <c r="Q3232" s="8" t="s">
        <v>8710</v>
      </c>
      <c r="R3232" s="8" t="s">
        <v>32882</v>
      </c>
      <c r="S3232" s="17" t="s">
        <v>32883</v>
      </c>
      <c r="T3232" s="18">
        <v>43015</v>
      </c>
      <c r="U3232" s="8">
        <v>0.41666666666666669</v>
      </c>
      <c r="V3232" s="8">
        <v>0.54166666666666663</v>
      </c>
      <c r="W3232" s="8" t="s">
        <v>1283</v>
      </c>
      <c r="X3232" s="8" t="s">
        <v>32966</v>
      </c>
      <c r="Y3232" s="8" t="s">
        <v>32967</v>
      </c>
      <c r="Z3232" s="17" t="s">
        <v>32886</v>
      </c>
      <c r="AA3232" s="8" t="s">
        <v>32968</v>
      </c>
      <c r="AB3232" s="8" t="s">
        <v>32969</v>
      </c>
    </row>
    <row r="3233" spans="1:28" hidden="1" x14ac:dyDescent="0.2">
      <c r="A3233" s="8" t="s">
        <v>32970</v>
      </c>
      <c r="B3233" s="8" t="s">
        <v>32971</v>
      </c>
      <c r="C3233" s="8" t="s">
        <v>45751</v>
      </c>
      <c r="D3233" s="8" t="s">
        <v>45752</v>
      </c>
      <c r="E3233" s="8" t="s">
        <v>104</v>
      </c>
      <c r="F3233" s="8" t="s">
        <v>65</v>
      </c>
      <c r="G3233" s="8" t="s">
        <v>104</v>
      </c>
      <c r="H3233" s="8" t="s">
        <v>65</v>
      </c>
      <c r="I3233" s="8" t="s">
        <v>32879</v>
      </c>
      <c r="J3233" s="8" t="s">
        <v>28</v>
      </c>
      <c r="K3233" s="8" t="s">
        <v>739</v>
      </c>
      <c r="L3233" s="8" t="s">
        <v>32965</v>
      </c>
      <c r="M3233" s="8" t="s">
        <v>4256</v>
      </c>
      <c r="N3233" s="8" t="s">
        <v>10716</v>
      </c>
      <c r="O3233" s="8" t="s">
        <v>45789</v>
      </c>
      <c r="P3233" s="8" t="s">
        <v>32881</v>
      </c>
      <c r="Q3233" s="8" t="s">
        <v>8710</v>
      </c>
      <c r="R3233" s="8" t="s">
        <v>32882</v>
      </c>
      <c r="S3233" s="17" t="s">
        <v>32883</v>
      </c>
      <c r="T3233" s="18">
        <v>43015</v>
      </c>
      <c r="U3233" s="8">
        <v>0.54166666666666663</v>
      </c>
      <c r="V3233" s="8">
        <v>0.66666666666666663</v>
      </c>
      <c r="W3233" s="8" t="s">
        <v>1283</v>
      </c>
      <c r="X3233" s="8" t="s">
        <v>32972</v>
      </c>
      <c r="Y3233" s="8" t="s">
        <v>32973</v>
      </c>
      <c r="Z3233" s="17" t="s">
        <v>32886</v>
      </c>
      <c r="AA3233" s="8" t="s">
        <v>32974</v>
      </c>
      <c r="AB3233" s="8" t="s">
        <v>32975</v>
      </c>
    </row>
    <row r="3234" spans="1:28" hidden="1" x14ac:dyDescent="0.2">
      <c r="A3234" s="8" t="s">
        <v>32976</v>
      </c>
      <c r="B3234" s="8" t="s">
        <v>32977</v>
      </c>
      <c r="C3234" s="8" t="s">
        <v>45751</v>
      </c>
      <c r="D3234" s="8" t="s">
        <v>45752</v>
      </c>
      <c r="E3234" s="8" t="s">
        <v>96</v>
      </c>
      <c r="F3234" s="8" t="s">
        <v>65</v>
      </c>
      <c r="G3234" s="8" t="s">
        <v>96</v>
      </c>
      <c r="H3234" s="8" t="s">
        <v>65</v>
      </c>
      <c r="I3234" s="8" t="s">
        <v>32879</v>
      </c>
      <c r="J3234" s="8" t="s">
        <v>28</v>
      </c>
      <c r="K3234" s="8" t="s">
        <v>739</v>
      </c>
      <c r="L3234" s="8" t="s">
        <v>9800</v>
      </c>
      <c r="M3234" s="8" t="s">
        <v>8835</v>
      </c>
      <c r="N3234" s="8" t="s">
        <v>10716</v>
      </c>
      <c r="O3234" s="8" t="s">
        <v>45789</v>
      </c>
      <c r="P3234" s="8" t="s">
        <v>32881</v>
      </c>
      <c r="Q3234" s="8" t="s">
        <v>8710</v>
      </c>
      <c r="R3234" s="8" t="s">
        <v>32882</v>
      </c>
      <c r="S3234" s="17" t="s">
        <v>32883</v>
      </c>
      <c r="T3234" s="18">
        <v>43016</v>
      </c>
      <c r="U3234" s="8">
        <v>0.16666666666666666</v>
      </c>
      <c r="V3234" s="8">
        <v>0.66666666666666663</v>
      </c>
      <c r="W3234" s="8" t="s">
        <v>40</v>
      </c>
      <c r="X3234" s="8" t="s">
        <v>32955</v>
      </c>
      <c r="Y3234" s="8" t="s">
        <v>21994</v>
      </c>
      <c r="Z3234" s="17" t="s">
        <v>32886</v>
      </c>
      <c r="AA3234" s="8" t="s">
        <v>32978</v>
      </c>
      <c r="AB3234" s="8" t="s">
        <v>32979</v>
      </c>
    </row>
    <row r="3235" spans="1:28" hidden="1" x14ac:dyDescent="0.2">
      <c r="A3235" s="8" t="s">
        <v>32980</v>
      </c>
      <c r="B3235" s="8" t="s">
        <v>32981</v>
      </c>
      <c r="C3235" s="8" t="s">
        <v>45751</v>
      </c>
      <c r="D3235" s="8" t="s">
        <v>45752</v>
      </c>
      <c r="E3235" s="8" t="s">
        <v>335</v>
      </c>
      <c r="F3235" s="8" t="s">
        <v>65</v>
      </c>
      <c r="G3235" s="8" t="s">
        <v>335</v>
      </c>
      <c r="H3235" s="8" t="s">
        <v>65</v>
      </c>
      <c r="I3235" s="8" t="s">
        <v>32879</v>
      </c>
      <c r="J3235" s="8" t="s">
        <v>28</v>
      </c>
      <c r="K3235" s="8" t="s">
        <v>739</v>
      </c>
      <c r="L3235" s="8" t="s">
        <v>9829</v>
      </c>
      <c r="M3235" s="8" t="s">
        <v>8879</v>
      </c>
      <c r="N3235" s="8" t="s">
        <v>10716</v>
      </c>
      <c r="O3235" s="8" t="s">
        <v>45789</v>
      </c>
      <c r="P3235" s="8" t="s">
        <v>32881</v>
      </c>
      <c r="Q3235" s="8" t="s">
        <v>8710</v>
      </c>
      <c r="R3235" s="8" t="s">
        <v>32882</v>
      </c>
      <c r="S3235" s="17" t="s">
        <v>32883</v>
      </c>
      <c r="T3235" s="18">
        <v>43017</v>
      </c>
      <c r="U3235" s="8">
        <v>0.16666666666666666</v>
      </c>
      <c r="V3235" s="8">
        <v>0.66666666666666663</v>
      </c>
      <c r="W3235" s="8" t="s">
        <v>40</v>
      </c>
      <c r="X3235" s="8" t="s">
        <v>32955</v>
      </c>
      <c r="Y3235" s="8" t="s">
        <v>21994</v>
      </c>
      <c r="Z3235" s="17" t="s">
        <v>32886</v>
      </c>
      <c r="AA3235" s="8" t="s">
        <v>32982</v>
      </c>
      <c r="AB3235" s="8" t="s">
        <v>32983</v>
      </c>
    </row>
    <row r="3236" spans="1:28" hidden="1" x14ac:dyDescent="0.2">
      <c r="A3236" s="8" t="s">
        <v>32984</v>
      </c>
      <c r="B3236" s="8" t="s">
        <v>32985</v>
      </c>
      <c r="C3236" s="8" t="s">
        <v>45751</v>
      </c>
      <c r="D3236" s="8" t="s">
        <v>45752</v>
      </c>
      <c r="E3236" s="8" t="s">
        <v>345</v>
      </c>
      <c r="F3236" s="8" t="s">
        <v>65</v>
      </c>
      <c r="G3236" s="8" t="s">
        <v>345</v>
      </c>
      <c r="H3236" s="8" t="s">
        <v>65</v>
      </c>
      <c r="I3236" s="8" t="s">
        <v>32879</v>
      </c>
      <c r="J3236" s="8" t="s">
        <v>28</v>
      </c>
      <c r="K3236" s="8" t="s">
        <v>739</v>
      </c>
      <c r="L3236" s="8" t="s">
        <v>9864</v>
      </c>
      <c r="M3236" s="8" t="s">
        <v>18408</v>
      </c>
      <c r="N3236" s="8" t="s">
        <v>10716</v>
      </c>
      <c r="O3236" s="8" t="s">
        <v>45789</v>
      </c>
      <c r="P3236" s="8" t="s">
        <v>32881</v>
      </c>
      <c r="Q3236" s="8" t="s">
        <v>8710</v>
      </c>
      <c r="R3236" s="8" t="s">
        <v>32882</v>
      </c>
      <c r="S3236" s="17" t="s">
        <v>32883</v>
      </c>
      <c r="T3236" s="18">
        <v>43018</v>
      </c>
      <c r="U3236" s="8">
        <v>0.16666666666666666</v>
      </c>
      <c r="V3236" s="8">
        <v>0.33333333333333331</v>
      </c>
      <c r="W3236" s="8" t="s">
        <v>739</v>
      </c>
      <c r="X3236" s="8" t="s">
        <v>32986</v>
      </c>
      <c r="Y3236" s="8" t="s">
        <v>22016</v>
      </c>
      <c r="Z3236" s="17" t="s">
        <v>32886</v>
      </c>
      <c r="AA3236" s="8" t="s">
        <v>32987</v>
      </c>
      <c r="AB3236" s="8" t="s">
        <v>32988</v>
      </c>
    </row>
    <row r="3237" spans="1:28" hidden="1" x14ac:dyDescent="0.2">
      <c r="A3237" s="8" t="s">
        <v>32989</v>
      </c>
      <c r="B3237" s="8" t="s">
        <v>32990</v>
      </c>
      <c r="C3237" s="8" t="s">
        <v>45751</v>
      </c>
      <c r="D3237" s="8" t="s">
        <v>45752</v>
      </c>
      <c r="E3237" s="8" t="s">
        <v>345</v>
      </c>
      <c r="F3237" s="8" t="s">
        <v>65</v>
      </c>
      <c r="G3237" s="8" t="s">
        <v>345</v>
      </c>
      <c r="H3237" s="8" t="s">
        <v>65</v>
      </c>
      <c r="I3237" s="8" t="s">
        <v>32879</v>
      </c>
      <c r="J3237" s="8" t="s">
        <v>28</v>
      </c>
      <c r="K3237" s="8" t="s">
        <v>739</v>
      </c>
      <c r="L3237" s="8" t="s">
        <v>18408</v>
      </c>
      <c r="M3237" s="8" t="s">
        <v>12436</v>
      </c>
      <c r="N3237" s="8" t="s">
        <v>10716</v>
      </c>
      <c r="O3237" s="8" t="s">
        <v>45789</v>
      </c>
      <c r="P3237" s="8" t="s">
        <v>32881</v>
      </c>
      <c r="Q3237" s="8" t="s">
        <v>8710</v>
      </c>
      <c r="R3237" s="8" t="s">
        <v>32882</v>
      </c>
      <c r="S3237" s="17" t="s">
        <v>32883</v>
      </c>
      <c r="T3237" s="18">
        <v>43018</v>
      </c>
      <c r="U3237" s="8">
        <v>0.33333333333333331</v>
      </c>
      <c r="V3237" s="8">
        <v>0.5</v>
      </c>
      <c r="W3237" s="8" t="s">
        <v>739</v>
      </c>
      <c r="X3237" s="8" t="s">
        <v>32991</v>
      </c>
      <c r="Y3237" s="8" t="s">
        <v>11271</v>
      </c>
      <c r="Z3237" s="17" t="s">
        <v>32886</v>
      </c>
      <c r="AA3237" s="8" t="s">
        <v>32992</v>
      </c>
      <c r="AB3237" s="8" t="s">
        <v>32993</v>
      </c>
    </row>
    <row r="3238" spans="1:28" hidden="1" x14ac:dyDescent="0.2">
      <c r="A3238" s="8" t="s">
        <v>32994</v>
      </c>
      <c r="B3238" s="8" t="s">
        <v>32995</v>
      </c>
      <c r="C3238" s="8" t="s">
        <v>45751</v>
      </c>
      <c r="D3238" s="8" t="s">
        <v>45752</v>
      </c>
      <c r="E3238" s="8" t="s">
        <v>345</v>
      </c>
      <c r="F3238" s="8" t="s">
        <v>65</v>
      </c>
      <c r="G3238" s="8" t="s">
        <v>345</v>
      </c>
      <c r="H3238" s="8" t="s">
        <v>65</v>
      </c>
      <c r="I3238" s="8" t="s">
        <v>32879</v>
      </c>
      <c r="J3238" s="8" t="s">
        <v>28</v>
      </c>
      <c r="K3238" s="8" t="s">
        <v>739</v>
      </c>
      <c r="L3238" s="8" t="s">
        <v>12436</v>
      </c>
      <c r="M3238" s="8" t="s">
        <v>32996</v>
      </c>
      <c r="N3238" s="8" t="s">
        <v>10716</v>
      </c>
      <c r="O3238" s="8" t="s">
        <v>45789</v>
      </c>
      <c r="P3238" s="8" t="s">
        <v>32881</v>
      </c>
      <c r="Q3238" s="8" t="s">
        <v>8710</v>
      </c>
      <c r="R3238" s="8" t="s">
        <v>32882</v>
      </c>
      <c r="S3238" s="17" t="s">
        <v>32883</v>
      </c>
      <c r="T3238" s="18">
        <v>43018</v>
      </c>
      <c r="U3238" s="8">
        <v>0.5</v>
      </c>
      <c r="V3238" s="8">
        <v>0.66666666666666663</v>
      </c>
      <c r="W3238" s="8" t="s">
        <v>739</v>
      </c>
      <c r="X3238" s="8" t="s">
        <v>32997</v>
      </c>
      <c r="Y3238" s="8" t="s">
        <v>11271</v>
      </c>
      <c r="Z3238" s="17" t="s">
        <v>32886</v>
      </c>
      <c r="AA3238" s="8" t="s">
        <v>32998</v>
      </c>
      <c r="AB3238" s="8" t="s">
        <v>32999</v>
      </c>
    </row>
    <row r="3239" spans="1:28" hidden="1" x14ac:dyDescent="0.2">
      <c r="A3239" s="8" t="s">
        <v>33000</v>
      </c>
      <c r="B3239" s="8" t="s">
        <v>33001</v>
      </c>
      <c r="C3239" s="8" t="s">
        <v>45751</v>
      </c>
      <c r="D3239" s="8" t="s">
        <v>45752</v>
      </c>
      <c r="E3239" s="8" t="s">
        <v>362</v>
      </c>
      <c r="F3239" s="8" t="s">
        <v>112</v>
      </c>
      <c r="G3239" s="8" t="s">
        <v>362</v>
      </c>
      <c r="H3239" s="8" t="s">
        <v>112</v>
      </c>
      <c r="I3239" s="8" t="s">
        <v>32879</v>
      </c>
      <c r="J3239" s="8" t="s">
        <v>28</v>
      </c>
      <c r="K3239" s="8" t="s">
        <v>739</v>
      </c>
      <c r="L3239" s="8" t="s">
        <v>33002</v>
      </c>
      <c r="M3239" s="8" t="s">
        <v>4303</v>
      </c>
      <c r="N3239" s="8" t="s">
        <v>10716</v>
      </c>
      <c r="O3239" s="8" t="s">
        <v>45789</v>
      </c>
      <c r="P3239" s="8" t="s">
        <v>32881</v>
      </c>
      <c r="Q3239" s="8" t="s">
        <v>8710</v>
      </c>
      <c r="R3239" s="8" t="s">
        <v>32882</v>
      </c>
      <c r="S3239" s="17" t="s">
        <v>32883</v>
      </c>
      <c r="T3239" s="18">
        <v>43019</v>
      </c>
      <c r="U3239" s="8">
        <v>0.16666666666666666</v>
      </c>
      <c r="V3239" s="8">
        <v>0.5</v>
      </c>
      <c r="W3239" s="8" t="s">
        <v>486</v>
      </c>
      <c r="X3239" s="8" t="s">
        <v>33003</v>
      </c>
      <c r="Y3239" s="8" t="s">
        <v>33004</v>
      </c>
      <c r="Z3239" s="17" t="s">
        <v>33005</v>
      </c>
      <c r="AA3239" s="8" t="s">
        <v>33006</v>
      </c>
      <c r="AB3239" s="8" t="s">
        <v>33007</v>
      </c>
    </row>
    <row r="3240" spans="1:28" hidden="1" x14ac:dyDescent="0.2">
      <c r="A3240" s="8" t="s">
        <v>33008</v>
      </c>
      <c r="B3240" s="8" t="s">
        <v>33009</v>
      </c>
      <c r="C3240" s="8" t="s">
        <v>45751</v>
      </c>
      <c r="D3240" s="8" t="s">
        <v>45752</v>
      </c>
      <c r="E3240" s="8" t="s">
        <v>362</v>
      </c>
      <c r="F3240" s="8" t="s">
        <v>112</v>
      </c>
      <c r="G3240" s="8" t="s">
        <v>362</v>
      </c>
      <c r="H3240" s="8" t="s">
        <v>112</v>
      </c>
      <c r="I3240" s="8" t="s">
        <v>32879</v>
      </c>
      <c r="J3240" s="8" t="s">
        <v>28</v>
      </c>
      <c r="K3240" s="8" t="s">
        <v>739</v>
      </c>
      <c r="L3240" s="8" t="s">
        <v>4303</v>
      </c>
      <c r="M3240" s="8" t="s">
        <v>10919</v>
      </c>
      <c r="N3240" s="8" t="s">
        <v>10716</v>
      </c>
      <c r="O3240" s="8" t="s">
        <v>45789</v>
      </c>
      <c r="P3240" s="8" t="s">
        <v>32881</v>
      </c>
      <c r="Q3240" s="8" t="s">
        <v>8710</v>
      </c>
      <c r="R3240" s="8" t="s">
        <v>32882</v>
      </c>
      <c r="S3240" s="17" t="s">
        <v>32883</v>
      </c>
      <c r="T3240" s="18">
        <v>43019</v>
      </c>
      <c r="U3240" s="8">
        <v>0.5</v>
      </c>
      <c r="V3240" s="8">
        <v>0.58333333333333337</v>
      </c>
      <c r="W3240" s="8" t="s">
        <v>1100</v>
      </c>
      <c r="X3240" s="8" t="s">
        <v>33010</v>
      </c>
      <c r="Y3240" s="8" t="s">
        <v>4250</v>
      </c>
      <c r="Z3240" s="17" t="s">
        <v>32886</v>
      </c>
      <c r="AA3240" s="8" t="s">
        <v>33011</v>
      </c>
      <c r="AB3240" s="8" t="s">
        <v>33012</v>
      </c>
    </row>
    <row r="3241" spans="1:28" hidden="1" x14ac:dyDescent="0.2">
      <c r="A3241" s="8" t="s">
        <v>33013</v>
      </c>
      <c r="B3241" s="8" t="s">
        <v>33014</v>
      </c>
      <c r="C3241" s="8" t="s">
        <v>45751</v>
      </c>
      <c r="D3241" s="8" t="s">
        <v>45752</v>
      </c>
      <c r="E3241" s="8" t="s">
        <v>362</v>
      </c>
      <c r="F3241" s="8" t="s">
        <v>112</v>
      </c>
      <c r="G3241" s="8" t="s">
        <v>362</v>
      </c>
      <c r="H3241" s="8" t="s">
        <v>112</v>
      </c>
      <c r="I3241" s="8" t="s">
        <v>32879</v>
      </c>
      <c r="J3241" s="8" t="s">
        <v>28</v>
      </c>
      <c r="K3241" s="8" t="s">
        <v>739</v>
      </c>
      <c r="L3241" s="8" t="s">
        <v>10919</v>
      </c>
      <c r="M3241" s="8" t="s">
        <v>33015</v>
      </c>
      <c r="N3241" s="8" t="s">
        <v>10716</v>
      </c>
      <c r="O3241" s="8" t="s">
        <v>45789</v>
      </c>
      <c r="P3241" s="8" t="s">
        <v>32881</v>
      </c>
      <c r="Q3241" s="8" t="s">
        <v>8710</v>
      </c>
      <c r="R3241" s="8" t="s">
        <v>32882</v>
      </c>
      <c r="S3241" s="17" t="s">
        <v>32883</v>
      </c>
      <c r="T3241" s="18">
        <v>43019</v>
      </c>
      <c r="U3241" s="8">
        <v>0.58333333333333337</v>
      </c>
      <c r="V3241" s="8">
        <v>0.66666666666666663</v>
      </c>
      <c r="W3241" s="8" t="s">
        <v>1100</v>
      </c>
      <c r="X3241" s="8" t="s">
        <v>33016</v>
      </c>
      <c r="Y3241" s="8" t="s">
        <v>33017</v>
      </c>
      <c r="Z3241" s="17" t="s">
        <v>32886</v>
      </c>
      <c r="AA3241" s="8" t="s">
        <v>33018</v>
      </c>
      <c r="AB3241" s="8" t="s">
        <v>33019</v>
      </c>
    </row>
    <row r="3242" spans="1:28" hidden="1" x14ac:dyDescent="0.2">
      <c r="A3242" s="8" t="s">
        <v>33020</v>
      </c>
      <c r="B3242" s="8" t="s">
        <v>33021</v>
      </c>
      <c r="C3242" s="8" t="s">
        <v>45751</v>
      </c>
      <c r="D3242" s="8" t="s">
        <v>45752</v>
      </c>
      <c r="E3242" s="8" t="s">
        <v>372</v>
      </c>
      <c r="F3242" s="8" t="s">
        <v>112</v>
      </c>
      <c r="G3242" s="8" t="s">
        <v>372</v>
      </c>
      <c r="H3242" s="8" t="s">
        <v>112</v>
      </c>
      <c r="I3242" s="8" t="s">
        <v>32879</v>
      </c>
      <c r="J3242" s="8" t="s">
        <v>28</v>
      </c>
      <c r="K3242" s="8" t="s">
        <v>739</v>
      </c>
      <c r="L3242" s="8" t="s">
        <v>9949</v>
      </c>
      <c r="M3242" s="8" t="s">
        <v>10940</v>
      </c>
      <c r="N3242" s="8" t="s">
        <v>10716</v>
      </c>
      <c r="O3242" s="8" t="s">
        <v>45789</v>
      </c>
      <c r="P3242" s="8" t="s">
        <v>32881</v>
      </c>
      <c r="Q3242" s="8" t="s">
        <v>8710</v>
      </c>
      <c r="R3242" s="8" t="s">
        <v>32882</v>
      </c>
      <c r="S3242" s="17" t="s">
        <v>32883</v>
      </c>
      <c r="T3242" s="18">
        <v>43020</v>
      </c>
      <c r="U3242" s="8">
        <v>0.16666666666666666</v>
      </c>
      <c r="V3242" s="8">
        <v>0.33333333333333331</v>
      </c>
      <c r="W3242" s="8" t="s">
        <v>739</v>
      </c>
      <c r="X3242" s="8" t="s">
        <v>33022</v>
      </c>
      <c r="Y3242" s="8" t="s">
        <v>33023</v>
      </c>
      <c r="Z3242" s="17" t="s">
        <v>32886</v>
      </c>
      <c r="AA3242" s="8" t="s">
        <v>33024</v>
      </c>
      <c r="AB3242" s="8" t="s">
        <v>33025</v>
      </c>
    </row>
    <row r="3243" spans="1:28" hidden="1" x14ac:dyDescent="0.2">
      <c r="A3243" s="8" t="s">
        <v>33026</v>
      </c>
      <c r="B3243" s="8" t="s">
        <v>33027</v>
      </c>
      <c r="C3243" s="8" t="s">
        <v>45751</v>
      </c>
      <c r="D3243" s="8" t="s">
        <v>45752</v>
      </c>
      <c r="E3243" s="8" t="s">
        <v>372</v>
      </c>
      <c r="F3243" s="8" t="s">
        <v>112</v>
      </c>
      <c r="G3243" s="8" t="s">
        <v>372</v>
      </c>
      <c r="H3243" s="8" t="s">
        <v>112</v>
      </c>
      <c r="I3243" s="8" t="s">
        <v>32879</v>
      </c>
      <c r="J3243" s="8" t="s">
        <v>28</v>
      </c>
      <c r="K3243" s="8" t="s">
        <v>739</v>
      </c>
      <c r="L3243" s="8" t="s">
        <v>10940</v>
      </c>
      <c r="M3243" s="8" t="s">
        <v>10988</v>
      </c>
      <c r="N3243" s="8" t="s">
        <v>10716</v>
      </c>
      <c r="O3243" s="8" t="s">
        <v>45789</v>
      </c>
      <c r="P3243" s="8" t="s">
        <v>32881</v>
      </c>
      <c r="Q3243" s="8" t="s">
        <v>8710</v>
      </c>
      <c r="R3243" s="8" t="s">
        <v>32882</v>
      </c>
      <c r="S3243" s="17" t="s">
        <v>32883</v>
      </c>
      <c r="T3243" s="18">
        <v>43020</v>
      </c>
      <c r="U3243" s="8">
        <v>0.33333333333333331</v>
      </c>
      <c r="V3243" s="8">
        <v>0.66666666666666663</v>
      </c>
      <c r="W3243" s="8" t="s">
        <v>486</v>
      </c>
      <c r="X3243" s="8" t="s">
        <v>33028</v>
      </c>
      <c r="Y3243" s="8" t="s">
        <v>22195</v>
      </c>
      <c r="Z3243" s="17" t="s">
        <v>33029</v>
      </c>
      <c r="AA3243" s="8" t="s">
        <v>33030</v>
      </c>
      <c r="AB3243" s="8" t="s">
        <v>33031</v>
      </c>
    </row>
    <row r="3244" spans="1:28" hidden="1" x14ac:dyDescent="0.2">
      <c r="A3244" s="8" t="s">
        <v>33032</v>
      </c>
      <c r="B3244" s="8" t="s">
        <v>33033</v>
      </c>
      <c r="C3244" s="8" t="s">
        <v>45751</v>
      </c>
      <c r="D3244" s="8" t="s">
        <v>45752</v>
      </c>
      <c r="E3244" s="8" t="s">
        <v>382</v>
      </c>
      <c r="F3244" s="8" t="s">
        <v>112</v>
      </c>
      <c r="G3244" s="8" t="s">
        <v>382</v>
      </c>
      <c r="H3244" s="8" t="s">
        <v>112</v>
      </c>
      <c r="I3244" s="8" t="s">
        <v>32879</v>
      </c>
      <c r="J3244" s="8" t="s">
        <v>28</v>
      </c>
      <c r="K3244" s="8" t="s">
        <v>739</v>
      </c>
      <c r="L3244" s="8" t="s">
        <v>9992</v>
      </c>
      <c r="M3244" s="8" t="s">
        <v>11000</v>
      </c>
      <c r="N3244" s="8" t="s">
        <v>10716</v>
      </c>
      <c r="O3244" s="8" t="s">
        <v>45789</v>
      </c>
      <c r="P3244" s="8" t="s">
        <v>32881</v>
      </c>
      <c r="Q3244" s="8" t="s">
        <v>8710</v>
      </c>
      <c r="R3244" s="8" t="s">
        <v>32882</v>
      </c>
      <c r="S3244" s="17" t="s">
        <v>32883</v>
      </c>
      <c r="T3244" s="18">
        <v>43021</v>
      </c>
      <c r="U3244" s="8">
        <v>0.16666666666666666</v>
      </c>
      <c r="V3244" s="8">
        <v>0.29166666666666669</v>
      </c>
      <c r="W3244" s="8" t="s">
        <v>1283</v>
      </c>
      <c r="X3244" s="8" t="s">
        <v>33034</v>
      </c>
      <c r="Y3244" s="8" t="s">
        <v>33035</v>
      </c>
      <c r="Z3244" s="17" t="s">
        <v>32886</v>
      </c>
      <c r="AA3244" s="8" t="s">
        <v>33036</v>
      </c>
      <c r="AB3244" s="8" t="s">
        <v>33037</v>
      </c>
    </row>
    <row r="3245" spans="1:28" hidden="1" x14ac:dyDescent="0.2">
      <c r="A3245" s="8" t="s">
        <v>33038</v>
      </c>
      <c r="B3245" s="8" t="s">
        <v>33039</v>
      </c>
      <c r="C3245" s="8" t="s">
        <v>45751</v>
      </c>
      <c r="D3245" s="8" t="s">
        <v>45752</v>
      </c>
      <c r="E3245" s="8" t="s">
        <v>382</v>
      </c>
      <c r="F3245" s="8" t="s">
        <v>112</v>
      </c>
      <c r="G3245" s="8" t="s">
        <v>382</v>
      </c>
      <c r="H3245" s="8" t="s">
        <v>112</v>
      </c>
      <c r="I3245" s="8" t="s">
        <v>32879</v>
      </c>
      <c r="J3245" s="8" t="s">
        <v>28</v>
      </c>
      <c r="K3245" s="8" t="s">
        <v>739</v>
      </c>
      <c r="L3245" s="8" t="s">
        <v>11000</v>
      </c>
      <c r="M3245" s="8" t="s">
        <v>18495</v>
      </c>
      <c r="N3245" s="8" t="s">
        <v>10716</v>
      </c>
      <c r="O3245" s="8" t="s">
        <v>45789</v>
      </c>
      <c r="P3245" s="8" t="s">
        <v>32881</v>
      </c>
      <c r="Q3245" s="8" t="s">
        <v>8710</v>
      </c>
      <c r="R3245" s="8" t="s">
        <v>32882</v>
      </c>
      <c r="S3245" s="17" t="s">
        <v>32883</v>
      </c>
      <c r="T3245" s="18">
        <v>43021</v>
      </c>
      <c r="U3245" s="8">
        <v>0.29166666666666669</v>
      </c>
      <c r="V3245" s="8">
        <v>0.41666666666666669</v>
      </c>
      <c r="W3245" s="8" t="s">
        <v>1283</v>
      </c>
      <c r="X3245" s="8" t="s">
        <v>33040</v>
      </c>
      <c r="Y3245" s="8" t="s">
        <v>33035</v>
      </c>
      <c r="Z3245" s="17" t="s">
        <v>32886</v>
      </c>
      <c r="AA3245" s="8" t="s">
        <v>33041</v>
      </c>
      <c r="AB3245" s="8" t="s">
        <v>33042</v>
      </c>
    </row>
    <row r="3246" spans="1:28" hidden="1" x14ac:dyDescent="0.2">
      <c r="A3246" s="8" t="s">
        <v>33043</v>
      </c>
      <c r="B3246" s="8" t="s">
        <v>33044</v>
      </c>
      <c r="C3246" s="8" t="s">
        <v>45751</v>
      </c>
      <c r="D3246" s="8" t="s">
        <v>45752</v>
      </c>
      <c r="E3246" s="8" t="s">
        <v>382</v>
      </c>
      <c r="F3246" s="8" t="s">
        <v>112</v>
      </c>
      <c r="G3246" s="8" t="s">
        <v>382</v>
      </c>
      <c r="H3246" s="8" t="s">
        <v>112</v>
      </c>
      <c r="I3246" s="8" t="s">
        <v>32879</v>
      </c>
      <c r="J3246" s="8" t="s">
        <v>28</v>
      </c>
      <c r="K3246" s="8" t="s">
        <v>739</v>
      </c>
      <c r="L3246" s="8" t="s">
        <v>18495</v>
      </c>
      <c r="M3246" s="8" t="s">
        <v>33045</v>
      </c>
      <c r="N3246" s="8" t="s">
        <v>10716</v>
      </c>
      <c r="O3246" s="8" t="s">
        <v>45789</v>
      </c>
      <c r="P3246" s="8" t="s">
        <v>32881</v>
      </c>
      <c r="Q3246" s="8" t="s">
        <v>8710</v>
      </c>
      <c r="R3246" s="8" t="s">
        <v>32882</v>
      </c>
      <c r="S3246" s="17" t="s">
        <v>32883</v>
      </c>
      <c r="T3246" s="18">
        <v>43021</v>
      </c>
      <c r="U3246" s="8">
        <v>0.41666666666666669</v>
      </c>
      <c r="V3246" s="8">
        <v>0.54166666666666663</v>
      </c>
      <c r="W3246" s="8" t="s">
        <v>1283</v>
      </c>
      <c r="X3246" s="8" t="s">
        <v>33046</v>
      </c>
      <c r="Y3246" s="8" t="s">
        <v>33035</v>
      </c>
      <c r="Z3246" s="17" t="s">
        <v>32886</v>
      </c>
      <c r="AA3246" s="8" t="s">
        <v>33047</v>
      </c>
      <c r="AB3246" s="8" t="s">
        <v>33048</v>
      </c>
    </row>
    <row r="3247" spans="1:28" hidden="1" x14ac:dyDescent="0.2">
      <c r="A3247" s="8" t="s">
        <v>33049</v>
      </c>
      <c r="B3247" s="8" t="s">
        <v>33050</v>
      </c>
      <c r="C3247" s="8" t="s">
        <v>45751</v>
      </c>
      <c r="D3247" s="8" t="s">
        <v>45752</v>
      </c>
      <c r="E3247" s="8" t="s">
        <v>382</v>
      </c>
      <c r="F3247" s="8" t="s">
        <v>112</v>
      </c>
      <c r="G3247" s="8" t="s">
        <v>382</v>
      </c>
      <c r="H3247" s="8" t="s">
        <v>112</v>
      </c>
      <c r="I3247" s="8" t="s">
        <v>32879</v>
      </c>
      <c r="J3247" s="8" t="s">
        <v>28</v>
      </c>
      <c r="K3247" s="8" t="s">
        <v>739</v>
      </c>
      <c r="L3247" s="8" t="s">
        <v>33045</v>
      </c>
      <c r="M3247" s="8" t="s">
        <v>18503</v>
      </c>
      <c r="N3247" s="8" t="s">
        <v>10716</v>
      </c>
      <c r="O3247" s="8" t="s">
        <v>45789</v>
      </c>
      <c r="P3247" s="8" t="s">
        <v>32881</v>
      </c>
      <c r="Q3247" s="8" t="s">
        <v>8710</v>
      </c>
      <c r="R3247" s="8" t="s">
        <v>32882</v>
      </c>
      <c r="S3247" s="17" t="s">
        <v>32883</v>
      </c>
      <c r="T3247" s="18">
        <v>43021</v>
      </c>
      <c r="U3247" s="8">
        <v>0.54166666666666663</v>
      </c>
      <c r="V3247" s="8">
        <v>0.66666666666666663</v>
      </c>
      <c r="W3247" s="8" t="s">
        <v>1283</v>
      </c>
      <c r="X3247" s="8" t="s">
        <v>33051</v>
      </c>
      <c r="Y3247" s="8" t="s">
        <v>22016</v>
      </c>
      <c r="Z3247" s="17" t="s">
        <v>32886</v>
      </c>
      <c r="AA3247" s="8" t="s">
        <v>33052</v>
      </c>
      <c r="AB3247" s="8" t="s">
        <v>33053</v>
      </c>
    </row>
    <row r="3248" spans="1:28" hidden="1" x14ac:dyDescent="0.2">
      <c r="A3248" s="8" t="s">
        <v>33054</v>
      </c>
      <c r="B3248" s="8" t="s">
        <v>33055</v>
      </c>
      <c r="C3248" s="8" t="s">
        <v>45751</v>
      </c>
      <c r="D3248" s="8" t="s">
        <v>45752</v>
      </c>
      <c r="E3248" s="8" t="s">
        <v>390</v>
      </c>
      <c r="F3248" s="8" t="s">
        <v>112</v>
      </c>
      <c r="G3248" s="8" t="s">
        <v>390</v>
      </c>
      <c r="H3248" s="8" t="s">
        <v>112</v>
      </c>
      <c r="I3248" s="8" t="s">
        <v>32879</v>
      </c>
      <c r="J3248" s="8" t="s">
        <v>28</v>
      </c>
      <c r="K3248" s="8" t="s">
        <v>739</v>
      </c>
      <c r="L3248" s="8" t="s">
        <v>33056</v>
      </c>
      <c r="M3248" s="8" t="s">
        <v>33057</v>
      </c>
      <c r="N3248" s="8" t="s">
        <v>10716</v>
      </c>
      <c r="O3248" s="8" t="s">
        <v>45789</v>
      </c>
      <c r="P3248" s="8" t="s">
        <v>32881</v>
      </c>
      <c r="Q3248" s="8" t="s">
        <v>8710</v>
      </c>
      <c r="R3248" s="8" t="s">
        <v>32882</v>
      </c>
      <c r="S3248" s="17" t="s">
        <v>32883</v>
      </c>
      <c r="T3248" s="18">
        <v>43022</v>
      </c>
      <c r="U3248" s="8">
        <v>0.16666666666666666</v>
      </c>
      <c r="V3248" s="8">
        <v>0.20833333333333334</v>
      </c>
      <c r="W3248" s="8" t="s">
        <v>1495</v>
      </c>
      <c r="X3248" s="8" t="s">
        <v>33058</v>
      </c>
      <c r="Y3248" s="8" t="s">
        <v>33059</v>
      </c>
      <c r="Z3248" s="17" t="s">
        <v>32886</v>
      </c>
      <c r="AA3248" s="8" t="s">
        <v>33060</v>
      </c>
      <c r="AB3248" s="8" t="s">
        <v>33061</v>
      </c>
    </row>
    <row r="3249" spans="1:28" hidden="1" x14ac:dyDescent="0.2">
      <c r="A3249" s="8" t="s">
        <v>33062</v>
      </c>
      <c r="B3249" s="8" t="s">
        <v>33063</v>
      </c>
      <c r="C3249" s="8" t="s">
        <v>45751</v>
      </c>
      <c r="D3249" s="8" t="s">
        <v>45752</v>
      </c>
      <c r="E3249" s="8" t="s">
        <v>390</v>
      </c>
      <c r="F3249" s="8" t="s">
        <v>112</v>
      </c>
      <c r="G3249" s="8" t="s">
        <v>390</v>
      </c>
      <c r="H3249" s="8" t="s">
        <v>112</v>
      </c>
      <c r="I3249" s="8" t="s">
        <v>32879</v>
      </c>
      <c r="J3249" s="8" t="s">
        <v>28</v>
      </c>
      <c r="K3249" s="8" t="s">
        <v>739</v>
      </c>
      <c r="L3249" s="8" t="s">
        <v>33057</v>
      </c>
      <c r="M3249" s="8" t="s">
        <v>21584</v>
      </c>
      <c r="N3249" s="8" t="s">
        <v>10716</v>
      </c>
      <c r="O3249" s="8" t="s">
        <v>45789</v>
      </c>
      <c r="P3249" s="8" t="s">
        <v>32881</v>
      </c>
      <c r="Q3249" s="8" t="s">
        <v>8710</v>
      </c>
      <c r="R3249" s="8" t="s">
        <v>32882</v>
      </c>
      <c r="S3249" s="17" t="s">
        <v>32883</v>
      </c>
      <c r="T3249" s="18">
        <v>43022</v>
      </c>
      <c r="U3249" s="8">
        <v>0.20833333333333334</v>
      </c>
      <c r="V3249" s="8">
        <v>0.66666666666666663</v>
      </c>
      <c r="W3249" s="8" t="s">
        <v>762</v>
      </c>
      <c r="X3249" s="8" t="s">
        <v>33064</v>
      </c>
      <c r="Y3249" s="8" t="s">
        <v>33065</v>
      </c>
      <c r="Z3249" s="17" t="s">
        <v>32886</v>
      </c>
      <c r="AA3249" s="8" t="s">
        <v>33066</v>
      </c>
      <c r="AB3249" s="8" t="s">
        <v>33067</v>
      </c>
    </row>
    <row r="3250" spans="1:28" hidden="1" x14ac:dyDescent="0.2">
      <c r="A3250" s="8" t="s">
        <v>33068</v>
      </c>
      <c r="B3250" s="8" t="s">
        <v>33069</v>
      </c>
      <c r="C3250" s="8" t="s">
        <v>45751</v>
      </c>
      <c r="D3250" s="8" t="s">
        <v>45752</v>
      </c>
      <c r="E3250" s="8" t="s">
        <v>400</v>
      </c>
      <c r="F3250" s="8" t="s">
        <v>112</v>
      </c>
      <c r="G3250" s="8" t="s">
        <v>400</v>
      </c>
      <c r="H3250" s="8" t="s">
        <v>112</v>
      </c>
      <c r="I3250" s="8" t="s">
        <v>32879</v>
      </c>
      <c r="J3250" s="8" t="s">
        <v>28</v>
      </c>
      <c r="K3250" s="8" t="s">
        <v>739</v>
      </c>
      <c r="L3250" s="8" t="s">
        <v>10058</v>
      </c>
      <c r="M3250" s="8" t="s">
        <v>33070</v>
      </c>
      <c r="N3250" s="8" t="s">
        <v>10716</v>
      </c>
      <c r="O3250" s="8" t="s">
        <v>45789</v>
      </c>
      <c r="P3250" s="8" t="s">
        <v>32881</v>
      </c>
      <c r="Q3250" s="8" t="s">
        <v>8710</v>
      </c>
      <c r="R3250" s="8" t="s">
        <v>32882</v>
      </c>
      <c r="S3250" s="17" t="s">
        <v>32883</v>
      </c>
      <c r="T3250" s="18">
        <v>43023</v>
      </c>
      <c r="U3250" s="8">
        <v>0.16666666666666666</v>
      </c>
      <c r="V3250" s="8">
        <v>0.45833333333333331</v>
      </c>
      <c r="W3250" s="8" t="s">
        <v>296</v>
      </c>
      <c r="X3250" s="8" t="s">
        <v>22015</v>
      </c>
      <c r="Y3250" s="8" t="s">
        <v>33065</v>
      </c>
      <c r="Z3250" s="17" t="s">
        <v>32886</v>
      </c>
      <c r="AA3250" s="8" t="s">
        <v>33071</v>
      </c>
      <c r="AB3250" s="8" t="s">
        <v>33072</v>
      </c>
    </row>
    <row r="3251" spans="1:28" hidden="1" x14ac:dyDescent="0.2">
      <c r="A3251" s="8" t="s">
        <v>33073</v>
      </c>
      <c r="B3251" s="8" t="s">
        <v>33074</v>
      </c>
      <c r="C3251" s="8" t="s">
        <v>45751</v>
      </c>
      <c r="D3251" s="8" t="s">
        <v>45752</v>
      </c>
      <c r="E3251" s="8" t="s">
        <v>400</v>
      </c>
      <c r="F3251" s="8" t="s">
        <v>112</v>
      </c>
      <c r="G3251" s="8" t="s">
        <v>400</v>
      </c>
      <c r="H3251" s="8" t="s">
        <v>112</v>
      </c>
      <c r="I3251" s="8" t="s">
        <v>32879</v>
      </c>
      <c r="J3251" s="8" t="s">
        <v>28</v>
      </c>
      <c r="K3251" s="8" t="s">
        <v>739</v>
      </c>
      <c r="L3251" s="8" t="s">
        <v>33070</v>
      </c>
      <c r="M3251" s="8" t="s">
        <v>33075</v>
      </c>
      <c r="N3251" s="8" t="s">
        <v>10716</v>
      </c>
      <c r="O3251" s="8" t="s">
        <v>45789</v>
      </c>
      <c r="P3251" s="8" t="s">
        <v>32881</v>
      </c>
      <c r="Q3251" s="8" t="s">
        <v>8710</v>
      </c>
      <c r="R3251" s="8" t="s">
        <v>32882</v>
      </c>
      <c r="S3251" s="17" t="s">
        <v>32883</v>
      </c>
      <c r="T3251" s="18">
        <v>43023</v>
      </c>
      <c r="U3251" s="8">
        <v>0.45833333333333331</v>
      </c>
      <c r="V3251" s="8">
        <v>0.66666666666666663</v>
      </c>
      <c r="W3251" s="8" t="s">
        <v>773</v>
      </c>
      <c r="X3251" s="8" t="s">
        <v>33064</v>
      </c>
      <c r="Y3251" s="8" t="s">
        <v>33065</v>
      </c>
      <c r="Z3251" s="17" t="s">
        <v>32886</v>
      </c>
      <c r="AA3251" s="8" t="s">
        <v>33076</v>
      </c>
      <c r="AB3251" s="8" t="s">
        <v>33077</v>
      </c>
    </row>
    <row r="3252" spans="1:28" hidden="1" x14ac:dyDescent="0.2">
      <c r="A3252" s="8" t="s">
        <v>33078</v>
      </c>
      <c r="B3252" s="8" t="s">
        <v>33079</v>
      </c>
      <c r="C3252" s="8" t="s">
        <v>45751</v>
      </c>
      <c r="D3252" s="8" t="s">
        <v>45752</v>
      </c>
      <c r="E3252" s="8" t="s">
        <v>113</v>
      </c>
      <c r="F3252" s="8" t="s">
        <v>112</v>
      </c>
      <c r="G3252" s="8" t="s">
        <v>113</v>
      </c>
      <c r="H3252" s="8" t="s">
        <v>112</v>
      </c>
      <c r="I3252" s="8" t="s">
        <v>32879</v>
      </c>
      <c r="J3252" s="8" t="s">
        <v>28</v>
      </c>
      <c r="K3252" s="8" t="s">
        <v>739</v>
      </c>
      <c r="L3252" s="8" t="s">
        <v>10092</v>
      </c>
      <c r="M3252" s="8" t="s">
        <v>15563</v>
      </c>
      <c r="N3252" s="8" t="s">
        <v>10716</v>
      </c>
      <c r="O3252" s="8" t="s">
        <v>45789</v>
      </c>
      <c r="P3252" s="8" t="s">
        <v>32881</v>
      </c>
      <c r="Q3252" s="8" t="s">
        <v>8710</v>
      </c>
      <c r="R3252" s="8" t="s">
        <v>32882</v>
      </c>
      <c r="S3252" s="17" t="s">
        <v>32883</v>
      </c>
      <c r="T3252" s="18">
        <v>43024</v>
      </c>
      <c r="U3252" s="8">
        <v>0.16666666666666666</v>
      </c>
      <c r="V3252" s="8">
        <v>0.33333333333333331</v>
      </c>
      <c r="W3252" s="8" t="s">
        <v>739</v>
      </c>
      <c r="X3252" s="8" t="s">
        <v>33080</v>
      </c>
      <c r="Y3252" s="8" t="s">
        <v>33081</v>
      </c>
      <c r="Z3252" s="17" t="s">
        <v>33029</v>
      </c>
      <c r="AA3252" s="8" t="s">
        <v>33082</v>
      </c>
      <c r="AB3252" s="8" t="s">
        <v>33083</v>
      </c>
    </row>
    <row r="3253" spans="1:28" hidden="1" x14ac:dyDescent="0.2">
      <c r="A3253" s="8" t="s">
        <v>33084</v>
      </c>
      <c r="B3253" s="8" t="s">
        <v>33085</v>
      </c>
      <c r="C3253" s="8" t="s">
        <v>45751</v>
      </c>
      <c r="D3253" s="8" t="s">
        <v>45752</v>
      </c>
      <c r="E3253" s="8" t="s">
        <v>113</v>
      </c>
      <c r="F3253" s="8" t="s">
        <v>112</v>
      </c>
      <c r="G3253" s="8" t="s">
        <v>113</v>
      </c>
      <c r="H3253" s="8" t="s">
        <v>112</v>
      </c>
      <c r="I3253" s="8" t="s">
        <v>32879</v>
      </c>
      <c r="J3253" s="8" t="s">
        <v>28</v>
      </c>
      <c r="K3253" s="8" t="s">
        <v>739</v>
      </c>
      <c r="L3253" s="8" t="s">
        <v>15563</v>
      </c>
      <c r="M3253" s="8" t="s">
        <v>11111</v>
      </c>
      <c r="N3253" s="8" t="s">
        <v>10716</v>
      </c>
      <c r="O3253" s="8" t="s">
        <v>45789</v>
      </c>
      <c r="P3253" s="8" t="s">
        <v>32881</v>
      </c>
      <c r="Q3253" s="8" t="s">
        <v>8710</v>
      </c>
      <c r="R3253" s="8" t="s">
        <v>32882</v>
      </c>
      <c r="S3253" s="17" t="s">
        <v>32883</v>
      </c>
      <c r="T3253" s="18">
        <v>43024</v>
      </c>
      <c r="U3253" s="8">
        <v>0.33333333333333331</v>
      </c>
      <c r="V3253" s="8">
        <v>0.58333333333333337</v>
      </c>
      <c r="W3253" s="8" t="s">
        <v>30</v>
      </c>
      <c r="X3253" s="8" t="s">
        <v>33086</v>
      </c>
      <c r="Y3253" s="8" t="s">
        <v>33087</v>
      </c>
      <c r="Z3253" s="17" t="s">
        <v>33029</v>
      </c>
      <c r="AA3253" s="8" t="s">
        <v>33088</v>
      </c>
      <c r="AB3253" s="8" t="s">
        <v>33089</v>
      </c>
    </row>
    <row r="3254" spans="1:28" hidden="1" x14ac:dyDescent="0.2">
      <c r="A3254" s="8" t="s">
        <v>33090</v>
      </c>
      <c r="B3254" s="8" t="s">
        <v>33091</v>
      </c>
      <c r="C3254" s="8" t="s">
        <v>45751</v>
      </c>
      <c r="D3254" s="8" t="s">
        <v>45752</v>
      </c>
      <c r="E3254" s="8" t="s">
        <v>113</v>
      </c>
      <c r="F3254" s="8" t="s">
        <v>112</v>
      </c>
      <c r="G3254" s="8" t="s">
        <v>113</v>
      </c>
      <c r="H3254" s="8" t="s">
        <v>112</v>
      </c>
      <c r="I3254" s="8" t="s">
        <v>32879</v>
      </c>
      <c r="J3254" s="8" t="s">
        <v>28</v>
      </c>
      <c r="K3254" s="8" t="s">
        <v>739</v>
      </c>
      <c r="L3254" s="8" t="s">
        <v>11111</v>
      </c>
      <c r="M3254" s="8" t="s">
        <v>21664</v>
      </c>
      <c r="N3254" s="8" t="s">
        <v>10716</v>
      </c>
      <c r="O3254" s="8" t="s">
        <v>45789</v>
      </c>
      <c r="P3254" s="8" t="s">
        <v>32881</v>
      </c>
      <c r="Q3254" s="8" t="s">
        <v>8710</v>
      </c>
      <c r="R3254" s="8" t="s">
        <v>32882</v>
      </c>
      <c r="S3254" s="17" t="s">
        <v>32883</v>
      </c>
      <c r="T3254" s="18">
        <v>43024</v>
      </c>
      <c r="U3254" s="8">
        <v>0.58333333333333337</v>
      </c>
      <c r="V3254" s="8">
        <v>0.66666666666666663</v>
      </c>
      <c r="W3254" s="8" t="s">
        <v>1100</v>
      </c>
      <c r="X3254" s="8" t="s">
        <v>33092</v>
      </c>
      <c r="Y3254" s="8" t="s">
        <v>33093</v>
      </c>
      <c r="Z3254" s="17" t="s">
        <v>33029</v>
      </c>
      <c r="AA3254" s="8" t="s">
        <v>33094</v>
      </c>
      <c r="AB3254" s="8" t="s">
        <v>33095</v>
      </c>
    </row>
    <row r="3255" spans="1:28" hidden="1" x14ac:dyDescent="0.2">
      <c r="A3255" s="8" t="s">
        <v>33096</v>
      </c>
      <c r="B3255" s="8" t="s">
        <v>33097</v>
      </c>
      <c r="C3255" s="8" t="s">
        <v>45751</v>
      </c>
      <c r="D3255" s="8" t="s">
        <v>45752</v>
      </c>
      <c r="E3255" s="8" t="s">
        <v>123</v>
      </c>
      <c r="F3255" s="8" t="s">
        <v>112</v>
      </c>
      <c r="G3255" s="8" t="s">
        <v>123</v>
      </c>
      <c r="H3255" s="8" t="s">
        <v>112</v>
      </c>
      <c r="I3255" s="8" t="s">
        <v>32879</v>
      </c>
      <c r="J3255" s="8" t="s">
        <v>28</v>
      </c>
      <c r="K3255" s="8" t="s">
        <v>739</v>
      </c>
      <c r="L3255" s="8" t="s">
        <v>24934</v>
      </c>
      <c r="M3255" s="8" t="s">
        <v>8947</v>
      </c>
      <c r="N3255" s="8" t="s">
        <v>10716</v>
      </c>
      <c r="O3255" s="8" t="s">
        <v>45789</v>
      </c>
      <c r="P3255" s="8" t="s">
        <v>32881</v>
      </c>
      <c r="Q3255" s="8" t="s">
        <v>8710</v>
      </c>
      <c r="R3255" s="8" t="s">
        <v>32882</v>
      </c>
      <c r="S3255" s="17" t="s">
        <v>32883</v>
      </c>
      <c r="T3255" s="18">
        <v>43025</v>
      </c>
      <c r="U3255" s="8">
        <v>0.16666666666666666</v>
      </c>
      <c r="V3255" s="8">
        <v>0.66666666666666663</v>
      </c>
      <c r="W3255" s="8" t="s">
        <v>40</v>
      </c>
      <c r="X3255" s="8" t="s">
        <v>33064</v>
      </c>
      <c r="Y3255" s="8" t="s">
        <v>22016</v>
      </c>
      <c r="Z3255" s="17" t="s">
        <v>32886</v>
      </c>
      <c r="AA3255" s="8" t="s">
        <v>33098</v>
      </c>
      <c r="AB3255" s="8" t="s">
        <v>33099</v>
      </c>
    </row>
    <row r="3256" spans="1:28" hidden="1" x14ac:dyDescent="0.2">
      <c r="A3256" s="8" t="s">
        <v>33100</v>
      </c>
      <c r="B3256" s="8" t="s">
        <v>33101</v>
      </c>
      <c r="C3256" s="8" t="s">
        <v>45751</v>
      </c>
      <c r="D3256" s="8" t="s">
        <v>45752</v>
      </c>
      <c r="E3256" s="8" t="s">
        <v>134</v>
      </c>
      <c r="F3256" s="8" t="s">
        <v>133</v>
      </c>
      <c r="G3256" s="8" t="s">
        <v>134</v>
      </c>
      <c r="H3256" s="8" t="s">
        <v>133</v>
      </c>
      <c r="I3256" s="8" t="s">
        <v>32879</v>
      </c>
      <c r="J3256" s="8" t="s">
        <v>28</v>
      </c>
      <c r="K3256" s="8" t="s">
        <v>739</v>
      </c>
      <c r="L3256" s="8" t="s">
        <v>3129</v>
      </c>
      <c r="M3256" s="8" t="s">
        <v>775</v>
      </c>
      <c r="N3256" s="8" t="s">
        <v>10716</v>
      </c>
      <c r="O3256" s="8" t="s">
        <v>45789</v>
      </c>
      <c r="P3256" s="8" t="s">
        <v>32881</v>
      </c>
      <c r="Q3256" s="8" t="s">
        <v>8710</v>
      </c>
      <c r="R3256" s="8" t="s">
        <v>32882</v>
      </c>
      <c r="S3256" s="17" t="s">
        <v>32883</v>
      </c>
      <c r="T3256" s="18">
        <v>43026</v>
      </c>
      <c r="U3256" s="8">
        <v>0.16666666666666666</v>
      </c>
      <c r="V3256" s="8">
        <v>0.66666666666666663</v>
      </c>
      <c r="W3256" s="8" t="s">
        <v>40</v>
      </c>
      <c r="X3256" s="8" t="s">
        <v>33064</v>
      </c>
      <c r="Y3256" s="8" t="s">
        <v>22016</v>
      </c>
      <c r="Z3256" s="17" t="s">
        <v>32886</v>
      </c>
      <c r="AA3256" s="8" t="s">
        <v>33102</v>
      </c>
      <c r="AB3256" s="8" t="s">
        <v>33103</v>
      </c>
    </row>
    <row r="3257" spans="1:28" hidden="1" x14ac:dyDescent="0.2">
      <c r="A3257" s="8" t="s">
        <v>33104</v>
      </c>
      <c r="B3257" s="8" t="s">
        <v>33105</v>
      </c>
      <c r="C3257" s="8" t="s">
        <v>45751</v>
      </c>
      <c r="D3257" s="8" t="s">
        <v>45752</v>
      </c>
      <c r="E3257" s="8" t="s">
        <v>144</v>
      </c>
      <c r="F3257" s="8" t="s">
        <v>133</v>
      </c>
      <c r="G3257" s="8" t="s">
        <v>144</v>
      </c>
      <c r="H3257" s="8" t="s">
        <v>133</v>
      </c>
      <c r="I3257" s="8" t="s">
        <v>32879</v>
      </c>
      <c r="J3257" s="8" t="s">
        <v>28</v>
      </c>
      <c r="K3257" s="8" t="s">
        <v>739</v>
      </c>
      <c r="L3257" s="8" t="s">
        <v>3144</v>
      </c>
      <c r="M3257" s="8" t="s">
        <v>5389</v>
      </c>
      <c r="N3257" s="8" t="s">
        <v>10716</v>
      </c>
      <c r="O3257" s="8" t="s">
        <v>45789</v>
      </c>
      <c r="P3257" s="8" t="s">
        <v>32881</v>
      </c>
      <c r="Q3257" s="8" t="s">
        <v>8710</v>
      </c>
      <c r="R3257" s="8" t="s">
        <v>32882</v>
      </c>
      <c r="S3257" s="17" t="s">
        <v>32883</v>
      </c>
      <c r="T3257" s="18">
        <v>43027</v>
      </c>
      <c r="U3257" s="8">
        <v>0.16666666666666666</v>
      </c>
      <c r="V3257" s="8">
        <v>0.5</v>
      </c>
      <c r="W3257" s="8" t="s">
        <v>486</v>
      </c>
      <c r="X3257" s="8" t="s">
        <v>33106</v>
      </c>
      <c r="Y3257" s="8" t="s">
        <v>22016</v>
      </c>
      <c r="Z3257" s="17" t="s">
        <v>32886</v>
      </c>
      <c r="AA3257" s="8" t="s">
        <v>33107</v>
      </c>
      <c r="AB3257" s="8" t="s">
        <v>33108</v>
      </c>
    </row>
    <row r="3258" spans="1:28" hidden="1" x14ac:dyDescent="0.2">
      <c r="A3258" s="8" t="s">
        <v>33109</v>
      </c>
      <c r="B3258" s="8" t="s">
        <v>33110</v>
      </c>
      <c r="C3258" s="8" t="s">
        <v>45751</v>
      </c>
      <c r="D3258" s="8" t="s">
        <v>45752</v>
      </c>
      <c r="E3258" s="8" t="s">
        <v>144</v>
      </c>
      <c r="F3258" s="8" t="s">
        <v>133</v>
      </c>
      <c r="G3258" s="8" t="s">
        <v>144</v>
      </c>
      <c r="H3258" s="8" t="s">
        <v>133</v>
      </c>
      <c r="I3258" s="8" t="s">
        <v>32879</v>
      </c>
      <c r="J3258" s="8" t="s">
        <v>28</v>
      </c>
      <c r="K3258" s="8" t="s">
        <v>739</v>
      </c>
      <c r="L3258" s="8" t="s">
        <v>5389</v>
      </c>
      <c r="M3258" s="8" t="s">
        <v>8434</v>
      </c>
      <c r="N3258" s="8" t="s">
        <v>10716</v>
      </c>
      <c r="O3258" s="8" t="s">
        <v>45789</v>
      </c>
      <c r="P3258" s="8" t="s">
        <v>32881</v>
      </c>
      <c r="Q3258" s="8" t="s">
        <v>8710</v>
      </c>
      <c r="R3258" s="8" t="s">
        <v>32882</v>
      </c>
      <c r="S3258" s="17" t="s">
        <v>32883</v>
      </c>
      <c r="T3258" s="18">
        <v>43027</v>
      </c>
      <c r="U3258" s="8">
        <v>0.5</v>
      </c>
      <c r="V3258" s="8">
        <v>0.58333333333333337</v>
      </c>
      <c r="W3258" s="8" t="s">
        <v>1100</v>
      </c>
      <c r="X3258" s="8" t="s">
        <v>33106</v>
      </c>
      <c r="Y3258" s="8" t="s">
        <v>33111</v>
      </c>
      <c r="Z3258" s="17" t="s">
        <v>33029</v>
      </c>
      <c r="AA3258" s="8" t="s">
        <v>33112</v>
      </c>
      <c r="AB3258" s="8" t="s">
        <v>33113</v>
      </c>
    </row>
    <row r="3259" spans="1:28" hidden="1" x14ac:dyDescent="0.2">
      <c r="A3259" s="8" t="s">
        <v>33114</v>
      </c>
      <c r="B3259" s="8" t="s">
        <v>33115</v>
      </c>
      <c r="C3259" s="8" t="s">
        <v>45751</v>
      </c>
      <c r="D3259" s="8" t="s">
        <v>45752</v>
      </c>
      <c r="E3259" s="8" t="s">
        <v>144</v>
      </c>
      <c r="F3259" s="8" t="s">
        <v>133</v>
      </c>
      <c r="G3259" s="8" t="s">
        <v>144</v>
      </c>
      <c r="H3259" s="8" t="s">
        <v>133</v>
      </c>
      <c r="I3259" s="8" t="s">
        <v>32879</v>
      </c>
      <c r="J3259" s="8" t="s">
        <v>28</v>
      </c>
      <c r="K3259" s="8" t="s">
        <v>739</v>
      </c>
      <c r="L3259" s="8" t="s">
        <v>8434</v>
      </c>
      <c r="M3259" s="8" t="s">
        <v>782</v>
      </c>
      <c r="N3259" s="8" t="s">
        <v>10716</v>
      </c>
      <c r="O3259" s="8" t="s">
        <v>45789</v>
      </c>
      <c r="P3259" s="8" t="s">
        <v>32881</v>
      </c>
      <c r="Q3259" s="8" t="s">
        <v>8710</v>
      </c>
      <c r="R3259" s="8" t="s">
        <v>32882</v>
      </c>
      <c r="S3259" s="17" t="s">
        <v>32883</v>
      </c>
      <c r="T3259" s="18">
        <v>43027</v>
      </c>
      <c r="U3259" s="8">
        <v>0.58333333333333337</v>
      </c>
      <c r="V3259" s="8">
        <v>0.66666666666666663</v>
      </c>
      <c r="W3259" s="8" t="s">
        <v>1100</v>
      </c>
      <c r="X3259" s="8" t="s">
        <v>33116</v>
      </c>
      <c r="Y3259" s="8" t="s">
        <v>33117</v>
      </c>
      <c r="Z3259" s="17" t="s">
        <v>32886</v>
      </c>
      <c r="AA3259" s="8" t="s">
        <v>33118</v>
      </c>
      <c r="AB3259" s="8" t="s">
        <v>33119</v>
      </c>
    </row>
    <row r="3260" spans="1:28" hidden="1" x14ac:dyDescent="0.2">
      <c r="A3260" s="8" t="s">
        <v>33120</v>
      </c>
      <c r="B3260" s="8" t="s">
        <v>33121</v>
      </c>
      <c r="C3260" s="8" t="s">
        <v>45751</v>
      </c>
      <c r="D3260" s="8" t="s">
        <v>45752</v>
      </c>
      <c r="E3260" s="8" t="s">
        <v>174</v>
      </c>
      <c r="F3260" s="8" t="s">
        <v>133</v>
      </c>
      <c r="G3260" s="8" t="s">
        <v>174</v>
      </c>
      <c r="H3260" s="8" t="s">
        <v>133</v>
      </c>
      <c r="I3260" s="8" t="s">
        <v>32879</v>
      </c>
      <c r="J3260" s="8" t="s">
        <v>28</v>
      </c>
      <c r="K3260" s="8" t="s">
        <v>739</v>
      </c>
      <c r="L3260" s="8" t="s">
        <v>3158</v>
      </c>
      <c r="M3260" s="8" t="s">
        <v>1044</v>
      </c>
      <c r="N3260" s="8" t="s">
        <v>10716</v>
      </c>
      <c r="O3260" s="8" t="s">
        <v>45789</v>
      </c>
      <c r="P3260" s="8" t="s">
        <v>32881</v>
      </c>
      <c r="Q3260" s="8" t="s">
        <v>8710</v>
      </c>
      <c r="R3260" s="8" t="s">
        <v>32882</v>
      </c>
      <c r="S3260" s="17" t="s">
        <v>32883</v>
      </c>
      <c r="T3260" s="18">
        <v>43028</v>
      </c>
      <c r="U3260" s="8">
        <v>0.16666666666666666</v>
      </c>
      <c r="V3260" s="8">
        <v>0.29166666666666669</v>
      </c>
      <c r="W3260" s="8" t="s">
        <v>1283</v>
      </c>
      <c r="X3260" s="8" t="s">
        <v>33122</v>
      </c>
      <c r="Y3260" s="8" t="s">
        <v>33081</v>
      </c>
      <c r="Z3260" s="17" t="s">
        <v>32886</v>
      </c>
      <c r="AA3260" s="8" t="s">
        <v>33123</v>
      </c>
      <c r="AB3260" s="8" t="s">
        <v>33124</v>
      </c>
    </row>
    <row r="3261" spans="1:28" hidden="1" x14ac:dyDescent="0.2">
      <c r="A3261" s="8" t="s">
        <v>33125</v>
      </c>
      <c r="B3261" s="8" t="s">
        <v>33126</v>
      </c>
      <c r="C3261" s="8" t="s">
        <v>45751</v>
      </c>
      <c r="D3261" s="8" t="s">
        <v>45752</v>
      </c>
      <c r="E3261" s="8" t="s">
        <v>174</v>
      </c>
      <c r="F3261" s="8" t="s">
        <v>133</v>
      </c>
      <c r="G3261" s="8" t="s">
        <v>174</v>
      </c>
      <c r="H3261" s="8" t="s">
        <v>133</v>
      </c>
      <c r="I3261" s="8" t="s">
        <v>32879</v>
      </c>
      <c r="J3261" s="8" t="s">
        <v>28</v>
      </c>
      <c r="K3261" s="8" t="s">
        <v>739</v>
      </c>
      <c r="L3261" s="8" t="s">
        <v>1044</v>
      </c>
      <c r="M3261" s="8" t="s">
        <v>8451</v>
      </c>
      <c r="N3261" s="8" t="s">
        <v>10716</v>
      </c>
      <c r="O3261" s="8" t="s">
        <v>45789</v>
      </c>
      <c r="P3261" s="8" t="s">
        <v>32881</v>
      </c>
      <c r="Q3261" s="8" t="s">
        <v>8710</v>
      </c>
      <c r="R3261" s="8" t="s">
        <v>32882</v>
      </c>
      <c r="S3261" s="17" t="s">
        <v>32883</v>
      </c>
      <c r="T3261" s="18">
        <v>43028</v>
      </c>
      <c r="U3261" s="8">
        <v>0.29166666666666669</v>
      </c>
      <c r="V3261" s="8">
        <v>0.41666666666666669</v>
      </c>
      <c r="W3261" s="8" t="s">
        <v>1283</v>
      </c>
      <c r="X3261" s="8" t="s">
        <v>33080</v>
      </c>
      <c r="Y3261" s="8" t="s">
        <v>33081</v>
      </c>
      <c r="Z3261" s="17" t="s">
        <v>32886</v>
      </c>
      <c r="AA3261" s="8" t="s">
        <v>33127</v>
      </c>
      <c r="AB3261" s="8" t="s">
        <v>33128</v>
      </c>
    </row>
    <row r="3262" spans="1:28" hidden="1" x14ac:dyDescent="0.2">
      <c r="A3262" s="8" t="s">
        <v>33129</v>
      </c>
      <c r="B3262" s="8" t="s">
        <v>33130</v>
      </c>
      <c r="C3262" s="8" t="s">
        <v>45751</v>
      </c>
      <c r="D3262" s="8" t="s">
        <v>45752</v>
      </c>
      <c r="E3262" s="8" t="s">
        <v>174</v>
      </c>
      <c r="F3262" s="8" t="s">
        <v>133</v>
      </c>
      <c r="G3262" s="8" t="s">
        <v>174</v>
      </c>
      <c r="H3262" s="8" t="s">
        <v>133</v>
      </c>
      <c r="I3262" s="8" t="s">
        <v>32879</v>
      </c>
      <c r="J3262" s="8" t="s">
        <v>28</v>
      </c>
      <c r="K3262" s="8" t="s">
        <v>739</v>
      </c>
      <c r="L3262" s="8" t="s">
        <v>8451</v>
      </c>
      <c r="M3262" s="8" t="s">
        <v>1045</v>
      </c>
      <c r="N3262" s="8" t="s">
        <v>10716</v>
      </c>
      <c r="O3262" s="8" t="s">
        <v>45789</v>
      </c>
      <c r="P3262" s="8" t="s">
        <v>32881</v>
      </c>
      <c r="Q3262" s="8" t="s">
        <v>8710</v>
      </c>
      <c r="R3262" s="8" t="s">
        <v>32882</v>
      </c>
      <c r="S3262" s="17" t="s">
        <v>32883</v>
      </c>
      <c r="T3262" s="18">
        <v>43028</v>
      </c>
      <c r="U3262" s="8">
        <v>0.41666666666666669</v>
      </c>
      <c r="V3262" s="8">
        <v>0.54166666666666663</v>
      </c>
      <c r="W3262" s="8" t="s">
        <v>1283</v>
      </c>
      <c r="X3262" s="8" t="s">
        <v>33131</v>
      </c>
      <c r="Y3262" s="8" t="s">
        <v>33081</v>
      </c>
      <c r="Z3262" s="17" t="s">
        <v>32886</v>
      </c>
      <c r="AA3262" s="8" t="s">
        <v>33132</v>
      </c>
      <c r="AB3262" s="8" t="s">
        <v>33133</v>
      </c>
    </row>
    <row r="3263" spans="1:28" hidden="1" x14ac:dyDescent="0.2">
      <c r="A3263" s="8" t="s">
        <v>33134</v>
      </c>
      <c r="B3263" s="8" t="s">
        <v>33135</v>
      </c>
      <c r="C3263" s="8" t="s">
        <v>45751</v>
      </c>
      <c r="D3263" s="8" t="s">
        <v>45752</v>
      </c>
      <c r="E3263" s="8" t="s">
        <v>174</v>
      </c>
      <c r="F3263" s="8" t="s">
        <v>133</v>
      </c>
      <c r="G3263" s="8" t="s">
        <v>174</v>
      </c>
      <c r="H3263" s="8" t="s">
        <v>133</v>
      </c>
      <c r="I3263" s="8" t="s">
        <v>32879</v>
      </c>
      <c r="J3263" s="8" t="s">
        <v>28</v>
      </c>
      <c r="K3263" s="8" t="s">
        <v>739</v>
      </c>
      <c r="L3263" s="8" t="s">
        <v>1045</v>
      </c>
      <c r="M3263" s="8" t="s">
        <v>5422</v>
      </c>
      <c r="N3263" s="8" t="s">
        <v>10716</v>
      </c>
      <c r="O3263" s="8" t="s">
        <v>45789</v>
      </c>
      <c r="P3263" s="8" t="s">
        <v>32881</v>
      </c>
      <c r="Q3263" s="8" t="s">
        <v>8710</v>
      </c>
      <c r="R3263" s="8" t="s">
        <v>32882</v>
      </c>
      <c r="S3263" s="17" t="s">
        <v>32883</v>
      </c>
      <c r="T3263" s="18">
        <v>43028</v>
      </c>
      <c r="U3263" s="8">
        <v>0.54166666666666663</v>
      </c>
      <c r="V3263" s="8">
        <v>0.66666666666666663</v>
      </c>
      <c r="W3263" s="8" t="s">
        <v>1283</v>
      </c>
      <c r="X3263" s="8" t="s">
        <v>33136</v>
      </c>
      <c r="Y3263" s="8" t="s">
        <v>33081</v>
      </c>
      <c r="Z3263" s="17" t="s">
        <v>32886</v>
      </c>
      <c r="AA3263" s="8" t="s">
        <v>33137</v>
      </c>
      <c r="AB3263" s="8" t="s">
        <v>33138</v>
      </c>
    </row>
    <row r="3264" spans="1:28" hidden="1" x14ac:dyDescent="0.2">
      <c r="A3264" s="8" t="s">
        <v>33206</v>
      </c>
      <c r="B3264" s="8" t="s">
        <v>33207</v>
      </c>
      <c r="C3264" s="8" t="s">
        <v>45751</v>
      </c>
      <c r="D3264" s="8" t="s">
        <v>45752</v>
      </c>
      <c r="E3264" s="8" t="s">
        <v>184</v>
      </c>
      <c r="F3264" s="8" t="s">
        <v>133</v>
      </c>
      <c r="G3264" s="8" t="s">
        <v>184</v>
      </c>
      <c r="H3264" s="8" t="s">
        <v>133</v>
      </c>
      <c r="I3264" s="8" t="s">
        <v>32879</v>
      </c>
      <c r="J3264" s="8" t="s">
        <v>28</v>
      </c>
      <c r="K3264" s="8" t="s">
        <v>739</v>
      </c>
      <c r="L3264" s="8" t="s">
        <v>5440</v>
      </c>
      <c r="M3264" s="8" t="s">
        <v>1058</v>
      </c>
      <c r="N3264" s="8" t="s">
        <v>10716</v>
      </c>
      <c r="O3264" s="8" t="s">
        <v>45789</v>
      </c>
      <c r="P3264" s="8" t="s">
        <v>32881</v>
      </c>
      <c r="Q3264" s="8" t="s">
        <v>8710</v>
      </c>
      <c r="R3264" s="8" t="s">
        <v>32882</v>
      </c>
      <c r="S3264" s="17" t="s">
        <v>32883</v>
      </c>
      <c r="T3264" s="18">
        <v>43029</v>
      </c>
      <c r="U3264" s="8">
        <v>0.41666666666666669</v>
      </c>
      <c r="V3264" s="8">
        <v>0.54166666666666663</v>
      </c>
      <c r="W3264" s="8" t="s">
        <v>1283</v>
      </c>
      <c r="X3264" s="8" t="s">
        <v>33208</v>
      </c>
      <c r="Y3264" s="8" t="s">
        <v>4280</v>
      </c>
      <c r="Z3264" s="17" t="s">
        <v>32886</v>
      </c>
      <c r="AA3264" s="8" t="s">
        <v>33209</v>
      </c>
      <c r="AB3264" s="8" t="s">
        <v>33210</v>
      </c>
    </row>
    <row r="3265" spans="1:28" hidden="1" x14ac:dyDescent="0.2">
      <c r="A3265" s="8" t="s">
        <v>33211</v>
      </c>
      <c r="B3265" s="8" t="s">
        <v>33212</v>
      </c>
      <c r="C3265" s="8" t="s">
        <v>45751</v>
      </c>
      <c r="D3265" s="8" t="s">
        <v>45752</v>
      </c>
      <c r="E3265" s="8" t="s">
        <v>184</v>
      </c>
      <c r="F3265" s="8" t="s">
        <v>133</v>
      </c>
      <c r="G3265" s="8" t="s">
        <v>184</v>
      </c>
      <c r="H3265" s="8" t="s">
        <v>133</v>
      </c>
      <c r="I3265" s="8" t="s">
        <v>32879</v>
      </c>
      <c r="J3265" s="8" t="s">
        <v>28</v>
      </c>
      <c r="K3265" s="8" t="s">
        <v>739</v>
      </c>
      <c r="L3265" s="8" t="s">
        <v>1058</v>
      </c>
      <c r="M3265" s="8" t="s">
        <v>5446</v>
      </c>
      <c r="N3265" s="8" t="s">
        <v>10716</v>
      </c>
      <c r="O3265" s="8" t="s">
        <v>45789</v>
      </c>
      <c r="P3265" s="8" t="s">
        <v>32881</v>
      </c>
      <c r="Q3265" s="8" t="s">
        <v>8710</v>
      </c>
      <c r="R3265" s="8" t="s">
        <v>32882</v>
      </c>
      <c r="S3265" s="17" t="s">
        <v>32883</v>
      </c>
      <c r="T3265" s="18">
        <v>43029</v>
      </c>
      <c r="U3265" s="8">
        <v>0.54166666666666663</v>
      </c>
      <c r="V3265" s="8">
        <v>0.66666666666666663</v>
      </c>
      <c r="W3265" s="8" t="s">
        <v>1283</v>
      </c>
      <c r="X3265" s="8" t="s">
        <v>33213</v>
      </c>
      <c r="Y3265" s="8" t="s">
        <v>4280</v>
      </c>
      <c r="Z3265" s="17" t="s">
        <v>32886</v>
      </c>
      <c r="AA3265" s="8" t="s">
        <v>33214</v>
      </c>
      <c r="AB3265" s="8" t="s">
        <v>33215</v>
      </c>
    </row>
    <row r="3266" spans="1:28" hidden="1" x14ac:dyDescent="0.2">
      <c r="A3266" s="8" t="s">
        <v>33196</v>
      </c>
      <c r="B3266" s="8" t="s">
        <v>33197</v>
      </c>
      <c r="C3266" s="8" t="s">
        <v>45751</v>
      </c>
      <c r="D3266" s="8" t="s">
        <v>45752</v>
      </c>
      <c r="E3266" s="8" t="s">
        <v>184</v>
      </c>
      <c r="F3266" s="8" t="s">
        <v>133</v>
      </c>
      <c r="G3266" s="8" t="s">
        <v>184</v>
      </c>
      <c r="H3266" s="8" t="s">
        <v>133</v>
      </c>
      <c r="I3266" s="8" t="s">
        <v>32879</v>
      </c>
      <c r="J3266" s="8" t="s">
        <v>28</v>
      </c>
      <c r="K3266" s="8" t="s">
        <v>739</v>
      </c>
      <c r="L3266" s="8" t="s">
        <v>5446</v>
      </c>
      <c r="M3266" s="8" t="s">
        <v>1065</v>
      </c>
      <c r="N3266" s="8" t="s">
        <v>10716</v>
      </c>
      <c r="O3266" s="8" t="s">
        <v>45789</v>
      </c>
      <c r="P3266" s="8" t="s">
        <v>32881</v>
      </c>
      <c r="Q3266" s="8" t="s">
        <v>8710</v>
      </c>
      <c r="R3266" s="8" t="s">
        <v>32882</v>
      </c>
      <c r="S3266" s="17" t="s">
        <v>32883</v>
      </c>
      <c r="T3266" s="18">
        <v>43029</v>
      </c>
      <c r="U3266" s="8">
        <v>0.66666666666666663</v>
      </c>
      <c r="V3266" s="8">
        <v>0.79166666666666663</v>
      </c>
      <c r="W3266" s="8" t="s">
        <v>1283</v>
      </c>
      <c r="X3266" s="8" t="s">
        <v>33198</v>
      </c>
      <c r="Y3266" s="8" t="s">
        <v>4280</v>
      </c>
      <c r="Z3266" s="17" t="s">
        <v>32886</v>
      </c>
      <c r="AA3266" s="8" t="s">
        <v>33199</v>
      </c>
      <c r="AB3266" s="8" t="s">
        <v>33200</v>
      </c>
    </row>
    <row r="3267" spans="1:28" hidden="1" x14ac:dyDescent="0.2">
      <c r="A3267" s="8" t="s">
        <v>33201</v>
      </c>
      <c r="B3267" s="8" t="s">
        <v>33202</v>
      </c>
      <c r="C3267" s="8" t="s">
        <v>45751</v>
      </c>
      <c r="D3267" s="8" t="s">
        <v>45752</v>
      </c>
      <c r="E3267" s="8" t="s">
        <v>184</v>
      </c>
      <c r="F3267" s="8" t="s">
        <v>133</v>
      </c>
      <c r="G3267" s="8" t="s">
        <v>184</v>
      </c>
      <c r="H3267" s="8" t="s">
        <v>133</v>
      </c>
      <c r="I3267" s="8" t="s">
        <v>32879</v>
      </c>
      <c r="J3267" s="8" t="s">
        <v>28</v>
      </c>
      <c r="K3267" s="8" t="s">
        <v>739</v>
      </c>
      <c r="L3267" s="8" t="s">
        <v>1065</v>
      </c>
      <c r="M3267" s="8" t="s">
        <v>3187</v>
      </c>
      <c r="N3267" s="8" t="s">
        <v>10716</v>
      </c>
      <c r="O3267" s="8" t="s">
        <v>45789</v>
      </c>
      <c r="P3267" s="8" t="s">
        <v>32881</v>
      </c>
      <c r="Q3267" s="8" t="s">
        <v>8710</v>
      </c>
      <c r="R3267" s="8" t="s">
        <v>32882</v>
      </c>
      <c r="S3267" s="17" t="s">
        <v>32883</v>
      </c>
      <c r="T3267" s="18">
        <v>43029</v>
      </c>
      <c r="U3267" s="8">
        <v>0.79166666666666663</v>
      </c>
      <c r="V3267" s="8">
        <v>0.91666666666666663</v>
      </c>
      <c r="W3267" s="8" t="s">
        <v>1283</v>
      </c>
      <c r="X3267" s="8" t="s">
        <v>33203</v>
      </c>
      <c r="Y3267" s="8" t="s">
        <v>4280</v>
      </c>
      <c r="Z3267" s="17" t="s">
        <v>32886</v>
      </c>
      <c r="AA3267" s="8" t="s">
        <v>33204</v>
      </c>
      <c r="AB3267" s="8" t="s">
        <v>33205</v>
      </c>
    </row>
    <row r="3268" spans="1:28" hidden="1" x14ac:dyDescent="0.2">
      <c r="A3268" s="8" t="s">
        <v>33139</v>
      </c>
      <c r="B3268" s="8" t="s">
        <v>33140</v>
      </c>
      <c r="C3268" s="8" t="s">
        <v>45751</v>
      </c>
      <c r="D3268" s="8" t="s">
        <v>45752</v>
      </c>
      <c r="E3268" s="8" t="s">
        <v>194</v>
      </c>
      <c r="F3268" s="8" t="s">
        <v>133</v>
      </c>
      <c r="G3268" s="8" t="s">
        <v>194</v>
      </c>
      <c r="H3268" s="8" t="s">
        <v>133</v>
      </c>
      <c r="I3268" s="8" t="s">
        <v>32879</v>
      </c>
      <c r="J3268" s="8" t="s">
        <v>28</v>
      </c>
      <c r="K3268" s="8" t="s">
        <v>739</v>
      </c>
      <c r="L3268" s="8" t="s">
        <v>3201</v>
      </c>
      <c r="M3268" s="8" t="s">
        <v>20243</v>
      </c>
      <c r="N3268" s="8" t="s">
        <v>10716</v>
      </c>
      <c r="O3268" s="8" t="s">
        <v>45789</v>
      </c>
      <c r="P3268" s="8" t="s">
        <v>32881</v>
      </c>
      <c r="Q3268" s="8" t="s">
        <v>8710</v>
      </c>
      <c r="R3268" s="8" t="s">
        <v>32882</v>
      </c>
      <c r="S3268" s="17" t="s">
        <v>32883</v>
      </c>
      <c r="T3268" s="18">
        <v>43030</v>
      </c>
      <c r="U3268" s="8">
        <v>0.16666666666666666</v>
      </c>
      <c r="V3268" s="8">
        <v>0.33333333333333331</v>
      </c>
      <c r="W3268" s="8" t="s">
        <v>739</v>
      </c>
      <c r="X3268" s="8" t="s">
        <v>33141</v>
      </c>
      <c r="Y3268" s="8" t="s">
        <v>22445</v>
      </c>
      <c r="Z3268" s="17" t="s">
        <v>32886</v>
      </c>
      <c r="AA3268" s="8" t="s">
        <v>33142</v>
      </c>
      <c r="AB3268" s="8" t="s">
        <v>33143</v>
      </c>
    </row>
    <row r="3269" spans="1:28" hidden="1" x14ac:dyDescent="0.2">
      <c r="A3269" s="8" t="s">
        <v>33144</v>
      </c>
      <c r="B3269" s="8" t="s">
        <v>33145</v>
      </c>
      <c r="C3269" s="8" t="s">
        <v>45751</v>
      </c>
      <c r="D3269" s="8" t="s">
        <v>45752</v>
      </c>
      <c r="E3269" s="8" t="s">
        <v>194</v>
      </c>
      <c r="F3269" s="8" t="s">
        <v>133</v>
      </c>
      <c r="G3269" s="8" t="s">
        <v>194</v>
      </c>
      <c r="H3269" s="8" t="s">
        <v>133</v>
      </c>
      <c r="I3269" s="8" t="s">
        <v>32879</v>
      </c>
      <c r="J3269" s="8" t="s">
        <v>28</v>
      </c>
      <c r="K3269" s="8" t="s">
        <v>739</v>
      </c>
      <c r="L3269" s="8" t="s">
        <v>1077</v>
      </c>
      <c r="M3269" s="8" t="s">
        <v>20258</v>
      </c>
      <c r="N3269" s="8" t="s">
        <v>10716</v>
      </c>
      <c r="O3269" s="8" t="s">
        <v>45789</v>
      </c>
      <c r="P3269" s="8" t="s">
        <v>32881</v>
      </c>
      <c r="Q3269" s="8" t="s">
        <v>8710</v>
      </c>
      <c r="R3269" s="8" t="s">
        <v>32882</v>
      </c>
      <c r="S3269" s="17" t="s">
        <v>32883</v>
      </c>
      <c r="T3269" s="18">
        <v>43030</v>
      </c>
      <c r="U3269" s="8">
        <v>0.29166666666666669</v>
      </c>
      <c r="V3269" s="8">
        <v>0.45833333333333331</v>
      </c>
      <c r="W3269" s="8" t="s">
        <v>739</v>
      </c>
      <c r="X3269" s="8" t="s">
        <v>33146</v>
      </c>
      <c r="Y3269" s="8" t="s">
        <v>22445</v>
      </c>
      <c r="Z3269" s="17" t="s">
        <v>32886</v>
      </c>
      <c r="AA3269" s="8" t="s">
        <v>33147</v>
      </c>
      <c r="AB3269" s="8" t="s">
        <v>33148</v>
      </c>
    </row>
    <row r="3270" spans="1:28" hidden="1" x14ac:dyDescent="0.2">
      <c r="A3270" s="8" t="s">
        <v>33149</v>
      </c>
      <c r="B3270" s="8" t="s">
        <v>33150</v>
      </c>
      <c r="C3270" s="8" t="s">
        <v>45751</v>
      </c>
      <c r="D3270" s="8" t="s">
        <v>45752</v>
      </c>
      <c r="E3270" s="8" t="s">
        <v>194</v>
      </c>
      <c r="F3270" s="8" t="s">
        <v>133</v>
      </c>
      <c r="G3270" s="8" t="s">
        <v>194</v>
      </c>
      <c r="H3270" s="8" t="s">
        <v>133</v>
      </c>
      <c r="I3270" s="8" t="s">
        <v>32879</v>
      </c>
      <c r="J3270" s="8" t="s">
        <v>28</v>
      </c>
      <c r="K3270" s="8" t="s">
        <v>739</v>
      </c>
      <c r="L3270" s="8" t="s">
        <v>5453</v>
      </c>
      <c r="M3270" s="8" t="s">
        <v>18026</v>
      </c>
      <c r="N3270" s="8" t="s">
        <v>10716</v>
      </c>
      <c r="O3270" s="8" t="s">
        <v>45789</v>
      </c>
      <c r="P3270" s="8" t="s">
        <v>32881</v>
      </c>
      <c r="Q3270" s="8" t="s">
        <v>8710</v>
      </c>
      <c r="R3270" s="8" t="s">
        <v>32882</v>
      </c>
      <c r="S3270" s="17" t="s">
        <v>32883</v>
      </c>
      <c r="T3270" s="18">
        <v>43030</v>
      </c>
      <c r="U3270" s="8">
        <v>0.41666666666666669</v>
      </c>
      <c r="V3270" s="8">
        <v>0.58333333333333337</v>
      </c>
      <c r="W3270" s="8" t="s">
        <v>739</v>
      </c>
      <c r="X3270" s="8" t="s">
        <v>33151</v>
      </c>
      <c r="Y3270" s="8" t="s">
        <v>22445</v>
      </c>
      <c r="Z3270" s="17" t="s">
        <v>32886</v>
      </c>
      <c r="AA3270" s="8" t="s">
        <v>33152</v>
      </c>
      <c r="AB3270" s="8" t="s">
        <v>33153</v>
      </c>
    </row>
    <row r="3271" spans="1:28" hidden="1" x14ac:dyDescent="0.2">
      <c r="A3271" s="8" t="s">
        <v>33154</v>
      </c>
      <c r="B3271" s="8" t="s">
        <v>33155</v>
      </c>
      <c r="C3271" s="8" t="s">
        <v>45751</v>
      </c>
      <c r="D3271" s="8" t="s">
        <v>45752</v>
      </c>
      <c r="E3271" s="8" t="s">
        <v>154</v>
      </c>
      <c r="F3271" s="8" t="s">
        <v>133</v>
      </c>
      <c r="G3271" s="8" t="s">
        <v>154</v>
      </c>
      <c r="H3271" s="8" t="s">
        <v>133</v>
      </c>
      <c r="I3271" s="8" t="s">
        <v>32879</v>
      </c>
      <c r="J3271" s="8" t="s">
        <v>28</v>
      </c>
      <c r="K3271" s="8" t="s">
        <v>739</v>
      </c>
      <c r="L3271" s="8" t="s">
        <v>3222</v>
      </c>
      <c r="M3271" s="8" t="s">
        <v>1092</v>
      </c>
      <c r="N3271" s="8" t="s">
        <v>10716</v>
      </c>
      <c r="O3271" s="8" t="s">
        <v>45789</v>
      </c>
      <c r="P3271" s="8" t="s">
        <v>32881</v>
      </c>
      <c r="Q3271" s="8" t="s">
        <v>8710</v>
      </c>
      <c r="R3271" s="8" t="s">
        <v>32882</v>
      </c>
      <c r="S3271" s="17" t="s">
        <v>32883</v>
      </c>
      <c r="T3271" s="18">
        <v>43031</v>
      </c>
      <c r="U3271" s="8">
        <v>0.16666666666666666</v>
      </c>
      <c r="V3271" s="8">
        <v>0.29166666666666669</v>
      </c>
      <c r="W3271" s="8" t="s">
        <v>1283</v>
      </c>
      <c r="X3271" s="8" t="s">
        <v>33156</v>
      </c>
      <c r="Y3271" s="8" t="s">
        <v>33157</v>
      </c>
      <c r="Z3271" s="17" t="s">
        <v>32886</v>
      </c>
      <c r="AA3271" s="8" t="s">
        <v>33158</v>
      </c>
      <c r="AB3271" s="8" t="s">
        <v>33159</v>
      </c>
    </row>
    <row r="3272" spans="1:28" hidden="1" x14ac:dyDescent="0.2">
      <c r="A3272" s="8" t="s">
        <v>33160</v>
      </c>
      <c r="B3272" s="8" t="s">
        <v>33161</v>
      </c>
      <c r="C3272" s="8" t="s">
        <v>45751</v>
      </c>
      <c r="D3272" s="8" t="s">
        <v>45752</v>
      </c>
      <c r="E3272" s="8" t="s">
        <v>154</v>
      </c>
      <c r="F3272" s="8" t="s">
        <v>133</v>
      </c>
      <c r="G3272" s="8" t="s">
        <v>154</v>
      </c>
      <c r="H3272" s="8" t="s">
        <v>133</v>
      </c>
      <c r="I3272" s="8" t="s">
        <v>32879</v>
      </c>
      <c r="J3272" s="8" t="s">
        <v>28</v>
      </c>
      <c r="K3272" s="8" t="s">
        <v>739</v>
      </c>
      <c r="L3272" s="8" t="s">
        <v>1092</v>
      </c>
      <c r="M3272" s="8" t="s">
        <v>8475</v>
      </c>
      <c r="N3272" s="8" t="s">
        <v>10716</v>
      </c>
      <c r="O3272" s="8" t="s">
        <v>45789</v>
      </c>
      <c r="P3272" s="8" t="s">
        <v>32881</v>
      </c>
      <c r="Q3272" s="8" t="s">
        <v>8710</v>
      </c>
      <c r="R3272" s="8" t="s">
        <v>32882</v>
      </c>
      <c r="S3272" s="17" t="s">
        <v>32883</v>
      </c>
      <c r="T3272" s="18">
        <v>43031</v>
      </c>
      <c r="U3272" s="8">
        <v>0.29166666666666669</v>
      </c>
      <c r="V3272" s="8">
        <v>0.41666666666666669</v>
      </c>
      <c r="W3272" s="8" t="s">
        <v>1283</v>
      </c>
      <c r="X3272" s="8" t="s">
        <v>33162</v>
      </c>
      <c r="Y3272" s="8" t="s">
        <v>33157</v>
      </c>
      <c r="Z3272" s="17" t="s">
        <v>32886</v>
      </c>
      <c r="AA3272" s="8" t="s">
        <v>33163</v>
      </c>
      <c r="AB3272" s="8" t="s">
        <v>33164</v>
      </c>
    </row>
    <row r="3273" spans="1:28" hidden="1" x14ac:dyDescent="0.2">
      <c r="A3273" s="8" t="s">
        <v>33165</v>
      </c>
      <c r="B3273" s="8" t="s">
        <v>33166</v>
      </c>
      <c r="C3273" s="8" t="s">
        <v>45751</v>
      </c>
      <c r="D3273" s="8" t="s">
        <v>45752</v>
      </c>
      <c r="E3273" s="8" t="s">
        <v>154</v>
      </c>
      <c r="F3273" s="8" t="s">
        <v>133</v>
      </c>
      <c r="G3273" s="8" t="s">
        <v>154</v>
      </c>
      <c r="H3273" s="8" t="s">
        <v>133</v>
      </c>
      <c r="I3273" s="8" t="s">
        <v>32879</v>
      </c>
      <c r="J3273" s="8" t="s">
        <v>28</v>
      </c>
      <c r="K3273" s="8" t="s">
        <v>739</v>
      </c>
      <c r="L3273" s="8" t="s">
        <v>8475</v>
      </c>
      <c r="M3273" s="8" t="s">
        <v>1093</v>
      </c>
      <c r="N3273" s="8" t="s">
        <v>10716</v>
      </c>
      <c r="O3273" s="8" t="s">
        <v>45789</v>
      </c>
      <c r="P3273" s="8" t="s">
        <v>32881</v>
      </c>
      <c r="Q3273" s="8" t="s">
        <v>8710</v>
      </c>
      <c r="R3273" s="8" t="s">
        <v>32882</v>
      </c>
      <c r="S3273" s="17" t="s">
        <v>32883</v>
      </c>
      <c r="T3273" s="18">
        <v>43031</v>
      </c>
      <c r="U3273" s="8">
        <v>0.41666666666666669</v>
      </c>
      <c r="V3273" s="8">
        <v>0.54166666666666663</v>
      </c>
      <c r="W3273" s="8" t="s">
        <v>1283</v>
      </c>
      <c r="X3273" s="8" t="s">
        <v>33167</v>
      </c>
      <c r="Y3273" s="8" t="s">
        <v>33157</v>
      </c>
      <c r="Z3273" s="17" t="s">
        <v>32886</v>
      </c>
      <c r="AA3273" s="8" t="s">
        <v>33168</v>
      </c>
      <c r="AB3273" s="8" t="s">
        <v>33169</v>
      </c>
    </row>
    <row r="3274" spans="1:28" hidden="1" x14ac:dyDescent="0.2">
      <c r="A3274" s="8" t="s">
        <v>33170</v>
      </c>
      <c r="B3274" s="8" t="s">
        <v>33171</v>
      </c>
      <c r="C3274" s="8" t="s">
        <v>45751</v>
      </c>
      <c r="D3274" s="8" t="s">
        <v>45752</v>
      </c>
      <c r="E3274" s="8" t="s">
        <v>154</v>
      </c>
      <c r="F3274" s="8" t="s">
        <v>133</v>
      </c>
      <c r="G3274" s="8" t="s">
        <v>154</v>
      </c>
      <c r="H3274" s="8" t="s">
        <v>133</v>
      </c>
      <c r="I3274" s="8" t="s">
        <v>32879</v>
      </c>
      <c r="J3274" s="8" t="s">
        <v>28</v>
      </c>
      <c r="K3274" s="8" t="s">
        <v>739</v>
      </c>
      <c r="L3274" s="8" t="s">
        <v>1093</v>
      </c>
      <c r="M3274" s="8" t="s">
        <v>799</v>
      </c>
      <c r="N3274" s="8" t="s">
        <v>10716</v>
      </c>
      <c r="O3274" s="8" t="s">
        <v>45789</v>
      </c>
      <c r="P3274" s="8" t="s">
        <v>32881</v>
      </c>
      <c r="Q3274" s="8" t="s">
        <v>8710</v>
      </c>
      <c r="R3274" s="8" t="s">
        <v>32882</v>
      </c>
      <c r="S3274" s="17" t="s">
        <v>32883</v>
      </c>
      <c r="T3274" s="18">
        <v>43031</v>
      </c>
      <c r="U3274" s="8">
        <v>0.54166666666666663</v>
      </c>
      <c r="V3274" s="8">
        <v>0.66666666666666663</v>
      </c>
      <c r="W3274" s="8" t="s">
        <v>1283</v>
      </c>
      <c r="X3274" s="8" t="s">
        <v>33172</v>
      </c>
      <c r="Y3274" s="8" t="s">
        <v>33157</v>
      </c>
      <c r="Z3274" s="17" t="s">
        <v>32886</v>
      </c>
      <c r="AA3274" s="8" t="s">
        <v>33173</v>
      </c>
      <c r="AB3274" s="8" t="s">
        <v>33174</v>
      </c>
    </row>
    <row r="3275" spans="1:28" hidden="1" x14ac:dyDescent="0.2">
      <c r="A3275" s="8" t="s">
        <v>33175</v>
      </c>
      <c r="B3275" s="8" t="s">
        <v>33176</v>
      </c>
      <c r="C3275" s="8" t="s">
        <v>45751</v>
      </c>
      <c r="D3275" s="8" t="s">
        <v>45752</v>
      </c>
      <c r="E3275" s="8" t="s">
        <v>164</v>
      </c>
      <c r="F3275" s="8" t="s">
        <v>133</v>
      </c>
      <c r="G3275" s="8" t="s">
        <v>164</v>
      </c>
      <c r="H3275" s="8" t="s">
        <v>133</v>
      </c>
      <c r="I3275" s="8" t="s">
        <v>32879</v>
      </c>
      <c r="J3275" s="8" t="s">
        <v>28</v>
      </c>
      <c r="K3275" s="8" t="s">
        <v>739</v>
      </c>
      <c r="L3275" s="8" t="s">
        <v>3264</v>
      </c>
      <c r="M3275" s="8" t="s">
        <v>1113</v>
      </c>
      <c r="N3275" s="8" t="s">
        <v>10716</v>
      </c>
      <c r="O3275" s="8" t="s">
        <v>45789</v>
      </c>
      <c r="P3275" s="8" t="s">
        <v>32881</v>
      </c>
      <c r="Q3275" s="8" t="s">
        <v>8710</v>
      </c>
      <c r="R3275" s="8" t="s">
        <v>32882</v>
      </c>
      <c r="S3275" s="17" t="s">
        <v>32883</v>
      </c>
      <c r="T3275" s="18">
        <v>43032</v>
      </c>
      <c r="U3275" s="8">
        <v>0.16666666666666666</v>
      </c>
      <c r="V3275" s="8">
        <v>0.29166666666666669</v>
      </c>
      <c r="W3275" s="8" t="s">
        <v>1283</v>
      </c>
      <c r="X3275" s="8" t="s">
        <v>33177</v>
      </c>
      <c r="Y3275" s="8" t="s">
        <v>33157</v>
      </c>
      <c r="Z3275" s="17" t="s">
        <v>32886</v>
      </c>
      <c r="AA3275" s="8" t="s">
        <v>33178</v>
      </c>
      <c r="AB3275" s="8" t="s">
        <v>33179</v>
      </c>
    </row>
    <row r="3276" spans="1:28" hidden="1" x14ac:dyDescent="0.2">
      <c r="A3276" s="8" t="s">
        <v>33180</v>
      </c>
      <c r="B3276" s="8" t="s">
        <v>33181</v>
      </c>
      <c r="C3276" s="8" t="s">
        <v>45751</v>
      </c>
      <c r="D3276" s="8" t="s">
        <v>45752</v>
      </c>
      <c r="E3276" s="8" t="s">
        <v>164</v>
      </c>
      <c r="F3276" s="8" t="s">
        <v>133</v>
      </c>
      <c r="G3276" s="8" t="s">
        <v>164</v>
      </c>
      <c r="H3276" s="8" t="s">
        <v>133</v>
      </c>
      <c r="I3276" s="8" t="s">
        <v>32879</v>
      </c>
      <c r="J3276" s="8" t="s">
        <v>28</v>
      </c>
      <c r="K3276" s="8" t="s">
        <v>739</v>
      </c>
      <c r="L3276" s="8" t="s">
        <v>1113</v>
      </c>
      <c r="M3276" s="8" t="s">
        <v>8503</v>
      </c>
      <c r="N3276" s="8" t="s">
        <v>10716</v>
      </c>
      <c r="O3276" s="8" t="s">
        <v>45789</v>
      </c>
      <c r="P3276" s="8" t="s">
        <v>32881</v>
      </c>
      <c r="Q3276" s="8" t="s">
        <v>8710</v>
      </c>
      <c r="R3276" s="8" t="s">
        <v>32882</v>
      </c>
      <c r="S3276" s="17" t="s">
        <v>32883</v>
      </c>
      <c r="T3276" s="18">
        <v>43032</v>
      </c>
      <c r="U3276" s="8">
        <v>0.29166666666666669</v>
      </c>
      <c r="V3276" s="8">
        <v>0.41666666666666669</v>
      </c>
      <c r="W3276" s="8" t="s">
        <v>1283</v>
      </c>
      <c r="X3276" s="8" t="s">
        <v>33182</v>
      </c>
      <c r="Y3276" s="8" t="s">
        <v>33157</v>
      </c>
      <c r="Z3276" s="17" t="s">
        <v>32886</v>
      </c>
      <c r="AA3276" s="8" t="s">
        <v>33183</v>
      </c>
      <c r="AB3276" s="8" t="s">
        <v>33184</v>
      </c>
    </row>
    <row r="3277" spans="1:28" hidden="1" x14ac:dyDescent="0.2">
      <c r="A3277" s="8" t="s">
        <v>33185</v>
      </c>
      <c r="B3277" s="8" t="s">
        <v>33186</v>
      </c>
      <c r="C3277" s="8" t="s">
        <v>45751</v>
      </c>
      <c r="D3277" s="8" t="s">
        <v>45752</v>
      </c>
      <c r="E3277" s="8" t="s">
        <v>164</v>
      </c>
      <c r="F3277" s="8" t="s">
        <v>133</v>
      </c>
      <c r="G3277" s="8" t="s">
        <v>164</v>
      </c>
      <c r="H3277" s="8" t="s">
        <v>133</v>
      </c>
      <c r="I3277" s="8" t="s">
        <v>32879</v>
      </c>
      <c r="J3277" s="8" t="s">
        <v>28</v>
      </c>
      <c r="K3277" s="8" t="s">
        <v>739</v>
      </c>
      <c r="L3277" s="8" t="s">
        <v>8503</v>
      </c>
      <c r="M3277" s="8" t="s">
        <v>1114</v>
      </c>
      <c r="N3277" s="8" t="s">
        <v>10716</v>
      </c>
      <c r="O3277" s="8" t="s">
        <v>45789</v>
      </c>
      <c r="P3277" s="8" t="s">
        <v>32881</v>
      </c>
      <c r="Q3277" s="8" t="s">
        <v>8710</v>
      </c>
      <c r="R3277" s="8" t="s">
        <v>32882</v>
      </c>
      <c r="S3277" s="17" t="s">
        <v>32883</v>
      </c>
      <c r="T3277" s="18">
        <v>43032</v>
      </c>
      <c r="U3277" s="8">
        <v>0.41666666666666669</v>
      </c>
      <c r="V3277" s="8">
        <v>0.54166666666666663</v>
      </c>
      <c r="W3277" s="8" t="s">
        <v>1283</v>
      </c>
      <c r="X3277" s="8" t="s">
        <v>33187</v>
      </c>
      <c r="Y3277" s="8" t="s">
        <v>33188</v>
      </c>
      <c r="Z3277" s="17" t="s">
        <v>32886</v>
      </c>
      <c r="AA3277" s="8" t="s">
        <v>33189</v>
      </c>
      <c r="AB3277" s="8" t="s">
        <v>33190</v>
      </c>
    </row>
    <row r="3278" spans="1:28" hidden="1" x14ac:dyDescent="0.2">
      <c r="A3278" s="8" t="s">
        <v>33191</v>
      </c>
      <c r="B3278" s="8" t="s">
        <v>33192</v>
      </c>
      <c r="C3278" s="8" t="s">
        <v>45751</v>
      </c>
      <c r="D3278" s="8" t="s">
        <v>45752</v>
      </c>
      <c r="E3278" s="8" t="s">
        <v>164</v>
      </c>
      <c r="F3278" s="8" t="s">
        <v>133</v>
      </c>
      <c r="G3278" s="8" t="s">
        <v>164</v>
      </c>
      <c r="H3278" s="8" t="s">
        <v>133</v>
      </c>
      <c r="I3278" s="8" t="s">
        <v>32879</v>
      </c>
      <c r="J3278" s="8" t="s">
        <v>28</v>
      </c>
      <c r="K3278" s="8" t="s">
        <v>739</v>
      </c>
      <c r="L3278" s="8" t="s">
        <v>1114</v>
      </c>
      <c r="M3278" s="8" t="s">
        <v>805</v>
      </c>
      <c r="N3278" s="8" t="s">
        <v>10716</v>
      </c>
      <c r="O3278" s="8" t="s">
        <v>45789</v>
      </c>
      <c r="P3278" s="8" t="s">
        <v>32881</v>
      </c>
      <c r="Q3278" s="8" t="s">
        <v>8710</v>
      </c>
      <c r="R3278" s="8" t="s">
        <v>32882</v>
      </c>
      <c r="S3278" s="17" t="s">
        <v>32883</v>
      </c>
      <c r="T3278" s="18">
        <v>43032</v>
      </c>
      <c r="U3278" s="8">
        <v>0.54166666666666663</v>
      </c>
      <c r="V3278" s="8">
        <v>0.66666666666666663</v>
      </c>
      <c r="W3278" s="8" t="s">
        <v>1283</v>
      </c>
      <c r="X3278" s="8" t="s">
        <v>33193</v>
      </c>
      <c r="Y3278" s="8" t="s">
        <v>11322</v>
      </c>
      <c r="Z3278" s="17" t="s">
        <v>33029</v>
      </c>
      <c r="AA3278" s="8" t="s">
        <v>33194</v>
      </c>
      <c r="AB3278" s="8" t="s">
        <v>33195</v>
      </c>
    </row>
    <row r="3279" spans="1:28" hidden="1" x14ac:dyDescent="0.2">
      <c r="A3279" s="8" t="s">
        <v>4220</v>
      </c>
      <c r="B3279" s="8" t="s">
        <v>4221</v>
      </c>
      <c r="C3279" s="8" t="s">
        <v>45753</v>
      </c>
      <c r="D3279" s="8" t="s">
        <v>45754</v>
      </c>
      <c r="E3279" s="8" t="s">
        <v>86</v>
      </c>
      <c r="F3279" s="8" t="s">
        <v>65</v>
      </c>
      <c r="G3279" s="8" t="s">
        <v>86</v>
      </c>
      <c r="H3279" s="8" t="s">
        <v>65</v>
      </c>
      <c r="I3279" s="8" t="s">
        <v>4222</v>
      </c>
      <c r="J3279" s="8" t="s">
        <v>28</v>
      </c>
      <c r="K3279" s="8" t="s">
        <v>773</v>
      </c>
      <c r="L3279" s="8" t="s">
        <v>87</v>
      </c>
      <c r="M3279" s="8" t="s">
        <v>88</v>
      </c>
      <c r="N3279" s="8" t="s">
        <v>10716</v>
      </c>
      <c r="O3279" s="8" t="s">
        <v>45789</v>
      </c>
      <c r="P3279" s="8" t="s">
        <v>776</v>
      </c>
      <c r="Q3279" s="8" t="s">
        <v>4223</v>
      </c>
      <c r="R3279" s="8" t="s">
        <v>4224</v>
      </c>
      <c r="S3279" s="17" t="s">
        <v>4225</v>
      </c>
      <c r="T3279" s="18">
        <v>43013</v>
      </c>
      <c r="U3279" s="8">
        <v>0.25</v>
      </c>
      <c r="V3279" s="8">
        <v>0.75</v>
      </c>
      <c r="W3279" s="8" t="s">
        <v>40</v>
      </c>
      <c r="X3279" s="8" t="s">
        <v>4226</v>
      </c>
      <c r="Y3279" s="8" t="s">
        <v>4227</v>
      </c>
      <c r="Z3279" s="17" t="s">
        <v>4228</v>
      </c>
      <c r="AA3279" s="8" t="s">
        <v>4229</v>
      </c>
      <c r="AB3279" s="8" t="s">
        <v>4230</v>
      </c>
    </row>
    <row r="3280" spans="1:28" hidden="1" x14ac:dyDescent="0.2">
      <c r="A3280" s="8" t="s">
        <v>4231</v>
      </c>
      <c r="B3280" s="8" t="s">
        <v>4232</v>
      </c>
      <c r="C3280" s="8" t="s">
        <v>45753</v>
      </c>
      <c r="D3280" s="8" t="s">
        <v>45754</v>
      </c>
      <c r="E3280" s="8" t="s">
        <v>76</v>
      </c>
      <c r="F3280" s="8" t="s">
        <v>65</v>
      </c>
      <c r="G3280" s="8" t="s">
        <v>76</v>
      </c>
      <c r="H3280" s="8" t="s">
        <v>65</v>
      </c>
      <c r="I3280" s="8" t="s">
        <v>4222</v>
      </c>
      <c r="J3280" s="8" t="s">
        <v>28</v>
      </c>
      <c r="K3280" s="8" t="s">
        <v>773</v>
      </c>
      <c r="L3280" s="8" t="s">
        <v>77</v>
      </c>
      <c r="M3280" s="8" t="s">
        <v>78</v>
      </c>
      <c r="N3280" s="8" t="s">
        <v>10716</v>
      </c>
      <c r="O3280" s="8" t="s">
        <v>45789</v>
      </c>
      <c r="P3280" s="8" t="s">
        <v>776</v>
      </c>
      <c r="Q3280" s="8" t="s">
        <v>4223</v>
      </c>
      <c r="R3280" s="8" t="s">
        <v>4224</v>
      </c>
      <c r="S3280" s="17" t="s">
        <v>4225</v>
      </c>
      <c r="T3280" s="18">
        <v>43014</v>
      </c>
      <c r="U3280" s="8">
        <v>0.25</v>
      </c>
      <c r="V3280" s="8">
        <v>0.75</v>
      </c>
      <c r="W3280" s="8" t="s">
        <v>40</v>
      </c>
      <c r="X3280" s="8" t="s">
        <v>4233</v>
      </c>
      <c r="Y3280" s="8" t="s">
        <v>4234</v>
      </c>
      <c r="Z3280" s="17" t="s">
        <v>4235</v>
      </c>
      <c r="AA3280" s="8" t="s">
        <v>4236</v>
      </c>
      <c r="AB3280" s="8" t="s">
        <v>4237</v>
      </c>
    </row>
    <row r="3281" spans="1:28" hidden="1" x14ac:dyDescent="0.2">
      <c r="A3281" s="8" t="s">
        <v>4238</v>
      </c>
      <c r="B3281" s="8" t="s">
        <v>4239</v>
      </c>
      <c r="C3281" s="8" t="s">
        <v>45753</v>
      </c>
      <c r="D3281" s="8" t="s">
        <v>45754</v>
      </c>
      <c r="E3281" s="8" t="s">
        <v>104</v>
      </c>
      <c r="F3281" s="8" t="s">
        <v>65</v>
      </c>
      <c r="G3281" s="8" t="s">
        <v>104</v>
      </c>
      <c r="H3281" s="8" t="s">
        <v>65</v>
      </c>
      <c r="I3281" s="8" t="s">
        <v>4222</v>
      </c>
      <c r="J3281" s="8" t="s">
        <v>28</v>
      </c>
      <c r="K3281" s="8" t="s">
        <v>773</v>
      </c>
      <c r="L3281" s="8" t="s">
        <v>612</v>
      </c>
      <c r="M3281" s="8" t="s">
        <v>4240</v>
      </c>
      <c r="N3281" s="8" t="s">
        <v>10716</v>
      </c>
      <c r="O3281" s="8" t="s">
        <v>45789</v>
      </c>
      <c r="P3281" s="8" t="s">
        <v>776</v>
      </c>
      <c r="Q3281" s="8" t="s">
        <v>4223</v>
      </c>
      <c r="R3281" s="8" t="s">
        <v>4224</v>
      </c>
      <c r="S3281" s="17" t="s">
        <v>4225</v>
      </c>
      <c r="T3281" s="18">
        <v>43015</v>
      </c>
      <c r="U3281" s="8">
        <v>0.25</v>
      </c>
      <c r="V3281" s="8">
        <v>0.41666666666666669</v>
      </c>
      <c r="W3281" s="8" t="s">
        <v>739</v>
      </c>
      <c r="X3281" s="8" t="s">
        <v>4241</v>
      </c>
      <c r="Y3281" s="8" t="s">
        <v>4242</v>
      </c>
      <c r="Z3281" s="17" t="s">
        <v>4243</v>
      </c>
      <c r="AA3281" s="8" t="s">
        <v>4244</v>
      </c>
      <c r="AB3281" s="8" t="s">
        <v>4245</v>
      </c>
    </row>
    <row r="3282" spans="1:28" hidden="1" x14ac:dyDescent="0.2">
      <c r="A3282" s="8" t="s">
        <v>4246</v>
      </c>
      <c r="B3282" s="8" t="s">
        <v>4247</v>
      </c>
      <c r="C3282" s="8" t="s">
        <v>45753</v>
      </c>
      <c r="D3282" s="8" t="s">
        <v>45754</v>
      </c>
      <c r="E3282" s="8" t="s">
        <v>104</v>
      </c>
      <c r="F3282" s="8" t="s">
        <v>65</v>
      </c>
      <c r="G3282" s="8" t="s">
        <v>104</v>
      </c>
      <c r="H3282" s="8" t="s">
        <v>65</v>
      </c>
      <c r="I3282" s="8" t="s">
        <v>4222</v>
      </c>
      <c r="J3282" s="8" t="s">
        <v>28</v>
      </c>
      <c r="K3282" s="8" t="s">
        <v>773</v>
      </c>
      <c r="L3282" s="8" t="s">
        <v>4240</v>
      </c>
      <c r="M3282" s="8" t="s">
        <v>4248</v>
      </c>
      <c r="N3282" s="8" t="s">
        <v>10716</v>
      </c>
      <c r="O3282" s="8" t="s">
        <v>45789</v>
      </c>
      <c r="P3282" s="8" t="s">
        <v>776</v>
      </c>
      <c r="Q3282" s="8" t="s">
        <v>4223</v>
      </c>
      <c r="R3282" s="8" t="s">
        <v>4224</v>
      </c>
      <c r="S3282" s="17" t="s">
        <v>4225</v>
      </c>
      <c r="T3282" s="18">
        <v>43015</v>
      </c>
      <c r="U3282" s="8">
        <v>0.41666666666666669</v>
      </c>
      <c r="V3282" s="8">
        <v>0.58333333333333337</v>
      </c>
      <c r="W3282" s="8" t="s">
        <v>739</v>
      </c>
      <c r="X3282" s="8" t="s">
        <v>4249</v>
      </c>
      <c r="Y3282" s="8" t="s">
        <v>4250</v>
      </c>
      <c r="Z3282" s="17" t="s">
        <v>4251</v>
      </c>
      <c r="AA3282" s="8" t="s">
        <v>4252</v>
      </c>
      <c r="AB3282" s="8" t="s">
        <v>4253</v>
      </c>
    </row>
    <row r="3283" spans="1:28" hidden="1" x14ac:dyDescent="0.2">
      <c r="A3283" s="8" t="s">
        <v>4254</v>
      </c>
      <c r="B3283" s="8" t="s">
        <v>4255</v>
      </c>
      <c r="C3283" s="8" t="s">
        <v>45753</v>
      </c>
      <c r="D3283" s="8" t="s">
        <v>45754</v>
      </c>
      <c r="E3283" s="8" t="s">
        <v>104</v>
      </c>
      <c r="F3283" s="8" t="s">
        <v>65</v>
      </c>
      <c r="G3283" s="8" t="s">
        <v>104</v>
      </c>
      <c r="H3283" s="8" t="s">
        <v>65</v>
      </c>
      <c r="I3283" s="8" t="s">
        <v>4222</v>
      </c>
      <c r="J3283" s="8" t="s">
        <v>28</v>
      </c>
      <c r="K3283" s="8" t="s">
        <v>773</v>
      </c>
      <c r="L3283" s="8" t="s">
        <v>4248</v>
      </c>
      <c r="M3283" s="8" t="s">
        <v>4256</v>
      </c>
      <c r="N3283" s="8" t="s">
        <v>10716</v>
      </c>
      <c r="O3283" s="8" t="s">
        <v>45789</v>
      </c>
      <c r="P3283" s="8" t="s">
        <v>776</v>
      </c>
      <c r="Q3283" s="8" t="s">
        <v>4223</v>
      </c>
      <c r="R3283" s="8" t="s">
        <v>4224</v>
      </c>
      <c r="S3283" s="17" t="s">
        <v>4225</v>
      </c>
      <c r="T3283" s="18">
        <v>43015</v>
      </c>
      <c r="U3283" s="8">
        <v>0.58333333333333337</v>
      </c>
      <c r="V3283" s="8">
        <v>0.66666666666666663</v>
      </c>
      <c r="W3283" s="8" t="s">
        <v>1100</v>
      </c>
      <c r="X3283" s="8" t="s">
        <v>4257</v>
      </c>
      <c r="Y3283" s="8" t="s">
        <v>4258</v>
      </c>
      <c r="Z3283" s="17" t="s">
        <v>4259</v>
      </c>
      <c r="AA3283" s="8" t="s">
        <v>4260</v>
      </c>
      <c r="AB3283" s="8" t="s">
        <v>4261</v>
      </c>
    </row>
    <row r="3284" spans="1:28" hidden="1" x14ac:dyDescent="0.2">
      <c r="A3284" s="8" t="s">
        <v>4262</v>
      </c>
      <c r="B3284" s="8" t="s">
        <v>4263</v>
      </c>
      <c r="C3284" s="8" t="s">
        <v>45753</v>
      </c>
      <c r="D3284" s="8" t="s">
        <v>45754</v>
      </c>
      <c r="E3284" s="8" t="s">
        <v>104</v>
      </c>
      <c r="F3284" s="8" t="s">
        <v>65</v>
      </c>
      <c r="G3284" s="8" t="s">
        <v>104</v>
      </c>
      <c r="H3284" s="8" t="s">
        <v>65</v>
      </c>
      <c r="I3284" s="8" t="s">
        <v>4222</v>
      </c>
      <c r="J3284" s="8" t="s">
        <v>28</v>
      </c>
      <c r="K3284" s="8" t="s">
        <v>773</v>
      </c>
      <c r="L3284" s="8" t="s">
        <v>4256</v>
      </c>
      <c r="M3284" s="8" t="s">
        <v>613</v>
      </c>
      <c r="N3284" s="8" t="s">
        <v>10716</v>
      </c>
      <c r="O3284" s="8" t="s">
        <v>45789</v>
      </c>
      <c r="P3284" s="8" t="s">
        <v>776</v>
      </c>
      <c r="Q3284" s="8" t="s">
        <v>4223</v>
      </c>
      <c r="R3284" s="8" t="s">
        <v>4224</v>
      </c>
      <c r="S3284" s="17" t="s">
        <v>4225</v>
      </c>
      <c r="T3284" s="18">
        <v>43015</v>
      </c>
      <c r="U3284" s="8">
        <v>0.66666666666666663</v>
      </c>
      <c r="V3284" s="8">
        <v>0.75</v>
      </c>
      <c r="W3284" s="8" t="s">
        <v>1100</v>
      </c>
      <c r="X3284" s="8" t="s">
        <v>4264</v>
      </c>
      <c r="Y3284" s="8" t="s">
        <v>4265</v>
      </c>
      <c r="Z3284" s="17" t="s">
        <v>4266</v>
      </c>
      <c r="AA3284" s="8" t="s">
        <v>4267</v>
      </c>
      <c r="AB3284" s="8" t="s">
        <v>4268</v>
      </c>
    </row>
    <row r="3285" spans="1:28" hidden="1" x14ac:dyDescent="0.2">
      <c r="A3285" s="8" t="s">
        <v>4269</v>
      </c>
      <c r="B3285" s="8" t="s">
        <v>4270</v>
      </c>
      <c r="C3285" s="8" t="s">
        <v>45753</v>
      </c>
      <c r="D3285" s="8" t="s">
        <v>45754</v>
      </c>
      <c r="E3285" s="8" t="s">
        <v>96</v>
      </c>
      <c r="F3285" s="8" t="s">
        <v>65</v>
      </c>
      <c r="G3285" s="8" t="s">
        <v>96</v>
      </c>
      <c r="H3285" s="8" t="s">
        <v>65</v>
      </c>
      <c r="I3285" s="8" t="s">
        <v>4222</v>
      </c>
      <c r="J3285" s="8" t="s">
        <v>28</v>
      </c>
      <c r="K3285" s="8" t="s">
        <v>773</v>
      </c>
      <c r="L3285" s="8" t="s">
        <v>606</v>
      </c>
      <c r="M3285" s="8" t="s">
        <v>4271</v>
      </c>
      <c r="N3285" s="8" t="s">
        <v>10716</v>
      </c>
      <c r="O3285" s="8" t="s">
        <v>45789</v>
      </c>
      <c r="P3285" s="8" t="s">
        <v>776</v>
      </c>
      <c r="Q3285" s="8" t="s">
        <v>4223</v>
      </c>
      <c r="R3285" s="8" t="s">
        <v>4224</v>
      </c>
      <c r="S3285" s="17" t="s">
        <v>4225</v>
      </c>
      <c r="T3285" s="18">
        <v>43016</v>
      </c>
      <c r="U3285" s="8">
        <v>0.25</v>
      </c>
      <c r="V3285" s="8">
        <v>0.5</v>
      </c>
      <c r="W3285" s="8" t="s">
        <v>30</v>
      </c>
      <c r="X3285" s="8" t="s">
        <v>4272</v>
      </c>
      <c r="Y3285" s="8" t="s">
        <v>4273</v>
      </c>
      <c r="Z3285" s="17" t="s">
        <v>4274</v>
      </c>
      <c r="AA3285" s="8" t="s">
        <v>4275</v>
      </c>
      <c r="AB3285" s="8" t="s">
        <v>4276</v>
      </c>
    </row>
    <row r="3286" spans="1:28" hidden="1" x14ac:dyDescent="0.2">
      <c r="A3286" s="8" t="s">
        <v>4277</v>
      </c>
      <c r="B3286" s="8" t="s">
        <v>4278</v>
      </c>
      <c r="C3286" s="8" t="s">
        <v>45753</v>
      </c>
      <c r="D3286" s="8" t="s">
        <v>45754</v>
      </c>
      <c r="E3286" s="8" t="s">
        <v>96</v>
      </c>
      <c r="F3286" s="8" t="s">
        <v>65</v>
      </c>
      <c r="G3286" s="8" t="s">
        <v>96</v>
      </c>
      <c r="H3286" s="8" t="s">
        <v>65</v>
      </c>
      <c r="I3286" s="8" t="s">
        <v>4222</v>
      </c>
      <c r="J3286" s="8" t="s">
        <v>28</v>
      </c>
      <c r="K3286" s="8" t="s">
        <v>773</v>
      </c>
      <c r="L3286" s="8" t="s">
        <v>4271</v>
      </c>
      <c r="M3286" s="8" t="s">
        <v>607</v>
      </c>
      <c r="N3286" s="8" t="s">
        <v>10716</v>
      </c>
      <c r="O3286" s="8" t="s">
        <v>45789</v>
      </c>
      <c r="P3286" s="8" t="s">
        <v>776</v>
      </c>
      <c r="Q3286" s="8" t="s">
        <v>4223</v>
      </c>
      <c r="R3286" s="8" t="s">
        <v>4224</v>
      </c>
      <c r="S3286" s="17" t="s">
        <v>4225</v>
      </c>
      <c r="T3286" s="18">
        <v>43016</v>
      </c>
      <c r="U3286" s="8">
        <v>0.5</v>
      </c>
      <c r="V3286" s="8">
        <v>0.75</v>
      </c>
      <c r="W3286" s="8" t="s">
        <v>30</v>
      </c>
      <c r="X3286" s="8" t="s">
        <v>4279</v>
      </c>
      <c r="Y3286" s="8" t="s">
        <v>4280</v>
      </c>
      <c r="Z3286" s="17" t="s">
        <v>4281</v>
      </c>
      <c r="AA3286" s="8" t="s">
        <v>4282</v>
      </c>
      <c r="AB3286" s="8" t="s">
        <v>4283</v>
      </c>
    </row>
    <row r="3287" spans="1:28" hidden="1" x14ac:dyDescent="0.2">
      <c r="A3287" s="8" t="s">
        <v>4284</v>
      </c>
      <c r="B3287" s="8" t="s">
        <v>4285</v>
      </c>
      <c r="C3287" s="8" t="s">
        <v>45753</v>
      </c>
      <c r="D3287" s="8" t="s">
        <v>45754</v>
      </c>
      <c r="E3287" s="8" t="s">
        <v>335</v>
      </c>
      <c r="F3287" s="8" t="s">
        <v>65</v>
      </c>
      <c r="G3287" s="8" t="s">
        <v>335</v>
      </c>
      <c r="H3287" s="8" t="s">
        <v>65</v>
      </c>
      <c r="I3287" s="8" t="s">
        <v>4222</v>
      </c>
      <c r="J3287" s="8" t="s">
        <v>28</v>
      </c>
      <c r="K3287" s="8" t="s">
        <v>773</v>
      </c>
      <c r="L3287" s="8" t="s">
        <v>4286</v>
      </c>
      <c r="M3287" s="8" t="s">
        <v>4287</v>
      </c>
      <c r="N3287" s="8" t="s">
        <v>10716</v>
      </c>
      <c r="O3287" s="8" t="s">
        <v>45789</v>
      </c>
      <c r="P3287" s="8" t="s">
        <v>776</v>
      </c>
      <c r="Q3287" s="8" t="s">
        <v>4223</v>
      </c>
      <c r="R3287" s="8" t="s">
        <v>4224</v>
      </c>
      <c r="S3287" s="17" t="s">
        <v>4225</v>
      </c>
      <c r="T3287" s="18">
        <v>43017</v>
      </c>
      <c r="U3287" s="8">
        <v>0.25</v>
      </c>
      <c r="V3287" s="8">
        <v>0.75</v>
      </c>
      <c r="W3287" s="8" t="s">
        <v>40</v>
      </c>
      <c r="X3287" s="8" t="s">
        <v>4279</v>
      </c>
      <c r="Y3287" s="8" t="s">
        <v>4280</v>
      </c>
      <c r="Z3287" s="17" t="s">
        <v>4288</v>
      </c>
      <c r="AA3287" s="8" t="s">
        <v>4289</v>
      </c>
      <c r="AB3287" s="8" t="s">
        <v>4290</v>
      </c>
    </row>
    <row r="3288" spans="1:28" hidden="1" x14ac:dyDescent="0.2">
      <c r="A3288" s="8" t="s">
        <v>4291</v>
      </c>
      <c r="B3288" s="8" t="s">
        <v>4292</v>
      </c>
      <c r="C3288" s="8" t="s">
        <v>45753</v>
      </c>
      <c r="D3288" s="8" t="s">
        <v>45754</v>
      </c>
      <c r="E3288" s="8" t="s">
        <v>345</v>
      </c>
      <c r="F3288" s="8" t="s">
        <v>65</v>
      </c>
      <c r="G3288" s="8" t="s">
        <v>345</v>
      </c>
      <c r="H3288" s="8" t="s">
        <v>65</v>
      </c>
      <c r="I3288" s="8" t="s">
        <v>4222</v>
      </c>
      <c r="J3288" s="8" t="s">
        <v>28</v>
      </c>
      <c r="K3288" s="8" t="s">
        <v>773</v>
      </c>
      <c r="L3288" s="8" t="s">
        <v>4293</v>
      </c>
      <c r="M3288" s="8" t="s">
        <v>4294</v>
      </c>
      <c r="N3288" s="8" t="s">
        <v>10716</v>
      </c>
      <c r="O3288" s="8" t="s">
        <v>45789</v>
      </c>
      <c r="P3288" s="8" t="s">
        <v>776</v>
      </c>
      <c r="Q3288" s="8" t="s">
        <v>4223</v>
      </c>
      <c r="R3288" s="8" t="s">
        <v>4224</v>
      </c>
      <c r="S3288" s="17" t="s">
        <v>4225</v>
      </c>
      <c r="T3288" s="18">
        <v>43018</v>
      </c>
      <c r="U3288" s="8">
        <v>0.25</v>
      </c>
      <c r="V3288" s="8">
        <v>0.75</v>
      </c>
      <c r="W3288" s="8" t="s">
        <v>40</v>
      </c>
      <c r="X3288" s="8" t="s">
        <v>4295</v>
      </c>
      <c r="Y3288" s="8" t="s">
        <v>4296</v>
      </c>
      <c r="Z3288" s="17" t="s">
        <v>4297</v>
      </c>
      <c r="AA3288" s="8" t="s">
        <v>4298</v>
      </c>
      <c r="AB3288" s="8" t="s">
        <v>4299</v>
      </c>
    </row>
    <row r="3289" spans="1:28" hidden="1" x14ac:dyDescent="0.2">
      <c r="A3289" s="8" t="s">
        <v>4300</v>
      </c>
      <c r="B3289" s="8" t="s">
        <v>4301</v>
      </c>
      <c r="C3289" s="8" t="s">
        <v>45753</v>
      </c>
      <c r="D3289" s="8" t="s">
        <v>45754</v>
      </c>
      <c r="E3289" s="8" t="s">
        <v>362</v>
      </c>
      <c r="F3289" s="8" t="s">
        <v>112</v>
      </c>
      <c r="G3289" s="8" t="s">
        <v>362</v>
      </c>
      <c r="H3289" s="8" t="s">
        <v>112</v>
      </c>
      <c r="I3289" s="8" t="s">
        <v>4222</v>
      </c>
      <c r="J3289" s="8" t="s">
        <v>28</v>
      </c>
      <c r="K3289" s="8" t="s">
        <v>773</v>
      </c>
      <c r="L3289" s="8" t="s">
        <v>4302</v>
      </c>
      <c r="M3289" s="8" t="s">
        <v>4303</v>
      </c>
      <c r="N3289" s="8" t="s">
        <v>10716</v>
      </c>
      <c r="O3289" s="8" t="s">
        <v>45789</v>
      </c>
      <c r="P3289" s="8" t="s">
        <v>776</v>
      </c>
      <c r="Q3289" s="8" t="s">
        <v>4223</v>
      </c>
      <c r="R3289" s="8" t="s">
        <v>4224</v>
      </c>
      <c r="S3289" s="17" t="s">
        <v>4225</v>
      </c>
      <c r="T3289" s="18">
        <v>43019</v>
      </c>
      <c r="U3289" s="8">
        <v>0.25</v>
      </c>
      <c r="V3289" s="8">
        <v>0.5</v>
      </c>
      <c r="W3289" s="8" t="s">
        <v>30</v>
      </c>
      <c r="X3289" s="8" t="s">
        <v>4304</v>
      </c>
      <c r="Y3289" s="8" t="s">
        <v>4305</v>
      </c>
      <c r="Z3289" s="17" t="s">
        <v>4306</v>
      </c>
      <c r="AA3289" s="8" t="s">
        <v>4307</v>
      </c>
      <c r="AB3289" s="8" t="s">
        <v>4308</v>
      </c>
    </row>
    <row r="3290" spans="1:28" hidden="1" x14ac:dyDescent="0.2">
      <c r="A3290" s="8" t="s">
        <v>4309</v>
      </c>
      <c r="B3290" s="8" t="s">
        <v>4310</v>
      </c>
      <c r="C3290" s="8" t="s">
        <v>45753</v>
      </c>
      <c r="D3290" s="8" t="s">
        <v>45754</v>
      </c>
      <c r="E3290" s="8" t="s">
        <v>362</v>
      </c>
      <c r="F3290" s="8" t="s">
        <v>112</v>
      </c>
      <c r="G3290" s="8" t="s">
        <v>362</v>
      </c>
      <c r="H3290" s="8" t="s">
        <v>112</v>
      </c>
      <c r="I3290" s="8" t="s">
        <v>4222</v>
      </c>
      <c r="J3290" s="8" t="s">
        <v>28</v>
      </c>
      <c r="K3290" s="8" t="s">
        <v>773</v>
      </c>
      <c r="L3290" s="8" t="s">
        <v>4303</v>
      </c>
      <c r="M3290" s="8" t="s">
        <v>4311</v>
      </c>
      <c r="N3290" s="8" t="s">
        <v>10716</v>
      </c>
      <c r="O3290" s="8" t="s">
        <v>45789</v>
      </c>
      <c r="P3290" s="8" t="s">
        <v>776</v>
      </c>
      <c r="Q3290" s="8" t="s">
        <v>4223</v>
      </c>
      <c r="R3290" s="8" t="s">
        <v>4224</v>
      </c>
      <c r="S3290" s="17" t="s">
        <v>4225</v>
      </c>
      <c r="T3290" s="18">
        <v>43019</v>
      </c>
      <c r="U3290" s="8">
        <v>0.5</v>
      </c>
      <c r="V3290" s="8">
        <v>0.75</v>
      </c>
      <c r="W3290" s="8" t="s">
        <v>30</v>
      </c>
      <c r="X3290" s="8" t="s">
        <v>4312</v>
      </c>
      <c r="Y3290" s="8" t="s">
        <v>4250</v>
      </c>
      <c r="Z3290" s="17" t="s">
        <v>4313</v>
      </c>
      <c r="AA3290" s="8" t="s">
        <v>4314</v>
      </c>
      <c r="AB3290" s="8" t="s">
        <v>4315</v>
      </c>
    </row>
    <row r="3291" spans="1:28" hidden="1" x14ac:dyDescent="0.2">
      <c r="A3291" s="8" t="s">
        <v>4316</v>
      </c>
      <c r="B3291" s="8" t="s">
        <v>4317</v>
      </c>
      <c r="C3291" s="8" t="s">
        <v>45753</v>
      </c>
      <c r="D3291" s="8" t="s">
        <v>45754</v>
      </c>
      <c r="E3291" s="8" t="s">
        <v>372</v>
      </c>
      <c r="F3291" s="8" t="s">
        <v>112</v>
      </c>
      <c r="G3291" s="8" t="s">
        <v>372</v>
      </c>
      <c r="H3291" s="8" t="s">
        <v>112</v>
      </c>
      <c r="I3291" s="8" t="s">
        <v>4222</v>
      </c>
      <c r="J3291" s="8" t="s">
        <v>28</v>
      </c>
      <c r="K3291" s="8" t="s">
        <v>773</v>
      </c>
      <c r="L3291" s="8" t="s">
        <v>4318</v>
      </c>
      <c r="M3291" s="8" t="s">
        <v>4319</v>
      </c>
      <c r="N3291" s="8" t="s">
        <v>10716</v>
      </c>
      <c r="O3291" s="8" t="s">
        <v>45789</v>
      </c>
      <c r="P3291" s="8" t="s">
        <v>776</v>
      </c>
      <c r="Q3291" s="8" t="s">
        <v>4223</v>
      </c>
      <c r="R3291" s="8" t="s">
        <v>4224</v>
      </c>
      <c r="S3291" s="17" t="s">
        <v>4225</v>
      </c>
      <c r="T3291" s="18">
        <v>43020</v>
      </c>
      <c r="U3291" s="8">
        <v>0.25</v>
      </c>
      <c r="V3291" s="8">
        <v>0.5</v>
      </c>
      <c r="W3291" s="8" t="s">
        <v>30</v>
      </c>
      <c r="X3291" s="8" t="s">
        <v>4320</v>
      </c>
      <c r="Y3291" s="8" t="s">
        <v>4321</v>
      </c>
      <c r="Z3291" s="17" t="s">
        <v>4322</v>
      </c>
      <c r="AA3291" s="8" t="s">
        <v>4323</v>
      </c>
      <c r="AB3291" s="8" t="s">
        <v>4324</v>
      </c>
    </row>
    <row r="3292" spans="1:28" hidden="1" x14ac:dyDescent="0.2">
      <c r="A3292" s="8" t="s">
        <v>4325</v>
      </c>
      <c r="B3292" s="8" t="s">
        <v>4326</v>
      </c>
      <c r="C3292" s="8" t="s">
        <v>45753</v>
      </c>
      <c r="D3292" s="8" t="s">
        <v>45754</v>
      </c>
      <c r="E3292" s="8" t="s">
        <v>372</v>
      </c>
      <c r="F3292" s="8" t="s">
        <v>112</v>
      </c>
      <c r="G3292" s="8" t="s">
        <v>372</v>
      </c>
      <c r="H3292" s="8" t="s">
        <v>112</v>
      </c>
      <c r="I3292" s="8" t="s">
        <v>4222</v>
      </c>
      <c r="J3292" s="8" t="s">
        <v>28</v>
      </c>
      <c r="K3292" s="8" t="s">
        <v>773</v>
      </c>
      <c r="L3292" s="8" t="s">
        <v>4319</v>
      </c>
      <c r="M3292" s="8" t="s">
        <v>4327</v>
      </c>
      <c r="N3292" s="8" t="s">
        <v>10716</v>
      </c>
      <c r="O3292" s="8" t="s">
        <v>45789</v>
      </c>
      <c r="P3292" s="8" t="s">
        <v>776</v>
      </c>
      <c r="Q3292" s="8" t="s">
        <v>4223</v>
      </c>
      <c r="R3292" s="8" t="s">
        <v>4224</v>
      </c>
      <c r="S3292" s="17" t="s">
        <v>4225</v>
      </c>
      <c r="T3292" s="18">
        <v>43020</v>
      </c>
      <c r="U3292" s="8">
        <v>0.5</v>
      </c>
      <c r="V3292" s="8">
        <v>0.625</v>
      </c>
      <c r="W3292" s="8" t="s">
        <v>1283</v>
      </c>
      <c r="X3292" s="8" t="s">
        <v>4328</v>
      </c>
      <c r="Y3292" s="8" t="s">
        <v>4321</v>
      </c>
      <c r="Z3292" s="17" t="s">
        <v>4329</v>
      </c>
      <c r="AA3292" s="8" t="s">
        <v>4330</v>
      </c>
      <c r="AB3292" s="8" t="s">
        <v>4331</v>
      </c>
    </row>
    <row r="3293" spans="1:28" hidden="1" x14ac:dyDescent="0.2">
      <c r="A3293" s="8" t="s">
        <v>4332</v>
      </c>
      <c r="B3293" s="8" t="s">
        <v>4333</v>
      </c>
      <c r="C3293" s="8" t="s">
        <v>45753</v>
      </c>
      <c r="D3293" s="8" t="s">
        <v>45754</v>
      </c>
      <c r="E3293" s="8" t="s">
        <v>372</v>
      </c>
      <c r="F3293" s="8" t="s">
        <v>112</v>
      </c>
      <c r="G3293" s="8" t="s">
        <v>372</v>
      </c>
      <c r="H3293" s="8" t="s">
        <v>112</v>
      </c>
      <c r="I3293" s="8" t="s">
        <v>4222</v>
      </c>
      <c r="J3293" s="8" t="s">
        <v>28</v>
      </c>
      <c r="K3293" s="8" t="s">
        <v>773</v>
      </c>
      <c r="L3293" s="8" t="s">
        <v>4327</v>
      </c>
      <c r="M3293" s="8" t="s">
        <v>4334</v>
      </c>
      <c r="N3293" s="8" t="s">
        <v>10716</v>
      </c>
      <c r="O3293" s="8" t="s">
        <v>45789</v>
      </c>
      <c r="P3293" s="8" t="s">
        <v>776</v>
      </c>
      <c r="Q3293" s="8" t="s">
        <v>4223</v>
      </c>
      <c r="R3293" s="8" t="s">
        <v>4224</v>
      </c>
      <c r="S3293" s="17" t="s">
        <v>4225</v>
      </c>
      <c r="T3293" s="18">
        <v>43020</v>
      </c>
      <c r="U3293" s="8">
        <v>0.625</v>
      </c>
      <c r="V3293" s="8">
        <v>0.75</v>
      </c>
      <c r="W3293" s="8" t="s">
        <v>1283</v>
      </c>
      <c r="X3293" s="8" t="s">
        <v>4335</v>
      </c>
      <c r="Y3293" s="8" t="s">
        <v>4336</v>
      </c>
      <c r="Z3293" s="17" t="s">
        <v>4337</v>
      </c>
      <c r="AA3293" s="8" t="s">
        <v>4338</v>
      </c>
      <c r="AB3293" s="8" t="s">
        <v>4339</v>
      </c>
    </row>
    <row r="3294" spans="1:28" hidden="1" x14ac:dyDescent="0.2">
      <c r="A3294" s="8" t="s">
        <v>4340</v>
      </c>
      <c r="B3294" s="8" t="s">
        <v>4341</v>
      </c>
      <c r="C3294" s="8" t="s">
        <v>45753</v>
      </c>
      <c r="D3294" s="8" t="s">
        <v>45754</v>
      </c>
      <c r="E3294" s="8" t="s">
        <v>382</v>
      </c>
      <c r="F3294" s="8" t="s">
        <v>112</v>
      </c>
      <c r="G3294" s="8" t="s">
        <v>382</v>
      </c>
      <c r="H3294" s="8" t="s">
        <v>112</v>
      </c>
      <c r="I3294" s="8" t="s">
        <v>4222</v>
      </c>
      <c r="J3294" s="8" t="s">
        <v>28</v>
      </c>
      <c r="K3294" s="8" t="s">
        <v>773</v>
      </c>
      <c r="L3294" s="8" t="s">
        <v>4342</v>
      </c>
      <c r="M3294" s="8" t="s">
        <v>4343</v>
      </c>
      <c r="N3294" s="8" t="s">
        <v>10716</v>
      </c>
      <c r="O3294" s="8" t="s">
        <v>45789</v>
      </c>
      <c r="P3294" s="8" t="s">
        <v>776</v>
      </c>
      <c r="Q3294" s="8" t="s">
        <v>4223</v>
      </c>
      <c r="R3294" s="8" t="s">
        <v>4224</v>
      </c>
      <c r="S3294" s="17" t="s">
        <v>4225</v>
      </c>
      <c r="T3294" s="18">
        <v>43021</v>
      </c>
      <c r="U3294" s="8">
        <v>0.25</v>
      </c>
      <c r="V3294" s="8">
        <v>0.75</v>
      </c>
      <c r="W3294" s="8" t="s">
        <v>40</v>
      </c>
      <c r="X3294" s="8" t="s">
        <v>4279</v>
      </c>
      <c r="Y3294" s="8" t="s">
        <v>4280</v>
      </c>
      <c r="Z3294" s="17" t="s">
        <v>4344</v>
      </c>
      <c r="AA3294" s="8" t="s">
        <v>4345</v>
      </c>
      <c r="AB3294" s="8" t="s">
        <v>4346</v>
      </c>
    </row>
    <row r="3295" spans="1:28" hidden="1" x14ac:dyDescent="0.2">
      <c r="A3295" s="8" t="s">
        <v>4347</v>
      </c>
      <c r="B3295" s="8" t="s">
        <v>4348</v>
      </c>
      <c r="C3295" s="8" t="s">
        <v>45753</v>
      </c>
      <c r="D3295" s="8" t="s">
        <v>45754</v>
      </c>
      <c r="E3295" s="8" t="s">
        <v>400</v>
      </c>
      <c r="F3295" s="8" t="s">
        <v>112</v>
      </c>
      <c r="G3295" s="8" t="s">
        <v>400</v>
      </c>
      <c r="H3295" s="8" t="s">
        <v>112</v>
      </c>
      <c r="I3295" s="8" t="s">
        <v>4222</v>
      </c>
      <c r="J3295" s="8" t="s">
        <v>28</v>
      </c>
      <c r="K3295" s="8" t="s">
        <v>773</v>
      </c>
      <c r="L3295" s="8" t="s">
        <v>4349</v>
      </c>
      <c r="M3295" s="8" t="s">
        <v>4350</v>
      </c>
      <c r="N3295" s="8" t="s">
        <v>10716</v>
      </c>
      <c r="O3295" s="8" t="s">
        <v>45789</v>
      </c>
      <c r="P3295" s="8" t="s">
        <v>776</v>
      </c>
      <c r="Q3295" s="8" t="s">
        <v>4223</v>
      </c>
      <c r="R3295" s="8" t="s">
        <v>4224</v>
      </c>
      <c r="S3295" s="17" t="s">
        <v>4225</v>
      </c>
      <c r="T3295" s="18">
        <v>43023</v>
      </c>
      <c r="U3295" s="8">
        <v>0.25</v>
      </c>
      <c r="V3295" s="8">
        <v>0.5</v>
      </c>
      <c r="W3295" s="8" t="s">
        <v>30</v>
      </c>
      <c r="X3295" s="8" t="s">
        <v>4351</v>
      </c>
      <c r="Y3295" s="8" t="s">
        <v>4352</v>
      </c>
      <c r="Z3295" s="17" t="s">
        <v>4353</v>
      </c>
      <c r="AA3295" s="8" t="s">
        <v>4354</v>
      </c>
      <c r="AB3295" s="8" t="s">
        <v>4355</v>
      </c>
    </row>
    <row r="3296" spans="1:28" hidden="1" x14ac:dyDescent="0.2">
      <c r="A3296" s="8" t="s">
        <v>4356</v>
      </c>
      <c r="B3296" s="8" t="s">
        <v>4357</v>
      </c>
      <c r="C3296" s="8" t="s">
        <v>45753</v>
      </c>
      <c r="D3296" s="8" t="s">
        <v>45754</v>
      </c>
      <c r="E3296" s="8" t="s">
        <v>400</v>
      </c>
      <c r="F3296" s="8" t="s">
        <v>112</v>
      </c>
      <c r="G3296" s="8" t="s">
        <v>400</v>
      </c>
      <c r="H3296" s="8" t="s">
        <v>112</v>
      </c>
      <c r="I3296" s="8" t="s">
        <v>4222</v>
      </c>
      <c r="J3296" s="8" t="s">
        <v>28</v>
      </c>
      <c r="K3296" s="8" t="s">
        <v>773</v>
      </c>
      <c r="L3296" s="8" t="s">
        <v>4350</v>
      </c>
      <c r="M3296" s="8" t="s">
        <v>4358</v>
      </c>
      <c r="N3296" s="8" t="s">
        <v>10716</v>
      </c>
      <c r="O3296" s="8" t="s">
        <v>45789</v>
      </c>
      <c r="P3296" s="8" t="s">
        <v>776</v>
      </c>
      <c r="Q3296" s="8" t="s">
        <v>4223</v>
      </c>
      <c r="R3296" s="8" t="s">
        <v>4224</v>
      </c>
      <c r="S3296" s="17" t="s">
        <v>4225</v>
      </c>
      <c r="T3296" s="18">
        <v>43023</v>
      </c>
      <c r="U3296" s="8">
        <v>0.5</v>
      </c>
      <c r="V3296" s="8">
        <v>0.75</v>
      </c>
      <c r="W3296" s="8" t="s">
        <v>30</v>
      </c>
      <c r="X3296" s="8" t="s">
        <v>4359</v>
      </c>
      <c r="Y3296" s="8" t="s">
        <v>4352</v>
      </c>
      <c r="Z3296" s="17" t="s">
        <v>4360</v>
      </c>
      <c r="AA3296" s="8" t="s">
        <v>4361</v>
      </c>
      <c r="AB3296" s="8" t="s">
        <v>4362</v>
      </c>
    </row>
    <row r="3297" spans="1:28" hidden="1" x14ac:dyDescent="0.2">
      <c r="A3297" s="8" t="s">
        <v>4363</v>
      </c>
      <c r="B3297" s="8" t="s">
        <v>4364</v>
      </c>
      <c r="C3297" s="8" t="s">
        <v>45753</v>
      </c>
      <c r="D3297" s="8" t="s">
        <v>45754</v>
      </c>
      <c r="E3297" s="8" t="s">
        <v>113</v>
      </c>
      <c r="F3297" s="8" t="s">
        <v>112</v>
      </c>
      <c r="G3297" s="8" t="s">
        <v>113</v>
      </c>
      <c r="H3297" s="8" t="s">
        <v>112</v>
      </c>
      <c r="I3297" s="8" t="s">
        <v>4222</v>
      </c>
      <c r="J3297" s="8" t="s">
        <v>28</v>
      </c>
      <c r="K3297" s="8" t="s">
        <v>773</v>
      </c>
      <c r="L3297" s="8" t="s">
        <v>114</v>
      </c>
      <c r="M3297" s="8" t="s">
        <v>4365</v>
      </c>
      <c r="N3297" s="8" t="s">
        <v>10716</v>
      </c>
      <c r="O3297" s="8" t="s">
        <v>45789</v>
      </c>
      <c r="P3297" s="8" t="s">
        <v>776</v>
      </c>
      <c r="Q3297" s="8" t="s">
        <v>4223</v>
      </c>
      <c r="R3297" s="8" t="s">
        <v>4224</v>
      </c>
      <c r="S3297" s="17" t="s">
        <v>4225</v>
      </c>
      <c r="T3297" s="18">
        <v>43024</v>
      </c>
      <c r="U3297" s="8">
        <v>0.25</v>
      </c>
      <c r="V3297" s="8">
        <v>0.5</v>
      </c>
      <c r="W3297" s="8" t="s">
        <v>30</v>
      </c>
      <c r="X3297" s="8" t="s">
        <v>4366</v>
      </c>
      <c r="Y3297" s="8" t="s">
        <v>4296</v>
      </c>
      <c r="Z3297" s="17" t="s">
        <v>4367</v>
      </c>
      <c r="AA3297" s="8" t="s">
        <v>4368</v>
      </c>
      <c r="AB3297" s="8" t="s">
        <v>4369</v>
      </c>
    </row>
    <row r="3298" spans="1:28" hidden="1" x14ac:dyDescent="0.2">
      <c r="A3298" s="8" t="s">
        <v>4370</v>
      </c>
      <c r="B3298" s="8" t="s">
        <v>4371</v>
      </c>
      <c r="C3298" s="8" t="s">
        <v>45753</v>
      </c>
      <c r="D3298" s="8" t="s">
        <v>45754</v>
      </c>
      <c r="E3298" s="8" t="s">
        <v>113</v>
      </c>
      <c r="F3298" s="8" t="s">
        <v>112</v>
      </c>
      <c r="G3298" s="8" t="s">
        <v>113</v>
      </c>
      <c r="H3298" s="8" t="s">
        <v>112</v>
      </c>
      <c r="I3298" s="8" t="s">
        <v>4222</v>
      </c>
      <c r="J3298" s="8" t="s">
        <v>28</v>
      </c>
      <c r="K3298" s="8" t="s">
        <v>773</v>
      </c>
      <c r="L3298" s="8" t="s">
        <v>4365</v>
      </c>
      <c r="M3298" s="8" t="s">
        <v>115</v>
      </c>
      <c r="N3298" s="8" t="s">
        <v>10716</v>
      </c>
      <c r="O3298" s="8" t="s">
        <v>45789</v>
      </c>
      <c r="P3298" s="8" t="s">
        <v>776</v>
      </c>
      <c r="Q3298" s="8" t="s">
        <v>4223</v>
      </c>
      <c r="R3298" s="8" t="s">
        <v>4224</v>
      </c>
      <c r="S3298" s="17" t="s">
        <v>4225</v>
      </c>
      <c r="T3298" s="18">
        <v>43024</v>
      </c>
      <c r="U3298" s="8">
        <v>0.5</v>
      </c>
      <c r="V3298" s="8">
        <v>0.75</v>
      </c>
      <c r="W3298" s="8" t="s">
        <v>30</v>
      </c>
      <c r="X3298" s="8" t="s">
        <v>4372</v>
      </c>
      <c r="Y3298" s="8" t="s">
        <v>4373</v>
      </c>
      <c r="Z3298" s="17" t="s">
        <v>4374</v>
      </c>
      <c r="AA3298" s="8" t="s">
        <v>4375</v>
      </c>
      <c r="AB3298" s="8" t="s">
        <v>4376</v>
      </c>
    </row>
    <row r="3299" spans="1:28" hidden="1" x14ac:dyDescent="0.2">
      <c r="A3299" s="8" t="s">
        <v>4377</v>
      </c>
      <c r="B3299" s="8" t="s">
        <v>4378</v>
      </c>
      <c r="C3299" s="8" t="s">
        <v>45753</v>
      </c>
      <c r="D3299" s="8" t="s">
        <v>45754</v>
      </c>
      <c r="E3299" s="8" t="s">
        <v>123</v>
      </c>
      <c r="F3299" s="8" t="s">
        <v>112</v>
      </c>
      <c r="G3299" s="8" t="s">
        <v>123</v>
      </c>
      <c r="H3299" s="8" t="s">
        <v>112</v>
      </c>
      <c r="I3299" s="8" t="s">
        <v>4222</v>
      </c>
      <c r="J3299" s="8" t="s">
        <v>28</v>
      </c>
      <c r="K3299" s="8" t="s">
        <v>773</v>
      </c>
      <c r="L3299" s="8" t="s">
        <v>124</v>
      </c>
      <c r="M3299" s="8" t="s">
        <v>4379</v>
      </c>
      <c r="N3299" s="8" t="s">
        <v>10716</v>
      </c>
      <c r="O3299" s="8" t="s">
        <v>45789</v>
      </c>
      <c r="P3299" s="8" t="s">
        <v>776</v>
      </c>
      <c r="Q3299" s="8" t="s">
        <v>4223</v>
      </c>
      <c r="R3299" s="8" t="s">
        <v>4224</v>
      </c>
      <c r="S3299" s="17" t="s">
        <v>4225</v>
      </c>
      <c r="T3299" s="18">
        <v>43025</v>
      </c>
      <c r="U3299" s="8">
        <v>0.25</v>
      </c>
      <c r="V3299" s="8">
        <v>0.5</v>
      </c>
      <c r="W3299" s="8" t="s">
        <v>30</v>
      </c>
      <c r="X3299" s="8" t="s">
        <v>4380</v>
      </c>
      <c r="Y3299" s="8" t="s">
        <v>4381</v>
      </c>
      <c r="Z3299" s="17" t="s">
        <v>4382</v>
      </c>
      <c r="AA3299" s="8" t="s">
        <v>4383</v>
      </c>
      <c r="AB3299" s="8" t="s">
        <v>4384</v>
      </c>
    </row>
    <row r="3300" spans="1:28" hidden="1" x14ac:dyDescent="0.2">
      <c r="A3300" s="8" t="s">
        <v>4385</v>
      </c>
      <c r="B3300" s="8" t="s">
        <v>4386</v>
      </c>
      <c r="C3300" s="8" t="s">
        <v>45753</v>
      </c>
      <c r="D3300" s="8" t="s">
        <v>45754</v>
      </c>
      <c r="E3300" s="8" t="s">
        <v>123</v>
      </c>
      <c r="F3300" s="8" t="s">
        <v>112</v>
      </c>
      <c r="G3300" s="8" t="s">
        <v>123</v>
      </c>
      <c r="H3300" s="8" t="s">
        <v>112</v>
      </c>
      <c r="I3300" s="8" t="s">
        <v>4222</v>
      </c>
      <c r="J3300" s="8" t="s">
        <v>28</v>
      </c>
      <c r="K3300" s="8" t="s">
        <v>773</v>
      </c>
      <c r="L3300" s="8" t="s">
        <v>4379</v>
      </c>
      <c r="M3300" s="8" t="s">
        <v>125</v>
      </c>
      <c r="N3300" s="8" t="s">
        <v>10716</v>
      </c>
      <c r="O3300" s="8" t="s">
        <v>45789</v>
      </c>
      <c r="P3300" s="8" t="s">
        <v>776</v>
      </c>
      <c r="Q3300" s="8" t="s">
        <v>4223</v>
      </c>
      <c r="R3300" s="8" t="s">
        <v>4224</v>
      </c>
      <c r="S3300" s="17" t="s">
        <v>4225</v>
      </c>
      <c r="T3300" s="18">
        <v>43025</v>
      </c>
      <c r="U3300" s="8">
        <v>0.5</v>
      </c>
      <c r="V3300" s="8">
        <v>0.75</v>
      </c>
      <c r="W3300" s="8" t="s">
        <v>30</v>
      </c>
      <c r="X3300" s="8" t="s">
        <v>4387</v>
      </c>
      <c r="Y3300" s="8" t="s">
        <v>4296</v>
      </c>
      <c r="Z3300" s="17" t="s">
        <v>4388</v>
      </c>
      <c r="AA3300" s="8" t="s">
        <v>4389</v>
      </c>
      <c r="AB3300" s="8" t="s">
        <v>4390</v>
      </c>
    </row>
    <row r="3301" spans="1:28" hidden="1" x14ac:dyDescent="0.2">
      <c r="A3301" s="8" t="s">
        <v>4391</v>
      </c>
      <c r="B3301" s="8" t="s">
        <v>4392</v>
      </c>
      <c r="C3301" s="8" t="s">
        <v>45753</v>
      </c>
      <c r="D3301" s="8" t="s">
        <v>45754</v>
      </c>
      <c r="E3301" s="8" t="s">
        <v>134</v>
      </c>
      <c r="F3301" s="8" t="s">
        <v>133</v>
      </c>
      <c r="G3301" s="8" t="s">
        <v>134</v>
      </c>
      <c r="H3301" s="8" t="s">
        <v>133</v>
      </c>
      <c r="I3301" s="8" t="s">
        <v>4222</v>
      </c>
      <c r="J3301" s="8" t="s">
        <v>28</v>
      </c>
      <c r="K3301" s="8" t="s">
        <v>773</v>
      </c>
      <c r="L3301" s="8" t="s">
        <v>135</v>
      </c>
      <c r="M3301" s="8" t="s">
        <v>4393</v>
      </c>
      <c r="N3301" s="8" t="s">
        <v>10716</v>
      </c>
      <c r="O3301" s="8" t="s">
        <v>45789</v>
      </c>
      <c r="P3301" s="8" t="s">
        <v>776</v>
      </c>
      <c r="Q3301" s="8" t="s">
        <v>4223</v>
      </c>
      <c r="R3301" s="8" t="s">
        <v>4224</v>
      </c>
      <c r="S3301" s="17" t="s">
        <v>4225</v>
      </c>
      <c r="T3301" s="18">
        <v>43026</v>
      </c>
      <c r="U3301" s="8">
        <v>0.25</v>
      </c>
      <c r="V3301" s="8">
        <v>0.5</v>
      </c>
      <c r="W3301" s="8" t="s">
        <v>30</v>
      </c>
      <c r="X3301" s="8" t="s">
        <v>4394</v>
      </c>
      <c r="Y3301" s="8" t="s">
        <v>4395</v>
      </c>
      <c r="Z3301" s="17" t="s">
        <v>4396</v>
      </c>
      <c r="AA3301" s="8" t="s">
        <v>4397</v>
      </c>
      <c r="AB3301" s="8" t="s">
        <v>4398</v>
      </c>
    </row>
    <row r="3302" spans="1:28" hidden="1" x14ac:dyDescent="0.2">
      <c r="A3302" s="8" t="s">
        <v>4399</v>
      </c>
      <c r="B3302" s="8" t="s">
        <v>4400</v>
      </c>
      <c r="C3302" s="8" t="s">
        <v>45753</v>
      </c>
      <c r="D3302" s="8" t="s">
        <v>45754</v>
      </c>
      <c r="E3302" s="8" t="s">
        <v>134</v>
      </c>
      <c r="F3302" s="8" t="s">
        <v>133</v>
      </c>
      <c r="G3302" s="8" t="s">
        <v>134</v>
      </c>
      <c r="H3302" s="8" t="s">
        <v>133</v>
      </c>
      <c r="I3302" s="8" t="s">
        <v>4222</v>
      </c>
      <c r="J3302" s="8" t="s">
        <v>28</v>
      </c>
      <c r="K3302" s="8" t="s">
        <v>773</v>
      </c>
      <c r="L3302" s="8" t="s">
        <v>4393</v>
      </c>
      <c r="M3302" s="8" t="s">
        <v>136</v>
      </c>
      <c r="N3302" s="8" t="s">
        <v>10716</v>
      </c>
      <c r="O3302" s="8" t="s">
        <v>45789</v>
      </c>
      <c r="P3302" s="8" t="s">
        <v>776</v>
      </c>
      <c r="Q3302" s="8" t="s">
        <v>4223</v>
      </c>
      <c r="R3302" s="8" t="s">
        <v>4224</v>
      </c>
      <c r="S3302" s="17" t="s">
        <v>4225</v>
      </c>
      <c r="T3302" s="18">
        <v>43026</v>
      </c>
      <c r="U3302" s="8">
        <v>0.5</v>
      </c>
      <c r="V3302" s="8">
        <v>0.75</v>
      </c>
      <c r="W3302" s="8" t="s">
        <v>30</v>
      </c>
      <c r="X3302" s="8" t="s">
        <v>4401</v>
      </c>
      <c r="Y3302" s="8" t="s">
        <v>4395</v>
      </c>
      <c r="Z3302" s="17" t="s">
        <v>4402</v>
      </c>
      <c r="AA3302" s="8" t="s">
        <v>4403</v>
      </c>
      <c r="AB3302" s="8" t="s">
        <v>4404</v>
      </c>
    </row>
    <row r="3303" spans="1:28" hidden="1" x14ac:dyDescent="0.2">
      <c r="A3303" s="8" t="s">
        <v>4405</v>
      </c>
      <c r="B3303" s="8" t="s">
        <v>4406</v>
      </c>
      <c r="C3303" s="8" t="s">
        <v>45753</v>
      </c>
      <c r="D3303" s="8" t="s">
        <v>45754</v>
      </c>
      <c r="E3303" s="8" t="s">
        <v>144</v>
      </c>
      <c r="F3303" s="8" t="s">
        <v>133</v>
      </c>
      <c r="G3303" s="8" t="s">
        <v>144</v>
      </c>
      <c r="H3303" s="8" t="s">
        <v>133</v>
      </c>
      <c r="I3303" s="8" t="s">
        <v>4222</v>
      </c>
      <c r="J3303" s="8" t="s">
        <v>28</v>
      </c>
      <c r="K3303" s="8" t="s">
        <v>773</v>
      </c>
      <c r="L3303" s="8" t="s">
        <v>145</v>
      </c>
      <c r="M3303" s="8" t="s">
        <v>146</v>
      </c>
      <c r="N3303" s="8" t="s">
        <v>10716</v>
      </c>
      <c r="O3303" s="8" t="s">
        <v>45789</v>
      </c>
      <c r="P3303" s="8" t="s">
        <v>776</v>
      </c>
      <c r="Q3303" s="8" t="s">
        <v>4223</v>
      </c>
      <c r="R3303" s="8" t="s">
        <v>4224</v>
      </c>
      <c r="S3303" s="17" t="s">
        <v>4225</v>
      </c>
      <c r="T3303" s="18">
        <v>43027</v>
      </c>
      <c r="U3303" s="8">
        <v>0.25</v>
      </c>
      <c r="V3303" s="8">
        <v>0.75</v>
      </c>
      <c r="W3303" s="8" t="s">
        <v>40</v>
      </c>
      <c r="X3303" s="8" t="s">
        <v>4407</v>
      </c>
      <c r="Y3303" s="8" t="s">
        <v>4408</v>
      </c>
      <c r="Z3303" s="17" t="s">
        <v>4409</v>
      </c>
      <c r="AA3303" s="8" t="s">
        <v>4410</v>
      </c>
      <c r="AB3303" s="8" t="s">
        <v>4411</v>
      </c>
    </row>
    <row r="3304" spans="1:28" hidden="1" x14ac:dyDescent="0.2">
      <c r="A3304" s="8" t="s">
        <v>4412</v>
      </c>
      <c r="B3304" s="8" t="s">
        <v>4413</v>
      </c>
      <c r="C3304" s="8" t="s">
        <v>45753</v>
      </c>
      <c r="D3304" s="8" t="s">
        <v>45754</v>
      </c>
      <c r="E3304" s="8" t="s">
        <v>174</v>
      </c>
      <c r="F3304" s="8" t="s">
        <v>133</v>
      </c>
      <c r="G3304" s="8" t="s">
        <v>174</v>
      </c>
      <c r="H3304" s="8" t="s">
        <v>133</v>
      </c>
      <c r="I3304" s="8" t="s">
        <v>4222</v>
      </c>
      <c r="J3304" s="8" t="s">
        <v>28</v>
      </c>
      <c r="K3304" s="8" t="s">
        <v>773</v>
      </c>
      <c r="L3304" s="8" t="s">
        <v>175</v>
      </c>
      <c r="M3304" s="8" t="s">
        <v>4414</v>
      </c>
      <c r="N3304" s="8" t="s">
        <v>10716</v>
      </c>
      <c r="O3304" s="8" t="s">
        <v>45789</v>
      </c>
      <c r="P3304" s="8" t="s">
        <v>776</v>
      </c>
      <c r="Q3304" s="8" t="s">
        <v>4223</v>
      </c>
      <c r="R3304" s="8" t="s">
        <v>4224</v>
      </c>
      <c r="S3304" s="17" t="s">
        <v>4225</v>
      </c>
      <c r="T3304" s="18">
        <v>43028</v>
      </c>
      <c r="U3304" s="8">
        <v>0.25</v>
      </c>
      <c r="V3304" s="8">
        <v>0.5</v>
      </c>
      <c r="W3304" s="8" t="s">
        <v>30</v>
      </c>
      <c r="X3304" s="8" t="s">
        <v>4407</v>
      </c>
      <c r="Y3304" s="8" t="s">
        <v>4408</v>
      </c>
      <c r="Z3304" s="17" t="s">
        <v>4415</v>
      </c>
      <c r="AA3304" s="8" t="s">
        <v>4416</v>
      </c>
      <c r="AB3304" s="8" t="s">
        <v>4417</v>
      </c>
    </row>
    <row r="3305" spans="1:28" hidden="1" x14ac:dyDescent="0.2">
      <c r="A3305" s="8" t="s">
        <v>4418</v>
      </c>
      <c r="B3305" s="8" t="s">
        <v>4419</v>
      </c>
      <c r="C3305" s="8" t="s">
        <v>45753</v>
      </c>
      <c r="D3305" s="8" t="s">
        <v>45754</v>
      </c>
      <c r="E3305" s="8" t="s">
        <v>174</v>
      </c>
      <c r="F3305" s="8" t="s">
        <v>133</v>
      </c>
      <c r="G3305" s="8" t="s">
        <v>174</v>
      </c>
      <c r="H3305" s="8" t="s">
        <v>133</v>
      </c>
      <c r="I3305" s="8" t="s">
        <v>4222</v>
      </c>
      <c r="J3305" s="8" t="s">
        <v>28</v>
      </c>
      <c r="K3305" s="8" t="s">
        <v>773</v>
      </c>
      <c r="L3305" s="8" t="s">
        <v>4414</v>
      </c>
      <c r="M3305" s="8" t="s">
        <v>176</v>
      </c>
      <c r="N3305" s="8" t="s">
        <v>10716</v>
      </c>
      <c r="O3305" s="8" t="s">
        <v>45789</v>
      </c>
      <c r="P3305" s="8" t="s">
        <v>776</v>
      </c>
      <c r="Q3305" s="8" t="s">
        <v>4223</v>
      </c>
      <c r="R3305" s="8" t="s">
        <v>4224</v>
      </c>
      <c r="S3305" s="17" t="s">
        <v>4225</v>
      </c>
      <c r="T3305" s="18">
        <v>43028</v>
      </c>
      <c r="U3305" s="8">
        <v>0.5</v>
      </c>
      <c r="V3305" s="8">
        <v>0.75</v>
      </c>
      <c r="W3305" s="8" t="s">
        <v>30</v>
      </c>
      <c r="X3305" s="8" t="s">
        <v>4420</v>
      </c>
      <c r="Y3305" s="8" t="s">
        <v>4421</v>
      </c>
      <c r="Z3305" s="17" t="s">
        <v>4422</v>
      </c>
      <c r="AA3305" s="8" t="s">
        <v>4423</v>
      </c>
      <c r="AB3305" s="8" t="s">
        <v>4424</v>
      </c>
    </row>
    <row r="3306" spans="1:28" hidden="1" x14ac:dyDescent="0.2">
      <c r="A3306" s="8" t="s">
        <v>4425</v>
      </c>
      <c r="B3306" s="8" t="s">
        <v>4426</v>
      </c>
      <c r="C3306" s="8" t="s">
        <v>45753</v>
      </c>
      <c r="D3306" s="8" t="s">
        <v>45754</v>
      </c>
      <c r="E3306" s="8" t="s">
        <v>184</v>
      </c>
      <c r="F3306" s="8" t="s">
        <v>133</v>
      </c>
      <c r="G3306" s="8" t="s">
        <v>184</v>
      </c>
      <c r="H3306" s="8" t="s">
        <v>133</v>
      </c>
      <c r="I3306" s="8" t="s">
        <v>4222</v>
      </c>
      <c r="J3306" s="8" t="s">
        <v>28</v>
      </c>
      <c r="K3306" s="8" t="s">
        <v>773</v>
      </c>
      <c r="L3306" s="8" t="s">
        <v>185</v>
      </c>
      <c r="M3306" s="8" t="s">
        <v>186</v>
      </c>
      <c r="N3306" s="8" t="s">
        <v>10716</v>
      </c>
      <c r="O3306" s="8" t="s">
        <v>45789</v>
      </c>
      <c r="P3306" s="8" t="s">
        <v>776</v>
      </c>
      <c r="Q3306" s="8" t="s">
        <v>4223</v>
      </c>
      <c r="R3306" s="8" t="s">
        <v>4224</v>
      </c>
      <c r="S3306" s="17" t="s">
        <v>4225</v>
      </c>
      <c r="T3306" s="18">
        <v>43029</v>
      </c>
      <c r="U3306" s="8">
        <v>0.25</v>
      </c>
      <c r="V3306" s="8">
        <v>0.75</v>
      </c>
      <c r="W3306" s="8" t="s">
        <v>40</v>
      </c>
      <c r="X3306" s="8" t="s">
        <v>4407</v>
      </c>
      <c r="Y3306" s="8" t="s">
        <v>4408</v>
      </c>
      <c r="Z3306" s="17" t="s">
        <v>4427</v>
      </c>
      <c r="AA3306" s="8" t="s">
        <v>4428</v>
      </c>
      <c r="AB3306" s="8" t="s">
        <v>4429</v>
      </c>
    </row>
    <row r="3307" spans="1:28" hidden="1" x14ac:dyDescent="0.2">
      <c r="A3307" s="8" t="s">
        <v>4430</v>
      </c>
      <c r="B3307" s="8" t="s">
        <v>4431</v>
      </c>
      <c r="C3307" s="8" t="s">
        <v>45753</v>
      </c>
      <c r="D3307" s="8" t="s">
        <v>45754</v>
      </c>
      <c r="E3307" s="8" t="s">
        <v>194</v>
      </c>
      <c r="F3307" s="8" t="s">
        <v>133</v>
      </c>
      <c r="G3307" s="8" t="s">
        <v>194</v>
      </c>
      <c r="H3307" s="8" t="s">
        <v>133</v>
      </c>
      <c r="I3307" s="8" t="s">
        <v>4222</v>
      </c>
      <c r="J3307" s="8" t="s">
        <v>28</v>
      </c>
      <c r="K3307" s="8" t="s">
        <v>773</v>
      </c>
      <c r="L3307" s="8" t="s">
        <v>195</v>
      </c>
      <c r="M3307" s="8" t="s">
        <v>196</v>
      </c>
      <c r="N3307" s="8" t="s">
        <v>10716</v>
      </c>
      <c r="O3307" s="8" t="s">
        <v>45789</v>
      </c>
      <c r="P3307" s="8" t="s">
        <v>776</v>
      </c>
      <c r="Q3307" s="8" t="s">
        <v>4223</v>
      </c>
      <c r="R3307" s="8" t="s">
        <v>4224</v>
      </c>
      <c r="S3307" s="17" t="s">
        <v>4225</v>
      </c>
      <c r="T3307" s="18">
        <v>43030</v>
      </c>
      <c r="U3307" s="8">
        <v>0.25</v>
      </c>
      <c r="V3307" s="8">
        <v>0.75</v>
      </c>
      <c r="W3307" s="8" t="s">
        <v>40</v>
      </c>
      <c r="X3307" s="8" t="s">
        <v>4407</v>
      </c>
      <c r="Y3307" s="8" t="s">
        <v>4408</v>
      </c>
      <c r="Z3307" s="17" t="s">
        <v>4432</v>
      </c>
      <c r="AA3307" s="8" t="s">
        <v>4433</v>
      </c>
      <c r="AB3307" s="8" t="s">
        <v>4434</v>
      </c>
    </row>
    <row r="3308" spans="1:28" hidden="1" x14ac:dyDescent="0.2">
      <c r="A3308" s="8" t="s">
        <v>4435</v>
      </c>
      <c r="B3308" s="8" t="s">
        <v>4436</v>
      </c>
      <c r="C3308" s="8" t="s">
        <v>45753</v>
      </c>
      <c r="D3308" s="8" t="s">
        <v>45754</v>
      </c>
      <c r="E3308" s="8" t="s">
        <v>154</v>
      </c>
      <c r="F3308" s="8" t="s">
        <v>133</v>
      </c>
      <c r="G3308" s="8" t="s">
        <v>154</v>
      </c>
      <c r="H3308" s="8" t="s">
        <v>133</v>
      </c>
      <c r="I3308" s="8" t="s">
        <v>4222</v>
      </c>
      <c r="J3308" s="8" t="s">
        <v>28</v>
      </c>
      <c r="K3308" s="8" t="s">
        <v>773</v>
      </c>
      <c r="L3308" s="8" t="s">
        <v>155</v>
      </c>
      <c r="M3308" s="8" t="s">
        <v>156</v>
      </c>
      <c r="N3308" s="8" t="s">
        <v>10716</v>
      </c>
      <c r="O3308" s="8" t="s">
        <v>45789</v>
      </c>
      <c r="P3308" s="8" t="s">
        <v>776</v>
      </c>
      <c r="Q3308" s="8" t="s">
        <v>4223</v>
      </c>
      <c r="R3308" s="8" t="s">
        <v>4224</v>
      </c>
      <c r="S3308" s="17" t="s">
        <v>4225</v>
      </c>
      <c r="T3308" s="18">
        <v>43031</v>
      </c>
      <c r="U3308" s="8">
        <v>0.25</v>
      </c>
      <c r="V3308" s="8">
        <v>0.75</v>
      </c>
      <c r="W3308" s="8" t="s">
        <v>40</v>
      </c>
      <c r="X3308" s="8" t="s">
        <v>4407</v>
      </c>
      <c r="Y3308" s="8" t="s">
        <v>4408</v>
      </c>
      <c r="Z3308" s="17" t="s">
        <v>4437</v>
      </c>
      <c r="AA3308" s="8" t="s">
        <v>4438</v>
      </c>
      <c r="AB3308" s="8" t="s">
        <v>4439</v>
      </c>
    </row>
    <row r="3309" spans="1:28" hidden="1" x14ac:dyDescent="0.2">
      <c r="A3309" s="8" t="s">
        <v>4440</v>
      </c>
      <c r="B3309" s="8" t="s">
        <v>4441</v>
      </c>
      <c r="C3309" s="8" t="s">
        <v>45753</v>
      </c>
      <c r="D3309" s="8" t="s">
        <v>45754</v>
      </c>
      <c r="E3309" s="8" t="s">
        <v>499</v>
      </c>
      <c r="F3309" s="8" t="s">
        <v>255</v>
      </c>
      <c r="G3309" s="8" t="s">
        <v>499</v>
      </c>
      <c r="H3309" s="8" t="s">
        <v>255</v>
      </c>
      <c r="I3309" s="8" t="s">
        <v>4222</v>
      </c>
      <c r="J3309" s="8" t="s">
        <v>28</v>
      </c>
      <c r="K3309" s="8" t="s">
        <v>773</v>
      </c>
      <c r="L3309" s="8" t="s">
        <v>2632</v>
      </c>
      <c r="M3309" s="8" t="s">
        <v>4442</v>
      </c>
      <c r="N3309" s="8" t="s">
        <v>10716</v>
      </c>
      <c r="O3309" s="8" t="s">
        <v>45789</v>
      </c>
      <c r="P3309" s="8" t="s">
        <v>776</v>
      </c>
      <c r="Q3309" s="8" t="s">
        <v>4223</v>
      </c>
      <c r="R3309" s="8" t="s">
        <v>4224</v>
      </c>
      <c r="S3309" s="17" t="s">
        <v>4225</v>
      </c>
      <c r="T3309" s="18">
        <v>43040</v>
      </c>
      <c r="U3309" s="8">
        <v>0.25</v>
      </c>
      <c r="V3309" s="8">
        <v>0.29166666666666669</v>
      </c>
      <c r="W3309" s="8" t="s">
        <v>1495</v>
      </c>
      <c r="X3309" s="8" t="s">
        <v>4443</v>
      </c>
      <c r="Y3309" s="8" t="s">
        <v>4444</v>
      </c>
      <c r="Z3309" s="17" t="s">
        <v>4445</v>
      </c>
      <c r="AA3309" s="8" t="s">
        <v>4446</v>
      </c>
      <c r="AB3309" s="8" t="s">
        <v>4447</v>
      </c>
    </row>
    <row r="3310" spans="1:28" hidden="1" x14ac:dyDescent="0.2">
      <c r="A3310" s="8" t="s">
        <v>4448</v>
      </c>
      <c r="B3310" s="8" t="s">
        <v>4449</v>
      </c>
      <c r="C3310" s="8" t="s">
        <v>45753</v>
      </c>
      <c r="D3310" s="8" t="s">
        <v>45754</v>
      </c>
      <c r="E3310" s="8" t="s">
        <v>499</v>
      </c>
      <c r="F3310" s="8" t="s">
        <v>255</v>
      </c>
      <c r="G3310" s="8" t="s">
        <v>499</v>
      </c>
      <c r="H3310" s="8" t="s">
        <v>255</v>
      </c>
      <c r="I3310" s="8" t="s">
        <v>4222</v>
      </c>
      <c r="J3310" s="8" t="s">
        <v>28</v>
      </c>
      <c r="K3310" s="8" t="s">
        <v>773</v>
      </c>
      <c r="L3310" s="8" t="s">
        <v>4442</v>
      </c>
      <c r="M3310" s="8" t="s">
        <v>4450</v>
      </c>
      <c r="N3310" s="8" t="s">
        <v>10716</v>
      </c>
      <c r="O3310" s="8" t="s">
        <v>45789</v>
      </c>
      <c r="P3310" s="8" t="s">
        <v>776</v>
      </c>
      <c r="Q3310" s="8" t="s">
        <v>4223</v>
      </c>
      <c r="R3310" s="8" t="s">
        <v>4224</v>
      </c>
      <c r="S3310" s="17" t="s">
        <v>4225</v>
      </c>
      <c r="T3310" s="18">
        <v>43040</v>
      </c>
      <c r="U3310" s="8">
        <v>0.29166666666666669</v>
      </c>
      <c r="V3310" s="8">
        <v>0.75</v>
      </c>
      <c r="W3310" s="8" t="s">
        <v>762</v>
      </c>
      <c r="X3310" s="8" t="s">
        <v>4451</v>
      </c>
      <c r="Y3310" s="8" t="s">
        <v>4444</v>
      </c>
      <c r="Z3310" s="17" t="s">
        <v>4452</v>
      </c>
      <c r="AA3310" s="8" t="s">
        <v>4453</v>
      </c>
      <c r="AB3310" s="8" t="s">
        <v>4454</v>
      </c>
    </row>
    <row r="3311" spans="1:28" hidden="1" x14ac:dyDescent="0.2">
      <c r="A3311" s="8" t="s">
        <v>4455</v>
      </c>
      <c r="B3311" s="8" t="s">
        <v>4456</v>
      </c>
      <c r="C3311" s="8" t="s">
        <v>45753</v>
      </c>
      <c r="D3311" s="8" t="s">
        <v>45754</v>
      </c>
      <c r="E3311" s="8" t="s">
        <v>515</v>
      </c>
      <c r="F3311" s="8" t="s">
        <v>255</v>
      </c>
      <c r="G3311" s="8" t="s">
        <v>515</v>
      </c>
      <c r="H3311" s="8" t="s">
        <v>255</v>
      </c>
      <c r="I3311" s="8" t="s">
        <v>4222</v>
      </c>
      <c r="J3311" s="8" t="s">
        <v>28</v>
      </c>
      <c r="K3311" s="8" t="s">
        <v>773</v>
      </c>
      <c r="L3311" s="8" t="s">
        <v>2676</v>
      </c>
      <c r="M3311" s="8" t="s">
        <v>4457</v>
      </c>
      <c r="N3311" s="8" t="s">
        <v>10716</v>
      </c>
      <c r="O3311" s="8" t="s">
        <v>45789</v>
      </c>
      <c r="P3311" s="8" t="s">
        <v>776</v>
      </c>
      <c r="Q3311" s="8" t="s">
        <v>4223</v>
      </c>
      <c r="R3311" s="8" t="s">
        <v>4224</v>
      </c>
      <c r="S3311" s="17" t="s">
        <v>4225</v>
      </c>
      <c r="T3311" s="18">
        <v>43041</v>
      </c>
      <c r="U3311" s="8">
        <v>0.25</v>
      </c>
      <c r="V3311" s="8">
        <v>0.29166666666666669</v>
      </c>
      <c r="W3311" s="8" t="s">
        <v>1495</v>
      </c>
      <c r="X3311" s="8" t="s">
        <v>4458</v>
      </c>
      <c r="Y3311" s="8" t="s">
        <v>4459</v>
      </c>
      <c r="Z3311" s="17" t="s">
        <v>4460</v>
      </c>
      <c r="AA3311" s="8" t="s">
        <v>4461</v>
      </c>
      <c r="AB3311" s="8" t="s">
        <v>4462</v>
      </c>
    </row>
    <row r="3312" spans="1:28" hidden="1" x14ac:dyDescent="0.2">
      <c r="A3312" s="8" t="s">
        <v>4463</v>
      </c>
      <c r="B3312" s="8" t="s">
        <v>4464</v>
      </c>
      <c r="C3312" s="8" t="s">
        <v>45753</v>
      </c>
      <c r="D3312" s="8" t="s">
        <v>45754</v>
      </c>
      <c r="E3312" s="8" t="s">
        <v>515</v>
      </c>
      <c r="F3312" s="8" t="s">
        <v>255</v>
      </c>
      <c r="G3312" s="8" t="s">
        <v>515</v>
      </c>
      <c r="H3312" s="8" t="s">
        <v>255</v>
      </c>
      <c r="I3312" s="8" t="s">
        <v>4222</v>
      </c>
      <c r="J3312" s="8" t="s">
        <v>28</v>
      </c>
      <c r="K3312" s="8" t="s">
        <v>773</v>
      </c>
      <c r="L3312" s="8" t="s">
        <v>4457</v>
      </c>
      <c r="M3312" s="8" t="s">
        <v>4465</v>
      </c>
      <c r="N3312" s="8" t="s">
        <v>10716</v>
      </c>
      <c r="O3312" s="8" t="s">
        <v>45789</v>
      </c>
      <c r="P3312" s="8" t="s">
        <v>776</v>
      </c>
      <c r="Q3312" s="8" t="s">
        <v>4223</v>
      </c>
      <c r="R3312" s="8" t="s">
        <v>4224</v>
      </c>
      <c r="S3312" s="17" t="s">
        <v>4225</v>
      </c>
      <c r="T3312" s="18">
        <v>43041</v>
      </c>
      <c r="U3312" s="8">
        <v>0.29166666666666669</v>
      </c>
      <c r="V3312" s="8">
        <v>0.375</v>
      </c>
      <c r="W3312" s="8" t="s">
        <v>1100</v>
      </c>
      <c r="X3312" s="8" t="s">
        <v>4466</v>
      </c>
      <c r="Y3312" s="8" t="s">
        <v>4459</v>
      </c>
      <c r="Z3312" s="17" t="s">
        <v>4467</v>
      </c>
      <c r="AA3312" s="8" t="s">
        <v>4468</v>
      </c>
      <c r="AB3312" s="8" t="s">
        <v>4469</v>
      </c>
    </row>
    <row r="3313" spans="1:28" hidden="1" x14ac:dyDescent="0.2">
      <c r="A3313" s="8" t="s">
        <v>4470</v>
      </c>
      <c r="B3313" s="8" t="s">
        <v>4471</v>
      </c>
      <c r="C3313" s="8" t="s">
        <v>45753</v>
      </c>
      <c r="D3313" s="8" t="s">
        <v>45754</v>
      </c>
      <c r="E3313" s="8" t="s">
        <v>515</v>
      </c>
      <c r="F3313" s="8" t="s">
        <v>255</v>
      </c>
      <c r="G3313" s="8" t="s">
        <v>515</v>
      </c>
      <c r="H3313" s="8" t="s">
        <v>255</v>
      </c>
      <c r="I3313" s="8" t="s">
        <v>4222</v>
      </c>
      <c r="J3313" s="8" t="s">
        <v>28</v>
      </c>
      <c r="K3313" s="8" t="s">
        <v>773</v>
      </c>
      <c r="L3313" s="8" t="s">
        <v>4465</v>
      </c>
      <c r="M3313" s="8" t="s">
        <v>4472</v>
      </c>
      <c r="N3313" s="8" t="s">
        <v>10716</v>
      </c>
      <c r="O3313" s="8" t="s">
        <v>45789</v>
      </c>
      <c r="P3313" s="8" t="s">
        <v>776</v>
      </c>
      <c r="Q3313" s="8" t="s">
        <v>4223</v>
      </c>
      <c r="R3313" s="8" t="s">
        <v>4224</v>
      </c>
      <c r="S3313" s="17" t="s">
        <v>4225</v>
      </c>
      <c r="T3313" s="18">
        <v>43041</v>
      </c>
      <c r="U3313" s="8">
        <v>0.375</v>
      </c>
      <c r="V3313" s="8">
        <v>0.75</v>
      </c>
      <c r="W3313" s="8" t="s">
        <v>952</v>
      </c>
      <c r="X3313" s="8" t="s">
        <v>4473</v>
      </c>
      <c r="Y3313" s="8" t="s">
        <v>4474</v>
      </c>
      <c r="Z3313" s="17" t="s">
        <v>4475</v>
      </c>
      <c r="AA3313" s="8" t="s">
        <v>4476</v>
      </c>
      <c r="AB3313" s="8" t="s">
        <v>4477</v>
      </c>
    </row>
    <row r="3314" spans="1:28" hidden="1" x14ac:dyDescent="0.2">
      <c r="A3314" s="8" t="s">
        <v>4478</v>
      </c>
      <c r="B3314" s="8" t="s">
        <v>4479</v>
      </c>
      <c r="C3314" s="8" t="s">
        <v>45753</v>
      </c>
      <c r="D3314" s="8" t="s">
        <v>45754</v>
      </c>
      <c r="E3314" s="8" t="s">
        <v>525</v>
      </c>
      <c r="F3314" s="8" t="s">
        <v>255</v>
      </c>
      <c r="G3314" s="8" t="s">
        <v>525</v>
      </c>
      <c r="H3314" s="8" t="s">
        <v>255</v>
      </c>
      <c r="I3314" s="8" t="s">
        <v>4222</v>
      </c>
      <c r="J3314" s="8" t="s">
        <v>28</v>
      </c>
      <c r="K3314" s="8" t="s">
        <v>773</v>
      </c>
      <c r="L3314" s="8" t="s">
        <v>2685</v>
      </c>
      <c r="M3314" s="8" t="s">
        <v>4480</v>
      </c>
      <c r="N3314" s="8" t="s">
        <v>10716</v>
      </c>
      <c r="O3314" s="8" t="s">
        <v>45789</v>
      </c>
      <c r="P3314" s="8" t="s">
        <v>776</v>
      </c>
      <c r="Q3314" s="8" t="s">
        <v>4223</v>
      </c>
      <c r="R3314" s="8" t="s">
        <v>4224</v>
      </c>
      <c r="S3314" s="17" t="s">
        <v>4225</v>
      </c>
      <c r="T3314" s="18">
        <v>43042</v>
      </c>
      <c r="U3314" s="8">
        <v>0.25</v>
      </c>
      <c r="V3314" s="8">
        <v>0.5</v>
      </c>
      <c r="W3314" s="8" t="s">
        <v>30</v>
      </c>
      <c r="X3314" s="8" t="s">
        <v>4473</v>
      </c>
      <c r="Y3314" s="8" t="s">
        <v>4474</v>
      </c>
      <c r="Z3314" s="17" t="s">
        <v>4481</v>
      </c>
      <c r="AA3314" s="8" t="s">
        <v>4482</v>
      </c>
      <c r="AB3314" s="8" t="s">
        <v>4483</v>
      </c>
    </row>
    <row r="3315" spans="1:28" hidden="1" x14ac:dyDescent="0.2">
      <c r="A3315" s="8" t="s">
        <v>4484</v>
      </c>
      <c r="B3315" s="8" t="s">
        <v>4485</v>
      </c>
      <c r="C3315" s="8" t="s">
        <v>45753</v>
      </c>
      <c r="D3315" s="8" t="s">
        <v>45754</v>
      </c>
      <c r="E3315" s="8" t="s">
        <v>525</v>
      </c>
      <c r="F3315" s="8" t="s">
        <v>255</v>
      </c>
      <c r="G3315" s="8" t="s">
        <v>525</v>
      </c>
      <c r="H3315" s="8" t="s">
        <v>255</v>
      </c>
      <c r="I3315" s="8" t="s">
        <v>4222</v>
      </c>
      <c r="J3315" s="8" t="s">
        <v>28</v>
      </c>
      <c r="K3315" s="8" t="s">
        <v>773</v>
      </c>
      <c r="L3315" s="8" t="s">
        <v>4480</v>
      </c>
      <c r="M3315" s="8" t="s">
        <v>4486</v>
      </c>
      <c r="N3315" s="8" t="s">
        <v>10716</v>
      </c>
      <c r="O3315" s="8" t="s">
        <v>45789</v>
      </c>
      <c r="P3315" s="8" t="s">
        <v>776</v>
      </c>
      <c r="Q3315" s="8" t="s">
        <v>4223</v>
      </c>
      <c r="R3315" s="8" t="s">
        <v>4224</v>
      </c>
      <c r="S3315" s="17" t="s">
        <v>4225</v>
      </c>
      <c r="T3315" s="18">
        <v>43042</v>
      </c>
      <c r="U3315" s="8">
        <v>0.5</v>
      </c>
      <c r="V3315" s="8">
        <v>0.75</v>
      </c>
      <c r="W3315" s="8" t="s">
        <v>30</v>
      </c>
      <c r="X3315" s="8" t="s">
        <v>4487</v>
      </c>
      <c r="Y3315" s="8" t="s">
        <v>4488</v>
      </c>
      <c r="Z3315" s="17" t="s">
        <v>4489</v>
      </c>
      <c r="AA3315" s="8" t="s">
        <v>4490</v>
      </c>
      <c r="AB3315" s="8" t="s">
        <v>4491</v>
      </c>
    </row>
    <row r="3316" spans="1:28" hidden="1" x14ac:dyDescent="0.2">
      <c r="A3316" s="8" t="s">
        <v>4492</v>
      </c>
      <c r="B3316" s="8" t="s">
        <v>4493</v>
      </c>
      <c r="C3316" s="8" t="s">
        <v>45753</v>
      </c>
      <c r="D3316" s="8" t="s">
        <v>45754</v>
      </c>
      <c r="E3316" s="8" t="s">
        <v>535</v>
      </c>
      <c r="F3316" s="8" t="s">
        <v>255</v>
      </c>
      <c r="G3316" s="8" t="s">
        <v>535</v>
      </c>
      <c r="H3316" s="8" t="s">
        <v>255</v>
      </c>
      <c r="I3316" s="8" t="s">
        <v>4222</v>
      </c>
      <c r="J3316" s="8" t="s">
        <v>28</v>
      </c>
      <c r="K3316" s="8" t="s">
        <v>773</v>
      </c>
      <c r="L3316" s="8" t="s">
        <v>2692</v>
      </c>
      <c r="M3316" s="8" t="s">
        <v>4494</v>
      </c>
      <c r="N3316" s="8" t="s">
        <v>10716</v>
      </c>
      <c r="O3316" s="8" t="s">
        <v>45789</v>
      </c>
      <c r="P3316" s="8" t="s">
        <v>776</v>
      </c>
      <c r="Q3316" s="8" t="s">
        <v>4223</v>
      </c>
      <c r="R3316" s="8" t="s">
        <v>4224</v>
      </c>
      <c r="S3316" s="17" t="s">
        <v>4225</v>
      </c>
      <c r="T3316" s="18">
        <v>43043</v>
      </c>
      <c r="U3316" s="8">
        <v>0.25</v>
      </c>
      <c r="V3316" s="8">
        <v>0.75</v>
      </c>
      <c r="W3316" s="8" t="s">
        <v>40</v>
      </c>
      <c r="X3316" s="8" t="s">
        <v>4495</v>
      </c>
      <c r="Y3316" s="8" t="s">
        <v>4488</v>
      </c>
      <c r="Z3316" s="17" t="s">
        <v>4496</v>
      </c>
      <c r="AA3316" s="8" t="s">
        <v>4497</v>
      </c>
      <c r="AB3316" s="8" t="s">
        <v>4498</v>
      </c>
    </row>
    <row r="3317" spans="1:28" hidden="1" x14ac:dyDescent="0.2">
      <c r="A3317" s="8" t="s">
        <v>4499</v>
      </c>
      <c r="B3317" s="8" t="s">
        <v>4500</v>
      </c>
      <c r="C3317" s="8" t="s">
        <v>45753</v>
      </c>
      <c r="D3317" s="8" t="s">
        <v>45754</v>
      </c>
      <c r="E3317" s="8" t="s">
        <v>545</v>
      </c>
      <c r="F3317" s="8" t="s">
        <v>255</v>
      </c>
      <c r="G3317" s="8" t="s">
        <v>545</v>
      </c>
      <c r="H3317" s="8" t="s">
        <v>255</v>
      </c>
      <c r="I3317" s="8" t="s">
        <v>4222</v>
      </c>
      <c r="J3317" s="8" t="s">
        <v>28</v>
      </c>
      <c r="K3317" s="8" t="s">
        <v>773</v>
      </c>
      <c r="L3317" s="8" t="s">
        <v>2700</v>
      </c>
      <c r="M3317" s="8" t="s">
        <v>4501</v>
      </c>
      <c r="N3317" s="8" t="s">
        <v>10716</v>
      </c>
      <c r="O3317" s="8" t="s">
        <v>45789</v>
      </c>
      <c r="P3317" s="8" t="s">
        <v>776</v>
      </c>
      <c r="Q3317" s="8" t="s">
        <v>4223</v>
      </c>
      <c r="R3317" s="8" t="s">
        <v>4224</v>
      </c>
      <c r="S3317" s="17" t="s">
        <v>4225</v>
      </c>
      <c r="T3317" s="18">
        <v>43044</v>
      </c>
      <c r="U3317" s="8">
        <v>0.25</v>
      </c>
      <c r="V3317" s="8">
        <v>0.75</v>
      </c>
      <c r="W3317" s="8" t="s">
        <v>40</v>
      </c>
      <c r="X3317" s="8" t="s">
        <v>4495</v>
      </c>
      <c r="Y3317" s="8" t="s">
        <v>4488</v>
      </c>
      <c r="Z3317" s="17" t="s">
        <v>4502</v>
      </c>
      <c r="AA3317" s="8" t="s">
        <v>4503</v>
      </c>
      <c r="AB3317" s="8" t="s">
        <v>4504</v>
      </c>
    </row>
    <row r="3318" spans="1:28" hidden="1" x14ac:dyDescent="0.2">
      <c r="A3318" s="8" t="s">
        <v>4505</v>
      </c>
      <c r="B3318" s="8" t="s">
        <v>4506</v>
      </c>
      <c r="C3318" s="8" t="s">
        <v>45753</v>
      </c>
      <c r="D3318" s="8" t="s">
        <v>45754</v>
      </c>
      <c r="E3318" s="8" t="s">
        <v>256</v>
      </c>
      <c r="F3318" s="8" t="s">
        <v>255</v>
      </c>
      <c r="G3318" s="8" t="s">
        <v>256</v>
      </c>
      <c r="H3318" s="8" t="s">
        <v>255</v>
      </c>
      <c r="I3318" s="8" t="s">
        <v>4222</v>
      </c>
      <c r="J3318" s="8" t="s">
        <v>28</v>
      </c>
      <c r="K3318" s="8" t="s">
        <v>773</v>
      </c>
      <c r="L3318" s="8" t="s">
        <v>257</v>
      </c>
      <c r="M3318" s="8" t="s">
        <v>4507</v>
      </c>
      <c r="N3318" s="8" t="s">
        <v>10716</v>
      </c>
      <c r="O3318" s="8" t="s">
        <v>45789</v>
      </c>
      <c r="P3318" s="8" t="s">
        <v>776</v>
      </c>
      <c r="Q3318" s="8" t="s">
        <v>4223</v>
      </c>
      <c r="R3318" s="8" t="s">
        <v>4224</v>
      </c>
      <c r="S3318" s="17" t="s">
        <v>4225</v>
      </c>
      <c r="T3318" s="18">
        <v>43045</v>
      </c>
      <c r="U3318" s="8">
        <v>0.25</v>
      </c>
      <c r="V3318" s="8">
        <v>0.625</v>
      </c>
      <c r="W3318" s="8" t="s">
        <v>952</v>
      </c>
      <c r="X3318" s="8" t="s">
        <v>4495</v>
      </c>
      <c r="Y3318" s="8" t="s">
        <v>4488</v>
      </c>
      <c r="Z3318" s="17" t="s">
        <v>4508</v>
      </c>
      <c r="AA3318" s="8" t="s">
        <v>4509</v>
      </c>
      <c r="AB3318" s="8" t="s">
        <v>4510</v>
      </c>
    </row>
    <row r="3319" spans="1:28" hidden="1" x14ac:dyDescent="0.2">
      <c r="A3319" s="8" t="s">
        <v>4511</v>
      </c>
      <c r="B3319" s="8" t="s">
        <v>4512</v>
      </c>
      <c r="C3319" s="8" t="s">
        <v>45753</v>
      </c>
      <c r="D3319" s="8" t="s">
        <v>45754</v>
      </c>
      <c r="E3319" s="8" t="s">
        <v>256</v>
      </c>
      <c r="F3319" s="8" t="s">
        <v>255</v>
      </c>
      <c r="G3319" s="8" t="s">
        <v>256</v>
      </c>
      <c r="H3319" s="8" t="s">
        <v>255</v>
      </c>
      <c r="I3319" s="8" t="s">
        <v>4222</v>
      </c>
      <c r="J3319" s="8" t="s">
        <v>28</v>
      </c>
      <c r="K3319" s="8" t="s">
        <v>773</v>
      </c>
      <c r="L3319" s="8" t="s">
        <v>4507</v>
      </c>
      <c r="M3319" s="8" t="s">
        <v>4513</v>
      </c>
      <c r="N3319" s="8" t="s">
        <v>10716</v>
      </c>
      <c r="O3319" s="8" t="s">
        <v>45789</v>
      </c>
      <c r="P3319" s="8" t="s">
        <v>776</v>
      </c>
      <c r="Q3319" s="8" t="s">
        <v>4223</v>
      </c>
      <c r="R3319" s="8" t="s">
        <v>4224</v>
      </c>
      <c r="S3319" s="17" t="s">
        <v>4225</v>
      </c>
      <c r="T3319" s="18">
        <v>43045</v>
      </c>
      <c r="U3319" s="8">
        <v>0.625</v>
      </c>
      <c r="V3319" s="8">
        <v>0.66666666666666663</v>
      </c>
      <c r="W3319" s="8" t="s">
        <v>1495</v>
      </c>
      <c r="X3319" s="8" t="s">
        <v>4514</v>
      </c>
      <c r="Y3319" s="8" t="s">
        <v>4515</v>
      </c>
      <c r="Z3319" s="17" t="s">
        <v>4516</v>
      </c>
      <c r="AA3319" s="8" t="s">
        <v>4517</v>
      </c>
      <c r="AB3319" s="8" t="s">
        <v>4518</v>
      </c>
    </row>
    <row r="3320" spans="1:28" hidden="1" x14ac:dyDescent="0.2">
      <c r="A3320" s="8" t="s">
        <v>4519</v>
      </c>
      <c r="B3320" s="8" t="s">
        <v>4520</v>
      </c>
      <c r="C3320" s="8" t="s">
        <v>45753</v>
      </c>
      <c r="D3320" s="8" t="s">
        <v>45754</v>
      </c>
      <c r="E3320" s="8" t="s">
        <v>256</v>
      </c>
      <c r="F3320" s="8" t="s">
        <v>255</v>
      </c>
      <c r="G3320" s="8" t="s">
        <v>256</v>
      </c>
      <c r="H3320" s="8" t="s">
        <v>255</v>
      </c>
      <c r="I3320" s="8" t="s">
        <v>4222</v>
      </c>
      <c r="J3320" s="8" t="s">
        <v>28</v>
      </c>
      <c r="K3320" s="8" t="s">
        <v>773</v>
      </c>
      <c r="L3320" s="8" t="s">
        <v>4513</v>
      </c>
      <c r="M3320" s="8" t="s">
        <v>4521</v>
      </c>
      <c r="N3320" s="8" t="s">
        <v>10716</v>
      </c>
      <c r="O3320" s="8" t="s">
        <v>45789</v>
      </c>
      <c r="P3320" s="8" t="s">
        <v>776</v>
      </c>
      <c r="Q3320" s="8" t="s">
        <v>4223</v>
      </c>
      <c r="R3320" s="8" t="s">
        <v>4224</v>
      </c>
      <c r="S3320" s="17" t="s">
        <v>4225</v>
      </c>
      <c r="T3320" s="18">
        <v>43045</v>
      </c>
      <c r="U3320" s="8">
        <v>0.66666666666666663</v>
      </c>
      <c r="V3320" s="8">
        <v>0.70833333333333337</v>
      </c>
      <c r="W3320" s="8" t="s">
        <v>1495</v>
      </c>
      <c r="X3320" s="8" t="s">
        <v>4522</v>
      </c>
      <c r="Y3320" s="8" t="s">
        <v>4515</v>
      </c>
      <c r="Z3320" s="17" t="s">
        <v>4523</v>
      </c>
      <c r="AA3320" s="8" t="s">
        <v>4524</v>
      </c>
      <c r="AB3320" s="8" t="s">
        <v>4525</v>
      </c>
    </row>
    <row r="3321" spans="1:28" hidden="1" x14ac:dyDescent="0.2">
      <c r="A3321" s="8" t="s">
        <v>4526</v>
      </c>
      <c r="B3321" s="8" t="s">
        <v>4527</v>
      </c>
      <c r="C3321" s="8" t="s">
        <v>45753</v>
      </c>
      <c r="D3321" s="8" t="s">
        <v>45754</v>
      </c>
      <c r="E3321" s="8" t="s">
        <v>256</v>
      </c>
      <c r="F3321" s="8" t="s">
        <v>255</v>
      </c>
      <c r="G3321" s="8" t="s">
        <v>256</v>
      </c>
      <c r="H3321" s="8" t="s">
        <v>255</v>
      </c>
      <c r="I3321" s="8" t="s">
        <v>4222</v>
      </c>
      <c r="J3321" s="8" t="s">
        <v>28</v>
      </c>
      <c r="K3321" s="8" t="s">
        <v>773</v>
      </c>
      <c r="L3321" s="8" t="s">
        <v>4521</v>
      </c>
      <c r="M3321" s="8" t="s">
        <v>258</v>
      </c>
      <c r="N3321" s="8" t="s">
        <v>10716</v>
      </c>
      <c r="O3321" s="8" t="s">
        <v>45789</v>
      </c>
      <c r="P3321" s="8" t="s">
        <v>776</v>
      </c>
      <c r="Q3321" s="8" t="s">
        <v>4223</v>
      </c>
      <c r="R3321" s="8" t="s">
        <v>4224</v>
      </c>
      <c r="S3321" s="17" t="s">
        <v>4225</v>
      </c>
      <c r="T3321" s="18">
        <v>43045</v>
      </c>
      <c r="U3321" s="8">
        <v>0.70833333333333337</v>
      </c>
      <c r="V3321" s="8">
        <v>0.75</v>
      </c>
      <c r="W3321" s="8" t="s">
        <v>1495</v>
      </c>
      <c r="X3321" s="8" t="s">
        <v>4528</v>
      </c>
      <c r="Y3321" s="8" t="s">
        <v>4515</v>
      </c>
      <c r="Z3321" s="17" t="s">
        <v>4529</v>
      </c>
      <c r="AA3321" s="8" t="s">
        <v>4530</v>
      </c>
      <c r="AB3321" s="8" t="s">
        <v>4531</v>
      </c>
    </row>
    <row r="3322" spans="1:28" hidden="1" x14ac:dyDescent="0.2">
      <c r="A3322" s="8" t="s">
        <v>4532</v>
      </c>
      <c r="B3322" s="8" t="s">
        <v>4533</v>
      </c>
      <c r="C3322" s="8" t="s">
        <v>45753</v>
      </c>
      <c r="D3322" s="8" t="s">
        <v>45754</v>
      </c>
      <c r="E3322" s="8" t="s">
        <v>266</v>
      </c>
      <c r="F3322" s="8" t="s">
        <v>255</v>
      </c>
      <c r="G3322" s="8" t="s">
        <v>266</v>
      </c>
      <c r="H3322" s="8" t="s">
        <v>255</v>
      </c>
      <c r="I3322" s="8" t="s">
        <v>4222</v>
      </c>
      <c r="J3322" s="8" t="s">
        <v>28</v>
      </c>
      <c r="K3322" s="8" t="s">
        <v>773</v>
      </c>
      <c r="L3322" s="8" t="s">
        <v>267</v>
      </c>
      <c r="M3322" s="8" t="s">
        <v>4534</v>
      </c>
      <c r="N3322" s="8" t="s">
        <v>10716</v>
      </c>
      <c r="O3322" s="8" t="s">
        <v>45789</v>
      </c>
      <c r="P3322" s="8" t="s">
        <v>776</v>
      </c>
      <c r="Q3322" s="8" t="s">
        <v>4223</v>
      </c>
      <c r="R3322" s="8" t="s">
        <v>4224</v>
      </c>
      <c r="S3322" s="17" t="s">
        <v>4225</v>
      </c>
      <c r="T3322" s="18">
        <v>43046</v>
      </c>
      <c r="U3322" s="8">
        <v>0.25</v>
      </c>
      <c r="V3322" s="8">
        <v>0.41666666666666669</v>
      </c>
      <c r="W3322" s="8" t="s">
        <v>739</v>
      </c>
      <c r="X3322" s="8" t="s">
        <v>4535</v>
      </c>
      <c r="Y3322" s="8" t="s">
        <v>4536</v>
      </c>
      <c r="Z3322" s="17" t="s">
        <v>4537</v>
      </c>
      <c r="AA3322" s="8" t="s">
        <v>4538</v>
      </c>
      <c r="AB3322" s="8" t="s">
        <v>4539</v>
      </c>
    </row>
    <row r="3323" spans="1:28" hidden="1" x14ac:dyDescent="0.2">
      <c r="A3323" s="8" t="s">
        <v>4540</v>
      </c>
      <c r="B3323" s="8" t="s">
        <v>4541</v>
      </c>
      <c r="C3323" s="8" t="s">
        <v>45753</v>
      </c>
      <c r="D3323" s="8" t="s">
        <v>45754</v>
      </c>
      <c r="E3323" s="8" t="s">
        <v>266</v>
      </c>
      <c r="F3323" s="8" t="s">
        <v>255</v>
      </c>
      <c r="G3323" s="8" t="s">
        <v>266</v>
      </c>
      <c r="H3323" s="8" t="s">
        <v>255</v>
      </c>
      <c r="I3323" s="8" t="s">
        <v>4222</v>
      </c>
      <c r="J3323" s="8" t="s">
        <v>28</v>
      </c>
      <c r="K3323" s="8" t="s">
        <v>773</v>
      </c>
      <c r="L3323" s="8" t="s">
        <v>4534</v>
      </c>
      <c r="M3323" s="8" t="s">
        <v>268</v>
      </c>
      <c r="N3323" s="8" t="s">
        <v>10716</v>
      </c>
      <c r="O3323" s="8" t="s">
        <v>45789</v>
      </c>
      <c r="P3323" s="8" t="s">
        <v>776</v>
      </c>
      <c r="Q3323" s="8" t="s">
        <v>4223</v>
      </c>
      <c r="R3323" s="8" t="s">
        <v>4224</v>
      </c>
      <c r="S3323" s="17" t="s">
        <v>4225</v>
      </c>
      <c r="T3323" s="18">
        <v>43046</v>
      </c>
      <c r="U3323" s="8">
        <v>0.41666666666666669</v>
      </c>
      <c r="V3323" s="8">
        <v>0.75</v>
      </c>
      <c r="W3323" s="8" t="s">
        <v>486</v>
      </c>
      <c r="X3323" s="8" t="s">
        <v>4495</v>
      </c>
      <c r="Y3323" s="8" t="s">
        <v>4488</v>
      </c>
      <c r="Z3323" s="17" t="s">
        <v>4542</v>
      </c>
      <c r="AA3323" s="8" t="s">
        <v>4543</v>
      </c>
      <c r="AB3323" s="8" t="s">
        <v>4544</v>
      </c>
    </row>
    <row r="3324" spans="1:28" hidden="1" x14ac:dyDescent="0.2">
      <c r="A3324" s="8" t="s">
        <v>10798</v>
      </c>
      <c r="B3324" s="8" t="s">
        <v>10799</v>
      </c>
      <c r="C3324" s="8" t="s">
        <v>45753</v>
      </c>
      <c r="D3324" s="8" t="s">
        <v>45754</v>
      </c>
      <c r="E3324" s="8" t="s">
        <v>66</v>
      </c>
      <c r="F3324" s="8" t="s">
        <v>65</v>
      </c>
      <c r="G3324" s="8" t="s">
        <v>66</v>
      </c>
      <c r="H3324" s="8" t="s">
        <v>65</v>
      </c>
      <c r="I3324" s="8" t="s">
        <v>10800</v>
      </c>
      <c r="J3324" s="8" t="s">
        <v>28</v>
      </c>
      <c r="K3324" s="8" t="s">
        <v>773</v>
      </c>
      <c r="L3324" s="8" t="s">
        <v>67</v>
      </c>
      <c r="M3324" s="8" t="s">
        <v>10801</v>
      </c>
      <c r="N3324" s="8" t="s">
        <v>10716</v>
      </c>
      <c r="O3324" s="8" t="s">
        <v>45789</v>
      </c>
      <c r="P3324" s="8" t="s">
        <v>776</v>
      </c>
      <c r="Q3324" s="8" t="s">
        <v>10802</v>
      </c>
      <c r="R3324" s="8" t="s">
        <v>10634</v>
      </c>
      <c r="S3324" s="17" t="s">
        <v>10803</v>
      </c>
      <c r="T3324" s="18">
        <v>43012</v>
      </c>
      <c r="U3324" s="8">
        <v>0.25</v>
      </c>
      <c r="V3324" s="8">
        <v>0.70833333333333337</v>
      </c>
      <c r="W3324" s="8" t="s">
        <v>762</v>
      </c>
      <c r="X3324" s="8" t="s">
        <v>10804</v>
      </c>
      <c r="Y3324" s="8" t="s">
        <v>10805</v>
      </c>
      <c r="Z3324" s="17" t="s">
        <v>10806</v>
      </c>
      <c r="AA3324" s="8" t="s">
        <v>10807</v>
      </c>
      <c r="AB3324" s="8" t="s">
        <v>10808</v>
      </c>
    </row>
    <row r="3325" spans="1:28" hidden="1" x14ac:dyDescent="0.2">
      <c r="A3325" s="8" t="s">
        <v>10809</v>
      </c>
      <c r="B3325" s="8" t="s">
        <v>10810</v>
      </c>
      <c r="C3325" s="8" t="s">
        <v>45753</v>
      </c>
      <c r="D3325" s="8" t="s">
        <v>45754</v>
      </c>
      <c r="E3325" s="8" t="s">
        <v>66</v>
      </c>
      <c r="F3325" s="8" t="s">
        <v>65</v>
      </c>
      <c r="G3325" s="8" t="s">
        <v>66</v>
      </c>
      <c r="H3325" s="8" t="s">
        <v>65</v>
      </c>
      <c r="I3325" s="8" t="s">
        <v>10800</v>
      </c>
      <c r="J3325" s="8" t="s">
        <v>28</v>
      </c>
      <c r="K3325" s="8" t="s">
        <v>773</v>
      </c>
      <c r="L3325" s="8" t="s">
        <v>10801</v>
      </c>
      <c r="M3325" s="8" t="s">
        <v>68</v>
      </c>
      <c r="N3325" s="8" t="s">
        <v>10716</v>
      </c>
      <c r="O3325" s="8" t="s">
        <v>45789</v>
      </c>
      <c r="P3325" s="8" t="s">
        <v>776</v>
      </c>
      <c r="Q3325" s="8" t="s">
        <v>10802</v>
      </c>
      <c r="R3325" s="8" t="s">
        <v>10634</v>
      </c>
      <c r="S3325" s="17" t="s">
        <v>10803</v>
      </c>
      <c r="T3325" s="18">
        <v>43012</v>
      </c>
      <c r="U3325" s="8">
        <v>0.70833333333333337</v>
      </c>
      <c r="V3325" s="8">
        <v>0.75</v>
      </c>
      <c r="W3325" s="8" t="s">
        <v>1495</v>
      </c>
      <c r="X3325" s="8" t="s">
        <v>10811</v>
      </c>
      <c r="Y3325" s="8" t="s">
        <v>10812</v>
      </c>
      <c r="Z3325" s="17" t="s">
        <v>10813</v>
      </c>
      <c r="AA3325" s="8" t="s">
        <v>10814</v>
      </c>
      <c r="AB3325" s="8" t="s">
        <v>10815</v>
      </c>
    </row>
    <row r="3326" spans="1:28" hidden="1" x14ac:dyDescent="0.2">
      <c r="A3326" s="8" t="s">
        <v>10816</v>
      </c>
      <c r="B3326" s="8" t="s">
        <v>10817</v>
      </c>
      <c r="C3326" s="8" t="s">
        <v>45753</v>
      </c>
      <c r="D3326" s="8" t="s">
        <v>45754</v>
      </c>
      <c r="E3326" s="8" t="s">
        <v>86</v>
      </c>
      <c r="F3326" s="8" t="s">
        <v>65</v>
      </c>
      <c r="G3326" s="8" t="s">
        <v>86</v>
      </c>
      <c r="H3326" s="8" t="s">
        <v>65</v>
      </c>
      <c r="I3326" s="8" t="s">
        <v>10800</v>
      </c>
      <c r="J3326" s="8" t="s">
        <v>28</v>
      </c>
      <c r="K3326" s="8" t="s">
        <v>773</v>
      </c>
      <c r="L3326" s="8" t="s">
        <v>87</v>
      </c>
      <c r="M3326" s="8" t="s">
        <v>8776</v>
      </c>
      <c r="N3326" s="8" t="s">
        <v>10716</v>
      </c>
      <c r="O3326" s="8" t="s">
        <v>45789</v>
      </c>
      <c r="P3326" s="8" t="s">
        <v>776</v>
      </c>
      <c r="Q3326" s="8" t="s">
        <v>10802</v>
      </c>
      <c r="R3326" s="8" t="s">
        <v>10634</v>
      </c>
      <c r="S3326" s="17" t="s">
        <v>10803</v>
      </c>
      <c r="T3326" s="18">
        <v>43013</v>
      </c>
      <c r="U3326" s="8">
        <v>0.25</v>
      </c>
      <c r="V3326" s="8">
        <v>0.41666666666666669</v>
      </c>
      <c r="W3326" s="8" t="s">
        <v>739</v>
      </c>
      <c r="X3326" s="8" t="s">
        <v>10811</v>
      </c>
      <c r="Y3326" s="8" t="s">
        <v>10812</v>
      </c>
      <c r="Z3326" s="17" t="s">
        <v>10818</v>
      </c>
      <c r="AA3326" s="8" t="s">
        <v>10819</v>
      </c>
      <c r="AB3326" s="8" t="s">
        <v>10820</v>
      </c>
    </row>
    <row r="3327" spans="1:28" hidden="1" x14ac:dyDescent="0.2">
      <c r="A3327" s="8" t="s">
        <v>10821</v>
      </c>
      <c r="B3327" s="8" t="s">
        <v>10822</v>
      </c>
      <c r="C3327" s="8" t="s">
        <v>45753</v>
      </c>
      <c r="D3327" s="8" t="s">
        <v>45754</v>
      </c>
      <c r="E3327" s="8" t="s">
        <v>86</v>
      </c>
      <c r="F3327" s="8" t="s">
        <v>65</v>
      </c>
      <c r="G3327" s="8" t="s">
        <v>86</v>
      </c>
      <c r="H3327" s="8" t="s">
        <v>65</v>
      </c>
      <c r="I3327" s="8" t="s">
        <v>10800</v>
      </c>
      <c r="J3327" s="8" t="s">
        <v>28</v>
      </c>
      <c r="K3327" s="8" t="s">
        <v>773</v>
      </c>
      <c r="L3327" s="8" t="s">
        <v>8776</v>
      </c>
      <c r="M3327" s="8" t="s">
        <v>88</v>
      </c>
      <c r="N3327" s="8" t="s">
        <v>10716</v>
      </c>
      <c r="O3327" s="8" t="s">
        <v>45789</v>
      </c>
      <c r="P3327" s="8" t="s">
        <v>776</v>
      </c>
      <c r="Q3327" s="8" t="s">
        <v>10802</v>
      </c>
      <c r="R3327" s="8" t="s">
        <v>10634</v>
      </c>
      <c r="S3327" s="17" t="s">
        <v>10803</v>
      </c>
      <c r="T3327" s="18">
        <v>43013</v>
      </c>
      <c r="U3327" s="8">
        <v>0.41666666666666669</v>
      </c>
      <c r="V3327" s="8">
        <v>0.75</v>
      </c>
      <c r="W3327" s="8" t="s">
        <v>486</v>
      </c>
      <c r="X3327" s="8" t="s">
        <v>10823</v>
      </c>
      <c r="Y3327" s="8" t="s">
        <v>10824</v>
      </c>
      <c r="Z3327" s="17" t="s">
        <v>10825</v>
      </c>
      <c r="AA3327" s="8" t="s">
        <v>10826</v>
      </c>
      <c r="AB3327" s="8" t="s">
        <v>10827</v>
      </c>
    </row>
    <row r="3328" spans="1:28" hidden="1" x14ac:dyDescent="0.2">
      <c r="A3328" s="8" t="s">
        <v>10828</v>
      </c>
      <c r="B3328" s="8" t="s">
        <v>10829</v>
      </c>
      <c r="C3328" s="8" t="s">
        <v>45753</v>
      </c>
      <c r="D3328" s="8" t="s">
        <v>45754</v>
      </c>
      <c r="E3328" s="8" t="s">
        <v>76</v>
      </c>
      <c r="F3328" s="8" t="s">
        <v>65</v>
      </c>
      <c r="G3328" s="8" t="s">
        <v>76</v>
      </c>
      <c r="H3328" s="8" t="s">
        <v>65</v>
      </c>
      <c r="I3328" s="8" t="s">
        <v>10800</v>
      </c>
      <c r="J3328" s="8" t="s">
        <v>28</v>
      </c>
      <c r="K3328" s="8" t="s">
        <v>773</v>
      </c>
      <c r="L3328" s="8" t="s">
        <v>77</v>
      </c>
      <c r="M3328" s="8" t="s">
        <v>10830</v>
      </c>
      <c r="N3328" s="8" t="s">
        <v>10716</v>
      </c>
      <c r="O3328" s="8" t="s">
        <v>45789</v>
      </c>
      <c r="P3328" s="8" t="s">
        <v>776</v>
      </c>
      <c r="Q3328" s="8" t="s">
        <v>10802</v>
      </c>
      <c r="R3328" s="8" t="s">
        <v>10634</v>
      </c>
      <c r="S3328" s="17" t="s">
        <v>10803</v>
      </c>
      <c r="T3328" s="18">
        <v>43014</v>
      </c>
      <c r="U3328" s="8">
        <v>0.25</v>
      </c>
      <c r="V3328" s="8">
        <v>0.375</v>
      </c>
      <c r="W3328" s="8" t="s">
        <v>1283</v>
      </c>
      <c r="X3328" s="8" t="s">
        <v>10831</v>
      </c>
      <c r="Y3328" s="8" t="s">
        <v>10832</v>
      </c>
      <c r="Z3328" s="17" t="s">
        <v>10833</v>
      </c>
      <c r="AA3328" s="8" t="s">
        <v>10834</v>
      </c>
      <c r="AB3328" s="8" t="s">
        <v>10835</v>
      </c>
    </row>
    <row r="3329" spans="1:28" hidden="1" x14ac:dyDescent="0.2">
      <c r="A3329" s="8" t="s">
        <v>10836</v>
      </c>
      <c r="B3329" s="8" t="s">
        <v>10837</v>
      </c>
      <c r="C3329" s="8" t="s">
        <v>45753</v>
      </c>
      <c r="D3329" s="8" t="s">
        <v>45754</v>
      </c>
      <c r="E3329" s="8" t="s">
        <v>76</v>
      </c>
      <c r="F3329" s="8" t="s">
        <v>65</v>
      </c>
      <c r="G3329" s="8" t="s">
        <v>76</v>
      </c>
      <c r="H3329" s="8" t="s">
        <v>65</v>
      </c>
      <c r="I3329" s="8" t="s">
        <v>10800</v>
      </c>
      <c r="J3329" s="8" t="s">
        <v>28</v>
      </c>
      <c r="K3329" s="8" t="s">
        <v>773</v>
      </c>
      <c r="L3329" s="8" t="s">
        <v>10830</v>
      </c>
      <c r="M3329" s="8" t="s">
        <v>10838</v>
      </c>
      <c r="N3329" s="8" t="s">
        <v>10716</v>
      </c>
      <c r="O3329" s="8" t="s">
        <v>45789</v>
      </c>
      <c r="P3329" s="8" t="s">
        <v>776</v>
      </c>
      <c r="Q3329" s="8" t="s">
        <v>10802</v>
      </c>
      <c r="R3329" s="8" t="s">
        <v>10634</v>
      </c>
      <c r="S3329" s="17" t="s">
        <v>10803</v>
      </c>
      <c r="T3329" s="18">
        <v>43014</v>
      </c>
      <c r="U3329" s="8">
        <v>0.375</v>
      </c>
      <c r="V3329" s="8">
        <v>0.5</v>
      </c>
      <c r="W3329" s="8" t="s">
        <v>1283</v>
      </c>
      <c r="X3329" s="8" t="s">
        <v>10839</v>
      </c>
      <c r="Y3329" s="8" t="s">
        <v>4242</v>
      </c>
      <c r="Z3329" s="17" t="s">
        <v>10840</v>
      </c>
      <c r="AA3329" s="8" t="s">
        <v>10841</v>
      </c>
      <c r="AB3329" s="8" t="s">
        <v>10842</v>
      </c>
    </row>
    <row r="3330" spans="1:28" hidden="1" x14ac:dyDescent="0.2">
      <c r="A3330" s="8" t="s">
        <v>10843</v>
      </c>
      <c r="B3330" s="8" t="s">
        <v>10844</v>
      </c>
      <c r="C3330" s="8" t="s">
        <v>45753</v>
      </c>
      <c r="D3330" s="8" t="s">
        <v>45754</v>
      </c>
      <c r="E3330" s="8" t="s">
        <v>76</v>
      </c>
      <c r="F3330" s="8" t="s">
        <v>65</v>
      </c>
      <c r="G3330" s="8" t="s">
        <v>76</v>
      </c>
      <c r="H3330" s="8" t="s">
        <v>65</v>
      </c>
      <c r="I3330" s="8" t="s">
        <v>10800</v>
      </c>
      <c r="J3330" s="8" t="s">
        <v>28</v>
      </c>
      <c r="K3330" s="8" t="s">
        <v>773</v>
      </c>
      <c r="L3330" s="8" t="s">
        <v>10838</v>
      </c>
      <c r="M3330" s="8" t="s">
        <v>10845</v>
      </c>
      <c r="N3330" s="8" t="s">
        <v>10716</v>
      </c>
      <c r="O3330" s="8" t="s">
        <v>45789</v>
      </c>
      <c r="P3330" s="8" t="s">
        <v>776</v>
      </c>
      <c r="Q3330" s="8" t="s">
        <v>10802</v>
      </c>
      <c r="R3330" s="8" t="s">
        <v>10634</v>
      </c>
      <c r="S3330" s="17" t="s">
        <v>10803</v>
      </c>
      <c r="T3330" s="18">
        <v>43014</v>
      </c>
      <c r="U3330" s="8">
        <v>0.5</v>
      </c>
      <c r="V3330" s="8">
        <v>0.54166666666666663</v>
      </c>
      <c r="W3330" s="8" t="s">
        <v>1495</v>
      </c>
      <c r="X3330" s="8" t="s">
        <v>10846</v>
      </c>
      <c r="Y3330" s="8" t="s">
        <v>10847</v>
      </c>
      <c r="Z3330" s="17" t="s">
        <v>10848</v>
      </c>
      <c r="AA3330" s="8" t="s">
        <v>10849</v>
      </c>
      <c r="AB3330" s="8" t="s">
        <v>10850</v>
      </c>
    </row>
    <row r="3331" spans="1:28" hidden="1" x14ac:dyDescent="0.2">
      <c r="A3331" s="8" t="s">
        <v>10851</v>
      </c>
      <c r="B3331" s="8" t="s">
        <v>10852</v>
      </c>
      <c r="C3331" s="8" t="s">
        <v>45753</v>
      </c>
      <c r="D3331" s="8" t="s">
        <v>45754</v>
      </c>
      <c r="E3331" s="8" t="s">
        <v>76</v>
      </c>
      <c r="F3331" s="8" t="s">
        <v>65</v>
      </c>
      <c r="G3331" s="8" t="s">
        <v>76</v>
      </c>
      <c r="H3331" s="8" t="s">
        <v>65</v>
      </c>
      <c r="I3331" s="8" t="s">
        <v>10800</v>
      </c>
      <c r="J3331" s="8" t="s">
        <v>28</v>
      </c>
      <c r="K3331" s="8" t="s">
        <v>773</v>
      </c>
      <c r="L3331" s="8" t="s">
        <v>10845</v>
      </c>
      <c r="M3331" s="8" t="s">
        <v>10853</v>
      </c>
      <c r="N3331" s="8" t="s">
        <v>10716</v>
      </c>
      <c r="O3331" s="8" t="s">
        <v>45789</v>
      </c>
      <c r="P3331" s="8" t="s">
        <v>776</v>
      </c>
      <c r="Q3331" s="8" t="s">
        <v>10802</v>
      </c>
      <c r="R3331" s="8" t="s">
        <v>10634</v>
      </c>
      <c r="S3331" s="17" t="s">
        <v>10803</v>
      </c>
      <c r="T3331" s="18">
        <v>43014</v>
      </c>
      <c r="U3331" s="8">
        <v>0.54166666666666663</v>
      </c>
      <c r="V3331" s="8">
        <v>0.70833333333333337</v>
      </c>
      <c r="W3331" s="8" t="s">
        <v>739</v>
      </c>
      <c r="X3331" s="8" t="s">
        <v>10854</v>
      </c>
      <c r="Y3331" s="8" t="s">
        <v>10824</v>
      </c>
      <c r="Z3331" s="17" t="s">
        <v>10855</v>
      </c>
      <c r="AA3331" s="8" t="s">
        <v>10856</v>
      </c>
      <c r="AB3331" s="8" t="s">
        <v>10857</v>
      </c>
    </row>
    <row r="3332" spans="1:28" hidden="1" x14ac:dyDescent="0.2">
      <c r="A3332" s="8" t="s">
        <v>10858</v>
      </c>
      <c r="B3332" s="8" t="s">
        <v>10859</v>
      </c>
      <c r="C3332" s="8" t="s">
        <v>45753</v>
      </c>
      <c r="D3332" s="8" t="s">
        <v>45754</v>
      </c>
      <c r="E3332" s="8" t="s">
        <v>76</v>
      </c>
      <c r="F3332" s="8" t="s">
        <v>65</v>
      </c>
      <c r="G3332" s="8" t="s">
        <v>76</v>
      </c>
      <c r="H3332" s="8" t="s">
        <v>65</v>
      </c>
      <c r="I3332" s="8" t="s">
        <v>10800</v>
      </c>
      <c r="J3332" s="8" t="s">
        <v>28</v>
      </c>
      <c r="K3332" s="8" t="s">
        <v>773</v>
      </c>
      <c r="L3332" s="8" t="s">
        <v>10853</v>
      </c>
      <c r="M3332" s="8" t="s">
        <v>78</v>
      </c>
      <c r="N3332" s="8" t="s">
        <v>10716</v>
      </c>
      <c r="O3332" s="8" t="s">
        <v>45789</v>
      </c>
      <c r="P3332" s="8" t="s">
        <v>776</v>
      </c>
      <c r="Q3332" s="8" t="s">
        <v>10802</v>
      </c>
      <c r="R3332" s="8" t="s">
        <v>10634</v>
      </c>
      <c r="S3332" s="17" t="s">
        <v>10803</v>
      </c>
      <c r="T3332" s="18">
        <v>43014</v>
      </c>
      <c r="U3332" s="8">
        <v>0.70833333333333337</v>
      </c>
      <c r="V3332" s="8">
        <v>0.75</v>
      </c>
      <c r="W3332" s="8" t="s">
        <v>1495</v>
      </c>
      <c r="X3332" s="8" t="s">
        <v>10860</v>
      </c>
      <c r="Y3332" s="8" t="s">
        <v>10861</v>
      </c>
      <c r="Z3332" s="17" t="s">
        <v>10848</v>
      </c>
      <c r="AA3332" s="8" t="s">
        <v>10862</v>
      </c>
      <c r="AB3332" s="8" t="s">
        <v>10863</v>
      </c>
    </row>
    <row r="3333" spans="1:28" hidden="1" x14ac:dyDescent="0.2">
      <c r="A3333" s="8" t="s">
        <v>10864</v>
      </c>
      <c r="B3333" s="8" t="s">
        <v>10865</v>
      </c>
      <c r="C3333" s="8" t="s">
        <v>45753</v>
      </c>
      <c r="D3333" s="8" t="s">
        <v>45754</v>
      </c>
      <c r="E3333" s="8" t="s">
        <v>104</v>
      </c>
      <c r="F3333" s="8" t="s">
        <v>65</v>
      </c>
      <c r="G3333" s="8" t="s">
        <v>104</v>
      </c>
      <c r="H3333" s="8" t="s">
        <v>65</v>
      </c>
      <c r="I3333" s="8" t="s">
        <v>10800</v>
      </c>
      <c r="J3333" s="8" t="s">
        <v>28</v>
      </c>
      <c r="K3333" s="8" t="s">
        <v>773</v>
      </c>
      <c r="L3333" s="8" t="s">
        <v>612</v>
      </c>
      <c r="M3333" s="8" t="s">
        <v>10866</v>
      </c>
      <c r="N3333" s="8" t="s">
        <v>10716</v>
      </c>
      <c r="O3333" s="8" t="s">
        <v>45789</v>
      </c>
      <c r="P3333" s="8" t="s">
        <v>776</v>
      </c>
      <c r="Q3333" s="8" t="s">
        <v>10802</v>
      </c>
      <c r="R3333" s="8" t="s">
        <v>10634</v>
      </c>
      <c r="S3333" s="17" t="s">
        <v>10803</v>
      </c>
      <c r="T3333" s="18">
        <v>43015</v>
      </c>
      <c r="U3333" s="8">
        <v>0.25</v>
      </c>
      <c r="V3333" s="8">
        <v>0.33333333333333331</v>
      </c>
      <c r="W3333" s="8" t="s">
        <v>1100</v>
      </c>
      <c r="X3333" s="8" t="s">
        <v>10811</v>
      </c>
      <c r="Y3333" s="8" t="s">
        <v>10812</v>
      </c>
      <c r="Z3333" s="17" t="s">
        <v>10867</v>
      </c>
      <c r="AA3333" s="8" t="s">
        <v>10868</v>
      </c>
      <c r="AB3333" s="8" t="s">
        <v>10869</v>
      </c>
    </row>
    <row r="3334" spans="1:28" hidden="1" x14ac:dyDescent="0.2">
      <c r="A3334" s="8" t="s">
        <v>10870</v>
      </c>
      <c r="B3334" s="8" t="s">
        <v>10871</v>
      </c>
      <c r="C3334" s="8" t="s">
        <v>45753</v>
      </c>
      <c r="D3334" s="8" t="s">
        <v>45754</v>
      </c>
      <c r="E3334" s="8" t="s">
        <v>104</v>
      </c>
      <c r="F3334" s="8" t="s">
        <v>65</v>
      </c>
      <c r="G3334" s="8" t="s">
        <v>104</v>
      </c>
      <c r="H3334" s="8" t="s">
        <v>65</v>
      </c>
      <c r="I3334" s="8" t="s">
        <v>10800</v>
      </c>
      <c r="J3334" s="8" t="s">
        <v>28</v>
      </c>
      <c r="K3334" s="8" t="s">
        <v>773</v>
      </c>
      <c r="L3334" s="8" t="s">
        <v>10866</v>
      </c>
      <c r="M3334" s="8" t="s">
        <v>613</v>
      </c>
      <c r="N3334" s="8" t="s">
        <v>10716</v>
      </c>
      <c r="O3334" s="8" t="s">
        <v>45789</v>
      </c>
      <c r="P3334" s="8" t="s">
        <v>776</v>
      </c>
      <c r="Q3334" s="8" t="s">
        <v>10802</v>
      </c>
      <c r="R3334" s="8" t="s">
        <v>10634</v>
      </c>
      <c r="S3334" s="17" t="s">
        <v>10803</v>
      </c>
      <c r="T3334" s="18">
        <v>43015</v>
      </c>
      <c r="U3334" s="8">
        <v>0.33333333333333331</v>
      </c>
      <c r="V3334" s="8">
        <v>0.75</v>
      </c>
      <c r="W3334" s="8" t="s">
        <v>792</v>
      </c>
      <c r="X3334" s="8" t="s">
        <v>10854</v>
      </c>
      <c r="Y3334" s="8" t="s">
        <v>10824</v>
      </c>
      <c r="Z3334" s="17" t="s">
        <v>10872</v>
      </c>
      <c r="AA3334" s="8" t="s">
        <v>10873</v>
      </c>
      <c r="AB3334" s="8" t="s">
        <v>10874</v>
      </c>
    </row>
    <row r="3335" spans="1:28" hidden="1" x14ac:dyDescent="0.2">
      <c r="A3335" s="8" t="s">
        <v>10875</v>
      </c>
      <c r="B3335" s="8" t="s">
        <v>10876</v>
      </c>
      <c r="C3335" s="8" t="s">
        <v>45753</v>
      </c>
      <c r="D3335" s="8" t="s">
        <v>45754</v>
      </c>
      <c r="E3335" s="8" t="s">
        <v>96</v>
      </c>
      <c r="F3335" s="8" t="s">
        <v>65</v>
      </c>
      <c r="G3335" s="8" t="s">
        <v>96</v>
      </c>
      <c r="H3335" s="8" t="s">
        <v>65</v>
      </c>
      <c r="I3335" s="8" t="s">
        <v>10800</v>
      </c>
      <c r="J3335" s="8" t="s">
        <v>28</v>
      </c>
      <c r="K3335" s="8" t="s">
        <v>773</v>
      </c>
      <c r="L3335" s="8" t="s">
        <v>606</v>
      </c>
      <c r="M3335" s="8" t="s">
        <v>8814</v>
      </c>
      <c r="N3335" s="8" t="s">
        <v>10716</v>
      </c>
      <c r="O3335" s="8" t="s">
        <v>45789</v>
      </c>
      <c r="P3335" s="8" t="s">
        <v>776</v>
      </c>
      <c r="Q3335" s="8" t="s">
        <v>10802</v>
      </c>
      <c r="R3335" s="8" t="s">
        <v>10634</v>
      </c>
      <c r="S3335" s="17" t="s">
        <v>10803</v>
      </c>
      <c r="T3335" s="18">
        <v>43016</v>
      </c>
      <c r="U3335" s="8">
        <v>0.25</v>
      </c>
      <c r="V3335" s="8">
        <v>0.33333333333333331</v>
      </c>
      <c r="W3335" s="8" t="s">
        <v>1100</v>
      </c>
      <c r="X3335" s="8" t="s">
        <v>10877</v>
      </c>
      <c r="Y3335" s="8" t="s">
        <v>10878</v>
      </c>
      <c r="Z3335" s="17" t="s">
        <v>10879</v>
      </c>
      <c r="AA3335" s="8" t="s">
        <v>10880</v>
      </c>
      <c r="AB3335" s="8" t="s">
        <v>10881</v>
      </c>
    </row>
    <row r="3336" spans="1:28" hidden="1" x14ac:dyDescent="0.2">
      <c r="A3336" s="8" t="s">
        <v>10882</v>
      </c>
      <c r="B3336" s="8" t="s">
        <v>10883</v>
      </c>
      <c r="C3336" s="8" t="s">
        <v>45753</v>
      </c>
      <c r="D3336" s="8" t="s">
        <v>45754</v>
      </c>
      <c r="E3336" s="8" t="s">
        <v>96</v>
      </c>
      <c r="F3336" s="8" t="s">
        <v>65</v>
      </c>
      <c r="G3336" s="8" t="s">
        <v>96</v>
      </c>
      <c r="H3336" s="8" t="s">
        <v>65</v>
      </c>
      <c r="I3336" s="8" t="s">
        <v>10800</v>
      </c>
      <c r="J3336" s="8" t="s">
        <v>28</v>
      </c>
      <c r="K3336" s="8" t="s">
        <v>773</v>
      </c>
      <c r="L3336" s="8" t="s">
        <v>8814</v>
      </c>
      <c r="M3336" s="8" t="s">
        <v>607</v>
      </c>
      <c r="N3336" s="8" t="s">
        <v>10716</v>
      </c>
      <c r="O3336" s="8" t="s">
        <v>45789</v>
      </c>
      <c r="P3336" s="8" t="s">
        <v>776</v>
      </c>
      <c r="Q3336" s="8" t="s">
        <v>10802</v>
      </c>
      <c r="R3336" s="8" t="s">
        <v>10634</v>
      </c>
      <c r="S3336" s="17" t="s">
        <v>10803</v>
      </c>
      <c r="T3336" s="18">
        <v>43016</v>
      </c>
      <c r="U3336" s="8">
        <v>0.33333333333333331</v>
      </c>
      <c r="V3336" s="8">
        <v>0.75</v>
      </c>
      <c r="W3336" s="8" t="s">
        <v>792</v>
      </c>
      <c r="X3336" s="8" t="s">
        <v>10823</v>
      </c>
      <c r="Y3336" s="8" t="s">
        <v>10824</v>
      </c>
      <c r="Z3336" s="17" t="s">
        <v>10884</v>
      </c>
      <c r="AA3336" s="8" t="s">
        <v>10885</v>
      </c>
      <c r="AB3336" s="8" t="s">
        <v>10886</v>
      </c>
    </row>
    <row r="3337" spans="1:28" hidden="1" x14ac:dyDescent="0.2">
      <c r="A3337" s="8" t="s">
        <v>10887</v>
      </c>
      <c r="B3337" s="8" t="s">
        <v>10888</v>
      </c>
      <c r="C3337" s="8" t="s">
        <v>45753</v>
      </c>
      <c r="D3337" s="8" t="s">
        <v>45754</v>
      </c>
      <c r="E3337" s="8" t="s">
        <v>335</v>
      </c>
      <c r="F3337" s="8" t="s">
        <v>65</v>
      </c>
      <c r="G3337" s="8" t="s">
        <v>335</v>
      </c>
      <c r="H3337" s="8" t="s">
        <v>65</v>
      </c>
      <c r="I3337" s="8" t="s">
        <v>10800</v>
      </c>
      <c r="J3337" s="8" t="s">
        <v>28</v>
      </c>
      <c r="K3337" s="8" t="s">
        <v>773</v>
      </c>
      <c r="L3337" s="8" t="s">
        <v>4286</v>
      </c>
      <c r="M3337" s="8" t="s">
        <v>8856</v>
      </c>
      <c r="N3337" s="8" t="s">
        <v>10716</v>
      </c>
      <c r="O3337" s="8" t="s">
        <v>45789</v>
      </c>
      <c r="P3337" s="8" t="s">
        <v>776</v>
      </c>
      <c r="Q3337" s="8" t="s">
        <v>10802</v>
      </c>
      <c r="R3337" s="8" t="s">
        <v>10634</v>
      </c>
      <c r="S3337" s="17" t="s">
        <v>10803</v>
      </c>
      <c r="T3337" s="18">
        <v>43017</v>
      </c>
      <c r="U3337" s="8">
        <v>0.25</v>
      </c>
      <c r="V3337" s="8">
        <v>0.5</v>
      </c>
      <c r="W3337" s="8" t="s">
        <v>30</v>
      </c>
      <c r="X3337" s="8" t="s">
        <v>10889</v>
      </c>
      <c r="Y3337" s="8" t="s">
        <v>10824</v>
      </c>
      <c r="Z3337" s="17" t="s">
        <v>10890</v>
      </c>
      <c r="AA3337" s="8" t="s">
        <v>10891</v>
      </c>
      <c r="AB3337" s="8" t="s">
        <v>10892</v>
      </c>
    </row>
    <row r="3338" spans="1:28" hidden="1" x14ac:dyDescent="0.2">
      <c r="A3338" s="8" t="s">
        <v>10893</v>
      </c>
      <c r="B3338" s="8" t="s">
        <v>10894</v>
      </c>
      <c r="C3338" s="8" t="s">
        <v>45753</v>
      </c>
      <c r="D3338" s="8" t="s">
        <v>45754</v>
      </c>
      <c r="E3338" s="8" t="s">
        <v>335</v>
      </c>
      <c r="F3338" s="8" t="s">
        <v>65</v>
      </c>
      <c r="G3338" s="8" t="s">
        <v>335</v>
      </c>
      <c r="H3338" s="8" t="s">
        <v>65</v>
      </c>
      <c r="I3338" s="8" t="s">
        <v>10800</v>
      </c>
      <c r="J3338" s="8" t="s">
        <v>28</v>
      </c>
      <c r="K3338" s="8" t="s">
        <v>773</v>
      </c>
      <c r="L3338" s="8" t="s">
        <v>8856</v>
      </c>
      <c r="M3338" s="8" t="s">
        <v>4287</v>
      </c>
      <c r="N3338" s="8" t="s">
        <v>10716</v>
      </c>
      <c r="O3338" s="8" t="s">
        <v>45789</v>
      </c>
      <c r="P3338" s="8" t="s">
        <v>776</v>
      </c>
      <c r="Q3338" s="8" t="s">
        <v>10802</v>
      </c>
      <c r="R3338" s="8" t="s">
        <v>10634</v>
      </c>
      <c r="S3338" s="17" t="s">
        <v>10803</v>
      </c>
      <c r="T3338" s="18">
        <v>43017</v>
      </c>
      <c r="U3338" s="8">
        <v>0.5</v>
      </c>
      <c r="V3338" s="8">
        <v>0.75</v>
      </c>
      <c r="W3338" s="8" t="s">
        <v>30</v>
      </c>
      <c r="X3338" s="8" t="s">
        <v>10895</v>
      </c>
      <c r="Y3338" s="8" t="s">
        <v>10824</v>
      </c>
      <c r="Z3338" s="17" t="s">
        <v>10896</v>
      </c>
      <c r="AA3338" s="8" t="s">
        <v>10897</v>
      </c>
      <c r="AB3338" s="8" t="s">
        <v>10898</v>
      </c>
    </row>
    <row r="3339" spans="1:28" hidden="1" x14ac:dyDescent="0.2">
      <c r="A3339" s="8" t="s">
        <v>10899</v>
      </c>
      <c r="B3339" s="8" t="s">
        <v>10900</v>
      </c>
      <c r="C3339" s="8" t="s">
        <v>45753</v>
      </c>
      <c r="D3339" s="8" t="s">
        <v>45754</v>
      </c>
      <c r="E3339" s="8" t="s">
        <v>345</v>
      </c>
      <c r="F3339" s="8" t="s">
        <v>65</v>
      </c>
      <c r="G3339" s="8" t="s">
        <v>345</v>
      </c>
      <c r="H3339" s="8" t="s">
        <v>65</v>
      </c>
      <c r="I3339" s="8" t="s">
        <v>10800</v>
      </c>
      <c r="J3339" s="8" t="s">
        <v>28</v>
      </c>
      <c r="K3339" s="8" t="s">
        <v>773</v>
      </c>
      <c r="L3339" s="8" t="s">
        <v>4293</v>
      </c>
      <c r="M3339" s="8" t="s">
        <v>4294</v>
      </c>
      <c r="N3339" s="8" t="s">
        <v>10716</v>
      </c>
      <c r="O3339" s="8" t="s">
        <v>45789</v>
      </c>
      <c r="P3339" s="8" t="s">
        <v>776</v>
      </c>
      <c r="Q3339" s="8" t="s">
        <v>10802</v>
      </c>
      <c r="R3339" s="8" t="s">
        <v>10634</v>
      </c>
      <c r="S3339" s="17" t="s">
        <v>10803</v>
      </c>
      <c r="T3339" s="18">
        <v>43018</v>
      </c>
      <c r="U3339" s="8">
        <v>0.25</v>
      </c>
      <c r="V3339" s="8">
        <v>0.75</v>
      </c>
      <c r="W3339" s="8" t="s">
        <v>40</v>
      </c>
      <c r="X3339" s="8" t="s">
        <v>4295</v>
      </c>
      <c r="Y3339" s="8" t="s">
        <v>4296</v>
      </c>
      <c r="Z3339" s="17" t="s">
        <v>10901</v>
      </c>
      <c r="AA3339" s="8" t="s">
        <v>10902</v>
      </c>
      <c r="AB3339" s="8" t="s">
        <v>10903</v>
      </c>
    </row>
    <row r="3340" spans="1:28" hidden="1" x14ac:dyDescent="0.2">
      <c r="A3340" s="8" t="s">
        <v>10904</v>
      </c>
      <c r="B3340" s="8" t="s">
        <v>10905</v>
      </c>
      <c r="C3340" s="8" t="s">
        <v>45753</v>
      </c>
      <c r="D3340" s="8" t="s">
        <v>45754</v>
      </c>
      <c r="E3340" s="8" t="s">
        <v>362</v>
      </c>
      <c r="F3340" s="8" t="s">
        <v>112</v>
      </c>
      <c r="G3340" s="8" t="s">
        <v>362</v>
      </c>
      <c r="H3340" s="8" t="s">
        <v>112</v>
      </c>
      <c r="I3340" s="8" t="s">
        <v>10800</v>
      </c>
      <c r="J3340" s="8" t="s">
        <v>28</v>
      </c>
      <c r="K3340" s="8" t="s">
        <v>739</v>
      </c>
      <c r="L3340" s="8" t="s">
        <v>4302</v>
      </c>
      <c r="M3340" s="8" t="s">
        <v>4303</v>
      </c>
      <c r="N3340" s="8" t="s">
        <v>10716</v>
      </c>
      <c r="O3340" s="8" t="s">
        <v>45789</v>
      </c>
      <c r="P3340" s="8" t="s">
        <v>776</v>
      </c>
      <c r="Q3340" s="8" t="s">
        <v>10802</v>
      </c>
      <c r="R3340" s="8" t="s">
        <v>10634</v>
      </c>
      <c r="S3340" s="17" t="s">
        <v>10803</v>
      </c>
      <c r="T3340" s="18">
        <v>43019</v>
      </c>
      <c r="U3340" s="8">
        <v>0.25</v>
      </c>
      <c r="V3340" s="8">
        <v>0.5</v>
      </c>
      <c r="W3340" s="8" t="s">
        <v>30</v>
      </c>
      <c r="X3340" s="8" t="s">
        <v>10906</v>
      </c>
      <c r="Y3340" s="8" t="s">
        <v>10906</v>
      </c>
      <c r="Z3340" s="17" t="s">
        <v>7569</v>
      </c>
      <c r="AA3340" s="8" t="s">
        <v>10907</v>
      </c>
      <c r="AB3340" s="8" t="s">
        <v>10908</v>
      </c>
    </row>
    <row r="3341" spans="1:28" hidden="1" x14ac:dyDescent="0.2">
      <c r="A3341" s="8" t="s">
        <v>10909</v>
      </c>
      <c r="B3341" s="8" t="s">
        <v>10910</v>
      </c>
      <c r="C3341" s="8" t="s">
        <v>45753</v>
      </c>
      <c r="D3341" s="8" t="s">
        <v>45754</v>
      </c>
      <c r="E3341" s="8" t="s">
        <v>362</v>
      </c>
      <c r="F3341" s="8" t="s">
        <v>112</v>
      </c>
      <c r="G3341" s="8" t="s">
        <v>362</v>
      </c>
      <c r="H3341" s="8" t="s">
        <v>112</v>
      </c>
      <c r="I3341" s="8" t="s">
        <v>10800</v>
      </c>
      <c r="J3341" s="8" t="s">
        <v>28</v>
      </c>
      <c r="K3341" s="8" t="s">
        <v>739</v>
      </c>
      <c r="L3341" s="8" t="s">
        <v>4303</v>
      </c>
      <c r="M3341" s="8" t="s">
        <v>10911</v>
      </c>
      <c r="N3341" s="8" t="s">
        <v>10716</v>
      </c>
      <c r="O3341" s="8" t="s">
        <v>45789</v>
      </c>
      <c r="P3341" s="8" t="s">
        <v>776</v>
      </c>
      <c r="Q3341" s="8" t="s">
        <v>10802</v>
      </c>
      <c r="R3341" s="8" t="s">
        <v>10634</v>
      </c>
      <c r="S3341" s="17" t="s">
        <v>10803</v>
      </c>
      <c r="T3341" s="18">
        <v>43019</v>
      </c>
      <c r="U3341" s="8">
        <v>0.5</v>
      </c>
      <c r="V3341" s="8">
        <v>0.54166666666666663</v>
      </c>
      <c r="W3341" s="8" t="s">
        <v>1495</v>
      </c>
      <c r="X3341" s="8" t="s">
        <v>10912</v>
      </c>
      <c r="Y3341" s="8" t="s">
        <v>10913</v>
      </c>
      <c r="Z3341" s="17" t="s">
        <v>10914</v>
      </c>
      <c r="AA3341" s="8" t="s">
        <v>10915</v>
      </c>
      <c r="AB3341" s="8" t="s">
        <v>10916</v>
      </c>
    </row>
    <row r="3342" spans="1:28" hidden="1" x14ac:dyDescent="0.2">
      <c r="A3342" s="8" t="s">
        <v>10917</v>
      </c>
      <c r="B3342" s="8" t="s">
        <v>10918</v>
      </c>
      <c r="C3342" s="8" t="s">
        <v>45753</v>
      </c>
      <c r="D3342" s="8" t="s">
        <v>45754</v>
      </c>
      <c r="E3342" s="8" t="s">
        <v>362</v>
      </c>
      <c r="F3342" s="8" t="s">
        <v>112</v>
      </c>
      <c r="G3342" s="8" t="s">
        <v>362</v>
      </c>
      <c r="H3342" s="8" t="s">
        <v>112</v>
      </c>
      <c r="I3342" s="8" t="s">
        <v>10800</v>
      </c>
      <c r="J3342" s="8" t="s">
        <v>28</v>
      </c>
      <c r="K3342" s="8" t="s">
        <v>739</v>
      </c>
      <c r="L3342" s="8" t="s">
        <v>10911</v>
      </c>
      <c r="M3342" s="8" t="s">
        <v>10919</v>
      </c>
      <c r="N3342" s="8" t="s">
        <v>10716</v>
      </c>
      <c r="O3342" s="8" t="s">
        <v>45789</v>
      </c>
      <c r="P3342" s="8" t="s">
        <v>776</v>
      </c>
      <c r="Q3342" s="8" t="s">
        <v>10802</v>
      </c>
      <c r="R3342" s="8" t="s">
        <v>10634</v>
      </c>
      <c r="S3342" s="17" t="s">
        <v>10803</v>
      </c>
      <c r="T3342" s="18">
        <v>43019</v>
      </c>
      <c r="U3342" s="8">
        <v>0.54166666666666663</v>
      </c>
      <c r="V3342" s="8">
        <v>0.58333333333333337</v>
      </c>
      <c r="W3342" s="8" t="s">
        <v>1495</v>
      </c>
      <c r="X3342" s="8" t="s">
        <v>10920</v>
      </c>
      <c r="Y3342" s="8" t="s">
        <v>10921</v>
      </c>
      <c r="Z3342" s="17" t="s">
        <v>10922</v>
      </c>
      <c r="AA3342" s="8" t="s">
        <v>10923</v>
      </c>
      <c r="AB3342" s="8" t="s">
        <v>10924</v>
      </c>
    </row>
    <row r="3343" spans="1:28" hidden="1" x14ac:dyDescent="0.2">
      <c r="A3343" s="8" t="s">
        <v>10925</v>
      </c>
      <c r="B3343" s="8" t="s">
        <v>10926</v>
      </c>
      <c r="C3343" s="8" t="s">
        <v>45753</v>
      </c>
      <c r="D3343" s="8" t="s">
        <v>45754</v>
      </c>
      <c r="E3343" s="8" t="s">
        <v>362</v>
      </c>
      <c r="F3343" s="8" t="s">
        <v>112</v>
      </c>
      <c r="G3343" s="8" t="s">
        <v>362</v>
      </c>
      <c r="H3343" s="8" t="s">
        <v>112</v>
      </c>
      <c r="I3343" s="8" t="s">
        <v>10800</v>
      </c>
      <c r="J3343" s="8" t="s">
        <v>28</v>
      </c>
      <c r="K3343" s="8" t="s">
        <v>739</v>
      </c>
      <c r="L3343" s="8" t="s">
        <v>10919</v>
      </c>
      <c r="M3343" s="8" t="s">
        <v>10927</v>
      </c>
      <c r="N3343" s="8" t="s">
        <v>10716</v>
      </c>
      <c r="O3343" s="8" t="s">
        <v>45789</v>
      </c>
      <c r="P3343" s="8" t="s">
        <v>776</v>
      </c>
      <c r="Q3343" s="8" t="s">
        <v>10802</v>
      </c>
      <c r="R3343" s="8" t="s">
        <v>10634</v>
      </c>
      <c r="S3343" s="17" t="s">
        <v>10803</v>
      </c>
      <c r="T3343" s="18">
        <v>43019</v>
      </c>
      <c r="U3343" s="8">
        <v>0.58333333333333337</v>
      </c>
      <c r="V3343" s="8">
        <v>0.70833333333333337</v>
      </c>
      <c r="W3343" s="8" t="s">
        <v>1283</v>
      </c>
      <c r="X3343" s="8" t="s">
        <v>10928</v>
      </c>
      <c r="Y3343" s="8" t="s">
        <v>10929</v>
      </c>
      <c r="Z3343" s="17" t="s">
        <v>10930</v>
      </c>
      <c r="AA3343" s="8" t="s">
        <v>10931</v>
      </c>
      <c r="AB3343" s="8" t="s">
        <v>10932</v>
      </c>
    </row>
    <row r="3344" spans="1:28" hidden="1" x14ac:dyDescent="0.2">
      <c r="A3344" s="8" t="s">
        <v>10933</v>
      </c>
      <c r="B3344" s="8" t="s">
        <v>10934</v>
      </c>
      <c r="C3344" s="8" t="s">
        <v>45753</v>
      </c>
      <c r="D3344" s="8" t="s">
        <v>45754</v>
      </c>
      <c r="E3344" s="8" t="s">
        <v>362</v>
      </c>
      <c r="F3344" s="8" t="s">
        <v>112</v>
      </c>
      <c r="G3344" s="8" t="s">
        <v>362</v>
      </c>
      <c r="H3344" s="8" t="s">
        <v>112</v>
      </c>
      <c r="I3344" s="8" t="s">
        <v>10800</v>
      </c>
      <c r="J3344" s="8" t="s">
        <v>28</v>
      </c>
      <c r="K3344" s="8" t="s">
        <v>739</v>
      </c>
      <c r="L3344" s="8" t="s">
        <v>10927</v>
      </c>
      <c r="M3344" s="8" t="s">
        <v>4311</v>
      </c>
      <c r="N3344" s="8" t="s">
        <v>10716</v>
      </c>
      <c r="O3344" s="8" t="s">
        <v>45789</v>
      </c>
      <c r="P3344" s="8" t="s">
        <v>776</v>
      </c>
      <c r="Q3344" s="8" t="s">
        <v>10802</v>
      </c>
      <c r="R3344" s="8" t="s">
        <v>10634</v>
      </c>
      <c r="S3344" s="17" t="s">
        <v>10803</v>
      </c>
      <c r="T3344" s="18">
        <v>43019</v>
      </c>
      <c r="U3344" s="8">
        <v>0.70833333333333337</v>
      </c>
      <c r="V3344" s="8">
        <v>0.75</v>
      </c>
      <c r="W3344" s="8" t="s">
        <v>1495</v>
      </c>
      <c r="X3344" s="8" t="s">
        <v>10935</v>
      </c>
      <c r="Y3344" s="8" t="s">
        <v>4234</v>
      </c>
      <c r="Z3344" s="17" t="s">
        <v>3287</v>
      </c>
      <c r="AA3344" s="8" t="s">
        <v>10936</v>
      </c>
      <c r="AB3344" s="8" t="s">
        <v>10937</v>
      </c>
    </row>
    <row r="3345" spans="1:28" hidden="1" x14ac:dyDescent="0.2">
      <c r="A3345" s="8" t="s">
        <v>10938</v>
      </c>
      <c r="B3345" s="8" t="s">
        <v>10939</v>
      </c>
      <c r="C3345" s="8" t="s">
        <v>45753</v>
      </c>
      <c r="D3345" s="8" t="s">
        <v>45754</v>
      </c>
      <c r="E3345" s="8" t="s">
        <v>372</v>
      </c>
      <c r="F3345" s="8" t="s">
        <v>112</v>
      </c>
      <c r="G3345" s="8" t="s">
        <v>372</v>
      </c>
      <c r="H3345" s="8" t="s">
        <v>112</v>
      </c>
      <c r="I3345" s="8" t="s">
        <v>10800</v>
      </c>
      <c r="J3345" s="8" t="s">
        <v>28</v>
      </c>
      <c r="K3345" s="8" t="s">
        <v>739</v>
      </c>
      <c r="L3345" s="8" t="s">
        <v>4318</v>
      </c>
      <c r="M3345" s="8" t="s">
        <v>10940</v>
      </c>
      <c r="N3345" s="8" t="s">
        <v>10716</v>
      </c>
      <c r="O3345" s="8" t="s">
        <v>45789</v>
      </c>
      <c r="P3345" s="8" t="s">
        <v>776</v>
      </c>
      <c r="Q3345" s="8" t="s">
        <v>10802</v>
      </c>
      <c r="R3345" s="8" t="s">
        <v>10634</v>
      </c>
      <c r="S3345" s="17" t="s">
        <v>10803</v>
      </c>
      <c r="T3345" s="18">
        <v>43020</v>
      </c>
      <c r="U3345" s="8">
        <v>0.25</v>
      </c>
      <c r="V3345" s="8">
        <v>0.33333333333333331</v>
      </c>
      <c r="W3345" s="8" t="s">
        <v>1100</v>
      </c>
      <c r="X3345" s="8" t="s">
        <v>10920</v>
      </c>
      <c r="Y3345" s="8" t="s">
        <v>10921</v>
      </c>
      <c r="Z3345" s="17" t="s">
        <v>10941</v>
      </c>
      <c r="AA3345" s="8" t="s">
        <v>10942</v>
      </c>
      <c r="AB3345" s="8" t="s">
        <v>10943</v>
      </c>
    </row>
    <row r="3346" spans="1:28" hidden="1" x14ac:dyDescent="0.2">
      <c r="A3346" s="8" t="s">
        <v>10944</v>
      </c>
      <c r="B3346" s="8" t="s">
        <v>10945</v>
      </c>
      <c r="C3346" s="8" t="s">
        <v>45753</v>
      </c>
      <c r="D3346" s="8" t="s">
        <v>45754</v>
      </c>
      <c r="E3346" s="8" t="s">
        <v>372</v>
      </c>
      <c r="F3346" s="8" t="s">
        <v>112</v>
      </c>
      <c r="G3346" s="8" t="s">
        <v>372</v>
      </c>
      <c r="H3346" s="8" t="s">
        <v>112</v>
      </c>
      <c r="I3346" s="8" t="s">
        <v>10800</v>
      </c>
      <c r="J3346" s="8" t="s">
        <v>28</v>
      </c>
      <c r="K3346" s="8" t="s">
        <v>739</v>
      </c>
      <c r="L3346" s="8" t="s">
        <v>10940</v>
      </c>
      <c r="M3346" s="8" t="s">
        <v>10946</v>
      </c>
      <c r="N3346" s="8" t="s">
        <v>10716</v>
      </c>
      <c r="O3346" s="8" t="s">
        <v>45789</v>
      </c>
      <c r="P3346" s="8" t="s">
        <v>776</v>
      </c>
      <c r="Q3346" s="8" t="s">
        <v>10802</v>
      </c>
      <c r="R3346" s="8" t="s">
        <v>10634</v>
      </c>
      <c r="S3346" s="17" t="s">
        <v>10803</v>
      </c>
      <c r="T3346" s="18">
        <v>43020</v>
      </c>
      <c r="U3346" s="8">
        <v>0.33333333333333331</v>
      </c>
      <c r="V3346" s="8">
        <v>0.375</v>
      </c>
      <c r="W3346" s="8" t="s">
        <v>1495</v>
      </c>
      <c r="X3346" s="8" t="s">
        <v>10947</v>
      </c>
      <c r="Y3346" s="8" t="s">
        <v>10948</v>
      </c>
      <c r="Z3346" s="17" t="s">
        <v>10949</v>
      </c>
      <c r="AA3346" s="8" t="s">
        <v>10950</v>
      </c>
      <c r="AB3346" s="8" t="s">
        <v>10951</v>
      </c>
    </row>
    <row r="3347" spans="1:28" hidden="1" x14ac:dyDescent="0.2">
      <c r="A3347" s="8" t="s">
        <v>10952</v>
      </c>
      <c r="B3347" s="8" t="s">
        <v>10953</v>
      </c>
      <c r="C3347" s="8" t="s">
        <v>45753</v>
      </c>
      <c r="D3347" s="8" t="s">
        <v>45754</v>
      </c>
      <c r="E3347" s="8" t="s">
        <v>372</v>
      </c>
      <c r="F3347" s="8" t="s">
        <v>112</v>
      </c>
      <c r="G3347" s="8" t="s">
        <v>372</v>
      </c>
      <c r="H3347" s="8" t="s">
        <v>112</v>
      </c>
      <c r="I3347" s="8" t="s">
        <v>10800</v>
      </c>
      <c r="J3347" s="8" t="s">
        <v>28</v>
      </c>
      <c r="K3347" s="8" t="s">
        <v>739</v>
      </c>
      <c r="L3347" s="8" t="s">
        <v>10946</v>
      </c>
      <c r="M3347" s="8" t="s">
        <v>10954</v>
      </c>
      <c r="N3347" s="8" t="s">
        <v>10716</v>
      </c>
      <c r="O3347" s="8" t="s">
        <v>45789</v>
      </c>
      <c r="P3347" s="8" t="s">
        <v>776</v>
      </c>
      <c r="Q3347" s="8" t="s">
        <v>10802</v>
      </c>
      <c r="R3347" s="8" t="s">
        <v>10634</v>
      </c>
      <c r="S3347" s="17" t="s">
        <v>10803</v>
      </c>
      <c r="T3347" s="18">
        <v>43020</v>
      </c>
      <c r="U3347" s="8">
        <v>0.375</v>
      </c>
      <c r="V3347" s="8">
        <v>0.41666666666666669</v>
      </c>
      <c r="W3347" s="8" t="s">
        <v>1495</v>
      </c>
      <c r="X3347" s="8" t="s">
        <v>10955</v>
      </c>
      <c r="Y3347" s="8" t="s">
        <v>10956</v>
      </c>
      <c r="Z3347" s="17" t="s">
        <v>10957</v>
      </c>
      <c r="AA3347" s="8" t="s">
        <v>10958</v>
      </c>
      <c r="AB3347" s="8" t="s">
        <v>10959</v>
      </c>
    </row>
    <row r="3348" spans="1:28" hidden="1" x14ac:dyDescent="0.2">
      <c r="A3348" s="8" t="s">
        <v>10960</v>
      </c>
      <c r="B3348" s="8" t="s">
        <v>10961</v>
      </c>
      <c r="C3348" s="8" t="s">
        <v>45753</v>
      </c>
      <c r="D3348" s="8" t="s">
        <v>45754</v>
      </c>
      <c r="E3348" s="8" t="s">
        <v>372</v>
      </c>
      <c r="F3348" s="8" t="s">
        <v>112</v>
      </c>
      <c r="G3348" s="8" t="s">
        <v>372</v>
      </c>
      <c r="H3348" s="8" t="s">
        <v>112</v>
      </c>
      <c r="I3348" s="8" t="s">
        <v>10800</v>
      </c>
      <c r="J3348" s="8" t="s">
        <v>28</v>
      </c>
      <c r="K3348" s="8" t="s">
        <v>739</v>
      </c>
      <c r="L3348" s="8" t="s">
        <v>10954</v>
      </c>
      <c r="M3348" s="8" t="s">
        <v>10962</v>
      </c>
      <c r="N3348" s="8" t="s">
        <v>10716</v>
      </c>
      <c r="O3348" s="8" t="s">
        <v>45789</v>
      </c>
      <c r="P3348" s="8" t="s">
        <v>776</v>
      </c>
      <c r="Q3348" s="8" t="s">
        <v>10802</v>
      </c>
      <c r="R3348" s="8" t="s">
        <v>10634</v>
      </c>
      <c r="S3348" s="17" t="s">
        <v>10803</v>
      </c>
      <c r="T3348" s="18">
        <v>43020</v>
      </c>
      <c r="U3348" s="8">
        <v>0.41666666666666669</v>
      </c>
      <c r="V3348" s="8">
        <v>0.45833333333333331</v>
      </c>
      <c r="W3348" s="8" t="s">
        <v>1495</v>
      </c>
      <c r="X3348" s="8" t="s">
        <v>10963</v>
      </c>
      <c r="Y3348" s="8" t="s">
        <v>10964</v>
      </c>
      <c r="Z3348" s="17" t="s">
        <v>10848</v>
      </c>
      <c r="AA3348" s="8" t="s">
        <v>10965</v>
      </c>
      <c r="AB3348" s="8" t="s">
        <v>10966</v>
      </c>
    </row>
    <row r="3349" spans="1:28" hidden="1" x14ac:dyDescent="0.2">
      <c r="A3349" s="8" t="s">
        <v>10967</v>
      </c>
      <c r="B3349" s="8" t="s">
        <v>10968</v>
      </c>
      <c r="C3349" s="8" t="s">
        <v>45753</v>
      </c>
      <c r="D3349" s="8" t="s">
        <v>45754</v>
      </c>
      <c r="E3349" s="8" t="s">
        <v>372</v>
      </c>
      <c r="F3349" s="8" t="s">
        <v>112</v>
      </c>
      <c r="G3349" s="8" t="s">
        <v>372</v>
      </c>
      <c r="H3349" s="8" t="s">
        <v>112</v>
      </c>
      <c r="I3349" s="8" t="s">
        <v>10800</v>
      </c>
      <c r="J3349" s="8" t="s">
        <v>28</v>
      </c>
      <c r="K3349" s="8" t="s">
        <v>739</v>
      </c>
      <c r="L3349" s="8" t="s">
        <v>10962</v>
      </c>
      <c r="M3349" s="8" t="s">
        <v>4319</v>
      </c>
      <c r="N3349" s="8" t="s">
        <v>10716</v>
      </c>
      <c r="O3349" s="8" t="s">
        <v>45789</v>
      </c>
      <c r="P3349" s="8" t="s">
        <v>776</v>
      </c>
      <c r="Q3349" s="8" t="s">
        <v>10802</v>
      </c>
      <c r="R3349" s="8" t="s">
        <v>10634</v>
      </c>
      <c r="S3349" s="17" t="s">
        <v>10803</v>
      </c>
      <c r="T3349" s="18">
        <v>43020</v>
      </c>
      <c r="U3349" s="8">
        <v>0.45833333333333331</v>
      </c>
      <c r="V3349" s="8">
        <v>0.5</v>
      </c>
      <c r="W3349" s="8" t="s">
        <v>1495</v>
      </c>
      <c r="X3349" s="8" t="s">
        <v>10969</v>
      </c>
      <c r="Y3349" s="8" t="s">
        <v>10970</v>
      </c>
      <c r="Z3349" s="17" t="s">
        <v>10971</v>
      </c>
      <c r="AA3349" s="8" t="s">
        <v>10972</v>
      </c>
      <c r="AB3349" s="8" t="s">
        <v>10973</v>
      </c>
    </row>
    <row r="3350" spans="1:28" hidden="1" x14ac:dyDescent="0.2">
      <c r="A3350" s="8" t="s">
        <v>10974</v>
      </c>
      <c r="B3350" s="8" t="s">
        <v>10975</v>
      </c>
      <c r="C3350" s="8" t="s">
        <v>45753</v>
      </c>
      <c r="D3350" s="8" t="s">
        <v>45754</v>
      </c>
      <c r="E3350" s="8" t="s">
        <v>372</v>
      </c>
      <c r="F3350" s="8" t="s">
        <v>112</v>
      </c>
      <c r="G3350" s="8" t="s">
        <v>372</v>
      </c>
      <c r="H3350" s="8" t="s">
        <v>112</v>
      </c>
      <c r="I3350" s="8" t="s">
        <v>10800</v>
      </c>
      <c r="J3350" s="8" t="s">
        <v>28</v>
      </c>
      <c r="K3350" s="8" t="s">
        <v>739</v>
      </c>
      <c r="L3350" s="8" t="s">
        <v>4319</v>
      </c>
      <c r="M3350" s="8" t="s">
        <v>10976</v>
      </c>
      <c r="N3350" s="8" t="s">
        <v>10716</v>
      </c>
      <c r="O3350" s="8" t="s">
        <v>45789</v>
      </c>
      <c r="P3350" s="8" t="s">
        <v>776</v>
      </c>
      <c r="Q3350" s="8" t="s">
        <v>10802</v>
      </c>
      <c r="R3350" s="8" t="s">
        <v>10634</v>
      </c>
      <c r="S3350" s="17" t="s">
        <v>10803</v>
      </c>
      <c r="T3350" s="18">
        <v>43020</v>
      </c>
      <c r="U3350" s="8">
        <v>0.5</v>
      </c>
      <c r="V3350" s="8">
        <v>0.54166666666666663</v>
      </c>
      <c r="W3350" s="8" t="s">
        <v>1495</v>
      </c>
      <c r="X3350" s="8" t="s">
        <v>10912</v>
      </c>
      <c r="Y3350" s="8" t="s">
        <v>10913</v>
      </c>
      <c r="Z3350" s="17" t="s">
        <v>10977</v>
      </c>
      <c r="AA3350" s="8" t="s">
        <v>10978</v>
      </c>
      <c r="AB3350" s="8" t="s">
        <v>10979</v>
      </c>
    </row>
    <row r="3351" spans="1:28" hidden="1" x14ac:dyDescent="0.2">
      <c r="A3351" s="8" t="s">
        <v>10980</v>
      </c>
      <c r="B3351" s="8" t="s">
        <v>10981</v>
      </c>
      <c r="C3351" s="8" t="s">
        <v>45753</v>
      </c>
      <c r="D3351" s="8" t="s">
        <v>45754</v>
      </c>
      <c r="E3351" s="8" t="s">
        <v>372</v>
      </c>
      <c r="F3351" s="8" t="s">
        <v>112</v>
      </c>
      <c r="G3351" s="8" t="s">
        <v>372</v>
      </c>
      <c r="H3351" s="8" t="s">
        <v>112</v>
      </c>
      <c r="I3351" s="8" t="s">
        <v>10800</v>
      </c>
      <c r="J3351" s="8" t="s">
        <v>28</v>
      </c>
      <c r="K3351" s="8" t="s">
        <v>739</v>
      </c>
      <c r="L3351" s="8" t="s">
        <v>10976</v>
      </c>
      <c r="M3351" s="8" t="s">
        <v>4327</v>
      </c>
      <c r="N3351" s="8" t="s">
        <v>10716</v>
      </c>
      <c r="O3351" s="8" t="s">
        <v>45789</v>
      </c>
      <c r="P3351" s="8" t="s">
        <v>776</v>
      </c>
      <c r="Q3351" s="8" t="s">
        <v>10802</v>
      </c>
      <c r="R3351" s="8" t="s">
        <v>10634</v>
      </c>
      <c r="S3351" s="17" t="s">
        <v>10803</v>
      </c>
      <c r="T3351" s="18">
        <v>43020</v>
      </c>
      <c r="U3351" s="8">
        <v>0.54166666666666663</v>
      </c>
      <c r="V3351" s="8">
        <v>0.625</v>
      </c>
      <c r="W3351" s="8" t="s">
        <v>1100</v>
      </c>
      <c r="X3351" s="8" t="s">
        <v>10982</v>
      </c>
      <c r="Y3351" s="8" t="s">
        <v>4234</v>
      </c>
      <c r="Z3351" s="17" t="s">
        <v>10983</v>
      </c>
      <c r="AA3351" s="8" t="s">
        <v>10984</v>
      </c>
      <c r="AB3351" s="8" t="s">
        <v>10985</v>
      </c>
    </row>
    <row r="3352" spans="1:28" hidden="1" x14ac:dyDescent="0.2">
      <c r="A3352" s="8" t="s">
        <v>10986</v>
      </c>
      <c r="B3352" s="8" t="s">
        <v>10987</v>
      </c>
      <c r="C3352" s="8" t="s">
        <v>45753</v>
      </c>
      <c r="D3352" s="8" t="s">
        <v>45754</v>
      </c>
      <c r="E3352" s="8" t="s">
        <v>372</v>
      </c>
      <c r="F3352" s="8" t="s">
        <v>112</v>
      </c>
      <c r="G3352" s="8" t="s">
        <v>372</v>
      </c>
      <c r="H3352" s="8" t="s">
        <v>112</v>
      </c>
      <c r="I3352" s="8" t="s">
        <v>10800</v>
      </c>
      <c r="J3352" s="8" t="s">
        <v>28</v>
      </c>
      <c r="K3352" s="8" t="s">
        <v>739</v>
      </c>
      <c r="L3352" s="8" t="s">
        <v>4327</v>
      </c>
      <c r="M3352" s="8" t="s">
        <v>10988</v>
      </c>
      <c r="N3352" s="8" t="s">
        <v>10716</v>
      </c>
      <c r="O3352" s="8" t="s">
        <v>45789</v>
      </c>
      <c r="P3352" s="8" t="s">
        <v>776</v>
      </c>
      <c r="Q3352" s="8" t="s">
        <v>10802</v>
      </c>
      <c r="R3352" s="8" t="s">
        <v>10634</v>
      </c>
      <c r="S3352" s="17" t="s">
        <v>10803</v>
      </c>
      <c r="T3352" s="18">
        <v>43020</v>
      </c>
      <c r="U3352" s="8">
        <v>0.625</v>
      </c>
      <c r="V3352" s="8">
        <v>0.66666666666666663</v>
      </c>
      <c r="W3352" s="8" t="s">
        <v>1495</v>
      </c>
      <c r="X3352" s="8" t="s">
        <v>10947</v>
      </c>
      <c r="Y3352" s="8" t="s">
        <v>10913</v>
      </c>
      <c r="Z3352" s="17" t="s">
        <v>10989</v>
      </c>
      <c r="AA3352" s="8" t="s">
        <v>10990</v>
      </c>
      <c r="AB3352" s="8" t="s">
        <v>10991</v>
      </c>
    </row>
    <row r="3353" spans="1:28" hidden="1" x14ac:dyDescent="0.2">
      <c r="A3353" s="8" t="s">
        <v>10992</v>
      </c>
      <c r="B3353" s="8" t="s">
        <v>10993</v>
      </c>
      <c r="C3353" s="8" t="s">
        <v>45753</v>
      </c>
      <c r="D3353" s="8" t="s">
        <v>45754</v>
      </c>
      <c r="E3353" s="8" t="s">
        <v>372</v>
      </c>
      <c r="F3353" s="8" t="s">
        <v>112</v>
      </c>
      <c r="G3353" s="8" t="s">
        <v>372</v>
      </c>
      <c r="H3353" s="8" t="s">
        <v>112</v>
      </c>
      <c r="I3353" s="8" t="s">
        <v>10800</v>
      </c>
      <c r="J3353" s="8" t="s">
        <v>28</v>
      </c>
      <c r="K3353" s="8" t="s">
        <v>739</v>
      </c>
      <c r="L3353" s="8" t="s">
        <v>10988</v>
      </c>
      <c r="M3353" s="8" t="s">
        <v>4334</v>
      </c>
      <c r="N3353" s="8" t="s">
        <v>10716</v>
      </c>
      <c r="O3353" s="8" t="s">
        <v>45789</v>
      </c>
      <c r="P3353" s="8" t="s">
        <v>776</v>
      </c>
      <c r="Q3353" s="8" t="s">
        <v>10802</v>
      </c>
      <c r="R3353" s="8" t="s">
        <v>10634</v>
      </c>
      <c r="S3353" s="17" t="s">
        <v>10803</v>
      </c>
      <c r="T3353" s="18">
        <v>43020</v>
      </c>
      <c r="U3353" s="8">
        <v>0.66666666666666663</v>
      </c>
      <c r="V3353" s="8">
        <v>0.75</v>
      </c>
      <c r="W3353" s="8" t="s">
        <v>1100</v>
      </c>
      <c r="X3353" s="8" t="s">
        <v>10994</v>
      </c>
      <c r="Y3353" s="8" t="s">
        <v>10964</v>
      </c>
      <c r="Z3353" s="17" t="s">
        <v>10995</v>
      </c>
      <c r="AA3353" s="8" t="s">
        <v>10996</v>
      </c>
      <c r="AB3353" s="8" t="s">
        <v>10997</v>
      </c>
    </row>
    <row r="3354" spans="1:28" hidden="1" x14ac:dyDescent="0.2">
      <c r="A3354" s="8" t="s">
        <v>10998</v>
      </c>
      <c r="B3354" s="8" t="s">
        <v>10999</v>
      </c>
      <c r="C3354" s="8" t="s">
        <v>45753</v>
      </c>
      <c r="D3354" s="8" t="s">
        <v>45754</v>
      </c>
      <c r="E3354" s="8" t="s">
        <v>382</v>
      </c>
      <c r="F3354" s="8" t="s">
        <v>112</v>
      </c>
      <c r="G3354" s="8" t="s">
        <v>382</v>
      </c>
      <c r="H3354" s="8" t="s">
        <v>112</v>
      </c>
      <c r="I3354" s="8" t="s">
        <v>10800</v>
      </c>
      <c r="J3354" s="8" t="s">
        <v>28</v>
      </c>
      <c r="K3354" s="8" t="s">
        <v>739</v>
      </c>
      <c r="L3354" s="8" t="s">
        <v>4342</v>
      </c>
      <c r="M3354" s="8" t="s">
        <v>11000</v>
      </c>
      <c r="N3354" s="8" t="s">
        <v>10716</v>
      </c>
      <c r="O3354" s="8" t="s">
        <v>45789</v>
      </c>
      <c r="P3354" s="8" t="s">
        <v>776</v>
      </c>
      <c r="Q3354" s="8" t="s">
        <v>10802</v>
      </c>
      <c r="R3354" s="8" t="s">
        <v>10634</v>
      </c>
      <c r="S3354" s="17" t="s">
        <v>10803</v>
      </c>
      <c r="T3354" s="18">
        <v>43021</v>
      </c>
      <c r="U3354" s="8">
        <v>0.25</v>
      </c>
      <c r="V3354" s="8">
        <v>0.29166666666666669</v>
      </c>
      <c r="W3354" s="8" t="s">
        <v>1495</v>
      </c>
      <c r="X3354" s="8" t="s">
        <v>11001</v>
      </c>
      <c r="Y3354" s="8" t="s">
        <v>11002</v>
      </c>
      <c r="Z3354" s="17" t="s">
        <v>11003</v>
      </c>
      <c r="AA3354" s="8" t="s">
        <v>11004</v>
      </c>
      <c r="AB3354" s="8" t="s">
        <v>11005</v>
      </c>
    </row>
    <row r="3355" spans="1:28" hidden="1" x14ac:dyDescent="0.2">
      <c r="A3355" s="8" t="s">
        <v>11006</v>
      </c>
      <c r="B3355" s="8" t="s">
        <v>11007</v>
      </c>
      <c r="C3355" s="8" t="s">
        <v>45753</v>
      </c>
      <c r="D3355" s="8" t="s">
        <v>45754</v>
      </c>
      <c r="E3355" s="8" t="s">
        <v>382</v>
      </c>
      <c r="F3355" s="8" t="s">
        <v>112</v>
      </c>
      <c r="G3355" s="8" t="s">
        <v>382</v>
      </c>
      <c r="H3355" s="8" t="s">
        <v>112</v>
      </c>
      <c r="I3355" s="8" t="s">
        <v>10800</v>
      </c>
      <c r="J3355" s="8" t="s">
        <v>28</v>
      </c>
      <c r="K3355" s="8" t="s">
        <v>739</v>
      </c>
      <c r="L3355" s="8" t="s">
        <v>11000</v>
      </c>
      <c r="M3355" s="8" t="s">
        <v>11008</v>
      </c>
      <c r="N3355" s="8" t="s">
        <v>10716</v>
      </c>
      <c r="O3355" s="8" t="s">
        <v>45789</v>
      </c>
      <c r="P3355" s="8" t="s">
        <v>776</v>
      </c>
      <c r="Q3355" s="8" t="s">
        <v>10802</v>
      </c>
      <c r="R3355" s="8" t="s">
        <v>10634</v>
      </c>
      <c r="S3355" s="17" t="s">
        <v>10803</v>
      </c>
      <c r="T3355" s="18">
        <v>43021</v>
      </c>
      <c r="U3355" s="8">
        <v>0.29166666666666669</v>
      </c>
      <c r="V3355" s="8">
        <v>0.58333333333333337</v>
      </c>
      <c r="W3355" s="8" t="s">
        <v>296</v>
      </c>
      <c r="X3355" s="8" t="s">
        <v>11009</v>
      </c>
      <c r="Y3355" s="8" t="s">
        <v>11010</v>
      </c>
      <c r="Z3355" s="17" t="s">
        <v>11011</v>
      </c>
      <c r="AA3355" s="8" t="s">
        <v>11012</v>
      </c>
      <c r="AB3355" s="8" t="s">
        <v>11013</v>
      </c>
    </row>
    <row r="3356" spans="1:28" hidden="1" x14ac:dyDescent="0.2">
      <c r="A3356" s="8" t="s">
        <v>11014</v>
      </c>
      <c r="B3356" s="8" t="s">
        <v>11015</v>
      </c>
      <c r="C3356" s="8" t="s">
        <v>45753</v>
      </c>
      <c r="D3356" s="8" t="s">
        <v>45754</v>
      </c>
      <c r="E3356" s="8" t="s">
        <v>382</v>
      </c>
      <c r="F3356" s="8" t="s">
        <v>112</v>
      </c>
      <c r="G3356" s="8" t="s">
        <v>382</v>
      </c>
      <c r="H3356" s="8" t="s">
        <v>112</v>
      </c>
      <c r="I3356" s="8" t="s">
        <v>10800</v>
      </c>
      <c r="J3356" s="8" t="s">
        <v>28</v>
      </c>
      <c r="K3356" s="8" t="s">
        <v>739</v>
      </c>
      <c r="L3356" s="8" t="s">
        <v>11008</v>
      </c>
      <c r="M3356" s="8" t="s">
        <v>4343</v>
      </c>
      <c r="N3356" s="8" t="s">
        <v>10716</v>
      </c>
      <c r="O3356" s="8" t="s">
        <v>45789</v>
      </c>
      <c r="P3356" s="8" t="s">
        <v>776</v>
      </c>
      <c r="Q3356" s="8" t="s">
        <v>10802</v>
      </c>
      <c r="R3356" s="8" t="s">
        <v>10634</v>
      </c>
      <c r="S3356" s="17" t="s">
        <v>10803</v>
      </c>
      <c r="T3356" s="18">
        <v>43021</v>
      </c>
      <c r="U3356" s="8">
        <v>0.58333333333333337</v>
      </c>
      <c r="V3356" s="8">
        <v>0.75</v>
      </c>
      <c r="W3356" s="8" t="s">
        <v>739</v>
      </c>
      <c r="X3356" s="8" t="s">
        <v>11016</v>
      </c>
      <c r="Y3356" s="8" t="s">
        <v>11017</v>
      </c>
      <c r="Z3356" s="17" t="s">
        <v>11018</v>
      </c>
      <c r="AA3356" s="8" t="s">
        <v>11019</v>
      </c>
      <c r="AB3356" s="8" t="s">
        <v>11020</v>
      </c>
    </row>
    <row r="3357" spans="1:28" hidden="1" x14ac:dyDescent="0.2">
      <c r="A3357" s="8" t="s">
        <v>11021</v>
      </c>
      <c r="B3357" s="8" t="s">
        <v>11022</v>
      </c>
      <c r="C3357" s="8" t="s">
        <v>45753</v>
      </c>
      <c r="D3357" s="8" t="s">
        <v>45754</v>
      </c>
      <c r="E3357" s="8" t="s">
        <v>390</v>
      </c>
      <c r="F3357" s="8" t="s">
        <v>112</v>
      </c>
      <c r="G3357" s="8" t="s">
        <v>390</v>
      </c>
      <c r="H3357" s="8" t="s">
        <v>112</v>
      </c>
      <c r="I3357" s="8" t="s">
        <v>10800</v>
      </c>
      <c r="J3357" s="8" t="s">
        <v>28</v>
      </c>
      <c r="K3357" s="8" t="s">
        <v>739</v>
      </c>
      <c r="L3357" s="8" t="s">
        <v>11023</v>
      </c>
      <c r="M3357" s="8" t="s">
        <v>11024</v>
      </c>
      <c r="N3357" s="8" t="s">
        <v>10716</v>
      </c>
      <c r="O3357" s="8" t="s">
        <v>45789</v>
      </c>
      <c r="P3357" s="8" t="s">
        <v>776</v>
      </c>
      <c r="Q3357" s="8" t="s">
        <v>10802</v>
      </c>
      <c r="R3357" s="8" t="s">
        <v>10634</v>
      </c>
      <c r="S3357" s="17" t="s">
        <v>10803</v>
      </c>
      <c r="T3357" s="18">
        <v>43022</v>
      </c>
      <c r="U3357" s="8">
        <v>0.25</v>
      </c>
      <c r="V3357" s="8">
        <v>0.45833333333333331</v>
      </c>
      <c r="W3357" s="8" t="s">
        <v>773</v>
      </c>
      <c r="X3357" s="8" t="s">
        <v>11025</v>
      </c>
      <c r="Y3357" s="8" t="s">
        <v>4336</v>
      </c>
      <c r="Z3357" s="17" t="s">
        <v>11026</v>
      </c>
      <c r="AA3357" s="8" t="s">
        <v>11027</v>
      </c>
      <c r="AB3357" s="8" t="s">
        <v>11028</v>
      </c>
    </row>
    <row r="3358" spans="1:28" hidden="1" x14ac:dyDescent="0.2">
      <c r="A3358" s="8" t="s">
        <v>11029</v>
      </c>
      <c r="B3358" s="8" t="s">
        <v>11030</v>
      </c>
      <c r="C3358" s="8" t="s">
        <v>45753</v>
      </c>
      <c r="D3358" s="8" t="s">
        <v>45754</v>
      </c>
      <c r="E3358" s="8" t="s">
        <v>390</v>
      </c>
      <c r="F3358" s="8" t="s">
        <v>112</v>
      </c>
      <c r="G3358" s="8" t="s">
        <v>390</v>
      </c>
      <c r="H3358" s="8" t="s">
        <v>112</v>
      </c>
      <c r="I3358" s="8" t="s">
        <v>10800</v>
      </c>
      <c r="J3358" s="8" t="s">
        <v>28</v>
      </c>
      <c r="K3358" s="8" t="s">
        <v>739</v>
      </c>
      <c r="L3358" s="8" t="s">
        <v>11024</v>
      </c>
      <c r="M3358" s="8" t="s">
        <v>10043</v>
      </c>
      <c r="N3358" s="8" t="s">
        <v>10716</v>
      </c>
      <c r="O3358" s="8" t="s">
        <v>45789</v>
      </c>
      <c r="P3358" s="8" t="s">
        <v>776</v>
      </c>
      <c r="Q3358" s="8" t="s">
        <v>10802</v>
      </c>
      <c r="R3358" s="8" t="s">
        <v>10634</v>
      </c>
      <c r="S3358" s="17" t="s">
        <v>10803</v>
      </c>
      <c r="T3358" s="18">
        <v>43022</v>
      </c>
      <c r="U3358" s="8">
        <v>0.45833333333333331</v>
      </c>
      <c r="V3358" s="8">
        <v>0.75</v>
      </c>
      <c r="W3358" s="8" t="s">
        <v>296</v>
      </c>
      <c r="X3358" s="8" t="s">
        <v>11031</v>
      </c>
      <c r="Y3358" s="8" t="s">
        <v>11010</v>
      </c>
      <c r="Z3358" s="17" t="s">
        <v>11032</v>
      </c>
      <c r="AA3358" s="8" t="s">
        <v>11033</v>
      </c>
      <c r="AB3358" s="8" t="s">
        <v>11034</v>
      </c>
    </row>
    <row r="3359" spans="1:28" hidden="1" x14ac:dyDescent="0.2">
      <c r="A3359" s="8" t="s">
        <v>11035</v>
      </c>
      <c r="B3359" s="8" t="s">
        <v>11036</v>
      </c>
      <c r="C3359" s="8" t="s">
        <v>45753</v>
      </c>
      <c r="D3359" s="8" t="s">
        <v>45754</v>
      </c>
      <c r="E3359" s="8" t="s">
        <v>400</v>
      </c>
      <c r="F3359" s="8" t="s">
        <v>112</v>
      </c>
      <c r="G3359" s="8" t="s">
        <v>400</v>
      </c>
      <c r="H3359" s="8" t="s">
        <v>112</v>
      </c>
      <c r="I3359" s="8" t="s">
        <v>10800</v>
      </c>
      <c r="J3359" s="8" t="s">
        <v>28</v>
      </c>
      <c r="K3359" s="8" t="s">
        <v>739</v>
      </c>
      <c r="L3359" s="8" t="s">
        <v>4349</v>
      </c>
      <c r="M3359" s="8" t="s">
        <v>11037</v>
      </c>
      <c r="N3359" s="8" t="s">
        <v>10716</v>
      </c>
      <c r="O3359" s="8" t="s">
        <v>45789</v>
      </c>
      <c r="P3359" s="8" t="s">
        <v>776</v>
      </c>
      <c r="Q3359" s="8" t="s">
        <v>10802</v>
      </c>
      <c r="R3359" s="8" t="s">
        <v>10634</v>
      </c>
      <c r="S3359" s="17" t="s">
        <v>10803</v>
      </c>
      <c r="T3359" s="18">
        <v>43023</v>
      </c>
      <c r="U3359" s="8">
        <v>0.25</v>
      </c>
      <c r="V3359" s="8">
        <v>0.29166666666666669</v>
      </c>
      <c r="W3359" s="8" t="s">
        <v>1495</v>
      </c>
      <c r="X3359" s="8" t="s">
        <v>11038</v>
      </c>
      <c r="Y3359" s="8" t="s">
        <v>11039</v>
      </c>
      <c r="Z3359" s="17" t="s">
        <v>10922</v>
      </c>
      <c r="AA3359" s="8" t="s">
        <v>11040</v>
      </c>
      <c r="AB3359" s="8" t="s">
        <v>11041</v>
      </c>
    </row>
    <row r="3360" spans="1:28" hidden="1" x14ac:dyDescent="0.2">
      <c r="A3360" s="8" t="s">
        <v>11042</v>
      </c>
      <c r="B3360" s="8" t="s">
        <v>11043</v>
      </c>
      <c r="C3360" s="8" t="s">
        <v>45753</v>
      </c>
      <c r="D3360" s="8" t="s">
        <v>45754</v>
      </c>
      <c r="E3360" s="8" t="s">
        <v>400</v>
      </c>
      <c r="F3360" s="8" t="s">
        <v>112</v>
      </c>
      <c r="G3360" s="8" t="s">
        <v>400</v>
      </c>
      <c r="H3360" s="8" t="s">
        <v>112</v>
      </c>
      <c r="I3360" s="8" t="s">
        <v>10800</v>
      </c>
      <c r="J3360" s="8" t="s">
        <v>28</v>
      </c>
      <c r="K3360" s="8" t="s">
        <v>739</v>
      </c>
      <c r="L3360" s="8" t="s">
        <v>11037</v>
      </c>
      <c r="M3360" s="8" t="s">
        <v>4350</v>
      </c>
      <c r="N3360" s="8" t="s">
        <v>10716</v>
      </c>
      <c r="O3360" s="8" t="s">
        <v>45789</v>
      </c>
      <c r="P3360" s="8" t="s">
        <v>776</v>
      </c>
      <c r="Q3360" s="8" t="s">
        <v>10802</v>
      </c>
      <c r="R3360" s="8" t="s">
        <v>10634</v>
      </c>
      <c r="S3360" s="17" t="s">
        <v>10803</v>
      </c>
      <c r="T3360" s="18">
        <v>43023</v>
      </c>
      <c r="U3360" s="8">
        <v>0.29166666666666669</v>
      </c>
      <c r="V3360" s="8">
        <v>0.5</v>
      </c>
      <c r="W3360" s="8" t="s">
        <v>773</v>
      </c>
      <c r="X3360" s="8" t="s">
        <v>11031</v>
      </c>
      <c r="Y3360" s="8" t="s">
        <v>11010</v>
      </c>
      <c r="Z3360" s="17" t="s">
        <v>11044</v>
      </c>
      <c r="AA3360" s="8" t="s">
        <v>11045</v>
      </c>
      <c r="AB3360" s="8" t="s">
        <v>11046</v>
      </c>
    </row>
    <row r="3361" spans="1:28" hidden="1" x14ac:dyDescent="0.2">
      <c r="A3361" s="8" t="s">
        <v>11047</v>
      </c>
      <c r="B3361" s="8" t="s">
        <v>11048</v>
      </c>
      <c r="C3361" s="8" t="s">
        <v>45753</v>
      </c>
      <c r="D3361" s="8" t="s">
        <v>45754</v>
      </c>
      <c r="E3361" s="8" t="s">
        <v>400</v>
      </c>
      <c r="F3361" s="8" t="s">
        <v>112</v>
      </c>
      <c r="G3361" s="8" t="s">
        <v>400</v>
      </c>
      <c r="H3361" s="8" t="s">
        <v>112</v>
      </c>
      <c r="I3361" s="8" t="s">
        <v>10800</v>
      </c>
      <c r="J3361" s="8" t="s">
        <v>28</v>
      </c>
      <c r="K3361" s="8" t="s">
        <v>739</v>
      </c>
      <c r="L3361" s="8" t="s">
        <v>4350</v>
      </c>
      <c r="M3361" s="8" t="s">
        <v>11049</v>
      </c>
      <c r="N3361" s="8" t="s">
        <v>10716</v>
      </c>
      <c r="O3361" s="8" t="s">
        <v>45789</v>
      </c>
      <c r="P3361" s="8" t="s">
        <v>776</v>
      </c>
      <c r="Q3361" s="8" t="s">
        <v>10802</v>
      </c>
      <c r="R3361" s="8" t="s">
        <v>10634</v>
      </c>
      <c r="S3361" s="17" t="s">
        <v>10803</v>
      </c>
      <c r="T3361" s="18">
        <v>43023</v>
      </c>
      <c r="U3361" s="8">
        <v>0.5</v>
      </c>
      <c r="V3361" s="8">
        <v>0.58333333333333337</v>
      </c>
      <c r="W3361" s="8" t="s">
        <v>1100</v>
      </c>
      <c r="X3361" s="8" t="s">
        <v>11050</v>
      </c>
      <c r="Y3361" s="8" t="s">
        <v>11010</v>
      </c>
      <c r="Z3361" s="17" t="s">
        <v>11051</v>
      </c>
      <c r="AA3361" s="8" t="s">
        <v>11052</v>
      </c>
      <c r="AB3361" s="8" t="s">
        <v>11053</v>
      </c>
    </row>
    <row r="3362" spans="1:28" hidden="1" x14ac:dyDescent="0.2">
      <c r="A3362" s="8" t="s">
        <v>11054</v>
      </c>
      <c r="B3362" s="8" t="s">
        <v>11055</v>
      </c>
      <c r="C3362" s="8" t="s">
        <v>45753</v>
      </c>
      <c r="D3362" s="8" t="s">
        <v>45754</v>
      </c>
      <c r="E3362" s="8" t="s">
        <v>400</v>
      </c>
      <c r="F3362" s="8" t="s">
        <v>112</v>
      </c>
      <c r="G3362" s="8" t="s">
        <v>400</v>
      </c>
      <c r="H3362" s="8" t="s">
        <v>112</v>
      </c>
      <c r="I3362" s="8" t="s">
        <v>10800</v>
      </c>
      <c r="J3362" s="8" t="s">
        <v>28</v>
      </c>
      <c r="K3362" s="8" t="s">
        <v>739</v>
      </c>
      <c r="L3362" s="8" t="s">
        <v>11049</v>
      </c>
      <c r="M3362" s="8" t="s">
        <v>11056</v>
      </c>
      <c r="N3362" s="8" t="s">
        <v>10716</v>
      </c>
      <c r="O3362" s="8" t="s">
        <v>45789</v>
      </c>
      <c r="P3362" s="8" t="s">
        <v>776</v>
      </c>
      <c r="Q3362" s="8" t="s">
        <v>10802</v>
      </c>
      <c r="R3362" s="8" t="s">
        <v>10634</v>
      </c>
      <c r="S3362" s="17" t="s">
        <v>10803</v>
      </c>
      <c r="T3362" s="18">
        <v>43023</v>
      </c>
      <c r="U3362" s="8">
        <v>0.58333333333333337</v>
      </c>
      <c r="V3362" s="8">
        <v>0.625</v>
      </c>
      <c r="W3362" s="8" t="s">
        <v>1495</v>
      </c>
      <c r="X3362" s="8" t="s">
        <v>11057</v>
      </c>
      <c r="Y3362" s="8" t="s">
        <v>11010</v>
      </c>
      <c r="Z3362" s="17" t="s">
        <v>11058</v>
      </c>
      <c r="AA3362" s="8" t="s">
        <v>11059</v>
      </c>
      <c r="AB3362" s="8" t="s">
        <v>11060</v>
      </c>
    </row>
    <row r="3363" spans="1:28" hidden="1" x14ac:dyDescent="0.2">
      <c r="A3363" s="8" t="s">
        <v>11061</v>
      </c>
      <c r="B3363" s="8" t="s">
        <v>11062</v>
      </c>
      <c r="C3363" s="8" t="s">
        <v>45753</v>
      </c>
      <c r="D3363" s="8" t="s">
        <v>45754</v>
      </c>
      <c r="E3363" s="8" t="s">
        <v>400</v>
      </c>
      <c r="F3363" s="8" t="s">
        <v>112</v>
      </c>
      <c r="G3363" s="8" t="s">
        <v>400</v>
      </c>
      <c r="H3363" s="8" t="s">
        <v>112</v>
      </c>
      <c r="I3363" s="8" t="s">
        <v>10800</v>
      </c>
      <c r="J3363" s="8" t="s">
        <v>28</v>
      </c>
      <c r="K3363" s="8" t="s">
        <v>739</v>
      </c>
      <c r="L3363" s="8" t="s">
        <v>11056</v>
      </c>
      <c r="M3363" s="8" t="s">
        <v>11063</v>
      </c>
      <c r="N3363" s="8" t="s">
        <v>10716</v>
      </c>
      <c r="O3363" s="8" t="s">
        <v>45789</v>
      </c>
      <c r="P3363" s="8" t="s">
        <v>776</v>
      </c>
      <c r="Q3363" s="8" t="s">
        <v>10802</v>
      </c>
      <c r="R3363" s="8" t="s">
        <v>10634</v>
      </c>
      <c r="S3363" s="17" t="s">
        <v>10803</v>
      </c>
      <c r="T3363" s="18">
        <v>43023</v>
      </c>
      <c r="U3363" s="8">
        <v>0.625</v>
      </c>
      <c r="V3363" s="8">
        <v>0.70833333333333337</v>
      </c>
      <c r="W3363" s="8" t="s">
        <v>1100</v>
      </c>
      <c r="X3363" s="8" t="s">
        <v>11064</v>
      </c>
      <c r="Y3363" s="8" t="s">
        <v>11010</v>
      </c>
      <c r="Z3363" s="17" t="s">
        <v>11065</v>
      </c>
      <c r="AA3363" s="8" t="s">
        <v>11066</v>
      </c>
      <c r="AB3363" s="8" t="s">
        <v>11067</v>
      </c>
    </row>
    <row r="3364" spans="1:28" hidden="1" x14ac:dyDescent="0.2">
      <c r="A3364" s="8" t="s">
        <v>11068</v>
      </c>
      <c r="B3364" s="8" t="s">
        <v>11069</v>
      </c>
      <c r="C3364" s="8" t="s">
        <v>45753</v>
      </c>
      <c r="D3364" s="8" t="s">
        <v>45754</v>
      </c>
      <c r="E3364" s="8" t="s">
        <v>400</v>
      </c>
      <c r="F3364" s="8" t="s">
        <v>112</v>
      </c>
      <c r="G3364" s="8" t="s">
        <v>400</v>
      </c>
      <c r="H3364" s="8" t="s">
        <v>112</v>
      </c>
      <c r="I3364" s="8" t="s">
        <v>10800</v>
      </c>
      <c r="J3364" s="8" t="s">
        <v>28</v>
      </c>
      <c r="K3364" s="8" t="s">
        <v>739</v>
      </c>
      <c r="L3364" s="8" t="s">
        <v>11063</v>
      </c>
      <c r="M3364" s="8" t="s">
        <v>4358</v>
      </c>
      <c r="N3364" s="8" t="s">
        <v>10716</v>
      </c>
      <c r="O3364" s="8" t="s">
        <v>45789</v>
      </c>
      <c r="P3364" s="8" t="s">
        <v>776</v>
      </c>
      <c r="Q3364" s="8" t="s">
        <v>10802</v>
      </c>
      <c r="R3364" s="8" t="s">
        <v>10634</v>
      </c>
      <c r="S3364" s="17" t="s">
        <v>10803</v>
      </c>
      <c r="T3364" s="18">
        <v>43023</v>
      </c>
      <c r="U3364" s="8">
        <v>0.70833333333333337</v>
      </c>
      <c r="V3364" s="8">
        <v>0.75</v>
      </c>
      <c r="W3364" s="8" t="s">
        <v>1495</v>
      </c>
      <c r="X3364" s="8" t="s">
        <v>11070</v>
      </c>
      <c r="Y3364" s="8" t="s">
        <v>11010</v>
      </c>
      <c r="Z3364" s="17" t="s">
        <v>11071</v>
      </c>
      <c r="AA3364" s="8" t="s">
        <v>11072</v>
      </c>
      <c r="AB3364" s="8" t="s">
        <v>11073</v>
      </c>
    </row>
    <row r="3365" spans="1:28" hidden="1" x14ac:dyDescent="0.2">
      <c r="A3365" s="8" t="s">
        <v>11074</v>
      </c>
      <c r="B3365" s="8" t="s">
        <v>11075</v>
      </c>
      <c r="C3365" s="8" t="s">
        <v>45753</v>
      </c>
      <c r="D3365" s="8" t="s">
        <v>45754</v>
      </c>
      <c r="E3365" s="8" t="s">
        <v>113</v>
      </c>
      <c r="F3365" s="8" t="s">
        <v>112</v>
      </c>
      <c r="G3365" s="8" t="s">
        <v>113</v>
      </c>
      <c r="H3365" s="8" t="s">
        <v>112</v>
      </c>
      <c r="I3365" s="8" t="s">
        <v>10800</v>
      </c>
      <c r="J3365" s="8" t="s">
        <v>28</v>
      </c>
      <c r="K3365" s="8" t="s">
        <v>45730</v>
      </c>
      <c r="L3365" s="8" t="s">
        <v>114</v>
      </c>
      <c r="M3365" s="8" t="s">
        <v>11076</v>
      </c>
      <c r="N3365" s="8" t="s">
        <v>10716</v>
      </c>
      <c r="O3365" s="8" t="s">
        <v>45789</v>
      </c>
      <c r="P3365" s="8" t="s">
        <v>776</v>
      </c>
      <c r="Q3365" s="8" t="s">
        <v>10802</v>
      </c>
      <c r="R3365" s="8" t="s">
        <v>10634</v>
      </c>
      <c r="S3365" s="17" t="s">
        <v>10803</v>
      </c>
      <c r="T3365" s="18">
        <v>43024</v>
      </c>
      <c r="U3365" s="8">
        <v>0.25</v>
      </c>
      <c r="V3365" s="8">
        <v>0.375</v>
      </c>
      <c r="W3365" s="8" t="s">
        <v>1283</v>
      </c>
      <c r="X3365" s="8" t="s">
        <v>4366</v>
      </c>
      <c r="Y3365" s="8" t="s">
        <v>4296</v>
      </c>
      <c r="Z3365" s="17" t="s">
        <v>11077</v>
      </c>
      <c r="AA3365" s="8" t="s">
        <v>11078</v>
      </c>
      <c r="AB3365" s="8" t="s">
        <v>11079</v>
      </c>
    </row>
    <row r="3366" spans="1:28" hidden="1" x14ac:dyDescent="0.2">
      <c r="A3366" s="8" t="s">
        <v>11080</v>
      </c>
      <c r="B3366" s="8" t="s">
        <v>11081</v>
      </c>
      <c r="C3366" s="8" t="s">
        <v>45753</v>
      </c>
      <c r="D3366" s="8" t="s">
        <v>45754</v>
      </c>
      <c r="E3366" s="8" t="s">
        <v>113</v>
      </c>
      <c r="F3366" s="8" t="s">
        <v>112</v>
      </c>
      <c r="G3366" s="8" t="s">
        <v>113</v>
      </c>
      <c r="H3366" s="8" t="s">
        <v>112</v>
      </c>
      <c r="I3366" s="8" t="s">
        <v>10800</v>
      </c>
      <c r="J3366" s="8" t="s">
        <v>28</v>
      </c>
      <c r="K3366" s="8" t="s">
        <v>45730</v>
      </c>
      <c r="L3366" s="8" t="s">
        <v>11076</v>
      </c>
      <c r="M3366" s="8" t="s">
        <v>11082</v>
      </c>
      <c r="N3366" s="8" t="s">
        <v>10716</v>
      </c>
      <c r="O3366" s="8" t="s">
        <v>45789</v>
      </c>
      <c r="P3366" s="8" t="s">
        <v>776</v>
      </c>
      <c r="Q3366" s="8" t="s">
        <v>10802</v>
      </c>
      <c r="R3366" s="8" t="s">
        <v>10634</v>
      </c>
      <c r="S3366" s="17" t="s">
        <v>10803</v>
      </c>
      <c r="T3366" s="18">
        <v>43024</v>
      </c>
      <c r="U3366" s="8">
        <v>0.375</v>
      </c>
      <c r="V3366" s="8">
        <v>0.41666666666666669</v>
      </c>
      <c r="W3366" s="8" t="s">
        <v>1495</v>
      </c>
      <c r="X3366" s="8" t="s">
        <v>11083</v>
      </c>
      <c r="Y3366" s="8" t="s">
        <v>10812</v>
      </c>
      <c r="Z3366" s="17" t="s">
        <v>11084</v>
      </c>
      <c r="AA3366" s="8" t="s">
        <v>11085</v>
      </c>
      <c r="AB3366" s="8" t="s">
        <v>11086</v>
      </c>
    </row>
    <row r="3367" spans="1:28" hidden="1" x14ac:dyDescent="0.2">
      <c r="A3367" s="8" t="s">
        <v>11087</v>
      </c>
      <c r="B3367" s="8" t="s">
        <v>11088</v>
      </c>
      <c r="C3367" s="8" t="s">
        <v>45753</v>
      </c>
      <c r="D3367" s="8" t="s">
        <v>45754</v>
      </c>
      <c r="E3367" s="8" t="s">
        <v>113</v>
      </c>
      <c r="F3367" s="8" t="s">
        <v>112</v>
      </c>
      <c r="G3367" s="8" t="s">
        <v>113</v>
      </c>
      <c r="H3367" s="8" t="s">
        <v>112</v>
      </c>
      <c r="I3367" s="8" t="s">
        <v>10800</v>
      </c>
      <c r="J3367" s="8" t="s">
        <v>28</v>
      </c>
      <c r="K3367" s="8" t="s">
        <v>45730</v>
      </c>
      <c r="L3367" s="8" t="s">
        <v>11082</v>
      </c>
      <c r="M3367" s="8" t="s">
        <v>11089</v>
      </c>
      <c r="N3367" s="8" t="s">
        <v>10716</v>
      </c>
      <c r="O3367" s="8" t="s">
        <v>45789</v>
      </c>
      <c r="P3367" s="8" t="s">
        <v>776</v>
      </c>
      <c r="Q3367" s="8" t="s">
        <v>10802</v>
      </c>
      <c r="R3367" s="8" t="s">
        <v>10634</v>
      </c>
      <c r="S3367" s="17" t="s">
        <v>10803</v>
      </c>
      <c r="T3367" s="18">
        <v>43024</v>
      </c>
      <c r="U3367" s="8">
        <v>0.41666666666666669</v>
      </c>
      <c r="V3367" s="8">
        <v>0.45833333333333331</v>
      </c>
      <c r="W3367" s="8" t="s">
        <v>1495</v>
      </c>
      <c r="X3367" s="8" t="s">
        <v>11090</v>
      </c>
      <c r="Y3367" s="8" t="s">
        <v>11091</v>
      </c>
      <c r="Z3367" s="17" t="s">
        <v>11092</v>
      </c>
      <c r="AA3367" s="8" t="s">
        <v>11093</v>
      </c>
      <c r="AB3367" s="8" t="s">
        <v>11094</v>
      </c>
    </row>
    <row r="3368" spans="1:28" hidden="1" x14ac:dyDescent="0.2">
      <c r="A3368" s="8" t="s">
        <v>11095</v>
      </c>
      <c r="B3368" s="8" t="s">
        <v>11096</v>
      </c>
      <c r="C3368" s="8" t="s">
        <v>45753</v>
      </c>
      <c r="D3368" s="8" t="s">
        <v>45754</v>
      </c>
      <c r="E3368" s="8" t="s">
        <v>113</v>
      </c>
      <c r="F3368" s="8" t="s">
        <v>112</v>
      </c>
      <c r="G3368" s="8" t="s">
        <v>113</v>
      </c>
      <c r="H3368" s="8" t="s">
        <v>112</v>
      </c>
      <c r="I3368" s="8" t="s">
        <v>10800</v>
      </c>
      <c r="J3368" s="8" t="s">
        <v>28</v>
      </c>
      <c r="K3368" s="8" t="s">
        <v>45730</v>
      </c>
      <c r="L3368" s="8" t="s">
        <v>11089</v>
      </c>
      <c r="M3368" s="8" t="s">
        <v>4365</v>
      </c>
      <c r="N3368" s="8" t="s">
        <v>10716</v>
      </c>
      <c r="O3368" s="8" t="s">
        <v>45789</v>
      </c>
      <c r="P3368" s="8" t="s">
        <v>776</v>
      </c>
      <c r="Q3368" s="8" t="s">
        <v>10802</v>
      </c>
      <c r="R3368" s="8" t="s">
        <v>10634</v>
      </c>
      <c r="S3368" s="17" t="s">
        <v>10803</v>
      </c>
      <c r="T3368" s="18">
        <v>43024</v>
      </c>
      <c r="U3368" s="8">
        <v>0.45833333333333331</v>
      </c>
      <c r="V3368" s="8">
        <v>0.5</v>
      </c>
      <c r="W3368" s="8" t="s">
        <v>1495</v>
      </c>
      <c r="X3368" s="8" t="s">
        <v>11097</v>
      </c>
      <c r="Y3368" s="8" t="s">
        <v>11098</v>
      </c>
      <c r="Z3368" s="17" t="s">
        <v>11099</v>
      </c>
      <c r="AA3368" s="8" t="s">
        <v>11100</v>
      </c>
      <c r="AB3368" s="8" t="s">
        <v>11101</v>
      </c>
    </row>
    <row r="3369" spans="1:28" hidden="1" x14ac:dyDescent="0.2">
      <c r="A3369" s="8" t="s">
        <v>11102</v>
      </c>
      <c r="B3369" s="8" t="s">
        <v>11103</v>
      </c>
      <c r="C3369" s="8" t="s">
        <v>45753</v>
      </c>
      <c r="D3369" s="8" t="s">
        <v>45754</v>
      </c>
      <c r="E3369" s="8" t="s">
        <v>113</v>
      </c>
      <c r="F3369" s="8" t="s">
        <v>112</v>
      </c>
      <c r="G3369" s="8" t="s">
        <v>113</v>
      </c>
      <c r="H3369" s="8" t="s">
        <v>112</v>
      </c>
      <c r="I3369" s="8" t="s">
        <v>10800</v>
      </c>
      <c r="J3369" s="8" t="s">
        <v>28</v>
      </c>
      <c r="K3369" s="8" t="s">
        <v>45730</v>
      </c>
      <c r="L3369" s="8" t="s">
        <v>4365</v>
      </c>
      <c r="M3369" s="8" t="s">
        <v>11104</v>
      </c>
      <c r="N3369" s="8" t="s">
        <v>10716</v>
      </c>
      <c r="O3369" s="8" t="s">
        <v>45789</v>
      </c>
      <c r="P3369" s="8" t="s">
        <v>776</v>
      </c>
      <c r="Q3369" s="8" t="s">
        <v>10802</v>
      </c>
      <c r="R3369" s="8" t="s">
        <v>10634</v>
      </c>
      <c r="S3369" s="17" t="s">
        <v>10803</v>
      </c>
      <c r="T3369" s="18">
        <v>43024</v>
      </c>
      <c r="U3369" s="8">
        <v>0.5</v>
      </c>
      <c r="V3369" s="8">
        <v>0.54166666666666663</v>
      </c>
      <c r="W3369" s="8" t="s">
        <v>1495</v>
      </c>
      <c r="X3369" s="8" t="s">
        <v>11105</v>
      </c>
      <c r="Y3369" s="8" t="s">
        <v>11106</v>
      </c>
      <c r="Z3369" s="17" t="s">
        <v>10848</v>
      </c>
      <c r="AA3369" s="8" t="s">
        <v>11107</v>
      </c>
      <c r="AB3369" s="8" t="s">
        <v>11108</v>
      </c>
    </row>
    <row r="3370" spans="1:28" hidden="1" x14ac:dyDescent="0.2">
      <c r="A3370" s="8" t="s">
        <v>11109</v>
      </c>
      <c r="B3370" s="8" t="s">
        <v>11110</v>
      </c>
      <c r="C3370" s="8" t="s">
        <v>45753</v>
      </c>
      <c r="D3370" s="8" t="s">
        <v>45754</v>
      </c>
      <c r="E3370" s="8" t="s">
        <v>113</v>
      </c>
      <c r="F3370" s="8" t="s">
        <v>112</v>
      </c>
      <c r="G3370" s="8" t="s">
        <v>113</v>
      </c>
      <c r="H3370" s="8" t="s">
        <v>112</v>
      </c>
      <c r="I3370" s="8" t="s">
        <v>10800</v>
      </c>
      <c r="J3370" s="8" t="s">
        <v>28</v>
      </c>
      <c r="K3370" s="8" t="s">
        <v>45730</v>
      </c>
      <c r="L3370" s="8" t="s">
        <v>11104</v>
      </c>
      <c r="M3370" s="8" t="s">
        <v>11111</v>
      </c>
      <c r="N3370" s="8" t="s">
        <v>10716</v>
      </c>
      <c r="O3370" s="8" t="s">
        <v>45789</v>
      </c>
      <c r="P3370" s="8" t="s">
        <v>776</v>
      </c>
      <c r="Q3370" s="8" t="s">
        <v>10802</v>
      </c>
      <c r="R3370" s="8" t="s">
        <v>10634</v>
      </c>
      <c r="S3370" s="17" t="s">
        <v>10803</v>
      </c>
      <c r="T3370" s="18">
        <v>43024</v>
      </c>
      <c r="U3370" s="8">
        <v>0.54166666666666663</v>
      </c>
      <c r="V3370" s="8">
        <v>0.58333333333333337</v>
      </c>
      <c r="W3370" s="8" t="s">
        <v>1495</v>
      </c>
      <c r="X3370" s="8" t="s">
        <v>11112</v>
      </c>
      <c r="Y3370" s="8" t="s">
        <v>11113</v>
      </c>
      <c r="Z3370" s="17" t="s">
        <v>3287</v>
      </c>
      <c r="AA3370" s="8" t="s">
        <v>11114</v>
      </c>
      <c r="AB3370" s="8" t="s">
        <v>11115</v>
      </c>
    </row>
    <row r="3371" spans="1:28" hidden="1" x14ac:dyDescent="0.2">
      <c r="A3371" s="8" t="s">
        <v>11116</v>
      </c>
      <c r="B3371" s="8" t="s">
        <v>11117</v>
      </c>
      <c r="C3371" s="8" t="s">
        <v>45753</v>
      </c>
      <c r="D3371" s="8" t="s">
        <v>45754</v>
      </c>
      <c r="E3371" s="8" t="s">
        <v>113</v>
      </c>
      <c r="F3371" s="8" t="s">
        <v>112</v>
      </c>
      <c r="G3371" s="8" t="s">
        <v>113</v>
      </c>
      <c r="H3371" s="8" t="s">
        <v>112</v>
      </c>
      <c r="I3371" s="8" t="s">
        <v>10800</v>
      </c>
      <c r="J3371" s="8" t="s">
        <v>28</v>
      </c>
      <c r="K3371" s="8" t="s">
        <v>45730</v>
      </c>
      <c r="L3371" s="8" t="s">
        <v>11111</v>
      </c>
      <c r="M3371" s="8" t="s">
        <v>11118</v>
      </c>
      <c r="N3371" s="8" t="s">
        <v>10716</v>
      </c>
      <c r="O3371" s="8" t="s">
        <v>45789</v>
      </c>
      <c r="P3371" s="8" t="s">
        <v>776</v>
      </c>
      <c r="Q3371" s="8" t="s">
        <v>10802</v>
      </c>
      <c r="R3371" s="8" t="s">
        <v>10634</v>
      </c>
      <c r="S3371" s="17" t="s">
        <v>10803</v>
      </c>
      <c r="T3371" s="18">
        <v>43024</v>
      </c>
      <c r="U3371" s="8">
        <v>0.58333333333333337</v>
      </c>
      <c r="V3371" s="8">
        <v>0.625</v>
      </c>
      <c r="W3371" s="8" t="s">
        <v>1495</v>
      </c>
      <c r="X3371" s="8" t="s">
        <v>11119</v>
      </c>
      <c r="Y3371" s="8" t="s">
        <v>10812</v>
      </c>
      <c r="Z3371" s="17" t="s">
        <v>11120</v>
      </c>
      <c r="AA3371" s="8" t="s">
        <v>11121</v>
      </c>
      <c r="AB3371" s="8" t="s">
        <v>11122</v>
      </c>
    </row>
    <row r="3372" spans="1:28" hidden="1" x14ac:dyDescent="0.2">
      <c r="A3372" s="8" t="s">
        <v>11123</v>
      </c>
      <c r="B3372" s="8" t="s">
        <v>11124</v>
      </c>
      <c r="C3372" s="8" t="s">
        <v>45753</v>
      </c>
      <c r="D3372" s="8" t="s">
        <v>45754</v>
      </c>
      <c r="E3372" s="8" t="s">
        <v>113</v>
      </c>
      <c r="F3372" s="8" t="s">
        <v>112</v>
      </c>
      <c r="G3372" s="8" t="s">
        <v>113</v>
      </c>
      <c r="H3372" s="8" t="s">
        <v>112</v>
      </c>
      <c r="I3372" s="8" t="s">
        <v>10800</v>
      </c>
      <c r="J3372" s="8" t="s">
        <v>28</v>
      </c>
      <c r="K3372" s="8" t="s">
        <v>45730</v>
      </c>
      <c r="L3372" s="8" t="s">
        <v>11118</v>
      </c>
      <c r="M3372" s="8" t="s">
        <v>115</v>
      </c>
      <c r="N3372" s="8" t="s">
        <v>10716</v>
      </c>
      <c r="O3372" s="8" t="s">
        <v>45789</v>
      </c>
      <c r="P3372" s="8" t="s">
        <v>776</v>
      </c>
      <c r="Q3372" s="8" t="s">
        <v>10802</v>
      </c>
      <c r="R3372" s="8" t="s">
        <v>10634</v>
      </c>
      <c r="S3372" s="17" t="s">
        <v>10803</v>
      </c>
      <c r="T3372" s="18">
        <v>43024</v>
      </c>
      <c r="U3372" s="8">
        <v>0.625</v>
      </c>
      <c r="V3372" s="8">
        <v>0.75</v>
      </c>
      <c r="W3372" s="8" t="s">
        <v>1283</v>
      </c>
      <c r="X3372" s="8" t="s">
        <v>11125</v>
      </c>
      <c r="Y3372" s="8" t="s">
        <v>11113</v>
      </c>
      <c r="Z3372" s="17" t="s">
        <v>11126</v>
      </c>
      <c r="AA3372" s="8" t="s">
        <v>11127</v>
      </c>
      <c r="AB3372" s="8" t="s">
        <v>11128</v>
      </c>
    </row>
    <row r="3373" spans="1:28" hidden="1" x14ac:dyDescent="0.2">
      <c r="A3373" s="8" t="s">
        <v>11129</v>
      </c>
      <c r="B3373" s="8" t="s">
        <v>11130</v>
      </c>
      <c r="C3373" s="8" t="s">
        <v>45753</v>
      </c>
      <c r="D3373" s="8" t="s">
        <v>45754</v>
      </c>
      <c r="E3373" s="8" t="s">
        <v>123</v>
      </c>
      <c r="F3373" s="8" t="s">
        <v>112</v>
      </c>
      <c r="G3373" s="8" t="s">
        <v>123</v>
      </c>
      <c r="H3373" s="8" t="s">
        <v>112</v>
      </c>
      <c r="I3373" s="8" t="s">
        <v>10800</v>
      </c>
      <c r="J3373" s="8" t="s">
        <v>28</v>
      </c>
      <c r="K3373" s="8" t="s">
        <v>45730</v>
      </c>
      <c r="L3373" s="8" t="s">
        <v>124</v>
      </c>
      <c r="M3373" s="8" t="s">
        <v>8901</v>
      </c>
      <c r="N3373" s="8" t="s">
        <v>10716</v>
      </c>
      <c r="O3373" s="8" t="s">
        <v>45789</v>
      </c>
      <c r="P3373" s="8" t="s">
        <v>776</v>
      </c>
      <c r="Q3373" s="8" t="s">
        <v>10802</v>
      </c>
      <c r="R3373" s="8" t="s">
        <v>10634</v>
      </c>
      <c r="S3373" s="17" t="s">
        <v>10803</v>
      </c>
      <c r="T3373" s="18">
        <v>43025</v>
      </c>
      <c r="U3373" s="8">
        <v>0.25</v>
      </c>
      <c r="V3373" s="8">
        <v>0.33333333333333331</v>
      </c>
      <c r="W3373" s="8" t="s">
        <v>1100</v>
      </c>
      <c r="X3373" s="8" t="s">
        <v>11125</v>
      </c>
      <c r="Y3373" s="8" t="s">
        <v>11113</v>
      </c>
      <c r="Z3373" s="17" t="s">
        <v>11126</v>
      </c>
      <c r="AA3373" s="8" t="s">
        <v>11131</v>
      </c>
      <c r="AB3373" s="8" t="s">
        <v>11132</v>
      </c>
    </row>
    <row r="3374" spans="1:28" hidden="1" x14ac:dyDescent="0.2">
      <c r="A3374" s="8" t="s">
        <v>11133</v>
      </c>
      <c r="B3374" s="8" t="s">
        <v>11134</v>
      </c>
      <c r="C3374" s="8" t="s">
        <v>45753</v>
      </c>
      <c r="D3374" s="8" t="s">
        <v>45754</v>
      </c>
      <c r="E3374" s="8" t="s">
        <v>123</v>
      </c>
      <c r="F3374" s="8" t="s">
        <v>112</v>
      </c>
      <c r="G3374" s="8" t="s">
        <v>123</v>
      </c>
      <c r="H3374" s="8" t="s">
        <v>112</v>
      </c>
      <c r="I3374" s="8" t="s">
        <v>10800</v>
      </c>
      <c r="J3374" s="8" t="s">
        <v>28</v>
      </c>
      <c r="K3374" s="8" t="s">
        <v>45730</v>
      </c>
      <c r="L3374" s="8" t="s">
        <v>8901</v>
      </c>
      <c r="M3374" s="8" t="s">
        <v>8917</v>
      </c>
      <c r="N3374" s="8" t="s">
        <v>10716</v>
      </c>
      <c r="O3374" s="8" t="s">
        <v>45789</v>
      </c>
      <c r="P3374" s="8" t="s">
        <v>776</v>
      </c>
      <c r="Q3374" s="8" t="s">
        <v>10802</v>
      </c>
      <c r="R3374" s="8" t="s">
        <v>10634</v>
      </c>
      <c r="S3374" s="17" t="s">
        <v>10803</v>
      </c>
      <c r="T3374" s="18">
        <v>43025</v>
      </c>
      <c r="U3374" s="8">
        <v>0.33333333333333331</v>
      </c>
      <c r="V3374" s="8">
        <v>0.41666666666666669</v>
      </c>
      <c r="W3374" s="8" t="s">
        <v>1100</v>
      </c>
      <c r="X3374" s="8" t="s">
        <v>11135</v>
      </c>
      <c r="Y3374" s="8" t="s">
        <v>11136</v>
      </c>
      <c r="Z3374" s="17" t="s">
        <v>11137</v>
      </c>
      <c r="AA3374" s="8" t="s">
        <v>11138</v>
      </c>
      <c r="AB3374" s="8" t="s">
        <v>11139</v>
      </c>
    </row>
    <row r="3375" spans="1:28" hidden="1" x14ac:dyDescent="0.2">
      <c r="A3375" s="8" t="s">
        <v>11140</v>
      </c>
      <c r="B3375" s="8" t="s">
        <v>11141</v>
      </c>
      <c r="C3375" s="8" t="s">
        <v>45753</v>
      </c>
      <c r="D3375" s="8" t="s">
        <v>45754</v>
      </c>
      <c r="E3375" s="8" t="s">
        <v>123</v>
      </c>
      <c r="F3375" s="8" t="s">
        <v>112</v>
      </c>
      <c r="G3375" s="8" t="s">
        <v>123</v>
      </c>
      <c r="H3375" s="8" t="s">
        <v>112</v>
      </c>
      <c r="I3375" s="8" t="s">
        <v>10800</v>
      </c>
      <c r="J3375" s="8" t="s">
        <v>28</v>
      </c>
      <c r="K3375" s="8" t="s">
        <v>45730</v>
      </c>
      <c r="L3375" s="8" t="s">
        <v>8917</v>
      </c>
      <c r="M3375" s="8" t="s">
        <v>4379</v>
      </c>
      <c r="N3375" s="8" t="s">
        <v>10716</v>
      </c>
      <c r="O3375" s="8" t="s">
        <v>45789</v>
      </c>
      <c r="P3375" s="8" t="s">
        <v>776</v>
      </c>
      <c r="Q3375" s="8" t="s">
        <v>10802</v>
      </c>
      <c r="R3375" s="8" t="s">
        <v>10634</v>
      </c>
      <c r="S3375" s="17" t="s">
        <v>10803</v>
      </c>
      <c r="T3375" s="18">
        <v>43025</v>
      </c>
      <c r="U3375" s="8">
        <v>0.41666666666666669</v>
      </c>
      <c r="V3375" s="8">
        <v>0.5</v>
      </c>
      <c r="W3375" s="8" t="s">
        <v>1100</v>
      </c>
      <c r="X3375" s="8" t="s">
        <v>11142</v>
      </c>
      <c r="Y3375" s="8" t="s">
        <v>8151</v>
      </c>
      <c r="Z3375" s="17" t="s">
        <v>11143</v>
      </c>
      <c r="AA3375" s="8" t="s">
        <v>11144</v>
      </c>
      <c r="AB3375" s="8" t="s">
        <v>11145</v>
      </c>
    </row>
    <row r="3376" spans="1:28" hidden="1" x14ac:dyDescent="0.2">
      <c r="A3376" s="8" t="s">
        <v>11146</v>
      </c>
      <c r="B3376" s="8" t="s">
        <v>11147</v>
      </c>
      <c r="C3376" s="8" t="s">
        <v>45753</v>
      </c>
      <c r="D3376" s="8" t="s">
        <v>45754</v>
      </c>
      <c r="E3376" s="8" t="s">
        <v>123</v>
      </c>
      <c r="F3376" s="8" t="s">
        <v>112</v>
      </c>
      <c r="G3376" s="8" t="s">
        <v>123</v>
      </c>
      <c r="H3376" s="8" t="s">
        <v>112</v>
      </c>
      <c r="I3376" s="8" t="s">
        <v>10800</v>
      </c>
      <c r="J3376" s="8" t="s">
        <v>28</v>
      </c>
      <c r="K3376" s="8" t="s">
        <v>739</v>
      </c>
      <c r="L3376" s="8" t="s">
        <v>4379</v>
      </c>
      <c r="M3376" s="8" t="s">
        <v>8941</v>
      </c>
      <c r="N3376" s="8" t="s">
        <v>10716</v>
      </c>
      <c r="O3376" s="8" t="s">
        <v>45789</v>
      </c>
      <c r="P3376" s="8" t="s">
        <v>776</v>
      </c>
      <c r="Q3376" s="8" t="s">
        <v>10802</v>
      </c>
      <c r="R3376" s="8" t="s">
        <v>10634</v>
      </c>
      <c r="S3376" s="17" t="s">
        <v>10803</v>
      </c>
      <c r="T3376" s="18">
        <v>43025</v>
      </c>
      <c r="U3376" s="8">
        <v>0.5</v>
      </c>
      <c r="V3376" s="8">
        <v>0.625</v>
      </c>
      <c r="W3376" s="8" t="s">
        <v>1283</v>
      </c>
      <c r="X3376" s="8" t="s">
        <v>11148</v>
      </c>
      <c r="Y3376" s="8" t="s">
        <v>11113</v>
      </c>
      <c r="Z3376" s="17" t="s">
        <v>11149</v>
      </c>
      <c r="AA3376" s="8" t="s">
        <v>11150</v>
      </c>
      <c r="AB3376" s="8" t="s">
        <v>11151</v>
      </c>
    </row>
    <row r="3377" spans="1:28" hidden="1" x14ac:dyDescent="0.2">
      <c r="A3377" s="8" t="s">
        <v>11152</v>
      </c>
      <c r="B3377" s="8" t="s">
        <v>11153</v>
      </c>
      <c r="C3377" s="8" t="s">
        <v>45753</v>
      </c>
      <c r="D3377" s="8" t="s">
        <v>45754</v>
      </c>
      <c r="E3377" s="8" t="s">
        <v>123</v>
      </c>
      <c r="F3377" s="8" t="s">
        <v>112</v>
      </c>
      <c r="G3377" s="8" t="s">
        <v>123</v>
      </c>
      <c r="H3377" s="8" t="s">
        <v>112</v>
      </c>
      <c r="I3377" s="8" t="s">
        <v>10800</v>
      </c>
      <c r="J3377" s="8" t="s">
        <v>28</v>
      </c>
      <c r="K3377" s="8" t="s">
        <v>45730</v>
      </c>
      <c r="L3377" s="8" t="s">
        <v>8941</v>
      </c>
      <c r="M3377" s="8" t="s">
        <v>8954</v>
      </c>
      <c r="N3377" s="8" t="s">
        <v>10716</v>
      </c>
      <c r="O3377" s="8" t="s">
        <v>45789</v>
      </c>
      <c r="P3377" s="8" t="s">
        <v>776</v>
      </c>
      <c r="Q3377" s="8" t="s">
        <v>10802</v>
      </c>
      <c r="R3377" s="8" t="s">
        <v>10634</v>
      </c>
      <c r="S3377" s="17" t="s">
        <v>10803</v>
      </c>
      <c r="T3377" s="18">
        <v>43025</v>
      </c>
      <c r="U3377" s="8">
        <v>0.625</v>
      </c>
      <c r="V3377" s="8">
        <v>0.70833333333333337</v>
      </c>
      <c r="W3377" s="8" t="s">
        <v>1100</v>
      </c>
      <c r="X3377" s="8" t="s">
        <v>11154</v>
      </c>
      <c r="Y3377" s="8" t="s">
        <v>11113</v>
      </c>
      <c r="Z3377" s="17" t="s">
        <v>11155</v>
      </c>
      <c r="AA3377" s="8" t="s">
        <v>11156</v>
      </c>
      <c r="AB3377" s="8" t="s">
        <v>11157</v>
      </c>
    </row>
    <row r="3378" spans="1:28" hidden="1" x14ac:dyDescent="0.2">
      <c r="A3378" s="8" t="s">
        <v>11158</v>
      </c>
      <c r="B3378" s="8" t="s">
        <v>11159</v>
      </c>
      <c r="C3378" s="8" t="s">
        <v>45753</v>
      </c>
      <c r="D3378" s="8" t="s">
        <v>45754</v>
      </c>
      <c r="E3378" s="8" t="s">
        <v>123</v>
      </c>
      <c r="F3378" s="8" t="s">
        <v>112</v>
      </c>
      <c r="G3378" s="8" t="s">
        <v>123</v>
      </c>
      <c r="H3378" s="8" t="s">
        <v>112</v>
      </c>
      <c r="I3378" s="8" t="s">
        <v>10800</v>
      </c>
      <c r="J3378" s="8" t="s">
        <v>28</v>
      </c>
      <c r="K3378" s="8" t="s">
        <v>45730</v>
      </c>
      <c r="L3378" s="8" t="s">
        <v>8954</v>
      </c>
      <c r="M3378" s="8" t="s">
        <v>11160</v>
      </c>
      <c r="N3378" s="8" t="s">
        <v>10716</v>
      </c>
      <c r="O3378" s="8" t="s">
        <v>45789</v>
      </c>
      <c r="P3378" s="8" t="s">
        <v>776</v>
      </c>
      <c r="Q3378" s="8" t="s">
        <v>10802</v>
      </c>
      <c r="R3378" s="8" t="s">
        <v>10634</v>
      </c>
      <c r="S3378" s="17" t="s">
        <v>10803</v>
      </c>
      <c r="T3378" s="18">
        <v>43025</v>
      </c>
      <c r="U3378" s="8">
        <v>0.70833333333333337</v>
      </c>
      <c r="V3378" s="8">
        <v>0.89583333333333337</v>
      </c>
      <c r="W3378" s="8" t="s">
        <v>8032</v>
      </c>
      <c r="X3378" s="8" t="s">
        <v>11161</v>
      </c>
      <c r="Y3378" s="8" t="s">
        <v>11162</v>
      </c>
      <c r="Z3378" s="17" t="s">
        <v>11163</v>
      </c>
      <c r="AA3378" s="8" t="s">
        <v>11164</v>
      </c>
      <c r="AB3378" s="8" t="s">
        <v>11165</v>
      </c>
    </row>
    <row r="3379" spans="1:28" hidden="1" x14ac:dyDescent="0.2">
      <c r="A3379" s="8" t="s">
        <v>11166</v>
      </c>
      <c r="B3379" s="8" t="s">
        <v>11167</v>
      </c>
      <c r="C3379" s="8" t="s">
        <v>45753</v>
      </c>
      <c r="D3379" s="8" t="s">
        <v>45754</v>
      </c>
      <c r="E3379" s="8" t="s">
        <v>134</v>
      </c>
      <c r="F3379" s="8" t="s">
        <v>133</v>
      </c>
      <c r="G3379" s="8" t="s">
        <v>134</v>
      </c>
      <c r="H3379" s="8" t="s">
        <v>133</v>
      </c>
      <c r="I3379" s="8" t="s">
        <v>10800</v>
      </c>
      <c r="J3379" s="8" t="s">
        <v>28</v>
      </c>
      <c r="K3379" s="8" t="s">
        <v>739</v>
      </c>
      <c r="L3379" s="8" t="s">
        <v>135</v>
      </c>
      <c r="M3379" s="8" t="s">
        <v>2185</v>
      </c>
      <c r="N3379" s="8" t="s">
        <v>10716</v>
      </c>
      <c r="O3379" s="8" t="s">
        <v>45789</v>
      </c>
      <c r="P3379" s="8" t="s">
        <v>776</v>
      </c>
      <c r="Q3379" s="8" t="s">
        <v>10802</v>
      </c>
      <c r="R3379" s="8" t="s">
        <v>10634</v>
      </c>
      <c r="S3379" s="17" t="s">
        <v>10803</v>
      </c>
      <c r="T3379" s="18">
        <v>43026</v>
      </c>
      <c r="U3379" s="8">
        <v>0.25</v>
      </c>
      <c r="V3379" s="8">
        <v>0.29166666666666669</v>
      </c>
      <c r="W3379" s="8" t="s">
        <v>1495</v>
      </c>
      <c r="X3379" s="8" t="s">
        <v>11168</v>
      </c>
      <c r="Y3379" s="8" t="s">
        <v>11169</v>
      </c>
      <c r="Z3379" s="17" t="s">
        <v>7231</v>
      </c>
      <c r="AA3379" s="8" t="s">
        <v>11170</v>
      </c>
      <c r="AB3379" s="8" t="s">
        <v>11171</v>
      </c>
    </row>
    <row r="3380" spans="1:28" hidden="1" x14ac:dyDescent="0.2">
      <c r="A3380" s="8" t="s">
        <v>11172</v>
      </c>
      <c r="B3380" s="8" t="s">
        <v>11173</v>
      </c>
      <c r="C3380" s="8" t="s">
        <v>45753</v>
      </c>
      <c r="D3380" s="8" t="s">
        <v>45754</v>
      </c>
      <c r="E3380" s="8" t="s">
        <v>134</v>
      </c>
      <c r="F3380" s="8" t="s">
        <v>133</v>
      </c>
      <c r="G3380" s="8" t="s">
        <v>134</v>
      </c>
      <c r="H3380" s="8" t="s">
        <v>133</v>
      </c>
      <c r="I3380" s="8" t="s">
        <v>10800</v>
      </c>
      <c r="J3380" s="8" t="s">
        <v>28</v>
      </c>
      <c r="K3380" s="8" t="s">
        <v>739</v>
      </c>
      <c r="L3380" s="8" t="s">
        <v>2185</v>
      </c>
      <c r="M3380" s="8" t="s">
        <v>11174</v>
      </c>
      <c r="N3380" s="8" t="s">
        <v>10716</v>
      </c>
      <c r="O3380" s="8" t="s">
        <v>45789</v>
      </c>
      <c r="P3380" s="8" t="s">
        <v>776</v>
      </c>
      <c r="Q3380" s="8" t="s">
        <v>10802</v>
      </c>
      <c r="R3380" s="8" t="s">
        <v>10634</v>
      </c>
      <c r="S3380" s="17" t="s">
        <v>10803</v>
      </c>
      <c r="T3380" s="18">
        <v>43026</v>
      </c>
      <c r="U3380" s="8">
        <v>0.29166666666666669</v>
      </c>
      <c r="V3380" s="8">
        <v>0.375</v>
      </c>
      <c r="W3380" s="8" t="s">
        <v>1100</v>
      </c>
      <c r="X3380" s="8" t="s">
        <v>11175</v>
      </c>
      <c r="Y3380" s="8" t="s">
        <v>11113</v>
      </c>
      <c r="Z3380" s="17" t="s">
        <v>11176</v>
      </c>
      <c r="AA3380" s="8" t="s">
        <v>11177</v>
      </c>
      <c r="AB3380" s="8" t="s">
        <v>11178</v>
      </c>
    </row>
    <row r="3381" spans="1:28" hidden="1" x14ac:dyDescent="0.2">
      <c r="A3381" s="8" t="s">
        <v>11179</v>
      </c>
      <c r="B3381" s="8" t="s">
        <v>11180</v>
      </c>
      <c r="C3381" s="8" t="s">
        <v>45753</v>
      </c>
      <c r="D3381" s="8" t="s">
        <v>45754</v>
      </c>
      <c r="E3381" s="8" t="s">
        <v>134</v>
      </c>
      <c r="F3381" s="8" t="s">
        <v>133</v>
      </c>
      <c r="G3381" s="8" t="s">
        <v>134</v>
      </c>
      <c r="H3381" s="8" t="s">
        <v>133</v>
      </c>
      <c r="I3381" s="8" t="s">
        <v>10800</v>
      </c>
      <c r="J3381" s="8" t="s">
        <v>28</v>
      </c>
      <c r="K3381" s="8" t="s">
        <v>739</v>
      </c>
      <c r="L3381" s="8" t="s">
        <v>11174</v>
      </c>
      <c r="M3381" s="8" t="s">
        <v>11181</v>
      </c>
      <c r="N3381" s="8" t="s">
        <v>10716</v>
      </c>
      <c r="O3381" s="8" t="s">
        <v>45789</v>
      </c>
      <c r="P3381" s="8" t="s">
        <v>776</v>
      </c>
      <c r="Q3381" s="8" t="s">
        <v>10802</v>
      </c>
      <c r="R3381" s="8" t="s">
        <v>10634</v>
      </c>
      <c r="S3381" s="17" t="s">
        <v>10803</v>
      </c>
      <c r="T3381" s="18">
        <v>43026</v>
      </c>
      <c r="U3381" s="8">
        <v>0.375</v>
      </c>
      <c r="V3381" s="8">
        <v>0.45833333333333331</v>
      </c>
      <c r="W3381" s="8" t="s">
        <v>1100</v>
      </c>
      <c r="X3381" s="8" t="s">
        <v>11182</v>
      </c>
      <c r="Y3381" s="8" t="s">
        <v>11113</v>
      </c>
      <c r="Z3381" s="17" t="s">
        <v>11183</v>
      </c>
      <c r="AA3381" s="8" t="s">
        <v>11184</v>
      </c>
      <c r="AB3381" s="8" t="s">
        <v>11185</v>
      </c>
    </row>
    <row r="3382" spans="1:28" hidden="1" x14ac:dyDescent="0.2">
      <c r="A3382" s="8" t="s">
        <v>11186</v>
      </c>
      <c r="B3382" s="8" t="s">
        <v>11187</v>
      </c>
      <c r="C3382" s="8" t="s">
        <v>45753</v>
      </c>
      <c r="D3382" s="8" t="s">
        <v>45754</v>
      </c>
      <c r="E3382" s="8" t="s">
        <v>134</v>
      </c>
      <c r="F3382" s="8" t="s">
        <v>133</v>
      </c>
      <c r="G3382" s="8" t="s">
        <v>134</v>
      </c>
      <c r="H3382" s="8" t="s">
        <v>133</v>
      </c>
      <c r="I3382" s="8" t="s">
        <v>10800</v>
      </c>
      <c r="J3382" s="8" t="s">
        <v>28</v>
      </c>
      <c r="K3382" s="8" t="s">
        <v>739</v>
      </c>
      <c r="L3382" s="8" t="s">
        <v>11181</v>
      </c>
      <c r="M3382" s="8" t="s">
        <v>4393</v>
      </c>
      <c r="N3382" s="8" t="s">
        <v>10716</v>
      </c>
      <c r="O3382" s="8" t="s">
        <v>45789</v>
      </c>
      <c r="P3382" s="8" t="s">
        <v>776</v>
      </c>
      <c r="Q3382" s="8" t="s">
        <v>10802</v>
      </c>
      <c r="R3382" s="8" t="s">
        <v>10634</v>
      </c>
      <c r="S3382" s="17" t="s">
        <v>10803</v>
      </c>
      <c r="T3382" s="18">
        <v>43026</v>
      </c>
      <c r="U3382" s="8">
        <v>0.45833333333333331</v>
      </c>
      <c r="V3382" s="8">
        <v>0.5</v>
      </c>
      <c r="W3382" s="8" t="s">
        <v>1495</v>
      </c>
      <c r="X3382" s="8" t="s">
        <v>11188</v>
      </c>
      <c r="Y3382" s="8" t="s">
        <v>11189</v>
      </c>
      <c r="Z3382" s="17" t="s">
        <v>7231</v>
      </c>
      <c r="AA3382" s="8" t="s">
        <v>11190</v>
      </c>
      <c r="AB3382" s="8" t="s">
        <v>11191</v>
      </c>
    </row>
    <row r="3383" spans="1:28" hidden="1" x14ac:dyDescent="0.2">
      <c r="A3383" s="8" t="s">
        <v>11192</v>
      </c>
      <c r="B3383" s="8" t="s">
        <v>11193</v>
      </c>
      <c r="C3383" s="8" t="s">
        <v>45753</v>
      </c>
      <c r="D3383" s="8" t="s">
        <v>45754</v>
      </c>
      <c r="E3383" s="8" t="s">
        <v>134</v>
      </c>
      <c r="F3383" s="8" t="s">
        <v>133</v>
      </c>
      <c r="G3383" s="8" t="s">
        <v>134</v>
      </c>
      <c r="H3383" s="8" t="s">
        <v>133</v>
      </c>
      <c r="I3383" s="8" t="s">
        <v>10800</v>
      </c>
      <c r="J3383" s="8" t="s">
        <v>28</v>
      </c>
      <c r="K3383" s="8" t="s">
        <v>739</v>
      </c>
      <c r="L3383" s="8" t="s">
        <v>4393</v>
      </c>
      <c r="M3383" s="8" t="s">
        <v>11194</v>
      </c>
      <c r="N3383" s="8" t="s">
        <v>10716</v>
      </c>
      <c r="O3383" s="8" t="s">
        <v>45789</v>
      </c>
      <c r="P3383" s="8" t="s">
        <v>776</v>
      </c>
      <c r="Q3383" s="8" t="s">
        <v>10802</v>
      </c>
      <c r="R3383" s="8" t="s">
        <v>10634</v>
      </c>
      <c r="S3383" s="17" t="s">
        <v>10803</v>
      </c>
      <c r="T3383" s="18">
        <v>43026</v>
      </c>
      <c r="U3383" s="8">
        <v>0.5</v>
      </c>
      <c r="V3383" s="8">
        <v>0.52083333333333337</v>
      </c>
      <c r="W3383" s="8" t="s">
        <v>2155</v>
      </c>
      <c r="X3383" s="8" t="s">
        <v>11188</v>
      </c>
      <c r="Y3383" s="8" t="s">
        <v>11113</v>
      </c>
      <c r="Z3383" s="17" t="s">
        <v>11195</v>
      </c>
      <c r="AA3383" s="8" t="s">
        <v>11196</v>
      </c>
      <c r="AB3383" s="8" t="s">
        <v>11197</v>
      </c>
    </row>
    <row r="3384" spans="1:28" hidden="1" x14ac:dyDescent="0.2">
      <c r="A3384" s="8" t="s">
        <v>11198</v>
      </c>
      <c r="B3384" s="8" t="s">
        <v>11199</v>
      </c>
      <c r="C3384" s="8" t="s">
        <v>45753</v>
      </c>
      <c r="D3384" s="8" t="s">
        <v>45754</v>
      </c>
      <c r="E3384" s="8" t="s">
        <v>134</v>
      </c>
      <c r="F3384" s="8" t="s">
        <v>133</v>
      </c>
      <c r="G3384" s="8" t="s">
        <v>134</v>
      </c>
      <c r="H3384" s="8" t="s">
        <v>133</v>
      </c>
      <c r="I3384" s="8" t="s">
        <v>10800</v>
      </c>
      <c r="J3384" s="8" t="s">
        <v>28</v>
      </c>
      <c r="K3384" s="8" t="s">
        <v>739</v>
      </c>
      <c r="L3384" s="8" t="s">
        <v>11194</v>
      </c>
      <c r="M3384" s="8" t="s">
        <v>11200</v>
      </c>
      <c r="N3384" s="8" t="s">
        <v>10716</v>
      </c>
      <c r="O3384" s="8" t="s">
        <v>45789</v>
      </c>
      <c r="P3384" s="8" t="s">
        <v>776</v>
      </c>
      <c r="Q3384" s="8" t="s">
        <v>10802</v>
      </c>
      <c r="R3384" s="8" t="s">
        <v>10634</v>
      </c>
      <c r="S3384" s="17" t="s">
        <v>10803</v>
      </c>
      <c r="T3384" s="18">
        <v>43026</v>
      </c>
      <c r="U3384" s="8">
        <v>0.52083333333333337</v>
      </c>
      <c r="V3384" s="8">
        <v>0.5625</v>
      </c>
      <c r="W3384" s="8" t="s">
        <v>1495</v>
      </c>
      <c r="X3384" s="8" t="s">
        <v>11201</v>
      </c>
      <c r="Y3384" s="8" t="s">
        <v>11113</v>
      </c>
      <c r="Z3384" s="17" t="s">
        <v>11202</v>
      </c>
      <c r="AA3384" s="8" t="s">
        <v>11203</v>
      </c>
      <c r="AB3384" s="8" t="s">
        <v>11204</v>
      </c>
    </row>
    <row r="3385" spans="1:28" hidden="1" x14ac:dyDescent="0.2">
      <c r="A3385" s="8" t="s">
        <v>11205</v>
      </c>
      <c r="B3385" s="8" t="s">
        <v>11206</v>
      </c>
      <c r="C3385" s="8" t="s">
        <v>45753</v>
      </c>
      <c r="D3385" s="8" t="s">
        <v>45754</v>
      </c>
      <c r="E3385" s="8" t="s">
        <v>134</v>
      </c>
      <c r="F3385" s="8" t="s">
        <v>133</v>
      </c>
      <c r="G3385" s="8" t="s">
        <v>134</v>
      </c>
      <c r="H3385" s="8" t="s">
        <v>133</v>
      </c>
      <c r="I3385" s="8" t="s">
        <v>10800</v>
      </c>
      <c r="J3385" s="8" t="s">
        <v>28</v>
      </c>
      <c r="K3385" s="8" t="s">
        <v>739</v>
      </c>
      <c r="L3385" s="8" t="s">
        <v>11200</v>
      </c>
      <c r="M3385" s="8" t="s">
        <v>2209</v>
      </c>
      <c r="N3385" s="8" t="s">
        <v>10716</v>
      </c>
      <c r="O3385" s="8" t="s">
        <v>45789</v>
      </c>
      <c r="P3385" s="8" t="s">
        <v>776</v>
      </c>
      <c r="Q3385" s="8" t="s">
        <v>10802</v>
      </c>
      <c r="R3385" s="8" t="s">
        <v>10634</v>
      </c>
      <c r="S3385" s="17" t="s">
        <v>10803</v>
      </c>
      <c r="T3385" s="18">
        <v>43026</v>
      </c>
      <c r="U3385" s="8">
        <v>0.5625</v>
      </c>
      <c r="V3385" s="8">
        <v>0.66666666666666663</v>
      </c>
      <c r="W3385" s="8" t="s">
        <v>1387</v>
      </c>
      <c r="X3385" s="8" t="s">
        <v>11207</v>
      </c>
      <c r="Y3385" s="8" t="s">
        <v>11113</v>
      </c>
      <c r="Z3385" s="17" t="s">
        <v>11208</v>
      </c>
      <c r="AA3385" s="8" t="s">
        <v>11209</v>
      </c>
      <c r="AB3385" s="8" t="s">
        <v>11210</v>
      </c>
    </row>
    <row r="3386" spans="1:28" hidden="1" x14ac:dyDescent="0.2">
      <c r="A3386" s="8" t="s">
        <v>11211</v>
      </c>
      <c r="B3386" s="8" t="s">
        <v>11212</v>
      </c>
      <c r="C3386" s="8" t="s">
        <v>45753</v>
      </c>
      <c r="D3386" s="8" t="s">
        <v>45754</v>
      </c>
      <c r="E3386" s="8" t="s">
        <v>134</v>
      </c>
      <c r="F3386" s="8" t="s">
        <v>133</v>
      </c>
      <c r="G3386" s="8" t="s">
        <v>134</v>
      </c>
      <c r="H3386" s="8" t="s">
        <v>133</v>
      </c>
      <c r="I3386" s="8" t="s">
        <v>10800</v>
      </c>
      <c r="J3386" s="8" t="s">
        <v>28</v>
      </c>
      <c r="K3386" s="8" t="s">
        <v>739</v>
      </c>
      <c r="L3386" s="8" t="s">
        <v>2209</v>
      </c>
      <c r="M3386" s="8" t="s">
        <v>136</v>
      </c>
      <c r="N3386" s="8" t="s">
        <v>10716</v>
      </c>
      <c r="O3386" s="8" t="s">
        <v>45789</v>
      </c>
      <c r="P3386" s="8" t="s">
        <v>776</v>
      </c>
      <c r="Q3386" s="8" t="s">
        <v>10802</v>
      </c>
      <c r="R3386" s="8" t="s">
        <v>10634</v>
      </c>
      <c r="S3386" s="17" t="s">
        <v>10803</v>
      </c>
      <c r="T3386" s="18">
        <v>43026</v>
      </c>
      <c r="U3386" s="8">
        <v>0.66666666666666663</v>
      </c>
      <c r="V3386" s="8">
        <v>0.75</v>
      </c>
      <c r="W3386" s="8" t="s">
        <v>1100</v>
      </c>
      <c r="X3386" s="8" t="s">
        <v>11213</v>
      </c>
      <c r="Y3386" s="8" t="s">
        <v>11113</v>
      </c>
      <c r="Z3386" s="17" t="s">
        <v>11214</v>
      </c>
      <c r="AA3386" s="8" t="s">
        <v>11215</v>
      </c>
      <c r="AB3386" s="8" t="s">
        <v>11216</v>
      </c>
    </row>
    <row r="3387" spans="1:28" hidden="1" x14ac:dyDescent="0.2">
      <c r="A3387" s="8" t="s">
        <v>11217</v>
      </c>
      <c r="B3387" s="8" t="s">
        <v>11218</v>
      </c>
      <c r="C3387" s="8" t="s">
        <v>45753</v>
      </c>
      <c r="D3387" s="8" t="s">
        <v>45754</v>
      </c>
      <c r="E3387" s="8" t="s">
        <v>144</v>
      </c>
      <c r="F3387" s="8" t="s">
        <v>133</v>
      </c>
      <c r="G3387" s="8" t="s">
        <v>144</v>
      </c>
      <c r="H3387" s="8" t="s">
        <v>133</v>
      </c>
      <c r="I3387" s="8" t="s">
        <v>10800</v>
      </c>
      <c r="J3387" s="8" t="s">
        <v>28</v>
      </c>
      <c r="K3387" s="8" t="s">
        <v>739</v>
      </c>
      <c r="L3387" s="8" t="s">
        <v>145</v>
      </c>
      <c r="M3387" s="8" t="s">
        <v>11219</v>
      </c>
      <c r="N3387" s="8" t="s">
        <v>10716</v>
      </c>
      <c r="O3387" s="8" t="s">
        <v>45789</v>
      </c>
      <c r="P3387" s="8" t="s">
        <v>776</v>
      </c>
      <c r="Q3387" s="8" t="s">
        <v>10802</v>
      </c>
      <c r="R3387" s="8" t="s">
        <v>10634</v>
      </c>
      <c r="S3387" s="17" t="s">
        <v>10803</v>
      </c>
      <c r="T3387" s="18">
        <v>43027</v>
      </c>
      <c r="U3387" s="8">
        <v>0.25</v>
      </c>
      <c r="V3387" s="8">
        <v>0.41666666666666669</v>
      </c>
      <c r="W3387" s="8" t="s">
        <v>739</v>
      </c>
      <c r="X3387" s="8" t="s">
        <v>11220</v>
      </c>
      <c r="Y3387" s="8" t="s">
        <v>11221</v>
      </c>
      <c r="Z3387" s="17" t="s">
        <v>11222</v>
      </c>
      <c r="AA3387" s="8" t="s">
        <v>11223</v>
      </c>
      <c r="AB3387" s="8" t="s">
        <v>11224</v>
      </c>
    </row>
    <row r="3388" spans="1:28" hidden="1" x14ac:dyDescent="0.2">
      <c r="A3388" s="8" t="s">
        <v>11225</v>
      </c>
      <c r="B3388" s="8" t="s">
        <v>11226</v>
      </c>
      <c r="C3388" s="8" t="s">
        <v>45753</v>
      </c>
      <c r="D3388" s="8" t="s">
        <v>45754</v>
      </c>
      <c r="E3388" s="8" t="s">
        <v>144</v>
      </c>
      <c r="F3388" s="8" t="s">
        <v>133</v>
      </c>
      <c r="G3388" s="8" t="s">
        <v>144</v>
      </c>
      <c r="H3388" s="8" t="s">
        <v>133</v>
      </c>
      <c r="I3388" s="8" t="s">
        <v>10800</v>
      </c>
      <c r="J3388" s="8" t="s">
        <v>28</v>
      </c>
      <c r="K3388" s="8" t="s">
        <v>739</v>
      </c>
      <c r="L3388" s="8" t="s">
        <v>11219</v>
      </c>
      <c r="M3388" s="8" t="s">
        <v>9010</v>
      </c>
      <c r="N3388" s="8" t="s">
        <v>10716</v>
      </c>
      <c r="O3388" s="8" t="s">
        <v>45789</v>
      </c>
      <c r="P3388" s="8" t="s">
        <v>776</v>
      </c>
      <c r="Q3388" s="8" t="s">
        <v>10802</v>
      </c>
      <c r="R3388" s="8" t="s">
        <v>10634</v>
      </c>
      <c r="S3388" s="17" t="s">
        <v>10803</v>
      </c>
      <c r="T3388" s="18">
        <v>43027</v>
      </c>
      <c r="U3388" s="8">
        <v>0.41666666666666669</v>
      </c>
      <c r="V3388" s="8">
        <v>0.5</v>
      </c>
      <c r="W3388" s="8" t="s">
        <v>1100</v>
      </c>
      <c r="X3388" s="8" t="s">
        <v>11227</v>
      </c>
      <c r="Y3388" s="8" t="s">
        <v>11228</v>
      </c>
      <c r="Z3388" s="17" t="s">
        <v>11229</v>
      </c>
      <c r="AA3388" s="8" t="s">
        <v>11230</v>
      </c>
      <c r="AB3388" s="8" t="s">
        <v>11231</v>
      </c>
    </row>
    <row r="3389" spans="1:28" hidden="1" x14ac:dyDescent="0.2">
      <c r="A3389" s="8" t="s">
        <v>11232</v>
      </c>
      <c r="B3389" s="8" t="s">
        <v>11233</v>
      </c>
      <c r="C3389" s="8" t="s">
        <v>45753</v>
      </c>
      <c r="D3389" s="8" t="s">
        <v>45754</v>
      </c>
      <c r="E3389" s="8" t="s">
        <v>144</v>
      </c>
      <c r="F3389" s="8" t="s">
        <v>133</v>
      </c>
      <c r="G3389" s="8" t="s">
        <v>144</v>
      </c>
      <c r="H3389" s="8" t="s">
        <v>133</v>
      </c>
      <c r="I3389" s="8" t="s">
        <v>10800</v>
      </c>
      <c r="J3389" s="8" t="s">
        <v>28</v>
      </c>
      <c r="K3389" s="8" t="s">
        <v>739</v>
      </c>
      <c r="L3389" s="8" t="s">
        <v>9010</v>
      </c>
      <c r="M3389" s="8" t="s">
        <v>11234</v>
      </c>
      <c r="N3389" s="8" t="s">
        <v>10716</v>
      </c>
      <c r="O3389" s="8" t="s">
        <v>45789</v>
      </c>
      <c r="P3389" s="8" t="s">
        <v>776</v>
      </c>
      <c r="Q3389" s="8" t="s">
        <v>10802</v>
      </c>
      <c r="R3389" s="8" t="s">
        <v>10634</v>
      </c>
      <c r="S3389" s="17" t="s">
        <v>10803</v>
      </c>
      <c r="T3389" s="18">
        <v>43027</v>
      </c>
      <c r="U3389" s="8">
        <v>0.5</v>
      </c>
      <c r="V3389" s="8">
        <v>0.54166666666666663</v>
      </c>
      <c r="W3389" s="8" t="s">
        <v>1495</v>
      </c>
      <c r="X3389" s="8" t="s">
        <v>11235</v>
      </c>
      <c r="Y3389" s="8" t="s">
        <v>11236</v>
      </c>
      <c r="Z3389" s="17" t="s">
        <v>7231</v>
      </c>
      <c r="AA3389" s="8" t="s">
        <v>11237</v>
      </c>
      <c r="AB3389" s="8" t="s">
        <v>11238</v>
      </c>
    </row>
    <row r="3390" spans="1:28" hidden="1" x14ac:dyDescent="0.2">
      <c r="A3390" s="8" t="s">
        <v>11239</v>
      </c>
      <c r="B3390" s="8" t="s">
        <v>11240</v>
      </c>
      <c r="C3390" s="8" t="s">
        <v>45753</v>
      </c>
      <c r="D3390" s="8" t="s">
        <v>45754</v>
      </c>
      <c r="E3390" s="8" t="s">
        <v>144</v>
      </c>
      <c r="F3390" s="8" t="s">
        <v>133</v>
      </c>
      <c r="G3390" s="8" t="s">
        <v>144</v>
      </c>
      <c r="H3390" s="8" t="s">
        <v>133</v>
      </c>
      <c r="I3390" s="8" t="s">
        <v>10800</v>
      </c>
      <c r="J3390" s="8" t="s">
        <v>28</v>
      </c>
      <c r="K3390" s="8" t="s">
        <v>739</v>
      </c>
      <c r="L3390" s="8" t="s">
        <v>11234</v>
      </c>
      <c r="M3390" s="8" t="s">
        <v>2238</v>
      </c>
      <c r="N3390" s="8" t="s">
        <v>10716</v>
      </c>
      <c r="O3390" s="8" t="s">
        <v>45789</v>
      </c>
      <c r="P3390" s="8" t="s">
        <v>776</v>
      </c>
      <c r="Q3390" s="8" t="s">
        <v>10802</v>
      </c>
      <c r="R3390" s="8" t="s">
        <v>10634</v>
      </c>
      <c r="S3390" s="17" t="s">
        <v>10803</v>
      </c>
      <c r="T3390" s="18">
        <v>43027</v>
      </c>
      <c r="U3390" s="8">
        <v>0.54166666666666663</v>
      </c>
      <c r="V3390" s="8">
        <v>0.625</v>
      </c>
      <c r="W3390" s="8" t="s">
        <v>1100</v>
      </c>
      <c r="X3390" s="8" t="s">
        <v>11241</v>
      </c>
      <c r="Y3390" s="8" t="s">
        <v>11242</v>
      </c>
      <c r="Z3390" s="17" t="s">
        <v>11243</v>
      </c>
      <c r="AA3390" s="8" t="s">
        <v>11244</v>
      </c>
      <c r="AB3390" s="8" t="s">
        <v>11245</v>
      </c>
    </row>
    <row r="3391" spans="1:28" hidden="1" x14ac:dyDescent="0.2">
      <c r="A3391" s="8" t="s">
        <v>11246</v>
      </c>
      <c r="B3391" s="8" t="s">
        <v>11247</v>
      </c>
      <c r="C3391" s="8" t="s">
        <v>45753</v>
      </c>
      <c r="D3391" s="8" t="s">
        <v>45754</v>
      </c>
      <c r="E3391" s="8" t="s">
        <v>144</v>
      </c>
      <c r="F3391" s="8" t="s">
        <v>133</v>
      </c>
      <c r="G3391" s="8" t="s">
        <v>144</v>
      </c>
      <c r="H3391" s="8" t="s">
        <v>133</v>
      </c>
      <c r="I3391" s="8" t="s">
        <v>10800</v>
      </c>
      <c r="J3391" s="8" t="s">
        <v>28</v>
      </c>
      <c r="K3391" s="8" t="s">
        <v>739</v>
      </c>
      <c r="L3391" s="8" t="s">
        <v>2238</v>
      </c>
      <c r="M3391" s="8" t="s">
        <v>2252</v>
      </c>
      <c r="N3391" s="8" t="s">
        <v>10716</v>
      </c>
      <c r="O3391" s="8" t="s">
        <v>45789</v>
      </c>
      <c r="P3391" s="8" t="s">
        <v>776</v>
      </c>
      <c r="Q3391" s="8" t="s">
        <v>10802</v>
      </c>
      <c r="R3391" s="8" t="s">
        <v>10634</v>
      </c>
      <c r="S3391" s="17" t="s">
        <v>10803</v>
      </c>
      <c r="T3391" s="18">
        <v>43027</v>
      </c>
      <c r="U3391" s="8">
        <v>0.625</v>
      </c>
      <c r="V3391" s="8">
        <v>0.70833333333333337</v>
      </c>
      <c r="W3391" s="8" t="s">
        <v>1100</v>
      </c>
      <c r="X3391" s="8" t="s">
        <v>11248</v>
      </c>
      <c r="Y3391" s="8" t="s">
        <v>11249</v>
      </c>
      <c r="Z3391" s="17" t="s">
        <v>11243</v>
      </c>
      <c r="AA3391" s="8" t="s">
        <v>11250</v>
      </c>
      <c r="AB3391" s="8" t="s">
        <v>11251</v>
      </c>
    </row>
    <row r="3392" spans="1:28" hidden="1" x14ac:dyDescent="0.2">
      <c r="A3392" s="8" t="s">
        <v>11252</v>
      </c>
      <c r="B3392" s="8" t="s">
        <v>11253</v>
      </c>
      <c r="C3392" s="8" t="s">
        <v>45753</v>
      </c>
      <c r="D3392" s="8" t="s">
        <v>45754</v>
      </c>
      <c r="E3392" s="8" t="s">
        <v>144</v>
      </c>
      <c r="F3392" s="8" t="s">
        <v>133</v>
      </c>
      <c r="G3392" s="8" t="s">
        <v>144</v>
      </c>
      <c r="H3392" s="8" t="s">
        <v>133</v>
      </c>
      <c r="I3392" s="8" t="s">
        <v>10800</v>
      </c>
      <c r="J3392" s="8" t="s">
        <v>28</v>
      </c>
      <c r="K3392" s="8" t="s">
        <v>739</v>
      </c>
      <c r="L3392" s="8" t="s">
        <v>2252</v>
      </c>
      <c r="M3392" s="8" t="s">
        <v>146</v>
      </c>
      <c r="N3392" s="8" t="s">
        <v>10716</v>
      </c>
      <c r="O3392" s="8" t="s">
        <v>45789</v>
      </c>
      <c r="P3392" s="8" t="s">
        <v>776</v>
      </c>
      <c r="Q3392" s="8" t="s">
        <v>10802</v>
      </c>
      <c r="R3392" s="8" t="s">
        <v>10634</v>
      </c>
      <c r="S3392" s="17" t="s">
        <v>10803</v>
      </c>
      <c r="T3392" s="18">
        <v>43027</v>
      </c>
      <c r="U3392" s="8">
        <v>0.70833333333333337</v>
      </c>
      <c r="V3392" s="8">
        <v>0.75</v>
      </c>
      <c r="W3392" s="8" t="s">
        <v>1495</v>
      </c>
      <c r="X3392" s="8" t="s">
        <v>11254</v>
      </c>
      <c r="Y3392" s="8" t="s">
        <v>11255</v>
      </c>
      <c r="Z3392" s="17" t="s">
        <v>11256</v>
      </c>
      <c r="AA3392" s="8" t="s">
        <v>11257</v>
      </c>
      <c r="AB3392" s="8" t="s">
        <v>11258</v>
      </c>
    </row>
    <row r="3393" spans="1:28" hidden="1" x14ac:dyDescent="0.2">
      <c r="A3393" s="8" t="s">
        <v>11259</v>
      </c>
      <c r="B3393" s="8" t="s">
        <v>11260</v>
      </c>
      <c r="C3393" s="8" t="s">
        <v>45753</v>
      </c>
      <c r="D3393" s="8" t="s">
        <v>45754</v>
      </c>
      <c r="E3393" s="8" t="s">
        <v>174</v>
      </c>
      <c r="F3393" s="8" t="s">
        <v>133</v>
      </c>
      <c r="G3393" s="8" t="s">
        <v>174</v>
      </c>
      <c r="H3393" s="8" t="s">
        <v>133</v>
      </c>
      <c r="I3393" s="8" t="s">
        <v>10800</v>
      </c>
      <c r="J3393" s="8" t="s">
        <v>28</v>
      </c>
      <c r="K3393" s="8" t="s">
        <v>739</v>
      </c>
      <c r="L3393" s="8" t="s">
        <v>175</v>
      </c>
      <c r="M3393" s="8" t="s">
        <v>11261</v>
      </c>
      <c r="N3393" s="8" t="s">
        <v>10716</v>
      </c>
      <c r="O3393" s="8" t="s">
        <v>45789</v>
      </c>
      <c r="P3393" s="8" t="s">
        <v>776</v>
      </c>
      <c r="Q3393" s="8" t="s">
        <v>10802</v>
      </c>
      <c r="R3393" s="8" t="s">
        <v>10634</v>
      </c>
      <c r="S3393" s="17" t="s">
        <v>10803</v>
      </c>
      <c r="T3393" s="18">
        <v>43028</v>
      </c>
      <c r="U3393" s="8">
        <v>0.25</v>
      </c>
      <c r="V3393" s="8">
        <v>0.3125</v>
      </c>
      <c r="W3393" s="8" t="s">
        <v>2170</v>
      </c>
      <c r="X3393" s="8" t="s">
        <v>11262</v>
      </c>
      <c r="Y3393" s="8" t="s">
        <v>11263</v>
      </c>
      <c r="Z3393" s="17" t="s">
        <v>11264</v>
      </c>
      <c r="AA3393" s="8" t="s">
        <v>11265</v>
      </c>
      <c r="AB3393" s="8" t="s">
        <v>11266</v>
      </c>
    </row>
    <row r="3394" spans="1:28" hidden="1" x14ac:dyDescent="0.2">
      <c r="A3394" s="8" t="s">
        <v>11267</v>
      </c>
      <c r="B3394" s="8" t="s">
        <v>11268</v>
      </c>
      <c r="C3394" s="8" t="s">
        <v>45753</v>
      </c>
      <c r="D3394" s="8" t="s">
        <v>45754</v>
      </c>
      <c r="E3394" s="8" t="s">
        <v>174</v>
      </c>
      <c r="F3394" s="8" t="s">
        <v>133</v>
      </c>
      <c r="G3394" s="8" t="s">
        <v>174</v>
      </c>
      <c r="H3394" s="8" t="s">
        <v>133</v>
      </c>
      <c r="I3394" s="8" t="s">
        <v>10800</v>
      </c>
      <c r="J3394" s="8" t="s">
        <v>28</v>
      </c>
      <c r="K3394" s="8" t="s">
        <v>739</v>
      </c>
      <c r="L3394" s="8" t="s">
        <v>11261</v>
      </c>
      <c r="M3394" s="8" t="s">
        <v>11269</v>
      </c>
      <c r="N3394" s="8" t="s">
        <v>10716</v>
      </c>
      <c r="O3394" s="8" t="s">
        <v>45789</v>
      </c>
      <c r="P3394" s="8" t="s">
        <v>776</v>
      </c>
      <c r="Q3394" s="8" t="s">
        <v>10802</v>
      </c>
      <c r="R3394" s="8" t="s">
        <v>10634</v>
      </c>
      <c r="S3394" s="17" t="s">
        <v>10803</v>
      </c>
      <c r="T3394" s="18">
        <v>43028</v>
      </c>
      <c r="U3394" s="8">
        <v>0.3125</v>
      </c>
      <c r="V3394" s="8">
        <v>0.35416666666666669</v>
      </c>
      <c r="W3394" s="8" t="s">
        <v>1495</v>
      </c>
      <c r="X3394" s="8" t="s">
        <v>11270</v>
      </c>
      <c r="Y3394" s="8" t="s">
        <v>11271</v>
      </c>
      <c r="Z3394" s="17" t="s">
        <v>7231</v>
      </c>
      <c r="AA3394" s="8" t="s">
        <v>11272</v>
      </c>
      <c r="AB3394" s="8" t="s">
        <v>11273</v>
      </c>
    </row>
    <row r="3395" spans="1:28" hidden="1" x14ac:dyDescent="0.2">
      <c r="A3395" s="8" t="s">
        <v>11274</v>
      </c>
      <c r="B3395" s="8" t="s">
        <v>11275</v>
      </c>
      <c r="C3395" s="8" t="s">
        <v>45753</v>
      </c>
      <c r="D3395" s="8" t="s">
        <v>45754</v>
      </c>
      <c r="E3395" s="8" t="s">
        <v>174</v>
      </c>
      <c r="F3395" s="8" t="s">
        <v>133</v>
      </c>
      <c r="G3395" s="8" t="s">
        <v>174</v>
      </c>
      <c r="H3395" s="8" t="s">
        <v>133</v>
      </c>
      <c r="I3395" s="8" t="s">
        <v>10800</v>
      </c>
      <c r="J3395" s="8" t="s">
        <v>28</v>
      </c>
      <c r="K3395" s="8" t="s">
        <v>739</v>
      </c>
      <c r="L3395" s="8" t="s">
        <v>11269</v>
      </c>
      <c r="M3395" s="8" t="s">
        <v>11276</v>
      </c>
      <c r="N3395" s="8" t="s">
        <v>10716</v>
      </c>
      <c r="O3395" s="8" t="s">
        <v>45789</v>
      </c>
      <c r="P3395" s="8" t="s">
        <v>776</v>
      </c>
      <c r="Q3395" s="8" t="s">
        <v>10802</v>
      </c>
      <c r="R3395" s="8" t="s">
        <v>10634</v>
      </c>
      <c r="S3395" s="17" t="s">
        <v>10803</v>
      </c>
      <c r="T3395" s="18">
        <v>43028</v>
      </c>
      <c r="U3395" s="8">
        <v>0.35416666666666669</v>
      </c>
      <c r="V3395" s="8">
        <v>0.39583333333333331</v>
      </c>
      <c r="W3395" s="8" t="s">
        <v>1495</v>
      </c>
      <c r="X3395" s="8" t="s">
        <v>11009</v>
      </c>
      <c r="Y3395" s="8" t="s">
        <v>11010</v>
      </c>
      <c r="Z3395" s="17" t="s">
        <v>11277</v>
      </c>
      <c r="AA3395" s="8" t="s">
        <v>11278</v>
      </c>
      <c r="AB3395" s="8" t="s">
        <v>11279</v>
      </c>
    </row>
    <row r="3396" spans="1:28" hidden="1" x14ac:dyDescent="0.2">
      <c r="A3396" s="8" t="s">
        <v>11280</v>
      </c>
      <c r="B3396" s="8" t="s">
        <v>11281</v>
      </c>
      <c r="C3396" s="8" t="s">
        <v>45753</v>
      </c>
      <c r="D3396" s="8" t="s">
        <v>45754</v>
      </c>
      <c r="E3396" s="8" t="s">
        <v>174</v>
      </c>
      <c r="F3396" s="8" t="s">
        <v>133</v>
      </c>
      <c r="G3396" s="8" t="s">
        <v>174</v>
      </c>
      <c r="H3396" s="8" t="s">
        <v>133</v>
      </c>
      <c r="I3396" s="8" t="s">
        <v>10800</v>
      </c>
      <c r="J3396" s="8" t="s">
        <v>28</v>
      </c>
      <c r="K3396" s="8" t="s">
        <v>739</v>
      </c>
      <c r="L3396" s="8" t="s">
        <v>11276</v>
      </c>
      <c r="M3396" s="8" t="s">
        <v>4414</v>
      </c>
      <c r="N3396" s="8" t="s">
        <v>10716</v>
      </c>
      <c r="O3396" s="8" t="s">
        <v>45789</v>
      </c>
      <c r="P3396" s="8" t="s">
        <v>776</v>
      </c>
      <c r="Q3396" s="8" t="s">
        <v>10802</v>
      </c>
      <c r="R3396" s="8" t="s">
        <v>10634</v>
      </c>
      <c r="S3396" s="17" t="s">
        <v>10803</v>
      </c>
      <c r="T3396" s="18">
        <v>43028</v>
      </c>
      <c r="U3396" s="8">
        <v>0.39583333333333331</v>
      </c>
      <c r="V3396" s="8">
        <v>0.5</v>
      </c>
      <c r="W3396" s="8" t="s">
        <v>1387</v>
      </c>
      <c r="X3396" s="8" t="s">
        <v>11282</v>
      </c>
      <c r="Y3396" s="8" t="s">
        <v>11283</v>
      </c>
      <c r="Z3396" s="17" t="s">
        <v>11284</v>
      </c>
      <c r="AA3396" s="8" t="s">
        <v>11285</v>
      </c>
      <c r="AB3396" s="8" t="s">
        <v>11286</v>
      </c>
    </row>
    <row r="3397" spans="1:28" hidden="1" x14ac:dyDescent="0.2">
      <c r="A3397" s="8" t="s">
        <v>11287</v>
      </c>
      <c r="B3397" s="8" t="s">
        <v>11288</v>
      </c>
      <c r="C3397" s="8" t="s">
        <v>45753</v>
      </c>
      <c r="D3397" s="8" t="s">
        <v>45754</v>
      </c>
      <c r="E3397" s="8" t="s">
        <v>174</v>
      </c>
      <c r="F3397" s="8" t="s">
        <v>133</v>
      </c>
      <c r="G3397" s="8" t="s">
        <v>174</v>
      </c>
      <c r="H3397" s="8" t="s">
        <v>133</v>
      </c>
      <c r="I3397" s="8" t="s">
        <v>10800</v>
      </c>
      <c r="J3397" s="8" t="s">
        <v>28</v>
      </c>
      <c r="K3397" s="8" t="s">
        <v>739</v>
      </c>
      <c r="L3397" s="8" t="s">
        <v>4414</v>
      </c>
      <c r="M3397" s="8" t="s">
        <v>11289</v>
      </c>
      <c r="N3397" s="8" t="s">
        <v>10716</v>
      </c>
      <c r="O3397" s="8" t="s">
        <v>45789</v>
      </c>
      <c r="P3397" s="8" t="s">
        <v>776</v>
      </c>
      <c r="Q3397" s="8" t="s">
        <v>10802</v>
      </c>
      <c r="R3397" s="8" t="s">
        <v>10634</v>
      </c>
      <c r="S3397" s="17" t="s">
        <v>10803</v>
      </c>
      <c r="T3397" s="18">
        <v>43028</v>
      </c>
      <c r="U3397" s="8">
        <v>0.5</v>
      </c>
      <c r="V3397" s="8">
        <v>0.64583333333333337</v>
      </c>
      <c r="W3397" s="8" t="s">
        <v>2124</v>
      </c>
      <c r="X3397" s="8" t="s">
        <v>11290</v>
      </c>
      <c r="Y3397" s="8" t="s">
        <v>11291</v>
      </c>
      <c r="Z3397" s="17" t="s">
        <v>11292</v>
      </c>
      <c r="AA3397" s="8" t="s">
        <v>11293</v>
      </c>
      <c r="AB3397" s="8" t="s">
        <v>11294</v>
      </c>
    </row>
    <row r="3398" spans="1:28" hidden="1" x14ac:dyDescent="0.2">
      <c r="A3398" s="8" t="s">
        <v>11295</v>
      </c>
      <c r="B3398" s="8" t="s">
        <v>11296</v>
      </c>
      <c r="C3398" s="8" t="s">
        <v>45753</v>
      </c>
      <c r="D3398" s="8" t="s">
        <v>45754</v>
      </c>
      <c r="E3398" s="8" t="s">
        <v>174</v>
      </c>
      <c r="F3398" s="8" t="s">
        <v>133</v>
      </c>
      <c r="G3398" s="8" t="s">
        <v>174</v>
      </c>
      <c r="H3398" s="8" t="s">
        <v>133</v>
      </c>
      <c r="I3398" s="8" t="s">
        <v>10800</v>
      </c>
      <c r="J3398" s="8" t="s">
        <v>28</v>
      </c>
      <c r="K3398" s="8" t="s">
        <v>739</v>
      </c>
      <c r="L3398" s="8" t="s">
        <v>11289</v>
      </c>
      <c r="M3398" s="8" t="s">
        <v>176</v>
      </c>
      <c r="N3398" s="8" t="s">
        <v>10716</v>
      </c>
      <c r="O3398" s="8" t="s">
        <v>45789</v>
      </c>
      <c r="P3398" s="8" t="s">
        <v>776</v>
      </c>
      <c r="Q3398" s="8" t="s">
        <v>10802</v>
      </c>
      <c r="R3398" s="8" t="s">
        <v>10634</v>
      </c>
      <c r="S3398" s="17" t="s">
        <v>10803</v>
      </c>
      <c r="T3398" s="18">
        <v>43028</v>
      </c>
      <c r="U3398" s="8">
        <v>0.64583333333333337</v>
      </c>
      <c r="V3398" s="8">
        <v>0.75</v>
      </c>
      <c r="W3398" s="8" t="s">
        <v>1387</v>
      </c>
      <c r="X3398" s="8" t="s">
        <v>11220</v>
      </c>
      <c r="Y3398" s="8" t="s">
        <v>11221</v>
      </c>
      <c r="Z3398" s="17" t="s">
        <v>11297</v>
      </c>
      <c r="AA3398" s="8" t="s">
        <v>11298</v>
      </c>
      <c r="AB3398" s="8" t="s">
        <v>11299</v>
      </c>
    </row>
    <row r="3399" spans="1:28" hidden="1" x14ac:dyDescent="0.2">
      <c r="A3399" s="8" t="s">
        <v>11300</v>
      </c>
      <c r="B3399" s="8" t="s">
        <v>11301</v>
      </c>
      <c r="C3399" s="8" t="s">
        <v>45753</v>
      </c>
      <c r="D3399" s="8" t="s">
        <v>45754</v>
      </c>
      <c r="E3399" s="8" t="s">
        <v>184</v>
      </c>
      <c r="F3399" s="8" t="s">
        <v>133</v>
      </c>
      <c r="G3399" s="8" t="s">
        <v>184</v>
      </c>
      <c r="H3399" s="8" t="s">
        <v>133</v>
      </c>
      <c r="I3399" s="8" t="s">
        <v>10800</v>
      </c>
      <c r="J3399" s="8" t="s">
        <v>28</v>
      </c>
      <c r="K3399" s="8" t="s">
        <v>739</v>
      </c>
      <c r="L3399" s="8" t="s">
        <v>185</v>
      </c>
      <c r="M3399" s="8" t="s">
        <v>11302</v>
      </c>
      <c r="N3399" s="8" t="s">
        <v>10716</v>
      </c>
      <c r="O3399" s="8" t="s">
        <v>45789</v>
      </c>
      <c r="P3399" s="8" t="s">
        <v>776</v>
      </c>
      <c r="Q3399" s="8" t="s">
        <v>10802</v>
      </c>
      <c r="R3399" s="8" t="s">
        <v>10634</v>
      </c>
      <c r="S3399" s="17" t="s">
        <v>10803</v>
      </c>
      <c r="T3399" s="18">
        <v>43029</v>
      </c>
      <c r="U3399" s="8">
        <v>0.25</v>
      </c>
      <c r="V3399" s="8">
        <v>0.41666666666666669</v>
      </c>
      <c r="W3399" s="8" t="s">
        <v>739</v>
      </c>
      <c r="X3399" s="8" t="s">
        <v>11303</v>
      </c>
      <c r="Y3399" s="8" t="s">
        <v>11304</v>
      </c>
      <c r="Z3399" s="17" t="s">
        <v>11292</v>
      </c>
      <c r="AA3399" s="8" t="s">
        <v>11305</v>
      </c>
      <c r="AB3399" s="8" t="s">
        <v>11306</v>
      </c>
    </row>
    <row r="3400" spans="1:28" hidden="1" x14ac:dyDescent="0.2">
      <c r="A3400" s="8" t="s">
        <v>11307</v>
      </c>
      <c r="B3400" s="8" t="s">
        <v>11308</v>
      </c>
      <c r="C3400" s="8" t="s">
        <v>45753</v>
      </c>
      <c r="D3400" s="8" t="s">
        <v>45754</v>
      </c>
      <c r="E3400" s="8" t="s">
        <v>184</v>
      </c>
      <c r="F3400" s="8" t="s">
        <v>133</v>
      </c>
      <c r="G3400" s="8" t="s">
        <v>184</v>
      </c>
      <c r="H3400" s="8" t="s">
        <v>133</v>
      </c>
      <c r="I3400" s="8" t="s">
        <v>10800</v>
      </c>
      <c r="J3400" s="8" t="s">
        <v>28</v>
      </c>
      <c r="K3400" s="8" t="s">
        <v>739</v>
      </c>
      <c r="L3400" s="8" t="s">
        <v>11302</v>
      </c>
      <c r="M3400" s="8" t="s">
        <v>11309</v>
      </c>
      <c r="N3400" s="8" t="s">
        <v>10716</v>
      </c>
      <c r="O3400" s="8" t="s">
        <v>45789</v>
      </c>
      <c r="P3400" s="8" t="s">
        <v>776</v>
      </c>
      <c r="Q3400" s="8" t="s">
        <v>10802</v>
      </c>
      <c r="R3400" s="8" t="s">
        <v>10634</v>
      </c>
      <c r="S3400" s="17" t="s">
        <v>10803</v>
      </c>
      <c r="T3400" s="18">
        <v>43029</v>
      </c>
      <c r="U3400" s="8">
        <v>0.41666666666666669</v>
      </c>
      <c r="V3400" s="8">
        <v>0.625</v>
      </c>
      <c r="W3400" s="8" t="s">
        <v>773</v>
      </c>
      <c r="X3400" s="8" t="s">
        <v>11310</v>
      </c>
      <c r="Y3400" s="8" t="s">
        <v>11304</v>
      </c>
      <c r="Z3400" s="17" t="s">
        <v>11311</v>
      </c>
      <c r="AA3400" s="8" t="s">
        <v>11312</v>
      </c>
      <c r="AB3400" s="8" t="s">
        <v>11313</v>
      </c>
    </row>
    <row r="3401" spans="1:28" hidden="1" x14ac:dyDescent="0.2">
      <c r="A3401" s="8" t="s">
        <v>11314</v>
      </c>
      <c r="B3401" s="8" t="s">
        <v>11315</v>
      </c>
      <c r="C3401" s="8" t="s">
        <v>45753</v>
      </c>
      <c r="D3401" s="8" t="s">
        <v>45754</v>
      </c>
      <c r="E3401" s="8" t="s">
        <v>184</v>
      </c>
      <c r="F3401" s="8" t="s">
        <v>133</v>
      </c>
      <c r="G3401" s="8" t="s">
        <v>184</v>
      </c>
      <c r="H3401" s="8" t="s">
        <v>133</v>
      </c>
      <c r="I3401" s="8" t="s">
        <v>10800</v>
      </c>
      <c r="J3401" s="8" t="s">
        <v>28</v>
      </c>
      <c r="K3401" s="8" t="s">
        <v>739</v>
      </c>
      <c r="L3401" s="8" t="s">
        <v>11309</v>
      </c>
      <c r="M3401" s="8" t="s">
        <v>186</v>
      </c>
      <c r="N3401" s="8" t="s">
        <v>10716</v>
      </c>
      <c r="O3401" s="8" t="s">
        <v>45789</v>
      </c>
      <c r="P3401" s="8" t="s">
        <v>776</v>
      </c>
      <c r="Q3401" s="8" t="s">
        <v>10802</v>
      </c>
      <c r="R3401" s="8" t="s">
        <v>10634</v>
      </c>
      <c r="S3401" s="17" t="s">
        <v>10803</v>
      </c>
      <c r="T3401" s="18">
        <v>43029</v>
      </c>
      <c r="U3401" s="8">
        <v>0.625</v>
      </c>
      <c r="V3401" s="8">
        <v>0.75</v>
      </c>
      <c r="W3401" s="8" t="s">
        <v>1283</v>
      </c>
      <c r="X3401" s="8" t="s">
        <v>11220</v>
      </c>
      <c r="Y3401" s="8" t="s">
        <v>11221</v>
      </c>
      <c r="Z3401" s="17" t="s">
        <v>11316</v>
      </c>
      <c r="AA3401" s="8" t="s">
        <v>11317</v>
      </c>
      <c r="AB3401" s="8" t="s">
        <v>11318</v>
      </c>
    </row>
    <row r="3402" spans="1:28" hidden="1" x14ac:dyDescent="0.2">
      <c r="A3402" s="8" t="s">
        <v>11319</v>
      </c>
      <c r="B3402" s="8" t="s">
        <v>11320</v>
      </c>
      <c r="C3402" s="8" t="s">
        <v>45753</v>
      </c>
      <c r="D3402" s="8" t="s">
        <v>45754</v>
      </c>
      <c r="E3402" s="8" t="s">
        <v>194</v>
      </c>
      <c r="F3402" s="8" t="s">
        <v>133</v>
      </c>
      <c r="G3402" s="8" t="s">
        <v>194</v>
      </c>
      <c r="H3402" s="8" t="s">
        <v>133</v>
      </c>
      <c r="I3402" s="8" t="s">
        <v>10800</v>
      </c>
      <c r="J3402" s="8" t="s">
        <v>28</v>
      </c>
      <c r="K3402" s="8" t="s">
        <v>739</v>
      </c>
      <c r="L3402" s="8" t="s">
        <v>195</v>
      </c>
      <c r="M3402" s="8" t="s">
        <v>196</v>
      </c>
      <c r="N3402" s="8" t="s">
        <v>10716</v>
      </c>
      <c r="O3402" s="8" t="s">
        <v>45789</v>
      </c>
      <c r="P3402" s="8" t="s">
        <v>776</v>
      </c>
      <c r="Q3402" s="8" t="s">
        <v>10802</v>
      </c>
      <c r="R3402" s="8" t="s">
        <v>10634</v>
      </c>
      <c r="S3402" s="17" t="s">
        <v>10803</v>
      </c>
      <c r="T3402" s="18">
        <v>43030</v>
      </c>
      <c r="U3402" s="8">
        <v>0.25</v>
      </c>
      <c r="V3402" s="8">
        <v>0.75</v>
      </c>
      <c r="W3402" s="8" t="s">
        <v>40</v>
      </c>
      <c r="X3402" s="8" t="s">
        <v>11321</v>
      </c>
      <c r="Y3402" s="8" t="s">
        <v>11322</v>
      </c>
      <c r="Z3402" s="17" t="s">
        <v>10806</v>
      </c>
      <c r="AA3402" s="8" t="s">
        <v>11323</v>
      </c>
      <c r="AB3402" s="8" t="s">
        <v>11324</v>
      </c>
    </row>
    <row r="3403" spans="1:28" hidden="1" x14ac:dyDescent="0.2">
      <c r="A3403" s="8" t="s">
        <v>11325</v>
      </c>
      <c r="B3403" s="8" t="s">
        <v>11326</v>
      </c>
      <c r="C3403" s="8" t="s">
        <v>45753</v>
      </c>
      <c r="D3403" s="8" t="s">
        <v>45754</v>
      </c>
      <c r="E3403" s="8" t="s">
        <v>154</v>
      </c>
      <c r="F3403" s="8" t="s">
        <v>133</v>
      </c>
      <c r="G3403" s="8" t="s">
        <v>154</v>
      </c>
      <c r="H3403" s="8" t="s">
        <v>133</v>
      </c>
      <c r="I3403" s="8" t="s">
        <v>10800</v>
      </c>
      <c r="J3403" s="8" t="s">
        <v>28</v>
      </c>
      <c r="K3403" s="8" t="s">
        <v>739</v>
      </c>
      <c r="L3403" s="8" t="s">
        <v>155</v>
      </c>
      <c r="M3403" s="8" t="s">
        <v>156</v>
      </c>
      <c r="N3403" s="8" t="s">
        <v>10716</v>
      </c>
      <c r="O3403" s="8" t="s">
        <v>45789</v>
      </c>
      <c r="P3403" s="8" t="s">
        <v>776</v>
      </c>
      <c r="Q3403" s="8" t="s">
        <v>10802</v>
      </c>
      <c r="R3403" s="8" t="s">
        <v>10634</v>
      </c>
      <c r="S3403" s="17" t="s">
        <v>10803</v>
      </c>
      <c r="T3403" s="18">
        <v>43031</v>
      </c>
      <c r="U3403" s="8">
        <v>0.25</v>
      </c>
      <c r="V3403" s="8">
        <v>0.75</v>
      </c>
      <c r="W3403" s="8" t="s">
        <v>40</v>
      </c>
      <c r="X3403" s="8" t="s">
        <v>11321</v>
      </c>
      <c r="Y3403" s="8" t="s">
        <v>11322</v>
      </c>
      <c r="Z3403" s="17" t="s">
        <v>11327</v>
      </c>
      <c r="AA3403" s="8" t="s">
        <v>11328</v>
      </c>
      <c r="AB3403" s="8" t="s">
        <v>11329</v>
      </c>
    </row>
    <row r="3404" spans="1:28" hidden="1" x14ac:dyDescent="0.2">
      <c r="A3404" s="8" t="s">
        <v>11330</v>
      </c>
      <c r="B3404" s="8" t="s">
        <v>11331</v>
      </c>
      <c r="C3404" s="8" t="s">
        <v>45753</v>
      </c>
      <c r="D3404" s="8" t="s">
        <v>45754</v>
      </c>
      <c r="E3404" s="8" t="s">
        <v>164</v>
      </c>
      <c r="F3404" s="8" t="s">
        <v>133</v>
      </c>
      <c r="G3404" s="8" t="s">
        <v>164</v>
      </c>
      <c r="H3404" s="8" t="s">
        <v>133</v>
      </c>
      <c r="I3404" s="8" t="s">
        <v>10800</v>
      </c>
      <c r="J3404" s="8" t="s">
        <v>28</v>
      </c>
      <c r="K3404" s="8" t="s">
        <v>739</v>
      </c>
      <c r="L3404" s="8" t="s">
        <v>165</v>
      </c>
      <c r="M3404" s="8" t="s">
        <v>11332</v>
      </c>
      <c r="N3404" s="8" t="s">
        <v>10716</v>
      </c>
      <c r="O3404" s="8" t="s">
        <v>45789</v>
      </c>
      <c r="P3404" s="8" t="s">
        <v>776</v>
      </c>
      <c r="Q3404" s="8" t="s">
        <v>10802</v>
      </c>
      <c r="R3404" s="8" t="s">
        <v>10634</v>
      </c>
      <c r="S3404" s="17" t="s">
        <v>10803</v>
      </c>
      <c r="T3404" s="18">
        <v>43032</v>
      </c>
      <c r="U3404" s="8">
        <v>0.25</v>
      </c>
      <c r="V3404" s="8">
        <v>0.41666666666666669</v>
      </c>
      <c r="W3404" s="8" t="s">
        <v>739</v>
      </c>
      <c r="X3404" s="8" t="s">
        <v>11333</v>
      </c>
      <c r="Y3404" s="8" t="s">
        <v>11334</v>
      </c>
      <c r="Z3404" s="17" t="s">
        <v>11335</v>
      </c>
      <c r="AA3404" s="8" t="s">
        <v>11336</v>
      </c>
      <c r="AB3404" s="8" t="s">
        <v>11337</v>
      </c>
    </row>
    <row r="3405" spans="1:28" hidden="1" x14ac:dyDescent="0.2">
      <c r="A3405" s="8" t="s">
        <v>11338</v>
      </c>
      <c r="B3405" s="8" t="s">
        <v>11339</v>
      </c>
      <c r="C3405" s="8" t="s">
        <v>45753</v>
      </c>
      <c r="D3405" s="8" t="s">
        <v>45754</v>
      </c>
      <c r="E3405" s="8" t="s">
        <v>164</v>
      </c>
      <c r="F3405" s="8" t="s">
        <v>133</v>
      </c>
      <c r="G3405" s="8" t="s">
        <v>164</v>
      </c>
      <c r="H3405" s="8" t="s">
        <v>133</v>
      </c>
      <c r="I3405" s="8" t="s">
        <v>10800</v>
      </c>
      <c r="J3405" s="8" t="s">
        <v>28</v>
      </c>
      <c r="K3405" s="8" t="s">
        <v>739</v>
      </c>
      <c r="L3405" s="8" t="s">
        <v>11332</v>
      </c>
      <c r="M3405" s="8" t="s">
        <v>11340</v>
      </c>
      <c r="N3405" s="8" t="s">
        <v>10716</v>
      </c>
      <c r="O3405" s="8" t="s">
        <v>45789</v>
      </c>
      <c r="P3405" s="8" t="s">
        <v>776</v>
      </c>
      <c r="Q3405" s="8" t="s">
        <v>10802</v>
      </c>
      <c r="R3405" s="8" t="s">
        <v>10634</v>
      </c>
      <c r="S3405" s="17" t="s">
        <v>10803</v>
      </c>
      <c r="T3405" s="18">
        <v>43032</v>
      </c>
      <c r="U3405" s="8">
        <v>0.41666666666666669</v>
      </c>
      <c r="V3405" s="8">
        <v>0.58333333333333337</v>
      </c>
      <c r="W3405" s="8" t="s">
        <v>739</v>
      </c>
      <c r="X3405" s="8" t="s">
        <v>11341</v>
      </c>
      <c r="Y3405" s="8" t="s">
        <v>11334</v>
      </c>
      <c r="Z3405" s="17" t="s">
        <v>11342</v>
      </c>
      <c r="AA3405" s="8" t="s">
        <v>11343</v>
      </c>
      <c r="AB3405" s="8" t="s">
        <v>11344</v>
      </c>
    </row>
    <row r="3406" spans="1:28" hidden="1" x14ac:dyDescent="0.2">
      <c r="A3406" s="8" t="s">
        <v>11345</v>
      </c>
      <c r="B3406" s="8" t="s">
        <v>11346</v>
      </c>
      <c r="C3406" s="8" t="s">
        <v>45753</v>
      </c>
      <c r="D3406" s="8" t="s">
        <v>45754</v>
      </c>
      <c r="E3406" s="8" t="s">
        <v>164</v>
      </c>
      <c r="F3406" s="8" t="s">
        <v>133</v>
      </c>
      <c r="G3406" s="8" t="s">
        <v>164</v>
      </c>
      <c r="H3406" s="8" t="s">
        <v>133</v>
      </c>
      <c r="I3406" s="8" t="s">
        <v>10800</v>
      </c>
      <c r="J3406" s="8" t="s">
        <v>28</v>
      </c>
      <c r="K3406" s="8" t="s">
        <v>739</v>
      </c>
      <c r="L3406" s="8" t="s">
        <v>11340</v>
      </c>
      <c r="M3406" s="8" t="s">
        <v>166</v>
      </c>
      <c r="N3406" s="8" t="s">
        <v>10716</v>
      </c>
      <c r="O3406" s="8" t="s">
        <v>45789</v>
      </c>
      <c r="P3406" s="8" t="s">
        <v>776</v>
      </c>
      <c r="Q3406" s="8" t="s">
        <v>10802</v>
      </c>
      <c r="R3406" s="8" t="s">
        <v>10634</v>
      </c>
      <c r="S3406" s="17" t="s">
        <v>10803</v>
      </c>
      <c r="T3406" s="18">
        <v>43032</v>
      </c>
      <c r="U3406" s="8">
        <v>0.58333333333333337</v>
      </c>
      <c r="V3406" s="8">
        <v>0.75</v>
      </c>
      <c r="W3406" s="8" t="s">
        <v>739</v>
      </c>
      <c r="X3406" s="8" t="s">
        <v>11347</v>
      </c>
      <c r="Y3406" s="8" t="s">
        <v>11348</v>
      </c>
      <c r="Z3406" s="17" t="s">
        <v>11349</v>
      </c>
      <c r="AA3406" s="8" t="s">
        <v>11350</v>
      </c>
      <c r="AB3406" s="8" t="s">
        <v>11351</v>
      </c>
    </row>
    <row r="3407" spans="1:28" hidden="1" x14ac:dyDescent="0.2">
      <c r="A3407" s="8" t="s">
        <v>11352</v>
      </c>
      <c r="B3407" s="8" t="s">
        <v>11353</v>
      </c>
      <c r="C3407" s="8" t="s">
        <v>45753</v>
      </c>
      <c r="D3407" s="8" t="s">
        <v>45754</v>
      </c>
      <c r="E3407" s="8" t="s">
        <v>205</v>
      </c>
      <c r="F3407" s="8" t="s">
        <v>204</v>
      </c>
      <c r="G3407" s="8" t="s">
        <v>205</v>
      </c>
      <c r="H3407" s="8" t="s">
        <v>204</v>
      </c>
      <c r="I3407" s="8" t="s">
        <v>10800</v>
      </c>
      <c r="J3407" s="8" t="s">
        <v>28</v>
      </c>
      <c r="K3407" s="8" t="s">
        <v>739</v>
      </c>
      <c r="L3407" s="8" t="s">
        <v>206</v>
      </c>
      <c r="M3407" s="8" t="s">
        <v>11354</v>
      </c>
      <c r="N3407" s="8" t="s">
        <v>10716</v>
      </c>
      <c r="O3407" s="8" t="s">
        <v>45789</v>
      </c>
      <c r="P3407" s="8" t="s">
        <v>776</v>
      </c>
      <c r="Q3407" s="8" t="s">
        <v>10802</v>
      </c>
      <c r="R3407" s="8" t="s">
        <v>10634</v>
      </c>
      <c r="S3407" s="17" t="s">
        <v>10803</v>
      </c>
      <c r="T3407" s="18">
        <v>43033</v>
      </c>
      <c r="U3407" s="8">
        <v>0.25</v>
      </c>
      <c r="V3407" s="8">
        <v>0.54166666666666663</v>
      </c>
      <c r="W3407" s="8" t="s">
        <v>296</v>
      </c>
      <c r="X3407" s="8" t="s">
        <v>11355</v>
      </c>
      <c r="Y3407" s="8" t="s">
        <v>11334</v>
      </c>
      <c r="Z3407" s="17" t="s">
        <v>11356</v>
      </c>
      <c r="AA3407" s="8" t="s">
        <v>11357</v>
      </c>
      <c r="AB3407" s="8" t="s">
        <v>11358</v>
      </c>
    </row>
    <row r="3408" spans="1:28" hidden="1" x14ac:dyDescent="0.2">
      <c r="A3408" s="8" t="s">
        <v>11359</v>
      </c>
      <c r="B3408" s="8" t="s">
        <v>11360</v>
      </c>
      <c r="C3408" s="8" t="s">
        <v>45753</v>
      </c>
      <c r="D3408" s="8" t="s">
        <v>45754</v>
      </c>
      <c r="E3408" s="8" t="s">
        <v>205</v>
      </c>
      <c r="F3408" s="8" t="s">
        <v>204</v>
      </c>
      <c r="G3408" s="8" t="s">
        <v>205</v>
      </c>
      <c r="H3408" s="8" t="s">
        <v>204</v>
      </c>
      <c r="I3408" s="8" t="s">
        <v>10800</v>
      </c>
      <c r="J3408" s="8" t="s">
        <v>28</v>
      </c>
      <c r="K3408" s="8" t="s">
        <v>739</v>
      </c>
      <c r="L3408" s="8" t="s">
        <v>11354</v>
      </c>
      <c r="M3408" s="8" t="s">
        <v>11361</v>
      </c>
      <c r="N3408" s="8" t="s">
        <v>10716</v>
      </c>
      <c r="O3408" s="8" t="s">
        <v>45789</v>
      </c>
      <c r="P3408" s="8" t="s">
        <v>776</v>
      </c>
      <c r="Q3408" s="8" t="s">
        <v>10802</v>
      </c>
      <c r="R3408" s="8" t="s">
        <v>10634</v>
      </c>
      <c r="S3408" s="17" t="s">
        <v>10803</v>
      </c>
      <c r="T3408" s="18">
        <v>43033</v>
      </c>
      <c r="U3408" s="8">
        <v>0.54166666666666663</v>
      </c>
      <c r="V3408" s="8">
        <v>0.66666666666666663</v>
      </c>
      <c r="W3408" s="8" t="s">
        <v>1283</v>
      </c>
      <c r="X3408" s="8" t="s">
        <v>11341</v>
      </c>
      <c r="Y3408" s="8" t="s">
        <v>11334</v>
      </c>
      <c r="Z3408" s="17" t="s">
        <v>11362</v>
      </c>
      <c r="AA3408" s="8" t="s">
        <v>11363</v>
      </c>
      <c r="AB3408" s="8" t="s">
        <v>11364</v>
      </c>
    </row>
    <row r="3409" spans="1:28" hidden="1" x14ac:dyDescent="0.2">
      <c r="A3409" s="8" t="s">
        <v>11365</v>
      </c>
      <c r="B3409" s="8" t="s">
        <v>11366</v>
      </c>
      <c r="C3409" s="8" t="s">
        <v>45753</v>
      </c>
      <c r="D3409" s="8" t="s">
        <v>45754</v>
      </c>
      <c r="E3409" s="8" t="s">
        <v>205</v>
      </c>
      <c r="F3409" s="8" t="s">
        <v>204</v>
      </c>
      <c r="G3409" s="8" t="s">
        <v>205</v>
      </c>
      <c r="H3409" s="8" t="s">
        <v>204</v>
      </c>
      <c r="I3409" s="8" t="s">
        <v>10800</v>
      </c>
      <c r="J3409" s="8" t="s">
        <v>28</v>
      </c>
      <c r="K3409" s="8" t="s">
        <v>739</v>
      </c>
      <c r="L3409" s="8" t="s">
        <v>11361</v>
      </c>
      <c r="M3409" s="8" t="s">
        <v>207</v>
      </c>
      <c r="N3409" s="8" t="s">
        <v>10716</v>
      </c>
      <c r="O3409" s="8" t="s">
        <v>45789</v>
      </c>
      <c r="P3409" s="8" t="s">
        <v>776</v>
      </c>
      <c r="Q3409" s="8" t="s">
        <v>10802</v>
      </c>
      <c r="R3409" s="8" t="s">
        <v>10634</v>
      </c>
      <c r="S3409" s="17" t="s">
        <v>10803</v>
      </c>
      <c r="T3409" s="18">
        <v>43033</v>
      </c>
      <c r="U3409" s="8">
        <v>0.66666666666666663</v>
      </c>
      <c r="V3409" s="8">
        <v>0.75</v>
      </c>
      <c r="W3409" s="8" t="s">
        <v>1100</v>
      </c>
      <c r="X3409" s="8" t="s">
        <v>11367</v>
      </c>
      <c r="Y3409" s="8" t="s">
        <v>11368</v>
      </c>
      <c r="Z3409" s="17" t="s">
        <v>11369</v>
      </c>
      <c r="AA3409" s="8" t="s">
        <v>11370</v>
      </c>
      <c r="AB3409" s="8" t="s">
        <v>11371</v>
      </c>
    </row>
    <row r="3410" spans="1:28" hidden="1" x14ac:dyDescent="0.2">
      <c r="A3410" s="8" t="s">
        <v>11372</v>
      </c>
      <c r="B3410" s="8" t="s">
        <v>11373</v>
      </c>
      <c r="C3410" s="8" t="s">
        <v>45753</v>
      </c>
      <c r="D3410" s="8" t="s">
        <v>45754</v>
      </c>
      <c r="E3410" s="8" t="s">
        <v>215</v>
      </c>
      <c r="F3410" s="8" t="s">
        <v>204</v>
      </c>
      <c r="G3410" s="8" t="s">
        <v>215</v>
      </c>
      <c r="H3410" s="8" t="s">
        <v>204</v>
      </c>
      <c r="I3410" s="8" t="s">
        <v>10800</v>
      </c>
      <c r="J3410" s="8" t="s">
        <v>28</v>
      </c>
      <c r="K3410" s="8" t="s">
        <v>739</v>
      </c>
      <c r="L3410" s="8" t="s">
        <v>216</v>
      </c>
      <c r="M3410" s="8" t="s">
        <v>9128</v>
      </c>
      <c r="N3410" s="8" t="s">
        <v>10716</v>
      </c>
      <c r="O3410" s="8" t="s">
        <v>45789</v>
      </c>
      <c r="P3410" s="8" t="s">
        <v>776</v>
      </c>
      <c r="Q3410" s="8" t="s">
        <v>10802</v>
      </c>
      <c r="R3410" s="8" t="s">
        <v>10634</v>
      </c>
      <c r="S3410" s="17" t="s">
        <v>10803</v>
      </c>
      <c r="T3410" s="18">
        <v>43034</v>
      </c>
      <c r="U3410" s="8">
        <v>0.25</v>
      </c>
      <c r="V3410" s="8">
        <v>0.33333333333333331</v>
      </c>
      <c r="W3410" s="8" t="s">
        <v>1100</v>
      </c>
      <c r="X3410" s="8" t="s">
        <v>11374</v>
      </c>
      <c r="Y3410" s="8" t="s">
        <v>11334</v>
      </c>
      <c r="Z3410" s="17" t="s">
        <v>11375</v>
      </c>
      <c r="AA3410" s="8" t="s">
        <v>11376</v>
      </c>
      <c r="AB3410" s="8" t="s">
        <v>11377</v>
      </c>
    </row>
    <row r="3411" spans="1:28" hidden="1" x14ac:dyDescent="0.2">
      <c r="A3411" s="8" t="s">
        <v>11378</v>
      </c>
      <c r="B3411" s="8" t="s">
        <v>11379</v>
      </c>
      <c r="C3411" s="8" t="s">
        <v>45753</v>
      </c>
      <c r="D3411" s="8" t="s">
        <v>45754</v>
      </c>
      <c r="E3411" s="8" t="s">
        <v>215</v>
      </c>
      <c r="F3411" s="8" t="s">
        <v>204</v>
      </c>
      <c r="G3411" s="8" t="s">
        <v>215</v>
      </c>
      <c r="H3411" s="8" t="s">
        <v>204</v>
      </c>
      <c r="I3411" s="8" t="s">
        <v>10800</v>
      </c>
      <c r="J3411" s="8" t="s">
        <v>28</v>
      </c>
      <c r="K3411" s="8" t="s">
        <v>739</v>
      </c>
      <c r="L3411" s="8" t="s">
        <v>9128</v>
      </c>
      <c r="M3411" s="8" t="s">
        <v>2458</v>
      </c>
      <c r="N3411" s="8" t="s">
        <v>10716</v>
      </c>
      <c r="O3411" s="8" t="s">
        <v>45789</v>
      </c>
      <c r="P3411" s="8" t="s">
        <v>776</v>
      </c>
      <c r="Q3411" s="8" t="s">
        <v>10802</v>
      </c>
      <c r="R3411" s="8" t="s">
        <v>10634</v>
      </c>
      <c r="S3411" s="17" t="s">
        <v>10803</v>
      </c>
      <c r="T3411" s="18">
        <v>43034</v>
      </c>
      <c r="U3411" s="8">
        <v>0.33333333333333331</v>
      </c>
      <c r="V3411" s="8">
        <v>0.41666666666666669</v>
      </c>
      <c r="W3411" s="8" t="s">
        <v>1100</v>
      </c>
      <c r="X3411" s="8" t="s">
        <v>11380</v>
      </c>
      <c r="Y3411" s="8" t="s">
        <v>11098</v>
      </c>
      <c r="Z3411" s="17" t="s">
        <v>11381</v>
      </c>
      <c r="AA3411" s="8" t="s">
        <v>11382</v>
      </c>
      <c r="AB3411" s="8" t="s">
        <v>11383</v>
      </c>
    </row>
    <row r="3412" spans="1:28" hidden="1" x14ac:dyDescent="0.2">
      <c r="A3412" s="8" t="s">
        <v>11384</v>
      </c>
      <c r="B3412" s="8" t="s">
        <v>11385</v>
      </c>
      <c r="C3412" s="8" t="s">
        <v>45753</v>
      </c>
      <c r="D3412" s="8" t="s">
        <v>45754</v>
      </c>
      <c r="E3412" s="8" t="s">
        <v>215</v>
      </c>
      <c r="F3412" s="8" t="s">
        <v>204</v>
      </c>
      <c r="G3412" s="8" t="s">
        <v>215</v>
      </c>
      <c r="H3412" s="8" t="s">
        <v>204</v>
      </c>
      <c r="I3412" s="8" t="s">
        <v>10800</v>
      </c>
      <c r="J3412" s="8" t="s">
        <v>28</v>
      </c>
      <c r="K3412" s="8" t="s">
        <v>739</v>
      </c>
      <c r="L3412" s="8" t="s">
        <v>2458</v>
      </c>
      <c r="M3412" s="8" t="s">
        <v>9186</v>
      </c>
      <c r="N3412" s="8" t="s">
        <v>10716</v>
      </c>
      <c r="O3412" s="8" t="s">
        <v>45789</v>
      </c>
      <c r="P3412" s="8" t="s">
        <v>776</v>
      </c>
      <c r="Q3412" s="8" t="s">
        <v>10802</v>
      </c>
      <c r="R3412" s="8" t="s">
        <v>10634</v>
      </c>
      <c r="S3412" s="17" t="s">
        <v>10803</v>
      </c>
      <c r="T3412" s="18">
        <v>43034</v>
      </c>
      <c r="U3412" s="8">
        <v>0.41666666666666669</v>
      </c>
      <c r="V3412" s="8">
        <v>0.66666666666666663</v>
      </c>
      <c r="W3412" s="8" t="s">
        <v>30</v>
      </c>
      <c r="X3412" s="8" t="s">
        <v>11333</v>
      </c>
      <c r="Y3412" s="8" t="s">
        <v>11334</v>
      </c>
      <c r="Z3412" s="17" t="s">
        <v>11386</v>
      </c>
      <c r="AA3412" s="8" t="s">
        <v>11387</v>
      </c>
      <c r="AB3412" s="8" t="s">
        <v>11388</v>
      </c>
    </row>
    <row r="3413" spans="1:28" hidden="1" x14ac:dyDescent="0.2">
      <c r="A3413" s="8" t="s">
        <v>11389</v>
      </c>
      <c r="B3413" s="8" t="s">
        <v>11390</v>
      </c>
      <c r="C3413" s="8" t="s">
        <v>45753</v>
      </c>
      <c r="D3413" s="8" t="s">
        <v>45754</v>
      </c>
      <c r="E3413" s="8" t="s">
        <v>215</v>
      </c>
      <c r="F3413" s="8" t="s">
        <v>204</v>
      </c>
      <c r="G3413" s="8" t="s">
        <v>215</v>
      </c>
      <c r="H3413" s="8" t="s">
        <v>204</v>
      </c>
      <c r="I3413" s="8" t="s">
        <v>10800</v>
      </c>
      <c r="J3413" s="8" t="s">
        <v>28</v>
      </c>
      <c r="K3413" s="8" t="s">
        <v>739</v>
      </c>
      <c r="L3413" s="8" t="s">
        <v>9186</v>
      </c>
      <c r="M3413" s="8" t="s">
        <v>217</v>
      </c>
      <c r="N3413" s="8" t="s">
        <v>10716</v>
      </c>
      <c r="O3413" s="8" t="s">
        <v>45789</v>
      </c>
      <c r="P3413" s="8" t="s">
        <v>776</v>
      </c>
      <c r="Q3413" s="8" t="s">
        <v>10802</v>
      </c>
      <c r="R3413" s="8" t="s">
        <v>10634</v>
      </c>
      <c r="S3413" s="17" t="s">
        <v>10803</v>
      </c>
      <c r="T3413" s="18">
        <v>43034</v>
      </c>
      <c r="U3413" s="8">
        <v>0.66666666666666663</v>
      </c>
      <c r="V3413" s="8">
        <v>0.75</v>
      </c>
      <c r="W3413" s="8" t="s">
        <v>1100</v>
      </c>
      <c r="X3413" s="8" t="s">
        <v>11391</v>
      </c>
      <c r="Y3413" s="8" t="s">
        <v>11392</v>
      </c>
      <c r="Z3413" s="17" t="s">
        <v>11393</v>
      </c>
      <c r="AA3413" s="8" t="s">
        <v>11394</v>
      </c>
      <c r="AB3413" s="8" t="s">
        <v>11395</v>
      </c>
    </row>
    <row r="3414" spans="1:28" hidden="1" x14ac:dyDescent="0.2">
      <c r="A3414" s="8" t="s">
        <v>11396</v>
      </c>
      <c r="B3414" s="8" t="s">
        <v>11397</v>
      </c>
      <c r="C3414" s="8" t="s">
        <v>45753</v>
      </c>
      <c r="D3414" s="8" t="s">
        <v>45754</v>
      </c>
      <c r="E3414" s="8" t="s">
        <v>225</v>
      </c>
      <c r="F3414" s="8" t="s">
        <v>204</v>
      </c>
      <c r="G3414" s="8" t="s">
        <v>225</v>
      </c>
      <c r="H3414" s="8" t="s">
        <v>204</v>
      </c>
      <c r="I3414" s="8" t="s">
        <v>10800</v>
      </c>
      <c r="J3414" s="8" t="s">
        <v>28</v>
      </c>
      <c r="K3414" s="8" t="s">
        <v>739</v>
      </c>
      <c r="L3414" s="8" t="s">
        <v>226</v>
      </c>
      <c r="M3414" s="8" t="s">
        <v>11398</v>
      </c>
      <c r="N3414" s="8" t="s">
        <v>10716</v>
      </c>
      <c r="O3414" s="8" t="s">
        <v>45789</v>
      </c>
      <c r="P3414" s="8" t="s">
        <v>776</v>
      </c>
      <c r="Q3414" s="8" t="s">
        <v>10802</v>
      </c>
      <c r="R3414" s="8" t="s">
        <v>10634</v>
      </c>
      <c r="S3414" s="17" t="s">
        <v>10803</v>
      </c>
      <c r="T3414" s="18">
        <v>43035</v>
      </c>
      <c r="U3414" s="8">
        <v>0.25</v>
      </c>
      <c r="V3414" s="8">
        <v>0.375</v>
      </c>
      <c r="W3414" s="8" t="s">
        <v>1283</v>
      </c>
      <c r="X3414" s="8" t="s">
        <v>11399</v>
      </c>
      <c r="Y3414" s="8" t="s">
        <v>11400</v>
      </c>
      <c r="Z3414" s="17" t="s">
        <v>11401</v>
      </c>
      <c r="AA3414" s="8" t="s">
        <v>11402</v>
      </c>
      <c r="AB3414" s="8" t="s">
        <v>11403</v>
      </c>
    </row>
    <row r="3415" spans="1:28" hidden="1" x14ac:dyDescent="0.2">
      <c r="A3415" s="8" t="s">
        <v>11404</v>
      </c>
      <c r="B3415" s="8" t="s">
        <v>11405</v>
      </c>
      <c r="C3415" s="8" t="s">
        <v>45753</v>
      </c>
      <c r="D3415" s="8" t="s">
        <v>45754</v>
      </c>
      <c r="E3415" s="8" t="s">
        <v>225</v>
      </c>
      <c r="F3415" s="8" t="s">
        <v>204</v>
      </c>
      <c r="G3415" s="8" t="s">
        <v>225</v>
      </c>
      <c r="H3415" s="8" t="s">
        <v>204</v>
      </c>
      <c r="I3415" s="8" t="s">
        <v>10800</v>
      </c>
      <c r="J3415" s="8" t="s">
        <v>28</v>
      </c>
      <c r="K3415" s="8" t="s">
        <v>739</v>
      </c>
      <c r="L3415" s="8" t="s">
        <v>11398</v>
      </c>
      <c r="M3415" s="8" t="s">
        <v>9207</v>
      </c>
      <c r="N3415" s="8" t="s">
        <v>10716</v>
      </c>
      <c r="O3415" s="8" t="s">
        <v>45789</v>
      </c>
      <c r="P3415" s="8" t="s">
        <v>776</v>
      </c>
      <c r="Q3415" s="8" t="s">
        <v>10802</v>
      </c>
      <c r="R3415" s="8" t="s">
        <v>10634</v>
      </c>
      <c r="S3415" s="17" t="s">
        <v>10803</v>
      </c>
      <c r="T3415" s="18">
        <v>43035</v>
      </c>
      <c r="U3415" s="8">
        <v>0.375</v>
      </c>
      <c r="V3415" s="8">
        <v>0.41666666666666669</v>
      </c>
      <c r="W3415" s="8" t="s">
        <v>1495</v>
      </c>
      <c r="X3415" s="8" t="s">
        <v>11406</v>
      </c>
      <c r="Y3415" s="8" t="s">
        <v>11407</v>
      </c>
      <c r="Z3415" s="17" t="s">
        <v>11408</v>
      </c>
      <c r="AA3415" s="8" t="s">
        <v>11409</v>
      </c>
      <c r="AB3415" s="8" t="s">
        <v>11410</v>
      </c>
    </row>
    <row r="3416" spans="1:28" hidden="1" x14ac:dyDescent="0.2">
      <c r="A3416" s="8" t="s">
        <v>11411</v>
      </c>
      <c r="B3416" s="8" t="s">
        <v>11412</v>
      </c>
      <c r="C3416" s="8" t="s">
        <v>45753</v>
      </c>
      <c r="D3416" s="8" t="s">
        <v>45754</v>
      </c>
      <c r="E3416" s="8" t="s">
        <v>225</v>
      </c>
      <c r="F3416" s="8" t="s">
        <v>204</v>
      </c>
      <c r="G3416" s="8" t="s">
        <v>225</v>
      </c>
      <c r="H3416" s="8" t="s">
        <v>204</v>
      </c>
      <c r="I3416" s="8" t="s">
        <v>10800</v>
      </c>
      <c r="J3416" s="8" t="s">
        <v>28</v>
      </c>
      <c r="K3416" s="8" t="s">
        <v>739</v>
      </c>
      <c r="L3416" s="8" t="s">
        <v>9207</v>
      </c>
      <c r="M3416" s="8" t="s">
        <v>11413</v>
      </c>
      <c r="N3416" s="8" t="s">
        <v>10716</v>
      </c>
      <c r="O3416" s="8" t="s">
        <v>45789</v>
      </c>
      <c r="P3416" s="8" t="s">
        <v>776</v>
      </c>
      <c r="Q3416" s="8" t="s">
        <v>10802</v>
      </c>
      <c r="R3416" s="8" t="s">
        <v>10634</v>
      </c>
      <c r="S3416" s="17" t="s">
        <v>10803</v>
      </c>
      <c r="T3416" s="18">
        <v>43035</v>
      </c>
      <c r="U3416" s="8">
        <v>0.41666666666666669</v>
      </c>
      <c r="V3416" s="8">
        <v>0.45833333333333331</v>
      </c>
      <c r="W3416" s="8" t="s">
        <v>1495</v>
      </c>
      <c r="X3416" s="8" t="s">
        <v>11414</v>
      </c>
      <c r="Y3416" s="8" t="s">
        <v>11415</v>
      </c>
      <c r="Z3416" s="17" t="s">
        <v>11416</v>
      </c>
      <c r="AA3416" s="8" t="s">
        <v>11417</v>
      </c>
      <c r="AB3416" s="8" t="s">
        <v>11418</v>
      </c>
    </row>
    <row r="3417" spans="1:28" hidden="1" x14ac:dyDescent="0.2">
      <c r="A3417" s="8" t="s">
        <v>11419</v>
      </c>
      <c r="B3417" s="8" t="s">
        <v>11420</v>
      </c>
      <c r="C3417" s="8" t="s">
        <v>45753</v>
      </c>
      <c r="D3417" s="8" t="s">
        <v>45754</v>
      </c>
      <c r="E3417" s="8" t="s">
        <v>225</v>
      </c>
      <c r="F3417" s="8" t="s">
        <v>204</v>
      </c>
      <c r="G3417" s="8" t="s">
        <v>225</v>
      </c>
      <c r="H3417" s="8" t="s">
        <v>204</v>
      </c>
      <c r="I3417" s="8" t="s">
        <v>10800</v>
      </c>
      <c r="J3417" s="8" t="s">
        <v>28</v>
      </c>
      <c r="K3417" s="8" t="s">
        <v>739</v>
      </c>
      <c r="L3417" s="8" t="s">
        <v>11413</v>
      </c>
      <c r="M3417" s="8" t="s">
        <v>11421</v>
      </c>
      <c r="N3417" s="8" t="s">
        <v>10716</v>
      </c>
      <c r="O3417" s="8" t="s">
        <v>45789</v>
      </c>
      <c r="P3417" s="8" t="s">
        <v>776</v>
      </c>
      <c r="Q3417" s="8" t="s">
        <v>10802</v>
      </c>
      <c r="R3417" s="8" t="s">
        <v>10634</v>
      </c>
      <c r="S3417" s="17" t="s">
        <v>10803</v>
      </c>
      <c r="T3417" s="18">
        <v>43035</v>
      </c>
      <c r="U3417" s="8">
        <v>0.45833333333333331</v>
      </c>
      <c r="V3417" s="8">
        <v>0.54166666666666663</v>
      </c>
      <c r="W3417" s="8" t="s">
        <v>1100</v>
      </c>
      <c r="X3417" s="8" t="s">
        <v>11422</v>
      </c>
      <c r="Y3417" s="8" t="s">
        <v>11423</v>
      </c>
      <c r="Z3417" s="17" t="s">
        <v>11424</v>
      </c>
      <c r="AA3417" s="8" t="s">
        <v>11425</v>
      </c>
      <c r="AB3417" s="8" t="s">
        <v>11426</v>
      </c>
    </row>
    <row r="3418" spans="1:28" hidden="1" x14ac:dyDescent="0.2">
      <c r="A3418" s="8" t="s">
        <v>11427</v>
      </c>
      <c r="B3418" s="8" t="s">
        <v>11428</v>
      </c>
      <c r="C3418" s="8" t="s">
        <v>45753</v>
      </c>
      <c r="D3418" s="8" t="s">
        <v>45754</v>
      </c>
      <c r="E3418" s="8" t="s">
        <v>225</v>
      </c>
      <c r="F3418" s="8" t="s">
        <v>204</v>
      </c>
      <c r="G3418" s="8" t="s">
        <v>225</v>
      </c>
      <c r="H3418" s="8" t="s">
        <v>204</v>
      </c>
      <c r="I3418" s="8" t="s">
        <v>10800</v>
      </c>
      <c r="J3418" s="8" t="s">
        <v>28</v>
      </c>
      <c r="K3418" s="8" t="s">
        <v>739</v>
      </c>
      <c r="L3418" s="8" t="s">
        <v>11421</v>
      </c>
      <c r="M3418" s="8" t="s">
        <v>2493</v>
      </c>
      <c r="N3418" s="8" t="s">
        <v>10716</v>
      </c>
      <c r="O3418" s="8" t="s">
        <v>45789</v>
      </c>
      <c r="P3418" s="8" t="s">
        <v>776</v>
      </c>
      <c r="Q3418" s="8" t="s">
        <v>10802</v>
      </c>
      <c r="R3418" s="8" t="s">
        <v>10634</v>
      </c>
      <c r="S3418" s="17" t="s">
        <v>10803</v>
      </c>
      <c r="T3418" s="18">
        <v>43035</v>
      </c>
      <c r="U3418" s="8">
        <v>0.54166666666666663</v>
      </c>
      <c r="V3418" s="8">
        <v>0.58333333333333337</v>
      </c>
      <c r="W3418" s="8" t="s">
        <v>1495</v>
      </c>
      <c r="X3418" s="8" t="s">
        <v>11429</v>
      </c>
      <c r="Y3418" s="8" t="s">
        <v>11430</v>
      </c>
      <c r="Z3418" s="17" t="s">
        <v>11431</v>
      </c>
      <c r="AA3418" s="8" t="s">
        <v>11432</v>
      </c>
      <c r="AB3418" s="8" t="s">
        <v>11433</v>
      </c>
    </row>
    <row r="3419" spans="1:28" hidden="1" x14ac:dyDescent="0.2">
      <c r="A3419" s="8" t="s">
        <v>11434</v>
      </c>
      <c r="B3419" s="8" t="s">
        <v>11435</v>
      </c>
      <c r="C3419" s="8" t="s">
        <v>45753</v>
      </c>
      <c r="D3419" s="8" t="s">
        <v>45754</v>
      </c>
      <c r="E3419" s="8" t="s">
        <v>225</v>
      </c>
      <c r="F3419" s="8" t="s">
        <v>204</v>
      </c>
      <c r="G3419" s="8" t="s">
        <v>225</v>
      </c>
      <c r="H3419" s="8" t="s">
        <v>204</v>
      </c>
      <c r="I3419" s="8" t="s">
        <v>10800</v>
      </c>
      <c r="J3419" s="8" t="s">
        <v>28</v>
      </c>
      <c r="K3419" s="8" t="s">
        <v>739</v>
      </c>
      <c r="L3419" s="8" t="s">
        <v>2493</v>
      </c>
      <c r="M3419" s="8" t="s">
        <v>9220</v>
      </c>
      <c r="N3419" s="8" t="s">
        <v>10716</v>
      </c>
      <c r="O3419" s="8" t="s">
        <v>45789</v>
      </c>
      <c r="P3419" s="8" t="s">
        <v>776</v>
      </c>
      <c r="Q3419" s="8" t="s">
        <v>10802</v>
      </c>
      <c r="R3419" s="8" t="s">
        <v>10634</v>
      </c>
      <c r="S3419" s="17" t="s">
        <v>10803</v>
      </c>
      <c r="T3419" s="18">
        <v>43035</v>
      </c>
      <c r="U3419" s="8">
        <v>0.58333333333333337</v>
      </c>
      <c r="V3419" s="8">
        <v>0.66666666666666663</v>
      </c>
      <c r="W3419" s="8" t="s">
        <v>1100</v>
      </c>
      <c r="X3419" s="8" t="s">
        <v>11436</v>
      </c>
      <c r="Y3419" s="8" t="s">
        <v>11430</v>
      </c>
      <c r="Z3419" s="17" t="s">
        <v>11437</v>
      </c>
      <c r="AA3419" s="8" t="s">
        <v>11438</v>
      </c>
      <c r="AB3419" s="8" t="s">
        <v>11439</v>
      </c>
    </row>
    <row r="3420" spans="1:28" hidden="1" x14ac:dyDescent="0.2">
      <c r="A3420" s="8" t="s">
        <v>11440</v>
      </c>
      <c r="B3420" s="8" t="s">
        <v>11441</v>
      </c>
      <c r="C3420" s="8" t="s">
        <v>45753</v>
      </c>
      <c r="D3420" s="8" t="s">
        <v>45754</v>
      </c>
      <c r="E3420" s="8" t="s">
        <v>225</v>
      </c>
      <c r="F3420" s="8" t="s">
        <v>204</v>
      </c>
      <c r="G3420" s="8" t="s">
        <v>225</v>
      </c>
      <c r="H3420" s="8" t="s">
        <v>204</v>
      </c>
      <c r="I3420" s="8" t="s">
        <v>10800</v>
      </c>
      <c r="J3420" s="8" t="s">
        <v>28</v>
      </c>
      <c r="K3420" s="8" t="s">
        <v>739</v>
      </c>
      <c r="L3420" s="8" t="s">
        <v>9220</v>
      </c>
      <c r="M3420" s="8" t="s">
        <v>227</v>
      </c>
      <c r="N3420" s="8" t="s">
        <v>10716</v>
      </c>
      <c r="O3420" s="8" t="s">
        <v>45789</v>
      </c>
      <c r="P3420" s="8" t="s">
        <v>776</v>
      </c>
      <c r="Q3420" s="8" t="s">
        <v>10802</v>
      </c>
      <c r="R3420" s="8" t="s">
        <v>10634</v>
      </c>
      <c r="S3420" s="17" t="s">
        <v>10803</v>
      </c>
      <c r="T3420" s="18">
        <v>43035</v>
      </c>
      <c r="U3420" s="8">
        <v>0.66666666666666663</v>
      </c>
      <c r="V3420" s="8">
        <v>0.75</v>
      </c>
      <c r="W3420" s="8" t="s">
        <v>1100</v>
      </c>
      <c r="X3420" s="8" t="s">
        <v>11442</v>
      </c>
      <c r="Y3420" s="8" t="s">
        <v>11430</v>
      </c>
      <c r="Z3420" s="17" t="s">
        <v>11443</v>
      </c>
      <c r="AA3420" s="8" t="s">
        <v>11444</v>
      </c>
      <c r="AB3420" s="8" t="s">
        <v>11445</v>
      </c>
    </row>
    <row r="3421" spans="1:28" hidden="1" x14ac:dyDescent="0.2">
      <c r="A3421" s="8" t="s">
        <v>11446</v>
      </c>
      <c r="B3421" s="8" t="s">
        <v>11447</v>
      </c>
      <c r="C3421" s="8" t="s">
        <v>45753</v>
      </c>
      <c r="D3421" s="8" t="s">
        <v>45754</v>
      </c>
      <c r="E3421" s="8" t="s">
        <v>235</v>
      </c>
      <c r="F3421" s="8" t="s">
        <v>204</v>
      </c>
      <c r="G3421" s="8" t="s">
        <v>235</v>
      </c>
      <c r="H3421" s="8" t="s">
        <v>204</v>
      </c>
      <c r="I3421" s="8" t="s">
        <v>10800</v>
      </c>
      <c r="J3421" s="8" t="s">
        <v>28</v>
      </c>
      <c r="K3421" s="8" t="s">
        <v>739</v>
      </c>
      <c r="L3421" s="8" t="s">
        <v>236</v>
      </c>
      <c r="M3421" s="8" t="s">
        <v>11448</v>
      </c>
      <c r="N3421" s="8" t="s">
        <v>10716</v>
      </c>
      <c r="O3421" s="8" t="s">
        <v>45789</v>
      </c>
      <c r="P3421" s="8" t="s">
        <v>776</v>
      </c>
      <c r="Q3421" s="8" t="s">
        <v>10802</v>
      </c>
      <c r="R3421" s="8" t="s">
        <v>10634</v>
      </c>
      <c r="S3421" s="17" t="s">
        <v>10803</v>
      </c>
      <c r="T3421" s="18">
        <v>43036</v>
      </c>
      <c r="U3421" s="8">
        <v>0.25</v>
      </c>
      <c r="V3421" s="8">
        <v>0.29166666666666669</v>
      </c>
      <c r="W3421" s="8" t="s">
        <v>1495</v>
      </c>
      <c r="X3421" s="8" t="s">
        <v>11449</v>
      </c>
      <c r="Y3421" s="8" t="s">
        <v>11450</v>
      </c>
      <c r="Z3421" s="17" t="s">
        <v>11451</v>
      </c>
      <c r="AA3421" s="8" t="s">
        <v>11452</v>
      </c>
      <c r="AB3421" s="8" t="s">
        <v>11453</v>
      </c>
    </row>
    <row r="3422" spans="1:28" hidden="1" x14ac:dyDescent="0.2">
      <c r="A3422" s="8" t="s">
        <v>11454</v>
      </c>
      <c r="B3422" s="8" t="s">
        <v>11455</v>
      </c>
      <c r="C3422" s="8" t="s">
        <v>45753</v>
      </c>
      <c r="D3422" s="8" t="s">
        <v>45754</v>
      </c>
      <c r="E3422" s="8" t="s">
        <v>235</v>
      </c>
      <c r="F3422" s="8" t="s">
        <v>204</v>
      </c>
      <c r="G3422" s="8" t="s">
        <v>235</v>
      </c>
      <c r="H3422" s="8" t="s">
        <v>204</v>
      </c>
      <c r="I3422" s="8" t="s">
        <v>10800</v>
      </c>
      <c r="J3422" s="8" t="s">
        <v>28</v>
      </c>
      <c r="K3422" s="8" t="s">
        <v>739</v>
      </c>
      <c r="L3422" s="8" t="s">
        <v>11448</v>
      </c>
      <c r="M3422" s="8" t="s">
        <v>11456</v>
      </c>
      <c r="N3422" s="8" t="s">
        <v>10716</v>
      </c>
      <c r="O3422" s="8" t="s">
        <v>45789</v>
      </c>
      <c r="P3422" s="8" t="s">
        <v>776</v>
      </c>
      <c r="Q3422" s="8" t="s">
        <v>10802</v>
      </c>
      <c r="R3422" s="8" t="s">
        <v>10634</v>
      </c>
      <c r="S3422" s="17" t="s">
        <v>10803</v>
      </c>
      <c r="T3422" s="18">
        <v>43036</v>
      </c>
      <c r="U3422" s="8">
        <v>0.29166666666666669</v>
      </c>
      <c r="V3422" s="8">
        <v>0.41666666666666669</v>
      </c>
      <c r="W3422" s="8" t="s">
        <v>1283</v>
      </c>
      <c r="X3422" s="8" t="s">
        <v>11457</v>
      </c>
      <c r="Y3422" s="8" t="s">
        <v>11450</v>
      </c>
      <c r="Z3422" s="17" t="s">
        <v>11458</v>
      </c>
      <c r="AA3422" s="8" t="s">
        <v>11459</v>
      </c>
      <c r="AB3422" s="8" t="s">
        <v>11460</v>
      </c>
    </row>
    <row r="3423" spans="1:28" hidden="1" x14ac:dyDescent="0.2">
      <c r="A3423" s="8" t="s">
        <v>11461</v>
      </c>
      <c r="B3423" s="8" t="s">
        <v>11462</v>
      </c>
      <c r="C3423" s="8" t="s">
        <v>45753</v>
      </c>
      <c r="D3423" s="8" t="s">
        <v>45754</v>
      </c>
      <c r="E3423" s="8" t="s">
        <v>235</v>
      </c>
      <c r="F3423" s="8" t="s">
        <v>204</v>
      </c>
      <c r="G3423" s="8" t="s">
        <v>235</v>
      </c>
      <c r="H3423" s="8" t="s">
        <v>204</v>
      </c>
      <c r="I3423" s="8" t="s">
        <v>10800</v>
      </c>
      <c r="J3423" s="8" t="s">
        <v>28</v>
      </c>
      <c r="K3423" s="8" t="s">
        <v>739</v>
      </c>
      <c r="L3423" s="8" t="s">
        <v>11456</v>
      </c>
      <c r="M3423" s="8" t="s">
        <v>11463</v>
      </c>
      <c r="N3423" s="8" t="s">
        <v>10716</v>
      </c>
      <c r="O3423" s="8" t="s">
        <v>45789</v>
      </c>
      <c r="P3423" s="8" t="s">
        <v>776</v>
      </c>
      <c r="Q3423" s="8" t="s">
        <v>10802</v>
      </c>
      <c r="R3423" s="8" t="s">
        <v>10634</v>
      </c>
      <c r="S3423" s="17" t="s">
        <v>10803</v>
      </c>
      <c r="T3423" s="18">
        <v>43036</v>
      </c>
      <c r="U3423" s="8">
        <v>0.41666666666666669</v>
      </c>
      <c r="V3423" s="8">
        <v>0.45833333333333331</v>
      </c>
      <c r="W3423" s="8" t="s">
        <v>1495</v>
      </c>
      <c r="X3423" s="8" t="s">
        <v>11464</v>
      </c>
      <c r="Y3423" s="8" t="s">
        <v>11430</v>
      </c>
      <c r="Z3423" s="17" t="s">
        <v>11465</v>
      </c>
      <c r="AA3423" s="8" t="s">
        <v>11466</v>
      </c>
      <c r="AB3423" s="8" t="s">
        <v>11467</v>
      </c>
    </row>
    <row r="3424" spans="1:28" hidden="1" x14ac:dyDescent="0.2">
      <c r="A3424" s="8" t="s">
        <v>11468</v>
      </c>
      <c r="B3424" s="8" t="s">
        <v>11469</v>
      </c>
      <c r="C3424" s="8" t="s">
        <v>45753</v>
      </c>
      <c r="D3424" s="8" t="s">
        <v>45754</v>
      </c>
      <c r="E3424" s="8" t="s">
        <v>235</v>
      </c>
      <c r="F3424" s="8" t="s">
        <v>204</v>
      </c>
      <c r="G3424" s="8" t="s">
        <v>235</v>
      </c>
      <c r="H3424" s="8" t="s">
        <v>204</v>
      </c>
      <c r="I3424" s="8" t="s">
        <v>10800</v>
      </c>
      <c r="J3424" s="8" t="s">
        <v>28</v>
      </c>
      <c r="K3424" s="8" t="s">
        <v>739</v>
      </c>
      <c r="L3424" s="8" t="s">
        <v>11463</v>
      </c>
      <c r="M3424" s="8" t="s">
        <v>9239</v>
      </c>
      <c r="N3424" s="8" t="s">
        <v>10716</v>
      </c>
      <c r="O3424" s="8" t="s">
        <v>45789</v>
      </c>
      <c r="P3424" s="8" t="s">
        <v>776</v>
      </c>
      <c r="Q3424" s="8" t="s">
        <v>10802</v>
      </c>
      <c r="R3424" s="8" t="s">
        <v>10634</v>
      </c>
      <c r="S3424" s="17" t="s">
        <v>10803</v>
      </c>
      <c r="T3424" s="18">
        <v>43036</v>
      </c>
      <c r="U3424" s="8">
        <v>0.45833333333333331</v>
      </c>
      <c r="V3424" s="8">
        <v>0.5</v>
      </c>
      <c r="W3424" s="8" t="s">
        <v>1495</v>
      </c>
      <c r="X3424" s="8" t="s">
        <v>11470</v>
      </c>
      <c r="Y3424" s="8" t="s">
        <v>11430</v>
      </c>
      <c r="Z3424" s="17" t="s">
        <v>11471</v>
      </c>
      <c r="AA3424" s="8" t="s">
        <v>11472</v>
      </c>
      <c r="AB3424" s="8" t="s">
        <v>11473</v>
      </c>
    </row>
    <row r="3425" spans="1:28" hidden="1" x14ac:dyDescent="0.2">
      <c r="A3425" s="8" t="s">
        <v>11474</v>
      </c>
      <c r="B3425" s="8" t="s">
        <v>11475</v>
      </c>
      <c r="C3425" s="8" t="s">
        <v>45753</v>
      </c>
      <c r="D3425" s="8" t="s">
        <v>45754</v>
      </c>
      <c r="E3425" s="8" t="s">
        <v>235</v>
      </c>
      <c r="F3425" s="8" t="s">
        <v>204</v>
      </c>
      <c r="G3425" s="8" t="s">
        <v>235</v>
      </c>
      <c r="H3425" s="8" t="s">
        <v>204</v>
      </c>
      <c r="I3425" s="8" t="s">
        <v>10800</v>
      </c>
      <c r="J3425" s="8" t="s">
        <v>28</v>
      </c>
      <c r="K3425" s="8" t="s">
        <v>739</v>
      </c>
      <c r="L3425" s="8" t="s">
        <v>9239</v>
      </c>
      <c r="M3425" s="8" t="s">
        <v>11476</v>
      </c>
      <c r="N3425" s="8" t="s">
        <v>10716</v>
      </c>
      <c r="O3425" s="8" t="s">
        <v>45789</v>
      </c>
      <c r="P3425" s="8" t="s">
        <v>776</v>
      </c>
      <c r="Q3425" s="8" t="s">
        <v>10802</v>
      </c>
      <c r="R3425" s="8" t="s">
        <v>10634</v>
      </c>
      <c r="S3425" s="17" t="s">
        <v>10803</v>
      </c>
      <c r="T3425" s="18">
        <v>43036</v>
      </c>
      <c r="U3425" s="8">
        <v>0.5</v>
      </c>
      <c r="V3425" s="8">
        <v>0.54166666666666663</v>
      </c>
      <c r="W3425" s="8" t="s">
        <v>1495</v>
      </c>
      <c r="X3425" s="8" t="s">
        <v>11436</v>
      </c>
      <c r="Y3425" s="8" t="s">
        <v>11430</v>
      </c>
      <c r="Z3425" s="17" t="s">
        <v>11477</v>
      </c>
      <c r="AA3425" s="8" t="s">
        <v>11478</v>
      </c>
      <c r="AB3425" s="8" t="s">
        <v>11479</v>
      </c>
    </row>
    <row r="3426" spans="1:28" hidden="1" x14ac:dyDescent="0.2">
      <c r="A3426" s="8" t="s">
        <v>11480</v>
      </c>
      <c r="B3426" s="8" t="s">
        <v>11481</v>
      </c>
      <c r="C3426" s="8" t="s">
        <v>45753</v>
      </c>
      <c r="D3426" s="8" t="s">
        <v>45754</v>
      </c>
      <c r="E3426" s="8" t="s">
        <v>235</v>
      </c>
      <c r="F3426" s="8" t="s">
        <v>204</v>
      </c>
      <c r="G3426" s="8" t="s">
        <v>235</v>
      </c>
      <c r="H3426" s="8" t="s">
        <v>204</v>
      </c>
      <c r="I3426" s="8" t="s">
        <v>10800</v>
      </c>
      <c r="J3426" s="8" t="s">
        <v>28</v>
      </c>
      <c r="K3426" s="8" t="s">
        <v>739</v>
      </c>
      <c r="L3426" s="8" t="s">
        <v>11476</v>
      </c>
      <c r="M3426" s="8" t="s">
        <v>11482</v>
      </c>
      <c r="N3426" s="8" t="s">
        <v>10716</v>
      </c>
      <c r="O3426" s="8" t="s">
        <v>45789</v>
      </c>
      <c r="P3426" s="8" t="s">
        <v>776</v>
      </c>
      <c r="Q3426" s="8" t="s">
        <v>10802</v>
      </c>
      <c r="R3426" s="8" t="s">
        <v>10634</v>
      </c>
      <c r="S3426" s="17" t="s">
        <v>10803</v>
      </c>
      <c r="T3426" s="18">
        <v>43036</v>
      </c>
      <c r="U3426" s="8">
        <v>0.54166666666666663</v>
      </c>
      <c r="V3426" s="8">
        <v>0.625</v>
      </c>
      <c r="W3426" s="8" t="s">
        <v>1100</v>
      </c>
      <c r="X3426" s="8" t="s">
        <v>11483</v>
      </c>
      <c r="Y3426" s="8" t="s">
        <v>11484</v>
      </c>
      <c r="Z3426" s="17" t="s">
        <v>11485</v>
      </c>
      <c r="AA3426" s="8" t="s">
        <v>11486</v>
      </c>
      <c r="AB3426" s="8" t="s">
        <v>11487</v>
      </c>
    </row>
    <row r="3427" spans="1:28" hidden="1" x14ac:dyDescent="0.2">
      <c r="A3427" s="8" t="s">
        <v>11488</v>
      </c>
      <c r="B3427" s="8" t="s">
        <v>11489</v>
      </c>
      <c r="C3427" s="8" t="s">
        <v>45753</v>
      </c>
      <c r="D3427" s="8" t="s">
        <v>45754</v>
      </c>
      <c r="E3427" s="8" t="s">
        <v>235</v>
      </c>
      <c r="F3427" s="8" t="s">
        <v>204</v>
      </c>
      <c r="G3427" s="8" t="s">
        <v>235</v>
      </c>
      <c r="H3427" s="8" t="s">
        <v>204</v>
      </c>
      <c r="I3427" s="8" t="s">
        <v>10800</v>
      </c>
      <c r="J3427" s="8" t="s">
        <v>28</v>
      </c>
      <c r="K3427" s="8" t="s">
        <v>739</v>
      </c>
      <c r="L3427" s="8" t="s">
        <v>11482</v>
      </c>
      <c r="M3427" s="8" t="s">
        <v>11490</v>
      </c>
      <c r="N3427" s="8" t="s">
        <v>10716</v>
      </c>
      <c r="O3427" s="8" t="s">
        <v>45789</v>
      </c>
      <c r="P3427" s="8" t="s">
        <v>776</v>
      </c>
      <c r="Q3427" s="8" t="s">
        <v>10802</v>
      </c>
      <c r="R3427" s="8" t="s">
        <v>10634</v>
      </c>
      <c r="S3427" s="17" t="s">
        <v>10803</v>
      </c>
      <c r="T3427" s="18">
        <v>43036</v>
      </c>
      <c r="U3427" s="8">
        <v>0.625</v>
      </c>
      <c r="V3427" s="8">
        <v>0.70833333333333337</v>
      </c>
      <c r="W3427" s="8" t="s">
        <v>1100</v>
      </c>
      <c r="X3427" s="8" t="s">
        <v>11491</v>
      </c>
      <c r="Y3427" s="8" t="s">
        <v>11492</v>
      </c>
      <c r="Z3427" s="17" t="s">
        <v>11493</v>
      </c>
      <c r="AA3427" s="8" t="s">
        <v>11494</v>
      </c>
      <c r="AB3427" s="8" t="s">
        <v>11495</v>
      </c>
    </row>
    <row r="3428" spans="1:28" hidden="1" x14ac:dyDescent="0.2">
      <c r="A3428" s="8" t="s">
        <v>11496</v>
      </c>
      <c r="B3428" s="8" t="s">
        <v>11497</v>
      </c>
      <c r="C3428" s="8" t="s">
        <v>45753</v>
      </c>
      <c r="D3428" s="8" t="s">
        <v>45754</v>
      </c>
      <c r="E3428" s="8" t="s">
        <v>235</v>
      </c>
      <c r="F3428" s="8" t="s">
        <v>204</v>
      </c>
      <c r="G3428" s="8" t="s">
        <v>235</v>
      </c>
      <c r="H3428" s="8" t="s">
        <v>204</v>
      </c>
      <c r="I3428" s="8" t="s">
        <v>10800</v>
      </c>
      <c r="J3428" s="8" t="s">
        <v>28</v>
      </c>
      <c r="K3428" s="8" t="s">
        <v>739</v>
      </c>
      <c r="L3428" s="8" t="s">
        <v>11490</v>
      </c>
      <c r="M3428" s="8" t="s">
        <v>237</v>
      </c>
      <c r="N3428" s="8" t="s">
        <v>10716</v>
      </c>
      <c r="O3428" s="8" t="s">
        <v>45789</v>
      </c>
      <c r="P3428" s="8" t="s">
        <v>776</v>
      </c>
      <c r="Q3428" s="8" t="s">
        <v>10802</v>
      </c>
      <c r="R3428" s="8" t="s">
        <v>10634</v>
      </c>
      <c r="S3428" s="17" t="s">
        <v>10803</v>
      </c>
      <c r="T3428" s="18">
        <v>43036</v>
      </c>
      <c r="U3428" s="8">
        <v>0.70833333333333337</v>
      </c>
      <c r="V3428" s="8">
        <v>0.75</v>
      </c>
      <c r="W3428" s="8" t="s">
        <v>1495</v>
      </c>
      <c r="X3428" s="8" t="s">
        <v>11498</v>
      </c>
      <c r="Y3428" s="8" t="s">
        <v>11499</v>
      </c>
      <c r="Z3428" s="17" t="s">
        <v>11500</v>
      </c>
      <c r="AA3428" s="8" t="s">
        <v>11501</v>
      </c>
      <c r="AB3428" s="8" t="s">
        <v>11502</v>
      </c>
    </row>
    <row r="3429" spans="1:28" hidden="1" x14ac:dyDescent="0.2">
      <c r="A3429" s="8" t="s">
        <v>11503</v>
      </c>
      <c r="B3429" s="8" t="s">
        <v>11504</v>
      </c>
      <c r="C3429" s="8" t="s">
        <v>45753</v>
      </c>
      <c r="D3429" s="8" t="s">
        <v>45754</v>
      </c>
      <c r="E3429" s="8" t="s">
        <v>245</v>
      </c>
      <c r="F3429" s="8" t="s">
        <v>204</v>
      </c>
      <c r="G3429" s="8" t="s">
        <v>245</v>
      </c>
      <c r="H3429" s="8" t="s">
        <v>204</v>
      </c>
      <c r="I3429" s="8" t="s">
        <v>10800</v>
      </c>
      <c r="J3429" s="8" t="s">
        <v>28</v>
      </c>
      <c r="K3429" s="8" t="s">
        <v>739</v>
      </c>
      <c r="L3429" s="8" t="s">
        <v>2538</v>
      </c>
      <c r="M3429" s="8" t="s">
        <v>11505</v>
      </c>
      <c r="N3429" s="8" t="s">
        <v>10716</v>
      </c>
      <c r="O3429" s="8" t="s">
        <v>45789</v>
      </c>
      <c r="P3429" s="8" t="s">
        <v>776</v>
      </c>
      <c r="Q3429" s="8" t="s">
        <v>10802</v>
      </c>
      <c r="R3429" s="8" t="s">
        <v>10634</v>
      </c>
      <c r="S3429" s="17" t="s">
        <v>10803</v>
      </c>
      <c r="T3429" s="18">
        <v>43037</v>
      </c>
      <c r="U3429" s="8">
        <v>0.25</v>
      </c>
      <c r="V3429" s="8">
        <v>0.29166666666666669</v>
      </c>
      <c r="W3429" s="8" t="s">
        <v>1495</v>
      </c>
      <c r="X3429" s="8" t="s">
        <v>11506</v>
      </c>
      <c r="Y3429" s="8" t="s">
        <v>11507</v>
      </c>
      <c r="Z3429" s="17" t="s">
        <v>11508</v>
      </c>
      <c r="AA3429" s="8" t="s">
        <v>11509</v>
      </c>
      <c r="AB3429" s="8" t="s">
        <v>11510</v>
      </c>
    </row>
    <row r="3430" spans="1:28" hidden="1" x14ac:dyDescent="0.2">
      <c r="A3430" s="8" t="s">
        <v>11511</v>
      </c>
      <c r="B3430" s="8" t="s">
        <v>11512</v>
      </c>
      <c r="C3430" s="8" t="s">
        <v>45753</v>
      </c>
      <c r="D3430" s="8" t="s">
        <v>45754</v>
      </c>
      <c r="E3430" s="8" t="s">
        <v>245</v>
      </c>
      <c r="F3430" s="8" t="s">
        <v>204</v>
      </c>
      <c r="G3430" s="8" t="s">
        <v>245</v>
      </c>
      <c r="H3430" s="8" t="s">
        <v>204</v>
      </c>
      <c r="I3430" s="8" t="s">
        <v>10800</v>
      </c>
      <c r="J3430" s="8" t="s">
        <v>28</v>
      </c>
      <c r="K3430" s="8" t="s">
        <v>739</v>
      </c>
      <c r="L3430" s="8" t="s">
        <v>11505</v>
      </c>
      <c r="M3430" s="8" t="s">
        <v>11513</v>
      </c>
      <c r="N3430" s="8" t="s">
        <v>10716</v>
      </c>
      <c r="O3430" s="8" t="s">
        <v>45789</v>
      </c>
      <c r="P3430" s="8" t="s">
        <v>776</v>
      </c>
      <c r="Q3430" s="8" t="s">
        <v>10802</v>
      </c>
      <c r="R3430" s="8" t="s">
        <v>10634</v>
      </c>
      <c r="S3430" s="17" t="s">
        <v>10803</v>
      </c>
      <c r="T3430" s="18">
        <v>43037</v>
      </c>
      <c r="U3430" s="8">
        <v>0.29166666666666669</v>
      </c>
      <c r="V3430" s="8">
        <v>0.33333333333333331</v>
      </c>
      <c r="W3430" s="8" t="s">
        <v>1495</v>
      </c>
      <c r="X3430" s="8" t="s">
        <v>11514</v>
      </c>
      <c r="Y3430" s="8" t="s">
        <v>11507</v>
      </c>
      <c r="Z3430" s="17" t="s">
        <v>7231</v>
      </c>
      <c r="AA3430" s="8" t="s">
        <v>11515</v>
      </c>
      <c r="AB3430" s="8" t="s">
        <v>11516</v>
      </c>
    </row>
    <row r="3431" spans="1:28" hidden="1" x14ac:dyDescent="0.2">
      <c r="A3431" s="8" t="s">
        <v>11517</v>
      </c>
      <c r="B3431" s="8" t="s">
        <v>11518</v>
      </c>
      <c r="C3431" s="8" t="s">
        <v>45753</v>
      </c>
      <c r="D3431" s="8" t="s">
        <v>45754</v>
      </c>
      <c r="E3431" s="8" t="s">
        <v>245</v>
      </c>
      <c r="F3431" s="8" t="s">
        <v>204</v>
      </c>
      <c r="G3431" s="8" t="s">
        <v>245</v>
      </c>
      <c r="H3431" s="8" t="s">
        <v>204</v>
      </c>
      <c r="I3431" s="8" t="s">
        <v>10800</v>
      </c>
      <c r="J3431" s="8" t="s">
        <v>28</v>
      </c>
      <c r="K3431" s="8" t="s">
        <v>739</v>
      </c>
      <c r="L3431" s="8" t="s">
        <v>11513</v>
      </c>
      <c r="M3431" s="8" t="s">
        <v>2539</v>
      </c>
      <c r="N3431" s="8" t="s">
        <v>10716</v>
      </c>
      <c r="O3431" s="8" t="s">
        <v>45789</v>
      </c>
      <c r="P3431" s="8" t="s">
        <v>776</v>
      </c>
      <c r="Q3431" s="8" t="s">
        <v>10802</v>
      </c>
      <c r="R3431" s="8" t="s">
        <v>10634</v>
      </c>
      <c r="S3431" s="17" t="s">
        <v>10803</v>
      </c>
      <c r="T3431" s="18">
        <v>43037</v>
      </c>
      <c r="U3431" s="8">
        <v>0.33333333333333331</v>
      </c>
      <c r="V3431" s="8">
        <v>0.375</v>
      </c>
      <c r="W3431" s="8" t="s">
        <v>1495</v>
      </c>
      <c r="X3431" s="8" t="s">
        <v>11519</v>
      </c>
      <c r="Y3431" s="8" t="s">
        <v>11520</v>
      </c>
      <c r="Z3431" s="17" t="s">
        <v>11521</v>
      </c>
      <c r="AA3431" s="8" t="s">
        <v>11522</v>
      </c>
      <c r="AB3431" s="8" t="s">
        <v>11523</v>
      </c>
    </row>
    <row r="3432" spans="1:28" hidden="1" x14ac:dyDescent="0.2">
      <c r="A3432" s="8" t="s">
        <v>11524</v>
      </c>
      <c r="B3432" s="8" t="s">
        <v>11525</v>
      </c>
      <c r="C3432" s="8" t="s">
        <v>45753</v>
      </c>
      <c r="D3432" s="8" t="s">
        <v>45754</v>
      </c>
      <c r="E3432" s="8" t="s">
        <v>245</v>
      </c>
      <c r="F3432" s="8" t="s">
        <v>204</v>
      </c>
      <c r="G3432" s="8" t="s">
        <v>245</v>
      </c>
      <c r="H3432" s="8" t="s">
        <v>204</v>
      </c>
      <c r="I3432" s="8" t="s">
        <v>10800</v>
      </c>
      <c r="J3432" s="8" t="s">
        <v>28</v>
      </c>
      <c r="K3432" s="8" t="s">
        <v>739</v>
      </c>
      <c r="L3432" s="8" t="s">
        <v>2539</v>
      </c>
      <c r="M3432" s="8" t="s">
        <v>11526</v>
      </c>
      <c r="N3432" s="8" t="s">
        <v>10716</v>
      </c>
      <c r="O3432" s="8" t="s">
        <v>45789</v>
      </c>
      <c r="P3432" s="8" t="s">
        <v>776</v>
      </c>
      <c r="Q3432" s="8" t="s">
        <v>10802</v>
      </c>
      <c r="R3432" s="8" t="s">
        <v>10634</v>
      </c>
      <c r="S3432" s="17" t="s">
        <v>10803</v>
      </c>
      <c r="T3432" s="18">
        <v>43037</v>
      </c>
      <c r="U3432" s="8">
        <v>0.375</v>
      </c>
      <c r="V3432" s="8">
        <v>0.41666666666666669</v>
      </c>
      <c r="W3432" s="8" t="s">
        <v>1495</v>
      </c>
      <c r="X3432" s="8" t="s">
        <v>11527</v>
      </c>
      <c r="Y3432" s="8" t="s">
        <v>11520</v>
      </c>
      <c r="Z3432" s="17" t="s">
        <v>7231</v>
      </c>
      <c r="AA3432" s="8" t="s">
        <v>11528</v>
      </c>
      <c r="AB3432" s="8" t="s">
        <v>11529</v>
      </c>
    </row>
    <row r="3433" spans="1:28" hidden="1" x14ac:dyDescent="0.2">
      <c r="A3433" s="8" t="s">
        <v>11530</v>
      </c>
      <c r="B3433" s="8" t="s">
        <v>11531</v>
      </c>
      <c r="C3433" s="8" t="s">
        <v>45753</v>
      </c>
      <c r="D3433" s="8" t="s">
        <v>45754</v>
      </c>
      <c r="E3433" s="8" t="s">
        <v>245</v>
      </c>
      <c r="F3433" s="8" t="s">
        <v>204</v>
      </c>
      <c r="G3433" s="8" t="s">
        <v>245</v>
      </c>
      <c r="H3433" s="8" t="s">
        <v>204</v>
      </c>
      <c r="I3433" s="8" t="s">
        <v>10800</v>
      </c>
      <c r="J3433" s="8" t="s">
        <v>28</v>
      </c>
      <c r="K3433" s="8" t="s">
        <v>739</v>
      </c>
      <c r="L3433" s="8" t="s">
        <v>11526</v>
      </c>
      <c r="M3433" s="8" t="s">
        <v>11532</v>
      </c>
      <c r="N3433" s="8" t="s">
        <v>10716</v>
      </c>
      <c r="O3433" s="8" t="s">
        <v>45789</v>
      </c>
      <c r="P3433" s="8" t="s">
        <v>776</v>
      </c>
      <c r="Q3433" s="8" t="s">
        <v>10802</v>
      </c>
      <c r="R3433" s="8" t="s">
        <v>10634</v>
      </c>
      <c r="S3433" s="17" t="s">
        <v>10803</v>
      </c>
      <c r="T3433" s="18">
        <v>43037</v>
      </c>
      <c r="U3433" s="8">
        <v>0.41666666666666669</v>
      </c>
      <c r="V3433" s="8">
        <v>0.5</v>
      </c>
      <c r="W3433" s="8" t="s">
        <v>1100</v>
      </c>
      <c r="X3433" s="8" t="s">
        <v>45730</v>
      </c>
      <c r="Y3433" s="8" t="s">
        <v>11520</v>
      </c>
      <c r="Z3433" s="17" t="s">
        <v>11533</v>
      </c>
      <c r="AA3433" s="8" t="s">
        <v>11534</v>
      </c>
      <c r="AB3433" s="8" t="s">
        <v>11535</v>
      </c>
    </row>
    <row r="3434" spans="1:28" hidden="1" x14ac:dyDescent="0.2">
      <c r="A3434" s="8" t="s">
        <v>11536</v>
      </c>
      <c r="B3434" s="8" t="s">
        <v>11537</v>
      </c>
      <c r="C3434" s="8" t="s">
        <v>45753</v>
      </c>
      <c r="D3434" s="8" t="s">
        <v>45754</v>
      </c>
      <c r="E3434" s="8" t="s">
        <v>245</v>
      </c>
      <c r="F3434" s="8" t="s">
        <v>204</v>
      </c>
      <c r="G3434" s="8" t="s">
        <v>245</v>
      </c>
      <c r="H3434" s="8" t="s">
        <v>204</v>
      </c>
      <c r="I3434" s="8" t="s">
        <v>10800</v>
      </c>
      <c r="J3434" s="8" t="s">
        <v>28</v>
      </c>
      <c r="K3434" s="8" t="s">
        <v>739</v>
      </c>
      <c r="L3434" s="8" t="s">
        <v>11532</v>
      </c>
      <c r="M3434" s="8" t="s">
        <v>11538</v>
      </c>
      <c r="N3434" s="8" t="s">
        <v>10716</v>
      </c>
      <c r="O3434" s="8" t="s">
        <v>45789</v>
      </c>
      <c r="P3434" s="8" t="s">
        <v>776</v>
      </c>
      <c r="Q3434" s="8" t="s">
        <v>10802</v>
      </c>
      <c r="R3434" s="8" t="s">
        <v>10634</v>
      </c>
      <c r="S3434" s="17" t="s">
        <v>10803</v>
      </c>
      <c r="T3434" s="18">
        <v>43037</v>
      </c>
      <c r="U3434" s="8">
        <v>0.5</v>
      </c>
      <c r="V3434" s="8">
        <v>0.54166666666666663</v>
      </c>
      <c r="W3434" s="8" t="s">
        <v>1495</v>
      </c>
      <c r="X3434" s="8" t="s">
        <v>11539</v>
      </c>
      <c r="Y3434" s="8" t="s">
        <v>11520</v>
      </c>
      <c r="Z3434" s="17" t="s">
        <v>11540</v>
      </c>
      <c r="AA3434" s="8" t="s">
        <v>11541</v>
      </c>
      <c r="AB3434" s="8" t="s">
        <v>11542</v>
      </c>
    </row>
    <row r="3435" spans="1:28" hidden="1" x14ac:dyDescent="0.2">
      <c r="A3435" s="8" t="s">
        <v>11543</v>
      </c>
      <c r="B3435" s="8" t="s">
        <v>11544</v>
      </c>
      <c r="C3435" s="8" t="s">
        <v>45753</v>
      </c>
      <c r="D3435" s="8" t="s">
        <v>45754</v>
      </c>
      <c r="E3435" s="8" t="s">
        <v>245</v>
      </c>
      <c r="F3435" s="8" t="s">
        <v>204</v>
      </c>
      <c r="G3435" s="8" t="s">
        <v>245</v>
      </c>
      <c r="H3435" s="8" t="s">
        <v>204</v>
      </c>
      <c r="I3435" s="8" t="s">
        <v>10800</v>
      </c>
      <c r="J3435" s="8" t="s">
        <v>28</v>
      </c>
      <c r="K3435" s="8" t="s">
        <v>739</v>
      </c>
      <c r="L3435" s="8" t="s">
        <v>11538</v>
      </c>
      <c r="M3435" s="8" t="s">
        <v>11545</v>
      </c>
      <c r="N3435" s="8" t="s">
        <v>10716</v>
      </c>
      <c r="O3435" s="8" t="s">
        <v>45789</v>
      </c>
      <c r="P3435" s="8" t="s">
        <v>776</v>
      </c>
      <c r="Q3435" s="8" t="s">
        <v>10802</v>
      </c>
      <c r="R3435" s="8" t="s">
        <v>10634</v>
      </c>
      <c r="S3435" s="17" t="s">
        <v>10803</v>
      </c>
      <c r="T3435" s="18">
        <v>43037</v>
      </c>
      <c r="U3435" s="8">
        <v>0.54166666666666663</v>
      </c>
      <c r="V3435" s="8">
        <v>0.66666666666666663</v>
      </c>
      <c r="W3435" s="8" t="s">
        <v>1283</v>
      </c>
      <c r="X3435" s="8" t="s">
        <v>11546</v>
      </c>
      <c r="Y3435" s="8" t="s">
        <v>11520</v>
      </c>
      <c r="Z3435" s="17" t="s">
        <v>11547</v>
      </c>
      <c r="AA3435" s="8" t="s">
        <v>11548</v>
      </c>
      <c r="AB3435" s="8" t="s">
        <v>11549</v>
      </c>
    </row>
    <row r="3436" spans="1:28" hidden="1" x14ac:dyDescent="0.2">
      <c r="A3436" s="8" t="s">
        <v>11550</v>
      </c>
      <c r="B3436" s="8" t="s">
        <v>11551</v>
      </c>
      <c r="C3436" s="8" t="s">
        <v>45753</v>
      </c>
      <c r="D3436" s="8" t="s">
        <v>45754</v>
      </c>
      <c r="E3436" s="8" t="s">
        <v>245</v>
      </c>
      <c r="F3436" s="8" t="s">
        <v>204</v>
      </c>
      <c r="G3436" s="8" t="s">
        <v>245</v>
      </c>
      <c r="H3436" s="8" t="s">
        <v>204</v>
      </c>
      <c r="I3436" s="8" t="s">
        <v>10800</v>
      </c>
      <c r="J3436" s="8" t="s">
        <v>28</v>
      </c>
      <c r="K3436" s="8" t="s">
        <v>739</v>
      </c>
      <c r="L3436" s="8" t="s">
        <v>11545</v>
      </c>
      <c r="M3436" s="8" t="s">
        <v>11552</v>
      </c>
      <c r="N3436" s="8" t="s">
        <v>10716</v>
      </c>
      <c r="O3436" s="8" t="s">
        <v>45789</v>
      </c>
      <c r="P3436" s="8" t="s">
        <v>776</v>
      </c>
      <c r="Q3436" s="8" t="s">
        <v>10802</v>
      </c>
      <c r="R3436" s="8" t="s">
        <v>10634</v>
      </c>
      <c r="S3436" s="17" t="s">
        <v>10803</v>
      </c>
      <c r="T3436" s="18">
        <v>43037</v>
      </c>
      <c r="U3436" s="8">
        <v>0.66666666666666663</v>
      </c>
      <c r="V3436" s="8">
        <v>0.70833333333333337</v>
      </c>
      <c r="W3436" s="8" t="s">
        <v>1495</v>
      </c>
      <c r="X3436" s="8" t="s">
        <v>11553</v>
      </c>
      <c r="Y3436" s="8" t="s">
        <v>11520</v>
      </c>
      <c r="Z3436" s="17" t="s">
        <v>11554</v>
      </c>
      <c r="AA3436" s="8" t="s">
        <v>11555</v>
      </c>
      <c r="AB3436" s="8" t="s">
        <v>11556</v>
      </c>
    </row>
    <row r="3437" spans="1:28" hidden="1" x14ac:dyDescent="0.2">
      <c r="A3437" s="8" t="s">
        <v>11557</v>
      </c>
      <c r="B3437" s="8" t="s">
        <v>11558</v>
      </c>
      <c r="C3437" s="8" t="s">
        <v>45753</v>
      </c>
      <c r="D3437" s="8" t="s">
        <v>45754</v>
      </c>
      <c r="E3437" s="8" t="s">
        <v>245</v>
      </c>
      <c r="F3437" s="8" t="s">
        <v>204</v>
      </c>
      <c r="G3437" s="8" t="s">
        <v>245</v>
      </c>
      <c r="H3437" s="8" t="s">
        <v>204</v>
      </c>
      <c r="I3437" s="8" t="s">
        <v>10800</v>
      </c>
      <c r="J3437" s="8" t="s">
        <v>28</v>
      </c>
      <c r="K3437" s="8" t="s">
        <v>739</v>
      </c>
      <c r="L3437" s="8" t="s">
        <v>11552</v>
      </c>
      <c r="M3437" s="8" t="s">
        <v>7728</v>
      </c>
      <c r="N3437" s="8" t="s">
        <v>10716</v>
      </c>
      <c r="O3437" s="8" t="s">
        <v>45789</v>
      </c>
      <c r="P3437" s="8" t="s">
        <v>776</v>
      </c>
      <c r="Q3437" s="8" t="s">
        <v>10802</v>
      </c>
      <c r="R3437" s="8" t="s">
        <v>10634</v>
      </c>
      <c r="S3437" s="17" t="s">
        <v>10803</v>
      </c>
      <c r="T3437" s="18">
        <v>43037</v>
      </c>
      <c r="U3437" s="8">
        <v>0.70833333333333337</v>
      </c>
      <c r="V3437" s="8">
        <v>0.75</v>
      </c>
      <c r="W3437" s="8" t="s">
        <v>1495</v>
      </c>
      <c r="X3437" s="8" t="s">
        <v>11559</v>
      </c>
      <c r="Y3437" s="8" t="s">
        <v>11520</v>
      </c>
      <c r="Z3437" s="17" t="s">
        <v>11560</v>
      </c>
      <c r="AA3437" s="8" t="s">
        <v>11561</v>
      </c>
      <c r="AB3437" s="8" t="s">
        <v>11562</v>
      </c>
    </row>
    <row r="3438" spans="1:28" hidden="1" x14ac:dyDescent="0.2">
      <c r="A3438" s="8" t="s">
        <v>11563</v>
      </c>
      <c r="B3438" s="8" t="s">
        <v>11564</v>
      </c>
      <c r="C3438" s="8" t="s">
        <v>45753</v>
      </c>
      <c r="D3438" s="8" t="s">
        <v>45754</v>
      </c>
      <c r="E3438" s="8" t="s">
        <v>470</v>
      </c>
      <c r="F3438" s="8" t="s">
        <v>204</v>
      </c>
      <c r="G3438" s="8" t="s">
        <v>470</v>
      </c>
      <c r="H3438" s="8" t="s">
        <v>204</v>
      </c>
      <c r="I3438" s="8" t="s">
        <v>10800</v>
      </c>
      <c r="J3438" s="8" t="s">
        <v>28</v>
      </c>
      <c r="K3438" s="8" t="s">
        <v>739</v>
      </c>
      <c r="L3438" s="8" t="s">
        <v>2565</v>
      </c>
      <c r="M3438" s="8" t="s">
        <v>11565</v>
      </c>
      <c r="N3438" s="8" t="s">
        <v>10716</v>
      </c>
      <c r="O3438" s="8" t="s">
        <v>45789</v>
      </c>
      <c r="P3438" s="8" t="s">
        <v>776</v>
      </c>
      <c r="Q3438" s="8" t="s">
        <v>10802</v>
      </c>
      <c r="R3438" s="8" t="s">
        <v>10634</v>
      </c>
      <c r="S3438" s="17" t="s">
        <v>10803</v>
      </c>
      <c r="T3438" s="18">
        <v>43038</v>
      </c>
      <c r="U3438" s="8">
        <v>0.25</v>
      </c>
      <c r="V3438" s="8">
        <v>0.33333333333333331</v>
      </c>
      <c r="W3438" s="8" t="s">
        <v>1100</v>
      </c>
      <c r="X3438" s="8" t="s">
        <v>11566</v>
      </c>
      <c r="Y3438" s="8" t="s">
        <v>11567</v>
      </c>
      <c r="Z3438" s="17" t="s">
        <v>11568</v>
      </c>
      <c r="AA3438" s="8" t="s">
        <v>11569</v>
      </c>
      <c r="AB3438" s="8" t="s">
        <v>11570</v>
      </c>
    </row>
    <row r="3439" spans="1:28" hidden="1" x14ac:dyDescent="0.2">
      <c r="A3439" s="8" t="s">
        <v>11571</v>
      </c>
      <c r="B3439" s="8" t="s">
        <v>11572</v>
      </c>
      <c r="C3439" s="8" t="s">
        <v>45753</v>
      </c>
      <c r="D3439" s="8" t="s">
        <v>45754</v>
      </c>
      <c r="E3439" s="8" t="s">
        <v>470</v>
      </c>
      <c r="F3439" s="8" t="s">
        <v>204</v>
      </c>
      <c r="G3439" s="8" t="s">
        <v>470</v>
      </c>
      <c r="H3439" s="8" t="s">
        <v>204</v>
      </c>
      <c r="I3439" s="8" t="s">
        <v>10800</v>
      </c>
      <c r="J3439" s="8" t="s">
        <v>28</v>
      </c>
      <c r="K3439" s="8" t="s">
        <v>739</v>
      </c>
      <c r="L3439" s="8" t="s">
        <v>11565</v>
      </c>
      <c r="M3439" s="8" t="s">
        <v>11573</v>
      </c>
      <c r="N3439" s="8" t="s">
        <v>10716</v>
      </c>
      <c r="O3439" s="8" t="s">
        <v>45789</v>
      </c>
      <c r="P3439" s="8" t="s">
        <v>776</v>
      </c>
      <c r="Q3439" s="8" t="s">
        <v>10802</v>
      </c>
      <c r="R3439" s="8" t="s">
        <v>10634</v>
      </c>
      <c r="S3439" s="17" t="s">
        <v>10803</v>
      </c>
      <c r="T3439" s="18">
        <v>43038</v>
      </c>
      <c r="U3439" s="8">
        <v>0.33333333333333331</v>
      </c>
      <c r="V3439" s="8">
        <v>0.41666666666666669</v>
      </c>
      <c r="W3439" s="8" t="s">
        <v>1100</v>
      </c>
      <c r="X3439" s="8" t="s">
        <v>11574</v>
      </c>
      <c r="Y3439" s="8" t="s">
        <v>11575</v>
      </c>
      <c r="Z3439" s="17" t="s">
        <v>11576</v>
      </c>
      <c r="AA3439" s="8" t="s">
        <v>11577</v>
      </c>
      <c r="AB3439" s="8" t="s">
        <v>11578</v>
      </c>
    </row>
    <row r="3440" spans="1:28" hidden="1" x14ac:dyDescent="0.2">
      <c r="A3440" s="8" t="s">
        <v>11579</v>
      </c>
      <c r="B3440" s="8" t="s">
        <v>11580</v>
      </c>
      <c r="C3440" s="8" t="s">
        <v>45753</v>
      </c>
      <c r="D3440" s="8" t="s">
        <v>45754</v>
      </c>
      <c r="E3440" s="8" t="s">
        <v>470</v>
      </c>
      <c r="F3440" s="8" t="s">
        <v>204</v>
      </c>
      <c r="G3440" s="8" t="s">
        <v>470</v>
      </c>
      <c r="H3440" s="8" t="s">
        <v>204</v>
      </c>
      <c r="I3440" s="8" t="s">
        <v>10800</v>
      </c>
      <c r="J3440" s="8" t="s">
        <v>28</v>
      </c>
      <c r="K3440" s="8" t="s">
        <v>739</v>
      </c>
      <c r="L3440" s="8" t="s">
        <v>11573</v>
      </c>
      <c r="M3440" s="8" t="s">
        <v>2566</v>
      </c>
      <c r="N3440" s="8" t="s">
        <v>10716</v>
      </c>
      <c r="O3440" s="8" t="s">
        <v>45789</v>
      </c>
      <c r="P3440" s="8" t="s">
        <v>776</v>
      </c>
      <c r="Q3440" s="8" t="s">
        <v>10802</v>
      </c>
      <c r="R3440" s="8" t="s">
        <v>10634</v>
      </c>
      <c r="S3440" s="17" t="s">
        <v>10803</v>
      </c>
      <c r="T3440" s="18">
        <v>43038</v>
      </c>
      <c r="U3440" s="8">
        <v>0.41666666666666669</v>
      </c>
      <c r="V3440" s="8">
        <v>0.45833333333333331</v>
      </c>
      <c r="W3440" s="8" t="s">
        <v>1495</v>
      </c>
      <c r="X3440" s="8" t="s">
        <v>11581</v>
      </c>
      <c r="Y3440" s="8" t="s">
        <v>11575</v>
      </c>
      <c r="Z3440" s="17" t="s">
        <v>11560</v>
      </c>
      <c r="AA3440" s="8" t="s">
        <v>11582</v>
      </c>
      <c r="AB3440" s="8" t="s">
        <v>11583</v>
      </c>
    </row>
    <row r="3441" spans="1:28" hidden="1" x14ac:dyDescent="0.2">
      <c r="A3441" s="8" t="s">
        <v>11584</v>
      </c>
      <c r="B3441" s="8" t="s">
        <v>11585</v>
      </c>
      <c r="C3441" s="8" t="s">
        <v>45753</v>
      </c>
      <c r="D3441" s="8" t="s">
        <v>45754</v>
      </c>
      <c r="E3441" s="8" t="s">
        <v>470</v>
      </c>
      <c r="F3441" s="8" t="s">
        <v>204</v>
      </c>
      <c r="G3441" s="8" t="s">
        <v>470</v>
      </c>
      <c r="H3441" s="8" t="s">
        <v>204</v>
      </c>
      <c r="I3441" s="8" t="s">
        <v>10800</v>
      </c>
      <c r="J3441" s="8" t="s">
        <v>28</v>
      </c>
      <c r="K3441" s="8" t="s">
        <v>739</v>
      </c>
      <c r="L3441" s="8" t="s">
        <v>2566</v>
      </c>
      <c r="M3441" s="8" t="s">
        <v>2574</v>
      </c>
      <c r="N3441" s="8" t="s">
        <v>10716</v>
      </c>
      <c r="O3441" s="8" t="s">
        <v>45789</v>
      </c>
      <c r="P3441" s="8" t="s">
        <v>776</v>
      </c>
      <c r="Q3441" s="8" t="s">
        <v>10802</v>
      </c>
      <c r="R3441" s="8" t="s">
        <v>10634</v>
      </c>
      <c r="S3441" s="17" t="s">
        <v>10803</v>
      </c>
      <c r="T3441" s="18">
        <v>43038</v>
      </c>
      <c r="U3441" s="8">
        <v>0.45833333333333331</v>
      </c>
      <c r="V3441" s="8">
        <v>0.5</v>
      </c>
      <c r="W3441" s="8" t="s">
        <v>1495</v>
      </c>
      <c r="X3441" s="8" t="s">
        <v>11586</v>
      </c>
      <c r="Y3441" s="8" t="s">
        <v>11575</v>
      </c>
      <c r="Z3441" s="17" t="s">
        <v>11137</v>
      </c>
      <c r="AA3441" s="8" t="s">
        <v>11587</v>
      </c>
      <c r="AB3441" s="8" t="s">
        <v>11588</v>
      </c>
    </row>
    <row r="3442" spans="1:28" hidden="1" x14ac:dyDescent="0.2">
      <c r="A3442" s="8" t="s">
        <v>11589</v>
      </c>
      <c r="B3442" s="8" t="s">
        <v>11590</v>
      </c>
      <c r="C3442" s="8" t="s">
        <v>45753</v>
      </c>
      <c r="D3442" s="8" t="s">
        <v>45754</v>
      </c>
      <c r="E3442" s="8" t="s">
        <v>470</v>
      </c>
      <c r="F3442" s="8" t="s">
        <v>204</v>
      </c>
      <c r="G3442" s="8" t="s">
        <v>470</v>
      </c>
      <c r="H3442" s="8" t="s">
        <v>204</v>
      </c>
      <c r="I3442" s="8" t="s">
        <v>10800</v>
      </c>
      <c r="J3442" s="8" t="s">
        <v>28</v>
      </c>
      <c r="K3442" s="8" t="s">
        <v>739</v>
      </c>
      <c r="L3442" s="8" t="s">
        <v>2574</v>
      </c>
      <c r="M3442" s="8" t="s">
        <v>2582</v>
      </c>
      <c r="N3442" s="8" t="s">
        <v>10716</v>
      </c>
      <c r="O3442" s="8" t="s">
        <v>45789</v>
      </c>
      <c r="P3442" s="8" t="s">
        <v>776</v>
      </c>
      <c r="Q3442" s="8" t="s">
        <v>10802</v>
      </c>
      <c r="R3442" s="8" t="s">
        <v>10634</v>
      </c>
      <c r="S3442" s="17" t="s">
        <v>10803</v>
      </c>
      <c r="T3442" s="18">
        <v>43038</v>
      </c>
      <c r="U3442" s="8">
        <v>0.5</v>
      </c>
      <c r="V3442" s="8">
        <v>0.54166666666666663</v>
      </c>
      <c r="W3442" s="8" t="s">
        <v>1495</v>
      </c>
      <c r="X3442" s="8" t="s">
        <v>11591</v>
      </c>
      <c r="Y3442" s="8" t="s">
        <v>11575</v>
      </c>
      <c r="Z3442" s="17" t="s">
        <v>11592</v>
      </c>
      <c r="AA3442" s="8" t="s">
        <v>11593</v>
      </c>
      <c r="AB3442" s="8" t="s">
        <v>11594</v>
      </c>
    </row>
    <row r="3443" spans="1:28" hidden="1" x14ac:dyDescent="0.2">
      <c r="A3443" s="8" t="s">
        <v>11595</v>
      </c>
      <c r="B3443" s="8" t="s">
        <v>11596</v>
      </c>
      <c r="C3443" s="8" t="s">
        <v>45753</v>
      </c>
      <c r="D3443" s="8" t="s">
        <v>45754</v>
      </c>
      <c r="E3443" s="8" t="s">
        <v>470</v>
      </c>
      <c r="F3443" s="8" t="s">
        <v>204</v>
      </c>
      <c r="G3443" s="8" t="s">
        <v>470</v>
      </c>
      <c r="H3443" s="8" t="s">
        <v>204</v>
      </c>
      <c r="I3443" s="8" t="s">
        <v>10800</v>
      </c>
      <c r="J3443" s="8" t="s">
        <v>28</v>
      </c>
      <c r="K3443" s="8" t="s">
        <v>739</v>
      </c>
      <c r="L3443" s="8" t="s">
        <v>2582</v>
      </c>
      <c r="M3443" s="8" t="s">
        <v>11597</v>
      </c>
      <c r="N3443" s="8" t="s">
        <v>10716</v>
      </c>
      <c r="O3443" s="8" t="s">
        <v>45789</v>
      </c>
      <c r="P3443" s="8" t="s">
        <v>776</v>
      </c>
      <c r="Q3443" s="8" t="s">
        <v>10802</v>
      </c>
      <c r="R3443" s="8" t="s">
        <v>10634</v>
      </c>
      <c r="S3443" s="17" t="s">
        <v>10803</v>
      </c>
      <c r="T3443" s="18">
        <v>43038</v>
      </c>
      <c r="U3443" s="8">
        <v>0.54166666666666663</v>
      </c>
      <c r="V3443" s="8">
        <v>0.66666666666666663</v>
      </c>
      <c r="W3443" s="8" t="s">
        <v>1283</v>
      </c>
      <c r="X3443" s="8" t="s">
        <v>11598</v>
      </c>
      <c r="Y3443" s="8" t="s">
        <v>11507</v>
      </c>
      <c r="Z3443" s="17" t="s">
        <v>11599</v>
      </c>
      <c r="AA3443" s="8" t="s">
        <v>11600</v>
      </c>
      <c r="AB3443" s="8" t="s">
        <v>11601</v>
      </c>
    </row>
    <row r="3444" spans="1:28" hidden="1" x14ac:dyDescent="0.2">
      <c r="A3444" s="8" t="s">
        <v>11602</v>
      </c>
      <c r="B3444" s="8" t="s">
        <v>11603</v>
      </c>
      <c r="C3444" s="8" t="s">
        <v>45753</v>
      </c>
      <c r="D3444" s="8" t="s">
        <v>45754</v>
      </c>
      <c r="E3444" s="8" t="s">
        <v>470</v>
      </c>
      <c r="F3444" s="8" t="s">
        <v>204</v>
      </c>
      <c r="G3444" s="8" t="s">
        <v>470</v>
      </c>
      <c r="H3444" s="8" t="s">
        <v>204</v>
      </c>
      <c r="I3444" s="8" t="s">
        <v>10800</v>
      </c>
      <c r="J3444" s="8" t="s">
        <v>28</v>
      </c>
      <c r="K3444" s="8" t="s">
        <v>739</v>
      </c>
      <c r="L3444" s="8" t="s">
        <v>11597</v>
      </c>
      <c r="M3444" s="8" t="s">
        <v>7806</v>
      </c>
      <c r="N3444" s="8" t="s">
        <v>10716</v>
      </c>
      <c r="O3444" s="8" t="s">
        <v>45789</v>
      </c>
      <c r="P3444" s="8" t="s">
        <v>776</v>
      </c>
      <c r="Q3444" s="8" t="s">
        <v>10802</v>
      </c>
      <c r="R3444" s="8" t="s">
        <v>10634</v>
      </c>
      <c r="S3444" s="17" t="s">
        <v>10803</v>
      </c>
      <c r="T3444" s="18">
        <v>43038</v>
      </c>
      <c r="U3444" s="8">
        <v>0.66666666666666663</v>
      </c>
      <c r="V3444" s="8">
        <v>0.75</v>
      </c>
      <c r="W3444" s="8" t="s">
        <v>1100</v>
      </c>
      <c r="X3444" s="8" t="s">
        <v>11604</v>
      </c>
      <c r="Y3444" s="8" t="s">
        <v>11507</v>
      </c>
      <c r="Z3444" s="17" t="s">
        <v>11605</v>
      </c>
      <c r="AA3444" s="8" t="s">
        <v>11606</v>
      </c>
      <c r="AB3444" s="8" t="s">
        <v>11607</v>
      </c>
    </row>
    <row r="3445" spans="1:28" hidden="1" x14ac:dyDescent="0.2">
      <c r="A3445" s="8" t="s">
        <v>11608</v>
      </c>
      <c r="B3445" s="8" t="s">
        <v>11609</v>
      </c>
      <c r="C3445" s="8" t="s">
        <v>45753</v>
      </c>
      <c r="D3445" s="8" t="s">
        <v>45754</v>
      </c>
      <c r="E3445" s="8" t="s">
        <v>480</v>
      </c>
      <c r="F3445" s="8" t="s">
        <v>204</v>
      </c>
      <c r="G3445" s="8" t="s">
        <v>480</v>
      </c>
      <c r="H3445" s="8" t="s">
        <v>204</v>
      </c>
      <c r="I3445" s="8" t="s">
        <v>10800</v>
      </c>
      <c r="J3445" s="8" t="s">
        <v>28</v>
      </c>
      <c r="K3445" s="8" t="s">
        <v>739</v>
      </c>
      <c r="L3445" s="8" t="s">
        <v>481</v>
      </c>
      <c r="M3445" s="8" t="s">
        <v>1241</v>
      </c>
      <c r="N3445" s="8" t="s">
        <v>10716</v>
      </c>
      <c r="O3445" s="8" t="s">
        <v>45789</v>
      </c>
      <c r="P3445" s="8" t="s">
        <v>776</v>
      </c>
      <c r="Q3445" s="8" t="s">
        <v>10802</v>
      </c>
      <c r="R3445" s="8" t="s">
        <v>10634</v>
      </c>
      <c r="S3445" s="17" t="s">
        <v>10803</v>
      </c>
      <c r="T3445" s="18">
        <v>43039</v>
      </c>
      <c r="U3445" s="8">
        <v>0.25</v>
      </c>
      <c r="V3445" s="8">
        <v>0.29166666666666669</v>
      </c>
      <c r="W3445" s="8" t="s">
        <v>1495</v>
      </c>
      <c r="X3445" s="8" t="s">
        <v>11610</v>
      </c>
      <c r="Y3445" s="8" t="s">
        <v>11507</v>
      </c>
      <c r="Z3445" s="17" t="s">
        <v>11611</v>
      </c>
      <c r="AA3445" s="8" t="s">
        <v>11612</v>
      </c>
      <c r="AB3445" s="8" t="s">
        <v>11613</v>
      </c>
    </row>
    <row r="3446" spans="1:28" hidden="1" x14ac:dyDescent="0.2">
      <c r="A3446" s="8" t="s">
        <v>11614</v>
      </c>
      <c r="B3446" s="8" t="s">
        <v>11615</v>
      </c>
      <c r="C3446" s="8" t="s">
        <v>45753</v>
      </c>
      <c r="D3446" s="8" t="s">
        <v>45754</v>
      </c>
      <c r="E3446" s="8" t="s">
        <v>480</v>
      </c>
      <c r="F3446" s="8" t="s">
        <v>204</v>
      </c>
      <c r="G3446" s="8" t="s">
        <v>480</v>
      </c>
      <c r="H3446" s="8" t="s">
        <v>204</v>
      </c>
      <c r="I3446" s="8" t="s">
        <v>10800</v>
      </c>
      <c r="J3446" s="8" t="s">
        <v>28</v>
      </c>
      <c r="K3446" s="8" t="s">
        <v>739</v>
      </c>
      <c r="L3446" s="8" t="s">
        <v>1241</v>
      </c>
      <c r="M3446" s="8" t="s">
        <v>11616</v>
      </c>
      <c r="N3446" s="8" t="s">
        <v>10716</v>
      </c>
      <c r="O3446" s="8" t="s">
        <v>45789</v>
      </c>
      <c r="P3446" s="8" t="s">
        <v>776</v>
      </c>
      <c r="Q3446" s="8" t="s">
        <v>10802</v>
      </c>
      <c r="R3446" s="8" t="s">
        <v>10634</v>
      </c>
      <c r="S3446" s="17" t="s">
        <v>10803</v>
      </c>
      <c r="T3446" s="18">
        <v>43039</v>
      </c>
      <c r="U3446" s="8">
        <v>0.29166666666666669</v>
      </c>
      <c r="V3446" s="8">
        <v>0.33333333333333331</v>
      </c>
      <c r="W3446" s="8" t="s">
        <v>1495</v>
      </c>
      <c r="X3446" s="8" t="s">
        <v>11617</v>
      </c>
      <c r="Y3446" s="8" t="s">
        <v>11507</v>
      </c>
      <c r="Z3446" s="17" t="s">
        <v>11618</v>
      </c>
      <c r="AA3446" s="8" t="s">
        <v>11619</v>
      </c>
      <c r="AB3446" s="8" t="s">
        <v>11620</v>
      </c>
    </row>
    <row r="3447" spans="1:28" hidden="1" x14ac:dyDescent="0.2">
      <c r="A3447" s="8" t="s">
        <v>11621</v>
      </c>
      <c r="B3447" s="8" t="s">
        <v>11622</v>
      </c>
      <c r="C3447" s="8" t="s">
        <v>45753</v>
      </c>
      <c r="D3447" s="8" t="s">
        <v>45754</v>
      </c>
      <c r="E3447" s="8" t="s">
        <v>480</v>
      </c>
      <c r="F3447" s="8" t="s">
        <v>204</v>
      </c>
      <c r="G3447" s="8" t="s">
        <v>480</v>
      </c>
      <c r="H3447" s="8" t="s">
        <v>204</v>
      </c>
      <c r="I3447" s="8" t="s">
        <v>10800</v>
      </c>
      <c r="J3447" s="8" t="s">
        <v>28</v>
      </c>
      <c r="K3447" s="8" t="s">
        <v>739</v>
      </c>
      <c r="L3447" s="8" t="s">
        <v>11616</v>
      </c>
      <c r="M3447" s="8" t="s">
        <v>11623</v>
      </c>
      <c r="N3447" s="8" t="s">
        <v>10716</v>
      </c>
      <c r="O3447" s="8" t="s">
        <v>45789</v>
      </c>
      <c r="P3447" s="8" t="s">
        <v>776</v>
      </c>
      <c r="Q3447" s="8" t="s">
        <v>10802</v>
      </c>
      <c r="R3447" s="8" t="s">
        <v>10634</v>
      </c>
      <c r="S3447" s="17" t="s">
        <v>10803</v>
      </c>
      <c r="T3447" s="18">
        <v>43039</v>
      </c>
      <c r="U3447" s="8">
        <v>0.33333333333333331</v>
      </c>
      <c r="V3447" s="8">
        <v>0.375</v>
      </c>
      <c r="W3447" s="8" t="s">
        <v>1495</v>
      </c>
      <c r="X3447" s="8" t="s">
        <v>11624</v>
      </c>
      <c r="Y3447" s="8" t="s">
        <v>11507</v>
      </c>
      <c r="Z3447" s="17" t="s">
        <v>11625</v>
      </c>
      <c r="AA3447" s="8" t="s">
        <v>11626</v>
      </c>
      <c r="AB3447" s="8" t="s">
        <v>11627</v>
      </c>
    </row>
    <row r="3448" spans="1:28" hidden="1" x14ac:dyDescent="0.2">
      <c r="A3448" s="8" t="s">
        <v>11628</v>
      </c>
      <c r="B3448" s="8" t="s">
        <v>11629</v>
      </c>
      <c r="C3448" s="8" t="s">
        <v>45753</v>
      </c>
      <c r="D3448" s="8" t="s">
        <v>45754</v>
      </c>
      <c r="E3448" s="8" t="s">
        <v>480</v>
      </c>
      <c r="F3448" s="8" t="s">
        <v>204</v>
      </c>
      <c r="G3448" s="8" t="s">
        <v>480</v>
      </c>
      <c r="H3448" s="8" t="s">
        <v>204</v>
      </c>
      <c r="I3448" s="8" t="s">
        <v>10800</v>
      </c>
      <c r="J3448" s="8" t="s">
        <v>28</v>
      </c>
      <c r="K3448" s="8" t="s">
        <v>739</v>
      </c>
      <c r="L3448" s="8" t="s">
        <v>11623</v>
      </c>
      <c r="M3448" s="8" t="s">
        <v>11630</v>
      </c>
      <c r="N3448" s="8" t="s">
        <v>10716</v>
      </c>
      <c r="O3448" s="8" t="s">
        <v>45789</v>
      </c>
      <c r="P3448" s="8" t="s">
        <v>776</v>
      </c>
      <c r="Q3448" s="8" t="s">
        <v>10802</v>
      </c>
      <c r="R3448" s="8" t="s">
        <v>10634</v>
      </c>
      <c r="S3448" s="17" t="s">
        <v>10803</v>
      </c>
      <c r="T3448" s="18">
        <v>43039</v>
      </c>
      <c r="U3448" s="8">
        <v>0.375</v>
      </c>
      <c r="V3448" s="8">
        <v>0.41666666666666669</v>
      </c>
      <c r="W3448" s="8" t="s">
        <v>1495</v>
      </c>
      <c r="X3448" s="8" t="s">
        <v>11631</v>
      </c>
      <c r="Y3448" s="8" t="s">
        <v>11507</v>
      </c>
      <c r="Z3448" s="17" t="s">
        <v>2372</v>
      </c>
      <c r="AA3448" s="8" t="s">
        <v>11632</v>
      </c>
      <c r="AB3448" s="8" t="s">
        <v>11633</v>
      </c>
    </row>
    <row r="3449" spans="1:28" hidden="1" x14ac:dyDescent="0.2">
      <c r="A3449" s="8" t="s">
        <v>11634</v>
      </c>
      <c r="B3449" s="8" t="s">
        <v>11635</v>
      </c>
      <c r="C3449" s="8" t="s">
        <v>45753</v>
      </c>
      <c r="D3449" s="8" t="s">
        <v>45754</v>
      </c>
      <c r="E3449" s="8" t="s">
        <v>480</v>
      </c>
      <c r="F3449" s="8" t="s">
        <v>204</v>
      </c>
      <c r="G3449" s="8" t="s">
        <v>480</v>
      </c>
      <c r="H3449" s="8" t="s">
        <v>204</v>
      </c>
      <c r="I3449" s="8" t="s">
        <v>10800</v>
      </c>
      <c r="J3449" s="8" t="s">
        <v>28</v>
      </c>
      <c r="K3449" s="8" t="s">
        <v>739</v>
      </c>
      <c r="L3449" s="8" t="s">
        <v>11630</v>
      </c>
      <c r="M3449" s="8" t="s">
        <v>11636</v>
      </c>
      <c r="N3449" s="8" t="s">
        <v>10716</v>
      </c>
      <c r="O3449" s="8" t="s">
        <v>45789</v>
      </c>
      <c r="P3449" s="8" t="s">
        <v>776</v>
      </c>
      <c r="Q3449" s="8" t="s">
        <v>10802</v>
      </c>
      <c r="R3449" s="8" t="s">
        <v>10634</v>
      </c>
      <c r="S3449" s="17" t="s">
        <v>10803</v>
      </c>
      <c r="T3449" s="18">
        <v>43039</v>
      </c>
      <c r="U3449" s="8">
        <v>0.41666666666666669</v>
      </c>
      <c r="V3449" s="8">
        <v>0.45833333333333331</v>
      </c>
      <c r="W3449" s="8" t="s">
        <v>1495</v>
      </c>
      <c r="X3449" s="8" t="s">
        <v>11637</v>
      </c>
      <c r="Y3449" s="8" t="s">
        <v>11638</v>
      </c>
      <c r="Z3449" s="17" t="s">
        <v>11639</v>
      </c>
      <c r="AA3449" s="8" t="s">
        <v>11640</v>
      </c>
      <c r="AB3449" s="8" t="s">
        <v>11641</v>
      </c>
    </row>
    <row r="3450" spans="1:28" hidden="1" x14ac:dyDescent="0.2">
      <c r="A3450" s="8" t="s">
        <v>11642</v>
      </c>
      <c r="B3450" s="8" t="s">
        <v>11643</v>
      </c>
      <c r="C3450" s="8" t="s">
        <v>45753</v>
      </c>
      <c r="D3450" s="8" t="s">
        <v>45754</v>
      </c>
      <c r="E3450" s="8" t="s">
        <v>480</v>
      </c>
      <c r="F3450" s="8" t="s">
        <v>204</v>
      </c>
      <c r="G3450" s="8" t="s">
        <v>480</v>
      </c>
      <c r="H3450" s="8" t="s">
        <v>204</v>
      </c>
      <c r="I3450" s="8" t="s">
        <v>10800</v>
      </c>
      <c r="J3450" s="8" t="s">
        <v>28</v>
      </c>
      <c r="K3450" s="8" t="s">
        <v>739</v>
      </c>
      <c r="L3450" s="8" t="s">
        <v>11636</v>
      </c>
      <c r="M3450" s="8" t="s">
        <v>11644</v>
      </c>
      <c r="N3450" s="8" t="s">
        <v>10716</v>
      </c>
      <c r="O3450" s="8" t="s">
        <v>45789</v>
      </c>
      <c r="P3450" s="8" t="s">
        <v>776</v>
      </c>
      <c r="Q3450" s="8" t="s">
        <v>10802</v>
      </c>
      <c r="R3450" s="8" t="s">
        <v>10634</v>
      </c>
      <c r="S3450" s="17" t="s">
        <v>10803</v>
      </c>
      <c r="T3450" s="18">
        <v>43039</v>
      </c>
      <c r="U3450" s="8">
        <v>0.45833333333333331</v>
      </c>
      <c r="V3450" s="8">
        <v>0.5</v>
      </c>
      <c r="W3450" s="8" t="s">
        <v>1495</v>
      </c>
      <c r="X3450" s="8" t="s">
        <v>11645</v>
      </c>
      <c r="Y3450" s="8" t="s">
        <v>11507</v>
      </c>
      <c r="Z3450" s="17" t="s">
        <v>11646</v>
      </c>
      <c r="AA3450" s="8" t="s">
        <v>11647</v>
      </c>
      <c r="AB3450" s="8" t="s">
        <v>11648</v>
      </c>
    </row>
    <row r="3451" spans="1:28" hidden="1" x14ac:dyDescent="0.2">
      <c r="A3451" s="8" t="s">
        <v>11649</v>
      </c>
      <c r="B3451" s="8" t="s">
        <v>11650</v>
      </c>
      <c r="C3451" s="8" t="s">
        <v>45753</v>
      </c>
      <c r="D3451" s="8" t="s">
        <v>45754</v>
      </c>
      <c r="E3451" s="8" t="s">
        <v>480</v>
      </c>
      <c r="F3451" s="8" t="s">
        <v>204</v>
      </c>
      <c r="G3451" s="8" t="s">
        <v>480</v>
      </c>
      <c r="H3451" s="8" t="s">
        <v>204</v>
      </c>
      <c r="I3451" s="8" t="s">
        <v>10800</v>
      </c>
      <c r="J3451" s="8" t="s">
        <v>28</v>
      </c>
      <c r="K3451" s="8" t="s">
        <v>739</v>
      </c>
      <c r="L3451" s="8" t="s">
        <v>11644</v>
      </c>
      <c r="M3451" s="8" t="s">
        <v>482</v>
      </c>
      <c r="N3451" s="8" t="s">
        <v>10716</v>
      </c>
      <c r="O3451" s="8" t="s">
        <v>45789</v>
      </c>
      <c r="P3451" s="8" t="s">
        <v>776</v>
      </c>
      <c r="Q3451" s="8" t="s">
        <v>10802</v>
      </c>
      <c r="R3451" s="8" t="s">
        <v>10634</v>
      </c>
      <c r="S3451" s="17" t="s">
        <v>10803</v>
      </c>
      <c r="T3451" s="18">
        <v>43039</v>
      </c>
      <c r="U3451" s="8">
        <v>0.5</v>
      </c>
      <c r="V3451" s="8">
        <v>0.58333333333333337</v>
      </c>
      <c r="W3451" s="8" t="s">
        <v>1100</v>
      </c>
      <c r="X3451" s="8" t="s">
        <v>11651</v>
      </c>
      <c r="Y3451" s="8" t="s">
        <v>11652</v>
      </c>
      <c r="Z3451" s="17" t="s">
        <v>11653</v>
      </c>
      <c r="AA3451" s="8" t="s">
        <v>11654</v>
      </c>
      <c r="AB3451" s="8" t="s">
        <v>11655</v>
      </c>
    </row>
    <row r="3452" spans="1:28" hidden="1" x14ac:dyDescent="0.2">
      <c r="A3452" s="8" t="s">
        <v>11656</v>
      </c>
      <c r="B3452" s="8" t="s">
        <v>11657</v>
      </c>
      <c r="C3452" s="8" t="s">
        <v>45753</v>
      </c>
      <c r="D3452" s="8" t="s">
        <v>45754</v>
      </c>
      <c r="E3452" s="8" t="s">
        <v>480</v>
      </c>
      <c r="F3452" s="8" t="s">
        <v>204</v>
      </c>
      <c r="G3452" s="8" t="s">
        <v>480</v>
      </c>
      <c r="H3452" s="8" t="s">
        <v>204</v>
      </c>
      <c r="I3452" s="8" t="s">
        <v>10800</v>
      </c>
      <c r="J3452" s="8" t="s">
        <v>28</v>
      </c>
      <c r="K3452" s="8" t="s">
        <v>739</v>
      </c>
      <c r="L3452" s="8" t="s">
        <v>482</v>
      </c>
      <c r="M3452" s="8" t="s">
        <v>11658</v>
      </c>
      <c r="N3452" s="8" t="s">
        <v>10716</v>
      </c>
      <c r="O3452" s="8" t="s">
        <v>45789</v>
      </c>
      <c r="P3452" s="8" t="s">
        <v>776</v>
      </c>
      <c r="Q3452" s="8" t="s">
        <v>10802</v>
      </c>
      <c r="R3452" s="8" t="s">
        <v>10634</v>
      </c>
      <c r="S3452" s="17" t="s">
        <v>10803</v>
      </c>
      <c r="T3452" s="18">
        <v>43039</v>
      </c>
      <c r="U3452" s="8">
        <v>0.58333333333333337</v>
      </c>
      <c r="V3452" s="8">
        <v>0.66666666666666663</v>
      </c>
      <c r="W3452" s="8" t="s">
        <v>1100</v>
      </c>
      <c r="X3452" s="8" t="s">
        <v>11659</v>
      </c>
      <c r="Y3452" s="8" t="s">
        <v>11652</v>
      </c>
      <c r="Z3452" s="17" t="s">
        <v>11660</v>
      </c>
      <c r="AA3452" s="8" t="s">
        <v>11661</v>
      </c>
      <c r="AB3452" s="8" t="s">
        <v>11662</v>
      </c>
    </row>
    <row r="3453" spans="1:28" hidden="1" x14ac:dyDescent="0.2">
      <c r="A3453" s="8" t="s">
        <v>11663</v>
      </c>
      <c r="B3453" s="8" t="s">
        <v>11664</v>
      </c>
      <c r="C3453" s="8" t="s">
        <v>45753</v>
      </c>
      <c r="D3453" s="8" t="s">
        <v>45754</v>
      </c>
      <c r="E3453" s="8" t="s">
        <v>480</v>
      </c>
      <c r="F3453" s="8" t="s">
        <v>204</v>
      </c>
      <c r="G3453" s="8" t="s">
        <v>480</v>
      </c>
      <c r="H3453" s="8" t="s">
        <v>204</v>
      </c>
      <c r="I3453" s="8" t="s">
        <v>10800</v>
      </c>
      <c r="J3453" s="8" t="s">
        <v>28</v>
      </c>
      <c r="K3453" s="8" t="s">
        <v>739</v>
      </c>
      <c r="L3453" s="8" t="s">
        <v>11658</v>
      </c>
      <c r="M3453" s="8" t="s">
        <v>1644</v>
      </c>
      <c r="N3453" s="8" t="s">
        <v>10716</v>
      </c>
      <c r="O3453" s="8" t="s">
        <v>45789</v>
      </c>
      <c r="P3453" s="8" t="s">
        <v>776</v>
      </c>
      <c r="Q3453" s="8" t="s">
        <v>10802</v>
      </c>
      <c r="R3453" s="8" t="s">
        <v>10634</v>
      </c>
      <c r="S3453" s="17" t="s">
        <v>10803</v>
      </c>
      <c r="T3453" s="18">
        <v>43039</v>
      </c>
      <c r="U3453" s="8">
        <v>0.66666666666666663</v>
      </c>
      <c r="V3453" s="8">
        <v>0.75</v>
      </c>
      <c r="W3453" s="8" t="s">
        <v>1100</v>
      </c>
      <c r="X3453" s="8" t="s">
        <v>11665</v>
      </c>
      <c r="Y3453" s="8" t="s">
        <v>11002</v>
      </c>
      <c r="Z3453" s="17" t="s">
        <v>11666</v>
      </c>
      <c r="AA3453" s="8" t="s">
        <v>11667</v>
      </c>
      <c r="AB3453" s="8" t="s">
        <v>11668</v>
      </c>
    </row>
    <row r="3454" spans="1:28" hidden="1" x14ac:dyDescent="0.2">
      <c r="A3454" s="8" t="s">
        <v>11984</v>
      </c>
      <c r="B3454" s="8" t="s">
        <v>11985</v>
      </c>
      <c r="C3454" s="8" t="s">
        <v>45753</v>
      </c>
      <c r="D3454" s="8" t="s">
        <v>45754</v>
      </c>
      <c r="E3454" s="8" t="s">
        <v>29</v>
      </c>
      <c r="F3454" s="8" t="s">
        <v>27</v>
      </c>
      <c r="G3454" s="8" t="s">
        <v>29</v>
      </c>
      <c r="H3454" s="8" t="s">
        <v>27</v>
      </c>
      <c r="I3454" s="8" t="s">
        <v>11986</v>
      </c>
      <c r="J3454" s="8" t="s">
        <v>28</v>
      </c>
      <c r="K3454" s="8" t="s">
        <v>773</v>
      </c>
      <c r="L3454" s="8" t="s">
        <v>11987</v>
      </c>
      <c r="M3454" s="8" t="s">
        <v>6312</v>
      </c>
      <c r="N3454" s="8" t="s">
        <v>10716</v>
      </c>
      <c r="O3454" s="8" t="s">
        <v>45789</v>
      </c>
      <c r="P3454" s="8" t="s">
        <v>776</v>
      </c>
      <c r="Q3454" s="8" t="s">
        <v>11988</v>
      </c>
      <c r="R3454" s="8" t="s">
        <v>11989</v>
      </c>
      <c r="S3454" s="17" t="s">
        <v>11990</v>
      </c>
      <c r="T3454" s="18">
        <v>43009</v>
      </c>
      <c r="U3454" s="8">
        <v>0.20833333333333334</v>
      </c>
      <c r="V3454" s="8">
        <v>0.45833333333333331</v>
      </c>
      <c r="W3454" s="8" t="s">
        <v>30</v>
      </c>
      <c r="X3454" s="8" t="s">
        <v>11991</v>
      </c>
      <c r="Y3454" s="8" t="s">
        <v>11992</v>
      </c>
      <c r="Z3454" s="17" t="s">
        <v>11993</v>
      </c>
      <c r="AA3454" s="8" t="s">
        <v>11994</v>
      </c>
      <c r="AB3454" s="8" t="s">
        <v>11995</v>
      </c>
    </row>
    <row r="3455" spans="1:28" hidden="1" x14ac:dyDescent="0.2">
      <c r="A3455" s="8" t="s">
        <v>11996</v>
      </c>
      <c r="B3455" s="8" t="s">
        <v>11997</v>
      </c>
      <c r="C3455" s="8" t="s">
        <v>45753</v>
      </c>
      <c r="D3455" s="8" t="s">
        <v>45754</v>
      </c>
      <c r="E3455" s="8" t="s">
        <v>29</v>
      </c>
      <c r="F3455" s="8" t="s">
        <v>27</v>
      </c>
      <c r="G3455" s="8" t="s">
        <v>29</v>
      </c>
      <c r="H3455" s="8" t="s">
        <v>27</v>
      </c>
      <c r="I3455" s="8" t="s">
        <v>11986</v>
      </c>
      <c r="J3455" s="8" t="s">
        <v>28</v>
      </c>
      <c r="K3455" s="8" t="s">
        <v>773</v>
      </c>
      <c r="L3455" s="8" t="s">
        <v>6312</v>
      </c>
      <c r="M3455" s="8" t="s">
        <v>6322</v>
      </c>
      <c r="N3455" s="8" t="s">
        <v>10716</v>
      </c>
      <c r="O3455" s="8" t="s">
        <v>45789</v>
      </c>
      <c r="P3455" s="8" t="s">
        <v>776</v>
      </c>
      <c r="Q3455" s="8" t="s">
        <v>11988</v>
      </c>
      <c r="R3455" s="8" t="s">
        <v>11989</v>
      </c>
      <c r="S3455" s="17" t="s">
        <v>11990</v>
      </c>
      <c r="T3455" s="18">
        <v>43009</v>
      </c>
      <c r="U3455" s="8">
        <v>0.45833333333333331</v>
      </c>
      <c r="V3455" s="8">
        <v>0.70833333333333337</v>
      </c>
      <c r="W3455" s="8" t="s">
        <v>30</v>
      </c>
      <c r="X3455" s="8" t="s">
        <v>11998</v>
      </c>
      <c r="Y3455" s="8" t="s">
        <v>11999</v>
      </c>
      <c r="Z3455" s="17" t="s">
        <v>12000</v>
      </c>
      <c r="AA3455" s="8" t="s">
        <v>12001</v>
      </c>
      <c r="AB3455" s="8" t="s">
        <v>12002</v>
      </c>
    </row>
    <row r="3456" spans="1:28" hidden="1" x14ac:dyDescent="0.2">
      <c r="A3456" s="8" t="s">
        <v>12003</v>
      </c>
      <c r="B3456" s="8" t="s">
        <v>12004</v>
      </c>
      <c r="C3456" s="8" t="s">
        <v>45753</v>
      </c>
      <c r="D3456" s="8" t="s">
        <v>45754</v>
      </c>
      <c r="E3456" s="8" t="s">
        <v>46</v>
      </c>
      <c r="F3456" s="8" t="s">
        <v>27</v>
      </c>
      <c r="G3456" s="8" t="s">
        <v>46</v>
      </c>
      <c r="H3456" s="8" t="s">
        <v>27</v>
      </c>
      <c r="I3456" s="8" t="s">
        <v>11986</v>
      </c>
      <c r="J3456" s="8" t="s">
        <v>28</v>
      </c>
      <c r="K3456" s="8" t="s">
        <v>773</v>
      </c>
      <c r="L3456" s="8" t="s">
        <v>12005</v>
      </c>
      <c r="M3456" s="8" t="s">
        <v>2139</v>
      </c>
      <c r="N3456" s="8" t="s">
        <v>10716</v>
      </c>
      <c r="O3456" s="8" t="s">
        <v>45789</v>
      </c>
      <c r="P3456" s="8" t="s">
        <v>776</v>
      </c>
      <c r="Q3456" s="8" t="s">
        <v>11988</v>
      </c>
      <c r="R3456" s="8" t="s">
        <v>11989</v>
      </c>
      <c r="S3456" s="17" t="s">
        <v>11990</v>
      </c>
      <c r="T3456" s="18">
        <v>43010</v>
      </c>
      <c r="U3456" s="8">
        <v>0.20833333333333334</v>
      </c>
      <c r="V3456" s="8">
        <v>0.45833333333333331</v>
      </c>
      <c r="W3456" s="8" t="s">
        <v>30</v>
      </c>
      <c r="X3456" s="8" t="s">
        <v>10804</v>
      </c>
      <c r="Y3456" s="8" t="s">
        <v>10805</v>
      </c>
      <c r="Z3456" s="17" t="s">
        <v>12006</v>
      </c>
      <c r="AA3456" s="8" t="s">
        <v>12007</v>
      </c>
      <c r="AB3456" s="8" t="s">
        <v>12008</v>
      </c>
    </row>
    <row r="3457" spans="1:28" hidden="1" x14ac:dyDescent="0.2">
      <c r="A3457" s="8" t="s">
        <v>12009</v>
      </c>
      <c r="B3457" s="8" t="s">
        <v>12010</v>
      </c>
      <c r="C3457" s="8" t="s">
        <v>45753</v>
      </c>
      <c r="D3457" s="8" t="s">
        <v>45754</v>
      </c>
      <c r="E3457" s="8" t="s">
        <v>46</v>
      </c>
      <c r="F3457" s="8" t="s">
        <v>27</v>
      </c>
      <c r="G3457" s="8" t="s">
        <v>46</v>
      </c>
      <c r="H3457" s="8" t="s">
        <v>27</v>
      </c>
      <c r="I3457" s="8" t="s">
        <v>11986</v>
      </c>
      <c r="J3457" s="8" t="s">
        <v>28</v>
      </c>
      <c r="K3457" s="8" t="s">
        <v>773</v>
      </c>
      <c r="L3457" s="8" t="s">
        <v>2139</v>
      </c>
      <c r="M3457" s="8" t="s">
        <v>12011</v>
      </c>
      <c r="N3457" s="8" t="s">
        <v>10716</v>
      </c>
      <c r="O3457" s="8" t="s">
        <v>45789</v>
      </c>
      <c r="P3457" s="8" t="s">
        <v>776</v>
      </c>
      <c r="Q3457" s="8" t="s">
        <v>11988</v>
      </c>
      <c r="R3457" s="8" t="s">
        <v>11989</v>
      </c>
      <c r="S3457" s="17" t="s">
        <v>11990</v>
      </c>
      <c r="T3457" s="18">
        <v>43010</v>
      </c>
      <c r="U3457" s="8">
        <v>0.45833333333333331</v>
      </c>
      <c r="V3457" s="8">
        <v>0.70833333333333337</v>
      </c>
      <c r="W3457" s="8" t="s">
        <v>30</v>
      </c>
      <c r="X3457" s="8" t="s">
        <v>12012</v>
      </c>
      <c r="Y3457" s="8" t="s">
        <v>12013</v>
      </c>
      <c r="Z3457" s="17" t="s">
        <v>12014</v>
      </c>
      <c r="AA3457" s="8" t="s">
        <v>12015</v>
      </c>
      <c r="AB3457" s="8" t="s">
        <v>12016</v>
      </c>
    </row>
    <row r="3458" spans="1:28" hidden="1" x14ac:dyDescent="0.2">
      <c r="A3458" s="8" t="s">
        <v>12017</v>
      </c>
      <c r="B3458" s="8" t="s">
        <v>12018</v>
      </c>
      <c r="C3458" s="8" t="s">
        <v>45753</v>
      </c>
      <c r="D3458" s="8" t="s">
        <v>45754</v>
      </c>
      <c r="E3458" s="8" t="s">
        <v>55</v>
      </c>
      <c r="F3458" s="8" t="s">
        <v>27</v>
      </c>
      <c r="G3458" s="8" t="s">
        <v>55</v>
      </c>
      <c r="H3458" s="8" t="s">
        <v>27</v>
      </c>
      <c r="I3458" s="8" t="s">
        <v>11986</v>
      </c>
      <c r="J3458" s="8" t="s">
        <v>28</v>
      </c>
      <c r="K3458" s="8" t="s">
        <v>773</v>
      </c>
      <c r="L3458" s="8" t="s">
        <v>12019</v>
      </c>
      <c r="M3458" s="8" t="s">
        <v>12020</v>
      </c>
      <c r="N3458" s="8" t="s">
        <v>10716</v>
      </c>
      <c r="O3458" s="8" t="s">
        <v>45789</v>
      </c>
      <c r="P3458" s="8" t="s">
        <v>776</v>
      </c>
      <c r="Q3458" s="8" t="s">
        <v>11988</v>
      </c>
      <c r="R3458" s="8" t="s">
        <v>11989</v>
      </c>
      <c r="S3458" s="17" t="s">
        <v>11990</v>
      </c>
      <c r="T3458" s="18">
        <v>43011</v>
      </c>
      <c r="U3458" s="8">
        <v>0.20833333333333334</v>
      </c>
      <c r="V3458" s="8">
        <v>0.45833333333333331</v>
      </c>
      <c r="W3458" s="8" t="s">
        <v>30</v>
      </c>
      <c r="X3458" s="8" t="s">
        <v>12012</v>
      </c>
      <c r="Y3458" s="8" t="s">
        <v>12013</v>
      </c>
      <c r="Z3458" s="17" t="s">
        <v>12021</v>
      </c>
      <c r="AA3458" s="8" t="s">
        <v>12022</v>
      </c>
      <c r="AB3458" s="8" t="s">
        <v>12023</v>
      </c>
    </row>
    <row r="3459" spans="1:28" hidden="1" x14ac:dyDescent="0.2">
      <c r="A3459" s="8" t="s">
        <v>12024</v>
      </c>
      <c r="B3459" s="8" t="s">
        <v>12025</v>
      </c>
      <c r="C3459" s="8" t="s">
        <v>45753</v>
      </c>
      <c r="D3459" s="8" t="s">
        <v>45754</v>
      </c>
      <c r="E3459" s="8" t="s">
        <v>55</v>
      </c>
      <c r="F3459" s="8" t="s">
        <v>27</v>
      </c>
      <c r="G3459" s="8" t="s">
        <v>55</v>
      </c>
      <c r="H3459" s="8" t="s">
        <v>27</v>
      </c>
      <c r="I3459" s="8" t="s">
        <v>11986</v>
      </c>
      <c r="J3459" s="8" t="s">
        <v>28</v>
      </c>
      <c r="K3459" s="8" t="s">
        <v>773</v>
      </c>
      <c r="L3459" s="8" t="s">
        <v>12020</v>
      </c>
      <c r="M3459" s="8" t="s">
        <v>12026</v>
      </c>
      <c r="N3459" s="8" t="s">
        <v>10716</v>
      </c>
      <c r="O3459" s="8" t="s">
        <v>45789</v>
      </c>
      <c r="P3459" s="8" t="s">
        <v>776</v>
      </c>
      <c r="Q3459" s="8" t="s">
        <v>11988</v>
      </c>
      <c r="R3459" s="8" t="s">
        <v>11989</v>
      </c>
      <c r="S3459" s="17" t="s">
        <v>11990</v>
      </c>
      <c r="T3459" s="18">
        <v>43011</v>
      </c>
      <c r="U3459" s="8">
        <v>0.45833333333333331</v>
      </c>
      <c r="V3459" s="8">
        <v>0.70833333333333337</v>
      </c>
      <c r="W3459" s="8" t="s">
        <v>30</v>
      </c>
      <c r="X3459" s="8" t="s">
        <v>12027</v>
      </c>
      <c r="Y3459" s="8" t="s">
        <v>12028</v>
      </c>
      <c r="Z3459" s="17" t="s">
        <v>12029</v>
      </c>
      <c r="AA3459" s="8" t="s">
        <v>12030</v>
      </c>
      <c r="AB3459" s="8" t="s">
        <v>12031</v>
      </c>
    </row>
    <row r="3460" spans="1:28" hidden="1" x14ac:dyDescent="0.2">
      <c r="A3460" s="8" t="s">
        <v>12032</v>
      </c>
      <c r="B3460" s="8" t="s">
        <v>12033</v>
      </c>
      <c r="C3460" s="8" t="s">
        <v>45753</v>
      </c>
      <c r="D3460" s="8" t="s">
        <v>45754</v>
      </c>
      <c r="E3460" s="8" t="s">
        <v>134</v>
      </c>
      <c r="F3460" s="8" t="s">
        <v>133</v>
      </c>
      <c r="G3460" s="8" t="s">
        <v>134</v>
      </c>
      <c r="H3460" s="8" t="s">
        <v>133</v>
      </c>
      <c r="I3460" s="8" t="s">
        <v>11986</v>
      </c>
      <c r="J3460" s="8" t="s">
        <v>28</v>
      </c>
      <c r="K3460" s="8" t="s">
        <v>773</v>
      </c>
      <c r="L3460" s="8" t="s">
        <v>774</v>
      </c>
      <c r="M3460" s="8" t="s">
        <v>12034</v>
      </c>
      <c r="N3460" s="8" t="s">
        <v>10716</v>
      </c>
      <c r="O3460" s="8" t="s">
        <v>45789</v>
      </c>
      <c r="P3460" s="8" t="s">
        <v>776</v>
      </c>
      <c r="Q3460" s="8" t="s">
        <v>11988</v>
      </c>
      <c r="R3460" s="8" t="s">
        <v>11989</v>
      </c>
      <c r="S3460" s="17" t="s">
        <v>11990</v>
      </c>
      <c r="T3460" s="18">
        <v>43026</v>
      </c>
      <c r="U3460" s="8">
        <v>0.20833333333333334</v>
      </c>
      <c r="V3460" s="8">
        <v>0.70833333333333337</v>
      </c>
      <c r="W3460" s="8" t="s">
        <v>40</v>
      </c>
      <c r="X3460" s="8" t="s">
        <v>4387</v>
      </c>
      <c r="Y3460" s="8" t="s">
        <v>4296</v>
      </c>
      <c r="Z3460" s="17" t="s">
        <v>12035</v>
      </c>
      <c r="AA3460" s="8" t="s">
        <v>12036</v>
      </c>
      <c r="AB3460" s="8" t="s">
        <v>12037</v>
      </c>
    </row>
    <row r="3461" spans="1:28" hidden="1" x14ac:dyDescent="0.2">
      <c r="A3461" s="8" t="s">
        <v>12038</v>
      </c>
      <c r="B3461" s="8" t="s">
        <v>12039</v>
      </c>
      <c r="C3461" s="8" t="s">
        <v>45753</v>
      </c>
      <c r="D3461" s="8" t="s">
        <v>45754</v>
      </c>
      <c r="E3461" s="8" t="s">
        <v>144</v>
      </c>
      <c r="F3461" s="8" t="s">
        <v>133</v>
      </c>
      <c r="G3461" s="8" t="s">
        <v>144</v>
      </c>
      <c r="H3461" s="8" t="s">
        <v>133</v>
      </c>
      <c r="I3461" s="8" t="s">
        <v>11986</v>
      </c>
      <c r="J3461" s="8" t="s">
        <v>28</v>
      </c>
      <c r="K3461" s="8" t="s">
        <v>773</v>
      </c>
      <c r="L3461" s="8" t="s">
        <v>12040</v>
      </c>
      <c r="M3461" s="8" t="s">
        <v>2252</v>
      </c>
      <c r="N3461" s="8" t="s">
        <v>10716</v>
      </c>
      <c r="O3461" s="8" t="s">
        <v>45789</v>
      </c>
      <c r="P3461" s="8" t="s">
        <v>776</v>
      </c>
      <c r="Q3461" s="8" t="s">
        <v>11988</v>
      </c>
      <c r="R3461" s="8" t="s">
        <v>11989</v>
      </c>
      <c r="S3461" s="17" t="s">
        <v>11990</v>
      </c>
      <c r="T3461" s="18">
        <v>43027</v>
      </c>
      <c r="U3461" s="8">
        <v>0.20833333333333334</v>
      </c>
      <c r="V3461" s="8">
        <v>0.70833333333333337</v>
      </c>
      <c r="W3461" s="8" t="s">
        <v>40</v>
      </c>
      <c r="X3461" s="8" t="s">
        <v>4359</v>
      </c>
      <c r="Y3461" s="8" t="s">
        <v>4352</v>
      </c>
      <c r="Z3461" s="17" t="s">
        <v>12041</v>
      </c>
      <c r="AA3461" s="8" t="s">
        <v>12042</v>
      </c>
      <c r="AB3461" s="8" t="s">
        <v>12043</v>
      </c>
    </row>
    <row r="3462" spans="1:28" hidden="1" x14ac:dyDescent="0.2">
      <c r="A3462" s="8" t="s">
        <v>12044</v>
      </c>
      <c r="B3462" s="8" t="s">
        <v>12045</v>
      </c>
      <c r="C3462" s="8" t="s">
        <v>45753</v>
      </c>
      <c r="D3462" s="8" t="s">
        <v>45754</v>
      </c>
      <c r="E3462" s="8" t="s">
        <v>174</v>
      </c>
      <c r="F3462" s="8" t="s">
        <v>133</v>
      </c>
      <c r="G3462" s="8" t="s">
        <v>174</v>
      </c>
      <c r="H3462" s="8" t="s">
        <v>133</v>
      </c>
      <c r="I3462" s="8" t="s">
        <v>11986</v>
      </c>
      <c r="J3462" s="8" t="s">
        <v>28</v>
      </c>
      <c r="K3462" s="8" t="s">
        <v>773</v>
      </c>
      <c r="L3462" s="8" t="s">
        <v>12046</v>
      </c>
      <c r="M3462" s="8" t="s">
        <v>12047</v>
      </c>
      <c r="N3462" s="8" t="s">
        <v>10716</v>
      </c>
      <c r="O3462" s="8" t="s">
        <v>45789</v>
      </c>
      <c r="P3462" s="8" t="s">
        <v>776</v>
      </c>
      <c r="Q3462" s="8" t="s">
        <v>11988</v>
      </c>
      <c r="R3462" s="8" t="s">
        <v>11989</v>
      </c>
      <c r="S3462" s="17" t="s">
        <v>11990</v>
      </c>
      <c r="T3462" s="18">
        <v>43028</v>
      </c>
      <c r="U3462" s="8">
        <v>0.20833333333333334</v>
      </c>
      <c r="V3462" s="8">
        <v>0.70833333333333337</v>
      </c>
      <c r="W3462" s="8" t="s">
        <v>40</v>
      </c>
      <c r="X3462" s="8" t="s">
        <v>4359</v>
      </c>
      <c r="Y3462" s="8" t="s">
        <v>4352</v>
      </c>
      <c r="Z3462" s="17" t="s">
        <v>12048</v>
      </c>
      <c r="AA3462" s="8" t="s">
        <v>12049</v>
      </c>
      <c r="AB3462" s="8" t="s">
        <v>12050</v>
      </c>
    </row>
    <row r="3463" spans="1:28" hidden="1" x14ac:dyDescent="0.2">
      <c r="A3463" s="8" t="s">
        <v>12051</v>
      </c>
      <c r="B3463" s="8" t="s">
        <v>12052</v>
      </c>
      <c r="C3463" s="8" t="s">
        <v>45753</v>
      </c>
      <c r="D3463" s="8" t="s">
        <v>45754</v>
      </c>
      <c r="E3463" s="8" t="s">
        <v>184</v>
      </c>
      <c r="F3463" s="8" t="s">
        <v>133</v>
      </c>
      <c r="G3463" s="8" t="s">
        <v>184</v>
      </c>
      <c r="H3463" s="8" t="s">
        <v>133</v>
      </c>
      <c r="I3463" s="8" t="s">
        <v>11986</v>
      </c>
      <c r="J3463" s="8" t="s">
        <v>28</v>
      </c>
      <c r="K3463" s="8" t="s">
        <v>773</v>
      </c>
      <c r="L3463" s="8" t="s">
        <v>12053</v>
      </c>
      <c r="M3463" s="8" t="s">
        <v>12054</v>
      </c>
      <c r="N3463" s="8" t="s">
        <v>10716</v>
      </c>
      <c r="O3463" s="8" t="s">
        <v>45789</v>
      </c>
      <c r="P3463" s="8" t="s">
        <v>776</v>
      </c>
      <c r="Q3463" s="8" t="s">
        <v>11988</v>
      </c>
      <c r="R3463" s="8" t="s">
        <v>11989</v>
      </c>
      <c r="S3463" s="17" t="s">
        <v>11990</v>
      </c>
      <c r="T3463" s="18">
        <v>43029</v>
      </c>
      <c r="U3463" s="8">
        <v>0.20833333333333334</v>
      </c>
      <c r="V3463" s="8">
        <v>0.70833333333333337</v>
      </c>
      <c r="W3463" s="8" t="s">
        <v>40</v>
      </c>
      <c r="X3463" s="8" t="s">
        <v>4351</v>
      </c>
      <c r="Y3463" s="8" t="s">
        <v>4352</v>
      </c>
      <c r="Z3463" s="17" t="s">
        <v>12055</v>
      </c>
      <c r="AA3463" s="8" t="s">
        <v>12056</v>
      </c>
      <c r="AB3463" s="8" t="s">
        <v>12057</v>
      </c>
    </row>
    <row r="3464" spans="1:28" hidden="1" x14ac:dyDescent="0.2">
      <c r="A3464" s="8" t="s">
        <v>12058</v>
      </c>
      <c r="B3464" s="8" t="s">
        <v>12059</v>
      </c>
      <c r="C3464" s="8" t="s">
        <v>45753</v>
      </c>
      <c r="D3464" s="8" t="s">
        <v>45754</v>
      </c>
      <c r="E3464" s="8" t="s">
        <v>194</v>
      </c>
      <c r="F3464" s="8" t="s">
        <v>133</v>
      </c>
      <c r="G3464" s="8" t="s">
        <v>194</v>
      </c>
      <c r="H3464" s="8" t="s">
        <v>133</v>
      </c>
      <c r="I3464" s="8" t="s">
        <v>11986</v>
      </c>
      <c r="J3464" s="8" t="s">
        <v>28</v>
      </c>
      <c r="K3464" s="8" t="s">
        <v>773</v>
      </c>
      <c r="L3464" s="8" t="s">
        <v>10301</v>
      </c>
      <c r="M3464" s="8" t="s">
        <v>12060</v>
      </c>
      <c r="N3464" s="8" t="s">
        <v>10716</v>
      </c>
      <c r="O3464" s="8" t="s">
        <v>45789</v>
      </c>
      <c r="P3464" s="8" t="s">
        <v>776</v>
      </c>
      <c r="Q3464" s="8" t="s">
        <v>11988</v>
      </c>
      <c r="R3464" s="8" t="s">
        <v>11989</v>
      </c>
      <c r="S3464" s="17" t="s">
        <v>11990</v>
      </c>
      <c r="T3464" s="18">
        <v>43030</v>
      </c>
      <c r="U3464" s="8">
        <v>0.20833333333333334</v>
      </c>
      <c r="V3464" s="8">
        <v>0.70833333333333337</v>
      </c>
      <c r="W3464" s="8" t="s">
        <v>40</v>
      </c>
      <c r="X3464" s="8" t="s">
        <v>4359</v>
      </c>
      <c r="Y3464" s="8" t="s">
        <v>4352</v>
      </c>
      <c r="Z3464" s="17" t="s">
        <v>12061</v>
      </c>
      <c r="AA3464" s="8" t="s">
        <v>12062</v>
      </c>
      <c r="AB3464" s="8" t="s">
        <v>12063</v>
      </c>
    </row>
    <row r="3465" spans="1:28" hidden="1" x14ac:dyDescent="0.2">
      <c r="A3465" s="8" t="s">
        <v>12064</v>
      </c>
      <c r="B3465" s="8" t="s">
        <v>12065</v>
      </c>
      <c r="C3465" s="8" t="s">
        <v>45753</v>
      </c>
      <c r="D3465" s="8" t="s">
        <v>45754</v>
      </c>
      <c r="E3465" s="8" t="s">
        <v>154</v>
      </c>
      <c r="F3465" s="8" t="s">
        <v>133</v>
      </c>
      <c r="G3465" s="8" t="s">
        <v>154</v>
      </c>
      <c r="H3465" s="8" t="s">
        <v>133</v>
      </c>
      <c r="I3465" s="8" t="s">
        <v>11986</v>
      </c>
      <c r="J3465" s="8" t="s">
        <v>28</v>
      </c>
      <c r="K3465" s="8" t="s">
        <v>773</v>
      </c>
      <c r="L3465" s="8" t="s">
        <v>12066</v>
      </c>
      <c r="M3465" s="8" t="s">
        <v>9082</v>
      </c>
      <c r="N3465" s="8" t="s">
        <v>10716</v>
      </c>
      <c r="O3465" s="8" t="s">
        <v>45789</v>
      </c>
      <c r="P3465" s="8" t="s">
        <v>776</v>
      </c>
      <c r="Q3465" s="8" t="s">
        <v>11988</v>
      </c>
      <c r="R3465" s="8" t="s">
        <v>11989</v>
      </c>
      <c r="S3465" s="17" t="s">
        <v>11990</v>
      </c>
      <c r="T3465" s="18">
        <v>43031</v>
      </c>
      <c r="U3465" s="8">
        <v>0.20833333333333334</v>
      </c>
      <c r="V3465" s="8">
        <v>0.70833333333333337</v>
      </c>
      <c r="W3465" s="8" t="s">
        <v>40</v>
      </c>
      <c r="X3465" s="8" t="s">
        <v>4359</v>
      </c>
      <c r="Y3465" s="8" t="s">
        <v>4352</v>
      </c>
      <c r="Z3465" s="17" t="s">
        <v>12067</v>
      </c>
      <c r="AA3465" s="8" t="s">
        <v>12068</v>
      </c>
      <c r="AB3465" s="8" t="s">
        <v>12069</v>
      </c>
    </row>
    <row r="3466" spans="1:28" hidden="1" x14ac:dyDescent="0.2">
      <c r="A3466" s="8" t="s">
        <v>12070</v>
      </c>
      <c r="B3466" s="8" t="s">
        <v>12071</v>
      </c>
      <c r="C3466" s="8" t="s">
        <v>45753</v>
      </c>
      <c r="D3466" s="8" t="s">
        <v>45754</v>
      </c>
      <c r="E3466" s="8" t="s">
        <v>164</v>
      </c>
      <c r="F3466" s="8" t="s">
        <v>133</v>
      </c>
      <c r="G3466" s="8" t="s">
        <v>164</v>
      </c>
      <c r="H3466" s="8" t="s">
        <v>133</v>
      </c>
      <c r="I3466" s="8" t="s">
        <v>11986</v>
      </c>
      <c r="J3466" s="8" t="s">
        <v>28</v>
      </c>
      <c r="K3466" s="8" t="s">
        <v>773</v>
      </c>
      <c r="L3466" s="8" t="s">
        <v>10435</v>
      </c>
      <c r="M3466" s="8" t="s">
        <v>12072</v>
      </c>
      <c r="N3466" s="8" t="s">
        <v>10716</v>
      </c>
      <c r="O3466" s="8" t="s">
        <v>45789</v>
      </c>
      <c r="P3466" s="8" t="s">
        <v>776</v>
      </c>
      <c r="Q3466" s="8" t="s">
        <v>11988</v>
      </c>
      <c r="R3466" s="8" t="s">
        <v>11989</v>
      </c>
      <c r="S3466" s="17" t="s">
        <v>11990</v>
      </c>
      <c r="T3466" s="18">
        <v>43032</v>
      </c>
      <c r="U3466" s="8">
        <v>0.20833333333333334</v>
      </c>
      <c r="V3466" s="8">
        <v>0.33333333333333331</v>
      </c>
      <c r="W3466" s="8" t="s">
        <v>1283</v>
      </c>
      <c r="X3466" s="8" t="s">
        <v>4359</v>
      </c>
      <c r="Y3466" s="8" t="s">
        <v>4352</v>
      </c>
      <c r="Z3466" s="17" t="s">
        <v>12073</v>
      </c>
      <c r="AA3466" s="8" t="s">
        <v>12074</v>
      </c>
      <c r="AB3466" s="8" t="s">
        <v>12075</v>
      </c>
    </row>
    <row r="3467" spans="1:28" hidden="1" x14ac:dyDescent="0.2">
      <c r="A3467" s="8" t="s">
        <v>12076</v>
      </c>
      <c r="B3467" s="8" t="s">
        <v>12077</v>
      </c>
      <c r="C3467" s="8" t="s">
        <v>45753</v>
      </c>
      <c r="D3467" s="8" t="s">
        <v>45754</v>
      </c>
      <c r="E3467" s="8" t="s">
        <v>164</v>
      </c>
      <c r="F3467" s="8" t="s">
        <v>133</v>
      </c>
      <c r="G3467" s="8" t="s">
        <v>164</v>
      </c>
      <c r="H3467" s="8" t="s">
        <v>133</v>
      </c>
      <c r="I3467" s="8" t="s">
        <v>11986</v>
      </c>
      <c r="J3467" s="8" t="s">
        <v>28</v>
      </c>
      <c r="K3467" s="8" t="s">
        <v>773</v>
      </c>
      <c r="L3467" s="8" t="s">
        <v>12072</v>
      </c>
      <c r="M3467" s="8" t="s">
        <v>12078</v>
      </c>
      <c r="N3467" s="8" t="s">
        <v>10716</v>
      </c>
      <c r="O3467" s="8" t="s">
        <v>45789</v>
      </c>
      <c r="P3467" s="8" t="s">
        <v>776</v>
      </c>
      <c r="Q3467" s="8" t="s">
        <v>11988</v>
      </c>
      <c r="R3467" s="8" t="s">
        <v>11989</v>
      </c>
      <c r="S3467" s="17" t="s">
        <v>11990</v>
      </c>
      <c r="T3467" s="18">
        <v>43032</v>
      </c>
      <c r="U3467" s="8">
        <v>0.33333333333333331</v>
      </c>
      <c r="V3467" s="8">
        <v>0.625</v>
      </c>
      <c r="W3467" s="8" t="s">
        <v>296</v>
      </c>
      <c r="X3467" s="8" t="s">
        <v>12079</v>
      </c>
      <c r="Y3467" s="8" t="s">
        <v>12080</v>
      </c>
      <c r="Z3467" s="17" t="s">
        <v>12081</v>
      </c>
      <c r="AA3467" s="8" t="s">
        <v>12082</v>
      </c>
      <c r="AB3467" s="8" t="s">
        <v>12083</v>
      </c>
    </row>
    <row r="3468" spans="1:28" hidden="1" x14ac:dyDescent="0.2">
      <c r="A3468" s="8" t="s">
        <v>12084</v>
      </c>
      <c r="B3468" s="8" t="s">
        <v>12085</v>
      </c>
      <c r="C3468" s="8" t="s">
        <v>45753</v>
      </c>
      <c r="D3468" s="8" t="s">
        <v>45754</v>
      </c>
      <c r="E3468" s="8" t="s">
        <v>164</v>
      </c>
      <c r="F3468" s="8" t="s">
        <v>133</v>
      </c>
      <c r="G3468" s="8" t="s">
        <v>164</v>
      </c>
      <c r="H3468" s="8" t="s">
        <v>133</v>
      </c>
      <c r="I3468" s="8" t="s">
        <v>11986</v>
      </c>
      <c r="J3468" s="8" t="s">
        <v>28</v>
      </c>
      <c r="K3468" s="8" t="s">
        <v>773</v>
      </c>
      <c r="L3468" s="8" t="s">
        <v>12078</v>
      </c>
      <c r="M3468" s="8" t="s">
        <v>12086</v>
      </c>
      <c r="N3468" s="8" t="s">
        <v>10716</v>
      </c>
      <c r="O3468" s="8" t="s">
        <v>45789</v>
      </c>
      <c r="P3468" s="8" t="s">
        <v>776</v>
      </c>
      <c r="Q3468" s="8" t="s">
        <v>11988</v>
      </c>
      <c r="R3468" s="8" t="s">
        <v>11989</v>
      </c>
      <c r="S3468" s="17" t="s">
        <v>11990</v>
      </c>
      <c r="T3468" s="18">
        <v>43032</v>
      </c>
      <c r="U3468" s="8">
        <v>0.625</v>
      </c>
      <c r="V3468" s="8">
        <v>0.70833333333333337</v>
      </c>
      <c r="W3468" s="8" t="s">
        <v>1100</v>
      </c>
      <c r="X3468" s="8" t="s">
        <v>4387</v>
      </c>
      <c r="Y3468" s="8" t="s">
        <v>4296</v>
      </c>
      <c r="Z3468" s="17" t="s">
        <v>12087</v>
      </c>
      <c r="AA3468" s="8" t="s">
        <v>12088</v>
      </c>
      <c r="AB3468" s="8" t="s">
        <v>12089</v>
      </c>
    </row>
    <row r="3469" spans="1:28" hidden="1" x14ac:dyDescent="0.2">
      <c r="A3469" s="8" t="s">
        <v>12090</v>
      </c>
      <c r="B3469" s="8" t="s">
        <v>12091</v>
      </c>
      <c r="C3469" s="8" t="s">
        <v>45753</v>
      </c>
      <c r="D3469" s="8" t="s">
        <v>45754</v>
      </c>
      <c r="E3469" s="8" t="s">
        <v>205</v>
      </c>
      <c r="F3469" s="8" t="s">
        <v>204</v>
      </c>
      <c r="G3469" s="8" t="s">
        <v>205</v>
      </c>
      <c r="H3469" s="8" t="s">
        <v>204</v>
      </c>
      <c r="I3469" s="8" t="s">
        <v>11986</v>
      </c>
      <c r="J3469" s="8" t="s">
        <v>28</v>
      </c>
      <c r="K3469" s="8" t="s">
        <v>773</v>
      </c>
      <c r="L3469" s="8" t="s">
        <v>12092</v>
      </c>
      <c r="M3469" s="8" t="s">
        <v>9116</v>
      </c>
      <c r="N3469" s="8" t="s">
        <v>10716</v>
      </c>
      <c r="O3469" s="8" t="s">
        <v>45789</v>
      </c>
      <c r="P3469" s="8" t="s">
        <v>776</v>
      </c>
      <c r="Q3469" s="8" t="s">
        <v>11988</v>
      </c>
      <c r="R3469" s="8" t="s">
        <v>11989</v>
      </c>
      <c r="S3469" s="17" t="s">
        <v>11990</v>
      </c>
      <c r="T3469" s="18">
        <v>43033</v>
      </c>
      <c r="U3469" s="8">
        <v>0.20833333333333334</v>
      </c>
      <c r="V3469" s="8">
        <v>0.5</v>
      </c>
      <c r="W3469" s="8" t="s">
        <v>296</v>
      </c>
      <c r="X3469" s="8" t="s">
        <v>4387</v>
      </c>
      <c r="Y3469" s="8" t="s">
        <v>4296</v>
      </c>
      <c r="Z3469" s="17" t="s">
        <v>12093</v>
      </c>
      <c r="AA3469" s="8" t="s">
        <v>12094</v>
      </c>
      <c r="AB3469" s="8" t="s">
        <v>12095</v>
      </c>
    </row>
    <row r="3470" spans="1:28" hidden="1" x14ac:dyDescent="0.2">
      <c r="A3470" s="8" t="s">
        <v>12096</v>
      </c>
      <c r="B3470" s="8" t="s">
        <v>12097</v>
      </c>
      <c r="C3470" s="8" t="s">
        <v>45753</v>
      </c>
      <c r="D3470" s="8" t="s">
        <v>45754</v>
      </c>
      <c r="E3470" s="8" t="s">
        <v>205</v>
      </c>
      <c r="F3470" s="8" t="s">
        <v>204</v>
      </c>
      <c r="G3470" s="8" t="s">
        <v>205</v>
      </c>
      <c r="H3470" s="8" t="s">
        <v>204</v>
      </c>
      <c r="I3470" s="8" t="s">
        <v>11986</v>
      </c>
      <c r="J3470" s="8" t="s">
        <v>28</v>
      </c>
      <c r="K3470" s="8" t="s">
        <v>773</v>
      </c>
      <c r="L3470" s="8" t="s">
        <v>9116</v>
      </c>
      <c r="M3470" s="8" t="s">
        <v>11354</v>
      </c>
      <c r="N3470" s="8" t="s">
        <v>10716</v>
      </c>
      <c r="O3470" s="8" t="s">
        <v>45789</v>
      </c>
      <c r="P3470" s="8" t="s">
        <v>776</v>
      </c>
      <c r="Q3470" s="8" t="s">
        <v>11988</v>
      </c>
      <c r="R3470" s="8" t="s">
        <v>11989</v>
      </c>
      <c r="S3470" s="17" t="s">
        <v>11990</v>
      </c>
      <c r="T3470" s="18">
        <v>43033</v>
      </c>
      <c r="U3470" s="8">
        <v>0.5</v>
      </c>
      <c r="V3470" s="8">
        <v>0.54166666666666663</v>
      </c>
      <c r="W3470" s="8" t="s">
        <v>1495</v>
      </c>
      <c r="X3470" s="8" t="s">
        <v>12098</v>
      </c>
      <c r="Y3470" s="8" t="s">
        <v>12099</v>
      </c>
      <c r="Z3470" s="17" t="s">
        <v>12100</v>
      </c>
      <c r="AA3470" s="8" t="s">
        <v>12101</v>
      </c>
      <c r="AB3470" s="8" t="s">
        <v>12102</v>
      </c>
    </row>
    <row r="3471" spans="1:28" hidden="1" x14ac:dyDescent="0.2">
      <c r="A3471" s="8" t="s">
        <v>12103</v>
      </c>
      <c r="B3471" s="8" t="s">
        <v>12104</v>
      </c>
      <c r="C3471" s="8" t="s">
        <v>45753</v>
      </c>
      <c r="D3471" s="8" t="s">
        <v>45754</v>
      </c>
      <c r="E3471" s="8" t="s">
        <v>205</v>
      </c>
      <c r="F3471" s="8" t="s">
        <v>204</v>
      </c>
      <c r="G3471" s="8" t="s">
        <v>205</v>
      </c>
      <c r="H3471" s="8" t="s">
        <v>204</v>
      </c>
      <c r="I3471" s="8" t="s">
        <v>11986</v>
      </c>
      <c r="J3471" s="8" t="s">
        <v>28</v>
      </c>
      <c r="K3471" s="8" t="s">
        <v>773</v>
      </c>
      <c r="L3471" s="8" t="s">
        <v>11354</v>
      </c>
      <c r="M3471" s="8" t="s">
        <v>12105</v>
      </c>
      <c r="N3471" s="8" t="s">
        <v>10716</v>
      </c>
      <c r="O3471" s="8" t="s">
        <v>45789</v>
      </c>
      <c r="P3471" s="8" t="s">
        <v>776</v>
      </c>
      <c r="Q3471" s="8" t="s">
        <v>11988</v>
      </c>
      <c r="R3471" s="8" t="s">
        <v>11989</v>
      </c>
      <c r="S3471" s="17" t="s">
        <v>11990</v>
      </c>
      <c r="T3471" s="18">
        <v>43033</v>
      </c>
      <c r="U3471" s="8">
        <v>0.54166666666666663</v>
      </c>
      <c r="V3471" s="8">
        <v>0.70833333333333337</v>
      </c>
      <c r="W3471" s="8" t="s">
        <v>739</v>
      </c>
      <c r="X3471" s="8" t="s">
        <v>4359</v>
      </c>
      <c r="Y3471" s="8" t="s">
        <v>4352</v>
      </c>
      <c r="Z3471" s="17" t="s">
        <v>12106</v>
      </c>
      <c r="AA3471" s="8" t="s">
        <v>12107</v>
      </c>
      <c r="AB3471" s="8" t="s">
        <v>12108</v>
      </c>
    </row>
    <row r="3472" spans="1:28" hidden="1" x14ac:dyDescent="0.2">
      <c r="A3472" s="8" t="s">
        <v>12109</v>
      </c>
      <c r="B3472" s="8" t="s">
        <v>12110</v>
      </c>
      <c r="C3472" s="8" t="s">
        <v>45753</v>
      </c>
      <c r="D3472" s="8" t="s">
        <v>45754</v>
      </c>
      <c r="E3472" s="8" t="s">
        <v>215</v>
      </c>
      <c r="F3472" s="8" t="s">
        <v>204</v>
      </c>
      <c r="G3472" s="8" t="s">
        <v>215</v>
      </c>
      <c r="H3472" s="8" t="s">
        <v>204</v>
      </c>
      <c r="I3472" s="8" t="s">
        <v>11986</v>
      </c>
      <c r="J3472" s="8" t="s">
        <v>28</v>
      </c>
      <c r="K3472" s="8" t="s">
        <v>773</v>
      </c>
      <c r="L3472" s="8" t="s">
        <v>10477</v>
      </c>
      <c r="M3472" s="8" t="s">
        <v>12111</v>
      </c>
      <c r="N3472" s="8" t="s">
        <v>10716</v>
      </c>
      <c r="O3472" s="8" t="s">
        <v>45789</v>
      </c>
      <c r="P3472" s="8" t="s">
        <v>776</v>
      </c>
      <c r="Q3472" s="8" t="s">
        <v>11988</v>
      </c>
      <c r="R3472" s="8" t="s">
        <v>11989</v>
      </c>
      <c r="S3472" s="17" t="s">
        <v>11990</v>
      </c>
      <c r="T3472" s="18">
        <v>43034</v>
      </c>
      <c r="U3472" s="8">
        <v>0.20833333333333334</v>
      </c>
      <c r="V3472" s="8">
        <v>0.29166666666666669</v>
      </c>
      <c r="W3472" s="8" t="s">
        <v>1100</v>
      </c>
      <c r="X3472" s="8" t="s">
        <v>12112</v>
      </c>
      <c r="Y3472" s="8" t="s">
        <v>11113</v>
      </c>
      <c r="Z3472" s="17" t="s">
        <v>12113</v>
      </c>
      <c r="AA3472" s="8" t="s">
        <v>12114</v>
      </c>
      <c r="AB3472" s="8" t="s">
        <v>12115</v>
      </c>
    </row>
    <row r="3473" spans="1:28" hidden="1" x14ac:dyDescent="0.2">
      <c r="A3473" s="8" t="s">
        <v>12116</v>
      </c>
      <c r="B3473" s="8" t="s">
        <v>12117</v>
      </c>
      <c r="C3473" s="8" t="s">
        <v>45753</v>
      </c>
      <c r="D3473" s="8" t="s">
        <v>45754</v>
      </c>
      <c r="E3473" s="8" t="s">
        <v>215</v>
      </c>
      <c r="F3473" s="8" t="s">
        <v>204</v>
      </c>
      <c r="G3473" s="8" t="s">
        <v>215</v>
      </c>
      <c r="H3473" s="8" t="s">
        <v>204</v>
      </c>
      <c r="I3473" s="8" t="s">
        <v>11986</v>
      </c>
      <c r="J3473" s="8" t="s">
        <v>28</v>
      </c>
      <c r="K3473" s="8" t="s">
        <v>773</v>
      </c>
      <c r="L3473" s="8" t="s">
        <v>12111</v>
      </c>
      <c r="M3473" s="8" t="s">
        <v>9193</v>
      </c>
      <c r="N3473" s="8" t="s">
        <v>10716</v>
      </c>
      <c r="O3473" s="8" t="s">
        <v>45789</v>
      </c>
      <c r="P3473" s="8" t="s">
        <v>776</v>
      </c>
      <c r="Q3473" s="8" t="s">
        <v>11988</v>
      </c>
      <c r="R3473" s="8" t="s">
        <v>11989</v>
      </c>
      <c r="S3473" s="17" t="s">
        <v>11990</v>
      </c>
      <c r="T3473" s="18">
        <v>43034</v>
      </c>
      <c r="U3473" s="8">
        <v>0.29166666666666669</v>
      </c>
      <c r="V3473" s="8">
        <v>0.70833333333333337</v>
      </c>
      <c r="W3473" s="8" t="s">
        <v>792</v>
      </c>
      <c r="X3473" s="8" t="s">
        <v>12118</v>
      </c>
      <c r="Y3473" s="8" t="s">
        <v>12119</v>
      </c>
      <c r="Z3473" s="17" t="s">
        <v>12120</v>
      </c>
      <c r="AA3473" s="8" t="s">
        <v>12121</v>
      </c>
      <c r="AB3473" s="8" t="s">
        <v>12122</v>
      </c>
    </row>
    <row r="3474" spans="1:28" hidden="1" x14ac:dyDescent="0.2">
      <c r="A3474" s="8" t="s">
        <v>12123</v>
      </c>
      <c r="B3474" s="8" t="s">
        <v>12124</v>
      </c>
      <c r="C3474" s="8" t="s">
        <v>45753</v>
      </c>
      <c r="D3474" s="8" t="s">
        <v>45754</v>
      </c>
      <c r="E3474" s="8" t="s">
        <v>225</v>
      </c>
      <c r="F3474" s="8" t="s">
        <v>204</v>
      </c>
      <c r="G3474" s="8" t="s">
        <v>225</v>
      </c>
      <c r="H3474" s="8" t="s">
        <v>204</v>
      </c>
      <c r="I3474" s="8" t="s">
        <v>11986</v>
      </c>
      <c r="J3474" s="8" t="s">
        <v>28</v>
      </c>
      <c r="K3474" s="8" t="s">
        <v>773</v>
      </c>
      <c r="L3474" s="8" t="s">
        <v>12125</v>
      </c>
      <c r="M3474" s="8" t="s">
        <v>9227</v>
      </c>
      <c r="N3474" s="8" t="s">
        <v>10716</v>
      </c>
      <c r="O3474" s="8" t="s">
        <v>45789</v>
      </c>
      <c r="P3474" s="8" t="s">
        <v>776</v>
      </c>
      <c r="Q3474" s="8" t="s">
        <v>11988</v>
      </c>
      <c r="R3474" s="8" t="s">
        <v>11989</v>
      </c>
      <c r="S3474" s="17" t="s">
        <v>11990</v>
      </c>
      <c r="T3474" s="18">
        <v>43035</v>
      </c>
      <c r="U3474" s="8">
        <v>0.20833333333333334</v>
      </c>
      <c r="V3474" s="8">
        <v>0.70833333333333337</v>
      </c>
      <c r="W3474" s="8" t="s">
        <v>40</v>
      </c>
      <c r="X3474" s="8" t="s">
        <v>12126</v>
      </c>
      <c r="Y3474" s="8" t="s">
        <v>12127</v>
      </c>
      <c r="Z3474" s="17" t="s">
        <v>12128</v>
      </c>
      <c r="AA3474" s="8" t="s">
        <v>12129</v>
      </c>
      <c r="AB3474" s="8" t="s">
        <v>12130</v>
      </c>
    </row>
    <row r="3475" spans="1:28" hidden="1" x14ac:dyDescent="0.2">
      <c r="A3475" s="8" t="s">
        <v>12131</v>
      </c>
      <c r="B3475" s="8" t="s">
        <v>12132</v>
      </c>
      <c r="C3475" s="8" t="s">
        <v>45753</v>
      </c>
      <c r="D3475" s="8" t="s">
        <v>45754</v>
      </c>
      <c r="E3475" s="8" t="s">
        <v>235</v>
      </c>
      <c r="F3475" s="8" t="s">
        <v>204</v>
      </c>
      <c r="G3475" s="8" t="s">
        <v>235</v>
      </c>
      <c r="H3475" s="8" t="s">
        <v>204</v>
      </c>
      <c r="I3475" s="8" t="s">
        <v>11986</v>
      </c>
      <c r="J3475" s="8" t="s">
        <v>28</v>
      </c>
      <c r="K3475" s="8" t="s">
        <v>773</v>
      </c>
      <c r="L3475" s="8" t="s">
        <v>7652</v>
      </c>
      <c r="M3475" s="8" t="s">
        <v>12133</v>
      </c>
      <c r="N3475" s="8" t="s">
        <v>10716</v>
      </c>
      <c r="O3475" s="8" t="s">
        <v>45789</v>
      </c>
      <c r="P3475" s="8" t="s">
        <v>776</v>
      </c>
      <c r="Q3475" s="8" t="s">
        <v>11988</v>
      </c>
      <c r="R3475" s="8" t="s">
        <v>11989</v>
      </c>
      <c r="S3475" s="17" t="s">
        <v>11990</v>
      </c>
      <c r="T3475" s="18">
        <v>43036</v>
      </c>
      <c r="U3475" s="8">
        <v>0.20833333333333334</v>
      </c>
      <c r="V3475" s="8">
        <v>0.33333333333333331</v>
      </c>
      <c r="W3475" s="8" t="s">
        <v>1283</v>
      </c>
      <c r="X3475" s="8" t="s">
        <v>12134</v>
      </c>
      <c r="Y3475" s="8" t="s">
        <v>12135</v>
      </c>
      <c r="Z3475" s="17" t="s">
        <v>12136</v>
      </c>
      <c r="AA3475" s="8" t="s">
        <v>12137</v>
      </c>
      <c r="AB3475" s="8" t="s">
        <v>12138</v>
      </c>
    </row>
    <row r="3476" spans="1:28" hidden="1" x14ac:dyDescent="0.2">
      <c r="A3476" s="8" t="s">
        <v>12139</v>
      </c>
      <c r="B3476" s="8" t="s">
        <v>12140</v>
      </c>
      <c r="C3476" s="8" t="s">
        <v>45753</v>
      </c>
      <c r="D3476" s="8" t="s">
        <v>45754</v>
      </c>
      <c r="E3476" s="8" t="s">
        <v>235</v>
      </c>
      <c r="F3476" s="8" t="s">
        <v>204</v>
      </c>
      <c r="G3476" s="8" t="s">
        <v>235</v>
      </c>
      <c r="H3476" s="8" t="s">
        <v>204</v>
      </c>
      <c r="I3476" s="8" t="s">
        <v>11986</v>
      </c>
      <c r="J3476" s="8" t="s">
        <v>28</v>
      </c>
      <c r="K3476" s="8" t="s">
        <v>773</v>
      </c>
      <c r="L3476" s="8" t="s">
        <v>12133</v>
      </c>
      <c r="M3476" s="8" t="s">
        <v>11490</v>
      </c>
      <c r="N3476" s="8" t="s">
        <v>10716</v>
      </c>
      <c r="O3476" s="8" t="s">
        <v>45789</v>
      </c>
      <c r="P3476" s="8" t="s">
        <v>776</v>
      </c>
      <c r="Q3476" s="8" t="s">
        <v>11988</v>
      </c>
      <c r="R3476" s="8" t="s">
        <v>11989</v>
      </c>
      <c r="S3476" s="17" t="s">
        <v>11990</v>
      </c>
      <c r="T3476" s="18">
        <v>43036</v>
      </c>
      <c r="U3476" s="8">
        <v>0.33333333333333331</v>
      </c>
      <c r="V3476" s="8">
        <v>0.70833333333333337</v>
      </c>
      <c r="W3476" s="8" t="s">
        <v>952</v>
      </c>
      <c r="X3476" s="8" t="s">
        <v>11355</v>
      </c>
      <c r="Y3476" s="8" t="s">
        <v>11334</v>
      </c>
      <c r="Z3476" s="17" t="s">
        <v>12141</v>
      </c>
      <c r="AA3476" s="8" t="s">
        <v>12142</v>
      </c>
      <c r="AB3476" s="8" t="s">
        <v>12143</v>
      </c>
    </row>
    <row r="3477" spans="1:28" hidden="1" x14ac:dyDescent="0.2">
      <c r="A3477" s="8" t="s">
        <v>12144</v>
      </c>
      <c r="B3477" s="8" t="s">
        <v>12145</v>
      </c>
      <c r="C3477" s="8" t="s">
        <v>45753</v>
      </c>
      <c r="D3477" s="8" t="s">
        <v>45754</v>
      </c>
      <c r="E3477" s="8" t="s">
        <v>245</v>
      </c>
      <c r="F3477" s="8" t="s">
        <v>204</v>
      </c>
      <c r="G3477" s="8" t="s">
        <v>245</v>
      </c>
      <c r="H3477" s="8" t="s">
        <v>204</v>
      </c>
      <c r="I3477" s="8" t="s">
        <v>11986</v>
      </c>
      <c r="J3477" s="8" t="s">
        <v>28</v>
      </c>
      <c r="K3477" s="8" t="s">
        <v>773</v>
      </c>
      <c r="L3477" s="8" t="s">
        <v>12146</v>
      </c>
      <c r="M3477" s="8" t="s">
        <v>11552</v>
      </c>
      <c r="N3477" s="8" t="s">
        <v>10716</v>
      </c>
      <c r="O3477" s="8" t="s">
        <v>45789</v>
      </c>
      <c r="P3477" s="8" t="s">
        <v>776</v>
      </c>
      <c r="Q3477" s="8" t="s">
        <v>11988</v>
      </c>
      <c r="R3477" s="8" t="s">
        <v>11989</v>
      </c>
      <c r="S3477" s="17" t="s">
        <v>11990</v>
      </c>
      <c r="T3477" s="18">
        <v>43037</v>
      </c>
      <c r="U3477" s="8">
        <v>0.20833333333333334</v>
      </c>
      <c r="V3477" s="8">
        <v>0.70833333333333337</v>
      </c>
      <c r="W3477" s="8" t="s">
        <v>40</v>
      </c>
      <c r="X3477" s="8" t="s">
        <v>12147</v>
      </c>
      <c r="Y3477" s="8" t="s">
        <v>11334</v>
      </c>
      <c r="Z3477" s="17" t="s">
        <v>12148</v>
      </c>
      <c r="AA3477" s="8" t="s">
        <v>12149</v>
      </c>
      <c r="AB3477" s="8" t="s">
        <v>12150</v>
      </c>
    </row>
    <row r="3478" spans="1:28" hidden="1" x14ac:dyDescent="0.2">
      <c r="A3478" s="8" t="s">
        <v>12151</v>
      </c>
      <c r="B3478" s="8" t="s">
        <v>12152</v>
      </c>
      <c r="C3478" s="8" t="s">
        <v>45753</v>
      </c>
      <c r="D3478" s="8" t="s">
        <v>45754</v>
      </c>
      <c r="E3478" s="8" t="s">
        <v>470</v>
      </c>
      <c r="F3478" s="8" t="s">
        <v>204</v>
      </c>
      <c r="G3478" s="8" t="s">
        <v>470</v>
      </c>
      <c r="H3478" s="8" t="s">
        <v>204</v>
      </c>
      <c r="I3478" s="8" t="s">
        <v>11986</v>
      </c>
      <c r="J3478" s="8" t="s">
        <v>28</v>
      </c>
      <c r="K3478" s="8" t="s">
        <v>773</v>
      </c>
      <c r="L3478" s="8" t="s">
        <v>10569</v>
      </c>
      <c r="M3478" s="8" t="s">
        <v>12153</v>
      </c>
      <c r="N3478" s="8" t="s">
        <v>10716</v>
      </c>
      <c r="O3478" s="8" t="s">
        <v>45789</v>
      </c>
      <c r="P3478" s="8" t="s">
        <v>776</v>
      </c>
      <c r="Q3478" s="8" t="s">
        <v>11988</v>
      </c>
      <c r="R3478" s="8" t="s">
        <v>11989</v>
      </c>
      <c r="S3478" s="17" t="s">
        <v>11990</v>
      </c>
      <c r="T3478" s="18">
        <v>43038</v>
      </c>
      <c r="U3478" s="8">
        <v>0.20833333333333334</v>
      </c>
      <c r="V3478" s="8">
        <v>0.70833333333333337</v>
      </c>
      <c r="W3478" s="8" t="s">
        <v>40</v>
      </c>
      <c r="X3478" s="8" t="s">
        <v>12147</v>
      </c>
      <c r="Y3478" s="8" t="s">
        <v>11334</v>
      </c>
      <c r="Z3478" s="17" t="s">
        <v>12154</v>
      </c>
      <c r="AA3478" s="8" t="s">
        <v>12155</v>
      </c>
      <c r="AB3478" s="8" t="s">
        <v>12156</v>
      </c>
    </row>
    <row r="3479" spans="1:28" hidden="1" x14ac:dyDescent="0.2">
      <c r="A3479" s="8" t="s">
        <v>12157</v>
      </c>
      <c r="B3479" s="8" t="s">
        <v>12158</v>
      </c>
      <c r="C3479" s="8" t="s">
        <v>45753</v>
      </c>
      <c r="D3479" s="8" t="s">
        <v>45754</v>
      </c>
      <c r="E3479" s="8" t="s">
        <v>480</v>
      </c>
      <c r="F3479" s="8" t="s">
        <v>204</v>
      </c>
      <c r="G3479" s="8" t="s">
        <v>480</v>
      </c>
      <c r="H3479" s="8" t="s">
        <v>204</v>
      </c>
      <c r="I3479" s="8" t="s">
        <v>11986</v>
      </c>
      <c r="J3479" s="8" t="s">
        <v>28</v>
      </c>
      <c r="K3479" s="8" t="s">
        <v>773</v>
      </c>
      <c r="L3479" s="8" t="s">
        <v>7849</v>
      </c>
      <c r="M3479" s="8" t="s">
        <v>12159</v>
      </c>
      <c r="N3479" s="8" t="s">
        <v>10716</v>
      </c>
      <c r="O3479" s="8" t="s">
        <v>45789</v>
      </c>
      <c r="P3479" s="8" t="s">
        <v>776</v>
      </c>
      <c r="Q3479" s="8" t="s">
        <v>11988</v>
      </c>
      <c r="R3479" s="8" t="s">
        <v>11989</v>
      </c>
      <c r="S3479" s="17" t="s">
        <v>11990</v>
      </c>
      <c r="T3479" s="18">
        <v>43039</v>
      </c>
      <c r="U3479" s="8">
        <v>0.20833333333333334</v>
      </c>
      <c r="V3479" s="8">
        <v>0.45833333333333331</v>
      </c>
      <c r="W3479" s="8" t="s">
        <v>30</v>
      </c>
      <c r="X3479" s="8" t="s">
        <v>45730</v>
      </c>
      <c r="Y3479" s="8" t="s">
        <v>12160</v>
      </c>
      <c r="Z3479" s="17" t="s">
        <v>12161</v>
      </c>
      <c r="AA3479" s="8" t="s">
        <v>12162</v>
      </c>
      <c r="AB3479" s="8" t="s">
        <v>12163</v>
      </c>
    </row>
    <row r="3480" spans="1:28" hidden="1" x14ac:dyDescent="0.2">
      <c r="A3480" s="8" t="s">
        <v>12164</v>
      </c>
      <c r="B3480" s="8" t="s">
        <v>12165</v>
      </c>
      <c r="C3480" s="8" t="s">
        <v>45753</v>
      </c>
      <c r="D3480" s="8" t="s">
        <v>45754</v>
      </c>
      <c r="E3480" s="8" t="s">
        <v>480</v>
      </c>
      <c r="F3480" s="8" t="s">
        <v>204</v>
      </c>
      <c r="G3480" s="8" t="s">
        <v>480</v>
      </c>
      <c r="H3480" s="8" t="s">
        <v>204</v>
      </c>
      <c r="I3480" s="8" t="s">
        <v>11986</v>
      </c>
      <c r="J3480" s="8" t="s">
        <v>28</v>
      </c>
      <c r="K3480" s="8" t="s">
        <v>773</v>
      </c>
      <c r="L3480" s="8" t="s">
        <v>12159</v>
      </c>
      <c r="M3480" s="8" t="s">
        <v>12166</v>
      </c>
      <c r="N3480" s="8" t="s">
        <v>10716</v>
      </c>
      <c r="O3480" s="8" t="s">
        <v>45789</v>
      </c>
      <c r="P3480" s="8" t="s">
        <v>776</v>
      </c>
      <c r="Q3480" s="8" t="s">
        <v>11988</v>
      </c>
      <c r="R3480" s="8" t="s">
        <v>11989</v>
      </c>
      <c r="S3480" s="17" t="s">
        <v>11990</v>
      </c>
      <c r="T3480" s="18">
        <v>43039</v>
      </c>
      <c r="U3480" s="8">
        <v>0.45833333333333331</v>
      </c>
      <c r="V3480" s="8">
        <v>0.70833333333333337</v>
      </c>
      <c r="W3480" s="8" t="s">
        <v>30</v>
      </c>
      <c r="X3480" s="8" t="s">
        <v>45730</v>
      </c>
      <c r="Y3480" s="8" t="s">
        <v>12167</v>
      </c>
      <c r="Z3480" s="17" t="s">
        <v>12168</v>
      </c>
      <c r="AA3480" s="8" t="s">
        <v>12169</v>
      </c>
      <c r="AB3480" s="8" t="s">
        <v>12170</v>
      </c>
    </row>
    <row r="3481" spans="1:28" hidden="1" x14ac:dyDescent="0.2">
      <c r="A3481" s="8" t="s">
        <v>12171</v>
      </c>
      <c r="B3481" s="8" t="s">
        <v>12172</v>
      </c>
      <c r="C3481" s="8" t="s">
        <v>45753</v>
      </c>
      <c r="D3481" s="8" t="s">
        <v>45754</v>
      </c>
      <c r="E3481" s="8" t="s">
        <v>499</v>
      </c>
      <c r="F3481" s="8" t="s">
        <v>255</v>
      </c>
      <c r="G3481" s="8" t="s">
        <v>499</v>
      </c>
      <c r="H3481" s="8" t="s">
        <v>255</v>
      </c>
      <c r="I3481" s="8" t="s">
        <v>11986</v>
      </c>
      <c r="J3481" s="8" t="s">
        <v>28</v>
      </c>
      <c r="K3481" s="8" t="s">
        <v>773</v>
      </c>
      <c r="L3481" s="8" t="s">
        <v>12173</v>
      </c>
      <c r="M3481" s="8" t="s">
        <v>12174</v>
      </c>
      <c r="N3481" s="8" t="s">
        <v>10716</v>
      </c>
      <c r="O3481" s="8" t="s">
        <v>45789</v>
      </c>
      <c r="P3481" s="8" t="s">
        <v>776</v>
      </c>
      <c r="Q3481" s="8" t="s">
        <v>11988</v>
      </c>
      <c r="R3481" s="8" t="s">
        <v>11989</v>
      </c>
      <c r="S3481" s="17" t="s">
        <v>11990</v>
      </c>
      <c r="T3481" s="18">
        <v>43040</v>
      </c>
      <c r="U3481" s="8">
        <v>0.20833333333333334</v>
      </c>
      <c r="V3481" s="8">
        <v>0.625</v>
      </c>
      <c r="W3481" s="8" t="s">
        <v>792</v>
      </c>
      <c r="X3481" s="8" t="s">
        <v>12147</v>
      </c>
      <c r="Y3481" s="8" t="s">
        <v>11334</v>
      </c>
      <c r="Z3481" s="17" t="s">
        <v>12175</v>
      </c>
      <c r="AA3481" s="8" t="s">
        <v>12176</v>
      </c>
      <c r="AB3481" s="8" t="s">
        <v>12177</v>
      </c>
    </row>
    <row r="3482" spans="1:28" hidden="1" x14ac:dyDescent="0.2">
      <c r="A3482" s="8" t="s">
        <v>12178</v>
      </c>
      <c r="B3482" s="8" t="s">
        <v>12179</v>
      </c>
      <c r="C3482" s="8" t="s">
        <v>45753</v>
      </c>
      <c r="D3482" s="8" t="s">
        <v>45754</v>
      </c>
      <c r="E3482" s="8" t="s">
        <v>499</v>
      </c>
      <c r="F3482" s="8" t="s">
        <v>255</v>
      </c>
      <c r="G3482" s="8" t="s">
        <v>499</v>
      </c>
      <c r="H3482" s="8" t="s">
        <v>255</v>
      </c>
      <c r="I3482" s="8" t="s">
        <v>11986</v>
      </c>
      <c r="J3482" s="8" t="s">
        <v>28</v>
      </c>
      <c r="K3482" s="8" t="s">
        <v>773</v>
      </c>
      <c r="L3482" s="8" t="s">
        <v>12174</v>
      </c>
      <c r="M3482" s="8" t="s">
        <v>12180</v>
      </c>
      <c r="N3482" s="8" t="s">
        <v>10716</v>
      </c>
      <c r="O3482" s="8" t="s">
        <v>45789</v>
      </c>
      <c r="P3482" s="8" t="s">
        <v>776</v>
      </c>
      <c r="Q3482" s="8" t="s">
        <v>11988</v>
      </c>
      <c r="R3482" s="8" t="s">
        <v>11989</v>
      </c>
      <c r="S3482" s="17" t="s">
        <v>11990</v>
      </c>
      <c r="T3482" s="18">
        <v>43040</v>
      </c>
      <c r="U3482" s="8">
        <v>0.625</v>
      </c>
      <c r="V3482" s="8">
        <v>0.70833333333333337</v>
      </c>
      <c r="W3482" s="8" t="s">
        <v>1100</v>
      </c>
      <c r="X3482" s="8" t="s">
        <v>12181</v>
      </c>
      <c r="Y3482" s="8" t="s">
        <v>12182</v>
      </c>
      <c r="Z3482" s="17" t="s">
        <v>4555</v>
      </c>
      <c r="AA3482" s="8" t="s">
        <v>12183</v>
      </c>
      <c r="AB3482" s="8" t="s">
        <v>12184</v>
      </c>
    </row>
    <row r="3483" spans="1:28" hidden="1" x14ac:dyDescent="0.2">
      <c r="A3483" s="8" t="s">
        <v>12185</v>
      </c>
      <c r="B3483" s="8" t="s">
        <v>12186</v>
      </c>
      <c r="C3483" s="8" t="s">
        <v>45753</v>
      </c>
      <c r="D3483" s="8" t="s">
        <v>45754</v>
      </c>
      <c r="E3483" s="8" t="s">
        <v>515</v>
      </c>
      <c r="F3483" s="8" t="s">
        <v>255</v>
      </c>
      <c r="G3483" s="8" t="s">
        <v>515</v>
      </c>
      <c r="H3483" s="8" t="s">
        <v>255</v>
      </c>
      <c r="I3483" s="8" t="s">
        <v>11986</v>
      </c>
      <c r="J3483" s="8" t="s">
        <v>28</v>
      </c>
      <c r="K3483" s="8" t="s">
        <v>773</v>
      </c>
      <c r="L3483" s="8" t="s">
        <v>12187</v>
      </c>
      <c r="M3483" s="8" t="s">
        <v>12188</v>
      </c>
      <c r="N3483" s="8" t="s">
        <v>10716</v>
      </c>
      <c r="O3483" s="8" t="s">
        <v>45789</v>
      </c>
      <c r="P3483" s="8" t="s">
        <v>776</v>
      </c>
      <c r="Q3483" s="8" t="s">
        <v>11988</v>
      </c>
      <c r="R3483" s="8" t="s">
        <v>11989</v>
      </c>
      <c r="S3483" s="17" t="s">
        <v>11990</v>
      </c>
      <c r="T3483" s="18">
        <v>43041</v>
      </c>
      <c r="U3483" s="8">
        <v>0.20833333333333334</v>
      </c>
      <c r="V3483" s="8">
        <v>0.54166666666666663</v>
      </c>
      <c r="W3483" s="8" t="s">
        <v>486</v>
      </c>
      <c r="X3483" s="8" t="s">
        <v>4451</v>
      </c>
      <c r="Y3483" s="8" t="s">
        <v>4444</v>
      </c>
      <c r="Z3483" s="17" t="s">
        <v>12189</v>
      </c>
      <c r="AA3483" s="8" t="s">
        <v>12190</v>
      </c>
      <c r="AB3483" s="8" t="s">
        <v>12191</v>
      </c>
    </row>
    <row r="3484" spans="1:28" hidden="1" x14ac:dyDescent="0.2">
      <c r="A3484" s="8" t="s">
        <v>12192</v>
      </c>
      <c r="B3484" s="8" t="s">
        <v>12193</v>
      </c>
      <c r="C3484" s="8" t="s">
        <v>45753</v>
      </c>
      <c r="D3484" s="8" t="s">
        <v>45754</v>
      </c>
      <c r="E3484" s="8" t="s">
        <v>515</v>
      </c>
      <c r="F3484" s="8" t="s">
        <v>255</v>
      </c>
      <c r="G3484" s="8" t="s">
        <v>515</v>
      </c>
      <c r="H3484" s="8" t="s">
        <v>255</v>
      </c>
      <c r="I3484" s="8" t="s">
        <v>11986</v>
      </c>
      <c r="J3484" s="8" t="s">
        <v>28</v>
      </c>
      <c r="K3484" s="8" t="s">
        <v>773</v>
      </c>
      <c r="L3484" s="8" t="s">
        <v>12188</v>
      </c>
      <c r="M3484" s="8" t="s">
        <v>12194</v>
      </c>
      <c r="N3484" s="8" t="s">
        <v>10716</v>
      </c>
      <c r="O3484" s="8" t="s">
        <v>45789</v>
      </c>
      <c r="P3484" s="8" t="s">
        <v>776</v>
      </c>
      <c r="Q3484" s="8" t="s">
        <v>11988</v>
      </c>
      <c r="R3484" s="8" t="s">
        <v>11989</v>
      </c>
      <c r="S3484" s="17" t="s">
        <v>11990</v>
      </c>
      <c r="T3484" s="18">
        <v>43041</v>
      </c>
      <c r="U3484" s="8">
        <v>0.54166666666666663</v>
      </c>
      <c r="V3484" s="8">
        <v>0.70833333333333337</v>
      </c>
      <c r="W3484" s="8" t="s">
        <v>739</v>
      </c>
      <c r="X3484" s="8" t="s">
        <v>4443</v>
      </c>
      <c r="Y3484" s="8" t="s">
        <v>4444</v>
      </c>
      <c r="Z3484" s="17" t="s">
        <v>10806</v>
      </c>
      <c r="AA3484" s="8" t="s">
        <v>12195</v>
      </c>
      <c r="AB3484" s="8" t="s">
        <v>12196</v>
      </c>
    </row>
    <row r="3485" spans="1:28" hidden="1" x14ac:dyDescent="0.2">
      <c r="A3485" s="8" t="s">
        <v>12197</v>
      </c>
      <c r="B3485" s="8" t="s">
        <v>12198</v>
      </c>
      <c r="C3485" s="8" t="s">
        <v>45753</v>
      </c>
      <c r="D3485" s="8" t="s">
        <v>45754</v>
      </c>
      <c r="E3485" s="8" t="s">
        <v>525</v>
      </c>
      <c r="F3485" s="8" t="s">
        <v>255</v>
      </c>
      <c r="G3485" s="8" t="s">
        <v>525</v>
      </c>
      <c r="H3485" s="8" t="s">
        <v>255</v>
      </c>
      <c r="I3485" s="8" t="s">
        <v>11986</v>
      </c>
      <c r="J3485" s="8" t="s">
        <v>28</v>
      </c>
      <c r="K3485" s="8" t="s">
        <v>773</v>
      </c>
      <c r="L3485" s="8" t="s">
        <v>12199</v>
      </c>
      <c r="M3485" s="8" t="s">
        <v>12200</v>
      </c>
      <c r="N3485" s="8" t="s">
        <v>10716</v>
      </c>
      <c r="O3485" s="8" t="s">
        <v>45789</v>
      </c>
      <c r="P3485" s="8" t="s">
        <v>776</v>
      </c>
      <c r="Q3485" s="8" t="s">
        <v>11988</v>
      </c>
      <c r="R3485" s="8" t="s">
        <v>11989</v>
      </c>
      <c r="S3485" s="17" t="s">
        <v>11990</v>
      </c>
      <c r="T3485" s="18">
        <v>43042</v>
      </c>
      <c r="U3485" s="8">
        <v>0.20833333333333334</v>
      </c>
      <c r="V3485" s="8">
        <v>0.625</v>
      </c>
      <c r="W3485" s="8" t="s">
        <v>792</v>
      </c>
      <c r="X3485" s="8" t="s">
        <v>4451</v>
      </c>
      <c r="Y3485" s="8" t="s">
        <v>4444</v>
      </c>
      <c r="Z3485" s="17" t="s">
        <v>12201</v>
      </c>
      <c r="AA3485" s="8" t="s">
        <v>12202</v>
      </c>
      <c r="AB3485" s="8" t="s">
        <v>12203</v>
      </c>
    </row>
    <row r="3486" spans="1:28" hidden="1" x14ac:dyDescent="0.2">
      <c r="A3486" s="8" t="s">
        <v>12204</v>
      </c>
      <c r="B3486" s="8" t="s">
        <v>12205</v>
      </c>
      <c r="C3486" s="8" t="s">
        <v>45753</v>
      </c>
      <c r="D3486" s="8" t="s">
        <v>45754</v>
      </c>
      <c r="E3486" s="8" t="s">
        <v>525</v>
      </c>
      <c r="F3486" s="8" t="s">
        <v>255</v>
      </c>
      <c r="G3486" s="8" t="s">
        <v>525</v>
      </c>
      <c r="H3486" s="8" t="s">
        <v>255</v>
      </c>
      <c r="I3486" s="8" t="s">
        <v>11986</v>
      </c>
      <c r="J3486" s="8" t="s">
        <v>28</v>
      </c>
      <c r="K3486" s="8" t="s">
        <v>773</v>
      </c>
      <c r="L3486" s="8" t="s">
        <v>12200</v>
      </c>
      <c r="M3486" s="8" t="s">
        <v>12206</v>
      </c>
      <c r="N3486" s="8" t="s">
        <v>10716</v>
      </c>
      <c r="O3486" s="8" t="s">
        <v>45789</v>
      </c>
      <c r="P3486" s="8" t="s">
        <v>776</v>
      </c>
      <c r="Q3486" s="8" t="s">
        <v>11988</v>
      </c>
      <c r="R3486" s="8" t="s">
        <v>11989</v>
      </c>
      <c r="S3486" s="17" t="s">
        <v>11990</v>
      </c>
      <c r="T3486" s="18">
        <v>43042</v>
      </c>
      <c r="U3486" s="8">
        <v>0.625</v>
      </c>
      <c r="V3486" s="8">
        <v>0.70833333333333337</v>
      </c>
      <c r="W3486" s="8" t="s">
        <v>1100</v>
      </c>
      <c r="X3486" s="8" t="s">
        <v>12181</v>
      </c>
      <c r="Y3486" s="8" t="s">
        <v>12182</v>
      </c>
      <c r="Z3486" s="17" t="s">
        <v>11993</v>
      </c>
      <c r="AA3486" s="8" t="s">
        <v>12207</v>
      </c>
      <c r="AB3486" s="8" t="s">
        <v>12208</v>
      </c>
    </row>
    <row r="3487" spans="1:28" hidden="1" x14ac:dyDescent="0.2">
      <c r="A3487" s="8" t="s">
        <v>12209</v>
      </c>
      <c r="B3487" s="8" t="s">
        <v>12210</v>
      </c>
      <c r="C3487" s="8" t="s">
        <v>45753</v>
      </c>
      <c r="D3487" s="8" t="s">
        <v>45754</v>
      </c>
      <c r="E3487" s="8" t="s">
        <v>535</v>
      </c>
      <c r="F3487" s="8" t="s">
        <v>255</v>
      </c>
      <c r="G3487" s="8" t="s">
        <v>535</v>
      </c>
      <c r="H3487" s="8" t="s">
        <v>255</v>
      </c>
      <c r="I3487" s="8" t="s">
        <v>11986</v>
      </c>
      <c r="J3487" s="8" t="s">
        <v>28</v>
      </c>
      <c r="K3487" s="8" t="s">
        <v>773</v>
      </c>
      <c r="L3487" s="8" t="s">
        <v>12211</v>
      </c>
      <c r="M3487" s="8" t="s">
        <v>12212</v>
      </c>
      <c r="N3487" s="8" t="s">
        <v>10716</v>
      </c>
      <c r="O3487" s="8" t="s">
        <v>45789</v>
      </c>
      <c r="P3487" s="8" t="s">
        <v>776</v>
      </c>
      <c r="Q3487" s="8" t="s">
        <v>11988</v>
      </c>
      <c r="R3487" s="8" t="s">
        <v>11989</v>
      </c>
      <c r="S3487" s="17" t="s">
        <v>11990</v>
      </c>
      <c r="T3487" s="18">
        <v>43043</v>
      </c>
      <c r="U3487" s="8">
        <v>0.20833333333333334</v>
      </c>
      <c r="V3487" s="8">
        <v>0.70833333333333337</v>
      </c>
      <c r="W3487" s="8" t="s">
        <v>40</v>
      </c>
      <c r="X3487" s="8" t="s">
        <v>12213</v>
      </c>
      <c r="Y3487" s="8" t="s">
        <v>12214</v>
      </c>
      <c r="Z3487" s="17" t="s">
        <v>12215</v>
      </c>
      <c r="AA3487" s="8" t="s">
        <v>12216</v>
      </c>
      <c r="AB3487" s="8" t="s">
        <v>12217</v>
      </c>
    </row>
    <row r="3488" spans="1:28" hidden="1" x14ac:dyDescent="0.2">
      <c r="A3488" s="8" t="s">
        <v>12218</v>
      </c>
      <c r="B3488" s="8" t="s">
        <v>12219</v>
      </c>
      <c r="C3488" s="8" t="s">
        <v>45753</v>
      </c>
      <c r="D3488" s="8" t="s">
        <v>45754</v>
      </c>
      <c r="E3488" s="8" t="s">
        <v>545</v>
      </c>
      <c r="F3488" s="8" t="s">
        <v>255</v>
      </c>
      <c r="G3488" s="8" t="s">
        <v>545</v>
      </c>
      <c r="H3488" s="8" t="s">
        <v>255</v>
      </c>
      <c r="I3488" s="8" t="s">
        <v>11986</v>
      </c>
      <c r="J3488" s="8" t="s">
        <v>28</v>
      </c>
      <c r="K3488" s="8" t="s">
        <v>773</v>
      </c>
      <c r="L3488" s="8" t="s">
        <v>12220</v>
      </c>
      <c r="M3488" s="8" t="s">
        <v>2717</v>
      </c>
      <c r="N3488" s="8" t="s">
        <v>10716</v>
      </c>
      <c r="O3488" s="8" t="s">
        <v>45789</v>
      </c>
      <c r="P3488" s="8" t="s">
        <v>776</v>
      </c>
      <c r="Q3488" s="8" t="s">
        <v>11988</v>
      </c>
      <c r="R3488" s="8" t="s">
        <v>11989</v>
      </c>
      <c r="S3488" s="17" t="s">
        <v>11990</v>
      </c>
      <c r="T3488" s="18">
        <v>43044</v>
      </c>
      <c r="U3488" s="8">
        <v>0.16666666666666666</v>
      </c>
      <c r="V3488" s="8">
        <v>0.66666666666666663</v>
      </c>
      <c r="W3488" s="8" t="s">
        <v>40</v>
      </c>
      <c r="X3488" s="8" t="s">
        <v>12213</v>
      </c>
      <c r="Y3488" s="8" t="s">
        <v>12214</v>
      </c>
      <c r="Z3488" s="17" t="s">
        <v>12221</v>
      </c>
      <c r="AA3488" s="8" t="s">
        <v>12222</v>
      </c>
      <c r="AB3488" s="8" t="s">
        <v>12223</v>
      </c>
    </row>
    <row r="3489" spans="1:28" hidden="1" x14ac:dyDescent="0.2">
      <c r="A3489" s="8" t="s">
        <v>12224</v>
      </c>
      <c r="B3489" s="8" t="s">
        <v>12225</v>
      </c>
      <c r="C3489" s="8" t="s">
        <v>45753</v>
      </c>
      <c r="D3489" s="8" t="s">
        <v>45754</v>
      </c>
      <c r="E3489" s="8" t="s">
        <v>256</v>
      </c>
      <c r="F3489" s="8" t="s">
        <v>255</v>
      </c>
      <c r="G3489" s="8" t="s">
        <v>256</v>
      </c>
      <c r="H3489" s="8" t="s">
        <v>255</v>
      </c>
      <c r="I3489" s="8" t="s">
        <v>11986</v>
      </c>
      <c r="J3489" s="8" t="s">
        <v>28</v>
      </c>
      <c r="K3489" s="8" t="s">
        <v>773</v>
      </c>
      <c r="L3489" s="8" t="s">
        <v>12226</v>
      </c>
      <c r="M3489" s="8" t="s">
        <v>4521</v>
      </c>
      <c r="N3489" s="8" t="s">
        <v>10716</v>
      </c>
      <c r="O3489" s="8" t="s">
        <v>45789</v>
      </c>
      <c r="P3489" s="8" t="s">
        <v>776</v>
      </c>
      <c r="Q3489" s="8" t="s">
        <v>11988</v>
      </c>
      <c r="R3489" s="8" t="s">
        <v>11989</v>
      </c>
      <c r="S3489" s="17" t="s">
        <v>11990</v>
      </c>
      <c r="T3489" s="18">
        <v>43045</v>
      </c>
      <c r="U3489" s="8">
        <v>0.20833333333333334</v>
      </c>
      <c r="V3489" s="8">
        <v>0.70833333333333337</v>
      </c>
      <c r="W3489" s="8" t="s">
        <v>40</v>
      </c>
      <c r="X3489" s="8" t="s">
        <v>12227</v>
      </c>
      <c r="Y3489" s="8" t="s">
        <v>12228</v>
      </c>
      <c r="Z3489" s="17" t="s">
        <v>12215</v>
      </c>
      <c r="AA3489" s="8" t="s">
        <v>12229</v>
      </c>
      <c r="AB3489" s="8" t="s">
        <v>12230</v>
      </c>
    </row>
    <row r="3490" spans="1:28" hidden="1" x14ac:dyDescent="0.2">
      <c r="A3490" s="8" t="s">
        <v>12231</v>
      </c>
      <c r="B3490" s="8" t="s">
        <v>12232</v>
      </c>
      <c r="C3490" s="8" t="s">
        <v>45753</v>
      </c>
      <c r="D3490" s="8" t="s">
        <v>45754</v>
      </c>
      <c r="E3490" s="8" t="s">
        <v>266</v>
      </c>
      <c r="F3490" s="8" t="s">
        <v>255</v>
      </c>
      <c r="G3490" s="8" t="s">
        <v>266</v>
      </c>
      <c r="H3490" s="8" t="s">
        <v>255</v>
      </c>
      <c r="I3490" s="8" t="s">
        <v>11986</v>
      </c>
      <c r="J3490" s="8" t="s">
        <v>28</v>
      </c>
      <c r="K3490" s="8" t="s">
        <v>773</v>
      </c>
      <c r="L3490" s="8" t="s">
        <v>12233</v>
      </c>
      <c r="M3490" s="8" t="s">
        <v>12234</v>
      </c>
      <c r="N3490" s="8" t="s">
        <v>10716</v>
      </c>
      <c r="O3490" s="8" t="s">
        <v>45789</v>
      </c>
      <c r="P3490" s="8" t="s">
        <v>776</v>
      </c>
      <c r="Q3490" s="8" t="s">
        <v>11988</v>
      </c>
      <c r="R3490" s="8" t="s">
        <v>11989</v>
      </c>
      <c r="S3490" s="17" t="s">
        <v>11990</v>
      </c>
      <c r="T3490" s="18">
        <v>43046</v>
      </c>
      <c r="U3490" s="8">
        <v>0.20833333333333334</v>
      </c>
      <c r="V3490" s="8">
        <v>0.70833333333333337</v>
      </c>
      <c r="W3490" s="8" t="s">
        <v>40</v>
      </c>
      <c r="X3490" s="8" t="s">
        <v>12181</v>
      </c>
      <c r="Y3490" s="8" t="s">
        <v>12182</v>
      </c>
      <c r="Z3490" s="17" t="s">
        <v>12235</v>
      </c>
      <c r="AA3490" s="8" t="s">
        <v>12236</v>
      </c>
      <c r="AB3490" s="8" t="s">
        <v>12237</v>
      </c>
    </row>
    <row r="3491" spans="1:28" hidden="1" x14ac:dyDescent="0.2">
      <c r="A3491" s="8" t="s">
        <v>12238</v>
      </c>
      <c r="B3491" s="8" t="s">
        <v>12239</v>
      </c>
      <c r="C3491" s="8" t="s">
        <v>45753</v>
      </c>
      <c r="D3491" s="8" t="s">
        <v>45754</v>
      </c>
      <c r="E3491" s="8" t="s">
        <v>275</v>
      </c>
      <c r="F3491" s="8" t="s">
        <v>274</v>
      </c>
      <c r="G3491" s="8" t="s">
        <v>275</v>
      </c>
      <c r="H3491" s="8" t="s">
        <v>274</v>
      </c>
      <c r="I3491" s="8" t="s">
        <v>11986</v>
      </c>
      <c r="J3491" s="8" t="s">
        <v>28</v>
      </c>
      <c r="K3491" s="8" t="s">
        <v>773</v>
      </c>
      <c r="L3491" s="8" t="s">
        <v>12240</v>
      </c>
      <c r="M3491" s="8" t="s">
        <v>12241</v>
      </c>
      <c r="N3491" s="8" t="s">
        <v>10716</v>
      </c>
      <c r="O3491" s="8" t="s">
        <v>45789</v>
      </c>
      <c r="P3491" s="8" t="s">
        <v>776</v>
      </c>
      <c r="Q3491" s="8" t="s">
        <v>11988</v>
      </c>
      <c r="R3491" s="8" t="s">
        <v>11989</v>
      </c>
      <c r="S3491" s="17" t="s">
        <v>11990</v>
      </c>
      <c r="T3491" s="18">
        <v>43047</v>
      </c>
      <c r="U3491" s="8">
        <v>0.20833333333333334</v>
      </c>
      <c r="V3491" s="8">
        <v>0.70833333333333337</v>
      </c>
      <c r="W3491" s="8" t="s">
        <v>40</v>
      </c>
      <c r="X3491" s="8" t="s">
        <v>12227</v>
      </c>
      <c r="Y3491" s="8" t="s">
        <v>12228</v>
      </c>
      <c r="Z3491" s="17" t="s">
        <v>12242</v>
      </c>
      <c r="AA3491" s="8" t="s">
        <v>12243</v>
      </c>
      <c r="AB3491" s="8" t="s">
        <v>12244</v>
      </c>
    </row>
    <row r="3492" spans="1:28" hidden="1" x14ac:dyDescent="0.2">
      <c r="A3492" s="8" t="s">
        <v>12245</v>
      </c>
      <c r="B3492" s="8" t="s">
        <v>12246</v>
      </c>
      <c r="C3492" s="8" t="s">
        <v>45753</v>
      </c>
      <c r="D3492" s="8" t="s">
        <v>45754</v>
      </c>
      <c r="E3492" s="8" t="s">
        <v>285</v>
      </c>
      <c r="F3492" s="8" t="s">
        <v>274</v>
      </c>
      <c r="G3492" s="8" t="s">
        <v>285</v>
      </c>
      <c r="H3492" s="8" t="s">
        <v>274</v>
      </c>
      <c r="I3492" s="8" t="s">
        <v>11986</v>
      </c>
      <c r="J3492" s="8" t="s">
        <v>28</v>
      </c>
      <c r="K3492" s="8" t="s">
        <v>773</v>
      </c>
      <c r="L3492" s="8" t="s">
        <v>12247</v>
      </c>
      <c r="M3492" s="8" t="s">
        <v>12248</v>
      </c>
      <c r="N3492" s="8" t="s">
        <v>10716</v>
      </c>
      <c r="O3492" s="8" t="s">
        <v>45789</v>
      </c>
      <c r="P3492" s="8" t="s">
        <v>776</v>
      </c>
      <c r="Q3492" s="8" t="s">
        <v>11988</v>
      </c>
      <c r="R3492" s="8" t="s">
        <v>11989</v>
      </c>
      <c r="S3492" s="17" t="s">
        <v>11990</v>
      </c>
      <c r="T3492" s="18">
        <v>43048</v>
      </c>
      <c r="U3492" s="8">
        <v>0.20833333333333334</v>
      </c>
      <c r="V3492" s="8">
        <v>0.70833333333333337</v>
      </c>
      <c r="W3492" s="8" t="s">
        <v>40</v>
      </c>
      <c r="X3492" s="8" t="s">
        <v>12249</v>
      </c>
      <c r="Y3492" s="8" t="s">
        <v>12228</v>
      </c>
      <c r="Z3492" s="17" t="s">
        <v>12148</v>
      </c>
      <c r="AA3492" s="8" t="s">
        <v>12250</v>
      </c>
      <c r="AB3492" s="8" t="s">
        <v>12251</v>
      </c>
    </row>
    <row r="3493" spans="1:28" hidden="1" x14ac:dyDescent="0.2">
      <c r="A3493" s="8" t="s">
        <v>12252</v>
      </c>
      <c r="B3493" s="8" t="s">
        <v>12253</v>
      </c>
      <c r="C3493" s="8" t="s">
        <v>45753</v>
      </c>
      <c r="D3493" s="8" t="s">
        <v>45754</v>
      </c>
      <c r="E3493" s="8" t="s">
        <v>29</v>
      </c>
      <c r="F3493" s="8" t="s">
        <v>27</v>
      </c>
      <c r="G3493" s="8" t="s">
        <v>29</v>
      </c>
      <c r="H3493" s="8" t="s">
        <v>27</v>
      </c>
      <c r="I3493" s="8" t="s">
        <v>12254</v>
      </c>
      <c r="J3493" s="8" t="s">
        <v>28</v>
      </c>
      <c r="K3493" s="8" t="s">
        <v>739</v>
      </c>
      <c r="L3493" s="8" t="s">
        <v>31</v>
      </c>
      <c r="M3493" s="8" t="s">
        <v>12255</v>
      </c>
      <c r="N3493" s="8" t="s">
        <v>10716</v>
      </c>
      <c r="O3493" s="8" t="s">
        <v>45789</v>
      </c>
      <c r="P3493" s="8" t="s">
        <v>776</v>
      </c>
      <c r="Q3493" s="8" t="s">
        <v>12256</v>
      </c>
      <c r="R3493" s="8" t="s">
        <v>12257</v>
      </c>
      <c r="S3493" s="17" t="s">
        <v>12258</v>
      </c>
      <c r="T3493" s="18">
        <v>43009</v>
      </c>
      <c r="U3493" s="8">
        <v>0.25</v>
      </c>
      <c r="V3493" s="8">
        <v>0.33333333333333331</v>
      </c>
      <c r="W3493" s="8" t="s">
        <v>1100</v>
      </c>
      <c r="X3493" s="8" t="s">
        <v>12259</v>
      </c>
      <c r="Y3493" s="8" t="s">
        <v>12260</v>
      </c>
      <c r="Z3493" s="17" t="s">
        <v>12261</v>
      </c>
      <c r="AA3493" s="8" t="s">
        <v>12262</v>
      </c>
      <c r="AB3493" s="8" t="s">
        <v>12263</v>
      </c>
    </row>
    <row r="3494" spans="1:28" hidden="1" x14ac:dyDescent="0.2">
      <c r="A3494" s="8" t="s">
        <v>12264</v>
      </c>
      <c r="B3494" s="8" t="s">
        <v>12265</v>
      </c>
      <c r="C3494" s="8" t="s">
        <v>45753</v>
      </c>
      <c r="D3494" s="8" t="s">
        <v>45754</v>
      </c>
      <c r="E3494" s="8" t="s">
        <v>29</v>
      </c>
      <c r="F3494" s="8" t="s">
        <v>27</v>
      </c>
      <c r="G3494" s="8" t="s">
        <v>29</v>
      </c>
      <c r="H3494" s="8" t="s">
        <v>27</v>
      </c>
      <c r="I3494" s="8" t="s">
        <v>12254</v>
      </c>
      <c r="J3494" s="8" t="s">
        <v>28</v>
      </c>
      <c r="K3494" s="8" t="s">
        <v>739</v>
      </c>
      <c r="L3494" s="8" t="s">
        <v>12255</v>
      </c>
      <c r="M3494" s="8" t="s">
        <v>2109</v>
      </c>
      <c r="N3494" s="8" t="s">
        <v>10716</v>
      </c>
      <c r="O3494" s="8" t="s">
        <v>45789</v>
      </c>
      <c r="P3494" s="8" t="s">
        <v>776</v>
      </c>
      <c r="Q3494" s="8" t="s">
        <v>12256</v>
      </c>
      <c r="R3494" s="8" t="s">
        <v>12257</v>
      </c>
      <c r="S3494" s="17" t="s">
        <v>12258</v>
      </c>
      <c r="T3494" s="18">
        <v>43009</v>
      </c>
      <c r="U3494" s="8">
        <v>0.33333333333333331</v>
      </c>
      <c r="V3494" s="8">
        <v>0.375</v>
      </c>
      <c r="W3494" s="8" t="s">
        <v>1495</v>
      </c>
      <c r="X3494" s="8" t="s">
        <v>12266</v>
      </c>
      <c r="Y3494" s="8" t="s">
        <v>12267</v>
      </c>
      <c r="Z3494" s="17" t="s">
        <v>12268</v>
      </c>
      <c r="AA3494" s="8" t="s">
        <v>12269</v>
      </c>
      <c r="AB3494" s="8" t="s">
        <v>12270</v>
      </c>
    </row>
    <row r="3495" spans="1:28" hidden="1" x14ac:dyDescent="0.2">
      <c r="A3495" s="8" t="s">
        <v>12271</v>
      </c>
      <c r="B3495" s="8" t="s">
        <v>12272</v>
      </c>
      <c r="C3495" s="8" t="s">
        <v>45753</v>
      </c>
      <c r="D3495" s="8" t="s">
        <v>45754</v>
      </c>
      <c r="E3495" s="8" t="s">
        <v>29</v>
      </c>
      <c r="F3495" s="8" t="s">
        <v>27</v>
      </c>
      <c r="G3495" s="8" t="s">
        <v>29</v>
      </c>
      <c r="H3495" s="8" t="s">
        <v>27</v>
      </c>
      <c r="I3495" s="8" t="s">
        <v>12254</v>
      </c>
      <c r="J3495" s="8" t="s">
        <v>28</v>
      </c>
      <c r="K3495" s="8" t="s">
        <v>739</v>
      </c>
      <c r="L3495" s="8" t="s">
        <v>2109</v>
      </c>
      <c r="M3495" s="8" t="s">
        <v>12273</v>
      </c>
      <c r="N3495" s="8" t="s">
        <v>10716</v>
      </c>
      <c r="O3495" s="8" t="s">
        <v>45789</v>
      </c>
      <c r="P3495" s="8" t="s">
        <v>776</v>
      </c>
      <c r="Q3495" s="8" t="s">
        <v>12256</v>
      </c>
      <c r="R3495" s="8" t="s">
        <v>12257</v>
      </c>
      <c r="S3495" s="17" t="s">
        <v>12258</v>
      </c>
      <c r="T3495" s="18">
        <v>43009</v>
      </c>
      <c r="U3495" s="8">
        <v>0.375</v>
      </c>
      <c r="V3495" s="8">
        <v>0.41666666666666669</v>
      </c>
      <c r="W3495" s="8" t="s">
        <v>1495</v>
      </c>
      <c r="X3495" s="8" t="s">
        <v>12274</v>
      </c>
      <c r="Y3495" s="8" t="s">
        <v>12275</v>
      </c>
      <c r="Z3495" s="17" t="s">
        <v>12276</v>
      </c>
      <c r="AA3495" s="8" t="s">
        <v>12277</v>
      </c>
      <c r="AB3495" s="8" t="s">
        <v>12278</v>
      </c>
    </row>
    <row r="3496" spans="1:28" hidden="1" x14ac:dyDescent="0.2">
      <c r="A3496" s="8" t="s">
        <v>12279</v>
      </c>
      <c r="B3496" s="8" t="s">
        <v>12280</v>
      </c>
      <c r="C3496" s="8" t="s">
        <v>45753</v>
      </c>
      <c r="D3496" s="8" t="s">
        <v>45754</v>
      </c>
      <c r="E3496" s="8" t="s">
        <v>29</v>
      </c>
      <c r="F3496" s="8" t="s">
        <v>27</v>
      </c>
      <c r="G3496" s="8" t="s">
        <v>29</v>
      </c>
      <c r="H3496" s="8" t="s">
        <v>27</v>
      </c>
      <c r="I3496" s="8" t="s">
        <v>12254</v>
      </c>
      <c r="J3496" s="8" t="s">
        <v>28</v>
      </c>
      <c r="K3496" s="8" t="s">
        <v>739</v>
      </c>
      <c r="L3496" s="8" t="s">
        <v>12273</v>
      </c>
      <c r="M3496" s="8" t="s">
        <v>32</v>
      </c>
      <c r="N3496" s="8" t="s">
        <v>10716</v>
      </c>
      <c r="O3496" s="8" t="s">
        <v>45789</v>
      </c>
      <c r="P3496" s="8" t="s">
        <v>776</v>
      </c>
      <c r="Q3496" s="8" t="s">
        <v>12256</v>
      </c>
      <c r="R3496" s="8" t="s">
        <v>12257</v>
      </c>
      <c r="S3496" s="17" t="s">
        <v>12258</v>
      </c>
      <c r="T3496" s="18">
        <v>43009</v>
      </c>
      <c r="U3496" s="8">
        <v>0.41666666666666669</v>
      </c>
      <c r="V3496" s="8">
        <v>0.75</v>
      </c>
      <c r="W3496" s="8" t="s">
        <v>486</v>
      </c>
      <c r="X3496" s="8" t="s">
        <v>12281</v>
      </c>
      <c r="Y3496" s="8" t="s">
        <v>12282</v>
      </c>
      <c r="Z3496" s="17" t="s">
        <v>12283</v>
      </c>
      <c r="AA3496" s="8" t="s">
        <v>12284</v>
      </c>
      <c r="AB3496" s="8" t="s">
        <v>12285</v>
      </c>
    </row>
    <row r="3497" spans="1:28" hidden="1" x14ac:dyDescent="0.2">
      <c r="A3497" s="8" t="s">
        <v>12286</v>
      </c>
      <c r="B3497" s="8" t="s">
        <v>12287</v>
      </c>
      <c r="C3497" s="8" t="s">
        <v>45753</v>
      </c>
      <c r="D3497" s="8" t="s">
        <v>45754</v>
      </c>
      <c r="E3497" s="8" t="s">
        <v>46</v>
      </c>
      <c r="F3497" s="8" t="s">
        <v>27</v>
      </c>
      <c r="G3497" s="8" t="s">
        <v>46</v>
      </c>
      <c r="H3497" s="8" t="s">
        <v>27</v>
      </c>
      <c r="I3497" s="8" t="s">
        <v>12254</v>
      </c>
      <c r="J3497" s="8" t="s">
        <v>28</v>
      </c>
      <c r="K3497" s="8" t="s">
        <v>739</v>
      </c>
      <c r="L3497" s="8" t="s">
        <v>47</v>
      </c>
      <c r="M3497" s="8" t="s">
        <v>12288</v>
      </c>
      <c r="N3497" s="8" t="s">
        <v>10716</v>
      </c>
      <c r="O3497" s="8" t="s">
        <v>45789</v>
      </c>
      <c r="P3497" s="8" t="s">
        <v>776</v>
      </c>
      <c r="Q3497" s="8" t="s">
        <v>12256</v>
      </c>
      <c r="R3497" s="8" t="s">
        <v>12257</v>
      </c>
      <c r="S3497" s="17" t="s">
        <v>12258</v>
      </c>
      <c r="T3497" s="18">
        <v>43010</v>
      </c>
      <c r="U3497" s="8">
        <v>0.25</v>
      </c>
      <c r="V3497" s="8">
        <v>0.29166666666666669</v>
      </c>
      <c r="W3497" s="8" t="s">
        <v>1495</v>
      </c>
      <c r="X3497" s="8" t="s">
        <v>12289</v>
      </c>
      <c r="Y3497" s="8" t="s">
        <v>12290</v>
      </c>
      <c r="Z3497" s="17" t="s">
        <v>12291</v>
      </c>
      <c r="AA3497" s="8" t="s">
        <v>12292</v>
      </c>
      <c r="AB3497" s="8" t="s">
        <v>12293</v>
      </c>
    </row>
    <row r="3498" spans="1:28" hidden="1" x14ac:dyDescent="0.2">
      <c r="A3498" s="8" t="s">
        <v>12294</v>
      </c>
      <c r="B3498" s="8" t="s">
        <v>12295</v>
      </c>
      <c r="C3498" s="8" t="s">
        <v>45753</v>
      </c>
      <c r="D3498" s="8" t="s">
        <v>45754</v>
      </c>
      <c r="E3498" s="8" t="s">
        <v>46</v>
      </c>
      <c r="F3498" s="8" t="s">
        <v>27</v>
      </c>
      <c r="G3498" s="8" t="s">
        <v>46</v>
      </c>
      <c r="H3498" s="8" t="s">
        <v>27</v>
      </c>
      <c r="I3498" s="8" t="s">
        <v>12254</v>
      </c>
      <c r="J3498" s="8" t="s">
        <v>28</v>
      </c>
      <c r="K3498" s="8" t="s">
        <v>739</v>
      </c>
      <c r="L3498" s="8" t="s">
        <v>12288</v>
      </c>
      <c r="M3498" s="8" t="s">
        <v>12296</v>
      </c>
      <c r="N3498" s="8" t="s">
        <v>10716</v>
      </c>
      <c r="O3498" s="8" t="s">
        <v>45789</v>
      </c>
      <c r="P3498" s="8" t="s">
        <v>776</v>
      </c>
      <c r="Q3498" s="8" t="s">
        <v>12256</v>
      </c>
      <c r="R3498" s="8" t="s">
        <v>12257</v>
      </c>
      <c r="S3498" s="17" t="s">
        <v>12258</v>
      </c>
      <c r="T3498" s="18">
        <v>43010</v>
      </c>
      <c r="U3498" s="8">
        <v>0.29166666666666669</v>
      </c>
      <c r="V3498" s="8">
        <v>0.33333333333333331</v>
      </c>
      <c r="W3498" s="8" t="s">
        <v>1495</v>
      </c>
      <c r="X3498" s="8" t="s">
        <v>12297</v>
      </c>
      <c r="Y3498" s="8" t="s">
        <v>12298</v>
      </c>
      <c r="Z3498" s="17" t="s">
        <v>12291</v>
      </c>
      <c r="AA3498" s="8" t="s">
        <v>12299</v>
      </c>
      <c r="AB3498" s="8" t="s">
        <v>12300</v>
      </c>
    </row>
    <row r="3499" spans="1:28" hidden="1" x14ac:dyDescent="0.2">
      <c r="A3499" s="8" t="s">
        <v>12301</v>
      </c>
      <c r="B3499" s="8" t="s">
        <v>12302</v>
      </c>
      <c r="C3499" s="8" t="s">
        <v>45753</v>
      </c>
      <c r="D3499" s="8" t="s">
        <v>45754</v>
      </c>
      <c r="E3499" s="8" t="s">
        <v>46</v>
      </c>
      <c r="F3499" s="8" t="s">
        <v>27</v>
      </c>
      <c r="G3499" s="8" t="s">
        <v>46</v>
      </c>
      <c r="H3499" s="8" t="s">
        <v>27</v>
      </c>
      <c r="I3499" s="8" t="s">
        <v>12254</v>
      </c>
      <c r="J3499" s="8" t="s">
        <v>28</v>
      </c>
      <c r="K3499" s="8" t="s">
        <v>739</v>
      </c>
      <c r="L3499" s="8" t="s">
        <v>12296</v>
      </c>
      <c r="M3499" s="8" t="s">
        <v>2139</v>
      </c>
      <c r="N3499" s="8" t="s">
        <v>10716</v>
      </c>
      <c r="O3499" s="8" t="s">
        <v>45789</v>
      </c>
      <c r="P3499" s="8" t="s">
        <v>776</v>
      </c>
      <c r="Q3499" s="8" t="s">
        <v>12256</v>
      </c>
      <c r="R3499" s="8" t="s">
        <v>12257</v>
      </c>
      <c r="S3499" s="17" t="s">
        <v>12258</v>
      </c>
      <c r="T3499" s="18">
        <v>43010</v>
      </c>
      <c r="U3499" s="8">
        <v>0.33333333333333331</v>
      </c>
      <c r="V3499" s="8">
        <v>0.45833333333333331</v>
      </c>
      <c r="W3499" s="8" t="s">
        <v>1283</v>
      </c>
      <c r="X3499" s="8" t="s">
        <v>12303</v>
      </c>
      <c r="Y3499" s="8" t="s">
        <v>12304</v>
      </c>
      <c r="Z3499" s="17" t="s">
        <v>12305</v>
      </c>
      <c r="AA3499" s="8" t="s">
        <v>12306</v>
      </c>
      <c r="AB3499" s="8" t="s">
        <v>12307</v>
      </c>
    </row>
    <row r="3500" spans="1:28" hidden="1" x14ac:dyDescent="0.2">
      <c r="A3500" s="8" t="s">
        <v>12308</v>
      </c>
      <c r="B3500" s="8" t="s">
        <v>12309</v>
      </c>
      <c r="C3500" s="8" t="s">
        <v>45753</v>
      </c>
      <c r="D3500" s="8" t="s">
        <v>45754</v>
      </c>
      <c r="E3500" s="8" t="s">
        <v>46</v>
      </c>
      <c r="F3500" s="8" t="s">
        <v>27</v>
      </c>
      <c r="G3500" s="8" t="s">
        <v>46</v>
      </c>
      <c r="H3500" s="8" t="s">
        <v>27</v>
      </c>
      <c r="I3500" s="8" t="s">
        <v>12254</v>
      </c>
      <c r="J3500" s="8" t="s">
        <v>28</v>
      </c>
      <c r="K3500" s="8" t="s">
        <v>739</v>
      </c>
      <c r="L3500" s="8" t="s">
        <v>2139</v>
      </c>
      <c r="M3500" s="8" t="s">
        <v>12310</v>
      </c>
      <c r="N3500" s="8" t="s">
        <v>10716</v>
      </c>
      <c r="O3500" s="8" t="s">
        <v>45789</v>
      </c>
      <c r="P3500" s="8" t="s">
        <v>776</v>
      </c>
      <c r="Q3500" s="8" t="s">
        <v>12256</v>
      </c>
      <c r="R3500" s="8" t="s">
        <v>12257</v>
      </c>
      <c r="S3500" s="17" t="s">
        <v>12258</v>
      </c>
      <c r="T3500" s="18">
        <v>43010</v>
      </c>
      <c r="U3500" s="8">
        <v>0.45833333333333331</v>
      </c>
      <c r="V3500" s="8">
        <v>0.58333333333333337</v>
      </c>
      <c r="W3500" s="8" t="s">
        <v>1283</v>
      </c>
      <c r="X3500" s="8" t="s">
        <v>12311</v>
      </c>
      <c r="Y3500" s="8" t="s">
        <v>12312</v>
      </c>
      <c r="Z3500" s="17" t="s">
        <v>12313</v>
      </c>
      <c r="AA3500" s="8" t="s">
        <v>12314</v>
      </c>
      <c r="AB3500" s="8" t="s">
        <v>12315</v>
      </c>
    </row>
    <row r="3501" spans="1:28" hidden="1" x14ac:dyDescent="0.2">
      <c r="A3501" s="8" t="s">
        <v>12316</v>
      </c>
      <c r="B3501" s="8" t="s">
        <v>12317</v>
      </c>
      <c r="C3501" s="8" t="s">
        <v>45753</v>
      </c>
      <c r="D3501" s="8" t="s">
        <v>45754</v>
      </c>
      <c r="E3501" s="8" t="s">
        <v>46</v>
      </c>
      <c r="F3501" s="8" t="s">
        <v>27</v>
      </c>
      <c r="G3501" s="8" t="s">
        <v>46</v>
      </c>
      <c r="H3501" s="8" t="s">
        <v>27</v>
      </c>
      <c r="I3501" s="8" t="s">
        <v>12254</v>
      </c>
      <c r="J3501" s="8" t="s">
        <v>28</v>
      </c>
      <c r="K3501" s="8" t="s">
        <v>739</v>
      </c>
      <c r="L3501" s="8" t="s">
        <v>12310</v>
      </c>
      <c r="M3501" s="8" t="s">
        <v>2144</v>
      </c>
      <c r="N3501" s="8" t="s">
        <v>10716</v>
      </c>
      <c r="O3501" s="8" t="s">
        <v>45789</v>
      </c>
      <c r="P3501" s="8" t="s">
        <v>776</v>
      </c>
      <c r="Q3501" s="8" t="s">
        <v>12256</v>
      </c>
      <c r="R3501" s="8" t="s">
        <v>12257</v>
      </c>
      <c r="S3501" s="17" t="s">
        <v>12258</v>
      </c>
      <c r="T3501" s="18">
        <v>43010</v>
      </c>
      <c r="U3501" s="8">
        <v>0.58333333333333337</v>
      </c>
      <c r="V3501" s="8">
        <v>0.625</v>
      </c>
      <c r="W3501" s="8" t="s">
        <v>1495</v>
      </c>
      <c r="X3501" s="8" t="s">
        <v>12318</v>
      </c>
      <c r="Y3501" s="8" t="s">
        <v>12319</v>
      </c>
      <c r="Z3501" s="17" t="s">
        <v>11508</v>
      </c>
      <c r="AA3501" s="8" t="s">
        <v>12320</v>
      </c>
      <c r="AB3501" s="8" t="s">
        <v>12321</v>
      </c>
    </row>
    <row r="3502" spans="1:28" hidden="1" x14ac:dyDescent="0.2">
      <c r="A3502" s="8" t="s">
        <v>12322</v>
      </c>
      <c r="B3502" s="8" t="s">
        <v>12323</v>
      </c>
      <c r="C3502" s="8" t="s">
        <v>45753</v>
      </c>
      <c r="D3502" s="8" t="s">
        <v>45754</v>
      </c>
      <c r="E3502" s="8" t="s">
        <v>46</v>
      </c>
      <c r="F3502" s="8" t="s">
        <v>27</v>
      </c>
      <c r="G3502" s="8" t="s">
        <v>46</v>
      </c>
      <c r="H3502" s="8" t="s">
        <v>27</v>
      </c>
      <c r="I3502" s="8" t="s">
        <v>12254</v>
      </c>
      <c r="J3502" s="8" t="s">
        <v>28</v>
      </c>
      <c r="K3502" s="8" t="s">
        <v>739</v>
      </c>
      <c r="L3502" s="8" t="s">
        <v>2144</v>
      </c>
      <c r="M3502" s="8" t="s">
        <v>2161</v>
      </c>
      <c r="N3502" s="8" t="s">
        <v>10716</v>
      </c>
      <c r="O3502" s="8" t="s">
        <v>45789</v>
      </c>
      <c r="P3502" s="8" t="s">
        <v>776</v>
      </c>
      <c r="Q3502" s="8" t="s">
        <v>12256</v>
      </c>
      <c r="R3502" s="8" t="s">
        <v>12257</v>
      </c>
      <c r="S3502" s="17" t="s">
        <v>12258</v>
      </c>
      <c r="T3502" s="18">
        <v>43010</v>
      </c>
      <c r="U3502" s="8">
        <v>0.625</v>
      </c>
      <c r="V3502" s="8">
        <v>0.66666666666666663</v>
      </c>
      <c r="W3502" s="8" t="s">
        <v>1495</v>
      </c>
      <c r="X3502" s="8" t="s">
        <v>12324</v>
      </c>
      <c r="Y3502" s="8" t="s">
        <v>12325</v>
      </c>
      <c r="Z3502" s="17" t="s">
        <v>12291</v>
      </c>
      <c r="AA3502" s="8" t="s">
        <v>12326</v>
      </c>
      <c r="AB3502" s="8" t="s">
        <v>12327</v>
      </c>
    </row>
    <row r="3503" spans="1:28" hidden="1" x14ac:dyDescent="0.2">
      <c r="A3503" s="8" t="s">
        <v>12328</v>
      </c>
      <c r="B3503" s="8" t="s">
        <v>12329</v>
      </c>
      <c r="C3503" s="8" t="s">
        <v>45753</v>
      </c>
      <c r="D3503" s="8" t="s">
        <v>45754</v>
      </c>
      <c r="E3503" s="8" t="s">
        <v>46</v>
      </c>
      <c r="F3503" s="8" t="s">
        <v>27</v>
      </c>
      <c r="G3503" s="8" t="s">
        <v>46</v>
      </c>
      <c r="H3503" s="8" t="s">
        <v>27</v>
      </c>
      <c r="I3503" s="8" t="s">
        <v>12254</v>
      </c>
      <c r="J3503" s="8" t="s">
        <v>28</v>
      </c>
      <c r="K3503" s="8" t="s">
        <v>739</v>
      </c>
      <c r="L3503" s="8" t="s">
        <v>2161</v>
      </c>
      <c r="M3503" s="8" t="s">
        <v>48</v>
      </c>
      <c r="N3503" s="8" t="s">
        <v>10716</v>
      </c>
      <c r="O3503" s="8" t="s">
        <v>45789</v>
      </c>
      <c r="P3503" s="8" t="s">
        <v>776</v>
      </c>
      <c r="Q3503" s="8" t="s">
        <v>12256</v>
      </c>
      <c r="R3503" s="8" t="s">
        <v>12257</v>
      </c>
      <c r="S3503" s="17" t="s">
        <v>12258</v>
      </c>
      <c r="T3503" s="18">
        <v>43010</v>
      </c>
      <c r="U3503" s="8">
        <v>0.66666666666666663</v>
      </c>
      <c r="V3503" s="8">
        <v>0.75</v>
      </c>
      <c r="W3503" s="8" t="s">
        <v>1100</v>
      </c>
      <c r="X3503" s="8" t="s">
        <v>12330</v>
      </c>
      <c r="Y3503" s="8" t="s">
        <v>12325</v>
      </c>
      <c r="Z3503" s="17" t="s">
        <v>12331</v>
      </c>
      <c r="AA3503" s="8" t="s">
        <v>12332</v>
      </c>
      <c r="AB3503" s="8" t="s">
        <v>12333</v>
      </c>
    </row>
    <row r="3504" spans="1:28" hidden="1" x14ac:dyDescent="0.2">
      <c r="A3504" s="8" t="s">
        <v>12334</v>
      </c>
      <c r="B3504" s="8" t="s">
        <v>12335</v>
      </c>
      <c r="C3504" s="8" t="s">
        <v>45753</v>
      </c>
      <c r="D3504" s="8" t="s">
        <v>45754</v>
      </c>
      <c r="E3504" s="8" t="s">
        <v>55</v>
      </c>
      <c r="F3504" s="8" t="s">
        <v>27</v>
      </c>
      <c r="G3504" s="8" t="s">
        <v>55</v>
      </c>
      <c r="H3504" s="8" t="s">
        <v>27</v>
      </c>
      <c r="I3504" s="8" t="s">
        <v>12254</v>
      </c>
      <c r="J3504" s="8" t="s">
        <v>28</v>
      </c>
      <c r="K3504" s="8" t="s">
        <v>739</v>
      </c>
      <c r="L3504" s="8" t="s">
        <v>56</v>
      </c>
      <c r="M3504" s="8" t="s">
        <v>12336</v>
      </c>
      <c r="N3504" s="8" t="s">
        <v>10716</v>
      </c>
      <c r="O3504" s="8" t="s">
        <v>45789</v>
      </c>
      <c r="P3504" s="8" t="s">
        <v>776</v>
      </c>
      <c r="Q3504" s="8" t="s">
        <v>12256</v>
      </c>
      <c r="R3504" s="8" t="s">
        <v>12257</v>
      </c>
      <c r="S3504" s="17" t="s">
        <v>12258</v>
      </c>
      <c r="T3504" s="18">
        <v>43011</v>
      </c>
      <c r="U3504" s="8">
        <v>0.25</v>
      </c>
      <c r="V3504" s="8">
        <v>0.3125</v>
      </c>
      <c r="W3504" s="8" t="s">
        <v>2170</v>
      </c>
      <c r="X3504" s="8" t="s">
        <v>12337</v>
      </c>
      <c r="Y3504" s="8" t="s">
        <v>12325</v>
      </c>
      <c r="Z3504" s="17" t="s">
        <v>12338</v>
      </c>
      <c r="AA3504" s="8" t="s">
        <v>12339</v>
      </c>
      <c r="AB3504" s="8" t="s">
        <v>12340</v>
      </c>
    </row>
    <row r="3505" spans="1:28" hidden="1" x14ac:dyDescent="0.2">
      <c r="A3505" s="8" t="s">
        <v>12341</v>
      </c>
      <c r="B3505" s="8" t="s">
        <v>12342</v>
      </c>
      <c r="C3505" s="8" t="s">
        <v>45753</v>
      </c>
      <c r="D3505" s="8" t="s">
        <v>45754</v>
      </c>
      <c r="E3505" s="8" t="s">
        <v>55</v>
      </c>
      <c r="F3505" s="8" t="s">
        <v>27</v>
      </c>
      <c r="G3505" s="8" t="s">
        <v>55</v>
      </c>
      <c r="H3505" s="8" t="s">
        <v>27</v>
      </c>
      <c r="I3505" s="8" t="s">
        <v>12254</v>
      </c>
      <c r="J3505" s="8" t="s">
        <v>28</v>
      </c>
      <c r="K3505" s="8" t="s">
        <v>739</v>
      </c>
      <c r="L3505" s="8" t="s">
        <v>12336</v>
      </c>
      <c r="M3505" s="8" t="s">
        <v>12343</v>
      </c>
      <c r="N3505" s="8" t="s">
        <v>10716</v>
      </c>
      <c r="O3505" s="8" t="s">
        <v>45789</v>
      </c>
      <c r="P3505" s="8" t="s">
        <v>776</v>
      </c>
      <c r="Q3505" s="8" t="s">
        <v>12256</v>
      </c>
      <c r="R3505" s="8" t="s">
        <v>12257</v>
      </c>
      <c r="S3505" s="17" t="s">
        <v>12258</v>
      </c>
      <c r="T3505" s="18">
        <v>43011</v>
      </c>
      <c r="U3505" s="8">
        <v>0.3125</v>
      </c>
      <c r="V3505" s="8">
        <v>0.375</v>
      </c>
      <c r="W3505" s="8" t="s">
        <v>2170</v>
      </c>
      <c r="X3505" s="8" t="s">
        <v>12337</v>
      </c>
      <c r="Y3505" s="8" t="s">
        <v>12325</v>
      </c>
      <c r="Z3505" s="17" t="s">
        <v>12344</v>
      </c>
      <c r="AA3505" s="8" t="s">
        <v>12345</v>
      </c>
      <c r="AB3505" s="8" t="s">
        <v>12346</v>
      </c>
    </row>
    <row r="3506" spans="1:28" hidden="1" x14ac:dyDescent="0.2">
      <c r="A3506" s="8" t="s">
        <v>12347</v>
      </c>
      <c r="B3506" s="8" t="s">
        <v>12348</v>
      </c>
      <c r="C3506" s="8" t="s">
        <v>45753</v>
      </c>
      <c r="D3506" s="8" t="s">
        <v>45754</v>
      </c>
      <c r="E3506" s="8" t="s">
        <v>55</v>
      </c>
      <c r="F3506" s="8" t="s">
        <v>27</v>
      </c>
      <c r="G3506" s="8" t="s">
        <v>55</v>
      </c>
      <c r="H3506" s="8" t="s">
        <v>27</v>
      </c>
      <c r="I3506" s="8" t="s">
        <v>12254</v>
      </c>
      <c r="J3506" s="8" t="s">
        <v>28</v>
      </c>
      <c r="K3506" s="8" t="s">
        <v>739</v>
      </c>
      <c r="L3506" s="8" t="s">
        <v>12343</v>
      </c>
      <c r="M3506" s="8" t="s">
        <v>12020</v>
      </c>
      <c r="N3506" s="8" t="s">
        <v>10716</v>
      </c>
      <c r="O3506" s="8" t="s">
        <v>45789</v>
      </c>
      <c r="P3506" s="8" t="s">
        <v>776</v>
      </c>
      <c r="Q3506" s="8" t="s">
        <v>12256</v>
      </c>
      <c r="R3506" s="8" t="s">
        <v>12257</v>
      </c>
      <c r="S3506" s="17" t="s">
        <v>12258</v>
      </c>
      <c r="T3506" s="18">
        <v>43011</v>
      </c>
      <c r="U3506" s="8">
        <v>0.375</v>
      </c>
      <c r="V3506" s="8">
        <v>0.45833333333333331</v>
      </c>
      <c r="W3506" s="8" t="s">
        <v>1100</v>
      </c>
      <c r="X3506" s="8" t="s">
        <v>12349</v>
      </c>
      <c r="Y3506" s="8" t="s">
        <v>12350</v>
      </c>
      <c r="Z3506" s="17" t="s">
        <v>12351</v>
      </c>
      <c r="AA3506" s="8" t="s">
        <v>12352</v>
      </c>
      <c r="AB3506" s="8" t="s">
        <v>12353</v>
      </c>
    </row>
    <row r="3507" spans="1:28" hidden="1" x14ac:dyDescent="0.2">
      <c r="A3507" s="8" t="s">
        <v>12354</v>
      </c>
      <c r="B3507" s="8" t="s">
        <v>12355</v>
      </c>
      <c r="C3507" s="8" t="s">
        <v>45753</v>
      </c>
      <c r="D3507" s="8" t="s">
        <v>45754</v>
      </c>
      <c r="E3507" s="8" t="s">
        <v>55</v>
      </c>
      <c r="F3507" s="8" t="s">
        <v>27</v>
      </c>
      <c r="G3507" s="8" t="s">
        <v>55</v>
      </c>
      <c r="H3507" s="8" t="s">
        <v>27</v>
      </c>
      <c r="I3507" s="8" t="s">
        <v>12254</v>
      </c>
      <c r="J3507" s="8" t="s">
        <v>28</v>
      </c>
      <c r="K3507" s="8" t="s">
        <v>739</v>
      </c>
      <c r="L3507" s="8" t="s">
        <v>12020</v>
      </c>
      <c r="M3507" s="8" t="s">
        <v>12356</v>
      </c>
      <c r="N3507" s="8" t="s">
        <v>10716</v>
      </c>
      <c r="O3507" s="8" t="s">
        <v>45789</v>
      </c>
      <c r="P3507" s="8" t="s">
        <v>776</v>
      </c>
      <c r="Q3507" s="8" t="s">
        <v>12256</v>
      </c>
      <c r="R3507" s="8" t="s">
        <v>12257</v>
      </c>
      <c r="S3507" s="17" t="s">
        <v>12258</v>
      </c>
      <c r="T3507" s="18">
        <v>43011</v>
      </c>
      <c r="U3507" s="8">
        <v>0.45833333333333331</v>
      </c>
      <c r="V3507" s="8">
        <v>0.5</v>
      </c>
      <c r="W3507" s="8" t="s">
        <v>1495</v>
      </c>
      <c r="X3507" s="8" t="s">
        <v>12357</v>
      </c>
      <c r="Y3507" s="8" t="s">
        <v>12350</v>
      </c>
      <c r="Z3507" s="17" t="s">
        <v>12358</v>
      </c>
      <c r="AA3507" s="8" t="s">
        <v>12359</v>
      </c>
      <c r="AB3507" s="8" t="s">
        <v>12360</v>
      </c>
    </row>
    <row r="3508" spans="1:28" hidden="1" x14ac:dyDescent="0.2">
      <c r="A3508" s="8" t="s">
        <v>12361</v>
      </c>
      <c r="B3508" s="8" t="s">
        <v>12362</v>
      </c>
      <c r="C3508" s="8" t="s">
        <v>45753</v>
      </c>
      <c r="D3508" s="8" t="s">
        <v>45754</v>
      </c>
      <c r="E3508" s="8" t="s">
        <v>55</v>
      </c>
      <c r="F3508" s="8" t="s">
        <v>27</v>
      </c>
      <c r="G3508" s="8" t="s">
        <v>55</v>
      </c>
      <c r="H3508" s="8" t="s">
        <v>27</v>
      </c>
      <c r="I3508" s="8" t="s">
        <v>12254</v>
      </c>
      <c r="J3508" s="8" t="s">
        <v>28</v>
      </c>
      <c r="K3508" s="8" t="s">
        <v>739</v>
      </c>
      <c r="L3508" s="8" t="s">
        <v>12356</v>
      </c>
      <c r="M3508" s="8" t="s">
        <v>12363</v>
      </c>
      <c r="N3508" s="8" t="s">
        <v>10716</v>
      </c>
      <c r="O3508" s="8" t="s">
        <v>45789</v>
      </c>
      <c r="P3508" s="8" t="s">
        <v>776</v>
      </c>
      <c r="Q3508" s="8" t="s">
        <v>12256</v>
      </c>
      <c r="R3508" s="8" t="s">
        <v>12257</v>
      </c>
      <c r="S3508" s="17" t="s">
        <v>12258</v>
      </c>
      <c r="T3508" s="18">
        <v>43011</v>
      </c>
      <c r="U3508" s="8">
        <v>0.5</v>
      </c>
      <c r="V3508" s="8">
        <v>0.58333333333333337</v>
      </c>
      <c r="W3508" s="8" t="s">
        <v>1100</v>
      </c>
      <c r="X3508" s="8" t="s">
        <v>12364</v>
      </c>
      <c r="Y3508" s="8" t="s">
        <v>11162</v>
      </c>
      <c r="Z3508" s="17" t="s">
        <v>12365</v>
      </c>
      <c r="AA3508" s="8" t="s">
        <v>12366</v>
      </c>
      <c r="AB3508" s="8" t="s">
        <v>12367</v>
      </c>
    </row>
    <row r="3509" spans="1:28" hidden="1" x14ac:dyDescent="0.2">
      <c r="A3509" s="8" t="s">
        <v>12368</v>
      </c>
      <c r="B3509" s="8" t="s">
        <v>12369</v>
      </c>
      <c r="C3509" s="8" t="s">
        <v>45753</v>
      </c>
      <c r="D3509" s="8" t="s">
        <v>45754</v>
      </c>
      <c r="E3509" s="8" t="s">
        <v>55</v>
      </c>
      <c r="F3509" s="8" t="s">
        <v>27</v>
      </c>
      <c r="G3509" s="8" t="s">
        <v>55</v>
      </c>
      <c r="H3509" s="8" t="s">
        <v>27</v>
      </c>
      <c r="I3509" s="8" t="s">
        <v>12254</v>
      </c>
      <c r="J3509" s="8" t="s">
        <v>28</v>
      </c>
      <c r="K3509" s="8" t="s">
        <v>739</v>
      </c>
      <c r="L3509" s="8" t="s">
        <v>12363</v>
      </c>
      <c r="M3509" s="8" t="s">
        <v>12370</v>
      </c>
      <c r="N3509" s="8" t="s">
        <v>10716</v>
      </c>
      <c r="O3509" s="8" t="s">
        <v>45789</v>
      </c>
      <c r="P3509" s="8" t="s">
        <v>776</v>
      </c>
      <c r="Q3509" s="8" t="s">
        <v>12256</v>
      </c>
      <c r="R3509" s="8" t="s">
        <v>12257</v>
      </c>
      <c r="S3509" s="17" t="s">
        <v>12258</v>
      </c>
      <c r="T3509" s="18">
        <v>43011</v>
      </c>
      <c r="U3509" s="8">
        <v>0.58333333333333337</v>
      </c>
      <c r="V3509" s="8">
        <v>0.625</v>
      </c>
      <c r="W3509" s="8" t="s">
        <v>1495</v>
      </c>
      <c r="X3509" s="8" t="s">
        <v>12371</v>
      </c>
      <c r="Y3509" s="8" t="s">
        <v>12372</v>
      </c>
      <c r="Z3509" s="17" t="s">
        <v>12373</v>
      </c>
      <c r="AA3509" s="8" t="s">
        <v>12374</v>
      </c>
      <c r="AB3509" s="8" t="s">
        <v>12375</v>
      </c>
    </row>
    <row r="3510" spans="1:28" hidden="1" x14ac:dyDescent="0.2">
      <c r="A3510" s="8" t="s">
        <v>12376</v>
      </c>
      <c r="B3510" s="8" t="s">
        <v>12377</v>
      </c>
      <c r="C3510" s="8" t="s">
        <v>45753</v>
      </c>
      <c r="D3510" s="8" t="s">
        <v>45754</v>
      </c>
      <c r="E3510" s="8" t="s">
        <v>55</v>
      </c>
      <c r="F3510" s="8" t="s">
        <v>27</v>
      </c>
      <c r="G3510" s="8" t="s">
        <v>55</v>
      </c>
      <c r="H3510" s="8" t="s">
        <v>27</v>
      </c>
      <c r="I3510" s="8" t="s">
        <v>12254</v>
      </c>
      <c r="J3510" s="8" t="s">
        <v>28</v>
      </c>
      <c r="K3510" s="8" t="s">
        <v>739</v>
      </c>
      <c r="L3510" s="8" t="s">
        <v>12370</v>
      </c>
      <c r="M3510" s="8" t="s">
        <v>57</v>
      </c>
      <c r="N3510" s="8" t="s">
        <v>10716</v>
      </c>
      <c r="O3510" s="8" t="s">
        <v>45789</v>
      </c>
      <c r="P3510" s="8" t="s">
        <v>776</v>
      </c>
      <c r="Q3510" s="8" t="s">
        <v>12256</v>
      </c>
      <c r="R3510" s="8" t="s">
        <v>12257</v>
      </c>
      <c r="S3510" s="17" t="s">
        <v>12258</v>
      </c>
      <c r="T3510" s="18">
        <v>43011</v>
      </c>
      <c r="U3510" s="8">
        <v>0.625</v>
      </c>
      <c r="V3510" s="8">
        <v>0.75</v>
      </c>
      <c r="W3510" s="8" t="s">
        <v>1283</v>
      </c>
      <c r="X3510" s="8" t="s">
        <v>12378</v>
      </c>
      <c r="Y3510" s="8" t="s">
        <v>12379</v>
      </c>
      <c r="Z3510" s="17" t="s">
        <v>12380</v>
      </c>
      <c r="AA3510" s="8" t="s">
        <v>12381</v>
      </c>
      <c r="AB3510" s="8" t="s">
        <v>12382</v>
      </c>
    </row>
    <row r="3511" spans="1:28" hidden="1" x14ac:dyDescent="0.2">
      <c r="A3511" s="8" t="s">
        <v>12383</v>
      </c>
      <c r="B3511" s="8" t="s">
        <v>12384</v>
      </c>
      <c r="C3511" s="8" t="s">
        <v>45753</v>
      </c>
      <c r="D3511" s="8" t="s">
        <v>45754</v>
      </c>
      <c r="E3511" s="8" t="s">
        <v>66</v>
      </c>
      <c r="F3511" s="8" t="s">
        <v>65</v>
      </c>
      <c r="G3511" s="8" t="s">
        <v>66</v>
      </c>
      <c r="H3511" s="8" t="s">
        <v>65</v>
      </c>
      <c r="I3511" s="8" t="s">
        <v>12254</v>
      </c>
      <c r="J3511" s="8" t="s">
        <v>28</v>
      </c>
      <c r="K3511" s="8" t="s">
        <v>739</v>
      </c>
      <c r="L3511" s="8" t="s">
        <v>67</v>
      </c>
      <c r="M3511" s="8" t="s">
        <v>68</v>
      </c>
      <c r="N3511" s="8" t="s">
        <v>10716</v>
      </c>
      <c r="O3511" s="8" t="s">
        <v>45789</v>
      </c>
      <c r="P3511" s="8" t="s">
        <v>776</v>
      </c>
      <c r="Q3511" s="8" t="s">
        <v>12256</v>
      </c>
      <c r="R3511" s="8" t="s">
        <v>12257</v>
      </c>
      <c r="S3511" s="17" t="s">
        <v>12258</v>
      </c>
      <c r="T3511" s="18">
        <v>43012</v>
      </c>
      <c r="U3511" s="8">
        <v>0.25</v>
      </c>
      <c r="V3511" s="8">
        <v>0.75</v>
      </c>
      <c r="W3511" s="8" t="s">
        <v>40</v>
      </c>
      <c r="X3511" s="8" t="s">
        <v>11998</v>
      </c>
      <c r="Y3511" s="8" t="s">
        <v>11999</v>
      </c>
      <c r="Z3511" s="17" t="s">
        <v>12385</v>
      </c>
      <c r="AA3511" s="8" t="s">
        <v>12386</v>
      </c>
      <c r="AB3511" s="8" t="s">
        <v>12387</v>
      </c>
    </row>
    <row r="3512" spans="1:28" hidden="1" x14ac:dyDescent="0.2">
      <c r="A3512" s="8" t="s">
        <v>12388</v>
      </c>
      <c r="B3512" s="8" t="s">
        <v>12389</v>
      </c>
      <c r="C3512" s="8" t="s">
        <v>45753</v>
      </c>
      <c r="D3512" s="8" t="s">
        <v>45754</v>
      </c>
      <c r="E3512" s="8" t="s">
        <v>86</v>
      </c>
      <c r="F3512" s="8" t="s">
        <v>65</v>
      </c>
      <c r="G3512" s="8" t="s">
        <v>86</v>
      </c>
      <c r="H3512" s="8" t="s">
        <v>65</v>
      </c>
      <c r="I3512" s="8" t="s">
        <v>12254</v>
      </c>
      <c r="J3512" s="8" t="s">
        <v>28</v>
      </c>
      <c r="K3512" s="8" t="s">
        <v>739</v>
      </c>
      <c r="L3512" s="8" t="s">
        <v>87</v>
      </c>
      <c r="M3512" s="8" t="s">
        <v>88</v>
      </c>
      <c r="N3512" s="8" t="s">
        <v>10716</v>
      </c>
      <c r="O3512" s="8" t="s">
        <v>45789</v>
      </c>
      <c r="P3512" s="8" t="s">
        <v>776</v>
      </c>
      <c r="Q3512" s="8" t="s">
        <v>12256</v>
      </c>
      <c r="R3512" s="8" t="s">
        <v>12257</v>
      </c>
      <c r="S3512" s="17" t="s">
        <v>12258</v>
      </c>
      <c r="T3512" s="18">
        <v>43013</v>
      </c>
      <c r="U3512" s="8">
        <v>0.25</v>
      </c>
      <c r="V3512" s="8">
        <v>0.75</v>
      </c>
      <c r="W3512" s="8" t="s">
        <v>40</v>
      </c>
      <c r="X3512" s="8" t="s">
        <v>10823</v>
      </c>
      <c r="Y3512" s="8" t="s">
        <v>10824</v>
      </c>
      <c r="Z3512" s="17" t="s">
        <v>12390</v>
      </c>
      <c r="AA3512" s="8" t="s">
        <v>12391</v>
      </c>
      <c r="AB3512" s="8" t="s">
        <v>12392</v>
      </c>
    </row>
    <row r="3513" spans="1:28" hidden="1" x14ac:dyDescent="0.2">
      <c r="A3513" s="8" t="s">
        <v>12393</v>
      </c>
      <c r="B3513" s="8" t="s">
        <v>12394</v>
      </c>
      <c r="C3513" s="8" t="s">
        <v>45753</v>
      </c>
      <c r="D3513" s="8" t="s">
        <v>45754</v>
      </c>
      <c r="E3513" s="8" t="s">
        <v>76</v>
      </c>
      <c r="F3513" s="8" t="s">
        <v>65</v>
      </c>
      <c r="G3513" s="8" t="s">
        <v>76</v>
      </c>
      <c r="H3513" s="8" t="s">
        <v>65</v>
      </c>
      <c r="I3513" s="8" t="s">
        <v>12254</v>
      </c>
      <c r="J3513" s="8" t="s">
        <v>28</v>
      </c>
      <c r="K3513" s="8" t="s">
        <v>739</v>
      </c>
      <c r="L3513" s="8" t="s">
        <v>77</v>
      </c>
      <c r="M3513" s="8" t="s">
        <v>10838</v>
      </c>
      <c r="N3513" s="8" t="s">
        <v>10716</v>
      </c>
      <c r="O3513" s="8" t="s">
        <v>45789</v>
      </c>
      <c r="P3513" s="8" t="s">
        <v>776</v>
      </c>
      <c r="Q3513" s="8" t="s">
        <v>12256</v>
      </c>
      <c r="R3513" s="8" t="s">
        <v>12257</v>
      </c>
      <c r="S3513" s="17" t="s">
        <v>12258</v>
      </c>
      <c r="T3513" s="18">
        <v>43014</v>
      </c>
      <c r="U3513" s="8">
        <v>0.25</v>
      </c>
      <c r="V3513" s="8">
        <v>0.5</v>
      </c>
      <c r="W3513" s="8" t="s">
        <v>30</v>
      </c>
      <c r="X3513" s="8" t="s">
        <v>10823</v>
      </c>
      <c r="Y3513" s="8" t="s">
        <v>10824</v>
      </c>
      <c r="Z3513" s="17" t="s">
        <v>12395</v>
      </c>
      <c r="AA3513" s="8" t="s">
        <v>12396</v>
      </c>
      <c r="AB3513" s="8" t="s">
        <v>12397</v>
      </c>
    </row>
    <row r="3514" spans="1:28" hidden="1" x14ac:dyDescent="0.2">
      <c r="A3514" s="8" t="s">
        <v>12398</v>
      </c>
      <c r="B3514" s="8" t="s">
        <v>12399</v>
      </c>
      <c r="C3514" s="8" t="s">
        <v>45753</v>
      </c>
      <c r="D3514" s="8" t="s">
        <v>45754</v>
      </c>
      <c r="E3514" s="8" t="s">
        <v>76</v>
      </c>
      <c r="F3514" s="8" t="s">
        <v>65</v>
      </c>
      <c r="G3514" s="8" t="s">
        <v>76</v>
      </c>
      <c r="H3514" s="8" t="s">
        <v>65</v>
      </c>
      <c r="I3514" s="8" t="s">
        <v>12254</v>
      </c>
      <c r="J3514" s="8" t="s">
        <v>28</v>
      </c>
      <c r="K3514" s="8" t="s">
        <v>739</v>
      </c>
      <c r="L3514" s="8" t="s">
        <v>10838</v>
      </c>
      <c r="M3514" s="8" t="s">
        <v>10845</v>
      </c>
      <c r="N3514" s="8" t="s">
        <v>10716</v>
      </c>
      <c r="O3514" s="8" t="s">
        <v>45789</v>
      </c>
      <c r="P3514" s="8" t="s">
        <v>776</v>
      </c>
      <c r="Q3514" s="8" t="s">
        <v>12256</v>
      </c>
      <c r="R3514" s="8" t="s">
        <v>12257</v>
      </c>
      <c r="S3514" s="17" t="s">
        <v>12258</v>
      </c>
      <c r="T3514" s="18">
        <v>43014</v>
      </c>
      <c r="U3514" s="8">
        <v>0.5</v>
      </c>
      <c r="V3514" s="8">
        <v>0.54166666666666663</v>
      </c>
      <c r="W3514" s="8" t="s">
        <v>1495</v>
      </c>
      <c r="X3514" s="8" t="s">
        <v>10846</v>
      </c>
      <c r="Y3514" s="8" t="s">
        <v>10847</v>
      </c>
      <c r="Z3514" s="17" t="s">
        <v>6389</v>
      </c>
      <c r="AA3514" s="8" t="s">
        <v>12400</v>
      </c>
      <c r="AB3514" s="8" t="s">
        <v>12401</v>
      </c>
    </row>
    <row r="3515" spans="1:28" hidden="1" x14ac:dyDescent="0.2">
      <c r="A3515" s="8" t="s">
        <v>12402</v>
      </c>
      <c r="B3515" s="8" t="s">
        <v>12403</v>
      </c>
      <c r="C3515" s="8" t="s">
        <v>45753</v>
      </c>
      <c r="D3515" s="8" t="s">
        <v>45754</v>
      </c>
      <c r="E3515" s="8" t="s">
        <v>76</v>
      </c>
      <c r="F3515" s="8" t="s">
        <v>65</v>
      </c>
      <c r="G3515" s="8" t="s">
        <v>76</v>
      </c>
      <c r="H3515" s="8" t="s">
        <v>65</v>
      </c>
      <c r="I3515" s="8" t="s">
        <v>12254</v>
      </c>
      <c r="J3515" s="8" t="s">
        <v>28</v>
      </c>
      <c r="K3515" s="8" t="s">
        <v>739</v>
      </c>
      <c r="L3515" s="8" t="s">
        <v>10845</v>
      </c>
      <c r="M3515" s="8" t="s">
        <v>12404</v>
      </c>
      <c r="N3515" s="8" t="s">
        <v>10716</v>
      </c>
      <c r="O3515" s="8" t="s">
        <v>45789</v>
      </c>
      <c r="P3515" s="8" t="s">
        <v>776</v>
      </c>
      <c r="Q3515" s="8" t="s">
        <v>12256</v>
      </c>
      <c r="R3515" s="8" t="s">
        <v>12257</v>
      </c>
      <c r="S3515" s="17" t="s">
        <v>12258</v>
      </c>
      <c r="T3515" s="18">
        <v>43014</v>
      </c>
      <c r="U3515" s="8">
        <v>0.54166666666666663</v>
      </c>
      <c r="V3515" s="8">
        <v>0.66666666666666663</v>
      </c>
      <c r="W3515" s="8" t="s">
        <v>1283</v>
      </c>
      <c r="X3515" s="8" t="s">
        <v>10831</v>
      </c>
      <c r="Y3515" s="8" t="s">
        <v>10832</v>
      </c>
      <c r="Z3515" s="17" t="s">
        <v>12338</v>
      </c>
      <c r="AA3515" s="8" t="s">
        <v>12405</v>
      </c>
      <c r="AB3515" s="8" t="s">
        <v>12406</v>
      </c>
    </row>
    <row r="3516" spans="1:28" hidden="1" x14ac:dyDescent="0.2">
      <c r="A3516" s="8" t="s">
        <v>12407</v>
      </c>
      <c r="B3516" s="8" t="s">
        <v>12408</v>
      </c>
      <c r="C3516" s="8" t="s">
        <v>45753</v>
      </c>
      <c r="D3516" s="8" t="s">
        <v>45754</v>
      </c>
      <c r="E3516" s="8" t="s">
        <v>76</v>
      </c>
      <c r="F3516" s="8" t="s">
        <v>65</v>
      </c>
      <c r="G3516" s="8" t="s">
        <v>76</v>
      </c>
      <c r="H3516" s="8" t="s">
        <v>65</v>
      </c>
      <c r="I3516" s="8" t="s">
        <v>12254</v>
      </c>
      <c r="J3516" s="8" t="s">
        <v>28</v>
      </c>
      <c r="K3516" s="8" t="s">
        <v>739</v>
      </c>
      <c r="L3516" s="8" t="s">
        <v>12404</v>
      </c>
      <c r="M3516" s="8" t="s">
        <v>78</v>
      </c>
      <c r="N3516" s="8" t="s">
        <v>10716</v>
      </c>
      <c r="O3516" s="8" t="s">
        <v>45789</v>
      </c>
      <c r="P3516" s="8" t="s">
        <v>776</v>
      </c>
      <c r="Q3516" s="8" t="s">
        <v>12256</v>
      </c>
      <c r="R3516" s="8" t="s">
        <v>12257</v>
      </c>
      <c r="S3516" s="17" t="s">
        <v>12258</v>
      </c>
      <c r="T3516" s="18">
        <v>43014</v>
      </c>
      <c r="U3516" s="8">
        <v>0.66666666666666663</v>
      </c>
      <c r="V3516" s="8">
        <v>0.75</v>
      </c>
      <c r="W3516" s="8" t="s">
        <v>1100</v>
      </c>
      <c r="X3516" s="8" t="s">
        <v>10839</v>
      </c>
      <c r="Y3516" s="8" t="s">
        <v>4242</v>
      </c>
      <c r="Z3516" s="17" t="s">
        <v>12409</v>
      </c>
      <c r="AA3516" s="8" t="s">
        <v>12410</v>
      </c>
      <c r="AB3516" s="8" t="s">
        <v>12411</v>
      </c>
    </row>
    <row r="3517" spans="1:28" hidden="1" x14ac:dyDescent="0.2">
      <c r="A3517" s="8" t="s">
        <v>12412</v>
      </c>
      <c r="B3517" s="8" t="s">
        <v>12413</v>
      </c>
      <c r="C3517" s="8" t="s">
        <v>45753</v>
      </c>
      <c r="D3517" s="8" t="s">
        <v>45754</v>
      </c>
      <c r="E3517" s="8" t="s">
        <v>104</v>
      </c>
      <c r="F3517" s="8" t="s">
        <v>65</v>
      </c>
      <c r="G3517" s="8" t="s">
        <v>104</v>
      </c>
      <c r="H3517" s="8" t="s">
        <v>65</v>
      </c>
      <c r="I3517" s="8" t="s">
        <v>12254</v>
      </c>
      <c r="J3517" s="8" t="s">
        <v>28</v>
      </c>
      <c r="K3517" s="8" t="s">
        <v>739</v>
      </c>
      <c r="L3517" s="8" t="s">
        <v>612</v>
      </c>
      <c r="M3517" s="8" t="s">
        <v>613</v>
      </c>
      <c r="N3517" s="8" t="s">
        <v>10716</v>
      </c>
      <c r="O3517" s="8" t="s">
        <v>45789</v>
      </c>
      <c r="P3517" s="8" t="s">
        <v>776</v>
      </c>
      <c r="Q3517" s="8" t="s">
        <v>12256</v>
      </c>
      <c r="R3517" s="8" t="s">
        <v>12257</v>
      </c>
      <c r="S3517" s="17" t="s">
        <v>12258</v>
      </c>
      <c r="T3517" s="18">
        <v>43015</v>
      </c>
      <c r="U3517" s="8">
        <v>0.25</v>
      </c>
      <c r="V3517" s="8">
        <v>0.75</v>
      </c>
      <c r="W3517" s="8" t="s">
        <v>40</v>
      </c>
      <c r="X3517" s="8" t="s">
        <v>10823</v>
      </c>
      <c r="Y3517" s="8" t="s">
        <v>10824</v>
      </c>
      <c r="Z3517" s="17" t="s">
        <v>12414</v>
      </c>
      <c r="AA3517" s="8" t="s">
        <v>12415</v>
      </c>
      <c r="AB3517" s="8" t="s">
        <v>12416</v>
      </c>
    </row>
    <row r="3518" spans="1:28" hidden="1" x14ac:dyDescent="0.2">
      <c r="A3518" s="8" t="s">
        <v>12417</v>
      </c>
      <c r="B3518" s="8" t="s">
        <v>12418</v>
      </c>
      <c r="C3518" s="8" t="s">
        <v>45753</v>
      </c>
      <c r="D3518" s="8" t="s">
        <v>45754</v>
      </c>
      <c r="E3518" s="8" t="s">
        <v>96</v>
      </c>
      <c r="F3518" s="8" t="s">
        <v>65</v>
      </c>
      <c r="G3518" s="8" t="s">
        <v>96</v>
      </c>
      <c r="H3518" s="8" t="s">
        <v>65</v>
      </c>
      <c r="I3518" s="8" t="s">
        <v>12254</v>
      </c>
      <c r="J3518" s="8" t="s">
        <v>28</v>
      </c>
      <c r="K3518" s="8" t="s">
        <v>739</v>
      </c>
      <c r="L3518" s="8" t="s">
        <v>606</v>
      </c>
      <c r="M3518" s="8" t="s">
        <v>607</v>
      </c>
      <c r="N3518" s="8" t="s">
        <v>10716</v>
      </c>
      <c r="O3518" s="8" t="s">
        <v>45789</v>
      </c>
      <c r="P3518" s="8" t="s">
        <v>776</v>
      </c>
      <c r="Q3518" s="8" t="s">
        <v>12256</v>
      </c>
      <c r="R3518" s="8" t="s">
        <v>12257</v>
      </c>
      <c r="S3518" s="17" t="s">
        <v>12258</v>
      </c>
      <c r="T3518" s="18">
        <v>43016</v>
      </c>
      <c r="U3518" s="8">
        <v>0.25</v>
      </c>
      <c r="V3518" s="8">
        <v>0.75</v>
      </c>
      <c r="W3518" s="8" t="s">
        <v>40</v>
      </c>
      <c r="X3518" s="8" t="s">
        <v>10823</v>
      </c>
      <c r="Y3518" s="8" t="s">
        <v>10824</v>
      </c>
      <c r="Z3518" s="17" t="s">
        <v>12419</v>
      </c>
      <c r="AA3518" s="8" t="s">
        <v>12420</v>
      </c>
      <c r="AB3518" s="8" t="s">
        <v>12421</v>
      </c>
    </row>
    <row r="3519" spans="1:28" hidden="1" x14ac:dyDescent="0.2">
      <c r="A3519" s="8" t="s">
        <v>12422</v>
      </c>
      <c r="B3519" s="8" t="s">
        <v>12423</v>
      </c>
      <c r="C3519" s="8" t="s">
        <v>45753</v>
      </c>
      <c r="D3519" s="8" t="s">
        <v>45754</v>
      </c>
      <c r="E3519" s="8" t="s">
        <v>335</v>
      </c>
      <c r="F3519" s="8" t="s">
        <v>65</v>
      </c>
      <c r="G3519" s="8" t="s">
        <v>335</v>
      </c>
      <c r="H3519" s="8" t="s">
        <v>65</v>
      </c>
      <c r="I3519" s="8" t="s">
        <v>12254</v>
      </c>
      <c r="J3519" s="8" t="s">
        <v>28</v>
      </c>
      <c r="K3519" s="8" t="s">
        <v>739</v>
      </c>
      <c r="L3519" s="8" t="s">
        <v>12424</v>
      </c>
      <c r="M3519" s="8" t="s">
        <v>12425</v>
      </c>
      <c r="N3519" s="8" t="s">
        <v>10716</v>
      </c>
      <c r="O3519" s="8" t="s">
        <v>45789</v>
      </c>
      <c r="P3519" s="8" t="s">
        <v>776</v>
      </c>
      <c r="Q3519" s="8" t="s">
        <v>12256</v>
      </c>
      <c r="R3519" s="8" t="s">
        <v>12257</v>
      </c>
      <c r="S3519" s="17" t="s">
        <v>12258</v>
      </c>
      <c r="T3519" s="18">
        <v>43017</v>
      </c>
      <c r="U3519" s="8">
        <v>0.29166666666666669</v>
      </c>
      <c r="V3519" s="8">
        <v>0.54166666666666663</v>
      </c>
      <c r="W3519" s="8" t="s">
        <v>30</v>
      </c>
      <c r="X3519" s="8" t="s">
        <v>10889</v>
      </c>
      <c r="Y3519" s="8" t="s">
        <v>10824</v>
      </c>
      <c r="Z3519" s="17" t="s">
        <v>12426</v>
      </c>
      <c r="AA3519" s="8" t="s">
        <v>12427</v>
      </c>
      <c r="AB3519" s="8" t="s">
        <v>12428</v>
      </c>
    </row>
    <row r="3520" spans="1:28" hidden="1" x14ac:dyDescent="0.2">
      <c r="A3520" s="8" t="s">
        <v>12429</v>
      </c>
      <c r="B3520" s="8" t="s">
        <v>12430</v>
      </c>
      <c r="C3520" s="8" t="s">
        <v>45753</v>
      </c>
      <c r="D3520" s="8" t="s">
        <v>45754</v>
      </c>
      <c r="E3520" s="8" t="s">
        <v>335</v>
      </c>
      <c r="F3520" s="8" t="s">
        <v>65</v>
      </c>
      <c r="G3520" s="8" t="s">
        <v>335</v>
      </c>
      <c r="H3520" s="8" t="s">
        <v>65</v>
      </c>
      <c r="I3520" s="8" t="s">
        <v>12254</v>
      </c>
      <c r="J3520" s="8" t="s">
        <v>28</v>
      </c>
      <c r="K3520" s="8" t="s">
        <v>739</v>
      </c>
      <c r="L3520" s="8" t="s">
        <v>8856</v>
      </c>
      <c r="M3520" s="8" t="s">
        <v>4287</v>
      </c>
      <c r="N3520" s="8" t="s">
        <v>10716</v>
      </c>
      <c r="O3520" s="8" t="s">
        <v>45789</v>
      </c>
      <c r="P3520" s="8" t="s">
        <v>776</v>
      </c>
      <c r="Q3520" s="8" t="s">
        <v>12256</v>
      </c>
      <c r="R3520" s="8" t="s">
        <v>12257</v>
      </c>
      <c r="S3520" s="17" t="s">
        <v>12258</v>
      </c>
      <c r="T3520" s="18">
        <v>43017</v>
      </c>
      <c r="U3520" s="8">
        <v>0.5</v>
      </c>
      <c r="V3520" s="8">
        <v>0.75</v>
      </c>
      <c r="W3520" s="8" t="s">
        <v>30</v>
      </c>
      <c r="X3520" s="8" t="s">
        <v>10895</v>
      </c>
      <c r="Y3520" s="8" t="s">
        <v>10824</v>
      </c>
      <c r="Z3520" s="17" t="s">
        <v>12431</v>
      </c>
      <c r="AA3520" s="8" t="s">
        <v>12432</v>
      </c>
      <c r="AB3520" s="8" t="s">
        <v>12433</v>
      </c>
    </row>
    <row r="3521" spans="1:28" hidden="1" x14ac:dyDescent="0.2">
      <c r="A3521" s="8" t="s">
        <v>12434</v>
      </c>
      <c r="B3521" s="8" t="s">
        <v>12435</v>
      </c>
      <c r="C3521" s="8" t="s">
        <v>45753</v>
      </c>
      <c r="D3521" s="8" t="s">
        <v>45754</v>
      </c>
      <c r="E3521" s="8" t="s">
        <v>345</v>
      </c>
      <c r="F3521" s="8" t="s">
        <v>65</v>
      </c>
      <c r="G3521" s="8" t="s">
        <v>345</v>
      </c>
      <c r="H3521" s="8" t="s">
        <v>65</v>
      </c>
      <c r="I3521" s="8" t="s">
        <v>12254</v>
      </c>
      <c r="J3521" s="8" t="s">
        <v>28</v>
      </c>
      <c r="K3521" s="8" t="s">
        <v>739</v>
      </c>
      <c r="L3521" s="8" t="s">
        <v>4293</v>
      </c>
      <c r="M3521" s="8" t="s">
        <v>12436</v>
      </c>
      <c r="N3521" s="8" t="s">
        <v>10716</v>
      </c>
      <c r="O3521" s="8" t="s">
        <v>45789</v>
      </c>
      <c r="P3521" s="8" t="s">
        <v>776</v>
      </c>
      <c r="Q3521" s="8" t="s">
        <v>12256</v>
      </c>
      <c r="R3521" s="8" t="s">
        <v>12257</v>
      </c>
      <c r="S3521" s="17" t="s">
        <v>12258</v>
      </c>
      <c r="T3521" s="18">
        <v>43018</v>
      </c>
      <c r="U3521" s="8">
        <v>0.25</v>
      </c>
      <c r="V3521" s="8">
        <v>0.5</v>
      </c>
      <c r="W3521" s="8" t="s">
        <v>30</v>
      </c>
      <c r="X3521" s="8" t="s">
        <v>12437</v>
      </c>
      <c r="Y3521" s="8" t="s">
        <v>10824</v>
      </c>
      <c r="Z3521" s="17" t="s">
        <v>12438</v>
      </c>
      <c r="AA3521" s="8" t="s">
        <v>12439</v>
      </c>
      <c r="AB3521" s="8" t="s">
        <v>12440</v>
      </c>
    </row>
    <row r="3522" spans="1:28" hidden="1" x14ac:dyDescent="0.2">
      <c r="A3522" s="8" t="s">
        <v>12441</v>
      </c>
      <c r="B3522" s="8" t="s">
        <v>12442</v>
      </c>
      <c r="C3522" s="8" t="s">
        <v>45753</v>
      </c>
      <c r="D3522" s="8" t="s">
        <v>45754</v>
      </c>
      <c r="E3522" s="8" t="s">
        <v>345</v>
      </c>
      <c r="F3522" s="8" t="s">
        <v>65</v>
      </c>
      <c r="G3522" s="8" t="s">
        <v>345</v>
      </c>
      <c r="H3522" s="8" t="s">
        <v>65</v>
      </c>
      <c r="I3522" s="8" t="s">
        <v>12254</v>
      </c>
      <c r="J3522" s="8" t="s">
        <v>28</v>
      </c>
      <c r="K3522" s="8" t="s">
        <v>739</v>
      </c>
      <c r="L3522" s="8" t="s">
        <v>12436</v>
      </c>
      <c r="M3522" s="8" t="s">
        <v>4294</v>
      </c>
      <c r="N3522" s="8" t="s">
        <v>10716</v>
      </c>
      <c r="O3522" s="8" t="s">
        <v>45789</v>
      </c>
      <c r="P3522" s="8" t="s">
        <v>776</v>
      </c>
      <c r="Q3522" s="8" t="s">
        <v>12256</v>
      </c>
      <c r="R3522" s="8" t="s">
        <v>12257</v>
      </c>
      <c r="S3522" s="17" t="s">
        <v>12258</v>
      </c>
      <c r="T3522" s="18">
        <v>43018</v>
      </c>
      <c r="U3522" s="8">
        <v>0.5</v>
      </c>
      <c r="V3522" s="8">
        <v>0.75</v>
      </c>
      <c r="W3522" s="8" t="s">
        <v>30</v>
      </c>
      <c r="X3522" s="8" t="s">
        <v>10969</v>
      </c>
      <c r="Y3522" s="8" t="s">
        <v>10970</v>
      </c>
      <c r="Z3522" s="17" t="s">
        <v>12443</v>
      </c>
      <c r="AA3522" s="8" t="s">
        <v>12444</v>
      </c>
      <c r="AB3522" s="8" t="s">
        <v>12445</v>
      </c>
    </row>
    <row r="3523" spans="1:28" hidden="1" x14ac:dyDescent="0.2">
      <c r="A3523" s="8" t="s">
        <v>12446</v>
      </c>
      <c r="B3523" s="8" t="s">
        <v>12447</v>
      </c>
      <c r="C3523" s="8" t="s">
        <v>45753</v>
      </c>
      <c r="D3523" s="8" t="s">
        <v>45754</v>
      </c>
      <c r="E3523" s="8" t="s">
        <v>362</v>
      </c>
      <c r="F3523" s="8" t="s">
        <v>112</v>
      </c>
      <c r="G3523" s="8" t="s">
        <v>362</v>
      </c>
      <c r="H3523" s="8" t="s">
        <v>112</v>
      </c>
      <c r="I3523" s="8" t="s">
        <v>12254</v>
      </c>
      <c r="J3523" s="8" t="s">
        <v>28</v>
      </c>
      <c r="K3523" s="8" t="s">
        <v>739</v>
      </c>
      <c r="L3523" s="8" t="s">
        <v>363</v>
      </c>
      <c r="M3523" s="8" t="s">
        <v>8237</v>
      </c>
      <c r="N3523" s="8" t="s">
        <v>10716</v>
      </c>
      <c r="O3523" s="8" t="s">
        <v>45789</v>
      </c>
      <c r="P3523" s="8" t="s">
        <v>776</v>
      </c>
      <c r="Q3523" s="8" t="s">
        <v>12256</v>
      </c>
      <c r="R3523" s="8" t="s">
        <v>12257</v>
      </c>
      <c r="S3523" s="17" t="s">
        <v>12258</v>
      </c>
      <c r="T3523" s="18">
        <v>43019</v>
      </c>
      <c r="U3523" s="8">
        <v>0.25</v>
      </c>
      <c r="V3523" s="8">
        <v>0.5</v>
      </c>
      <c r="W3523" s="8" t="s">
        <v>30</v>
      </c>
      <c r="X3523" s="8" t="s">
        <v>45730</v>
      </c>
      <c r="Y3523" s="8" t="s">
        <v>10906</v>
      </c>
      <c r="Z3523" s="17" t="s">
        <v>7569</v>
      </c>
      <c r="AA3523" s="8" t="s">
        <v>12448</v>
      </c>
      <c r="AB3523" s="8" t="s">
        <v>12449</v>
      </c>
    </row>
    <row r="3524" spans="1:28" hidden="1" x14ac:dyDescent="0.2">
      <c r="A3524" s="8" t="s">
        <v>12450</v>
      </c>
      <c r="B3524" s="8" t="s">
        <v>12451</v>
      </c>
      <c r="C3524" s="8" t="s">
        <v>45753</v>
      </c>
      <c r="D3524" s="8" t="s">
        <v>45754</v>
      </c>
      <c r="E3524" s="8" t="s">
        <v>362</v>
      </c>
      <c r="F3524" s="8" t="s">
        <v>112</v>
      </c>
      <c r="G3524" s="8" t="s">
        <v>362</v>
      </c>
      <c r="H3524" s="8" t="s">
        <v>112</v>
      </c>
      <c r="I3524" s="8" t="s">
        <v>12254</v>
      </c>
      <c r="J3524" s="8" t="s">
        <v>28</v>
      </c>
      <c r="K3524" s="8" t="s">
        <v>739</v>
      </c>
      <c r="L3524" s="8" t="s">
        <v>8237</v>
      </c>
      <c r="M3524" s="8" t="s">
        <v>12452</v>
      </c>
      <c r="N3524" s="8" t="s">
        <v>10716</v>
      </c>
      <c r="O3524" s="8" t="s">
        <v>45789</v>
      </c>
      <c r="P3524" s="8" t="s">
        <v>776</v>
      </c>
      <c r="Q3524" s="8" t="s">
        <v>12256</v>
      </c>
      <c r="R3524" s="8" t="s">
        <v>12257</v>
      </c>
      <c r="S3524" s="17" t="s">
        <v>12258</v>
      </c>
      <c r="T3524" s="18">
        <v>43019</v>
      </c>
      <c r="U3524" s="8">
        <v>0.5</v>
      </c>
      <c r="V3524" s="8">
        <v>0.54166666666666663</v>
      </c>
      <c r="W3524" s="8" t="s">
        <v>1495</v>
      </c>
      <c r="X3524" s="8" t="s">
        <v>10912</v>
      </c>
      <c r="Y3524" s="8" t="s">
        <v>10913</v>
      </c>
      <c r="Z3524" s="17" t="s">
        <v>12453</v>
      </c>
      <c r="AA3524" s="8" t="s">
        <v>12454</v>
      </c>
      <c r="AB3524" s="8" t="s">
        <v>12455</v>
      </c>
    </row>
    <row r="3525" spans="1:28" hidden="1" x14ac:dyDescent="0.2">
      <c r="A3525" s="8" t="s">
        <v>12456</v>
      </c>
      <c r="B3525" s="8" t="s">
        <v>12457</v>
      </c>
      <c r="C3525" s="8" t="s">
        <v>45753</v>
      </c>
      <c r="D3525" s="8" t="s">
        <v>45754</v>
      </c>
      <c r="E3525" s="8" t="s">
        <v>362</v>
      </c>
      <c r="F3525" s="8" t="s">
        <v>112</v>
      </c>
      <c r="G3525" s="8" t="s">
        <v>362</v>
      </c>
      <c r="H3525" s="8" t="s">
        <v>112</v>
      </c>
      <c r="I3525" s="8" t="s">
        <v>12254</v>
      </c>
      <c r="J3525" s="8" t="s">
        <v>28</v>
      </c>
      <c r="K3525" s="8" t="s">
        <v>739</v>
      </c>
      <c r="L3525" s="8" t="s">
        <v>12452</v>
      </c>
      <c r="M3525" s="8" t="s">
        <v>729</v>
      </c>
      <c r="N3525" s="8" t="s">
        <v>10716</v>
      </c>
      <c r="O3525" s="8" t="s">
        <v>45789</v>
      </c>
      <c r="P3525" s="8" t="s">
        <v>776</v>
      </c>
      <c r="Q3525" s="8" t="s">
        <v>12256</v>
      </c>
      <c r="R3525" s="8" t="s">
        <v>12257</v>
      </c>
      <c r="S3525" s="17" t="s">
        <v>12258</v>
      </c>
      <c r="T3525" s="18">
        <v>43019</v>
      </c>
      <c r="U3525" s="8">
        <v>0.54166666666666663</v>
      </c>
      <c r="V3525" s="8">
        <v>0.70833333333333337</v>
      </c>
      <c r="W3525" s="8" t="s">
        <v>739</v>
      </c>
      <c r="X3525" s="8" t="s">
        <v>10928</v>
      </c>
      <c r="Y3525" s="8" t="s">
        <v>10929</v>
      </c>
      <c r="Z3525" s="17" t="s">
        <v>12458</v>
      </c>
      <c r="AA3525" s="8" t="s">
        <v>12459</v>
      </c>
      <c r="AB3525" s="8" t="s">
        <v>12460</v>
      </c>
    </row>
    <row r="3526" spans="1:28" hidden="1" x14ac:dyDescent="0.2">
      <c r="A3526" s="8" t="s">
        <v>12461</v>
      </c>
      <c r="B3526" s="8" t="s">
        <v>12462</v>
      </c>
      <c r="C3526" s="8" t="s">
        <v>45753</v>
      </c>
      <c r="D3526" s="8" t="s">
        <v>45754</v>
      </c>
      <c r="E3526" s="8" t="s">
        <v>362</v>
      </c>
      <c r="F3526" s="8" t="s">
        <v>112</v>
      </c>
      <c r="G3526" s="8" t="s">
        <v>362</v>
      </c>
      <c r="H3526" s="8" t="s">
        <v>112</v>
      </c>
      <c r="I3526" s="8" t="s">
        <v>12254</v>
      </c>
      <c r="J3526" s="8" t="s">
        <v>28</v>
      </c>
      <c r="K3526" s="8" t="s">
        <v>739</v>
      </c>
      <c r="L3526" s="8" t="s">
        <v>729</v>
      </c>
      <c r="M3526" s="8" t="s">
        <v>364</v>
      </c>
      <c r="N3526" s="8" t="s">
        <v>10716</v>
      </c>
      <c r="O3526" s="8" t="s">
        <v>45789</v>
      </c>
      <c r="P3526" s="8" t="s">
        <v>776</v>
      </c>
      <c r="Q3526" s="8" t="s">
        <v>12256</v>
      </c>
      <c r="R3526" s="8" t="s">
        <v>12257</v>
      </c>
      <c r="S3526" s="17" t="s">
        <v>12258</v>
      </c>
      <c r="T3526" s="18">
        <v>43019</v>
      </c>
      <c r="U3526" s="8">
        <v>0.70833333333333337</v>
      </c>
      <c r="V3526" s="8">
        <v>0.75</v>
      </c>
      <c r="W3526" s="8" t="s">
        <v>1495</v>
      </c>
      <c r="X3526" s="8" t="s">
        <v>10982</v>
      </c>
      <c r="Y3526" s="8" t="s">
        <v>4234</v>
      </c>
      <c r="Z3526" s="17" t="s">
        <v>7416</v>
      </c>
      <c r="AA3526" s="8" t="s">
        <v>12463</v>
      </c>
      <c r="AB3526" s="8" t="s">
        <v>12464</v>
      </c>
    </row>
    <row r="3527" spans="1:28" hidden="1" x14ac:dyDescent="0.2">
      <c r="A3527" s="8" t="s">
        <v>12465</v>
      </c>
      <c r="B3527" s="8" t="s">
        <v>12466</v>
      </c>
      <c r="C3527" s="8" t="s">
        <v>45753</v>
      </c>
      <c r="D3527" s="8" t="s">
        <v>45754</v>
      </c>
      <c r="E3527" s="8" t="s">
        <v>372</v>
      </c>
      <c r="F3527" s="8" t="s">
        <v>112</v>
      </c>
      <c r="G3527" s="8" t="s">
        <v>372</v>
      </c>
      <c r="H3527" s="8" t="s">
        <v>112</v>
      </c>
      <c r="I3527" s="8" t="s">
        <v>12254</v>
      </c>
      <c r="J3527" s="8" t="s">
        <v>28</v>
      </c>
      <c r="K3527" s="8" t="s">
        <v>739</v>
      </c>
      <c r="L3527" s="8" t="s">
        <v>373</v>
      </c>
      <c r="M3527" s="8" t="s">
        <v>374</v>
      </c>
      <c r="N3527" s="8" t="s">
        <v>10716</v>
      </c>
      <c r="O3527" s="8" t="s">
        <v>45789</v>
      </c>
      <c r="P3527" s="8" t="s">
        <v>776</v>
      </c>
      <c r="Q3527" s="8" t="s">
        <v>12256</v>
      </c>
      <c r="R3527" s="8" t="s">
        <v>12257</v>
      </c>
      <c r="S3527" s="17" t="s">
        <v>12258</v>
      </c>
      <c r="T3527" s="18">
        <v>43020</v>
      </c>
      <c r="U3527" s="8">
        <v>0.25</v>
      </c>
      <c r="V3527" s="8">
        <v>0.75</v>
      </c>
      <c r="W3527" s="8" t="s">
        <v>40</v>
      </c>
      <c r="X3527" s="8" t="s">
        <v>12467</v>
      </c>
      <c r="Y3527" s="8" t="s">
        <v>12468</v>
      </c>
      <c r="Z3527" s="17" t="s">
        <v>12469</v>
      </c>
      <c r="AA3527" s="8" t="s">
        <v>12470</v>
      </c>
      <c r="AB3527" s="8" t="s">
        <v>12471</v>
      </c>
    </row>
    <row r="3528" spans="1:28" hidden="1" x14ac:dyDescent="0.2">
      <c r="A3528" s="8" t="s">
        <v>12472</v>
      </c>
      <c r="B3528" s="8" t="s">
        <v>12473</v>
      </c>
      <c r="C3528" s="8" t="s">
        <v>45753</v>
      </c>
      <c r="D3528" s="8" t="s">
        <v>45754</v>
      </c>
      <c r="E3528" s="8" t="s">
        <v>382</v>
      </c>
      <c r="F3528" s="8" t="s">
        <v>112</v>
      </c>
      <c r="G3528" s="8" t="s">
        <v>382</v>
      </c>
      <c r="H3528" s="8" t="s">
        <v>112</v>
      </c>
      <c r="I3528" s="8" t="s">
        <v>12254</v>
      </c>
      <c r="J3528" s="8" t="s">
        <v>28</v>
      </c>
      <c r="K3528" s="8" t="s">
        <v>739</v>
      </c>
      <c r="L3528" s="8" t="s">
        <v>383</v>
      </c>
      <c r="M3528" s="8" t="s">
        <v>8317</v>
      </c>
      <c r="N3528" s="8" t="s">
        <v>10716</v>
      </c>
      <c r="O3528" s="8" t="s">
        <v>45789</v>
      </c>
      <c r="P3528" s="8" t="s">
        <v>776</v>
      </c>
      <c r="Q3528" s="8" t="s">
        <v>12256</v>
      </c>
      <c r="R3528" s="8" t="s">
        <v>12257</v>
      </c>
      <c r="S3528" s="17" t="s">
        <v>12258</v>
      </c>
      <c r="T3528" s="18">
        <v>43021</v>
      </c>
      <c r="U3528" s="8">
        <v>0.25</v>
      </c>
      <c r="V3528" s="8">
        <v>0.375</v>
      </c>
      <c r="W3528" s="8" t="s">
        <v>1283</v>
      </c>
      <c r="X3528" s="8" t="s">
        <v>12474</v>
      </c>
      <c r="Y3528" s="8" t="s">
        <v>12475</v>
      </c>
      <c r="Z3528" s="17" t="s">
        <v>12476</v>
      </c>
      <c r="AA3528" s="8" t="s">
        <v>12477</v>
      </c>
      <c r="AB3528" s="8" t="s">
        <v>12478</v>
      </c>
    </row>
    <row r="3529" spans="1:28" hidden="1" x14ac:dyDescent="0.2">
      <c r="A3529" s="8" t="s">
        <v>12479</v>
      </c>
      <c r="B3529" s="8" t="s">
        <v>12480</v>
      </c>
      <c r="C3529" s="8" t="s">
        <v>45753</v>
      </c>
      <c r="D3529" s="8" t="s">
        <v>45754</v>
      </c>
      <c r="E3529" s="8" t="s">
        <v>382</v>
      </c>
      <c r="F3529" s="8" t="s">
        <v>112</v>
      </c>
      <c r="G3529" s="8" t="s">
        <v>382</v>
      </c>
      <c r="H3529" s="8" t="s">
        <v>112</v>
      </c>
      <c r="I3529" s="8" t="s">
        <v>12254</v>
      </c>
      <c r="J3529" s="8" t="s">
        <v>28</v>
      </c>
      <c r="K3529" s="8" t="s">
        <v>739</v>
      </c>
      <c r="L3529" s="8" t="s">
        <v>8317</v>
      </c>
      <c r="M3529" s="8" t="s">
        <v>12481</v>
      </c>
      <c r="N3529" s="8" t="s">
        <v>10716</v>
      </c>
      <c r="O3529" s="8" t="s">
        <v>45789</v>
      </c>
      <c r="P3529" s="8" t="s">
        <v>776</v>
      </c>
      <c r="Q3529" s="8" t="s">
        <v>12256</v>
      </c>
      <c r="R3529" s="8" t="s">
        <v>12257</v>
      </c>
      <c r="S3529" s="17" t="s">
        <v>12258</v>
      </c>
      <c r="T3529" s="18">
        <v>43021</v>
      </c>
      <c r="U3529" s="8">
        <v>0.375</v>
      </c>
      <c r="V3529" s="8">
        <v>0.45833333333333331</v>
      </c>
      <c r="W3529" s="8" t="s">
        <v>1100</v>
      </c>
      <c r="X3529" s="8" t="s">
        <v>12482</v>
      </c>
      <c r="Y3529" s="8" t="s">
        <v>12483</v>
      </c>
      <c r="Z3529" s="17" t="s">
        <v>12484</v>
      </c>
      <c r="AA3529" s="8" t="s">
        <v>12485</v>
      </c>
      <c r="AB3529" s="8" t="s">
        <v>12486</v>
      </c>
    </row>
    <row r="3530" spans="1:28" hidden="1" x14ac:dyDescent="0.2">
      <c r="A3530" s="8" t="s">
        <v>12487</v>
      </c>
      <c r="B3530" s="8" t="s">
        <v>12488</v>
      </c>
      <c r="C3530" s="8" t="s">
        <v>45753</v>
      </c>
      <c r="D3530" s="8" t="s">
        <v>45754</v>
      </c>
      <c r="E3530" s="8" t="s">
        <v>382</v>
      </c>
      <c r="F3530" s="8" t="s">
        <v>112</v>
      </c>
      <c r="G3530" s="8" t="s">
        <v>382</v>
      </c>
      <c r="H3530" s="8" t="s">
        <v>112</v>
      </c>
      <c r="I3530" s="8" t="s">
        <v>12254</v>
      </c>
      <c r="J3530" s="8" t="s">
        <v>28</v>
      </c>
      <c r="K3530" s="8" t="s">
        <v>739</v>
      </c>
      <c r="L3530" s="8" t="s">
        <v>12481</v>
      </c>
      <c r="M3530" s="8" t="s">
        <v>12489</v>
      </c>
      <c r="N3530" s="8" t="s">
        <v>10716</v>
      </c>
      <c r="O3530" s="8" t="s">
        <v>45789</v>
      </c>
      <c r="P3530" s="8" t="s">
        <v>776</v>
      </c>
      <c r="Q3530" s="8" t="s">
        <v>12256</v>
      </c>
      <c r="R3530" s="8" t="s">
        <v>12257</v>
      </c>
      <c r="S3530" s="17" t="s">
        <v>12258</v>
      </c>
      <c r="T3530" s="18">
        <v>43021</v>
      </c>
      <c r="U3530" s="8">
        <v>0.45833333333333331</v>
      </c>
      <c r="V3530" s="8">
        <v>0.625</v>
      </c>
      <c r="W3530" s="8" t="s">
        <v>739</v>
      </c>
      <c r="X3530" s="8" t="s">
        <v>12490</v>
      </c>
      <c r="Y3530" s="8" t="s">
        <v>12491</v>
      </c>
      <c r="Z3530" s="17" t="s">
        <v>12492</v>
      </c>
      <c r="AA3530" s="8" t="s">
        <v>12493</v>
      </c>
      <c r="AB3530" s="8" t="s">
        <v>12494</v>
      </c>
    </row>
    <row r="3531" spans="1:28" hidden="1" x14ac:dyDescent="0.2">
      <c r="A3531" s="8" t="s">
        <v>12495</v>
      </c>
      <c r="B3531" s="8" t="s">
        <v>12496</v>
      </c>
      <c r="C3531" s="8" t="s">
        <v>45753</v>
      </c>
      <c r="D3531" s="8" t="s">
        <v>45754</v>
      </c>
      <c r="E3531" s="8" t="s">
        <v>382</v>
      </c>
      <c r="F3531" s="8" t="s">
        <v>112</v>
      </c>
      <c r="G3531" s="8" t="s">
        <v>382</v>
      </c>
      <c r="H3531" s="8" t="s">
        <v>112</v>
      </c>
      <c r="I3531" s="8" t="s">
        <v>12254</v>
      </c>
      <c r="J3531" s="8" t="s">
        <v>28</v>
      </c>
      <c r="K3531" s="8" t="s">
        <v>739</v>
      </c>
      <c r="L3531" s="8" t="s">
        <v>12489</v>
      </c>
      <c r="M3531" s="8" t="s">
        <v>384</v>
      </c>
      <c r="N3531" s="8" t="s">
        <v>10716</v>
      </c>
      <c r="O3531" s="8" t="s">
        <v>45789</v>
      </c>
      <c r="P3531" s="8" t="s">
        <v>776</v>
      </c>
      <c r="Q3531" s="8" t="s">
        <v>12256</v>
      </c>
      <c r="R3531" s="8" t="s">
        <v>12257</v>
      </c>
      <c r="S3531" s="17" t="s">
        <v>12258</v>
      </c>
      <c r="T3531" s="18">
        <v>43021</v>
      </c>
      <c r="U3531" s="8">
        <v>0.625</v>
      </c>
      <c r="V3531" s="8">
        <v>0.75</v>
      </c>
      <c r="W3531" s="8" t="s">
        <v>1283</v>
      </c>
      <c r="X3531" s="8" t="s">
        <v>12497</v>
      </c>
      <c r="Y3531" s="8" t="s">
        <v>12498</v>
      </c>
      <c r="Z3531" s="17" t="s">
        <v>12499</v>
      </c>
      <c r="AA3531" s="8" t="s">
        <v>12500</v>
      </c>
      <c r="AB3531" s="8" t="s">
        <v>12501</v>
      </c>
    </row>
    <row r="3532" spans="1:28" hidden="1" x14ac:dyDescent="0.2">
      <c r="A3532" s="8" t="s">
        <v>12502</v>
      </c>
      <c r="B3532" s="8" t="s">
        <v>12503</v>
      </c>
      <c r="C3532" s="8" t="s">
        <v>45753</v>
      </c>
      <c r="D3532" s="8" t="s">
        <v>45754</v>
      </c>
      <c r="E3532" s="8" t="s">
        <v>390</v>
      </c>
      <c r="F3532" s="8" t="s">
        <v>112</v>
      </c>
      <c r="G3532" s="8" t="s">
        <v>390</v>
      </c>
      <c r="H3532" s="8" t="s">
        <v>112</v>
      </c>
      <c r="I3532" s="8" t="s">
        <v>12254</v>
      </c>
      <c r="J3532" s="8" t="s">
        <v>28</v>
      </c>
      <c r="K3532" s="8" t="s">
        <v>739</v>
      </c>
      <c r="L3532" s="8" t="s">
        <v>391</v>
      </c>
      <c r="M3532" s="8" t="s">
        <v>12504</v>
      </c>
      <c r="N3532" s="8" t="s">
        <v>10716</v>
      </c>
      <c r="O3532" s="8" t="s">
        <v>45789</v>
      </c>
      <c r="P3532" s="8" t="s">
        <v>776</v>
      </c>
      <c r="Q3532" s="8" t="s">
        <v>12256</v>
      </c>
      <c r="R3532" s="8" t="s">
        <v>12257</v>
      </c>
      <c r="S3532" s="17" t="s">
        <v>12258</v>
      </c>
      <c r="T3532" s="18">
        <v>43022</v>
      </c>
      <c r="U3532" s="8">
        <v>0.25</v>
      </c>
      <c r="V3532" s="8">
        <v>0.58333333333333337</v>
      </c>
      <c r="W3532" s="8" t="s">
        <v>486</v>
      </c>
      <c r="X3532" s="8" t="s">
        <v>45730</v>
      </c>
      <c r="Y3532" s="8" t="s">
        <v>45730</v>
      </c>
      <c r="Z3532" s="17" t="s">
        <v>12505</v>
      </c>
      <c r="AA3532" s="8" t="s">
        <v>12506</v>
      </c>
      <c r="AB3532" s="8" t="s">
        <v>12507</v>
      </c>
    </row>
    <row r="3533" spans="1:28" hidden="1" x14ac:dyDescent="0.2">
      <c r="A3533" s="8" t="s">
        <v>12508</v>
      </c>
      <c r="B3533" s="8" t="s">
        <v>12509</v>
      </c>
      <c r="C3533" s="8" t="s">
        <v>45753</v>
      </c>
      <c r="D3533" s="8" t="s">
        <v>45754</v>
      </c>
      <c r="E3533" s="8" t="s">
        <v>400</v>
      </c>
      <c r="F3533" s="8" t="s">
        <v>112</v>
      </c>
      <c r="G3533" s="8" t="s">
        <v>400</v>
      </c>
      <c r="H3533" s="8" t="s">
        <v>112</v>
      </c>
      <c r="I3533" s="8" t="s">
        <v>12254</v>
      </c>
      <c r="J3533" s="8" t="s">
        <v>28</v>
      </c>
      <c r="K3533" s="8" t="s">
        <v>739</v>
      </c>
      <c r="L3533" s="8" t="s">
        <v>401</v>
      </c>
      <c r="M3533" s="8" t="s">
        <v>402</v>
      </c>
      <c r="N3533" s="8" t="s">
        <v>10716</v>
      </c>
      <c r="O3533" s="8" t="s">
        <v>45789</v>
      </c>
      <c r="P3533" s="8" t="s">
        <v>776</v>
      </c>
      <c r="Q3533" s="8" t="s">
        <v>12256</v>
      </c>
      <c r="R3533" s="8" t="s">
        <v>12257</v>
      </c>
      <c r="S3533" s="17" t="s">
        <v>12258</v>
      </c>
      <c r="T3533" s="18">
        <v>43023</v>
      </c>
      <c r="U3533" s="8">
        <v>0.25</v>
      </c>
      <c r="V3533" s="8">
        <v>0.75</v>
      </c>
      <c r="W3533" s="8" t="s">
        <v>40</v>
      </c>
      <c r="X3533" s="8" t="s">
        <v>12510</v>
      </c>
      <c r="Y3533" s="8" t="s">
        <v>12511</v>
      </c>
      <c r="Z3533" s="17" t="s">
        <v>12512</v>
      </c>
      <c r="AA3533" s="8" t="s">
        <v>12513</v>
      </c>
      <c r="AB3533" s="8" t="s">
        <v>12514</v>
      </c>
    </row>
    <row r="3534" spans="1:28" hidden="1" x14ac:dyDescent="0.2">
      <c r="A3534" s="8" t="s">
        <v>12515</v>
      </c>
      <c r="B3534" s="8" t="s">
        <v>12516</v>
      </c>
      <c r="C3534" s="8" t="s">
        <v>45753</v>
      </c>
      <c r="D3534" s="8" t="s">
        <v>45754</v>
      </c>
      <c r="E3534" s="8" t="s">
        <v>113</v>
      </c>
      <c r="F3534" s="8" t="s">
        <v>112</v>
      </c>
      <c r="G3534" s="8" t="s">
        <v>113</v>
      </c>
      <c r="H3534" s="8" t="s">
        <v>112</v>
      </c>
      <c r="I3534" s="8" t="s">
        <v>12254</v>
      </c>
      <c r="J3534" s="8" t="s">
        <v>28</v>
      </c>
      <c r="K3534" s="8" t="s">
        <v>739</v>
      </c>
      <c r="L3534" s="8" t="s">
        <v>409</v>
      </c>
      <c r="M3534" s="8" t="s">
        <v>410</v>
      </c>
      <c r="N3534" s="8" t="s">
        <v>10716</v>
      </c>
      <c r="O3534" s="8" t="s">
        <v>45789</v>
      </c>
      <c r="P3534" s="8" t="s">
        <v>776</v>
      </c>
      <c r="Q3534" s="8" t="s">
        <v>12256</v>
      </c>
      <c r="R3534" s="8" t="s">
        <v>12257</v>
      </c>
      <c r="S3534" s="17" t="s">
        <v>12258</v>
      </c>
      <c r="T3534" s="18">
        <v>43024</v>
      </c>
      <c r="U3534" s="8">
        <v>0.25</v>
      </c>
      <c r="V3534" s="8">
        <v>0.75</v>
      </c>
      <c r="W3534" s="8" t="s">
        <v>40</v>
      </c>
      <c r="X3534" s="8" t="s">
        <v>4366</v>
      </c>
      <c r="Y3534" s="8" t="s">
        <v>4296</v>
      </c>
      <c r="Z3534" s="17" t="s">
        <v>12517</v>
      </c>
      <c r="AA3534" s="8" t="s">
        <v>12518</v>
      </c>
      <c r="AB3534" s="8" t="s">
        <v>12519</v>
      </c>
    </row>
    <row r="3535" spans="1:28" hidden="1" x14ac:dyDescent="0.2">
      <c r="A3535" s="8" t="s">
        <v>12520</v>
      </c>
      <c r="B3535" s="8" t="s">
        <v>12521</v>
      </c>
      <c r="C3535" s="8" t="s">
        <v>45753</v>
      </c>
      <c r="D3535" s="8" t="s">
        <v>45754</v>
      </c>
      <c r="E3535" s="8" t="s">
        <v>123</v>
      </c>
      <c r="F3535" s="8" t="s">
        <v>112</v>
      </c>
      <c r="G3535" s="8" t="s">
        <v>123</v>
      </c>
      <c r="H3535" s="8" t="s">
        <v>112</v>
      </c>
      <c r="I3535" s="8" t="s">
        <v>12254</v>
      </c>
      <c r="J3535" s="8" t="s">
        <v>28</v>
      </c>
      <c r="K3535" s="8" t="s">
        <v>739</v>
      </c>
      <c r="L3535" s="8" t="s">
        <v>418</v>
      </c>
      <c r="M3535" s="8" t="s">
        <v>1071</v>
      </c>
      <c r="N3535" s="8" t="s">
        <v>10716</v>
      </c>
      <c r="O3535" s="8" t="s">
        <v>45789</v>
      </c>
      <c r="P3535" s="8" t="s">
        <v>776</v>
      </c>
      <c r="Q3535" s="8" t="s">
        <v>12256</v>
      </c>
      <c r="R3535" s="8" t="s">
        <v>12257</v>
      </c>
      <c r="S3535" s="17" t="s">
        <v>12258</v>
      </c>
      <c r="T3535" s="18">
        <v>43025</v>
      </c>
      <c r="U3535" s="8">
        <v>0.25</v>
      </c>
      <c r="V3535" s="8">
        <v>0.29166666666666669</v>
      </c>
      <c r="W3535" s="8" t="s">
        <v>1495</v>
      </c>
      <c r="X3535" s="8" t="s">
        <v>12522</v>
      </c>
      <c r="Y3535" s="8" t="s">
        <v>10970</v>
      </c>
      <c r="Z3535" s="17" t="s">
        <v>12523</v>
      </c>
      <c r="AA3535" s="8" t="s">
        <v>12524</v>
      </c>
      <c r="AB3535" s="8" t="s">
        <v>12525</v>
      </c>
    </row>
    <row r="3536" spans="1:28" hidden="1" x14ac:dyDescent="0.2">
      <c r="A3536" s="8" t="s">
        <v>12526</v>
      </c>
      <c r="B3536" s="8" t="s">
        <v>12527</v>
      </c>
      <c r="C3536" s="8" t="s">
        <v>45753</v>
      </c>
      <c r="D3536" s="8" t="s">
        <v>45754</v>
      </c>
      <c r="E3536" s="8" t="s">
        <v>123</v>
      </c>
      <c r="F3536" s="8" t="s">
        <v>112</v>
      </c>
      <c r="G3536" s="8" t="s">
        <v>123</v>
      </c>
      <c r="H3536" s="8" t="s">
        <v>112</v>
      </c>
      <c r="I3536" s="8" t="s">
        <v>12254</v>
      </c>
      <c r="J3536" s="8" t="s">
        <v>28</v>
      </c>
      <c r="K3536" s="8" t="s">
        <v>739</v>
      </c>
      <c r="L3536" s="8" t="s">
        <v>1071</v>
      </c>
      <c r="M3536" s="8" t="s">
        <v>419</v>
      </c>
      <c r="N3536" s="8" t="s">
        <v>10716</v>
      </c>
      <c r="O3536" s="8" t="s">
        <v>45789</v>
      </c>
      <c r="P3536" s="8" t="s">
        <v>776</v>
      </c>
      <c r="Q3536" s="8" t="s">
        <v>12256</v>
      </c>
      <c r="R3536" s="8" t="s">
        <v>12257</v>
      </c>
      <c r="S3536" s="17" t="s">
        <v>12258</v>
      </c>
      <c r="T3536" s="18">
        <v>43025</v>
      </c>
      <c r="U3536" s="8">
        <v>0.29166666666666669</v>
      </c>
      <c r="V3536" s="8">
        <v>0.75</v>
      </c>
      <c r="W3536" s="8" t="s">
        <v>762</v>
      </c>
      <c r="X3536" s="8" t="s">
        <v>4387</v>
      </c>
      <c r="Y3536" s="8" t="s">
        <v>4296</v>
      </c>
      <c r="Z3536" s="17" t="s">
        <v>12528</v>
      </c>
      <c r="AA3536" s="8" t="s">
        <v>12529</v>
      </c>
      <c r="AB3536" s="8" t="s">
        <v>12530</v>
      </c>
    </row>
    <row r="3537" spans="1:28" hidden="1" x14ac:dyDescent="0.2">
      <c r="A3537" s="8" t="s">
        <v>12531</v>
      </c>
      <c r="B3537" s="8" t="s">
        <v>12532</v>
      </c>
      <c r="C3537" s="8" t="s">
        <v>45753</v>
      </c>
      <c r="D3537" s="8" t="s">
        <v>45754</v>
      </c>
      <c r="E3537" s="8" t="s">
        <v>499</v>
      </c>
      <c r="F3537" s="8" t="s">
        <v>255</v>
      </c>
      <c r="G3537" s="8" t="s">
        <v>499</v>
      </c>
      <c r="H3537" s="8" t="s">
        <v>255</v>
      </c>
      <c r="I3537" s="8" t="s">
        <v>12254</v>
      </c>
      <c r="J3537" s="8" t="s">
        <v>28</v>
      </c>
      <c r="K3537" s="8" t="s">
        <v>739</v>
      </c>
      <c r="L3537" s="8" t="s">
        <v>2632</v>
      </c>
      <c r="M3537" s="8" t="s">
        <v>12533</v>
      </c>
      <c r="N3537" s="8" t="s">
        <v>10716</v>
      </c>
      <c r="O3537" s="8" t="s">
        <v>45789</v>
      </c>
      <c r="P3537" s="8" t="s">
        <v>776</v>
      </c>
      <c r="Q3537" s="8" t="s">
        <v>12256</v>
      </c>
      <c r="R3537" s="8" t="s">
        <v>12257</v>
      </c>
      <c r="S3537" s="17" t="s">
        <v>12258</v>
      </c>
      <c r="T3537" s="18">
        <v>43040</v>
      </c>
      <c r="U3537" s="8">
        <v>0.25</v>
      </c>
      <c r="V3537" s="8">
        <v>0.33333333333333331</v>
      </c>
      <c r="W3537" s="8" t="s">
        <v>1100</v>
      </c>
      <c r="X3537" s="8" t="s">
        <v>12534</v>
      </c>
      <c r="Y3537" s="8" t="s">
        <v>12535</v>
      </c>
      <c r="Z3537" s="17" t="s">
        <v>12291</v>
      </c>
      <c r="AA3537" s="8" t="s">
        <v>12536</v>
      </c>
      <c r="AB3537" s="8" t="s">
        <v>12537</v>
      </c>
    </row>
    <row r="3538" spans="1:28" hidden="1" x14ac:dyDescent="0.2">
      <c r="A3538" s="8" t="s">
        <v>12538</v>
      </c>
      <c r="B3538" s="8" t="s">
        <v>12539</v>
      </c>
      <c r="C3538" s="8" t="s">
        <v>45753</v>
      </c>
      <c r="D3538" s="8" t="s">
        <v>45754</v>
      </c>
      <c r="E3538" s="8" t="s">
        <v>499</v>
      </c>
      <c r="F3538" s="8" t="s">
        <v>255</v>
      </c>
      <c r="G3538" s="8" t="s">
        <v>499</v>
      </c>
      <c r="H3538" s="8" t="s">
        <v>255</v>
      </c>
      <c r="I3538" s="8" t="s">
        <v>12254</v>
      </c>
      <c r="J3538" s="8" t="s">
        <v>28</v>
      </c>
      <c r="K3538" s="8" t="s">
        <v>739</v>
      </c>
      <c r="L3538" s="8" t="s">
        <v>12533</v>
      </c>
      <c r="M3538" s="8" t="s">
        <v>4450</v>
      </c>
      <c r="N3538" s="8" t="s">
        <v>10716</v>
      </c>
      <c r="O3538" s="8" t="s">
        <v>45789</v>
      </c>
      <c r="P3538" s="8" t="s">
        <v>776</v>
      </c>
      <c r="Q3538" s="8" t="s">
        <v>12256</v>
      </c>
      <c r="R3538" s="8" t="s">
        <v>12257</v>
      </c>
      <c r="S3538" s="17" t="s">
        <v>12258</v>
      </c>
      <c r="T3538" s="18">
        <v>43040</v>
      </c>
      <c r="U3538" s="8">
        <v>0.33333333333333331</v>
      </c>
      <c r="V3538" s="8">
        <v>0.75</v>
      </c>
      <c r="W3538" s="8" t="s">
        <v>792</v>
      </c>
      <c r="X3538" s="8" t="s">
        <v>11333</v>
      </c>
      <c r="Y3538" s="8" t="s">
        <v>11334</v>
      </c>
      <c r="Z3538" s="17" t="s">
        <v>12540</v>
      </c>
      <c r="AA3538" s="8" t="s">
        <v>12541</v>
      </c>
      <c r="AB3538" s="8" t="s">
        <v>12542</v>
      </c>
    </row>
    <row r="3539" spans="1:28" hidden="1" x14ac:dyDescent="0.2">
      <c r="A3539" s="8" t="s">
        <v>12543</v>
      </c>
      <c r="B3539" s="8" t="s">
        <v>12544</v>
      </c>
      <c r="C3539" s="8" t="s">
        <v>45753</v>
      </c>
      <c r="D3539" s="8" t="s">
        <v>45754</v>
      </c>
      <c r="E3539" s="8" t="s">
        <v>515</v>
      </c>
      <c r="F3539" s="8" t="s">
        <v>255</v>
      </c>
      <c r="G3539" s="8" t="s">
        <v>515</v>
      </c>
      <c r="H3539" s="8" t="s">
        <v>255</v>
      </c>
      <c r="I3539" s="8" t="s">
        <v>12254</v>
      </c>
      <c r="J3539" s="8" t="s">
        <v>28</v>
      </c>
      <c r="K3539" s="8" t="s">
        <v>739</v>
      </c>
      <c r="L3539" s="8" t="s">
        <v>2676</v>
      </c>
      <c r="M3539" s="8" t="s">
        <v>4472</v>
      </c>
      <c r="N3539" s="8" t="s">
        <v>10716</v>
      </c>
      <c r="O3539" s="8" t="s">
        <v>45789</v>
      </c>
      <c r="P3539" s="8" t="s">
        <v>776</v>
      </c>
      <c r="Q3539" s="8" t="s">
        <v>12256</v>
      </c>
      <c r="R3539" s="8" t="s">
        <v>12257</v>
      </c>
      <c r="S3539" s="17" t="s">
        <v>12258</v>
      </c>
      <c r="T3539" s="18">
        <v>43041</v>
      </c>
      <c r="U3539" s="8">
        <v>0.25</v>
      </c>
      <c r="V3539" s="8">
        <v>0.75</v>
      </c>
      <c r="W3539" s="8" t="s">
        <v>40</v>
      </c>
      <c r="X3539" s="8" t="s">
        <v>12545</v>
      </c>
      <c r="Y3539" s="8" t="s">
        <v>11334</v>
      </c>
      <c r="Z3539" s="17" t="s">
        <v>12546</v>
      </c>
      <c r="AA3539" s="8" t="s">
        <v>12547</v>
      </c>
      <c r="AB3539" s="8" t="s">
        <v>12548</v>
      </c>
    </row>
    <row r="3540" spans="1:28" hidden="1" x14ac:dyDescent="0.2">
      <c r="A3540" s="8" t="s">
        <v>12549</v>
      </c>
      <c r="B3540" s="8" t="s">
        <v>12550</v>
      </c>
      <c r="C3540" s="8" t="s">
        <v>45753</v>
      </c>
      <c r="D3540" s="8" t="s">
        <v>45754</v>
      </c>
      <c r="E3540" s="8" t="s">
        <v>525</v>
      </c>
      <c r="F3540" s="8" t="s">
        <v>255</v>
      </c>
      <c r="G3540" s="8" t="s">
        <v>525</v>
      </c>
      <c r="H3540" s="8" t="s">
        <v>255</v>
      </c>
      <c r="I3540" s="8" t="s">
        <v>12254</v>
      </c>
      <c r="J3540" s="8" t="s">
        <v>28</v>
      </c>
      <c r="K3540" s="8" t="s">
        <v>739</v>
      </c>
      <c r="L3540" s="8" t="s">
        <v>2685</v>
      </c>
      <c r="M3540" s="8" t="s">
        <v>4486</v>
      </c>
      <c r="N3540" s="8" t="s">
        <v>10716</v>
      </c>
      <c r="O3540" s="8" t="s">
        <v>45789</v>
      </c>
      <c r="P3540" s="8" t="s">
        <v>776</v>
      </c>
      <c r="Q3540" s="8" t="s">
        <v>12256</v>
      </c>
      <c r="R3540" s="8" t="s">
        <v>12257</v>
      </c>
      <c r="S3540" s="17" t="s">
        <v>12258</v>
      </c>
      <c r="T3540" s="18">
        <v>43042</v>
      </c>
      <c r="U3540" s="8">
        <v>0.25</v>
      </c>
      <c r="V3540" s="8">
        <v>0.75</v>
      </c>
      <c r="W3540" s="8" t="s">
        <v>40</v>
      </c>
      <c r="X3540" s="8" t="s">
        <v>11355</v>
      </c>
      <c r="Y3540" s="8" t="s">
        <v>11334</v>
      </c>
      <c r="Z3540" s="17" t="s">
        <v>12551</v>
      </c>
      <c r="AA3540" s="8" t="s">
        <v>12552</v>
      </c>
      <c r="AB3540" s="8" t="s">
        <v>12553</v>
      </c>
    </row>
    <row r="3541" spans="1:28" hidden="1" x14ac:dyDescent="0.2">
      <c r="A3541" s="8" t="s">
        <v>12554</v>
      </c>
      <c r="B3541" s="8" t="s">
        <v>12555</v>
      </c>
      <c r="C3541" s="8" t="s">
        <v>45753</v>
      </c>
      <c r="D3541" s="8" t="s">
        <v>45754</v>
      </c>
      <c r="E3541" s="8" t="s">
        <v>535</v>
      </c>
      <c r="F3541" s="8" t="s">
        <v>255</v>
      </c>
      <c r="G3541" s="8" t="s">
        <v>535</v>
      </c>
      <c r="H3541" s="8" t="s">
        <v>255</v>
      </c>
      <c r="I3541" s="8" t="s">
        <v>12254</v>
      </c>
      <c r="J3541" s="8" t="s">
        <v>28</v>
      </c>
      <c r="K3541" s="8" t="s">
        <v>739</v>
      </c>
      <c r="L3541" s="8" t="s">
        <v>2692</v>
      </c>
      <c r="M3541" s="8" t="s">
        <v>12556</v>
      </c>
      <c r="N3541" s="8" t="s">
        <v>10716</v>
      </c>
      <c r="O3541" s="8" t="s">
        <v>45789</v>
      </c>
      <c r="P3541" s="8" t="s">
        <v>776</v>
      </c>
      <c r="Q3541" s="8" t="s">
        <v>12256</v>
      </c>
      <c r="R3541" s="8" t="s">
        <v>12257</v>
      </c>
      <c r="S3541" s="17" t="s">
        <v>12258</v>
      </c>
      <c r="T3541" s="18">
        <v>43043</v>
      </c>
      <c r="U3541" s="8">
        <v>0.25</v>
      </c>
      <c r="V3541" s="8">
        <v>0.29166666666666669</v>
      </c>
      <c r="W3541" s="8" t="s">
        <v>1495</v>
      </c>
      <c r="X3541" s="8" t="s">
        <v>12557</v>
      </c>
      <c r="Y3541" s="8" t="s">
        <v>11334</v>
      </c>
      <c r="Z3541" s="17" t="s">
        <v>12558</v>
      </c>
      <c r="AA3541" s="8" t="s">
        <v>12559</v>
      </c>
      <c r="AB3541" s="8" t="s">
        <v>12560</v>
      </c>
    </row>
    <row r="3542" spans="1:28" hidden="1" x14ac:dyDescent="0.2">
      <c r="A3542" s="8" t="s">
        <v>12561</v>
      </c>
      <c r="B3542" s="8" t="s">
        <v>12562</v>
      </c>
      <c r="C3542" s="8" t="s">
        <v>45753</v>
      </c>
      <c r="D3542" s="8" t="s">
        <v>45754</v>
      </c>
      <c r="E3542" s="8" t="s">
        <v>535</v>
      </c>
      <c r="F3542" s="8" t="s">
        <v>255</v>
      </c>
      <c r="G3542" s="8" t="s">
        <v>535</v>
      </c>
      <c r="H3542" s="8" t="s">
        <v>255</v>
      </c>
      <c r="I3542" s="8" t="s">
        <v>12254</v>
      </c>
      <c r="J3542" s="8" t="s">
        <v>28</v>
      </c>
      <c r="K3542" s="8" t="s">
        <v>739</v>
      </c>
      <c r="L3542" s="8" t="s">
        <v>12556</v>
      </c>
      <c r="M3542" s="8" t="s">
        <v>12563</v>
      </c>
      <c r="N3542" s="8" t="s">
        <v>10716</v>
      </c>
      <c r="O3542" s="8" t="s">
        <v>45789</v>
      </c>
      <c r="P3542" s="8" t="s">
        <v>776</v>
      </c>
      <c r="Q3542" s="8" t="s">
        <v>12256</v>
      </c>
      <c r="R3542" s="8" t="s">
        <v>12257</v>
      </c>
      <c r="S3542" s="17" t="s">
        <v>12258</v>
      </c>
      <c r="T3542" s="18">
        <v>43043</v>
      </c>
      <c r="U3542" s="8">
        <v>0.29166666666666669</v>
      </c>
      <c r="V3542" s="8">
        <v>0.33333333333333331</v>
      </c>
      <c r="W3542" s="8" t="s">
        <v>1495</v>
      </c>
      <c r="X3542" s="8" t="s">
        <v>12564</v>
      </c>
      <c r="Y3542" s="8" t="s">
        <v>11334</v>
      </c>
      <c r="Z3542" s="17" t="s">
        <v>12565</v>
      </c>
      <c r="AA3542" s="8" t="s">
        <v>12566</v>
      </c>
      <c r="AB3542" s="8" t="s">
        <v>12567</v>
      </c>
    </row>
    <row r="3543" spans="1:28" hidden="1" x14ac:dyDescent="0.2">
      <c r="A3543" s="8" t="s">
        <v>12568</v>
      </c>
      <c r="B3543" s="8" t="s">
        <v>12569</v>
      </c>
      <c r="C3543" s="8" t="s">
        <v>45753</v>
      </c>
      <c r="D3543" s="8" t="s">
        <v>45754</v>
      </c>
      <c r="E3543" s="8" t="s">
        <v>535</v>
      </c>
      <c r="F3543" s="8" t="s">
        <v>255</v>
      </c>
      <c r="G3543" s="8" t="s">
        <v>535</v>
      </c>
      <c r="H3543" s="8" t="s">
        <v>255</v>
      </c>
      <c r="I3543" s="8" t="s">
        <v>12254</v>
      </c>
      <c r="J3543" s="8" t="s">
        <v>28</v>
      </c>
      <c r="K3543" s="8" t="s">
        <v>739</v>
      </c>
      <c r="L3543" s="8" t="s">
        <v>12563</v>
      </c>
      <c r="M3543" s="8" t="s">
        <v>4494</v>
      </c>
      <c r="N3543" s="8" t="s">
        <v>10716</v>
      </c>
      <c r="O3543" s="8" t="s">
        <v>45789</v>
      </c>
      <c r="P3543" s="8" t="s">
        <v>776</v>
      </c>
      <c r="Q3543" s="8" t="s">
        <v>12256</v>
      </c>
      <c r="R3543" s="8" t="s">
        <v>12257</v>
      </c>
      <c r="S3543" s="17" t="s">
        <v>12258</v>
      </c>
      <c r="T3543" s="18">
        <v>43043</v>
      </c>
      <c r="U3543" s="8">
        <v>0.33333333333333331</v>
      </c>
      <c r="V3543" s="8">
        <v>0.75</v>
      </c>
      <c r="W3543" s="8" t="s">
        <v>792</v>
      </c>
      <c r="X3543" s="8" t="s">
        <v>11355</v>
      </c>
      <c r="Y3543" s="8" t="s">
        <v>11334</v>
      </c>
      <c r="Z3543" s="17" t="s">
        <v>12570</v>
      </c>
      <c r="AA3543" s="8" t="s">
        <v>12571</v>
      </c>
      <c r="AB3543" s="8" t="s">
        <v>12572</v>
      </c>
    </row>
    <row r="3544" spans="1:28" hidden="1" x14ac:dyDescent="0.2">
      <c r="A3544" s="8" t="s">
        <v>12573</v>
      </c>
      <c r="B3544" s="8" t="s">
        <v>12574</v>
      </c>
      <c r="C3544" s="8" t="s">
        <v>45753</v>
      </c>
      <c r="D3544" s="8" t="s">
        <v>45754</v>
      </c>
      <c r="E3544" s="8" t="s">
        <v>545</v>
      </c>
      <c r="F3544" s="8" t="s">
        <v>255</v>
      </c>
      <c r="G3544" s="8" t="s">
        <v>545</v>
      </c>
      <c r="H3544" s="8" t="s">
        <v>255</v>
      </c>
      <c r="I3544" s="8" t="s">
        <v>12254</v>
      </c>
      <c r="J3544" s="8" t="s">
        <v>28</v>
      </c>
      <c r="K3544" s="8" t="s">
        <v>739</v>
      </c>
      <c r="L3544" s="8" t="s">
        <v>2700</v>
      </c>
      <c r="M3544" s="8" t="s">
        <v>12575</v>
      </c>
      <c r="N3544" s="8" t="s">
        <v>10716</v>
      </c>
      <c r="O3544" s="8" t="s">
        <v>45789</v>
      </c>
      <c r="P3544" s="8" t="s">
        <v>776</v>
      </c>
      <c r="Q3544" s="8" t="s">
        <v>12256</v>
      </c>
      <c r="R3544" s="8" t="s">
        <v>12257</v>
      </c>
      <c r="S3544" s="17" t="s">
        <v>12258</v>
      </c>
      <c r="T3544" s="18">
        <v>43044</v>
      </c>
      <c r="U3544" s="8">
        <v>0.25</v>
      </c>
      <c r="V3544" s="8">
        <v>0.41666666666666669</v>
      </c>
      <c r="W3544" s="8" t="s">
        <v>739</v>
      </c>
      <c r="X3544" s="8" t="s">
        <v>12576</v>
      </c>
      <c r="Y3544" s="8" t="s">
        <v>11334</v>
      </c>
      <c r="Z3544" s="17" t="s">
        <v>12577</v>
      </c>
      <c r="AA3544" s="8" t="s">
        <v>12578</v>
      </c>
      <c r="AB3544" s="8" t="s">
        <v>12579</v>
      </c>
    </row>
    <row r="3545" spans="1:28" hidden="1" x14ac:dyDescent="0.2">
      <c r="A3545" s="8" t="s">
        <v>12580</v>
      </c>
      <c r="B3545" s="8" t="s">
        <v>12581</v>
      </c>
      <c r="C3545" s="8" t="s">
        <v>45753</v>
      </c>
      <c r="D3545" s="8" t="s">
        <v>45754</v>
      </c>
      <c r="E3545" s="8" t="s">
        <v>545</v>
      </c>
      <c r="F3545" s="8" t="s">
        <v>255</v>
      </c>
      <c r="G3545" s="8" t="s">
        <v>545</v>
      </c>
      <c r="H3545" s="8" t="s">
        <v>255</v>
      </c>
      <c r="I3545" s="8" t="s">
        <v>12254</v>
      </c>
      <c r="J3545" s="8" t="s">
        <v>28</v>
      </c>
      <c r="K3545" s="8" t="s">
        <v>739</v>
      </c>
      <c r="L3545" s="8" t="s">
        <v>12575</v>
      </c>
      <c r="M3545" s="8" t="s">
        <v>12582</v>
      </c>
      <c r="N3545" s="8" t="s">
        <v>10716</v>
      </c>
      <c r="O3545" s="8" t="s">
        <v>45789</v>
      </c>
      <c r="P3545" s="8" t="s">
        <v>776</v>
      </c>
      <c r="Q3545" s="8" t="s">
        <v>12256</v>
      </c>
      <c r="R3545" s="8" t="s">
        <v>12257</v>
      </c>
      <c r="S3545" s="17" t="s">
        <v>12258</v>
      </c>
      <c r="T3545" s="18">
        <v>43044</v>
      </c>
      <c r="U3545" s="8">
        <v>0.41666666666666669</v>
      </c>
      <c r="V3545" s="8">
        <v>0.58333333333333337</v>
      </c>
      <c r="W3545" s="8" t="s">
        <v>739</v>
      </c>
      <c r="X3545" s="8" t="s">
        <v>12583</v>
      </c>
      <c r="Y3545" s="8" t="s">
        <v>11334</v>
      </c>
      <c r="Z3545" s="17" t="s">
        <v>12584</v>
      </c>
      <c r="AA3545" s="8" t="s">
        <v>12585</v>
      </c>
      <c r="AB3545" s="8" t="s">
        <v>12586</v>
      </c>
    </row>
    <row r="3546" spans="1:28" hidden="1" x14ac:dyDescent="0.2">
      <c r="A3546" s="8" t="s">
        <v>12587</v>
      </c>
      <c r="B3546" s="8" t="s">
        <v>12588</v>
      </c>
      <c r="C3546" s="8" t="s">
        <v>45753</v>
      </c>
      <c r="D3546" s="8" t="s">
        <v>45754</v>
      </c>
      <c r="E3546" s="8" t="s">
        <v>545</v>
      </c>
      <c r="F3546" s="8" t="s">
        <v>255</v>
      </c>
      <c r="G3546" s="8" t="s">
        <v>545</v>
      </c>
      <c r="H3546" s="8" t="s">
        <v>255</v>
      </c>
      <c r="I3546" s="8" t="s">
        <v>12254</v>
      </c>
      <c r="J3546" s="8" t="s">
        <v>28</v>
      </c>
      <c r="K3546" s="8" t="s">
        <v>739</v>
      </c>
      <c r="L3546" s="8" t="s">
        <v>12582</v>
      </c>
      <c r="M3546" s="8" t="s">
        <v>4501</v>
      </c>
      <c r="N3546" s="8" t="s">
        <v>10716</v>
      </c>
      <c r="O3546" s="8" t="s">
        <v>45789</v>
      </c>
      <c r="P3546" s="8" t="s">
        <v>776</v>
      </c>
      <c r="Q3546" s="8" t="s">
        <v>12256</v>
      </c>
      <c r="R3546" s="8" t="s">
        <v>12257</v>
      </c>
      <c r="S3546" s="17" t="s">
        <v>12258</v>
      </c>
      <c r="T3546" s="18">
        <v>43044</v>
      </c>
      <c r="U3546" s="8">
        <v>0.58333333333333337</v>
      </c>
      <c r="V3546" s="8">
        <v>0.75</v>
      </c>
      <c r="W3546" s="8" t="s">
        <v>739</v>
      </c>
      <c r="X3546" s="8" t="s">
        <v>12589</v>
      </c>
      <c r="Y3546" s="8" t="s">
        <v>11334</v>
      </c>
      <c r="Z3546" s="17" t="s">
        <v>12590</v>
      </c>
      <c r="AA3546" s="8" t="s">
        <v>12591</v>
      </c>
      <c r="AB3546" s="8" t="s">
        <v>12592</v>
      </c>
    </row>
    <row r="3547" spans="1:28" hidden="1" x14ac:dyDescent="0.2">
      <c r="A3547" s="8" t="s">
        <v>12593</v>
      </c>
      <c r="B3547" s="8" t="s">
        <v>12594</v>
      </c>
      <c r="C3547" s="8" t="s">
        <v>45753</v>
      </c>
      <c r="D3547" s="8" t="s">
        <v>45754</v>
      </c>
      <c r="E3547" s="8" t="s">
        <v>256</v>
      </c>
      <c r="F3547" s="8" t="s">
        <v>255</v>
      </c>
      <c r="G3547" s="8" t="s">
        <v>256</v>
      </c>
      <c r="H3547" s="8" t="s">
        <v>255</v>
      </c>
      <c r="I3547" s="8" t="s">
        <v>12254</v>
      </c>
      <c r="J3547" s="8" t="s">
        <v>28</v>
      </c>
      <c r="K3547" s="8" t="s">
        <v>739</v>
      </c>
      <c r="L3547" s="8" t="s">
        <v>257</v>
      </c>
      <c r="M3547" s="8" t="s">
        <v>258</v>
      </c>
      <c r="N3547" s="8" t="s">
        <v>10716</v>
      </c>
      <c r="O3547" s="8" t="s">
        <v>45789</v>
      </c>
      <c r="P3547" s="8" t="s">
        <v>776</v>
      </c>
      <c r="Q3547" s="8" t="s">
        <v>12256</v>
      </c>
      <c r="R3547" s="8" t="s">
        <v>12257</v>
      </c>
      <c r="S3547" s="17" t="s">
        <v>12258</v>
      </c>
      <c r="T3547" s="18">
        <v>43045</v>
      </c>
      <c r="U3547" s="8">
        <v>0.25</v>
      </c>
      <c r="V3547" s="8">
        <v>0.75</v>
      </c>
      <c r="W3547" s="8" t="s">
        <v>40</v>
      </c>
      <c r="X3547" s="8" t="s">
        <v>12249</v>
      </c>
      <c r="Y3547" s="8" t="s">
        <v>12228</v>
      </c>
      <c r="Z3547" s="17" t="s">
        <v>12595</v>
      </c>
      <c r="AA3547" s="8" t="s">
        <v>12596</v>
      </c>
      <c r="AB3547" s="8" t="s">
        <v>12597</v>
      </c>
    </row>
    <row r="3548" spans="1:28" hidden="1" x14ac:dyDescent="0.2">
      <c r="A3548" s="8" t="s">
        <v>12598</v>
      </c>
      <c r="B3548" s="8" t="s">
        <v>12599</v>
      </c>
      <c r="C3548" s="8" t="s">
        <v>45753</v>
      </c>
      <c r="D3548" s="8" t="s">
        <v>45754</v>
      </c>
      <c r="E3548" s="8" t="s">
        <v>266</v>
      </c>
      <c r="F3548" s="8" t="s">
        <v>255</v>
      </c>
      <c r="G3548" s="8" t="s">
        <v>266</v>
      </c>
      <c r="H3548" s="8" t="s">
        <v>255</v>
      </c>
      <c r="I3548" s="8" t="s">
        <v>12254</v>
      </c>
      <c r="J3548" s="8" t="s">
        <v>28</v>
      </c>
      <c r="K3548" s="8" t="s">
        <v>739</v>
      </c>
      <c r="L3548" s="8" t="s">
        <v>267</v>
      </c>
      <c r="M3548" s="8" t="s">
        <v>268</v>
      </c>
      <c r="N3548" s="8" t="s">
        <v>10716</v>
      </c>
      <c r="O3548" s="8" t="s">
        <v>45789</v>
      </c>
      <c r="P3548" s="8" t="s">
        <v>776</v>
      </c>
      <c r="Q3548" s="8" t="s">
        <v>12256</v>
      </c>
      <c r="R3548" s="8" t="s">
        <v>12257</v>
      </c>
      <c r="S3548" s="17" t="s">
        <v>12258</v>
      </c>
      <c r="T3548" s="18">
        <v>43046</v>
      </c>
      <c r="U3548" s="8">
        <v>0.25</v>
      </c>
      <c r="V3548" s="8">
        <v>0.75</v>
      </c>
      <c r="W3548" s="8" t="s">
        <v>40</v>
      </c>
      <c r="X3548" s="8" t="s">
        <v>12249</v>
      </c>
      <c r="Y3548" s="8" t="s">
        <v>12228</v>
      </c>
      <c r="Z3548" s="17" t="s">
        <v>12600</v>
      </c>
      <c r="AA3548" s="8" t="s">
        <v>12601</v>
      </c>
      <c r="AB3548" s="8" t="s">
        <v>12602</v>
      </c>
    </row>
    <row r="3549" spans="1:28" hidden="1" x14ac:dyDescent="0.2">
      <c r="A3549" s="8" t="s">
        <v>13784</v>
      </c>
      <c r="B3549" s="8" t="s">
        <v>13785</v>
      </c>
      <c r="C3549" s="8" t="s">
        <v>45753</v>
      </c>
      <c r="D3549" s="8" t="s">
        <v>45754</v>
      </c>
      <c r="E3549" s="8" t="s">
        <v>205</v>
      </c>
      <c r="F3549" s="8" t="s">
        <v>204</v>
      </c>
      <c r="G3549" s="8" t="s">
        <v>205</v>
      </c>
      <c r="H3549" s="8" t="s">
        <v>204</v>
      </c>
      <c r="I3549" s="8" t="s">
        <v>13786</v>
      </c>
      <c r="J3549" s="8" t="s">
        <v>28</v>
      </c>
      <c r="K3549" s="8" t="s">
        <v>30</v>
      </c>
      <c r="L3549" s="8" t="s">
        <v>206</v>
      </c>
      <c r="M3549" s="8" t="s">
        <v>11354</v>
      </c>
      <c r="N3549" s="8" t="s">
        <v>10716</v>
      </c>
      <c r="O3549" s="8" t="s">
        <v>45789</v>
      </c>
      <c r="P3549" s="8" t="s">
        <v>776</v>
      </c>
      <c r="Q3549" s="8" t="s">
        <v>13787</v>
      </c>
      <c r="R3549" s="8" t="s">
        <v>13788</v>
      </c>
      <c r="S3549" s="17" t="s">
        <v>13789</v>
      </c>
      <c r="T3549" s="18">
        <v>43033</v>
      </c>
      <c r="U3549" s="8">
        <v>0.25</v>
      </c>
      <c r="V3549" s="8">
        <v>0.54166666666666663</v>
      </c>
      <c r="W3549" s="8" t="s">
        <v>296</v>
      </c>
      <c r="X3549" s="8" t="s">
        <v>11355</v>
      </c>
      <c r="Y3549" s="8" t="s">
        <v>11334</v>
      </c>
      <c r="Z3549" s="17" t="s">
        <v>13790</v>
      </c>
      <c r="AA3549" s="8" t="s">
        <v>13791</v>
      </c>
      <c r="AB3549" s="8" t="s">
        <v>13792</v>
      </c>
    </row>
    <row r="3550" spans="1:28" hidden="1" x14ac:dyDescent="0.2">
      <c r="A3550" s="8" t="s">
        <v>13793</v>
      </c>
      <c r="B3550" s="8" t="s">
        <v>13794</v>
      </c>
      <c r="C3550" s="8" t="s">
        <v>45753</v>
      </c>
      <c r="D3550" s="8" t="s">
        <v>45754</v>
      </c>
      <c r="E3550" s="8" t="s">
        <v>205</v>
      </c>
      <c r="F3550" s="8" t="s">
        <v>204</v>
      </c>
      <c r="G3550" s="8" t="s">
        <v>205</v>
      </c>
      <c r="H3550" s="8" t="s">
        <v>204</v>
      </c>
      <c r="I3550" s="8" t="s">
        <v>13786</v>
      </c>
      <c r="J3550" s="8" t="s">
        <v>28</v>
      </c>
      <c r="K3550" s="8" t="s">
        <v>30</v>
      </c>
      <c r="L3550" s="8" t="s">
        <v>11354</v>
      </c>
      <c r="M3550" s="8" t="s">
        <v>11361</v>
      </c>
      <c r="N3550" s="8" t="s">
        <v>10716</v>
      </c>
      <c r="O3550" s="8" t="s">
        <v>45789</v>
      </c>
      <c r="P3550" s="8" t="s">
        <v>776</v>
      </c>
      <c r="Q3550" s="8" t="s">
        <v>13787</v>
      </c>
      <c r="R3550" s="8" t="s">
        <v>13788</v>
      </c>
      <c r="S3550" s="17" t="s">
        <v>13789</v>
      </c>
      <c r="T3550" s="18">
        <v>43033</v>
      </c>
      <c r="U3550" s="8">
        <v>0.54166666666666663</v>
      </c>
      <c r="V3550" s="8">
        <v>0.66666666666666663</v>
      </c>
      <c r="W3550" s="8" t="s">
        <v>1283</v>
      </c>
      <c r="X3550" s="8" t="s">
        <v>11341</v>
      </c>
      <c r="Y3550" s="8" t="s">
        <v>11334</v>
      </c>
      <c r="Z3550" s="17" t="s">
        <v>13795</v>
      </c>
      <c r="AA3550" s="8" t="s">
        <v>13796</v>
      </c>
      <c r="AB3550" s="8" t="s">
        <v>13797</v>
      </c>
    </row>
    <row r="3551" spans="1:28" hidden="1" x14ac:dyDescent="0.2">
      <c r="A3551" s="8" t="s">
        <v>13805</v>
      </c>
      <c r="B3551" s="8" t="s">
        <v>13806</v>
      </c>
      <c r="C3551" s="8" t="s">
        <v>45753</v>
      </c>
      <c r="D3551" s="8" t="s">
        <v>45754</v>
      </c>
      <c r="E3551" s="8" t="s">
        <v>205</v>
      </c>
      <c r="F3551" s="8" t="s">
        <v>204</v>
      </c>
      <c r="G3551" s="8" t="s">
        <v>205</v>
      </c>
      <c r="H3551" s="8" t="s">
        <v>204</v>
      </c>
      <c r="I3551" s="8" t="s">
        <v>13786</v>
      </c>
      <c r="J3551" s="8" t="s">
        <v>28</v>
      </c>
      <c r="K3551" s="8" t="s">
        <v>30</v>
      </c>
      <c r="L3551" s="8" t="s">
        <v>11361</v>
      </c>
      <c r="M3551" s="8" t="s">
        <v>207</v>
      </c>
      <c r="N3551" s="8" t="s">
        <v>10716</v>
      </c>
      <c r="O3551" s="8" t="s">
        <v>45789</v>
      </c>
      <c r="P3551" s="8" t="s">
        <v>776</v>
      </c>
      <c r="Q3551" s="8" t="s">
        <v>13787</v>
      </c>
      <c r="R3551" s="8" t="s">
        <v>13788</v>
      </c>
      <c r="S3551" s="17" t="s">
        <v>13789</v>
      </c>
      <c r="T3551" s="18">
        <v>43033</v>
      </c>
      <c r="U3551" s="8">
        <v>0.66666666666666663</v>
      </c>
      <c r="V3551" s="8">
        <v>0.75</v>
      </c>
      <c r="W3551" s="8" t="s">
        <v>1100</v>
      </c>
      <c r="X3551" s="8" t="s">
        <v>12126</v>
      </c>
      <c r="Y3551" s="8" t="s">
        <v>12127</v>
      </c>
      <c r="Z3551" s="17" t="s">
        <v>13807</v>
      </c>
      <c r="AA3551" s="8" t="s">
        <v>13808</v>
      </c>
      <c r="AB3551" s="8" t="s">
        <v>13809</v>
      </c>
    </row>
    <row r="3552" spans="1:28" hidden="1" x14ac:dyDescent="0.2">
      <c r="A3552" s="8" t="s">
        <v>13798</v>
      </c>
      <c r="B3552" s="8" t="s">
        <v>13799</v>
      </c>
      <c r="C3552" s="8" t="s">
        <v>45753</v>
      </c>
      <c r="D3552" s="8" t="s">
        <v>45754</v>
      </c>
      <c r="E3552" s="8" t="s">
        <v>215</v>
      </c>
      <c r="F3552" s="8" t="s">
        <v>204</v>
      </c>
      <c r="G3552" s="8" t="s">
        <v>215</v>
      </c>
      <c r="H3552" s="8" t="s">
        <v>204</v>
      </c>
      <c r="I3552" s="8" t="s">
        <v>13786</v>
      </c>
      <c r="J3552" s="8" t="s">
        <v>28</v>
      </c>
      <c r="K3552" s="8" t="s">
        <v>30</v>
      </c>
      <c r="L3552" s="8" t="s">
        <v>216</v>
      </c>
      <c r="M3552" s="8" t="s">
        <v>217</v>
      </c>
      <c r="N3552" s="8" t="s">
        <v>10716</v>
      </c>
      <c r="O3552" s="8" t="s">
        <v>45789</v>
      </c>
      <c r="P3552" s="8" t="s">
        <v>776</v>
      </c>
      <c r="Q3552" s="8" t="s">
        <v>13787</v>
      </c>
      <c r="R3552" s="8" t="s">
        <v>13788</v>
      </c>
      <c r="S3552" s="17" t="s">
        <v>13789</v>
      </c>
      <c r="T3552" s="18">
        <v>43034</v>
      </c>
      <c r="U3552" s="8">
        <v>0.25</v>
      </c>
      <c r="V3552" s="8">
        <v>0.75</v>
      </c>
      <c r="W3552" s="8" t="s">
        <v>40</v>
      </c>
      <c r="X3552" s="8" t="s">
        <v>13800</v>
      </c>
      <c r="Y3552" s="8" t="s">
        <v>13801</v>
      </c>
      <c r="Z3552" s="17" t="s">
        <v>13802</v>
      </c>
      <c r="AA3552" s="8" t="s">
        <v>13803</v>
      </c>
      <c r="AB3552" s="8" t="s">
        <v>13804</v>
      </c>
    </row>
    <row r="3553" spans="1:28" hidden="1" x14ac:dyDescent="0.2">
      <c r="A3553" s="8" t="s">
        <v>13810</v>
      </c>
      <c r="B3553" s="8" t="s">
        <v>13811</v>
      </c>
      <c r="C3553" s="8" t="s">
        <v>45753</v>
      </c>
      <c r="D3553" s="8" t="s">
        <v>45754</v>
      </c>
      <c r="E3553" s="8" t="s">
        <v>225</v>
      </c>
      <c r="F3553" s="8" t="s">
        <v>204</v>
      </c>
      <c r="G3553" s="8" t="s">
        <v>225</v>
      </c>
      <c r="H3553" s="8" t="s">
        <v>204</v>
      </c>
      <c r="I3553" s="8" t="s">
        <v>13786</v>
      </c>
      <c r="J3553" s="8" t="s">
        <v>28</v>
      </c>
      <c r="K3553" s="8" t="s">
        <v>30</v>
      </c>
      <c r="L3553" s="8" t="s">
        <v>226</v>
      </c>
      <c r="M3553" s="8" t="s">
        <v>9227</v>
      </c>
      <c r="N3553" s="8" t="s">
        <v>10716</v>
      </c>
      <c r="O3553" s="8" t="s">
        <v>45789</v>
      </c>
      <c r="P3553" s="8" t="s">
        <v>776</v>
      </c>
      <c r="Q3553" s="8" t="s">
        <v>13787</v>
      </c>
      <c r="R3553" s="8" t="s">
        <v>13788</v>
      </c>
      <c r="S3553" s="17" t="s">
        <v>13789</v>
      </c>
      <c r="T3553" s="18">
        <v>43035</v>
      </c>
      <c r="U3553" s="8">
        <v>0.25</v>
      </c>
      <c r="V3553" s="8">
        <v>0.70833333333333337</v>
      </c>
      <c r="W3553" s="8" t="s">
        <v>762</v>
      </c>
      <c r="X3553" s="8" t="s">
        <v>12118</v>
      </c>
      <c r="Y3553" s="8" t="s">
        <v>12119</v>
      </c>
      <c r="Z3553" s="17" t="s">
        <v>13812</v>
      </c>
      <c r="AA3553" s="8" t="s">
        <v>13813</v>
      </c>
      <c r="AB3553" s="8" t="s">
        <v>13814</v>
      </c>
    </row>
    <row r="3554" spans="1:28" hidden="1" x14ac:dyDescent="0.2">
      <c r="A3554" s="8" t="s">
        <v>13815</v>
      </c>
      <c r="B3554" s="8" t="s">
        <v>13816</v>
      </c>
      <c r="C3554" s="8" t="s">
        <v>45753</v>
      </c>
      <c r="D3554" s="8" t="s">
        <v>45754</v>
      </c>
      <c r="E3554" s="8" t="s">
        <v>225</v>
      </c>
      <c r="F3554" s="8" t="s">
        <v>204</v>
      </c>
      <c r="G3554" s="8" t="s">
        <v>225</v>
      </c>
      <c r="H3554" s="8" t="s">
        <v>204</v>
      </c>
      <c r="I3554" s="8" t="s">
        <v>13786</v>
      </c>
      <c r="J3554" s="8" t="s">
        <v>28</v>
      </c>
      <c r="K3554" s="8" t="s">
        <v>30</v>
      </c>
      <c r="L3554" s="8" t="s">
        <v>9227</v>
      </c>
      <c r="M3554" s="8" t="s">
        <v>227</v>
      </c>
      <c r="N3554" s="8" t="s">
        <v>10716</v>
      </c>
      <c r="O3554" s="8" t="s">
        <v>45789</v>
      </c>
      <c r="P3554" s="8" t="s">
        <v>776</v>
      </c>
      <c r="Q3554" s="8" t="s">
        <v>13787</v>
      </c>
      <c r="R3554" s="8" t="s">
        <v>13788</v>
      </c>
      <c r="S3554" s="17" t="s">
        <v>13789</v>
      </c>
      <c r="T3554" s="18">
        <v>43035</v>
      </c>
      <c r="U3554" s="8">
        <v>0.70833333333333337</v>
      </c>
      <c r="V3554" s="8">
        <v>0.75</v>
      </c>
      <c r="W3554" s="8" t="s">
        <v>1495</v>
      </c>
      <c r="X3554" s="8" t="s">
        <v>13817</v>
      </c>
      <c r="Y3554" s="8" t="s">
        <v>13818</v>
      </c>
      <c r="Z3554" s="17" t="s">
        <v>13819</v>
      </c>
      <c r="AA3554" s="8" t="s">
        <v>13820</v>
      </c>
      <c r="AB3554" s="8" t="s">
        <v>13821</v>
      </c>
    </row>
    <row r="3555" spans="1:28" hidden="1" x14ac:dyDescent="0.2">
      <c r="A3555" s="8" t="s">
        <v>13822</v>
      </c>
      <c r="B3555" s="8" t="s">
        <v>13823</v>
      </c>
      <c r="C3555" s="8" t="s">
        <v>45753</v>
      </c>
      <c r="D3555" s="8" t="s">
        <v>45754</v>
      </c>
      <c r="E3555" s="8" t="s">
        <v>235</v>
      </c>
      <c r="F3555" s="8" t="s">
        <v>204</v>
      </c>
      <c r="G3555" s="8" t="s">
        <v>235</v>
      </c>
      <c r="H3555" s="8" t="s">
        <v>204</v>
      </c>
      <c r="I3555" s="8" t="s">
        <v>13786</v>
      </c>
      <c r="J3555" s="8" t="s">
        <v>28</v>
      </c>
      <c r="K3555" s="8" t="s">
        <v>30</v>
      </c>
      <c r="L3555" s="8" t="s">
        <v>236</v>
      </c>
      <c r="M3555" s="8" t="s">
        <v>11463</v>
      </c>
      <c r="N3555" s="8" t="s">
        <v>10716</v>
      </c>
      <c r="O3555" s="8" t="s">
        <v>45789</v>
      </c>
      <c r="P3555" s="8" t="s">
        <v>776</v>
      </c>
      <c r="Q3555" s="8" t="s">
        <v>13787</v>
      </c>
      <c r="R3555" s="8" t="s">
        <v>13788</v>
      </c>
      <c r="S3555" s="17" t="s">
        <v>13789</v>
      </c>
      <c r="T3555" s="18">
        <v>43036</v>
      </c>
      <c r="U3555" s="8">
        <v>0.25</v>
      </c>
      <c r="V3555" s="8">
        <v>0.45833333333333331</v>
      </c>
      <c r="W3555" s="8" t="s">
        <v>773</v>
      </c>
      <c r="X3555" s="8" t="s">
        <v>12118</v>
      </c>
      <c r="Y3555" s="8" t="s">
        <v>12119</v>
      </c>
      <c r="Z3555" s="17" t="s">
        <v>13824</v>
      </c>
      <c r="AA3555" s="8" t="s">
        <v>13825</v>
      </c>
      <c r="AB3555" s="8" t="s">
        <v>13826</v>
      </c>
    </row>
    <row r="3556" spans="1:28" hidden="1" x14ac:dyDescent="0.2">
      <c r="A3556" s="8" t="s">
        <v>13827</v>
      </c>
      <c r="B3556" s="8" t="s">
        <v>13828</v>
      </c>
      <c r="C3556" s="8" t="s">
        <v>45753</v>
      </c>
      <c r="D3556" s="8" t="s">
        <v>45754</v>
      </c>
      <c r="E3556" s="8" t="s">
        <v>235</v>
      </c>
      <c r="F3556" s="8" t="s">
        <v>204</v>
      </c>
      <c r="G3556" s="8" t="s">
        <v>235</v>
      </c>
      <c r="H3556" s="8" t="s">
        <v>204</v>
      </c>
      <c r="I3556" s="8" t="s">
        <v>13786</v>
      </c>
      <c r="J3556" s="8" t="s">
        <v>28</v>
      </c>
      <c r="K3556" s="8" t="s">
        <v>30</v>
      </c>
      <c r="L3556" s="8" t="s">
        <v>11463</v>
      </c>
      <c r="M3556" s="8" t="s">
        <v>11482</v>
      </c>
      <c r="N3556" s="8" t="s">
        <v>10716</v>
      </c>
      <c r="O3556" s="8" t="s">
        <v>45789</v>
      </c>
      <c r="P3556" s="8" t="s">
        <v>776</v>
      </c>
      <c r="Q3556" s="8" t="s">
        <v>13787</v>
      </c>
      <c r="R3556" s="8" t="s">
        <v>13788</v>
      </c>
      <c r="S3556" s="17" t="s">
        <v>13789</v>
      </c>
      <c r="T3556" s="18">
        <v>43036</v>
      </c>
      <c r="U3556" s="8">
        <v>0.45833333333333331</v>
      </c>
      <c r="V3556" s="8">
        <v>0.625</v>
      </c>
      <c r="W3556" s="8" t="s">
        <v>739</v>
      </c>
      <c r="X3556" s="8" t="s">
        <v>13829</v>
      </c>
      <c r="Y3556" s="8" t="s">
        <v>11263</v>
      </c>
      <c r="Z3556" s="17" t="s">
        <v>13830</v>
      </c>
      <c r="AA3556" s="8" t="s">
        <v>13831</v>
      </c>
      <c r="AB3556" s="8" t="s">
        <v>13832</v>
      </c>
    </row>
    <row r="3557" spans="1:28" hidden="1" x14ac:dyDescent="0.2">
      <c r="A3557" s="8" t="s">
        <v>13833</v>
      </c>
      <c r="B3557" s="8" t="s">
        <v>13834</v>
      </c>
      <c r="C3557" s="8" t="s">
        <v>45753</v>
      </c>
      <c r="D3557" s="8" t="s">
        <v>45754</v>
      </c>
      <c r="E3557" s="8" t="s">
        <v>235</v>
      </c>
      <c r="F3557" s="8" t="s">
        <v>204</v>
      </c>
      <c r="G3557" s="8" t="s">
        <v>235</v>
      </c>
      <c r="H3557" s="8" t="s">
        <v>204</v>
      </c>
      <c r="I3557" s="8" t="s">
        <v>13786</v>
      </c>
      <c r="J3557" s="8" t="s">
        <v>28</v>
      </c>
      <c r="K3557" s="8" t="s">
        <v>30</v>
      </c>
      <c r="L3557" s="8" t="s">
        <v>11482</v>
      </c>
      <c r="M3557" s="8" t="s">
        <v>237</v>
      </c>
      <c r="N3557" s="8" t="s">
        <v>10716</v>
      </c>
      <c r="O3557" s="8" t="s">
        <v>45789</v>
      </c>
      <c r="P3557" s="8" t="s">
        <v>776</v>
      </c>
      <c r="Q3557" s="8" t="s">
        <v>13787</v>
      </c>
      <c r="R3557" s="8" t="s">
        <v>13788</v>
      </c>
      <c r="S3557" s="17" t="s">
        <v>13789</v>
      </c>
      <c r="T3557" s="18">
        <v>43036</v>
      </c>
      <c r="U3557" s="8">
        <v>0.625</v>
      </c>
      <c r="V3557" s="8">
        <v>0.75</v>
      </c>
      <c r="W3557" s="8" t="s">
        <v>1283</v>
      </c>
      <c r="X3557" s="8" t="s">
        <v>11355</v>
      </c>
      <c r="Y3557" s="8" t="s">
        <v>11334</v>
      </c>
      <c r="Z3557" s="17" t="s">
        <v>13790</v>
      </c>
      <c r="AA3557" s="8" t="s">
        <v>13835</v>
      </c>
      <c r="AB3557" s="8" t="s">
        <v>13836</v>
      </c>
    </row>
    <row r="3558" spans="1:28" hidden="1" x14ac:dyDescent="0.2">
      <c r="A3558" s="8" t="s">
        <v>13837</v>
      </c>
      <c r="B3558" s="8" t="s">
        <v>13838</v>
      </c>
      <c r="C3558" s="8" t="s">
        <v>45753</v>
      </c>
      <c r="D3558" s="8" t="s">
        <v>45754</v>
      </c>
      <c r="E3558" s="8" t="s">
        <v>245</v>
      </c>
      <c r="F3558" s="8" t="s">
        <v>204</v>
      </c>
      <c r="G3558" s="8" t="s">
        <v>245</v>
      </c>
      <c r="H3558" s="8" t="s">
        <v>204</v>
      </c>
      <c r="I3558" s="8" t="s">
        <v>13786</v>
      </c>
      <c r="J3558" s="8" t="s">
        <v>28</v>
      </c>
      <c r="K3558" s="8" t="s">
        <v>30</v>
      </c>
      <c r="L3558" s="8" t="s">
        <v>2538</v>
      </c>
      <c r="M3558" s="8" t="s">
        <v>11505</v>
      </c>
      <c r="N3558" s="8" t="s">
        <v>10716</v>
      </c>
      <c r="O3558" s="8" t="s">
        <v>45789</v>
      </c>
      <c r="P3558" s="8" t="s">
        <v>776</v>
      </c>
      <c r="Q3558" s="8" t="s">
        <v>13787</v>
      </c>
      <c r="R3558" s="8" t="s">
        <v>13788</v>
      </c>
      <c r="S3558" s="17" t="s">
        <v>13789</v>
      </c>
      <c r="T3558" s="18">
        <v>43037</v>
      </c>
      <c r="U3558" s="8">
        <v>0.25</v>
      </c>
      <c r="V3558" s="8">
        <v>0.29166666666666669</v>
      </c>
      <c r="W3558" s="8" t="s">
        <v>1495</v>
      </c>
      <c r="X3558" s="8" t="s">
        <v>13839</v>
      </c>
      <c r="Y3558" s="8" t="s">
        <v>11271</v>
      </c>
      <c r="Z3558" s="17" t="s">
        <v>13840</v>
      </c>
      <c r="AA3558" s="8" t="s">
        <v>13841</v>
      </c>
      <c r="AB3558" s="8" t="s">
        <v>13842</v>
      </c>
    </row>
    <row r="3559" spans="1:28" hidden="1" x14ac:dyDescent="0.2">
      <c r="A3559" s="8" t="s">
        <v>13843</v>
      </c>
      <c r="B3559" s="8" t="s">
        <v>13844</v>
      </c>
      <c r="C3559" s="8" t="s">
        <v>45753</v>
      </c>
      <c r="D3559" s="8" t="s">
        <v>45754</v>
      </c>
      <c r="E3559" s="8" t="s">
        <v>245</v>
      </c>
      <c r="F3559" s="8" t="s">
        <v>204</v>
      </c>
      <c r="G3559" s="8" t="s">
        <v>245</v>
      </c>
      <c r="H3559" s="8" t="s">
        <v>204</v>
      </c>
      <c r="I3559" s="8" t="s">
        <v>13786</v>
      </c>
      <c r="J3559" s="8" t="s">
        <v>28</v>
      </c>
      <c r="K3559" s="8" t="s">
        <v>30</v>
      </c>
      <c r="L3559" s="8" t="s">
        <v>11505</v>
      </c>
      <c r="M3559" s="8" t="s">
        <v>11526</v>
      </c>
      <c r="N3559" s="8" t="s">
        <v>10716</v>
      </c>
      <c r="O3559" s="8" t="s">
        <v>45789</v>
      </c>
      <c r="P3559" s="8" t="s">
        <v>776</v>
      </c>
      <c r="Q3559" s="8" t="s">
        <v>13787</v>
      </c>
      <c r="R3559" s="8" t="s">
        <v>13788</v>
      </c>
      <c r="S3559" s="17" t="s">
        <v>13789</v>
      </c>
      <c r="T3559" s="18">
        <v>43037</v>
      </c>
      <c r="U3559" s="8">
        <v>0.29166666666666669</v>
      </c>
      <c r="V3559" s="8">
        <v>0.41666666666666669</v>
      </c>
      <c r="W3559" s="8" t="s">
        <v>1283</v>
      </c>
      <c r="X3559" s="8" t="s">
        <v>13845</v>
      </c>
      <c r="Y3559" s="8" t="s">
        <v>11271</v>
      </c>
      <c r="Z3559" s="17" t="s">
        <v>13846</v>
      </c>
      <c r="AA3559" s="8" t="s">
        <v>13847</v>
      </c>
      <c r="AB3559" s="8" t="s">
        <v>13848</v>
      </c>
    </row>
    <row r="3560" spans="1:28" hidden="1" x14ac:dyDescent="0.2">
      <c r="A3560" s="8" t="s">
        <v>13849</v>
      </c>
      <c r="B3560" s="8" t="s">
        <v>13850</v>
      </c>
      <c r="C3560" s="8" t="s">
        <v>45753</v>
      </c>
      <c r="D3560" s="8" t="s">
        <v>45754</v>
      </c>
      <c r="E3560" s="8" t="s">
        <v>245</v>
      </c>
      <c r="F3560" s="8" t="s">
        <v>204</v>
      </c>
      <c r="G3560" s="8" t="s">
        <v>245</v>
      </c>
      <c r="H3560" s="8" t="s">
        <v>204</v>
      </c>
      <c r="I3560" s="8" t="s">
        <v>13786</v>
      </c>
      <c r="J3560" s="8" t="s">
        <v>28</v>
      </c>
      <c r="K3560" s="8" t="s">
        <v>30</v>
      </c>
      <c r="L3560" s="8" t="s">
        <v>11526</v>
      </c>
      <c r="M3560" s="8" t="s">
        <v>13851</v>
      </c>
      <c r="N3560" s="8" t="s">
        <v>10716</v>
      </c>
      <c r="O3560" s="8" t="s">
        <v>45789</v>
      </c>
      <c r="P3560" s="8" t="s">
        <v>776</v>
      </c>
      <c r="Q3560" s="8" t="s">
        <v>13787</v>
      </c>
      <c r="R3560" s="8" t="s">
        <v>13788</v>
      </c>
      <c r="S3560" s="17" t="s">
        <v>13789</v>
      </c>
      <c r="T3560" s="18">
        <v>43037</v>
      </c>
      <c r="U3560" s="8">
        <v>0.41666666666666669</v>
      </c>
      <c r="V3560" s="8">
        <v>0.45833333333333331</v>
      </c>
      <c r="W3560" s="8" t="s">
        <v>1495</v>
      </c>
      <c r="X3560" s="8" t="s">
        <v>13852</v>
      </c>
      <c r="Y3560" s="8" t="s">
        <v>11271</v>
      </c>
      <c r="Z3560" s="17" t="s">
        <v>13853</v>
      </c>
      <c r="AA3560" s="8" t="s">
        <v>13854</v>
      </c>
      <c r="AB3560" s="8" t="s">
        <v>13855</v>
      </c>
    </row>
    <row r="3561" spans="1:28" hidden="1" x14ac:dyDescent="0.2">
      <c r="A3561" s="8" t="s">
        <v>13856</v>
      </c>
      <c r="B3561" s="8" t="s">
        <v>13857</v>
      </c>
      <c r="C3561" s="8" t="s">
        <v>45753</v>
      </c>
      <c r="D3561" s="8" t="s">
        <v>45754</v>
      </c>
      <c r="E3561" s="8" t="s">
        <v>245</v>
      </c>
      <c r="F3561" s="8" t="s">
        <v>204</v>
      </c>
      <c r="G3561" s="8" t="s">
        <v>245</v>
      </c>
      <c r="H3561" s="8" t="s">
        <v>204</v>
      </c>
      <c r="I3561" s="8" t="s">
        <v>13786</v>
      </c>
      <c r="J3561" s="8" t="s">
        <v>28</v>
      </c>
      <c r="K3561" s="8" t="s">
        <v>30</v>
      </c>
      <c r="L3561" s="8" t="s">
        <v>13851</v>
      </c>
      <c r="M3561" s="8" t="s">
        <v>13858</v>
      </c>
      <c r="N3561" s="8" t="s">
        <v>10716</v>
      </c>
      <c r="O3561" s="8" t="s">
        <v>45789</v>
      </c>
      <c r="P3561" s="8" t="s">
        <v>776</v>
      </c>
      <c r="Q3561" s="8" t="s">
        <v>13787</v>
      </c>
      <c r="R3561" s="8" t="s">
        <v>13788</v>
      </c>
      <c r="S3561" s="17" t="s">
        <v>13789</v>
      </c>
      <c r="T3561" s="18">
        <v>43037</v>
      </c>
      <c r="U3561" s="8">
        <v>0.45833333333333331</v>
      </c>
      <c r="V3561" s="8">
        <v>0.58333333333333337</v>
      </c>
      <c r="W3561" s="8" t="s">
        <v>1283</v>
      </c>
      <c r="X3561" s="8" t="s">
        <v>13859</v>
      </c>
      <c r="Y3561" s="8" t="s">
        <v>11271</v>
      </c>
      <c r="Z3561" s="17" t="s">
        <v>13860</v>
      </c>
      <c r="AA3561" s="8" t="s">
        <v>13861</v>
      </c>
      <c r="AB3561" s="8" t="s">
        <v>13862</v>
      </c>
    </row>
    <row r="3562" spans="1:28" hidden="1" x14ac:dyDescent="0.2">
      <c r="A3562" s="8" t="s">
        <v>13863</v>
      </c>
      <c r="B3562" s="8" t="s">
        <v>13864</v>
      </c>
      <c r="C3562" s="8" t="s">
        <v>45753</v>
      </c>
      <c r="D3562" s="8" t="s">
        <v>45754</v>
      </c>
      <c r="E3562" s="8" t="s">
        <v>245</v>
      </c>
      <c r="F3562" s="8" t="s">
        <v>204</v>
      </c>
      <c r="G3562" s="8" t="s">
        <v>245</v>
      </c>
      <c r="H3562" s="8" t="s">
        <v>204</v>
      </c>
      <c r="I3562" s="8" t="s">
        <v>13786</v>
      </c>
      <c r="J3562" s="8" t="s">
        <v>28</v>
      </c>
      <c r="K3562" s="8" t="s">
        <v>30</v>
      </c>
      <c r="L3562" s="8" t="s">
        <v>13858</v>
      </c>
      <c r="M3562" s="8" t="s">
        <v>7728</v>
      </c>
      <c r="N3562" s="8" t="s">
        <v>10716</v>
      </c>
      <c r="O3562" s="8" t="s">
        <v>45789</v>
      </c>
      <c r="P3562" s="8" t="s">
        <v>776</v>
      </c>
      <c r="Q3562" s="8" t="s">
        <v>13787</v>
      </c>
      <c r="R3562" s="8" t="s">
        <v>13788</v>
      </c>
      <c r="S3562" s="17" t="s">
        <v>13789</v>
      </c>
      <c r="T3562" s="18">
        <v>43037</v>
      </c>
      <c r="U3562" s="8">
        <v>0.58333333333333337</v>
      </c>
      <c r="V3562" s="8">
        <v>0.75</v>
      </c>
      <c r="W3562" s="8" t="s">
        <v>739</v>
      </c>
      <c r="X3562" s="8" t="s">
        <v>13865</v>
      </c>
      <c r="Y3562" s="8" t="s">
        <v>11271</v>
      </c>
      <c r="Z3562" s="17" t="s">
        <v>13866</v>
      </c>
      <c r="AA3562" s="8" t="s">
        <v>13867</v>
      </c>
      <c r="AB3562" s="8" t="s">
        <v>13868</v>
      </c>
    </row>
    <row r="3563" spans="1:28" hidden="1" x14ac:dyDescent="0.2">
      <c r="A3563" s="8" t="s">
        <v>13869</v>
      </c>
      <c r="B3563" s="8" t="s">
        <v>13870</v>
      </c>
      <c r="C3563" s="8" t="s">
        <v>45753</v>
      </c>
      <c r="D3563" s="8" t="s">
        <v>45754</v>
      </c>
      <c r="E3563" s="8" t="s">
        <v>470</v>
      </c>
      <c r="F3563" s="8" t="s">
        <v>204</v>
      </c>
      <c r="G3563" s="8" t="s">
        <v>470</v>
      </c>
      <c r="H3563" s="8" t="s">
        <v>204</v>
      </c>
      <c r="I3563" s="8" t="s">
        <v>13786</v>
      </c>
      <c r="J3563" s="8" t="s">
        <v>28</v>
      </c>
      <c r="K3563" s="8" t="s">
        <v>30</v>
      </c>
      <c r="L3563" s="8" t="s">
        <v>2565</v>
      </c>
      <c r="M3563" s="8" t="s">
        <v>13871</v>
      </c>
      <c r="N3563" s="8" t="s">
        <v>10716</v>
      </c>
      <c r="O3563" s="8" t="s">
        <v>45789</v>
      </c>
      <c r="P3563" s="8" t="s">
        <v>776</v>
      </c>
      <c r="Q3563" s="8" t="s">
        <v>13787</v>
      </c>
      <c r="R3563" s="8" t="s">
        <v>13788</v>
      </c>
      <c r="S3563" s="17" t="s">
        <v>13789</v>
      </c>
      <c r="T3563" s="18">
        <v>43038</v>
      </c>
      <c r="U3563" s="8">
        <v>0.25</v>
      </c>
      <c r="V3563" s="8">
        <v>0.375</v>
      </c>
      <c r="W3563" s="8" t="s">
        <v>1283</v>
      </c>
      <c r="X3563" s="8" t="s">
        <v>4473</v>
      </c>
      <c r="Y3563" s="8" t="s">
        <v>4474</v>
      </c>
      <c r="Z3563" s="17" t="s">
        <v>13872</v>
      </c>
      <c r="AA3563" s="8" t="s">
        <v>13873</v>
      </c>
      <c r="AB3563" s="8" t="s">
        <v>13874</v>
      </c>
    </row>
    <row r="3564" spans="1:28" hidden="1" x14ac:dyDescent="0.2">
      <c r="A3564" s="8" t="s">
        <v>13875</v>
      </c>
      <c r="B3564" s="8" t="s">
        <v>13876</v>
      </c>
      <c r="C3564" s="8" t="s">
        <v>45753</v>
      </c>
      <c r="D3564" s="8" t="s">
        <v>45754</v>
      </c>
      <c r="E3564" s="8" t="s">
        <v>470</v>
      </c>
      <c r="F3564" s="8" t="s">
        <v>204</v>
      </c>
      <c r="G3564" s="8" t="s">
        <v>470</v>
      </c>
      <c r="H3564" s="8" t="s">
        <v>204</v>
      </c>
      <c r="I3564" s="8" t="s">
        <v>13786</v>
      </c>
      <c r="J3564" s="8" t="s">
        <v>28</v>
      </c>
      <c r="K3564" s="8" t="s">
        <v>30</v>
      </c>
      <c r="L3564" s="8" t="s">
        <v>13871</v>
      </c>
      <c r="M3564" s="8" t="s">
        <v>2574</v>
      </c>
      <c r="N3564" s="8" t="s">
        <v>10716</v>
      </c>
      <c r="O3564" s="8" t="s">
        <v>45789</v>
      </c>
      <c r="P3564" s="8" t="s">
        <v>776</v>
      </c>
      <c r="Q3564" s="8" t="s">
        <v>13787</v>
      </c>
      <c r="R3564" s="8" t="s">
        <v>13788</v>
      </c>
      <c r="S3564" s="17" t="s">
        <v>13789</v>
      </c>
      <c r="T3564" s="18">
        <v>43038</v>
      </c>
      <c r="U3564" s="8">
        <v>0.375</v>
      </c>
      <c r="V3564" s="8">
        <v>0.5</v>
      </c>
      <c r="W3564" s="8" t="s">
        <v>1283</v>
      </c>
      <c r="X3564" s="8" t="s">
        <v>13877</v>
      </c>
      <c r="Y3564" s="8" t="s">
        <v>4474</v>
      </c>
      <c r="Z3564" s="17" t="s">
        <v>13878</v>
      </c>
      <c r="AA3564" s="8" t="s">
        <v>13879</v>
      </c>
      <c r="AB3564" s="8" t="s">
        <v>13880</v>
      </c>
    </row>
    <row r="3565" spans="1:28" hidden="1" x14ac:dyDescent="0.2">
      <c r="A3565" s="8" t="s">
        <v>13881</v>
      </c>
      <c r="B3565" s="8" t="s">
        <v>13882</v>
      </c>
      <c r="C3565" s="8" t="s">
        <v>45753</v>
      </c>
      <c r="D3565" s="8" t="s">
        <v>45754</v>
      </c>
      <c r="E3565" s="8" t="s">
        <v>470</v>
      </c>
      <c r="F3565" s="8" t="s">
        <v>204</v>
      </c>
      <c r="G3565" s="8" t="s">
        <v>470</v>
      </c>
      <c r="H3565" s="8" t="s">
        <v>204</v>
      </c>
      <c r="I3565" s="8" t="s">
        <v>13786</v>
      </c>
      <c r="J3565" s="8" t="s">
        <v>28</v>
      </c>
      <c r="K3565" s="8" t="s">
        <v>30</v>
      </c>
      <c r="L3565" s="8" t="s">
        <v>2574</v>
      </c>
      <c r="M3565" s="8" t="s">
        <v>13883</v>
      </c>
      <c r="N3565" s="8" t="s">
        <v>10716</v>
      </c>
      <c r="O3565" s="8" t="s">
        <v>45789</v>
      </c>
      <c r="P3565" s="8" t="s">
        <v>776</v>
      </c>
      <c r="Q3565" s="8" t="s">
        <v>13787</v>
      </c>
      <c r="R3565" s="8" t="s">
        <v>13788</v>
      </c>
      <c r="S3565" s="17" t="s">
        <v>13789</v>
      </c>
      <c r="T3565" s="18">
        <v>43038</v>
      </c>
      <c r="U3565" s="8">
        <v>0.5</v>
      </c>
      <c r="V3565" s="8">
        <v>0.625</v>
      </c>
      <c r="W3565" s="8" t="s">
        <v>1283</v>
      </c>
      <c r="X3565" s="8" t="s">
        <v>13884</v>
      </c>
      <c r="Y3565" s="8" t="s">
        <v>13885</v>
      </c>
      <c r="Z3565" s="17" t="s">
        <v>13886</v>
      </c>
      <c r="AA3565" s="8" t="s">
        <v>13887</v>
      </c>
      <c r="AB3565" s="8" t="s">
        <v>13888</v>
      </c>
    </row>
    <row r="3566" spans="1:28" hidden="1" x14ac:dyDescent="0.2">
      <c r="A3566" s="8" t="s">
        <v>13889</v>
      </c>
      <c r="B3566" s="8" t="s">
        <v>13890</v>
      </c>
      <c r="C3566" s="8" t="s">
        <v>45753</v>
      </c>
      <c r="D3566" s="8" t="s">
        <v>45754</v>
      </c>
      <c r="E3566" s="8" t="s">
        <v>470</v>
      </c>
      <c r="F3566" s="8" t="s">
        <v>204</v>
      </c>
      <c r="G3566" s="8" t="s">
        <v>470</v>
      </c>
      <c r="H3566" s="8" t="s">
        <v>204</v>
      </c>
      <c r="I3566" s="8" t="s">
        <v>13786</v>
      </c>
      <c r="J3566" s="8" t="s">
        <v>28</v>
      </c>
      <c r="K3566" s="8" t="s">
        <v>30</v>
      </c>
      <c r="L3566" s="8" t="s">
        <v>13883</v>
      </c>
      <c r="M3566" s="8" t="s">
        <v>7806</v>
      </c>
      <c r="N3566" s="8" t="s">
        <v>10716</v>
      </c>
      <c r="O3566" s="8" t="s">
        <v>45789</v>
      </c>
      <c r="P3566" s="8" t="s">
        <v>776</v>
      </c>
      <c r="Q3566" s="8" t="s">
        <v>13787</v>
      </c>
      <c r="R3566" s="8" t="s">
        <v>13788</v>
      </c>
      <c r="S3566" s="17" t="s">
        <v>13789</v>
      </c>
      <c r="T3566" s="18">
        <v>43038</v>
      </c>
      <c r="U3566" s="8">
        <v>0.625</v>
      </c>
      <c r="V3566" s="8">
        <v>0.75</v>
      </c>
      <c r="W3566" s="8" t="s">
        <v>1283</v>
      </c>
      <c r="X3566" s="8" t="s">
        <v>45730</v>
      </c>
      <c r="Y3566" s="8" t="s">
        <v>13891</v>
      </c>
      <c r="Z3566" s="17" t="s">
        <v>13892</v>
      </c>
      <c r="AA3566" s="8" t="s">
        <v>13893</v>
      </c>
      <c r="AB3566" s="8" t="s">
        <v>13894</v>
      </c>
    </row>
    <row r="3567" spans="1:28" hidden="1" x14ac:dyDescent="0.2">
      <c r="A3567" s="8" t="s">
        <v>13895</v>
      </c>
      <c r="B3567" s="8" t="s">
        <v>13896</v>
      </c>
      <c r="C3567" s="8" t="s">
        <v>45753</v>
      </c>
      <c r="D3567" s="8" t="s">
        <v>45754</v>
      </c>
      <c r="E3567" s="8" t="s">
        <v>480</v>
      </c>
      <c r="F3567" s="8" t="s">
        <v>204</v>
      </c>
      <c r="G3567" s="8" t="s">
        <v>480</v>
      </c>
      <c r="H3567" s="8" t="s">
        <v>204</v>
      </c>
      <c r="I3567" s="8" t="s">
        <v>13786</v>
      </c>
      <c r="J3567" s="8" t="s">
        <v>28</v>
      </c>
      <c r="K3567" s="8" t="s">
        <v>30</v>
      </c>
      <c r="L3567" s="8" t="s">
        <v>2610</v>
      </c>
      <c r="M3567" s="8" t="s">
        <v>13897</v>
      </c>
      <c r="N3567" s="8" t="s">
        <v>10716</v>
      </c>
      <c r="O3567" s="8" t="s">
        <v>45789</v>
      </c>
      <c r="P3567" s="8" t="s">
        <v>776</v>
      </c>
      <c r="Q3567" s="8" t="s">
        <v>13787</v>
      </c>
      <c r="R3567" s="8" t="s">
        <v>13788</v>
      </c>
      <c r="S3567" s="17" t="s">
        <v>13789</v>
      </c>
      <c r="T3567" s="18">
        <v>43039</v>
      </c>
      <c r="U3567" s="8">
        <v>0.25</v>
      </c>
      <c r="V3567" s="8">
        <v>0.375</v>
      </c>
      <c r="W3567" s="8" t="s">
        <v>1283</v>
      </c>
      <c r="X3567" s="8" t="s">
        <v>13898</v>
      </c>
      <c r="Y3567" s="8" t="s">
        <v>13891</v>
      </c>
      <c r="Z3567" s="17" t="s">
        <v>13899</v>
      </c>
      <c r="AA3567" s="8" t="s">
        <v>13900</v>
      </c>
      <c r="AB3567" s="8" t="s">
        <v>13901</v>
      </c>
    </row>
    <row r="3568" spans="1:28" hidden="1" x14ac:dyDescent="0.2">
      <c r="A3568" s="8" t="s">
        <v>13902</v>
      </c>
      <c r="B3568" s="8" t="s">
        <v>13903</v>
      </c>
      <c r="C3568" s="8" t="s">
        <v>45753</v>
      </c>
      <c r="D3568" s="8" t="s">
        <v>45754</v>
      </c>
      <c r="E3568" s="8" t="s">
        <v>480</v>
      </c>
      <c r="F3568" s="8" t="s">
        <v>204</v>
      </c>
      <c r="G3568" s="8" t="s">
        <v>480</v>
      </c>
      <c r="H3568" s="8" t="s">
        <v>204</v>
      </c>
      <c r="I3568" s="8" t="s">
        <v>13786</v>
      </c>
      <c r="J3568" s="8" t="s">
        <v>28</v>
      </c>
      <c r="K3568" s="8" t="s">
        <v>30</v>
      </c>
      <c r="L3568" s="8" t="s">
        <v>13897</v>
      </c>
      <c r="M3568" s="8" t="s">
        <v>6182</v>
      </c>
      <c r="N3568" s="8" t="s">
        <v>10716</v>
      </c>
      <c r="O3568" s="8" t="s">
        <v>45789</v>
      </c>
      <c r="P3568" s="8" t="s">
        <v>776</v>
      </c>
      <c r="Q3568" s="8" t="s">
        <v>13787</v>
      </c>
      <c r="R3568" s="8" t="s">
        <v>13788</v>
      </c>
      <c r="S3568" s="17" t="s">
        <v>13789</v>
      </c>
      <c r="T3568" s="18">
        <v>43039</v>
      </c>
      <c r="U3568" s="8">
        <v>0.375</v>
      </c>
      <c r="V3568" s="8">
        <v>0.75</v>
      </c>
      <c r="W3568" s="8" t="s">
        <v>952</v>
      </c>
      <c r="X3568" s="8" t="s">
        <v>4443</v>
      </c>
      <c r="Y3568" s="8" t="s">
        <v>4444</v>
      </c>
      <c r="Z3568" s="17" t="s">
        <v>13904</v>
      </c>
      <c r="AA3568" s="8" t="s">
        <v>13905</v>
      </c>
      <c r="AB3568" s="8" t="s">
        <v>13906</v>
      </c>
    </row>
    <row r="3569" spans="1:28" hidden="1" x14ac:dyDescent="0.2">
      <c r="A3569" s="8" t="s">
        <v>13907</v>
      </c>
      <c r="B3569" s="8" t="s">
        <v>13908</v>
      </c>
      <c r="C3569" s="8" t="s">
        <v>45753</v>
      </c>
      <c r="D3569" s="8" t="s">
        <v>45754</v>
      </c>
      <c r="E3569" s="8" t="s">
        <v>499</v>
      </c>
      <c r="F3569" s="8" t="s">
        <v>255</v>
      </c>
      <c r="G3569" s="8" t="s">
        <v>499</v>
      </c>
      <c r="H3569" s="8" t="s">
        <v>255</v>
      </c>
      <c r="I3569" s="8" t="s">
        <v>13786</v>
      </c>
      <c r="J3569" s="8" t="s">
        <v>28</v>
      </c>
      <c r="K3569" s="8" t="s">
        <v>30</v>
      </c>
      <c r="L3569" s="8" t="s">
        <v>2632</v>
      </c>
      <c r="M3569" s="8" t="s">
        <v>13909</v>
      </c>
      <c r="N3569" s="8" t="s">
        <v>10716</v>
      </c>
      <c r="O3569" s="8" t="s">
        <v>45789</v>
      </c>
      <c r="P3569" s="8" t="s">
        <v>776</v>
      </c>
      <c r="Q3569" s="8" t="s">
        <v>13787</v>
      </c>
      <c r="R3569" s="8" t="s">
        <v>13788</v>
      </c>
      <c r="S3569" s="17" t="s">
        <v>13789</v>
      </c>
      <c r="T3569" s="18">
        <v>43040</v>
      </c>
      <c r="U3569" s="8">
        <v>0.25</v>
      </c>
      <c r="V3569" s="8">
        <v>0.41666666666666669</v>
      </c>
      <c r="W3569" s="8" t="s">
        <v>739</v>
      </c>
      <c r="X3569" s="8" t="s">
        <v>4443</v>
      </c>
      <c r="Y3569" s="8" t="s">
        <v>4444</v>
      </c>
      <c r="Z3569" s="17" t="s">
        <v>13910</v>
      </c>
      <c r="AA3569" s="8" t="s">
        <v>13911</v>
      </c>
      <c r="AB3569" s="8" t="s">
        <v>13912</v>
      </c>
    </row>
    <row r="3570" spans="1:28" hidden="1" x14ac:dyDescent="0.2">
      <c r="A3570" s="8" t="s">
        <v>13913</v>
      </c>
      <c r="B3570" s="8" t="s">
        <v>13914</v>
      </c>
      <c r="C3570" s="8" t="s">
        <v>45753</v>
      </c>
      <c r="D3570" s="8" t="s">
        <v>45754</v>
      </c>
      <c r="E3570" s="8" t="s">
        <v>499</v>
      </c>
      <c r="F3570" s="8" t="s">
        <v>255</v>
      </c>
      <c r="G3570" s="8" t="s">
        <v>499</v>
      </c>
      <c r="H3570" s="8" t="s">
        <v>255</v>
      </c>
      <c r="I3570" s="8" t="s">
        <v>13786</v>
      </c>
      <c r="J3570" s="8" t="s">
        <v>28</v>
      </c>
      <c r="K3570" s="8" t="s">
        <v>30</v>
      </c>
      <c r="L3570" s="8" t="s">
        <v>13909</v>
      </c>
      <c r="M3570" s="8" t="s">
        <v>4450</v>
      </c>
      <c r="N3570" s="8" t="s">
        <v>10716</v>
      </c>
      <c r="O3570" s="8" t="s">
        <v>45789</v>
      </c>
      <c r="P3570" s="8" t="s">
        <v>776</v>
      </c>
      <c r="Q3570" s="8" t="s">
        <v>13787</v>
      </c>
      <c r="R3570" s="8" t="s">
        <v>13788</v>
      </c>
      <c r="S3570" s="17" t="s">
        <v>13789</v>
      </c>
      <c r="T3570" s="18">
        <v>43040</v>
      </c>
      <c r="U3570" s="8">
        <v>0.41666666666666669</v>
      </c>
      <c r="V3570" s="8">
        <v>0.75</v>
      </c>
      <c r="W3570" s="8" t="s">
        <v>486</v>
      </c>
      <c r="X3570" s="8" t="s">
        <v>4451</v>
      </c>
      <c r="Y3570" s="8" t="s">
        <v>4444</v>
      </c>
      <c r="Z3570" s="17" t="s">
        <v>13915</v>
      </c>
      <c r="AA3570" s="8" t="s">
        <v>13916</v>
      </c>
      <c r="AB3570" s="8" t="s">
        <v>13917</v>
      </c>
    </row>
    <row r="3571" spans="1:28" hidden="1" x14ac:dyDescent="0.2">
      <c r="A3571" s="8" t="s">
        <v>13918</v>
      </c>
      <c r="B3571" s="8" t="s">
        <v>13919</v>
      </c>
      <c r="C3571" s="8" t="s">
        <v>45753</v>
      </c>
      <c r="D3571" s="8" t="s">
        <v>45754</v>
      </c>
      <c r="E3571" s="8" t="s">
        <v>515</v>
      </c>
      <c r="F3571" s="8" t="s">
        <v>255</v>
      </c>
      <c r="G3571" s="8" t="s">
        <v>515</v>
      </c>
      <c r="H3571" s="8" t="s">
        <v>255</v>
      </c>
      <c r="I3571" s="8" t="s">
        <v>13786</v>
      </c>
      <c r="J3571" s="8" t="s">
        <v>28</v>
      </c>
      <c r="K3571" s="8" t="s">
        <v>30</v>
      </c>
      <c r="L3571" s="8" t="s">
        <v>2676</v>
      </c>
      <c r="M3571" s="8" t="s">
        <v>13920</v>
      </c>
      <c r="N3571" s="8" t="s">
        <v>10716</v>
      </c>
      <c r="O3571" s="8" t="s">
        <v>45789</v>
      </c>
      <c r="P3571" s="8" t="s">
        <v>776</v>
      </c>
      <c r="Q3571" s="8" t="s">
        <v>13787</v>
      </c>
      <c r="R3571" s="8" t="s">
        <v>13788</v>
      </c>
      <c r="S3571" s="17" t="s">
        <v>13789</v>
      </c>
      <c r="T3571" s="18">
        <v>43041</v>
      </c>
      <c r="U3571" s="8">
        <v>0.25</v>
      </c>
      <c r="V3571" s="8">
        <v>0.33333333333333331</v>
      </c>
      <c r="W3571" s="8" t="s">
        <v>1100</v>
      </c>
      <c r="X3571" s="8" t="s">
        <v>4458</v>
      </c>
      <c r="Y3571" s="8" t="s">
        <v>4459</v>
      </c>
      <c r="Z3571" s="17" t="s">
        <v>13921</v>
      </c>
      <c r="AA3571" s="8" t="s">
        <v>13922</v>
      </c>
      <c r="AB3571" s="8" t="s">
        <v>13923</v>
      </c>
    </row>
    <row r="3572" spans="1:28" hidden="1" x14ac:dyDescent="0.2">
      <c r="A3572" s="8" t="s">
        <v>13924</v>
      </c>
      <c r="B3572" s="8" t="s">
        <v>13925</v>
      </c>
      <c r="C3572" s="8" t="s">
        <v>45753</v>
      </c>
      <c r="D3572" s="8" t="s">
        <v>45754</v>
      </c>
      <c r="E3572" s="8" t="s">
        <v>515</v>
      </c>
      <c r="F3572" s="8" t="s">
        <v>255</v>
      </c>
      <c r="G3572" s="8" t="s">
        <v>515</v>
      </c>
      <c r="H3572" s="8" t="s">
        <v>255</v>
      </c>
      <c r="I3572" s="8" t="s">
        <v>13786</v>
      </c>
      <c r="J3572" s="8" t="s">
        <v>28</v>
      </c>
      <c r="K3572" s="8" t="s">
        <v>30</v>
      </c>
      <c r="L3572" s="8" t="s">
        <v>13920</v>
      </c>
      <c r="M3572" s="8" t="s">
        <v>13926</v>
      </c>
      <c r="N3572" s="8" t="s">
        <v>10716</v>
      </c>
      <c r="O3572" s="8" t="s">
        <v>45789</v>
      </c>
      <c r="P3572" s="8" t="s">
        <v>776</v>
      </c>
      <c r="Q3572" s="8" t="s">
        <v>13787</v>
      </c>
      <c r="R3572" s="8" t="s">
        <v>13788</v>
      </c>
      <c r="S3572" s="17" t="s">
        <v>13789</v>
      </c>
      <c r="T3572" s="18">
        <v>43041</v>
      </c>
      <c r="U3572" s="8">
        <v>0.33333333333333331</v>
      </c>
      <c r="V3572" s="8">
        <v>0.66666666666666663</v>
      </c>
      <c r="W3572" s="8" t="s">
        <v>486</v>
      </c>
      <c r="X3572" s="8" t="s">
        <v>4473</v>
      </c>
      <c r="Y3572" s="8" t="s">
        <v>4474</v>
      </c>
      <c r="Z3572" s="17" t="s">
        <v>13927</v>
      </c>
      <c r="AA3572" s="8" t="s">
        <v>13928</v>
      </c>
      <c r="AB3572" s="8" t="s">
        <v>13929</v>
      </c>
    </row>
    <row r="3573" spans="1:28" hidden="1" x14ac:dyDescent="0.2">
      <c r="A3573" s="8" t="s">
        <v>13930</v>
      </c>
      <c r="B3573" s="8" t="s">
        <v>13931</v>
      </c>
      <c r="C3573" s="8" t="s">
        <v>45753</v>
      </c>
      <c r="D3573" s="8" t="s">
        <v>45754</v>
      </c>
      <c r="E3573" s="8" t="s">
        <v>515</v>
      </c>
      <c r="F3573" s="8" t="s">
        <v>255</v>
      </c>
      <c r="G3573" s="8" t="s">
        <v>515</v>
      </c>
      <c r="H3573" s="8" t="s">
        <v>255</v>
      </c>
      <c r="I3573" s="8" t="s">
        <v>13786</v>
      </c>
      <c r="J3573" s="8" t="s">
        <v>28</v>
      </c>
      <c r="K3573" s="8" t="s">
        <v>30</v>
      </c>
      <c r="L3573" s="8" t="s">
        <v>13926</v>
      </c>
      <c r="M3573" s="8" t="s">
        <v>4472</v>
      </c>
      <c r="N3573" s="8" t="s">
        <v>10716</v>
      </c>
      <c r="O3573" s="8" t="s">
        <v>45789</v>
      </c>
      <c r="P3573" s="8" t="s">
        <v>776</v>
      </c>
      <c r="Q3573" s="8" t="s">
        <v>13787</v>
      </c>
      <c r="R3573" s="8" t="s">
        <v>13788</v>
      </c>
      <c r="S3573" s="17" t="s">
        <v>13789</v>
      </c>
      <c r="T3573" s="18">
        <v>43041</v>
      </c>
      <c r="U3573" s="8">
        <v>0.66666666666666663</v>
      </c>
      <c r="V3573" s="8">
        <v>0.75</v>
      </c>
      <c r="W3573" s="8" t="s">
        <v>1100</v>
      </c>
      <c r="X3573" s="8" t="s">
        <v>13932</v>
      </c>
      <c r="Y3573" s="8" t="s">
        <v>4459</v>
      </c>
      <c r="Z3573" s="17" t="s">
        <v>13933</v>
      </c>
      <c r="AA3573" s="8" t="s">
        <v>13934</v>
      </c>
      <c r="AB3573" s="8" t="s">
        <v>13935</v>
      </c>
    </row>
    <row r="3574" spans="1:28" hidden="1" x14ac:dyDescent="0.2">
      <c r="A3574" s="8" t="s">
        <v>13936</v>
      </c>
      <c r="B3574" s="8" t="s">
        <v>13937</v>
      </c>
      <c r="C3574" s="8" t="s">
        <v>45753</v>
      </c>
      <c r="D3574" s="8" t="s">
        <v>45754</v>
      </c>
      <c r="E3574" s="8" t="s">
        <v>525</v>
      </c>
      <c r="F3574" s="8" t="s">
        <v>255</v>
      </c>
      <c r="G3574" s="8" t="s">
        <v>525</v>
      </c>
      <c r="H3574" s="8" t="s">
        <v>255</v>
      </c>
      <c r="I3574" s="8" t="s">
        <v>13786</v>
      </c>
      <c r="J3574" s="8" t="s">
        <v>28</v>
      </c>
      <c r="K3574" s="8" t="s">
        <v>30</v>
      </c>
      <c r="L3574" s="8" t="s">
        <v>2685</v>
      </c>
      <c r="M3574" s="8" t="s">
        <v>13938</v>
      </c>
      <c r="N3574" s="8" t="s">
        <v>10716</v>
      </c>
      <c r="O3574" s="8" t="s">
        <v>45789</v>
      </c>
      <c r="P3574" s="8" t="s">
        <v>776</v>
      </c>
      <c r="Q3574" s="8" t="s">
        <v>13787</v>
      </c>
      <c r="R3574" s="8" t="s">
        <v>13788</v>
      </c>
      <c r="S3574" s="17" t="s">
        <v>13789</v>
      </c>
      <c r="T3574" s="18">
        <v>43042</v>
      </c>
      <c r="U3574" s="8">
        <v>0.25</v>
      </c>
      <c r="V3574" s="8">
        <v>0.375</v>
      </c>
      <c r="W3574" s="8" t="s">
        <v>1283</v>
      </c>
      <c r="X3574" s="8" t="s">
        <v>4473</v>
      </c>
      <c r="Y3574" s="8" t="s">
        <v>4474</v>
      </c>
      <c r="Z3574" s="17" t="s">
        <v>13939</v>
      </c>
      <c r="AA3574" s="8" t="s">
        <v>13940</v>
      </c>
      <c r="AB3574" s="8" t="s">
        <v>13941</v>
      </c>
    </row>
    <row r="3575" spans="1:28" hidden="1" x14ac:dyDescent="0.2">
      <c r="A3575" s="8" t="s">
        <v>13942</v>
      </c>
      <c r="B3575" s="8" t="s">
        <v>13943</v>
      </c>
      <c r="C3575" s="8" t="s">
        <v>45753</v>
      </c>
      <c r="D3575" s="8" t="s">
        <v>45754</v>
      </c>
      <c r="E3575" s="8" t="s">
        <v>525</v>
      </c>
      <c r="F3575" s="8" t="s">
        <v>255</v>
      </c>
      <c r="G3575" s="8" t="s">
        <v>525</v>
      </c>
      <c r="H3575" s="8" t="s">
        <v>255</v>
      </c>
      <c r="I3575" s="8" t="s">
        <v>13786</v>
      </c>
      <c r="J3575" s="8" t="s">
        <v>28</v>
      </c>
      <c r="K3575" s="8" t="s">
        <v>30</v>
      </c>
      <c r="L3575" s="8" t="s">
        <v>13938</v>
      </c>
      <c r="M3575" s="8" t="s">
        <v>4486</v>
      </c>
      <c r="N3575" s="8" t="s">
        <v>10716</v>
      </c>
      <c r="O3575" s="8" t="s">
        <v>45789</v>
      </c>
      <c r="P3575" s="8" t="s">
        <v>776</v>
      </c>
      <c r="Q3575" s="8" t="s">
        <v>13787</v>
      </c>
      <c r="R3575" s="8" t="s">
        <v>13788</v>
      </c>
      <c r="S3575" s="17" t="s">
        <v>13789</v>
      </c>
      <c r="T3575" s="18">
        <v>43042</v>
      </c>
      <c r="U3575" s="8">
        <v>0.375</v>
      </c>
      <c r="V3575" s="8">
        <v>0.75</v>
      </c>
      <c r="W3575" s="8" t="s">
        <v>952</v>
      </c>
      <c r="X3575" s="8" t="s">
        <v>4487</v>
      </c>
      <c r="Y3575" s="8" t="s">
        <v>4488</v>
      </c>
      <c r="Z3575" s="17" t="s">
        <v>13944</v>
      </c>
      <c r="AA3575" s="8" t="s">
        <v>13945</v>
      </c>
      <c r="AB3575" s="8" t="s">
        <v>13946</v>
      </c>
    </row>
    <row r="3576" spans="1:28" hidden="1" x14ac:dyDescent="0.2">
      <c r="A3576" s="8" t="s">
        <v>13947</v>
      </c>
      <c r="B3576" s="8" t="s">
        <v>13948</v>
      </c>
      <c r="C3576" s="8" t="s">
        <v>45753</v>
      </c>
      <c r="D3576" s="8" t="s">
        <v>45754</v>
      </c>
      <c r="E3576" s="8" t="s">
        <v>535</v>
      </c>
      <c r="F3576" s="8" t="s">
        <v>255</v>
      </c>
      <c r="G3576" s="8" t="s">
        <v>535</v>
      </c>
      <c r="H3576" s="8" t="s">
        <v>255</v>
      </c>
      <c r="I3576" s="8" t="s">
        <v>13786</v>
      </c>
      <c r="J3576" s="8" t="s">
        <v>28</v>
      </c>
      <c r="K3576" s="8" t="s">
        <v>30</v>
      </c>
      <c r="L3576" s="8" t="s">
        <v>2692</v>
      </c>
      <c r="M3576" s="8" t="s">
        <v>4494</v>
      </c>
      <c r="N3576" s="8" t="s">
        <v>10716</v>
      </c>
      <c r="O3576" s="8" t="s">
        <v>45789</v>
      </c>
      <c r="P3576" s="8" t="s">
        <v>776</v>
      </c>
      <c r="Q3576" s="8" t="s">
        <v>13787</v>
      </c>
      <c r="R3576" s="8" t="s">
        <v>13788</v>
      </c>
      <c r="S3576" s="17" t="s">
        <v>13789</v>
      </c>
      <c r="T3576" s="18">
        <v>43043</v>
      </c>
      <c r="U3576" s="8">
        <v>0.25</v>
      </c>
      <c r="V3576" s="8">
        <v>0.75</v>
      </c>
      <c r="W3576" s="8" t="s">
        <v>40</v>
      </c>
      <c r="X3576" s="8" t="s">
        <v>4487</v>
      </c>
      <c r="Y3576" s="8" t="s">
        <v>4488</v>
      </c>
      <c r="Z3576" s="17" t="s">
        <v>13949</v>
      </c>
      <c r="AA3576" s="8" t="s">
        <v>13950</v>
      </c>
      <c r="AB3576" s="8" t="s">
        <v>13951</v>
      </c>
    </row>
    <row r="3577" spans="1:28" hidden="1" x14ac:dyDescent="0.2">
      <c r="A3577" s="8" t="s">
        <v>13952</v>
      </c>
      <c r="B3577" s="8" t="s">
        <v>13953</v>
      </c>
      <c r="C3577" s="8" t="s">
        <v>45753</v>
      </c>
      <c r="D3577" s="8" t="s">
        <v>45754</v>
      </c>
      <c r="E3577" s="8" t="s">
        <v>545</v>
      </c>
      <c r="F3577" s="8" t="s">
        <v>255</v>
      </c>
      <c r="G3577" s="8" t="s">
        <v>545</v>
      </c>
      <c r="H3577" s="8" t="s">
        <v>255</v>
      </c>
      <c r="I3577" s="8" t="s">
        <v>13786</v>
      </c>
      <c r="J3577" s="8" t="s">
        <v>28</v>
      </c>
      <c r="K3577" s="8" t="s">
        <v>30</v>
      </c>
      <c r="L3577" s="8" t="s">
        <v>2700</v>
      </c>
      <c r="M3577" s="8" t="s">
        <v>4501</v>
      </c>
      <c r="N3577" s="8" t="s">
        <v>10716</v>
      </c>
      <c r="O3577" s="8" t="s">
        <v>45789</v>
      </c>
      <c r="P3577" s="8" t="s">
        <v>776</v>
      </c>
      <c r="Q3577" s="8" t="s">
        <v>13787</v>
      </c>
      <c r="R3577" s="8" t="s">
        <v>13788</v>
      </c>
      <c r="S3577" s="17" t="s">
        <v>13789</v>
      </c>
      <c r="T3577" s="18">
        <v>43044</v>
      </c>
      <c r="U3577" s="8">
        <v>0.25</v>
      </c>
      <c r="V3577" s="8">
        <v>0.75</v>
      </c>
      <c r="W3577" s="8" t="s">
        <v>40</v>
      </c>
      <c r="X3577" s="8" t="s">
        <v>4495</v>
      </c>
      <c r="Y3577" s="8" t="s">
        <v>4488</v>
      </c>
      <c r="Z3577" s="17" t="s">
        <v>13954</v>
      </c>
      <c r="AA3577" s="8" t="s">
        <v>13955</v>
      </c>
      <c r="AB3577" s="8" t="s">
        <v>13956</v>
      </c>
    </row>
    <row r="3578" spans="1:28" hidden="1" x14ac:dyDescent="0.2">
      <c r="A3578" s="8" t="s">
        <v>13957</v>
      </c>
      <c r="B3578" s="8" t="s">
        <v>13958</v>
      </c>
      <c r="C3578" s="8" t="s">
        <v>45753</v>
      </c>
      <c r="D3578" s="8" t="s">
        <v>45754</v>
      </c>
      <c r="E3578" s="8" t="s">
        <v>256</v>
      </c>
      <c r="F3578" s="8" t="s">
        <v>255</v>
      </c>
      <c r="G3578" s="8" t="s">
        <v>256</v>
      </c>
      <c r="H3578" s="8" t="s">
        <v>255</v>
      </c>
      <c r="I3578" s="8" t="s">
        <v>13786</v>
      </c>
      <c r="J3578" s="8" t="s">
        <v>28</v>
      </c>
      <c r="K3578" s="8" t="s">
        <v>30</v>
      </c>
      <c r="L3578" s="8" t="s">
        <v>257</v>
      </c>
      <c r="M3578" s="8" t="s">
        <v>13959</v>
      </c>
      <c r="N3578" s="8" t="s">
        <v>10716</v>
      </c>
      <c r="O3578" s="8" t="s">
        <v>45789</v>
      </c>
      <c r="P3578" s="8" t="s">
        <v>776</v>
      </c>
      <c r="Q3578" s="8" t="s">
        <v>13787</v>
      </c>
      <c r="R3578" s="8" t="s">
        <v>13788</v>
      </c>
      <c r="S3578" s="17" t="s">
        <v>13789</v>
      </c>
      <c r="T3578" s="18">
        <v>43045</v>
      </c>
      <c r="U3578" s="8">
        <v>0.25</v>
      </c>
      <c r="V3578" s="8">
        <v>0.58333333333333337</v>
      </c>
      <c r="W3578" s="8" t="s">
        <v>486</v>
      </c>
      <c r="X3578" s="8" t="s">
        <v>4495</v>
      </c>
      <c r="Y3578" s="8" t="s">
        <v>4488</v>
      </c>
      <c r="Z3578" s="17" t="s">
        <v>13960</v>
      </c>
      <c r="AA3578" s="8" t="s">
        <v>13961</v>
      </c>
      <c r="AB3578" s="8" t="s">
        <v>13962</v>
      </c>
    </row>
    <row r="3579" spans="1:28" hidden="1" x14ac:dyDescent="0.2">
      <c r="A3579" s="8" t="s">
        <v>13963</v>
      </c>
      <c r="B3579" s="8" t="s">
        <v>13964</v>
      </c>
      <c r="C3579" s="8" t="s">
        <v>45753</v>
      </c>
      <c r="D3579" s="8" t="s">
        <v>45754</v>
      </c>
      <c r="E3579" s="8" t="s">
        <v>256</v>
      </c>
      <c r="F3579" s="8" t="s">
        <v>255</v>
      </c>
      <c r="G3579" s="8" t="s">
        <v>256</v>
      </c>
      <c r="H3579" s="8" t="s">
        <v>255</v>
      </c>
      <c r="I3579" s="8" t="s">
        <v>13786</v>
      </c>
      <c r="J3579" s="8" t="s">
        <v>28</v>
      </c>
      <c r="K3579" s="8" t="s">
        <v>30</v>
      </c>
      <c r="L3579" s="8" t="s">
        <v>13959</v>
      </c>
      <c r="M3579" s="8" t="s">
        <v>4507</v>
      </c>
      <c r="N3579" s="8" t="s">
        <v>10716</v>
      </c>
      <c r="O3579" s="8" t="s">
        <v>45789</v>
      </c>
      <c r="P3579" s="8" t="s">
        <v>776</v>
      </c>
      <c r="Q3579" s="8" t="s">
        <v>13787</v>
      </c>
      <c r="R3579" s="8" t="s">
        <v>13788</v>
      </c>
      <c r="S3579" s="17" t="s">
        <v>13789</v>
      </c>
      <c r="T3579" s="18">
        <v>43045</v>
      </c>
      <c r="U3579" s="8">
        <v>0.58333333333333337</v>
      </c>
      <c r="V3579" s="8">
        <v>0.625</v>
      </c>
      <c r="W3579" s="8" t="s">
        <v>1495</v>
      </c>
      <c r="X3579" s="8" t="s">
        <v>4514</v>
      </c>
      <c r="Y3579" s="8" t="s">
        <v>4515</v>
      </c>
      <c r="Z3579" s="17" t="s">
        <v>13965</v>
      </c>
      <c r="AA3579" s="8" t="s">
        <v>13966</v>
      </c>
      <c r="AB3579" s="8" t="s">
        <v>13967</v>
      </c>
    </row>
    <row r="3580" spans="1:28" hidden="1" x14ac:dyDescent="0.2">
      <c r="A3580" s="8" t="s">
        <v>13968</v>
      </c>
      <c r="B3580" s="8" t="s">
        <v>13969</v>
      </c>
      <c r="C3580" s="8" t="s">
        <v>45753</v>
      </c>
      <c r="D3580" s="8" t="s">
        <v>45754</v>
      </c>
      <c r="E3580" s="8" t="s">
        <v>256</v>
      </c>
      <c r="F3580" s="8" t="s">
        <v>255</v>
      </c>
      <c r="G3580" s="8" t="s">
        <v>256</v>
      </c>
      <c r="H3580" s="8" t="s">
        <v>255</v>
      </c>
      <c r="I3580" s="8" t="s">
        <v>13786</v>
      </c>
      <c r="J3580" s="8" t="s">
        <v>28</v>
      </c>
      <c r="K3580" s="8" t="s">
        <v>30</v>
      </c>
      <c r="L3580" s="8" t="s">
        <v>4507</v>
      </c>
      <c r="M3580" s="8" t="s">
        <v>4513</v>
      </c>
      <c r="N3580" s="8" t="s">
        <v>10716</v>
      </c>
      <c r="O3580" s="8" t="s">
        <v>45789</v>
      </c>
      <c r="P3580" s="8" t="s">
        <v>776</v>
      </c>
      <c r="Q3580" s="8" t="s">
        <v>13787</v>
      </c>
      <c r="R3580" s="8" t="s">
        <v>13788</v>
      </c>
      <c r="S3580" s="17" t="s">
        <v>13789</v>
      </c>
      <c r="T3580" s="18">
        <v>43045</v>
      </c>
      <c r="U3580" s="8">
        <v>0.625</v>
      </c>
      <c r="V3580" s="8">
        <v>0.66666666666666663</v>
      </c>
      <c r="W3580" s="8" t="s">
        <v>1495</v>
      </c>
      <c r="X3580" s="8" t="s">
        <v>4522</v>
      </c>
      <c r="Y3580" s="8" t="s">
        <v>4515</v>
      </c>
      <c r="Z3580" s="17" t="s">
        <v>13970</v>
      </c>
      <c r="AA3580" s="8" t="s">
        <v>13971</v>
      </c>
      <c r="AB3580" s="8" t="s">
        <v>13972</v>
      </c>
    </row>
    <row r="3581" spans="1:28" hidden="1" x14ac:dyDescent="0.2">
      <c r="A3581" s="8" t="s">
        <v>13973</v>
      </c>
      <c r="B3581" s="8" t="s">
        <v>13974</v>
      </c>
      <c r="C3581" s="8" t="s">
        <v>45753</v>
      </c>
      <c r="D3581" s="8" t="s">
        <v>45754</v>
      </c>
      <c r="E3581" s="8" t="s">
        <v>256</v>
      </c>
      <c r="F3581" s="8" t="s">
        <v>255</v>
      </c>
      <c r="G3581" s="8" t="s">
        <v>256</v>
      </c>
      <c r="H3581" s="8" t="s">
        <v>255</v>
      </c>
      <c r="I3581" s="8" t="s">
        <v>13786</v>
      </c>
      <c r="J3581" s="8" t="s">
        <v>28</v>
      </c>
      <c r="K3581" s="8" t="s">
        <v>30</v>
      </c>
      <c r="L3581" s="8" t="s">
        <v>4513</v>
      </c>
      <c r="M3581" s="8" t="s">
        <v>4521</v>
      </c>
      <c r="N3581" s="8" t="s">
        <v>10716</v>
      </c>
      <c r="O3581" s="8" t="s">
        <v>45789</v>
      </c>
      <c r="P3581" s="8" t="s">
        <v>776</v>
      </c>
      <c r="Q3581" s="8" t="s">
        <v>13787</v>
      </c>
      <c r="R3581" s="8" t="s">
        <v>13788</v>
      </c>
      <c r="S3581" s="17" t="s">
        <v>13789</v>
      </c>
      <c r="T3581" s="18">
        <v>43045</v>
      </c>
      <c r="U3581" s="8">
        <v>0.66666666666666663</v>
      </c>
      <c r="V3581" s="8">
        <v>0.70833333333333337</v>
      </c>
      <c r="W3581" s="8" t="s">
        <v>1495</v>
      </c>
      <c r="X3581" s="8" t="s">
        <v>4528</v>
      </c>
      <c r="Y3581" s="8" t="s">
        <v>4515</v>
      </c>
      <c r="Z3581" s="17" t="s">
        <v>13975</v>
      </c>
      <c r="AA3581" s="8" t="s">
        <v>13976</v>
      </c>
      <c r="AB3581" s="8" t="s">
        <v>13977</v>
      </c>
    </row>
    <row r="3582" spans="1:28" hidden="1" x14ac:dyDescent="0.2">
      <c r="A3582" s="8" t="s">
        <v>13978</v>
      </c>
      <c r="B3582" s="8" t="s">
        <v>13979</v>
      </c>
      <c r="C3582" s="8" t="s">
        <v>45753</v>
      </c>
      <c r="D3582" s="8" t="s">
        <v>45754</v>
      </c>
      <c r="E3582" s="8" t="s">
        <v>256</v>
      </c>
      <c r="F3582" s="8" t="s">
        <v>255</v>
      </c>
      <c r="G3582" s="8" t="s">
        <v>256</v>
      </c>
      <c r="H3582" s="8" t="s">
        <v>255</v>
      </c>
      <c r="I3582" s="8" t="s">
        <v>13786</v>
      </c>
      <c r="J3582" s="8" t="s">
        <v>28</v>
      </c>
      <c r="K3582" s="8" t="s">
        <v>30</v>
      </c>
      <c r="L3582" s="8" t="s">
        <v>4521</v>
      </c>
      <c r="M3582" s="8" t="s">
        <v>258</v>
      </c>
      <c r="N3582" s="8" t="s">
        <v>10716</v>
      </c>
      <c r="O3582" s="8" t="s">
        <v>45789</v>
      </c>
      <c r="P3582" s="8" t="s">
        <v>776</v>
      </c>
      <c r="Q3582" s="8" t="s">
        <v>13787</v>
      </c>
      <c r="R3582" s="8" t="s">
        <v>13788</v>
      </c>
      <c r="S3582" s="17" t="s">
        <v>13789</v>
      </c>
      <c r="T3582" s="18">
        <v>43045</v>
      </c>
      <c r="U3582" s="8">
        <v>0.70833333333333337</v>
      </c>
      <c r="V3582" s="8">
        <v>0.75</v>
      </c>
      <c r="W3582" s="8" t="s">
        <v>1495</v>
      </c>
      <c r="X3582" s="8" t="s">
        <v>4535</v>
      </c>
      <c r="Y3582" s="8" t="s">
        <v>4536</v>
      </c>
      <c r="Z3582" s="17" t="s">
        <v>13980</v>
      </c>
      <c r="AA3582" s="8" t="s">
        <v>13981</v>
      </c>
      <c r="AB3582" s="8" t="s">
        <v>13982</v>
      </c>
    </row>
    <row r="3583" spans="1:28" hidden="1" x14ac:dyDescent="0.2">
      <c r="A3583" s="8" t="s">
        <v>13983</v>
      </c>
      <c r="B3583" s="8" t="s">
        <v>13984</v>
      </c>
      <c r="C3583" s="8" t="s">
        <v>45753</v>
      </c>
      <c r="D3583" s="8" t="s">
        <v>45754</v>
      </c>
      <c r="E3583" s="8" t="s">
        <v>266</v>
      </c>
      <c r="F3583" s="8" t="s">
        <v>255</v>
      </c>
      <c r="G3583" s="8" t="s">
        <v>266</v>
      </c>
      <c r="H3583" s="8" t="s">
        <v>255</v>
      </c>
      <c r="I3583" s="8" t="s">
        <v>13786</v>
      </c>
      <c r="J3583" s="8" t="s">
        <v>28</v>
      </c>
      <c r="K3583" s="8" t="s">
        <v>30</v>
      </c>
      <c r="L3583" s="8" t="s">
        <v>267</v>
      </c>
      <c r="M3583" s="8" t="s">
        <v>13985</v>
      </c>
      <c r="N3583" s="8" t="s">
        <v>10716</v>
      </c>
      <c r="O3583" s="8" t="s">
        <v>45789</v>
      </c>
      <c r="P3583" s="8" t="s">
        <v>776</v>
      </c>
      <c r="Q3583" s="8" t="s">
        <v>13787</v>
      </c>
      <c r="R3583" s="8" t="s">
        <v>13788</v>
      </c>
      <c r="S3583" s="17" t="s">
        <v>13789</v>
      </c>
      <c r="T3583" s="18">
        <v>43046</v>
      </c>
      <c r="U3583" s="8">
        <v>0.25</v>
      </c>
      <c r="V3583" s="8">
        <v>0.375</v>
      </c>
      <c r="W3583" s="8" t="s">
        <v>1283</v>
      </c>
      <c r="X3583" s="8" t="s">
        <v>4535</v>
      </c>
      <c r="Y3583" s="8" t="s">
        <v>4536</v>
      </c>
      <c r="Z3583" s="17" t="s">
        <v>13986</v>
      </c>
      <c r="AA3583" s="8" t="s">
        <v>13987</v>
      </c>
      <c r="AB3583" s="8" t="s">
        <v>13988</v>
      </c>
    </row>
    <row r="3584" spans="1:28" hidden="1" x14ac:dyDescent="0.2">
      <c r="A3584" s="8" t="s">
        <v>13989</v>
      </c>
      <c r="B3584" s="8" t="s">
        <v>13990</v>
      </c>
      <c r="C3584" s="8" t="s">
        <v>45753</v>
      </c>
      <c r="D3584" s="8" t="s">
        <v>45754</v>
      </c>
      <c r="E3584" s="8" t="s">
        <v>266</v>
      </c>
      <c r="F3584" s="8" t="s">
        <v>255</v>
      </c>
      <c r="G3584" s="8" t="s">
        <v>266</v>
      </c>
      <c r="H3584" s="8" t="s">
        <v>255</v>
      </c>
      <c r="I3584" s="8" t="s">
        <v>13786</v>
      </c>
      <c r="J3584" s="8" t="s">
        <v>28</v>
      </c>
      <c r="K3584" s="8" t="s">
        <v>30</v>
      </c>
      <c r="L3584" s="8" t="s">
        <v>13985</v>
      </c>
      <c r="M3584" s="8" t="s">
        <v>268</v>
      </c>
      <c r="N3584" s="8" t="s">
        <v>10716</v>
      </c>
      <c r="O3584" s="8" t="s">
        <v>45789</v>
      </c>
      <c r="P3584" s="8" t="s">
        <v>776</v>
      </c>
      <c r="Q3584" s="8" t="s">
        <v>13787</v>
      </c>
      <c r="R3584" s="8" t="s">
        <v>13788</v>
      </c>
      <c r="S3584" s="17" t="s">
        <v>13789</v>
      </c>
      <c r="T3584" s="18">
        <v>43046</v>
      </c>
      <c r="U3584" s="8">
        <v>0.375</v>
      </c>
      <c r="V3584" s="8">
        <v>0.75</v>
      </c>
      <c r="W3584" s="8" t="s">
        <v>952</v>
      </c>
      <c r="X3584" s="8" t="s">
        <v>4495</v>
      </c>
      <c r="Y3584" s="8" t="s">
        <v>4488</v>
      </c>
      <c r="Z3584" s="17" t="s">
        <v>13991</v>
      </c>
      <c r="AA3584" s="8" t="s">
        <v>13992</v>
      </c>
      <c r="AB3584" s="8" t="s">
        <v>13993</v>
      </c>
    </row>
    <row r="3585" spans="1:28" hidden="1" x14ac:dyDescent="0.2">
      <c r="A3585" s="8" t="s">
        <v>15799</v>
      </c>
      <c r="B3585" s="8" t="s">
        <v>15800</v>
      </c>
      <c r="C3585" s="8" t="s">
        <v>45753</v>
      </c>
      <c r="D3585" s="8" t="s">
        <v>45754</v>
      </c>
      <c r="E3585" s="8" t="s">
        <v>29</v>
      </c>
      <c r="F3585" s="8" t="s">
        <v>27</v>
      </c>
      <c r="G3585" s="8" t="s">
        <v>29</v>
      </c>
      <c r="H3585" s="8" t="s">
        <v>27</v>
      </c>
      <c r="I3585" s="8" t="s">
        <v>15801</v>
      </c>
      <c r="J3585" s="8" t="s">
        <v>28</v>
      </c>
      <c r="K3585" s="8" t="s">
        <v>773</v>
      </c>
      <c r="L3585" s="8" t="s">
        <v>31</v>
      </c>
      <c r="M3585" s="8" t="s">
        <v>15802</v>
      </c>
      <c r="N3585" s="8" t="s">
        <v>10716</v>
      </c>
      <c r="O3585" s="8" t="s">
        <v>45789</v>
      </c>
      <c r="P3585" s="8" t="s">
        <v>776</v>
      </c>
      <c r="Q3585" s="8" t="s">
        <v>11988</v>
      </c>
      <c r="R3585" s="8" t="s">
        <v>12607</v>
      </c>
      <c r="S3585" s="17" t="s">
        <v>15803</v>
      </c>
      <c r="T3585" s="18">
        <v>43009</v>
      </c>
      <c r="U3585" s="8">
        <v>0.25</v>
      </c>
      <c r="V3585" s="8">
        <v>0.5</v>
      </c>
      <c r="W3585" s="8" t="s">
        <v>30</v>
      </c>
      <c r="X3585" s="8" t="s">
        <v>11991</v>
      </c>
      <c r="Y3585" s="8" t="s">
        <v>11992</v>
      </c>
      <c r="Z3585" s="17" t="s">
        <v>15804</v>
      </c>
      <c r="AA3585" s="8" t="s">
        <v>15805</v>
      </c>
      <c r="AB3585" s="8" t="s">
        <v>15806</v>
      </c>
    </row>
    <row r="3586" spans="1:28" hidden="1" x14ac:dyDescent="0.2">
      <c r="A3586" s="8" t="s">
        <v>15807</v>
      </c>
      <c r="B3586" s="8" t="s">
        <v>15808</v>
      </c>
      <c r="C3586" s="8" t="s">
        <v>45753</v>
      </c>
      <c r="D3586" s="8" t="s">
        <v>45754</v>
      </c>
      <c r="E3586" s="8" t="s">
        <v>29</v>
      </c>
      <c r="F3586" s="8" t="s">
        <v>27</v>
      </c>
      <c r="G3586" s="8" t="s">
        <v>29</v>
      </c>
      <c r="H3586" s="8" t="s">
        <v>27</v>
      </c>
      <c r="I3586" s="8" t="s">
        <v>15801</v>
      </c>
      <c r="J3586" s="8" t="s">
        <v>28</v>
      </c>
      <c r="K3586" s="8" t="s">
        <v>773</v>
      </c>
      <c r="L3586" s="8" t="s">
        <v>15802</v>
      </c>
      <c r="M3586" s="8" t="s">
        <v>32</v>
      </c>
      <c r="N3586" s="8" t="s">
        <v>10716</v>
      </c>
      <c r="O3586" s="8" t="s">
        <v>45789</v>
      </c>
      <c r="P3586" s="8" t="s">
        <v>776</v>
      </c>
      <c r="Q3586" s="8" t="s">
        <v>11988</v>
      </c>
      <c r="R3586" s="8" t="s">
        <v>12607</v>
      </c>
      <c r="S3586" s="17" t="s">
        <v>15803</v>
      </c>
      <c r="T3586" s="18">
        <v>43009</v>
      </c>
      <c r="U3586" s="8">
        <v>0.5</v>
      </c>
      <c r="V3586" s="8">
        <v>0.75</v>
      </c>
      <c r="W3586" s="8" t="s">
        <v>30</v>
      </c>
      <c r="X3586" s="8" t="s">
        <v>11998</v>
      </c>
      <c r="Y3586" s="8" t="s">
        <v>11999</v>
      </c>
      <c r="Z3586" s="17" t="s">
        <v>15809</v>
      </c>
      <c r="AA3586" s="8" t="s">
        <v>15810</v>
      </c>
      <c r="AB3586" s="8" t="s">
        <v>15811</v>
      </c>
    </row>
    <row r="3587" spans="1:28" hidden="1" x14ac:dyDescent="0.2">
      <c r="A3587" s="8" t="s">
        <v>15812</v>
      </c>
      <c r="B3587" s="8" t="s">
        <v>15813</v>
      </c>
      <c r="C3587" s="8" t="s">
        <v>45753</v>
      </c>
      <c r="D3587" s="8" t="s">
        <v>45754</v>
      </c>
      <c r="E3587" s="8" t="s">
        <v>46</v>
      </c>
      <c r="F3587" s="8" t="s">
        <v>27</v>
      </c>
      <c r="G3587" s="8" t="s">
        <v>46</v>
      </c>
      <c r="H3587" s="8" t="s">
        <v>27</v>
      </c>
      <c r="I3587" s="8" t="s">
        <v>15801</v>
      </c>
      <c r="J3587" s="8" t="s">
        <v>28</v>
      </c>
      <c r="K3587" s="8" t="s">
        <v>773</v>
      </c>
      <c r="L3587" s="8" t="s">
        <v>47</v>
      </c>
      <c r="M3587" s="8" t="s">
        <v>15814</v>
      </c>
      <c r="N3587" s="8" t="s">
        <v>10716</v>
      </c>
      <c r="O3587" s="8" t="s">
        <v>45789</v>
      </c>
      <c r="P3587" s="8" t="s">
        <v>776</v>
      </c>
      <c r="Q3587" s="8" t="s">
        <v>11988</v>
      </c>
      <c r="R3587" s="8" t="s">
        <v>12607</v>
      </c>
      <c r="S3587" s="17" t="s">
        <v>15803</v>
      </c>
      <c r="T3587" s="18">
        <v>43010</v>
      </c>
      <c r="U3587" s="8">
        <v>0.25</v>
      </c>
      <c r="V3587" s="8">
        <v>0.5</v>
      </c>
      <c r="W3587" s="8" t="s">
        <v>30</v>
      </c>
      <c r="X3587" s="8" t="s">
        <v>10804</v>
      </c>
      <c r="Y3587" s="8" t="s">
        <v>10805</v>
      </c>
      <c r="Z3587" s="17" t="s">
        <v>15815</v>
      </c>
      <c r="AA3587" s="8" t="s">
        <v>15816</v>
      </c>
      <c r="AB3587" s="8" t="s">
        <v>15817</v>
      </c>
    </row>
    <row r="3588" spans="1:28" hidden="1" x14ac:dyDescent="0.2">
      <c r="A3588" s="8" t="s">
        <v>15818</v>
      </c>
      <c r="B3588" s="8" t="s">
        <v>15819</v>
      </c>
      <c r="C3588" s="8" t="s">
        <v>45753</v>
      </c>
      <c r="D3588" s="8" t="s">
        <v>45754</v>
      </c>
      <c r="E3588" s="8" t="s">
        <v>46</v>
      </c>
      <c r="F3588" s="8" t="s">
        <v>27</v>
      </c>
      <c r="G3588" s="8" t="s">
        <v>46</v>
      </c>
      <c r="H3588" s="8" t="s">
        <v>27</v>
      </c>
      <c r="I3588" s="8" t="s">
        <v>15801</v>
      </c>
      <c r="J3588" s="8" t="s">
        <v>28</v>
      </c>
      <c r="K3588" s="8" t="s">
        <v>773</v>
      </c>
      <c r="L3588" s="8" t="s">
        <v>15814</v>
      </c>
      <c r="M3588" s="8" t="s">
        <v>48</v>
      </c>
      <c r="N3588" s="8" t="s">
        <v>10716</v>
      </c>
      <c r="O3588" s="8" t="s">
        <v>45789</v>
      </c>
      <c r="P3588" s="8" t="s">
        <v>776</v>
      </c>
      <c r="Q3588" s="8" t="s">
        <v>11988</v>
      </c>
      <c r="R3588" s="8" t="s">
        <v>12607</v>
      </c>
      <c r="S3588" s="17" t="s">
        <v>15803</v>
      </c>
      <c r="T3588" s="18">
        <v>43010</v>
      </c>
      <c r="U3588" s="8">
        <v>0.5</v>
      </c>
      <c r="V3588" s="8">
        <v>0.75</v>
      </c>
      <c r="W3588" s="8" t="s">
        <v>30</v>
      </c>
      <c r="X3588" s="8" t="s">
        <v>12012</v>
      </c>
      <c r="Y3588" s="8" t="s">
        <v>12013</v>
      </c>
      <c r="Z3588" s="17" t="s">
        <v>15820</v>
      </c>
      <c r="AA3588" s="8" t="s">
        <v>15821</v>
      </c>
      <c r="AB3588" s="8" t="s">
        <v>15822</v>
      </c>
    </row>
    <row r="3589" spans="1:28" hidden="1" x14ac:dyDescent="0.2">
      <c r="A3589" s="8" t="s">
        <v>15823</v>
      </c>
      <c r="B3589" s="8" t="s">
        <v>15824</v>
      </c>
      <c r="C3589" s="8" t="s">
        <v>45753</v>
      </c>
      <c r="D3589" s="8" t="s">
        <v>45754</v>
      </c>
      <c r="E3589" s="8" t="s">
        <v>55</v>
      </c>
      <c r="F3589" s="8" t="s">
        <v>27</v>
      </c>
      <c r="G3589" s="8" t="s">
        <v>55</v>
      </c>
      <c r="H3589" s="8" t="s">
        <v>27</v>
      </c>
      <c r="I3589" s="8" t="s">
        <v>15801</v>
      </c>
      <c r="J3589" s="8" t="s">
        <v>28</v>
      </c>
      <c r="K3589" s="8" t="s">
        <v>773</v>
      </c>
      <c r="L3589" s="8" t="s">
        <v>56</v>
      </c>
      <c r="M3589" s="8" t="s">
        <v>12356</v>
      </c>
      <c r="N3589" s="8" t="s">
        <v>10716</v>
      </c>
      <c r="O3589" s="8" t="s">
        <v>45789</v>
      </c>
      <c r="P3589" s="8" t="s">
        <v>776</v>
      </c>
      <c r="Q3589" s="8" t="s">
        <v>11988</v>
      </c>
      <c r="R3589" s="8" t="s">
        <v>12607</v>
      </c>
      <c r="S3589" s="17" t="s">
        <v>15803</v>
      </c>
      <c r="T3589" s="18">
        <v>43011</v>
      </c>
      <c r="U3589" s="8">
        <v>0.25</v>
      </c>
      <c r="V3589" s="8">
        <v>0.5</v>
      </c>
      <c r="W3589" s="8" t="s">
        <v>30</v>
      </c>
      <c r="X3589" s="8" t="s">
        <v>12012</v>
      </c>
      <c r="Y3589" s="8" t="s">
        <v>12013</v>
      </c>
      <c r="Z3589" s="17" t="s">
        <v>15825</v>
      </c>
      <c r="AA3589" s="8" t="s">
        <v>15826</v>
      </c>
      <c r="AB3589" s="8" t="s">
        <v>15827</v>
      </c>
    </row>
    <row r="3590" spans="1:28" hidden="1" x14ac:dyDescent="0.2">
      <c r="A3590" s="8" t="s">
        <v>15828</v>
      </c>
      <c r="B3590" s="8" t="s">
        <v>15829</v>
      </c>
      <c r="C3590" s="8" t="s">
        <v>45753</v>
      </c>
      <c r="D3590" s="8" t="s">
        <v>45754</v>
      </c>
      <c r="E3590" s="8" t="s">
        <v>55</v>
      </c>
      <c r="F3590" s="8" t="s">
        <v>27</v>
      </c>
      <c r="G3590" s="8" t="s">
        <v>55</v>
      </c>
      <c r="H3590" s="8" t="s">
        <v>27</v>
      </c>
      <c r="I3590" s="8" t="s">
        <v>15801</v>
      </c>
      <c r="J3590" s="8" t="s">
        <v>28</v>
      </c>
      <c r="K3590" s="8" t="s">
        <v>773</v>
      </c>
      <c r="L3590" s="8" t="s">
        <v>12356</v>
      </c>
      <c r="M3590" s="8" t="s">
        <v>57</v>
      </c>
      <c r="N3590" s="8" t="s">
        <v>10716</v>
      </c>
      <c r="O3590" s="8" t="s">
        <v>45789</v>
      </c>
      <c r="P3590" s="8" t="s">
        <v>776</v>
      </c>
      <c r="Q3590" s="8" t="s">
        <v>11988</v>
      </c>
      <c r="R3590" s="8" t="s">
        <v>12607</v>
      </c>
      <c r="S3590" s="17" t="s">
        <v>15803</v>
      </c>
      <c r="T3590" s="18">
        <v>43011</v>
      </c>
      <c r="U3590" s="8">
        <v>0.5</v>
      </c>
      <c r="V3590" s="8">
        <v>0.75</v>
      </c>
      <c r="W3590" s="8" t="s">
        <v>30</v>
      </c>
      <c r="X3590" s="8" t="s">
        <v>12027</v>
      </c>
      <c r="Y3590" s="8" t="s">
        <v>12028</v>
      </c>
      <c r="Z3590" s="17" t="s">
        <v>15830</v>
      </c>
      <c r="AA3590" s="8" t="s">
        <v>15831</v>
      </c>
      <c r="AB3590" s="8" t="s">
        <v>15832</v>
      </c>
    </row>
    <row r="3591" spans="1:28" hidden="1" x14ac:dyDescent="0.2">
      <c r="A3591" s="8" t="s">
        <v>15833</v>
      </c>
      <c r="B3591" s="8" t="s">
        <v>15834</v>
      </c>
      <c r="C3591" s="8" t="s">
        <v>45753</v>
      </c>
      <c r="D3591" s="8" t="s">
        <v>45754</v>
      </c>
      <c r="E3591" s="8" t="s">
        <v>134</v>
      </c>
      <c r="F3591" s="8" t="s">
        <v>133</v>
      </c>
      <c r="G3591" s="8" t="s">
        <v>134</v>
      </c>
      <c r="H3591" s="8" t="s">
        <v>133</v>
      </c>
      <c r="I3591" s="8" t="s">
        <v>15801</v>
      </c>
      <c r="J3591" s="8" t="s">
        <v>28</v>
      </c>
      <c r="K3591" s="8" t="s">
        <v>773</v>
      </c>
      <c r="L3591" s="8" t="s">
        <v>135</v>
      </c>
      <c r="M3591" s="8" t="s">
        <v>4393</v>
      </c>
      <c r="N3591" s="8" t="s">
        <v>10716</v>
      </c>
      <c r="O3591" s="8" t="s">
        <v>45789</v>
      </c>
      <c r="P3591" s="8" t="s">
        <v>776</v>
      </c>
      <c r="Q3591" s="8" t="s">
        <v>11988</v>
      </c>
      <c r="R3591" s="8" t="s">
        <v>12607</v>
      </c>
      <c r="S3591" s="17" t="s">
        <v>15803</v>
      </c>
      <c r="T3591" s="18">
        <v>43026</v>
      </c>
      <c r="U3591" s="8">
        <v>0.25</v>
      </c>
      <c r="V3591" s="8">
        <v>0.5</v>
      </c>
      <c r="W3591" s="8" t="s">
        <v>30</v>
      </c>
      <c r="X3591" s="8" t="s">
        <v>11321</v>
      </c>
      <c r="Y3591" s="8" t="s">
        <v>11322</v>
      </c>
      <c r="Z3591" s="17" t="s">
        <v>15835</v>
      </c>
      <c r="AA3591" s="8" t="s">
        <v>15836</v>
      </c>
      <c r="AB3591" s="8" t="s">
        <v>15837</v>
      </c>
    </row>
    <row r="3592" spans="1:28" hidden="1" x14ac:dyDescent="0.2">
      <c r="A3592" s="8" t="s">
        <v>15838</v>
      </c>
      <c r="B3592" s="8" t="s">
        <v>15839</v>
      </c>
      <c r="C3592" s="8" t="s">
        <v>45753</v>
      </c>
      <c r="D3592" s="8" t="s">
        <v>45754</v>
      </c>
      <c r="E3592" s="8" t="s">
        <v>134</v>
      </c>
      <c r="F3592" s="8" t="s">
        <v>133</v>
      </c>
      <c r="G3592" s="8" t="s">
        <v>134</v>
      </c>
      <c r="H3592" s="8" t="s">
        <v>133</v>
      </c>
      <c r="I3592" s="8" t="s">
        <v>15801</v>
      </c>
      <c r="J3592" s="8" t="s">
        <v>28</v>
      </c>
      <c r="K3592" s="8" t="s">
        <v>773</v>
      </c>
      <c r="L3592" s="8" t="s">
        <v>4393</v>
      </c>
      <c r="M3592" s="8" t="s">
        <v>136</v>
      </c>
      <c r="N3592" s="8" t="s">
        <v>10716</v>
      </c>
      <c r="O3592" s="8" t="s">
        <v>45789</v>
      </c>
      <c r="P3592" s="8" t="s">
        <v>776</v>
      </c>
      <c r="Q3592" s="8" t="s">
        <v>11988</v>
      </c>
      <c r="R3592" s="8" t="s">
        <v>12607</v>
      </c>
      <c r="S3592" s="17" t="s">
        <v>15803</v>
      </c>
      <c r="T3592" s="18">
        <v>43026</v>
      </c>
      <c r="U3592" s="8">
        <v>0.5</v>
      </c>
      <c r="V3592" s="8">
        <v>0.75</v>
      </c>
      <c r="W3592" s="8" t="s">
        <v>30</v>
      </c>
      <c r="X3592" s="8" t="s">
        <v>4401</v>
      </c>
      <c r="Y3592" s="8" t="s">
        <v>4395</v>
      </c>
      <c r="Z3592" s="17" t="s">
        <v>15835</v>
      </c>
      <c r="AA3592" s="8" t="s">
        <v>15840</v>
      </c>
      <c r="AB3592" s="8" t="s">
        <v>15841</v>
      </c>
    </row>
    <row r="3593" spans="1:28" hidden="1" x14ac:dyDescent="0.2">
      <c r="A3593" s="8" t="s">
        <v>15842</v>
      </c>
      <c r="B3593" s="8" t="s">
        <v>15843</v>
      </c>
      <c r="C3593" s="8" t="s">
        <v>45753</v>
      </c>
      <c r="D3593" s="8" t="s">
        <v>45754</v>
      </c>
      <c r="E3593" s="8" t="s">
        <v>144</v>
      </c>
      <c r="F3593" s="8" t="s">
        <v>133</v>
      </c>
      <c r="G3593" s="8" t="s">
        <v>144</v>
      </c>
      <c r="H3593" s="8" t="s">
        <v>133</v>
      </c>
      <c r="I3593" s="8" t="s">
        <v>15801</v>
      </c>
      <c r="J3593" s="8" t="s">
        <v>28</v>
      </c>
      <c r="K3593" s="8" t="s">
        <v>773</v>
      </c>
      <c r="L3593" s="8" t="s">
        <v>145</v>
      </c>
      <c r="M3593" s="8" t="s">
        <v>146</v>
      </c>
      <c r="N3593" s="8" t="s">
        <v>10716</v>
      </c>
      <c r="O3593" s="8" t="s">
        <v>45789</v>
      </c>
      <c r="P3593" s="8" t="s">
        <v>776</v>
      </c>
      <c r="Q3593" s="8" t="s">
        <v>11988</v>
      </c>
      <c r="R3593" s="8" t="s">
        <v>12607</v>
      </c>
      <c r="S3593" s="17" t="s">
        <v>15803</v>
      </c>
      <c r="T3593" s="18">
        <v>43027</v>
      </c>
      <c r="U3593" s="8">
        <v>0.25</v>
      </c>
      <c r="V3593" s="8">
        <v>0.75</v>
      </c>
      <c r="W3593" s="8" t="s">
        <v>40</v>
      </c>
      <c r="X3593" s="8" t="s">
        <v>4407</v>
      </c>
      <c r="Y3593" s="8" t="s">
        <v>4408</v>
      </c>
      <c r="Z3593" s="17" t="s">
        <v>15844</v>
      </c>
      <c r="AA3593" s="8" t="s">
        <v>15845</v>
      </c>
      <c r="AB3593" s="8" t="s">
        <v>15846</v>
      </c>
    </row>
    <row r="3594" spans="1:28" hidden="1" x14ac:dyDescent="0.2">
      <c r="A3594" s="8" t="s">
        <v>15847</v>
      </c>
      <c r="B3594" s="8" t="s">
        <v>15848</v>
      </c>
      <c r="C3594" s="8" t="s">
        <v>45753</v>
      </c>
      <c r="D3594" s="8" t="s">
        <v>45754</v>
      </c>
      <c r="E3594" s="8" t="s">
        <v>174</v>
      </c>
      <c r="F3594" s="8" t="s">
        <v>133</v>
      </c>
      <c r="G3594" s="8" t="s">
        <v>174</v>
      </c>
      <c r="H3594" s="8" t="s">
        <v>133</v>
      </c>
      <c r="I3594" s="8" t="s">
        <v>15801</v>
      </c>
      <c r="J3594" s="8" t="s">
        <v>28</v>
      </c>
      <c r="K3594" s="8" t="s">
        <v>773</v>
      </c>
      <c r="L3594" s="8" t="s">
        <v>175</v>
      </c>
      <c r="M3594" s="8" t="s">
        <v>4414</v>
      </c>
      <c r="N3594" s="8" t="s">
        <v>10716</v>
      </c>
      <c r="O3594" s="8" t="s">
        <v>45789</v>
      </c>
      <c r="P3594" s="8" t="s">
        <v>776</v>
      </c>
      <c r="Q3594" s="8" t="s">
        <v>11988</v>
      </c>
      <c r="R3594" s="8" t="s">
        <v>12607</v>
      </c>
      <c r="S3594" s="17" t="s">
        <v>15803</v>
      </c>
      <c r="T3594" s="18">
        <v>43028</v>
      </c>
      <c r="U3594" s="8">
        <v>0.25</v>
      </c>
      <c r="V3594" s="8">
        <v>0.5</v>
      </c>
      <c r="W3594" s="8" t="s">
        <v>30</v>
      </c>
      <c r="X3594" s="8" t="s">
        <v>4407</v>
      </c>
      <c r="Y3594" s="8" t="s">
        <v>4408</v>
      </c>
      <c r="Z3594" s="17" t="s">
        <v>15849</v>
      </c>
      <c r="AA3594" s="8" t="s">
        <v>15850</v>
      </c>
      <c r="AB3594" s="8" t="s">
        <v>15851</v>
      </c>
    </row>
    <row r="3595" spans="1:28" hidden="1" x14ac:dyDescent="0.2">
      <c r="A3595" s="8" t="s">
        <v>15852</v>
      </c>
      <c r="B3595" s="8" t="s">
        <v>15853</v>
      </c>
      <c r="C3595" s="8" t="s">
        <v>45753</v>
      </c>
      <c r="D3595" s="8" t="s">
        <v>45754</v>
      </c>
      <c r="E3595" s="8" t="s">
        <v>205</v>
      </c>
      <c r="F3595" s="8" t="s">
        <v>204</v>
      </c>
      <c r="G3595" s="8" t="s">
        <v>205</v>
      </c>
      <c r="H3595" s="8" t="s">
        <v>204</v>
      </c>
      <c r="I3595" s="8" t="s">
        <v>15801</v>
      </c>
      <c r="J3595" s="8" t="s">
        <v>28</v>
      </c>
      <c r="K3595" s="8" t="s">
        <v>773</v>
      </c>
      <c r="L3595" s="8" t="s">
        <v>206</v>
      </c>
      <c r="M3595" s="8" t="s">
        <v>207</v>
      </c>
      <c r="N3595" s="8" t="s">
        <v>10716</v>
      </c>
      <c r="O3595" s="8" t="s">
        <v>45789</v>
      </c>
      <c r="P3595" s="8" t="s">
        <v>776</v>
      </c>
      <c r="Q3595" s="8" t="s">
        <v>11988</v>
      </c>
      <c r="R3595" s="8" t="s">
        <v>12607</v>
      </c>
      <c r="S3595" s="17" t="s">
        <v>15803</v>
      </c>
      <c r="T3595" s="18">
        <v>43033</v>
      </c>
      <c r="U3595" s="8">
        <v>0.25</v>
      </c>
      <c r="V3595" s="8">
        <v>0.75</v>
      </c>
      <c r="W3595" s="8" t="s">
        <v>40</v>
      </c>
      <c r="X3595" s="8" t="s">
        <v>12126</v>
      </c>
      <c r="Y3595" s="8" t="s">
        <v>12127</v>
      </c>
      <c r="Z3595" s="17" t="s">
        <v>15854</v>
      </c>
      <c r="AA3595" s="8" t="s">
        <v>15855</v>
      </c>
      <c r="AB3595" s="8" t="s">
        <v>15856</v>
      </c>
    </row>
    <row r="3596" spans="1:28" hidden="1" x14ac:dyDescent="0.2">
      <c r="A3596" s="8" t="s">
        <v>15857</v>
      </c>
      <c r="B3596" s="8" t="s">
        <v>15858</v>
      </c>
      <c r="C3596" s="8" t="s">
        <v>45753</v>
      </c>
      <c r="D3596" s="8" t="s">
        <v>45754</v>
      </c>
      <c r="E3596" s="8" t="s">
        <v>215</v>
      </c>
      <c r="F3596" s="8" t="s">
        <v>204</v>
      </c>
      <c r="G3596" s="8" t="s">
        <v>215</v>
      </c>
      <c r="H3596" s="8" t="s">
        <v>204</v>
      </c>
      <c r="I3596" s="8" t="s">
        <v>15801</v>
      </c>
      <c r="J3596" s="8" t="s">
        <v>28</v>
      </c>
      <c r="K3596" s="8" t="s">
        <v>773</v>
      </c>
      <c r="L3596" s="8" t="s">
        <v>216</v>
      </c>
      <c r="M3596" s="8" t="s">
        <v>9128</v>
      </c>
      <c r="N3596" s="8" t="s">
        <v>10716</v>
      </c>
      <c r="O3596" s="8" t="s">
        <v>45789</v>
      </c>
      <c r="P3596" s="8" t="s">
        <v>776</v>
      </c>
      <c r="Q3596" s="8" t="s">
        <v>11988</v>
      </c>
      <c r="R3596" s="8" t="s">
        <v>12607</v>
      </c>
      <c r="S3596" s="17" t="s">
        <v>15803</v>
      </c>
      <c r="T3596" s="18">
        <v>43034</v>
      </c>
      <c r="U3596" s="8">
        <v>0.25</v>
      </c>
      <c r="V3596" s="8">
        <v>0.33333333333333331</v>
      </c>
      <c r="W3596" s="8" t="s">
        <v>1100</v>
      </c>
      <c r="X3596" s="8" t="s">
        <v>12126</v>
      </c>
      <c r="Y3596" s="8" t="s">
        <v>12127</v>
      </c>
      <c r="Z3596" s="17" t="s">
        <v>15859</v>
      </c>
      <c r="AA3596" s="8" t="s">
        <v>15860</v>
      </c>
      <c r="AB3596" s="8" t="s">
        <v>15861</v>
      </c>
    </row>
    <row r="3597" spans="1:28" hidden="1" x14ac:dyDescent="0.2">
      <c r="A3597" s="8" t="s">
        <v>15862</v>
      </c>
      <c r="B3597" s="8" t="s">
        <v>15863</v>
      </c>
      <c r="C3597" s="8" t="s">
        <v>45753</v>
      </c>
      <c r="D3597" s="8" t="s">
        <v>45754</v>
      </c>
      <c r="E3597" s="8" t="s">
        <v>215</v>
      </c>
      <c r="F3597" s="8" t="s">
        <v>204</v>
      </c>
      <c r="G3597" s="8" t="s">
        <v>215</v>
      </c>
      <c r="H3597" s="8" t="s">
        <v>204</v>
      </c>
      <c r="I3597" s="8" t="s">
        <v>15801</v>
      </c>
      <c r="J3597" s="8" t="s">
        <v>28</v>
      </c>
      <c r="K3597" s="8" t="s">
        <v>773</v>
      </c>
      <c r="L3597" s="8" t="s">
        <v>9128</v>
      </c>
      <c r="M3597" s="8" t="s">
        <v>217</v>
      </c>
      <c r="N3597" s="8" t="s">
        <v>10716</v>
      </c>
      <c r="O3597" s="8" t="s">
        <v>45789</v>
      </c>
      <c r="P3597" s="8" t="s">
        <v>776</v>
      </c>
      <c r="Q3597" s="8" t="s">
        <v>11988</v>
      </c>
      <c r="R3597" s="8" t="s">
        <v>12607</v>
      </c>
      <c r="S3597" s="17" t="s">
        <v>15803</v>
      </c>
      <c r="T3597" s="18">
        <v>43034</v>
      </c>
      <c r="U3597" s="8">
        <v>0.33333333333333331</v>
      </c>
      <c r="V3597" s="8">
        <v>0.75</v>
      </c>
      <c r="W3597" s="8" t="s">
        <v>792</v>
      </c>
      <c r="X3597" s="8" t="s">
        <v>12118</v>
      </c>
      <c r="Y3597" s="8" t="s">
        <v>12119</v>
      </c>
      <c r="Z3597" s="17" t="s">
        <v>15864</v>
      </c>
      <c r="AA3597" s="8" t="s">
        <v>15865</v>
      </c>
      <c r="AB3597" s="8" t="s">
        <v>15866</v>
      </c>
    </row>
    <row r="3598" spans="1:28" hidden="1" x14ac:dyDescent="0.2">
      <c r="A3598" s="8" t="s">
        <v>15867</v>
      </c>
      <c r="B3598" s="8" t="s">
        <v>15868</v>
      </c>
      <c r="C3598" s="8" t="s">
        <v>45753</v>
      </c>
      <c r="D3598" s="8" t="s">
        <v>45754</v>
      </c>
      <c r="E3598" s="8" t="s">
        <v>225</v>
      </c>
      <c r="F3598" s="8" t="s">
        <v>204</v>
      </c>
      <c r="G3598" s="8" t="s">
        <v>225</v>
      </c>
      <c r="H3598" s="8" t="s">
        <v>204</v>
      </c>
      <c r="I3598" s="8" t="s">
        <v>15801</v>
      </c>
      <c r="J3598" s="8" t="s">
        <v>28</v>
      </c>
      <c r="K3598" s="8" t="s">
        <v>773</v>
      </c>
      <c r="L3598" s="8" t="s">
        <v>226</v>
      </c>
      <c r="M3598" s="8" t="s">
        <v>15869</v>
      </c>
      <c r="N3598" s="8" t="s">
        <v>10716</v>
      </c>
      <c r="O3598" s="8" t="s">
        <v>45789</v>
      </c>
      <c r="P3598" s="8" t="s">
        <v>776</v>
      </c>
      <c r="Q3598" s="8" t="s">
        <v>11988</v>
      </c>
      <c r="R3598" s="8" t="s">
        <v>12607</v>
      </c>
      <c r="S3598" s="17" t="s">
        <v>15803</v>
      </c>
      <c r="T3598" s="18">
        <v>43035</v>
      </c>
      <c r="U3598" s="8">
        <v>0.25</v>
      </c>
      <c r="V3598" s="8">
        <v>0.5</v>
      </c>
      <c r="W3598" s="8" t="s">
        <v>30</v>
      </c>
      <c r="X3598" s="8" t="s">
        <v>12118</v>
      </c>
      <c r="Y3598" s="8" t="s">
        <v>12119</v>
      </c>
      <c r="Z3598" s="17" t="s">
        <v>15870</v>
      </c>
      <c r="AA3598" s="8" t="s">
        <v>15871</v>
      </c>
      <c r="AB3598" s="8" t="s">
        <v>15872</v>
      </c>
    </row>
    <row r="3599" spans="1:28" hidden="1" x14ac:dyDescent="0.2">
      <c r="A3599" s="8" t="s">
        <v>15873</v>
      </c>
      <c r="B3599" s="8" t="s">
        <v>15874</v>
      </c>
      <c r="C3599" s="8" t="s">
        <v>45753</v>
      </c>
      <c r="D3599" s="8" t="s">
        <v>45754</v>
      </c>
      <c r="E3599" s="8" t="s">
        <v>225</v>
      </c>
      <c r="F3599" s="8" t="s">
        <v>204</v>
      </c>
      <c r="G3599" s="8" t="s">
        <v>225</v>
      </c>
      <c r="H3599" s="8" t="s">
        <v>204</v>
      </c>
      <c r="I3599" s="8" t="s">
        <v>15801</v>
      </c>
      <c r="J3599" s="8" t="s">
        <v>28</v>
      </c>
      <c r="K3599" s="8" t="s">
        <v>773</v>
      </c>
      <c r="L3599" s="8" t="s">
        <v>15869</v>
      </c>
      <c r="M3599" s="8" t="s">
        <v>9227</v>
      </c>
      <c r="N3599" s="8" t="s">
        <v>10716</v>
      </c>
      <c r="O3599" s="8" t="s">
        <v>45789</v>
      </c>
      <c r="P3599" s="8" t="s">
        <v>776</v>
      </c>
      <c r="Q3599" s="8" t="s">
        <v>11988</v>
      </c>
      <c r="R3599" s="8" t="s">
        <v>12607</v>
      </c>
      <c r="S3599" s="17" t="s">
        <v>15803</v>
      </c>
      <c r="T3599" s="18">
        <v>43035</v>
      </c>
      <c r="U3599" s="8">
        <v>0.5</v>
      </c>
      <c r="V3599" s="8">
        <v>0.70833333333333337</v>
      </c>
      <c r="W3599" s="8" t="s">
        <v>773</v>
      </c>
      <c r="X3599" s="8" t="s">
        <v>12126</v>
      </c>
      <c r="Y3599" s="8" t="s">
        <v>12127</v>
      </c>
      <c r="Z3599" s="17" t="s">
        <v>15875</v>
      </c>
      <c r="AA3599" s="8" t="s">
        <v>15876</v>
      </c>
      <c r="AB3599" s="8" t="s">
        <v>15877</v>
      </c>
    </row>
    <row r="3600" spans="1:28" hidden="1" x14ac:dyDescent="0.2">
      <c r="A3600" s="8" t="s">
        <v>15878</v>
      </c>
      <c r="B3600" s="8" t="s">
        <v>15879</v>
      </c>
      <c r="C3600" s="8" t="s">
        <v>45753</v>
      </c>
      <c r="D3600" s="8" t="s">
        <v>45754</v>
      </c>
      <c r="E3600" s="8" t="s">
        <v>225</v>
      </c>
      <c r="F3600" s="8" t="s">
        <v>204</v>
      </c>
      <c r="G3600" s="8" t="s">
        <v>225</v>
      </c>
      <c r="H3600" s="8" t="s">
        <v>204</v>
      </c>
      <c r="I3600" s="8" t="s">
        <v>15801</v>
      </c>
      <c r="J3600" s="8" t="s">
        <v>28</v>
      </c>
      <c r="K3600" s="8" t="s">
        <v>773</v>
      </c>
      <c r="L3600" s="8" t="s">
        <v>9227</v>
      </c>
      <c r="M3600" s="8" t="s">
        <v>227</v>
      </c>
      <c r="N3600" s="8" t="s">
        <v>10716</v>
      </c>
      <c r="O3600" s="8" t="s">
        <v>45789</v>
      </c>
      <c r="P3600" s="8" t="s">
        <v>776</v>
      </c>
      <c r="Q3600" s="8" t="s">
        <v>11988</v>
      </c>
      <c r="R3600" s="8" t="s">
        <v>12607</v>
      </c>
      <c r="S3600" s="17" t="s">
        <v>15803</v>
      </c>
      <c r="T3600" s="18">
        <v>43035</v>
      </c>
      <c r="U3600" s="8">
        <v>0.70833333333333337</v>
      </c>
      <c r="V3600" s="8">
        <v>0.75</v>
      </c>
      <c r="W3600" s="8" t="s">
        <v>1495</v>
      </c>
      <c r="X3600" s="8" t="s">
        <v>15880</v>
      </c>
      <c r="Y3600" s="8" t="s">
        <v>15881</v>
      </c>
      <c r="Z3600" s="17" t="s">
        <v>15882</v>
      </c>
      <c r="AA3600" s="8" t="s">
        <v>15883</v>
      </c>
      <c r="AB3600" s="8" t="s">
        <v>15884</v>
      </c>
    </row>
    <row r="3601" spans="1:28" hidden="1" x14ac:dyDescent="0.2">
      <c r="A3601" s="8" t="s">
        <v>15885</v>
      </c>
      <c r="B3601" s="8" t="s">
        <v>15886</v>
      </c>
      <c r="C3601" s="8" t="s">
        <v>45753</v>
      </c>
      <c r="D3601" s="8" t="s">
        <v>45754</v>
      </c>
      <c r="E3601" s="8" t="s">
        <v>235</v>
      </c>
      <c r="F3601" s="8" t="s">
        <v>204</v>
      </c>
      <c r="G3601" s="8" t="s">
        <v>235</v>
      </c>
      <c r="H3601" s="8" t="s">
        <v>204</v>
      </c>
      <c r="I3601" s="8" t="s">
        <v>15801</v>
      </c>
      <c r="J3601" s="8" t="s">
        <v>28</v>
      </c>
      <c r="K3601" s="8" t="s">
        <v>773</v>
      </c>
      <c r="L3601" s="8" t="s">
        <v>236</v>
      </c>
      <c r="M3601" s="8" t="s">
        <v>2508</v>
      </c>
      <c r="N3601" s="8" t="s">
        <v>10716</v>
      </c>
      <c r="O3601" s="8" t="s">
        <v>45789</v>
      </c>
      <c r="P3601" s="8" t="s">
        <v>776</v>
      </c>
      <c r="Q3601" s="8" t="s">
        <v>11988</v>
      </c>
      <c r="R3601" s="8" t="s">
        <v>12607</v>
      </c>
      <c r="S3601" s="17" t="s">
        <v>15803</v>
      </c>
      <c r="T3601" s="18">
        <v>43036</v>
      </c>
      <c r="U3601" s="8">
        <v>0.25</v>
      </c>
      <c r="V3601" s="8">
        <v>0.375</v>
      </c>
      <c r="W3601" s="8" t="s">
        <v>1283</v>
      </c>
      <c r="X3601" s="8" t="s">
        <v>12134</v>
      </c>
      <c r="Y3601" s="8" t="s">
        <v>12135</v>
      </c>
      <c r="Z3601" s="17" t="s">
        <v>15887</v>
      </c>
      <c r="AA3601" s="8" t="s">
        <v>15888</v>
      </c>
      <c r="AB3601" s="8" t="s">
        <v>15889</v>
      </c>
    </row>
    <row r="3602" spans="1:28" hidden="1" x14ac:dyDescent="0.2">
      <c r="A3602" s="8" t="s">
        <v>15890</v>
      </c>
      <c r="B3602" s="8" t="s">
        <v>15891</v>
      </c>
      <c r="C3602" s="8" t="s">
        <v>45753</v>
      </c>
      <c r="D3602" s="8" t="s">
        <v>45754</v>
      </c>
      <c r="E3602" s="8" t="s">
        <v>235</v>
      </c>
      <c r="F3602" s="8" t="s">
        <v>204</v>
      </c>
      <c r="G3602" s="8" t="s">
        <v>235</v>
      </c>
      <c r="H3602" s="8" t="s">
        <v>204</v>
      </c>
      <c r="I3602" s="8" t="s">
        <v>15801</v>
      </c>
      <c r="J3602" s="8" t="s">
        <v>28</v>
      </c>
      <c r="K3602" s="8" t="s">
        <v>773</v>
      </c>
      <c r="L3602" s="8" t="s">
        <v>2508</v>
      </c>
      <c r="M3602" s="8" t="s">
        <v>237</v>
      </c>
      <c r="N3602" s="8" t="s">
        <v>10716</v>
      </c>
      <c r="O3602" s="8" t="s">
        <v>45789</v>
      </c>
      <c r="P3602" s="8" t="s">
        <v>776</v>
      </c>
      <c r="Q3602" s="8" t="s">
        <v>11988</v>
      </c>
      <c r="R3602" s="8" t="s">
        <v>12607</v>
      </c>
      <c r="S3602" s="17" t="s">
        <v>15803</v>
      </c>
      <c r="T3602" s="18">
        <v>43036</v>
      </c>
      <c r="U3602" s="8">
        <v>0.375</v>
      </c>
      <c r="V3602" s="8">
        <v>0.75</v>
      </c>
      <c r="W3602" s="8" t="s">
        <v>952</v>
      </c>
      <c r="X3602" s="8" t="s">
        <v>11355</v>
      </c>
      <c r="Y3602" s="8" t="s">
        <v>11334</v>
      </c>
      <c r="Z3602" s="17" t="s">
        <v>15892</v>
      </c>
      <c r="AA3602" s="8" t="s">
        <v>15893</v>
      </c>
      <c r="AB3602" s="8" t="s">
        <v>15894</v>
      </c>
    </row>
    <row r="3603" spans="1:28" hidden="1" x14ac:dyDescent="0.2">
      <c r="A3603" s="8" t="s">
        <v>15895</v>
      </c>
      <c r="B3603" s="8" t="s">
        <v>15896</v>
      </c>
      <c r="C3603" s="8" t="s">
        <v>45753</v>
      </c>
      <c r="D3603" s="8" t="s">
        <v>45754</v>
      </c>
      <c r="E3603" s="8" t="s">
        <v>245</v>
      </c>
      <c r="F3603" s="8" t="s">
        <v>204</v>
      </c>
      <c r="G3603" s="8" t="s">
        <v>245</v>
      </c>
      <c r="H3603" s="8" t="s">
        <v>204</v>
      </c>
      <c r="I3603" s="8" t="s">
        <v>15801</v>
      </c>
      <c r="J3603" s="8" t="s">
        <v>28</v>
      </c>
      <c r="K3603" s="8" t="s">
        <v>773</v>
      </c>
      <c r="L3603" s="8" t="s">
        <v>2538</v>
      </c>
      <c r="M3603" s="8" t="s">
        <v>11532</v>
      </c>
      <c r="N3603" s="8" t="s">
        <v>10716</v>
      </c>
      <c r="O3603" s="8" t="s">
        <v>45789</v>
      </c>
      <c r="P3603" s="8" t="s">
        <v>776</v>
      </c>
      <c r="Q3603" s="8" t="s">
        <v>11988</v>
      </c>
      <c r="R3603" s="8" t="s">
        <v>12607</v>
      </c>
      <c r="S3603" s="17" t="s">
        <v>15803</v>
      </c>
      <c r="T3603" s="18">
        <v>43037</v>
      </c>
      <c r="U3603" s="8">
        <v>0.25</v>
      </c>
      <c r="V3603" s="8">
        <v>0.5</v>
      </c>
      <c r="W3603" s="8" t="s">
        <v>30</v>
      </c>
      <c r="X3603" s="8" t="s">
        <v>11341</v>
      </c>
      <c r="Y3603" s="8" t="s">
        <v>11334</v>
      </c>
      <c r="Z3603" s="17" t="s">
        <v>15897</v>
      </c>
      <c r="AA3603" s="8" t="s">
        <v>15898</v>
      </c>
      <c r="AB3603" s="8" t="s">
        <v>15899</v>
      </c>
    </row>
    <row r="3604" spans="1:28" hidden="1" x14ac:dyDescent="0.2">
      <c r="A3604" s="8" t="s">
        <v>15900</v>
      </c>
      <c r="B3604" s="8" t="s">
        <v>15901</v>
      </c>
      <c r="C3604" s="8" t="s">
        <v>45753</v>
      </c>
      <c r="D3604" s="8" t="s">
        <v>45754</v>
      </c>
      <c r="E3604" s="8" t="s">
        <v>245</v>
      </c>
      <c r="F3604" s="8" t="s">
        <v>204</v>
      </c>
      <c r="G3604" s="8" t="s">
        <v>245</v>
      </c>
      <c r="H3604" s="8" t="s">
        <v>204</v>
      </c>
      <c r="I3604" s="8" t="s">
        <v>15801</v>
      </c>
      <c r="J3604" s="8" t="s">
        <v>28</v>
      </c>
      <c r="K3604" s="8" t="s">
        <v>773</v>
      </c>
      <c r="L3604" s="8" t="s">
        <v>11532</v>
      </c>
      <c r="M3604" s="8" t="s">
        <v>7728</v>
      </c>
      <c r="N3604" s="8" t="s">
        <v>10716</v>
      </c>
      <c r="O3604" s="8" t="s">
        <v>45789</v>
      </c>
      <c r="P3604" s="8" t="s">
        <v>776</v>
      </c>
      <c r="Q3604" s="8" t="s">
        <v>11988</v>
      </c>
      <c r="R3604" s="8" t="s">
        <v>12607</v>
      </c>
      <c r="S3604" s="17" t="s">
        <v>15803</v>
      </c>
      <c r="T3604" s="18">
        <v>43037</v>
      </c>
      <c r="U3604" s="8">
        <v>0.5</v>
      </c>
      <c r="V3604" s="8">
        <v>0.75</v>
      </c>
      <c r="W3604" s="8" t="s">
        <v>30</v>
      </c>
      <c r="X3604" s="8" t="s">
        <v>12126</v>
      </c>
      <c r="Y3604" s="8" t="s">
        <v>12127</v>
      </c>
      <c r="Z3604" s="17" t="s">
        <v>15902</v>
      </c>
      <c r="AA3604" s="8" t="s">
        <v>15903</v>
      </c>
      <c r="AB3604" s="8" t="s">
        <v>15904</v>
      </c>
    </row>
    <row r="3605" spans="1:28" hidden="1" x14ac:dyDescent="0.2">
      <c r="A3605" s="8" t="s">
        <v>15905</v>
      </c>
      <c r="B3605" s="8" t="s">
        <v>15906</v>
      </c>
      <c r="C3605" s="8" t="s">
        <v>45753</v>
      </c>
      <c r="D3605" s="8" t="s">
        <v>45754</v>
      </c>
      <c r="E3605" s="8" t="s">
        <v>470</v>
      </c>
      <c r="F3605" s="8" t="s">
        <v>204</v>
      </c>
      <c r="G3605" s="8" t="s">
        <v>470</v>
      </c>
      <c r="H3605" s="8" t="s">
        <v>204</v>
      </c>
      <c r="I3605" s="8" t="s">
        <v>15801</v>
      </c>
      <c r="J3605" s="8" t="s">
        <v>28</v>
      </c>
      <c r="K3605" s="8" t="s">
        <v>773</v>
      </c>
      <c r="L3605" s="8" t="s">
        <v>2565</v>
      </c>
      <c r="M3605" s="8" t="s">
        <v>7806</v>
      </c>
      <c r="N3605" s="8" t="s">
        <v>10716</v>
      </c>
      <c r="O3605" s="8" t="s">
        <v>45789</v>
      </c>
      <c r="P3605" s="8" t="s">
        <v>776</v>
      </c>
      <c r="Q3605" s="8" t="s">
        <v>11988</v>
      </c>
      <c r="R3605" s="8" t="s">
        <v>12607</v>
      </c>
      <c r="S3605" s="17" t="s">
        <v>15803</v>
      </c>
      <c r="T3605" s="18">
        <v>43038</v>
      </c>
      <c r="U3605" s="8">
        <v>0.25</v>
      </c>
      <c r="V3605" s="8">
        <v>0.75</v>
      </c>
      <c r="W3605" s="8" t="s">
        <v>40</v>
      </c>
      <c r="X3605" s="8" t="s">
        <v>11341</v>
      </c>
      <c r="Y3605" s="8" t="s">
        <v>11334</v>
      </c>
      <c r="Z3605" s="17" t="s">
        <v>15907</v>
      </c>
      <c r="AA3605" s="8" t="s">
        <v>15908</v>
      </c>
      <c r="AB3605" s="8" t="s">
        <v>15909</v>
      </c>
    </row>
    <row r="3606" spans="1:28" hidden="1" x14ac:dyDescent="0.2">
      <c r="A3606" s="8" t="s">
        <v>15910</v>
      </c>
      <c r="B3606" s="8" t="s">
        <v>15911</v>
      </c>
      <c r="C3606" s="8" t="s">
        <v>45753</v>
      </c>
      <c r="D3606" s="8" t="s">
        <v>45754</v>
      </c>
      <c r="E3606" s="8" t="s">
        <v>480</v>
      </c>
      <c r="F3606" s="8" t="s">
        <v>204</v>
      </c>
      <c r="G3606" s="8" t="s">
        <v>480</v>
      </c>
      <c r="H3606" s="8" t="s">
        <v>204</v>
      </c>
      <c r="I3606" s="8" t="s">
        <v>15801</v>
      </c>
      <c r="J3606" s="8" t="s">
        <v>28</v>
      </c>
      <c r="K3606" s="8" t="s">
        <v>773</v>
      </c>
      <c r="L3606" s="8" t="s">
        <v>2610</v>
      </c>
      <c r="M3606" s="8" t="s">
        <v>15912</v>
      </c>
      <c r="N3606" s="8" t="s">
        <v>10716</v>
      </c>
      <c r="O3606" s="8" t="s">
        <v>45789</v>
      </c>
      <c r="P3606" s="8" t="s">
        <v>776</v>
      </c>
      <c r="Q3606" s="8" t="s">
        <v>11988</v>
      </c>
      <c r="R3606" s="8" t="s">
        <v>12607</v>
      </c>
      <c r="S3606" s="17" t="s">
        <v>15803</v>
      </c>
      <c r="T3606" s="18">
        <v>43039</v>
      </c>
      <c r="U3606" s="8">
        <v>0.25</v>
      </c>
      <c r="V3606" s="8">
        <v>0.5</v>
      </c>
      <c r="W3606" s="8" t="s">
        <v>30</v>
      </c>
      <c r="X3606" s="8" t="s">
        <v>45730</v>
      </c>
      <c r="Y3606" s="8" t="s">
        <v>12160</v>
      </c>
      <c r="Z3606" s="17" t="s">
        <v>15913</v>
      </c>
      <c r="AA3606" s="8" t="s">
        <v>15914</v>
      </c>
      <c r="AB3606" s="8" t="s">
        <v>15915</v>
      </c>
    </row>
    <row r="3607" spans="1:28" hidden="1" x14ac:dyDescent="0.2">
      <c r="A3607" s="8" t="s">
        <v>15916</v>
      </c>
      <c r="B3607" s="8" t="s">
        <v>15917</v>
      </c>
      <c r="C3607" s="8" t="s">
        <v>45753</v>
      </c>
      <c r="D3607" s="8" t="s">
        <v>45754</v>
      </c>
      <c r="E3607" s="8" t="s">
        <v>480</v>
      </c>
      <c r="F3607" s="8" t="s">
        <v>204</v>
      </c>
      <c r="G3607" s="8" t="s">
        <v>480</v>
      </c>
      <c r="H3607" s="8" t="s">
        <v>204</v>
      </c>
      <c r="I3607" s="8" t="s">
        <v>15801</v>
      </c>
      <c r="J3607" s="8" t="s">
        <v>28</v>
      </c>
      <c r="K3607" s="8" t="s">
        <v>773</v>
      </c>
      <c r="L3607" s="8" t="s">
        <v>15912</v>
      </c>
      <c r="M3607" s="8" t="s">
        <v>6182</v>
      </c>
      <c r="N3607" s="8" t="s">
        <v>10716</v>
      </c>
      <c r="O3607" s="8" t="s">
        <v>45789</v>
      </c>
      <c r="P3607" s="8" t="s">
        <v>776</v>
      </c>
      <c r="Q3607" s="8" t="s">
        <v>11988</v>
      </c>
      <c r="R3607" s="8" t="s">
        <v>12607</v>
      </c>
      <c r="S3607" s="17" t="s">
        <v>15803</v>
      </c>
      <c r="T3607" s="18">
        <v>43039</v>
      </c>
      <c r="U3607" s="8">
        <v>0.5</v>
      </c>
      <c r="V3607" s="8">
        <v>0.75</v>
      </c>
      <c r="W3607" s="8" t="s">
        <v>30</v>
      </c>
      <c r="X3607" s="8" t="s">
        <v>45730</v>
      </c>
      <c r="Y3607" s="8" t="s">
        <v>4444</v>
      </c>
      <c r="Z3607" s="17" t="s">
        <v>15918</v>
      </c>
      <c r="AA3607" s="8" t="s">
        <v>15919</v>
      </c>
      <c r="AB3607" s="8" t="s">
        <v>15920</v>
      </c>
    </row>
    <row r="3608" spans="1:28" hidden="1" x14ac:dyDescent="0.2">
      <c r="A3608" s="8" t="s">
        <v>15921</v>
      </c>
      <c r="B3608" s="8" t="s">
        <v>15922</v>
      </c>
      <c r="C3608" s="8" t="s">
        <v>45753</v>
      </c>
      <c r="D3608" s="8" t="s">
        <v>45754</v>
      </c>
      <c r="E3608" s="8" t="s">
        <v>499</v>
      </c>
      <c r="F3608" s="8" t="s">
        <v>255</v>
      </c>
      <c r="G3608" s="8" t="s">
        <v>499</v>
      </c>
      <c r="H3608" s="8" t="s">
        <v>255</v>
      </c>
      <c r="I3608" s="8" t="s">
        <v>15801</v>
      </c>
      <c r="J3608" s="8" t="s">
        <v>28</v>
      </c>
      <c r="K3608" s="8" t="s">
        <v>773</v>
      </c>
      <c r="L3608" s="8" t="s">
        <v>2632</v>
      </c>
      <c r="M3608" s="8" t="s">
        <v>13909</v>
      </c>
      <c r="N3608" s="8" t="s">
        <v>10716</v>
      </c>
      <c r="O3608" s="8" t="s">
        <v>45789</v>
      </c>
      <c r="P3608" s="8" t="s">
        <v>776</v>
      </c>
      <c r="Q3608" s="8" t="s">
        <v>11988</v>
      </c>
      <c r="R3608" s="8" t="s">
        <v>12607</v>
      </c>
      <c r="S3608" s="17" t="s">
        <v>15803</v>
      </c>
      <c r="T3608" s="18">
        <v>43040</v>
      </c>
      <c r="U3608" s="8">
        <v>0.25</v>
      </c>
      <c r="V3608" s="8">
        <v>0.41666666666666669</v>
      </c>
      <c r="W3608" s="8" t="s">
        <v>739</v>
      </c>
      <c r="X3608" s="8" t="s">
        <v>15923</v>
      </c>
      <c r="Y3608" s="8" t="s">
        <v>12182</v>
      </c>
      <c r="Z3608" s="17" t="s">
        <v>15918</v>
      </c>
      <c r="AA3608" s="8" t="s">
        <v>15924</v>
      </c>
      <c r="AB3608" s="8" t="s">
        <v>15925</v>
      </c>
    </row>
    <row r="3609" spans="1:28" hidden="1" x14ac:dyDescent="0.2">
      <c r="A3609" s="8" t="s">
        <v>15926</v>
      </c>
      <c r="B3609" s="8" t="s">
        <v>15927</v>
      </c>
      <c r="C3609" s="8" t="s">
        <v>45753</v>
      </c>
      <c r="D3609" s="8" t="s">
        <v>45754</v>
      </c>
      <c r="E3609" s="8" t="s">
        <v>499</v>
      </c>
      <c r="F3609" s="8" t="s">
        <v>255</v>
      </c>
      <c r="G3609" s="8" t="s">
        <v>499</v>
      </c>
      <c r="H3609" s="8" t="s">
        <v>255</v>
      </c>
      <c r="I3609" s="8" t="s">
        <v>15801</v>
      </c>
      <c r="J3609" s="8" t="s">
        <v>28</v>
      </c>
      <c r="K3609" s="8" t="s">
        <v>773</v>
      </c>
      <c r="L3609" s="8" t="s">
        <v>13909</v>
      </c>
      <c r="M3609" s="8" t="s">
        <v>4450</v>
      </c>
      <c r="N3609" s="8" t="s">
        <v>10716</v>
      </c>
      <c r="O3609" s="8" t="s">
        <v>45789</v>
      </c>
      <c r="P3609" s="8" t="s">
        <v>776</v>
      </c>
      <c r="Q3609" s="8" t="s">
        <v>11988</v>
      </c>
      <c r="R3609" s="8" t="s">
        <v>12607</v>
      </c>
      <c r="S3609" s="17" t="s">
        <v>15803</v>
      </c>
      <c r="T3609" s="18">
        <v>43040</v>
      </c>
      <c r="U3609" s="8">
        <v>0.41666666666666669</v>
      </c>
      <c r="V3609" s="8">
        <v>0.75</v>
      </c>
      <c r="W3609" s="8" t="s">
        <v>486</v>
      </c>
      <c r="X3609" s="8" t="s">
        <v>12181</v>
      </c>
      <c r="Y3609" s="8" t="s">
        <v>12182</v>
      </c>
      <c r="Z3609" s="17" t="s">
        <v>15928</v>
      </c>
      <c r="AA3609" s="8" t="s">
        <v>15929</v>
      </c>
      <c r="AB3609" s="8" t="s">
        <v>15930</v>
      </c>
    </row>
    <row r="3610" spans="1:28" hidden="1" x14ac:dyDescent="0.2">
      <c r="A3610" s="8" t="s">
        <v>15931</v>
      </c>
      <c r="B3610" s="8" t="s">
        <v>15932</v>
      </c>
      <c r="C3610" s="8" t="s">
        <v>45753</v>
      </c>
      <c r="D3610" s="8" t="s">
        <v>45754</v>
      </c>
      <c r="E3610" s="8" t="s">
        <v>515</v>
      </c>
      <c r="F3610" s="8" t="s">
        <v>255</v>
      </c>
      <c r="G3610" s="8" t="s">
        <v>515</v>
      </c>
      <c r="H3610" s="8" t="s">
        <v>255</v>
      </c>
      <c r="I3610" s="8" t="s">
        <v>15801</v>
      </c>
      <c r="J3610" s="8" t="s">
        <v>28</v>
      </c>
      <c r="K3610" s="8" t="s">
        <v>773</v>
      </c>
      <c r="L3610" s="8" t="s">
        <v>2676</v>
      </c>
      <c r="M3610" s="8" t="s">
        <v>15933</v>
      </c>
      <c r="N3610" s="8" t="s">
        <v>10716</v>
      </c>
      <c r="O3610" s="8" t="s">
        <v>45789</v>
      </c>
      <c r="P3610" s="8" t="s">
        <v>776</v>
      </c>
      <c r="Q3610" s="8" t="s">
        <v>11988</v>
      </c>
      <c r="R3610" s="8" t="s">
        <v>12607</v>
      </c>
      <c r="S3610" s="17" t="s">
        <v>15803</v>
      </c>
      <c r="T3610" s="18">
        <v>43041</v>
      </c>
      <c r="U3610" s="8">
        <v>0.25</v>
      </c>
      <c r="V3610" s="8">
        <v>0.58333333333333337</v>
      </c>
      <c r="W3610" s="8" t="s">
        <v>486</v>
      </c>
      <c r="X3610" s="8" t="s">
        <v>4451</v>
      </c>
      <c r="Y3610" s="8" t="s">
        <v>4444</v>
      </c>
      <c r="Z3610" s="17" t="s">
        <v>15934</v>
      </c>
      <c r="AA3610" s="8" t="s">
        <v>15935</v>
      </c>
      <c r="AB3610" s="8" t="s">
        <v>15936</v>
      </c>
    </row>
    <row r="3611" spans="1:28" hidden="1" x14ac:dyDescent="0.2">
      <c r="A3611" s="8" t="s">
        <v>15937</v>
      </c>
      <c r="B3611" s="8" t="s">
        <v>15938</v>
      </c>
      <c r="C3611" s="8" t="s">
        <v>45753</v>
      </c>
      <c r="D3611" s="8" t="s">
        <v>45754</v>
      </c>
      <c r="E3611" s="8" t="s">
        <v>515</v>
      </c>
      <c r="F3611" s="8" t="s">
        <v>255</v>
      </c>
      <c r="G3611" s="8" t="s">
        <v>515</v>
      </c>
      <c r="H3611" s="8" t="s">
        <v>255</v>
      </c>
      <c r="I3611" s="8" t="s">
        <v>15801</v>
      </c>
      <c r="J3611" s="8" t="s">
        <v>28</v>
      </c>
      <c r="K3611" s="8" t="s">
        <v>773</v>
      </c>
      <c r="L3611" s="8" t="s">
        <v>15933</v>
      </c>
      <c r="M3611" s="8" t="s">
        <v>4472</v>
      </c>
      <c r="N3611" s="8" t="s">
        <v>10716</v>
      </c>
      <c r="O3611" s="8" t="s">
        <v>45789</v>
      </c>
      <c r="P3611" s="8" t="s">
        <v>776</v>
      </c>
      <c r="Q3611" s="8" t="s">
        <v>11988</v>
      </c>
      <c r="R3611" s="8" t="s">
        <v>12607</v>
      </c>
      <c r="S3611" s="17" t="s">
        <v>15803</v>
      </c>
      <c r="T3611" s="18">
        <v>43041</v>
      </c>
      <c r="U3611" s="8">
        <v>0.58333333333333337</v>
      </c>
      <c r="V3611" s="8">
        <v>0.75</v>
      </c>
      <c r="W3611" s="8" t="s">
        <v>739</v>
      </c>
      <c r="X3611" s="8" t="s">
        <v>4443</v>
      </c>
      <c r="Y3611" s="8" t="s">
        <v>4444</v>
      </c>
      <c r="Z3611" s="17" t="s">
        <v>15939</v>
      </c>
      <c r="AA3611" s="8" t="s">
        <v>15940</v>
      </c>
      <c r="AB3611" s="8" t="s">
        <v>15941</v>
      </c>
    </row>
    <row r="3612" spans="1:28" hidden="1" x14ac:dyDescent="0.2">
      <c r="A3612" s="8" t="s">
        <v>15942</v>
      </c>
      <c r="B3612" s="8" t="s">
        <v>15943</v>
      </c>
      <c r="C3612" s="8" t="s">
        <v>45753</v>
      </c>
      <c r="D3612" s="8" t="s">
        <v>45754</v>
      </c>
      <c r="E3612" s="8" t="s">
        <v>525</v>
      </c>
      <c r="F3612" s="8" t="s">
        <v>255</v>
      </c>
      <c r="G3612" s="8" t="s">
        <v>525</v>
      </c>
      <c r="H3612" s="8" t="s">
        <v>255</v>
      </c>
      <c r="I3612" s="8" t="s">
        <v>15801</v>
      </c>
      <c r="J3612" s="8" t="s">
        <v>28</v>
      </c>
      <c r="K3612" s="8" t="s">
        <v>773</v>
      </c>
      <c r="L3612" s="8" t="s">
        <v>2685</v>
      </c>
      <c r="M3612" s="8" t="s">
        <v>15944</v>
      </c>
      <c r="N3612" s="8" t="s">
        <v>10716</v>
      </c>
      <c r="O3612" s="8" t="s">
        <v>45789</v>
      </c>
      <c r="P3612" s="8" t="s">
        <v>776</v>
      </c>
      <c r="Q3612" s="8" t="s">
        <v>11988</v>
      </c>
      <c r="R3612" s="8" t="s">
        <v>12607</v>
      </c>
      <c r="S3612" s="17" t="s">
        <v>15803</v>
      </c>
      <c r="T3612" s="18">
        <v>43042</v>
      </c>
      <c r="U3612" s="8">
        <v>0.25</v>
      </c>
      <c r="V3612" s="8">
        <v>0.66666666666666663</v>
      </c>
      <c r="W3612" s="8" t="s">
        <v>792</v>
      </c>
      <c r="X3612" s="8" t="s">
        <v>4451</v>
      </c>
      <c r="Y3612" s="8" t="s">
        <v>4444</v>
      </c>
      <c r="Z3612" s="17" t="s">
        <v>15945</v>
      </c>
      <c r="AA3612" s="8" t="s">
        <v>15946</v>
      </c>
      <c r="AB3612" s="8" t="s">
        <v>15947</v>
      </c>
    </row>
    <row r="3613" spans="1:28" hidden="1" x14ac:dyDescent="0.2">
      <c r="A3613" s="8" t="s">
        <v>15948</v>
      </c>
      <c r="B3613" s="8" t="s">
        <v>15949</v>
      </c>
      <c r="C3613" s="8" t="s">
        <v>45753</v>
      </c>
      <c r="D3613" s="8" t="s">
        <v>45754</v>
      </c>
      <c r="E3613" s="8" t="s">
        <v>525</v>
      </c>
      <c r="F3613" s="8" t="s">
        <v>255</v>
      </c>
      <c r="G3613" s="8" t="s">
        <v>525</v>
      </c>
      <c r="H3613" s="8" t="s">
        <v>255</v>
      </c>
      <c r="I3613" s="8" t="s">
        <v>15801</v>
      </c>
      <c r="J3613" s="8" t="s">
        <v>28</v>
      </c>
      <c r="K3613" s="8" t="s">
        <v>773</v>
      </c>
      <c r="L3613" s="8" t="s">
        <v>15944</v>
      </c>
      <c r="M3613" s="8" t="s">
        <v>4486</v>
      </c>
      <c r="N3613" s="8" t="s">
        <v>10716</v>
      </c>
      <c r="O3613" s="8" t="s">
        <v>45789</v>
      </c>
      <c r="P3613" s="8" t="s">
        <v>776</v>
      </c>
      <c r="Q3613" s="8" t="s">
        <v>11988</v>
      </c>
      <c r="R3613" s="8" t="s">
        <v>12607</v>
      </c>
      <c r="S3613" s="17" t="s">
        <v>15803</v>
      </c>
      <c r="T3613" s="18">
        <v>43042</v>
      </c>
      <c r="U3613" s="8">
        <v>0.66666666666666663</v>
      </c>
      <c r="V3613" s="8">
        <v>0.75</v>
      </c>
      <c r="W3613" s="8" t="s">
        <v>1100</v>
      </c>
      <c r="X3613" s="8" t="s">
        <v>45730</v>
      </c>
      <c r="Y3613" s="8" t="s">
        <v>15950</v>
      </c>
      <c r="Z3613" s="17" t="s">
        <v>15951</v>
      </c>
      <c r="AA3613" s="8" t="s">
        <v>15952</v>
      </c>
      <c r="AB3613" s="8" t="s">
        <v>15953</v>
      </c>
    </row>
    <row r="3614" spans="1:28" hidden="1" x14ac:dyDescent="0.2">
      <c r="A3614" s="8" t="s">
        <v>15954</v>
      </c>
      <c r="B3614" s="8" t="s">
        <v>15955</v>
      </c>
      <c r="C3614" s="8" t="s">
        <v>45753</v>
      </c>
      <c r="D3614" s="8" t="s">
        <v>45754</v>
      </c>
      <c r="E3614" s="8" t="s">
        <v>535</v>
      </c>
      <c r="F3614" s="8" t="s">
        <v>255</v>
      </c>
      <c r="G3614" s="8" t="s">
        <v>535</v>
      </c>
      <c r="H3614" s="8" t="s">
        <v>255</v>
      </c>
      <c r="I3614" s="8" t="s">
        <v>15801</v>
      </c>
      <c r="J3614" s="8" t="s">
        <v>28</v>
      </c>
      <c r="K3614" s="8" t="s">
        <v>773</v>
      </c>
      <c r="L3614" s="8" t="s">
        <v>2692</v>
      </c>
      <c r="M3614" s="8" t="s">
        <v>4494</v>
      </c>
      <c r="N3614" s="8" t="s">
        <v>10716</v>
      </c>
      <c r="O3614" s="8" t="s">
        <v>45789</v>
      </c>
      <c r="P3614" s="8" t="s">
        <v>776</v>
      </c>
      <c r="Q3614" s="8" t="s">
        <v>11988</v>
      </c>
      <c r="R3614" s="8" t="s">
        <v>12607</v>
      </c>
      <c r="S3614" s="17" t="s">
        <v>15803</v>
      </c>
      <c r="T3614" s="18">
        <v>43043</v>
      </c>
      <c r="U3614" s="8">
        <v>0.25</v>
      </c>
      <c r="V3614" s="8">
        <v>0.75</v>
      </c>
      <c r="W3614" s="8" t="s">
        <v>40</v>
      </c>
      <c r="X3614" s="8" t="s">
        <v>12213</v>
      </c>
      <c r="Y3614" s="8" t="s">
        <v>12214</v>
      </c>
      <c r="Z3614" s="17" t="s">
        <v>15956</v>
      </c>
      <c r="AA3614" s="8" t="s">
        <v>15957</v>
      </c>
      <c r="AB3614" s="8" t="s">
        <v>15958</v>
      </c>
    </row>
    <row r="3615" spans="1:28" hidden="1" x14ac:dyDescent="0.2">
      <c r="A3615" s="8" t="s">
        <v>15959</v>
      </c>
      <c r="B3615" s="8" t="s">
        <v>15960</v>
      </c>
      <c r="C3615" s="8" t="s">
        <v>45753</v>
      </c>
      <c r="D3615" s="8" t="s">
        <v>45754</v>
      </c>
      <c r="E3615" s="8" t="s">
        <v>545</v>
      </c>
      <c r="F3615" s="8" t="s">
        <v>255</v>
      </c>
      <c r="G3615" s="8" t="s">
        <v>545</v>
      </c>
      <c r="H3615" s="8" t="s">
        <v>255</v>
      </c>
      <c r="I3615" s="8" t="s">
        <v>15801</v>
      </c>
      <c r="J3615" s="8" t="s">
        <v>28</v>
      </c>
      <c r="K3615" s="8" t="s">
        <v>773</v>
      </c>
      <c r="L3615" s="8" t="s">
        <v>2700</v>
      </c>
      <c r="M3615" s="8" t="s">
        <v>4501</v>
      </c>
      <c r="N3615" s="8" t="s">
        <v>10716</v>
      </c>
      <c r="O3615" s="8" t="s">
        <v>45789</v>
      </c>
      <c r="P3615" s="8" t="s">
        <v>776</v>
      </c>
      <c r="Q3615" s="8" t="s">
        <v>11988</v>
      </c>
      <c r="R3615" s="8" t="s">
        <v>12607</v>
      </c>
      <c r="S3615" s="17" t="s">
        <v>15803</v>
      </c>
      <c r="T3615" s="18">
        <v>43044</v>
      </c>
      <c r="U3615" s="8">
        <v>0.25</v>
      </c>
      <c r="V3615" s="8">
        <v>0.75</v>
      </c>
      <c r="W3615" s="8" t="s">
        <v>40</v>
      </c>
      <c r="X3615" s="8" t="s">
        <v>12213</v>
      </c>
      <c r="Y3615" s="8" t="s">
        <v>12214</v>
      </c>
      <c r="Z3615" s="17" t="s">
        <v>15961</v>
      </c>
      <c r="AA3615" s="8" t="s">
        <v>15962</v>
      </c>
      <c r="AB3615" s="8" t="s">
        <v>15963</v>
      </c>
    </row>
    <row r="3616" spans="1:28" hidden="1" x14ac:dyDescent="0.2">
      <c r="A3616" s="8" t="s">
        <v>15964</v>
      </c>
      <c r="B3616" s="8" t="s">
        <v>15965</v>
      </c>
      <c r="C3616" s="8" t="s">
        <v>45753</v>
      </c>
      <c r="D3616" s="8" t="s">
        <v>45754</v>
      </c>
      <c r="E3616" s="8" t="s">
        <v>256</v>
      </c>
      <c r="F3616" s="8" t="s">
        <v>255</v>
      </c>
      <c r="G3616" s="8" t="s">
        <v>256</v>
      </c>
      <c r="H3616" s="8" t="s">
        <v>255</v>
      </c>
      <c r="I3616" s="8" t="s">
        <v>15801</v>
      </c>
      <c r="J3616" s="8" t="s">
        <v>28</v>
      </c>
      <c r="K3616" s="8" t="s">
        <v>773</v>
      </c>
      <c r="L3616" s="8" t="s">
        <v>257</v>
      </c>
      <c r="M3616" s="8" t="s">
        <v>258</v>
      </c>
      <c r="N3616" s="8" t="s">
        <v>10716</v>
      </c>
      <c r="O3616" s="8" t="s">
        <v>45789</v>
      </c>
      <c r="P3616" s="8" t="s">
        <v>776</v>
      </c>
      <c r="Q3616" s="8" t="s">
        <v>11988</v>
      </c>
      <c r="R3616" s="8" t="s">
        <v>12607</v>
      </c>
      <c r="S3616" s="17" t="s">
        <v>15803</v>
      </c>
      <c r="T3616" s="18">
        <v>43045</v>
      </c>
      <c r="U3616" s="8">
        <v>0.25</v>
      </c>
      <c r="V3616" s="8">
        <v>0.75</v>
      </c>
      <c r="W3616" s="8" t="s">
        <v>40</v>
      </c>
      <c r="X3616" s="8" t="s">
        <v>12227</v>
      </c>
      <c r="Y3616" s="8" t="s">
        <v>12228</v>
      </c>
      <c r="Z3616" s="17" t="s">
        <v>15966</v>
      </c>
      <c r="AA3616" s="8" t="s">
        <v>15967</v>
      </c>
      <c r="AB3616" s="8" t="s">
        <v>15968</v>
      </c>
    </row>
    <row r="3617" spans="1:28" hidden="1" x14ac:dyDescent="0.2">
      <c r="A3617" s="8" t="s">
        <v>15969</v>
      </c>
      <c r="B3617" s="8" t="s">
        <v>15970</v>
      </c>
      <c r="C3617" s="8" t="s">
        <v>45753</v>
      </c>
      <c r="D3617" s="8" t="s">
        <v>45754</v>
      </c>
      <c r="E3617" s="8" t="s">
        <v>266</v>
      </c>
      <c r="F3617" s="8" t="s">
        <v>255</v>
      </c>
      <c r="G3617" s="8" t="s">
        <v>266</v>
      </c>
      <c r="H3617" s="8" t="s">
        <v>255</v>
      </c>
      <c r="I3617" s="8" t="s">
        <v>15801</v>
      </c>
      <c r="J3617" s="8" t="s">
        <v>28</v>
      </c>
      <c r="K3617" s="8" t="s">
        <v>773</v>
      </c>
      <c r="L3617" s="8" t="s">
        <v>267</v>
      </c>
      <c r="M3617" s="8" t="s">
        <v>268</v>
      </c>
      <c r="N3617" s="8" t="s">
        <v>10716</v>
      </c>
      <c r="O3617" s="8" t="s">
        <v>45789</v>
      </c>
      <c r="P3617" s="8" t="s">
        <v>776</v>
      </c>
      <c r="Q3617" s="8" t="s">
        <v>11988</v>
      </c>
      <c r="R3617" s="8" t="s">
        <v>12607</v>
      </c>
      <c r="S3617" s="17" t="s">
        <v>15803</v>
      </c>
      <c r="T3617" s="18">
        <v>43046</v>
      </c>
      <c r="U3617" s="8">
        <v>0.25</v>
      </c>
      <c r="V3617" s="8">
        <v>0.75</v>
      </c>
      <c r="W3617" s="8" t="s">
        <v>40</v>
      </c>
      <c r="X3617" s="8" t="s">
        <v>12181</v>
      </c>
      <c r="Y3617" s="8" t="s">
        <v>12182</v>
      </c>
      <c r="Z3617" s="17" t="s">
        <v>15971</v>
      </c>
      <c r="AA3617" s="8" t="s">
        <v>15972</v>
      </c>
      <c r="AB3617" s="8" t="s">
        <v>15973</v>
      </c>
    </row>
    <row r="3618" spans="1:28" hidden="1" x14ac:dyDescent="0.2">
      <c r="A3618" s="8" t="s">
        <v>15974</v>
      </c>
      <c r="B3618" s="8" t="s">
        <v>15975</v>
      </c>
      <c r="C3618" s="8" t="s">
        <v>45753</v>
      </c>
      <c r="D3618" s="8" t="s">
        <v>45754</v>
      </c>
      <c r="E3618" s="8" t="s">
        <v>275</v>
      </c>
      <c r="F3618" s="8" t="s">
        <v>274</v>
      </c>
      <c r="G3618" s="8" t="s">
        <v>275</v>
      </c>
      <c r="H3618" s="8" t="s">
        <v>274</v>
      </c>
      <c r="I3618" s="8" t="s">
        <v>15801</v>
      </c>
      <c r="J3618" s="8" t="s">
        <v>28</v>
      </c>
      <c r="K3618" s="8" t="s">
        <v>773</v>
      </c>
      <c r="L3618" s="8" t="s">
        <v>276</v>
      </c>
      <c r="M3618" s="8" t="s">
        <v>15976</v>
      </c>
      <c r="N3618" s="8" t="s">
        <v>10716</v>
      </c>
      <c r="O3618" s="8" t="s">
        <v>45789</v>
      </c>
      <c r="P3618" s="8" t="s">
        <v>776</v>
      </c>
      <c r="Q3618" s="8" t="s">
        <v>11988</v>
      </c>
      <c r="R3618" s="8" t="s">
        <v>12607</v>
      </c>
      <c r="S3618" s="17" t="s">
        <v>15803</v>
      </c>
      <c r="T3618" s="18">
        <v>43047</v>
      </c>
      <c r="U3618" s="8">
        <v>0.25</v>
      </c>
      <c r="V3618" s="8">
        <v>0.58333333333333337</v>
      </c>
      <c r="W3618" s="8" t="s">
        <v>486</v>
      </c>
      <c r="X3618" s="8" t="s">
        <v>12227</v>
      </c>
      <c r="Y3618" s="8" t="s">
        <v>12228</v>
      </c>
      <c r="Z3618" s="17" t="s">
        <v>15977</v>
      </c>
      <c r="AA3618" s="8" t="s">
        <v>15978</v>
      </c>
      <c r="AB3618" s="8" t="s">
        <v>15979</v>
      </c>
    </row>
    <row r="3619" spans="1:28" hidden="1" x14ac:dyDescent="0.2">
      <c r="A3619" s="8" t="s">
        <v>15980</v>
      </c>
      <c r="B3619" s="8" t="s">
        <v>15981</v>
      </c>
      <c r="C3619" s="8" t="s">
        <v>45753</v>
      </c>
      <c r="D3619" s="8" t="s">
        <v>45754</v>
      </c>
      <c r="E3619" s="8" t="s">
        <v>275</v>
      </c>
      <c r="F3619" s="8" t="s">
        <v>274</v>
      </c>
      <c r="G3619" s="8" t="s">
        <v>275</v>
      </c>
      <c r="H3619" s="8" t="s">
        <v>274</v>
      </c>
      <c r="I3619" s="8" t="s">
        <v>15801</v>
      </c>
      <c r="J3619" s="8" t="s">
        <v>28</v>
      </c>
      <c r="K3619" s="8" t="s">
        <v>773</v>
      </c>
      <c r="L3619" s="8" t="s">
        <v>15976</v>
      </c>
      <c r="M3619" s="8" t="s">
        <v>277</v>
      </c>
      <c r="N3619" s="8" t="s">
        <v>10716</v>
      </c>
      <c r="O3619" s="8" t="s">
        <v>45789</v>
      </c>
      <c r="P3619" s="8" t="s">
        <v>776</v>
      </c>
      <c r="Q3619" s="8" t="s">
        <v>11988</v>
      </c>
      <c r="R3619" s="8" t="s">
        <v>12607</v>
      </c>
      <c r="S3619" s="17" t="s">
        <v>15803</v>
      </c>
      <c r="T3619" s="18">
        <v>43047</v>
      </c>
      <c r="U3619" s="8">
        <v>0.58333333333333337</v>
      </c>
      <c r="V3619" s="8">
        <v>0.75</v>
      </c>
      <c r="W3619" s="8" t="s">
        <v>739</v>
      </c>
      <c r="X3619" s="8" t="s">
        <v>15982</v>
      </c>
      <c r="Y3619" s="8" t="s">
        <v>15983</v>
      </c>
      <c r="Z3619" s="17" t="s">
        <v>15835</v>
      </c>
      <c r="AA3619" s="8" t="s">
        <v>15984</v>
      </c>
      <c r="AB3619" s="8" t="s">
        <v>15985</v>
      </c>
    </row>
    <row r="3620" spans="1:28" hidden="1" x14ac:dyDescent="0.2">
      <c r="A3620" s="8" t="s">
        <v>15986</v>
      </c>
      <c r="B3620" s="8" t="s">
        <v>15987</v>
      </c>
      <c r="C3620" s="8" t="s">
        <v>45753</v>
      </c>
      <c r="D3620" s="8" t="s">
        <v>45754</v>
      </c>
      <c r="E3620" s="8" t="s">
        <v>285</v>
      </c>
      <c r="F3620" s="8" t="s">
        <v>274</v>
      </c>
      <c r="G3620" s="8" t="s">
        <v>285</v>
      </c>
      <c r="H3620" s="8" t="s">
        <v>274</v>
      </c>
      <c r="I3620" s="8" t="s">
        <v>15801</v>
      </c>
      <c r="J3620" s="8" t="s">
        <v>28</v>
      </c>
      <c r="K3620" s="8" t="s">
        <v>773</v>
      </c>
      <c r="L3620" s="8" t="s">
        <v>286</v>
      </c>
      <c r="M3620" s="8" t="s">
        <v>9332</v>
      </c>
      <c r="N3620" s="8" t="s">
        <v>10716</v>
      </c>
      <c r="O3620" s="8" t="s">
        <v>45789</v>
      </c>
      <c r="P3620" s="8" t="s">
        <v>776</v>
      </c>
      <c r="Q3620" s="8" t="s">
        <v>11988</v>
      </c>
      <c r="R3620" s="8" t="s">
        <v>12607</v>
      </c>
      <c r="S3620" s="17" t="s">
        <v>15803</v>
      </c>
      <c r="T3620" s="18">
        <v>43048</v>
      </c>
      <c r="U3620" s="8">
        <v>0.25</v>
      </c>
      <c r="V3620" s="8">
        <v>0.33333333333333331</v>
      </c>
      <c r="W3620" s="8" t="s">
        <v>1100</v>
      </c>
      <c r="X3620" s="8" t="s">
        <v>12227</v>
      </c>
      <c r="Y3620" s="8" t="s">
        <v>12228</v>
      </c>
      <c r="Z3620" s="17" t="s">
        <v>15988</v>
      </c>
      <c r="AA3620" s="8" t="s">
        <v>15989</v>
      </c>
      <c r="AB3620" s="8" t="s">
        <v>15990</v>
      </c>
    </row>
    <row r="3621" spans="1:28" hidden="1" x14ac:dyDescent="0.2">
      <c r="A3621" s="8" t="s">
        <v>15991</v>
      </c>
      <c r="B3621" s="8" t="s">
        <v>15992</v>
      </c>
      <c r="C3621" s="8" t="s">
        <v>45753</v>
      </c>
      <c r="D3621" s="8" t="s">
        <v>45754</v>
      </c>
      <c r="E3621" s="8" t="s">
        <v>285</v>
      </c>
      <c r="F3621" s="8" t="s">
        <v>274</v>
      </c>
      <c r="G3621" s="8" t="s">
        <v>285</v>
      </c>
      <c r="H3621" s="8" t="s">
        <v>274</v>
      </c>
      <c r="I3621" s="8" t="s">
        <v>15801</v>
      </c>
      <c r="J3621" s="8" t="s">
        <v>28</v>
      </c>
      <c r="K3621" s="8" t="s">
        <v>773</v>
      </c>
      <c r="L3621" s="8" t="s">
        <v>9332</v>
      </c>
      <c r="M3621" s="8" t="s">
        <v>9340</v>
      </c>
      <c r="N3621" s="8" t="s">
        <v>10716</v>
      </c>
      <c r="O3621" s="8" t="s">
        <v>45789</v>
      </c>
      <c r="P3621" s="8" t="s">
        <v>776</v>
      </c>
      <c r="Q3621" s="8" t="s">
        <v>11988</v>
      </c>
      <c r="R3621" s="8" t="s">
        <v>12607</v>
      </c>
      <c r="S3621" s="17" t="s">
        <v>15803</v>
      </c>
      <c r="T3621" s="18">
        <v>43048</v>
      </c>
      <c r="U3621" s="8">
        <v>0.33333333333333331</v>
      </c>
      <c r="V3621" s="8">
        <v>0.41666666666666669</v>
      </c>
      <c r="W3621" s="8" t="s">
        <v>1100</v>
      </c>
      <c r="X3621" s="8" t="s">
        <v>15982</v>
      </c>
      <c r="Y3621" s="8" t="s">
        <v>15983</v>
      </c>
      <c r="Z3621" s="17" t="s">
        <v>15993</v>
      </c>
      <c r="AA3621" s="8" t="s">
        <v>15994</v>
      </c>
      <c r="AB3621" s="8" t="s">
        <v>15995</v>
      </c>
    </row>
    <row r="3622" spans="1:28" hidden="1" x14ac:dyDescent="0.2">
      <c r="A3622" s="8" t="s">
        <v>15996</v>
      </c>
      <c r="B3622" s="8" t="s">
        <v>15997</v>
      </c>
      <c r="C3622" s="8" t="s">
        <v>45753</v>
      </c>
      <c r="D3622" s="8" t="s">
        <v>45754</v>
      </c>
      <c r="E3622" s="8" t="s">
        <v>285</v>
      </c>
      <c r="F3622" s="8" t="s">
        <v>274</v>
      </c>
      <c r="G3622" s="8" t="s">
        <v>285</v>
      </c>
      <c r="H3622" s="8" t="s">
        <v>274</v>
      </c>
      <c r="I3622" s="8" t="s">
        <v>15801</v>
      </c>
      <c r="J3622" s="8" t="s">
        <v>28</v>
      </c>
      <c r="K3622" s="8" t="s">
        <v>773</v>
      </c>
      <c r="L3622" s="8" t="s">
        <v>9340</v>
      </c>
      <c r="M3622" s="8" t="s">
        <v>287</v>
      </c>
      <c r="N3622" s="8" t="s">
        <v>10716</v>
      </c>
      <c r="O3622" s="8" t="s">
        <v>45789</v>
      </c>
      <c r="P3622" s="8" t="s">
        <v>776</v>
      </c>
      <c r="Q3622" s="8" t="s">
        <v>11988</v>
      </c>
      <c r="R3622" s="8" t="s">
        <v>12607</v>
      </c>
      <c r="S3622" s="17" t="s">
        <v>15803</v>
      </c>
      <c r="T3622" s="18">
        <v>43048</v>
      </c>
      <c r="U3622" s="8">
        <v>0.41666666666666669</v>
      </c>
      <c r="V3622" s="8">
        <v>0.75</v>
      </c>
      <c r="W3622" s="8" t="s">
        <v>486</v>
      </c>
      <c r="X3622" s="8" t="s">
        <v>12249</v>
      </c>
      <c r="Y3622" s="8" t="s">
        <v>12228</v>
      </c>
      <c r="Z3622" s="17" t="s">
        <v>15998</v>
      </c>
      <c r="AA3622" s="8" t="s">
        <v>15999</v>
      </c>
      <c r="AB3622" s="8" t="s">
        <v>16000</v>
      </c>
    </row>
    <row r="3623" spans="1:28" hidden="1" x14ac:dyDescent="0.2">
      <c r="A3623" s="8" t="s">
        <v>16001</v>
      </c>
      <c r="B3623" s="8" t="s">
        <v>16002</v>
      </c>
      <c r="C3623" s="8" t="s">
        <v>45753</v>
      </c>
      <c r="D3623" s="8" t="s">
        <v>45754</v>
      </c>
      <c r="E3623" s="8" t="s">
        <v>1989</v>
      </c>
      <c r="F3623" s="8" t="s">
        <v>274</v>
      </c>
      <c r="G3623" s="8" t="s">
        <v>1989</v>
      </c>
      <c r="H3623" s="8" t="s">
        <v>274</v>
      </c>
      <c r="I3623" s="8" t="s">
        <v>15801</v>
      </c>
      <c r="J3623" s="8" t="s">
        <v>28</v>
      </c>
      <c r="K3623" s="8" t="s">
        <v>773</v>
      </c>
      <c r="L3623" s="8" t="s">
        <v>9392</v>
      </c>
      <c r="M3623" s="8" t="s">
        <v>9407</v>
      </c>
      <c r="N3623" s="8" t="s">
        <v>10716</v>
      </c>
      <c r="O3623" s="8" t="s">
        <v>45789</v>
      </c>
      <c r="P3623" s="8" t="s">
        <v>776</v>
      </c>
      <c r="Q3623" s="8" t="s">
        <v>11988</v>
      </c>
      <c r="R3623" s="8" t="s">
        <v>12607</v>
      </c>
      <c r="S3623" s="17" t="s">
        <v>15803</v>
      </c>
      <c r="T3623" s="18">
        <v>43049</v>
      </c>
      <c r="U3623" s="8">
        <v>0.25</v>
      </c>
      <c r="V3623" s="8">
        <v>0.75</v>
      </c>
      <c r="W3623" s="8" t="s">
        <v>40</v>
      </c>
      <c r="X3623" s="8" t="s">
        <v>12249</v>
      </c>
      <c r="Y3623" s="8" t="s">
        <v>12228</v>
      </c>
      <c r="Z3623" s="17" t="s">
        <v>16003</v>
      </c>
      <c r="AA3623" s="8" t="s">
        <v>16004</v>
      </c>
      <c r="AB3623" s="8" t="s">
        <v>16005</v>
      </c>
    </row>
    <row r="3624" spans="1:28" hidden="1" x14ac:dyDescent="0.2">
      <c r="A3624" s="8" t="s">
        <v>16006</v>
      </c>
      <c r="B3624" s="8" t="s">
        <v>16007</v>
      </c>
      <c r="C3624" s="8" t="s">
        <v>45753</v>
      </c>
      <c r="D3624" s="8" t="s">
        <v>45754</v>
      </c>
      <c r="E3624" s="8" t="s">
        <v>13273</v>
      </c>
      <c r="F3624" s="8" t="s">
        <v>274</v>
      </c>
      <c r="G3624" s="8" t="s">
        <v>13273</v>
      </c>
      <c r="H3624" s="8" t="s">
        <v>274</v>
      </c>
      <c r="I3624" s="8" t="s">
        <v>15801</v>
      </c>
      <c r="J3624" s="8" t="s">
        <v>28</v>
      </c>
      <c r="K3624" s="8" t="s">
        <v>773</v>
      </c>
      <c r="L3624" s="8" t="s">
        <v>16008</v>
      </c>
      <c r="M3624" s="8" t="s">
        <v>16009</v>
      </c>
      <c r="N3624" s="8" t="s">
        <v>10716</v>
      </c>
      <c r="O3624" s="8" t="s">
        <v>45789</v>
      </c>
      <c r="P3624" s="8" t="s">
        <v>776</v>
      </c>
      <c r="Q3624" s="8" t="s">
        <v>11988</v>
      </c>
      <c r="R3624" s="8" t="s">
        <v>12607</v>
      </c>
      <c r="S3624" s="17" t="s">
        <v>15803</v>
      </c>
      <c r="T3624" s="18">
        <v>43050</v>
      </c>
      <c r="U3624" s="8">
        <v>0.25</v>
      </c>
      <c r="V3624" s="8">
        <v>0.41666666666666669</v>
      </c>
      <c r="W3624" s="8" t="s">
        <v>739</v>
      </c>
      <c r="X3624" s="8" t="s">
        <v>45730</v>
      </c>
      <c r="Y3624" s="8" t="s">
        <v>12160</v>
      </c>
      <c r="Z3624" s="17" t="s">
        <v>15918</v>
      </c>
      <c r="AA3624" s="8" t="s">
        <v>16010</v>
      </c>
      <c r="AB3624" s="8" t="s">
        <v>16011</v>
      </c>
    </row>
    <row r="3625" spans="1:28" hidden="1" x14ac:dyDescent="0.2">
      <c r="A3625" s="8" t="s">
        <v>16012</v>
      </c>
      <c r="B3625" s="8" t="s">
        <v>16013</v>
      </c>
      <c r="C3625" s="8" t="s">
        <v>45753</v>
      </c>
      <c r="D3625" s="8" t="s">
        <v>45754</v>
      </c>
      <c r="E3625" s="8" t="s">
        <v>13273</v>
      </c>
      <c r="F3625" s="8" t="s">
        <v>274</v>
      </c>
      <c r="G3625" s="8" t="s">
        <v>13273</v>
      </c>
      <c r="H3625" s="8" t="s">
        <v>274</v>
      </c>
      <c r="I3625" s="8" t="s">
        <v>15801</v>
      </c>
      <c r="J3625" s="8" t="s">
        <v>28</v>
      </c>
      <c r="K3625" s="8" t="s">
        <v>773</v>
      </c>
      <c r="L3625" s="8" t="s">
        <v>16009</v>
      </c>
      <c r="M3625" s="8" t="s">
        <v>16014</v>
      </c>
      <c r="N3625" s="8" t="s">
        <v>10716</v>
      </c>
      <c r="O3625" s="8" t="s">
        <v>45789</v>
      </c>
      <c r="P3625" s="8" t="s">
        <v>776</v>
      </c>
      <c r="Q3625" s="8" t="s">
        <v>11988</v>
      </c>
      <c r="R3625" s="8" t="s">
        <v>12607</v>
      </c>
      <c r="S3625" s="17" t="s">
        <v>15803</v>
      </c>
      <c r="T3625" s="18">
        <v>43050</v>
      </c>
      <c r="U3625" s="8">
        <v>0.41666666666666669</v>
      </c>
      <c r="V3625" s="8">
        <v>0.75</v>
      </c>
      <c r="W3625" s="8" t="s">
        <v>486</v>
      </c>
      <c r="X3625" s="8" t="s">
        <v>45730</v>
      </c>
      <c r="Y3625" s="8" t="s">
        <v>12160</v>
      </c>
      <c r="Z3625" s="17" t="s">
        <v>15928</v>
      </c>
      <c r="AA3625" s="8" t="s">
        <v>16015</v>
      </c>
      <c r="AB3625" s="8" t="s">
        <v>16016</v>
      </c>
    </row>
    <row r="3626" spans="1:28" hidden="1" x14ac:dyDescent="0.2">
      <c r="A3626" s="8" t="s">
        <v>21985</v>
      </c>
      <c r="B3626" s="8" t="s">
        <v>21986</v>
      </c>
      <c r="C3626" s="8" t="s">
        <v>45753</v>
      </c>
      <c r="D3626" s="8" t="s">
        <v>45754</v>
      </c>
      <c r="E3626" s="8" t="s">
        <v>29</v>
      </c>
      <c r="F3626" s="8" t="s">
        <v>27</v>
      </c>
      <c r="G3626" s="8" t="s">
        <v>29</v>
      </c>
      <c r="H3626" s="8" t="s">
        <v>27</v>
      </c>
      <c r="I3626" s="8" t="s">
        <v>21987</v>
      </c>
      <c r="J3626" s="8" t="s">
        <v>28</v>
      </c>
      <c r="K3626" s="8" t="s">
        <v>30</v>
      </c>
      <c r="L3626" s="8" t="s">
        <v>21988</v>
      </c>
      <c r="M3626" s="8" t="s">
        <v>21989</v>
      </c>
      <c r="N3626" s="8" t="s">
        <v>10716</v>
      </c>
      <c r="O3626" s="8" t="s">
        <v>45789</v>
      </c>
      <c r="P3626" s="8" t="s">
        <v>776</v>
      </c>
      <c r="Q3626" s="8" t="s">
        <v>21990</v>
      </c>
      <c r="R3626" s="8" t="s">
        <v>21991</v>
      </c>
      <c r="S3626" s="17" t="s">
        <v>21992</v>
      </c>
      <c r="T3626" s="18">
        <v>43009</v>
      </c>
      <c r="U3626" s="8">
        <v>0.25</v>
      </c>
      <c r="V3626" s="8">
        <v>0.33333333333333331</v>
      </c>
      <c r="W3626" s="8" t="s">
        <v>1100</v>
      </c>
      <c r="X3626" s="8" t="s">
        <v>21993</v>
      </c>
      <c r="Y3626" s="8" t="s">
        <v>21994</v>
      </c>
      <c r="Z3626" s="17" t="s">
        <v>21995</v>
      </c>
      <c r="AA3626" s="8" t="s">
        <v>21996</v>
      </c>
      <c r="AB3626" s="8" t="s">
        <v>21997</v>
      </c>
    </row>
    <row r="3627" spans="1:28" hidden="1" x14ac:dyDescent="0.2">
      <c r="A3627" s="8" t="s">
        <v>21998</v>
      </c>
      <c r="B3627" s="8" t="s">
        <v>21999</v>
      </c>
      <c r="C3627" s="8" t="s">
        <v>45753</v>
      </c>
      <c r="D3627" s="8" t="s">
        <v>45754</v>
      </c>
      <c r="E3627" s="8" t="s">
        <v>29</v>
      </c>
      <c r="F3627" s="8" t="s">
        <v>27</v>
      </c>
      <c r="G3627" s="8" t="s">
        <v>29</v>
      </c>
      <c r="H3627" s="8" t="s">
        <v>27</v>
      </c>
      <c r="I3627" s="8" t="s">
        <v>21987</v>
      </c>
      <c r="J3627" s="8" t="s">
        <v>28</v>
      </c>
      <c r="K3627" s="8" t="s">
        <v>30</v>
      </c>
      <c r="L3627" s="8" t="s">
        <v>21989</v>
      </c>
      <c r="M3627" s="8" t="s">
        <v>22000</v>
      </c>
      <c r="N3627" s="8" t="s">
        <v>10716</v>
      </c>
      <c r="O3627" s="8" t="s">
        <v>45789</v>
      </c>
      <c r="P3627" s="8" t="s">
        <v>776</v>
      </c>
      <c r="Q3627" s="8" t="s">
        <v>21990</v>
      </c>
      <c r="R3627" s="8" t="s">
        <v>21991</v>
      </c>
      <c r="S3627" s="17" t="s">
        <v>21992</v>
      </c>
      <c r="T3627" s="18">
        <v>43009</v>
      </c>
      <c r="U3627" s="8">
        <v>0.33333333333333331</v>
      </c>
      <c r="V3627" s="8">
        <v>0.45833333333333331</v>
      </c>
      <c r="W3627" s="8" t="s">
        <v>1283</v>
      </c>
      <c r="X3627" s="8" t="s">
        <v>22001</v>
      </c>
      <c r="Y3627" s="8" t="s">
        <v>21994</v>
      </c>
      <c r="Z3627" s="17" t="s">
        <v>22002</v>
      </c>
      <c r="AA3627" s="8" t="s">
        <v>22003</v>
      </c>
      <c r="AB3627" s="8" t="s">
        <v>22004</v>
      </c>
    </row>
    <row r="3628" spans="1:28" hidden="1" x14ac:dyDescent="0.2">
      <c r="A3628" s="8" t="s">
        <v>22005</v>
      </c>
      <c r="B3628" s="8" t="s">
        <v>22006</v>
      </c>
      <c r="C3628" s="8" t="s">
        <v>45753</v>
      </c>
      <c r="D3628" s="8" t="s">
        <v>45754</v>
      </c>
      <c r="E3628" s="8" t="s">
        <v>29</v>
      </c>
      <c r="F3628" s="8" t="s">
        <v>27</v>
      </c>
      <c r="G3628" s="8" t="s">
        <v>29</v>
      </c>
      <c r="H3628" s="8" t="s">
        <v>27</v>
      </c>
      <c r="I3628" s="8" t="s">
        <v>21987</v>
      </c>
      <c r="J3628" s="8" t="s">
        <v>28</v>
      </c>
      <c r="K3628" s="8" t="s">
        <v>30</v>
      </c>
      <c r="L3628" s="8" t="s">
        <v>22000</v>
      </c>
      <c r="M3628" s="8" t="s">
        <v>22007</v>
      </c>
      <c r="N3628" s="8" t="s">
        <v>10716</v>
      </c>
      <c r="O3628" s="8" t="s">
        <v>45789</v>
      </c>
      <c r="P3628" s="8" t="s">
        <v>776</v>
      </c>
      <c r="Q3628" s="8" t="s">
        <v>21990</v>
      </c>
      <c r="R3628" s="8" t="s">
        <v>21991</v>
      </c>
      <c r="S3628" s="17" t="s">
        <v>21992</v>
      </c>
      <c r="T3628" s="18">
        <v>43009</v>
      </c>
      <c r="U3628" s="8">
        <v>0.45833333333333331</v>
      </c>
      <c r="V3628" s="8">
        <v>0.60416666666666663</v>
      </c>
      <c r="W3628" s="8" t="s">
        <v>2124</v>
      </c>
      <c r="X3628" s="8" t="s">
        <v>22008</v>
      </c>
      <c r="Y3628" s="8" t="s">
        <v>21994</v>
      </c>
      <c r="Z3628" s="17" t="s">
        <v>22009</v>
      </c>
      <c r="AA3628" s="8" t="s">
        <v>22010</v>
      </c>
      <c r="AB3628" s="8" t="s">
        <v>22011</v>
      </c>
    </row>
    <row r="3629" spans="1:28" hidden="1" x14ac:dyDescent="0.2">
      <c r="A3629" s="8" t="s">
        <v>22012</v>
      </c>
      <c r="B3629" s="8" t="s">
        <v>22013</v>
      </c>
      <c r="C3629" s="8" t="s">
        <v>45753</v>
      </c>
      <c r="D3629" s="8" t="s">
        <v>45754</v>
      </c>
      <c r="E3629" s="8" t="s">
        <v>29</v>
      </c>
      <c r="F3629" s="8" t="s">
        <v>27</v>
      </c>
      <c r="G3629" s="8" t="s">
        <v>29</v>
      </c>
      <c r="H3629" s="8" t="s">
        <v>27</v>
      </c>
      <c r="I3629" s="8" t="s">
        <v>21987</v>
      </c>
      <c r="J3629" s="8" t="s">
        <v>28</v>
      </c>
      <c r="K3629" s="8" t="s">
        <v>30</v>
      </c>
      <c r="L3629" s="8" t="s">
        <v>22007</v>
      </c>
      <c r="M3629" s="8" t="s">
        <v>22014</v>
      </c>
      <c r="N3629" s="8" t="s">
        <v>10716</v>
      </c>
      <c r="O3629" s="8" t="s">
        <v>45789</v>
      </c>
      <c r="P3629" s="8" t="s">
        <v>776</v>
      </c>
      <c r="Q3629" s="8" t="s">
        <v>21990</v>
      </c>
      <c r="R3629" s="8" t="s">
        <v>21991</v>
      </c>
      <c r="S3629" s="17" t="s">
        <v>21992</v>
      </c>
      <c r="T3629" s="18">
        <v>43009</v>
      </c>
      <c r="U3629" s="8">
        <v>0.60416666666666663</v>
      </c>
      <c r="V3629" s="8">
        <v>0.75</v>
      </c>
      <c r="W3629" s="8" t="s">
        <v>2124</v>
      </c>
      <c r="X3629" s="8" t="s">
        <v>22015</v>
      </c>
      <c r="Y3629" s="8" t="s">
        <v>22016</v>
      </c>
      <c r="Z3629" s="17" t="s">
        <v>22009</v>
      </c>
      <c r="AA3629" s="8" t="s">
        <v>22017</v>
      </c>
      <c r="AB3629" s="8" t="s">
        <v>22018</v>
      </c>
    </row>
    <row r="3630" spans="1:28" hidden="1" x14ac:dyDescent="0.2">
      <c r="A3630" s="8" t="s">
        <v>22019</v>
      </c>
      <c r="B3630" s="8" t="s">
        <v>22020</v>
      </c>
      <c r="C3630" s="8" t="s">
        <v>45753</v>
      </c>
      <c r="D3630" s="8" t="s">
        <v>45754</v>
      </c>
      <c r="E3630" s="8" t="s">
        <v>46</v>
      </c>
      <c r="F3630" s="8" t="s">
        <v>27</v>
      </c>
      <c r="G3630" s="8" t="s">
        <v>46</v>
      </c>
      <c r="H3630" s="8" t="s">
        <v>27</v>
      </c>
      <c r="I3630" s="8" t="s">
        <v>21987</v>
      </c>
      <c r="J3630" s="8" t="s">
        <v>28</v>
      </c>
      <c r="K3630" s="8" t="s">
        <v>30</v>
      </c>
      <c r="L3630" s="8" t="s">
        <v>22021</v>
      </c>
      <c r="M3630" s="8" t="s">
        <v>22022</v>
      </c>
      <c r="N3630" s="8" t="s">
        <v>10716</v>
      </c>
      <c r="O3630" s="8" t="s">
        <v>45789</v>
      </c>
      <c r="P3630" s="8" t="s">
        <v>776</v>
      </c>
      <c r="Q3630" s="8" t="s">
        <v>21990</v>
      </c>
      <c r="R3630" s="8" t="s">
        <v>21991</v>
      </c>
      <c r="S3630" s="17" t="s">
        <v>21992</v>
      </c>
      <c r="T3630" s="18">
        <v>43010</v>
      </c>
      <c r="U3630" s="8">
        <v>0.25</v>
      </c>
      <c r="V3630" s="8">
        <v>0.41666666666666669</v>
      </c>
      <c r="W3630" s="8" t="s">
        <v>739</v>
      </c>
      <c r="X3630" s="8" t="s">
        <v>22023</v>
      </c>
      <c r="Y3630" s="8" t="s">
        <v>22024</v>
      </c>
      <c r="Z3630" s="17" t="s">
        <v>22025</v>
      </c>
      <c r="AA3630" s="8" t="s">
        <v>22026</v>
      </c>
      <c r="AB3630" s="8" t="s">
        <v>22027</v>
      </c>
    </row>
    <row r="3631" spans="1:28" hidden="1" x14ac:dyDescent="0.2">
      <c r="A3631" s="8" t="s">
        <v>22028</v>
      </c>
      <c r="B3631" s="8" t="s">
        <v>22029</v>
      </c>
      <c r="C3631" s="8" t="s">
        <v>45753</v>
      </c>
      <c r="D3631" s="8" t="s">
        <v>45754</v>
      </c>
      <c r="E3631" s="8" t="s">
        <v>46</v>
      </c>
      <c r="F3631" s="8" t="s">
        <v>27</v>
      </c>
      <c r="G3631" s="8" t="s">
        <v>46</v>
      </c>
      <c r="H3631" s="8" t="s">
        <v>27</v>
      </c>
      <c r="I3631" s="8" t="s">
        <v>21987</v>
      </c>
      <c r="J3631" s="8" t="s">
        <v>28</v>
      </c>
      <c r="K3631" s="8" t="s">
        <v>30</v>
      </c>
      <c r="L3631" s="8" t="s">
        <v>22022</v>
      </c>
      <c r="M3631" s="8" t="s">
        <v>22030</v>
      </c>
      <c r="N3631" s="8" t="s">
        <v>10716</v>
      </c>
      <c r="O3631" s="8" t="s">
        <v>45789</v>
      </c>
      <c r="P3631" s="8" t="s">
        <v>776</v>
      </c>
      <c r="Q3631" s="8" t="s">
        <v>21990</v>
      </c>
      <c r="R3631" s="8" t="s">
        <v>21991</v>
      </c>
      <c r="S3631" s="17" t="s">
        <v>21992</v>
      </c>
      <c r="T3631" s="18">
        <v>43010</v>
      </c>
      <c r="U3631" s="8">
        <v>0.41666666666666669</v>
      </c>
      <c r="V3631" s="8">
        <v>0.75</v>
      </c>
      <c r="W3631" s="8" t="s">
        <v>486</v>
      </c>
      <c r="X3631" s="8" t="s">
        <v>22031</v>
      </c>
      <c r="Y3631" s="8" t="s">
        <v>21994</v>
      </c>
      <c r="Z3631" s="17" t="s">
        <v>22032</v>
      </c>
      <c r="AA3631" s="8" t="s">
        <v>22033</v>
      </c>
      <c r="AB3631" s="8" t="s">
        <v>22034</v>
      </c>
    </row>
    <row r="3632" spans="1:28" hidden="1" x14ac:dyDescent="0.2">
      <c r="A3632" s="8" t="s">
        <v>22035</v>
      </c>
      <c r="B3632" s="8" t="s">
        <v>22036</v>
      </c>
      <c r="C3632" s="8" t="s">
        <v>45753</v>
      </c>
      <c r="D3632" s="8" t="s">
        <v>45754</v>
      </c>
      <c r="E3632" s="8" t="s">
        <v>55</v>
      </c>
      <c r="F3632" s="8" t="s">
        <v>27</v>
      </c>
      <c r="G3632" s="8" t="s">
        <v>55</v>
      </c>
      <c r="H3632" s="8" t="s">
        <v>27</v>
      </c>
      <c r="I3632" s="8" t="s">
        <v>21987</v>
      </c>
      <c r="J3632" s="8" t="s">
        <v>28</v>
      </c>
      <c r="K3632" s="8" t="s">
        <v>30</v>
      </c>
      <c r="L3632" s="8" t="s">
        <v>22037</v>
      </c>
      <c r="M3632" s="8" t="s">
        <v>22038</v>
      </c>
      <c r="N3632" s="8" t="s">
        <v>10716</v>
      </c>
      <c r="O3632" s="8" t="s">
        <v>45789</v>
      </c>
      <c r="P3632" s="8" t="s">
        <v>776</v>
      </c>
      <c r="Q3632" s="8" t="s">
        <v>21990</v>
      </c>
      <c r="R3632" s="8" t="s">
        <v>21991</v>
      </c>
      <c r="S3632" s="17" t="s">
        <v>21992</v>
      </c>
      <c r="T3632" s="18">
        <v>43011</v>
      </c>
      <c r="U3632" s="8">
        <v>0.25</v>
      </c>
      <c r="V3632" s="8">
        <v>0.33333333333333331</v>
      </c>
      <c r="W3632" s="8" t="s">
        <v>1100</v>
      </c>
      <c r="X3632" s="8" t="s">
        <v>22039</v>
      </c>
      <c r="Y3632" s="8" t="s">
        <v>22040</v>
      </c>
      <c r="Z3632" s="17" t="s">
        <v>22041</v>
      </c>
      <c r="AA3632" s="8" t="s">
        <v>22042</v>
      </c>
      <c r="AB3632" s="8" t="s">
        <v>22043</v>
      </c>
    </row>
    <row r="3633" spans="1:28" hidden="1" x14ac:dyDescent="0.2">
      <c r="A3633" s="8" t="s">
        <v>22044</v>
      </c>
      <c r="B3633" s="8" t="s">
        <v>22045</v>
      </c>
      <c r="C3633" s="8" t="s">
        <v>45753</v>
      </c>
      <c r="D3633" s="8" t="s">
        <v>45754</v>
      </c>
      <c r="E3633" s="8" t="s">
        <v>55</v>
      </c>
      <c r="F3633" s="8" t="s">
        <v>27</v>
      </c>
      <c r="G3633" s="8" t="s">
        <v>55</v>
      </c>
      <c r="H3633" s="8" t="s">
        <v>27</v>
      </c>
      <c r="I3633" s="8" t="s">
        <v>21987</v>
      </c>
      <c r="J3633" s="8" t="s">
        <v>28</v>
      </c>
      <c r="K3633" s="8" t="s">
        <v>30</v>
      </c>
      <c r="L3633" s="8" t="s">
        <v>22038</v>
      </c>
      <c r="M3633" s="8" t="s">
        <v>22046</v>
      </c>
      <c r="N3633" s="8" t="s">
        <v>10716</v>
      </c>
      <c r="O3633" s="8" t="s">
        <v>45789</v>
      </c>
      <c r="P3633" s="8" t="s">
        <v>776</v>
      </c>
      <c r="Q3633" s="8" t="s">
        <v>21990</v>
      </c>
      <c r="R3633" s="8" t="s">
        <v>21991</v>
      </c>
      <c r="S3633" s="17" t="s">
        <v>21992</v>
      </c>
      <c r="T3633" s="18">
        <v>43011</v>
      </c>
      <c r="U3633" s="8">
        <v>0.33333333333333331</v>
      </c>
      <c r="V3633" s="8">
        <v>0.41666666666666669</v>
      </c>
      <c r="W3633" s="8" t="s">
        <v>1100</v>
      </c>
      <c r="X3633" s="8" t="s">
        <v>22047</v>
      </c>
      <c r="Y3633" s="8" t="s">
        <v>22040</v>
      </c>
      <c r="Z3633" s="17" t="s">
        <v>22048</v>
      </c>
      <c r="AA3633" s="8" t="s">
        <v>22049</v>
      </c>
      <c r="AB3633" s="8" t="s">
        <v>22050</v>
      </c>
    </row>
    <row r="3634" spans="1:28" hidden="1" x14ac:dyDescent="0.2">
      <c r="A3634" s="8" t="s">
        <v>22051</v>
      </c>
      <c r="B3634" s="8" t="s">
        <v>22052</v>
      </c>
      <c r="C3634" s="8" t="s">
        <v>45753</v>
      </c>
      <c r="D3634" s="8" t="s">
        <v>45754</v>
      </c>
      <c r="E3634" s="8" t="s">
        <v>55</v>
      </c>
      <c r="F3634" s="8" t="s">
        <v>27</v>
      </c>
      <c r="G3634" s="8" t="s">
        <v>55</v>
      </c>
      <c r="H3634" s="8" t="s">
        <v>27</v>
      </c>
      <c r="I3634" s="8" t="s">
        <v>21987</v>
      </c>
      <c r="J3634" s="8" t="s">
        <v>28</v>
      </c>
      <c r="K3634" s="8" t="s">
        <v>30</v>
      </c>
      <c r="L3634" s="8" t="s">
        <v>22046</v>
      </c>
      <c r="M3634" s="8" t="s">
        <v>22053</v>
      </c>
      <c r="N3634" s="8" t="s">
        <v>10716</v>
      </c>
      <c r="O3634" s="8" t="s">
        <v>45789</v>
      </c>
      <c r="P3634" s="8" t="s">
        <v>776</v>
      </c>
      <c r="Q3634" s="8" t="s">
        <v>21990</v>
      </c>
      <c r="R3634" s="8" t="s">
        <v>21991</v>
      </c>
      <c r="S3634" s="17" t="s">
        <v>21992</v>
      </c>
      <c r="T3634" s="18">
        <v>43011</v>
      </c>
      <c r="U3634" s="8">
        <v>0.41666666666666669</v>
      </c>
      <c r="V3634" s="8">
        <v>0.54166666666666663</v>
      </c>
      <c r="W3634" s="8" t="s">
        <v>1283</v>
      </c>
      <c r="X3634" s="8" t="s">
        <v>22054</v>
      </c>
      <c r="Y3634" s="8" t="s">
        <v>22040</v>
      </c>
      <c r="Z3634" s="17" t="s">
        <v>22055</v>
      </c>
      <c r="AA3634" s="8" t="s">
        <v>22056</v>
      </c>
      <c r="AB3634" s="8" t="s">
        <v>22057</v>
      </c>
    </row>
    <row r="3635" spans="1:28" hidden="1" x14ac:dyDescent="0.2">
      <c r="A3635" s="8" t="s">
        <v>22058</v>
      </c>
      <c r="B3635" s="8" t="s">
        <v>22059</v>
      </c>
      <c r="C3635" s="8" t="s">
        <v>45753</v>
      </c>
      <c r="D3635" s="8" t="s">
        <v>45754</v>
      </c>
      <c r="E3635" s="8" t="s">
        <v>55</v>
      </c>
      <c r="F3635" s="8" t="s">
        <v>27</v>
      </c>
      <c r="G3635" s="8" t="s">
        <v>55</v>
      </c>
      <c r="H3635" s="8" t="s">
        <v>27</v>
      </c>
      <c r="I3635" s="8" t="s">
        <v>21987</v>
      </c>
      <c r="J3635" s="8" t="s">
        <v>28</v>
      </c>
      <c r="K3635" s="8" t="s">
        <v>30</v>
      </c>
      <c r="L3635" s="8" t="s">
        <v>22053</v>
      </c>
      <c r="M3635" s="8" t="s">
        <v>22060</v>
      </c>
      <c r="N3635" s="8" t="s">
        <v>10716</v>
      </c>
      <c r="O3635" s="8" t="s">
        <v>45789</v>
      </c>
      <c r="P3635" s="8" t="s">
        <v>776</v>
      </c>
      <c r="Q3635" s="8" t="s">
        <v>21990</v>
      </c>
      <c r="R3635" s="8" t="s">
        <v>21991</v>
      </c>
      <c r="S3635" s="17" t="s">
        <v>21992</v>
      </c>
      <c r="T3635" s="18">
        <v>43011</v>
      </c>
      <c r="U3635" s="8">
        <v>0.54166666666666663</v>
      </c>
      <c r="V3635" s="8">
        <v>0.75</v>
      </c>
      <c r="W3635" s="8" t="s">
        <v>773</v>
      </c>
      <c r="X3635" s="8" t="s">
        <v>22061</v>
      </c>
      <c r="Y3635" s="8" t="s">
        <v>22040</v>
      </c>
      <c r="Z3635" s="17" t="s">
        <v>22062</v>
      </c>
      <c r="AA3635" s="8" t="s">
        <v>22063</v>
      </c>
      <c r="AB3635" s="8" t="s">
        <v>22064</v>
      </c>
    </row>
    <row r="3636" spans="1:28" hidden="1" x14ac:dyDescent="0.2">
      <c r="A3636" s="8" t="s">
        <v>22065</v>
      </c>
      <c r="B3636" s="8" t="s">
        <v>22066</v>
      </c>
      <c r="C3636" s="8" t="s">
        <v>45753</v>
      </c>
      <c r="D3636" s="8" t="s">
        <v>45754</v>
      </c>
      <c r="E3636" s="8" t="s">
        <v>66</v>
      </c>
      <c r="F3636" s="8" t="s">
        <v>65</v>
      </c>
      <c r="G3636" s="8" t="s">
        <v>66</v>
      </c>
      <c r="H3636" s="8" t="s">
        <v>65</v>
      </c>
      <c r="I3636" s="8" t="s">
        <v>21987</v>
      </c>
      <c r="J3636" s="8" t="s">
        <v>28</v>
      </c>
      <c r="K3636" s="8" t="s">
        <v>30</v>
      </c>
      <c r="L3636" s="8" t="s">
        <v>67</v>
      </c>
      <c r="M3636" s="8" t="s">
        <v>68</v>
      </c>
      <c r="N3636" s="8" t="s">
        <v>10716</v>
      </c>
      <c r="O3636" s="8" t="s">
        <v>45789</v>
      </c>
      <c r="P3636" s="8" t="s">
        <v>776</v>
      </c>
      <c r="Q3636" s="8" t="s">
        <v>21990</v>
      </c>
      <c r="R3636" s="8" t="s">
        <v>21991</v>
      </c>
      <c r="S3636" s="17" t="s">
        <v>21992</v>
      </c>
      <c r="T3636" s="18">
        <v>43012</v>
      </c>
      <c r="U3636" s="8">
        <v>0.25</v>
      </c>
      <c r="V3636" s="8">
        <v>0.75</v>
      </c>
      <c r="W3636" s="8" t="s">
        <v>40</v>
      </c>
      <c r="X3636" s="8" t="s">
        <v>22061</v>
      </c>
      <c r="Y3636" s="8" t="s">
        <v>22067</v>
      </c>
      <c r="Z3636" s="17" t="s">
        <v>22068</v>
      </c>
      <c r="AA3636" s="8" t="s">
        <v>22069</v>
      </c>
      <c r="AB3636" s="8" t="s">
        <v>22070</v>
      </c>
    </row>
    <row r="3637" spans="1:28" hidden="1" x14ac:dyDescent="0.2">
      <c r="A3637" s="8" t="s">
        <v>22071</v>
      </c>
      <c r="B3637" s="8" t="s">
        <v>22072</v>
      </c>
      <c r="C3637" s="8" t="s">
        <v>45753</v>
      </c>
      <c r="D3637" s="8" t="s">
        <v>45754</v>
      </c>
      <c r="E3637" s="8" t="s">
        <v>86</v>
      </c>
      <c r="F3637" s="8" t="s">
        <v>65</v>
      </c>
      <c r="G3637" s="8" t="s">
        <v>86</v>
      </c>
      <c r="H3637" s="8" t="s">
        <v>65</v>
      </c>
      <c r="I3637" s="8" t="s">
        <v>21987</v>
      </c>
      <c r="J3637" s="8" t="s">
        <v>28</v>
      </c>
      <c r="K3637" s="8" t="s">
        <v>30</v>
      </c>
      <c r="L3637" s="8" t="s">
        <v>87</v>
      </c>
      <c r="M3637" s="8" t="s">
        <v>8769</v>
      </c>
      <c r="N3637" s="8" t="s">
        <v>10716</v>
      </c>
      <c r="O3637" s="8" t="s">
        <v>45789</v>
      </c>
      <c r="P3637" s="8" t="s">
        <v>776</v>
      </c>
      <c r="Q3637" s="8" t="s">
        <v>21990</v>
      </c>
      <c r="R3637" s="8" t="s">
        <v>21991</v>
      </c>
      <c r="S3637" s="17" t="s">
        <v>21992</v>
      </c>
      <c r="T3637" s="18">
        <v>43013</v>
      </c>
      <c r="U3637" s="8">
        <v>0.25</v>
      </c>
      <c r="V3637" s="8">
        <v>0.33333333333333331</v>
      </c>
      <c r="W3637" s="8" t="s">
        <v>1100</v>
      </c>
      <c r="X3637" s="8" t="s">
        <v>22073</v>
      </c>
      <c r="Y3637" s="8" t="s">
        <v>22067</v>
      </c>
      <c r="Z3637" s="17" t="s">
        <v>22074</v>
      </c>
      <c r="AA3637" s="8" t="s">
        <v>22075</v>
      </c>
      <c r="AB3637" s="8" t="s">
        <v>22076</v>
      </c>
    </row>
    <row r="3638" spans="1:28" hidden="1" x14ac:dyDescent="0.2">
      <c r="A3638" s="8" t="s">
        <v>22077</v>
      </c>
      <c r="B3638" s="8" t="s">
        <v>22078</v>
      </c>
      <c r="C3638" s="8" t="s">
        <v>45753</v>
      </c>
      <c r="D3638" s="8" t="s">
        <v>45754</v>
      </c>
      <c r="E3638" s="8" t="s">
        <v>86</v>
      </c>
      <c r="F3638" s="8" t="s">
        <v>65</v>
      </c>
      <c r="G3638" s="8" t="s">
        <v>86</v>
      </c>
      <c r="H3638" s="8" t="s">
        <v>65</v>
      </c>
      <c r="I3638" s="8" t="s">
        <v>21987</v>
      </c>
      <c r="J3638" s="8" t="s">
        <v>28</v>
      </c>
      <c r="K3638" s="8" t="s">
        <v>30</v>
      </c>
      <c r="L3638" s="8" t="s">
        <v>8769</v>
      </c>
      <c r="M3638" s="8" t="s">
        <v>8783</v>
      </c>
      <c r="N3638" s="8" t="s">
        <v>10716</v>
      </c>
      <c r="O3638" s="8" t="s">
        <v>45789</v>
      </c>
      <c r="P3638" s="8" t="s">
        <v>776</v>
      </c>
      <c r="Q3638" s="8" t="s">
        <v>21990</v>
      </c>
      <c r="R3638" s="8" t="s">
        <v>21991</v>
      </c>
      <c r="S3638" s="17" t="s">
        <v>21992</v>
      </c>
      <c r="T3638" s="18">
        <v>43013</v>
      </c>
      <c r="U3638" s="8">
        <v>0.33333333333333331</v>
      </c>
      <c r="V3638" s="8">
        <v>0.5</v>
      </c>
      <c r="W3638" s="8" t="s">
        <v>739</v>
      </c>
      <c r="X3638" s="8" t="s">
        <v>45730</v>
      </c>
      <c r="Y3638" s="8" t="s">
        <v>22067</v>
      </c>
      <c r="Z3638" s="17" t="s">
        <v>22079</v>
      </c>
      <c r="AA3638" s="8" t="s">
        <v>22080</v>
      </c>
      <c r="AB3638" s="8" t="s">
        <v>22081</v>
      </c>
    </row>
    <row r="3639" spans="1:28" hidden="1" x14ac:dyDescent="0.2">
      <c r="A3639" s="8" t="s">
        <v>22082</v>
      </c>
      <c r="B3639" s="8" t="s">
        <v>22083</v>
      </c>
      <c r="C3639" s="8" t="s">
        <v>45753</v>
      </c>
      <c r="D3639" s="8" t="s">
        <v>45754</v>
      </c>
      <c r="E3639" s="8" t="s">
        <v>86</v>
      </c>
      <c r="F3639" s="8" t="s">
        <v>65</v>
      </c>
      <c r="G3639" s="8" t="s">
        <v>86</v>
      </c>
      <c r="H3639" s="8" t="s">
        <v>65</v>
      </c>
      <c r="I3639" s="8" t="s">
        <v>21987</v>
      </c>
      <c r="J3639" s="8" t="s">
        <v>28</v>
      </c>
      <c r="K3639" s="8" t="s">
        <v>30</v>
      </c>
      <c r="L3639" s="8" t="s">
        <v>8783</v>
      </c>
      <c r="M3639" s="8" t="s">
        <v>22084</v>
      </c>
      <c r="N3639" s="8" t="s">
        <v>10716</v>
      </c>
      <c r="O3639" s="8" t="s">
        <v>45789</v>
      </c>
      <c r="P3639" s="8" t="s">
        <v>776</v>
      </c>
      <c r="Q3639" s="8" t="s">
        <v>21990</v>
      </c>
      <c r="R3639" s="8" t="s">
        <v>21991</v>
      </c>
      <c r="S3639" s="17" t="s">
        <v>21992</v>
      </c>
      <c r="T3639" s="18">
        <v>43013</v>
      </c>
      <c r="U3639" s="8">
        <v>0.5</v>
      </c>
      <c r="V3639" s="8">
        <v>0.625</v>
      </c>
      <c r="W3639" s="8" t="s">
        <v>1283</v>
      </c>
      <c r="X3639" s="8" t="s">
        <v>22085</v>
      </c>
      <c r="Y3639" s="8" t="s">
        <v>22086</v>
      </c>
      <c r="Z3639" s="17" t="s">
        <v>22087</v>
      </c>
      <c r="AA3639" s="8" t="s">
        <v>22088</v>
      </c>
      <c r="AB3639" s="8" t="s">
        <v>22089</v>
      </c>
    </row>
    <row r="3640" spans="1:28" hidden="1" x14ac:dyDescent="0.2">
      <c r="A3640" s="8" t="s">
        <v>22090</v>
      </c>
      <c r="B3640" s="8" t="s">
        <v>22091</v>
      </c>
      <c r="C3640" s="8" t="s">
        <v>45753</v>
      </c>
      <c r="D3640" s="8" t="s">
        <v>45754</v>
      </c>
      <c r="E3640" s="8" t="s">
        <v>86</v>
      </c>
      <c r="F3640" s="8" t="s">
        <v>65</v>
      </c>
      <c r="G3640" s="8" t="s">
        <v>86</v>
      </c>
      <c r="H3640" s="8" t="s">
        <v>65</v>
      </c>
      <c r="I3640" s="8" t="s">
        <v>21987</v>
      </c>
      <c r="J3640" s="8" t="s">
        <v>28</v>
      </c>
      <c r="K3640" s="8" t="s">
        <v>30</v>
      </c>
      <c r="L3640" s="8" t="s">
        <v>22084</v>
      </c>
      <c r="M3640" s="8" t="s">
        <v>88</v>
      </c>
      <c r="N3640" s="8" t="s">
        <v>10716</v>
      </c>
      <c r="O3640" s="8" t="s">
        <v>45789</v>
      </c>
      <c r="P3640" s="8" t="s">
        <v>776</v>
      </c>
      <c r="Q3640" s="8" t="s">
        <v>21990</v>
      </c>
      <c r="R3640" s="8" t="s">
        <v>21991</v>
      </c>
      <c r="S3640" s="17" t="s">
        <v>21992</v>
      </c>
      <c r="T3640" s="18">
        <v>43013</v>
      </c>
      <c r="U3640" s="8">
        <v>0.625</v>
      </c>
      <c r="V3640" s="8">
        <v>0.75</v>
      </c>
      <c r="W3640" s="8" t="s">
        <v>1283</v>
      </c>
      <c r="X3640" s="8" t="s">
        <v>45730</v>
      </c>
      <c r="Y3640" s="8" t="s">
        <v>22086</v>
      </c>
      <c r="Z3640" s="17" t="s">
        <v>22092</v>
      </c>
      <c r="AA3640" s="8" t="s">
        <v>22093</v>
      </c>
      <c r="AB3640" s="8" t="s">
        <v>22094</v>
      </c>
    </row>
    <row r="3641" spans="1:28" hidden="1" x14ac:dyDescent="0.2">
      <c r="A3641" s="8" t="s">
        <v>22095</v>
      </c>
      <c r="B3641" s="8" t="s">
        <v>22096</v>
      </c>
      <c r="C3641" s="8" t="s">
        <v>45753</v>
      </c>
      <c r="D3641" s="8" t="s">
        <v>45754</v>
      </c>
      <c r="E3641" s="8" t="s">
        <v>76</v>
      </c>
      <c r="F3641" s="8" t="s">
        <v>65</v>
      </c>
      <c r="G3641" s="8" t="s">
        <v>76</v>
      </c>
      <c r="H3641" s="8" t="s">
        <v>65</v>
      </c>
      <c r="I3641" s="8" t="s">
        <v>21987</v>
      </c>
      <c r="J3641" s="8" t="s">
        <v>28</v>
      </c>
      <c r="K3641" s="8" t="s">
        <v>30</v>
      </c>
      <c r="L3641" s="8" t="s">
        <v>77</v>
      </c>
      <c r="M3641" s="8" t="s">
        <v>22097</v>
      </c>
      <c r="N3641" s="8" t="s">
        <v>10716</v>
      </c>
      <c r="O3641" s="8" t="s">
        <v>45789</v>
      </c>
      <c r="P3641" s="8" t="s">
        <v>776</v>
      </c>
      <c r="Q3641" s="8" t="s">
        <v>21990</v>
      </c>
      <c r="R3641" s="8" t="s">
        <v>21991</v>
      </c>
      <c r="S3641" s="17" t="s">
        <v>21992</v>
      </c>
      <c r="T3641" s="18">
        <v>43014</v>
      </c>
      <c r="U3641" s="8">
        <v>0.25</v>
      </c>
      <c r="V3641" s="8">
        <v>0.29166666666666669</v>
      </c>
      <c r="W3641" s="8" t="s">
        <v>1495</v>
      </c>
      <c r="X3641" s="8" t="s">
        <v>22098</v>
      </c>
      <c r="Y3641" s="8" t="s">
        <v>22099</v>
      </c>
      <c r="Z3641" s="17" t="s">
        <v>22100</v>
      </c>
      <c r="AA3641" s="8" t="s">
        <v>22101</v>
      </c>
      <c r="AB3641" s="8" t="s">
        <v>22102</v>
      </c>
    </row>
    <row r="3642" spans="1:28" hidden="1" x14ac:dyDescent="0.2">
      <c r="A3642" s="8" t="s">
        <v>22103</v>
      </c>
      <c r="B3642" s="8" t="s">
        <v>22104</v>
      </c>
      <c r="C3642" s="8" t="s">
        <v>45753</v>
      </c>
      <c r="D3642" s="8" t="s">
        <v>45754</v>
      </c>
      <c r="E3642" s="8" t="s">
        <v>76</v>
      </c>
      <c r="F3642" s="8" t="s">
        <v>65</v>
      </c>
      <c r="G3642" s="8" t="s">
        <v>76</v>
      </c>
      <c r="H3642" s="8" t="s">
        <v>65</v>
      </c>
      <c r="I3642" s="8" t="s">
        <v>21987</v>
      </c>
      <c r="J3642" s="8" t="s">
        <v>28</v>
      </c>
      <c r="K3642" s="8" t="s">
        <v>30</v>
      </c>
      <c r="L3642" s="8" t="s">
        <v>22097</v>
      </c>
      <c r="M3642" s="8" t="s">
        <v>22105</v>
      </c>
      <c r="N3642" s="8" t="s">
        <v>10716</v>
      </c>
      <c r="O3642" s="8" t="s">
        <v>45789</v>
      </c>
      <c r="P3642" s="8" t="s">
        <v>776</v>
      </c>
      <c r="Q3642" s="8" t="s">
        <v>21990</v>
      </c>
      <c r="R3642" s="8" t="s">
        <v>21991</v>
      </c>
      <c r="S3642" s="17" t="s">
        <v>21992</v>
      </c>
      <c r="T3642" s="18">
        <v>43014</v>
      </c>
      <c r="U3642" s="8">
        <v>0.29166666666666669</v>
      </c>
      <c r="V3642" s="8">
        <v>0.33333333333333331</v>
      </c>
      <c r="W3642" s="8" t="s">
        <v>1495</v>
      </c>
      <c r="X3642" s="8" t="s">
        <v>22106</v>
      </c>
      <c r="Y3642" s="8" t="s">
        <v>22086</v>
      </c>
      <c r="Z3642" s="17" t="s">
        <v>22107</v>
      </c>
      <c r="AA3642" s="8" t="s">
        <v>22108</v>
      </c>
      <c r="AB3642" s="8" t="s">
        <v>22109</v>
      </c>
    </row>
    <row r="3643" spans="1:28" hidden="1" x14ac:dyDescent="0.2">
      <c r="A3643" s="8" t="s">
        <v>22110</v>
      </c>
      <c r="B3643" s="8" t="s">
        <v>22111</v>
      </c>
      <c r="C3643" s="8" t="s">
        <v>45753</v>
      </c>
      <c r="D3643" s="8" t="s">
        <v>45754</v>
      </c>
      <c r="E3643" s="8" t="s">
        <v>76</v>
      </c>
      <c r="F3643" s="8" t="s">
        <v>65</v>
      </c>
      <c r="G3643" s="8" t="s">
        <v>76</v>
      </c>
      <c r="H3643" s="8" t="s">
        <v>65</v>
      </c>
      <c r="I3643" s="8" t="s">
        <v>21987</v>
      </c>
      <c r="J3643" s="8" t="s">
        <v>28</v>
      </c>
      <c r="K3643" s="8" t="s">
        <v>30</v>
      </c>
      <c r="L3643" s="8" t="s">
        <v>22105</v>
      </c>
      <c r="M3643" s="8" t="s">
        <v>22112</v>
      </c>
      <c r="N3643" s="8" t="s">
        <v>10716</v>
      </c>
      <c r="O3643" s="8" t="s">
        <v>45789</v>
      </c>
      <c r="P3643" s="8" t="s">
        <v>776</v>
      </c>
      <c r="Q3643" s="8" t="s">
        <v>21990</v>
      </c>
      <c r="R3643" s="8" t="s">
        <v>21991</v>
      </c>
      <c r="S3643" s="17" t="s">
        <v>21992</v>
      </c>
      <c r="T3643" s="18">
        <v>43014</v>
      </c>
      <c r="U3643" s="8">
        <v>0.33333333333333331</v>
      </c>
      <c r="V3643" s="8">
        <v>0.41666666666666669</v>
      </c>
      <c r="W3643" s="8" t="s">
        <v>1100</v>
      </c>
      <c r="X3643" s="8" t="s">
        <v>22113</v>
      </c>
      <c r="Y3643" s="8" t="s">
        <v>22086</v>
      </c>
      <c r="Z3643" s="17" t="s">
        <v>22114</v>
      </c>
      <c r="AA3643" s="8" t="s">
        <v>22115</v>
      </c>
      <c r="AB3643" s="8" t="s">
        <v>22116</v>
      </c>
    </row>
    <row r="3644" spans="1:28" hidden="1" x14ac:dyDescent="0.2">
      <c r="A3644" s="8" t="s">
        <v>22117</v>
      </c>
      <c r="B3644" s="8" t="s">
        <v>22118</v>
      </c>
      <c r="C3644" s="8" t="s">
        <v>45753</v>
      </c>
      <c r="D3644" s="8" t="s">
        <v>45754</v>
      </c>
      <c r="E3644" s="8" t="s">
        <v>76</v>
      </c>
      <c r="F3644" s="8" t="s">
        <v>65</v>
      </c>
      <c r="G3644" s="8" t="s">
        <v>76</v>
      </c>
      <c r="H3644" s="8" t="s">
        <v>65</v>
      </c>
      <c r="I3644" s="8" t="s">
        <v>21987</v>
      </c>
      <c r="J3644" s="8" t="s">
        <v>28</v>
      </c>
      <c r="K3644" s="8" t="s">
        <v>30</v>
      </c>
      <c r="L3644" s="8" t="s">
        <v>22112</v>
      </c>
      <c r="M3644" s="8" t="s">
        <v>22119</v>
      </c>
      <c r="N3644" s="8" t="s">
        <v>10716</v>
      </c>
      <c r="O3644" s="8" t="s">
        <v>45789</v>
      </c>
      <c r="P3644" s="8" t="s">
        <v>776</v>
      </c>
      <c r="Q3644" s="8" t="s">
        <v>21990</v>
      </c>
      <c r="R3644" s="8" t="s">
        <v>21991</v>
      </c>
      <c r="S3644" s="17" t="s">
        <v>21992</v>
      </c>
      <c r="T3644" s="18">
        <v>43014</v>
      </c>
      <c r="U3644" s="8">
        <v>0.41666666666666669</v>
      </c>
      <c r="V3644" s="8">
        <v>0.45833333333333331</v>
      </c>
      <c r="W3644" s="8" t="s">
        <v>1495</v>
      </c>
      <c r="X3644" s="8" t="s">
        <v>22120</v>
      </c>
      <c r="Y3644" s="8" t="s">
        <v>22086</v>
      </c>
      <c r="Z3644" s="17" t="s">
        <v>22121</v>
      </c>
      <c r="AA3644" s="8" t="s">
        <v>22122</v>
      </c>
      <c r="AB3644" s="8" t="s">
        <v>22123</v>
      </c>
    </row>
    <row r="3645" spans="1:28" hidden="1" x14ac:dyDescent="0.2">
      <c r="A3645" s="8" t="s">
        <v>22124</v>
      </c>
      <c r="B3645" s="8" t="s">
        <v>22125</v>
      </c>
      <c r="C3645" s="8" t="s">
        <v>45753</v>
      </c>
      <c r="D3645" s="8" t="s">
        <v>45754</v>
      </c>
      <c r="E3645" s="8" t="s">
        <v>76</v>
      </c>
      <c r="F3645" s="8" t="s">
        <v>65</v>
      </c>
      <c r="G3645" s="8" t="s">
        <v>76</v>
      </c>
      <c r="H3645" s="8" t="s">
        <v>65</v>
      </c>
      <c r="I3645" s="8" t="s">
        <v>21987</v>
      </c>
      <c r="J3645" s="8" t="s">
        <v>28</v>
      </c>
      <c r="K3645" s="8" t="s">
        <v>30</v>
      </c>
      <c r="L3645" s="8" t="s">
        <v>22119</v>
      </c>
      <c r="M3645" s="8" t="s">
        <v>10838</v>
      </c>
      <c r="N3645" s="8" t="s">
        <v>10716</v>
      </c>
      <c r="O3645" s="8" t="s">
        <v>45789</v>
      </c>
      <c r="P3645" s="8" t="s">
        <v>776</v>
      </c>
      <c r="Q3645" s="8" t="s">
        <v>21990</v>
      </c>
      <c r="R3645" s="8" t="s">
        <v>21991</v>
      </c>
      <c r="S3645" s="17" t="s">
        <v>21992</v>
      </c>
      <c r="T3645" s="18">
        <v>43014</v>
      </c>
      <c r="U3645" s="8">
        <v>0.45833333333333331</v>
      </c>
      <c r="V3645" s="8">
        <v>0.5</v>
      </c>
      <c r="W3645" s="8" t="s">
        <v>1495</v>
      </c>
      <c r="X3645" s="8" t="s">
        <v>22126</v>
      </c>
      <c r="Y3645" s="8" t="s">
        <v>22086</v>
      </c>
      <c r="Z3645" s="17" t="s">
        <v>22127</v>
      </c>
      <c r="AA3645" s="8" t="s">
        <v>22128</v>
      </c>
      <c r="AB3645" s="8" t="s">
        <v>22129</v>
      </c>
    </row>
    <row r="3646" spans="1:28" hidden="1" x14ac:dyDescent="0.2">
      <c r="A3646" s="8" t="s">
        <v>22130</v>
      </c>
      <c r="B3646" s="8" t="s">
        <v>22131</v>
      </c>
      <c r="C3646" s="8" t="s">
        <v>45753</v>
      </c>
      <c r="D3646" s="8" t="s">
        <v>45754</v>
      </c>
      <c r="E3646" s="8" t="s">
        <v>76</v>
      </c>
      <c r="F3646" s="8" t="s">
        <v>65</v>
      </c>
      <c r="G3646" s="8" t="s">
        <v>76</v>
      </c>
      <c r="H3646" s="8" t="s">
        <v>65</v>
      </c>
      <c r="I3646" s="8" t="s">
        <v>21987</v>
      </c>
      <c r="J3646" s="8" t="s">
        <v>28</v>
      </c>
      <c r="K3646" s="8" t="s">
        <v>30</v>
      </c>
      <c r="L3646" s="8" t="s">
        <v>10838</v>
      </c>
      <c r="M3646" s="8" t="s">
        <v>10845</v>
      </c>
      <c r="N3646" s="8" t="s">
        <v>10716</v>
      </c>
      <c r="O3646" s="8" t="s">
        <v>45789</v>
      </c>
      <c r="P3646" s="8" t="s">
        <v>776</v>
      </c>
      <c r="Q3646" s="8" t="s">
        <v>21990</v>
      </c>
      <c r="R3646" s="8" t="s">
        <v>21991</v>
      </c>
      <c r="S3646" s="17" t="s">
        <v>21992</v>
      </c>
      <c r="T3646" s="18">
        <v>43014</v>
      </c>
      <c r="U3646" s="8">
        <v>0.5</v>
      </c>
      <c r="V3646" s="8">
        <v>0.54166666666666663</v>
      </c>
      <c r="W3646" s="8" t="s">
        <v>1495</v>
      </c>
      <c r="X3646" s="8" t="s">
        <v>22132</v>
      </c>
      <c r="Y3646" s="8" t="s">
        <v>22086</v>
      </c>
      <c r="Z3646" s="17" t="s">
        <v>22133</v>
      </c>
      <c r="AA3646" s="8" t="s">
        <v>22134</v>
      </c>
      <c r="AB3646" s="8" t="s">
        <v>22135</v>
      </c>
    </row>
    <row r="3647" spans="1:28" hidden="1" x14ac:dyDescent="0.2">
      <c r="A3647" s="8" t="s">
        <v>22136</v>
      </c>
      <c r="B3647" s="8" t="s">
        <v>22137</v>
      </c>
      <c r="C3647" s="8" t="s">
        <v>45753</v>
      </c>
      <c r="D3647" s="8" t="s">
        <v>45754</v>
      </c>
      <c r="E3647" s="8" t="s">
        <v>76</v>
      </c>
      <c r="F3647" s="8" t="s">
        <v>65</v>
      </c>
      <c r="G3647" s="8" t="s">
        <v>76</v>
      </c>
      <c r="H3647" s="8" t="s">
        <v>65</v>
      </c>
      <c r="I3647" s="8" t="s">
        <v>21987</v>
      </c>
      <c r="J3647" s="8" t="s">
        <v>28</v>
      </c>
      <c r="K3647" s="8" t="s">
        <v>30</v>
      </c>
      <c r="L3647" s="8" t="s">
        <v>10845</v>
      </c>
      <c r="M3647" s="8" t="s">
        <v>22138</v>
      </c>
      <c r="N3647" s="8" t="s">
        <v>10716</v>
      </c>
      <c r="O3647" s="8" t="s">
        <v>45789</v>
      </c>
      <c r="P3647" s="8" t="s">
        <v>776</v>
      </c>
      <c r="Q3647" s="8" t="s">
        <v>21990</v>
      </c>
      <c r="R3647" s="8" t="s">
        <v>21991</v>
      </c>
      <c r="S3647" s="17" t="s">
        <v>21992</v>
      </c>
      <c r="T3647" s="18">
        <v>43014</v>
      </c>
      <c r="U3647" s="8">
        <v>0.54166666666666663</v>
      </c>
      <c r="V3647" s="8">
        <v>0.58333333333333337</v>
      </c>
      <c r="W3647" s="8" t="s">
        <v>1495</v>
      </c>
      <c r="X3647" s="8" t="s">
        <v>22139</v>
      </c>
      <c r="Y3647" s="8" t="s">
        <v>22140</v>
      </c>
      <c r="Z3647" s="17" t="s">
        <v>22114</v>
      </c>
      <c r="AA3647" s="8" t="s">
        <v>22141</v>
      </c>
      <c r="AB3647" s="8" t="s">
        <v>22142</v>
      </c>
    </row>
    <row r="3648" spans="1:28" hidden="1" x14ac:dyDescent="0.2">
      <c r="A3648" s="8" t="s">
        <v>22143</v>
      </c>
      <c r="B3648" s="8" t="s">
        <v>22144</v>
      </c>
      <c r="C3648" s="8" t="s">
        <v>45753</v>
      </c>
      <c r="D3648" s="8" t="s">
        <v>45754</v>
      </c>
      <c r="E3648" s="8" t="s">
        <v>76</v>
      </c>
      <c r="F3648" s="8" t="s">
        <v>65</v>
      </c>
      <c r="G3648" s="8" t="s">
        <v>76</v>
      </c>
      <c r="H3648" s="8" t="s">
        <v>65</v>
      </c>
      <c r="I3648" s="8" t="s">
        <v>21987</v>
      </c>
      <c r="J3648" s="8" t="s">
        <v>28</v>
      </c>
      <c r="K3648" s="8" t="s">
        <v>30</v>
      </c>
      <c r="L3648" s="8" t="s">
        <v>22138</v>
      </c>
      <c r="M3648" s="8" t="s">
        <v>22145</v>
      </c>
      <c r="N3648" s="8" t="s">
        <v>10716</v>
      </c>
      <c r="O3648" s="8" t="s">
        <v>45789</v>
      </c>
      <c r="P3648" s="8" t="s">
        <v>776</v>
      </c>
      <c r="Q3648" s="8" t="s">
        <v>21990</v>
      </c>
      <c r="R3648" s="8" t="s">
        <v>21991</v>
      </c>
      <c r="S3648" s="17" t="s">
        <v>21992</v>
      </c>
      <c r="T3648" s="18">
        <v>43014</v>
      </c>
      <c r="U3648" s="8">
        <v>0.58333333333333337</v>
      </c>
      <c r="V3648" s="8">
        <v>0.625</v>
      </c>
      <c r="W3648" s="8" t="s">
        <v>1495</v>
      </c>
      <c r="X3648" s="8" t="s">
        <v>22146</v>
      </c>
      <c r="Y3648" s="8" t="s">
        <v>22140</v>
      </c>
      <c r="Z3648" s="17" t="s">
        <v>22147</v>
      </c>
      <c r="AA3648" s="8" t="s">
        <v>22148</v>
      </c>
      <c r="AB3648" s="8" t="s">
        <v>22149</v>
      </c>
    </row>
    <row r="3649" spans="1:28" hidden="1" x14ac:dyDescent="0.2">
      <c r="A3649" s="8" t="s">
        <v>22150</v>
      </c>
      <c r="B3649" s="8" t="s">
        <v>22151</v>
      </c>
      <c r="C3649" s="8" t="s">
        <v>45753</v>
      </c>
      <c r="D3649" s="8" t="s">
        <v>45754</v>
      </c>
      <c r="E3649" s="8" t="s">
        <v>76</v>
      </c>
      <c r="F3649" s="8" t="s">
        <v>65</v>
      </c>
      <c r="G3649" s="8" t="s">
        <v>76</v>
      </c>
      <c r="H3649" s="8" t="s">
        <v>65</v>
      </c>
      <c r="I3649" s="8" t="s">
        <v>21987</v>
      </c>
      <c r="J3649" s="8" t="s">
        <v>28</v>
      </c>
      <c r="K3649" s="8" t="s">
        <v>30</v>
      </c>
      <c r="L3649" s="8" t="s">
        <v>22145</v>
      </c>
      <c r="M3649" s="8" t="s">
        <v>12404</v>
      </c>
      <c r="N3649" s="8" t="s">
        <v>10716</v>
      </c>
      <c r="O3649" s="8" t="s">
        <v>45789</v>
      </c>
      <c r="P3649" s="8" t="s">
        <v>776</v>
      </c>
      <c r="Q3649" s="8" t="s">
        <v>21990</v>
      </c>
      <c r="R3649" s="8" t="s">
        <v>21991</v>
      </c>
      <c r="S3649" s="17" t="s">
        <v>21992</v>
      </c>
      <c r="T3649" s="18">
        <v>43014</v>
      </c>
      <c r="U3649" s="8">
        <v>0.625</v>
      </c>
      <c r="V3649" s="8">
        <v>0.66666666666666663</v>
      </c>
      <c r="W3649" s="8" t="s">
        <v>1495</v>
      </c>
      <c r="X3649" s="8" t="s">
        <v>22152</v>
      </c>
      <c r="Y3649" s="8" t="s">
        <v>22140</v>
      </c>
      <c r="Z3649" s="17" t="s">
        <v>22153</v>
      </c>
      <c r="AA3649" s="8" t="s">
        <v>22154</v>
      </c>
      <c r="AB3649" s="8" t="s">
        <v>22155</v>
      </c>
    </row>
    <row r="3650" spans="1:28" hidden="1" x14ac:dyDescent="0.2">
      <c r="A3650" s="8" t="s">
        <v>22156</v>
      </c>
      <c r="B3650" s="8" t="s">
        <v>22157</v>
      </c>
      <c r="C3650" s="8" t="s">
        <v>45753</v>
      </c>
      <c r="D3650" s="8" t="s">
        <v>45754</v>
      </c>
      <c r="E3650" s="8" t="s">
        <v>76</v>
      </c>
      <c r="F3650" s="8" t="s">
        <v>65</v>
      </c>
      <c r="G3650" s="8" t="s">
        <v>76</v>
      </c>
      <c r="H3650" s="8" t="s">
        <v>65</v>
      </c>
      <c r="I3650" s="8" t="s">
        <v>21987</v>
      </c>
      <c r="J3650" s="8" t="s">
        <v>28</v>
      </c>
      <c r="K3650" s="8" t="s">
        <v>30</v>
      </c>
      <c r="L3650" s="8" t="s">
        <v>12404</v>
      </c>
      <c r="M3650" s="8" t="s">
        <v>10853</v>
      </c>
      <c r="N3650" s="8" t="s">
        <v>10716</v>
      </c>
      <c r="O3650" s="8" t="s">
        <v>45789</v>
      </c>
      <c r="P3650" s="8" t="s">
        <v>776</v>
      </c>
      <c r="Q3650" s="8" t="s">
        <v>21990</v>
      </c>
      <c r="R3650" s="8" t="s">
        <v>21991</v>
      </c>
      <c r="S3650" s="17" t="s">
        <v>21992</v>
      </c>
      <c r="T3650" s="18">
        <v>43014</v>
      </c>
      <c r="U3650" s="8">
        <v>0.66666666666666663</v>
      </c>
      <c r="V3650" s="8">
        <v>0.70833333333333337</v>
      </c>
      <c r="W3650" s="8" t="s">
        <v>1495</v>
      </c>
      <c r="X3650" s="8" t="s">
        <v>22158</v>
      </c>
      <c r="Y3650" s="8" t="s">
        <v>22140</v>
      </c>
      <c r="Z3650" s="17" t="s">
        <v>22159</v>
      </c>
      <c r="AA3650" s="8" t="s">
        <v>22160</v>
      </c>
      <c r="AB3650" s="8" t="s">
        <v>22161</v>
      </c>
    </row>
    <row r="3651" spans="1:28" hidden="1" x14ac:dyDescent="0.2">
      <c r="A3651" s="8" t="s">
        <v>22162</v>
      </c>
      <c r="B3651" s="8" t="s">
        <v>22163</v>
      </c>
      <c r="C3651" s="8" t="s">
        <v>45753</v>
      </c>
      <c r="D3651" s="8" t="s">
        <v>45754</v>
      </c>
      <c r="E3651" s="8" t="s">
        <v>76</v>
      </c>
      <c r="F3651" s="8" t="s">
        <v>65</v>
      </c>
      <c r="G3651" s="8" t="s">
        <v>76</v>
      </c>
      <c r="H3651" s="8" t="s">
        <v>65</v>
      </c>
      <c r="I3651" s="8" t="s">
        <v>21987</v>
      </c>
      <c r="J3651" s="8" t="s">
        <v>28</v>
      </c>
      <c r="K3651" s="8" t="s">
        <v>30</v>
      </c>
      <c r="L3651" s="8" t="s">
        <v>10853</v>
      </c>
      <c r="M3651" s="8" t="s">
        <v>78</v>
      </c>
      <c r="N3651" s="8" t="s">
        <v>10716</v>
      </c>
      <c r="O3651" s="8" t="s">
        <v>45789</v>
      </c>
      <c r="P3651" s="8" t="s">
        <v>776</v>
      </c>
      <c r="Q3651" s="8" t="s">
        <v>21990</v>
      </c>
      <c r="R3651" s="8" t="s">
        <v>21991</v>
      </c>
      <c r="S3651" s="17" t="s">
        <v>21992</v>
      </c>
      <c r="T3651" s="18">
        <v>43014</v>
      </c>
      <c r="U3651" s="8">
        <v>0.70833333333333337</v>
      </c>
      <c r="V3651" s="8">
        <v>0.75</v>
      </c>
      <c r="W3651" s="8" t="s">
        <v>1495</v>
      </c>
      <c r="X3651" s="8" t="s">
        <v>22164</v>
      </c>
      <c r="Y3651" s="8" t="s">
        <v>22086</v>
      </c>
      <c r="Z3651" s="17" t="s">
        <v>22165</v>
      </c>
      <c r="AA3651" s="8" t="s">
        <v>22166</v>
      </c>
      <c r="AB3651" s="8" t="s">
        <v>22167</v>
      </c>
    </row>
    <row r="3652" spans="1:28" hidden="1" x14ac:dyDescent="0.2">
      <c r="A3652" s="8" t="s">
        <v>22168</v>
      </c>
      <c r="B3652" s="8" t="s">
        <v>22169</v>
      </c>
      <c r="C3652" s="8" t="s">
        <v>45753</v>
      </c>
      <c r="D3652" s="8" t="s">
        <v>45754</v>
      </c>
      <c r="E3652" s="8" t="s">
        <v>104</v>
      </c>
      <c r="F3652" s="8" t="s">
        <v>65</v>
      </c>
      <c r="G3652" s="8" t="s">
        <v>104</v>
      </c>
      <c r="H3652" s="8" t="s">
        <v>65</v>
      </c>
      <c r="I3652" s="8" t="s">
        <v>21987</v>
      </c>
      <c r="J3652" s="8" t="s">
        <v>28</v>
      </c>
      <c r="K3652" s="8" t="s">
        <v>30</v>
      </c>
      <c r="L3652" s="8" t="s">
        <v>612</v>
      </c>
      <c r="M3652" s="8" t="s">
        <v>4248</v>
      </c>
      <c r="N3652" s="8" t="s">
        <v>10716</v>
      </c>
      <c r="O3652" s="8" t="s">
        <v>45789</v>
      </c>
      <c r="P3652" s="8" t="s">
        <v>776</v>
      </c>
      <c r="Q3652" s="8" t="s">
        <v>21990</v>
      </c>
      <c r="R3652" s="8" t="s">
        <v>21991</v>
      </c>
      <c r="S3652" s="17" t="s">
        <v>21992</v>
      </c>
      <c r="T3652" s="18">
        <v>43015</v>
      </c>
      <c r="U3652" s="8">
        <v>0.25</v>
      </c>
      <c r="V3652" s="8">
        <v>0.58333333333333337</v>
      </c>
      <c r="W3652" s="8" t="s">
        <v>486</v>
      </c>
      <c r="X3652" s="8" t="s">
        <v>22170</v>
      </c>
      <c r="Y3652" s="8" t="s">
        <v>158</v>
      </c>
      <c r="Z3652" s="17" t="s">
        <v>22171</v>
      </c>
      <c r="AA3652" s="8" t="s">
        <v>22172</v>
      </c>
      <c r="AB3652" s="8" t="s">
        <v>22173</v>
      </c>
    </row>
    <row r="3653" spans="1:28" hidden="1" x14ac:dyDescent="0.2">
      <c r="A3653" s="8" t="s">
        <v>22174</v>
      </c>
      <c r="B3653" s="8" t="s">
        <v>22175</v>
      </c>
      <c r="C3653" s="8" t="s">
        <v>45753</v>
      </c>
      <c r="D3653" s="8" t="s">
        <v>45754</v>
      </c>
      <c r="E3653" s="8" t="s">
        <v>104</v>
      </c>
      <c r="F3653" s="8" t="s">
        <v>65</v>
      </c>
      <c r="G3653" s="8" t="s">
        <v>104</v>
      </c>
      <c r="H3653" s="8" t="s">
        <v>65</v>
      </c>
      <c r="I3653" s="8" t="s">
        <v>21987</v>
      </c>
      <c r="J3653" s="8" t="s">
        <v>28</v>
      </c>
      <c r="K3653" s="8" t="s">
        <v>30</v>
      </c>
      <c r="L3653" s="8" t="s">
        <v>4248</v>
      </c>
      <c r="M3653" s="8" t="s">
        <v>4256</v>
      </c>
      <c r="N3653" s="8" t="s">
        <v>10716</v>
      </c>
      <c r="O3653" s="8" t="s">
        <v>45789</v>
      </c>
      <c r="P3653" s="8" t="s">
        <v>776</v>
      </c>
      <c r="Q3653" s="8" t="s">
        <v>21990</v>
      </c>
      <c r="R3653" s="8" t="s">
        <v>21991</v>
      </c>
      <c r="S3653" s="17" t="s">
        <v>21992</v>
      </c>
      <c r="T3653" s="18">
        <v>43015</v>
      </c>
      <c r="U3653" s="8">
        <v>0.58333333333333337</v>
      </c>
      <c r="V3653" s="8">
        <v>0.66666666666666663</v>
      </c>
      <c r="W3653" s="8" t="s">
        <v>1100</v>
      </c>
      <c r="X3653" s="8" t="s">
        <v>22176</v>
      </c>
      <c r="Y3653" s="8" t="s">
        <v>22177</v>
      </c>
      <c r="Z3653" s="17" t="s">
        <v>6389</v>
      </c>
      <c r="AA3653" s="8" t="s">
        <v>22178</v>
      </c>
      <c r="AB3653" s="8" t="s">
        <v>22179</v>
      </c>
    </row>
    <row r="3654" spans="1:28" hidden="1" x14ac:dyDescent="0.2">
      <c r="A3654" s="8" t="s">
        <v>22180</v>
      </c>
      <c r="B3654" s="8" t="s">
        <v>22181</v>
      </c>
      <c r="C3654" s="8" t="s">
        <v>45753</v>
      </c>
      <c r="D3654" s="8" t="s">
        <v>45754</v>
      </c>
      <c r="E3654" s="8" t="s">
        <v>104</v>
      </c>
      <c r="F3654" s="8" t="s">
        <v>65</v>
      </c>
      <c r="G3654" s="8" t="s">
        <v>104</v>
      </c>
      <c r="H3654" s="8" t="s">
        <v>65</v>
      </c>
      <c r="I3654" s="8" t="s">
        <v>21987</v>
      </c>
      <c r="J3654" s="8" t="s">
        <v>28</v>
      </c>
      <c r="K3654" s="8" t="s">
        <v>30</v>
      </c>
      <c r="L3654" s="8" t="s">
        <v>4256</v>
      </c>
      <c r="M3654" s="8" t="s">
        <v>613</v>
      </c>
      <c r="N3654" s="8" t="s">
        <v>10716</v>
      </c>
      <c r="O3654" s="8" t="s">
        <v>45789</v>
      </c>
      <c r="P3654" s="8" t="s">
        <v>776</v>
      </c>
      <c r="Q3654" s="8" t="s">
        <v>21990</v>
      </c>
      <c r="R3654" s="8" t="s">
        <v>21991</v>
      </c>
      <c r="S3654" s="17" t="s">
        <v>21992</v>
      </c>
      <c r="T3654" s="18">
        <v>43015</v>
      </c>
      <c r="U3654" s="8">
        <v>0.66666666666666663</v>
      </c>
      <c r="V3654" s="8">
        <v>0.75</v>
      </c>
      <c r="W3654" s="8" t="s">
        <v>1100</v>
      </c>
      <c r="X3654" s="8" t="s">
        <v>22182</v>
      </c>
      <c r="Y3654" s="8" t="s">
        <v>22183</v>
      </c>
      <c r="Z3654" s="17" t="s">
        <v>6389</v>
      </c>
      <c r="AA3654" s="8" t="s">
        <v>22184</v>
      </c>
      <c r="AB3654" s="8" t="s">
        <v>22185</v>
      </c>
    </row>
    <row r="3655" spans="1:28" hidden="1" x14ac:dyDescent="0.2">
      <c r="A3655" s="8" t="s">
        <v>22186</v>
      </c>
      <c r="B3655" s="8" t="s">
        <v>22187</v>
      </c>
      <c r="C3655" s="8" t="s">
        <v>45753</v>
      </c>
      <c r="D3655" s="8" t="s">
        <v>45754</v>
      </c>
      <c r="E3655" s="8" t="s">
        <v>96</v>
      </c>
      <c r="F3655" s="8" t="s">
        <v>65</v>
      </c>
      <c r="G3655" s="8" t="s">
        <v>96</v>
      </c>
      <c r="H3655" s="8" t="s">
        <v>65</v>
      </c>
      <c r="I3655" s="8" t="s">
        <v>21987</v>
      </c>
      <c r="J3655" s="8" t="s">
        <v>28</v>
      </c>
      <c r="K3655" s="8" t="s">
        <v>30</v>
      </c>
      <c r="L3655" s="8" t="s">
        <v>606</v>
      </c>
      <c r="M3655" s="8" t="s">
        <v>8828</v>
      </c>
      <c r="N3655" s="8" t="s">
        <v>10716</v>
      </c>
      <c r="O3655" s="8" t="s">
        <v>45789</v>
      </c>
      <c r="P3655" s="8" t="s">
        <v>776</v>
      </c>
      <c r="Q3655" s="8" t="s">
        <v>21990</v>
      </c>
      <c r="R3655" s="8" t="s">
        <v>21991</v>
      </c>
      <c r="S3655" s="17" t="s">
        <v>21992</v>
      </c>
      <c r="T3655" s="18">
        <v>43016</v>
      </c>
      <c r="U3655" s="8">
        <v>0.25</v>
      </c>
      <c r="V3655" s="8">
        <v>0.58333333333333337</v>
      </c>
      <c r="W3655" s="8" t="s">
        <v>486</v>
      </c>
      <c r="X3655" s="8" t="s">
        <v>22188</v>
      </c>
      <c r="Y3655" s="8" t="s">
        <v>4373</v>
      </c>
      <c r="Z3655" s="17" t="s">
        <v>22189</v>
      </c>
      <c r="AA3655" s="8" t="s">
        <v>22190</v>
      </c>
      <c r="AB3655" s="8" t="s">
        <v>22191</v>
      </c>
    </row>
    <row r="3656" spans="1:28" hidden="1" x14ac:dyDescent="0.2">
      <c r="A3656" s="8" t="s">
        <v>22192</v>
      </c>
      <c r="B3656" s="8" t="s">
        <v>22193</v>
      </c>
      <c r="C3656" s="8" t="s">
        <v>45753</v>
      </c>
      <c r="D3656" s="8" t="s">
        <v>45754</v>
      </c>
      <c r="E3656" s="8" t="s">
        <v>96</v>
      </c>
      <c r="F3656" s="8" t="s">
        <v>65</v>
      </c>
      <c r="G3656" s="8" t="s">
        <v>96</v>
      </c>
      <c r="H3656" s="8" t="s">
        <v>65</v>
      </c>
      <c r="I3656" s="8" t="s">
        <v>21987</v>
      </c>
      <c r="J3656" s="8" t="s">
        <v>28</v>
      </c>
      <c r="K3656" s="8" t="s">
        <v>30</v>
      </c>
      <c r="L3656" s="8" t="s">
        <v>8828</v>
      </c>
      <c r="M3656" s="8" t="s">
        <v>607</v>
      </c>
      <c r="N3656" s="8" t="s">
        <v>10716</v>
      </c>
      <c r="O3656" s="8" t="s">
        <v>45789</v>
      </c>
      <c r="P3656" s="8" t="s">
        <v>776</v>
      </c>
      <c r="Q3656" s="8" t="s">
        <v>21990</v>
      </c>
      <c r="R3656" s="8" t="s">
        <v>21991</v>
      </c>
      <c r="S3656" s="17" t="s">
        <v>21992</v>
      </c>
      <c r="T3656" s="18">
        <v>43016</v>
      </c>
      <c r="U3656" s="8">
        <v>0.58333333333333337</v>
      </c>
      <c r="V3656" s="8">
        <v>0.75</v>
      </c>
      <c r="W3656" s="8" t="s">
        <v>739</v>
      </c>
      <c r="X3656" s="8" t="s">
        <v>22194</v>
      </c>
      <c r="Y3656" s="8" t="s">
        <v>22195</v>
      </c>
      <c r="Z3656" s="17" t="s">
        <v>22196</v>
      </c>
      <c r="AA3656" s="8" t="s">
        <v>22197</v>
      </c>
      <c r="AB3656" s="8" t="s">
        <v>22198</v>
      </c>
    </row>
    <row r="3657" spans="1:28" hidden="1" x14ac:dyDescent="0.2">
      <c r="A3657" s="8" t="s">
        <v>22199</v>
      </c>
      <c r="B3657" s="8" t="s">
        <v>22200</v>
      </c>
      <c r="C3657" s="8" t="s">
        <v>45753</v>
      </c>
      <c r="D3657" s="8" t="s">
        <v>45754</v>
      </c>
      <c r="E3657" s="8" t="s">
        <v>335</v>
      </c>
      <c r="F3657" s="8" t="s">
        <v>65</v>
      </c>
      <c r="G3657" s="8" t="s">
        <v>335</v>
      </c>
      <c r="H3657" s="8" t="s">
        <v>65</v>
      </c>
      <c r="I3657" s="8" t="s">
        <v>21987</v>
      </c>
      <c r="J3657" s="8" t="s">
        <v>28</v>
      </c>
      <c r="K3657" s="8" t="s">
        <v>30</v>
      </c>
      <c r="L3657" s="8" t="s">
        <v>4286</v>
      </c>
      <c r="M3657" s="8" t="s">
        <v>8848</v>
      </c>
      <c r="N3657" s="8" t="s">
        <v>10716</v>
      </c>
      <c r="O3657" s="8" t="s">
        <v>45789</v>
      </c>
      <c r="P3657" s="8" t="s">
        <v>776</v>
      </c>
      <c r="Q3657" s="8" t="s">
        <v>21990</v>
      </c>
      <c r="R3657" s="8" t="s">
        <v>21991</v>
      </c>
      <c r="S3657" s="17" t="s">
        <v>21992</v>
      </c>
      <c r="T3657" s="18">
        <v>43017</v>
      </c>
      <c r="U3657" s="8">
        <v>0.25</v>
      </c>
      <c r="V3657" s="8">
        <v>0.41666666666666669</v>
      </c>
      <c r="W3657" s="8" t="s">
        <v>739</v>
      </c>
      <c r="X3657" s="8" t="s">
        <v>22201</v>
      </c>
      <c r="Y3657" s="8" t="s">
        <v>22202</v>
      </c>
      <c r="Z3657" s="17" t="s">
        <v>22203</v>
      </c>
      <c r="AA3657" s="8" t="s">
        <v>22204</v>
      </c>
      <c r="AB3657" s="8" t="s">
        <v>22205</v>
      </c>
    </row>
    <row r="3658" spans="1:28" hidden="1" x14ac:dyDescent="0.2">
      <c r="A3658" s="8" t="s">
        <v>22206</v>
      </c>
      <c r="B3658" s="8" t="s">
        <v>22207</v>
      </c>
      <c r="C3658" s="8" t="s">
        <v>45753</v>
      </c>
      <c r="D3658" s="8" t="s">
        <v>45754</v>
      </c>
      <c r="E3658" s="8" t="s">
        <v>335</v>
      </c>
      <c r="F3658" s="8" t="s">
        <v>65</v>
      </c>
      <c r="G3658" s="8" t="s">
        <v>335</v>
      </c>
      <c r="H3658" s="8" t="s">
        <v>65</v>
      </c>
      <c r="I3658" s="8" t="s">
        <v>21987</v>
      </c>
      <c r="J3658" s="8" t="s">
        <v>28</v>
      </c>
      <c r="K3658" s="8" t="s">
        <v>30</v>
      </c>
      <c r="L3658" s="8" t="s">
        <v>8848</v>
      </c>
      <c r="M3658" s="8" t="s">
        <v>8856</v>
      </c>
      <c r="N3658" s="8" t="s">
        <v>10716</v>
      </c>
      <c r="O3658" s="8" t="s">
        <v>45789</v>
      </c>
      <c r="P3658" s="8" t="s">
        <v>776</v>
      </c>
      <c r="Q3658" s="8" t="s">
        <v>21990</v>
      </c>
      <c r="R3658" s="8" t="s">
        <v>21991</v>
      </c>
      <c r="S3658" s="17" t="s">
        <v>21992</v>
      </c>
      <c r="T3658" s="18">
        <v>43017</v>
      </c>
      <c r="U3658" s="8">
        <v>0.41666666666666669</v>
      </c>
      <c r="V3658" s="8">
        <v>0.5</v>
      </c>
      <c r="W3658" s="8" t="s">
        <v>1100</v>
      </c>
      <c r="X3658" s="8" t="s">
        <v>22208</v>
      </c>
      <c r="Y3658" s="8" t="s">
        <v>22195</v>
      </c>
      <c r="Z3658" s="17" t="s">
        <v>22209</v>
      </c>
      <c r="AA3658" s="8" t="s">
        <v>22210</v>
      </c>
      <c r="AB3658" s="8" t="s">
        <v>22211</v>
      </c>
    </row>
    <row r="3659" spans="1:28" hidden="1" x14ac:dyDescent="0.2">
      <c r="A3659" s="8" t="s">
        <v>22212</v>
      </c>
      <c r="B3659" s="8" t="s">
        <v>22213</v>
      </c>
      <c r="C3659" s="8" t="s">
        <v>45753</v>
      </c>
      <c r="D3659" s="8" t="s">
        <v>45754</v>
      </c>
      <c r="E3659" s="8" t="s">
        <v>335</v>
      </c>
      <c r="F3659" s="8" t="s">
        <v>65</v>
      </c>
      <c r="G3659" s="8" t="s">
        <v>335</v>
      </c>
      <c r="H3659" s="8" t="s">
        <v>65</v>
      </c>
      <c r="I3659" s="8" t="s">
        <v>21987</v>
      </c>
      <c r="J3659" s="8" t="s">
        <v>28</v>
      </c>
      <c r="K3659" s="8" t="s">
        <v>30</v>
      </c>
      <c r="L3659" s="8" t="s">
        <v>8856</v>
      </c>
      <c r="M3659" s="8" t="s">
        <v>8864</v>
      </c>
      <c r="N3659" s="8" t="s">
        <v>10716</v>
      </c>
      <c r="O3659" s="8" t="s">
        <v>45789</v>
      </c>
      <c r="P3659" s="8" t="s">
        <v>776</v>
      </c>
      <c r="Q3659" s="8" t="s">
        <v>21990</v>
      </c>
      <c r="R3659" s="8" t="s">
        <v>21991</v>
      </c>
      <c r="S3659" s="17" t="s">
        <v>21992</v>
      </c>
      <c r="T3659" s="18">
        <v>43017</v>
      </c>
      <c r="U3659" s="8">
        <v>0.5</v>
      </c>
      <c r="V3659" s="8">
        <v>0.58333333333333337</v>
      </c>
      <c r="W3659" s="8" t="s">
        <v>1100</v>
      </c>
      <c r="X3659" s="8" t="s">
        <v>22214</v>
      </c>
      <c r="Y3659" s="8" t="s">
        <v>22195</v>
      </c>
      <c r="Z3659" s="17" t="s">
        <v>22215</v>
      </c>
      <c r="AA3659" s="8" t="s">
        <v>22216</v>
      </c>
      <c r="AB3659" s="8" t="s">
        <v>22217</v>
      </c>
    </row>
    <row r="3660" spans="1:28" hidden="1" x14ac:dyDescent="0.2">
      <c r="A3660" s="8" t="s">
        <v>22218</v>
      </c>
      <c r="B3660" s="8" t="s">
        <v>22219</v>
      </c>
      <c r="C3660" s="8" t="s">
        <v>45753</v>
      </c>
      <c r="D3660" s="8" t="s">
        <v>45754</v>
      </c>
      <c r="E3660" s="8" t="s">
        <v>335</v>
      </c>
      <c r="F3660" s="8" t="s">
        <v>65</v>
      </c>
      <c r="G3660" s="8" t="s">
        <v>335</v>
      </c>
      <c r="H3660" s="8" t="s">
        <v>65</v>
      </c>
      <c r="I3660" s="8" t="s">
        <v>21987</v>
      </c>
      <c r="J3660" s="8" t="s">
        <v>28</v>
      </c>
      <c r="K3660" s="8" t="s">
        <v>30</v>
      </c>
      <c r="L3660" s="8" t="s">
        <v>8864</v>
      </c>
      <c r="M3660" s="8" t="s">
        <v>4287</v>
      </c>
      <c r="N3660" s="8" t="s">
        <v>10716</v>
      </c>
      <c r="O3660" s="8" t="s">
        <v>45789</v>
      </c>
      <c r="P3660" s="8" t="s">
        <v>776</v>
      </c>
      <c r="Q3660" s="8" t="s">
        <v>21990</v>
      </c>
      <c r="R3660" s="8" t="s">
        <v>21991</v>
      </c>
      <c r="S3660" s="17" t="s">
        <v>21992</v>
      </c>
      <c r="T3660" s="18">
        <v>43017</v>
      </c>
      <c r="U3660" s="8">
        <v>0.58333333333333337</v>
      </c>
      <c r="V3660" s="8">
        <v>0.75</v>
      </c>
      <c r="W3660" s="8" t="s">
        <v>739</v>
      </c>
      <c r="X3660" s="8" t="s">
        <v>45730</v>
      </c>
      <c r="Y3660" s="8" t="s">
        <v>22195</v>
      </c>
      <c r="Z3660" s="17" t="s">
        <v>22220</v>
      </c>
      <c r="AA3660" s="8" t="s">
        <v>22221</v>
      </c>
      <c r="AB3660" s="8" t="s">
        <v>22222</v>
      </c>
    </row>
    <row r="3661" spans="1:28" hidden="1" x14ac:dyDescent="0.2">
      <c r="A3661" s="8" t="s">
        <v>22223</v>
      </c>
      <c r="B3661" s="8" t="s">
        <v>22224</v>
      </c>
      <c r="C3661" s="8" t="s">
        <v>45753</v>
      </c>
      <c r="D3661" s="8" t="s">
        <v>45754</v>
      </c>
      <c r="E3661" s="8" t="s">
        <v>345</v>
      </c>
      <c r="F3661" s="8" t="s">
        <v>65</v>
      </c>
      <c r="G3661" s="8" t="s">
        <v>345</v>
      </c>
      <c r="H3661" s="8" t="s">
        <v>65</v>
      </c>
      <c r="I3661" s="8" t="s">
        <v>21987</v>
      </c>
      <c r="J3661" s="8" t="s">
        <v>28</v>
      </c>
      <c r="K3661" s="8" t="s">
        <v>30</v>
      </c>
      <c r="L3661" s="8" t="s">
        <v>4293</v>
      </c>
      <c r="M3661" s="8" t="s">
        <v>22225</v>
      </c>
      <c r="N3661" s="8" t="s">
        <v>10716</v>
      </c>
      <c r="O3661" s="8" t="s">
        <v>45789</v>
      </c>
      <c r="P3661" s="8" t="s">
        <v>776</v>
      </c>
      <c r="Q3661" s="8" t="s">
        <v>21990</v>
      </c>
      <c r="R3661" s="8" t="s">
        <v>21991</v>
      </c>
      <c r="S3661" s="17" t="s">
        <v>21992</v>
      </c>
      <c r="T3661" s="18">
        <v>43018</v>
      </c>
      <c r="U3661" s="8">
        <v>0.25</v>
      </c>
      <c r="V3661" s="8">
        <v>0.375</v>
      </c>
      <c r="W3661" s="8" t="s">
        <v>1283</v>
      </c>
      <c r="X3661" s="8" t="s">
        <v>22226</v>
      </c>
      <c r="Y3661" s="8" t="s">
        <v>22202</v>
      </c>
      <c r="Z3661" s="17" t="s">
        <v>22227</v>
      </c>
      <c r="AA3661" s="8" t="s">
        <v>22228</v>
      </c>
      <c r="AB3661" s="8" t="s">
        <v>22229</v>
      </c>
    </row>
    <row r="3662" spans="1:28" hidden="1" x14ac:dyDescent="0.2">
      <c r="A3662" s="8" t="s">
        <v>22230</v>
      </c>
      <c r="B3662" s="8" t="s">
        <v>22231</v>
      </c>
      <c r="C3662" s="8" t="s">
        <v>45753</v>
      </c>
      <c r="D3662" s="8" t="s">
        <v>45754</v>
      </c>
      <c r="E3662" s="8" t="s">
        <v>345</v>
      </c>
      <c r="F3662" s="8" t="s">
        <v>65</v>
      </c>
      <c r="G3662" s="8" t="s">
        <v>345</v>
      </c>
      <c r="H3662" s="8" t="s">
        <v>65</v>
      </c>
      <c r="I3662" s="8" t="s">
        <v>21987</v>
      </c>
      <c r="J3662" s="8" t="s">
        <v>28</v>
      </c>
      <c r="K3662" s="8" t="s">
        <v>30</v>
      </c>
      <c r="L3662" s="8" t="s">
        <v>22225</v>
      </c>
      <c r="M3662" s="8" t="s">
        <v>12436</v>
      </c>
      <c r="N3662" s="8" t="s">
        <v>10716</v>
      </c>
      <c r="O3662" s="8" t="s">
        <v>45789</v>
      </c>
      <c r="P3662" s="8" t="s">
        <v>776</v>
      </c>
      <c r="Q3662" s="8" t="s">
        <v>21990</v>
      </c>
      <c r="R3662" s="8" t="s">
        <v>21991</v>
      </c>
      <c r="S3662" s="17" t="s">
        <v>21992</v>
      </c>
      <c r="T3662" s="18">
        <v>43018</v>
      </c>
      <c r="U3662" s="8">
        <v>0.375</v>
      </c>
      <c r="V3662" s="8">
        <v>0.5</v>
      </c>
      <c r="W3662" s="8" t="s">
        <v>1283</v>
      </c>
      <c r="X3662" s="8" t="s">
        <v>22232</v>
      </c>
      <c r="Y3662" s="8" t="s">
        <v>22202</v>
      </c>
      <c r="Z3662" s="17" t="s">
        <v>22233</v>
      </c>
      <c r="AA3662" s="8" t="s">
        <v>22234</v>
      </c>
      <c r="AB3662" s="8" t="s">
        <v>22235</v>
      </c>
    </row>
    <row r="3663" spans="1:28" hidden="1" x14ac:dyDescent="0.2">
      <c r="A3663" s="8" t="s">
        <v>22236</v>
      </c>
      <c r="B3663" s="8" t="s">
        <v>22237</v>
      </c>
      <c r="C3663" s="8" t="s">
        <v>45753</v>
      </c>
      <c r="D3663" s="8" t="s">
        <v>45754</v>
      </c>
      <c r="E3663" s="8" t="s">
        <v>345</v>
      </c>
      <c r="F3663" s="8" t="s">
        <v>65</v>
      </c>
      <c r="G3663" s="8" t="s">
        <v>345</v>
      </c>
      <c r="H3663" s="8" t="s">
        <v>65</v>
      </c>
      <c r="I3663" s="8" t="s">
        <v>21987</v>
      </c>
      <c r="J3663" s="8" t="s">
        <v>28</v>
      </c>
      <c r="K3663" s="8" t="s">
        <v>30</v>
      </c>
      <c r="L3663" s="8" t="s">
        <v>12436</v>
      </c>
      <c r="M3663" s="8" t="s">
        <v>22238</v>
      </c>
      <c r="N3663" s="8" t="s">
        <v>10716</v>
      </c>
      <c r="O3663" s="8" t="s">
        <v>45789</v>
      </c>
      <c r="P3663" s="8" t="s">
        <v>776</v>
      </c>
      <c r="Q3663" s="8" t="s">
        <v>21990</v>
      </c>
      <c r="R3663" s="8" t="s">
        <v>21991</v>
      </c>
      <c r="S3663" s="17" t="s">
        <v>21992</v>
      </c>
      <c r="T3663" s="18">
        <v>43018</v>
      </c>
      <c r="U3663" s="8">
        <v>0.5</v>
      </c>
      <c r="V3663" s="8">
        <v>0.58333333333333337</v>
      </c>
      <c r="W3663" s="8" t="s">
        <v>1100</v>
      </c>
      <c r="X3663" s="8" t="s">
        <v>22239</v>
      </c>
      <c r="Y3663" s="8" t="s">
        <v>22202</v>
      </c>
      <c r="Z3663" s="17" t="s">
        <v>22240</v>
      </c>
      <c r="AA3663" s="8" t="s">
        <v>22241</v>
      </c>
      <c r="AB3663" s="8" t="s">
        <v>22242</v>
      </c>
    </row>
    <row r="3664" spans="1:28" hidden="1" x14ac:dyDescent="0.2">
      <c r="A3664" s="8" t="s">
        <v>22243</v>
      </c>
      <c r="B3664" s="8" t="s">
        <v>22244</v>
      </c>
      <c r="C3664" s="8" t="s">
        <v>45753</v>
      </c>
      <c r="D3664" s="8" t="s">
        <v>45754</v>
      </c>
      <c r="E3664" s="8" t="s">
        <v>345</v>
      </c>
      <c r="F3664" s="8" t="s">
        <v>65</v>
      </c>
      <c r="G3664" s="8" t="s">
        <v>345</v>
      </c>
      <c r="H3664" s="8" t="s">
        <v>65</v>
      </c>
      <c r="I3664" s="8" t="s">
        <v>21987</v>
      </c>
      <c r="J3664" s="8" t="s">
        <v>28</v>
      </c>
      <c r="K3664" s="8" t="s">
        <v>30</v>
      </c>
      <c r="L3664" s="8" t="s">
        <v>22238</v>
      </c>
      <c r="M3664" s="8" t="s">
        <v>22245</v>
      </c>
      <c r="N3664" s="8" t="s">
        <v>10716</v>
      </c>
      <c r="O3664" s="8" t="s">
        <v>45789</v>
      </c>
      <c r="P3664" s="8" t="s">
        <v>776</v>
      </c>
      <c r="Q3664" s="8" t="s">
        <v>21990</v>
      </c>
      <c r="R3664" s="8" t="s">
        <v>21991</v>
      </c>
      <c r="S3664" s="17" t="s">
        <v>21992</v>
      </c>
      <c r="T3664" s="18">
        <v>43018</v>
      </c>
      <c r="U3664" s="8">
        <v>0.58333333333333337</v>
      </c>
      <c r="V3664" s="8">
        <v>0.70833333333333337</v>
      </c>
      <c r="W3664" s="8" t="s">
        <v>1283</v>
      </c>
      <c r="X3664" s="8" t="s">
        <v>22246</v>
      </c>
      <c r="Y3664" s="8" t="s">
        <v>22202</v>
      </c>
      <c r="Z3664" s="17" t="s">
        <v>22247</v>
      </c>
      <c r="AA3664" s="8" t="s">
        <v>22248</v>
      </c>
      <c r="AB3664" s="8" t="s">
        <v>22249</v>
      </c>
    </row>
    <row r="3665" spans="1:28" hidden="1" x14ac:dyDescent="0.2">
      <c r="A3665" s="8" t="s">
        <v>22250</v>
      </c>
      <c r="B3665" s="8" t="s">
        <v>22251</v>
      </c>
      <c r="C3665" s="8" t="s">
        <v>45753</v>
      </c>
      <c r="D3665" s="8" t="s">
        <v>45754</v>
      </c>
      <c r="E3665" s="8" t="s">
        <v>345</v>
      </c>
      <c r="F3665" s="8" t="s">
        <v>65</v>
      </c>
      <c r="G3665" s="8" t="s">
        <v>345</v>
      </c>
      <c r="H3665" s="8" t="s">
        <v>65</v>
      </c>
      <c r="I3665" s="8" t="s">
        <v>21987</v>
      </c>
      <c r="J3665" s="8" t="s">
        <v>28</v>
      </c>
      <c r="K3665" s="8" t="s">
        <v>30</v>
      </c>
      <c r="L3665" s="8" t="s">
        <v>22245</v>
      </c>
      <c r="M3665" s="8" t="s">
        <v>4294</v>
      </c>
      <c r="N3665" s="8" t="s">
        <v>10716</v>
      </c>
      <c r="O3665" s="8" t="s">
        <v>45789</v>
      </c>
      <c r="P3665" s="8" t="s">
        <v>776</v>
      </c>
      <c r="Q3665" s="8" t="s">
        <v>21990</v>
      </c>
      <c r="R3665" s="8" t="s">
        <v>21991</v>
      </c>
      <c r="S3665" s="17" t="s">
        <v>21992</v>
      </c>
      <c r="T3665" s="18">
        <v>43018</v>
      </c>
      <c r="U3665" s="8">
        <v>0.70833333333333337</v>
      </c>
      <c r="V3665" s="8">
        <v>0.75</v>
      </c>
      <c r="W3665" s="8" t="s">
        <v>1495</v>
      </c>
      <c r="X3665" s="8" t="s">
        <v>22252</v>
      </c>
      <c r="Y3665" s="8" t="s">
        <v>22202</v>
      </c>
      <c r="Z3665" s="17" t="s">
        <v>22253</v>
      </c>
      <c r="AA3665" s="8" t="s">
        <v>22254</v>
      </c>
      <c r="AB3665" s="8" t="s">
        <v>22255</v>
      </c>
    </row>
    <row r="3666" spans="1:28" hidden="1" x14ac:dyDescent="0.2">
      <c r="A3666" s="8" t="s">
        <v>22256</v>
      </c>
      <c r="B3666" s="8" t="s">
        <v>22257</v>
      </c>
      <c r="C3666" s="8" t="s">
        <v>45753</v>
      </c>
      <c r="D3666" s="8" t="s">
        <v>45754</v>
      </c>
      <c r="E3666" s="8" t="s">
        <v>362</v>
      </c>
      <c r="F3666" s="8" t="s">
        <v>112</v>
      </c>
      <c r="G3666" s="8" t="s">
        <v>362</v>
      </c>
      <c r="H3666" s="8" t="s">
        <v>112</v>
      </c>
      <c r="I3666" s="8" t="s">
        <v>21987</v>
      </c>
      <c r="J3666" s="8" t="s">
        <v>28</v>
      </c>
      <c r="K3666" s="8" t="s">
        <v>30</v>
      </c>
      <c r="L3666" s="8" t="s">
        <v>4302</v>
      </c>
      <c r="M3666" s="8" t="s">
        <v>4303</v>
      </c>
      <c r="N3666" s="8" t="s">
        <v>10716</v>
      </c>
      <c r="O3666" s="8" t="s">
        <v>45789</v>
      </c>
      <c r="P3666" s="8" t="s">
        <v>776</v>
      </c>
      <c r="Q3666" s="8" t="s">
        <v>21990</v>
      </c>
      <c r="R3666" s="8" t="s">
        <v>21991</v>
      </c>
      <c r="S3666" s="17" t="s">
        <v>21992</v>
      </c>
      <c r="T3666" s="18">
        <v>43019</v>
      </c>
      <c r="U3666" s="8">
        <v>0.25</v>
      </c>
      <c r="V3666" s="8">
        <v>0.5</v>
      </c>
      <c r="W3666" s="8" t="s">
        <v>30</v>
      </c>
      <c r="X3666" s="8" t="s">
        <v>45730</v>
      </c>
      <c r="Y3666" s="8" t="s">
        <v>45730</v>
      </c>
      <c r="Z3666" s="17" t="s">
        <v>16366</v>
      </c>
      <c r="AA3666" s="8" t="s">
        <v>22258</v>
      </c>
      <c r="AB3666" s="8" t="s">
        <v>22259</v>
      </c>
    </row>
    <row r="3667" spans="1:28" hidden="1" x14ac:dyDescent="0.2">
      <c r="A3667" s="8" t="s">
        <v>22260</v>
      </c>
      <c r="B3667" s="8" t="s">
        <v>22261</v>
      </c>
      <c r="C3667" s="8" t="s">
        <v>45753</v>
      </c>
      <c r="D3667" s="8" t="s">
        <v>45754</v>
      </c>
      <c r="E3667" s="8" t="s">
        <v>362</v>
      </c>
      <c r="F3667" s="8" t="s">
        <v>112</v>
      </c>
      <c r="G3667" s="8" t="s">
        <v>362</v>
      </c>
      <c r="H3667" s="8" t="s">
        <v>112</v>
      </c>
      <c r="I3667" s="8" t="s">
        <v>21987</v>
      </c>
      <c r="J3667" s="8" t="s">
        <v>28</v>
      </c>
      <c r="K3667" s="8" t="s">
        <v>30</v>
      </c>
      <c r="L3667" s="8" t="s">
        <v>4303</v>
      </c>
      <c r="M3667" s="8" t="s">
        <v>4311</v>
      </c>
      <c r="N3667" s="8" t="s">
        <v>10716</v>
      </c>
      <c r="O3667" s="8" t="s">
        <v>45789</v>
      </c>
      <c r="P3667" s="8" t="s">
        <v>776</v>
      </c>
      <c r="Q3667" s="8" t="s">
        <v>21990</v>
      </c>
      <c r="R3667" s="8" t="s">
        <v>21991</v>
      </c>
      <c r="S3667" s="17" t="s">
        <v>21992</v>
      </c>
      <c r="T3667" s="18">
        <v>43019</v>
      </c>
      <c r="U3667" s="8">
        <v>0.5</v>
      </c>
      <c r="V3667" s="8">
        <v>0.75</v>
      </c>
      <c r="W3667" s="8" t="s">
        <v>30</v>
      </c>
      <c r="X3667" s="8" t="s">
        <v>22262</v>
      </c>
      <c r="Y3667" s="8" t="s">
        <v>22263</v>
      </c>
      <c r="Z3667" s="17" t="s">
        <v>12168</v>
      </c>
      <c r="AA3667" s="8" t="s">
        <v>22264</v>
      </c>
      <c r="AB3667" s="8" t="s">
        <v>22265</v>
      </c>
    </row>
    <row r="3668" spans="1:28" hidden="1" x14ac:dyDescent="0.2">
      <c r="A3668" s="8" t="s">
        <v>22266</v>
      </c>
      <c r="B3668" s="8" t="s">
        <v>22267</v>
      </c>
      <c r="C3668" s="8" t="s">
        <v>45753</v>
      </c>
      <c r="D3668" s="8" t="s">
        <v>45754</v>
      </c>
      <c r="E3668" s="8" t="s">
        <v>372</v>
      </c>
      <c r="F3668" s="8" t="s">
        <v>112</v>
      </c>
      <c r="G3668" s="8" t="s">
        <v>372</v>
      </c>
      <c r="H3668" s="8" t="s">
        <v>112</v>
      </c>
      <c r="I3668" s="8" t="s">
        <v>21987</v>
      </c>
      <c r="J3668" s="8" t="s">
        <v>28</v>
      </c>
      <c r="K3668" s="8" t="s">
        <v>30</v>
      </c>
      <c r="L3668" s="8" t="s">
        <v>4318</v>
      </c>
      <c r="M3668" s="8" t="s">
        <v>10946</v>
      </c>
      <c r="N3668" s="8" t="s">
        <v>10716</v>
      </c>
      <c r="O3668" s="8" t="s">
        <v>45789</v>
      </c>
      <c r="P3668" s="8" t="s">
        <v>776</v>
      </c>
      <c r="Q3668" s="8" t="s">
        <v>21990</v>
      </c>
      <c r="R3668" s="8" t="s">
        <v>21991</v>
      </c>
      <c r="S3668" s="17" t="s">
        <v>21992</v>
      </c>
      <c r="T3668" s="18">
        <v>43020</v>
      </c>
      <c r="U3668" s="8">
        <v>0.25</v>
      </c>
      <c r="V3668" s="8">
        <v>0.375</v>
      </c>
      <c r="W3668" s="8" t="s">
        <v>1283</v>
      </c>
      <c r="X3668" s="8" t="s">
        <v>22268</v>
      </c>
      <c r="Y3668" s="8" t="s">
        <v>22269</v>
      </c>
      <c r="Z3668" s="17" t="s">
        <v>22270</v>
      </c>
      <c r="AA3668" s="8" t="s">
        <v>22271</v>
      </c>
      <c r="AB3668" s="8" t="s">
        <v>22272</v>
      </c>
    </row>
    <row r="3669" spans="1:28" hidden="1" x14ac:dyDescent="0.2">
      <c r="A3669" s="8" t="s">
        <v>22273</v>
      </c>
      <c r="B3669" s="8" t="s">
        <v>22274</v>
      </c>
      <c r="C3669" s="8" t="s">
        <v>45753</v>
      </c>
      <c r="D3669" s="8" t="s">
        <v>45754</v>
      </c>
      <c r="E3669" s="8" t="s">
        <v>372</v>
      </c>
      <c r="F3669" s="8" t="s">
        <v>112</v>
      </c>
      <c r="G3669" s="8" t="s">
        <v>372</v>
      </c>
      <c r="H3669" s="8" t="s">
        <v>112</v>
      </c>
      <c r="I3669" s="8" t="s">
        <v>21987</v>
      </c>
      <c r="J3669" s="8" t="s">
        <v>28</v>
      </c>
      <c r="K3669" s="8" t="s">
        <v>30</v>
      </c>
      <c r="L3669" s="8" t="s">
        <v>10946</v>
      </c>
      <c r="M3669" s="8" t="s">
        <v>4319</v>
      </c>
      <c r="N3669" s="8" t="s">
        <v>10716</v>
      </c>
      <c r="O3669" s="8" t="s">
        <v>45789</v>
      </c>
      <c r="P3669" s="8" t="s">
        <v>776</v>
      </c>
      <c r="Q3669" s="8" t="s">
        <v>21990</v>
      </c>
      <c r="R3669" s="8" t="s">
        <v>21991</v>
      </c>
      <c r="S3669" s="17" t="s">
        <v>21992</v>
      </c>
      <c r="T3669" s="18">
        <v>43020</v>
      </c>
      <c r="U3669" s="8">
        <v>0.375</v>
      </c>
      <c r="V3669" s="8">
        <v>0.5</v>
      </c>
      <c r="W3669" s="8" t="s">
        <v>1283</v>
      </c>
      <c r="X3669" s="8" t="s">
        <v>22275</v>
      </c>
      <c r="Y3669" s="8" t="s">
        <v>22269</v>
      </c>
      <c r="Z3669" s="17" t="s">
        <v>22276</v>
      </c>
      <c r="AA3669" s="8" t="s">
        <v>22277</v>
      </c>
      <c r="AB3669" s="8" t="s">
        <v>22278</v>
      </c>
    </row>
    <row r="3670" spans="1:28" hidden="1" x14ac:dyDescent="0.2">
      <c r="A3670" s="8" t="s">
        <v>22279</v>
      </c>
      <c r="B3670" s="8" t="s">
        <v>22280</v>
      </c>
      <c r="C3670" s="8" t="s">
        <v>45753</v>
      </c>
      <c r="D3670" s="8" t="s">
        <v>45754</v>
      </c>
      <c r="E3670" s="8" t="s">
        <v>372</v>
      </c>
      <c r="F3670" s="8" t="s">
        <v>112</v>
      </c>
      <c r="G3670" s="8" t="s">
        <v>372</v>
      </c>
      <c r="H3670" s="8" t="s">
        <v>112</v>
      </c>
      <c r="I3670" s="8" t="s">
        <v>21987</v>
      </c>
      <c r="J3670" s="8" t="s">
        <v>28</v>
      </c>
      <c r="K3670" s="8" t="s">
        <v>30</v>
      </c>
      <c r="L3670" s="8" t="s">
        <v>4319</v>
      </c>
      <c r="M3670" s="8" t="s">
        <v>21492</v>
      </c>
      <c r="N3670" s="8" t="s">
        <v>10716</v>
      </c>
      <c r="O3670" s="8" t="s">
        <v>45789</v>
      </c>
      <c r="P3670" s="8" t="s">
        <v>776</v>
      </c>
      <c r="Q3670" s="8" t="s">
        <v>21990</v>
      </c>
      <c r="R3670" s="8" t="s">
        <v>21991</v>
      </c>
      <c r="S3670" s="17" t="s">
        <v>21992</v>
      </c>
      <c r="T3670" s="18">
        <v>43020</v>
      </c>
      <c r="U3670" s="8">
        <v>0.5</v>
      </c>
      <c r="V3670" s="8">
        <v>0.58333333333333337</v>
      </c>
      <c r="W3670" s="8" t="s">
        <v>1100</v>
      </c>
      <c r="X3670" s="8" t="s">
        <v>22281</v>
      </c>
      <c r="Y3670" s="8" t="s">
        <v>22269</v>
      </c>
      <c r="Z3670" s="17" t="s">
        <v>22282</v>
      </c>
      <c r="AA3670" s="8" t="s">
        <v>22283</v>
      </c>
      <c r="AB3670" s="8" t="s">
        <v>22284</v>
      </c>
    </row>
    <row r="3671" spans="1:28" hidden="1" x14ac:dyDescent="0.2">
      <c r="A3671" s="8" t="s">
        <v>22285</v>
      </c>
      <c r="B3671" s="8" t="s">
        <v>22286</v>
      </c>
      <c r="C3671" s="8" t="s">
        <v>45753</v>
      </c>
      <c r="D3671" s="8" t="s">
        <v>45754</v>
      </c>
      <c r="E3671" s="8" t="s">
        <v>372</v>
      </c>
      <c r="F3671" s="8" t="s">
        <v>112</v>
      </c>
      <c r="G3671" s="8" t="s">
        <v>372</v>
      </c>
      <c r="H3671" s="8" t="s">
        <v>112</v>
      </c>
      <c r="I3671" s="8" t="s">
        <v>21987</v>
      </c>
      <c r="J3671" s="8" t="s">
        <v>28</v>
      </c>
      <c r="K3671" s="8" t="s">
        <v>30</v>
      </c>
      <c r="L3671" s="8" t="s">
        <v>4327</v>
      </c>
      <c r="M3671" s="8" t="s">
        <v>10988</v>
      </c>
      <c r="N3671" s="8" t="s">
        <v>10716</v>
      </c>
      <c r="O3671" s="8" t="s">
        <v>45789</v>
      </c>
      <c r="P3671" s="8" t="s">
        <v>776</v>
      </c>
      <c r="Q3671" s="8" t="s">
        <v>21990</v>
      </c>
      <c r="R3671" s="8" t="s">
        <v>21991</v>
      </c>
      <c r="S3671" s="17" t="s">
        <v>21992</v>
      </c>
      <c r="T3671" s="18">
        <v>43020</v>
      </c>
      <c r="U3671" s="8">
        <v>0.625</v>
      </c>
      <c r="V3671" s="8">
        <v>0.66666666666666663</v>
      </c>
      <c r="W3671" s="8" t="s">
        <v>1495</v>
      </c>
      <c r="X3671" s="8" t="s">
        <v>22287</v>
      </c>
      <c r="Y3671" s="8" t="s">
        <v>22269</v>
      </c>
      <c r="Z3671" s="17" t="s">
        <v>22288</v>
      </c>
      <c r="AA3671" s="8" t="s">
        <v>22289</v>
      </c>
      <c r="AB3671" s="8" t="s">
        <v>22290</v>
      </c>
    </row>
    <row r="3672" spans="1:28" hidden="1" x14ac:dyDescent="0.2">
      <c r="A3672" s="8" t="s">
        <v>22291</v>
      </c>
      <c r="B3672" s="8" t="s">
        <v>22292</v>
      </c>
      <c r="C3672" s="8" t="s">
        <v>45753</v>
      </c>
      <c r="D3672" s="8" t="s">
        <v>45754</v>
      </c>
      <c r="E3672" s="8" t="s">
        <v>372</v>
      </c>
      <c r="F3672" s="8" t="s">
        <v>112</v>
      </c>
      <c r="G3672" s="8" t="s">
        <v>372</v>
      </c>
      <c r="H3672" s="8" t="s">
        <v>112</v>
      </c>
      <c r="I3672" s="8" t="s">
        <v>21987</v>
      </c>
      <c r="J3672" s="8" t="s">
        <v>28</v>
      </c>
      <c r="K3672" s="8" t="s">
        <v>30</v>
      </c>
      <c r="L3672" s="8" t="s">
        <v>4327</v>
      </c>
      <c r="M3672" s="8" t="s">
        <v>4334</v>
      </c>
      <c r="N3672" s="8" t="s">
        <v>10716</v>
      </c>
      <c r="O3672" s="8" t="s">
        <v>45789</v>
      </c>
      <c r="P3672" s="8" t="s">
        <v>776</v>
      </c>
      <c r="Q3672" s="8" t="s">
        <v>21990</v>
      </c>
      <c r="R3672" s="8" t="s">
        <v>21991</v>
      </c>
      <c r="S3672" s="17" t="s">
        <v>21992</v>
      </c>
      <c r="T3672" s="18">
        <v>43020</v>
      </c>
      <c r="U3672" s="8">
        <v>0.625</v>
      </c>
      <c r="V3672" s="8">
        <v>0.75</v>
      </c>
      <c r="W3672" s="8" t="s">
        <v>1283</v>
      </c>
      <c r="X3672" s="8" t="s">
        <v>22293</v>
      </c>
      <c r="Y3672" s="8" t="s">
        <v>22269</v>
      </c>
      <c r="Z3672" s="17" t="s">
        <v>22294</v>
      </c>
      <c r="AA3672" s="8" t="s">
        <v>22295</v>
      </c>
      <c r="AB3672" s="8" t="s">
        <v>22296</v>
      </c>
    </row>
    <row r="3673" spans="1:28" hidden="1" x14ac:dyDescent="0.2">
      <c r="A3673" s="8" t="s">
        <v>22297</v>
      </c>
      <c r="B3673" s="8" t="s">
        <v>22298</v>
      </c>
      <c r="C3673" s="8" t="s">
        <v>45753</v>
      </c>
      <c r="D3673" s="8" t="s">
        <v>45754</v>
      </c>
      <c r="E3673" s="8" t="s">
        <v>382</v>
      </c>
      <c r="F3673" s="8" t="s">
        <v>112</v>
      </c>
      <c r="G3673" s="8" t="s">
        <v>382</v>
      </c>
      <c r="H3673" s="8" t="s">
        <v>112</v>
      </c>
      <c r="I3673" s="8" t="s">
        <v>21987</v>
      </c>
      <c r="J3673" s="8" t="s">
        <v>28</v>
      </c>
      <c r="K3673" s="8" t="s">
        <v>30</v>
      </c>
      <c r="L3673" s="8" t="s">
        <v>4342</v>
      </c>
      <c r="M3673" s="8" t="s">
        <v>4343</v>
      </c>
      <c r="N3673" s="8" t="s">
        <v>10716</v>
      </c>
      <c r="O3673" s="8" t="s">
        <v>45789</v>
      </c>
      <c r="P3673" s="8" t="s">
        <v>776</v>
      </c>
      <c r="Q3673" s="8" t="s">
        <v>21990</v>
      </c>
      <c r="R3673" s="8" t="s">
        <v>21991</v>
      </c>
      <c r="S3673" s="17" t="s">
        <v>21992</v>
      </c>
      <c r="T3673" s="18">
        <v>43021</v>
      </c>
      <c r="U3673" s="8">
        <v>0.25</v>
      </c>
      <c r="V3673" s="8">
        <v>0.75</v>
      </c>
      <c r="W3673" s="8" t="s">
        <v>40</v>
      </c>
      <c r="X3673" s="8" t="s">
        <v>22262</v>
      </c>
      <c r="Y3673" s="8" t="s">
        <v>22263</v>
      </c>
      <c r="Z3673" s="17" t="s">
        <v>22299</v>
      </c>
      <c r="AA3673" s="8" t="s">
        <v>22300</v>
      </c>
      <c r="AB3673" s="8" t="s">
        <v>22301</v>
      </c>
    </row>
    <row r="3674" spans="1:28" hidden="1" x14ac:dyDescent="0.2">
      <c r="A3674" s="8" t="s">
        <v>22302</v>
      </c>
      <c r="B3674" s="8" t="s">
        <v>22303</v>
      </c>
      <c r="C3674" s="8" t="s">
        <v>45753</v>
      </c>
      <c r="D3674" s="8" t="s">
        <v>45754</v>
      </c>
      <c r="E3674" s="8" t="s">
        <v>390</v>
      </c>
      <c r="F3674" s="8" t="s">
        <v>112</v>
      </c>
      <c r="G3674" s="8" t="s">
        <v>390</v>
      </c>
      <c r="H3674" s="8" t="s">
        <v>112</v>
      </c>
      <c r="I3674" s="8" t="s">
        <v>21987</v>
      </c>
      <c r="J3674" s="8" t="s">
        <v>28</v>
      </c>
      <c r="K3674" s="8" t="s">
        <v>30</v>
      </c>
      <c r="L3674" s="8" t="s">
        <v>22304</v>
      </c>
      <c r="M3674" s="8" t="s">
        <v>22305</v>
      </c>
      <c r="N3674" s="8" t="s">
        <v>10716</v>
      </c>
      <c r="O3674" s="8" t="s">
        <v>45789</v>
      </c>
      <c r="P3674" s="8" t="s">
        <v>776</v>
      </c>
      <c r="Q3674" s="8" t="s">
        <v>21990</v>
      </c>
      <c r="R3674" s="8" t="s">
        <v>21991</v>
      </c>
      <c r="S3674" s="17" t="s">
        <v>21992</v>
      </c>
      <c r="T3674" s="18">
        <v>43022</v>
      </c>
      <c r="U3674" s="8">
        <v>0.25</v>
      </c>
      <c r="V3674" s="8">
        <v>0.41666666666666669</v>
      </c>
      <c r="W3674" s="8" t="s">
        <v>739</v>
      </c>
      <c r="X3674" s="8" t="s">
        <v>22306</v>
      </c>
      <c r="Y3674" s="8" t="s">
        <v>10824</v>
      </c>
      <c r="Z3674" s="17" t="s">
        <v>22307</v>
      </c>
      <c r="AA3674" s="8" t="s">
        <v>22308</v>
      </c>
      <c r="AB3674" s="8" t="s">
        <v>22309</v>
      </c>
    </row>
    <row r="3675" spans="1:28" hidden="1" x14ac:dyDescent="0.2">
      <c r="A3675" s="8" t="s">
        <v>22310</v>
      </c>
      <c r="B3675" s="8" t="s">
        <v>22311</v>
      </c>
      <c r="C3675" s="8" t="s">
        <v>45753</v>
      </c>
      <c r="D3675" s="8" t="s">
        <v>45754</v>
      </c>
      <c r="E3675" s="8" t="s">
        <v>390</v>
      </c>
      <c r="F3675" s="8" t="s">
        <v>112</v>
      </c>
      <c r="G3675" s="8" t="s">
        <v>390</v>
      </c>
      <c r="H3675" s="8" t="s">
        <v>112</v>
      </c>
      <c r="I3675" s="8" t="s">
        <v>21987</v>
      </c>
      <c r="J3675" s="8" t="s">
        <v>28</v>
      </c>
      <c r="K3675" s="8" t="s">
        <v>30</v>
      </c>
      <c r="L3675" s="8" t="s">
        <v>22305</v>
      </c>
      <c r="M3675" s="8" t="s">
        <v>22312</v>
      </c>
      <c r="N3675" s="8" t="s">
        <v>10716</v>
      </c>
      <c r="O3675" s="8" t="s">
        <v>45789</v>
      </c>
      <c r="P3675" s="8" t="s">
        <v>776</v>
      </c>
      <c r="Q3675" s="8" t="s">
        <v>21990</v>
      </c>
      <c r="R3675" s="8" t="s">
        <v>21991</v>
      </c>
      <c r="S3675" s="17" t="s">
        <v>21992</v>
      </c>
      <c r="T3675" s="18">
        <v>43022</v>
      </c>
      <c r="U3675" s="8">
        <v>0.41666666666666669</v>
      </c>
      <c r="V3675" s="8">
        <v>0.54166666666666663</v>
      </c>
      <c r="W3675" s="8" t="s">
        <v>1283</v>
      </c>
      <c r="X3675" s="8" t="s">
        <v>22313</v>
      </c>
      <c r="Y3675" s="8" t="s">
        <v>10824</v>
      </c>
      <c r="Z3675" s="17" t="s">
        <v>22314</v>
      </c>
      <c r="AA3675" s="8" t="s">
        <v>22315</v>
      </c>
      <c r="AB3675" s="8" t="s">
        <v>22316</v>
      </c>
    </row>
    <row r="3676" spans="1:28" hidden="1" x14ac:dyDescent="0.2">
      <c r="A3676" s="8" t="s">
        <v>22317</v>
      </c>
      <c r="B3676" s="8" t="s">
        <v>22318</v>
      </c>
      <c r="C3676" s="8" t="s">
        <v>45753</v>
      </c>
      <c r="D3676" s="8" t="s">
        <v>45754</v>
      </c>
      <c r="E3676" s="8" t="s">
        <v>390</v>
      </c>
      <c r="F3676" s="8" t="s">
        <v>112</v>
      </c>
      <c r="G3676" s="8" t="s">
        <v>390</v>
      </c>
      <c r="H3676" s="8" t="s">
        <v>112</v>
      </c>
      <c r="I3676" s="8" t="s">
        <v>21987</v>
      </c>
      <c r="J3676" s="8" t="s">
        <v>28</v>
      </c>
      <c r="K3676" s="8" t="s">
        <v>30</v>
      </c>
      <c r="L3676" s="8" t="s">
        <v>22312</v>
      </c>
      <c r="M3676" s="8" t="s">
        <v>22319</v>
      </c>
      <c r="N3676" s="8" t="s">
        <v>10716</v>
      </c>
      <c r="O3676" s="8" t="s">
        <v>45789</v>
      </c>
      <c r="P3676" s="8" t="s">
        <v>776</v>
      </c>
      <c r="Q3676" s="8" t="s">
        <v>21990</v>
      </c>
      <c r="R3676" s="8" t="s">
        <v>21991</v>
      </c>
      <c r="S3676" s="17" t="s">
        <v>21992</v>
      </c>
      <c r="T3676" s="18">
        <v>43022</v>
      </c>
      <c r="U3676" s="8">
        <v>0.54166666666666663</v>
      </c>
      <c r="V3676" s="8">
        <v>0.625</v>
      </c>
      <c r="W3676" s="8" t="s">
        <v>1100</v>
      </c>
      <c r="X3676" s="8" t="s">
        <v>22320</v>
      </c>
      <c r="Y3676" s="8" t="s">
        <v>10824</v>
      </c>
      <c r="Z3676" s="17" t="s">
        <v>22321</v>
      </c>
      <c r="AA3676" s="8" t="s">
        <v>22322</v>
      </c>
      <c r="AB3676" s="8" t="s">
        <v>22323</v>
      </c>
    </row>
    <row r="3677" spans="1:28" hidden="1" x14ac:dyDescent="0.2">
      <c r="A3677" s="8" t="s">
        <v>22324</v>
      </c>
      <c r="B3677" s="8" t="s">
        <v>22325</v>
      </c>
      <c r="C3677" s="8" t="s">
        <v>45753</v>
      </c>
      <c r="D3677" s="8" t="s">
        <v>45754</v>
      </c>
      <c r="E3677" s="8" t="s">
        <v>390</v>
      </c>
      <c r="F3677" s="8" t="s">
        <v>112</v>
      </c>
      <c r="G3677" s="8" t="s">
        <v>390</v>
      </c>
      <c r="H3677" s="8" t="s">
        <v>112</v>
      </c>
      <c r="I3677" s="8" t="s">
        <v>21987</v>
      </c>
      <c r="J3677" s="8" t="s">
        <v>28</v>
      </c>
      <c r="K3677" s="8" t="s">
        <v>30</v>
      </c>
      <c r="L3677" s="8" t="s">
        <v>22319</v>
      </c>
      <c r="M3677" s="8" t="s">
        <v>22326</v>
      </c>
      <c r="N3677" s="8" t="s">
        <v>10716</v>
      </c>
      <c r="O3677" s="8" t="s">
        <v>45789</v>
      </c>
      <c r="P3677" s="8" t="s">
        <v>776</v>
      </c>
      <c r="Q3677" s="8" t="s">
        <v>21990</v>
      </c>
      <c r="R3677" s="8" t="s">
        <v>21991</v>
      </c>
      <c r="S3677" s="17" t="s">
        <v>21992</v>
      </c>
      <c r="T3677" s="18">
        <v>43022</v>
      </c>
      <c r="U3677" s="8">
        <v>0.625</v>
      </c>
      <c r="V3677" s="8">
        <v>0.75</v>
      </c>
      <c r="W3677" s="8" t="s">
        <v>1283</v>
      </c>
      <c r="X3677" s="8" t="s">
        <v>22327</v>
      </c>
      <c r="Y3677" s="8" t="s">
        <v>10824</v>
      </c>
      <c r="Z3677" s="17" t="s">
        <v>22328</v>
      </c>
      <c r="AA3677" s="8" t="s">
        <v>22329</v>
      </c>
      <c r="AB3677" s="8" t="s">
        <v>22330</v>
      </c>
    </row>
    <row r="3678" spans="1:28" hidden="1" x14ac:dyDescent="0.2">
      <c r="A3678" s="8" t="s">
        <v>22331</v>
      </c>
      <c r="B3678" s="8" t="s">
        <v>22332</v>
      </c>
      <c r="C3678" s="8" t="s">
        <v>45753</v>
      </c>
      <c r="D3678" s="8" t="s">
        <v>45754</v>
      </c>
      <c r="E3678" s="8" t="s">
        <v>400</v>
      </c>
      <c r="F3678" s="8" t="s">
        <v>112</v>
      </c>
      <c r="G3678" s="8" t="s">
        <v>400</v>
      </c>
      <c r="H3678" s="8" t="s">
        <v>112</v>
      </c>
      <c r="I3678" s="8" t="s">
        <v>21987</v>
      </c>
      <c r="J3678" s="8" t="s">
        <v>28</v>
      </c>
      <c r="K3678" s="8" t="s">
        <v>30</v>
      </c>
      <c r="L3678" s="8" t="s">
        <v>22333</v>
      </c>
      <c r="M3678" s="8" t="s">
        <v>22334</v>
      </c>
      <c r="N3678" s="8" t="s">
        <v>10716</v>
      </c>
      <c r="O3678" s="8" t="s">
        <v>45789</v>
      </c>
      <c r="P3678" s="8" t="s">
        <v>776</v>
      </c>
      <c r="Q3678" s="8" t="s">
        <v>21990</v>
      </c>
      <c r="R3678" s="8" t="s">
        <v>21991</v>
      </c>
      <c r="S3678" s="17" t="s">
        <v>21992</v>
      </c>
      <c r="T3678" s="18">
        <v>43023</v>
      </c>
      <c r="U3678" s="8">
        <v>0.25</v>
      </c>
      <c r="V3678" s="8">
        <v>0.29166666666666669</v>
      </c>
      <c r="W3678" s="8" t="s">
        <v>1495</v>
      </c>
      <c r="X3678" s="8" t="s">
        <v>22335</v>
      </c>
      <c r="Y3678" s="8" t="s">
        <v>10824</v>
      </c>
      <c r="Z3678" s="17" t="s">
        <v>22336</v>
      </c>
      <c r="AA3678" s="8" t="s">
        <v>22337</v>
      </c>
      <c r="AB3678" s="8" t="s">
        <v>22338</v>
      </c>
    </row>
    <row r="3679" spans="1:28" hidden="1" x14ac:dyDescent="0.2">
      <c r="A3679" s="8" t="s">
        <v>22339</v>
      </c>
      <c r="B3679" s="8" t="s">
        <v>22340</v>
      </c>
      <c r="C3679" s="8" t="s">
        <v>45753</v>
      </c>
      <c r="D3679" s="8" t="s">
        <v>45754</v>
      </c>
      <c r="E3679" s="8" t="s">
        <v>400</v>
      </c>
      <c r="F3679" s="8" t="s">
        <v>112</v>
      </c>
      <c r="G3679" s="8" t="s">
        <v>400</v>
      </c>
      <c r="H3679" s="8" t="s">
        <v>112</v>
      </c>
      <c r="I3679" s="8" t="s">
        <v>21987</v>
      </c>
      <c r="J3679" s="8" t="s">
        <v>28</v>
      </c>
      <c r="K3679" s="8" t="s">
        <v>30</v>
      </c>
      <c r="L3679" s="8" t="s">
        <v>22334</v>
      </c>
      <c r="M3679" s="8" t="s">
        <v>22341</v>
      </c>
      <c r="N3679" s="8" t="s">
        <v>10716</v>
      </c>
      <c r="O3679" s="8" t="s">
        <v>45789</v>
      </c>
      <c r="P3679" s="8" t="s">
        <v>776</v>
      </c>
      <c r="Q3679" s="8" t="s">
        <v>21990</v>
      </c>
      <c r="R3679" s="8" t="s">
        <v>21991</v>
      </c>
      <c r="S3679" s="17" t="s">
        <v>21992</v>
      </c>
      <c r="T3679" s="18">
        <v>43023</v>
      </c>
      <c r="U3679" s="8">
        <v>0.29166666666666669</v>
      </c>
      <c r="V3679" s="8">
        <v>0.33333333333333331</v>
      </c>
      <c r="W3679" s="8" t="s">
        <v>1495</v>
      </c>
      <c r="X3679" s="8" t="s">
        <v>22342</v>
      </c>
      <c r="Y3679" s="8" t="s">
        <v>10824</v>
      </c>
      <c r="Z3679" s="17" t="s">
        <v>22343</v>
      </c>
      <c r="AA3679" s="8" t="s">
        <v>22344</v>
      </c>
      <c r="AB3679" s="8" t="s">
        <v>22345</v>
      </c>
    </row>
    <row r="3680" spans="1:28" hidden="1" x14ac:dyDescent="0.2">
      <c r="A3680" s="8" t="s">
        <v>22346</v>
      </c>
      <c r="B3680" s="8" t="s">
        <v>22347</v>
      </c>
      <c r="C3680" s="8" t="s">
        <v>45753</v>
      </c>
      <c r="D3680" s="8" t="s">
        <v>45754</v>
      </c>
      <c r="E3680" s="8" t="s">
        <v>400</v>
      </c>
      <c r="F3680" s="8" t="s">
        <v>112</v>
      </c>
      <c r="G3680" s="8" t="s">
        <v>400</v>
      </c>
      <c r="H3680" s="8" t="s">
        <v>112</v>
      </c>
      <c r="I3680" s="8" t="s">
        <v>21987</v>
      </c>
      <c r="J3680" s="8" t="s">
        <v>28</v>
      </c>
      <c r="K3680" s="8" t="s">
        <v>30</v>
      </c>
      <c r="L3680" s="8" t="s">
        <v>22341</v>
      </c>
      <c r="M3680" s="8" t="s">
        <v>22348</v>
      </c>
      <c r="N3680" s="8" t="s">
        <v>10716</v>
      </c>
      <c r="O3680" s="8" t="s">
        <v>45789</v>
      </c>
      <c r="P3680" s="8" t="s">
        <v>776</v>
      </c>
      <c r="Q3680" s="8" t="s">
        <v>21990</v>
      </c>
      <c r="R3680" s="8" t="s">
        <v>21991</v>
      </c>
      <c r="S3680" s="17" t="s">
        <v>21992</v>
      </c>
      <c r="T3680" s="18">
        <v>43023</v>
      </c>
      <c r="U3680" s="8">
        <v>0.33333333333333331</v>
      </c>
      <c r="V3680" s="8">
        <v>0.375</v>
      </c>
      <c r="W3680" s="8" t="s">
        <v>1495</v>
      </c>
      <c r="X3680" s="8" t="s">
        <v>22349</v>
      </c>
      <c r="Y3680" s="8" t="s">
        <v>10824</v>
      </c>
      <c r="Z3680" s="17" t="s">
        <v>22350</v>
      </c>
      <c r="AA3680" s="8" t="s">
        <v>22351</v>
      </c>
      <c r="AB3680" s="8" t="s">
        <v>22352</v>
      </c>
    </row>
    <row r="3681" spans="1:28" hidden="1" x14ac:dyDescent="0.2">
      <c r="A3681" s="8" t="s">
        <v>22353</v>
      </c>
      <c r="B3681" s="8" t="s">
        <v>22354</v>
      </c>
      <c r="C3681" s="8" t="s">
        <v>45753</v>
      </c>
      <c r="D3681" s="8" t="s">
        <v>45754</v>
      </c>
      <c r="E3681" s="8" t="s">
        <v>400</v>
      </c>
      <c r="F3681" s="8" t="s">
        <v>112</v>
      </c>
      <c r="G3681" s="8" t="s">
        <v>400</v>
      </c>
      <c r="H3681" s="8" t="s">
        <v>112</v>
      </c>
      <c r="I3681" s="8" t="s">
        <v>21987</v>
      </c>
      <c r="J3681" s="8" t="s">
        <v>28</v>
      </c>
      <c r="K3681" s="8" t="s">
        <v>30</v>
      </c>
      <c r="L3681" s="8" t="s">
        <v>22348</v>
      </c>
      <c r="M3681" s="8" t="s">
        <v>22355</v>
      </c>
      <c r="N3681" s="8" t="s">
        <v>10716</v>
      </c>
      <c r="O3681" s="8" t="s">
        <v>45789</v>
      </c>
      <c r="P3681" s="8" t="s">
        <v>776</v>
      </c>
      <c r="Q3681" s="8" t="s">
        <v>21990</v>
      </c>
      <c r="R3681" s="8" t="s">
        <v>21991</v>
      </c>
      <c r="S3681" s="17" t="s">
        <v>21992</v>
      </c>
      <c r="T3681" s="18">
        <v>43023</v>
      </c>
      <c r="U3681" s="8">
        <v>0.375</v>
      </c>
      <c r="V3681" s="8">
        <v>0.45833333333333331</v>
      </c>
      <c r="W3681" s="8" t="s">
        <v>1100</v>
      </c>
      <c r="X3681" s="8" t="s">
        <v>22356</v>
      </c>
      <c r="Y3681" s="8" t="s">
        <v>10824</v>
      </c>
      <c r="Z3681" s="17" t="s">
        <v>22357</v>
      </c>
      <c r="AA3681" s="8" t="s">
        <v>22358</v>
      </c>
      <c r="AB3681" s="8" t="s">
        <v>22359</v>
      </c>
    </row>
    <row r="3682" spans="1:28" hidden="1" x14ac:dyDescent="0.2">
      <c r="A3682" s="8" t="s">
        <v>22360</v>
      </c>
      <c r="B3682" s="8" t="s">
        <v>22361</v>
      </c>
      <c r="C3682" s="8" t="s">
        <v>45753</v>
      </c>
      <c r="D3682" s="8" t="s">
        <v>45754</v>
      </c>
      <c r="E3682" s="8" t="s">
        <v>400</v>
      </c>
      <c r="F3682" s="8" t="s">
        <v>112</v>
      </c>
      <c r="G3682" s="8" t="s">
        <v>400</v>
      </c>
      <c r="H3682" s="8" t="s">
        <v>112</v>
      </c>
      <c r="I3682" s="8" t="s">
        <v>21987</v>
      </c>
      <c r="J3682" s="8" t="s">
        <v>28</v>
      </c>
      <c r="K3682" s="8" t="s">
        <v>30</v>
      </c>
      <c r="L3682" s="8" t="s">
        <v>22355</v>
      </c>
      <c r="M3682" s="8" t="s">
        <v>22362</v>
      </c>
      <c r="N3682" s="8" t="s">
        <v>10716</v>
      </c>
      <c r="O3682" s="8" t="s">
        <v>45789</v>
      </c>
      <c r="P3682" s="8" t="s">
        <v>776</v>
      </c>
      <c r="Q3682" s="8" t="s">
        <v>21990</v>
      </c>
      <c r="R3682" s="8" t="s">
        <v>21991</v>
      </c>
      <c r="S3682" s="17" t="s">
        <v>21992</v>
      </c>
      <c r="T3682" s="18">
        <v>43023</v>
      </c>
      <c r="U3682" s="8">
        <v>0.45833333333333331</v>
      </c>
      <c r="V3682" s="8">
        <v>0.58333333333333337</v>
      </c>
      <c r="W3682" s="8" t="s">
        <v>1283</v>
      </c>
      <c r="X3682" s="8" t="s">
        <v>22363</v>
      </c>
      <c r="Y3682" s="8" t="s">
        <v>10824</v>
      </c>
      <c r="Z3682" s="17" t="s">
        <v>22364</v>
      </c>
      <c r="AA3682" s="8" t="s">
        <v>22365</v>
      </c>
      <c r="AB3682" s="8" t="s">
        <v>22366</v>
      </c>
    </row>
    <row r="3683" spans="1:28" hidden="1" x14ac:dyDescent="0.2">
      <c r="A3683" s="8" t="s">
        <v>22367</v>
      </c>
      <c r="B3683" s="8" t="s">
        <v>22368</v>
      </c>
      <c r="C3683" s="8" t="s">
        <v>45753</v>
      </c>
      <c r="D3683" s="8" t="s">
        <v>45754</v>
      </c>
      <c r="E3683" s="8" t="s">
        <v>400</v>
      </c>
      <c r="F3683" s="8" t="s">
        <v>112</v>
      </c>
      <c r="G3683" s="8" t="s">
        <v>400</v>
      </c>
      <c r="H3683" s="8" t="s">
        <v>112</v>
      </c>
      <c r="I3683" s="8" t="s">
        <v>21987</v>
      </c>
      <c r="J3683" s="8" t="s">
        <v>28</v>
      </c>
      <c r="K3683" s="8" t="s">
        <v>30</v>
      </c>
      <c r="L3683" s="8" t="s">
        <v>22362</v>
      </c>
      <c r="M3683" s="8" t="s">
        <v>22369</v>
      </c>
      <c r="N3683" s="8" t="s">
        <v>10716</v>
      </c>
      <c r="O3683" s="8" t="s">
        <v>45789</v>
      </c>
      <c r="P3683" s="8" t="s">
        <v>776</v>
      </c>
      <c r="Q3683" s="8" t="s">
        <v>21990</v>
      </c>
      <c r="R3683" s="8" t="s">
        <v>21991</v>
      </c>
      <c r="S3683" s="17" t="s">
        <v>21992</v>
      </c>
      <c r="T3683" s="18">
        <v>43023</v>
      </c>
      <c r="U3683" s="8">
        <v>0.58333333333333337</v>
      </c>
      <c r="V3683" s="8">
        <v>0.66666666666666663</v>
      </c>
      <c r="W3683" s="8" t="s">
        <v>1100</v>
      </c>
      <c r="X3683" s="8" t="s">
        <v>22370</v>
      </c>
      <c r="Y3683" s="8" t="s">
        <v>10824</v>
      </c>
      <c r="Z3683" s="17" t="s">
        <v>22371</v>
      </c>
      <c r="AA3683" s="8" t="s">
        <v>22372</v>
      </c>
      <c r="AB3683" s="8" t="s">
        <v>22373</v>
      </c>
    </row>
    <row r="3684" spans="1:28" hidden="1" x14ac:dyDescent="0.2">
      <c r="A3684" s="8" t="s">
        <v>22374</v>
      </c>
      <c r="B3684" s="8" t="s">
        <v>22375</v>
      </c>
      <c r="C3684" s="8" t="s">
        <v>45753</v>
      </c>
      <c r="D3684" s="8" t="s">
        <v>45754</v>
      </c>
      <c r="E3684" s="8" t="s">
        <v>400</v>
      </c>
      <c r="F3684" s="8" t="s">
        <v>112</v>
      </c>
      <c r="G3684" s="8" t="s">
        <v>400</v>
      </c>
      <c r="H3684" s="8" t="s">
        <v>112</v>
      </c>
      <c r="I3684" s="8" t="s">
        <v>21987</v>
      </c>
      <c r="J3684" s="8" t="s">
        <v>28</v>
      </c>
      <c r="K3684" s="8" t="s">
        <v>30</v>
      </c>
      <c r="L3684" s="8" t="s">
        <v>22369</v>
      </c>
      <c r="M3684" s="8" t="s">
        <v>22376</v>
      </c>
      <c r="N3684" s="8" t="s">
        <v>10716</v>
      </c>
      <c r="O3684" s="8" t="s">
        <v>45789</v>
      </c>
      <c r="P3684" s="8" t="s">
        <v>776</v>
      </c>
      <c r="Q3684" s="8" t="s">
        <v>21990</v>
      </c>
      <c r="R3684" s="8" t="s">
        <v>21991</v>
      </c>
      <c r="S3684" s="17" t="s">
        <v>21992</v>
      </c>
      <c r="T3684" s="18">
        <v>43023</v>
      </c>
      <c r="U3684" s="8">
        <v>0.66666666666666663</v>
      </c>
      <c r="V3684" s="8">
        <v>0.70833333333333337</v>
      </c>
      <c r="W3684" s="8" t="s">
        <v>1495</v>
      </c>
      <c r="X3684" s="8" t="s">
        <v>22377</v>
      </c>
      <c r="Y3684" s="8" t="s">
        <v>10824</v>
      </c>
      <c r="Z3684" s="17" t="s">
        <v>22378</v>
      </c>
      <c r="AA3684" s="8" t="s">
        <v>22379</v>
      </c>
      <c r="AB3684" s="8" t="s">
        <v>22380</v>
      </c>
    </row>
    <row r="3685" spans="1:28" hidden="1" x14ac:dyDescent="0.2">
      <c r="A3685" s="8" t="s">
        <v>22381</v>
      </c>
      <c r="B3685" s="8" t="s">
        <v>22382</v>
      </c>
      <c r="C3685" s="8" t="s">
        <v>45753</v>
      </c>
      <c r="D3685" s="8" t="s">
        <v>45754</v>
      </c>
      <c r="E3685" s="8" t="s">
        <v>400</v>
      </c>
      <c r="F3685" s="8" t="s">
        <v>112</v>
      </c>
      <c r="G3685" s="8" t="s">
        <v>400</v>
      </c>
      <c r="H3685" s="8" t="s">
        <v>112</v>
      </c>
      <c r="I3685" s="8" t="s">
        <v>21987</v>
      </c>
      <c r="J3685" s="8" t="s">
        <v>28</v>
      </c>
      <c r="K3685" s="8" t="s">
        <v>30</v>
      </c>
      <c r="L3685" s="8" t="s">
        <v>22376</v>
      </c>
      <c r="M3685" s="8" t="s">
        <v>22383</v>
      </c>
      <c r="N3685" s="8" t="s">
        <v>10716</v>
      </c>
      <c r="O3685" s="8" t="s">
        <v>45789</v>
      </c>
      <c r="P3685" s="8" t="s">
        <v>776</v>
      </c>
      <c r="Q3685" s="8" t="s">
        <v>21990</v>
      </c>
      <c r="R3685" s="8" t="s">
        <v>21991</v>
      </c>
      <c r="S3685" s="17" t="s">
        <v>21992</v>
      </c>
      <c r="T3685" s="18">
        <v>43023</v>
      </c>
      <c r="U3685" s="8">
        <v>0.70833333333333337</v>
      </c>
      <c r="V3685" s="8">
        <v>0.75</v>
      </c>
      <c r="W3685" s="8" t="s">
        <v>1495</v>
      </c>
      <c r="X3685" s="8" t="s">
        <v>22384</v>
      </c>
      <c r="Y3685" s="8" t="s">
        <v>10824</v>
      </c>
      <c r="Z3685" s="17" t="s">
        <v>22385</v>
      </c>
      <c r="AA3685" s="8" t="s">
        <v>22386</v>
      </c>
      <c r="AB3685" s="8" t="s">
        <v>22387</v>
      </c>
    </row>
    <row r="3686" spans="1:28" hidden="1" x14ac:dyDescent="0.2">
      <c r="A3686" s="8" t="s">
        <v>22388</v>
      </c>
      <c r="B3686" s="8" t="s">
        <v>22389</v>
      </c>
      <c r="C3686" s="8" t="s">
        <v>45753</v>
      </c>
      <c r="D3686" s="8" t="s">
        <v>45754</v>
      </c>
      <c r="E3686" s="8" t="s">
        <v>113</v>
      </c>
      <c r="F3686" s="8" t="s">
        <v>112</v>
      </c>
      <c r="G3686" s="8" t="s">
        <v>113</v>
      </c>
      <c r="H3686" s="8" t="s">
        <v>112</v>
      </c>
      <c r="I3686" s="8" t="s">
        <v>21987</v>
      </c>
      <c r="J3686" s="8" t="s">
        <v>28</v>
      </c>
      <c r="K3686" s="8" t="s">
        <v>30</v>
      </c>
      <c r="L3686" s="8" t="s">
        <v>22390</v>
      </c>
      <c r="M3686" s="8" t="s">
        <v>22391</v>
      </c>
      <c r="N3686" s="8" t="s">
        <v>10716</v>
      </c>
      <c r="O3686" s="8" t="s">
        <v>45789</v>
      </c>
      <c r="P3686" s="8" t="s">
        <v>776</v>
      </c>
      <c r="Q3686" s="8" t="s">
        <v>21990</v>
      </c>
      <c r="R3686" s="8" t="s">
        <v>21991</v>
      </c>
      <c r="S3686" s="17" t="s">
        <v>21992</v>
      </c>
      <c r="T3686" s="18">
        <v>43024</v>
      </c>
      <c r="U3686" s="8">
        <v>0.25</v>
      </c>
      <c r="V3686" s="8">
        <v>0.58333333333333337</v>
      </c>
      <c r="W3686" s="8" t="s">
        <v>486</v>
      </c>
      <c r="X3686" s="8" t="s">
        <v>22392</v>
      </c>
      <c r="Y3686" s="8" t="s">
        <v>10824</v>
      </c>
      <c r="Z3686" s="17" t="s">
        <v>22393</v>
      </c>
      <c r="AA3686" s="8" t="s">
        <v>22394</v>
      </c>
      <c r="AB3686" s="8" t="s">
        <v>22395</v>
      </c>
    </row>
    <row r="3687" spans="1:28" hidden="1" x14ac:dyDescent="0.2">
      <c r="A3687" s="8" t="s">
        <v>22396</v>
      </c>
      <c r="B3687" s="8" t="s">
        <v>22397</v>
      </c>
      <c r="C3687" s="8" t="s">
        <v>45753</v>
      </c>
      <c r="D3687" s="8" t="s">
        <v>45754</v>
      </c>
      <c r="E3687" s="8" t="s">
        <v>113</v>
      </c>
      <c r="F3687" s="8" t="s">
        <v>112</v>
      </c>
      <c r="G3687" s="8" t="s">
        <v>113</v>
      </c>
      <c r="H3687" s="8" t="s">
        <v>112</v>
      </c>
      <c r="I3687" s="8" t="s">
        <v>21987</v>
      </c>
      <c r="J3687" s="8" t="s">
        <v>28</v>
      </c>
      <c r="K3687" s="8" t="s">
        <v>30</v>
      </c>
      <c r="L3687" s="8" t="s">
        <v>22391</v>
      </c>
      <c r="M3687" s="8" t="s">
        <v>22398</v>
      </c>
      <c r="N3687" s="8" t="s">
        <v>10716</v>
      </c>
      <c r="O3687" s="8" t="s">
        <v>45789</v>
      </c>
      <c r="P3687" s="8" t="s">
        <v>776</v>
      </c>
      <c r="Q3687" s="8" t="s">
        <v>21990</v>
      </c>
      <c r="R3687" s="8" t="s">
        <v>21991</v>
      </c>
      <c r="S3687" s="17" t="s">
        <v>21992</v>
      </c>
      <c r="T3687" s="18">
        <v>43024</v>
      </c>
      <c r="U3687" s="8">
        <v>0.58333333333333337</v>
      </c>
      <c r="V3687" s="8">
        <v>0.625</v>
      </c>
      <c r="W3687" s="8" t="s">
        <v>1495</v>
      </c>
      <c r="X3687" s="8" t="s">
        <v>22399</v>
      </c>
      <c r="Y3687" s="8" t="s">
        <v>10824</v>
      </c>
      <c r="Z3687" s="17" t="s">
        <v>22400</v>
      </c>
      <c r="AA3687" s="8" t="s">
        <v>22401</v>
      </c>
      <c r="AB3687" s="8" t="s">
        <v>22402</v>
      </c>
    </row>
    <row r="3688" spans="1:28" hidden="1" x14ac:dyDescent="0.2">
      <c r="A3688" s="8" t="s">
        <v>22403</v>
      </c>
      <c r="B3688" s="8" t="s">
        <v>22404</v>
      </c>
      <c r="C3688" s="8" t="s">
        <v>45753</v>
      </c>
      <c r="D3688" s="8" t="s">
        <v>45754</v>
      </c>
      <c r="E3688" s="8" t="s">
        <v>113</v>
      </c>
      <c r="F3688" s="8" t="s">
        <v>112</v>
      </c>
      <c r="G3688" s="8" t="s">
        <v>113</v>
      </c>
      <c r="H3688" s="8" t="s">
        <v>112</v>
      </c>
      <c r="I3688" s="8" t="s">
        <v>21987</v>
      </c>
      <c r="J3688" s="8" t="s">
        <v>28</v>
      </c>
      <c r="K3688" s="8" t="s">
        <v>30</v>
      </c>
      <c r="L3688" s="8" t="s">
        <v>22398</v>
      </c>
      <c r="M3688" s="8" t="s">
        <v>22405</v>
      </c>
      <c r="N3688" s="8" t="s">
        <v>10716</v>
      </c>
      <c r="O3688" s="8" t="s">
        <v>45789</v>
      </c>
      <c r="P3688" s="8" t="s">
        <v>776</v>
      </c>
      <c r="Q3688" s="8" t="s">
        <v>21990</v>
      </c>
      <c r="R3688" s="8" t="s">
        <v>21991</v>
      </c>
      <c r="S3688" s="17" t="s">
        <v>21992</v>
      </c>
      <c r="T3688" s="18">
        <v>43024</v>
      </c>
      <c r="U3688" s="8">
        <v>0.625</v>
      </c>
      <c r="V3688" s="8">
        <v>0.70833333333333337</v>
      </c>
      <c r="W3688" s="8" t="s">
        <v>1100</v>
      </c>
      <c r="X3688" s="8" t="s">
        <v>22406</v>
      </c>
      <c r="Y3688" s="8" t="s">
        <v>10824</v>
      </c>
      <c r="Z3688" s="17" t="s">
        <v>22407</v>
      </c>
      <c r="AA3688" s="8" t="s">
        <v>22408</v>
      </c>
      <c r="AB3688" s="8" t="s">
        <v>22409</v>
      </c>
    </row>
    <row r="3689" spans="1:28" hidden="1" x14ac:dyDescent="0.2">
      <c r="A3689" s="8" t="s">
        <v>22410</v>
      </c>
      <c r="B3689" s="8" t="s">
        <v>22411</v>
      </c>
      <c r="C3689" s="8" t="s">
        <v>45753</v>
      </c>
      <c r="D3689" s="8" t="s">
        <v>45754</v>
      </c>
      <c r="E3689" s="8" t="s">
        <v>113</v>
      </c>
      <c r="F3689" s="8" t="s">
        <v>112</v>
      </c>
      <c r="G3689" s="8" t="s">
        <v>113</v>
      </c>
      <c r="H3689" s="8" t="s">
        <v>112</v>
      </c>
      <c r="I3689" s="8" t="s">
        <v>21987</v>
      </c>
      <c r="J3689" s="8" t="s">
        <v>28</v>
      </c>
      <c r="K3689" s="8" t="s">
        <v>30</v>
      </c>
      <c r="L3689" s="8" t="s">
        <v>22405</v>
      </c>
      <c r="M3689" s="8" t="s">
        <v>22412</v>
      </c>
      <c r="N3689" s="8" t="s">
        <v>10716</v>
      </c>
      <c r="O3689" s="8" t="s">
        <v>45789</v>
      </c>
      <c r="P3689" s="8" t="s">
        <v>776</v>
      </c>
      <c r="Q3689" s="8" t="s">
        <v>21990</v>
      </c>
      <c r="R3689" s="8" t="s">
        <v>21991</v>
      </c>
      <c r="S3689" s="17" t="s">
        <v>21992</v>
      </c>
      <c r="T3689" s="18">
        <v>43024</v>
      </c>
      <c r="U3689" s="8">
        <v>0.70833333333333337</v>
      </c>
      <c r="V3689" s="8">
        <v>0.75</v>
      </c>
      <c r="W3689" s="8" t="s">
        <v>1495</v>
      </c>
      <c r="X3689" s="8" t="s">
        <v>22413</v>
      </c>
      <c r="Y3689" s="8" t="s">
        <v>10824</v>
      </c>
      <c r="Z3689" s="17" t="s">
        <v>22414</v>
      </c>
      <c r="AA3689" s="8" t="s">
        <v>22415</v>
      </c>
      <c r="AB3689" s="8" t="s">
        <v>22416</v>
      </c>
    </row>
    <row r="3690" spans="1:28" hidden="1" x14ac:dyDescent="0.2">
      <c r="A3690" s="8" t="s">
        <v>22417</v>
      </c>
      <c r="B3690" s="8" t="s">
        <v>22418</v>
      </c>
      <c r="C3690" s="8" t="s">
        <v>45753</v>
      </c>
      <c r="D3690" s="8" t="s">
        <v>45754</v>
      </c>
      <c r="E3690" s="8" t="s">
        <v>123</v>
      </c>
      <c r="F3690" s="8" t="s">
        <v>112</v>
      </c>
      <c r="G3690" s="8" t="s">
        <v>123</v>
      </c>
      <c r="H3690" s="8" t="s">
        <v>112</v>
      </c>
      <c r="I3690" s="8" t="s">
        <v>21987</v>
      </c>
      <c r="J3690" s="8" t="s">
        <v>28</v>
      </c>
      <c r="K3690" s="8" t="s">
        <v>30</v>
      </c>
      <c r="L3690" s="8" t="s">
        <v>22419</v>
      </c>
      <c r="M3690" s="8" t="s">
        <v>22420</v>
      </c>
      <c r="N3690" s="8" t="s">
        <v>10716</v>
      </c>
      <c r="O3690" s="8" t="s">
        <v>45789</v>
      </c>
      <c r="P3690" s="8" t="s">
        <v>776</v>
      </c>
      <c r="Q3690" s="8" t="s">
        <v>21990</v>
      </c>
      <c r="R3690" s="8" t="s">
        <v>21991</v>
      </c>
      <c r="S3690" s="17" t="s">
        <v>21992</v>
      </c>
      <c r="T3690" s="18">
        <v>43025</v>
      </c>
      <c r="U3690" s="8">
        <v>0.25</v>
      </c>
      <c r="V3690" s="8">
        <v>0.75</v>
      </c>
      <c r="W3690" s="8" t="s">
        <v>40</v>
      </c>
      <c r="X3690" s="8" t="s">
        <v>22421</v>
      </c>
      <c r="Y3690" s="8" t="s">
        <v>10824</v>
      </c>
      <c r="Z3690" s="17" t="s">
        <v>22422</v>
      </c>
      <c r="AA3690" s="8" t="s">
        <v>22423</v>
      </c>
      <c r="AB3690" s="8" t="s">
        <v>22424</v>
      </c>
    </row>
    <row r="3691" spans="1:28" hidden="1" x14ac:dyDescent="0.2">
      <c r="A3691" s="8" t="s">
        <v>22425</v>
      </c>
      <c r="B3691" s="8" t="s">
        <v>22426</v>
      </c>
      <c r="C3691" s="8" t="s">
        <v>45753</v>
      </c>
      <c r="D3691" s="8" t="s">
        <v>45754</v>
      </c>
      <c r="E3691" s="8" t="s">
        <v>134</v>
      </c>
      <c r="F3691" s="8" t="s">
        <v>133</v>
      </c>
      <c r="G3691" s="8" t="s">
        <v>134</v>
      </c>
      <c r="H3691" s="8" t="s">
        <v>133</v>
      </c>
      <c r="I3691" s="8" t="s">
        <v>21987</v>
      </c>
      <c r="J3691" s="8" t="s">
        <v>28</v>
      </c>
      <c r="K3691" s="8" t="s">
        <v>30</v>
      </c>
      <c r="L3691" s="8" t="s">
        <v>22427</v>
      </c>
      <c r="M3691" s="8" t="s">
        <v>22428</v>
      </c>
      <c r="N3691" s="8" t="s">
        <v>10716</v>
      </c>
      <c r="O3691" s="8" t="s">
        <v>45789</v>
      </c>
      <c r="P3691" s="8" t="s">
        <v>776</v>
      </c>
      <c r="Q3691" s="8" t="s">
        <v>21990</v>
      </c>
      <c r="R3691" s="8" t="s">
        <v>21991</v>
      </c>
      <c r="S3691" s="17" t="s">
        <v>21992</v>
      </c>
      <c r="T3691" s="18">
        <v>43026</v>
      </c>
      <c r="U3691" s="8">
        <v>0.25</v>
      </c>
      <c r="V3691" s="8">
        <v>0.75</v>
      </c>
      <c r="W3691" s="8" t="s">
        <v>40</v>
      </c>
      <c r="X3691" s="8" t="s">
        <v>22429</v>
      </c>
      <c r="Y3691" s="8" t="s">
        <v>22430</v>
      </c>
      <c r="Z3691" s="17" t="s">
        <v>22431</v>
      </c>
      <c r="AA3691" s="8" t="s">
        <v>22432</v>
      </c>
      <c r="AB3691" s="8" t="s">
        <v>22433</v>
      </c>
    </row>
    <row r="3692" spans="1:28" hidden="1" x14ac:dyDescent="0.2">
      <c r="A3692" s="8" t="s">
        <v>22434</v>
      </c>
      <c r="B3692" s="8" t="s">
        <v>22435</v>
      </c>
      <c r="C3692" s="8" t="s">
        <v>45753</v>
      </c>
      <c r="D3692" s="8" t="s">
        <v>45754</v>
      </c>
      <c r="E3692" s="8" t="s">
        <v>144</v>
      </c>
      <c r="F3692" s="8" t="s">
        <v>133</v>
      </c>
      <c r="G3692" s="8" t="s">
        <v>144</v>
      </c>
      <c r="H3692" s="8" t="s">
        <v>133</v>
      </c>
      <c r="I3692" s="8" t="s">
        <v>21987</v>
      </c>
      <c r="J3692" s="8" t="s">
        <v>28</v>
      </c>
      <c r="K3692" s="8" t="s">
        <v>30</v>
      </c>
      <c r="L3692" s="8" t="s">
        <v>22436</v>
      </c>
      <c r="M3692" s="8" t="s">
        <v>22437</v>
      </c>
      <c r="N3692" s="8" t="s">
        <v>10716</v>
      </c>
      <c r="O3692" s="8" t="s">
        <v>45789</v>
      </c>
      <c r="P3692" s="8" t="s">
        <v>776</v>
      </c>
      <c r="Q3692" s="8" t="s">
        <v>21990</v>
      </c>
      <c r="R3692" s="8" t="s">
        <v>21991</v>
      </c>
      <c r="S3692" s="17" t="s">
        <v>21992</v>
      </c>
      <c r="T3692" s="18">
        <v>43027</v>
      </c>
      <c r="U3692" s="8">
        <v>0.25</v>
      </c>
      <c r="V3692" s="8">
        <v>0.41666666666666669</v>
      </c>
      <c r="W3692" s="8" t="s">
        <v>739</v>
      </c>
      <c r="X3692" s="8" t="s">
        <v>22429</v>
      </c>
      <c r="Y3692" s="8" t="s">
        <v>22430</v>
      </c>
      <c r="Z3692" s="17" t="s">
        <v>22438</v>
      </c>
      <c r="AA3692" s="8" t="s">
        <v>22439</v>
      </c>
      <c r="AB3692" s="8" t="s">
        <v>22440</v>
      </c>
    </row>
    <row r="3693" spans="1:28" hidden="1" x14ac:dyDescent="0.2">
      <c r="A3693" s="8" t="s">
        <v>22441</v>
      </c>
      <c r="B3693" s="8" t="s">
        <v>22442</v>
      </c>
      <c r="C3693" s="8" t="s">
        <v>45753</v>
      </c>
      <c r="D3693" s="8" t="s">
        <v>45754</v>
      </c>
      <c r="E3693" s="8" t="s">
        <v>144</v>
      </c>
      <c r="F3693" s="8" t="s">
        <v>133</v>
      </c>
      <c r="G3693" s="8" t="s">
        <v>144</v>
      </c>
      <c r="H3693" s="8" t="s">
        <v>133</v>
      </c>
      <c r="I3693" s="8" t="s">
        <v>21987</v>
      </c>
      <c r="J3693" s="8" t="s">
        <v>28</v>
      </c>
      <c r="K3693" s="8" t="s">
        <v>30</v>
      </c>
      <c r="L3693" s="8" t="s">
        <v>22437</v>
      </c>
      <c r="M3693" s="8" t="s">
        <v>22443</v>
      </c>
      <c r="N3693" s="8" t="s">
        <v>10716</v>
      </c>
      <c r="O3693" s="8" t="s">
        <v>45789</v>
      </c>
      <c r="P3693" s="8" t="s">
        <v>776</v>
      </c>
      <c r="Q3693" s="8" t="s">
        <v>21990</v>
      </c>
      <c r="R3693" s="8" t="s">
        <v>21991</v>
      </c>
      <c r="S3693" s="17" t="s">
        <v>21992</v>
      </c>
      <c r="T3693" s="18">
        <v>43027</v>
      </c>
      <c r="U3693" s="8">
        <v>0.41666666666666669</v>
      </c>
      <c r="V3693" s="8">
        <v>0.75</v>
      </c>
      <c r="W3693" s="8" t="s">
        <v>486</v>
      </c>
      <c r="X3693" s="8" t="s">
        <v>22444</v>
      </c>
      <c r="Y3693" s="8" t="s">
        <v>22445</v>
      </c>
      <c r="Z3693" s="17" t="s">
        <v>22446</v>
      </c>
      <c r="AA3693" s="8" t="s">
        <v>22447</v>
      </c>
      <c r="AB3693" s="8" t="s">
        <v>22448</v>
      </c>
    </row>
    <row r="3694" spans="1:28" hidden="1" x14ac:dyDescent="0.2">
      <c r="A3694" s="8" t="s">
        <v>22467</v>
      </c>
      <c r="B3694" s="8" t="s">
        <v>22468</v>
      </c>
      <c r="C3694" s="8" t="s">
        <v>45753</v>
      </c>
      <c r="D3694" s="8" t="s">
        <v>45754</v>
      </c>
      <c r="E3694" s="8" t="s">
        <v>174</v>
      </c>
      <c r="F3694" s="8" t="s">
        <v>133</v>
      </c>
      <c r="G3694" s="8" t="s">
        <v>174</v>
      </c>
      <c r="H3694" s="8" t="s">
        <v>133</v>
      </c>
      <c r="I3694" s="8" t="s">
        <v>21987</v>
      </c>
      <c r="J3694" s="8" t="s">
        <v>28</v>
      </c>
      <c r="K3694" s="8" t="s">
        <v>30</v>
      </c>
      <c r="L3694" s="8" t="s">
        <v>175</v>
      </c>
      <c r="M3694" s="8" t="s">
        <v>4414</v>
      </c>
      <c r="N3694" s="8" t="s">
        <v>10716</v>
      </c>
      <c r="O3694" s="8" t="s">
        <v>45789</v>
      </c>
      <c r="P3694" s="8" t="s">
        <v>776</v>
      </c>
      <c r="Q3694" s="8" t="s">
        <v>21990</v>
      </c>
      <c r="R3694" s="8" t="s">
        <v>21991</v>
      </c>
      <c r="S3694" s="17" t="s">
        <v>21992</v>
      </c>
      <c r="T3694" s="18">
        <v>43028</v>
      </c>
      <c r="U3694" s="8">
        <v>0.25</v>
      </c>
      <c r="V3694" s="8">
        <v>0.5</v>
      </c>
      <c r="W3694" s="8" t="s">
        <v>30</v>
      </c>
      <c r="X3694" s="8" t="s">
        <v>22469</v>
      </c>
      <c r="Y3694" s="8" t="s">
        <v>22445</v>
      </c>
      <c r="Z3694" s="17" t="s">
        <v>22470</v>
      </c>
      <c r="AA3694" s="8" t="s">
        <v>22471</v>
      </c>
      <c r="AB3694" s="8" t="s">
        <v>22472</v>
      </c>
    </row>
    <row r="3695" spans="1:28" hidden="1" x14ac:dyDescent="0.2">
      <c r="A3695" s="8" t="s">
        <v>22473</v>
      </c>
      <c r="B3695" s="8" t="s">
        <v>22474</v>
      </c>
      <c r="C3695" s="8" t="s">
        <v>45753</v>
      </c>
      <c r="D3695" s="8" t="s">
        <v>45754</v>
      </c>
      <c r="E3695" s="8" t="s">
        <v>174</v>
      </c>
      <c r="F3695" s="8" t="s">
        <v>133</v>
      </c>
      <c r="G3695" s="8" t="s">
        <v>174</v>
      </c>
      <c r="H3695" s="8" t="s">
        <v>133</v>
      </c>
      <c r="I3695" s="8" t="s">
        <v>21987</v>
      </c>
      <c r="J3695" s="8" t="s">
        <v>28</v>
      </c>
      <c r="K3695" s="8" t="s">
        <v>30</v>
      </c>
      <c r="L3695" s="8" t="s">
        <v>4414</v>
      </c>
      <c r="M3695" s="8" t="s">
        <v>22475</v>
      </c>
      <c r="N3695" s="8" t="s">
        <v>10716</v>
      </c>
      <c r="O3695" s="8" t="s">
        <v>45789</v>
      </c>
      <c r="P3695" s="8" t="s">
        <v>776</v>
      </c>
      <c r="Q3695" s="8" t="s">
        <v>21990</v>
      </c>
      <c r="R3695" s="8" t="s">
        <v>21991</v>
      </c>
      <c r="S3695" s="17" t="s">
        <v>21992</v>
      </c>
      <c r="T3695" s="18">
        <v>43028</v>
      </c>
      <c r="U3695" s="8">
        <v>0.5</v>
      </c>
      <c r="V3695" s="8">
        <v>0.58333333333333337</v>
      </c>
      <c r="W3695" s="8" t="s">
        <v>1100</v>
      </c>
      <c r="X3695" s="8" t="s">
        <v>22476</v>
      </c>
      <c r="Y3695" s="8" t="s">
        <v>22445</v>
      </c>
      <c r="Z3695" s="17" t="s">
        <v>22477</v>
      </c>
      <c r="AA3695" s="8" t="s">
        <v>22478</v>
      </c>
      <c r="AB3695" s="8" t="s">
        <v>22479</v>
      </c>
    </row>
    <row r="3696" spans="1:28" hidden="1" x14ac:dyDescent="0.2">
      <c r="A3696" s="8" t="s">
        <v>22480</v>
      </c>
      <c r="B3696" s="8" t="s">
        <v>22481</v>
      </c>
      <c r="C3696" s="8" t="s">
        <v>45753</v>
      </c>
      <c r="D3696" s="8" t="s">
        <v>45754</v>
      </c>
      <c r="E3696" s="8" t="s">
        <v>174</v>
      </c>
      <c r="F3696" s="8" t="s">
        <v>133</v>
      </c>
      <c r="G3696" s="8" t="s">
        <v>174</v>
      </c>
      <c r="H3696" s="8" t="s">
        <v>133</v>
      </c>
      <c r="I3696" s="8" t="s">
        <v>21987</v>
      </c>
      <c r="J3696" s="8" t="s">
        <v>28</v>
      </c>
      <c r="K3696" s="8" t="s">
        <v>30</v>
      </c>
      <c r="L3696" s="8" t="s">
        <v>22475</v>
      </c>
      <c r="M3696" s="8" t="s">
        <v>176</v>
      </c>
      <c r="N3696" s="8" t="s">
        <v>10716</v>
      </c>
      <c r="O3696" s="8" t="s">
        <v>45789</v>
      </c>
      <c r="P3696" s="8" t="s">
        <v>776</v>
      </c>
      <c r="Q3696" s="8" t="s">
        <v>21990</v>
      </c>
      <c r="R3696" s="8" t="s">
        <v>21991</v>
      </c>
      <c r="S3696" s="17" t="s">
        <v>21992</v>
      </c>
      <c r="T3696" s="18">
        <v>43028</v>
      </c>
      <c r="U3696" s="8">
        <v>0.58333333333333337</v>
      </c>
      <c r="V3696" s="8">
        <v>0.75</v>
      </c>
      <c r="W3696" s="8" t="s">
        <v>739</v>
      </c>
      <c r="X3696" s="8" t="s">
        <v>22444</v>
      </c>
      <c r="Y3696" s="8" t="s">
        <v>22445</v>
      </c>
      <c r="Z3696" s="17" t="s">
        <v>22482</v>
      </c>
      <c r="AA3696" s="8" t="s">
        <v>22483</v>
      </c>
      <c r="AB3696" s="8" t="s">
        <v>22484</v>
      </c>
    </row>
    <row r="3697" spans="1:28" hidden="1" x14ac:dyDescent="0.2">
      <c r="A3697" s="8" t="s">
        <v>22449</v>
      </c>
      <c r="B3697" s="8" t="s">
        <v>22450</v>
      </c>
      <c r="C3697" s="8" t="s">
        <v>45753</v>
      </c>
      <c r="D3697" s="8" t="s">
        <v>45754</v>
      </c>
      <c r="E3697" s="8" t="s">
        <v>184</v>
      </c>
      <c r="F3697" s="8" t="s">
        <v>133</v>
      </c>
      <c r="G3697" s="8" t="s">
        <v>184</v>
      </c>
      <c r="H3697" s="8" t="s">
        <v>133</v>
      </c>
      <c r="I3697" s="8" t="s">
        <v>21987</v>
      </c>
      <c r="J3697" s="8" t="s">
        <v>28</v>
      </c>
      <c r="K3697" s="8" t="s">
        <v>30</v>
      </c>
      <c r="L3697" s="8" t="s">
        <v>185</v>
      </c>
      <c r="M3697" s="8" t="s">
        <v>11302</v>
      </c>
      <c r="N3697" s="8" t="s">
        <v>10716</v>
      </c>
      <c r="O3697" s="8" t="s">
        <v>45789</v>
      </c>
      <c r="P3697" s="8" t="s">
        <v>776</v>
      </c>
      <c r="Q3697" s="8" t="s">
        <v>21990</v>
      </c>
      <c r="R3697" s="8" t="s">
        <v>21991</v>
      </c>
      <c r="S3697" s="17" t="s">
        <v>21992</v>
      </c>
      <c r="T3697" s="18">
        <v>43029</v>
      </c>
      <c r="U3697" s="8">
        <v>0.25</v>
      </c>
      <c r="V3697" s="8">
        <v>0.41666666666666669</v>
      </c>
      <c r="W3697" s="8" t="s">
        <v>739</v>
      </c>
      <c r="X3697" s="8" t="s">
        <v>22451</v>
      </c>
      <c r="Y3697" s="8" t="s">
        <v>22445</v>
      </c>
      <c r="Z3697" s="17" t="s">
        <v>22452</v>
      </c>
      <c r="AA3697" s="8" t="s">
        <v>22453</v>
      </c>
      <c r="AB3697" s="8" t="s">
        <v>22454</v>
      </c>
    </row>
    <row r="3698" spans="1:28" hidden="1" x14ac:dyDescent="0.2">
      <c r="A3698" s="8" t="s">
        <v>22455</v>
      </c>
      <c r="B3698" s="8" t="s">
        <v>22456</v>
      </c>
      <c r="C3698" s="8" t="s">
        <v>45753</v>
      </c>
      <c r="D3698" s="8" t="s">
        <v>45754</v>
      </c>
      <c r="E3698" s="8" t="s">
        <v>184</v>
      </c>
      <c r="F3698" s="8" t="s">
        <v>133</v>
      </c>
      <c r="G3698" s="8" t="s">
        <v>184</v>
      </c>
      <c r="H3698" s="8" t="s">
        <v>133</v>
      </c>
      <c r="I3698" s="8" t="s">
        <v>21987</v>
      </c>
      <c r="J3698" s="8" t="s">
        <v>28</v>
      </c>
      <c r="K3698" s="8" t="s">
        <v>30</v>
      </c>
      <c r="L3698" s="8" t="s">
        <v>11302</v>
      </c>
      <c r="M3698" s="8" t="s">
        <v>14886</v>
      </c>
      <c r="N3698" s="8" t="s">
        <v>10716</v>
      </c>
      <c r="O3698" s="8" t="s">
        <v>45789</v>
      </c>
      <c r="P3698" s="8" t="s">
        <v>776</v>
      </c>
      <c r="Q3698" s="8" t="s">
        <v>21990</v>
      </c>
      <c r="R3698" s="8" t="s">
        <v>21991</v>
      </c>
      <c r="S3698" s="17" t="s">
        <v>21992</v>
      </c>
      <c r="T3698" s="18">
        <v>43029</v>
      </c>
      <c r="U3698" s="8">
        <v>0.41666666666666669</v>
      </c>
      <c r="V3698" s="8">
        <v>0.58333333333333337</v>
      </c>
      <c r="W3698" s="8" t="s">
        <v>739</v>
      </c>
      <c r="X3698" s="8" t="s">
        <v>22457</v>
      </c>
      <c r="Y3698" s="8" t="s">
        <v>22445</v>
      </c>
      <c r="Z3698" s="17" t="s">
        <v>22458</v>
      </c>
      <c r="AA3698" s="8" t="s">
        <v>22459</v>
      </c>
      <c r="AB3698" s="8" t="s">
        <v>22460</v>
      </c>
    </row>
    <row r="3699" spans="1:28" hidden="1" x14ac:dyDescent="0.2">
      <c r="A3699" s="8" t="s">
        <v>22461</v>
      </c>
      <c r="B3699" s="8" t="s">
        <v>22462</v>
      </c>
      <c r="C3699" s="8" t="s">
        <v>45753</v>
      </c>
      <c r="D3699" s="8" t="s">
        <v>45754</v>
      </c>
      <c r="E3699" s="8" t="s">
        <v>184</v>
      </c>
      <c r="F3699" s="8" t="s">
        <v>133</v>
      </c>
      <c r="G3699" s="8" t="s">
        <v>184</v>
      </c>
      <c r="H3699" s="8" t="s">
        <v>133</v>
      </c>
      <c r="I3699" s="8" t="s">
        <v>21987</v>
      </c>
      <c r="J3699" s="8" t="s">
        <v>28</v>
      </c>
      <c r="K3699" s="8" t="s">
        <v>30</v>
      </c>
      <c r="L3699" s="8" t="s">
        <v>14886</v>
      </c>
      <c r="M3699" s="8" t="s">
        <v>186</v>
      </c>
      <c r="N3699" s="8" t="s">
        <v>10716</v>
      </c>
      <c r="O3699" s="8" t="s">
        <v>45789</v>
      </c>
      <c r="P3699" s="8" t="s">
        <v>776</v>
      </c>
      <c r="Q3699" s="8" t="s">
        <v>21990</v>
      </c>
      <c r="R3699" s="8" t="s">
        <v>21991</v>
      </c>
      <c r="S3699" s="17" t="s">
        <v>21992</v>
      </c>
      <c r="T3699" s="18">
        <v>43029</v>
      </c>
      <c r="U3699" s="8">
        <v>0.58333333333333337</v>
      </c>
      <c r="V3699" s="8">
        <v>0.75</v>
      </c>
      <c r="W3699" s="8" t="s">
        <v>739</v>
      </c>
      <c r="X3699" s="8" t="s">
        <v>22463</v>
      </c>
      <c r="Y3699" s="8" t="s">
        <v>22445</v>
      </c>
      <c r="Z3699" s="17" t="s">
        <v>22464</v>
      </c>
      <c r="AA3699" s="8" t="s">
        <v>22465</v>
      </c>
      <c r="AB3699" s="8" t="s">
        <v>22466</v>
      </c>
    </row>
    <row r="3700" spans="1:28" hidden="1" x14ac:dyDescent="0.2">
      <c r="A3700" s="8" t="s">
        <v>22485</v>
      </c>
      <c r="B3700" s="8" t="s">
        <v>22486</v>
      </c>
      <c r="C3700" s="8" t="s">
        <v>45753</v>
      </c>
      <c r="D3700" s="8" t="s">
        <v>45754</v>
      </c>
      <c r="E3700" s="8" t="s">
        <v>194</v>
      </c>
      <c r="F3700" s="8" t="s">
        <v>133</v>
      </c>
      <c r="G3700" s="8" t="s">
        <v>194</v>
      </c>
      <c r="H3700" s="8" t="s">
        <v>133</v>
      </c>
      <c r="I3700" s="8" t="s">
        <v>21987</v>
      </c>
      <c r="J3700" s="8" t="s">
        <v>28</v>
      </c>
      <c r="K3700" s="8" t="s">
        <v>30</v>
      </c>
      <c r="L3700" s="8" t="s">
        <v>195</v>
      </c>
      <c r="M3700" s="8" t="s">
        <v>22487</v>
      </c>
      <c r="N3700" s="8" t="s">
        <v>10716</v>
      </c>
      <c r="O3700" s="8" t="s">
        <v>45789</v>
      </c>
      <c r="P3700" s="8" t="s">
        <v>776</v>
      </c>
      <c r="Q3700" s="8" t="s">
        <v>21990</v>
      </c>
      <c r="R3700" s="8" t="s">
        <v>21991</v>
      </c>
      <c r="S3700" s="17" t="s">
        <v>21992</v>
      </c>
      <c r="T3700" s="18">
        <v>43030</v>
      </c>
      <c r="U3700" s="8">
        <v>0.25</v>
      </c>
      <c r="V3700" s="8">
        <v>0.5</v>
      </c>
      <c r="W3700" s="8" t="s">
        <v>30</v>
      </c>
      <c r="X3700" s="8" t="s">
        <v>22444</v>
      </c>
      <c r="Y3700" s="8" t="s">
        <v>22445</v>
      </c>
      <c r="Z3700" s="17" t="s">
        <v>22488</v>
      </c>
      <c r="AA3700" s="8" t="s">
        <v>22489</v>
      </c>
      <c r="AB3700" s="8" t="s">
        <v>22490</v>
      </c>
    </row>
    <row r="3701" spans="1:28" hidden="1" x14ac:dyDescent="0.2">
      <c r="A3701" s="8" t="s">
        <v>22503</v>
      </c>
      <c r="B3701" s="8" t="s">
        <v>22504</v>
      </c>
      <c r="C3701" s="8" t="s">
        <v>45753</v>
      </c>
      <c r="D3701" s="8" t="s">
        <v>45754</v>
      </c>
      <c r="E3701" s="8" t="s">
        <v>194</v>
      </c>
      <c r="F3701" s="8" t="s">
        <v>133</v>
      </c>
      <c r="G3701" s="8" t="s">
        <v>194</v>
      </c>
      <c r="H3701" s="8" t="s">
        <v>133</v>
      </c>
      <c r="I3701" s="8" t="s">
        <v>21987</v>
      </c>
      <c r="J3701" s="8" t="s">
        <v>28</v>
      </c>
      <c r="K3701" s="8" t="s">
        <v>30</v>
      </c>
      <c r="L3701" s="8" t="s">
        <v>22487</v>
      </c>
      <c r="M3701" s="8" t="s">
        <v>196</v>
      </c>
      <c r="N3701" s="8" t="s">
        <v>10716</v>
      </c>
      <c r="O3701" s="8" t="s">
        <v>45789</v>
      </c>
      <c r="P3701" s="8" t="s">
        <v>776</v>
      </c>
      <c r="Q3701" s="8" t="s">
        <v>21990</v>
      </c>
      <c r="R3701" s="8" t="s">
        <v>21991</v>
      </c>
      <c r="S3701" s="17" t="s">
        <v>21992</v>
      </c>
      <c r="T3701" s="18">
        <v>43030</v>
      </c>
      <c r="U3701" s="8">
        <v>0.5</v>
      </c>
      <c r="V3701" s="8">
        <v>0.75</v>
      </c>
      <c r="W3701" s="8" t="s">
        <v>30</v>
      </c>
      <c r="X3701" s="8" t="s">
        <v>22505</v>
      </c>
      <c r="Y3701" s="8" t="s">
        <v>22445</v>
      </c>
      <c r="Z3701" s="17" t="s">
        <v>22506</v>
      </c>
      <c r="AA3701" s="8" t="s">
        <v>22507</v>
      </c>
      <c r="AB3701" s="8" t="s">
        <v>22508</v>
      </c>
    </row>
    <row r="3702" spans="1:28" hidden="1" x14ac:dyDescent="0.2">
      <c r="A3702" s="8" t="s">
        <v>22491</v>
      </c>
      <c r="B3702" s="8" t="s">
        <v>22492</v>
      </c>
      <c r="C3702" s="8" t="s">
        <v>45753</v>
      </c>
      <c r="D3702" s="8" t="s">
        <v>45754</v>
      </c>
      <c r="E3702" s="8" t="s">
        <v>154</v>
      </c>
      <c r="F3702" s="8" t="s">
        <v>133</v>
      </c>
      <c r="G3702" s="8" t="s">
        <v>154</v>
      </c>
      <c r="H3702" s="8" t="s">
        <v>133</v>
      </c>
      <c r="I3702" s="8" t="s">
        <v>21987</v>
      </c>
      <c r="J3702" s="8" t="s">
        <v>28</v>
      </c>
      <c r="K3702" s="8" t="s">
        <v>30</v>
      </c>
      <c r="L3702" s="8" t="s">
        <v>155</v>
      </c>
      <c r="M3702" s="8" t="s">
        <v>156</v>
      </c>
      <c r="N3702" s="8" t="s">
        <v>10716</v>
      </c>
      <c r="O3702" s="8" t="s">
        <v>45789</v>
      </c>
      <c r="P3702" s="8" t="s">
        <v>776</v>
      </c>
      <c r="Q3702" s="8" t="s">
        <v>21990</v>
      </c>
      <c r="R3702" s="8" t="s">
        <v>21991</v>
      </c>
      <c r="S3702" s="17" t="s">
        <v>21992</v>
      </c>
      <c r="T3702" s="18">
        <v>43031</v>
      </c>
      <c r="U3702" s="8">
        <v>0.25</v>
      </c>
      <c r="V3702" s="8">
        <v>0.75</v>
      </c>
      <c r="W3702" s="8" t="s">
        <v>40</v>
      </c>
      <c r="X3702" s="8" t="s">
        <v>22493</v>
      </c>
      <c r="Y3702" s="8" t="s">
        <v>22494</v>
      </c>
      <c r="Z3702" s="17" t="s">
        <v>22495</v>
      </c>
      <c r="AA3702" s="8" t="s">
        <v>22496</v>
      </c>
      <c r="AB3702" s="8" t="s">
        <v>22497</v>
      </c>
    </row>
    <row r="3703" spans="1:28" hidden="1" x14ac:dyDescent="0.2">
      <c r="A3703" s="8" t="s">
        <v>22498</v>
      </c>
      <c r="B3703" s="8" t="s">
        <v>22499</v>
      </c>
      <c r="C3703" s="8" t="s">
        <v>45753</v>
      </c>
      <c r="D3703" s="8" t="s">
        <v>45754</v>
      </c>
      <c r="E3703" s="8" t="s">
        <v>164</v>
      </c>
      <c r="F3703" s="8" t="s">
        <v>133</v>
      </c>
      <c r="G3703" s="8" t="s">
        <v>164</v>
      </c>
      <c r="H3703" s="8" t="s">
        <v>133</v>
      </c>
      <c r="I3703" s="8" t="s">
        <v>21987</v>
      </c>
      <c r="J3703" s="8" t="s">
        <v>28</v>
      </c>
      <c r="K3703" s="8" t="s">
        <v>30</v>
      </c>
      <c r="L3703" s="8" t="s">
        <v>165</v>
      </c>
      <c r="M3703" s="8" t="s">
        <v>166</v>
      </c>
      <c r="N3703" s="8" t="s">
        <v>10716</v>
      </c>
      <c r="O3703" s="8" t="s">
        <v>45789</v>
      </c>
      <c r="P3703" s="8" t="s">
        <v>776</v>
      </c>
      <c r="Q3703" s="8" t="s">
        <v>21990</v>
      </c>
      <c r="R3703" s="8" t="s">
        <v>21991</v>
      </c>
      <c r="S3703" s="17" t="s">
        <v>21992</v>
      </c>
      <c r="T3703" s="18">
        <v>43032</v>
      </c>
      <c r="U3703" s="8">
        <v>0.25</v>
      </c>
      <c r="V3703" s="8">
        <v>0.75</v>
      </c>
      <c r="W3703" s="8" t="s">
        <v>40</v>
      </c>
      <c r="X3703" s="8" t="s">
        <v>22493</v>
      </c>
      <c r="Y3703" s="8" t="s">
        <v>22494</v>
      </c>
      <c r="Z3703" s="17" t="s">
        <v>22500</v>
      </c>
      <c r="AA3703" s="8" t="s">
        <v>22501</v>
      </c>
      <c r="AB3703" s="8" t="s">
        <v>22502</v>
      </c>
    </row>
    <row r="3704" spans="1:28" hidden="1" x14ac:dyDescent="0.2">
      <c r="A3704" s="8" t="s">
        <v>22509</v>
      </c>
      <c r="B3704" s="8" t="s">
        <v>22510</v>
      </c>
      <c r="C3704" s="8" t="s">
        <v>45753</v>
      </c>
      <c r="D3704" s="8" t="s">
        <v>45754</v>
      </c>
      <c r="E3704" s="8" t="s">
        <v>215</v>
      </c>
      <c r="F3704" s="8" t="s">
        <v>204</v>
      </c>
      <c r="G3704" s="8" t="s">
        <v>215</v>
      </c>
      <c r="H3704" s="8" t="s">
        <v>204</v>
      </c>
      <c r="I3704" s="8" t="s">
        <v>21987</v>
      </c>
      <c r="J3704" s="8" t="s">
        <v>28</v>
      </c>
      <c r="K3704" s="8" t="s">
        <v>30</v>
      </c>
      <c r="L3704" s="8" t="s">
        <v>216</v>
      </c>
      <c r="M3704" s="8" t="s">
        <v>217</v>
      </c>
      <c r="N3704" s="8" t="s">
        <v>10716</v>
      </c>
      <c r="O3704" s="8" t="s">
        <v>45789</v>
      </c>
      <c r="P3704" s="8" t="s">
        <v>776</v>
      </c>
      <c r="Q3704" s="8" t="s">
        <v>21990</v>
      </c>
      <c r="R3704" s="8" t="s">
        <v>21991</v>
      </c>
      <c r="S3704" s="17" t="s">
        <v>21992</v>
      </c>
      <c r="T3704" s="18">
        <v>43034</v>
      </c>
      <c r="U3704" s="8">
        <v>0.25</v>
      </c>
      <c r="V3704" s="8">
        <v>0.75</v>
      </c>
      <c r="W3704" s="8" t="s">
        <v>40</v>
      </c>
      <c r="X3704" s="8" t="s">
        <v>22511</v>
      </c>
      <c r="Y3704" s="8" t="s">
        <v>22445</v>
      </c>
      <c r="Z3704" s="17" t="s">
        <v>22512</v>
      </c>
      <c r="AA3704" s="8" t="s">
        <v>22513</v>
      </c>
      <c r="AB3704" s="8" t="s">
        <v>22514</v>
      </c>
    </row>
    <row r="3705" spans="1:28" hidden="1" x14ac:dyDescent="0.2">
      <c r="A3705" s="8" t="s">
        <v>22515</v>
      </c>
      <c r="B3705" s="8" t="s">
        <v>22516</v>
      </c>
      <c r="C3705" s="8" t="s">
        <v>45753</v>
      </c>
      <c r="D3705" s="8" t="s">
        <v>45754</v>
      </c>
      <c r="E3705" s="8" t="s">
        <v>225</v>
      </c>
      <c r="F3705" s="8" t="s">
        <v>204</v>
      </c>
      <c r="G3705" s="8" t="s">
        <v>225</v>
      </c>
      <c r="H3705" s="8" t="s">
        <v>204</v>
      </c>
      <c r="I3705" s="8" t="s">
        <v>21987</v>
      </c>
      <c r="J3705" s="8" t="s">
        <v>28</v>
      </c>
      <c r="K3705" s="8" t="s">
        <v>30</v>
      </c>
      <c r="L3705" s="8" t="s">
        <v>22517</v>
      </c>
      <c r="M3705" s="8" t="s">
        <v>22518</v>
      </c>
      <c r="N3705" s="8" t="s">
        <v>10716</v>
      </c>
      <c r="O3705" s="8" t="s">
        <v>45789</v>
      </c>
      <c r="P3705" s="8" t="s">
        <v>776</v>
      </c>
      <c r="Q3705" s="8" t="s">
        <v>21990</v>
      </c>
      <c r="R3705" s="8" t="s">
        <v>21991</v>
      </c>
      <c r="S3705" s="17" t="s">
        <v>21992</v>
      </c>
      <c r="T3705" s="18">
        <v>43035</v>
      </c>
      <c r="U3705" s="8">
        <v>0.25</v>
      </c>
      <c r="V3705" s="8">
        <v>0.5</v>
      </c>
      <c r="W3705" s="8" t="s">
        <v>30</v>
      </c>
      <c r="X3705" s="8" t="s">
        <v>22519</v>
      </c>
      <c r="Y3705" s="8" t="s">
        <v>22445</v>
      </c>
      <c r="Z3705" s="17" t="s">
        <v>22520</v>
      </c>
      <c r="AA3705" s="8" t="s">
        <v>22521</v>
      </c>
      <c r="AB3705" s="8" t="s">
        <v>22522</v>
      </c>
    </row>
    <row r="3706" spans="1:28" hidden="1" x14ac:dyDescent="0.2">
      <c r="A3706" s="8" t="s">
        <v>22538</v>
      </c>
      <c r="B3706" s="8" t="s">
        <v>22539</v>
      </c>
      <c r="C3706" s="8" t="s">
        <v>45753</v>
      </c>
      <c r="D3706" s="8" t="s">
        <v>45754</v>
      </c>
      <c r="E3706" s="8" t="s">
        <v>225</v>
      </c>
      <c r="F3706" s="8" t="s">
        <v>204</v>
      </c>
      <c r="G3706" s="8" t="s">
        <v>225</v>
      </c>
      <c r="H3706" s="8" t="s">
        <v>204</v>
      </c>
      <c r="I3706" s="8" t="s">
        <v>21987</v>
      </c>
      <c r="J3706" s="8" t="s">
        <v>28</v>
      </c>
      <c r="K3706" s="8" t="s">
        <v>30</v>
      </c>
      <c r="L3706" s="8" t="s">
        <v>22518</v>
      </c>
      <c r="M3706" s="8" t="s">
        <v>22540</v>
      </c>
      <c r="N3706" s="8" t="s">
        <v>10716</v>
      </c>
      <c r="O3706" s="8" t="s">
        <v>45789</v>
      </c>
      <c r="P3706" s="8" t="s">
        <v>776</v>
      </c>
      <c r="Q3706" s="8" t="s">
        <v>21990</v>
      </c>
      <c r="R3706" s="8" t="s">
        <v>21991</v>
      </c>
      <c r="S3706" s="17" t="s">
        <v>21992</v>
      </c>
      <c r="T3706" s="18">
        <v>43035</v>
      </c>
      <c r="U3706" s="8">
        <v>0.5</v>
      </c>
      <c r="V3706" s="8">
        <v>0.75</v>
      </c>
      <c r="W3706" s="8" t="s">
        <v>30</v>
      </c>
      <c r="X3706" s="8" t="s">
        <v>45730</v>
      </c>
      <c r="Y3706" s="8" t="s">
        <v>10824</v>
      </c>
      <c r="Z3706" s="17" t="s">
        <v>22541</v>
      </c>
      <c r="AA3706" s="8" t="s">
        <v>22542</v>
      </c>
      <c r="AB3706" s="8" t="s">
        <v>22543</v>
      </c>
    </row>
    <row r="3707" spans="1:28" hidden="1" x14ac:dyDescent="0.2">
      <c r="A3707" s="8" t="s">
        <v>22523</v>
      </c>
      <c r="B3707" s="8" t="s">
        <v>22524</v>
      </c>
      <c r="C3707" s="8" t="s">
        <v>45753</v>
      </c>
      <c r="D3707" s="8" t="s">
        <v>45754</v>
      </c>
      <c r="E3707" s="8" t="s">
        <v>235</v>
      </c>
      <c r="F3707" s="8" t="s">
        <v>204</v>
      </c>
      <c r="G3707" s="8" t="s">
        <v>235</v>
      </c>
      <c r="H3707" s="8" t="s">
        <v>204</v>
      </c>
      <c r="I3707" s="8" t="s">
        <v>21987</v>
      </c>
      <c r="J3707" s="8" t="s">
        <v>28</v>
      </c>
      <c r="K3707" s="8" t="s">
        <v>30</v>
      </c>
      <c r="L3707" s="8" t="s">
        <v>22525</v>
      </c>
      <c r="M3707" s="8" t="s">
        <v>22526</v>
      </c>
      <c r="N3707" s="8" t="s">
        <v>10716</v>
      </c>
      <c r="O3707" s="8" t="s">
        <v>45789</v>
      </c>
      <c r="P3707" s="8" t="s">
        <v>776</v>
      </c>
      <c r="Q3707" s="8" t="s">
        <v>21990</v>
      </c>
      <c r="R3707" s="8" t="s">
        <v>21991</v>
      </c>
      <c r="S3707" s="17" t="s">
        <v>21992</v>
      </c>
      <c r="T3707" s="18">
        <v>43036</v>
      </c>
      <c r="U3707" s="8">
        <v>0.25</v>
      </c>
      <c r="V3707" s="8">
        <v>0.5</v>
      </c>
      <c r="W3707" s="8" t="s">
        <v>30</v>
      </c>
      <c r="X3707" s="8" t="s">
        <v>22519</v>
      </c>
      <c r="Y3707" s="8" t="s">
        <v>22445</v>
      </c>
      <c r="Z3707" s="17" t="s">
        <v>22527</v>
      </c>
      <c r="AA3707" s="8" t="s">
        <v>22528</v>
      </c>
      <c r="AB3707" s="8" t="s">
        <v>22529</v>
      </c>
    </row>
    <row r="3708" spans="1:28" hidden="1" x14ac:dyDescent="0.2">
      <c r="A3708" s="8" t="s">
        <v>22530</v>
      </c>
      <c r="B3708" s="8" t="s">
        <v>22531</v>
      </c>
      <c r="C3708" s="8" t="s">
        <v>45753</v>
      </c>
      <c r="D3708" s="8" t="s">
        <v>45754</v>
      </c>
      <c r="E3708" s="8" t="s">
        <v>235</v>
      </c>
      <c r="F3708" s="8" t="s">
        <v>204</v>
      </c>
      <c r="G3708" s="8" t="s">
        <v>235</v>
      </c>
      <c r="H3708" s="8" t="s">
        <v>204</v>
      </c>
      <c r="I3708" s="8" t="s">
        <v>21987</v>
      </c>
      <c r="J3708" s="8" t="s">
        <v>28</v>
      </c>
      <c r="K3708" s="8" t="s">
        <v>30</v>
      </c>
      <c r="L3708" s="8" t="s">
        <v>22526</v>
      </c>
      <c r="M3708" s="8" t="s">
        <v>22532</v>
      </c>
      <c r="N3708" s="8" t="s">
        <v>10716</v>
      </c>
      <c r="O3708" s="8" t="s">
        <v>45789</v>
      </c>
      <c r="P3708" s="8" t="s">
        <v>776</v>
      </c>
      <c r="Q3708" s="8" t="s">
        <v>21990</v>
      </c>
      <c r="R3708" s="8" t="s">
        <v>21991</v>
      </c>
      <c r="S3708" s="17" t="s">
        <v>21992</v>
      </c>
      <c r="T3708" s="18">
        <v>43036</v>
      </c>
      <c r="U3708" s="8">
        <v>0.5</v>
      </c>
      <c r="V3708" s="8">
        <v>0.75</v>
      </c>
      <c r="W3708" s="8" t="s">
        <v>30</v>
      </c>
      <c r="X3708" s="8" t="s">
        <v>22533</v>
      </c>
      <c r="Y3708" s="8" t="s">
        <v>22534</v>
      </c>
      <c r="Z3708" s="17" t="s">
        <v>22535</v>
      </c>
      <c r="AA3708" s="8" t="s">
        <v>22536</v>
      </c>
      <c r="AB3708" s="8" t="s">
        <v>22537</v>
      </c>
    </row>
    <row r="3709" spans="1:28" hidden="1" x14ac:dyDescent="0.2">
      <c r="A3709" s="8" t="s">
        <v>22544</v>
      </c>
      <c r="B3709" s="8" t="s">
        <v>22545</v>
      </c>
      <c r="C3709" s="8" t="s">
        <v>45753</v>
      </c>
      <c r="D3709" s="8" t="s">
        <v>45754</v>
      </c>
      <c r="E3709" s="8" t="s">
        <v>245</v>
      </c>
      <c r="F3709" s="8" t="s">
        <v>204</v>
      </c>
      <c r="G3709" s="8" t="s">
        <v>245</v>
      </c>
      <c r="H3709" s="8" t="s">
        <v>204</v>
      </c>
      <c r="I3709" s="8" t="s">
        <v>21987</v>
      </c>
      <c r="J3709" s="8" t="s">
        <v>28</v>
      </c>
      <c r="K3709" s="8" t="s">
        <v>30</v>
      </c>
      <c r="L3709" s="8" t="s">
        <v>2538</v>
      </c>
      <c r="M3709" s="8" t="s">
        <v>11513</v>
      </c>
      <c r="N3709" s="8" t="s">
        <v>10716</v>
      </c>
      <c r="O3709" s="8" t="s">
        <v>45789</v>
      </c>
      <c r="P3709" s="8" t="s">
        <v>776</v>
      </c>
      <c r="Q3709" s="8" t="s">
        <v>21990</v>
      </c>
      <c r="R3709" s="8" t="s">
        <v>21991</v>
      </c>
      <c r="S3709" s="17" t="s">
        <v>21992</v>
      </c>
      <c r="T3709" s="18">
        <v>43037</v>
      </c>
      <c r="U3709" s="8">
        <v>0.25</v>
      </c>
      <c r="V3709" s="8">
        <v>0.33333333333333331</v>
      </c>
      <c r="W3709" s="8" t="s">
        <v>1100</v>
      </c>
      <c r="X3709" s="8" t="s">
        <v>22546</v>
      </c>
      <c r="Y3709" s="8" t="s">
        <v>22534</v>
      </c>
      <c r="Z3709" s="17" t="s">
        <v>22547</v>
      </c>
      <c r="AA3709" s="8" t="s">
        <v>22548</v>
      </c>
      <c r="AB3709" s="8" t="s">
        <v>22549</v>
      </c>
    </row>
    <row r="3710" spans="1:28" hidden="1" x14ac:dyDescent="0.2">
      <c r="A3710" s="8" t="s">
        <v>22550</v>
      </c>
      <c r="B3710" s="8" t="s">
        <v>22551</v>
      </c>
      <c r="C3710" s="8" t="s">
        <v>45753</v>
      </c>
      <c r="D3710" s="8" t="s">
        <v>45754</v>
      </c>
      <c r="E3710" s="8" t="s">
        <v>245</v>
      </c>
      <c r="F3710" s="8" t="s">
        <v>204</v>
      </c>
      <c r="G3710" s="8" t="s">
        <v>245</v>
      </c>
      <c r="H3710" s="8" t="s">
        <v>204</v>
      </c>
      <c r="I3710" s="8" t="s">
        <v>21987</v>
      </c>
      <c r="J3710" s="8" t="s">
        <v>28</v>
      </c>
      <c r="K3710" s="8" t="s">
        <v>30</v>
      </c>
      <c r="L3710" s="8" t="s">
        <v>11513</v>
      </c>
      <c r="M3710" s="8" t="s">
        <v>11526</v>
      </c>
      <c r="N3710" s="8" t="s">
        <v>10716</v>
      </c>
      <c r="O3710" s="8" t="s">
        <v>45789</v>
      </c>
      <c r="P3710" s="8" t="s">
        <v>776</v>
      </c>
      <c r="Q3710" s="8" t="s">
        <v>21990</v>
      </c>
      <c r="R3710" s="8" t="s">
        <v>21991</v>
      </c>
      <c r="S3710" s="17" t="s">
        <v>21992</v>
      </c>
      <c r="T3710" s="18">
        <v>43037</v>
      </c>
      <c r="U3710" s="8">
        <v>0.33333333333333331</v>
      </c>
      <c r="V3710" s="8">
        <v>0.41666666666666669</v>
      </c>
      <c r="W3710" s="8" t="s">
        <v>1100</v>
      </c>
      <c r="X3710" s="8" t="s">
        <v>22552</v>
      </c>
      <c r="Y3710" s="8" t="s">
        <v>22534</v>
      </c>
      <c r="Z3710" s="17" t="s">
        <v>22553</v>
      </c>
      <c r="AA3710" s="8" t="s">
        <v>22554</v>
      </c>
      <c r="AB3710" s="8" t="s">
        <v>22555</v>
      </c>
    </row>
    <row r="3711" spans="1:28" hidden="1" x14ac:dyDescent="0.2">
      <c r="A3711" s="8" t="s">
        <v>22556</v>
      </c>
      <c r="B3711" s="8" t="s">
        <v>22557</v>
      </c>
      <c r="C3711" s="8" t="s">
        <v>45753</v>
      </c>
      <c r="D3711" s="8" t="s">
        <v>45754</v>
      </c>
      <c r="E3711" s="8" t="s">
        <v>245</v>
      </c>
      <c r="F3711" s="8" t="s">
        <v>204</v>
      </c>
      <c r="G3711" s="8" t="s">
        <v>245</v>
      </c>
      <c r="H3711" s="8" t="s">
        <v>204</v>
      </c>
      <c r="I3711" s="8" t="s">
        <v>21987</v>
      </c>
      <c r="J3711" s="8" t="s">
        <v>28</v>
      </c>
      <c r="K3711" s="8" t="s">
        <v>30</v>
      </c>
      <c r="L3711" s="8" t="s">
        <v>11526</v>
      </c>
      <c r="M3711" s="8" t="s">
        <v>13858</v>
      </c>
      <c r="N3711" s="8" t="s">
        <v>10716</v>
      </c>
      <c r="O3711" s="8" t="s">
        <v>45789</v>
      </c>
      <c r="P3711" s="8" t="s">
        <v>776</v>
      </c>
      <c r="Q3711" s="8" t="s">
        <v>21990</v>
      </c>
      <c r="R3711" s="8" t="s">
        <v>21991</v>
      </c>
      <c r="S3711" s="17" t="s">
        <v>21992</v>
      </c>
      <c r="T3711" s="18">
        <v>43037</v>
      </c>
      <c r="U3711" s="8">
        <v>0.41666666666666669</v>
      </c>
      <c r="V3711" s="8">
        <v>0.58333333333333337</v>
      </c>
      <c r="W3711" s="8" t="s">
        <v>739</v>
      </c>
      <c r="X3711" s="8" t="s">
        <v>22558</v>
      </c>
      <c r="Y3711" s="8" t="s">
        <v>22559</v>
      </c>
      <c r="Z3711" s="17" t="s">
        <v>22560</v>
      </c>
      <c r="AA3711" s="8" t="s">
        <v>22561</v>
      </c>
      <c r="AB3711" s="8" t="s">
        <v>22562</v>
      </c>
    </row>
    <row r="3712" spans="1:28" hidden="1" x14ac:dyDescent="0.2">
      <c r="A3712" s="8" t="s">
        <v>22563</v>
      </c>
      <c r="B3712" s="8" t="s">
        <v>22564</v>
      </c>
      <c r="C3712" s="8" t="s">
        <v>45753</v>
      </c>
      <c r="D3712" s="8" t="s">
        <v>45754</v>
      </c>
      <c r="E3712" s="8" t="s">
        <v>245</v>
      </c>
      <c r="F3712" s="8" t="s">
        <v>204</v>
      </c>
      <c r="G3712" s="8" t="s">
        <v>245</v>
      </c>
      <c r="H3712" s="8" t="s">
        <v>204</v>
      </c>
      <c r="I3712" s="8" t="s">
        <v>21987</v>
      </c>
      <c r="J3712" s="8" t="s">
        <v>28</v>
      </c>
      <c r="K3712" s="8" t="s">
        <v>30</v>
      </c>
      <c r="L3712" s="8" t="s">
        <v>13858</v>
      </c>
      <c r="M3712" s="8" t="s">
        <v>7728</v>
      </c>
      <c r="N3712" s="8" t="s">
        <v>10716</v>
      </c>
      <c r="O3712" s="8" t="s">
        <v>45789</v>
      </c>
      <c r="P3712" s="8" t="s">
        <v>776</v>
      </c>
      <c r="Q3712" s="8" t="s">
        <v>21990</v>
      </c>
      <c r="R3712" s="8" t="s">
        <v>21991</v>
      </c>
      <c r="S3712" s="17" t="s">
        <v>21992</v>
      </c>
      <c r="T3712" s="18">
        <v>43037</v>
      </c>
      <c r="U3712" s="8">
        <v>0.58333333333333337</v>
      </c>
      <c r="V3712" s="8">
        <v>0.75</v>
      </c>
      <c r="W3712" s="8" t="s">
        <v>739</v>
      </c>
      <c r="X3712" s="8" t="s">
        <v>22565</v>
      </c>
      <c r="Y3712" s="8" t="s">
        <v>22559</v>
      </c>
      <c r="Z3712" s="17" t="s">
        <v>22566</v>
      </c>
      <c r="AA3712" s="8" t="s">
        <v>22567</v>
      </c>
      <c r="AB3712" s="8" t="s">
        <v>22568</v>
      </c>
    </row>
    <row r="3713" spans="1:28" hidden="1" x14ac:dyDescent="0.2">
      <c r="A3713" s="8" t="s">
        <v>22569</v>
      </c>
      <c r="B3713" s="8" t="s">
        <v>22570</v>
      </c>
      <c r="C3713" s="8" t="s">
        <v>45753</v>
      </c>
      <c r="D3713" s="8" t="s">
        <v>45754</v>
      </c>
      <c r="E3713" s="8" t="s">
        <v>470</v>
      </c>
      <c r="F3713" s="8" t="s">
        <v>204</v>
      </c>
      <c r="G3713" s="8" t="s">
        <v>470</v>
      </c>
      <c r="H3713" s="8" t="s">
        <v>204</v>
      </c>
      <c r="I3713" s="8" t="s">
        <v>21987</v>
      </c>
      <c r="J3713" s="8" t="s">
        <v>28</v>
      </c>
      <c r="K3713" s="8" t="s">
        <v>30</v>
      </c>
      <c r="L3713" s="8" t="s">
        <v>2565</v>
      </c>
      <c r="M3713" s="8" t="s">
        <v>22571</v>
      </c>
      <c r="N3713" s="8" t="s">
        <v>10716</v>
      </c>
      <c r="O3713" s="8" t="s">
        <v>45789</v>
      </c>
      <c r="P3713" s="8" t="s">
        <v>776</v>
      </c>
      <c r="Q3713" s="8" t="s">
        <v>21990</v>
      </c>
      <c r="R3713" s="8" t="s">
        <v>21991</v>
      </c>
      <c r="S3713" s="17" t="s">
        <v>21992</v>
      </c>
      <c r="T3713" s="18">
        <v>43038</v>
      </c>
      <c r="U3713" s="8">
        <v>0.25</v>
      </c>
      <c r="V3713" s="8">
        <v>0.35416666666666669</v>
      </c>
      <c r="W3713" s="8" t="s">
        <v>1387</v>
      </c>
      <c r="X3713" s="8" t="s">
        <v>22565</v>
      </c>
      <c r="Y3713" s="8" t="s">
        <v>22559</v>
      </c>
      <c r="Z3713" s="17" t="s">
        <v>22572</v>
      </c>
      <c r="AA3713" s="8" t="s">
        <v>22573</v>
      </c>
      <c r="AB3713" s="8" t="s">
        <v>22574</v>
      </c>
    </row>
    <row r="3714" spans="1:28" hidden="1" x14ac:dyDescent="0.2">
      <c r="A3714" s="8" t="s">
        <v>22575</v>
      </c>
      <c r="B3714" s="8" t="s">
        <v>22576</v>
      </c>
      <c r="C3714" s="8" t="s">
        <v>45753</v>
      </c>
      <c r="D3714" s="8" t="s">
        <v>45754</v>
      </c>
      <c r="E3714" s="8" t="s">
        <v>470</v>
      </c>
      <c r="F3714" s="8" t="s">
        <v>204</v>
      </c>
      <c r="G3714" s="8" t="s">
        <v>470</v>
      </c>
      <c r="H3714" s="8" t="s">
        <v>204</v>
      </c>
      <c r="I3714" s="8" t="s">
        <v>21987</v>
      </c>
      <c r="J3714" s="8" t="s">
        <v>28</v>
      </c>
      <c r="K3714" s="8" t="s">
        <v>30</v>
      </c>
      <c r="L3714" s="8" t="s">
        <v>22571</v>
      </c>
      <c r="M3714" s="8" t="s">
        <v>2566</v>
      </c>
      <c r="N3714" s="8" t="s">
        <v>10716</v>
      </c>
      <c r="O3714" s="8" t="s">
        <v>45789</v>
      </c>
      <c r="P3714" s="8" t="s">
        <v>776</v>
      </c>
      <c r="Q3714" s="8" t="s">
        <v>21990</v>
      </c>
      <c r="R3714" s="8" t="s">
        <v>21991</v>
      </c>
      <c r="S3714" s="17" t="s">
        <v>21992</v>
      </c>
      <c r="T3714" s="18">
        <v>43038</v>
      </c>
      <c r="U3714" s="8">
        <v>0.35416666666666669</v>
      </c>
      <c r="V3714" s="8">
        <v>0.45833333333333331</v>
      </c>
      <c r="W3714" s="8" t="s">
        <v>1387</v>
      </c>
      <c r="X3714" s="8" t="s">
        <v>22558</v>
      </c>
      <c r="Y3714" s="8" t="s">
        <v>22559</v>
      </c>
      <c r="Z3714" s="17" t="s">
        <v>22560</v>
      </c>
      <c r="AA3714" s="8" t="s">
        <v>22577</v>
      </c>
      <c r="AB3714" s="8" t="s">
        <v>22578</v>
      </c>
    </row>
    <row r="3715" spans="1:28" hidden="1" x14ac:dyDescent="0.2">
      <c r="A3715" s="8" t="s">
        <v>22585</v>
      </c>
      <c r="B3715" s="8" t="s">
        <v>22586</v>
      </c>
      <c r="C3715" s="8" t="s">
        <v>45753</v>
      </c>
      <c r="D3715" s="8" t="s">
        <v>45754</v>
      </c>
      <c r="E3715" s="8" t="s">
        <v>470</v>
      </c>
      <c r="F3715" s="8" t="s">
        <v>204</v>
      </c>
      <c r="G3715" s="8" t="s">
        <v>470</v>
      </c>
      <c r="H3715" s="8" t="s">
        <v>204</v>
      </c>
      <c r="I3715" s="8" t="s">
        <v>21987</v>
      </c>
      <c r="J3715" s="8" t="s">
        <v>28</v>
      </c>
      <c r="K3715" s="8" t="s">
        <v>30</v>
      </c>
      <c r="L3715" s="8" t="s">
        <v>13595</v>
      </c>
      <c r="M3715" s="8" t="s">
        <v>13608</v>
      </c>
      <c r="N3715" s="8" t="s">
        <v>10716</v>
      </c>
      <c r="O3715" s="8" t="s">
        <v>45789</v>
      </c>
      <c r="P3715" s="8" t="s">
        <v>776</v>
      </c>
      <c r="Q3715" s="8" t="s">
        <v>21990</v>
      </c>
      <c r="R3715" s="8" t="s">
        <v>21991</v>
      </c>
      <c r="S3715" s="17" t="s">
        <v>21992</v>
      </c>
      <c r="T3715" s="18">
        <v>43038</v>
      </c>
      <c r="U3715" s="8">
        <v>0.45833333333333331</v>
      </c>
      <c r="V3715" s="8">
        <v>0.5</v>
      </c>
      <c r="W3715" s="8" t="s">
        <v>1495</v>
      </c>
      <c r="X3715" s="8" t="s">
        <v>22587</v>
      </c>
      <c r="Y3715" s="8" t="s">
        <v>22559</v>
      </c>
      <c r="Z3715" s="17" t="s">
        <v>22588</v>
      </c>
      <c r="AA3715" s="8" t="s">
        <v>22589</v>
      </c>
      <c r="AB3715" s="8" t="s">
        <v>22590</v>
      </c>
    </row>
    <row r="3716" spans="1:28" hidden="1" x14ac:dyDescent="0.2">
      <c r="A3716" s="8" t="s">
        <v>22579</v>
      </c>
      <c r="B3716" s="8" t="s">
        <v>22580</v>
      </c>
      <c r="C3716" s="8" t="s">
        <v>45753</v>
      </c>
      <c r="D3716" s="8" t="s">
        <v>45754</v>
      </c>
      <c r="E3716" s="8" t="s">
        <v>470</v>
      </c>
      <c r="F3716" s="8" t="s">
        <v>204</v>
      </c>
      <c r="G3716" s="8" t="s">
        <v>470</v>
      </c>
      <c r="H3716" s="8" t="s">
        <v>204</v>
      </c>
      <c r="I3716" s="8" t="s">
        <v>21987</v>
      </c>
      <c r="J3716" s="8" t="s">
        <v>28</v>
      </c>
      <c r="K3716" s="8" t="s">
        <v>30</v>
      </c>
      <c r="L3716" s="8" t="s">
        <v>2566</v>
      </c>
      <c r="M3716" s="8" t="s">
        <v>2574</v>
      </c>
      <c r="N3716" s="8" t="s">
        <v>10716</v>
      </c>
      <c r="O3716" s="8" t="s">
        <v>45789</v>
      </c>
      <c r="P3716" s="8" t="s">
        <v>776</v>
      </c>
      <c r="Q3716" s="8" t="s">
        <v>21990</v>
      </c>
      <c r="R3716" s="8" t="s">
        <v>21991</v>
      </c>
      <c r="S3716" s="17" t="s">
        <v>21992</v>
      </c>
      <c r="T3716" s="18">
        <v>43038</v>
      </c>
      <c r="U3716" s="8">
        <v>0.45833333333333331</v>
      </c>
      <c r="V3716" s="8">
        <v>0.5</v>
      </c>
      <c r="W3716" s="8" t="s">
        <v>1495</v>
      </c>
      <c r="X3716" s="8" t="s">
        <v>22581</v>
      </c>
      <c r="Y3716" s="8" t="s">
        <v>22559</v>
      </c>
      <c r="Z3716" s="17" t="s">
        <v>22582</v>
      </c>
      <c r="AA3716" s="8" t="s">
        <v>22583</v>
      </c>
      <c r="AB3716" s="8" t="s">
        <v>22584</v>
      </c>
    </row>
    <row r="3717" spans="1:28" hidden="1" x14ac:dyDescent="0.2">
      <c r="A3717" s="8" t="s">
        <v>22591</v>
      </c>
      <c r="B3717" s="8" t="s">
        <v>22592</v>
      </c>
      <c r="C3717" s="8" t="s">
        <v>45753</v>
      </c>
      <c r="D3717" s="8" t="s">
        <v>45754</v>
      </c>
      <c r="E3717" s="8" t="s">
        <v>470</v>
      </c>
      <c r="F3717" s="8" t="s">
        <v>204</v>
      </c>
      <c r="G3717" s="8" t="s">
        <v>470</v>
      </c>
      <c r="H3717" s="8" t="s">
        <v>204</v>
      </c>
      <c r="I3717" s="8" t="s">
        <v>21987</v>
      </c>
      <c r="J3717" s="8" t="s">
        <v>28</v>
      </c>
      <c r="K3717" s="8" t="s">
        <v>30</v>
      </c>
      <c r="L3717" s="8" t="s">
        <v>13608</v>
      </c>
      <c r="M3717" s="8" t="s">
        <v>472</v>
      </c>
      <c r="N3717" s="8" t="s">
        <v>10716</v>
      </c>
      <c r="O3717" s="8" t="s">
        <v>45789</v>
      </c>
      <c r="P3717" s="8" t="s">
        <v>776</v>
      </c>
      <c r="Q3717" s="8" t="s">
        <v>21990</v>
      </c>
      <c r="R3717" s="8" t="s">
        <v>21991</v>
      </c>
      <c r="S3717" s="17" t="s">
        <v>21992</v>
      </c>
      <c r="T3717" s="18">
        <v>43038</v>
      </c>
      <c r="U3717" s="8">
        <v>0.5</v>
      </c>
      <c r="V3717" s="8">
        <v>0.75</v>
      </c>
      <c r="W3717" s="8" t="s">
        <v>30</v>
      </c>
      <c r="X3717" s="8" t="s">
        <v>22581</v>
      </c>
      <c r="Y3717" s="8" t="s">
        <v>22593</v>
      </c>
      <c r="Z3717" s="17" t="s">
        <v>22594</v>
      </c>
      <c r="AA3717" s="8" t="s">
        <v>22595</v>
      </c>
      <c r="AB3717" s="8" t="s">
        <v>22596</v>
      </c>
    </row>
    <row r="3718" spans="1:28" hidden="1" x14ac:dyDescent="0.2">
      <c r="A3718" s="8" t="s">
        <v>22597</v>
      </c>
      <c r="B3718" s="8" t="s">
        <v>22598</v>
      </c>
      <c r="C3718" s="8" t="s">
        <v>45753</v>
      </c>
      <c r="D3718" s="8" t="s">
        <v>45754</v>
      </c>
      <c r="E3718" s="8" t="s">
        <v>480</v>
      </c>
      <c r="F3718" s="8" t="s">
        <v>204</v>
      </c>
      <c r="G3718" s="8" t="s">
        <v>480</v>
      </c>
      <c r="H3718" s="8" t="s">
        <v>204</v>
      </c>
      <c r="I3718" s="8" t="s">
        <v>21987</v>
      </c>
      <c r="J3718" s="8" t="s">
        <v>28</v>
      </c>
      <c r="K3718" s="8" t="s">
        <v>30</v>
      </c>
      <c r="L3718" s="8" t="s">
        <v>481</v>
      </c>
      <c r="M3718" s="8" t="s">
        <v>1644</v>
      </c>
      <c r="N3718" s="8" t="s">
        <v>10716</v>
      </c>
      <c r="O3718" s="8" t="s">
        <v>45789</v>
      </c>
      <c r="P3718" s="8" t="s">
        <v>776</v>
      </c>
      <c r="Q3718" s="8" t="s">
        <v>21990</v>
      </c>
      <c r="R3718" s="8" t="s">
        <v>21991</v>
      </c>
      <c r="S3718" s="17" t="s">
        <v>21992</v>
      </c>
      <c r="T3718" s="18">
        <v>43039</v>
      </c>
      <c r="U3718" s="8">
        <v>0.25</v>
      </c>
      <c r="V3718" s="8">
        <v>0.75</v>
      </c>
      <c r="W3718" s="8" t="s">
        <v>40</v>
      </c>
      <c r="X3718" s="8" t="s">
        <v>22581</v>
      </c>
      <c r="Y3718" s="8" t="s">
        <v>22593</v>
      </c>
      <c r="Z3718" s="17" t="s">
        <v>22594</v>
      </c>
      <c r="AA3718" s="8" t="s">
        <v>22599</v>
      </c>
      <c r="AB3718" s="8" t="s">
        <v>22600</v>
      </c>
    </row>
    <row r="3719" spans="1:28" hidden="1" x14ac:dyDescent="0.2">
      <c r="A3719" s="8" t="s">
        <v>34562</v>
      </c>
      <c r="B3719" s="8" t="s">
        <v>34563</v>
      </c>
      <c r="C3719" s="8" t="s">
        <v>45753</v>
      </c>
      <c r="D3719" s="8" t="s">
        <v>45754</v>
      </c>
      <c r="E3719" s="8" t="s">
        <v>205</v>
      </c>
      <c r="F3719" s="8" t="s">
        <v>204</v>
      </c>
      <c r="G3719" s="8" t="s">
        <v>205</v>
      </c>
      <c r="H3719" s="8" t="s">
        <v>204</v>
      </c>
      <c r="I3719" s="8" t="s">
        <v>34499</v>
      </c>
      <c r="J3719" s="8" t="s">
        <v>28</v>
      </c>
      <c r="K3719" s="8" t="s">
        <v>30</v>
      </c>
      <c r="L3719" s="8" t="s">
        <v>427</v>
      </c>
      <c r="M3719" s="8" t="s">
        <v>13568</v>
      </c>
      <c r="N3719" s="8" t="s">
        <v>10716</v>
      </c>
      <c r="O3719" s="8" t="s">
        <v>45789</v>
      </c>
      <c r="P3719" s="8" t="s">
        <v>776</v>
      </c>
      <c r="Q3719" s="8" t="s">
        <v>11988</v>
      </c>
      <c r="R3719" s="8" t="s">
        <v>32590</v>
      </c>
      <c r="S3719" s="17" t="s">
        <v>34500</v>
      </c>
      <c r="T3719" s="18">
        <v>43033</v>
      </c>
      <c r="U3719" s="8">
        <v>0.25</v>
      </c>
      <c r="V3719" s="8">
        <v>0.5</v>
      </c>
      <c r="W3719" s="8" t="s">
        <v>30</v>
      </c>
      <c r="X3719" s="8" t="s">
        <v>34564</v>
      </c>
      <c r="Y3719" s="8" t="s">
        <v>22559</v>
      </c>
      <c r="Z3719" s="17" t="s">
        <v>34565</v>
      </c>
      <c r="AA3719" s="8" t="s">
        <v>34566</v>
      </c>
      <c r="AB3719" s="8" t="s">
        <v>34567</v>
      </c>
    </row>
    <row r="3720" spans="1:28" hidden="1" x14ac:dyDescent="0.2">
      <c r="A3720" s="8" t="s">
        <v>34568</v>
      </c>
      <c r="B3720" s="8" t="s">
        <v>34569</v>
      </c>
      <c r="C3720" s="8" t="s">
        <v>45753</v>
      </c>
      <c r="D3720" s="8" t="s">
        <v>45754</v>
      </c>
      <c r="E3720" s="8" t="s">
        <v>205</v>
      </c>
      <c r="F3720" s="8" t="s">
        <v>204</v>
      </c>
      <c r="G3720" s="8" t="s">
        <v>205</v>
      </c>
      <c r="H3720" s="8" t="s">
        <v>204</v>
      </c>
      <c r="I3720" s="8" t="s">
        <v>34499</v>
      </c>
      <c r="J3720" s="8" t="s">
        <v>28</v>
      </c>
      <c r="K3720" s="8" t="s">
        <v>30</v>
      </c>
      <c r="L3720" s="8" t="s">
        <v>13568</v>
      </c>
      <c r="M3720" s="8" t="s">
        <v>428</v>
      </c>
      <c r="N3720" s="8" t="s">
        <v>10716</v>
      </c>
      <c r="O3720" s="8" t="s">
        <v>45789</v>
      </c>
      <c r="P3720" s="8" t="s">
        <v>776</v>
      </c>
      <c r="Q3720" s="8" t="s">
        <v>11988</v>
      </c>
      <c r="R3720" s="8" t="s">
        <v>32590</v>
      </c>
      <c r="S3720" s="17" t="s">
        <v>34500</v>
      </c>
      <c r="T3720" s="18">
        <v>43033</v>
      </c>
      <c r="U3720" s="8">
        <v>0.5</v>
      </c>
      <c r="V3720" s="8">
        <v>0.75</v>
      </c>
      <c r="W3720" s="8" t="s">
        <v>30</v>
      </c>
      <c r="X3720" s="8" t="s">
        <v>34570</v>
      </c>
      <c r="Y3720" s="8" t="s">
        <v>34571</v>
      </c>
      <c r="Z3720" s="17" t="s">
        <v>34572</v>
      </c>
      <c r="AA3720" s="8" t="s">
        <v>34573</v>
      </c>
      <c r="AB3720" s="8" t="s">
        <v>34574</v>
      </c>
    </row>
    <row r="3721" spans="1:28" hidden="1" x14ac:dyDescent="0.2">
      <c r="A3721" s="8" t="s">
        <v>34575</v>
      </c>
      <c r="B3721" s="8" t="s">
        <v>34576</v>
      </c>
      <c r="C3721" s="8" t="s">
        <v>45753</v>
      </c>
      <c r="D3721" s="8" t="s">
        <v>45754</v>
      </c>
      <c r="E3721" s="8" t="s">
        <v>215</v>
      </c>
      <c r="F3721" s="8" t="s">
        <v>204</v>
      </c>
      <c r="G3721" s="8" t="s">
        <v>215</v>
      </c>
      <c r="H3721" s="8" t="s">
        <v>204</v>
      </c>
      <c r="I3721" s="8" t="s">
        <v>34499</v>
      </c>
      <c r="J3721" s="8" t="s">
        <v>28</v>
      </c>
      <c r="K3721" s="8" t="s">
        <v>30</v>
      </c>
      <c r="L3721" s="8" t="s">
        <v>216</v>
      </c>
      <c r="M3721" s="8" t="s">
        <v>2465</v>
      </c>
      <c r="N3721" s="8" t="s">
        <v>10716</v>
      </c>
      <c r="O3721" s="8" t="s">
        <v>45789</v>
      </c>
      <c r="P3721" s="8" t="s">
        <v>776</v>
      </c>
      <c r="Q3721" s="8" t="s">
        <v>11988</v>
      </c>
      <c r="R3721" s="8" t="s">
        <v>32590</v>
      </c>
      <c r="S3721" s="17" t="s">
        <v>34500</v>
      </c>
      <c r="T3721" s="18">
        <v>43034</v>
      </c>
      <c r="U3721" s="8">
        <v>0.25</v>
      </c>
      <c r="V3721" s="8">
        <v>0.625</v>
      </c>
      <c r="W3721" s="8" t="s">
        <v>952</v>
      </c>
      <c r="X3721" s="8" t="s">
        <v>34564</v>
      </c>
      <c r="Y3721" s="8" t="s">
        <v>22559</v>
      </c>
      <c r="Z3721" s="17" t="s">
        <v>34577</v>
      </c>
      <c r="AA3721" s="8" t="s">
        <v>34578</v>
      </c>
      <c r="AB3721" s="8" t="s">
        <v>34579</v>
      </c>
    </row>
    <row r="3722" spans="1:28" hidden="1" x14ac:dyDescent="0.2">
      <c r="A3722" s="8" t="s">
        <v>34580</v>
      </c>
      <c r="B3722" s="8" t="s">
        <v>34581</v>
      </c>
      <c r="C3722" s="8" t="s">
        <v>45753</v>
      </c>
      <c r="D3722" s="8" t="s">
        <v>45754</v>
      </c>
      <c r="E3722" s="8" t="s">
        <v>215</v>
      </c>
      <c r="F3722" s="8" t="s">
        <v>204</v>
      </c>
      <c r="G3722" s="8" t="s">
        <v>215</v>
      </c>
      <c r="H3722" s="8" t="s">
        <v>204</v>
      </c>
      <c r="I3722" s="8" t="s">
        <v>34499</v>
      </c>
      <c r="J3722" s="8" t="s">
        <v>28</v>
      </c>
      <c r="K3722" s="8" t="s">
        <v>30</v>
      </c>
      <c r="L3722" s="8" t="s">
        <v>2465</v>
      </c>
      <c r="M3722" s="8" t="s">
        <v>217</v>
      </c>
      <c r="N3722" s="8" t="s">
        <v>10716</v>
      </c>
      <c r="O3722" s="8" t="s">
        <v>45789</v>
      </c>
      <c r="P3722" s="8" t="s">
        <v>776</v>
      </c>
      <c r="Q3722" s="8" t="s">
        <v>11988</v>
      </c>
      <c r="R3722" s="8" t="s">
        <v>32590</v>
      </c>
      <c r="S3722" s="17" t="s">
        <v>34500</v>
      </c>
      <c r="T3722" s="18">
        <v>43034</v>
      </c>
      <c r="U3722" s="8">
        <v>0.625</v>
      </c>
      <c r="V3722" s="8">
        <v>0.75</v>
      </c>
      <c r="W3722" s="8" t="s">
        <v>1283</v>
      </c>
      <c r="X3722" s="8" t="s">
        <v>34570</v>
      </c>
      <c r="Y3722" s="8" t="s">
        <v>34571</v>
      </c>
      <c r="Z3722" s="17" t="s">
        <v>34582</v>
      </c>
      <c r="AA3722" s="8" t="s">
        <v>34583</v>
      </c>
      <c r="AB3722" s="8" t="s">
        <v>34584</v>
      </c>
    </row>
    <row r="3723" spans="1:28" hidden="1" x14ac:dyDescent="0.2">
      <c r="A3723" s="8" t="s">
        <v>34585</v>
      </c>
      <c r="B3723" s="8" t="s">
        <v>34586</v>
      </c>
      <c r="C3723" s="8" t="s">
        <v>45753</v>
      </c>
      <c r="D3723" s="8" t="s">
        <v>45754</v>
      </c>
      <c r="E3723" s="8" t="s">
        <v>225</v>
      </c>
      <c r="F3723" s="8" t="s">
        <v>204</v>
      </c>
      <c r="G3723" s="8" t="s">
        <v>225</v>
      </c>
      <c r="H3723" s="8" t="s">
        <v>204</v>
      </c>
      <c r="I3723" s="8" t="s">
        <v>34499</v>
      </c>
      <c r="J3723" s="8" t="s">
        <v>28</v>
      </c>
      <c r="K3723" s="8" t="s">
        <v>30</v>
      </c>
      <c r="L3723" s="8" t="s">
        <v>226</v>
      </c>
      <c r="M3723" s="8" t="s">
        <v>227</v>
      </c>
      <c r="N3723" s="8" t="s">
        <v>10716</v>
      </c>
      <c r="O3723" s="8" t="s">
        <v>45789</v>
      </c>
      <c r="P3723" s="8" t="s">
        <v>776</v>
      </c>
      <c r="Q3723" s="8" t="s">
        <v>11988</v>
      </c>
      <c r="R3723" s="8" t="s">
        <v>32590</v>
      </c>
      <c r="S3723" s="17" t="s">
        <v>34500</v>
      </c>
      <c r="T3723" s="18">
        <v>43035</v>
      </c>
      <c r="U3723" s="8">
        <v>0.25</v>
      </c>
      <c r="V3723" s="8">
        <v>0.75</v>
      </c>
      <c r="W3723" s="8" t="s">
        <v>40</v>
      </c>
      <c r="X3723" s="8" t="s">
        <v>34587</v>
      </c>
      <c r="Y3723" s="8" t="s">
        <v>4296</v>
      </c>
      <c r="Z3723" s="17" t="s">
        <v>34588</v>
      </c>
      <c r="AA3723" s="8" t="s">
        <v>34589</v>
      </c>
      <c r="AB3723" s="8" t="s">
        <v>34590</v>
      </c>
    </row>
    <row r="3724" spans="1:28" hidden="1" x14ac:dyDescent="0.2">
      <c r="A3724" s="8" t="s">
        <v>34591</v>
      </c>
      <c r="B3724" s="8" t="s">
        <v>34592</v>
      </c>
      <c r="C3724" s="8" t="s">
        <v>45753</v>
      </c>
      <c r="D3724" s="8" t="s">
        <v>45754</v>
      </c>
      <c r="E3724" s="8" t="s">
        <v>235</v>
      </c>
      <c r="F3724" s="8" t="s">
        <v>204</v>
      </c>
      <c r="G3724" s="8" t="s">
        <v>235</v>
      </c>
      <c r="H3724" s="8" t="s">
        <v>204</v>
      </c>
      <c r="I3724" s="8" t="s">
        <v>34499</v>
      </c>
      <c r="J3724" s="8" t="s">
        <v>28</v>
      </c>
      <c r="K3724" s="8" t="s">
        <v>30</v>
      </c>
      <c r="L3724" s="8" t="s">
        <v>236</v>
      </c>
      <c r="M3724" s="8" t="s">
        <v>9239</v>
      </c>
      <c r="N3724" s="8" t="s">
        <v>10716</v>
      </c>
      <c r="O3724" s="8" t="s">
        <v>45789</v>
      </c>
      <c r="P3724" s="8" t="s">
        <v>776</v>
      </c>
      <c r="Q3724" s="8" t="s">
        <v>11988</v>
      </c>
      <c r="R3724" s="8" t="s">
        <v>32590</v>
      </c>
      <c r="S3724" s="17" t="s">
        <v>34500</v>
      </c>
      <c r="T3724" s="18">
        <v>43036</v>
      </c>
      <c r="U3724" s="8">
        <v>0.25</v>
      </c>
      <c r="V3724" s="8">
        <v>0.5</v>
      </c>
      <c r="W3724" s="8" t="s">
        <v>30</v>
      </c>
      <c r="X3724" s="8" t="s">
        <v>34593</v>
      </c>
      <c r="Y3724" s="8" t="s">
        <v>4296</v>
      </c>
      <c r="Z3724" s="17" t="s">
        <v>34594</v>
      </c>
      <c r="AA3724" s="8" t="s">
        <v>34595</v>
      </c>
      <c r="AB3724" s="8" t="s">
        <v>34596</v>
      </c>
    </row>
    <row r="3725" spans="1:28" hidden="1" x14ac:dyDescent="0.2">
      <c r="A3725" s="8" t="s">
        <v>34597</v>
      </c>
      <c r="B3725" s="8" t="s">
        <v>34598</v>
      </c>
      <c r="C3725" s="8" t="s">
        <v>45753</v>
      </c>
      <c r="D3725" s="8" t="s">
        <v>45754</v>
      </c>
      <c r="E3725" s="8" t="s">
        <v>235</v>
      </c>
      <c r="F3725" s="8" t="s">
        <v>204</v>
      </c>
      <c r="G3725" s="8" t="s">
        <v>235</v>
      </c>
      <c r="H3725" s="8" t="s">
        <v>204</v>
      </c>
      <c r="I3725" s="8" t="s">
        <v>34499</v>
      </c>
      <c r="J3725" s="8" t="s">
        <v>28</v>
      </c>
      <c r="K3725" s="8" t="s">
        <v>30</v>
      </c>
      <c r="L3725" s="8" t="s">
        <v>9239</v>
      </c>
      <c r="M3725" s="8" t="s">
        <v>237</v>
      </c>
      <c r="N3725" s="8" t="s">
        <v>10716</v>
      </c>
      <c r="O3725" s="8" t="s">
        <v>45789</v>
      </c>
      <c r="P3725" s="8" t="s">
        <v>776</v>
      </c>
      <c r="Q3725" s="8" t="s">
        <v>11988</v>
      </c>
      <c r="R3725" s="8" t="s">
        <v>32590</v>
      </c>
      <c r="S3725" s="17" t="s">
        <v>34500</v>
      </c>
      <c r="T3725" s="18">
        <v>43036</v>
      </c>
      <c r="U3725" s="8">
        <v>0.5</v>
      </c>
      <c r="V3725" s="8">
        <v>0.75</v>
      </c>
      <c r="W3725" s="8" t="s">
        <v>30</v>
      </c>
      <c r="X3725" s="8" t="s">
        <v>34599</v>
      </c>
      <c r="Y3725" s="8" t="s">
        <v>34600</v>
      </c>
      <c r="Z3725" s="17" t="s">
        <v>34601</v>
      </c>
      <c r="AA3725" s="8" t="s">
        <v>34602</v>
      </c>
      <c r="AB3725" s="8" t="s">
        <v>34603</v>
      </c>
    </row>
    <row r="3726" spans="1:28" hidden="1" x14ac:dyDescent="0.2">
      <c r="A3726" s="8" t="s">
        <v>34604</v>
      </c>
      <c r="B3726" s="8" t="s">
        <v>34605</v>
      </c>
      <c r="C3726" s="8" t="s">
        <v>45753</v>
      </c>
      <c r="D3726" s="8" t="s">
        <v>45754</v>
      </c>
      <c r="E3726" s="8" t="s">
        <v>245</v>
      </c>
      <c r="F3726" s="8" t="s">
        <v>204</v>
      </c>
      <c r="G3726" s="8" t="s">
        <v>245</v>
      </c>
      <c r="H3726" s="8" t="s">
        <v>204</v>
      </c>
      <c r="I3726" s="8" t="s">
        <v>34499</v>
      </c>
      <c r="J3726" s="8" t="s">
        <v>28</v>
      </c>
      <c r="K3726" s="8" t="s">
        <v>30</v>
      </c>
      <c r="L3726" s="8" t="s">
        <v>2538</v>
      </c>
      <c r="M3726" s="8" t="s">
        <v>7728</v>
      </c>
      <c r="N3726" s="8" t="s">
        <v>10716</v>
      </c>
      <c r="O3726" s="8" t="s">
        <v>45789</v>
      </c>
      <c r="P3726" s="8" t="s">
        <v>776</v>
      </c>
      <c r="Q3726" s="8" t="s">
        <v>11988</v>
      </c>
      <c r="R3726" s="8" t="s">
        <v>32590</v>
      </c>
      <c r="S3726" s="17" t="s">
        <v>34500</v>
      </c>
      <c r="T3726" s="18">
        <v>43037</v>
      </c>
      <c r="U3726" s="8">
        <v>0.25</v>
      </c>
      <c r="V3726" s="8">
        <v>0.75</v>
      </c>
      <c r="W3726" s="8" t="s">
        <v>40</v>
      </c>
      <c r="X3726" s="8" t="s">
        <v>34606</v>
      </c>
      <c r="Y3726" s="8" t="s">
        <v>34600</v>
      </c>
      <c r="Z3726" s="17" t="s">
        <v>34607</v>
      </c>
      <c r="AA3726" s="8" t="s">
        <v>34608</v>
      </c>
      <c r="AB3726" s="8" t="s">
        <v>34609</v>
      </c>
    </row>
    <row r="3727" spans="1:28" hidden="1" x14ac:dyDescent="0.2">
      <c r="A3727" s="8" t="s">
        <v>34610</v>
      </c>
      <c r="B3727" s="8" t="s">
        <v>34611</v>
      </c>
      <c r="C3727" s="8" t="s">
        <v>45753</v>
      </c>
      <c r="D3727" s="8" t="s">
        <v>45754</v>
      </c>
      <c r="E3727" s="8" t="s">
        <v>470</v>
      </c>
      <c r="F3727" s="8" t="s">
        <v>204</v>
      </c>
      <c r="G3727" s="8" t="s">
        <v>470</v>
      </c>
      <c r="H3727" s="8" t="s">
        <v>204</v>
      </c>
      <c r="I3727" s="8" t="s">
        <v>34499</v>
      </c>
      <c r="J3727" s="8" t="s">
        <v>28</v>
      </c>
      <c r="K3727" s="8" t="s">
        <v>30</v>
      </c>
      <c r="L3727" s="8" t="s">
        <v>2565</v>
      </c>
      <c r="M3727" s="8" t="s">
        <v>7806</v>
      </c>
      <c r="N3727" s="8" t="s">
        <v>10716</v>
      </c>
      <c r="O3727" s="8" t="s">
        <v>45789</v>
      </c>
      <c r="P3727" s="8" t="s">
        <v>776</v>
      </c>
      <c r="Q3727" s="8" t="s">
        <v>11988</v>
      </c>
      <c r="R3727" s="8" t="s">
        <v>32590</v>
      </c>
      <c r="S3727" s="17" t="s">
        <v>34500</v>
      </c>
      <c r="T3727" s="18">
        <v>43038</v>
      </c>
      <c r="U3727" s="8">
        <v>0.25</v>
      </c>
      <c r="V3727" s="8">
        <v>0.75</v>
      </c>
      <c r="W3727" s="8" t="s">
        <v>40</v>
      </c>
      <c r="X3727" s="8" t="s">
        <v>11341</v>
      </c>
      <c r="Y3727" s="8" t="s">
        <v>11334</v>
      </c>
      <c r="Z3727" s="17" t="s">
        <v>34612</v>
      </c>
      <c r="AA3727" s="8" t="s">
        <v>34613</v>
      </c>
      <c r="AB3727" s="8" t="s">
        <v>34614</v>
      </c>
    </row>
    <row r="3728" spans="1:28" hidden="1" x14ac:dyDescent="0.2">
      <c r="A3728" s="8" t="s">
        <v>34615</v>
      </c>
      <c r="B3728" s="8" t="s">
        <v>34616</v>
      </c>
      <c r="C3728" s="8" t="s">
        <v>45753</v>
      </c>
      <c r="D3728" s="8" t="s">
        <v>45754</v>
      </c>
      <c r="E3728" s="8" t="s">
        <v>480</v>
      </c>
      <c r="F3728" s="8" t="s">
        <v>204</v>
      </c>
      <c r="G3728" s="8" t="s">
        <v>480</v>
      </c>
      <c r="H3728" s="8" t="s">
        <v>204</v>
      </c>
      <c r="I3728" s="8" t="s">
        <v>34499</v>
      </c>
      <c r="J3728" s="8" t="s">
        <v>28</v>
      </c>
      <c r="K3728" s="8" t="s">
        <v>30</v>
      </c>
      <c r="L3728" s="8" t="s">
        <v>2610</v>
      </c>
      <c r="M3728" s="8" t="s">
        <v>6182</v>
      </c>
      <c r="N3728" s="8" t="s">
        <v>10716</v>
      </c>
      <c r="O3728" s="8" t="s">
        <v>45789</v>
      </c>
      <c r="P3728" s="8" t="s">
        <v>776</v>
      </c>
      <c r="Q3728" s="8" t="s">
        <v>11988</v>
      </c>
      <c r="R3728" s="8" t="s">
        <v>32590</v>
      </c>
      <c r="S3728" s="17" t="s">
        <v>34500</v>
      </c>
      <c r="T3728" s="18">
        <v>43039</v>
      </c>
      <c r="U3728" s="8">
        <v>0.25</v>
      </c>
      <c r="V3728" s="8">
        <v>0.75</v>
      </c>
      <c r="W3728" s="8" t="s">
        <v>40</v>
      </c>
      <c r="X3728" s="8" t="s">
        <v>45730</v>
      </c>
      <c r="Y3728" s="8" t="s">
        <v>12167</v>
      </c>
      <c r="Z3728" s="17" t="s">
        <v>34617</v>
      </c>
      <c r="AA3728" s="8" t="s">
        <v>34618</v>
      </c>
      <c r="AB3728" s="8" t="s">
        <v>34619</v>
      </c>
    </row>
    <row r="3729" spans="1:28" hidden="1" x14ac:dyDescent="0.2">
      <c r="A3729" s="8" t="s">
        <v>34620</v>
      </c>
      <c r="B3729" s="8" t="s">
        <v>34621</v>
      </c>
      <c r="C3729" s="8" t="s">
        <v>45753</v>
      </c>
      <c r="D3729" s="8" t="s">
        <v>45754</v>
      </c>
      <c r="E3729" s="8" t="s">
        <v>499</v>
      </c>
      <c r="F3729" s="8" t="s">
        <v>255</v>
      </c>
      <c r="G3729" s="8" t="s">
        <v>499</v>
      </c>
      <c r="H3729" s="8" t="s">
        <v>255</v>
      </c>
      <c r="I3729" s="8" t="s">
        <v>34499</v>
      </c>
      <c r="J3729" s="8" t="s">
        <v>28</v>
      </c>
      <c r="K3729" s="8" t="s">
        <v>30</v>
      </c>
      <c r="L3729" s="8" t="s">
        <v>2632</v>
      </c>
      <c r="M3729" s="8" t="s">
        <v>15180</v>
      </c>
      <c r="N3729" s="8" t="s">
        <v>10716</v>
      </c>
      <c r="O3729" s="8" t="s">
        <v>45789</v>
      </c>
      <c r="P3729" s="8" t="s">
        <v>776</v>
      </c>
      <c r="Q3729" s="8" t="s">
        <v>11988</v>
      </c>
      <c r="R3729" s="8" t="s">
        <v>32590</v>
      </c>
      <c r="S3729" s="17" t="s">
        <v>34500</v>
      </c>
      <c r="T3729" s="18">
        <v>43040</v>
      </c>
      <c r="U3729" s="8">
        <v>0.25</v>
      </c>
      <c r="V3729" s="8">
        <v>0.5</v>
      </c>
      <c r="W3729" s="8" t="s">
        <v>30</v>
      </c>
      <c r="X3729" s="8" t="s">
        <v>34622</v>
      </c>
      <c r="Y3729" s="8" t="s">
        <v>12167</v>
      </c>
      <c r="Z3729" s="17" t="s">
        <v>34623</v>
      </c>
      <c r="AA3729" s="8" t="s">
        <v>34624</v>
      </c>
      <c r="AB3729" s="8" t="s">
        <v>34625</v>
      </c>
    </row>
    <row r="3730" spans="1:28" hidden="1" x14ac:dyDescent="0.2">
      <c r="A3730" s="8" t="s">
        <v>34626</v>
      </c>
      <c r="B3730" s="8" t="s">
        <v>34627</v>
      </c>
      <c r="C3730" s="8" t="s">
        <v>45753</v>
      </c>
      <c r="D3730" s="8" t="s">
        <v>45754</v>
      </c>
      <c r="E3730" s="8" t="s">
        <v>499</v>
      </c>
      <c r="F3730" s="8" t="s">
        <v>255</v>
      </c>
      <c r="G3730" s="8" t="s">
        <v>499</v>
      </c>
      <c r="H3730" s="8" t="s">
        <v>255</v>
      </c>
      <c r="I3730" s="8" t="s">
        <v>34499</v>
      </c>
      <c r="J3730" s="8" t="s">
        <v>28</v>
      </c>
      <c r="K3730" s="8" t="s">
        <v>30</v>
      </c>
      <c r="L3730" s="8" t="s">
        <v>15180</v>
      </c>
      <c r="M3730" s="8" t="s">
        <v>4450</v>
      </c>
      <c r="N3730" s="8" t="s">
        <v>10716</v>
      </c>
      <c r="O3730" s="8" t="s">
        <v>45789</v>
      </c>
      <c r="P3730" s="8" t="s">
        <v>776</v>
      </c>
      <c r="Q3730" s="8" t="s">
        <v>11988</v>
      </c>
      <c r="R3730" s="8" t="s">
        <v>32590</v>
      </c>
      <c r="S3730" s="17" t="s">
        <v>34500</v>
      </c>
      <c r="T3730" s="18">
        <v>43040</v>
      </c>
      <c r="U3730" s="8">
        <v>0.5</v>
      </c>
      <c r="V3730" s="8">
        <v>0.75</v>
      </c>
      <c r="W3730" s="8" t="s">
        <v>30</v>
      </c>
      <c r="X3730" s="8" t="s">
        <v>34628</v>
      </c>
      <c r="Y3730" s="8" t="s">
        <v>34629</v>
      </c>
      <c r="Z3730" s="17" t="s">
        <v>34630</v>
      </c>
      <c r="AA3730" s="8" t="s">
        <v>34631</v>
      </c>
      <c r="AB3730" s="8" t="s">
        <v>34632</v>
      </c>
    </row>
    <row r="3731" spans="1:28" hidden="1" x14ac:dyDescent="0.2">
      <c r="A3731" s="8" t="s">
        <v>34633</v>
      </c>
      <c r="B3731" s="8" t="s">
        <v>34634</v>
      </c>
      <c r="C3731" s="8" t="s">
        <v>45753</v>
      </c>
      <c r="D3731" s="8" t="s">
        <v>45754</v>
      </c>
      <c r="E3731" s="8" t="s">
        <v>515</v>
      </c>
      <c r="F3731" s="8" t="s">
        <v>255</v>
      </c>
      <c r="G3731" s="8" t="s">
        <v>515</v>
      </c>
      <c r="H3731" s="8" t="s">
        <v>255</v>
      </c>
      <c r="I3731" s="8" t="s">
        <v>34499</v>
      </c>
      <c r="J3731" s="8" t="s">
        <v>28</v>
      </c>
      <c r="K3731" s="8" t="s">
        <v>30</v>
      </c>
      <c r="L3731" s="8" t="s">
        <v>2676</v>
      </c>
      <c r="M3731" s="8" t="s">
        <v>4472</v>
      </c>
      <c r="N3731" s="8" t="s">
        <v>10716</v>
      </c>
      <c r="O3731" s="8" t="s">
        <v>45789</v>
      </c>
      <c r="P3731" s="8" t="s">
        <v>776</v>
      </c>
      <c r="Q3731" s="8" t="s">
        <v>11988</v>
      </c>
      <c r="R3731" s="8" t="s">
        <v>32590</v>
      </c>
      <c r="S3731" s="17" t="s">
        <v>34500</v>
      </c>
      <c r="T3731" s="18">
        <v>43041</v>
      </c>
      <c r="U3731" s="8">
        <v>0.25</v>
      </c>
      <c r="V3731" s="8">
        <v>0.75</v>
      </c>
      <c r="W3731" s="8" t="s">
        <v>40</v>
      </c>
      <c r="X3731" s="8" t="s">
        <v>34622</v>
      </c>
      <c r="Y3731" s="8" t="s">
        <v>12167</v>
      </c>
      <c r="Z3731" s="17" t="s">
        <v>34635</v>
      </c>
      <c r="AA3731" s="8" t="s">
        <v>34636</v>
      </c>
      <c r="AB3731" s="8" t="s">
        <v>34637</v>
      </c>
    </row>
    <row r="3732" spans="1:28" hidden="1" x14ac:dyDescent="0.2">
      <c r="A3732" s="8" t="s">
        <v>34638</v>
      </c>
      <c r="B3732" s="8" t="s">
        <v>34639</v>
      </c>
      <c r="C3732" s="8" t="s">
        <v>45753</v>
      </c>
      <c r="D3732" s="8" t="s">
        <v>45754</v>
      </c>
      <c r="E3732" s="8" t="s">
        <v>525</v>
      </c>
      <c r="F3732" s="8" t="s">
        <v>255</v>
      </c>
      <c r="G3732" s="8" t="s">
        <v>525</v>
      </c>
      <c r="H3732" s="8" t="s">
        <v>255</v>
      </c>
      <c r="I3732" s="8" t="s">
        <v>34499</v>
      </c>
      <c r="J3732" s="8" t="s">
        <v>28</v>
      </c>
      <c r="K3732" s="8" t="s">
        <v>30</v>
      </c>
      <c r="L3732" s="8" t="s">
        <v>2685</v>
      </c>
      <c r="M3732" s="8" t="s">
        <v>21742</v>
      </c>
      <c r="N3732" s="8" t="s">
        <v>10716</v>
      </c>
      <c r="O3732" s="8" t="s">
        <v>45789</v>
      </c>
      <c r="P3732" s="8" t="s">
        <v>776</v>
      </c>
      <c r="Q3732" s="8" t="s">
        <v>11988</v>
      </c>
      <c r="R3732" s="8" t="s">
        <v>32590</v>
      </c>
      <c r="S3732" s="17" t="s">
        <v>34500</v>
      </c>
      <c r="T3732" s="18">
        <v>43042</v>
      </c>
      <c r="U3732" s="8">
        <v>0.25</v>
      </c>
      <c r="V3732" s="8">
        <v>0.58333333333333337</v>
      </c>
      <c r="W3732" s="8" t="s">
        <v>486</v>
      </c>
      <c r="X3732" s="8" t="s">
        <v>34622</v>
      </c>
      <c r="Y3732" s="8" t="s">
        <v>12167</v>
      </c>
      <c r="Z3732" s="17" t="s">
        <v>34640</v>
      </c>
      <c r="AA3732" s="8" t="s">
        <v>34641</v>
      </c>
      <c r="AB3732" s="8" t="s">
        <v>34642</v>
      </c>
    </row>
    <row r="3733" spans="1:28" hidden="1" x14ac:dyDescent="0.2">
      <c r="A3733" s="8" t="s">
        <v>34643</v>
      </c>
      <c r="B3733" s="8" t="s">
        <v>34644</v>
      </c>
      <c r="C3733" s="8" t="s">
        <v>45753</v>
      </c>
      <c r="D3733" s="8" t="s">
        <v>45754</v>
      </c>
      <c r="E3733" s="8" t="s">
        <v>525</v>
      </c>
      <c r="F3733" s="8" t="s">
        <v>255</v>
      </c>
      <c r="G3733" s="8" t="s">
        <v>525</v>
      </c>
      <c r="H3733" s="8" t="s">
        <v>255</v>
      </c>
      <c r="I3733" s="8" t="s">
        <v>34499</v>
      </c>
      <c r="J3733" s="8" t="s">
        <v>28</v>
      </c>
      <c r="K3733" s="8" t="s">
        <v>30</v>
      </c>
      <c r="L3733" s="8" t="s">
        <v>21742</v>
      </c>
      <c r="M3733" s="8" t="s">
        <v>4486</v>
      </c>
      <c r="N3733" s="8" t="s">
        <v>10716</v>
      </c>
      <c r="O3733" s="8" t="s">
        <v>45789</v>
      </c>
      <c r="P3733" s="8" t="s">
        <v>776</v>
      </c>
      <c r="Q3733" s="8" t="s">
        <v>11988</v>
      </c>
      <c r="R3733" s="8" t="s">
        <v>32590</v>
      </c>
      <c r="S3733" s="17" t="s">
        <v>34500</v>
      </c>
      <c r="T3733" s="18">
        <v>43042</v>
      </c>
      <c r="U3733" s="8">
        <v>0.58333333333333337</v>
      </c>
      <c r="V3733" s="8">
        <v>0.75</v>
      </c>
      <c r="W3733" s="8" t="s">
        <v>739</v>
      </c>
      <c r="X3733" s="8" t="s">
        <v>34628</v>
      </c>
      <c r="Y3733" s="8" t="s">
        <v>34629</v>
      </c>
      <c r="Z3733" s="17" t="s">
        <v>34645</v>
      </c>
      <c r="AA3733" s="8" t="s">
        <v>34646</v>
      </c>
      <c r="AB3733" s="8" t="s">
        <v>34647</v>
      </c>
    </row>
    <row r="3734" spans="1:28" hidden="1" x14ac:dyDescent="0.2">
      <c r="A3734" s="8" t="s">
        <v>34648</v>
      </c>
      <c r="B3734" s="8" t="s">
        <v>34649</v>
      </c>
      <c r="C3734" s="8" t="s">
        <v>45753</v>
      </c>
      <c r="D3734" s="8" t="s">
        <v>45754</v>
      </c>
      <c r="E3734" s="8" t="s">
        <v>535</v>
      </c>
      <c r="F3734" s="8" t="s">
        <v>255</v>
      </c>
      <c r="G3734" s="8" t="s">
        <v>535</v>
      </c>
      <c r="H3734" s="8" t="s">
        <v>255</v>
      </c>
      <c r="I3734" s="8" t="s">
        <v>34499</v>
      </c>
      <c r="J3734" s="8" t="s">
        <v>28</v>
      </c>
      <c r="K3734" s="8" t="s">
        <v>30</v>
      </c>
      <c r="L3734" s="8" t="s">
        <v>2692</v>
      </c>
      <c r="M3734" s="8" t="s">
        <v>4494</v>
      </c>
      <c r="N3734" s="8" t="s">
        <v>10716</v>
      </c>
      <c r="O3734" s="8" t="s">
        <v>45789</v>
      </c>
      <c r="P3734" s="8" t="s">
        <v>776</v>
      </c>
      <c r="Q3734" s="8" t="s">
        <v>11988</v>
      </c>
      <c r="R3734" s="8" t="s">
        <v>32590</v>
      </c>
      <c r="S3734" s="17" t="s">
        <v>34500</v>
      </c>
      <c r="T3734" s="18">
        <v>43043</v>
      </c>
      <c r="U3734" s="8">
        <v>0.25</v>
      </c>
      <c r="V3734" s="8">
        <v>0.75</v>
      </c>
      <c r="W3734" s="8" t="s">
        <v>40</v>
      </c>
      <c r="X3734" s="8" t="s">
        <v>4535</v>
      </c>
      <c r="Y3734" s="8" t="s">
        <v>4536</v>
      </c>
      <c r="Z3734" s="17" t="s">
        <v>34650</v>
      </c>
      <c r="AA3734" s="8" t="s">
        <v>34651</v>
      </c>
      <c r="AB3734" s="8" t="s">
        <v>34652</v>
      </c>
    </row>
    <row r="3735" spans="1:28" hidden="1" x14ac:dyDescent="0.2">
      <c r="A3735" s="8" t="s">
        <v>34653</v>
      </c>
      <c r="B3735" s="8" t="s">
        <v>34654</v>
      </c>
      <c r="C3735" s="8" t="s">
        <v>45753</v>
      </c>
      <c r="D3735" s="8" t="s">
        <v>45754</v>
      </c>
      <c r="E3735" s="8" t="s">
        <v>545</v>
      </c>
      <c r="F3735" s="8" t="s">
        <v>255</v>
      </c>
      <c r="G3735" s="8" t="s">
        <v>545</v>
      </c>
      <c r="H3735" s="8" t="s">
        <v>255</v>
      </c>
      <c r="I3735" s="8" t="s">
        <v>34499</v>
      </c>
      <c r="J3735" s="8" t="s">
        <v>28</v>
      </c>
      <c r="K3735" s="8" t="s">
        <v>30</v>
      </c>
      <c r="L3735" s="8" t="s">
        <v>2700</v>
      </c>
      <c r="M3735" s="8" t="s">
        <v>2701</v>
      </c>
      <c r="N3735" s="8" t="s">
        <v>10716</v>
      </c>
      <c r="O3735" s="8" t="s">
        <v>45789</v>
      </c>
      <c r="P3735" s="8" t="s">
        <v>776</v>
      </c>
      <c r="Q3735" s="8" t="s">
        <v>11988</v>
      </c>
      <c r="R3735" s="8" t="s">
        <v>32590</v>
      </c>
      <c r="S3735" s="17" t="s">
        <v>34500</v>
      </c>
      <c r="T3735" s="18">
        <v>43044</v>
      </c>
      <c r="U3735" s="8">
        <v>0.25</v>
      </c>
      <c r="V3735" s="8">
        <v>0.33333333333333331</v>
      </c>
      <c r="W3735" s="8" t="s">
        <v>1100</v>
      </c>
      <c r="X3735" s="8" t="s">
        <v>34655</v>
      </c>
      <c r="Y3735" s="8" t="s">
        <v>34656</v>
      </c>
      <c r="Z3735" s="17" t="s">
        <v>34657</v>
      </c>
      <c r="AA3735" s="8" t="s">
        <v>34658</v>
      </c>
      <c r="AB3735" s="8" t="s">
        <v>34659</v>
      </c>
    </row>
    <row r="3736" spans="1:28" hidden="1" x14ac:dyDescent="0.2">
      <c r="A3736" s="8" t="s">
        <v>34660</v>
      </c>
      <c r="B3736" s="8" t="s">
        <v>34661</v>
      </c>
      <c r="C3736" s="8" t="s">
        <v>45753</v>
      </c>
      <c r="D3736" s="8" t="s">
        <v>45754</v>
      </c>
      <c r="E3736" s="8" t="s">
        <v>545</v>
      </c>
      <c r="F3736" s="8" t="s">
        <v>255</v>
      </c>
      <c r="G3736" s="8" t="s">
        <v>545</v>
      </c>
      <c r="H3736" s="8" t="s">
        <v>255</v>
      </c>
      <c r="I3736" s="8" t="s">
        <v>34499</v>
      </c>
      <c r="J3736" s="8" t="s">
        <v>28</v>
      </c>
      <c r="K3736" s="8" t="s">
        <v>30</v>
      </c>
      <c r="L3736" s="8" t="s">
        <v>2701</v>
      </c>
      <c r="M3736" s="8" t="s">
        <v>4501</v>
      </c>
      <c r="N3736" s="8" t="s">
        <v>10716</v>
      </c>
      <c r="O3736" s="8" t="s">
        <v>45789</v>
      </c>
      <c r="P3736" s="8" t="s">
        <v>776</v>
      </c>
      <c r="Q3736" s="8" t="s">
        <v>11988</v>
      </c>
      <c r="R3736" s="8" t="s">
        <v>32590</v>
      </c>
      <c r="S3736" s="17" t="s">
        <v>34500</v>
      </c>
      <c r="T3736" s="18">
        <v>43044</v>
      </c>
      <c r="U3736" s="8">
        <v>0.33333333333333331</v>
      </c>
      <c r="V3736" s="8">
        <v>0.75</v>
      </c>
      <c r="W3736" s="8" t="s">
        <v>792</v>
      </c>
      <c r="X3736" s="8" t="s">
        <v>45730</v>
      </c>
      <c r="Y3736" s="8" t="s">
        <v>34662</v>
      </c>
      <c r="Z3736" s="17" t="s">
        <v>34663</v>
      </c>
      <c r="AA3736" s="8" t="s">
        <v>34664</v>
      </c>
      <c r="AB3736" s="8" t="s">
        <v>34665</v>
      </c>
    </row>
    <row r="3737" spans="1:28" hidden="1" x14ac:dyDescent="0.2">
      <c r="A3737" s="8" t="s">
        <v>34666</v>
      </c>
      <c r="B3737" s="8" t="s">
        <v>34667</v>
      </c>
      <c r="C3737" s="8" t="s">
        <v>45753</v>
      </c>
      <c r="D3737" s="8" t="s">
        <v>45754</v>
      </c>
      <c r="E3737" s="8" t="s">
        <v>256</v>
      </c>
      <c r="F3737" s="8" t="s">
        <v>255</v>
      </c>
      <c r="G3737" s="8" t="s">
        <v>256</v>
      </c>
      <c r="H3737" s="8" t="s">
        <v>255</v>
      </c>
      <c r="I3737" s="8" t="s">
        <v>34499</v>
      </c>
      <c r="J3737" s="8" t="s">
        <v>28</v>
      </c>
      <c r="K3737" s="8" t="s">
        <v>30</v>
      </c>
      <c r="L3737" s="8" t="s">
        <v>257</v>
      </c>
      <c r="M3737" s="8" t="s">
        <v>13959</v>
      </c>
      <c r="N3737" s="8" t="s">
        <v>10716</v>
      </c>
      <c r="O3737" s="8" t="s">
        <v>45789</v>
      </c>
      <c r="P3737" s="8" t="s">
        <v>776</v>
      </c>
      <c r="Q3737" s="8" t="s">
        <v>11988</v>
      </c>
      <c r="R3737" s="8" t="s">
        <v>32590</v>
      </c>
      <c r="S3737" s="17" t="s">
        <v>34500</v>
      </c>
      <c r="T3737" s="18">
        <v>43045</v>
      </c>
      <c r="U3737" s="8">
        <v>0.25</v>
      </c>
      <c r="V3737" s="8">
        <v>0.58333333333333337</v>
      </c>
      <c r="W3737" s="8" t="s">
        <v>486</v>
      </c>
      <c r="X3737" s="8" t="s">
        <v>34668</v>
      </c>
      <c r="Y3737" s="8" t="s">
        <v>34669</v>
      </c>
      <c r="Z3737" s="17" t="s">
        <v>34670</v>
      </c>
      <c r="AA3737" s="8" t="s">
        <v>34671</v>
      </c>
      <c r="AB3737" s="8" t="s">
        <v>34672</v>
      </c>
    </row>
    <row r="3738" spans="1:28" hidden="1" x14ac:dyDescent="0.2">
      <c r="A3738" s="8" t="s">
        <v>34673</v>
      </c>
      <c r="B3738" s="8" t="s">
        <v>34674</v>
      </c>
      <c r="C3738" s="8" t="s">
        <v>45753</v>
      </c>
      <c r="D3738" s="8" t="s">
        <v>45754</v>
      </c>
      <c r="E3738" s="8" t="s">
        <v>256</v>
      </c>
      <c r="F3738" s="8" t="s">
        <v>255</v>
      </c>
      <c r="G3738" s="8" t="s">
        <v>256</v>
      </c>
      <c r="H3738" s="8" t="s">
        <v>255</v>
      </c>
      <c r="I3738" s="8" t="s">
        <v>34499</v>
      </c>
      <c r="J3738" s="8" t="s">
        <v>28</v>
      </c>
      <c r="K3738" s="8" t="s">
        <v>30</v>
      </c>
      <c r="L3738" s="8" t="s">
        <v>13959</v>
      </c>
      <c r="M3738" s="8" t="s">
        <v>258</v>
      </c>
      <c r="N3738" s="8" t="s">
        <v>10716</v>
      </c>
      <c r="O3738" s="8" t="s">
        <v>45789</v>
      </c>
      <c r="P3738" s="8" t="s">
        <v>776</v>
      </c>
      <c r="Q3738" s="8" t="s">
        <v>11988</v>
      </c>
      <c r="R3738" s="8" t="s">
        <v>32590</v>
      </c>
      <c r="S3738" s="17" t="s">
        <v>34500</v>
      </c>
      <c r="T3738" s="18">
        <v>43045</v>
      </c>
      <c r="U3738" s="8">
        <v>0.58333333333333337</v>
      </c>
      <c r="V3738" s="8">
        <v>0.75</v>
      </c>
      <c r="W3738" s="8" t="s">
        <v>739</v>
      </c>
      <c r="X3738" s="8" t="s">
        <v>34675</v>
      </c>
      <c r="Y3738" s="8" t="s">
        <v>34676</v>
      </c>
      <c r="Z3738" s="17" t="s">
        <v>34677</v>
      </c>
      <c r="AA3738" s="8" t="s">
        <v>34678</v>
      </c>
      <c r="AB3738" s="8" t="s">
        <v>34679</v>
      </c>
    </row>
    <row r="3739" spans="1:28" hidden="1" x14ac:dyDescent="0.2">
      <c r="A3739" s="8" t="s">
        <v>34680</v>
      </c>
      <c r="B3739" s="8" t="s">
        <v>34681</v>
      </c>
      <c r="C3739" s="8" t="s">
        <v>45753</v>
      </c>
      <c r="D3739" s="8" t="s">
        <v>45754</v>
      </c>
      <c r="E3739" s="8" t="s">
        <v>266</v>
      </c>
      <c r="F3739" s="8" t="s">
        <v>255</v>
      </c>
      <c r="G3739" s="8" t="s">
        <v>266</v>
      </c>
      <c r="H3739" s="8" t="s">
        <v>255</v>
      </c>
      <c r="I3739" s="8" t="s">
        <v>34499</v>
      </c>
      <c r="J3739" s="8" t="s">
        <v>28</v>
      </c>
      <c r="K3739" s="8" t="s">
        <v>30</v>
      </c>
      <c r="L3739" s="8" t="s">
        <v>267</v>
      </c>
      <c r="M3739" s="8" t="s">
        <v>268</v>
      </c>
      <c r="N3739" s="8" t="s">
        <v>10716</v>
      </c>
      <c r="O3739" s="8" t="s">
        <v>45789</v>
      </c>
      <c r="P3739" s="8" t="s">
        <v>776</v>
      </c>
      <c r="Q3739" s="8" t="s">
        <v>11988</v>
      </c>
      <c r="R3739" s="8" t="s">
        <v>32590</v>
      </c>
      <c r="S3739" s="17" t="s">
        <v>34500</v>
      </c>
      <c r="T3739" s="18">
        <v>43046</v>
      </c>
      <c r="U3739" s="8">
        <v>0.25</v>
      </c>
      <c r="V3739" s="8">
        <v>0.75</v>
      </c>
      <c r="W3739" s="8" t="s">
        <v>40</v>
      </c>
      <c r="X3739" s="8" t="s">
        <v>34675</v>
      </c>
      <c r="Y3739" s="8" t="s">
        <v>34676</v>
      </c>
      <c r="Z3739" s="17" t="s">
        <v>34682</v>
      </c>
      <c r="AA3739" s="8" t="s">
        <v>34683</v>
      </c>
      <c r="AB3739" s="8" t="s">
        <v>34684</v>
      </c>
    </row>
    <row r="3740" spans="1:28" hidden="1" x14ac:dyDescent="0.2">
      <c r="A3740" s="8" t="s">
        <v>36336</v>
      </c>
      <c r="B3740" s="8" t="s">
        <v>36337</v>
      </c>
      <c r="C3740" s="8" t="s">
        <v>45753</v>
      </c>
      <c r="D3740" s="8" t="s">
        <v>45754</v>
      </c>
      <c r="E3740" s="8" t="s">
        <v>29</v>
      </c>
      <c r="F3740" s="8" t="s">
        <v>27</v>
      </c>
      <c r="G3740" s="8" t="s">
        <v>29</v>
      </c>
      <c r="H3740" s="8" t="s">
        <v>27</v>
      </c>
      <c r="I3740" s="8" t="s">
        <v>36338</v>
      </c>
      <c r="J3740" s="8" t="s">
        <v>28</v>
      </c>
      <c r="K3740" s="8" t="s">
        <v>30</v>
      </c>
      <c r="L3740" s="8" t="s">
        <v>31</v>
      </c>
      <c r="M3740" s="8" t="s">
        <v>18318</v>
      </c>
      <c r="N3740" s="8" t="s">
        <v>10716</v>
      </c>
      <c r="O3740" s="8" t="s">
        <v>45789</v>
      </c>
      <c r="P3740" s="8" t="s">
        <v>776</v>
      </c>
      <c r="Q3740" s="8" t="s">
        <v>36339</v>
      </c>
      <c r="R3740" s="8" t="s">
        <v>35779</v>
      </c>
      <c r="S3740" s="17" t="s">
        <v>36340</v>
      </c>
      <c r="T3740" s="18">
        <v>43009</v>
      </c>
      <c r="U3740" s="8">
        <v>0.25</v>
      </c>
      <c r="V3740" s="8">
        <v>0.58333333333333337</v>
      </c>
      <c r="W3740" s="8" t="s">
        <v>486</v>
      </c>
      <c r="X3740" s="8" t="s">
        <v>22001</v>
      </c>
      <c r="Y3740" s="8" t="s">
        <v>21994</v>
      </c>
      <c r="Z3740" s="17" t="s">
        <v>36341</v>
      </c>
      <c r="AA3740" s="8" t="s">
        <v>36342</v>
      </c>
      <c r="AB3740" s="8" t="s">
        <v>36343</v>
      </c>
    </row>
    <row r="3741" spans="1:28" hidden="1" x14ac:dyDescent="0.2">
      <c r="A3741" s="8" t="s">
        <v>36344</v>
      </c>
      <c r="B3741" s="8" t="s">
        <v>36345</v>
      </c>
      <c r="C3741" s="8" t="s">
        <v>45753</v>
      </c>
      <c r="D3741" s="8" t="s">
        <v>45754</v>
      </c>
      <c r="E3741" s="8" t="s">
        <v>29</v>
      </c>
      <c r="F3741" s="8" t="s">
        <v>27</v>
      </c>
      <c r="G3741" s="8" t="s">
        <v>29</v>
      </c>
      <c r="H3741" s="8" t="s">
        <v>27</v>
      </c>
      <c r="I3741" s="8" t="s">
        <v>36338</v>
      </c>
      <c r="J3741" s="8" t="s">
        <v>28</v>
      </c>
      <c r="K3741" s="8" t="s">
        <v>30</v>
      </c>
      <c r="L3741" s="8" t="s">
        <v>18318</v>
      </c>
      <c r="M3741" s="8" t="s">
        <v>32</v>
      </c>
      <c r="N3741" s="8" t="s">
        <v>10716</v>
      </c>
      <c r="O3741" s="8" t="s">
        <v>45789</v>
      </c>
      <c r="P3741" s="8" t="s">
        <v>776</v>
      </c>
      <c r="Q3741" s="8" t="s">
        <v>36339</v>
      </c>
      <c r="R3741" s="8" t="s">
        <v>35779</v>
      </c>
      <c r="S3741" s="17" t="s">
        <v>36340</v>
      </c>
      <c r="T3741" s="18">
        <v>43009</v>
      </c>
      <c r="U3741" s="8">
        <v>0.58333333333333337</v>
      </c>
      <c r="V3741" s="8">
        <v>0.75</v>
      </c>
      <c r="W3741" s="8" t="s">
        <v>739</v>
      </c>
      <c r="X3741" s="8" t="s">
        <v>36346</v>
      </c>
      <c r="Y3741" s="8" t="s">
        <v>21994</v>
      </c>
      <c r="Z3741" s="17" t="s">
        <v>36347</v>
      </c>
      <c r="AA3741" s="8" t="s">
        <v>36348</v>
      </c>
      <c r="AB3741" s="8" t="s">
        <v>36349</v>
      </c>
    </row>
    <row r="3742" spans="1:28" hidden="1" x14ac:dyDescent="0.2">
      <c r="A3742" s="8" t="s">
        <v>36350</v>
      </c>
      <c r="B3742" s="8" t="s">
        <v>36351</v>
      </c>
      <c r="C3742" s="8" t="s">
        <v>45753</v>
      </c>
      <c r="D3742" s="8" t="s">
        <v>45754</v>
      </c>
      <c r="E3742" s="8" t="s">
        <v>46</v>
      </c>
      <c r="F3742" s="8" t="s">
        <v>27</v>
      </c>
      <c r="G3742" s="8" t="s">
        <v>46</v>
      </c>
      <c r="H3742" s="8" t="s">
        <v>27</v>
      </c>
      <c r="I3742" s="8" t="s">
        <v>36338</v>
      </c>
      <c r="J3742" s="8" t="s">
        <v>28</v>
      </c>
      <c r="K3742" s="8" t="s">
        <v>30</v>
      </c>
      <c r="L3742" s="8" t="s">
        <v>47</v>
      </c>
      <c r="M3742" s="8" t="s">
        <v>12296</v>
      </c>
      <c r="N3742" s="8" t="s">
        <v>10716</v>
      </c>
      <c r="O3742" s="8" t="s">
        <v>45789</v>
      </c>
      <c r="P3742" s="8" t="s">
        <v>776</v>
      </c>
      <c r="Q3742" s="8" t="s">
        <v>36339</v>
      </c>
      <c r="R3742" s="8" t="s">
        <v>35779</v>
      </c>
      <c r="S3742" s="17" t="s">
        <v>36340</v>
      </c>
      <c r="T3742" s="18">
        <v>43010</v>
      </c>
      <c r="U3742" s="8">
        <v>0.25</v>
      </c>
      <c r="V3742" s="8">
        <v>0.33333333333333331</v>
      </c>
      <c r="W3742" s="8" t="s">
        <v>1100</v>
      </c>
      <c r="X3742" s="8" t="s">
        <v>36352</v>
      </c>
      <c r="Y3742" s="8" t="s">
        <v>21994</v>
      </c>
      <c r="Z3742" s="17" t="s">
        <v>36353</v>
      </c>
      <c r="AA3742" s="8" t="s">
        <v>36354</v>
      </c>
      <c r="AB3742" s="8" t="s">
        <v>36355</v>
      </c>
    </row>
    <row r="3743" spans="1:28" hidden="1" x14ac:dyDescent="0.2">
      <c r="A3743" s="8" t="s">
        <v>36356</v>
      </c>
      <c r="B3743" s="8" t="s">
        <v>36357</v>
      </c>
      <c r="C3743" s="8" t="s">
        <v>45753</v>
      </c>
      <c r="D3743" s="8" t="s">
        <v>45754</v>
      </c>
      <c r="E3743" s="8" t="s">
        <v>46</v>
      </c>
      <c r="F3743" s="8" t="s">
        <v>27</v>
      </c>
      <c r="G3743" s="8" t="s">
        <v>46</v>
      </c>
      <c r="H3743" s="8" t="s">
        <v>27</v>
      </c>
      <c r="I3743" s="8" t="s">
        <v>36338</v>
      </c>
      <c r="J3743" s="8" t="s">
        <v>28</v>
      </c>
      <c r="K3743" s="8" t="s">
        <v>30</v>
      </c>
      <c r="L3743" s="8" t="s">
        <v>12296</v>
      </c>
      <c r="M3743" s="8" t="s">
        <v>2139</v>
      </c>
      <c r="N3743" s="8" t="s">
        <v>10716</v>
      </c>
      <c r="O3743" s="8" t="s">
        <v>45789</v>
      </c>
      <c r="P3743" s="8" t="s">
        <v>776</v>
      </c>
      <c r="Q3743" s="8" t="s">
        <v>36339</v>
      </c>
      <c r="R3743" s="8" t="s">
        <v>35779</v>
      </c>
      <c r="S3743" s="17" t="s">
        <v>36340</v>
      </c>
      <c r="T3743" s="18">
        <v>43010</v>
      </c>
      <c r="U3743" s="8">
        <v>0.33333333333333331</v>
      </c>
      <c r="V3743" s="8">
        <v>0.45833333333333331</v>
      </c>
      <c r="W3743" s="8" t="s">
        <v>1283</v>
      </c>
      <c r="X3743" s="8" t="s">
        <v>36358</v>
      </c>
      <c r="Y3743" s="8" t="s">
        <v>21994</v>
      </c>
      <c r="Z3743" s="17" t="s">
        <v>36359</v>
      </c>
      <c r="AA3743" s="8" t="s">
        <v>36360</v>
      </c>
      <c r="AB3743" s="8" t="s">
        <v>36361</v>
      </c>
    </row>
    <row r="3744" spans="1:28" hidden="1" x14ac:dyDescent="0.2">
      <c r="A3744" s="8" t="s">
        <v>36362</v>
      </c>
      <c r="B3744" s="8" t="s">
        <v>36363</v>
      </c>
      <c r="C3744" s="8" t="s">
        <v>45753</v>
      </c>
      <c r="D3744" s="8" t="s">
        <v>45754</v>
      </c>
      <c r="E3744" s="8" t="s">
        <v>46</v>
      </c>
      <c r="F3744" s="8" t="s">
        <v>27</v>
      </c>
      <c r="G3744" s="8" t="s">
        <v>46</v>
      </c>
      <c r="H3744" s="8" t="s">
        <v>27</v>
      </c>
      <c r="I3744" s="8" t="s">
        <v>36338</v>
      </c>
      <c r="J3744" s="8" t="s">
        <v>28</v>
      </c>
      <c r="K3744" s="8" t="s">
        <v>30</v>
      </c>
      <c r="L3744" s="8" t="s">
        <v>2139</v>
      </c>
      <c r="M3744" s="8" t="s">
        <v>48</v>
      </c>
      <c r="N3744" s="8" t="s">
        <v>10716</v>
      </c>
      <c r="O3744" s="8" t="s">
        <v>45789</v>
      </c>
      <c r="P3744" s="8" t="s">
        <v>776</v>
      </c>
      <c r="Q3744" s="8" t="s">
        <v>36339</v>
      </c>
      <c r="R3744" s="8" t="s">
        <v>35779</v>
      </c>
      <c r="S3744" s="17" t="s">
        <v>36340</v>
      </c>
      <c r="T3744" s="18">
        <v>43010</v>
      </c>
      <c r="U3744" s="8">
        <v>0.45833333333333331</v>
      </c>
      <c r="V3744" s="8">
        <v>0.75</v>
      </c>
      <c r="W3744" s="8" t="s">
        <v>296</v>
      </c>
      <c r="X3744" s="8" t="s">
        <v>22031</v>
      </c>
      <c r="Y3744" s="8" t="s">
        <v>21994</v>
      </c>
      <c r="Z3744" s="17" t="s">
        <v>36364</v>
      </c>
      <c r="AA3744" s="8" t="s">
        <v>36365</v>
      </c>
      <c r="AB3744" s="8" t="s">
        <v>36366</v>
      </c>
    </row>
    <row r="3745" spans="1:28" hidden="1" x14ac:dyDescent="0.2">
      <c r="A3745" s="8" t="s">
        <v>36367</v>
      </c>
      <c r="B3745" s="8" t="s">
        <v>36368</v>
      </c>
      <c r="C3745" s="8" t="s">
        <v>45753</v>
      </c>
      <c r="D3745" s="8" t="s">
        <v>45754</v>
      </c>
      <c r="E3745" s="8" t="s">
        <v>55</v>
      </c>
      <c r="F3745" s="8" t="s">
        <v>27</v>
      </c>
      <c r="G3745" s="8" t="s">
        <v>55</v>
      </c>
      <c r="H3745" s="8" t="s">
        <v>27</v>
      </c>
      <c r="I3745" s="8" t="s">
        <v>36338</v>
      </c>
      <c r="J3745" s="8" t="s">
        <v>28</v>
      </c>
      <c r="K3745" s="8" t="s">
        <v>30</v>
      </c>
      <c r="L3745" s="8" t="s">
        <v>56</v>
      </c>
      <c r="M3745" s="8" t="s">
        <v>12343</v>
      </c>
      <c r="N3745" s="8" t="s">
        <v>10716</v>
      </c>
      <c r="O3745" s="8" t="s">
        <v>45789</v>
      </c>
      <c r="P3745" s="8" t="s">
        <v>776</v>
      </c>
      <c r="Q3745" s="8" t="s">
        <v>36339</v>
      </c>
      <c r="R3745" s="8" t="s">
        <v>35779</v>
      </c>
      <c r="S3745" s="17" t="s">
        <v>36340</v>
      </c>
      <c r="T3745" s="18">
        <v>43011</v>
      </c>
      <c r="U3745" s="8">
        <v>0.25</v>
      </c>
      <c r="V3745" s="8">
        <v>0.375</v>
      </c>
      <c r="W3745" s="8" t="s">
        <v>1283</v>
      </c>
      <c r="X3745" s="8" t="s">
        <v>22054</v>
      </c>
      <c r="Y3745" s="8" t="s">
        <v>22040</v>
      </c>
      <c r="Z3745" s="17" t="s">
        <v>36369</v>
      </c>
      <c r="AA3745" s="8" t="s">
        <v>36370</v>
      </c>
      <c r="AB3745" s="8" t="s">
        <v>36371</v>
      </c>
    </row>
    <row r="3746" spans="1:28" hidden="1" x14ac:dyDescent="0.2">
      <c r="A3746" s="8" t="s">
        <v>36372</v>
      </c>
      <c r="B3746" s="8" t="s">
        <v>36373</v>
      </c>
      <c r="C3746" s="8" t="s">
        <v>45753</v>
      </c>
      <c r="D3746" s="8" t="s">
        <v>45754</v>
      </c>
      <c r="E3746" s="8" t="s">
        <v>55</v>
      </c>
      <c r="F3746" s="8" t="s">
        <v>27</v>
      </c>
      <c r="G3746" s="8" t="s">
        <v>55</v>
      </c>
      <c r="H3746" s="8" t="s">
        <v>27</v>
      </c>
      <c r="I3746" s="8" t="s">
        <v>36338</v>
      </c>
      <c r="J3746" s="8" t="s">
        <v>28</v>
      </c>
      <c r="K3746" s="8" t="s">
        <v>30</v>
      </c>
      <c r="L3746" s="8" t="s">
        <v>12343</v>
      </c>
      <c r="M3746" s="8" t="s">
        <v>12020</v>
      </c>
      <c r="N3746" s="8" t="s">
        <v>10716</v>
      </c>
      <c r="O3746" s="8" t="s">
        <v>45789</v>
      </c>
      <c r="P3746" s="8" t="s">
        <v>776</v>
      </c>
      <c r="Q3746" s="8" t="s">
        <v>36339</v>
      </c>
      <c r="R3746" s="8" t="s">
        <v>35779</v>
      </c>
      <c r="S3746" s="17" t="s">
        <v>36340</v>
      </c>
      <c r="T3746" s="18">
        <v>43011</v>
      </c>
      <c r="U3746" s="8">
        <v>0.375</v>
      </c>
      <c r="V3746" s="8">
        <v>0.45833333333333331</v>
      </c>
      <c r="W3746" s="8" t="s">
        <v>1100</v>
      </c>
      <c r="X3746" s="8" t="s">
        <v>22039</v>
      </c>
      <c r="Y3746" s="8" t="s">
        <v>22040</v>
      </c>
      <c r="Z3746" s="17" t="s">
        <v>36374</v>
      </c>
      <c r="AA3746" s="8" t="s">
        <v>36375</v>
      </c>
      <c r="AB3746" s="8" t="s">
        <v>36376</v>
      </c>
    </row>
    <row r="3747" spans="1:28" hidden="1" x14ac:dyDescent="0.2">
      <c r="A3747" s="8" t="s">
        <v>36377</v>
      </c>
      <c r="B3747" s="8" t="s">
        <v>36378</v>
      </c>
      <c r="C3747" s="8" t="s">
        <v>45753</v>
      </c>
      <c r="D3747" s="8" t="s">
        <v>45754</v>
      </c>
      <c r="E3747" s="8" t="s">
        <v>55</v>
      </c>
      <c r="F3747" s="8" t="s">
        <v>27</v>
      </c>
      <c r="G3747" s="8" t="s">
        <v>55</v>
      </c>
      <c r="H3747" s="8" t="s">
        <v>27</v>
      </c>
      <c r="I3747" s="8" t="s">
        <v>36338</v>
      </c>
      <c r="J3747" s="8" t="s">
        <v>28</v>
      </c>
      <c r="K3747" s="8" t="s">
        <v>30</v>
      </c>
      <c r="L3747" s="8" t="s">
        <v>12020</v>
      </c>
      <c r="M3747" s="8" t="s">
        <v>14778</v>
      </c>
      <c r="N3747" s="8" t="s">
        <v>10716</v>
      </c>
      <c r="O3747" s="8" t="s">
        <v>45789</v>
      </c>
      <c r="P3747" s="8" t="s">
        <v>776</v>
      </c>
      <c r="Q3747" s="8" t="s">
        <v>36339</v>
      </c>
      <c r="R3747" s="8" t="s">
        <v>35779</v>
      </c>
      <c r="S3747" s="17" t="s">
        <v>36340</v>
      </c>
      <c r="T3747" s="18">
        <v>43011</v>
      </c>
      <c r="U3747" s="8">
        <v>0.45833333333333331</v>
      </c>
      <c r="V3747" s="8">
        <v>0.54166666666666663</v>
      </c>
      <c r="W3747" s="8" t="s">
        <v>1100</v>
      </c>
      <c r="X3747" s="8" t="s">
        <v>22047</v>
      </c>
      <c r="Y3747" s="8" t="s">
        <v>22040</v>
      </c>
      <c r="Z3747" s="17" t="s">
        <v>36379</v>
      </c>
      <c r="AA3747" s="8" t="s">
        <v>36380</v>
      </c>
      <c r="AB3747" s="8" t="s">
        <v>36381</v>
      </c>
    </row>
    <row r="3748" spans="1:28" hidden="1" x14ac:dyDescent="0.2">
      <c r="A3748" s="8" t="s">
        <v>36382</v>
      </c>
      <c r="B3748" s="8" t="s">
        <v>36383</v>
      </c>
      <c r="C3748" s="8" t="s">
        <v>45753</v>
      </c>
      <c r="D3748" s="8" t="s">
        <v>45754</v>
      </c>
      <c r="E3748" s="8" t="s">
        <v>55</v>
      </c>
      <c r="F3748" s="8" t="s">
        <v>27</v>
      </c>
      <c r="G3748" s="8" t="s">
        <v>55</v>
      </c>
      <c r="H3748" s="8" t="s">
        <v>27</v>
      </c>
      <c r="I3748" s="8" t="s">
        <v>36338</v>
      </c>
      <c r="J3748" s="8" t="s">
        <v>28</v>
      </c>
      <c r="K3748" s="8" t="s">
        <v>30</v>
      </c>
      <c r="L3748" s="8" t="s">
        <v>14778</v>
      </c>
      <c r="M3748" s="8" t="s">
        <v>57</v>
      </c>
      <c r="N3748" s="8" t="s">
        <v>10716</v>
      </c>
      <c r="O3748" s="8" t="s">
        <v>45789</v>
      </c>
      <c r="P3748" s="8" t="s">
        <v>776</v>
      </c>
      <c r="Q3748" s="8" t="s">
        <v>36339</v>
      </c>
      <c r="R3748" s="8" t="s">
        <v>35779</v>
      </c>
      <c r="S3748" s="17" t="s">
        <v>36340</v>
      </c>
      <c r="T3748" s="18">
        <v>43011</v>
      </c>
      <c r="U3748" s="8">
        <v>0.54166666666666663</v>
      </c>
      <c r="V3748" s="8">
        <v>0.75</v>
      </c>
      <c r="W3748" s="8" t="s">
        <v>773</v>
      </c>
      <c r="X3748" s="8" t="s">
        <v>22061</v>
      </c>
      <c r="Y3748" s="8" t="s">
        <v>22040</v>
      </c>
      <c r="Z3748" s="17" t="s">
        <v>36384</v>
      </c>
      <c r="AA3748" s="8" t="s">
        <v>36385</v>
      </c>
      <c r="AB3748" s="8" t="s">
        <v>36386</v>
      </c>
    </row>
    <row r="3749" spans="1:28" hidden="1" x14ac:dyDescent="0.2">
      <c r="A3749" s="8" t="s">
        <v>36387</v>
      </c>
      <c r="B3749" s="8" t="s">
        <v>36388</v>
      </c>
      <c r="C3749" s="8" t="s">
        <v>45753</v>
      </c>
      <c r="D3749" s="8" t="s">
        <v>45754</v>
      </c>
      <c r="E3749" s="8" t="s">
        <v>66</v>
      </c>
      <c r="F3749" s="8" t="s">
        <v>65</v>
      </c>
      <c r="G3749" s="8" t="s">
        <v>66</v>
      </c>
      <c r="H3749" s="8" t="s">
        <v>65</v>
      </c>
      <c r="I3749" s="8" t="s">
        <v>36338</v>
      </c>
      <c r="J3749" s="8" t="s">
        <v>28</v>
      </c>
      <c r="K3749" s="8" t="s">
        <v>30</v>
      </c>
      <c r="L3749" s="8" t="s">
        <v>67</v>
      </c>
      <c r="M3749" s="8" t="s">
        <v>68</v>
      </c>
      <c r="N3749" s="8" t="s">
        <v>10716</v>
      </c>
      <c r="O3749" s="8" t="s">
        <v>45789</v>
      </c>
      <c r="P3749" s="8" t="s">
        <v>776</v>
      </c>
      <c r="Q3749" s="8" t="s">
        <v>36339</v>
      </c>
      <c r="R3749" s="8" t="s">
        <v>35779</v>
      </c>
      <c r="S3749" s="17" t="s">
        <v>36340</v>
      </c>
      <c r="T3749" s="18">
        <v>43012</v>
      </c>
      <c r="U3749" s="8">
        <v>0.25</v>
      </c>
      <c r="V3749" s="8">
        <v>0.75</v>
      </c>
      <c r="W3749" s="8" t="s">
        <v>40</v>
      </c>
      <c r="X3749" s="8" t="s">
        <v>22061</v>
      </c>
      <c r="Y3749" s="8" t="s">
        <v>22040</v>
      </c>
      <c r="Z3749" s="17" t="s">
        <v>36389</v>
      </c>
      <c r="AA3749" s="8" t="s">
        <v>36390</v>
      </c>
      <c r="AB3749" s="8" t="s">
        <v>36391</v>
      </c>
    </row>
    <row r="3750" spans="1:28" hidden="1" x14ac:dyDescent="0.2">
      <c r="A3750" s="8" t="s">
        <v>36392</v>
      </c>
      <c r="B3750" s="8" t="s">
        <v>36393</v>
      </c>
      <c r="C3750" s="8" t="s">
        <v>45753</v>
      </c>
      <c r="D3750" s="8" t="s">
        <v>45754</v>
      </c>
      <c r="E3750" s="8" t="s">
        <v>86</v>
      </c>
      <c r="F3750" s="8" t="s">
        <v>65</v>
      </c>
      <c r="G3750" s="8" t="s">
        <v>86</v>
      </c>
      <c r="H3750" s="8" t="s">
        <v>65</v>
      </c>
      <c r="I3750" s="8" t="s">
        <v>36338</v>
      </c>
      <c r="J3750" s="8" t="s">
        <v>28</v>
      </c>
      <c r="K3750" s="8" t="s">
        <v>30</v>
      </c>
      <c r="L3750" s="8" t="s">
        <v>87</v>
      </c>
      <c r="M3750" s="8" t="s">
        <v>8769</v>
      </c>
      <c r="N3750" s="8" t="s">
        <v>10716</v>
      </c>
      <c r="O3750" s="8" t="s">
        <v>45789</v>
      </c>
      <c r="P3750" s="8" t="s">
        <v>776</v>
      </c>
      <c r="Q3750" s="8" t="s">
        <v>36339</v>
      </c>
      <c r="R3750" s="8" t="s">
        <v>35779</v>
      </c>
      <c r="S3750" s="17" t="s">
        <v>36340</v>
      </c>
      <c r="T3750" s="18">
        <v>43013</v>
      </c>
      <c r="U3750" s="8">
        <v>0.25</v>
      </c>
      <c r="V3750" s="8">
        <v>0.33333333333333331</v>
      </c>
      <c r="W3750" s="8" t="s">
        <v>1100</v>
      </c>
      <c r="X3750" s="8" t="s">
        <v>36394</v>
      </c>
      <c r="Y3750" s="8" t="s">
        <v>32967</v>
      </c>
      <c r="Z3750" s="17" t="s">
        <v>36395</v>
      </c>
      <c r="AA3750" s="8" t="s">
        <v>36396</v>
      </c>
      <c r="AB3750" s="8" t="s">
        <v>36397</v>
      </c>
    </row>
    <row r="3751" spans="1:28" hidden="1" x14ac:dyDescent="0.2">
      <c r="A3751" s="8" t="s">
        <v>36398</v>
      </c>
      <c r="B3751" s="8" t="s">
        <v>36399</v>
      </c>
      <c r="C3751" s="8" t="s">
        <v>45753</v>
      </c>
      <c r="D3751" s="8" t="s">
        <v>45754</v>
      </c>
      <c r="E3751" s="8" t="s">
        <v>86</v>
      </c>
      <c r="F3751" s="8" t="s">
        <v>65</v>
      </c>
      <c r="G3751" s="8" t="s">
        <v>86</v>
      </c>
      <c r="H3751" s="8" t="s">
        <v>65</v>
      </c>
      <c r="I3751" s="8" t="s">
        <v>36338</v>
      </c>
      <c r="J3751" s="8" t="s">
        <v>28</v>
      </c>
      <c r="K3751" s="8" t="s">
        <v>30</v>
      </c>
      <c r="L3751" s="8" t="s">
        <v>8769</v>
      </c>
      <c r="M3751" s="8" t="s">
        <v>8783</v>
      </c>
      <c r="N3751" s="8" t="s">
        <v>10716</v>
      </c>
      <c r="O3751" s="8" t="s">
        <v>45789</v>
      </c>
      <c r="P3751" s="8" t="s">
        <v>776</v>
      </c>
      <c r="Q3751" s="8" t="s">
        <v>36339</v>
      </c>
      <c r="R3751" s="8" t="s">
        <v>35779</v>
      </c>
      <c r="S3751" s="17" t="s">
        <v>36340</v>
      </c>
      <c r="T3751" s="18">
        <v>43013</v>
      </c>
      <c r="U3751" s="8">
        <v>0.33333333333333331</v>
      </c>
      <c r="V3751" s="8">
        <v>0.5</v>
      </c>
      <c r="W3751" s="8" t="s">
        <v>739</v>
      </c>
      <c r="X3751" s="8" t="s">
        <v>36400</v>
      </c>
      <c r="Y3751" s="8" t="s">
        <v>32967</v>
      </c>
      <c r="Z3751" s="17" t="s">
        <v>36401</v>
      </c>
      <c r="AA3751" s="8" t="s">
        <v>36402</v>
      </c>
      <c r="AB3751" s="8" t="s">
        <v>36403</v>
      </c>
    </row>
    <row r="3752" spans="1:28" hidden="1" x14ac:dyDescent="0.2">
      <c r="A3752" s="8" t="s">
        <v>36404</v>
      </c>
      <c r="B3752" s="8" t="s">
        <v>36405</v>
      </c>
      <c r="C3752" s="8" t="s">
        <v>45753</v>
      </c>
      <c r="D3752" s="8" t="s">
        <v>45754</v>
      </c>
      <c r="E3752" s="8" t="s">
        <v>86</v>
      </c>
      <c r="F3752" s="8" t="s">
        <v>65</v>
      </c>
      <c r="G3752" s="8" t="s">
        <v>86</v>
      </c>
      <c r="H3752" s="8" t="s">
        <v>65</v>
      </c>
      <c r="I3752" s="8" t="s">
        <v>36338</v>
      </c>
      <c r="J3752" s="8" t="s">
        <v>28</v>
      </c>
      <c r="K3752" s="8" t="s">
        <v>30</v>
      </c>
      <c r="L3752" s="8" t="s">
        <v>8783</v>
      </c>
      <c r="M3752" s="8" t="s">
        <v>21246</v>
      </c>
      <c r="N3752" s="8" t="s">
        <v>10716</v>
      </c>
      <c r="O3752" s="8" t="s">
        <v>45789</v>
      </c>
      <c r="P3752" s="8" t="s">
        <v>776</v>
      </c>
      <c r="Q3752" s="8" t="s">
        <v>36339</v>
      </c>
      <c r="R3752" s="8" t="s">
        <v>35779</v>
      </c>
      <c r="S3752" s="17" t="s">
        <v>36340</v>
      </c>
      <c r="T3752" s="18">
        <v>43013</v>
      </c>
      <c r="U3752" s="8">
        <v>0.5</v>
      </c>
      <c r="V3752" s="8">
        <v>0.54166666666666663</v>
      </c>
      <c r="W3752" s="8" t="s">
        <v>1495</v>
      </c>
      <c r="X3752" s="8" t="s">
        <v>36406</v>
      </c>
      <c r="Y3752" s="8" t="s">
        <v>32967</v>
      </c>
      <c r="Z3752" s="17" t="s">
        <v>2856</v>
      </c>
      <c r="AA3752" s="8" t="s">
        <v>36407</v>
      </c>
      <c r="AB3752" s="8" t="s">
        <v>36408</v>
      </c>
    </row>
    <row r="3753" spans="1:28" hidden="1" x14ac:dyDescent="0.2">
      <c r="A3753" s="8" t="s">
        <v>36409</v>
      </c>
      <c r="B3753" s="8" t="s">
        <v>36410</v>
      </c>
      <c r="C3753" s="8" t="s">
        <v>45753</v>
      </c>
      <c r="D3753" s="8" t="s">
        <v>45754</v>
      </c>
      <c r="E3753" s="8" t="s">
        <v>86</v>
      </c>
      <c r="F3753" s="8" t="s">
        <v>65</v>
      </c>
      <c r="G3753" s="8" t="s">
        <v>86</v>
      </c>
      <c r="H3753" s="8" t="s">
        <v>65</v>
      </c>
      <c r="I3753" s="8" t="s">
        <v>36338</v>
      </c>
      <c r="J3753" s="8" t="s">
        <v>28</v>
      </c>
      <c r="K3753" s="8" t="s">
        <v>30</v>
      </c>
      <c r="L3753" s="8" t="s">
        <v>21246</v>
      </c>
      <c r="M3753" s="8" t="s">
        <v>22084</v>
      </c>
      <c r="N3753" s="8" t="s">
        <v>10716</v>
      </c>
      <c r="O3753" s="8" t="s">
        <v>45789</v>
      </c>
      <c r="P3753" s="8" t="s">
        <v>776</v>
      </c>
      <c r="Q3753" s="8" t="s">
        <v>36339</v>
      </c>
      <c r="R3753" s="8" t="s">
        <v>35779</v>
      </c>
      <c r="S3753" s="17" t="s">
        <v>36340</v>
      </c>
      <c r="T3753" s="18">
        <v>43013</v>
      </c>
      <c r="U3753" s="8">
        <v>0.54166666666666663</v>
      </c>
      <c r="V3753" s="8">
        <v>0.625</v>
      </c>
      <c r="W3753" s="8" t="s">
        <v>1100</v>
      </c>
      <c r="X3753" s="8" t="s">
        <v>36411</v>
      </c>
      <c r="Y3753" s="8" t="s">
        <v>32967</v>
      </c>
      <c r="Z3753" s="17" t="s">
        <v>36412</v>
      </c>
      <c r="AA3753" s="8" t="s">
        <v>36413</v>
      </c>
      <c r="AB3753" s="8" t="s">
        <v>36414</v>
      </c>
    </row>
    <row r="3754" spans="1:28" hidden="1" x14ac:dyDescent="0.2">
      <c r="A3754" s="8" t="s">
        <v>36415</v>
      </c>
      <c r="B3754" s="8" t="s">
        <v>36416</v>
      </c>
      <c r="C3754" s="8" t="s">
        <v>45753</v>
      </c>
      <c r="D3754" s="8" t="s">
        <v>45754</v>
      </c>
      <c r="E3754" s="8" t="s">
        <v>86</v>
      </c>
      <c r="F3754" s="8" t="s">
        <v>65</v>
      </c>
      <c r="G3754" s="8" t="s">
        <v>86</v>
      </c>
      <c r="H3754" s="8" t="s">
        <v>65</v>
      </c>
      <c r="I3754" s="8" t="s">
        <v>36338</v>
      </c>
      <c r="J3754" s="8" t="s">
        <v>28</v>
      </c>
      <c r="K3754" s="8" t="s">
        <v>30</v>
      </c>
      <c r="L3754" s="8" t="s">
        <v>22084</v>
      </c>
      <c r="M3754" s="8" t="s">
        <v>88</v>
      </c>
      <c r="N3754" s="8" t="s">
        <v>10716</v>
      </c>
      <c r="O3754" s="8" t="s">
        <v>45789</v>
      </c>
      <c r="P3754" s="8" t="s">
        <v>776</v>
      </c>
      <c r="Q3754" s="8" t="s">
        <v>36339</v>
      </c>
      <c r="R3754" s="8" t="s">
        <v>35779</v>
      </c>
      <c r="S3754" s="17" t="s">
        <v>36340</v>
      </c>
      <c r="T3754" s="18">
        <v>43013</v>
      </c>
      <c r="U3754" s="8">
        <v>0.625</v>
      </c>
      <c r="V3754" s="8">
        <v>0.75</v>
      </c>
      <c r="W3754" s="8" t="s">
        <v>1283</v>
      </c>
      <c r="X3754" s="8" t="s">
        <v>36417</v>
      </c>
      <c r="Y3754" s="8" t="s">
        <v>32967</v>
      </c>
      <c r="Z3754" s="17" t="s">
        <v>36418</v>
      </c>
      <c r="AA3754" s="8" t="s">
        <v>36419</v>
      </c>
      <c r="AB3754" s="8" t="s">
        <v>36420</v>
      </c>
    </row>
    <row r="3755" spans="1:28" hidden="1" x14ac:dyDescent="0.2">
      <c r="A3755" s="8" t="s">
        <v>36421</v>
      </c>
      <c r="B3755" s="8" t="s">
        <v>36422</v>
      </c>
      <c r="C3755" s="8" t="s">
        <v>45753</v>
      </c>
      <c r="D3755" s="8" t="s">
        <v>45754</v>
      </c>
      <c r="E3755" s="8" t="s">
        <v>76</v>
      </c>
      <c r="F3755" s="8" t="s">
        <v>65</v>
      </c>
      <c r="G3755" s="8" t="s">
        <v>76</v>
      </c>
      <c r="H3755" s="8" t="s">
        <v>65</v>
      </c>
      <c r="I3755" s="8" t="s">
        <v>36338</v>
      </c>
      <c r="J3755" s="8" t="s">
        <v>28</v>
      </c>
      <c r="K3755" s="8" t="s">
        <v>30</v>
      </c>
      <c r="L3755" s="8" t="s">
        <v>77</v>
      </c>
      <c r="M3755" s="8" t="s">
        <v>22112</v>
      </c>
      <c r="N3755" s="8" t="s">
        <v>10716</v>
      </c>
      <c r="O3755" s="8" t="s">
        <v>45789</v>
      </c>
      <c r="P3755" s="8" t="s">
        <v>776</v>
      </c>
      <c r="Q3755" s="8" t="s">
        <v>36339</v>
      </c>
      <c r="R3755" s="8" t="s">
        <v>35779</v>
      </c>
      <c r="S3755" s="17" t="s">
        <v>36340</v>
      </c>
      <c r="T3755" s="18">
        <v>43014</v>
      </c>
      <c r="U3755" s="8">
        <v>0.25</v>
      </c>
      <c r="V3755" s="8">
        <v>0.41666666666666669</v>
      </c>
      <c r="W3755" s="8" t="s">
        <v>739</v>
      </c>
      <c r="X3755" s="8" t="s">
        <v>36423</v>
      </c>
      <c r="Y3755" s="8" t="s">
        <v>22086</v>
      </c>
      <c r="Z3755" s="17" t="s">
        <v>36424</v>
      </c>
      <c r="AA3755" s="8" t="s">
        <v>36425</v>
      </c>
      <c r="AB3755" s="8" t="s">
        <v>36426</v>
      </c>
    </row>
    <row r="3756" spans="1:28" hidden="1" x14ac:dyDescent="0.2">
      <c r="A3756" s="8" t="s">
        <v>36427</v>
      </c>
      <c r="B3756" s="8" t="s">
        <v>36428</v>
      </c>
      <c r="C3756" s="8" t="s">
        <v>45753</v>
      </c>
      <c r="D3756" s="8" t="s">
        <v>45754</v>
      </c>
      <c r="E3756" s="8" t="s">
        <v>76</v>
      </c>
      <c r="F3756" s="8" t="s">
        <v>65</v>
      </c>
      <c r="G3756" s="8" t="s">
        <v>76</v>
      </c>
      <c r="H3756" s="8" t="s">
        <v>65</v>
      </c>
      <c r="I3756" s="8" t="s">
        <v>36338</v>
      </c>
      <c r="J3756" s="8" t="s">
        <v>28</v>
      </c>
      <c r="K3756" s="8" t="s">
        <v>30</v>
      </c>
      <c r="L3756" s="8" t="s">
        <v>22112</v>
      </c>
      <c r="M3756" s="8" t="s">
        <v>22138</v>
      </c>
      <c r="N3756" s="8" t="s">
        <v>10716</v>
      </c>
      <c r="O3756" s="8" t="s">
        <v>45789</v>
      </c>
      <c r="P3756" s="8" t="s">
        <v>776</v>
      </c>
      <c r="Q3756" s="8" t="s">
        <v>36339</v>
      </c>
      <c r="R3756" s="8" t="s">
        <v>35779</v>
      </c>
      <c r="S3756" s="17" t="s">
        <v>36340</v>
      </c>
      <c r="T3756" s="18">
        <v>43014</v>
      </c>
      <c r="U3756" s="8">
        <v>0.41666666666666669</v>
      </c>
      <c r="V3756" s="8">
        <v>0.58333333333333337</v>
      </c>
      <c r="W3756" s="8" t="s">
        <v>739</v>
      </c>
      <c r="X3756" s="8" t="s">
        <v>36429</v>
      </c>
      <c r="Y3756" s="8" t="s">
        <v>36430</v>
      </c>
      <c r="Z3756" s="17" t="s">
        <v>36431</v>
      </c>
      <c r="AA3756" s="8" t="s">
        <v>36432</v>
      </c>
      <c r="AB3756" s="8" t="s">
        <v>36433</v>
      </c>
    </row>
    <row r="3757" spans="1:28" hidden="1" x14ac:dyDescent="0.2">
      <c r="A3757" s="8" t="s">
        <v>36434</v>
      </c>
      <c r="B3757" s="8" t="s">
        <v>36435</v>
      </c>
      <c r="C3757" s="8" t="s">
        <v>45753</v>
      </c>
      <c r="D3757" s="8" t="s">
        <v>45754</v>
      </c>
      <c r="E3757" s="8" t="s">
        <v>76</v>
      </c>
      <c r="F3757" s="8" t="s">
        <v>65</v>
      </c>
      <c r="G3757" s="8" t="s">
        <v>76</v>
      </c>
      <c r="H3757" s="8" t="s">
        <v>65</v>
      </c>
      <c r="I3757" s="8" t="s">
        <v>36338</v>
      </c>
      <c r="J3757" s="8" t="s">
        <v>28</v>
      </c>
      <c r="K3757" s="8" t="s">
        <v>30</v>
      </c>
      <c r="L3757" s="8" t="s">
        <v>22138</v>
      </c>
      <c r="M3757" s="8" t="s">
        <v>22145</v>
      </c>
      <c r="N3757" s="8" t="s">
        <v>10716</v>
      </c>
      <c r="O3757" s="8" t="s">
        <v>45789</v>
      </c>
      <c r="P3757" s="8" t="s">
        <v>776</v>
      </c>
      <c r="Q3757" s="8" t="s">
        <v>36339</v>
      </c>
      <c r="R3757" s="8" t="s">
        <v>35779</v>
      </c>
      <c r="S3757" s="17" t="s">
        <v>36340</v>
      </c>
      <c r="T3757" s="18">
        <v>43014</v>
      </c>
      <c r="U3757" s="8">
        <v>0.58333333333333337</v>
      </c>
      <c r="V3757" s="8">
        <v>0.625</v>
      </c>
      <c r="W3757" s="8" t="s">
        <v>1495</v>
      </c>
      <c r="X3757" s="8" t="s">
        <v>36436</v>
      </c>
      <c r="Y3757" s="8" t="s">
        <v>36437</v>
      </c>
      <c r="Z3757" s="17" t="s">
        <v>36438</v>
      </c>
      <c r="AA3757" s="8" t="s">
        <v>36439</v>
      </c>
      <c r="AB3757" s="8" t="s">
        <v>36440</v>
      </c>
    </row>
    <row r="3758" spans="1:28" hidden="1" x14ac:dyDescent="0.2">
      <c r="A3758" s="8" t="s">
        <v>36441</v>
      </c>
      <c r="B3758" s="8" t="s">
        <v>36442</v>
      </c>
      <c r="C3758" s="8" t="s">
        <v>45753</v>
      </c>
      <c r="D3758" s="8" t="s">
        <v>45754</v>
      </c>
      <c r="E3758" s="8" t="s">
        <v>76</v>
      </c>
      <c r="F3758" s="8" t="s">
        <v>65</v>
      </c>
      <c r="G3758" s="8" t="s">
        <v>76</v>
      </c>
      <c r="H3758" s="8" t="s">
        <v>65</v>
      </c>
      <c r="I3758" s="8" t="s">
        <v>36338</v>
      </c>
      <c r="J3758" s="8" t="s">
        <v>28</v>
      </c>
      <c r="K3758" s="8" t="s">
        <v>30</v>
      </c>
      <c r="L3758" s="8" t="s">
        <v>22145</v>
      </c>
      <c r="M3758" s="8" t="s">
        <v>10853</v>
      </c>
      <c r="N3758" s="8" t="s">
        <v>10716</v>
      </c>
      <c r="O3758" s="8" t="s">
        <v>45789</v>
      </c>
      <c r="P3758" s="8" t="s">
        <v>776</v>
      </c>
      <c r="Q3758" s="8" t="s">
        <v>36339</v>
      </c>
      <c r="R3758" s="8" t="s">
        <v>35779</v>
      </c>
      <c r="S3758" s="17" t="s">
        <v>36340</v>
      </c>
      <c r="T3758" s="18">
        <v>43014</v>
      </c>
      <c r="U3758" s="8">
        <v>0.625</v>
      </c>
      <c r="V3758" s="8">
        <v>0.70833333333333337</v>
      </c>
      <c r="W3758" s="8" t="s">
        <v>1100</v>
      </c>
      <c r="X3758" s="8" t="s">
        <v>36443</v>
      </c>
      <c r="Y3758" s="8" t="s">
        <v>22140</v>
      </c>
      <c r="Z3758" s="17" t="s">
        <v>36444</v>
      </c>
      <c r="AA3758" s="8" t="s">
        <v>36445</v>
      </c>
      <c r="AB3758" s="8" t="s">
        <v>36446</v>
      </c>
    </row>
    <row r="3759" spans="1:28" hidden="1" x14ac:dyDescent="0.2">
      <c r="A3759" s="8" t="s">
        <v>36447</v>
      </c>
      <c r="B3759" s="8" t="s">
        <v>36448</v>
      </c>
      <c r="C3759" s="8" t="s">
        <v>45753</v>
      </c>
      <c r="D3759" s="8" t="s">
        <v>45754</v>
      </c>
      <c r="E3759" s="8" t="s">
        <v>76</v>
      </c>
      <c r="F3759" s="8" t="s">
        <v>65</v>
      </c>
      <c r="G3759" s="8" t="s">
        <v>76</v>
      </c>
      <c r="H3759" s="8" t="s">
        <v>65</v>
      </c>
      <c r="I3759" s="8" t="s">
        <v>36338</v>
      </c>
      <c r="J3759" s="8" t="s">
        <v>28</v>
      </c>
      <c r="K3759" s="8" t="s">
        <v>30</v>
      </c>
      <c r="L3759" s="8" t="s">
        <v>10853</v>
      </c>
      <c r="M3759" s="8" t="s">
        <v>78</v>
      </c>
      <c r="N3759" s="8" t="s">
        <v>10716</v>
      </c>
      <c r="O3759" s="8" t="s">
        <v>45789</v>
      </c>
      <c r="P3759" s="8" t="s">
        <v>776</v>
      </c>
      <c r="Q3759" s="8" t="s">
        <v>36339</v>
      </c>
      <c r="R3759" s="8" t="s">
        <v>35779</v>
      </c>
      <c r="S3759" s="17" t="s">
        <v>36340</v>
      </c>
      <c r="T3759" s="18">
        <v>43014</v>
      </c>
      <c r="U3759" s="8">
        <v>0.70833333333333337</v>
      </c>
      <c r="V3759" s="8">
        <v>0.75</v>
      </c>
      <c r="W3759" s="8" t="s">
        <v>1495</v>
      </c>
      <c r="X3759" s="8" t="s">
        <v>22139</v>
      </c>
      <c r="Y3759" s="8" t="s">
        <v>22140</v>
      </c>
      <c r="Z3759" s="17" t="s">
        <v>36449</v>
      </c>
      <c r="AA3759" s="8" t="s">
        <v>36450</v>
      </c>
      <c r="AB3759" s="8" t="s">
        <v>36451</v>
      </c>
    </row>
    <row r="3760" spans="1:28" hidden="1" x14ac:dyDescent="0.2">
      <c r="A3760" s="8" t="s">
        <v>36452</v>
      </c>
      <c r="B3760" s="8" t="s">
        <v>36453</v>
      </c>
      <c r="C3760" s="8" t="s">
        <v>45753</v>
      </c>
      <c r="D3760" s="8" t="s">
        <v>45754</v>
      </c>
      <c r="E3760" s="8" t="s">
        <v>104</v>
      </c>
      <c r="F3760" s="8" t="s">
        <v>65</v>
      </c>
      <c r="G3760" s="8" t="s">
        <v>104</v>
      </c>
      <c r="H3760" s="8" t="s">
        <v>65</v>
      </c>
      <c r="I3760" s="8" t="s">
        <v>36338</v>
      </c>
      <c r="J3760" s="8" t="s">
        <v>28</v>
      </c>
      <c r="K3760" s="8" t="s">
        <v>30</v>
      </c>
      <c r="L3760" s="8" t="s">
        <v>612</v>
      </c>
      <c r="M3760" s="8" t="s">
        <v>4248</v>
      </c>
      <c r="N3760" s="8" t="s">
        <v>10716</v>
      </c>
      <c r="O3760" s="8" t="s">
        <v>45789</v>
      </c>
      <c r="P3760" s="8" t="s">
        <v>776</v>
      </c>
      <c r="Q3760" s="8" t="s">
        <v>36339</v>
      </c>
      <c r="R3760" s="8" t="s">
        <v>35779</v>
      </c>
      <c r="S3760" s="17" t="s">
        <v>36340</v>
      </c>
      <c r="T3760" s="18">
        <v>43015</v>
      </c>
      <c r="U3760" s="8">
        <v>0.25</v>
      </c>
      <c r="V3760" s="8">
        <v>0.58333333333333337</v>
      </c>
      <c r="W3760" s="8" t="s">
        <v>486</v>
      </c>
      <c r="X3760" s="8" t="s">
        <v>22170</v>
      </c>
      <c r="Y3760" s="8" t="s">
        <v>158</v>
      </c>
      <c r="Z3760" s="17" t="s">
        <v>36454</v>
      </c>
      <c r="AA3760" s="8" t="s">
        <v>36455</v>
      </c>
      <c r="AB3760" s="8" t="s">
        <v>36456</v>
      </c>
    </row>
    <row r="3761" spans="1:28" hidden="1" x14ac:dyDescent="0.2">
      <c r="A3761" s="8" t="s">
        <v>36457</v>
      </c>
      <c r="B3761" s="8" t="s">
        <v>36458</v>
      </c>
      <c r="C3761" s="8" t="s">
        <v>45753</v>
      </c>
      <c r="D3761" s="8" t="s">
        <v>45754</v>
      </c>
      <c r="E3761" s="8" t="s">
        <v>104</v>
      </c>
      <c r="F3761" s="8" t="s">
        <v>65</v>
      </c>
      <c r="G3761" s="8" t="s">
        <v>104</v>
      </c>
      <c r="H3761" s="8" t="s">
        <v>65</v>
      </c>
      <c r="I3761" s="8" t="s">
        <v>36338</v>
      </c>
      <c r="J3761" s="8" t="s">
        <v>28</v>
      </c>
      <c r="K3761" s="8" t="s">
        <v>30</v>
      </c>
      <c r="L3761" s="8" t="s">
        <v>4248</v>
      </c>
      <c r="M3761" s="8" t="s">
        <v>4256</v>
      </c>
      <c r="N3761" s="8" t="s">
        <v>10716</v>
      </c>
      <c r="O3761" s="8" t="s">
        <v>45789</v>
      </c>
      <c r="P3761" s="8" t="s">
        <v>776</v>
      </c>
      <c r="Q3761" s="8" t="s">
        <v>36339</v>
      </c>
      <c r="R3761" s="8" t="s">
        <v>35779</v>
      </c>
      <c r="S3761" s="17" t="s">
        <v>36340</v>
      </c>
      <c r="T3761" s="18">
        <v>43015</v>
      </c>
      <c r="U3761" s="8">
        <v>0.58333333333333337</v>
      </c>
      <c r="V3761" s="8">
        <v>0.66666666666666663</v>
      </c>
      <c r="W3761" s="8" t="s">
        <v>1100</v>
      </c>
      <c r="X3761" s="8" t="s">
        <v>22176</v>
      </c>
      <c r="Y3761" s="8" t="s">
        <v>22177</v>
      </c>
      <c r="Z3761" s="17" t="s">
        <v>36459</v>
      </c>
      <c r="AA3761" s="8" t="s">
        <v>36460</v>
      </c>
      <c r="AB3761" s="8" t="s">
        <v>36461</v>
      </c>
    </row>
    <row r="3762" spans="1:28" hidden="1" x14ac:dyDescent="0.2">
      <c r="A3762" s="8" t="s">
        <v>36462</v>
      </c>
      <c r="B3762" s="8" t="s">
        <v>36463</v>
      </c>
      <c r="C3762" s="8" t="s">
        <v>45753</v>
      </c>
      <c r="D3762" s="8" t="s">
        <v>45754</v>
      </c>
      <c r="E3762" s="8" t="s">
        <v>104</v>
      </c>
      <c r="F3762" s="8" t="s">
        <v>65</v>
      </c>
      <c r="G3762" s="8" t="s">
        <v>104</v>
      </c>
      <c r="H3762" s="8" t="s">
        <v>65</v>
      </c>
      <c r="I3762" s="8" t="s">
        <v>36338</v>
      </c>
      <c r="J3762" s="8" t="s">
        <v>28</v>
      </c>
      <c r="K3762" s="8" t="s">
        <v>30</v>
      </c>
      <c r="L3762" s="8" t="s">
        <v>4256</v>
      </c>
      <c r="M3762" s="8" t="s">
        <v>613</v>
      </c>
      <c r="N3762" s="8" t="s">
        <v>10716</v>
      </c>
      <c r="O3762" s="8" t="s">
        <v>45789</v>
      </c>
      <c r="P3762" s="8" t="s">
        <v>776</v>
      </c>
      <c r="Q3762" s="8" t="s">
        <v>36339</v>
      </c>
      <c r="R3762" s="8" t="s">
        <v>35779</v>
      </c>
      <c r="S3762" s="17" t="s">
        <v>36340</v>
      </c>
      <c r="T3762" s="18">
        <v>43015</v>
      </c>
      <c r="U3762" s="8">
        <v>0.66666666666666663</v>
      </c>
      <c r="V3762" s="8">
        <v>0.75</v>
      </c>
      <c r="W3762" s="8" t="s">
        <v>1100</v>
      </c>
      <c r="X3762" s="8" t="s">
        <v>22182</v>
      </c>
      <c r="Y3762" s="8" t="s">
        <v>22183</v>
      </c>
      <c r="Z3762" s="17" t="s">
        <v>36464</v>
      </c>
      <c r="AA3762" s="8" t="s">
        <v>36465</v>
      </c>
      <c r="AB3762" s="8" t="s">
        <v>36466</v>
      </c>
    </row>
    <row r="3763" spans="1:28" hidden="1" x14ac:dyDescent="0.2">
      <c r="A3763" s="8" t="s">
        <v>36467</v>
      </c>
      <c r="B3763" s="8" t="s">
        <v>36468</v>
      </c>
      <c r="C3763" s="8" t="s">
        <v>45753</v>
      </c>
      <c r="D3763" s="8" t="s">
        <v>45754</v>
      </c>
      <c r="E3763" s="8" t="s">
        <v>96</v>
      </c>
      <c r="F3763" s="8" t="s">
        <v>65</v>
      </c>
      <c r="G3763" s="8" t="s">
        <v>96</v>
      </c>
      <c r="H3763" s="8" t="s">
        <v>65</v>
      </c>
      <c r="I3763" s="8" t="s">
        <v>36338</v>
      </c>
      <c r="J3763" s="8" t="s">
        <v>28</v>
      </c>
      <c r="K3763" s="8" t="s">
        <v>30</v>
      </c>
      <c r="L3763" s="8" t="s">
        <v>606</v>
      </c>
      <c r="M3763" s="8" t="s">
        <v>8828</v>
      </c>
      <c r="N3763" s="8" t="s">
        <v>10716</v>
      </c>
      <c r="O3763" s="8" t="s">
        <v>45789</v>
      </c>
      <c r="P3763" s="8" t="s">
        <v>776</v>
      </c>
      <c r="Q3763" s="8" t="s">
        <v>36339</v>
      </c>
      <c r="R3763" s="8" t="s">
        <v>35779</v>
      </c>
      <c r="S3763" s="17" t="s">
        <v>36340</v>
      </c>
      <c r="T3763" s="18">
        <v>43016</v>
      </c>
      <c r="U3763" s="8">
        <v>0.25</v>
      </c>
      <c r="V3763" s="8">
        <v>0.58333333333333337</v>
      </c>
      <c r="W3763" s="8" t="s">
        <v>486</v>
      </c>
      <c r="X3763" s="8" t="s">
        <v>22188</v>
      </c>
      <c r="Y3763" s="8" t="s">
        <v>4373</v>
      </c>
      <c r="Z3763" s="17" t="s">
        <v>36469</v>
      </c>
      <c r="AA3763" s="8" t="s">
        <v>36470</v>
      </c>
      <c r="AB3763" s="8" t="s">
        <v>36471</v>
      </c>
    </row>
    <row r="3764" spans="1:28" hidden="1" x14ac:dyDescent="0.2">
      <c r="A3764" s="8" t="s">
        <v>36472</v>
      </c>
      <c r="B3764" s="8" t="s">
        <v>36473</v>
      </c>
      <c r="C3764" s="8" t="s">
        <v>45753</v>
      </c>
      <c r="D3764" s="8" t="s">
        <v>45754</v>
      </c>
      <c r="E3764" s="8" t="s">
        <v>96</v>
      </c>
      <c r="F3764" s="8" t="s">
        <v>65</v>
      </c>
      <c r="G3764" s="8" t="s">
        <v>96</v>
      </c>
      <c r="H3764" s="8" t="s">
        <v>65</v>
      </c>
      <c r="I3764" s="8" t="s">
        <v>36338</v>
      </c>
      <c r="J3764" s="8" t="s">
        <v>28</v>
      </c>
      <c r="K3764" s="8" t="s">
        <v>30</v>
      </c>
      <c r="L3764" s="8" t="s">
        <v>8828</v>
      </c>
      <c r="M3764" s="8" t="s">
        <v>607</v>
      </c>
      <c r="N3764" s="8" t="s">
        <v>10716</v>
      </c>
      <c r="O3764" s="8" t="s">
        <v>45789</v>
      </c>
      <c r="P3764" s="8" t="s">
        <v>776</v>
      </c>
      <c r="Q3764" s="8" t="s">
        <v>36339</v>
      </c>
      <c r="R3764" s="8" t="s">
        <v>35779</v>
      </c>
      <c r="S3764" s="17" t="s">
        <v>36340</v>
      </c>
      <c r="T3764" s="18">
        <v>43016</v>
      </c>
      <c r="U3764" s="8">
        <v>0.58333333333333337</v>
      </c>
      <c r="V3764" s="8">
        <v>0.75</v>
      </c>
      <c r="W3764" s="8" t="s">
        <v>739</v>
      </c>
      <c r="X3764" s="8" t="s">
        <v>22194</v>
      </c>
      <c r="Y3764" s="8" t="s">
        <v>22195</v>
      </c>
      <c r="Z3764" s="17" t="s">
        <v>36474</v>
      </c>
      <c r="AA3764" s="8" t="s">
        <v>36475</v>
      </c>
      <c r="AB3764" s="8" t="s">
        <v>36476</v>
      </c>
    </row>
    <row r="3765" spans="1:28" hidden="1" x14ac:dyDescent="0.2">
      <c r="A3765" s="8" t="s">
        <v>36477</v>
      </c>
      <c r="B3765" s="8" t="s">
        <v>36478</v>
      </c>
      <c r="C3765" s="8" t="s">
        <v>45753</v>
      </c>
      <c r="D3765" s="8" t="s">
        <v>45754</v>
      </c>
      <c r="E3765" s="8" t="s">
        <v>335</v>
      </c>
      <c r="F3765" s="8" t="s">
        <v>65</v>
      </c>
      <c r="G3765" s="8" t="s">
        <v>335</v>
      </c>
      <c r="H3765" s="8" t="s">
        <v>65</v>
      </c>
      <c r="I3765" s="8" t="s">
        <v>36338</v>
      </c>
      <c r="J3765" s="8" t="s">
        <v>28</v>
      </c>
      <c r="K3765" s="8" t="s">
        <v>30</v>
      </c>
      <c r="L3765" s="8" t="s">
        <v>4286</v>
      </c>
      <c r="M3765" s="8" t="s">
        <v>36479</v>
      </c>
      <c r="N3765" s="8" t="s">
        <v>10716</v>
      </c>
      <c r="O3765" s="8" t="s">
        <v>45789</v>
      </c>
      <c r="P3765" s="8" t="s">
        <v>776</v>
      </c>
      <c r="Q3765" s="8" t="s">
        <v>36339</v>
      </c>
      <c r="R3765" s="8" t="s">
        <v>35779</v>
      </c>
      <c r="S3765" s="17" t="s">
        <v>36340</v>
      </c>
      <c r="T3765" s="18">
        <v>43017</v>
      </c>
      <c r="U3765" s="8">
        <v>0.25</v>
      </c>
      <c r="V3765" s="8">
        <v>0.33333333333333331</v>
      </c>
      <c r="W3765" s="8" t="s">
        <v>1100</v>
      </c>
      <c r="X3765" s="8" t="s">
        <v>22214</v>
      </c>
      <c r="Y3765" s="8" t="s">
        <v>22195</v>
      </c>
      <c r="Z3765" s="17" t="s">
        <v>36480</v>
      </c>
      <c r="AA3765" s="8" t="s">
        <v>36481</v>
      </c>
      <c r="AB3765" s="8" t="s">
        <v>36482</v>
      </c>
    </row>
    <row r="3766" spans="1:28" hidden="1" x14ac:dyDescent="0.2">
      <c r="A3766" s="8" t="s">
        <v>36483</v>
      </c>
      <c r="B3766" s="8" t="s">
        <v>36484</v>
      </c>
      <c r="C3766" s="8" t="s">
        <v>45753</v>
      </c>
      <c r="D3766" s="8" t="s">
        <v>45754</v>
      </c>
      <c r="E3766" s="8" t="s">
        <v>335</v>
      </c>
      <c r="F3766" s="8" t="s">
        <v>65</v>
      </c>
      <c r="G3766" s="8" t="s">
        <v>335</v>
      </c>
      <c r="H3766" s="8" t="s">
        <v>65</v>
      </c>
      <c r="I3766" s="8" t="s">
        <v>36338</v>
      </c>
      <c r="J3766" s="8" t="s">
        <v>28</v>
      </c>
      <c r="K3766" s="8" t="s">
        <v>30</v>
      </c>
      <c r="L3766" s="8" t="s">
        <v>36479</v>
      </c>
      <c r="M3766" s="8" t="s">
        <v>8872</v>
      </c>
      <c r="N3766" s="8" t="s">
        <v>10716</v>
      </c>
      <c r="O3766" s="8" t="s">
        <v>45789</v>
      </c>
      <c r="P3766" s="8" t="s">
        <v>776</v>
      </c>
      <c r="Q3766" s="8" t="s">
        <v>36339</v>
      </c>
      <c r="R3766" s="8" t="s">
        <v>35779</v>
      </c>
      <c r="S3766" s="17" t="s">
        <v>36340</v>
      </c>
      <c r="T3766" s="18">
        <v>43017</v>
      </c>
      <c r="U3766" s="8">
        <v>0.33333333333333331</v>
      </c>
      <c r="V3766" s="8">
        <v>0.625</v>
      </c>
      <c r="W3766" s="8" t="s">
        <v>296</v>
      </c>
      <c r="X3766" s="8" t="s">
        <v>36485</v>
      </c>
      <c r="Y3766" s="8" t="s">
        <v>22195</v>
      </c>
      <c r="Z3766" s="17" t="s">
        <v>36486</v>
      </c>
      <c r="AA3766" s="8" t="s">
        <v>36487</v>
      </c>
      <c r="AB3766" s="8" t="s">
        <v>36488</v>
      </c>
    </row>
    <row r="3767" spans="1:28" hidden="1" x14ac:dyDescent="0.2">
      <c r="A3767" s="8" t="s">
        <v>36489</v>
      </c>
      <c r="B3767" s="8" t="s">
        <v>36490</v>
      </c>
      <c r="C3767" s="8" t="s">
        <v>45753</v>
      </c>
      <c r="D3767" s="8" t="s">
        <v>45754</v>
      </c>
      <c r="E3767" s="8" t="s">
        <v>335</v>
      </c>
      <c r="F3767" s="8" t="s">
        <v>65</v>
      </c>
      <c r="G3767" s="8" t="s">
        <v>335</v>
      </c>
      <c r="H3767" s="8" t="s">
        <v>65</v>
      </c>
      <c r="I3767" s="8" t="s">
        <v>36338</v>
      </c>
      <c r="J3767" s="8" t="s">
        <v>28</v>
      </c>
      <c r="K3767" s="8" t="s">
        <v>30</v>
      </c>
      <c r="L3767" s="8" t="s">
        <v>8872</v>
      </c>
      <c r="M3767" s="8" t="s">
        <v>4287</v>
      </c>
      <c r="N3767" s="8" t="s">
        <v>10716</v>
      </c>
      <c r="O3767" s="8" t="s">
        <v>45789</v>
      </c>
      <c r="P3767" s="8" t="s">
        <v>776</v>
      </c>
      <c r="Q3767" s="8" t="s">
        <v>36339</v>
      </c>
      <c r="R3767" s="8" t="s">
        <v>35779</v>
      </c>
      <c r="S3767" s="17" t="s">
        <v>36340</v>
      </c>
      <c r="T3767" s="18">
        <v>43017</v>
      </c>
      <c r="U3767" s="8">
        <v>0.625</v>
      </c>
      <c r="V3767" s="8">
        <v>0.75</v>
      </c>
      <c r="W3767" s="8" t="s">
        <v>1283</v>
      </c>
      <c r="X3767" s="8" t="s">
        <v>22201</v>
      </c>
      <c r="Y3767" s="8" t="s">
        <v>22202</v>
      </c>
      <c r="Z3767" s="17" t="s">
        <v>36491</v>
      </c>
      <c r="AA3767" s="8" t="s">
        <v>36492</v>
      </c>
      <c r="AB3767" s="8" t="s">
        <v>36493</v>
      </c>
    </row>
    <row r="3768" spans="1:28" hidden="1" x14ac:dyDescent="0.2">
      <c r="A3768" s="8" t="s">
        <v>36494</v>
      </c>
      <c r="B3768" s="8" t="s">
        <v>36495</v>
      </c>
      <c r="C3768" s="8" t="s">
        <v>45753</v>
      </c>
      <c r="D3768" s="8" t="s">
        <v>45754</v>
      </c>
      <c r="E3768" s="8" t="s">
        <v>345</v>
      </c>
      <c r="F3768" s="8" t="s">
        <v>65</v>
      </c>
      <c r="G3768" s="8" t="s">
        <v>345</v>
      </c>
      <c r="H3768" s="8" t="s">
        <v>65</v>
      </c>
      <c r="I3768" s="8" t="s">
        <v>36338</v>
      </c>
      <c r="J3768" s="8" t="s">
        <v>28</v>
      </c>
      <c r="K3768" s="8" t="s">
        <v>30</v>
      </c>
      <c r="L3768" s="8" t="s">
        <v>4293</v>
      </c>
      <c r="M3768" s="8" t="s">
        <v>18408</v>
      </c>
      <c r="N3768" s="8" t="s">
        <v>10716</v>
      </c>
      <c r="O3768" s="8" t="s">
        <v>45789</v>
      </c>
      <c r="P3768" s="8" t="s">
        <v>776</v>
      </c>
      <c r="Q3768" s="8" t="s">
        <v>36339</v>
      </c>
      <c r="R3768" s="8" t="s">
        <v>35779</v>
      </c>
      <c r="S3768" s="17" t="s">
        <v>36340</v>
      </c>
      <c r="T3768" s="18">
        <v>43018</v>
      </c>
      <c r="U3768" s="8">
        <v>0.25</v>
      </c>
      <c r="V3768" s="8">
        <v>0.33333333333333331</v>
      </c>
      <c r="W3768" s="8" t="s">
        <v>1100</v>
      </c>
      <c r="X3768" s="8" t="s">
        <v>22239</v>
      </c>
      <c r="Y3768" s="8" t="s">
        <v>22202</v>
      </c>
      <c r="Z3768" s="17" t="s">
        <v>36496</v>
      </c>
      <c r="AA3768" s="8" t="s">
        <v>36497</v>
      </c>
      <c r="AB3768" s="8" t="s">
        <v>36498</v>
      </c>
    </row>
    <row r="3769" spans="1:28" hidden="1" x14ac:dyDescent="0.2">
      <c r="A3769" s="8" t="s">
        <v>36499</v>
      </c>
      <c r="B3769" s="8" t="s">
        <v>36500</v>
      </c>
      <c r="C3769" s="8" t="s">
        <v>45753</v>
      </c>
      <c r="D3769" s="8" t="s">
        <v>45754</v>
      </c>
      <c r="E3769" s="8" t="s">
        <v>345</v>
      </c>
      <c r="F3769" s="8" t="s">
        <v>65</v>
      </c>
      <c r="G3769" s="8" t="s">
        <v>345</v>
      </c>
      <c r="H3769" s="8" t="s">
        <v>65</v>
      </c>
      <c r="I3769" s="8" t="s">
        <v>36338</v>
      </c>
      <c r="J3769" s="8" t="s">
        <v>28</v>
      </c>
      <c r="K3769" s="8" t="s">
        <v>30</v>
      </c>
      <c r="L3769" s="8" t="s">
        <v>18408</v>
      </c>
      <c r="M3769" s="8" t="s">
        <v>36501</v>
      </c>
      <c r="N3769" s="8" t="s">
        <v>10716</v>
      </c>
      <c r="O3769" s="8" t="s">
        <v>45789</v>
      </c>
      <c r="P3769" s="8" t="s">
        <v>776</v>
      </c>
      <c r="Q3769" s="8" t="s">
        <v>36339</v>
      </c>
      <c r="R3769" s="8" t="s">
        <v>35779</v>
      </c>
      <c r="S3769" s="17" t="s">
        <v>36340</v>
      </c>
      <c r="T3769" s="18">
        <v>43018</v>
      </c>
      <c r="U3769" s="8">
        <v>0.33333333333333331</v>
      </c>
      <c r="V3769" s="8">
        <v>0.45833333333333331</v>
      </c>
      <c r="W3769" s="8" t="s">
        <v>1283</v>
      </c>
      <c r="X3769" s="8" t="s">
        <v>22232</v>
      </c>
      <c r="Y3769" s="8" t="s">
        <v>22202</v>
      </c>
      <c r="Z3769" s="17" t="s">
        <v>36502</v>
      </c>
      <c r="AA3769" s="8" t="s">
        <v>36503</v>
      </c>
      <c r="AB3769" s="8" t="s">
        <v>36504</v>
      </c>
    </row>
    <row r="3770" spans="1:28" hidden="1" x14ac:dyDescent="0.2">
      <c r="A3770" s="8" t="s">
        <v>36505</v>
      </c>
      <c r="B3770" s="8" t="s">
        <v>36506</v>
      </c>
      <c r="C3770" s="8" t="s">
        <v>45753</v>
      </c>
      <c r="D3770" s="8" t="s">
        <v>45754</v>
      </c>
      <c r="E3770" s="8" t="s">
        <v>345</v>
      </c>
      <c r="F3770" s="8" t="s">
        <v>65</v>
      </c>
      <c r="G3770" s="8" t="s">
        <v>345</v>
      </c>
      <c r="H3770" s="8" t="s">
        <v>65</v>
      </c>
      <c r="I3770" s="8" t="s">
        <v>36338</v>
      </c>
      <c r="J3770" s="8" t="s">
        <v>28</v>
      </c>
      <c r="K3770" s="8" t="s">
        <v>30</v>
      </c>
      <c r="L3770" s="8" t="s">
        <v>36501</v>
      </c>
      <c r="M3770" s="8" t="s">
        <v>22238</v>
      </c>
      <c r="N3770" s="8" t="s">
        <v>10716</v>
      </c>
      <c r="O3770" s="8" t="s">
        <v>45789</v>
      </c>
      <c r="P3770" s="8" t="s">
        <v>776</v>
      </c>
      <c r="Q3770" s="8" t="s">
        <v>36339</v>
      </c>
      <c r="R3770" s="8" t="s">
        <v>35779</v>
      </c>
      <c r="S3770" s="17" t="s">
        <v>36340</v>
      </c>
      <c r="T3770" s="18">
        <v>43018</v>
      </c>
      <c r="U3770" s="8">
        <v>0.45833333333333331</v>
      </c>
      <c r="V3770" s="8">
        <v>0.58333333333333337</v>
      </c>
      <c r="W3770" s="8" t="s">
        <v>1283</v>
      </c>
      <c r="X3770" s="8" t="s">
        <v>22226</v>
      </c>
      <c r="Y3770" s="8" t="s">
        <v>22202</v>
      </c>
      <c r="Z3770" s="17" t="s">
        <v>36507</v>
      </c>
      <c r="AA3770" s="8" t="s">
        <v>36508</v>
      </c>
      <c r="AB3770" s="8" t="s">
        <v>36509</v>
      </c>
    </row>
    <row r="3771" spans="1:28" hidden="1" x14ac:dyDescent="0.2">
      <c r="A3771" s="8" t="s">
        <v>36510</v>
      </c>
      <c r="B3771" s="8" t="s">
        <v>36511</v>
      </c>
      <c r="C3771" s="8" t="s">
        <v>45753</v>
      </c>
      <c r="D3771" s="8" t="s">
        <v>45754</v>
      </c>
      <c r="E3771" s="8" t="s">
        <v>345</v>
      </c>
      <c r="F3771" s="8" t="s">
        <v>65</v>
      </c>
      <c r="G3771" s="8" t="s">
        <v>345</v>
      </c>
      <c r="H3771" s="8" t="s">
        <v>65</v>
      </c>
      <c r="I3771" s="8" t="s">
        <v>36338</v>
      </c>
      <c r="J3771" s="8" t="s">
        <v>28</v>
      </c>
      <c r="K3771" s="8" t="s">
        <v>30</v>
      </c>
      <c r="L3771" s="8" t="s">
        <v>22238</v>
      </c>
      <c r="M3771" s="8" t="s">
        <v>22245</v>
      </c>
      <c r="N3771" s="8" t="s">
        <v>10716</v>
      </c>
      <c r="O3771" s="8" t="s">
        <v>45789</v>
      </c>
      <c r="P3771" s="8" t="s">
        <v>776</v>
      </c>
      <c r="Q3771" s="8" t="s">
        <v>36339</v>
      </c>
      <c r="R3771" s="8" t="s">
        <v>35779</v>
      </c>
      <c r="S3771" s="17" t="s">
        <v>36340</v>
      </c>
      <c r="T3771" s="18">
        <v>43018</v>
      </c>
      <c r="U3771" s="8">
        <v>0.58333333333333337</v>
      </c>
      <c r="V3771" s="8">
        <v>0.70833333333333337</v>
      </c>
      <c r="W3771" s="8" t="s">
        <v>1283</v>
      </c>
      <c r="X3771" s="8" t="s">
        <v>22246</v>
      </c>
      <c r="Y3771" s="8" t="s">
        <v>22202</v>
      </c>
      <c r="Z3771" s="17" t="s">
        <v>36512</v>
      </c>
      <c r="AA3771" s="8" t="s">
        <v>36513</v>
      </c>
      <c r="AB3771" s="8" t="s">
        <v>36514</v>
      </c>
    </row>
    <row r="3772" spans="1:28" hidden="1" x14ac:dyDescent="0.2">
      <c r="A3772" s="8" t="s">
        <v>36515</v>
      </c>
      <c r="B3772" s="8" t="s">
        <v>36516</v>
      </c>
      <c r="C3772" s="8" t="s">
        <v>45753</v>
      </c>
      <c r="D3772" s="8" t="s">
        <v>45754</v>
      </c>
      <c r="E3772" s="8" t="s">
        <v>345</v>
      </c>
      <c r="F3772" s="8" t="s">
        <v>65</v>
      </c>
      <c r="G3772" s="8" t="s">
        <v>345</v>
      </c>
      <c r="H3772" s="8" t="s">
        <v>65</v>
      </c>
      <c r="I3772" s="8" t="s">
        <v>36338</v>
      </c>
      <c r="J3772" s="8" t="s">
        <v>28</v>
      </c>
      <c r="K3772" s="8" t="s">
        <v>30</v>
      </c>
      <c r="L3772" s="8" t="s">
        <v>22245</v>
      </c>
      <c r="M3772" s="8" t="s">
        <v>4294</v>
      </c>
      <c r="N3772" s="8" t="s">
        <v>10716</v>
      </c>
      <c r="O3772" s="8" t="s">
        <v>45789</v>
      </c>
      <c r="P3772" s="8" t="s">
        <v>776</v>
      </c>
      <c r="Q3772" s="8" t="s">
        <v>36339</v>
      </c>
      <c r="R3772" s="8" t="s">
        <v>35779</v>
      </c>
      <c r="S3772" s="17" t="s">
        <v>36340</v>
      </c>
      <c r="T3772" s="18">
        <v>43018</v>
      </c>
      <c r="U3772" s="8">
        <v>0.70833333333333337</v>
      </c>
      <c r="V3772" s="8">
        <v>0.75</v>
      </c>
      <c r="W3772" s="8" t="s">
        <v>1495</v>
      </c>
      <c r="X3772" s="8" t="s">
        <v>22252</v>
      </c>
      <c r="Y3772" s="8" t="s">
        <v>22202</v>
      </c>
      <c r="Z3772" s="17" t="s">
        <v>36517</v>
      </c>
      <c r="AA3772" s="8" t="s">
        <v>36518</v>
      </c>
      <c r="AB3772" s="8" t="s">
        <v>36519</v>
      </c>
    </row>
    <row r="3773" spans="1:28" hidden="1" x14ac:dyDescent="0.2">
      <c r="A3773" s="8" t="s">
        <v>36520</v>
      </c>
      <c r="B3773" s="8" t="s">
        <v>36521</v>
      </c>
      <c r="C3773" s="8" t="s">
        <v>45753</v>
      </c>
      <c r="D3773" s="8" t="s">
        <v>45754</v>
      </c>
      <c r="E3773" s="8" t="s">
        <v>362</v>
      </c>
      <c r="F3773" s="8" t="s">
        <v>112</v>
      </c>
      <c r="G3773" s="8" t="s">
        <v>362</v>
      </c>
      <c r="H3773" s="8" t="s">
        <v>112</v>
      </c>
      <c r="I3773" s="8" t="s">
        <v>36338</v>
      </c>
      <c r="J3773" s="8" t="s">
        <v>28</v>
      </c>
      <c r="K3773" s="8" t="s">
        <v>30</v>
      </c>
      <c r="L3773" s="8" t="s">
        <v>4302</v>
      </c>
      <c r="M3773" s="8" t="s">
        <v>4311</v>
      </c>
      <c r="N3773" s="8" t="s">
        <v>10716</v>
      </c>
      <c r="O3773" s="8" t="s">
        <v>45789</v>
      </c>
      <c r="P3773" s="8" t="s">
        <v>776</v>
      </c>
      <c r="Q3773" s="8" t="s">
        <v>36339</v>
      </c>
      <c r="R3773" s="8" t="s">
        <v>35779</v>
      </c>
      <c r="S3773" s="17" t="s">
        <v>36340</v>
      </c>
      <c r="T3773" s="18">
        <v>43019</v>
      </c>
      <c r="U3773" s="8">
        <v>0.25</v>
      </c>
      <c r="V3773" s="8">
        <v>0.75</v>
      </c>
      <c r="W3773" s="8" t="s">
        <v>40</v>
      </c>
      <c r="X3773" s="8" t="s">
        <v>22262</v>
      </c>
      <c r="Y3773" s="8" t="s">
        <v>22263</v>
      </c>
      <c r="Z3773" s="17" t="s">
        <v>36522</v>
      </c>
      <c r="AA3773" s="8" t="s">
        <v>36523</v>
      </c>
      <c r="AB3773" s="8" t="s">
        <v>36524</v>
      </c>
    </row>
    <row r="3774" spans="1:28" hidden="1" x14ac:dyDescent="0.2">
      <c r="A3774" s="8" t="s">
        <v>36525</v>
      </c>
      <c r="B3774" s="8" t="s">
        <v>36526</v>
      </c>
      <c r="C3774" s="8" t="s">
        <v>45753</v>
      </c>
      <c r="D3774" s="8" t="s">
        <v>45754</v>
      </c>
      <c r="E3774" s="8" t="s">
        <v>372</v>
      </c>
      <c r="F3774" s="8" t="s">
        <v>112</v>
      </c>
      <c r="G3774" s="8" t="s">
        <v>372</v>
      </c>
      <c r="H3774" s="8" t="s">
        <v>112</v>
      </c>
      <c r="I3774" s="8" t="s">
        <v>36338</v>
      </c>
      <c r="J3774" s="8" t="s">
        <v>28</v>
      </c>
      <c r="K3774" s="8" t="s">
        <v>30</v>
      </c>
      <c r="L3774" s="8" t="s">
        <v>4318</v>
      </c>
      <c r="M3774" s="8" t="s">
        <v>10946</v>
      </c>
      <c r="N3774" s="8" t="s">
        <v>10716</v>
      </c>
      <c r="O3774" s="8" t="s">
        <v>45789</v>
      </c>
      <c r="P3774" s="8" t="s">
        <v>776</v>
      </c>
      <c r="Q3774" s="8" t="s">
        <v>36339</v>
      </c>
      <c r="R3774" s="8" t="s">
        <v>35779</v>
      </c>
      <c r="S3774" s="17" t="s">
        <v>36340</v>
      </c>
      <c r="T3774" s="18">
        <v>43020</v>
      </c>
      <c r="U3774" s="8">
        <v>0.25</v>
      </c>
      <c r="V3774" s="8">
        <v>0.375</v>
      </c>
      <c r="W3774" s="8" t="s">
        <v>1283</v>
      </c>
      <c r="X3774" s="8" t="s">
        <v>22293</v>
      </c>
      <c r="Y3774" s="8" t="s">
        <v>22269</v>
      </c>
      <c r="Z3774" s="17" t="s">
        <v>36527</v>
      </c>
      <c r="AA3774" s="8" t="s">
        <v>36528</v>
      </c>
      <c r="AB3774" s="8" t="s">
        <v>36529</v>
      </c>
    </row>
    <row r="3775" spans="1:28" hidden="1" x14ac:dyDescent="0.2">
      <c r="A3775" s="8" t="s">
        <v>36530</v>
      </c>
      <c r="B3775" s="8" t="s">
        <v>36531</v>
      </c>
      <c r="C3775" s="8" t="s">
        <v>45753</v>
      </c>
      <c r="D3775" s="8" t="s">
        <v>45754</v>
      </c>
      <c r="E3775" s="8" t="s">
        <v>372</v>
      </c>
      <c r="F3775" s="8" t="s">
        <v>112</v>
      </c>
      <c r="G3775" s="8" t="s">
        <v>372</v>
      </c>
      <c r="H3775" s="8" t="s">
        <v>112</v>
      </c>
      <c r="I3775" s="8" t="s">
        <v>36338</v>
      </c>
      <c r="J3775" s="8" t="s">
        <v>28</v>
      </c>
      <c r="K3775" s="8" t="s">
        <v>30</v>
      </c>
      <c r="L3775" s="8" t="s">
        <v>10946</v>
      </c>
      <c r="M3775" s="8" t="s">
        <v>10954</v>
      </c>
      <c r="N3775" s="8" t="s">
        <v>10716</v>
      </c>
      <c r="O3775" s="8" t="s">
        <v>45789</v>
      </c>
      <c r="P3775" s="8" t="s">
        <v>776</v>
      </c>
      <c r="Q3775" s="8" t="s">
        <v>36339</v>
      </c>
      <c r="R3775" s="8" t="s">
        <v>35779</v>
      </c>
      <c r="S3775" s="17" t="s">
        <v>36340</v>
      </c>
      <c r="T3775" s="18">
        <v>43020</v>
      </c>
      <c r="U3775" s="8">
        <v>0.375</v>
      </c>
      <c r="V3775" s="8">
        <v>0.41666666666666669</v>
      </c>
      <c r="W3775" s="8" t="s">
        <v>1495</v>
      </c>
      <c r="X3775" s="8" t="s">
        <v>22287</v>
      </c>
      <c r="Y3775" s="8" t="s">
        <v>22269</v>
      </c>
      <c r="Z3775" s="17" t="s">
        <v>36532</v>
      </c>
      <c r="AA3775" s="8" t="s">
        <v>36533</v>
      </c>
      <c r="AB3775" s="8" t="s">
        <v>36534</v>
      </c>
    </row>
    <row r="3776" spans="1:28" hidden="1" x14ac:dyDescent="0.2">
      <c r="A3776" s="8" t="s">
        <v>36535</v>
      </c>
      <c r="B3776" s="8" t="s">
        <v>36536</v>
      </c>
      <c r="C3776" s="8" t="s">
        <v>45753</v>
      </c>
      <c r="D3776" s="8" t="s">
        <v>45754</v>
      </c>
      <c r="E3776" s="8" t="s">
        <v>372</v>
      </c>
      <c r="F3776" s="8" t="s">
        <v>112</v>
      </c>
      <c r="G3776" s="8" t="s">
        <v>372</v>
      </c>
      <c r="H3776" s="8" t="s">
        <v>112</v>
      </c>
      <c r="I3776" s="8" t="s">
        <v>36338</v>
      </c>
      <c r="J3776" s="8" t="s">
        <v>28</v>
      </c>
      <c r="K3776" s="8" t="s">
        <v>30</v>
      </c>
      <c r="L3776" s="8" t="s">
        <v>10954</v>
      </c>
      <c r="M3776" s="8" t="s">
        <v>10976</v>
      </c>
      <c r="N3776" s="8" t="s">
        <v>10716</v>
      </c>
      <c r="O3776" s="8" t="s">
        <v>45789</v>
      </c>
      <c r="P3776" s="8" t="s">
        <v>776</v>
      </c>
      <c r="Q3776" s="8" t="s">
        <v>36339</v>
      </c>
      <c r="R3776" s="8" t="s">
        <v>35779</v>
      </c>
      <c r="S3776" s="17" t="s">
        <v>36340</v>
      </c>
      <c r="T3776" s="18">
        <v>43020</v>
      </c>
      <c r="U3776" s="8">
        <v>0.41666666666666669</v>
      </c>
      <c r="V3776" s="8">
        <v>0.54166666666666663</v>
      </c>
      <c r="W3776" s="8" t="s">
        <v>1283</v>
      </c>
      <c r="X3776" s="8" t="s">
        <v>22275</v>
      </c>
      <c r="Y3776" s="8" t="s">
        <v>22269</v>
      </c>
      <c r="Z3776" s="17" t="s">
        <v>36537</v>
      </c>
      <c r="AA3776" s="8" t="s">
        <v>36538</v>
      </c>
      <c r="AB3776" s="8" t="s">
        <v>36539</v>
      </c>
    </row>
    <row r="3777" spans="1:28" hidden="1" x14ac:dyDescent="0.2">
      <c r="A3777" s="8" t="s">
        <v>36540</v>
      </c>
      <c r="B3777" s="8" t="s">
        <v>36541</v>
      </c>
      <c r="C3777" s="8" t="s">
        <v>45753</v>
      </c>
      <c r="D3777" s="8" t="s">
        <v>45754</v>
      </c>
      <c r="E3777" s="8" t="s">
        <v>372</v>
      </c>
      <c r="F3777" s="8" t="s">
        <v>112</v>
      </c>
      <c r="G3777" s="8" t="s">
        <v>372</v>
      </c>
      <c r="H3777" s="8" t="s">
        <v>112</v>
      </c>
      <c r="I3777" s="8" t="s">
        <v>36338</v>
      </c>
      <c r="J3777" s="8" t="s">
        <v>28</v>
      </c>
      <c r="K3777" s="8" t="s">
        <v>30</v>
      </c>
      <c r="L3777" s="8" t="s">
        <v>10976</v>
      </c>
      <c r="M3777" s="8" t="s">
        <v>4327</v>
      </c>
      <c r="N3777" s="8" t="s">
        <v>10716</v>
      </c>
      <c r="O3777" s="8" t="s">
        <v>45789</v>
      </c>
      <c r="P3777" s="8" t="s">
        <v>776</v>
      </c>
      <c r="Q3777" s="8" t="s">
        <v>36339</v>
      </c>
      <c r="R3777" s="8" t="s">
        <v>35779</v>
      </c>
      <c r="S3777" s="17" t="s">
        <v>36340</v>
      </c>
      <c r="T3777" s="18">
        <v>43020</v>
      </c>
      <c r="U3777" s="8">
        <v>0.54166666666666663</v>
      </c>
      <c r="V3777" s="8">
        <v>0.625</v>
      </c>
      <c r="W3777" s="8" t="s">
        <v>1100</v>
      </c>
      <c r="X3777" s="8" t="s">
        <v>22281</v>
      </c>
      <c r="Y3777" s="8" t="s">
        <v>22269</v>
      </c>
      <c r="Z3777" s="17" t="s">
        <v>36542</v>
      </c>
      <c r="AA3777" s="8" t="s">
        <v>36543</v>
      </c>
      <c r="AB3777" s="8" t="s">
        <v>36544</v>
      </c>
    </row>
    <row r="3778" spans="1:28" hidden="1" x14ac:dyDescent="0.2">
      <c r="A3778" s="8" t="s">
        <v>36545</v>
      </c>
      <c r="B3778" s="8" t="s">
        <v>36546</v>
      </c>
      <c r="C3778" s="8" t="s">
        <v>45753</v>
      </c>
      <c r="D3778" s="8" t="s">
        <v>45754</v>
      </c>
      <c r="E3778" s="8" t="s">
        <v>372</v>
      </c>
      <c r="F3778" s="8" t="s">
        <v>112</v>
      </c>
      <c r="G3778" s="8" t="s">
        <v>372</v>
      </c>
      <c r="H3778" s="8" t="s">
        <v>112</v>
      </c>
      <c r="I3778" s="8" t="s">
        <v>36338</v>
      </c>
      <c r="J3778" s="8" t="s">
        <v>28</v>
      </c>
      <c r="K3778" s="8" t="s">
        <v>30</v>
      </c>
      <c r="L3778" s="8" t="s">
        <v>4327</v>
      </c>
      <c r="M3778" s="8" t="s">
        <v>4334</v>
      </c>
      <c r="N3778" s="8" t="s">
        <v>10716</v>
      </c>
      <c r="O3778" s="8" t="s">
        <v>45789</v>
      </c>
      <c r="P3778" s="8" t="s">
        <v>776</v>
      </c>
      <c r="Q3778" s="8" t="s">
        <v>36339</v>
      </c>
      <c r="R3778" s="8" t="s">
        <v>35779</v>
      </c>
      <c r="S3778" s="17" t="s">
        <v>36340</v>
      </c>
      <c r="T3778" s="18">
        <v>43020</v>
      </c>
      <c r="U3778" s="8">
        <v>0.625</v>
      </c>
      <c r="V3778" s="8">
        <v>0.75</v>
      </c>
      <c r="W3778" s="8" t="s">
        <v>1283</v>
      </c>
      <c r="X3778" s="8" t="s">
        <v>36547</v>
      </c>
      <c r="Y3778" s="8" t="s">
        <v>22269</v>
      </c>
      <c r="Z3778" s="17" t="s">
        <v>36548</v>
      </c>
      <c r="AA3778" s="8" t="s">
        <v>36549</v>
      </c>
      <c r="AB3778" s="8" t="s">
        <v>36550</v>
      </c>
    </row>
    <row r="3779" spans="1:28" hidden="1" x14ac:dyDescent="0.2">
      <c r="A3779" s="8" t="s">
        <v>36551</v>
      </c>
      <c r="B3779" s="8" t="s">
        <v>36552</v>
      </c>
      <c r="C3779" s="8" t="s">
        <v>45753</v>
      </c>
      <c r="D3779" s="8" t="s">
        <v>45754</v>
      </c>
      <c r="E3779" s="8" t="s">
        <v>382</v>
      </c>
      <c r="F3779" s="8" t="s">
        <v>112</v>
      </c>
      <c r="G3779" s="8" t="s">
        <v>382</v>
      </c>
      <c r="H3779" s="8" t="s">
        <v>112</v>
      </c>
      <c r="I3779" s="8" t="s">
        <v>36338</v>
      </c>
      <c r="J3779" s="8" t="s">
        <v>28</v>
      </c>
      <c r="K3779" s="8" t="s">
        <v>30</v>
      </c>
      <c r="L3779" s="8" t="s">
        <v>4342</v>
      </c>
      <c r="M3779" s="8" t="s">
        <v>4343</v>
      </c>
      <c r="N3779" s="8" t="s">
        <v>10716</v>
      </c>
      <c r="O3779" s="8" t="s">
        <v>45789</v>
      </c>
      <c r="P3779" s="8" t="s">
        <v>776</v>
      </c>
      <c r="Q3779" s="8" t="s">
        <v>36339</v>
      </c>
      <c r="R3779" s="8" t="s">
        <v>35779</v>
      </c>
      <c r="S3779" s="17" t="s">
        <v>36340</v>
      </c>
      <c r="T3779" s="18">
        <v>43021</v>
      </c>
      <c r="U3779" s="8">
        <v>0.25</v>
      </c>
      <c r="V3779" s="8">
        <v>0.75</v>
      </c>
      <c r="W3779" s="8" t="s">
        <v>40</v>
      </c>
      <c r="X3779" s="8" t="s">
        <v>22262</v>
      </c>
      <c r="Y3779" s="8" t="s">
        <v>22263</v>
      </c>
      <c r="Z3779" s="17" t="s">
        <v>36553</v>
      </c>
      <c r="AA3779" s="8" t="s">
        <v>36554</v>
      </c>
      <c r="AB3779" s="8" t="s">
        <v>36555</v>
      </c>
    </row>
    <row r="3780" spans="1:28" hidden="1" x14ac:dyDescent="0.2">
      <c r="A3780" s="8" t="s">
        <v>36556</v>
      </c>
      <c r="B3780" s="8" t="s">
        <v>36557</v>
      </c>
      <c r="C3780" s="8" t="s">
        <v>45753</v>
      </c>
      <c r="D3780" s="8" t="s">
        <v>45754</v>
      </c>
      <c r="E3780" s="8" t="s">
        <v>400</v>
      </c>
      <c r="F3780" s="8" t="s">
        <v>112</v>
      </c>
      <c r="G3780" s="8" t="s">
        <v>400</v>
      </c>
      <c r="H3780" s="8" t="s">
        <v>112</v>
      </c>
      <c r="I3780" s="8" t="s">
        <v>36338</v>
      </c>
      <c r="J3780" s="8" t="s">
        <v>28</v>
      </c>
      <c r="K3780" s="8" t="s">
        <v>30</v>
      </c>
      <c r="L3780" s="8" t="s">
        <v>4349</v>
      </c>
      <c r="M3780" s="8" t="s">
        <v>34236</v>
      </c>
      <c r="N3780" s="8" t="s">
        <v>10716</v>
      </c>
      <c r="O3780" s="8" t="s">
        <v>45789</v>
      </c>
      <c r="P3780" s="8" t="s">
        <v>776</v>
      </c>
      <c r="Q3780" s="8" t="s">
        <v>36339</v>
      </c>
      <c r="R3780" s="8" t="s">
        <v>35779</v>
      </c>
      <c r="S3780" s="17" t="s">
        <v>36340</v>
      </c>
      <c r="T3780" s="18">
        <v>43023</v>
      </c>
      <c r="U3780" s="8">
        <v>0.25</v>
      </c>
      <c r="V3780" s="8">
        <v>0.41666666666666669</v>
      </c>
      <c r="W3780" s="8" t="s">
        <v>739</v>
      </c>
      <c r="X3780" s="8" t="s">
        <v>36558</v>
      </c>
      <c r="Y3780" s="8" t="s">
        <v>10824</v>
      </c>
      <c r="Z3780" s="17" t="s">
        <v>36559</v>
      </c>
      <c r="AA3780" s="8" t="s">
        <v>36560</v>
      </c>
      <c r="AB3780" s="8" t="s">
        <v>36561</v>
      </c>
    </row>
    <row r="3781" spans="1:28" hidden="1" x14ac:dyDescent="0.2">
      <c r="A3781" s="8" t="s">
        <v>36562</v>
      </c>
      <c r="B3781" s="8" t="s">
        <v>36563</v>
      </c>
      <c r="C3781" s="8" t="s">
        <v>45753</v>
      </c>
      <c r="D3781" s="8" t="s">
        <v>45754</v>
      </c>
      <c r="E3781" s="8" t="s">
        <v>400</v>
      </c>
      <c r="F3781" s="8" t="s">
        <v>112</v>
      </c>
      <c r="G3781" s="8" t="s">
        <v>400</v>
      </c>
      <c r="H3781" s="8" t="s">
        <v>112</v>
      </c>
      <c r="I3781" s="8" t="s">
        <v>36338</v>
      </c>
      <c r="J3781" s="8" t="s">
        <v>28</v>
      </c>
      <c r="K3781" s="8" t="s">
        <v>30</v>
      </c>
      <c r="L3781" s="8" t="s">
        <v>34236</v>
      </c>
      <c r="M3781" s="8" t="s">
        <v>4350</v>
      </c>
      <c r="N3781" s="8" t="s">
        <v>10716</v>
      </c>
      <c r="O3781" s="8" t="s">
        <v>45789</v>
      </c>
      <c r="P3781" s="8" t="s">
        <v>776</v>
      </c>
      <c r="Q3781" s="8" t="s">
        <v>36339</v>
      </c>
      <c r="R3781" s="8" t="s">
        <v>35779</v>
      </c>
      <c r="S3781" s="17" t="s">
        <v>36340</v>
      </c>
      <c r="T3781" s="18">
        <v>43023</v>
      </c>
      <c r="U3781" s="8">
        <v>0.41666666666666669</v>
      </c>
      <c r="V3781" s="8">
        <v>0.5</v>
      </c>
      <c r="W3781" s="8" t="s">
        <v>1100</v>
      </c>
      <c r="X3781" s="8" t="s">
        <v>22320</v>
      </c>
      <c r="Y3781" s="8" t="s">
        <v>10824</v>
      </c>
      <c r="Z3781" s="17" t="s">
        <v>36564</v>
      </c>
      <c r="AA3781" s="8" t="s">
        <v>36565</v>
      </c>
      <c r="AB3781" s="8" t="s">
        <v>36566</v>
      </c>
    </row>
    <row r="3782" spans="1:28" hidden="1" x14ac:dyDescent="0.2">
      <c r="A3782" s="8" t="s">
        <v>36567</v>
      </c>
      <c r="B3782" s="8" t="s">
        <v>36568</v>
      </c>
      <c r="C3782" s="8" t="s">
        <v>45753</v>
      </c>
      <c r="D3782" s="8" t="s">
        <v>45754</v>
      </c>
      <c r="E3782" s="8" t="s">
        <v>400</v>
      </c>
      <c r="F3782" s="8" t="s">
        <v>112</v>
      </c>
      <c r="G3782" s="8" t="s">
        <v>400</v>
      </c>
      <c r="H3782" s="8" t="s">
        <v>112</v>
      </c>
      <c r="I3782" s="8" t="s">
        <v>36338</v>
      </c>
      <c r="J3782" s="8" t="s">
        <v>28</v>
      </c>
      <c r="K3782" s="8" t="s">
        <v>30</v>
      </c>
      <c r="L3782" s="8" t="s">
        <v>4350</v>
      </c>
      <c r="M3782" s="8" t="s">
        <v>11049</v>
      </c>
      <c r="N3782" s="8" t="s">
        <v>10716</v>
      </c>
      <c r="O3782" s="8" t="s">
        <v>45789</v>
      </c>
      <c r="P3782" s="8" t="s">
        <v>776</v>
      </c>
      <c r="Q3782" s="8" t="s">
        <v>36339</v>
      </c>
      <c r="R3782" s="8" t="s">
        <v>35779</v>
      </c>
      <c r="S3782" s="17" t="s">
        <v>36340</v>
      </c>
      <c r="T3782" s="18">
        <v>43023</v>
      </c>
      <c r="U3782" s="8">
        <v>0.5</v>
      </c>
      <c r="V3782" s="8">
        <v>0.58333333333333337</v>
      </c>
      <c r="W3782" s="8" t="s">
        <v>1100</v>
      </c>
      <c r="X3782" s="8" t="s">
        <v>36569</v>
      </c>
      <c r="Y3782" s="8" t="s">
        <v>10824</v>
      </c>
      <c r="Z3782" s="17" t="s">
        <v>36570</v>
      </c>
      <c r="AA3782" s="8" t="s">
        <v>36571</v>
      </c>
      <c r="AB3782" s="8" t="s">
        <v>36572</v>
      </c>
    </row>
    <row r="3783" spans="1:28" hidden="1" x14ac:dyDescent="0.2">
      <c r="A3783" s="8" t="s">
        <v>36573</v>
      </c>
      <c r="B3783" s="8" t="s">
        <v>36574</v>
      </c>
      <c r="C3783" s="8" t="s">
        <v>45753</v>
      </c>
      <c r="D3783" s="8" t="s">
        <v>45754</v>
      </c>
      <c r="E3783" s="8" t="s">
        <v>400</v>
      </c>
      <c r="F3783" s="8" t="s">
        <v>112</v>
      </c>
      <c r="G3783" s="8" t="s">
        <v>400</v>
      </c>
      <c r="H3783" s="8" t="s">
        <v>112</v>
      </c>
      <c r="I3783" s="8" t="s">
        <v>36338</v>
      </c>
      <c r="J3783" s="8" t="s">
        <v>28</v>
      </c>
      <c r="K3783" s="8" t="s">
        <v>30</v>
      </c>
      <c r="L3783" s="8" t="s">
        <v>11049</v>
      </c>
      <c r="M3783" s="8" t="s">
        <v>11056</v>
      </c>
      <c r="N3783" s="8" t="s">
        <v>10716</v>
      </c>
      <c r="O3783" s="8" t="s">
        <v>45789</v>
      </c>
      <c r="P3783" s="8" t="s">
        <v>776</v>
      </c>
      <c r="Q3783" s="8" t="s">
        <v>36339</v>
      </c>
      <c r="R3783" s="8" t="s">
        <v>35779</v>
      </c>
      <c r="S3783" s="17" t="s">
        <v>36340</v>
      </c>
      <c r="T3783" s="18">
        <v>43023</v>
      </c>
      <c r="U3783" s="8">
        <v>0.58333333333333337</v>
      </c>
      <c r="V3783" s="8">
        <v>0.625</v>
      </c>
      <c r="W3783" s="8" t="s">
        <v>1495</v>
      </c>
      <c r="X3783" s="8" t="s">
        <v>36575</v>
      </c>
      <c r="Y3783" s="8" t="s">
        <v>10824</v>
      </c>
      <c r="Z3783" s="17" t="s">
        <v>36576</v>
      </c>
      <c r="AA3783" s="8" t="s">
        <v>36577</v>
      </c>
      <c r="AB3783" s="8" t="s">
        <v>36578</v>
      </c>
    </row>
    <row r="3784" spans="1:28" hidden="1" x14ac:dyDescent="0.2">
      <c r="A3784" s="8" t="s">
        <v>36579</v>
      </c>
      <c r="B3784" s="8" t="s">
        <v>36580</v>
      </c>
      <c r="C3784" s="8" t="s">
        <v>45753</v>
      </c>
      <c r="D3784" s="8" t="s">
        <v>45754</v>
      </c>
      <c r="E3784" s="8" t="s">
        <v>400</v>
      </c>
      <c r="F3784" s="8" t="s">
        <v>112</v>
      </c>
      <c r="G3784" s="8" t="s">
        <v>400</v>
      </c>
      <c r="H3784" s="8" t="s">
        <v>112</v>
      </c>
      <c r="I3784" s="8" t="s">
        <v>36338</v>
      </c>
      <c r="J3784" s="8" t="s">
        <v>28</v>
      </c>
      <c r="K3784" s="8" t="s">
        <v>30</v>
      </c>
      <c r="L3784" s="8" t="s">
        <v>11056</v>
      </c>
      <c r="M3784" s="8" t="s">
        <v>4358</v>
      </c>
      <c r="N3784" s="8" t="s">
        <v>10716</v>
      </c>
      <c r="O3784" s="8" t="s">
        <v>45789</v>
      </c>
      <c r="P3784" s="8" t="s">
        <v>776</v>
      </c>
      <c r="Q3784" s="8" t="s">
        <v>36339</v>
      </c>
      <c r="R3784" s="8" t="s">
        <v>35779</v>
      </c>
      <c r="S3784" s="17" t="s">
        <v>36340</v>
      </c>
      <c r="T3784" s="18">
        <v>43023</v>
      </c>
      <c r="U3784" s="8">
        <v>0.625</v>
      </c>
      <c r="V3784" s="8">
        <v>0.75</v>
      </c>
      <c r="W3784" s="8" t="s">
        <v>1283</v>
      </c>
      <c r="X3784" s="8" t="s">
        <v>22327</v>
      </c>
      <c r="Y3784" s="8" t="s">
        <v>10824</v>
      </c>
      <c r="Z3784" s="17" t="s">
        <v>36581</v>
      </c>
      <c r="AA3784" s="8" t="s">
        <v>36582</v>
      </c>
      <c r="AB3784" s="8" t="s">
        <v>36583</v>
      </c>
    </row>
    <row r="3785" spans="1:28" hidden="1" x14ac:dyDescent="0.2">
      <c r="A3785" s="8" t="s">
        <v>36584</v>
      </c>
      <c r="B3785" s="8" t="s">
        <v>36585</v>
      </c>
      <c r="C3785" s="8" t="s">
        <v>45753</v>
      </c>
      <c r="D3785" s="8" t="s">
        <v>45754</v>
      </c>
      <c r="E3785" s="8" t="s">
        <v>113</v>
      </c>
      <c r="F3785" s="8" t="s">
        <v>112</v>
      </c>
      <c r="G3785" s="8" t="s">
        <v>113</v>
      </c>
      <c r="H3785" s="8" t="s">
        <v>112</v>
      </c>
      <c r="I3785" s="8" t="s">
        <v>36338</v>
      </c>
      <c r="J3785" s="8" t="s">
        <v>28</v>
      </c>
      <c r="K3785" s="8" t="s">
        <v>30</v>
      </c>
      <c r="L3785" s="8" t="s">
        <v>114</v>
      </c>
      <c r="M3785" s="8" t="s">
        <v>11111</v>
      </c>
      <c r="N3785" s="8" t="s">
        <v>10716</v>
      </c>
      <c r="O3785" s="8" t="s">
        <v>45789</v>
      </c>
      <c r="P3785" s="8" t="s">
        <v>776</v>
      </c>
      <c r="Q3785" s="8" t="s">
        <v>36339</v>
      </c>
      <c r="R3785" s="8" t="s">
        <v>35779</v>
      </c>
      <c r="S3785" s="17" t="s">
        <v>36340</v>
      </c>
      <c r="T3785" s="18">
        <v>43024</v>
      </c>
      <c r="U3785" s="8">
        <v>0.25</v>
      </c>
      <c r="V3785" s="8">
        <v>0.58333333333333337</v>
      </c>
      <c r="W3785" s="8" t="s">
        <v>486</v>
      </c>
      <c r="X3785" s="8" t="s">
        <v>22320</v>
      </c>
      <c r="Y3785" s="8" t="s">
        <v>10824</v>
      </c>
      <c r="Z3785" s="17" t="s">
        <v>36586</v>
      </c>
      <c r="AA3785" s="8" t="s">
        <v>36587</v>
      </c>
      <c r="AB3785" s="8" t="s">
        <v>36588</v>
      </c>
    </row>
    <row r="3786" spans="1:28" hidden="1" x14ac:dyDescent="0.2">
      <c r="A3786" s="8" t="s">
        <v>36600</v>
      </c>
      <c r="B3786" s="8" t="s">
        <v>36601</v>
      </c>
      <c r="C3786" s="8" t="s">
        <v>45753</v>
      </c>
      <c r="D3786" s="8" t="s">
        <v>45754</v>
      </c>
      <c r="E3786" s="8" t="s">
        <v>113</v>
      </c>
      <c r="F3786" s="8" t="s">
        <v>112</v>
      </c>
      <c r="G3786" s="8" t="s">
        <v>113</v>
      </c>
      <c r="H3786" s="8" t="s">
        <v>112</v>
      </c>
      <c r="I3786" s="8" t="s">
        <v>36338</v>
      </c>
      <c r="J3786" s="8" t="s">
        <v>28</v>
      </c>
      <c r="K3786" s="8" t="s">
        <v>30</v>
      </c>
      <c r="L3786" s="8" t="s">
        <v>11111</v>
      </c>
      <c r="M3786" s="8" t="s">
        <v>18582</v>
      </c>
      <c r="N3786" s="8" t="s">
        <v>10716</v>
      </c>
      <c r="O3786" s="8" t="s">
        <v>45789</v>
      </c>
      <c r="P3786" s="8" t="s">
        <v>776</v>
      </c>
      <c r="Q3786" s="8" t="s">
        <v>36339</v>
      </c>
      <c r="R3786" s="8" t="s">
        <v>35779</v>
      </c>
      <c r="S3786" s="17" t="s">
        <v>36340</v>
      </c>
      <c r="T3786" s="18">
        <v>43024</v>
      </c>
      <c r="U3786" s="8">
        <v>0.58333333333333337</v>
      </c>
      <c r="V3786" s="8">
        <v>0.70833333333333337</v>
      </c>
      <c r="W3786" s="8" t="s">
        <v>1283</v>
      </c>
      <c r="X3786" s="8" t="s">
        <v>36602</v>
      </c>
      <c r="Y3786" s="8" t="s">
        <v>10824</v>
      </c>
      <c r="Z3786" s="17" t="s">
        <v>36603</v>
      </c>
      <c r="AA3786" s="8" t="s">
        <v>36604</v>
      </c>
      <c r="AB3786" s="8" t="s">
        <v>36605</v>
      </c>
    </row>
    <row r="3787" spans="1:28" hidden="1" x14ac:dyDescent="0.2">
      <c r="A3787" s="8" t="s">
        <v>36606</v>
      </c>
      <c r="B3787" s="8" t="s">
        <v>36607</v>
      </c>
      <c r="C3787" s="8" t="s">
        <v>45753</v>
      </c>
      <c r="D3787" s="8" t="s">
        <v>45754</v>
      </c>
      <c r="E3787" s="8" t="s">
        <v>113</v>
      </c>
      <c r="F3787" s="8" t="s">
        <v>112</v>
      </c>
      <c r="G3787" s="8" t="s">
        <v>113</v>
      </c>
      <c r="H3787" s="8" t="s">
        <v>112</v>
      </c>
      <c r="I3787" s="8" t="s">
        <v>36338</v>
      </c>
      <c r="J3787" s="8" t="s">
        <v>28</v>
      </c>
      <c r="K3787" s="8" t="s">
        <v>30</v>
      </c>
      <c r="L3787" s="8" t="s">
        <v>18582</v>
      </c>
      <c r="M3787" s="8" t="s">
        <v>115</v>
      </c>
      <c r="N3787" s="8" t="s">
        <v>10716</v>
      </c>
      <c r="O3787" s="8" t="s">
        <v>45789</v>
      </c>
      <c r="P3787" s="8" t="s">
        <v>776</v>
      </c>
      <c r="Q3787" s="8" t="s">
        <v>36339</v>
      </c>
      <c r="R3787" s="8" t="s">
        <v>35779</v>
      </c>
      <c r="S3787" s="17" t="s">
        <v>36340</v>
      </c>
      <c r="T3787" s="18">
        <v>43024</v>
      </c>
      <c r="U3787" s="8">
        <v>0.70833333333333337</v>
      </c>
      <c r="V3787" s="8">
        <v>0.75</v>
      </c>
      <c r="W3787" s="8" t="s">
        <v>1495</v>
      </c>
      <c r="X3787" s="8" t="s">
        <v>22413</v>
      </c>
      <c r="Y3787" s="8" t="s">
        <v>10824</v>
      </c>
      <c r="Z3787" s="17" t="s">
        <v>36608</v>
      </c>
      <c r="AA3787" s="8" t="s">
        <v>36609</v>
      </c>
      <c r="AB3787" s="8" t="s">
        <v>36610</v>
      </c>
    </row>
    <row r="3788" spans="1:28" hidden="1" x14ac:dyDescent="0.2">
      <c r="A3788" s="8" t="s">
        <v>36589</v>
      </c>
      <c r="B3788" s="8" t="s">
        <v>36590</v>
      </c>
      <c r="C3788" s="8" t="s">
        <v>45753</v>
      </c>
      <c r="D3788" s="8" t="s">
        <v>45754</v>
      </c>
      <c r="E3788" s="8" t="s">
        <v>123</v>
      </c>
      <c r="F3788" s="8" t="s">
        <v>112</v>
      </c>
      <c r="G3788" s="8" t="s">
        <v>123</v>
      </c>
      <c r="H3788" s="8" t="s">
        <v>112</v>
      </c>
      <c r="I3788" s="8" t="s">
        <v>36338</v>
      </c>
      <c r="J3788" s="8" t="s">
        <v>28</v>
      </c>
      <c r="K3788" s="8" t="s">
        <v>30</v>
      </c>
      <c r="L3788" s="8" t="s">
        <v>124</v>
      </c>
      <c r="M3788" s="8" t="s">
        <v>8909</v>
      </c>
      <c r="N3788" s="8" t="s">
        <v>10716</v>
      </c>
      <c r="O3788" s="8" t="s">
        <v>45789</v>
      </c>
      <c r="P3788" s="8" t="s">
        <v>776</v>
      </c>
      <c r="Q3788" s="8" t="s">
        <v>36339</v>
      </c>
      <c r="R3788" s="8" t="s">
        <v>35779</v>
      </c>
      <c r="S3788" s="17" t="s">
        <v>36340</v>
      </c>
      <c r="T3788" s="18">
        <v>43025</v>
      </c>
      <c r="U3788" s="8">
        <v>0.25</v>
      </c>
      <c r="V3788" s="8">
        <v>0.375</v>
      </c>
      <c r="W3788" s="8" t="s">
        <v>1283</v>
      </c>
      <c r="X3788" s="8" t="s">
        <v>36591</v>
      </c>
      <c r="Y3788" s="8" t="s">
        <v>10824</v>
      </c>
      <c r="Z3788" s="17" t="s">
        <v>36592</v>
      </c>
      <c r="AA3788" s="8" t="s">
        <v>36593</v>
      </c>
      <c r="AB3788" s="8" t="s">
        <v>36594</v>
      </c>
    </row>
    <row r="3789" spans="1:28" hidden="1" x14ac:dyDescent="0.2">
      <c r="A3789" s="8" t="s">
        <v>36595</v>
      </c>
      <c r="B3789" s="8" t="s">
        <v>36596</v>
      </c>
      <c r="C3789" s="8" t="s">
        <v>45753</v>
      </c>
      <c r="D3789" s="8" t="s">
        <v>45754</v>
      </c>
      <c r="E3789" s="8" t="s">
        <v>123</v>
      </c>
      <c r="F3789" s="8" t="s">
        <v>112</v>
      </c>
      <c r="G3789" s="8" t="s">
        <v>123</v>
      </c>
      <c r="H3789" s="8" t="s">
        <v>112</v>
      </c>
      <c r="I3789" s="8" t="s">
        <v>36338</v>
      </c>
      <c r="J3789" s="8" t="s">
        <v>28</v>
      </c>
      <c r="K3789" s="8" t="s">
        <v>30</v>
      </c>
      <c r="L3789" s="8" t="s">
        <v>8909</v>
      </c>
      <c r="M3789" s="8" t="s">
        <v>8947</v>
      </c>
      <c r="N3789" s="8" t="s">
        <v>10716</v>
      </c>
      <c r="O3789" s="8" t="s">
        <v>45789</v>
      </c>
      <c r="P3789" s="8" t="s">
        <v>776</v>
      </c>
      <c r="Q3789" s="8" t="s">
        <v>36339</v>
      </c>
      <c r="R3789" s="8" t="s">
        <v>35779</v>
      </c>
      <c r="S3789" s="17" t="s">
        <v>36340</v>
      </c>
      <c r="T3789" s="18">
        <v>43025</v>
      </c>
      <c r="U3789" s="8">
        <v>0.375</v>
      </c>
      <c r="V3789" s="8">
        <v>0.66666666666666663</v>
      </c>
      <c r="W3789" s="8" t="s">
        <v>296</v>
      </c>
      <c r="X3789" s="8" t="s">
        <v>22421</v>
      </c>
      <c r="Y3789" s="8" t="s">
        <v>10824</v>
      </c>
      <c r="Z3789" s="17" t="s">
        <v>36597</v>
      </c>
      <c r="AA3789" s="8" t="s">
        <v>36598</v>
      </c>
      <c r="AB3789" s="8" t="s">
        <v>36599</v>
      </c>
    </row>
    <row r="3790" spans="1:28" hidden="1" x14ac:dyDescent="0.2">
      <c r="A3790" s="8" t="s">
        <v>36611</v>
      </c>
      <c r="B3790" s="8" t="s">
        <v>36612</v>
      </c>
      <c r="C3790" s="8" t="s">
        <v>45753</v>
      </c>
      <c r="D3790" s="8" t="s">
        <v>45754</v>
      </c>
      <c r="E3790" s="8" t="s">
        <v>123</v>
      </c>
      <c r="F3790" s="8" t="s">
        <v>112</v>
      </c>
      <c r="G3790" s="8" t="s">
        <v>123</v>
      </c>
      <c r="H3790" s="8" t="s">
        <v>112</v>
      </c>
      <c r="I3790" s="8" t="s">
        <v>36338</v>
      </c>
      <c r="J3790" s="8" t="s">
        <v>28</v>
      </c>
      <c r="K3790" s="8" t="s">
        <v>30</v>
      </c>
      <c r="L3790" s="8" t="s">
        <v>8947</v>
      </c>
      <c r="M3790" s="8" t="s">
        <v>125</v>
      </c>
      <c r="N3790" s="8" t="s">
        <v>10716</v>
      </c>
      <c r="O3790" s="8" t="s">
        <v>45789</v>
      </c>
      <c r="P3790" s="8" t="s">
        <v>776</v>
      </c>
      <c r="Q3790" s="8" t="s">
        <v>36339</v>
      </c>
      <c r="R3790" s="8" t="s">
        <v>35779</v>
      </c>
      <c r="S3790" s="17" t="s">
        <v>36340</v>
      </c>
      <c r="T3790" s="18">
        <v>43025</v>
      </c>
      <c r="U3790" s="8">
        <v>0.66666666666666663</v>
      </c>
      <c r="V3790" s="8">
        <v>0.75</v>
      </c>
      <c r="W3790" s="8" t="s">
        <v>1100</v>
      </c>
      <c r="X3790" s="8" t="s">
        <v>22406</v>
      </c>
      <c r="Y3790" s="8" t="s">
        <v>10824</v>
      </c>
      <c r="Z3790" s="17" t="s">
        <v>36613</v>
      </c>
      <c r="AA3790" s="8" t="s">
        <v>36614</v>
      </c>
      <c r="AB3790" s="8" t="s">
        <v>36615</v>
      </c>
    </row>
    <row r="3791" spans="1:28" hidden="1" x14ac:dyDescent="0.2">
      <c r="A3791" s="8" t="s">
        <v>36616</v>
      </c>
      <c r="B3791" s="8" t="s">
        <v>36617</v>
      </c>
      <c r="C3791" s="8" t="s">
        <v>45753</v>
      </c>
      <c r="D3791" s="8" t="s">
        <v>45754</v>
      </c>
      <c r="E3791" s="8" t="s">
        <v>134</v>
      </c>
      <c r="F3791" s="8" t="s">
        <v>133</v>
      </c>
      <c r="G3791" s="8" t="s">
        <v>134</v>
      </c>
      <c r="H3791" s="8" t="s">
        <v>133</v>
      </c>
      <c r="I3791" s="8" t="s">
        <v>36338</v>
      </c>
      <c r="J3791" s="8" t="s">
        <v>28</v>
      </c>
      <c r="K3791" s="8" t="s">
        <v>30</v>
      </c>
      <c r="L3791" s="8" t="s">
        <v>135</v>
      </c>
      <c r="M3791" s="8" t="s">
        <v>136</v>
      </c>
      <c r="N3791" s="8" t="s">
        <v>10716</v>
      </c>
      <c r="O3791" s="8" t="s">
        <v>45789</v>
      </c>
      <c r="P3791" s="8" t="s">
        <v>776</v>
      </c>
      <c r="Q3791" s="8" t="s">
        <v>36339</v>
      </c>
      <c r="R3791" s="8" t="s">
        <v>35779</v>
      </c>
      <c r="S3791" s="17" t="s">
        <v>36340</v>
      </c>
      <c r="T3791" s="18">
        <v>43026</v>
      </c>
      <c r="U3791" s="8">
        <v>0.25</v>
      </c>
      <c r="V3791" s="8">
        <v>0.75</v>
      </c>
      <c r="W3791" s="8" t="s">
        <v>40</v>
      </c>
      <c r="X3791" s="8" t="s">
        <v>22429</v>
      </c>
      <c r="Y3791" s="8" t="s">
        <v>22430</v>
      </c>
      <c r="Z3791" s="17" t="s">
        <v>36618</v>
      </c>
      <c r="AA3791" s="8" t="s">
        <v>36619</v>
      </c>
      <c r="AB3791" s="8" t="s">
        <v>36620</v>
      </c>
    </row>
    <row r="3792" spans="1:28" hidden="1" x14ac:dyDescent="0.2">
      <c r="A3792" s="8" t="s">
        <v>36621</v>
      </c>
      <c r="B3792" s="8" t="s">
        <v>36622</v>
      </c>
      <c r="C3792" s="8" t="s">
        <v>45753</v>
      </c>
      <c r="D3792" s="8" t="s">
        <v>45754</v>
      </c>
      <c r="E3792" s="8" t="s">
        <v>144</v>
      </c>
      <c r="F3792" s="8" t="s">
        <v>133</v>
      </c>
      <c r="G3792" s="8" t="s">
        <v>144</v>
      </c>
      <c r="H3792" s="8" t="s">
        <v>133</v>
      </c>
      <c r="I3792" s="8" t="s">
        <v>36338</v>
      </c>
      <c r="J3792" s="8" t="s">
        <v>28</v>
      </c>
      <c r="K3792" s="8" t="s">
        <v>30</v>
      </c>
      <c r="L3792" s="8" t="s">
        <v>145</v>
      </c>
      <c r="M3792" s="8" t="s">
        <v>11219</v>
      </c>
      <c r="N3792" s="8" t="s">
        <v>10716</v>
      </c>
      <c r="O3792" s="8" t="s">
        <v>45789</v>
      </c>
      <c r="P3792" s="8" t="s">
        <v>776</v>
      </c>
      <c r="Q3792" s="8" t="s">
        <v>36339</v>
      </c>
      <c r="R3792" s="8" t="s">
        <v>35779</v>
      </c>
      <c r="S3792" s="17" t="s">
        <v>36340</v>
      </c>
      <c r="T3792" s="18">
        <v>43027</v>
      </c>
      <c r="U3792" s="8">
        <v>0.25</v>
      </c>
      <c r="V3792" s="8">
        <v>0.41666666666666669</v>
      </c>
      <c r="W3792" s="8" t="s">
        <v>739</v>
      </c>
      <c r="X3792" s="8" t="s">
        <v>22429</v>
      </c>
      <c r="Y3792" s="8" t="s">
        <v>22430</v>
      </c>
      <c r="Z3792" s="17" t="s">
        <v>36623</v>
      </c>
      <c r="AA3792" s="8" t="s">
        <v>36624</v>
      </c>
      <c r="AB3792" s="8" t="s">
        <v>36625</v>
      </c>
    </row>
    <row r="3793" spans="1:28" hidden="1" x14ac:dyDescent="0.2">
      <c r="A3793" s="8" t="s">
        <v>36626</v>
      </c>
      <c r="B3793" s="8" t="s">
        <v>36627</v>
      </c>
      <c r="C3793" s="8" t="s">
        <v>45753</v>
      </c>
      <c r="D3793" s="8" t="s">
        <v>45754</v>
      </c>
      <c r="E3793" s="8" t="s">
        <v>144</v>
      </c>
      <c r="F3793" s="8" t="s">
        <v>133</v>
      </c>
      <c r="G3793" s="8" t="s">
        <v>144</v>
      </c>
      <c r="H3793" s="8" t="s">
        <v>133</v>
      </c>
      <c r="I3793" s="8" t="s">
        <v>36338</v>
      </c>
      <c r="J3793" s="8" t="s">
        <v>28</v>
      </c>
      <c r="K3793" s="8" t="s">
        <v>30</v>
      </c>
      <c r="L3793" s="8" t="s">
        <v>11219</v>
      </c>
      <c r="M3793" s="8" t="s">
        <v>146</v>
      </c>
      <c r="N3793" s="8" t="s">
        <v>10716</v>
      </c>
      <c r="O3793" s="8" t="s">
        <v>45789</v>
      </c>
      <c r="P3793" s="8" t="s">
        <v>776</v>
      </c>
      <c r="Q3793" s="8" t="s">
        <v>36339</v>
      </c>
      <c r="R3793" s="8" t="s">
        <v>35779</v>
      </c>
      <c r="S3793" s="17" t="s">
        <v>36340</v>
      </c>
      <c r="T3793" s="18">
        <v>43027</v>
      </c>
      <c r="U3793" s="8">
        <v>0.41666666666666669</v>
      </c>
      <c r="V3793" s="8">
        <v>0.75</v>
      </c>
      <c r="W3793" s="8" t="s">
        <v>486</v>
      </c>
      <c r="X3793" s="8" t="s">
        <v>22444</v>
      </c>
      <c r="Y3793" s="8" t="s">
        <v>22445</v>
      </c>
      <c r="Z3793" s="17" t="s">
        <v>36628</v>
      </c>
      <c r="AA3793" s="8" t="s">
        <v>36629</v>
      </c>
      <c r="AB3793" s="8" t="s">
        <v>36630</v>
      </c>
    </row>
    <row r="3794" spans="1:28" hidden="1" x14ac:dyDescent="0.2">
      <c r="A3794" s="8" t="s">
        <v>36631</v>
      </c>
      <c r="B3794" s="8" t="s">
        <v>36632</v>
      </c>
      <c r="C3794" s="8" t="s">
        <v>45753</v>
      </c>
      <c r="D3794" s="8" t="s">
        <v>45754</v>
      </c>
      <c r="E3794" s="8" t="s">
        <v>174</v>
      </c>
      <c r="F3794" s="8" t="s">
        <v>133</v>
      </c>
      <c r="G3794" s="8" t="s">
        <v>174</v>
      </c>
      <c r="H3794" s="8" t="s">
        <v>133</v>
      </c>
      <c r="I3794" s="8" t="s">
        <v>36338</v>
      </c>
      <c r="J3794" s="8" t="s">
        <v>28</v>
      </c>
      <c r="K3794" s="8" t="s">
        <v>30</v>
      </c>
      <c r="L3794" s="8" t="s">
        <v>175</v>
      </c>
      <c r="M3794" s="8" t="s">
        <v>36633</v>
      </c>
      <c r="N3794" s="8" t="s">
        <v>10716</v>
      </c>
      <c r="O3794" s="8" t="s">
        <v>45789</v>
      </c>
      <c r="P3794" s="8" t="s">
        <v>776</v>
      </c>
      <c r="Q3794" s="8" t="s">
        <v>36339</v>
      </c>
      <c r="R3794" s="8" t="s">
        <v>35779</v>
      </c>
      <c r="S3794" s="17" t="s">
        <v>36340</v>
      </c>
      <c r="T3794" s="18">
        <v>43028</v>
      </c>
      <c r="U3794" s="8">
        <v>0.25</v>
      </c>
      <c r="V3794" s="8">
        <v>0.41666666666666669</v>
      </c>
      <c r="W3794" s="8" t="s">
        <v>739</v>
      </c>
      <c r="X3794" s="8" t="s">
        <v>22444</v>
      </c>
      <c r="Y3794" s="8" t="s">
        <v>22445</v>
      </c>
      <c r="Z3794" s="17" t="s">
        <v>36634</v>
      </c>
      <c r="AA3794" s="8" t="s">
        <v>36635</v>
      </c>
      <c r="AB3794" s="8" t="s">
        <v>36636</v>
      </c>
    </row>
    <row r="3795" spans="1:28" hidden="1" x14ac:dyDescent="0.2">
      <c r="A3795" s="8" t="s">
        <v>36637</v>
      </c>
      <c r="B3795" s="8" t="s">
        <v>36638</v>
      </c>
      <c r="C3795" s="8" t="s">
        <v>45753</v>
      </c>
      <c r="D3795" s="8" t="s">
        <v>45754</v>
      </c>
      <c r="E3795" s="8" t="s">
        <v>174</v>
      </c>
      <c r="F3795" s="8" t="s">
        <v>133</v>
      </c>
      <c r="G3795" s="8" t="s">
        <v>174</v>
      </c>
      <c r="H3795" s="8" t="s">
        <v>133</v>
      </c>
      <c r="I3795" s="8" t="s">
        <v>36338</v>
      </c>
      <c r="J3795" s="8" t="s">
        <v>28</v>
      </c>
      <c r="K3795" s="8" t="s">
        <v>30</v>
      </c>
      <c r="L3795" s="8" t="s">
        <v>36633</v>
      </c>
      <c r="M3795" s="8" t="s">
        <v>22475</v>
      </c>
      <c r="N3795" s="8" t="s">
        <v>10716</v>
      </c>
      <c r="O3795" s="8" t="s">
        <v>45789</v>
      </c>
      <c r="P3795" s="8" t="s">
        <v>776</v>
      </c>
      <c r="Q3795" s="8" t="s">
        <v>36339</v>
      </c>
      <c r="R3795" s="8" t="s">
        <v>35779</v>
      </c>
      <c r="S3795" s="17" t="s">
        <v>36340</v>
      </c>
      <c r="T3795" s="18">
        <v>43028</v>
      </c>
      <c r="U3795" s="8">
        <v>0.41666666666666669</v>
      </c>
      <c r="V3795" s="8">
        <v>0.58333333333333337</v>
      </c>
      <c r="W3795" s="8" t="s">
        <v>739</v>
      </c>
      <c r="X3795" s="8" t="s">
        <v>22451</v>
      </c>
      <c r="Y3795" s="8" t="s">
        <v>22445</v>
      </c>
      <c r="Z3795" s="17" t="s">
        <v>36491</v>
      </c>
      <c r="AA3795" s="8" t="s">
        <v>36639</v>
      </c>
      <c r="AB3795" s="8" t="s">
        <v>36640</v>
      </c>
    </row>
    <row r="3796" spans="1:28" hidden="1" x14ac:dyDescent="0.2">
      <c r="A3796" s="8" t="s">
        <v>36641</v>
      </c>
      <c r="B3796" s="8" t="s">
        <v>36642</v>
      </c>
      <c r="C3796" s="8" t="s">
        <v>45753</v>
      </c>
      <c r="D3796" s="8" t="s">
        <v>45754</v>
      </c>
      <c r="E3796" s="8" t="s">
        <v>174</v>
      </c>
      <c r="F3796" s="8" t="s">
        <v>133</v>
      </c>
      <c r="G3796" s="8" t="s">
        <v>174</v>
      </c>
      <c r="H3796" s="8" t="s">
        <v>133</v>
      </c>
      <c r="I3796" s="8" t="s">
        <v>36338</v>
      </c>
      <c r="J3796" s="8" t="s">
        <v>28</v>
      </c>
      <c r="K3796" s="8" t="s">
        <v>30</v>
      </c>
      <c r="L3796" s="8" t="s">
        <v>22475</v>
      </c>
      <c r="M3796" s="8" t="s">
        <v>176</v>
      </c>
      <c r="N3796" s="8" t="s">
        <v>10716</v>
      </c>
      <c r="O3796" s="8" t="s">
        <v>45789</v>
      </c>
      <c r="P3796" s="8" t="s">
        <v>776</v>
      </c>
      <c r="Q3796" s="8" t="s">
        <v>36339</v>
      </c>
      <c r="R3796" s="8" t="s">
        <v>35779</v>
      </c>
      <c r="S3796" s="17" t="s">
        <v>36340</v>
      </c>
      <c r="T3796" s="18">
        <v>43028</v>
      </c>
      <c r="U3796" s="8">
        <v>0.58333333333333337</v>
      </c>
      <c r="V3796" s="8">
        <v>0.75</v>
      </c>
      <c r="W3796" s="8" t="s">
        <v>739</v>
      </c>
      <c r="X3796" s="8" t="s">
        <v>22457</v>
      </c>
      <c r="Y3796" s="8" t="s">
        <v>22445</v>
      </c>
      <c r="Z3796" s="17" t="s">
        <v>36643</v>
      </c>
      <c r="AA3796" s="8" t="s">
        <v>36644</v>
      </c>
      <c r="AB3796" s="8" t="s">
        <v>36645</v>
      </c>
    </row>
    <row r="3797" spans="1:28" hidden="1" x14ac:dyDescent="0.2">
      <c r="A3797" s="8" t="s">
        <v>36646</v>
      </c>
      <c r="B3797" s="8" t="s">
        <v>36647</v>
      </c>
      <c r="C3797" s="8" t="s">
        <v>45753</v>
      </c>
      <c r="D3797" s="8" t="s">
        <v>45754</v>
      </c>
      <c r="E3797" s="8" t="s">
        <v>184</v>
      </c>
      <c r="F3797" s="8" t="s">
        <v>133</v>
      </c>
      <c r="G3797" s="8" t="s">
        <v>184</v>
      </c>
      <c r="H3797" s="8" t="s">
        <v>133</v>
      </c>
      <c r="I3797" s="8" t="s">
        <v>36338</v>
      </c>
      <c r="J3797" s="8" t="s">
        <v>28</v>
      </c>
      <c r="K3797" s="8" t="s">
        <v>30</v>
      </c>
      <c r="L3797" s="8" t="s">
        <v>185</v>
      </c>
      <c r="M3797" s="8" t="s">
        <v>11302</v>
      </c>
      <c r="N3797" s="8" t="s">
        <v>10716</v>
      </c>
      <c r="O3797" s="8" t="s">
        <v>45789</v>
      </c>
      <c r="P3797" s="8" t="s">
        <v>776</v>
      </c>
      <c r="Q3797" s="8" t="s">
        <v>36339</v>
      </c>
      <c r="R3797" s="8" t="s">
        <v>35779</v>
      </c>
      <c r="S3797" s="17" t="s">
        <v>36340</v>
      </c>
      <c r="T3797" s="18">
        <v>43029</v>
      </c>
      <c r="U3797" s="8">
        <v>0.25</v>
      </c>
      <c r="V3797" s="8">
        <v>0.41666666666666669</v>
      </c>
      <c r="W3797" s="8" t="s">
        <v>739</v>
      </c>
      <c r="X3797" s="8" t="s">
        <v>22463</v>
      </c>
      <c r="Y3797" s="8" t="s">
        <v>22445</v>
      </c>
      <c r="Z3797" s="17" t="s">
        <v>36648</v>
      </c>
      <c r="AA3797" s="8" t="s">
        <v>36649</v>
      </c>
      <c r="AB3797" s="8" t="s">
        <v>36650</v>
      </c>
    </row>
    <row r="3798" spans="1:28" hidden="1" x14ac:dyDescent="0.2">
      <c r="A3798" s="8" t="s">
        <v>36651</v>
      </c>
      <c r="B3798" s="8" t="s">
        <v>36652</v>
      </c>
      <c r="C3798" s="8" t="s">
        <v>45753</v>
      </c>
      <c r="D3798" s="8" t="s">
        <v>45754</v>
      </c>
      <c r="E3798" s="8" t="s">
        <v>184</v>
      </c>
      <c r="F3798" s="8" t="s">
        <v>133</v>
      </c>
      <c r="G3798" s="8" t="s">
        <v>184</v>
      </c>
      <c r="H3798" s="8" t="s">
        <v>133</v>
      </c>
      <c r="I3798" s="8" t="s">
        <v>36338</v>
      </c>
      <c r="J3798" s="8" t="s">
        <v>28</v>
      </c>
      <c r="K3798" s="8" t="s">
        <v>30</v>
      </c>
      <c r="L3798" s="8" t="s">
        <v>11302</v>
      </c>
      <c r="M3798" s="8" t="s">
        <v>186</v>
      </c>
      <c r="N3798" s="8" t="s">
        <v>10716</v>
      </c>
      <c r="O3798" s="8" t="s">
        <v>45789</v>
      </c>
      <c r="P3798" s="8" t="s">
        <v>776</v>
      </c>
      <c r="Q3798" s="8" t="s">
        <v>36339</v>
      </c>
      <c r="R3798" s="8" t="s">
        <v>35779</v>
      </c>
      <c r="S3798" s="17" t="s">
        <v>36340</v>
      </c>
      <c r="T3798" s="18">
        <v>43029</v>
      </c>
      <c r="U3798" s="8">
        <v>0.41666666666666669</v>
      </c>
      <c r="V3798" s="8">
        <v>0.75</v>
      </c>
      <c r="W3798" s="8" t="s">
        <v>486</v>
      </c>
      <c r="X3798" s="8" t="s">
        <v>4407</v>
      </c>
      <c r="Y3798" s="8" t="s">
        <v>4408</v>
      </c>
      <c r="Z3798" s="17" t="s">
        <v>36653</v>
      </c>
      <c r="AA3798" s="8" t="s">
        <v>36654</v>
      </c>
      <c r="AB3798" s="8" t="s">
        <v>36655</v>
      </c>
    </row>
    <row r="3799" spans="1:28" hidden="1" x14ac:dyDescent="0.2">
      <c r="A3799" s="8" t="s">
        <v>36656</v>
      </c>
      <c r="B3799" s="8" t="s">
        <v>36657</v>
      </c>
      <c r="C3799" s="8" t="s">
        <v>45753</v>
      </c>
      <c r="D3799" s="8" t="s">
        <v>45754</v>
      </c>
      <c r="E3799" s="8" t="s">
        <v>194</v>
      </c>
      <c r="F3799" s="8" t="s">
        <v>133</v>
      </c>
      <c r="G3799" s="8" t="s">
        <v>194</v>
      </c>
      <c r="H3799" s="8" t="s">
        <v>133</v>
      </c>
      <c r="I3799" s="8" t="s">
        <v>36338</v>
      </c>
      <c r="J3799" s="8" t="s">
        <v>28</v>
      </c>
      <c r="K3799" s="8" t="s">
        <v>30</v>
      </c>
      <c r="L3799" s="8" t="s">
        <v>195</v>
      </c>
      <c r="M3799" s="8" t="s">
        <v>196</v>
      </c>
      <c r="N3799" s="8" t="s">
        <v>10716</v>
      </c>
      <c r="O3799" s="8" t="s">
        <v>45789</v>
      </c>
      <c r="P3799" s="8" t="s">
        <v>776</v>
      </c>
      <c r="Q3799" s="8" t="s">
        <v>36339</v>
      </c>
      <c r="R3799" s="8" t="s">
        <v>35779</v>
      </c>
      <c r="S3799" s="17" t="s">
        <v>36340</v>
      </c>
      <c r="T3799" s="18">
        <v>43030</v>
      </c>
      <c r="U3799" s="8">
        <v>0.25</v>
      </c>
      <c r="V3799" s="8">
        <v>0.75</v>
      </c>
      <c r="W3799" s="8" t="s">
        <v>40</v>
      </c>
      <c r="X3799" s="8" t="s">
        <v>4407</v>
      </c>
      <c r="Y3799" s="8" t="s">
        <v>4408</v>
      </c>
      <c r="Z3799" s="17" t="s">
        <v>36658</v>
      </c>
      <c r="AA3799" s="8" t="s">
        <v>36659</v>
      </c>
      <c r="AB3799" s="8" t="s">
        <v>36660</v>
      </c>
    </row>
    <row r="3800" spans="1:28" hidden="1" x14ac:dyDescent="0.2">
      <c r="A3800" s="8" t="s">
        <v>36661</v>
      </c>
      <c r="B3800" s="8" t="s">
        <v>36662</v>
      </c>
      <c r="C3800" s="8" t="s">
        <v>45753</v>
      </c>
      <c r="D3800" s="8" t="s">
        <v>45754</v>
      </c>
      <c r="E3800" s="8" t="s">
        <v>154</v>
      </c>
      <c r="F3800" s="8" t="s">
        <v>133</v>
      </c>
      <c r="G3800" s="8" t="s">
        <v>154</v>
      </c>
      <c r="H3800" s="8" t="s">
        <v>133</v>
      </c>
      <c r="I3800" s="8" t="s">
        <v>36338</v>
      </c>
      <c r="J3800" s="8" t="s">
        <v>28</v>
      </c>
      <c r="K3800" s="8" t="s">
        <v>30</v>
      </c>
      <c r="L3800" s="8" t="s">
        <v>155</v>
      </c>
      <c r="M3800" s="8" t="s">
        <v>156</v>
      </c>
      <c r="N3800" s="8" t="s">
        <v>10716</v>
      </c>
      <c r="O3800" s="8" t="s">
        <v>45789</v>
      </c>
      <c r="P3800" s="8" t="s">
        <v>776</v>
      </c>
      <c r="Q3800" s="8" t="s">
        <v>36339</v>
      </c>
      <c r="R3800" s="8" t="s">
        <v>35779</v>
      </c>
      <c r="S3800" s="17" t="s">
        <v>36340</v>
      </c>
      <c r="T3800" s="18">
        <v>43031</v>
      </c>
      <c r="U3800" s="8">
        <v>0.25</v>
      </c>
      <c r="V3800" s="8">
        <v>0.75</v>
      </c>
      <c r="W3800" s="8" t="s">
        <v>40</v>
      </c>
      <c r="X3800" s="8" t="s">
        <v>4407</v>
      </c>
      <c r="Y3800" s="8" t="s">
        <v>4408</v>
      </c>
      <c r="Z3800" s="17" t="s">
        <v>36663</v>
      </c>
      <c r="AA3800" s="8" t="s">
        <v>36664</v>
      </c>
      <c r="AB3800" s="8" t="s">
        <v>36665</v>
      </c>
    </row>
    <row r="3801" spans="1:28" hidden="1" x14ac:dyDescent="0.2">
      <c r="A3801" s="8" t="s">
        <v>36666</v>
      </c>
      <c r="B3801" s="8" t="s">
        <v>36667</v>
      </c>
      <c r="C3801" s="8" t="s">
        <v>45753</v>
      </c>
      <c r="D3801" s="8" t="s">
        <v>45754</v>
      </c>
      <c r="E3801" s="8" t="s">
        <v>164</v>
      </c>
      <c r="F3801" s="8" t="s">
        <v>133</v>
      </c>
      <c r="G3801" s="8" t="s">
        <v>164</v>
      </c>
      <c r="H3801" s="8" t="s">
        <v>133</v>
      </c>
      <c r="I3801" s="8" t="s">
        <v>36338</v>
      </c>
      <c r="J3801" s="8" t="s">
        <v>28</v>
      </c>
      <c r="K3801" s="8" t="s">
        <v>30</v>
      </c>
      <c r="L3801" s="8" t="s">
        <v>165</v>
      </c>
      <c r="M3801" s="8" t="s">
        <v>166</v>
      </c>
      <c r="N3801" s="8" t="s">
        <v>10716</v>
      </c>
      <c r="O3801" s="8" t="s">
        <v>45789</v>
      </c>
      <c r="P3801" s="8" t="s">
        <v>776</v>
      </c>
      <c r="Q3801" s="8" t="s">
        <v>36339</v>
      </c>
      <c r="R3801" s="8" t="s">
        <v>35779</v>
      </c>
      <c r="S3801" s="17" t="s">
        <v>36340</v>
      </c>
      <c r="T3801" s="18">
        <v>43032</v>
      </c>
      <c r="U3801" s="8">
        <v>0.25</v>
      </c>
      <c r="V3801" s="8">
        <v>0.75</v>
      </c>
      <c r="W3801" s="8" t="s">
        <v>40</v>
      </c>
      <c r="X3801" s="8" t="s">
        <v>4407</v>
      </c>
      <c r="Y3801" s="8" t="s">
        <v>4408</v>
      </c>
      <c r="Z3801" s="17" t="s">
        <v>36668</v>
      </c>
      <c r="AA3801" s="8" t="s">
        <v>36669</v>
      </c>
      <c r="AB3801" s="8" t="s">
        <v>36670</v>
      </c>
    </row>
    <row r="3802" spans="1:28" hidden="1" x14ac:dyDescent="0.2">
      <c r="A3802" s="8" t="s">
        <v>36671</v>
      </c>
      <c r="B3802" s="8" t="s">
        <v>36672</v>
      </c>
      <c r="C3802" s="8" t="s">
        <v>45753</v>
      </c>
      <c r="D3802" s="8" t="s">
        <v>45754</v>
      </c>
      <c r="E3802" s="8" t="s">
        <v>499</v>
      </c>
      <c r="F3802" s="8" t="s">
        <v>255</v>
      </c>
      <c r="G3802" s="8" t="s">
        <v>499</v>
      </c>
      <c r="H3802" s="8" t="s">
        <v>255</v>
      </c>
      <c r="I3802" s="8" t="s">
        <v>36338</v>
      </c>
      <c r="J3802" s="8" t="s">
        <v>28</v>
      </c>
      <c r="K3802" s="8" t="s">
        <v>30</v>
      </c>
      <c r="L3802" s="8" t="s">
        <v>500</v>
      </c>
      <c r="M3802" s="8" t="s">
        <v>1653</v>
      </c>
      <c r="N3802" s="8" t="s">
        <v>10716</v>
      </c>
      <c r="O3802" s="8" t="s">
        <v>45789</v>
      </c>
      <c r="P3802" s="8" t="s">
        <v>776</v>
      </c>
      <c r="Q3802" s="8" t="s">
        <v>36339</v>
      </c>
      <c r="R3802" s="8" t="s">
        <v>35779</v>
      </c>
      <c r="S3802" s="17" t="s">
        <v>36340</v>
      </c>
      <c r="T3802" s="18">
        <v>43040</v>
      </c>
      <c r="U3802" s="8">
        <v>0.25</v>
      </c>
      <c r="V3802" s="8">
        <v>0.75</v>
      </c>
      <c r="W3802" s="8" t="s">
        <v>40</v>
      </c>
      <c r="X3802" s="8" t="s">
        <v>22511</v>
      </c>
      <c r="Y3802" s="8" t="s">
        <v>22445</v>
      </c>
      <c r="Z3802" s="17" t="s">
        <v>36673</v>
      </c>
      <c r="AA3802" s="8" t="s">
        <v>36674</v>
      </c>
      <c r="AB3802" s="8" t="s">
        <v>36675</v>
      </c>
    </row>
    <row r="3803" spans="1:28" hidden="1" x14ac:dyDescent="0.2">
      <c r="A3803" s="8" t="s">
        <v>36676</v>
      </c>
      <c r="B3803" s="8" t="s">
        <v>36677</v>
      </c>
      <c r="C3803" s="8" t="s">
        <v>45753</v>
      </c>
      <c r="D3803" s="8" t="s">
        <v>45754</v>
      </c>
      <c r="E3803" s="8" t="s">
        <v>515</v>
      </c>
      <c r="F3803" s="8" t="s">
        <v>255</v>
      </c>
      <c r="G3803" s="8" t="s">
        <v>515</v>
      </c>
      <c r="H3803" s="8" t="s">
        <v>255</v>
      </c>
      <c r="I3803" s="8" t="s">
        <v>36338</v>
      </c>
      <c r="J3803" s="8" t="s">
        <v>28</v>
      </c>
      <c r="K3803" s="8" t="s">
        <v>30</v>
      </c>
      <c r="L3803" s="8" t="s">
        <v>516</v>
      </c>
      <c r="M3803" s="8" t="s">
        <v>1659</v>
      </c>
      <c r="N3803" s="8" t="s">
        <v>10716</v>
      </c>
      <c r="O3803" s="8" t="s">
        <v>45789</v>
      </c>
      <c r="P3803" s="8" t="s">
        <v>776</v>
      </c>
      <c r="Q3803" s="8" t="s">
        <v>36339</v>
      </c>
      <c r="R3803" s="8" t="s">
        <v>35779</v>
      </c>
      <c r="S3803" s="17" t="s">
        <v>36340</v>
      </c>
      <c r="T3803" s="18">
        <v>43041</v>
      </c>
      <c r="U3803" s="8">
        <v>0.25</v>
      </c>
      <c r="V3803" s="8">
        <v>0.75</v>
      </c>
      <c r="W3803" s="8" t="s">
        <v>40</v>
      </c>
      <c r="X3803" s="8" t="s">
        <v>36678</v>
      </c>
      <c r="Y3803" s="8" t="s">
        <v>22593</v>
      </c>
      <c r="Z3803" s="17" t="s">
        <v>18615</v>
      </c>
      <c r="AA3803" s="8" t="s">
        <v>36679</v>
      </c>
      <c r="AB3803" s="8" t="s">
        <v>36680</v>
      </c>
    </row>
    <row r="3804" spans="1:28" hidden="1" x14ac:dyDescent="0.2">
      <c r="A3804" s="8" t="s">
        <v>36681</v>
      </c>
      <c r="B3804" s="8" t="s">
        <v>36682</v>
      </c>
      <c r="C3804" s="8" t="s">
        <v>45753</v>
      </c>
      <c r="D3804" s="8" t="s">
        <v>45754</v>
      </c>
      <c r="E3804" s="8" t="s">
        <v>525</v>
      </c>
      <c r="F3804" s="8" t="s">
        <v>255</v>
      </c>
      <c r="G3804" s="8" t="s">
        <v>525</v>
      </c>
      <c r="H3804" s="8" t="s">
        <v>255</v>
      </c>
      <c r="I3804" s="8" t="s">
        <v>36338</v>
      </c>
      <c r="J3804" s="8" t="s">
        <v>28</v>
      </c>
      <c r="K3804" s="8" t="s">
        <v>30</v>
      </c>
      <c r="L3804" s="8" t="s">
        <v>526</v>
      </c>
      <c r="M3804" s="8" t="s">
        <v>8600</v>
      </c>
      <c r="N3804" s="8" t="s">
        <v>10716</v>
      </c>
      <c r="O3804" s="8" t="s">
        <v>45789</v>
      </c>
      <c r="P3804" s="8" t="s">
        <v>776</v>
      </c>
      <c r="Q3804" s="8" t="s">
        <v>36339</v>
      </c>
      <c r="R3804" s="8" t="s">
        <v>35779</v>
      </c>
      <c r="S3804" s="17" t="s">
        <v>36340</v>
      </c>
      <c r="T3804" s="18">
        <v>43042</v>
      </c>
      <c r="U3804" s="8">
        <v>0.25</v>
      </c>
      <c r="V3804" s="8">
        <v>0.5</v>
      </c>
      <c r="W3804" s="8" t="s">
        <v>30</v>
      </c>
      <c r="X3804" s="8" t="s">
        <v>36683</v>
      </c>
      <c r="Y3804" s="8" t="s">
        <v>22593</v>
      </c>
      <c r="Z3804" s="17" t="s">
        <v>36684</v>
      </c>
      <c r="AA3804" s="8" t="s">
        <v>36685</v>
      </c>
      <c r="AB3804" s="8" t="s">
        <v>36686</v>
      </c>
    </row>
    <row r="3805" spans="1:28" hidden="1" x14ac:dyDescent="0.2">
      <c r="A3805" s="8" t="s">
        <v>36687</v>
      </c>
      <c r="B3805" s="8" t="s">
        <v>36688</v>
      </c>
      <c r="C3805" s="8" t="s">
        <v>45753</v>
      </c>
      <c r="D3805" s="8" t="s">
        <v>45754</v>
      </c>
      <c r="E3805" s="8" t="s">
        <v>525</v>
      </c>
      <c r="F3805" s="8" t="s">
        <v>255</v>
      </c>
      <c r="G3805" s="8" t="s">
        <v>525</v>
      </c>
      <c r="H3805" s="8" t="s">
        <v>255</v>
      </c>
      <c r="I3805" s="8" t="s">
        <v>36338</v>
      </c>
      <c r="J3805" s="8" t="s">
        <v>28</v>
      </c>
      <c r="K3805" s="8" t="s">
        <v>30</v>
      </c>
      <c r="L3805" s="8" t="s">
        <v>8600</v>
      </c>
      <c r="M3805" s="8" t="s">
        <v>834</v>
      </c>
      <c r="N3805" s="8" t="s">
        <v>10716</v>
      </c>
      <c r="O3805" s="8" t="s">
        <v>45789</v>
      </c>
      <c r="P3805" s="8" t="s">
        <v>776</v>
      </c>
      <c r="Q3805" s="8" t="s">
        <v>36339</v>
      </c>
      <c r="R3805" s="8" t="s">
        <v>35779</v>
      </c>
      <c r="S3805" s="17" t="s">
        <v>36340</v>
      </c>
      <c r="T3805" s="18">
        <v>43042</v>
      </c>
      <c r="U3805" s="8">
        <v>0.5</v>
      </c>
      <c r="V3805" s="8">
        <v>0.625</v>
      </c>
      <c r="W3805" s="8" t="s">
        <v>1283</v>
      </c>
      <c r="X3805" s="8" t="s">
        <v>36689</v>
      </c>
      <c r="Y3805" s="8" t="s">
        <v>4321</v>
      </c>
      <c r="Z3805" s="17" t="s">
        <v>36690</v>
      </c>
      <c r="AA3805" s="8" t="s">
        <v>36691</v>
      </c>
      <c r="AB3805" s="8" t="s">
        <v>36692</v>
      </c>
    </row>
    <row r="3806" spans="1:28" hidden="1" x14ac:dyDescent="0.2">
      <c r="A3806" s="8" t="s">
        <v>36693</v>
      </c>
      <c r="B3806" s="8" t="s">
        <v>36694</v>
      </c>
      <c r="C3806" s="8" t="s">
        <v>45753</v>
      </c>
      <c r="D3806" s="8" t="s">
        <v>45754</v>
      </c>
      <c r="E3806" s="8" t="s">
        <v>525</v>
      </c>
      <c r="F3806" s="8" t="s">
        <v>255</v>
      </c>
      <c r="G3806" s="8" t="s">
        <v>525</v>
      </c>
      <c r="H3806" s="8" t="s">
        <v>255</v>
      </c>
      <c r="I3806" s="8" t="s">
        <v>36338</v>
      </c>
      <c r="J3806" s="8" t="s">
        <v>28</v>
      </c>
      <c r="K3806" s="8" t="s">
        <v>30</v>
      </c>
      <c r="L3806" s="8" t="s">
        <v>834</v>
      </c>
      <c r="M3806" s="8" t="s">
        <v>527</v>
      </c>
      <c r="N3806" s="8" t="s">
        <v>10716</v>
      </c>
      <c r="O3806" s="8" t="s">
        <v>45789</v>
      </c>
      <c r="P3806" s="8" t="s">
        <v>776</v>
      </c>
      <c r="Q3806" s="8" t="s">
        <v>36339</v>
      </c>
      <c r="R3806" s="8" t="s">
        <v>35779</v>
      </c>
      <c r="S3806" s="17" t="s">
        <v>36340</v>
      </c>
      <c r="T3806" s="18">
        <v>43042</v>
      </c>
      <c r="U3806" s="8">
        <v>0.625</v>
      </c>
      <c r="V3806" s="8">
        <v>0.75</v>
      </c>
      <c r="W3806" s="8" t="s">
        <v>1283</v>
      </c>
      <c r="X3806" s="8" t="s">
        <v>36695</v>
      </c>
      <c r="Y3806" s="8" t="s">
        <v>4321</v>
      </c>
      <c r="Z3806" s="17" t="s">
        <v>36696</v>
      </c>
      <c r="AA3806" s="8" t="s">
        <v>36697</v>
      </c>
      <c r="AB3806" s="8" t="s">
        <v>36698</v>
      </c>
    </row>
    <row r="3807" spans="1:28" hidden="1" x14ac:dyDescent="0.2">
      <c r="A3807" s="8" t="s">
        <v>36699</v>
      </c>
      <c r="B3807" s="8" t="s">
        <v>36700</v>
      </c>
      <c r="C3807" s="8" t="s">
        <v>45753</v>
      </c>
      <c r="D3807" s="8" t="s">
        <v>45754</v>
      </c>
      <c r="E3807" s="8" t="s">
        <v>535</v>
      </c>
      <c r="F3807" s="8" t="s">
        <v>255</v>
      </c>
      <c r="G3807" s="8" t="s">
        <v>535</v>
      </c>
      <c r="H3807" s="8" t="s">
        <v>255</v>
      </c>
      <c r="I3807" s="8" t="s">
        <v>36338</v>
      </c>
      <c r="J3807" s="8" t="s">
        <v>28</v>
      </c>
      <c r="K3807" s="8" t="s">
        <v>30</v>
      </c>
      <c r="L3807" s="8" t="s">
        <v>536</v>
      </c>
      <c r="M3807" s="8" t="s">
        <v>23676</v>
      </c>
      <c r="N3807" s="8" t="s">
        <v>10716</v>
      </c>
      <c r="O3807" s="8" t="s">
        <v>45789</v>
      </c>
      <c r="P3807" s="8" t="s">
        <v>776</v>
      </c>
      <c r="Q3807" s="8" t="s">
        <v>36339</v>
      </c>
      <c r="R3807" s="8" t="s">
        <v>35779</v>
      </c>
      <c r="S3807" s="17" t="s">
        <v>36340</v>
      </c>
      <c r="T3807" s="18">
        <v>43043</v>
      </c>
      <c r="U3807" s="8">
        <v>0.25</v>
      </c>
      <c r="V3807" s="8">
        <v>0.375</v>
      </c>
      <c r="W3807" s="8" t="s">
        <v>1283</v>
      </c>
      <c r="X3807" s="8" t="s">
        <v>36701</v>
      </c>
      <c r="Y3807" s="8" t="s">
        <v>4321</v>
      </c>
      <c r="Z3807" s="17" t="s">
        <v>36702</v>
      </c>
      <c r="AA3807" s="8" t="s">
        <v>36703</v>
      </c>
      <c r="AB3807" s="8" t="s">
        <v>36704</v>
      </c>
    </row>
    <row r="3808" spans="1:28" hidden="1" x14ac:dyDescent="0.2">
      <c r="A3808" s="8" t="s">
        <v>36705</v>
      </c>
      <c r="B3808" s="8" t="s">
        <v>36706</v>
      </c>
      <c r="C3808" s="8" t="s">
        <v>45753</v>
      </c>
      <c r="D3808" s="8" t="s">
        <v>45754</v>
      </c>
      <c r="E3808" s="8" t="s">
        <v>535</v>
      </c>
      <c r="F3808" s="8" t="s">
        <v>255</v>
      </c>
      <c r="G3808" s="8" t="s">
        <v>535</v>
      </c>
      <c r="H3808" s="8" t="s">
        <v>255</v>
      </c>
      <c r="I3808" s="8" t="s">
        <v>36338</v>
      </c>
      <c r="J3808" s="8" t="s">
        <v>28</v>
      </c>
      <c r="K3808" s="8" t="s">
        <v>30</v>
      </c>
      <c r="L3808" s="8" t="s">
        <v>23676</v>
      </c>
      <c r="M3808" s="8" t="s">
        <v>18137</v>
      </c>
      <c r="N3808" s="8" t="s">
        <v>10716</v>
      </c>
      <c r="O3808" s="8" t="s">
        <v>45789</v>
      </c>
      <c r="P3808" s="8" t="s">
        <v>776</v>
      </c>
      <c r="Q3808" s="8" t="s">
        <v>36339</v>
      </c>
      <c r="R3808" s="8" t="s">
        <v>35779</v>
      </c>
      <c r="S3808" s="17" t="s">
        <v>36340</v>
      </c>
      <c r="T3808" s="18">
        <v>43043</v>
      </c>
      <c r="U3808" s="8">
        <v>0.375</v>
      </c>
      <c r="V3808" s="8">
        <v>0.625</v>
      </c>
      <c r="W3808" s="8" t="s">
        <v>30</v>
      </c>
      <c r="X3808" s="8" t="s">
        <v>36707</v>
      </c>
      <c r="Y3808" s="8" t="s">
        <v>36708</v>
      </c>
      <c r="Z3808" s="17" t="s">
        <v>36709</v>
      </c>
      <c r="AA3808" s="8" t="s">
        <v>36710</v>
      </c>
      <c r="AB3808" s="8" t="s">
        <v>36711</v>
      </c>
    </row>
    <row r="3809" spans="1:28" hidden="1" x14ac:dyDescent="0.2">
      <c r="A3809" s="8" t="s">
        <v>36712</v>
      </c>
      <c r="B3809" s="8" t="s">
        <v>36713</v>
      </c>
      <c r="C3809" s="8" t="s">
        <v>45753</v>
      </c>
      <c r="D3809" s="8" t="s">
        <v>45754</v>
      </c>
      <c r="E3809" s="8" t="s">
        <v>535</v>
      </c>
      <c r="F3809" s="8" t="s">
        <v>255</v>
      </c>
      <c r="G3809" s="8" t="s">
        <v>535</v>
      </c>
      <c r="H3809" s="8" t="s">
        <v>255</v>
      </c>
      <c r="I3809" s="8" t="s">
        <v>36338</v>
      </c>
      <c r="J3809" s="8" t="s">
        <v>28</v>
      </c>
      <c r="K3809" s="8" t="s">
        <v>30</v>
      </c>
      <c r="L3809" s="8" t="s">
        <v>18137</v>
      </c>
      <c r="M3809" s="8" t="s">
        <v>537</v>
      </c>
      <c r="N3809" s="8" t="s">
        <v>10716</v>
      </c>
      <c r="O3809" s="8" t="s">
        <v>45789</v>
      </c>
      <c r="P3809" s="8" t="s">
        <v>776</v>
      </c>
      <c r="Q3809" s="8" t="s">
        <v>36339</v>
      </c>
      <c r="R3809" s="8" t="s">
        <v>35779</v>
      </c>
      <c r="S3809" s="17" t="s">
        <v>36340</v>
      </c>
      <c r="T3809" s="18">
        <v>43043</v>
      </c>
      <c r="U3809" s="8">
        <v>0.625</v>
      </c>
      <c r="V3809" s="8">
        <v>0.75</v>
      </c>
      <c r="W3809" s="8" t="s">
        <v>1283</v>
      </c>
      <c r="X3809" s="8" t="s">
        <v>36714</v>
      </c>
      <c r="Y3809" s="8" t="s">
        <v>36708</v>
      </c>
      <c r="Z3809" s="17" t="s">
        <v>36715</v>
      </c>
      <c r="AA3809" s="8" t="s">
        <v>36716</v>
      </c>
      <c r="AB3809" s="8" t="s">
        <v>36717</v>
      </c>
    </row>
    <row r="3810" spans="1:28" hidden="1" x14ac:dyDescent="0.2">
      <c r="A3810" s="8" t="s">
        <v>36718</v>
      </c>
      <c r="B3810" s="8" t="s">
        <v>36719</v>
      </c>
      <c r="C3810" s="8" t="s">
        <v>45753</v>
      </c>
      <c r="D3810" s="8" t="s">
        <v>45754</v>
      </c>
      <c r="E3810" s="8" t="s">
        <v>545</v>
      </c>
      <c r="F3810" s="8" t="s">
        <v>255</v>
      </c>
      <c r="G3810" s="8" t="s">
        <v>545</v>
      </c>
      <c r="H3810" s="8" t="s">
        <v>255</v>
      </c>
      <c r="I3810" s="8" t="s">
        <v>36338</v>
      </c>
      <c r="J3810" s="8" t="s">
        <v>28</v>
      </c>
      <c r="K3810" s="8" t="s">
        <v>30</v>
      </c>
      <c r="L3810" s="8" t="s">
        <v>546</v>
      </c>
      <c r="M3810" s="8" t="s">
        <v>36720</v>
      </c>
      <c r="N3810" s="8" t="s">
        <v>10716</v>
      </c>
      <c r="O3810" s="8" t="s">
        <v>45789</v>
      </c>
      <c r="P3810" s="8" t="s">
        <v>776</v>
      </c>
      <c r="Q3810" s="8" t="s">
        <v>36339</v>
      </c>
      <c r="R3810" s="8" t="s">
        <v>35779</v>
      </c>
      <c r="S3810" s="17" t="s">
        <v>36340</v>
      </c>
      <c r="T3810" s="18">
        <v>43044</v>
      </c>
      <c r="U3810" s="8">
        <v>0.25</v>
      </c>
      <c r="V3810" s="8">
        <v>0.41666666666666669</v>
      </c>
      <c r="W3810" s="8" t="s">
        <v>739</v>
      </c>
      <c r="X3810" s="8" t="s">
        <v>36721</v>
      </c>
      <c r="Y3810" s="8" t="s">
        <v>36708</v>
      </c>
      <c r="Z3810" s="17" t="s">
        <v>36722</v>
      </c>
      <c r="AA3810" s="8" t="s">
        <v>36723</v>
      </c>
      <c r="AB3810" s="8" t="s">
        <v>36724</v>
      </c>
    </row>
    <row r="3811" spans="1:28" hidden="1" x14ac:dyDescent="0.2">
      <c r="A3811" s="8" t="s">
        <v>36725</v>
      </c>
      <c r="B3811" s="8" t="s">
        <v>36726</v>
      </c>
      <c r="C3811" s="8" t="s">
        <v>45753</v>
      </c>
      <c r="D3811" s="8" t="s">
        <v>45754</v>
      </c>
      <c r="E3811" s="8" t="s">
        <v>545</v>
      </c>
      <c r="F3811" s="8" t="s">
        <v>255</v>
      </c>
      <c r="G3811" s="8" t="s">
        <v>545</v>
      </c>
      <c r="H3811" s="8" t="s">
        <v>255</v>
      </c>
      <c r="I3811" s="8" t="s">
        <v>36338</v>
      </c>
      <c r="J3811" s="8" t="s">
        <v>28</v>
      </c>
      <c r="K3811" s="8" t="s">
        <v>30</v>
      </c>
      <c r="L3811" s="8" t="s">
        <v>36720</v>
      </c>
      <c r="M3811" s="8" t="s">
        <v>1678</v>
      </c>
      <c r="N3811" s="8" t="s">
        <v>10716</v>
      </c>
      <c r="O3811" s="8" t="s">
        <v>45789</v>
      </c>
      <c r="P3811" s="8" t="s">
        <v>776</v>
      </c>
      <c r="Q3811" s="8" t="s">
        <v>36339</v>
      </c>
      <c r="R3811" s="8" t="s">
        <v>35779</v>
      </c>
      <c r="S3811" s="17" t="s">
        <v>36340</v>
      </c>
      <c r="T3811" s="18">
        <v>43044</v>
      </c>
      <c r="U3811" s="8">
        <v>0.41666666666666669</v>
      </c>
      <c r="V3811" s="8">
        <v>0.75</v>
      </c>
      <c r="W3811" s="8" t="s">
        <v>486</v>
      </c>
      <c r="X3811" s="8" t="s">
        <v>36727</v>
      </c>
      <c r="Y3811" s="8" t="s">
        <v>36708</v>
      </c>
      <c r="Z3811" s="17" t="s">
        <v>36728</v>
      </c>
      <c r="AA3811" s="8" t="s">
        <v>36729</v>
      </c>
      <c r="AB3811" s="8" t="s">
        <v>36730</v>
      </c>
    </row>
    <row r="3812" spans="1:28" hidden="1" x14ac:dyDescent="0.2">
      <c r="A3812" s="8" t="s">
        <v>36731</v>
      </c>
      <c r="B3812" s="8" t="s">
        <v>36732</v>
      </c>
      <c r="C3812" s="8" t="s">
        <v>45753</v>
      </c>
      <c r="D3812" s="8" t="s">
        <v>45754</v>
      </c>
      <c r="E3812" s="8" t="s">
        <v>256</v>
      </c>
      <c r="F3812" s="8" t="s">
        <v>255</v>
      </c>
      <c r="G3812" s="8" t="s">
        <v>256</v>
      </c>
      <c r="H3812" s="8" t="s">
        <v>255</v>
      </c>
      <c r="I3812" s="8" t="s">
        <v>36338</v>
      </c>
      <c r="J3812" s="8" t="s">
        <v>28</v>
      </c>
      <c r="K3812" s="8" t="s">
        <v>30</v>
      </c>
      <c r="L3812" s="8" t="s">
        <v>557</v>
      </c>
      <c r="M3812" s="8" t="s">
        <v>10788</v>
      </c>
      <c r="N3812" s="8" t="s">
        <v>10716</v>
      </c>
      <c r="O3812" s="8" t="s">
        <v>45789</v>
      </c>
      <c r="P3812" s="8" t="s">
        <v>776</v>
      </c>
      <c r="Q3812" s="8" t="s">
        <v>36339</v>
      </c>
      <c r="R3812" s="8" t="s">
        <v>35779</v>
      </c>
      <c r="S3812" s="17" t="s">
        <v>36340</v>
      </c>
      <c r="T3812" s="18">
        <v>43045</v>
      </c>
      <c r="U3812" s="8">
        <v>0.25</v>
      </c>
      <c r="V3812" s="8">
        <v>0.33333333333333331</v>
      </c>
      <c r="W3812" s="8" t="s">
        <v>1100</v>
      </c>
      <c r="X3812" s="8" t="s">
        <v>36733</v>
      </c>
      <c r="Y3812" s="8" t="s">
        <v>36708</v>
      </c>
      <c r="Z3812" s="17" t="s">
        <v>36734</v>
      </c>
      <c r="AA3812" s="8" t="s">
        <v>36735</v>
      </c>
      <c r="AB3812" s="8" t="s">
        <v>36736</v>
      </c>
    </row>
    <row r="3813" spans="1:28" hidden="1" x14ac:dyDescent="0.2">
      <c r="A3813" s="8" t="s">
        <v>36737</v>
      </c>
      <c r="B3813" s="8" t="s">
        <v>36738</v>
      </c>
      <c r="C3813" s="8" t="s">
        <v>45753</v>
      </c>
      <c r="D3813" s="8" t="s">
        <v>45754</v>
      </c>
      <c r="E3813" s="8" t="s">
        <v>256</v>
      </c>
      <c r="F3813" s="8" t="s">
        <v>255</v>
      </c>
      <c r="G3813" s="8" t="s">
        <v>256</v>
      </c>
      <c r="H3813" s="8" t="s">
        <v>255</v>
      </c>
      <c r="I3813" s="8" t="s">
        <v>36338</v>
      </c>
      <c r="J3813" s="8" t="s">
        <v>28</v>
      </c>
      <c r="K3813" s="8" t="s">
        <v>30</v>
      </c>
      <c r="L3813" s="8" t="s">
        <v>10788</v>
      </c>
      <c r="M3813" s="8" t="s">
        <v>8618</v>
      </c>
      <c r="N3813" s="8" t="s">
        <v>10716</v>
      </c>
      <c r="O3813" s="8" t="s">
        <v>45789</v>
      </c>
      <c r="P3813" s="8" t="s">
        <v>776</v>
      </c>
      <c r="Q3813" s="8" t="s">
        <v>36339</v>
      </c>
      <c r="R3813" s="8" t="s">
        <v>35779</v>
      </c>
      <c r="S3813" s="17" t="s">
        <v>36340</v>
      </c>
      <c r="T3813" s="18">
        <v>43045</v>
      </c>
      <c r="U3813" s="8">
        <v>0.33333333333333331</v>
      </c>
      <c r="V3813" s="8">
        <v>0.375</v>
      </c>
      <c r="W3813" s="8" t="s">
        <v>1495</v>
      </c>
      <c r="X3813" s="8" t="s">
        <v>36739</v>
      </c>
      <c r="Y3813" s="8" t="s">
        <v>22593</v>
      </c>
      <c r="Z3813" s="17" t="s">
        <v>36740</v>
      </c>
      <c r="AA3813" s="8" t="s">
        <v>36741</v>
      </c>
      <c r="AB3813" s="8" t="s">
        <v>36742</v>
      </c>
    </row>
    <row r="3814" spans="1:28" hidden="1" x14ac:dyDescent="0.2">
      <c r="A3814" s="8" t="s">
        <v>36743</v>
      </c>
      <c r="B3814" s="8" t="s">
        <v>36744</v>
      </c>
      <c r="C3814" s="8" t="s">
        <v>45753</v>
      </c>
      <c r="D3814" s="8" t="s">
        <v>45754</v>
      </c>
      <c r="E3814" s="8" t="s">
        <v>256</v>
      </c>
      <c r="F3814" s="8" t="s">
        <v>255</v>
      </c>
      <c r="G3814" s="8" t="s">
        <v>256</v>
      </c>
      <c r="H3814" s="8" t="s">
        <v>255</v>
      </c>
      <c r="I3814" s="8" t="s">
        <v>36338</v>
      </c>
      <c r="J3814" s="8" t="s">
        <v>28</v>
      </c>
      <c r="K3814" s="8" t="s">
        <v>30</v>
      </c>
      <c r="L3814" s="8" t="s">
        <v>8618</v>
      </c>
      <c r="M3814" s="8" t="s">
        <v>14582</v>
      </c>
      <c r="N3814" s="8" t="s">
        <v>10716</v>
      </c>
      <c r="O3814" s="8" t="s">
        <v>45789</v>
      </c>
      <c r="P3814" s="8" t="s">
        <v>776</v>
      </c>
      <c r="Q3814" s="8" t="s">
        <v>36339</v>
      </c>
      <c r="R3814" s="8" t="s">
        <v>35779</v>
      </c>
      <c r="S3814" s="17" t="s">
        <v>36340</v>
      </c>
      <c r="T3814" s="18">
        <v>43045</v>
      </c>
      <c r="U3814" s="8">
        <v>0.375</v>
      </c>
      <c r="V3814" s="8">
        <v>0.41666666666666669</v>
      </c>
      <c r="W3814" s="8" t="s">
        <v>1495</v>
      </c>
      <c r="X3814" s="8" t="s">
        <v>36745</v>
      </c>
      <c r="Y3814" s="8" t="s">
        <v>36708</v>
      </c>
      <c r="Z3814" s="17" t="s">
        <v>36746</v>
      </c>
      <c r="AA3814" s="8" t="s">
        <v>36747</v>
      </c>
      <c r="AB3814" s="8" t="s">
        <v>36748</v>
      </c>
    </row>
    <row r="3815" spans="1:28" hidden="1" x14ac:dyDescent="0.2">
      <c r="A3815" s="8" t="s">
        <v>36749</v>
      </c>
      <c r="B3815" s="8" t="s">
        <v>36750</v>
      </c>
      <c r="C3815" s="8" t="s">
        <v>45753</v>
      </c>
      <c r="D3815" s="8" t="s">
        <v>45754</v>
      </c>
      <c r="E3815" s="8" t="s">
        <v>256</v>
      </c>
      <c r="F3815" s="8" t="s">
        <v>255</v>
      </c>
      <c r="G3815" s="8" t="s">
        <v>256</v>
      </c>
      <c r="H3815" s="8" t="s">
        <v>255</v>
      </c>
      <c r="I3815" s="8" t="s">
        <v>36338</v>
      </c>
      <c r="J3815" s="8" t="s">
        <v>28</v>
      </c>
      <c r="K3815" s="8" t="s">
        <v>30</v>
      </c>
      <c r="L3815" s="8" t="s">
        <v>14582</v>
      </c>
      <c r="M3815" s="8" t="s">
        <v>13773</v>
      </c>
      <c r="N3815" s="8" t="s">
        <v>10716</v>
      </c>
      <c r="O3815" s="8" t="s">
        <v>45789</v>
      </c>
      <c r="P3815" s="8" t="s">
        <v>776</v>
      </c>
      <c r="Q3815" s="8" t="s">
        <v>36339</v>
      </c>
      <c r="R3815" s="8" t="s">
        <v>35779</v>
      </c>
      <c r="S3815" s="17" t="s">
        <v>36340</v>
      </c>
      <c r="T3815" s="18">
        <v>43045</v>
      </c>
      <c r="U3815" s="8">
        <v>0.41666666666666669</v>
      </c>
      <c r="V3815" s="8">
        <v>0.54166666666666663</v>
      </c>
      <c r="W3815" s="8" t="s">
        <v>1283</v>
      </c>
      <c r="X3815" s="8" t="s">
        <v>36751</v>
      </c>
      <c r="Y3815" s="8" t="s">
        <v>36708</v>
      </c>
      <c r="Z3815" s="17" t="s">
        <v>36752</v>
      </c>
      <c r="AA3815" s="8" t="s">
        <v>36753</v>
      </c>
      <c r="AB3815" s="8" t="s">
        <v>36754</v>
      </c>
    </row>
    <row r="3816" spans="1:28" hidden="1" x14ac:dyDescent="0.2">
      <c r="A3816" s="8" t="s">
        <v>36755</v>
      </c>
      <c r="B3816" s="8" t="s">
        <v>36756</v>
      </c>
      <c r="C3816" s="8" t="s">
        <v>45753</v>
      </c>
      <c r="D3816" s="8" t="s">
        <v>45754</v>
      </c>
      <c r="E3816" s="8" t="s">
        <v>256</v>
      </c>
      <c r="F3816" s="8" t="s">
        <v>255</v>
      </c>
      <c r="G3816" s="8" t="s">
        <v>256</v>
      </c>
      <c r="H3816" s="8" t="s">
        <v>255</v>
      </c>
      <c r="I3816" s="8" t="s">
        <v>36338</v>
      </c>
      <c r="J3816" s="8" t="s">
        <v>28</v>
      </c>
      <c r="K3816" s="8" t="s">
        <v>30</v>
      </c>
      <c r="L3816" s="8" t="s">
        <v>13773</v>
      </c>
      <c r="M3816" s="8" t="s">
        <v>846</v>
      </c>
      <c r="N3816" s="8" t="s">
        <v>10716</v>
      </c>
      <c r="O3816" s="8" t="s">
        <v>45789</v>
      </c>
      <c r="P3816" s="8" t="s">
        <v>776</v>
      </c>
      <c r="Q3816" s="8" t="s">
        <v>36339</v>
      </c>
      <c r="R3816" s="8" t="s">
        <v>35779</v>
      </c>
      <c r="S3816" s="17" t="s">
        <v>36340</v>
      </c>
      <c r="T3816" s="18">
        <v>43045</v>
      </c>
      <c r="U3816" s="8">
        <v>0.54166666666666663</v>
      </c>
      <c r="V3816" s="8">
        <v>0.66666666666666663</v>
      </c>
      <c r="W3816" s="8" t="s">
        <v>1283</v>
      </c>
      <c r="X3816" s="8" t="s">
        <v>36757</v>
      </c>
      <c r="Y3816" s="8" t="s">
        <v>36708</v>
      </c>
      <c r="Z3816" s="17" t="s">
        <v>36758</v>
      </c>
      <c r="AA3816" s="8" t="s">
        <v>36759</v>
      </c>
      <c r="AB3816" s="8" t="s">
        <v>36760</v>
      </c>
    </row>
    <row r="3817" spans="1:28" hidden="1" x14ac:dyDescent="0.2">
      <c r="A3817" s="8" t="s">
        <v>36761</v>
      </c>
      <c r="B3817" s="8" t="s">
        <v>36762</v>
      </c>
      <c r="C3817" s="8" t="s">
        <v>45753</v>
      </c>
      <c r="D3817" s="8" t="s">
        <v>45754</v>
      </c>
      <c r="E3817" s="8" t="s">
        <v>256</v>
      </c>
      <c r="F3817" s="8" t="s">
        <v>255</v>
      </c>
      <c r="G3817" s="8" t="s">
        <v>256</v>
      </c>
      <c r="H3817" s="8" t="s">
        <v>255</v>
      </c>
      <c r="I3817" s="8" t="s">
        <v>36338</v>
      </c>
      <c r="J3817" s="8" t="s">
        <v>28</v>
      </c>
      <c r="K3817" s="8" t="s">
        <v>30</v>
      </c>
      <c r="L3817" s="8" t="s">
        <v>846</v>
      </c>
      <c r="M3817" s="8" t="s">
        <v>558</v>
      </c>
      <c r="N3817" s="8" t="s">
        <v>10716</v>
      </c>
      <c r="O3817" s="8" t="s">
        <v>45789</v>
      </c>
      <c r="P3817" s="8" t="s">
        <v>776</v>
      </c>
      <c r="Q3817" s="8" t="s">
        <v>36339</v>
      </c>
      <c r="R3817" s="8" t="s">
        <v>35779</v>
      </c>
      <c r="S3817" s="17" t="s">
        <v>36340</v>
      </c>
      <c r="T3817" s="18">
        <v>43045</v>
      </c>
      <c r="U3817" s="8">
        <v>0.66666666666666663</v>
      </c>
      <c r="V3817" s="8">
        <v>0.75</v>
      </c>
      <c r="W3817" s="8" t="s">
        <v>1100</v>
      </c>
      <c r="X3817" s="8" t="s">
        <v>36727</v>
      </c>
      <c r="Y3817" s="8" t="s">
        <v>36708</v>
      </c>
      <c r="Z3817" s="17" t="s">
        <v>36763</v>
      </c>
      <c r="AA3817" s="8" t="s">
        <v>36764</v>
      </c>
      <c r="AB3817" s="8" t="s">
        <v>36765</v>
      </c>
    </row>
    <row r="3818" spans="1:28" hidden="1" x14ac:dyDescent="0.2">
      <c r="A3818" s="8" t="s">
        <v>36766</v>
      </c>
      <c r="B3818" s="8" t="s">
        <v>36767</v>
      </c>
      <c r="C3818" s="8" t="s">
        <v>45753</v>
      </c>
      <c r="D3818" s="8" t="s">
        <v>45754</v>
      </c>
      <c r="E3818" s="8" t="s">
        <v>266</v>
      </c>
      <c r="F3818" s="8" t="s">
        <v>255</v>
      </c>
      <c r="G3818" s="8" t="s">
        <v>266</v>
      </c>
      <c r="H3818" s="8" t="s">
        <v>255</v>
      </c>
      <c r="I3818" s="8" t="s">
        <v>36338</v>
      </c>
      <c r="J3818" s="8" t="s">
        <v>28</v>
      </c>
      <c r="K3818" s="8" t="s">
        <v>30</v>
      </c>
      <c r="L3818" s="8" t="s">
        <v>566</v>
      </c>
      <c r="M3818" s="8" t="s">
        <v>852</v>
      </c>
      <c r="N3818" s="8" t="s">
        <v>10716</v>
      </c>
      <c r="O3818" s="8" t="s">
        <v>45789</v>
      </c>
      <c r="P3818" s="8" t="s">
        <v>776</v>
      </c>
      <c r="Q3818" s="8" t="s">
        <v>36339</v>
      </c>
      <c r="R3818" s="8" t="s">
        <v>35779</v>
      </c>
      <c r="S3818" s="17" t="s">
        <v>36340</v>
      </c>
      <c r="T3818" s="18">
        <v>43046</v>
      </c>
      <c r="U3818" s="8">
        <v>0.25</v>
      </c>
      <c r="V3818" s="8">
        <v>0.45833333333333331</v>
      </c>
      <c r="W3818" s="8" t="s">
        <v>773</v>
      </c>
      <c r="X3818" s="8" t="s">
        <v>36768</v>
      </c>
      <c r="Y3818" s="8" t="s">
        <v>36708</v>
      </c>
      <c r="Z3818" s="17" t="s">
        <v>36769</v>
      </c>
      <c r="AA3818" s="8" t="s">
        <v>36770</v>
      </c>
      <c r="AB3818" s="8" t="s">
        <v>36771</v>
      </c>
    </row>
    <row r="3819" spans="1:28" hidden="1" x14ac:dyDescent="0.2">
      <c r="A3819" s="8" t="s">
        <v>36772</v>
      </c>
      <c r="B3819" s="8" t="s">
        <v>36773</v>
      </c>
      <c r="C3819" s="8" t="s">
        <v>45753</v>
      </c>
      <c r="D3819" s="8" t="s">
        <v>45754</v>
      </c>
      <c r="E3819" s="8" t="s">
        <v>266</v>
      </c>
      <c r="F3819" s="8" t="s">
        <v>255</v>
      </c>
      <c r="G3819" s="8" t="s">
        <v>266</v>
      </c>
      <c r="H3819" s="8" t="s">
        <v>255</v>
      </c>
      <c r="I3819" s="8" t="s">
        <v>36338</v>
      </c>
      <c r="J3819" s="8" t="s">
        <v>28</v>
      </c>
      <c r="K3819" s="8" t="s">
        <v>30</v>
      </c>
      <c r="L3819" s="8" t="s">
        <v>852</v>
      </c>
      <c r="M3819" s="8" t="s">
        <v>858</v>
      </c>
      <c r="N3819" s="8" t="s">
        <v>10716</v>
      </c>
      <c r="O3819" s="8" t="s">
        <v>45789</v>
      </c>
      <c r="P3819" s="8" t="s">
        <v>776</v>
      </c>
      <c r="Q3819" s="8" t="s">
        <v>36339</v>
      </c>
      <c r="R3819" s="8" t="s">
        <v>35779</v>
      </c>
      <c r="S3819" s="17" t="s">
        <v>36340</v>
      </c>
      <c r="T3819" s="18">
        <v>43046</v>
      </c>
      <c r="U3819" s="8">
        <v>0.45833333333333331</v>
      </c>
      <c r="V3819" s="8">
        <v>0.66666666666666663</v>
      </c>
      <c r="W3819" s="8" t="s">
        <v>773</v>
      </c>
      <c r="X3819" s="8" t="s">
        <v>36774</v>
      </c>
      <c r="Y3819" s="8" t="s">
        <v>36708</v>
      </c>
      <c r="Z3819" s="17" t="s">
        <v>36775</v>
      </c>
      <c r="AA3819" s="8" t="s">
        <v>36776</v>
      </c>
      <c r="AB3819" s="8" t="s">
        <v>36777</v>
      </c>
    </row>
    <row r="3820" spans="1:28" hidden="1" x14ac:dyDescent="0.2">
      <c r="A3820" s="8" t="s">
        <v>36778</v>
      </c>
      <c r="B3820" s="8" t="s">
        <v>36779</v>
      </c>
      <c r="C3820" s="8" t="s">
        <v>45753</v>
      </c>
      <c r="D3820" s="8" t="s">
        <v>45754</v>
      </c>
      <c r="E3820" s="8" t="s">
        <v>266</v>
      </c>
      <c r="F3820" s="8" t="s">
        <v>255</v>
      </c>
      <c r="G3820" s="8" t="s">
        <v>266</v>
      </c>
      <c r="H3820" s="8" t="s">
        <v>255</v>
      </c>
      <c r="I3820" s="8" t="s">
        <v>36338</v>
      </c>
      <c r="J3820" s="8" t="s">
        <v>28</v>
      </c>
      <c r="K3820" s="8" t="s">
        <v>30</v>
      </c>
      <c r="L3820" s="8" t="s">
        <v>858</v>
      </c>
      <c r="M3820" s="8" t="s">
        <v>567</v>
      </c>
      <c r="N3820" s="8" t="s">
        <v>10716</v>
      </c>
      <c r="O3820" s="8" t="s">
        <v>45789</v>
      </c>
      <c r="P3820" s="8" t="s">
        <v>776</v>
      </c>
      <c r="Q3820" s="8" t="s">
        <v>36339</v>
      </c>
      <c r="R3820" s="8" t="s">
        <v>35779</v>
      </c>
      <c r="S3820" s="17" t="s">
        <v>36340</v>
      </c>
      <c r="T3820" s="18">
        <v>43046</v>
      </c>
      <c r="U3820" s="8">
        <v>0.66666666666666663</v>
      </c>
      <c r="V3820" s="8">
        <v>0.75</v>
      </c>
      <c r="W3820" s="8" t="s">
        <v>1100</v>
      </c>
      <c r="X3820" s="8" t="s">
        <v>36780</v>
      </c>
      <c r="Y3820" s="8" t="s">
        <v>36708</v>
      </c>
      <c r="Z3820" s="17" t="s">
        <v>36781</v>
      </c>
      <c r="AA3820" s="8" t="s">
        <v>36782</v>
      </c>
      <c r="AB3820" s="8" t="s">
        <v>36783</v>
      </c>
    </row>
    <row r="3821" spans="1:28" hidden="1" x14ac:dyDescent="0.2">
      <c r="A3821" s="8" t="s">
        <v>36784</v>
      </c>
      <c r="B3821" s="8" t="s">
        <v>36785</v>
      </c>
      <c r="C3821" s="8" t="s">
        <v>45753</v>
      </c>
      <c r="D3821" s="8" t="s">
        <v>45754</v>
      </c>
      <c r="E3821" s="8" t="s">
        <v>275</v>
      </c>
      <c r="F3821" s="8" t="s">
        <v>274</v>
      </c>
      <c r="G3821" s="8" t="s">
        <v>275</v>
      </c>
      <c r="H3821" s="8" t="s">
        <v>274</v>
      </c>
      <c r="I3821" s="8" t="s">
        <v>36338</v>
      </c>
      <c r="J3821" s="8" t="s">
        <v>28</v>
      </c>
      <c r="K3821" s="8" t="s">
        <v>30</v>
      </c>
      <c r="L3821" s="8" t="s">
        <v>8662</v>
      </c>
      <c r="M3821" s="8" t="s">
        <v>36786</v>
      </c>
      <c r="N3821" s="8" t="s">
        <v>10716</v>
      </c>
      <c r="O3821" s="8" t="s">
        <v>45789</v>
      </c>
      <c r="P3821" s="8" t="s">
        <v>776</v>
      </c>
      <c r="Q3821" s="8" t="s">
        <v>36339</v>
      </c>
      <c r="R3821" s="8" t="s">
        <v>35779</v>
      </c>
      <c r="S3821" s="17" t="s">
        <v>36340</v>
      </c>
      <c r="T3821" s="18">
        <v>43047</v>
      </c>
      <c r="U3821" s="8">
        <v>0.25</v>
      </c>
      <c r="V3821" s="8">
        <v>0.33333333333333331</v>
      </c>
      <c r="W3821" s="8" t="s">
        <v>1100</v>
      </c>
      <c r="X3821" s="8" t="s">
        <v>36774</v>
      </c>
      <c r="Y3821" s="8" t="s">
        <v>36708</v>
      </c>
      <c r="Z3821" s="17" t="s">
        <v>36787</v>
      </c>
      <c r="AA3821" s="8" t="s">
        <v>36788</v>
      </c>
      <c r="AB3821" s="8" t="s">
        <v>36789</v>
      </c>
    </row>
    <row r="3822" spans="1:28" hidden="1" x14ac:dyDescent="0.2">
      <c r="A3822" s="8" t="s">
        <v>36790</v>
      </c>
      <c r="B3822" s="8" t="s">
        <v>36791</v>
      </c>
      <c r="C3822" s="8" t="s">
        <v>45753</v>
      </c>
      <c r="D3822" s="8" t="s">
        <v>45754</v>
      </c>
      <c r="E3822" s="8" t="s">
        <v>275</v>
      </c>
      <c r="F3822" s="8" t="s">
        <v>274</v>
      </c>
      <c r="G3822" s="8" t="s">
        <v>275</v>
      </c>
      <c r="H3822" s="8" t="s">
        <v>274</v>
      </c>
      <c r="I3822" s="8" t="s">
        <v>36338</v>
      </c>
      <c r="J3822" s="8" t="s">
        <v>28</v>
      </c>
      <c r="K3822" s="8" t="s">
        <v>30</v>
      </c>
      <c r="L3822" s="8" t="s">
        <v>36786</v>
      </c>
      <c r="M3822" s="8" t="s">
        <v>30188</v>
      </c>
      <c r="N3822" s="8" t="s">
        <v>10716</v>
      </c>
      <c r="O3822" s="8" t="s">
        <v>45789</v>
      </c>
      <c r="P3822" s="8" t="s">
        <v>776</v>
      </c>
      <c r="Q3822" s="8" t="s">
        <v>36339</v>
      </c>
      <c r="R3822" s="8" t="s">
        <v>35779</v>
      </c>
      <c r="S3822" s="17" t="s">
        <v>36340</v>
      </c>
      <c r="T3822" s="18">
        <v>43047</v>
      </c>
      <c r="U3822" s="8">
        <v>0.33333333333333331</v>
      </c>
      <c r="V3822" s="8">
        <v>0.375</v>
      </c>
      <c r="W3822" s="8" t="s">
        <v>1495</v>
      </c>
      <c r="X3822" s="8" t="s">
        <v>36792</v>
      </c>
      <c r="Y3822" s="8" t="s">
        <v>36708</v>
      </c>
      <c r="Z3822" s="17" t="s">
        <v>36793</v>
      </c>
      <c r="AA3822" s="8" t="s">
        <v>36794</v>
      </c>
      <c r="AB3822" s="8" t="s">
        <v>36795</v>
      </c>
    </row>
    <row r="3823" spans="1:28" hidden="1" x14ac:dyDescent="0.2">
      <c r="A3823" s="8" t="s">
        <v>36796</v>
      </c>
      <c r="B3823" s="8" t="s">
        <v>36797</v>
      </c>
      <c r="C3823" s="8" t="s">
        <v>45753</v>
      </c>
      <c r="D3823" s="8" t="s">
        <v>45754</v>
      </c>
      <c r="E3823" s="8" t="s">
        <v>275</v>
      </c>
      <c r="F3823" s="8" t="s">
        <v>274</v>
      </c>
      <c r="G3823" s="8" t="s">
        <v>275</v>
      </c>
      <c r="H3823" s="8" t="s">
        <v>274</v>
      </c>
      <c r="I3823" s="8" t="s">
        <v>36338</v>
      </c>
      <c r="J3823" s="8" t="s">
        <v>28</v>
      </c>
      <c r="K3823" s="8" t="s">
        <v>30</v>
      </c>
      <c r="L3823" s="8" t="s">
        <v>30188</v>
      </c>
      <c r="M3823" s="8" t="s">
        <v>8669</v>
      </c>
      <c r="N3823" s="8" t="s">
        <v>10716</v>
      </c>
      <c r="O3823" s="8" t="s">
        <v>45789</v>
      </c>
      <c r="P3823" s="8" t="s">
        <v>776</v>
      </c>
      <c r="Q3823" s="8" t="s">
        <v>36339</v>
      </c>
      <c r="R3823" s="8" t="s">
        <v>35779</v>
      </c>
      <c r="S3823" s="17" t="s">
        <v>36340</v>
      </c>
      <c r="T3823" s="18">
        <v>43047</v>
      </c>
      <c r="U3823" s="8">
        <v>0.375</v>
      </c>
      <c r="V3823" s="8">
        <v>0.58333333333333337</v>
      </c>
      <c r="W3823" s="8" t="s">
        <v>773</v>
      </c>
      <c r="X3823" s="8" t="s">
        <v>36798</v>
      </c>
      <c r="Y3823" s="8" t="s">
        <v>36708</v>
      </c>
      <c r="Z3823" s="17" t="s">
        <v>36799</v>
      </c>
      <c r="AA3823" s="8" t="s">
        <v>36800</v>
      </c>
      <c r="AB3823" s="8" t="s">
        <v>36801</v>
      </c>
    </row>
    <row r="3824" spans="1:28" hidden="1" x14ac:dyDescent="0.2">
      <c r="A3824" s="8" t="s">
        <v>36802</v>
      </c>
      <c r="B3824" s="8" t="s">
        <v>36803</v>
      </c>
      <c r="C3824" s="8" t="s">
        <v>45753</v>
      </c>
      <c r="D3824" s="8" t="s">
        <v>45754</v>
      </c>
      <c r="E3824" s="8" t="s">
        <v>275</v>
      </c>
      <c r="F3824" s="8" t="s">
        <v>274</v>
      </c>
      <c r="G3824" s="8" t="s">
        <v>275</v>
      </c>
      <c r="H3824" s="8" t="s">
        <v>274</v>
      </c>
      <c r="I3824" s="8" t="s">
        <v>36338</v>
      </c>
      <c r="J3824" s="8" t="s">
        <v>28</v>
      </c>
      <c r="K3824" s="8" t="s">
        <v>30</v>
      </c>
      <c r="L3824" s="8" t="s">
        <v>8669</v>
      </c>
      <c r="M3824" s="8" t="s">
        <v>1969</v>
      </c>
      <c r="N3824" s="8" t="s">
        <v>10716</v>
      </c>
      <c r="O3824" s="8" t="s">
        <v>45789</v>
      </c>
      <c r="P3824" s="8" t="s">
        <v>776</v>
      </c>
      <c r="Q3824" s="8" t="s">
        <v>36339</v>
      </c>
      <c r="R3824" s="8" t="s">
        <v>35779</v>
      </c>
      <c r="S3824" s="17" t="s">
        <v>36340</v>
      </c>
      <c r="T3824" s="18">
        <v>43047</v>
      </c>
      <c r="U3824" s="8">
        <v>0.58333333333333337</v>
      </c>
      <c r="V3824" s="8">
        <v>0.75</v>
      </c>
      <c r="W3824" s="8" t="s">
        <v>739</v>
      </c>
      <c r="X3824" s="8" t="s">
        <v>36804</v>
      </c>
      <c r="Y3824" s="8" t="s">
        <v>36708</v>
      </c>
      <c r="Z3824" s="17" t="s">
        <v>36805</v>
      </c>
      <c r="AA3824" s="8" t="s">
        <v>36806</v>
      </c>
      <c r="AB3824" s="8" t="s">
        <v>36807</v>
      </c>
    </row>
    <row r="3825" spans="1:28" hidden="1" x14ac:dyDescent="0.2">
      <c r="A3825" s="8" t="s">
        <v>36808</v>
      </c>
      <c r="B3825" s="8" t="s">
        <v>36809</v>
      </c>
      <c r="C3825" s="8" t="s">
        <v>45753</v>
      </c>
      <c r="D3825" s="8" t="s">
        <v>45754</v>
      </c>
      <c r="E3825" s="8" t="s">
        <v>285</v>
      </c>
      <c r="F3825" s="8" t="s">
        <v>274</v>
      </c>
      <c r="G3825" s="8" t="s">
        <v>285</v>
      </c>
      <c r="H3825" s="8" t="s">
        <v>274</v>
      </c>
      <c r="I3825" s="8" t="s">
        <v>36338</v>
      </c>
      <c r="J3825" s="8" t="s">
        <v>28</v>
      </c>
      <c r="K3825" s="8" t="s">
        <v>30</v>
      </c>
      <c r="L3825" s="8" t="s">
        <v>8681</v>
      </c>
      <c r="M3825" s="8" t="s">
        <v>1983</v>
      </c>
      <c r="N3825" s="8" t="s">
        <v>10716</v>
      </c>
      <c r="O3825" s="8" t="s">
        <v>45789</v>
      </c>
      <c r="P3825" s="8" t="s">
        <v>776</v>
      </c>
      <c r="Q3825" s="8" t="s">
        <v>36339</v>
      </c>
      <c r="R3825" s="8" t="s">
        <v>35779</v>
      </c>
      <c r="S3825" s="17" t="s">
        <v>36340</v>
      </c>
      <c r="T3825" s="18">
        <v>43048</v>
      </c>
      <c r="U3825" s="8">
        <v>0.25</v>
      </c>
      <c r="V3825" s="8">
        <v>0.75</v>
      </c>
      <c r="W3825" s="8" t="s">
        <v>40</v>
      </c>
      <c r="X3825" s="8" t="s">
        <v>36810</v>
      </c>
      <c r="Y3825" s="8" t="s">
        <v>36811</v>
      </c>
      <c r="Z3825" s="17" t="s">
        <v>36812</v>
      </c>
      <c r="AA3825" s="8" t="s">
        <v>36813</v>
      </c>
      <c r="AB3825" s="8" t="s">
        <v>36814</v>
      </c>
    </row>
    <row r="3826" spans="1:28" hidden="1" x14ac:dyDescent="0.2">
      <c r="A3826" s="8" t="s">
        <v>36815</v>
      </c>
      <c r="B3826" s="8" t="s">
        <v>36816</v>
      </c>
      <c r="C3826" s="8" t="s">
        <v>45753</v>
      </c>
      <c r="D3826" s="8" t="s">
        <v>45754</v>
      </c>
      <c r="E3826" s="8" t="s">
        <v>1989</v>
      </c>
      <c r="F3826" s="8" t="s">
        <v>274</v>
      </c>
      <c r="G3826" s="8" t="s">
        <v>1989</v>
      </c>
      <c r="H3826" s="8" t="s">
        <v>274</v>
      </c>
      <c r="I3826" s="8" t="s">
        <v>36338</v>
      </c>
      <c r="J3826" s="8" t="s">
        <v>28</v>
      </c>
      <c r="K3826" s="8" t="s">
        <v>30</v>
      </c>
      <c r="L3826" s="8" t="s">
        <v>8695</v>
      </c>
      <c r="M3826" s="8" t="s">
        <v>1990</v>
      </c>
      <c r="N3826" s="8" t="s">
        <v>10716</v>
      </c>
      <c r="O3826" s="8" t="s">
        <v>45789</v>
      </c>
      <c r="P3826" s="8" t="s">
        <v>776</v>
      </c>
      <c r="Q3826" s="8" t="s">
        <v>36339</v>
      </c>
      <c r="R3826" s="8" t="s">
        <v>35779</v>
      </c>
      <c r="S3826" s="17" t="s">
        <v>36340</v>
      </c>
      <c r="T3826" s="18">
        <v>43049</v>
      </c>
      <c r="U3826" s="8">
        <v>0.25</v>
      </c>
      <c r="V3826" s="8">
        <v>0.75</v>
      </c>
      <c r="W3826" s="8" t="s">
        <v>40</v>
      </c>
      <c r="X3826" s="8" t="s">
        <v>36810</v>
      </c>
      <c r="Y3826" s="8" t="s">
        <v>36811</v>
      </c>
      <c r="Z3826" s="17" t="s">
        <v>36817</v>
      </c>
      <c r="AA3826" s="8" t="s">
        <v>36818</v>
      </c>
      <c r="AB3826" s="8" t="s">
        <v>36819</v>
      </c>
    </row>
    <row r="3827" spans="1:28" hidden="1" x14ac:dyDescent="0.2">
      <c r="A3827" s="8" t="s">
        <v>41021</v>
      </c>
      <c r="B3827" s="8" t="s">
        <v>41022</v>
      </c>
      <c r="C3827" s="8" t="s">
        <v>45753</v>
      </c>
      <c r="D3827" s="8" t="s">
        <v>45754</v>
      </c>
      <c r="E3827" s="8" t="s">
        <v>205</v>
      </c>
      <c r="F3827" s="8" t="s">
        <v>204</v>
      </c>
      <c r="G3827" s="8" t="s">
        <v>205</v>
      </c>
      <c r="H3827" s="8" t="s">
        <v>204</v>
      </c>
      <c r="I3827" s="8" t="s">
        <v>40967</v>
      </c>
      <c r="J3827" s="8" t="s">
        <v>28</v>
      </c>
      <c r="K3827" s="8" t="s">
        <v>486</v>
      </c>
      <c r="L3827" s="8" t="s">
        <v>206</v>
      </c>
      <c r="M3827" s="8" t="s">
        <v>9116</v>
      </c>
      <c r="N3827" s="8" t="s">
        <v>10716</v>
      </c>
      <c r="O3827" s="8" t="s">
        <v>45789</v>
      </c>
      <c r="P3827" s="8" t="s">
        <v>776</v>
      </c>
      <c r="Q3827" s="8" t="s">
        <v>40968</v>
      </c>
      <c r="R3827" s="8" t="s">
        <v>40969</v>
      </c>
      <c r="S3827" s="17" t="s">
        <v>40970</v>
      </c>
      <c r="T3827" s="18">
        <v>43033</v>
      </c>
      <c r="U3827" s="8">
        <v>0.25</v>
      </c>
      <c r="V3827" s="8">
        <v>0.5</v>
      </c>
      <c r="W3827" s="8" t="s">
        <v>30</v>
      </c>
      <c r="X3827" s="8" t="s">
        <v>34564</v>
      </c>
      <c r="Y3827" s="8" t="s">
        <v>22559</v>
      </c>
      <c r="Z3827" s="17" t="s">
        <v>41023</v>
      </c>
      <c r="AA3827" s="8" t="s">
        <v>41024</v>
      </c>
      <c r="AB3827" s="8" t="s">
        <v>41025</v>
      </c>
    </row>
    <row r="3828" spans="1:28" hidden="1" x14ac:dyDescent="0.2">
      <c r="A3828" s="8" t="s">
        <v>41026</v>
      </c>
      <c r="B3828" s="8" t="s">
        <v>41027</v>
      </c>
      <c r="C3828" s="8" t="s">
        <v>45753</v>
      </c>
      <c r="D3828" s="8" t="s">
        <v>45754</v>
      </c>
      <c r="E3828" s="8" t="s">
        <v>205</v>
      </c>
      <c r="F3828" s="8" t="s">
        <v>204</v>
      </c>
      <c r="G3828" s="8" t="s">
        <v>205</v>
      </c>
      <c r="H3828" s="8" t="s">
        <v>204</v>
      </c>
      <c r="I3828" s="8" t="s">
        <v>40967</v>
      </c>
      <c r="J3828" s="8" t="s">
        <v>28</v>
      </c>
      <c r="K3828" s="8" t="s">
        <v>486</v>
      </c>
      <c r="L3828" s="8" t="s">
        <v>9116</v>
      </c>
      <c r="M3828" s="8" t="s">
        <v>207</v>
      </c>
      <c r="N3828" s="8" t="s">
        <v>10716</v>
      </c>
      <c r="O3828" s="8" t="s">
        <v>45789</v>
      </c>
      <c r="P3828" s="8" t="s">
        <v>776</v>
      </c>
      <c r="Q3828" s="8" t="s">
        <v>40968</v>
      </c>
      <c r="R3828" s="8" t="s">
        <v>40969</v>
      </c>
      <c r="S3828" s="17" t="s">
        <v>40970</v>
      </c>
      <c r="T3828" s="18">
        <v>43033</v>
      </c>
      <c r="U3828" s="8">
        <v>0.5</v>
      </c>
      <c r="V3828" s="8">
        <v>0.75</v>
      </c>
      <c r="W3828" s="8" t="s">
        <v>30</v>
      </c>
      <c r="X3828" s="8" t="s">
        <v>34570</v>
      </c>
      <c r="Y3828" s="8" t="s">
        <v>34571</v>
      </c>
      <c r="Z3828" s="17" t="s">
        <v>41028</v>
      </c>
      <c r="AA3828" s="8" t="s">
        <v>41029</v>
      </c>
      <c r="AB3828" s="8" t="s">
        <v>41030</v>
      </c>
    </row>
    <row r="3829" spans="1:28" hidden="1" x14ac:dyDescent="0.2">
      <c r="A3829" s="8" t="s">
        <v>41031</v>
      </c>
      <c r="B3829" s="8" t="s">
        <v>41032</v>
      </c>
      <c r="C3829" s="8" t="s">
        <v>45753</v>
      </c>
      <c r="D3829" s="8" t="s">
        <v>45754</v>
      </c>
      <c r="E3829" s="8" t="s">
        <v>215</v>
      </c>
      <c r="F3829" s="8" t="s">
        <v>204</v>
      </c>
      <c r="G3829" s="8" t="s">
        <v>215</v>
      </c>
      <c r="H3829" s="8" t="s">
        <v>204</v>
      </c>
      <c r="I3829" s="8" t="s">
        <v>40967</v>
      </c>
      <c r="J3829" s="8" t="s">
        <v>28</v>
      </c>
      <c r="K3829" s="8" t="s">
        <v>486</v>
      </c>
      <c r="L3829" s="8" t="s">
        <v>216</v>
      </c>
      <c r="M3829" s="8" t="s">
        <v>9186</v>
      </c>
      <c r="N3829" s="8" t="s">
        <v>10716</v>
      </c>
      <c r="O3829" s="8" t="s">
        <v>45789</v>
      </c>
      <c r="P3829" s="8" t="s">
        <v>776</v>
      </c>
      <c r="Q3829" s="8" t="s">
        <v>40968</v>
      </c>
      <c r="R3829" s="8" t="s">
        <v>40969</v>
      </c>
      <c r="S3829" s="17" t="s">
        <v>40970</v>
      </c>
      <c r="T3829" s="18">
        <v>43034</v>
      </c>
      <c r="U3829" s="8">
        <v>0.25</v>
      </c>
      <c r="V3829" s="8">
        <v>0.66666666666666663</v>
      </c>
      <c r="W3829" s="8" t="s">
        <v>792</v>
      </c>
      <c r="X3829" s="8" t="s">
        <v>34564</v>
      </c>
      <c r="Y3829" s="8" t="s">
        <v>22559</v>
      </c>
      <c r="Z3829" s="17" t="s">
        <v>41033</v>
      </c>
      <c r="AA3829" s="8" t="s">
        <v>41034</v>
      </c>
      <c r="AB3829" s="8" t="s">
        <v>41035</v>
      </c>
    </row>
    <row r="3830" spans="1:28" hidden="1" x14ac:dyDescent="0.2">
      <c r="A3830" s="8" t="s">
        <v>41036</v>
      </c>
      <c r="B3830" s="8" t="s">
        <v>41037</v>
      </c>
      <c r="C3830" s="8" t="s">
        <v>45753</v>
      </c>
      <c r="D3830" s="8" t="s">
        <v>45754</v>
      </c>
      <c r="E3830" s="8" t="s">
        <v>215</v>
      </c>
      <c r="F3830" s="8" t="s">
        <v>204</v>
      </c>
      <c r="G3830" s="8" t="s">
        <v>215</v>
      </c>
      <c r="H3830" s="8" t="s">
        <v>204</v>
      </c>
      <c r="I3830" s="8" t="s">
        <v>40967</v>
      </c>
      <c r="J3830" s="8" t="s">
        <v>28</v>
      </c>
      <c r="K3830" s="8" t="s">
        <v>486</v>
      </c>
      <c r="L3830" s="8" t="s">
        <v>9186</v>
      </c>
      <c r="M3830" s="8" t="s">
        <v>9193</v>
      </c>
      <c r="N3830" s="8" t="s">
        <v>10716</v>
      </c>
      <c r="O3830" s="8" t="s">
        <v>45789</v>
      </c>
      <c r="P3830" s="8" t="s">
        <v>776</v>
      </c>
      <c r="Q3830" s="8" t="s">
        <v>40968</v>
      </c>
      <c r="R3830" s="8" t="s">
        <v>40969</v>
      </c>
      <c r="S3830" s="17" t="s">
        <v>40970</v>
      </c>
      <c r="T3830" s="18">
        <v>43034</v>
      </c>
      <c r="U3830" s="8">
        <v>0.66666666666666663</v>
      </c>
      <c r="V3830" s="8">
        <v>0.70833333333333337</v>
      </c>
      <c r="W3830" s="8" t="s">
        <v>1495</v>
      </c>
      <c r="X3830" s="8" t="s">
        <v>13800</v>
      </c>
      <c r="Y3830" s="8" t="s">
        <v>13801</v>
      </c>
      <c r="Z3830" s="17" t="s">
        <v>41038</v>
      </c>
      <c r="AA3830" s="8" t="s">
        <v>41039</v>
      </c>
      <c r="AB3830" s="8" t="s">
        <v>41040</v>
      </c>
    </row>
    <row r="3831" spans="1:28" hidden="1" x14ac:dyDescent="0.2">
      <c r="A3831" s="8" t="s">
        <v>41041</v>
      </c>
      <c r="B3831" s="8" t="s">
        <v>41042</v>
      </c>
      <c r="C3831" s="8" t="s">
        <v>45753</v>
      </c>
      <c r="D3831" s="8" t="s">
        <v>45754</v>
      </c>
      <c r="E3831" s="8" t="s">
        <v>215</v>
      </c>
      <c r="F3831" s="8" t="s">
        <v>204</v>
      </c>
      <c r="G3831" s="8" t="s">
        <v>215</v>
      </c>
      <c r="H3831" s="8" t="s">
        <v>204</v>
      </c>
      <c r="I3831" s="8" t="s">
        <v>40967</v>
      </c>
      <c r="J3831" s="8" t="s">
        <v>28</v>
      </c>
      <c r="K3831" s="8" t="s">
        <v>486</v>
      </c>
      <c r="L3831" s="8" t="s">
        <v>9193</v>
      </c>
      <c r="M3831" s="8" t="s">
        <v>217</v>
      </c>
      <c r="N3831" s="8" t="s">
        <v>10716</v>
      </c>
      <c r="O3831" s="8" t="s">
        <v>45789</v>
      </c>
      <c r="P3831" s="8" t="s">
        <v>776</v>
      </c>
      <c r="Q3831" s="8" t="s">
        <v>40968</v>
      </c>
      <c r="R3831" s="8" t="s">
        <v>40969</v>
      </c>
      <c r="S3831" s="17" t="s">
        <v>40970</v>
      </c>
      <c r="T3831" s="18">
        <v>43034</v>
      </c>
      <c r="U3831" s="8">
        <v>0.70833333333333337</v>
      </c>
      <c r="V3831" s="8">
        <v>0.75</v>
      </c>
      <c r="W3831" s="8" t="s">
        <v>1495</v>
      </c>
      <c r="X3831" s="8" t="s">
        <v>34570</v>
      </c>
      <c r="Y3831" s="8" t="s">
        <v>34571</v>
      </c>
      <c r="Z3831" s="17" t="s">
        <v>41043</v>
      </c>
      <c r="AA3831" s="8" t="s">
        <v>41044</v>
      </c>
      <c r="AB3831" s="8" t="s">
        <v>41045</v>
      </c>
    </row>
    <row r="3832" spans="1:28" hidden="1" x14ac:dyDescent="0.2">
      <c r="A3832" s="8" t="s">
        <v>41046</v>
      </c>
      <c r="B3832" s="8" t="s">
        <v>41047</v>
      </c>
      <c r="C3832" s="8" t="s">
        <v>45753</v>
      </c>
      <c r="D3832" s="8" t="s">
        <v>45754</v>
      </c>
      <c r="E3832" s="8" t="s">
        <v>225</v>
      </c>
      <c r="F3832" s="8" t="s">
        <v>204</v>
      </c>
      <c r="G3832" s="8" t="s">
        <v>225</v>
      </c>
      <c r="H3832" s="8" t="s">
        <v>204</v>
      </c>
      <c r="I3832" s="8" t="s">
        <v>40967</v>
      </c>
      <c r="J3832" s="8" t="s">
        <v>28</v>
      </c>
      <c r="K3832" s="8" t="s">
        <v>486</v>
      </c>
      <c r="L3832" s="8" t="s">
        <v>226</v>
      </c>
      <c r="M3832" s="8" t="s">
        <v>227</v>
      </c>
      <c r="N3832" s="8" t="s">
        <v>10716</v>
      </c>
      <c r="O3832" s="8" t="s">
        <v>45789</v>
      </c>
      <c r="P3832" s="8" t="s">
        <v>776</v>
      </c>
      <c r="Q3832" s="8" t="s">
        <v>40968</v>
      </c>
      <c r="R3832" s="8" t="s">
        <v>40969</v>
      </c>
      <c r="S3832" s="17" t="s">
        <v>40970</v>
      </c>
      <c r="T3832" s="18">
        <v>43035</v>
      </c>
      <c r="U3832" s="8">
        <v>0.25</v>
      </c>
      <c r="V3832" s="8">
        <v>0.75</v>
      </c>
      <c r="W3832" s="8" t="s">
        <v>40</v>
      </c>
      <c r="X3832" s="8" t="s">
        <v>34587</v>
      </c>
      <c r="Y3832" s="8" t="s">
        <v>4296</v>
      </c>
      <c r="Z3832" s="17" t="s">
        <v>41048</v>
      </c>
      <c r="AA3832" s="8" t="s">
        <v>41049</v>
      </c>
      <c r="AB3832" s="8" t="s">
        <v>41050</v>
      </c>
    </row>
    <row r="3833" spans="1:28" hidden="1" x14ac:dyDescent="0.2">
      <c r="A3833" s="8" t="s">
        <v>41051</v>
      </c>
      <c r="B3833" s="8" t="s">
        <v>41052</v>
      </c>
      <c r="C3833" s="8" t="s">
        <v>45753</v>
      </c>
      <c r="D3833" s="8" t="s">
        <v>45754</v>
      </c>
      <c r="E3833" s="8" t="s">
        <v>235</v>
      </c>
      <c r="F3833" s="8" t="s">
        <v>204</v>
      </c>
      <c r="G3833" s="8" t="s">
        <v>235</v>
      </c>
      <c r="H3833" s="8" t="s">
        <v>204</v>
      </c>
      <c r="I3833" s="8" t="s">
        <v>40967</v>
      </c>
      <c r="J3833" s="8" t="s">
        <v>28</v>
      </c>
      <c r="K3833" s="8" t="s">
        <v>486</v>
      </c>
      <c r="L3833" s="8" t="s">
        <v>236</v>
      </c>
      <c r="M3833" s="8" t="s">
        <v>2508</v>
      </c>
      <c r="N3833" s="8" t="s">
        <v>10716</v>
      </c>
      <c r="O3833" s="8" t="s">
        <v>45789</v>
      </c>
      <c r="P3833" s="8" t="s">
        <v>776</v>
      </c>
      <c r="Q3833" s="8" t="s">
        <v>40968</v>
      </c>
      <c r="R3833" s="8" t="s">
        <v>40969</v>
      </c>
      <c r="S3833" s="17" t="s">
        <v>40970</v>
      </c>
      <c r="T3833" s="18">
        <v>43036</v>
      </c>
      <c r="U3833" s="8">
        <v>0.25</v>
      </c>
      <c r="V3833" s="8">
        <v>0.375</v>
      </c>
      <c r="W3833" s="8" t="s">
        <v>1283</v>
      </c>
      <c r="X3833" s="8" t="s">
        <v>41053</v>
      </c>
      <c r="Y3833" s="8" t="s">
        <v>4296</v>
      </c>
      <c r="Z3833" s="17" t="s">
        <v>41054</v>
      </c>
      <c r="AA3833" s="8" t="s">
        <v>41055</v>
      </c>
      <c r="AB3833" s="8" t="s">
        <v>41056</v>
      </c>
    </row>
    <row r="3834" spans="1:28" hidden="1" x14ac:dyDescent="0.2">
      <c r="A3834" s="8" t="s">
        <v>41057</v>
      </c>
      <c r="B3834" s="8" t="s">
        <v>41058</v>
      </c>
      <c r="C3834" s="8" t="s">
        <v>45753</v>
      </c>
      <c r="D3834" s="8" t="s">
        <v>45754</v>
      </c>
      <c r="E3834" s="8" t="s">
        <v>235</v>
      </c>
      <c r="F3834" s="8" t="s">
        <v>204</v>
      </c>
      <c r="G3834" s="8" t="s">
        <v>235</v>
      </c>
      <c r="H3834" s="8" t="s">
        <v>204</v>
      </c>
      <c r="I3834" s="8" t="s">
        <v>40967</v>
      </c>
      <c r="J3834" s="8" t="s">
        <v>28</v>
      </c>
      <c r="K3834" s="8" t="s">
        <v>486</v>
      </c>
      <c r="L3834" s="8" t="s">
        <v>2508</v>
      </c>
      <c r="M3834" s="8" t="s">
        <v>9239</v>
      </c>
      <c r="N3834" s="8" t="s">
        <v>10716</v>
      </c>
      <c r="O3834" s="8" t="s">
        <v>45789</v>
      </c>
      <c r="P3834" s="8" t="s">
        <v>776</v>
      </c>
      <c r="Q3834" s="8" t="s">
        <v>40968</v>
      </c>
      <c r="R3834" s="8" t="s">
        <v>40969</v>
      </c>
      <c r="S3834" s="17" t="s">
        <v>40970</v>
      </c>
      <c r="T3834" s="18">
        <v>43036</v>
      </c>
      <c r="U3834" s="8">
        <v>0.375</v>
      </c>
      <c r="V3834" s="8">
        <v>0.5</v>
      </c>
      <c r="W3834" s="8" t="s">
        <v>1283</v>
      </c>
      <c r="X3834" s="8" t="s">
        <v>34593</v>
      </c>
      <c r="Y3834" s="8" t="s">
        <v>4296</v>
      </c>
      <c r="Z3834" s="17" t="s">
        <v>41059</v>
      </c>
      <c r="AA3834" s="8" t="s">
        <v>41060</v>
      </c>
      <c r="AB3834" s="8" t="s">
        <v>41061</v>
      </c>
    </row>
    <row r="3835" spans="1:28" hidden="1" x14ac:dyDescent="0.2">
      <c r="A3835" s="8" t="s">
        <v>41062</v>
      </c>
      <c r="B3835" s="8" t="s">
        <v>41063</v>
      </c>
      <c r="C3835" s="8" t="s">
        <v>45753</v>
      </c>
      <c r="D3835" s="8" t="s">
        <v>45754</v>
      </c>
      <c r="E3835" s="8" t="s">
        <v>235</v>
      </c>
      <c r="F3835" s="8" t="s">
        <v>204</v>
      </c>
      <c r="G3835" s="8" t="s">
        <v>235</v>
      </c>
      <c r="H3835" s="8" t="s">
        <v>204</v>
      </c>
      <c r="I3835" s="8" t="s">
        <v>40967</v>
      </c>
      <c r="J3835" s="8" t="s">
        <v>28</v>
      </c>
      <c r="K3835" s="8" t="s">
        <v>486</v>
      </c>
      <c r="L3835" s="8" t="s">
        <v>9239</v>
      </c>
      <c r="M3835" s="8" t="s">
        <v>237</v>
      </c>
      <c r="N3835" s="8" t="s">
        <v>10716</v>
      </c>
      <c r="O3835" s="8" t="s">
        <v>45789</v>
      </c>
      <c r="P3835" s="8" t="s">
        <v>776</v>
      </c>
      <c r="Q3835" s="8" t="s">
        <v>40968</v>
      </c>
      <c r="R3835" s="8" t="s">
        <v>40969</v>
      </c>
      <c r="S3835" s="17" t="s">
        <v>40970</v>
      </c>
      <c r="T3835" s="18">
        <v>43036</v>
      </c>
      <c r="U3835" s="8">
        <v>0.5</v>
      </c>
      <c r="V3835" s="8">
        <v>0.75</v>
      </c>
      <c r="W3835" s="8" t="s">
        <v>30</v>
      </c>
      <c r="X3835" s="8" t="s">
        <v>34606</v>
      </c>
      <c r="Y3835" s="8" t="s">
        <v>34600</v>
      </c>
      <c r="Z3835" s="17" t="s">
        <v>41064</v>
      </c>
      <c r="AA3835" s="8" t="s">
        <v>41065</v>
      </c>
      <c r="AB3835" s="8" t="s">
        <v>41066</v>
      </c>
    </row>
    <row r="3836" spans="1:28" hidden="1" x14ac:dyDescent="0.2">
      <c r="A3836" s="8" t="s">
        <v>41067</v>
      </c>
      <c r="B3836" s="8" t="s">
        <v>41068</v>
      </c>
      <c r="C3836" s="8" t="s">
        <v>45753</v>
      </c>
      <c r="D3836" s="8" t="s">
        <v>45754</v>
      </c>
      <c r="E3836" s="8" t="s">
        <v>245</v>
      </c>
      <c r="F3836" s="8" t="s">
        <v>204</v>
      </c>
      <c r="G3836" s="8" t="s">
        <v>245</v>
      </c>
      <c r="H3836" s="8" t="s">
        <v>204</v>
      </c>
      <c r="I3836" s="8" t="s">
        <v>40967</v>
      </c>
      <c r="J3836" s="8" t="s">
        <v>28</v>
      </c>
      <c r="K3836" s="8" t="s">
        <v>486</v>
      </c>
      <c r="L3836" s="8" t="s">
        <v>2538</v>
      </c>
      <c r="M3836" s="8" t="s">
        <v>13858</v>
      </c>
      <c r="N3836" s="8" t="s">
        <v>10716</v>
      </c>
      <c r="O3836" s="8" t="s">
        <v>45789</v>
      </c>
      <c r="P3836" s="8" t="s">
        <v>776</v>
      </c>
      <c r="Q3836" s="8" t="s">
        <v>40968</v>
      </c>
      <c r="R3836" s="8" t="s">
        <v>40969</v>
      </c>
      <c r="S3836" s="17" t="s">
        <v>40970</v>
      </c>
      <c r="T3836" s="18">
        <v>43037</v>
      </c>
      <c r="U3836" s="8">
        <v>0.25</v>
      </c>
      <c r="V3836" s="8">
        <v>0.58333333333333337</v>
      </c>
      <c r="W3836" s="8" t="s">
        <v>486</v>
      </c>
      <c r="X3836" s="8" t="s">
        <v>34606</v>
      </c>
      <c r="Y3836" s="8" t="s">
        <v>34600</v>
      </c>
      <c r="Z3836" s="17" t="s">
        <v>41069</v>
      </c>
      <c r="AA3836" s="8" t="s">
        <v>41070</v>
      </c>
      <c r="AB3836" s="8" t="s">
        <v>41071</v>
      </c>
    </row>
    <row r="3837" spans="1:28" hidden="1" x14ac:dyDescent="0.2">
      <c r="A3837" s="8" t="s">
        <v>41072</v>
      </c>
      <c r="B3837" s="8" t="s">
        <v>41073</v>
      </c>
      <c r="C3837" s="8" t="s">
        <v>45753</v>
      </c>
      <c r="D3837" s="8" t="s">
        <v>45754</v>
      </c>
      <c r="E3837" s="8" t="s">
        <v>245</v>
      </c>
      <c r="F3837" s="8" t="s">
        <v>204</v>
      </c>
      <c r="G3837" s="8" t="s">
        <v>245</v>
      </c>
      <c r="H3837" s="8" t="s">
        <v>204</v>
      </c>
      <c r="I3837" s="8" t="s">
        <v>40967</v>
      </c>
      <c r="J3837" s="8" t="s">
        <v>28</v>
      </c>
      <c r="K3837" s="8" t="s">
        <v>486</v>
      </c>
      <c r="L3837" s="8" t="s">
        <v>13858</v>
      </c>
      <c r="M3837" s="8" t="s">
        <v>7728</v>
      </c>
      <c r="N3837" s="8" t="s">
        <v>10716</v>
      </c>
      <c r="O3837" s="8" t="s">
        <v>45789</v>
      </c>
      <c r="P3837" s="8" t="s">
        <v>776</v>
      </c>
      <c r="Q3837" s="8" t="s">
        <v>40968</v>
      </c>
      <c r="R3837" s="8" t="s">
        <v>40969</v>
      </c>
      <c r="S3837" s="17" t="s">
        <v>40970</v>
      </c>
      <c r="T3837" s="18">
        <v>43037</v>
      </c>
      <c r="U3837" s="8">
        <v>0.58333333333333337</v>
      </c>
      <c r="V3837" s="8">
        <v>0.75</v>
      </c>
      <c r="W3837" s="8" t="s">
        <v>739</v>
      </c>
      <c r="X3837" s="8" t="s">
        <v>11341</v>
      </c>
      <c r="Y3837" s="8" t="s">
        <v>11334</v>
      </c>
      <c r="Z3837" s="17" t="s">
        <v>41074</v>
      </c>
      <c r="AA3837" s="8" t="s">
        <v>41075</v>
      </c>
      <c r="AB3837" s="8" t="s">
        <v>41076</v>
      </c>
    </row>
    <row r="3838" spans="1:28" hidden="1" x14ac:dyDescent="0.2">
      <c r="A3838" s="8" t="s">
        <v>41077</v>
      </c>
      <c r="B3838" s="8" t="s">
        <v>41078</v>
      </c>
      <c r="C3838" s="8" t="s">
        <v>45753</v>
      </c>
      <c r="D3838" s="8" t="s">
        <v>45754</v>
      </c>
      <c r="E3838" s="8" t="s">
        <v>470</v>
      </c>
      <c r="F3838" s="8" t="s">
        <v>204</v>
      </c>
      <c r="G3838" s="8" t="s">
        <v>470</v>
      </c>
      <c r="H3838" s="8" t="s">
        <v>204</v>
      </c>
      <c r="I3838" s="8" t="s">
        <v>40967</v>
      </c>
      <c r="J3838" s="8" t="s">
        <v>28</v>
      </c>
      <c r="K3838" s="8" t="s">
        <v>486</v>
      </c>
      <c r="L3838" s="8" t="s">
        <v>2565</v>
      </c>
      <c r="M3838" s="8" t="s">
        <v>13883</v>
      </c>
      <c r="N3838" s="8" t="s">
        <v>10716</v>
      </c>
      <c r="O3838" s="8" t="s">
        <v>45789</v>
      </c>
      <c r="P3838" s="8" t="s">
        <v>776</v>
      </c>
      <c r="Q3838" s="8" t="s">
        <v>40968</v>
      </c>
      <c r="R3838" s="8" t="s">
        <v>40969</v>
      </c>
      <c r="S3838" s="17" t="s">
        <v>40970</v>
      </c>
      <c r="T3838" s="18">
        <v>43038</v>
      </c>
      <c r="U3838" s="8">
        <v>0.25</v>
      </c>
      <c r="V3838" s="8">
        <v>0.625</v>
      </c>
      <c r="W3838" s="8" t="s">
        <v>952</v>
      </c>
      <c r="X3838" s="8" t="s">
        <v>4473</v>
      </c>
      <c r="Y3838" s="8" t="s">
        <v>4474</v>
      </c>
      <c r="Z3838" s="17" t="s">
        <v>41079</v>
      </c>
      <c r="AA3838" s="8" t="s">
        <v>41080</v>
      </c>
      <c r="AB3838" s="8" t="s">
        <v>41081</v>
      </c>
    </row>
    <row r="3839" spans="1:28" hidden="1" x14ac:dyDescent="0.2">
      <c r="A3839" s="8" t="s">
        <v>41082</v>
      </c>
      <c r="B3839" s="8" t="s">
        <v>41083</v>
      </c>
      <c r="C3839" s="8" t="s">
        <v>45753</v>
      </c>
      <c r="D3839" s="8" t="s">
        <v>45754</v>
      </c>
      <c r="E3839" s="8" t="s">
        <v>470</v>
      </c>
      <c r="F3839" s="8" t="s">
        <v>204</v>
      </c>
      <c r="G3839" s="8" t="s">
        <v>470</v>
      </c>
      <c r="H3839" s="8" t="s">
        <v>204</v>
      </c>
      <c r="I3839" s="8" t="s">
        <v>40967</v>
      </c>
      <c r="J3839" s="8" t="s">
        <v>28</v>
      </c>
      <c r="K3839" s="8" t="s">
        <v>486</v>
      </c>
      <c r="L3839" s="8" t="s">
        <v>13883</v>
      </c>
      <c r="M3839" s="8" t="s">
        <v>7806</v>
      </c>
      <c r="N3839" s="8" t="s">
        <v>10716</v>
      </c>
      <c r="O3839" s="8" t="s">
        <v>45789</v>
      </c>
      <c r="P3839" s="8" t="s">
        <v>776</v>
      </c>
      <c r="Q3839" s="8" t="s">
        <v>40968</v>
      </c>
      <c r="R3839" s="8" t="s">
        <v>40969</v>
      </c>
      <c r="S3839" s="17" t="s">
        <v>40970</v>
      </c>
      <c r="T3839" s="18">
        <v>43038</v>
      </c>
      <c r="U3839" s="8">
        <v>0.625</v>
      </c>
      <c r="V3839" s="8">
        <v>0.75</v>
      </c>
      <c r="W3839" s="8" t="s">
        <v>1283</v>
      </c>
      <c r="X3839" s="8" t="s">
        <v>45730</v>
      </c>
      <c r="Y3839" s="8" t="s">
        <v>41084</v>
      </c>
      <c r="Z3839" s="17" t="s">
        <v>41085</v>
      </c>
      <c r="AA3839" s="8" t="s">
        <v>41086</v>
      </c>
      <c r="AB3839" s="8" t="s">
        <v>41087</v>
      </c>
    </row>
    <row r="3840" spans="1:28" hidden="1" x14ac:dyDescent="0.2">
      <c r="A3840" s="8" t="s">
        <v>41088</v>
      </c>
      <c r="B3840" s="8" t="s">
        <v>41089</v>
      </c>
      <c r="C3840" s="8" t="s">
        <v>45753</v>
      </c>
      <c r="D3840" s="8" t="s">
        <v>45754</v>
      </c>
      <c r="E3840" s="8" t="s">
        <v>480</v>
      </c>
      <c r="F3840" s="8" t="s">
        <v>204</v>
      </c>
      <c r="G3840" s="8" t="s">
        <v>480</v>
      </c>
      <c r="H3840" s="8" t="s">
        <v>204</v>
      </c>
      <c r="I3840" s="8" t="s">
        <v>40967</v>
      </c>
      <c r="J3840" s="8" t="s">
        <v>28</v>
      </c>
      <c r="K3840" s="8" t="s">
        <v>486</v>
      </c>
      <c r="L3840" s="8" t="s">
        <v>2610</v>
      </c>
      <c r="M3840" s="8" t="s">
        <v>6182</v>
      </c>
      <c r="N3840" s="8" t="s">
        <v>10716</v>
      </c>
      <c r="O3840" s="8" t="s">
        <v>45789</v>
      </c>
      <c r="P3840" s="8" t="s">
        <v>776</v>
      </c>
      <c r="Q3840" s="8" t="s">
        <v>40968</v>
      </c>
      <c r="R3840" s="8" t="s">
        <v>40969</v>
      </c>
      <c r="S3840" s="17" t="s">
        <v>40970</v>
      </c>
      <c r="T3840" s="18">
        <v>43039</v>
      </c>
      <c r="U3840" s="8">
        <v>0.25</v>
      </c>
      <c r="V3840" s="8">
        <v>0.75</v>
      </c>
      <c r="W3840" s="8" t="s">
        <v>40</v>
      </c>
      <c r="X3840" s="8" t="s">
        <v>45730</v>
      </c>
      <c r="Y3840" s="8" t="s">
        <v>12167</v>
      </c>
      <c r="Z3840" s="17" t="s">
        <v>41090</v>
      </c>
      <c r="AA3840" s="8" t="s">
        <v>41091</v>
      </c>
      <c r="AB3840" s="8" t="s">
        <v>41092</v>
      </c>
    </row>
    <row r="3841" spans="1:28" hidden="1" x14ac:dyDescent="0.2">
      <c r="A3841" s="8" t="s">
        <v>41093</v>
      </c>
      <c r="B3841" s="8" t="s">
        <v>41094</v>
      </c>
      <c r="C3841" s="8" t="s">
        <v>45753</v>
      </c>
      <c r="D3841" s="8" t="s">
        <v>45754</v>
      </c>
      <c r="E3841" s="8" t="s">
        <v>499</v>
      </c>
      <c r="F3841" s="8" t="s">
        <v>255</v>
      </c>
      <c r="G3841" s="8" t="s">
        <v>499</v>
      </c>
      <c r="H3841" s="8" t="s">
        <v>255</v>
      </c>
      <c r="I3841" s="8" t="s">
        <v>40967</v>
      </c>
      <c r="J3841" s="8" t="s">
        <v>28</v>
      </c>
      <c r="K3841" s="8" t="s">
        <v>486</v>
      </c>
      <c r="L3841" s="8" t="s">
        <v>2632</v>
      </c>
      <c r="M3841" s="8" t="s">
        <v>2633</v>
      </c>
      <c r="N3841" s="8" t="s">
        <v>10716</v>
      </c>
      <c r="O3841" s="8" t="s">
        <v>45789</v>
      </c>
      <c r="P3841" s="8" t="s">
        <v>776</v>
      </c>
      <c r="Q3841" s="8" t="s">
        <v>40968</v>
      </c>
      <c r="R3841" s="8" t="s">
        <v>40969</v>
      </c>
      <c r="S3841" s="17" t="s">
        <v>40970</v>
      </c>
      <c r="T3841" s="18">
        <v>43040</v>
      </c>
      <c r="U3841" s="8">
        <v>0.25</v>
      </c>
      <c r="V3841" s="8">
        <v>0.375</v>
      </c>
      <c r="W3841" s="8" t="s">
        <v>1283</v>
      </c>
      <c r="X3841" s="8" t="s">
        <v>45730</v>
      </c>
      <c r="Y3841" s="8" t="s">
        <v>34629</v>
      </c>
      <c r="Z3841" s="17" t="s">
        <v>41095</v>
      </c>
      <c r="AA3841" s="8" t="s">
        <v>41096</v>
      </c>
      <c r="AB3841" s="8" t="s">
        <v>41097</v>
      </c>
    </row>
    <row r="3842" spans="1:28" hidden="1" x14ac:dyDescent="0.2">
      <c r="A3842" s="8" t="s">
        <v>41098</v>
      </c>
      <c r="B3842" s="8" t="s">
        <v>41099</v>
      </c>
      <c r="C3842" s="8" t="s">
        <v>45753</v>
      </c>
      <c r="D3842" s="8" t="s">
        <v>45754</v>
      </c>
      <c r="E3842" s="8" t="s">
        <v>499</v>
      </c>
      <c r="F3842" s="8" t="s">
        <v>255</v>
      </c>
      <c r="G3842" s="8" t="s">
        <v>499</v>
      </c>
      <c r="H3842" s="8" t="s">
        <v>255</v>
      </c>
      <c r="I3842" s="8" t="s">
        <v>40967</v>
      </c>
      <c r="J3842" s="8" t="s">
        <v>28</v>
      </c>
      <c r="K3842" s="8" t="s">
        <v>486</v>
      </c>
      <c r="L3842" s="8" t="s">
        <v>2633</v>
      </c>
      <c r="M3842" s="8" t="s">
        <v>15180</v>
      </c>
      <c r="N3842" s="8" t="s">
        <v>10716</v>
      </c>
      <c r="O3842" s="8" t="s">
        <v>45789</v>
      </c>
      <c r="P3842" s="8" t="s">
        <v>776</v>
      </c>
      <c r="Q3842" s="8" t="s">
        <v>40968</v>
      </c>
      <c r="R3842" s="8" t="s">
        <v>40969</v>
      </c>
      <c r="S3842" s="17" t="s">
        <v>40970</v>
      </c>
      <c r="T3842" s="18">
        <v>43040</v>
      </c>
      <c r="U3842" s="8">
        <v>0.375</v>
      </c>
      <c r="V3842" s="8">
        <v>0.5</v>
      </c>
      <c r="W3842" s="8" t="s">
        <v>1283</v>
      </c>
      <c r="X3842" s="8" t="s">
        <v>45730</v>
      </c>
      <c r="Y3842" s="8" t="s">
        <v>41100</v>
      </c>
      <c r="Z3842" s="17" t="s">
        <v>41101</v>
      </c>
      <c r="AA3842" s="8" t="s">
        <v>41102</v>
      </c>
      <c r="AB3842" s="8" t="s">
        <v>41103</v>
      </c>
    </row>
    <row r="3843" spans="1:28" hidden="1" x14ac:dyDescent="0.2">
      <c r="A3843" s="8" t="s">
        <v>41104</v>
      </c>
      <c r="B3843" s="8" t="s">
        <v>41105</v>
      </c>
      <c r="C3843" s="8" t="s">
        <v>45753</v>
      </c>
      <c r="D3843" s="8" t="s">
        <v>45754</v>
      </c>
      <c r="E3843" s="8" t="s">
        <v>499</v>
      </c>
      <c r="F3843" s="8" t="s">
        <v>255</v>
      </c>
      <c r="G3843" s="8" t="s">
        <v>499</v>
      </c>
      <c r="H3843" s="8" t="s">
        <v>255</v>
      </c>
      <c r="I3843" s="8" t="s">
        <v>40967</v>
      </c>
      <c r="J3843" s="8" t="s">
        <v>28</v>
      </c>
      <c r="K3843" s="8" t="s">
        <v>486</v>
      </c>
      <c r="L3843" s="8" t="s">
        <v>15180</v>
      </c>
      <c r="M3843" s="8" t="s">
        <v>4450</v>
      </c>
      <c r="N3843" s="8" t="s">
        <v>10716</v>
      </c>
      <c r="O3843" s="8" t="s">
        <v>45789</v>
      </c>
      <c r="P3843" s="8" t="s">
        <v>776</v>
      </c>
      <c r="Q3843" s="8" t="s">
        <v>40968</v>
      </c>
      <c r="R3843" s="8" t="s">
        <v>40969</v>
      </c>
      <c r="S3843" s="17" t="s">
        <v>40970</v>
      </c>
      <c r="T3843" s="18">
        <v>43040</v>
      </c>
      <c r="U3843" s="8">
        <v>0.5</v>
      </c>
      <c r="V3843" s="8">
        <v>0.75</v>
      </c>
      <c r="W3843" s="8" t="s">
        <v>30</v>
      </c>
      <c r="X3843" s="8" t="s">
        <v>34622</v>
      </c>
      <c r="Y3843" s="8" t="s">
        <v>12167</v>
      </c>
      <c r="Z3843" s="17" t="s">
        <v>41106</v>
      </c>
      <c r="AA3843" s="8" t="s">
        <v>41107</v>
      </c>
      <c r="AB3843" s="8" t="s">
        <v>41108</v>
      </c>
    </row>
    <row r="3844" spans="1:28" hidden="1" x14ac:dyDescent="0.2">
      <c r="A3844" s="8" t="s">
        <v>41109</v>
      </c>
      <c r="B3844" s="8" t="s">
        <v>41110</v>
      </c>
      <c r="C3844" s="8" t="s">
        <v>45753</v>
      </c>
      <c r="D3844" s="8" t="s">
        <v>45754</v>
      </c>
      <c r="E3844" s="8" t="s">
        <v>515</v>
      </c>
      <c r="F3844" s="8" t="s">
        <v>255</v>
      </c>
      <c r="G3844" s="8" t="s">
        <v>515</v>
      </c>
      <c r="H3844" s="8" t="s">
        <v>255</v>
      </c>
      <c r="I3844" s="8" t="s">
        <v>40967</v>
      </c>
      <c r="J3844" s="8" t="s">
        <v>28</v>
      </c>
      <c r="K3844" s="8" t="s">
        <v>486</v>
      </c>
      <c r="L3844" s="8" t="s">
        <v>2676</v>
      </c>
      <c r="M3844" s="8" t="s">
        <v>4472</v>
      </c>
      <c r="N3844" s="8" t="s">
        <v>10716</v>
      </c>
      <c r="O3844" s="8" t="s">
        <v>45789</v>
      </c>
      <c r="P3844" s="8" t="s">
        <v>776</v>
      </c>
      <c r="Q3844" s="8" t="s">
        <v>40968</v>
      </c>
      <c r="R3844" s="8" t="s">
        <v>40969</v>
      </c>
      <c r="S3844" s="17" t="s">
        <v>40970</v>
      </c>
      <c r="T3844" s="18">
        <v>43041</v>
      </c>
      <c r="U3844" s="8">
        <v>0.25</v>
      </c>
      <c r="V3844" s="8">
        <v>0.75</v>
      </c>
      <c r="W3844" s="8" t="s">
        <v>40</v>
      </c>
      <c r="X3844" s="8" t="s">
        <v>34622</v>
      </c>
      <c r="Y3844" s="8" t="s">
        <v>12167</v>
      </c>
      <c r="Z3844" s="17" t="s">
        <v>41111</v>
      </c>
      <c r="AA3844" s="8" t="s">
        <v>41112</v>
      </c>
      <c r="AB3844" s="8" t="s">
        <v>41113</v>
      </c>
    </row>
    <row r="3845" spans="1:28" hidden="1" x14ac:dyDescent="0.2">
      <c r="A3845" s="8" t="s">
        <v>41114</v>
      </c>
      <c r="B3845" s="8" t="s">
        <v>41115</v>
      </c>
      <c r="C3845" s="8" t="s">
        <v>45753</v>
      </c>
      <c r="D3845" s="8" t="s">
        <v>45754</v>
      </c>
      <c r="E3845" s="8" t="s">
        <v>525</v>
      </c>
      <c r="F3845" s="8" t="s">
        <v>255</v>
      </c>
      <c r="G3845" s="8" t="s">
        <v>525</v>
      </c>
      <c r="H3845" s="8" t="s">
        <v>255</v>
      </c>
      <c r="I3845" s="8" t="s">
        <v>40967</v>
      </c>
      <c r="J3845" s="8" t="s">
        <v>28</v>
      </c>
      <c r="K3845" s="8" t="s">
        <v>486</v>
      </c>
      <c r="L3845" s="8" t="s">
        <v>2685</v>
      </c>
      <c r="M3845" s="8" t="s">
        <v>21742</v>
      </c>
      <c r="N3845" s="8" t="s">
        <v>10716</v>
      </c>
      <c r="O3845" s="8" t="s">
        <v>45789</v>
      </c>
      <c r="P3845" s="8" t="s">
        <v>776</v>
      </c>
      <c r="Q3845" s="8" t="s">
        <v>40968</v>
      </c>
      <c r="R3845" s="8" t="s">
        <v>40969</v>
      </c>
      <c r="S3845" s="17" t="s">
        <v>40970</v>
      </c>
      <c r="T3845" s="18">
        <v>43042</v>
      </c>
      <c r="U3845" s="8">
        <v>0.25</v>
      </c>
      <c r="V3845" s="8">
        <v>0.58333333333333337</v>
      </c>
      <c r="W3845" s="8" t="s">
        <v>486</v>
      </c>
      <c r="X3845" s="8" t="s">
        <v>34622</v>
      </c>
      <c r="Y3845" s="8" t="s">
        <v>12167</v>
      </c>
      <c r="Z3845" s="17" t="s">
        <v>41116</v>
      </c>
      <c r="AA3845" s="8" t="s">
        <v>41117</v>
      </c>
      <c r="AB3845" s="8" t="s">
        <v>41118</v>
      </c>
    </row>
    <row r="3846" spans="1:28" hidden="1" x14ac:dyDescent="0.2">
      <c r="A3846" s="8" t="s">
        <v>41119</v>
      </c>
      <c r="B3846" s="8" t="s">
        <v>41120</v>
      </c>
      <c r="C3846" s="8" t="s">
        <v>45753</v>
      </c>
      <c r="D3846" s="8" t="s">
        <v>45754</v>
      </c>
      <c r="E3846" s="8" t="s">
        <v>525</v>
      </c>
      <c r="F3846" s="8" t="s">
        <v>255</v>
      </c>
      <c r="G3846" s="8" t="s">
        <v>525</v>
      </c>
      <c r="H3846" s="8" t="s">
        <v>255</v>
      </c>
      <c r="I3846" s="8" t="s">
        <v>40967</v>
      </c>
      <c r="J3846" s="8" t="s">
        <v>28</v>
      </c>
      <c r="K3846" s="8" t="s">
        <v>486</v>
      </c>
      <c r="L3846" s="8" t="s">
        <v>21742</v>
      </c>
      <c r="M3846" s="8" t="s">
        <v>4486</v>
      </c>
      <c r="N3846" s="8" t="s">
        <v>10716</v>
      </c>
      <c r="O3846" s="8" t="s">
        <v>45789</v>
      </c>
      <c r="P3846" s="8" t="s">
        <v>776</v>
      </c>
      <c r="Q3846" s="8" t="s">
        <v>40968</v>
      </c>
      <c r="R3846" s="8" t="s">
        <v>40969</v>
      </c>
      <c r="S3846" s="17" t="s">
        <v>40970</v>
      </c>
      <c r="T3846" s="18">
        <v>43042</v>
      </c>
      <c r="U3846" s="8">
        <v>0.58333333333333337</v>
      </c>
      <c r="V3846" s="8">
        <v>0.75</v>
      </c>
      <c r="W3846" s="8" t="s">
        <v>739</v>
      </c>
      <c r="X3846" s="8" t="s">
        <v>34628</v>
      </c>
      <c r="Y3846" s="8" t="s">
        <v>34629</v>
      </c>
      <c r="Z3846" s="17" t="s">
        <v>41121</v>
      </c>
      <c r="AA3846" s="8" t="s">
        <v>41122</v>
      </c>
      <c r="AB3846" s="8" t="s">
        <v>41123</v>
      </c>
    </row>
    <row r="3847" spans="1:28" hidden="1" x14ac:dyDescent="0.2">
      <c r="A3847" s="8" t="s">
        <v>41124</v>
      </c>
      <c r="B3847" s="8" t="s">
        <v>41125</v>
      </c>
      <c r="C3847" s="8" t="s">
        <v>45753</v>
      </c>
      <c r="D3847" s="8" t="s">
        <v>45754</v>
      </c>
      <c r="E3847" s="8" t="s">
        <v>535</v>
      </c>
      <c r="F3847" s="8" t="s">
        <v>255</v>
      </c>
      <c r="G3847" s="8" t="s">
        <v>535</v>
      </c>
      <c r="H3847" s="8" t="s">
        <v>255</v>
      </c>
      <c r="I3847" s="8" t="s">
        <v>40967</v>
      </c>
      <c r="J3847" s="8" t="s">
        <v>28</v>
      </c>
      <c r="K3847" s="8" t="s">
        <v>486</v>
      </c>
      <c r="L3847" s="8" t="s">
        <v>2692</v>
      </c>
      <c r="M3847" s="8" t="s">
        <v>4494</v>
      </c>
      <c r="N3847" s="8" t="s">
        <v>10716</v>
      </c>
      <c r="O3847" s="8" t="s">
        <v>45789</v>
      </c>
      <c r="P3847" s="8" t="s">
        <v>776</v>
      </c>
      <c r="Q3847" s="8" t="s">
        <v>40968</v>
      </c>
      <c r="R3847" s="8" t="s">
        <v>40969</v>
      </c>
      <c r="S3847" s="17" t="s">
        <v>40970</v>
      </c>
      <c r="T3847" s="18">
        <v>43043</v>
      </c>
      <c r="U3847" s="8">
        <v>0.25</v>
      </c>
      <c r="V3847" s="8">
        <v>0.75</v>
      </c>
      <c r="W3847" s="8" t="s">
        <v>40</v>
      </c>
      <c r="X3847" s="8" t="s">
        <v>4535</v>
      </c>
      <c r="Y3847" s="8" t="s">
        <v>4536</v>
      </c>
      <c r="Z3847" s="17" t="s">
        <v>41126</v>
      </c>
      <c r="AA3847" s="8" t="s">
        <v>41127</v>
      </c>
      <c r="AB3847" s="8" t="s">
        <v>41128</v>
      </c>
    </row>
    <row r="3848" spans="1:28" hidden="1" x14ac:dyDescent="0.2">
      <c r="A3848" s="8" t="s">
        <v>41129</v>
      </c>
      <c r="B3848" s="8" t="s">
        <v>41130</v>
      </c>
      <c r="C3848" s="8" t="s">
        <v>45753</v>
      </c>
      <c r="D3848" s="8" t="s">
        <v>45754</v>
      </c>
      <c r="E3848" s="8" t="s">
        <v>545</v>
      </c>
      <c r="F3848" s="8" t="s">
        <v>255</v>
      </c>
      <c r="G3848" s="8" t="s">
        <v>545</v>
      </c>
      <c r="H3848" s="8" t="s">
        <v>255</v>
      </c>
      <c r="I3848" s="8" t="s">
        <v>40967</v>
      </c>
      <c r="J3848" s="8" t="s">
        <v>28</v>
      </c>
      <c r="K3848" s="8" t="s">
        <v>486</v>
      </c>
      <c r="L3848" s="8" t="s">
        <v>2700</v>
      </c>
      <c r="M3848" s="8" t="s">
        <v>21785</v>
      </c>
      <c r="N3848" s="8" t="s">
        <v>10716</v>
      </c>
      <c r="O3848" s="8" t="s">
        <v>45789</v>
      </c>
      <c r="P3848" s="8" t="s">
        <v>776</v>
      </c>
      <c r="Q3848" s="8" t="s">
        <v>40968</v>
      </c>
      <c r="R3848" s="8" t="s">
        <v>40969</v>
      </c>
      <c r="S3848" s="17" t="s">
        <v>40970</v>
      </c>
      <c r="T3848" s="18">
        <v>43044</v>
      </c>
      <c r="U3848" s="8">
        <v>0.25</v>
      </c>
      <c r="V3848" s="8">
        <v>0.54166666666666663</v>
      </c>
      <c r="W3848" s="8" t="s">
        <v>296</v>
      </c>
      <c r="X3848" s="8" t="s">
        <v>45730</v>
      </c>
      <c r="Y3848" s="8" t="s">
        <v>41131</v>
      </c>
      <c r="Z3848" s="17" t="s">
        <v>41132</v>
      </c>
      <c r="AA3848" s="8" t="s">
        <v>41133</v>
      </c>
      <c r="AB3848" s="8" t="s">
        <v>41134</v>
      </c>
    </row>
    <row r="3849" spans="1:28" hidden="1" x14ac:dyDescent="0.2">
      <c r="A3849" s="8" t="s">
        <v>41135</v>
      </c>
      <c r="B3849" s="8" t="s">
        <v>41136</v>
      </c>
      <c r="C3849" s="8" t="s">
        <v>45753</v>
      </c>
      <c r="D3849" s="8" t="s">
        <v>45754</v>
      </c>
      <c r="E3849" s="8" t="s">
        <v>545</v>
      </c>
      <c r="F3849" s="8" t="s">
        <v>255</v>
      </c>
      <c r="G3849" s="8" t="s">
        <v>545</v>
      </c>
      <c r="H3849" s="8" t="s">
        <v>255</v>
      </c>
      <c r="I3849" s="8" t="s">
        <v>40967</v>
      </c>
      <c r="J3849" s="8" t="s">
        <v>28</v>
      </c>
      <c r="K3849" s="8" t="s">
        <v>486</v>
      </c>
      <c r="L3849" s="8" t="s">
        <v>21785</v>
      </c>
      <c r="M3849" s="8" t="s">
        <v>12582</v>
      </c>
      <c r="N3849" s="8" t="s">
        <v>10716</v>
      </c>
      <c r="O3849" s="8" t="s">
        <v>45789</v>
      </c>
      <c r="P3849" s="8" t="s">
        <v>776</v>
      </c>
      <c r="Q3849" s="8" t="s">
        <v>40968</v>
      </c>
      <c r="R3849" s="8" t="s">
        <v>40969</v>
      </c>
      <c r="S3849" s="17" t="s">
        <v>40970</v>
      </c>
      <c r="T3849" s="18">
        <v>43044</v>
      </c>
      <c r="U3849" s="8">
        <v>0.54166666666666663</v>
      </c>
      <c r="V3849" s="8">
        <v>0.58333333333333337</v>
      </c>
      <c r="W3849" s="8" t="s">
        <v>1495</v>
      </c>
      <c r="X3849" s="8" t="s">
        <v>41137</v>
      </c>
      <c r="Y3849" s="8" t="s">
        <v>34656</v>
      </c>
      <c r="Z3849" s="17" t="s">
        <v>41138</v>
      </c>
      <c r="AA3849" s="8" t="s">
        <v>41139</v>
      </c>
      <c r="AB3849" s="8" t="s">
        <v>41140</v>
      </c>
    </row>
    <row r="3850" spans="1:28" hidden="1" x14ac:dyDescent="0.2">
      <c r="A3850" s="8" t="s">
        <v>41141</v>
      </c>
      <c r="B3850" s="8" t="s">
        <v>41142</v>
      </c>
      <c r="C3850" s="8" t="s">
        <v>45753</v>
      </c>
      <c r="D3850" s="8" t="s">
        <v>45754</v>
      </c>
      <c r="E3850" s="8" t="s">
        <v>545</v>
      </c>
      <c r="F3850" s="8" t="s">
        <v>255</v>
      </c>
      <c r="G3850" s="8" t="s">
        <v>545</v>
      </c>
      <c r="H3850" s="8" t="s">
        <v>255</v>
      </c>
      <c r="I3850" s="8" t="s">
        <v>40967</v>
      </c>
      <c r="J3850" s="8" t="s">
        <v>28</v>
      </c>
      <c r="K3850" s="8" t="s">
        <v>486</v>
      </c>
      <c r="L3850" s="8" t="s">
        <v>12582</v>
      </c>
      <c r="M3850" s="8" t="s">
        <v>2717</v>
      </c>
      <c r="N3850" s="8" t="s">
        <v>10716</v>
      </c>
      <c r="O3850" s="8" t="s">
        <v>45789</v>
      </c>
      <c r="P3850" s="8" t="s">
        <v>776</v>
      </c>
      <c r="Q3850" s="8" t="s">
        <v>40968</v>
      </c>
      <c r="R3850" s="8" t="s">
        <v>40969</v>
      </c>
      <c r="S3850" s="17" t="s">
        <v>40970</v>
      </c>
      <c r="T3850" s="18">
        <v>43044</v>
      </c>
      <c r="U3850" s="8">
        <v>0.58333333333333337</v>
      </c>
      <c r="V3850" s="8">
        <v>0.66666666666666663</v>
      </c>
      <c r="W3850" s="8" t="s">
        <v>1100</v>
      </c>
      <c r="X3850" s="8" t="s">
        <v>45730</v>
      </c>
      <c r="Y3850" s="8" t="s">
        <v>12214</v>
      </c>
      <c r="Z3850" s="17" t="s">
        <v>41143</v>
      </c>
      <c r="AA3850" s="8" t="s">
        <v>41144</v>
      </c>
      <c r="AB3850" s="8" t="s">
        <v>41145</v>
      </c>
    </row>
    <row r="3851" spans="1:28" hidden="1" x14ac:dyDescent="0.2">
      <c r="A3851" s="8" t="s">
        <v>41146</v>
      </c>
      <c r="B3851" s="8" t="s">
        <v>41147</v>
      </c>
      <c r="C3851" s="8" t="s">
        <v>45753</v>
      </c>
      <c r="D3851" s="8" t="s">
        <v>45754</v>
      </c>
      <c r="E3851" s="8" t="s">
        <v>545</v>
      </c>
      <c r="F3851" s="8" t="s">
        <v>255</v>
      </c>
      <c r="G3851" s="8" t="s">
        <v>545</v>
      </c>
      <c r="H3851" s="8" t="s">
        <v>255</v>
      </c>
      <c r="I3851" s="8" t="s">
        <v>40967</v>
      </c>
      <c r="J3851" s="8" t="s">
        <v>28</v>
      </c>
      <c r="K3851" s="8" t="s">
        <v>486</v>
      </c>
      <c r="L3851" s="8" t="s">
        <v>2717</v>
      </c>
      <c r="M3851" s="8" t="s">
        <v>4501</v>
      </c>
      <c r="N3851" s="8" t="s">
        <v>10716</v>
      </c>
      <c r="O3851" s="8" t="s">
        <v>45789</v>
      </c>
      <c r="P3851" s="8" t="s">
        <v>776</v>
      </c>
      <c r="Q3851" s="8" t="s">
        <v>40968</v>
      </c>
      <c r="R3851" s="8" t="s">
        <v>40969</v>
      </c>
      <c r="S3851" s="17" t="s">
        <v>40970</v>
      </c>
      <c r="T3851" s="18">
        <v>43044</v>
      </c>
      <c r="U3851" s="8">
        <v>0.66666666666666663</v>
      </c>
      <c r="V3851" s="8">
        <v>0.75</v>
      </c>
      <c r="W3851" s="8" t="s">
        <v>1100</v>
      </c>
      <c r="X3851" s="8" t="s">
        <v>45730</v>
      </c>
      <c r="Y3851" s="8" t="s">
        <v>4474</v>
      </c>
      <c r="Z3851" s="17" t="s">
        <v>41148</v>
      </c>
      <c r="AA3851" s="8" t="s">
        <v>41149</v>
      </c>
      <c r="AB3851" s="8" t="s">
        <v>41150</v>
      </c>
    </row>
    <row r="3852" spans="1:28" hidden="1" x14ac:dyDescent="0.2">
      <c r="A3852" s="8" t="s">
        <v>41151</v>
      </c>
      <c r="B3852" s="8" t="s">
        <v>41152</v>
      </c>
      <c r="C3852" s="8" t="s">
        <v>45753</v>
      </c>
      <c r="D3852" s="8" t="s">
        <v>45754</v>
      </c>
      <c r="E3852" s="8" t="s">
        <v>256</v>
      </c>
      <c r="F3852" s="8" t="s">
        <v>255</v>
      </c>
      <c r="G3852" s="8" t="s">
        <v>256</v>
      </c>
      <c r="H3852" s="8" t="s">
        <v>255</v>
      </c>
      <c r="I3852" s="8" t="s">
        <v>40967</v>
      </c>
      <c r="J3852" s="8" t="s">
        <v>28</v>
      </c>
      <c r="K3852" s="8" t="s">
        <v>486</v>
      </c>
      <c r="L3852" s="8" t="s">
        <v>257</v>
      </c>
      <c r="M3852" s="8" t="s">
        <v>13959</v>
      </c>
      <c r="N3852" s="8" t="s">
        <v>10716</v>
      </c>
      <c r="O3852" s="8" t="s">
        <v>45789</v>
      </c>
      <c r="P3852" s="8" t="s">
        <v>776</v>
      </c>
      <c r="Q3852" s="8" t="s">
        <v>40968</v>
      </c>
      <c r="R3852" s="8" t="s">
        <v>40969</v>
      </c>
      <c r="S3852" s="17" t="s">
        <v>40970</v>
      </c>
      <c r="T3852" s="18">
        <v>43045</v>
      </c>
      <c r="U3852" s="8">
        <v>0.25</v>
      </c>
      <c r="V3852" s="8">
        <v>0.58333333333333337</v>
      </c>
      <c r="W3852" s="8" t="s">
        <v>486</v>
      </c>
      <c r="X3852" s="8" t="s">
        <v>34668</v>
      </c>
      <c r="Y3852" s="8" t="s">
        <v>34669</v>
      </c>
      <c r="Z3852" s="17" t="s">
        <v>41153</v>
      </c>
      <c r="AA3852" s="8" t="s">
        <v>41154</v>
      </c>
      <c r="AB3852" s="8" t="s">
        <v>41155</v>
      </c>
    </row>
    <row r="3853" spans="1:28" hidden="1" x14ac:dyDescent="0.2">
      <c r="A3853" s="8" t="s">
        <v>41156</v>
      </c>
      <c r="B3853" s="8" t="s">
        <v>41157</v>
      </c>
      <c r="C3853" s="8" t="s">
        <v>45753</v>
      </c>
      <c r="D3853" s="8" t="s">
        <v>45754</v>
      </c>
      <c r="E3853" s="8" t="s">
        <v>256</v>
      </c>
      <c r="F3853" s="8" t="s">
        <v>255</v>
      </c>
      <c r="G3853" s="8" t="s">
        <v>256</v>
      </c>
      <c r="H3853" s="8" t="s">
        <v>255</v>
      </c>
      <c r="I3853" s="8" t="s">
        <v>40967</v>
      </c>
      <c r="J3853" s="8" t="s">
        <v>28</v>
      </c>
      <c r="K3853" s="8" t="s">
        <v>486</v>
      </c>
      <c r="L3853" s="8" t="s">
        <v>13959</v>
      </c>
      <c r="M3853" s="8" t="s">
        <v>258</v>
      </c>
      <c r="N3853" s="8" t="s">
        <v>10716</v>
      </c>
      <c r="O3853" s="8" t="s">
        <v>45789</v>
      </c>
      <c r="P3853" s="8" t="s">
        <v>776</v>
      </c>
      <c r="Q3853" s="8" t="s">
        <v>40968</v>
      </c>
      <c r="R3853" s="8" t="s">
        <v>40969</v>
      </c>
      <c r="S3853" s="17" t="s">
        <v>40970</v>
      </c>
      <c r="T3853" s="18">
        <v>43045</v>
      </c>
      <c r="U3853" s="8">
        <v>0.58333333333333337</v>
      </c>
      <c r="V3853" s="8">
        <v>0.75</v>
      </c>
      <c r="W3853" s="8" t="s">
        <v>739</v>
      </c>
      <c r="X3853" s="8" t="s">
        <v>34675</v>
      </c>
      <c r="Y3853" s="8" t="s">
        <v>34676</v>
      </c>
      <c r="Z3853" s="17" t="s">
        <v>41158</v>
      </c>
      <c r="AA3853" s="8" t="s">
        <v>41159</v>
      </c>
      <c r="AB3853" s="8" t="s">
        <v>41160</v>
      </c>
    </row>
    <row r="3854" spans="1:28" hidden="1" x14ac:dyDescent="0.2">
      <c r="A3854" s="8" t="s">
        <v>41161</v>
      </c>
      <c r="B3854" s="8" t="s">
        <v>41162</v>
      </c>
      <c r="C3854" s="8" t="s">
        <v>45753</v>
      </c>
      <c r="D3854" s="8" t="s">
        <v>45754</v>
      </c>
      <c r="E3854" s="8" t="s">
        <v>266</v>
      </c>
      <c r="F3854" s="8" t="s">
        <v>255</v>
      </c>
      <c r="G3854" s="8" t="s">
        <v>266</v>
      </c>
      <c r="H3854" s="8" t="s">
        <v>255</v>
      </c>
      <c r="I3854" s="8" t="s">
        <v>40967</v>
      </c>
      <c r="J3854" s="8" t="s">
        <v>28</v>
      </c>
      <c r="K3854" s="8" t="s">
        <v>486</v>
      </c>
      <c r="L3854" s="8" t="s">
        <v>267</v>
      </c>
      <c r="M3854" s="8" t="s">
        <v>268</v>
      </c>
      <c r="N3854" s="8" t="s">
        <v>10716</v>
      </c>
      <c r="O3854" s="8" t="s">
        <v>45789</v>
      </c>
      <c r="P3854" s="8" t="s">
        <v>776</v>
      </c>
      <c r="Q3854" s="8" t="s">
        <v>40968</v>
      </c>
      <c r="R3854" s="8" t="s">
        <v>40969</v>
      </c>
      <c r="S3854" s="17" t="s">
        <v>40970</v>
      </c>
      <c r="T3854" s="18">
        <v>43046</v>
      </c>
      <c r="U3854" s="8">
        <v>0.25</v>
      </c>
      <c r="V3854" s="8">
        <v>0.75</v>
      </c>
      <c r="W3854" s="8" t="s">
        <v>40</v>
      </c>
      <c r="X3854" s="8" t="s">
        <v>34675</v>
      </c>
      <c r="Y3854" s="8" t="s">
        <v>34676</v>
      </c>
      <c r="Z3854" s="17" t="s">
        <v>41163</v>
      </c>
      <c r="AA3854" s="8" t="s">
        <v>41164</v>
      </c>
      <c r="AB3854" s="8" t="s">
        <v>41165</v>
      </c>
    </row>
    <row r="3855" spans="1:28" hidden="1" x14ac:dyDescent="0.2">
      <c r="A3855" s="8" t="s">
        <v>42907</v>
      </c>
      <c r="B3855" s="8" t="s">
        <v>42908</v>
      </c>
      <c r="C3855" s="8" t="s">
        <v>45753</v>
      </c>
      <c r="D3855" s="8" t="s">
        <v>45754</v>
      </c>
      <c r="E3855" s="8" t="s">
        <v>29</v>
      </c>
      <c r="F3855" s="8" t="s">
        <v>27</v>
      </c>
      <c r="G3855" s="8" t="s">
        <v>29</v>
      </c>
      <c r="H3855" s="8" t="s">
        <v>27</v>
      </c>
      <c r="I3855" s="8" t="s">
        <v>42909</v>
      </c>
      <c r="J3855" s="8" t="s">
        <v>28</v>
      </c>
      <c r="K3855" s="8" t="s">
        <v>30</v>
      </c>
      <c r="L3855" s="8" t="s">
        <v>31</v>
      </c>
      <c r="M3855" s="8" t="s">
        <v>12273</v>
      </c>
      <c r="N3855" s="8" t="s">
        <v>10716</v>
      </c>
      <c r="O3855" s="8" t="s">
        <v>45789</v>
      </c>
      <c r="P3855" s="8" t="s">
        <v>776</v>
      </c>
      <c r="Q3855" s="8" t="s">
        <v>42910</v>
      </c>
      <c r="R3855" s="8" t="s">
        <v>42911</v>
      </c>
      <c r="S3855" s="17" t="s">
        <v>42912</v>
      </c>
      <c r="T3855" s="18">
        <v>43009</v>
      </c>
      <c r="U3855" s="8">
        <v>0.25</v>
      </c>
      <c r="V3855" s="8">
        <v>0.41666666666666669</v>
      </c>
      <c r="W3855" s="8" t="s">
        <v>739</v>
      </c>
      <c r="X3855" s="8" t="s">
        <v>36346</v>
      </c>
      <c r="Y3855" s="8" t="s">
        <v>21994</v>
      </c>
      <c r="Z3855" s="17" t="s">
        <v>42913</v>
      </c>
      <c r="AA3855" s="8" t="s">
        <v>42914</v>
      </c>
      <c r="AB3855" s="8" t="s">
        <v>42915</v>
      </c>
    </row>
    <row r="3856" spans="1:28" hidden="1" x14ac:dyDescent="0.2">
      <c r="A3856" s="8" t="s">
        <v>42916</v>
      </c>
      <c r="B3856" s="8" t="s">
        <v>42917</v>
      </c>
      <c r="C3856" s="8" t="s">
        <v>45753</v>
      </c>
      <c r="D3856" s="8" t="s">
        <v>45754</v>
      </c>
      <c r="E3856" s="8" t="s">
        <v>29</v>
      </c>
      <c r="F3856" s="8" t="s">
        <v>27</v>
      </c>
      <c r="G3856" s="8" t="s">
        <v>29</v>
      </c>
      <c r="H3856" s="8" t="s">
        <v>27</v>
      </c>
      <c r="I3856" s="8" t="s">
        <v>42909</v>
      </c>
      <c r="J3856" s="8" t="s">
        <v>28</v>
      </c>
      <c r="K3856" s="8" t="s">
        <v>30</v>
      </c>
      <c r="L3856" s="8" t="s">
        <v>12273</v>
      </c>
      <c r="M3856" s="8" t="s">
        <v>32</v>
      </c>
      <c r="N3856" s="8" t="s">
        <v>10716</v>
      </c>
      <c r="O3856" s="8" t="s">
        <v>45789</v>
      </c>
      <c r="P3856" s="8" t="s">
        <v>776</v>
      </c>
      <c r="Q3856" s="8" t="s">
        <v>42910</v>
      </c>
      <c r="R3856" s="8" t="s">
        <v>42911</v>
      </c>
      <c r="S3856" s="17" t="s">
        <v>42912</v>
      </c>
      <c r="T3856" s="18">
        <v>43009</v>
      </c>
      <c r="U3856" s="8">
        <v>0.41666666666666669</v>
      </c>
      <c r="V3856" s="8">
        <v>0.75</v>
      </c>
      <c r="W3856" s="8" t="s">
        <v>486</v>
      </c>
      <c r="X3856" s="8" t="s">
        <v>22001</v>
      </c>
      <c r="Y3856" s="8" t="s">
        <v>21994</v>
      </c>
      <c r="Z3856" s="17" t="s">
        <v>42918</v>
      </c>
      <c r="AA3856" s="8" t="s">
        <v>42919</v>
      </c>
      <c r="AB3856" s="8" t="s">
        <v>42920</v>
      </c>
    </row>
    <row r="3857" spans="1:28" hidden="1" x14ac:dyDescent="0.2">
      <c r="A3857" s="8" t="s">
        <v>42921</v>
      </c>
      <c r="B3857" s="8" t="s">
        <v>42922</v>
      </c>
      <c r="C3857" s="8" t="s">
        <v>45753</v>
      </c>
      <c r="D3857" s="8" t="s">
        <v>45754</v>
      </c>
      <c r="E3857" s="8" t="s">
        <v>46</v>
      </c>
      <c r="F3857" s="8" t="s">
        <v>27</v>
      </c>
      <c r="G3857" s="8" t="s">
        <v>46</v>
      </c>
      <c r="H3857" s="8" t="s">
        <v>27</v>
      </c>
      <c r="I3857" s="8" t="s">
        <v>42909</v>
      </c>
      <c r="J3857" s="8" t="s">
        <v>28</v>
      </c>
      <c r="K3857" s="8" t="s">
        <v>773</v>
      </c>
      <c r="L3857" s="8" t="s">
        <v>12005</v>
      </c>
      <c r="M3857" s="8" t="s">
        <v>12288</v>
      </c>
      <c r="N3857" s="8" t="s">
        <v>10716</v>
      </c>
      <c r="O3857" s="8" t="s">
        <v>45789</v>
      </c>
      <c r="P3857" s="8" t="s">
        <v>776</v>
      </c>
      <c r="Q3857" s="8" t="s">
        <v>42910</v>
      </c>
      <c r="R3857" s="8" t="s">
        <v>42911</v>
      </c>
      <c r="S3857" s="17" t="s">
        <v>42912</v>
      </c>
      <c r="T3857" s="18">
        <v>43010</v>
      </c>
      <c r="U3857" s="8">
        <v>0.20833333333333334</v>
      </c>
      <c r="V3857" s="8">
        <v>0.29166666666666669</v>
      </c>
      <c r="W3857" s="8" t="s">
        <v>1100</v>
      </c>
      <c r="X3857" s="8" t="s">
        <v>36352</v>
      </c>
      <c r="Y3857" s="8" t="s">
        <v>42923</v>
      </c>
      <c r="Z3857" s="17" t="s">
        <v>42924</v>
      </c>
      <c r="AA3857" s="8" t="s">
        <v>42925</v>
      </c>
      <c r="AB3857" s="8" t="s">
        <v>42926</v>
      </c>
    </row>
    <row r="3858" spans="1:28" hidden="1" x14ac:dyDescent="0.2">
      <c r="A3858" s="8" t="s">
        <v>42927</v>
      </c>
      <c r="B3858" s="8" t="s">
        <v>42928</v>
      </c>
      <c r="C3858" s="8" t="s">
        <v>45753</v>
      </c>
      <c r="D3858" s="8" t="s">
        <v>45754</v>
      </c>
      <c r="E3858" s="8" t="s">
        <v>46</v>
      </c>
      <c r="F3858" s="8" t="s">
        <v>27</v>
      </c>
      <c r="G3858" s="8" t="s">
        <v>46</v>
      </c>
      <c r="H3858" s="8" t="s">
        <v>27</v>
      </c>
      <c r="I3858" s="8" t="s">
        <v>42909</v>
      </c>
      <c r="J3858" s="8" t="s">
        <v>28</v>
      </c>
      <c r="K3858" s="8" t="s">
        <v>773</v>
      </c>
      <c r="L3858" s="8" t="s">
        <v>12288</v>
      </c>
      <c r="M3858" s="8" t="s">
        <v>18330</v>
      </c>
      <c r="N3858" s="8" t="s">
        <v>10716</v>
      </c>
      <c r="O3858" s="8" t="s">
        <v>45789</v>
      </c>
      <c r="P3858" s="8" t="s">
        <v>776</v>
      </c>
      <c r="Q3858" s="8" t="s">
        <v>42910</v>
      </c>
      <c r="R3858" s="8" t="s">
        <v>42911</v>
      </c>
      <c r="S3858" s="17" t="s">
        <v>42912</v>
      </c>
      <c r="T3858" s="18">
        <v>43010</v>
      </c>
      <c r="U3858" s="8">
        <v>0.29166666666666669</v>
      </c>
      <c r="V3858" s="8">
        <v>0.41666666666666669</v>
      </c>
      <c r="W3858" s="8" t="s">
        <v>1283</v>
      </c>
      <c r="X3858" s="8" t="s">
        <v>42929</v>
      </c>
      <c r="Y3858" s="8" t="s">
        <v>42923</v>
      </c>
      <c r="Z3858" s="17" t="s">
        <v>42930</v>
      </c>
      <c r="AA3858" s="8" t="s">
        <v>42931</v>
      </c>
      <c r="AB3858" s="8" t="s">
        <v>42932</v>
      </c>
    </row>
    <row r="3859" spans="1:28" hidden="1" x14ac:dyDescent="0.2">
      <c r="A3859" s="8" t="s">
        <v>42933</v>
      </c>
      <c r="B3859" s="8" t="s">
        <v>42934</v>
      </c>
      <c r="C3859" s="8" t="s">
        <v>45753</v>
      </c>
      <c r="D3859" s="8" t="s">
        <v>45754</v>
      </c>
      <c r="E3859" s="8" t="s">
        <v>46</v>
      </c>
      <c r="F3859" s="8" t="s">
        <v>27</v>
      </c>
      <c r="G3859" s="8" t="s">
        <v>46</v>
      </c>
      <c r="H3859" s="8" t="s">
        <v>27</v>
      </c>
      <c r="I3859" s="8" t="s">
        <v>42909</v>
      </c>
      <c r="J3859" s="8" t="s">
        <v>28</v>
      </c>
      <c r="K3859" s="8" t="s">
        <v>773</v>
      </c>
      <c r="L3859" s="8" t="s">
        <v>18330</v>
      </c>
      <c r="M3859" s="8" t="s">
        <v>12011</v>
      </c>
      <c r="N3859" s="8" t="s">
        <v>10716</v>
      </c>
      <c r="O3859" s="8" t="s">
        <v>45789</v>
      </c>
      <c r="P3859" s="8" t="s">
        <v>776</v>
      </c>
      <c r="Q3859" s="8" t="s">
        <v>42910</v>
      </c>
      <c r="R3859" s="8" t="s">
        <v>42911</v>
      </c>
      <c r="S3859" s="17" t="s">
        <v>42912</v>
      </c>
      <c r="T3859" s="18">
        <v>43010</v>
      </c>
      <c r="U3859" s="8">
        <v>0.41666666666666669</v>
      </c>
      <c r="V3859" s="8">
        <v>0.70833333333333337</v>
      </c>
      <c r="W3859" s="8" t="s">
        <v>296</v>
      </c>
      <c r="X3859" s="8" t="s">
        <v>22031</v>
      </c>
      <c r="Y3859" s="8" t="s">
        <v>21994</v>
      </c>
      <c r="Z3859" s="17" t="s">
        <v>42935</v>
      </c>
      <c r="AA3859" s="8" t="s">
        <v>42936</v>
      </c>
      <c r="AB3859" s="8" t="s">
        <v>42937</v>
      </c>
    </row>
    <row r="3860" spans="1:28" hidden="1" x14ac:dyDescent="0.2">
      <c r="A3860" s="8" t="s">
        <v>42938</v>
      </c>
      <c r="B3860" s="8" t="s">
        <v>42939</v>
      </c>
      <c r="C3860" s="8" t="s">
        <v>45753</v>
      </c>
      <c r="D3860" s="8" t="s">
        <v>45754</v>
      </c>
      <c r="E3860" s="8" t="s">
        <v>55</v>
      </c>
      <c r="F3860" s="8" t="s">
        <v>27</v>
      </c>
      <c r="G3860" s="8" t="s">
        <v>55</v>
      </c>
      <c r="H3860" s="8" t="s">
        <v>27</v>
      </c>
      <c r="I3860" s="8" t="s">
        <v>42909</v>
      </c>
      <c r="J3860" s="8" t="s">
        <v>28</v>
      </c>
      <c r="K3860" s="8" t="s">
        <v>773</v>
      </c>
      <c r="L3860" s="8" t="s">
        <v>12019</v>
      </c>
      <c r="M3860" s="8" t="s">
        <v>42940</v>
      </c>
      <c r="N3860" s="8" t="s">
        <v>10716</v>
      </c>
      <c r="O3860" s="8" t="s">
        <v>45789</v>
      </c>
      <c r="P3860" s="8" t="s">
        <v>776</v>
      </c>
      <c r="Q3860" s="8" t="s">
        <v>42910</v>
      </c>
      <c r="R3860" s="8" t="s">
        <v>42911</v>
      </c>
      <c r="S3860" s="17" t="s">
        <v>42912</v>
      </c>
      <c r="T3860" s="18">
        <v>43011</v>
      </c>
      <c r="U3860" s="8">
        <v>0.20833333333333334</v>
      </c>
      <c r="V3860" s="8">
        <v>0.29166666666666669</v>
      </c>
      <c r="W3860" s="8" t="s">
        <v>1100</v>
      </c>
      <c r="X3860" s="8" t="s">
        <v>22039</v>
      </c>
      <c r="Y3860" s="8" t="s">
        <v>22040</v>
      </c>
      <c r="Z3860" s="17" t="s">
        <v>22041</v>
      </c>
      <c r="AA3860" s="8" t="s">
        <v>42941</v>
      </c>
      <c r="AB3860" s="8" t="s">
        <v>42942</v>
      </c>
    </row>
    <row r="3861" spans="1:28" hidden="1" x14ac:dyDescent="0.2">
      <c r="A3861" s="8" t="s">
        <v>42943</v>
      </c>
      <c r="B3861" s="8" t="s">
        <v>42944</v>
      </c>
      <c r="C3861" s="8" t="s">
        <v>45753</v>
      </c>
      <c r="D3861" s="8" t="s">
        <v>45754</v>
      </c>
      <c r="E3861" s="8" t="s">
        <v>55</v>
      </c>
      <c r="F3861" s="8" t="s">
        <v>27</v>
      </c>
      <c r="G3861" s="8" t="s">
        <v>55</v>
      </c>
      <c r="H3861" s="8" t="s">
        <v>27</v>
      </c>
      <c r="I3861" s="8" t="s">
        <v>42909</v>
      </c>
      <c r="J3861" s="8" t="s">
        <v>28</v>
      </c>
      <c r="K3861" s="8" t="s">
        <v>773</v>
      </c>
      <c r="L3861" s="8" t="s">
        <v>42940</v>
      </c>
      <c r="M3861" s="8" t="s">
        <v>12343</v>
      </c>
      <c r="N3861" s="8" t="s">
        <v>10716</v>
      </c>
      <c r="O3861" s="8" t="s">
        <v>45789</v>
      </c>
      <c r="P3861" s="8" t="s">
        <v>776</v>
      </c>
      <c r="Q3861" s="8" t="s">
        <v>42910</v>
      </c>
      <c r="R3861" s="8" t="s">
        <v>42911</v>
      </c>
      <c r="S3861" s="17" t="s">
        <v>42912</v>
      </c>
      <c r="T3861" s="18">
        <v>43011</v>
      </c>
      <c r="U3861" s="8">
        <v>0.29166666666666669</v>
      </c>
      <c r="V3861" s="8">
        <v>0.375</v>
      </c>
      <c r="W3861" s="8" t="s">
        <v>1100</v>
      </c>
      <c r="X3861" s="8" t="s">
        <v>22047</v>
      </c>
      <c r="Y3861" s="8" t="s">
        <v>22040</v>
      </c>
      <c r="Z3861" s="17" t="s">
        <v>42945</v>
      </c>
      <c r="AA3861" s="8" t="s">
        <v>42946</v>
      </c>
      <c r="AB3861" s="8" t="s">
        <v>42947</v>
      </c>
    </row>
    <row r="3862" spans="1:28" hidden="1" x14ac:dyDescent="0.2">
      <c r="A3862" s="8" t="s">
        <v>42948</v>
      </c>
      <c r="B3862" s="8" t="s">
        <v>42949</v>
      </c>
      <c r="C3862" s="8" t="s">
        <v>45753</v>
      </c>
      <c r="D3862" s="8" t="s">
        <v>45754</v>
      </c>
      <c r="E3862" s="8" t="s">
        <v>55</v>
      </c>
      <c r="F3862" s="8" t="s">
        <v>27</v>
      </c>
      <c r="G3862" s="8" t="s">
        <v>55</v>
      </c>
      <c r="H3862" s="8" t="s">
        <v>27</v>
      </c>
      <c r="I3862" s="8" t="s">
        <v>42909</v>
      </c>
      <c r="J3862" s="8" t="s">
        <v>28</v>
      </c>
      <c r="K3862" s="8" t="s">
        <v>773</v>
      </c>
      <c r="L3862" s="8" t="s">
        <v>12343</v>
      </c>
      <c r="M3862" s="8" t="s">
        <v>12356</v>
      </c>
      <c r="N3862" s="8" t="s">
        <v>10716</v>
      </c>
      <c r="O3862" s="8" t="s">
        <v>45789</v>
      </c>
      <c r="P3862" s="8" t="s">
        <v>776</v>
      </c>
      <c r="Q3862" s="8" t="s">
        <v>42910</v>
      </c>
      <c r="R3862" s="8" t="s">
        <v>42911</v>
      </c>
      <c r="S3862" s="17" t="s">
        <v>42912</v>
      </c>
      <c r="T3862" s="18">
        <v>43011</v>
      </c>
      <c r="U3862" s="8">
        <v>0.375</v>
      </c>
      <c r="V3862" s="8">
        <v>0.5</v>
      </c>
      <c r="W3862" s="8" t="s">
        <v>1283</v>
      </c>
      <c r="X3862" s="8" t="s">
        <v>22054</v>
      </c>
      <c r="Y3862" s="8" t="s">
        <v>22040</v>
      </c>
      <c r="Z3862" s="17" t="s">
        <v>42950</v>
      </c>
      <c r="AA3862" s="8" t="s">
        <v>42951</v>
      </c>
      <c r="AB3862" s="8" t="s">
        <v>42952</v>
      </c>
    </row>
    <row r="3863" spans="1:28" hidden="1" x14ac:dyDescent="0.2">
      <c r="A3863" s="8" t="s">
        <v>42953</v>
      </c>
      <c r="B3863" s="8" t="s">
        <v>42954</v>
      </c>
      <c r="C3863" s="8" t="s">
        <v>45753</v>
      </c>
      <c r="D3863" s="8" t="s">
        <v>45754</v>
      </c>
      <c r="E3863" s="8" t="s">
        <v>55</v>
      </c>
      <c r="F3863" s="8" t="s">
        <v>27</v>
      </c>
      <c r="G3863" s="8" t="s">
        <v>55</v>
      </c>
      <c r="H3863" s="8" t="s">
        <v>27</v>
      </c>
      <c r="I3863" s="8" t="s">
        <v>42909</v>
      </c>
      <c r="J3863" s="8" t="s">
        <v>28</v>
      </c>
      <c r="K3863" s="8" t="s">
        <v>773</v>
      </c>
      <c r="L3863" s="8" t="s">
        <v>12356</v>
      </c>
      <c r="M3863" s="8" t="s">
        <v>12026</v>
      </c>
      <c r="N3863" s="8" t="s">
        <v>10716</v>
      </c>
      <c r="O3863" s="8" t="s">
        <v>45789</v>
      </c>
      <c r="P3863" s="8" t="s">
        <v>776</v>
      </c>
      <c r="Q3863" s="8" t="s">
        <v>42910</v>
      </c>
      <c r="R3863" s="8" t="s">
        <v>42911</v>
      </c>
      <c r="S3863" s="17" t="s">
        <v>42912</v>
      </c>
      <c r="T3863" s="18">
        <v>43011</v>
      </c>
      <c r="U3863" s="8">
        <v>0.5</v>
      </c>
      <c r="V3863" s="8">
        <v>0.70833333333333337</v>
      </c>
      <c r="W3863" s="8" t="s">
        <v>773</v>
      </c>
      <c r="X3863" s="8" t="s">
        <v>22061</v>
      </c>
      <c r="Y3863" s="8" t="s">
        <v>22040</v>
      </c>
      <c r="Z3863" s="17" t="s">
        <v>42955</v>
      </c>
      <c r="AA3863" s="8" t="s">
        <v>42956</v>
      </c>
      <c r="AB3863" s="8" t="s">
        <v>42957</v>
      </c>
    </row>
    <row r="3864" spans="1:28" hidden="1" x14ac:dyDescent="0.2">
      <c r="A3864" s="8" t="s">
        <v>42958</v>
      </c>
      <c r="B3864" s="8" t="s">
        <v>42959</v>
      </c>
      <c r="C3864" s="8" t="s">
        <v>45753</v>
      </c>
      <c r="D3864" s="8" t="s">
        <v>45754</v>
      </c>
      <c r="E3864" s="8" t="s">
        <v>66</v>
      </c>
      <c r="F3864" s="8" t="s">
        <v>65</v>
      </c>
      <c r="G3864" s="8" t="s">
        <v>66</v>
      </c>
      <c r="H3864" s="8" t="s">
        <v>65</v>
      </c>
      <c r="I3864" s="8" t="s">
        <v>42909</v>
      </c>
      <c r="J3864" s="8" t="s">
        <v>28</v>
      </c>
      <c r="K3864" s="8" t="s">
        <v>773</v>
      </c>
      <c r="L3864" s="8" t="s">
        <v>42960</v>
      </c>
      <c r="M3864" s="8" t="s">
        <v>10801</v>
      </c>
      <c r="N3864" s="8" t="s">
        <v>10716</v>
      </c>
      <c r="O3864" s="8" t="s">
        <v>45789</v>
      </c>
      <c r="P3864" s="8" t="s">
        <v>776</v>
      </c>
      <c r="Q3864" s="8" t="s">
        <v>42910</v>
      </c>
      <c r="R3864" s="8" t="s">
        <v>42911</v>
      </c>
      <c r="S3864" s="17" t="s">
        <v>42912</v>
      </c>
      <c r="T3864" s="18">
        <v>43012</v>
      </c>
      <c r="U3864" s="8">
        <v>0.20833333333333334</v>
      </c>
      <c r="V3864" s="8">
        <v>0.70833333333333337</v>
      </c>
      <c r="W3864" s="8" t="s">
        <v>40</v>
      </c>
      <c r="X3864" s="8" t="s">
        <v>22061</v>
      </c>
      <c r="Y3864" s="8" t="s">
        <v>22040</v>
      </c>
      <c r="Z3864" s="17" t="s">
        <v>42961</v>
      </c>
      <c r="AA3864" s="8" t="s">
        <v>42962</v>
      </c>
      <c r="AB3864" s="8" t="s">
        <v>42963</v>
      </c>
    </row>
    <row r="3865" spans="1:28" hidden="1" x14ac:dyDescent="0.2">
      <c r="A3865" s="8" t="s">
        <v>42964</v>
      </c>
      <c r="B3865" s="8" t="s">
        <v>42965</v>
      </c>
      <c r="C3865" s="8" t="s">
        <v>45753</v>
      </c>
      <c r="D3865" s="8" t="s">
        <v>45754</v>
      </c>
      <c r="E3865" s="8" t="s">
        <v>86</v>
      </c>
      <c r="F3865" s="8" t="s">
        <v>65</v>
      </c>
      <c r="G3865" s="8" t="s">
        <v>86</v>
      </c>
      <c r="H3865" s="8" t="s">
        <v>65</v>
      </c>
      <c r="I3865" s="8" t="s">
        <v>42909</v>
      </c>
      <c r="J3865" s="8" t="s">
        <v>28</v>
      </c>
      <c r="K3865" s="8" t="s">
        <v>773</v>
      </c>
      <c r="L3865" s="8" t="s">
        <v>42966</v>
      </c>
      <c r="M3865" s="8" t="s">
        <v>32891</v>
      </c>
      <c r="N3865" s="8" t="s">
        <v>10716</v>
      </c>
      <c r="O3865" s="8" t="s">
        <v>45789</v>
      </c>
      <c r="P3865" s="8" t="s">
        <v>776</v>
      </c>
      <c r="Q3865" s="8" t="s">
        <v>42910</v>
      </c>
      <c r="R3865" s="8" t="s">
        <v>42911</v>
      </c>
      <c r="S3865" s="17" t="s">
        <v>42912</v>
      </c>
      <c r="T3865" s="18">
        <v>43013</v>
      </c>
      <c r="U3865" s="8">
        <v>0.20833333333333334</v>
      </c>
      <c r="V3865" s="8">
        <v>0.29166666666666669</v>
      </c>
      <c r="W3865" s="8" t="s">
        <v>1100</v>
      </c>
      <c r="X3865" s="8" t="s">
        <v>36411</v>
      </c>
      <c r="Y3865" s="8" t="s">
        <v>32967</v>
      </c>
      <c r="Z3865" s="17" t="s">
        <v>42967</v>
      </c>
      <c r="AA3865" s="8" t="s">
        <v>42968</v>
      </c>
      <c r="AB3865" s="8" t="s">
        <v>42969</v>
      </c>
    </row>
    <row r="3866" spans="1:28" hidden="1" x14ac:dyDescent="0.2">
      <c r="A3866" s="8" t="s">
        <v>42970</v>
      </c>
      <c r="B3866" s="8" t="s">
        <v>42971</v>
      </c>
      <c r="C3866" s="8" t="s">
        <v>45753</v>
      </c>
      <c r="D3866" s="8" t="s">
        <v>45754</v>
      </c>
      <c r="E3866" s="8" t="s">
        <v>86</v>
      </c>
      <c r="F3866" s="8" t="s">
        <v>65</v>
      </c>
      <c r="G3866" s="8" t="s">
        <v>86</v>
      </c>
      <c r="H3866" s="8" t="s">
        <v>65</v>
      </c>
      <c r="I3866" s="8" t="s">
        <v>42909</v>
      </c>
      <c r="J3866" s="8" t="s">
        <v>28</v>
      </c>
      <c r="K3866" s="8" t="s">
        <v>773</v>
      </c>
      <c r="L3866" s="8" t="s">
        <v>32891</v>
      </c>
      <c r="M3866" s="8" t="s">
        <v>8769</v>
      </c>
      <c r="N3866" s="8" t="s">
        <v>10716</v>
      </c>
      <c r="O3866" s="8" t="s">
        <v>45789</v>
      </c>
      <c r="P3866" s="8" t="s">
        <v>776</v>
      </c>
      <c r="Q3866" s="8" t="s">
        <v>42910</v>
      </c>
      <c r="R3866" s="8" t="s">
        <v>42911</v>
      </c>
      <c r="S3866" s="17" t="s">
        <v>42912</v>
      </c>
      <c r="T3866" s="18">
        <v>43013</v>
      </c>
      <c r="U3866" s="8">
        <v>0.29166666666666669</v>
      </c>
      <c r="V3866" s="8">
        <v>0.33333333333333331</v>
      </c>
      <c r="W3866" s="8" t="s">
        <v>1495</v>
      </c>
      <c r="X3866" s="8" t="s">
        <v>36406</v>
      </c>
      <c r="Y3866" s="8" t="s">
        <v>32967</v>
      </c>
      <c r="Z3866" s="17" t="s">
        <v>42972</v>
      </c>
      <c r="AA3866" s="8" t="s">
        <v>42973</v>
      </c>
      <c r="AB3866" s="8" t="s">
        <v>36408</v>
      </c>
    </row>
    <row r="3867" spans="1:28" hidden="1" x14ac:dyDescent="0.2">
      <c r="A3867" s="8" t="s">
        <v>42974</v>
      </c>
      <c r="B3867" s="8" t="s">
        <v>42975</v>
      </c>
      <c r="C3867" s="8" t="s">
        <v>45753</v>
      </c>
      <c r="D3867" s="8" t="s">
        <v>45754</v>
      </c>
      <c r="E3867" s="8" t="s">
        <v>86</v>
      </c>
      <c r="F3867" s="8" t="s">
        <v>65</v>
      </c>
      <c r="G3867" s="8" t="s">
        <v>86</v>
      </c>
      <c r="H3867" s="8" t="s">
        <v>65</v>
      </c>
      <c r="I3867" s="8" t="s">
        <v>42909</v>
      </c>
      <c r="J3867" s="8" t="s">
        <v>28</v>
      </c>
      <c r="K3867" s="8" t="s">
        <v>773</v>
      </c>
      <c r="L3867" s="8" t="s">
        <v>8769</v>
      </c>
      <c r="M3867" s="8" t="s">
        <v>8783</v>
      </c>
      <c r="N3867" s="8" t="s">
        <v>10716</v>
      </c>
      <c r="O3867" s="8" t="s">
        <v>45789</v>
      </c>
      <c r="P3867" s="8" t="s">
        <v>776</v>
      </c>
      <c r="Q3867" s="8" t="s">
        <v>42910</v>
      </c>
      <c r="R3867" s="8" t="s">
        <v>42911</v>
      </c>
      <c r="S3867" s="17" t="s">
        <v>42912</v>
      </c>
      <c r="T3867" s="18">
        <v>43013</v>
      </c>
      <c r="U3867" s="8">
        <v>0.33333333333333331</v>
      </c>
      <c r="V3867" s="8">
        <v>0.5</v>
      </c>
      <c r="W3867" s="8" t="s">
        <v>739</v>
      </c>
      <c r="X3867" s="8" t="s">
        <v>36400</v>
      </c>
      <c r="Y3867" s="8" t="s">
        <v>32967</v>
      </c>
      <c r="Z3867" s="17" t="s">
        <v>42976</v>
      </c>
      <c r="AA3867" s="8" t="s">
        <v>42977</v>
      </c>
      <c r="AB3867" s="8" t="s">
        <v>42978</v>
      </c>
    </row>
    <row r="3868" spans="1:28" hidden="1" x14ac:dyDescent="0.2">
      <c r="A3868" s="8" t="s">
        <v>42979</v>
      </c>
      <c r="B3868" s="8" t="s">
        <v>42980</v>
      </c>
      <c r="C3868" s="8" t="s">
        <v>45753</v>
      </c>
      <c r="D3868" s="8" t="s">
        <v>45754</v>
      </c>
      <c r="E3868" s="8" t="s">
        <v>86</v>
      </c>
      <c r="F3868" s="8" t="s">
        <v>65</v>
      </c>
      <c r="G3868" s="8" t="s">
        <v>86</v>
      </c>
      <c r="H3868" s="8" t="s">
        <v>65</v>
      </c>
      <c r="I3868" s="8" t="s">
        <v>42909</v>
      </c>
      <c r="J3868" s="8" t="s">
        <v>28</v>
      </c>
      <c r="K3868" s="8" t="s">
        <v>773</v>
      </c>
      <c r="L3868" s="8" t="s">
        <v>8783</v>
      </c>
      <c r="M3868" s="8" t="s">
        <v>8790</v>
      </c>
      <c r="N3868" s="8" t="s">
        <v>10716</v>
      </c>
      <c r="O3868" s="8" t="s">
        <v>45789</v>
      </c>
      <c r="P3868" s="8" t="s">
        <v>776</v>
      </c>
      <c r="Q3868" s="8" t="s">
        <v>42910</v>
      </c>
      <c r="R3868" s="8" t="s">
        <v>42911</v>
      </c>
      <c r="S3868" s="17" t="s">
        <v>42912</v>
      </c>
      <c r="T3868" s="18">
        <v>43013</v>
      </c>
      <c r="U3868" s="8">
        <v>0.5</v>
      </c>
      <c r="V3868" s="8">
        <v>0.58333333333333337</v>
      </c>
      <c r="W3868" s="8" t="s">
        <v>1100</v>
      </c>
      <c r="X3868" s="8" t="s">
        <v>36394</v>
      </c>
      <c r="Y3868" s="8" t="s">
        <v>32967</v>
      </c>
      <c r="Z3868" s="17" t="s">
        <v>42981</v>
      </c>
      <c r="AA3868" s="8" t="s">
        <v>42982</v>
      </c>
      <c r="AB3868" s="8" t="s">
        <v>42983</v>
      </c>
    </row>
    <row r="3869" spans="1:28" hidden="1" x14ac:dyDescent="0.2">
      <c r="A3869" s="8" t="s">
        <v>42984</v>
      </c>
      <c r="B3869" s="8" t="s">
        <v>42985</v>
      </c>
      <c r="C3869" s="8" t="s">
        <v>45753</v>
      </c>
      <c r="D3869" s="8" t="s">
        <v>45754</v>
      </c>
      <c r="E3869" s="8" t="s">
        <v>86</v>
      </c>
      <c r="F3869" s="8" t="s">
        <v>65</v>
      </c>
      <c r="G3869" s="8" t="s">
        <v>86</v>
      </c>
      <c r="H3869" s="8" t="s">
        <v>65</v>
      </c>
      <c r="I3869" s="8" t="s">
        <v>42909</v>
      </c>
      <c r="J3869" s="8" t="s">
        <v>28</v>
      </c>
      <c r="K3869" s="8" t="s">
        <v>773</v>
      </c>
      <c r="L3869" s="8" t="s">
        <v>8790</v>
      </c>
      <c r="M3869" s="8" t="s">
        <v>42986</v>
      </c>
      <c r="N3869" s="8" t="s">
        <v>10716</v>
      </c>
      <c r="O3869" s="8" t="s">
        <v>45789</v>
      </c>
      <c r="P3869" s="8" t="s">
        <v>776</v>
      </c>
      <c r="Q3869" s="8" t="s">
        <v>42910</v>
      </c>
      <c r="R3869" s="8" t="s">
        <v>42911</v>
      </c>
      <c r="S3869" s="17" t="s">
        <v>42912</v>
      </c>
      <c r="T3869" s="18">
        <v>43013</v>
      </c>
      <c r="U3869" s="8">
        <v>0.58333333333333337</v>
      </c>
      <c r="V3869" s="8">
        <v>0.70833333333333337</v>
      </c>
      <c r="W3869" s="8" t="s">
        <v>1283</v>
      </c>
      <c r="X3869" s="8" t="s">
        <v>36417</v>
      </c>
      <c r="Y3869" s="8" t="s">
        <v>32967</v>
      </c>
      <c r="Z3869" s="17" t="s">
        <v>42987</v>
      </c>
      <c r="AA3869" s="8" t="s">
        <v>42988</v>
      </c>
      <c r="AB3869" s="8" t="s">
        <v>42989</v>
      </c>
    </row>
    <row r="3870" spans="1:28" hidden="1" x14ac:dyDescent="0.2">
      <c r="A3870" s="8" t="s">
        <v>42990</v>
      </c>
      <c r="B3870" s="8" t="s">
        <v>42991</v>
      </c>
      <c r="C3870" s="8" t="s">
        <v>45753</v>
      </c>
      <c r="D3870" s="8" t="s">
        <v>45754</v>
      </c>
      <c r="E3870" s="8" t="s">
        <v>76</v>
      </c>
      <c r="F3870" s="8" t="s">
        <v>65</v>
      </c>
      <c r="G3870" s="8" t="s">
        <v>76</v>
      </c>
      <c r="H3870" s="8" t="s">
        <v>65</v>
      </c>
      <c r="I3870" s="8" t="s">
        <v>42909</v>
      </c>
      <c r="J3870" s="8" t="s">
        <v>28</v>
      </c>
      <c r="K3870" s="8" t="s">
        <v>773</v>
      </c>
      <c r="L3870" s="8" t="s">
        <v>42992</v>
      </c>
      <c r="M3870" s="8" t="s">
        <v>10830</v>
      </c>
      <c r="N3870" s="8" t="s">
        <v>10716</v>
      </c>
      <c r="O3870" s="8" t="s">
        <v>45789</v>
      </c>
      <c r="P3870" s="8" t="s">
        <v>776</v>
      </c>
      <c r="Q3870" s="8" t="s">
        <v>42910</v>
      </c>
      <c r="R3870" s="8" t="s">
        <v>42911</v>
      </c>
      <c r="S3870" s="17" t="s">
        <v>42912</v>
      </c>
      <c r="T3870" s="18">
        <v>43014</v>
      </c>
      <c r="U3870" s="8">
        <v>0.20833333333333334</v>
      </c>
      <c r="V3870" s="8">
        <v>0.375</v>
      </c>
      <c r="W3870" s="8" t="s">
        <v>739</v>
      </c>
      <c r="X3870" s="8" t="s">
        <v>36423</v>
      </c>
      <c r="Y3870" s="8" t="s">
        <v>42993</v>
      </c>
      <c r="Z3870" s="17" t="s">
        <v>42994</v>
      </c>
      <c r="AA3870" s="8" t="s">
        <v>42995</v>
      </c>
      <c r="AB3870" s="8" t="s">
        <v>42996</v>
      </c>
    </row>
    <row r="3871" spans="1:28" hidden="1" x14ac:dyDescent="0.2">
      <c r="A3871" s="8" t="s">
        <v>42997</v>
      </c>
      <c r="B3871" s="8" t="s">
        <v>42998</v>
      </c>
      <c r="C3871" s="8" t="s">
        <v>45753</v>
      </c>
      <c r="D3871" s="8" t="s">
        <v>45754</v>
      </c>
      <c r="E3871" s="8" t="s">
        <v>76</v>
      </c>
      <c r="F3871" s="8" t="s">
        <v>65</v>
      </c>
      <c r="G3871" s="8" t="s">
        <v>76</v>
      </c>
      <c r="H3871" s="8" t="s">
        <v>65</v>
      </c>
      <c r="I3871" s="8" t="s">
        <v>42909</v>
      </c>
      <c r="J3871" s="8" t="s">
        <v>28</v>
      </c>
      <c r="K3871" s="8" t="s">
        <v>773</v>
      </c>
      <c r="L3871" s="8" t="s">
        <v>10830</v>
      </c>
      <c r="M3871" s="8" t="s">
        <v>10845</v>
      </c>
      <c r="N3871" s="8" t="s">
        <v>10716</v>
      </c>
      <c r="O3871" s="8" t="s">
        <v>45789</v>
      </c>
      <c r="P3871" s="8" t="s">
        <v>776</v>
      </c>
      <c r="Q3871" s="8" t="s">
        <v>42910</v>
      </c>
      <c r="R3871" s="8" t="s">
        <v>42911</v>
      </c>
      <c r="S3871" s="17" t="s">
        <v>42912</v>
      </c>
      <c r="T3871" s="18">
        <v>43014</v>
      </c>
      <c r="U3871" s="8">
        <v>0.375</v>
      </c>
      <c r="V3871" s="8">
        <v>0.54166666666666663</v>
      </c>
      <c r="W3871" s="8" t="s">
        <v>739</v>
      </c>
      <c r="X3871" s="8" t="s">
        <v>36429</v>
      </c>
      <c r="Y3871" s="8" t="s">
        <v>36430</v>
      </c>
      <c r="Z3871" s="17" t="s">
        <v>42999</v>
      </c>
      <c r="AA3871" s="8" t="s">
        <v>43000</v>
      </c>
      <c r="AB3871" s="8" t="s">
        <v>43001</v>
      </c>
    </row>
    <row r="3872" spans="1:28" hidden="1" x14ac:dyDescent="0.2">
      <c r="A3872" s="8" t="s">
        <v>43002</v>
      </c>
      <c r="B3872" s="8" t="s">
        <v>43003</v>
      </c>
      <c r="C3872" s="8" t="s">
        <v>45753</v>
      </c>
      <c r="D3872" s="8" t="s">
        <v>45754</v>
      </c>
      <c r="E3872" s="8" t="s">
        <v>76</v>
      </c>
      <c r="F3872" s="8" t="s">
        <v>65</v>
      </c>
      <c r="G3872" s="8" t="s">
        <v>76</v>
      </c>
      <c r="H3872" s="8" t="s">
        <v>65</v>
      </c>
      <c r="I3872" s="8" t="s">
        <v>42909</v>
      </c>
      <c r="J3872" s="8" t="s">
        <v>28</v>
      </c>
      <c r="K3872" s="8" t="s">
        <v>773</v>
      </c>
      <c r="L3872" s="8" t="s">
        <v>10845</v>
      </c>
      <c r="M3872" s="8" t="s">
        <v>22138</v>
      </c>
      <c r="N3872" s="8" t="s">
        <v>10716</v>
      </c>
      <c r="O3872" s="8" t="s">
        <v>45789</v>
      </c>
      <c r="P3872" s="8" t="s">
        <v>776</v>
      </c>
      <c r="Q3872" s="8" t="s">
        <v>42910</v>
      </c>
      <c r="R3872" s="8" t="s">
        <v>42911</v>
      </c>
      <c r="S3872" s="17" t="s">
        <v>42912</v>
      </c>
      <c r="T3872" s="18">
        <v>43014</v>
      </c>
      <c r="U3872" s="8">
        <v>0.54166666666666663</v>
      </c>
      <c r="V3872" s="8">
        <v>0.58333333333333337</v>
      </c>
      <c r="W3872" s="8" t="s">
        <v>1495</v>
      </c>
      <c r="X3872" s="8" t="s">
        <v>36436</v>
      </c>
      <c r="Y3872" s="8" t="s">
        <v>36437</v>
      </c>
      <c r="Z3872" s="17" t="s">
        <v>43004</v>
      </c>
      <c r="AA3872" s="8" t="s">
        <v>43005</v>
      </c>
      <c r="AB3872" s="8" t="s">
        <v>43006</v>
      </c>
    </row>
    <row r="3873" spans="1:28" hidden="1" x14ac:dyDescent="0.2">
      <c r="A3873" s="8" t="s">
        <v>43007</v>
      </c>
      <c r="B3873" s="8" t="s">
        <v>43008</v>
      </c>
      <c r="C3873" s="8" t="s">
        <v>45753</v>
      </c>
      <c r="D3873" s="8" t="s">
        <v>45754</v>
      </c>
      <c r="E3873" s="8" t="s">
        <v>76</v>
      </c>
      <c r="F3873" s="8" t="s">
        <v>65</v>
      </c>
      <c r="G3873" s="8" t="s">
        <v>76</v>
      </c>
      <c r="H3873" s="8" t="s">
        <v>65</v>
      </c>
      <c r="I3873" s="8" t="s">
        <v>42909</v>
      </c>
      <c r="J3873" s="8" t="s">
        <v>28</v>
      </c>
      <c r="K3873" s="8" t="s">
        <v>773</v>
      </c>
      <c r="L3873" s="8" t="s">
        <v>22138</v>
      </c>
      <c r="M3873" s="8" t="s">
        <v>22145</v>
      </c>
      <c r="N3873" s="8" t="s">
        <v>10716</v>
      </c>
      <c r="O3873" s="8" t="s">
        <v>45789</v>
      </c>
      <c r="P3873" s="8" t="s">
        <v>776</v>
      </c>
      <c r="Q3873" s="8" t="s">
        <v>42910</v>
      </c>
      <c r="R3873" s="8" t="s">
        <v>42911</v>
      </c>
      <c r="S3873" s="17" t="s">
        <v>42912</v>
      </c>
      <c r="T3873" s="18">
        <v>43014</v>
      </c>
      <c r="U3873" s="8">
        <v>0.58333333333333337</v>
      </c>
      <c r="V3873" s="8">
        <v>0.625</v>
      </c>
      <c r="W3873" s="8" t="s">
        <v>1495</v>
      </c>
      <c r="X3873" s="8" t="s">
        <v>22139</v>
      </c>
      <c r="Y3873" s="8" t="s">
        <v>22140</v>
      </c>
      <c r="Z3873" s="17" t="s">
        <v>22572</v>
      </c>
      <c r="AA3873" s="8" t="s">
        <v>43009</v>
      </c>
      <c r="AB3873" s="8" t="s">
        <v>43010</v>
      </c>
    </row>
    <row r="3874" spans="1:28" hidden="1" x14ac:dyDescent="0.2">
      <c r="A3874" s="8" t="s">
        <v>43011</v>
      </c>
      <c r="B3874" s="8" t="s">
        <v>43012</v>
      </c>
      <c r="C3874" s="8" t="s">
        <v>45753</v>
      </c>
      <c r="D3874" s="8" t="s">
        <v>45754</v>
      </c>
      <c r="E3874" s="8" t="s">
        <v>76</v>
      </c>
      <c r="F3874" s="8" t="s">
        <v>65</v>
      </c>
      <c r="G3874" s="8" t="s">
        <v>76</v>
      </c>
      <c r="H3874" s="8" t="s">
        <v>65</v>
      </c>
      <c r="I3874" s="8" t="s">
        <v>42909</v>
      </c>
      <c r="J3874" s="8" t="s">
        <v>28</v>
      </c>
      <c r="K3874" s="8" t="s">
        <v>773</v>
      </c>
      <c r="L3874" s="8" t="s">
        <v>22145</v>
      </c>
      <c r="M3874" s="8" t="s">
        <v>10853</v>
      </c>
      <c r="N3874" s="8" t="s">
        <v>10716</v>
      </c>
      <c r="O3874" s="8" t="s">
        <v>45789</v>
      </c>
      <c r="P3874" s="8" t="s">
        <v>776</v>
      </c>
      <c r="Q3874" s="8" t="s">
        <v>42910</v>
      </c>
      <c r="R3874" s="8" t="s">
        <v>42911</v>
      </c>
      <c r="S3874" s="17" t="s">
        <v>42912</v>
      </c>
      <c r="T3874" s="18">
        <v>43014</v>
      </c>
      <c r="U3874" s="8">
        <v>0.625</v>
      </c>
      <c r="V3874" s="8">
        <v>0.70833333333333337</v>
      </c>
      <c r="W3874" s="8" t="s">
        <v>1100</v>
      </c>
      <c r="X3874" s="8" t="s">
        <v>36443</v>
      </c>
      <c r="Y3874" s="8" t="s">
        <v>22140</v>
      </c>
      <c r="Z3874" s="17" t="s">
        <v>43013</v>
      </c>
      <c r="AA3874" s="8" t="s">
        <v>43014</v>
      </c>
      <c r="AB3874" s="8" t="s">
        <v>43015</v>
      </c>
    </row>
    <row r="3875" spans="1:28" hidden="1" x14ac:dyDescent="0.2">
      <c r="A3875" s="8" t="s">
        <v>43016</v>
      </c>
      <c r="B3875" s="8" t="s">
        <v>43017</v>
      </c>
      <c r="C3875" s="8" t="s">
        <v>45753</v>
      </c>
      <c r="D3875" s="8" t="s">
        <v>45754</v>
      </c>
      <c r="E3875" s="8" t="s">
        <v>104</v>
      </c>
      <c r="F3875" s="8" t="s">
        <v>65</v>
      </c>
      <c r="G3875" s="8" t="s">
        <v>104</v>
      </c>
      <c r="H3875" s="8" t="s">
        <v>65</v>
      </c>
      <c r="I3875" s="8" t="s">
        <v>42909</v>
      </c>
      <c r="J3875" s="8" t="s">
        <v>28</v>
      </c>
      <c r="K3875" s="8" t="s">
        <v>773</v>
      </c>
      <c r="L3875" s="8" t="s">
        <v>43018</v>
      </c>
      <c r="M3875" s="8" t="s">
        <v>15452</v>
      </c>
      <c r="N3875" s="8" t="s">
        <v>10716</v>
      </c>
      <c r="O3875" s="8" t="s">
        <v>45789</v>
      </c>
      <c r="P3875" s="8" t="s">
        <v>776</v>
      </c>
      <c r="Q3875" s="8" t="s">
        <v>42910</v>
      </c>
      <c r="R3875" s="8" t="s">
        <v>42911</v>
      </c>
      <c r="S3875" s="17" t="s">
        <v>42912</v>
      </c>
      <c r="T3875" s="18">
        <v>43015</v>
      </c>
      <c r="U3875" s="8">
        <v>0.20833333333333334</v>
      </c>
      <c r="V3875" s="8">
        <v>0.70833333333333337</v>
      </c>
      <c r="W3875" s="8" t="s">
        <v>40</v>
      </c>
      <c r="X3875" s="8" t="s">
        <v>43019</v>
      </c>
      <c r="Y3875" s="8" t="s">
        <v>4250</v>
      </c>
      <c r="Z3875" s="17" t="s">
        <v>43020</v>
      </c>
      <c r="AA3875" s="8" t="s">
        <v>43021</v>
      </c>
      <c r="AB3875" s="8" t="s">
        <v>43022</v>
      </c>
    </row>
    <row r="3876" spans="1:28" hidden="1" x14ac:dyDescent="0.2">
      <c r="A3876" s="8" t="s">
        <v>43023</v>
      </c>
      <c r="B3876" s="8" t="s">
        <v>43024</v>
      </c>
      <c r="C3876" s="8" t="s">
        <v>45753</v>
      </c>
      <c r="D3876" s="8" t="s">
        <v>45754</v>
      </c>
      <c r="E3876" s="8" t="s">
        <v>96</v>
      </c>
      <c r="F3876" s="8" t="s">
        <v>65</v>
      </c>
      <c r="G3876" s="8" t="s">
        <v>96</v>
      </c>
      <c r="H3876" s="8" t="s">
        <v>65</v>
      </c>
      <c r="I3876" s="8" t="s">
        <v>42909</v>
      </c>
      <c r="J3876" s="8" t="s">
        <v>28</v>
      </c>
      <c r="K3876" s="8" t="s">
        <v>773</v>
      </c>
      <c r="L3876" s="8" t="s">
        <v>43025</v>
      </c>
      <c r="M3876" s="8" t="s">
        <v>43026</v>
      </c>
      <c r="N3876" s="8" t="s">
        <v>10716</v>
      </c>
      <c r="O3876" s="8" t="s">
        <v>45789</v>
      </c>
      <c r="P3876" s="8" t="s">
        <v>776</v>
      </c>
      <c r="Q3876" s="8" t="s">
        <v>42910</v>
      </c>
      <c r="R3876" s="8" t="s">
        <v>42911</v>
      </c>
      <c r="S3876" s="17" t="s">
        <v>42912</v>
      </c>
      <c r="T3876" s="18">
        <v>43016</v>
      </c>
      <c r="U3876" s="8">
        <v>0.20833333333333334</v>
      </c>
      <c r="V3876" s="8">
        <v>0.70833333333333337</v>
      </c>
      <c r="W3876" s="8" t="s">
        <v>40</v>
      </c>
      <c r="X3876" s="8" t="s">
        <v>43027</v>
      </c>
      <c r="Y3876" s="8" t="s">
        <v>33017</v>
      </c>
      <c r="Z3876" s="17" t="s">
        <v>43020</v>
      </c>
      <c r="AA3876" s="8" t="s">
        <v>43028</v>
      </c>
      <c r="AB3876" s="8" t="s">
        <v>43029</v>
      </c>
    </row>
    <row r="3877" spans="1:28" hidden="1" x14ac:dyDescent="0.2">
      <c r="A3877" s="8" t="s">
        <v>43030</v>
      </c>
      <c r="B3877" s="8" t="s">
        <v>43031</v>
      </c>
      <c r="C3877" s="8" t="s">
        <v>45753</v>
      </c>
      <c r="D3877" s="8" t="s">
        <v>45754</v>
      </c>
      <c r="E3877" s="8" t="s">
        <v>335</v>
      </c>
      <c r="F3877" s="8" t="s">
        <v>65</v>
      </c>
      <c r="G3877" s="8" t="s">
        <v>335</v>
      </c>
      <c r="H3877" s="8" t="s">
        <v>65</v>
      </c>
      <c r="I3877" s="8" t="s">
        <v>42909</v>
      </c>
      <c r="J3877" s="8" t="s">
        <v>28</v>
      </c>
      <c r="K3877" s="8" t="s">
        <v>773</v>
      </c>
      <c r="L3877" s="8" t="s">
        <v>43032</v>
      </c>
      <c r="M3877" s="8" t="s">
        <v>8887</v>
      </c>
      <c r="N3877" s="8" t="s">
        <v>10716</v>
      </c>
      <c r="O3877" s="8" t="s">
        <v>45789</v>
      </c>
      <c r="P3877" s="8" t="s">
        <v>776</v>
      </c>
      <c r="Q3877" s="8" t="s">
        <v>42910</v>
      </c>
      <c r="R3877" s="8" t="s">
        <v>42911</v>
      </c>
      <c r="S3877" s="17" t="s">
        <v>42912</v>
      </c>
      <c r="T3877" s="18">
        <v>43017</v>
      </c>
      <c r="U3877" s="8">
        <v>0.20833333333333334</v>
      </c>
      <c r="V3877" s="8">
        <v>0.70833333333333337</v>
      </c>
      <c r="W3877" s="8" t="s">
        <v>40</v>
      </c>
      <c r="X3877" s="8" t="s">
        <v>43033</v>
      </c>
      <c r="Y3877" s="8" t="s">
        <v>33023</v>
      </c>
      <c r="Z3877" s="17" t="s">
        <v>43034</v>
      </c>
      <c r="AA3877" s="8" t="s">
        <v>43035</v>
      </c>
      <c r="AB3877" s="8" t="s">
        <v>43036</v>
      </c>
    </row>
    <row r="3878" spans="1:28" hidden="1" x14ac:dyDescent="0.2">
      <c r="A3878" s="8" t="s">
        <v>43037</v>
      </c>
      <c r="B3878" s="8" t="s">
        <v>43038</v>
      </c>
      <c r="C3878" s="8" t="s">
        <v>45753</v>
      </c>
      <c r="D3878" s="8" t="s">
        <v>45754</v>
      </c>
      <c r="E3878" s="8" t="s">
        <v>345</v>
      </c>
      <c r="F3878" s="8" t="s">
        <v>65</v>
      </c>
      <c r="G3878" s="8" t="s">
        <v>345</v>
      </c>
      <c r="H3878" s="8" t="s">
        <v>65</v>
      </c>
      <c r="I3878" s="8" t="s">
        <v>42909</v>
      </c>
      <c r="J3878" s="8" t="s">
        <v>28</v>
      </c>
      <c r="K3878" s="8" t="s">
        <v>773</v>
      </c>
      <c r="L3878" s="8" t="s">
        <v>43039</v>
      </c>
      <c r="M3878" s="8" t="s">
        <v>43040</v>
      </c>
      <c r="N3878" s="8" t="s">
        <v>10716</v>
      </c>
      <c r="O3878" s="8" t="s">
        <v>45789</v>
      </c>
      <c r="P3878" s="8" t="s">
        <v>776</v>
      </c>
      <c r="Q3878" s="8" t="s">
        <v>42910</v>
      </c>
      <c r="R3878" s="8" t="s">
        <v>42911</v>
      </c>
      <c r="S3878" s="17" t="s">
        <v>42912</v>
      </c>
      <c r="T3878" s="18">
        <v>43018</v>
      </c>
      <c r="U3878" s="8">
        <v>0.20833333333333334</v>
      </c>
      <c r="V3878" s="8">
        <v>0.29166666666666669</v>
      </c>
      <c r="W3878" s="8" t="s">
        <v>1100</v>
      </c>
      <c r="X3878" s="8" t="s">
        <v>43041</v>
      </c>
      <c r="Y3878" s="8" t="s">
        <v>43042</v>
      </c>
      <c r="Z3878" s="17" t="s">
        <v>43043</v>
      </c>
      <c r="AA3878" s="8" t="s">
        <v>43044</v>
      </c>
      <c r="AB3878" s="8" t="s">
        <v>43045</v>
      </c>
    </row>
    <row r="3879" spans="1:28" hidden="1" x14ac:dyDescent="0.2">
      <c r="A3879" s="8" t="s">
        <v>43046</v>
      </c>
      <c r="B3879" s="8" t="s">
        <v>43047</v>
      </c>
      <c r="C3879" s="8" t="s">
        <v>45753</v>
      </c>
      <c r="D3879" s="8" t="s">
        <v>45754</v>
      </c>
      <c r="E3879" s="8" t="s">
        <v>345</v>
      </c>
      <c r="F3879" s="8" t="s">
        <v>65</v>
      </c>
      <c r="G3879" s="8" t="s">
        <v>345</v>
      </c>
      <c r="H3879" s="8" t="s">
        <v>65</v>
      </c>
      <c r="I3879" s="8" t="s">
        <v>42909</v>
      </c>
      <c r="J3879" s="8" t="s">
        <v>28</v>
      </c>
      <c r="K3879" s="8" t="s">
        <v>773</v>
      </c>
      <c r="L3879" s="8" t="s">
        <v>43040</v>
      </c>
      <c r="M3879" s="8" t="s">
        <v>22245</v>
      </c>
      <c r="N3879" s="8" t="s">
        <v>10716</v>
      </c>
      <c r="O3879" s="8" t="s">
        <v>45789</v>
      </c>
      <c r="P3879" s="8" t="s">
        <v>776</v>
      </c>
      <c r="Q3879" s="8" t="s">
        <v>42910</v>
      </c>
      <c r="R3879" s="8" t="s">
        <v>42911</v>
      </c>
      <c r="S3879" s="17" t="s">
        <v>42912</v>
      </c>
      <c r="T3879" s="18">
        <v>43018</v>
      </c>
      <c r="U3879" s="8">
        <v>0.29166666666666669</v>
      </c>
      <c r="V3879" s="8">
        <v>0.70833333333333337</v>
      </c>
      <c r="W3879" s="8" t="s">
        <v>792</v>
      </c>
      <c r="X3879" s="8" t="s">
        <v>43048</v>
      </c>
      <c r="Y3879" s="8" t="s">
        <v>43049</v>
      </c>
      <c r="Z3879" s="17" t="s">
        <v>43050</v>
      </c>
      <c r="AA3879" s="8" t="s">
        <v>43051</v>
      </c>
      <c r="AB3879" s="8" t="s">
        <v>43052</v>
      </c>
    </row>
    <row r="3880" spans="1:28" hidden="1" x14ac:dyDescent="0.2">
      <c r="A3880" s="8" t="s">
        <v>43053</v>
      </c>
      <c r="B3880" s="8" t="s">
        <v>43054</v>
      </c>
      <c r="C3880" s="8" t="s">
        <v>45753</v>
      </c>
      <c r="D3880" s="8" t="s">
        <v>45754</v>
      </c>
      <c r="E3880" s="8" t="s">
        <v>362</v>
      </c>
      <c r="F3880" s="8" t="s">
        <v>112</v>
      </c>
      <c r="G3880" s="8" t="s">
        <v>362</v>
      </c>
      <c r="H3880" s="8" t="s">
        <v>112</v>
      </c>
      <c r="I3880" s="8" t="s">
        <v>42909</v>
      </c>
      <c r="J3880" s="8" t="s">
        <v>28</v>
      </c>
      <c r="K3880" s="8" t="s">
        <v>773</v>
      </c>
      <c r="L3880" s="8" t="s">
        <v>20547</v>
      </c>
      <c r="M3880" s="8" t="s">
        <v>20568</v>
      </c>
      <c r="N3880" s="8" t="s">
        <v>10716</v>
      </c>
      <c r="O3880" s="8" t="s">
        <v>45789</v>
      </c>
      <c r="P3880" s="8" t="s">
        <v>776</v>
      </c>
      <c r="Q3880" s="8" t="s">
        <v>42910</v>
      </c>
      <c r="R3880" s="8" t="s">
        <v>42911</v>
      </c>
      <c r="S3880" s="17" t="s">
        <v>42912</v>
      </c>
      <c r="T3880" s="18">
        <v>43019</v>
      </c>
      <c r="U3880" s="8">
        <v>0.20833333333333334</v>
      </c>
      <c r="V3880" s="8">
        <v>0.45833333333333331</v>
      </c>
      <c r="W3880" s="8" t="s">
        <v>30</v>
      </c>
      <c r="X3880" s="8" t="s">
        <v>10906</v>
      </c>
      <c r="Y3880" s="8" t="s">
        <v>45730</v>
      </c>
      <c r="Z3880" s="17" t="s">
        <v>7569</v>
      </c>
      <c r="AA3880" s="8" t="s">
        <v>43055</v>
      </c>
      <c r="AB3880" s="8" t="s">
        <v>43056</v>
      </c>
    </row>
    <row r="3881" spans="1:28" hidden="1" x14ac:dyDescent="0.2">
      <c r="A3881" s="8" t="s">
        <v>43057</v>
      </c>
      <c r="B3881" s="8" t="s">
        <v>43058</v>
      </c>
      <c r="C3881" s="8" t="s">
        <v>45753</v>
      </c>
      <c r="D3881" s="8" t="s">
        <v>45754</v>
      </c>
      <c r="E3881" s="8" t="s">
        <v>362</v>
      </c>
      <c r="F3881" s="8" t="s">
        <v>112</v>
      </c>
      <c r="G3881" s="8" t="s">
        <v>362</v>
      </c>
      <c r="H3881" s="8" t="s">
        <v>112</v>
      </c>
      <c r="I3881" s="8" t="s">
        <v>42909</v>
      </c>
      <c r="J3881" s="8" t="s">
        <v>28</v>
      </c>
      <c r="K3881" s="8" t="s">
        <v>773</v>
      </c>
      <c r="L3881" s="8" t="s">
        <v>20568</v>
      </c>
      <c r="M3881" s="8" t="s">
        <v>10927</v>
      </c>
      <c r="N3881" s="8" t="s">
        <v>10716</v>
      </c>
      <c r="O3881" s="8" t="s">
        <v>45789</v>
      </c>
      <c r="P3881" s="8" t="s">
        <v>776</v>
      </c>
      <c r="Q3881" s="8" t="s">
        <v>42910</v>
      </c>
      <c r="R3881" s="8" t="s">
        <v>42911</v>
      </c>
      <c r="S3881" s="17" t="s">
        <v>42912</v>
      </c>
      <c r="T3881" s="18">
        <v>43019</v>
      </c>
      <c r="U3881" s="8">
        <v>0.45833333333333331</v>
      </c>
      <c r="V3881" s="8">
        <v>0.70833333333333337</v>
      </c>
      <c r="W3881" s="8" t="s">
        <v>30</v>
      </c>
      <c r="X3881" s="8" t="s">
        <v>4295</v>
      </c>
      <c r="Y3881" s="8" t="s">
        <v>4296</v>
      </c>
      <c r="Z3881" s="17" t="s">
        <v>43059</v>
      </c>
      <c r="AA3881" s="8" t="s">
        <v>43060</v>
      </c>
      <c r="AB3881" s="8" t="s">
        <v>43061</v>
      </c>
    </row>
    <row r="3882" spans="1:28" hidden="1" x14ac:dyDescent="0.2">
      <c r="A3882" s="8" t="s">
        <v>43062</v>
      </c>
      <c r="B3882" s="8" t="s">
        <v>43063</v>
      </c>
      <c r="C3882" s="8" t="s">
        <v>45753</v>
      </c>
      <c r="D3882" s="8" t="s">
        <v>45754</v>
      </c>
      <c r="E3882" s="8" t="s">
        <v>372</v>
      </c>
      <c r="F3882" s="8" t="s">
        <v>112</v>
      </c>
      <c r="G3882" s="8" t="s">
        <v>372</v>
      </c>
      <c r="H3882" s="8" t="s">
        <v>112</v>
      </c>
      <c r="I3882" s="8" t="s">
        <v>42909</v>
      </c>
      <c r="J3882" s="8" t="s">
        <v>28</v>
      </c>
      <c r="K3882" s="8" t="s">
        <v>773</v>
      </c>
      <c r="L3882" s="8" t="s">
        <v>43064</v>
      </c>
      <c r="M3882" s="8" t="s">
        <v>4318</v>
      </c>
      <c r="N3882" s="8" t="s">
        <v>10716</v>
      </c>
      <c r="O3882" s="8" t="s">
        <v>45789</v>
      </c>
      <c r="P3882" s="8" t="s">
        <v>776</v>
      </c>
      <c r="Q3882" s="8" t="s">
        <v>42910</v>
      </c>
      <c r="R3882" s="8" t="s">
        <v>42911</v>
      </c>
      <c r="S3882" s="17" t="s">
        <v>42912</v>
      </c>
      <c r="T3882" s="18">
        <v>43020</v>
      </c>
      <c r="U3882" s="8">
        <v>0.20833333333333334</v>
      </c>
      <c r="V3882" s="8">
        <v>0.25</v>
      </c>
      <c r="W3882" s="8" t="s">
        <v>1495</v>
      </c>
      <c r="X3882" s="8" t="s">
        <v>43065</v>
      </c>
      <c r="Y3882" s="8" t="s">
        <v>22269</v>
      </c>
      <c r="Z3882" s="17" t="s">
        <v>43066</v>
      </c>
      <c r="AA3882" s="8" t="s">
        <v>43067</v>
      </c>
      <c r="AB3882" s="8" t="s">
        <v>43068</v>
      </c>
    </row>
    <row r="3883" spans="1:28" hidden="1" x14ac:dyDescent="0.2">
      <c r="A3883" s="8" t="s">
        <v>43069</v>
      </c>
      <c r="B3883" s="8" t="s">
        <v>43070</v>
      </c>
      <c r="C3883" s="8" t="s">
        <v>45753</v>
      </c>
      <c r="D3883" s="8" t="s">
        <v>45754</v>
      </c>
      <c r="E3883" s="8" t="s">
        <v>372</v>
      </c>
      <c r="F3883" s="8" t="s">
        <v>112</v>
      </c>
      <c r="G3883" s="8" t="s">
        <v>372</v>
      </c>
      <c r="H3883" s="8" t="s">
        <v>112</v>
      </c>
      <c r="I3883" s="8" t="s">
        <v>42909</v>
      </c>
      <c r="J3883" s="8" t="s">
        <v>28</v>
      </c>
      <c r="K3883" s="8" t="s">
        <v>773</v>
      </c>
      <c r="L3883" s="8" t="s">
        <v>4318</v>
      </c>
      <c r="M3883" s="8" t="s">
        <v>21468</v>
      </c>
      <c r="N3883" s="8" t="s">
        <v>10716</v>
      </c>
      <c r="O3883" s="8" t="s">
        <v>45789</v>
      </c>
      <c r="P3883" s="8" t="s">
        <v>776</v>
      </c>
      <c r="Q3883" s="8" t="s">
        <v>42910</v>
      </c>
      <c r="R3883" s="8" t="s">
        <v>42911</v>
      </c>
      <c r="S3883" s="17" t="s">
        <v>42912</v>
      </c>
      <c r="T3883" s="18">
        <v>43020</v>
      </c>
      <c r="U3883" s="8">
        <v>0.25</v>
      </c>
      <c r="V3883" s="8">
        <v>0.29166666666666669</v>
      </c>
      <c r="W3883" s="8" t="s">
        <v>1495</v>
      </c>
      <c r="X3883" s="8" t="s">
        <v>43071</v>
      </c>
      <c r="Y3883" s="8" t="s">
        <v>22269</v>
      </c>
      <c r="Z3883" s="17" t="s">
        <v>43072</v>
      </c>
      <c r="AA3883" s="8" t="s">
        <v>43073</v>
      </c>
      <c r="AB3883" s="8" t="s">
        <v>43074</v>
      </c>
    </row>
    <row r="3884" spans="1:28" hidden="1" x14ac:dyDescent="0.2">
      <c r="A3884" s="8" t="s">
        <v>43075</v>
      </c>
      <c r="B3884" s="8" t="s">
        <v>43076</v>
      </c>
      <c r="C3884" s="8" t="s">
        <v>45753</v>
      </c>
      <c r="D3884" s="8" t="s">
        <v>45754</v>
      </c>
      <c r="E3884" s="8" t="s">
        <v>372</v>
      </c>
      <c r="F3884" s="8" t="s">
        <v>112</v>
      </c>
      <c r="G3884" s="8" t="s">
        <v>372</v>
      </c>
      <c r="H3884" s="8" t="s">
        <v>112</v>
      </c>
      <c r="I3884" s="8" t="s">
        <v>42909</v>
      </c>
      <c r="J3884" s="8" t="s">
        <v>28</v>
      </c>
      <c r="K3884" s="8" t="s">
        <v>773</v>
      </c>
      <c r="L3884" s="8" t="s">
        <v>21468</v>
      </c>
      <c r="M3884" s="8" t="s">
        <v>10940</v>
      </c>
      <c r="N3884" s="8" t="s">
        <v>10716</v>
      </c>
      <c r="O3884" s="8" t="s">
        <v>45789</v>
      </c>
      <c r="P3884" s="8" t="s">
        <v>776</v>
      </c>
      <c r="Q3884" s="8" t="s">
        <v>42910</v>
      </c>
      <c r="R3884" s="8" t="s">
        <v>42911</v>
      </c>
      <c r="S3884" s="17" t="s">
        <v>42912</v>
      </c>
      <c r="T3884" s="18">
        <v>43020</v>
      </c>
      <c r="U3884" s="8">
        <v>0.29166666666666669</v>
      </c>
      <c r="V3884" s="8">
        <v>0.33333333333333331</v>
      </c>
      <c r="W3884" s="8" t="s">
        <v>1495</v>
      </c>
      <c r="X3884" s="8" t="s">
        <v>43077</v>
      </c>
      <c r="Y3884" s="8" t="s">
        <v>22269</v>
      </c>
      <c r="Z3884" s="17" t="s">
        <v>43078</v>
      </c>
      <c r="AA3884" s="8" t="s">
        <v>43079</v>
      </c>
      <c r="AB3884" s="8" t="s">
        <v>43080</v>
      </c>
    </row>
    <row r="3885" spans="1:28" hidden="1" x14ac:dyDescent="0.2">
      <c r="A3885" s="8" t="s">
        <v>43081</v>
      </c>
      <c r="B3885" s="8" t="s">
        <v>43082</v>
      </c>
      <c r="C3885" s="8" t="s">
        <v>45753</v>
      </c>
      <c r="D3885" s="8" t="s">
        <v>45754</v>
      </c>
      <c r="E3885" s="8" t="s">
        <v>372</v>
      </c>
      <c r="F3885" s="8" t="s">
        <v>112</v>
      </c>
      <c r="G3885" s="8" t="s">
        <v>372</v>
      </c>
      <c r="H3885" s="8" t="s">
        <v>112</v>
      </c>
      <c r="I3885" s="8" t="s">
        <v>42909</v>
      </c>
      <c r="J3885" s="8" t="s">
        <v>28</v>
      </c>
      <c r="K3885" s="8" t="s">
        <v>773</v>
      </c>
      <c r="L3885" s="8" t="s">
        <v>10940</v>
      </c>
      <c r="M3885" s="8" t="s">
        <v>34153</v>
      </c>
      <c r="N3885" s="8" t="s">
        <v>10716</v>
      </c>
      <c r="O3885" s="8" t="s">
        <v>45789</v>
      </c>
      <c r="P3885" s="8" t="s">
        <v>776</v>
      </c>
      <c r="Q3885" s="8" t="s">
        <v>42910</v>
      </c>
      <c r="R3885" s="8" t="s">
        <v>42911</v>
      </c>
      <c r="S3885" s="17" t="s">
        <v>42912</v>
      </c>
      <c r="T3885" s="18">
        <v>43020</v>
      </c>
      <c r="U3885" s="8">
        <v>0.33333333333333331</v>
      </c>
      <c r="V3885" s="8">
        <v>0.70833333333333337</v>
      </c>
      <c r="W3885" s="8" t="s">
        <v>952</v>
      </c>
      <c r="X3885" s="8" t="s">
        <v>43083</v>
      </c>
      <c r="Y3885" s="8" t="s">
        <v>22269</v>
      </c>
      <c r="Z3885" s="17" t="s">
        <v>43084</v>
      </c>
      <c r="AA3885" s="8" t="s">
        <v>43085</v>
      </c>
      <c r="AB3885" s="8" t="s">
        <v>43086</v>
      </c>
    </row>
    <row r="3886" spans="1:28" hidden="1" x14ac:dyDescent="0.2">
      <c r="A3886" s="8" t="s">
        <v>43087</v>
      </c>
      <c r="B3886" s="8" t="s">
        <v>43088</v>
      </c>
      <c r="C3886" s="8" t="s">
        <v>45753</v>
      </c>
      <c r="D3886" s="8" t="s">
        <v>45754</v>
      </c>
      <c r="E3886" s="8" t="s">
        <v>382</v>
      </c>
      <c r="F3886" s="8" t="s">
        <v>112</v>
      </c>
      <c r="G3886" s="8" t="s">
        <v>382</v>
      </c>
      <c r="H3886" s="8" t="s">
        <v>112</v>
      </c>
      <c r="I3886" s="8" t="s">
        <v>42909</v>
      </c>
      <c r="J3886" s="8" t="s">
        <v>28</v>
      </c>
      <c r="K3886" s="8" t="s">
        <v>773</v>
      </c>
      <c r="L3886" s="8" t="s">
        <v>43089</v>
      </c>
      <c r="M3886" s="8" t="s">
        <v>43090</v>
      </c>
      <c r="N3886" s="8" t="s">
        <v>10716</v>
      </c>
      <c r="O3886" s="8" t="s">
        <v>45789</v>
      </c>
      <c r="P3886" s="8" t="s">
        <v>776</v>
      </c>
      <c r="Q3886" s="8" t="s">
        <v>42910</v>
      </c>
      <c r="R3886" s="8" t="s">
        <v>42911</v>
      </c>
      <c r="S3886" s="17" t="s">
        <v>42912</v>
      </c>
      <c r="T3886" s="18">
        <v>43021</v>
      </c>
      <c r="U3886" s="8">
        <v>0.20833333333333334</v>
      </c>
      <c r="V3886" s="8">
        <v>0.70833333333333337</v>
      </c>
      <c r="W3886" s="8" t="s">
        <v>40</v>
      </c>
      <c r="X3886" s="8" t="s">
        <v>43083</v>
      </c>
      <c r="Y3886" s="8" t="s">
        <v>22269</v>
      </c>
      <c r="Z3886" s="17" t="s">
        <v>43091</v>
      </c>
      <c r="AA3886" s="8" t="s">
        <v>43092</v>
      </c>
      <c r="AB3886" s="8" t="s">
        <v>43093</v>
      </c>
    </row>
    <row r="3887" spans="1:28" hidden="1" x14ac:dyDescent="0.2">
      <c r="A3887" s="8" t="s">
        <v>43094</v>
      </c>
      <c r="B3887" s="8" t="s">
        <v>43095</v>
      </c>
      <c r="C3887" s="8" t="s">
        <v>45753</v>
      </c>
      <c r="D3887" s="8" t="s">
        <v>45754</v>
      </c>
      <c r="E3887" s="8" t="s">
        <v>400</v>
      </c>
      <c r="F3887" s="8" t="s">
        <v>112</v>
      </c>
      <c r="G3887" s="8" t="s">
        <v>400</v>
      </c>
      <c r="H3887" s="8" t="s">
        <v>112</v>
      </c>
      <c r="I3887" s="8" t="s">
        <v>42909</v>
      </c>
      <c r="J3887" s="8" t="s">
        <v>28</v>
      </c>
      <c r="K3887" s="8" t="s">
        <v>773</v>
      </c>
      <c r="L3887" s="8" t="s">
        <v>20609</v>
      </c>
      <c r="M3887" s="8" t="s">
        <v>33070</v>
      </c>
      <c r="N3887" s="8" t="s">
        <v>10716</v>
      </c>
      <c r="O3887" s="8" t="s">
        <v>45789</v>
      </c>
      <c r="P3887" s="8" t="s">
        <v>776</v>
      </c>
      <c r="Q3887" s="8" t="s">
        <v>42910</v>
      </c>
      <c r="R3887" s="8" t="s">
        <v>42911</v>
      </c>
      <c r="S3887" s="17" t="s">
        <v>42912</v>
      </c>
      <c r="T3887" s="18">
        <v>43023</v>
      </c>
      <c r="U3887" s="8">
        <v>0.20833333333333334</v>
      </c>
      <c r="V3887" s="8">
        <v>0.45833333333333331</v>
      </c>
      <c r="W3887" s="8" t="s">
        <v>30</v>
      </c>
      <c r="X3887" s="8" t="s">
        <v>43096</v>
      </c>
      <c r="Y3887" s="8" t="s">
        <v>10824</v>
      </c>
      <c r="Z3887" s="17" t="s">
        <v>43097</v>
      </c>
      <c r="AA3887" s="8" t="s">
        <v>43098</v>
      </c>
      <c r="AB3887" s="8" t="s">
        <v>43099</v>
      </c>
    </row>
    <row r="3888" spans="1:28" hidden="1" x14ac:dyDescent="0.2">
      <c r="A3888" s="8" t="s">
        <v>43100</v>
      </c>
      <c r="B3888" s="8" t="s">
        <v>43101</v>
      </c>
      <c r="C3888" s="8" t="s">
        <v>45753</v>
      </c>
      <c r="D3888" s="8" t="s">
        <v>45754</v>
      </c>
      <c r="E3888" s="8" t="s">
        <v>400</v>
      </c>
      <c r="F3888" s="8" t="s">
        <v>112</v>
      </c>
      <c r="G3888" s="8" t="s">
        <v>400</v>
      </c>
      <c r="H3888" s="8" t="s">
        <v>112</v>
      </c>
      <c r="I3888" s="8" t="s">
        <v>42909</v>
      </c>
      <c r="J3888" s="8" t="s">
        <v>28</v>
      </c>
      <c r="K3888" s="8" t="s">
        <v>773</v>
      </c>
      <c r="L3888" s="8" t="s">
        <v>33070</v>
      </c>
      <c r="M3888" s="8" t="s">
        <v>11063</v>
      </c>
      <c r="N3888" s="8" t="s">
        <v>10716</v>
      </c>
      <c r="O3888" s="8" t="s">
        <v>45789</v>
      </c>
      <c r="P3888" s="8" t="s">
        <v>776</v>
      </c>
      <c r="Q3888" s="8" t="s">
        <v>42910</v>
      </c>
      <c r="R3888" s="8" t="s">
        <v>42911</v>
      </c>
      <c r="S3888" s="17" t="s">
        <v>42912</v>
      </c>
      <c r="T3888" s="18">
        <v>43023</v>
      </c>
      <c r="U3888" s="8">
        <v>0.45833333333333331</v>
      </c>
      <c r="V3888" s="8">
        <v>0.70833333333333337</v>
      </c>
      <c r="W3888" s="8" t="s">
        <v>30</v>
      </c>
      <c r="X3888" s="8" t="s">
        <v>22320</v>
      </c>
      <c r="Y3888" s="8" t="s">
        <v>10824</v>
      </c>
      <c r="Z3888" s="17" t="s">
        <v>43102</v>
      </c>
      <c r="AA3888" s="8" t="s">
        <v>43103</v>
      </c>
      <c r="AB3888" s="8" t="s">
        <v>43104</v>
      </c>
    </row>
    <row r="3889" spans="1:28" hidden="1" x14ac:dyDescent="0.2">
      <c r="A3889" s="8" t="s">
        <v>43105</v>
      </c>
      <c r="B3889" s="8" t="s">
        <v>43106</v>
      </c>
      <c r="C3889" s="8" t="s">
        <v>45753</v>
      </c>
      <c r="D3889" s="8" t="s">
        <v>45754</v>
      </c>
      <c r="E3889" s="8" t="s">
        <v>113</v>
      </c>
      <c r="F3889" s="8" t="s">
        <v>112</v>
      </c>
      <c r="G3889" s="8" t="s">
        <v>113</v>
      </c>
      <c r="H3889" s="8" t="s">
        <v>112</v>
      </c>
      <c r="I3889" s="8" t="s">
        <v>42909</v>
      </c>
      <c r="J3889" s="8" t="s">
        <v>28</v>
      </c>
      <c r="K3889" s="8" t="s">
        <v>773</v>
      </c>
      <c r="L3889" s="8" t="s">
        <v>43107</v>
      </c>
      <c r="M3889" s="8" t="s">
        <v>11104</v>
      </c>
      <c r="N3889" s="8" t="s">
        <v>10716</v>
      </c>
      <c r="O3889" s="8" t="s">
        <v>45789</v>
      </c>
      <c r="P3889" s="8" t="s">
        <v>776</v>
      </c>
      <c r="Q3889" s="8" t="s">
        <v>42910</v>
      </c>
      <c r="R3889" s="8" t="s">
        <v>42911</v>
      </c>
      <c r="S3889" s="17" t="s">
        <v>42912</v>
      </c>
      <c r="T3889" s="18">
        <v>43024</v>
      </c>
      <c r="U3889" s="8">
        <v>0.20833333333333334</v>
      </c>
      <c r="V3889" s="8">
        <v>0.54166666666666663</v>
      </c>
      <c r="W3889" s="8" t="s">
        <v>486</v>
      </c>
      <c r="X3889" s="8" t="s">
        <v>22320</v>
      </c>
      <c r="Y3889" s="8" t="s">
        <v>10824</v>
      </c>
      <c r="Z3889" s="17" t="s">
        <v>43108</v>
      </c>
      <c r="AA3889" s="8" t="s">
        <v>43109</v>
      </c>
      <c r="AB3889" s="8" t="s">
        <v>43110</v>
      </c>
    </row>
    <row r="3890" spans="1:28" hidden="1" x14ac:dyDescent="0.2">
      <c r="A3890" s="8" t="s">
        <v>43111</v>
      </c>
      <c r="B3890" s="8" t="s">
        <v>43112</v>
      </c>
      <c r="C3890" s="8" t="s">
        <v>45753</v>
      </c>
      <c r="D3890" s="8" t="s">
        <v>45754</v>
      </c>
      <c r="E3890" s="8" t="s">
        <v>113</v>
      </c>
      <c r="F3890" s="8" t="s">
        <v>112</v>
      </c>
      <c r="G3890" s="8" t="s">
        <v>113</v>
      </c>
      <c r="H3890" s="8" t="s">
        <v>112</v>
      </c>
      <c r="I3890" s="8" t="s">
        <v>42909</v>
      </c>
      <c r="J3890" s="8" t="s">
        <v>28</v>
      </c>
      <c r="K3890" s="8" t="s">
        <v>773</v>
      </c>
      <c r="L3890" s="8" t="s">
        <v>11104</v>
      </c>
      <c r="M3890" s="8" t="s">
        <v>18582</v>
      </c>
      <c r="N3890" s="8" t="s">
        <v>10716</v>
      </c>
      <c r="O3890" s="8" t="s">
        <v>45789</v>
      </c>
      <c r="P3890" s="8" t="s">
        <v>776</v>
      </c>
      <c r="Q3890" s="8" t="s">
        <v>42910</v>
      </c>
      <c r="R3890" s="8" t="s">
        <v>42911</v>
      </c>
      <c r="S3890" s="17" t="s">
        <v>42912</v>
      </c>
      <c r="T3890" s="18">
        <v>43024</v>
      </c>
      <c r="U3890" s="8">
        <v>0.54166666666666663</v>
      </c>
      <c r="V3890" s="8">
        <v>0.70833333333333337</v>
      </c>
      <c r="W3890" s="8" t="s">
        <v>739</v>
      </c>
      <c r="X3890" s="8" t="s">
        <v>22406</v>
      </c>
      <c r="Y3890" s="8" t="s">
        <v>10824</v>
      </c>
      <c r="Z3890" s="17" t="s">
        <v>43113</v>
      </c>
      <c r="AA3890" s="8" t="s">
        <v>43114</v>
      </c>
      <c r="AB3890" s="8" t="s">
        <v>43115</v>
      </c>
    </row>
    <row r="3891" spans="1:28" hidden="1" x14ac:dyDescent="0.2">
      <c r="A3891" s="8" t="s">
        <v>43116</v>
      </c>
      <c r="B3891" s="8" t="s">
        <v>43117</v>
      </c>
      <c r="C3891" s="8" t="s">
        <v>45753</v>
      </c>
      <c r="D3891" s="8" t="s">
        <v>45754</v>
      </c>
      <c r="E3891" s="8" t="s">
        <v>123</v>
      </c>
      <c r="F3891" s="8" t="s">
        <v>112</v>
      </c>
      <c r="G3891" s="8" t="s">
        <v>123</v>
      </c>
      <c r="H3891" s="8" t="s">
        <v>112</v>
      </c>
      <c r="I3891" s="8" t="s">
        <v>42909</v>
      </c>
      <c r="J3891" s="8" t="s">
        <v>28</v>
      </c>
      <c r="K3891" s="8" t="s">
        <v>773</v>
      </c>
      <c r="L3891" s="8" t="s">
        <v>43118</v>
      </c>
      <c r="M3891" s="8" t="s">
        <v>8954</v>
      </c>
      <c r="N3891" s="8" t="s">
        <v>10716</v>
      </c>
      <c r="O3891" s="8" t="s">
        <v>45789</v>
      </c>
      <c r="P3891" s="8" t="s">
        <v>776</v>
      </c>
      <c r="Q3891" s="8" t="s">
        <v>42910</v>
      </c>
      <c r="R3891" s="8" t="s">
        <v>42911</v>
      </c>
      <c r="S3891" s="17" t="s">
        <v>42912</v>
      </c>
      <c r="T3891" s="18">
        <v>43025</v>
      </c>
      <c r="U3891" s="8">
        <v>0.20833333333333334</v>
      </c>
      <c r="V3891" s="8">
        <v>0.70833333333333337</v>
      </c>
      <c r="W3891" s="8" t="s">
        <v>40</v>
      </c>
      <c r="X3891" s="8" t="s">
        <v>22421</v>
      </c>
      <c r="Y3891" s="8" t="s">
        <v>10824</v>
      </c>
      <c r="Z3891" s="17" t="s">
        <v>43119</v>
      </c>
      <c r="AA3891" s="8" t="s">
        <v>43120</v>
      </c>
      <c r="AB3891" s="8" t="s">
        <v>43121</v>
      </c>
    </row>
    <row r="3892" spans="1:28" hidden="1" x14ac:dyDescent="0.2">
      <c r="A3892" s="8" t="s">
        <v>43122</v>
      </c>
      <c r="B3892" s="8" t="s">
        <v>43123</v>
      </c>
      <c r="C3892" s="8" t="s">
        <v>45753</v>
      </c>
      <c r="D3892" s="8" t="s">
        <v>45754</v>
      </c>
      <c r="E3892" s="8" t="s">
        <v>134</v>
      </c>
      <c r="F3892" s="8" t="s">
        <v>133</v>
      </c>
      <c r="G3892" s="8" t="s">
        <v>134</v>
      </c>
      <c r="H3892" s="8" t="s">
        <v>133</v>
      </c>
      <c r="I3892" s="8" t="s">
        <v>42909</v>
      </c>
      <c r="J3892" s="8" t="s">
        <v>28</v>
      </c>
      <c r="K3892" s="8" t="s">
        <v>773</v>
      </c>
      <c r="L3892" s="8" t="s">
        <v>43124</v>
      </c>
      <c r="M3892" s="8" t="s">
        <v>11181</v>
      </c>
      <c r="N3892" s="8" t="s">
        <v>10716</v>
      </c>
      <c r="O3892" s="8" t="s">
        <v>45789</v>
      </c>
      <c r="P3892" s="8" t="s">
        <v>776</v>
      </c>
      <c r="Q3892" s="8" t="s">
        <v>42910</v>
      </c>
      <c r="R3892" s="8" t="s">
        <v>42911</v>
      </c>
      <c r="S3892" s="17" t="s">
        <v>42912</v>
      </c>
      <c r="T3892" s="18">
        <v>43026</v>
      </c>
      <c r="U3892" s="8">
        <v>0.20833333333333334</v>
      </c>
      <c r="V3892" s="8">
        <v>0.45833333333333331</v>
      </c>
      <c r="W3892" s="8" t="s">
        <v>30</v>
      </c>
      <c r="X3892" s="8" t="s">
        <v>22363</v>
      </c>
      <c r="Y3892" s="8" t="s">
        <v>10824</v>
      </c>
      <c r="Z3892" s="17" t="s">
        <v>43125</v>
      </c>
      <c r="AA3892" s="8" t="s">
        <v>43126</v>
      </c>
      <c r="AB3892" s="8" t="s">
        <v>43127</v>
      </c>
    </row>
    <row r="3893" spans="1:28" hidden="1" x14ac:dyDescent="0.2">
      <c r="A3893" s="8" t="s">
        <v>43128</v>
      </c>
      <c r="B3893" s="8" t="s">
        <v>43129</v>
      </c>
      <c r="C3893" s="8" t="s">
        <v>45753</v>
      </c>
      <c r="D3893" s="8" t="s">
        <v>45754</v>
      </c>
      <c r="E3893" s="8" t="s">
        <v>134</v>
      </c>
      <c r="F3893" s="8" t="s">
        <v>133</v>
      </c>
      <c r="G3893" s="8" t="s">
        <v>134</v>
      </c>
      <c r="H3893" s="8" t="s">
        <v>133</v>
      </c>
      <c r="I3893" s="8" t="s">
        <v>42909</v>
      </c>
      <c r="J3893" s="8" t="s">
        <v>28</v>
      </c>
      <c r="K3893" s="8" t="s">
        <v>773</v>
      </c>
      <c r="L3893" s="8" t="s">
        <v>11181</v>
      </c>
      <c r="M3893" s="8" t="s">
        <v>8998</v>
      </c>
      <c r="N3893" s="8" t="s">
        <v>10716</v>
      </c>
      <c r="O3893" s="8" t="s">
        <v>45789</v>
      </c>
      <c r="P3893" s="8" t="s">
        <v>776</v>
      </c>
      <c r="Q3893" s="8" t="s">
        <v>42910</v>
      </c>
      <c r="R3893" s="8" t="s">
        <v>42911</v>
      </c>
      <c r="S3893" s="17" t="s">
        <v>42912</v>
      </c>
      <c r="T3893" s="18">
        <v>43026</v>
      </c>
      <c r="U3893" s="8">
        <v>0.45833333333333331</v>
      </c>
      <c r="V3893" s="8">
        <v>0.70833333333333337</v>
      </c>
      <c r="W3893" s="8" t="s">
        <v>30</v>
      </c>
      <c r="X3893" s="8" t="s">
        <v>22429</v>
      </c>
      <c r="Y3893" s="8" t="s">
        <v>22430</v>
      </c>
      <c r="Z3893" s="17" t="s">
        <v>22431</v>
      </c>
      <c r="AA3893" s="8" t="s">
        <v>43130</v>
      </c>
      <c r="AB3893" s="8" t="s">
        <v>43131</v>
      </c>
    </row>
    <row r="3894" spans="1:28" hidden="1" x14ac:dyDescent="0.2">
      <c r="A3894" s="8" t="s">
        <v>43132</v>
      </c>
      <c r="B3894" s="8" t="s">
        <v>43133</v>
      </c>
      <c r="C3894" s="8" t="s">
        <v>45753</v>
      </c>
      <c r="D3894" s="8" t="s">
        <v>45754</v>
      </c>
      <c r="E3894" s="8" t="s">
        <v>144</v>
      </c>
      <c r="F3894" s="8" t="s">
        <v>133</v>
      </c>
      <c r="G3894" s="8" t="s">
        <v>144</v>
      </c>
      <c r="H3894" s="8" t="s">
        <v>133</v>
      </c>
      <c r="I3894" s="8" t="s">
        <v>42909</v>
      </c>
      <c r="J3894" s="8" t="s">
        <v>28</v>
      </c>
      <c r="K3894" s="8" t="s">
        <v>773</v>
      </c>
      <c r="L3894" s="8" t="s">
        <v>12040</v>
      </c>
      <c r="M3894" s="8" t="s">
        <v>2252</v>
      </c>
      <c r="N3894" s="8" t="s">
        <v>10716</v>
      </c>
      <c r="O3894" s="8" t="s">
        <v>45789</v>
      </c>
      <c r="P3894" s="8" t="s">
        <v>776</v>
      </c>
      <c r="Q3894" s="8" t="s">
        <v>42910</v>
      </c>
      <c r="R3894" s="8" t="s">
        <v>42911</v>
      </c>
      <c r="S3894" s="17" t="s">
        <v>42912</v>
      </c>
      <c r="T3894" s="18">
        <v>43027</v>
      </c>
      <c r="U3894" s="8">
        <v>0.20833333333333334</v>
      </c>
      <c r="V3894" s="8">
        <v>0.70833333333333337</v>
      </c>
      <c r="W3894" s="8" t="s">
        <v>40</v>
      </c>
      <c r="X3894" s="8" t="s">
        <v>43134</v>
      </c>
      <c r="Y3894" s="8" t="s">
        <v>22494</v>
      </c>
      <c r="Z3894" s="17" t="s">
        <v>43135</v>
      </c>
      <c r="AA3894" s="8" t="s">
        <v>43136</v>
      </c>
      <c r="AB3894" s="8" t="s">
        <v>43137</v>
      </c>
    </row>
    <row r="3895" spans="1:28" hidden="1" x14ac:dyDescent="0.2">
      <c r="A3895" s="8" t="s">
        <v>43138</v>
      </c>
      <c r="B3895" s="8" t="s">
        <v>43139</v>
      </c>
      <c r="C3895" s="8" t="s">
        <v>45753</v>
      </c>
      <c r="D3895" s="8" t="s">
        <v>45754</v>
      </c>
      <c r="E3895" s="8" t="s">
        <v>174</v>
      </c>
      <c r="F3895" s="8" t="s">
        <v>133</v>
      </c>
      <c r="G3895" s="8" t="s">
        <v>174</v>
      </c>
      <c r="H3895" s="8" t="s">
        <v>133</v>
      </c>
      <c r="I3895" s="8" t="s">
        <v>42909</v>
      </c>
      <c r="J3895" s="8" t="s">
        <v>28</v>
      </c>
      <c r="K3895" s="8" t="s">
        <v>773</v>
      </c>
      <c r="L3895" s="8" t="s">
        <v>12046</v>
      </c>
      <c r="M3895" s="8" t="s">
        <v>12047</v>
      </c>
      <c r="N3895" s="8" t="s">
        <v>10716</v>
      </c>
      <c r="O3895" s="8" t="s">
        <v>45789</v>
      </c>
      <c r="P3895" s="8" t="s">
        <v>776</v>
      </c>
      <c r="Q3895" s="8" t="s">
        <v>42910</v>
      </c>
      <c r="R3895" s="8" t="s">
        <v>42911</v>
      </c>
      <c r="S3895" s="17" t="s">
        <v>42912</v>
      </c>
      <c r="T3895" s="18">
        <v>43028</v>
      </c>
      <c r="U3895" s="8">
        <v>0.20833333333333334</v>
      </c>
      <c r="V3895" s="8">
        <v>0.70833333333333337</v>
      </c>
      <c r="W3895" s="8" t="s">
        <v>40</v>
      </c>
      <c r="X3895" s="8" t="s">
        <v>22327</v>
      </c>
      <c r="Y3895" s="8" t="s">
        <v>10824</v>
      </c>
      <c r="Z3895" s="17" t="s">
        <v>43140</v>
      </c>
      <c r="AA3895" s="8" t="s">
        <v>43141</v>
      </c>
      <c r="AB3895" s="8" t="s">
        <v>43142</v>
      </c>
    </row>
    <row r="3896" spans="1:28" hidden="1" x14ac:dyDescent="0.2">
      <c r="A3896" s="8" t="s">
        <v>43143</v>
      </c>
      <c r="B3896" s="8" t="s">
        <v>43144</v>
      </c>
      <c r="C3896" s="8" t="s">
        <v>45753</v>
      </c>
      <c r="D3896" s="8" t="s">
        <v>45754</v>
      </c>
      <c r="E3896" s="8" t="s">
        <v>184</v>
      </c>
      <c r="F3896" s="8" t="s">
        <v>133</v>
      </c>
      <c r="G3896" s="8" t="s">
        <v>184</v>
      </c>
      <c r="H3896" s="8" t="s">
        <v>133</v>
      </c>
      <c r="I3896" s="8" t="s">
        <v>42909</v>
      </c>
      <c r="J3896" s="8" t="s">
        <v>28</v>
      </c>
      <c r="K3896" s="8" t="s">
        <v>773</v>
      </c>
      <c r="L3896" s="8" t="s">
        <v>12053</v>
      </c>
      <c r="M3896" s="8" t="s">
        <v>14868</v>
      </c>
      <c r="N3896" s="8" t="s">
        <v>10716</v>
      </c>
      <c r="O3896" s="8" t="s">
        <v>45789</v>
      </c>
      <c r="P3896" s="8" t="s">
        <v>776</v>
      </c>
      <c r="Q3896" s="8" t="s">
        <v>42910</v>
      </c>
      <c r="R3896" s="8" t="s">
        <v>42911</v>
      </c>
      <c r="S3896" s="17" t="s">
        <v>42912</v>
      </c>
      <c r="T3896" s="18">
        <v>43029</v>
      </c>
      <c r="U3896" s="8">
        <v>0.20833333333333334</v>
      </c>
      <c r="V3896" s="8">
        <v>0.29166666666666669</v>
      </c>
      <c r="W3896" s="8" t="s">
        <v>1100</v>
      </c>
      <c r="X3896" s="8" t="s">
        <v>43145</v>
      </c>
      <c r="Y3896" s="8" t="s">
        <v>22445</v>
      </c>
      <c r="Z3896" s="17" t="s">
        <v>43146</v>
      </c>
      <c r="AA3896" s="8" t="s">
        <v>43147</v>
      </c>
      <c r="AB3896" s="8" t="s">
        <v>43148</v>
      </c>
    </row>
    <row r="3897" spans="1:28" hidden="1" x14ac:dyDescent="0.2">
      <c r="A3897" s="8" t="s">
        <v>43149</v>
      </c>
      <c r="B3897" s="8" t="s">
        <v>43150</v>
      </c>
      <c r="C3897" s="8" t="s">
        <v>45753</v>
      </c>
      <c r="D3897" s="8" t="s">
        <v>45754</v>
      </c>
      <c r="E3897" s="8" t="s">
        <v>184</v>
      </c>
      <c r="F3897" s="8" t="s">
        <v>133</v>
      </c>
      <c r="G3897" s="8" t="s">
        <v>184</v>
      </c>
      <c r="H3897" s="8" t="s">
        <v>133</v>
      </c>
      <c r="I3897" s="8" t="s">
        <v>42909</v>
      </c>
      <c r="J3897" s="8" t="s">
        <v>28</v>
      </c>
      <c r="K3897" s="8" t="s">
        <v>773</v>
      </c>
      <c r="L3897" s="8" t="s">
        <v>14868</v>
      </c>
      <c r="M3897" s="8" t="s">
        <v>31421</v>
      </c>
      <c r="N3897" s="8" t="s">
        <v>10716</v>
      </c>
      <c r="O3897" s="8" t="s">
        <v>45789</v>
      </c>
      <c r="P3897" s="8" t="s">
        <v>776</v>
      </c>
      <c r="Q3897" s="8" t="s">
        <v>42910</v>
      </c>
      <c r="R3897" s="8" t="s">
        <v>42911</v>
      </c>
      <c r="S3897" s="17" t="s">
        <v>42912</v>
      </c>
      <c r="T3897" s="18">
        <v>43029</v>
      </c>
      <c r="U3897" s="8">
        <v>0.29166666666666669</v>
      </c>
      <c r="V3897" s="8">
        <v>0.45833333333333331</v>
      </c>
      <c r="W3897" s="8" t="s">
        <v>739</v>
      </c>
      <c r="X3897" s="8" t="s">
        <v>43151</v>
      </c>
      <c r="Y3897" s="8" t="s">
        <v>22445</v>
      </c>
      <c r="Z3897" s="17" t="s">
        <v>43152</v>
      </c>
      <c r="AA3897" s="8" t="s">
        <v>43153</v>
      </c>
      <c r="AB3897" s="8" t="s">
        <v>43154</v>
      </c>
    </row>
    <row r="3898" spans="1:28" hidden="1" x14ac:dyDescent="0.2">
      <c r="A3898" s="8" t="s">
        <v>43155</v>
      </c>
      <c r="B3898" s="8" t="s">
        <v>43156</v>
      </c>
      <c r="C3898" s="8" t="s">
        <v>45753</v>
      </c>
      <c r="D3898" s="8" t="s">
        <v>45754</v>
      </c>
      <c r="E3898" s="8" t="s">
        <v>184</v>
      </c>
      <c r="F3898" s="8" t="s">
        <v>133</v>
      </c>
      <c r="G3898" s="8" t="s">
        <v>184</v>
      </c>
      <c r="H3898" s="8" t="s">
        <v>133</v>
      </c>
      <c r="I3898" s="8" t="s">
        <v>42909</v>
      </c>
      <c r="J3898" s="8" t="s">
        <v>28</v>
      </c>
      <c r="K3898" s="8" t="s">
        <v>773</v>
      </c>
      <c r="L3898" s="8" t="s">
        <v>31421</v>
      </c>
      <c r="M3898" s="8" t="s">
        <v>12054</v>
      </c>
      <c r="N3898" s="8" t="s">
        <v>10716</v>
      </c>
      <c r="O3898" s="8" t="s">
        <v>45789</v>
      </c>
      <c r="P3898" s="8" t="s">
        <v>776</v>
      </c>
      <c r="Q3898" s="8" t="s">
        <v>42910</v>
      </c>
      <c r="R3898" s="8" t="s">
        <v>42911</v>
      </c>
      <c r="S3898" s="17" t="s">
        <v>42912</v>
      </c>
      <c r="T3898" s="18">
        <v>43029</v>
      </c>
      <c r="U3898" s="8">
        <v>0.45833333333333331</v>
      </c>
      <c r="V3898" s="8">
        <v>0.70833333333333337</v>
      </c>
      <c r="W3898" s="8" t="s">
        <v>30</v>
      </c>
      <c r="X3898" s="8" t="s">
        <v>43157</v>
      </c>
      <c r="Y3898" s="8" t="s">
        <v>22445</v>
      </c>
      <c r="Z3898" s="17" t="s">
        <v>43158</v>
      </c>
      <c r="AA3898" s="8" t="s">
        <v>43159</v>
      </c>
      <c r="AB3898" s="8" t="s">
        <v>43160</v>
      </c>
    </row>
    <row r="3899" spans="1:28" hidden="1" x14ac:dyDescent="0.2">
      <c r="A3899" s="8" t="s">
        <v>43161</v>
      </c>
      <c r="B3899" s="8" t="s">
        <v>43162</v>
      </c>
      <c r="C3899" s="8" t="s">
        <v>45753</v>
      </c>
      <c r="D3899" s="8" t="s">
        <v>45754</v>
      </c>
      <c r="E3899" s="8" t="s">
        <v>194</v>
      </c>
      <c r="F3899" s="8" t="s">
        <v>133</v>
      </c>
      <c r="G3899" s="8" t="s">
        <v>194</v>
      </c>
      <c r="H3899" s="8" t="s">
        <v>133</v>
      </c>
      <c r="I3899" s="8" t="s">
        <v>42909</v>
      </c>
      <c r="J3899" s="8" t="s">
        <v>28</v>
      </c>
      <c r="K3899" s="8" t="s">
        <v>773</v>
      </c>
      <c r="L3899" s="8" t="s">
        <v>10301</v>
      </c>
      <c r="M3899" s="8" t="s">
        <v>35249</v>
      </c>
      <c r="N3899" s="8" t="s">
        <v>10716</v>
      </c>
      <c r="O3899" s="8" t="s">
        <v>45789</v>
      </c>
      <c r="P3899" s="8" t="s">
        <v>776</v>
      </c>
      <c r="Q3899" s="8" t="s">
        <v>42910</v>
      </c>
      <c r="R3899" s="8" t="s">
        <v>42911</v>
      </c>
      <c r="S3899" s="17" t="s">
        <v>42912</v>
      </c>
      <c r="T3899" s="18">
        <v>43030</v>
      </c>
      <c r="U3899" s="8">
        <v>0.20833333333333334</v>
      </c>
      <c r="V3899" s="8">
        <v>0.45833333333333331</v>
      </c>
      <c r="W3899" s="8" t="s">
        <v>30</v>
      </c>
      <c r="X3899" s="8" t="s">
        <v>43157</v>
      </c>
      <c r="Y3899" s="8" t="s">
        <v>22445</v>
      </c>
      <c r="Z3899" s="17" t="s">
        <v>43163</v>
      </c>
      <c r="AA3899" s="8" t="s">
        <v>43164</v>
      </c>
      <c r="AB3899" s="8" t="s">
        <v>43165</v>
      </c>
    </row>
    <row r="3900" spans="1:28" hidden="1" x14ac:dyDescent="0.2">
      <c r="A3900" s="8" t="s">
        <v>43166</v>
      </c>
      <c r="B3900" s="8" t="s">
        <v>43167</v>
      </c>
      <c r="C3900" s="8" t="s">
        <v>45753</v>
      </c>
      <c r="D3900" s="8" t="s">
        <v>45754</v>
      </c>
      <c r="E3900" s="8" t="s">
        <v>194</v>
      </c>
      <c r="F3900" s="8" t="s">
        <v>133</v>
      </c>
      <c r="G3900" s="8" t="s">
        <v>194</v>
      </c>
      <c r="H3900" s="8" t="s">
        <v>133</v>
      </c>
      <c r="I3900" s="8" t="s">
        <v>42909</v>
      </c>
      <c r="J3900" s="8" t="s">
        <v>28</v>
      </c>
      <c r="K3900" s="8" t="s">
        <v>773</v>
      </c>
      <c r="L3900" s="8" t="s">
        <v>35249</v>
      </c>
      <c r="M3900" s="8" t="s">
        <v>12060</v>
      </c>
      <c r="N3900" s="8" t="s">
        <v>10716</v>
      </c>
      <c r="O3900" s="8" t="s">
        <v>45789</v>
      </c>
      <c r="P3900" s="8" t="s">
        <v>776</v>
      </c>
      <c r="Q3900" s="8" t="s">
        <v>42910</v>
      </c>
      <c r="R3900" s="8" t="s">
        <v>42911</v>
      </c>
      <c r="S3900" s="17" t="s">
        <v>42912</v>
      </c>
      <c r="T3900" s="18">
        <v>43030</v>
      </c>
      <c r="U3900" s="8">
        <v>0.45833333333333331</v>
      </c>
      <c r="V3900" s="8">
        <v>0.70833333333333337</v>
      </c>
      <c r="W3900" s="8" t="s">
        <v>30</v>
      </c>
      <c r="X3900" s="8" t="s">
        <v>22505</v>
      </c>
      <c r="Y3900" s="8" t="s">
        <v>22445</v>
      </c>
      <c r="Z3900" s="17" t="s">
        <v>43168</v>
      </c>
      <c r="AA3900" s="8" t="s">
        <v>43169</v>
      </c>
      <c r="AB3900" s="8" t="s">
        <v>43170</v>
      </c>
    </row>
    <row r="3901" spans="1:28" hidden="1" x14ac:dyDescent="0.2">
      <c r="A3901" s="8" t="s">
        <v>43171</v>
      </c>
      <c r="B3901" s="8" t="s">
        <v>43172</v>
      </c>
      <c r="C3901" s="8" t="s">
        <v>45753</v>
      </c>
      <c r="D3901" s="8" t="s">
        <v>45754</v>
      </c>
      <c r="E3901" s="8" t="s">
        <v>154</v>
      </c>
      <c r="F3901" s="8" t="s">
        <v>133</v>
      </c>
      <c r="G3901" s="8" t="s">
        <v>154</v>
      </c>
      <c r="H3901" s="8" t="s">
        <v>133</v>
      </c>
      <c r="I3901" s="8" t="s">
        <v>42909</v>
      </c>
      <c r="J3901" s="8" t="s">
        <v>28</v>
      </c>
      <c r="K3901" s="8" t="s">
        <v>773</v>
      </c>
      <c r="L3901" s="8" t="s">
        <v>12066</v>
      </c>
      <c r="M3901" s="8" t="s">
        <v>9082</v>
      </c>
      <c r="N3901" s="8" t="s">
        <v>10716</v>
      </c>
      <c r="O3901" s="8" t="s">
        <v>45789</v>
      </c>
      <c r="P3901" s="8" t="s">
        <v>776</v>
      </c>
      <c r="Q3901" s="8" t="s">
        <v>42910</v>
      </c>
      <c r="R3901" s="8" t="s">
        <v>42911</v>
      </c>
      <c r="S3901" s="17" t="s">
        <v>42912</v>
      </c>
      <c r="T3901" s="18">
        <v>43031</v>
      </c>
      <c r="U3901" s="8">
        <v>0.20833333333333334</v>
      </c>
      <c r="V3901" s="8">
        <v>0.70833333333333337</v>
      </c>
      <c r="W3901" s="8" t="s">
        <v>40</v>
      </c>
      <c r="X3901" s="8" t="s">
        <v>22493</v>
      </c>
      <c r="Y3901" s="8" t="s">
        <v>22494</v>
      </c>
      <c r="Z3901" s="17" t="s">
        <v>43173</v>
      </c>
      <c r="AA3901" s="8" t="s">
        <v>43174</v>
      </c>
      <c r="AB3901" s="8" t="s">
        <v>43175</v>
      </c>
    </row>
    <row r="3902" spans="1:28" hidden="1" x14ac:dyDescent="0.2">
      <c r="A3902" s="8" t="s">
        <v>43176</v>
      </c>
      <c r="B3902" s="8" t="s">
        <v>43177</v>
      </c>
      <c r="C3902" s="8" t="s">
        <v>45753</v>
      </c>
      <c r="D3902" s="8" t="s">
        <v>45754</v>
      </c>
      <c r="E3902" s="8" t="s">
        <v>164</v>
      </c>
      <c r="F3902" s="8" t="s">
        <v>133</v>
      </c>
      <c r="G3902" s="8" t="s">
        <v>164</v>
      </c>
      <c r="H3902" s="8" t="s">
        <v>133</v>
      </c>
      <c r="I3902" s="8" t="s">
        <v>42909</v>
      </c>
      <c r="J3902" s="8" t="s">
        <v>28</v>
      </c>
      <c r="K3902" s="8" t="s">
        <v>773</v>
      </c>
      <c r="L3902" s="8" t="s">
        <v>10435</v>
      </c>
      <c r="M3902" s="8" t="s">
        <v>12086</v>
      </c>
      <c r="N3902" s="8" t="s">
        <v>10716</v>
      </c>
      <c r="O3902" s="8" t="s">
        <v>45789</v>
      </c>
      <c r="P3902" s="8" t="s">
        <v>776</v>
      </c>
      <c r="Q3902" s="8" t="s">
        <v>42910</v>
      </c>
      <c r="R3902" s="8" t="s">
        <v>42911</v>
      </c>
      <c r="S3902" s="17" t="s">
        <v>42912</v>
      </c>
      <c r="T3902" s="18">
        <v>43032</v>
      </c>
      <c r="U3902" s="8">
        <v>0.20833333333333334</v>
      </c>
      <c r="V3902" s="8">
        <v>0.70833333333333337</v>
      </c>
      <c r="W3902" s="8" t="s">
        <v>40</v>
      </c>
      <c r="X3902" s="8" t="s">
        <v>22493</v>
      </c>
      <c r="Y3902" s="8" t="s">
        <v>22494</v>
      </c>
      <c r="Z3902" s="17" t="s">
        <v>43178</v>
      </c>
      <c r="AA3902" s="8" t="s">
        <v>43179</v>
      </c>
      <c r="AB3902" s="8" t="s">
        <v>43180</v>
      </c>
    </row>
    <row r="3903" spans="1:28" hidden="1" x14ac:dyDescent="0.2">
      <c r="A3903" s="8" t="s">
        <v>43181</v>
      </c>
      <c r="B3903" s="8" t="s">
        <v>43182</v>
      </c>
      <c r="C3903" s="8" t="s">
        <v>45753</v>
      </c>
      <c r="D3903" s="8" t="s">
        <v>45754</v>
      </c>
      <c r="E3903" s="8" t="s">
        <v>499</v>
      </c>
      <c r="F3903" s="8" t="s">
        <v>255</v>
      </c>
      <c r="G3903" s="8" t="s">
        <v>499</v>
      </c>
      <c r="H3903" s="8" t="s">
        <v>255</v>
      </c>
      <c r="I3903" s="8" t="s">
        <v>42909</v>
      </c>
      <c r="J3903" s="8" t="s">
        <v>28</v>
      </c>
      <c r="K3903" s="8" t="s">
        <v>773</v>
      </c>
      <c r="L3903" s="8" t="s">
        <v>12173</v>
      </c>
      <c r="M3903" s="8" t="s">
        <v>12180</v>
      </c>
      <c r="N3903" s="8" t="s">
        <v>10716</v>
      </c>
      <c r="O3903" s="8" t="s">
        <v>45789</v>
      </c>
      <c r="P3903" s="8" t="s">
        <v>776</v>
      </c>
      <c r="Q3903" s="8" t="s">
        <v>42910</v>
      </c>
      <c r="R3903" s="8" t="s">
        <v>42911</v>
      </c>
      <c r="S3903" s="17" t="s">
        <v>42912</v>
      </c>
      <c r="T3903" s="18">
        <v>43040</v>
      </c>
      <c r="U3903" s="8">
        <v>0.20833333333333334</v>
      </c>
      <c r="V3903" s="8">
        <v>0.70833333333333337</v>
      </c>
      <c r="W3903" s="8" t="s">
        <v>40</v>
      </c>
      <c r="X3903" s="8" t="s">
        <v>22511</v>
      </c>
      <c r="Y3903" s="8" t="s">
        <v>22445</v>
      </c>
      <c r="Z3903" s="17" t="s">
        <v>35170</v>
      </c>
      <c r="AA3903" s="8" t="s">
        <v>43183</v>
      </c>
      <c r="AB3903" s="8" t="s">
        <v>43184</v>
      </c>
    </row>
    <row r="3904" spans="1:28" hidden="1" x14ac:dyDescent="0.2">
      <c r="A3904" s="8" t="s">
        <v>43185</v>
      </c>
      <c r="B3904" s="8" t="s">
        <v>43186</v>
      </c>
      <c r="C3904" s="8" t="s">
        <v>45753</v>
      </c>
      <c r="D3904" s="8" t="s">
        <v>45754</v>
      </c>
      <c r="E3904" s="8" t="s">
        <v>515</v>
      </c>
      <c r="F3904" s="8" t="s">
        <v>255</v>
      </c>
      <c r="G3904" s="8" t="s">
        <v>515</v>
      </c>
      <c r="H3904" s="8" t="s">
        <v>255</v>
      </c>
      <c r="I3904" s="8" t="s">
        <v>42909</v>
      </c>
      <c r="J3904" s="8" t="s">
        <v>28</v>
      </c>
      <c r="K3904" s="8" t="s">
        <v>773</v>
      </c>
      <c r="L3904" s="8" t="s">
        <v>12187</v>
      </c>
      <c r="M3904" s="8" t="s">
        <v>12194</v>
      </c>
      <c r="N3904" s="8" t="s">
        <v>10716</v>
      </c>
      <c r="O3904" s="8" t="s">
        <v>45789</v>
      </c>
      <c r="P3904" s="8" t="s">
        <v>776</v>
      </c>
      <c r="Q3904" s="8" t="s">
        <v>42910</v>
      </c>
      <c r="R3904" s="8" t="s">
        <v>42911</v>
      </c>
      <c r="S3904" s="17" t="s">
        <v>42912</v>
      </c>
      <c r="T3904" s="18">
        <v>43041</v>
      </c>
      <c r="U3904" s="8">
        <v>0.20833333333333334</v>
      </c>
      <c r="V3904" s="8">
        <v>0.70833333333333337</v>
      </c>
      <c r="W3904" s="8" t="s">
        <v>40</v>
      </c>
      <c r="X3904" s="8" t="s">
        <v>36683</v>
      </c>
      <c r="Y3904" s="8" t="s">
        <v>22593</v>
      </c>
      <c r="Z3904" s="17" t="s">
        <v>43187</v>
      </c>
      <c r="AA3904" s="8" t="s">
        <v>43188</v>
      </c>
      <c r="AB3904" s="8" t="s">
        <v>43189</v>
      </c>
    </row>
    <row r="3905" spans="1:28" hidden="1" x14ac:dyDescent="0.2">
      <c r="A3905" s="8" t="s">
        <v>43190</v>
      </c>
      <c r="B3905" s="8" t="s">
        <v>43191</v>
      </c>
      <c r="C3905" s="8" t="s">
        <v>45753</v>
      </c>
      <c r="D3905" s="8" t="s">
        <v>45754</v>
      </c>
      <c r="E3905" s="8" t="s">
        <v>525</v>
      </c>
      <c r="F3905" s="8" t="s">
        <v>255</v>
      </c>
      <c r="G3905" s="8" t="s">
        <v>525</v>
      </c>
      <c r="H3905" s="8" t="s">
        <v>255</v>
      </c>
      <c r="I3905" s="8" t="s">
        <v>42909</v>
      </c>
      <c r="J3905" s="8" t="s">
        <v>28</v>
      </c>
      <c r="K3905" s="8" t="s">
        <v>773</v>
      </c>
      <c r="L3905" s="8" t="s">
        <v>12199</v>
      </c>
      <c r="M3905" s="8" t="s">
        <v>12206</v>
      </c>
      <c r="N3905" s="8" t="s">
        <v>10716</v>
      </c>
      <c r="O3905" s="8" t="s">
        <v>45789</v>
      </c>
      <c r="P3905" s="8" t="s">
        <v>776</v>
      </c>
      <c r="Q3905" s="8" t="s">
        <v>42910</v>
      </c>
      <c r="R3905" s="8" t="s">
        <v>42911</v>
      </c>
      <c r="S3905" s="17" t="s">
        <v>42912</v>
      </c>
      <c r="T3905" s="18">
        <v>43042</v>
      </c>
      <c r="U3905" s="8">
        <v>0.20833333333333334</v>
      </c>
      <c r="V3905" s="8">
        <v>0.70833333333333337</v>
      </c>
      <c r="W3905" s="8" t="s">
        <v>40</v>
      </c>
      <c r="X3905" s="8" t="s">
        <v>11355</v>
      </c>
      <c r="Y3905" s="8" t="s">
        <v>43192</v>
      </c>
      <c r="Z3905" s="17" t="s">
        <v>43193</v>
      </c>
      <c r="AA3905" s="8" t="s">
        <v>43194</v>
      </c>
      <c r="AB3905" s="8" t="s">
        <v>43195</v>
      </c>
    </row>
    <row r="3906" spans="1:28" hidden="1" x14ac:dyDescent="0.2">
      <c r="A3906" s="8" t="s">
        <v>43196</v>
      </c>
      <c r="B3906" s="8" t="s">
        <v>43197</v>
      </c>
      <c r="C3906" s="8" t="s">
        <v>45753</v>
      </c>
      <c r="D3906" s="8" t="s">
        <v>45754</v>
      </c>
      <c r="E3906" s="8" t="s">
        <v>535</v>
      </c>
      <c r="F3906" s="8" t="s">
        <v>255</v>
      </c>
      <c r="G3906" s="8" t="s">
        <v>535</v>
      </c>
      <c r="H3906" s="8" t="s">
        <v>255</v>
      </c>
      <c r="I3906" s="8" t="s">
        <v>42909</v>
      </c>
      <c r="J3906" s="8" t="s">
        <v>28</v>
      </c>
      <c r="K3906" s="8" t="s">
        <v>773</v>
      </c>
      <c r="L3906" s="8" t="s">
        <v>12211</v>
      </c>
      <c r="M3906" s="8" t="s">
        <v>43198</v>
      </c>
      <c r="N3906" s="8" t="s">
        <v>10716</v>
      </c>
      <c r="O3906" s="8" t="s">
        <v>45789</v>
      </c>
      <c r="P3906" s="8" t="s">
        <v>776</v>
      </c>
      <c r="Q3906" s="8" t="s">
        <v>42910</v>
      </c>
      <c r="R3906" s="8" t="s">
        <v>42911</v>
      </c>
      <c r="S3906" s="17" t="s">
        <v>42912</v>
      </c>
      <c r="T3906" s="18">
        <v>43043</v>
      </c>
      <c r="U3906" s="8">
        <v>0.20833333333333334</v>
      </c>
      <c r="V3906" s="8">
        <v>0.45833333333333331</v>
      </c>
      <c r="W3906" s="8" t="s">
        <v>30</v>
      </c>
      <c r="X3906" s="8" t="s">
        <v>36707</v>
      </c>
      <c r="Y3906" s="8" t="s">
        <v>36708</v>
      </c>
      <c r="Z3906" s="17" t="s">
        <v>43199</v>
      </c>
      <c r="AA3906" s="8" t="s">
        <v>43200</v>
      </c>
      <c r="AB3906" s="8" t="s">
        <v>43201</v>
      </c>
    </row>
    <row r="3907" spans="1:28" hidden="1" x14ac:dyDescent="0.2">
      <c r="A3907" s="8" t="s">
        <v>43202</v>
      </c>
      <c r="B3907" s="8" t="s">
        <v>43203</v>
      </c>
      <c r="C3907" s="8" t="s">
        <v>45753</v>
      </c>
      <c r="D3907" s="8" t="s">
        <v>45754</v>
      </c>
      <c r="E3907" s="8" t="s">
        <v>535</v>
      </c>
      <c r="F3907" s="8" t="s">
        <v>255</v>
      </c>
      <c r="G3907" s="8" t="s">
        <v>535</v>
      </c>
      <c r="H3907" s="8" t="s">
        <v>255</v>
      </c>
      <c r="I3907" s="8" t="s">
        <v>42909</v>
      </c>
      <c r="J3907" s="8" t="s">
        <v>28</v>
      </c>
      <c r="K3907" s="8" t="s">
        <v>773</v>
      </c>
      <c r="L3907" s="8" t="s">
        <v>43198</v>
      </c>
      <c r="M3907" s="8" t="s">
        <v>15676</v>
      </c>
      <c r="N3907" s="8" t="s">
        <v>10716</v>
      </c>
      <c r="O3907" s="8" t="s">
        <v>45789</v>
      </c>
      <c r="P3907" s="8" t="s">
        <v>776</v>
      </c>
      <c r="Q3907" s="8" t="s">
        <v>42910</v>
      </c>
      <c r="R3907" s="8" t="s">
        <v>42911</v>
      </c>
      <c r="S3907" s="17" t="s">
        <v>42912</v>
      </c>
      <c r="T3907" s="18">
        <v>43043</v>
      </c>
      <c r="U3907" s="8">
        <v>0.45833333333333331</v>
      </c>
      <c r="V3907" s="8">
        <v>0.58333333333333337</v>
      </c>
      <c r="W3907" s="8" t="s">
        <v>1283</v>
      </c>
      <c r="X3907" s="8" t="s">
        <v>43204</v>
      </c>
      <c r="Y3907" s="8" t="s">
        <v>36708</v>
      </c>
      <c r="Z3907" s="17" t="s">
        <v>43205</v>
      </c>
      <c r="AA3907" s="8" t="s">
        <v>43206</v>
      </c>
      <c r="AB3907" s="8" t="s">
        <v>43207</v>
      </c>
    </row>
    <row r="3908" spans="1:28" hidden="1" x14ac:dyDescent="0.2">
      <c r="A3908" s="8" t="s">
        <v>43208</v>
      </c>
      <c r="B3908" s="8" t="s">
        <v>43209</v>
      </c>
      <c r="C3908" s="8" t="s">
        <v>45753</v>
      </c>
      <c r="D3908" s="8" t="s">
        <v>45754</v>
      </c>
      <c r="E3908" s="8" t="s">
        <v>535</v>
      </c>
      <c r="F3908" s="8" t="s">
        <v>255</v>
      </c>
      <c r="G3908" s="8" t="s">
        <v>535</v>
      </c>
      <c r="H3908" s="8" t="s">
        <v>255</v>
      </c>
      <c r="I3908" s="8" t="s">
        <v>42909</v>
      </c>
      <c r="J3908" s="8" t="s">
        <v>28</v>
      </c>
      <c r="K3908" s="8" t="s">
        <v>773</v>
      </c>
      <c r="L3908" s="8" t="s">
        <v>15676</v>
      </c>
      <c r="M3908" s="8" t="s">
        <v>12212</v>
      </c>
      <c r="N3908" s="8" t="s">
        <v>10716</v>
      </c>
      <c r="O3908" s="8" t="s">
        <v>45789</v>
      </c>
      <c r="P3908" s="8" t="s">
        <v>776</v>
      </c>
      <c r="Q3908" s="8" t="s">
        <v>42910</v>
      </c>
      <c r="R3908" s="8" t="s">
        <v>42911</v>
      </c>
      <c r="S3908" s="17" t="s">
        <v>42912</v>
      </c>
      <c r="T3908" s="18">
        <v>43043</v>
      </c>
      <c r="U3908" s="8">
        <v>0.58333333333333337</v>
      </c>
      <c r="V3908" s="8">
        <v>0.70833333333333337</v>
      </c>
      <c r="W3908" s="8" t="s">
        <v>1283</v>
      </c>
      <c r="X3908" s="8" t="s">
        <v>43210</v>
      </c>
      <c r="Y3908" s="8" t="s">
        <v>36708</v>
      </c>
      <c r="Z3908" s="17" t="s">
        <v>43211</v>
      </c>
      <c r="AA3908" s="8" t="s">
        <v>43212</v>
      </c>
      <c r="AB3908" s="8" t="s">
        <v>43213</v>
      </c>
    </row>
    <row r="3909" spans="1:28" hidden="1" x14ac:dyDescent="0.2">
      <c r="A3909" s="8" t="s">
        <v>43214</v>
      </c>
      <c r="B3909" s="8" t="s">
        <v>43215</v>
      </c>
      <c r="C3909" s="8" t="s">
        <v>45753</v>
      </c>
      <c r="D3909" s="8" t="s">
        <v>45754</v>
      </c>
      <c r="E3909" s="8" t="s">
        <v>545</v>
      </c>
      <c r="F3909" s="8" t="s">
        <v>255</v>
      </c>
      <c r="G3909" s="8" t="s">
        <v>545</v>
      </c>
      <c r="H3909" s="8" t="s">
        <v>255</v>
      </c>
      <c r="I3909" s="8" t="s">
        <v>42909</v>
      </c>
      <c r="J3909" s="8" t="s">
        <v>28</v>
      </c>
      <c r="K3909" s="8" t="s">
        <v>773</v>
      </c>
      <c r="L3909" s="8" t="s">
        <v>12220</v>
      </c>
      <c r="M3909" s="8" t="s">
        <v>2701</v>
      </c>
      <c r="N3909" s="8" t="s">
        <v>10716</v>
      </c>
      <c r="O3909" s="8" t="s">
        <v>45789</v>
      </c>
      <c r="P3909" s="8" t="s">
        <v>776</v>
      </c>
      <c r="Q3909" s="8" t="s">
        <v>42910</v>
      </c>
      <c r="R3909" s="8" t="s">
        <v>42911</v>
      </c>
      <c r="S3909" s="17" t="s">
        <v>42912</v>
      </c>
      <c r="T3909" s="18">
        <v>43044</v>
      </c>
      <c r="U3909" s="8">
        <v>0.16666666666666666</v>
      </c>
      <c r="V3909" s="8">
        <v>0.33333333333333331</v>
      </c>
      <c r="W3909" s="8" t="s">
        <v>739</v>
      </c>
      <c r="X3909" s="8" t="s">
        <v>36721</v>
      </c>
      <c r="Y3909" s="8" t="s">
        <v>36708</v>
      </c>
      <c r="Z3909" s="17" t="s">
        <v>43216</v>
      </c>
      <c r="AA3909" s="8" t="s">
        <v>43217</v>
      </c>
      <c r="AB3909" s="8" t="s">
        <v>43218</v>
      </c>
    </row>
    <row r="3910" spans="1:28" hidden="1" x14ac:dyDescent="0.2">
      <c r="A3910" s="8" t="s">
        <v>43219</v>
      </c>
      <c r="B3910" s="8" t="s">
        <v>43220</v>
      </c>
      <c r="C3910" s="8" t="s">
        <v>45753</v>
      </c>
      <c r="D3910" s="8" t="s">
        <v>45754</v>
      </c>
      <c r="E3910" s="8" t="s">
        <v>545</v>
      </c>
      <c r="F3910" s="8" t="s">
        <v>255</v>
      </c>
      <c r="G3910" s="8" t="s">
        <v>545</v>
      </c>
      <c r="H3910" s="8" t="s">
        <v>255</v>
      </c>
      <c r="I3910" s="8" t="s">
        <v>42909</v>
      </c>
      <c r="J3910" s="8" t="s">
        <v>28</v>
      </c>
      <c r="K3910" s="8" t="s">
        <v>773</v>
      </c>
      <c r="L3910" s="8" t="s">
        <v>2701</v>
      </c>
      <c r="M3910" s="8" t="s">
        <v>2717</v>
      </c>
      <c r="N3910" s="8" t="s">
        <v>10716</v>
      </c>
      <c r="O3910" s="8" t="s">
        <v>45789</v>
      </c>
      <c r="P3910" s="8" t="s">
        <v>776</v>
      </c>
      <c r="Q3910" s="8" t="s">
        <v>42910</v>
      </c>
      <c r="R3910" s="8" t="s">
        <v>42911</v>
      </c>
      <c r="S3910" s="17" t="s">
        <v>42912</v>
      </c>
      <c r="T3910" s="18">
        <v>43044</v>
      </c>
      <c r="U3910" s="8">
        <v>0.33333333333333331</v>
      </c>
      <c r="V3910" s="8">
        <v>0.66666666666666663</v>
      </c>
      <c r="W3910" s="8" t="s">
        <v>486</v>
      </c>
      <c r="X3910" s="8" t="s">
        <v>36727</v>
      </c>
      <c r="Y3910" s="8" t="s">
        <v>36708</v>
      </c>
      <c r="Z3910" s="17" t="s">
        <v>43221</v>
      </c>
      <c r="AA3910" s="8" t="s">
        <v>43222</v>
      </c>
      <c r="AB3910" s="8" t="s">
        <v>43223</v>
      </c>
    </row>
    <row r="3911" spans="1:28" hidden="1" x14ac:dyDescent="0.2">
      <c r="A3911" s="8" t="s">
        <v>43224</v>
      </c>
      <c r="B3911" s="8" t="s">
        <v>43225</v>
      </c>
      <c r="C3911" s="8" t="s">
        <v>45753</v>
      </c>
      <c r="D3911" s="8" t="s">
        <v>45754</v>
      </c>
      <c r="E3911" s="8" t="s">
        <v>256</v>
      </c>
      <c r="F3911" s="8" t="s">
        <v>255</v>
      </c>
      <c r="G3911" s="8" t="s">
        <v>256</v>
      </c>
      <c r="H3911" s="8" t="s">
        <v>255</v>
      </c>
      <c r="I3911" s="8" t="s">
        <v>42909</v>
      </c>
      <c r="J3911" s="8" t="s">
        <v>28</v>
      </c>
      <c r="K3911" s="8" t="s">
        <v>773</v>
      </c>
      <c r="L3911" s="8" t="s">
        <v>12226</v>
      </c>
      <c r="M3911" s="8" t="s">
        <v>15256</v>
      </c>
      <c r="N3911" s="8" t="s">
        <v>10716</v>
      </c>
      <c r="O3911" s="8" t="s">
        <v>45789</v>
      </c>
      <c r="P3911" s="8" t="s">
        <v>776</v>
      </c>
      <c r="Q3911" s="8" t="s">
        <v>42910</v>
      </c>
      <c r="R3911" s="8" t="s">
        <v>42911</v>
      </c>
      <c r="S3911" s="17" t="s">
        <v>42912</v>
      </c>
      <c r="T3911" s="18">
        <v>43045</v>
      </c>
      <c r="U3911" s="8">
        <v>0.20833333333333334</v>
      </c>
      <c r="V3911" s="8">
        <v>0.29166666666666669</v>
      </c>
      <c r="W3911" s="8" t="s">
        <v>1100</v>
      </c>
      <c r="X3911" s="8" t="s">
        <v>36727</v>
      </c>
      <c r="Y3911" s="8" t="s">
        <v>36708</v>
      </c>
      <c r="Z3911" s="17" t="s">
        <v>43226</v>
      </c>
      <c r="AA3911" s="8" t="s">
        <v>43227</v>
      </c>
      <c r="AB3911" s="8" t="s">
        <v>43228</v>
      </c>
    </row>
    <row r="3912" spans="1:28" hidden="1" x14ac:dyDescent="0.2">
      <c r="A3912" s="8" t="s">
        <v>43229</v>
      </c>
      <c r="B3912" s="8" t="s">
        <v>43230</v>
      </c>
      <c r="C3912" s="8" t="s">
        <v>45753</v>
      </c>
      <c r="D3912" s="8" t="s">
        <v>45754</v>
      </c>
      <c r="E3912" s="8" t="s">
        <v>256</v>
      </c>
      <c r="F3912" s="8" t="s">
        <v>255</v>
      </c>
      <c r="G3912" s="8" t="s">
        <v>256</v>
      </c>
      <c r="H3912" s="8" t="s">
        <v>255</v>
      </c>
      <c r="I3912" s="8" t="s">
        <v>42909</v>
      </c>
      <c r="J3912" s="8" t="s">
        <v>28</v>
      </c>
      <c r="K3912" s="8" t="s">
        <v>773</v>
      </c>
      <c r="L3912" s="8" t="s">
        <v>15256</v>
      </c>
      <c r="M3912" s="8" t="s">
        <v>21033</v>
      </c>
      <c r="N3912" s="8" t="s">
        <v>10716</v>
      </c>
      <c r="O3912" s="8" t="s">
        <v>45789</v>
      </c>
      <c r="P3912" s="8" t="s">
        <v>776</v>
      </c>
      <c r="Q3912" s="8" t="s">
        <v>42910</v>
      </c>
      <c r="R3912" s="8" t="s">
        <v>42911</v>
      </c>
      <c r="S3912" s="17" t="s">
        <v>42912</v>
      </c>
      <c r="T3912" s="18">
        <v>43045</v>
      </c>
      <c r="U3912" s="8">
        <v>0.29166666666666669</v>
      </c>
      <c r="V3912" s="8">
        <v>0.41666666666666669</v>
      </c>
      <c r="W3912" s="8" t="s">
        <v>1283</v>
      </c>
      <c r="X3912" s="8" t="s">
        <v>36757</v>
      </c>
      <c r="Y3912" s="8" t="s">
        <v>36708</v>
      </c>
      <c r="Z3912" s="17" t="s">
        <v>43231</v>
      </c>
      <c r="AA3912" s="8" t="s">
        <v>43232</v>
      </c>
      <c r="AB3912" s="8" t="s">
        <v>43233</v>
      </c>
    </row>
    <row r="3913" spans="1:28" hidden="1" x14ac:dyDescent="0.2">
      <c r="A3913" s="8" t="s">
        <v>43234</v>
      </c>
      <c r="B3913" s="8" t="s">
        <v>43235</v>
      </c>
      <c r="C3913" s="8" t="s">
        <v>45753</v>
      </c>
      <c r="D3913" s="8" t="s">
        <v>45754</v>
      </c>
      <c r="E3913" s="8" t="s">
        <v>256</v>
      </c>
      <c r="F3913" s="8" t="s">
        <v>255</v>
      </c>
      <c r="G3913" s="8" t="s">
        <v>256</v>
      </c>
      <c r="H3913" s="8" t="s">
        <v>255</v>
      </c>
      <c r="I3913" s="8" t="s">
        <v>42909</v>
      </c>
      <c r="J3913" s="8" t="s">
        <v>28</v>
      </c>
      <c r="K3913" s="8" t="s">
        <v>773</v>
      </c>
      <c r="L3913" s="8" t="s">
        <v>21033</v>
      </c>
      <c r="M3913" s="8" t="s">
        <v>15752</v>
      </c>
      <c r="N3913" s="8" t="s">
        <v>10716</v>
      </c>
      <c r="O3913" s="8" t="s">
        <v>45789</v>
      </c>
      <c r="P3913" s="8" t="s">
        <v>776</v>
      </c>
      <c r="Q3913" s="8" t="s">
        <v>42910</v>
      </c>
      <c r="R3913" s="8" t="s">
        <v>42911</v>
      </c>
      <c r="S3913" s="17" t="s">
        <v>42912</v>
      </c>
      <c r="T3913" s="18">
        <v>43045</v>
      </c>
      <c r="U3913" s="8">
        <v>0.41666666666666669</v>
      </c>
      <c r="V3913" s="8">
        <v>0.54166666666666663</v>
      </c>
      <c r="W3913" s="8" t="s">
        <v>1283</v>
      </c>
      <c r="X3913" s="8" t="s">
        <v>36751</v>
      </c>
      <c r="Y3913" s="8" t="s">
        <v>36708</v>
      </c>
      <c r="Z3913" s="17" t="s">
        <v>43236</v>
      </c>
      <c r="AA3913" s="8" t="s">
        <v>43237</v>
      </c>
      <c r="AB3913" s="8" t="s">
        <v>43238</v>
      </c>
    </row>
    <row r="3914" spans="1:28" hidden="1" x14ac:dyDescent="0.2">
      <c r="A3914" s="8" t="s">
        <v>43239</v>
      </c>
      <c r="B3914" s="8" t="s">
        <v>43240</v>
      </c>
      <c r="C3914" s="8" t="s">
        <v>45753</v>
      </c>
      <c r="D3914" s="8" t="s">
        <v>45754</v>
      </c>
      <c r="E3914" s="8" t="s">
        <v>256</v>
      </c>
      <c r="F3914" s="8" t="s">
        <v>255</v>
      </c>
      <c r="G3914" s="8" t="s">
        <v>256</v>
      </c>
      <c r="H3914" s="8" t="s">
        <v>255</v>
      </c>
      <c r="I3914" s="8" t="s">
        <v>42909</v>
      </c>
      <c r="J3914" s="8" t="s">
        <v>28</v>
      </c>
      <c r="K3914" s="8" t="s">
        <v>773</v>
      </c>
      <c r="L3914" s="8" t="s">
        <v>15752</v>
      </c>
      <c r="M3914" s="8" t="s">
        <v>13959</v>
      </c>
      <c r="N3914" s="8" t="s">
        <v>10716</v>
      </c>
      <c r="O3914" s="8" t="s">
        <v>45789</v>
      </c>
      <c r="P3914" s="8" t="s">
        <v>776</v>
      </c>
      <c r="Q3914" s="8" t="s">
        <v>42910</v>
      </c>
      <c r="R3914" s="8" t="s">
        <v>42911</v>
      </c>
      <c r="S3914" s="17" t="s">
        <v>42912</v>
      </c>
      <c r="T3914" s="18">
        <v>43045</v>
      </c>
      <c r="U3914" s="8">
        <v>0.54166666666666663</v>
      </c>
      <c r="V3914" s="8">
        <v>0.58333333333333337</v>
      </c>
      <c r="W3914" s="8" t="s">
        <v>1495</v>
      </c>
      <c r="X3914" s="8" t="s">
        <v>36733</v>
      </c>
      <c r="Y3914" s="8" t="s">
        <v>36708</v>
      </c>
      <c r="Z3914" s="17" t="s">
        <v>43241</v>
      </c>
      <c r="AA3914" s="8" t="s">
        <v>43242</v>
      </c>
      <c r="AB3914" s="8" t="s">
        <v>43243</v>
      </c>
    </row>
    <row r="3915" spans="1:28" hidden="1" x14ac:dyDescent="0.2">
      <c r="A3915" s="8" t="s">
        <v>43244</v>
      </c>
      <c r="B3915" s="8" t="s">
        <v>43245</v>
      </c>
      <c r="C3915" s="8" t="s">
        <v>45753</v>
      </c>
      <c r="D3915" s="8" t="s">
        <v>45754</v>
      </c>
      <c r="E3915" s="8" t="s">
        <v>256</v>
      </c>
      <c r="F3915" s="8" t="s">
        <v>255</v>
      </c>
      <c r="G3915" s="8" t="s">
        <v>256</v>
      </c>
      <c r="H3915" s="8" t="s">
        <v>255</v>
      </c>
      <c r="I3915" s="8" t="s">
        <v>42909</v>
      </c>
      <c r="J3915" s="8" t="s">
        <v>28</v>
      </c>
      <c r="K3915" s="8" t="s">
        <v>773</v>
      </c>
      <c r="L3915" s="8" t="s">
        <v>13959</v>
      </c>
      <c r="M3915" s="8" t="s">
        <v>4507</v>
      </c>
      <c r="N3915" s="8" t="s">
        <v>10716</v>
      </c>
      <c r="O3915" s="8" t="s">
        <v>45789</v>
      </c>
      <c r="P3915" s="8" t="s">
        <v>776</v>
      </c>
      <c r="Q3915" s="8" t="s">
        <v>42910</v>
      </c>
      <c r="R3915" s="8" t="s">
        <v>42911</v>
      </c>
      <c r="S3915" s="17" t="s">
        <v>42912</v>
      </c>
      <c r="T3915" s="18">
        <v>43045</v>
      </c>
      <c r="U3915" s="8">
        <v>0.58333333333333337</v>
      </c>
      <c r="V3915" s="8">
        <v>0.625</v>
      </c>
      <c r="W3915" s="8" t="s">
        <v>1495</v>
      </c>
      <c r="X3915" s="8" t="s">
        <v>43246</v>
      </c>
      <c r="Y3915" s="8" t="s">
        <v>36708</v>
      </c>
      <c r="Z3915" s="17" t="s">
        <v>43247</v>
      </c>
      <c r="AA3915" s="8" t="s">
        <v>43248</v>
      </c>
      <c r="AB3915" s="8" t="s">
        <v>43249</v>
      </c>
    </row>
    <row r="3916" spans="1:28" hidden="1" x14ac:dyDescent="0.2">
      <c r="A3916" s="8" t="s">
        <v>43250</v>
      </c>
      <c r="B3916" s="8" t="s">
        <v>43251</v>
      </c>
      <c r="C3916" s="8" t="s">
        <v>45753</v>
      </c>
      <c r="D3916" s="8" t="s">
        <v>45754</v>
      </c>
      <c r="E3916" s="8" t="s">
        <v>256</v>
      </c>
      <c r="F3916" s="8" t="s">
        <v>255</v>
      </c>
      <c r="G3916" s="8" t="s">
        <v>256</v>
      </c>
      <c r="H3916" s="8" t="s">
        <v>255</v>
      </c>
      <c r="I3916" s="8" t="s">
        <v>42909</v>
      </c>
      <c r="J3916" s="8" t="s">
        <v>28</v>
      </c>
      <c r="K3916" s="8" t="s">
        <v>773</v>
      </c>
      <c r="L3916" s="8" t="s">
        <v>4507</v>
      </c>
      <c r="M3916" s="8" t="s">
        <v>4513</v>
      </c>
      <c r="N3916" s="8" t="s">
        <v>10716</v>
      </c>
      <c r="O3916" s="8" t="s">
        <v>45789</v>
      </c>
      <c r="P3916" s="8" t="s">
        <v>776</v>
      </c>
      <c r="Q3916" s="8" t="s">
        <v>42910</v>
      </c>
      <c r="R3916" s="8" t="s">
        <v>42911</v>
      </c>
      <c r="S3916" s="17" t="s">
        <v>42912</v>
      </c>
      <c r="T3916" s="18">
        <v>43045</v>
      </c>
      <c r="U3916" s="8">
        <v>0.625</v>
      </c>
      <c r="V3916" s="8">
        <v>0.66666666666666663</v>
      </c>
      <c r="W3916" s="8" t="s">
        <v>1495</v>
      </c>
      <c r="X3916" s="8" t="s">
        <v>36745</v>
      </c>
      <c r="Y3916" s="8" t="s">
        <v>36708</v>
      </c>
      <c r="Z3916" s="17" t="s">
        <v>43252</v>
      </c>
      <c r="AA3916" s="8" t="s">
        <v>43253</v>
      </c>
      <c r="AB3916" s="8" t="s">
        <v>43254</v>
      </c>
    </row>
    <row r="3917" spans="1:28" hidden="1" x14ac:dyDescent="0.2">
      <c r="A3917" s="8" t="s">
        <v>43255</v>
      </c>
      <c r="B3917" s="8" t="s">
        <v>43256</v>
      </c>
      <c r="C3917" s="8" t="s">
        <v>45753</v>
      </c>
      <c r="D3917" s="8" t="s">
        <v>45754</v>
      </c>
      <c r="E3917" s="8" t="s">
        <v>256</v>
      </c>
      <c r="F3917" s="8" t="s">
        <v>255</v>
      </c>
      <c r="G3917" s="8" t="s">
        <v>256</v>
      </c>
      <c r="H3917" s="8" t="s">
        <v>255</v>
      </c>
      <c r="I3917" s="8" t="s">
        <v>42909</v>
      </c>
      <c r="J3917" s="8" t="s">
        <v>28</v>
      </c>
      <c r="K3917" s="8" t="s">
        <v>773</v>
      </c>
      <c r="L3917" s="8" t="s">
        <v>4513</v>
      </c>
      <c r="M3917" s="8" t="s">
        <v>4521</v>
      </c>
      <c r="N3917" s="8" t="s">
        <v>10716</v>
      </c>
      <c r="O3917" s="8" t="s">
        <v>45789</v>
      </c>
      <c r="P3917" s="8" t="s">
        <v>776</v>
      </c>
      <c r="Q3917" s="8" t="s">
        <v>42910</v>
      </c>
      <c r="R3917" s="8" t="s">
        <v>42911</v>
      </c>
      <c r="S3917" s="17" t="s">
        <v>42912</v>
      </c>
      <c r="T3917" s="18">
        <v>43045</v>
      </c>
      <c r="U3917" s="8">
        <v>0.66666666666666663</v>
      </c>
      <c r="V3917" s="8">
        <v>0.70833333333333337</v>
      </c>
      <c r="W3917" s="8" t="s">
        <v>1495</v>
      </c>
      <c r="X3917" s="8" t="s">
        <v>36739</v>
      </c>
      <c r="Y3917" s="8" t="s">
        <v>22593</v>
      </c>
      <c r="Z3917" s="17" t="s">
        <v>43257</v>
      </c>
      <c r="AA3917" s="8" t="s">
        <v>43258</v>
      </c>
      <c r="AB3917" s="8" t="s">
        <v>43259</v>
      </c>
    </row>
    <row r="3918" spans="1:28" hidden="1" x14ac:dyDescent="0.2">
      <c r="A3918" s="8" t="s">
        <v>43260</v>
      </c>
      <c r="B3918" s="8" t="s">
        <v>43261</v>
      </c>
      <c r="C3918" s="8" t="s">
        <v>45753</v>
      </c>
      <c r="D3918" s="8" t="s">
        <v>45754</v>
      </c>
      <c r="E3918" s="8" t="s">
        <v>266</v>
      </c>
      <c r="F3918" s="8" t="s">
        <v>255</v>
      </c>
      <c r="G3918" s="8" t="s">
        <v>266</v>
      </c>
      <c r="H3918" s="8" t="s">
        <v>255</v>
      </c>
      <c r="I3918" s="8" t="s">
        <v>42909</v>
      </c>
      <c r="J3918" s="8" t="s">
        <v>28</v>
      </c>
      <c r="K3918" s="8" t="s">
        <v>773</v>
      </c>
      <c r="L3918" s="8" t="s">
        <v>12233</v>
      </c>
      <c r="M3918" s="8" t="s">
        <v>4534</v>
      </c>
      <c r="N3918" s="8" t="s">
        <v>10716</v>
      </c>
      <c r="O3918" s="8" t="s">
        <v>45789</v>
      </c>
      <c r="P3918" s="8" t="s">
        <v>776</v>
      </c>
      <c r="Q3918" s="8" t="s">
        <v>42910</v>
      </c>
      <c r="R3918" s="8" t="s">
        <v>42911</v>
      </c>
      <c r="S3918" s="17" t="s">
        <v>42912</v>
      </c>
      <c r="T3918" s="18">
        <v>43046</v>
      </c>
      <c r="U3918" s="8">
        <v>0.20833333333333334</v>
      </c>
      <c r="V3918" s="8">
        <v>0.41666666666666669</v>
      </c>
      <c r="W3918" s="8" t="s">
        <v>773</v>
      </c>
      <c r="X3918" s="8" t="s">
        <v>36768</v>
      </c>
      <c r="Y3918" s="8" t="s">
        <v>36708</v>
      </c>
      <c r="Z3918" s="17" t="s">
        <v>43262</v>
      </c>
      <c r="AA3918" s="8" t="s">
        <v>43263</v>
      </c>
      <c r="AB3918" s="8" t="s">
        <v>43264</v>
      </c>
    </row>
    <row r="3919" spans="1:28" hidden="1" x14ac:dyDescent="0.2">
      <c r="A3919" s="8" t="s">
        <v>43265</v>
      </c>
      <c r="B3919" s="8" t="s">
        <v>43266</v>
      </c>
      <c r="C3919" s="8" t="s">
        <v>45753</v>
      </c>
      <c r="D3919" s="8" t="s">
        <v>45754</v>
      </c>
      <c r="E3919" s="8" t="s">
        <v>266</v>
      </c>
      <c r="F3919" s="8" t="s">
        <v>255</v>
      </c>
      <c r="G3919" s="8" t="s">
        <v>266</v>
      </c>
      <c r="H3919" s="8" t="s">
        <v>255</v>
      </c>
      <c r="I3919" s="8" t="s">
        <v>42909</v>
      </c>
      <c r="J3919" s="8" t="s">
        <v>28</v>
      </c>
      <c r="K3919" s="8" t="s">
        <v>773</v>
      </c>
      <c r="L3919" s="8" t="s">
        <v>4534</v>
      </c>
      <c r="M3919" s="8" t="s">
        <v>9379</v>
      </c>
      <c r="N3919" s="8" t="s">
        <v>10716</v>
      </c>
      <c r="O3919" s="8" t="s">
        <v>45789</v>
      </c>
      <c r="P3919" s="8" t="s">
        <v>776</v>
      </c>
      <c r="Q3919" s="8" t="s">
        <v>42910</v>
      </c>
      <c r="R3919" s="8" t="s">
        <v>42911</v>
      </c>
      <c r="S3919" s="17" t="s">
        <v>42912</v>
      </c>
      <c r="T3919" s="18">
        <v>43046</v>
      </c>
      <c r="U3919" s="8">
        <v>0.41666666666666669</v>
      </c>
      <c r="V3919" s="8">
        <v>0.625</v>
      </c>
      <c r="W3919" s="8" t="s">
        <v>773</v>
      </c>
      <c r="X3919" s="8" t="s">
        <v>36774</v>
      </c>
      <c r="Y3919" s="8" t="s">
        <v>36708</v>
      </c>
      <c r="Z3919" s="17" t="s">
        <v>43267</v>
      </c>
      <c r="AA3919" s="8" t="s">
        <v>43268</v>
      </c>
      <c r="AB3919" s="8" t="s">
        <v>43269</v>
      </c>
    </row>
    <row r="3920" spans="1:28" hidden="1" x14ac:dyDescent="0.2">
      <c r="A3920" s="8" t="s">
        <v>43270</v>
      </c>
      <c r="B3920" s="8" t="s">
        <v>43271</v>
      </c>
      <c r="C3920" s="8" t="s">
        <v>45753</v>
      </c>
      <c r="D3920" s="8" t="s">
        <v>45754</v>
      </c>
      <c r="E3920" s="8" t="s">
        <v>266</v>
      </c>
      <c r="F3920" s="8" t="s">
        <v>255</v>
      </c>
      <c r="G3920" s="8" t="s">
        <v>266</v>
      </c>
      <c r="H3920" s="8" t="s">
        <v>255</v>
      </c>
      <c r="I3920" s="8" t="s">
        <v>42909</v>
      </c>
      <c r="J3920" s="8" t="s">
        <v>28</v>
      </c>
      <c r="K3920" s="8" t="s">
        <v>773</v>
      </c>
      <c r="L3920" s="8" t="s">
        <v>9379</v>
      </c>
      <c r="M3920" s="8" t="s">
        <v>12234</v>
      </c>
      <c r="N3920" s="8" t="s">
        <v>10716</v>
      </c>
      <c r="O3920" s="8" t="s">
        <v>45789</v>
      </c>
      <c r="P3920" s="8" t="s">
        <v>776</v>
      </c>
      <c r="Q3920" s="8" t="s">
        <v>42910</v>
      </c>
      <c r="R3920" s="8" t="s">
        <v>42911</v>
      </c>
      <c r="S3920" s="17" t="s">
        <v>42912</v>
      </c>
      <c r="T3920" s="18">
        <v>43046</v>
      </c>
      <c r="U3920" s="8">
        <v>0.625</v>
      </c>
      <c r="V3920" s="8">
        <v>0.70833333333333337</v>
      </c>
      <c r="W3920" s="8" t="s">
        <v>1100</v>
      </c>
      <c r="X3920" s="8" t="s">
        <v>36780</v>
      </c>
      <c r="Y3920" s="8" t="s">
        <v>36708</v>
      </c>
      <c r="Z3920" s="17" t="s">
        <v>43272</v>
      </c>
      <c r="AA3920" s="8" t="s">
        <v>43273</v>
      </c>
      <c r="AB3920" s="8" t="s">
        <v>43274</v>
      </c>
    </row>
    <row r="3921" spans="1:28" hidden="1" x14ac:dyDescent="0.2">
      <c r="A3921" s="8" t="s">
        <v>43275</v>
      </c>
      <c r="B3921" s="8" t="s">
        <v>43276</v>
      </c>
      <c r="C3921" s="8" t="s">
        <v>45753</v>
      </c>
      <c r="D3921" s="8" t="s">
        <v>45754</v>
      </c>
      <c r="E3921" s="8" t="s">
        <v>275</v>
      </c>
      <c r="F3921" s="8" t="s">
        <v>274</v>
      </c>
      <c r="G3921" s="8" t="s">
        <v>275</v>
      </c>
      <c r="H3921" s="8" t="s">
        <v>274</v>
      </c>
      <c r="I3921" s="8" t="s">
        <v>42909</v>
      </c>
      <c r="J3921" s="8" t="s">
        <v>28</v>
      </c>
      <c r="K3921" s="8" t="s">
        <v>773</v>
      </c>
      <c r="L3921" s="8" t="s">
        <v>12240</v>
      </c>
      <c r="M3921" s="8" t="s">
        <v>43277</v>
      </c>
      <c r="N3921" s="8" t="s">
        <v>10716</v>
      </c>
      <c r="O3921" s="8" t="s">
        <v>45789</v>
      </c>
      <c r="P3921" s="8" t="s">
        <v>776</v>
      </c>
      <c r="Q3921" s="8" t="s">
        <v>42910</v>
      </c>
      <c r="R3921" s="8" t="s">
        <v>42911</v>
      </c>
      <c r="S3921" s="17" t="s">
        <v>42912</v>
      </c>
      <c r="T3921" s="18">
        <v>43047</v>
      </c>
      <c r="U3921" s="8">
        <v>0.20833333333333334</v>
      </c>
      <c r="V3921" s="8">
        <v>0.29166666666666669</v>
      </c>
      <c r="W3921" s="8" t="s">
        <v>1100</v>
      </c>
      <c r="X3921" s="8" t="s">
        <v>36774</v>
      </c>
      <c r="Y3921" s="8" t="s">
        <v>36708</v>
      </c>
      <c r="Z3921" s="17" t="s">
        <v>43278</v>
      </c>
      <c r="AA3921" s="8" t="s">
        <v>43279</v>
      </c>
      <c r="AB3921" s="8" t="s">
        <v>43280</v>
      </c>
    </row>
    <row r="3922" spans="1:28" hidden="1" x14ac:dyDescent="0.2">
      <c r="A3922" s="8" t="s">
        <v>43281</v>
      </c>
      <c r="B3922" s="8" t="s">
        <v>43282</v>
      </c>
      <c r="C3922" s="8" t="s">
        <v>45753</v>
      </c>
      <c r="D3922" s="8" t="s">
        <v>45754</v>
      </c>
      <c r="E3922" s="8" t="s">
        <v>275</v>
      </c>
      <c r="F3922" s="8" t="s">
        <v>274</v>
      </c>
      <c r="G3922" s="8" t="s">
        <v>275</v>
      </c>
      <c r="H3922" s="8" t="s">
        <v>274</v>
      </c>
      <c r="I3922" s="8" t="s">
        <v>42909</v>
      </c>
      <c r="J3922" s="8" t="s">
        <v>28</v>
      </c>
      <c r="K3922" s="8" t="s">
        <v>773</v>
      </c>
      <c r="L3922" s="8" t="s">
        <v>43277</v>
      </c>
      <c r="M3922" s="8" t="s">
        <v>21074</v>
      </c>
      <c r="N3922" s="8" t="s">
        <v>10716</v>
      </c>
      <c r="O3922" s="8" t="s">
        <v>45789</v>
      </c>
      <c r="P3922" s="8" t="s">
        <v>776</v>
      </c>
      <c r="Q3922" s="8" t="s">
        <v>42910</v>
      </c>
      <c r="R3922" s="8" t="s">
        <v>42911</v>
      </c>
      <c r="S3922" s="17" t="s">
        <v>42912</v>
      </c>
      <c r="T3922" s="18">
        <v>43047</v>
      </c>
      <c r="U3922" s="8">
        <v>0.29166666666666669</v>
      </c>
      <c r="V3922" s="8">
        <v>0.33333333333333331</v>
      </c>
      <c r="W3922" s="8" t="s">
        <v>1495</v>
      </c>
      <c r="X3922" s="8" t="s">
        <v>36792</v>
      </c>
      <c r="Y3922" s="8" t="s">
        <v>36708</v>
      </c>
      <c r="Z3922" s="17" t="s">
        <v>43283</v>
      </c>
      <c r="AA3922" s="8" t="s">
        <v>43284</v>
      </c>
      <c r="AB3922" s="8" t="s">
        <v>43285</v>
      </c>
    </row>
    <row r="3923" spans="1:28" hidden="1" x14ac:dyDescent="0.2">
      <c r="A3923" s="8" t="s">
        <v>43286</v>
      </c>
      <c r="B3923" s="8" t="s">
        <v>43287</v>
      </c>
      <c r="C3923" s="8" t="s">
        <v>45753</v>
      </c>
      <c r="D3923" s="8" t="s">
        <v>45754</v>
      </c>
      <c r="E3923" s="8" t="s">
        <v>275</v>
      </c>
      <c r="F3923" s="8" t="s">
        <v>274</v>
      </c>
      <c r="G3923" s="8" t="s">
        <v>275</v>
      </c>
      <c r="H3923" s="8" t="s">
        <v>274</v>
      </c>
      <c r="I3923" s="8" t="s">
        <v>42909</v>
      </c>
      <c r="J3923" s="8" t="s">
        <v>28</v>
      </c>
      <c r="K3923" s="8" t="s">
        <v>773</v>
      </c>
      <c r="L3923" s="8" t="s">
        <v>21074</v>
      </c>
      <c r="M3923" s="8" t="s">
        <v>42297</v>
      </c>
      <c r="N3923" s="8" t="s">
        <v>10716</v>
      </c>
      <c r="O3923" s="8" t="s">
        <v>45789</v>
      </c>
      <c r="P3923" s="8" t="s">
        <v>776</v>
      </c>
      <c r="Q3923" s="8" t="s">
        <v>42910</v>
      </c>
      <c r="R3923" s="8" t="s">
        <v>42911</v>
      </c>
      <c r="S3923" s="17" t="s">
        <v>42912</v>
      </c>
      <c r="T3923" s="18">
        <v>43047</v>
      </c>
      <c r="U3923" s="8">
        <v>0.33333333333333331</v>
      </c>
      <c r="V3923" s="8">
        <v>0.45833333333333331</v>
      </c>
      <c r="W3923" s="8" t="s">
        <v>1283</v>
      </c>
      <c r="X3923" s="8" t="s">
        <v>36798</v>
      </c>
      <c r="Y3923" s="8" t="s">
        <v>36708</v>
      </c>
      <c r="Z3923" s="17" t="s">
        <v>43288</v>
      </c>
      <c r="AA3923" s="8" t="s">
        <v>43289</v>
      </c>
      <c r="AB3923" s="8" t="s">
        <v>43290</v>
      </c>
    </row>
    <row r="3924" spans="1:28" hidden="1" x14ac:dyDescent="0.2">
      <c r="A3924" s="8" t="s">
        <v>43291</v>
      </c>
      <c r="B3924" s="8" t="s">
        <v>43292</v>
      </c>
      <c r="C3924" s="8" t="s">
        <v>45753</v>
      </c>
      <c r="D3924" s="8" t="s">
        <v>45754</v>
      </c>
      <c r="E3924" s="8" t="s">
        <v>275</v>
      </c>
      <c r="F3924" s="8" t="s">
        <v>274</v>
      </c>
      <c r="G3924" s="8" t="s">
        <v>275</v>
      </c>
      <c r="H3924" s="8" t="s">
        <v>274</v>
      </c>
      <c r="I3924" s="8" t="s">
        <v>42909</v>
      </c>
      <c r="J3924" s="8" t="s">
        <v>28</v>
      </c>
      <c r="K3924" s="8" t="s">
        <v>773</v>
      </c>
      <c r="L3924" s="8" t="s">
        <v>42297</v>
      </c>
      <c r="M3924" s="8" t="s">
        <v>15976</v>
      </c>
      <c r="N3924" s="8" t="s">
        <v>10716</v>
      </c>
      <c r="O3924" s="8" t="s">
        <v>45789</v>
      </c>
      <c r="P3924" s="8" t="s">
        <v>776</v>
      </c>
      <c r="Q3924" s="8" t="s">
        <v>42910</v>
      </c>
      <c r="R3924" s="8" t="s">
        <v>42911</v>
      </c>
      <c r="S3924" s="17" t="s">
        <v>42912</v>
      </c>
      <c r="T3924" s="18">
        <v>43047</v>
      </c>
      <c r="U3924" s="8">
        <v>0.45833333333333331</v>
      </c>
      <c r="V3924" s="8">
        <v>0.58333333333333337</v>
      </c>
      <c r="W3924" s="8" t="s">
        <v>1283</v>
      </c>
      <c r="X3924" s="8" t="s">
        <v>36804</v>
      </c>
      <c r="Y3924" s="8" t="s">
        <v>36708</v>
      </c>
      <c r="Z3924" s="17" t="s">
        <v>43293</v>
      </c>
      <c r="AA3924" s="8" t="s">
        <v>43294</v>
      </c>
      <c r="AB3924" s="8" t="s">
        <v>43295</v>
      </c>
    </row>
    <row r="3925" spans="1:28" hidden="1" x14ac:dyDescent="0.2">
      <c r="A3925" s="8" t="s">
        <v>43296</v>
      </c>
      <c r="B3925" s="8" t="s">
        <v>43297</v>
      </c>
      <c r="C3925" s="8" t="s">
        <v>45753</v>
      </c>
      <c r="D3925" s="8" t="s">
        <v>45754</v>
      </c>
      <c r="E3925" s="8" t="s">
        <v>275</v>
      </c>
      <c r="F3925" s="8" t="s">
        <v>274</v>
      </c>
      <c r="G3925" s="8" t="s">
        <v>275</v>
      </c>
      <c r="H3925" s="8" t="s">
        <v>274</v>
      </c>
      <c r="I3925" s="8" t="s">
        <v>42909</v>
      </c>
      <c r="J3925" s="8" t="s">
        <v>28</v>
      </c>
      <c r="K3925" s="8" t="s">
        <v>773</v>
      </c>
      <c r="L3925" s="8" t="s">
        <v>15976</v>
      </c>
      <c r="M3925" s="8" t="s">
        <v>12241</v>
      </c>
      <c r="N3925" s="8" t="s">
        <v>10716</v>
      </c>
      <c r="O3925" s="8" t="s">
        <v>45789</v>
      </c>
      <c r="P3925" s="8" t="s">
        <v>776</v>
      </c>
      <c r="Q3925" s="8" t="s">
        <v>42910</v>
      </c>
      <c r="R3925" s="8" t="s">
        <v>42911</v>
      </c>
      <c r="S3925" s="17" t="s">
        <v>42912</v>
      </c>
      <c r="T3925" s="18">
        <v>43047</v>
      </c>
      <c r="U3925" s="8">
        <v>0.58333333333333337</v>
      </c>
      <c r="V3925" s="8">
        <v>0.70833333333333337</v>
      </c>
      <c r="W3925" s="8" t="s">
        <v>1283</v>
      </c>
      <c r="X3925" s="8" t="s">
        <v>43298</v>
      </c>
      <c r="Y3925" s="8" t="s">
        <v>36708</v>
      </c>
      <c r="Z3925" s="17" t="s">
        <v>43299</v>
      </c>
      <c r="AA3925" s="8" t="s">
        <v>43300</v>
      </c>
      <c r="AB3925" s="8" t="s">
        <v>43301</v>
      </c>
    </row>
    <row r="3926" spans="1:28" hidden="1" x14ac:dyDescent="0.2">
      <c r="A3926" s="8" t="s">
        <v>43302</v>
      </c>
      <c r="B3926" s="8" t="s">
        <v>43303</v>
      </c>
      <c r="C3926" s="8" t="s">
        <v>45753</v>
      </c>
      <c r="D3926" s="8" t="s">
        <v>45754</v>
      </c>
      <c r="E3926" s="8" t="s">
        <v>285</v>
      </c>
      <c r="F3926" s="8" t="s">
        <v>274</v>
      </c>
      <c r="G3926" s="8" t="s">
        <v>285</v>
      </c>
      <c r="H3926" s="8" t="s">
        <v>274</v>
      </c>
      <c r="I3926" s="8" t="s">
        <v>42909</v>
      </c>
      <c r="J3926" s="8" t="s">
        <v>28</v>
      </c>
      <c r="K3926" s="8" t="s">
        <v>773</v>
      </c>
      <c r="L3926" s="8" t="s">
        <v>12247</v>
      </c>
      <c r="M3926" s="8" t="s">
        <v>12248</v>
      </c>
      <c r="N3926" s="8" t="s">
        <v>10716</v>
      </c>
      <c r="O3926" s="8" t="s">
        <v>45789</v>
      </c>
      <c r="P3926" s="8" t="s">
        <v>776</v>
      </c>
      <c r="Q3926" s="8" t="s">
        <v>42910</v>
      </c>
      <c r="R3926" s="8" t="s">
        <v>42911</v>
      </c>
      <c r="S3926" s="17" t="s">
        <v>42912</v>
      </c>
      <c r="T3926" s="18">
        <v>43048</v>
      </c>
      <c r="U3926" s="8">
        <v>0.20833333333333334</v>
      </c>
      <c r="V3926" s="8">
        <v>0.70833333333333337</v>
      </c>
      <c r="W3926" s="8" t="s">
        <v>40</v>
      </c>
      <c r="X3926" s="8" t="s">
        <v>36810</v>
      </c>
      <c r="Y3926" s="8" t="s">
        <v>36811</v>
      </c>
      <c r="Z3926" s="17" t="s">
        <v>43304</v>
      </c>
      <c r="AA3926" s="8" t="s">
        <v>43305</v>
      </c>
      <c r="AB3926" s="8" t="s">
        <v>43306</v>
      </c>
    </row>
    <row r="3927" spans="1:28" hidden="1" x14ac:dyDescent="0.2">
      <c r="A3927" s="8" t="s">
        <v>43307</v>
      </c>
      <c r="B3927" s="8" t="s">
        <v>43308</v>
      </c>
      <c r="C3927" s="8" t="s">
        <v>45753</v>
      </c>
      <c r="D3927" s="8" t="s">
        <v>45754</v>
      </c>
      <c r="E3927" s="8" t="s">
        <v>1989</v>
      </c>
      <c r="F3927" s="8" t="s">
        <v>274</v>
      </c>
      <c r="G3927" s="8" t="s">
        <v>1989</v>
      </c>
      <c r="H3927" s="8" t="s">
        <v>274</v>
      </c>
      <c r="I3927" s="8" t="s">
        <v>42909</v>
      </c>
      <c r="J3927" s="8" t="s">
        <v>28</v>
      </c>
      <c r="K3927" s="8" t="s">
        <v>773</v>
      </c>
      <c r="L3927" s="8" t="s">
        <v>43309</v>
      </c>
      <c r="M3927" s="8" t="s">
        <v>42876</v>
      </c>
      <c r="N3927" s="8" t="s">
        <v>10716</v>
      </c>
      <c r="O3927" s="8" t="s">
        <v>45789</v>
      </c>
      <c r="P3927" s="8" t="s">
        <v>776</v>
      </c>
      <c r="Q3927" s="8" t="s">
        <v>42910</v>
      </c>
      <c r="R3927" s="8" t="s">
        <v>42911</v>
      </c>
      <c r="S3927" s="17" t="s">
        <v>42912</v>
      </c>
      <c r="T3927" s="18">
        <v>43049</v>
      </c>
      <c r="U3927" s="8">
        <v>0.20833333333333334</v>
      </c>
      <c r="V3927" s="8">
        <v>0.70833333333333337</v>
      </c>
      <c r="W3927" s="8" t="s">
        <v>40</v>
      </c>
      <c r="X3927" s="8" t="s">
        <v>36810</v>
      </c>
      <c r="Y3927" s="8" t="s">
        <v>36811</v>
      </c>
      <c r="Z3927" s="17" t="s">
        <v>43310</v>
      </c>
      <c r="AA3927" s="8" t="s">
        <v>43311</v>
      </c>
      <c r="AB3927" s="8" t="s">
        <v>43312</v>
      </c>
    </row>
    <row r="3928" spans="1:28" hidden="1" x14ac:dyDescent="0.2">
      <c r="A3928" s="8" t="s">
        <v>43313</v>
      </c>
      <c r="B3928" s="8" t="s">
        <v>43314</v>
      </c>
      <c r="C3928" s="8" t="s">
        <v>45753</v>
      </c>
      <c r="D3928" s="8" t="s">
        <v>45754</v>
      </c>
      <c r="E3928" s="8" t="s">
        <v>66</v>
      </c>
      <c r="F3928" s="8" t="s">
        <v>65</v>
      </c>
      <c r="G3928" s="8" t="s">
        <v>66</v>
      </c>
      <c r="H3928" s="8" t="s">
        <v>65</v>
      </c>
      <c r="I3928" s="8" t="s">
        <v>43315</v>
      </c>
      <c r="J3928" s="8" t="s">
        <v>28</v>
      </c>
      <c r="K3928" s="8" t="s">
        <v>773</v>
      </c>
      <c r="L3928" s="8" t="s">
        <v>67</v>
      </c>
      <c r="M3928" s="8" t="s">
        <v>21225</v>
      </c>
      <c r="N3928" s="8" t="s">
        <v>10716</v>
      </c>
      <c r="O3928" s="8" t="s">
        <v>45789</v>
      </c>
      <c r="P3928" s="8" t="s">
        <v>776</v>
      </c>
      <c r="Q3928" s="8" t="s">
        <v>11988</v>
      </c>
      <c r="R3928" s="8" t="s">
        <v>43316</v>
      </c>
      <c r="S3928" s="17" t="s">
        <v>43317</v>
      </c>
      <c r="T3928" s="18">
        <v>43012</v>
      </c>
      <c r="U3928" s="8">
        <v>0.25</v>
      </c>
      <c r="V3928" s="8">
        <v>0.6875</v>
      </c>
      <c r="W3928" s="8" t="s">
        <v>7033</v>
      </c>
      <c r="X3928" s="8" t="s">
        <v>10804</v>
      </c>
      <c r="Y3928" s="8" t="s">
        <v>10805</v>
      </c>
      <c r="Z3928" s="17" t="s">
        <v>43318</v>
      </c>
      <c r="AA3928" s="8" t="s">
        <v>43319</v>
      </c>
      <c r="AB3928" s="8" t="s">
        <v>43320</v>
      </c>
    </row>
    <row r="3929" spans="1:28" hidden="1" x14ac:dyDescent="0.2">
      <c r="A3929" s="8" t="s">
        <v>43321</v>
      </c>
      <c r="B3929" s="8" t="s">
        <v>43322</v>
      </c>
      <c r="C3929" s="8" t="s">
        <v>45753</v>
      </c>
      <c r="D3929" s="8" t="s">
        <v>45754</v>
      </c>
      <c r="E3929" s="8" t="s">
        <v>66</v>
      </c>
      <c r="F3929" s="8" t="s">
        <v>65</v>
      </c>
      <c r="G3929" s="8" t="s">
        <v>66</v>
      </c>
      <c r="H3929" s="8" t="s">
        <v>65</v>
      </c>
      <c r="I3929" s="8" t="s">
        <v>43315</v>
      </c>
      <c r="J3929" s="8" t="s">
        <v>28</v>
      </c>
      <c r="K3929" s="8" t="s">
        <v>773</v>
      </c>
      <c r="L3929" s="8" t="s">
        <v>21225</v>
      </c>
      <c r="M3929" s="8" t="s">
        <v>68</v>
      </c>
      <c r="N3929" s="8" t="s">
        <v>10716</v>
      </c>
      <c r="O3929" s="8" t="s">
        <v>45789</v>
      </c>
      <c r="P3929" s="8" t="s">
        <v>776</v>
      </c>
      <c r="Q3929" s="8" t="s">
        <v>11988</v>
      </c>
      <c r="R3929" s="8" t="s">
        <v>43316</v>
      </c>
      <c r="S3929" s="17" t="s">
        <v>43317</v>
      </c>
      <c r="T3929" s="18">
        <v>43012</v>
      </c>
      <c r="U3929" s="8">
        <v>0.6875</v>
      </c>
      <c r="V3929" s="8">
        <v>0.75</v>
      </c>
      <c r="W3929" s="8" t="s">
        <v>2170</v>
      </c>
      <c r="X3929" s="8" t="s">
        <v>10811</v>
      </c>
      <c r="Y3929" s="8" t="s">
        <v>10812</v>
      </c>
      <c r="Z3929" s="17" t="s">
        <v>43323</v>
      </c>
      <c r="AA3929" s="8" t="s">
        <v>43324</v>
      </c>
      <c r="AB3929" s="8" t="s">
        <v>43325</v>
      </c>
    </row>
    <row r="3930" spans="1:28" hidden="1" x14ac:dyDescent="0.2">
      <c r="A3930" s="8" t="s">
        <v>43326</v>
      </c>
      <c r="B3930" s="8" t="s">
        <v>43327</v>
      </c>
      <c r="C3930" s="8" t="s">
        <v>45753</v>
      </c>
      <c r="D3930" s="8" t="s">
        <v>45754</v>
      </c>
      <c r="E3930" s="8" t="s">
        <v>86</v>
      </c>
      <c r="F3930" s="8" t="s">
        <v>65</v>
      </c>
      <c r="G3930" s="8" t="s">
        <v>86</v>
      </c>
      <c r="H3930" s="8" t="s">
        <v>65</v>
      </c>
      <c r="I3930" s="8" t="s">
        <v>43315</v>
      </c>
      <c r="J3930" s="8" t="s">
        <v>28</v>
      </c>
      <c r="K3930" s="8" t="s">
        <v>773</v>
      </c>
      <c r="L3930" s="8" t="s">
        <v>87</v>
      </c>
      <c r="M3930" s="8" t="s">
        <v>88</v>
      </c>
      <c r="N3930" s="8" t="s">
        <v>10716</v>
      </c>
      <c r="O3930" s="8" t="s">
        <v>45789</v>
      </c>
      <c r="P3930" s="8" t="s">
        <v>776</v>
      </c>
      <c r="Q3930" s="8" t="s">
        <v>11988</v>
      </c>
      <c r="R3930" s="8" t="s">
        <v>43316</v>
      </c>
      <c r="S3930" s="17" t="s">
        <v>43317</v>
      </c>
      <c r="T3930" s="18">
        <v>43013</v>
      </c>
      <c r="U3930" s="8">
        <v>0.25</v>
      </c>
      <c r="V3930" s="8">
        <v>0.75</v>
      </c>
      <c r="W3930" s="8" t="s">
        <v>40</v>
      </c>
      <c r="X3930" s="8" t="s">
        <v>4226</v>
      </c>
      <c r="Y3930" s="8" t="s">
        <v>4227</v>
      </c>
      <c r="Z3930" s="17" t="s">
        <v>43328</v>
      </c>
      <c r="AA3930" s="8" t="s">
        <v>43329</v>
      </c>
      <c r="AB3930" s="8" t="s">
        <v>43330</v>
      </c>
    </row>
    <row r="3931" spans="1:28" hidden="1" x14ac:dyDescent="0.2">
      <c r="A3931" s="8" t="s">
        <v>43331</v>
      </c>
      <c r="B3931" s="8" t="s">
        <v>43332</v>
      </c>
      <c r="C3931" s="8" t="s">
        <v>45753</v>
      </c>
      <c r="D3931" s="8" t="s">
        <v>45754</v>
      </c>
      <c r="E3931" s="8" t="s">
        <v>76</v>
      </c>
      <c r="F3931" s="8" t="s">
        <v>65</v>
      </c>
      <c r="G3931" s="8" t="s">
        <v>76</v>
      </c>
      <c r="H3931" s="8" t="s">
        <v>65</v>
      </c>
      <c r="I3931" s="8" t="s">
        <v>43315</v>
      </c>
      <c r="J3931" s="8" t="s">
        <v>28</v>
      </c>
      <c r="K3931" s="8" t="s">
        <v>773</v>
      </c>
      <c r="L3931" s="8" t="s">
        <v>77</v>
      </c>
      <c r="M3931" s="8" t="s">
        <v>22138</v>
      </c>
      <c r="N3931" s="8" t="s">
        <v>10716</v>
      </c>
      <c r="O3931" s="8" t="s">
        <v>45789</v>
      </c>
      <c r="P3931" s="8" t="s">
        <v>776</v>
      </c>
      <c r="Q3931" s="8" t="s">
        <v>11988</v>
      </c>
      <c r="R3931" s="8" t="s">
        <v>43316</v>
      </c>
      <c r="S3931" s="17" t="s">
        <v>43317</v>
      </c>
      <c r="T3931" s="18">
        <v>43014</v>
      </c>
      <c r="U3931" s="8">
        <v>0.25</v>
      </c>
      <c r="V3931" s="8">
        <v>0.58333333333333337</v>
      </c>
      <c r="W3931" s="8" t="s">
        <v>486</v>
      </c>
      <c r="X3931" s="8" t="s">
        <v>4233</v>
      </c>
      <c r="Y3931" s="8" t="s">
        <v>4234</v>
      </c>
      <c r="Z3931" s="17" t="s">
        <v>43333</v>
      </c>
      <c r="AA3931" s="8" t="s">
        <v>43334</v>
      </c>
      <c r="AB3931" s="8" t="s">
        <v>43335</v>
      </c>
    </row>
    <row r="3932" spans="1:28" hidden="1" x14ac:dyDescent="0.2">
      <c r="A3932" s="8" t="s">
        <v>43336</v>
      </c>
      <c r="B3932" s="8" t="s">
        <v>43337</v>
      </c>
      <c r="C3932" s="8" t="s">
        <v>45753</v>
      </c>
      <c r="D3932" s="8" t="s">
        <v>45754</v>
      </c>
      <c r="E3932" s="8" t="s">
        <v>76</v>
      </c>
      <c r="F3932" s="8" t="s">
        <v>65</v>
      </c>
      <c r="G3932" s="8" t="s">
        <v>76</v>
      </c>
      <c r="H3932" s="8" t="s">
        <v>65</v>
      </c>
      <c r="I3932" s="8" t="s">
        <v>43315</v>
      </c>
      <c r="J3932" s="8" t="s">
        <v>28</v>
      </c>
      <c r="K3932" s="8" t="s">
        <v>773</v>
      </c>
      <c r="L3932" s="8" t="s">
        <v>22138</v>
      </c>
      <c r="M3932" s="8" t="s">
        <v>78</v>
      </c>
      <c r="N3932" s="8" t="s">
        <v>10716</v>
      </c>
      <c r="O3932" s="8" t="s">
        <v>45789</v>
      </c>
      <c r="P3932" s="8" t="s">
        <v>776</v>
      </c>
      <c r="Q3932" s="8" t="s">
        <v>11988</v>
      </c>
      <c r="R3932" s="8" t="s">
        <v>43316</v>
      </c>
      <c r="S3932" s="17" t="s">
        <v>43317</v>
      </c>
      <c r="T3932" s="18">
        <v>43014</v>
      </c>
      <c r="U3932" s="8">
        <v>0.58333333333333337</v>
      </c>
      <c r="V3932" s="8">
        <v>0.75</v>
      </c>
      <c r="W3932" s="8" t="s">
        <v>739</v>
      </c>
      <c r="X3932" s="8" t="s">
        <v>43338</v>
      </c>
      <c r="Y3932" s="8" t="s">
        <v>4408</v>
      </c>
      <c r="Z3932" s="17" t="s">
        <v>43339</v>
      </c>
      <c r="AA3932" s="8" t="s">
        <v>43340</v>
      </c>
      <c r="AB3932" s="8" t="s">
        <v>43341</v>
      </c>
    </row>
    <row r="3933" spans="1:28" hidden="1" x14ac:dyDescent="0.2">
      <c r="A3933" s="8" t="s">
        <v>43363</v>
      </c>
      <c r="B3933" s="8" t="s">
        <v>43364</v>
      </c>
      <c r="C3933" s="8" t="s">
        <v>45753</v>
      </c>
      <c r="D3933" s="8" t="s">
        <v>45754</v>
      </c>
      <c r="E3933" s="8" t="s">
        <v>104</v>
      </c>
      <c r="F3933" s="8" t="s">
        <v>65</v>
      </c>
      <c r="G3933" s="8" t="s">
        <v>104</v>
      </c>
      <c r="H3933" s="8" t="s">
        <v>65</v>
      </c>
      <c r="I3933" s="8" t="s">
        <v>43315</v>
      </c>
      <c r="J3933" s="8" t="s">
        <v>28</v>
      </c>
      <c r="K3933" s="8" t="s">
        <v>773</v>
      </c>
      <c r="L3933" s="8" t="s">
        <v>612</v>
      </c>
      <c r="M3933" s="8" t="s">
        <v>4240</v>
      </c>
      <c r="N3933" s="8" t="s">
        <v>10716</v>
      </c>
      <c r="O3933" s="8" t="s">
        <v>45789</v>
      </c>
      <c r="P3933" s="8" t="s">
        <v>776</v>
      </c>
      <c r="Q3933" s="8" t="s">
        <v>11988</v>
      </c>
      <c r="R3933" s="8" t="s">
        <v>43316</v>
      </c>
      <c r="S3933" s="17" t="s">
        <v>43317</v>
      </c>
      <c r="T3933" s="18">
        <v>43015</v>
      </c>
      <c r="U3933" s="8">
        <v>0.25</v>
      </c>
      <c r="V3933" s="8">
        <v>0.41666666666666669</v>
      </c>
      <c r="W3933" s="8" t="s">
        <v>739</v>
      </c>
      <c r="X3933" s="8" t="s">
        <v>4241</v>
      </c>
      <c r="Y3933" s="8" t="s">
        <v>4242</v>
      </c>
      <c r="Z3933" s="17" t="s">
        <v>43365</v>
      </c>
      <c r="AA3933" s="8" t="s">
        <v>43366</v>
      </c>
      <c r="AB3933" s="8" t="s">
        <v>43367</v>
      </c>
    </row>
    <row r="3934" spans="1:28" hidden="1" x14ac:dyDescent="0.2">
      <c r="A3934" s="8" t="s">
        <v>43368</v>
      </c>
      <c r="B3934" s="8" t="s">
        <v>43369</v>
      </c>
      <c r="C3934" s="8" t="s">
        <v>45753</v>
      </c>
      <c r="D3934" s="8" t="s">
        <v>45754</v>
      </c>
      <c r="E3934" s="8" t="s">
        <v>104</v>
      </c>
      <c r="F3934" s="8" t="s">
        <v>65</v>
      </c>
      <c r="G3934" s="8" t="s">
        <v>104</v>
      </c>
      <c r="H3934" s="8" t="s">
        <v>65</v>
      </c>
      <c r="I3934" s="8" t="s">
        <v>43315</v>
      </c>
      <c r="J3934" s="8" t="s">
        <v>28</v>
      </c>
      <c r="K3934" s="8" t="s">
        <v>773</v>
      </c>
      <c r="L3934" s="8" t="s">
        <v>4240</v>
      </c>
      <c r="M3934" s="8" t="s">
        <v>43370</v>
      </c>
      <c r="N3934" s="8" t="s">
        <v>10716</v>
      </c>
      <c r="O3934" s="8" t="s">
        <v>45789</v>
      </c>
      <c r="P3934" s="8" t="s">
        <v>776</v>
      </c>
      <c r="Q3934" s="8" t="s">
        <v>11988</v>
      </c>
      <c r="R3934" s="8" t="s">
        <v>43316</v>
      </c>
      <c r="S3934" s="17" t="s">
        <v>43317</v>
      </c>
      <c r="T3934" s="18">
        <v>43015</v>
      </c>
      <c r="U3934" s="8">
        <v>0.41666666666666669</v>
      </c>
      <c r="V3934" s="8">
        <v>0.52083333333333337</v>
      </c>
      <c r="W3934" s="8" t="s">
        <v>1387</v>
      </c>
      <c r="X3934" s="8" t="s">
        <v>4249</v>
      </c>
      <c r="Y3934" s="8" t="s">
        <v>4250</v>
      </c>
      <c r="Z3934" s="17" t="s">
        <v>43371</v>
      </c>
      <c r="AA3934" s="8" t="s">
        <v>43372</v>
      </c>
      <c r="AB3934" s="8" t="s">
        <v>43373</v>
      </c>
    </row>
    <row r="3935" spans="1:28" hidden="1" x14ac:dyDescent="0.2">
      <c r="A3935" s="8" t="s">
        <v>43374</v>
      </c>
      <c r="B3935" s="8" t="s">
        <v>43375</v>
      </c>
      <c r="C3935" s="8" t="s">
        <v>45753</v>
      </c>
      <c r="D3935" s="8" t="s">
        <v>45754</v>
      </c>
      <c r="E3935" s="8" t="s">
        <v>104</v>
      </c>
      <c r="F3935" s="8" t="s">
        <v>65</v>
      </c>
      <c r="G3935" s="8" t="s">
        <v>104</v>
      </c>
      <c r="H3935" s="8" t="s">
        <v>65</v>
      </c>
      <c r="I3935" s="8" t="s">
        <v>43315</v>
      </c>
      <c r="J3935" s="8" t="s">
        <v>28</v>
      </c>
      <c r="K3935" s="8" t="s">
        <v>773</v>
      </c>
      <c r="L3935" s="8" t="s">
        <v>43370</v>
      </c>
      <c r="M3935" s="8" t="s">
        <v>21320</v>
      </c>
      <c r="N3935" s="8" t="s">
        <v>10716</v>
      </c>
      <c r="O3935" s="8" t="s">
        <v>45789</v>
      </c>
      <c r="P3935" s="8" t="s">
        <v>776</v>
      </c>
      <c r="Q3935" s="8" t="s">
        <v>11988</v>
      </c>
      <c r="R3935" s="8" t="s">
        <v>43316</v>
      </c>
      <c r="S3935" s="17" t="s">
        <v>43317</v>
      </c>
      <c r="T3935" s="18">
        <v>43015</v>
      </c>
      <c r="U3935" s="8">
        <v>0.52083333333333337</v>
      </c>
      <c r="V3935" s="8">
        <v>0.64583333333333337</v>
      </c>
      <c r="W3935" s="8" t="s">
        <v>1283</v>
      </c>
      <c r="X3935" s="8" t="s">
        <v>4264</v>
      </c>
      <c r="Y3935" s="8" t="s">
        <v>4265</v>
      </c>
      <c r="Z3935" s="17" t="s">
        <v>43376</v>
      </c>
      <c r="AA3935" s="8" t="s">
        <v>43377</v>
      </c>
      <c r="AB3935" s="8" t="s">
        <v>43378</v>
      </c>
    </row>
    <row r="3936" spans="1:28" hidden="1" x14ac:dyDescent="0.2">
      <c r="A3936" s="8" t="s">
        <v>43379</v>
      </c>
      <c r="B3936" s="8" t="s">
        <v>43380</v>
      </c>
      <c r="C3936" s="8" t="s">
        <v>45753</v>
      </c>
      <c r="D3936" s="8" t="s">
        <v>45754</v>
      </c>
      <c r="E3936" s="8" t="s">
        <v>104</v>
      </c>
      <c r="F3936" s="8" t="s">
        <v>65</v>
      </c>
      <c r="G3936" s="8" t="s">
        <v>104</v>
      </c>
      <c r="H3936" s="8" t="s">
        <v>65</v>
      </c>
      <c r="I3936" s="8" t="s">
        <v>43315</v>
      </c>
      <c r="J3936" s="8" t="s">
        <v>28</v>
      </c>
      <c r="K3936" s="8" t="s">
        <v>773</v>
      </c>
      <c r="L3936" s="8" t="s">
        <v>21320</v>
      </c>
      <c r="M3936" s="8" t="s">
        <v>15452</v>
      </c>
      <c r="N3936" s="8" t="s">
        <v>10716</v>
      </c>
      <c r="O3936" s="8" t="s">
        <v>45789</v>
      </c>
      <c r="P3936" s="8" t="s">
        <v>776</v>
      </c>
      <c r="Q3936" s="8" t="s">
        <v>11988</v>
      </c>
      <c r="R3936" s="8" t="s">
        <v>43316</v>
      </c>
      <c r="S3936" s="17" t="s">
        <v>43317</v>
      </c>
      <c r="T3936" s="18">
        <v>43015</v>
      </c>
      <c r="U3936" s="8">
        <v>0.64583333333333337</v>
      </c>
      <c r="V3936" s="8">
        <v>0.70833333333333337</v>
      </c>
      <c r="W3936" s="8" t="s">
        <v>2170</v>
      </c>
      <c r="X3936" s="8" t="s">
        <v>4257</v>
      </c>
      <c r="Y3936" s="8" t="s">
        <v>4258</v>
      </c>
      <c r="Z3936" s="17" t="s">
        <v>43381</v>
      </c>
      <c r="AA3936" s="8" t="s">
        <v>43382</v>
      </c>
      <c r="AB3936" s="8" t="s">
        <v>43383</v>
      </c>
    </row>
    <row r="3937" spans="1:28" hidden="1" x14ac:dyDescent="0.2">
      <c r="A3937" s="8" t="s">
        <v>43384</v>
      </c>
      <c r="B3937" s="8" t="s">
        <v>43385</v>
      </c>
      <c r="C3937" s="8" t="s">
        <v>45753</v>
      </c>
      <c r="D3937" s="8" t="s">
        <v>45754</v>
      </c>
      <c r="E3937" s="8" t="s">
        <v>104</v>
      </c>
      <c r="F3937" s="8" t="s">
        <v>65</v>
      </c>
      <c r="G3937" s="8" t="s">
        <v>104</v>
      </c>
      <c r="H3937" s="8" t="s">
        <v>65</v>
      </c>
      <c r="I3937" s="8" t="s">
        <v>43315</v>
      </c>
      <c r="J3937" s="8" t="s">
        <v>28</v>
      </c>
      <c r="K3937" s="8" t="s">
        <v>773</v>
      </c>
      <c r="L3937" s="8" t="s">
        <v>15452</v>
      </c>
      <c r="M3937" s="8" t="s">
        <v>613</v>
      </c>
      <c r="N3937" s="8" t="s">
        <v>10716</v>
      </c>
      <c r="O3937" s="8" t="s">
        <v>45789</v>
      </c>
      <c r="P3937" s="8" t="s">
        <v>776</v>
      </c>
      <c r="Q3937" s="8" t="s">
        <v>11988</v>
      </c>
      <c r="R3937" s="8" t="s">
        <v>43316</v>
      </c>
      <c r="S3937" s="17" t="s">
        <v>43317</v>
      </c>
      <c r="T3937" s="18">
        <v>43015</v>
      </c>
      <c r="U3937" s="8">
        <v>0.70833333333333337</v>
      </c>
      <c r="V3937" s="8">
        <v>0.75</v>
      </c>
      <c r="W3937" s="8" t="s">
        <v>1495</v>
      </c>
      <c r="X3937" s="8" t="s">
        <v>43386</v>
      </c>
      <c r="Y3937" s="8" t="s">
        <v>4258</v>
      </c>
      <c r="Z3937" s="17" t="s">
        <v>43387</v>
      </c>
      <c r="AA3937" s="8" t="s">
        <v>43388</v>
      </c>
      <c r="AB3937" s="8" t="s">
        <v>43389</v>
      </c>
    </row>
    <row r="3938" spans="1:28" hidden="1" x14ac:dyDescent="0.2">
      <c r="A3938" s="8" t="s">
        <v>43390</v>
      </c>
      <c r="B3938" s="8" t="s">
        <v>43391</v>
      </c>
      <c r="C3938" s="8" t="s">
        <v>45753</v>
      </c>
      <c r="D3938" s="8" t="s">
        <v>45754</v>
      </c>
      <c r="E3938" s="8" t="s">
        <v>96</v>
      </c>
      <c r="F3938" s="8" t="s">
        <v>65</v>
      </c>
      <c r="G3938" s="8" t="s">
        <v>96</v>
      </c>
      <c r="H3938" s="8" t="s">
        <v>65</v>
      </c>
      <c r="I3938" s="8" t="s">
        <v>43315</v>
      </c>
      <c r="J3938" s="8" t="s">
        <v>28</v>
      </c>
      <c r="K3938" s="8" t="s">
        <v>773</v>
      </c>
      <c r="L3938" s="8" t="s">
        <v>606</v>
      </c>
      <c r="M3938" s="8" t="s">
        <v>43392</v>
      </c>
      <c r="N3938" s="8" t="s">
        <v>10716</v>
      </c>
      <c r="O3938" s="8" t="s">
        <v>45789</v>
      </c>
      <c r="P3938" s="8" t="s">
        <v>776</v>
      </c>
      <c r="Q3938" s="8" t="s">
        <v>11988</v>
      </c>
      <c r="R3938" s="8" t="s">
        <v>43316</v>
      </c>
      <c r="S3938" s="17" t="s">
        <v>43317</v>
      </c>
      <c r="T3938" s="18">
        <v>43016</v>
      </c>
      <c r="U3938" s="8">
        <v>0.25</v>
      </c>
      <c r="V3938" s="8">
        <v>0.375</v>
      </c>
      <c r="W3938" s="8" t="s">
        <v>1283</v>
      </c>
      <c r="X3938" s="8" t="s">
        <v>43393</v>
      </c>
      <c r="Y3938" s="8" t="s">
        <v>43394</v>
      </c>
      <c r="Z3938" s="17" t="s">
        <v>43395</v>
      </c>
      <c r="AA3938" s="8" t="s">
        <v>43396</v>
      </c>
      <c r="AB3938" s="8" t="s">
        <v>43397</v>
      </c>
    </row>
    <row r="3939" spans="1:28" hidden="1" x14ac:dyDescent="0.2">
      <c r="A3939" s="8" t="s">
        <v>43398</v>
      </c>
      <c r="B3939" s="8" t="s">
        <v>43399</v>
      </c>
      <c r="C3939" s="8" t="s">
        <v>45753</v>
      </c>
      <c r="D3939" s="8" t="s">
        <v>45754</v>
      </c>
      <c r="E3939" s="8" t="s">
        <v>96</v>
      </c>
      <c r="F3939" s="8" t="s">
        <v>65</v>
      </c>
      <c r="G3939" s="8" t="s">
        <v>96</v>
      </c>
      <c r="H3939" s="8" t="s">
        <v>65</v>
      </c>
      <c r="I3939" s="8" t="s">
        <v>43315</v>
      </c>
      <c r="J3939" s="8" t="s">
        <v>28</v>
      </c>
      <c r="K3939" s="8" t="s">
        <v>773</v>
      </c>
      <c r="L3939" s="8" t="s">
        <v>43392</v>
      </c>
      <c r="M3939" s="8" t="s">
        <v>21346</v>
      </c>
      <c r="N3939" s="8" t="s">
        <v>10716</v>
      </c>
      <c r="O3939" s="8" t="s">
        <v>45789</v>
      </c>
      <c r="P3939" s="8" t="s">
        <v>776</v>
      </c>
      <c r="Q3939" s="8" t="s">
        <v>11988</v>
      </c>
      <c r="R3939" s="8" t="s">
        <v>43316</v>
      </c>
      <c r="S3939" s="17" t="s">
        <v>43317</v>
      </c>
      <c r="T3939" s="18">
        <v>43016</v>
      </c>
      <c r="U3939" s="8">
        <v>0.375</v>
      </c>
      <c r="V3939" s="8">
        <v>0.41666666666666669</v>
      </c>
      <c r="W3939" s="8" t="s">
        <v>1495</v>
      </c>
      <c r="X3939" s="8" t="s">
        <v>43400</v>
      </c>
      <c r="Y3939" s="8" t="s">
        <v>4242</v>
      </c>
      <c r="Z3939" s="17" t="s">
        <v>43401</v>
      </c>
      <c r="AA3939" s="8" t="s">
        <v>43402</v>
      </c>
      <c r="AB3939" s="8" t="s">
        <v>43403</v>
      </c>
    </row>
    <row r="3940" spans="1:28" hidden="1" x14ac:dyDescent="0.2">
      <c r="A3940" s="8" t="s">
        <v>43404</v>
      </c>
      <c r="B3940" s="8" t="s">
        <v>43405</v>
      </c>
      <c r="C3940" s="8" t="s">
        <v>45753</v>
      </c>
      <c r="D3940" s="8" t="s">
        <v>45754</v>
      </c>
      <c r="E3940" s="8" t="s">
        <v>96</v>
      </c>
      <c r="F3940" s="8" t="s">
        <v>65</v>
      </c>
      <c r="G3940" s="8" t="s">
        <v>96</v>
      </c>
      <c r="H3940" s="8" t="s">
        <v>65</v>
      </c>
      <c r="I3940" s="8" t="s">
        <v>43315</v>
      </c>
      <c r="J3940" s="8" t="s">
        <v>28</v>
      </c>
      <c r="K3940" s="8" t="s">
        <v>773</v>
      </c>
      <c r="L3940" s="8" t="s">
        <v>21346</v>
      </c>
      <c r="M3940" s="8" t="s">
        <v>43406</v>
      </c>
      <c r="N3940" s="8" t="s">
        <v>10716</v>
      </c>
      <c r="O3940" s="8" t="s">
        <v>45789</v>
      </c>
      <c r="P3940" s="8" t="s">
        <v>776</v>
      </c>
      <c r="Q3940" s="8" t="s">
        <v>11988</v>
      </c>
      <c r="R3940" s="8" t="s">
        <v>43316</v>
      </c>
      <c r="S3940" s="17" t="s">
        <v>43317</v>
      </c>
      <c r="T3940" s="18">
        <v>43016</v>
      </c>
      <c r="U3940" s="8">
        <v>0.41666666666666669</v>
      </c>
      <c r="V3940" s="8">
        <v>0.6875</v>
      </c>
      <c r="W3940" s="8" t="s">
        <v>996</v>
      </c>
      <c r="X3940" s="8" t="s">
        <v>45730</v>
      </c>
      <c r="Y3940" s="8" t="s">
        <v>4280</v>
      </c>
      <c r="Z3940" s="17" t="s">
        <v>43407</v>
      </c>
      <c r="AA3940" s="8" t="s">
        <v>43408</v>
      </c>
      <c r="AB3940" s="8" t="s">
        <v>43409</v>
      </c>
    </row>
    <row r="3941" spans="1:28" hidden="1" x14ac:dyDescent="0.2">
      <c r="A3941" s="8" t="s">
        <v>43410</v>
      </c>
      <c r="B3941" s="8" t="s">
        <v>43411</v>
      </c>
      <c r="C3941" s="8" t="s">
        <v>45753</v>
      </c>
      <c r="D3941" s="8" t="s">
        <v>45754</v>
      </c>
      <c r="E3941" s="8" t="s">
        <v>96</v>
      </c>
      <c r="F3941" s="8" t="s">
        <v>65</v>
      </c>
      <c r="G3941" s="8" t="s">
        <v>96</v>
      </c>
      <c r="H3941" s="8" t="s">
        <v>65</v>
      </c>
      <c r="I3941" s="8" t="s">
        <v>43315</v>
      </c>
      <c r="J3941" s="8" t="s">
        <v>28</v>
      </c>
      <c r="K3941" s="8" t="s">
        <v>773</v>
      </c>
      <c r="L3941" s="8" t="s">
        <v>43406</v>
      </c>
      <c r="M3941" s="8" t="s">
        <v>607</v>
      </c>
      <c r="N3941" s="8" t="s">
        <v>10716</v>
      </c>
      <c r="O3941" s="8" t="s">
        <v>45789</v>
      </c>
      <c r="P3941" s="8" t="s">
        <v>776</v>
      </c>
      <c r="Q3941" s="8" t="s">
        <v>11988</v>
      </c>
      <c r="R3941" s="8" t="s">
        <v>43316</v>
      </c>
      <c r="S3941" s="17" t="s">
        <v>43317</v>
      </c>
      <c r="T3941" s="18">
        <v>43016</v>
      </c>
      <c r="U3941" s="8">
        <v>0.6875</v>
      </c>
      <c r="V3941" s="8">
        <v>0.75</v>
      </c>
      <c r="W3941" s="8" t="s">
        <v>2170</v>
      </c>
      <c r="X3941" s="8" t="s">
        <v>43412</v>
      </c>
      <c r="Y3941" s="8" t="s">
        <v>10921</v>
      </c>
      <c r="Z3941" s="17" t="s">
        <v>43413</v>
      </c>
      <c r="AA3941" s="8" t="s">
        <v>43414</v>
      </c>
      <c r="AB3941" s="8" t="s">
        <v>43415</v>
      </c>
    </row>
    <row r="3942" spans="1:28" hidden="1" x14ac:dyDescent="0.2">
      <c r="A3942" s="8" t="s">
        <v>43342</v>
      </c>
      <c r="B3942" s="8" t="s">
        <v>43343</v>
      </c>
      <c r="C3942" s="8" t="s">
        <v>45753</v>
      </c>
      <c r="D3942" s="8" t="s">
        <v>45754</v>
      </c>
      <c r="E3942" s="8" t="s">
        <v>335</v>
      </c>
      <c r="F3942" s="8" t="s">
        <v>65</v>
      </c>
      <c r="G3942" s="8" t="s">
        <v>335</v>
      </c>
      <c r="H3942" s="8" t="s">
        <v>65</v>
      </c>
      <c r="I3942" s="8" t="s">
        <v>43315</v>
      </c>
      <c r="J3942" s="8" t="s">
        <v>28</v>
      </c>
      <c r="K3942" s="8" t="s">
        <v>773</v>
      </c>
      <c r="L3942" s="8" t="s">
        <v>4286</v>
      </c>
      <c r="M3942" s="8" t="s">
        <v>8872</v>
      </c>
      <c r="N3942" s="8" t="s">
        <v>10716</v>
      </c>
      <c r="O3942" s="8" t="s">
        <v>45789</v>
      </c>
      <c r="P3942" s="8" t="s">
        <v>776</v>
      </c>
      <c r="Q3942" s="8" t="s">
        <v>11988</v>
      </c>
      <c r="R3942" s="8" t="s">
        <v>43316</v>
      </c>
      <c r="S3942" s="17" t="s">
        <v>43317</v>
      </c>
      <c r="T3942" s="18">
        <v>43017</v>
      </c>
      <c r="U3942" s="8">
        <v>0.25</v>
      </c>
      <c r="V3942" s="8">
        <v>0.625</v>
      </c>
      <c r="W3942" s="8" t="s">
        <v>952</v>
      </c>
      <c r="X3942" s="8" t="s">
        <v>45730</v>
      </c>
      <c r="Y3942" s="8" t="s">
        <v>4280</v>
      </c>
      <c r="Z3942" s="17" t="s">
        <v>43344</v>
      </c>
      <c r="AA3942" s="8" t="s">
        <v>43345</v>
      </c>
      <c r="AB3942" s="8" t="s">
        <v>43346</v>
      </c>
    </row>
    <row r="3943" spans="1:28" hidden="1" x14ac:dyDescent="0.2">
      <c r="A3943" s="8" t="s">
        <v>43347</v>
      </c>
      <c r="B3943" s="8" t="s">
        <v>43348</v>
      </c>
      <c r="C3943" s="8" t="s">
        <v>45753</v>
      </c>
      <c r="D3943" s="8" t="s">
        <v>45754</v>
      </c>
      <c r="E3943" s="8" t="s">
        <v>335</v>
      </c>
      <c r="F3943" s="8" t="s">
        <v>65</v>
      </c>
      <c r="G3943" s="8" t="s">
        <v>335</v>
      </c>
      <c r="H3943" s="8" t="s">
        <v>65</v>
      </c>
      <c r="I3943" s="8" t="s">
        <v>43315</v>
      </c>
      <c r="J3943" s="8" t="s">
        <v>28</v>
      </c>
      <c r="K3943" s="8" t="s">
        <v>773</v>
      </c>
      <c r="L3943" s="8" t="s">
        <v>8872</v>
      </c>
      <c r="M3943" s="8" t="s">
        <v>4287</v>
      </c>
      <c r="N3943" s="8" t="s">
        <v>10716</v>
      </c>
      <c r="O3943" s="8" t="s">
        <v>45789</v>
      </c>
      <c r="P3943" s="8" t="s">
        <v>776</v>
      </c>
      <c r="Q3943" s="8" t="s">
        <v>11988</v>
      </c>
      <c r="R3943" s="8" t="s">
        <v>43316</v>
      </c>
      <c r="S3943" s="17" t="s">
        <v>43317</v>
      </c>
      <c r="T3943" s="18">
        <v>43017</v>
      </c>
      <c r="U3943" s="8">
        <v>0.625</v>
      </c>
      <c r="V3943" s="8">
        <v>0.75</v>
      </c>
      <c r="W3943" s="8" t="s">
        <v>1283</v>
      </c>
      <c r="X3943" s="8" t="s">
        <v>45730</v>
      </c>
      <c r="Y3943" s="8" t="s">
        <v>10921</v>
      </c>
      <c r="Z3943" s="17" t="s">
        <v>43349</v>
      </c>
      <c r="AA3943" s="8" t="s">
        <v>43350</v>
      </c>
      <c r="AB3943" s="8" t="s">
        <v>43351</v>
      </c>
    </row>
    <row r="3944" spans="1:28" hidden="1" x14ac:dyDescent="0.2">
      <c r="A3944" s="8" t="s">
        <v>43352</v>
      </c>
      <c r="B3944" s="8" t="s">
        <v>43353</v>
      </c>
      <c r="C3944" s="8" t="s">
        <v>45753</v>
      </c>
      <c r="D3944" s="8" t="s">
        <v>45754</v>
      </c>
      <c r="E3944" s="8" t="s">
        <v>345</v>
      </c>
      <c r="F3944" s="8" t="s">
        <v>65</v>
      </c>
      <c r="G3944" s="8" t="s">
        <v>345</v>
      </c>
      <c r="H3944" s="8" t="s">
        <v>65</v>
      </c>
      <c r="I3944" s="8" t="s">
        <v>43315</v>
      </c>
      <c r="J3944" s="8" t="s">
        <v>28</v>
      </c>
      <c r="K3944" s="8" t="s">
        <v>773</v>
      </c>
      <c r="L3944" s="8" t="s">
        <v>4293</v>
      </c>
      <c r="M3944" s="8" t="s">
        <v>22245</v>
      </c>
      <c r="N3944" s="8" t="s">
        <v>10716</v>
      </c>
      <c r="O3944" s="8" t="s">
        <v>45789</v>
      </c>
      <c r="P3944" s="8" t="s">
        <v>776</v>
      </c>
      <c r="Q3944" s="8" t="s">
        <v>11988</v>
      </c>
      <c r="R3944" s="8" t="s">
        <v>43316</v>
      </c>
      <c r="S3944" s="17" t="s">
        <v>43317</v>
      </c>
      <c r="T3944" s="18">
        <v>43018</v>
      </c>
      <c r="U3944" s="8">
        <v>0.25</v>
      </c>
      <c r="V3944" s="8">
        <v>0.70833333333333337</v>
      </c>
      <c r="W3944" s="8" t="s">
        <v>762</v>
      </c>
      <c r="X3944" s="8" t="s">
        <v>45730</v>
      </c>
      <c r="Y3944" s="8" t="s">
        <v>45730</v>
      </c>
      <c r="Z3944" s="17" t="s">
        <v>43354</v>
      </c>
      <c r="AA3944" s="8" t="s">
        <v>43355</v>
      </c>
      <c r="AB3944" s="8" t="s">
        <v>43356</v>
      </c>
    </row>
    <row r="3945" spans="1:28" hidden="1" x14ac:dyDescent="0.2">
      <c r="A3945" s="8" t="s">
        <v>43357</v>
      </c>
      <c r="B3945" s="8" t="s">
        <v>43358</v>
      </c>
      <c r="C3945" s="8" t="s">
        <v>45753</v>
      </c>
      <c r="D3945" s="8" t="s">
        <v>45754</v>
      </c>
      <c r="E3945" s="8" t="s">
        <v>345</v>
      </c>
      <c r="F3945" s="8" t="s">
        <v>65</v>
      </c>
      <c r="G3945" s="8" t="s">
        <v>345</v>
      </c>
      <c r="H3945" s="8" t="s">
        <v>65</v>
      </c>
      <c r="I3945" s="8" t="s">
        <v>43315</v>
      </c>
      <c r="J3945" s="8" t="s">
        <v>28</v>
      </c>
      <c r="K3945" s="8" t="s">
        <v>773</v>
      </c>
      <c r="L3945" s="8" t="s">
        <v>22245</v>
      </c>
      <c r="M3945" s="8" t="s">
        <v>4294</v>
      </c>
      <c r="N3945" s="8" t="s">
        <v>10716</v>
      </c>
      <c r="O3945" s="8" t="s">
        <v>45789</v>
      </c>
      <c r="P3945" s="8" t="s">
        <v>776</v>
      </c>
      <c r="Q3945" s="8" t="s">
        <v>11988</v>
      </c>
      <c r="R3945" s="8" t="s">
        <v>43316</v>
      </c>
      <c r="S3945" s="17" t="s">
        <v>43317</v>
      </c>
      <c r="T3945" s="18">
        <v>43018</v>
      </c>
      <c r="U3945" s="8">
        <v>0.70833333333333337</v>
      </c>
      <c r="V3945" s="8">
        <v>0.75</v>
      </c>
      <c r="W3945" s="8" t="s">
        <v>1495</v>
      </c>
      <c r="X3945" s="8" t="s">
        <v>43359</v>
      </c>
      <c r="Y3945" s="8" t="s">
        <v>11271</v>
      </c>
      <c r="Z3945" s="17" t="s">
        <v>43360</v>
      </c>
      <c r="AA3945" s="8" t="s">
        <v>43361</v>
      </c>
      <c r="AB3945" s="8" t="s">
        <v>43362</v>
      </c>
    </row>
    <row r="3946" spans="1:28" hidden="1" x14ac:dyDescent="0.2">
      <c r="A3946" s="8" t="s">
        <v>43416</v>
      </c>
      <c r="B3946" s="8" t="s">
        <v>43417</v>
      </c>
      <c r="C3946" s="8" t="s">
        <v>45753</v>
      </c>
      <c r="D3946" s="8" t="s">
        <v>45754</v>
      </c>
      <c r="E3946" s="8" t="s">
        <v>362</v>
      </c>
      <c r="F3946" s="8" t="s">
        <v>112</v>
      </c>
      <c r="G3946" s="8" t="s">
        <v>362</v>
      </c>
      <c r="H3946" s="8" t="s">
        <v>112</v>
      </c>
      <c r="I3946" s="8" t="s">
        <v>43315</v>
      </c>
      <c r="J3946" s="8" t="s">
        <v>28</v>
      </c>
      <c r="K3946" s="8" t="s">
        <v>773</v>
      </c>
      <c r="L3946" s="8" t="s">
        <v>363</v>
      </c>
      <c r="M3946" s="8" t="s">
        <v>43418</v>
      </c>
      <c r="N3946" s="8" t="s">
        <v>10716</v>
      </c>
      <c r="O3946" s="8" t="s">
        <v>45789</v>
      </c>
      <c r="P3946" s="8" t="s">
        <v>776</v>
      </c>
      <c r="Q3946" s="8" t="s">
        <v>11988</v>
      </c>
      <c r="R3946" s="8" t="s">
        <v>43316</v>
      </c>
      <c r="S3946" s="17" t="s">
        <v>43317</v>
      </c>
      <c r="T3946" s="18">
        <v>43019</v>
      </c>
      <c r="U3946" s="8">
        <v>0.25</v>
      </c>
      <c r="V3946" s="8">
        <v>0.60416666666666663</v>
      </c>
      <c r="W3946" s="8" t="s">
        <v>14249</v>
      </c>
      <c r="X3946" s="8" t="s">
        <v>10906</v>
      </c>
      <c r="Y3946" s="8" t="s">
        <v>45730</v>
      </c>
      <c r="Z3946" s="17" t="s">
        <v>43419</v>
      </c>
      <c r="AA3946" s="8" t="s">
        <v>43420</v>
      </c>
      <c r="AB3946" s="8" t="s">
        <v>43421</v>
      </c>
    </row>
    <row r="3947" spans="1:28" hidden="1" x14ac:dyDescent="0.2">
      <c r="A3947" s="8" t="s">
        <v>43422</v>
      </c>
      <c r="B3947" s="8" t="s">
        <v>43423</v>
      </c>
      <c r="C3947" s="8" t="s">
        <v>45753</v>
      </c>
      <c r="D3947" s="8" t="s">
        <v>45754</v>
      </c>
      <c r="E3947" s="8" t="s">
        <v>362</v>
      </c>
      <c r="F3947" s="8" t="s">
        <v>112</v>
      </c>
      <c r="G3947" s="8" t="s">
        <v>362</v>
      </c>
      <c r="H3947" s="8" t="s">
        <v>112</v>
      </c>
      <c r="I3947" s="8" t="s">
        <v>43315</v>
      </c>
      <c r="J3947" s="8" t="s">
        <v>28</v>
      </c>
      <c r="K3947" s="8" t="s">
        <v>773</v>
      </c>
      <c r="L3947" s="8" t="s">
        <v>43418</v>
      </c>
      <c r="M3947" s="8" t="s">
        <v>14223</v>
      </c>
      <c r="N3947" s="8" t="s">
        <v>10716</v>
      </c>
      <c r="O3947" s="8" t="s">
        <v>45789</v>
      </c>
      <c r="P3947" s="8" t="s">
        <v>776</v>
      </c>
      <c r="Q3947" s="8" t="s">
        <v>11988</v>
      </c>
      <c r="R3947" s="8" t="s">
        <v>43316</v>
      </c>
      <c r="S3947" s="17" t="s">
        <v>43317</v>
      </c>
      <c r="T3947" s="18">
        <v>43019</v>
      </c>
      <c r="U3947" s="8">
        <v>0.60416666666666663</v>
      </c>
      <c r="V3947" s="8">
        <v>0.64583333333333337</v>
      </c>
      <c r="W3947" s="8" t="s">
        <v>1495</v>
      </c>
      <c r="X3947" s="8" t="s">
        <v>43424</v>
      </c>
      <c r="Y3947" s="8" t="s">
        <v>10913</v>
      </c>
      <c r="Z3947" s="17" t="s">
        <v>34302</v>
      </c>
      <c r="AA3947" s="8" t="s">
        <v>43425</v>
      </c>
      <c r="AB3947" s="8" t="s">
        <v>43426</v>
      </c>
    </row>
    <row r="3948" spans="1:28" hidden="1" x14ac:dyDescent="0.2">
      <c r="A3948" s="8" t="s">
        <v>43427</v>
      </c>
      <c r="B3948" s="8" t="s">
        <v>43428</v>
      </c>
      <c r="C3948" s="8" t="s">
        <v>45753</v>
      </c>
      <c r="D3948" s="8" t="s">
        <v>45754</v>
      </c>
      <c r="E3948" s="8" t="s">
        <v>362</v>
      </c>
      <c r="F3948" s="8" t="s">
        <v>112</v>
      </c>
      <c r="G3948" s="8" t="s">
        <v>362</v>
      </c>
      <c r="H3948" s="8" t="s">
        <v>112</v>
      </c>
      <c r="I3948" s="8" t="s">
        <v>43315</v>
      </c>
      <c r="J3948" s="8" t="s">
        <v>28</v>
      </c>
      <c r="K3948" s="8" t="s">
        <v>773</v>
      </c>
      <c r="L3948" s="8" t="s">
        <v>14223</v>
      </c>
      <c r="M3948" s="8" t="s">
        <v>364</v>
      </c>
      <c r="N3948" s="8" t="s">
        <v>10716</v>
      </c>
      <c r="O3948" s="8" t="s">
        <v>45789</v>
      </c>
      <c r="P3948" s="8" t="s">
        <v>776</v>
      </c>
      <c r="Q3948" s="8" t="s">
        <v>11988</v>
      </c>
      <c r="R3948" s="8" t="s">
        <v>43316</v>
      </c>
      <c r="S3948" s="17" t="s">
        <v>43317</v>
      </c>
      <c r="T3948" s="18">
        <v>43019</v>
      </c>
      <c r="U3948" s="8">
        <v>0.64583333333333337</v>
      </c>
      <c r="V3948" s="8">
        <v>0.75</v>
      </c>
      <c r="W3948" s="8" t="s">
        <v>1387</v>
      </c>
      <c r="X3948" s="8" t="s">
        <v>4312</v>
      </c>
      <c r="Y3948" s="8" t="s">
        <v>4250</v>
      </c>
      <c r="Z3948" s="17" t="s">
        <v>43429</v>
      </c>
      <c r="AA3948" s="8" t="s">
        <v>43430</v>
      </c>
      <c r="AB3948" s="8" t="s">
        <v>43431</v>
      </c>
    </row>
    <row r="3949" spans="1:28" hidden="1" x14ac:dyDescent="0.2">
      <c r="A3949" s="8" t="s">
        <v>43432</v>
      </c>
      <c r="B3949" s="8" t="s">
        <v>43433</v>
      </c>
      <c r="C3949" s="8" t="s">
        <v>45753</v>
      </c>
      <c r="D3949" s="8" t="s">
        <v>45754</v>
      </c>
      <c r="E3949" s="8" t="s">
        <v>372</v>
      </c>
      <c r="F3949" s="8" t="s">
        <v>112</v>
      </c>
      <c r="G3949" s="8" t="s">
        <v>372</v>
      </c>
      <c r="H3949" s="8" t="s">
        <v>112</v>
      </c>
      <c r="I3949" s="8" t="s">
        <v>43315</v>
      </c>
      <c r="J3949" s="8" t="s">
        <v>28</v>
      </c>
      <c r="K3949" s="8" t="s">
        <v>773</v>
      </c>
      <c r="L3949" s="8" t="s">
        <v>373</v>
      </c>
      <c r="M3949" s="8" t="s">
        <v>1825</v>
      </c>
      <c r="N3949" s="8" t="s">
        <v>10716</v>
      </c>
      <c r="O3949" s="8" t="s">
        <v>45789</v>
      </c>
      <c r="P3949" s="8" t="s">
        <v>776</v>
      </c>
      <c r="Q3949" s="8" t="s">
        <v>11988</v>
      </c>
      <c r="R3949" s="8" t="s">
        <v>43316</v>
      </c>
      <c r="S3949" s="17" t="s">
        <v>43317</v>
      </c>
      <c r="T3949" s="18">
        <v>43020</v>
      </c>
      <c r="U3949" s="8">
        <v>0.25</v>
      </c>
      <c r="V3949" s="8">
        <v>0.29166666666666669</v>
      </c>
      <c r="W3949" s="8" t="s">
        <v>1495</v>
      </c>
      <c r="X3949" s="8" t="s">
        <v>45730</v>
      </c>
      <c r="Y3949" s="8" t="s">
        <v>4321</v>
      </c>
      <c r="Z3949" s="17" t="s">
        <v>43434</v>
      </c>
      <c r="AA3949" s="8" t="s">
        <v>43435</v>
      </c>
      <c r="AB3949" s="8" t="s">
        <v>43436</v>
      </c>
    </row>
    <row r="3950" spans="1:28" hidden="1" x14ac:dyDescent="0.2">
      <c r="A3950" s="8" t="s">
        <v>43437</v>
      </c>
      <c r="B3950" s="8" t="s">
        <v>43438</v>
      </c>
      <c r="C3950" s="8" t="s">
        <v>45753</v>
      </c>
      <c r="D3950" s="8" t="s">
        <v>45754</v>
      </c>
      <c r="E3950" s="8" t="s">
        <v>372</v>
      </c>
      <c r="F3950" s="8" t="s">
        <v>112</v>
      </c>
      <c r="G3950" s="8" t="s">
        <v>372</v>
      </c>
      <c r="H3950" s="8" t="s">
        <v>112</v>
      </c>
      <c r="I3950" s="8" t="s">
        <v>43315</v>
      </c>
      <c r="J3950" s="8" t="s">
        <v>28</v>
      </c>
      <c r="K3950" s="8" t="s">
        <v>773</v>
      </c>
      <c r="L3950" s="8" t="s">
        <v>1825</v>
      </c>
      <c r="M3950" s="8" t="s">
        <v>8300</v>
      </c>
      <c r="N3950" s="8" t="s">
        <v>10716</v>
      </c>
      <c r="O3950" s="8" t="s">
        <v>45789</v>
      </c>
      <c r="P3950" s="8" t="s">
        <v>776</v>
      </c>
      <c r="Q3950" s="8" t="s">
        <v>11988</v>
      </c>
      <c r="R3950" s="8" t="s">
        <v>43316</v>
      </c>
      <c r="S3950" s="17" t="s">
        <v>43317</v>
      </c>
      <c r="T3950" s="18">
        <v>43020</v>
      </c>
      <c r="U3950" s="8">
        <v>0.29166666666666669</v>
      </c>
      <c r="V3950" s="8">
        <v>0.66666666666666663</v>
      </c>
      <c r="W3950" s="8" t="s">
        <v>952</v>
      </c>
      <c r="X3950" s="8" t="s">
        <v>45730</v>
      </c>
      <c r="Y3950" s="8" t="s">
        <v>43439</v>
      </c>
      <c r="Z3950" s="17" t="s">
        <v>43440</v>
      </c>
      <c r="AA3950" s="8" t="s">
        <v>43441</v>
      </c>
      <c r="AB3950" s="8" t="s">
        <v>43442</v>
      </c>
    </row>
    <row r="3951" spans="1:28" hidden="1" x14ac:dyDescent="0.2">
      <c r="A3951" s="8" t="s">
        <v>43443</v>
      </c>
      <c r="B3951" s="8" t="s">
        <v>43444</v>
      </c>
      <c r="C3951" s="8" t="s">
        <v>45753</v>
      </c>
      <c r="D3951" s="8" t="s">
        <v>45754</v>
      </c>
      <c r="E3951" s="8" t="s">
        <v>372</v>
      </c>
      <c r="F3951" s="8" t="s">
        <v>112</v>
      </c>
      <c r="G3951" s="8" t="s">
        <v>372</v>
      </c>
      <c r="H3951" s="8" t="s">
        <v>112</v>
      </c>
      <c r="I3951" s="8" t="s">
        <v>43315</v>
      </c>
      <c r="J3951" s="8" t="s">
        <v>28</v>
      </c>
      <c r="K3951" s="8" t="s">
        <v>773</v>
      </c>
      <c r="L3951" s="8" t="s">
        <v>8300</v>
      </c>
      <c r="M3951" s="8" t="s">
        <v>374</v>
      </c>
      <c r="N3951" s="8" t="s">
        <v>10716</v>
      </c>
      <c r="O3951" s="8" t="s">
        <v>45789</v>
      </c>
      <c r="P3951" s="8" t="s">
        <v>776</v>
      </c>
      <c r="Q3951" s="8" t="s">
        <v>11988</v>
      </c>
      <c r="R3951" s="8" t="s">
        <v>43316</v>
      </c>
      <c r="S3951" s="17" t="s">
        <v>43317</v>
      </c>
      <c r="T3951" s="18">
        <v>43020</v>
      </c>
      <c r="U3951" s="8">
        <v>0.66666666666666663</v>
      </c>
      <c r="V3951" s="8">
        <v>0.75</v>
      </c>
      <c r="W3951" s="8" t="s">
        <v>1100</v>
      </c>
      <c r="X3951" s="8" t="s">
        <v>4328</v>
      </c>
      <c r="Y3951" s="8" t="s">
        <v>4321</v>
      </c>
      <c r="Z3951" s="17" t="s">
        <v>43445</v>
      </c>
      <c r="AA3951" s="8" t="s">
        <v>43446</v>
      </c>
      <c r="AB3951" s="8" t="s">
        <v>43447</v>
      </c>
    </row>
    <row r="3952" spans="1:28" hidden="1" x14ac:dyDescent="0.2">
      <c r="A3952" s="8" t="s">
        <v>43448</v>
      </c>
      <c r="B3952" s="8" t="s">
        <v>43449</v>
      </c>
      <c r="C3952" s="8" t="s">
        <v>45753</v>
      </c>
      <c r="D3952" s="8" t="s">
        <v>45754</v>
      </c>
      <c r="E3952" s="8" t="s">
        <v>382</v>
      </c>
      <c r="F3952" s="8" t="s">
        <v>112</v>
      </c>
      <c r="G3952" s="8" t="s">
        <v>382</v>
      </c>
      <c r="H3952" s="8" t="s">
        <v>112</v>
      </c>
      <c r="I3952" s="8" t="s">
        <v>43315</v>
      </c>
      <c r="J3952" s="8" t="s">
        <v>28</v>
      </c>
      <c r="K3952" s="8" t="s">
        <v>773</v>
      </c>
      <c r="L3952" s="8" t="s">
        <v>383</v>
      </c>
      <c r="M3952" s="8" t="s">
        <v>12489</v>
      </c>
      <c r="N3952" s="8" t="s">
        <v>10716</v>
      </c>
      <c r="O3952" s="8" t="s">
        <v>45789</v>
      </c>
      <c r="P3952" s="8" t="s">
        <v>776</v>
      </c>
      <c r="Q3952" s="8" t="s">
        <v>11988</v>
      </c>
      <c r="R3952" s="8" t="s">
        <v>43316</v>
      </c>
      <c r="S3952" s="17" t="s">
        <v>43317</v>
      </c>
      <c r="T3952" s="18">
        <v>43021</v>
      </c>
      <c r="U3952" s="8">
        <v>0.25</v>
      </c>
      <c r="V3952" s="8">
        <v>0.625</v>
      </c>
      <c r="W3952" s="8" t="s">
        <v>952</v>
      </c>
      <c r="X3952" s="8" t="s">
        <v>4279</v>
      </c>
      <c r="Y3952" s="8" t="s">
        <v>4280</v>
      </c>
      <c r="Z3952" s="17" t="s">
        <v>43450</v>
      </c>
      <c r="AA3952" s="8" t="s">
        <v>43451</v>
      </c>
      <c r="AB3952" s="8" t="s">
        <v>43452</v>
      </c>
    </row>
    <row r="3953" spans="1:28" hidden="1" x14ac:dyDescent="0.2">
      <c r="A3953" s="8" t="s">
        <v>43453</v>
      </c>
      <c r="B3953" s="8" t="s">
        <v>43454</v>
      </c>
      <c r="C3953" s="8" t="s">
        <v>45753</v>
      </c>
      <c r="D3953" s="8" t="s">
        <v>45754</v>
      </c>
      <c r="E3953" s="8" t="s">
        <v>382</v>
      </c>
      <c r="F3953" s="8" t="s">
        <v>112</v>
      </c>
      <c r="G3953" s="8" t="s">
        <v>382</v>
      </c>
      <c r="H3953" s="8" t="s">
        <v>112</v>
      </c>
      <c r="I3953" s="8" t="s">
        <v>43315</v>
      </c>
      <c r="J3953" s="8" t="s">
        <v>28</v>
      </c>
      <c r="K3953" s="8" t="s">
        <v>773</v>
      </c>
      <c r="L3953" s="8" t="s">
        <v>12489</v>
      </c>
      <c r="M3953" s="8" t="s">
        <v>384</v>
      </c>
      <c r="N3953" s="8" t="s">
        <v>10716</v>
      </c>
      <c r="O3953" s="8" t="s">
        <v>45789</v>
      </c>
      <c r="P3953" s="8" t="s">
        <v>776</v>
      </c>
      <c r="Q3953" s="8" t="s">
        <v>11988</v>
      </c>
      <c r="R3953" s="8" t="s">
        <v>43316</v>
      </c>
      <c r="S3953" s="17" t="s">
        <v>43317</v>
      </c>
      <c r="T3953" s="18">
        <v>43021</v>
      </c>
      <c r="U3953" s="8">
        <v>0.625</v>
      </c>
      <c r="V3953" s="8">
        <v>0.75</v>
      </c>
      <c r="W3953" s="8" t="s">
        <v>1283</v>
      </c>
      <c r="X3953" s="8" t="s">
        <v>12497</v>
      </c>
      <c r="Y3953" s="8" t="s">
        <v>12498</v>
      </c>
      <c r="Z3953" s="17" t="s">
        <v>43455</v>
      </c>
      <c r="AA3953" s="8" t="s">
        <v>43456</v>
      </c>
      <c r="AB3953" s="8" t="s">
        <v>43457</v>
      </c>
    </row>
    <row r="3954" spans="1:28" hidden="1" x14ac:dyDescent="0.2">
      <c r="A3954" s="8" t="s">
        <v>43458</v>
      </c>
      <c r="B3954" s="8" t="s">
        <v>43459</v>
      </c>
      <c r="C3954" s="8" t="s">
        <v>45753</v>
      </c>
      <c r="D3954" s="8" t="s">
        <v>45754</v>
      </c>
      <c r="E3954" s="8" t="s">
        <v>390</v>
      </c>
      <c r="F3954" s="8" t="s">
        <v>112</v>
      </c>
      <c r="G3954" s="8" t="s">
        <v>390</v>
      </c>
      <c r="H3954" s="8" t="s">
        <v>112</v>
      </c>
      <c r="I3954" s="8" t="s">
        <v>43315</v>
      </c>
      <c r="J3954" s="8" t="s">
        <v>28</v>
      </c>
      <c r="K3954" s="8" t="s">
        <v>773</v>
      </c>
      <c r="L3954" s="8" t="s">
        <v>391</v>
      </c>
      <c r="M3954" s="8" t="s">
        <v>11815</v>
      </c>
      <c r="N3954" s="8" t="s">
        <v>10716</v>
      </c>
      <c r="O3954" s="8" t="s">
        <v>45789</v>
      </c>
      <c r="P3954" s="8" t="s">
        <v>776</v>
      </c>
      <c r="Q3954" s="8" t="s">
        <v>11988</v>
      </c>
      <c r="R3954" s="8" t="s">
        <v>43316</v>
      </c>
      <c r="S3954" s="17" t="s">
        <v>43317</v>
      </c>
      <c r="T3954" s="18">
        <v>43022</v>
      </c>
      <c r="U3954" s="8">
        <v>0.25</v>
      </c>
      <c r="V3954" s="8">
        <v>0.33333333333333331</v>
      </c>
      <c r="W3954" s="8" t="s">
        <v>1100</v>
      </c>
      <c r="X3954" s="8" t="s">
        <v>45730</v>
      </c>
      <c r="Y3954" s="8" t="s">
        <v>43460</v>
      </c>
      <c r="Z3954" s="17" t="s">
        <v>43434</v>
      </c>
      <c r="AA3954" s="8" t="s">
        <v>43461</v>
      </c>
      <c r="AB3954" s="8" t="s">
        <v>43462</v>
      </c>
    </row>
    <row r="3955" spans="1:28" hidden="1" x14ac:dyDescent="0.2">
      <c r="A3955" s="8" t="s">
        <v>43463</v>
      </c>
      <c r="B3955" s="8" t="s">
        <v>43464</v>
      </c>
      <c r="C3955" s="8" t="s">
        <v>45753</v>
      </c>
      <c r="D3955" s="8" t="s">
        <v>45754</v>
      </c>
      <c r="E3955" s="8" t="s">
        <v>390</v>
      </c>
      <c r="F3955" s="8" t="s">
        <v>112</v>
      </c>
      <c r="G3955" s="8" t="s">
        <v>390</v>
      </c>
      <c r="H3955" s="8" t="s">
        <v>112</v>
      </c>
      <c r="I3955" s="8" t="s">
        <v>43315</v>
      </c>
      <c r="J3955" s="8" t="s">
        <v>28</v>
      </c>
      <c r="K3955" s="8" t="s">
        <v>773</v>
      </c>
      <c r="L3955" s="8" t="s">
        <v>11815</v>
      </c>
      <c r="M3955" s="8" t="s">
        <v>43465</v>
      </c>
      <c r="N3955" s="8" t="s">
        <v>10716</v>
      </c>
      <c r="O3955" s="8" t="s">
        <v>45789</v>
      </c>
      <c r="P3955" s="8" t="s">
        <v>776</v>
      </c>
      <c r="Q3955" s="8" t="s">
        <v>11988</v>
      </c>
      <c r="R3955" s="8" t="s">
        <v>43316</v>
      </c>
      <c r="S3955" s="17" t="s">
        <v>43317</v>
      </c>
      <c r="T3955" s="18">
        <v>43022</v>
      </c>
      <c r="U3955" s="8">
        <v>0.33333333333333331</v>
      </c>
      <c r="V3955" s="8">
        <v>0.6875</v>
      </c>
      <c r="W3955" s="8" t="s">
        <v>14249</v>
      </c>
      <c r="X3955" s="8" t="s">
        <v>43466</v>
      </c>
      <c r="Y3955" s="8" t="s">
        <v>43467</v>
      </c>
      <c r="Z3955" s="17" t="s">
        <v>43468</v>
      </c>
      <c r="AA3955" s="8" t="s">
        <v>43469</v>
      </c>
      <c r="AB3955" s="8" t="s">
        <v>43470</v>
      </c>
    </row>
    <row r="3956" spans="1:28" hidden="1" x14ac:dyDescent="0.2">
      <c r="A3956" s="8" t="s">
        <v>43471</v>
      </c>
      <c r="B3956" s="8" t="s">
        <v>43472</v>
      </c>
      <c r="C3956" s="8" t="s">
        <v>45753</v>
      </c>
      <c r="D3956" s="8" t="s">
        <v>45754</v>
      </c>
      <c r="E3956" s="8" t="s">
        <v>390</v>
      </c>
      <c r="F3956" s="8" t="s">
        <v>112</v>
      </c>
      <c r="G3956" s="8" t="s">
        <v>390</v>
      </c>
      <c r="H3956" s="8" t="s">
        <v>112</v>
      </c>
      <c r="I3956" s="8" t="s">
        <v>43315</v>
      </c>
      <c r="J3956" s="8" t="s">
        <v>28</v>
      </c>
      <c r="K3956" s="8" t="s">
        <v>773</v>
      </c>
      <c r="L3956" s="8" t="s">
        <v>43465</v>
      </c>
      <c r="M3956" s="8" t="s">
        <v>392</v>
      </c>
      <c r="N3956" s="8" t="s">
        <v>10716</v>
      </c>
      <c r="O3956" s="8" t="s">
        <v>45789</v>
      </c>
      <c r="P3956" s="8" t="s">
        <v>776</v>
      </c>
      <c r="Q3956" s="8" t="s">
        <v>11988</v>
      </c>
      <c r="R3956" s="8" t="s">
        <v>43316</v>
      </c>
      <c r="S3956" s="17" t="s">
        <v>43317</v>
      </c>
      <c r="T3956" s="18">
        <v>43022</v>
      </c>
      <c r="U3956" s="8">
        <v>0.6875</v>
      </c>
      <c r="V3956" s="8">
        <v>0.75</v>
      </c>
      <c r="W3956" s="8" t="s">
        <v>2170</v>
      </c>
      <c r="X3956" s="8" t="s">
        <v>4335</v>
      </c>
      <c r="Y3956" s="8" t="s">
        <v>4336</v>
      </c>
      <c r="Z3956" s="17" t="s">
        <v>43473</v>
      </c>
      <c r="AA3956" s="8" t="s">
        <v>43474</v>
      </c>
      <c r="AB3956" s="8" t="s">
        <v>43475</v>
      </c>
    </row>
    <row r="3957" spans="1:28" hidden="1" x14ac:dyDescent="0.2">
      <c r="A3957" s="8" t="s">
        <v>43489</v>
      </c>
      <c r="B3957" s="8" t="s">
        <v>43490</v>
      </c>
      <c r="C3957" s="8" t="s">
        <v>45753</v>
      </c>
      <c r="D3957" s="8" t="s">
        <v>45754</v>
      </c>
      <c r="E3957" s="8" t="s">
        <v>400</v>
      </c>
      <c r="F3957" s="8" t="s">
        <v>112</v>
      </c>
      <c r="G3957" s="8" t="s">
        <v>400</v>
      </c>
      <c r="H3957" s="8" t="s">
        <v>112</v>
      </c>
      <c r="I3957" s="8" t="s">
        <v>43315</v>
      </c>
      <c r="J3957" s="8" t="s">
        <v>28</v>
      </c>
      <c r="K3957" s="8" t="s">
        <v>773</v>
      </c>
      <c r="L3957" s="8" t="s">
        <v>401</v>
      </c>
      <c r="M3957" s="8" t="s">
        <v>402</v>
      </c>
      <c r="N3957" s="8" t="s">
        <v>10716</v>
      </c>
      <c r="O3957" s="8" t="s">
        <v>45789</v>
      </c>
      <c r="P3957" s="8" t="s">
        <v>776</v>
      </c>
      <c r="Q3957" s="8" t="s">
        <v>11988</v>
      </c>
      <c r="R3957" s="8" t="s">
        <v>43316</v>
      </c>
      <c r="S3957" s="17" t="s">
        <v>43317</v>
      </c>
      <c r="T3957" s="18">
        <v>43023</v>
      </c>
      <c r="U3957" s="8">
        <v>0.25</v>
      </c>
      <c r="V3957" s="8">
        <v>0.75</v>
      </c>
      <c r="W3957" s="8" t="s">
        <v>40</v>
      </c>
      <c r="X3957" s="8" t="s">
        <v>12510</v>
      </c>
      <c r="Y3957" s="8" t="s">
        <v>43478</v>
      </c>
      <c r="Z3957" s="17" t="s">
        <v>43491</v>
      </c>
      <c r="AA3957" s="8" t="s">
        <v>43492</v>
      </c>
      <c r="AB3957" s="8" t="s">
        <v>43493</v>
      </c>
    </row>
    <row r="3958" spans="1:28" hidden="1" x14ac:dyDescent="0.2">
      <c r="A3958" s="8" t="s">
        <v>43476</v>
      </c>
      <c r="B3958" s="8" t="s">
        <v>43477</v>
      </c>
      <c r="C3958" s="8" t="s">
        <v>45753</v>
      </c>
      <c r="D3958" s="8" t="s">
        <v>45754</v>
      </c>
      <c r="E3958" s="8" t="s">
        <v>113</v>
      </c>
      <c r="F3958" s="8" t="s">
        <v>112</v>
      </c>
      <c r="G3958" s="8" t="s">
        <v>113</v>
      </c>
      <c r="H3958" s="8" t="s">
        <v>112</v>
      </c>
      <c r="I3958" s="8" t="s">
        <v>43315</v>
      </c>
      <c r="J3958" s="8" t="s">
        <v>28</v>
      </c>
      <c r="K3958" s="8" t="s">
        <v>773</v>
      </c>
      <c r="L3958" s="8" t="s">
        <v>409</v>
      </c>
      <c r="M3958" s="8" t="s">
        <v>13528</v>
      </c>
      <c r="N3958" s="8" t="s">
        <v>10716</v>
      </c>
      <c r="O3958" s="8" t="s">
        <v>45789</v>
      </c>
      <c r="P3958" s="8" t="s">
        <v>776</v>
      </c>
      <c r="Q3958" s="8" t="s">
        <v>11988</v>
      </c>
      <c r="R3958" s="8" t="s">
        <v>43316</v>
      </c>
      <c r="S3958" s="17" t="s">
        <v>43317</v>
      </c>
      <c r="T3958" s="18">
        <v>43024</v>
      </c>
      <c r="U3958" s="8">
        <v>0.25</v>
      </c>
      <c r="V3958" s="8">
        <v>0.33333333333333331</v>
      </c>
      <c r="W3958" s="8" t="s">
        <v>1100</v>
      </c>
      <c r="X3958" s="8" t="s">
        <v>12510</v>
      </c>
      <c r="Y3958" s="8" t="s">
        <v>43478</v>
      </c>
      <c r="Z3958" s="17" t="s">
        <v>43479</v>
      </c>
      <c r="AA3958" s="8" t="s">
        <v>43480</v>
      </c>
      <c r="AB3958" s="8" t="s">
        <v>43481</v>
      </c>
    </row>
    <row r="3959" spans="1:28" hidden="1" x14ac:dyDescent="0.2">
      <c r="A3959" s="8" t="s">
        <v>43482</v>
      </c>
      <c r="B3959" s="8" t="s">
        <v>43483</v>
      </c>
      <c r="C3959" s="8" t="s">
        <v>45753</v>
      </c>
      <c r="D3959" s="8" t="s">
        <v>45754</v>
      </c>
      <c r="E3959" s="8" t="s">
        <v>113</v>
      </c>
      <c r="F3959" s="8" t="s">
        <v>112</v>
      </c>
      <c r="G3959" s="8" t="s">
        <v>113</v>
      </c>
      <c r="H3959" s="8" t="s">
        <v>112</v>
      </c>
      <c r="I3959" s="8" t="s">
        <v>43315</v>
      </c>
      <c r="J3959" s="8" t="s">
        <v>28</v>
      </c>
      <c r="K3959" s="8" t="s">
        <v>773</v>
      </c>
      <c r="L3959" s="8" t="s">
        <v>13528</v>
      </c>
      <c r="M3959" s="8" t="s">
        <v>410</v>
      </c>
      <c r="N3959" s="8" t="s">
        <v>10716</v>
      </c>
      <c r="O3959" s="8" t="s">
        <v>45789</v>
      </c>
      <c r="P3959" s="8" t="s">
        <v>776</v>
      </c>
      <c r="Q3959" s="8" t="s">
        <v>11988</v>
      </c>
      <c r="R3959" s="8" t="s">
        <v>43316</v>
      </c>
      <c r="S3959" s="17" t="s">
        <v>43317</v>
      </c>
      <c r="T3959" s="18">
        <v>43024</v>
      </c>
      <c r="U3959" s="8">
        <v>0.33333333333333331</v>
      </c>
      <c r="V3959" s="8">
        <v>0.75</v>
      </c>
      <c r="W3959" s="8" t="s">
        <v>792</v>
      </c>
      <c r="X3959" s="8" t="s">
        <v>43484</v>
      </c>
      <c r="Y3959" s="8" t="s">
        <v>43485</v>
      </c>
      <c r="Z3959" s="17" t="s">
        <v>43486</v>
      </c>
      <c r="AA3959" s="8" t="s">
        <v>43487</v>
      </c>
      <c r="AB3959" s="8" t="s">
        <v>43488</v>
      </c>
    </row>
    <row r="3960" spans="1:28" hidden="1" x14ac:dyDescent="0.2">
      <c r="A3960" s="8" t="s">
        <v>43494</v>
      </c>
      <c r="B3960" s="8" t="s">
        <v>43495</v>
      </c>
      <c r="C3960" s="8" t="s">
        <v>45753</v>
      </c>
      <c r="D3960" s="8" t="s">
        <v>45754</v>
      </c>
      <c r="E3960" s="8" t="s">
        <v>123</v>
      </c>
      <c r="F3960" s="8" t="s">
        <v>112</v>
      </c>
      <c r="G3960" s="8" t="s">
        <v>123</v>
      </c>
      <c r="H3960" s="8" t="s">
        <v>112</v>
      </c>
      <c r="I3960" s="8" t="s">
        <v>43315</v>
      </c>
      <c r="J3960" s="8" t="s">
        <v>28</v>
      </c>
      <c r="K3960" s="8" t="s">
        <v>773</v>
      </c>
      <c r="L3960" s="8" t="s">
        <v>418</v>
      </c>
      <c r="M3960" s="8" t="s">
        <v>768</v>
      </c>
      <c r="N3960" s="8" t="s">
        <v>10716</v>
      </c>
      <c r="O3960" s="8" t="s">
        <v>45789</v>
      </c>
      <c r="P3960" s="8" t="s">
        <v>776</v>
      </c>
      <c r="Q3960" s="8" t="s">
        <v>11988</v>
      </c>
      <c r="R3960" s="8" t="s">
        <v>43316</v>
      </c>
      <c r="S3960" s="17" t="s">
        <v>43317</v>
      </c>
      <c r="T3960" s="18">
        <v>43025</v>
      </c>
      <c r="U3960" s="8">
        <v>0.25</v>
      </c>
      <c r="V3960" s="8">
        <v>0.66666666666666663</v>
      </c>
      <c r="W3960" s="8" t="s">
        <v>792</v>
      </c>
      <c r="X3960" s="8" t="s">
        <v>43484</v>
      </c>
      <c r="Y3960" s="8" t="s">
        <v>43485</v>
      </c>
      <c r="Z3960" s="17" t="s">
        <v>43496</v>
      </c>
      <c r="AA3960" s="8" t="s">
        <v>43497</v>
      </c>
      <c r="AB3960" s="8" t="s">
        <v>43498</v>
      </c>
    </row>
    <row r="3961" spans="1:28" hidden="1" x14ac:dyDescent="0.2">
      <c r="A3961" s="8" t="s">
        <v>43499</v>
      </c>
      <c r="B3961" s="8" t="s">
        <v>43500</v>
      </c>
      <c r="C3961" s="8" t="s">
        <v>45753</v>
      </c>
      <c r="D3961" s="8" t="s">
        <v>45754</v>
      </c>
      <c r="E3961" s="8" t="s">
        <v>123</v>
      </c>
      <c r="F3961" s="8" t="s">
        <v>112</v>
      </c>
      <c r="G3961" s="8" t="s">
        <v>123</v>
      </c>
      <c r="H3961" s="8" t="s">
        <v>112</v>
      </c>
      <c r="I3961" s="8" t="s">
        <v>43315</v>
      </c>
      <c r="J3961" s="8" t="s">
        <v>28</v>
      </c>
      <c r="K3961" s="8" t="s">
        <v>773</v>
      </c>
      <c r="L3961" s="8" t="s">
        <v>768</v>
      </c>
      <c r="M3961" s="8" t="s">
        <v>11834</v>
      </c>
      <c r="N3961" s="8" t="s">
        <v>10716</v>
      </c>
      <c r="O3961" s="8" t="s">
        <v>45789</v>
      </c>
      <c r="P3961" s="8" t="s">
        <v>776</v>
      </c>
      <c r="Q3961" s="8" t="s">
        <v>11988</v>
      </c>
      <c r="R3961" s="8" t="s">
        <v>43316</v>
      </c>
      <c r="S3961" s="17" t="s">
        <v>43317</v>
      </c>
      <c r="T3961" s="18">
        <v>43025</v>
      </c>
      <c r="U3961" s="8">
        <v>0.66666666666666663</v>
      </c>
      <c r="V3961" s="8">
        <v>0.70833333333333337</v>
      </c>
      <c r="W3961" s="8" t="s">
        <v>1495</v>
      </c>
      <c r="X3961" s="8" t="s">
        <v>12522</v>
      </c>
      <c r="Y3961" s="8" t="s">
        <v>10970</v>
      </c>
      <c r="Z3961" s="17" t="s">
        <v>43501</v>
      </c>
      <c r="AA3961" s="8" t="s">
        <v>43502</v>
      </c>
      <c r="AB3961" s="8" t="s">
        <v>43503</v>
      </c>
    </row>
    <row r="3962" spans="1:28" hidden="1" x14ac:dyDescent="0.2">
      <c r="A3962" s="8" t="s">
        <v>43504</v>
      </c>
      <c r="B3962" s="8" t="s">
        <v>43505</v>
      </c>
      <c r="C3962" s="8" t="s">
        <v>45753</v>
      </c>
      <c r="D3962" s="8" t="s">
        <v>45754</v>
      </c>
      <c r="E3962" s="8" t="s">
        <v>123</v>
      </c>
      <c r="F3962" s="8" t="s">
        <v>112</v>
      </c>
      <c r="G3962" s="8" t="s">
        <v>123</v>
      </c>
      <c r="H3962" s="8" t="s">
        <v>112</v>
      </c>
      <c r="I3962" s="8" t="s">
        <v>43315</v>
      </c>
      <c r="J3962" s="8" t="s">
        <v>28</v>
      </c>
      <c r="K3962" s="8" t="s">
        <v>773</v>
      </c>
      <c r="L3962" s="8" t="s">
        <v>11834</v>
      </c>
      <c r="M3962" s="8" t="s">
        <v>419</v>
      </c>
      <c r="N3962" s="8" t="s">
        <v>10716</v>
      </c>
      <c r="O3962" s="8" t="s">
        <v>45789</v>
      </c>
      <c r="P3962" s="8" t="s">
        <v>776</v>
      </c>
      <c r="Q3962" s="8" t="s">
        <v>11988</v>
      </c>
      <c r="R3962" s="8" t="s">
        <v>43316</v>
      </c>
      <c r="S3962" s="17" t="s">
        <v>43317</v>
      </c>
      <c r="T3962" s="18">
        <v>43025</v>
      </c>
      <c r="U3962" s="8">
        <v>0.70833333333333337</v>
      </c>
      <c r="V3962" s="8">
        <v>0.75</v>
      </c>
      <c r="W3962" s="8" t="s">
        <v>1495</v>
      </c>
      <c r="X3962" s="8" t="s">
        <v>45730</v>
      </c>
      <c r="Y3962" s="8" t="s">
        <v>43506</v>
      </c>
      <c r="Z3962" s="17" t="s">
        <v>43507</v>
      </c>
      <c r="AA3962" s="8" t="s">
        <v>43508</v>
      </c>
      <c r="AB3962" s="8" t="s">
        <v>43509</v>
      </c>
    </row>
    <row r="3963" spans="1:28" hidden="1" x14ac:dyDescent="0.2">
      <c r="A3963" s="8" t="s">
        <v>43955</v>
      </c>
      <c r="B3963" s="8" t="s">
        <v>43956</v>
      </c>
      <c r="C3963" s="8" t="s">
        <v>45753</v>
      </c>
      <c r="D3963" s="8" t="s">
        <v>45754</v>
      </c>
      <c r="E3963" s="8" t="s">
        <v>29</v>
      </c>
      <c r="F3963" s="8" t="s">
        <v>27</v>
      </c>
      <c r="G3963" s="8" t="s">
        <v>29</v>
      </c>
      <c r="H3963" s="8" t="s">
        <v>27</v>
      </c>
      <c r="I3963" s="8" t="s">
        <v>43957</v>
      </c>
      <c r="J3963" s="8" t="s">
        <v>28</v>
      </c>
      <c r="K3963" s="8" t="s">
        <v>30</v>
      </c>
      <c r="L3963" s="8" t="s">
        <v>21988</v>
      </c>
      <c r="M3963" s="8" t="s">
        <v>21989</v>
      </c>
      <c r="N3963" s="8" t="s">
        <v>10716</v>
      </c>
      <c r="O3963" s="8" t="s">
        <v>45789</v>
      </c>
      <c r="P3963" s="8" t="s">
        <v>776</v>
      </c>
      <c r="Q3963" s="8" t="s">
        <v>21990</v>
      </c>
      <c r="R3963" s="8" t="s">
        <v>43958</v>
      </c>
      <c r="S3963" s="17" t="s">
        <v>43959</v>
      </c>
      <c r="T3963" s="18">
        <v>43009</v>
      </c>
      <c r="U3963" s="8">
        <v>0.25</v>
      </c>
      <c r="V3963" s="8">
        <v>0.33333333333333331</v>
      </c>
      <c r="W3963" s="8" t="s">
        <v>1100</v>
      </c>
      <c r="X3963" s="8" t="s">
        <v>21993</v>
      </c>
      <c r="Y3963" s="8" t="s">
        <v>21994</v>
      </c>
      <c r="Z3963" s="17" t="s">
        <v>43960</v>
      </c>
      <c r="AA3963" s="8" t="s">
        <v>43961</v>
      </c>
      <c r="AB3963" s="8" t="s">
        <v>43962</v>
      </c>
    </row>
    <row r="3964" spans="1:28" hidden="1" x14ac:dyDescent="0.2">
      <c r="A3964" s="8" t="s">
        <v>43963</v>
      </c>
      <c r="B3964" s="8" t="s">
        <v>43964</v>
      </c>
      <c r="C3964" s="8" t="s">
        <v>45753</v>
      </c>
      <c r="D3964" s="8" t="s">
        <v>45754</v>
      </c>
      <c r="E3964" s="8" t="s">
        <v>29</v>
      </c>
      <c r="F3964" s="8" t="s">
        <v>27</v>
      </c>
      <c r="G3964" s="8" t="s">
        <v>29</v>
      </c>
      <c r="H3964" s="8" t="s">
        <v>27</v>
      </c>
      <c r="I3964" s="8" t="s">
        <v>43957</v>
      </c>
      <c r="J3964" s="8" t="s">
        <v>28</v>
      </c>
      <c r="K3964" s="8" t="s">
        <v>30</v>
      </c>
      <c r="L3964" s="8" t="s">
        <v>21989</v>
      </c>
      <c r="M3964" s="8" t="s">
        <v>22000</v>
      </c>
      <c r="N3964" s="8" t="s">
        <v>10716</v>
      </c>
      <c r="O3964" s="8" t="s">
        <v>45789</v>
      </c>
      <c r="P3964" s="8" t="s">
        <v>776</v>
      </c>
      <c r="Q3964" s="8" t="s">
        <v>21990</v>
      </c>
      <c r="R3964" s="8" t="s">
        <v>43958</v>
      </c>
      <c r="S3964" s="17" t="s">
        <v>43959</v>
      </c>
      <c r="T3964" s="18">
        <v>43009</v>
      </c>
      <c r="U3964" s="8">
        <v>0.33333333333333331</v>
      </c>
      <c r="V3964" s="8">
        <v>0.45833333333333331</v>
      </c>
      <c r="W3964" s="8" t="s">
        <v>1283</v>
      </c>
      <c r="X3964" s="8" t="s">
        <v>22001</v>
      </c>
      <c r="Y3964" s="8" t="s">
        <v>21994</v>
      </c>
      <c r="Z3964" s="17" t="s">
        <v>43965</v>
      </c>
      <c r="AA3964" s="8" t="s">
        <v>43966</v>
      </c>
      <c r="AB3964" s="8" t="s">
        <v>43967</v>
      </c>
    </row>
    <row r="3965" spans="1:28" hidden="1" x14ac:dyDescent="0.2">
      <c r="A3965" s="8" t="s">
        <v>43968</v>
      </c>
      <c r="B3965" s="8" t="s">
        <v>43969</v>
      </c>
      <c r="C3965" s="8" t="s">
        <v>45753</v>
      </c>
      <c r="D3965" s="8" t="s">
        <v>45754</v>
      </c>
      <c r="E3965" s="8" t="s">
        <v>29</v>
      </c>
      <c r="F3965" s="8" t="s">
        <v>27</v>
      </c>
      <c r="G3965" s="8" t="s">
        <v>29</v>
      </c>
      <c r="H3965" s="8" t="s">
        <v>27</v>
      </c>
      <c r="I3965" s="8" t="s">
        <v>43957</v>
      </c>
      <c r="J3965" s="8" t="s">
        <v>28</v>
      </c>
      <c r="K3965" s="8" t="s">
        <v>30</v>
      </c>
      <c r="L3965" s="8" t="s">
        <v>22000</v>
      </c>
      <c r="M3965" s="8" t="s">
        <v>22007</v>
      </c>
      <c r="N3965" s="8" t="s">
        <v>10716</v>
      </c>
      <c r="O3965" s="8" t="s">
        <v>45789</v>
      </c>
      <c r="P3965" s="8" t="s">
        <v>776</v>
      </c>
      <c r="Q3965" s="8" t="s">
        <v>21990</v>
      </c>
      <c r="R3965" s="8" t="s">
        <v>43958</v>
      </c>
      <c r="S3965" s="17" t="s">
        <v>43959</v>
      </c>
      <c r="T3965" s="18">
        <v>43009</v>
      </c>
      <c r="U3965" s="8">
        <v>0.45833333333333331</v>
      </c>
      <c r="V3965" s="8">
        <v>0.60416666666666663</v>
      </c>
      <c r="W3965" s="8" t="s">
        <v>2124</v>
      </c>
      <c r="X3965" s="8" t="s">
        <v>22008</v>
      </c>
      <c r="Y3965" s="8" t="s">
        <v>21994</v>
      </c>
      <c r="Z3965" s="17" t="s">
        <v>22009</v>
      </c>
      <c r="AA3965" s="8" t="s">
        <v>43970</v>
      </c>
      <c r="AB3965" s="8" t="s">
        <v>43971</v>
      </c>
    </row>
    <row r="3966" spans="1:28" hidden="1" x14ac:dyDescent="0.2">
      <c r="A3966" s="8" t="s">
        <v>43972</v>
      </c>
      <c r="B3966" s="8" t="s">
        <v>43973</v>
      </c>
      <c r="C3966" s="8" t="s">
        <v>45753</v>
      </c>
      <c r="D3966" s="8" t="s">
        <v>45754</v>
      </c>
      <c r="E3966" s="8" t="s">
        <v>29</v>
      </c>
      <c r="F3966" s="8" t="s">
        <v>27</v>
      </c>
      <c r="G3966" s="8" t="s">
        <v>29</v>
      </c>
      <c r="H3966" s="8" t="s">
        <v>27</v>
      </c>
      <c r="I3966" s="8" t="s">
        <v>43957</v>
      </c>
      <c r="J3966" s="8" t="s">
        <v>28</v>
      </c>
      <c r="K3966" s="8" t="s">
        <v>30</v>
      </c>
      <c r="L3966" s="8" t="s">
        <v>22007</v>
      </c>
      <c r="M3966" s="8" t="s">
        <v>22014</v>
      </c>
      <c r="N3966" s="8" t="s">
        <v>10716</v>
      </c>
      <c r="O3966" s="8" t="s">
        <v>45789</v>
      </c>
      <c r="P3966" s="8" t="s">
        <v>776</v>
      </c>
      <c r="Q3966" s="8" t="s">
        <v>21990</v>
      </c>
      <c r="R3966" s="8" t="s">
        <v>43958</v>
      </c>
      <c r="S3966" s="17" t="s">
        <v>43959</v>
      </c>
      <c r="T3966" s="18">
        <v>43009</v>
      </c>
      <c r="U3966" s="8">
        <v>0.60416666666666663</v>
      </c>
      <c r="V3966" s="8">
        <v>0.75</v>
      </c>
      <c r="W3966" s="8" t="s">
        <v>2124</v>
      </c>
      <c r="X3966" s="8" t="s">
        <v>22015</v>
      </c>
      <c r="Y3966" s="8" t="s">
        <v>22016</v>
      </c>
      <c r="Z3966" s="17" t="s">
        <v>22009</v>
      </c>
      <c r="AA3966" s="8" t="s">
        <v>43974</v>
      </c>
      <c r="AB3966" s="8" t="s">
        <v>43975</v>
      </c>
    </row>
    <row r="3967" spans="1:28" hidden="1" x14ac:dyDescent="0.2">
      <c r="A3967" s="8" t="s">
        <v>43976</v>
      </c>
      <c r="B3967" s="8" t="s">
        <v>43977</v>
      </c>
      <c r="C3967" s="8" t="s">
        <v>45753</v>
      </c>
      <c r="D3967" s="8" t="s">
        <v>45754</v>
      </c>
      <c r="E3967" s="8" t="s">
        <v>46</v>
      </c>
      <c r="F3967" s="8" t="s">
        <v>27</v>
      </c>
      <c r="G3967" s="8" t="s">
        <v>46</v>
      </c>
      <c r="H3967" s="8" t="s">
        <v>27</v>
      </c>
      <c r="I3967" s="8" t="s">
        <v>43957</v>
      </c>
      <c r="J3967" s="8" t="s">
        <v>28</v>
      </c>
      <c r="K3967" s="8" t="s">
        <v>30</v>
      </c>
      <c r="L3967" s="8" t="s">
        <v>47</v>
      </c>
      <c r="M3967" s="8" t="s">
        <v>18330</v>
      </c>
      <c r="N3967" s="8" t="s">
        <v>10716</v>
      </c>
      <c r="O3967" s="8" t="s">
        <v>45789</v>
      </c>
      <c r="P3967" s="8" t="s">
        <v>776</v>
      </c>
      <c r="Q3967" s="8" t="s">
        <v>21990</v>
      </c>
      <c r="R3967" s="8" t="s">
        <v>43958</v>
      </c>
      <c r="S3967" s="17" t="s">
        <v>43959</v>
      </c>
      <c r="T3967" s="18">
        <v>43010</v>
      </c>
      <c r="U3967" s="8">
        <v>0.25</v>
      </c>
      <c r="V3967" s="8">
        <v>0.41666666666666669</v>
      </c>
      <c r="W3967" s="8" t="s">
        <v>739</v>
      </c>
      <c r="X3967" s="8" t="s">
        <v>22023</v>
      </c>
      <c r="Y3967" s="8" t="s">
        <v>22024</v>
      </c>
      <c r="Z3967" s="17" t="s">
        <v>43978</v>
      </c>
      <c r="AA3967" s="8" t="s">
        <v>43979</v>
      </c>
      <c r="AB3967" s="8" t="s">
        <v>43980</v>
      </c>
    </row>
    <row r="3968" spans="1:28" hidden="1" x14ac:dyDescent="0.2">
      <c r="A3968" s="8" t="s">
        <v>43981</v>
      </c>
      <c r="B3968" s="8" t="s">
        <v>43982</v>
      </c>
      <c r="C3968" s="8" t="s">
        <v>45753</v>
      </c>
      <c r="D3968" s="8" t="s">
        <v>45754</v>
      </c>
      <c r="E3968" s="8" t="s">
        <v>46</v>
      </c>
      <c r="F3968" s="8" t="s">
        <v>27</v>
      </c>
      <c r="G3968" s="8" t="s">
        <v>46</v>
      </c>
      <c r="H3968" s="8" t="s">
        <v>27</v>
      </c>
      <c r="I3968" s="8" t="s">
        <v>43957</v>
      </c>
      <c r="J3968" s="8" t="s">
        <v>28</v>
      </c>
      <c r="K3968" s="8" t="s">
        <v>30</v>
      </c>
      <c r="L3968" s="8" t="s">
        <v>18330</v>
      </c>
      <c r="M3968" s="8" t="s">
        <v>48</v>
      </c>
      <c r="N3968" s="8" t="s">
        <v>10716</v>
      </c>
      <c r="O3968" s="8" t="s">
        <v>45789</v>
      </c>
      <c r="P3968" s="8" t="s">
        <v>776</v>
      </c>
      <c r="Q3968" s="8" t="s">
        <v>21990</v>
      </c>
      <c r="R3968" s="8" t="s">
        <v>43958</v>
      </c>
      <c r="S3968" s="17" t="s">
        <v>43959</v>
      </c>
      <c r="T3968" s="18">
        <v>43010</v>
      </c>
      <c r="U3968" s="8">
        <v>0.41666666666666669</v>
      </c>
      <c r="V3968" s="8">
        <v>0.75</v>
      </c>
      <c r="W3968" s="8" t="s">
        <v>486</v>
      </c>
      <c r="X3968" s="8" t="s">
        <v>22031</v>
      </c>
      <c r="Y3968" s="8" t="s">
        <v>21994</v>
      </c>
      <c r="Z3968" s="17" t="s">
        <v>22032</v>
      </c>
      <c r="AA3968" s="8" t="s">
        <v>43983</v>
      </c>
      <c r="AB3968" s="8" t="s">
        <v>43984</v>
      </c>
    </row>
    <row r="3969" spans="1:28" hidden="1" x14ac:dyDescent="0.2">
      <c r="A3969" s="8" t="s">
        <v>43985</v>
      </c>
      <c r="B3969" s="8" t="s">
        <v>43986</v>
      </c>
      <c r="C3969" s="8" t="s">
        <v>45753</v>
      </c>
      <c r="D3969" s="8" t="s">
        <v>45754</v>
      </c>
      <c r="E3969" s="8" t="s">
        <v>55</v>
      </c>
      <c r="F3969" s="8" t="s">
        <v>27</v>
      </c>
      <c r="G3969" s="8" t="s">
        <v>55</v>
      </c>
      <c r="H3969" s="8" t="s">
        <v>27</v>
      </c>
      <c r="I3969" s="8" t="s">
        <v>43957</v>
      </c>
      <c r="J3969" s="8" t="s">
        <v>28</v>
      </c>
      <c r="K3969" s="8" t="s">
        <v>30</v>
      </c>
      <c r="L3969" s="8" t="s">
        <v>56</v>
      </c>
      <c r="M3969" s="8" t="s">
        <v>31115</v>
      </c>
      <c r="N3969" s="8" t="s">
        <v>10716</v>
      </c>
      <c r="O3969" s="8" t="s">
        <v>45789</v>
      </c>
      <c r="P3969" s="8" t="s">
        <v>776</v>
      </c>
      <c r="Q3969" s="8" t="s">
        <v>21990</v>
      </c>
      <c r="R3969" s="8" t="s">
        <v>43958</v>
      </c>
      <c r="S3969" s="17" t="s">
        <v>43959</v>
      </c>
      <c r="T3969" s="18">
        <v>43011</v>
      </c>
      <c r="U3969" s="8">
        <v>0.25</v>
      </c>
      <c r="V3969" s="8">
        <v>0.33333333333333331</v>
      </c>
      <c r="W3969" s="8" t="s">
        <v>1100</v>
      </c>
      <c r="X3969" s="8" t="s">
        <v>22039</v>
      </c>
      <c r="Y3969" s="8" t="s">
        <v>22040</v>
      </c>
      <c r="Z3969" s="17" t="s">
        <v>43987</v>
      </c>
      <c r="AA3969" s="8" t="s">
        <v>43988</v>
      </c>
      <c r="AB3969" s="8" t="s">
        <v>43989</v>
      </c>
    </row>
    <row r="3970" spans="1:28" hidden="1" x14ac:dyDescent="0.2">
      <c r="A3970" s="8" t="s">
        <v>43990</v>
      </c>
      <c r="B3970" s="8" t="s">
        <v>43991</v>
      </c>
      <c r="C3970" s="8" t="s">
        <v>45753</v>
      </c>
      <c r="D3970" s="8" t="s">
        <v>45754</v>
      </c>
      <c r="E3970" s="8" t="s">
        <v>55</v>
      </c>
      <c r="F3970" s="8" t="s">
        <v>27</v>
      </c>
      <c r="G3970" s="8" t="s">
        <v>55</v>
      </c>
      <c r="H3970" s="8" t="s">
        <v>27</v>
      </c>
      <c r="I3970" s="8" t="s">
        <v>43957</v>
      </c>
      <c r="J3970" s="8" t="s">
        <v>28</v>
      </c>
      <c r="K3970" s="8" t="s">
        <v>30</v>
      </c>
      <c r="L3970" s="8" t="s">
        <v>31115</v>
      </c>
      <c r="M3970" s="8" t="s">
        <v>43992</v>
      </c>
      <c r="N3970" s="8" t="s">
        <v>10716</v>
      </c>
      <c r="O3970" s="8" t="s">
        <v>45789</v>
      </c>
      <c r="P3970" s="8" t="s">
        <v>776</v>
      </c>
      <c r="Q3970" s="8" t="s">
        <v>21990</v>
      </c>
      <c r="R3970" s="8" t="s">
        <v>43958</v>
      </c>
      <c r="S3970" s="17" t="s">
        <v>43959</v>
      </c>
      <c r="T3970" s="18">
        <v>43011</v>
      </c>
      <c r="U3970" s="8">
        <v>0.33333333333333331</v>
      </c>
      <c r="V3970" s="8">
        <v>0.41666666666666669</v>
      </c>
      <c r="W3970" s="8" t="s">
        <v>1100</v>
      </c>
      <c r="X3970" s="8" t="s">
        <v>22047</v>
      </c>
      <c r="Y3970" s="8" t="s">
        <v>22040</v>
      </c>
      <c r="Z3970" s="17" t="s">
        <v>43993</v>
      </c>
      <c r="AA3970" s="8" t="s">
        <v>43994</v>
      </c>
      <c r="AB3970" s="8" t="s">
        <v>43995</v>
      </c>
    </row>
    <row r="3971" spans="1:28" hidden="1" x14ac:dyDescent="0.2">
      <c r="A3971" s="8" t="s">
        <v>43996</v>
      </c>
      <c r="B3971" s="8" t="s">
        <v>43997</v>
      </c>
      <c r="C3971" s="8" t="s">
        <v>45753</v>
      </c>
      <c r="D3971" s="8" t="s">
        <v>45754</v>
      </c>
      <c r="E3971" s="8" t="s">
        <v>55</v>
      </c>
      <c r="F3971" s="8" t="s">
        <v>27</v>
      </c>
      <c r="G3971" s="8" t="s">
        <v>55</v>
      </c>
      <c r="H3971" s="8" t="s">
        <v>27</v>
      </c>
      <c r="I3971" s="8" t="s">
        <v>43957</v>
      </c>
      <c r="J3971" s="8" t="s">
        <v>28</v>
      </c>
      <c r="K3971" s="8" t="s">
        <v>30</v>
      </c>
      <c r="L3971" s="8" t="s">
        <v>43992</v>
      </c>
      <c r="M3971" s="8" t="s">
        <v>14778</v>
      </c>
      <c r="N3971" s="8" t="s">
        <v>10716</v>
      </c>
      <c r="O3971" s="8" t="s">
        <v>45789</v>
      </c>
      <c r="P3971" s="8" t="s">
        <v>776</v>
      </c>
      <c r="Q3971" s="8" t="s">
        <v>21990</v>
      </c>
      <c r="R3971" s="8" t="s">
        <v>43958</v>
      </c>
      <c r="S3971" s="17" t="s">
        <v>43959</v>
      </c>
      <c r="T3971" s="18">
        <v>43011</v>
      </c>
      <c r="U3971" s="8">
        <v>0.41666666666666669</v>
      </c>
      <c r="V3971" s="8">
        <v>0.54166666666666663</v>
      </c>
      <c r="W3971" s="8" t="s">
        <v>1283</v>
      </c>
      <c r="X3971" s="8" t="s">
        <v>22054</v>
      </c>
      <c r="Y3971" s="8" t="s">
        <v>22040</v>
      </c>
      <c r="Z3971" s="17" t="s">
        <v>43998</v>
      </c>
      <c r="AA3971" s="8" t="s">
        <v>43999</v>
      </c>
      <c r="AB3971" s="8" t="s">
        <v>44000</v>
      </c>
    </row>
    <row r="3972" spans="1:28" hidden="1" x14ac:dyDescent="0.2">
      <c r="A3972" s="8" t="s">
        <v>44001</v>
      </c>
      <c r="B3972" s="8" t="s">
        <v>44002</v>
      </c>
      <c r="C3972" s="8" t="s">
        <v>45753</v>
      </c>
      <c r="D3972" s="8" t="s">
        <v>45754</v>
      </c>
      <c r="E3972" s="8" t="s">
        <v>55</v>
      </c>
      <c r="F3972" s="8" t="s">
        <v>27</v>
      </c>
      <c r="G3972" s="8" t="s">
        <v>55</v>
      </c>
      <c r="H3972" s="8" t="s">
        <v>27</v>
      </c>
      <c r="I3972" s="8" t="s">
        <v>43957</v>
      </c>
      <c r="J3972" s="8" t="s">
        <v>28</v>
      </c>
      <c r="K3972" s="8" t="s">
        <v>30</v>
      </c>
      <c r="L3972" s="8" t="s">
        <v>14778</v>
      </c>
      <c r="M3972" s="8" t="s">
        <v>57</v>
      </c>
      <c r="N3972" s="8" t="s">
        <v>10716</v>
      </c>
      <c r="O3972" s="8" t="s">
        <v>45789</v>
      </c>
      <c r="P3972" s="8" t="s">
        <v>776</v>
      </c>
      <c r="Q3972" s="8" t="s">
        <v>21990</v>
      </c>
      <c r="R3972" s="8" t="s">
        <v>43958</v>
      </c>
      <c r="S3972" s="17" t="s">
        <v>43959</v>
      </c>
      <c r="T3972" s="18">
        <v>43011</v>
      </c>
      <c r="U3972" s="8">
        <v>0.54166666666666663</v>
      </c>
      <c r="V3972" s="8">
        <v>0.75</v>
      </c>
      <c r="W3972" s="8" t="s">
        <v>773</v>
      </c>
      <c r="X3972" s="8" t="s">
        <v>22061</v>
      </c>
      <c r="Y3972" s="8" t="s">
        <v>22040</v>
      </c>
      <c r="Z3972" s="17" t="s">
        <v>44003</v>
      </c>
      <c r="AA3972" s="8" t="s">
        <v>44004</v>
      </c>
      <c r="AB3972" s="8" t="s">
        <v>44005</v>
      </c>
    </row>
    <row r="3973" spans="1:28" hidden="1" x14ac:dyDescent="0.2">
      <c r="A3973" s="8" t="s">
        <v>44006</v>
      </c>
      <c r="B3973" s="8" t="s">
        <v>44007</v>
      </c>
      <c r="C3973" s="8" t="s">
        <v>45753</v>
      </c>
      <c r="D3973" s="8" t="s">
        <v>45754</v>
      </c>
      <c r="E3973" s="8" t="s">
        <v>66</v>
      </c>
      <c r="F3973" s="8" t="s">
        <v>65</v>
      </c>
      <c r="G3973" s="8" t="s">
        <v>66</v>
      </c>
      <c r="H3973" s="8" t="s">
        <v>65</v>
      </c>
      <c r="I3973" s="8" t="s">
        <v>43957</v>
      </c>
      <c r="J3973" s="8" t="s">
        <v>28</v>
      </c>
      <c r="K3973" s="8" t="s">
        <v>30</v>
      </c>
      <c r="L3973" s="8" t="s">
        <v>67</v>
      </c>
      <c r="M3973" s="8" t="s">
        <v>68</v>
      </c>
      <c r="N3973" s="8" t="s">
        <v>10716</v>
      </c>
      <c r="O3973" s="8" t="s">
        <v>45789</v>
      </c>
      <c r="P3973" s="8" t="s">
        <v>776</v>
      </c>
      <c r="Q3973" s="8" t="s">
        <v>21990</v>
      </c>
      <c r="R3973" s="8" t="s">
        <v>43958</v>
      </c>
      <c r="S3973" s="17" t="s">
        <v>43959</v>
      </c>
      <c r="T3973" s="18">
        <v>43012</v>
      </c>
      <c r="U3973" s="8">
        <v>0.25</v>
      </c>
      <c r="V3973" s="8">
        <v>0.75</v>
      </c>
      <c r="W3973" s="8" t="s">
        <v>40</v>
      </c>
      <c r="X3973" s="8" t="s">
        <v>22061</v>
      </c>
      <c r="Y3973" s="8" t="s">
        <v>22067</v>
      </c>
      <c r="Z3973" s="17" t="s">
        <v>22068</v>
      </c>
      <c r="AA3973" s="8" t="s">
        <v>44008</v>
      </c>
      <c r="AB3973" s="8" t="s">
        <v>44009</v>
      </c>
    </row>
    <row r="3974" spans="1:28" hidden="1" x14ac:dyDescent="0.2">
      <c r="A3974" s="8" t="s">
        <v>44010</v>
      </c>
      <c r="B3974" s="8" t="s">
        <v>44011</v>
      </c>
      <c r="C3974" s="8" t="s">
        <v>45753</v>
      </c>
      <c r="D3974" s="8" t="s">
        <v>45754</v>
      </c>
      <c r="E3974" s="8" t="s">
        <v>86</v>
      </c>
      <c r="F3974" s="8" t="s">
        <v>65</v>
      </c>
      <c r="G3974" s="8" t="s">
        <v>86</v>
      </c>
      <c r="H3974" s="8" t="s">
        <v>65</v>
      </c>
      <c r="I3974" s="8" t="s">
        <v>43957</v>
      </c>
      <c r="J3974" s="8" t="s">
        <v>28</v>
      </c>
      <c r="K3974" s="8" t="s">
        <v>30</v>
      </c>
      <c r="L3974" s="8" t="s">
        <v>87</v>
      </c>
      <c r="M3974" s="8" t="s">
        <v>8769</v>
      </c>
      <c r="N3974" s="8" t="s">
        <v>10716</v>
      </c>
      <c r="O3974" s="8" t="s">
        <v>45789</v>
      </c>
      <c r="P3974" s="8" t="s">
        <v>776</v>
      </c>
      <c r="Q3974" s="8" t="s">
        <v>21990</v>
      </c>
      <c r="R3974" s="8" t="s">
        <v>43958</v>
      </c>
      <c r="S3974" s="17" t="s">
        <v>43959</v>
      </c>
      <c r="T3974" s="18">
        <v>43013</v>
      </c>
      <c r="U3974" s="8">
        <v>0.25</v>
      </c>
      <c r="V3974" s="8">
        <v>0.33333333333333331</v>
      </c>
      <c r="W3974" s="8" t="s">
        <v>1100</v>
      </c>
      <c r="X3974" s="8" t="s">
        <v>22073</v>
      </c>
      <c r="Y3974" s="8" t="s">
        <v>22067</v>
      </c>
      <c r="Z3974" s="17" t="s">
        <v>44012</v>
      </c>
      <c r="AA3974" s="8" t="s">
        <v>44013</v>
      </c>
      <c r="AB3974" s="8" t="s">
        <v>44014</v>
      </c>
    </row>
    <row r="3975" spans="1:28" hidden="1" x14ac:dyDescent="0.2">
      <c r="A3975" s="8" t="s">
        <v>44015</v>
      </c>
      <c r="B3975" s="8" t="s">
        <v>44016</v>
      </c>
      <c r="C3975" s="8" t="s">
        <v>45753</v>
      </c>
      <c r="D3975" s="8" t="s">
        <v>45754</v>
      </c>
      <c r="E3975" s="8" t="s">
        <v>86</v>
      </c>
      <c r="F3975" s="8" t="s">
        <v>65</v>
      </c>
      <c r="G3975" s="8" t="s">
        <v>86</v>
      </c>
      <c r="H3975" s="8" t="s">
        <v>65</v>
      </c>
      <c r="I3975" s="8" t="s">
        <v>43957</v>
      </c>
      <c r="J3975" s="8" t="s">
        <v>28</v>
      </c>
      <c r="K3975" s="8" t="s">
        <v>30</v>
      </c>
      <c r="L3975" s="8" t="s">
        <v>8769</v>
      </c>
      <c r="M3975" s="8" t="s">
        <v>8783</v>
      </c>
      <c r="N3975" s="8" t="s">
        <v>10716</v>
      </c>
      <c r="O3975" s="8" t="s">
        <v>45789</v>
      </c>
      <c r="P3975" s="8" t="s">
        <v>776</v>
      </c>
      <c r="Q3975" s="8" t="s">
        <v>21990</v>
      </c>
      <c r="R3975" s="8" t="s">
        <v>43958</v>
      </c>
      <c r="S3975" s="17" t="s">
        <v>43959</v>
      </c>
      <c r="T3975" s="18">
        <v>43013</v>
      </c>
      <c r="U3975" s="8">
        <v>0.33333333333333331</v>
      </c>
      <c r="V3975" s="8">
        <v>0.5</v>
      </c>
      <c r="W3975" s="8" t="s">
        <v>739</v>
      </c>
      <c r="X3975" s="8" t="s">
        <v>45730</v>
      </c>
      <c r="Y3975" s="8" t="s">
        <v>22067</v>
      </c>
      <c r="Z3975" s="17" t="s">
        <v>44017</v>
      </c>
      <c r="AA3975" s="8" t="s">
        <v>44018</v>
      </c>
      <c r="AB3975" s="8" t="s">
        <v>44019</v>
      </c>
    </row>
    <row r="3976" spans="1:28" hidden="1" x14ac:dyDescent="0.2">
      <c r="A3976" s="8" t="s">
        <v>44020</v>
      </c>
      <c r="B3976" s="8" t="s">
        <v>44021</v>
      </c>
      <c r="C3976" s="8" t="s">
        <v>45753</v>
      </c>
      <c r="D3976" s="8" t="s">
        <v>45754</v>
      </c>
      <c r="E3976" s="8" t="s">
        <v>86</v>
      </c>
      <c r="F3976" s="8" t="s">
        <v>65</v>
      </c>
      <c r="G3976" s="8" t="s">
        <v>86</v>
      </c>
      <c r="H3976" s="8" t="s">
        <v>65</v>
      </c>
      <c r="I3976" s="8" t="s">
        <v>43957</v>
      </c>
      <c r="J3976" s="8" t="s">
        <v>28</v>
      </c>
      <c r="K3976" s="8" t="s">
        <v>30</v>
      </c>
      <c r="L3976" s="8" t="s">
        <v>8783</v>
      </c>
      <c r="M3976" s="8" t="s">
        <v>22084</v>
      </c>
      <c r="N3976" s="8" t="s">
        <v>10716</v>
      </c>
      <c r="O3976" s="8" t="s">
        <v>45789</v>
      </c>
      <c r="P3976" s="8" t="s">
        <v>776</v>
      </c>
      <c r="Q3976" s="8" t="s">
        <v>21990</v>
      </c>
      <c r="R3976" s="8" t="s">
        <v>43958</v>
      </c>
      <c r="S3976" s="17" t="s">
        <v>43959</v>
      </c>
      <c r="T3976" s="18">
        <v>43013</v>
      </c>
      <c r="U3976" s="8">
        <v>0.5</v>
      </c>
      <c r="V3976" s="8">
        <v>0.625</v>
      </c>
      <c r="W3976" s="8" t="s">
        <v>1283</v>
      </c>
      <c r="X3976" s="8" t="s">
        <v>22085</v>
      </c>
      <c r="Y3976" s="8" t="s">
        <v>22086</v>
      </c>
      <c r="Z3976" s="17" t="s">
        <v>44022</v>
      </c>
      <c r="AA3976" s="8" t="s">
        <v>44023</v>
      </c>
      <c r="AB3976" s="8" t="s">
        <v>44024</v>
      </c>
    </row>
    <row r="3977" spans="1:28" hidden="1" x14ac:dyDescent="0.2">
      <c r="A3977" s="8" t="s">
        <v>44025</v>
      </c>
      <c r="B3977" s="8" t="s">
        <v>44026</v>
      </c>
      <c r="C3977" s="8" t="s">
        <v>45753</v>
      </c>
      <c r="D3977" s="8" t="s">
        <v>45754</v>
      </c>
      <c r="E3977" s="8" t="s">
        <v>86</v>
      </c>
      <c r="F3977" s="8" t="s">
        <v>65</v>
      </c>
      <c r="G3977" s="8" t="s">
        <v>86</v>
      </c>
      <c r="H3977" s="8" t="s">
        <v>65</v>
      </c>
      <c r="I3977" s="8" t="s">
        <v>43957</v>
      </c>
      <c r="J3977" s="8" t="s">
        <v>28</v>
      </c>
      <c r="K3977" s="8" t="s">
        <v>30</v>
      </c>
      <c r="L3977" s="8" t="s">
        <v>22084</v>
      </c>
      <c r="M3977" s="8" t="s">
        <v>88</v>
      </c>
      <c r="N3977" s="8" t="s">
        <v>10716</v>
      </c>
      <c r="O3977" s="8" t="s">
        <v>45789</v>
      </c>
      <c r="P3977" s="8" t="s">
        <v>776</v>
      </c>
      <c r="Q3977" s="8" t="s">
        <v>21990</v>
      </c>
      <c r="R3977" s="8" t="s">
        <v>43958</v>
      </c>
      <c r="S3977" s="17" t="s">
        <v>43959</v>
      </c>
      <c r="T3977" s="18">
        <v>43013</v>
      </c>
      <c r="U3977" s="8">
        <v>0.625</v>
      </c>
      <c r="V3977" s="8">
        <v>0.75</v>
      </c>
      <c r="W3977" s="8" t="s">
        <v>1283</v>
      </c>
      <c r="X3977" s="8" t="s">
        <v>45730</v>
      </c>
      <c r="Y3977" s="8" t="s">
        <v>22086</v>
      </c>
      <c r="Z3977" s="17" t="s">
        <v>44027</v>
      </c>
      <c r="AA3977" s="8" t="s">
        <v>44028</v>
      </c>
      <c r="AB3977" s="8" t="s">
        <v>44029</v>
      </c>
    </row>
    <row r="3978" spans="1:28" hidden="1" x14ac:dyDescent="0.2">
      <c r="A3978" s="8" t="s">
        <v>44030</v>
      </c>
      <c r="B3978" s="8" t="s">
        <v>44031</v>
      </c>
      <c r="C3978" s="8" t="s">
        <v>45753</v>
      </c>
      <c r="D3978" s="8" t="s">
        <v>45754</v>
      </c>
      <c r="E3978" s="8" t="s">
        <v>76</v>
      </c>
      <c r="F3978" s="8" t="s">
        <v>65</v>
      </c>
      <c r="G3978" s="8" t="s">
        <v>76</v>
      </c>
      <c r="H3978" s="8" t="s">
        <v>65</v>
      </c>
      <c r="I3978" s="8" t="s">
        <v>43957</v>
      </c>
      <c r="J3978" s="8" t="s">
        <v>28</v>
      </c>
      <c r="K3978" s="8" t="s">
        <v>30</v>
      </c>
      <c r="L3978" s="8" t="s">
        <v>77</v>
      </c>
      <c r="M3978" s="8" t="s">
        <v>22097</v>
      </c>
      <c r="N3978" s="8" t="s">
        <v>10716</v>
      </c>
      <c r="O3978" s="8" t="s">
        <v>45789</v>
      </c>
      <c r="P3978" s="8" t="s">
        <v>776</v>
      </c>
      <c r="Q3978" s="8" t="s">
        <v>21990</v>
      </c>
      <c r="R3978" s="8" t="s">
        <v>43958</v>
      </c>
      <c r="S3978" s="17" t="s">
        <v>43959</v>
      </c>
      <c r="T3978" s="18">
        <v>43014</v>
      </c>
      <c r="U3978" s="8">
        <v>0.25</v>
      </c>
      <c r="V3978" s="8">
        <v>0.29166666666666669</v>
      </c>
      <c r="W3978" s="8" t="s">
        <v>1495</v>
      </c>
      <c r="X3978" s="8" t="s">
        <v>22098</v>
      </c>
      <c r="Y3978" s="8" t="s">
        <v>22140</v>
      </c>
      <c r="Z3978" s="17" t="s">
        <v>44032</v>
      </c>
      <c r="AA3978" s="8" t="s">
        <v>44033</v>
      </c>
      <c r="AB3978" s="8" t="s">
        <v>44034</v>
      </c>
    </row>
    <row r="3979" spans="1:28" hidden="1" x14ac:dyDescent="0.2">
      <c r="A3979" s="8" t="s">
        <v>44035</v>
      </c>
      <c r="B3979" s="8" t="s">
        <v>44036</v>
      </c>
      <c r="C3979" s="8" t="s">
        <v>45753</v>
      </c>
      <c r="D3979" s="8" t="s">
        <v>45754</v>
      </c>
      <c r="E3979" s="8" t="s">
        <v>76</v>
      </c>
      <c r="F3979" s="8" t="s">
        <v>65</v>
      </c>
      <c r="G3979" s="8" t="s">
        <v>76</v>
      </c>
      <c r="H3979" s="8" t="s">
        <v>65</v>
      </c>
      <c r="I3979" s="8" t="s">
        <v>43957</v>
      </c>
      <c r="J3979" s="8" t="s">
        <v>28</v>
      </c>
      <c r="K3979" s="8" t="s">
        <v>30</v>
      </c>
      <c r="L3979" s="8" t="s">
        <v>22097</v>
      </c>
      <c r="M3979" s="8" t="s">
        <v>22105</v>
      </c>
      <c r="N3979" s="8" t="s">
        <v>10716</v>
      </c>
      <c r="O3979" s="8" t="s">
        <v>45789</v>
      </c>
      <c r="P3979" s="8" t="s">
        <v>776</v>
      </c>
      <c r="Q3979" s="8" t="s">
        <v>21990</v>
      </c>
      <c r="R3979" s="8" t="s">
        <v>43958</v>
      </c>
      <c r="S3979" s="17" t="s">
        <v>43959</v>
      </c>
      <c r="T3979" s="18">
        <v>43014</v>
      </c>
      <c r="U3979" s="8">
        <v>0.29166666666666669</v>
      </c>
      <c r="V3979" s="8">
        <v>0.33333333333333331</v>
      </c>
      <c r="W3979" s="8" t="s">
        <v>1495</v>
      </c>
      <c r="X3979" s="8" t="s">
        <v>22106</v>
      </c>
      <c r="Y3979" s="8" t="s">
        <v>22086</v>
      </c>
      <c r="Z3979" s="17" t="s">
        <v>44037</v>
      </c>
      <c r="AA3979" s="8" t="s">
        <v>44038</v>
      </c>
      <c r="AB3979" s="8" t="s">
        <v>44039</v>
      </c>
    </row>
    <row r="3980" spans="1:28" hidden="1" x14ac:dyDescent="0.2">
      <c r="A3980" s="8" t="s">
        <v>44040</v>
      </c>
      <c r="B3980" s="8" t="s">
        <v>44041</v>
      </c>
      <c r="C3980" s="8" t="s">
        <v>45753</v>
      </c>
      <c r="D3980" s="8" t="s">
        <v>45754</v>
      </c>
      <c r="E3980" s="8" t="s">
        <v>76</v>
      </c>
      <c r="F3980" s="8" t="s">
        <v>65</v>
      </c>
      <c r="G3980" s="8" t="s">
        <v>76</v>
      </c>
      <c r="H3980" s="8" t="s">
        <v>65</v>
      </c>
      <c r="I3980" s="8" t="s">
        <v>43957</v>
      </c>
      <c r="J3980" s="8" t="s">
        <v>28</v>
      </c>
      <c r="K3980" s="8" t="s">
        <v>30</v>
      </c>
      <c r="L3980" s="8" t="s">
        <v>22105</v>
      </c>
      <c r="M3980" s="8" t="s">
        <v>22112</v>
      </c>
      <c r="N3980" s="8" t="s">
        <v>10716</v>
      </c>
      <c r="O3980" s="8" t="s">
        <v>45789</v>
      </c>
      <c r="P3980" s="8" t="s">
        <v>776</v>
      </c>
      <c r="Q3980" s="8" t="s">
        <v>21990</v>
      </c>
      <c r="R3980" s="8" t="s">
        <v>43958</v>
      </c>
      <c r="S3980" s="17" t="s">
        <v>43959</v>
      </c>
      <c r="T3980" s="18">
        <v>43014</v>
      </c>
      <c r="U3980" s="8">
        <v>0.33333333333333331</v>
      </c>
      <c r="V3980" s="8">
        <v>0.41666666666666669</v>
      </c>
      <c r="W3980" s="8" t="s">
        <v>1100</v>
      </c>
      <c r="X3980" s="8" t="s">
        <v>22113</v>
      </c>
      <c r="Y3980" s="8" t="s">
        <v>22099</v>
      </c>
      <c r="Z3980" s="17" t="s">
        <v>22114</v>
      </c>
      <c r="AA3980" s="8" t="s">
        <v>44042</v>
      </c>
      <c r="AB3980" s="8" t="s">
        <v>44043</v>
      </c>
    </row>
    <row r="3981" spans="1:28" hidden="1" x14ac:dyDescent="0.2">
      <c r="A3981" s="8" t="s">
        <v>44044</v>
      </c>
      <c r="B3981" s="8" t="s">
        <v>44045</v>
      </c>
      <c r="C3981" s="8" t="s">
        <v>45753</v>
      </c>
      <c r="D3981" s="8" t="s">
        <v>45754</v>
      </c>
      <c r="E3981" s="8" t="s">
        <v>76</v>
      </c>
      <c r="F3981" s="8" t="s">
        <v>65</v>
      </c>
      <c r="G3981" s="8" t="s">
        <v>76</v>
      </c>
      <c r="H3981" s="8" t="s">
        <v>65</v>
      </c>
      <c r="I3981" s="8" t="s">
        <v>43957</v>
      </c>
      <c r="J3981" s="8" t="s">
        <v>28</v>
      </c>
      <c r="K3981" s="8" t="s">
        <v>30</v>
      </c>
      <c r="L3981" s="8" t="s">
        <v>22112</v>
      </c>
      <c r="M3981" s="8" t="s">
        <v>22119</v>
      </c>
      <c r="N3981" s="8" t="s">
        <v>10716</v>
      </c>
      <c r="O3981" s="8" t="s">
        <v>45789</v>
      </c>
      <c r="P3981" s="8" t="s">
        <v>776</v>
      </c>
      <c r="Q3981" s="8" t="s">
        <v>21990</v>
      </c>
      <c r="R3981" s="8" t="s">
        <v>43958</v>
      </c>
      <c r="S3981" s="17" t="s">
        <v>43959</v>
      </c>
      <c r="T3981" s="18">
        <v>43014</v>
      </c>
      <c r="U3981" s="8">
        <v>0.41666666666666669</v>
      </c>
      <c r="V3981" s="8">
        <v>0.45833333333333331</v>
      </c>
      <c r="W3981" s="8" t="s">
        <v>1495</v>
      </c>
      <c r="X3981" s="8" t="s">
        <v>22120</v>
      </c>
      <c r="Y3981" s="8" t="s">
        <v>22086</v>
      </c>
      <c r="Z3981" s="17" t="s">
        <v>44046</v>
      </c>
      <c r="AA3981" s="8" t="s">
        <v>44047</v>
      </c>
      <c r="AB3981" s="8" t="s">
        <v>44048</v>
      </c>
    </row>
    <row r="3982" spans="1:28" hidden="1" x14ac:dyDescent="0.2">
      <c r="A3982" s="8" t="s">
        <v>44049</v>
      </c>
      <c r="B3982" s="8" t="s">
        <v>44050</v>
      </c>
      <c r="C3982" s="8" t="s">
        <v>45753</v>
      </c>
      <c r="D3982" s="8" t="s">
        <v>45754</v>
      </c>
      <c r="E3982" s="8" t="s">
        <v>76</v>
      </c>
      <c r="F3982" s="8" t="s">
        <v>65</v>
      </c>
      <c r="G3982" s="8" t="s">
        <v>76</v>
      </c>
      <c r="H3982" s="8" t="s">
        <v>65</v>
      </c>
      <c r="I3982" s="8" t="s">
        <v>43957</v>
      </c>
      <c r="J3982" s="8" t="s">
        <v>28</v>
      </c>
      <c r="K3982" s="8" t="s">
        <v>30</v>
      </c>
      <c r="L3982" s="8" t="s">
        <v>22119</v>
      </c>
      <c r="M3982" s="8" t="s">
        <v>10838</v>
      </c>
      <c r="N3982" s="8" t="s">
        <v>10716</v>
      </c>
      <c r="O3982" s="8" t="s">
        <v>45789</v>
      </c>
      <c r="P3982" s="8" t="s">
        <v>776</v>
      </c>
      <c r="Q3982" s="8" t="s">
        <v>21990</v>
      </c>
      <c r="R3982" s="8" t="s">
        <v>43958</v>
      </c>
      <c r="S3982" s="17" t="s">
        <v>43959</v>
      </c>
      <c r="T3982" s="18">
        <v>43014</v>
      </c>
      <c r="U3982" s="8">
        <v>0.45833333333333331</v>
      </c>
      <c r="V3982" s="8">
        <v>0.5</v>
      </c>
      <c r="W3982" s="8" t="s">
        <v>1495</v>
      </c>
      <c r="X3982" s="8" t="s">
        <v>22126</v>
      </c>
      <c r="Y3982" s="8" t="s">
        <v>22086</v>
      </c>
      <c r="Z3982" s="17" t="s">
        <v>44051</v>
      </c>
      <c r="AA3982" s="8" t="s">
        <v>44052</v>
      </c>
      <c r="AB3982" s="8" t="s">
        <v>44053</v>
      </c>
    </row>
    <row r="3983" spans="1:28" hidden="1" x14ac:dyDescent="0.2">
      <c r="A3983" s="8" t="s">
        <v>44054</v>
      </c>
      <c r="B3983" s="8" t="s">
        <v>44055</v>
      </c>
      <c r="C3983" s="8" t="s">
        <v>45753</v>
      </c>
      <c r="D3983" s="8" t="s">
        <v>45754</v>
      </c>
      <c r="E3983" s="8" t="s">
        <v>76</v>
      </c>
      <c r="F3983" s="8" t="s">
        <v>65</v>
      </c>
      <c r="G3983" s="8" t="s">
        <v>76</v>
      </c>
      <c r="H3983" s="8" t="s">
        <v>65</v>
      </c>
      <c r="I3983" s="8" t="s">
        <v>43957</v>
      </c>
      <c r="J3983" s="8" t="s">
        <v>28</v>
      </c>
      <c r="K3983" s="8" t="s">
        <v>30</v>
      </c>
      <c r="L3983" s="8" t="s">
        <v>10838</v>
      </c>
      <c r="M3983" s="8" t="s">
        <v>10845</v>
      </c>
      <c r="N3983" s="8" t="s">
        <v>10716</v>
      </c>
      <c r="O3983" s="8" t="s">
        <v>45789</v>
      </c>
      <c r="P3983" s="8" t="s">
        <v>776</v>
      </c>
      <c r="Q3983" s="8" t="s">
        <v>21990</v>
      </c>
      <c r="R3983" s="8" t="s">
        <v>43958</v>
      </c>
      <c r="S3983" s="17" t="s">
        <v>43959</v>
      </c>
      <c r="T3983" s="18">
        <v>43014</v>
      </c>
      <c r="U3983" s="8">
        <v>0.5</v>
      </c>
      <c r="V3983" s="8">
        <v>0.54166666666666663</v>
      </c>
      <c r="W3983" s="8" t="s">
        <v>1495</v>
      </c>
      <c r="X3983" s="8" t="s">
        <v>22132</v>
      </c>
      <c r="Y3983" s="8" t="s">
        <v>22086</v>
      </c>
      <c r="Z3983" s="17" t="s">
        <v>44056</v>
      </c>
      <c r="AA3983" s="8" t="s">
        <v>44057</v>
      </c>
      <c r="AB3983" s="8" t="s">
        <v>44058</v>
      </c>
    </row>
    <row r="3984" spans="1:28" hidden="1" x14ac:dyDescent="0.2">
      <c r="A3984" s="8" t="s">
        <v>44059</v>
      </c>
      <c r="B3984" s="8" t="s">
        <v>44060</v>
      </c>
      <c r="C3984" s="8" t="s">
        <v>45753</v>
      </c>
      <c r="D3984" s="8" t="s">
        <v>45754</v>
      </c>
      <c r="E3984" s="8" t="s">
        <v>76</v>
      </c>
      <c r="F3984" s="8" t="s">
        <v>65</v>
      </c>
      <c r="G3984" s="8" t="s">
        <v>76</v>
      </c>
      <c r="H3984" s="8" t="s">
        <v>65</v>
      </c>
      <c r="I3984" s="8" t="s">
        <v>43957</v>
      </c>
      <c r="J3984" s="8" t="s">
        <v>28</v>
      </c>
      <c r="K3984" s="8" t="s">
        <v>30</v>
      </c>
      <c r="L3984" s="8" t="s">
        <v>10845</v>
      </c>
      <c r="M3984" s="8" t="s">
        <v>22138</v>
      </c>
      <c r="N3984" s="8" t="s">
        <v>10716</v>
      </c>
      <c r="O3984" s="8" t="s">
        <v>45789</v>
      </c>
      <c r="P3984" s="8" t="s">
        <v>776</v>
      </c>
      <c r="Q3984" s="8" t="s">
        <v>21990</v>
      </c>
      <c r="R3984" s="8" t="s">
        <v>43958</v>
      </c>
      <c r="S3984" s="17" t="s">
        <v>43959</v>
      </c>
      <c r="T3984" s="18">
        <v>43014</v>
      </c>
      <c r="U3984" s="8">
        <v>0.54166666666666663</v>
      </c>
      <c r="V3984" s="8">
        <v>0.58333333333333337</v>
      </c>
      <c r="W3984" s="8" t="s">
        <v>1495</v>
      </c>
      <c r="X3984" s="8" t="s">
        <v>44061</v>
      </c>
      <c r="Y3984" s="8" t="s">
        <v>22086</v>
      </c>
      <c r="Z3984" s="17" t="s">
        <v>22114</v>
      </c>
      <c r="AA3984" s="8" t="s">
        <v>44062</v>
      </c>
      <c r="AB3984" s="8" t="s">
        <v>44063</v>
      </c>
    </row>
    <row r="3985" spans="1:28" hidden="1" x14ac:dyDescent="0.2">
      <c r="A3985" s="8" t="s">
        <v>44064</v>
      </c>
      <c r="B3985" s="8" t="s">
        <v>44065</v>
      </c>
      <c r="C3985" s="8" t="s">
        <v>45753</v>
      </c>
      <c r="D3985" s="8" t="s">
        <v>45754</v>
      </c>
      <c r="E3985" s="8" t="s">
        <v>76</v>
      </c>
      <c r="F3985" s="8" t="s">
        <v>65</v>
      </c>
      <c r="G3985" s="8" t="s">
        <v>76</v>
      </c>
      <c r="H3985" s="8" t="s">
        <v>65</v>
      </c>
      <c r="I3985" s="8" t="s">
        <v>43957</v>
      </c>
      <c r="J3985" s="8" t="s">
        <v>28</v>
      </c>
      <c r="K3985" s="8" t="s">
        <v>30</v>
      </c>
      <c r="L3985" s="8" t="s">
        <v>22138</v>
      </c>
      <c r="M3985" s="8" t="s">
        <v>22145</v>
      </c>
      <c r="N3985" s="8" t="s">
        <v>10716</v>
      </c>
      <c r="O3985" s="8" t="s">
        <v>45789</v>
      </c>
      <c r="P3985" s="8" t="s">
        <v>776</v>
      </c>
      <c r="Q3985" s="8" t="s">
        <v>21990</v>
      </c>
      <c r="R3985" s="8" t="s">
        <v>43958</v>
      </c>
      <c r="S3985" s="17" t="s">
        <v>43959</v>
      </c>
      <c r="T3985" s="18">
        <v>43014</v>
      </c>
      <c r="U3985" s="8">
        <v>0.58333333333333337</v>
      </c>
      <c r="V3985" s="8">
        <v>0.625</v>
      </c>
      <c r="W3985" s="8" t="s">
        <v>1495</v>
      </c>
      <c r="X3985" s="8" t="s">
        <v>22146</v>
      </c>
      <c r="Y3985" s="8" t="s">
        <v>22140</v>
      </c>
      <c r="Z3985" s="17" t="s">
        <v>44066</v>
      </c>
      <c r="AA3985" s="8" t="s">
        <v>44067</v>
      </c>
      <c r="AB3985" s="8" t="s">
        <v>44068</v>
      </c>
    </row>
    <row r="3986" spans="1:28" hidden="1" x14ac:dyDescent="0.2">
      <c r="A3986" s="8" t="s">
        <v>44069</v>
      </c>
      <c r="B3986" s="8" t="s">
        <v>44070</v>
      </c>
      <c r="C3986" s="8" t="s">
        <v>45753</v>
      </c>
      <c r="D3986" s="8" t="s">
        <v>45754</v>
      </c>
      <c r="E3986" s="8" t="s">
        <v>76</v>
      </c>
      <c r="F3986" s="8" t="s">
        <v>65</v>
      </c>
      <c r="G3986" s="8" t="s">
        <v>76</v>
      </c>
      <c r="H3986" s="8" t="s">
        <v>65</v>
      </c>
      <c r="I3986" s="8" t="s">
        <v>43957</v>
      </c>
      <c r="J3986" s="8" t="s">
        <v>28</v>
      </c>
      <c r="K3986" s="8" t="s">
        <v>30</v>
      </c>
      <c r="L3986" s="8" t="s">
        <v>22145</v>
      </c>
      <c r="M3986" s="8" t="s">
        <v>12404</v>
      </c>
      <c r="N3986" s="8" t="s">
        <v>10716</v>
      </c>
      <c r="O3986" s="8" t="s">
        <v>45789</v>
      </c>
      <c r="P3986" s="8" t="s">
        <v>776</v>
      </c>
      <c r="Q3986" s="8" t="s">
        <v>21990</v>
      </c>
      <c r="R3986" s="8" t="s">
        <v>43958</v>
      </c>
      <c r="S3986" s="17" t="s">
        <v>43959</v>
      </c>
      <c r="T3986" s="18">
        <v>43014</v>
      </c>
      <c r="U3986" s="8">
        <v>0.625</v>
      </c>
      <c r="V3986" s="8">
        <v>0.66666666666666663</v>
      </c>
      <c r="W3986" s="8" t="s">
        <v>1495</v>
      </c>
      <c r="X3986" s="8" t="s">
        <v>22152</v>
      </c>
      <c r="Y3986" s="8" t="s">
        <v>22140</v>
      </c>
      <c r="Z3986" s="17" t="s">
        <v>43004</v>
      </c>
      <c r="AA3986" s="8" t="s">
        <v>44071</v>
      </c>
      <c r="AB3986" s="8" t="s">
        <v>44072</v>
      </c>
    </row>
    <row r="3987" spans="1:28" hidden="1" x14ac:dyDescent="0.2">
      <c r="A3987" s="8" t="s">
        <v>44073</v>
      </c>
      <c r="B3987" s="8" t="s">
        <v>44074</v>
      </c>
      <c r="C3987" s="8" t="s">
        <v>45753</v>
      </c>
      <c r="D3987" s="8" t="s">
        <v>45754</v>
      </c>
      <c r="E3987" s="8" t="s">
        <v>76</v>
      </c>
      <c r="F3987" s="8" t="s">
        <v>65</v>
      </c>
      <c r="G3987" s="8" t="s">
        <v>76</v>
      </c>
      <c r="H3987" s="8" t="s">
        <v>65</v>
      </c>
      <c r="I3987" s="8" t="s">
        <v>43957</v>
      </c>
      <c r="J3987" s="8" t="s">
        <v>28</v>
      </c>
      <c r="K3987" s="8" t="s">
        <v>30</v>
      </c>
      <c r="L3987" s="8" t="s">
        <v>12404</v>
      </c>
      <c r="M3987" s="8" t="s">
        <v>10853</v>
      </c>
      <c r="N3987" s="8" t="s">
        <v>10716</v>
      </c>
      <c r="O3987" s="8" t="s">
        <v>45789</v>
      </c>
      <c r="P3987" s="8" t="s">
        <v>776</v>
      </c>
      <c r="Q3987" s="8" t="s">
        <v>21990</v>
      </c>
      <c r="R3987" s="8" t="s">
        <v>43958</v>
      </c>
      <c r="S3987" s="17" t="s">
        <v>43959</v>
      </c>
      <c r="T3987" s="18">
        <v>43014</v>
      </c>
      <c r="U3987" s="8">
        <v>0.66666666666666663</v>
      </c>
      <c r="V3987" s="8">
        <v>0.70833333333333337</v>
      </c>
      <c r="W3987" s="8" t="s">
        <v>1495</v>
      </c>
      <c r="X3987" s="8" t="s">
        <v>22158</v>
      </c>
      <c r="Y3987" s="8" t="s">
        <v>22140</v>
      </c>
      <c r="Z3987" s="17" t="s">
        <v>22159</v>
      </c>
      <c r="AA3987" s="8" t="s">
        <v>44075</v>
      </c>
      <c r="AB3987" s="8" t="s">
        <v>44076</v>
      </c>
    </row>
    <row r="3988" spans="1:28" hidden="1" x14ac:dyDescent="0.2">
      <c r="A3988" s="8" t="s">
        <v>44077</v>
      </c>
      <c r="B3988" s="8" t="s">
        <v>44078</v>
      </c>
      <c r="C3988" s="8" t="s">
        <v>45753</v>
      </c>
      <c r="D3988" s="8" t="s">
        <v>45754</v>
      </c>
      <c r="E3988" s="8" t="s">
        <v>76</v>
      </c>
      <c r="F3988" s="8" t="s">
        <v>65</v>
      </c>
      <c r="G3988" s="8" t="s">
        <v>76</v>
      </c>
      <c r="H3988" s="8" t="s">
        <v>65</v>
      </c>
      <c r="I3988" s="8" t="s">
        <v>43957</v>
      </c>
      <c r="J3988" s="8" t="s">
        <v>28</v>
      </c>
      <c r="K3988" s="8" t="s">
        <v>30</v>
      </c>
      <c r="L3988" s="8" t="s">
        <v>10853</v>
      </c>
      <c r="M3988" s="8" t="s">
        <v>78</v>
      </c>
      <c r="N3988" s="8" t="s">
        <v>10716</v>
      </c>
      <c r="O3988" s="8" t="s">
        <v>45789</v>
      </c>
      <c r="P3988" s="8" t="s">
        <v>776</v>
      </c>
      <c r="Q3988" s="8" t="s">
        <v>21990</v>
      </c>
      <c r="R3988" s="8" t="s">
        <v>43958</v>
      </c>
      <c r="S3988" s="17" t="s">
        <v>43959</v>
      </c>
      <c r="T3988" s="18">
        <v>43014</v>
      </c>
      <c r="U3988" s="8">
        <v>0.70833333333333337</v>
      </c>
      <c r="V3988" s="8">
        <v>0.75</v>
      </c>
      <c r="W3988" s="8" t="s">
        <v>1495</v>
      </c>
      <c r="X3988" s="8" t="s">
        <v>22164</v>
      </c>
      <c r="Y3988" s="8" t="s">
        <v>22086</v>
      </c>
      <c r="Z3988" s="17" t="s">
        <v>22165</v>
      </c>
      <c r="AA3988" s="8" t="s">
        <v>44079</v>
      </c>
      <c r="AB3988" s="8" t="s">
        <v>44080</v>
      </c>
    </row>
    <row r="3989" spans="1:28" hidden="1" x14ac:dyDescent="0.2">
      <c r="A3989" s="8" t="s">
        <v>44081</v>
      </c>
      <c r="B3989" s="8" t="s">
        <v>44082</v>
      </c>
      <c r="C3989" s="8" t="s">
        <v>45753</v>
      </c>
      <c r="D3989" s="8" t="s">
        <v>45754</v>
      </c>
      <c r="E3989" s="8" t="s">
        <v>104</v>
      </c>
      <c r="F3989" s="8" t="s">
        <v>65</v>
      </c>
      <c r="G3989" s="8" t="s">
        <v>104</v>
      </c>
      <c r="H3989" s="8" t="s">
        <v>65</v>
      </c>
      <c r="I3989" s="8" t="s">
        <v>43957</v>
      </c>
      <c r="J3989" s="8" t="s">
        <v>28</v>
      </c>
      <c r="K3989" s="8" t="s">
        <v>30</v>
      </c>
      <c r="L3989" s="8" t="s">
        <v>10664</v>
      </c>
      <c r="M3989" s="8" t="s">
        <v>44083</v>
      </c>
      <c r="N3989" s="8" t="s">
        <v>10716</v>
      </c>
      <c r="O3989" s="8" t="s">
        <v>45789</v>
      </c>
      <c r="P3989" s="8" t="s">
        <v>776</v>
      </c>
      <c r="Q3989" s="8" t="s">
        <v>21990</v>
      </c>
      <c r="R3989" s="8" t="s">
        <v>43958</v>
      </c>
      <c r="S3989" s="17" t="s">
        <v>43959</v>
      </c>
      <c r="T3989" s="18">
        <v>43015</v>
      </c>
      <c r="U3989" s="8">
        <v>0.25</v>
      </c>
      <c r="V3989" s="8">
        <v>0.75</v>
      </c>
      <c r="W3989" s="8" t="s">
        <v>40</v>
      </c>
      <c r="X3989" s="8" t="s">
        <v>43019</v>
      </c>
      <c r="Y3989" s="8" t="s">
        <v>4250</v>
      </c>
      <c r="Z3989" s="17" t="s">
        <v>44084</v>
      </c>
      <c r="AA3989" s="8" t="s">
        <v>44085</v>
      </c>
      <c r="AB3989" s="8" t="s">
        <v>44086</v>
      </c>
    </row>
    <row r="3990" spans="1:28" hidden="1" x14ac:dyDescent="0.2">
      <c r="A3990" s="8" t="s">
        <v>44087</v>
      </c>
      <c r="B3990" s="8" t="s">
        <v>44088</v>
      </c>
      <c r="C3990" s="8" t="s">
        <v>45753</v>
      </c>
      <c r="D3990" s="8" t="s">
        <v>45754</v>
      </c>
      <c r="E3990" s="8" t="s">
        <v>96</v>
      </c>
      <c r="F3990" s="8" t="s">
        <v>65</v>
      </c>
      <c r="G3990" s="8" t="s">
        <v>96</v>
      </c>
      <c r="H3990" s="8" t="s">
        <v>65</v>
      </c>
      <c r="I3990" s="8" t="s">
        <v>43957</v>
      </c>
      <c r="J3990" s="8" t="s">
        <v>28</v>
      </c>
      <c r="K3990" s="8" t="s">
        <v>30</v>
      </c>
      <c r="L3990" s="8" t="s">
        <v>606</v>
      </c>
      <c r="M3990" s="8" t="s">
        <v>607</v>
      </c>
      <c r="N3990" s="8" t="s">
        <v>10716</v>
      </c>
      <c r="O3990" s="8" t="s">
        <v>45789</v>
      </c>
      <c r="P3990" s="8" t="s">
        <v>776</v>
      </c>
      <c r="Q3990" s="8" t="s">
        <v>21990</v>
      </c>
      <c r="R3990" s="8" t="s">
        <v>43958</v>
      </c>
      <c r="S3990" s="17" t="s">
        <v>43959</v>
      </c>
      <c r="T3990" s="18">
        <v>43016</v>
      </c>
      <c r="U3990" s="8">
        <v>0.25</v>
      </c>
      <c r="V3990" s="8">
        <v>0.75</v>
      </c>
      <c r="W3990" s="8" t="s">
        <v>40</v>
      </c>
      <c r="X3990" s="8" t="s">
        <v>44089</v>
      </c>
      <c r="Y3990" s="8" t="s">
        <v>33017</v>
      </c>
      <c r="Z3990" s="17" t="s">
        <v>43020</v>
      </c>
      <c r="AA3990" s="8" t="s">
        <v>44090</v>
      </c>
      <c r="AB3990" s="8" t="s">
        <v>44091</v>
      </c>
    </row>
    <row r="3991" spans="1:28" hidden="1" x14ac:dyDescent="0.2">
      <c r="A3991" s="8" t="s">
        <v>44092</v>
      </c>
      <c r="B3991" s="8" t="s">
        <v>44093</v>
      </c>
      <c r="C3991" s="8" t="s">
        <v>45753</v>
      </c>
      <c r="D3991" s="8" t="s">
        <v>45754</v>
      </c>
      <c r="E3991" s="8" t="s">
        <v>335</v>
      </c>
      <c r="F3991" s="8" t="s">
        <v>65</v>
      </c>
      <c r="G3991" s="8" t="s">
        <v>335</v>
      </c>
      <c r="H3991" s="8" t="s">
        <v>65</v>
      </c>
      <c r="I3991" s="8" t="s">
        <v>43957</v>
      </c>
      <c r="J3991" s="8" t="s">
        <v>28</v>
      </c>
      <c r="K3991" s="8" t="s">
        <v>30</v>
      </c>
      <c r="L3991" s="8" t="s">
        <v>4286</v>
      </c>
      <c r="M3991" s="8" t="s">
        <v>4287</v>
      </c>
      <c r="N3991" s="8" t="s">
        <v>10716</v>
      </c>
      <c r="O3991" s="8" t="s">
        <v>45789</v>
      </c>
      <c r="P3991" s="8" t="s">
        <v>776</v>
      </c>
      <c r="Q3991" s="8" t="s">
        <v>21990</v>
      </c>
      <c r="R3991" s="8" t="s">
        <v>43958</v>
      </c>
      <c r="S3991" s="17" t="s">
        <v>43959</v>
      </c>
      <c r="T3991" s="18">
        <v>43017</v>
      </c>
      <c r="U3991" s="8">
        <v>0.25</v>
      </c>
      <c r="V3991" s="8">
        <v>0.75</v>
      </c>
      <c r="W3991" s="8" t="s">
        <v>40</v>
      </c>
      <c r="X3991" s="8" t="s">
        <v>43033</v>
      </c>
      <c r="Y3991" s="8" t="s">
        <v>33023</v>
      </c>
      <c r="Z3991" s="17" t="s">
        <v>44094</v>
      </c>
      <c r="AA3991" s="8" t="s">
        <v>44095</v>
      </c>
      <c r="AB3991" s="8" t="s">
        <v>44096</v>
      </c>
    </row>
    <row r="3992" spans="1:28" hidden="1" x14ac:dyDescent="0.2">
      <c r="A3992" s="8" t="s">
        <v>44097</v>
      </c>
      <c r="B3992" s="8" t="s">
        <v>44098</v>
      </c>
      <c r="C3992" s="8" t="s">
        <v>45753</v>
      </c>
      <c r="D3992" s="8" t="s">
        <v>45754</v>
      </c>
      <c r="E3992" s="8" t="s">
        <v>345</v>
      </c>
      <c r="F3992" s="8" t="s">
        <v>65</v>
      </c>
      <c r="G3992" s="8" t="s">
        <v>345</v>
      </c>
      <c r="H3992" s="8" t="s">
        <v>65</v>
      </c>
      <c r="I3992" s="8" t="s">
        <v>43957</v>
      </c>
      <c r="J3992" s="8" t="s">
        <v>28</v>
      </c>
      <c r="K3992" s="8" t="s">
        <v>30</v>
      </c>
      <c r="L3992" s="8" t="s">
        <v>4293</v>
      </c>
      <c r="M3992" s="8" t="s">
        <v>18408</v>
      </c>
      <c r="N3992" s="8" t="s">
        <v>10716</v>
      </c>
      <c r="O3992" s="8" t="s">
        <v>45789</v>
      </c>
      <c r="P3992" s="8" t="s">
        <v>776</v>
      </c>
      <c r="Q3992" s="8" t="s">
        <v>21990</v>
      </c>
      <c r="R3992" s="8" t="s">
        <v>43958</v>
      </c>
      <c r="S3992" s="17" t="s">
        <v>43959</v>
      </c>
      <c r="T3992" s="18">
        <v>43018</v>
      </c>
      <c r="U3992" s="8">
        <v>0.25</v>
      </c>
      <c r="V3992" s="8">
        <v>0.33333333333333331</v>
      </c>
      <c r="W3992" s="8" t="s">
        <v>1100</v>
      </c>
      <c r="X3992" s="8" t="s">
        <v>43041</v>
      </c>
      <c r="Y3992" s="8" t="s">
        <v>43042</v>
      </c>
      <c r="Z3992" s="17" t="s">
        <v>44099</v>
      </c>
      <c r="AA3992" s="8" t="s">
        <v>44100</v>
      </c>
      <c r="AB3992" s="8" t="s">
        <v>44101</v>
      </c>
    </row>
    <row r="3993" spans="1:28" hidden="1" x14ac:dyDescent="0.2">
      <c r="A3993" s="8" t="s">
        <v>44102</v>
      </c>
      <c r="B3993" s="8" t="s">
        <v>44103</v>
      </c>
      <c r="C3993" s="8" t="s">
        <v>45753</v>
      </c>
      <c r="D3993" s="8" t="s">
        <v>45754</v>
      </c>
      <c r="E3993" s="8" t="s">
        <v>345</v>
      </c>
      <c r="F3993" s="8" t="s">
        <v>65</v>
      </c>
      <c r="G3993" s="8" t="s">
        <v>345</v>
      </c>
      <c r="H3993" s="8" t="s">
        <v>65</v>
      </c>
      <c r="I3993" s="8" t="s">
        <v>43957</v>
      </c>
      <c r="J3993" s="8" t="s">
        <v>28</v>
      </c>
      <c r="K3993" s="8" t="s">
        <v>30</v>
      </c>
      <c r="L3993" s="8" t="s">
        <v>18408</v>
      </c>
      <c r="M3993" s="8" t="s">
        <v>4294</v>
      </c>
      <c r="N3993" s="8" t="s">
        <v>10716</v>
      </c>
      <c r="O3993" s="8" t="s">
        <v>45789</v>
      </c>
      <c r="P3993" s="8" t="s">
        <v>776</v>
      </c>
      <c r="Q3993" s="8" t="s">
        <v>21990</v>
      </c>
      <c r="R3993" s="8" t="s">
        <v>43958</v>
      </c>
      <c r="S3993" s="17" t="s">
        <v>43959</v>
      </c>
      <c r="T3993" s="18">
        <v>43018</v>
      </c>
      <c r="U3993" s="8">
        <v>0.33333333333333331</v>
      </c>
      <c r="V3993" s="8">
        <v>0.75</v>
      </c>
      <c r="W3993" s="8" t="s">
        <v>792</v>
      </c>
      <c r="X3993" s="8" t="s">
        <v>43048</v>
      </c>
      <c r="Y3993" s="8" t="s">
        <v>43049</v>
      </c>
      <c r="Z3993" s="17" t="s">
        <v>44104</v>
      </c>
      <c r="AA3993" s="8" t="s">
        <v>44105</v>
      </c>
      <c r="AB3993" s="8" t="s">
        <v>44106</v>
      </c>
    </row>
    <row r="3994" spans="1:28" hidden="1" x14ac:dyDescent="0.2">
      <c r="A3994" s="8" t="s">
        <v>44107</v>
      </c>
      <c r="B3994" s="8" t="s">
        <v>44108</v>
      </c>
      <c r="C3994" s="8" t="s">
        <v>45753</v>
      </c>
      <c r="D3994" s="8" t="s">
        <v>45754</v>
      </c>
      <c r="E3994" s="8" t="s">
        <v>362</v>
      </c>
      <c r="F3994" s="8" t="s">
        <v>112</v>
      </c>
      <c r="G3994" s="8" t="s">
        <v>362</v>
      </c>
      <c r="H3994" s="8" t="s">
        <v>112</v>
      </c>
      <c r="I3994" s="8" t="s">
        <v>43957</v>
      </c>
      <c r="J3994" s="8" t="s">
        <v>28</v>
      </c>
      <c r="K3994" s="8" t="s">
        <v>30</v>
      </c>
      <c r="L3994" s="8" t="s">
        <v>4302</v>
      </c>
      <c r="M3994" s="8" t="s">
        <v>4303</v>
      </c>
      <c r="N3994" s="8" t="s">
        <v>10716</v>
      </c>
      <c r="O3994" s="8" t="s">
        <v>45789</v>
      </c>
      <c r="P3994" s="8" t="s">
        <v>776</v>
      </c>
      <c r="Q3994" s="8" t="s">
        <v>21990</v>
      </c>
      <c r="R3994" s="8" t="s">
        <v>43958</v>
      </c>
      <c r="S3994" s="17" t="s">
        <v>43959</v>
      </c>
      <c r="T3994" s="18">
        <v>43019</v>
      </c>
      <c r="U3994" s="8">
        <v>0.25</v>
      </c>
      <c r="V3994" s="8">
        <v>0.5</v>
      </c>
      <c r="W3994" s="8" t="s">
        <v>30</v>
      </c>
      <c r="X3994" s="8" t="s">
        <v>45730</v>
      </c>
      <c r="Y3994" s="8" t="s">
        <v>45730</v>
      </c>
      <c r="Z3994" s="17" t="s">
        <v>16366</v>
      </c>
      <c r="AA3994" s="8" t="s">
        <v>44109</v>
      </c>
      <c r="AB3994" s="8" t="s">
        <v>44110</v>
      </c>
    </row>
    <row r="3995" spans="1:28" hidden="1" x14ac:dyDescent="0.2">
      <c r="A3995" s="8" t="s">
        <v>44111</v>
      </c>
      <c r="B3995" s="8" t="s">
        <v>44112</v>
      </c>
      <c r="C3995" s="8" t="s">
        <v>45753</v>
      </c>
      <c r="D3995" s="8" t="s">
        <v>45754</v>
      </c>
      <c r="E3995" s="8" t="s">
        <v>362</v>
      </c>
      <c r="F3995" s="8" t="s">
        <v>112</v>
      </c>
      <c r="G3995" s="8" t="s">
        <v>362</v>
      </c>
      <c r="H3995" s="8" t="s">
        <v>112</v>
      </c>
      <c r="I3995" s="8" t="s">
        <v>43957</v>
      </c>
      <c r="J3995" s="8" t="s">
        <v>28</v>
      </c>
      <c r="K3995" s="8" t="s">
        <v>30</v>
      </c>
      <c r="L3995" s="8" t="s">
        <v>4303</v>
      </c>
      <c r="M3995" s="8" t="s">
        <v>4311</v>
      </c>
      <c r="N3995" s="8" t="s">
        <v>10716</v>
      </c>
      <c r="O3995" s="8" t="s">
        <v>45789</v>
      </c>
      <c r="P3995" s="8" t="s">
        <v>776</v>
      </c>
      <c r="Q3995" s="8" t="s">
        <v>21990</v>
      </c>
      <c r="R3995" s="8" t="s">
        <v>43958</v>
      </c>
      <c r="S3995" s="17" t="s">
        <v>43959</v>
      </c>
      <c r="T3995" s="18">
        <v>43019</v>
      </c>
      <c r="U3995" s="8">
        <v>0.5</v>
      </c>
      <c r="V3995" s="8">
        <v>0.75</v>
      </c>
      <c r="W3995" s="8" t="s">
        <v>30</v>
      </c>
      <c r="X3995" s="8" t="s">
        <v>4295</v>
      </c>
      <c r="Y3995" s="8" t="s">
        <v>4296</v>
      </c>
      <c r="Z3995" s="17" t="s">
        <v>44113</v>
      </c>
      <c r="AA3995" s="8" t="s">
        <v>44114</v>
      </c>
      <c r="AB3995" s="8" t="s">
        <v>44115</v>
      </c>
    </row>
    <row r="3996" spans="1:28" hidden="1" x14ac:dyDescent="0.2">
      <c r="A3996" s="8" t="s">
        <v>44116</v>
      </c>
      <c r="B3996" s="8" t="s">
        <v>44117</v>
      </c>
      <c r="C3996" s="8" t="s">
        <v>45753</v>
      </c>
      <c r="D3996" s="8" t="s">
        <v>45754</v>
      </c>
      <c r="E3996" s="8" t="s">
        <v>372</v>
      </c>
      <c r="F3996" s="8" t="s">
        <v>112</v>
      </c>
      <c r="G3996" s="8" t="s">
        <v>372</v>
      </c>
      <c r="H3996" s="8" t="s">
        <v>112</v>
      </c>
      <c r="I3996" s="8" t="s">
        <v>43957</v>
      </c>
      <c r="J3996" s="8" t="s">
        <v>28</v>
      </c>
      <c r="K3996" s="8" t="s">
        <v>30</v>
      </c>
      <c r="L3996" s="8" t="s">
        <v>4318</v>
      </c>
      <c r="M3996" s="8" t="s">
        <v>4327</v>
      </c>
      <c r="N3996" s="8" t="s">
        <v>10716</v>
      </c>
      <c r="O3996" s="8" t="s">
        <v>45789</v>
      </c>
      <c r="P3996" s="8" t="s">
        <v>776</v>
      </c>
      <c r="Q3996" s="8" t="s">
        <v>21990</v>
      </c>
      <c r="R3996" s="8" t="s">
        <v>43958</v>
      </c>
      <c r="S3996" s="17" t="s">
        <v>43959</v>
      </c>
      <c r="T3996" s="18">
        <v>43020</v>
      </c>
      <c r="U3996" s="8">
        <v>0.25</v>
      </c>
      <c r="V3996" s="8">
        <v>0.625</v>
      </c>
      <c r="W3996" s="8" t="s">
        <v>952</v>
      </c>
      <c r="X3996" s="8" t="s">
        <v>43083</v>
      </c>
      <c r="Y3996" s="8" t="s">
        <v>22269</v>
      </c>
      <c r="Z3996" s="17" t="s">
        <v>43091</v>
      </c>
      <c r="AA3996" s="8" t="s">
        <v>44118</v>
      </c>
      <c r="AB3996" s="8" t="s">
        <v>44119</v>
      </c>
    </row>
    <row r="3997" spans="1:28" hidden="1" x14ac:dyDescent="0.2">
      <c r="A3997" s="8" t="s">
        <v>44120</v>
      </c>
      <c r="B3997" s="8" t="s">
        <v>44121</v>
      </c>
      <c r="C3997" s="8" t="s">
        <v>45753</v>
      </c>
      <c r="D3997" s="8" t="s">
        <v>45754</v>
      </c>
      <c r="E3997" s="8" t="s">
        <v>372</v>
      </c>
      <c r="F3997" s="8" t="s">
        <v>112</v>
      </c>
      <c r="G3997" s="8" t="s">
        <v>372</v>
      </c>
      <c r="H3997" s="8" t="s">
        <v>112</v>
      </c>
      <c r="I3997" s="8" t="s">
        <v>43957</v>
      </c>
      <c r="J3997" s="8" t="s">
        <v>28</v>
      </c>
      <c r="K3997" s="8" t="s">
        <v>30</v>
      </c>
      <c r="L3997" s="8" t="s">
        <v>4327</v>
      </c>
      <c r="M3997" s="8" t="s">
        <v>10988</v>
      </c>
      <c r="N3997" s="8" t="s">
        <v>10716</v>
      </c>
      <c r="O3997" s="8" t="s">
        <v>45789</v>
      </c>
      <c r="P3997" s="8" t="s">
        <v>776</v>
      </c>
      <c r="Q3997" s="8" t="s">
        <v>21990</v>
      </c>
      <c r="R3997" s="8" t="s">
        <v>43958</v>
      </c>
      <c r="S3997" s="17" t="s">
        <v>43959</v>
      </c>
      <c r="T3997" s="18">
        <v>43020</v>
      </c>
      <c r="U3997" s="8">
        <v>0.625</v>
      </c>
      <c r="V3997" s="8">
        <v>0.66666666666666663</v>
      </c>
      <c r="W3997" s="8" t="s">
        <v>1495</v>
      </c>
      <c r="X3997" s="8" t="s">
        <v>43065</v>
      </c>
      <c r="Y3997" s="8" t="s">
        <v>22269</v>
      </c>
      <c r="Z3997" s="17" t="s">
        <v>44122</v>
      </c>
      <c r="AA3997" s="8" t="s">
        <v>44123</v>
      </c>
      <c r="AB3997" s="8" t="s">
        <v>44124</v>
      </c>
    </row>
    <row r="3998" spans="1:28" hidden="1" x14ac:dyDescent="0.2">
      <c r="A3998" s="8" t="s">
        <v>44125</v>
      </c>
      <c r="B3998" s="8" t="s">
        <v>44126</v>
      </c>
      <c r="C3998" s="8" t="s">
        <v>45753</v>
      </c>
      <c r="D3998" s="8" t="s">
        <v>45754</v>
      </c>
      <c r="E3998" s="8" t="s">
        <v>372</v>
      </c>
      <c r="F3998" s="8" t="s">
        <v>112</v>
      </c>
      <c r="G3998" s="8" t="s">
        <v>372</v>
      </c>
      <c r="H3998" s="8" t="s">
        <v>112</v>
      </c>
      <c r="I3998" s="8" t="s">
        <v>43957</v>
      </c>
      <c r="J3998" s="8" t="s">
        <v>28</v>
      </c>
      <c r="K3998" s="8" t="s">
        <v>30</v>
      </c>
      <c r="L3998" s="8" t="s">
        <v>10988</v>
      </c>
      <c r="M3998" s="8" t="s">
        <v>34153</v>
      </c>
      <c r="N3998" s="8" t="s">
        <v>10716</v>
      </c>
      <c r="O3998" s="8" t="s">
        <v>45789</v>
      </c>
      <c r="P3998" s="8" t="s">
        <v>776</v>
      </c>
      <c r="Q3998" s="8" t="s">
        <v>21990</v>
      </c>
      <c r="R3998" s="8" t="s">
        <v>43958</v>
      </c>
      <c r="S3998" s="17" t="s">
        <v>43959</v>
      </c>
      <c r="T3998" s="18">
        <v>43020</v>
      </c>
      <c r="U3998" s="8">
        <v>0.66666666666666663</v>
      </c>
      <c r="V3998" s="8">
        <v>0.70833333333333337</v>
      </c>
      <c r="W3998" s="8" t="s">
        <v>1495</v>
      </c>
      <c r="X3998" s="8" t="s">
        <v>43071</v>
      </c>
      <c r="Y3998" s="8" t="s">
        <v>22269</v>
      </c>
      <c r="Z3998" s="17" t="s">
        <v>44127</v>
      </c>
      <c r="AA3998" s="8" t="s">
        <v>44128</v>
      </c>
      <c r="AB3998" s="8" t="s">
        <v>44129</v>
      </c>
    </row>
    <row r="3999" spans="1:28" hidden="1" x14ac:dyDescent="0.2">
      <c r="A3999" s="8" t="s">
        <v>44130</v>
      </c>
      <c r="B3999" s="8" t="s">
        <v>44131</v>
      </c>
      <c r="C3999" s="8" t="s">
        <v>45753</v>
      </c>
      <c r="D3999" s="8" t="s">
        <v>45754</v>
      </c>
      <c r="E3999" s="8" t="s">
        <v>372</v>
      </c>
      <c r="F3999" s="8" t="s">
        <v>112</v>
      </c>
      <c r="G3999" s="8" t="s">
        <v>372</v>
      </c>
      <c r="H3999" s="8" t="s">
        <v>112</v>
      </c>
      <c r="I3999" s="8" t="s">
        <v>43957</v>
      </c>
      <c r="J3999" s="8" t="s">
        <v>28</v>
      </c>
      <c r="K3999" s="8" t="s">
        <v>30</v>
      </c>
      <c r="L3999" s="8" t="s">
        <v>34153</v>
      </c>
      <c r="M3999" s="8" t="s">
        <v>4334</v>
      </c>
      <c r="N3999" s="8" t="s">
        <v>10716</v>
      </c>
      <c r="O3999" s="8" t="s">
        <v>45789</v>
      </c>
      <c r="P3999" s="8" t="s">
        <v>776</v>
      </c>
      <c r="Q3999" s="8" t="s">
        <v>21990</v>
      </c>
      <c r="R3999" s="8" t="s">
        <v>43958</v>
      </c>
      <c r="S3999" s="17" t="s">
        <v>43959</v>
      </c>
      <c r="T3999" s="18">
        <v>43020</v>
      </c>
      <c r="U3999" s="8">
        <v>0.70833333333333337</v>
      </c>
      <c r="V3999" s="8">
        <v>0.75</v>
      </c>
      <c r="W3999" s="8" t="s">
        <v>1495</v>
      </c>
      <c r="X3999" s="8" t="s">
        <v>43077</v>
      </c>
      <c r="Y3999" s="8" t="s">
        <v>22269</v>
      </c>
      <c r="Z3999" s="17" t="s">
        <v>44132</v>
      </c>
      <c r="AA3999" s="8" t="s">
        <v>44133</v>
      </c>
      <c r="AB3999" s="8" t="s">
        <v>44134</v>
      </c>
    </row>
    <row r="4000" spans="1:28" hidden="1" x14ac:dyDescent="0.2">
      <c r="A4000" s="8" t="s">
        <v>44135</v>
      </c>
      <c r="B4000" s="8" t="s">
        <v>44136</v>
      </c>
      <c r="C4000" s="8" t="s">
        <v>45753</v>
      </c>
      <c r="D4000" s="8" t="s">
        <v>45754</v>
      </c>
      <c r="E4000" s="8" t="s">
        <v>382</v>
      </c>
      <c r="F4000" s="8" t="s">
        <v>112</v>
      </c>
      <c r="G4000" s="8" t="s">
        <v>382</v>
      </c>
      <c r="H4000" s="8" t="s">
        <v>112</v>
      </c>
      <c r="I4000" s="8" t="s">
        <v>43957</v>
      </c>
      <c r="J4000" s="8" t="s">
        <v>28</v>
      </c>
      <c r="K4000" s="8" t="s">
        <v>30</v>
      </c>
      <c r="L4000" s="8" t="s">
        <v>44137</v>
      </c>
      <c r="M4000" s="8" t="s">
        <v>44138</v>
      </c>
      <c r="N4000" s="8" t="s">
        <v>10716</v>
      </c>
      <c r="O4000" s="8" t="s">
        <v>45789</v>
      </c>
      <c r="P4000" s="8" t="s">
        <v>776</v>
      </c>
      <c r="Q4000" s="8" t="s">
        <v>21990</v>
      </c>
      <c r="R4000" s="8" t="s">
        <v>43958</v>
      </c>
      <c r="S4000" s="17" t="s">
        <v>43959</v>
      </c>
      <c r="T4000" s="18">
        <v>43021</v>
      </c>
      <c r="U4000" s="8">
        <v>0.25</v>
      </c>
      <c r="V4000" s="8">
        <v>0.75</v>
      </c>
      <c r="W4000" s="8" t="s">
        <v>40</v>
      </c>
      <c r="X4000" s="8" t="s">
        <v>43083</v>
      </c>
      <c r="Y4000" s="8" t="s">
        <v>22269</v>
      </c>
      <c r="Z4000" s="17" t="s">
        <v>44139</v>
      </c>
      <c r="AA4000" s="8" t="s">
        <v>44140</v>
      </c>
      <c r="AB4000" s="8" t="s">
        <v>44141</v>
      </c>
    </row>
    <row r="4001" spans="1:28" hidden="1" x14ac:dyDescent="0.2">
      <c r="A4001" s="8" t="s">
        <v>44142</v>
      </c>
      <c r="B4001" s="8" t="s">
        <v>44143</v>
      </c>
      <c r="C4001" s="8" t="s">
        <v>45753</v>
      </c>
      <c r="D4001" s="8" t="s">
        <v>45754</v>
      </c>
      <c r="E4001" s="8" t="s">
        <v>390</v>
      </c>
      <c r="F4001" s="8" t="s">
        <v>112</v>
      </c>
      <c r="G4001" s="8" t="s">
        <v>390</v>
      </c>
      <c r="H4001" s="8" t="s">
        <v>112</v>
      </c>
      <c r="I4001" s="8" t="s">
        <v>43957</v>
      </c>
      <c r="J4001" s="8" t="s">
        <v>28</v>
      </c>
      <c r="K4001" s="8" t="s">
        <v>30</v>
      </c>
      <c r="L4001" s="8" t="s">
        <v>22304</v>
      </c>
      <c r="M4001" s="8" t="s">
        <v>44144</v>
      </c>
      <c r="N4001" s="8" t="s">
        <v>10716</v>
      </c>
      <c r="O4001" s="8" t="s">
        <v>45789</v>
      </c>
      <c r="P4001" s="8" t="s">
        <v>776</v>
      </c>
      <c r="Q4001" s="8" t="s">
        <v>21990</v>
      </c>
      <c r="R4001" s="8" t="s">
        <v>43958</v>
      </c>
      <c r="S4001" s="17" t="s">
        <v>43959</v>
      </c>
      <c r="T4001" s="18">
        <v>43022</v>
      </c>
      <c r="U4001" s="8">
        <v>0.25</v>
      </c>
      <c r="V4001" s="8">
        <v>0.33333333333333331</v>
      </c>
      <c r="W4001" s="8" t="s">
        <v>1100</v>
      </c>
      <c r="X4001" s="8" t="s">
        <v>22320</v>
      </c>
      <c r="Y4001" s="8" t="s">
        <v>44145</v>
      </c>
      <c r="Z4001" s="17" t="s">
        <v>22321</v>
      </c>
      <c r="AA4001" s="8" t="s">
        <v>44146</v>
      </c>
      <c r="AB4001" s="8" t="s">
        <v>44147</v>
      </c>
    </row>
    <row r="4002" spans="1:28" hidden="1" x14ac:dyDescent="0.2">
      <c r="A4002" s="8" t="s">
        <v>44148</v>
      </c>
      <c r="B4002" s="8" t="s">
        <v>44149</v>
      </c>
      <c r="C4002" s="8" t="s">
        <v>45753</v>
      </c>
      <c r="D4002" s="8" t="s">
        <v>45754</v>
      </c>
      <c r="E4002" s="8" t="s">
        <v>390</v>
      </c>
      <c r="F4002" s="8" t="s">
        <v>112</v>
      </c>
      <c r="G4002" s="8" t="s">
        <v>390</v>
      </c>
      <c r="H4002" s="8" t="s">
        <v>112</v>
      </c>
      <c r="I4002" s="8" t="s">
        <v>43957</v>
      </c>
      <c r="J4002" s="8" t="s">
        <v>28</v>
      </c>
      <c r="K4002" s="8" t="s">
        <v>30</v>
      </c>
      <c r="L4002" s="8" t="s">
        <v>44144</v>
      </c>
      <c r="M4002" s="8" t="s">
        <v>44150</v>
      </c>
      <c r="N4002" s="8" t="s">
        <v>10716</v>
      </c>
      <c r="O4002" s="8" t="s">
        <v>45789</v>
      </c>
      <c r="P4002" s="8" t="s">
        <v>776</v>
      </c>
      <c r="Q4002" s="8" t="s">
        <v>21990</v>
      </c>
      <c r="R4002" s="8" t="s">
        <v>43958</v>
      </c>
      <c r="S4002" s="17" t="s">
        <v>43959</v>
      </c>
      <c r="T4002" s="18">
        <v>43022</v>
      </c>
      <c r="U4002" s="8">
        <v>0.33333333333333331</v>
      </c>
      <c r="V4002" s="8">
        <v>0.45833333333333331</v>
      </c>
      <c r="W4002" s="8" t="s">
        <v>1283</v>
      </c>
      <c r="X4002" s="8" t="s">
        <v>22327</v>
      </c>
      <c r="Y4002" s="8" t="s">
        <v>10824</v>
      </c>
      <c r="Z4002" s="17" t="s">
        <v>44151</v>
      </c>
      <c r="AA4002" s="8" t="s">
        <v>44152</v>
      </c>
      <c r="AB4002" s="8" t="s">
        <v>44153</v>
      </c>
    </row>
    <row r="4003" spans="1:28" hidden="1" x14ac:dyDescent="0.2">
      <c r="A4003" s="8" t="s">
        <v>44154</v>
      </c>
      <c r="B4003" s="8" t="s">
        <v>44155</v>
      </c>
      <c r="C4003" s="8" t="s">
        <v>45753</v>
      </c>
      <c r="D4003" s="8" t="s">
        <v>45754</v>
      </c>
      <c r="E4003" s="8" t="s">
        <v>390</v>
      </c>
      <c r="F4003" s="8" t="s">
        <v>112</v>
      </c>
      <c r="G4003" s="8" t="s">
        <v>390</v>
      </c>
      <c r="H4003" s="8" t="s">
        <v>112</v>
      </c>
      <c r="I4003" s="8" t="s">
        <v>43957</v>
      </c>
      <c r="J4003" s="8" t="s">
        <v>28</v>
      </c>
      <c r="K4003" s="8" t="s">
        <v>30</v>
      </c>
      <c r="L4003" s="8" t="s">
        <v>44150</v>
      </c>
      <c r="M4003" s="8" t="s">
        <v>22319</v>
      </c>
      <c r="N4003" s="8" t="s">
        <v>10716</v>
      </c>
      <c r="O4003" s="8" t="s">
        <v>45789</v>
      </c>
      <c r="P4003" s="8" t="s">
        <v>776</v>
      </c>
      <c r="Q4003" s="8" t="s">
        <v>21990</v>
      </c>
      <c r="R4003" s="8" t="s">
        <v>43958</v>
      </c>
      <c r="S4003" s="17" t="s">
        <v>43959</v>
      </c>
      <c r="T4003" s="18">
        <v>43022</v>
      </c>
      <c r="U4003" s="8">
        <v>0.45833333333333331</v>
      </c>
      <c r="V4003" s="8">
        <v>0.625</v>
      </c>
      <c r="W4003" s="8" t="s">
        <v>739</v>
      </c>
      <c r="X4003" s="8" t="s">
        <v>22306</v>
      </c>
      <c r="Y4003" s="8" t="s">
        <v>10824</v>
      </c>
      <c r="Z4003" s="17" t="s">
        <v>22307</v>
      </c>
      <c r="AA4003" s="8" t="s">
        <v>44156</v>
      </c>
      <c r="AB4003" s="8" t="s">
        <v>44157</v>
      </c>
    </row>
    <row r="4004" spans="1:28" hidden="1" x14ac:dyDescent="0.2">
      <c r="A4004" s="8" t="s">
        <v>44158</v>
      </c>
      <c r="B4004" s="8" t="s">
        <v>44159</v>
      </c>
      <c r="C4004" s="8" t="s">
        <v>45753</v>
      </c>
      <c r="D4004" s="8" t="s">
        <v>45754</v>
      </c>
      <c r="E4004" s="8" t="s">
        <v>390</v>
      </c>
      <c r="F4004" s="8" t="s">
        <v>112</v>
      </c>
      <c r="G4004" s="8" t="s">
        <v>390</v>
      </c>
      <c r="H4004" s="8" t="s">
        <v>112</v>
      </c>
      <c r="I4004" s="8" t="s">
        <v>43957</v>
      </c>
      <c r="J4004" s="8" t="s">
        <v>28</v>
      </c>
      <c r="K4004" s="8" t="s">
        <v>30</v>
      </c>
      <c r="L4004" s="8" t="s">
        <v>22319</v>
      </c>
      <c r="M4004" s="8" t="s">
        <v>22326</v>
      </c>
      <c r="N4004" s="8" t="s">
        <v>10716</v>
      </c>
      <c r="O4004" s="8" t="s">
        <v>45789</v>
      </c>
      <c r="P4004" s="8" t="s">
        <v>776</v>
      </c>
      <c r="Q4004" s="8" t="s">
        <v>21990</v>
      </c>
      <c r="R4004" s="8" t="s">
        <v>43958</v>
      </c>
      <c r="S4004" s="17" t="s">
        <v>43959</v>
      </c>
      <c r="T4004" s="18">
        <v>43022</v>
      </c>
      <c r="U4004" s="8">
        <v>0.625</v>
      </c>
      <c r="V4004" s="8">
        <v>0.75</v>
      </c>
      <c r="W4004" s="8" t="s">
        <v>1283</v>
      </c>
      <c r="X4004" s="8" t="s">
        <v>22313</v>
      </c>
      <c r="Y4004" s="8" t="s">
        <v>10824</v>
      </c>
      <c r="Z4004" s="17" t="s">
        <v>44160</v>
      </c>
      <c r="AA4004" s="8" t="s">
        <v>44161</v>
      </c>
      <c r="AB4004" s="8" t="s">
        <v>44162</v>
      </c>
    </row>
    <row r="4005" spans="1:28" hidden="1" x14ac:dyDescent="0.2">
      <c r="A4005" s="8" t="s">
        <v>44163</v>
      </c>
      <c r="B4005" s="8" t="s">
        <v>44164</v>
      </c>
      <c r="C4005" s="8" t="s">
        <v>45753</v>
      </c>
      <c r="D4005" s="8" t="s">
        <v>45754</v>
      </c>
      <c r="E4005" s="8" t="s">
        <v>400</v>
      </c>
      <c r="F4005" s="8" t="s">
        <v>112</v>
      </c>
      <c r="G4005" s="8" t="s">
        <v>400</v>
      </c>
      <c r="H4005" s="8" t="s">
        <v>112</v>
      </c>
      <c r="I4005" s="8" t="s">
        <v>43957</v>
      </c>
      <c r="J4005" s="8" t="s">
        <v>28</v>
      </c>
      <c r="K4005" s="8" t="s">
        <v>30</v>
      </c>
      <c r="L4005" s="8" t="s">
        <v>22333</v>
      </c>
      <c r="M4005" s="8" t="s">
        <v>22334</v>
      </c>
      <c r="N4005" s="8" t="s">
        <v>10716</v>
      </c>
      <c r="O4005" s="8" t="s">
        <v>45789</v>
      </c>
      <c r="P4005" s="8" t="s">
        <v>776</v>
      </c>
      <c r="Q4005" s="8" t="s">
        <v>21990</v>
      </c>
      <c r="R4005" s="8" t="s">
        <v>43958</v>
      </c>
      <c r="S4005" s="17" t="s">
        <v>43959</v>
      </c>
      <c r="T4005" s="18">
        <v>43023</v>
      </c>
      <c r="U4005" s="8">
        <v>0.25</v>
      </c>
      <c r="V4005" s="8">
        <v>0.29166666666666669</v>
      </c>
      <c r="W4005" s="8" t="s">
        <v>1495</v>
      </c>
      <c r="X4005" s="8" t="s">
        <v>22335</v>
      </c>
      <c r="Y4005" s="8" t="s">
        <v>10824</v>
      </c>
      <c r="Z4005" s="17" t="s">
        <v>44165</v>
      </c>
      <c r="AA4005" s="8" t="s">
        <v>44166</v>
      </c>
      <c r="AB4005" s="8" t="s">
        <v>44167</v>
      </c>
    </row>
    <row r="4006" spans="1:28" hidden="1" x14ac:dyDescent="0.2">
      <c r="A4006" s="8" t="s">
        <v>44168</v>
      </c>
      <c r="B4006" s="8" t="s">
        <v>44169</v>
      </c>
      <c r="C4006" s="8" t="s">
        <v>45753</v>
      </c>
      <c r="D4006" s="8" t="s">
        <v>45754</v>
      </c>
      <c r="E4006" s="8" t="s">
        <v>400</v>
      </c>
      <c r="F4006" s="8" t="s">
        <v>112</v>
      </c>
      <c r="G4006" s="8" t="s">
        <v>400</v>
      </c>
      <c r="H4006" s="8" t="s">
        <v>112</v>
      </c>
      <c r="I4006" s="8" t="s">
        <v>43957</v>
      </c>
      <c r="J4006" s="8" t="s">
        <v>28</v>
      </c>
      <c r="K4006" s="8" t="s">
        <v>30</v>
      </c>
      <c r="L4006" s="8" t="s">
        <v>22334</v>
      </c>
      <c r="M4006" s="8" t="s">
        <v>22341</v>
      </c>
      <c r="N4006" s="8" t="s">
        <v>10716</v>
      </c>
      <c r="O4006" s="8" t="s">
        <v>45789</v>
      </c>
      <c r="P4006" s="8" t="s">
        <v>776</v>
      </c>
      <c r="Q4006" s="8" t="s">
        <v>21990</v>
      </c>
      <c r="R4006" s="8" t="s">
        <v>43958</v>
      </c>
      <c r="S4006" s="17" t="s">
        <v>43959</v>
      </c>
      <c r="T4006" s="18">
        <v>43023</v>
      </c>
      <c r="U4006" s="8">
        <v>0.29166666666666669</v>
      </c>
      <c r="V4006" s="8">
        <v>0.33333333333333331</v>
      </c>
      <c r="W4006" s="8" t="s">
        <v>1495</v>
      </c>
      <c r="X4006" s="8" t="s">
        <v>22342</v>
      </c>
      <c r="Y4006" s="8" t="s">
        <v>10824</v>
      </c>
      <c r="Z4006" s="17" t="s">
        <v>44170</v>
      </c>
      <c r="AA4006" s="8" t="s">
        <v>44171</v>
      </c>
      <c r="AB4006" s="8" t="s">
        <v>44172</v>
      </c>
    </row>
    <row r="4007" spans="1:28" hidden="1" x14ac:dyDescent="0.2">
      <c r="A4007" s="8" t="s">
        <v>44173</v>
      </c>
      <c r="B4007" s="8" t="s">
        <v>44174</v>
      </c>
      <c r="C4007" s="8" t="s">
        <v>45753</v>
      </c>
      <c r="D4007" s="8" t="s">
        <v>45754</v>
      </c>
      <c r="E4007" s="8" t="s">
        <v>400</v>
      </c>
      <c r="F4007" s="8" t="s">
        <v>112</v>
      </c>
      <c r="G4007" s="8" t="s">
        <v>400</v>
      </c>
      <c r="H4007" s="8" t="s">
        <v>112</v>
      </c>
      <c r="I4007" s="8" t="s">
        <v>43957</v>
      </c>
      <c r="J4007" s="8" t="s">
        <v>28</v>
      </c>
      <c r="K4007" s="8" t="s">
        <v>30</v>
      </c>
      <c r="L4007" s="8" t="s">
        <v>22341</v>
      </c>
      <c r="M4007" s="8" t="s">
        <v>22348</v>
      </c>
      <c r="N4007" s="8" t="s">
        <v>10716</v>
      </c>
      <c r="O4007" s="8" t="s">
        <v>45789</v>
      </c>
      <c r="P4007" s="8" t="s">
        <v>776</v>
      </c>
      <c r="Q4007" s="8" t="s">
        <v>21990</v>
      </c>
      <c r="R4007" s="8" t="s">
        <v>43958</v>
      </c>
      <c r="S4007" s="17" t="s">
        <v>43959</v>
      </c>
      <c r="T4007" s="18">
        <v>43023</v>
      </c>
      <c r="U4007" s="8">
        <v>0.33333333333333331</v>
      </c>
      <c r="V4007" s="8">
        <v>0.375</v>
      </c>
      <c r="W4007" s="8" t="s">
        <v>1495</v>
      </c>
      <c r="X4007" s="8" t="s">
        <v>22349</v>
      </c>
      <c r="Y4007" s="8" t="s">
        <v>10824</v>
      </c>
      <c r="Z4007" s="17" t="s">
        <v>22350</v>
      </c>
      <c r="AA4007" s="8" t="s">
        <v>44175</v>
      </c>
      <c r="AB4007" s="8" t="s">
        <v>44176</v>
      </c>
    </row>
    <row r="4008" spans="1:28" hidden="1" x14ac:dyDescent="0.2">
      <c r="A4008" s="8" t="s">
        <v>44177</v>
      </c>
      <c r="B4008" s="8" t="s">
        <v>44178</v>
      </c>
      <c r="C4008" s="8" t="s">
        <v>45753</v>
      </c>
      <c r="D4008" s="8" t="s">
        <v>45754</v>
      </c>
      <c r="E4008" s="8" t="s">
        <v>400</v>
      </c>
      <c r="F4008" s="8" t="s">
        <v>112</v>
      </c>
      <c r="G4008" s="8" t="s">
        <v>400</v>
      </c>
      <c r="H4008" s="8" t="s">
        <v>112</v>
      </c>
      <c r="I4008" s="8" t="s">
        <v>43957</v>
      </c>
      <c r="J4008" s="8" t="s">
        <v>28</v>
      </c>
      <c r="K4008" s="8" t="s">
        <v>30</v>
      </c>
      <c r="L4008" s="8" t="s">
        <v>22348</v>
      </c>
      <c r="M4008" s="8" t="s">
        <v>22355</v>
      </c>
      <c r="N4008" s="8" t="s">
        <v>10716</v>
      </c>
      <c r="O4008" s="8" t="s">
        <v>45789</v>
      </c>
      <c r="P4008" s="8" t="s">
        <v>776</v>
      </c>
      <c r="Q4008" s="8" t="s">
        <v>21990</v>
      </c>
      <c r="R4008" s="8" t="s">
        <v>43958</v>
      </c>
      <c r="S4008" s="17" t="s">
        <v>43959</v>
      </c>
      <c r="T4008" s="18">
        <v>43023</v>
      </c>
      <c r="U4008" s="8">
        <v>0.375</v>
      </c>
      <c r="V4008" s="8">
        <v>0.45833333333333331</v>
      </c>
      <c r="W4008" s="8" t="s">
        <v>1100</v>
      </c>
      <c r="X4008" s="8" t="s">
        <v>22356</v>
      </c>
      <c r="Y4008" s="8" t="s">
        <v>10824</v>
      </c>
      <c r="Z4008" s="17" t="s">
        <v>44179</v>
      </c>
      <c r="AA4008" s="8" t="s">
        <v>44180</v>
      </c>
      <c r="AB4008" s="8" t="s">
        <v>44181</v>
      </c>
    </row>
    <row r="4009" spans="1:28" hidden="1" x14ac:dyDescent="0.2">
      <c r="A4009" s="8" t="s">
        <v>44182</v>
      </c>
      <c r="B4009" s="8" t="s">
        <v>44183</v>
      </c>
      <c r="C4009" s="8" t="s">
        <v>45753</v>
      </c>
      <c r="D4009" s="8" t="s">
        <v>45754</v>
      </c>
      <c r="E4009" s="8" t="s">
        <v>400</v>
      </c>
      <c r="F4009" s="8" t="s">
        <v>112</v>
      </c>
      <c r="G4009" s="8" t="s">
        <v>400</v>
      </c>
      <c r="H4009" s="8" t="s">
        <v>112</v>
      </c>
      <c r="I4009" s="8" t="s">
        <v>43957</v>
      </c>
      <c r="J4009" s="8" t="s">
        <v>28</v>
      </c>
      <c r="K4009" s="8" t="s">
        <v>30</v>
      </c>
      <c r="L4009" s="8" t="s">
        <v>22355</v>
      </c>
      <c r="M4009" s="8" t="s">
        <v>22362</v>
      </c>
      <c r="N4009" s="8" t="s">
        <v>10716</v>
      </c>
      <c r="O4009" s="8" t="s">
        <v>45789</v>
      </c>
      <c r="P4009" s="8" t="s">
        <v>776</v>
      </c>
      <c r="Q4009" s="8" t="s">
        <v>21990</v>
      </c>
      <c r="R4009" s="8" t="s">
        <v>43958</v>
      </c>
      <c r="S4009" s="17" t="s">
        <v>43959</v>
      </c>
      <c r="T4009" s="18">
        <v>43023</v>
      </c>
      <c r="U4009" s="8">
        <v>0.45833333333333331</v>
      </c>
      <c r="V4009" s="8">
        <v>0.58333333333333337</v>
      </c>
      <c r="W4009" s="8" t="s">
        <v>1283</v>
      </c>
      <c r="X4009" s="8" t="s">
        <v>22363</v>
      </c>
      <c r="Y4009" s="8" t="s">
        <v>10824</v>
      </c>
      <c r="Z4009" s="17" t="s">
        <v>44184</v>
      </c>
      <c r="AA4009" s="8" t="s">
        <v>44185</v>
      </c>
      <c r="AB4009" s="8" t="s">
        <v>44186</v>
      </c>
    </row>
    <row r="4010" spans="1:28" hidden="1" x14ac:dyDescent="0.2">
      <c r="A4010" s="8" t="s">
        <v>44187</v>
      </c>
      <c r="B4010" s="8" t="s">
        <v>44188</v>
      </c>
      <c r="C4010" s="8" t="s">
        <v>45753</v>
      </c>
      <c r="D4010" s="8" t="s">
        <v>45754</v>
      </c>
      <c r="E4010" s="8" t="s">
        <v>400</v>
      </c>
      <c r="F4010" s="8" t="s">
        <v>112</v>
      </c>
      <c r="G4010" s="8" t="s">
        <v>400</v>
      </c>
      <c r="H4010" s="8" t="s">
        <v>112</v>
      </c>
      <c r="I4010" s="8" t="s">
        <v>43957</v>
      </c>
      <c r="J4010" s="8" t="s">
        <v>28</v>
      </c>
      <c r="K4010" s="8" t="s">
        <v>30</v>
      </c>
      <c r="L4010" s="8" t="s">
        <v>22362</v>
      </c>
      <c r="M4010" s="8" t="s">
        <v>22369</v>
      </c>
      <c r="N4010" s="8" t="s">
        <v>10716</v>
      </c>
      <c r="O4010" s="8" t="s">
        <v>45789</v>
      </c>
      <c r="P4010" s="8" t="s">
        <v>776</v>
      </c>
      <c r="Q4010" s="8" t="s">
        <v>21990</v>
      </c>
      <c r="R4010" s="8" t="s">
        <v>43958</v>
      </c>
      <c r="S4010" s="17" t="s">
        <v>43959</v>
      </c>
      <c r="T4010" s="18">
        <v>43023</v>
      </c>
      <c r="U4010" s="8">
        <v>0.58333333333333337</v>
      </c>
      <c r="V4010" s="8">
        <v>0.66666666666666663</v>
      </c>
      <c r="W4010" s="8" t="s">
        <v>1100</v>
      </c>
      <c r="X4010" s="8" t="s">
        <v>22370</v>
      </c>
      <c r="Y4010" s="8" t="s">
        <v>10824</v>
      </c>
      <c r="Z4010" s="17" t="s">
        <v>22371</v>
      </c>
      <c r="AA4010" s="8" t="s">
        <v>44189</v>
      </c>
      <c r="AB4010" s="8" t="s">
        <v>44190</v>
      </c>
    </row>
    <row r="4011" spans="1:28" hidden="1" x14ac:dyDescent="0.2">
      <c r="A4011" s="8" t="s">
        <v>44191</v>
      </c>
      <c r="B4011" s="8" t="s">
        <v>44192</v>
      </c>
      <c r="C4011" s="8" t="s">
        <v>45753</v>
      </c>
      <c r="D4011" s="8" t="s">
        <v>45754</v>
      </c>
      <c r="E4011" s="8" t="s">
        <v>400</v>
      </c>
      <c r="F4011" s="8" t="s">
        <v>112</v>
      </c>
      <c r="G4011" s="8" t="s">
        <v>400</v>
      </c>
      <c r="H4011" s="8" t="s">
        <v>112</v>
      </c>
      <c r="I4011" s="8" t="s">
        <v>43957</v>
      </c>
      <c r="J4011" s="8" t="s">
        <v>28</v>
      </c>
      <c r="K4011" s="8" t="s">
        <v>30</v>
      </c>
      <c r="L4011" s="8" t="s">
        <v>22369</v>
      </c>
      <c r="M4011" s="8" t="s">
        <v>22376</v>
      </c>
      <c r="N4011" s="8" t="s">
        <v>10716</v>
      </c>
      <c r="O4011" s="8" t="s">
        <v>45789</v>
      </c>
      <c r="P4011" s="8" t="s">
        <v>776</v>
      </c>
      <c r="Q4011" s="8" t="s">
        <v>21990</v>
      </c>
      <c r="R4011" s="8" t="s">
        <v>43958</v>
      </c>
      <c r="S4011" s="17" t="s">
        <v>43959</v>
      </c>
      <c r="T4011" s="18">
        <v>43023</v>
      </c>
      <c r="U4011" s="8">
        <v>0.66666666666666663</v>
      </c>
      <c r="V4011" s="8">
        <v>0.70833333333333337</v>
      </c>
      <c r="W4011" s="8" t="s">
        <v>1495</v>
      </c>
      <c r="X4011" s="8" t="s">
        <v>22384</v>
      </c>
      <c r="Y4011" s="8" t="s">
        <v>10824</v>
      </c>
      <c r="Z4011" s="17" t="s">
        <v>44193</v>
      </c>
      <c r="AA4011" s="8" t="s">
        <v>44194</v>
      </c>
      <c r="AB4011" s="8" t="s">
        <v>44195</v>
      </c>
    </row>
    <row r="4012" spans="1:28" hidden="1" x14ac:dyDescent="0.2">
      <c r="A4012" s="8" t="s">
        <v>44196</v>
      </c>
      <c r="B4012" s="8" t="s">
        <v>44197</v>
      </c>
      <c r="C4012" s="8" t="s">
        <v>45753</v>
      </c>
      <c r="D4012" s="8" t="s">
        <v>45754</v>
      </c>
      <c r="E4012" s="8" t="s">
        <v>400</v>
      </c>
      <c r="F4012" s="8" t="s">
        <v>112</v>
      </c>
      <c r="G4012" s="8" t="s">
        <v>400</v>
      </c>
      <c r="H4012" s="8" t="s">
        <v>112</v>
      </c>
      <c r="I4012" s="8" t="s">
        <v>43957</v>
      </c>
      <c r="J4012" s="8" t="s">
        <v>28</v>
      </c>
      <c r="K4012" s="8" t="s">
        <v>30</v>
      </c>
      <c r="L4012" s="8" t="s">
        <v>22376</v>
      </c>
      <c r="M4012" s="8" t="s">
        <v>22383</v>
      </c>
      <c r="N4012" s="8" t="s">
        <v>10716</v>
      </c>
      <c r="O4012" s="8" t="s">
        <v>45789</v>
      </c>
      <c r="P4012" s="8" t="s">
        <v>776</v>
      </c>
      <c r="Q4012" s="8" t="s">
        <v>21990</v>
      </c>
      <c r="R4012" s="8" t="s">
        <v>43958</v>
      </c>
      <c r="S4012" s="17" t="s">
        <v>43959</v>
      </c>
      <c r="T4012" s="18">
        <v>43023</v>
      </c>
      <c r="U4012" s="8">
        <v>0.70833333333333337</v>
      </c>
      <c r="V4012" s="8">
        <v>0.75</v>
      </c>
      <c r="W4012" s="8" t="s">
        <v>1495</v>
      </c>
      <c r="X4012" s="8" t="s">
        <v>22377</v>
      </c>
      <c r="Y4012" s="8" t="s">
        <v>10824</v>
      </c>
      <c r="Z4012" s="17" t="s">
        <v>44198</v>
      </c>
      <c r="AA4012" s="8" t="s">
        <v>44199</v>
      </c>
      <c r="AB4012" s="8" t="s">
        <v>44200</v>
      </c>
    </row>
    <row r="4013" spans="1:28" hidden="1" x14ac:dyDescent="0.2">
      <c r="A4013" s="8" t="s">
        <v>44201</v>
      </c>
      <c r="B4013" s="8" t="s">
        <v>44202</v>
      </c>
      <c r="C4013" s="8" t="s">
        <v>45753</v>
      </c>
      <c r="D4013" s="8" t="s">
        <v>45754</v>
      </c>
      <c r="E4013" s="8" t="s">
        <v>113</v>
      </c>
      <c r="F4013" s="8" t="s">
        <v>112</v>
      </c>
      <c r="G4013" s="8" t="s">
        <v>113</v>
      </c>
      <c r="H4013" s="8" t="s">
        <v>112</v>
      </c>
      <c r="I4013" s="8" t="s">
        <v>43957</v>
      </c>
      <c r="J4013" s="8" t="s">
        <v>28</v>
      </c>
      <c r="K4013" s="8" t="s">
        <v>30</v>
      </c>
      <c r="L4013" s="8" t="s">
        <v>22390</v>
      </c>
      <c r="M4013" s="8" t="s">
        <v>22391</v>
      </c>
      <c r="N4013" s="8" t="s">
        <v>10716</v>
      </c>
      <c r="O4013" s="8" t="s">
        <v>45789</v>
      </c>
      <c r="P4013" s="8" t="s">
        <v>776</v>
      </c>
      <c r="Q4013" s="8" t="s">
        <v>21990</v>
      </c>
      <c r="R4013" s="8" t="s">
        <v>43958</v>
      </c>
      <c r="S4013" s="17" t="s">
        <v>43959</v>
      </c>
      <c r="T4013" s="18">
        <v>43024</v>
      </c>
      <c r="U4013" s="8">
        <v>0.25</v>
      </c>
      <c r="V4013" s="8">
        <v>0.58333333333333337</v>
      </c>
      <c r="W4013" s="8" t="s">
        <v>486</v>
      </c>
      <c r="X4013" s="8" t="s">
        <v>22392</v>
      </c>
      <c r="Y4013" s="8" t="s">
        <v>10824</v>
      </c>
      <c r="Z4013" s="17" t="s">
        <v>44203</v>
      </c>
      <c r="AA4013" s="8" t="s">
        <v>44204</v>
      </c>
      <c r="AB4013" s="8" t="s">
        <v>44205</v>
      </c>
    </row>
    <row r="4014" spans="1:28" hidden="1" x14ac:dyDescent="0.2">
      <c r="A4014" s="8" t="s">
        <v>44206</v>
      </c>
      <c r="B4014" s="8" t="s">
        <v>44207</v>
      </c>
      <c r="C4014" s="8" t="s">
        <v>45753</v>
      </c>
      <c r="D4014" s="8" t="s">
        <v>45754</v>
      </c>
      <c r="E4014" s="8" t="s">
        <v>113</v>
      </c>
      <c r="F4014" s="8" t="s">
        <v>112</v>
      </c>
      <c r="G4014" s="8" t="s">
        <v>113</v>
      </c>
      <c r="H4014" s="8" t="s">
        <v>112</v>
      </c>
      <c r="I4014" s="8" t="s">
        <v>43957</v>
      </c>
      <c r="J4014" s="8" t="s">
        <v>28</v>
      </c>
      <c r="K4014" s="8" t="s">
        <v>30</v>
      </c>
      <c r="L4014" s="8" t="s">
        <v>22391</v>
      </c>
      <c r="M4014" s="8" t="s">
        <v>22398</v>
      </c>
      <c r="N4014" s="8" t="s">
        <v>10716</v>
      </c>
      <c r="O4014" s="8" t="s">
        <v>45789</v>
      </c>
      <c r="P4014" s="8" t="s">
        <v>776</v>
      </c>
      <c r="Q4014" s="8" t="s">
        <v>21990</v>
      </c>
      <c r="R4014" s="8" t="s">
        <v>43958</v>
      </c>
      <c r="S4014" s="17" t="s">
        <v>43959</v>
      </c>
      <c r="T4014" s="18">
        <v>43024</v>
      </c>
      <c r="U4014" s="8">
        <v>0.58333333333333337</v>
      </c>
      <c r="V4014" s="8">
        <v>0.625</v>
      </c>
      <c r="W4014" s="8" t="s">
        <v>1495</v>
      </c>
      <c r="X4014" s="8" t="s">
        <v>22399</v>
      </c>
      <c r="Y4014" s="8" t="s">
        <v>10824</v>
      </c>
      <c r="Z4014" s="17" t="s">
        <v>22400</v>
      </c>
      <c r="AA4014" s="8" t="s">
        <v>44208</v>
      </c>
      <c r="AB4014" s="8" t="s">
        <v>44209</v>
      </c>
    </row>
    <row r="4015" spans="1:28" hidden="1" x14ac:dyDescent="0.2">
      <c r="A4015" s="8" t="s">
        <v>44210</v>
      </c>
      <c r="B4015" s="8" t="s">
        <v>44211</v>
      </c>
      <c r="C4015" s="8" t="s">
        <v>45753</v>
      </c>
      <c r="D4015" s="8" t="s">
        <v>45754</v>
      </c>
      <c r="E4015" s="8" t="s">
        <v>113</v>
      </c>
      <c r="F4015" s="8" t="s">
        <v>112</v>
      </c>
      <c r="G4015" s="8" t="s">
        <v>113</v>
      </c>
      <c r="H4015" s="8" t="s">
        <v>112</v>
      </c>
      <c r="I4015" s="8" t="s">
        <v>43957</v>
      </c>
      <c r="J4015" s="8" t="s">
        <v>28</v>
      </c>
      <c r="K4015" s="8" t="s">
        <v>30</v>
      </c>
      <c r="L4015" s="8" t="s">
        <v>22398</v>
      </c>
      <c r="M4015" s="8" t="s">
        <v>22405</v>
      </c>
      <c r="N4015" s="8" t="s">
        <v>10716</v>
      </c>
      <c r="O4015" s="8" t="s">
        <v>45789</v>
      </c>
      <c r="P4015" s="8" t="s">
        <v>776</v>
      </c>
      <c r="Q4015" s="8" t="s">
        <v>21990</v>
      </c>
      <c r="R4015" s="8" t="s">
        <v>43958</v>
      </c>
      <c r="S4015" s="17" t="s">
        <v>43959</v>
      </c>
      <c r="T4015" s="18">
        <v>43024</v>
      </c>
      <c r="U4015" s="8">
        <v>0.625</v>
      </c>
      <c r="V4015" s="8">
        <v>0.70833333333333337</v>
      </c>
      <c r="W4015" s="8" t="s">
        <v>1100</v>
      </c>
      <c r="X4015" s="8" t="s">
        <v>22406</v>
      </c>
      <c r="Y4015" s="8" t="s">
        <v>10824</v>
      </c>
      <c r="Z4015" s="17" t="s">
        <v>44212</v>
      </c>
      <c r="AA4015" s="8" t="s">
        <v>44213</v>
      </c>
      <c r="AB4015" s="8" t="s">
        <v>44214</v>
      </c>
    </row>
    <row r="4016" spans="1:28" hidden="1" x14ac:dyDescent="0.2">
      <c r="A4016" s="8" t="s">
        <v>44215</v>
      </c>
      <c r="B4016" s="8" t="s">
        <v>44216</v>
      </c>
      <c r="C4016" s="8" t="s">
        <v>45753</v>
      </c>
      <c r="D4016" s="8" t="s">
        <v>45754</v>
      </c>
      <c r="E4016" s="8" t="s">
        <v>113</v>
      </c>
      <c r="F4016" s="8" t="s">
        <v>112</v>
      </c>
      <c r="G4016" s="8" t="s">
        <v>113</v>
      </c>
      <c r="H4016" s="8" t="s">
        <v>112</v>
      </c>
      <c r="I4016" s="8" t="s">
        <v>43957</v>
      </c>
      <c r="J4016" s="8" t="s">
        <v>28</v>
      </c>
      <c r="K4016" s="8" t="s">
        <v>30</v>
      </c>
      <c r="L4016" s="8" t="s">
        <v>22405</v>
      </c>
      <c r="M4016" s="8" t="s">
        <v>22412</v>
      </c>
      <c r="N4016" s="8" t="s">
        <v>10716</v>
      </c>
      <c r="O4016" s="8" t="s">
        <v>45789</v>
      </c>
      <c r="P4016" s="8" t="s">
        <v>776</v>
      </c>
      <c r="Q4016" s="8" t="s">
        <v>21990</v>
      </c>
      <c r="R4016" s="8" t="s">
        <v>43958</v>
      </c>
      <c r="S4016" s="17" t="s">
        <v>43959</v>
      </c>
      <c r="T4016" s="18">
        <v>43024</v>
      </c>
      <c r="U4016" s="8">
        <v>0.70833333333333337</v>
      </c>
      <c r="V4016" s="8">
        <v>0.75</v>
      </c>
      <c r="W4016" s="8" t="s">
        <v>1495</v>
      </c>
      <c r="X4016" s="8" t="s">
        <v>22413</v>
      </c>
      <c r="Y4016" s="8" t="s">
        <v>10824</v>
      </c>
      <c r="Z4016" s="17" t="s">
        <v>44217</v>
      </c>
      <c r="AA4016" s="8" t="s">
        <v>44218</v>
      </c>
      <c r="AB4016" s="8" t="s">
        <v>44219</v>
      </c>
    </row>
    <row r="4017" spans="1:28" hidden="1" x14ac:dyDescent="0.2">
      <c r="A4017" s="8" t="s">
        <v>44220</v>
      </c>
      <c r="B4017" s="8" t="s">
        <v>44221</v>
      </c>
      <c r="C4017" s="8" t="s">
        <v>45753</v>
      </c>
      <c r="D4017" s="8" t="s">
        <v>45754</v>
      </c>
      <c r="E4017" s="8" t="s">
        <v>123</v>
      </c>
      <c r="F4017" s="8" t="s">
        <v>112</v>
      </c>
      <c r="G4017" s="8" t="s">
        <v>123</v>
      </c>
      <c r="H4017" s="8" t="s">
        <v>112</v>
      </c>
      <c r="I4017" s="8" t="s">
        <v>43957</v>
      </c>
      <c r="J4017" s="8" t="s">
        <v>28</v>
      </c>
      <c r="K4017" s="8" t="s">
        <v>30</v>
      </c>
      <c r="L4017" s="8" t="s">
        <v>22419</v>
      </c>
      <c r="M4017" s="8" t="s">
        <v>44222</v>
      </c>
      <c r="N4017" s="8" t="s">
        <v>10716</v>
      </c>
      <c r="O4017" s="8" t="s">
        <v>45789</v>
      </c>
      <c r="P4017" s="8" t="s">
        <v>776</v>
      </c>
      <c r="Q4017" s="8" t="s">
        <v>21990</v>
      </c>
      <c r="R4017" s="8" t="s">
        <v>43958</v>
      </c>
      <c r="S4017" s="17" t="s">
        <v>43959</v>
      </c>
      <c r="T4017" s="18">
        <v>43025</v>
      </c>
      <c r="U4017" s="8">
        <v>0.25</v>
      </c>
      <c r="V4017" s="8">
        <v>0.5</v>
      </c>
      <c r="W4017" s="8" t="s">
        <v>30</v>
      </c>
      <c r="X4017" s="8" t="s">
        <v>22421</v>
      </c>
      <c r="Y4017" s="8" t="s">
        <v>10824</v>
      </c>
      <c r="Z4017" s="17" t="s">
        <v>44223</v>
      </c>
      <c r="AA4017" s="8" t="s">
        <v>44224</v>
      </c>
      <c r="AB4017" s="8" t="s">
        <v>44225</v>
      </c>
    </row>
    <row r="4018" spans="1:28" hidden="1" x14ac:dyDescent="0.2">
      <c r="A4018" s="8" t="s">
        <v>44226</v>
      </c>
      <c r="B4018" s="8" t="s">
        <v>44227</v>
      </c>
      <c r="C4018" s="8" t="s">
        <v>45753</v>
      </c>
      <c r="D4018" s="8" t="s">
        <v>45754</v>
      </c>
      <c r="E4018" s="8" t="s">
        <v>123</v>
      </c>
      <c r="F4018" s="8" t="s">
        <v>112</v>
      </c>
      <c r="G4018" s="8" t="s">
        <v>123</v>
      </c>
      <c r="H4018" s="8" t="s">
        <v>112</v>
      </c>
      <c r="I4018" s="8" t="s">
        <v>43957</v>
      </c>
      <c r="J4018" s="8" t="s">
        <v>28</v>
      </c>
      <c r="K4018" s="8" t="s">
        <v>30</v>
      </c>
      <c r="L4018" s="8" t="s">
        <v>44222</v>
      </c>
      <c r="M4018" s="8" t="s">
        <v>22420</v>
      </c>
      <c r="N4018" s="8" t="s">
        <v>10716</v>
      </c>
      <c r="O4018" s="8" t="s">
        <v>45789</v>
      </c>
      <c r="P4018" s="8" t="s">
        <v>776</v>
      </c>
      <c r="Q4018" s="8" t="s">
        <v>21990</v>
      </c>
      <c r="R4018" s="8" t="s">
        <v>43958</v>
      </c>
      <c r="S4018" s="17" t="s">
        <v>43959</v>
      </c>
      <c r="T4018" s="18">
        <v>43025</v>
      </c>
      <c r="U4018" s="8">
        <v>0.5</v>
      </c>
      <c r="V4018" s="8">
        <v>0.75</v>
      </c>
      <c r="W4018" s="8" t="s">
        <v>30</v>
      </c>
      <c r="X4018" s="8" t="s">
        <v>43096</v>
      </c>
      <c r="Y4018" s="8" t="s">
        <v>10824</v>
      </c>
      <c r="Z4018" s="17" t="s">
        <v>44228</v>
      </c>
      <c r="AA4018" s="8" t="s">
        <v>44229</v>
      </c>
      <c r="AB4018" s="8" t="s">
        <v>44230</v>
      </c>
    </row>
    <row r="4019" spans="1:28" hidden="1" x14ac:dyDescent="0.2">
      <c r="A4019" s="8" t="s">
        <v>44231</v>
      </c>
      <c r="B4019" s="8" t="s">
        <v>44232</v>
      </c>
      <c r="C4019" s="8" t="s">
        <v>45753</v>
      </c>
      <c r="D4019" s="8" t="s">
        <v>45754</v>
      </c>
      <c r="E4019" s="8" t="s">
        <v>134</v>
      </c>
      <c r="F4019" s="8" t="s">
        <v>133</v>
      </c>
      <c r="G4019" s="8" t="s">
        <v>134</v>
      </c>
      <c r="H4019" s="8" t="s">
        <v>133</v>
      </c>
      <c r="I4019" s="8" t="s">
        <v>43957</v>
      </c>
      <c r="J4019" s="8" t="s">
        <v>28</v>
      </c>
      <c r="K4019" s="8" t="s">
        <v>30</v>
      </c>
      <c r="L4019" s="8" t="s">
        <v>22427</v>
      </c>
      <c r="M4019" s="8" t="s">
        <v>22428</v>
      </c>
      <c r="N4019" s="8" t="s">
        <v>10716</v>
      </c>
      <c r="O4019" s="8" t="s">
        <v>45789</v>
      </c>
      <c r="P4019" s="8" t="s">
        <v>776</v>
      </c>
      <c r="Q4019" s="8" t="s">
        <v>21990</v>
      </c>
      <c r="R4019" s="8" t="s">
        <v>43958</v>
      </c>
      <c r="S4019" s="17" t="s">
        <v>43959</v>
      </c>
      <c r="T4019" s="18">
        <v>43026</v>
      </c>
      <c r="U4019" s="8">
        <v>0.25</v>
      </c>
      <c r="V4019" s="8">
        <v>0.75</v>
      </c>
      <c r="W4019" s="8" t="s">
        <v>40</v>
      </c>
      <c r="X4019" s="8" t="s">
        <v>22429</v>
      </c>
      <c r="Y4019" s="8" t="s">
        <v>22430</v>
      </c>
      <c r="Z4019" s="17" t="s">
        <v>22431</v>
      </c>
      <c r="AA4019" s="8" t="s">
        <v>44233</v>
      </c>
      <c r="AB4019" s="8" t="s">
        <v>44234</v>
      </c>
    </row>
    <row r="4020" spans="1:28" hidden="1" x14ac:dyDescent="0.2">
      <c r="A4020" s="8" t="s">
        <v>44235</v>
      </c>
      <c r="B4020" s="8" t="s">
        <v>44236</v>
      </c>
      <c r="C4020" s="8" t="s">
        <v>45753</v>
      </c>
      <c r="D4020" s="8" t="s">
        <v>45754</v>
      </c>
      <c r="E4020" s="8" t="s">
        <v>144</v>
      </c>
      <c r="F4020" s="8" t="s">
        <v>133</v>
      </c>
      <c r="G4020" s="8" t="s">
        <v>144</v>
      </c>
      <c r="H4020" s="8" t="s">
        <v>133</v>
      </c>
      <c r="I4020" s="8" t="s">
        <v>43957</v>
      </c>
      <c r="J4020" s="8" t="s">
        <v>28</v>
      </c>
      <c r="K4020" s="8" t="s">
        <v>30</v>
      </c>
      <c r="L4020" s="8" t="s">
        <v>22436</v>
      </c>
      <c r="M4020" s="8" t="s">
        <v>22443</v>
      </c>
      <c r="N4020" s="8" t="s">
        <v>10716</v>
      </c>
      <c r="O4020" s="8" t="s">
        <v>45789</v>
      </c>
      <c r="P4020" s="8" t="s">
        <v>776</v>
      </c>
      <c r="Q4020" s="8" t="s">
        <v>21990</v>
      </c>
      <c r="R4020" s="8" t="s">
        <v>43958</v>
      </c>
      <c r="S4020" s="17" t="s">
        <v>43959</v>
      </c>
      <c r="T4020" s="18">
        <v>43027</v>
      </c>
      <c r="U4020" s="8">
        <v>0.25</v>
      </c>
      <c r="V4020" s="8">
        <v>0.75</v>
      </c>
      <c r="W4020" s="8" t="s">
        <v>40</v>
      </c>
      <c r="X4020" s="8" t="s">
        <v>43134</v>
      </c>
      <c r="Y4020" s="8" t="s">
        <v>22494</v>
      </c>
      <c r="Z4020" s="17" t="s">
        <v>44237</v>
      </c>
      <c r="AA4020" s="8" t="s">
        <v>44238</v>
      </c>
      <c r="AB4020" s="8" t="s">
        <v>44239</v>
      </c>
    </row>
    <row r="4021" spans="1:28" hidden="1" x14ac:dyDescent="0.2">
      <c r="A4021" s="8" t="s">
        <v>44240</v>
      </c>
      <c r="B4021" s="8" t="s">
        <v>44241</v>
      </c>
      <c r="C4021" s="8" t="s">
        <v>45753</v>
      </c>
      <c r="D4021" s="8" t="s">
        <v>45754</v>
      </c>
      <c r="E4021" s="8" t="s">
        <v>174</v>
      </c>
      <c r="F4021" s="8" t="s">
        <v>133</v>
      </c>
      <c r="G4021" s="8" t="s">
        <v>174</v>
      </c>
      <c r="H4021" s="8" t="s">
        <v>133</v>
      </c>
      <c r="I4021" s="8" t="s">
        <v>43957</v>
      </c>
      <c r="J4021" s="8" t="s">
        <v>28</v>
      </c>
      <c r="K4021" s="8" t="s">
        <v>30</v>
      </c>
      <c r="L4021" s="8" t="s">
        <v>44242</v>
      </c>
      <c r="M4021" s="8" t="s">
        <v>44243</v>
      </c>
      <c r="N4021" s="8" t="s">
        <v>10716</v>
      </c>
      <c r="O4021" s="8" t="s">
        <v>45789</v>
      </c>
      <c r="P4021" s="8" t="s">
        <v>776</v>
      </c>
      <c r="Q4021" s="8" t="s">
        <v>21990</v>
      </c>
      <c r="R4021" s="8" t="s">
        <v>43958</v>
      </c>
      <c r="S4021" s="17" t="s">
        <v>43959</v>
      </c>
      <c r="T4021" s="18">
        <v>43028</v>
      </c>
      <c r="U4021" s="8">
        <v>0.25</v>
      </c>
      <c r="V4021" s="8">
        <v>0.75</v>
      </c>
      <c r="W4021" s="8" t="s">
        <v>40</v>
      </c>
      <c r="X4021" s="8" t="s">
        <v>22327</v>
      </c>
      <c r="Y4021" s="8" t="s">
        <v>10824</v>
      </c>
      <c r="Z4021" s="17" t="s">
        <v>43140</v>
      </c>
      <c r="AA4021" s="8" t="s">
        <v>44244</v>
      </c>
      <c r="AB4021" s="8" t="s">
        <v>44245</v>
      </c>
    </row>
    <row r="4022" spans="1:28" hidden="1" x14ac:dyDescent="0.2">
      <c r="A4022" s="8" t="s">
        <v>44246</v>
      </c>
      <c r="B4022" s="8" t="s">
        <v>44247</v>
      </c>
      <c r="C4022" s="8" t="s">
        <v>45753</v>
      </c>
      <c r="D4022" s="8" t="s">
        <v>45754</v>
      </c>
      <c r="E4022" s="8" t="s">
        <v>184</v>
      </c>
      <c r="F4022" s="8" t="s">
        <v>133</v>
      </c>
      <c r="G4022" s="8" t="s">
        <v>184</v>
      </c>
      <c r="H4022" s="8" t="s">
        <v>133</v>
      </c>
      <c r="I4022" s="8" t="s">
        <v>43957</v>
      </c>
      <c r="J4022" s="8" t="s">
        <v>28</v>
      </c>
      <c r="K4022" s="8" t="s">
        <v>30</v>
      </c>
      <c r="L4022" s="8" t="s">
        <v>44248</v>
      </c>
      <c r="M4022" s="8" t="s">
        <v>44249</v>
      </c>
      <c r="N4022" s="8" t="s">
        <v>10716</v>
      </c>
      <c r="O4022" s="8" t="s">
        <v>45789</v>
      </c>
      <c r="P4022" s="8" t="s">
        <v>776</v>
      </c>
      <c r="Q4022" s="8" t="s">
        <v>21990</v>
      </c>
      <c r="R4022" s="8" t="s">
        <v>43958</v>
      </c>
      <c r="S4022" s="17" t="s">
        <v>43959</v>
      </c>
      <c r="T4022" s="18">
        <v>43029</v>
      </c>
      <c r="U4022" s="8">
        <v>0.25</v>
      </c>
      <c r="V4022" s="8">
        <v>0.33333333333333331</v>
      </c>
      <c r="W4022" s="8" t="s">
        <v>1100</v>
      </c>
      <c r="X4022" s="8" t="s">
        <v>43145</v>
      </c>
      <c r="Y4022" s="8" t="s">
        <v>22445</v>
      </c>
      <c r="Z4022" s="17" t="s">
        <v>44250</v>
      </c>
      <c r="AA4022" s="8" t="s">
        <v>44251</v>
      </c>
      <c r="AB4022" s="8" t="s">
        <v>44252</v>
      </c>
    </row>
    <row r="4023" spans="1:28" hidden="1" x14ac:dyDescent="0.2">
      <c r="A4023" s="8" t="s">
        <v>44253</v>
      </c>
      <c r="B4023" s="8" t="s">
        <v>44254</v>
      </c>
      <c r="C4023" s="8" t="s">
        <v>45753</v>
      </c>
      <c r="D4023" s="8" t="s">
        <v>45754</v>
      </c>
      <c r="E4023" s="8" t="s">
        <v>184</v>
      </c>
      <c r="F4023" s="8" t="s">
        <v>133</v>
      </c>
      <c r="G4023" s="8" t="s">
        <v>184</v>
      </c>
      <c r="H4023" s="8" t="s">
        <v>133</v>
      </c>
      <c r="I4023" s="8" t="s">
        <v>43957</v>
      </c>
      <c r="J4023" s="8" t="s">
        <v>28</v>
      </c>
      <c r="K4023" s="8" t="s">
        <v>30</v>
      </c>
      <c r="L4023" s="8" t="s">
        <v>44249</v>
      </c>
      <c r="M4023" s="8" t="s">
        <v>44255</v>
      </c>
      <c r="N4023" s="8" t="s">
        <v>10716</v>
      </c>
      <c r="O4023" s="8" t="s">
        <v>45789</v>
      </c>
      <c r="P4023" s="8" t="s">
        <v>776</v>
      </c>
      <c r="Q4023" s="8" t="s">
        <v>21990</v>
      </c>
      <c r="R4023" s="8" t="s">
        <v>43958</v>
      </c>
      <c r="S4023" s="17" t="s">
        <v>43959</v>
      </c>
      <c r="T4023" s="18">
        <v>43029</v>
      </c>
      <c r="U4023" s="8">
        <v>0.33333333333333331</v>
      </c>
      <c r="V4023" s="8">
        <v>0.5</v>
      </c>
      <c r="W4023" s="8" t="s">
        <v>739</v>
      </c>
      <c r="X4023" s="8" t="s">
        <v>43151</v>
      </c>
      <c r="Y4023" s="8" t="s">
        <v>44256</v>
      </c>
      <c r="Z4023" s="17" t="s">
        <v>43152</v>
      </c>
      <c r="AA4023" s="8" t="s">
        <v>44257</v>
      </c>
      <c r="AB4023" s="8" t="s">
        <v>44258</v>
      </c>
    </row>
    <row r="4024" spans="1:28" hidden="1" x14ac:dyDescent="0.2">
      <c r="A4024" s="8" t="s">
        <v>44259</v>
      </c>
      <c r="B4024" s="8" t="s">
        <v>44260</v>
      </c>
      <c r="C4024" s="8" t="s">
        <v>45753</v>
      </c>
      <c r="D4024" s="8" t="s">
        <v>45754</v>
      </c>
      <c r="E4024" s="8" t="s">
        <v>184</v>
      </c>
      <c r="F4024" s="8" t="s">
        <v>133</v>
      </c>
      <c r="G4024" s="8" t="s">
        <v>184</v>
      </c>
      <c r="H4024" s="8" t="s">
        <v>133</v>
      </c>
      <c r="I4024" s="8" t="s">
        <v>43957</v>
      </c>
      <c r="J4024" s="8" t="s">
        <v>28</v>
      </c>
      <c r="K4024" s="8" t="s">
        <v>30</v>
      </c>
      <c r="L4024" s="8" t="s">
        <v>44255</v>
      </c>
      <c r="M4024" s="8" t="s">
        <v>44261</v>
      </c>
      <c r="N4024" s="8" t="s">
        <v>10716</v>
      </c>
      <c r="O4024" s="8" t="s">
        <v>45789</v>
      </c>
      <c r="P4024" s="8" t="s">
        <v>776</v>
      </c>
      <c r="Q4024" s="8" t="s">
        <v>21990</v>
      </c>
      <c r="R4024" s="8" t="s">
        <v>43958</v>
      </c>
      <c r="S4024" s="17" t="s">
        <v>43959</v>
      </c>
      <c r="T4024" s="18">
        <v>43029</v>
      </c>
      <c r="U4024" s="8">
        <v>0.5</v>
      </c>
      <c r="V4024" s="8">
        <v>0.75</v>
      </c>
      <c r="W4024" s="8" t="s">
        <v>30</v>
      </c>
      <c r="X4024" s="8" t="s">
        <v>43157</v>
      </c>
      <c r="Y4024" s="8" t="s">
        <v>22445</v>
      </c>
      <c r="Z4024" s="17" t="s">
        <v>43158</v>
      </c>
      <c r="AA4024" s="8" t="s">
        <v>44262</v>
      </c>
      <c r="AB4024" s="8" t="s">
        <v>44263</v>
      </c>
    </row>
    <row r="4025" spans="1:28" hidden="1" x14ac:dyDescent="0.2">
      <c r="A4025" s="8" t="s">
        <v>44264</v>
      </c>
      <c r="B4025" s="8" t="s">
        <v>44265</v>
      </c>
      <c r="C4025" s="8" t="s">
        <v>45753</v>
      </c>
      <c r="D4025" s="8" t="s">
        <v>45754</v>
      </c>
      <c r="E4025" s="8" t="s">
        <v>194</v>
      </c>
      <c r="F4025" s="8" t="s">
        <v>133</v>
      </c>
      <c r="G4025" s="8" t="s">
        <v>194</v>
      </c>
      <c r="H4025" s="8" t="s">
        <v>133</v>
      </c>
      <c r="I4025" s="8" t="s">
        <v>43957</v>
      </c>
      <c r="J4025" s="8" t="s">
        <v>28</v>
      </c>
      <c r="K4025" s="8" t="s">
        <v>30</v>
      </c>
      <c r="L4025" s="8" t="s">
        <v>44266</v>
      </c>
      <c r="M4025" s="8" t="s">
        <v>44267</v>
      </c>
      <c r="N4025" s="8" t="s">
        <v>10716</v>
      </c>
      <c r="O4025" s="8" t="s">
        <v>45789</v>
      </c>
      <c r="P4025" s="8" t="s">
        <v>776</v>
      </c>
      <c r="Q4025" s="8" t="s">
        <v>21990</v>
      </c>
      <c r="R4025" s="8" t="s">
        <v>43958</v>
      </c>
      <c r="S4025" s="17" t="s">
        <v>43959</v>
      </c>
      <c r="T4025" s="18">
        <v>43030</v>
      </c>
      <c r="U4025" s="8">
        <v>0.25</v>
      </c>
      <c r="V4025" s="8">
        <v>0.5</v>
      </c>
      <c r="W4025" s="8" t="s">
        <v>30</v>
      </c>
      <c r="X4025" s="8" t="s">
        <v>22505</v>
      </c>
      <c r="Y4025" s="8" t="s">
        <v>22445</v>
      </c>
      <c r="Z4025" s="17" t="s">
        <v>44268</v>
      </c>
      <c r="AA4025" s="8" t="s">
        <v>44269</v>
      </c>
      <c r="AB4025" s="8" t="s">
        <v>44270</v>
      </c>
    </row>
    <row r="4026" spans="1:28" hidden="1" x14ac:dyDescent="0.2">
      <c r="A4026" s="8" t="s">
        <v>44271</v>
      </c>
      <c r="B4026" s="8" t="s">
        <v>44272</v>
      </c>
      <c r="C4026" s="8" t="s">
        <v>45753</v>
      </c>
      <c r="D4026" s="8" t="s">
        <v>45754</v>
      </c>
      <c r="E4026" s="8" t="s">
        <v>194</v>
      </c>
      <c r="F4026" s="8" t="s">
        <v>133</v>
      </c>
      <c r="G4026" s="8" t="s">
        <v>194</v>
      </c>
      <c r="H4026" s="8" t="s">
        <v>133</v>
      </c>
      <c r="I4026" s="8" t="s">
        <v>43957</v>
      </c>
      <c r="J4026" s="8" t="s">
        <v>28</v>
      </c>
      <c r="K4026" s="8" t="s">
        <v>30</v>
      </c>
      <c r="L4026" s="8" t="s">
        <v>44267</v>
      </c>
      <c r="M4026" s="8" t="s">
        <v>44273</v>
      </c>
      <c r="N4026" s="8" t="s">
        <v>10716</v>
      </c>
      <c r="O4026" s="8" t="s">
        <v>45789</v>
      </c>
      <c r="P4026" s="8" t="s">
        <v>776</v>
      </c>
      <c r="Q4026" s="8" t="s">
        <v>21990</v>
      </c>
      <c r="R4026" s="8" t="s">
        <v>43958</v>
      </c>
      <c r="S4026" s="17" t="s">
        <v>43959</v>
      </c>
      <c r="T4026" s="18">
        <v>43030</v>
      </c>
      <c r="U4026" s="8">
        <v>0.5</v>
      </c>
      <c r="V4026" s="8">
        <v>0.75</v>
      </c>
      <c r="W4026" s="8" t="s">
        <v>30</v>
      </c>
      <c r="X4026" s="8" t="s">
        <v>43157</v>
      </c>
      <c r="Y4026" s="8" t="s">
        <v>22445</v>
      </c>
      <c r="Z4026" s="17" t="s">
        <v>43158</v>
      </c>
      <c r="AA4026" s="8" t="s">
        <v>44274</v>
      </c>
      <c r="AB4026" s="8" t="s">
        <v>44275</v>
      </c>
    </row>
    <row r="4027" spans="1:28" hidden="1" x14ac:dyDescent="0.2">
      <c r="A4027" s="8" t="s">
        <v>44276</v>
      </c>
      <c r="B4027" s="8" t="s">
        <v>44277</v>
      </c>
      <c r="C4027" s="8" t="s">
        <v>45753</v>
      </c>
      <c r="D4027" s="8" t="s">
        <v>45754</v>
      </c>
      <c r="E4027" s="8" t="s">
        <v>154</v>
      </c>
      <c r="F4027" s="8" t="s">
        <v>133</v>
      </c>
      <c r="G4027" s="8" t="s">
        <v>154</v>
      </c>
      <c r="H4027" s="8" t="s">
        <v>133</v>
      </c>
      <c r="I4027" s="8" t="s">
        <v>43957</v>
      </c>
      <c r="J4027" s="8" t="s">
        <v>28</v>
      </c>
      <c r="K4027" s="8" t="s">
        <v>30</v>
      </c>
      <c r="L4027" s="8" t="s">
        <v>44278</v>
      </c>
      <c r="M4027" s="8" t="s">
        <v>44279</v>
      </c>
      <c r="N4027" s="8" t="s">
        <v>10716</v>
      </c>
      <c r="O4027" s="8" t="s">
        <v>45789</v>
      </c>
      <c r="P4027" s="8" t="s">
        <v>776</v>
      </c>
      <c r="Q4027" s="8" t="s">
        <v>21990</v>
      </c>
      <c r="R4027" s="8" t="s">
        <v>43958</v>
      </c>
      <c r="S4027" s="17" t="s">
        <v>43959</v>
      </c>
      <c r="T4027" s="18">
        <v>43031</v>
      </c>
      <c r="U4027" s="8">
        <v>0.25</v>
      </c>
      <c r="V4027" s="8">
        <v>0.75</v>
      </c>
      <c r="W4027" s="8" t="s">
        <v>40</v>
      </c>
      <c r="X4027" s="8" t="s">
        <v>22493</v>
      </c>
      <c r="Y4027" s="8" t="s">
        <v>22494</v>
      </c>
      <c r="Z4027" s="17" t="s">
        <v>22495</v>
      </c>
      <c r="AA4027" s="8" t="s">
        <v>44280</v>
      </c>
      <c r="AB4027" s="8" t="s">
        <v>44281</v>
      </c>
    </row>
    <row r="4028" spans="1:28" hidden="1" x14ac:dyDescent="0.2">
      <c r="A4028" s="8" t="s">
        <v>44282</v>
      </c>
      <c r="B4028" s="8" t="s">
        <v>44283</v>
      </c>
      <c r="C4028" s="8" t="s">
        <v>45753</v>
      </c>
      <c r="D4028" s="8" t="s">
        <v>45754</v>
      </c>
      <c r="E4028" s="8" t="s">
        <v>164</v>
      </c>
      <c r="F4028" s="8" t="s">
        <v>133</v>
      </c>
      <c r="G4028" s="8" t="s">
        <v>164</v>
      </c>
      <c r="H4028" s="8" t="s">
        <v>133</v>
      </c>
      <c r="I4028" s="8" t="s">
        <v>43957</v>
      </c>
      <c r="J4028" s="8" t="s">
        <v>28</v>
      </c>
      <c r="K4028" s="8" t="s">
        <v>30</v>
      </c>
      <c r="L4028" s="8" t="s">
        <v>44284</v>
      </c>
      <c r="M4028" s="8" t="s">
        <v>44285</v>
      </c>
      <c r="N4028" s="8" t="s">
        <v>10716</v>
      </c>
      <c r="O4028" s="8" t="s">
        <v>45789</v>
      </c>
      <c r="P4028" s="8" t="s">
        <v>776</v>
      </c>
      <c r="Q4028" s="8" t="s">
        <v>21990</v>
      </c>
      <c r="R4028" s="8" t="s">
        <v>43958</v>
      </c>
      <c r="S4028" s="17" t="s">
        <v>43959</v>
      </c>
      <c r="T4028" s="18">
        <v>43032</v>
      </c>
      <c r="U4028" s="8">
        <v>0.25</v>
      </c>
      <c r="V4028" s="8">
        <v>0.75</v>
      </c>
      <c r="W4028" s="8" t="s">
        <v>40</v>
      </c>
      <c r="X4028" s="8" t="s">
        <v>22493</v>
      </c>
      <c r="Y4028" s="8" t="s">
        <v>22494</v>
      </c>
      <c r="Z4028" s="17" t="s">
        <v>22500</v>
      </c>
      <c r="AA4028" s="8" t="s">
        <v>44286</v>
      </c>
      <c r="AB4028" s="8" t="s">
        <v>44287</v>
      </c>
    </row>
    <row r="4029" spans="1:28" hidden="1" x14ac:dyDescent="0.2">
      <c r="A4029" s="8" t="s">
        <v>44288</v>
      </c>
      <c r="B4029" s="8" t="s">
        <v>44289</v>
      </c>
      <c r="C4029" s="8" t="s">
        <v>45753</v>
      </c>
      <c r="D4029" s="8" t="s">
        <v>45754</v>
      </c>
      <c r="E4029" s="8" t="s">
        <v>215</v>
      </c>
      <c r="F4029" s="8" t="s">
        <v>204</v>
      </c>
      <c r="G4029" s="8" t="s">
        <v>215</v>
      </c>
      <c r="H4029" s="8" t="s">
        <v>204</v>
      </c>
      <c r="I4029" s="8" t="s">
        <v>43957</v>
      </c>
      <c r="J4029" s="8" t="s">
        <v>28</v>
      </c>
      <c r="K4029" s="8" t="s">
        <v>30</v>
      </c>
      <c r="L4029" s="8" t="s">
        <v>44290</v>
      </c>
      <c r="M4029" s="8" t="s">
        <v>44291</v>
      </c>
      <c r="N4029" s="8" t="s">
        <v>10716</v>
      </c>
      <c r="O4029" s="8" t="s">
        <v>45789</v>
      </c>
      <c r="P4029" s="8" t="s">
        <v>776</v>
      </c>
      <c r="Q4029" s="8" t="s">
        <v>21990</v>
      </c>
      <c r="R4029" s="8" t="s">
        <v>43958</v>
      </c>
      <c r="S4029" s="17" t="s">
        <v>43959</v>
      </c>
      <c r="T4029" s="18">
        <v>43034</v>
      </c>
      <c r="U4029" s="8">
        <v>0.25</v>
      </c>
      <c r="V4029" s="8">
        <v>0.75</v>
      </c>
      <c r="W4029" s="8" t="s">
        <v>40</v>
      </c>
      <c r="X4029" s="8" t="s">
        <v>22511</v>
      </c>
      <c r="Y4029" s="8" t="s">
        <v>22445</v>
      </c>
      <c r="Z4029" s="17" t="s">
        <v>44292</v>
      </c>
      <c r="AA4029" s="8" t="s">
        <v>44293</v>
      </c>
      <c r="AB4029" s="8" t="s">
        <v>44294</v>
      </c>
    </row>
    <row r="4030" spans="1:28" hidden="1" x14ac:dyDescent="0.2">
      <c r="A4030" s="8" t="s">
        <v>44295</v>
      </c>
      <c r="B4030" s="8" t="s">
        <v>44296</v>
      </c>
      <c r="C4030" s="8" t="s">
        <v>45753</v>
      </c>
      <c r="D4030" s="8" t="s">
        <v>45754</v>
      </c>
      <c r="E4030" s="8" t="s">
        <v>225</v>
      </c>
      <c r="F4030" s="8" t="s">
        <v>204</v>
      </c>
      <c r="G4030" s="8" t="s">
        <v>225</v>
      </c>
      <c r="H4030" s="8" t="s">
        <v>204</v>
      </c>
      <c r="I4030" s="8" t="s">
        <v>43957</v>
      </c>
      <c r="J4030" s="8" t="s">
        <v>28</v>
      </c>
      <c r="K4030" s="8" t="s">
        <v>30</v>
      </c>
      <c r="L4030" s="8" t="s">
        <v>22517</v>
      </c>
      <c r="M4030" s="8" t="s">
        <v>22518</v>
      </c>
      <c r="N4030" s="8" t="s">
        <v>10716</v>
      </c>
      <c r="O4030" s="8" t="s">
        <v>45789</v>
      </c>
      <c r="P4030" s="8" t="s">
        <v>776</v>
      </c>
      <c r="Q4030" s="8" t="s">
        <v>21990</v>
      </c>
      <c r="R4030" s="8" t="s">
        <v>43958</v>
      </c>
      <c r="S4030" s="17" t="s">
        <v>43959</v>
      </c>
      <c r="T4030" s="18">
        <v>43035</v>
      </c>
      <c r="U4030" s="8">
        <v>0.25</v>
      </c>
      <c r="V4030" s="8">
        <v>0.5</v>
      </c>
      <c r="W4030" s="8" t="s">
        <v>30</v>
      </c>
      <c r="X4030" s="8" t="s">
        <v>45730</v>
      </c>
      <c r="Y4030" s="8" t="s">
        <v>10824</v>
      </c>
      <c r="Z4030" s="17" t="s">
        <v>22541</v>
      </c>
      <c r="AA4030" s="8" t="s">
        <v>44297</v>
      </c>
      <c r="AB4030" s="8" t="s">
        <v>44298</v>
      </c>
    </row>
    <row r="4031" spans="1:28" hidden="1" x14ac:dyDescent="0.2">
      <c r="A4031" s="8" t="s">
        <v>44299</v>
      </c>
      <c r="B4031" s="8" t="s">
        <v>44300</v>
      </c>
      <c r="C4031" s="8" t="s">
        <v>45753</v>
      </c>
      <c r="D4031" s="8" t="s">
        <v>45754</v>
      </c>
      <c r="E4031" s="8" t="s">
        <v>225</v>
      </c>
      <c r="F4031" s="8" t="s">
        <v>204</v>
      </c>
      <c r="G4031" s="8" t="s">
        <v>225</v>
      </c>
      <c r="H4031" s="8" t="s">
        <v>204</v>
      </c>
      <c r="I4031" s="8" t="s">
        <v>43957</v>
      </c>
      <c r="J4031" s="8" t="s">
        <v>28</v>
      </c>
      <c r="K4031" s="8" t="s">
        <v>30</v>
      </c>
      <c r="L4031" s="8" t="s">
        <v>22518</v>
      </c>
      <c r="M4031" s="8" t="s">
        <v>22540</v>
      </c>
      <c r="N4031" s="8" t="s">
        <v>10716</v>
      </c>
      <c r="O4031" s="8" t="s">
        <v>45789</v>
      </c>
      <c r="P4031" s="8" t="s">
        <v>776</v>
      </c>
      <c r="Q4031" s="8" t="s">
        <v>21990</v>
      </c>
      <c r="R4031" s="8" t="s">
        <v>43958</v>
      </c>
      <c r="S4031" s="17" t="s">
        <v>43959</v>
      </c>
      <c r="T4031" s="18">
        <v>43035</v>
      </c>
      <c r="U4031" s="8">
        <v>0.5</v>
      </c>
      <c r="V4031" s="8">
        <v>0.75</v>
      </c>
      <c r="W4031" s="8" t="s">
        <v>30</v>
      </c>
      <c r="X4031" s="8" t="s">
        <v>22519</v>
      </c>
      <c r="Y4031" s="8" t="s">
        <v>22445</v>
      </c>
      <c r="Z4031" s="17" t="s">
        <v>22520</v>
      </c>
      <c r="AA4031" s="8" t="s">
        <v>44301</v>
      </c>
      <c r="AB4031" s="8" t="s">
        <v>44302</v>
      </c>
    </row>
    <row r="4032" spans="1:28" hidden="1" x14ac:dyDescent="0.2">
      <c r="A4032" s="8" t="s">
        <v>44303</v>
      </c>
      <c r="B4032" s="8" t="s">
        <v>44304</v>
      </c>
      <c r="C4032" s="8" t="s">
        <v>45753</v>
      </c>
      <c r="D4032" s="8" t="s">
        <v>45754</v>
      </c>
      <c r="E4032" s="8" t="s">
        <v>235</v>
      </c>
      <c r="F4032" s="8" t="s">
        <v>204</v>
      </c>
      <c r="G4032" s="8" t="s">
        <v>235</v>
      </c>
      <c r="H4032" s="8" t="s">
        <v>204</v>
      </c>
      <c r="I4032" s="8" t="s">
        <v>43957</v>
      </c>
      <c r="J4032" s="8" t="s">
        <v>28</v>
      </c>
      <c r="K4032" s="8" t="s">
        <v>30</v>
      </c>
      <c r="L4032" s="8" t="s">
        <v>22525</v>
      </c>
      <c r="M4032" s="8" t="s">
        <v>22526</v>
      </c>
      <c r="N4032" s="8" t="s">
        <v>10716</v>
      </c>
      <c r="O4032" s="8" t="s">
        <v>45789</v>
      </c>
      <c r="P4032" s="8" t="s">
        <v>776</v>
      </c>
      <c r="Q4032" s="8" t="s">
        <v>21990</v>
      </c>
      <c r="R4032" s="8" t="s">
        <v>43958</v>
      </c>
      <c r="S4032" s="17" t="s">
        <v>43959</v>
      </c>
      <c r="T4032" s="18">
        <v>43036</v>
      </c>
      <c r="U4032" s="8">
        <v>0.25</v>
      </c>
      <c r="V4032" s="8">
        <v>0.5</v>
      </c>
      <c r="W4032" s="8" t="s">
        <v>30</v>
      </c>
      <c r="X4032" s="8" t="s">
        <v>22519</v>
      </c>
      <c r="Y4032" s="8" t="s">
        <v>22445</v>
      </c>
      <c r="Z4032" s="17" t="s">
        <v>44305</v>
      </c>
      <c r="AA4032" s="8" t="s">
        <v>44306</v>
      </c>
      <c r="AB4032" s="8" t="s">
        <v>44307</v>
      </c>
    </row>
    <row r="4033" spans="1:28" hidden="1" x14ac:dyDescent="0.2">
      <c r="A4033" s="8" t="s">
        <v>44308</v>
      </c>
      <c r="B4033" s="8" t="s">
        <v>44309</v>
      </c>
      <c r="C4033" s="8" t="s">
        <v>45753</v>
      </c>
      <c r="D4033" s="8" t="s">
        <v>45754</v>
      </c>
      <c r="E4033" s="8" t="s">
        <v>235</v>
      </c>
      <c r="F4033" s="8" t="s">
        <v>204</v>
      </c>
      <c r="G4033" s="8" t="s">
        <v>235</v>
      </c>
      <c r="H4033" s="8" t="s">
        <v>204</v>
      </c>
      <c r="I4033" s="8" t="s">
        <v>43957</v>
      </c>
      <c r="J4033" s="8" t="s">
        <v>28</v>
      </c>
      <c r="K4033" s="8" t="s">
        <v>30</v>
      </c>
      <c r="L4033" s="8" t="s">
        <v>22526</v>
      </c>
      <c r="M4033" s="8" t="s">
        <v>22532</v>
      </c>
      <c r="N4033" s="8" t="s">
        <v>10716</v>
      </c>
      <c r="O4033" s="8" t="s">
        <v>45789</v>
      </c>
      <c r="P4033" s="8" t="s">
        <v>776</v>
      </c>
      <c r="Q4033" s="8" t="s">
        <v>21990</v>
      </c>
      <c r="R4033" s="8" t="s">
        <v>43958</v>
      </c>
      <c r="S4033" s="17" t="s">
        <v>43959</v>
      </c>
      <c r="T4033" s="18">
        <v>43036</v>
      </c>
      <c r="U4033" s="8">
        <v>0.5</v>
      </c>
      <c r="V4033" s="8">
        <v>0.75</v>
      </c>
      <c r="W4033" s="8" t="s">
        <v>30</v>
      </c>
      <c r="X4033" s="8" t="s">
        <v>22533</v>
      </c>
      <c r="Y4033" s="8" t="s">
        <v>22534</v>
      </c>
      <c r="Z4033" s="17" t="s">
        <v>44310</v>
      </c>
      <c r="AA4033" s="8" t="s">
        <v>44311</v>
      </c>
      <c r="AB4033" s="8" t="s">
        <v>44312</v>
      </c>
    </row>
    <row r="4034" spans="1:28" hidden="1" x14ac:dyDescent="0.2">
      <c r="A4034" s="8" t="s">
        <v>44313</v>
      </c>
      <c r="B4034" s="8" t="s">
        <v>44314</v>
      </c>
      <c r="C4034" s="8" t="s">
        <v>45753</v>
      </c>
      <c r="D4034" s="8" t="s">
        <v>45754</v>
      </c>
      <c r="E4034" s="8" t="s">
        <v>245</v>
      </c>
      <c r="F4034" s="8" t="s">
        <v>204</v>
      </c>
      <c r="G4034" s="8" t="s">
        <v>245</v>
      </c>
      <c r="H4034" s="8" t="s">
        <v>204</v>
      </c>
      <c r="I4034" s="8" t="s">
        <v>43957</v>
      </c>
      <c r="J4034" s="8" t="s">
        <v>28</v>
      </c>
      <c r="K4034" s="8" t="s">
        <v>30</v>
      </c>
      <c r="L4034" s="8" t="s">
        <v>2538</v>
      </c>
      <c r="M4034" s="8" t="s">
        <v>11513</v>
      </c>
      <c r="N4034" s="8" t="s">
        <v>10716</v>
      </c>
      <c r="O4034" s="8" t="s">
        <v>45789</v>
      </c>
      <c r="P4034" s="8" t="s">
        <v>776</v>
      </c>
      <c r="Q4034" s="8" t="s">
        <v>21990</v>
      </c>
      <c r="R4034" s="8" t="s">
        <v>43958</v>
      </c>
      <c r="S4034" s="17" t="s">
        <v>43959</v>
      </c>
      <c r="T4034" s="18">
        <v>43037</v>
      </c>
      <c r="U4034" s="8">
        <v>0.25</v>
      </c>
      <c r="V4034" s="8">
        <v>0.33333333333333331</v>
      </c>
      <c r="W4034" s="8" t="s">
        <v>1100</v>
      </c>
      <c r="X4034" s="8" t="s">
        <v>22546</v>
      </c>
      <c r="Y4034" s="8" t="s">
        <v>22534</v>
      </c>
      <c r="Z4034" s="17" t="s">
        <v>22547</v>
      </c>
      <c r="AA4034" s="8" t="s">
        <v>44315</v>
      </c>
      <c r="AB4034" s="8" t="s">
        <v>44316</v>
      </c>
    </row>
    <row r="4035" spans="1:28" hidden="1" x14ac:dyDescent="0.2">
      <c r="A4035" s="8" t="s">
        <v>44317</v>
      </c>
      <c r="B4035" s="8" t="s">
        <v>44318</v>
      </c>
      <c r="C4035" s="8" t="s">
        <v>45753</v>
      </c>
      <c r="D4035" s="8" t="s">
        <v>45754</v>
      </c>
      <c r="E4035" s="8" t="s">
        <v>245</v>
      </c>
      <c r="F4035" s="8" t="s">
        <v>204</v>
      </c>
      <c r="G4035" s="8" t="s">
        <v>245</v>
      </c>
      <c r="H4035" s="8" t="s">
        <v>204</v>
      </c>
      <c r="I4035" s="8" t="s">
        <v>43957</v>
      </c>
      <c r="J4035" s="8" t="s">
        <v>28</v>
      </c>
      <c r="K4035" s="8" t="s">
        <v>30</v>
      </c>
      <c r="L4035" s="8" t="s">
        <v>11513</v>
      </c>
      <c r="M4035" s="8" t="s">
        <v>11526</v>
      </c>
      <c r="N4035" s="8" t="s">
        <v>10716</v>
      </c>
      <c r="O4035" s="8" t="s">
        <v>45789</v>
      </c>
      <c r="P4035" s="8" t="s">
        <v>776</v>
      </c>
      <c r="Q4035" s="8" t="s">
        <v>21990</v>
      </c>
      <c r="R4035" s="8" t="s">
        <v>43958</v>
      </c>
      <c r="S4035" s="17" t="s">
        <v>43959</v>
      </c>
      <c r="T4035" s="18">
        <v>43037</v>
      </c>
      <c r="U4035" s="8">
        <v>0.33333333333333331</v>
      </c>
      <c r="V4035" s="8">
        <v>0.41666666666666669</v>
      </c>
      <c r="W4035" s="8" t="s">
        <v>1100</v>
      </c>
      <c r="X4035" s="8" t="s">
        <v>22552</v>
      </c>
      <c r="Y4035" s="8" t="s">
        <v>22534</v>
      </c>
      <c r="Z4035" s="17" t="s">
        <v>22553</v>
      </c>
      <c r="AA4035" s="8" t="s">
        <v>44319</v>
      </c>
      <c r="AB4035" s="8" t="s">
        <v>44320</v>
      </c>
    </row>
    <row r="4036" spans="1:28" hidden="1" x14ac:dyDescent="0.2">
      <c r="A4036" s="8" t="s">
        <v>44321</v>
      </c>
      <c r="B4036" s="8" t="s">
        <v>44322</v>
      </c>
      <c r="C4036" s="8" t="s">
        <v>45753</v>
      </c>
      <c r="D4036" s="8" t="s">
        <v>45754</v>
      </c>
      <c r="E4036" s="8" t="s">
        <v>245</v>
      </c>
      <c r="F4036" s="8" t="s">
        <v>204</v>
      </c>
      <c r="G4036" s="8" t="s">
        <v>245</v>
      </c>
      <c r="H4036" s="8" t="s">
        <v>204</v>
      </c>
      <c r="I4036" s="8" t="s">
        <v>43957</v>
      </c>
      <c r="J4036" s="8" t="s">
        <v>28</v>
      </c>
      <c r="K4036" s="8" t="s">
        <v>30</v>
      </c>
      <c r="L4036" s="8" t="s">
        <v>11526</v>
      </c>
      <c r="M4036" s="8" t="s">
        <v>13858</v>
      </c>
      <c r="N4036" s="8" t="s">
        <v>10716</v>
      </c>
      <c r="O4036" s="8" t="s">
        <v>45789</v>
      </c>
      <c r="P4036" s="8" t="s">
        <v>776</v>
      </c>
      <c r="Q4036" s="8" t="s">
        <v>21990</v>
      </c>
      <c r="R4036" s="8" t="s">
        <v>43958</v>
      </c>
      <c r="S4036" s="17" t="s">
        <v>43959</v>
      </c>
      <c r="T4036" s="18">
        <v>43037</v>
      </c>
      <c r="U4036" s="8">
        <v>0.41666666666666669</v>
      </c>
      <c r="V4036" s="8">
        <v>0.58333333333333337</v>
      </c>
      <c r="W4036" s="8" t="s">
        <v>739</v>
      </c>
      <c r="X4036" s="8" t="s">
        <v>22565</v>
      </c>
      <c r="Y4036" s="8" t="s">
        <v>22559</v>
      </c>
      <c r="Z4036" s="17" t="s">
        <v>42999</v>
      </c>
      <c r="AA4036" s="8" t="s">
        <v>44323</v>
      </c>
      <c r="AB4036" s="8" t="s">
        <v>44324</v>
      </c>
    </row>
    <row r="4037" spans="1:28" hidden="1" x14ac:dyDescent="0.2">
      <c r="A4037" s="8" t="s">
        <v>44325</v>
      </c>
      <c r="B4037" s="8" t="s">
        <v>44326</v>
      </c>
      <c r="C4037" s="8" t="s">
        <v>45753</v>
      </c>
      <c r="D4037" s="8" t="s">
        <v>45754</v>
      </c>
      <c r="E4037" s="8" t="s">
        <v>245</v>
      </c>
      <c r="F4037" s="8" t="s">
        <v>204</v>
      </c>
      <c r="G4037" s="8" t="s">
        <v>245</v>
      </c>
      <c r="H4037" s="8" t="s">
        <v>204</v>
      </c>
      <c r="I4037" s="8" t="s">
        <v>43957</v>
      </c>
      <c r="J4037" s="8" t="s">
        <v>28</v>
      </c>
      <c r="K4037" s="8" t="s">
        <v>30</v>
      </c>
      <c r="L4037" s="8" t="s">
        <v>13858</v>
      </c>
      <c r="M4037" s="8" t="s">
        <v>7728</v>
      </c>
      <c r="N4037" s="8" t="s">
        <v>10716</v>
      </c>
      <c r="O4037" s="8" t="s">
        <v>45789</v>
      </c>
      <c r="P4037" s="8" t="s">
        <v>776</v>
      </c>
      <c r="Q4037" s="8" t="s">
        <v>21990</v>
      </c>
      <c r="R4037" s="8" t="s">
        <v>43958</v>
      </c>
      <c r="S4037" s="17" t="s">
        <v>43959</v>
      </c>
      <c r="T4037" s="18">
        <v>43037</v>
      </c>
      <c r="U4037" s="8">
        <v>0.58333333333333337</v>
      </c>
      <c r="V4037" s="8">
        <v>0.75</v>
      </c>
      <c r="W4037" s="8" t="s">
        <v>739</v>
      </c>
      <c r="X4037" s="8" t="s">
        <v>22558</v>
      </c>
      <c r="Y4037" s="8" t="s">
        <v>22559</v>
      </c>
      <c r="Z4037" s="17" t="s">
        <v>22560</v>
      </c>
      <c r="AA4037" s="8" t="s">
        <v>44327</v>
      </c>
      <c r="AB4037" s="8" t="s">
        <v>44328</v>
      </c>
    </row>
    <row r="4038" spans="1:28" hidden="1" x14ac:dyDescent="0.2">
      <c r="A4038" s="8" t="s">
        <v>44329</v>
      </c>
      <c r="B4038" s="8" t="s">
        <v>44330</v>
      </c>
      <c r="C4038" s="8" t="s">
        <v>45753</v>
      </c>
      <c r="D4038" s="8" t="s">
        <v>45754</v>
      </c>
      <c r="E4038" s="8" t="s">
        <v>470</v>
      </c>
      <c r="F4038" s="8" t="s">
        <v>204</v>
      </c>
      <c r="G4038" s="8" t="s">
        <v>470</v>
      </c>
      <c r="H4038" s="8" t="s">
        <v>204</v>
      </c>
      <c r="I4038" s="8" t="s">
        <v>43957</v>
      </c>
      <c r="J4038" s="8" t="s">
        <v>28</v>
      </c>
      <c r="K4038" s="8" t="s">
        <v>30</v>
      </c>
      <c r="L4038" s="8" t="s">
        <v>2565</v>
      </c>
      <c r="M4038" s="8" t="s">
        <v>22571</v>
      </c>
      <c r="N4038" s="8" t="s">
        <v>10716</v>
      </c>
      <c r="O4038" s="8" t="s">
        <v>45789</v>
      </c>
      <c r="P4038" s="8" t="s">
        <v>776</v>
      </c>
      <c r="Q4038" s="8" t="s">
        <v>21990</v>
      </c>
      <c r="R4038" s="8" t="s">
        <v>43958</v>
      </c>
      <c r="S4038" s="17" t="s">
        <v>43959</v>
      </c>
      <c r="T4038" s="18">
        <v>43038</v>
      </c>
      <c r="U4038" s="8">
        <v>0.25</v>
      </c>
      <c r="V4038" s="8">
        <v>0.35416666666666669</v>
      </c>
      <c r="W4038" s="8" t="s">
        <v>1387</v>
      </c>
      <c r="X4038" s="8" t="s">
        <v>22565</v>
      </c>
      <c r="Y4038" s="8" t="s">
        <v>22559</v>
      </c>
      <c r="Z4038" s="17" t="s">
        <v>22572</v>
      </c>
      <c r="AA4038" s="8" t="s">
        <v>44331</v>
      </c>
      <c r="AB4038" s="8" t="s">
        <v>44332</v>
      </c>
    </row>
    <row r="4039" spans="1:28" hidden="1" x14ac:dyDescent="0.2">
      <c r="A4039" s="8" t="s">
        <v>44333</v>
      </c>
      <c r="B4039" s="8" t="s">
        <v>44334</v>
      </c>
      <c r="C4039" s="8" t="s">
        <v>45753</v>
      </c>
      <c r="D4039" s="8" t="s">
        <v>45754</v>
      </c>
      <c r="E4039" s="8" t="s">
        <v>470</v>
      </c>
      <c r="F4039" s="8" t="s">
        <v>204</v>
      </c>
      <c r="G4039" s="8" t="s">
        <v>470</v>
      </c>
      <c r="H4039" s="8" t="s">
        <v>204</v>
      </c>
      <c r="I4039" s="8" t="s">
        <v>43957</v>
      </c>
      <c r="J4039" s="8" t="s">
        <v>28</v>
      </c>
      <c r="K4039" s="8" t="s">
        <v>30</v>
      </c>
      <c r="L4039" s="8" t="s">
        <v>22571</v>
      </c>
      <c r="M4039" s="8" t="s">
        <v>2566</v>
      </c>
      <c r="N4039" s="8" t="s">
        <v>10716</v>
      </c>
      <c r="O4039" s="8" t="s">
        <v>45789</v>
      </c>
      <c r="P4039" s="8" t="s">
        <v>776</v>
      </c>
      <c r="Q4039" s="8" t="s">
        <v>21990</v>
      </c>
      <c r="R4039" s="8" t="s">
        <v>43958</v>
      </c>
      <c r="S4039" s="17" t="s">
        <v>43959</v>
      </c>
      <c r="T4039" s="18">
        <v>43038</v>
      </c>
      <c r="U4039" s="8">
        <v>0.35416666666666669</v>
      </c>
      <c r="V4039" s="8">
        <v>0.45833333333333331</v>
      </c>
      <c r="W4039" s="8" t="s">
        <v>1387</v>
      </c>
      <c r="X4039" s="8" t="s">
        <v>22558</v>
      </c>
      <c r="Y4039" s="8" t="s">
        <v>22559</v>
      </c>
      <c r="Z4039" s="17" t="s">
        <v>44335</v>
      </c>
      <c r="AA4039" s="8" t="s">
        <v>44336</v>
      </c>
      <c r="AB4039" s="8" t="s">
        <v>44337</v>
      </c>
    </row>
    <row r="4040" spans="1:28" hidden="1" x14ac:dyDescent="0.2">
      <c r="A4040" s="8" t="s">
        <v>44338</v>
      </c>
      <c r="B4040" s="8" t="s">
        <v>44339</v>
      </c>
      <c r="C4040" s="8" t="s">
        <v>45753</v>
      </c>
      <c r="D4040" s="8" t="s">
        <v>45754</v>
      </c>
      <c r="E4040" s="8" t="s">
        <v>470</v>
      </c>
      <c r="F4040" s="8" t="s">
        <v>204</v>
      </c>
      <c r="G4040" s="8" t="s">
        <v>470</v>
      </c>
      <c r="H4040" s="8" t="s">
        <v>204</v>
      </c>
      <c r="I4040" s="8" t="s">
        <v>43957</v>
      </c>
      <c r="J4040" s="8" t="s">
        <v>28</v>
      </c>
      <c r="K4040" s="8" t="s">
        <v>30</v>
      </c>
      <c r="L4040" s="8" t="s">
        <v>2566</v>
      </c>
      <c r="M4040" s="8" t="s">
        <v>2574</v>
      </c>
      <c r="N4040" s="8" t="s">
        <v>10716</v>
      </c>
      <c r="O4040" s="8" t="s">
        <v>45789</v>
      </c>
      <c r="P4040" s="8" t="s">
        <v>776</v>
      </c>
      <c r="Q4040" s="8" t="s">
        <v>21990</v>
      </c>
      <c r="R4040" s="8" t="s">
        <v>43958</v>
      </c>
      <c r="S4040" s="17" t="s">
        <v>43959</v>
      </c>
      <c r="T4040" s="18">
        <v>43038</v>
      </c>
      <c r="U4040" s="8">
        <v>0.45833333333333331</v>
      </c>
      <c r="V4040" s="8">
        <v>0.5</v>
      </c>
      <c r="W4040" s="8" t="s">
        <v>1495</v>
      </c>
      <c r="X4040" s="8" t="s">
        <v>22587</v>
      </c>
      <c r="Y4040" s="8" t="s">
        <v>22559</v>
      </c>
      <c r="Z4040" s="17" t="s">
        <v>44340</v>
      </c>
      <c r="AA4040" s="8" t="s">
        <v>44341</v>
      </c>
      <c r="AB4040" s="8" t="s">
        <v>44342</v>
      </c>
    </row>
    <row r="4041" spans="1:28" hidden="1" x14ac:dyDescent="0.2">
      <c r="A4041" s="8" t="s">
        <v>44343</v>
      </c>
      <c r="B4041" s="8" t="s">
        <v>44344</v>
      </c>
      <c r="C4041" s="8" t="s">
        <v>45753</v>
      </c>
      <c r="D4041" s="8" t="s">
        <v>45754</v>
      </c>
      <c r="E4041" s="8" t="s">
        <v>470</v>
      </c>
      <c r="F4041" s="8" t="s">
        <v>204</v>
      </c>
      <c r="G4041" s="8" t="s">
        <v>470</v>
      </c>
      <c r="H4041" s="8" t="s">
        <v>204</v>
      </c>
      <c r="I4041" s="8" t="s">
        <v>43957</v>
      </c>
      <c r="J4041" s="8" t="s">
        <v>28</v>
      </c>
      <c r="K4041" s="8" t="s">
        <v>30</v>
      </c>
      <c r="L4041" s="8" t="s">
        <v>2574</v>
      </c>
      <c r="M4041" s="8" t="s">
        <v>7806</v>
      </c>
      <c r="N4041" s="8" t="s">
        <v>10716</v>
      </c>
      <c r="O4041" s="8" t="s">
        <v>45789</v>
      </c>
      <c r="P4041" s="8" t="s">
        <v>776</v>
      </c>
      <c r="Q4041" s="8" t="s">
        <v>21990</v>
      </c>
      <c r="R4041" s="8" t="s">
        <v>43958</v>
      </c>
      <c r="S4041" s="17" t="s">
        <v>43959</v>
      </c>
      <c r="T4041" s="18">
        <v>43038</v>
      </c>
      <c r="U4041" s="8">
        <v>0.5</v>
      </c>
      <c r="V4041" s="8">
        <v>0.75</v>
      </c>
      <c r="W4041" s="8" t="s">
        <v>30</v>
      </c>
      <c r="X4041" s="8" t="s">
        <v>22581</v>
      </c>
      <c r="Y4041" s="8" t="s">
        <v>22593</v>
      </c>
      <c r="Z4041" s="17" t="s">
        <v>22594</v>
      </c>
      <c r="AA4041" s="8" t="s">
        <v>44345</v>
      </c>
      <c r="AB4041" s="8" t="s">
        <v>44346</v>
      </c>
    </row>
    <row r="4042" spans="1:28" hidden="1" x14ac:dyDescent="0.2">
      <c r="A4042" s="8" t="s">
        <v>44347</v>
      </c>
      <c r="B4042" s="8" t="s">
        <v>44348</v>
      </c>
      <c r="C4042" s="8" t="s">
        <v>45753</v>
      </c>
      <c r="D4042" s="8" t="s">
        <v>45754</v>
      </c>
      <c r="E4042" s="8" t="s">
        <v>480</v>
      </c>
      <c r="F4042" s="8" t="s">
        <v>204</v>
      </c>
      <c r="G4042" s="8" t="s">
        <v>480</v>
      </c>
      <c r="H4042" s="8" t="s">
        <v>204</v>
      </c>
      <c r="I4042" s="8" t="s">
        <v>43957</v>
      </c>
      <c r="J4042" s="8" t="s">
        <v>28</v>
      </c>
      <c r="K4042" s="8" t="s">
        <v>30</v>
      </c>
      <c r="L4042" s="8" t="s">
        <v>1241</v>
      </c>
      <c r="M4042" s="8" t="s">
        <v>1248</v>
      </c>
      <c r="N4042" s="8" t="s">
        <v>10716</v>
      </c>
      <c r="O4042" s="8" t="s">
        <v>45789</v>
      </c>
      <c r="P4042" s="8" t="s">
        <v>776</v>
      </c>
      <c r="Q4042" s="8" t="s">
        <v>21990</v>
      </c>
      <c r="R4042" s="8" t="s">
        <v>43958</v>
      </c>
      <c r="S4042" s="17" t="s">
        <v>43959</v>
      </c>
      <c r="T4042" s="18">
        <v>43039</v>
      </c>
      <c r="U4042" s="8">
        <v>0.29166666666666669</v>
      </c>
      <c r="V4042" s="8">
        <v>0.79166666666666663</v>
      </c>
      <c r="W4042" s="8" t="s">
        <v>40</v>
      </c>
      <c r="X4042" s="8" t="s">
        <v>22581</v>
      </c>
      <c r="Y4042" s="8" t="s">
        <v>22593</v>
      </c>
      <c r="Z4042" s="17" t="s">
        <v>22594</v>
      </c>
      <c r="AA4042" s="8" t="s">
        <v>44349</v>
      </c>
      <c r="AB4042" s="8"/>
    </row>
    <row r="4043" spans="1:28" hidden="1" x14ac:dyDescent="0.2">
      <c r="A4043" s="8" t="s">
        <v>1259</v>
      </c>
      <c r="B4043" s="8" t="s">
        <v>1260</v>
      </c>
      <c r="C4043" s="8" t="s">
        <v>45759</v>
      </c>
      <c r="D4043" s="8" t="s">
        <v>45760</v>
      </c>
      <c r="E4043" s="8" t="s">
        <v>55</v>
      </c>
      <c r="F4043" s="8" t="s">
        <v>27</v>
      </c>
      <c r="G4043" s="8" t="s">
        <v>55</v>
      </c>
      <c r="H4043" s="8" t="s">
        <v>27</v>
      </c>
      <c r="I4043" s="8" t="s">
        <v>1261</v>
      </c>
      <c r="J4043" s="8" t="s">
        <v>708</v>
      </c>
      <c r="K4043" s="8" t="s">
        <v>1262</v>
      </c>
      <c r="L4043" s="8" t="s">
        <v>1263</v>
      </c>
      <c r="M4043" s="8" t="s">
        <v>1264</v>
      </c>
      <c r="N4043" s="8" t="s">
        <v>10716</v>
      </c>
      <c r="O4043" s="8" t="s">
        <v>34691</v>
      </c>
      <c r="P4043" s="8" t="s">
        <v>776</v>
      </c>
      <c r="Q4043" s="8" t="s">
        <v>1265</v>
      </c>
      <c r="R4043" s="8" t="s">
        <v>1266</v>
      </c>
      <c r="S4043" s="17" t="s">
        <v>1267</v>
      </c>
      <c r="T4043" s="18">
        <v>43011</v>
      </c>
      <c r="U4043" s="8">
        <v>0.75</v>
      </c>
      <c r="V4043" s="8">
        <v>0.95833333333333337</v>
      </c>
      <c r="W4043" s="8" t="s">
        <v>773</v>
      </c>
      <c r="X4043" s="8" t="s">
        <v>45730</v>
      </c>
      <c r="Y4043" s="8" t="s">
        <v>1268</v>
      </c>
      <c r="Z4043" s="17" t="s">
        <v>1269</v>
      </c>
      <c r="AA4043" s="8" t="s">
        <v>1270</v>
      </c>
      <c r="AB4043" s="8" t="s">
        <v>1271</v>
      </c>
    </row>
    <row r="4044" spans="1:28" hidden="1" x14ac:dyDescent="0.2">
      <c r="A4044" s="8" t="s">
        <v>1272</v>
      </c>
      <c r="B4044" s="8" t="s">
        <v>1273</v>
      </c>
      <c r="C4044" s="8" t="s">
        <v>45759</v>
      </c>
      <c r="D4044" s="8" t="s">
        <v>45760</v>
      </c>
      <c r="E4044" s="8" t="s">
        <v>55</v>
      </c>
      <c r="F4044" s="8" t="s">
        <v>27</v>
      </c>
      <c r="G4044" s="8" t="s">
        <v>55</v>
      </c>
      <c r="H4044" s="8" t="s">
        <v>27</v>
      </c>
      <c r="I4044" s="8" t="s">
        <v>1261</v>
      </c>
      <c r="J4044" s="8" t="s">
        <v>708</v>
      </c>
      <c r="K4044" s="8" t="s">
        <v>1262</v>
      </c>
      <c r="L4044" s="8" t="s">
        <v>1264</v>
      </c>
      <c r="M4044" s="8" t="s">
        <v>1274</v>
      </c>
      <c r="N4044" s="8" t="s">
        <v>10716</v>
      </c>
      <c r="O4044" s="8" t="s">
        <v>34691</v>
      </c>
      <c r="P4044" s="8" t="s">
        <v>776</v>
      </c>
      <c r="Q4044" s="8" t="s">
        <v>1265</v>
      </c>
      <c r="R4044" s="8" t="s">
        <v>1266</v>
      </c>
      <c r="S4044" s="17" t="s">
        <v>1267</v>
      </c>
      <c r="T4044" s="18">
        <v>43011</v>
      </c>
      <c r="U4044" s="8">
        <v>0.95833333333333337</v>
      </c>
      <c r="V4044" s="8">
        <v>0.16666666666666666</v>
      </c>
      <c r="W4044" s="8" t="s">
        <v>773</v>
      </c>
      <c r="X4044" s="8" t="s">
        <v>45730</v>
      </c>
      <c r="Y4044" s="8" t="s">
        <v>1268</v>
      </c>
      <c r="Z4044" s="17" t="s">
        <v>1275</v>
      </c>
      <c r="AA4044" s="8" t="s">
        <v>1276</v>
      </c>
      <c r="AB4044" s="8" t="s">
        <v>1277</v>
      </c>
    </row>
    <row r="4045" spans="1:28" hidden="1" x14ac:dyDescent="0.2">
      <c r="A4045" s="8" t="s">
        <v>1296</v>
      </c>
      <c r="B4045" s="8" t="s">
        <v>1297</v>
      </c>
      <c r="C4045" s="8" t="s">
        <v>45759</v>
      </c>
      <c r="D4045" s="8" t="s">
        <v>45760</v>
      </c>
      <c r="E4045" s="8" t="s">
        <v>66</v>
      </c>
      <c r="F4045" s="8" t="s">
        <v>65</v>
      </c>
      <c r="G4045" s="8" t="s">
        <v>66</v>
      </c>
      <c r="H4045" s="8" t="s">
        <v>65</v>
      </c>
      <c r="I4045" s="8" t="s">
        <v>1261</v>
      </c>
      <c r="J4045" s="8" t="s">
        <v>708</v>
      </c>
      <c r="K4045" s="8" t="s">
        <v>1262</v>
      </c>
      <c r="L4045" s="8" t="s">
        <v>1298</v>
      </c>
      <c r="M4045" s="8" t="s">
        <v>1290</v>
      </c>
      <c r="N4045" s="8" t="s">
        <v>10716</v>
      </c>
      <c r="O4045" s="8" t="s">
        <v>34691</v>
      </c>
      <c r="P4045" s="8" t="s">
        <v>776</v>
      </c>
      <c r="Q4045" s="8" t="s">
        <v>1265</v>
      </c>
      <c r="R4045" s="8" t="s">
        <v>1266</v>
      </c>
      <c r="S4045" s="17" t="s">
        <v>1267</v>
      </c>
      <c r="T4045" s="18">
        <v>43012</v>
      </c>
      <c r="U4045" s="8">
        <v>8.3333333333333329E-2</v>
      </c>
      <c r="V4045" s="8">
        <v>0.16666666666666666</v>
      </c>
      <c r="W4045" s="8" t="s">
        <v>1100</v>
      </c>
      <c r="X4045" s="8" t="s">
        <v>1299</v>
      </c>
      <c r="Y4045" s="8" t="s">
        <v>1282</v>
      </c>
      <c r="Z4045" s="17" t="s">
        <v>1300</v>
      </c>
      <c r="AA4045" s="8" t="s">
        <v>1301</v>
      </c>
      <c r="AB4045" s="8" t="s">
        <v>1302</v>
      </c>
    </row>
    <row r="4046" spans="1:28" hidden="1" x14ac:dyDescent="0.2">
      <c r="A4046" s="8" t="s">
        <v>1278</v>
      </c>
      <c r="B4046" s="8" t="s">
        <v>1279</v>
      </c>
      <c r="C4046" s="8" t="s">
        <v>45759</v>
      </c>
      <c r="D4046" s="8" t="s">
        <v>45760</v>
      </c>
      <c r="E4046" s="8" t="s">
        <v>66</v>
      </c>
      <c r="F4046" s="8" t="s">
        <v>65</v>
      </c>
      <c r="G4046" s="8" t="s">
        <v>66</v>
      </c>
      <c r="H4046" s="8" t="s">
        <v>65</v>
      </c>
      <c r="I4046" s="8" t="s">
        <v>1261</v>
      </c>
      <c r="J4046" s="8" t="s">
        <v>708</v>
      </c>
      <c r="K4046" s="8" t="s">
        <v>1262</v>
      </c>
      <c r="L4046" s="8" t="s">
        <v>298</v>
      </c>
      <c r="M4046" s="8" t="s">
        <v>1280</v>
      </c>
      <c r="N4046" s="8" t="s">
        <v>10716</v>
      </c>
      <c r="O4046" s="8" t="s">
        <v>34691</v>
      </c>
      <c r="P4046" s="8" t="s">
        <v>776</v>
      </c>
      <c r="Q4046" s="8" t="s">
        <v>1265</v>
      </c>
      <c r="R4046" s="8" t="s">
        <v>1266</v>
      </c>
      <c r="S4046" s="17" t="s">
        <v>1267</v>
      </c>
      <c r="T4046" s="18">
        <v>43012</v>
      </c>
      <c r="U4046" s="8">
        <v>0.75</v>
      </c>
      <c r="V4046" s="8">
        <v>0.875</v>
      </c>
      <c r="W4046" s="8" t="s">
        <v>1283</v>
      </c>
      <c r="X4046" s="8" t="s">
        <v>1281</v>
      </c>
      <c r="Y4046" s="8" t="s">
        <v>1282</v>
      </c>
      <c r="Z4046" s="17" t="s">
        <v>1284</v>
      </c>
      <c r="AA4046" s="8" t="s">
        <v>1285</v>
      </c>
      <c r="AB4046" s="8" t="s">
        <v>1286</v>
      </c>
    </row>
    <row r="4047" spans="1:28" hidden="1" x14ac:dyDescent="0.2">
      <c r="A4047" s="8" t="s">
        <v>1287</v>
      </c>
      <c r="B4047" s="8" t="s">
        <v>1288</v>
      </c>
      <c r="C4047" s="8" t="s">
        <v>45759</v>
      </c>
      <c r="D4047" s="8" t="s">
        <v>45760</v>
      </c>
      <c r="E4047" s="8" t="s">
        <v>66</v>
      </c>
      <c r="F4047" s="8" t="s">
        <v>65</v>
      </c>
      <c r="G4047" s="8" t="s">
        <v>66</v>
      </c>
      <c r="H4047" s="8" t="s">
        <v>65</v>
      </c>
      <c r="I4047" s="8" t="s">
        <v>1261</v>
      </c>
      <c r="J4047" s="8" t="s">
        <v>708</v>
      </c>
      <c r="K4047" s="8" t="s">
        <v>1262</v>
      </c>
      <c r="L4047" s="8" t="s">
        <v>1289</v>
      </c>
      <c r="M4047" s="8" t="s">
        <v>1290</v>
      </c>
      <c r="N4047" s="8" t="s">
        <v>10716</v>
      </c>
      <c r="O4047" s="8" t="s">
        <v>34691</v>
      </c>
      <c r="P4047" s="8" t="s">
        <v>776</v>
      </c>
      <c r="Q4047" s="8" t="s">
        <v>1265</v>
      </c>
      <c r="R4047" s="8" t="s">
        <v>1266</v>
      </c>
      <c r="S4047" s="17" t="s">
        <v>1267</v>
      </c>
      <c r="T4047" s="18">
        <v>43012</v>
      </c>
      <c r="U4047" s="8">
        <v>0.95833333333333337</v>
      </c>
      <c r="V4047" s="8">
        <v>0.16666666666666666</v>
      </c>
      <c r="W4047" s="8" t="s">
        <v>773</v>
      </c>
      <c r="X4047" s="8" t="s">
        <v>1291</v>
      </c>
      <c r="Y4047" s="8" t="s">
        <v>1292</v>
      </c>
      <c r="Z4047" s="17" t="s">
        <v>1293</v>
      </c>
      <c r="AA4047" s="8" t="s">
        <v>1294</v>
      </c>
      <c r="AB4047" s="8" t="s">
        <v>1295</v>
      </c>
    </row>
    <row r="4048" spans="1:28" hidden="1" x14ac:dyDescent="0.2">
      <c r="A4048" s="8" t="s">
        <v>1303</v>
      </c>
      <c r="B4048" s="8" t="s">
        <v>1304</v>
      </c>
      <c r="C4048" s="8" t="s">
        <v>45759</v>
      </c>
      <c r="D4048" s="8" t="s">
        <v>45760</v>
      </c>
      <c r="E4048" s="8" t="s">
        <v>86</v>
      </c>
      <c r="F4048" s="8" t="s">
        <v>65</v>
      </c>
      <c r="G4048" s="8" t="s">
        <v>86</v>
      </c>
      <c r="H4048" s="8" t="s">
        <v>65</v>
      </c>
      <c r="I4048" s="8" t="s">
        <v>1261</v>
      </c>
      <c r="J4048" s="8" t="s">
        <v>708</v>
      </c>
      <c r="K4048" s="8" t="s">
        <v>1262</v>
      </c>
      <c r="L4048" s="8" t="s">
        <v>311</v>
      </c>
      <c r="M4048" s="8" t="s">
        <v>1305</v>
      </c>
      <c r="N4048" s="8" t="s">
        <v>10716</v>
      </c>
      <c r="O4048" s="8" t="s">
        <v>34691</v>
      </c>
      <c r="P4048" s="8" t="s">
        <v>776</v>
      </c>
      <c r="Q4048" s="8" t="s">
        <v>1265</v>
      </c>
      <c r="R4048" s="8" t="s">
        <v>1266</v>
      </c>
      <c r="S4048" s="17" t="s">
        <v>1267</v>
      </c>
      <c r="T4048" s="18">
        <v>43013</v>
      </c>
      <c r="U4048" s="8">
        <v>0.75</v>
      </c>
      <c r="V4048" s="8">
        <v>0.875</v>
      </c>
      <c r="W4048" s="8" t="s">
        <v>1283</v>
      </c>
      <c r="X4048" s="8" t="s">
        <v>1306</v>
      </c>
      <c r="Y4048" s="8" t="s">
        <v>1307</v>
      </c>
      <c r="Z4048" s="17" t="s">
        <v>1308</v>
      </c>
      <c r="AA4048" s="8" t="s">
        <v>1309</v>
      </c>
      <c r="AB4048" s="8" t="s">
        <v>1310</v>
      </c>
    </row>
    <row r="4049" spans="1:28" hidden="1" x14ac:dyDescent="0.2">
      <c r="A4049" s="8" t="s">
        <v>1311</v>
      </c>
      <c r="B4049" s="8" t="s">
        <v>1312</v>
      </c>
      <c r="C4049" s="8" t="s">
        <v>45759</v>
      </c>
      <c r="D4049" s="8" t="s">
        <v>45760</v>
      </c>
      <c r="E4049" s="8" t="s">
        <v>86</v>
      </c>
      <c r="F4049" s="8" t="s">
        <v>65</v>
      </c>
      <c r="G4049" s="8" t="s">
        <v>86</v>
      </c>
      <c r="H4049" s="8" t="s">
        <v>65</v>
      </c>
      <c r="I4049" s="8" t="s">
        <v>1261</v>
      </c>
      <c r="J4049" s="8" t="s">
        <v>708</v>
      </c>
      <c r="K4049" s="8" t="s">
        <v>1262</v>
      </c>
      <c r="L4049" s="8" t="s">
        <v>1305</v>
      </c>
      <c r="M4049" s="8" t="s">
        <v>1313</v>
      </c>
      <c r="N4049" s="8" t="s">
        <v>10716</v>
      </c>
      <c r="O4049" s="8" t="s">
        <v>34691</v>
      </c>
      <c r="P4049" s="8" t="s">
        <v>776</v>
      </c>
      <c r="Q4049" s="8" t="s">
        <v>1265</v>
      </c>
      <c r="R4049" s="8" t="s">
        <v>1266</v>
      </c>
      <c r="S4049" s="17" t="s">
        <v>1267</v>
      </c>
      <c r="T4049" s="18">
        <v>43013</v>
      </c>
      <c r="U4049" s="8">
        <v>0.875</v>
      </c>
      <c r="V4049" s="8">
        <v>0.16666666666666666</v>
      </c>
      <c r="W4049" s="8" t="s">
        <v>296</v>
      </c>
      <c r="X4049" s="8" t="s">
        <v>1291</v>
      </c>
      <c r="Y4049" s="8" t="s">
        <v>1292</v>
      </c>
      <c r="Z4049" s="17" t="s">
        <v>1314</v>
      </c>
      <c r="AA4049" s="8" t="s">
        <v>1315</v>
      </c>
      <c r="AB4049" s="8" t="s">
        <v>1316</v>
      </c>
    </row>
    <row r="4050" spans="1:28" hidden="1" x14ac:dyDescent="0.2">
      <c r="A4050" s="8" t="s">
        <v>1317</v>
      </c>
      <c r="B4050" s="8" t="s">
        <v>1318</v>
      </c>
      <c r="C4050" s="8" t="s">
        <v>45759</v>
      </c>
      <c r="D4050" s="8" t="s">
        <v>45760</v>
      </c>
      <c r="E4050" s="8" t="s">
        <v>76</v>
      </c>
      <c r="F4050" s="8" t="s">
        <v>65</v>
      </c>
      <c r="G4050" s="8" t="s">
        <v>76</v>
      </c>
      <c r="H4050" s="8" t="s">
        <v>65</v>
      </c>
      <c r="I4050" s="8" t="s">
        <v>1261</v>
      </c>
      <c r="J4050" s="8" t="s">
        <v>708</v>
      </c>
      <c r="K4050" s="8" t="s">
        <v>1262</v>
      </c>
      <c r="L4050" s="8" t="s">
        <v>320</v>
      </c>
      <c r="M4050" s="8" t="s">
        <v>1319</v>
      </c>
      <c r="N4050" s="8" t="s">
        <v>10716</v>
      </c>
      <c r="O4050" s="8" t="s">
        <v>34691</v>
      </c>
      <c r="P4050" s="8" t="s">
        <v>776</v>
      </c>
      <c r="Q4050" s="8" t="s">
        <v>1265</v>
      </c>
      <c r="R4050" s="8" t="s">
        <v>1266</v>
      </c>
      <c r="S4050" s="17" t="s">
        <v>1267</v>
      </c>
      <c r="T4050" s="18">
        <v>43014</v>
      </c>
      <c r="U4050" s="8">
        <v>0.75</v>
      </c>
      <c r="V4050" s="8">
        <v>0.875</v>
      </c>
      <c r="W4050" s="8" t="s">
        <v>1283</v>
      </c>
      <c r="X4050" s="8" t="s">
        <v>1320</v>
      </c>
      <c r="Y4050" s="8" t="s">
        <v>1321</v>
      </c>
      <c r="Z4050" s="17" t="s">
        <v>1322</v>
      </c>
      <c r="AA4050" s="8" t="s">
        <v>1323</v>
      </c>
      <c r="AB4050" s="8" t="s">
        <v>1324</v>
      </c>
    </row>
    <row r="4051" spans="1:28" hidden="1" x14ac:dyDescent="0.2">
      <c r="A4051" s="8" t="s">
        <v>1325</v>
      </c>
      <c r="B4051" s="8" t="s">
        <v>1326</v>
      </c>
      <c r="C4051" s="8" t="s">
        <v>45759</v>
      </c>
      <c r="D4051" s="8" t="s">
        <v>45760</v>
      </c>
      <c r="E4051" s="8" t="s">
        <v>76</v>
      </c>
      <c r="F4051" s="8" t="s">
        <v>65</v>
      </c>
      <c r="G4051" s="8" t="s">
        <v>76</v>
      </c>
      <c r="H4051" s="8" t="s">
        <v>65</v>
      </c>
      <c r="I4051" s="8" t="s">
        <v>1261</v>
      </c>
      <c r="J4051" s="8" t="s">
        <v>708</v>
      </c>
      <c r="K4051" s="8" t="s">
        <v>1262</v>
      </c>
      <c r="L4051" s="8" t="s">
        <v>1319</v>
      </c>
      <c r="M4051" s="8" t="s">
        <v>1327</v>
      </c>
      <c r="N4051" s="8" t="s">
        <v>10716</v>
      </c>
      <c r="O4051" s="8" t="s">
        <v>34691</v>
      </c>
      <c r="P4051" s="8" t="s">
        <v>776</v>
      </c>
      <c r="Q4051" s="8" t="s">
        <v>1265</v>
      </c>
      <c r="R4051" s="8" t="s">
        <v>1266</v>
      </c>
      <c r="S4051" s="17" t="s">
        <v>1267</v>
      </c>
      <c r="T4051" s="18">
        <v>43014</v>
      </c>
      <c r="U4051" s="8">
        <v>0.875</v>
      </c>
      <c r="V4051" s="8">
        <v>0.16666666666666666</v>
      </c>
      <c r="W4051" s="8" t="s">
        <v>296</v>
      </c>
      <c r="X4051" s="8" t="s">
        <v>1328</v>
      </c>
      <c r="Y4051" s="8" t="s">
        <v>1329</v>
      </c>
      <c r="Z4051" s="17" t="s">
        <v>1330</v>
      </c>
      <c r="AA4051" s="8" t="s">
        <v>1331</v>
      </c>
      <c r="AB4051" s="8" t="s">
        <v>1332</v>
      </c>
    </row>
    <row r="4052" spans="1:28" hidden="1" x14ac:dyDescent="0.2">
      <c r="A4052" s="8" t="s">
        <v>1333</v>
      </c>
      <c r="B4052" s="8" t="s">
        <v>1334</v>
      </c>
      <c r="C4052" s="8" t="s">
        <v>45759</v>
      </c>
      <c r="D4052" s="8" t="s">
        <v>45760</v>
      </c>
      <c r="E4052" s="8" t="s">
        <v>104</v>
      </c>
      <c r="F4052" s="8" t="s">
        <v>65</v>
      </c>
      <c r="G4052" s="8" t="s">
        <v>104</v>
      </c>
      <c r="H4052" s="8" t="s">
        <v>65</v>
      </c>
      <c r="I4052" s="8" t="s">
        <v>1261</v>
      </c>
      <c r="J4052" s="8" t="s">
        <v>708</v>
      </c>
      <c r="K4052" s="8" t="s">
        <v>1262</v>
      </c>
      <c r="L4052" s="8" t="s">
        <v>106</v>
      </c>
      <c r="M4052" s="8" t="s">
        <v>1335</v>
      </c>
      <c r="N4052" s="8" t="s">
        <v>10716</v>
      </c>
      <c r="O4052" s="8" t="s">
        <v>34691</v>
      </c>
      <c r="P4052" s="8" t="s">
        <v>776</v>
      </c>
      <c r="Q4052" s="8" t="s">
        <v>1265</v>
      </c>
      <c r="R4052" s="8" t="s">
        <v>1266</v>
      </c>
      <c r="S4052" s="17" t="s">
        <v>1267</v>
      </c>
      <c r="T4052" s="18">
        <v>43015</v>
      </c>
      <c r="U4052" s="8">
        <v>0.75</v>
      </c>
      <c r="V4052" s="8">
        <v>0.16666666666666666</v>
      </c>
      <c r="W4052" s="8" t="s">
        <v>792</v>
      </c>
      <c r="X4052" s="8" t="s">
        <v>1336</v>
      </c>
      <c r="Y4052" s="8" t="s">
        <v>1337</v>
      </c>
      <c r="Z4052" s="17" t="s">
        <v>1338</v>
      </c>
      <c r="AA4052" s="8" t="s">
        <v>1339</v>
      </c>
      <c r="AB4052" s="8" t="s">
        <v>1340</v>
      </c>
    </row>
    <row r="4053" spans="1:28" hidden="1" x14ac:dyDescent="0.2">
      <c r="A4053" s="8" t="s">
        <v>1341</v>
      </c>
      <c r="B4053" s="8" t="s">
        <v>1342</v>
      </c>
      <c r="C4053" s="8" t="s">
        <v>45759</v>
      </c>
      <c r="D4053" s="8" t="s">
        <v>45760</v>
      </c>
      <c r="E4053" s="8" t="s">
        <v>96</v>
      </c>
      <c r="F4053" s="8" t="s">
        <v>65</v>
      </c>
      <c r="G4053" s="8" t="s">
        <v>96</v>
      </c>
      <c r="H4053" s="8" t="s">
        <v>65</v>
      </c>
      <c r="I4053" s="8" t="s">
        <v>1261</v>
      </c>
      <c r="J4053" s="8" t="s">
        <v>708</v>
      </c>
      <c r="K4053" s="8" t="s">
        <v>1262</v>
      </c>
      <c r="L4053" s="8" t="s">
        <v>98</v>
      </c>
      <c r="M4053" s="8" t="s">
        <v>1343</v>
      </c>
      <c r="N4053" s="8" t="s">
        <v>10716</v>
      </c>
      <c r="O4053" s="8" t="s">
        <v>34691</v>
      </c>
      <c r="P4053" s="8" t="s">
        <v>776</v>
      </c>
      <c r="Q4053" s="8" t="s">
        <v>1265</v>
      </c>
      <c r="R4053" s="8" t="s">
        <v>1266</v>
      </c>
      <c r="S4053" s="17" t="s">
        <v>1267</v>
      </c>
      <c r="T4053" s="18">
        <v>43016</v>
      </c>
      <c r="U4053" s="8">
        <v>0.75</v>
      </c>
      <c r="V4053" s="8">
        <v>0.83333333333333337</v>
      </c>
      <c r="W4053" s="8" t="s">
        <v>1100</v>
      </c>
      <c r="X4053" s="8" t="s">
        <v>1344</v>
      </c>
      <c r="Y4053" s="8" t="s">
        <v>1337</v>
      </c>
      <c r="Z4053" s="17" t="s">
        <v>1345</v>
      </c>
      <c r="AA4053" s="8" t="s">
        <v>1346</v>
      </c>
      <c r="AB4053" s="8" t="s">
        <v>1347</v>
      </c>
    </row>
    <row r="4054" spans="1:28" hidden="1" x14ac:dyDescent="0.2">
      <c r="A4054" s="8" t="s">
        <v>1348</v>
      </c>
      <c r="B4054" s="8" t="s">
        <v>1349</v>
      </c>
      <c r="C4054" s="8" t="s">
        <v>45759</v>
      </c>
      <c r="D4054" s="8" t="s">
        <v>45760</v>
      </c>
      <c r="E4054" s="8" t="s">
        <v>96</v>
      </c>
      <c r="F4054" s="8" t="s">
        <v>65</v>
      </c>
      <c r="G4054" s="8" t="s">
        <v>96</v>
      </c>
      <c r="H4054" s="8" t="s">
        <v>65</v>
      </c>
      <c r="I4054" s="8" t="s">
        <v>1261</v>
      </c>
      <c r="J4054" s="8" t="s">
        <v>708</v>
      </c>
      <c r="K4054" s="8" t="s">
        <v>1262</v>
      </c>
      <c r="L4054" s="8" t="s">
        <v>1343</v>
      </c>
      <c r="M4054" s="8" t="s">
        <v>1350</v>
      </c>
      <c r="N4054" s="8" t="s">
        <v>10716</v>
      </c>
      <c r="O4054" s="8" t="s">
        <v>34691</v>
      </c>
      <c r="P4054" s="8" t="s">
        <v>776</v>
      </c>
      <c r="Q4054" s="8" t="s">
        <v>1265</v>
      </c>
      <c r="R4054" s="8" t="s">
        <v>1266</v>
      </c>
      <c r="S4054" s="17" t="s">
        <v>1267</v>
      </c>
      <c r="T4054" s="18">
        <v>43016</v>
      </c>
      <c r="U4054" s="8">
        <v>0.83333333333333337</v>
      </c>
      <c r="V4054" s="8">
        <v>0.95833333333333337</v>
      </c>
      <c r="W4054" s="8" t="s">
        <v>1283</v>
      </c>
      <c r="X4054" s="8" t="s">
        <v>1351</v>
      </c>
      <c r="Y4054" s="8" t="s">
        <v>1337</v>
      </c>
      <c r="Z4054" s="17" t="s">
        <v>1352</v>
      </c>
      <c r="AA4054" s="8" t="s">
        <v>1353</v>
      </c>
      <c r="AB4054" s="8" t="s">
        <v>1354</v>
      </c>
    </row>
    <row r="4055" spans="1:28" hidden="1" x14ac:dyDescent="0.2">
      <c r="A4055" s="8" t="s">
        <v>1355</v>
      </c>
      <c r="B4055" s="8" t="s">
        <v>1356</v>
      </c>
      <c r="C4055" s="8" t="s">
        <v>45759</v>
      </c>
      <c r="D4055" s="8" t="s">
        <v>45760</v>
      </c>
      <c r="E4055" s="8" t="s">
        <v>96</v>
      </c>
      <c r="F4055" s="8" t="s">
        <v>65</v>
      </c>
      <c r="G4055" s="8" t="s">
        <v>96</v>
      </c>
      <c r="H4055" s="8" t="s">
        <v>65</v>
      </c>
      <c r="I4055" s="8" t="s">
        <v>1261</v>
      </c>
      <c r="J4055" s="8" t="s">
        <v>708</v>
      </c>
      <c r="K4055" s="8" t="s">
        <v>1262</v>
      </c>
      <c r="L4055" s="8" t="s">
        <v>1350</v>
      </c>
      <c r="M4055" s="8" t="s">
        <v>1357</v>
      </c>
      <c r="N4055" s="8" t="s">
        <v>10716</v>
      </c>
      <c r="O4055" s="8" t="s">
        <v>34691</v>
      </c>
      <c r="P4055" s="8" t="s">
        <v>776</v>
      </c>
      <c r="Q4055" s="8" t="s">
        <v>1265</v>
      </c>
      <c r="R4055" s="8" t="s">
        <v>1266</v>
      </c>
      <c r="S4055" s="17" t="s">
        <v>1267</v>
      </c>
      <c r="T4055" s="18">
        <v>43016</v>
      </c>
      <c r="U4055" s="8">
        <v>0.95833333333333337</v>
      </c>
      <c r="V4055" s="8">
        <v>0.16666666666666666</v>
      </c>
      <c r="W4055" s="8" t="s">
        <v>773</v>
      </c>
      <c r="X4055" s="8" t="s">
        <v>1358</v>
      </c>
      <c r="Y4055" s="8" t="s">
        <v>1359</v>
      </c>
      <c r="Z4055" s="17" t="s">
        <v>1360</v>
      </c>
      <c r="AA4055" s="8" t="s">
        <v>1361</v>
      </c>
      <c r="AB4055" s="8" t="s">
        <v>1362</v>
      </c>
    </row>
    <row r="4056" spans="1:28" hidden="1" x14ac:dyDescent="0.2">
      <c r="A4056" s="8" t="s">
        <v>1363</v>
      </c>
      <c r="B4056" s="8" t="s">
        <v>1364</v>
      </c>
      <c r="C4056" s="8" t="s">
        <v>45759</v>
      </c>
      <c r="D4056" s="8" t="s">
        <v>45760</v>
      </c>
      <c r="E4056" s="8" t="s">
        <v>335</v>
      </c>
      <c r="F4056" s="8" t="s">
        <v>65</v>
      </c>
      <c r="G4056" s="8" t="s">
        <v>335</v>
      </c>
      <c r="H4056" s="8" t="s">
        <v>65</v>
      </c>
      <c r="I4056" s="8" t="s">
        <v>1261</v>
      </c>
      <c r="J4056" s="8" t="s">
        <v>708</v>
      </c>
      <c r="K4056" s="8" t="s">
        <v>1262</v>
      </c>
      <c r="L4056" s="8" t="s">
        <v>337</v>
      </c>
      <c r="M4056" s="8" t="s">
        <v>1365</v>
      </c>
      <c r="N4056" s="8" t="s">
        <v>10716</v>
      </c>
      <c r="O4056" s="8" t="s">
        <v>34691</v>
      </c>
      <c r="P4056" s="8" t="s">
        <v>776</v>
      </c>
      <c r="Q4056" s="8" t="s">
        <v>1265</v>
      </c>
      <c r="R4056" s="8" t="s">
        <v>1266</v>
      </c>
      <c r="S4056" s="17" t="s">
        <v>1267</v>
      </c>
      <c r="T4056" s="18">
        <v>43017</v>
      </c>
      <c r="U4056" s="8">
        <v>0.75</v>
      </c>
      <c r="V4056" s="8">
        <v>0.95833333333333337</v>
      </c>
      <c r="W4056" s="8" t="s">
        <v>773</v>
      </c>
      <c r="X4056" s="8" t="s">
        <v>1366</v>
      </c>
      <c r="Y4056" s="8" t="s">
        <v>1367</v>
      </c>
      <c r="Z4056" s="17" t="s">
        <v>1368</v>
      </c>
      <c r="AA4056" s="8" t="s">
        <v>1369</v>
      </c>
      <c r="AB4056" s="8" t="s">
        <v>1370</v>
      </c>
    </row>
    <row r="4057" spans="1:28" hidden="1" x14ac:dyDescent="0.2">
      <c r="A4057" s="8" t="s">
        <v>1371</v>
      </c>
      <c r="B4057" s="8" t="s">
        <v>1372</v>
      </c>
      <c r="C4057" s="8" t="s">
        <v>45759</v>
      </c>
      <c r="D4057" s="8" t="s">
        <v>45760</v>
      </c>
      <c r="E4057" s="8" t="s">
        <v>335</v>
      </c>
      <c r="F4057" s="8" t="s">
        <v>65</v>
      </c>
      <c r="G4057" s="8" t="s">
        <v>335</v>
      </c>
      <c r="H4057" s="8" t="s">
        <v>65</v>
      </c>
      <c r="I4057" s="8" t="s">
        <v>1261</v>
      </c>
      <c r="J4057" s="8" t="s">
        <v>708</v>
      </c>
      <c r="K4057" s="8" t="s">
        <v>1262</v>
      </c>
      <c r="L4057" s="8" t="s">
        <v>1365</v>
      </c>
      <c r="M4057" s="8" t="s">
        <v>1373</v>
      </c>
      <c r="N4057" s="8" t="s">
        <v>10716</v>
      </c>
      <c r="O4057" s="8" t="s">
        <v>34691</v>
      </c>
      <c r="P4057" s="8" t="s">
        <v>776</v>
      </c>
      <c r="Q4057" s="8" t="s">
        <v>1265</v>
      </c>
      <c r="R4057" s="8" t="s">
        <v>1266</v>
      </c>
      <c r="S4057" s="17" t="s">
        <v>1267</v>
      </c>
      <c r="T4057" s="18">
        <v>43017</v>
      </c>
      <c r="U4057" s="8">
        <v>0.95833333333333337</v>
      </c>
      <c r="V4057" s="8">
        <v>0.16666666666666666</v>
      </c>
      <c r="W4057" s="8" t="s">
        <v>773</v>
      </c>
      <c r="X4057" s="8" t="s">
        <v>1358</v>
      </c>
      <c r="Y4057" s="8" t="s">
        <v>1359</v>
      </c>
      <c r="Z4057" s="17" t="s">
        <v>1360</v>
      </c>
      <c r="AA4057" s="8" t="s">
        <v>1374</v>
      </c>
      <c r="AB4057" s="8" t="s">
        <v>1375</v>
      </c>
    </row>
    <row r="4058" spans="1:28" hidden="1" x14ac:dyDescent="0.2">
      <c r="A4058" s="8" t="s">
        <v>1376</v>
      </c>
      <c r="B4058" s="8" t="s">
        <v>1377</v>
      </c>
      <c r="C4058" s="8" t="s">
        <v>45759</v>
      </c>
      <c r="D4058" s="8" t="s">
        <v>45760</v>
      </c>
      <c r="E4058" s="8" t="s">
        <v>345</v>
      </c>
      <c r="F4058" s="8" t="s">
        <v>65</v>
      </c>
      <c r="G4058" s="8" t="s">
        <v>345</v>
      </c>
      <c r="H4058" s="8" t="s">
        <v>65</v>
      </c>
      <c r="I4058" s="8" t="s">
        <v>1261</v>
      </c>
      <c r="J4058" s="8" t="s">
        <v>708</v>
      </c>
      <c r="K4058" s="8" t="s">
        <v>1262</v>
      </c>
      <c r="L4058" s="8" t="s">
        <v>347</v>
      </c>
      <c r="M4058" s="8" t="s">
        <v>1378</v>
      </c>
      <c r="N4058" s="8" t="s">
        <v>10716</v>
      </c>
      <c r="O4058" s="8" t="s">
        <v>34691</v>
      </c>
      <c r="P4058" s="8" t="s">
        <v>776</v>
      </c>
      <c r="Q4058" s="8" t="s">
        <v>1265</v>
      </c>
      <c r="R4058" s="8" t="s">
        <v>1266</v>
      </c>
      <c r="S4058" s="17" t="s">
        <v>1267</v>
      </c>
      <c r="T4058" s="18">
        <v>43018</v>
      </c>
      <c r="U4058" s="8">
        <v>0.75</v>
      </c>
      <c r="V4058" s="8">
        <v>0.16666666666666666</v>
      </c>
      <c r="W4058" s="8" t="s">
        <v>792</v>
      </c>
      <c r="X4058" s="8" t="s">
        <v>1351</v>
      </c>
      <c r="Y4058" s="8" t="s">
        <v>1337</v>
      </c>
      <c r="Z4058" s="17" t="s">
        <v>1379</v>
      </c>
      <c r="AA4058" s="8" t="s">
        <v>1380</v>
      </c>
      <c r="AB4058" s="8" t="s">
        <v>1381</v>
      </c>
    </row>
    <row r="4059" spans="1:28" hidden="1" x14ac:dyDescent="0.2">
      <c r="A4059" s="8" t="s">
        <v>1406</v>
      </c>
      <c r="B4059" s="8" t="s">
        <v>1407</v>
      </c>
      <c r="C4059" s="8" t="s">
        <v>45759</v>
      </c>
      <c r="D4059" s="8" t="s">
        <v>45760</v>
      </c>
      <c r="E4059" s="8" t="s">
        <v>362</v>
      </c>
      <c r="F4059" s="8" t="s">
        <v>112</v>
      </c>
      <c r="G4059" s="8" t="s">
        <v>362</v>
      </c>
      <c r="H4059" s="8" t="s">
        <v>112</v>
      </c>
      <c r="I4059" s="8" t="s">
        <v>1261</v>
      </c>
      <c r="J4059" s="8" t="s">
        <v>708</v>
      </c>
      <c r="K4059" s="8" t="s">
        <v>1262</v>
      </c>
      <c r="L4059" s="8" t="s">
        <v>1400</v>
      </c>
      <c r="M4059" s="8" t="s">
        <v>1408</v>
      </c>
      <c r="N4059" s="8" t="s">
        <v>10716</v>
      </c>
      <c r="O4059" s="8" t="s">
        <v>34691</v>
      </c>
      <c r="P4059" s="8" t="s">
        <v>776</v>
      </c>
      <c r="Q4059" s="8" t="s">
        <v>1265</v>
      </c>
      <c r="R4059" s="8" t="s">
        <v>1266</v>
      </c>
      <c r="S4059" s="17" t="s">
        <v>1267</v>
      </c>
      <c r="T4059" s="18">
        <v>43019</v>
      </c>
      <c r="U4059" s="8">
        <v>8.3333333333333329E-2</v>
      </c>
      <c r="V4059" s="8">
        <v>0.16666666666666666</v>
      </c>
      <c r="W4059" s="8" t="s">
        <v>1100</v>
      </c>
      <c r="X4059" s="8" t="s">
        <v>1409</v>
      </c>
      <c r="Y4059" s="8" t="s">
        <v>1410</v>
      </c>
      <c r="Z4059" s="17" t="s">
        <v>1411</v>
      </c>
      <c r="AA4059" s="8" t="s">
        <v>1412</v>
      </c>
      <c r="AB4059" s="8" t="s">
        <v>1413</v>
      </c>
    </row>
    <row r="4060" spans="1:28" hidden="1" x14ac:dyDescent="0.2">
      <c r="A4060" s="8" t="s">
        <v>1382</v>
      </c>
      <c r="B4060" s="8" t="s">
        <v>1383</v>
      </c>
      <c r="C4060" s="8" t="s">
        <v>45759</v>
      </c>
      <c r="D4060" s="8" t="s">
        <v>45760</v>
      </c>
      <c r="E4060" s="8" t="s">
        <v>362</v>
      </c>
      <c r="F4060" s="8" t="s">
        <v>112</v>
      </c>
      <c r="G4060" s="8" t="s">
        <v>362</v>
      </c>
      <c r="H4060" s="8" t="s">
        <v>112</v>
      </c>
      <c r="I4060" s="8" t="s">
        <v>1261</v>
      </c>
      <c r="J4060" s="8" t="s">
        <v>708</v>
      </c>
      <c r="K4060" s="8" t="s">
        <v>1262</v>
      </c>
      <c r="L4060" s="8" t="s">
        <v>364</v>
      </c>
      <c r="M4060" s="8" t="s">
        <v>1384</v>
      </c>
      <c r="N4060" s="8" t="s">
        <v>10716</v>
      </c>
      <c r="O4060" s="8" t="s">
        <v>34691</v>
      </c>
      <c r="P4060" s="8" t="s">
        <v>776</v>
      </c>
      <c r="Q4060" s="8" t="s">
        <v>1265</v>
      </c>
      <c r="R4060" s="8" t="s">
        <v>1266</v>
      </c>
      <c r="S4060" s="17" t="s">
        <v>1267</v>
      </c>
      <c r="T4060" s="18">
        <v>43019</v>
      </c>
      <c r="U4060" s="8">
        <v>0.75</v>
      </c>
      <c r="V4060" s="8">
        <v>0.85416666666666663</v>
      </c>
      <c r="W4060" s="8" t="s">
        <v>1387</v>
      </c>
      <c r="X4060" s="8" t="s">
        <v>1385</v>
      </c>
      <c r="Y4060" s="8" t="s">
        <v>1386</v>
      </c>
      <c r="Z4060" s="17" t="s">
        <v>1388</v>
      </c>
      <c r="AA4060" s="8" t="s">
        <v>1389</v>
      </c>
      <c r="AB4060" s="8" t="s">
        <v>1390</v>
      </c>
    </row>
    <row r="4061" spans="1:28" hidden="1" x14ac:dyDescent="0.2">
      <c r="A4061" s="8" t="s">
        <v>1391</v>
      </c>
      <c r="B4061" s="8" t="s">
        <v>1392</v>
      </c>
      <c r="C4061" s="8" t="s">
        <v>45759</v>
      </c>
      <c r="D4061" s="8" t="s">
        <v>45760</v>
      </c>
      <c r="E4061" s="8" t="s">
        <v>362</v>
      </c>
      <c r="F4061" s="8" t="s">
        <v>112</v>
      </c>
      <c r="G4061" s="8" t="s">
        <v>362</v>
      </c>
      <c r="H4061" s="8" t="s">
        <v>112</v>
      </c>
      <c r="I4061" s="8" t="s">
        <v>1261</v>
      </c>
      <c r="J4061" s="8" t="s">
        <v>708</v>
      </c>
      <c r="K4061" s="8" t="s">
        <v>1262</v>
      </c>
      <c r="L4061" s="8" t="s">
        <v>1384</v>
      </c>
      <c r="M4061" s="8" t="s">
        <v>1393</v>
      </c>
      <c r="N4061" s="8" t="s">
        <v>10716</v>
      </c>
      <c r="O4061" s="8" t="s">
        <v>34691</v>
      </c>
      <c r="P4061" s="8" t="s">
        <v>776</v>
      </c>
      <c r="Q4061" s="8" t="s">
        <v>1265</v>
      </c>
      <c r="R4061" s="8" t="s">
        <v>1266</v>
      </c>
      <c r="S4061" s="17" t="s">
        <v>1267</v>
      </c>
      <c r="T4061" s="18">
        <v>43019</v>
      </c>
      <c r="U4061" s="8">
        <v>0.85416666666666663</v>
      </c>
      <c r="V4061" s="8">
        <v>0.97916666666666663</v>
      </c>
      <c r="W4061" s="8" t="s">
        <v>1283</v>
      </c>
      <c r="X4061" s="8" t="s">
        <v>1394</v>
      </c>
      <c r="Y4061" s="8" t="s">
        <v>1386</v>
      </c>
      <c r="Z4061" s="17" t="s">
        <v>1395</v>
      </c>
      <c r="AA4061" s="8" t="s">
        <v>1396</v>
      </c>
      <c r="AB4061" s="8" t="s">
        <v>1397</v>
      </c>
    </row>
    <row r="4062" spans="1:28" hidden="1" x14ac:dyDescent="0.2">
      <c r="A4062" s="8" t="s">
        <v>1398</v>
      </c>
      <c r="B4062" s="8" t="s">
        <v>1399</v>
      </c>
      <c r="C4062" s="8" t="s">
        <v>45759</v>
      </c>
      <c r="D4062" s="8" t="s">
        <v>45760</v>
      </c>
      <c r="E4062" s="8" t="s">
        <v>362</v>
      </c>
      <c r="F4062" s="8" t="s">
        <v>112</v>
      </c>
      <c r="G4062" s="8" t="s">
        <v>362</v>
      </c>
      <c r="H4062" s="8" t="s">
        <v>112</v>
      </c>
      <c r="I4062" s="8" t="s">
        <v>1261</v>
      </c>
      <c r="J4062" s="8" t="s">
        <v>708</v>
      </c>
      <c r="K4062" s="8" t="s">
        <v>1262</v>
      </c>
      <c r="L4062" s="8" t="s">
        <v>1393</v>
      </c>
      <c r="M4062" s="8" t="s">
        <v>1400</v>
      </c>
      <c r="N4062" s="8" t="s">
        <v>10716</v>
      </c>
      <c r="O4062" s="8" t="s">
        <v>34691</v>
      </c>
      <c r="P4062" s="8" t="s">
        <v>776</v>
      </c>
      <c r="Q4062" s="8" t="s">
        <v>1265</v>
      </c>
      <c r="R4062" s="8" t="s">
        <v>1266</v>
      </c>
      <c r="S4062" s="17" t="s">
        <v>1267</v>
      </c>
      <c r="T4062" s="18">
        <v>43019</v>
      </c>
      <c r="U4062" s="8">
        <v>0.97916666666666663</v>
      </c>
      <c r="V4062" s="8">
        <v>8.3333333333333329E-2</v>
      </c>
      <c r="W4062" s="8" t="s">
        <v>1387</v>
      </c>
      <c r="X4062" s="8" t="s">
        <v>1401</v>
      </c>
      <c r="Y4062" s="8" t="s">
        <v>1402</v>
      </c>
      <c r="Z4062" s="17" t="s">
        <v>1403</v>
      </c>
      <c r="AA4062" s="8" t="s">
        <v>1404</v>
      </c>
      <c r="AB4062" s="8" t="s">
        <v>1405</v>
      </c>
    </row>
    <row r="4063" spans="1:28" hidden="1" x14ac:dyDescent="0.2">
      <c r="A4063" s="8" t="s">
        <v>1422</v>
      </c>
      <c r="B4063" s="8" t="s">
        <v>1423</v>
      </c>
      <c r="C4063" s="8" t="s">
        <v>45759</v>
      </c>
      <c r="D4063" s="8" t="s">
        <v>45760</v>
      </c>
      <c r="E4063" s="8" t="s">
        <v>372</v>
      </c>
      <c r="F4063" s="8" t="s">
        <v>112</v>
      </c>
      <c r="G4063" s="8" t="s">
        <v>372</v>
      </c>
      <c r="H4063" s="8" t="s">
        <v>112</v>
      </c>
      <c r="I4063" s="8" t="s">
        <v>1261</v>
      </c>
      <c r="J4063" s="8" t="s">
        <v>708</v>
      </c>
      <c r="K4063" s="8" t="s">
        <v>1262</v>
      </c>
      <c r="L4063" s="8" t="s">
        <v>1416</v>
      </c>
      <c r="M4063" s="8" t="s">
        <v>1424</v>
      </c>
      <c r="N4063" s="8" t="s">
        <v>10716</v>
      </c>
      <c r="O4063" s="8" t="s">
        <v>34691</v>
      </c>
      <c r="P4063" s="8" t="s">
        <v>776</v>
      </c>
      <c r="Q4063" s="8" t="s">
        <v>1265</v>
      </c>
      <c r="R4063" s="8" t="s">
        <v>1266</v>
      </c>
      <c r="S4063" s="17" t="s">
        <v>1267</v>
      </c>
      <c r="T4063" s="18">
        <v>43020</v>
      </c>
      <c r="U4063" s="8">
        <v>4.1666666666666664E-2</v>
      </c>
      <c r="V4063" s="8">
        <v>0.16666666666666666</v>
      </c>
      <c r="W4063" s="8" t="s">
        <v>1283</v>
      </c>
      <c r="X4063" s="8" t="s">
        <v>1425</v>
      </c>
      <c r="Y4063" s="8" t="s">
        <v>1426</v>
      </c>
      <c r="Z4063" s="17" t="s">
        <v>1427</v>
      </c>
      <c r="AA4063" s="8" t="s">
        <v>1428</v>
      </c>
      <c r="AB4063" s="8" t="s">
        <v>1429</v>
      </c>
    </row>
    <row r="4064" spans="1:28" hidden="1" x14ac:dyDescent="0.2">
      <c r="A4064" s="8" t="s">
        <v>1414</v>
      </c>
      <c r="B4064" s="8" t="s">
        <v>1415</v>
      </c>
      <c r="C4064" s="8" t="s">
        <v>45759</v>
      </c>
      <c r="D4064" s="8" t="s">
        <v>45760</v>
      </c>
      <c r="E4064" s="8" t="s">
        <v>372</v>
      </c>
      <c r="F4064" s="8" t="s">
        <v>112</v>
      </c>
      <c r="G4064" s="8" t="s">
        <v>372</v>
      </c>
      <c r="H4064" s="8" t="s">
        <v>112</v>
      </c>
      <c r="I4064" s="8" t="s">
        <v>1261</v>
      </c>
      <c r="J4064" s="8" t="s">
        <v>708</v>
      </c>
      <c r="K4064" s="8" t="s">
        <v>1262</v>
      </c>
      <c r="L4064" s="8" t="s">
        <v>374</v>
      </c>
      <c r="M4064" s="8" t="s">
        <v>1416</v>
      </c>
      <c r="N4064" s="8" t="s">
        <v>10716</v>
      </c>
      <c r="O4064" s="8" t="s">
        <v>34691</v>
      </c>
      <c r="P4064" s="8" t="s">
        <v>776</v>
      </c>
      <c r="Q4064" s="8" t="s">
        <v>1265</v>
      </c>
      <c r="R4064" s="8" t="s">
        <v>1266</v>
      </c>
      <c r="S4064" s="17" t="s">
        <v>1267</v>
      </c>
      <c r="T4064" s="18">
        <v>43020</v>
      </c>
      <c r="U4064" s="8">
        <v>0.75</v>
      </c>
      <c r="V4064" s="8">
        <v>4.1666666666666664E-2</v>
      </c>
      <c r="W4064" s="8" t="s">
        <v>296</v>
      </c>
      <c r="X4064" s="8" t="s">
        <v>1417</v>
      </c>
      <c r="Y4064" s="8" t="s">
        <v>1418</v>
      </c>
      <c r="Z4064" s="17" t="s">
        <v>1419</v>
      </c>
      <c r="AA4064" s="8" t="s">
        <v>1420</v>
      </c>
      <c r="AB4064" s="8" t="s">
        <v>1421</v>
      </c>
    </row>
    <row r="4065" spans="1:28" hidden="1" x14ac:dyDescent="0.2">
      <c r="A4065" s="8" t="s">
        <v>1430</v>
      </c>
      <c r="B4065" s="8" t="s">
        <v>1431</v>
      </c>
      <c r="C4065" s="8" t="s">
        <v>45759</v>
      </c>
      <c r="D4065" s="8" t="s">
        <v>45760</v>
      </c>
      <c r="E4065" s="8" t="s">
        <v>382</v>
      </c>
      <c r="F4065" s="8" t="s">
        <v>112</v>
      </c>
      <c r="G4065" s="8" t="s">
        <v>382</v>
      </c>
      <c r="H4065" s="8" t="s">
        <v>112</v>
      </c>
      <c r="I4065" s="8" t="s">
        <v>1261</v>
      </c>
      <c r="J4065" s="8" t="s">
        <v>708</v>
      </c>
      <c r="K4065" s="8" t="s">
        <v>1262</v>
      </c>
      <c r="L4065" s="8" t="s">
        <v>384</v>
      </c>
      <c r="M4065" s="8" t="s">
        <v>1432</v>
      </c>
      <c r="N4065" s="8" t="s">
        <v>10716</v>
      </c>
      <c r="O4065" s="8" t="s">
        <v>34691</v>
      </c>
      <c r="P4065" s="8" t="s">
        <v>776</v>
      </c>
      <c r="Q4065" s="8" t="s">
        <v>1265</v>
      </c>
      <c r="R4065" s="8" t="s">
        <v>1266</v>
      </c>
      <c r="S4065" s="17" t="s">
        <v>1267</v>
      </c>
      <c r="T4065" s="18">
        <v>43021</v>
      </c>
      <c r="U4065" s="8">
        <v>0.75</v>
      </c>
      <c r="V4065" s="8">
        <v>0.91666666666666663</v>
      </c>
      <c r="W4065" s="8" t="s">
        <v>739</v>
      </c>
      <c r="X4065" s="8" t="s">
        <v>1433</v>
      </c>
      <c r="Y4065" s="8" t="s">
        <v>1434</v>
      </c>
      <c r="Z4065" s="17" t="s">
        <v>1435</v>
      </c>
      <c r="AA4065" s="8" t="s">
        <v>1436</v>
      </c>
      <c r="AB4065" s="8" t="s">
        <v>1437</v>
      </c>
    </row>
    <row r="4066" spans="1:28" hidden="1" x14ac:dyDescent="0.2">
      <c r="A4066" s="8" t="s">
        <v>1438</v>
      </c>
      <c r="B4066" s="8" t="s">
        <v>1439</v>
      </c>
      <c r="C4066" s="8" t="s">
        <v>45759</v>
      </c>
      <c r="D4066" s="8" t="s">
        <v>45760</v>
      </c>
      <c r="E4066" s="8" t="s">
        <v>382</v>
      </c>
      <c r="F4066" s="8" t="s">
        <v>112</v>
      </c>
      <c r="G4066" s="8" t="s">
        <v>382</v>
      </c>
      <c r="H4066" s="8" t="s">
        <v>112</v>
      </c>
      <c r="I4066" s="8" t="s">
        <v>1261</v>
      </c>
      <c r="J4066" s="8" t="s">
        <v>708</v>
      </c>
      <c r="K4066" s="8" t="s">
        <v>1262</v>
      </c>
      <c r="L4066" s="8" t="s">
        <v>1432</v>
      </c>
      <c r="M4066" s="8" t="s">
        <v>1440</v>
      </c>
      <c r="N4066" s="8" t="s">
        <v>10716</v>
      </c>
      <c r="O4066" s="8" t="s">
        <v>34691</v>
      </c>
      <c r="P4066" s="8" t="s">
        <v>776</v>
      </c>
      <c r="Q4066" s="8" t="s">
        <v>1265</v>
      </c>
      <c r="R4066" s="8" t="s">
        <v>1266</v>
      </c>
      <c r="S4066" s="17" t="s">
        <v>1267</v>
      </c>
      <c r="T4066" s="18">
        <v>43021</v>
      </c>
      <c r="U4066" s="8">
        <v>0.91666666666666663</v>
      </c>
      <c r="V4066" s="8">
        <v>0.16666666666666666</v>
      </c>
      <c r="W4066" s="8" t="s">
        <v>30</v>
      </c>
      <c r="X4066" s="8" t="s">
        <v>1441</v>
      </c>
      <c r="Y4066" s="8" t="s">
        <v>1434</v>
      </c>
      <c r="Z4066" s="17" t="s">
        <v>1442</v>
      </c>
      <c r="AA4066" s="8" t="s">
        <v>1443</v>
      </c>
      <c r="AB4066" s="8" t="s">
        <v>1444</v>
      </c>
    </row>
    <row r="4067" spans="1:28" hidden="1" x14ac:dyDescent="0.2">
      <c r="A4067" s="8" t="s">
        <v>1459</v>
      </c>
      <c r="B4067" s="8" t="s">
        <v>1460</v>
      </c>
      <c r="C4067" s="8" t="s">
        <v>45759</v>
      </c>
      <c r="D4067" s="8" t="s">
        <v>45760</v>
      </c>
      <c r="E4067" s="8" t="s">
        <v>390</v>
      </c>
      <c r="F4067" s="8" t="s">
        <v>112</v>
      </c>
      <c r="G4067" s="8" t="s">
        <v>390</v>
      </c>
      <c r="H4067" s="8" t="s">
        <v>112</v>
      </c>
      <c r="I4067" s="8" t="s">
        <v>1261</v>
      </c>
      <c r="J4067" s="8" t="s">
        <v>708</v>
      </c>
      <c r="K4067" s="8" t="s">
        <v>1262</v>
      </c>
      <c r="L4067" s="8" t="s">
        <v>1454</v>
      </c>
      <c r="M4067" s="8" t="s">
        <v>1461</v>
      </c>
      <c r="N4067" s="8" t="s">
        <v>10716</v>
      </c>
      <c r="O4067" s="8" t="s">
        <v>34691</v>
      </c>
      <c r="P4067" s="8" t="s">
        <v>776</v>
      </c>
      <c r="Q4067" s="8" t="s">
        <v>1265</v>
      </c>
      <c r="R4067" s="8" t="s">
        <v>1266</v>
      </c>
      <c r="S4067" s="17" t="s">
        <v>1267</v>
      </c>
      <c r="T4067" s="18">
        <v>43022</v>
      </c>
      <c r="U4067" s="8">
        <v>8.3333333333333329E-2</v>
      </c>
      <c r="V4067" s="8">
        <v>0.16666666666666666</v>
      </c>
      <c r="W4067" s="8" t="s">
        <v>1100</v>
      </c>
      <c r="X4067" s="8" t="s">
        <v>45730</v>
      </c>
      <c r="Y4067" s="8" t="s">
        <v>1455</v>
      </c>
      <c r="Z4067" s="17" t="s">
        <v>1462</v>
      </c>
      <c r="AA4067" s="8" t="s">
        <v>1463</v>
      </c>
      <c r="AB4067" s="8" t="s">
        <v>1464</v>
      </c>
    </row>
    <row r="4068" spans="1:28" hidden="1" x14ac:dyDescent="0.2">
      <c r="A4068" s="8" t="s">
        <v>1445</v>
      </c>
      <c r="B4068" s="8" t="s">
        <v>1446</v>
      </c>
      <c r="C4068" s="8" t="s">
        <v>45759</v>
      </c>
      <c r="D4068" s="8" t="s">
        <v>45760</v>
      </c>
      <c r="E4068" s="8" t="s">
        <v>390</v>
      </c>
      <c r="F4068" s="8" t="s">
        <v>112</v>
      </c>
      <c r="G4068" s="8" t="s">
        <v>390</v>
      </c>
      <c r="H4068" s="8" t="s">
        <v>112</v>
      </c>
      <c r="I4068" s="8" t="s">
        <v>1261</v>
      </c>
      <c r="J4068" s="8" t="s">
        <v>708</v>
      </c>
      <c r="K4068" s="8" t="s">
        <v>1262</v>
      </c>
      <c r="L4068" s="8" t="s">
        <v>392</v>
      </c>
      <c r="M4068" s="8" t="s">
        <v>1447</v>
      </c>
      <c r="N4068" s="8" t="s">
        <v>10716</v>
      </c>
      <c r="O4068" s="8" t="s">
        <v>34691</v>
      </c>
      <c r="P4068" s="8" t="s">
        <v>776</v>
      </c>
      <c r="Q4068" s="8" t="s">
        <v>1265</v>
      </c>
      <c r="R4068" s="8" t="s">
        <v>1266</v>
      </c>
      <c r="S4068" s="17" t="s">
        <v>1267</v>
      </c>
      <c r="T4068" s="18">
        <v>43022</v>
      </c>
      <c r="U4068" s="8">
        <v>0.75</v>
      </c>
      <c r="V4068" s="8">
        <v>0.95833333333333337</v>
      </c>
      <c r="W4068" s="8" t="s">
        <v>773</v>
      </c>
      <c r="X4068" s="8" t="s">
        <v>45730</v>
      </c>
      <c r="Y4068" s="8" t="s">
        <v>1448</v>
      </c>
      <c r="Z4068" s="17" t="s">
        <v>1449</v>
      </c>
      <c r="AA4068" s="8" t="s">
        <v>1450</v>
      </c>
      <c r="AB4068" s="8" t="s">
        <v>1451</v>
      </c>
    </row>
    <row r="4069" spans="1:28" hidden="1" x14ac:dyDescent="0.2">
      <c r="A4069" s="8" t="s">
        <v>1452</v>
      </c>
      <c r="B4069" s="8" t="s">
        <v>1453</v>
      </c>
      <c r="C4069" s="8" t="s">
        <v>45759</v>
      </c>
      <c r="D4069" s="8" t="s">
        <v>45760</v>
      </c>
      <c r="E4069" s="8" t="s">
        <v>390</v>
      </c>
      <c r="F4069" s="8" t="s">
        <v>112</v>
      </c>
      <c r="G4069" s="8" t="s">
        <v>390</v>
      </c>
      <c r="H4069" s="8" t="s">
        <v>112</v>
      </c>
      <c r="I4069" s="8" t="s">
        <v>1261</v>
      </c>
      <c r="J4069" s="8" t="s">
        <v>708</v>
      </c>
      <c r="K4069" s="8" t="s">
        <v>1262</v>
      </c>
      <c r="L4069" s="8" t="s">
        <v>1447</v>
      </c>
      <c r="M4069" s="8" t="s">
        <v>1454</v>
      </c>
      <c r="N4069" s="8" t="s">
        <v>10716</v>
      </c>
      <c r="O4069" s="8" t="s">
        <v>34691</v>
      </c>
      <c r="P4069" s="8" t="s">
        <v>776</v>
      </c>
      <c r="Q4069" s="8" t="s">
        <v>1265</v>
      </c>
      <c r="R4069" s="8" t="s">
        <v>1266</v>
      </c>
      <c r="S4069" s="17" t="s">
        <v>1267</v>
      </c>
      <c r="T4069" s="18">
        <v>43022</v>
      </c>
      <c r="U4069" s="8">
        <v>0.95833333333333337</v>
      </c>
      <c r="V4069" s="8">
        <v>8.3333333333333329E-2</v>
      </c>
      <c r="W4069" s="8" t="s">
        <v>1283</v>
      </c>
      <c r="X4069" s="8" t="s">
        <v>45730</v>
      </c>
      <c r="Y4069" s="8" t="s">
        <v>1455</v>
      </c>
      <c r="Z4069" s="17" t="s">
        <v>1456</v>
      </c>
      <c r="AA4069" s="8" t="s">
        <v>1457</v>
      </c>
      <c r="AB4069" s="8" t="s">
        <v>1458</v>
      </c>
    </row>
    <row r="4070" spans="1:28" hidden="1" x14ac:dyDescent="0.2">
      <c r="A4070" s="8" t="s">
        <v>1465</v>
      </c>
      <c r="B4070" s="8" t="s">
        <v>1466</v>
      </c>
      <c r="C4070" s="8" t="s">
        <v>45759</v>
      </c>
      <c r="D4070" s="8" t="s">
        <v>45760</v>
      </c>
      <c r="E4070" s="8" t="s">
        <v>400</v>
      </c>
      <c r="F4070" s="8" t="s">
        <v>112</v>
      </c>
      <c r="G4070" s="8" t="s">
        <v>400</v>
      </c>
      <c r="H4070" s="8" t="s">
        <v>112</v>
      </c>
      <c r="I4070" s="8" t="s">
        <v>1261</v>
      </c>
      <c r="J4070" s="8" t="s">
        <v>708</v>
      </c>
      <c r="K4070" s="8" t="s">
        <v>1262</v>
      </c>
      <c r="L4070" s="8" t="s">
        <v>402</v>
      </c>
      <c r="M4070" s="8" t="s">
        <v>1467</v>
      </c>
      <c r="N4070" s="8" t="s">
        <v>10716</v>
      </c>
      <c r="O4070" s="8" t="s">
        <v>34691</v>
      </c>
      <c r="P4070" s="8" t="s">
        <v>776</v>
      </c>
      <c r="Q4070" s="8" t="s">
        <v>1265</v>
      </c>
      <c r="R4070" s="8" t="s">
        <v>1266</v>
      </c>
      <c r="S4070" s="17" t="s">
        <v>1267</v>
      </c>
      <c r="T4070" s="18">
        <v>43023</v>
      </c>
      <c r="U4070" s="8">
        <v>0.75</v>
      </c>
      <c r="V4070" s="8">
        <v>0.16666666666666666</v>
      </c>
      <c r="W4070" s="8" t="s">
        <v>792</v>
      </c>
      <c r="X4070" s="8" t="s">
        <v>45730</v>
      </c>
      <c r="Y4070" s="8" t="s">
        <v>1468</v>
      </c>
      <c r="Z4070" s="17" t="s">
        <v>1469</v>
      </c>
      <c r="AA4070" s="8" t="s">
        <v>1470</v>
      </c>
      <c r="AB4070" s="8" t="s">
        <v>1471</v>
      </c>
    </row>
    <row r="4071" spans="1:28" hidden="1" x14ac:dyDescent="0.2">
      <c r="A4071" s="8" t="s">
        <v>1486</v>
      </c>
      <c r="B4071" s="8" t="s">
        <v>1487</v>
      </c>
      <c r="C4071" s="8" t="s">
        <v>45759</v>
      </c>
      <c r="D4071" s="8" t="s">
        <v>45760</v>
      </c>
      <c r="E4071" s="8" t="s">
        <v>113</v>
      </c>
      <c r="F4071" s="8" t="s">
        <v>112</v>
      </c>
      <c r="G4071" s="8" t="s">
        <v>113</v>
      </c>
      <c r="H4071" s="8" t="s">
        <v>112</v>
      </c>
      <c r="I4071" s="8" t="s">
        <v>1261</v>
      </c>
      <c r="J4071" s="8" t="s">
        <v>708</v>
      </c>
      <c r="K4071" s="8" t="s">
        <v>1262</v>
      </c>
      <c r="L4071" s="8" t="s">
        <v>1481</v>
      </c>
      <c r="M4071" s="8" t="s">
        <v>1488</v>
      </c>
      <c r="N4071" s="8" t="s">
        <v>10716</v>
      </c>
      <c r="O4071" s="8" t="s">
        <v>34691</v>
      </c>
      <c r="P4071" s="8" t="s">
        <v>776</v>
      </c>
      <c r="Q4071" s="8" t="s">
        <v>1265</v>
      </c>
      <c r="R4071" s="8" t="s">
        <v>1266</v>
      </c>
      <c r="S4071" s="17" t="s">
        <v>1267</v>
      </c>
      <c r="T4071" s="18">
        <v>43024</v>
      </c>
      <c r="U4071" s="8">
        <v>4.1666666666666664E-2</v>
      </c>
      <c r="V4071" s="8">
        <v>0.125</v>
      </c>
      <c r="W4071" s="8" t="s">
        <v>1100</v>
      </c>
      <c r="X4071" s="8" t="s">
        <v>45730</v>
      </c>
      <c r="Y4071" s="8" t="s">
        <v>1482</v>
      </c>
      <c r="Z4071" s="17" t="s">
        <v>1489</v>
      </c>
      <c r="AA4071" s="8" t="s">
        <v>1490</v>
      </c>
      <c r="AB4071" s="8" t="s">
        <v>1491</v>
      </c>
    </row>
    <row r="4072" spans="1:28" hidden="1" x14ac:dyDescent="0.2">
      <c r="A4072" s="8" t="s">
        <v>1492</v>
      </c>
      <c r="B4072" s="8" t="s">
        <v>1493</v>
      </c>
      <c r="C4072" s="8" t="s">
        <v>45759</v>
      </c>
      <c r="D4072" s="8" t="s">
        <v>45760</v>
      </c>
      <c r="E4072" s="8" t="s">
        <v>113</v>
      </c>
      <c r="F4072" s="8" t="s">
        <v>112</v>
      </c>
      <c r="G4072" s="8" t="s">
        <v>113</v>
      </c>
      <c r="H4072" s="8" t="s">
        <v>112</v>
      </c>
      <c r="I4072" s="8" t="s">
        <v>1261</v>
      </c>
      <c r="J4072" s="8" t="s">
        <v>708</v>
      </c>
      <c r="K4072" s="8" t="s">
        <v>1262</v>
      </c>
      <c r="L4072" s="8" t="s">
        <v>1488</v>
      </c>
      <c r="M4072" s="8" t="s">
        <v>1494</v>
      </c>
      <c r="N4072" s="8" t="s">
        <v>10716</v>
      </c>
      <c r="O4072" s="8" t="s">
        <v>34691</v>
      </c>
      <c r="P4072" s="8" t="s">
        <v>776</v>
      </c>
      <c r="Q4072" s="8" t="s">
        <v>1265</v>
      </c>
      <c r="R4072" s="8" t="s">
        <v>1266</v>
      </c>
      <c r="S4072" s="17" t="s">
        <v>1267</v>
      </c>
      <c r="T4072" s="18">
        <v>43024</v>
      </c>
      <c r="U4072" s="8">
        <v>0.125</v>
      </c>
      <c r="V4072" s="8">
        <v>0.16666666666666666</v>
      </c>
      <c r="W4072" s="8" t="s">
        <v>1495</v>
      </c>
      <c r="X4072" s="8" t="s">
        <v>45730</v>
      </c>
      <c r="Y4072" s="8" t="s">
        <v>1482</v>
      </c>
      <c r="Z4072" s="17" t="s">
        <v>1496</v>
      </c>
      <c r="AA4072" s="8" t="s">
        <v>1497</v>
      </c>
      <c r="AB4072" s="8" t="s">
        <v>1498</v>
      </c>
    </row>
    <row r="4073" spans="1:28" hidden="1" x14ac:dyDescent="0.2">
      <c r="A4073" s="8" t="s">
        <v>1472</v>
      </c>
      <c r="B4073" s="8" t="s">
        <v>1473</v>
      </c>
      <c r="C4073" s="8" t="s">
        <v>45759</v>
      </c>
      <c r="D4073" s="8" t="s">
        <v>45760</v>
      </c>
      <c r="E4073" s="8" t="s">
        <v>113</v>
      </c>
      <c r="F4073" s="8" t="s">
        <v>112</v>
      </c>
      <c r="G4073" s="8" t="s">
        <v>113</v>
      </c>
      <c r="H4073" s="8" t="s">
        <v>112</v>
      </c>
      <c r="I4073" s="8" t="s">
        <v>1261</v>
      </c>
      <c r="J4073" s="8" t="s">
        <v>708</v>
      </c>
      <c r="K4073" s="8" t="s">
        <v>1262</v>
      </c>
      <c r="L4073" s="8" t="s">
        <v>410</v>
      </c>
      <c r="M4073" s="8" t="s">
        <v>1474</v>
      </c>
      <c r="N4073" s="8" t="s">
        <v>10716</v>
      </c>
      <c r="O4073" s="8" t="s">
        <v>34691</v>
      </c>
      <c r="P4073" s="8" t="s">
        <v>776</v>
      </c>
      <c r="Q4073" s="8" t="s">
        <v>1265</v>
      </c>
      <c r="R4073" s="8" t="s">
        <v>1266</v>
      </c>
      <c r="S4073" s="17" t="s">
        <v>1267</v>
      </c>
      <c r="T4073" s="18">
        <v>43024</v>
      </c>
      <c r="U4073" s="8">
        <v>0.75</v>
      </c>
      <c r="V4073" s="8">
        <v>0.91666666666666663</v>
      </c>
      <c r="W4073" s="8" t="s">
        <v>739</v>
      </c>
      <c r="X4073" s="8" t="s">
        <v>1475</v>
      </c>
      <c r="Y4073" s="8" t="s">
        <v>1468</v>
      </c>
      <c r="Z4073" s="17" t="s">
        <v>1476</v>
      </c>
      <c r="AA4073" s="8" t="s">
        <v>1477</v>
      </c>
      <c r="AB4073" s="8" t="s">
        <v>1478</v>
      </c>
    </row>
    <row r="4074" spans="1:28" hidden="1" x14ac:dyDescent="0.2">
      <c r="A4074" s="8" t="s">
        <v>1479</v>
      </c>
      <c r="B4074" s="8" t="s">
        <v>1480</v>
      </c>
      <c r="C4074" s="8" t="s">
        <v>45759</v>
      </c>
      <c r="D4074" s="8" t="s">
        <v>45760</v>
      </c>
      <c r="E4074" s="8" t="s">
        <v>113</v>
      </c>
      <c r="F4074" s="8" t="s">
        <v>112</v>
      </c>
      <c r="G4074" s="8" t="s">
        <v>113</v>
      </c>
      <c r="H4074" s="8" t="s">
        <v>112</v>
      </c>
      <c r="I4074" s="8" t="s">
        <v>1261</v>
      </c>
      <c r="J4074" s="8" t="s">
        <v>708</v>
      </c>
      <c r="K4074" s="8" t="s">
        <v>1262</v>
      </c>
      <c r="L4074" s="8" t="s">
        <v>1474</v>
      </c>
      <c r="M4074" s="8" t="s">
        <v>1481</v>
      </c>
      <c r="N4074" s="8" t="s">
        <v>10716</v>
      </c>
      <c r="O4074" s="8" t="s">
        <v>34691</v>
      </c>
      <c r="P4074" s="8" t="s">
        <v>776</v>
      </c>
      <c r="Q4074" s="8" t="s">
        <v>1265</v>
      </c>
      <c r="R4074" s="8" t="s">
        <v>1266</v>
      </c>
      <c r="S4074" s="17" t="s">
        <v>1267</v>
      </c>
      <c r="T4074" s="18">
        <v>43024</v>
      </c>
      <c r="U4074" s="8">
        <v>0.91666666666666663</v>
      </c>
      <c r="V4074" s="8">
        <v>4.1666666666666664E-2</v>
      </c>
      <c r="W4074" s="8" t="s">
        <v>1283</v>
      </c>
      <c r="X4074" s="8" t="s">
        <v>45730</v>
      </c>
      <c r="Y4074" s="8" t="s">
        <v>1482</v>
      </c>
      <c r="Z4074" s="17" t="s">
        <v>1483</v>
      </c>
      <c r="AA4074" s="8" t="s">
        <v>1484</v>
      </c>
      <c r="AB4074" s="8" t="s">
        <v>1485</v>
      </c>
    </row>
    <row r="4075" spans="1:28" hidden="1" x14ac:dyDescent="0.2">
      <c r="A4075" s="8" t="s">
        <v>1531</v>
      </c>
      <c r="B4075" s="8" t="s">
        <v>1532</v>
      </c>
      <c r="C4075" s="8" t="s">
        <v>45759</v>
      </c>
      <c r="D4075" s="8" t="s">
        <v>45760</v>
      </c>
      <c r="E4075" s="8" t="s">
        <v>164</v>
      </c>
      <c r="F4075" s="8" t="s">
        <v>133</v>
      </c>
      <c r="G4075" s="8" t="s">
        <v>164</v>
      </c>
      <c r="H4075" s="8" t="s">
        <v>133</v>
      </c>
      <c r="I4075" s="8" t="s">
        <v>1261</v>
      </c>
      <c r="J4075" s="8" t="s">
        <v>708</v>
      </c>
      <c r="K4075" s="8" t="s">
        <v>1262</v>
      </c>
      <c r="L4075" s="8" t="s">
        <v>1525</v>
      </c>
      <c r="M4075" s="8" t="s">
        <v>1533</v>
      </c>
      <c r="N4075" s="8" t="s">
        <v>10716</v>
      </c>
      <c r="O4075" s="8" t="s">
        <v>34691</v>
      </c>
      <c r="P4075" s="8" t="s">
        <v>776</v>
      </c>
      <c r="Q4075" s="8" t="s">
        <v>1265</v>
      </c>
      <c r="R4075" s="8" t="s">
        <v>1266</v>
      </c>
      <c r="S4075" s="17" t="s">
        <v>1267</v>
      </c>
      <c r="T4075" s="18">
        <v>43032</v>
      </c>
      <c r="U4075" s="8">
        <v>0</v>
      </c>
      <c r="V4075" s="8">
        <v>0.41666666666666669</v>
      </c>
      <c r="W4075" s="8" t="s">
        <v>792</v>
      </c>
      <c r="X4075" s="8" t="s">
        <v>1534</v>
      </c>
      <c r="Y4075" s="8" t="s">
        <v>1535</v>
      </c>
      <c r="Z4075" s="17" t="s">
        <v>1536</v>
      </c>
      <c r="AA4075" s="8" t="s">
        <v>1537</v>
      </c>
      <c r="AB4075" s="8" t="s">
        <v>1538</v>
      </c>
    </row>
    <row r="4076" spans="1:28" hidden="1" x14ac:dyDescent="0.2">
      <c r="A4076" s="8" t="s">
        <v>1499</v>
      </c>
      <c r="B4076" s="8" t="s">
        <v>1500</v>
      </c>
      <c r="C4076" s="8" t="s">
        <v>45759</v>
      </c>
      <c r="D4076" s="8" t="s">
        <v>45760</v>
      </c>
      <c r="E4076" s="8" t="s">
        <v>164</v>
      </c>
      <c r="F4076" s="8" t="s">
        <v>133</v>
      </c>
      <c r="G4076" s="8" t="s">
        <v>164</v>
      </c>
      <c r="H4076" s="8" t="s">
        <v>133</v>
      </c>
      <c r="I4076" s="8" t="s">
        <v>1261</v>
      </c>
      <c r="J4076" s="8" t="s">
        <v>708</v>
      </c>
      <c r="K4076" s="8" t="s">
        <v>1262</v>
      </c>
      <c r="L4076" s="8" t="s">
        <v>1501</v>
      </c>
      <c r="M4076" s="8" t="s">
        <v>1502</v>
      </c>
      <c r="N4076" s="8" t="s">
        <v>10716</v>
      </c>
      <c r="O4076" s="8" t="s">
        <v>34691</v>
      </c>
      <c r="P4076" s="8" t="s">
        <v>776</v>
      </c>
      <c r="Q4076" s="8" t="s">
        <v>1265</v>
      </c>
      <c r="R4076" s="8" t="s">
        <v>1266</v>
      </c>
      <c r="S4076" s="17" t="s">
        <v>1267</v>
      </c>
      <c r="T4076" s="18">
        <v>43032</v>
      </c>
      <c r="U4076" s="8">
        <v>0.75</v>
      </c>
      <c r="V4076" s="8">
        <v>0.83333333333333337</v>
      </c>
      <c r="W4076" s="8" t="s">
        <v>1100</v>
      </c>
      <c r="X4076" s="8" t="s">
        <v>1503</v>
      </c>
      <c r="Y4076" s="8" t="s">
        <v>1504</v>
      </c>
      <c r="Z4076" s="17" t="s">
        <v>1505</v>
      </c>
      <c r="AA4076" s="8" t="s">
        <v>1506</v>
      </c>
      <c r="AB4076" s="8" t="s">
        <v>1507</v>
      </c>
    </row>
    <row r="4077" spans="1:28" hidden="1" x14ac:dyDescent="0.2">
      <c r="A4077" s="8" t="s">
        <v>1508</v>
      </c>
      <c r="B4077" s="8" t="s">
        <v>1509</v>
      </c>
      <c r="C4077" s="8" t="s">
        <v>45759</v>
      </c>
      <c r="D4077" s="8" t="s">
        <v>45760</v>
      </c>
      <c r="E4077" s="8" t="s">
        <v>164</v>
      </c>
      <c r="F4077" s="8" t="s">
        <v>133</v>
      </c>
      <c r="G4077" s="8" t="s">
        <v>164</v>
      </c>
      <c r="H4077" s="8" t="s">
        <v>133</v>
      </c>
      <c r="I4077" s="8" t="s">
        <v>1261</v>
      </c>
      <c r="J4077" s="8" t="s">
        <v>708</v>
      </c>
      <c r="K4077" s="8" t="s">
        <v>1262</v>
      </c>
      <c r="L4077" s="8" t="s">
        <v>1502</v>
      </c>
      <c r="M4077" s="8" t="s">
        <v>1510</v>
      </c>
      <c r="N4077" s="8" t="s">
        <v>10716</v>
      </c>
      <c r="O4077" s="8" t="s">
        <v>34691</v>
      </c>
      <c r="P4077" s="8" t="s">
        <v>776</v>
      </c>
      <c r="Q4077" s="8" t="s">
        <v>1265</v>
      </c>
      <c r="R4077" s="8" t="s">
        <v>1266</v>
      </c>
      <c r="S4077" s="17" t="s">
        <v>1267</v>
      </c>
      <c r="T4077" s="18">
        <v>43032</v>
      </c>
      <c r="U4077" s="8">
        <v>0.83333333333333337</v>
      </c>
      <c r="V4077" s="8">
        <v>0.91666666666666663</v>
      </c>
      <c r="W4077" s="8" t="s">
        <v>1100</v>
      </c>
      <c r="X4077" s="8" t="s">
        <v>1511</v>
      </c>
      <c r="Y4077" s="8" t="s">
        <v>1512</v>
      </c>
      <c r="Z4077" s="17" t="s">
        <v>1513</v>
      </c>
      <c r="AA4077" s="8" t="s">
        <v>1514</v>
      </c>
      <c r="AB4077" s="8" t="s">
        <v>1515</v>
      </c>
    </row>
    <row r="4078" spans="1:28" hidden="1" x14ac:dyDescent="0.2">
      <c r="A4078" s="8" t="s">
        <v>1516</v>
      </c>
      <c r="B4078" s="8" t="s">
        <v>1517</v>
      </c>
      <c r="C4078" s="8" t="s">
        <v>45759</v>
      </c>
      <c r="D4078" s="8" t="s">
        <v>45760</v>
      </c>
      <c r="E4078" s="8" t="s">
        <v>164</v>
      </c>
      <c r="F4078" s="8" t="s">
        <v>133</v>
      </c>
      <c r="G4078" s="8" t="s">
        <v>164</v>
      </c>
      <c r="H4078" s="8" t="s">
        <v>133</v>
      </c>
      <c r="I4078" s="8" t="s">
        <v>1261</v>
      </c>
      <c r="J4078" s="8" t="s">
        <v>708</v>
      </c>
      <c r="K4078" s="8" t="s">
        <v>1262</v>
      </c>
      <c r="L4078" s="8" t="s">
        <v>1510</v>
      </c>
      <c r="M4078" s="8" t="s">
        <v>1518</v>
      </c>
      <c r="N4078" s="8" t="s">
        <v>10716</v>
      </c>
      <c r="O4078" s="8" t="s">
        <v>34691</v>
      </c>
      <c r="P4078" s="8" t="s">
        <v>776</v>
      </c>
      <c r="Q4078" s="8" t="s">
        <v>1265</v>
      </c>
      <c r="R4078" s="8" t="s">
        <v>1266</v>
      </c>
      <c r="S4078" s="17" t="s">
        <v>1267</v>
      </c>
      <c r="T4078" s="18">
        <v>43032</v>
      </c>
      <c r="U4078" s="8">
        <v>0.91666666666666663</v>
      </c>
      <c r="V4078" s="8">
        <v>0.95833333333333337</v>
      </c>
      <c r="W4078" s="8" t="s">
        <v>1495</v>
      </c>
      <c r="X4078" s="8" t="s">
        <v>1519</v>
      </c>
      <c r="Y4078" s="8" t="s">
        <v>1512</v>
      </c>
      <c r="Z4078" s="17" t="s">
        <v>1520</v>
      </c>
      <c r="AA4078" s="8" t="s">
        <v>1521</v>
      </c>
      <c r="AB4078" s="8" t="s">
        <v>1522</v>
      </c>
    </row>
    <row r="4079" spans="1:28" hidden="1" x14ac:dyDescent="0.2">
      <c r="A4079" s="8" t="s">
        <v>1523</v>
      </c>
      <c r="B4079" s="8" t="s">
        <v>1524</v>
      </c>
      <c r="C4079" s="8" t="s">
        <v>45759</v>
      </c>
      <c r="D4079" s="8" t="s">
        <v>45760</v>
      </c>
      <c r="E4079" s="8" t="s">
        <v>164</v>
      </c>
      <c r="F4079" s="8" t="s">
        <v>133</v>
      </c>
      <c r="G4079" s="8" t="s">
        <v>164</v>
      </c>
      <c r="H4079" s="8" t="s">
        <v>133</v>
      </c>
      <c r="I4079" s="8" t="s">
        <v>1261</v>
      </c>
      <c r="J4079" s="8" t="s">
        <v>708</v>
      </c>
      <c r="K4079" s="8" t="s">
        <v>1262</v>
      </c>
      <c r="L4079" s="8" t="s">
        <v>1518</v>
      </c>
      <c r="M4079" s="8" t="s">
        <v>1525</v>
      </c>
      <c r="N4079" s="8" t="s">
        <v>10716</v>
      </c>
      <c r="O4079" s="8" t="s">
        <v>34691</v>
      </c>
      <c r="P4079" s="8" t="s">
        <v>776</v>
      </c>
      <c r="Q4079" s="8" t="s">
        <v>1265</v>
      </c>
      <c r="R4079" s="8" t="s">
        <v>1266</v>
      </c>
      <c r="S4079" s="17" t="s">
        <v>1267</v>
      </c>
      <c r="T4079" s="18">
        <v>43032</v>
      </c>
      <c r="U4079" s="8">
        <v>0.95833333333333337</v>
      </c>
      <c r="V4079" s="8">
        <v>0</v>
      </c>
      <c r="W4079" s="8" t="s">
        <v>1495</v>
      </c>
      <c r="X4079" s="8" t="s">
        <v>1526</v>
      </c>
      <c r="Y4079" s="8" t="s">
        <v>1527</v>
      </c>
      <c r="Z4079" s="17" t="s">
        <v>1528</v>
      </c>
      <c r="AA4079" s="8" t="s">
        <v>1529</v>
      </c>
      <c r="AB4079" s="8" t="s">
        <v>1530</v>
      </c>
    </row>
    <row r="4080" spans="1:28" hidden="1" x14ac:dyDescent="0.2">
      <c r="A4080" s="8" t="s">
        <v>1539</v>
      </c>
      <c r="B4080" s="8" t="s">
        <v>1540</v>
      </c>
      <c r="C4080" s="8" t="s">
        <v>45759</v>
      </c>
      <c r="D4080" s="8" t="s">
        <v>45760</v>
      </c>
      <c r="E4080" s="8" t="s">
        <v>205</v>
      </c>
      <c r="F4080" s="8" t="s">
        <v>204</v>
      </c>
      <c r="G4080" s="8" t="s">
        <v>205</v>
      </c>
      <c r="H4080" s="8" t="s">
        <v>204</v>
      </c>
      <c r="I4080" s="8" t="s">
        <v>1261</v>
      </c>
      <c r="J4080" s="8" t="s">
        <v>708</v>
      </c>
      <c r="K4080" s="8" t="s">
        <v>1262</v>
      </c>
      <c r="L4080" s="8" t="s">
        <v>428</v>
      </c>
      <c r="M4080" s="8" t="s">
        <v>1541</v>
      </c>
      <c r="N4080" s="8" t="s">
        <v>10716</v>
      </c>
      <c r="O4080" s="8" t="s">
        <v>34691</v>
      </c>
      <c r="P4080" s="8" t="s">
        <v>776</v>
      </c>
      <c r="Q4080" s="8" t="s">
        <v>1265</v>
      </c>
      <c r="R4080" s="8" t="s">
        <v>1266</v>
      </c>
      <c r="S4080" s="17" t="s">
        <v>1267</v>
      </c>
      <c r="T4080" s="18">
        <v>43033</v>
      </c>
      <c r="U4080" s="8">
        <v>0.75</v>
      </c>
      <c r="V4080" s="8">
        <v>0.16666666666666666</v>
      </c>
      <c r="W4080" s="8" t="s">
        <v>792</v>
      </c>
      <c r="X4080" s="8" t="s">
        <v>1534</v>
      </c>
      <c r="Y4080" s="8" t="s">
        <v>1535</v>
      </c>
      <c r="Z4080" s="17" t="s">
        <v>1542</v>
      </c>
      <c r="AA4080" s="8" t="s">
        <v>1543</v>
      </c>
      <c r="AB4080" s="8" t="s">
        <v>1544</v>
      </c>
    </row>
    <row r="4081" spans="1:28" hidden="1" x14ac:dyDescent="0.2">
      <c r="A4081" s="8" t="s">
        <v>1545</v>
      </c>
      <c r="B4081" s="8" t="s">
        <v>1546</v>
      </c>
      <c r="C4081" s="8" t="s">
        <v>45759</v>
      </c>
      <c r="D4081" s="8" t="s">
        <v>45760</v>
      </c>
      <c r="E4081" s="8" t="s">
        <v>215</v>
      </c>
      <c r="F4081" s="8" t="s">
        <v>204</v>
      </c>
      <c r="G4081" s="8" t="s">
        <v>215</v>
      </c>
      <c r="H4081" s="8" t="s">
        <v>204</v>
      </c>
      <c r="I4081" s="8" t="s">
        <v>1261</v>
      </c>
      <c r="J4081" s="8" t="s">
        <v>708</v>
      </c>
      <c r="K4081" s="8" t="s">
        <v>1262</v>
      </c>
      <c r="L4081" s="8" t="s">
        <v>437</v>
      </c>
      <c r="M4081" s="8" t="s">
        <v>1547</v>
      </c>
      <c r="N4081" s="8" t="s">
        <v>10716</v>
      </c>
      <c r="O4081" s="8" t="s">
        <v>34691</v>
      </c>
      <c r="P4081" s="8" t="s">
        <v>776</v>
      </c>
      <c r="Q4081" s="8" t="s">
        <v>1265</v>
      </c>
      <c r="R4081" s="8" t="s">
        <v>1266</v>
      </c>
      <c r="S4081" s="17" t="s">
        <v>1267</v>
      </c>
      <c r="T4081" s="18">
        <v>43034</v>
      </c>
      <c r="U4081" s="8">
        <v>0.75</v>
      </c>
      <c r="V4081" s="8">
        <v>0.16666666666666666</v>
      </c>
      <c r="W4081" s="8" t="s">
        <v>792</v>
      </c>
      <c r="X4081" s="8" t="s">
        <v>1534</v>
      </c>
      <c r="Y4081" s="8" t="s">
        <v>1535</v>
      </c>
      <c r="Z4081" s="17" t="s">
        <v>1542</v>
      </c>
      <c r="AA4081" s="8" t="s">
        <v>1548</v>
      </c>
      <c r="AB4081" s="8" t="s">
        <v>1549</v>
      </c>
    </row>
    <row r="4082" spans="1:28" hidden="1" x14ac:dyDescent="0.2">
      <c r="A4082" s="8" t="s">
        <v>1550</v>
      </c>
      <c r="B4082" s="8" t="s">
        <v>1551</v>
      </c>
      <c r="C4082" s="8" t="s">
        <v>45759</v>
      </c>
      <c r="D4082" s="8" t="s">
        <v>45760</v>
      </c>
      <c r="E4082" s="8" t="s">
        <v>225</v>
      </c>
      <c r="F4082" s="8" t="s">
        <v>204</v>
      </c>
      <c r="G4082" s="8" t="s">
        <v>225</v>
      </c>
      <c r="H4082" s="8" t="s">
        <v>204</v>
      </c>
      <c r="I4082" s="8" t="s">
        <v>1261</v>
      </c>
      <c r="J4082" s="8" t="s">
        <v>708</v>
      </c>
      <c r="K4082" s="8" t="s">
        <v>1262</v>
      </c>
      <c r="L4082" s="8" t="s">
        <v>446</v>
      </c>
      <c r="M4082" s="8" t="s">
        <v>1177</v>
      </c>
      <c r="N4082" s="8" t="s">
        <v>10716</v>
      </c>
      <c r="O4082" s="8" t="s">
        <v>34691</v>
      </c>
      <c r="P4082" s="8" t="s">
        <v>776</v>
      </c>
      <c r="Q4082" s="8" t="s">
        <v>1265</v>
      </c>
      <c r="R4082" s="8" t="s">
        <v>1266</v>
      </c>
      <c r="S4082" s="17" t="s">
        <v>1267</v>
      </c>
      <c r="T4082" s="18">
        <v>43035</v>
      </c>
      <c r="U4082" s="8">
        <v>0.75</v>
      </c>
      <c r="V4082" s="8">
        <v>0.85416666666666663</v>
      </c>
      <c r="W4082" s="8" t="s">
        <v>1387</v>
      </c>
      <c r="X4082" s="8" t="s">
        <v>1552</v>
      </c>
      <c r="Y4082" s="8" t="s">
        <v>1553</v>
      </c>
      <c r="Z4082" s="17" t="s">
        <v>1554</v>
      </c>
      <c r="AA4082" s="8" t="s">
        <v>1555</v>
      </c>
      <c r="AB4082" s="8" t="s">
        <v>1556</v>
      </c>
    </row>
    <row r="4083" spans="1:28" hidden="1" x14ac:dyDescent="0.2">
      <c r="A4083" s="8" t="s">
        <v>1557</v>
      </c>
      <c r="B4083" s="8" t="s">
        <v>1558</v>
      </c>
      <c r="C4083" s="8" t="s">
        <v>45759</v>
      </c>
      <c r="D4083" s="8" t="s">
        <v>45760</v>
      </c>
      <c r="E4083" s="8" t="s">
        <v>225</v>
      </c>
      <c r="F4083" s="8" t="s">
        <v>204</v>
      </c>
      <c r="G4083" s="8" t="s">
        <v>225</v>
      </c>
      <c r="H4083" s="8" t="s">
        <v>204</v>
      </c>
      <c r="I4083" s="8" t="s">
        <v>1261</v>
      </c>
      <c r="J4083" s="8" t="s">
        <v>708</v>
      </c>
      <c r="K4083" s="8" t="s">
        <v>1262</v>
      </c>
      <c r="L4083" s="8" t="s">
        <v>1177</v>
      </c>
      <c r="M4083" s="8" t="s">
        <v>1559</v>
      </c>
      <c r="N4083" s="8" t="s">
        <v>10716</v>
      </c>
      <c r="O4083" s="8" t="s">
        <v>34691</v>
      </c>
      <c r="P4083" s="8" t="s">
        <v>776</v>
      </c>
      <c r="Q4083" s="8" t="s">
        <v>1265</v>
      </c>
      <c r="R4083" s="8" t="s">
        <v>1266</v>
      </c>
      <c r="S4083" s="17" t="s">
        <v>1267</v>
      </c>
      <c r="T4083" s="18">
        <v>43035</v>
      </c>
      <c r="U4083" s="8">
        <v>0.85416666666666663</v>
      </c>
      <c r="V4083" s="8">
        <v>0.95833333333333337</v>
      </c>
      <c r="W4083" s="8" t="s">
        <v>1387</v>
      </c>
      <c r="X4083" s="8" t="s">
        <v>1560</v>
      </c>
      <c r="Y4083" s="8" t="s">
        <v>1561</v>
      </c>
      <c r="Z4083" s="17" t="s">
        <v>1554</v>
      </c>
      <c r="AA4083" s="8" t="s">
        <v>1562</v>
      </c>
      <c r="AB4083" s="8" t="s">
        <v>1563</v>
      </c>
    </row>
    <row r="4084" spans="1:28" hidden="1" x14ac:dyDescent="0.2">
      <c r="A4084" s="8" t="s">
        <v>1564</v>
      </c>
      <c r="B4084" s="8" t="s">
        <v>1565</v>
      </c>
      <c r="C4084" s="8" t="s">
        <v>45759</v>
      </c>
      <c r="D4084" s="8" t="s">
        <v>45760</v>
      </c>
      <c r="E4084" s="8" t="s">
        <v>225</v>
      </c>
      <c r="F4084" s="8" t="s">
        <v>204</v>
      </c>
      <c r="G4084" s="8" t="s">
        <v>225</v>
      </c>
      <c r="H4084" s="8" t="s">
        <v>204</v>
      </c>
      <c r="I4084" s="8" t="s">
        <v>1261</v>
      </c>
      <c r="J4084" s="8" t="s">
        <v>708</v>
      </c>
      <c r="K4084" s="8" t="s">
        <v>1262</v>
      </c>
      <c r="L4084" s="8" t="s">
        <v>1559</v>
      </c>
      <c r="M4084" s="8" t="s">
        <v>1566</v>
      </c>
      <c r="N4084" s="8" t="s">
        <v>10716</v>
      </c>
      <c r="O4084" s="8" t="s">
        <v>34691</v>
      </c>
      <c r="P4084" s="8" t="s">
        <v>776</v>
      </c>
      <c r="Q4084" s="8" t="s">
        <v>1265</v>
      </c>
      <c r="R4084" s="8" t="s">
        <v>1266</v>
      </c>
      <c r="S4084" s="17" t="s">
        <v>1267</v>
      </c>
      <c r="T4084" s="18">
        <v>43035</v>
      </c>
      <c r="U4084" s="8">
        <v>0.95833333333333337</v>
      </c>
      <c r="V4084" s="8">
        <v>0.16666666666666666</v>
      </c>
      <c r="W4084" s="8" t="s">
        <v>773</v>
      </c>
      <c r="X4084" s="8" t="s">
        <v>1567</v>
      </c>
      <c r="Y4084" s="8" t="s">
        <v>1568</v>
      </c>
      <c r="Z4084" s="17" t="s">
        <v>1569</v>
      </c>
      <c r="AA4084" s="8" t="s">
        <v>1570</v>
      </c>
      <c r="AB4084" s="8" t="s">
        <v>1571</v>
      </c>
    </row>
    <row r="4085" spans="1:28" hidden="1" x14ac:dyDescent="0.2">
      <c r="A4085" s="8" t="s">
        <v>1572</v>
      </c>
      <c r="B4085" s="8" t="s">
        <v>1573</v>
      </c>
      <c r="C4085" s="8" t="s">
        <v>45759</v>
      </c>
      <c r="D4085" s="8" t="s">
        <v>45760</v>
      </c>
      <c r="E4085" s="8" t="s">
        <v>235</v>
      </c>
      <c r="F4085" s="8" t="s">
        <v>204</v>
      </c>
      <c r="G4085" s="8" t="s">
        <v>235</v>
      </c>
      <c r="H4085" s="8" t="s">
        <v>204</v>
      </c>
      <c r="I4085" s="8" t="s">
        <v>1261</v>
      </c>
      <c r="J4085" s="8" t="s">
        <v>708</v>
      </c>
      <c r="K4085" s="8" t="s">
        <v>1262</v>
      </c>
      <c r="L4085" s="8" t="s">
        <v>455</v>
      </c>
      <c r="M4085" s="8" t="s">
        <v>1574</v>
      </c>
      <c r="N4085" s="8" t="s">
        <v>10716</v>
      </c>
      <c r="O4085" s="8" t="s">
        <v>34691</v>
      </c>
      <c r="P4085" s="8" t="s">
        <v>776</v>
      </c>
      <c r="Q4085" s="8" t="s">
        <v>1265</v>
      </c>
      <c r="R4085" s="8" t="s">
        <v>1266</v>
      </c>
      <c r="S4085" s="17" t="s">
        <v>1267</v>
      </c>
      <c r="T4085" s="18">
        <v>43036</v>
      </c>
      <c r="U4085" s="8">
        <v>0.75</v>
      </c>
      <c r="V4085" s="8">
        <v>0.95833333333333337</v>
      </c>
      <c r="W4085" s="8" t="s">
        <v>773</v>
      </c>
      <c r="X4085" s="8" t="s">
        <v>1575</v>
      </c>
      <c r="Y4085" s="8" t="s">
        <v>1576</v>
      </c>
      <c r="Z4085" s="17" t="s">
        <v>1577</v>
      </c>
      <c r="AA4085" s="8" t="s">
        <v>1578</v>
      </c>
      <c r="AB4085" s="8" t="s">
        <v>1579</v>
      </c>
    </row>
    <row r="4086" spans="1:28" hidden="1" x14ac:dyDescent="0.2">
      <c r="A4086" s="8" t="s">
        <v>1580</v>
      </c>
      <c r="B4086" s="8" t="s">
        <v>1581</v>
      </c>
      <c r="C4086" s="8" t="s">
        <v>45759</v>
      </c>
      <c r="D4086" s="8" t="s">
        <v>45760</v>
      </c>
      <c r="E4086" s="8" t="s">
        <v>235</v>
      </c>
      <c r="F4086" s="8" t="s">
        <v>204</v>
      </c>
      <c r="G4086" s="8" t="s">
        <v>235</v>
      </c>
      <c r="H4086" s="8" t="s">
        <v>204</v>
      </c>
      <c r="I4086" s="8" t="s">
        <v>1261</v>
      </c>
      <c r="J4086" s="8" t="s">
        <v>708</v>
      </c>
      <c r="K4086" s="8" t="s">
        <v>1262</v>
      </c>
      <c r="L4086" s="8" t="s">
        <v>1574</v>
      </c>
      <c r="M4086" s="8" t="s">
        <v>1582</v>
      </c>
      <c r="N4086" s="8" t="s">
        <v>10716</v>
      </c>
      <c r="O4086" s="8" t="s">
        <v>34691</v>
      </c>
      <c r="P4086" s="8" t="s">
        <v>776</v>
      </c>
      <c r="Q4086" s="8" t="s">
        <v>1265</v>
      </c>
      <c r="R4086" s="8" t="s">
        <v>1266</v>
      </c>
      <c r="S4086" s="17" t="s">
        <v>1267</v>
      </c>
      <c r="T4086" s="18">
        <v>43036</v>
      </c>
      <c r="U4086" s="8">
        <v>0.95833333333333337</v>
      </c>
      <c r="V4086" s="8">
        <v>0.16666666666666666</v>
      </c>
      <c r="W4086" s="8" t="s">
        <v>773</v>
      </c>
      <c r="X4086" s="8" t="s">
        <v>1583</v>
      </c>
      <c r="Y4086" s="8" t="s">
        <v>1584</v>
      </c>
      <c r="Z4086" s="17" t="s">
        <v>1585</v>
      </c>
      <c r="AA4086" s="8" t="s">
        <v>1586</v>
      </c>
      <c r="AB4086" s="8" t="s">
        <v>1587</v>
      </c>
    </row>
    <row r="4087" spans="1:28" hidden="1" x14ac:dyDescent="0.2">
      <c r="A4087" s="8" t="s">
        <v>1588</v>
      </c>
      <c r="B4087" s="8" t="s">
        <v>1589</v>
      </c>
      <c r="C4087" s="8" t="s">
        <v>45759</v>
      </c>
      <c r="D4087" s="8" t="s">
        <v>45760</v>
      </c>
      <c r="E4087" s="8" t="s">
        <v>245</v>
      </c>
      <c r="F4087" s="8" t="s">
        <v>204</v>
      </c>
      <c r="G4087" s="8" t="s">
        <v>245</v>
      </c>
      <c r="H4087" s="8" t="s">
        <v>204</v>
      </c>
      <c r="I4087" s="8" t="s">
        <v>1261</v>
      </c>
      <c r="J4087" s="8" t="s">
        <v>708</v>
      </c>
      <c r="K4087" s="8" t="s">
        <v>1262</v>
      </c>
      <c r="L4087" s="8" t="s">
        <v>247</v>
      </c>
      <c r="M4087" s="8" t="s">
        <v>1590</v>
      </c>
      <c r="N4087" s="8" t="s">
        <v>10716</v>
      </c>
      <c r="O4087" s="8" t="s">
        <v>34691</v>
      </c>
      <c r="P4087" s="8" t="s">
        <v>776</v>
      </c>
      <c r="Q4087" s="8" t="s">
        <v>1265</v>
      </c>
      <c r="R4087" s="8" t="s">
        <v>1266</v>
      </c>
      <c r="S4087" s="17" t="s">
        <v>1267</v>
      </c>
      <c r="T4087" s="18">
        <v>43037</v>
      </c>
      <c r="U4087" s="8">
        <v>0.75</v>
      </c>
      <c r="V4087" s="8">
        <v>0.875</v>
      </c>
      <c r="W4087" s="8" t="s">
        <v>1283</v>
      </c>
      <c r="X4087" s="8" t="s">
        <v>1591</v>
      </c>
      <c r="Y4087" s="8" t="s">
        <v>1592</v>
      </c>
      <c r="Z4087" s="17" t="s">
        <v>1593</v>
      </c>
      <c r="AA4087" s="8" t="s">
        <v>1594</v>
      </c>
      <c r="AB4087" s="8" t="s">
        <v>1595</v>
      </c>
    </row>
    <row r="4088" spans="1:28" hidden="1" x14ac:dyDescent="0.2">
      <c r="A4088" s="8" t="s">
        <v>1596</v>
      </c>
      <c r="B4088" s="8" t="s">
        <v>1597</v>
      </c>
      <c r="C4088" s="8" t="s">
        <v>45759</v>
      </c>
      <c r="D4088" s="8" t="s">
        <v>45760</v>
      </c>
      <c r="E4088" s="8" t="s">
        <v>245</v>
      </c>
      <c r="F4088" s="8" t="s">
        <v>204</v>
      </c>
      <c r="G4088" s="8" t="s">
        <v>245</v>
      </c>
      <c r="H4088" s="8" t="s">
        <v>204</v>
      </c>
      <c r="I4088" s="8" t="s">
        <v>1261</v>
      </c>
      <c r="J4088" s="8" t="s">
        <v>708</v>
      </c>
      <c r="K4088" s="8" t="s">
        <v>1262</v>
      </c>
      <c r="L4088" s="8" t="s">
        <v>1590</v>
      </c>
      <c r="M4088" s="8" t="s">
        <v>1598</v>
      </c>
      <c r="N4088" s="8" t="s">
        <v>10716</v>
      </c>
      <c r="O4088" s="8" t="s">
        <v>34691</v>
      </c>
      <c r="P4088" s="8" t="s">
        <v>776</v>
      </c>
      <c r="Q4088" s="8" t="s">
        <v>1265</v>
      </c>
      <c r="R4088" s="8" t="s">
        <v>1266</v>
      </c>
      <c r="S4088" s="17" t="s">
        <v>1267</v>
      </c>
      <c r="T4088" s="18">
        <v>43037</v>
      </c>
      <c r="U4088" s="8">
        <v>0.875</v>
      </c>
      <c r="V4088" s="8">
        <v>0.16666666666666666</v>
      </c>
      <c r="W4088" s="8" t="s">
        <v>296</v>
      </c>
      <c r="X4088" s="8" t="s">
        <v>1599</v>
      </c>
      <c r="Y4088" s="8" t="s">
        <v>1600</v>
      </c>
      <c r="Z4088" s="17" t="s">
        <v>1601</v>
      </c>
      <c r="AA4088" s="8" t="s">
        <v>1602</v>
      </c>
      <c r="AB4088" s="8" t="s">
        <v>1603</v>
      </c>
    </row>
    <row r="4089" spans="1:28" hidden="1" x14ac:dyDescent="0.2">
      <c r="A4089" s="8" t="s">
        <v>1634</v>
      </c>
      <c r="B4089" s="8" t="s">
        <v>1635</v>
      </c>
      <c r="C4089" s="8" t="s">
        <v>45759</v>
      </c>
      <c r="D4089" s="8" t="s">
        <v>45760</v>
      </c>
      <c r="E4089" s="8" t="s">
        <v>470</v>
      </c>
      <c r="F4089" s="8" t="s">
        <v>204</v>
      </c>
      <c r="G4089" s="8" t="s">
        <v>470</v>
      </c>
      <c r="H4089" s="8" t="s">
        <v>204</v>
      </c>
      <c r="I4089" s="8" t="s">
        <v>1261</v>
      </c>
      <c r="J4089" s="8" t="s">
        <v>708</v>
      </c>
      <c r="K4089" s="8" t="s">
        <v>1262</v>
      </c>
      <c r="L4089" s="8" t="s">
        <v>1628</v>
      </c>
      <c r="M4089" s="8" t="s">
        <v>1636</v>
      </c>
      <c r="N4089" s="8" t="s">
        <v>10716</v>
      </c>
      <c r="O4089" s="8" t="s">
        <v>34691</v>
      </c>
      <c r="P4089" s="8" t="s">
        <v>776</v>
      </c>
      <c r="Q4089" s="8" t="s">
        <v>1265</v>
      </c>
      <c r="R4089" s="8" t="s">
        <v>1266</v>
      </c>
      <c r="S4089" s="17" t="s">
        <v>1267</v>
      </c>
      <c r="T4089" s="18">
        <v>43038</v>
      </c>
      <c r="U4089" s="8">
        <v>0.125</v>
      </c>
      <c r="V4089" s="8">
        <v>0.16666666666666666</v>
      </c>
      <c r="W4089" s="8" t="s">
        <v>1495</v>
      </c>
      <c r="X4089" s="8" t="s">
        <v>1637</v>
      </c>
      <c r="Y4089" s="8" t="s">
        <v>1638</v>
      </c>
      <c r="Z4089" s="17" t="s">
        <v>1639</v>
      </c>
      <c r="AA4089" s="8" t="s">
        <v>1640</v>
      </c>
      <c r="AB4089" s="8" t="s">
        <v>1641</v>
      </c>
    </row>
    <row r="4090" spans="1:28" hidden="1" x14ac:dyDescent="0.2">
      <c r="A4090" s="8" t="s">
        <v>1604</v>
      </c>
      <c r="B4090" s="8" t="s">
        <v>1605</v>
      </c>
      <c r="C4090" s="8" t="s">
        <v>45759</v>
      </c>
      <c r="D4090" s="8" t="s">
        <v>45760</v>
      </c>
      <c r="E4090" s="8" t="s">
        <v>470</v>
      </c>
      <c r="F4090" s="8" t="s">
        <v>204</v>
      </c>
      <c r="G4090" s="8" t="s">
        <v>470</v>
      </c>
      <c r="H4090" s="8" t="s">
        <v>204</v>
      </c>
      <c r="I4090" s="8" t="s">
        <v>1261</v>
      </c>
      <c r="J4090" s="8" t="s">
        <v>708</v>
      </c>
      <c r="K4090" s="8" t="s">
        <v>1262</v>
      </c>
      <c r="L4090" s="8" t="s">
        <v>472</v>
      </c>
      <c r="M4090" s="8" t="s">
        <v>1226</v>
      </c>
      <c r="N4090" s="8" t="s">
        <v>10716</v>
      </c>
      <c r="O4090" s="8" t="s">
        <v>34691</v>
      </c>
      <c r="P4090" s="8" t="s">
        <v>776</v>
      </c>
      <c r="Q4090" s="8" t="s">
        <v>1265</v>
      </c>
      <c r="R4090" s="8" t="s">
        <v>1266</v>
      </c>
      <c r="S4090" s="17" t="s">
        <v>1267</v>
      </c>
      <c r="T4090" s="18">
        <v>43038</v>
      </c>
      <c r="U4090" s="8">
        <v>0.75</v>
      </c>
      <c r="V4090" s="8">
        <v>0.79166666666666663</v>
      </c>
      <c r="W4090" s="8" t="s">
        <v>1495</v>
      </c>
      <c r="X4090" s="8" t="s">
        <v>1606</v>
      </c>
      <c r="Y4090" s="8" t="s">
        <v>1607</v>
      </c>
      <c r="Z4090" s="17" t="s">
        <v>1608</v>
      </c>
      <c r="AA4090" s="8" t="s">
        <v>1609</v>
      </c>
      <c r="AB4090" s="8" t="s">
        <v>1610</v>
      </c>
    </row>
    <row r="4091" spans="1:28" hidden="1" x14ac:dyDescent="0.2">
      <c r="A4091" s="8" t="s">
        <v>1611</v>
      </c>
      <c r="B4091" s="8" t="s">
        <v>1612</v>
      </c>
      <c r="C4091" s="8" t="s">
        <v>45759</v>
      </c>
      <c r="D4091" s="8" t="s">
        <v>45760</v>
      </c>
      <c r="E4091" s="8" t="s">
        <v>470</v>
      </c>
      <c r="F4091" s="8" t="s">
        <v>204</v>
      </c>
      <c r="G4091" s="8" t="s">
        <v>470</v>
      </c>
      <c r="H4091" s="8" t="s">
        <v>204</v>
      </c>
      <c r="I4091" s="8" t="s">
        <v>1261</v>
      </c>
      <c r="J4091" s="8" t="s">
        <v>708</v>
      </c>
      <c r="K4091" s="8" t="s">
        <v>1262</v>
      </c>
      <c r="L4091" s="8" t="s">
        <v>1226</v>
      </c>
      <c r="M4091" s="8" t="s">
        <v>1613</v>
      </c>
      <c r="N4091" s="8" t="s">
        <v>10716</v>
      </c>
      <c r="O4091" s="8" t="s">
        <v>34691</v>
      </c>
      <c r="P4091" s="8" t="s">
        <v>776</v>
      </c>
      <c r="Q4091" s="8" t="s">
        <v>1265</v>
      </c>
      <c r="R4091" s="8" t="s">
        <v>1266</v>
      </c>
      <c r="S4091" s="17" t="s">
        <v>1267</v>
      </c>
      <c r="T4091" s="18">
        <v>43038</v>
      </c>
      <c r="U4091" s="8">
        <v>0.79166666666666663</v>
      </c>
      <c r="V4091" s="8">
        <v>0.875</v>
      </c>
      <c r="W4091" s="8" t="s">
        <v>1100</v>
      </c>
      <c r="X4091" s="8" t="s">
        <v>1614</v>
      </c>
      <c r="Y4091" s="8" t="s">
        <v>1615</v>
      </c>
      <c r="Z4091" s="17" t="s">
        <v>1616</v>
      </c>
      <c r="AA4091" s="8" t="s">
        <v>1617</v>
      </c>
      <c r="AB4091" s="8" t="s">
        <v>1618</v>
      </c>
    </row>
    <row r="4092" spans="1:28" hidden="1" x14ac:dyDescent="0.2">
      <c r="A4092" s="8" t="s">
        <v>1619</v>
      </c>
      <c r="B4092" s="8" t="s">
        <v>1620</v>
      </c>
      <c r="C4092" s="8" t="s">
        <v>45759</v>
      </c>
      <c r="D4092" s="8" t="s">
        <v>45760</v>
      </c>
      <c r="E4092" s="8" t="s">
        <v>470</v>
      </c>
      <c r="F4092" s="8" t="s">
        <v>204</v>
      </c>
      <c r="G4092" s="8" t="s">
        <v>470</v>
      </c>
      <c r="H4092" s="8" t="s">
        <v>204</v>
      </c>
      <c r="I4092" s="8" t="s">
        <v>1261</v>
      </c>
      <c r="J4092" s="8" t="s">
        <v>708</v>
      </c>
      <c r="K4092" s="8" t="s">
        <v>1262</v>
      </c>
      <c r="L4092" s="8" t="s">
        <v>1613</v>
      </c>
      <c r="M4092" s="8" t="s">
        <v>1621</v>
      </c>
      <c r="N4092" s="8" t="s">
        <v>10716</v>
      </c>
      <c r="O4092" s="8" t="s">
        <v>34691</v>
      </c>
      <c r="P4092" s="8" t="s">
        <v>776</v>
      </c>
      <c r="Q4092" s="8" t="s">
        <v>1265</v>
      </c>
      <c r="R4092" s="8" t="s">
        <v>1266</v>
      </c>
      <c r="S4092" s="17" t="s">
        <v>1267</v>
      </c>
      <c r="T4092" s="18">
        <v>43038</v>
      </c>
      <c r="U4092" s="8">
        <v>0.875</v>
      </c>
      <c r="V4092" s="8">
        <v>0.91666666666666663</v>
      </c>
      <c r="W4092" s="8" t="s">
        <v>1495</v>
      </c>
      <c r="X4092" s="8" t="s">
        <v>1622</v>
      </c>
      <c r="Y4092" s="8" t="s">
        <v>1600</v>
      </c>
      <c r="Z4092" s="17" t="s">
        <v>1623</v>
      </c>
      <c r="AA4092" s="8" t="s">
        <v>1624</v>
      </c>
      <c r="AB4092" s="8" t="s">
        <v>1625</v>
      </c>
    </row>
    <row r="4093" spans="1:28" hidden="1" x14ac:dyDescent="0.2">
      <c r="A4093" s="8" t="s">
        <v>1626</v>
      </c>
      <c r="B4093" s="8" t="s">
        <v>1627</v>
      </c>
      <c r="C4093" s="8" t="s">
        <v>45759</v>
      </c>
      <c r="D4093" s="8" t="s">
        <v>45760</v>
      </c>
      <c r="E4093" s="8" t="s">
        <v>470</v>
      </c>
      <c r="F4093" s="8" t="s">
        <v>204</v>
      </c>
      <c r="G4093" s="8" t="s">
        <v>470</v>
      </c>
      <c r="H4093" s="8" t="s">
        <v>204</v>
      </c>
      <c r="I4093" s="8" t="s">
        <v>1261</v>
      </c>
      <c r="J4093" s="8" t="s">
        <v>708</v>
      </c>
      <c r="K4093" s="8" t="s">
        <v>1262</v>
      </c>
      <c r="L4093" s="8" t="s">
        <v>1621</v>
      </c>
      <c r="M4093" s="8" t="s">
        <v>1628</v>
      </c>
      <c r="N4093" s="8" t="s">
        <v>10716</v>
      </c>
      <c r="O4093" s="8" t="s">
        <v>34691</v>
      </c>
      <c r="P4093" s="8" t="s">
        <v>776</v>
      </c>
      <c r="Q4093" s="8" t="s">
        <v>1265</v>
      </c>
      <c r="R4093" s="8" t="s">
        <v>1266</v>
      </c>
      <c r="S4093" s="17" t="s">
        <v>1267</v>
      </c>
      <c r="T4093" s="18">
        <v>43038</v>
      </c>
      <c r="U4093" s="8">
        <v>0.91666666666666663</v>
      </c>
      <c r="V4093" s="8">
        <v>0.125</v>
      </c>
      <c r="W4093" s="8" t="s">
        <v>773</v>
      </c>
      <c r="X4093" s="8" t="s">
        <v>1629</v>
      </c>
      <c r="Y4093" s="8" t="s">
        <v>1630</v>
      </c>
      <c r="Z4093" s="17" t="s">
        <v>1631</v>
      </c>
      <c r="AA4093" s="8" t="s">
        <v>1632</v>
      </c>
      <c r="AB4093" s="8" t="s">
        <v>1633</v>
      </c>
    </row>
    <row r="4094" spans="1:28" hidden="1" x14ac:dyDescent="0.2">
      <c r="A4094" s="8" t="s">
        <v>1642</v>
      </c>
      <c r="B4094" s="8" t="s">
        <v>1643</v>
      </c>
      <c r="C4094" s="8" t="s">
        <v>45759</v>
      </c>
      <c r="D4094" s="8" t="s">
        <v>45760</v>
      </c>
      <c r="E4094" s="8" t="s">
        <v>480</v>
      </c>
      <c r="F4094" s="8" t="s">
        <v>204</v>
      </c>
      <c r="G4094" s="8" t="s">
        <v>480</v>
      </c>
      <c r="H4094" s="8" t="s">
        <v>204</v>
      </c>
      <c r="I4094" s="8" t="s">
        <v>1261</v>
      </c>
      <c r="J4094" s="8" t="s">
        <v>708</v>
      </c>
      <c r="K4094" s="8" t="s">
        <v>1262</v>
      </c>
      <c r="L4094" s="8" t="s">
        <v>1644</v>
      </c>
      <c r="M4094" s="8" t="s">
        <v>1645</v>
      </c>
      <c r="N4094" s="8" t="s">
        <v>10716</v>
      </c>
      <c r="O4094" s="8" t="s">
        <v>34691</v>
      </c>
      <c r="P4094" s="8" t="s">
        <v>776</v>
      </c>
      <c r="Q4094" s="8" t="s">
        <v>1265</v>
      </c>
      <c r="R4094" s="8" t="s">
        <v>1266</v>
      </c>
      <c r="S4094" s="17" t="s">
        <v>1267</v>
      </c>
      <c r="T4094" s="18">
        <v>43039</v>
      </c>
      <c r="U4094" s="8">
        <v>0.75</v>
      </c>
      <c r="V4094" s="8">
        <v>0.16666666666666666</v>
      </c>
      <c r="W4094" s="8" t="s">
        <v>792</v>
      </c>
      <c r="X4094" s="8" t="s">
        <v>1646</v>
      </c>
      <c r="Y4094" s="8" t="s">
        <v>1647</v>
      </c>
      <c r="Z4094" s="17" t="s">
        <v>1648</v>
      </c>
      <c r="AA4094" s="8" t="s">
        <v>1649</v>
      </c>
      <c r="AB4094" s="8" t="s">
        <v>1650</v>
      </c>
    </row>
    <row r="4095" spans="1:28" hidden="1" x14ac:dyDescent="0.2">
      <c r="A4095" s="8" t="s">
        <v>1651</v>
      </c>
      <c r="B4095" s="8" t="s">
        <v>1652</v>
      </c>
      <c r="C4095" s="8" t="s">
        <v>45759</v>
      </c>
      <c r="D4095" s="8" t="s">
        <v>45760</v>
      </c>
      <c r="E4095" s="8" t="s">
        <v>499</v>
      </c>
      <c r="F4095" s="8" t="s">
        <v>255</v>
      </c>
      <c r="G4095" s="8" t="s">
        <v>499</v>
      </c>
      <c r="H4095" s="8" t="s">
        <v>255</v>
      </c>
      <c r="I4095" s="8" t="s">
        <v>1261</v>
      </c>
      <c r="J4095" s="8" t="s">
        <v>708</v>
      </c>
      <c r="K4095" s="8" t="s">
        <v>1262</v>
      </c>
      <c r="L4095" s="8" t="s">
        <v>1653</v>
      </c>
      <c r="M4095" s="8" t="s">
        <v>1654</v>
      </c>
      <c r="N4095" s="8" t="s">
        <v>10716</v>
      </c>
      <c r="O4095" s="8" t="s">
        <v>34691</v>
      </c>
      <c r="P4095" s="8" t="s">
        <v>776</v>
      </c>
      <c r="Q4095" s="8" t="s">
        <v>1265</v>
      </c>
      <c r="R4095" s="8" t="s">
        <v>1266</v>
      </c>
      <c r="S4095" s="17" t="s">
        <v>1267</v>
      </c>
      <c r="T4095" s="18">
        <v>43040</v>
      </c>
      <c r="U4095" s="8">
        <v>0.75</v>
      </c>
      <c r="V4095" s="8">
        <v>0.16666666666666666</v>
      </c>
      <c r="W4095" s="8" t="s">
        <v>792</v>
      </c>
      <c r="X4095" s="8" t="s">
        <v>1646</v>
      </c>
      <c r="Y4095" s="8" t="s">
        <v>1647</v>
      </c>
      <c r="Z4095" s="17" t="s">
        <v>1648</v>
      </c>
      <c r="AA4095" s="8" t="s">
        <v>1655</v>
      </c>
      <c r="AB4095" s="8" t="s">
        <v>1656</v>
      </c>
    </row>
    <row r="4096" spans="1:28" hidden="1" x14ac:dyDescent="0.2">
      <c r="A4096" s="8" t="s">
        <v>1657</v>
      </c>
      <c r="B4096" s="8" t="s">
        <v>1658</v>
      </c>
      <c r="C4096" s="8" t="s">
        <v>45759</v>
      </c>
      <c r="D4096" s="8" t="s">
        <v>45760</v>
      </c>
      <c r="E4096" s="8" t="s">
        <v>515</v>
      </c>
      <c r="F4096" s="8" t="s">
        <v>255</v>
      </c>
      <c r="G4096" s="8" t="s">
        <v>515</v>
      </c>
      <c r="H4096" s="8" t="s">
        <v>255</v>
      </c>
      <c r="I4096" s="8" t="s">
        <v>1261</v>
      </c>
      <c r="J4096" s="8" t="s">
        <v>708</v>
      </c>
      <c r="K4096" s="8" t="s">
        <v>1262</v>
      </c>
      <c r="L4096" s="8" t="s">
        <v>1659</v>
      </c>
      <c r="M4096" s="8" t="s">
        <v>1660</v>
      </c>
      <c r="N4096" s="8" t="s">
        <v>10716</v>
      </c>
      <c r="O4096" s="8" t="s">
        <v>34691</v>
      </c>
      <c r="P4096" s="8" t="s">
        <v>776</v>
      </c>
      <c r="Q4096" s="8" t="s">
        <v>1265</v>
      </c>
      <c r="R4096" s="8" t="s">
        <v>1266</v>
      </c>
      <c r="S4096" s="17" t="s">
        <v>1267</v>
      </c>
      <c r="T4096" s="18">
        <v>43041</v>
      </c>
      <c r="U4096" s="8">
        <v>0.75</v>
      </c>
      <c r="V4096" s="8">
        <v>0.16666666666666666</v>
      </c>
      <c r="W4096" s="8" t="s">
        <v>792</v>
      </c>
      <c r="X4096" s="8" t="s">
        <v>1646</v>
      </c>
      <c r="Y4096" s="8" t="s">
        <v>1647</v>
      </c>
      <c r="Z4096" s="17" t="s">
        <v>1648</v>
      </c>
      <c r="AA4096" s="8" t="s">
        <v>1661</v>
      </c>
      <c r="AB4096" s="8" t="s">
        <v>1662</v>
      </c>
    </row>
    <row r="4097" spans="1:28" hidden="1" x14ac:dyDescent="0.2">
      <c r="A4097" s="8" t="s">
        <v>1663</v>
      </c>
      <c r="B4097" s="8" t="s">
        <v>1664</v>
      </c>
      <c r="C4097" s="8" t="s">
        <v>45759</v>
      </c>
      <c r="D4097" s="8" t="s">
        <v>45760</v>
      </c>
      <c r="E4097" s="8" t="s">
        <v>525</v>
      </c>
      <c r="F4097" s="8" t="s">
        <v>255</v>
      </c>
      <c r="G4097" s="8" t="s">
        <v>525</v>
      </c>
      <c r="H4097" s="8" t="s">
        <v>255</v>
      </c>
      <c r="I4097" s="8" t="s">
        <v>1261</v>
      </c>
      <c r="J4097" s="8" t="s">
        <v>708</v>
      </c>
      <c r="K4097" s="8" t="s">
        <v>1262</v>
      </c>
      <c r="L4097" s="8" t="s">
        <v>527</v>
      </c>
      <c r="M4097" s="8" t="s">
        <v>1665</v>
      </c>
      <c r="N4097" s="8" t="s">
        <v>10716</v>
      </c>
      <c r="O4097" s="8" t="s">
        <v>34691</v>
      </c>
      <c r="P4097" s="8" t="s">
        <v>776</v>
      </c>
      <c r="Q4097" s="8" t="s">
        <v>1265</v>
      </c>
      <c r="R4097" s="8" t="s">
        <v>1266</v>
      </c>
      <c r="S4097" s="17" t="s">
        <v>1267</v>
      </c>
      <c r="T4097" s="18">
        <v>43042</v>
      </c>
      <c r="U4097" s="8">
        <v>0.75</v>
      </c>
      <c r="V4097" s="8">
        <v>0.16666666666666666</v>
      </c>
      <c r="W4097" s="8" t="s">
        <v>792</v>
      </c>
      <c r="X4097" s="8" t="s">
        <v>1646</v>
      </c>
      <c r="Y4097" s="8" t="s">
        <v>1647</v>
      </c>
      <c r="Z4097" s="17" t="s">
        <v>1648</v>
      </c>
      <c r="AA4097" s="8" t="s">
        <v>1666</v>
      </c>
      <c r="AB4097" s="8" t="s">
        <v>1667</v>
      </c>
    </row>
    <row r="4098" spans="1:28" hidden="1" x14ac:dyDescent="0.2">
      <c r="A4098" s="8" t="s">
        <v>1668</v>
      </c>
      <c r="B4098" s="8" t="s">
        <v>1669</v>
      </c>
      <c r="C4098" s="8" t="s">
        <v>45759</v>
      </c>
      <c r="D4098" s="8" t="s">
        <v>45760</v>
      </c>
      <c r="E4098" s="8" t="s">
        <v>535</v>
      </c>
      <c r="F4098" s="8" t="s">
        <v>255</v>
      </c>
      <c r="G4098" s="8" t="s">
        <v>535</v>
      </c>
      <c r="H4098" s="8" t="s">
        <v>255</v>
      </c>
      <c r="I4098" s="8" t="s">
        <v>1261</v>
      </c>
      <c r="J4098" s="8" t="s">
        <v>708</v>
      </c>
      <c r="K4098" s="8" t="s">
        <v>1262</v>
      </c>
      <c r="L4098" s="8" t="s">
        <v>537</v>
      </c>
      <c r="M4098" s="8" t="s">
        <v>1670</v>
      </c>
      <c r="N4098" s="8" t="s">
        <v>10716</v>
      </c>
      <c r="O4098" s="8" t="s">
        <v>34691</v>
      </c>
      <c r="P4098" s="8" t="s">
        <v>776</v>
      </c>
      <c r="Q4098" s="8" t="s">
        <v>1265</v>
      </c>
      <c r="R4098" s="8" t="s">
        <v>1266</v>
      </c>
      <c r="S4098" s="17" t="s">
        <v>1267</v>
      </c>
      <c r="T4098" s="18">
        <v>43043</v>
      </c>
      <c r="U4098" s="8">
        <v>0.75</v>
      </c>
      <c r="V4098" s="8">
        <v>0.125</v>
      </c>
      <c r="W4098" s="8" t="s">
        <v>792</v>
      </c>
      <c r="X4098" s="8" t="s">
        <v>1671</v>
      </c>
      <c r="Y4098" s="8" t="s">
        <v>1672</v>
      </c>
      <c r="Z4098" s="17" t="s">
        <v>1673</v>
      </c>
      <c r="AA4098" s="8" t="s">
        <v>1674</v>
      </c>
      <c r="AB4098" s="8" t="s">
        <v>1675</v>
      </c>
    </row>
    <row r="4099" spans="1:28" hidden="1" x14ac:dyDescent="0.2">
      <c r="A4099" s="8" t="s">
        <v>1685</v>
      </c>
      <c r="B4099" s="8" t="s">
        <v>1686</v>
      </c>
      <c r="C4099" s="8" t="s">
        <v>45759</v>
      </c>
      <c r="D4099" s="8" t="s">
        <v>45760</v>
      </c>
      <c r="E4099" s="8" t="s">
        <v>545</v>
      </c>
      <c r="F4099" s="8" t="s">
        <v>255</v>
      </c>
      <c r="G4099" s="8" t="s">
        <v>545</v>
      </c>
      <c r="H4099" s="8" t="s">
        <v>255</v>
      </c>
      <c r="I4099" s="8" t="s">
        <v>1261</v>
      </c>
      <c r="J4099" s="8" t="s">
        <v>708</v>
      </c>
      <c r="K4099" s="8" t="s">
        <v>1262</v>
      </c>
      <c r="L4099" s="8" t="s">
        <v>1679</v>
      </c>
      <c r="M4099" s="8" t="s">
        <v>1687</v>
      </c>
      <c r="N4099" s="8" t="s">
        <v>10716</v>
      </c>
      <c r="O4099" s="8" t="s">
        <v>34691</v>
      </c>
      <c r="P4099" s="8" t="s">
        <v>776</v>
      </c>
      <c r="Q4099" s="8" t="s">
        <v>1265</v>
      </c>
      <c r="R4099" s="8" t="s">
        <v>1266</v>
      </c>
      <c r="S4099" s="17" t="s">
        <v>1267</v>
      </c>
      <c r="T4099" s="18">
        <v>43044</v>
      </c>
      <c r="U4099" s="8">
        <v>4.1666666666666664E-2</v>
      </c>
      <c r="V4099" s="8">
        <v>0.16666666666666666</v>
      </c>
      <c r="W4099" s="8" t="s">
        <v>1283</v>
      </c>
      <c r="X4099" s="8" t="s">
        <v>1671</v>
      </c>
      <c r="Y4099" s="8" t="s">
        <v>1681</v>
      </c>
      <c r="Z4099" s="17" t="s">
        <v>1688</v>
      </c>
      <c r="AA4099" s="8" t="s">
        <v>1689</v>
      </c>
      <c r="AB4099" s="8" t="s">
        <v>1690</v>
      </c>
    </row>
    <row r="4100" spans="1:28" hidden="1" x14ac:dyDescent="0.2">
      <c r="A4100" s="8" t="s">
        <v>1676</v>
      </c>
      <c r="B4100" s="8" t="s">
        <v>1677</v>
      </c>
      <c r="C4100" s="8" t="s">
        <v>45759</v>
      </c>
      <c r="D4100" s="8" t="s">
        <v>45760</v>
      </c>
      <c r="E4100" s="8" t="s">
        <v>545</v>
      </c>
      <c r="F4100" s="8" t="s">
        <v>255</v>
      </c>
      <c r="G4100" s="8" t="s">
        <v>545</v>
      </c>
      <c r="H4100" s="8" t="s">
        <v>255</v>
      </c>
      <c r="I4100" s="8" t="s">
        <v>1261</v>
      </c>
      <c r="J4100" s="8" t="s">
        <v>708</v>
      </c>
      <c r="K4100" s="8" t="s">
        <v>1262</v>
      </c>
      <c r="L4100" s="8" t="s">
        <v>1678</v>
      </c>
      <c r="M4100" s="8" t="s">
        <v>1679</v>
      </c>
      <c r="N4100" s="8" t="s">
        <v>10716</v>
      </c>
      <c r="O4100" s="8" t="s">
        <v>34691</v>
      </c>
      <c r="P4100" s="8" t="s">
        <v>776</v>
      </c>
      <c r="Q4100" s="8" t="s">
        <v>1265</v>
      </c>
      <c r="R4100" s="8" t="s">
        <v>1266</v>
      </c>
      <c r="S4100" s="17" t="s">
        <v>1267</v>
      </c>
      <c r="T4100" s="18">
        <v>43044</v>
      </c>
      <c r="U4100" s="8">
        <v>0.75</v>
      </c>
      <c r="V4100" s="8">
        <v>4.1666666666666664E-2</v>
      </c>
      <c r="W4100" s="8" t="s">
        <v>296</v>
      </c>
      <c r="X4100" s="8" t="s">
        <v>1680</v>
      </c>
      <c r="Y4100" s="8" t="s">
        <v>1681</v>
      </c>
      <c r="Z4100" s="17" t="s">
        <v>1682</v>
      </c>
      <c r="AA4100" s="8" t="s">
        <v>1683</v>
      </c>
      <c r="AB4100" s="8" t="s">
        <v>1684</v>
      </c>
    </row>
    <row r="4101" spans="1:28" hidden="1" x14ac:dyDescent="0.2">
      <c r="A4101" s="8" t="s">
        <v>1699</v>
      </c>
      <c r="B4101" s="8" t="s">
        <v>1700</v>
      </c>
      <c r="C4101" s="8" t="s">
        <v>45759</v>
      </c>
      <c r="D4101" s="8" t="s">
        <v>45760</v>
      </c>
      <c r="E4101" s="8" t="s">
        <v>256</v>
      </c>
      <c r="F4101" s="8" t="s">
        <v>255</v>
      </c>
      <c r="G4101" s="8" t="s">
        <v>256</v>
      </c>
      <c r="H4101" s="8" t="s">
        <v>255</v>
      </c>
      <c r="I4101" s="8" t="s">
        <v>1261</v>
      </c>
      <c r="J4101" s="8" t="s">
        <v>708</v>
      </c>
      <c r="K4101" s="8" t="s">
        <v>1262</v>
      </c>
      <c r="L4101" s="8" t="s">
        <v>1693</v>
      </c>
      <c r="M4101" s="8" t="s">
        <v>1701</v>
      </c>
      <c r="N4101" s="8" t="s">
        <v>10716</v>
      </c>
      <c r="O4101" s="8" t="s">
        <v>34691</v>
      </c>
      <c r="P4101" s="8" t="s">
        <v>776</v>
      </c>
      <c r="Q4101" s="8" t="s">
        <v>1265</v>
      </c>
      <c r="R4101" s="8" t="s">
        <v>1266</v>
      </c>
      <c r="S4101" s="17" t="s">
        <v>1267</v>
      </c>
      <c r="T4101" s="18">
        <v>43045</v>
      </c>
      <c r="U4101" s="8">
        <v>0</v>
      </c>
      <c r="V4101" s="8">
        <v>8.3333333333333329E-2</v>
      </c>
      <c r="W4101" s="8" t="s">
        <v>1100</v>
      </c>
      <c r="X4101" s="8" t="s">
        <v>1702</v>
      </c>
      <c r="Y4101" s="8" t="s">
        <v>1695</v>
      </c>
      <c r="Z4101" s="17" t="s">
        <v>1703</v>
      </c>
      <c r="AA4101" s="8" t="s">
        <v>1704</v>
      </c>
      <c r="AB4101" s="8" t="s">
        <v>1705</v>
      </c>
    </row>
    <row r="4102" spans="1:28" hidden="1" x14ac:dyDescent="0.2">
      <c r="A4102" s="8" t="s">
        <v>1706</v>
      </c>
      <c r="B4102" s="8" t="s">
        <v>1707</v>
      </c>
      <c r="C4102" s="8" t="s">
        <v>45759</v>
      </c>
      <c r="D4102" s="8" t="s">
        <v>45760</v>
      </c>
      <c r="E4102" s="8" t="s">
        <v>256</v>
      </c>
      <c r="F4102" s="8" t="s">
        <v>255</v>
      </c>
      <c r="G4102" s="8" t="s">
        <v>256</v>
      </c>
      <c r="H4102" s="8" t="s">
        <v>255</v>
      </c>
      <c r="I4102" s="8" t="s">
        <v>1261</v>
      </c>
      <c r="J4102" s="8" t="s">
        <v>708</v>
      </c>
      <c r="K4102" s="8" t="s">
        <v>1262</v>
      </c>
      <c r="L4102" s="8" t="s">
        <v>1701</v>
      </c>
      <c r="M4102" s="8" t="s">
        <v>1708</v>
      </c>
      <c r="N4102" s="8" t="s">
        <v>10716</v>
      </c>
      <c r="O4102" s="8" t="s">
        <v>34691</v>
      </c>
      <c r="P4102" s="8" t="s">
        <v>776</v>
      </c>
      <c r="Q4102" s="8" t="s">
        <v>1265</v>
      </c>
      <c r="R4102" s="8" t="s">
        <v>1266</v>
      </c>
      <c r="S4102" s="17" t="s">
        <v>1267</v>
      </c>
      <c r="T4102" s="18">
        <v>43045</v>
      </c>
      <c r="U4102" s="8">
        <v>8.3333333333333329E-2</v>
      </c>
      <c r="V4102" s="8">
        <v>0.16666666666666666</v>
      </c>
      <c r="W4102" s="8" t="s">
        <v>1100</v>
      </c>
      <c r="X4102" s="8" t="s">
        <v>1709</v>
      </c>
      <c r="Y4102" s="8" t="s">
        <v>1695</v>
      </c>
      <c r="Z4102" s="17" t="s">
        <v>1710</v>
      </c>
      <c r="AA4102" s="8" t="s">
        <v>1711</v>
      </c>
      <c r="AB4102" s="8" t="s">
        <v>1712</v>
      </c>
    </row>
    <row r="4103" spans="1:28" hidden="1" x14ac:dyDescent="0.2">
      <c r="A4103" s="8" t="s">
        <v>1691</v>
      </c>
      <c r="B4103" s="8" t="s">
        <v>1692</v>
      </c>
      <c r="C4103" s="8" t="s">
        <v>45759</v>
      </c>
      <c r="D4103" s="8" t="s">
        <v>45760</v>
      </c>
      <c r="E4103" s="8" t="s">
        <v>256</v>
      </c>
      <c r="F4103" s="8" t="s">
        <v>255</v>
      </c>
      <c r="G4103" s="8" t="s">
        <v>256</v>
      </c>
      <c r="H4103" s="8" t="s">
        <v>255</v>
      </c>
      <c r="I4103" s="8" t="s">
        <v>1261</v>
      </c>
      <c r="J4103" s="8" t="s">
        <v>708</v>
      </c>
      <c r="K4103" s="8" t="s">
        <v>1262</v>
      </c>
      <c r="L4103" s="8" t="s">
        <v>558</v>
      </c>
      <c r="M4103" s="8" t="s">
        <v>1693</v>
      </c>
      <c r="N4103" s="8" t="s">
        <v>10716</v>
      </c>
      <c r="O4103" s="8" t="s">
        <v>34691</v>
      </c>
      <c r="P4103" s="8" t="s">
        <v>776</v>
      </c>
      <c r="Q4103" s="8" t="s">
        <v>1265</v>
      </c>
      <c r="R4103" s="8" t="s">
        <v>1266</v>
      </c>
      <c r="S4103" s="17" t="s">
        <v>1267</v>
      </c>
      <c r="T4103" s="18">
        <v>43045</v>
      </c>
      <c r="U4103" s="8">
        <v>0.75</v>
      </c>
      <c r="V4103" s="8">
        <v>0</v>
      </c>
      <c r="W4103" s="8" t="s">
        <v>30</v>
      </c>
      <c r="X4103" s="8" t="s">
        <v>1694</v>
      </c>
      <c r="Y4103" s="8" t="s">
        <v>1695</v>
      </c>
      <c r="Z4103" s="17" t="s">
        <v>1696</v>
      </c>
      <c r="AA4103" s="8" t="s">
        <v>1697</v>
      </c>
      <c r="AB4103" s="8" t="s">
        <v>1698</v>
      </c>
    </row>
    <row r="4104" spans="1:28" hidden="1" x14ac:dyDescent="0.2">
      <c r="A4104" s="8" t="s">
        <v>2840</v>
      </c>
      <c r="B4104" s="8" t="s">
        <v>2841</v>
      </c>
      <c r="C4104" s="8" t="s">
        <v>45759</v>
      </c>
      <c r="D4104" s="8" t="s">
        <v>45760</v>
      </c>
      <c r="E4104" s="8" t="s">
        <v>29</v>
      </c>
      <c r="F4104" s="8" t="s">
        <v>27</v>
      </c>
      <c r="G4104" s="8" t="s">
        <v>29</v>
      </c>
      <c r="H4104" s="8" t="s">
        <v>27</v>
      </c>
      <c r="I4104" s="8" t="s">
        <v>2816</v>
      </c>
      <c r="J4104" s="8" t="s">
        <v>708</v>
      </c>
      <c r="K4104" s="8" t="s">
        <v>1262</v>
      </c>
      <c r="L4104" s="8" t="s">
        <v>2835</v>
      </c>
      <c r="M4104" s="8" t="s">
        <v>709</v>
      </c>
      <c r="N4104" s="8" t="s">
        <v>10716</v>
      </c>
      <c r="O4104" s="8" t="s">
        <v>34691</v>
      </c>
      <c r="P4104" s="8" t="s">
        <v>776</v>
      </c>
      <c r="Q4104" s="8" t="s">
        <v>2818</v>
      </c>
      <c r="R4104" s="8" t="s">
        <v>2819</v>
      </c>
      <c r="S4104" s="17" t="s">
        <v>2820</v>
      </c>
      <c r="T4104" s="18">
        <v>43009</v>
      </c>
      <c r="U4104" s="8">
        <v>0.125</v>
      </c>
      <c r="V4104" s="8">
        <v>0.20833333333333334</v>
      </c>
      <c r="W4104" s="8" t="s">
        <v>1100</v>
      </c>
      <c r="X4104" s="8" t="s">
        <v>2842</v>
      </c>
      <c r="Y4104" s="8" t="s">
        <v>2822</v>
      </c>
      <c r="Z4104" s="17" t="s">
        <v>2843</v>
      </c>
      <c r="AA4104" s="8" t="s">
        <v>2844</v>
      </c>
      <c r="AB4104" s="8" t="s">
        <v>2845</v>
      </c>
    </row>
    <row r="4105" spans="1:28" hidden="1" x14ac:dyDescent="0.2">
      <c r="A4105" s="8" t="s">
        <v>2846</v>
      </c>
      <c r="B4105" s="8" t="s">
        <v>2847</v>
      </c>
      <c r="C4105" s="8" t="s">
        <v>45759</v>
      </c>
      <c r="D4105" s="8" t="s">
        <v>45760</v>
      </c>
      <c r="E4105" s="8" t="s">
        <v>29</v>
      </c>
      <c r="F4105" s="8" t="s">
        <v>27</v>
      </c>
      <c r="G4105" s="8" t="s">
        <v>29</v>
      </c>
      <c r="H4105" s="8" t="s">
        <v>27</v>
      </c>
      <c r="I4105" s="8" t="s">
        <v>2816</v>
      </c>
      <c r="J4105" s="8" t="s">
        <v>708</v>
      </c>
      <c r="K4105" s="8" t="s">
        <v>1262</v>
      </c>
      <c r="L4105" s="8" t="s">
        <v>709</v>
      </c>
      <c r="M4105" s="8" t="s">
        <v>2000</v>
      </c>
      <c r="N4105" s="8" t="s">
        <v>10716</v>
      </c>
      <c r="O4105" s="8" t="s">
        <v>34691</v>
      </c>
      <c r="P4105" s="8" t="s">
        <v>776</v>
      </c>
      <c r="Q4105" s="8" t="s">
        <v>2818</v>
      </c>
      <c r="R4105" s="8" t="s">
        <v>2819</v>
      </c>
      <c r="S4105" s="17" t="s">
        <v>2820</v>
      </c>
      <c r="T4105" s="18">
        <v>43009</v>
      </c>
      <c r="U4105" s="8">
        <v>0.20833333333333334</v>
      </c>
      <c r="V4105" s="8">
        <v>0.25</v>
      </c>
      <c r="W4105" s="8" t="s">
        <v>1495</v>
      </c>
      <c r="X4105" s="8" t="s">
        <v>2848</v>
      </c>
      <c r="Y4105" s="8" t="s">
        <v>2822</v>
      </c>
      <c r="Z4105" s="17" t="s">
        <v>2849</v>
      </c>
      <c r="AA4105" s="8" t="s">
        <v>2850</v>
      </c>
      <c r="AB4105" s="8" t="s">
        <v>2851</v>
      </c>
    </row>
    <row r="4106" spans="1:28" hidden="1" x14ac:dyDescent="0.2">
      <c r="A4106" s="8" t="s">
        <v>2814</v>
      </c>
      <c r="B4106" s="8" t="s">
        <v>2815</v>
      </c>
      <c r="C4106" s="8" t="s">
        <v>45759</v>
      </c>
      <c r="D4106" s="8" t="s">
        <v>45760</v>
      </c>
      <c r="E4106" s="8" t="s">
        <v>29</v>
      </c>
      <c r="F4106" s="8" t="s">
        <v>27</v>
      </c>
      <c r="G4106" s="8" t="s">
        <v>29</v>
      </c>
      <c r="H4106" s="8" t="s">
        <v>27</v>
      </c>
      <c r="I4106" s="8" t="s">
        <v>2816</v>
      </c>
      <c r="J4106" s="8" t="s">
        <v>708</v>
      </c>
      <c r="K4106" s="8" t="s">
        <v>1262</v>
      </c>
      <c r="L4106" s="8" t="s">
        <v>1717</v>
      </c>
      <c r="M4106" s="8" t="s">
        <v>2817</v>
      </c>
      <c r="N4106" s="8" t="s">
        <v>10716</v>
      </c>
      <c r="O4106" s="8" t="s">
        <v>34691</v>
      </c>
      <c r="P4106" s="8" t="s">
        <v>776</v>
      </c>
      <c r="Q4106" s="8" t="s">
        <v>2818</v>
      </c>
      <c r="R4106" s="8" t="s">
        <v>2819</v>
      </c>
      <c r="S4106" s="17" t="s">
        <v>2820</v>
      </c>
      <c r="T4106" s="18">
        <v>43009</v>
      </c>
      <c r="U4106" s="8">
        <v>0.75</v>
      </c>
      <c r="V4106" s="8">
        <v>0.875</v>
      </c>
      <c r="W4106" s="8" t="s">
        <v>1283</v>
      </c>
      <c r="X4106" s="8" t="s">
        <v>2821</v>
      </c>
      <c r="Y4106" s="8" t="s">
        <v>2822</v>
      </c>
      <c r="Z4106" s="17" t="s">
        <v>2823</v>
      </c>
      <c r="AA4106" s="8" t="s">
        <v>2824</v>
      </c>
      <c r="AB4106" s="8" t="s">
        <v>2825</v>
      </c>
    </row>
    <row r="4107" spans="1:28" hidden="1" x14ac:dyDescent="0.2">
      <c r="A4107" s="8" t="s">
        <v>2826</v>
      </c>
      <c r="B4107" s="8" t="s">
        <v>2827</v>
      </c>
      <c r="C4107" s="8" t="s">
        <v>45759</v>
      </c>
      <c r="D4107" s="8" t="s">
        <v>45760</v>
      </c>
      <c r="E4107" s="8" t="s">
        <v>29</v>
      </c>
      <c r="F4107" s="8" t="s">
        <v>27</v>
      </c>
      <c r="G4107" s="8" t="s">
        <v>29</v>
      </c>
      <c r="H4107" s="8" t="s">
        <v>27</v>
      </c>
      <c r="I4107" s="8" t="s">
        <v>2816</v>
      </c>
      <c r="J4107" s="8" t="s">
        <v>708</v>
      </c>
      <c r="K4107" s="8" t="s">
        <v>1262</v>
      </c>
      <c r="L4107" s="8" t="s">
        <v>2817</v>
      </c>
      <c r="M4107" s="8" t="s">
        <v>2828</v>
      </c>
      <c r="N4107" s="8" t="s">
        <v>10716</v>
      </c>
      <c r="O4107" s="8" t="s">
        <v>34691</v>
      </c>
      <c r="P4107" s="8" t="s">
        <v>776</v>
      </c>
      <c r="Q4107" s="8" t="s">
        <v>2818</v>
      </c>
      <c r="R4107" s="8" t="s">
        <v>2819</v>
      </c>
      <c r="S4107" s="17" t="s">
        <v>2820</v>
      </c>
      <c r="T4107" s="18">
        <v>43009</v>
      </c>
      <c r="U4107" s="8">
        <v>0.875</v>
      </c>
      <c r="V4107" s="8">
        <v>0.95833333333333337</v>
      </c>
      <c r="W4107" s="8" t="s">
        <v>1100</v>
      </c>
      <c r="X4107" s="8" t="s">
        <v>2829</v>
      </c>
      <c r="Y4107" s="8" t="s">
        <v>2822</v>
      </c>
      <c r="Z4107" s="17" t="s">
        <v>2830</v>
      </c>
      <c r="AA4107" s="8" t="s">
        <v>2831</v>
      </c>
      <c r="AB4107" s="8" t="s">
        <v>2832</v>
      </c>
    </row>
    <row r="4108" spans="1:28" hidden="1" x14ac:dyDescent="0.2">
      <c r="A4108" s="8" t="s">
        <v>2833</v>
      </c>
      <c r="B4108" s="8" t="s">
        <v>2834</v>
      </c>
      <c r="C4108" s="8" t="s">
        <v>45759</v>
      </c>
      <c r="D4108" s="8" t="s">
        <v>45760</v>
      </c>
      <c r="E4108" s="8" t="s">
        <v>29</v>
      </c>
      <c r="F4108" s="8" t="s">
        <v>27</v>
      </c>
      <c r="G4108" s="8" t="s">
        <v>29</v>
      </c>
      <c r="H4108" s="8" t="s">
        <v>27</v>
      </c>
      <c r="I4108" s="8" t="s">
        <v>2816</v>
      </c>
      <c r="J4108" s="8" t="s">
        <v>708</v>
      </c>
      <c r="K4108" s="8" t="s">
        <v>1262</v>
      </c>
      <c r="L4108" s="8" t="s">
        <v>2828</v>
      </c>
      <c r="M4108" s="8" t="s">
        <v>2835</v>
      </c>
      <c r="N4108" s="8" t="s">
        <v>10716</v>
      </c>
      <c r="O4108" s="8" t="s">
        <v>34691</v>
      </c>
      <c r="P4108" s="8" t="s">
        <v>776</v>
      </c>
      <c r="Q4108" s="8" t="s">
        <v>2818</v>
      </c>
      <c r="R4108" s="8" t="s">
        <v>2819</v>
      </c>
      <c r="S4108" s="17" t="s">
        <v>2820</v>
      </c>
      <c r="T4108" s="18">
        <v>43009</v>
      </c>
      <c r="U4108" s="8">
        <v>0.95833333333333337</v>
      </c>
      <c r="V4108" s="8">
        <v>0.125</v>
      </c>
      <c r="W4108" s="8" t="s">
        <v>739</v>
      </c>
      <c r="X4108" s="8" t="s">
        <v>2836</v>
      </c>
      <c r="Y4108" s="8" t="s">
        <v>2822</v>
      </c>
      <c r="Z4108" s="17" t="s">
        <v>2837</v>
      </c>
      <c r="AA4108" s="8" t="s">
        <v>2838</v>
      </c>
      <c r="AB4108" s="8" t="s">
        <v>2839</v>
      </c>
    </row>
    <row r="4109" spans="1:28" hidden="1" x14ac:dyDescent="0.2">
      <c r="A4109" s="8" t="s">
        <v>2887</v>
      </c>
      <c r="B4109" s="8" t="s">
        <v>2888</v>
      </c>
      <c r="C4109" s="8" t="s">
        <v>45759</v>
      </c>
      <c r="D4109" s="8" t="s">
        <v>45760</v>
      </c>
      <c r="E4109" s="8" t="s">
        <v>46</v>
      </c>
      <c r="F4109" s="8" t="s">
        <v>27</v>
      </c>
      <c r="G4109" s="8" t="s">
        <v>46</v>
      </c>
      <c r="H4109" s="8" t="s">
        <v>27</v>
      </c>
      <c r="I4109" s="8" t="s">
        <v>2816</v>
      </c>
      <c r="J4109" s="8" t="s">
        <v>708</v>
      </c>
      <c r="K4109" s="8" t="s">
        <v>1262</v>
      </c>
      <c r="L4109" s="8" t="s">
        <v>2882</v>
      </c>
      <c r="M4109" s="8" t="s">
        <v>2889</v>
      </c>
      <c r="N4109" s="8" t="s">
        <v>10716</v>
      </c>
      <c r="O4109" s="8" t="s">
        <v>34691</v>
      </c>
      <c r="P4109" s="8" t="s">
        <v>776</v>
      </c>
      <c r="Q4109" s="8" t="s">
        <v>2818</v>
      </c>
      <c r="R4109" s="8" t="s">
        <v>2819</v>
      </c>
      <c r="S4109" s="17" t="s">
        <v>2820</v>
      </c>
      <c r="T4109" s="18">
        <v>43010</v>
      </c>
      <c r="U4109" s="8">
        <v>8.3333333333333329E-2</v>
      </c>
      <c r="V4109" s="8">
        <v>0.125</v>
      </c>
      <c r="W4109" s="8" t="s">
        <v>1495</v>
      </c>
      <c r="X4109" s="8" t="s">
        <v>2890</v>
      </c>
      <c r="Y4109" s="8" t="s">
        <v>2855</v>
      </c>
      <c r="Z4109" s="17" t="s">
        <v>2891</v>
      </c>
      <c r="AA4109" s="8" t="s">
        <v>2892</v>
      </c>
      <c r="AB4109" s="8" t="s">
        <v>2893</v>
      </c>
    </row>
    <row r="4110" spans="1:28" hidden="1" x14ac:dyDescent="0.2">
      <c r="A4110" s="8" t="s">
        <v>2894</v>
      </c>
      <c r="B4110" s="8" t="s">
        <v>2895</v>
      </c>
      <c r="C4110" s="8" t="s">
        <v>45759</v>
      </c>
      <c r="D4110" s="8" t="s">
        <v>45760</v>
      </c>
      <c r="E4110" s="8" t="s">
        <v>46</v>
      </c>
      <c r="F4110" s="8" t="s">
        <v>27</v>
      </c>
      <c r="G4110" s="8" t="s">
        <v>46</v>
      </c>
      <c r="H4110" s="8" t="s">
        <v>27</v>
      </c>
      <c r="I4110" s="8" t="s">
        <v>2816</v>
      </c>
      <c r="J4110" s="8" t="s">
        <v>708</v>
      </c>
      <c r="K4110" s="8" t="s">
        <v>1262</v>
      </c>
      <c r="L4110" s="8" t="s">
        <v>2889</v>
      </c>
      <c r="M4110" s="8" t="s">
        <v>2896</v>
      </c>
      <c r="N4110" s="8" t="s">
        <v>10716</v>
      </c>
      <c r="O4110" s="8" t="s">
        <v>34691</v>
      </c>
      <c r="P4110" s="8" t="s">
        <v>776</v>
      </c>
      <c r="Q4110" s="8" t="s">
        <v>2818</v>
      </c>
      <c r="R4110" s="8" t="s">
        <v>2819</v>
      </c>
      <c r="S4110" s="17" t="s">
        <v>2820</v>
      </c>
      <c r="T4110" s="18">
        <v>43010</v>
      </c>
      <c r="U4110" s="8">
        <v>0.125</v>
      </c>
      <c r="V4110" s="8">
        <v>0.16666666666666666</v>
      </c>
      <c r="W4110" s="8" t="s">
        <v>1495</v>
      </c>
      <c r="X4110" s="8" t="s">
        <v>2897</v>
      </c>
      <c r="Y4110" s="8" t="s">
        <v>2898</v>
      </c>
      <c r="Z4110" s="17" t="s">
        <v>2899</v>
      </c>
      <c r="AA4110" s="8" t="s">
        <v>2900</v>
      </c>
      <c r="AB4110" s="8" t="s">
        <v>2901</v>
      </c>
    </row>
    <row r="4111" spans="1:28" hidden="1" x14ac:dyDescent="0.2">
      <c r="A4111" s="8" t="s">
        <v>2852</v>
      </c>
      <c r="B4111" s="8" t="s">
        <v>2853</v>
      </c>
      <c r="C4111" s="8" t="s">
        <v>45759</v>
      </c>
      <c r="D4111" s="8" t="s">
        <v>45760</v>
      </c>
      <c r="E4111" s="8" t="s">
        <v>46</v>
      </c>
      <c r="F4111" s="8" t="s">
        <v>27</v>
      </c>
      <c r="G4111" s="8" t="s">
        <v>46</v>
      </c>
      <c r="H4111" s="8" t="s">
        <v>27</v>
      </c>
      <c r="I4111" s="8" t="s">
        <v>2816</v>
      </c>
      <c r="J4111" s="8" t="s">
        <v>708</v>
      </c>
      <c r="K4111" s="8" t="s">
        <v>1262</v>
      </c>
      <c r="L4111" s="8" t="s">
        <v>1738</v>
      </c>
      <c r="M4111" s="8" t="s">
        <v>893</v>
      </c>
      <c r="N4111" s="8" t="s">
        <v>10716</v>
      </c>
      <c r="O4111" s="8" t="s">
        <v>34691</v>
      </c>
      <c r="P4111" s="8" t="s">
        <v>776</v>
      </c>
      <c r="Q4111" s="8" t="s">
        <v>2818</v>
      </c>
      <c r="R4111" s="8" t="s">
        <v>2819</v>
      </c>
      <c r="S4111" s="17" t="s">
        <v>2820</v>
      </c>
      <c r="T4111" s="18">
        <v>43010</v>
      </c>
      <c r="U4111" s="8">
        <v>0.75</v>
      </c>
      <c r="V4111" s="8">
        <v>0.79166666666666663</v>
      </c>
      <c r="W4111" s="8" t="s">
        <v>1495</v>
      </c>
      <c r="X4111" s="8" t="s">
        <v>2854</v>
      </c>
      <c r="Y4111" s="8" t="s">
        <v>2855</v>
      </c>
      <c r="Z4111" s="17" t="s">
        <v>2856</v>
      </c>
      <c r="AA4111" s="8" t="s">
        <v>2857</v>
      </c>
      <c r="AB4111" s="8" t="s">
        <v>2858</v>
      </c>
    </row>
    <row r="4112" spans="1:28" hidden="1" x14ac:dyDescent="0.2">
      <c r="A4112" s="8" t="s">
        <v>2859</v>
      </c>
      <c r="B4112" s="8" t="s">
        <v>2860</v>
      </c>
      <c r="C4112" s="8" t="s">
        <v>45759</v>
      </c>
      <c r="D4112" s="8" t="s">
        <v>45760</v>
      </c>
      <c r="E4112" s="8" t="s">
        <v>46</v>
      </c>
      <c r="F4112" s="8" t="s">
        <v>27</v>
      </c>
      <c r="G4112" s="8" t="s">
        <v>46</v>
      </c>
      <c r="H4112" s="8" t="s">
        <v>27</v>
      </c>
      <c r="I4112" s="8" t="s">
        <v>2816</v>
      </c>
      <c r="J4112" s="8" t="s">
        <v>708</v>
      </c>
      <c r="K4112" s="8" t="s">
        <v>1262</v>
      </c>
      <c r="L4112" s="8" t="s">
        <v>893</v>
      </c>
      <c r="M4112" s="8" t="s">
        <v>2861</v>
      </c>
      <c r="N4112" s="8" t="s">
        <v>10716</v>
      </c>
      <c r="O4112" s="8" t="s">
        <v>34691</v>
      </c>
      <c r="P4112" s="8" t="s">
        <v>776</v>
      </c>
      <c r="Q4112" s="8" t="s">
        <v>2818</v>
      </c>
      <c r="R4112" s="8" t="s">
        <v>2819</v>
      </c>
      <c r="S4112" s="17" t="s">
        <v>2820</v>
      </c>
      <c r="T4112" s="18">
        <v>43010</v>
      </c>
      <c r="U4112" s="8">
        <v>0.79166666666666663</v>
      </c>
      <c r="V4112" s="8">
        <v>0.83333333333333337</v>
      </c>
      <c r="W4112" s="8" t="s">
        <v>1495</v>
      </c>
      <c r="X4112" s="8" t="s">
        <v>2862</v>
      </c>
      <c r="Y4112" s="8" t="s">
        <v>2855</v>
      </c>
      <c r="Z4112" s="17" t="s">
        <v>2863</v>
      </c>
      <c r="AA4112" s="8" t="s">
        <v>2864</v>
      </c>
      <c r="AB4112" s="8" t="s">
        <v>2865</v>
      </c>
    </row>
    <row r="4113" spans="1:28" hidden="1" x14ac:dyDescent="0.2">
      <c r="A4113" s="8" t="s">
        <v>2866</v>
      </c>
      <c r="B4113" s="8" t="s">
        <v>2867</v>
      </c>
      <c r="C4113" s="8" t="s">
        <v>45759</v>
      </c>
      <c r="D4113" s="8" t="s">
        <v>45760</v>
      </c>
      <c r="E4113" s="8" t="s">
        <v>46</v>
      </c>
      <c r="F4113" s="8" t="s">
        <v>27</v>
      </c>
      <c r="G4113" s="8" t="s">
        <v>46</v>
      </c>
      <c r="H4113" s="8" t="s">
        <v>27</v>
      </c>
      <c r="I4113" s="8" t="s">
        <v>2816</v>
      </c>
      <c r="J4113" s="8" t="s">
        <v>708</v>
      </c>
      <c r="K4113" s="8" t="s">
        <v>1262</v>
      </c>
      <c r="L4113" s="8" t="s">
        <v>2861</v>
      </c>
      <c r="M4113" s="8" t="s">
        <v>2868</v>
      </c>
      <c r="N4113" s="8" t="s">
        <v>10716</v>
      </c>
      <c r="O4113" s="8" t="s">
        <v>34691</v>
      </c>
      <c r="P4113" s="8" t="s">
        <v>776</v>
      </c>
      <c r="Q4113" s="8" t="s">
        <v>2818</v>
      </c>
      <c r="R4113" s="8" t="s">
        <v>2819</v>
      </c>
      <c r="S4113" s="17" t="s">
        <v>2820</v>
      </c>
      <c r="T4113" s="18">
        <v>43010</v>
      </c>
      <c r="U4113" s="8">
        <v>0.83333333333333337</v>
      </c>
      <c r="V4113" s="8">
        <v>0.875</v>
      </c>
      <c r="W4113" s="8" t="s">
        <v>1495</v>
      </c>
      <c r="X4113" s="8" t="s">
        <v>2869</v>
      </c>
      <c r="Y4113" s="8" t="s">
        <v>2855</v>
      </c>
      <c r="Z4113" s="17" t="s">
        <v>2870</v>
      </c>
      <c r="AA4113" s="8" t="s">
        <v>2871</v>
      </c>
      <c r="AB4113" s="8" t="s">
        <v>2872</v>
      </c>
    </row>
    <row r="4114" spans="1:28" hidden="1" x14ac:dyDescent="0.2">
      <c r="A4114" s="8" t="s">
        <v>2873</v>
      </c>
      <c r="B4114" s="8" t="s">
        <v>2874</v>
      </c>
      <c r="C4114" s="8" t="s">
        <v>45759</v>
      </c>
      <c r="D4114" s="8" t="s">
        <v>45760</v>
      </c>
      <c r="E4114" s="8" t="s">
        <v>46</v>
      </c>
      <c r="F4114" s="8" t="s">
        <v>27</v>
      </c>
      <c r="G4114" s="8" t="s">
        <v>46</v>
      </c>
      <c r="H4114" s="8" t="s">
        <v>27</v>
      </c>
      <c r="I4114" s="8" t="s">
        <v>2816</v>
      </c>
      <c r="J4114" s="8" t="s">
        <v>708</v>
      </c>
      <c r="K4114" s="8" t="s">
        <v>1262</v>
      </c>
      <c r="L4114" s="8" t="s">
        <v>2868</v>
      </c>
      <c r="M4114" s="8" t="s">
        <v>2875</v>
      </c>
      <c r="N4114" s="8" t="s">
        <v>10716</v>
      </c>
      <c r="O4114" s="8" t="s">
        <v>34691</v>
      </c>
      <c r="P4114" s="8" t="s">
        <v>776</v>
      </c>
      <c r="Q4114" s="8" t="s">
        <v>2818</v>
      </c>
      <c r="R4114" s="8" t="s">
        <v>2819</v>
      </c>
      <c r="S4114" s="17" t="s">
        <v>2820</v>
      </c>
      <c r="T4114" s="18">
        <v>43010</v>
      </c>
      <c r="U4114" s="8">
        <v>0.875</v>
      </c>
      <c r="V4114" s="8">
        <v>0.95833333333333337</v>
      </c>
      <c r="W4114" s="8" t="s">
        <v>1100</v>
      </c>
      <c r="X4114" s="8" t="s">
        <v>2876</v>
      </c>
      <c r="Y4114" s="8" t="s">
        <v>2855</v>
      </c>
      <c r="Z4114" s="17" t="s">
        <v>2877</v>
      </c>
      <c r="AA4114" s="8" t="s">
        <v>2878</v>
      </c>
      <c r="AB4114" s="8" t="s">
        <v>2879</v>
      </c>
    </row>
    <row r="4115" spans="1:28" hidden="1" x14ac:dyDescent="0.2">
      <c r="A4115" s="8" t="s">
        <v>2880</v>
      </c>
      <c r="B4115" s="8" t="s">
        <v>2881</v>
      </c>
      <c r="C4115" s="8" t="s">
        <v>45759</v>
      </c>
      <c r="D4115" s="8" t="s">
        <v>45760</v>
      </c>
      <c r="E4115" s="8" t="s">
        <v>46</v>
      </c>
      <c r="F4115" s="8" t="s">
        <v>27</v>
      </c>
      <c r="G4115" s="8" t="s">
        <v>46</v>
      </c>
      <c r="H4115" s="8" t="s">
        <v>27</v>
      </c>
      <c r="I4115" s="8" t="s">
        <v>2816</v>
      </c>
      <c r="J4115" s="8" t="s">
        <v>708</v>
      </c>
      <c r="K4115" s="8" t="s">
        <v>1262</v>
      </c>
      <c r="L4115" s="8" t="s">
        <v>2875</v>
      </c>
      <c r="M4115" s="8" t="s">
        <v>2882</v>
      </c>
      <c r="N4115" s="8" t="s">
        <v>10716</v>
      </c>
      <c r="O4115" s="8" t="s">
        <v>34691</v>
      </c>
      <c r="P4115" s="8" t="s">
        <v>776</v>
      </c>
      <c r="Q4115" s="8" t="s">
        <v>2818</v>
      </c>
      <c r="R4115" s="8" t="s">
        <v>2819</v>
      </c>
      <c r="S4115" s="17" t="s">
        <v>2820</v>
      </c>
      <c r="T4115" s="18">
        <v>43010</v>
      </c>
      <c r="U4115" s="8">
        <v>0.95833333333333337</v>
      </c>
      <c r="V4115" s="8">
        <v>8.3333333333333329E-2</v>
      </c>
      <c r="W4115" s="8" t="s">
        <v>1283</v>
      </c>
      <c r="X4115" s="8" t="s">
        <v>2883</v>
      </c>
      <c r="Y4115" s="8" t="s">
        <v>2855</v>
      </c>
      <c r="Z4115" s="17" t="s">
        <v>2884</v>
      </c>
      <c r="AA4115" s="8" t="s">
        <v>2885</v>
      </c>
      <c r="AB4115" s="8" t="s">
        <v>2886</v>
      </c>
    </row>
    <row r="4116" spans="1:28" hidden="1" x14ac:dyDescent="0.2">
      <c r="A4116" s="8" t="s">
        <v>2931</v>
      </c>
      <c r="B4116" s="8" t="s">
        <v>2932</v>
      </c>
      <c r="C4116" s="8" t="s">
        <v>45759</v>
      </c>
      <c r="D4116" s="8" t="s">
        <v>45760</v>
      </c>
      <c r="E4116" s="8" t="s">
        <v>345</v>
      </c>
      <c r="F4116" s="8" t="s">
        <v>65</v>
      </c>
      <c r="G4116" s="8" t="s">
        <v>345</v>
      </c>
      <c r="H4116" s="8" t="s">
        <v>65</v>
      </c>
      <c r="I4116" s="8" t="s">
        <v>2816</v>
      </c>
      <c r="J4116" s="8" t="s">
        <v>708</v>
      </c>
      <c r="K4116" s="8" t="s">
        <v>1262</v>
      </c>
      <c r="L4116" s="8" t="s">
        <v>2926</v>
      </c>
      <c r="M4116" s="8" t="s">
        <v>2933</v>
      </c>
      <c r="N4116" s="8" t="s">
        <v>10716</v>
      </c>
      <c r="O4116" s="8" t="s">
        <v>34691</v>
      </c>
      <c r="P4116" s="8" t="s">
        <v>776</v>
      </c>
      <c r="Q4116" s="8" t="s">
        <v>2818</v>
      </c>
      <c r="R4116" s="8" t="s">
        <v>2819</v>
      </c>
      <c r="S4116" s="17" t="s">
        <v>2820</v>
      </c>
      <c r="T4116" s="18">
        <v>43018</v>
      </c>
      <c r="U4116" s="8">
        <v>4.1666666666666664E-2</v>
      </c>
      <c r="V4116" s="8">
        <v>0.125</v>
      </c>
      <c r="W4116" s="8" t="s">
        <v>1100</v>
      </c>
      <c r="X4116" s="8" t="s">
        <v>2934</v>
      </c>
      <c r="Y4116" s="8" t="s">
        <v>2898</v>
      </c>
      <c r="Z4116" s="17" t="s">
        <v>2935</v>
      </c>
      <c r="AA4116" s="8" t="s">
        <v>2936</v>
      </c>
      <c r="AB4116" s="8" t="s">
        <v>2937</v>
      </c>
    </row>
    <row r="4117" spans="1:28" hidden="1" x14ac:dyDescent="0.2">
      <c r="A4117" s="8" t="s">
        <v>2938</v>
      </c>
      <c r="B4117" s="8" t="s">
        <v>2939</v>
      </c>
      <c r="C4117" s="8" t="s">
        <v>45759</v>
      </c>
      <c r="D4117" s="8" t="s">
        <v>45760</v>
      </c>
      <c r="E4117" s="8" t="s">
        <v>345</v>
      </c>
      <c r="F4117" s="8" t="s">
        <v>65</v>
      </c>
      <c r="G4117" s="8" t="s">
        <v>345</v>
      </c>
      <c r="H4117" s="8" t="s">
        <v>65</v>
      </c>
      <c r="I4117" s="8" t="s">
        <v>2816</v>
      </c>
      <c r="J4117" s="8" t="s">
        <v>708</v>
      </c>
      <c r="K4117" s="8" t="s">
        <v>1262</v>
      </c>
      <c r="L4117" s="8" t="s">
        <v>2933</v>
      </c>
      <c r="M4117" s="8" t="s">
        <v>728</v>
      </c>
      <c r="N4117" s="8" t="s">
        <v>10716</v>
      </c>
      <c r="O4117" s="8" t="s">
        <v>34691</v>
      </c>
      <c r="P4117" s="8" t="s">
        <v>776</v>
      </c>
      <c r="Q4117" s="8" t="s">
        <v>2818</v>
      </c>
      <c r="R4117" s="8" t="s">
        <v>2819</v>
      </c>
      <c r="S4117" s="17" t="s">
        <v>2820</v>
      </c>
      <c r="T4117" s="18">
        <v>43018</v>
      </c>
      <c r="U4117" s="8">
        <v>0.125</v>
      </c>
      <c r="V4117" s="8">
        <v>0.20833333333333334</v>
      </c>
      <c r="W4117" s="8" t="s">
        <v>1100</v>
      </c>
      <c r="X4117" s="8" t="s">
        <v>2940</v>
      </c>
      <c r="Y4117" s="8" t="s">
        <v>2855</v>
      </c>
      <c r="Z4117" s="17" t="s">
        <v>2941</v>
      </c>
      <c r="AA4117" s="8" t="s">
        <v>2942</v>
      </c>
      <c r="AB4117" s="8" t="s">
        <v>2943</v>
      </c>
    </row>
    <row r="4118" spans="1:28" hidden="1" x14ac:dyDescent="0.2">
      <c r="A4118" s="8" t="s">
        <v>2944</v>
      </c>
      <c r="B4118" s="8" t="s">
        <v>2945</v>
      </c>
      <c r="C4118" s="8" t="s">
        <v>45759</v>
      </c>
      <c r="D4118" s="8" t="s">
        <v>45760</v>
      </c>
      <c r="E4118" s="8" t="s">
        <v>345</v>
      </c>
      <c r="F4118" s="8" t="s">
        <v>65</v>
      </c>
      <c r="G4118" s="8" t="s">
        <v>345</v>
      </c>
      <c r="H4118" s="8" t="s">
        <v>65</v>
      </c>
      <c r="I4118" s="8" t="s">
        <v>2816</v>
      </c>
      <c r="J4118" s="8" t="s">
        <v>708</v>
      </c>
      <c r="K4118" s="8" t="s">
        <v>1262</v>
      </c>
      <c r="L4118" s="8" t="s">
        <v>728</v>
      </c>
      <c r="M4118" s="8" t="s">
        <v>1820</v>
      </c>
      <c r="N4118" s="8" t="s">
        <v>10716</v>
      </c>
      <c r="O4118" s="8" t="s">
        <v>34691</v>
      </c>
      <c r="P4118" s="8" t="s">
        <v>776</v>
      </c>
      <c r="Q4118" s="8" t="s">
        <v>2818</v>
      </c>
      <c r="R4118" s="8" t="s">
        <v>2819</v>
      </c>
      <c r="S4118" s="17" t="s">
        <v>2820</v>
      </c>
      <c r="T4118" s="18">
        <v>43018</v>
      </c>
      <c r="U4118" s="8">
        <v>0.20833333333333334</v>
      </c>
      <c r="V4118" s="8">
        <v>0.29166666666666669</v>
      </c>
      <c r="W4118" s="8" t="s">
        <v>1100</v>
      </c>
      <c r="X4118" s="8" t="s">
        <v>2946</v>
      </c>
      <c r="Y4118" s="8" t="s">
        <v>2855</v>
      </c>
      <c r="Z4118" s="17" t="s">
        <v>2947</v>
      </c>
      <c r="AA4118" s="8" t="s">
        <v>2948</v>
      </c>
      <c r="AB4118" s="8" t="s">
        <v>2949</v>
      </c>
    </row>
    <row r="4119" spans="1:28" hidden="1" x14ac:dyDescent="0.2">
      <c r="A4119" s="8" t="s">
        <v>2950</v>
      </c>
      <c r="B4119" s="8" t="s">
        <v>2951</v>
      </c>
      <c r="C4119" s="8" t="s">
        <v>45759</v>
      </c>
      <c r="D4119" s="8" t="s">
        <v>45760</v>
      </c>
      <c r="E4119" s="8" t="s">
        <v>345</v>
      </c>
      <c r="F4119" s="8" t="s">
        <v>65</v>
      </c>
      <c r="G4119" s="8" t="s">
        <v>345</v>
      </c>
      <c r="H4119" s="8" t="s">
        <v>65</v>
      </c>
      <c r="I4119" s="8" t="s">
        <v>2816</v>
      </c>
      <c r="J4119" s="8" t="s">
        <v>708</v>
      </c>
      <c r="K4119" s="8" t="s">
        <v>1262</v>
      </c>
      <c r="L4119" s="8" t="s">
        <v>1820</v>
      </c>
      <c r="M4119" s="8" t="s">
        <v>2952</v>
      </c>
      <c r="N4119" s="8" t="s">
        <v>10716</v>
      </c>
      <c r="O4119" s="8" t="s">
        <v>34691</v>
      </c>
      <c r="P4119" s="8" t="s">
        <v>776</v>
      </c>
      <c r="Q4119" s="8" t="s">
        <v>2818</v>
      </c>
      <c r="R4119" s="8" t="s">
        <v>2819</v>
      </c>
      <c r="S4119" s="17" t="s">
        <v>2820</v>
      </c>
      <c r="T4119" s="18">
        <v>43018</v>
      </c>
      <c r="U4119" s="8">
        <v>0.29166666666666669</v>
      </c>
      <c r="V4119" s="8">
        <v>0.375</v>
      </c>
      <c r="W4119" s="8" t="s">
        <v>1100</v>
      </c>
      <c r="X4119" s="8" t="s">
        <v>2953</v>
      </c>
      <c r="Y4119" s="8" t="s">
        <v>2855</v>
      </c>
      <c r="Z4119" s="17" t="s">
        <v>2954</v>
      </c>
      <c r="AA4119" s="8" t="s">
        <v>2955</v>
      </c>
      <c r="AB4119" s="8" t="s">
        <v>2956</v>
      </c>
    </row>
    <row r="4120" spans="1:28" hidden="1" x14ac:dyDescent="0.2">
      <c r="A4120" s="8" t="s">
        <v>2957</v>
      </c>
      <c r="B4120" s="8" t="s">
        <v>2958</v>
      </c>
      <c r="C4120" s="8" t="s">
        <v>45759</v>
      </c>
      <c r="D4120" s="8" t="s">
        <v>45760</v>
      </c>
      <c r="E4120" s="8" t="s">
        <v>345</v>
      </c>
      <c r="F4120" s="8" t="s">
        <v>65</v>
      </c>
      <c r="G4120" s="8" t="s">
        <v>345</v>
      </c>
      <c r="H4120" s="8" t="s">
        <v>65</v>
      </c>
      <c r="I4120" s="8" t="s">
        <v>2816</v>
      </c>
      <c r="J4120" s="8" t="s">
        <v>708</v>
      </c>
      <c r="K4120" s="8" t="s">
        <v>1262</v>
      </c>
      <c r="L4120" s="8" t="s">
        <v>2952</v>
      </c>
      <c r="M4120" s="8" t="s">
        <v>2959</v>
      </c>
      <c r="N4120" s="8" t="s">
        <v>10716</v>
      </c>
      <c r="O4120" s="8" t="s">
        <v>34691</v>
      </c>
      <c r="P4120" s="8" t="s">
        <v>776</v>
      </c>
      <c r="Q4120" s="8" t="s">
        <v>2818</v>
      </c>
      <c r="R4120" s="8" t="s">
        <v>2819</v>
      </c>
      <c r="S4120" s="17" t="s">
        <v>2820</v>
      </c>
      <c r="T4120" s="18">
        <v>43018</v>
      </c>
      <c r="U4120" s="8">
        <v>0.375</v>
      </c>
      <c r="V4120" s="8">
        <v>0.41666666666666669</v>
      </c>
      <c r="W4120" s="8" t="s">
        <v>1495</v>
      </c>
      <c r="X4120" s="8" t="s">
        <v>2960</v>
      </c>
      <c r="Y4120" s="8" t="s">
        <v>2898</v>
      </c>
      <c r="Z4120" s="17" t="s">
        <v>2961</v>
      </c>
      <c r="AA4120" s="8" t="s">
        <v>2962</v>
      </c>
      <c r="AB4120" s="8" t="s">
        <v>2963</v>
      </c>
    </row>
    <row r="4121" spans="1:28" hidden="1" x14ac:dyDescent="0.2">
      <c r="A4121" s="8" t="s">
        <v>2902</v>
      </c>
      <c r="B4121" s="8" t="s">
        <v>2903</v>
      </c>
      <c r="C4121" s="8" t="s">
        <v>45759</v>
      </c>
      <c r="D4121" s="8" t="s">
        <v>45760</v>
      </c>
      <c r="E4121" s="8" t="s">
        <v>345</v>
      </c>
      <c r="F4121" s="8" t="s">
        <v>65</v>
      </c>
      <c r="G4121" s="8" t="s">
        <v>345</v>
      </c>
      <c r="H4121" s="8" t="s">
        <v>65</v>
      </c>
      <c r="I4121" s="8" t="s">
        <v>2816</v>
      </c>
      <c r="J4121" s="8" t="s">
        <v>708</v>
      </c>
      <c r="K4121" s="8" t="s">
        <v>1262</v>
      </c>
      <c r="L4121" s="8" t="s">
        <v>347</v>
      </c>
      <c r="M4121" s="8" t="s">
        <v>1010</v>
      </c>
      <c r="N4121" s="8" t="s">
        <v>10716</v>
      </c>
      <c r="O4121" s="8" t="s">
        <v>34691</v>
      </c>
      <c r="P4121" s="8" t="s">
        <v>776</v>
      </c>
      <c r="Q4121" s="8" t="s">
        <v>2818</v>
      </c>
      <c r="R4121" s="8" t="s">
        <v>2819</v>
      </c>
      <c r="S4121" s="17" t="s">
        <v>2820</v>
      </c>
      <c r="T4121" s="18">
        <v>43018</v>
      </c>
      <c r="U4121" s="8">
        <v>0.75</v>
      </c>
      <c r="V4121" s="8">
        <v>0.79166666666666663</v>
      </c>
      <c r="W4121" s="8" t="s">
        <v>1495</v>
      </c>
      <c r="X4121" s="8" t="s">
        <v>2904</v>
      </c>
      <c r="Y4121" s="8" t="s">
        <v>2905</v>
      </c>
      <c r="Z4121" s="17" t="s">
        <v>2906</v>
      </c>
      <c r="AA4121" s="8" t="s">
        <v>2907</v>
      </c>
      <c r="AB4121" s="8" t="s">
        <v>2908</v>
      </c>
    </row>
    <row r="4122" spans="1:28" hidden="1" x14ac:dyDescent="0.2">
      <c r="A4122" s="8" t="s">
        <v>2909</v>
      </c>
      <c r="B4122" s="8" t="s">
        <v>2910</v>
      </c>
      <c r="C4122" s="8" t="s">
        <v>45759</v>
      </c>
      <c r="D4122" s="8" t="s">
        <v>45760</v>
      </c>
      <c r="E4122" s="8" t="s">
        <v>345</v>
      </c>
      <c r="F4122" s="8" t="s">
        <v>65</v>
      </c>
      <c r="G4122" s="8" t="s">
        <v>345</v>
      </c>
      <c r="H4122" s="8" t="s">
        <v>65</v>
      </c>
      <c r="I4122" s="8" t="s">
        <v>2816</v>
      </c>
      <c r="J4122" s="8" t="s">
        <v>708</v>
      </c>
      <c r="K4122" s="8" t="s">
        <v>1262</v>
      </c>
      <c r="L4122" s="8" t="s">
        <v>1010</v>
      </c>
      <c r="M4122" s="8" t="s">
        <v>2911</v>
      </c>
      <c r="N4122" s="8" t="s">
        <v>10716</v>
      </c>
      <c r="O4122" s="8" t="s">
        <v>34691</v>
      </c>
      <c r="P4122" s="8" t="s">
        <v>776</v>
      </c>
      <c r="Q4122" s="8" t="s">
        <v>2818</v>
      </c>
      <c r="R4122" s="8" t="s">
        <v>2819</v>
      </c>
      <c r="S4122" s="17" t="s">
        <v>2820</v>
      </c>
      <c r="T4122" s="18">
        <v>43018</v>
      </c>
      <c r="U4122" s="8">
        <v>0.79166666666666663</v>
      </c>
      <c r="V4122" s="8">
        <v>0.91666666666666663</v>
      </c>
      <c r="W4122" s="8" t="s">
        <v>1283</v>
      </c>
      <c r="X4122" s="8" t="s">
        <v>2912</v>
      </c>
      <c r="Y4122" s="8" t="s">
        <v>2822</v>
      </c>
      <c r="Z4122" s="17" t="s">
        <v>2913</v>
      </c>
      <c r="AA4122" s="8" t="s">
        <v>2914</v>
      </c>
      <c r="AB4122" s="8" t="s">
        <v>2915</v>
      </c>
    </row>
    <row r="4123" spans="1:28" hidden="1" x14ac:dyDescent="0.2">
      <c r="A4123" s="8" t="s">
        <v>2916</v>
      </c>
      <c r="B4123" s="8" t="s">
        <v>2917</v>
      </c>
      <c r="C4123" s="8" t="s">
        <v>45759</v>
      </c>
      <c r="D4123" s="8" t="s">
        <v>45760</v>
      </c>
      <c r="E4123" s="8" t="s">
        <v>345</v>
      </c>
      <c r="F4123" s="8" t="s">
        <v>65</v>
      </c>
      <c r="G4123" s="8" t="s">
        <v>345</v>
      </c>
      <c r="H4123" s="8" t="s">
        <v>65</v>
      </c>
      <c r="I4123" s="8" t="s">
        <v>2816</v>
      </c>
      <c r="J4123" s="8" t="s">
        <v>708</v>
      </c>
      <c r="K4123" s="8" t="s">
        <v>1262</v>
      </c>
      <c r="L4123" s="8" t="s">
        <v>2911</v>
      </c>
      <c r="M4123" s="8" t="s">
        <v>2918</v>
      </c>
      <c r="N4123" s="8" t="s">
        <v>10716</v>
      </c>
      <c r="O4123" s="8" t="s">
        <v>34691</v>
      </c>
      <c r="P4123" s="8" t="s">
        <v>776</v>
      </c>
      <c r="Q4123" s="8" t="s">
        <v>2818</v>
      </c>
      <c r="R4123" s="8" t="s">
        <v>2819</v>
      </c>
      <c r="S4123" s="17" t="s">
        <v>2820</v>
      </c>
      <c r="T4123" s="18">
        <v>43018</v>
      </c>
      <c r="U4123" s="8">
        <v>0.91666666666666663</v>
      </c>
      <c r="V4123" s="8">
        <v>0.95833333333333337</v>
      </c>
      <c r="W4123" s="8" t="s">
        <v>1495</v>
      </c>
      <c r="X4123" s="8" t="s">
        <v>2919</v>
      </c>
      <c r="Y4123" s="8" t="s">
        <v>2920</v>
      </c>
      <c r="Z4123" s="17" t="s">
        <v>2921</v>
      </c>
      <c r="AA4123" s="8" t="s">
        <v>2922</v>
      </c>
      <c r="AB4123" s="8" t="s">
        <v>2923</v>
      </c>
    </row>
    <row r="4124" spans="1:28" hidden="1" x14ac:dyDescent="0.2">
      <c r="A4124" s="8" t="s">
        <v>2924</v>
      </c>
      <c r="B4124" s="8" t="s">
        <v>2925</v>
      </c>
      <c r="C4124" s="8" t="s">
        <v>45759</v>
      </c>
      <c r="D4124" s="8" t="s">
        <v>45760</v>
      </c>
      <c r="E4124" s="8" t="s">
        <v>345</v>
      </c>
      <c r="F4124" s="8" t="s">
        <v>65</v>
      </c>
      <c r="G4124" s="8" t="s">
        <v>345</v>
      </c>
      <c r="H4124" s="8" t="s">
        <v>65</v>
      </c>
      <c r="I4124" s="8" t="s">
        <v>2816</v>
      </c>
      <c r="J4124" s="8" t="s">
        <v>708</v>
      </c>
      <c r="K4124" s="8" t="s">
        <v>1262</v>
      </c>
      <c r="L4124" s="8" t="s">
        <v>2918</v>
      </c>
      <c r="M4124" s="8" t="s">
        <v>2926</v>
      </c>
      <c r="N4124" s="8" t="s">
        <v>10716</v>
      </c>
      <c r="O4124" s="8" t="s">
        <v>34691</v>
      </c>
      <c r="P4124" s="8" t="s">
        <v>776</v>
      </c>
      <c r="Q4124" s="8" t="s">
        <v>2818</v>
      </c>
      <c r="R4124" s="8" t="s">
        <v>2819</v>
      </c>
      <c r="S4124" s="17" t="s">
        <v>2820</v>
      </c>
      <c r="T4124" s="18">
        <v>43018</v>
      </c>
      <c r="U4124" s="8">
        <v>0.95833333333333337</v>
      </c>
      <c r="V4124" s="8">
        <v>4.1666666666666664E-2</v>
      </c>
      <c r="W4124" s="8" t="s">
        <v>1100</v>
      </c>
      <c r="X4124" s="8" t="s">
        <v>2927</v>
      </c>
      <c r="Y4124" s="8" t="s">
        <v>2898</v>
      </c>
      <c r="Z4124" s="17" t="s">
        <v>2928</v>
      </c>
      <c r="AA4124" s="8" t="s">
        <v>2929</v>
      </c>
      <c r="AB4124" s="8" t="s">
        <v>2930</v>
      </c>
    </row>
    <row r="4125" spans="1:28" hidden="1" x14ac:dyDescent="0.2">
      <c r="A4125" s="8" t="s">
        <v>2970</v>
      </c>
      <c r="B4125" s="8" t="s">
        <v>2971</v>
      </c>
      <c r="C4125" s="8" t="s">
        <v>45759</v>
      </c>
      <c r="D4125" s="8" t="s">
        <v>45760</v>
      </c>
      <c r="E4125" s="8" t="s">
        <v>362</v>
      </c>
      <c r="F4125" s="8" t="s">
        <v>112</v>
      </c>
      <c r="G4125" s="8" t="s">
        <v>362</v>
      </c>
      <c r="H4125" s="8" t="s">
        <v>112</v>
      </c>
      <c r="I4125" s="8" t="s">
        <v>2816</v>
      </c>
      <c r="J4125" s="8" t="s">
        <v>708</v>
      </c>
      <c r="K4125" s="8" t="s">
        <v>1262</v>
      </c>
      <c r="L4125" s="8" t="s">
        <v>2966</v>
      </c>
      <c r="M4125" s="8" t="s">
        <v>1408</v>
      </c>
      <c r="N4125" s="8" t="s">
        <v>10716</v>
      </c>
      <c r="O4125" s="8" t="s">
        <v>34691</v>
      </c>
      <c r="P4125" s="8" t="s">
        <v>776</v>
      </c>
      <c r="Q4125" s="8" t="s">
        <v>2818</v>
      </c>
      <c r="R4125" s="8" t="s">
        <v>2819</v>
      </c>
      <c r="S4125" s="17" t="s">
        <v>2820</v>
      </c>
      <c r="T4125" s="18">
        <v>43019</v>
      </c>
      <c r="U4125" s="8">
        <v>0</v>
      </c>
      <c r="V4125" s="8">
        <v>0.16666666666666666</v>
      </c>
      <c r="W4125" s="8" t="s">
        <v>739</v>
      </c>
      <c r="X4125" s="8" t="s">
        <v>2972</v>
      </c>
      <c r="Y4125" s="8" t="s">
        <v>2973</v>
      </c>
      <c r="Z4125" s="17" t="s">
        <v>2974</v>
      </c>
      <c r="AA4125" s="8" t="s">
        <v>2975</v>
      </c>
      <c r="AB4125" s="8" t="s">
        <v>2976</v>
      </c>
    </row>
    <row r="4126" spans="1:28" hidden="1" x14ac:dyDescent="0.2">
      <c r="A4126" s="8" t="s">
        <v>2964</v>
      </c>
      <c r="B4126" s="8" t="s">
        <v>2965</v>
      </c>
      <c r="C4126" s="8" t="s">
        <v>45759</v>
      </c>
      <c r="D4126" s="8" t="s">
        <v>45760</v>
      </c>
      <c r="E4126" s="8" t="s">
        <v>362</v>
      </c>
      <c r="F4126" s="8" t="s">
        <v>112</v>
      </c>
      <c r="G4126" s="8" t="s">
        <v>362</v>
      </c>
      <c r="H4126" s="8" t="s">
        <v>112</v>
      </c>
      <c r="I4126" s="8" t="s">
        <v>2816</v>
      </c>
      <c r="J4126" s="8" t="s">
        <v>708</v>
      </c>
      <c r="K4126" s="8" t="s">
        <v>1262</v>
      </c>
      <c r="L4126" s="8" t="s">
        <v>364</v>
      </c>
      <c r="M4126" s="8" t="s">
        <v>2966</v>
      </c>
      <c r="N4126" s="8" t="s">
        <v>10716</v>
      </c>
      <c r="O4126" s="8" t="s">
        <v>34691</v>
      </c>
      <c r="P4126" s="8" t="s">
        <v>776</v>
      </c>
      <c r="Q4126" s="8" t="s">
        <v>2818</v>
      </c>
      <c r="R4126" s="8" t="s">
        <v>2819</v>
      </c>
      <c r="S4126" s="17" t="s">
        <v>2820</v>
      </c>
      <c r="T4126" s="18">
        <v>43019</v>
      </c>
      <c r="U4126" s="8">
        <v>0.75</v>
      </c>
      <c r="V4126" s="8">
        <v>0</v>
      </c>
      <c r="W4126" s="8" t="s">
        <v>30</v>
      </c>
      <c r="X4126" s="8" t="s">
        <v>1417</v>
      </c>
      <c r="Y4126" s="8" t="s">
        <v>1418</v>
      </c>
      <c r="Z4126" s="17" t="s">
        <v>2967</v>
      </c>
      <c r="AA4126" s="8" t="s">
        <v>2968</v>
      </c>
      <c r="AB4126" s="8" t="s">
        <v>2969</v>
      </c>
    </row>
    <row r="4127" spans="1:28" hidden="1" x14ac:dyDescent="0.2">
      <c r="A4127" s="8" t="s">
        <v>2990</v>
      </c>
      <c r="B4127" s="8" t="s">
        <v>2991</v>
      </c>
      <c r="C4127" s="8" t="s">
        <v>45759</v>
      </c>
      <c r="D4127" s="8" t="s">
        <v>45760</v>
      </c>
      <c r="E4127" s="8" t="s">
        <v>372</v>
      </c>
      <c r="F4127" s="8" t="s">
        <v>112</v>
      </c>
      <c r="G4127" s="8" t="s">
        <v>372</v>
      </c>
      <c r="H4127" s="8" t="s">
        <v>112</v>
      </c>
      <c r="I4127" s="8" t="s">
        <v>2816</v>
      </c>
      <c r="J4127" s="8" t="s">
        <v>708</v>
      </c>
      <c r="K4127" s="8" t="s">
        <v>1262</v>
      </c>
      <c r="L4127" s="8" t="s">
        <v>2986</v>
      </c>
      <c r="M4127" s="8" t="s">
        <v>1424</v>
      </c>
      <c r="N4127" s="8" t="s">
        <v>10716</v>
      </c>
      <c r="O4127" s="8" t="s">
        <v>34691</v>
      </c>
      <c r="P4127" s="8" t="s">
        <v>776</v>
      </c>
      <c r="Q4127" s="8" t="s">
        <v>2818</v>
      </c>
      <c r="R4127" s="8" t="s">
        <v>2819</v>
      </c>
      <c r="S4127" s="17" t="s">
        <v>2820</v>
      </c>
      <c r="T4127" s="18">
        <v>43020</v>
      </c>
      <c r="U4127" s="8">
        <v>0</v>
      </c>
      <c r="V4127" s="8">
        <v>0.16666666666666666</v>
      </c>
      <c r="W4127" s="8" t="s">
        <v>739</v>
      </c>
      <c r="X4127" s="8" t="s">
        <v>2992</v>
      </c>
      <c r="Y4127" s="8" t="s">
        <v>1584</v>
      </c>
      <c r="Z4127" s="17" t="s">
        <v>2993</v>
      </c>
      <c r="AA4127" s="8" t="s">
        <v>2994</v>
      </c>
      <c r="AB4127" s="8" t="s">
        <v>2995</v>
      </c>
    </row>
    <row r="4128" spans="1:28" hidden="1" x14ac:dyDescent="0.2">
      <c r="A4128" s="8" t="s">
        <v>2977</v>
      </c>
      <c r="B4128" s="8" t="s">
        <v>2978</v>
      </c>
      <c r="C4128" s="8" t="s">
        <v>45759</v>
      </c>
      <c r="D4128" s="8" t="s">
        <v>45760</v>
      </c>
      <c r="E4128" s="8" t="s">
        <v>372</v>
      </c>
      <c r="F4128" s="8" t="s">
        <v>112</v>
      </c>
      <c r="G4128" s="8" t="s">
        <v>372</v>
      </c>
      <c r="H4128" s="8" t="s">
        <v>112</v>
      </c>
      <c r="I4128" s="8" t="s">
        <v>2816</v>
      </c>
      <c r="J4128" s="8" t="s">
        <v>708</v>
      </c>
      <c r="K4128" s="8" t="s">
        <v>1262</v>
      </c>
      <c r="L4128" s="8" t="s">
        <v>374</v>
      </c>
      <c r="M4128" s="8" t="s">
        <v>2979</v>
      </c>
      <c r="N4128" s="8" t="s">
        <v>10716</v>
      </c>
      <c r="O4128" s="8" t="s">
        <v>34691</v>
      </c>
      <c r="P4128" s="8" t="s">
        <v>776</v>
      </c>
      <c r="Q4128" s="8" t="s">
        <v>2818</v>
      </c>
      <c r="R4128" s="8" t="s">
        <v>2819</v>
      </c>
      <c r="S4128" s="17" t="s">
        <v>2820</v>
      </c>
      <c r="T4128" s="18">
        <v>43020</v>
      </c>
      <c r="U4128" s="8">
        <v>0.75</v>
      </c>
      <c r="V4128" s="8">
        <v>0.95833333333333337</v>
      </c>
      <c r="W4128" s="8" t="s">
        <v>773</v>
      </c>
      <c r="X4128" s="8" t="s">
        <v>2980</v>
      </c>
      <c r="Y4128" s="8" t="s">
        <v>1584</v>
      </c>
      <c r="Z4128" s="17" t="s">
        <v>2981</v>
      </c>
      <c r="AA4128" s="8" t="s">
        <v>2982</v>
      </c>
      <c r="AB4128" s="8" t="s">
        <v>2983</v>
      </c>
    </row>
    <row r="4129" spans="1:28" hidden="1" x14ac:dyDescent="0.2">
      <c r="A4129" s="8" t="s">
        <v>2984</v>
      </c>
      <c r="B4129" s="8" t="s">
        <v>2985</v>
      </c>
      <c r="C4129" s="8" t="s">
        <v>45759</v>
      </c>
      <c r="D4129" s="8" t="s">
        <v>45760</v>
      </c>
      <c r="E4129" s="8" t="s">
        <v>372</v>
      </c>
      <c r="F4129" s="8" t="s">
        <v>112</v>
      </c>
      <c r="G4129" s="8" t="s">
        <v>372</v>
      </c>
      <c r="H4129" s="8" t="s">
        <v>112</v>
      </c>
      <c r="I4129" s="8" t="s">
        <v>2816</v>
      </c>
      <c r="J4129" s="8" t="s">
        <v>708</v>
      </c>
      <c r="K4129" s="8" t="s">
        <v>1262</v>
      </c>
      <c r="L4129" s="8" t="s">
        <v>2979</v>
      </c>
      <c r="M4129" s="8" t="s">
        <v>2986</v>
      </c>
      <c r="N4129" s="8" t="s">
        <v>10716</v>
      </c>
      <c r="O4129" s="8" t="s">
        <v>34691</v>
      </c>
      <c r="P4129" s="8" t="s">
        <v>776</v>
      </c>
      <c r="Q4129" s="8" t="s">
        <v>2818</v>
      </c>
      <c r="R4129" s="8" t="s">
        <v>2819</v>
      </c>
      <c r="S4129" s="17" t="s">
        <v>2820</v>
      </c>
      <c r="T4129" s="18">
        <v>43020</v>
      </c>
      <c r="U4129" s="8">
        <v>0.95833333333333337</v>
      </c>
      <c r="V4129" s="8">
        <v>0</v>
      </c>
      <c r="W4129" s="8" t="s">
        <v>1495</v>
      </c>
      <c r="X4129" s="8" t="s">
        <v>2987</v>
      </c>
      <c r="Y4129" s="8" t="s">
        <v>1584</v>
      </c>
      <c r="Z4129" s="17" t="s">
        <v>2856</v>
      </c>
      <c r="AA4129" s="8" t="s">
        <v>2988</v>
      </c>
      <c r="AB4129" s="8" t="s">
        <v>2989</v>
      </c>
    </row>
    <row r="4130" spans="1:28" hidden="1" x14ac:dyDescent="0.2">
      <c r="A4130" s="8" t="s">
        <v>3010</v>
      </c>
      <c r="B4130" s="8" t="s">
        <v>3011</v>
      </c>
      <c r="C4130" s="8" t="s">
        <v>45759</v>
      </c>
      <c r="D4130" s="8" t="s">
        <v>45760</v>
      </c>
      <c r="E4130" s="8" t="s">
        <v>382</v>
      </c>
      <c r="F4130" s="8" t="s">
        <v>112</v>
      </c>
      <c r="G4130" s="8" t="s">
        <v>382</v>
      </c>
      <c r="H4130" s="8" t="s">
        <v>112</v>
      </c>
      <c r="I4130" s="8" t="s">
        <v>2816</v>
      </c>
      <c r="J4130" s="8" t="s">
        <v>708</v>
      </c>
      <c r="K4130" s="8" t="s">
        <v>1262</v>
      </c>
      <c r="L4130" s="8" t="s">
        <v>3012</v>
      </c>
      <c r="M4130" s="8" t="s">
        <v>3013</v>
      </c>
      <c r="N4130" s="8" t="s">
        <v>10716</v>
      </c>
      <c r="O4130" s="8" t="s">
        <v>34691</v>
      </c>
      <c r="P4130" s="8" t="s">
        <v>776</v>
      </c>
      <c r="Q4130" s="8" t="s">
        <v>2818</v>
      </c>
      <c r="R4130" s="8" t="s">
        <v>2819</v>
      </c>
      <c r="S4130" s="17" t="s">
        <v>2820</v>
      </c>
      <c r="T4130" s="18">
        <v>43021</v>
      </c>
      <c r="U4130" s="8">
        <v>0</v>
      </c>
      <c r="V4130" s="8">
        <v>8.3333333333333329E-2</v>
      </c>
      <c r="W4130" s="8" t="s">
        <v>1100</v>
      </c>
      <c r="X4130" s="8" t="s">
        <v>3014</v>
      </c>
      <c r="Y4130" s="8" t="s">
        <v>1584</v>
      </c>
      <c r="Z4130" s="17" t="s">
        <v>3015</v>
      </c>
      <c r="AA4130" s="8" t="s">
        <v>3016</v>
      </c>
      <c r="AB4130" s="8" t="s">
        <v>3017</v>
      </c>
    </row>
    <row r="4131" spans="1:28" hidden="1" x14ac:dyDescent="0.2">
      <c r="A4131" s="8" t="s">
        <v>3018</v>
      </c>
      <c r="B4131" s="8" t="s">
        <v>3019</v>
      </c>
      <c r="C4131" s="8" t="s">
        <v>45759</v>
      </c>
      <c r="D4131" s="8" t="s">
        <v>45760</v>
      </c>
      <c r="E4131" s="8" t="s">
        <v>382</v>
      </c>
      <c r="F4131" s="8" t="s">
        <v>112</v>
      </c>
      <c r="G4131" s="8" t="s">
        <v>382</v>
      </c>
      <c r="H4131" s="8" t="s">
        <v>112</v>
      </c>
      <c r="I4131" s="8" t="s">
        <v>2816</v>
      </c>
      <c r="J4131" s="8" t="s">
        <v>708</v>
      </c>
      <c r="K4131" s="8" t="s">
        <v>1262</v>
      </c>
      <c r="L4131" s="8" t="s">
        <v>3013</v>
      </c>
      <c r="M4131" s="8" t="s">
        <v>3020</v>
      </c>
      <c r="N4131" s="8" t="s">
        <v>10716</v>
      </c>
      <c r="O4131" s="8" t="s">
        <v>34691</v>
      </c>
      <c r="P4131" s="8" t="s">
        <v>776</v>
      </c>
      <c r="Q4131" s="8" t="s">
        <v>2818</v>
      </c>
      <c r="R4131" s="8" t="s">
        <v>2819</v>
      </c>
      <c r="S4131" s="17" t="s">
        <v>2820</v>
      </c>
      <c r="T4131" s="18">
        <v>43021</v>
      </c>
      <c r="U4131" s="8">
        <v>8.3333333333333329E-2</v>
      </c>
      <c r="V4131" s="8">
        <v>0.20833333333333334</v>
      </c>
      <c r="W4131" s="8" t="s">
        <v>1283</v>
      </c>
      <c r="X4131" s="8" t="s">
        <v>3021</v>
      </c>
      <c r="Y4131" s="8" t="s">
        <v>1584</v>
      </c>
      <c r="Z4131" s="17" t="s">
        <v>3022</v>
      </c>
      <c r="AA4131" s="8" t="s">
        <v>3023</v>
      </c>
      <c r="AB4131" s="8" t="s">
        <v>3024</v>
      </c>
    </row>
    <row r="4132" spans="1:28" hidden="1" x14ac:dyDescent="0.2">
      <c r="A4132" s="8" t="s">
        <v>2996</v>
      </c>
      <c r="B4132" s="8" t="s">
        <v>2997</v>
      </c>
      <c r="C4132" s="8" t="s">
        <v>45759</v>
      </c>
      <c r="D4132" s="8" t="s">
        <v>45760</v>
      </c>
      <c r="E4132" s="8" t="s">
        <v>382</v>
      </c>
      <c r="F4132" s="8" t="s">
        <v>112</v>
      </c>
      <c r="G4132" s="8" t="s">
        <v>382</v>
      </c>
      <c r="H4132" s="8" t="s">
        <v>112</v>
      </c>
      <c r="I4132" s="8" t="s">
        <v>2816</v>
      </c>
      <c r="J4132" s="8" t="s">
        <v>708</v>
      </c>
      <c r="K4132" s="8" t="s">
        <v>1262</v>
      </c>
      <c r="L4132" s="8" t="s">
        <v>384</v>
      </c>
      <c r="M4132" s="8" t="s">
        <v>2998</v>
      </c>
      <c r="N4132" s="8" t="s">
        <v>10716</v>
      </c>
      <c r="O4132" s="8" t="s">
        <v>34691</v>
      </c>
      <c r="P4132" s="8" t="s">
        <v>776</v>
      </c>
      <c r="Q4132" s="8" t="s">
        <v>2818</v>
      </c>
      <c r="R4132" s="8" t="s">
        <v>2819</v>
      </c>
      <c r="S4132" s="17" t="s">
        <v>2820</v>
      </c>
      <c r="T4132" s="18">
        <v>43021</v>
      </c>
      <c r="U4132" s="8">
        <v>0.75</v>
      </c>
      <c r="V4132" s="8">
        <v>0.83333333333333337</v>
      </c>
      <c r="W4132" s="8" t="s">
        <v>1100</v>
      </c>
      <c r="X4132" s="8" t="s">
        <v>2999</v>
      </c>
      <c r="Y4132" s="8" t="s">
        <v>1584</v>
      </c>
      <c r="Z4132" s="17" t="s">
        <v>3000</v>
      </c>
      <c r="AA4132" s="8" t="s">
        <v>3001</v>
      </c>
      <c r="AB4132" s="8" t="s">
        <v>3002</v>
      </c>
    </row>
    <row r="4133" spans="1:28" hidden="1" x14ac:dyDescent="0.2">
      <c r="A4133" s="8" t="s">
        <v>3003</v>
      </c>
      <c r="B4133" s="8" t="s">
        <v>3004</v>
      </c>
      <c r="C4133" s="8" t="s">
        <v>45759</v>
      </c>
      <c r="D4133" s="8" t="s">
        <v>45760</v>
      </c>
      <c r="E4133" s="8" t="s">
        <v>382</v>
      </c>
      <c r="F4133" s="8" t="s">
        <v>112</v>
      </c>
      <c r="G4133" s="8" t="s">
        <v>382</v>
      </c>
      <c r="H4133" s="8" t="s">
        <v>112</v>
      </c>
      <c r="I4133" s="8" t="s">
        <v>2816</v>
      </c>
      <c r="J4133" s="8" t="s">
        <v>708</v>
      </c>
      <c r="K4133" s="8" t="s">
        <v>1262</v>
      </c>
      <c r="L4133" s="8" t="s">
        <v>2998</v>
      </c>
      <c r="M4133" s="8" t="s">
        <v>3005</v>
      </c>
      <c r="N4133" s="8" t="s">
        <v>10716</v>
      </c>
      <c r="O4133" s="8" t="s">
        <v>34691</v>
      </c>
      <c r="P4133" s="8" t="s">
        <v>776</v>
      </c>
      <c r="Q4133" s="8" t="s">
        <v>2818</v>
      </c>
      <c r="R4133" s="8" t="s">
        <v>2819</v>
      </c>
      <c r="S4133" s="17" t="s">
        <v>2820</v>
      </c>
      <c r="T4133" s="18">
        <v>43021</v>
      </c>
      <c r="U4133" s="8">
        <v>0.83333333333333337</v>
      </c>
      <c r="V4133" s="8">
        <v>0.95833333333333337</v>
      </c>
      <c r="W4133" s="8" t="s">
        <v>1283</v>
      </c>
      <c r="X4133" s="8" t="s">
        <v>3006</v>
      </c>
      <c r="Y4133" s="8" t="s">
        <v>1584</v>
      </c>
      <c r="Z4133" s="17" t="s">
        <v>3007</v>
      </c>
      <c r="AA4133" s="8" t="s">
        <v>3008</v>
      </c>
      <c r="AB4133" s="8" t="s">
        <v>3009</v>
      </c>
    </row>
    <row r="4134" spans="1:28" hidden="1" x14ac:dyDescent="0.2">
      <c r="A4134" s="8" t="s">
        <v>3046</v>
      </c>
      <c r="B4134" s="8" t="s">
        <v>3047</v>
      </c>
      <c r="C4134" s="8" t="s">
        <v>45759</v>
      </c>
      <c r="D4134" s="8" t="s">
        <v>45760</v>
      </c>
      <c r="E4134" s="8" t="s">
        <v>390</v>
      </c>
      <c r="F4134" s="8" t="s">
        <v>112</v>
      </c>
      <c r="G4134" s="8" t="s">
        <v>390</v>
      </c>
      <c r="H4134" s="8" t="s">
        <v>112</v>
      </c>
      <c r="I4134" s="8" t="s">
        <v>2816</v>
      </c>
      <c r="J4134" s="8" t="s">
        <v>708</v>
      </c>
      <c r="K4134" s="8" t="s">
        <v>1262</v>
      </c>
      <c r="L4134" s="8" t="s">
        <v>1454</v>
      </c>
      <c r="M4134" s="8" t="s">
        <v>1461</v>
      </c>
      <c r="N4134" s="8" t="s">
        <v>10716</v>
      </c>
      <c r="O4134" s="8" t="s">
        <v>34691</v>
      </c>
      <c r="P4134" s="8" t="s">
        <v>776</v>
      </c>
      <c r="Q4134" s="8" t="s">
        <v>2818</v>
      </c>
      <c r="R4134" s="8" t="s">
        <v>2819</v>
      </c>
      <c r="S4134" s="17" t="s">
        <v>2820</v>
      </c>
      <c r="T4134" s="18">
        <v>43022</v>
      </c>
      <c r="U4134" s="8">
        <v>8.3333333333333329E-2</v>
      </c>
      <c r="V4134" s="8">
        <v>0.16666666666666666</v>
      </c>
      <c r="W4134" s="8" t="s">
        <v>1100</v>
      </c>
      <c r="X4134" s="8" t="s">
        <v>3048</v>
      </c>
      <c r="Y4134" s="8" t="s">
        <v>3042</v>
      </c>
      <c r="Z4134" s="17" t="s">
        <v>3015</v>
      </c>
      <c r="AA4134" s="8" t="s">
        <v>3049</v>
      </c>
      <c r="AB4134" s="8" t="s">
        <v>3050</v>
      </c>
    </row>
    <row r="4135" spans="1:28" hidden="1" x14ac:dyDescent="0.2">
      <c r="A4135" s="8" t="s">
        <v>3025</v>
      </c>
      <c r="B4135" s="8" t="s">
        <v>3026</v>
      </c>
      <c r="C4135" s="8" t="s">
        <v>45759</v>
      </c>
      <c r="D4135" s="8" t="s">
        <v>45760</v>
      </c>
      <c r="E4135" s="8" t="s">
        <v>390</v>
      </c>
      <c r="F4135" s="8" t="s">
        <v>112</v>
      </c>
      <c r="G4135" s="8" t="s">
        <v>390</v>
      </c>
      <c r="H4135" s="8" t="s">
        <v>112</v>
      </c>
      <c r="I4135" s="8" t="s">
        <v>2816</v>
      </c>
      <c r="J4135" s="8" t="s">
        <v>708</v>
      </c>
      <c r="K4135" s="8" t="s">
        <v>1262</v>
      </c>
      <c r="L4135" s="8" t="s">
        <v>392</v>
      </c>
      <c r="M4135" s="8" t="s">
        <v>3027</v>
      </c>
      <c r="N4135" s="8" t="s">
        <v>10716</v>
      </c>
      <c r="O4135" s="8" t="s">
        <v>34691</v>
      </c>
      <c r="P4135" s="8" t="s">
        <v>776</v>
      </c>
      <c r="Q4135" s="8" t="s">
        <v>2818</v>
      </c>
      <c r="R4135" s="8" t="s">
        <v>2819</v>
      </c>
      <c r="S4135" s="17" t="s">
        <v>2820</v>
      </c>
      <c r="T4135" s="18">
        <v>43022</v>
      </c>
      <c r="U4135" s="8">
        <v>0.75</v>
      </c>
      <c r="V4135" s="8">
        <v>0.875</v>
      </c>
      <c r="W4135" s="8" t="s">
        <v>1283</v>
      </c>
      <c r="X4135" s="8" t="s">
        <v>3028</v>
      </c>
      <c r="Y4135" s="8" t="s">
        <v>3029</v>
      </c>
      <c r="Z4135" s="17" t="s">
        <v>3030</v>
      </c>
      <c r="AA4135" s="8" t="s">
        <v>3031</v>
      </c>
      <c r="AB4135" s="8" t="s">
        <v>3032</v>
      </c>
    </row>
    <row r="4136" spans="1:28" hidden="1" x14ac:dyDescent="0.2">
      <c r="A4136" s="8" t="s">
        <v>3033</v>
      </c>
      <c r="B4136" s="8" t="s">
        <v>3034</v>
      </c>
      <c r="C4136" s="8" t="s">
        <v>45759</v>
      </c>
      <c r="D4136" s="8" t="s">
        <v>45760</v>
      </c>
      <c r="E4136" s="8" t="s">
        <v>390</v>
      </c>
      <c r="F4136" s="8" t="s">
        <v>112</v>
      </c>
      <c r="G4136" s="8" t="s">
        <v>390</v>
      </c>
      <c r="H4136" s="8" t="s">
        <v>112</v>
      </c>
      <c r="I4136" s="8" t="s">
        <v>2816</v>
      </c>
      <c r="J4136" s="8" t="s">
        <v>708</v>
      </c>
      <c r="K4136" s="8" t="s">
        <v>1262</v>
      </c>
      <c r="L4136" s="8" t="s">
        <v>3027</v>
      </c>
      <c r="M4136" s="8" t="s">
        <v>1447</v>
      </c>
      <c r="N4136" s="8" t="s">
        <v>10716</v>
      </c>
      <c r="O4136" s="8" t="s">
        <v>34691</v>
      </c>
      <c r="P4136" s="8" t="s">
        <v>776</v>
      </c>
      <c r="Q4136" s="8" t="s">
        <v>2818</v>
      </c>
      <c r="R4136" s="8" t="s">
        <v>2819</v>
      </c>
      <c r="S4136" s="17" t="s">
        <v>2820</v>
      </c>
      <c r="T4136" s="18">
        <v>43022</v>
      </c>
      <c r="U4136" s="8">
        <v>0.875</v>
      </c>
      <c r="V4136" s="8">
        <v>0.95833333333333337</v>
      </c>
      <c r="W4136" s="8" t="s">
        <v>1100</v>
      </c>
      <c r="X4136" s="8" t="s">
        <v>3035</v>
      </c>
      <c r="Y4136" s="8" t="s">
        <v>3029</v>
      </c>
      <c r="Z4136" s="17" t="s">
        <v>3036</v>
      </c>
      <c r="AA4136" s="8" t="s">
        <v>3037</v>
      </c>
      <c r="AB4136" s="8" t="s">
        <v>3038</v>
      </c>
    </row>
    <row r="4137" spans="1:28" hidden="1" x14ac:dyDescent="0.2">
      <c r="A4137" s="8" t="s">
        <v>3039</v>
      </c>
      <c r="B4137" s="8" t="s">
        <v>3040</v>
      </c>
      <c r="C4137" s="8" t="s">
        <v>45759</v>
      </c>
      <c r="D4137" s="8" t="s">
        <v>45760</v>
      </c>
      <c r="E4137" s="8" t="s">
        <v>390</v>
      </c>
      <c r="F4137" s="8" t="s">
        <v>112</v>
      </c>
      <c r="G4137" s="8" t="s">
        <v>390</v>
      </c>
      <c r="H4137" s="8" t="s">
        <v>112</v>
      </c>
      <c r="I4137" s="8" t="s">
        <v>2816</v>
      </c>
      <c r="J4137" s="8" t="s">
        <v>708</v>
      </c>
      <c r="K4137" s="8" t="s">
        <v>1262</v>
      </c>
      <c r="L4137" s="8" t="s">
        <v>1447</v>
      </c>
      <c r="M4137" s="8" t="s">
        <v>1454</v>
      </c>
      <c r="N4137" s="8" t="s">
        <v>10716</v>
      </c>
      <c r="O4137" s="8" t="s">
        <v>34691</v>
      </c>
      <c r="P4137" s="8" t="s">
        <v>776</v>
      </c>
      <c r="Q4137" s="8" t="s">
        <v>2818</v>
      </c>
      <c r="R4137" s="8" t="s">
        <v>2819</v>
      </c>
      <c r="S4137" s="17" t="s">
        <v>2820</v>
      </c>
      <c r="T4137" s="18">
        <v>43022</v>
      </c>
      <c r="U4137" s="8">
        <v>0.95833333333333337</v>
      </c>
      <c r="V4137" s="8">
        <v>8.3333333333333329E-2</v>
      </c>
      <c r="W4137" s="8" t="s">
        <v>1283</v>
      </c>
      <c r="X4137" s="8" t="s">
        <v>3041</v>
      </c>
      <c r="Y4137" s="8" t="s">
        <v>3042</v>
      </c>
      <c r="Z4137" s="17" t="s">
        <v>3043</v>
      </c>
      <c r="AA4137" s="8" t="s">
        <v>3044</v>
      </c>
      <c r="AB4137" s="8" t="s">
        <v>3045</v>
      </c>
    </row>
    <row r="4138" spans="1:28" hidden="1" x14ac:dyDescent="0.2">
      <c r="A4138" s="8" t="s">
        <v>3051</v>
      </c>
      <c r="B4138" s="8" t="s">
        <v>3052</v>
      </c>
      <c r="C4138" s="8" t="s">
        <v>45759</v>
      </c>
      <c r="D4138" s="8" t="s">
        <v>45760</v>
      </c>
      <c r="E4138" s="8" t="s">
        <v>400</v>
      </c>
      <c r="F4138" s="8" t="s">
        <v>112</v>
      </c>
      <c r="G4138" s="8" t="s">
        <v>400</v>
      </c>
      <c r="H4138" s="8" t="s">
        <v>112</v>
      </c>
      <c r="I4138" s="8" t="s">
        <v>2816</v>
      </c>
      <c r="J4138" s="8" t="s">
        <v>708</v>
      </c>
      <c r="K4138" s="8" t="s">
        <v>1262</v>
      </c>
      <c r="L4138" s="8" t="s">
        <v>402</v>
      </c>
      <c r="M4138" s="8" t="s">
        <v>3053</v>
      </c>
      <c r="N4138" s="8" t="s">
        <v>10716</v>
      </c>
      <c r="O4138" s="8" t="s">
        <v>34691</v>
      </c>
      <c r="P4138" s="8" t="s">
        <v>776</v>
      </c>
      <c r="Q4138" s="8" t="s">
        <v>2818</v>
      </c>
      <c r="R4138" s="8" t="s">
        <v>2819</v>
      </c>
      <c r="S4138" s="17" t="s">
        <v>2820</v>
      </c>
      <c r="T4138" s="18">
        <v>43023</v>
      </c>
      <c r="U4138" s="8">
        <v>0.75</v>
      </c>
      <c r="V4138" s="8">
        <v>0.79166666666666663</v>
      </c>
      <c r="W4138" s="8" t="s">
        <v>1495</v>
      </c>
      <c r="X4138" s="8" t="s">
        <v>3054</v>
      </c>
      <c r="Y4138" s="8" t="s">
        <v>2973</v>
      </c>
      <c r="Z4138" s="17" t="s">
        <v>3055</v>
      </c>
      <c r="AA4138" s="8" t="s">
        <v>3056</v>
      </c>
      <c r="AB4138" s="8" t="s">
        <v>3057</v>
      </c>
    </row>
    <row r="4139" spans="1:28" hidden="1" x14ac:dyDescent="0.2">
      <c r="A4139" s="8" t="s">
        <v>3058</v>
      </c>
      <c r="B4139" s="8" t="s">
        <v>3059</v>
      </c>
      <c r="C4139" s="8" t="s">
        <v>45759</v>
      </c>
      <c r="D4139" s="8" t="s">
        <v>45760</v>
      </c>
      <c r="E4139" s="8" t="s">
        <v>400</v>
      </c>
      <c r="F4139" s="8" t="s">
        <v>112</v>
      </c>
      <c r="G4139" s="8" t="s">
        <v>400</v>
      </c>
      <c r="H4139" s="8" t="s">
        <v>112</v>
      </c>
      <c r="I4139" s="8" t="s">
        <v>2816</v>
      </c>
      <c r="J4139" s="8" t="s">
        <v>708</v>
      </c>
      <c r="K4139" s="8" t="s">
        <v>1262</v>
      </c>
      <c r="L4139" s="8" t="s">
        <v>3053</v>
      </c>
      <c r="M4139" s="8" t="s">
        <v>3060</v>
      </c>
      <c r="N4139" s="8" t="s">
        <v>10716</v>
      </c>
      <c r="O4139" s="8" t="s">
        <v>34691</v>
      </c>
      <c r="P4139" s="8" t="s">
        <v>776</v>
      </c>
      <c r="Q4139" s="8" t="s">
        <v>2818</v>
      </c>
      <c r="R4139" s="8" t="s">
        <v>2819</v>
      </c>
      <c r="S4139" s="17" t="s">
        <v>2820</v>
      </c>
      <c r="T4139" s="18">
        <v>43023</v>
      </c>
      <c r="U4139" s="8">
        <v>0.79166666666666663</v>
      </c>
      <c r="V4139" s="8">
        <v>0.91666666666666663</v>
      </c>
      <c r="W4139" s="8" t="s">
        <v>1283</v>
      </c>
      <c r="X4139" s="8" t="s">
        <v>3061</v>
      </c>
      <c r="Y4139" s="8" t="s">
        <v>3042</v>
      </c>
      <c r="Z4139" s="17" t="s">
        <v>3062</v>
      </c>
      <c r="AA4139" s="8" t="s">
        <v>3063</v>
      </c>
      <c r="AB4139" s="8" t="s">
        <v>3064</v>
      </c>
    </row>
    <row r="4140" spans="1:28" hidden="1" x14ac:dyDescent="0.2">
      <c r="A4140" s="8" t="s">
        <v>3065</v>
      </c>
      <c r="B4140" s="8" t="s">
        <v>3066</v>
      </c>
      <c r="C4140" s="8" t="s">
        <v>45759</v>
      </c>
      <c r="D4140" s="8" t="s">
        <v>45760</v>
      </c>
      <c r="E4140" s="8" t="s">
        <v>400</v>
      </c>
      <c r="F4140" s="8" t="s">
        <v>112</v>
      </c>
      <c r="G4140" s="8" t="s">
        <v>400</v>
      </c>
      <c r="H4140" s="8" t="s">
        <v>112</v>
      </c>
      <c r="I4140" s="8" t="s">
        <v>2816</v>
      </c>
      <c r="J4140" s="8" t="s">
        <v>708</v>
      </c>
      <c r="K4140" s="8" t="s">
        <v>1262</v>
      </c>
      <c r="L4140" s="8" t="s">
        <v>3067</v>
      </c>
      <c r="M4140" s="8" t="s">
        <v>758</v>
      </c>
      <c r="N4140" s="8" t="s">
        <v>10716</v>
      </c>
      <c r="O4140" s="8" t="s">
        <v>34691</v>
      </c>
      <c r="P4140" s="8" t="s">
        <v>776</v>
      </c>
      <c r="Q4140" s="8" t="s">
        <v>2818</v>
      </c>
      <c r="R4140" s="8" t="s">
        <v>2819</v>
      </c>
      <c r="S4140" s="17" t="s">
        <v>2820</v>
      </c>
      <c r="T4140" s="18">
        <v>43023</v>
      </c>
      <c r="U4140" s="8">
        <v>0.95833333333333337</v>
      </c>
      <c r="V4140" s="8">
        <v>0.20833333333333334</v>
      </c>
      <c r="W4140" s="8" t="s">
        <v>30</v>
      </c>
      <c r="X4140" s="8" t="s">
        <v>3068</v>
      </c>
      <c r="Y4140" s="8" t="s">
        <v>3069</v>
      </c>
      <c r="Z4140" s="17" t="s">
        <v>3070</v>
      </c>
      <c r="AA4140" s="8" t="s">
        <v>3071</v>
      </c>
      <c r="AB4140" s="8" t="s">
        <v>3072</v>
      </c>
    </row>
    <row r="4141" spans="1:28" hidden="1" x14ac:dyDescent="0.2">
      <c r="A4141" s="8" t="s">
        <v>3101</v>
      </c>
      <c r="B4141" s="8" t="s">
        <v>3102</v>
      </c>
      <c r="C4141" s="8" t="s">
        <v>45759</v>
      </c>
      <c r="D4141" s="8" t="s">
        <v>45760</v>
      </c>
      <c r="E4141" s="8" t="s">
        <v>113</v>
      </c>
      <c r="F4141" s="8" t="s">
        <v>112</v>
      </c>
      <c r="G4141" s="8" t="s">
        <v>113</v>
      </c>
      <c r="H4141" s="8" t="s">
        <v>112</v>
      </c>
      <c r="I4141" s="8" t="s">
        <v>2816</v>
      </c>
      <c r="J4141" s="8" t="s">
        <v>708</v>
      </c>
      <c r="K4141" s="8" t="s">
        <v>1262</v>
      </c>
      <c r="L4141" s="8" t="s">
        <v>3096</v>
      </c>
      <c r="M4141" s="8" t="s">
        <v>1494</v>
      </c>
      <c r="N4141" s="8" t="s">
        <v>10716</v>
      </c>
      <c r="O4141" s="8" t="s">
        <v>34691</v>
      </c>
      <c r="P4141" s="8" t="s">
        <v>776</v>
      </c>
      <c r="Q4141" s="8" t="s">
        <v>2818</v>
      </c>
      <c r="R4141" s="8" t="s">
        <v>2819</v>
      </c>
      <c r="S4141" s="17" t="s">
        <v>2820</v>
      </c>
      <c r="T4141" s="18">
        <v>43024</v>
      </c>
      <c r="U4141" s="8">
        <v>6.25E-2</v>
      </c>
      <c r="V4141" s="8">
        <v>0.16666666666666666</v>
      </c>
      <c r="W4141" s="8" t="s">
        <v>1387</v>
      </c>
      <c r="X4141" s="8" t="s">
        <v>3103</v>
      </c>
      <c r="Y4141" s="8" t="s">
        <v>1337</v>
      </c>
      <c r="Z4141" s="17" t="s">
        <v>3043</v>
      </c>
      <c r="AA4141" s="8" t="s">
        <v>3104</v>
      </c>
      <c r="AB4141" s="8" t="s">
        <v>3105</v>
      </c>
    </row>
    <row r="4142" spans="1:28" hidden="1" x14ac:dyDescent="0.2">
      <c r="A4142" s="8" t="s">
        <v>3073</v>
      </c>
      <c r="B4142" s="8" t="s">
        <v>3074</v>
      </c>
      <c r="C4142" s="8" t="s">
        <v>45759</v>
      </c>
      <c r="D4142" s="8" t="s">
        <v>45760</v>
      </c>
      <c r="E4142" s="8" t="s">
        <v>113</v>
      </c>
      <c r="F4142" s="8" t="s">
        <v>112</v>
      </c>
      <c r="G4142" s="8" t="s">
        <v>113</v>
      </c>
      <c r="H4142" s="8" t="s">
        <v>112</v>
      </c>
      <c r="I4142" s="8" t="s">
        <v>2816</v>
      </c>
      <c r="J4142" s="8" t="s">
        <v>708</v>
      </c>
      <c r="K4142" s="8" t="s">
        <v>1262</v>
      </c>
      <c r="L4142" s="8" t="s">
        <v>410</v>
      </c>
      <c r="M4142" s="8" t="s">
        <v>3075</v>
      </c>
      <c r="N4142" s="8" t="s">
        <v>10716</v>
      </c>
      <c r="O4142" s="8" t="s">
        <v>34691</v>
      </c>
      <c r="P4142" s="8" t="s">
        <v>776</v>
      </c>
      <c r="Q4142" s="8" t="s">
        <v>2818</v>
      </c>
      <c r="R4142" s="8" t="s">
        <v>2819</v>
      </c>
      <c r="S4142" s="17" t="s">
        <v>2820</v>
      </c>
      <c r="T4142" s="18">
        <v>43024</v>
      </c>
      <c r="U4142" s="8">
        <v>0.75</v>
      </c>
      <c r="V4142" s="8">
        <v>0.83333333333333337</v>
      </c>
      <c r="W4142" s="8" t="s">
        <v>1100</v>
      </c>
      <c r="X4142" s="8" t="s">
        <v>3076</v>
      </c>
      <c r="Y4142" s="8" t="s">
        <v>3077</v>
      </c>
      <c r="Z4142" s="17" t="s">
        <v>3043</v>
      </c>
      <c r="AA4142" s="8" t="s">
        <v>3078</v>
      </c>
      <c r="AB4142" s="8" t="s">
        <v>3079</v>
      </c>
    </row>
    <row r="4143" spans="1:28" hidden="1" x14ac:dyDescent="0.2">
      <c r="A4143" s="8" t="s">
        <v>3080</v>
      </c>
      <c r="B4143" s="8" t="s">
        <v>3081</v>
      </c>
      <c r="C4143" s="8" t="s">
        <v>45759</v>
      </c>
      <c r="D4143" s="8" t="s">
        <v>45760</v>
      </c>
      <c r="E4143" s="8" t="s">
        <v>113</v>
      </c>
      <c r="F4143" s="8" t="s">
        <v>112</v>
      </c>
      <c r="G4143" s="8" t="s">
        <v>113</v>
      </c>
      <c r="H4143" s="8" t="s">
        <v>112</v>
      </c>
      <c r="I4143" s="8" t="s">
        <v>2816</v>
      </c>
      <c r="J4143" s="8" t="s">
        <v>708</v>
      </c>
      <c r="K4143" s="8" t="s">
        <v>1262</v>
      </c>
      <c r="L4143" s="8" t="s">
        <v>3075</v>
      </c>
      <c r="M4143" s="8" t="s">
        <v>3082</v>
      </c>
      <c r="N4143" s="8" t="s">
        <v>10716</v>
      </c>
      <c r="O4143" s="8" t="s">
        <v>34691</v>
      </c>
      <c r="P4143" s="8" t="s">
        <v>776</v>
      </c>
      <c r="Q4143" s="8" t="s">
        <v>2818</v>
      </c>
      <c r="R4143" s="8" t="s">
        <v>2819</v>
      </c>
      <c r="S4143" s="17" t="s">
        <v>2820</v>
      </c>
      <c r="T4143" s="18">
        <v>43024</v>
      </c>
      <c r="U4143" s="8">
        <v>0.83333333333333337</v>
      </c>
      <c r="V4143" s="8">
        <v>0.875</v>
      </c>
      <c r="W4143" s="8" t="s">
        <v>1495</v>
      </c>
      <c r="X4143" s="8" t="s">
        <v>3083</v>
      </c>
      <c r="Y4143" s="8" t="s">
        <v>3077</v>
      </c>
      <c r="Z4143" s="17" t="s">
        <v>3084</v>
      </c>
      <c r="AA4143" s="8" t="s">
        <v>3085</v>
      </c>
      <c r="AB4143" s="8" t="s">
        <v>3086</v>
      </c>
    </row>
    <row r="4144" spans="1:28" hidden="1" x14ac:dyDescent="0.2">
      <c r="A4144" s="8" t="s">
        <v>3087</v>
      </c>
      <c r="B4144" s="8" t="s">
        <v>3088</v>
      </c>
      <c r="C4144" s="8" t="s">
        <v>45759</v>
      </c>
      <c r="D4144" s="8" t="s">
        <v>45760</v>
      </c>
      <c r="E4144" s="8" t="s">
        <v>113</v>
      </c>
      <c r="F4144" s="8" t="s">
        <v>112</v>
      </c>
      <c r="G4144" s="8" t="s">
        <v>113</v>
      </c>
      <c r="H4144" s="8" t="s">
        <v>112</v>
      </c>
      <c r="I4144" s="8" t="s">
        <v>2816</v>
      </c>
      <c r="J4144" s="8" t="s">
        <v>708</v>
      </c>
      <c r="K4144" s="8" t="s">
        <v>1262</v>
      </c>
      <c r="L4144" s="8" t="s">
        <v>3082</v>
      </c>
      <c r="M4144" s="8" t="s">
        <v>3089</v>
      </c>
      <c r="N4144" s="8" t="s">
        <v>10716</v>
      </c>
      <c r="O4144" s="8" t="s">
        <v>34691</v>
      </c>
      <c r="P4144" s="8" t="s">
        <v>776</v>
      </c>
      <c r="Q4144" s="8" t="s">
        <v>2818</v>
      </c>
      <c r="R4144" s="8" t="s">
        <v>2819</v>
      </c>
      <c r="S4144" s="17" t="s">
        <v>2820</v>
      </c>
      <c r="T4144" s="18">
        <v>43024</v>
      </c>
      <c r="U4144" s="8">
        <v>0.875</v>
      </c>
      <c r="V4144" s="8">
        <v>0.95833333333333337</v>
      </c>
      <c r="W4144" s="8" t="s">
        <v>1100</v>
      </c>
      <c r="X4144" s="8" t="s">
        <v>3090</v>
      </c>
      <c r="Y4144" s="8" t="s">
        <v>3091</v>
      </c>
      <c r="Z4144" s="17" t="s">
        <v>3043</v>
      </c>
      <c r="AA4144" s="8" t="s">
        <v>3092</v>
      </c>
      <c r="AB4144" s="8" t="s">
        <v>3093</v>
      </c>
    </row>
    <row r="4145" spans="1:28" hidden="1" x14ac:dyDescent="0.2">
      <c r="A4145" s="8" t="s">
        <v>3094</v>
      </c>
      <c r="B4145" s="8" t="s">
        <v>3095</v>
      </c>
      <c r="C4145" s="8" t="s">
        <v>45759</v>
      </c>
      <c r="D4145" s="8" t="s">
        <v>45760</v>
      </c>
      <c r="E4145" s="8" t="s">
        <v>113</v>
      </c>
      <c r="F4145" s="8" t="s">
        <v>112</v>
      </c>
      <c r="G4145" s="8" t="s">
        <v>113</v>
      </c>
      <c r="H4145" s="8" t="s">
        <v>112</v>
      </c>
      <c r="I4145" s="8" t="s">
        <v>2816</v>
      </c>
      <c r="J4145" s="8" t="s">
        <v>708</v>
      </c>
      <c r="K4145" s="8" t="s">
        <v>1262</v>
      </c>
      <c r="L4145" s="8" t="s">
        <v>3089</v>
      </c>
      <c r="M4145" s="8" t="s">
        <v>3096</v>
      </c>
      <c r="N4145" s="8" t="s">
        <v>10716</v>
      </c>
      <c r="O4145" s="8" t="s">
        <v>34691</v>
      </c>
      <c r="P4145" s="8" t="s">
        <v>776</v>
      </c>
      <c r="Q4145" s="8" t="s">
        <v>2818</v>
      </c>
      <c r="R4145" s="8" t="s">
        <v>2819</v>
      </c>
      <c r="S4145" s="17" t="s">
        <v>2820</v>
      </c>
      <c r="T4145" s="18">
        <v>43024</v>
      </c>
      <c r="U4145" s="8">
        <v>0.95833333333333337</v>
      </c>
      <c r="V4145" s="8">
        <v>6.25E-2</v>
      </c>
      <c r="W4145" s="8" t="s">
        <v>1387</v>
      </c>
      <c r="X4145" s="8" t="s">
        <v>3097</v>
      </c>
      <c r="Y4145" s="8" t="s">
        <v>3098</v>
      </c>
      <c r="Z4145" s="17" t="s">
        <v>3043</v>
      </c>
      <c r="AA4145" s="8" t="s">
        <v>3099</v>
      </c>
      <c r="AB4145" s="8" t="s">
        <v>3100</v>
      </c>
    </row>
    <row r="4146" spans="1:28" hidden="1" x14ac:dyDescent="0.2">
      <c r="A4146" s="8" t="s">
        <v>3127</v>
      </c>
      <c r="B4146" s="8" t="s">
        <v>3128</v>
      </c>
      <c r="C4146" s="8" t="s">
        <v>45759</v>
      </c>
      <c r="D4146" s="8" t="s">
        <v>45760</v>
      </c>
      <c r="E4146" s="8" t="s">
        <v>123</v>
      </c>
      <c r="F4146" s="8" t="s">
        <v>112</v>
      </c>
      <c r="G4146" s="8" t="s">
        <v>123</v>
      </c>
      <c r="H4146" s="8" t="s">
        <v>112</v>
      </c>
      <c r="I4146" s="8" t="s">
        <v>2816</v>
      </c>
      <c r="J4146" s="8" t="s">
        <v>708</v>
      </c>
      <c r="K4146" s="8" t="s">
        <v>1262</v>
      </c>
      <c r="L4146" s="8" t="s">
        <v>3122</v>
      </c>
      <c r="M4146" s="8" t="s">
        <v>3129</v>
      </c>
      <c r="N4146" s="8" t="s">
        <v>10716</v>
      </c>
      <c r="O4146" s="8" t="s">
        <v>34691</v>
      </c>
      <c r="P4146" s="8" t="s">
        <v>776</v>
      </c>
      <c r="Q4146" s="8" t="s">
        <v>2818</v>
      </c>
      <c r="R4146" s="8" t="s">
        <v>2819</v>
      </c>
      <c r="S4146" s="17" t="s">
        <v>2820</v>
      </c>
      <c r="T4146" s="18">
        <v>43025</v>
      </c>
      <c r="U4146" s="8">
        <v>8.3333333333333329E-2</v>
      </c>
      <c r="V4146" s="8">
        <v>0.16666666666666666</v>
      </c>
      <c r="W4146" s="8" t="s">
        <v>1100</v>
      </c>
      <c r="X4146" s="8" t="s">
        <v>3130</v>
      </c>
      <c r="Y4146" s="8" t="s">
        <v>3131</v>
      </c>
      <c r="Z4146" s="17" t="s">
        <v>3043</v>
      </c>
      <c r="AA4146" s="8" t="s">
        <v>3132</v>
      </c>
      <c r="AB4146" s="8" t="s">
        <v>3133</v>
      </c>
    </row>
    <row r="4147" spans="1:28" hidden="1" x14ac:dyDescent="0.2">
      <c r="A4147" s="8" t="s">
        <v>3106</v>
      </c>
      <c r="B4147" s="8" t="s">
        <v>3107</v>
      </c>
      <c r="C4147" s="8" t="s">
        <v>45759</v>
      </c>
      <c r="D4147" s="8" t="s">
        <v>45760</v>
      </c>
      <c r="E4147" s="8" t="s">
        <v>123</v>
      </c>
      <c r="F4147" s="8" t="s">
        <v>112</v>
      </c>
      <c r="G4147" s="8" t="s">
        <v>123</v>
      </c>
      <c r="H4147" s="8" t="s">
        <v>112</v>
      </c>
      <c r="I4147" s="8" t="s">
        <v>2816</v>
      </c>
      <c r="J4147" s="8" t="s">
        <v>708</v>
      </c>
      <c r="K4147" s="8" t="s">
        <v>1262</v>
      </c>
      <c r="L4147" s="8" t="s">
        <v>419</v>
      </c>
      <c r="M4147" s="8" t="s">
        <v>3108</v>
      </c>
      <c r="N4147" s="8" t="s">
        <v>10716</v>
      </c>
      <c r="O4147" s="8" t="s">
        <v>34691</v>
      </c>
      <c r="P4147" s="8" t="s">
        <v>776</v>
      </c>
      <c r="Q4147" s="8" t="s">
        <v>2818</v>
      </c>
      <c r="R4147" s="8" t="s">
        <v>2819</v>
      </c>
      <c r="S4147" s="17" t="s">
        <v>2820</v>
      </c>
      <c r="T4147" s="18">
        <v>43025</v>
      </c>
      <c r="U4147" s="8">
        <v>0.75</v>
      </c>
      <c r="V4147" s="8">
        <v>0.91666666666666663</v>
      </c>
      <c r="W4147" s="8" t="s">
        <v>739</v>
      </c>
      <c r="X4147" s="8" t="s">
        <v>3109</v>
      </c>
      <c r="Y4147" s="8" t="s">
        <v>3110</v>
      </c>
      <c r="Z4147" s="17" t="s">
        <v>2417</v>
      </c>
      <c r="AA4147" s="8" t="s">
        <v>3111</v>
      </c>
      <c r="AB4147" s="8" t="s">
        <v>3112</v>
      </c>
    </row>
    <row r="4148" spans="1:28" hidden="1" x14ac:dyDescent="0.2">
      <c r="A4148" s="8" t="s">
        <v>3113</v>
      </c>
      <c r="B4148" s="8" t="s">
        <v>3114</v>
      </c>
      <c r="C4148" s="8" t="s">
        <v>45759</v>
      </c>
      <c r="D4148" s="8" t="s">
        <v>45760</v>
      </c>
      <c r="E4148" s="8" t="s">
        <v>123</v>
      </c>
      <c r="F4148" s="8" t="s">
        <v>112</v>
      </c>
      <c r="G4148" s="8" t="s">
        <v>123</v>
      </c>
      <c r="H4148" s="8" t="s">
        <v>112</v>
      </c>
      <c r="I4148" s="8" t="s">
        <v>2816</v>
      </c>
      <c r="J4148" s="8" t="s">
        <v>708</v>
      </c>
      <c r="K4148" s="8" t="s">
        <v>1262</v>
      </c>
      <c r="L4148" s="8" t="s">
        <v>3108</v>
      </c>
      <c r="M4148" s="8" t="s">
        <v>3115</v>
      </c>
      <c r="N4148" s="8" t="s">
        <v>10716</v>
      </c>
      <c r="O4148" s="8" t="s">
        <v>34691</v>
      </c>
      <c r="P4148" s="8" t="s">
        <v>776</v>
      </c>
      <c r="Q4148" s="8" t="s">
        <v>2818</v>
      </c>
      <c r="R4148" s="8" t="s">
        <v>2819</v>
      </c>
      <c r="S4148" s="17" t="s">
        <v>2820</v>
      </c>
      <c r="T4148" s="18">
        <v>43025</v>
      </c>
      <c r="U4148" s="8">
        <v>0.91666666666666663</v>
      </c>
      <c r="V4148" s="8">
        <v>0.95833333333333337</v>
      </c>
      <c r="W4148" s="8" t="s">
        <v>1495</v>
      </c>
      <c r="X4148" s="8" t="s">
        <v>3116</v>
      </c>
      <c r="Y4148" s="8" t="s">
        <v>3077</v>
      </c>
      <c r="Z4148" s="17" t="s">
        <v>3117</v>
      </c>
      <c r="AA4148" s="8" t="s">
        <v>3118</v>
      </c>
      <c r="AB4148" s="8" t="s">
        <v>3119</v>
      </c>
    </row>
    <row r="4149" spans="1:28" hidden="1" x14ac:dyDescent="0.2">
      <c r="A4149" s="8" t="s">
        <v>3120</v>
      </c>
      <c r="B4149" s="8" t="s">
        <v>3121</v>
      </c>
      <c r="C4149" s="8" t="s">
        <v>45759</v>
      </c>
      <c r="D4149" s="8" t="s">
        <v>45760</v>
      </c>
      <c r="E4149" s="8" t="s">
        <v>123</v>
      </c>
      <c r="F4149" s="8" t="s">
        <v>112</v>
      </c>
      <c r="G4149" s="8" t="s">
        <v>123</v>
      </c>
      <c r="H4149" s="8" t="s">
        <v>112</v>
      </c>
      <c r="I4149" s="8" t="s">
        <v>2816</v>
      </c>
      <c r="J4149" s="8" t="s">
        <v>708</v>
      </c>
      <c r="K4149" s="8" t="s">
        <v>1262</v>
      </c>
      <c r="L4149" s="8" t="s">
        <v>3115</v>
      </c>
      <c r="M4149" s="8" t="s">
        <v>3122</v>
      </c>
      <c r="N4149" s="8" t="s">
        <v>10716</v>
      </c>
      <c r="O4149" s="8" t="s">
        <v>34691</v>
      </c>
      <c r="P4149" s="8" t="s">
        <v>776</v>
      </c>
      <c r="Q4149" s="8" t="s">
        <v>2818</v>
      </c>
      <c r="R4149" s="8" t="s">
        <v>2819</v>
      </c>
      <c r="S4149" s="17" t="s">
        <v>2820</v>
      </c>
      <c r="T4149" s="18">
        <v>43025</v>
      </c>
      <c r="U4149" s="8">
        <v>0.95833333333333337</v>
      </c>
      <c r="V4149" s="8">
        <v>8.3333333333333329E-2</v>
      </c>
      <c r="W4149" s="8" t="s">
        <v>1283</v>
      </c>
      <c r="X4149" s="8" t="s">
        <v>3123</v>
      </c>
      <c r="Y4149" s="8" t="s">
        <v>1337</v>
      </c>
      <c r="Z4149" s="17" t="s">
        <v>3124</v>
      </c>
      <c r="AA4149" s="8" t="s">
        <v>3125</v>
      </c>
      <c r="AB4149" s="8" t="s">
        <v>3126</v>
      </c>
    </row>
    <row r="4150" spans="1:28" hidden="1" x14ac:dyDescent="0.2">
      <c r="A4150" s="8" t="s">
        <v>3142</v>
      </c>
      <c r="B4150" s="8" t="s">
        <v>3143</v>
      </c>
      <c r="C4150" s="8" t="s">
        <v>45759</v>
      </c>
      <c r="D4150" s="8" t="s">
        <v>45760</v>
      </c>
      <c r="E4150" s="8" t="s">
        <v>134</v>
      </c>
      <c r="F4150" s="8" t="s">
        <v>133</v>
      </c>
      <c r="G4150" s="8" t="s">
        <v>134</v>
      </c>
      <c r="H4150" s="8" t="s">
        <v>133</v>
      </c>
      <c r="I4150" s="8" t="s">
        <v>2816</v>
      </c>
      <c r="J4150" s="8" t="s">
        <v>708</v>
      </c>
      <c r="K4150" s="8" t="s">
        <v>1262</v>
      </c>
      <c r="L4150" s="8" t="s">
        <v>3137</v>
      </c>
      <c r="M4150" s="8" t="s">
        <v>3144</v>
      </c>
      <c r="N4150" s="8" t="s">
        <v>10716</v>
      </c>
      <c r="O4150" s="8" t="s">
        <v>34691</v>
      </c>
      <c r="P4150" s="8" t="s">
        <v>776</v>
      </c>
      <c r="Q4150" s="8" t="s">
        <v>2818</v>
      </c>
      <c r="R4150" s="8" t="s">
        <v>2819</v>
      </c>
      <c r="S4150" s="17" t="s">
        <v>2820</v>
      </c>
      <c r="T4150" s="18">
        <v>43026</v>
      </c>
      <c r="U4150" s="8">
        <v>4.1666666666666664E-2</v>
      </c>
      <c r="V4150" s="8">
        <v>0.16666666666666666</v>
      </c>
      <c r="W4150" s="8" t="s">
        <v>1283</v>
      </c>
      <c r="X4150" s="8" t="s">
        <v>3145</v>
      </c>
      <c r="Y4150" s="8" t="s">
        <v>3146</v>
      </c>
      <c r="Z4150" s="17" t="s">
        <v>2830</v>
      </c>
      <c r="AA4150" s="8" t="s">
        <v>3147</v>
      </c>
      <c r="AB4150" s="8" t="s">
        <v>3148</v>
      </c>
    </row>
    <row r="4151" spans="1:28" hidden="1" x14ac:dyDescent="0.2">
      <c r="A4151" s="8" t="s">
        <v>3134</v>
      </c>
      <c r="B4151" s="8" t="s">
        <v>3135</v>
      </c>
      <c r="C4151" s="8" t="s">
        <v>45759</v>
      </c>
      <c r="D4151" s="8" t="s">
        <v>45760</v>
      </c>
      <c r="E4151" s="8" t="s">
        <v>134</v>
      </c>
      <c r="F4151" s="8" t="s">
        <v>133</v>
      </c>
      <c r="G4151" s="8" t="s">
        <v>134</v>
      </c>
      <c r="H4151" s="8" t="s">
        <v>133</v>
      </c>
      <c r="I4151" s="8" t="s">
        <v>2816</v>
      </c>
      <c r="J4151" s="8" t="s">
        <v>708</v>
      </c>
      <c r="K4151" s="8" t="s">
        <v>1262</v>
      </c>
      <c r="L4151" s="8" t="s">
        <v>3136</v>
      </c>
      <c r="M4151" s="8" t="s">
        <v>3137</v>
      </c>
      <c r="N4151" s="8" t="s">
        <v>10716</v>
      </c>
      <c r="O4151" s="8" t="s">
        <v>34691</v>
      </c>
      <c r="P4151" s="8" t="s">
        <v>776</v>
      </c>
      <c r="Q4151" s="8" t="s">
        <v>2818</v>
      </c>
      <c r="R4151" s="8" t="s">
        <v>2819</v>
      </c>
      <c r="S4151" s="17" t="s">
        <v>2820</v>
      </c>
      <c r="T4151" s="18">
        <v>43026</v>
      </c>
      <c r="U4151" s="8">
        <v>0.75</v>
      </c>
      <c r="V4151" s="8">
        <v>4.1666666666666664E-2</v>
      </c>
      <c r="W4151" s="8" t="s">
        <v>296</v>
      </c>
      <c r="X4151" s="8" t="s">
        <v>3138</v>
      </c>
      <c r="Y4151" s="8" t="s">
        <v>1455</v>
      </c>
      <c r="Z4151" s="17" t="s">
        <v>3139</v>
      </c>
      <c r="AA4151" s="8" t="s">
        <v>3140</v>
      </c>
      <c r="AB4151" s="8" t="s">
        <v>3141</v>
      </c>
    </row>
    <row r="4152" spans="1:28" hidden="1" x14ac:dyDescent="0.2">
      <c r="A4152" s="8" t="s">
        <v>3149</v>
      </c>
      <c r="B4152" s="8" t="s">
        <v>3150</v>
      </c>
      <c r="C4152" s="8" t="s">
        <v>45759</v>
      </c>
      <c r="D4152" s="8" t="s">
        <v>45760</v>
      </c>
      <c r="E4152" s="8" t="s">
        <v>144</v>
      </c>
      <c r="F4152" s="8" t="s">
        <v>133</v>
      </c>
      <c r="G4152" s="8" t="s">
        <v>144</v>
      </c>
      <c r="H4152" s="8" t="s">
        <v>133</v>
      </c>
      <c r="I4152" s="8" t="s">
        <v>2816</v>
      </c>
      <c r="J4152" s="8" t="s">
        <v>708</v>
      </c>
      <c r="K4152" s="8" t="s">
        <v>1262</v>
      </c>
      <c r="L4152" s="8" t="s">
        <v>3151</v>
      </c>
      <c r="M4152" s="8" t="s">
        <v>3152</v>
      </c>
      <c r="N4152" s="8" t="s">
        <v>10716</v>
      </c>
      <c r="O4152" s="8" t="s">
        <v>34691</v>
      </c>
      <c r="P4152" s="8" t="s">
        <v>776</v>
      </c>
      <c r="Q4152" s="8" t="s">
        <v>2818</v>
      </c>
      <c r="R4152" s="8" t="s">
        <v>2819</v>
      </c>
      <c r="S4152" s="17" t="s">
        <v>2820</v>
      </c>
      <c r="T4152" s="18">
        <v>43027</v>
      </c>
      <c r="U4152" s="8">
        <v>0.75</v>
      </c>
      <c r="V4152" s="8">
        <v>0.83333333333333337</v>
      </c>
      <c r="W4152" s="8" t="s">
        <v>1100</v>
      </c>
      <c r="X4152" s="8" t="s">
        <v>45730</v>
      </c>
      <c r="Y4152" s="8" t="s">
        <v>3153</v>
      </c>
      <c r="Z4152" s="17" t="s">
        <v>3043</v>
      </c>
      <c r="AA4152" s="8" t="s">
        <v>3154</v>
      </c>
      <c r="AB4152" s="8" t="s">
        <v>3155</v>
      </c>
    </row>
    <row r="4153" spans="1:28" hidden="1" x14ac:dyDescent="0.2">
      <c r="A4153" s="8" t="s">
        <v>3156</v>
      </c>
      <c r="B4153" s="8" t="s">
        <v>3157</v>
      </c>
      <c r="C4153" s="8" t="s">
        <v>45759</v>
      </c>
      <c r="D4153" s="8" t="s">
        <v>45760</v>
      </c>
      <c r="E4153" s="8" t="s">
        <v>144</v>
      </c>
      <c r="F4153" s="8" t="s">
        <v>133</v>
      </c>
      <c r="G4153" s="8" t="s">
        <v>144</v>
      </c>
      <c r="H4153" s="8" t="s">
        <v>133</v>
      </c>
      <c r="I4153" s="8" t="s">
        <v>2816</v>
      </c>
      <c r="J4153" s="8" t="s">
        <v>708</v>
      </c>
      <c r="K4153" s="8" t="s">
        <v>1262</v>
      </c>
      <c r="L4153" s="8" t="s">
        <v>3152</v>
      </c>
      <c r="M4153" s="8" t="s">
        <v>3158</v>
      </c>
      <c r="N4153" s="8" t="s">
        <v>10716</v>
      </c>
      <c r="O4153" s="8" t="s">
        <v>34691</v>
      </c>
      <c r="P4153" s="8" t="s">
        <v>776</v>
      </c>
      <c r="Q4153" s="8" t="s">
        <v>2818</v>
      </c>
      <c r="R4153" s="8" t="s">
        <v>2819</v>
      </c>
      <c r="S4153" s="17" t="s">
        <v>2820</v>
      </c>
      <c r="T4153" s="18">
        <v>43027</v>
      </c>
      <c r="U4153" s="8">
        <v>0.83333333333333337</v>
      </c>
      <c r="V4153" s="8">
        <v>0.16666666666666666</v>
      </c>
      <c r="W4153" s="8" t="s">
        <v>486</v>
      </c>
      <c r="X4153" s="8" t="s">
        <v>3159</v>
      </c>
      <c r="Y4153" s="8" t="s">
        <v>3160</v>
      </c>
      <c r="Z4153" s="17" t="s">
        <v>3161</v>
      </c>
      <c r="AA4153" s="8" t="s">
        <v>3162</v>
      </c>
      <c r="AB4153" s="8" t="s">
        <v>3163</v>
      </c>
    </row>
    <row r="4154" spans="1:28" hidden="1" x14ac:dyDescent="0.2">
      <c r="A4154" s="8" t="s">
        <v>3164</v>
      </c>
      <c r="B4154" s="8" t="s">
        <v>3165</v>
      </c>
      <c r="C4154" s="8" t="s">
        <v>45759</v>
      </c>
      <c r="D4154" s="8" t="s">
        <v>45760</v>
      </c>
      <c r="E4154" s="8" t="s">
        <v>174</v>
      </c>
      <c r="F4154" s="8" t="s">
        <v>133</v>
      </c>
      <c r="G4154" s="8" t="s">
        <v>174</v>
      </c>
      <c r="H4154" s="8" t="s">
        <v>133</v>
      </c>
      <c r="I4154" s="8" t="s">
        <v>2816</v>
      </c>
      <c r="J4154" s="8" t="s">
        <v>708</v>
      </c>
      <c r="K4154" s="8" t="s">
        <v>1262</v>
      </c>
      <c r="L4154" s="8" t="s">
        <v>3166</v>
      </c>
      <c r="M4154" s="8" t="s">
        <v>3167</v>
      </c>
      <c r="N4154" s="8" t="s">
        <v>10716</v>
      </c>
      <c r="O4154" s="8" t="s">
        <v>34691</v>
      </c>
      <c r="P4154" s="8" t="s">
        <v>776</v>
      </c>
      <c r="Q4154" s="8" t="s">
        <v>2818</v>
      </c>
      <c r="R4154" s="8" t="s">
        <v>2819</v>
      </c>
      <c r="S4154" s="17" t="s">
        <v>2820</v>
      </c>
      <c r="T4154" s="18">
        <v>43028</v>
      </c>
      <c r="U4154" s="8">
        <v>0.75</v>
      </c>
      <c r="V4154" s="8">
        <v>0.16666666666666666</v>
      </c>
      <c r="W4154" s="8" t="s">
        <v>792</v>
      </c>
      <c r="X4154" s="8" t="s">
        <v>3159</v>
      </c>
      <c r="Y4154" s="8" t="s">
        <v>3160</v>
      </c>
      <c r="Z4154" s="17" t="s">
        <v>3168</v>
      </c>
      <c r="AA4154" s="8" t="s">
        <v>3169</v>
      </c>
      <c r="AB4154" s="8" t="s">
        <v>3170</v>
      </c>
    </row>
    <row r="4155" spans="1:28" hidden="1" x14ac:dyDescent="0.2">
      <c r="A4155" s="8" t="s">
        <v>3171</v>
      </c>
      <c r="B4155" s="8" t="s">
        <v>3172</v>
      </c>
      <c r="C4155" s="8" t="s">
        <v>45759</v>
      </c>
      <c r="D4155" s="8" t="s">
        <v>45760</v>
      </c>
      <c r="E4155" s="8" t="s">
        <v>184</v>
      </c>
      <c r="F4155" s="8" t="s">
        <v>133</v>
      </c>
      <c r="G4155" s="8" t="s">
        <v>184</v>
      </c>
      <c r="H4155" s="8" t="s">
        <v>133</v>
      </c>
      <c r="I4155" s="8" t="s">
        <v>2816</v>
      </c>
      <c r="J4155" s="8" t="s">
        <v>708</v>
      </c>
      <c r="K4155" s="8" t="s">
        <v>1262</v>
      </c>
      <c r="L4155" s="8" t="s">
        <v>3173</v>
      </c>
      <c r="M4155" s="8" t="s">
        <v>3174</v>
      </c>
      <c r="N4155" s="8" t="s">
        <v>10716</v>
      </c>
      <c r="O4155" s="8" t="s">
        <v>34691</v>
      </c>
      <c r="P4155" s="8" t="s">
        <v>776</v>
      </c>
      <c r="Q4155" s="8" t="s">
        <v>2818</v>
      </c>
      <c r="R4155" s="8" t="s">
        <v>2819</v>
      </c>
      <c r="S4155" s="17" t="s">
        <v>2820</v>
      </c>
      <c r="T4155" s="18">
        <v>43029</v>
      </c>
      <c r="U4155" s="8">
        <v>0.75</v>
      </c>
      <c r="V4155" s="8">
        <v>0.83333333333333337</v>
      </c>
      <c r="W4155" s="8" t="s">
        <v>1100</v>
      </c>
      <c r="X4155" s="8" t="s">
        <v>3175</v>
      </c>
      <c r="Y4155" s="8" t="s">
        <v>3146</v>
      </c>
      <c r="Z4155" s="17" t="s">
        <v>3043</v>
      </c>
      <c r="AA4155" s="8" t="s">
        <v>3176</v>
      </c>
      <c r="AB4155" s="8" t="s">
        <v>3177</v>
      </c>
    </row>
    <row r="4156" spans="1:28" hidden="1" x14ac:dyDescent="0.2">
      <c r="A4156" s="8" t="s">
        <v>3178</v>
      </c>
      <c r="B4156" s="8" t="s">
        <v>3179</v>
      </c>
      <c r="C4156" s="8" t="s">
        <v>45759</v>
      </c>
      <c r="D4156" s="8" t="s">
        <v>45760</v>
      </c>
      <c r="E4156" s="8" t="s">
        <v>184</v>
      </c>
      <c r="F4156" s="8" t="s">
        <v>133</v>
      </c>
      <c r="G4156" s="8" t="s">
        <v>184</v>
      </c>
      <c r="H4156" s="8" t="s">
        <v>133</v>
      </c>
      <c r="I4156" s="8" t="s">
        <v>2816</v>
      </c>
      <c r="J4156" s="8" t="s">
        <v>708</v>
      </c>
      <c r="K4156" s="8" t="s">
        <v>1262</v>
      </c>
      <c r="L4156" s="8" t="s">
        <v>3174</v>
      </c>
      <c r="M4156" s="8" t="s">
        <v>3180</v>
      </c>
      <c r="N4156" s="8" t="s">
        <v>10716</v>
      </c>
      <c r="O4156" s="8" t="s">
        <v>34691</v>
      </c>
      <c r="P4156" s="8" t="s">
        <v>776</v>
      </c>
      <c r="Q4156" s="8" t="s">
        <v>2818</v>
      </c>
      <c r="R4156" s="8" t="s">
        <v>2819</v>
      </c>
      <c r="S4156" s="17" t="s">
        <v>2820</v>
      </c>
      <c r="T4156" s="18">
        <v>43029</v>
      </c>
      <c r="U4156" s="8">
        <v>0.83333333333333337</v>
      </c>
      <c r="V4156" s="8">
        <v>0.875</v>
      </c>
      <c r="W4156" s="8" t="s">
        <v>1495</v>
      </c>
      <c r="X4156" s="8" t="s">
        <v>3181</v>
      </c>
      <c r="Y4156" s="8" t="s">
        <v>3146</v>
      </c>
      <c r="Z4156" s="17" t="s">
        <v>3182</v>
      </c>
      <c r="AA4156" s="8" t="s">
        <v>3183</v>
      </c>
      <c r="AB4156" s="8" t="s">
        <v>3184</v>
      </c>
    </row>
    <row r="4157" spans="1:28" hidden="1" x14ac:dyDescent="0.2">
      <c r="A4157" s="8" t="s">
        <v>3185</v>
      </c>
      <c r="B4157" s="8" t="s">
        <v>3186</v>
      </c>
      <c r="C4157" s="8" t="s">
        <v>45759</v>
      </c>
      <c r="D4157" s="8" t="s">
        <v>45760</v>
      </c>
      <c r="E4157" s="8" t="s">
        <v>184</v>
      </c>
      <c r="F4157" s="8" t="s">
        <v>133</v>
      </c>
      <c r="G4157" s="8" t="s">
        <v>184</v>
      </c>
      <c r="H4157" s="8" t="s">
        <v>133</v>
      </c>
      <c r="I4157" s="8" t="s">
        <v>2816</v>
      </c>
      <c r="J4157" s="8" t="s">
        <v>708</v>
      </c>
      <c r="K4157" s="8" t="s">
        <v>1262</v>
      </c>
      <c r="L4157" s="8" t="s">
        <v>3180</v>
      </c>
      <c r="M4157" s="8" t="s">
        <v>3187</v>
      </c>
      <c r="N4157" s="8" t="s">
        <v>10716</v>
      </c>
      <c r="O4157" s="8" t="s">
        <v>34691</v>
      </c>
      <c r="P4157" s="8" t="s">
        <v>776</v>
      </c>
      <c r="Q4157" s="8" t="s">
        <v>2818</v>
      </c>
      <c r="R4157" s="8" t="s">
        <v>2819</v>
      </c>
      <c r="S4157" s="17" t="s">
        <v>2820</v>
      </c>
      <c r="T4157" s="18">
        <v>43029</v>
      </c>
      <c r="U4157" s="8">
        <v>0.875</v>
      </c>
      <c r="V4157" s="8">
        <v>0.91666666666666663</v>
      </c>
      <c r="W4157" s="8" t="s">
        <v>1495</v>
      </c>
      <c r="X4157" s="8" t="s">
        <v>3188</v>
      </c>
      <c r="Y4157" s="8" t="s">
        <v>3131</v>
      </c>
      <c r="Z4157" s="17" t="s">
        <v>3189</v>
      </c>
      <c r="AA4157" s="8" t="s">
        <v>3190</v>
      </c>
      <c r="AB4157" s="8" t="s">
        <v>3191</v>
      </c>
    </row>
    <row r="4158" spans="1:28" hidden="1" x14ac:dyDescent="0.2">
      <c r="A4158" s="8" t="s">
        <v>3192</v>
      </c>
      <c r="B4158" s="8" t="s">
        <v>3193</v>
      </c>
      <c r="C4158" s="8" t="s">
        <v>45759</v>
      </c>
      <c r="D4158" s="8" t="s">
        <v>45760</v>
      </c>
      <c r="E4158" s="8" t="s">
        <v>184</v>
      </c>
      <c r="F4158" s="8" t="s">
        <v>133</v>
      </c>
      <c r="G4158" s="8" t="s">
        <v>184</v>
      </c>
      <c r="H4158" s="8" t="s">
        <v>133</v>
      </c>
      <c r="I4158" s="8" t="s">
        <v>2816</v>
      </c>
      <c r="J4158" s="8" t="s">
        <v>708</v>
      </c>
      <c r="K4158" s="8" t="s">
        <v>1262</v>
      </c>
      <c r="L4158" s="8" t="s">
        <v>3187</v>
      </c>
      <c r="M4158" s="8" t="s">
        <v>3194</v>
      </c>
      <c r="N4158" s="8" t="s">
        <v>10716</v>
      </c>
      <c r="O4158" s="8" t="s">
        <v>34691</v>
      </c>
      <c r="P4158" s="8" t="s">
        <v>776</v>
      </c>
      <c r="Q4158" s="8" t="s">
        <v>2818</v>
      </c>
      <c r="R4158" s="8" t="s">
        <v>2819</v>
      </c>
      <c r="S4158" s="17" t="s">
        <v>2820</v>
      </c>
      <c r="T4158" s="18">
        <v>43029</v>
      </c>
      <c r="U4158" s="8">
        <v>0.91666666666666663</v>
      </c>
      <c r="V4158" s="8">
        <v>0.95833333333333337</v>
      </c>
      <c r="W4158" s="8" t="s">
        <v>1495</v>
      </c>
      <c r="X4158" s="8" t="s">
        <v>3195</v>
      </c>
      <c r="Y4158" s="8" t="s">
        <v>3131</v>
      </c>
      <c r="Z4158" s="17" t="s">
        <v>3196</v>
      </c>
      <c r="AA4158" s="8" t="s">
        <v>3197</v>
      </c>
      <c r="AB4158" s="8" t="s">
        <v>3198</v>
      </c>
    </row>
    <row r="4159" spans="1:28" hidden="1" x14ac:dyDescent="0.2">
      <c r="A4159" s="8" t="s">
        <v>3199</v>
      </c>
      <c r="B4159" s="8" t="s">
        <v>3200</v>
      </c>
      <c r="C4159" s="8" t="s">
        <v>45759</v>
      </c>
      <c r="D4159" s="8" t="s">
        <v>45760</v>
      </c>
      <c r="E4159" s="8" t="s">
        <v>184</v>
      </c>
      <c r="F4159" s="8" t="s">
        <v>133</v>
      </c>
      <c r="G4159" s="8" t="s">
        <v>184</v>
      </c>
      <c r="H4159" s="8" t="s">
        <v>133</v>
      </c>
      <c r="I4159" s="8" t="s">
        <v>2816</v>
      </c>
      <c r="J4159" s="8" t="s">
        <v>708</v>
      </c>
      <c r="K4159" s="8" t="s">
        <v>1262</v>
      </c>
      <c r="L4159" s="8" t="s">
        <v>3194</v>
      </c>
      <c r="M4159" s="8" t="s">
        <v>3201</v>
      </c>
      <c r="N4159" s="8" t="s">
        <v>10716</v>
      </c>
      <c r="O4159" s="8" t="s">
        <v>34691</v>
      </c>
      <c r="P4159" s="8" t="s">
        <v>776</v>
      </c>
      <c r="Q4159" s="8" t="s">
        <v>2818</v>
      </c>
      <c r="R4159" s="8" t="s">
        <v>2819</v>
      </c>
      <c r="S4159" s="17" t="s">
        <v>2820</v>
      </c>
      <c r="T4159" s="18">
        <v>43029</v>
      </c>
      <c r="U4159" s="8">
        <v>0.95833333333333337</v>
      </c>
      <c r="V4159" s="8">
        <v>0.16666666666666666</v>
      </c>
      <c r="W4159" s="8" t="s">
        <v>773</v>
      </c>
      <c r="X4159" s="8" t="s">
        <v>3202</v>
      </c>
      <c r="Y4159" s="8" t="s">
        <v>3203</v>
      </c>
      <c r="Z4159" s="17" t="s">
        <v>3204</v>
      </c>
      <c r="AA4159" s="8" t="s">
        <v>3205</v>
      </c>
      <c r="AB4159" s="8" t="s">
        <v>3206</v>
      </c>
    </row>
    <row r="4160" spans="1:28" hidden="1" x14ac:dyDescent="0.2">
      <c r="A4160" s="8" t="s">
        <v>3207</v>
      </c>
      <c r="B4160" s="8" t="s">
        <v>3208</v>
      </c>
      <c r="C4160" s="8" t="s">
        <v>45759</v>
      </c>
      <c r="D4160" s="8" t="s">
        <v>45760</v>
      </c>
      <c r="E4160" s="8" t="s">
        <v>194</v>
      </c>
      <c r="F4160" s="8" t="s">
        <v>133</v>
      </c>
      <c r="G4160" s="8" t="s">
        <v>194</v>
      </c>
      <c r="H4160" s="8" t="s">
        <v>133</v>
      </c>
      <c r="I4160" s="8" t="s">
        <v>2816</v>
      </c>
      <c r="J4160" s="8" t="s">
        <v>708</v>
      </c>
      <c r="K4160" s="8" t="s">
        <v>1262</v>
      </c>
      <c r="L4160" s="8" t="s">
        <v>3209</v>
      </c>
      <c r="M4160" s="8" t="s">
        <v>3210</v>
      </c>
      <c r="N4160" s="8" t="s">
        <v>10716</v>
      </c>
      <c r="O4160" s="8" t="s">
        <v>34691</v>
      </c>
      <c r="P4160" s="8" t="s">
        <v>776</v>
      </c>
      <c r="Q4160" s="8" t="s">
        <v>2818</v>
      </c>
      <c r="R4160" s="8" t="s">
        <v>2819</v>
      </c>
      <c r="S4160" s="17" t="s">
        <v>2820</v>
      </c>
      <c r="T4160" s="18">
        <v>43030</v>
      </c>
      <c r="U4160" s="8">
        <v>0.75</v>
      </c>
      <c r="V4160" s="8">
        <v>0.91666666666666663</v>
      </c>
      <c r="W4160" s="8" t="s">
        <v>739</v>
      </c>
      <c r="X4160" s="8" t="s">
        <v>3202</v>
      </c>
      <c r="Y4160" s="8" t="s">
        <v>3203</v>
      </c>
      <c r="Z4160" s="17" t="s">
        <v>3204</v>
      </c>
      <c r="AA4160" s="8" t="s">
        <v>3211</v>
      </c>
      <c r="AB4160" s="8" t="s">
        <v>3212</v>
      </c>
    </row>
    <row r="4161" spans="1:28" hidden="1" x14ac:dyDescent="0.2">
      <c r="A4161" s="8" t="s">
        <v>3213</v>
      </c>
      <c r="B4161" s="8" t="s">
        <v>3214</v>
      </c>
      <c r="C4161" s="8" t="s">
        <v>45759</v>
      </c>
      <c r="D4161" s="8" t="s">
        <v>45760</v>
      </c>
      <c r="E4161" s="8" t="s">
        <v>194</v>
      </c>
      <c r="F4161" s="8" t="s">
        <v>133</v>
      </c>
      <c r="G4161" s="8" t="s">
        <v>194</v>
      </c>
      <c r="H4161" s="8" t="s">
        <v>133</v>
      </c>
      <c r="I4161" s="8" t="s">
        <v>2816</v>
      </c>
      <c r="J4161" s="8" t="s">
        <v>708</v>
      </c>
      <c r="K4161" s="8" t="s">
        <v>1262</v>
      </c>
      <c r="L4161" s="8" t="s">
        <v>3210</v>
      </c>
      <c r="M4161" s="8" t="s">
        <v>3215</v>
      </c>
      <c r="N4161" s="8" t="s">
        <v>10716</v>
      </c>
      <c r="O4161" s="8" t="s">
        <v>34691</v>
      </c>
      <c r="P4161" s="8" t="s">
        <v>776</v>
      </c>
      <c r="Q4161" s="8" t="s">
        <v>2818</v>
      </c>
      <c r="R4161" s="8" t="s">
        <v>2819</v>
      </c>
      <c r="S4161" s="17" t="s">
        <v>2820</v>
      </c>
      <c r="T4161" s="18">
        <v>43030</v>
      </c>
      <c r="U4161" s="8">
        <v>0.91666666666666663</v>
      </c>
      <c r="V4161" s="8">
        <v>0.95833333333333337</v>
      </c>
      <c r="W4161" s="8" t="s">
        <v>1495</v>
      </c>
      <c r="X4161" s="8" t="s">
        <v>3216</v>
      </c>
      <c r="Y4161" s="8" t="s">
        <v>1448</v>
      </c>
      <c r="Z4161" s="17" t="s">
        <v>3217</v>
      </c>
      <c r="AA4161" s="8" t="s">
        <v>3218</v>
      </c>
      <c r="AB4161" s="8" t="s">
        <v>3219</v>
      </c>
    </row>
    <row r="4162" spans="1:28" hidden="1" x14ac:dyDescent="0.2">
      <c r="A4162" s="8" t="s">
        <v>3220</v>
      </c>
      <c r="B4162" s="8" t="s">
        <v>3221</v>
      </c>
      <c r="C4162" s="8" t="s">
        <v>45759</v>
      </c>
      <c r="D4162" s="8" t="s">
        <v>45760</v>
      </c>
      <c r="E4162" s="8" t="s">
        <v>194</v>
      </c>
      <c r="F4162" s="8" t="s">
        <v>133</v>
      </c>
      <c r="G4162" s="8" t="s">
        <v>194</v>
      </c>
      <c r="H4162" s="8" t="s">
        <v>133</v>
      </c>
      <c r="I4162" s="8" t="s">
        <v>2816</v>
      </c>
      <c r="J4162" s="8" t="s">
        <v>708</v>
      </c>
      <c r="K4162" s="8" t="s">
        <v>1262</v>
      </c>
      <c r="L4162" s="8" t="s">
        <v>3215</v>
      </c>
      <c r="M4162" s="8" t="s">
        <v>3222</v>
      </c>
      <c r="N4162" s="8" t="s">
        <v>10716</v>
      </c>
      <c r="O4162" s="8" t="s">
        <v>34691</v>
      </c>
      <c r="P4162" s="8" t="s">
        <v>776</v>
      </c>
      <c r="Q4162" s="8" t="s">
        <v>2818</v>
      </c>
      <c r="R4162" s="8" t="s">
        <v>2819</v>
      </c>
      <c r="S4162" s="17" t="s">
        <v>2820</v>
      </c>
      <c r="T4162" s="18">
        <v>43030</v>
      </c>
      <c r="U4162" s="8">
        <v>0.95833333333333337</v>
      </c>
      <c r="V4162" s="8">
        <v>0.16666666666666666</v>
      </c>
      <c r="W4162" s="8" t="s">
        <v>773</v>
      </c>
      <c r="X4162" s="8" t="s">
        <v>3223</v>
      </c>
      <c r="Y4162" s="8" t="s">
        <v>1672</v>
      </c>
      <c r="Z4162" s="17" t="s">
        <v>3224</v>
      </c>
      <c r="AA4162" s="8" t="s">
        <v>3225</v>
      </c>
      <c r="AB4162" s="8" t="s">
        <v>3226</v>
      </c>
    </row>
    <row r="4163" spans="1:28" hidden="1" x14ac:dyDescent="0.2">
      <c r="A4163" s="8" t="s">
        <v>3255</v>
      </c>
      <c r="B4163" s="8" t="s">
        <v>3256</v>
      </c>
      <c r="C4163" s="8" t="s">
        <v>45759</v>
      </c>
      <c r="D4163" s="8" t="s">
        <v>45760</v>
      </c>
      <c r="E4163" s="8" t="s">
        <v>154</v>
      </c>
      <c r="F4163" s="8" t="s">
        <v>133</v>
      </c>
      <c r="G4163" s="8" t="s">
        <v>154</v>
      </c>
      <c r="H4163" s="8" t="s">
        <v>133</v>
      </c>
      <c r="I4163" s="8" t="s">
        <v>2816</v>
      </c>
      <c r="J4163" s="8" t="s">
        <v>708</v>
      </c>
      <c r="K4163" s="8" t="s">
        <v>1262</v>
      </c>
      <c r="L4163" s="8" t="s">
        <v>3250</v>
      </c>
      <c r="M4163" s="8" t="s">
        <v>3257</v>
      </c>
      <c r="N4163" s="8" t="s">
        <v>10716</v>
      </c>
      <c r="O4163" s="8" t="s">
        <v>34691</v>
      </c>
      <c r="P4163" s="8" t="s">
        <v>776</v>
      </c>
      <c r="Q4163" s="8" t="s">
        <v>2818</v>
      </c>
      <c r="R4163" s="8" t="s">
        <v>2819</v>
      </c>
      <c r="S4163" s="17" t="s">
        <v>2820</v>
      </c>
      <c r="T4163" s="18">
        <v>43031</v>
      </c>
      <c r="U4163" s="8">
        <v>4.1666666666666664E-2</v>
      </c>
      <c r="V4163" s="8">
        <v>0.125</v>
      </c>
      <c r="W4163" s="8" t="s">
        <v>1100</v>
      </c>
      <c r="X4163" s="8" t="s">
        <v>3258</v>
      </c>
      <c r="Y4163" s="8" t="s">
        <v>1672</v>
      </c>
      <c r="Z4163" s="17" t="s">
        <v>3259</v>
      </c>
      <c r="AA4163" s="8" t="s">
        <v>3260</v>
      </c>
      <c r="AB4163" s="8" t="s">
        <v>3261</v>
      </c>
    </row>
    <row r="4164" spans="1:28" hidden="1" x14ac:dyDescent="0.2">
      <c r="A4164" s="8" t="s">
        <v>3262</v>
      </c>
      <c r="B4164" s="8" t="s">
        <v>3263</v>
      </c>
      <c r="C4164" s="8" t="s">
        <v>45759</v>
      </c>
      <c r="D4164" s="8" t="s">
        <v>45760</v>
      </c>
      <c r="E4164" s="8" t="s">
        <v>154</v>
      </c>
      <c r="F4164" s="8" t="s">
        <v>133</v>
      </c>
      <c r="G4164" s="8" t="s">
        <v>154</v>
      </c>
      <c r="H4164" s="8" t="s">
        <v>133</v>
      </c>
      <c r="I4164" s="8" t="s">
        <v>2816</v>
      </c>
      <c r="J4164" s="8" t="s">
        <v>708</v>
      </c>
      <c r="K4164" s="8" t="s">
        <v>1262</v>
      </c>
      <c r="L4164" s="8" t="s">
        <v>3257</v>
      </c>
      <c r="M4164" s="8" t="s">
        <v>3264</v>
      </c>
      <c r="N4164" s="8" t="s">
        <v>10716</v>
      </c>
      <c r="O4164" s="8" t="s">
        <v>34691</v>
      </c>
      <c r="P4164" s="8" t="s">
        <v>776</v>
      </c>
      <c r="Q4164" s="8" t="s">
        <v>2818</v>
      </c>
      <c r="R4164" s="8" t="s">
        <v>2819</v>
      </c>
      <c r="S4164" s="17" t="s">
        <v>2820</v>
      </c>
      <c r="T4164" s="18">
        <v>43031</v>
      </c>
      <c r="U4164" s="8">
        <v>0.125</v>
      </c>
      <c r="V4164" s="8">
        <v>0.16666666666666666</v>
      </c>
      <c r="W4164" s="8" t="s">
        <v>1495</v>
      </c>
      <c r="X4164" s="8" t="s">
        <v>3265</v>
      </c>
      <c r="Y4164" s="8" t="s">
        <v>1448</v>
      </c>
      <c r="Z4164" s="17" t="s">
        <v>3266</v>
      </c>
      <c r="AA4164" s="8" t="s">
        <v>3267</v>
      </c>
      <c r="AB4164" s="8" t="s">
        <v>3268</v>
      </c>
    </row>
    <row r="4165" spans="1:28" hidden="1" x14ac:dyDescent="0.2">
      <c r="A4165" s="8" t="s">
        <v>3227</v>
      </c>
      <c r="B4165" s="8" t="s">
        <v>3228</v>
      </c>
      <c r="C4165" s="8" t="s">
        <v>45759</v>
      </c>
      <c r="D4165" s="8" t="s">
        <v>45760</v>
      </c>
      <c r="E4165" s="8" t="s">
        <v>154</v>
      </c>
      <c r="F4165" s="8" t="s">
        <v>133</v>
      </c>
      <c r="G4165" s="8" t="s">
        <v>154</v>
      </c>
      <c r="H4165" s="8" t="s">
        <v>133</v>
      </c>
      <c r="I4165" s="8" t="s">
        <v>2816</v>
      </c>
      <c r="J4165" s="8" t="s">
        <v>708</v>
      </c>
      <c r="K4165" s="8" t="s">
        <v>1262</v>
      </c>
      <c r="L4165" s="8" t="s">
        <v>3229</v>
      </c>
      <c r="M4165" s="8" t="s">
        <v>1106</v>
      </c>
      <c r="N4165" s="8" t="s">
        <v>10716</v>
      </c>
      <c r="O4165" s="8" t="s">
        <v>34691</v>
      </c>
      <c r="P4165" s="8" t="s">
        <v>776</v>
      </c>
      <c r="Q4165" s="8" t="s">
        <v>2818</v>
      </c>
      <c r="R4165" s="8" t="s">
        <v>2819</v>
      </c>
      <c r="S4165" s="17" t="s">
        <v>2820</v>
      </c>
      <c r="T4165" s="18">
        <v>43031</v>
      </c>
      <c r="U4165" s="8">
        <v>0.75</v>
      </c>
      <c r="V4165" s="8">
        <v>0.83333333333333337</v>
      </c>
      <c r="W4165" s="8" t="s">
        <v>1100</v>
      </c>
      <c r="X4165" s="8" t="s">
        <v>3230</v>
      </c>
      <c r="Y4165" s="8" t="s">
        <v>1448</v>
      </c>
      <c r="Z4165" s="17" t="s">
        <v>3043</v>
      </c>
      <c r="AA4165" s="8" t="s">
        <v>3231</v>
      </c>
      <c r="AB4165" s="8" t="s">
        <v>3232</v>
      </c>
    </row>
    <row r="4166" spans="1:28" hidden="1" x14ac:dyDescent="0.2">
      <c r="A4166" s="8" t="s">
        <v>3233</v>
      </c>
      <c r="B4166" s="8" t="s">
        <v>3234</v>
      </c>
      <c r="C4166" s="8" t="s">
        <v>45759</v>
      </c>
      <c r="D4166" s="8" t="s">
        <v>45760</v>
      </c>
      <c r="E4166" s="8" t="s">
        <v>154</v>
      </c>
      <c r="F4166" s="8" t="s">
        <v>133</v>
      </c>
      <c r="G4166" s="8" t="s">
        <v>154</v>
      </c>
      <c r="H4166" s="8" t="s">
        <v>133</v>
      </c>
      <c r="I4166" s="8" t="s">
        <v>2816</v>
      </c>
      <c r="J4166" s="8" t="s">
        <v>708</v>
      </c>
      <c r="K4166" s="8" t="s">
        <v>1262</v>
      </c>
      <c r="L4166" s="8" t="s">
        <v>1106</v>
      </c>
      <c r="M4166" s="8" t="s">
        <v>3235</v>
      </c>
      <c r="N4166" s="8" t="s">
        <v>10716</v>
      </c>
      <c r="O4166" s="8" t="s">
        <v>34691</v>
      </c>
      <c r="P4166" s="8" t="s">
        <v>776</v>
      </c>
      <c r="Q4166" s="8" t="s">
        <v>2818</v>
      </c>
      <c r="R4166" s="8" t="s">
        <v>2819</v>
      </c>
      <c r="S4166" s="17" t="s">
        <v>2820</v>
      </c>
      <c r="T4166" s="18">
        <v>43031</v>
      </c>
      <c r="U4166" s="8">
        <v>0.83333333333333337</v>
      </c>
      <c r="V4166" s="8">
        <v>0.91666666666666663</v>
      </c>
      <c r="W4166" s="8" t="s">
        <v>1100</v>
      </c>
      <c r="X4166" s="8" t="s">
        <v>3236</v>
      </c>
      <c r="Y4166" s="8" t="s">
        <v>1448</v>
      </c>
      <c r="Z4166" s="17" t="s">
        <v>3237</v>
      </c>
      <c r="AA4166" s="8" t="s">
        <v>3238</v>
      </c>
      <c r="AB4166" s="8" t="s">
        <v>3239</v>
      </c>
    </row>
    <row r="4167" spans="1:28" hidden="1" x14ac:dyDescent="0.2">
      <c r="A4167" s="8" t="s">
        <v>3240</v>
      </c>
      <c r="B4167" s="8" t="s">
        <v>3241</v>
      </c>
      <c r="C4167" s="8" t="s">
        <v>45759</v>
      </c>
      <c r="D4167" s="8" t="s">
        <v>45760</v>
      </c>
      <c r="E4167" s="8" t="s">
        <v>154</v>
      </c>
      <c r="F4167" s="8" t="s">
        <v>133</v>
      </c>
      <c r="G4167" s="8" t="s">
        <v>154</v>
      </c>
      <c r="H4167" s="8" t="s">
        <v>133</v>
      </c>
      <c r="I4167" s="8" t="s">
        <v>2816</v>
      </c>
      <c r="J4167" s="8" t="s">
        <v>708</v>
      </c>
      <c r="K4167" s="8" t="s">
        <v>1262</v>
      </c>
      <c r="L4167" s="8" t="s">
        <v>3235</v>
      </c>
      <c r="M4167" s="8" t="s">
        <v>3242</v>
      </c>
      <c r="N4167" s="8" t="s">
        <v>10716</v>
      </c>
      <c r="O4167" s="8" t="s">
        <v>34691</v>
      </c>
      <c r="P4167" s="8" t="s">
        <v>776</v>
      </c>
      <c r="Q4167" s="8" t="s">
        <v>2818</v>
      </c>
      <c r="R4167" s="8" t="s">
        <v>2819</v>
      </c>
      <c r="S4167" s="17" t="s">
        <v>2820</v>
      </c>
      <c r="T4167" s="18">
        <v>43031</v>
      </c>
      <c r="U4167" s="8">
        <v>0.91666666666666663</v>
      </c>
      <c r="V4167" s="8">
        <v>0.95833333333333337</v>
      </c>
      <c r="W4167" s="8" t="s">
        <v>1495</v>
      </c>
      <c r="X4167" s="8" t="s">
        <v>3243</v>
      </c>
      <c r="Y4167" s="8" t="s">
        <v>3244</v>
      </c>
      <c r="Z4167" s="17" t="s">
        <v>3245</v>
      </c>
      <c r="AA4167" s="8" t="s">
        <v>3246</v>
      </c>
      <c r="AB4167" s="8" t="s">
        <v>3247</v>
      </c>
    </row>
    <row r="4168" spans="1:28" hidden="1" x14ac:dyDescent="0.2">
      <c r="A4168" s="8" t="s">
        <v>3248</v>
      </c>
      <c r="B4168" s="8" t="s">
        <v>3249</v>
      </c>
      <c r="C4168" s="8" t="s">
        <v>45759</v>
      </c>
      <c r="D4168" s="8" t="s">
        <v>45760</v>
      </c>
      <c r="E4168" s="8" t="s">
        <v>154</v>
      </c>
      <c r="F4168" s="8" t="s">
        <v>133</v>
      </c>
      <c r="G4168" s="8" t="s">
        <v>154</v>
      </c>
      <c r="H4168" s="8" t="s">
        <v>133</v>
      </c>
      <c r="I4168" s="8" t="s">
        <v>2816</v>
      </c>
      <c r="J4168" s="8" t="s">
        <v>708</v>
      </c>
      <c r="K4168" s="8" t="s">
        <v>1262</v>
      </c>
      <c r="L4168" s="8" t="s">
        <v>3242</v>
      </c>
      <c r="M4168" s="8" t="s">
        <v>3250</v>
      </c>
      <c r="N4168" s="8" t="s">
        <v>10716</v>
      </c>
      <c r="O4168" s="8" t="s">
        <v>34691</v>
      </c>
      <c r="P4168" s="8" t="s">
        <v>776</v>
      </c>
      <c r="Q4168" s="8" t="s">
        <v>2818</v>
      </c>
      <c r="R4168" s="8" t="s">
        <v>2819</v>
      </c>
      <c r="S4168" s="17" t="s">
        <v>2820</v>
      </c>
      <c r="T4168" s="18">
        <v>43031</v>
      </c>
      <c r="U4168" s="8">
        <v>0.95833333333333337</v>
      </c>
      <c r="V4168" s="8">
        <v>4.1666666666666664E-2</v>
      </c>
      <c r="W4168" s="8" t="s">
        <v>1100</v>
      </c>
      <c r="X4168" s="8" t="s">
        <v>3251</v>
      </c>
      <c r="Y4168" s="8" t="s">
        <v>1672</v>
      </c>
      <c r="Z4168" s="17" t="s">
        <v>3252</v>
      </c>
      <c r="AA4168" s="8" t="s">
        <v>3253</v>
      </c>
      <c r="AB4168" s="8" t="s">
        <v>3254</v>
      </c>
    </row>
    <row r="4169" spans="1:28" hidden="1" x14ac:dyDescent="0.2">
      <c r="A4169" s="8" t="s">
        <v>3290</v>
      </c>
      <c r="B4169" s="8" t="s">
        <v>3291</v>
      </c>
      <c r="C4169" s="8" t="s">
        <v>45759</v>
      </c>
      <c r="D4169" s="8" t="s">
        <v>45760</v>
      </c>
      <c r="E4169" s="8" t="s">
        <v>480</v>
      </c>
      <c r="F4169" s="8" t="s">
        <v>204</v>
      </c>
      <c r="G4169" s="8" t="s">
        <v>480</v>
      </c>
      <c r="H4169" s="8" t="s">
        <v>204</v>
      </c>
      <c r="I4169" s="8" t="s">
        <v>2816</v>
      </c>
      <c r="J4169" s="8" t="s">
        <v>708</v>
      </c>
      <c r="K4169" s="8" t="s">
        <v>1262</v>
      </c>
      <c r="L4169" s="8" t="s">
        <v>3285</v>
      </c>
      <c r="M4169" s="8" t="s">
        <v>3292</v>
      </c>
      <c r="N4169" s="8" t="s">
        <v>10716</v>
      </c>
      <c r="O4169" s="8" t="s">
        <v>34691</v>
      </c>
      <c r="P4169" s="8" t="s">
        <v>776</v>
      </c>
      <c r="Q4169" s="8" t="s">
        <v>2818</v>
      </c>
      <c r="R4169" s="8" t="s">
        <v>2819</v>
      </c>
      <c r="S4169" s="17" t="s">
        <v>2820</v>
      </c>
      <c r="T4169" s="18">
        <v>43039</v>
      </c>
      <c r="U4169" s="8">
        <v>0</v>
      </c>
      <c r="V4169" s="8">
        <v>0.125</v>
      </c>
      <c r="W4169" s="8" t="s">
        <v>1283</v>
      </c>
      <c r="X4169" s="8" t="s">
        <v>3293</v>
      </c>
      <c r="Y4169" s="8" t="s">
        <v>1672</v>
      </c>
      <c r="Z4169" s="17" t="s">
        <v>3294</v>
      </c>
      <c r="AA4169" s="8" t="s">
        <v>3295</v>
      </c>
      <c r="AB4169" s="8" t="s">
        <v>3296</v>
      </c>
    </row>
    <row r="4170" spans="1:28" hidden="1" x14ac:dyDescent="0.2">
      <c r="A4170" s="8" t="s">
        <v>3297</v>
      </c>
      <c r="B4170" s="8" t="s">
        <v>3298</v>
      </c>
      <c r="C4170" s="8" t="s">
        <v>45759</v>
      </c>
      <c r="D4170" s="8" t="s">
        <v>45760</v>
      </c>
      <c r="E4170" s="8" t="s">
        <v>480</v>
      </c>
      <c r="F4170" s="8" t="s">
        <v>204</v>
      </c>
      <c r="G4170" s="8" t="s">
        <v>480</v>
      </c>
      <c r="H4170" s="8" t="s">
        <v>204</v>
      </c>
      <c r="I4170" s="8" t="s">
        <v>2816</v>
      </c>
      <c r="J4170" s="8" t="s">
        <v>708</v>
      </c>
      <c r="K4170" s="8" t="s">
        <v>1262</v>
      </c>
      <c r="L4170" s="8" t="s">
        <v>3292</v>
      </c>
      <c r="M4170" s="8" t="s">
        <v>1645</v>
      </c>
      <c r="N4170" s="8" t="s">
        <v>10716</v>
      </c>
      <c r="O4170" s="8" t="s">
        <v>34691</v>
      </c>
      <c r="P4170" s="8" t="s">
        <v>776</v>
      </c>
      <c r="Q4170" s="8" t="s">
        <v>2818</v>
      </c>
      <c r="R4170" s="8" t="s">
        <v>2819</v>
      </c>
      <c r="S4170" s="17" t="s">
        <v>2820</v>
      </c>
      <c r="T4170" s="18">
        <v>43039</v>
      </c>
      <c r="U4170" s="8">
        <v>0.125</v>
      </c>
      <c r="V4170" s="8">
        <v>0.16666666666666666</v>
      </c>
      <c r="W4170" s="8" t="s">
        <v>1495</v>
      </c>
      <c r="X4170" s="8" t="s">
        <v>3299</v>
      </c>
      <c r="Y4170" s="8" t="s">
        <v>1672</v>
      </c>
      <c r="Z4170" s="17" t="s">
        <v>3300</v>
      </c>
      <c r="AA4170" s="8" t="s">
        <v>3301</v>
      </c>
      <c r="AB4170" s="8" t="s">
        <v>3302</v>
      </c>
    </row>
    <row r="4171" spans="1:28" hidden="1" x14ac:dyDescent="0.2">
      <c r="A4171" s="8" t="s">
        <v>3269</v>
      </c>
      <c r="B4171" s="8" t="s">
        <v>3270</v>
      </c>
      <c r="C4171" s="8" t="s">
        <v>45759</v>
      </c>
      <c r="D4171" s="8" t="s">
        <v>45760</v>
      </c>
      <c r="E4171" s="8" t="s">
        <v>480</v>
      </c>
      <c r="F4171" s="8" t="s">
        <v>204</v>
      </c>
      <c r="G4171" s="8" t="s">
        <v>480</v>
      </c>
      <c r="H4171" s="8" t="s">
        <v>204</v>
      </c>
      <c r="I4171" s="8" t="s">
        <v>2816</v>
      </c>
      <c r="J4171" s="8" t="s">
        <v>708</v>
      </c>
      <c r="K4171" s="8" t="s">
        <v>1262</v>
      </c>
      <c r="L4171" s="8" t="s">
        <v>1644</v>
      </c>
      <c r="M4171" s="8" t="s">
        <v>3271</v>
      </c>
      <c r="N4171" s="8" t="s">
        <v>10716</v>
      </c>
      <c r="O4171" s="8" t="s">
        <v>34691</v>
      </c>
      <c r="P4171" s="8" t="s">
        <v>776</v>
      </c>
      <c r="Q4171" s="8" t="s">
        <v>2818</v>
      </c>
      <c r="R4171" s="8" t="s">
        <v>2819</v>
      </c>
      <c r="S4171" s="17" t="s">
        <v>2820</v>
      </c>
      <c r="T4171" s="18">
        <v>43039</v>
      </c>
      <c r="U4171" s="8">
        <v>0.75</v>
      </c>
      <c r="V4171" s="8">
        <v>0.875</v>
      </c>
      <c r="W4171" s="8" t="s">
        <v>1283</v>
      </c>
      <c r="X4171" s="8" t="s">
        <v>3272</v>
      </c>
      <c r="Y4171" s="8" t="s">
        <v>1448</v>
      </c>
      <c r="Z4171" s="17" t="s">
        <v>3273</v>
      </c>
      <c r="AA4171" s="8" t="s">
        <v>3274</v>
      </c>
      <c r="AB4171" s="8" t="s">
        <v>3275</v>
      </c>
    </row>
    <row r="4172" spans="1:28" hidden="1" x14ac:dyDescent="0.2">
      <c r="A4172" s="8" t="s">
        <v>3276</v>
      </c>
      <c r="B4172" s="8" t="s">
        <v>3277</v>
      </c>
      <c r="C4172" s="8" t="s">
        <v>45759</v>
      </c>
      <c r="D4172" s="8" t="s">
        <v>45760</v>
      </c>
      <c r="E4172" s="8" t="s">
        <v>480</v>
      </c>
      <c r="F4172" s="8" t="s">
        <v>204</v>
      </c>
      <c r="G4172" s="8" t="s">
        <v>480</v>
      </c>
      <c r="H4172" s="8" t="s">
        <v>204</v>
      </c>
      <c r="I4172" s="8" t="s">
        <v>2816</v>
      </c>
      <c r="J4172" s="8" t="s">
        <v>708</v>
      </c>
      <c r="K4172" s="8" t="s">
        <v>1262</v>
      </c>
      <c r="L4172" s="8" t="s">
        <v>3271</v>
      </c>
      <c r="M4172" s="8" t="s">
        <v>3278</v>
      </c>
      <c r="N4172" s="8" t="s">
        <v>10716</v>
      </c>
      <c r="O4172" s="8" t="s">
        <v>34691</v>
      </c>
      <c r="P4172" s="8" t="s">
        <v>776</v>
      </c>
      <c r="Q4172" s="8" t="s">
        <v>2818</v>
      </c>
      <c r="R4172" s="8" t="s">
        <v>2819</v>
      </c>
      <c r="S4172" s="17" t="s">
        <v>2820</v>
      </c>
      <c r="T4172" s="18">
        <v>43039</v>
      </c>
      <c r="U4172" s="8">
        <v>0.875</v>
      </c>
      <c r="V4172" s="8">
        <v>0.95833333333333337</v>
      </c>
      <c r="W4172" s="8" t="s">
        <v>1100</v>
      </c>
      <c r="X4172" s="8" t="s">
        <v>3279</v>
      </c>
      <c r="Y4172" s="8" t="s">
        <v>1672</v>
      </c>
      <c r="Z4172" s="17" t="s">
        <v>3280</v>
      </c>
      <c r="AA4172" s="8" t="s">
        <v>3281</v>
      </c>
      <c r="AB4172" s="8" t="s">
        <v>3282</v>
      </c>
    </row>
    <row r="4173" spans="1:28" hidden="1" x14ac:dyDescent="0.2">
      <c r="A4173" s="8" t="s">
        <v>3283</v>
      </c>
      <c r="B4173" s="8" t="s">
        <v>3284</v>
      </c>
      <c r="C4173" s="8" t="s">
        <v>45759</v>
      </c>
      <c r="D4173" s="8" t="s">
        <v>45760</v>
      </c>
      <c r="E4173" s="8" t="s">
        <v>480</v>
      </c>
      <c r="F4173" s="8" t="s">
        <v>204</v>
      </c>
      <c r="G4173" s="8" t="s">
        <v>480</v>
      </c>
      <c r="H4173" s="8" t="s">
        <v>204</v>
      </c>
      <c r="I4173" s="8" t="s">
        <v>2816</v>
      </c>
      <c r="J4173" s="8" t="s">
        <v>708</v>
      </c>
      <c r="K4173" s="8" t="s">
        <v>1262</v>
      </c>
      <c r="L4173" s="8" t="s">
        <v>3278</v>
      </c>
      <c r="M4173" s="8" t="s">
        <v>3285</v>
      </c>
      <c r="N4173" s="8" t="s">
        <v>10716</v>
      </c>
      <c r="O4173" s="8" t="s">
        <v>34691</v>
      </c>
      <c r="P4173" s="8" t="s">
        <v>776</v>
      </c>
      <c r="Q4173" s="8" t="s">
        <v>2818</v>
      </c>
      <c r="R4173" s="8" t="s">
        <v>2819</v>
      </c>
      <c r="S4173" s="17" t="s">
        <v>2820</v>
      </c>
      <c r="T4173" s="18">
        <v>43039</v>
      </c>
      <c r="U4173" s="8">
        <v>0.95833333333333337</v>
      </c>
      <c r="V4173" s="8">
        <v>0</v>
      </c>
      <c r="W4173" s="8" t="s">
        <v>1495</v>
      </c>
      <c r="X4173" s="8" t="s">
        <v>3286</v>
      </c>
      <c r="Y4173" s="8" t="s">
        <v>1672</v>
      </c>
      <c r="Z4173" s="17" t="s">
        <v>3287</v>
      </c>
      <c r="AA4173" s="8" t="s">
        <v>3288</v>
      </c>
      <c r="AB4173" s="8" t="s">
        <v>3289</v>
      </c>
    </row>
    <row r="4174" spans="1:28" hidden="1" x14ac:dyDescent="0.2">
      <c r="A4174" s="8" t="s">
        <v>3332</v>
      </c>
      <c r="B4174" s="8" t="s">
        <v>3333</v>
      </c>
      <c r="C4174" s="8" t="s">
        <v>45759</v>
      </c>
      <c r="D4174" s="8" t="s">
        <v>45760</v>
      </c>
      <c r="E4174" s="8" t="s">
        <v>499</v>
      </c>
      <c r="F4174" s="8" t="s">
        <v>255</v>
      </c>
      <c r="G4174" s="8" t="s">
        <v>499</v>
      </c>
      <c r="H4174" s="8" t="s">
        <v>255</v>
      </c>
      <c r="I4174" s="8" t="s">
        <v>2816</v>
      </c>
      <c r="J4174" s="8" t="s">
        <v>708</v>
      </c>
      <c r="K4174" s="8" t="s">
        <v>1262</v>
      </c>
      <c r="L4174" s="8" t="s">
        <v>3327</v>
      </c>
      <c r="M4174" s="8" t="s">
        <v>3334</v>
      </c>
      <c r="N4174" s="8" t="s">
        <v>10716</v>
      </c>
      <c r="O4174" s="8" t="s">
        <v>34691</v>
      </c>
      <c r="P4174" s="8" t="s">
        <v>776</v>
      </c>
      <c r="Q4174" s="8" t="s">
        <v>2818</v>
      </c>
      <c r="R4174" s="8" t="s">
        <v>2819</v>
      </c>
      <c r="S4174" s="17" t="s">
        <v>2820</v>
      </c>
      <c r="T4174" s="18">
        <v>43040</v>
      </c>
      <c r="U4174" s="8">
        <v>8.3333333333333329E-2</v>
      </c>
      <c r="V4174" s="8">
        <v>0.125</v>
      </c>
      <c r="W4174" s="8" t="s">
        <v>1495</v>
      </c>
      <c r="X4174" s="8" t="s">
        <v>3335</v>
      </c>
      <c r="Y4174" s="8" t="s">
        <v>3314</v>
      </c>
      <c r="Z4174" s="17" t="s">
        <v>3336</v>
      </c>
      <c r="AA4174" s="8" t="s">
        <v>3337</v>
      </c>
      <c r="AB4174" s="8" t="s">
        <v>3338</v>
      </c>
    </row>
    <row r="4175" spans="1:28" hidden="1" x14ac:dyDescent="0.2">
      <c r="A4175" s="8" t="s">
        <v>3339</v>
      </c>
      <c r="B4175" s="8" t="s">
        <v>3340</v>
      </c>
      <c r="C4175" s="8" t="s">
        <v>45759</v>
      </c>
      <c r="D4175" s="8" t="s">
        <v>45760</v>
      </c>
      <c r="E4175" s="8" t="s">
        <v>499</v>
      </c>
      <c r="F4175" s="8" t="s">
        <v>255</v>
      </c>
      <c r="G4175" s="8" t="s">
        <v>499</v>
      </c>
      <c r="H4175" s="8" t="s">
        <v>255</v>
      </c>
      <c r="I4175" s="8" t="s">
        <v>2816</v>
      </c>
      <c r="J4175" s="8" t="s">
        <v>708</v>
      </c>
      <c r="K4175" s="8" t="s">
        <v>1262</v>
      </c>
      <c r="L4175" s="8" t="s">
        <v>3334</v>
      </c>
      <c r="M4175" s="8" t="s">
        <v>1654</v>
      </c>
      <c r="N4175" s="8" t="s">
        <v>10716</v>
      </c>
      <c r="O4175" s="8" t="s">
        <v>34691</v>
      </c>
      <c r="P4175" s="8" t="s">
        <v>776</v>
      </c>
      <c r="Q4175" s="8" t="s">
        <v>2818</v>
      </c>
      <c r="R4175" s="8" t="s">
        <v>2819</v>
      </c>
      <c r="S4175" s="17" t="s">
        <v>2820</v>
      </c>
      <c r="T4175" s="18">
        <v>43040</v>
      </c>
      <c r="U4175" s="8">
        <v>0.125</v>
      </c>
      <c r="V4175" s="8">
        <v>0.16666666666666666</v>
      </c>
      <c r="W4175" s="8" t="s">
        <v>1495</v>
      </c>
      <c r="X4175" s="8" t="s">
        <v>3341</v>
      </c>
      <c r="Y4175" s="8" t="s">
        <v>3314</v>
      </c>
      <c r="Z4175" s="17" t="s">
        <v>2856</v>
      </c>
      <c r="AA4175" s="8" t="s">
        <v>3342</v>
      </c>
      <c r="AB4175" s="8" t="s">
        <v>3343</v>
      </c>
    </row>
    <row r="4176" spans="1:28" hidden="1" x14ac:dyDescent="0.2">
      <c r="A4176" s="8" t="s">
        <v>3303</v>
      </c>
      <c r="B4176" s="8" t="s">
        <v>3304</v>
      </c>
      <c r="C4176" s="8" t="s">
        <v>45759</v>
      </c>
      <c r="D4176" s="8" t="s">
        <v>45760</v>
      </c>
      <c r="E4176" s="8" t="s">
        <v>499</v>
      </c>
      <c r="F4176" s="8" t="s">
        <v>255</v>
      </c>
      <c r="G4176" s="8" t="s">
        <v>499</v>
      </c>
      <c r="H4176" s="8" t="s">
        <v>255</v>
      </c>
      <c r="I4176" s="8" t="s">
        <v>2816</v>
      </c>
      <c r="J4176" s="8" t="s">
        <v>708</v>
      </c>
      <c r="K4176" s="8" t="s">
        <v>1262</v>
      </c>
      <c r="L4176" s="8" t="s">
        <v>1653</v>
      </c>
      <c r="M4176" s="8" t="s">
        <v>3305</v>
      </c>
      <c r="N4176" s="8" t="s">
        <v>10716</v>
      </c>
      <c r="O4176" s="8" t="s">
        <v>34691</v>
      </c>
      <c r="P4176" s="8" t="s">
        <v>776</v>
      </c>
      <c r="Q4176" s="8" t="s">
        <v>2818</v>
      </c>
      <c r="R4176" s="8" t="s">
        <v>2819</v>
      </c>
      <c r="S4176" s="17" t="s">
        <v>2820</v>
      </c>
      <c r="T4176" s="18">
        <v>43040</v>
      </c>
      <c r="U4176" s="8">
        <v>0.75</v>
      </c>
      <c r="V4176" s="8">
        <v>0.83333333333333337</v>
      </c>
      <c r="W4176" s="8" t="s">
        <v>1100</v>
      </c>
      <c r="X4176" s="8" t="s">
        <v>3306</v>
      </c>
      <c r="Y4176" s="8" t="s">
        <v>1561</v>
      </c>
      <c r="Z4176" s="17" t="s">
        <v>3307</v>
      </c>
      <c r="AA4176" s="8" t="s">
        <v>3308</v>
      </c>
      <c r="AB4176" s="8" t="s">
        <v>3309</v>
      </c>
    </row>
    <row r="4177" spans="1:28" hidden="1" x14ac:dyDescent="0.2">
      <c r="A4177" s="8" t="s">
        <v>3310</v>
      </c>
      <c r="B4177" s="8" t="s">
        <v>3311</v>
      </c>
      <c r="C4177" s="8" t="s">
        <v>45759</v>
      </c>
      <c r="D4177" s="8" t="s">
        <v>45760</v>
      </c>
      <c r="E4177" s="8" t="s">
        <v>499</v>
      </c>
      <c r="F4177" s="8" t="s">
        <v>255</v>
      </c>
      <c r="G4177" s="8" t="s">
        <v>499</v>
      </c>
      <c r="H4177" s="8" t="s">
        <v>255</v>
      </c>
      <c r="I4177" s="8" t="s">
        <v>2816</v>
      </c>
      <c r="J4177" s="8" t="s">
        <v>708</v>
      </c>
      <c r="K4177" s="8" t="s">
        <v>1262</v>
      </c>
      <c r="L4177" s="8" t="s">
        <v>3305</v>
      </c>
      <c r="M4177" s="8" t="s">
        <v>3312</v>
      </c>
      <c r="N4177" s="8" t="s">
        <v>10716</v>
      </c>
      <c r="O4177" s="8" t="s">
        <v>34691</v>
      </c>
      <c r="P4177" s="8" t="s">
        <v>776</v>
      </c>
      <c r="Q4177" s="8" t="s">
        <v>2818</v>
      </c>
      <c r="R4177" s="8" t="s">
        <v>2819</v>
      </c>
      <c r="S4177" s="17" t="s">
        <v>2820</v>
      </c>
      <c r="T4177" s="18">
        <v>43040</v>
      </c>
      <c r="U4177" s="8">
        <v>0.83333333333333337</v>
      </c>
      <c r="V4177" s="8">
        <v>0.875</v>
      </c>
      <c r="W4177" s="8" t="s">
        <v>1495</v>
      </c>
      <c r="X4177" s="8" t="s">
        <v>3313</v>
      </c>
      <c r="Y4177" s="8" t="s">
        <v>3314</v>
      </c>
      <c r="Z4177" s="17" t="s">
        <v>3315</v>
      </c>
      <c r="AA4177" s="8" t="s">
        <v>3316</v>
      </c>
      <c r="AB4177" s="8" t="s">
        <v>3317</v>
      </c>
    </row>
    <row r="4178" spans="1:28" hidden="1" x14ac:dyDescent="0.2">
      <c r="A4178" s="8" t="s">
        <v>3318</v>
      </c>
      <c r="B4178" s="8" t="s">
        <v>3319</v>
      </c>
      <c r="C4178" s="8" t="s">
        <v>45759</v>
      </c>
      <c r="D4178" s="8" t="s">
        <v>45760</v>
      </c>
      <c r="E4178" s="8" t="s">
        <v>499</v>
      </c>
      <c r="F4178" s="8" t="s">
        <v>255</v>
      </c>
      <c r="G4178" s="8" t="s">
        <v>499</v>
      </c>
      <c r="H4178" s="8" t="s">
        <v>255</v>
      </c>
      <c r="I4178" s="8" t="s">
        <v>2816</v>
      </c>
      <c r="J4178" s="8" t="s">
        <v>708</v>
      </c>
      <c r="K4178" s="8" t="s">
        <v>1262</v>
      </c>
      <c r="L4178" s="8" t="s">
        <v>3312</v>
      </c>
      <c r="M4178" s="8" t="s">
        <v>3320</v>
      </c>
      <c r="N4178" s="8" t="s">
        <v>10716</v>
      </c>
      <c r="O4178" s="8" t="s">
        <v>34691</v>
      </c>
      <c r="P4178" s="8" t="s">
        <v>776</v>
      </c>
      <c r="Q4178" s="8" t="s">
        <v>2818</v>
      </c>
      <c r="R4178" s="8" t="s">
        <v>2819</v>
      </c>
      <c r="S4178" s="17" t="s">
        <v>2820</v>
      </c>
      <c r="T4178" s="18">
        <v>43040</v>
      </c>
      <c r="U4178" s="8">
        <v>0.875</v>
      </c>
      <c r="V4178" s="8">
        <v>0.97916666666666663</v>
      </c>
      <c r="W4178" s="8" t="s">
        <v>1387</v>
      </c>
      <c r="X4178" s="8" t="s">
        <v>3321</v>
      </c>
      <c r="Y4178" s="8" t="s">
        <v>3314</v>
      </c>
      <c r="Z4178" s="17" t="s">
        <v>3322</v>
      </c>
      <c r="AA4178" s="8" t="s">
        <v>3323</v>
      </c>
      <c r="AB4178" s="8" t="s">
        <v>3324</v>
      </c>
    </row>
    <row r="4179" spans="1:28" hidden="1" x14ac:dyDescent="0.2">
      <c r="A4179" s="8" t="s">
        <v>3325</v>
      </c>
      <c r="B4179" s="8" t="s">
        <v>3326</v>
      </c>
      <c r="C4179" s="8" t="s">
        <v>45759</v>
      </c>
      <c r="D4179" s="8" t="s">
        <v>45760</v>
      </c>
      <c r="E4179" s="8" t="s">
        <v>499</v>
      </c>
      <c r="F4179" s="8" t="s">
        <v>255</v>
      </c>
      <c r="G4179" s="8" t="s">
        <v>499</v>
      </c>
      <c r="H4179" s="8" t="s">
        <v>255</v>
      </c>
      <c r="I4179" s="8" t="s">
        <v>2816</v>
      </c>
      <c r="J4179" s="8" t="s">
        <v>708</v>
      </c>
      <c r="K4179" s="8" t="s">
        <v>1262</v>
      </c>
      <c r="L4179" s="8" t="s">
        <v>3320</v>
      </c>
      <c r="M4179" s="8" t="s">
        <v>3327</v>
      </c>
      <c r="N4179" s="8" t="s">
        <v>10716</v>
      </c>
      <c r="O4179" s="8" t="s">
        <v>34691</v>
      </c>
      <c r="P4179" s="8" t="s">
        <v>776</v>
      </c>
      <c r="Q4179" s="8" t="s">
        <v>2818</v>
      </c>
      <c r="R4179" s="8" t="s">
        <v>2819</v>
      </c>
      <c r="S4179" s="17" t="s">
        <v>2820</v>
      </c>
      <c r="T4179" s="18">
        <v>43040</v>
      </c>
      <c r="U4179" s="8">
        <v>0.97916666666666663</v>
      </c>
      <c r="V4179" s="8">
        <v>8.3333333333333329E-2</v>
      </c>
      <c r="W4179" s="8" t="s">
        <v>1387</v>
      </c>
      <c r="X4179" s="8" t="s">
        <v>3328</v>
      </c>
      <c r="Y4179" s="8" t="s">
        <v>3329</v>
      </c>
      <c r="Z4179" s="17" t="s">
        <v>3322</v>
      </c>
      <c r="AA4179" s="8" t="s">
        <v>3330</v>
      </c>
      <c r="AB4179" s="8" t="s">
        <v>3331</v>
      </c>
    </row>
    <row r="4180" spans="1:28" hidden="1" x14ac:dyDescent="0.2">
      <c r="A4180" s="8" t="s">
        <v>3380</v>
      </c>
      <c r="B4180" s="8" t="s">
        <v>3381</v>
      </c>
      <c r="C4180" s="8" t="s">
        <v>45759</v>
      </c>
      <c r="D4180" s="8" t="s">
        <v>45760</v>
      </c>
      <c r="E4180" s="8" t="s">
        <v>515</v>
      </c>
      <c r="F4180" s="8" t="s">
        <v>255</v>
      </c>
      <c r="G4180" s="8" t="s">
        <v>515</v>
      </c>
      <c r="H4180" s="8" t="s">
        <v>255</v>
      </c>
      <c r="I4180" s="8" t="s">
        <v>2816</v>
      </c>
      <c r="J4180" s="8" t="s">
        <v>708</v>
      </c>
      <c r="K4180" s="8" t="s">
        <v>1262</v>
      </c>
      <c r="L4180" s="8" t="s">
        <v>1659</v>
      </c>
      <c r="M4180" s="8" t="s">
        <v>3382</v>
      </c>
      <c r="N4180" s="8" t="s">
        <v>10716</v>
      </c>
      <c r="O4180" s="8" t="s">
        <v>34691</v>
      </c>
      <c r="P4180" s="8" t="s">
        <v>776</v>
      </c>
      <c r="Q4180" s="8" t="s">
        <v>2818</v>
      </c>
      <c r="R4180" s="8" t="s">
        <v>2819</v>
      </c>
      <c r="S4180" s="17" t="s">
        <v>2820</v>
      </c>
      <c r="T4180" s="18">
        <v>43041</v>
      </c>
      <c r="U4180" s="8">
        <v>0.75</v>
      </c>
      <c r="V4180" s="8">
        <v>0.95833333333333337</v>
      </c>
      <c r="W4180" s="8" t="s">
        <v>773</v>
      </c>
      <c r="X4180" s="8" t="s">
        <v>45730</v>
      </c>
      <c r="Y4180" s="8" t="s">
        <v>3383</v>
      </c>
      <c r="Z4180" s="17" t="s">
        <v>3384</v>
      </c>
      <c r="AA4180" s="8" t="s">
        <v>3385</v>
      </c>
      <c r="AB4180" s="8" t="s">
        <v>3386</v>
      </c>
    </row>
    <row r="4181" spans="1:28" hidden="1" x14ac:dyDescent="0.2">
      <c r="A4181" s="8" t="s">
        <v>3387</v>
      </c>
      <c r="B4181" s="8" t="s">
        <v>3388</v>
      </c>
      <c r="C4181" s="8" t="s">
        <v>45759</v>
      </c>
      <c r="D4181" s="8" t="s">
        <v>45760</v>
      </c>
      <c r="E4181" s="8" t="s">
        <v>515</v>
      </c>
      <c r="F4181" s="8" t="s">
        <v>255</v>
      </c>
      <c r="G4181" s="8" t="s">
        <v>515</v>
      </c>
      <c r="H4181" s="8" t="s">
        <v>255</v>
      </c>
      <c r="I4181" s="8" t="s">
        <v>2816</v>
      </c>
      <c r="J4181" s="8" t="s">
        <v>708</v>
      </c>
      <c r="K4181" s="8" t="s">
        <v>1262</v>
      </c>
      <c r="L4181" s="8" t="s">
        <v>3382</v>
      </c>
      <c r="M4181" s="8" t="s">
        <v>1660</v>
      </c>
      <c r="N4181" s="8" t="s">
        <v>10716</v>
      </c>
      <c r="O4181" s="8" t="s">
        <v>34691</v>
      </c>
      <c r="P4181" s="8" t="s">
        <v>776</v>
      </c>
      <c r="Q4181" s="8" t="s">
        <v>2818</v>
      </c>
      <c r="R4181" s="8" t="s">
        <v>2819</v>
      </c>
      <c r="S4181" s="17" t="s">
        <v>2820</v>
      </c>
      <c r="T4181" s="18">
        <v>43041</v>
      </c>
      <c r="U4181" s="8">
        <v>0.95833333333333337</v>
      </c>
      <c r="V4181" s="8">
        <v>0.16666666666666666</v>
      </c>
      <c r="W4181" s="8" t="s">
        <v>773</v>
      </c>
      <c r="X4181" s="8" t="s">
        <v>45730</v>
      </c>
      <c r="Y4181" s="8" t="s">
        <v>3389</v>
      </c>
      <c r="Z4181" s="17" t="s">
        <v>3390</v>
      </c>
      <c r="AA4181" s="8" t="s">
        <v>3391</v>
      </c>
      <c r="AB4181" s="8" t="s">
        <v>3392</v>
      </c>
    </row>
    <row r="4182" spans="1:28" hidden="1" x14ac:dyDescent="0.2">
      <c r="A4182" s="8" t="s">
        <v>3366</v>
      </c>
      <c r="B4182" s="8" t="s">
        <v>3367</v>
      </c>
      <c r="C4182" s="8" t="s">
        <v>45759</v>
      </c>
      <c r="D4182" s="8" t="s">
        <v>45760</v>
      </c>
      <c r="E4182" s="8" t="s">
        <v>525</v>
      </c>
      <c r="F4182" s="8" t="s">
        <v>255</v>
      </c>
      <c r="G4182" s="8" t="s">
        <v>525</v>
      </c>
      <c r="H4182" s="8" t="s">
        <v>255</v>
      </c>
      <c r="I4182" s="8" t="s">
        <v>2816</v>
      </c>
      <c r="J4182" s="8" t="s">
        <v>708</v>
      </c>
      <c r="K4182" s="8" t="s">
        <v>1262</v>
      </c>
      <c r="L4182" s="8" t="s">
        <v>3360</v>
      </c>
      <c r="M4182" s="8" t="s">
        <v>3368</v>
      </c>
      <c r="N4182" s="8" t="s">
        <v>10716</v>
      </c>
      <c r="O4182" s="8" t="s">
        <v>34691</v>
      </c>
      <c r="P4182" s="8" t="s">
        <v>776</v>
      </c>
      <c r="Q4182" s="8" t="s">
        <v>2818</v>
      </c>
      <c r="R4182" s="8" t="s">
        <v>2819</v>
      </c>
      <c r="S4182" s="17" t="s">
        <v>2820</v>
      </c>
      <c r="T4182" s="18">
        <v>43042</v>
      </c>
      <c r="U4182" s="8">
        <v>2.0833333333333332E-2</v>
      </c>
      <c r="V4182" s="8">
        <v>0.125</v>
      </c>
      <c r="W4182" s="8" t="s">
        <v>1387</v>
      </c>
      <c r="X4182" s="8" t="s">
        <v>3369</v>
      </c>
      <c r="Y4182" s="8" t="s">
        <v>3370</v>
      </c>
      <c r="Z4182" s="17" t="s">
        <v>3371</v>
      </c>
      <c r="AA4182" s="8" t="s">
        <v>3372</v>
      </c>
      <c r="AB4182" s="8" t="s">
        <v>3373</v>
      </c>
    </row>
    <row r="4183" spans="1:28" hidden="1" x14ac:dyDescent="0.2">
      <c r="A4183" s="8" t="s">
        <v>3374</v>
      </c>
      <c r="B4183" s="8" t="s">
        <v>3375</v>
      </c>
      <c r="C4183" s="8" t="s">
        <v>45759</v>
      </c>
      <c r="D4183" s="8" t="s">
        <v>45760</v>
      </c>
      <c r="E4183" s="8" t="s">
        <v>525</v>
      </c>
      <c r="F4183" s="8" t="s">
        <v>255</v>
      </c>
      <c r="G4183" s="8" t="s">
        <v>525</v>
      </c>
      <c r="H4183" s="8" t="s">
        <v>255</v>
      </c>
      <c r="I4183" s="8" t="s">
        <v>2816</v>
      </c>
      <c r="J4183" s="8" t="s">
        <v>708</v>
      </c>
      <c r="K4183" s="8" t="s">
        <v>1262</v>
      </c>
      <c r="L4183" s="8" t="s">
        <v>3368</v>
      </c>
      <c r="M4183" s="8" t="s">
        <v>1665</v>
      </c>
      <c r="N4183" s="8" t="s">
        <v>10716</v>
      </c>
      <c r="O4183" s="8" t="s">
        <v>34691</v>
      </c>
      <c r="P4183" s="8" t="s">
        <v>776</v>
      </c>
      <c r="Q4183" s="8" t="s">
        <v>2818</v>
      </c>
      <c r="R4183" s="8" t="s">
        <v>2819</v>
      </c>
      <c r="S4183" s="17" t="s">
        <v>2820</v>
      </c>
      <c r="T4183" s="18">
        <v>43042</v>
      </c>
      <c r="U4183" s="8">
        <v>0.125</v>
      </c>
      <c r="V4183" s="8">
        <v>0.16666666666666666</v>
      </c>
      <c r="W4183" s="8" t="s">
        <v>1495</v>
      </c>
      <c r="X4183" s="8" t="s">
        <v>3376</v>
      </c>
      <c r="Y4183" s="8" t="s">
        <v>3362</v>
      </c>
      <c r="Z4183" s="17" t="s">
        <v>3377</v>
      </c>
      <c r="AA4183" s="8" t="s">
        <v>3378</v>
      </c>
      <c r="AB4183" s="8" t="s">
        <v>3379</v>
      </c>
    </row>
    <row r="4184" spans="1:28" hidden="1" x14ac:dyDescent="0.2">
      <c r="A4184" s="8" t="s">
        <v>3344</v>
      </c>
      <c r="B4184" s="8" t="s">
        <v>3345</v>
      </c>
      <c r="C4184" s="8" t="s">
        <v>45759</v>
      </c>
      <c r="D4184" s="8" t="s">
        <v>45760</v>
      </c>
      <c r="E4184" s="8" t="s">
        <v>525</v>
      </c>
      <c r="F4184" s="8" t="s">
        <v>255</v>
      </c>
      <c r="G4184" s="8" t="s">
        <v>525</v>
      </c>
      <c r="H4184" s="8" t="s">
        <v>255</v>
      </c>
      <c r="I4184" s="8" t="s">
        <v>2816</v>
      </c>
      <c r="J4184" s="8" t="s">
        <v>708</v>
      </c>
      <c r="K4184" s="8" t="s">
        <v>1262</v>
      </c>
      <c r="L4184" s="8" t="s">
        <v>527</v>
      </c>
      <c r="M4184" s="8" t="s">
        <v>3346</v>
      </c>
      <c r="N4184" s="8" t="s">
        <v>10716</v>
      </c>
      <c r="O4184" s="8" t="s">
        <v>34691</v>
      </c>
      <c r="P4184" s="8" t="s">
        <v>776</v>
      </c>
      <c r="Q4184" s="8" t="s">
        <v>2818</v>
      </c>
      <c r="R4184" s="8" t="s">
        <v>2819</v>
      </c>
      <c r="S4184" s="17" t="s">
        <v>2820</v>
      </c>
      <c r="T4184" s="18">
        <v>43042</v>
      </c>
      <c r="U4184" s="8">
        <v>0.75</v>
      </c>
      <c r="V4184" s="8">
        <v>0.83333333333333337</v>
      </c>
      <c r="W4184" s="8" t="s">
        <v>1100</v>
      </c>
      <c r="X4184" s="8" t="s">
        <v>3347</v>
      </c>
      <c r="Y4184" s="8" t="s">
        <v>3348</v>
      </c>
      <c r="Z4184" s="17" t="s">
        <v>2417</v>
      </c>
      <c r="AA4184" s="8" t="s">
        <v>3349</v>
      </c>
      <c r="AB4184" s="8" t="s">
        <v>3350</v>
      </c>
    </row>
    <row r="4185" spans="1:28" hidden="1" x14ac:dyDescent="0.2">
      <c r="A4185" s="8" t="s">
        <v>3351</v>
      </c>
      <c r="B4185" s="8" t="s">
        <v>3352</v>
      </c>
      <c r="C4185" s="8" t="s">
        <v>45759</v>
      </c>
      <c r="D4185" s="8" t="s">
        <v>45760</v>
      </c>
      <c r="E4185" s="8" t="s">
        <v>525</v>
      </c>
      <c r="F4185" s="8" t="s">
        <v>255</v>
      </c>
      <c r="G4185" s="8" t="s">
        <v>525</v>
      </c>
      <c r="H4185" s="8" t="s">
        <v>255</v>
      </c>
      <c r="I4185" s="8" t="s">
        <v>2816</v>
      </c>
      <c r="J4185" s="8" t="s">
        <v>708</v>
      </c>
      <c r="K4185" s="8" t="s">
        <v>1262</v>
      </c>
      <c r="L4185" s="8" t="s">
        <v>3346</v>
      </c>
      <c r="M4185" s="8" t="s">
        <v>3353</v>
      </c>
      <c r="N4185" s="8" t="s">
        <v>10716</v>
      </c>
      <c r="O4185" s="8" t="s">
        <v>34691</v>
      </c>
      <c r="P4185" s="8" t="s">
        <v>776</v>
      </c>
      <c r="Q4185" s="8" t="s">
        <v>2818</v>
      </c>
      <c r="R4185" s="8" t="s">
        <v>2819</v>
      </c>
      <c r="S4185" s="17" t="s">
        <v>2820</v>
      </c>
      <c r="T4185" s="18">
        <v>43042</v>
      </c>
      <c r="U4185" s="8">
        <v>0.83333333333333337</v>
      </c>
      <c r="V4185" s="8">
        <v>0.91666666666666663</v>
      </c>
      <c r="W4185" s="8" t="s">
        <v>1100</v>
      </c>
      <c r="X4185" s="8" t="s">
        <v>3354</v>
      </c>
      <c r="Y4185" s="8" t="s">
        <v>3348</v>
      </c>
      <c r="Z4185" s="17" t="s">
        <v>3355</v>
      </c>
      <c r="AA4185" s="8" t="s">
        <v>3356</v>
      </c>
      <c r="AB4185" s="8" t="s">
        <v>3357</v>
      </c>
    </row>
    <row r="4186" spans="1:28" hidden="1" x14ac:dyDescent="0.2">
      <c r="A4186" s="8" t="s">
        <v>3358</v>
      </c>
      <c r="B4186" s="8" t="s">
        <v>3359</v>
      </c>
      <c r="C4186" s="8" t="s">
        <v>45759</v>
      </c>
      <c r="D4186" s="8" t="s">
        <v>45760</v>
      </c>
      <c r="E4186" s="8" t="s">
        <v>525</v>
      </c>
      <c r="F4186" s="8" t="s">
        <v>255</v>
      </c>
      <c r="G4186" s="8" t="s">
        <v>525</v>
      </c>
      <c r="H4186" s="8" t="s">
        <v>255</v>
      </c>
      <c r="I4186" s="8" t="s">
        <v>2816</v>
      </c>
      <c r="J4186" s="8" t="s">
        <v>708</v>
      </c>
      <c r="K4186" s="8" t="s">
        <v>1262</v>
      </c>
      <c r="L4186" s="8" t="s">
        <v>3353</v>
      </c>
      <c r="M4186" s="8" t="s">
        <v>3360</v>
      </c>
      <c r="N4186" s="8" t="s">
        <v>10716</v>
      </c>
      <c r="O4186" s="8" t="s">
        <v>34691</v>
      </c>
      <c r="P4186" s="8" t="s">
        <v>776</v>
      </c>
      <c r="Q4186" s="8" t="s">
        <v>2818</v>
      </c>
      <c r="R4186" s="8" t="s">
        <v>2819</v>
      </c>
      <c r="S4186" s="17" t="s">
        <v>2820</v>
      </c>
      <c r="T4186" s="18">
        <v>43042</v>
      </c>
      <c r="U4186" s="8">
        <v>0.91666666666666663</v>
      </c>
      <c r="V4186" s="8">
        <v>2.0833333333333332E-2</v>
      </c>
      <c r="W4186" s="8" t="s">
        <v>1387</v>
      </c>
      <c r="X4186" s="8" t="s">
        <v>3361</v>
      </c>
      <c r="Y4186" s="8" t="s">
        <v>3362</v>
      </c>
      <c r="Z4186" s="17" t="s">
        <v>3363</v>
      </c>
      <c r="AA4186" s="8" t="s">
        <v>3364</v>
      </c>
      <c r="AB4186" s="8" t="s">
        <v>3365</v>
      </c>
    </row>
    <row r="4187" spans="1:28" hidden="1" x14ac:dyDescent="0.2">
      <c r="A4187" s="8" t="s">
        <v>3400</v>
      </c>
      <c r="B4187" s="8" t="s">
        <v>3401</v>
      </c>
      <c r="C4187" s="8" t="s">
        <v>45759</v>
      </c>
      <c r="D4187" s="8" t="s">
        <v>45760</v>
      </c>
      <c r="E4187" s="8" t="s">
        <v>535</v>
      </c>
      <c r="F4187" s="8" t="s">
        <v>255</v>
      </c>
      <c r="G4187" s="8" t="s">
        <v>535</v>
      </c>
      <c r="H4187" s="8" t="s">
        <v>255</v>
      </c>
      <c r="I4187" s="8" t="s">
        <v>2816</v>
      </c>
      <c r="J4187" s="8" t="s">
        <v>708</v>
      </c>
      <c r="K4187" s="8" t="s">
        <v>1262</v>
      </c>
      <c r="L4187" s="8" t="s">
        <v>3395</v>
      </c>
      <c r="M4187" s="8" t="s">
        <v>1670</v>
      </c>
      <c r="N4187" s="8" t="s">
        <v>10716</v>
      </c>
      <c r="O4187" s="8" t="s">
        <v>34691</v>
      </c>
      <c r="P4187" s="8" t="s">
        <v>776</v>
      </c>
      <c r="Q4187" s="8" t="s">
        <v>2818</v>
      </c>
      <c r="R4187" s="8" t="s">
        <v>2819</v>
      </c>
      <c r="S4187" s="17" t="s">
        <v>2820</v>
      </c>
      <c r="T4187" s="18">
        <v>43043</v>
      </c>
      <c r="U4187" s="8">
        <v>8.3333333333333329E-2</v>
      </c>
      <c r="V4187" s="8">
        <v>0.125</v>
      </c>
      <c r="W4187" s="8" t="s">
        <v>1495</v>
      </c>
      <c r="X4187" s="8" t="s">
        <v>3396</v>
      </c>
      <c r="Y4187" s="8" t="s">
        <v>3402</v>
      </c>
      <c r="Z4187" s="17" t="s">
        <v>3403</v>
      </c>
      <c r="AA4187" s="8" t="s">
        <v>3404</v>
      </c>
      <c r="AB4187" s="8" t="s">
        <v>3405</v>
      </c>
    </row>
    <row r="4188" spans="1:28" hidden="1" x14ac:dyDescent="0.2">
      <c r="A4188" s="8" t="s">
        <v>3393</v>
      </c>
      <c r="B4188" s="8" t="s">
        <v>3394</v>
      </c>
      <c r="C4188" s="8" t="s">
        <v>45759</v>
      </c>
      <c r="D4188" s="8" t="s">
        <v>45760</v>
      </c>
      <c r="E4188" s="8" t="s">
        <v>535</v>
      </c>
      <c r="F4188" s="8" t="s">
        <v>255</v>
      </c>
      <c r="G4188" s="8" t="s">
        <v>535</v>
      </c>
      <c r="H4188" s="8" t="s">
        <v>255</v>
      </c>
      <c r="I4188" s="8" t="s">
        <v>2816</v>
      </c>
      <c r="J4188" s="8" t="s">
        <v>708</v>
      </c>
      <c r="K4188" s="8" t="s">
        <v>1262</v>
      </c>
      <c r="L4188" s="8" t="s">
        <v>537</v>
      </c>
      <c r="M4188" s="8" t="s">
        <v>3395</v>
      </c>
      <c r="N4188" s="8" t="s">
        <v>10716</v>
      </c>
      <c r="O4188" s="8" t="s">
        <v>34691</v>
      </c>
      <c r="P4188" s="8" t="s">
        <v>776</v>
      </c>
      <c r="Q4188" s="8" t="s">
        <v>2818</v>
      </c>
      <c r="R4188" s="8" t="s">
        <v>2819</v>
      </c>
      <c r="S4188" s="17" t="s">
        <v>2820</v>
      </c>
      <c r="T4188" s="18">
        <v>43043</v>
      </c>
      <c r="U4188" s="8">
        <v>0.75</v>
      </c>
      <c r="V4188" s="8">
        <v>8.3333333333333329E-2</v>
      </c>
      <c r="W4188" s="8" t="s">
        <v>952</v>
      </c>
      <c r="X4188" s="8" t="s">
        <v>3396</v>
      </c>
      <c r="Y4188" s="8" t="s">
        <v>322</v>
      </c>
      <c r="Z4188" s="17" t="s">
        <v>3397</v>
      </c>
      <c r="AA4188" s="8" t="s">
        <v>3398</v>
      </c>
      <c r="AB4188" s="8" t="s">
        <v>3399</v>
      </c>
    </row>
    <row r="4189" spans="1:28" hidden="1" x14ac:dyDescent="0.2">
      <c r="A4189" s="8" t="s">
        <v>3406</v>
      </c>
      <c r="B4189" s="8" t="s">
        <v>3407</v>
      </c>
      <c r="C4189" s="8" t="s">
        <v>45759</v>
      </c>
      <c r="D4189" s="8" t="s">
        <v>45760</v>
      </c>
      <c r="E4189" s="8" t="s">
        <v>545</v>
      </c>
      <c r="F4189" s="8" t="s">
        <v>255</v>
      </c>
      <c r="G4189" s="8" t="s">
        <v>545</v>
      </c>
      <c r="H4189" s="8" t="s">
        <v>255</v>
      </c>
      <c r="I4189" s="8" t="s">
        <v>2816</v>
      </c>
      <c r="J4189" s="8" t="s">
        <v>708</v>
      </c>
      <c r="K4189" s="8" t="s">
        <v>1262</v>
      </c>
      <c r="L4189" s="8" t="s">
        <v>1678</v>
      </c>
      <c r="M4189" s="8" t="s">
        <v>547</v>
      </c>
      <c r="N4189" s="8" t="s">
        <v>10716</v>
      </c>
      <c r="O4189" s="8" t="s">
        <v>34691</v>
      </c>
      <c r="P4189" s="8" t="s">
        <v>776</v>
      </c>
      <c r="Q4189" s="8" t="s">
        <v>2818</v>
      </c>
      <c r="R4189" s="8" t="s">
        <v>2819</v>
      </c>
      <c r="S4189" s="17" t="s">
        <v>2820</v>
      </c>
      <c r="T4189" s="18">
        <v>43044</v>
      </c>
      <c r="U4189" s="8">
        <v>0.75</v>
      </c>
      <c r="V4189" s="8">
        <v>0.79166666666666663</v>
      </c>
      <c r="W4189" s="8" t="s">
        <v>1495</v>
      </c>
      <c r="X4189" s="8" t="s">
        <v>3408</v>
      </c>
      <c r="Y4189" s="8" t="s">
        <v>3409</v>
      </c>
      <c r="Z4189" s="17" t="s">
        <v>3410</v>
      </c>
      <c r="AA4189" s="8" t="s">
        <v>3411</v>
      </c>
      <c r="AB4189" s="8" t="s">
        <v>3412</v>
      </c>
    </row>
    <row r="4190" spans="1:28" hidden="1" x14ac:dyDescent="0.2">
      <c r="A4190" s="8" t="s">
        <v>3413</v>
      </c>
      <c r="B4190" s="8" t="s">
        <v>3414</v>
      </c>
      <c r="C4190" s="8" t="s">
        <v>45759</v>
      </c>
      <c r="D4190" s="8" t="s">
        <v>45760</v>
      </c>
      <c r="E4190" s="8" t="s">
        <v>545</v>
      </c>
      <c r="F4190" s="8" t="s">
        <v>255</v>
      </c>
      <c r="G4190" s="8" t="s">
        <v>545</v>
      </c>
      <c r="H4190" s="8" t="s">
        <v>255</v>
      </c>
      <c r="I4190" s="8" t="s">
        <v>2816</v>
      </c>
      <c r="J4190" s="8" t="s">
        <v>708</v>
      </c>
      <c r="K4190" s="8" t="s">
        <v>1262</v>
      </c>
      <c r="L4190" s="8" t="s">
        <v>547</v>
      </c>
      <c r="M4190" s="8" t="s">
        <v>3415</v>
      </c>
      <c r="N4190" s="8" t="s">
        <v>10716</v>
      </c>
      <c r="O4190" s="8" t="s">
        <v>34691</v>
      </c>
      <c r="P4190" s="8" t="s">
        <v>776</v>
      </c>
      <c r="Q4190" s="8" t="s">
        <v>2818</v>
      </c>
      <c r="R4190" s="8" t="s">
        <v>2819</v>
      </c>
      <c r="S4190" s="17" t="s">
        <v>2820</v>
      </c>
      <c r="T4190" s="18">
        <v>43044</v>
      </c>
      <c r="U4190" s="8">
        <v>0.79166666666666663</v>
      </c>
      <c r="V4190" s="8">
        <v>0.95833333333333337</v>
      </c>
      <c r="W4190" s="8" t="s">
        <v>739</v>
      </c>
      <c r="X4190" s="8" t="s">
        <v>3416</v>
      </c>
      <c r="Y4190" s="8" t="s">
        <v>3417</v>
      </c>
      <c r="Z4190" s="17" t="s">
        <v>3418</v>
      </c>
      <c r="AA4190" s="8" t="s">
        <v>3419</v>
      </c>
      <c r="AB4190" s="8" t="s">
        <v>3420</v>
      </c>
    </row>
    <row r="4191" spans="1:28" hidden="1" x14ac:dyDescent="0.2">
      <c r="A4191" s="8" t="s">
        <v>3421</v>
      </c>
      <c r="B4191" s="8" t="s">
        <v>3422</v>
      </c>
      <c r="C4191" s="8" t="s">
        <v>45759</v>
      </c>
      <c r="D4191" s="8" t="s">
        <v>45760</v>
      </c>
      <c r="E4191" s="8" t="s">
        <v>545</v>
      </c>
      <c r="F4191" s="8" t="s">
        <v>255</v>
      </c>
      <c r="G4191" s="8" t="s">
        <v>545</v>
      </c>
      <c r="H4191" s="8" t="s">
        <v>255</v>
      </c>
      <c r="I4191" s="8" t="s">
        <v>2816</v>
      </c>
      <c r="J4191" s="8" t="s">
        <v>708</v>
      </c>
      <c r="K4191" s="8" t="s">
        <v>1262</v>
      </c>
      <c r="L4191" s="8" t="s">
        <v>3415</v>
      </c>
      <c r="M4191" s="8" t="s">
        <v>1687</v>
      </c>
      <c r="N4191" s="8" t="s">
        <v>10716</v>
      </c>
      <c r="O4191" s="8" t="s">
        <v>34691</v>
      </c>
      <c r="P4191" s="8" t="s">
        <v>776</v>
      </c>
      <c r="Q4191" s="8" t="s">
        <v>2818</v>
      </c>
      <c r="R4191" s="8" t="s">
        <v>2819</v>
      </c>
      <c r="S4191" s="17" t="s">
        <v>2820</v>
      </c>
      <c r="T4191" s="18">
        <v>43044</v>
      </c>
      <c r="U4191" s="8">
        <v>0.95833333333333337</v>
      </c>
      <c r="V4191" s="8">
        <v>0.16666666666666666</v>
      </c>
      <c r="W4191" s="8" t="s">
        <v>773</v>
      </c>
      <c r="X4191" s="8" t="s">
        <v>3423</v>
      </c>
      <c r="Y4191" s="8" t="s">
        <v>1647</v>
      </c>
      <c r="Z4191" s="17" t="s">
        <v>3424</v>
      </c>
      <c r="AA4191" s="8" t="s">
        <v>3425</v>
      </c>
      <c r="AB4191" s="8" t="s">
        <v>3426</v>
      </c>
    </row>
    <row r="4192" spans="1:28" hidden="1" x14ac:dyDescent="0.2">
      <c r="A4192" s="8" t="s">
        <v>3758</v>
      </c>
      <c r="B4192" s="8" t="s">
        <v>3759</v>
      </c>
      <c r="C4192" s="8" t="s">
        <v>45759</v>
      </c>
      <c r="D4192" s="8" t="s">
        <v>45760</v>
      </c>
      <c r="E4192" s="8" t="s">
        <v>29</v>
      </c>
      <c r="F4192" s="8" t="s">
        <v>27</v>
      </c>
      <c r="G4192" s="8" t="s">
        <v>29</v>
      </c>
      <c r="H4192" s="8" t="s">
        <v>27</v>
      </c>
      <c r="I4192" s="8" t="s">
        <v>3743</v>
      </c>
      <c r="J4192" s="8" t="s">
        <v>708</v>
      </c>
      <c r="K4192" s="8" t="s">
        <v>1262</v>
      </c>
      <c r="L4192" s="8" t="s">
        <v>3753</v>
      </c>
      <c r="M4192" s="8" t="s">
        <v>3760</v>
      </c>
      <c r="N4192" s="8" t="s">
        <v>10716</v>
      </c>
      <c r="O4192" s="8" t="s">
        <v>34691</v>
      </c>
      <c r="P4192" s="8" t="s">
        <v>776</v>
      </c>
      <c r="Q4192" s="8" t="s">
        <v>711</v>
      </c>
      <c r="R4192" s="8" t="s">
        <v>3744</v>
      </c>
      <c r="S4192" s="17" t="s">
        <v>3745</v>
      </c>
      <c r="T4192" s="18">
        <v>43009</v>
      </c>
      <c r="U4192" s="8">
        <v>0</v>
      </c>
      <c r="V4192" s="8">
        <v>8.3333333333333329E-2</v>
      </c>
      <c r="W4192" s="8" t="s">
        <v>1100</v>
      </c>
      <c r="X4192" s="8" t="s">
        <v>3754</v>
      </c>
      <c r="Y4192" s="8" t="s">
        <v>3747</v>
      </c>
      <c r="Z4192" s="17" t="s">
        <v>3761</v>
      </c>
      <c r="AA4192" s="8" t="s">
        <v>3762</v>
      </c>
      <c r="AB4192" s="8" t="s">
        <v>3763</v>
      </c>
    </row>
    <row r="4193" spans="1:28" hidden="1" x14ac:dyDescent="0.2">
      <c r="A4193" s="8" t="s">
        <v>3764</v>
      </c>
      <c r="B4193" s="8" t="s">
        <v>3765</v>
      </c>
      <c r="C4193" s="8" t="s">
        <v>45759</v>
      </c>
      <c r="D4193" s="8" t="s">
        <v>45760</v>
      </c>
      <c r="E4193" s="8" t="s">
        <v>29</v>
      </c>
      <c r="F4193" s="8" t="s">
        <v>27</v>
      </c>
      <c r="G4193" s="8" t="s">
        <v>29</v>
      </c>
      <c r="H4193" s="8" t="s">
        <v>27</v>
      </c>
      <c r="I4193" s="8" t="s">
        <v>3743</v>
      </c>
      <c r="J4193" s="8" t="s">
        <v>708</v>
      </c>
      <c r="K4193" s="8" t="s">
        <v>1262</v>
      </c>
      <c r="L4193" s="8" t="s">
        <v>3760</v>
      </c>
      <c r="M4193" s="8" t="s">
        <v>3766</v>
      </c>
      <c r="N4193" s="8" t="s">
        <v>10716</v>
      </c>
      <c r="O4193" s="8" t="s">
        <v>34691</v>
      </c>
      <c r="P4193" s="8" t="s">
        <v>776</v>
      </c>
      <c r="Q4193" s="8" t="s">
        <v>711</v>
      </c>
      <c r="R4193" s="8" t="s">
        <v>3744</v>
      </c>
      <c r="S4193" s="17" t="s">
        <v>3745</v>
      </c>
      <c r="T4193" s="18">
        <v>43009</v>
      </c>
      <c r="U4193" s="8">
        <v>8.3333333333333329E-2</v>
      </c>
      <c r="V4193" s="8">
        <v>0.16666666666666666</v>
      </c>
      <c r="W4193" s="8" t="s">
        <v>1100</v>
      </c>
      <c r="X4193" s="8" t="s">
        <v>3767</v>
      </c>
      <c r="Y4193" s="8" t="s">
        <v>3768</v>
      </c>
      <c r="Z4193" s="17" t="s">
        <v>3769</v>
      </c>
      <c r="AA4193" s="8" t="s">
        <v>3770</v>
      </c>
      <c r="AB4193" s="8" t="s">
        <v>3771</v>
      </c>
    </row>
    <row r="4194" spans="1:28" hidden="1" x14ac:dyDescent="0.2">
      <c r="A4194" s="8" t="s">
        <v>3772</v>
      </c>
      <c r="B4194" s="8" t="s">
        <v>3773</v>
      </c>
      <c r="C4194" s="8" t="s">
        <v>45759</v>
      </c>
      <c r="D4194" s="8" t="s">
        <v>45760</v>
      </c>
      <c r="E4194" s="8" t="s">
        <v>29</v>
      </c>
      <c r="F4194" s="8" t="s">
        <v>27</v>
      </c>
      <c r="G4194" s="8" t="s">
        <v>29</v>
      </c>
      <c r="H4194" s="8" t="s">
        <v>27</v>
      </c>
      <c r="I4194" s="8" t="s">
        <v>3743</v>
      </c>
      <c r="J4194" s="8" t="s">
        <v>708</v>
      </c>
      <c r="K4194" s="8" t="s">
        <v>1262</v>
      </c>
      <c r="L4194" s="8" t="s">
        <v>3766</v>
      </c>
      <c r="M4194" s="8" t="s">
        <v>2000</v>
      </c>
      <c r="N4194" s="8" t="s">
        <v>10716</v>
      </c>
      <c r="O4194" s="8" t="s">
        <v>34691</v>
      </c>
      <c r="P4194" s="8" t="s">
        <v>776</v>
      </c>
      <c r="Q4194" s="8" t="s">
        <v>711</v>
      </c>
      <c r="R4194" s="8" t="s">
        <v>3744</v>
      </c>
      <c r="S4194" s="17" t="s">
        <v>3745</v>
      </c>
      <c r="T4194" s="18">
        <v>43009</v>
      </c>
      <c r="U4194" s="8">
        <v>0.16666666666666666</v>
      </c>
      <c r="V4194" s="8">
        <v>0.25</v>
      </c>
      <c r="W4194" s="8" t="s">
        <v>1100</v>
      </c>
      <c r="X4194" s="8" t="s">
        <v>3774</v>
      </c>
      <c r="Y4194" s="8" t="s">
        <v>3768</v>
      </c>
      <c r="Z4194" s="17" t="s">
        <v>3775</v>
      </c>
      <c r="AA4194" s="8" t="s">
        <v>3776</v>
      </c>
      <c r="AB4194" s="8" t="s">
        <v>3777</v>
      </c>
    </row>
    <row r="4195" spans="1:28" hidden="1" x14ac:dyDescent="0.2">
      <c r="A4195" s="8" t="s">
        <v>3741</v>
      </c>
      <c r="B4195" s="8" t="s">
        <v>3742</v>
      </c>
      <c r="C4195" s="8" t="s">
        <v>45759</v>
      </c>
      <c r="D4195" s="8" t="s">
        <v>45760</v>
      </c>
      <c r="E4195" s="8" t="s">
        <v>29</v>
      </c>
      <c r="F4195" s="8" t="s">
        <v>27</v>
      </c>
      <c r="G4195" s="8" t="s">
        <v>29</v>
      </c>
      <c r="H4195" s="8" t="s">
        <v>27</v>
      </c>
      <c r="I4195" s="8" t="s">
        <v>3743</v>
      </c>
      <c r="J4195" s="8" t="s">
        <v>708</v>
      </c>
      <c r="K4195" s="8" t="s">
        <v>1262</v>
      </c>
      <c r="L4195" s="8" t="s">
        <v>1717</v>
      </c>
      <c r="M4195" s="8" t="s">
        <v>2817</v>
      </c>
      <c r="N4195" s="8" t="s">
        <v>10716</v>
      </c>
      <c r="O4195" s="8" t="s">
        <v>34691</v>
      </c>
      <c r="P4195" s="8" t="s">
        <v>776</v>
      </c>
      <c r="Q4195" s="8" t="s">
        <v>711</v>
      </c>
      <c r="R4195" s="8" t="s">
        <v>3744</v>
      </c>
      <c r="S4195" s="17" t="s">
        <v>3745</v>
      </c>
      <c r="T4195" s="18">
        <v>43009</v>
      </c>
      <c r="U4195" s="8">
        <v>0.75</v>
      </c>
      <c r="V4195" s="8">
        <v>0.875</v>
      </c>
      <c r="W4195" s="8" t="s">
        <v>1283</v>
      </c>
      <c r="X4195" s="8" t="s">
        <v>3746</v>
      </c>
      <c r="Y4195" s="8" t="s">
        <v>3747</v>
      </c>
      <c r="Z4195" s="17" t="s">
        <v>3748</v>
      </c>
      <c r="AA4195" s="8" t="s">
        <v>3749</v>
      </c>
      <c r="AB4195" s="8" t="s">
        <v>3750</v>
      </c>
    </row>
    <row r="4196" spans="1:28" hidden="1" x14ac:dyDescent="0.2">
      <c r="A4196" s="8" t="s">
        <v>3751</v>
      </c>
      <c r="B4196" s="8" t="s">
        <v>3752</v>
      </c>
      <c r="C4196" s="8" t="s">
        <v>45759</v>
      </c>
      <c r="D4196" s="8" t="s">
        <v>45760</v>
      </c>
      <c r="E4196" s="8" t="s">
        <v>29</v>
      </c>
      <c r="F4196" s="8" t="s">
        <v>27</v>
      </c>
      <c r="G4196" s="8" t="s">
        <v>29</v>
      </c>
      <c r="H4196" s="8" t="s">
        <v>27</v>
      </c>
      <c r="I4196" s="8" t="s">
        <v>3743</v>
      </c>
      <c r="J4196" s="8" t="s">
        <v>708</v>
      </c>
      <c r="K4196" s="8" t="s">
        <v>1262</v>
      </c>
      <c r="L4196" s="8" t="s">
        <v>2817</v>
      </c>
      <c r="M4196" s="8" t="s">
        <v>3753</v>
      </c>
      <c r="N4196" s="8" t="s">
        <v>10716</v>
      </c>
      <c r="O4196" s="8" t="s">
        <v>34691</v>
      </c>
      <c r="P4196" s="8" t="s">
        <v>776</v>
      </c>
      <c r="Q4196" s="8" t="s">
        <v>711</v>
      </c>
      <c r="R4196" s="8" t="s">
        <v>3744</v>
      </c>
      <c r="S4196" s="17" t="s">
        <v>3745</v>
      </c>
      <c r="T4196" s="18">
        <v>43009</v>
      </c>
      <c r="U4196" s="8">
        <v>0.875</v>
      </c>
      <c r="V4196" s="8">
        <v>0</v>
      </c>
      <c r="W4196" s="8" t="s">
        <v>1283</v>
      </c>
      <c r="X4196" s="8" t="s">
        <v>3754</v>
      </c>
      <c r="Y4196" s="8" t="s">
        <v>3747</v>
      </c>
      <c r="Z4196" s="17" t="s">
        <v>3755</v>
      </c>
      <c r="AA4196" s="8" t="s">
        <v>3756</v>
      </c>
      <c r="AB4196" s="8" t="s">
        <v>3757</v>
      </c>
    </row>
    <row r="4197" spans="1:28" hidden="1" x14ac:dyDescent="0.2">
      <c r="A4197" s="8" t="s">
        <v>3805</v>
      </c>
      <c r="B4197" s="8" t="s">
        <v>3806</v>
      </c>
      <c r="C4197" s="8" t="s">
        <v>45759</v>
      </c>
      <c r="D4197" s="8" t="s">
        <v>45760</v>
      </c>
      <c r="E4197" s="8" t="s">
        <v>46</v>
      </c>
      <c r="F4197" s="8" t="s">
        <v>27</v>
      </c>
      <c r="G4197" s="8" t="s">
        <v>46</v>
      </c>
      <c r="H4197" s="8" t="s">
        <v>27</v>
      </c>
      <c r="I4197" s="8" t="s">
        <v>3743</v>
      </c>
      <c r="J4197" s="8" t="s">
        <v>708</v>
      </c>
      <c r="K4197" s="8" t="s">
        <v>1262</v>
      </c>
      <c r="L4197" s="8" t="s">
        <v>3800</v>
      </c>
      <c r="M4197" s="8" t="s">
        <v>3807</v>
      </c>
      <c r="N4197" s="8" t="s">
        <v>10716</v>
      </c>
      <c r="O4197" s="8" t="s">
        <v>34691</v>
      </c>
      <c r="P4197" s="8" t="s">
        <v>776</v>
      </c>
      <c r="Q4197" s="8" t="s">
        <v>711</v>
      </c>
      <c r="R4197" s="8" t="s">
        <v>3744</v>
      </c>
      <c r="S4197" s="17" t="s">
        <v>3745</v>
      </c>
      <c r="T4197" s="18">
        <v>43010</v>
      </c>
      <c r="U4197" s="8">
        <v>0</v>
      </c>
      <c r="V4197" s="8">
        <v>4.1666666666666664E-2</v>
      </c>
      <c r="W4197" s="8" t="s">
        <v>1495</v>
      </c>
      <c r="X4197" s="8" t="s">
        <v>3801</v>
      </c>
      <c r="Y4197" s="8" t="s">
        <v>3781</v>
      </c>
      <c r="Z4197" s="17" t="s">
        <v>3808</v>
      </c>
      <c r="AA4197" s="8" t="s">
        <v>3809</v>
      </c>
      <c r="AB4197" s="8" t="s">
        <v>3810</v>
      </c>
    </row>
    <row r="4198" spans="1:28" hidden="1" x14ac:dyDescent="0.2">
      <c r="A4198" s="8" t="s">
        <v>3811</v>
      </c>
      <c r="B4198" s="8" t="s">
        <v>3812</v>
      </c>
      <c r="C4198" s="8" t="s">
        <v>45759</v>
      </c>
      <c r="D4198" s="8" t="s">
        <v>45760</v>
      </c>
      <c r="E4198" s="8" t="s">
        <v>46</v>
      </c>
      <c r="F4198" s="8" t="s">
        <v>27</v>
      </c>
      <c r="G4198" s="8" t="s">
        <v>46</v>
      </c>
      <c r="H4198" s="8" t="s">
        <v>27</v>
      </c>
      <c r="I4198" s="8" t="s">
        <v>3743</v>
      </c>
      <c r="J4198" s="8" t="s">
        <v>708</v>
      </c>
      <c r="K4198" s="8" t="s">
        <v>1262</v>
      </c>
      <c r="L4198" s="8" t="s">
        <v>3807</v>
      </c>
      <c r="M4198" s="8" t="s">
        <v>2889</v>
      </c>
      <c r="N4198" s="8" t="s">
        <v>10716</v>
      </c>
      <c r="O4198" s="8" t="s">
        <v>34691</v>
      </c>
      <c r="P4198" s="8" t="s">
        <v>776</v>
      </c>
      <c r="Q4198" s="8" t="s">
        <v>711</v>
      </c>
      <c r="R4198" s="8" t="s">
        <v>3744</v>
      </c>
      <c r="S4198" s="17" t="s">
        <v>3745</v>
      </c>
      <c r="T4198" s="18">
        <v>43010</v>
      </c>
      <c r="U4198" s="8">
        <v>4.1666666666666664E-2</v>
      </c>
      <c r="V4198" s="8">
        <v>0.125</v>
      </c>
      <c r="W4198" s="8" t="s">
        <v>1100</v>
      </c>
      <c r="X4198" s="8" t="s">
        <v>3813</v>
      </c>
      <c r="Y4198" s="8" t="s">
        <v>3814</v>
      </c>
      <c r="Z4198" s="17" t="s">
        <v>3789</v>
      </c>
      <c r="AA4198" s="8" t="s">
        <v>3815</v>
      </c>
      <c r="AB4198" s="8" t="s">
        <v>3816</v>
      </c>
    </row>
    <row r="4199" spans="1:28" hidden="1" x14ac:dyDescent="0.2">
      <c r="A4199" s="8" t="s">
        <v>3817</v>
      </c>
      <c r="B4199" s="8" t="s">
        <v>3818</v>
      </c>
      <c r="C4199" s="8" t="s">
        <v>45759</v>
      </c>
      <c r="D4199" s="8" t="s">
        <v>45760</v>
      </c>
      <c r="E4199" s="8" t="s">
        <v>46</v>
      </c>
      <c r="F4199" s="8" t="s">
        <v>27</v>
      </c>
      <c r="G4199" s="8" t="s">
        <v>46</v>
      </c>
      <c r="H4199" s="8" t="s">
        <v>27</v>
      </c>
      <c r="I4199" s="8" t="s">
        <v>3743</v>
      </c>
      <c r="J4199" s="8" t="s">
        <v>708</v>
      </c>
      <c r="K4199" s="8" t="s">
        <v>1262</v>
      </c>
      <c r="L4199" s="8" t="s">
        <v>2889</v>
      </c>
      <c r="M4199" s="8" t="s">
        <v>2896</v>
      </c>
      <c r="N4199" s="8" t="s">
        <v>10716</v>
      </c>
      <c r="O4199" s="8" t="s">
        <v>34691</v>
      </c>
      <c r="P4199" s="8" t="s">
        <v>776</v>
      </c>
      <c r="Q4199" s="8" t="s">
        <v>711</v>
      </c>
      <c r="R4199" s="8" t="s">
        <v>3744</v>
      </c>
      <c r="S4199" s="17" t="s">
        <v>3745</v>
      </c>
      <c r="T4199" s="18">
        <v>43010</v>
      </c>
      <c r="U4199" s="8">
        <v>0.125</v>
      </c>
      <c r="V4199" s="8">
        <v>0.16666666666666666</v>
      </c>
      <c r="W4199" s="8" t="s">
        <v>1495</v>
      </c>
      <c r="X4199" s="8" t="s">
        <v>3819</v>
      </c>
      <c r="Y4199" s="8" t="s">
        <v>3814</v>
      </c>
      <c r="Z4199" s="17" t="s">
        <v>3820</v>
      </c>
      <c r="AA4199" s="8" t="s">
        <v>3821</v>
      </c>
      <c r="AB4199" s="8" t="s">
        <v>3822</v>
      </c>
    </row>
    <row r="4200" spans="1:28" hidden="1" x14ac:dyDescent="0.2">
      <c r="A4200" s="8" t="s">
        <v>3778</v>
      </c>
      <c r="B4200" s="8" t="s">
        <v>3779</v>
      </c>
      <c r="C4200" s="8" t="s">
        <v>45759</v>
      </c>
      <c r="D4200" s="8" t="s">
        <v>45760</v>
      </c>
      <c r="E4200" s="8" t="s">
        <v>46</v>
      </c>
      <c r="F4200" s="8" t="s">
        <v>27</v>
      </c>
      <c r="G4200" s="8" t="s">
        <v>46</v>
      </c>
      <c r="H4200" s="8" t="s">
        <v>27</v>
      </c>
      <c r="I4200" s="8" t="s">
        <v>3743</v>
      </c>
      <c r="J4200" s="8" t="s">
        <v>708</v>
      </c>
      <c r="K4200" s="8" t="s">
        <v>1262</v>
      </c>
      <c r="L4200" s="8" t="s">
        <v>1738</v>
      </c>
      <c r="M4200" s="8" t="s">
        <v>2861</v>
      </c>
      <c r="N4200" s="8" t="s">
        <v>10716</v>
      </c>
      <c r="O4200" s="8" t="s">
        <v>34691</v>
      </c>
      <c r="P4200" s="8" t="s">
        <v>776</v>
      </c>
      <c r="Q4200" s="8" t="s">
        <v>711</v>
      </c>
      <c r="R4200" s="8" t="s">
        <v>3744</v>
      </c>
      <c r="S4200" s="17" t="s">
        <v>3745</v>
      </c>
      <c r="T4200" s="18">
        <v>43010</v>
      </c>
      <c r="U4200" s="8">
        <v>0.75</v>
      </c>
      <c r="V4200" s="8">
        <v>0.83333333333333337</v>
      </c>
      <c r="W4200" s="8" t="s">
        <v>1100</v>
      </c>
      <c r="X4200" s="8" t="s">
        <v>3780</v>
      </c>
      <c r="Y4200" s="8" t="s">
        <v>3781</v>
      </c>
      <c r="Z4200" s="17" t="s">
        <v>3782</v>
      </c>
      <c r="AA4200" s="8" t="s">
        <v>3783</v>
      </c>
      <c r="AB4200" s="8" t="s">
        <v>3784</v>
      </c>
    </row>
    <row r="4201" spans="1:28" hidden="1" x14ac:dyDescent="0.2">
      <c r="A4201" s="8" t="s">
        <v>3785</v>
      </c>
      <c r="B4201" s="8" t="s">
        <v>3786</v>
      </c>
      <c r="C4201" s="8" t="s">
        <v>45759</v>
      </c>
      <c r="D4201" s="8" t="s">
        <v>45760</v>
      </c>
      <c r="E4201" s="8" t="s">
        <v>46</v>
      </c>
      <c r="F4201" s="8" t="s">
        <v>27</v>
      </c>
      <c r="G4201" s="8" t="s">
        <v>46</v>
      </c>
      <c r="H4201" s="8" t="s">
        <v>27</v>
      </c>
      <c r="I4201" s="8" t="s">
        <v>3743</v>
      </c>
      <c r="J4201" s="8" t="s">
        <v>708</v>
      </c>
      <c r="K4201" s="8" t="s">
        <v>1262</v>
      </c>
      <c r="L4201" s="8" t="s">
        <v>2861</v>
      </c>
      <c r="M4201" s="8" t="s">
        <v>3787</v>
      </c>
      <c r="N4201" s="8" t="s">
        <v>10716</v>
      </c>
      <c r="O4201" s="8" t="s">
        <v>34691</v>
      </c>
      <c r="P4201" s="8" t="s">
        <v>776</v>
      </c>
      <c r="Q4201" s="8" t="s">
        <v>711</v>
      </c>
      <c r="R4201" s="8" t="s">
        <v>3744</v>
      </c>
      <c r="S4201" s="17" t="s">
        <v>3745</v>
      </c>
      <c r="T4201" s="18">
        <v>43010</v>
      </c>
      <c r="U4201" s="8">
        <v>0.83333333333333337</v>
      </c>
      <c r="V4201" s="8">
        <v>0.91666666666666663</v>
      </c>
      <c r="W4201" s="8" t="s">
        <v>1100</v>
      </c>
      <c r="X4201" s="8" t="s">
        <v>3788</v>
      </c>
      <c r="Y4201" s="8" t="s">
        <v>3781</v>
      </c>
      <c r="Z4201" s="17" t="s">
        <v>3789</v>
      </c>
      <c r="AA4201" s="8" t="s">
        <v>3790</v>
      </c>
      <c r="AB4201" s="8" t="s">
        <v>3791</v>
      </c>
    </row>
    <row r="4202" spans="1:28" hidden="1" x14ac:dyDescent="0.2">
      <c r="A4202" s="8" t="s">
        <v>3792</v>
      </c>
      <c r="B4202" s="8" t="s">
        <v>3793</v>
      </c>
      <c r="C4202" s="8" t="s">
        <v>45759</v>
      </c>
      <c r="D4202" s="8" t="s">
        <v>45760</v>
      </c>
      <c r="E4202" s="8" t="s">
        <v>46</v>
      </c>
      <c r="F4202" s="8" t="s">
        <v>27</v>
      </c>
      <c r="G4202" s="8" t="s">
        <v>46</v>
      </c>
      <c r="H4202" s="8" t="s">
        <v>27</v>
      </c>
      <c r="I4202" s="8" t="s">
        <v>3743</v>
      </c>
      <c r="J4202" s="8" t="s">
        <v>708</v>
      </c>
      <c r="K4202" s="8" t="s">
        <v>1262</v>
      </c>
      <c r="L4202" s="8" t="s">
        <v>3787</v>
      </c>
      <c r="M4202" s="8" t="s">
        <v>2875</v>
      </c>
      <c r="N4202" s="8" t="s">
        <v>10716</v>
      </c>
      <c r="O4202" s="8" t="s">
        <v>34691</v>
      </c>
      <c r="P4202" s="8" t="s">
        <v>776</v>
      </c>
      <c r="Q4202" s="8" t="s">
        <v>711</v>
      </c>
      <c r="R4202" s="8" t="s">
        <v>3744</v>
      </c>
      <c r="S4202" s="17" t="s">
        <v>3745</v>
      </c>
      <c r="T4202" s="18">
        <v>43010</v>
      </c>
      <c r="U4202" s="8">
        <v>0.91666666666666663</v>
      </c>
      <c r="V4202" s="8">
        <v>0.95833333333333337</v>
      </c>
      <c r="W4202" s="8" t="s">
        <v>1495</v>
      </c>
      <c r="X4202" s="8" t="s">
        <v>3794</v>
      </c>
      <c r="Y4202" s="8" t="s">
        <v>3781</v>
      </c>
      <c r="Z4202" s="17" t="s">
        <v>3795</v>
      </c>
      <c r="AA4202" s="8" t="s">
        <v>3796</v>
      </c>
      <c r="AB4202" s="8" t="s">
        <v>3797</v>
      </c>
    </row>
    <row r="4203" spans="1:28" hidden="1" x14ac:dyDescent="0.2">
      <c r="A4203" s="8" t="s">
        <v>3798</v>
      </c>
      <c r="B4203" s="8" t="s">
        <v>3799</v>
      </c>
      <c r="C4203" s="8" t="s">
        <v>45759</v>
      </c>
      <c r="D4203" s="8" t="s">
        <v>45760</v>
      </c>
      <c r="E4203" s="8" t="s">
        <v>46</v>
      </c>
      <c r="F4203" s="8" t="s">
        <v>27</v>
      </c>
      <c r="G4203" s="8" t="s">
        <v>46</v>
      </c>
      <c r="H4203" s="8" t="s">
        <v>27</v>
      </c>
      <c r="I4203" s="8" t="s">
        <v>3743</v>
      </c>
      <c r="J4203" s="8" t="s">
        <v>708</v>
      </c>
      <c r="K4203" s="8" t="s">
        <v>1262</v>
      </c>
      <c r="L4203" s="8" t="s">
        <v>2875</v>
      </c>
      <c r="M4203" s="8" t="s">
        <v>3800</v>
      </c>
      <c r="N4203" s="8" t="s">
        <v>10716</v>
      </c>
      <c r="O4203" s="8" t="s">
        <v>34691</v>
      </c>
      <c r="P4203" s="8" t="s">
        <v>776</v>
      </c>
      <c r="Q4203" s="8" t="s">
        <v>711</v>
      </c>
      <c r="R4203" s="8" t="s">
        <v>3744</v>
      </c>
      <c r="S4203" s="17" t="s">
        <v>3745</v>
      </c>
      <c r="T4203" s="18">
        <v>43010</v>
      </c>
      <c r="U4203" s="8">
        <v>0.95833333333333337</v>
      </c>
      <c r="V4203" s="8">
        <v>0</v>
      </c>
      <c r="W4203" s="8" t="s">
        <v>1495</v>
      </c>
      <c r="X4203" s="8" t="s">
        <v>3801</v>
      </c>
      <c r="Y4203" s="8" t="s">
        <v>3781</v>
      </c>
      <c r="Z4203" s="17" t="s">
        <v>3802</v>
      </c>
      <c r="AA4203" s="8" t="s">
        <v>3803</v>
      </c>
      <c r="AB4203" s="8" t="s">
        <v>3804</v>
      </c>
    </row>
    <row r="4204" spans="1:28" hidden="1" x14ac:dyDescent="0.2">
      <c r="A4204" s="8" t="s">
        <v>3850</v>
      </c>
      <c r="B4204" s="8" t="s">
        <v>3851</v>
      </c>
      <c r="C4204" s="8" t="s">
        <v>45759</v>
      </c>
      <c r="D4204" s="8" t="s">
        <v>45760</v>
      </c>
      <c r="E4204" s="8" t="s">
        <v>55</v>
      </c>
      <c r="F4204" s="8" t="s">
        <v>27</v>
      </c>
      <c r="G4204" s="8" t="s">
        <v>55</v>
      </c>
      <c r="H4204" s="8" t="s">
        <v>27</v>
      </c>
      <c r="I4204" s="8" t="s">
        <v>3743</v>
      </c>
      <c r="J4204" s="8" t="s">
        <v>708</v>
      </c>
      <c r="K4204" s="8" t="s">
        <v>1262</v>
      </c>
      <c r="L4204" s="8" t="s">
        <v>3845</v>
      </c>
      <c r="M4204" s="8" t="s">
        <v>3852</v>
      </c>
      <c r="N4204" s="8" t="s">
        <v>10716</v>
      </c>
      <c r="O4204" s="8" t="s">
        <v>34691</v>
      </c>
      <c r="P4204" s="8" t="s">
        <v>776</v>
      </c>
      <c r="Q4204" s="8" t="s">
        <v>711</v>
      </c>
      <c r="R4204" s="8" t="s">
        <v>3744</v>
      </c>
      <c r="S4204" s="17" t="s">
        <v>3745</v>
      </c>
      <c r="T4204" s="18">
        <v>43011</v>
      </c>
      <c r="U4204" s="8">
        <v>0</v>
      </c>
      <c r="V4204" s="8">
        <v>4.1666666666666664E-2</v>
      </c>
      <c r="W4204" s="8" t="s">
        <v>1495</v>
      </c>
      <c r="X4204" s="8" t="s">
        <v>3853</v>
      </c>
      <c r="Y4204" s="8" t="s">
        <v>1292</v>
      </c>
      <c r="Z4204" s="17" t="s">
        <v>3854</v>
      </c>
      <c r="AA4204" s="8" t="s">
        <v>3855</v>
      </c>
      <c r="AB4204" s="8" t="s">
        <v>3856</v>
      </c>
    </row>
    <row r="4205" spans="1:28" hidden="1" x14ac:dyDescent="0.2">
      <c r="A4205" s="8" t="s">
        <v>3857</v>
      </c>
      <c r="B4205" s="8" t="s">
        <v>3858</v>
      </c>
      <c r="C4205" s="8" t="s">
        <v>45759</v>
      </c>
      <c r="D4205" s="8" t="s">
        <v>45760</v>
      </c>
      <c r="E4205" s="8" t="s">
        <v>55</v>
      </c>
      <c r="F4205" s="8" t="s">
        <v>27</v>
      </c>
      <c r="G4205" s="8" t="s">
        <v>55</v>
      </c>
      <c r="H4205" s="8" t="s">
        <v>27</v>
      </c>
      <c r="I4205" s="8" t="s">
        <v>3743</v>
      </c>
      <c r="J4205" s="8" t="s">
        <v>708</v>
      </c>
      <c r="K4205" s="8" t="s">
        <v>1262</v>
      </c>
      <c r="L4205" s="8" t="s">
        <v>3852</v>
      </c>
      <c r="M4205" s="8" t="s">
        <v>3859</v>
      </c>
      <c r="N4205" s="8" t="s">
        <v>10716</v>
      </c>
      <c r="O4205" s="8" t="s">
        <v>34691</v>
      </c>
      <c r="P4205" s="8" t="s">
        <v>776</v>
      </c>
      <c r="Q4205" s="8" t="s">
        <v>711</v>
      </c>
      <c r="R4205" s="8" t="s">
        <v>3744</v>
      </c>
      <c r="S4205" s="17" t="s">
        <v>3745</v>
      </c>
      <c r="T4205" s="18">
        <v>43011</v>
      </c>
      <c r="U4205" s="8">
        <v>4.1666666666666664E-2</v>
      </c>
      <c r="V4205" s="8">
        <v>0.125</v>
      </c>
      <c r="W4205" s="8" t="s">
        <v>1100</v>
      </c>
      <c r="X4205" s="8" t="s">
        <v>3860</v>
      </c>
      <c r="Y4205" s="8" t="s">
        <v>1292</v>
      </c>
      <c r="Z4205" s="17" t="s">
        <v>3861</v>
      </c>
      <c r="AA4205" s="8" t="s">
        <v>3862</v>
      </c>
      <c r="AB4205" s="8" t="s">
        <v>3863</v>
      </c>
    </row>
    <row r="4206" spans="1:28" hidden="1" x14ac:dyDescent="0.2">
      <c r="A4206" s="8" t="s">
        <v>3864</v>
      </c>
      <c r="B4206" s="8" t="s">
        <v>3865</v>
      </c>
      <c r="C4206" s="8" t="s">
        <v>45759</v>
      </c>
      <c r="D4206" s="8" t="s">
        <v>45760</v>
      </c>
      <c r="E4206" s="8" t="s">
        <v>55</v>
      </c>
      <c r="F4206" s="8" t="s">
        <v>27</v>
      </c>
      <c r="G4206" s="8" t="s">
        <v>55</v>
      </c>
      <c r="H4206" s="8" t="s">
        <v>27</v>
      </c>
      <c r="I4206" s="8" t="s">
        <v>3743</v>
      </c>
      <c r="J4206" s="8" t="s">
        <v>708</v>
      </c>
      <c r="K4206" s="8" t="s">
        <v>1262</v>
      </c>
      <c r="L4206" s="8" t="s">
        <v>3859</v>
      </c>
      <c r="M4206" s="8" t="s">
        <v>1274</v>
      </c>
      <c r="N4206" s="8" t="s">
        <v>10716</v>
      </c>
      <c r="O4206" s="8" t="s">
        <v>34691</v>
      </c>
      <c r="P4206" s="8" t="s">
        <v>776</v>
      </c>
      <c r="Q4206" s="8" t="s">
        <v>711</v>
      </c>
      <c r="R4206" s="8" t="s">
        <v>3744</v>
      </c>
      <c r="S4206" s="17" t="s">
        <v>3745</v>
      </c>
      <c r="T4206" s="18">
        <v>43011</v>
      </c>
      <c r="U4206" s="8">
        <v>0.125</v>
      </c>
      <c r="V4206" s="8">
        <v>0.16666666666666666</v>
      </c>
      <c r="W4206" s="8" t="s">
        <v>1495</v>
      </c>
      <c r="X4206" s="8" t="s">
        <v>3866</v>
      </c>
      <c r="Y4206" s="8" t="s">
        <v>1292</v>
      </c>
      <c r="Z4206" s="17" t="s">
        <v>3867</v>
      </c>
      <c r="AA4206" s="8" t="s">
        <v>3868</v>
      </c>
      <c r="AB4206" s="8" t="s">
        <v>3869</v>
      </c>
    </row>
    <row r="4207" spans="1:28" hidden="1" x14ac:dyDescent="0.2">
      <c r="A4207" s="8" t="s">
        <v>3823</v>
      </c>
      <c r="B4207" s="8" t="s">
        <v>3824</v>
      </c>
      <c r="C4207" s="8" t="s">
        <v>45759</v>
      </c>
      <c r="D4207" s="8" t="s">
        <v>45760</v>
      </c>
      <c r="E4207" s="8" t="s">
        <v>55</v>
      </c>
      <c r="F4207" s="8" t="s">
        <v>27</v>
      </c>
      <c r="G4207" s="8" t="s">
        <v>55</v>
      </c>
      <c r="H4207" s="8" t="s">
        <v>27</v>
      </c>
      <c r="I4207" s="8" t="s">
        <v>3743</v>
      </c>
      <c r="J4207" s="8" t="s">
        <v>708</v>
      </c>
      <c r="K4207" s="8" t="s">
        <v>1262</v>
      </c>
      <c r="L4207" s="8" t="s">
        <v>1263</v>
      </c>
      <c r="M4207" s="8" t="s">
        <v>3825</v>
      </c>
      <c r="N4207" s="8" t="s">
        <v>10716</v>
      </c>
      <c r="O4207" s="8" t="s">
        <v>34691</v>
      </c>
      <c r="P4207" s="8" t="s">
        <v>776</v>
      </c>
      <c r="Q4207" s="8" t="s">
        <v>711</v>
      </c>
      <c r="R4207" s="8" t="s">
        <v>3744</v>
      </c>
      <c r="S4207" s="17" t="s">
        <v>3745</v>
      </c>
      <c r="T4207" s="18">
        <v>43011</v>
      </c>
      <c r="U4207" s="8">
        <v>0.75</v>
      </c>
      <c r="V4207" s="8">
        <v>0.79166666666666663</v>
      </c>
      <c r="W4207" s="8" t="s">
        <v>1495</v>
      </c>
      <c r="X4207" s="8" t="s">
        <v>3826</v>
      </c>
      <c r="Y4207" s="8" t="s">
        <v>1292</v>
      </c>
      <c r="Z4207" s="17" t="s">
        <v>3827</v>
      </c>
      <c r="AA4207" s="8" t="s">
        <v>3828</v>
      </c>
      <c r="AB4207" s="8" t="s">
        <v>3829</v>
      </c>
    </row>
    <row r="4208" spans="1:28" hidden="1" x14ac:dyDescent="0.2">
      <c r="A4208" s="8" t="s">
        <v>3830</v>
      </c>
      <c r="B4208" s="8" t="s">
        <v>3831</v>
      </c>
      <c r="C4208" s="8" t="s">
        <v>45759</v>
      </c>
      <c r="D4208" s="8" t="s">
        <v>45760</v>
      </c>
      <c r="E4208" s="8" t="s">
        <v>55</v>
      </c>
      <c r="F4208" s="8" t="s">
        <v>27</v>
      </c>
      <c r="G4208" s="8" t="s">
        <v>55</v>
      </c>
      <c r="H4208" s="8" t="s">
        <v>27</v>
      </c>
      <c r="I4208" s="8" t="s">
        <v>3743</v>
      </c>
      <c r="J4208" s="8" t="s">
        <v>708</v>
      </c>
      <c r="K4208" s="8" t="s">
        <v>1262</v>
      </c>
      <c r="L4208" s="8" t="s">
        <v>3825</v>
      </c>
      <c r="M4208" s="8" t="s">
        <v>907</v>
      </c>
      <c r="N4208" s="8" t="s">
        <v>10716</v>
      </c>
      <c r="O4208" s="8" t="s">
        <v>34691</v>
      </c>
      <c r="P4208" s="8" t="s">
        <v>776</v>
      </c>
      <c r="Q4208" s="8" t="s">
        <v>711</v>
      </c>
      <c r="R4208" s="8" t="s">
        <v>3744</v>
      </c>
      <c r="S4208" s="17" t="s">
        <v>3745</v>
      </c>
      <c r="T4208" s="18">
        <v>43011</v>
      </c>
      <c r="U4208" s="8">
        <v>0.79166666666666663</v>
      </c>
      <c r="V4208" s="8">
        <v>0.83333333333333337</v>
      </c>
      <c r="W4208" s="8" t="s">
        <v>1495</v>
      </c>
      <c r="X4208" s="8" t="s">
        <v>3832</v>
      </c>
      <c r="Y4208" s="8" t="s">
        <v>1292</v>
      </c>
      <c r="Z4208" s="17" t="s">
        <v>3833</v>
      </c>
      <c r="AA4208" s="8" t="s">
        <v>3834</v>
      </c>
      <c r="AB4208" s="8" t="s">
        <v>3835</v>
      </c>
    </row>
    <row r="4209" spans="1:28" hidden="1" x14ac:dyDescent="0.2">
      <c r="A4209" s="8" t="s">
        <v>3836</v>
      </c>
      <c r="B4209" s="8" t="s">
        <v>3837</v>
      </c>
      <c r="C4209" s="8" t="s">
        <v>45759</v>
      </c>
      <c r="D4209" s="8" t="s">
        <v>45760</v>
      </c>
      <c r="E4209" s="8" t="s">
        <v>55</v>
      </c>
      <c r="F4209" s="8" t="s">
        <v>27</v>
      </c>
      <c r="G4209" s="8" t="s">
        <v>55</v>
      </c>
      <c r="H4209" s="8" t="s">
        <v>27</v>
      </c>
      <c r="I4209" s="8" t="s">
        <v>3743</v>
      </c>
      <c r="J4209" s="8" t="s">
        <v>708</v>
      </c>
      <c r="K4209" s="8" t="s">
        <v>1262</v>
      </c>
      <c r="L4209" s="8" t="s">
        <v>907</v>
      </c>
      <c r="M4209" s="8" t="s">
        <v>3838</v>
      </c>
      <c r="N4209" s="8" t="s">
        <v>10716</v>
      </c>
      <c r="O4209" s="8" t="s">
        <v>34691</v>
      </c>
      <c r="P4209" s="8" t="s">
        <v>776</v>
      </c>
      <c r="Q4209" s="8" t="s">
        <v>711</v>
      </c>
      <c r="R4209" s="8" t="s">
        <v>3744</v>
      </c>
      <c r="S4209" s="17" t="s">
        <v>3745</v>
      </c>
      <c r="T4209" s="18">
        <v>43011</v>
      </c>
      <c r="U4209" s="8">
        <v>0.83333333333333337</v>
      </c>
      <c r="V4209" s="8">
        <v>0.91666666666666663</v>
      </c>
      <c r="W4209" s="8" t="s">
        <v>1100</v>
      </c>
      <c r="X4209" s="8" t="s">
        <v>3839</v>
      </c>
      <c r="Y4209" s="8" t="s">
        <v>1292</v>
      </c>
      <c r="Z4209" s="17" t="s">
        <v>3840</v>
      </c>
      <c r="AA4209" s="8" t="s">
        <v>3841</v>
      </c>
      <c r="AB4209" s="8" t="s">
        <v>3842</v>
      </c>
    </row>
    <row r="4210" spans="1:28" hidden="1" x14ac:dyDescent="0.2">
      <c r="A4210" s="8" t="s">
        <v>3843</v>
      </c>
      <c r="B4210" s="8" t="s">
        <v>3844</v>
      </c>
      <c r="C4210" s="8" t="s">
        <v>45759</v>
      </c>
      <c r="D4210" s="8" t="s">
        <v>45760</v>
      </c>
      <c r="E4210" s="8" t="s">
        <v>55</v>
      </c>
      <c r="F4210" s="8" t="s">
        <v>27</v>
      </c>
      <c r="G4210" s="8" t="s">
        <v>55</v>
      </c>
      <c r="H4210" s="8" t="s">
        <v>27</v>
      </c>
      <c r="I4210" s="8" t="s">
        <v>3743</v>
      </c>
      <c r="J4210" s="8" t="s">
        <v>708</v>
      </c>
      <c r="K4210" s="8" t="s">
        <v>1262</v>
      </c>
      <c r="L4210" s="8" t="s">
        <v>3838</v>
      </c>
      <c r="M4210" s="8" t="s">
        <v>3845</v>
      </c>
      <c r="N4210" s="8" t="s">
        <v>10716</v>
      </c>
      <c r="O4210" s="8" t="s">
        <v>34691</v>
      </c>
      <c r="P4210" s="8" t="s">
        <v>776</v>
      </c>
      <c r="Q4210" s="8" t="s">
        <v>711</v>
      </c>
      <c r="R4210" s="8" t="s">
        <v>3744</v>
      </c>
      <c r="S4210" s="17" t="s">
        <v>3745</v>
      </c>
      <c r="T4210" s="18">
        <v>43011</v>
      </c>
      <c r="U4210" s="8">
        <v>0.91666666666666663</v>
      </c>
      <c r="V4210" s="8">
        <v>0</v>
      </c>
      <c r="W4210" s="8" t="s">
        <v>1100</v>
      </c>
      <c r="X4210" s="8" t="s">
        <v>3846</v>
      </c>
      <c r="Y4210" s="8" t="s">
        <v>1292</v>
      </c>
      <c r="Z4210" s="17" t="s">
        <v>3847</v>
      </c>
      <c r="AA4210" s="8" t="s">
        <v>3848</v>
      </c>
      <c r="AB4210" s="8" t="s">
        <v>3849</v>
      </c>
    </row>
    <row r="4211" spans="1:28" hidden="1" x14ac:dyDescent="0.2">
      <c r="A4211" s="8" t="s">
        <v>3892</v>
      </c>
      <c r="B4211" s="8" t="s">
        <v>3893</v>
      </c>
      <c r="C4211" s="8" t="s">
        <v>45759</v>
      </c>
      <c r="D4211" s="8" t="s">
        <v>45760</v>
      </c>
      <c r="E4211" s="8" t="s">
        <v>66</v>
      </c>
      <c r="F4211" s="8" t="s">
        <v>65</v>
      </c>
      <c r="G4211" s="8" t="s">
        <v>66</v>
      </c>
      <c r="H4211" s="8" t="s">
        <v>65</v>
      </c>
      <c r="I4211" s="8" t="s">
        <v>3743</v>
      </c>
      <c r="J4211" s="8" t="s">
        <v>28</v>
      </c>
      <c r="K4211" s="8" t="s">
        <v>1262</v>
      </c>
      <c r="L4211" s="8" t="s">
        <v>3887</v>
      </c>
      <c r="M4211" s="8" t="s">
        <v>1298</v>
      </c>
      <c r="N4211" s="8" t="s">
        <v>10716</v>
      </c>
      <c r="O4211" s="8" t="s">
        <v>34691</v>
      </c>
      <c r="P4211" s="8" t="s">
        <v>776</v>
      </c>
      <c r="Q4211" s="8" t="s">
        <v>711</v>
      </c>
      <c r="R4211" s="8" t="s">
        <v>3744</v>
      </c>
      <c r="S4211" s="17" t="s">
        <v>3745</v>
      </c>
      <c r="T4211" s="18">
        <v>43012</v>
      </c>
      <c r="U4211" s="8">
        <v>4.1666666666666664E-2</v>
      </c>
      <c r="V4211" s="8">
        <v>8.3333333333333329E-2</v>
      </c>
      <c r="W4211" s="8" t="s">
        <v>1495</v>
      </c>
      <c r="X4211" s="8" t="s">
        <v>3894</v>
      </c>
      <c r="Y4211" s="8" t="s">
        <v>3881</v>
      </c>
      <c r="Z4211" s="17" t="s">
        <v>3895</v>
      </c>
      <c r="AA4211" s="8" t="s">
        <v>3896</v>
      </c>
      <c r="AB4211" s="8" t="s">
        <v>3897</v>
      </c>
    </row>
    <row r="4212" spans="1:28" hidden="1" x14ac:dyDescent="0.2">
      <c r="A4212" s="8" t="s">
        <v>3898</v>
      </c>
      <c r="B4212" s="8" t="s">
        <v>3899</v>
      </c>
      <c r="C4212" s="8" t="s">
        <v>45759</v>
      </c>
      <c r="D4212" s="8" t="s">
        <v>45760</v>
      </c>
      <c r="E4212" s="8" t="s">
        <v>66</v>
      </c>
      <c r="F4212" s="8" t="s">
        <v>65</v>
      </c>
      <c r="G4212" s="8" t="s">
        <v>66</v>
      </c>
      <c r="H4212" s="8" t="s">
        <v>65</v>
      </c>
      <c r="I4212" s="8" t="s">
        <v>3743</v>
      </c>
      <c r="J4212" s="8" t="s">
        <v>28</v>
      </c>
      <c r="K4212" s="8" t="s">
        <v>1262</v>
      </c>
      <c r="L4212" s="8" t="s">
        <v>1298</v>
      </c>
      <c r="M4212" s="8" t="s">
        <v>1290</v>
      </c>
      <c r="N4212" s="8" t="s">
        <v>10716</v>
      </c>
      <c r="O4212" s="8" t="s">
        <v>34691</v>
      </c>
      <c r="P4212" s="8" t="s">
        <v>776</v>
      </c>
      <c r="Q4212" s="8" t="s">
        <v>711</v>
      </c>
      <c r="R4212" s="8" t="s">
        <v>3744</v>
      </c>
      <c r="S4212" s="17" t="s">
        <v>3745</v>
      </c>
      <c r="T4212" s="18">
        <v>43012</v>
      </c>
      <c r="U4212" s="8">
        <v>8.3333333333333329E-2</v>
      </c>
      <c r="V4212" s="8">
        <v>0.16666666666666666</v>
      </c>
      <c r="W4212" s="8" t="s">
        <v>1100</v>
      </c>
      <c r="X4212" s="8" t="s">
        <v>3900</v>
      </c>
      <c r="Y4212" s="8" t="s">
        <v>3901</v>
      </c>
      <c r="Z4212" s="17" t="s">
        <v>3902</v>
      </c>
      <c r="AA4212" s="8" t="s">
        <v>3903</v>
      </c>
      <c r="AB4212" s="8" t="s">
        <v>3904</v>
      </c>
    </row>
    <row r="4213" spans="1:28" hidden="1" x14ac:dyDescent="0.2">
      <c r="A4213" s="8" t="s">
        <v>3870</v>
      </c>
      <c r="B4213" s="8" t="s">
        <v>3871</v>
      </c>
      <c r="C4213" s="8" t="s">
        <v>45759</v>
      </c>
      <c r="D4213" s="8" t="s">
        <v>45760</v>
      </c>
      <c r="E4213" s="8" t="s">
        <v>66</v>
      </c>
      <c r="F4213" s="8" t="s">
        <v>65</v>
      </c>
      <c r="G4213" s="8" t="s">
        <v>66</v>
      </c>
      <c r="H4213" s="8" t="s">
        <v>65</v>
      </c>
      <c r="I4213" s="8" t="s">
        <v>3743</v>
      </c>
      <c r="J4213" s="8" t="s">
        <v>28</v>
      </c>
      <c r="K4213" s="8" t="s">
        <v>1262</v>
      </c>
      <c r="L4213" s="8" t="s">
        <v>298</v>
      </c>
      <c r="M4213" s="8" t="s">
        <v>3872</v>
      </c>
      <c r="N4213" s="8" t="s">
        <v>10716</v>
      </c>
      <c r="O4213" s="8" t="s">
        <v>34691</v>
      </c>
      <c r="P4213" s="8" t="s">
        <v>776</v>
      </c>
      <c r="Q4213" s="8" t="s">
        <v>711</v>
      </c>
      <c r="R4213" s="8" t="s">
        <v>3744</v>
      </c>
      <c r="S4213" s="17" t="s">
        <v>3745</v>
      </c>
      <c r="T4213" s="18">
        <v>43012</v>
      </c>
      <c r="U4213" s="8">
        <v>0.75</v>
      </c>
      <c r="V4213" s="8">
        <v>0.83333333333333337</v>
      </c>
      <c r="W4213" s="8" t="s">
        <v>1100</v>
      </c>
      <c r="X4213" s="8" t="s">
        <v>3873</v>
      </c>
      <c r="Y4213" s="8" t="s">
        <v>3874</v>
      </c>
      <c r="Z4213" s="17" t="s">
        <v>3875</v>
      </c>
      <c r="AA4213" s="8" t="s">
        <v>3876</v>
      </c>
      <c r="AB4213" s="8" t="s">
        <v>3877</v>
      </c>
    </row>
    <row r="4214" spans="1:28" hidden="1" x14ac:dyDescent="0.2">
      <c r="A4214" s="8" t="s">
        <v>3878</v>
      </c>
      <c r="B4214" s="8" t="s">
        <v>3879</v>
      </c>
      <c r="C4214" s="8" t="s">
        <v>45759</v>
      </c>
      <c r="D4214" s="8" t="s">
        <v>45760</v>
      </c>
      <c r="E4214" s="8" t="s">
        <v>66</v>
      </c>
      <c r="F4214" s="8" t="s">
        <v>65</v>
      </c>
      <c r="G4214" s="8" t="s">
        <v>66</v>
      </c>
      <c r="H4214" s="8" t="s">
        <v>65</v>
      </c>
      <c r="I4214" s="8" t="s">
        <v>3743</v>
      </c>
      <c r="J4214" s="8" t="s">
        <v>28</v>
      </c>
      <c r="K4214" s="8" t="s">
        <v>1262</v>
      </c>
      <c r="L4214" s="8" t="s">
        <v>3872</v>
      </c>
      <c r="M4214" s="8" t="s">
        <v>1289</v>
      </c>
      <c r="N4214" s="8" t="s">
        <v>10716</v>
      </c>
      <c r="O4214" s="8" t="s">
        <v>34691</v>
      </c>
      <c r="P4214" s="8" t="s">
        <v>776</v>
      </c>
      <c r="Q4214" s="8" t="s">
        <v>711</v>
      </c>
      <c r="R4214" s="8" t="s">
        <v>3744</v>
      </c>
      <c r="S4214" s="17" t="s">
        <v>3745</v>
      </c>
      <c r="T4214" s="18">
        <v>43012</v>
      </c>
      <c r="U4214" s="8">
        <v>0.83333333333333337</v>
      </c>
      <c r="V4214" s="8">
        <v>0.95833333333333337</v>
      </c>
      <c r="W4214" s="8" t="s">
        <v>1283</v>
      </c>
      <c r="X4214" s="8" t="s">
        <v>3880</v>
      </c>
      <c r="Y4214" s="8" t="s">
        <v>3881</v>
      </c>
      <c r="Z4214" s="17" t="s">
        <v>3882</v>
      </c>
      <c r="AA4214" s="8" t="s">
        <v>3883</v>
      </c>
      <c r="AB4214" s="8" t="s">
        <v>3884</v>
      </c>
    </row>
    <row r="4215" spans="1:28" hidden="1" x14ac:dyDescent="0.2">
      <c r="A4215" s="8" t="s">
        <v>3885</v>
      </c>
      <c r="B4215" s="8" t="s">
        <v>3886</v>
      </c>
      <c r="C4215" s="8" t="s">
        <v>45759</v>
      </c>
      <c r="D4215" s="8" t="s">
        <v>45760</v>
      </c>
      <c r="E4215" s="8" t="s">
        <v>66</v>
      </c>
      <c r="F4215" s="8" t="s">
        <v>65</v>
      </c>
      <c r="G4215" s="8" t="s">
        <v>66</v>
      </c>
      <c r="H4215" s="8" t="s">
        <v>65</v>
      </c>
      <c r="I4215" s="8" t="s">
        <v>3743</v>
      </c>
      <c r="J4215" s="8" t="s">
        <v>28</v>
      </c>
      <c r="K4215" s="8" t="s">
        <v>1262</v>
      </c>
      <c r="L4215" s="8" t="s">
        <v>1289</v>
      </c>
      <c r="M4215" s="8" t="s">
        <v>3887</v>
      </c>
      <c r="N4215" s="8" t="s">
        <v>10716</v>
      </c>
      <c r="O4215" s="8" t="s">
        <v>34691</v>
      </c>
      <c r="P4215" s="8" t="s">
        <v>776</v>
      </c>
      <c r="Q4215" s="8" t="s">
        <v>711</v>
      </c>
      <c r="R4215" s="8" t="s">
        <v>3744</v>
      </c>
      <c r="S4215" s="17" t="s">
        <v>3745</v>
      </c>
      <c r="T4215" s="18">
        <v>43012</v>
      </c>
      <c r="U4215" s="8">
        <v>0.95833333333333337</v>
      </c>
      <c r="V4215" s="8">
        <v>4.1666666666666664E-2</v>
      </c>
      <c r="W4215" s="8" t="s">
        <v>1100</v>
      </c>
      <c r="X4215" s="8" t="s">
        <v>3888</v>
      </c>
      <c r="Y4215" s="8" t="s">
        <v>3881</v>
      </c>
      <c r="Z4215" s="17" t="s">
        <v>3889</v>
      </c>
      <c r="AA4215" s="8" t="s">
        <v>3890</v>
      </c>
      <c r="AB4215" s="8" t="s">
        <v>3891</v>
      </c>
    </row>
    <row r="4216" spans="1:28" hidden="1" x14ac:dyDescent="0.2">
      <c r="A4216" s="8" t="s">
        <v>3905</v>
      </c>
      <c r="B4216" s="8" t="s">
        <v>3906</v>
      </c>
      <c r="C4216" s="8" t="s">
        <v>45759</v>
      </c>
      <c r="D4216" s="8" t="s">
        <v>45760</v>
      </c>
      <c r="E4216" s="8" t="s">
        <v>86</v>
      </c>
      <c r="F4216" s="8" t="s">
        <v>65</v>
      </c>
      <c r="G4216" s="8" t="s">
        <v>86</v>
      </c>
      <c r="H4216" s="8" t="s">
        <v>65</v>
      </c>
      <c r="I4216" s="8" t="s">
        <v>3743</v>
      </c>
      <c r="J4216" s="8" t="s">
        <v>28</v>
      </c>
      <c r="K4216" s="8" t="s">
        <v>1262</v>
      </c>
      <c r="L4216" s="8" t="s">
        <v>311</v>
      </c>
      <c r="M4216" s="8" t="s">
        <v>1313</v>
      </c>
      <c r="N4216" s="8" t="s">
        <v>10716</v>
      </c>
      <c r="O4216" s="8" t="s">
        <v>34691</v>
      </c>
      <c r="P4216" s="8" t="s">
        <v>776</v>
      </c>
      <c r="Q4216" s="8" t="s">
        <v>711</v>
      </c>
      <c r="R4216" s="8" t="s">
        <v>3744</v>
      </c>
      <c r="S4216" s="17" t="s">
        <v>3745</v>
      </c>
      <c r="T4216" s="18">
        <v>43013</v>
      </c>
      <c r="U4216" s="8">
        <v>0.75</v>
      </c>
      <c r="V4216" s="8">
        <v>0.16666666666666666</v>
      </c>
      <c r="W4216" s="8" t="s">
        <v>792</v>
      </c>
      <c r="X4216" s="8" t="s">
        <v>3907</v>
      </c>
      <c r="Y4216" s="8" t="s">
        <v>3908</v>
      </c>
      <c r="Z4216" s="17" t="s">
        <v>3909</v>
      </c>
      <c r="AA4216" s="8" t="s">
        <v>3910</v>
      </c>
      <c r="AB4216" s="8" t="s">
        <v>3911</v>
      </c>
    </row>
    <row r="4217" spans="1:28" hidden="1" x14ac:dyDescent="0.2">
      <c r="A4217" s="8" t="s">
        <v>3974</v>
      </c>
      <c r="B4217" s="8" t="s">
        <v>3975</v>
      </c>
      <c r="C4217" s="8" t="s">
        <v>45759</v>
      </c>
      <c r="D4217" s="8" t="s">
        <v>45760</v>
      </c>
      <c r="E4217" s="8" t="s">
        <v>76</v>
      </c>
      <c r="F4217" s="8" t="s">
        <v>65</v>
      </c>
      <c r="G4217" s="8" t="s">
        <v>76</v>
      </c>
      <c r="H4217" s="8" t="s">
        <v>65</v>
      </c>
      <c r="I4217" s="8" t="s">
        <v>3743</v>
      </c>
      <c r="J4217" s="8" t="s">
        <v>28</v>
      </c>
      <c r="K4217" s="8" t="s">
        <v>1262</v>
      </c>
      <c r="L4217" s="8" t="s">
        <v>3957</v>
      </c>
      <c r="M4217" s="8" t="s">
        <v>1327</v>
      </c>
      <c r="N4217" s="8" t="s">
        <v>10716</v>
      </c>
      <c r="O4217" s="8" t="s">
        <v>34691</v>
      </c>
      <c r="P4217" s="8" t="s">
        <v>776</v>
      </c>
      <c r="Q4217" s="8" t="s">
        <v>711</v>
      </c>
      <c r="R4217" s="8" t="s">
        <v>3744</v>
      </c>
      <c r="S4217" s="17" t="s">
        <v>3745</v>
      </c>
      <c r="T4217" s="18">
        <v>43014</v>
      </c>
      <c r="U4217" s="8">
        <v>8.3333333333333329E-2</v>
      </c>
      <c r="V4217" s="8">
        <v>0.16666666666666666</v>
      </c>
      <c r="W4217" s="8" t="s">
        <v>1100</v>
      </c>
      <c r="X4217" s="8" t="s">
        <v>3976</v>
      </c>
      <c r="Y4217" s="8" t="s">
        <v>3939</v>
      </c>
      <c r="Z4217" s="17" t="s">
        <v>3977</v>
      </c>
      <c r="AA4217" s="8" t="s">
        <v>3978</v>
      </c>
      <c r="AB4217" s="8" t="s">
        <v>3979</v>
      </c>
    </row>
    <row r="4218" spans="1:28" hidden="1" x14ac:dyDescent="0.2">
      <c r="A4218" s="8" t="s">
        <v>3935</v>
      </c>
      <c r="B4218" s="8" t="s">
        <v>3936</v>
      </c>
      <c r="C4218" s="8" t="s">
        <v>45759</v>
      </c>
      <c r="D4218" s="8" t="s">
        <v>45760</v>
      </c>
      <c r="E4218" s="8" t="s">
        <v>76</v>
      </c>
      <c r="F4218" s="8" t="s">
        <v>65</v>
      </c>
      <c r="G4218" s="8" t="s">
        <v>76</v>
      </c>
      <c r="H4218" s="8" t="s">
        <v>65</v>
      </c>
      <c r="I4218" s="8" t="s">
        <v>3743</v>
      </c>
      <c r="J4218" s="8" t="s">
        <v>28</v>
      </c>
      <c r="K4218" s="8" t="s">
        <v>1262</v>
      </c>
      <c r="L4218" s="8" t="s">
        <v>320</v>
      </c>
      <c r="M4218" s="8" t="s">
        <v>3937</v>
      </c>
      <c r="N4218" s="8" t="s">
        <v>10716</v>
      </c>
      <c r="O4218" s="8" t="s">
        <v>34691</v>
      </c>
      <c r="P4218" s="8" t="s">
        <v>776</v>
      </c>
      <c r="Q4218" s="8" t="s">
        <v>711</v>
      </c>
      <c r="R4218" s="8" t="s">
        <v>3744</v>
      </c>
      <c r="S4218" s="17" t="s">
        <v>3745</v>
      </c>
      <c r="T4218" s="18">
        <v>43014</v>
      </c>
      <c r="U4218" s="8">
        <v>0.75</v>
      </c>
      <c r="V4218" s="8">
        <v>0.83333333333333337</v>
      </c>
      <c r="W4218" s="8" t="s">
        <v>1100</v>
      </c>
      <c r="X4218" s="8" t="s">
        <v>3938</v>
      </c>
      <c r="Y4218" s="8" t="s">
        <v>3939</v>
      </c>
      <c r="Z4218" s="17" t="s">
        <v>3789</v>
      </c>
      <c r="AA4218" s="8" t="s">
        <v>3940</v>
      </c>
      <c r="AB4218" s="8" t="s">
        <v>3941</v>
      </c>
    </row>
    <row r="4219" spans="1:28" hidden="1" x14ac:dyDescent="0.2">
      <c r="A4219" s="8" t="s">
        <v>3942</v>
      </c>
      <c r="B4219" s="8" t="s">
        <v>3943</v>
      </c>
      <c r="C4219" s="8" t="s">
        <v>45759</v>
      </c>
      <c r="D4219" s="8" t="s">
        <v>45760</v>
      </c>
      <c r="E4219" s="8" t="s">
        <v>76</v>
      </c>
      <c r="F4219" s="8" t="s">
        <v>65</v>
      </c>
      <c r="G4219" s="8" t="s">
        <v>76</v>
      </c>
      <c r="H4219" s="8" t="s">
        <v>65</v>
      </c>
      <c r="I4219" s="8" t="s">
        <v>3743</v>
      </c>
      <c r="J4219" s="8" t="s">
        <v>28</v>
      </c>
      <c r="K4219" s="8" t="s">
        <v>1262</v>
      </c>
      <c r="L4219" s="8" t="s">
        <v>3937</v>
      </c>
      <c r="M4219" s="8" t="s">
        <v>1319</v>
      </c>
      <c r="N4219" s="8" t="s">
        <v>10716</v>
      </c>
      <c r="O4219" s="8" t="s">
        <v>34691</v>
      </c>
      <c r="P4219" s="8" t="s">
        <v>776</v>
      </c>
      <c r="Q4219" s="8" t="s">
        <v>711</v>
      </c>
      <c r="R4219" s="8" t="s">
        <v>3744</v>
      </c>
      <c r="S4219" s="17" t="s">
        <v>3745</v>
      </c>
      <c r="T4219" s="18">
        <v>43014</v>
      </c>
      <c r="U4219" s="8">
        <v>0.83333333333333337</v>
      </c>
      <c r="V4219" s="8">
        <v>0.875</v>
      </c>
      <c r="W4219" s="8" t="s">
        <v>1495</v>
      </c>
      <c r="X4219" s="8" t="s">
        <v>3944</v>
      </c>
      <c r="Y4219" s="8" t="s">
        <v>3939</v>
      </c>
      <c r="Z4219" s="17" t="s">
        <v>3945</v>
      </c>
      <c r="AA4219" s="8" t="s">
        <v>3946</v>
      </c>
      <c r="AB4219" s="8" t="s">
        <v>3947</v>
      </c>
    </row>
    <row r="4220" spans="1:28" hidden="1" x14ac:dyDescent="0.2">
      <c r="A4220" s="8" t="s">
        <v>3948</v>
      </c>
      <c r="B4220" s="8" t="s">
        <v>3949</v>
      </c>
      <c r="C4220" s="8" t="s">
        <v>45759</v>
      </c>
      <c r="D4220" s="8" t="s">
        <v>45760</v>
      </c>
      <c r="E4220" s="8" t="s">
        <v>76</v>
      </c>
      <c r="F4220" s="8" t="s">
        <v>65</v>
      </c>
      <c r="G4220" s="8" t="s">
        <v>76</v>
      </c>
      <c r="H4220" s="8" t="s">
        <v>65</v>
      </c>
      <c r="I4220" s="8" t="s">
        <v>3743</v>
      </c>
      <c r="J4220" s="8" t="s">
        <v>28</v>
      </c>
      <c r="K4220" s="8" t="s">
        <v>1262</v>
      </c>
      <c r="L4220" s="8" t="s">
        <v>1319</v>
      </c>
      <c r="M4220" s="8" t="s">
        <v>3950</v>
      </c>
      <c r="N4220" s="8" t="s">
        <v>10716</v>
      </c>
      <c r="O4220" s="8" t="s">
        <v>34691</v>
      </c>
      <c r="P4220" s="8" t="s">
        <v>776</v>
      </c>
      <c r="Q4220" s="8" t="s">
        <v>711</v>
      </c>
      <c r="R4220" s="8" t="s">
        <v>3744</v>
      </c>
      <c r="S4220" s="17" t="s">
        <v>3745</v>
      </c>
      <c r="T4220" s="18">
        <v>43014</v>
      </c>
      <c r="U4220" s="8">
        <v>0.875</v>
      </c>
      <c r="V4220" s="8">
        <v>0.95833333333333337</v>
      </c>
      <c r="W4220" s="8" t="s">
        <v>1100</v>
      </c>
      <c r="X4220" s="8" t="s">
        <v>3951</v>
      </c>
      <c r="Y4220" s="8" t="s">
        <v>3939</v>
      </c>
      <c r="Z4220" s="17" t="s">
        <v>3952</v>
      </c>
      <c r="AA4220" s="8" t="s">
        <v>3953</v>
      </c>
      <c r="AB4220" s="8" t="s">
        <v>3954</v>
      </c>
    </row>
    <row r="4221" spans="1:28" hidden="1" x14ac:dyDescent="0.2">
      <c r="A4221" s="8" t="s">
        <v>3955</v>
      </c>
      <c r="B4221" s="8" t="s">
        <v>3956</v>
      </c>
      <c r="C4221" s="8" t="s">
        <v>45759</v>
      </c>
      <c r="D4221" s="8" t="s">
        <v>45760</v>
      </c>
      <c r="E4221" s="8" t="s">
        <v>76</v>
      </c>
      <c r="F4221" s="8" t="s">
        <v>65</v>
      </c>
      <c r="G4221" s="8" t="s">
        <v>76</v>
      </c>
      <c r="H4221" s="8" t="s">
        <v>65</v>
      </c>
      <c r="I4221" s="8" t="s">
        <v>3743</v>
      </c>
      <c r="J4221" s="8" t="s">
        <v>28</v>
      </c>
      <c r="K4221" s="8" t="s">
        <v>1262</v>
      </c>
      <c r="L4221" s="8" t="s">
        <v>3950</v>
      </c>
      <c r="M4221" s="8" t="s">
        <v>3957</v>
      </c>
      <c r="N4221" s="8" t="s">
        <v>10716</v>
      </c>
      <c r="O4221" s="8" t="s">
        <v>34691</v>
      </c>
      <c r="P4221" s="8" t="s">
        <v>776</v>
      </c>
      <c r="Q4221" s="8" t="s">
        <v>711</v>
      </c>
      <c r="R4221" s="8" t="s">
        <v>3744</v>
      </c>
      <c r="S4221" s="17" t="s">
        <v>3745</v>
      </c>
      <c r="T4221" s="18">
        <v>43014</v>
      </c>
      <c r="U4221" s="8">
        <v>0.95833333333333337</v>
      </c>
      <c r="V4221" s="8">
        <v>8.3333333333333329E-2</v>
      </c>
      <c r="W4221" s="8" t="s">
        <v>1283</v>
      </c>
      <c r="X4221" s="8" t="s">
        <v>3958</v>
      </c>
      <c r="Y4221" s="8" t="s">
        <v>3914</v>
      </c>
      <c r="Z4221" s="17" t="s">
        <v>3959</v>
      </c>
      <c r="AA4221" s="8" t="s">
        <v>3960</v>
      </c>
      <c r="AB4221" s="8" t="s">
        <v>3961</v>
      </c>
    </row>
    <row r="4222" spans="1:28" hidden="1" x14ac:dyDescent="0.2">
      <c r="A4222" s="8" t="s">
        <v>3931</v>
      </c>
      <c r="B4222" s="8" t="s">
        <v>3932</v>
      </c>
      <c r="C4222" s="8" t="s">
        <v>45759</v>
      </c>
      <c r="D4222" s="8" t="s">
        <v>45760</v>
      </c>
      <c r="E4222" s="8" t="s">
        <v>104</v>
      </c>
      <c r="F4222" s="8" t="s">
        <v>65</v>
      </c>
      <c r="G4222" s="8" t="s">
        <v>104</v>
      </c>
      <c r="H4222" s="8" t="s">
        <v>65</v>
      </c>
      <c r="I4222" s="8" t="s">
        <v>3743</v>
      </c>
      <c r="J4222" s="8" t="s">
        <v>28</v>
      </c>
      <c r="K4222" s="8" t="s">
        <v>1262</v>
      </c>
      <c r="L4222" s="8" t="s">
        <v>3927</v>
      </c>
      <c r="M4222" s="8" t="s">
        <v>1335</v>
      </c>
      <c r="N4222" s="8" t="s">
        <v>10716</v>
      </c>
      <c r="O4222" s="8" t="s">
        <v>34691</v>
      </c>
      <c r="P4222" s="8" t="s">
        <v>776</v>
      </c>
      <c r="Q4222" s="8" t="s">
        <v>711</v>
      </c>
      <c r="R4222" s="8" t="s">
        <v>3744</v>
      </c>
      <c r="S4222" s="17" t="s">
        <v>3745</v>
      </c>
      <c r="T4222" s="18">
        <v>43015</v>
      </c>
      <c r="U4222" s="8">
        <v>8.3333333333333329E-2</v>
      </c>
      <c r="V4222" s="8">
        <v>0.16666666666666666</v>
      </c>
      <c r="W4222" s="8" t="s">
        <v>1100</v>
      </c>
      <c r="X4222" s="8" t="s">
        <v>45730</v>
      </c>
      <c r="Y4222" s="8" t="s">
        <v>3914</v>
      </c>
      <c r="Z4222" s="17" t="s">
        <v>3861</v>
      </c>
      <c r="AA4222" s="8" t="s">
        <v>3933</v>
      </c>
      <c r="AB4222" s="8" t="s">
        <v>3934</v>
      </c>
    </row>
    <row r="4223" spans="1:28" hidden="1" x14ac:dyDescent="0.2">
      <c r="A4223" s="8" t="s">
        <v>3912</v>
      </c>
      <c r="B4223" s="8" t="s">
        <v>3913</v>
      </c>
      <c r="C4223" s="8" t="s">
        <v>45759</v>
      </c>
      <c r="D4223" s="8" t="s">
        <v>45760</v>
      </c>
      <c r="E4223" s="8" t="s">
        <v>104</v>
      </c>
      <c r="F4223" s="8" t="s">
        <v>65</v>
      </c>
      <c r="G4223" s="8" t="s">
        <v>104</v>
      </c>
      <c r="H4223" s="8" t="s">
        <v>65</v>
      </c>
      <c r="I4223" s="8" t="s">
        <v>3743</v>
      </c>
      <c r="J4223" s="8" t="s">
        <v>28</v>
      </c>
      <c r="K4223" s="8" t="s">
        <v>1262</v>
      </c>
      <c r="L4223" s="8" t="s">
        <v>106</v>
      </c>
      <c r="M4223" s="8" t="s">
        <v>966</v>
      </c>
      <c r="N4223" s="8" t="s">
        <v>10716</v>
      </c>
      <c r="O4223" s="8" t="s">
        <v>34691</v>
      </c>
      <c r="P4223" s="8" t="s">
        <v>776</v>
      </c>
      <c r="Q4223" s="8" t="s">
        <v>711</v>
      </c>
      <c r="R4223" s="8" t="s">
        <v>3744</v>
      </c>
      <c r="S4223" s="17" t="s">
        <v>3745</v>
      </c>
      <c r="T4223" s="18">
        <v>43015</v>
      </c>
      <c r="U4223" s="8">
        <v>0.75</v>
      </c>
      <c r="V4223" s="8">
        <v>0.875</v>
      </c>
      <c r="W4223" s="8" t="s">
        <v>1283</v>
      </c>
      <c r="X4223" s="8" t="s">
        <v>45730</v>
      </c>
      <c r="Y4223" s="8" t="s">
        <v>3914</v>
      </c>
      <c r="Z4223" s="17" t="s">
        <v>3915</v>
      </c>
      <c r="AA4223" s="8" t="s">
        <v>3916</v>
      </c>
      <c r="AB4223" s="8" t="s">
        <v>3917</v>
      </c>
    </row>
    <row r="4224" spans="1:28" hidden="1" x14ac:dyDescent="0.2">
      <c r="A4224" s="8" t="s">
        <v>3918</v>
      </c>
      <c r="B4224" s="8" t="s">
        <v>3919</v>
      </c>
      <c r="C4224" s="8" t="s">
        <v>45759</v>
      </c>
      <c r="D4224" s="8" t="s">
        <v>45760</v>
      </c>
      <c r="E4224" s="8" t="s">
        <v>104</v>
      </c>
      <c r="F4224" s="8" t="s">
        <v>65</v>
      </c>
      <c r="G4224" s="8" t="s">
        <v>104</v>
      </c>
      <c r="H4224" s="8" t="s">
        <v>65</v>
      </c>
      <c r="I4224" s="8" t="s">
        <v>3743</v>
      </c>
      <c r="J4224" s="8" t="s">
        <v>28</v>
      </c>
      <c r="K4224" s="8" t="s">
        <v>1262</v>
      </c>
      <c r="L4224" s="8" t="s">
        <v>966</v>
      </c>
      <c r="M4224" s="8" t="s">
        <v>3920</v>
      </c>
      <c r="N4224" s="8" t="s">
        <v>10716</v>
      </c>
      <c r="O4224" s="8" t="s">
        <v>34691</v>
      </c>
      <c r="P4224" s="8" t="s">
        <v>776</v>
      </c>
      <c r="Q4224" s="8" t="s">
        <v>711</v>
      </c>
      <c r="R4224" s="8" t="s">
        <v>3744</v>
      </c>
      <c r="S4224" s="17" t="s">
        <v>3745</v>
      </c>
      <c r="T4224" s="18">
        <v>43015</v>
      </c>
      <c r="U4224" s="8">
        <v>0.875</v>
      </c>
      <c r="V4224" s="8">
        <v>0.95833333333333337</v>
      </c>
      <c r="W4224" s="8" t="s">
        <v>1100</v>
      </c>
      <c r="X4224" s="8" t="s">
        <v>3921</v>
      </c>
      <c r="Y4224" s="8" t="s">
        <v>3914</v>
      </c>
      <c r="Z4224" s="17" t="s">
        <v>3922</v>
      </c>
      <c r="AA4224" s="8" t="s">
        <v>3923</v>
      </c>
      <c r="AB4224" s="8" t="s">
        <v>3924</v>
      </c>
    </row>
    <row r="4225" spans="1:28" hidden="1" x14ac:dyDescent="0.2">
      <c r="A4225" s="8" t="s">
        <v>3925</v>
      </c>
      <c r="B4225" s="8" t="s">
        <v>3926</v>
      </c>
      <c r="C4225" s="8" t="s">
        <v>45759</v>
      </c>
      <c r="D4225" s="8" t="s">
        <v>45760</v>
      </c>
      <c r="E4225" s="8" t="s">
        <v>104</v>
      </c>
      <c r="F4225" s="8" t="s">
        <v>65</v>
      </c>
      <c r="G4225" s="8" t="s">
        <v>104</v>
      </c>
      <c r="H4225" s="8" t="s">
        <v>65</v>
      </c>
      <c r="I4225" s="8" t="s">
        <v>3743</v>
      </c>
      <c r="J4225" s="8" t="s">
        <v>28</v>
      </c>
      <c r="K4225" s="8" t="s">
        <v>1262</v>
      </c>
      <c r="L4225" s="8" t="s">
        <v>3920</v>
      </c>
      <c r="M4225" s="8" t="s">
        <v>3927</v>
      </c>
      <c r="N4225" s="8" t="s">
        <v>10716</v>
      </c>
      <c r="O4225" s="8" t="s">
        <v>34691</v>
      </c>
      <c r="P4225" s="8" t="s">
        <v>776</v>
      </c>
      <c r="Q4225" s="8" t="s">
        <v>711</v>
      </c>
      <c r="R4225" s="8" t="s">
        <v>3744</v>
      </c>
      <c r="S4225" s="17" t="s">
        <v>3745</v>
      </c>
      <c r="T4225" s="18">
        <v>43015</v>
      </c>
      <c r="U4225" s="8">
        <v>0.95833333333333337</v>
      </c>
      <c r="V4225" s="8">
        <v>8.3333333333333329E-2</v>
      </c>
      <c r="W4225" s="8" t="s">
        <v>1283</v>
      </c>
      <c r="X4225" s="8" t="s">
        <v>45730</v>
      </c>
      <c r="Y4225" s="8" t="s">
        <v>3914</v>
      </c>
      <c r="Z4225" s="17" t="s">
        <v>3928</v>
      </c>
      <c r="AA4225" s="8" t="s">
        <v>3929</v>
      </c>
      <c r="AB4225" s="8" t="s">
        <v>3930</v>
      </c>
    </row>
    <row r="4226" spans="1:28" hidden="1" x14ac:dyDescent="0.2">
      <c r="A4226" s="8" t="s">
        <v>3962</v>
      </c>
      <c r="B4226" s="8" t="s">
        <v>3963</v>
      </c>
      <c r="C4226" s="8" t="s">
        <v>45759</v>
      </c>
      <c r="D4226" s="8" t="s">
        <v>45760</v>
      </c>
      <c r="E4226" s="8" t="s">
        <v>96</v>
      </c>
      <c r="F4226" s="8" t="s">
        <v>65</v>
      </c>
      <c r="G4226" s="8" t="s">
        <v>96</v>
      </c>
      <c r="H4226" s="8" t="s">
        <v>65</v>
      </c>
      <c r="I4226" s="8" t="s">
        <v>3743</v>
      </c>
      <c r="J4226" s="8" t="s">
        <v>28</v>
      </c>
      <c r="K4226" s="8" t="s">
        <v>1262</v>
      </c>
      <c r="L4226" s="8" t="s">
        <v>98</v>
      </c>
      <c r="M4226" s="8" t="s">
        <v>1357</v>
      </c>
      <c r="N4226" s="8" t="s">
        <v>10716</v>
      </c>
      <c r="O4226" s="8" t="s">
        <v>34691</v>
      </c>
      <c r="P4226" s="8" t="s">
        <v>776</v>
      </c>
      <c r="Q4226" s="8" t="s">
        <v>711</v>
      </c>
      <c r="R4226" s="8" t="s">
        <v>3744</v>
      </c>
      <c r="S4226" s="17" t="s">
        <v>3745</v>
      </c>
      <c r="T4226" s="18">
        <v>43016</v>
      </c>
      <c r="U4226" s="8">
        <v>0.75</v>
      </c>
      <c r="V4226" s="8">
        <v>0.16666666666666666</v>
      </c>
      <c r="W4226" s="8" t="s">
        <v>792</v>
      </c>
      <c r="X4226" s="8" t="s">
        <v>3964</v>
      </c>
      <c r="Y4226" s="8" t="s">
        <v>3965</v>
      </c>
      <c r="Z4226" s="17" t="s">
        <v>3472</v>
      </c>
      <c r="AA4226" s="8" t="s">
        <v>3966</v>
      </c>
      <c r="AB4226" s="8" t="s">
        <v>3967</v>
      </c>
    </row>
    <row r="4227" spans="1:28" hidden="1" x14ac:dyDescent="0.2">
      <c r="A4227" s="8" t="s">
        <v>3968</v>
      </c>
      <c r="B4227" s="8" t="s">
        <v>3969</v>
      </c>
      <c r="C4227" s="8" t="s">
        <v>45759</v>
      </c>
      <c r="D4227" s="8" t="s">
        <v>45760</v>
      </c>
      <c r="E4227" s="8" t="s">
        <v>335</v>
      </c>
      <c r="F4227" s="8" t="s">
        <v>65</v>
      </c>
      <c r="G4227" s="8" t="s">
        <v>335</v>
      </c>
      <c r="H4227" s="8" t="s">
        <v>65</v>
      </c>
      <c r="I4227" s="8" t="s">
        <v>3743</v>
      </c>
      <c r="J4227" s="8" t="s">
        <v>28</v>
      </c>
      <c r="K4227" s="8" t="s">
        <v>1262</v>
      </c>
      <c r="L4227" s="8" t="s">
        <v>337</v>
      </c>
      <c r="M4227" s="8" t="s">
        <v>1373</v>
      </c>
      <c r="N4227" s="8" t="s">
        <v>10716</v>
      </c>
      <c r="O4227" s="8" t="s">
        <v>34691</v>
      </c>
      <c r="P4227" s="8" t="s">
        <v>776</v>
      </c>
      <c r="Q4227" s="8" t="s">
        <v>711</v>
      </c>
      <c r="R4227" s="8" t="s">
        <v>3744</v>
      </c>
      <c r="S4227" s="17" t="s">
        <v>3745</v>
      </c>
      <c r="T4227" s="18">
        <v>43017</v>
      </c>
      <c r="U4227" s="8">
        <v>0.75</v>
      </c>
      <c r="V4227" s="8">
        <v>0.16666666666666666</v>
      </c>
      <c r="W4227" s="8" t="s">
        <v>792</v>
      </c>
      <c r="X4227" s="8" t="s">
        <v>3970</v>
      </c>
      <c r="Y4227" s="8" t="s">
        <v>3971</v>
      </c>
      <c r="Z4227" s="17" t="s">
        <v>3472</v>
      </c>
      <c r="AA4227" s="8" t="s">
        <v>3972</v>
      </c>
      <c r="AB4227" s="8" t="s">
        <v>3973</v>
      </c>
    </row>
    <row r="4228" spans="1:28" hidden="1" x14ac:dyDescent="0.2">
      <c r="A4228" s="8" t="s">
        <v>3985</v>
      </c>
      <c r="B4228" s="8" t="s">
        <v>3986</v>
      </c>
      <c r="C4228" s="8" t="s">
        <v>45759</v>
      </c>
      <c r="D4228" s="8" t="s">
        <v>45760</v>
      </c>
      <c r="E4228" s="8" t="s">
        <v>123</v>
      </c>
      <c r="F4228" s="8" t="s">
        <v>112</v>
      </c>
      <c r="G4228" s="8" t="s">
        <v>123</v>
      </c>
      <c r="H4228" s="8" t="s">
        <v>112</v>
      </c>
      <c r="I4228" s="8" t="s">
        <v>3743</v>
      </c>
      <c r="J4228" s="8" t="s">
        <v>28</v>
      </c>
      <c r="K4228" s="8" t="s">
        <v>1262</v>
      </c>
      <c r="L4228" s="8" t="s">
        <v>3122</v>
      </c>
      <c r="M4228" s="8" t="s">
        <v>3987</v>
      </c>
      <c r="N4228" s="8" t="s">
        <v>10716</v>
      </c>
      <c r="O4228" s="8" t="s">
        <v>34691</v>
      </c>
      <c r="P4228" s="8" t="s">
        <v>776</v>
      </c>
      <c r="Q4228" s="8" t="s">
        <v>711</v>
      </c>
      <c r="R4228" s="8" t="s">
        <v>3744</v>
      </c>
      <c r="S4228" s="17" t="s">
        <v>3745</v>
      </c>
      <c r="T4228" s="18">
        <v>43025</v>
      </c>
      <c r="U4228" s="8">
        <v>8.3333333333333329E-2</v>
      </c>
      <c r="V4228" s="8">
        <v>0.41666666666666669</v>
      </c>
      <c r="W4228" s="8" t="s">
        <v>486</v>
      </c>
      <c r="X4228" s="8" t="s">
        <v>3988</v>
      </c>
      <c r="Y4228" s="8" t="s">
        <v>1455</v>
      </c>
      <c r="Z4228" s="17" t="s">
        <v>3989</v>
      </c>
      <c r="AA4228" s="8" t="s">
        <v>3990</v>
      </c>
      <c r="AB4228" s="8" t="s">
        <v>3991</v>
      </c>
    </row>
    <row r="4229" spans="1:28" hidden="1" x14ac:dyDescent="0.2">
      <c r="A4229" s="8" t="s">
        <v>3980</v>
      </c>
      <c r="B4229" s="8" t="s">
        <v>3981</v>
      </c>
      <c r="C4229" s="8" t="s">
        <v>45759</v>
      </c>
      <c r="D4229" s="8" t="s">
        <v>45760</v>
      </c>
      <c r="E4229" s="8" t="s">
        <v>123</v>
      </c>
      <c r="F4229" s="8" t="s">
        <v>112</v>
      </c>
      <c r="G4229" s="8" t="s">
        <v>123</v>
      </c>
      <c r="H4229" s="8" t="s">
        <v>112</v>
      </c>
      <c r="I4229" s="8" t="s">
        <v>3743</v>
      </c>
      <c r="J4229" s="8" t="s">
        <v>28</v>
      </c>
      <c r="K4229" s="8" t="s">
        <v>1262</v>
      </c>
      <c r="L4229" s="8" t="s">
        <v>419</v>
      </c>
      <c r="M4229" s="8" t="s">
        <v>3122</v>
      </c>
      <c r="N4229" s="8" t="s">
        <v>10716</v>
      </c>
      <c r="O4229" s="8" t="s">
        <v>34691</v>
      </c>
      <c r="P4229" s="8" t="s">
        <v>776</v>
      </c>
      <c r="Q4229" s="8" t="s">
        <v>711</v>
      </c>
      <c r="R4229" s="8" t="s">
        <v>3744</v>
      </c>
      <c r="S4229" s="17" t="s">
        <v>3745</v>
      </c>
      <c r="T4229" s="18">
        <v>43025</v>
      </c>
      <c r="U4229" s="8">
        <v>0.75</v>
      </c>
      <c r="V4229" s="8">
        <v>8.3333333333333329E-2</v>
      </c>
      <c r="W4229" s="8" t="s">
        <v>486</v>
      </c>
      <c r="X4229" s="8" t="s">
        <v>3138</v>
      </c>
      <c r="Y4229" s="8" t="s">
        <v>1455</v>
      </c>
      <c r="Z4229" s="17" t="s">
        <v>3982</v>
      </c>
      <c r="AA4229" s="8" t="s">
        <v>3983</v>
      </c>
      <c r="AB4229" s="8" t="s">
        <v>3984</v>
      </c>
    </row>
    <row r="4230" spans="1:28" hidden="1" x14ac:dyDescent="0.2">
      <c r="A4230" s="8" t="s">
        <v>4000</v>
      </c>
      <c r="B4230" s="8" t="s">
        <v>4001</v>
      </c>
      <c r="C4230" s="8" t="s">
        <v>45759</v>
      </c>
      <c r="D4230" s="8" t="s">
        <v>45760</v>
      </c>
      <c r="E4230" s="8" t="s">
        <v>134</v>
      </c>
      <c r="F4230" s="8" t="s">
        <v>133</v>
      </c>
      <c r="G4230" s="8" t="s">
        <v>134</v>
      </c>
      <c r="H4230" s="8" t="s">
        <v>133</v>
      </c>
      <c r="I4230" s="8" t="s">
        <v>3743</v>
      </c>
      <c r="J4230" s="8" t="s">
        <v>28</v>
      </c>
      <c r="K4230" s="8" t="s">
        <v>1262</v>
      </c>
      <c r="L4230" s="8" t="s">
        <v>3994</v>
      </c>
      <c r="M4230" s="8" t="s">
        <v>3144</v>
      </c>
      <c r="N4230" s="8" t="s">
        <v>10716</v>
      </c>
      <c r="O4230" s="8" t="s">
        <v>34691</v>
      </c>
      <c r="P4230" s="8" t="s">
        <v>776</v>
      </c>
      <c r="Q4230" s="8" t="s">
        <v>711</v>
      </c>
      <c r="R4230" s="8" t="s">
        <v>3744</v>
      </c>
      <c r="S4230" s="17" t="s">
        <v>3745</v>
      </c>
      <c r="T4230" s="18">
        <v>43026</v>
      </c>
      <c r="U4230" s="8">
        <v>8.3333333333333329E-2</v>
      </c>
      <c r="V4230" s="8">
        <v>0.16666666666666666</v>
      </c>
      <c r="W4230" s="8" t="s">
        <v>1100</v>
      </c>
      <c r="X4230" s="8" t="s">
        <v>4002</v>
      </c>
      <c r="Y4230" s="8" t="s">
        <v>3996</v>
      </c>
      <c r="Z4230" s="17" t="s">
        <v>4003</v>
      </c>
      <c r="AA4230" s="8" t="s">
        <v>4004</v>
      </c>
      <c r="AB4230" s="8" t="s">
        <v>4005</v>
      </c>
    </row>
    <row r="4231" spans="1:28" hidden="1" x14ac:dyDescent="0.2">
      <c r="A4231" s="8" t="s">
        <v>3992</v>
      </c>
      <c r="B4231" s="8" t="s">
        <v>3993</v>
      </c>
      <c r="C4231" s="8" t="s">
        <v>45759</v>
      </c>
      <c r="D4231" s="8" t="s">
        <v>45760</v>
      </c>
      <c r="E4231" s="8" t="s">
        <v>134</v>
      </c>
      <c r="F4231" s="8" t="s">
        <v>133</v>
      </c>
      <c r="G4231" s="8" t="s">
        <v>134</v>
      </c>
      <c r="H4231" s="8" t="s">
        <v>133</v>
      </c>
      <c r="I4231" s="8" t="s">
        <v>3743</v>
      </c>
      <c r="J4231" s="8" t="s">
        <v>28</v>
      </c>
      <c r="K4231" s="8" t="s">
        <v>1262</v>
      </c>
      <c r="L4231" s="8" t="s">
        <v>3136</v>
      </c>
      <c r="M4231" s="8" t="s">
        <v>3994</v>
      </c>
      <c r="N4231" s="8" t="s">
        <v>10716</v>
      </c>
      <c r="O4231" s="8" t="s">
        <v>34691</v>
      </c>
      <c r="P4231" s="8" t="s">
        <v>776</v>
      </c>
      <c r="Q4231" s="8" t="s">
        <v>711</v>
      </c>
      <c r="R4231" s="8" t="s">
        <v>3744</v>
      </c>
      <c r="S4231" s="17" t="s">
        <v>3745</v>
      </c>
      <c r="T4231" s="18">
        <v>43026</v>
      </c>
      <c r="U4231" s="8">
        <v>0.75</v>
      </c>
      <c r="V4231" s="8">
        <v>8.3333333333333329E-2</v>
      </c>
      <c r="W4231" s="8" t="s">
        <v>486</v>
      </c>
      <c r="X4231" s="8" t="s">
        <v>3995</v>
      </c>
      <c r="Y4231" s="8" t="s">
        <v>3996</v>
      </c>
      <c r="Z4231" s="17" t="s">
        <v>3997</v>
      </c>
      <c r="AA4231" s="8" t="s">
        <v>3998</v>
      </c>
      <c r="AB4231" s="8" t="s">
        <v>3999</v>
      </c>
    </row>
    <row r="4232" spans="1:28" hidden="1" x14ac:dyDescent="0.2">
      <c r="A4232" s="8" t="s">
        <v>4032</v>
      </c>
      <c r="B4232" s="8" t="s">
        <v>4033</v>
      </c>
      <c r="C4232" s="8" t="s">
        <v>45759</v>
      </c>
      <c r="D4232" s="8" t="s">
        <v>45760</v>
      </c>
      <c r="E4232" s="8" t="s">
        <v>144</v>
      </c>
      <c r="F4232" s="8" t="s">
        <v>133</v>
      </c>
      <c r="G4232" s="8" t="s">
        <v>144</v>
      </c>
      <c r="H4232" s="8" t="s">
        <v>133</v>
      </c>
      <c r="I4232" s="8" t="s">
        <v>3743</v>
      </c>
      <c r="J4232" s="8" t="s">
        <v>28</v>
      </c>
      <c r="K4232" s="8" t="s">
        <v>1262</v>
      </c>
      <c r="L4232" s="8" t="s">
        <v>4027</v>
      </c>
      <c r="M4232" s="8" t="s">
        <v>3158</v>
      </c>
      <c r="N4232" s="8" t="s">
        <v>10716</v>
      </c>
      <c r="O4232" s="8" t="s">
        <v>34691</v>
      </c>
      <c r="P4232" s="8" t="s">
        <v>776</v>
      </c>
      <c r="Q4232" s="8" t="s">
        <v>711</v>
      </c>
      <c r="R4232" s="8" t="s">
        <v>3744</v>
      </c>
      <c r="S4232" s="17" t="s">
        <v>3745</v>
      </c>
      <c r="T4232" s="18">
        <v>43027</v>
      </c>
      <c r="U4232" s="8">
        <v>4.1666666666666664E-2</v>
      </c>
      <c r="V4232" s="8">
        <v>0.16666666666666666</v>
      </c>
      <c r="W4232" s="8" t="s">
        <v>1283</v>
      </c>
      <c r="X4232" s="8" t="s">
        <v>4034</v>
      </c>
      <c r="Y4232" s="8" t="s">
        <v>4022</v>
      </c>
      <c r="Z4232" s="17" t="s">
        <v>4035</v>
      </c>
      <c r="AA4232" s="8" t="s">
        <v>4036</v>
      </c>
      <c r="AB4232" s="8" t="s">
        <v>4037</v>
      </c>
    </row>
    <row r="4233" spans="1:28" hidden="1" x14ac:dyDescent="0.2">
      <c r="A4233" s="8" t="s">
        <v>4006</v>
      </c>
      <c r="B4233" s="8" t="s">
        <v>4007</v>
      </c>
      <c r="C4233" s="8" t="s">
        <v>45759</v>
      </c>
      <c r="D4233" s="8" t="s">
        <v>45760</v>
      </c>
      <c r="E4233" s="8" t="s">
        <v>144</v>
      </c>
      <c r="F4233" s="8" t="s">
        <v>133</v>
      </c>
      <c r="G4233" s="8" t="s">
        <v>144</v>
      </c>
      <c r="H4233" s="8" t="s">
        <v>133</v>
      </c>
      <c r="I4233" s="8" t="s">
        <v>3743</v>
      </c>
      <c r="J4233" s="8" t="s">
        <v>28</v>
      </c>
      <c r="K4233" s="8" t="s">
        <v>1262</v>
      </c>
      <c r="L4233" s="8" t="s">
        <v>3151</v>
      </c>
      <c r="M4233" s="8" t="s">
        <v>3152</v>
      </c>
      <c r="N4233" s="8" t="s">
        <v>10716</v>
      </c>
      <c r="O4233" s="8" t="s">
        <v>34691</v>
      </c>
      <c r="P4233" s="8" t="s">
        <v>776</v>
      </c>
      <c r="Q4233" s="8" t="s">
        <v>711</v>
      </c>
      <c r="R4233" s="8" t="s">
        <v>3744</v>
      </c>
      <c r="S4233" s="17" t="s">
        <v>3745</v>
      </c>
      <c r="T4233" s="18">
        <v>43027</v>
      </c>
      <c r="U4233" s="8">
        <v>0.75</v>
      </c>
      <c r="V4233" s="8">
        <v>0.83333333333333337</v>
      </c>
      <c r="W4233" s="8" t="s">
        <v>1100</v>
      </c>
      <c r="X4233" s="8" t="s">
        <v>4008</v>
      </c>
      <c r="Y4233" s="8" t="s">
        <v>4009</v>
      </c>
      <c r="Z4233" s="17" t="s">
        <v>3789</v>
      </c>
      <c r="AA4233" s="8" t="s">
        <v>4010</v>
      </c>
      <c r="AB4233" s="8" t="s">
        <v>4011</v>
      </c>
    </row>
    <row r="4234" spans="1:28" hidden="1" x14ac:dyDescent="0.2">
      <c r="A4234" s="8" t="s">
        <v>4012</v>
      </c>
      <c r="B4234" s="8" t="s">
        <v>4013</v>
      </c>
      <c r="C4234" s="8" t="s">
        <v>45759</v>
      </c>
      <c r="D4234" s="8" t="s">
        <v>45760</v>
      </c>
      <c r="E4234" s="8" t="s">
        <v>144</v>
      </c>
      <c r="F4234" s="8" t="s">
        <v>133</v>
      </c>
      <c r="G4234" s="8" t="s">
        <v>144</v>
      </c>
      <c r="H4234" s="8" t="s">
        <v>133</v>
      </c>
      <c r="I4234" s="8" t="s">
        <v>3743</v>
      </c>
      <c r="J4234" s="8" t="s">
        <v>28</v>
      </c>
      <c r="K4234" s="8" t="s">
        <v>1262</v>
      </c>
      <c r="L4234" s="8" t="s">
        <v>3152</v>
      </c>
      <c r="M4234" s="8" t="s">
        <v>4014</v>
      </c>
      <c r="N4234" s="8" t="s">
        <v>10716</v>
      </c>
      <c r="O4234" s="8" t="s">
        <v>34691</v>
      </c>
      <c r="P4234" s="8" t="s">
        <v>776</v>
      </c>
      <c r="Q4234" s="8" t="s">
        <v>711</v>
      </c>
      <c r="R4234" s="8" t="s">
        <v>3744</v>
      </c>
      <c r="S4234" s="17" t="s">
        <v>3745</v>
      </c>
      <c r="T4234" s="18">
        <v>43027</v>
      </c>
      <c r="U4234" s="8">
        <v>0.83333333333333337</v>
      </c>
      <c r="V4234" s="8">
        <v>0.875</v>
      </c>
      <c r="W4234" s="8" t="s">
        <v>1495</v>
      </c>
      <c r="X4234" s="8" t="s">
        <v>4015</v>
      </c>
      <c r="Y4234" s="8" t="s">
        <v>4009</v>
      </c>
      <c r="Z4234" s="17" t="s">
        <v>4016</v>
      </c>
      <c r="AA4234" s="8" t="s">
        <v>4017</v>
      </c>
      <c r="AB4234" s="8" t="s">
        <v>4018</v>
      </c>
    </row>
    <row r="4235" spans="1:28" hidden="1" x14ac:dyDescent="0.2">
      <c r="A4235" s="8" t="s">
        <v>4019</v>
      </c>
      <c r="B4235" s="8" t="s">
        <v>4020</v>
      </c>
      <c r="C4235" s="8" t="s">
        <v>45759</v>
      </c>
      <c r="D4235" s="8" t="s">
        <v>45760</v>
      </c>
      <c r="E4235" s="8" t="s">
        <v>144</v>
      </c>
      <c r="F4235" s="8" t="s">
        <v>133</v>
      </c>
      <c r="G4235" s="8" t="s">
        <v>144</v>
      </c>
      <c r="H4235" s="8" t="s">
        <v>133</v>
      </c>
      <c r="I4235" s="8" t="s">
        <v>3743</v>
      </c>
      <c r="J4235" s="8" t="s">
        <v>28</v>
      </c>
      <c r="K4235" s="8" t="s">
        <v>1262</v>
      </c>
      <c r="L4235" s="8" t="s">
        <v>4014</v>
      </c>
      <c r="M4235" s="8" t="s">
        <v>3517</v>
      </c>
      <c r="N4235" s="8" t="s">
        <v>10716</v>
      </c>
      <c r="O4235" s="8" t="s">
        <v>34691</v>
      </c>
      <c r="P4235" s="8" t="s">
        <v>776</v>
      </c>
      <c r="Q4235" s="8" t="s">
        <v>711</v>
      </c>
      <c r="R4235" s="8" t="s">
        <v>3744</v>
      </c>
      <c r="S4235" s="17" t="s">
        <v>3745</v>
      </c>
      <c r="T4235" s="18">
        <v>43027</v>
      </c>
      <c r="U4235" s="8">
        <v>0.875</v>
      </c>
      <c r="V4235" s="8">
        <v>0.95833333333333337</v>
      </c>
      <c r="W4235" s="8" t="s">
        <v>1100</v>
      </c>
      <c r="X4235" s="8" t="s">
        <v>4021</v>
      </c>
      <c r="Y4235" s="8" t="s">
        <v>4022</v>
      </c>
      <c r="Z4235" s="17" t="s">
        <v>3789</v>
      </c>
      <c r="AA4235" s="8" t="s">
        <v>4023</v>
      </c>
      <c r="AB4235" s="8" t="s">
        <v>4024</v>
      </c>
    </row>
    <row r="4236" spans="1:28" hidden="1" x14ac:dyDescent="0.2">
      <c r="A4236" s="8" t="s">
        <v>4025</v>
      </c>
      <c r="B4236" s="8" t="s">
        <v>4026</v>
      </c>
      <c r="C4236" s="8" t="s">
        <v>45759</v>
      </c>
      <c r="D4236" s="8" t="s">
        <v>45760</v>
      </c>
      <c r="E4236" s="8" t="s">
        <v>144</v>
      </c>
      <c r="F4236" s="8" t="s">
        <v>133</v>
      </c>
      <c r="G4236" s="8" t="s">
        <v>144</v>
      </c>
      <c r="H4236" s="8" t="s">
        <v>133</v>
      </c>
      <c r="I4236" s="8" t="s">
        <v>3743</v>
      </c>
      <c r="J4236" s="8" t="s">
        <v>28</v>
      </c>
      <c r="K4236" s="8" t="s">
        <v>1262</v>
      </c>
      <c r="L4236" s="8" t="s">
        <v>3517</v>
      </c>
      <c r="M4236" s="8" t="s">
        <v>4027</v>
      </c>
      <c r="N4236" s="8" t="s">
        <v>10716</v>
      </c>
      <c r="O4236" s="8" t="s">
        <v>34691</v>
      </c>
      <c r="P4236" s="8" t="s">
        <v>776</v>
      </c>
      <c r="Q4236" s="8" t="s">
        <v>711</v>
      </c>
      <c r="R4236" s="8" t="s">
        <v>3744</v>
      </c>
      <c r="S4236" s="17" t="s">
        <v>3745</v>
      </c>
      <c r="T4236" s="18">
        <v>43027</v>
      </c>
      <c r="U4236" s="8">
        <v>0.95833333333333337</v>
      </c>
      <c r="V4236" s="8">
        <v>4.1666666666666664E-2</v>
      </c>
      <c r="W4236" s="8" t="s">
        <v>1100</v>
      </c>
      <c r="X4236" s="8" t="s">
        <v>4028</v>
      </c>
      <c r="Y4236" s="8" t="s">
        <v>4029</v>
      </c>
      <c r="Z4236" s="17" t="s">
        <v>3789</v>
      </c>
      <c r="AA4236" s="8" t="s">
        <v>4030</v>
      </c>
      <c r="AB4236" s="8" t="s">
        <v>4031</v>
      </c>
    </row>
    <row r="4237" spans="1:28" hidden="1" x14ac:dyDescent="0.2">
      <c r="A4237" s="8" t="s">
        <v>4060</v>
      </c>
      <c r="B4237" s="8" t="s">
        <v>4061</v>
      </c>
      <c r="C4237" s="8" t="s">
        <v>45759</v>
      </c>
      <c r="D4237" s="8" t="s">
        <v>45760</v>
      </c>
      <c r="E4237" s="8" t="s">
        <v>174</v>
      </c>
      <c r="F4237" s="8" t="s">
        <v>133</v>
      </c>
      <c r="G4237" s="8" t="s">
        <v>174</v>
      </c>
      <c r="H4237" s="8" t="s">
        <v>133</v>
      </c>
      <c r="I4237" s="8" t="s">
        <v>3743</v>
      </c>
      <c r="J4237" s="8" t="s">
        <v>28</v>
      </c>
      <c r="K4237" s="8" t="s">
        <v>1262</v>
      </c>
      <c r="L4237" s="8" t="s">
        <v>4054</v>
      </c>
      <c r="M4237" s="8" t="s">
        <v>3167</v>
      </c>
      <c r="N4237" s="8" t="s">
        <v>10716</v>
      </c>
      <c r="O4237" s="8" t="s">
        <v>34691</v>
      </c>
      <c r="P4237" s="8" t="s">
        <v>776</v>
      </c>
      <c r="Q4237" s="8" t="s">
        <v>711</v>
      </c>
      <c r="R4237" s="8" t="s">
        <v>3744</v>
      </c>
      <c r="S4237" s="17" t="s">
        <v>3745</v>
      </c>
      <c r="T4237" s="18">
        <v>43028</v>
      </c>
      <c r="U4237" s="8">
        <v>8.3333333333333329E-2</v>
      </c>
      <c r="V4237" s="8">
        <v>0.16666666666666666</v>
      </c>
      <c r="W4237" s="8" t="s">
        <v>1100</v>
      </c>
      <c r="X4237" s="8" t="s">
        <v>4062</v>
      </c>
      <c r="Y4237" s="8" t="s">
        <v>4056</v>
      </c>
      <c r="Z4237" s="17" t="s">
        <v>4063</v>
      </c>
      <c r="AA4237" s="8" t="s">
        <v>4064</v>
      </c>
      <c r="AB4237" s="8" t="s">
        <v>4065</v>
      </c>
    </row>
    <row r="4238" spans="1:28" hidden="1" x14ac:dyDescent="0.2">
      <c r="A4238" s="8" t="s">
        <v>4038</v>
      </c>
      <c r="B4238" s="8" t="s">
        <v>4039</v>
      </c>
      <c r="C4238" s="8" t="s">
        <v>45759</v>
      </c>
      <c r="D4238" s="8" t="s">
        <v>45760</v>
      </c>
      <c r="E4238" s="8" t="s">
        <v>174</v>
      </c>
      <c r="F4238" s="8" t="s">
        <v>133</v>
      </c>
      <c r="G4238" s="8" t="s">
        <v>174</v>
      </c>
      <c r="H4238" s="8" t="s">
        <v>133</v>
      </c>
      <c r="I4238" s="8" t="s">
        <v>3743</v>
      </c>
      <c r="J4238" s="8" t="s">
        <v>28</v>
      </c>
      <c r="K4238" s="8" t="s">
        <v>1262</v>
      </c>
      <c r="L4238" s="8" t="s">
        <v>3166</v>
      </c>
      <c r="M4238" s="8" t="s">
        <v>3543</v>
      </c>
      <c r="N4238" s="8" t="s">
        <v>10716</v>
      </c>
      <c r="O4238" s="8" t="s">
        <v>34691</v>
      </c>
      <c r="P4238" s="8" t="s">
        <v>776</v>
      </c>
      <c r="Q4238" s="8" t="s">
        <v>711</v>
      </c>
      <c r="R4238" s="8" t="s">
        <v>3744</v>
      </c>
      <c r="S4238" s="17" t="s">
        <v>3745</v>
      </c>
      <c r="T4238" s="18">
        <v>43028</v>
      </c>
      <c r="U4238" s="8">
        <v>0.75</v>
      </c>
      <c r="V4238" s="8">
        <v>0.875</v>
      </c>
      <c r="W4238" s="8" t="s">
        <v>1283</v>
      </c>
      <c r="X4238" s="8" t="s">
        <v>4040</v>
      </c>
      <c r="Y4238" s="8" t="s">
        <v>4041</v>
      </c>
      <c r="Z4238" s="17" t="s">
        <v>4042</v>
      </c>
      <c r="AA4238" s="8" t="s">
        <v>4043</v>
      </c>
      <c r="AB4238" s="8" t="s">
        <v>4044</v>
      </c>
    </row>
    <row r="4239" spans="1:28" hidden="1" x14ac:dyDescent="0.2">
      <c r="A4239" s="8" t="s">
        <v>4045</v>
      </c>
      <c r="B4239" s="8" t="s">
        <v>4046</v>
      </c>
      <c r="C4239" s="8" t="s">
        <v>45759</v>
      </c>
      <c r="D4239" s="8" t="s">
        <v>45760</v>
      </c>
      <c r="E4239" s="8" t="s">
        <v>174</v>
      </c>
      <c r="F4239" s="8" t="s">
        <v>133</v>
      </c>
      <c r="G4239" s="8" t="s">
        <v>174</v>
      </c>
      <c r="H4239" s="8" t="s">
        <v>133</v>
      </c>
      <c r="I4239" s="8" t="s">
        <v>3743</v>
      </c>
      <c r="J4239" s="8" t="s">
        <v>28</v>
      </c>
      <c r="K4239" s="8" t="s">
        <v>1262</v>
      </c>
      <c r="L4239" s="8" t="s">
        <v>3543</v>
      </c>
      <c r="M4239" s="8" t="s">
        <v>4047</v>
      </c>
      <c r="N4239" s="8" t="s">
        <v>10716</v>
      </c>
      <c r="O4239" s="8" t="s">
        <v>34691</v>
      </c>
      <c r="P4239" s="8" t="s">
        <v>776</v>
      </c>
      <c r="Q4239" s="8" t="s">
        <v>711</v>
      </c>
      <c r="R4239" s="8" t="s">
        <v>3744</v>
      </c>
      <c r="S4239" s="17" t="s">
        <v>3745</v>
      </c>
      <c r="T4239" s="18">
        <v>43028</v>
      </c>
      <c r="U4239" s="8">
        <v>0.875</v>
      </c>
      <c r="V4239" s="8">
        <v>0.95833333333333337</v>
      </c>
      <c r="W4239" s="8" t="s">
        <v>1100</v>
      </c>
      <c r="X4239" s="8" t="s">
        <v>4048</v>
      </c>
      <c r="Y4239" s="8" t="s">
        <v>4049</v>
      </c>
      <c r="Z4239" s="17" t="s">
        <v>3789</v>
      </c>
      <c r="AA4239" s="8" t="s">
        <v>4050</v>
      </c>
      <c r="AB4239" s="8" t="s">
        <v>4051</v>
      </c>
    </row>
    <row r="4240" spans="1:28" hidden="1" x14ac:dyDescent="0.2">
      <c r="A4240" s="8" t="s">
        <v>4052</v>
      </c>
      <c r="B4240" s="8" t="s">
        <v>4053</v>
      </c>
      <c r="C4240" s="8" t="s">
        <v>45759</v>
      </c>
      <c r="D4240" s="8" t="s">
        <v>45760</v>
      </c>
      <c r="E4240" s="8" t="s">
        <v>174</v>
      </c>
      <c r="F4240" s="8" t="s">
        <v>133</v>
      </c>
      <c r="G4240" s="8" t="s">
        <v>174</v>
      </c>
      <c r="H4240" s="8" t="s">
        <v>133</v>
      </c>
      <c r="I4240" s="8" t="s">
        <v>3743</v>
      </c>
      <c r="J4240" s="8" t="s">
        <v>28</v>
      </c>
      <c r="K4240" s="8" t="s">
        <v>1262</v>
      </c>
      <c r="L4240" s="8" t="s">
        <v>4047</v>
      </c>
      <c r="M4240" s="8" t="s">
        <v>4054</v>
      </c>
      <c r="N4240" s="8" t="s">
        <v>10716</v>
      </c>
      <c r="O4240" s="8" t="s">
        <v>34691</v>
      </c>
      <c r="P4240" s="8" t="s">
        <v>776</v>
      </c>
      <c r="Q4240" s="8" t="s">
        <v>711</v>
      </c>
      <c r="R4240" s="8" t="s">
        <v>3744</v>
      </c>
      <c r="S4240" s="17" t="s">
        <v>3745</v>
      </c>
      <c r="T4240" s="18">
        <v>43028</v>
      </c>
      <c r="U4240" s="8">
        <v>0.95833333333333337</v>
      </c>
      <c r="V4240" s="8">
        <v>8.3333333333333329E-2</v>
      </c>
      <c r="W4240" s="8" t="s">
        <v>1283</v>
      </c>
      <c r="X4240" s="8" t="s">
        <v>4055</v>
      </c>
      <c r="Y4240" s="8" t="s">
        <v>4056</v>
      </c>
      <c r="Z4240" s="17" t="s">
        <v>4057</v>
      </c>
      <c r="AA4240" s="8" t="s">
        <v>4058</v>
      </c>
      <c r="AB4240" s="8" t="s">
        <v>4059</v>
      </c>
    </row>
    <row r="4241" spans="1:28" hidden="1" x14ac:dyDescent="0.2">
      <c r="A4241" s="8" t="s">
        <v>4066</v>
      </c>
      <c r="B4241" s="8" t="s">
        <v>4067</v>
      </c>
      <c r="C4241" s="8" t="s">
        <v>45759</v>
      </c>
      <c r="D4241" s="8" t="s">
        <v>45760</v>
      </c>
      <c r="E4241" s="8" t="s">
        <v>184</v>
      </c>
      <c r="F4241" s="8" t="s">
        <v>133</v>
      </c>
      <c r="G4241" s="8" t="s">
        <v>184</v>
      </c>
      <c r="H4241" s="8" t="s">
        <v>133</v>
      </c>
      <c r="I4241" s="8" t="s">
        <v>3743</v>
      </c>
      <c r="J4241" s="8" t="s">
        <v>28</v>
      </c>
      <c r="K4241" s="8" t="s">
        <v>1262</v>
      </c>
      <c r="L4241" s="8" t="s">
        <v>3173</v>
      </c>
      <c r="M4241" s="8" t="s">
        <v>3174</v>
      </c>
      <c r="N4241" s="8" t="s">
        <v>10716</v>
      </c>
      <c r="O4241" s="8" t="s">
        <v>34691</v>
      </c>
      <c r="P4241" s="8" t="s">
        <v>776</v>
      </c>
      <c r="Q4241" s="8" t="s">
        <v>711</v>
      </c>
      <c r="R4241" s="8" t="s">
        <v>3744</v>
      </c>
      <c r="S4241" s="17" t="s">
        <v>3745</v>
      </c>
      <c r="T4241" s="18">
        <v>43029</v>
      </c>
      <c r="U4241" s="8">
        <v>0.75</v>
      </c>
      <c r="V4241" s="8">
        <v>0.83333333333333337</v>
      </c>
      <c r="W4241" s="8" t="s">
        <v>1100</v>
      </c>
      <c r="X4241" s="8" t="s">
        <v>4068</v>
      </c>
      <c r="Y4241" s="8" t="s">
        <v>4069</v>
      </c>
      <c r="Z4241" s="17" t="s">
        <v>3789</v>
      </c>
      <c r="AA4241" s="8" t="s">
        <v>4070</v>
      </c>
      <c r="AB4241" s="8" t="s">
        <v>4071</v>
      </c>
    </row>
    <row r="4242" spans="1:28" hidden="1" x14ac:dyDescent="0.2">
      <c r="A4242" s="8" t="s">
        <v>4072</v>
      </c>
      <c r="B4242" s="8" t="s">
        <v>4073</v>
      </c>
      <c r="C4242" s="8" t="s">
        <v>45759</v>
      </c>
      <c r="D4242" s="8" t="s">
        <v>45760</v>
      </c>
      <c r="E4242" s="8" t="s">
        <v>184</v>
      </c>
      <c r="F4242" s="8" t="s">
        <v>133</v>
      </c>
      <c r="G4242" s="8" t="s">
        <v>184</v>
      </c>
      <c r="H4242" s="8" t="s">
        <v>133</v>
      </c>
      <c r="I4242" s="8" t="s">
        <v>3743</v>
      </c>
      <c r="J4242" s="8" t="s">
        <v>28</v>
      </c>
      <c r="K4242" s="8" t="s">
        <v>1262</v>
      </c>
      <c r="L4242" s="8" t="s">
        <v>3174</v>
      </c>
      <c r="M4242" s="8" t="s">
        <v>3180</v>
      </c>
      <c r="N4242" s="8" t="s">
        <v>10716</v>
      </c>
      <c r="O4242" s="8" t="s">
        <v>34691</v>
      </c>
      <c r="P4242" s="8" t="s">
        <v>776</v>
      </c>
      <c r="Q4242" s="8" t="s">
        <v>711</v>
      </c>
      <c r="R4242" s="8" t="s">
        <v>3744</v>
      </c>
      <c r="S4242" s="17" t="s">
        <v>3745</v>
      </c>
      <c r="T4242" s="18">
        <v>43029</v>
      </c>
      <c r="U4242" s="8">
        <v>0.83333333333333337</v>
      </c>
      <c r="V4242" s="8">
        <v>0.875</v>
      </c>
      <c r="W4242" s="8" t="s">
        <v>1495</v>
      </c>
      <c r="X4242" s="8" t="s">
        <v>4074</v>
      </c>
      <c r="Y4242" s="8" t="s">
        <v>4069</v>
      </c>
      <c r="Z4242" s="17" t="s">
        <v>4075</v>
      </c>
      <c r="AA4242" s="8" t="s">
        <v>4076</v>
      </c>
      <c r="AB4242" s="8" t="s">
        <v>4077</v>
      </c>
    </row>
    <row r="4243" spans="1:28" hidden="1" x14ac:dyDescent="0.2">
      <c r="A4243" s="8" t="s">
        <v>4078</v>
      </c>
      <c r="B4243" s="8" t="s">
        <v>4079</v>
      </c>
      <c r="C4243" s="8" t="s">
        <v>45759</v>
      </c>
      <c r="D4243" s="8" t="s">
        <v>45760</v>
      </c>
      <c r="E4243" s="8" t="s">
        <v>184</v>
      </c>
      <c r="F4243" s="8" t="s">
        <v>133</v>
      </c>
      <c r="G4243" s="8" t="s">
        <v>184</v>
      </c>
      <c r="H4243" s="8" t="s">
        <v>133</v>
      </c>
      <c r="I4243" s="8" t="s">
        <v>3743</v>
      </c>
      <c r="J4243" s="8" t="s">
        <v>28</v>
      </c>
      <c r="K4243" s="8" t="s">
        <v>1262</v>
      </c>
      <c r="L4243" s="8" t="s">
        <v>3180</v>
      </c>
      <c r="M4243" s="8" t="s">
        <v>3187</v>
      </c>
      <c r="N4243" s="8" t="s">
        <v>10716</v>
      </c>
      <c r="O4243" s="8" t="s">
        <v>34691</v>
      </c>
      <c r="P4243" s="8" t="s">
        <v>776</v>
      </c>
      <c r="Q4243" s="8" t="s">
        <v>711</v>
      </c>
      <c r="R4243" s="8" t="s">
        <v>3744</v>
      </c>
      <c r="S4243" s="17" t="s">
        <v>3745</v>
      </c>
      <c r="T4243" s="18">
        <v>43029</v>
      </c>
      <c r="U4243" s="8">
        <v>0.875</v>
      </c>
      <c r="V4243" s="8">
        <v>0.91666666666666663</v>
      </c>
      <c r="W4243" s="8" t="s">
        <v>1495</v>
      </c>
      <c r="X4243" s="8" t="s">
        <v>4074</v>
      </c>
      <c r="Y4243" s="8" t="s">
        <v>4069</v>
      </c>
      <c r="Z4243" s="17" t="s">
        <v>2863</v>
      </c>
      <c r="AA4243" s="8" t="s">
        <v>4080</v>
      </c>
      <c r="AB4243" s="8" t="s">
        <v>4081</v>
      </c>
    </row>
    <row r="4244" spans="1:28" hidden="1" x14ac:dyDescent="0.2">
      <c r="A4244" s="8" t="s">
        <v>4082</v>
      </c>
      <c r="B4244" s="8" t="s">
        <v>4083</v>
      </c>
      <c r="C4244" s="8" t="s">
        <v>45759</v>
      </c>
      <c r="D4244" s="8" t="s">
        <v>45760</v>
      </c>
      <c r="E4244" s="8" t="s">
        <v>184</v>
      </c>
      <c r="F4244" s="8" t="s">
        <v>133</v>
      </c>
      <c r="G4244" s="8" t="s">
        <v>184</v>
      </c>
      <c r="H4244" s="8" t="s">
        <v>133</v>
      </c>
      <c r="I4244" s="8" t="s">
        <v>3743</v>
      </c>
      <c r="J4244" s="8" t="s">
        <v>28</v>
      </c>
      <c r="K4244" s="8" t="s">
        <v>1262</v>
      </c>
      <c r="L4244" s="8" t="s">
        <v>3187</v>
      </c>
      <c r="M4244" s="8" t="s">
        <v>3201</v>
      </c>
      <c r="N4244" s="8" t="s">
        <v>10716</v>
      </c>
      <c r="O4244" s="8" t="s">
        <v>34691</v>
      </c>
      <c r="P4244" s="8" t="s">
        <v>776</v>
      </c>
      <c r="Q4244" s="8" t="s">
        <v>711</v>
      </c>
      <c r="R4244" s="8" t="s">
        <v>3744</v>
      </c>
      <c r="S4244" s="17" t="s">
        <v>3745</v>
      </c>
      <c r="T4244" s="18">
        <v>43029</v>
      </c>
      <c r="U4244" s="8">
        <v>0.91666666666666663</v>
      </c>
      <c r="V4244" s="8">
        <v>0.16666666666666666</v>
      </c>
      <c r="W4244" s="8" t="s">
        <v>30</v>
      </c>
      <c r="X4244" s="8" t="s">
        <v>4084</v>
      </c>
      <c r="Y4244" s="8" t="s">
        <v>4085</v>
      </c>
      <c r="Z4244" s="17" t="s">
        <v>4086</v>
      </c>
      <c r="AA4244" s="8" t="s">
        <v>4087</v>
      </c>
      <c r="AB4244" s="8" t="s">
        <v>4088</v>
      </c>
    </row>
    <row r="4245" spans="1:28" hidden="1" x14ac:dyDescent="0.2">
      <c r="A4245" s="8" t="s">
        <v>4089</v>
      </c>
      <c r="B4245" s="8" t="s">
        <v>4090</v>
      </c>
      <c r="C4245" s="8" t="s">
        <v>45759</v>
      </c>
      <c r="D4245" s="8" t="s">
        <v>45760</v>
      </c>
      <c r="E4245" s="8" t="s">
        <v>194</v>
      </c>
      <c r="F4245" s="8" t="s">
        <v>133</v>
      </c>
      <c r="G4245" s="8" t="s">
        <v>194</v>
      </c>
      <c r="H4245" s="8" t="s">
        <v>133</v>
      </c>
      <c r="I4245" s="8" t="s">
        <v>3743</v>
      </c>
      <c r="J4245" s="8" t="s">
        <v>28</v>
      </c>
      <c r="K4245" s="8" t="s">
        <v>1262</v>
      </c>
      <c r="L4245" s="8" t="s">
        <v>3209</v>
      </c>
      <c r="M4245" s="8" t="s">
        <v>3210</v>
      </c>
      <c r="N4245" s="8" t="s">
        <v>10716</v>
      </c>
      <c r="O4245" s="8" t="s">
        <v>34691</v>
      </c>
      <c r="P4245" s="8" t="s">
        <v>776</v>
      </c>
      <c r="Q4245" s="8" t="s">
        <v>711</v>
      </c>
      <c r="R4245" s="8" t="s">
        <v>3744</v>
      </c>
      <c r="S4245" s="17" t="s">
        <v>3745</v>
      </c>
      <c r="T4245" s="18">
        <v>43030</v>
      </c>
      <c r="U4245" s="8">
        <v>0.75</v>
      </c>
      <c r="V4245" s="8">
        <v>0.91666666666666663</v>
      </c>
      <c r="W4245" s="8" t="s">
        <v>739</v>
      </c>
      <c r="X4245" s="8" t="s">
        <v>4084</v>
      </c>
      <c r="Y4245" s="8" t="s">
        <v>4085</v>
      </c>
      <c r="Z4245" s="17" t="s">
        <v>4091</v>
      </c>
      <c r="AA4245" s="8" t="s">
        <v>4092</v>
      </c>
      <c r="AB4245" s="8" t="s">
        <v>4093</v>
      </c>
    </row>
    <row r="4246" spans="1:28" hidden="1" x14ac:dyDescent="0.2">
      <c r="A4246" s="8" t="s">
        <v>4094</v>
      </c>
      <c r="B4246" s="8" t="s">
        <v>4095</v>
      </c>
      <c r="C4246" s="8" t="s">
        <v>45759</v>
      </c>
      <c r="D4246" s="8" t="s">
        <v>45760</v>
      </c>
      <c r="E4246" s="8" t="s">
        <v>194</v>
      </c>
      <c r="F4246" s="8" t="s">
        <v>133</v>
      </c>
      <c r="G4246" s="8" t="s">
        <v>194</v>
      </c>
      <c r="H4246" s="8" t="s">
        <v>133</v>
      </c>
      <c r="I4246" s="8" t="s">
        <v>3743</v>
      </c>
      <c r="J4246" s="8" t="s">
        <v>28</v>
      </c>
      <c r="K4246" s="8" t="s">
        <v>1262</v>
      </c>
      <c r="L4246" s="8" t="s">
        <v>3210</v>
      </c>
      <c r="M4246" s="8" t="s">
        <v>3222</v>
      </c>
      <c r="N4246" s="8" t="s">
        <v>10716</v>
      </c>
      <c r="O4246" s="8" t="s">
        <v>34691</v>
      </c>
      <c r="P4246" s="8" t="s">
        <v>776</v>
      </c>
      <c r="Q4246" s="8" t="s">
        <v>711</v>
      </c>
      <c r="R4246" s="8" t="s">
        <v>3744</v>
      </c>
      <c r="S4246" s="17" t="s">
        <v>3745</v>
      </c>
      <c r="T4246" s="18">
        <v>43030</v>
      </c>
      <c r="U4246" s="8">
        <v>0.91666666666666663</v>
      </c>
      <c r="V4246" s="8">
        <v>0.16666666666666666</v>
      </c>
      <c r="W4246" s="8" t="s">
        <v>30</v>
      </c>
      <c r="X4246" s="8" t="s">
        <v>4084</v>
      </c>
      <c r="Y4246" s="8" t="s">
        <v>4085</v>
      </c>
      <c r="Z4246" s="17" t="s">
        <v>4096</v>
      </c>
      <c r="AA4246" s="8" t="s">
        <v>4097</v>
      </c>
      <c r="AB4246" s="8" t="s">
        <v>4098</v>
      </c>
    </row>
    <row r="4247" spans="1:28" hidden="1" x14ac:dyDescent="0.2">
      <c r="A4247" s="8" t="s">
        <v>4120</v>
      </c>
      <c r="B4247" s="8" t="s">
        <v>4121</v>
      </c>
      <c r="C4247" s="8" t="s">
        <v>45759</v>
      </c>
      <c r="D4247" s="8" t="s">
        <v>45760</v>
      </c>
      <c r="E4247" s="8" t="s">
        <v>154</v>
      </c>
      <c r="F4247" s="8" t="s">
        <v>133</v>
      </c>
      <c r="G4247" s="8" t="s">
        <v>154</v>
      </c>
      <c r="H4247" s="8" t="s">
        <v>133</v>
      </c>
      <c r="I4247" s="8" t="s">
        <v>3743</v>
      </c>
      <c r="J4247" s="8" t="s">
        <v>28</v>
      </c>
      <c r="K4247" s="8" t="s">
        <v>1262</v>
      </c>
      <c r="L4247" s="8" t="s">
        <v>4114</v>
      </c>
      <c r="M4247" s="8" t="s">
        <v>4122</v>
      </c>
      <c r="N4247" s="8" t="s">
        <v>10716</v>
      </c>
      <c r="O4247" s="8" t="s">
        <v>34691</v>
      </c>
      <c r="P4247" s="8" t="s">
        <v>776</v>
      </c>
      <c r="Q4247" s="8" t="s">
        <v>711</v>
      </c>
      <c r="R4247" s="8" t="s">
        <v>3744</v>
      </c>
      <c r="S4247" s="17" t="s">
        <v>3745</v>
      </c>
      <c r="T4247" s="18">
        <v>43031</v>
      </c>
      <c r="U4247" s="8">
        <v>0</v>
      </c>
      <c r="V4247" s="8">
        <v>8.3333333333333329E-2</v>
      </c>
      <c r="W4247" s="8" t="s">
        <v>1100</v>
      </c>
      <c r="X4247" s="8" t="s">
        <v>4123</v>
      </c>
      <c r="Y4247" s="8" t="s">
        <v>4116</v>
      </c>
      <c r="Z4247" s="17" t="s">
        <v>4124</v>
      </c>
      <c r="AA4247" s="8" t="s">
        <v>4125</v>
      </c>
      <c r="AB4247" s="8" t="s">
        <v>4126</v>
      </c>
    </row>
    <row r="4248" spans="1:28" hidden="1" x14ac:dyDescent="0.2">
      <c r="A4248" s="8" t="s">
        <v>4127</v>
      </c>
      <c r="B4248" s="8" t="s">
        <v>4128</v>
      </c>
      <c r="C4248" s="8" t="s">
        <v>45759</v>
      </c>
      <c r="D4248" s="8" t="s">
        <v>45760</v>
      </c>
      <c r="E4248" s="8" t="s">
        <v>154</v>
      </c>
      <c r="F4248" s="8" t="s">
        <v>133</v>
      </c>
      <c r="G4248" s="8" t="s">
        <v>154</v>
      </c>
      <c r="H4248" s="8" t="s">
        <v>133</v>
      </c>
      <c r="I4248" s="8" t="s">
        <v>3743</v>
      </c>
      <c r="J4248" s="8" t="s">
        <v>28</v>
      </c>
      <c r="K4248" s="8" t="s">
        <v>1262</v>
      </c>
      <c r="L4248" s="8" t="s">
        <v>4122</v>
      </c>
      <c r="M4248" s="8" t="s">
        <v>3257</v>
      </c>
      <c r="N4248" s="8" t="s">
        <v>10716</v>
      </c>
      <c r="O4248" s="8" t="s">
        <v>34691</v>
      </c>
      <c r="P4248" s="8" t="s">
        <v>776</v>
      </c>
      <c r="Q4248" s="8" t="s">
        <v>711</v>
      </c>
      <c r="R4248" s="8" t="s">
        <v>3744</v>
      </c>
      <c r="S4248" s="17" t="s">
        <v>3745</v>
      </c>
      <c r="T4248" s="18">
        <v>43031</v>
      </c>
      <c r="U4248" s="8">
        <v>8.3333333333333329E-2</v>
      </c>
      <c r="V4248" s="8">
        <v>0.125</v>
      </c>
      <c r="W4248" s="8" t="s">
        <v>1495</v>
      </c>
      <c r="X4248" s="8" t="s">
        <v>4129</v>
      </c>
      <c r="Y4248" s="8" t="s">
        <v>4109</v>
      </c>
      <c r="Z4248" s="17" t="s">
        <v>4130</v>
      </c>
      <c r="AA4248" s="8" t="s">
        <v>4131</v>
      </c>
      <c r="AB4248" s="8" t="s">
        <v>4132</v>
      </c>
    </row>
    <row r="4249" spans="1:28" hidden="1" x14ac:dyDescent="0.2">
      <c r="A4249" s="8" t="s">
        <v>4133</v>
      </c>
      <c r="B4249" s="8" t="s">
        <v>4134</v>
      </c>
      <c r="C4249" s="8" t="s">
        <v>45759</v>
      </c>
      <c r="D4249" s="8" t="s">
        <v>45760</v>
      </c>
      <c r="E4249" s="8" t="s">
        <v>154</v>
      </c>
      <c r="F4249" s="8" t="s">
        <v>133</v>
      </c>
      <c r="G4249" s="8" t="s">
        <v>154</v>
      </c>
      <c r="H4249" s="8" t="s">
        <v>133</v>
      </c>
      <c r="I4249" s="8" t="s">
        <v>3743</v>
      </c>
      <c r="J4249" s="8" t="s">
        <v>28</v>
      </c>
      <c r="K4249" s="8" t="s">
        <v>1262</v>
      </c>
      <c r="L4249" s="8" t="s">
        <v>3257</v>
      </c>
      <c r="M4249" s="8" t="s">
        <v>3264</v>
      </c>
      <c r="N4249" s="8" t="s">
        <v>10716</v>
      </c>
      <c r="O4249" s="8" t="s">
        <v>34691</v>
      </c>
      <c r="P4249" s="8" t="s">
        <v>776</v>
      </c>
      <c r="Q4249" s="8" t="s">
        <v>711</v>
      </c>
      <c r="R4249" s="8" t="s">
        <v>3744</v>
      </c>
      <c r="S4249" s="17" t="s">
        <v>3745</v>
      </c>
      <c r="T4249" s="18">
        <v>43031</v>
      </c>
      <c r="U4249" s="8">
        <v>0.125</v>
      </c>
      <c r="V4249" s="8">
        <v>0.16666666666666666</v>
      </c>
      <c r="W4249" s="8" t="s">
        <v>1495</v>
      </c>
      <c r="X4249" s="8" t="s">
        <v>4135</v>
      </c>
      <c r="Y4249" s="8" t="s">
        <v>4109</v>
      </c>
      <c r="Z4249" s="17" t="s">
        <v>4136</v>
      </c>
      <c r="AA4249" s="8" t="s">
        <v>4137</v>
      </c>
      <c r="AB4249" s="8" t="s">
        <v>4138</v>
      </c>
    </row>
    <row r="4250" spans="1:28" hidden="1" x14ac:dyDescent="0.2">
      <c r="A4250" s="8" t="s">
        <v>4099</v>
      </c>
      <c r="B4250" s="8" t="s">
        <v>4100</v>
      </c>
      <c r="C4250" s="8" t="s">
        <v>45759</v>
      </c>
      <c r="D4250" s="8" t="s">
        <v>45760</v>
      </c>
      <c r="E4250" s="8" t="s">
        <v>154</v>
      </c>
      <c r="F4250" s="8" t="s">
        <v>133</v>
      </c>
      <c r="G4250" s="8" t="s">
        <v>154</v>
      </c>
      <c r="H4250" s="8" t="s">
        <v>133</v>
      </c>
      <c r="I4250" s="8" t="s">
        <v>3743</v>
      </c>
      <c r="J4250" s="8" t="s">
        <v>28</v>
      </c>
      <c r="K4250" s="8" t="s">
        <v>1262</v>
      </c>
      <c r="L4250" s="8" t="s">
        <v>3229</v>
      </c>
      <c r="M4250" s="8" t="s">
        <v>4101</v>
      </c>
      <c r="N4250" s="8" t="s">
        <v>10716</v>
      </c>
      <c r="O4250" s="8" t="s">
        <v>34691</v>
      </c>
      <c r="P4250" s="8" t="s">
        <v>776</v>
      </c>
      <c r="Q4250" s="8" t="s">
        <v>711</v>
      </c>
      <c r="R4250" s="8" t="s">
        <v>3744</v>
      </c>
      <c r="S4250" s="17" t="s">
        <v>3745</v>
      </c>
      <c r="T4250" s="18">
        <v>43031</v>
      </c>
      <c r="U4250" s="8">
        <v>0.75</v>
      </c>
      <c r="V4250" s="8">
        <v>0.875</v>
      </c>
      <c r="W4250" s="8" t="s">
        <v>1283</v>
      </c>
      <c r="X4250" s="8" t="s">
        <v>4102</v>
      </c>
      <c r="Y4250" s="8" t="s">
        <v>4085</v>
      </c>
      <c r="Z4250" s="17" t="s">
        <v>4103</v>
      </c>
      <c r="AA4250" s="8" t="s">
        <v>4104</v>
      </c>
      <c r="AB4250" s="8" t="s">
        <v>4105</v>
      </c>
    </row>
    <row r="4251" spans="1:28" hidden="1" x14ac:dyDescent="0.2">
      <c r="A4251" s="8" t="s">
        <v>4106</v>
      </c>
      <c r="B4251" s="8" t="s">
        <v>4107</v>
      </c>
      <c r="C4251" s="8" t="s">
        <v>45759</v>
      </c>
      <c r="D4251" s="8" t="s">
        <v>45760</v>
      </c>
      <c r="E4251" s="8" t="s">
        <v>154</v>
      </c>
      <c r="F4251" s="8" t="s">
        <v>133</v>
      </c>
      <c r="G4251" s="8" t="s">
        <v>154</v>
      </c>
      <c r="H4251" s="8" t="s">
        <v>133</v>
      </c>
      <c r="I4251" s="8" t="s">
        <v>3743</v>
      </c>
      <c r="J4251" s="8" t="s">
        <v>28</v>
      </c>
      <c r="K4251" s="8" t="s">
        <v>1262</v>
      </c>
      <c r="L4251" s="8" t="s">
        <v>4101</v>
      </c>
      <c r="M4251" s="8" t="s">
        <v>3242</v>
      </c>
      <c r="N4251" s="8" t="s">
        <v>10716</v>
      </c>
      <c r="O4251" s="8" t="s">
        <v>34691</v>
      </c>
      <c r="P4251" s="8" t="s">
        <v>776</v>
      </c>
      <c r="Q4251" s="8" t="s">
        <v>711</v>
      </c>
      <c r="R4251" s="8" t="s">
        <v>3744</v>
      </c>
      <c r="S4251" s="17" t="s">
        <v>3745</v>
      </c>
      <c r="T4251" s="18">
        <v>43031</v>
      </c>
      <c r="U4251" s="8">
        <v>0.875</v>
      </c>
      <c r="V4251" s="8">
        <v>0.95833333333333337</v>
      </c>
      <c r="W4251" s="8" t="s">
        <v>1100</v>
      </c>
      <c r="X4251" s="8" t="s">
        <v>4108</v>
      </c>
      <c r="Y4251" s="8" t="s">
        <v>4109</v>
      </c>
      <c r="Z4251" s="17" t="s">
        <v>3789</v>
      </c>
      <c r="AA4251" s="8" t="s">
        <v>4110</v>
      </c>
      <c r="AB4251" s="8" t="s">
        <v>4111</v>
      </c>
    </row>
    <row r="4252" spans="1:28" hidden="1" x14ac:dyDescent="0.2">
      <c r="A4252" s="8" t="s">
        <v>4112</v>
      </c>
      <c r="B4252" s="8" t="s">
        <v>4113</v>
      </c>
      <c r="C4252" s="8" t="s">
        <v>45759</v>
      </c>
      <c r="D4252" s="8" t="s">
        <v>45760</v>
      </c>
      <c r="E4252" s="8" t="s">
        <v>154</v>
      </c>
      <c r="F4252" s="8" t="s">
        <v>133</v>
      </c>
      <c r="G4252" s="8" t="s">
        <v>154</v>
      </c>
      <c r="H4252" s="8" t="s">
        <v>133</v>
      </c>
      <c r="I4252" s="8" t="s">
        <v>3743</v>
      </c>
      <c r="J4252" s="8" t="s">
        <v>28</v>
      </c>
      <c r="K4252" s="8" t="s">
        <v>1262</v>
      </c>
      <c r="L4252" s="8" t="s">
        <v>3242</v>
      </c>
      <c r="M4252" s="8" t="s">
        <v>4114</v>
      </c>
      <c r="N4252" s="8" t="s">
        <v>10716</v>
      </c>
      <c r="O4252" s="8" t="s">
        <v>34691</v>
      </c>
      <c r="P4252" s="8" t="s">
        <v>776</v>
      </c>
      <c r="Q4252" s="8" t="s">
        <v>711</v>
      </c>
      <c r="R4252" s="8" t="s">
        <v>3744</v>
      </c>
      <c r="S4252" s="17" t="s">
        <v>3745</v>
      </c>
      <c r="T4252" s="18">
        <v>43031</v>
      </c>
      <c r="U4252" s="8">
        <v>0.95833333333333337</v>
      </c>
      <c r="V4252" s="8">
        <v>0</v>
      </c>
      <c r="W4252" s="8" t="s">
        <v>1495</v>
      </c>
      <c r="X4252" s="8" t="s">
        <v>4115</v>
      </c>
      <c r="Y4252" s="8" t="s">
        <v>4116</v>
      </c>
      <c r="Z4252" s="17" t="s">
        <v>4117</v>
      </c>
      <c r="AA4252" s="8" t="s">
        <v>4118</v>
      </c>
      <c r="AB4252" s="8" t="s">
        <v>4119</v>
      </c>
    </row>
    <row r="4253" spans="1:28" hidden="1" x14ac:dyDescent="0.2">
      <c r="A4253" s="8" t="s">
        <v>4139</v>
      </c>
      <c r="B4253" s="8" t="s">
        <v>4140</v>
      </c>
      <c r="C4253" s="8" t="s">
        <v>45759</v>
      </c>
      <c r="D4253" s="8" t="s">
        <v>45760</v>
      </c>
      <c r="E4253" s="8" t="s">
        <v>164</v>
      </c>
      <c r="F4253" s="8" t="s">
        <v>133</v>
      </c>
      <c r="G4253" s="8" t="s">
        <v>164</v>
      </c>
      <c r="H4253" s="8" t="s">
        <v>133</v>
      </c>
      <c r="I4253" s="8" t="s">
        <v>3743</v>
      </c>
      <c r="J4253" s="8" t="s">
        <v>28</v>
      </c>
      <c r="K4253" s="8" t="s">
        <v>1262</v>
      </c>
      <c r="L4253" s="8" t="s">
        <v>1501</v>
      </c>
      <c r="M4253" s="8" t="s">
        <v>3641</v>
      </c>
      <c r="N4253" s="8" t="s">
        <v>10716</v>
      </c>
      <c r="O4253" s="8" t="s">
        <v>34691</v>
      </c>
      <c r="P4253" s="8" t="s">
        <v>776</v>
      </c>
      <c r="Q4253" s="8" t="s">
        <v>711</v>
      </c>
      <c r="R4253" s="8" t="s">
        <v>3744</v>
      </c>
      <c r="S4253" s="17" t="s">
        <v>3745</v>
      </c>
      <c r="T4253" s="18">
        <v>43032</v>
      </c>
      <c r="U4253" s="8">
        <v>0.75</v>
      </c>
      <c r="V4253" s="8">
        <v>0.16666666666666666</v>
      </c>
      <c r="W4253" s="8" t="s">
        <v>792</v>
      </c>
      <c r="X4253" s="8" t="s">
        <v>4141</v>
      </c>
      <c r="Y4253" s="8" t="s">
        <v>4142</v>
      </c>
      <c r="Z4253" s="17" t="s">
        <v>4143</v>
      </c>
      <c r="AA4253" s="8" t="s">
        <v>4144</v>
      </c>
      <c r="AB4253" s="8" t="s">
        <v>4145</v>
      </c>
    </row>
    <row r="4254" spans="1:28" hidden="1" x14ac:dyDescent="0.2">
      <c r="A4254" s="8" t="s">
        <v>4152</v>
      </c>
      <c r="B4254" s="8" t="s">
        <v>4153</v>
      </c>
      <c r="C4254" s="8" t="s">
        <v>45759</v>
      </c>
      <c r="D4254" s="8" t="s">
        <v>45760</v>
      </c>
      <c r="E4254" s="8" t="s">
        <v>205</v>
      </c>
      <c r="F4254" s="8" t="s">
        <v>204</v>
      </c>
      <c r="G4254" s="8" t="s">
        <v>205</v>
      </c>
      <c r="H4254" s="8" t="s">
        <v>204</v>
      </c>
      <c r="I4254" s="8" t="s">
        <v>3743</v>
      </c>
      <c r="J4254" s="8" t="s">
        <v>28</v>
      </c>
      <c r="K4254" s="8" t="s">
        <v>1262</v>
      </c>
      <c r="L4254" s="8" t="s">
        <v>1148</v>
      </c>
      <c r="M4254" s="8" t="s">
        <v>1541</v>
      </c>
      <c r="N4254" s="8" t="s">
        <v>10716</v>
      </c>
      <c r="O4254" s="8" t="s">
        <v>34691</v>
      </c>
      <c r="P4254" s="8" t="s">
        <v>776</v>
      </c>
      <c r="Q4254" s="8" t="s">
        <v>711</v>
      </c>
      <c r="R4254" s="8" t="s">
        <v>3744</v>
      </c>
      <c r="S4254" s="17" t="s">
        <v>3745</v>
      </c>
      <c r="T4254" s="18">
        <v>43033</v>
      </c>
      <c r="U4254" s="8">
        <v>8.3333333333333329E-2</v>
      </c>
      <c r="V4254" s="8">
        <v>0.16666666666666666</v>
      </c>
      <c r="W4254" s="8" t="s">
        <v>1100</v>
      </c>
      <c r="X4254" s="8" t="s">
        <v>4154</v>
      </c>
      <c r="Y4254" s="8" t="s">
        <v>4155</v>
      </c>
      <c r="Z4254" s="17" t="s">
        <v>4156</v>
      </c>
      <c r="AA4254" s="8" t="s">
        <v>4157</v>
      </c>
      <c r="AB4254" s="8" t="s">
        <v>4158</v>
      </c>
    </row>
    <row r="4255" spans="1:28" hidden="1" x14ac:dyDescent="0.2">
      <c r="A4255" s="8" t="s">
        <v>4146</v>
      </c>
      <c r="B4255" s="8" t="s">
        <v>4147</v>
      </c>
      <c r="C4255" s="8" t="s">
        <v>45759</v>
      </c>
      <c r="D4255" s="8" t="s">
        <v>45760</v>
      </c>
      <c r="E4255" s="8" t="s">
        <v>205</v>
      </c>
      <c r="F4255" s="8" t="s">
        <v>204</v>
      </c>
      <c r="G4255" s="8" t="s">
        <v>205</v>
      </c>
      <c r="H4255" s="8" t="s">
        <v>204</v>
      </c>
      <c r="I4255" s="8" t="s">
        <v>3743</v>
      </c>
      <c r="J4255" s="8" t="s">
        <v>28</v>
      </c>
      <c r="K4255" s="8" t="s">
        <v>1262</v>
      </c>
      <c r="L4255" s="8" t="s">
        <v>428</v>
      </c>
      <c r="M4255" s="8" t="s">
        <v>1148</v>
      </c>
      <c r="N4255" s="8" t="s">
        <v>10716</v>
      </c>
      <c r="O4255" s="8" t="s">
        <v>34691</v>
      </c>
      <c r="P4255" s="8" t="s">
        <v>776</v>
      </c>
      <c r="Q4255" s="8" t="s">
        <v>711</v>
      </c>
      <c r="R4255" s="8" t="s">
        <v>3744</v>
      </c>
      <c r="S4255" s="17" t="s">
        <v>3745</v>
      </c>
      <c r="T4255" s="18">
        <v>43033</v>
      </c>
      <c r="U4255" s="8">
        <v>0.75</v>
      </c>
      <c r="V4255" s="8">
        <v>8.3333333333333329E-2</v>
      </c>
      <c r="W4255" s="8" t="s">
        <v>486</v>
      </c>
      <c r="X4255" s="8" t="s">
        <v>4148</v>
      </c>
      <c r="Y4255" s="8" t="s">
        <v>1672</v>
      </c>
      <c r="Z4255" s="17" t="s">
        <v>4149</v>
      </c>
      <c r="AA4255" s="8" t="s">
        <v>4150</v>
      </c>
      <c r="AB4255" s="8" t="s">
        <v>4151</v>
      </c>
    </row>
    <row r="4256" spans="1:28" hidden="1" x14ac:dyDescent="0.2">
      <c r="A4256" s="8" t="s">
        <v>4159</v>
      </c>
      <c r="B4256" s="8" t="s">
        <v>4160</v>
      </c>
      <c r="C4256" s="8" t="s">
        <v>45759</v>
      </c>
      <c r="D4256" s="8" t="s">
        <v>45760</v>
      </c>
      <c r="E4256" s="8" t="s">
        <v>215</v>
      </c>
      <c r="F4256" s="8" t="s">
        <v>204</v>
      </c>
      <c r="G4256" s="8" t="s">
        <v>215</v>
      </c>
      <c r="H4256" s="8" t="s">
        <v>204</v>
      </c>
      <c r="I4256" s="8" t="s">
        <v>3743</v>
      </c>
      <c r="J4256" s="8" t="s">
        <v>28</v>
      </c>
      <c r="K4256" s="8" t="s">
        <v>1262</v>
      </c>
      <c r="L4256" s="8" t="s">
        <v>437</v>
      </c>
      <c r="M4256" s="8" t="s">
        <v>4161</v>
      </c>
      <c r="N4256" s="8" t="s">
        <v>10716</v>
      </c>
      <c r="O4256" s="8" t="s">
        <v>34691</v>
      </c>
      <c r="P4256" s="8" t="s">
        <v>776</v>
      </c>
      <c r="Q4256" s="8" t="s">
        <v>711</v>
      </c>
      <c r="R4256" s="8" t="s">
        <v>3744</v>
      </c>
      <c r="S4256" s="17" t="s">
        <v>3745</v>
      </c>
      <c r="T4256" s="18">
        <v>43034</v>
      </c>
      <c r="U4256" s="8">
        <v>0.75</v>
      </c>
      <c r="V4256" s="8">
        <v>0.95833333333333337</v>
      </c>
      <c r="W4256" s="8" t="s">
        <v>773</v>
      </c>
      <c r="X4256" s="8" t="s">
        <v>4162</v>
      </c>
      <c r="Y4256" s="8" t="s">
        <v>4163</v>
      </c>
      <c r="Z4256" s="17" t="s">
        <v>4164</v>
      </c>
      <c r="AA4256" s="8" t="s">
        <v>4165</v>
      </c>
      <c r="AB4256" s="8" t="s">
        <v>4166</v>
      </c>
    </row>
    <row r="4257" spans="1:28" hidden="1" x14ac:dyDescent="0.2">
      <c r="A4257" s="8" t="s">
        <v>4167</v>
      </c>
      <c r="B4257" s="8" t="s">
        <v>4168</v>
      </c>
      <c r="C4257" s="8" t="s">
        <v>45759</v>
      </c>
      <c r="D4257" s="8" t="s">
        <v>45760</v>
      </c>
      <c r="E4257" s="8" t="s">
        <v>215</v>
      </c>
      <c r="F4257" s="8" t="s">
        <v>204</v>
      </c>
      <c r="G4257" s="8" t="s">
        <v>215</v>
      </c>
      <c r="H4257" s="8" t="s">
        <v>204</v>
      </c>
      <c r="I4257" s="8" t="s">
        <v>3743</v>
      </c>
      <c r="J4257" s="8" t="s">
        <v>28</v>
      </c>
      <c r="K4257" s="8" t="s">
        <v>1262</v>
      </c>
      <c r="L4257" s="8" t="s">
        <v>4161</v>
      </c>
      <c r="M4257" s="8" t="s">
        <v>1547</v>
      </c>
      <c r="N4257" s="8" t="s">
        <v>10716</v>
      </c>
      <c r="O4257" s="8" t="s">
        <v>34691</v>
      </c>
      <c r="P4257" s="8" t="s">
        <v>776</v>
      </c>
      <c r="Q4257" s="8" t="s">
        <v>711</v>
      </c>
      <c r="R4257" s="8" t="s">
        <v>3744</v>
      </c>
      <c r="S4257" s="17" t="s">
        <v>3745</v>
      </c>
      <c r="T4257" s="18">
        <v>43034</v>
      </c>
      <c r="U4257" s="8">
        <v>0.95833333333333337</v>
      </c>
      <c r="V4257" s="8">
        <v>0.16666666666666666</v>
      </c>
      <c r="W4257" s="8" t="s">
        <v>773</v>
      </c>
      <c r="X4257" s="8" t="s">
        <v>4169</v>
      </c>
      <c r="Y4257" s="8" t="s">
        <v>1592</v>
      </c>
      <c r="Z4257" s="17" t="s">
        <v>4170</v>
      </c>
      <c r="AA4257" s="8" t="s">
        <v>4171</v>
      </c>
      <c r="AB4257" s="8" t="s">
        <v>4172</v>
      </c>
    </row>
    <row r="4258" spans="1:28" hidden="1" x14ac:dyDescent="0.2">
      <c r="A4258" s="8" t="s">
        <v>4189</v>
      </c>
      <c r="B4258" s="8" t="s">
        <v>4190</v>
      </c>
      <c r="C4258" s="8" t="s">
        <v>45759</v>
      </c>
      <c r="D4258" s="8" t="s">
        <v>45760</v>
      </c>
      <c r="E4258" s="8" t="s">
        <v>225</v>
      </c>
      <c r="F4258" s="8" t="s">
        <v>204</v>
      </c>
      <c r="G4258" s="8" t="s">
        <v>225</v>
      </c>
      <c r="H4258" s="8" t="s">
        <v>204</v>
      </c>
      <c r="I4258" s="8" t="s">
        <v>3743</v>
      </c>
      <c r="J4258" s="8" t="s">
        <v>28</v>
      </c>
      <c r="K4258" s="8" t="s">
        <v>1262</v>
      </c>
      <c r="L4258" s="8" t="s">
        <v>4183</v>
      </c>
      <c r="M4258" s="8" t="s">
        <v>1566</v>
      </c>
      <c r="N4258" s="8" t="s">
        <v>10716</v>
      </c>
      <c r="O4258" s="8" t="s">
        <v>34691</v>
      </c>
      <c r="P4258" s="8" t="s">
        <v>776</v>
      </c>
      <c r="Q4258" s="8" t="s">
        <v>711</v>
      </c>
      <c r="R4258" s="8" t="s">
        <v>3744</v>
      </c>
      <c r="S4258" s="17" t="s">
        <v>3745</v>
      </c>
      <c r="T4258" s="18">
        <v>43035</v>
      </c>
      <c r="U4258" s="8">
        <v>0</v>
      </c>
      <c r="V4258" s="8">
        <v>0.16666666666666666</v>
      </c>
      <c r="W4258" s="8" t="s">
        <v>739</v>
      </c>
      <c r="X4258" s="8" t="s">
        <v>4191</v>
      </c>
      <c r="Y4258" s="8" t="s">
        <v>4192</v>
      </c>
      <c r="Z4258" s="17" t="s">
        <v>4193</v>
      </c>
      <c r="AA4258" s="8" t="s">
        <v>4194</v>
      </c>
      <c r="AB4258" s="8" t="s">
        <v>4195</v>
      </c>
    </row>
    <row r="4259" spans="1:28" hidden="1" x14ac:dyDescent="0.2">
      <c r="A4259" s="8" t="s">
        <v>4173</v>
      </c>
      <c r="B4259" s="8" t="s">
        <v>4174</v>
      </c>
      <c r="C4259" s="8" t="s">
        <v>45759</v>
      </c>
      <c r="D4259" s="8" t="s">
        <v>45760</v>
      </c>
      <c r="E4259" s="8" t="s">
        <v>225</v>
      </c>
      <c r="F4259" s="8" t="s">
        <v>204</v>
      </c>
      <c r="G4259" s="8" t="s">
        <v>225</v>
      </c>
      <c r="H4259" s="8" t="s">
        <v>204</v>
      </c>
      <c r="I4259" s="8" t="s">
        <v>3743</v>
      </c>
      <c r="J4259" s="8" t="s">
        <v>28</v>
      </c>
      <c r="K4259" s="8" t="s">
        <v>1262</v>
      </c>
      <c r="L4259" s="8" t="s">
        <v>446</v>
      </c>
      <c r="M4259" s="8" t="s">
        <v>4175</v>
      </c>
      <c r="N4259" s="8" t="s">
        <v>10716</v>
      </c>
      <c r="O4259" s="8" t="s">
        <v>34691</v>
      </c>
      <c r="P4259" s="8" t="s">
        <v>776</v>
      </c>
      <c r="Q4259" s="8" t="s">
        <v>711</v>
      </c>
      <c r="R4259" s="8" t="s">
        <v>3744</v>
      </c>
      <c r="S4259" s="17" t="s">
        <v>3745</v>
      </c>
      <c r="T4259" s="18">
        <v>43035</v>
      </c>
      <c r="U4259" s="8">
        <v>0.75</v>
      </c>
      <c r="V4259" s="8">
        <v>0.91666666666666663</v>
      </c>
      <c r="W4259" s="8" t="s">
        <v>739</v>
      </c>
      <c r="X4259" s="8" t="s">
        <v>4176</v>
      </c>
      <c r="Y4259" s="8" t="s">
        <v>4177</v>
      </c>
      <c r="Z4259" s="17" t="s">
        <v>4178</v>
      </c>
      <c r="AA4259" s="8" t="s">
        <v>4179</v>
      </c>
      <c r="AB4259" s="8" t="s">
        <v>4180</v>
      </c>
    </row>
    <row r="4260" spans="1:28" hidden="1" x14ac:dyDescent="0.2">
      <c r="A4260" s="8" t="s">
        <v>4181</v>
      </c>
      <c r="B4260" s="8" t="s">
        <v>4182</v>
      </c>
      <c r="C4260" s="8" t="s">
        <v>45759</v>
      </c>
      <c r="D4260" s="8" t="s">
        <v>45760</v>
      </c>
      <c r="E4260" s="8" t="s">
        <v>225</v>
      </c>
      <c r="F4260" s="8" t="s">
        <v>204</v>
      </c>
      <c r="G4260" s="8" t="s">
        <v>225</v>
      </c>
      <c r="H4260" s="8" t="s">
        <v>204</v>
      </c>
      <c r="I4260" s="8" t="s">
        <v>3743</v>
      </c>
      <c r="J4260" s="8" t="s">
        <v>28</v>
      </c>
      <c r="K4260" s="8" t="s">
        <v>1262</v>
      </c>
      <c r="L4260" s="8" t="s">
        <v>4175</v>
      </c>
      <c r="M4260" s="8" t="s">
        <v>4183</v>
      </c>
      <c r="N4260" s="8" t="s">
        <v>10716</v>
      </c>
      <c r="O4260" s="8" t="s">
        <v>34691</v>
      </c>
      <c r="P4260" s="8" t="s">
        <v>776</v>
      </c>
      <c r="Q4260" s="8" t="s">
        <v>711</v>
      </c>
      <c r="R4260" s="8" t="s">
        <v>3744</v>
      </c>
      <c r="S4260" s="17" t="s">
        <v>3745</v>
      </c>
      <c r="T4260" s="18">
        <v>43035</v>
      </c>
      <c r="U4260" s="8">
        <v>0.91666666666666663</v>
      </c>
      <c r="V4260" s="8">
        <v>0</v>
      </c>
      <c r="W4260" s="8" t="s">
        <v>1100</v>
      </c>
      <c r="X4260" s="8" t="s">
        <v>4184</v>
      </c>
      <c r="Y4260" s="8" t="s">
        <v>4185</v>
      </c>
      <c r="Z4260" s="17" t="s">
        <v>4186</v>
      </c>
      <c r="AA4260" s="8" t="s">
        <v>4187</v>
      </c>
      <c r="AB4260" s="8" t="s">
        <v>4188</v>
      </c>
    </row>
    <row r="4261" spans="1:28" hidden="1" x14ac:dyDescent="0.2">
      <c r="A4261" s="8" t="s">
        <v>4196</v>
      </c>
      <c r="B4261" s="8" t="s">
        <v>4197</v>
      </c>
      <c r="C4261" s="8" t="s">
        <v>45759</v>
      </c>
      <c r="D4261" s="8" t="s">
        <v>45760</v>
      </c>
      <c r="E4261" s="8" t="s">
        <v>235</v>
      </c>
      <c r="F4261" s="8" t="s">
        <v>204</v>
      </c>
      <c r="G4261" s="8" t="s">
        <v>235</v>
      </c>
      <c r="H4261" s="8" t="s">
        <v>204</v>
      </c>
      <c r="I4261" s="8" t="s">
        <v>3743</v>
      </c>
      <c r="J4261" s="8" t="s">
        <v>28</v>
      </c>
      <c r="K4261" s="8" t="s">
        <v>1262</v>
      </c>
      <c r="L4261" s="8" t="s">
        <v>455</v>
      </c>
      <c r="M4261" s="8" t="s">
        <v>1582</v>
      </c>
      <c r="N4261" s="8" t="s">
        <v>10716</v>
      </c>
      <c r="O4261" s="8" t="s">
        <v>34691</v>
      </c>
      <c r="P4261" s="8" t="s">
        <v>776</v>
      </c>
      <c r="Q4261" s="8" t="s">
        <v>711</v>
      </c>
      <c r="R4261" s="8" t="s">
        <v>3744</v>
      </c>
      <c r="S4261" s="17" t="s">
        <v>3745</v>
      </c>
      <c r="T4261" s="18">
        <v>43036</v>
      </c>
      <c r="U4261" s="8">
        <v>0.75</v>
      </c>
      <c r="V4261" s="8">
        <v>0.16666666666666666</v>
      </c>
      <c r="W4261" s="8" t="s">
        <v>792</v>
      </c>
      <c r="X4261" s="8" t="s">
        <v>4198</v>
      </c>
      <c r="Y4261" s="8" t="s">
        <v>1647</v>
      </c>
      <c r="Z4261" s="17" t="s">
        <v>4199</v>
      </c>
      <c r="AA4261" s="8" t="s">
        <v>4200</v>
      </c>
      <c r="AB4261" s="8" t="s">
        <v>4201</v>
      </c>
    </row>
    <row r="4262" spans="1:28" hidden="1" x14ac:dyDescent="0.2">
      <c r="A4262" s="8" t="s">
        <v>4202</v>
      </c>
      <c r="B4262" s="8" t="s">
        <v>4203</v>
      </c>
      <c r="C4262" s="8" t="s">
        <v>45759</v>
      </c>
      <c r="D4262" s="8" t="s">
        <v>45760</v>
      </c>
      <c r="E4262" s="8" t="s">
        <v>245</v>
      </c>
      <c r="F4262" s="8" t="s">
        <v>204</v>
      </c>
      <c r="G4262" s="8" t="s">
        <v>245</v>
      </c>
      <c r="H4262" s="8" t="s">
        <v>204</v>
      </c>
      <c r="I4262" s="8" t="s">
        <v>3743</v>
      </c>
      <c r="J4262" s="8" t="s">
        <v>28</v>
      </c>
      <c r="K4262" s="8" t="s">
        <v>1262</v>
      </c>
      <c r="L4262" s="8" t="s">
        <v>247</v>
      </c>
      <c r="M4262" s="8" t="s">
        <v>1598</v>
      </c>
      <c r="N4262" s="8" t="s">
        <v>10716</v>
      </c>
      <c r="O4262" s="8" t="s">
        <v>34691</v>
      </c>
      <c r="P4262" s="8" t="s">
        <v>776</v>
      </c>
      <c r="Q4262" s="8" t="s">
        <v>711</v>
      </c>
      <c r="R4262" s="8" t="s">
        <v>3744</v>
      </c>
      <c r="S4262" s="17" t="s">
        <v>3745</v>
      </c>
      <c r="T4262" s="18">
        <v>43037</v>
      </c>
      <c r="U4262" s="8">
        <v>0.75</v>
      </c>
      <c r="V4262" s="8">
        <v>0.16666666666666666</v>
      </c>
      <c r="W4262" s="8" t="s">
        <v>792</v>
      </c>
      <c r="X4262" s="8" t="s">
        <v>4198</v>
      </c>
      <c r="Y4262" s="8" t="s">
        <v>1647</v>
      </c>
      <c r="Z4262" s="17" t="s">
        <v>4204</v>
      </c>
      <c r="AA4262" s="8" t="s">
        <v>4205</v>
      </c>
      <c r="AB4262" s="8" t="s">
        <v>4206</v>
      </c>
    </row>
    <row r="4263" spans="1:28" hidden="1" x14ac:dyDescent="0.2">
      <c r="A4263" s="8" t="s">
        <v>4207</v>
      </c>
      <c r="B4263" s="8" t="s">
        <v>4208</v>
      </c>
      <c r="C4263" s="8" t="s">
        <v>45759</v>
      </c>
      <c r="D4263" s="8" t="s">
        <v>45760</v>
      </c>
      <c r="E4263" s="8" t="s">
        <v>470</v>
      </c>
      <c r="F4263" s="8" t="s">
        <v>204</v>
      </c>
      <c r="G4263" s="8" t="s">
        <v>470</v>
      </c>
      <c r="H4263" s="8" t="s">
        <v>204</v>
      </c>
      <c r="I4263" s="8" t="s">
        <v>3743</v>
      </c>
      <c r="J4263" s="8" t="s">
        <v>28</v>
      </c>
      <c r="K4263" s="8" t="s">
        <v>1262</v>
      </c>
      <c r="L4263" s="8" t="s">
        <v>472</v>
      </c>
      <c r="M4263" s="8" t="s">
        <v>1636</v>
      </c>
      <c r="N4263" s="8" t="s">
        <v>10716</v>
      </c>
      <c r="O4263" s="8" t="s">
        <v>34691</v>
      </c>
      <c r="P4263" s="8" t="s">
        <v>776</v>
      </c>
      <c r="Q4263" s="8" t="s">
        <v>711</v>
      </c>
      <c r="R4263" s="8" t="s">
        <v>3744</v>
      </c>
      <c r="S4263" s="17" t="s">
        <v>3745</v>
      </c>
      <c r="T4263" s="18">
        <v>43038</v>
      </c>
      <c r="U4263" s="8">
        <v>0.75</v>
      </c>
      <c r="V4263" s="8">
        <v>0.16666666666666666</v>
      </c>
      <c r="W4263" s="8" t="s">
        <v>792</v>
      </c>
      <c r="X4263" s="8" t="s">
        <v>4198</v>
      </c>
      <c r="Y4263" s="8" t="s">
        <v>1647</v>
      </c>
      <c r="Z4263" s="17" t="s">
        <v>4209</v>
      </c>
      <c r="AA4263" s="8" t="s">
        <v>4210</v>
      </c>
      <c r="AB4263" s="8" t="s">
        <v>4211</v>
      </c>
    </row>
    <row r="4264" spans="1:28" hidden="1" x14ac:dyDescent="0.2">
      <c r="A4264" s="8" t="s">
        <v>4212</v>
      </c>
      <c r="B4264" s="8" t="s">
        <v>4213</v>
      </c>
      <c r="C4264" s="8" t="s">
        <v>45759</v>
      </c>
      <c r="D4264" s="8" t="s">
        <v>45760</v>
      </c>
      <c r="E4264" s="8" t="s">
        <v>266</v>
      </c>
      <c r="F4264" s="8" t="s">
        <v>255</v>
      </c>
      <c r="G4264" s="8" t="s">
        <v>266</v>
      </c>
      <c r="H4264" s="8" t="s">
        <v>255</v>
      </c>
      <c r="I4264" s="8" t="s">
        <v>3743</v>
      </c>
      <c r="J4264" s="8" t="s">
        <v>28</v>
      </c>
      <c r="K4264" s="8" t="s">
        <v>1262</v>
      </c>
      <c r="L4264" s="8" t="s">
        <v>567</v>
      </c>
      <c r="M4264" s="8" t="s">
        <v>4214</v>
      </c>
      <c r="N4264" s="8" t="s">
        <v>10716</v>
      </c>
      <c r="O4264" s="8" t="s">
        <v>34691</v>
      </c>
      <c r="P4264" s="8" t="s">
        <v>776</v>
      </c>
      <c r="Q4264" s="8" t="s">
        <v>711</v>
      </c>
      <c r="R4264" s="8" t="s">
        <v>3744</v>
      </c>
      <c r="S4264" s="17" t="s">
        <v>3745</v>
      </c>
      <c r="T4264" s="18">
        <v>43046</v>
      </c>
      <c r="U4264" s="8">
        <v>0.75</v>
      </c>
      <c r="V4264" s="8">
        <v>0.16666666666666666</v>
      </c>
      <c r="W4264" s="8" t="s">
        <v>792</v>
      </c>
      <c r="X4264" s="8" t="s">
        <v>4215</v>
      </c>
      <c r="Y4264" s="8" t="s">
        <v>4216</v>
      </c>
      <c r="Z4264" s="17" t="s">
        <v>4217</v>
      </c>
      <c r="AA4264" s="8" t="s">
        <v>4218</v>
      </c>
      <c r="AB4264" s="8" t="s">
        <v>4219</v>
      </c>
    </row>
    <row r="4265" spans="1:28" hidden="1" x14ac:dyDescent="0.2">
      <c r="A4265" s="8" t="s">
        <v>4852</v>
      </c>
      <c r="B4265" s="8" t="s">
        <v>4853</v>
      </c>
      <c r="C4265" s="8" t="s">
        <v>45759</v>
      </c>
      <c r="D4265" s="8" t="s">
        <v>45760</v>
      </c>
      <c r="E4265" s="8" t="s">
        <v>55</v>
      </c>
      <c r="F4265" s="8" t="s">
        <v>27</v>
      </c>
      <c r="G4265" s="8" t="s">
        <v>55</v>
      </c>
      <c r="H4265" s="8" t="s">
        <v>27</v>
      </c>
      <c r="I4265" s="8" t="s">
        <v>4854</v>
      </c>
      <c r="J4265" s="8" t="s">
        <v>28</v>
      </c>
      <c r="K4265" s="8" t="s">
        <v>30</v>
      </c>
      <c r="L4265" s="8" t="s">
        <v>2011</v>
      </c>
      <c r="M4265" s="8" t="s">
        <v>4855</v>
      </c>
      <c r="N4265" s="8" t="s">
        <v>10716</v>
      </c>
      <c r="O4265" s="8" t="s">
        <v>34691</v>
      </c>
      <c r="P4265" s="8" t="s">
        <v>776</v>
      </c>
      <c r="Q4265" s="8" t="s">
        <v>4856</v>
      </c>
      <c r="R4265" s="8" t="s">
        <v>712</v>
      </c>
      <c r="S4265" s="17" t="s">
        <v>4857</v>
      </c>
      <c r="T4265" s="18">
        <v>43011</v>
      </c>
      <c r="U4265" s="8">
        <v>0.25</v>
      </c>
      <c r="V4265" s="8">
        <v>0.45833333333333331</v>
      </c>
      <c r="W4265" s="8" t="s">
        <v>773</v>
      </c>
      <c r="X4265" s="8" t="s">
        <v>4858</v>
      </c>
      <c r="Y4265" s="8" t="s">
        <v>1268</v>
      </c>
      <c r="Z4265" s="17" t="s">
        <v>4859</v>
      </c>
      <c r="AA4265" s="8" t="s">
        <v>4860</v>
      </c>
      <c r="AB4265" s="8" t="s">
        <v>4861</v>
      </c>
    </row>
    <row r="4266" spans="1:28" hidden="1" x14ac:dyDescent="0.2">
      <c r="A4266" s="8" t="s">
        <v>4862</v>
      </c>
      <c r="B4266" s="8" t="s">
        <v>4863</v>
      </c>
      <c r="C4266" s="8" t="s">
        <v>45759</v>
      </c>
      <c r="D4266" s="8" t="s">
        <v>45760</v>
      </c>
      <c r="E4266" s="8" t="s">
        <v>55</v>
      </c>
      <c r="F4266" s="8" t="s">
        <v>27</v>
      </c>
      <c r="G4266" s="8" t="s">
        <v>55</v>
      </c>
      <c r="H4266" s="8" t="s">
        <v>27</v>
      </c>
      <c r="I4266" s="8" t="s">
        <v>4854</v>
      </c>
      <c r="J4266" s="8" t="s">
        <v>708</v>
      </c>
      <c r="K4266" s="8" t="s">
        <v>30</v>
      </c>
      <c r="L4266" s="8" t="s">
        <v>1264</v>
      </c>
      <c r="M4266" s="8" t="s">
        <v>1274</v>
      </c>
      <c r="N4266" s="8" t="s">
        <v>10716</v>
      </c>
      <c r="O4266" s="8" t="s">
        <v>34691</v>
      </c>
      <c r="P4266" s="8" t="s">
        <v>776</v>
      </c>
      <c r="Q4266" s="8" t="s">
        <v>4856</v>
      </c>
      <c r="R4266" s="8" t="s">
        <v>712</v>
      </c>
      <c r="S4266" s="17" t="s">
        <v>4857</v>
      </c>
      <c r="T4266" s="18">
        <v>43011</v>
      </c>
      <c r="U4266" s="8">
        <v>0.95833333333333337</v>
      </c>
      <c r="V4266" s="8">
        <v>0.16666666666666666</v>
      </c>
      <c r="W4266" s="8" t="s">
        <v>773</v>
      </c>
      <c r="X4266" s="8" t="s">
        <v>4864</v>
      </c>
      <c r="Y4266" s="8" t="s">
        <v>1268</v>
      </c>
      <c r="Z4266" s="17" t="s">
        <v>4865</v>
      </c>
      <c r="AA4266" s="8" t="s">
        <v>4866</v>
      </c>
      <c r="AB4266" s="8" t="s">
        <v>4867</v>
      </c>
    </row>
    <row r="4267" spans="1:28" hidden="1" x14ac:dyDescent="0.2">
      <c r="A4267" s="8" t="s">
        <v>4877</v>
      </c>
      <c r="B4267" s="8" t="s">
        <v>4878</v>
      </c>
      <c r="C4267" s="8" t="s">
        <v>45759</v>
      </c>
      <c r="D4267" s="8" t="s">
        <v>45760</v>
      </c>
      <c r="E4267" s="8" t="s">
        <v>66</v>
      </c>
      <c r="F4267" s="8" t="s">
        <v>65</v>
      </c>
      <c r="G4267" s="8" t="s">
        <v>66</v>
      </c>
      <c r="H4267" s="8" t="s">
        <v>65</v>
      </c>
      <c r="I4267" s="8" t="s">
        <v>4854</v>
      </c>
      <c r="J4267" s="8" t="s">
        <v>708</v>
      </c>
      <c r="K4267" s="8" t="s">
        <v>30</v>
      </c>
      <c r="L4267" s="8" t="s">
        <v>1298</v>
      </c>
      <c r="M4267" s="8" t="s">
        <v>1290</v>
      </c>
      <c r="N4267" s="8" t="s">
        <v>10716</v>
      </c>
      <c r="O4267" s="8" t="s">
        <v>34691</v>
      </c>
      <c r="P4267" s="8" t="s">
        <v>776</v>
      </c>
      <c r="Q4267" s="8" t="s">
        <v>4856</v>
      </c>
      <c r="R4267" s="8" t="s">
        <v>712</v>
      </c>
      <c r="S4267" s="17" t="s">
        <v>4857</v>
      </c>
      <c r="T4267" s="18">
        <v>43012</v>
      </c>
      <c r="U4267" s="8">
        <v>8.3333333333333329E-2</v>
      </c>
      <c r="V4267" s="8">
        <v>0.16666666666666666</v>
      </c>
      <c r="W4267" s="8" t="s">
        <v>1100</v>
      </c>
      <c r="X4267" s="8" t="s">
        <v>1299</v>
      </c>
      <c r="Y4267" s="8" t="s">
        <v>1282</v>
      </c>
      <c r="Z4267" s="17" t="s">
        <v>4879</v>
      </c>
      <c r="AA4267" s="8" t="s">
        <v>4880</v>
      </c>
      <c r="AB4267" s="8" t="s">
        <v>4881</v>
      </c>
    </row>
    <row r="4268" spans="1:28" hidden="1" x14ac:dyDescent="0.2">
      <c r="A4268" s="8" t="s">
        <v>4868</v>
      </c>
      <c r="B4268" s="8" t="s">
        <v>4869</v>
      </c>
      <c r="C4268" s="8" t="s">
        <v>45759</v>
      </c>
      <c r="D4268" s="8" t="s">
        <v>45760</v>
      </c>
      <c r="E4268" s="8" t="s">
        <v>66</v>
      </c>
      <c r="F4268" s="8" t="s">
        <v>65</v>
      </c>
      <c r="G4268" s="8" t="s">
        <v>66</v>
      </c>
      <c r="H4268" s="8" t="s">
        <v>65</v>
      </c>
      <c r="I4268" s="8" t="s">
        <v>4854</v>
      </c>
      <c r="J4268" s="8" t="s">
        <v>708</v>
      </c>
      <c r="K4268" s="8" t="s">
        <v>30</v>
      </c>
      <c r="L4268" s="8" t="s">
        <v>298</v>
      </c>
      <c r="M4268" s="8" t="s">
        <v>1289</v>
      </c>
      <c r="N4268" s="8" t="s">
        <v>10716</v>
      </c>
      <c r="O4268" s="8" t="s">
        <v>34691</v>
      </c>
      <c r="P4268" s="8" t="s">
        <v>776</v>
      </c>
      <c r="Q4268" s="8" t="s">
        <v>4856</v>
      </c>
      <c r="R4268" s="8" t="s">
        <v>712</v>
      </c>
      <c r="S4268" s="17" t="s">
        <v>4857</v>
      </c>
      <c r="T4268" s="18">
        <v>43012</v>
      </c>
      <c r="U4268" s="8">
        <v>0.75</v>
      </c>
      <c r="V4268" s="8">
        <v>0.95833333333333337</v>
      </c>
      <c r="W4268" s="8" t="s">
        <v>773</v>
      </c>
      <c r="X4268" s="8" t="s">
        <v>1291</v>
      </c>
      <c r="Y4268" s="8" t="s">
        <v>1292</v>
      </c>
      <c r="Z4268" s="17" t="s">
        <v>1293</v>
      </c>
      <c r="AA4268" s="8" t="s">
        <v>4870</v>
      </c>
      <c r="AB4268" s="8" t="s">
        <v>4871</v>
      </c>
    </row>
    <row r="4269" spans="1:28" hidden="1" x14ac:dyDescent="0.2">
      <c r="A4269" s="8" t="s">
        <v>4872</v>
      </c>
      <c r="B4269" s="8" t="s">
        <v>4873</v>
      </c>
      <c r="C4269" s="8" t="s">
        <v>45759</v>
      </c>
      <c r="D4269" s="8" t="s">
        <v>45760</v>
      </c>
      <c r="E4269" s="8" t="s">
        <v>66</v>
      </c>
      <c r="F4269" s="8" t="s">
        <v>65</v>
      </c>
      <c r="G4269" s="8" t="s">
        <v>66</v>
      </c>
      <c r="H4269" s="8" t="s">
        <v>65</v>
      </c>
      <c r="I4269" s="8" t="s">
        <v>4854</v>
      </c>
      <c r="J4269" s="8" t="s">
        <v>708</v>
      </c>
      <c r="K4269" s="8" t="s">
        <v>30</v>
      </c>
      <c r="L4269" s="8" t="s">
        <v>1289</v>
      </c>
      <c r="M4269" s="8" t="s">
        <v>1298</v>
      </c>
      <c r="N4269" s="8" t="s">
        <v>10716</v>
      </c>
      <c r="O4269" s="8" t="s">
        <v>34691</v>
      </c>
      <c r="P4269" s="8" t="s">
        <v>776</v>
      </c>
      <c r="Q4269" s="8" t="s">
        <v>4856</v>
      </c>
      <c r="R4269" s="8" t="s">
        <v>712</v>
      </c>
      <c r="S4269" s="17" t="s">
        <v>4857</v>
      </c>
      <c r="T4269" s="18">
        <v>43012</v>
      </c>
      <c r="U4269" s="8">
        <v>0.95833333333333337</v>
      </c>
      <c r="V4269" s="8">
        <v>8.3333333333333329E-2</v>
      </c>
      <c r="W4269" s="8" t="s">
        <v>1283</v>
      </c>
      <c r="X4269" s="8" t="s">
        <v>1281</v>
      </c>
      <c r="Y4269" s="8" t="s">
        <v>1282</v>
      </c>
      <c r="Z4269" s="17" t="s">
        <v>4874</v>
      </c>
      <c r="AA4269" s="8" t="s">
        <v>4875</v>
      </c>
      <c r="AB4269" s="8" t="s">
        <v>4876</v>
      </c>
    </row>
    <row r="4270" spans="1:28" hidden="1" x14ac:dyDescent="0.2">
      <c r="A4270" s="8" t="s">
        <v>4882</v>
      </c>
      <c r="B4270" s="8" t="s">
        <v>4883</v>
      </c>
      <c r="C4270" s="8" t="s">
        <v>45759</v>
      </c>
      <c r="D4270" s="8" t="s">
        <v>45760</v>
      </c>
      <c r="E4270" s="8" t="s">
        <v>86</v>
      </c>
      <c r="F4270" s="8" t="s">
        <v>65</v>
      </c>
      <c r="G4270" s="8" t="s">
        <v>86</v>
      </c>
      <c r="H4270" s="8" t="s">
        <v>65</v>
      </c>
      <c r="I4270" s="8" t="s">
        <v>4854</v>
      </c>
      <c r="J4270" s="8" t="s">
        <v>708</v>
      </c>
      <c r="K4270" s="8" t="s">
        <v>296</v>
      </c>
      <c r="L4270" s="8" t="s">
        <v>311</v>
      </c>
      <c r="M4270" s="8" t="s">
        <v>1305</v>
      </c>
      <c r="N4270" s="8" t="s">
        <v>10716</v>
      </c>
      <c r="O4270" s="8" t="s">
        <v>34691</v>
      </c>
      <c r="P4270" s="8" t="s">
        <v>776</v>
      </c>
      <c r="Q4270" s="8" t="s">
        <v>4856</v>
      </c>
      <c r="R4270" s="8" t="s">
        <v>712</v>
      </c>
      <c r="S4270" s="17" t="s">
        <v>4857</v>
      </c>
      <c r="T4270" s="18">
        <v>43013</v>
      </c>
      <c r="U4270" s="8">
        <v>0.75</v>
      </c>
      <c r="V4270" s="8">
        <v>0.875</v>
      </c>
      <c r="W4270" s="8" t="s">
        <v>1283</v>
      </c>
      <c r="X4270" s="8" t="s">
        <v>1306</v>
      </c>
      <c r="Y4270" s="8" t="s">
        <v>1307</v>
      </c>
      <c r="Z4270" s="17" t="s">
        <v>4884</v>
      </c>
      <c r="AA4270" s="8" t="s">
        <v>4885</v>
      </c>
      <c r="AB4270" s="8" t="s">
        <v>4886</v>
      </c>
    </row>
    <row r="4271" spans="1:28" hidden="1" x14ac:dyDescent="0.2">
      <c r="A4271" s="8" t="s">
        <v>4887</v>
      </c>
      <c r="B4271" s="8" t="s">
        <v>4888</v>
      </c>
      <c r="C4271" s="8" t="s">
        <v>45759</v>
      </c>
      <c r="D4271" s="8" t="s">
        <v>45760</v>
      </c>
      <c r="E4271" s="8" t="s">
        <v>86</v>
      </c>
      <c r="F4271" s="8" t="s">
        <v>65</v>
      </c>
      <c r="G4271" s="8" t="s">
        <v>86</v>
      </c>
      <c r="H4271" s="8" t="s">
        <v>65</v>
      </c>
      <c r="I4271" s="8" t="s">
        <v>4854</v>
      </c>
      <c r="J4271" s="8" t="s">
        <v>708</v>
      </c>
      <c r="K4271" s="8" t="s">
        <v>296</v>
      </c>
      <c r="L4271" s="8" t="s">
        <v>1305</v>
      </c>
      <c r="M4271" s="8" t="s">
        <v>1313</v>
      </c>
      <c r="N4271" s="8" t="s">
        <v>10716</v>
      </c>
      <c r="O4271" s="8" t="s">
        <v>34691</v>
      </c>
      <c r="P4271" s="8" t="s">
        <v>776</v>
      </c>
      <c r="Q4271" s="8" t="s">
        <v>4856</v>
      </c>
      <c r="R4271" s="8" t="s">
        <v>712</v>
      </c>
      <c r="S4271" s="17" t="s">
        <v>4857</v>
      </c>
      <c r="T4271" s="18">
        <v>43013</v>
      </c>
      <c r="U4271" s="8">
        <v>0.875</v>
      </c>
      <c r="V4271" s="8">
        <v>0.16666666666666666</v>
      </c>
      <c r="W4271" s="8" t="s">
        <v>296</v>
      </c>
      <c r="X4271" s="8" t="s">
        <v>1291</v>
      </c>
      <c r="Y4271" s="8" t="s">
        <v>1292</v>
      </c>
      <c r="Z4271" s="17" t="s">
        <v>4409</v>
      </c>
      <c r="AA4271" s="8" t="s">
        <v>4889</v>
      </c>
      <c r="AB4271" s="8" t="s">
        <v>4890</v>
      </c>
    </row>
    <row r="4272" spans="1:28" hidden="1" x14ac:dyDescent="0.2">
      <c r="A4272" s="8" t="s">
        <v>4891</v>
      </c>
      <c r="B4272" s="8" t="s">
        <v>4892</v>
      </c>
      <c r="C4272" s="8" t="s">
        <v>45759</v>
      </c>
      <c r="D4272" s="8" t="s">
        <v>45760</v>
      </c>
      <c r="E4272" s="8" t="s">
        <v>76</v>
      </c>
      <c r="F4272" s="8" t="s">
        <v>65</v>
      </c>
      <c r="G4272" s="8" t="s">
        <v>76</v>
      </c>
      <c r="H4272" s="8" t="s">
        <v>65</v>
      </c>
      <c r="I4272" s="8" t="s">
        <v>4854</v>
      </c>
      <c r="J4272" s="8" t="s">
        <v>708</v>
      </c>
      <c r="K4272" s="8" t="s">
        <v>296</v>
      </c>
      <c r="L4272" s="8" t="s">
        <v>320</v>
      </c>
      <c r="M4272" s="8" t="s">
        <v>1319</v>
      </c>
      <c r="N4272" s="8" t="s">
        <v>10716</v>
      </c>
      <c r="O4272" s="8" t="s">
        <v>34691</v>
      </c>
      <c r="P4272" s="8" t="s">
        <v>776</v>
      </c>
      <c r="Q4272" s="8" t="s">
        <v>4856</v>
      </c>
      <c r="R4272" s="8" t="s">
        <v>712</v>
      </c>
      <c r="S4272" s="17" t="s">
        <v>4857</v>
      </c>
      <c r="T4272" s="18">
        <v>43014</v>
      </c>
      <c r="U4272" s="8">
        <v>0.75</v>
      </c>
      <c r="V4272" s="8">
        <v>0.875</v>
      </c>
      <c r="W4272" s="8" t="s">
        <v>1283</v>
      </c>
      <c r="X4272" s="8" t="s">
        <v>1320</v>
      </c>
      <c r="Y4272" s="8" t="s">
        <v>1321</v>
      </c>
      <c r="Z4272" s="17" t="s">
        <v>4689</v>
      </c>
      <c r="AA4272" s="8" t="s">
        <v>4893</v>
      </c>
      <c r="AB4272" s="8" t="s">
        <v>4894</v>
      </c>
    </row>
    <row r="4273" spans="1:28" hidden="1" x14ac:dyDescent="0.2">
      <c r="A4273" s="8" t="s">
        <v>4895</v>
      </c>
      <c r="B4273" s="8" t="s">
        <v>4896</v>
      </c>
      <c r="C4273" s="8" t="s">
        <v>45759</v>
      </c>
      <c r="D4273" s="8" t="s">
        <v>45760</v>
      </c>
      <c r="E4273" s="8" t="s">
        <v>76</v>
      </c>
      <c r="F4273" s="8" t="s">
        <v>65</v>
      </c>
      <c r="G4273" s="8" t="s">
        <v>76</v>
      </c>
      <c r="H4273" s="8" t="s">
        <v>65</v>
      </c>
      <c r="I4273" s="8" t="s">
        <v>4854</v>
      </c>
      <c r="J4273" s="8" t="s">
        <v>708</v>
      </c>
      <c r="K4273" s="8" t="s">
        <v>296</v>
      </c>
      <c r="L4273" s="8" t="s">
        <v>1319</v>
      </c>
      <c r="M4273" s="8" t="s">
        <v>1327</v>
      </c>
      <c r="N4273" s="8" t="s">
        <v>10716</v>
      </c>
      <c r="O4273" s="8" t="s">
        <v>34691</v>
      </c>
      <c r="P4273" s="8" t="s">
        <v>776</v>
      </c>
      <c r="Q4273" s="8" t="s">
        <v>4856</v>
      </c>
      <c r="R4273" s="8" t="s">
        <v>712</v>
      </c>
      <c r="S4273" s="17" t="s">
        <v>4857</v>
      </c>
      <c r="T4273" s="18">
        <v>43014</v>
      </c>
      <c r="U4273" s="8">
        <v>0.875</v>
      </c>
      <c r="V4273" s="8">
        <v>0.16666666666666666</v>
      </c>
      <c r="W4273" s="8" t="s">
        <v>296</v>
      </c>
      <c r="X4273" s="8" t="s">
        <v>1328</v>
      </c>
      <c r="Y4273" s="8" t="s">
        <v>1329</v>
      </c>
      <c r="Z4273" s="17" t="s">
        <v>4897</v>
      </c>
      <c r="AA4273" s="8" t="s">
        <v>4898</v>
      </c>
      <c r="AB4273" s="8" t="s">
        <v>4899</v>
      </c>
    </row>
    <row r="4274" spans="1:28" hidden="1" x14ac:dyDescent="0.2">
      <c r="A4274" s="8" t="s">
        <v>4900</v>
      </c>
      <c r="B4274" s="8" t="s">
        <v>4901</v>
      </c>
      <c r="C4274" s="8" t="s">
        <v>45759</v>
      </c>
      <c r="D4274" s="8" t="s">
        <v>45760</v>
      </c>
      <c r="E4274" s="8" t="s">
        <v>104</v>
      </c>
      <c r="F4274" s="8" t="s">
        <v>65</v>
      </c>
      <c r="G4274" s="8" t="s">
        <v>104</v>
      </c>
      <c r="H4274" s="8" t="s">
        <v>65</v>
      </c>
      <c r="I4274" s="8" t="s">
        <v>4854</v>
      </c>
      <c r="J4274" s="8" t="s">
        <v>708</v>
      </c>
      <c r="K4274" s="8" t="s">
        <v>296</v>
      </c>
      <c r="L4274" s="8" t="s">
        <v>106</v>
      </c>
      <c r="M4274" s="8" t="s">
        <v>1335</v>
      </c>
      <c r="N4274" s="8" t="s">
        <v>10716</v>
      </c>
      <c r="O4274" s="8" t="s">
        <v>34691</v>
      </c>
      <c r="P4274" s="8" t="s">
        <v>776</v>
      </c>
      <c r="Q4274" s="8" t="s">
        <v>4856</v>
      </c>
      <c r="R4274" s="8" t="s">
        <v>712</v>
      </c>
      <c r="S4274" s="17" t="s">
        <v>4857</v>
      </c>
      <c r="T4274" s="18">
        <v>43015</v>
      </c>
      <c r="U4274" s="8">
        <v>0.75</v>
      </c>
      <c r="V4274" s="8">
        <v>0.16666666666666666</v>
      </c>
      <c r="W4274" s="8" t="s">
        <v>792</v>
      </c>
      <c r="X4274" s="8" t="s">
        <v>1336</v>
      </c>
      <c r="Y4274" s="8" t="s">
        <v>1337</v>
      </c>
      <c r="Z4274" s="17" t="s">
        <v>4902</v>
      </c>
      <c r="AA4274" s="8" t="s">
        <v>4903</v>
      </c>
      <c r="AB4274" s="8" t="s">
        <v>4904</v>
      </c>
    </row>
    <row r="4275" spans="1:28" hidden="1" x14ac:dyDescent="0.2">
      <c r="A4275" s="8" t="s">
        <v>4905</v>
      </c>
      <c r="B4275" s="8" t="s">
        <v>4906</v>
      </c>
      <c r="C4275" s="8" t="s">
        <v>45759</v>
      </c>
      <c r="D4275" s="8" t="s">
        <v>45760</v>
      </c>
      <c r="E4275" s="8" t="s">
        <v>96</v>
      </c>
      <c r="F4275" s="8" t="s">
        <v>65</v>
      </c>
      <c r="G4275" s="8" t="s">
        <v>96</v>
      </c>
      <c r="H4275" s="8" t="s">
        <v>65</v>
      </c>
      <c r="I4275" s="8" t="s">
        <v>4854</v>
      </c>
      <c r="J4275" s="8" t="s">
        <v>708</v>
      </c>
      <c r="K4275" s="8" t="s">
        <v>296</v>
      </c>
      <c r="L4275" s="8" t="s">
        <v>98</v>
      </c>
      <c r="M4275" s="8" t="s">
        <v>1343</v>
      </c>
      <c r="N4275" s="8" t="s">
        <v>10716</v>
      </c>
      <c r="O4275" s="8" t="s">
        <v>34691</v>
      </c>
      <c r="P4275" s="8" t="s">
        <v>776</v>
      </c>
      <c r="Q4275" s="8" t="s">
        <v>4856</v>
      </c>
      <c r="R4275" s="8" t="s">
        <v>712</v>
      </c>
      <c r="S4275" s="17" t="s">
        <v>4857</v>
      </c>
      <c r="T4275" s="18">
        <v>43016</v>
      </c>
      <c r="U4275" s="8">
        <v>0.75</v>
      </c>
      <c r="V4275" s="8">
        <v>0.83333333333333337</v>
      </c>
      <c r="W4275" s="8" t="s">
        <v>1100</v>
      </c>
      <c r="X4275" s="8" t="s">
        <v>1344</v>
      </c>
      <c r="Y4275" s="8" t="s">
        <v>1337</v>
      </c>
      <c r="Z4275" s="17" t="s">
        <v>4907</v>
      </c>
      <c r="AA4275" s="8" t="s">
        <v>4908</v>
      </c>
      <c r="AB4275" s="8" t="s">
        <v>4909</v>
      </c>
    </row>
    <row r="4276" spans="1:28" hidden="1" x14ac:dyDescent="0.2">
      <c r="A4276" s="8" t="s">
        <v>4910</v>
      </c>
      <c r="B4276" s="8" t="s">
        <v>4911</v>
      </c>
      <c r="C4276" s="8" t="s">
        <v>45759</v>
      </c>
      <c r="D4276" s="8" t="s">
        <v>45760</v>
      </c>
      <c r="E4276" s="8" t="s">
        <v>96</v>
      </c>
      <c r="F4276" s="8" t="s">
        <v>65</v>
      </c>
      <c r="G4276" s="8" t="s">
        <v>96</v>
      </c>
      <c r="H4276" s="8" t="s">
        <v>65</v>
      </c>
      <c r="I4276" s="8" t="s">
        <v>4854</v>
      </c>
      <c r="J4276" s="8" t="s">
        <v>708</v>
      </c>
      <c r="K4276" s="8" t="s">
        <v>296</v>
      </c>
      <c r="L4276" s="8" t="s">
        <v>1343</v>
      </c>
      <c r="M4276" s="8" t="s">
        <v>1350</v>
      </c>
      <c r="N4276" s="8" t="s">
        <v>10716</v>
      </c>
      <c r="O4276" s="8" t="s">
        <v>34691</v>
      </c>
      <c r="P4276" s="8" t="s">
        <v>776</v>
      </c>
      <c r="Q4276" s="8" t="s">
        <v>4856</v>
      </c>
      <c r="R4276" s="8" t="s">
        <v>712</v>
      </c>
      <c r="S4276" s="17" t="s">
        <v>4857</v>
      </c>
      <c r="T4276" s="18">
        <v>43016</v>
      </c>
      <c r="U4276" s="8">
        <v>0.83333333333333337</v>
      </c>
      <c r="V4276" s="8">
        <v>0.95833333333333337</v>
      </c>
      <c r="W4276" s="8" t="s">
        <v>1283</v>
      </c>
      <c r="X4276" s="8" t="s">
        <v>1351</v>
      </c>
      <c r="Y4276" s="8" t="s">
        <v>1337</v>
      </c>
      <c r="Z4276" s="17" t="s">
        <v>4912</v>
      </c>
      <c r="AA4276" s="8" t="s">
        <v>4913</v>
      </c>
      <c r="AB4276" s="8" t="s">
        <v>4914</v>
      </c>
    </row>
    <row r="4277" spans="1:28" hidden="1" x14ac:dyDescent="0.2">
      <c r="A4277" s="8" t="s">
        <v>4915</v>
      </c>
      <c r="B4277" s="8" t="s">
        <v>4916</v>
      </c>
      <c r="C4277" s="8" t="s">
        <v>45759</v>
      </c>
      <c r="D4277" s="8" t="s">
        <v>45760</v>
      </c>
      <c r="E4277" s="8" t="s">
        <v>96</v>
      </c>
      <c r="F4277" s="8" t="s">
        <v>65</v>
      </c>
      <c r="G4277" s="8" t="s">
        <v>96</v>
      </c>
      <c r="H4277" s="8" t="s">
        <v>65</v>
      </c>
      <c r="I4277" s="8" t="s">
        <v>4854</v>
      </c>
      <c r="J4277" s="8" t="s">
        <v>708</v>
      </c>
      <c r="K4277" s="8" t="s">
        <v>296</v>
      </c>
      <c r="L4277" s="8" t="s">
        <v>1350</v>
      </c>
      <c r="M4277" s="8" t="s">
        <v>1357</v>
      </c>
      <c r="N4277" s="8" t="s">
        <v>10716</v>
      </c>
      <c r="O4277" s="8" t="s">
        <v>34691</v>
      </c>
      <c r="P4277" s="8" t="s">
        <v>776</v>
      </c>
      <c r="Q4277" s="8" t="s">
        <v>4856</v>
      </c>
      <c r="R4277" s="8" t="s">
        <v>712</v>
      </c>
      <c r="S4277" s="17" t="s">
        <v>4857</v>
      </c>
      <c r="T4277" s="18">
        <v>43016</v>
      </c>
      <c r="U4277" s="8">
        <v>0.95833333333333337</v>
      </c>
      <c r="V4277" s="8">
        <v>0.16666666666666666</v>
      </c>
      <c r="W4277" s="8" t="s">
        <v>773</v>
      </c>
      <c r="X4277" s="8" t="s">
        <v>1358</v>
      </c>
      <c r="Y4277" s="8" t="s">
        <v>1359</v>
      </c>
      <c r="Z4277" s="17" t="s">
        <v>4917</v>
      </c>
      <c r="AA4277" s="8" t="s">
        <v>4918</v>
      </c>
      <c r="AB4277" s="8" t="s">
        <v>4919</v>
      </c>
    </row>
    <row r="4278" spans="1:28" hidden="1" x14ac:dyDescent="0.2">
      <c r="A4278" s="8" t="s">
        <v>4920</v>
      </c>
      <c r="B4278" s="8" t="s">
        <v>4921</v>
      </c>
      <c r="C4278" s="8" t="s">
        <v>45759</v>
      </c>
      <c r="D4278" s="8" t="s">
        <v>45760</v>
      </c>
      <c r="E4278" s="8" t="s">
        <v>335</v>
      </c>
      <c r="F4278" s="8" t="s">
        <v>65</v>
      </c>
      <c r="G4278" s="8" t="s">
        <v>335</v>
      </c>
      <c r="H4278" s="8" t="s">
        <v>65</v>
      </c>
      <c r="I4278" s="8" t="s">
        <v>4854</v>
      </c>
      <c r="J4278" s="8" t="s">
        <v>708</v>
      </c>
      <c r="K4278" s="8" t="s">
        <v>296</v>
      </c>
      <c r="L4278" s="8" t="s">
        <v>337</v>
      </c>
      <c r="M4278" s="8" t="s">
        <v>1365</v>
      </c>
      <c r="N4278" s="8" t="s">
        <v>10716</v>
      </c>
      <c r="O4278" s="8" t="s">
        <v>34691</v>
      </c>
      <c r="P4278" s="8" t="s">
        <v>776</v>
      </c>
      <c r="Q4278" s="8" t="s">
        <v>4856</v>
      </c>
      <c r="R4278" s="8" t="s">
        <v>712</v>
      </c>
      <c r="S4278" s="17" t="s">
        <v>4857</v>
      </c>
      <c r="T4278" s="18">
        <v>43017</v>
      </c>
      <c r="U4278" s="8">
        <v>0.75</v>
      </c>
      <c r="V4278" s="8">
        <v>0.95833333333333337</v>
      </c>
      <c r="W4278" s="8" t="s">
        <v>773</v>
      </c>
      <c r="X4278" s="8" t="s">
        <v>1358</v>
      </c>
      <c r="Y4278" s="8" t="s">
        <v>1359</v>
      </c>
      <c r="Z4278" s="17" t="s">
        <v>4917</v>
      </c>
      <c r="AA4278" s="8" t="s">
        <v>4922</v>
      </c>
      <c r="AB4278" s="8" t="s">
        <v>4923</v>
      </c>
    </row>
    <row r="4279" spans="1:28" hidden="1" x14ac:dyDescent="0.2">
      <c r="A4279" s="8" t="s">
        <v>4924</v>
      </c>
      <c r="B4279" s="8" t="s">
        <v>4925</v>
      </c>
      <c r="C4279" s="8" t="s">
        <v>45759</v>
      </c>
      <c r="D4279" s="8" t="s">
        <v>45760</v>
      </c>
      <c r="E4279" s="8" t="s">
        <v>335</v>
      </c>
      <c r="F4279" s="8" t="s">
        <v>65</v>
      </c>
      <c r="G4279" s="8" t="s">
        <v>335</v>
      </c>
      <c r="H4279" s="8" t="s">
        <v>65</v>
      </c>
      <c r="I4279" s="8" t="s">
        <v>4854</v>
      </c>
      <c r="J4279" s="8" t="s">
        <v>708</v>
      </c>
      <c r="K4279" s="8" t="s">
        <v>296</v>
      </c>
      <c r="L4279" s="8" t="s">
        <v>1365</v>
      </c>
      <c r="M4279" s="8" t="s">
        <v>1373</v>
      </c>
      <c r="N4279" s="8" t="s">
        <v>10716</v>
      </c>
      <c r="O4279" s="8" t="s">
        <v>34691</v>
      </c>
      <c r="P4279" s="8" t="s">
        <v>776</v>
      </c>
      <c r="Q4279" s="8" t="s">
        <v>4856</v>
      </c>
      <c r="R4279" s="8" t="s">
        <v>712</v>
      </c>
      <c r="S4279" s="17" t="s">
        <v>4857</v>
      </c>
      <c r="T4279" s="18">
        <v>43017</v>
      </c>
      <c r="U4279" s="8">
        <v>0.95833333333333337</v>
      </c>
      <c r="V4279" s="8">
        <v>0.16666666666666666</v>
      </c>
      <c r="W4279" s="8" t="s">
        <v>773</v>
      </c>
      <c r="X4279" s="8" t="s">
        <v>1366</v>
      </c>
      <c r="Y4279" s="8" t="s">
        <v>1367</v>
      </c>
      <c r="Z4279" s="17" t="s">
        <v>4926</v>
      </c>
      <c r="AA4279" s="8" t="s">
        <v>4927</v>
      </c>
      <c r="AB4279" s="8" t="s">
        <v>4928</v>
      </c>
    </row>
    <row r="4280" spans="1:28" hidden="1" x14ac:dyDescent="0.2">
      <c r="A4280" s="8" t="s">
        <v>4929</v>
      </c>
      <c r="B4280" s="8" t="s">
        <v>4930</v>
      </c>
      <c r="C4280" s="8" t="s">
        <v>45759</v>
      </c>
      <c r="D4280" s="8" t="s">
        <v>45760</v>
      </c>
      <c r="E4280" s="8" t="s">
        <v>345</v>
      </c>
      <c r="F4280" s="8" t="s">
        <v>65</v>
      </c>
      <c r="G4280" s="8" t="s">
        <v>345</v>
      </c>
      <c r="H4280" s="8" t="s">
        <v>65</v>
      </c>
      <c r="I4280" s="8" t="s">
        <v>4854</v>
      </c>
      <c r="J4280" s="8" t="s">
        <v>708</v>
      </c>
      <c r="K4280" s="8" t="s">
        <v>296</v>
      </c>
      <c r="L4280" s="8" t="s">
        <v>347</v>
      </c>
      <c r="M4280" s="8" t="s">
        <v>1378</v>
      </c>
      <c r="N4280" s="8" t="s">
        <v>10716</v>
      </c>
      <c r="O4280" s="8" t="s">
        <v>34691</v>
      </c>
      <c r="P4280" s="8" t="s">
        <v>776</v>
      </c>
      <c r="Q4280" s="8" t="s">
        <v>4856</v>
      </c>
      <c r="R4280" s="8" t="s">
        <v>712</v>
      </c>
      <c r="S4280" s="17" t="s">
        <v>4857</v>
      </c>
      <c r="T4280" s="18">
        <v>43018</v>
      </c>
      <c r="U4280" s="8">
        <v>0.75</v>
      </c>
      <c r="V4280" s="8">
        <v>0.16666666666666666</v>
      </c>
      <c r="W4280" s="8" t="s">
        <v>792</v>
      </c>
      <c r="X4280" s="8" t="s">
        <v>1351</v>
      </c>
      <c r="Y4280" s="8" t="s">
        <v>1337</v>
      </c>
      <c r="Z4280" s="17" t="s">
        <v>4931</v>
      </c>
      <c r="AA4280" s="8" t="s">
        <v>4932</v>
      </c>
      <c r="AB4280" s="8" t="s">
        <v>4933</v>
      </c>
    </row>
    <row r="4281" spans="1:28" hidden="1" x14ac:dyDescent="0.2">
      <c r="A4281" s="8" t="s">
        <v>4948</v>
      </c>
      <c r="B4281" s="8" t="s">
        <v>4949</v>
      </c>
      <c r="C4281" s="8" t="s">
        <v>45759</v>
      </c>
      <c r="D4281" s="8" t="s">
        <v>45760</v>
      </c>
      <c r="E4281" s="8" t="s">
        <v>362</v>
      </c>
      <c r="F4281" s="8" t="s">
        <v>112</v>
      </c>
      <c r="G4281" s="8" t="s">
        <v>362</v>
      </c>
      <c r="H4281" s="8" t="s">
        <v>112</v>
      </c>
      <c r="I4281" s="8" t="s">
        <v>4854</v>
      </c>
      <c r="J4281" s="8" t="s">
        <v>708</v>
      </c>
      <c r="K4281" s="8" t="s">
        <v>296</v>
      </c>
      <c r="L4281" s="8" t="s">
        <v>1400</v>
      </c>
      <c r="M4281" s="8" t="s">
        <v>1408</v>
      </c>
      <c r="N4281" s="8" t="s">
        <v>10716</v>
      </c>
      <c r="O4281" s="8" t="s">
        <v>34691</v>
      </c>
      <c r="P4281" s="8" t="s">
        <v>776</v>
      </c>
      <c r="Q4281" s="8" t="s">
        <v>4856</v>
      </c>
      <c r="R4281" s="8" t="s">
        <v>712</v>
      </c>
      <c r="S4281" s="17" t="s">
        <v>4857</v>
      </c>
      <c r="T4281" s="18">
        <v>43019</v>
      </c>
      <c r="U4281" s="8">
        <v>8.3333333333333329E-2</v>
      </c>
      <c r="V4281" s="8">
        <v>0.16666666666666666</v>
      </c>
      <c r="W4281" s="8" t="s">
        <v>1100</v>
      </c>
      <c r="X4281" s="8" t="s">
        <v>1409</v>
      </c>
      <c r="Y4281" s="8" t="s">
        <v>1410</v>
      </c>
      <c r="Z4281" s="17" t="s">
        <v>4950</v>
      </c>
      <c r="AA4281" s="8" t="s">
        <v>4951</v>
      </c>
      <c r="AB4281" s="8" t="s">
        <v>4952</v>
      </c>
    </row>
    <row r="4282" spans="1:28" hidden="1" x14ac:dyDescent="0.2">
      <c r="A4282" s="8" t="s">
        <v>4934</v>
      </c>
      <c r="B4282" s="8" t="s">
        <v>4935</v>
      </c>
      <c r="C4282" s="8" t="s">
        <v>45759</v>
      </c>
      <c r="D4282" s="8" t="s">
        <v>45760</v>
      </c>
      <c r="E4282" s="8" t="s">
        <v>362</v>
      </c>
      <c r="F4282" s="8" t="s">
        <v>112</v>
      </c>
      <c r="G4282" s="8" t="s">
        <v>362</v>
      </c>
      <c r="H4282" s="8" t="s">
        <v>112</v>
      </c>
      <c r="I4282" s="8" t="s">
        <v>4854</v>
      </c>
      <c r="J4282" s="8" t="s">
        <v>708</v>
      </c>
      <c r="K4282" s="8" t="s">
        <v>296</v>
      </c>
      <c r="L4282" s="8" t="s">
        <v>364</v>
      </c>
      <c r="M4282" s="8" t="s">
        <v>1384</v>
      </c>
      <c r="N4282" s="8" t="s">
        <v>10716</v>
      </c>
      <c r="O4282" s="8" t="s">
        <v>34691</v>
      </c>
      <c r="P4282" s="8" t="s">
        <v>776</v>
      </c>
      <c r="Q4282" s="8" t="s">
        <v>4856</v>
      </c>
      <c r="R4282" s="8" t="s">
        <v>712</v>
      </c>
      <c r="S4282" s="17" t="s">
        <v>4857</v>
      </c>
      <c r="T4282" s="18">
        <v>43019</v>
      </c>
      <c r="U4282" s="8">
        <v>0.75</v>
      </c>
      <c r="V4282" s="8">
        <v>0.85416666666666663</v>
      </c>
      <c r="W4282" s="8" t="s">
        <v>1387</v>
      </c>
      <c r="X4282" s="8" t="s">
        <v>1385</v>
      </c>
      <c r="Y4282" s="8" t="s">
        <v>1386</v>
      </c>
      <c r="Z4282" s="17" t="s">
        <v>4874</v>
      </c>
      <c r="AA4282" s="8" t="s">
        <v>4936</v>
      </c>
      <c r="AB4282" s="8" t="s">
        <v>4937</v>
      </c>
    </row>
    <row r="4283" spans="1:28" hidden="1" x14ac:dyDescent="0.2">
      <c r="A4283" s="8" t="s">
        <v>4938</v>
      </c>
      <c r="B4283" s="8" t="s">
        <v>4939</v>
      </c>
      <c r="C4283" s="8" t="s">
        <v>45759</v>
      </c>
      <c r="D4283" s="8" t="s">
        <v>45760</v>
      </c>
      <c r="E4283" s="8" t="s">
        <v>362</v>
      </c>
      <c r="F4283" s="8" t="s">
        <v>112</v>
      </c>
      <c r="G4283" s="8" t="s">
        <v>362</v>
      </c>
      <c r="H4283" s="8" t="s">
        <v>112</v>
      </c>
      <c r="I4283" s="8" t="s">
        <v>4854</v>
      </c>
      <c r="J4283" s="8" t="s">
        <v>708</v>
      </c>
      <c r="K4283" s="8" t="s">
        <v>296</v>
      </c>
      <c r="L4283" s="8" t="s">
        <v>1384</v>
      </c>
      <c r="M4283" s="8" t="s">
        <v>1393</v>
      </c>
      <c r="N4283" s="8" t="s">
        <v>10716</v>
      </c>
      <c r="O4283" s="8" t="s">
        <v>34691</v>
      </c>
      <c r="P4283" s="8" t="s">
        <v>776</v>
      </c>
      <c r="Q4283" s="8" t="s">
        <v>4856</v>
      </c>
      <c r="R4283" s="8" t="s">
        <v>712</v>
      </c>
      <c r="S4283" s="17" t="s">
        <v>4857</v>
      </c>
      <c r="T4283" s="18">
        <v>43019</v>
      </c>
      <c r="U4283" s="8">
        <v>0.85416666666666663</v>
      </c>
      <c r="V4283" s="8">
        <v>0.97916666666666663</v>
      </c>
      <c r="W4283" s="8" t="s">
        <v>1283</v>
      </c>
      <c r="X4283" s="8" t="s">
        <v>1394</v>
      </c>
      <c r="Y4283" s="8" t="s">
        <v>1386</v>
      </c>
      <c r="Z4283" s="17" t="s">
        <v>4940</v>
      </c>
      <c r="AA4283" s="8" t="s">
        <v>4941</v>
      </c>
      <c r="AB4283" s="8" t="s">
        <v>4942</v>
      </c>
    </row>
    <row r="4284" spans="1:28" hidden="1" x14ac:dyDescent="0.2">
      <c r="A4284" s="8" t="s">
        <v>4943</v>
      </c>
      <c r="B4284" s="8" t="s">
        <v>4944</v>
      </c>
      <c r="C4284" s="8" t="s">
        <v>45759</v>
      </c>
      <c r="D4284" s="8" t="s">
        <v>45760</v>
      </c>
      <c r="E4284" s="8" t="s">
        <v>362</v>
      </c>
      <c r="F4284" s="8" t="s">
        <v>112</v>
      </c>
      <c r="G4284" s="8" t="s">
        <v>362</v>
      </c>
      <c r="H4284" s="8" t="s">
        <v>112</v>
      </c>
      <c r="I4284" s="8" t="s">
        <v>4854</v>
      </c>
      <c r="J4284" s="8" t="s">
        <v>708</v>
      </c>
      <c r="K4284" s="8" t="s">
        <v>296</v>
      </c>
      <c r="L4284" s="8" t="s">
        <v>1393</v>
      </c>
      <c r="M4284" s="8" t="s">
        <v>1400</v>
      </c>
      <c r="N4284" s="8" t="s">
        <v>10716</v>
      </c>
      <c r="O4284" s="8" t="s">
        <v>34691</v>
      </c>
      <c r="P4284" s="8" t="s">
        <v>776</v>
      </c>
      <c r="Q4284" s="8" t="s">
        <v>4856</v>
      </c>
      <c r="R4284" s="8" t="s">
        <v>712</v>
      </c>
      <c r="S4284" s="17" t="s">
        <v>4857</v>
      </c>
      <c r="T4284" s="18">
        <v>43019</v>
      </c>
      <c r="U4284" s="8">
        <v>0.97916666666666663</v>
      </c>
      <c r="V4284" s="8">
        <v>8.3333333333333329E-2</v>
      </c>
      <c r="W4284" s="8" t="s">
        <v>1387</v>
      </c>
      <c r="X4284" s="8" t="s">
        <v>1401</v>
      </c>
      <c r="Y4284" s="8" t="s">
        <v>1402</v>
      </c>
      <c r="Z4284" s="17" t="s">
        <v>4945</v>
      </c>
      <c r="AA4284" s="8" t="s">
        <v>4946</v>
      </c>
      <c r="AB4284" s="8" t="s">
        <v>4947</v>
      </c>
    </row>
    <row r="4285" spans="1:28" hidden="1" x14ac:dyDescent="0.2">
      <c r="A4285" s="8" t="s">
        <v>4968</v>
      </c>
      <c r="B4285" s="8" t="s">
        <v>4969</v>
      </c>
      <c r="C4285" s="8" t="s">
        <v>45759</v>
      </c>
      <c r="D4285" s="8" t="s">
        <v>45760</v>
      </c>
      <c r="E4285" s="8" t="s">
        <v>372</v>
      </c>
      <c r="F4285" s="8" t="s">
        <v>112</v>
      </c>
      <c r="G4285" s="8" t="s">
        <v>372</v>
      </c>
      <c r="H4285" s="8" t="s">
        <v>112</v>
      </c>
      <c r="I4285" s="8" t="s">
        <v>4854</v>
      </c>
      <c r="J4285" s="8" t="s">
        <v>708</v>
      </c>
      <c r="K4285" s="8" t="s">
        <v>296</v>
      </c>
      <c r="L4285" s="8" t="s">
        <v>1416</v>
      </c>
      <c r="M4285" s="8" t="s">
        <v>1424</v>
      </c>
      <c r="N4285" s="8" t="s">
        <v>10716</v>
      </c>
      <c r="O4285" s="8" t="s">
        <v>34691</v>
      </c>
      <c r="P4285" s="8" t="s">
        <v>776</v>
      </c>
      <c r="Q4285" s="8" t="s">
        <v>4856</v>
      </c>
      <c r="R4285" s="8" t="s">
        <v>712</v>
      </c>
      <c r="S4285" s="17" t="s">
        <v>4857</v>
      </c>
      <c r="T4285" s="18">
        <v>43020</v>
      </c>
      <c r="U4285" s="8">
        <v>4.1666666666666664E-2</v>
      </c>
      <c r="V4285" s="8">
        <v>0.16666666666666666</v>
      </c>
      <c r="W4285" s="8" t="s">
        <v>1283</v>
      </c>
      <c r="X4285" s="8" t="s">
        <v>1425</v>
      </c>
      <c r="Y4285" s="8" t="s">
        <v>1426</v>
      </c>
      <c r="Z4285" s="17" t="s">
        <v>4970</v>
      </c>
      <c r="AA4285" s="8" t="s">
        <v>4971</v>
      </c>
      <c r="AB4285" s="8" t="s">
        <v>4972</v>
      </c>
    </row>
    <row r="4286" spans="1:28" hidden="1" x14ac:dyDescent="0.2">
      <c r="A4286" s="8" t="s">
        <v>4963</v>
      </c>
      <c r="B4286" s="8" t="s">
        <v>4964</v>
      </c>
      <c r="C4286" s="8" t="s">
        <v>45759</v>
      </c>
      <c r="D4286" s="8" t="s">
        <v>45760</v>
      </c>
      <c r="E4286" s="8" t="s">
        <v>372</v>
      </c>
      <c r="F4286" s="8" t="s">
        <v>112</v>
      </c>
      <c r="G4286" s="8" t="s">
        <v>372</v>
      </c>
      <c r="H4286" s="8" t="s">
        <v>112</v>
      </c>
      <c r="I4286" s="8" t="s">
        <v>4854</v>
      </c>
      <c r="J4286" s="8" t="s">
        <v>708</v>
      </c>
      <c r="K4286" s="8" t="s">
        <v>296</v>
      </c>
      <c r="L4286" s="8" t="s">
        <v>374</v>
      </c>
      <c r="M4286" s="8" t="s">
        <v>1416</v>
      </c>
      <c r="N4286" s="8" t="s">
        <v>10716</v>
      </c>
      <c r="O4286" s="8" t="s">
        <v>34691</v>
      </c>
      <c r="P4286" s="8" t="s">
        <v>776</v>
      </c>
      <c r="Q4286" s="8" t="s">
        <v>4856</v>
      </c>
      <c r="R4286" s="8" t="s">
        <v>712</v>
      </c>
      <c r="S4286" s="17" t="s">
        <v>4857</v>
      </c>
      <c r="T4286" s="18">
        <v>43020</v>
      </c>
      <c r="U4286" s="8">
        <v>0.75</v>
      </c>
      <c r="V4286" s="8">
        <v>4.1666666666666664E-2</v>
      </c>
      <c r="W4286" s="8" t="s">
        <v>296</v>
      </c>
      <c r="X4286" s="8" t="s">
        <v>1417</v>
      </c>
      <c r="Y4286" s="8" t="s">
        <v>1418</v>
      </c>
      <c r="Z4286" s="17" t="s">
        <v>4965</v>
      </c>
      <c r="AA4286" s="8" t="s">
        <v>4966</v>
      </c>
      <c r="AB4286" s="8" t="s">
        <v>4967</v>
      </c>
    </row>
    <row r="4287" spans="1:28" hidden="1" x14ac:dyDescent="0.2">
      <c r="A4287" s="8" t="s">
        <v>4953</v>
      </c>
      <c r="B4287" s="8" t="s">
        <v>4954</v>
      </c>
      <c r="C4287" s="8" t="s">
        <v>45759</v>
      </c>
      <c r="D4287" s="8" t="s">
        <v>45760</v>
      </c>
      <c r="E4287" s="8" t="s">
        <v>382</v>
      </c>
      <c r="F4287" s="8" t="s">
        <v>112</v>
      </c>
      <c r="G4287" s="8" t="s">
        <v>382</v>
      </c>
      <c r="H4287" s="8" t="s">
        <v>112</v>
      </c>
      <c r="I4287" s="8" t="s">
        <v>4854</v>
      </c>
      <c r="J4287" s="8" t="s">
        <v>708</v>
      </c>
      <c r="K4287" s="8" t="s">
        <v>296</v>
      </c>
      <c r="L4287" s="8" t="s">
        <v>384</v>
      </c>
      <c r="M4287" s="8" t="s">
        <v>1432</v>
      </c>
      <c r="N4287" s="8" t="s">
        <v>10716</v>
      </c>
      <c r="O4287" s="8" t="s">
        <v>34691</v>
      </c>
      <c r="P4287" s="8" t="s">
        <v>776</v>
      </c>
      <c r="Q4287" s="8" t="s">
        <v>4856</v>
      </c>
      <c r="R4287" s="8" t="s">
        <v>712</v>
      </c>
      <c r="S4287" s="17" t="s">
        <v>4857</v>
      </c>
      <c r="T4287" s="18">
        <v>43021</v>
      </c>
      <c r="U4287" s="8">
        <v>0.75</v>
      </c>
      <c r="V4287" s="8">
        <v>0.91666666666666663</v>
      </c>
      <c r="W4287" s="8" t="s">
        <v>739</v>
      </c>
      <c r="X4287" s="8" t="s">
        <v>1441</v>
      </c>
      <c r="Y4287" s="8" t="s">
        <v>1434</v>
      </c>
      <c r="Z4287" s="17" t="s">
        <v>4955</v>
      </c>
      <c r="AA4287" s="8" t="s">
        <v>4956</v>
      </c>
      <c r="AB4287" s="8" t="s">
        <v>4957</v>
      </c>
    </row>
    <row r="4288" spans="1:28" hidden="1" x14ac:dyDescent="0.2">
      <c r="A4288" s="8" t="s">
        <v>4958</v>
      </c>
      <c r="B4288" s="8" t="s">
        <v>4959</v>
      </c>
      <c r="C4288" s="8" t="s">
        <v>45759</v>
      </c>
      <c r="D4288" s="8" t="s">
        <v>45760</v>
      </c>
      <c r="E4288" s="8" t="s">
        <v>382</v>
      </c>
      <c r="F4288" s="8" t="s">
        <v>112</v>
      </c>
      <c r="G4288" s="8" t="s">
        <v>382</v>
      </c>
      <c r="H4288" s="8" t="s">
        <v>112</v>
      </c>
      <c r="I4288" s="8" t="s">
        <v>4854</v>
      </c>
      <c r="J4288" s="8" t="s">
        <v>708</v>
      </c>
      <c r="K4288" s="8" t="s">
        <v>296</v>
      </c>
      <c r="L4288" s="8" t="s">
        <v>1432</v>
      </c>
      <c r="M4288" s="8" t="s">
        <v>1440</v>
      </c>
      <c r="N4288" s="8" t="s">
        <v>10716</v>
      </c>
      <c r="O4288" s="8" t="s">
        <v>34691</v>
      </c>
      <c r="P4288" s="8" t="s">
        <v>776</v>
      </c>
      <c r="Q4288" s="8" t="s">
        <v>4856</v>
      </c>
      <c r="R4288" s="8" t="s">
        <v>712</v>
      </c>
      <c r="S4288" s="17" t="s">
        <v>4857</v>
      </c>
      <c r="T4288" s="18">
        <v>43021</v>
      </c>
      <c r="U4288" s="8">
        <v>0.91666666666666663</v>
      </c>
      <c r="V4288" s="8">
        <v>0.16666666666666666</v>
      </c>
      <c r="W4288" s="8" t="s">
        <v>30</v>
      </c>
      <c r="X4288" s="8" t="s">
        <v>1433</v>
      </c>
      <c r="Y4288" s="8" t="s">
        <v>1434</v>
      </c>
      <c r="Z4288" s="17" t="s">
        <v>4960</v>
      </c>
      <c r="AA4288" s="8" t="s">
        <v>4961</v>
      </c>
      <c r="AB4288" s="8" t="s">
        <v>4962</v>
      </c>
    </row>
    <row r="4289" spans="1:28" hidden="1" x14ac:dyDescent="0.2">
      <c r="A4289" s="8" t="s">
        <v>4984</v>
      </c>
      <c r="B4289" s="8" t="s">
        <v>4985</v>
      </c>
      <c r="C4289" s="8" t="s">
        <v>45759</v>
      </c>
      <c r="D4289" s="8" t="s">
        <v>45760</v>
      </c>
      <c r="E4289" s="8" t="s">
        <v>390</v>
      </c>
      <c r="F4289" s="8" t="s">
        <v>112</v>
      </c>
      <c r="G4289" s="8" t="s">
        <v>390</v>
      </c>
      <c r="H4289" s="8" t="s">
        <v>112</v>
      </c>
      <c r="I4289" s="8" t="s">
        <v>4854</v>
      </c>
      <c r="J4289" s="8" t="s">
        <v>708</v>
      </c>
      <c r="K4289" s="8" t="s">
        <v>296</v>
      </c>
      <c r="L4289" s="8" t="s">
        <v>1454</v>
      </c>
      <c r="M4289" s="8" t="s">
        <v>1461</v>
      </c>
      <c r="N4289" s="8" t="s">
        <v>10716</v>
      </c>
      <c r="O4289" s="8" t="s">
        <v>34691</v>
      </c>
      <c r="P4289" s="8" t="s">
        <v>776</v>
      </c>
      <c r="Q4289" s="8" t="s">
        <v>4856</v>
      </c>
      <c r="R4289" s="8" t="s">
        <v>712</v>
      </c>
      <c r="S4289" s="17" t="s">
        <v>4857</v>
      </c>
      <c r="T4289" s="18">
        <v>43022</v>
      </c>
      <c r="U4289" s="8">
        <v>8.3333333333333329E-2</v>
      </c>
      <c r="V4289" s="8">
        <v>0.16666666666666666</v>
      </c>
      <c r="W4289" s="8" t="s">
        <v>1100</v>
      </c>
      <c r="X4289" s="8" t="s">
        <v>4986</v>
      </c>
      <c r="Y4289" s="8" t="s">
        <v>1455</v>
      </c>
      <c r="Z4289" s="17" t="s">
        <v>4987</v>
      </c>
      <c r="AA4289" s="8" t="s">
        <v>4988</v>
      </c>
      <c r="AB4289" s="8" t="s">
        <v>4989</v>
      </c>
    </row>
    <row r="4290" spans="1:28" hidden="1" x14ac:dyDescent="0.2">
      <c r="A4290" s="8" t="s">
        <v>4973</v>
      </c>
      <c r="B4290" s="8" t="s">
        <v>4974</v>
      </c>
      <c r="C4290" s="8" t="s">
        <v>45759</v>
      </c>
      <c r="D4290" s="8" t="s">
        <v>45760</v>
      </c>
      <c r="E4290" s="8" t="s">
        <v>390</v>
      </c>
      <c r="F4290" s="8" t="s">
        <v>112</v>
      </c>
      <c r="G4290" s="8" t="s">
        <v>390</v>
      </c>
      <c r="H4290" s="8" t="s">
        <v>112</v>
      </c>
      <c r="I4290" s="8" t="s">
        <v>4854</v>
      </c>
      <c r="J4290" s="8" t="s">
        <v>708</v>
      </c>
      <c r="K4290" s="8" t="s">
        <v>296</v>
      </c>
      <c r="L4290" s="8" t="s">
        <v>392</v>
      </c>
      <c r="M4290" s="8" t="s">
        <v>1447</v>
      </c>
      <c r="N4290" s="8" t="s">
        <v>10716</v>
      </c>
      <c r="O4290" s="8" t="s">
        <v>34691</v>
      </c>
      <c r="P4290" s="8" t="s">
        <v>776</v>
      </c>
      <c r="Q4290" s="8" t="s">
        <v>4856</v>
      </c>
      <c r="R4290" s="8" t="s">
        <v>712</v>
      </c>
      <c r="S4290" s="17" t="s">
        <v>4857</v>
      </c>
      <c r="T4290" s="18">
        <v>43022</v>
      </c>
      <c r="U4290" s="8">
        <v>0.75</v>
      </c>
      <c r="V4290" s="8">
        <v>0.95833333333333337</v>
      </c>
      <c r="W4290" s="8" t="s">
        <v>773</v>
      </c>
      <c r="X4290" s="8" t="s">
        <v>4975</v>
      </c>
      <c r="Y4290" s="8" t="s">
        <v>1448</v>
      </c>
      <c r="Z4290" s="17" t="s">
        <v>4976</v>
      </c>
      <c r="AA4290" s="8" t="s">
        <v>4977</v>
      </c>
      <c r="AB4290" s="8" t="s">
        <v>4978</v>
      </c>
    </row>
    <row r="4291" spans="1:28" hidden="1" x14ac:dyDescent="0.2">
      <c r="A4291" s="8" t="s">
        <v>4979</v>
      </c>
      <c r="B4291" s="8" t="s">
        <v>4980</v>
      </c>
      <c r="C4291" s="8" t="s">
        <v>45759</v>
      </c>
      <c r="D4291" s="8" t="s">
        <v>45760</v>
      </c>
      <c r="E4291" s="8" t="s">
        <v>390</v>
      </c>
      <c r="F4291" s="8" t="s">
        <v>112</v>
      </c>
      <c r="G4291" s="8" t="s">
        <v>390</v>
      </c>
      <c r="H4291" s="8" t="s">
        <v>112</v>
      </c>
      <c r="I4291" s="8" t="s">
        <v>4854</v>
      </c>
      <c r="J4291" s="8" t="s">
        <v>708</v>
      </c>
      <c r="K4291" s="8" t="s">
        <v>296</v>
      </c>
      <c r="L4291" s="8" t="s">
        <v>1447</v>
      </c>
      <c r="M4291" s="8" t="s">
        <v>1454</v>
      </c>
      <c r="N4291" s="8" t="s">
        <v>10716</v>
      </c>
      <c r="O4291" s="8" t="s">
        <v>34691</v>
      </c>
      <c r="P4291" s="8" t="s">
        <v>776</v>
      </c>
      <c r="Q4291" s="8" t="s">
        <v>4856</v>
      </c>
      <c r="R4291" s="8" t="s">
        <v>712</v>
      </c>
      <c r="S4291" s="17" t="s">
        <v>4857</v>
      </c>
      <c r="T4291" s="18">
        <v>43022</v>
      </c>
      <c r="U4291" s="8">
        <v>0.95833333333333337</v>
      </c>
      <c r="V4291" s="8">
        <v>8.3333333333333329E-2</v>
      </c>
      <c r="W4291" s="8" t="s">
        <v>1283</v>
      </c>
      <c r="X4291" s="8" t="s">
        <v>45730</v>
      </c>
      <c r="Y4291" s="8" t="s">
        <v>1455</v>
      </c>
      <c r="Z4291" s="17" t="s">
        <v>4981</v>
      </c>
      <c r="AA4291" s="8" t="s">
        <v>4982</v>
      </c>
      <c r="AB4291" s="8" t="s">
        <v>4983</v>
      </c>
    </row>
    <row r="4292" spans="1:28" hidden="1" x14ac:dyDescent="0.2">
      <c r="A4292" s="8" t="s">
        <v>4990</v>
      </c>
      <c r="B4292" s="8" t="s">
        <v>4991</v>
      </c>
      <c r="C4292" s="8" t="s">
        <v>45759</v>
      </c>
      <c r="D4292" s="8" t="s">
        <v>45760</v>
      </c>
      <c r="E4292" s="8" t="s">
        <v>400</v>
      </c>
      <c r="F4292" s="8" t="s">
        <v>112</v>
      </c>
      <c r="G4292" s="8" t="s">
        <v>400</v>
      </c>
      <c r="H4292" s="8" t="s">
        <v>112</v>
      </c>
      <c r="I4292" s="8" t="s">
        <v>4854</v>
      </c>
      <c r="J4292" s="8" t="s">
        <v>708</v>
      </c>
      <c r="K4292" s="8" t="s">
        <v>296</v>
      </c>
      <c r="L4292" s="8" t="s">
        <v>402</v>
      </c>
      <c r="M4292" s="8" t="s">
        <v>1467</v>
      </c>
      <c r="N4292" s="8" t="s">
        <v>10716</v>
      </c>
      <c r="O4292" s="8" t="s">
        <v>34691</v>
      </c>
      <c r="P4292" s="8" t="s">
        <v>776</v>
      </c>
      <c r="Q4292" s="8" t="s">
        <v>4856</v>
      </c>
      <c r="R4292" s="8" t="s">
        <v>712</v>
      </c>
      <c r="S4292" s="17" t="s">
        <v>4857</v>
      </c>
      <c r="T4292" s="18">
        <v>43023</v>
      </c>
      <c r="U4292" s="8">
        <v>0.75</v>
      </c>
      <c r="V4292" s="8">
        <v>0.16666666666666666</v>
      </c>
      <c r="W4292" s="8" t="s">
        <v>792</v>
      </c>
      <c r="X4292" s="8" t="s">
        <v>1475</v>
      </c>
      <c r="Y4292" s="8" t="s">
        <v>1468</v>
      </c>
      <c r="Z4292" s="17" t="s">
        <v>4992</v>
      </c>
      <c r="AA4292" s="8" t="s">
        <v>4993</v>
      </c>
      <c r="AB4292" s="8" t="s">
        <v>4994</v>
      </c>
    </row>
    <row r="4293" spans="1:28" hidden="1" x14ac:dyDescent="0.2">
      <c r="A4293" s="8" t="s">
        <v>5005</v>
      </c>
      <c r="B4293" s="8" t="s">
        <v>5006</v>
      </c>
      <c r="C4293" s="8" t="s">
        <v>45759</v>
      </c>
      <c r="D4293" s="8" t="s">
        <v>45760</v>
      </c>
      <c r="E4293" s="8" t="s">
        <v>113</v>
      </c>
      <c r="F4293" s="8" t="s">
        <v>112</v>
      </c>
      <c r="G4293" s="8" t="s">
        <v>113</v>
      </c>
      <c r="H4293" s="8" t="s">
        <v>112</v>
      </c>
      <c r="I4293" s="8" t="s">
        <v>4854</v>
      </c>
      <c r="J4293" s="8" t="s">
        <v>708</v>
      </c>
      <c r="K4293" s="8" t="s">
        <v>296</v>
      </c>
      <c r="L4293" s="8" t="s">
        <v>1481</v>
      </c>
      <c r="M4293" s="8" t="s">
        <v>1488</v>
      </c>
      <c r="N4293" s="8" t="s">
        <v>10716</v>
      </c>
      <c r="O4293" s="8" t="s">
        <v>34691</v>
      </c>
      <c r="P4293" s="8" t="s">
        <v>776</v>
      </c>
      <c r="Q4293" s="8" t="s">
        <v>4856</v>
      </c>
      <c r="R4293" s="8" t="s">
        <v>712</v>
      </c>
      <c r="S4293" s="17" t="s">
        <v>4857</v>
      </c>
      <c r="T4293" s="18">
        <v>43024</v>
      </c>
      <c r="U4293" s="8">
        <v>4.1666666666666664E-2</v>
      </c>
      <c r="V4293" s="8">
        <v>0.125</v>
      </c>
      <c r="W4293" s="8" t="s">
        <v>1100</v>
      </c>
      <c r="X4293" s="8" t="s">
        <v>45730</v>
      </c>
      <c r="Y4293" s="8" t="s">
        <v>1482</v>
      </c>
      <c r="Z4293" s="17" t="s">
        <v>5007</v>
      </c>
      <c r="AA4293" s="8" t="s">
        <v>5008</v>
      </c>
      <c r="AB4293" s="8" t="s">
        <v>5009</v>
      </c>
    </row>
    <row r="4294" spans="1:28" hidden="1" x14ac:dyDescent="0.2">
      <c r="A4294" s="8" t="s">
        <v>5010</v>
      </c>
      <c r="B4294" s="8" t="s">
        <v>5011</v>
      </c>
      <c r="C4294" s="8" t="s">
        <v>45759</v>
      </c>
      <c r="D4294" s="8" t="s">
        <v>45760</v>
      </c>
      <c r="E4294" s="8" t="s">
        <v>113</v>
      </c>
      <c r="F4294" s="8" t="s">
        <v>112</v>
      </c>
      <c r="G4294" s="8" t="s">
        <v>113</v>
      </c>
      <c r="H4294" s="8" t="s">
        <v>112</v>
      </c>
      <c r="I4294" s="8" t="s">
        <v>4854</v>
      </c>
      <c r="J4294" s="8" t="s">
        <v>708</v>
      </c>
      <c r="K4294" s="8" t="s">
        <v>296</v>
      </c>
      <c r="L4294" s="8" t="s">
        <v>1488</v>
      </c>
      <c r="M4294" s="8" t="s">
        <v>1494</v>
      </c>
      <c r="N4294" s="8" t="s">
        <v>10716</v>
      </c>
      <c r="O4294" s="8" t="s">
        <v>34691</v>
      </c>
      <c r="P4294" s="8" t="s">
        <v>776</v>
      </c>
      <c r="Q4294" s="8" t="s">
        <v>4856</v>
      </c>
      <c r="R4294" s="8" t="s">
        <v>712</v>
      </c>
      <c r="S4294" s="17" t="s">
        <v>4857</v>
      </c>
      <c r="T4294" s="18">
        <v>43024</v>
      </c>
      <c r="U4294" s="8">
        <v>0.125</v>
      </c>
      <c r="V4294" s="8">
        <v>0.16666666666666666</v>
      </c>
      <c r="W4294" s="8" t="s">
        <v>1495</v>
      </c>
      <c r="X4294" s="8" t="s">
        <v>45730</v>
      </c>
      <c r="Y4294" s="8" t="s">
        <v>1482</v>
      </c>
      <c r="Z4294" s="17" t="s">
        <v>5012</v>
      </c>
      <c r="AA4294" s="8" t="s">
        <v>5013</v>
      </c>
      <c r="AB4294" s="8" t="s">
        <v>5014</v>
      </c>
    </row>
    <row r="4295" spans="1:28" hidden="1" x14ac:dyDescent="0.2">
      <c r="A4295" s="8" t="s">
        <v>4995</v>
      </c>
      <c r="B4295" s="8" t="s">
        <v>4996</v>
      </c>
      <c r="C4295" s="8" t="s">
        <v>45759</v>
      </c>
      <c r="D4295" s="8" t="s">
        <v>45760</v>
      </c>
      <c r="E4295" s="8" t="s">
        <v>113</v>
      </c>
      <c r="F4295" s="8" t="s">
        <v>112</v>
      </c>
      <c r="G4295" s="8" t="s">
        <v>113</v>
      </c>
      <c r="H4295" s="8" t="s">
        <v>112</v>
      </c>
      <c r="I4295" s="8" t="s">
        <v>4854</v>
      </c>
      <c r="J4295" s="8" t="s">
        <v>708</v>
      </c>
      <c r="K4295" s="8" t="s">
        <v>296</v>
      </c>
      <c r="L4295" s="8" t="s">
        <v>410</v>
      </c>
      <c r="M4295" s="8" t="s">
        <v>1474</v>
      </c>
      <c r="N4295" s="8" t="s">
        <v>10716</v>
      </c>
      <c r="O4295" s="8" t="s">
        <v>34691</v>
      </c>
      <c r="P4295" s="8" t="s">
        <v>776</v>
      </c>
      <c r="Q4295" s="8" t="s">
        <v>4856</v>
      </c>
      <c r="R4295" s="8" t="s">
        <v>712</v>
      </c>
      <c r="S4295" s="17" t="s">
        <v>4857</v>
      </c>
      <c r="T4295" s="18">
        <v>43024</v>
      </c>
      <c r="U4295" s="8">
        <v>0.75</v>
      </c>
      <c r="V4295" s="8">
        <v>0.91666666666666663</v>
      </c>
      <c r="W4295" s="8" t="s">
        <v>739</v>
      </c>
      <c r="X4295" s="8" t="s">
        <v>1475</v>
      </c>
      <c r="Y4295" s="8" t="s">
        <v>1468</v>
      </c>
      <c r="Z4295" s="17" t="s">
        <v>4997</v>
      </c>
      <c r="AA4295" s="8" t="s">
        <v>4998</v>
      </c>
      <c r="AB4295" s="8" t="s">
        <v>4999</v>
      </c>
    </row>
    <row r="4296" spans="1:28" hidden="1" x14ac:dyDescent="0.2">
      <c r="A4296" s="8" t="s">
        <v>5000</v>
      </c>
      <c r="B4296" s="8" t="s">
        <v>5001</v>
      </c>
      <c r="C4296" s="8" t="s">
        <v>45759</v>
      </c>
      <c r="D4296" s="8" t="s">
        <v>45760</v>
      </c>
      <c r="E4296" s="8" t="s">
        <v>113</v>
      </c>
      <c r="F4296" s="8" t="s">
        <v>112</v>
      </c>
      <c r="G4296" s="8" t="s">
        <v>113</v>
      </c>
      <c r="H4296" s="8" t="s">
        <v>112</v>
      </c>
      <c r="I4296" s="8" t="s">
        <v>4854</v>
      </c>
      <c r="J4296" s="8" t="s">
        <v>708</v>
      </c>
      <c r="K4296" s="8" t="s">
        <v>296</v>
      </c>
      <c r="L4296" s="8" t="s">
        <v>1474</v>
      </c>
      <c r="M4296" s="8" t="s">
        <v>1481</v>
      </c>
      <c r="N4296" s="8" t="s">
        <v>10716</v>
      </c>
      <c r="O4296" s="8" t="s">
        <v>34691</v>
      </c>
      <c r="P4296" s="8" t="s">
        <v>776</v>
      </c>
      <c r="Q4296" s="8" t="s">
        <v>4856</v>
      </c>
      <c r="R4296" s="8" t="s">
        <v>712</v>
      </c>
      <c r="S4296" s="17" t="s">
        <v>4857</v>
      </c>
      <c r="T4296" s="18">
        <v>43024</v>
      </c>
      <c r="U4296" s="8">
        <v>0.91666666666666663</v>
      </c>
      <c r="V4296" s="8">
        <v>4.1666666666666664E-2</v>
      </c>
      <c r="W4296" s="8" t="s">
        <v>1283</v>
      </c>
      <c r="X4296" s="8" t="s">
        <v>45730</v>
      </c>
      <c r="Y4296" s="8" t="s">
        <v>1468</v>
      </c>
      <c r="Z4296" s="17" t="s">
        <v>5002</v>
      </c>
      <c r="AA4296" s="8" t="s">
        <v>5003</v>
      </c>
      <c r="AB4296" s="8" t="s">
        <v>5004</v>
      </c>
    </row>
    <row r="4297" spans="1:28" hidden="1" x14ac:dyDescent="0.2">
      <c r="A4297" s="8" t="s">
        <v>5035</v>
      </c>
      <c r="B4297" s="8" t="s">
        <v>5036</v>
      </c>
      <c r="C4297" s="8" t="s">
        <v>45759</v>
      </c>
      <c r="D4297" s="8" t="s">
        <v>45760</v>
      </c>
      <c r="E4297" s="8" t="s">
        <v>164</v>
      </c>
      <c r="F4297" s="8" t="s">
        <v>133</v>
      </c>
      <c r="G4297" s="8" t="s">
        <v>164</v>
      </c>
      <c r="H4297" s="8" t="s">
        <v>133</v>
      </c>
      <c r="I4297" s="8" t="s">
        <v>4854</v>
      </c>
      <c r="J4297" s="8" t="s">
        <v>708</v>
      </c>
      <c r="K4297" s="8" t="s">
        <v>296</v>
      </c>
      <c r="L4297" s="8" t="s">
        <v>1525</v>
      </c>
      <c r="M4297" s="8" t="s">
        <v>1533</v>
      </c>
      <c r="N4297" s="8" t="s">
        <v>10716</v>
      </c>
      <c r="O4297" s="8" t="s">
        <v>34691</v>
      </c>
      <c r="P4297" s="8" t="s">
        <v>776</v>
      </c>
      <c r="Q4297" s="8" t="s">
        <v>4856</v>
      </c>
      <c r="R4297" s="8" t="s">
        <v>712</v>
      </c>
      <c r="S4297" s="17" t="s">
        <v>4857</v>
      </c>
      <c r="T4297" s="18">
        <v>43032</v>
      </c>
      <c r="U4297" s="8">
        <v>0</v>
      </c>
      <c r="V4297" s="8">
        <v>0.41666666666666669</v>
      </c>
      <c r="W4297" s="8" t="s">
        <v>792</v>
      </c>
      <c r="X4297" s="8" t="s">
        <v>1534</v>
      </c>
      <c r="Y4297" s="8" t="s">
        <v>1535</v>
      </c>
      <c r="Z4297" s="17" t="s">
        <v>5037</v>
      </c>
      <c r="AA4297" s="8" t="s">
        <v>5038</v>
      </c>
      <c r="AB4297" s="8" t="s">
        <v>5039</v>
      </c>
    </row>
    <row r="4298" spans="1:28" hidden="1" x14ac:dyDescent="0.2">
      <c r="A4298" s="8" t="s">
        <v>5015</v>
      </c>
      <c r="B4298" s="8" t="s">
        <v>5016</v>
      </c>
      <c r="C4298" s="8" t="s">
        <v>45759</v>
      </c>
      <c r="D4298" s="8" t="s">
        <v>45760</v>
      </c>
      <c r="E4298" s="8" t="s">
        <v>164</v>
      </c>
      <c r="F4298" s="8" t="s">
        <v>133</v>
      </c>
      <c r="G4298" s="8" t="s">
        <v>164</v>
      </c>
      <c r="H4298" s="8" t="s">
        <v>133</v>
      </c>
      <c r="I4298" s="8" t="s">
        <v>4854</v>
      </c>
      <c r="J4298" s="8" t="s">
        <v>708</v>
      </c>
      <c r="K4298" s="8" t="s">
        <v>296</v>
      </c>
      <c r="L4298" s="8" t="s">
        <v>1501</v>
      </c>
      <c r="M4298" s="8" t="s">
        <v>1502</v>
      </c>
      <c r="N4298" s="8" t="s">
        <v>10716</v>
      </c>
      <c r="O4298" s="8" t="s">
        <v>34691</v>
      </c>
      <c r="P4298" s="8" t="s">
        <v>776</v>
      </c>
      <c r="Q4298" s="8" t="s">
        <v>4856</v>
      </c>
      <c r="R4298" s="8" t="s">
        <v>712</v>
      </c>
      <c r="S4298" s="17" t="s">
        <v>4857</v>
      </c>
      <c r="T4298" s="18">
        <v>43032</v>
      </c>
      <c r="U4298" s="8">
        <v>0.75</v>
      </c>
      <c r="V4298" s="8">
        <v>0.83333333333333337</v>
      </c>
      <c r="W4298" s="8" t="s">
        <v>1100</v>
      </c>
      <c r="X4298" s="8" t="s">
        <v>1503</v>
      </c>
      <c r="Y4298" s="8" t="s">
        <v>1504</v>
      </c>
      <c r="Z4298" s="17" t="s">
        <v>5017</v>
      </c>
      <c r="AA4298" s="8" t="s">
        <v>5018</v>
      </c>
      <c r="AB4298" s="8" t="s">
        <v>5019</v>
      </c>
    </row>
    <row r="4299" spans="1:28" hidden="1" x14ac:dyDescent="0.2">
      <c r="A4299" s="8" t="s">
        <v>5020</v>
      </c>
      <c r="B4299" s="8" t="s">
        <v>5021</v>
      </c>
      <c r="C4299" s="8" t="s">
        <v>45759</v>
      </c>
      <c r="D4299" s="8" t="s">
        <v>45760</v>
      </c>
      <c r="E4299" s="8" t="s">
        <v>164</v>
      </c>
      <c r="F4299" s="8" t="s">
        <v>133</v>
      </c>
      <c r="G4299" s="8" t="s">
        <v>164</v>
      </c>
      <c r="H4299" s="8" t="s">
        <v>133</v>
      </c>
      <c r="I4299" s="8" t="s">
        <v>4854</v>
      </c>
      <c r="J4299" s="8" t="s">
        <v>708</v>
      </c>
      <c r="K4299" s="8" t="s">
        <v>296</v>
      </c>
      <c r="L4299" s="8" t="s">
        <v>1502</v>
      </c>
      <c r="M4299" s="8" t="s">
        <v>1510</v>
      </c>
      <c r="N4299" s="8" t="s">
        <v>10716</v>
      </c>
      <c r="O4299" s="8" t="s">
        <v>34691</v>
      </c>
      <c r="P4299" s="8" t="s">
        <v>776</v>
      </c>
      <c r="Q4299" s="8" t="s">
        <v>4856</v>
      </c>
      <c r="R4299" s="8" t="s">
        <v>712</v>
      </c>
      <c r="S4299" s="17" t="s">
        <v>4857</v>
      </c>
      <c r="T4299" s="18">
        <v>43032</v>
      </c>
      <c r="U4299" s="8">
        <v>0.83333333333333337</v>
      </c>
      <c r="V4299" s="8">
        <v>0.91666666666666663</v>
      </c>
      <c r="W4299" s="8" t="s">
        <v>1100</v>
      </c>
      <c r="X4299" s="8" t="s">
        <v>1511</v>
      </c>
      <c r="Y4299" s="8" t="s">
        <v>1512</v>
      </c>
      <c r="Z4299" s="17" t="s">
        <v>5022</v>
      </c>
      <c r="AA4299" s="8" t="s">
        <v>5023</v>
      </c>
      <c r="AB4299" s="8" t="s">
        <v>5024</v>
      </c>
    </row>
    <row r="4300" spans="1:28" hidden="1" x14ac:dyDescent="0.2">
      <c r="A4300" s="8" t="s">
        <v>5025</v>
      </c>
      <c r="B4300" s="8" t="s">
        <v>5026</v>
      </c>
      <c r="C4300" s="8" t="s">
        <v>45759</v>
      </c>
      <c r="D4300" s="8" t="s">
        <v>45760</v>
      </c>
      <c r="E4300" s="8" t="s">
        <v>164</v>
      </c>
      <c r="F4300" s="8" t="s">
        <v>133</v>
      </c>
      <c r="G4300" s="8" t="s">
        <v>164</v>
      </c>
      <c r="H4300" s="8" t="s">
        <v>133</v>
      </c>
      <c r="I4300" s="8" t="s">
        <v>4854</v>
      </c>
      <c r="J4300" s="8" t="s">
        <v>708</v>
      </c>
      <c r="K4300" s="8" t="s">
        <v>296</v>
      </c>
      <c r="L4300" s="8" t="s">
        <v>1510</v>
      </c>
      <c r="M4300" s="8" t="s">
        <v>1518</v>
      </c>
      <c r="N4300" s="8" t="s">
        <v>10716</v>
      </c>
      <c r="O4300" s="8" t="s">
        <v>34691</v>
      </c>
      <c r="P4300" s="8" t="s">
        <v>776</v>
      </c>
      <c r="Q4300" s="8" t="s">
        <v>4856</v>
      </c>
      <c r="R4300" s="8" t="s">
        <v>712</v>
      </c>
      <c r="S4300" s="17" t="s">
        <v>4857</v>
      </c>
      <c r="T4300" s="18">
        <v>43032</v>
      </c>
      <c r="U4300" s="8">
        <v>0.91666666666666663</v>
      </c>
      <c r="V4300" s="8">
        <v>0.95833333333333337</v>
      </c>
      <c r="W4300" s="8" t="s">
        <v>1495</v>
      </c>
      <c r="X4300" s="8" t="s">
        <v>1519</v>
      </c>
      <c r="Y4300" s="8" t="s">
        <v>1512</v>
      </c>
      <c r="Z4300" s="17" t="s">
        <v>5027</v>
      </c>
      <c r="AA4300" s="8" t="s">
        <v>5028</v>
      </c>
      <c r="AB4300" s="8" t="s">
        <v>5029</v>
      </c>
    </row>
    <row r="4301" spans="1:28" hidden="1" x14ac:dyDescent="0.2">
      <c r="A4301" s="8" t="s">
        <v>5030</v>
      </c>
      <c r="B4301" s="8" t="s">
        <v>5031</v>
      </c>
      <c r="C4301" s="8" t="s">
        <v>45759</v>
      </c>
      <c r="D4301" s="8" t="s">
        <v>45760</v>
      </c>
      <c r="E4301" s="8" t="s">
        <v>164</v>
      </c>
      <c r="F4301" s="8" t="s">
        <v>133</v>
      </c>
      <c r="G4301" s="8" t="s">
        <v>164</v>
      </c>
      <c r="H4301" s="8" t="s">
        <v>133</v>
      </c>
      <c r="I4301" s="8" t="s">
        <v>4854</v>
      </c>
      <c r="J4301" s="8" t="s">
        <v>708</v>
      </c>
      <c r="K4301" s="8" t="s">
        <v>296</v>
      </c>
      <c r="L4301" s="8" t="s">
        <v>1518</v>
      </c>
      <c r="M4301" s="8" t="s">
        <v>1525</v>
      </c>
      <c r="N4301" s="8" t="s">
        <v>10716</v>
      </c>
      <c r="O4301" s="8" t="s">
        <v>34691</v>
      </c>
      <c r="P4301" s="8" t="s">
        <v>776</v>
      </c>
      <c r="Q4301" s="8" t="s">
        <v>4856</v>
      </c>
      <c r="R4301" s="8" t="s">
        <v>712</v>
      </c>
      <c r="S4301" s="17" t="s">
        <v>4857</v>
      </c>
      <c r="T4301" s="18">
        <v>43032</v>
      </c>
      <c r="U4301" s="8">
        <v>0.95833333333333337</v>
      </c>
      <c r="V4301" s="8">
        <v>0</v>
      </c>
      <c r="W4301" s="8" t="s">
        <v>1495</v>
      </c>
      <c r="X4301" s="8" t="s">
        <v>1526</v>
      </c>
      <c r="Y4301" s="8" t="s">
        <v>1527</v>
      </c>
      <c r="Z4301" s="17" t="s">
        <v>5032</v>
      </c>
      <c r="AA4301" s="8" t="s">
        <v>5033</v>
      </c>
      <c r="AB4301" s="8" t="s">
        <v>5034</v>
      </c>
    </row>
    <row r="4302" spans="1:28" hidden="1" x14ac:dyDescent="0.2">
      <c r="A4302" s="8" t="s">
        <v>5040</v>
      </c>
      <c r="B4302" s="8" t="s">
        <v>5041</v>
      </c>
      <c r="C4302" s="8" t="s">
        <v>45759</v>
      </c>
      <c r="D4302" s="8" t="s">
        <v>45760</v>
      </c>
      <c r="E4302" s="8" t="s">
        <v>205</v>
      </c>
      <c r="F4302" s="8" t="s">
        <v>204</v>
      </c>
      <c r="G4302" s="8" t="s">
        <v>205</v>
      </c>
      <c r="H4302" s="8" t="s">
        <v>204</v>
      </c>
      <c r="I4302" s="8" t="s">
        <v>4854</v>
      </c>
      <c r="J4302" s="8" t="s">
        <v>708</v>
      </c>
      <c r="K4302" s="8" t="s">
        <v>296</v>
      </c>
      <c r="L4302" s="8" t="s">
        <v>428</v>
      </c>
      <c r="M4302" s="8" t="s">
        <v>1541</v>
      </c>
      <c r="N4302" s="8" t="s">
        <v>10716</v>
      </c>
      <c r="O4302" s="8" t="s">
        <v>34691</v>
      </c>
      <c r="P4302" s="8" t="s">
        <v>776</v>
      </c>
      <c r="Q4302" s="8" t="s">
        <v>4856</v>
      </c>
      <c r="R4302" s="8" t="s">
        <v>712</v>
      </c>
      <c r="S4302" s="17" t="s">
        <v>4857</v>
      </c>
      <c r="T4302" s="18">
        <v>43033</v>
      </c>
      <c r="U4302" s="8">
        <v>0.75</v>
      </c>
      <c r="V4302" s="8">
        <v>0.16666666666666666</v>
      </c>
      <c r="W4302" s="8" t="s">
        <v>792</v>
      </c>
      <c r="X4302" s="8" t="s">
        <v>1534</v>
      </c>
      <c r="Y4302" s="8" t="s">
        <v>1535</v>
      </c>
      <c r="Z4302" s="17" t="s">
        <v>5042</v>
      </c>
      <c r="AA4302" s="8" t="s">
        <v>5043</v>
      </c>
      <c r="AB4302" s="8" t="s">
        <v>5044</v>
      </c>
    </row>
    <row r="4303" spans="1:28" hidden="1" x14ac:dyDescent="0.2">
      <c r="A4303" s="8" t="s">
        <v>5045</v>
      </c>
      <c r="B4303" s="8" t="s">
        <v>5046</v>
      </c>
      <c r="C4303" s="8" t="s">
        <v>45759</v>
      </c>
      <c r="D4303" s="8" t="s">
        <v>45760</v>
      </c>
      <c r="E4303" s="8" t="s">
        <v>215</v>
      </c>
      <c r="F4303" s="8" t="s">
        <v>204</v>
      </c>
      <c r="G4303" s="8" t="s">
        <v>215</v>
      </c>
      <c r="H4303" s="8" t="s">
        <v>204</v>
      </c>
      <c r="I4303" s="8" t="s">
        <v>4854</v>
      </c>
      <c r="J4303" s="8" t="s">
        <v>708</v>
      </c>
      <c r="K4303" s="8" t="s">
        <v>296</v>
      </c>
      <c r="L4303" s="8" t="s">
        <v>437</v>
      </c>
      <c r="M4303" s="8" t="s">
        <v>1547</v>
      </c>
      <c r="N4303" s="8" t="s">
        <v>10716</v>
      </c>
      <c r="O4303" s="8" t="s">
        <v>34691</v>
      </c>
      <c r="P4303" s="8" t="s">
        <v>776</v>
      </c>
      <c r="Q4303" s="8" t="s">
        <v>4856</v>
      </c>
      <c r="R4303" s="8" t="s">
        <v>712</v>
      </c>
      <c r="S4303" s="17" t="s">
        <v>4857</v>
      </c>
      <c r="T4303" s="18">
        <v>43034</v>
      </c>
      <c r="U4303" s="8">
        <v>0.75</v>
      </c>
      <c r="V4303" s="8">
        <v>0.16666666666666666</v>
      </c>
      <c r="W4303" s="8" t="s">
        <v>792</v>
      </c>
      <c r="X4303" s="8" t="s">
        <v>1534</v>
      </c>
      <c r="Y4303" s="8" t="s">
        <v>1535</v>
      </c>
      <c r="Z4303" s="17" t="s">
        <v>5047</v>
      </c>
      <c r="AA4303" s="8" t="s">
        <v>5048</v>
      </c>
      <c r="AB4303" s="8" t="s">
        <v>5049</v>
      </c>
    </row>
    <row r="4304" spans="1:28" hidden="1" x14ac:dyDescent="0.2">
      <c r="A4304" s="8" t="s">
        <v>5050</v>
      </c>
      <c r="B4304" s="8" t="s">
        <v>5051</v>
      </c>
      <c r="C4304" s="8" t="s">
        <v>45759</v>
      </c>
      <c r="D4304" s="8" t="s">
        <v>45760</v>
      </c>
      <c r="E4304" s="8" t="s">
        <v>225</v>
      </c>
      <c r="F4304" s="8" t="s">
        <v>204</v>
      </c>
      <c r="G4304" s="8" t="s">
        <v>225</v>
      </c>
      <c r="H4304" s="8" t="s">
        <v>204</v>
      </c>
      <c r="I4304" s="8" t="s">
        <v>4854</v>
      </c>
      <c r="J4304" s="8" t="s">
        <v>708</v>
      </c>
      <c r="K4304" s="8" t="s">
        <v>296</v>
      </c>
      <c r="L4304" s="8" t="s">
        <v>446</v>
      </c>
      <c r="M4304" s="8" t="s">
        <v>1566</v>
      </c>
      <c r="N4304" s="8" t="s">
        <v>10716</v>
      </c>
      <c r="O4304" s="8" t="s">
        <v>34691</v>
      </c>
      <c r="P4304" s="8" t="s">
        <v>776</v>
      </c>
      <c r="Q4304" s="8" t="s">
        <v>4856</v>
      </c>
      <c r="R4304" s="8" t="s">
        <v>712</v>
      </c>
      <c r="S4304" s="17" t="s">
        <v>4857</v>
      </c>
      <c r="T4304" s="18">
        <v>43035</v>
      </c>
      <c r="U4304" s="8">
        <v>0.75</v>
      </c>
      <c r="V4304" s="8">
        <v>0.16666666666666666</v>
      </c>
      <c r="W4304" s="8" t="s">
        <v>792</v>
      </c>
      <c r="X4304" s="8" t="s">
        <v>5052</v>
      </c>
      <c r="Y4304" s="8" t="s">
        <v>1647</v>
      </c>
      <c r="Z4304" s="17" t="s">
        <v>5053</v>
      </c>
      <c r="AA4304" s="8" t="s">
        <v>5054</v>
      </c>
      <c r="AB4304" s="8" t="s">
        <v>5055</v>
      </c>
    </row>
    <row r="4305" spans="1:28" hidden="1" x14ac:dyDescent="0.2">
      <c r="A4305" s="8" t="s">
        <v>5056</v>
      </c>
      <c r="B4305" s="8" t="s">
        <v>5057</v>
      </c>
      <c r="C4305" s="8" t="s">
        <v>45759</v>
      </c>
      <c r="D4305" s="8" t="s">
        <v>45760</v>
      </c>
      <c r="E4305" s="8" t="s">
        <v>235</v>
      </c>
      <c r="F4305" s="8" t="s">
        <v>204</v>
      </c>
      <c r="G4305" s="8" t="s">
        <v>235</v>
      </c>
      <c r="H4305" s="8" t="s">
        <v>204</v>
      </c>
      <c r="I4305" s="8" t="s">
        <v>4854</v>
      </c>
      <c r="J4305" s="8" t="s">
        <v>708</v>
      </c>
      <c r="K4305" s="8" t="s">
        <v>296</v>
      </c>
      <c r="L4305" s="8" t="s">
        <v>455</v>
      </c>
      <c r="M4305" s="8" t="s">
        <v>1190</v>
      </c>
      <c r="N4305" s="8" t="s">
        <v>10716</v>
      </c>
      <c r="O4305" s="8" t="s">
        <v>34691</v>
      </c>
      <c r="P4305" s="8" t="s">
        <v>776</v>
      </c>
      <c r="Q4305" s="8" t="s">
        <v>4856</v>
      </c>
      <c r="R4305" s="8" t="s">
        <v>712</v>
      </c>
      <c r="S4305" s="17" t="s">
        <v>4857</v>
      </c>
      <c r="T4305" s="18">
        <v>43036</v>
      </c>
      <c r="U4305" s="8">
        <v>0.75</v>
      </c>
      <c r="V4305" s="8">
        <v>0.79166666666666663</v>
      </c>
      <c r="W4305" s="8" t="s">
        <v>1495</v>
      </c>
      <c r="X4305" s="8" t="s">
        <v>5058</v>
      </c>
      <c r="Y4305" s="8" t="s">
        <v>5059</v>
      </c>
      <c r="Z4305" s="17" t="s">
        <v>5060</v>
      </c>
      <c r="AA4305" s="8" t="s">
        <v>5061</v>
      </c>
      <c r="AB4305" s="8" t="s">
        <v>5062</v>
      </c>
    </row>
    <row r="4306" spans="1:28" hidden="1" x14ac:dyDescent="0.2">
      <c r="A4306" s="8" t="s">
        <v>5063</v>
      </c>
      <c r="B4306" s="8" t="s">
        <v>5064</v>
      </c>
      <c r="C4306" s="8" t="s">
        <v>45759</v>
      </c>
      <c r="D4306" s="8" t="s">
        <v>45760</v>
      </c>
      <c r="E4306" s="8" t="s">
        <v>235</v>
      </c>
      <c r="F4306" s="8" t="s">
        <v>204</v>
      </c>
      <c r="G4306" s="8" t="s">
        <v>235</v>
      </c>
      <c r="H4306" s="8" t="s">
        <v>204</v>
      </c>
      <c r="I4306" s="8" t="s">
        <v>4854</v>
      </c>
      <c r="J4306" s="8" t="s">
        <v>708</v>
      </c>
      <c r="K4306" s="8" t="s">
        <v>296</v>
      </c>
      <c r="L4306" s="8" t="s">
        <v>1190</v>
      </c>
      <c r="M4306" s="8" t="s">
        <v>1582</v>
      </c>
      <c r="N4306" s="8" t="s">
        <v>10716</v>
      </c>
      <c r="O4306" s="8" t="s">
        <v>34691</v>
      </c>
      <c r="P4306" s="8" t="s">
        <v>776</v>
      </c>
      <c r="Q4306" s="8" t="s">
        <v>4856</v>
      </c>
      <c r="R4306" s="8" t="s">
        <v>712</v>
      </c>
      <c r="S4306" s="17" t="s">
        <v>4857</v>
      </c>
      <c r="T4306" s="18">
        <v>43036</v>
      </c>
      <c r="U4306" s="8">
        <v>0.79166666666666663</v>
      </c>
      <c r="V4306" s="8">
        <v>0.16666666666666666</v>
      </c>
      <c r="W4306" s="8" t="s">
        <v>952</v>
      </c>
      <c r="X4306" s="8" t="s">
        <v>4198</v>
      </c>
      <c r="Y4306" s="8" t="s">
        <v>1647</v>
      </c>
      <c r="Z4306" s="17" t="s">
        <v>5065</v>
      </c>
      <c r="AA4306" s="8" t="s">
        <v>5066</v>
      </c>
      <c r="AB4306" s="8" t="s">
        <v>5067</v>
      </c>
    </row>
    <row r="4307" spans="1:28" hidden="1" x14ac:dyDescent="0.2">
      <c r="A4307" s="8" t="s">
        <v>5068</v>
      </c>
      <c r="B4307" s="8" t="s">
        <v>5069</v>
      </c>
      <c r="C4307" s="8" t="s">
        <v>45759</v>
      </c>
      <c r="D4307" s="8" t="s">
        <v>45760</v>
      </c>
      <c r="E4307" s="8" t="s">
        <v>245</v>
      </c>
      <c r="F4307" s="8" t="s">
        <v>204</v>
      </c>
      <c r="G4307" s="8" t="s">
        <v>245</v>
      </c>
      <c r="H4307" s="8" t="s">
        <v>204</v>
      </c>
      <c r="I4307" s="8" t="s">
        <v>4854</v>
      </c>
      <c r="J4307" s="8" t="s">
        <v>708</v>
      </c>
      <c r="K4307" s="8" t="s">
        <v>296</v>
      </c>
      <c r="L4307" s="8" t="s">
        <v>247</v>
      </c>
      <c r="M4307" s="8" t="s">
        <v>1598</v>
      </c>
      <c r="N4307" s="8" t="s">
        <v>10716</v>
      </c>
      <c r="O4307" s="8" t="s">
        <v>34691</v>
      </c>
      <c r="P4307" s="8" t="s">
        <v>776</v>
      </c>
      <c r="Q4307" s="8" t="s">
        <v>4856</v>
      </c>
      <c r="R4307" s="8" t="s">
        <v>712</v>
      </c>
      <c r="S4307" s="17" t="s">
        <v>4857</v>
      </c>
      <c r="T4307" s="18">
        <v>43037</v>
      </c>
      <c r="U4307" s="8">
        <v>0.75</v>
      </c>
      <c r="V4307" s="8">
        <v>0.16666666666666666</v>
      </c>
      <c r="W4307" s="8" t="s">
        <v>792</v>
      </c>
      <c r="X4307" s="8" t="s">
        <v>4198</v>
      </c>
      <c r="Y4307" s="8" t="s">
        <v>1647</v>
      </c>
      <c r="Z4307" s="17" t="s">
        <v>5070</v>
      </c>
      <c r="AA4307" s="8" t="s">
        <v>5071</v>
      </c>
      <c r="AB4307" s="8" t="s">
        <v>5072</v>
      </c>
    </row>
    <row r="4308" spans="1:28" hidden="1" x14ac:dyDescent="0.2">
      <c r="A4308" s="8" t="s">
        <v>5093</v>
      </c>
      <c r="B4308" s="8" t="s">
        <v>5094</v>
      </c>
      <c r="C4308" s="8" t="s">
        <v>45759</v>
      </c>
      <c r="D4308" s="8" t="s">
        <v>45760</v>
      </c>
      <c r="E4308" s="8" t="s">
        <v>470</v>
      </c>
      <c r="F4308" s="8" t="s">
        <v>204</v>
      </c>
      <c r="G4308" s="8" t="s">
        <v>470</v>
      </c>
      <c r="H4308" s="8" t="s">
        <v>204</v>
      </c>
      <c r="I4308" s="8" t="s">
        <v>4854</v>
      </c>
      <c r="J4308" s="8" t="s">
        <v>708</v>
      </c>
      <c r="K4308" s="8" t="s">
        <v>296</v>
      </c>
      <c r="L4308" s="8" t="s">
        <v>1628</v>
      </c>
      <c r="M4308" s="8" t="s">
        <v>1636</v>
      </c>
      <c r="N4308" s="8" t="s">
        <v>10716</v>
      </c>
      <c r="O4308" s="8" t="s">
        <v>34691</v>
      </c>
      <c r="P4308" s="8" t="s">
        <v>776</v>
      </c>
      <c r="Q4308" s="8" t="s">
        <v>4856</v>
      </c>
      <c r="R4308" s="8" t="s">
        <v>712</v>
      </c>
      <c r="S4308" s="17" t="s">
        <v>4857</v>
      </c>
      <c r="T4308" s="18">
        <v>43038</v>
      </c>
      <c r="U4308" s="8">
        <v>0.125</v>
      </c>
      <c r="V4308" s="8">
        <v>0.16666666666666666</v>
      </c>
      <c r="W4308" s="8" t="s">
        <v>1495</v>
      </c>
      <c r="X4308" s="8" t="s">
        <v>45730</v>
      </c>
      <c r="Y4308" s="8" t="s">
        <v>1638</v>
      </c>
      <c r="Z4308" s="17" t="s">
        <v>5095</v>
      </c>
      <c r="AA4308" s="8" t="s">
        <v>5096</v>
      </c>
      <c r="AB4308" s="8" t="s">
        <v>5097</v>
      </c>
    </row>
    <row r="4309" spans="1:28" hidden="1" x14ac:dyDescent="0.2">
      <c r="A4309" s="8" t="s">
        <v>5073</v>
      </c>
      <c r="B4309" s="8" t="s">
        <v>5074</v>
      </c>
      <c r="C4309" s="8" t="s">
        <v>45759</v>
      </c>
      <c r="D4309" s="8" t="s">
        <v>45760</v>
      </c>
      <c r="E4309" s="8" t="s">
        <v>470</v>
      </c>
      <c r="F4309" s="8" t="s">
        <v>204</v>
      </c>
      <c r="G4309" s="8" t="s">
        <v>470</v>
      </c>
      <c r="H4309" s="8" t="s">
        <v>204</v>
      </c>
      <c r="I4309" s="8" t="s">
        <v>4854</v>
      </c>
      <c r="J4309" s="8" t="s">
        <v>708</v>
      </c>
      <c r="K4309" s="8" t="s">
        <v>296</v>
      </c>
      <c r="L4309" s="8" t="s">
        <v>472</v>
      </c>
      <c r="M4309" s="8" t="s">
        <v>1226</v>
      </c>
      <c r="N4309" s="8" t="s">
        <v>10716</v>
      </c>
      <c r="O4309" s="8" t="s">
        <v>34691</v>
      </c>
      <c r="P4309" s="8" t="s">
        <v>776</v>
      </c>
      <c r="Q4309" s="8" t="s">
        <v>4856</v>
      </c>
      <c r="R4309" s="8" t="s">
        <v>712</v>
      </c>
      <c r="S4309" s="17" t="s">
        <v>4857</v>
      </c>
      <c r="T4309" s="18">
        <v>43038</v>
      </c>
      <c r="U4309" s="8">
        <v>0.75</v>
      </c>
      <c r="V4309" s="8">
        <v>0.79166666666666663</v>
      </c>
      <c r="W4309" s="8" t="s">
        <v>1495</v>
      </c>
      <c r="X4309" s="8" t="s">
        <v>45730</v>
      </c>
      <c r="Y4309" s="8" t="s">
        <v>1607</v>
      </c>
      <c r="Z4309" s="17" t="s">
        <v>5075</v>
      </c>
      <c r="AA4309" s="8" t="s">
        <v>5076</v>
      </c>
      <c r="AB4309" s="8" t="s">
        <v>5077</v>
      </c>
    </row>
    <row r="4310" spans="1:28" hidden="1" x14ac:dyDescent="0.2">
      <c r="A4310" s="8" t="s">
        <v>5078</v>
      </c>
      <c r="B4310" s="8" t="s">
        <v>5079</v>
      </c>
      <c r="C4310" s="8" t="s">
        <v>45759</v>
      </c>
      <c r="D4310" s="8" t="s">
        <v>45760</v>
      </c>
      <c r="E4310" s="8" t="s">
        <v>470</v>
      </c>
      <c r="F4310" s="8" t="s">
        <v>204</v>
      </c>
      <c r="G4310" s="8" t="s">
        <v>470</v>
      </c>
      <c r="H4310" s="8" t="s">
        <v>204</v>
      </c>
      <c r="I4310" s="8" t="s">
        <v>4854</v>
      </c>
      <c r="J4310" s="8" t="s">
        <v>708</v>
      </c>
      <c r="K4310" s="8" t="s">
        <v>296</v>
      </c>
      <c r="L4310" s="8" t="s">
        <v>1226</v>
      </c>
      <c r="M4310" s="8" t="s">
        <v>1613</v>
      </c>
      <c r="N4310" s="8" t="s">
        <v>10716</v>
      </c>
      <c r="O4310" s="8" t="s">
        <v>34691</v>
      </c>
      <c r="P4310" s="8" t="s">
        <v>776</v>
      </c>
      <c r="Q4310" s="8" t="s">
        <v>4856</v>
      </c>
      <c r="R4310" s="8" t="s">
        <v>712</v>
      </c>
      <c r="S4310" s="17" t="s">
        <v>4857</v>
      </c>
      <c r="T4310" s="18">
        <v>43038</v>
      </c>
      <c r="U4310" s="8">
        <v>0.79166666666666663</v>
      </c>
      <c r="V4310" s="8">
        <v>0.875</v>
      </c>
      <c r="W4310" s="8" t="s">
        <v>1100</v>
      </c>
      <c r="X4310" s="8" t="s">
        <v>45730</v>
      </c>
      <c r="Y4310" s="8" t="s">
        <v>1615</v>
      </c>
      <c r="Z4310" s="17" t="s">
        <v>5080</v>
      </c>
      <c r="AA4310" s="8" t="s">
        <v>5081</v>
      </c>
      <c r="AB4310" s="8" t="s">
        <v>5082</v>
      </c>
    </row>
    <row r="4311" spans="1:28" hidden="1" x14ac:dyDescent="0.2">
      <c r="A4311" s="8" t="s">
        <v>5083</v>
      </c>
      <c r="B4311" s="8" t="s">
        <v>5084</v>
      </c>
      <c r="C4311" s="8" t="s">
        <v>45759</v>
      </c>
      <c r="D4311" s="8" t="s">
        <v>45760</v>
      </c>
      <c r="E4311" s="8" t="s">
        <v>470</v>
      </c>
      <c r="F4311" s="8" t="s">
        <v>204</v>
      </c>
      <c r="G4311" s="8" t="s">
        <v>470</v>
      </c>
      <c r="H4311" s="8" t="s">
        <v>204</v>
      </c>
      <c r="I4311" s="8" t="s">
        <v>4854</v>
      </c>
      <c r="J4311" s="8" t="s">
        <v>708</v>
      </c>
      <c r="K4311" s="8" t="s">
        <v>296</v>
      </c>
      <c r="L4311" s="8" t="s">
        <v>1613</v>
      </c>
      <c r="M4311" s="8" t="s">
        <v>1621</v>
      </c>
      <c r="N4311" s="8" t="s">
        <v>10716</v>
      </c>
      <c r="O4311" s="8" t="s">
        <v>34691</v>
      </c>
      <c r="P4311" s="8" t="s">
        <v>776</v>
      </c>
      <c r="Q4311" s="8" t="s">
        <v>4856</v>
      </c>
      <c r="R4311" s="8" t="s">
        <v>712</v>
      </c>
      <c r="S4311" s="17" t="s">
        <v>4857</v>
      </c>
      <c r="T4311" s="18">
        <v>43038</v>
      </c>
      <c r="U4311" s="8">
        <v>0.875</v>
      </c>
      <c r="V4311" s="8">
        <v>0.91666666666666663</v>
      </c>
      <c r="W4311" s="8" t="s">
        <v>1495</v>
      </c>
      <c r="X4311" s="8" t="s">
        <v>45730</v>
      </c>
      <c r="Y4311" s="8" t="s">
        <v>1600</v>
      </c>
      <c r="Z4311" s="17" t="s">
        <v>5085</v>
      </c>
      <c r="AA4311" s="8" t="s">
        <v>5086</v>
      </c>
      <c r="AB4311" s="8" t="s">
        <v>5087</v>
      </c>
    </row>
    <row r="4312" spans="1:28" hidden="1" x14ac:dyDescent="0.2">
      <c r="A4312" s="8" t="s">
        <v>5088</v>
      </c>
      <c r="B4312" s="8" t="s">
        <v>5089</v>
      </c>
      <c r="C4312" s="8" t="s">
        <v>45759</v>
      </c>
      <c r="D4312" s="8" t="s">
        <v>45760</v>
      </c>
      <c r="E4312" s="8" t="s">
        <v>470</v>
      </c>
      <c r="F4312" s="8" t="s">
        <v>204</v>
      </c>
      <c r="G4312" s="8" t="s">
        <v>470</v>
      </c>
      <c r="H4312" s="8" t="s">
        <v>204</v>
      </c>
      <c r="I4312" s="8" t="s">
        <v>4854</v>
      </c>
      <c r="J4312" s="8" t="s">
        <v>708</v>
      </c>
      <c r="K4312" s="8" t="s">
        <v>296</v>
      </c>
      <c r="L4312" s="8" t="s">
        <v>1621</v>
      </c>
      <c r="M4312" s="8" t="s">
        <v>1628</v>
      </c>
      <c r="N4312" s="8" t="s">
        <v>10716</v>
      </c>
      <c r="O4312" s="8" t="s">
        <v>34691</v>
      </c>
      <c r="P4312" s="8" t="s">
        <v>776</v>
      </c>
      <c r="Q4312" s="8" t="s">
        <v>4856</v>
      </c>
      <c r="R4312" s="8" t="s">
        <v>712</v>
      </c>
      <c r="S4312" s="17" t="s">
        <v>4857</v>
      </c>
      <c r="T4312" s="18">
        <v>43038</v>
      </c>
      <c r="U4312" s="8">
        <v>0.91666666666666663</v>
      </c>
      <c r="V4312" s="8">
        <v>0.125</v>
      </c>
      <c r="W4312" s="8" t="s">
        <v>773</v>
      </c>
      <c r="X4312" s="8" t="s">
        <v>45730</v>
      </c>
      <c r="Y4312" s="8" t="s">
        <v>1630</v>
      </c>
      <c r="Z4312" s="17" t="s">
        <v>5090</v>
      </c>
      <c r="AA4312" s="8" t="s">
        <v>5091</v>
      </c>
      <c r="AB4312" s="8" t="s">
        <v>5092</v>
      </c>
    </row>
    <row r="4313" spans="1:28" hidden="1" x14ac:dyDescent="0.2">
      <c r="A4313" s="8" t="s">
        <v>5098</v>
      </c>
      <c r="B4313" s="8" t="s">
        <v>5099</v>
      </c>
      <c r="C4313" s="8" t="s">
        <v>45759</v>
      </c>
      <c r="D4313" s="8" t="s">
        <v>45760</v>
      </c>
      <c r="E4313" s="8" t="s">
        <v>480</v>
      </c>
      <c r="F4313" s="8" t="s">
        <v>204</v>
      </c>
      <c r="G4313" s="8" t="s">
        <v>480</v>
      </c>
      <c r="H4313" s="8" t="s">
        <v>204</v>
      </c>
      <c r="I4313" s="8" t="s">
        <v>4854</v>
      </c>
      <c r="J4313" s="8" t="s">
        <v>708</v>
      </c>
      <c r="K4313" s="8" t="s">
        <v>296</v>
      </c>
      <c r="L4313" s="8" t="s">
        <v>1644</v>
      </c>
      <c r="M4313" s="8" t="s">
        <v>1645</v>
      </c>
      <c r="N4313" s="8" t="s">
        <v>10716</v>
      </c>
      <c r="O4313" s="8" t="s">
        <v>34691</v>
      </c>
      <c r="P4313" s="8" t="s">
        <v>776</v>
      </c>
      <c r="Q4313" s="8" t="s">
        <v>4856</v>
      </c>
      <c r="R4313" s="8" t="s">
        <v>712</v>
      </c>
      <c r="S4313" s="17" t="s">
        <v>4857</v>
      </c>
      <c r="T4313" s="18">
        <v>43039</v>
      </c>
      <c r="U4313" s="8">
        <v>0.75</v>
      </c>
      <c r="V4313" s="8">
        <v>0.16666666666666666</v>
      </c>
      <c r="W4313" s="8" t="s">
        <v>792</v>
      </c>
      <c r="X4313" s="8" t="s">
        <v>1646</v>
      </c>
      <c r="Y4313" s="8" t="s">
        <v>1647</v>
      </c>
      <c r="Z4313" s="17" t="s">
        <v>5100</v>
      </c>
      <c r="AA4313" s="8" t="s">
        <v>5101</v>
      </c>
      <c r="AB4313" s="8" t="s">
        <v>5102</v>
      </c>
    </row>
    <row r="4314" spans="1:28" hidden="1" x14ac:dyDescent="0.2">
      <c r="A4314" s="8" t="s">
        <v>5103</v>
      </c>
      <c r="B4314" s="8" t="s">
        <v>5104</v>
      </c>
      <c r="C4314" s="8" t="s">
        <v>45759</v>
      </c>
      <c r="D4314" s="8" t="s">
        <v>45760</v>
      </c>
      <c r="E4314" s="8" t="s">
        <v>499</v>
      </c>
      <c r="F4314" s="8" t="s">
        <v>255</v>
      </c>
      <c r="G4314" s="8" t="s">
        <v>499</v>
      </c>
      <c r="H4314" s="8" t="s">
        <v>255</v>
      </c>
      <c r="I4314" s="8" t="s">
        <v>4854</v>
      </c>
      <c r="J4314" s="8" t="s">
        <v>708</v>
      </c>
      <c r="K4314" s="8" t="s">
        <v>296</v>
      </c>
      <c r="L4314" s="8" t="s">
        <v>1653</v>
      </c>
      <c r="M4314" s="8" t="s">
        <v>1654</v>
      </c>
      <c r="N4314" s="8" t="s">
        <v>10716</v>
      </c>
      <c r="O4314" s="8" t="s">
        <v>34691</v>
      </c>
      <c r="P4314" s="8" t="s">
        <v>776</v>
      </c>
      <c r="Q4314" s="8" t="s">
        <v>4856</v>
      </c>
      <c r="R4314" s="8" t="s">
        <v>712</v>
      </c>
      <c r="S4314" s="17" t="s">
        <v>4857</v>
      </c>
      <c r="T4314" s="18">
        <v>43040</v>
      </c>
      <c r="U4314" s="8">
        <v>0.75</v>
      </c>
      <c r="V4314" s="8">
        <v>0.16666666666666666</v>
      </c>
      <c r="W4314" s="8" t="s">
        <v>792</v>
      </c>
      <c r="X4314" s="8" t="s">
        <v>1646</v>
      </c>
      <c r="Y4314" s="8" t="s">
        <v>1647</v>
      </c>
      <c r="Z4314" s="17" t="s">
        <v>5105</v>
      </c>
      <c r="AA4314" s="8" t="s">
        <v>5106</v>
      </c>
      <c r="AB4314" s="8" t="s">
        <v>5107</v>
      </c>
    </row>
    <row r="4315" spans="1:28" hidden="1" x14ac:dyDescent="0.2">
      <c r="A4315" s="8" t="s">
        <v>5108</v>
      </c>
      <c r="B4315" s="8" t="s">
        <v>5109</v>
      </c>
      <c r="C4315" s="8" t="s">
        <v>45759</v>
      </c>
      <c r="D4315" s="8" t="s">
        <v>45760</v>
      </c>
      <c r="E4315" s="8" t="s">
        <v>515</v>
      </c>
      <c r="F4315" s="8" t="s">
        <v>255</v>
      </c>
      <c r="G4315" s="8" t="s">
        <v>515</v>
      </c>
      <c r="H4315" s="8" t="s">
        <v>255</v>
      </c>
      <c r="I4315" s="8" t="s">
        <v>4854</v>
      </c>
      <c r="J4315" s="8" t="s">
        <v>708</v>
      </c>
      <c r="K4315" s="8" t="s">
        <v>296</v>
      </c>
      <c r="L4315" s="8" t="s">
        <v>1659</v>
      </c>
      <c r="M4315" s="8" t="s">
        <v>1660</v>
      </c>
      <c r="N4315" s="8" t="s">
        <v>10716</v>
      </c>
      <c r="O4315" s="8" t="s">
        <v>34691</v>
      </c>
      <c r="P4315" s="8" t="s">
        <v>776</v>
      </c>
      <c r="Q4315" s="8" t="s">
        <v>4856</v>
      </c>
      <c r="R4315" s="8" t="s">
        <v>712</v>
      </c>
      <c r="S4315" s="17" t="s">
        <v>4857</v>
      </c>
      <c r="T4315" s="18">
        <v>43041</v>
      </c>
      <c r="U4315" s="8">
        <v>0.75</v>
      </c>
      <c r="V4315" s="8">
        <v>0.16666666666666666</v>
      </c>
      <c r="W4315" s="8" t="s">
        <v>792</v>
      </c>
      <c r="X4315" s="8" t="s">
        <v>1646</v>
      </c>
      <c r="Y4315" s="8" t="s">
        <v>1647</v>
      </c>
      <c r="Z4315" s="17" t="s">
        <v>5110</v>
      </c>
      <c r="AA4315" s="8" t="s">
        <v>5111</v>
      </c>
      <c r="AB4315" s="8" t="s">
        <v>5112</v>
      </c>
    </row>
    <row r="4316" spans="1:28" hidden="1" x14ac:dyDescent="0.2">
      <c r="A4316" s="8" t="s">
        <v>5113</v>
      </c>
      <c r="B4316" s="8" t="s">
        <v>5114</v>
      </c>
      <c r="C4316" s="8" t="s">
        <v>45759</v>
      </c>
      <c r="D4316" s="8" t="s">
        <v>45760</v>
      </c>
      <c r="E4316" s="8" t="s">
        <v>525</v>
      </c>
      <c r="F4316" s="8" t="s">
        <v>255</v>
      </c>
      <c r="G4316" s="8" t="s">
        <v>525</v>
      </c>
      <c r="H4316" s="8" t="s">
        <v>255</v>
      </c>
      <c r="I4316" s="8" t="s">
        <v>4854</v>
      </c>
      <c r="J4316" s="8" t="s">
        <v>708</v>
      </c>
      <c r="K4316" s="8" t="s">
        <v>296</v>
      </c>
      <c r="L4316" s="8" t="s">
        <v>527</v>
      </c>
      <c r="M4316" s="8" t="s">
        <v>1665</v>
      </c>
      <c r="N4316" s="8" t="s">
        <v>10716</v>
      </c>
      <c r="O4316" s="8" t="s">
        <v>34691</v>
      </c>
      <c r="P4316" s="8" t="s">
        <v>776</v>
      </c>
      <c r="Q4316" s="8" t="s">
        <v>4856</v>
      </c>
      <c r="R4316" s="8" t="s">
        <v>712</v>
      </c>
      <c r="S4316" s="17" t="s">
        <v>4857</v>
      </c>
      <c r="T4316" s="18">
        <v>43042</v>
      </c>
      <c r="U4316" s="8">
        <v>0.75</v>
      </c>
      <c r="V4316" s="8">
        <v>0.16666666666666666</v>
      </c>
      <c r="W4316" s="8" t="s">
        <v>792</v>
      </c>
      <c r="X4316" s="8" t="s">
        <v>1646</v>
      </c>
      <c r="Y4316" s="8" t="s">
        <v>1647</v>
      </c>
      <c r="Z4316" s="17" t="s">
        <v>5110</v>
      </c>
      <c r="AA4316" s="8" t="s">
        <v>5115</v>
      </c>
      <c r="AB4316" s="8" t="s">
        <v>5116</v>
      </c>
    </row>
    <row r="4317" spans="1:28" hidden="1" x14ac:dyDescent="0.2">
      <c r="A4317" s="8" t="s">
        <v>5127</v>
      </c>
      <c r="B4317" s="8" t="s">
        <v>5128</v>
      </c>
      <c r="C4317" s="8" t="s">
        <v>45759</v>
      </c>
      <c r="D4317" s="8" t="s">
        <v>45760</v>
      </c>
      <c r="E4317" s="8" t="s">
        <v>535</v>
      </c>
      <c r="F4317" s="8" t="s">
        <v>255</v>
      </c>
      <c r="G4317" s="8" t="s">
        <v>535</v>
      </c>
      <c r="H4317" s="8" t="s">
        <v>255</v>
      </c>
      <c r="I4317" s="8" t="s">
        <v>4854</v>
      </c>
      <c r="J4317" s="8" t="s">
        <v>708</v>
      </c>
      <c r="K4317" s="8" t="s">
        <v>296</v>
      </c>
      <c r="L4317" s="8" t="s">
        <v>537</v>
      </c>
      <c r="M4317" s="8" t="s">
        <v>1670</v>
      </c>
      <c r="N4317" s="8" t="s">
        <v>10716</v>
      </c>
      <c r="O4317" s="8" t="s">
        <v>34691</v>
      </c>
      <c r="P4317" s="8" t="s">
        <v>776</v>
      </c>
      <c r="Q4317" s="8" t="s">
        <v>4856</v>
      </c>
      <c r="R4317" s="8" t="s">
        <v>712</v>
      </c>
      <c r="S4317" s="17" t="s">
        <v>4857</v>
      </c>
      <c r="T4317" s="18">
        <v>43043</v>
      </c>
      <c r="U4317" s="8">
        <v>0.75</v>
      </c>
      <c r="V4317" s="8">
        <v>0.125</v>
      </c>
      <c r="W4317" s="8" t="s">
        <v>792</v>
      </c>
      <c r="X4317" s="8" t="s">
        <v>45730</v>
      </c>
      <c r="Y4317" s="8" t="s">
        <v>1672</v>
      </c>
      <c r="Z4317" s="17" t="s">
        <v>5129</v>
      </c>
      <c r="AA4317" s="8" t="s">
        <v>5130</v>
      </c>
      <c r="AB4317" s="8" t="s">
        <v>5131</v>
      </c>
    </row>
    <row r="4318" spans="1:28" hidden="1" x14ac:dyDescent="0.2">
      <c r="A4318" s="8" t="s">
        <v>5122</v>
      </c>
      <c r="B4318" s="8" t="s">
        <v>5123</v>
      </c>
      <c r="C4318" s="8" t="s">
        <v>45759</v>
      </c>
      <c r="D4318" s="8" t="s">
        <v>45760</v>
      </c>
      <c r="E4318" s="8" t="s">
        <v>545</v>
      </c>
      <c r="F4318" s="8" t="s">
        <v>255</v>
      </c>
      <c r="G4318" s="8" t="s">
        <v>545</v>
      </c>
      <c r="H4318" s="8" t="s">
        <v>255</v>
      </c>
      <c r="I4318" s="8" t="s">
        <v>4854</v>
      </c>
      <c r="J4318" s="8" t="s">
        <v>708</v>
      </c>
      <c r="K4318" s="8" t="s">
        <v>296</v>
      </c>
      <c r="L4318" s="8" t="s">
        <v>1679</v>
      </c>
      <c r="M4318" s="8" t="s">
        <v>1687</v>
      </c>
      <c r="N4318" s="8" t="s">
        <v>10716</v>
      </c>
      <c r="O4318" s="8" t="s">
        <v>34691</v>
      </c>
      <c r="P4318" s="8" t="s">
        <v>776</v>
      </c>
      <c r="Q4318" s="8" t="s">
        <v>4856</v>
      </c>
      <c r="R4318" s="8" t="s">
        <v>712</v>
      </c>
      <c r="S4318" s="17" t="s">
        <v>4857</v>
      </c>
      <c r="T4318" s="18">
        <v>43044</v>
      </c>
      <c r="U4318" s="8">
        <v>4.1666666666666664E-2</v>
      </c>
      <c r="V4318" s="8">
        <v>0.16666666666666666</v>
      </c>
      <c r="W4318" s="8" t="s">
        <v>1283</v>
      </c>
      <c r="X4318" s="8" t="s">
        <v>1671</v>
      </c>
      <c r="Y4318" s="8" t="s">
        <v>1681</v>
      </c>
      <c r="Z4318" s="17" t="s">
        <v>5124</v>
      </c>
      <c r="AA4318" s="8" t="s">
        <v>5125</v>
      </c>
      <c r="AB4318" s="8" t="s">
        <v>5126</v>
      </c>
    </row>
    <row r="4319" spans="1:28" hidden="1" x14ac:dyDescent="0.2">
      <c r="A4319" s="8" t="s">
        <v>5117</v>
      </c>
      <c r="B4319" s="8" t="s">
        <v>5118</v>
      </c>
      <c r="C4319" s="8" t="s">
        <v>45759</v>
      </c>
      <c r="D4319" s="8" t="s">
        <v>45760</v>
      </c>
      <c r="E4319" s="8" t="s">
        <v>545</v>
      </c>
      <c r="F4319" s="8" t="s">
        <v>255</v>
      </c>
      <c r="G4319" s="8" t="s">
        <v>545</v>
      </c>
      <c r="H4319" s="8" t="s">
        <v>255</v>
      </c>
      <c r="I4319" s="8" t="s">
        <v>4854</v>
      </c>
      <c r="J4319" s="8" t="s">
        <v>708</v>
      </c>
      <c r="K4319" s="8" t="s">
        <v>296</v>
      </c>
      <c r="L4319" s="8" t="s">
        <v>1678</v>
      </c>
      <c r="M4319" s="8" t="s">
        <v>1679</v>
      </c>
      <c r="N4319" s="8" t="s">
        <v>10716</v>
      </c>
      <c r="O4319" s="8" t="s">
        <v>34691</v>
      </c>
      <c r="P4319" s="8" t="s">
        <v>776</v>
      </c>
      <c r="Q4319" s="8" t="s">
        <v>4856</v>
      </c>
      <c r="R4319" s="8" t="s">
        <v>712</v>
      </c>
      <c r="S4319" s="17" t="s">
        <v>4857</v>
      </c>
      <c r="T4319" s="18">
        <v>43044</v>
      </c>
      <c r="U4319" s="8">
        <v>0.75</v>
      </c>
      <c r="V4319" s="8">
        <v>4.1666666666666664E-2</v>
      </c>
      <c r="W4319" s="8" t="s">
        <v>296</v>
      </c>
      <c r="X4319" s="8" t="s">
        <v>1680</v>
      </c>
      <c r="Y4319" s="8" t="s">
        <v>1681</v>
      </c>
      <c r="Z4319" s="17" t="s">
        <v>5119</v>
      </c>
      <c r="AA4319" s="8" t="s">
        <v>5120</v>
      </c>
      <c r="AB4319" s="8" t="s">
        <v>5121</v>
      </c>
    </row>
    <row r="4320" spans="1:28" hidden="1" x14ac:dyDescent="0.2">
      <c r="A4320" s="8" t="s">
        <v>5132</v>
      </c>
      <c r="B4320" s="8" t="s">
        <v>5133</v>
      </c>
      <c r="C4320" s="8" t="s">
        <v>45759</v>
      </c>
      <c r="D4320" s="8" t="s">
        <v>45760</v>
      </c>
      <c r="E4320" s="8" t="s">
        <v>256</v>
      </c>
      <c r="F4320" s="8" t="s">
        <v>255</v>
      </c>
      <c r="G4320" s="8" t="s">
        <v>256</v>
      </c>
      <c r="H4320" s="8" t="s">
        <v>255</v>
      </c>
      <c r="I4320" s="8" t="s">
        <v>4854</v>
      </c>
      <c r="J4320" s="8" t="s">
        <v>708</v>
      </c>
      <c r="K4320" s="8" t="s">
        <v>296</v>
      </c>
      <c r="L4320" s="8" t="s">
        <v>558</v>
      </c>
      <c r="M4320" s="8" t="s">
        <v>5134</v>
      </c>
      <c r="N4320" s="8" t="s">
        <v>10716</v>
      </c>
      <c r="O4320" s="8" t="s">
        <v>34691</v>
      </c>
      <c r="P4320" s="8" t="s">
        <v>776</v>
      </c>
      <c r="Q4320" s="8" t="s">
        <v>4856</v>
      </c>
      <c r="R4320" s="8" t="s">
        <v>712</v>
      </c>
      <c r="S4320" s="17" t="s">
        <v>4857</v>
      </c>
      <c r="T4320" s="18">
        <v>43045</v>
      </c>
      <c r="U4320" s="8">
        <v>0.75</v>
      </c>
      <c r="V4320" s="8">
        <v>0.83333333333333337</v>
      </c>
      <c r="W4320" s="8" t="s">
        <v>1100</v>
      </c>
      <c r="X4320" s="8" t="s">
        <v>1702</v>
      </c>
      <c r="Y4320" s="8" t="s">
        <v>1695</v>
      </c>
      <c r="Z4320" s="17" t="s">
        <v>5135</v>
      </c>
      <c r="AA4320" s="8" t="s">
        <v>5136</v>
      </c>
      <c r="AB4320" s="8" t="s">
        <v>5137</v>
      </c>
    </row>
    <row r="4321" spans="1:28" hidden="1" x14ac:dyDescent="0.2">
      <c r="A4321" s="8" t="s">
        <v>5138</v>
      </c>
      <c r="B4321" s="8" t="s">
        <v>5139</v>
      </c>
      <c r="C4321" s="8" t="s">
        <v>45759</v>
      </c>
      <c r="D4321" s="8" t="s">
        <v>45760</v>
      </c>
      <c r="E4321" s="8" t="s">
        <v>256</v>
      </c>
      <c r="F4321" s="8" t="s">
        <v>255</v>
      </c>
      <c r="G4321" s="8" t="s">
        <v>256</v>
      </c>
      <c r="H4321" s="8" t="s">
        <v>255</v>
      </c>
      <c r="I4321" s="8" t="s">
        <v>4854</v>
      </c>
      <c r="J4321" s="8" t="s">
        <v>708</v>
      </c>
      <c r="K4321" s="8" t="s">
        <v>296</v>
      </c>
      <c r="L4321" s="8" t="s">
        <v>5134</v>
      </c>
      <c r="M4321" s="8" t="s">
        <v>5140</v>
      </c>
      <c r="N4321" s="8" t="s">
        <v>10716</v>
      </c>
      <c r="O4321" s="8" t="s">
        <v>34691</v>
      </c>
      <c r="P4321" s="8" t="s">
        <v>776</v>
      </c>
      <c r="Q4321" s="8" t="s">
        <v>4856</v>
      </c>
      <c r="R4321" s="8" t="s">
        <v>712</v>
      </c>
      <c r="S4321" s="17" t="s">
        <v>4857</v>
      </c>
      <c r="T4321" s="18">
        <v>43045</v>
      </c>
      <c r="U4321" s="8">
        <v>0.83333333333333337</v>
      </c>
      <c r="V4321" s="8">
        <v>0.91666666666666663</v>
      </c>
      <c r="W4321" s="8" t="s">
        <v>1100</v>
      </c>
      <c r="X4321" s="8" t="s">
        <v>1709</v>
      </c>
      <c r="Y4321" s="8" t="s">
        <v>1695</v>
      </c>
      <c r="Z4321" s="17" t="s">
        <v>5141</v>
      </c>
      <c r="AA4321" s="8" t="s">
        <v>5142</v>
      </c>
      <c r="AB4321" s="8" t="s">
        <v>5143</v>
      </c>
    </row>
    <row r="4322" spans="1:28" hidden="1" x14ac:dyDescent="0.2">
      <c r="A4322" s="8" t="s">
        <v>5144</v>
      </c>
      <c r="B4322" s="8" t="s">
        <v>5145</v>
      </c>
      <c r="C4322" s="8" t="s">
        <v>45759</v>
      </c>
      <c r="D4322" s="8" t="s">
        <v>45760</v>
      </c>
      <c r="E4322" s="8" t="s">
        <v>256</v>
      </c>
      <c r="F4322" s="8" t="s">
        <v>255</v>
      </c>
      <c r="G4322" s="8" t="s">
        <v>256</v>
      </c>
      <c r="H4322" s="8" t="s">
        <v>255</v>
      </c>
      <c r="I4322" s="8" t="s">
        <v>4854</v>
      </c>
      <c r="J4322" s="8" t="s">
        <v>708</v>
      </c>
      <c r="K4322" s="8" t="s">
        <v>296</v>
      </c>
      <c r="L4322" s="8" t="s">
        <v>5140</v>
      </c>
      <c r="M4322" s="8" t="s">
        <v>1708</v>
      </c>
      <c r="N4322" s="8" t="s">
        <v>10716</v>
      </c>
      <c r="O4322" s="8" t="s">
        <v>34691</v>
      </c>
      <c r="P4322" s="8" t="s">
        <v>776</v>
      </c>
      <c r="Q4322" s="8" t="s">
        <v>4856</v>
      </c>
      <c r="R4322" s="8" t="s">
        <v>712</v>
      </c>
      <c r="S4322" s="17" t="s">
        <v>4857</v>
      </c>
      <c r="T4322" s="18">
        <v>43045</v>
      </c>
      <c r="U4322" s="8">
        <v>0.91666666666666663</v>
      </c>
      <c r="V4322" s="8">
        <v>0.16666666666666666</v>
      </c>
      <c r="W4322" s="8" t="s">
        <v>30</v>
      </c>
      <c r="X4322" s="8" t="s">
        <v>1694</v>
      </c>
      <c r="Y4322" s="8" t="s">
        <v>1695</v>
      </c>
      <c r="Z4322" s="17" t="s">
        <v>5146</v>
      </c>
      <c r="AA4322" s="8" t="s">
        <v>5147</v>
      </c>
      <c r="AB4322" s="8" t="s">
        <v>5148</v>
      </c>
    </row>
    <row r="4323" spans="1:28" hidden="1" x14ac:dyDescent="0.2">
      <c r="A4323" s="8" t="s">
        <v>5149</v>
      </c>
      <c r="B4323" s="8" t="s">
        <v>5150</v>
      </c>
      <c r="C4323" s="8" t="s">
        <v>45759</v>
      </c>
      <c r="D4323" s="8" t="s">
        <v>45760</v>
      </c>
      <c r="E4323" s="8" t="s">
        <v>29</v>
      </c>
      <c r="F4323" s="8" t="s">
        <v>27</v>
      </c>
      <c r="G4323" s="8" t="s">
        <v>29</v>
      </c>
      <c r="H4323" s="8" t="s">
        <v>27</v>
      </c>
      <c r="I4323" s="8" t="s">
        <v>5151</v>
      </c>
      <c r="J4323" s="8" t="s">
        <v>28</v>
      </c>
      <c r="K4323" s="8" t="s">
        <v>30</v>
      </c>
      <c r="L4323" s="8" t="s">
        <v>5152</v>
      </c>
      <c r="M4323" s="8" t="s">
        <v>5153</v>
      </c>
      <c r="N4323" s="8" t="s">
        <v>10716</v>
      </c>
      <c r="O4323" s="8" t="s">
        <v>34691</v>
      </c>
      <c r="P4323" s="8" t="s">
        <v>776</v>
      </c>
      <c r="Q4323" s="8" t="s">
        <v>711</v>
      </c>
      <c r="R4323" s="8" t="s">
        <v>3744</v>
      </c>
      <c r="S4323" s="17" t="s">
        <v>3745</v>
      </c>
      <c r="T4323" s="18">
        <v>43009</v>
      </c>
      <c r="U4323" s="8">
        <v>0.25</v>
      </c>
      <c r="V4323" s="8">
        <v>0.375</v>
      </c>
      <c r="W4323" s="8" t="s">
        <v>1283</v>
      </c>
      <c r="X4323" s="8" t="s">
        <v>3746</v>
      </c>
      <c r="Y4323" s="8" t="s">
        <v>3747</v>
      </c>
      <c r="Z4323" s="17" t="s">
        <v>5154</v>
      </c>
      <c r="AA4323" s="8" t="s">
        <v>5155</v>
      </c>
      <c r="AB4323" s="8" t="s">
        <v>5156</v>
      </c>
    </row>
    <row r="4324" spans="1:28" hidden="1" x14ac:dyDescent="0.2">
      <c r="A4324" s="8" t="s">
        <v>5157</v>
      </c>
      <c r="B4324" s="8" t="s">
        <v>5158</v>
      </c>
      <c r="C4324" s="8" t="s">
        <v>45759</v>
      </c>
      <c r="D4324" s="8" t="s">
        <v>45760</v>
      </c>
      <c r="E4324" s="8" t="s">
        <v>29</v>
      </c>
      <c r="F4324" s="8" t="s">
        <v>27</v>
      </c>
      <c r="G4324" s="8" t="s">
        <v>29</v>
      </c>
      <c r="H4324" s="8" t="s">
        <v>27</v>
      </c>
      <c r="I4324" s="8" t="s">
        <v>5151</v>
      </c>
      <c r="J4324" s="8" t="s">
        <v>28</v>
      </c>
      <c r="K4324" s="8" t="s">
        <v>30</v>
      </c>
      <c r="L4324" s="8" t="s">
        <v>5153</v>
      </c>
      <c r="M4324" s="8" t="s">
        <v>5159</v>
      </c>
      <c r="N4324" s="8" t="s">
        <v>10716</v>
      </c>
      <c r="O4324" s="8" t="s">
        <v>34691</v>
      </c>
      <c r="P4324" s="8" t="s">
        <v>776</v>
      </c>
      <c r="Q4324" s="8" t="s">
        <v>711</v>
      </c>
      <c r="R4324" s="8" t="s">
        <v>3744</v>
      </c>
      <c r="S4324" s="17" t="s">
        <v>3745</v>
      </c>
      <c r="T4324" s="18">
        <v>43009</v>
      </c>
      <c r="U4324" s="8">
        <v>0.375</v>
      </c>
      <c r="V4324" s="8">
        <v>0.5</v>
      </c>
      <c r="W4324" s="8" t="s">
        <v>1283</v>
      </c>
      <c r="X4324" s="8" t="s">
        <v>3754</v>
      </c>
      <c r="Y4324" s="8" t="s">
        <v>3747</v>
      </c>
      <c r="Z4324" s="17" t="s">
        <v>3755</v>
      </c>
      <c r="AA4324" s="8" t="s">
        <v>5160</v>
      </c>
      <c r="AB4324" s="8" t="s">
        <v>5161</v>
      </c>
    </row>
    <row r="4325" spans="1:28" hidden="1" x14ac:dyDescent="0.2">
      <c r="A4325" s="8" t="s">
        <v>5162</v>
      </c>
      <c r="B4325" s="8" t="s">
        <v>5163</v>
      </c>
      <c r="C4325" s="8" t="s">
        <v>45759</v>
      </c>
      <c r="D4325" s="8" t="s">
        <v>45760</v>
      </c>
      <c r="E4325" s="8" t="s">
        <v>29</v>
      </c>
      <c r="F4325" s="8" t="s">
        <v>27</v>
      </c>
      <c r="G4325" s="8" t="s">
        <v>29</v>
      </c>
      <c r="H4325" s="8" t="s">
        <v>27</v>
      </c>
      <c r="I4325" s="8" t="s">
        <v>5151</v>
      </c>
      <c r="J4325" s="8" t="s">
        <v>28</v>
      </c>
      <c r="K4325" s="8" t="s">
        <v>30</v>
      </c>
      <c r="L4325" s="8" t="s">
        <v>5159</v>
      </c>
      <c r="M4325" s="8" t="s">
        <v>5164</v>
      </c>
      <c r="N4325" s="8" t="s">
        <v>10716</v>
      </c>
      <c r="O4325" s="8" t="s">
        <v>34691</v>
      </c>
      <c r="P4325" s="8" t="s">
        <v>776</v>
      </c>
      <c r="Q4325" s="8" t="s">
        <v>711</v>
      </c>
      <c r="R4325" s="8" t="s">
        <v>3744</v>
      </c>
      <c r="S4325" s="17" t="s">
        <v>3745</v>
      </c>
      <c r="T4325" s="18">
        <v>43009</v>
      </c>
      <c r="U4325" s="8">
        <v>0.5</v>
      </c>
      <c r="V4325" s="8">
        <v>0.58333333333333337</v>
      </c>
      <c r="W4325" s="8" t="s">
        <v>1100</v>
      </c>
      <c r="X4325" s="8" t="s">
        <v>3754</v>
      </c>
      <c r="Y4325" s="8" t="s">
        <v>3747</v>
      </c>
      <c r="Z4325" s="17" t="s">
        <v>5165</v>
      </c>
      <c r="AA4325" s="8" t="s">
        <v>5166</v>
      </c>
      <c r="AB4325" s="8" t="s">
        <v>5167</v>
      </c>
    </row>
    <row r="4326" spans="1:28" hidden="1" x14ac:dyDescent="0.2">
      <c r="A4326" s="8" t="s">
        <v>5168</v>
      </c>
      <c r="B4326" s="8" t="s">
        <v>5169</v>
      </c>
      <c r="C4326" s="8" t="s">
        <v>45759</v>
      </c>
      <c r="D4326" s="8" t="s">
        <v>45760</v>
      </c>
      <c r="E4326" s="8" t="s">
        <v>29</v>
      </c>
      <c r="F4326" s="8" t="s">
        <v>27</v>
      </c>
      <c r="G4326" s="8" t="s">
        <v>29</v>
      </c>
      <c r="H4326" s="8" t="s">
        <v>27</v>
      </c>
      <c r="I4326" s="8" t="s">
        <v>5151</v>
      </c>
      <c r="J4326" s="8" t="s">
        <v>28</v>
      </c>
      <c r="K4326" s="8" t="s">
        <v>30</v>
      </c>
      <c r="L4326" s="8" t="s">
        <v>5164</v>
      </c>
      <c r="M4326" s="8" t="s">
        <v>5170</v>
      </c>
      <c r="N4326" s="8" t="s">
        <v>10716</v>
      </c>
      <c r="O4326" s="8" t="s">
        <v>34691</v>
      </c>
      <c r="P4326" s="8" t="s">
        <v>776</v>
      </c>
      <c r="Q4326" s="8" t="s">
        <v>711</v>
      </c>
      <c r="R4326" s="8" t="s">
        <v>3744</v>
      </c>
      <c r="S4326" s="17" t="s">
        <v>3745</v>
      </c>
      <c r="T4326" s="18">
        <v>43009</v>
      </c>
      <c r="U4326" s="8">
        <v>0.58333333333333337</v>
      </c>
      <c r="V4326" s="8">
        <v>0.66666666666666663</v>
      </c>
      <c r="W4326" s="8" t="s">
        <v>1100</v>
      </c>
      <c r="X4326" s="8" t="s">
        <v>5171</v>
      </c>
      <c r="Y4326" s="8" t="s">
        <v>5172</v>
      </c>
      <c r="Z4326" s="17" t="s">
        <v>5173</v>
      </c>
      <c r="AA4326" s="8" t="s">
        <v>5174</v>
      </c>
      <c r="AB4326" s="8" t="s">
        <v>5175</v>
      </c>
    </row>
    <row r="4327" spans="1:28" hidden="1" x14ac:dyDescent="0.2">
      <c r="A4327" s="8" t="s">
        <v>5176</v>
      </c>
      <c r="B4327" s="8" t="s">
        <v>5177</v>
      </c>
      <c r="C4327" s="8" t="s">
        <v>45759</v>
      </c>
      <c r="D4327" s="8" t="s">
        <v>45760</v>
      </c>
      <c r="E4327" s="8" t="s">
        <v>29</v>
      </c>
      <c r="F4327" s="8" t="s">
        <v>27</v>
      </c>
      <c r="G4327" s="8" t="s">
        <v>29</v>
      </c>
      <c r="H4327" s="8" t="s">
        <v>27</v>
      </c>
      <c r="I4327" s="8" t="s">
        <v>5151</v>
      </c>
      <c r="J4327" s="8" t="s">
        <v>28</v>
      </c>
      <c r="K4327" s="8" t="s">
        <v>30</v>
      </c>
      <c r="L4327" s="8" t="s">
        <v>5170</v>
      </c>
      <c r="M4327" s="8" t="s">
        <v>1717</v>
      </c>
      <c r="N4327" s="8" t="s">
        <v>10716</v>
      </c>
      <c r="O4327" s="8" t="s">
        <v>34691</v>
      </c>
      <c r="P4327" s="8" t="s">
        <v>776</v>
      </c>
      <c r="Q4327" s="8" t="s">
        <v>711</v>
      </c>
      <c r="R4327" s="8" t="s">
        <v>3744</v>
      </c>
      <c r="S4327" s="17" t="s">
        <v>3745</v>
      </c>
      <c r="T4327" s="18">
        <v>43009</v>
      </c>
      <c r="U4327" s="8">
        <v>0.66666666666666663</v>
      </c>
      <c r="V4327" s="8">
        <v>0.75</v>
      </c>
      <c r="W4327" s="8" t="s">
        <v>1100</v>
      </c>
      <c r="X4327" s="8" t="s">
        <v>5178</v>
      </c>
      <c r="Y4327" s="8" t="s">
        <v>5172</v>
      </c>
      <c r="Z4327" s="17" t="s">
        <v>5179</v>
      </c>
      <c r="AA4327" s="8" t="s">
        <v>5180</v>
      </c>
      <c r="AB4327" s="8" t="s">
        <v>5181</v>
      </c>
    </row>
    <row r="4328" spans="1:28" hidden="1" x14ac:dyDescent="0.2">
      <c r="A4328" s="8" t="s">
        <v>5219</v>
      </c>
      <c r="B4328" s="8" t="s">
        <v>5220</v>
      </c>
      <c r="C4328" s="8" t="s">
        <v>45759</v>
      </c>
      <c r="D4328" s="8" t="s">
        <v>45760</v>
      </c>
      <c r="E4328" s="8" t="s">
        <v>46</v>
      </c>
      <c r="F4328" s="8" t="s">
        <v>27</v>
      </c>
      <c r="G4328" s="8" t="s">
        <v>46</v>
      </c>
      <c r="H4328" s="8" t="s">
        <v>27</v>
      </c>
      <c r="I4328" s="8" t="s">
        <v>5151</v>
      </c>
      <c r="J4328" s="8" t="s">
        <v>28</v>
      </c>
      <c r="K4328" s="8" t="s">
        <v>30</v>
      </c>
      <c r="L4328" s="8" t="s">
        <v>2000</v>
      </c>
      <c r="M4328" s="8" t="s">
        <v>1729</v>
      </c>
      <c r="N4328" s="8" t="s">
        <v>10716</v>
      </c>
      <c r="O4328" s="8" t="s">
        <v>34691</v>
      </c>
      <c r="P4328" s="8" t="s">
        <v>776</v>
      </c>
      <c r="Q4328" s="8" t="s">
        <v>711</v>
      </c>
      <c r="R4328" s="8" t="s">
        <v>3744</v>
      </c>
      <c r="S4328" s="17" t="s">
        <v>3745</v>
      </c>
      <c r="T4328" s="18">
        <v>43010</v>
      </c>
      <c r="U4328" s="8">
        <v>0.25</v>
      </c>
      <c r="V4328" s="8">
        <v>0.33333333333333331</v>
      </c>
      <c r="W4328" s="8" t="s">
        <v>1100</v>
      </c>
      <c r="X4328" s="8" t="s">
        <v>3780</v>
      </c>
      <c r="Y4328" s="8" t="s">
        <v>3781</v>
      </c>
      <c r="Z4328" s="17" t="s">
        <v>5221</v>
      </c>
      <c r="AA4328" s="8" t="s">
        <v>5222</v>
      </c>
      <c r="AB4328" s="8" t="s">
        <v>5223</v>
      </c>
    </row>
    <row r="4329" spans="1:28" hidden="1" x14ac:dyDescent="0.2">
      <c r="A4329" s="8" t="s">
        <v>5224</v>
      </c>
      <c r="B4329" s="8" t="s">
        <v>5225</v>
      </c>
      <c r="C4329" s="8" t="s">
        <v>45759</v>
      </c>
      <c r="D4329" s="8" t="s">
        <v>45760</v>
      </c>
      <c r="E4329" s="8" t="s">
        <v>46</v>
      </c>
      <c r="F4329" s="8" t="s">
        <v>27</v>
      </c>
      <c r="G4329" s="8" t="s">
        <v>46</v>
      </c>
      <c r="H4329" s="8" t="s">
        <v>27</v>
      </c>
      <c r="I4329" s="8" t="s">
        <v>5151</v>
      </c>
      <c r="J4329" s="8" t="s">
        <v>28</v>
      </c>
      <c r="K4329" s="8" t="s">
        <v>30</v>
      </c>
      <c r="L4329" s="8" t="s">
        <v>1729</v>
      </c>
      <c r="M4329" s="8" t="s">
        <v>5226</v>
      </c>
      <c r="N4329" s="8" t="s">
        <v>10716</v>
      </c>
      <c r="O4329" s="8" t="s">
        <v>34691</v>
      </c>
      <c r="P4329" s="8" t="s">
        <v>776</v>
      </c>
      <c r="Q4329" s="8" t="s">
        <v>711</v>
      </c>
      <c r="R4329" s="8" t="s">
        <v>3744</v>
      </c>
      <c r="S4329" s="17" t="s">
        <v>3745</v>
      </c>
      <c r="T4329" s="18">
        <v>43010</v>
      </c>
      <c r="U4329" s="8">
        <v>0.33333333333333331</v>
      </c>
      <c r="V4329" s="8">
        <v>0.41666666666666669</v>
      </c>
      <c r="W4329" s="8" t="s">
        <v>1100</v>
      </c>
      <c r="X4329" s="8" t="s">
        <v>3788</v>
      </c>
      <c r="Y4329" s="8" t="s">
        <v>3781</v>
      </c>
      <c r="Z4329" s="17" t="s">
        <v>5227</v>
      </c>
      <c r="AA4329" s="8" t="s">
        <v>5228</v>
      </c>
      <c r="AB4329" s="8" t="s">
        <v>5229</v>
      </c>
    </row>
    <row r="4330" spans="1:28" hidden="1" x14ac:dyDescent="0.2">
      <c r="A4330" s="8" t="s">
        <v>5230</v>
      </c>
      <c r="B4330" s="8" t="s">
        <v>5231</v>
      </c>
      <c r="C4330" s="8" t="s">
        <v>45759</v>
      </c>
      <c r="D4330" s="8" t="s">
        <v>45760</v>
      </c>
      <c r="E4330" s="8" t="s">
        <v>46</v>
      </c>
      <c r="F4330" s="8" t="s">
        <v>27</v>
      </c>
      <c r="G4330" s="8" t="s">
        <v>46</v>
      </c>
      <c r="H4330" s="8" t="s">
        <v>27</v>
      </c>
      <c r="I4330" s="8" t="s">
        <v>5151</v>
      </c>
      <c r="J4330" s="8" t="s">
        <v>28</v>
      </c>
      <c r="K4330" s="8" t="s">
        <v>30</v>
      </c>
      <c r="L4330" s="8" t="s">
        <v>5226</v>
      </c>
      <c r="M4330" s="8" t="s">
        <v>5232</v>
      </c>
      <c r="N4330" s="8" t="s">
        <v>10716</v>
      </c>
      <c r="O4330" s="8" t="s">
        <v>34691</v>
      </c>
      <c r="P4330" s="8" t="s">
        <v>776</v>
      </c>
      <c r="Q4330" s="8" t="s">
        <v>711</v>
      </c>
      <c r="R4330" s="8" t="s">
        <v>3744</v>
      </c>
      <c r="S4330" s="17" t="s">
        <v>3745</v>
      </c>
      <c r="T4330" s="18">
        <v>43010</v>
      </c>
      <c r="U4330" s="8">
        <v>0.41666666666666669</v>
      </c>
      <c r="V4330" s="8">
        <v>0.45833333333333331</v>
      </c>
      <c r="W4330" s="8" t="s">
        <v>1495</v>
      </c>
      <c r="X4330" s="8" t="s">
        <v>3794</v>
      </c>
      <c r="Y4330" s="8" t="s">
        <v>3781</v>
      </c>
      <c r="Z4330" s="17" t="s">
        <v>5233</v>
      </c>
      <c r="AA4330" s="8" t="s">
        <v>5234</v>
      </c>
      <c r="AB4330" s="8" t="s">
        <v>5235</v>
      </c>
    </row>
    <row r="4331" spans="1:28" hidden="1" x14ac:dyDescent="0.2">
      <c r="A4331" s="8" t="s">
        <v>5236</v>
      </c>
      <c r="B4331" s="8" t="s">
        <v>5237</v>
      </c>
      <c r="C4331" s="8" t="s">
        <v>45759</v>
      </c>
      <c r="D4331" s="8" t="s">
        <v>45760</v>
      </c>
      <c r="E4331" s="8" t="s">
        <v>46</v>
      </c>
      <c r="F4331" s="8" t="s">
        <v>27</v>
      </c>
      <c r="G4331" s="8" t="s">
        <v>46</v>
      </c>
      <c r="H4331" s="8" t="s">
        <v>27</v>
      </c>
      <c r="I4331" s="8" t="s">
        <v>5151</v>
      </c>
      <c r="J4331" s="8" t="s">
        <v>28</v>
      </c>
      <c r="K4331" s="8" t="s">
        <v>30</v>
      </c>
      <c r="L4331" s="8" t="s">
        <v>5232</v>
      </c>
      <c r="M4331" s="8" t="s">
        <v>5238</v>
      </c>
      <c r="N4331" s="8" t="s">
        <v>10716</v>
      </c>
      <c r="O4331" s="8" t="s">
        <v>34691</v>
      </c>
      <c r="P4331" s="8" t="s">
        <v>776</v>
      </c>
      <c r="Q4331" s="8" t="s">
        <v>711</v>
      </c>
      <c r="R4331" s="8" t="s">
        <v>3744</v>
      </c>
      <c r="S4331" s="17" t="s">
        <v>3745</v>
      </c>
      <c r="T4331" s="18">
        <v>43010</v>
      </c>
      <c r="U4331" s="8">
        <v>0.45833333333333331</v>
      </c>
      <c r="V4331" s="8">
        <v>0.5</v>
      </c>
      <c r="W4331" s="8" t="s">
        <v>1495</v>
      </c>
      <c r="X4331" s="8" t="s">
        <v>3801</v>
      </c>
      <c r="Y4331" s="8" t="s">
        <v>3781</v>
      </c>
      <c r="Z4331" s="17" t="s">
        <v>5239</v>
      </c>
      <c r="AA4331" s="8" t="s">
        <v>5240</v>
      </c>
      <c r="AB4331" s="8" t="s">
        <v>5241</v>
      </c>
    </row>
    <row r="4332" spans="1:28" hidden="1" x14ac:dyDescent="0.2">
      <c r="A4332" s="8" t="s">
        <v>5242</v>
      </c>
      <c r="B4332" s="8" t="s">
        <v>5243</v>
      </c>
      <c r="C4332" s="8" t="s">
        <v>45759</v>
      </c>
      <c r="D4332" s="8" t="s">
        <v>45760</v>
      </c>
      <c r="E4332" s="8" t="s">
        <v>46</v>
      </c>
      <c r="F4332" s="8" t="s">
        <v>27</v>
      </c>
      <c r="G4332" s="8" t="s">
        <v>46</v>
      </c>
      <c r="H4332" s="8" t="s">
        <v>27</v>
      </c>
      <c r="I4332" s="8" t="s">
        <v>5151</v>
      </c>
      <c r="J4332" s="8" t="s">
        <v>28</v>
      </c>
      <c r="K4332" s="8" t="s">
        <v>30</v>
      </c>
      <c r="L4332" s="8" t="s">
        <v>5238</v>
      </c>
      <c r="M4332" s="8" t="s">
        <v>887</v>
      </c>
      <c r="N4332" s="8" t="s">
        <v>10716</v>
      </c>
      <c r="O4332" s="8" t="s">
        <v>34691</v>
      </c>
      <c r="P4332" s="8" t="s">
        <v>776</v>
      </c>
      <c r="Q4332" s="8" t="s">
        <v>711</v>
      </c>
      <c r="R4332" s="8" t="s">
        <v>3744</v>
      </c>
      <c r="S4332" s="17" t="s">
        <v>3745</v>
      </c>
      <c r="T4332" s="18">
        <v>43010</v>
      </c>
      <c r="U4332" s="8">
        <v>0.5</v>
      </c>
      <c r="V4332" s="8">
        <v>0.54166666666666663</v>
      </c>
      <c r="W4332" s="8" t="s">
        <v>1495</v>
      </c>
      <c r="X4332" s="8" t="s">
        <v>3801</v>
      </c>
      <c r="Y4332" s="8" t="s">
        <v>3781</v>
      </c>
      <c r="Z4332" s="17" t="s">
        <v>3808</v>
      </c>
      <c r="AA4332" s="8" t="s">
        <v>5244</v>
      </c>
      <c r="AB4332" s="8" t="s">
        <v>5245</v>
      </c>
    </row>
    <row r="4333" spans="1:28" hidden="1" x14ac:dyDescent="0.2">
      <c r="A4333" s="8" t="s">
        <v>5246</v>
      </c>
      <c r="B4333" s="8" t="s">
        <v>5247</v>
      </c>
      <c r="C4333" s="8" t="s">
        <v>45759</v>
      </c>
      <c r="D4333" s="8" t="s">
        <v>45760</v>
      </c>
      <c r="E4333" s="8" t="s">
        <v>46</v>
      </c>
      <c r="F4333" s="8" t="s">
        <v>27</v>
      </c>
      <c r="G4333" s="8" t="s">
        <v>46</v>
      </c>
      <c r="H4333" s="8" t="s">
        <v>27</v>
      </c>
      <c r="I4333" s="8" t="s">
        <v>5151</v>
      </c>
      <c r="J4333" s="8" t="s">
        <v>28</v>
      </c>
      <c r="K4333" s="8" t="s">
        <v>30</v>
      </c>
      <c r="L4333" s="8" t="s">
        <v>887</v>
      </c>
      <c r="M4333" s="8" t="s">
        <v>5248</v>
      </c>
      <c r="N4333" s="8" t="s">
        <v>10716</v>
      </c>
      <c r="O4333" s="8" t="s">
        <v>34691</v>
      </c>
      <c r="P4333" s="8" t="s">
        <v>776</v>
      </c>
      <c r="Q4333" s="8" t="s">
        <v>711</v>
      </c>
      <c r="R4333" s="8" t="s">
        <v>3744</v>
      </c>
      <c r="S4333" s="17" t="s">
        <v>3745</v>
      </c>
      <c r="T4333" s="18">
        <v>43010</v>
      </c>
      <c r="U4333" s="8">
        <v>0.54166666666666663</v>
      </c>
      <c r="V4333" s="8">
        <v>0.625</v>
      </c>
      <c r="W4333" s="8" t="s">
        <v>1100</v>
      </c>
      <c r="X4333" s="8" t="s">
        <v>3813</v>
      </c>
      <c r="Y4333" s="8" t="s">
        <v>5249</v>
      </c>
      <c r="Z4333" s="17" t="s">
        <v>5227</v>
      </c>
      <c r="AA4333" s="8" t="s">
        <v>5250</v>
      </c>
      <c r="AB4333" s="8" t="s">
        <v>5251</v>
      </c>
    </row>
    <row r="4334" spans="1:28" hidden="1" x14ac:dyDescent="0.2">
      <c r="A4334" s="8" t="s">
        <v>5252</v>
      </c>
      <c r="B4334" s="8" t="s">
        <v>5253</v>
      </c>
      <c r="C4334" s="8" t="s">
        <v>45759</v>
      </c>
      <c r="D4334" s="8" t="s">
        <v>45760</v>
      </c>
      <c r="E4334" s="8" t="s">
        <v>46</v>
      </c>
      <c r="F4334" s="8" t="s">
        <v>27</v>
      </c>
      <c r="G4334" s="8" t="s">
        <v>46</v>
      </c>
      <c r="H4334" s="8" t="s">
        <v>27</v>
      </c>
      <c r="I4334" s="8" t="s">
        <v>5151</v>
      </c>
      <c r="J4334" s="8" t="s">
        <v>28</v>
      </c>
      <c r="K4334" s="8" t="s">
        <v>30</v>
      </c>
      <c r="L4334" s="8" t="s">
        <v>5248</v>
      </c>
      <c r="M4334" s="8" t="s">
        <v>2001</v>
      </c>
      <c r="N4334" s="8" t="s">
        <v>10716</v>
      </c>
      <c r="O4334" s="8" t="s">
        <v>34691</v>
      </c>
      <c r="P4334" s="8" t="s">
        <v>776</v>
      </c>
      <c r="Q4334" s="8" t="s">
        <v>711</v>
      </c>
      <c r="R4334" s="8" t="s">
        <v>3744</v>
      </c>
      <c r="S4334" s="17" t="s">
        <v>3745</v>
      </c>
      <c r="T4334" s="18">
        <v>43010</v>
      </c>
      <c r="U4334" s="8">
        <v>0.625</v>
      </c>
      <c r="V4334" s="8">
        <v>0.66666666666666663</v>
      </c>
      <c r="W4334" s="8" t="s">
        <v>1495</v>
      </c>
      <c r="X4334" s="8" t="s">
        <v>3819</v>
      </c>
      <c r="Y4334" s="8" t="s">
        <v>5249</v>
      </c>
      <c r="Z4334" s="17" t="s">
        <v>5254</v>
      </c>
      <c r="AA4334" s="8" t="s">
        <v>5255</v>
      </c>
      <c r="AB4334" s="8" t="s">
        <v>5256</v>
      </c>
    </row>
    <row r="4335" spans="1:28" hidden="1" x14ac:dyDescent="0.2">
      <c r="A4335" s="8" t="s">
        <v>5182</v>
      </c>
      <c r="B4335" s="8" t="s">
        <v>5183</v>
      </c>
      <c r="C4335" s="8" t="s">
        <v>45759</v>
      </c>
      <c r="D4335" s="8" t="s">
        <v>45760</v>
      </c>
      <c r="E4335" s="8" t="s">
        <v>55</v>
      </c>
      <c r="F4335" s="8" t="s">
        <v>27</v>
      </c>
      <c r="G4335" s="8" t="s">
        <v>55</v>
      </c>
      <c r="H4335" s="8" t="s">
        <v>27</v>
      </c>
      <c r="I4335" s="8" t="s">
        <v>5151</v>
      </c>
      <c r="J4335" s="8" t="s">
        <v>28</v>
      </c>
      <c r="K4335" s="8" t="s">
        <v>30</v>
      </c>
      <c r="L4335" s="8" t="s">
        <v>2011</v>
      </c>
      <c r="M4335" s="8" t="s">
        <v>900</v>
      </c>
      <c r="N4335" s="8" t="s">
        <v>10716</v>
      </c>
      <c r="O4335" s="8" t="s">
        <v>34691</v>
      </c>
      <c r="P4335" s="8" t="s">
        <v>776</v>
      </c>
      <c r="Q4335" s="8" t="s">
        <v>711</v>
      </c>
      <c r="R4335" s="8" t="s">
        <v>3744</v>
      </c>
      <c r="S4335" s="17" t="s">
        <v>3745</v>
      </c>
      <c r="T4335" s="18">
        <v>43011</v>
      </c>
      <c r="U4335" s="8">
        <v>0.25</v>
      </c>
      <c r="V4335" s="8">
        <v>0.29166666666666669</v>
      </c>
      <c r="W4335" s="8" t="s">
        <v>1495</v>
      </c>
      <c r="X4335" s="8" t="s">
        <v>3826</v>
      </c>
      <c r="Y4335" s="8" t="s">
        <v>1292</v>
      </c>
      <c r="Z4335" s="17" t="s">
        <v>3827</v>
      </c>
      <c r="AA4335" s="8" t="s">
        <v>5184</v>
      </c>
      <c r="AB4335" s="8" t="s">
        <v>5185</v>
      </c>
    </row>
    <row r="4336" spans="1:28" hidden="1" x14ac:dyDescent="0.2">
      <c r="A4336" s="8" t="s">
        <v>5186</v>
      </c>
      <c r="B4336" s="8" t="s">
        <v>5187</v>
      </c>
      <c r="C4336" s="8" t="s">
        <v>45759</v>
      </c>
      <c r="D4336" s="8" t="s">
        <v>45760</v>
      </c>
      <c r="E4336" s="8" t="s">
        <v>55</v>
      </c>
      <c r="F4336" s="8" t="s">
        <v>27</v>
      </c>
      <c r="G4336" s="8" t="s">
        <v>55</v>
      </c>
      <c r="H4336" s="8" t="s">
        <v>27</v>
      </c>
      <c r="I4336" s="8" t="s">
        <v>5151</v>
      </c>
      <c r="J4336" s="8" t="s">
        <v>28</v>
      </c>
      <c r="K4336" s="8" t="s">
        <v>30</v>
      </c>
      <c r="L4336" s="8" t="s">
        <v>900</v>
      </c>
      <c r="M4336" s="8" t="s">
        <v>5188</v>
      </c>
      <c r="N4336" s="8" t="s">
        <v>10716</v>
      </c>
      <c r="O4336" s="8" t="s">
        <v>34691</v>
      </c>
      <c r="P4336" s="8" t="s">
        <v>776</v>
      </c>
      <c r="Q4336" s="8" t="s">
        <v>711</v>
      </c>
      <c r="R4336" s="8" t="s">
        <v>3744</v>
      </c>
      <c r="S4336" s="17" t="s">
        <v>3745</v>
      </c>
      <c r="T4336" s="18">
        <v>43011</v>
      </c>
      <c r="U4336" s="8">
        <v>0.29166666666666669</v>
      </c>
      <c r="V4336" s="8">
        <v>0.33333333333333331</v>
      </c>
      <c r="W4336" s="8" t="s">
        <v>1495</v>
      </c>
      <c r="X4336" s="8" t="s">
        <v>3832</v>
      </c>
      <c r="Y4336" s="8" t="s">
        <v>1292</v>
      </c>
      <c r="Z4336" s="17" t="s">
        <v>5189</v>
      </c>
      <c r="AA4336" s="8" t="s">
        <v>5190</v>
      </c>
      <c r="AB4336" s="8" t="s">
        <v>5191</v>
      </c>
    </row>
    <row r="4337" spans="1:28" hidden="1" x14ac:dyDescent="0.2">
      <c r="A4337" s="8" t="s">
        <v>5192</v>
      </c>
      <c r="B4337" s="8" t="s">
        <v>5193</v>
      </c>
      <c r="C4337" s="8" t="s">
        <v>45759</v>
      </c>
      <c r="D4337" s="8" t="s">
        <v>45760</v>
      </c>
      <c r="E4337" s="8" t="s">
        <v>55</v>
      </c>
      <c r="F4337" s="8" t="s">
        <v>27</v>
      </c>
      <c r="G4337" s="8" t="s">
        <v>55</v>
      </c>
      <c r="H4337" s="8" t="s">
        <v>27</v>
      </c>
      <c r="I4337" s="8" t="s">
        <v>5151</v>
      </c>
      <c r="J4337" s="8" t="s">
        <v>28</v>
      </c>
      <c r="K4337" s="8" t="s">
        <v>30</v>
      </c>
      <c r="L4337" s="8" t="s">
        <v>5188</v>
      </c>
      <c r="M4337" s="8" t="s">
        <v>5194</v>
      </c>
      <c r="N4337" s="8" t="s">
        <v>10716</v>
      </c>
      <c r="O4337" s="8" t="s">
        <v>34691</v>
      </c>
      <c r="P4337" s="8" t="s">
        <v>776</v>
      </c>
      <c r="Q4337" s="8" t="s">
        <v>711</v>
      </c>
      <c r="R4337" s="8" t="s">
        <v>3744</v>
      </c>
      <c r="S4337" s="17" t="s">
        <v>3745</v>
      </c>
      <c r="T4337" s="18">
        <v>43011</v>
      </c>
      <c r="U4337" s="8">
        <v>0.33333333333333331</v>
      </c>
      <c r="V4337" s="8">
        <v>0.41666666666666669</v>
      </c>
      <c r="W4337" s="8" t="s">
        <v>1100</v>
      </c>
      <c r="X4337" s="8" t="s">
        <v>3839</v>
      </c>
      <c r="Y4337" s="8" t="s">
        <v>1292</v>
      </c>
      <c r="Z4337" s="17" t="s">
        <v>5195</v>
      </c>
      <c r="AA4337" s="8" t="s">
        <v>5196</v>
      </c>
      <c r="AB4337" s="8" t="s">
        <v>5197</v>
      </c>
    </row>
    <row r="4338" spans="1:28" hidden="1" x14ac:dyDescent="0.2">
      <c r="A4338" s="8" t="s">
        <v>5198</v>
      </c>
      <c r="B4338" s="8" t="s">
        <v>5199</v>
      </c>
      <c r="C4338" s="8" t="s">
        <v>45759</v>
      </c>
      <c r="D4338" s="8" t="s">
        <v>45760</v>
      </c>
      <c r="E4338" s="8" t="s">
        <v>55</v>
      </c>
      <c r="F4338" s="8" t="s">
        <v>27</v>
      </c>
      <c r="G4338" s="8" t="s">
        <v>55</v>
      </c>
      <c r="H4338" s="8" t="s">
        <v>27</v>
      </c>
      <c r="I4338" s="8" t="s">
        <v>5151</v>
      </c>
      <c r="J4338" s="8" t="s">
        <v>28</v>
      </c>
      <c r="K4338" s="8" t="s">
        <v>30</v>
      </c>
      <c r="L4338" s="8" t="s">
        <v>5194</v>
      </c>
      <c r="M4338" s="8" t="s">
        <v>5200</v>
      </c>
      <c r="N4338" s="8" t="s">
        <v>10716</v>
      </c>
      <c r="O4338" s="8" t="s">
        <v>34691</v>
      </c>
      <c r="P4338" s="8" t="s">
        <v>776</v>
      </c>
      <c r="Q4338" s="8" t="s">
        <v>711</v>
      </c>
      <c r="R4338" s="8" t="s">
        <v>3744</v>
      </c>
      <c r="S4338" s="17" t="s">
        <v>3745</v>
      </c>
      <c r="T4338" s="18">
        <v>43011</v>
      </c>
      <c r="U4338" s="8">
        <v>0.41666666666666669</v>
      </c>
      <c r="V4338" s="8">
        <v>0.5</v>
      </c>
      <c r="W4338" s="8" t="s">
        <v>1100</v>
      </c>
      <c r="X4338" s="8" t="s">
        <v>3846</v>
      </c>
      <c r="Y4338" s="8" t="s">
        <v>1292</v>
      </c>
      <c r="Z4338" s="17" t="s">
        <v>5201</v>
      </c>
      <c r="AA4338" s="8" t="s">
        <v>5202</v>
      </c>
      <c r="AB4338" s="8" t="s">
        <v>5203</v>
      </c>
    </row>
    <row r="4339" spans="1:28" hidden="1" x14ac:dyDescent="0.2">
      <c r="A4339" s="8" t="s">
        <v>5204</v>
      </c>
      <c r="B4339" s="8" t="s">
        <v>5205</v>
      </c>
      <c r="C4339" s="8" t="s">
        <v>45759</v>
      </c>
      <c r="D4339" s="8" t="s">
        <v>45760</v>
      </c>
      <c r="E4339" s="8" t="s">
        <v>55</v>
      </c>
      <c r="F4339" s="8" t="s">
        <v>27</v>
      </c>
      <c r="G4339" s="8" t="s">
        <v>55</v>
      </c>
      <c r="H4339" s="8" t="s">
        <v>27</v>
      </c>
      <c r="I4339" s="8" t="s">
        <v>5151</v>
      </c>
      <c r="J4339" s="8" t="s">
        <v>28</v>
      </c>
      <c r="K4339" s="8" t="s">
        <v>30</v>
      </c>
      <c r="L4339" s="8" t="s">
        <v>5200</v>
      </c>
      <c r="M4339" s="8" t="s">
        <v>901</v>
      </c>
      <c r="N4339" s="8" t="s">
        <v>10716</v>
      </c>
      <c r="O4339" s="8" t="s">
        <v>34691</v>
      </c>
      <c r="P4339" s="8" t="s">
        <v>776</v>
      </c>
      <c r="Q4339" s="8" t="s">
        <v>711</v>
      </c>
      <c r="R4339" s="8" t="s">
        <v>3744</v>
      </c>
      <c r="S4339" s="17" t="s">
        <v>3745</v>
      </c>
      <c r="T4339" s="18">
        <v>43011</v>
      </c>
      <c r="U4339" s="8">
        <v>0.5</v>
      </c>
      <c r="V4339" s="8">
        <v>0.54166666666666663</v>
      </c>
      <c r="W4339" s="8" t="s">
        <v>1495</v>
      </c>
      <c r="X4339" s="8" t="s">
        <v>3853</v>
      </c>
      <c r="Y4339" s="8" t="s">
        <v>1292</v>
      </c>
      <c r="Z4339" s="17" t="s">
        <v>5206</v>
      </c>
      <c r="AA4339" s="8" t="s">
        <v>5207</v>
      </c>
      <c r="AB4339" s="8" t="s">
        <v>5208</v>
      </c>
    </row>
    <row r="4340" spans="1:28" hidden="1" x14ac:dyDescent="0.2">
      <c r="A4340" s="8" t="s">
        <v>5209</v>
      </c>
      <c r="B4340" s="8" t="s">
        <v>5210</v>
      </c>
      <c r="C4340" s="8" t="s">
        <v>45759</v>
      </c>
      <c r="D4340" s="8" t="s">
        <v>45760</v>
      </c>
      <c r="E4340" s="8" t="s">
        <v>55</v>
      </c>
      <c r="F4340" s="8" t="s">
        <v>27</v>
      </c>
      <c r="G4340" s="8" t="s">
        <v>55</v>
      </c>
      <c r="H4340" s="8" t="s">
        <v>27</v>
      </c>
      <c r="I4340" s="8" t="s">
        <v>5151</v>
      </c>
      <c r="J4340" s="8" t="s">
        <v>28</v>
      </c>
      <c r="K4340" s="8" t="s">
        <v>30</v>
      </c>
      <c r="L4340" s="8" t="s">
        <v>901</v>
      </c>
      <c r="M4340" s="8" t="s">
        <v>5211</v>
      </c>
      <c r="N4340" s="8" t="s">
        <v>10716</v>
      </c>
      <c r="O4340" s="8" t="s">
        <v>34691</v>
      </c>
      <c r="P4340" s="8" t="s">
        <v>776</v>
      </c>
      <c r="Q4340" s="8" t="s">
        <v>711</v>
      </c>
      <c r="R4340" s="8" t="s">
        <v>3744</v>
      </c>
      <c r="S4340" s="17" t="s">
        <v>3745</v>
      </c>
      <c r="T4340" s="18">
        <v>43011</v>
      </c>
      <c r="U4340" s="8">
        <v>0.54166666666666663</v>
      </c>
      <c r="V4340" s="8">
        <v>0.625</v>
      </c>
      <c r="W4340" s="8" t="s">
        <v>1100</v>
      </c>
      <c r="X4340" s="8" t="s">
        <v>3860</v>
      </c>
      <c r="Y4340" s="8" t="s">
        <v>1292</v>
      </c>
      <c r="Z4340" s="17" t="s">
        <v>3861</v>
      </c>
      <c r="AA4340" s="8" t="s">
        <v>5212</v>
      </c>
      <c r="AB4340" s="8" t="s">
        <v>5213</v>
      </c>
    </row>
    <row r="4341" spans="1:28" hidden="1" x14ac:dyDescent="0.2">
      <c r="A4341" s="8" t="s">
        <v>5214</v>
      </c>
      <c r="B4341" s="8" t="s">
        <v>5215</v>
      </c>
      <c r="C4341" s="8" t="s">
        <v>45759</v>
      </c>
      <c r="D4341" s="8" t="s">
        <v>45760</v>
      </c>
      <c r="E4341" s="8" t="s">
        <v>55</v>
      </c>
      <c r="F4341" s="8" t="s">
        <v>27</v>
      </c>
      <c r="G4341" s="8" t="s">
        <v>55</v>
      </c>
      <c r="H4341" s="8" t="s">
        <v>27</v>
      </c>
      <c r="I4341" s="8" t="s">
        <v>5151</v>
      </c>
      <c r="J4341" s="8" t="s">
        <v>28</v>
      </c>
      <c r="K4341" s="8" t="s">
        <v>30</v>
      </c>
      <c r="L4341" s="8" t="s">
        <v>5211</v>
      </c>
      <c r="M4341" s="8" t="s">
        <v>2012</v>
      </c>
      <c r="N4341" s="8" t="s">
        <v>10716</v>
      </c>
      <c r="O4341" s="8" t="s">
        <v>34691</v>
      </c>
      <c r="P4341" s="8" t="s">
        <v>776</v>
      </c>
      <c r="Q4341" s="8" t="s">
        <v>711</v>
      </c>
      <c r="R4341" s="8" t="s">
        <v>3744</v>
      </c>
      <c r="S4341" s="17" t="s">
        <v>3745</v>
      </c>
      <c r="T4341" s="18">
        <v>43011</v>
      </c>
      <c r="U4341" s="8">
        <v>0.625</v>
      </c>
      <c r="V4341" s="8">
        <v>0.66666666666666663</v>
      </c>
      <c r="W4341" s="8" t="s">
        <v>1495</v>
      </c>
      <c r="X4341" s="8" t="s">
        <v>3866</v>
      </c>
      <c r="Y4341" s="8" t="s">
        <v>1292</v>
      </c>
      <c r="Z4341" s="17" t="s">
        <v>5216</v>
      </c>
      <c r="AA4341" s="8" t="s">
        <v>5217</v>
      </c>
      <c r="AB4341" s="8" t="s">
        <v>5218</v>
      </c>
    </row>
    <row r="4342" spans="1:28" hidden="1" x14ac:dyDescent="0.2">
      <c r="A4342" s="8" t="s">
        <v>5257</v>
      </c>
      <c r="B4342" s="8" t="s">
        <v>5258</v>
      </c>
      <c r="C4342" s="8" t="s">
        <v>45759</v>
      </c>
      <c r="D4342" s="8" t="s">
        <v>45760</v>
      </c>
      <c r="E4342" s="8" t="s">
        <v>66</v>
      </c>
      <c r="F4342" s="8" t="s">
        <v>65</v>
      </c>
      <c r="G4342" s="8" t="s">
        <v>66</v>
      </c>
      <c r="H4342" s="8" t="s">
        <v>65</v>
      </c>
      <c r="I4342" s="8" t="s">
        <v>5151</v>
      </c>
      <c r="J4342" s="8" t="s">
        <v>28</v>
      </c>
      <c r="K4342" s="8" t="s">
        <v>30</v>
      </c>
      <c r="L4342" s="8" t="s">
        <v>297</v>
      </c>
      <c r="M4342" s="8" t="s">
        <v>5259</v>
      </c>
      <c r="N4342" s="8" t="s">
        <v>10716</v>
      </c>
      <c r="O4342" s="8" t="s">
        <v>34691</v>
      </c>
      <c r="P4342" s="8" t="s">
        <v>776</v>
      </c>
      <c r="Q4342" s="8" t="s">
        <v>711</v>
      </c>
      <c r="R4342" s="8" t="s">
        <v>3744</v>
      </c>
      <c r="S4342" s="17" t="s">
        <v>3745</v>
      </c>
      <c r="T4342" s="18">
        <v>43012</v>
      </c>
      <c r="U4342" s="8">
        <v>0.25</v>
      </c>
      <c r="V4342" s="8">
        <v>0.33333333333333331</v>
      </c>
      <c r="W4342" s="8" t="s">
        <v>1100</v>
      </c>
      <c r="X4342" s="8" t="s">
        <v>3873</v>
      </c>
      <c r="Y4342" s="8" t="s">
        <v>3874</v>
      </c>
      <c r="Z4342" s="17" t="s">
        <v>5260</v>
      </c>
      <c r="AA4342" s="8" t="s">
        <v>5261</v>
      </c>
      <c r="AB4342" s="8" t="s">
        <v>5262</v>
      </c>
    </row>
    <row r="4343" spans="1:28" hidden="1" x14ac:dyDescent="0.2">
      <c r="A4343" s="8" t="s">
        <v>5263</v>
      </c>
      <c r="B4343" s="8" t="s">
        <v>5264</v>
      </c>
      <c r="C4343" s="8" t="s">
        <v>45759</v>
      </c>
      <c r="D4343" s="8" t="s">
        <v>45760</v>
      </c>
      <c r="E4343" s="8" t="s">
        <v>66</v>
      </c>
      <c r="F4343" s="8" t="s">
        <v>65</v>
      </c>
      <c r="G4343" s="8" t="s">
        <v>66</v>
      </c>
      <c r="H4343" s="8" t="s">
        <v>65</v>
      </c>
      <c r="I4343" s="8" t="s">
        <v>5151</v>
      </c>
      <c r="J4343" s="8" t="s">
        <v>28</v>
      </c>
      <c r="K4343" s="8" t="s">
        <v>30</v>
      </c>
      <c r="L4343" s="8" t="s">
        <v>5259</v>
      </c>
      <c r="M4343" s="8" t="s">
        <v>5265</v>
      </c>
      <c r="N4343" s="8" t="s">
        <v>10716</v>
      </c>
      <c r="O4343" s="8" t="s">
        <v>34691</v>
      </c>
      <c r="P4343" s="8" t="s">
        <v>776</v>
      </c>
      <c r="Q4343" s="8" t="s">
        <v>711</v>
      </c>
      <c r="R4343" s="8" t="s">
        <v>3744</v>
      </c>
      <c r="S4343" s="17" t="s">
        <v>3745</v>
      </c>
      <c r="T4343" s="18">
        <v>43012</v>
      </c>
      <c r="U4343" s="8">
        <v>0.33333333333333331</v>
      </c>
      <c r="V4343" s="8">
        <v>0.45833333333333331</v>
      </c>
      <c r="W4343" s="8" t="s">
        <v>1283</v>
      </c>
      <c r="X4343" s="8" t="s">
        <v>3880</v>
      </c>
      <c r="Y4343" s="8" t="s">
        <v>5266</v>
      </c>
      <c r="Z4343" s="17" t="s">
        <v>5267</v>
      </c>
      <c r="AA4343" s="8" t="s">
        <v>5268</v>
      </c>
      <c r="AB4343" s="8" t="s">
        <v>5269</v>
      </c>
    </row>
    <row r="4344" spans="1:28" hidden="1" x14ac:dyDescent="0.2">
      <c r="A4344" s="8" t="s">
        <v>5270</v>
      </c>
      <c r="B4344" s="8" t="s">
        <v>5271</v>
      </c>
      <c r="C4344" s="8" t="s">
        <v>45759</v>
      </c>
      <c r="D4344" s="8" t="s">
        <v>45760</v>
      </c>
      <c r="E4344" s="8" t="s">
        <v>66</v>
      </c>
      <c r="F4344" s="8" t="s">
        <v>65</v>
      </c>
      <c r="G4344" s="8" t="s">
        <v>66</v>
      </c>
      <c r="H4344" s="8" t="s">
        <v>65</v>
      </c>
      <c r="I4344" s="8" t="s">
        <v>5151</v>
      </c>
      <c r="J4344" s="8" t="s">
        <v>28</v>
      </c>
      <c r="K4344" s="8" t="s">
        <v>30</v>
      </c>
      <c r="L4344" s="8" t="s">
        <v>5265</v>
      </c>
      <c r="M4344" s="8" t="s">
        <v>915</v>
      </c>
      <c r="N4344" s="8" t="s">
        <v>10716</v>
      </c>
      <c r="O4344" s="8" t="s">
        <v>34691</v>
      </c>
      <c r="P4344" s="8" t="s">
        <v>776</v>
      </c>
      <c r="Q4344" s="8" t="s">
        <v>711</v>
      </c>
      <c r="R4344" s="8" t="s">
        <v>3744</v>
      </c>
      <c r="S4344" s="17" t="s">
        <v>3745</v>
      </c>
      <c r="T4344" s="18">
        <v>43012</v>
      </c>
      <c r="U4344" s="8">
        <v>0.45833333333333331</v>
      </c>
      <c r="V4344" s="8">
        <v>0.54166666666666663</v>
      </c>
      <c r="W4344" s="8" t="s">
        <v>1100</v>
      </c>
      <c r="X4344" s="8" t="s">
        <v>3888</v>
      </c>
      <c r="Y4344" s="8" t="s">
        <v>3881</v>
      </c>
      <c r="Z4344" s="17" t="s">
        <v>5272</v>
      </c>
      <c r="AA4344" s="8" t="s">
        <v>5273</v>
      </c>
      <c r="AB4344" s="8" t="s">
        <v>5274</v>
      </c>
    </row>
    <row r="4345" spans="1:28" hidden="1" x14ac:dyDescent="0.2">
      <c r="A4345" s="8" t="s">
        <v>5275</v>
      </c>
      <c r="B4345" s="8" t="s">
        <v>5276</v>
      </c>
      <c r="C4345" s="8" t="s">
        <v>45759</v>
      </c>
      <c r="D4345" s="8" t="s">
        <v>45760</v>
      </c>
      <c r="E4345" s="8" t="s">
        <v>66</v>
      </c>
      <c r="F4345" s="8" t="s">
        <v>65</v>
      </c>
      <c r="G4345" s="8" t="s">
        <v>66</v>
      </c>
      <c r="H4345" s="8" t="s">
        <v>65</v>
      </c>
      <c r="I4345" s="8" t="s">
        <v>5151</v>
      </c>
      <c r="J4345" s="8" t="s">
        <v>28</v>
      </c>
      <c r="K4345" s="8" t="s">
        <v>30</v>
      </c>
      <c r="L4345" s="8" t="s">
        <v>915</v>
      </c>
      <c r="M4345" s="8" t="s">
        <v>3440</v>
      </c>
      <c r="N4345" s="8" t="s">
        <v>10716</v>
      </c>
      <c r="O4345" s="8" t="s">
        <v>34691</v>
      </c>
      <c r="P4345" s="8" t="s">
        <v>776</v>
      </c>
      <c r="Q4345" s="8" t="s">
        <v>711</v>
      </c>
      <c r="R4345" s="8" t="s">
        <v>3744</v>
      </c>
      <c r="S4345" s="17" t="s">
        <v>3745</v>
      </c>
      <c r="T4345" s="18">
        <v>43012</v>
      </c>
      <c r="U4345" s="8">
        <v>0.54166666666666663</v>
      </c>
      <c r="V4345" s="8">
        <v>0.58333333333333337</v>
      </c>
      <c r="W4345" s="8" t="s">
        <v>1495</v>
      </c>
      <c r="X4345" s="8" t="s">
        <v>3894</v>
      </c>
      <c r="Y4345" s="8" t="s">
        <v>3881</v>
      </c>
      <c r="Z4345" s="17" t="s">
        <v>5277</v>
      </c>
      <c r="AA4345" s="8" t="s">
        <v>5278</v>
      </c>
      <c r="AB4345" s="8" t="s">
        <v>5279</v>
      </c>
    </row>
    <row r="4346" spans="1:28" hidden="1" x14ac:dyDescent="0.2">
      <c r="A4346" s="8" t="s">
        <v>5280</v>
      </c>
      <c r="B4346" s="8" t="s">
        <v>5281</v>
      </c>
      <c r="C4346" s="8" t="s">
        <v>45759</v>
      </c>
      <c r="D4346" s="8" t="s">
        <v>45760</v>
      </c>
      <c r="E4346" s="8" t="s">
        <v>66</v>
      </c>
      <c r="F4346" s="8" t="s">
        <v>65</v>
      </c>
      <c r="G4346" s="8" t="s">
        <v>66</v>
      </c>
      <c r="H4346" s="8" t="s">
        <v>65</v>
      </c>
      <c r="I4346" s="8" t="s">
        <v>5151</v>
      </c>
      <c r="J4346" s="8" t="s">
        <v>28</v>
      </c>
      <c r="K4346" s="8" t="s">
        <v>30</v>
      </c>
      <c r="L4346" s="8" t="s">
        <v>3440</v>
      </c>
      <c r="M4346" s="8" t="s">
        <v>2017</v>
      </c>
      <c r="N4346" s="8" t="s">
        <v>10716</v>
      </c>
      <c r="O4346" s="8" t="s">
        <v>34691</v>
      </c>
      <c r="P4346" s="8" t="s">
        <v>776</v>
      </c>
      <c r="Q4346" s="8" t="s">
        <v>711</v>
      </c>
      <c r="R4346" s="8" t="s">
        <v>3744</v>
      </c>
      <c r="S4346" s="17" t="s">
        <v>3745</v>
      </c>
      <c r="T4346" s="18">
        <v>43012</v>
      </c>
      <c r="U4346" s="8">
        <v>0.58333333333333337</v>
      </c>
      <c r="V4346" s="8">
        <v>0.66666666666666663</v>
      </c>
      <c r="W4346" s="8" t="s">
        <v>1100</v>
      </c>
      <c r="X4346" s="8" t="s">
        <v>3900</v>
      </c>
      <c r="Y4346" s="8" t="s">
        <v>3901</v>
      </c>
      <c r="Z4346" s="17" t="s">
        <v>5282</v>
      </c>
      <c r="AA4346" s="8" t="s">
        <v>5283</v>
      </c>
      <c r="AB4346" s="8" t="s">
        <v>5284</v>
      </c>
    </row>
    <row r="4347" spans="1:28" hidden="1" x14ac:dyDescent="0.2">
      <c r="A4347" s="8" t="s">
        <v>5285</v>
      </c>
      <c r="B4347" s="8" t="s">
        <v>5286</v>
      </c>
      <c r="C4347" s="8" t="s">
        <v>45759</v>
      </c>
      <c r="D4347" s="8" t="s">
        <v>45760</v>
      </c>
      <c r="E4347" s="8" t="s">
        <v>86</v>
      </c>
      <c r="F4347" s="8" t="s">
        <v>65</v>
      </c>
      <c r="G4347" s="8" t="s">
        <v>86</v>
      </c>
      <c r="H4347" s="8" t="s">
        <v>65</v>
      </c>
      <c r="I4347" s="8" t="s">
        <v>5151</v>
      </c>
      <c r="J4347" s="8" t="s">
        <v>28</v>
      </c>
      <c r="K4347" s="8" t="s">
        <v>30</v>
      </c>
      <c r="L4347" s="8" t="s">
        <v>310</v>
      </c>
      <c r="M4347" s="8" t="s">
        <v>2023</v>
      </c>
      <c r="N4347" s="8" t="s">
        <v>10716</v>
      </c>
      <c r="O4347" s="8" t="s">
        <v>34691</v>
      </c>
      <c r="P4347" s="8" t="s">
        <v>776</v>
      </c>
      <c r="Q4347" s="8" t="s">
        <v>711</v>
      </c>
      <c r="R4347" s="8" t="s">
        <v>3744</v>
      </c>
      <c r="S4347" s="17" t="s">
        <v>3745</v>
      </c>
      <c r="T4347" s="18">
        <v>43013</v>
      </c>
      <c r="U4347" s="8">
        <v>0.25</v>
      </c>
      <c r="V4347" s="8">
        <v>0.66666666666666663</v>
      </c>
      <c r="W4347" s="8" t="s">
        <v>792</v>
      </c>
      <c r="X4347" s="8" t="s">
        <v>3907</v>
      </c>
      <c r="Y4347" s="8" t="s">
        <v>3908</v>
      </c>
      <c r="Z4347" s="17" t="s">
        <v>5287</v>
      </c>
      <c r="AA4347" s="8" t="s">
        <v>5288</v>
      </c>
      <c r="AB4347" s="8" t="s">
        <v>5289</v>
      </c>
    </row>
    <row r="4348" spans="1:28" hidden="1" x14ac:dyDescent="0.2">
      <c r="A4348" s="8" t="s">
        <v>5314</v>
      </c>
      <c r="B4348" s="8" t="s">
        <v>5315</v>
      </c>
      <c r="C4348" s="8" t="s">
        <v>45759</v>
      </c>
      <c r="D4348" s="8" t="s">
        <v>45760</v>
      </c>
      <c r="E4348" s="8" t="s">
        <v>76</v>
      </c>
      <c r="F4348" s="8" t="s">
        <v>65</v>
      </c>
      <c r="G4348" s="8" t="s">
        <v>76</v>
      </c>
      <c r="H4348" s="8" t="s">
        <v>65</v>
      </c>
      <c r="I4348" s="8" t="s">
        <v>5151</v>
      </c>
      <c r="J4348" s="8" t="s">
        <v>28</v>
      </c>
      <c r="K4348" s="8" t="s">
        <v>30</v>
      </c>
      <c r="L4348" s="8" t="s">
        <v>319</v>
      </c>
      <c r="M4348" s="8" t="s">
        <v>5316</v>
      </c>
      <c r="N4348" s="8" t="s">
        <v>10716</v>
      </c>
      <c r="O4348" s="8" t="s">
        <v>34691</v>
      </c>
      <c r="P4348" s="8" t="s">
        <v>776</v>
      </c>
      <c r="Q4348" s="8" t="s">
        <v>711</v>
      </c>
      <c r="R4348" s="8" t="s">
        <v>3744</v>
      </c>
      <c r="S4348" s="17" t="s">
        <v>3745</v>
      </c>
      <c r="T4348" s="18">
        <v>43014</v>
      </c>
      <c r="U4348" s="8">
        <v>0.25</v>
      </c>
      <c r="V4348" s="8">
        <v>0.33333333333333331</v>
      </c>
      <c r="W4348" s="8" t="s">
        <v>1100</v>
      </c>
      <c r="X4348" s="8" t="s">
        <v>3938</v>
      </c>
      <c r="Y4348" s="8" t="s">
        <v>3939</v>
      </c>
      <c r="Z4348" s="17" t="s">
        <v>5227</v>
      </c>
      <c r="AA4348" s="8" t="s">
        <v>5317</v>
      </c>
      <c r="AB4348" s="8" t="s">
        <v>5318</v>
      </c>
    </row>
    <row r="4349" spans="1:28" hidden="1" x14ac:dyDescent="0.2">
      <c r="A4349" s="8" t="s">
        <v>5319</v>
      </c>
      <c r="B4349" s="8" t="s">
        <v>5320</v>
      </c>
      <c r="C4349" s="8" t="s">
        <v>45759</v>
      </c>
      <c r="D4349" s="8" t="s">
        <v>45760</v>
      </c>
      <c r="E4349" s="8" t="s">
        <v>76</v>
      </c>
      <c r="F4349" s="8" t="s">
        <v>65</v>
      </c>
      <c r="G4349" s="8" t="s">
        <v>76</v>
      </c>
      <c r="H4349" s="8" t="s">
        <v>65</v>
      </c>
      <c r="I4349" s="8" t="s">
        <v>5151</v>
      </c>
      <c r="J4349" s="8" t="s">
        <v>28</v>
      </c>
      <c r="K4349" s="8" t="s">
        <v>30</v>
      </c>
      <c r="L4349" s="8" t="s">
        <v>5316</v>
      </c>
      <c r="M4349" s="8" t="s">
        <v>5321</v>
      </c>
      <c r="N4349" s="8" t="s">
        <v>10716</v>
      </c>
      <c r="O4349" s="8" t="s">
        <v>34691</v>
      </c>
      <c r="P4349" s="8" t="s">
        <v>776</v>
      </c>
      <c r="Q4349" s="8" t="s">
        <v>711</v>
      </c>
      <c r="R4349" s="8" t="s">
        <v>3744</v>
      </c>
      <c r="S4349" s="17" t="s">
        <v>3745</v>
      </c>
      <c r="T4349" s="18">
        <v>43014</v>
      </c>
      <c r="U4349" s="8">
        <v>0.33333333333333331</v>
      </c>
      <c r="V4349" s="8">
        <v>0.375</v>
      </c>
      <c r="W4349" s="8" t="s">
        <v>1495</v>
      </c>
      <c r="X4349" s="8" t="s">
        <v>3944</v>
      </c>
      <c r="Y4349" s="8" t="s">
        <v>3939</v>
      </c>
      <c r="Z4349" s="17" t="s">
        <v>5322</v>
      </c>
      <c r="AA4349" s="8" t="s">
        <v>5323</v>
      </c>
      <c r="AB4349" s="8" t="s">
        <v>5324</v>
      </c>
    </row>
    <row r="4350" spans="1:28" hidden="1" x14ac:dyDescent="0.2">
      <c r="A4350" s="8" t="s">
        <v>5325</v>
      </c>
      <c r="B4350" s="8" t="s">
        <v>5326</v>
      </c>
      <c r="C4350" s="8" t="s">
        <v>45759</v>
      </c>
      <c r="D4350" s="8" t="s">
        <v>45760</v>
      </c>
      <c r="E4350" s="8" t="s">
        <v>76</v>
      </c>
      <c r="F4350" s="8" t="s">
        <v>65</v>
      </c>
      <c r="G4350" s="8" t="s">
        <v>76</v>
      </c>
      <c r="H4350" s="8" t="s">
        <v>65</v>
      </c>
      <c r="I4350" s="8" t="s">
        <v>5151</v>
      </c>
      <c r="J4350" s="8" t="s">
        <v>28</v>
      </c>
      <c r="K4350" s="8" t="s">
        <v>30</v>
      </c>
      <c r="L4350" s="8" t="s">
        <v>5321</v>
      </c>
      <c r="M4350" s="8" t="s">
        <v>5327</v>
      </c>
      <c r="N4350" s="8" t="s">
        <v>10716</v>
      </c>
      <c r="O4350" s="8" t="s">
        <v>34691</v>
      </c>
      <c r="P4350" s="8" t="s">
        <v>776</v>
      </c>
      <c r="Q4350" s="8" t="s">
        <v>711</v>
      </c>
      <c r="R4350" s="8" t="s">
        <v>3744</v>
      </c>
      <c r="S4350" s="17" t="s">
        <v>3745</v>
      </c>
      <c r="T4350" s="18">
        <v>43014</v>
      </c>
      <c r="U4350" s="8">
        <v>0.375</v>
      </c>
      <c r="V4350" s="8">
        <v>0.45833333333333331</v>
      </c>
      <c r="W4350" s="8" t="s">
        <v>1100</v>
      </c>
      <c r="X4350" s="8" t="s">
        <v>3951</v>
      </c>
      <c r="Y4350" s="8" t="s">
        <v>3939</v>
      </c>
      <c r="Z4350" s="17" t="s">
        <v>5328</v>
      </c>
      <c r="AA4350" s="8" t="s">
        <v>5329</v>
      </c>
      <c r="AB4350" s="8" t="s">
        <v>5330</v>
      </c>
    </row>
    <row r="4351" spans="1:28" hidden="1" x14ac:dyDescent="0.2">
      <c r="A4351" s="8" t="s">
        <v>5331</v>
      </c>
      <c r="B4351" s="8" t="s">
        <v>5332</v>
      </c>
      <c r="C4351" s="8" t="s">
        <v>45759</v>
      </c>
      <c r="D4351" s="8" t="s">
        <v>45760</v>
      </c>
      <c r="E4351" s="8" t="s">
        <v>76</v>
      </c>
      <c r="F4351" s="8" t="s">
        <v>65</v>
      </c>
      <c r="G4351" s="8" t="s">
        <v>76</v>
      </c>
      <c r="H4351" s="8" t="s">
        <v>65</v>
      </c>
      <c r="I4351" s="8" t="s">
        <v>5151</v>
      </c>
      <c r="J4351" s="8" t="s">
        <v>28</v>
      </c>
      <c r="K4351" s="8" t="s">
        <v>30</v>
      </c>
      <c r="L4351" s="8" t="s">
        <v>5327</v>
      </c>
      <c r="M4351" s="8" t="s">
        <v>5333</v>
      </c>
      <c r="N4351" s="8" t="s">
        <v>10716</v>
      </c>
      <c r="O4351" s="8" t="s">
        <v>34691</v>
      </c>
      <c r="P4351" s="8" t="s">
        <v>776</v>
      </c>
      <c r="Q4351" s="8" t="s">
        <v>711</v>
      </c>
      <c r="R4351" s="8" t="s">
        <v>3744</v>
      </c>
      <c r="S4351" s="17" t="s">
        <v>3745</v>
      </c>
      <c r="T4351" s="18">
        <v>43014</v>
      </c>
      <c r="U4351" s="8">
        <v>0.45833333333333331</v>
      </c>
      <c r="V4351" s="8">
        <v>0.58333333333333337</v>
      </c>
      <c r="W4351" s="8" t="s">
        <v>1283</v>
      </c>
      <c r="X4351" s="8" t="s">
        <v>5334</v>
      </c>
      <c r="Y4351" s="8" t="s">
        <v>3914</v>
      </c>
      <c r="Z4351" s="17" t="s">
        <v>5335</v>
      </c>
      <c r="AA4351" s="8" t="s">
        <v>5336</v>
      </c>
      <c r="AB4351" s="8" t="s">
        <v>5337</v>
      </c>
    </row>
    <row r="4352" spans="1:28" hidden="1" x14ac:dyDescent="0.2">
      <c r="A4352" s="8" t="s">
        <v>5345</v>
      </c>
      <c r="B4352" s="8" t="s">
        <v>5346</v>
      </c>
      <c r="C4352" s="8" t="s">
        <v>45759</v>
      </c>
      <c r="D4352" s="8" t="s">
        <v>45760</v>
      </c>
      <c r="E4352" s="8" t="s">
        <v>76</v>
      </c>
      <c r="F4352" s="8" t="s">
        <v>65</v>
      </c>
      <c r="G4352" s="8" t="s">
        <v>76</v>
      </c>
      <c r="H4352" s="8" t="s">
        <v>65</v>
      </c>
      <c r="I4352" s="8" t="s">
        <v>5151</v>
      </c>
      <c r="J4352" s="8" t="s">
        <v>28</v>
      </c>
      <c r="K4352" s="8" t="s">
        <v>30</v>
      </c>
      <c r="L4352" s="8" t="s">
        <v>5333</v>
      </c>
      <c r="M4352" s="8" t="s">
        <v>2028</v>
      </c>
      <c r="N4352" s="8" t="s">
        <v>10716</v>
      </c>
      <c r="O4352" s="8" t="s">
        <v>34691</v>
      </c>
      <c r="P4352" s="8" t="s">
        <v>776</v>
      </c>
      <c r="Q4352" s="8" t="s">
        <v>711</v>
      </c>
      <c r="R4352" s="8" t="s">
        <v>3744</v>
      </c>
      <c r="S4352" s="17" t="s">
        <v>3745</v>
      </c>
      <c r="T4352" s="18">
        <v>43014</v>
      </c>
      <c r="U4352" s="8">
        <v>0.58333333333333337</v>
      </c>
      <c r="V4352" s="8">
        <v>0.66666666666666663</v>
      </c>
      <c r="W4352" s="8" t="s">
        <v>1100</v>
      </c>
      <c r="X4352" s="8" t="s">
        <v>3976</v>
      </c>
      <c r="Y4352" s="8" t="s">
        <v>3939</v>
      </c>
      <c r="Z4352" s="17" t="s">
        <v>5347</v>
      </c>
      <c r="AA4352" s="8" t="s">
        <v>5348</v>
      </c>
      <c r="AB4352" s="8" t="s">
        <v>5349</v>
      </c>
    </row>
    <row r="4353" spans="1:28" hidden="1" x14ac:dyDescent="0.2">
      <c r="A4353" s="8" t="s">
        <v>5290</v>
      </c>
      <c r="B4353" s="8" t="s">
        <v>5291</v>
      </c>
      <c r="C4353" s="8" t="s">
        <v>45759</v>
      </c>
      <c r="D4353" s="8" t="s">
        <v>45760</v>
      </c>
      <c r="E4353" s="8" t="s">
        <v>104</v>
      </c>
      <c r="F4353" s="8" t="s">
        <v>65</v>
      </c>
      <c r="G4353" s="8" t="s">
        <v>104</v>
      </c>
      <c r="H4353" s="8" t="s">
        <v>65</v>
      </c>
      <c r="I4353" s="8" t="s">
        <v>5151</v>
      </c>
      <c r="J4353" s="8" t="s">
        <v>28</v>
      </c>
      <c r="K4353" s="8" t="s">
        <v>30</v>
      </c>
      <c r="L4353" s="8" t="s">
        <v>105</v>
      </c>
      <c r="M4353" s="8" t="s">
        <v>5292</v>
      </c>
      <c r="N4353" s="8" t="s">
        <v>10716</v>
      </c>
      <c r="O4353" s="8" t="s">
        <v>34691</v>
      </c>
      <c r="P4353" s="8" t="s">
        <v>776</v>
      </c>
      <c r="Q4353" s="8" t="s">
        <v>711</v>
      </c>
      <c r="R4353" s="8" t="s">
        <v>3744</v>
      </c>
      <c r="S4353" s="17" t="s">
        <v>3745</v>
      </c>
      <c r="T4353" s="18">
        <v>43015</v>
      </c>
      <c r="U4353" s="8">
        <v>0.25</v>
      </c>
      <c r="V4353" s="8">
        <v>0.375</v>
      </c>
      <c r="W4353" s="8" t="s">
        <v>1283</v>
      </c>
      <c r="X4353" s="8" t="s">
        <v>45730</v>
      </c>
      <c r="Y4353" s="8" t="s">
        <v>3914</v>
      </c>
      <c r="Z4353" s="17" t="s">
        <v>5293</v>
      </c>
      <c r="AA4353" s="8" t="s">
        <v>5294</v>
      </c>
      <c r="AB4353" s="8" t="s">
        <v>5295</v>
      </c>
    </row>
    <row r="4354" spans="1:28" hidden="1" x14ac:dyDescent="0.2">
      <c r="A4354" s="8" t="s">
        <v>5296</v>
      </c>
      <c r="B4354" s="8" t="s">
        <v>5297</v>
      </c>
      <c r="C4354" s="8" t="s">
        <v>45759</v>
      </c>
      <c r="D4354" s="8" t="s">
        <v>45760</v>
      </c>
      <c r="E4354" s="8" t="s">
        <v>104</v>
      </c>
      <c r="F4354" s="8" t="s">
        <v>65</v>
      </c>
      <c r="G4354" s="8" t="s">
        <v>104</v>
      </c>
      <c r="H4354" s="8" t="s">
        <v>65</v>
      </c>
      <c r="I4354" s="8" t="s">
        <v>5151</v>
      </c>
      <c r="J4354" s="8" t="s">
        <v>28</v>
      </c>
      <c r="K4354" s="8" t="s">
        <v>30</v>
      </c>
      <c r="L4354" s="8" t="s">
        <v>5292</v>
      </c>
      <c r="M4354" s="8" t="s">
        <v>5298</v>
      </c>
      <c r="N4354" s="8" t="s">
        <v>10716</v>
      </c>
      <c r="O4354" s="8" t="s">
        <v>34691</v>
      </c>
      <c r="P4354" s="8" t="s">
        <v>776</v>
      </c>
      <c r="Q4354" s="8" t="s">
        <v>711</v>
      </c>
      <c r="R4354" s="8" t="s">
        <v>3744</v>
      </c>
      <c r="S4354" s="17" t="s">
        <v>3745</v>
      </c>
      <c r="T4354" s="18">
        <v>43015</v>
      </c>
      <c r="U4354" s="8">
        <v>0.375</v>
      </c>
      <c r="V4354" s="8">
        <v>0.45833333333333331</v>
      </c>
      <c r="W4354" s="8" t="s">
        <v>1100</v>
      </c>
      <c r="X4354" s="8" t="s">
        <v>5299</v>
      </c>
      <c r="Y4354" s="8" t="s">
        <v>3914</v>
      </c>
      <c r="Z4354" s="17" t="s">
        <v>5300</v>
      </c>
      <c r="AA4354" s="8" t="s">
        <v>5301</v>
      </c>
      <c r="AB4354" s="8" t="s">
        <v>5302</v>
      </c>
    </row>
    <row r="4355" spans="1:28" hidden="1" x14ac:dyDescent="0.2">
      <c r="A4355" s="8" t="s">
        <v>5303</v>
      </c>
      <c r="B4355" s="8" t="s">
        <v>5304</v>
      </c>
      <c r="C4355" s="8" t="s">
        <v>45759</v>
      </c>
      <c r="D4355" s="8" t="s">
        <v>45760</v>
      </c>
      <c r="E4355" s="8" t="s">
        <v>104</v>
      </c>
      <c r="F4355" s="8" t="s">
        <v>65</v>
      </c>
      <c r="G4355" s="8" t="s">
        <v>104</v>
      </c>
      <c r="H4355" s="8" t="s">
        <v>65</v>
      </c>
      <c r="I4355" s="8" t="s">
        <v>5151</v>
      </c>
      <c r="J4355" s="8" t="s">
        <v>28</v>
      </c>
      <c r="K4355" s="8" t="s">
        <v>30</v>
      </c>
      <c r="L4355" s="8" t="s">
        <v>5298</v>
      </c>
      <c r="M4355" s="8" t="s">
        <v>5305</v>
      </c>
      <c r="N4355" s="8" t="s">
        <v>10716</v>
      </c>
      <c r="O4355" s="8" t="s">
        <v>34691</v>
      </c>
      <c r="P4355" s="8" t="s">
        <v>776</v>
      </c>
      <c r="Q4355" s="8" t="s">
        <v>711</v>
      </c>
      <c r="R4355" s="8" t="s">
        <v>3744</v>
      </c>
      <c r="S4355" s="17" t="s">
        <v>3745</v>
      </c>
      <c r="T4355" s="18">
        <v>43015</v>
      </c>
      <c r="U4355" s="8">
        <v>0.45833333333333331</v>
      </c>
      <c r="V4355" s="8">
        <v>0.58333333333333337</v>
      </c>
      <c r="W4355" s="8" t="s">
        <v>1283</v>
      </c>
      <c r="X4355" s="8" t="s">
        <v>45730</v>
      </c>
      <c r="Y4355" s="8" t="s">
        <v>3914</v>
      </c>
      <c r="Z4355" s="17" t="s">
        <v>5306</v>
      </c>
      <c r="AA4355" s="8" t="s">
        <v>5307</v>
      </c>
      <c r="AB4355" s="8" t="s">
        <v>5308</v>
      </c>
    </row>
    <row r="4356" spans="1:28" hidden="1" x14ac:dyDescent="0.2">
      <c r="A4356" s="8" t="s">
        <v>5309</v>
      </c>
      <c r="B4356" s="8" t="s">
        <v>5310</v>
      </c>
      <c r="C4356" s="8" t="s">
        <v>45759</v>
      </c>
      <c r="D4356" s="8" t="s">
        <v>45760</v>
      </c>
      <c r="E4356" s="8" t="s">
        <v>104</v>
      </c>
      <c r="F4356" s="8" t="s">
        <v>65</v>
      </c>
      <c r="G4356" s="8" t="s">
        <v>104</v>
      </c>
      <c r="H4356" s="8" t="s">
        <v>65</v>
      </c>
      <c r="I4356" s="8" t="s">
        <v>5151</v>
      </c>
      <c r="J4356" s="8" t="s">
        <v>28</v>
      </c>
      <c r="K4356" s="8" t="s">
        <v>30</v>
      </c>
      <c r="L4356" s="8" t="s">
        <v>5305</v>
      </c>
      <c r="M4356" s="8" t="s">
        <v>5311</v>
      </c>
      <c r="N4356" s="8" t="s">
        <v>10716</v>
      </c>
      <c r="O4356" s="8" t="s">
        <v>34691</v>
      </c>
      <c r="P4356" s="8" t="s">
        <v>776</v>
      </c>
      <c r="Q4356" s="8" t="s">
        <v>711</v>
      </c>
      <c r="R4356" s="8" t="s">
        <v>3744</v>
      </c>
      <c r="S4356" s="17" t="s">
        <v>3745</v>
      </c>
      <c r="T4356" s="18">
        <v>43015</v>
      </c>
      <c r="U4356" s="8">
        <v>0.58333333333333337</v>
      </c>
      <c r="V4356" s="8">
        <v>0.66666666666666663</v>
      </c>
      <c r="W4356" s="8" t="s">
        <v>1100</v>
      </c>
      <c r="X4356" s="8" t="s">
        <v>45730</v>
      </c>
      <c r="Y4356" s="8" t="s">
        <v>3914</v>
      </c>
      <c r="Z4356" s="17" t="s">
        <v>3861</v>
      </c>
      <c r="AA4356" s="8" t="s">
        <v>5312</v>
      </c>
      <c r="AB4356" s="8" t="s">
        <v>5313</v>
      </c>
    </row>
    <row r="4357" spans="1:28" hidden="1" x14ac:dyDescent="0.2">
      <c r="A4357" s="8" t="s">
        <v>5338</v>
      </c>
      <c r="B4357" s="8" t="s">
        <v>5339</v>
      </c>
      <c r="C4357" s="8" t="s">
        <v>45759</v>
      </c>
      <c r="D4357" s="8" t="s">
        <v>45760</v>
      </c>
      <c r="E4357" s="8" t="s">
        <v>96</v>
      </c>
      <c r="F4357" s="8" t="s">
        <v>65</v>
      </c>
      <c r="G4357" s="8" t="s">
        <v>96</v>
      </c>
      <c r="H4357" s="8" t="s">
        <v>65</v>
      </c>
      <c r="I4357" s="8" t="s">
        <v>5151</v>
      </c>
      <c r="J4357" s="8" t="s">
        <v>28</v>
      </c>
      <c r="K4357" s="8" t="s">
        <v>30</v>
      </c>
      <c r="L4357" s="8" t="s">
        <v>97</v>
      </c>
      <c r="M4357" s="8" t="s">
        <v>5340</v>
      </c>
      <c r="N4357" s="8" t="s">
        <v>10716</v>
      </c>
      <c r="O4357" s="8" t="s">
        <v>34691</v>
      </c>
      <c r="P4357" s="8" t="s">
        <v>776</v>
      </c>
      <c r="Q4357" s="8" t="s">
        <v>711</v>
      </c>
      <c r="R4357" s="8" t="s">
        <v>3744</v>
      </c>
      <c r="S4357" s="17" t="s">
        <v>3745</v>
      </c>
      <c r="T4357" s="18">
        <v>43016</v>
      </c>
      <c r="U4357" s="8">
        <v>0.25</v>
      </c>
      <c r="V4357" s="8">
        <v>0.66666666666666663</v>
      </c>
      <c r="W4357" s="8" t="s">
        <v>792</v>
      </c>
      <c r="X4357" s="8" t="s">
        <v>5341</v>
      </c>
      <c r="Y4357" s="8" t="s">
        <v>3965</v>
      </c>
      <c r="Z4357" s="17" t="s">
        <v>5342</v>
      </c>
      <c r="AA4357" s="8" t="s">
        <v>5343</v>
      </c>
      <c r="AB4357" s="8" t="s">
        <v>5344</v>
      </c>
    </row>
    <row r="4358" spans="1:28" hidden="1" x14ac:dyDescent="0.2">
      <c r="A4358" s="8" t="s">
        <v>5350</v>
      </c>
      <c r="B4358" s="8" t="s">
        <v>5351</v>
      </c>
      <c r="C4358" s="8" t="s">
        <v>45759</v>
      </c>
      <c r="D4358" s="8" t="s">
        <v>45760</v>
      </c>
      <c r="E4358" s="8" t="s">
        <v>335</v>
      </c>
      <c r="F4358" s="8" t="s">
        <v>65</v>
      </c>
      <c r="G4358" s="8" t="s">
        <v>335</v>
      </c>
      <c r="H4358" s="8" t="s">
        <v>65</v>
      </c>
      <c r="I4358" s="8" t="s">
        <v>5151</v>
      </c>
      <c r="J4358" s="8" t="s">
        <v>28</v>
      </c>
      <c r="K4358" s="8" t="s">
        <v>30</v>
      </c>
      <c r="L4358" s="8" t="s">
        <v>336</v>
      </c>
      <c r="M4358" s="8" t="s">
        <v>2034</v>
      </c>
      <c r="N4358" s="8" t="s">
        <v>10716</v>
      </c>
      <c r="O4358" s="8" t="s">
        <v>34691</v>
      </c>
      <c r="P4358" s="8" t="s">
        <v>776</v>
      </c>
      <c r="Q4358" s="8" t="s">
        <v>711</v>
      </c>
      <c r="R4358" s="8" t="s">
        <v>3744</v>
      </c>
      <c r="S4358" s="17" t="s">
        <v>3745</v>
      </c>
      <c r="T4358" s="18">
        <v>43017</v>
      </c>
      <c r="U4358" s="8">
        <v>0.25</v>
      </c>
      <c r="V4358" s="8">
        <v>0.66666666666666663</v>
      </c>
      <c r="W4358" s="8" t="s">
        <v>792</v>
      </c>
      <c r="X4358" s="8" t="s">
        <v>3970</v>
      </c>
      <c r="Y4358" s="8" t="s">
        <v>3971</v>
      </c>
      <c r="Z4358" s="17" t="s">
        <v>5352</v>
      </c>
      <c r="AA4358" s="8" t="s">
        <v>5353</v>
      </c>
      <c r="AB4358" s="8" t="s">
        <v>5354</v>
      </c>
    </row>
    <row r="4359" spans="1:28" hidden="1" x14ac:dyDescent="0.2">
      <c r="A4359" s="8" t="s">
        <v>5355</v>
      </c>
      <c r="B4359" s="8" t="s">
        <v>5356</v>
      </c>
      <c r="C4359" s="8" t="s">
        <v>45759</v>
      </c>
      <c r="D4359" s="8" t="s">
        <v>45760</v>
      </c>
      <c r="E4359" s="8" t="s">
        <v>123</v>
      </c>
      <c r="F4359" s="8" t="s">
        <v>112</v>
      </c>
      <c r="G4359" s="8" t="s">
        <v>123</v>
      </c>
      <c r="H4359" s="8" t="s">
        <v>112</v>
      </c>
      <c r="I4359" s="8" t="s">
        <v>5151</v>
      </c>
      <c r="J4359" s="8" t="s">
        <v>28</v>
      </c>
      <c r="K4359" s="8" t="s">
        <v>30</v>
      </c>
      <c r="L4359" s="8" t="s">
        <v>418</v>
      </c>
      <c r="M4359" s="8" t="s">
        <v>5357</v>
      </c>
      <c r="N4359" s="8" t="s">
        <v>10716</v>
      </c>
      <c r="O4359" s="8" t="s">
        <v>34691</v>
      </c>
      <c r="P4359" s="8" t="s">
        <v>776</v>
      </c>
      <c r="Q4359" s="8" t="s">
        <v>711</v>
      </c>
      <c r="R4359" s="8" t="s">
        <v>3744</v>
      </c>
      <c r="S4359" s="17" t="s">
        <v>3745</v>
      </c>
      <c r="T4359" s="18">
        <v>43025</v>
      </c>
      <c r="U4359" s="8">
        <v>0.25</v>
      </c>
      <c r="V4359" s="8">
        <v>0.58333333333333337</v>
      </c>
      <c r="W4359" s="8" t="s">
        <v>486</v>
      </c>
      <c r="X4359" s="8" t="s">
        <v>3138</v>
      </c>
      <c r="Y4359" s="8" t="s">
        <v>1455</v>
      </c>
      <c r="Z4359" s="17" t="s">
        <v>3982</v>
      </c>
      <c r="AA4359" s="8" t="s">
        <v>5358</v>
      </c>
      <c r="AB4359" s="8" t="s">
        <v>5359</v>
      </c>
    </row>
    <row r="4360" spans="1:28" hidden="1" x14ac:dyDescent="0.2">
      <c r="A4360" s="8" t="s">
        <v>5360</v>
      </c>
      <c r="B4360" s="8" t="s">
        <v>5361</v>
      </c>
      <c r="C4360" s="8" t="s">
        <v>45759</v>
      </c>
      <c r="D4360" s="8" t="s">
        <v>45760</v>
      </c>
      <c r="E4360" s="8" t="s">
        <v>123</v>
      </c>
      <c r="F4360" s="8" t="s">
        <v>112</v>
      </c>
      <c r="G4360" s="8" t="s">
        <v>123</v>
      </c>
      <c r="H4360" s="8" t="s">
        <v>112</v>
      </c>
      <c r="I4360" s="8" t="s">
        <v>5151</v>
      </c>
      <c r="J4360" s="8" t="s">
        <v>28</v>
      </c>
      <c r="K4360" s="8" t="s">
        <v>30</v>
      </c>
      <c r="L4360" s="8" t="s">
        <v>5357</v>
      </c>
      <c r="M4360" s="8" t="s">
        <v>3108</v>
      </c>
      <c r="N4360" s="8" t="s">
        <v>10716</v>
      </c>
      <c r="O4360" s="8" t="s">
        <v>34691</v>
      </c>
      <c r="P4360" s="8" t="s">
        <v>776</v>
      </c>
      <c r="Q4360" s="8" t="s">
        <v>711</v>
      </c>
      <c r="R4360" s="8" t="s">
        <v>3744</v>
      </c>
      <c r="S4360" s="17" t="s">
        <v>3745</v>
      </c>
      <c r="T4360" s="18">
        <v>43025</v>
      </c>
      <c r="U4360" s="8">
        <v>0.58333333333333337</v>
      </c>
      <c r="V4360" s="8">
        <v>0.91666666666666663</v>
      </c>
      <c r="W4360" s="8" t="s">
        <v>486</v>
      </c>
      <c r="X4360" s="8" t="s">
        <v>3988</v>
      </c>
      <c r="Y4360" s="8" t="s">
        <v>1455</v>
      </c>
      <c r="Z4360" s="17" t="s">
        <v>5362</v>
      </c>
      <c r="AA4360" s="8" t="s">
        <v>5363</v>
      </c>
      <c r="AB4360" s="8" t="s">
        <v>5364</v>
      </c>
    </row>
    <row r="4361" spans="1:28" hidden="1" x14ac:dyDescent="0.2">
      <c r="A4361" s="8" t="s">
        <v>5365</v>
      </c>
      <c r="B4361" s="8" t="s">
        <v>5366</v>
      </c>
      <c r="C4361" s="8" t="s">
        <v>45759</v>
      </c>
      <c r="D4361" s="8" t="s">
        <v>45760</v>
      </c>
      <c r="E4361" s="8" t="s">
        <v>134</v>
      </c>
      <c r="F4361" s="8" t="s">
        <v>133</v>
      </c>
      <c r="G4361" s="8" t="s">
        <v>134</v>
      </c>
      <c r="H4361" s="8" t="s">
        <v>133</v>
      </c>
      <c r="I4361" s="8" t="s">
        <v>5151</v>
      </c>
      <c r="J4361" s="8" t="s">
        <v>28</v>
      </c>
      <c r="K4361" s="8" t="s">
        <v>30</v>
      </c>
      <c r="L4361" s="8" t="s">
        <v>2047</v>
      </c>
      <c r="M4361" s="8" t="s">
        <v>1017</v>
      </c>
      <c r="N4361" s="8" t="s">
        <v>10716</v>
      </c>
      <c r="O4361" s="8" t="s">
        <v>34691</v>
      </c>
      <c r="P4361" s="8" t="s">
        <v>776</v>
      </c>
      <c r="Q4361" s="8" t="s">
        <v>711</v>
      </c>
      <c r="R4361" s="8" t="s">
        <v>3744</v>
      </c>
      <c r="S4361" s="17" t="s">
        <v>3745</v>
      </c>
      <c r="T4361" s="18">
        <v>43026</v>
      </c>
      <c r="U4361" s="8">
        <v>0.25</v>
      </c>
      <c r="V4361" s="8">
        <v>0.58333333333333337</v>
      </c>
      <c r="W4361" s="8" t="s">
        <v>486</v>
      </c>
      <c r="X4361" s="8" t="s">
        <v>3995</v>
      </c>
      <c r="Y4361" s="8" t="s">
        <v>3996</v>
      </c>
      <c r="Z4361" s="17" t="s">
        <v>5367</v>
      </c>
      <c r="AA4361" s="8" t="s">
        <v>5368</v>
      </c>
      <c r="AB4361" s="8" t="s">
        <v>5369</v>
      </c>
    </row>
    <row r="4362" spans="1:28" hidden="1" x14ac:dyDescent="0.2">
      <c r="A4362" s="8" t="s">
        <v>5370</v>
      </c>
      <c r="B4362" s="8" t="s">
        <v>5371</v>
      </c>
      <c r="C4362" s="8" t="s">
        <v>45759</v>
      </c>
      <c r="D4362" s="8" t="s">
        <v>45760</v>
      </c>
      <c r="E4362" s="8" t="s">
        <v>134</v>
      </c>
      <c r="F4362" s="8" t="s">
        <v>133</v>
      </c>
      <c r="G4362" s="8" t="s">
        <v>134</v>
      </c>
      <c r="H4362" s="8" t="s">
        <v>133</v>
      </c>
      <c r="I4362" s="8" t="s">
        <v>5151</v>
      </c>
      <c r="J4362" s="8" t="s">
        <v>28</v>
      </c>
      <c r="K4362" s="8" t="s">
        <v>30</v>
      </c>
      <c r="L4362" s="8" t="s">
        <v>1017</v>
      </c>
      <c r="M4362" s="8" t="s">
        <v>775</v>
      </c>
      <c r="N4362" s="8" t="s">
        <v>10716</v>
      </c>
      <c r="O4362" s="8" t="s">
        <v>34691</v>
      </c>
      <c r="P4362" s="8" t="s">
        <v>776</v>
      </c>
      <c r="Q4362" s="8" t="s">
        <v>711</v>
      </c>
      <c r="R4362" s="8" t="s">
        <v>3744</v>
      </c>
      <c r="S4362" s="17" t="s">
        <v>3745</v>
      </c>
      <c r="T4362" s="18">
        <v>43026</v>
      </c>
      <c r="U4362" s="8">
        <v>0.58333333333333337</v>
      </c>
      <c r="V4362" s="8">
        <v>0.66666666666666663</v>
      </c>
      <c r="W4362" s="8" t="s">
        <v>1100</v>
      </c>
      <c r="X4362" s="8" t="s">
        <v>4002</v>
      </c>
      <c r="Y4362" s="8" t="s">
        <v>3996</v>
      </c>
      <c r="Z4362" s="17" t="s">
        <v>4156</v>
      </c>
      <c r="AA4362" s="8" t="s">
        <v>5372</v>
      </c>
      <c r="AB4362" s="8" t="s">
        <v>5373</v>
      </c>
    </row>
    <row r="4363" spans="1:28" hidden="1" x14ac:dyDescent="0.2">
      <c r="A4363" s="8" t="s">
        <v>5374</v>
      </c>
      <c r="B4363" s="8" t="s">
        <v>5375</v>
      </c>
      <c r="C4363" s="8" t="s">
        <v>45759</v>
      </c>
      <c r="D4363" s="8" t="s">
        <v>45760</v>
      </c>
      <c r="E4363" s="8" t="s">
        <v>144</v>
      </c>
      <c r="F4363" s="8" t="s">
        <v>133</v>
      </c>
      <c r="G4363" s="8" t="s">
        <v>144</v>
      </c>
      <c r="H4363" s="8" t="s">
        <v>133</v>
      </c>
      <c r="I4363" s="8" t="s">
        <v>5151</v>
      </c>
      <c r="J4363" s="8" t="s">
        <v>28</v>
      </c>
      <c r="K4363" s="8" t="s">
        <v>30</v>
      </c>
      <c r="L4363" s="8" t="s">
        <v>2054</v>
      </c>
      <c r="M4363" s="8" t="s">
        <v>5376</v>
      </c>
      <c r="N4363" s="8" t="s">
        <v>10716</v>
      </c>
      <c r="O4363" s="8" t="s">
        <v>34691</v>
      </c>
      <c r="P4363" s="8" t="s">
        <v>776</v>
      </c>
      <c r="Q4363" s="8" t="s">
        <v>711</v>
      </c>
      <c r="R4363" s="8" t="s">
        <v>3744</v>
      </c>
      <c r="S4363" s="17" t="s">
        <v>3745</v>
      </c>
      <c r="T4363" s="18">
        <v>43027</v>
      </c>
      <c r="U4363" s="8">
        <v>0.25</v>
      </c>
      <c r="V4363" s="8">
        <v>0.33333333333333331</v>
      </c>
      <c r="W4363" s="8" t="s">
        <v>1100</v>
      </c>
      <c r="X4363" s="8" t="s">
        <v>5377</v>
      </c>
      <c r="Y4363" s="8" t="s">
        <v>5378</v>
      </c>
      <c r="Z4363" s="17" t="s">
        <v>5379</v>
      </c>
      <c r="AA4363" s="8" t="s">
        <v>5380</v>
      </c>
      <c r="AB4363" s="8" t="s">
        <v>5381</v>
      </c>
    </row>
    <row r="4364" spans="1:28" hidden="1" x14ac:dyDescent="0.2">
      <c r="A4364" s="8" t="s">
        <v>5382</v>
      </c>
      <c r="B4364" s="8" t="s">
        <v>5383</v>
      </c>
      <c r="C4364" s="8" t="s">
        <v>45759</v>
      </c>
      <c r="D4364" s="8" t="s">
        <v>45760</v>
      </c>
      <c r="E4364" s="8" t="s">
        <v>144</v>
      </c>
      <c r="F4364" s="8" t="s">
        <v>133</v>
      </c>
      <c r="G4364" s="8" t="s">
        <v>144</v>
      </c>
      <c r="H4364" s="8" t="s">
        <v>133</v>
      </c>
      <c r="I4364" s="8" t="s">
        <v>5151</v>
      </c>
      <c r="J4364" s="8" t="s">
        <v>28</v>
      </c>
      <c r="K4364" s="8" t="s">
        <v>30</v>
      </c>
      <c r="L4364" s="8" t="s">
        <v>5376</v>
      </c>
      <c r="M4364" s="8" t="s">
        <v>5384</v>
      </c>
      <c r="N4364" s="8" t="s">
        <v>10716</v>
      </c>
      <c r="O4364" s="8" t="s">
        <v>34691</v>
      </c>
      <c r="P4364" s="8" t="s">
        <v>776</v>
      </c>
      <c r="Q4364" s="8" t="s">
        <v>711</v>
      </c>
      <c r="R4364" s="8" t="s">
        <v>3744</v>
      </c>
      <c r="S4364" s="17" t="s">
        <v>3745</v>
      </c>
      <c r="T4364" s="18">
        <v>43027</v>
      </c>
      <c r="U4364" s="8">
        <v>0.33333333333333331</v>
      </c>
      <c r="V4364" s="8">
        <v>0.41666666666666669</v>
      </c>
      <c r="W4364" s="8" t="s">
        <v>1100</v>
      </c>
      <c r="X4364" s="8" t="s">
        <v>4028</v>
      </c>
      <c r="Y4364" s="8" t="s">
        <v>4029</v>
      </c>
      <c r="Z4364" s="17" t="s">
        <v>5227</v>
      </c>
      <c r="AA4364" s="8" t="s">
        <v>5385</v>
      </c>
      <c r="AB4364" s="8" t="s">
        <v>5386</v>
      </c>
    </row>
    <row r="4365" spans="1:28" hidden="1" x14ac:dyDescent="0.2">
      <c r="A4365" s="8" t="s">
        <v>5387</v>
      </c>
      <c r="B4365" s="8" t="s">
        <v>5388</v>
      </c>
      <c r="C4365" s="8" t="s">
        <v>45759</v>
      </c>
      <c r="D4365" s="8" t="s">
        <v>45760</v>
      </c>
      <c r="E4365" s="8" t="s">
        <v>144</v>
      </c>
      <c r="F4365" s="8" t="s">
        <v>133</v>
      </c>
      <c r="G4365" s="8" t="s">
        <v>144</v>
      </c>
      <c r="H4365" s="8" t="s">
        <v>133</v>
      </c>
      <c r="I4365" s="8" t="s">
        <v>5151</v>
      </c>
      <c r="J4365" s="8" t="s">
        <v>28</v>
      </c>
      <c r="K4365" s="8" t="s">
        <v>30</v>
      </c>
      <c r="L4365" s="8" t="s">
        <v>5384</v>
      </c>
      <c r="M4365" s="8" t="s">
        <v>5389</v>
      </c>
      <c r="N4365" s="8" t="s">
        <v>10716</v>
      </c>
      <c r="O4365" s="8" t="s">
        <v>34691</v>
      </c>
      <c r="P4365" s="8" t="s">
        <v>776</v>
      </c>
      <c r="Q4365" s="8" t="s">
        <v>711</v>
      </c>
      <c r="R4365" s="8" t="s">
        <v>3744</v>
      </c>
      <c r="S4365" s="17" t="s">
        <v>3745</v>
      </c>
      <c r="T4365" s="18">
        <v>43027</v>
      </c>
      <c r="U4365" s="8">
        <v>0.41666666666666669</v>
      </c>
      <c r="V4365" s="8">
        <v>0.5</v>
      </c>
      <c r="W4365" s="8" t="s">
        <v>1100</v>
      </c>
      <c r="X4365" s="8" t="s">
        <v>4021</v>
      </c>
      <c r="Y4365" s="8" t="s">
        <v>4022</v>
      </c>
      <c r="Z4365" s="17" t="s">
        <v>5227</v>
      </c>
      <c r="AA4365" s="8" t="s">
        <v>5390</v>
      </c>
      <c r="AB4365" s="8" t="s">
        <v>5391</v>
      </c>
    </row>
    <row r="4366" spans="1:28" hidden="1" x14ac:dyDescent="0.2">
      <c r="A4366" s="8" t="s">
        <v>5392</v>
      </c>
      <c r="B4366" s="8" t="s">
        <v>5393</v>
      </c>
      <c r="C4366" s="8" t="s">
        <v>45759</v>
      </c>
      <c r="D4366" s="8" t="s">
        <v>45760</v>
      </c>
      <c r="E4366" s="8" t="s">
        <v>144</v>
      </c>
      <c r="F4366" s="8" t="s">
        <v>133</v>
      </c>
      <c r="G4366" s="8" t="s">
        <v>144</v>
      </c>
      <c r="H4366" s="8" t="s">
        <v>133</v>
      </c>
      <c r="I4366" s="8" t="s">
        <v>5151</v>
      </c>
      <c r="J4366" s="8" t="s">
        <v>28</v>
      </c>
      <c r="K4366" s="8" t="s">
        <v>30</v>
      </c>
      <c r="L4366" s="8" t="s">
        <v>5389</v>
      </c>
      <c r="M4366" s="8" t="s">
        <v>5394</v>
      </c>
      <c r="N4366" s="8" t="s">
        <v>10716</v>
      </c>
      <c r="O4366" s="8" t="s">
        <v>34691</v>
      </c>
      <c r="P4366" s="8" t="s">
        <v>776</v>
      </c>
      <c r="Q4366" s="8" t="s">
        <v>711</v>
      </c>
      <c r="R4366" s="8" t="s">
        <v>3744</v>
      </c>
      <c r="S4366" s="17" t="s">
        <v>3745</v>
      </c>
      <c r="T4366" s="18">
        <v>43027</v>
      </c>
      <c r="U4366" s="8">
        <v>0.5</v>
      </c>
      <c r="V4366" s="8">
        <v>0.625</v>
      </c>
      <c r="W4366" s="8" t="s">
        <v>1283</v>
      </c>
      <c r="X4366" s="8" t="s">
        <v>4034</v>
      </c>
      <c r="Y4366" s="8" t="s">
        <v>4022</v>
      </c>
      <c r="Z4366" s="17" t="s">
        <v>5395</v>
      </c>
      <c r="AA4366" s="8" t="s">
        <v>5396</v>
      </c>
      <c r="AB4366" s="8" t="s">
        <v>5397</v>
      </c>
    </row>
    <row r="4367" spans="1:28" hidden="1" x14ac:dyDescent="0.2">
      <c r="A4367" s="8" t="s">
        <v>5398</v>
      </c>
      <c r="B4367" s="8" t="s">
        <v>5399</v>
      </c>
      <c r="C4367" s="8" t="s">
        <v>45759</v>
      </c>
      <c r="D4367" s="8" t="s">
        <v>45760</v>
      </c>
      <c r="E4367" s="8" t="s">
        <v>144</v>
      </c>
      <c r="F4367" s="8" t="s">
        <v>133</v>
      </c>
      <c r="G4367" s="8" t="s">
        <v>144</v>
      </c>
      <c r="H4367" s="8" t="s">
        <v>133</v>
      </c>
      <c r="I4367" s="8" t="s">
        <v>5151</v>
      </c>
      <c r="J4367" s="8" t="s">
        <v>28</v>
      </c>
      <c r="K4367" s="8" t="s">
        <v>30</v>
      </c>
      <c r="L4367" s="8" t="s">
        <v>5394</v>
      </c>
      <c r="M4367" s="8" t="s">
        <v>782</v>
      </c>
      <c r="N4367" s="8" t="s">
        <v>10716</v>
      </c>
      <c r="O4367" s="8" t="s">
        <v>34691</v>
      </c>
      <c r="P4367" s="8" t="s">
        <v>776</v>
      </c>
      <c r="Q4367" s="8" t="s">
        <v>711</v>
      </c>
      <c r="R4367" s="8" t="s">
        <v>3744</v>
      </c>
      <c r="S4367" s="17" t="s">
        <v>3745</v>
      </c>
      <c r="T4367" s="18">
        <v>43027</v>
      </c>
      <c r="U4367" s="8">
        <v>0.625</v>
      </c>
      <c r="V4367" s="8">
        <v>0.66666666666666663</v>
      </c>
      <c r="W4367" s="8" t="s">
        <v>1495</v>
      </c>
      <c r="X4367" s="8" t="s">
        <v>5400</v>
      </c>
      <c r="Y4367" s="8" t="s">
        <v>4022</v>
      </c>
      <c r="Z4367" s="17" t="s">
        <v>5401</v>
      </c>
      <c r="AA4367" s="8" t="s">
        <v>5402</v>
      </c>
      <c r="AB4367" s="8" t="s">
        <v>5403</v>
      </c>
    </row>
    <row r="4368" spans="1:28" hidden="1" x14ac:dyDescent="0.2">
      <c r="A4368" s="8" t="s">
        <v>5404</v>
      </c>
      <c r="B4368" s="8" t="s">
        <v>5405</v>
      </c>
      <c r="C4368" s="8" t="s">
        <v>45759</v>
      </c>
      <c r="D4368" s="8" t="s">
        <v>45760</v>
      </c>
      <c r="E4368" s="8" t="s">
        <v>174</v>
      </c>
      <c r="F4368" s="8" t="s">
        <v>133</v>
      </c>
      <c r="G4368" s="8" t="s">
        <v>174</v>
      </c>
      <c r="H4368" s="8" t="s">
        <v>133</v>
      </c>
      <c r="I4368" s="8" t="s">
        <v>5151</v>
      </c>
      <c r="J4368" s="8" t="s">
        <v>28</v>
      </c>
      <c r="K4368" s="8" t="s">
        <v>30</v>
      </c>
      <c r="L4368" s="8" t="s">
        <v>2061</v>
      </c>
      <c r="M4368" s="8" t="s">
        <v>5406</v>
      </c>
      <c r="N4368" s="8" t="s">
        <v>10716</v>
      </c>
      <c r="O4368" s="8" t="s">
        <v>34691</v>
      </c>
      <c r="P4368" s="8" t="s">
        <v>776</v>
      </c>
      <c r="Q4368" s="8" t="s">
        <v>711</v>
      </c>
      <c r="R4368" s="8" t="s">
        <v>3744</v>
      </c>
      <c r="S4368" s="17" t="s">
        <v>3745</v>
      </c>
      <c r="T4368" s="18">
        <v>43028</v>
      </c>
      <c r="U4368" s="8">
        <v>0.25</v>
      </c>
      <c r="V4368" s="8">
        <v>0.375</v>
      </c>
      <c r="W4368" s="8" t="s">
        <v>1283</v>
      </c>
      <c r="X4368" s="8" t="s">
        <v>4040</v>
      </c>
      <c r="Y4368" s="8" t="s">
        <v>4041</v>
      </c>
      <c r="Z4368" s="17" t="s">
        <v>5407</v>
      </c>
      <c r="AA4368" s="8" t="s">
        <v>5408</v>
      </c>
      <c r="AB4368" s="8" t="s">
        <v>5409</v>
      </c>
    </row>
    <row r="4369" spans="1:28" hidden="1" x14ac:dyDescent="0.2">
      <c r="A4369" s="8" t="s">
        <v>5410</v>
      </c>
      <c r="B4369" s="8" t="s">
        <v>5411</v>
      </c>
      <c r="C4369" s="8" t="s">
        <v>45759</v>
      </c>
      <c r="D4369" s="8" t="s">
        <v>45760</v>
      </c>
      <c r="E4369" s="8" t="s">
        <v>174</v>
      </c>
      <c r="F4369" s="8" t="s">
        <v>133</v>
      </c>
      <c r="G4369" s="8" t="s">
        <v>174</v>
      </c>
      <c r="H4369" s="8" t="s">
        <v>133</v>
      </c>
      <c r="I4369" s="8" t="s">
        <v>5151</v>
      </c>
      <c r="J4369" s="8" t="s">
        <v>28</v>
      </c>
      <c r="K4369" s="8" t="s">
        <v>30</v>
      </c>
      <c r="L4369" s="8" t="s">
        <v>5406</v>
      </c>
      <c r="M4369" s="8" t="s">
        <v>5412</v>
      </c>
      <c r="N4369" s="8" t="s">
        <v>10716</v>
      </c>
      <c r="O4369" s="8" t="s">
        <v>34691</v>
      </c>
      <c r="P4369" s="8" t="s">
        <v>776</v>
      </c>
      <c r="Q4369" s="8" t="s">
        <v>711</v>
      </c>
      <c r="R4369" s="8" t="s">
        <v>3744</v>
      </c>
      <c r="S4369" s="17" t="s">
        <v>3745</v>
      </c>
      <c r="T4369" s="18">
        <v>43028</v>
      </c>
      <c r="U4369" s="8">
        <v>0.375</v>
      </c>
      <c r="V4369" s="8">
        <v>0.45833333333333331</v>
      </c>
      <c r="W4369" s="8" t="s">
        <v>1100</v>
      </c>
      <c r="X4369" s="8" t="s">
        <v>4048</v>
      </c>
      <c r="Y4369" s="8" t="s">
        <v>4049</v>
      </c>
      <c r="Z4369" s="17" t="s">
        <v>3000</v>
      </c>
      <c r="AA4369" s="8" t="s">
        <v>5413</v>
      </c>
      <c r="AB4369" s="8" t="s">
        <v>5414</v>
      </c>
    </row>
    <row r="4370" spans="1:28" hidden="1" x14ac:dyDescent="0.2">
      <c r="A4370" s="8" t="s">
        <v>5415</v>
      </c>
      <c r="B4370" s="8" t="s">
        <v>5416</v>
      </c>
      <c r="C4370" s="8" t="s">
        <v>45759</v>
      </c>
      <c r="D4370" s="8" t="s">
        <v>45760</v>
      </c>
      <c r="E4370" s="8" t="s">
        <v>174</v>
      </c>
      <c r="F4370" s="8" t="s">
        <v>133</v>
      </c>
      <c r="G4370" s="8" t="s">
        <v>174</v>
      </c>
      <c r="H4370" s="8" t="s">
        <v>133</v>
      </c>
      <c r="I4370" s="8" t="s">
        <v>5151</v>
      </c>
      <c r="J4370" s="8" t="s">
        <v>28</v>
      </c>
      <c r="K4370" s="8" t="s">
        <v>30</v>
      </c>
      <c r="L4370" s="8" t="s">
        <v>5412</v>
      </c>
      <c r="M4370" s="8" t="s">
        <v>2062</v>
      </c>
      <c r="N4370" s="8" t="s">
        <v>10716</v>
      </c>
      <c r="O4370" s="8" t="s">
        <v>34691</v>
      </c>
      <c r="P4370" s="8" t="s">
        <v>776</v>
      </c>
      <c r="Q4370" s="8" t="s">
        <v>711</v>
      </c>
      <c r="R4370" s="8" t="s">
        <v>3744</v>
      </c>
      <c r="S4370" s="17" t="s">
        <v>3745</v>
      </c>
      <c r="T4370" s="18">
        <v>43028</v>
      </c>
      <c r="U4370" s="8">
        <v>0.45833333333333331</v>
      </c>
      <c r="V4370" s="8">
        <v>0.58333333333333337</v>
      </c>
      <c r="W4370" s="8" t="s">
        <v>1283</v>
      </c>
      <c r="X4370" s="8" t="s">
        <v>4055</v>
      </c>
      <c r="Y4370" s="8" t="s">
        <v>4056</v>
      </c>
      <c r="Z4370" s="17" t="s">
        <v>5417</v>
      </c>
      <c r="AA4370" s="8" t="s">
        <v>5418</v>
      </c>
      <c r="AB4370" s="8" t="s">
        <v>5419</v>
      </c>
    </row>
    <row r="4371" spans="1:28" hidden="1" x14ac:dyDescent="0.2">
      <c r="A4371" s="8" t="s">
        <v>5420</v>
      </c>
      <c r="B4371" s="8" t="s">
        <v>5421</v>
      </c>
      <c r="C4371" s="8" t="s">
        <v>45759</v>
      </c>
      <c r="D4371" s="8" t="s">
        <v>45760</v>
      </c>
      <c r="E4371" s="8" t="s">
        <v>174</v>
      </c>
      <c r="F4371" s="8" t="s">
        <v>133</v>
      </c>
      <c r="G4371" s="8" t="s">
        <v>174</v>
      </c>
      <c r="H4371" s="8" t="s">
        <v>133</v>
      </c>
      <c r="I4371" s="8" t="s">
        <v>5151</v>
      </c>
      <c r="J4371" s="8" t="s">
        <v>28</v>
      </c>
      <c r="K4371" s="8" t="s">
        <v>30</v>
      </c>
      <c r="L4371" s="8" t="s">
        <v>2062</v>
      </c>
      <c r="M4371" s="8" t="s">
        <v>5422</v>
      </c>
      <c r="N4371" s="8" t="s">
        <v>10716</v>
      </c>
      <c r="O4371" s="8" t="s">
        <v>34691</v>
      </c>
      <c r="P4371" s="8" t="s">
        <v>776</v>
      </c>
      <c r="Q4371" s="8" t="s">
        <v>711</v>
      </c>
      <c r="R4371" s="8" t="s">
        <v>3744</v>
      </c>
      <c r="S4371" s="17" t="s">
        <v>3745</v>
      </c>
      <c r="T4371" s="18">
        <v>43028</v>
      </c>
      <c r="U4371" s="8">
        <v>0.58333333333333337</v>
      </c>
      <c r="V4371" s="8">
        <v>0.66666666666666663</v>
      </c>
      <c r="W4371" s="8" t="s">
        <v>1100</v>
      </c>
      <c r="X4371" s="8" t="s">
        <v>4062</v>
      </c>
      <c r="Y4371" s="8" t="s">
        <v>4056</v>
      </c>
      <c r="Z4371" s="17" t="s">
        <v>5423</v>
      </c>
      <c r="AA4371" s="8" t="s">
        <v>5424</v>
      </c>
      <c r="AB4371" s="8" t="s">
        <v>5425</v>
      </c>
    </row>
    <row r="4372" spans="1:28" hidden="1" x14ac:dyDescent="0.2">
      <c r="A4372" s="8" t="s">
        <v>5426</v>
      </c>
      <c r="B4372" s="8" t="s">
        <v>5427</v>
      </c>
      <c r="C4372" s="8" t="s">
        <v>45759</v>
      </c>
      <c r="D4372" s="8" t="s">
        <v>45760</v>
      </c>
      <c r="E4372" s="8" t="s">
        <v>184</v>
      </c>
      <c r="F4372" s="8" t="s">
        <v>133</v>
      </c>
      <c r="G4372" s="8" t="s">
        <v>184</v>
      </c>
      <c r="H4372" s="8" t="s">
        <v>133</v>
      </c>
      <c r="I4372" s="8" t="s">
        <v>5151</v>
      </c>
      <c r="J4372" s="8" t="s">
        <v>28</v>
      </c>
      <c r="K4372" s="8" t="s">
        <v>30</v>
      </c>
      <c r="L4372" s="8" t="s">
        <v>5428</v>
      </c>
      <c r="M4372" s="8" t="s">
        <v>5429</v>
      </c>
      <c r="N4372" s="8" t="s">
        <v>10716</v>
      </c>
      <c r="O4372" s="8" t="s">
        <v>34691</v>
      </c>
      <c r="P4372" s="8" t="s">
        <v>776</v>
      </c>
      <c r="Q4372" s="8" t="s">
        <v>711</v>
      </c>
      <c r="R4372" s="8" t="s">
        <v>3744</v>
      </c>
      <c r="S4372" s="17" t="s">
        <v>3745</v>
      </c>
      <c r="T4372" s="18">
        <v>43029</v>
      </c>
      <c r="U4372" s="8">
        <v>0.25</v>
      </c>
      <c r="V4372" s="8">
        <v>0.33333333333333331</v>
      </c>
      <c r="W4372" s="8" t="s">
        <v>1100</v>
      </c>
      <c r="X4372" s="8" t="s">
        <v>4068</v>
      </c>
      <c r="Y4372" s="8" t="s">
        <v>4069</v>
      </c>
      <c r="Z4372" s="17" t="s">
        <v>3000</v>
      </c>
      <c r="AA4372" s="8" t="s">
        <v>5430</v>
      </c>
      <c r="AB4372" s="8" t="s">
        <v>5431</v>
      </c>
    </row>
    <row r="4373" spans="1:28" hidden="1" x14ac:dyDescent="0.2">
      <c r="A4373" s="8" t="s">
        <v>5432</v>
      </c>
      <c r="B4373" s="8" t="s">
        <v>5433</v>
      </c>
      <c r="C4373" s="8" t="s">
        <v>45759</v>
      </c>
      <c r="D4373" s="8" t="s">
        <v>45760</v>
      </c>
      <c r="E4373" s="8" t="s">
        <v>184</v>
      </c>
      <c r="F4373" s="8" t="s">
        <v>133</v>
      </c>
      <c r="G4373" s="8" t="s">
        <v>184</v>
      </c>
      <c r="H4373" s="8" t="s">
        <v>133</v>
      </c>
      <c r="I4373" s="8" t="s">
        <v>5151</v>
      </c>
      <c r="J4373" s="8" t="s">
        <v>28</v>
      </c>
      <c r="K4373" s="8" t="s">
        <v>30</v>
      </c>
      <c r="L4373" s="8" t="s">
        <v>5429</v>
      </c>
      <c r="M4373" s="8" t="s">
        <v>5434</v>
      </c>
      <c r="N4373" s="8" t="s">
        <v>10716</v>
      </c>
      <c r="O4373" s="8" t="s">
        <v>34691</v>
      </c>
      <c r="P4373" s="8" t="s">
        <v>776</v>
      </c>
      <c r="Q4373" s="8" t="s">
        <v>711</v>
      </c>
      <c r="R4373" s="8" t="s">
        <v>3744</v>
      </c>
      <c r="S4373" s="17" t="s">
        <v>3745</v>
      </c>
      <c r="T4373" s="18">
        <v>43029</v>
      </c>
      <c r="U4373" s="8">
        <v>0.33333333333333331</v>
      </c>
      <c r="V4373" s="8">
        <v>0.375</v>
      </c>
      <c r="W4373" s="8" t="s">
        <v>1495</v>
      </c>
      <c r="X4373" s="8" t="s">
        <v>4074</v>
      </c>
      <c r="Y4373" s="8" t="s">
        <v>4069</v>
      </c>
      <c r="Z4373" s="17" t="s">
        <v>5435</v>
      </c>
      <c r="AA4373" s="8" t="s">
        <v>5436</v>
      </c>
      <c r="AB4373" s="8" t="s">
        <v>5437</v>
      </c>
    </row>
    <row r="4374" spans="1:28" hidden="1" x14ac:dyDescent="0.2">
      <c r="A4374" s="8" t="s">
        <v>5438</v>
      </c>
      <c r="B4374" s="8" t="s">
        <v>5439</v>
      </c>
      <c r="C4374" s="8" t="s">
        <v>45759</v>
      </c>
      <c r="D4374" s="8" t="s">
        <v>45760</v>
      </c>
      <c r="E4374" s="8" t="s">
        <v>184</v>
      </c>
      <c r="F4374" s="8" t="s">
        <v>133</v>
      </c>
      <c r="G4374" s="8" t="s">
        <v>184</v>
      </c>
      <c r="H4374" s="8" t="s">
        <v>133</v>
      </c>
      <c r="I4374" s="8" t="s">
        <v>5151</v>
      </c>
      <c r="J4374" s="8" t="s">
        <v>28</v>
      </c>
      <c r="K4374" s="8" t="s">
        <v>30</v>
      </c>
      <c r="L4374" s="8" t="s">
        <v>5434</v>
      </c>
      <c r="M4374" s="8" t="s">
        <v>5440</v>
      </c>
      <c r="N4374" s="8" t="s">
        <v>10716</v>
      </c>
      <c r="O4374" s="8" t="s">
        <v>34691</v>
      </c>
      <c r="P4374" s="8" t="s">
        <v>776</v>
      </c>
      <c r="Q4374" s="8" t="s">
        <v>711</v>
      </c>
      <c r="R4374" s="8" t="s">
        <v>3744</v>
      </c>
      <c r="S4374" s="17" t="s">
        <v>3745</v>
      </c>
      <c r="T4374" s="18">
        <v>43029</v>
      </c>
      <c r="U4374" s="8">
        <v>0.375</v>
      </c>
      <c r="V4374" s="8">
        <v>0.41666666666666669</v>
      </c>
      <c r="W4374" s="8" t="s">
        <v>1495</v>
      </c>
      <c r="X4374" s="8" t="s">
        <v>4074</v>
      </c>
      <c r="Y4374" s="8" t="s">
        <v>4069</v>
      </c>
      <c r="Z4374" s="17" t="s">
        <v>5441</v>
      </c>
      <c r="AA4374" s="8" t="s">
        <v>5442</v>
      </c>
      <c r="AB4374" s="8" t="s">
        <v>5443</v>
      </c>
    </row>
    <row r="4375" spans="1:28" hidden="1" x14ac:dyDescent="0.2">
      <c r="A4375" s="8" t="s">
        <v>5444</v>
      </c>
      <c r="B4375" s="8" t="s">
        <v>5445</v>
      </c>
      <c r="C4375" s="8" t="s">
        <v>45759</v>
      </c>
      <c r="D4375" s="8" t="s">
        <v>45760</v>
      </c>
      <c r="E4375" s="8" t="s">
        <v>184</v>
      </c>
      <c r="F4375" s="8" t="s">
        <v>133</v>
      </c>
      <c r="G4375" s="8" t="s">
        <v>184</v>
      </c>
      <c r="H4375" s="8" t="s">
        <v>133</v>
      </c>
      <c r="I4375" s="8" t="s">
        <v>5151</v>
      </c>
      <c r="J4375" s="8" t="s">
        <v>28</v>
      </c>
      <c r="K4375" s="8" t="s">
        <v>30</v>
      </c>
      <c r="L4375" s="8" t="s">
        <v>5440</v>
      </c>
      <c r="M4375" s="8" t="s">
        <v>5446</v>
      </c>
      <c r="N4375" s="8" t="s">
        <v>10716</v>
      </c>
      <c r="O4375" s="8" t="s">
        <v>34691</v>
      </c>
      <c r="P4375" s="8" t="s">
        <v>776</v>
      </c>
      <c r="Q4375" s="8" t="s">
        <v>711</v>
      </c>
      <c r="R4375" s="8" t="s">
        <v>3744</v>
      </c>
      <c r="S4375" s="17" t="s">
        <v>3745</v>
      </c>
      <c r="T4375" s="18">
        <v>43029</v>
      </c>
      <c r="U4375" s="8">
        <v>0.41666666666666669</v>
      </c>
      <c r="V4375" s="8">
        <v>0.66666666666666663</v>
      </c>
      <c r="W4375" s="8" t="s">
        <v>30</v>
      </c>
      <c r="X4375" s="8" t="s">
        <v>4084</v>
      </c>
      <c r="Y4375" s="8" t="s">
        <v>4085</v>
      </c>
      <c r="Z4375" s="17" t="s">
        <v>5447</v>
      </c>
      <c r="AA4375" s="8" t="s">
        <v>5448</v>
      </c>
      <c r="AB4375" s="8" t="s">
        <v>5449</v>
      </c>
    </row>
    <row r="4376" spans="1:28" hidden="1" x14ac:dyDescent="0.2">
      <c r="A4376" s="8" t="s">
        <v>5450</v>
      </c>
      <c r="B4376" s="8" t="s">
        <v>5451</v>
      </c>
      <c r="C4376" s="8" t="s">
        <v>45759</v>
      </c>
      <c r="D4376" s="8" t="s">
        <v>45760</v>
      </c>
      <c r="E4376" s="8" t="s">
        <v>194</v>
      </c>
      <c r="F4376" s="8" t="s">
        <v>133</v>
      </c>
      <c r="G4376" s="8" t="s">
        <v>194</v>
      </c>
      <c r="H4376" s="8" t="s">
        <v>133</v>
      </c>
      <c r="I4376" s="8" t="s">
        <v>5151</v>
      </c>
      <c r="J4376" s="8" t="s">
        <v>28</v>
      </c>
      <c r="K4376" s="8" t="s">
        <v>30</v>
      </c>
      <c r="L4376" s="8" t="s">
        <v>5452</v>
      </c>
      <c r="M4376" s="8" t="s">
        <v>5453</v>
      </c>
      <c r="N4376" s="8" t="s">
        <v>10716</v>
      </c>
      <c r="O4376" s="8" t="s">
        <v>34691</v>
      </c>
      <c r="P4376" s="8" t="s">
        <v>776</v>
      </c>
      <c r="Q4376" s="8" t="s">
        <v>711</v>
      </c>
      <c r="R4376" s="8" t="s">
        <v>3744</v>
      </c>
      <c r="S4376" s="17" t="s">
        <v>3745</v>
      </c>
      <c r="T4376" s="18">
        <v>43030</v>
      </c>
      <c r="U4376" s="8">
        <v>0.25</v>
      </c>
      <c r="V4376" s="8">
        <v>0.41666666666666669</v>
      </c>
      <c r="W4376" s="8" t="s">
        <v>739</v>
      </c>
      <c r="X4376" s="8" t="s">
        <v>4084</v>
      </c>
      <c r="Y4376" s="8" t="s">
        <v>4085</v>
      </c>
      <c r="Z4376" s="17" t="s">
        <v>5454</v>
      </c>
      <c r="AA4376" s="8" t="s">
        <v>5455</v>
      </c>
      <c r="AB4376" s="8" t="s">
        <v>5456</v>
      </c>
    </row>
    <row r="4377" spans="1:28" hidden="1" x14ac:dyDescent="0.2">
      <c r="A4377" s="8" t="s">
        <v>5457</v>
      </c>
      <c r="B4377" s="8" t="s">
        <v>5458</v>
      </c>
      <c r="C4377" s="8" t="s">
        <v>45759</v>
      </c>
      <c r="D4377" s="8" t="s">
        <v>45760</v>
      </c>
      <c r="E4377" s="8" t="s">
        <v>194</v>
      </c>
      <c r="F4377" s="8" t="s">
        <v>133</v>
      </c>
      <c r="G4377" s="8" t="s">
        <v>194</v>
      </c>
      <c r="H4377" s="8" t="s">
        <v>133</v>
      </c>
      <c r="I4377" s="8" t="s">
        <v>5151</v>
      </c>
      <c r="J4377" s="8" t="s">
        <v>28</v>
      </c>
      <c r="K4377" s="8" t="s">
        <v>30</v>
      </c>
      <c r="L4377" s="8" t="s">
        <v>5453</v>
      </c>
      <c r="M4377" s="8" t="s">
        <v>5459</v>
      </c>
      <c r="N4377" s="8" t="s">
        <v>10716</v>
      </c>
      <c r="O4377" s="8" t="s">
        <v>34691</v>
      </c>
      <c r="P4377" s="8" t="s">
        <v>776</v>
      </c>
      <c r="Q4377" s="8" t="s">
        <v>711</v>
      </c>
      <c r="R4377" s="8" t="s">
        <v>3744</v>
      </c>
      <c r="S4377" s="17" t="s">
        <v>3745</v>
      </c>
      <c r="T4377" s="18">
        <v>43030</v>
      </c>
      <c r="U4377" s="8">
        <v>0.41666666666666669</v>
      </c>
      <c r="V4377" s="8">
        <v>0.66666666666666663</v>
      </c>
      <c r="W4377" s="8" t="s">
        <v>30</v>
      </c>
      <c r="X4377" s="8" t="s">
        <v>4084</v>
      </c>
      <c r="Y4377" s="8" t="s">
        <v>4085</v>
      </c>
      <c r="Z4377" s="17" t="s">
        <v>4096</v>
      </c>
      <c r="AA4377" s="8" t="s">
        <v>5460</v>
      </c>
      <c r="AB4377" s="8" t="s">
        <v>5461</v>
      </c>
    </row>
    <row r="4378" spans="1:28" hidden="1" x14ac:dyDescent="0.2">
      <c r="A4378" s="8" t="s">
        <v>5462</v>
      </c>
      <c r="B4378" s="8" t="s">
        <v>5463</v>
      </c>
      <c r="C4378" s="8" t="s">
        <v>45759</v>
      </c>
      <c r="D4378" s="8" t="s">
        <v>45760</v>
      </c>
      <c r="E4378" s="8" t="s">
        <v>154</v>
      </c>
      <c r="F4378" s="8" t="s">
        <v>133</v>
      </c>
      <c r="G4378" s="8" t="s">
        <v>154</v>
      </c>
      <c r="H4378" s="8" t="s">
        <v>133</v>
      </c>
      <c r="I4378" s="8" t="s">
        <v>5151</v>
      </c>
      <c r="J4378" s="8" t="s">
        <v>28</v>
      </c>
      <c r="K4378" s="8" t="s">
        <v>30</v>
      </c>
      <c r="L4378" s="8" t="s">
        <v>2068</v>
      </c>
      <c r="M4378" s="8" t="s">
        <v>5464</v>
      </c>
      <c r="N4378" s="8" t="s">
        <v>10716</v>
      </c>
      <c r="O4378" s="8" t="s">
        <v>34691</v>
      </c>
      <c r="P4378" s="8" t="s">
        <v>776</v>
      </c>
      <c r="Q4378" s="8" t="s">
        <v>711</v>
      </c>
      <c r="R4378" s="8" t="s">
        <v>3744</v>
      </c>
      <c r="S4378" s="17" t="s">
        <v>3745</v>
      </c>
      <c r="T4378" s="18">
        <v>43031</v>
      </c>
      <c r="U4378" s="8">
        <v>0.25</v>
      </c>
      <c r="V4378" s="8">
        <v>0.375</v>
      </c>
      <c r="W4378" s="8" t="s">
        <v>1283</v>
      </c>
      <c r="X4378" s="8" t="s">
        <v>4084</v>
      </c>
      <c r="Y4378" s="8" t="s">
        <v>4085</v>
      </c>
      <c r="Z4378" s="17" t="s">
        <v>4103</v>
      </c>
      <c r="AA4378" s="8" t="s">
        <v>5465</v>
      </c>
      <c r="AB4378" s="8" t="s">
        <v>4132</v>
      </c>
    </row>
    <row r="4379" spans="1:28" hidden="1" x14ac:dyDescent="0.2">
      <c r="A4379" s="8" t="s">
        <v>5466</v>
      </c>
      <c r="B4379" s="8" t="s">
        <v>5467</v>
      </c>
      <c r="C4379" s="8" t="s">
        <v>45759</v>
      </c>
      <c r="D4379" s="8" t="s">
        <v>45760</v>
      </c>
      <c r="E4379" s="8" t="s">
        <v>154</v>
      </c>
      <c r="F4379" s="8" t="s">
        <v>133</v>
      </c>
      <c r="G4379" s="8" t="s">
        <v>154</v>
      </c>
      <c r="H4379" s="8" t="s">
        <v>133</v>
      </c>
      <c r="I4379" s="8" t="s">
        <v>5151</v>
      </c>
      <c r="J4379" s="8" t="s">
        <v>28</v>
      </c>
      <c r="K4379" s="8" t="s">
        <v>30</v>
      </c>
      <c r="L4379" s="8" t="s">
        <v>5464</v>
      </c>
      <c r="M4379" s="8" t="s">
        <v>5468</v>
      </c>
      <c r="N4379" s="8" t="s">
        <v>10716</v>
      </c>
      <c r="O4379" s="8" t="s">
        <v>34691</v>
      </c>
      <c r="P4379" s="8" t="s">
        <v>776</v>
      </c>
      <c r="Q4379" s="8" t="s">
        <v>711</v>
      </c>
      <c r="R4379" s="8" t="s">
        <v>3744</v>
      </c>
      <c r="S4379" s="17" t="s">
        <v>3745</v>
      </c>
      <c r="T4379" s="18">
        <v>43031</v>
      </c>
      <c r="U4379" s="8">
        <v>0.375</v>
      </c>
      <c r="V4379" s="8">
        <v>0.45833333333333331</v>
      </c>
      <c r="W4379" s="8" t="s">
        <v>1100</v>
      </c>
      <c r="X4379" s="8" t="s">
        <v>4108</v>
      </c>
      <c r="Y4379" s="8" t="s">
        <v>4109</v>
      </c>
      <c r="Z4379" s="17" t="s">
        <v>5227</v>
      </c>
      <c r="AA4379" s="8" t="s">
        <v>5469</v>
      </c>
      <c r="AB4379" s="8" t="s">
        <v>5470</v>
      </c>
    </row>
    <row r="4380" spans="1:28" hidden="1" x14ac:dyDescent="0.2">
      <c r="A4380" s="8" t="s">
        <v>5471</v>
      </c>
      <c r="B4380" s="8" t="s">
        <v>5472</v>
      </c>
      <c r="C4380" s="8" t="s">
        <v>45759</v>
      </c>
      <c r="D4380" s="8" t="s">
        <v>45760</v>
      </c>
      <c r="E4380" s="8" t="s">
        <v>154</v>
      </c>
      <c r="F4380" s="8" t="s">
        <v>133</v>
      </c>
      <c r="G4380" s="8" t="s">
        <v>154</v>
      </c>
      <c r="H4380" s="8" t="s">
        <v>133</v>
      </c>
      <c r="I4380" s="8" t="s">
        <v>5151</v>
      </c>
      <c r="J4380" s="8" t="s">
        <v>28</v>
      </c>
      <c r="K4380" s="8" t="s">
        <v>30</v>
      </c>
      <c r="L4380" s="8" t="s">
        <v>5468</v>
      </c>
      <c r="M4380" s="8" t="s">
        <v>5473</v>
      </c>
      <c r="N4380" s="8" t="s">
        <v>10716</v>
      </c>
      <c r="O4380" s="8" t="s">
        <v>34691</v>
      </c>
      <c r="P4380" s="8" t="s">
        <v>776</v>
      </c>
      <c r="Q4380" s="8" t="s">
        <v>711</v>
      </c>
      <c r="R4380" s="8" t="s">
        <v>3744</v>
      </c>
      <c r="S4380" s="17" t="s">
        <v>3745</v>
      </c>
      <c r="T4380" s="18">
        <v>43031</v>
      </c>
      <c r="U4380" s="8">
        <v>0.45833333333333331</v>
      </c>
      <c r="V4380" s="8">
        <v>0.5</v>
      </c>
      <c r="W4380" s="8" t="s">
        <v>1495</v>
      </c>
      <c r="X4380" s="8" t="s">
        <v>4115</v>
      </c>
      <c r="Y4380" s="8" t="s">
        <v>4116</v>
      </c>
      <c r="Z4380" s="17" t="s">
        <v>5474</v>
      </c>
      <c r="AA4380" s="8" t="s">
        <v>5475</v>
      </c>
      <c r="AB4380" s="8" t="s">
        <v>5476</v>
      </c>
    </row>
    <row r="4381" spans="1:28" hidden="1" x14ac:dyDescent="0.2">
      <c r="A4381" s="8" t="s">
        <v>5477</v>
      </c>
      <c r="B4381" s="8" t="s">
        <v>5478</v>
      </c>
      <c r="C4381" s="8" t="s">
        <v>45759</v>
      </c>
      <c r="D4381" s="8" t="s">
        <v>45760</v>
      </c>
      <c r="E4381" s="8" t="s">
        <v>154</v>
      </c>
      <c r="F4381" s="8" t="s">
        <v>133</v>
      </c>
      <c r="G4381" s="8" t="s">
        <v>154</v>
      </c>
      <c r="H4381" s="8" t="s">
        <v>133</v>
      </c>
      <c r="I4381" s="8" t="s">
        <v>5151</v>
      </c>
      <c r="J4381" s="8" t="s">
        <v>28</v>
      </c>
      <c r="K4381" s="8" t="s">
        <v>30</v>
      </c>
      <c r="L4381" s="8" t="s">
        <v>5473</v>
      </c>
      <c r="M4381" s="8" t="s">
        <v>5479</v>
      </c>
      <c r="N4381" s="8" t="s">
        <v>10716</v>
      </c>
      <c r="O4381" s="8" t="s">
        <v>34691</v>
      </c>
      <c r="P4381" s="8" t="s">
        <v>776</v>
      </c>
      <c r="Q4381" s="8" t="s">
        <v>711</v>
      </c>
      <c r="R4381" s="8" t="s">
        <v>3744</v>
      </c>
      <c r="S4381" s="17" t="s">
        <v>3745</v>
      </c>
      <c r="T4381" s="18">
        <v>43031</v>
      </c>
      <c r="U4381" s="8">
        <v>0.5</v>
      </c>
      <c r="V4381" s="8">
        <v>0.58333333333333337</v>
      </c>
      <c r="W4381" s="8" t="s">
        <v>1100</v>
      </c>
      <c r="X4381" s="8" t="s">
        <v>4123</v>
      </c>
      <c r="Y4381" s="8" t="s">
        <v>4116</v>
      </c>
      <c r="Z4381" s="17" t="s">
        <v>5480</v>
      </c>
      <c r="AA4381" s="8" t="s">
        <v>5481</v>
      </c>
      <c r="AB4381" s="8" t="s">
        <v>5482</v>
      </c>
    </row>
    <row r="4382" spans="1:28" hidden="1" x14ac:dyDescent="0.2">
      <c r="A4382" s="8" t="s">
        <v>5483</v>
      </c>
      <c r="B4382" s="8" t="s">
        <v>5484</v>
      </c>
      <c r="C4382" s="8" t="s">
        <v>45759</v>
      </c>
      <c r="D4382" s="8" t="s">
        <v>45760</v>
      </c>
      <c r="E4382" s="8" t="s">
        <v>154</v>
      </c>
      <c r="F4382" s="8" t="s">
        <v>133</v>
      </c>
      <c r="G4382" s="8" t="s">
        <v>154</v>
      </c>
      <c r="H4382" s="8" t="s">
        <v>133</v>
      </c>
      <c r="I4382" s="8" t="s">
        <v>5151</v>
      </c>
      <c r="J4382" s="8" t="s">
        <v>28</v>
      </c>
      <c r="K4382" s="8" t="s">
        <v>30</v>
      </c>
      <c r="L4382" s="8" t="s">
        <v>5479</v>
      </c>
      <c r="M4382" s="8" t="s">
        <v>1099</v>
      </c>
      <c r="N4382" s="8" t="s">
        <v>10716</v>
      </c>
      <c r="O4382" s="8" t="s">
        <v>34691</v>
      </c>
      <c r="P4382" s="8" t="s">
        <v>776</v>
      </c>
      <c r="Q4382" s="8" t="s">
        <v>711</v>
      </c>
      <c r="R4382" s="8" t="s">
        <v>3744</v>
      </c>
      <c r="S4382" s="17" t="s">
        <v>3745</v>
      </c>
      <c r="T4382" s="18">
        <v>43031</v>
      </c>
      <c r="U4382" s="8">
        <v>0.58333333333333337</v>
      </c>
      <c r="V4382" s="8">
        <v>0.625</v>
      </c>
      <c r="W4382" s="8" t="s">
        <v>1495</v>
      </c>
      <c r="X4382" s="8" t="s">
        <v>4129</v>
      </c>
      <c r="Y4382" s="8" t="s">
        <v>4109</v>
      </c>
      <c r="Z4382" s="17" t="s">
        <v>4130</v>
      </c>
      <c r="AA4382" s="8" t="s">
        <v>5485</v>
      </c>
      <c r="AB4382" s="8" t="s">
        <v>5486</v>
      </c>
    </row>
    <row r="4383" spans="1:28" hidden="1" x14ac:dyDescent="0.2">
      <c r="A4383" s="8" t="s">
        <v>5487</v>
      </c>
      <c r="B4383" s="8" t="s">
        <v>5488</v>
      </c>
      <c r="C4383" s="8" t="s">
        <v>45759</v>
      </c>
      <c r="D4383" s="8" t="s">
        <v>45760</v>
      </c>
      <c r="E4383" s="8" t="s">
        <v>154</v>
      </c>
      <c r="F4383" s="8" t="s">
        <v>133</v>
      </c>
      <c r="G4383" s="8" t="s">
        <v>154</v>
      </c>
      <c r="H4383" s="8" t="s">
        <v>133</v>
      </c>
      <c r="I4383" s="8" t="s">
        <v>5151</v>
      </c>
      <c r="J4383" s="8" t="s">
        <v>28</v>
      </c>
      <c r="K4383" s="8" t="s">
        <v>30</v>
      </c>
      <c r="L4383" s="8" t="s">
        <v>1099</v>
      </c>
      <c r="M4383" s="8" t="s">
        <v>799</v>
      </c>
      <c r="N4383" s="8" t="s">
        <v>10716</v>
      </c>
      <c r="O4383" s="8" t="s">
        <v>34691</v>
      </c>
      <c r="P4383" s="8" t="s">
        <v>776</v>
      </c>
      <c r="Q4383" s="8" t="s">
        <v>711</v>
      </c>
      <c r="R4383" s="8" t="s">
        <v>3744</v>
      </c>
      <c r="S4383" s="17" t="s">
        <v>3745</v>
      </c>
      <c r="T4383" s="18">
        <v>43031</v>
      </c>
      <c r="U4383" s="8">
        <v>0.625</v>
      </c>
      <c r="V4383" s="8">
        <v>0.66666666666666663</v>
      </c>
      <c r="W4383" s="8" t="s">
        <v>1495</v>
      </c>
      <c r="X4383" s="8" t="s">
        <v>4135</v>
      </c>
      <c r="Y4383" s="8" t="s">
        <v>4109</v>
      </c>
      <c r="Z4383" s="17" t="s">
        <v>5489</v>
      </c>
      <c r="AA4383" s="8" t="s">
        <v>5490</v>
      </c>
      <c r="AB4383" s="8" t="s">
        <v>5491</v>
      </c>
    </row>
    <row r="4384" spans="1:28" hidden="1" x14ac:dyDescent="0.2">
      <c r="A4384" s="8" t="s">
        <v>5492</v>
      </c>
      <c r="B4384" s="8" t="s">
        <v>5493</v>
      </c>
      <c r="C4384" s="8" t="s">
        <v>45759</v>
      </c>
      <c r="D4384" s="8" t="s">
        <v>45760</v>
      </c>
      <c r="E4384" s="8" t="s">
        <v>164</v>
      </c>
      <c r="F4384" s="8" t="s">
        <v>133</v>
      </c>
      <c r="G4384" s="8" t="s">
        <v>164</v>
      </c>
      <c r="H4384" s="8" t="s">
        <v>133</v>
      </c>
      <c r="I4384" s="8" t="s">
        <v>5151</v>
      </c>
      <c r="J4384" s="8" t="s">
        <v>28</v>
      </c>
      <c r="K4384" s="8" t="s">
        <v>30</v>
      </c>
      <c r="L4384" s="8" t="s">
        <v>805</v>
      </c>
      <c r="M4384" s="8" t="s">
        <v>3634</v>
      </c>
      <c r="N4384" s="8" t="s">
        <v>10716</v>
      </c>
      <c r="O4384" s="8" t="s">
        <v>34691</v>
      </c>
      <c r="P4384" s="8" t="s">
        <v>776</v>
      </c>
      <c r="Q4384" s="8" t="s">
        <v>711</v>
      </c>
      <c r="R4384" s="8" t="s">
        <v>3744</v>
      </c>
      <c r="S4384" s="17" t="s">
        <v>3745</v>
      </c>
      <c r="T4384" s="18">
        <v>43032</v>
      </c>
      <c r="U4384" s="8">
        <v>0.66666666666666663</v>
      </c>
      <c r="V4384" s="8">
        <v>8.3333333333333329E-2</v>
      </c>
      <c r="W4384" s="8" t="s">
        <v>792</v>
      </c>
      <c r="X4384" s="8" t="s">
        <v>4141</v>
      </c>
      <c r="Y4384" s="8" t="s">
        <v>4142</v>
      </c>
      <c r="Z4384" s="17" t="s">
        <v>4143</v>
      </c>
      <c r="AA4384" s="8" t="s">
        <v>5494</v>
      </c>
      <c r="AB4384" s="8" t="s">
        <v>5495</v>
      </c>
    </row>
    <row r="4385" spans="1:28" hidden="1" x14ac:dyDescent="0.2">
      <c r="A4385" s="8" t="s">
        <v>5496</v>
      </c>
      <c r="B4385" s="8" t="s">
        <v>5497</v>
      </c>
      <c r="C4385" s="8" t="s">
        <v>45759</v>
      </c>
      <c r="D4385" s="8" t="s">
        <v>45760</v>
      </c>
      <c r="E4385" s="8" t="s">
        <v>205</v>
      </c>
      <c r="F4385" s="8" t="s">
        <v>204</v>
      </c>
      <c r="G4385" s="8" t="s">
        <v>205</v>
      </c>
      <c r="H4385" s="8" t="s">
        <v>204</v>
      </c>
      <c r="I4385" s="8" t="s">
        <v>5151</v>
      </c>
      <c r="J4385" s="8" t="s">
        <v>28</v>
      </c>
      <c r="K4385" s="8" t="s">
        <v>30</v>
      </c>
      <c r="L4385" s="8" t="s">
        <v>427</v>
      </c>
      <c r="M4385" s="8" t="s">
        <v>5498</v>
      </c>
      <c r="N4385" s="8" t="s">
        <v>10716</v>
      </c>
      <c r="O4385" s="8" t="s">
        <v>34691</v>
      </c>
      <c r="P4385" s="8" t="s">
        <v>776</v>
      </c>
      <c r="Q4385" s="8" t="s">
        <v>711</v>
      </c>
      <c r="R4385" s="8" t="s">
        <v>3744</v>
      </c>
      <c r="S4385" s="17" t="s">
        <v>3745</v>
      </c>
      <c r="T4385" s="18">
        <v>43033</v>
      </c>
      <c r="U4385" s="8">
        <v>0.25</v>
      </c>
      <c r="V4385" s="8">
        <v>0.58333333333333337</v>
      </c>
      <c r="W4385" s="8" t="s">
        <v>486</v>
      </c>
      <c r="X4385" s="8" t="s">
        <v>4148</v>
      </c>
      <c r="Y4385" s="8" t="s">
        <v>1672</v>
      </c>
      <c r="Z4385" s="17" t="s">
        <v>4149</v>
      </c>
      <c r="AA4385" s="8" t="s">
        <v>5499</v>
      </c>
      <c r="AB4385" s="8" t="s">
        <v>5500</v>
      </c>
    </row>
    <row r="4386" spans="1:28" hidden="1" x14ac:dyDescent="0.2">
      <c r="A4386" s="8" t="s">
        <v>5501</v>
      </c>
      <c r="B4386" s="8" t="s">
        <v>5502</v>
      </c>
      <c r="C4386" s="8" t="s">
        <v>45759</v>
      </c>
      <c r="D4386" s="8" t="s">
        <v>45760</v>
      </c>
      <c r="E4386" s="8" t="s">
        <v>205</v>
      </c>
      <c r="F4386" s="8" t="s">
        <v>204</v>
      </c>
      <c r="G4386" s="8" t="s">
        <v>205</v>
      </c>
      <c r="H4386" s="8" t="s">
        <v>204</v>
      </c>
      <c r="I4386" s="8" t="s">
        <v>5151</v>
      </c>
      <c r="J4386" s="8" t="s">
        <v>28</v>
      </c>
      <c r="K4386" s="8" t="s">
        <v>30</v>
      </c>
      <c r="L4386" s="8" t="s">
        <v>5498</v>
      </c>
      <c r="M4386" s="8" t="s">
        <v>5503</v>
      </c>
      <c r="N4386" s="8" t="s">
        <v>10716</v>
      </c>
      <c r="O4386" s="8" t="s">
        <v>34691</v>
      </c>
      <c r="P4386" s="8" t="s">
        <v>776</v>
      </c>
      <c r="Q4386" s="8" t="s">
        <v>711</v>
      </c>
      <c r="R4386" s="8" t="s">
        <v>3744</v>
      </c>
      <c r="S4386" s="17" t="s">
        <v>3745</v>
      </c>
      <c r="T4386" s="18">
        <v>43033</v>
      </c>
      <c r="U4386" s="8">
        <v>0.58333333333333337</v>
      </c>
      <c r="V4386" s="8">
        <v>0.66666666666666663</v>
      </c>
      <c r="W4386" s="8" t="s">
        <v>1100</v>
      </c>
      <c r="X4386" s="8" t="s">
        <v>4154</v>
      </c>
      <c r="Y4386" s="8" t="s">
        <v>4155</v>
      </c>
      <c r="Z4386" s="17" t="s">
        <v>4156</v>
      </c>
      <c r="AA4386" s="8" t="s">
        <v>5504</v>
      </c>
      <c r="AB4386" s="8" t="s">
        <v>5505</v>
      </c>
    </row>
    <row r="4387" spans="1:28" hidden="1" x14ac:dyDescent="0.2">
      <c r="A4387" s="8" t="s">
        <v>5506</v>
      </c>
      <c r="B4387" s="8" t="s">
        <v>5507</v>
      </c>
      <c r="C4387" s="8" t="s">
        <v>45759</v>
      </c>
      <c r="D4387" s="8" t="s">
        <v>45760</v>
      </c>
      <c r="E4387" s="8" t="s">
        <v>215</v>
      </c>
      <c r="F4387" s="8" t="s">
        <v>204</v>
      </c>
      <c r="G4387" s="8" t="s">
        <v>215</v>
      </c>
      <c r="H4387" s="8" t="s">
        <v>204</v>
      </c>
      <c r="I4387" s="8" t="s">
        <v>5151</v>
      </c>
      <c r="J4387" s="8" t="s">
        <v>28</v>
      </c>
      <c r="K4387" s="8" t="s">
        <v>30</v>
      </c>
      <c r="L4387" s="8" t="s">
        <v>436</v>
      </c>
      <c r="M4387" s="8" t="s">
        <v>5508</v>
      </c>
      <c r="N4387" s="8" t="s">
        <v>10716</v>
      </c>
      <c r="O4387" s="8" t="s">
        <v>34691</v>
      </c>
      <c r="P4387" s="8" t="s">
        <v>776</v>
      </c>
      <c r="Q4387" s="8" t="s">
        <v>711</v>
      </c>
      <c r="R4387" s="8" t="s">
        <v>3744</v>
      </c>
      <c r="S4387" s="17" t="s">
        <v>3745</v>
      </c>
      <c r="T4387" s="18">
        <v>43034</v>
      </c>
      <c r="U4387" s="8">
        <v>0.25</v>
      </c>
      <c r="V4387" s="8">
        <v>0.45833333333333331</v>
      </c>
      <c r="W4387" s="8" t="s">
        <v>773</v>
      </c>
      <c r="X4387" s="8" t="s">
        <v>4162</v>
      </c>
      <c r="Y4387" s="8" t="s">
        <v>4163</v>
      </c>
      <c r="Z4387" s="17" t="s">
        <v>4164</v>
      </c>
      <c r="AA4387" s="8" t="s">
        <v>5509</v>
      </c>
      <c r="AB4387" s="8" t="s">
        <v>5510</v>
      </c>
    </row>
    <row r="4388" spans="1:28" hidden="1" x14ac:dyDescent="0.2">
      <c r="A4388" s="8" t="s">
        <v>5511</v>
      </c>
      <c r="B4388" s="8" t="s">
        <v>5512</v>
      </c>
      <c r="C4388" s="8" t="s">
        <v>45759</v>
      </c>
      <c r="D4388" s="8" t="s">
        <v>45760</v>
      </c>
      <c r="E4388" s="8" t="s">
        <v>215</v>
      </c>
      <c r="F4388" s="8" t="s">
        <v>204</v>
      </c>
      <c r="G4388" s="8" t="s">
        <v>215</v>
      </c>
      <c r="H4388" s="8" t="s">
        <v>204</v>
      </c>
      <c r="I4388" s="8" t="s">
        <v>5151</v>
      </c>
      <c r="J4388" s="8" t="s">
        <v>28</v>
      </c>
      <c r="K4388" s="8" t="s">
        <v>30</v>
      </c>
      <c r="L4388" s="8" t="s">
        <v>5508</v>
      </c>
      <c r="M4388" s="8" t="s">
        <v>5513</v>
      </c>
      <c r="N4388" s="8" t="s">
        <v>10716</v>
      </c>
      <c r="O4388" s="8" t="s">
        <v>34691</v>
      </c>
      <c r="P4388" s="8" t="s">
        <v>776</v>
      </c>
      <c r="Q4388" s="8" t="s">
        <v>711</v>
      </c>
      <c r="R4388" s="8" t="s">
        <v>3744</v>
      </c>
      <c r="S4388" s="17" t="s">
        <v>3745</v>
      </c>
      <c r="T4388" s="18">
        <v>43034</v>
      </c>
      <c r="U4388" s="8">
        <v>0.45833333333333331</v>
      </c>
      <c r="V4388" s="8">
        <v>0.66666666666666663</v>
      </c>
      <c r="W4388" s="8" t="s">
        <v>773</v>
      </c>
      <c r="X4388" s="8" t="s">
        <v>4169</v>
      </c>
      <c r="Y4388" s="8" t="s">
        <v>1592</v>
      </c>
      <c r="Z4388" s="17" t="s">
        <v>5514</v>
      </c>
      <c r="AA4388" s="8" t="s">
        <v>5515</v>
      </c>
      <c r="AB4388" s="8" t="s">
        <v>5516</v>
      </c>
    </row>
    <row r="4389" spans="1:28" hidden="1" x14ac:dyDescent="0.2">
      <c r="A4389" s="8" t="s">
        <v>5517</v>
      </c>
      <c r="B4389" s="8" t="s">
        <v>5518</v>
      </c>
      <c r="C4389" s="8" t="s">
        <v>45759</v>
      </c>
      <c r="D4389" s="8" t="s">
        <v>45760</v>
      </c>
      <c r="E4389" s="8" t="s">
        <v>225</v>
      </c>
      <c r="F4389" s="8" t="s">
        <v>204</v>
      </c>
      <c r="G4389" s="8" t="s">
        <v>225</v>
      </c>
      <c r="H4389" s="8" t="s">
        <v>204</v>
      </c>
      <c r="I4389" s="8" t="s">
        <v>5151</v>
      </c>
      <c r="J4389" s="8" t="s">
        <v>28</v>
      </c>
      <c r="K4389" s="8" t="s">
        <v>30</v>
      </c>
      <c r="L4389" s="8" t="s">
        <v>445</v>
      </c>
      <c r="M4389" s="8" t="s">
        <v>5519</v>
      </c>
      <c r="N4389" s="8" t="s">
        <v>10716</v>
      </c>
      <c r="O4389" s="8" t="s">
        <v>34691</v>
      </c>
      <c r="P4389" s="8" t="s">
        <v>776</v>
      </c>
      <c r="Q4389" s="8" t="s">
        <v>711</v>
      </c>
      <c r="R4389" s="8" t="s">
        <v>3744</v>
      </c>
      <c r="S4389" s="17" t="s">
        <v>3745</v>
      </c>
      <c r="T4389" s="18">
        <v>43035</v>
      </c>
      <c r="U4389" s="8">
        <v>0.25</v>
      </c>
      <c r="V4389" s="8">
        <v>0.41666666666666669</v>
      </c>
      <c r="W4389" s="8" t="s">
        <v>739</v>
      </c>
      <c r="X4389" s="8" t="s">
        <v>4176</v>
      </c>
      <c r="Y4389" s="8" t="s">
        <v>4177</v>
      </c>
      <c r="Z4389" s="17" t="s">
        <v>5520</v>
      </c>
      <c r="AA4389" s="8" t="s">
        <v>5521</v>
      </c>
      <c r="AB4389" s="8" t="s">
        <v>5522</v>
      </c>
    </row>
    <row r="4390" spans="1:28" hidden="1" x14ac:dyDescent="0.2">
      <c r="A4390" s="8" t="s">
        <v>5523</v>
      </c>
      <c r="B4390" s="8" t="s">
        <v>5524</v>
      </c>
      <c r="C4390" s="8" t="s">
        <v>45759</v>
      </c>
      <c r="D4390" s="8" t="s">
        <v>45760</v>
      </c>
      <c r="E4390" s="8" t="s">
        <v>225</v>
      </c>
      <c r="F4390" s="8" t="s">
        <v>204</v>
      </c>
      <c r="G4390" s="8" t="s">
        <v>225</v>
      </c>
      <c r="H4390" s="8" t="s">
        <v>204</v>
      </c>
      <c r="I4390" s="8" t="s">
        <v>5151</v>
      </c>
      <c r="J4390" s="8" t="s">
        <v>28</v>
      </c>
      <c r="K4390" s="8" t="s">
        <v>30</v>
      </c>
      <c r="L4390" s="8" t="s">
        <v>5519</v>
      </c>
      <c r="M4390" s="8" t="s">
        <v>5525</v>
      </c>
      <c r="N4390" s="8" t="s">
        <v>10716</v>
      </c>
      <c r="O4390" s="8" t="s">
        <v>34691</v>
      </c>
      <c r="P4390" s="8" t="s">
        <v>776</v>
      </c>
      <c r="Q4390" s="8" t="s">
        <v>711</v>
      </c>
      <c r="R4390" s="8" t="s">
        <v>3744</v>
      </c>
      <c r="S4390" s="17" t="s">
        <v>3745</v>
      </c>
      <c r="T4390" s="18">
        <v>43035</v>
      </c>
      <c r="U4390" s="8">
        <v>0.41666666666666669</v>
      </c>
      <c r="V4390" s="8">
        <v>0.5</v>
      </c>
      <c r="W4390" s="8" t="s">
        <v>1100</v>
      </c>
      <c r="X4390" s="8" t="s">
        <v>4184</v>
      </c>
      <c r="Y4390" s="8" t="s">
        <v>4185</v>
      </c>
      <c r="Z4390" s="17" t="s">
        <v>4186</v>
      </c>
      <c r="AA4390" s="8" t="s">
        <v>5526</v>
      </c>
      <c r="AB4390" s="8" t="s">
        <v>5527</v>
      </c>
    </row>
    <row r="4391" spans="1:28" hidden="1" x14ac:dyDescent="0.2">
      <c r="A4391" s="8" t="s">
        <v>5528</v>
      </c>
      <c r="B4391" s="8" t="s">
        <v>5529</v>
      </c>
      <c r="C4391" s="8" t="s">
        <v>45759</v>
      </c>
      <c r="D4391" s="8" t="s">
        <v>45760</v>
      </c>
      <c r="E4391" s="8" t="s">
        <v>225</v>
      </c>
      <c r="F4391" s="8" t="s">
        <v>204</v>
      </c>
      <c r="G4391" s="8" t="s">
        <v>225</v>
      </c>
      <c r="H4391" s="8" t="s">
        <v>204</v>
      </c>
      <c r="I4391" s="8" t="s">
        <v>5151</v>
      </c>
      <c r="J4391" s="8" t="s">
        <v>28</v>
      </c>
      <c r="K4391" s="8" t="s">
        <v>30</v>
      </c>
      <c r="L4391" s="8" t="s">
        <v>5525</v>
      </c>
      <c r="M4391" s="8" t="s">
        <v>5530</v>
      </c>
      <c r="N4391" s="8" t="s">
        <v>10716</v>
      </c>
      <c r="O4391" s="8" t="s">
        <v>34691</v>
      </c>
      <c r="P4391" s="8" t="s">
        <v>776</v>
      </c>
      <c r="Q4391" s="8" t="s">
        <v>711</v>
      </c>
      <c r="R4391" s="8" t="s">
        <v>3744</v>
      </c>
      <c r="S4391" s="17" t="s">
        <v>3745</v>
      </c>
      <c r="T4391" s="18">
        <v>43035</v>
      </c>
      <c r="U4391" s="8">
        <v>0.5</v>
      </c>
      <c r="V4391" s="8">
        <v>0.66666666666666663</v>
      </c>
      <c r="W4391" s="8" t="s">
        <v>739</v>
      </c>
      <c r="X4391" s="8" t="s">
        <v>4191</v>
      </c>
      <c r="Y4391" s="8" t="s">
        <v>4192</v>
      </c>
      <c r="Z4391" s="17" t="s">
        <v>5531</v>
      </c>
      <c r="AA4391" s="8" t="s">
        <v>5532</v>
      </c>
      <c r="AB4391" s="8" t="s">
        <v>5533</v>
      </c>
    </row>
    <row r="4392" spans="1:28" hidden="1" x14ac:dyDescent="0.2">
      <c r="A4392" s="8" t="s">
        <v>5534</v>
      </c>
      <c r="B4392" s="8" t="s">
        <v>5535</v>
      </c>
      <c r="C4392" s="8" t="s">
        <v>45759</v>
      </c>
      <c r="D4392" s="8" t="s">
        <v>45760</v>
      </c>
      <c r="E4392" s="8" t="s">
        <v>235</v>
      </c>
      <c r="F4392" s="8" t="s">
        <v>204</v>
      </c>
      <c r="G4392" s="8" t="s">
        <v>235</v>
      </c>
      <c r="H4392" s="8" t="s">
        <v>204</v>
      </c>
      <c r="I4392" s="8" t="s">
        <v>5151</v>
      </c>
      <c r="J4392" s="8" t="s">
        <v>28</v>
      </c>
      <c r="K4392" s="8" t="s">
        <v>30</v>
      </c>
      <c r="L4392" s="8" t="s">
        <v>454</v>
      </c>
      <c r="M4392" s="8" t="s">
        <v>5536</v>
      </c>
      <c r="N4392" s="8" t="s">
        <v>10716</v>
      </c>
      <c r="O4392" s="8" t="s">
        <v>34691</v>
      </c>
      <c r="P4392" s="8" t="s">
        <v>776</v>
      </c>
      <c r="Q4392" s="8" t="s">
        <v>711</v>
      </c>
      <c r="R4392" s="8" t="s">
        <v>3744</v>
      </c>
      <c r="S4392" s="17" t="s">
        <v>3745</v>
      </c>
      <c r="T4392" s="18">
        <v>43036</v>
      </c>
      <c r="U4392" s="8">
        <v>0.25</v>
      </c>
      <c r="V4392" s="8">
        <v>0.66666666666666663</v>
      </c>
      <c r="W4392" s="8" t="s">
        <v>792</v>
      </c>
      <c r="X4392" s="8" t="s">
        <v>4198</v>
      </c>
      <c r="Y4392" s="8" t="s">
        <v>1647</v>
      </c>
      <c r="Z4392" s="17" t="s">
        <v>5537</v>
      </c>
      <c r="AA4392" s="8" t="s">
        <v>5538</v>
      </c>
      <c r="AB4392" s="8" t="s">
        <v>5539</v>
      </c>
    </row>
    <row r="4393" spans="1:28" hidden="1" x14ac:dyDescent="0.2">
      <c r="A4393" s="8" t="s">
        <v>5540</v>
      </c>
      <c r="B4393" s="8" t="s">
        <v>5541</v>
      </c>
      <c r="C4393" s="8" t="s">
        <v>45759</v>
      </c>
      <c r="D4393" s="8" t="s">
        <v>45760</v>
      </c>
      <c r="E4393" s="8" t="s">
        <v>245</v>
      </c>
      <c r="F4393" s="8" t="s">
        <v>204</v>
      </c>
      <c r="G4393" s="8" t="s">
        <v>245</v>
      </c>
      <c r="H4393" s="8" t="s">
        <v>204</v>
      </c>
      <c r="I4393" s="8" t="s">
        <v>5151</v>
      </c>
      <c r="J4393" s="8" t="s">
        <v>28</v>
      </c>
      <c r="K4393" s="8" t="s">
        <v>30</v>
      </c>
      <c r="L4393" s="8" t="s">
        <v>246</v>
      </c>
      <c r="M4393" s="8" t="s">
        <v>5542</v>
      </c>
      <c r="N4393" s="8" t="s">
        <v>10716</v>
      </c>
      <c r="O4393" s="8" t="s">
        <v>34691</v>
      </c>
      <c r="P4393" s="8" t="s">
        <v>776</v>
      </c>
      <c r="Q4393" s="8" t="s">
        <v>711</v>
      </c>
      <c r="R4393" s="8" t="s">
        <v>3744</v>
      </c>
      <c r="S4393" s="17" t="s">
        <v>3745</v>
      </c>
      <c r="T4393" s="18">
        <v>43037</v>
      </c>
      <c r="U4393" s="8">
        <v>0.25</v>
      </c>
      <c r="V4393" s="8">
        <v>0.66666666666666663</v>
      </c>
      <c r="W4393" s="8" t="s">
        <v>792</v>
      </c>
      <c r="X4393" s="8" t="s">
        <v>4198</v>
      </c>
      <c r="Y4393" s="8" t="s">
        <v>1647</v>
      </c>
      <c r="Z4393" s="17" t="s">
        <v>4209</v>
      </c>
      <c r="AA4393" s="8" t="s">
        <v>5543</v>
      </c>
      <c r="AB4393" s="8" t="s">
        <v>5544</v>
      </c>
    </row>
    <row r="4394" spans="1:28" hidden="1" x14ac:dyDescent="0.2">
      <c r="A4394" s="8" t="s">
        <v>5545</v>
      </c>
      <c r="B4394" s="8" t="s">
        <v>5546</v>
      </c>
      <c r="C4394" s="8" t="s">
        <v>45759</v>
      </c>
      <c r="D4394" s="8" t="s">
        <v>45760</v>
      </c>
      <c r="E4394" s="8" t="s">
        <v>470</v>
      </c>
      <c r="F4394" s="8" t="s">
        <v>204</v>
      </c>
      <c r="G4394" s="8" t="s">
        <v>470</v>
      </c>
      <c r="H4394" s="8" t="s">
        <v>204</v>
      </c>
      <c r="I4394" s="8" t="s">
        <v>5151</v>
      </c>
      <c r="J4394" s="8" t="s">
        <v>28</v>
      </c>
      <c r="K4394" s="8" t="s">
        <v>30</v>
      </c>
      <c r="L4394" s="8" t="s">
        <v>471</v>
      </c>
      <c r="M4394" s="8" t="s">
        <v>5547</v>
      </c>
      <c r="N4394" s="8" t="s">
        <v>10716</v>
      </c>
      <c r="O4394" s="8" t="s">
        <v>34691</v>
      </c>
      <c r="P4394" s="8" t="s">
        <v>776</v>
      </c>
      <c r="Q4394" s="8" t="s">
        <v>711</v>
      </c>
      <c r="R4394" s="8" t="s">
        <v>3744</v>
      </c>
      <c r="S4394" s="17" t="s">
        <v>3745</v>
      </c>
      <c r="T4394" s="18">
        <v>43038</v>
      </c>
      <c r="U4394" s="8">
        <v>0.25</v>
      </c>
      <c r="V4394" s="8">
        <v>0.66666666666666663</v>
      </c>
      <c r="W4394" s="8" t="s">
        <v>792</v>
      </c>
      <c r="X4394" s="8" t="s">
        <v>4198</v>
      </c>
      <c r="Y4394" s="8" t="s">
        <v>1647</v>
      </c>
      <c r="Z4394" s="17" t="s">
        <v>4209</v>
      </c>
      <c r="AA4394" s="8" t="s">
        <v>5548</v>
      </c>
      <c r="AB4394" s="8" t="s">
        <v>5549</v>
      </c>
    </row>
    <row r="4395" spans="1:28" hidden="1" x14ac:dyDescent="0.2">
      <c r="A4395" s="8" t="s">
        <v>5550</v>
      </c>
      <c r="B4395" s="8" t="s">
        <v>5551</v>
      </c>
      <c r="C4395" s="8" t="s">
        <v>45759</v>
      </c>
      <c r="D4395" s="8" t="s">
        <v>45760</v>
      </c>
      <c r="E4395" s="8" t="s">
        <v>266</v>
      </c>
      <c r="F4395" s="8" t="s">
        <v>255</v>
      </c>
      <c r="G4395" s="8" t="s">
        <v>266</v>
      </c>
      <c r="H4395" s="8" t="s">
        <v>255</v>
      </c>
      <c r="I4395" s="8" t="s">
        <v>5151</v>
      </c>
      <c r="J4395" s="8" t="s">
        <v>28</v>
      </c>
      <c r="K4395" s="8" t="s">
        <v>30</v>
      </c>
      <c r="L4395" s="8" t="s">
        <v>566</v>
      </c>
      <c r="M4395" s="8" t="s">
        <v>858</v>
      </c>
      <c r="N4395" s="8" t="s">
        <v>10716</v>
      </c>
      <c r="O4395" s="8" t="s">
        <v>34691</v>
      </c>
      <c r="P4395" s="8" t="s">
        <v>776</v>
      </c>
      <c r="Q4395" s="8" t="s">
        <v>711</v>
      </c>
      <c r="R4395" s="8" t="s">
        <v>3744</v>
      </c>
      <c r="S4395" s="17" t="s">
        <v>3745</v>
      </c>
      <c r="T4395" s="18">
        <v>43046</v>
      </c>
      <c r="U4395" s="8">
        <v>0.25</v>
      </c>
      <c r="V4395" s="8">
        <v>0.66666666666666663</v>
      </c>
      <c r="W4395" s="8" t="s">
        <v>792</v>
      </c>
      <c r="X4395" s="8" t="s">
        <v>4215</v>
      </c>
      <c r="Y4395" s="8" t="s">
        <v>4216</v>
      </c>
      <c r="Z4395" s="17" t="s">
        <v>4217</v>
      </c>
      <c r="AA4395" s="8" t="s">
        <v>5552</v>
      </c>
      <c r="AB4395" s="8" t="s">
        <v>5553</v>
      </c>
    </row>
    <row r="4396" spans="1:28" hidden="1" x14ac:dyDescent="0.2">
      <c r="A4396" s="8" t="s">
        <v>5844</v>
      </c>
      <c r="B4396" s="8" t="s">
        <v>5845</v>
      </c>
      <c r="C4396" s="8" t="s">
        <v>45759</v>
      </c>
      <c r="D4396" s="8" t="s">
        <v>45760</v>
      </c>
      <c r="E4396" s="8" t="s">
        <v>29</v>
      </c>
      <c r="F4396" s="8" t="s">
        <v>27</v>
      </c>
      <c r="G4396" s="8" t="s">
        <v>29</v>
      </c>
      <c r="H4396" s="8" t="s">
        <v>27</v>
      </c>
      <c r="I4396" s="8" t="s">
        <v>5846</v>
      </c>
      <c r="J4396" s="8" t="s">
        <v>28</v>
      </c>
      <c r="K4396" s="8" t="s">
        <v>30</v>
      </c>
      <c r="L4396" s="8" t="s">
        <v>5152</v>
      </c>
      <c r="M4396" s="8" t="s">
        <v>5153</v>
      </c>
      <c r="N4396" s="8" t="s">
        <v>10716</v>
      </c>
      <c r="O4396" s="8" t="s">
        <v>34691</v>
      </c>
      <c r="P4396" s="8" t="s">
        <v>776</v>
      </c>
      <c r="Q4396" s="8" t="s">
        <v>5847</v>
      </c>
      <c r="R4396" s="8" t="s">
        <v>5848</v>
      </c>
      <c r="S4396" s="17" t="s">
        <v>5849</v>
      </c>
      <c r="T4396" s="18">
        <v>43009</v>
      </c>
      <c r="U4396" s="8">
        <v>0.25</v>
      </c>
      <c r="V4396" s="8">
        <v>0.375</v>
      </c>
      <c r="W4396" s="8" t="s">
        <v>1283</v>
      </c>
      <c r="X4396" s="8" t="s">
        <v>5850</v>
      </c>
      <c r="Y4396" s="8" t="s">
        <v>5851</v>
      </c>
      <c r="Z4396" s="17" t="s">
        <v>5852</v>
      </c>
      <c r="AA4396" s="8" t="s">
        <v>5853</v>
      </c>
      <c r="AB4396" s="8" t="s">
        <v>5854</v>
      </c>
    </row>
    <row r="4397" spans="1:28" hidden="1" x14ac:dyDescent="0.2">
      <c r="A4397" s="8" t="s">
        <v>5855</v>
      </c>
      <c r="B4397" s="8" t="s">
        <v>5856</v>
      </c>
      <c r="C4397" s="8" t="s">
        <v>45759</v>
      </c>
      <c r="D4397" s="8" t="s">
        <v>45760</v>
      </c>
      <c r="E4397" s="8" t="s">
        <v>29</v>
      </c>
      <c r="F4397" s="8" t="s">
        <v>27</v>
      </c>
      <c r="G4397" s="8" t="s">
        <v>29</v>
      </c>
      <c r="H4397" s="8" t="s">
        <v>27</v>
      </c>
      <c r="I4397" s="8" t="s">
        <v>5846</v>
      </c>
      <c r="J4397" s="8" t="s">
        <v>28</v>
      </c>
      <c r="K4397" s="8" t="s">
        <v>30</v>
      </c>
      <c r="L4397" s="8" t="s">
        <v>5159</v>
      </c>
      <c r="M4397" s="8" t="s">
        <v>5857</v>
      </c>
      <c r="N4397" s="8" t="s">
        <v>10716</v>
      </c>
      <c r="O4397" s="8" t="s">
        <v>34691</v>
      </c>
      <c r="P4397" s="8" t="s">
        <v>776</v>
      </c>
      <c r="Q4397" s="8" t="s">
        <v>5847</v>
      </c>
      <c r="R4397" s="8" t="s">
        <v>5848</v>
      </c>
      <c r="S4397" s="17" t="s">
        <v>5849</v>
      </c>
      <c r="T4397" s="18">
        <v>43009</v>
      </c>
      <c r="U4397" s="8">
        <v>0.5</v>
      </c>
      <c r="V4397" s="8">
        <v>0.625</v>
      </c>
      <c r="W4397" s="8" t="s">
        <v>1283</v>
      </c>
      <c r="X4397" s="8" t="s">
        <v>5858</v>
      </c>
      <c r="Y4397" s="8" t="s">
        <v>3383</v>
      </c>
      <c r="Z4397" s="17" t="s">
        <v>5859</v>
      </c>
      <c r="AA4397" s="8" t="s">
        <v>5860</v>
      </c>
      <c r="AB4397" s="8" t="s">
        <v>5861</v>
      </c>
    </row>
    <row r="4398" spans="1:28" hidden="1" x14ac:dyDescent="0.2">
      <c r="A4398" s="8" t="s">
        <v>5862</v>
      </c>
      <c r="B4398" s="8" t="s">
        <v>5863</v>
      </c>
      <c r="C4398" s="8" t="s">
        <v>45759</v>
      </c>
      <c r="D4398" s="8" t="s">
        <v>45760</v>
      </c>
      <c r="E4398" s="8" t="s">
        <v>29</v>
      </c>
      <c r="F4398" s="8" t="s">
        <v>27</v>
      </c>
      <c r="G4398" s="8" t="s">
        <v>29</v>
      </c>
      <c r="H4398" s="8" t="s">
        <v>27</v>
      </c>
      <c r="I4398" s="8" t="s">
        <v>5846</v>
      </c>
      <c r="J4398" s="8" t="s">
        <v>28</v>
      </c>
      <c r="K4398" s="8" t="s">
        <v>30</v>
      </c>
      <c r="L4398" s="8" t="s">
        <v>1717</v>
      </c>
      <c r="M4398" s="8" t="s">
        <v>3753</v>
      </c>
      <c r="N4398" s="8" t="s">
        <v>10716</v>
      </c>
      <c r="O4398" s="8" t="s">
        <v>34691</v>
      </c>
      <c r="P4398" s="8" t="s">
        <v>776</v>
      </c>
      <c r="Q4398" s="8" t="s">
        <v>5847</v>
      </c>
      <c r="R4398" s="8" t="s">
        <v>5848</v>
      </c>
      <c r="S4398" s="17" t="s">
        <v>5849</v>
      </c>
      <c r="T4398" s="18">
        <v>43009</v>
      </c>
      <c r="U4398" s="8">
        <v>0.75</v>
      </c>
      <c r="V4398" s="8">
        <v>0</v>
      </c>
      <c r="W4398" s="8" t="s">
        <v>30</v>
      </c>
      <c r="X4398" s="8" t="s">
        <v>5858</v>
      </c>
      <c r="Y4398" s="8" t="s">
        <v>5864</v>
      </c>
      <c r="Z4398" s="17" t="s">
        <v>5865</v>
      </c>
      <c r="AA4398" s="8" t="s">
        <v>5866</v>
      </c>
      <c r="AB4398" s="8" t="s">
        <v>5867</v>
      </c>
    </row>
    <row r="4399" spans="1:28" hidden="1" x14ac:dyDescent="0.2">
      <c r="A4399" s="8" t="s">
        <v>5878</v>
      </c>
      <c r="B4399" s="8" t="s">
        <v>5879</v>
      </c>
      <c r="C4399" s="8" t="s">
        <v>45759</v>
      </c>
      <c r="D4399" s="8" t="s">
        <v>45760</v>
      </c>
      <c r="E4399" s="8" t="s">
        <v>46</v>
      </c>
      <c r="F4399" s="8" t="s">
        <v>27</v>
      </c>
      <c r="G4399" s="8" t="s">
        <v>46</v>
      </c>
      <c r="H4399" s="8" t="s">
        <v>27</v>
      </c>
      <c r="I4399" s="8" t="s">
        <v>5846</v>
      </c>
      <c r="J4399" s="8" t="s">
        <v>708</v>
      </c>
      <c r="K4399" s="8" t="s">
        <v>30</v>
      </c>
      <c r="L4399" s="8" t="s">
        <v>3800</v>
      </c>
      <c r="M4399" s="8" t="s">
        <v>2011</v>
      </c>
      <c r="N4399" s="8" t="s">
        <v>10716</v>
      </c>
      <c r="O4399" s="8" t="s">
        <v>34691</v>
      </c>
      <c r="P4399" s="8" t="s">
        <v>776</v>
      </c>
      <c r="Q4399" s="8" t="s">
        <v>5847</v>
      </c>
      <c r="R4399" s="8" t="s">
        <v>5848</v>
      </c>
      <c r="S4399" s="17" t="s">
        <v>5849</v>
      </c>
      <c r="T4399" s="18">
        <v>43010</v>
      </c>
      <c r="U4399" s="8">
        <v>0</v>
      </c>
      <c r="V4399" s="8">
        <v>0.25</v>
      </c>
      <c r="W4399" s="8" t="s">
        <v>30</v>
      </c>
      <c r="X4399" s="8" t="s">
        <v>45730</v>
      </c>
      <c r="Y4399" s="8" t="s">
        <v>3091</v>
      </c>
      <c r="Z4399" s="17" t="s">
        <v>5880</v>
      </c>
      <c r="AA4399" s="8" t="s">
        <v>5881</v>
      </c>
      <c r="AB4399" s="8" t="s">
        <v>5882</v>
      </c>
    </row>
    <row r="4400" spans="1:28" hidden="1" x14ac:dyDescent="0.2">
      <c r="A4400" s="8" t="s">
        <v>5868</v>
      </c>
      <c r="B4400" s="8" t="s">
        <v>5869</v>
      </c>
      <c r="C4400" s="8" t="s">
        <v>45759</v>
      </c>
      <c r="D4400" s="8" t="s">
        <v>45760</v>
      </c>
      <c r="E4400" s="8" t="s">
        <v>46</v>
      </c>
      <c r="F4400" s="8" t="s">
        <v>27</v>
      </c>
      <c r="G4400" s="8" t="s">
        <v>46</v>
      </c>
      <c r="H4400" s="8" t="s">
        <v>27</v>
      </c>
      <c r="I4400" s="8" t="s">
        <v>5846</v>
      </c>
      <c r="J4400" s="8" t="s">
        <v>708</v>
      </c>
      <c r="K4400" s="8" t="s">
        <v>30</v>
      </c>
      <c r="L4400" s="8" t="s">
        <v>1738</v>
      </c>
      <c r="M4400" s="8" t="s">
        <v>2868</v>
      </c>
      <c r="N4400" s="8" t="s">
        <v>10716</v>
      </c>
      <c r="O4400" s="8" t="s">
        <v>34691</v>
      </c>
      <c r="P4400" s="8" t="s">
        <v>776</v>
      </c>
      <c r="Q4400" s="8" t="s">
        <v>5847</v>
      </c>
      <c r="R4400" s="8" t="s">
        <v>5848</v>
      </c>
      <c r="S4400" s="17" t="s">
        <v>5849</v>
      </c>
      <c r="T4400" s="18">
        <v>43010</v>
      </c>
      <c r="U4400" s="8">
        <v>0.75</v>
      </c>
      <c r="V4400" s="8">
        <v>0.875</v>
      </c>
      <c r="W4400" s="8" t="s">
        <v>1283</v>
      </c>
      <c r="X4400" s="8" t="s">
        <v>45730</v>
      </c>
      <c r="Y4400" s="8" t="s">
        <v>2920</v>
      </c>
      <c r="Z4400" s="17" t="s">
        <v>5870</v>
      </c>
      <c r="AA4400" s="8" t="s">
        <v>5871</v>
      </c>
      <c r="AB4400" s="8" t="s">
        <v>5872</v>
      </c>
    </row>
    <row r="4401" spans="1:28" hidden="1" x14ac:dyDescent="0.2">
      <c r="A4401" s="8" t="s">
        <v>5873</v>
      </c>
      <c r="B4401" s="8" t="s">
        <v>5874</v>
      </c>
      <c r="C4401" s="8" t="s">
        <v>45759</v>
      </c>
      <c r="D4401" s="8" t="s">
        <v>45760</v>
      </c>
      <c r="E4401" s="8" t="s">
        <v>46</v>
      </c>
      <c r="F4401" s="8" t="s">
        <v>27</v>
      </c>
      <c r="G4401" s="8" t="s">
        <v>46</v>
      </c>
      <c r="H4401" s="8" t="s">
        <v>27</v>
      </c>
      <c r="I4401" s="8" t="s">
        <v>5846</v>
      </c>
      <c r="J4401" s="8" t="s">
        <v>708</v>
      </c>
      <c r="K4401" s="8" t="s">
        <v>30</v>
      </c>
      <c r="L4401" s="8" t="s">
        <v>2868</v>
      </c>
      <c r="M4401" s="8" t="s">
        <v>3800</v>
      </c>
      <c r="N4401" s="8" t="s">
        <v>10716</v>
      </c>
      <c r="O4401" s="8" t="s">
        <v>34691</v>
      </c>
      <c r="P4401" s="8" t="s">
        <v>776</v>
      </c>
      <c r="Q4401" s="8" t="s">
        <v>5847</v>
      </c>
      <c r="R4401" s="8" t="s">
        <v>5848</v>
      </c>
      <c r="S4401" s="17" t="s">
        <v>5849</v>
      </c>
      <c r="T4401" s="18">
        <v>43010</v>
      </c>
      <c r="U4401" s="8">
        <v>0.875</v>
      </c>
      <c r="V4401" s="8">
        <v>0</v>
      </c>
      <c r="W4401" s="8" t="s">
        <v>1283</v>
      </c>
      <c r="X4401" s="8" t="s">
        <v>45730</v>
      </c>
      <c r="Y4401" s="8" t="s">
        <v>3091</v>
      </c>
      <c r="Z4401" s="17" t="s">
        <v>5875</v>
      </c>
      <c r="AA4401" s="8" t="s">
        <v>5876</v>
      </c>
      <c r="AB4401" s="8" t="s">
        <v>5877</v>
      </c>
    </row>
    <row r="4402" spans="1:28" hidden="1" x14ac:dyDescent="0.2">
      <c r="A4402" s="8" t="s">
        <v>5890</v>
      </c>
      <c r="B4402" s="8" t="s">
        <v>5891</v>
      </c>
      <c r="C4402" s="8" t="s">
        <v>45759</v>
      </c>
      <c r="D4402" s="8" t="s">
        <v>45760</v>
      </c>
      <c r="E4402" s="8" t="s">
        <v>345</v>
      </c>
      <c r="F4402" s="8" t="s">
        <v>65</v>
      </c>
      <c r="G4402" s="8" t="s">
        <v>345</v>
      </c>
      <c r="H4402" s="8" t="s">
        <v>65</v>
      </c>
      <c r="I4402" s="8" t="s">
        <v>5846</v>
      </c>
      <c r="J4402" s="8" t="s">
        <v>708</v>
      </c>
      <c r="K4402" s="8" t="s">
        <v>30</v>
      </c>
      <c r="L4402" s="8" t="s">
        <v>728</v>
      </c>
      <c r="M4402" s="8" t="s">
        <v>2959</v>
      </c>
      <c r="N4402" s="8" t="s">
        <v>10716</v>
      </c>
      <c r="O4402" s="8" t="s">
        <v>34691</v>
      </c>
      <c r="P4402" s="8" t="s">
        <v>776</v>
      </c>
      <c r="Q4402" s="8" t="s">
        <v>5847</v>
      </c>
      <c r="R4402" s="8" t="s">
        <v>5848</v>
      </c>
      <c r="S4402" s="17" t="s">
        <v>5849</v>
      </c>
      <c r="T4402" s="18">
        <v>43018</v>
      </c>
      <c r="U4402" s="8">
        <v>0.20833333333333334</v>
      </c>
      <c r="V4402" s="8">
        <v>0.41666666666666669</v>
      </c>
      <c r="W4402" s="8" t="s">
        <v>773</v>
      </c>
      <c r="X4402" s="8" t="s">
        <v>2972</v>
      </c>
      <c r="Y4402" s="8" t="s">
        <v>2973</v>
      </c>
      <c r="Z4402" s="17" t="s">
        <v>5892</v>
      </c>
      <c r="AA4402" s="8" t="s">
        <v>5893</v>
      </c>
      <c r="AB4402" s="8" t="s">
        <v>5894</v>
      </c>
    </row>
    <row r="4403" spans="1:28" hidden="1" x14ac:dyDescent="0.2">
      <c r="A4403" s="8" t="s">
        <v>5883</v>
      </c>
      <c r="B4403" s="8" t="s">
        <v>5884</v>
      </c>
      <c r="C4403" s="8" t="s">
        <v>45759</v>
      </c>
      <c r="D4403" s="8" t="s">
        <v>45760</v>
      </c>
      <c r="E4403" s="8" t="s">
        <v>345</v>
      </c>
      <c r="F4403" s="8" t="s">
        <v>65</v>
      </c>
      <c r="G4403" s="8" t="s">
        <v>345</v>
      </c>
      <c r="H4403" s="8" t="s">
        <v>65</v>
      </c>
      <c r="I4403" s="8" t="s">
        <v>5846</v>
      </c>
      <c r="J4403" s="8" t="s">
        <v>708</v>
      </c>
      <c r="K4403" s="8" t="s">
        <v>30</v>
      </c>
      <c r="L4403" s="8" t="s">
        <v>347</v>
      </c>
      <c r="M4403" s="8" t="s">
        <v>728</v>
      </c>
      <c r="N4403" s="8" t="s">
        <v>10716</v>
      </c>
      <c r="O4403" s="8" t="s">
        <v>34691</v>
      </c>
      <c r="P4403" s="8" t="s">
        <v>776</v>
      </c>
      <c r="Q4403" s="8" t="s">
        <v>5847</v>
      </c>
      <c r="R4403" s="8" t="s">
        <v>5848</v>
      </c>
      <c r="S4403" s="17" t="s">
        <v>5849</v>
      </c>
      <c r="T4403" s="18">
        <v>43018</v>
      </c>
      <c r="U4403" s="8">
        <v>0.75</v>
      </c>
      <c r="V4403" s="8">
        <v>0.20833333333333334</v>
      </c>
      <c r="W4403" s="8" t="s">
        <v>762</v>
      </c>
      <c r="X4403" s="8" t="s">
        <v>5885</v>
      </c>
      <c r="Y4403" s="8" t="s">
        <v>5886</v>
      </c>
      <c r="Z4403" s="17" t="s">
        <v>5887</v>
      </c>
      <c r="AA4403" s="8" t="s">
        <v>5888</v>
      </c>
      <c r="AB4403" s="8" t="s">
        <v>5889</v>
      </c>
    </row>
    <row r="4404" spans="1:28" hidden="1" x14ac:dyDescent="0.2">
      <c r="A4404" s="8" t="s">
        <v>5895</v>
      </c>
      <c r="B4404" s="8" t="s">
        <v>5896</v>
      </c>
      <c r="C4404" s="8" t="s">
        <v>45759</v>
      </c>
      <c r="D4404" s="8" t="s">
        <v>45760</v>
      </c>
      <c r="E4404" s="8" t="s">
        <v>362</v>
      </c>
      <c r="F4404" s="8" t="s">
        <v>112</v>
      </c>
      <c r="G4404" s="8" t="s">
        <v>362</v>
      </c>
      <c r="H4404" s="8" t="s">
        <v>112</v>
      </c>
      <c r="I4404" s="8" t="s">
        <v>5846</v>
      </c>
      <c r="J4404" s="8" t="s">
        <v>708</v>
      </c>
      <c r="K4404" s="8" t="s">
        <v>30</v>
      </c>
      <c r="L4404" s="8" t="s">
        <v>364</v>
      </c>
      <c r="M4404" s="8" t="s">
        <v>1408</v>
      </c>
      <c r="N4404" s="8" t="s">
        <v>10716</v>
      </c>
      <c r="O4404" s="8" t="s">
        <v>34691</v>
      </c>
      <c r="P4404" s="8" t="s">
        <v>776</v>
      </c>
      <c r="Q4404" s="8" t="s">
        <v>5847</v>
      </c>
      <c r="R4404" s="8" t="s">
        <v>5848</v>
      </c>
      <c r="S4404" s="17" t="s">
        <v>5849</v>
      </c>
      <c r="T4404" s="18">
        <v>43019</v>
      </c>
      <c r="U4404" s="8">
        <v>0.75</v>
      </c>
      <c r="V4404" s="8">
        <v>0.16666666666666666</v>
      </c>
      <c r="W4404" s="8" t="s">
        <v>792</v>
      </c>
      <c r="X4404" s="8" t="s">
        <v>2972</v>
      </c>
      <c r="Y4404" s="8" t="s">
        <v>2973</v>
      </c>
      <c r="Z4404" s="17" t="s">
        <v>5897</v>
      </c>
      <c r="AA4404" s="8" t="s">
        <v>5898</v>
      </c>
      <c r="AB4404" s="8" t="s">
        <v>5899</v>
      </c>
    </row>
    <row r="4405" spans="1:28" hidden="1" x14ac:dyDescent="0.2">
      <c r="A4405" s="8" t="s">
        <v>5927</v>
      </c>
      <c r="B4405" s="8" t="s">
        <v>5928</v>
      </c>
      <c r="C4405" s="8" t="s">
        <v>45759</v>
      </c>
      <c r="D4405" s="8" t="s">
        <v>45760</v>
      </c>
      <c r="E4405" s="8" t="s">
        <v>372</v>
      </c>
      <c r="F4405" s="8" t="s">
        <v>112</v>
      </c>
      <c r="G4405" s="8" t="s">
        <v>372</v>
      </c>
      <c r="H4405" s="8" t="s">
        <v>112</v>
      </c>
      <c r="I4405" s="8" t="s">
        <v>5846</v>
      </c>
      <c r="J4405" s="8" t="s">
        <v>708</v>
      </c>
      <c r="K4405" s="8" t="s">
        <v>30</v>
      </c>
      <c r="L4405" s="8" t="s">
        <v>1416</v>
      </c>
      <c r="M4405" s="8" t="s">
        <v>1424</v>
      </c>
      <c r="N4405" s="8" t="s">
        <v>10716</v>
      </c>
      <c r="O4405" s="8" t="s">
        <v>34691</v>
      </c>
      <c r="P4405" s="8" t="s">
        <v>776</v>
      </c>
      <c r="Q4405" s="8" t="s">
        <v>5847</v>
      </c>
      <c r="R4405" s="8" t="s">
        <v>5848</v>
      </c>
      <c r="S4405" s="17" t="s">
        <v>5849</v>
      </c>
      <c r="T4405" s="18">
        <v>43020</v>
      </c>
      <c r="U4405" s="8">
        <v>4.1666666666666664E-2</v>
      </c>
      <c r="V4405" s="8">
        <v>0.16666666666666666</v>
      </c>
      <c r="W4405" s="8" t="s">
        <v>1283</v>
      </c>
      <c r="X4405" s="8" t="s">
        <v>5929</v>
      </c>
      <c r="Y4405" s="8" t="s">
        <v>5930</v>
      </c>
      <c r="Z4405" s="17" t="s">
        <v>5931</v>
      </c>
      <c r="AA4405" s="8" t="s">
        <v>5932</v>
      </c>
      <c r="AB4405" s="8" t="s">
        <v>5933</v>
      </c>
    </row>
    <row r="4406" spans="1:28" hidden="1" x14ac:dyDescent="0.2">
      <c r="A4406" s="8" t="s">
        <v>5900</v>
      </c>
      <c r="B4406" s="8" t="s">
        <v>5901</v>
      </c>
      <c r="C4406" s="8" t="s">
        <v>45759</v>
      </c>
      <c r="D4406" s="8" t="s">
        <v>45760</v>
      </c>
      <c r="E4406" s="8" t="s">
        <v>372</v>
      </c>
      <c r="F4406" s="8" t="s">
        <v>112</v>
      </c>
      <c r="G4406" s="8" t="s">
        <v>372</v>
      </c>
      <c r="H4406" s="8" t="s">
        <v>112</v>
      </c>
      <c r="I4406" s="8" t="s">
        <v>5846</v>
      </c>
      <c r="J4406" s="8" t="s">
        <v>708</v>
      </c>
      <c r="K4406" s="8" t="s">
        <v>30</v>
      </c>
      <c r="L4406" s="8" t="s">
        <v>374</v>
      </c>
      <c r="M4406" s="8" t="s">
        <v>5902</v>
      </c>
      <c r="N4406" s="8" t="s">
        <v>10716</v>
      </c>
      <c r="O4406" s="8" t="s">
        <v>34691</v>
      </c>
      <c r="P4406" s="8" t="s">
        <v>776</v>
      </c>
      <c r="Q4406" s="8" t="s">
        <v>5847</v>
      </c>
      <c r="R4406" s="8" t="s">
        <v>5848</v>
      </c>
      <c r="S4406" s="17" t="s">
        <v>5849</v>
      </c>
      <c r="T4406" s="18">
        <v>43020</v>
      </c>
      <c r="U4406" s="8">
        <v>0.75</v>
      </c>
      <c r="V4406" s="8">
        <v>0.83333333333333337</v>
      </c>
      <c r="W4406" s="8" t="s">
        <v>1100</v>
      </c>
      <c r="X4406" s="8" t="s">
        <v>5903</v>
      </c>
      <c r="Y4406" s="8" t="s">
        <v>5904</v>
      </c>
      <c r="Z4406" s="17" t="s">
        <v>5905</v>
      </c>
      <c r="AA4406" s="8" t="s">
        <v>5906</v>
      </c>
      <c r="AB4406" s="8" t="s">
        <v>5907</v>
      </c>
    </row>
    <row r="4407" spans="1:28" hidden="1" x14ac:dyDescent="0.2">
      <c r="A4407" s="8" t="s">
        <v>5908</v>
      </c>
      <c r="B4407" s="8" t="s">
        <v>5909</v>
      </c>
      <c r="C4407" s="8" t="s">
        <v>45759</v>
      </c>
      <c r="D4407" s="8" t="s">
        <v>45760</v>
      </c>
      <c r="E4407" s="8" t="s">
        <v>372</v>
      </c>
      <c r="F4407" s="8" t="s">
        <v>112</v>
      </c>
      <c r="G4407" s="8" t="s">
        <v>372</v>
      </c>
      <c r="H4407" s="8" t="s">
        <v>112</v>
      </c>
      <c r="I4407" s="8" t="s">
        <v>5846</v>
      </c>
      <c r="J4407" s="8" t="s">
        <v>708</v>
      </c>
      <c r="K4407" s="8" t="s">
        <v>30</v>
      </c>
      <c r="L4407" s="8" t="s">
        <v>5902</v>
      </c>
      <c r="M4407" s="8" t="s">
        <v>5910</v>
      </c>
      <c r="N4407" s="8" t="s">
        <v>10716</v>
      </c>
      <c r="O4407" s="8" t="s">
        <v>34691</v>
      </c>
      <c r="P4407" s="8" t="s">
        <v>776</v>
      </c>
      <c r="Q4407" s="8" t="s">
        <v>5847</v>
      </c>
      <c r="R4407" s="8" t="s">
        <v>5848</v>
      </c>
      <c r="S4407" s="17" t="s">
        <v>5849</v>
      </c>
      <c r="T4407" s="18">
        <v>43020</v>
      </c>
      <c r="U4407" s="8">
        <v>0.83333333333333337</v>
      </c>
      <c r="V4407" s="8">
        <v>0.91666666666666663</v>
      </c>
      <c r="W4407" s="8" t="s">
        <v>1100</v>
      </c>
      <c r="X4407" s="8" t="s">
        <v>5911</v>
      </c>
      <c r="Y4407" s="8" t="s">
        <v>5904</v>
      </c>
      <c r="Z4407" s="17" t="s">
        <v>5912</v>
      </c>
      <c r="AA4407" s="8" t="s">
        <v>5913</v>
      </c>
      <c r="AB4407" s="8" t="s">
        <v>5914</v>
      </c>
    </row>
    <row r="4408" spans="1:28" hidden="1" x14ac:dyDescent="0.2">
      <c r="A4408" s="8" t="s">
        <v>5915</v>
      </c>
      <c r="B4408" s="8" t="s">
        <v>5916</v>
      </c>
      <c r="C4408" s="8" t="s">
        <v>45759</v>
      </c>
      <c r="D4408" s="8" t="s">
        <v>45760</v>
      </c>
      <c r="E4408" s="8" t="s">
        <v>372</v>
      </c>
      <c r="F4408" s="8" t="s">
        <v>112</v>
      </c>
      <c r="G4408" s="8" t="s">
        <v>372</v>
      </c>
      <c r="H4408" s="8" t="s">
        <v>112</v>
      </c>
      <c r="I4408" s="8" t="s">
        <v>5846</v>
      </c>
      <c r="J4408" s="8" t="s">
        <v>708</v>
      </c>
      <c r="K4408" s="8" t="s">
        <v>30</v>
      </c>
      <c r="L4408" s="8" t="s">
        <v>5910</v>
      </c>
      <c r="M4408" s="8" t="s">
        <v>2979</v>
      </c>
      <c r="N4408" s="8" t="s">
        <v>10716</v>
      </c>
      <c r="O4408" s="8" t="s">
        <v>34691</v>
      </c>
      <c r="P4408" s="8" t="s">
        <v>776</v>
      </c>
      <c r="Q4408" s="8" t="s">
        <v>5847</v>
      </c>
      <c r="R4408" s="8" t="s">
        <v>5848</v>
      </c>
      <c r="S4408" s="17" t="s">
        <v>5849</v>
      </c>
      <c r="T4408" s="18">
        <v>43020</v>
      </c>
      <c r="U4408" s="8">
        <v>0.91666666666666663</v>
      </c>
      <c r="V4408" s="8">
        <v>0.95833333333333337</v>
      </c>
      <c r="W4408" s="8" t="s">
        <v>1495</v>
      </c>
      <c r="X4408" s="8" t="s">
        <v>5917</v>
      </c>
      <c r="Y4408" s="8" t="s">
        <v>5904</v>
      </c>
      <c r="Z4408" s="17" t="s">
        <v>5918</v>
      </c>
      <c r="AA4408" s="8" t="s">
        <v>5919</v>
      </c>
      <c r="AB4408" s="8" t="s">
        <v>5920</v>
      </c>
    </row>
    <row r="4409" spans="1:28" hidden="1" x14ac:dyDescent="0.2">
      <c r="A4409" s="8" t="s">
        <v>5921</v>
      </c>
      <c r="B4409" s="8" t="s">
        <v>5922</v>
      </c>
      <c r="C4409" s="8" t="s">
        <v>45759</v>
      </c>
      <c r="D4409" s="8" t="s">
        <v>45760</v>
      </c>
      <c r="E4409" s="8" t="s">
        <v>372</v>
      </c>
      <c r="F4409" s="8" t="s">
        <v>112</v>
      </c>
      <c r="G4409" s="8" t="s">
        <v>372</v>
      </c>
      <c r="H4409" s="8" t="s">
        <v>112</v>
      </c>
      <c r="I4409" s="8" t="s">
        <v>5846</v>
      </c>
      <c r="J4409" s="8" t="s">
        <v>708</v>
      </c>
      <c r="K4409" s="8" t="s">
        <v>30</v>
      </c>
      <c r="L4409" s="8" t="s">
        <v>2979</v>
      </c>
      <c r="M4409" s="8" t="s">
        <v>1416</v>
      </c>
      <c r="N4409" s="8" t="s">
        <v>10716</v>
      </c>
      <c r="O4409" s="8" t="s">
        <v>34691</v>
      </c>
      <c r="P4409" s="8" t="s">
        <v>776</v>
      </c>
      <c r="Q4409" s="8" t="s">
        <v>5847</v>
      </c>
      <c r="R4409" s="8" t="s">
        <v>5848</v>
      </c>
      <c r="S4409" s="17" t="s">
        <v>5849</v>
      </c>
      <c r="T4409" s="18">
        <v>43020</v>
      </c>
      <c r="U4409" s="8">
        <v>0.95833333333333337</v>
      </c>
      <c r="V4409" s="8">
        <v>4.1666666666666664E-2</v>
      </c>
      <c r="W4409" s="8" t="s">
        <v>1100</v>
      </c>
      <c r="X4409" s="8" t="s">
        <v>5923</v>
      </c>
      <c r="Y4409" s="8" t="s">
        <v>5904</v>
      </c>
      <c r="Z4409" s="17" t="s">
        <v>5924</v>
      </c>
      <c r="AA4409" s="8" t="s">
        <v>5925</v>
      </c>
      <c r="AB4409" s="8" t="s">
        <v>5926</v>
      </c>
    </row>
    <row r="4410" spans="1:28" hidden="1" x14ac:dyDescent="0.2">
      <c r="A4410" s="8" t="s">
        <v>5934</v>
      </c>
      <c r="B4410" s="8" t="s">
        <v>5935</v>
      </c>
      <c r="C4410" s="8" t="s">
        <v>45759</v>
      </c>
      <c r="D4410" s="8" t="s">
        <v>45760</v>
      </c>
      <c r="E4410" s="8" t="s">
        <v>382</v>
      </c>
      <c r="F4410" s="8" t="s">
        <v>112</v>
      </c>
      <c r="G4410" s="8" t="s">
        <v>382</v>
      </c>
      <c r="H4410" s="8" t="s">
        <v>112</v>
      </c>
      <c r="I4410" s="8" t="s">
        <v>5846</v>
      </c>
      <c r="J4410" s="8" t="s">
        <v>708</v>
      </c>
      <c r="K4410" s="8" t="s">
        <v>30</v>
      </c>
      <c r="L4410" s="8" t="s">
        <v>384</v>
      </c>
      <c r="M4410" s="8" t="s">
        <v>1440</v>
      </c>
      <c r="N4410" s="8" t="s">
        <v>10716</v>
      </c>
      <c r="O4410" s="8" t="s">
        <v>34691</v>
      </c>
      <c r="P4410" s="8" t="s">
        <v>776</v>
      </c>
      <c r="Q4410" s="8" t="s">
        <v>5847</v>
      </c>
      <c r="R4410" s="8" t="s">
        <v>5848</v>
      </c>
      <c r="S4410" s="17" t="s">
        <v>5849</v>
      </c>
      <c r="T4410" s="18">
        <v>43021</v>
      </c>
      <c r="U4410" s="8">
        <v>0.75</v>
      </c>
      <c r="V4410" s="8">
        <v>0.16666666666666666</v>
      </c>
      <c r="W4410" s="8" t="s">
        <v>792</v>
      </c>
      <c r="X4410" s="8" t="s">
        <v>5936</v>
      </c>
      <c r="Y4410" s="8" t="s">
        <v>1600</v>
      </c>
      <c r="Z4410" s="17" t="s">
        <v>5937</v>
      </c>
      <c r="AA4410" s="8" t="s">
        <v>5938</v>
      </c>
      <c r="AB4410" s="8" t="s">
        <v>5939</v>
      </c>
    </row>
    <row r="4411" spans="1:28" hidden="1" x14ac:dyDescent="0.2">
      <c r="A4411" s="8" t="s">
        <v>5953</v>
      </c>
      <c r="B4411" s="8" t="s">
        <v>5954</v>
      </c>
      <c r="C4411" s="8" t="s">
        <v>45759</v>
      </c>
      <c r="D4411" s="8" t="s">
        <v>45760</v>
      </c>
      <c r="E4411" s="8" t="s">
        <v>390</v>
      </c>
      <c r="F4411" s="8" t="s">
        <v>112</v>
      </c>
      <c r="G4411" s="8" t="s">
        <v>390</v>
      </c>
      <c r="H4411" s="8" t="s">
        <v>112</v>
      </c>
      <c r="I4411" s="8" t="s">
        <v>5846</v>
      </c>
      <c r="J4411" s="8" t="s">
        <v>708</v>
      </c>
      <c r="K4411" s="8" t="s">
        <v>30</v>
      </c>
      <c r="L4411" s="8" t="s">
        <v>4636</v>
      </c>
      <c r="M4411" s="8" t="s">
        <v>1454</v>
      </c>
      <c r="N4411" s="8" t="s">
        <v>10716</v>
      </c>
      <c r="O4411" s="8" t="s">
        <v>34691</v>
      </c>
      <c r="P4411" s="8" t="s">
        <v>776</v>
      </c>
      <c r="Q4411" s="8" t="s">
        <v>5847</v>
      </c>
      <c r="R4411" s="8" t="s">
        <v>5848</v>
      </c>
      <c r="S4411" s="17" t="s">
        <v>5849</v>
      </c>
      <c r="T4411" s="18">
        <v>43022</v>
      </c>
      <c r="U4411" s="8">
        <v>0</v>
      </c>
      <c r="V4411" s="8">
        <v>8.3333333333333329E-2</v>
      </c>
      <c r="W4411" s="8" t="s">
        <v>1100</v>
      </c>
      <c r="X4411" s="8" t="s">
        <v>5955</v>
      </c>
      <c r="Y4411" s="8" t="s">
        <v>1600</v>
      </c>
      <c r="Z4411" s="17" t="s">
        <v>5956</v>
      </c>
      <c r="AA4411" s="8" t="s">
        <v>5957</v>
      </c>
      <c r="AB4411" s="8" t="s">
        <v>5958</v>
      </c>
    </row>
    <row r="4412" spans="1:28" hidden="1" x14ac:dyDescent="0.2">
      <c r="A4412" s="8" t="s">
        <v>5959</v>
      </c>
      <c r="B4412" s="8" t="s">
        <v>5960</v>
      </c>
      <c r="C4412" s="8" t="s">
        <v>45759</v>
      </c>
      <c r="D4412" s="8" t="s">
        <v>45760</v>
      </c>
      <c r="E4412" s="8" t="s">
        <v>390</v>
      </c>
      <c r="F4412" s="8" t="s">
        <v>112</v>
      </c>
      <c r="G4412" s="8" t="s">
        <v>390</v>
      </c>
      <c r="H4412" s="8" t="s">
        <v>112</v>
      </c>
      <c r="I4412" s="8" t="s">
        <v>5846</v>
      </c>
      <c r="J4412" s="8" t="s">
        <v>708</v>
      </c>
      <c r="K4412" s="8" t="s">
        <v>30</v>
      </c>
      <c r="L4412" s="8" t="s">
        <v>1454</v>
      </c>
      <c r="M4412" s="8" t="s">
        <v>1461</v>
      </c>
      <c r="N4412" s="8" t="s">
        <v>10716</v>
      </c>
      <c r="O4412" s="8" t="s">
        <v>34691</v>
      </c>
      <c r="P4412" s="8" t="s">
        <v>776</v>
      </c>
      <c r="Q4412" s="8" t="s">
        <v>5847</v>
      </c>
      <c r="R4412" s="8" t="s">
        <v>5848</v>
      </c>
      <c r="S4412" s="17" t="s">
        <v>5849</v>
      </c>
      <c r="T4412" s="18">
        <v>43022</v>
      </c>
      <c r="U4412" s="8">
        <v>8.3333333333333329E-2</v>
      </c>
      <c r="V4412" s="8">
        <v>0.16666666666666666</v>
      </c>
      <c r="W4412" s="8" t="s">
        <v>1100</v>
      </c>
      <c r="X4412" s="8" t="s">
        <v>5961</v>
      </c>
      <c r="Y4412" s="8" t="s">
        <v>5944</v>
      </c>
      <c r="Z4412" s="17" t="s">
        <v>5962</v>
      </c>
      <c r="AA4412" s="8" t="s">
        <v>5963</v>
      </c>
      <c r="AB4412" s="8" t="s">
        <v>5964</v>
      </c>
    </row>
    <row r="4413" spans="1:28" hidden="1" x14ac:dyDescent="0.2">
      <c r="A4413" s="8" t="s">
        <v>5940</v>
      </c>
      <c r="B4413" s="8" t="s">
        <v>5941</v>
      </c>
      <c r="C4413" s="8" t="s">
        <v>45759</v>
      </c>
      <c r="D4413" s="8" t="s">
        <v>45760</v>
      </c>
      <c r="E4413" s="8" t="s">
        <v>390</v>
      </c>
      <c r="F4413" s="8" t="s">
        <v>112</v>
      </c>
      <c r="G4413" s="8" t="s">
        <v>390</v>
      </c>
      <c r="H4413" s="8" t="s">
        <v>112</v>
      </c>
      <c r="I4413" s="8" t="s">
        <v>5846</v>
      </c>
      <c r="J4413" s="8" t="s">
        <v>708</v>
      </c>
      <c r="K4413" s="8" t="s">
        <v>30</v>
      </c>
      <c r="L4413" s="8" t="s">
        <v>392</v>
      </c>
      <c r="M4413" s="8" t="s">
        <v>5942</v>
      </c>
      <c r="N4413" s="8" t="s">
        <v>10716</v>
      </c>
      <c r="O4413" s="8" t="s">
        <v>34691</v>
      </c>
      <c r="P4413" s="8" t="s">
        <v>776</v>
      </c>
      <c r="Q4413" s="8" t="s">
        <v>5847</v>
      </c>
      <c r="R4413" s="8" t="s">
        <v>5848</v>
      </c>
      <c r="S4413" s="17" t="s">
        <v>5849</v>
      </c>
      <c r="T4413" s="18">
        <v>43022</v>
      </c>
      <c r="U4413" s="8">
        <v>0.75</v>
      </c>
      <c r="V4413" s="8">
        <v>0.83333333333333337</v>
      </c>
      <c r="W4413" s="8" t="s">
        <v>1100</v>
      </c>
      <c r="X4413" s="8" t="s">
        <v>5943</v>
      </c>
      <c r="Y4413" s="8" t="s">
        <v>5944</v>
      </c>
      <c r="Z4413" s="17" t="s">
        <v>5945</v>
      </c>
      <c r="AA4413" s="8" t="s">
        <v>5946</v>
      </c>
      <c r="AB4413" s="8" t="s">
        <v>5947</v>
      </c>
    </row>
    <row r="4414" spans="1:28" hidden="1" x14ac:dyDescent="0.2">
      <c r="A4414" s="8" t="s">
        <v>5948</v>
      </c>
      <c r="B4414" s="8" t="s">
        <v>5949</v>
      </c>
      <c r="C4414" s="8" t="s">
        <v>45759</v>
      </c>
      <c r="D4414" s="8" t="s">
        <v>45760</v>
      </c>
      <c r="E4414" s="8" t="s">
        <v>390</v>
      </c>
      <c r="F4414" s="8" t="s">
        <v>112</v>
      </c>
      <c r="G4414" s="8" t="s">
        <v>390</v>
      </c>
      <c r="H4414" s="8" t="s">
        <v>112</v>
      </c>
      <c r="I4414" s="8" t="s">
        <v>5846</v>
      </c>
      <c r="J4414" s="8" t="s">
        <v>708</v>
      </c>
      <c r="K4414" s="8" t="s">
        <v>30</v>
      </c>
      <c r="L4414" s="8" t="s">
        <v>5942</v>
      </c>
      <c r="M4414" s="8" t="s">
        <v>4636</v>
      </c>
      <c r="N4414" s="8" t="s">
        <v>10716</v>
      </c>
      <c r="O4414" s="8" t="s">
        <v>34691</v>
      </c>
      <c r="P4414" s="8" t="s">
        <v>776</v>
      </c>
      <c r="Q4414" s="8" t="s">
        <v>5847</v>
      </c>
      <c r="R4414" s="8" t="s">
        <v>5848</v>
      </c>
      <c r="S4414" s="17" t="s">
        <v>5849</v>
      </c>
      <c r="T4414" s="18">
        <v>43022</v>
      </c>
      <c r="U4414" s="8">
        <v>0.83333333333333337</v>
      </c>
      <c r="V4414" s="8">
        <v>0</v>
      </c>
      <c r="W4414" s="8" t="s">
        <v>739</v>
      </c>
      <c r="X4414" s="8" t="s">
        <v>5936</v>
      </c>
      <c r="Y4414" s="8" t="s">
        <v>1600</v>
      </c>
      <c r="Z4414" s="17" t="s">
        <v>5950</v>
      </c>
      <c r="AA4414" s="8" t="s">
        <v>5951</v>
      </c>
      <c r="AB4414" s="8" t="s">
        <v>5952</v>
      </c>
    </row>
    <row r="4415" spans="1:28" hidden="1" x14ac:dyDescent="0.2">
      <c r="A4415" s="8" t="s">
        <v>5985</v>
      </c>
      <c r="B4415" s="8" t="s">
        <v>5986</v>
      </c>
      <c r="C4415" s="8" t="s">
        <v>45759</v>
      </c>
      <c r="D4415" s="8" t="s">
        <v>45760</v>
      </c>
      <c r="E4415" s="8" t="s">
        <v>400</v>
      </c>
      <c r="F4415" s="8" t="s">
        <v>112</v>
      </c>
      <c r="G4415" s="8" t="s">
        <v>400</v>
      </c>
      <c r="H4415" s="8" t="s">
        <v>112</v>
      </c>
      <c r="I4415" s="8" t="s">
        <v>5846</v>
      </c>
      <c r="J4415" s="8" t="s">
        <v>708</v>
      </c>
      <c r="K4415" s="8" t="s">
        <v>30</v>
      </c>
      <c r="L4415" s="8" t="s">
        <v>5665</v>
      </c>
      <c r="M4415" s="8" t="s">
        <v>409</v>
      </c>
      <c r="N4415" s="8" t="s">
        <v>10716</v>
      </c>
      <c r="O4415" s="8" t="s">
        <v>34691</v>
      </c>
      <c r="P4415" s="8" t="s">
        <v>776</v>
      </c>
      <c r="Q4415" s="8" t="s">
        <v>5847</v>
      </c>
      <c r="R4415" s="8" t="s">
        <v>5848</v>
      </c>
      <c r="S4415" s="17" t="s">
        <v>5849</v>
      </c>
      <c r="T4415" s="18">
        <v>43023</v>
      </c>
      <c r="U4415" s="8">
        <v>8.3333333333333329E-2</v>
      </c>
      <c r="V4415" s="8">
        <v>0.25</v>
      </c>
      <c r="W4415" s="8" t="s">
        <v>739</v>
      </c>
      <c r="X4415" s="8" t="s">
        <v>5987</v>
      </c>
      <c r="Y4415" s="8" t="s">
        <v>5988</v>
      </c>
      <c r="Z4415" s="17" t="s">
        <v>5989</v>
      </c>
      <c r="AA4415" s="8" t="s">
        <v>5990</v>
      </c>
      <c r="AB4415" s="8" t="s">
        <v>5991</v>
      </c>
    </row>
    <row r="4416" spans="1:28" hidden="1" x14ac:dyDescent="0.2">
      <c r="A4416" s="8" t="s">
        <v>5965</v>
      </c>
      <c r="B4416" s="8" t="s">
        <v>5966</v>
      </c>
      <c r="C4416" s="8" t="s">
        <v>45759</v>
      </c>
      <c r="D4416" s="8" t="s">
        <v>45760</v>
      </c>
      <c r="E4416" s="8" t="s">
        <v>400</v>
      </c>
      <c r="F4416" s="8" t="s">
        <v>112</v>
      </c>
      <c r="G4416" s="8" t="s">
        <v>400</v>
      </c>
      <c r="H4416" s="8" t="s">
        <v>112</v>
      </c>
      <c r="I4416" s="8" t="s">
        <v>5846</v>
      </c>
      <c r="J4416" s="8" t="s">
        <v>708</v>
      </c>
      <c r="K4416" s="8" t="s">
        <v>30</v>
      </c>
      <c r="L4416" s="8" t="s">
        <v>402</v>
      </c>
      <c r="M4416" s="8" t="s">
        <v>3053</v>
      </c>
      <c r="N4416" s="8" t="s">
        <v>10716</v>
      </c>
      <c r="O4416" s="8" t="s">
        <v>34691</v>
      </c>
      <c r="P4416" s="8" t="s">
        <v>776</v>
      </c>
      <c r="Q4416" s="8" t="s">
        <v>5847</v>
      </c>
      <c r="R4416" s="8" t="s">
        <v>5848</v>
      </c>
      <c r="S4416" s="17" t="s">
        <v>5849</v>
      </c>
      <c r="T4416" s="18">
        <v>43023</v>
      </c>
      <c r="U4416" s="8">
        <v>0.75</v>
      </c>
      <c r="V4416" s="8">
        <v>0.79166666666666663</v>
      </c>
      <c r="W4416" s="8" t="s">
        <v>1495</v>
      </c>
      <c r="X4416" s="8" t="s">
        <v>45730</v>
      </c>
      <c r="Y4416" s="8" t="s">
        <v>5944</v>
      </c>
      <c r="Z4416" s="17" t="s">
        <v>5967</v>
      </c>
      <c r="AA4416" s="8" t="s">
        <v>5968</v>
      </c>
      <c r="AB4416" s="8" t="s">
        <v>5969</v>
      </c>
    </row>
    <row r="4417" spans="1:28" hidden="1" x14ac:dyDescent="0.2">
      <c r="A4417" s="8" t="s">
        <v>5970</v>
      </c>
      <c r="B4417" s="8" t="s">
        <v>5971</v>
      </c>
      <c r="C4417" s="8" t="s">
        <v>45759</v>
      </c>
      <c r="D4417" s="8" t="s">
        <v>45760</v>
      </c>
      <c r="E4417" s="8" t="s">
        <v>400</v>
      </c>
      <c r="F4417" s="8" t="s">
        <v>112</v>
      </c>
      <c r="G4417" s="8" t="s">
        <v>400</v>
      </c>
      <c r="H4417" s="8" t="s">
        <v>112</v>
      </c>
      <c r="I4417" s="8" t="s">
        <v>5846</v>
      </c>
      <c r="J4417" s="8" t="s">
        <v>708</v>
      </c>
      <c r="K4417" s="8" t="s">
        <v>30</v>
      </c>
      <c r="L4417" s="8" t="s">
        <v>3053</v>
      </c>
      <c r="M4417" s="8" t="s">
        <v>5972</v>
      </c>
      <c r="N4417" s="8" t="s">
        <v>10716</v>
      </c>
      <c r="O4417" s="8" t="s">
        <v>34691</v>
      </c>
      <c r="P4417" s="8" t="s">
        <v>776</v>
      </c>
      <c r="Q4417" s="8" t="s">
        <v>5847</v>
      </c>
      <c r="R4417" s="8" t="s">
        <v>5848</v>
      </c>
      <c r="S4417" s="17" t="s">
        <v>5849</v>
      </c>
      <c r="T4417" s="18">
        <v>43023</v>
      </c>
      <c r="U4417" s="8">
        <v>0.79166666666666663</v>
      </c>
      <c r="V4417" s="8">
        <v>0.875</v>
      </c>
      <c r="W4417" s="8" t="s">
        <v>1100</v>
      </c>
      <c r="X4417" s="8" t="s">
        <v>45730</v>
      </c>
      <c r="Y4417" s="8" t="s">
        <v>5944</v>
      </c>
      <c r="Z4417" s="17" t="s">
        <v>2247</v>
      </c>
      <c r="AA4417" s="8" t="s">
        <v>5973</v>
      </c>
      <c r="AB4417" s="8" t="s">
        <v>5974</v>
      </c>
    </row>
    <row r="4418" spans="1:28" hidden="1" x14ac:dyDescent="0.2">
      <c r="A4418" s="8" t="s">
        <v>5975</v>
      </c>
      <c r="B4418" s="8" t="s">
        <v>5976</v>
      </c>
      <c r="C4418" s="8" t="s">
        <v>45759</v>
      </c>
      <c r="D4418" s="8" t="s">
        <v>45760</v>
      </c>
      <c r="E4418" s="8" t="s">
        <v>400</v>
      </c>
      <c r="F4418" s="8" t="s">
        <v>112</v>
      </c>
      <c r="G4418" s="8" t="s">
        <v>400</v>
      </c>
      <c r="H4418" s="8" t="s">
        <v>112</v>
      </c>
      <c r="I4418" s="8" t="s">
        <v>5846</v>
      </c>
      <c r="J4418" s="8" t="s">
        <v>708</v>
      </c>
      <c r="K4418" s="8" t="s">
        <v>30</v>
      </c>
      <c r="L4418" s="8" t="s">
        <v>5972</v>
      </c>
      <c r="M4418" s="8" t="s">
        <v>3060</v>
      </c>
      <c r="N4418" s="8" t="s">
        <v>10716</v>
      </c>
      <c r="O4418" s="8" t="s">
        <v>34691</v>
      </c>
      <c r="P4418" s="8" t="s">
        <v>776</v>
      </c>
      <c r="Q4418" s="8" t="s">
        <v>5847</v>
      </c>
      <c r="R4418" s="8" t="s">
        <v>5848</v>
      </c>
      <c r="S4418" s="17" t="s">
        <v>5849</v>
      </c>
      <c r="T4418" s="18">
        <v>43023</v>
      </c>
      <c r="U4418" s="8">
        <v>0.875</v>
      </c>
      <c r="V4418" s="8">
        <v>0.91666666666666663</v>
      </c>
      <c r="W4418" s="8" t="s">
        <v>1495</v>
      </c>
      <c r="X4418" s="8" t="s">
        <v>45730</v>
      </c>
      <c r="Y4418" s="8" t="s">
        <v>5944</v>
      </c>
      <c r="Z4418" s="17" t="s">
        <v>5977</v>
      </c>
      <c r="AA4418" s="8" t="s">
        <v>5978</v>
      </c>
      <c r="AB4418" s="8" t="s">
        <v>5979</v>
      </c>
    </row>
    <row r="4419" spans="1:28" hidden="1" x14ac:dyDescent="0.2">
      <c r="A4419" s="8" t="s">
        <v>5980</v>
      </c>
      <c r="B4419" s="8" t="s">
        <v>5981</v>
      </c>
      <c r="C4419" s="8" t="s">
        <v>45759</v>
      </c>
      <c r="D4419" s="8" t="s">
        <v>45760</v>
      </c>
      <c r="E4419" s="8" t="s">
        <v>400</v>
      </c>
      <c r="F4419" s="8" t="s">
        <v>112</v>
      </c>
      <c r="G4419" s="8" t="s">
        <v>400</v>
      </c>
      <c r="H4419" s="8" t="s">
        <v>112</v>
      </c>
      <c r="I4419" s="8" t="s">
        <v>5846</v>
      </c>
      <c r="J4419" s="8" t="s">
        <v>708</v>
      </c>
      <c r="K4419" s="8" t="s">
        <v>30</v>
      </c>
      <c r="L4419" s="8" t="s">
        <v>3060</v>
      </c>
      <c r="M4419" s="8" t="s">
        <v>5982</v>
      </c>
      <c r="N4419" s="8" t="s">
        <v>10716</v>
      </c>
      <c r="O4419" s="8" t="s">
        <v>34691</v>
      </c>
      <c r="P4419" s="8" t="s">
        <v>776</v>
      </c>
      <c r="Q4419" s="8" t="s">
        <v>5847</v>
      </c>
      <c r="R4419" s="8" t="s">
        <v>5848</v>
      </c>
      <c r="S4419" s="17" t="s">
        <v>5849</v>
      </c>
      <c r="T4419" s="18">
        <v>43023</v>
      </c>
      <c r="U4419" s="8">
        <v>0.91666666666666663</v>
      </c>
      <c r="V4419" s="8">
        <v>0</v>
      </c>
      <c r="W4419" s="8" t="s">
        <v>1100</v>
      </c>
      <c r="X4419" s="8" t="s">
        <v>45730</v>
      </c>
      <c r="Y4419" s="8" t="s">
        <v>4041</v>
      </c>
      <c r="Z4419" s="17" t="s">
        <v>2247</v>
      </c>
      <c r="AA4419" s="8" t="s">
        <v>5983</v>
      </c>
      <c r="AB4419" s="8" t="s">
        <v>5984</v>
      </c>
    </row>
    <row r="4420" spans="1:28" hidden="1" x14ac:dyDescent="0.2">
      <c r="A4420" s="8" t="s">
        <v>5992</v>
      </c>
      <c r="B4420" s="8" t="s">
        <v>5993</v>
      </c>
      <c r="C4420" s="8" t="s">
        <v>45759</v>
      </c>
      <c r="D4420" s="8" t="s">
        <v>45760</v>
      </c>
      <c r="E4420" s="8" t="s">
        <v>113</v>
      </c>
      <c r="F4420" s="8" t="s">
        <v>112</v>
      </c>
      <c r="G4420" s="8" t="s">
        <v>113</v>
      </c>
      <c r="H4420" s="8" t="s">
        <v>112</v>
      </c>
      <c r="I4420" s="8" t="s">
        <v>5846</v>
      </c>
      <c r="J4420" s="8" t="s">
        <v>708</v>
      </c>
      <c r="K4420" s="8" t="s">
        <v>30</v>
      </c>
      <c r="L4420" s="8" t="s">
        <v>1494</v>
      </c>
      <c r="M4420" s="8" t="s">
        <v>418</v>
      </c>
      <c r="N4420" s="8" t="s">
        <v>10716</v>
      </c>
      <c r="O4420" s="8" t="s">
        <v>34691</v>
      </c>
      <c r="P4420" s="8" t="s">
        <v>776</v>
      </c>
      <c r="Q4420" s="8" t="s">
        <v>5847</v>
      </c>
      <c r="R4420" s="8" t="s">
        <v>5848</v>
      </c>
      <c r="S4420" s="17" t="s">
        <v>5849</v>
      </c>
      <c r="T4420" s="18">
        <v>43024</v>
      </c>
      <c r="U4420" s="8">
        <v>0.16666666666666666</v>
      </c>
      <c r="V4420" s="8">
        <v>0.25</v>
      </c>
      <c r="W4420" s="8" t="s">
        <v>1100</v>
      </c>
      <c r="X4420" s="8" t="s">
        <v>5994</v>
      </c>
      <c r="Y4420" s="8" t="s">
        <v>5988</v>
      </c>
      <c r="Z4420" s="17" t="s">
        <v>5995</v>
      </c>
      <c r="AA4420" s="8" t="s">
        <v>5996</v>
      </c>
      <c r="AB4420" s="8" t="s">
        <v>5997</v>
      </c>
    </row>
    <row r="4421" spans="1:28" hidden="1" x14ac:dyDescent="0.2">
      <c r="A4421" s="8" t="s">
        <v>5998</v>
      </c>
      <c r="B4421" s="8" t="s">
        <v>5999</v>
      </c>
      <c r="C4421" s="8" t="s">
        <v>45759</v>
      </c>
      <c r="D4421" s="8" t="s">
        <v>45760</v>
      </c>
      <c r="E4421" s="8" t="s">
        <v>113</v>
      </c>
      <c r="F4421" s="8" t="s">
        <v>112</v>
      </c>
      <c r="G4421" s="8" t="s">
        <v>113</v>
      </c>
      <c r="H4421" s="8" t="s">
        <v>112</v>
      </c>
      <c r="I4421" s="8" t="s">
        <v>5846</v>
      </c>
      <c r="J4421" s="8" t="s">
        <v>708</v>
      </c>
      <c r="K4421" s="8" t="s">
        <v>30</v>
      </c>
      <c r="L4421" s="8" t="s">
        <v>418</v>
      </c>
      <c r="M4421" s="8" t="s">
        <v>6000</v>
      </c>
      <c r="N4421" s="8" t="s">
        <v>10716</v>
      </c>
      <c r="O4421" s="8" t="s">
        <v>34691</v>
      </c>
      <c r="P4421" s="8" t="s">
        <v>776</v>
      </c>
      <c r="Q4421" s="8" t="s">
        <v>5847</v>
      </c>
      <c r="R4421" s="8" t="s">
        <v>5848</v>
      </c>
      <c r="S4421" s="17" t="s">
        <v>5849</v>
      </c>
      <c r="T4421" s="18">
        <v>43024</v>
      </c>
      <c r="U4421" s="8">
        <v>0.25</v>
      </c>
      <c r="V4421" s="8">
        <v>0.375</v>
      </c>
      <c r="W4421" s="8" t="s">
        <v>1283</v>
      </c>
      <c r="X4421" s="8" t="s">
        <v>6001</v>
      </c>
      <c r="Y4421" s="8" t="s">
        <v>6002</v>
      </c>
      <c r="Z4421" s="17" t="s">
        <v>6003</v>
      </c>
      <c r="AA4421" s="8" t="s">
        <v>6004</v>
      </c>
      <c r="AB4421" s="8" t="s">
        <v>6005</v>
      </c>
    </row>
    <row r="4422" spans="1:28" hidden="1" x14ac:dyDescent="0.2">
      <c r="A4422" s="8" t="s">
        <v>6006</v>
      </c>
      <c r="B4422" s="8" t="s">
        <v>6007</v>
      </c>
      <c r="C4422" s="8" t="s">
        <v>45759</v>
      </c>
      <c r="D4422" s="8" t="s">
        <v>45760</v>
      </c>
      <c r="E4422" s="8" t="s">
        <v>113</v>
      </c>
      <c r="F4422" s="8" t="s">
        <v>112</v>
      </c>
      <c r="G4422" s="8" t="s">
        <v>113</v>
      </c>
      <c r="H4422" s="8" t="s">
        <v>112</v>
      </c>
      <c r="I4422" s="8" t="s">
        <v>5846</v>
      </c>
      <c r="J4422" s="8" t="s">
        <v>708</v>
      </c>
      <c r="K4422" s="8" t="s">
        <v>30</v>
      </c>
      <c r="L4422" s="8" t="s">
        <v>6000</v>
      </c>
      <c r="M4422" s="8" t="s">
        <v>6008</v>
      </c>
      <c r="N4422" s="8" t="s">
        <v>10716</v>
      </c>
      <c r="O4422" s="8" t="s">
        <v>34691</v>
      </c>
      <c r="P4422" s="8" t="s">
        <v>776</v>
      </c>
      <c r="Q4422" s="8" t="s">
        <v>5847</v>
      </c>
      <c r="R4422" s="8" t="s">
        <v>5848</v>
      </c>
      <c r="S4422" s="17" t="s">
        <v>5849</v>
      </c>
      <c r="T4422" s="18">
        <v>43024</v>
      </c>
      <c r="U4422" s="8">
        <v>0.375</v>
      </c>
      <c r="V4422" s="8">
        <v>0.5</v>
      </c>
      <c r="W4422" s="8" t="s">
        <v>1283</v>
      </c>
      <c r="X4422" s="8" t="s">
        <v>6009</v>
      </c>
      <c r="Y4422" s="8" t="s">
        <v>6010</v>
      </c>
      <c r="Z4422" s="17" t="s">
        <v>6011</v>
      </c>
      <c r="AA4422" s="8" t="s">
        <v>6012</v>
      </c>
      <c r="AB4422" s="8" t="s">
        <v>6013</v>
      </c>
    </row>
    <row r="4423" spans="1:28" hidden="1" x14ac:dyDescent="0.2">
      <c r="A4423" s="8" t="s">
        <v>6014</v>
      </c>
      <c r="B4423" s="8" t="s">
        <v>6015</v>
      </c>
      <c r="C4423" s="8" t="s">
        <v>45759</v>
      </c>
      <c r="D4423" s="8" t="s">
        <v>45760</v>
      </c>
      <c r="E4423" s="8" t="s">
        <v>113</v>
      </c>
      <c r="F4423" s="8" t="s">
        <v>112</v>
      </c>
      <c r="G4423" s="8" t="s">
        <v>113</v>
      </c>
      <c r="H4423" s="8" t="s">
        <v>112</v>
      </c>
      <c r="I4423" s="8" t="s">
        <v>5846</v>
      </c>
      <c r="J4423" s="8" t="s">
        <v>708</v>
      </c>
      <c r="K4423" s="8" t="s">
        <v>30</v>
      </c>
      <c r="L4423" s="8" t="s">
        <v>6008</v>
      </c>
      <c r="M4423" s="8" t="s">
        <v>1072</v>
      </c>
      <c r="N4423" s="8" t="s">
        <v>10716</v>
      </c>
      <c r="O4423" s="8" t="s">
        <v>34691</v>
      </c>
      <c r="P4423" s="8" t="s">
        <v>776</v>
      </c>
      <c r="Q4423" s="8" t="s">
        <v>5847</v>
      </c>
      <c r="R4423" s="8" t="s">
        <v>5848</v>
      </c>
      <c r="S4423" s="17" t="s">
        <v>5849</v>
      </c>
      <c r="T4423" s="18">
        <v>43024</v>
      </c>
      <c r="U4423" s="8">
        <v>0.5</v>
      </c>
      <c r="V4423" s="8">
        <v>0.54166666666666663</v>
      </c>
      <c r="W4423" s="8" t="s">
        <v>1495</v>
      </c>
      <c r="X4423" s="8" t="s">
        <v>6016</v>
      </c>
      <c r="Y4423" s="8" t="s">
        <v>6002</v>
      </c>
      <c r="Z4423" s="17" t="s">
        <v>6017</v>
      </c>
      <c r="AA4423" s="8" t="s">
        <v>6018</v>
      </c>
      <c r="AB4423" s="8" t="s">
        <v>6019</v>
      </c>
    </row>
    <row r="4424" spans="1:28" hidden="1" x14ac:dyDescent="0.2">
      <c r="A4424" s="8" t="s">
        <v>6020</v>
      </c>
      <c r="B4424" s="8" t="s">
        <v>6021</v>
      </c>
      <c r="C4424" s="8" t="s">
        <v>45759</v>
      </c>
      <c r="D4424" s="8" t="s">
        <v>45760</v>
      </c>
      <c r="E4424" s="8" t="s">
        <v>113</v>
      </c>
      <c r="F4424" s="8" t="s">
        <v>112</v>
      </c>
      <c r="G4424" s="8" t="s">
        <v>113</v>
      </c>
      <c r="H4424" s="8" t="s">
        <v>112</v>
      </c>
      <c r="I4424" s="8" t="s">
        <v>5846</v>
      </c>
      <c r="J4424" s="8" t="s">
        <v>708</v>
      </c>
      <c r="K4424" s="8" t="s">
        <v>30</v>
      </c>
      <c r="L4424" s="8" t="s">
        <v>1072</v>
      </c>
      <c r="M4424" s="8" t="s">
        <v>5357</v>
      </c>
      <c r="N4424" s="8" t="s">
        <v>10716</v>
      </c>
      <c r="O4424" s="8" t="s">
        <v>34691</v>
      </c>
      <c r="P4424" s="8" t="s">
        <v>776</v>
      </c>
      <c r="Q4424" s="8" t="s">
        <v>5847</v>
      </c>
      <c r="R4424" s="8" t="s">
        <v>5848</v>
      </c>
      <c r="S4424" s="17" t="s">
        <v>5849</v>
      </c>
      <c r="T4424" s="18">
        <v>43024</v>
      </c>
      <c r="U4424" s="8">
        <v>0.54166666666666663</v>
      </c>
      <c r="V4424" s="8">
        <v>0.58333333333333337</v>
      </c>
      <c r="W4424" s="8" t="s">
        <v>1495</v>
      </c>
      <c r="X4424" s="8" t="s">
        <v>6022</v>
      </c>
      <c r="Y4424" s="8" t="s">
        <v>6010</v>
      </c>
      <c r="Z4424" s="17" t="s">
        <v>6023</v>
      </c>
      <c r="AA4424" s="8" t="s">
        <v>6024</v>
      </c>
      <c r="AB4424" s="8" t="s">
        <v>6025</v>
      </c>
    </row>
    <row r="4425" spans="1:28" hidden="1" x14ac:dyDescent="0.2">
      <c r="A4425" s="8" t="s">
        <v>6041</v>
      </c>
      <c r="B4425" s="8" t="s">
        <v>6042</v>
      </c>
      <c r="C4425" s="8" t="s">
        <v>45759</v>
      </c>
      <c r="D4425" s="8" t="s">
        <v>45760</v>
      </c>
      <c r="E4425" s="8" t="s">
        <v>123</v>
      </c>
      <c r="F4425" s="8" t="s">
        <v>112</v>
      </c>
      <c r="G4425" s="8" t="s">
        <v>123</v>
      </c>
      <c r="H4425" s="8" t="s">
        <v>112</v>
      </c>
      <c r="I4425" s="8" t="s">
        <v>5846</v>
      </c>
      <c r="J4425" s="8" t="s">
        <v>708</v>
      </c>
      <c r="K4425" s="8" t="s">
        <v>30</v>
      </c>
      <c r="L4425" s="8" t="s">
        <v>3122</v>
      </c>
      <c r="M4425" s="8" t="s">
        <v>3129</v>
      </c>
      <c r="N4425" s="8" t="s">
        <v>10716</v>
      </c>
      <c r="O4425" s="8" t="s">
        <v>34691</v>
      </c>
      <c r="P4425" s="8" t="s">
        <v>776</v>
      </c>
      <c r="Q4425" s="8" t="s">
        <v>5847</v>
      </c>
      <c r="R4425" s="8" t="s">
        <v>5848</v>
      </c>
      <c r="S4425" s="17" t="s">
        <v>5849</v>
      </c>
      <c r="T4425" s="18">
        <v>43025</v>
      </c>
      <c r="U4425" s="8">
        <v>8.3333333333333329E-2</v>
      </c>
      <c r="V4425" s="8">
        <v>0.16666666666666666</v>
      </c>
      <c r="W4425" s="8" t="s">
        <v>1100</v>
      </c>
      <c r="X4425" s="8" t="s">
        <v>45730</v>
      </c>
      <c r="Y4425" s="8" t="s">
        <v>3131</v>
      </c>
      <c r="Z4425" s="17" t="s">
        <v>3789</v>
      </c>
      <c r="AA4425" s="8" t="s">
        <v>6043</v>
      </c>
      <c r="AB4425" s="8" t="s">
        <v>6044</v>
      </c>
    </row>
    <row r="4426" spans="1:28" hidden="1" x14ac:dyDescent="0.2">
      <c r="A4426" s="8" t="s">
        <v>6026</v>
      </c>
      <c r="B4426" s="8" t="s">
        <v>6027</v>
      </c>
      <c r="C4426" s="8" t="s">
        <v>45759</v>
      </c>
      <c r="D4426" s="8" t="s">
        <v>45760</v>
      </c>
      <c r="E4426" s="8" t="s">
        <v>123</v>
      </c>
      <c r="F4426" s="8" t="s">
        <v>112</v>
      </c>
      <c r="G4426" s="8" t="s">
        <v>123</v>
      </c>
      <c r="H4426" s="8" t="s">
        <v>112</v>
      </c>
      <c r="I4426" s="8" t="s">
        <v>5846</v>
      </c>
      <c r="J4426" s="8" t="s">
        <v>708</v>
      </c>
      <c r="K4426" s="8" t="s">
        <v>30</v>
      </c>
      <c r="L4426" s="8" t="s">
        <v>419</v>
      </c>
      <c r="M4426" s="8" t="s">
        <v>3108</v>
      </c>
      <c r="N4426" s="8" t="s">
        <v>10716</v>
      </c>
      <c r="O4426" s="8" t="s">
        <v>34691</v>
      </c>
      <c r="P4426" s="8" t="s">
        <v>776</v>
      </c>
      <c r="Q4426" s="8" t="s">
        <v>5847</v>
      </c>
      <c r="R4426" s="8" t="s">
        <v>5848</v>
      </c>
      <c r="S4426" s="17" t="s">
        <v>5849</v>
      </c>
      <c r="T4426" s="18">
        <v>43025</v>
      </c>
      <c r="U4426" s="8">
        <v>0.75</v>
      </c>
      <c r="V4426" s="8">
        <v>0.91666666666666663</v>
      </c>
      <c r="W4426" s="8" t="s">
        <v>739</v>
      </c>
      <c r="X4426" s="8" t="s">
        <v>3109</v>
      </c>
      <c r="Y4426" s="8" t="s">
        <v>3110</v>
      </c>
      <c r="Z4426" s="17" t="s">
        <v>2417</v>
      </c>
      <c r="AA4426" s="8" t="s">
        <v>6028</v>
      </c>
      <c r="AB4426" s="8" t="s">
        <v>6029</v>
      </c>
    </row>
    <row r="4427" spans="1:28" hidden="1" x14ac:dyDescent="0.2">
      <c r="A4427" s="8" t="s">
        <v>6030</v>
      </c>
      <c r="B4427" s="8" t="s">
        <v>6031</v>
      </c>
      <c r="C4427" s="8" t="s">
        <v>45759</v>
      </c>
      <c r="D4427" s="8" t="s">
        <v>45760</v>
      </c>
      <c r="E4427" s="8" t="s">
        <v>123</v>
      </c>
      <c r="F4427" s="8" t="s">
        <v>112</v>
      </c>
      <c r="G4427" s="8" t="s">
        <v>123</v>
      </c>
      <c r="H4427" s="8" t="s">
        <v>112</v>
      </c>
      <c r="I4427" s="8" t="s">
        <v>5846</v>
      </c>
      <c r="J4427" s="8" t="s">
        <v>708</v>
      </c>
      <c r="K4427" s="8" t="s">
        <v>30</v>
      </c>
      <c r="L4427" s="8" t="s">
        <v>3108</v>
      </c>
      <c r="M4427" s="8" t="s">
        <v>3115</v>
      </c>
      <c r="N4427" s="8" t="s">
        <v>10716</v>
      </c>
      <c r="O4427" s="8" t="s">
        <v>34691</v>
      </c>
      <c r="P4427" s="8" t="s">
        <v>776</v>
      </c>
      <c r="Q4427" s="8" t="s">
        <v>5847</v>
      </c>
      <c r="R4427" s="8" t="s">
        <v>5848</v>
      </c>
      <c r="S4427" s="17" t="s">
        <v>5849</v>
      </c>
      <c r="T4427" s="18">
        <v>43025</v>
      </c>
      <c r="U4427" s="8">
        <v>0.91666666666666663</v>
      </c>
      <c r="V4427" s="8">
        <v>0.95833333333333337</v>
      </c>
      <c r="W4427" s="8" t="s">
        <v>1495</v>
      </c>
      <c r="X4427" s="8" t="s">
        <v>3116</v>
      </c>
      <c r="Y4427" s="8" t="s">
        <v>3077</v>
      </c>
      <c r="Z4427" s="17" t="s">
        <v>6032</v>
      </c>
      <c r="AA4427" s="8" t="s">
        <v>6033</v>
      </c>
      <c r="AB4427" s="8" t="s">
        <v>6034</v>
      </c>
    </row>
    <row r="4428" spans="1:28" hidden="1" x14ac:dyDescent="0.2">
      <c r="A4428" s="8" t="s">
        <v>6035</v>
      </c>
      <c r="B4428" s="8" t="s">
        <v>6036</v>
      </c>
      <c r="C4428" s="8" t="s">
        <v>45759</v>
      </c>
      <c r="D4428" s="8" t="s">
        <v>45760</v>
      </c>
      <c r="E4428" s="8" t="s">
        <v>123</v>
      </c>
      <c r="F4428" s="8" t="s">
        <v>112</v>
      </c>
      <c r="G4428" s="8" t="s">
        <v>123</v>
      </c>
      <c r="H4428" s="8" t="s">
        <v>112</v>
      </c>
      <c r="I4428" s="8" t="s">
        <v>5846</v>
      </c>
      <c r="J4428" s="8" t="s">
        <v>708</v>
      </c>
      <c r="K4428" s="8" t="s">
        <v>30</v>
      </c>
      <c r="L4428" s="8" t="s">
        <v>3115</v>
      </c>
      <c r="M4428" s="8" t="s">
        <v>3122</v>
      </c>
      <c r="N4428" s="8" t="s">
        <v>10716</v>
      </c>
      <c r="O4428" s="8" t="s">
        <v>34691</v>
      </c>
      <c r="P4428" s="8" t="s">
        <v>776</v>
      </c>
      <c r="Q4428" s="8" t="s">
        <v>5847</v>
      </c>
      <c r="R4428" s="8" t="s">
        <v>5848</v>
      </c>
      <c r="S4428" s="17" t="s">
        <v>5849</v>
      </c>
      <c r="T4428" s="18">
        <v>43025</v>
      </c>
      <c r="U4428" s="8">
        <v>0.95833333333333337</v>
      </c>
      <c r="V4428" s="8">
        <v>8.3333333333333329E-2</v>
      </c>
      <c r="W4428" s="8" t="s">
        <v>1283</v>
      </c>
      <c r="X4428" s="8" t="s">
        <v>6037</v>
      </c>
      <c r="Y4428" s="8" t="s">
        <v>1337</v>
      </c>
      <c r="Z4428" s="17" t="s">
        <v>6038</v>
      </c>
      <c r="AA4428" s="8" t="s">
        <v>6039</v>
      </c>
      <c r="AB4428" s="8" t="s">
        <v>6040</v>
      </c>
    </row>
    <row r="4429" spans="1:28" hidden="1" x14ac:dyDescent="0.2">
      <c r="A4429" s="8" t="s">
        <v>6045</v>
      </c>
      <c r="B4429" s="8" t="s">
        <v>6046</v>
      </c>
      <c r="C4429" s="8" t="s">
        <v>45759</v>
      </c>
      <c r="D4429" s="8" t="s">
        <v>45760</v>
      </c>
      <c r="E4429" s="8" t="s">
        <v>134</v>
      </c>
      <c r="F4429" s="8" t="s">
        <v>133</v>
      </c>
      <c r="G4429" s="8" t="s">
        <v>134</v>
      </c>
      <c r="H4429" s="8" t="s">
        <v>133</v>
      </c>
      <c r="I4429" s="8" t="s">
        <v>5846</v>
      </c>
      <c r="J4429" s="8" t="s">
        <v>708</v>
      </c>
      <c r="K4429" s="8" t="s">
        <v>30</v>
      </c>
      <c r="L4429" s="8" t="s">
        <v>3136</v>
      </c>
      <c r="M4429" s="8" t="s">
        <v>3144</v>
      </c>
      <c r="N4429" s="8" t="s">
        <v>10716</v>
      </c>
      <c r="O4429" s="8" t="s">
        <v>34691</v>
      </c>
      <c r="P4429" s="8" t="s">
        <v>776</v>
      </c>
      <c r="Q4429" s="8" t="s">
        <v>5847</v>
      </c>
      <c r="R4429" s="8" t="s">
        <v>5848</v>
      </c>
      <c r="S4429" s="17" t="s">
        <v>5849</v>
      </c>
      <c r="T4429" s="18">
        <v>43026</v>
      </c>
      <c r="U4429" s="8">
        <v>0.75</v>
      </c>
      <c r="V4429" s="8">
        <v>0.16666666666666666</v>
      </c>
      <c r="W4429" s="8" t="s">
        <v>792</v>
      </c>
      <c r="X4429" s="8" t="s">
        <v>6047</v>
      </c>
      <c r="Y4429" s="8" t="s">
        <v>1600</v>
      </c>
      <c r="Z4429" s="17" t="s">
        <v>6048</v>
      </c>
      <c r="AA4429" s="8" t="s">
        <v>6049</v>
      </c>
      <c r="AB4429" s="8" t="s">
        <v>6050</v>
      </c>
    </row>
    <row r="4430" spans="1:28" hidden="1" x14ac:dyDescent="0.2">
      <c r="A4430" s="8" t="s">
        <v>6072</v>
      </c>
      <c r="B4430" s="8" t="s">
        <v>6073</v>
      </c>
      <c r="C4430" s="8" t="s">
        <v>45759</v>
      </c>
      <c r="D4430" s="8" t="s">
        <v>45760</v>
      </c>
      <c r="E4430" s="8" t="s">
        <v>144</v>
      </c>
      <c r="F4430" s="8" t="s">
        <v>133</v>
      </c>
      <c r="G4430" s="8" t="s">
        <v>144</v>
      </c>
      <c r="H4430" s="8" t="s">
        <v>133</v>
      </c>
      <c r="I4430" s="8" t="s">
        <v>5846</v>
      </c>
      <c r="J4430" s="8" t="s">
        <v>708</v>
      </c>
      <c r="K4430" s="8" t="s">
        <v>30</v>
      </c>
      <c r="L4430" s="8" t="s">
        <v>6066</v>
      </c>
      <c r="M4430" s="8" t="s">
        <v>3158</v>
      </c>
      <c r="N4430" s="8" t="s">
        <v>10716</v>
      </c>
      <c r="O4430" s="8" t="s">
        <v>34691</v>
      </c>
      <c r="P4430" s="8" t="s">
        <v>776</v>
      </c>
      <c r="Q4430" s="8" t="s">
        <v>5847</v>
      </c>
      <c r="R4430" s="8" t="s">
        <v>5848</v>
      </c>
      <c r="S4430" s="17" t="s">
        <v>5849</v>
      </c>
      <c r="T4430" s="18">
        <v>43027</v>
      </c>
      <c r="U4430" s="8">
        <v>0</v>
      </c>
      <c r="V4430" s="8">
        <v>0.16666666666666666</v>
      </c>
      <c r="W4430" s="8" t="s">
        <v>739</v>
      </c>
      <c r="X4430" s="8" t="s">
        <v>6047</v>
      </c>
      <c r="Y4430" s="8" t="s">
        <v>1600</v>
      </c>
      <c r="Z4430" s="17" t="s">
        <v>6074</v>
      </c>
      <c r="AA4430" s="8" t="s">
        <v>6075</v>
      </c>
      <c r="AB4430" s="8" t="s">
        <v>6076</v>
      </c>
    </row>
    <row r="4431" spans="1:28" hidden="1" x14ac:dyDescent="0.2">
      <c r="A4431" s="8" t="s">
        <v>6051</v>
      </c>
      <c r="B4431" s="8" t="s">
        <v>6052</v>
      </c>
      <c r="C4431" s="8" t="s">
        <v>45759</v>
      </c>
      <c r="D4431" s="8" t="s">
        <v>45760</v>
      </c>
      <c r="E4431" s="8" t="s">
        <v>144</v>
      </c>
      <c r="F4431" s="8" t="s">
        <v>133</v>
      </c>
      <c r="G4431" s="8" t="s">
        <v>144</v>
      </c>
      <c r="H4431" s="8" t="s">
        <v>133</v>
      </c>
      <c r="I4431" s="8" t="s">
        <v>5846</v>
      </c>
      <c r="J4431" s="8" t="s">
        <v>708</v>
      </c>
      <c r="K4431" s="8" t="s">
        <v>30</v>
      </c>
      <c r="L4431" s="8" t="s">
        <v>3151</v>
      </c>
      <c r="M4431" s="8" t="s">
        <v>1038</v>
      </c>
      <c r="N4431" s="8" t="s">
        <v>10716</v>
      </c>
      <c r="O4431" s="8" t="s">
        <v>34691</v>
      </c>
      <c r="P4431" s="8" t="s">
        <v>776</v>
      </c>
      <c r="Q4431" s="8" t="s">
        <v>5847</v>
      </c>
      <c r="R4431" s="8" t="s">
        <v>5848</v>
      </c>
      <c r="S4431" s="17" t="s">
        <v>5849</v>
      </c>
      <c r="T4431" s="18">
        <v>43027</v>
      </c>
      <c r="U4431" s="8">
        <v>0.75</v>
      </c>
      <c r="V4431" s="8">
        <v>0.79166666666666663</v>
      </c>
      <c r="W4431" s="8" t="s">
        <v>1495</v>
      </c>
      <c r="X4431" s="8" t="s">
        <v>6053</v>
      </c>
      <c r="Y4431" s="8" t="s">
        <v>6054</v>
      </c>
      <c r="Z4431" s="17" t="s">
        <v>6055</v>
      </c>
      <c r="AA4431" s="8" t="s">
        <v>6056</v>
      </c>
      <c r="AB4431" s="8" t="s">
        <v>6057</v>
      </c>
    </row>
    <row r="4432" spans="1:28" hidden="1" x14ac:dyDescent="0.2">
      <c r="A4432" s="8" t="s">
        <v>6058</v>
      </c>
      <c r="B4432" s="8" t="s">
        <v>6059</v>
      </c>
      <c r="C4432" s="8" t="s">
        <v>45759</v>
      </c>
      <c r="D4432" s="8" t="s">
        <v>45760</v>
      </c>
      <c r="E4432" s="8" t="s">
        <v>144</v>
      </c>
      <c r="F4432" s="8" t="s">
        <v>133</v>
      </c>
      <c r="G4432" s="8" t="s">
        <v>144</v>
      </c>
      <c r="H4432" s="8" t="s">
        <v>133</v>
      </c>
      <c r="I4432" s="8" t="s">
        <v>5846</v>
      </c>
      <c r="J4432" s="8" t="s">
        <v>708</v>
      </c>
      <c r="K4432" s="8" t="s">
        <v>30</v>
      </c>
      <c r="L4432" s="8" t="s">
        <v>1038</v>
      </c>
      <c r="M4432" s="8" t="s">
        <v>3517</v>
      </c>
      <c r="N4432" s="8" t="s">
        <v>10716</v>
      </c>
      <c r="O4432" s="8" t="s">
        <v>34691</v>
      </c>
      <c r="P4432" s="8" t="s">
        <v>776</v>
      </c>
      <c r="Q4432" s="8" t="s">
        <v>5847</v>
      </c>
      <c r="R4432" s="8" t="s">
        <v>5848</v>
      </c>
      <c r="S4432" s="17" t="s">
        <v>5849</v>
      </c>
      <c r="T4432" s="18">
        <v>43027</v>
      </c>
      <c r="U4432" s="8">
        <v>0.79166666666666663</v>
      </c>
      <c r="V4432" s="8">
        <v>0.95833333333333337</v>
      </c>
      <c r="W4432" s="8" t="s">
        <v>739</v>
      </c>
      <c r="X4432" s="8" t="s">
        <v>6060</v>
      </c>
      <c r="Y4432" s="8" t="s">
        <v>6054</v>
      </c>
      <c r="Z4432" s="17" t="s">
        <v>6061</v>
      </c>
      <c r="AA4432" s="8" t="s">
        <v>6062</v>
      </c>
      <c r="AB4432" s="8" t="s">
        <v>6063</v>
      </c>
    </row>
    <row r="4433" spans="1:28" hidden="1" x14ac:dyDescent="0.2">
      <c r="A4433" s="8" t="s">
        <v>6064</v>
      </c>
      <c r="B4433" s="8" t="s">
        <v>6065</v>
      </c>
      <c r="C4433" s="8" t="s">
        <v>45759</v>
      </c>
      <c r="D4433" s="8" t="s">
        <v>45760</v>
      </c>
      <c r="E4433" s="8" t="s">
        <v>144</v>
      </c>
      <c r="F4433" s="8" t="s">
        <v>133</v>
      </c>
      <c r="G4433" s="8" t="s">
        <v>144</v>
      </c>
      <c r="H4433" s="8" t="s">
        <v>133</v>
      </c>
      <c r="I4433" s="8" t="s">
        <v>5846</v>
      </c>
      <c r="J4433" s="8" t="s">
        <v>708</v>
      </c>
      <c r="K4433" s="8" t="s">
        <v>30</v>
      </c>
      <c r="L4433" s="8" t="s">
        <v>3517</v>
      </c>
      <c r="M4433" s="8" t="s">
        <v>6066</v>
      </c>
      <c r="N4433" s="8" t="s">
        <v>10716</v>
      </c>
      <c r="O4433" s="8" t="s">
        <v>34691</v>
      </c>
      <c r="P4433" s="8" t="s">
        <v>776</v>
      </c>
      <c r="Q4433" s="8" t="s">
        <v>5847</v>
      </c>
      <c r="R4433" s="8" t="s">
        <v>5848</v>
      </c>
      <c r="S4433" s="17" t="s">
        <v>5849</v>
      </c>
      <c r="T4433" s="18">
        <v>43027</v>
      </c>
      <c r="U4433" s="8">
        <v>0.95833333333333337</v>
      </c>
      <c r="V4433" s="8">
        <v>0</v>
      </c>
      <c r="W4433" s="8" t="s">
        <v>1495</v>
      </c>
      <c r="X4433" s="8" t="s">
        <v>6067</v>
      </c>
      <c r="Y4433" s="8" t="s">
        <v>6068</v>
      </c>
      <c r="Z4433" s="17" t="s">
        <v>6069</v>
      </c>
      <c r="AA4433" s="8" t="s">
        <v>6070</v>
      </c>
      <c r="AB4433" s="8" t="s">
        <v>6071</v>
      </c>
    </row>
    <row r="4434" spans="1:28" hidden="1" x14ac:dyDescent="0.2">
      <c r="A4434" s="8" t="s">
        <v>6096</v>
      </c>
      <c r="B4434" s="8" t="s">
        <v>6097</v>
      </c>
      <c r="C4434" s="8" t="s">
        <v>45759</v>
      </c>
      <c r="D4434" s="8" t="s">
        <v>45760</v>
      </c>
      <c r="E4434" s="8" t="s">
        <v>174</v>
      </c>
      <c r="F4434" s="8" t="s">
        <v>133</v>
      </c>
      <c r="G4434" s="8" t="s">
        <v>174</v>
      </c>
      <c r="H4434" s="8" t="s">
        <v>133</v>
      </c>
      <c r="I4434" s="8" t="s">
        <v>5846</v>
      </c>
      <c r="J4434" s="8" t="s">
        <v>708</v>
      </c>
      <c r="K4434" s="8" t="s">
        <v>30</v>
      </c>
      <c r="L4434" s="8" t="s">
        <v>4054</v>
      </c>
      <c r="M4434" s="8" t="s">
        <v>3167</v>
      </c>
      <c r="N4434" s="8" t="s">
        <v>10716</v>
      </c>
      <c r="O4434" s="8" t="s">
        <v>34691</v>
      </c>
      <c r="P4434" s="8" t="s">
        <v>776</v>
      </c>
      <c r="Q4434" s="8" t="s">
        <v>5847</v>
      </c>
      <c r="R4434" s="8" t="s">
        <v>5848</v>
      </c>
      <c r="S4434" s="17" t="s">
        <v>5849</v>
      </c>
      <c r="T4434" s="18">
        <v>43028</v>
      </c>
      <c r="U4434" s="8">
        <v>8.3333333333333329E-2</v>
      </c>
      <c r="V4434" s="8">
        <v>0.16666666666666666</v>
      </c>
      <c r="W4434" s="8" t="s">
        <v>1100</v>
      </c>
      <c r="X4434" s="8" t="s">
        <v>6098</v>
      </c>
      <c r="Y4434" s="8" t="s">
        <v>6099</v>
      </c>
      <c r="Z4434" s="17" t="s">
        <v>6100</v>
      </c>
      <c r="AA4434" s="8" t="s">
        <v>6101</v>
      </c>
      <c r="AB4434" s="8" t="s">
        <v>6102</v>
      </c>
    </row>
    <row r="4435" spans="1:28" hidden="1" x14ac:dyDescent="0.2">
      <c r="A4435" s="8" t="s">
        <v>6077</v>
      </c>
      <c r="B4435" s="8" t="s">
        <v>6078</v>
      </c>
      <c r="C4435" s="8" t="s">
        <v>45759</v>
      </c>
      <c r="D4435" s="8" t="s">
        <v>45760</v>
      </c>
      <c r="E4435" s="8" t="s">
        <v>174</v>
      </c>
      <c r="F4435" s="8" t="s">
        <v>133</v>
      </c>
      <c r="G4435" s="8" t="s">
        <v>174</v>
      </c>
      <c r="H4435" s="8" t="s">
        <v>133</v>
      </c>
      <c r="I4435" s="8" t="s">
        <v>5846</v>
      </c>
      <c r="J4435" s="8" t="s">
        <v>708</v>
      </c>
      <c r="K4435" s="8" t="s">
        <v>30</v>
      </c>
      <c r="L4435" s="8" t="s">
        <v>3166</v>
      </c>
      <c r="M4435" s="8" t="s">
        <v>6079</v>
      </c>
      <c r="N4435" s="8" t="s">
        <v>10716</v>
      </c>
      <c r="O4435" s="8" t="s">
        <v>34691</v>
      </c>
      <c r="P4435" s="8" t="s">
        <v>776</v>
      </c>
      <c r="Q4435" s="8" t="s">
        <v>5847</v>
      </c>
      <c r="R4435" s="8" t="s">
        <v>5848</v>
      </c>
      <c r="S4435" s="17" t="s">
        <v>5849</v>
      </c>
      <c r="T4435" s="18">
        <v>43028</v>
      </c>
      <c r="U4435" s="8">
        <v>0.75</v>
      </c>
      <c r="V4435" s="8">
        <v>0.85416666666666663</v>
      </c>
      <c r="W4435" s="8" t="s">
        <v>1387</v>
      </c>
      <c r="X4435" s="8" t="s">
        <v>6080</v>
      </c>
      <c r="Y4435" s="8" t="s">
        <v>4216</v>
      </c>
      <c r="Z4435" s="17" t="s">
        <v>6081</v>
      </c>
      <c r="AA4435" s="8" t="s">
        <v>6082</v>
      </c>
      <c r="AB4435" s="8" t="s">
        <v>6083</v>
      </c>
    </row>
    <row r="4436" spans="1:28" hidden="1" x14ac:dyDescent="0.2">
      <c r="A4436" s="8" t="s">
        <v>6084</v>
      </c>
      <c r="B4436" s="8" t="s">
        <v>6085</v>
      </c>
      <c r="C4436" s="8" t="s">
        <v>45759</v>
      </c>
      <c r="D4436" s="8" t="s">
        <v>45760</v>
      </c>
      <c r="E4436" s="8" t="s">
        <v>174</v>
      </c>
      <c r="F4436" s="8" t="s">
        <v>133</v>
      </c>
      <c r="G4436" s="8" t="s">
        <v>174</v>
      </c>
      <c r="H4436" s="8" t="s">
        <v>133</v>
      </c>
      <c r="I4436" s="8" t="s">
        <v>5846</v>
      </c>
      <c r="J4436" s="8" t="s">
        <v>708</v>
      </c>
      <c r="K4436" s="8" t="s">
        <v>30</v>
      </c>
      <c r="L4436" s="8" t="s">
        <v>6079</v>
      </c>
      <c r="M4436" s="8" t="s">
        <v>4047</v>
      </c>
      <c r="N4436" s="8" t="s">
        <v>10716</v>
      </c>
      <c r="O4436" s="8" t="s">
        <v>34691</v>
      </c>
      <c r="P4436" s="8" t="s">
        <v>776</v>
      </c>
      <c r="Q4436" s="8" t="s">
        <v>5847</v>
      </c>
      <c r="R4436" s="8" t="s">
        <v>5848</v>
      </c>
      <c r="S4436" s="17" t="s">
        <v>5849</v>
      </c>
      <c r="T4436" s="18">
        <v>43028</v>
      </c>
      <c r="U4436" s="8">
        <v>0.85416666666666663</v>
      </c>
      <c r="V4436" s="8">
        <v>0.95833333333333337</v>
      </c>
      <c r="W4436" s="8" t="s">
        <v>1387</v>
      </c>
      <c r="X4436" s="8" t="s">
        <v>6086</v>
      </c>
      <c r="Y4436" s="8" t="s">
        <v>6087</v>
      </c>
      <c r="Z4436" s="17" t="s">
        <v>6081</v>
      </c>
      <c r="AA4436" s="8" t="s">
        <v>6088</v>
      </c>
      <c r="AB4436" s="8" t="s">
        <v>6089</v>
      </c>
    </row>
    <row r="4437" spans="1:28" hidden="1" x14ac:dyDescent="0.2">
      <c r="A4437" s="8" t="s">
        <v>6090</v>
      </c>
      <c r="B4437" s="8" t="s">
        <v>6091</v>
      </c>
      <c r="C4437" s="8" t="s">
        <v>45759</v>
      </c>
      <c r="D4437" s="8" t="s">
        <v>45760</v>
      </c>
      <c r="E4437" s="8" t="s">
        <v>174</v>
      </c>
      <c r="F4437" s="8" t="s">
        <v>133</v>
      </c>
      <c r="G4437" s="8" t="s">
        <v>174</v>
      </c>
      <c r="H4437" s="8" t="s">
        <v>133</v>
      </c>
      <c r="I4437" s="8" t="s">
        <v>5846</v>
      </c>
      <c r="J4437" s="8" t="s">
        <v>708</v>
      </c>
      <c r="K4437" s="8" t="s">
        <v>30</v>
      </c>
      <c r="L4437" s="8" t="s">
        <v>4047</v>
      </c>
      <c r="M4437" s="8" t="s">
        <v>4054</v>
      </c>
      <c r="N4437" s="8" t="s">
        <v>10716</v>
      </c>
      <c r="O4437" s="8" t="s">
        <v>34691</v>
      </c>
      <c r="P4437" s="8" t="s">
        <v>776</v>
      </c>
      <c r="Q4437" s="8" t="s">
        <v>5847</v>
      </c>
      <c r="R4437" s="8" t="s">
        <v>5848</v>
      </c>
      <c r="S4437" s="17" t="s">
        <v>5849</v>
      </c>
      <c r="T4437" s="18">
        <v>43028</v>
      </c>
      <c r="U4437" s="8">
        <v>0.95833333333333337</v>
      </c>
      <c r="V4437" s="8">
        <v>8.3333333333333329E-2</v>
      </c>
      <c r="W4437" s="8" t="s">
        <v>1283</v>
      </c>
      <c r="X4437" s="8" t="s">
        <v>6092</v>
      </c>
      <c r="Y4437" s="8" t="s">
        <v>4216</v>
      </c>
      <c r="Z4437" s="17" t="s">
        <v>6093</v>
      </c>
      <c r="AA4437" s="8" t="s">
        <v>6094</v>
      </c>
      <c r="AB4437" s="8" t="s">
        <v>6095</v>
      </c>
    </row>
    <row r="4438" spans="1:28" hidden="1" x14ac:dyDescent="0.2">
      <c r="A4438" s="8" t="s">
        <v>6103</v>
      </c>
      <c r="B4438" s="8" t="s">
        <v>6104</v>
      </c>
      <c r="C4438" s="8" t="s">
        <v>45759</v>
      </c>
      <c r="D4438" s="8" t="s">
        <v>45760</v>
      </c>
      <c r="E4438" s="8" t="s">
        <v>184</v>
      </c>
      <c r="F4438" s="8" t="s">
        <v>133</v>
      </c>
      <c r="G4438" s="8" t="s">
        <v>184</v>
      </c>
      <c r="H4438" s="8" t="s">
        <v>133</v>
      </c>
      <c r="I4438" s="8" t="s">
        <v>5846</v>
      </c>
      <c r="J4438" s="8" t="s">
        <v>708</v>
      </c>
      <c r="K4438" s="8" t="s">
        <v>30</v>
      </c>
      <c r="L4438" s="8" t="s">
        <v>3173</v>
      </c>
      <c r="M4438" s="8" t="s">
        <v>3201</v>
      </c>
      <c r="N4438" s="8" t="s">
        <v>10716</v>
      </c>
      <c r="O4438" s="8" t="s">
        <v>34691</v>
      </c>
      <c r="P4438" s="8" t="s">
        <v>776</v>
      </c>
      <c r="Q4438" s="8" t="s">
        <v>5847</v>
      </c>
      <c r="R4438" s="8" t="s">
        <v>5848</v>
      </c>
      <c r="S4438" s="17" t="s">
        <v>5849</v>
      </c>
      <c r="T4438" s="18">
        <v>43029</v>
      </c>
      <c r="U4438" s="8">
        <v>0.75</v>
      </c>
      <c r="V4438" s="8">
        <v>0.16666666666666666</v>
      </c>
      <c r="W4438" s="8" t="s">
        <v>792</v>
      </c>
      <c r="X4438" s="8" t="s">
        <v>6105</v>
      </c>
      <c r="Y4438" s="8" t="s">
        <v>3389</v>
      </c>
      <c r="Z4438" s="17" t="s">
        <v>6106</v>
      </c>
      <c r="AA4438" s="8" t="s">
        <v>6107</v>
      </c>
      <c r="AB4438" s="8" t="s">
        <v>6108</v>
      </c>
    </row>
    <row r="4439" spans="1:28" hidden="1" x14ac:dyDescent="0.2">
      <c r="A4439" s="8" t="s">
        <v>6135</v>
      </c>
      <c r="B4439" s="8" t="s">
        <v>6136</v>
      </c>
      <c r="C4439" s="8" t="s">
        <v>45759</v>
      </c>
      <c r="D4439" s="8" t="s">
        <v>45760</v>
      </c>
      <c r="E4439" s="8" t="s">
        <v>194</v>
      </c>
      <c r="F4439" s="8" t="s">
        <v>133</v>
      </c>
      <c r="G4439" s="8" t="s">
        <v>194</v>
      </c>
      <c r="H4439" s="8" t="s">
        <v>133</v>
      </c>
      <c r="I4439" s="8" t="s">
        <v>5846</v>
      </c>
      <c r="J4439" s="8" t="s">
        <v>708</v>
      </c>
      <c r="K4439" s="8" t="s">
        <v>30</v>
      </c>
      <c r="L4439" s="8" t="s">
        <v>6130</v>
      </c>
      <c r="M4439" s="8" t="s">
        <v>6137</v>
      </c>
      <c r="N4439" s="8" t="s">
        <v>10716</v>
      </c>
      <c r="O4439" s="8" t="s">
        <v>34691</v>
      </c>
      <c r="P4439" s="8" t="s">
        <v>776</v>
      </c>
      <c r="Q4439" s="8" t="s">
        <v>5847</v>
      </c>
      <c r="R4439" s="8" t="s">
        <v>5848</v>
      </c>
      <c r="S4439" s="17" t="s">
        <v>5849</v>
      </c>
      <c r="T4439" s="18">
        <v>43030</v>
      </c>
      <c r="U4439" s="8">
        <v>4.1666666666666664E-2</v>
      </c>
      <c r="V4439" s="8">
        <v>0.125</v>
      </c>
      <c r="W4439" s="8" t="s">
        <v>1100</v>
      </c>
      <c r="X4439" s="8" t="s">
        <v>6138</v>
      </c>
      <c r="Y4439" s="8" t="s">
        <v>6113</v>
      </c>
      <c r="Z4439" s="17" t="s">
        <v>6139</v>
      </c>
      <c r="AA4439" s="8" t="s">
        <v>6140</v>
      </c>
      <c r="AB4439" s="8" t="s">
        <v>6141</v>
      </c>
    </row>
    <row r="4440" spans="1:28" hidden="1" x14ac:dyDescent="0.2">
      <c r="A4440" s="8" t="s">
        <v>6142</v>
      </c>
      <c r="B4440" s="8" t="s">
        <v>6143</v>
      </c>
      <c r="C4440" s="8" t="s">
        <v>45759</v>
      </c>
      <c r="D4440" s="8" t="s">
        <v>45760</v>
      </c>
      <c r="E4440" s="8" t="s">
        <v>194</v>
      </c>
      <c r="F4440" s="8" t="s">
        <v>133</v>
      </c>
      <c r="G4440" s="8" t="s">
        <v>194</v>
      </c>
      <c r="H4440" s="8" t="s">
        <v>133</v>
      </c>
      <c r="I4440" s="8" t="s">
        <v>5846</v>
      </c>
      <c r="J4440" s="8" t="s">
        <v>708</v>
      </c>
      <c r="K4440" s="8" t="s">
        <v>30</v>
      </c>
      <c r="L4440" s="8" t="s">
        <v>6137</v>
      </c>
      <c r="M4440" s="8" t="s">
        <v>3222</v>
      </c>
      <c r="N4440" s="8" t="s">
        <v>10716</v>
      </c>
      <c r="O4440" s="8" t="s">
        <v>34691</v>
      </c>
      <c r="P4440" s="8" t="s">
        <v>776</v>
      </c>
      <c r="Q4440" s="8" t="s">
        <v>5847</v>
      </c>
      <c r="R4440" s="8" t="s">
        <v>5848</v>
      </c>
      <c r="S4440" s="17" t="s">
        <v>5849</v>
      </c>
      <c r="T4440" s="18">
        <v>43030</v>
      </c>
      <c r="U4440" s="8">
        <v>0.125</v>
      </c>
      <c r="V4440" s="8">
        <v>0.16666666666666666</v>
      </c>
      <c r="W4440" s="8" t="s">
        <v>1495</v>
      </c>
      <c r="X4440" s="8" t="s">
        <v>6144</v>
      </c>
      <c r="Y4440" s="8" t="s">
        <v>6145</v>
      </c>
      <c r="Z4440" s="17" t="s">
        <v>6146</v>
      </c>
      <c r="AA4440" s="8" t="s">
        <v>6147</v>
      </c>
      <c r="AB4440" s="8" t="s">
        <v>6148</v>
      </c>
    </row>
    <row r="4441" spans="1:28" hidden="1" x14ac:dyDescent="0.2">
      <c r="A4441" s="8" t="s">
        <v>6109</v>
      </c>
      <c r="B4441" s="8" t="s">
        <v>6110</v>
      </c>
      <c r="C4441" s="8" t="s">
        <v>45759</v>
      </c>
      <c r="D4441" s="8" t="s">
        <v>45760</v>
      </c>
      <c r="E4441" s="8" t="s">
        <v>194</v>
      </c>
      <c r="F4441" s="8" t="s">
        <v>133</v>
      </c>
      <c r="G4441" s="8" t="s">
        <v>194</v>
      </c>
      <c r="H4441" s="8" t="s">
        <v>133</v>
      </c>
      <c r="I4441" s="8" t="s">
        <v>5846</v>
      </c>
      <c r="J4441" s="8" t="s">
        <v>708</v>
      </c>
      <c r="K4441" s="8" t="s">
        <v>30</v>
      </c>
      <c r="L4441" s="8" t="s">
        <v>3209</v>
      </c>
      <c r="M4441" s="8" t="s">
        <v>6111</v>
      </c>
      <c r="N4441" s="8" t="s">
        <v>10716</v>
      </c>
      <c r="O4441" s="8" t="s">
        <v>34691</v>
      </c>
      <c r="P4441" s="8" t="s">
        <v>776</v>
      </c>
      <c r="Q4441" s="8" t="s">
        <v>5847</v>
      </c>
      <c r="R4441" s="8" t="s">
        <v>5848</v>
      </c>
      <c r="S4441" s="17" t="s">
        <v>5849</v>
      </c>
      <c r="T4441" s="18">
        <v>43030</v>
      </c>
      <c r="U4441" s="8">
        <v>0.75</v>
      </c>
      <c r="V4441" s="8">
        <v>0.83333333333333337</v>
      </c>
      <c r="W4441" s="8" t="s">
        <v>1100</v>
      </c>
      <c r="X4441" s="8" t="s">
        <v>6112</v>
      </c>
      <c r="Y4441" s="8" t="s">
        <v>6113</v>
      </c>
      <c r="Z4441" s="17" t="s">
        <v>6081</v>
      </c>
      <c r="AA4441" s="8" t="s">
        <v>6114</v>
      </c>
      <c r="AB4441" s="8" t="s">
        <v>6115</v>
      </c>
    </row>
    <row r="4442" spans="1:28" hidden="1" x14ac:dyDescent="0.2">
      <c r="A4442" s="8" t="s">
        <v>6116</v>
      </c>
      <c r="B4442" s="8" t="s">
        <v>6117</v>
      </c>
      <c r="C4442" s="8" t="s">
        <v>45759</v>
      </c>
      <c r="D4442" s="8" t="s">
        <v>45760</v>
      </c>
      <c r="E4442" s="8" t="s">
        <v>194</v>
      </c>
      <c r="F4442" s="8" t="s">
        <v>133</v>
      </c>
      <c r="G4442" s="8" t="s">
        <v>194</v>
      </c>
      <c r="H4442" s="8" t="s">
        <v>133</v>
      </c>
      <c r="I4442" s="8" t="s">
        <v>5846</v>
      </c>
      <c r="J4442" s="8" t="s">
        <v>708</v>
      </c>
      <c r="K4442" s="8" t="s">
        <v>30</v>
      </c>
      <c r="L4442" s="8" t="s">
        <v>6111</v>
      </c>
      <c r="M4442" s="8" t="s">
        <v>3210</v>
      </c>
      <c r="N4442" s="8" t="s">
        <v>10716</v>
      </c>
      <c r="O4442" s="8" t="s">
        <v>34691</v>
      </c>
      <c r="P4442" s="8" t="s">
        <v>776</v>
      </c>
      <c r="Q4442" s="8" t="s">
        <v>5847</v>
      </c>
      <c r="R4442" s="8" t="s">
        <v>5848</v>
      </c>
      <c r="S4442" s="17" t="s">
        <v>5849</v>
      </c>
      <c r="T4442" s="18">
        <v>43030</v>
      </c>
      <c r="U4442" s="8">
        <v>0.83333333333333337</v>
      </c>
      <c r="V4442" s="8">
        <v>0.91666666666666663</v>
      </c>
      <c r="W4442" s="8" t="s">
        <v>1100</v>
      </c>
      <c r="X4442" s="8" t="s">
        <v>6118</v>
      </c>
      <c r="Y4442" s="8" t="s">
        <v>6113</v>
      </c>
      <c r="Z4442" s="17" t="s">
        <v>6119</v>
      </c>
      <c r="AA4442" s="8" t="s">
        <v>6120</v>
      </c>
      <c r="AB4442" s="8" t="s">
        <v>6121</v>
      </c>
    </row>
    <row r="4443" spans="1:28" hidden="1" x14ac:dyDescent="0.2">
      <c r="A4443" s="8" t="s">
        <v>6122</v>
      </c>
      <c r="B4443" s="8" t="s">
        <v>6123</v>
      </c>
      <c r="C4443" s="8" t="s">
        <v>45759</v>
      </c>
      <c r="D4443" s="8" t="s">
        <v>45760</v>
      </c>
      <c r="E4443" s="8" t="s">
        <v>194</v>
      </c>
      <c r="F4443" s="8" t="s">
        <v>133</v>
      </c>
      <c r="G4443" s="8" t="s">
        <v>194</v>
      </c>
      <c r="H4443" s="8" t="s">
        <v>133</v>
      </c>
      <c r="I4443" s="8" t="s">
        <v>5846</v>
      </c>
      <c r="J4443" s="8" t="s">
        <v>708</v>
      </c>
      <c r="K4443" s="8" t="s">
        <v>30</v>
      </c>
      <c r="L4443" s="8" t="s">
        <v>3210</v>
      </c>
      <c r="M4443" s="8" t="s">
        <v>3215</v>
      </c>
      <c r="N4443" s="8" t="s">
        <v>10716</v>
      </c>
      <c r="O4443" s="8" t="s">
        <v>34691</v>
      </c>
      <c r="P4443" s="8" t="s">
        <v>776</v>
      </c>
      <c r="Q4443" s="8" t="s">
        <v>5847</v>
      </c>
      <c r="R4443" s="8" t="s">
        <v>5848</v>
      </c>
      <c r="S4443" s="17" t="s">
        <v>5849</v>
      </c>
      <c r="T4443" s="18">
        <v>43030</v>
      </c>
      <c r="U4443" s="8">
        <v>0.91666666666666663</v>
      </c>
      <c r="V4443" s="8">
        <v>0.95833333333333337</v>
      </c>
      <c r="W4443" s="8" t="s">
        <v>1495</v>
      </c>
      <c r="X4443" s="8" t="s">
        <v>6124</v>
      </c>
      <c r="Y4443" s="8" t="s">
        <v>6113</v>
      </c>
      <c r="Z4443" s="17" t="s">
        <v>6125</v>
      </c>
      <c r="AA4443" s="8" t="s">
        <v>6126</v>
      </c>
      <c r="AB4443" s="8" t="s">
        <v>6127</v>
      </c>
    </row>
    <row r="4444" spans="1:28" hidden="1" x14ac:dyDescent="0.2">
      <c r="A4444" s="8" t="s">
        <v>6128</v>
      </c>
      <c r="B4444" s="8" t="s">
        <v>6129</v>
      </c>
      <c r="C4444" s="8" t="s">
        <v>45759</v>
      </c>
      <c r="D4444" s="8" t="s">
        <v>45760</v>
      </c>
      <c r="E4444" s="8" t="s">
        <v>194</v>
      </c>
      <c r="F4444" s="8" t="s">
        <v>133</v>
      </c>
      <c r="G4444" s="8" t="s">
        <v>194</v>
      </c>
      <c r="H4444" s="8" t="s">
        <v>133</v>
      </c>
      <c r="I4444" s="8" t="s">
        <v>5846</v>
      </c>
      <c r="J4444" s="8" t="s">
        <v>708</v>
      </c>
      <c r="K4444" s="8" t="s">
        <v>30</v>
      </c>
      <c r="L4444" s="8" t="s">
        <v>3215</v>
      </c>
      <c r="M4444" s="8" t="s">
        <v>6130</v>
      </c>
      <c r="N4444" s="8" t="s">
        <v>10716</v>
      </c>
      <c r="O4444" s="8" t="s">
        <v>34691</v>
      </c>
      <c r="P4444" s="8" t="s">
        <v>776</v>
      </c>
      <c r="Q4444" s="8" t="s">
        <v>5847</v>
      </c>
      <c r="R4444" s="8" t="s">
        <v>5848</v>
      </c>
      <c r="S4444" s="17" t="s">
        <v>5849</v>
      </c>
      <c r="T4444" s="18">
        <v>43030</v>
      </c>
      <c r="U4444" s="8">
        <v>0.95833333333333337</v>
      </c>
      <c r="V4444" s="8">
        <v>4.1666666666666664E-2</v>
      </c>
      <c r="W4444" s="8" t="s">
        <v>1100</v>
      </c>
      <c r="X4444" s="8" t="s">
        <v>6131</v>
      </c>
      <c r="Y4444" s="8" t="s">
        <v>6113</v>
      </c>
      <c r="Z4444" s="17" t="s">
        <v>6132</v>
      </c>
      <c r="AA4444" s="8" t="s">
        <v>6133</v>
      </c>
      <c r="AB4444" s="8" t="s">
        <v>6134</v>
      </c>
    </row>
    <row r="4445" spans="1:28" hidden="1" x14ac:dyDescent="0.2">
      <c r="A4445" s="8" t="s">
        <v>6168</v>
      </c>
      <c r="B4445" s="8" t="s">
        <v>6169</v>
      </c>
      <c r="C4445" s="8" t="s">
        <v>45759</v>
      </c>
      <c r="D4445" s="8" t="s">
        <v>45760</v>
      </c>
      <c r="E4445" s="8" t="s">
        <v>154</v>
      </c>
      <c r="F4445" s="8" t="s">
        <v>133</v>
      </c>
      <c r="G4445" s="8" t="s">
        <v>154</v>
      </c>
      <c r="H4445" s="8" t="s">
        <v>133</v>
      </c>
      <c r="I4445" s="8" t="s">
        <v>5846</v>
      </c>
      <c r="J4445" s="8" t="s">
        <v>708</v>
      </c>
      <c r="K4445" s="8" t="s">
        <v>30</v>
      </c>
      <c r="L4445" s="8" t="s">
        <v>6164</v>
      </c>
      <c r="M4445" s="8" t="s">
        <v>6170</v>
      </c>
      <c r="N4445" s="8" t="s">
        <v>10716</v>
      </c>
      <c r="O4445" s="8" t="s">
        <v>34691</v>
      </c>
      <c r="P4445" s="8" t="s">
        <v>776</v>
      </c>
      <c r="Q4445" s="8" t="s">
        <v>5847</v>
      </c>
      <c r="R4445" s="8" t="s">
        <v>5848</v>
      </c>
      <c r="S4445" s="17" t="s">
        <v>5849</v>
      </c>
      <c r="T4445" s="18">
        <v>43031</v>
      </c>
      <c r="U4445" s="8">
        <v>2.0833333333333332E-2</v>
      </c>
      <c r="V4445" s="8">
        <v>0.10416666666666667</v>
      </c>
      <c r="W4445" s="8" t="s">
        <v>1100</v>
      </c>
      <c r="X4445" s="8" t="s">
        <v>6171</v>
      </c>
      <c r="Y4445" s="8" t="s">
        <v>1512</v>
      </c>
      <c r="Z4445" s="17" t="s">
        <v>6139</v>
      </c>
      <c r="AA4445" s="8" t="s">
        <v>6172</v>
      </c>
      <c r="AB4445" s="8" t="s">
        <v>6173</v>
      </c>
    </row>
    <row r="4446" spans="1:28" hidden="1" x14ac:dyDescent="0.2">
      <c r="A4446" s="8" t="s">
        <v>6174</v>
      </c>
      <c r="B4446" s="8" t="s">
        <v>6175</v>
      </c>
      <c r="C4446" s="8" t="s">
        <v>45759</v>
      </c>
      <c r="D4446" s="8" t="s">
        <v>45760</v>
      </c>
      <c r="E4446" s="8" t="s">
        <v>154</v>
      </c>
      <c r="F4446" s="8" t="s">
        <v>133</v>
      </c>
      <c r="G4446" s="8" t="s">
        <v>154</v>
      </c>
      <c r="H4446" s="8" t="s">
        <v>133</v>
      </c>
      <c r="I4446" s="8" t="s">
        <v>5846</v>
      </c>
      <c r="J4446" s="8" t="s">
        <v>708</v>
      </c>
      <c r="K4446" s="8" t="s">
        <v>30</v>
      </c>
      <c r="L4446" s="8" t="s">
        <v>6170</v>
      </c>
      <c r="M4446" s="8" t="s">
        <v>3264</v>
      </c>
      <c r="N4446" s="8" t="s">
        <v>10716</v>
      </c>
      <c r="O4446" s="8" t="s">
        <v>34691</v>
      </c>
      <c r="P4446" s="8" t="s">
        <v>776</v>
      </c>
      <c r="Q4446" s="8" t="s">
        <v>5847</v>
      </c>
      <c r="R4446" s="8" t="s">
        <v>5848</v>
      </c>
      <c r="S4446" s="17" t="s">
        <v>5849</v>
      </c>
      <c r="T4446" s="18">
        <v>43031</v>
      </c>
      <c r="U4446" s="8">
        <v>0.10416666666666667</v>
      </c>
      <c r="V4446" s="8">
        <v>0.16666666666666666</v>
      </c>
      <c r="W4446" s="8" t="s">
        <v>2170</v>
      </c>
      <c r="X4446" s="8" t="s">
        <v>6176</v>
      </c>
      <c r="Y4446" s="8" t="s">
        <v>3091</v>
      </c>
      <c r="Z4446" s="17" t="s">
        <v>6177</v>
      </c>
      <c r="AA4446" s="8" t="s">
        <v>6178</v>
      </c>
      <c r="AB4446" s="8" t="s">
        <v>6179</v>
      </c>
    </row>
    <row r="4447" spans="1:28" hidden="1" x14ac:dyDescent="0.2">
      <c r="A4447" s="8" t="s">
        <v>6149</v>
      </c>
      <c r="B4447" s="8" t="s">
        <v>6150</v>
      </c>
      <c r="C4447" s="8" t="s">
        <v>45759</v>
      </c>
      <c r="D4447" s="8" t="s">
        <v>45760</v>
      </c>
      <c r="E4447" s="8" t="s">
        <v>154</v>
      </c>
      <c r="F4447" s="8" t="s">
        <v>133</v>
      </c>
      <c r="G4447" s="8" t="s">
        <v>154</v>
      </c>
      <c r="H4447" s="8" t="s">
        <v>133</v>
      </c>
      <c r="I4447" s="8" t="s">
        <v>5846</v>
      </c>
      <c r="J4447" s="8" t="s">
        <v>708</v>
      </c>
      <c r="K4447" s="8" t="s">
        <v>30</v>
      </c>
      <c r="L4447" s="8" t="s">
        <v>3229</v>
      </c>
      <c r="M4447" s="8" t="s">
        <v>6151</v>
      </c>
      <c r="N4447" s="8" t="s">
        <v>10716</v>
      </c>
      <c r="O4447" s="8" t="s">
        <v>34691</v>
      </c>
      <c r="P4447" s="8" t="s">
        <v>776</v>
      </c>
      <c r="Q4447" s="8" t="s">
        <v>5847</v>
      </c>
      <c r="R4447" s="8" t="s">
        <v>5848</v>
      </c>
      <c r="S4447" s="17" t="s">
        <v>5849</v>
      </c>
      <c r="T4447" s="18">
        <v>43031</v>
      </c>
      <c r="U4447" s="8">
        <v>0.75</v>
      </c>
      <c r="V4447" s="8">
        <v>0.85416666666666663</v>
      </c>
      <c r="W4447" s="8" t="s">
        <v>1387</v>
      </c>
      <c r="X4447" s="8" t="s">
        <v>6152</v>
      </c>
      <c r="Y4447" s="8" t="s">
        <v>1512</v>
      </c>
      <c r="Z4447" s="17" t="s">
        <v>6153</v>
      </c>
      <c r="AA4447" s="8" t="s">
        <v>6154</v>
      </c>
      <c r="AB4447" s="8" t="s">
        <v>6155</v>
      </c>
    </row>
    <row r="4448" spans="1:28" hidden="1" x14ac:dyDescent="0.2">
      <c r="A4448" s="8" t="s">
        <v>6156</v>
      </c>
      <c r="B4448" s="8" t="s">
        <v>6157</v>
      </c>
      <c r="C4448" s="8" t="s">
        <v>45759</v>
      </c>
      <c r="D4448" s="8" t="s">
        <v>45760</v>
      </c>
      <c r="E4448" s="8" t="s">
        <v>154</v>
      </c>
      <c r="F4448" s="8" t="s">
        <v>133</v>
      </c>
      <c r="G4448" s="8" t="s">
        <v>154</v>
      </c>
      <c r="H4448" s="8" t="s">
        <v>133</v>
      </c>
      <c r="I4448" s="8" t="s">
        <v>5846</v>
      </c>
      <c r="J4448" s="8" t="s">
        <v>708</v>
      </c>
      <c r="K4448" s="8" t="s">
        <v>30</v>
      </c>
      <c r="L4448" s="8" t="s">
        <v>6151</v>
      </c>
      <c r="M4448" s="8" t="s">
        <v>3242</v>
      </c>
      <c r="N4448" s="8" t="s">
        <v>10716</v>
      </c>
      <c r="O4448" s="8" t="s">
        <v>34691</v>
      </c>
      <c r="P4448" s="8" t="s">
        <v>776</v>
      </c>
      <c r="Q4448" s="8" t="s">
        <v>5847</v>
      </c>
      <c r="R4448" s="8" t="s">
        <v>5848</v>
      </c>
      <c r="S4448" s="17" t="s">
        <v>5849</v>
      </c>
      <c r="T4448" s="18">
        <v>43031</v>
      </c>
      <c r="U4448" s="8">
        <v>0.85416666666666663</v>
      </c>
      <c r="V4448" s="8">
        <v>0.95833333333333337</v>
      </c>
      <c r="W4448" s="8" t="s">
        <v>1387</v>
      </c>
      <c r="X4448" s="8" t="s">
        <v>6158</v>
      </c>
      <c r="Y4448" s="8" t="s">
        <v>1527</v>
      </c>
      <c r="Z4448" s="17" t="s">
        <v>6159</v>
      </c>
      <c r="AA4448" s="8" t="s">
        <v>6160</v>
      </c>
      <c r="AB4448" s="8" t="s">
        <v>6161</v>
      </c>
    </row>
    <row r="4449" spans="1:28" hidden="1" x14ac:dyDescent="0.2">
      <c r="A4449" s="8" t="s">
        <v>6162</v>
      </c>
      <c r="B4449" s="8" t="s">
        <v>6163</v>
      </c>
      <c r="C4449" s="8" t="s">
        <v>45759</v>
      </c>
      <c r="D4449" s="8" t="s">
        <v>45760</v>
      </c>
      <c r="E4449" s="8" t="s">
        <v>154</v>
      </c>
      <c r="F4449" s="8" t="s">
        <v>133</v>
      </c>
      <c r="G4449" s="8" t="s">
        <v>154</v>
      </c>
      <c r="H4449" s="8" t="s">
        <v>133</v>
      </c>
      <c r="I4449" s="8" t="s">
        <v>5846</v>
      </c>
      <c r="J4449" s="8" t="s">
        <v>708</v>
      </c>
      <c r="K4449" s="8" t="s">
        <v>30</v>
      </c>
      <c r="L4449" s="8" t="s">
        <v>3242</v>
      </c>
      <c r="M4449" s="8" t="s">
        <v>6164</v>
      </c>
      <c r="N4449" s="8" t="s">
        <v>10716</v>
      </c>
      <c r="O4449" s="8" t="s">
        <v>34691</v>
      </c>
      <c r="P4449" s="8" t="s">
        <v>776</v>
      </c>
      <c r="Q4449" s="8" t="s">
        <v>5847</v>
      </c>
      <c r="R4449" s="8" t="s">
        <v>5848</v>
      </c>
      <c r="S4449" s="17" t="s">
        <v>5849</v>
      </c>
      <c r="T4449" s="18">
        <v>43031</v>
      </c>
      <c r="U4449" s="8">
        <v>0.95833333333333337</v>
      </c>
      <c r="V4449" s="8">
        <v>2.0833333333333332E-2</v>
      </c>
      <c r="W4449" s="8" t="s">
        <v>2170</v>
      </c>
      <c r="X4449" s="8" t="s">
        <v>45730</v>
      </c>
      <c r="Y4449" s="8" t="s">
        <v>1512</v>
      </c>
      <c r="Z4449" s="17" t="s">
        <v>6165</v>
      </c>
      <c r="AA4449" s="8" t="s">
        <v>6166</v>
      </c>
      <c r="AB4449" s="8" t="s">
        <v>6167</v>
      </c>
    </row>
    <row r="4450" spans="1:28" hidden="1" x14ac:dyDescent="0.2">
      <c r="A4450" s="8" t="s">
        <v>6180</v>
      </c>
      <c r="B4450" s="8" t="s">
        <v>6181</v>
      </c>
      <c r="C4450" s="8" t="s">
        <v>45759</v>
      </c>
      <c r="D4450" s="8" t="s">
        <v>45760</v>
      </c>
      <c r="E4450" s="8" t="s">
        <v>480</v>
      </c>
      <c r="F4450" s="8" t="s">
        <v>204</v>
      </c>
      <c r="G4450" s="8" t="s">
        <v>480</v>
      </c>
      <c r="H4450" s="8" t="s">
        <v>204</v>
      </c>
      <c r="I4450" s="8" t="s">
        <v>5846</v>
      </c>
      <c r="J4450" s="8" t="s">
        <v>708</v>
      </c>
      <c r="K4450" s="8" t="s">
        <v>30</v>
      </c>
      <c r="L4450" s="8" t="s">
        <v>6182</v>
      </c>
      <c r="M4450" s="8" t="s">
        <v>6183</v>
      </c>
      <c r="N4450" s="8" t="s">
        <v>10716</v>
      </c>
      <c r="O4450" s="8" t="s">
        <v>34691</v>
      </c>
      <c r="P4450" s="8" t="s">
        <v>776</v>
      </c>
      <c r="Q4450" s="8" t="s">
        <v>5847</v>
      </c>
      <c r="R4450" s="8" t="s">
        <v>5848</v>
      </c>
      <c r="S4450" s="17" t="s">
        <v>5849</v>
      </c>
      <c r="T4450" s="18">
        <v>43039</v>
      </c>
      <c r="U4450" s="8">
        <v>0.75</v>
      </c>
      <c r="V4450" s="8">
        <v>0.16666666666666666</v>
      </c>
      <c r="W4450" s="8" t="s">
        <v>792</v>
      </c>
      <c r="X4450" s="8" t="s">
        <v>6184</v>
      </c>
      <c r="Y4450" s="8" t="s">
        <v>6185</v>
      </c>
      <c r="Z4450" s="17" t="s">
        <v>6186</v>
      </c>
      <c r="AA4450" s="8" t="s">
        <v>6187</v>
      </c>
      <c r="AB4450" s="8" t="s">
        <v>6188</v>
      </c>
    </row>
    <row r="4451" spans="1:28" hidden="1" x14ac:dyDescent="0.2">
      <c r="A4451" s="8" t="s">
        <v>6189</v>
      </c>
      <c r="B4451" s="8" t="s">
        <v>6190</v>
      </c>
      <c r="C4451" s="8" t="s">
        <v>45759</v>
      </c>
      <c r="D4451" s="8" t="s">
        <v>45760</v>
      </c>
      <c r="E4451" s="8" t="s">
        <v>499</v>
      </c>
      <c r="F4451" s="8" t="s">
        <v>255</v>
      </c>
      <c r="G4451" s="8" t="s">
        <v>499</v>
      </c>
      <c r="H4451" s="8" t="s">
        <v>255</v>
      </c>
      <c r="I4451" s="8" t="s">
        <v>5846</v>
      </c>
      <c r="J4451" s="8" t="s">
        <v>708</v>
      </c>
      <c r="K4451" s="8" t="s">
        <v>30</v>
      </c>
      <c r="L4451" s="8" t="s">
        <v>4450</v>
      </c>
      <c r="M4451" s="8" t="s">
        <v>6191</v>
      </c>
      <c r="N4451" s="8" t="s">
        <v>10716</v>
      </c>
      <c r="O4451" s="8" t="s">
        <v>34691</v>
      </c>
      <c r="P4451" s="8" t="s">
        <v>776</v>
      </c>
      <c r="Q4451" s="8" t="s">
        <v>5847</v>
      </c>
      <c r="R4451" s="8" t="s">
        <v>5848</v>
      </c>
      <c r="S4451" s="17" t="s">
        <v>5849</v>
      </c>
      <c r="T4451" s="18">
        <v>43040</v>
      </c>
      <c r="U4451" s="8">
        <v>0.75</v>
      </c>
      <c r="V4451" s="8">
        <v>0.16666666666666666</v>
      </c>
      <c r="W4451" s="8" t="s">
        <v>792</v>
      </c>
      <c r="X4451" s="8" t="s">
        <v>6184</v>
      </c>
      <c r="Y4451" s="8" t="s">
        <v>6185</v>
      </c>
      <c r="Z4451" s="17" t="s">
        <v>6192</v>
      </c>
      <c r="AA4451" s="8" t="s">
        <v>6193</v>
      </c>
      <c r="AB4451" s="8" t="s">
        <v>6194</v>
      </c>
    </row>
    <row r="4452" spans="1:28" hidden="1" x14ac:dyDescent="0.2">
      <c r="A4452" s="8" t="s">
        <v>6203</v>
      </c>
      <c r="B4452" s="8" t="s">
        <v>6204</v>
      </c>
      <c r="C4452" s="8" t="s">
        <v>45759</v>
      </c>
      <c r="D4452" s="8" t="s">
        <v>45760</v>
      </c>
      <c r="E4452" s="8" t="s">
        <v>515</v>
      </c>
      <c r="F4452" s="8" t="s">
        <v>255</v>
      </c>
      <c r="G4452" s="8" t="s">
        <v>515</v>
      </c>
      <c r="H4452" s="8" t="s">
        <v>255</v>
      </c>
      <c r="I4452" s="8" t="s">
        <v>5846</v>
      </c>
      <c r="J4452" s="8" t="s">
        <v>708</v>
      </c>
      <c r="K4452" s="8" t="s">
        <v>30</v>
      </c>
      <c r="L4452" s="8" t="s">
        <v>6197</v>
      </c>
      <c r="M4452" s="8" t="s">
        <v>6205</v>
      </c>
      <c r="N4452" s="8" t="s">
        <v>10716</v>
      </c>
      <c r="O4452" s="8" t="s">
        <v>34691</v>
      </c>
      <c r="P4452" s="8" t="s">
        <v>776</v>
      </c>
      <c r="Q4452" s="8" t="s">
        <v>5847</v>
      </c>
      <c r="R4452" s="8" t="s">
        <v>5848</v>
      </c>
      <c r="S4452" s="17" t="s">
        <v>5849</v>
      </c>
      <c r="T4452" s="18">
        <v>43041</v>
      </c>
      <c r="U4452" s="8">
        <v>0.125</v>
      </c>
      <c r="V4452" s="8">
        <v>0.16666666666666666</v>
      </c>
      <c r="W4452" s="8" t="s">
        <v>1495</v>
      </c>
      <c r="X4452" s="8" t="s">
        <v>6198</v>
      </c>
      <c r="Y4452" s="8" t="s">
        <v>6199</v>
      </c>
      <c r="Z4452" s="17" t="s">
        <v>6206</v>
      </c>
      <c r="AA4452" s="8" t="s">
        <v>6207</v>
      </c>
      <c r="AB4452" s="8" t="s">
        <v>6208</v>
      </c>
    </row>
    <row r="4453" spans="1:28" hidden="1" x14ac:dyDescent="0.2">
      <c r="A4453" s="8" t="s">
        <v>6195</v>
      </c>
      <c r="B4453" s="8" t="s">
        <v>6196</v>
      </c>
      <c r="C4453" s="8" t="s">
        <v>45759</v>
      </c>
      <c r="D4453" s="8" t="s">
        <v>45760</v>
      </c>
      <c r="E4453" s="8" t="s">
        <v>515</v>
      </c>
      <c r="F4453" s="8" t="s">
        <v>255</v>
      </c>
      <c r="G4453" s="8" t="s">
        <v>515</v>
      </c>
      <c r="H4453" s="8" t="s">
        <v>255</v>
      </c>
      <c r="I4453" s="8" t="s">
        <v>5846</v>
      </c>
      <c r="J4453" s="8" t="s">
        <v>708</v>
      </c>
      <c r="K4453" s="8" t="s">
        <v>30</v>
      </c>
      <c r="L4453" s="8" t="s">
        <v>4472</v>
      </c>
      <c r="M4453" s="8" t="s">
        <v>6197</v>
      </c>
      <c r="N4453" s="8" t="s">
        <v>10716</v>
      </c>
      <c r="O4453" s="8" t="s">
        <v>34691</v>
      </c>
      <c r="P4453" s="8" t="s">
        <v>776</v>
      </c>
      <c r="Q4453" s="8" t="s">
        <v>5847</v>
      </c>
      <c r="R4453" s="8" t="s">
        <v>5848</v>
      </c>
      <c r="S4453" s="17" t="s">
        <v>5849</v>
      </c>
      <c r="T4453" s="18">
        <v>43041</v>
      </c>
      <c r="U4453" s="8">
        <v>0.75</v>
      </c>
      <c r="V4453" s="8">
        <v>0.125</v>
      </c>
      <c r="W4453" s="8" t="s">
        <v>952</v>
      </c>
      <c r="X4453" s="8" t="s">
        <v>6198</v>
      </c>
      <c r="Y4453" s="8" t="s">
        <v>6199</v>
      </c>
      <c r="Z4453" s="17" t="s">
        <v>6200</v>
      </c>
      <c r="AA4453" s="8" t="s">
        <v>6201</v>
      </c>
      <c r="AB4453" s="8" t="s">
        <v>6202</v>
      </c>
    </row>
    <row r="4454" spans="1:28" hidden="1" x14ac:dyDescent="0.2">
      <c r="A4454" s="8" t="s">
        <v>6243</v>
      </c>
      <c r="B4454" s="8" t="s">
        <v>6244</v>
      </c>
      <c r="C4454" s="8" t="s">
        <v>45759</v>
      </c>
      <c r="D4454" s="8" t="s">
        <v>45760</v>
      </c>
      <c r="E4454" s="8" t="s">
        <v>525</v>
      </c>
      <c r="F4454" s="8" t="s">
        <v>255</v>
      </c>
      <c r="G4454" s="8" t="s">
        <v>525</v>
      </c>
      <c r="H4454" s="8" t="s">
        <v>255</v>
      </c>
      <c r="I4454" s="8" t="s">
        <v>5846</v>
      </c>
      <c r="J4454" s="8" t="s">
        <v>708</v>
      </c>
      <c r="K4454" s="8" t="s">
        <v>30</v>
      </c>
      <c r="L4454" s="8" t="s">
        <v>6239</v>
      </c>
      <c r="M4454" s="8" t="s">
        <v>6245</v>
      </c>
      <c r="N4454" s="8" t="s">
        <v>10716</v>
      </c>
      <c r="O4454" s="8" t="s">
        <v>34691</v>
      </c>
      <c r="P4454" s="8" t="s">
        <v>776</v>
      </c>
      <c r="Q4454" s="8" t="s">
        <v>5847</v>
      </c>
      <c r="R4454" s="8" t="s">
        <v>5848</v>
      </c>
      <c r="S4454" s="17" t="s">
        <v>5849</v>
      </c>
      <c r="T4454" s="18">
        <v>43042</v>
      </c>
      <c r="U4454" s="8">
        <v>8.3333333333333329E-2</v>
      </c>
      <c r="V4454" s="8">
        <v>0.16666666666666666</v>
      </c>
      <c r="W4454" s="8" t="s">
        <v>1100</v>
      </c>
      <c r="X4454" s="8" t="s">
        <v>6212</v>
      </c>
      <c r="Y4454" s="8" t="s">
        <v>6199</v>
      </c>
      <c r="Z4454" s="17" t="s">
        <v>6246</v>
      </c>
      <c r="AA4454" s="8" t="s">
        <v>6247</v>
      </c>
      <c r="AB4454" s="8" t="s">
        <v>6248</v>
      </c>
    </row>
    <row r="4455" spans="1:28" hidden="1" x14ac:dyDescent="0.2">
      <c r="A4455" s="8" t="s">
        <v>6237</v>
      </c>
      <c r="B4455" s="8" t="s">
        <v>6238</v>
      </c>
      <c r="C4455" s="8" t="s">
        <v>45759</v>
      </c>
      <c r="D4455" s="8" t="s">
        <v>45760</v>
      </c>
      <c r="E4455" s="8" t="s">
        <v>525</v>
      </c>
      <c r="F4455" s="8" t="s">
        <v>255</v>
      </c>
      <c r="G4455" s="8" t="s">
        <v>525</v>
      </c>
      <c r="H4455" s="8" t="s">
        <v>255</v>
      </c>
      <c r="I4455" s="8" t="s">
        <v>5846</v>
      </c>
      <c r="J4455" s="8" t="s">
        <v>708</v>
      </c>
      <c r="K4455" s="8" t="s">
        <v>30</v>
      </c>
      <c r="L4455" s="8" t="s">
        <v>4486</v>
      </c>
      <c r="M4455" s="8" t="s">
        <v>6239</v>
      </c>
      <c r="N4455" s="8" t="s">
        <v>10716</v>
      </c>
      <c r="O4455" s="8" t="s">
        <v>34691</v>
      </c>
      <c r="P4455" s="8" t="s">
        <v>776</v>
      </c>
      <c r="Q4455" s="8" t="s">
        <v>5847</v>
      </c>
      <c r="R4455" s="8" t="s">
        <v>5848</v>
      </c>
      <c r="S4455" s="17" t="s">
        <v>5849</v>
      </c>
      <c r="T4455" s="18">
        <v>43042</v>
      </c>
      <c r="U4455" s="8">
        <v>0.75</v>
      </c>
      <c r="V4455" s="8">
        <v>8.3333333333333329E-2</v>
      </c>
      <c r="W4455" s="8" t="s">
        <v>486</v>
      </c>
      <c r="X4455" s="8" t="s">
        <v>6212</v>
      </c>
      <c r="Y4455" s="8" t="s">
        <v>6199</v>
      </c>
      <c r="Z4455" s="17" t="s">
        <v>6240</v>
      </c>
      <c r="AA4455" s="8" t="s">
        <v>6241</v>
      </c>
      <c r="AB4455" s="8" t="s">
        <v>6242</v>
      </c>
    </row>
    <row r="4456" spans="1:28" hidden="1" x14ac:dyDescent="0.2">
      <c r="A4456" s="8" t="s">
        <v>6224</v>
      </c>
      <c r="B4456" s="8" t="s">
        <v>6225</v>
      </c>
      <c r="C4456" s="8" t="s">
        <v>45759</v>
      </c>
      <c r="D4456" s="8" t="s">
        <v>45760</v>
      </c>
      <c r="E4456" s="8" t="s">
        <v>535</v>
      </c>
      <c r="F4456" s="8" t="s">
        <v>255</v>
      </c>
      <c r="G4456" s="8" t="s">
        <v>535</v>
      </c>
      <c r="H4456" s="8" t="s">
        <v>255</v>
      </c>
      <c r="I4456" s="8" t="s">
        <v>5846</v>
      </c>
      <c r="J4456" s="8" t="s">
        <v>708</v>
      </c>
      <c r="K4456" s="8" t="s">
        <v>30</v>
      </c>
      <c r="L4456" s="8" t="s">
        <v>6218</v>
      </c>
      <c r="M4456" s="8" t="s">
        <v>1925</v>
      </c>
      <c r="N4456" s="8" t="s">
        <v>10716</v>
      </c>
      <c r="O4456" s="8" t="s">
        <v>34691</v>
      </c>
      <c r="P4456" s="8" t="s">
        <v>776</v>
      </c>
      <c r="Q4456" s="8" t="s">
        <v>5847</v>
      </c>
      <c r="R4456" s="8" t="s">
        <v>5848</v>
      </c>
      <c r="S4456" s="17" t="s">
        <v>5849</v>
      </c>
      <c r="T4456" s="18">
        <v>43043</v>
      </c>
      <c r="U4456" s="8">
        <v>0</v>
      </c>
      <c r="V4456" s="8">
        <v>4.1666666666666664E-2</v>
      </c>
      <c r="W4456" s="8" t="s">
        <v>1495</v>
      </c>
      <c r="X4456" s="8" t="s">
        <v>6226</v>
      </c>
      <c r="Y4456" s="8" t="s">
        <v>6113</v>
      </c>
      <c r="Z4456" s="17" t="s">
        <v>6227</v>
      </c>
      <c r="AA4456" s="8" t="s">
        <v>6228</v>
      </c>
      <c r="AB4456" s="8" t="s">
        <v>6229</v>
      </c>
    </row>
    <row r="4457" spans="1:28" hidden="1" x14ac:dyDescent="0.2">
      <c r="A4457" s="8" t="s">
        <v>6230</v>
      </c>
      <c r="B4457" s="8" t="s">
        <v>6231</v>
      </c>
      <c r="C4457" s="8" t="s">
        <v>45759</v>
      </c>
      <c r="D4457" s="8" t="s">
        <v>45760</v>
      </c>
      <c r="E4457" s="8" t="s">
        <v>535</v>
      </c>
      <c r="F4457" s="8" t="s">
        <v>255</v>
      </c>
      <c r="G4457" s="8" t="s">
        <v>535</v>
      </c>
      <c r="H4457" s="8" t="s">
        <v>255</v>
      </c>
      <c r="I4457" s="8" t="s">
        <v>5846</v>
      </c>
      <c r="J4457" s="8" t="s">
        <v>708</v>
      </c>
      <c r="K4457" s="8" t="s">
        <v>30</v>
      </c>
      <c r="L4457" s="8" t="s">
        <v>1925</v>
      </c>
      <c r="M4457" s="8" t="s">
        <v>4799</v>
      </c>
      <c r="N4457" s="8" t="s">
        <v>10716</v>
      </c>
      <c r="O4457" s="8" t="s">
        <v>34691</v>
      </c>
      <c r="P4457" s="8" t="s">
        <v>776</v>
      </c>
      <c r="Q4457" s="8" t="s">
        <v>5847</v>
      </c>
      <c r="R4457" s="8" t="s">
        <v>5848</v>
      </c>
      <c r="S4457" s="17" t="s">
        <v>5849</v>
      </c>
      <c r="T4457" s="18">
        <v>43043</v>
      </c>
      <c r="U4457" s="8">
        <v>4.1666666666666664E-2</v>
      </c>
      <c r="V4457" s="8">
        <v>0.16666666666666666</v>
      </c>
      <c r="W4457" s="8" t="s">
        <v>1283</v>
      </c>
      <c r="X4457" s="8" t="s">
        <v>6232</v>
      </c>
      <c r="Y4457" s="8" t="s">
        <v>6233</v>
      </c>
      <c r="Z4457" s="17" t="s">
        <v>6234</v>
      </c>
      <c r="AA4457" s="8" t="s">
        <v>6235</v>
      </c>
      <c r="AB4457" s="8" t="s">
        <v>6236</v>
      </c>
    </row>
    <row r="4458" spans="1:28" hidden="1" x14ac:dyDescent="0.2">
      <c r="A4458" s="8" t="s">
        <v>6209</v>
      </c>
      <c r="B4458" s="8" t="s">
        <v>6210</v>
      </c>
      <c r="C4458" s="8" t="s">
        <v>45759</v>
      </c>
      <c r="D4458" s="8" t="s">
        <v>45760</v>
      </c>
      <c r="E4458" s="8" t="s">
        <v>535</v>
      </c>
      <c r="F4458" s="8" t="s">
        <v>255</v>
      </c>
      <c r="G4458" s="8" t="s">
        <v>535</v>
      </c>
      <c r="H4458" s="8" t="s">
        <v>255</v>
      </c>
      <c r="I4458" s="8" t="s">
        <v>5846</v>
      </c>
      <c r="J4458" s="8" t="s">
        <v>708</v>
      </c>
      <c r="K4458" s="8" t="s">
        <v>30</v>
      </c>
      <c r="L4458" s="8" t="s">
        <v>4494</v>
      </c>
      <c r="M4458" s="8" t="s">
        <v>6211</v>
      </c>
      <c r="N4458" s="8" t="s">
        <v>10716</v>
      </c>
      <c r="O4458" s="8" t="s">
        <v>34691</v>
      </c>
      <c r="P4458" s="8" t="s">
        <v>776</v>
      </c>
      <c r="Q4458" s="8" t="s">
        <v>5847</v>
      </c>
      <c r="R4458" s="8" t="s">
        <v>5848</v>
      </c>
      <c r="S4458" s="17" t="s">
        <v>5849</v>
      </c>
      <c r="T4458" s="18">
        <v>43043</v>
      </c>
      <c r="U4458" s="8">
        <v>0.75</v>
      </c>
      <c r="V4458" s="8">
        <v>0.91666666666666663</v>
      </c>
      <c r="W4458" s="8" t="s">
        <v>739</v>
      </c>
      <c r="X4458" s="8" t="s">
        <v>6212</v>
      </c>
      <c r="Y4458" s="8" t="s">
        <v>6199</v>
      </c>
      <c r="Z4458" s="17" t="s">
        <v>6213</v>
      </c>
      <c r="AA4458" s="8" t="s">
        <v>6214</v>
      </c>
      <c r="AB4458" s="8" t="s">
        <v>6215</v>
      </c>
    </row>
    <row r="4459" spans="1:28" hidden="1" x14ac:dyDescent="0.2">
      <c r="A4459" s="8" t="s">
        <v>6216</v>
      </c>
      <c r="B4459" s="8" t="s">
        <v>6217</v>
      </c>
      <c r="C4459" s="8" t="s">
        <v>45759</v>
      </c>
      <c r="D4459" s="8" t="s">
        <v>45760</v>
      </c>
      <c r="E4459" s="8" t="s">
        <v>535</v>
      </c>
      <c r="F4459" s="8" t="s">
        <v>255</v>
      </c>
      <c r="G4459" s="8" t="s">
        <v>535</v>
      </c>
      <c r="H4459" s="8" t="s">
        <v>255</v>
      </c>
      <c r="I4459" s="8" t="s">
        <v>5846</v>
      </c>
      <c r="J4459" s="8" t="s">
        <v>708</v>
      </c>
      <c r="K4459" s="8" t="s">
        <v>30</v>
      </c>
      <c r="L4459" s="8" t="s">
        <v>6211</v>
      </c>
      <c r="M4459" s="8" t="s">
        <v>6218</v>
      </c>
      <c r="N4459" s="8" t="s">
        <v>10716</v>
      </c>
      <c r="O4459" s="8" t="s">
        <v>34691</v>
      </c>
      <c r="P4459" s="8" t="s">
        <v>776</v>
      </c>
      <c r="Q4459" s="8" t="s">
        <v>5847</v>
      </c>
      <c r="R4459" s="8" t="s">
        <v>5848</v>
      </c>
      <c r="S4459" s="17" t="s">
        <v>5849</v>
      </c>
      <c r="T4459" s="18">
        <v>43043</v>
      </c>
      <c r="U4459" s="8">
        <v>0.91666666666666663</v>
      </c>
      <c r="V4459" s="8">
        <v>0</v>
      </c>
      <c r="W4459" s="8" t="s">
        <v>1100</v>
      </c>
      <c r="X4459" s="8" t="s">
        <v>6219</v>
      </c>
      <c r="Y4459" s="8" t="s">
        <v>6220</v>
      </c>
      <c r="Z4459" s="17" t="s">
        <v>6221</v>
      </c>
      <c r="AA4459" s="8" t="s">
        <v>6222</v>
      </c>
      <c r="AB4459" s="8" t="s">
        <v>6223</v>
      </c>
    </row>
    <row r="4460" spans="1:28" hidden="1" x14ac:dyDescent="0.2">
      <c r="A4460" s="8" t="s">
        <v>6249</v>
      </c>
      <c r="B4460" s="8" t="s">
        <v>6250</v>
      </c>
      <c r="C4460" s="8" t="s">
        <v>45759</v>
      </c>
      <c r="D4460" s="8" t="s">
        <v>45760</v>
      </c>
      <c r="E4460" s="8" t="s">
        <v>545</v>
      </c>
      <c r="F4460" s="8" t="s">
        <v>255</v>
      </c>
      <c r="G4460" s="8" t="s">
        <v>545</v>
      </c>
      <c r="H4460" s="8" t="s">
        <v>255</v>
      </c>
      <c r="I4460" s="8" t="s">
        <v>5846</v>
      </c>
      <c r="J4460" s="8" t="s">
        <v>708</v>
      </c>
      <c r="K4460" s="8" t="s">
        <v>30</v>
      </c>
      <c r="L4460" s="8" t="s">
        <v>1678</v>
      </c>
      <c r="M4460" s="8" t="s">
        <v>1687</v>
      </c>
      <c r="N4460" s="8" t="s">
        <v>10716</v>
      </c>
      <c r="O4460" s="8" t="s">
        <v>34691</v>
      </c>
      <c r="P4460" s="8" t="s">
        <v>776</v>
      </c>
      <c r="Q4460" s="8" t="s">
        <v>5847</v>
      </c>
      <c r="R4460" s="8" t="s">
        <v>5848</v>
      </c>
      <c r="S4460" s="17" t="s">
        <v>5849</v>
      </c>
      <c r="T4460" s="18">
        <v>43044</v>
      </c>
      <c r="U4460" s="8">
        <v>0.75</v>
      </c>
      <c r="V4460" s="8">
        <v>0.16666666666666666</v>
      </c>
      <c r="W4460" s="8" t="s">
        <v>792</v>
      </c>
      <c r="X4460" s="8" t="s">
        <v>6251</v>
      </c>
      <c r="Y4460" s="8" t="s">
        <v>6252</v>
      </c>
      <c r="Z4460" s="17" t="s">
        <v>6253</v>
      </c>
      <c r="AA4460" s="8" t="s">
        <v>6254</v>
      </c>
      <c r="AB4460" s="8" t="s">
        <v>6255</v>
      </c>
    </row>
    <row r="4461" spans="1:28" hidden="1" x14ac:dyDescent="0.2">
      <c r="A4461" s="8" t="s">
        <v>6273</v>
      </c>
      <c r="B4461" s="8" t="s">
        <v>6274</v>
      </c>
      <c r="C4461" s="8" t="s">
        <v>45759</v>
      </c>
      <c r="D4461" s="8" t="s">
        <v>45760</v>
      </c>
      <c r="E4461" s="8" t="s">
        <v>256</v>
      </c>
      <c r="F4461" s="8" t="s">
        <v>255</v>
      </c>
      <c r="G4461" s="8" t="s">
        <v>256</v>
      </c>
      <c r="H4461" s="8" t="s">
        <v>255</v>
      </c>
      <c r="I4461" s="8" t="s">
        <v>5846</v>
      </c>
      <c r="J4461" s="8" t="s">
        <v>708</v>
      </c>
      <c r="K4461" s="8" t="s">
        <v>30</v>
      </c>
      <c r="L4461" s="8" t="s">
        <v>1693</v>
      </c>
      <c r="M4461" s="8" t="s">
        <v>1701</v>
      </c>
      <c r="N4461" s="8" t="s">
        <v>10716</v>
      </c>
      <c r="O4461" s="8" t="s">
        <v>34691</v>
      </c>
      <c r="P4461" s="8" t="s">
        <v>776</v>
      </c>
      <c r="Q4461" s="8" t="s">
        <v>5847</v>
      </c>
      <c r="R4461" s="8" t="s">
        <v>5848</v>
      </c>
      <c r="S4461" s="17" t="s">
        <v>5849</v>
      </c>
      <c r="T4461" s="18">
        <v>43045</v>
      </c>
      <c r="U4461" s="8">
        <v>0</v>
      </c>
      <c r="V4461" s="8">
        <v>8.3333333333333329E-2</v>
      </c>
      <c r="W4461" s="8" t="s">
        <v>1100</v>
      </c>
      <c r="X4461" s="8" t="s">
        <v>45730</v>
      </c>
      <c r="Y4461" s="8" t="s">
        <v>6275</v>
      </c>
      <c r="Z4461" s="17" t="s">
        <v>6081</v>
      </c>
      <c r="AA4461" s="8" t="s">
        <v>6276</v>
      </c>
      <c r="AB4461" s="8" t="s">
        <v>6277</v>
      </c>
    </row>
    <row r="4462" spans="1:28" hidden="1" x14ac:dyDescent="0.2">
      <c r="A4462" s="8" t="s">
        <v>6278</v>
      </c>
      <c r="B4462" s="8" t="s">
        <v>6279</v>
      </c>
      <c r="C4462" s="8" t="s">
        <v>45759</v>
      </c>
      <c r="D4462" s="8" t="s">
        <v>45760</v>
      </c>
      <c r="E4462" s="8" t="s">
        <v>256</v>
      </c>
      <c r="F4462" s="8" t="s">
        <v>255</v>
      </c>
      <c r="G4462" s="8" t="s">
        <v>256</v>
      </c>
      <c r="H4462" s="8" t="s">
        <v>255</v>
      </c>
      <c r="I4462" s="8" t="s">
        <v>5846</v>
      </c>
      <c r="J4462" s="8" t="s">
        <v>708</v>
      </c>
      <c r="K4462" s="8" t="s">
        <v>30</v>
      </c>
      <c r="L4462" s="8" t="s">
        <v>1701</v>
      </c>
      <c r="M4462" s="8" t="s">
        <v>1708</v>
      </c>
      <c r="N4462" s="8" t="s">
        <v>10716</v>
      </c>
      <c r="O4462" s="8" t="s">
        <v>34691</v>
      </c>
      <c r="P4462" s="8" t="s">
        <v>776</v>
      </c>
      <c r="Q4462" s="8" t="s">
        <v>5847</v>
      </c>
      <c r="R4462" s="8" t="s">
        <v>5848</v>
      </c>
      <c r="S4462" s="17" t="s">
        <v>5849</v>
      </c>
      <c r="T4462" s="18">
        <v>43045</v>
      </c>
      <c r="U4462" s="8">
        <v>8.3333333333333329E-2</v>
      </c>
      <c r="V4462" s="8">
        <v>0.16666666666666666</v>
      </c>
      <c r="W4462" s="8" t="s">
        <v>1100</v>
      </c>
      <c r="X4462" s="8" t="s">
        <v>45730</v>
      </c>
      <c r="Y4462" s="8" t="s">
        <v>1647</v>
      </c>
      <c r="Z4462" s="17" t="s">
        <v>6280</v>
      </c>
      <c r="AA4462" s="8" t="s">
        <v>6281</v>
      </c>
      <c r="AB4462" s="8" t="s">
        <v>6282</v>
      </c>
    </row>
    <row r="4463" spans="1:28" hidden="1" x14ac:dyDescent="0.2">
      <c r="A4463" s="8" t="s">
        <v>6256</v>
      </c>
      <c r="B4463" s="8" t="s">
        <v>6257</v>
      </c>
      <c r="C4463" s="8" t="s">
        <v>45759</v>
      </c>
      <c r="D4463" s="8" t="s">
        <v>45760</v>
      </c>
      <c r="E4463" s="8" t="s">
        <v>256</v>
      </c>
      <c r="F4463" s="8" t="s">
        <v>255</v>
      </c>
      <c r="G4463" s="8" t="s">
        <v>256</v>
      </c>
      <c r="H4463" s="8" t="s">
        <v>255</v>
      </c>
      <c r="I4463" s="8" t="s">
        <v>5846</v>
      </c>
      <c r="J4463" s="8" t="s">
        <v>708</v>
      </c>
      <c r="K4463" s="8" t="s">
        <v>30</v>
      </c>
      <c r="L4463" s="8" t="s">
        <v>558</v>
      </c>
      <c r="M4463" s="8" t="s">
        <v>6258</v>
      </c>
      <c r="N4463" s="8" t="s">
        <v>10716</v>
      </c>
      <c r="O4463" s="8" t="s">
        <v>34691</v>
      </c>
      <c r="P4463" s="8" t="s">
        <v>776</v>
      </c>
      <c r="Q4463" s="8" t="s">
        <v>5847</v>
      </c>
      <c r="R4463" s="8" t="s">
        <v>5848</v>
      </c>
      <c r="S4463" s="17" t="s">
        <v>5849</v>
      </c>
      <c r="T4463" s="18">
        <v>43045</v>
      </c>
      <c r="U4463" s="8">
        <v>0.75</v>
      </c>
      <c r="V4463" s="8">
        <v>0.875</v>
      </c>
      <c r="W4463" s="8" t="s">
        <v>1283</v>
      </c>
      <c r="X4463" s="8" t="s">
        <v>6259</v>
      </c>
      <c r="Y4463" s="8" t="s">
        <v>6260</v>
      </c>
      <c r="Z4463" s="17" t="s">
        <v>6261</v>
      </c>
      <c r="AA4463" s="8" t="s">
        <v>6262</v>
      </c>
      <c r="AB4463" s="8" t="s">
        <v>6263</v>
      </c>
    </row>
    <row r="4464" spans="1:28" hidden="1" x14ac:dyDescent="0.2">
      <c r="A4464" s="8" t="s">
        <v>6264</v>
      </c>
      <c r="B4464" s="8" t="s">
        <v>6265</v>
      </c>
      <c r="C4464" s="8" t="s">
        <v>45759</v>
      </c>
      <c r="D4464" s="8" t="s">
        <v>45760</v>
      </c>
      <c r="E4464" s="8" t="s">
        <v>256</v>
      </c>
      <c r="F4464" s="8" t="s">
        <v>255</v>
      </c>
      <c r="G4464" s="8" t="s">
        <v>256</v>
      </c>
      <c r="H4464" s="8" t="s">
        <v>255</v>
      </c>
      <c r="I4464" s="8" t="s">
        <v>5846</v>
      </c>
      <c r="J4464" s="8" t="s">
        <v>708</v>
      </c>
      <c r="K4464" s="8" t="s">
        <v>30</v>
      </c>
      <c r="L4464" s="8" t="s">
        <v>6258</v>
      </c>
      <c r="M4464" s="8" t="s">
        <v>5140</v>
      </c>
      <c r="N4464" s="8" t="s">
        <v>10716</v>
      </c>
      <c r="O4464" s="8" t="s">
        <v>34691</v>
      </c>
      <c r="P4464" s="8" t="s">
        <v>776</v>
      </c>
      <c r="Q4464" s="8" t="s">
        <v>5847</v>
      </c>
      <c r="R4464" s="8" t="s">
        <v>5848</v>
      </c>
      <c r="S4464" s="17" t="s">
        <v>5849</v>
      </c>
      <c r="T4464" s="18">
        <v>43045</v>
      </c>
      <c r="U4464" s="8">
        <v>0.875</v>
      </c>
      <c r="V4464" s="8">
        <v>0.91666666666666663</v>
      </c>
      <c r="W4464" s="8" t="s">
        <v>1495</v>
      </c>
      <c r="X4464" s="8" t="s">
        <v>45730</v>
      </c>
      <c r="Y4464" s="8" t="s">
        <v>6260</v>
      </c>
      <c r="Z4464" s="17" t="s">
        <v>6266</v>
      </c>
      <c r="AA4464" s="8" t="s">
        <v>6267</v>
      </c>
      <c r="AB4464" s="8" t="s">
        <v>6268</v>
      </c>
    </row>
    <row r="4465" spans="1:28" hidden="1" x14ac:dyDescent="0.2">
      <c r="A4465" s="8" t="s">
        <v>6269</v>
      </c>
      <c r="B4465" s="8" t="s">
        <v>6270</v>
      </c>
      <c r="C4465" s="8" t="s">
        <v>45759</v>
      </c>
      <c r="D4465" s="8" t="s">
        <v>45760</v>
      </c>
      <c r="E4465" s="8" t="s">
        <v>256</v>
      </c>
      <c r="F4465" s="8" t="s">
        <v>255</v>
      </c>
      <c r="G4465" s="8" t="s">
        <v>256</v>
      </c>
      <c r="H4465" s="8" t="s">
        <v>255</v>
      </c>
      <c r="I4465" s="8" t="s">
        <v>5846</v>
      </c>
      <c r="J4465" s="8" t="s">
        <v>708</v>
      </c>
      <c r="K4465" s="8" t="s">
        <v>30</v>
      </c>
      <c r="L4465" s="8" t="s">
        <v>5140</v>
      </c>
      <c r="M4465" s="8" t="s">
        <v>1693</v>
      </c>
      <c r="N4465" s="8" t="s">
        <v>10716</v>
      </c>
      <c r="O4465" s="8" t="s">
        <v>34691</v>
      </c>
      <c r="P4465" s="8" t="s">
        <v>776</v>
      </c>
      <c r="Q4465" s="8" t="s">
        <v>5847</v>
      </c>
      <c r="R4465" s="8" t="s">
        <v>5848</v>
      </c>
      <c r="S4465" s="17" t="s">
        <v>5849</v>
      </c>
      <c r="T4465" s="18">
        <v>43045</v>
      </c>
      <c r="U4465" s="8">
        <v>0.91666666666666663</v>
      </c>
      <c r="V4465" s="8">
        <v>0</v>
      </c>
      <c r="W4465" s="8" t="s">
        <v>1100</v>
      </c>
      <c r="X4465" s="8" t="s">
        <v>45730</v>
      </c>
      <c r="Y4465" s="8" t="s">
        <v>6260</v>
      </c>
      <c r="Z4465" s="17" t="s">
        <v>6081</v>
      </c>
      <c r="AA4465" s="8" t="s">
        <v>6271</v>
      </c>
      <c r="AB4465" s="8" t="s">
        <v>6272</v>
      </c>
    </row>
    <row r="4466" spans="1:28" hidden="1" x14ac:dyDescent="0.2">
      <c r="A4466" s="8" t="s">
        <v>6283</v>
      </c>
      <c r="B4466" s="8" t="s">
        <v>6284</v>
      </c>
      <c r="C4466" s="8" t="s">
        <v>45759</v>
      </c>
      <c r="D4466" s="8" t="s">
        <v>45760</v>
      </c>
      <c r="E4466" s="8" t="s">
        <v>266</v>
      </c>
      <c r="F4466" s="8" t="s">
        <v>255</v>
      </c>
      <c r="G4466" s="8" t="s">
        <v>266</v>
      </c>
      <c r="H4466" s="8" t="s">
        <v>255</v>
      </c>
      <c r="I4466" s="8" t="s">
        <v>5846</v>
      </c>
      <c r="J4466" s="8" t="s">
        <v>708</v>
      </c>
      <c r="K4466" s="8" t="s">
        <v>30</v>
      </c>
      <c r="L4466" s="8" t="s">
        <v>567</v>
      </c>
      <c r="M4466" s="8" t="s">
        <v>4845</v>
      </c>
      <c r="N4466" s="8" t="s">
        <v>10716</v>
      </c>
      <c r="O4466" s="8" t="s">
        <v>34691</v>
      </c>
      <c r="P4466" s="8" t="s">
        <v>776</v>
      </c>
      <c r="Q4466" s="8" t="s">
        <v>5847</v>
      </c>
      <c r="R4466" s="8" t="s">
        <v>5848</v>
      </c>
      <c r="S4466" s="17" t="s">
        <v>5849</v>
      </c>
      <c r="T4466" s="18">
        <v>43046</v>
      </c>
      <c r="U4466" s="8">
        <v>0.75</v>
      </c>
      <c r="V4466" s="8">
        <v>0.79166666666666663</v>
      </c>
      <c r="W4466" s="8" t="s">
        <v>1495</v>
      </c>
      <c r="X4466" s="8" t="s">
        <v>6285</v>
      </c>
      <c r="Y4466" s="8" t="s">
        <v>6286</v>
      </c>
      <c r="Z4466" s="17" t="s">
        <v>6287</v>
      </c>
      <c r="AA4466" s="8" t="s">
        <v>6288</v>
      </c>
      <c r="AB4466" s="8" t="s">
        <v>6289</v>
      </c>
    </row>
    <row r="4467" spans="1:28" hidden="1" x14ac:dyDescent="0.2">
      <c r="A4467" s="8" t="s">
        <v>6290</v>
      </c>
      <c r="B4467" s="8" t="s">
        <v>6291</v>
      </c>
      <c r="C4467" s="8" t="s">
        <v>45759</v>
      </c>
      <c r="D4467" s="8" t="s">
        <v>45760</v>
      </c>
      <c r="E4467" s="8" t="s">
        <v>266</v>
      </c>
      <c r="F4467" s="8" t="s">
        <v>255</v>
      </c>
      <c r="G4467" s="8" t="s">
        <v>266</v>
      </c>
      <c r="H4467" s="8" t="s">
        <v>255</v>
      </c>
      <c r="I4467" s="8" t="s">
        <v>5846</v>
      </c>
      <c r="J4467" s="8" t="s">
        <v>708</v>
      </c>
      <c r="K4467" s="8" t="s">
        <v>30</v>
      </c>
      <c r="L4467" s="8" t="s">
        <v>4845</v>
      </c>
      <c r="M4467" s="8" t="s">
        <v>4214</v>
      </c>
      <c r="N4467" s="8" t="s">
        <v>10716</v>
      </c>
      <c r="O4467" s="8" t="s">
        <v>34691</v>
      </c>
      <c r="P4467" s="8" t="s">
        <v>776</v>
      </c>
      <c r="Q4467" s="8" t="s">
        <v>5847</v>
      </c>
      <c r="R4467" s="8" t="s">
        <v>5848</v>
      </c>
      <c r="S4467" s="17" t="s">
        <v>5849</v>
      </c>
      <c r="T4467" s="18">
        <v>43046</v>
      </c>
      <c r="U4467" s="8">
        <v>0.79166666666666663</v>
      </c>
      <c r="V4467" s="8">
        <v>0.16666666666666666</v>
      </c>
      <c r="W4467" s="8" t="s">
        <v>952</v>
      </c>
      <c r="X4467" s="8" t="s">
        <v>6292</v>
      </c>
      <c r="Y4467" s="8" t="s">
        <v>6286</v>
      </c>
      <c r="Z4467" s="17" t="s">
        <v>6293</v>
      </c>
      <c r="AA4467" s="8" t="s">
        <v>6294</v>
      </c>
      <c r="AB4467" s="8" t="s">
        <v>6295</v>
      </c>
    </row>
    <row r="4468" spans="1:28" hidden="1" x14ac:dyDescent="0.2">
      <c r="A4468" s="8" t="s">
        <v>6296</v>
      </c>
      <c r="B4468" s="8" t="s">
        <v>6297</v>
      </c>
      <c r="C4468" s="8" t="s">
        <v>45759</v>
      </c>
      <c r="D4468" s="8" t="s">
        <v>45760</v>
      </c>
      <c r="E4468" s="8" t="s">
        <v>275</v>
      </c>
      <c r="F4468" s="8" t="s">
        <v>274</v>
      </c>
      <c r="G4468" s="8" t="s">
        <v>275</v>
      </c>
      <c r="H4468" s="8" t="s">
        <v>274</v>
      </c>
      <c r="I4468" s="8" t="s">
        <v>5846</v>
      </c>
      <c r="J4468" s="8" t="s">
        <v>708</v>
      </c>
      <c r="K4468" s="8" t="s">
        <v>30</v>
      </c>
      <c r="L4468" s="8" t="s">
        <v>1969</v>
      </c>
      <c r="M4468" s="8" t="s">
        <v>6298</v>
      </c>
      <c r="N4468" s="8" t="s">
        <v>10716</v>
      </c>
      <c r="O4468" s="8" t="s">
        <v>34691</v>
      </c>
      <c r="P4468" s="8" t="s">
        <v>776</v>
      </c>
      <c r="Q4468" s="8" t="s">
        <v>5847</v>
      </c>
      <c r="R4468" s="8" t="s">
        <v>5848</v>
      </c>
      <c r="S4468" s="17" t="s">
        <v>5849</v>
      </c>
      <c r="T4468" s="18">
        <v>43047</v>
      </c>
      <c r="U4468" s="8">
        <v>0.75</v>
      </c>
      <c r="V4468" s="8">
        <v>0.16666666666666666</v>
      </c>
      <c r="W4468" s="8" t="s">
        <v>792</v>
      </c>
      <c r="X4468" s="8" t="s">
        <v>6292</v>
      </c>
      <c r="Y4468" s="8" t="s">
        <v>6286</v>
      </c>
      <c r="Z4468" s="17" t="s">
        <v>6299</v>
      </c>
      <c r="AA4468" s="8" t="s">
        <v>6300</v>
      </c>
      <c r="AB4468" s="8" t="s">
        <v>6301</v>
      </c>
    </row>
    <row r="4469" spans="1:28" hidden="1" x14ac:dyDescent="0.2">
      <c r="A4469" s="8" t="s">
        <v>6302</v>
      </c>
      <c r="B4469" s="8" t="s">
        <v>6303</v>
      </c>
      <c r="C4469" s="8" t="s">
        <v>45759</v>
      </c>
      <c r="D4469" s="8" t="s">
        <v>45760</v>
      </c>
      <c r="E4469" s="8" t="s">
        <v>29</v>
      </c>
      <c r="F4469" s="8" t="s">
        <v>27</v>
      </c>
      <c r="G4469" s="8" t="s">
        <v>29</v>
      </c>
      <c r="H4469" s="8" t="s">
        <v>27</v>
      </c>
      <c r="I4469" s="8" t="s">
        <v>6304</v>
      </c>
      <c r="J4469" s="8" t="s">
        <v>28</v>
      </c>
      <c r="K4469" s="8" t="s">
        <v>30</v>
      </c>
      <c r="L4469" s="8" t="s">
        <v>5152</v>
      </c>
      <c r="M4469" s="8" t="s">
        <v>5153</v>
      </c>
      <c r="N4469" s="8" t="s">
        <v>10716</v>
      </c>
      <c r="O4469" s="8" t="s">
        <v>34691</v>
      </c>
      <c r="P4469" s="8" t="s">
        <v>776</v>
      </c>
      <c r="Q4469" s="8" t="s">
        <v>300</v>
      </c>
      <c r="R4469" s="8" t="s">
        <v>6305</v>
      </c>
      <c r="S4469" s="17" t="s">
        <v>6306</v>
      </c>
      <c r="T4469" s="18">
        <v>43009</v>
      </c>
      <c r="U4469" s="8">
        <v>0.25</v>
      </c>
      <c r="V4469" s="8">
        <v>0.375</v>
      </c>
      <c r="W4469" s="8" t="s">
        <v>1283</v>
      </c>
      <c r="X4469" s="8" t="s">
        <v>2821</v>
      </c>
      <c r="Y4469" s="8" t="s">
        <v>2822</v>
      </c>
      <c r="Z4469" s="17" t="s">
        <v>6307</v>
      </c>
      <c r="AA4469" s="8" t="s">
        <v>6308</v>
      </c>
      <c r="AB4469" s="8" t="s">
        <v>6309</v>
      </c>
    </row>
    <row r="4470" spans="1:28" hidden="1" x14ac:dyDescent="0.2">
      <c r="A4470" s="8" t="s">
        <v>6310</v>
      </c>
      <c r="B4470" s="8" t="s">
        <v>6311</v>
      </c>
      <c r="C4470" s="8" t="s">
        <v>45759</v>
      </c>
      <c r="D4470" s="8" t="s">
        <v>45760</v>
      </c>
      <c r="E4470" s="8" t="s">
        <v>29</v>
      </c>
      <c r="F4470" s="8" t="s">
        <v>27</v>
      </c>
      <c r="G4470" s="8" t="s">
        <v>29</v>
      </c>
      <c r="H4470" s="8" t="s">
        <v>27</v>
      </c>
      <c r="I4470" s="8" t="s">
        <v>6304</v>
      </c>
      <c r="J4470" s="8" t="s">
        <v>28</v>
      </c>
      <c r="K4470" s="8" t="s">
        <v>30</v>
      </c>
      <c r="L4470" s="8" t="s">
        <v>5153</v>
      </c>
      <c r="M4470" s="8" t="s">
        <v>6312</v>
      </c>
      <c r="N4470" s="8" t="s">
        <v>10716</v>
      </c>
      <c r="O4470" s="8" t="s">
        <v>34691</v>
      </c>
      <c r="P4470" s="8" t="s">
        <v>776</v>
      </c>
      <c r="Q4470" s="8" t="s">
        <v>300</v>
      </c>
      <c r="R4470" s="8" t="s">
        <v>6305</v>
      </c>
      <c r="S4470" s="17" t="s">
        <v>6306</v>
      </c>
      <c r="T4470" s="18">
        <v>43009</v>
      </c>
      <c r="U4470" s="8">
        <v>0.375</v>
      </c>
      <c r="V4470" s="8">
        <v>0.45833333333333331</v>
      </c>
      <c r="W4470" s="8" t="s">
        <v>1100</v>
      </c>
      <c r="X4470" s="8" t="s">
        <v>2829</v>
      </c>
      <c r="Y4470" s="8" t="s">
        <v>2822</v>
      </c>
      <c r="Z4470" s="17" t="s">
        <v>6313</v>
      </c>
      <c r="AA4470" s="8" t="s">
        <v>6314</v>
      </c>
      <c r="AB4470" s="8" t="s">
        <v>6315</v>
      </c>
    </row>
    <row r="4471" spans="1:28" hidden="1" x14ac:dyDescent="0.2">
      <c r="A4471" s="8" t="s">
        <v>6316</v>
      </c>
      <c r="B4471" s="8" t="s">
        <v>6317</v>
      </c>
      <c r="C4471" s="8" t="s">
        <v>45759</v>
      </c>
      <c r="D4471" s="8" t="s">
        <v>45760</v>
      </c>
      <c r="E4471" s="8" t="s">
        <v>29</v>
      </c>
      <c r="F4471" s="8" t="s">
        <v>27</v>
      </c>
      <c r="G4471" s="8" t="s">
        <v>29</v>
      </c>
      <c r="H4471" s="8" t="s">
        <v>27</v>
      </c>
      <c r="I4471" s="8" t="s">
        <v>6304</v>
      </c>
      <c r="J4471" s="8" t="s">
        <v>28</v>
      </c>
      <c r="K4471" s="8" t="s">
        <v>30</v>
      </c>
      <c r="L4471" s="8" t="s">
        <v>6312</v>
      </c>
      <c r="M4471" s="8" t="s">
        <v>5857</v>
      </c>
      <c r="N4471" s="8" t="s">
        <v>10716</v>
      </c>
      <c r="O4471" s="8" t="s">
        <v>34691</v>
      </c>
      <c r="P4471" s="8" t="s">
        <v>776</v>
      </c>
      <c r="Q4471" s="8" t="s">
        <v>300</v>
      </c>
      <c r="R4471" s="8" t="s">
        <v>6305</v>
      </c>
      <c r="S4471" s="17" t="s">
        <v>6306</v>
      </c>
      <c r="T4471" s="18">
        <v>43009</v>
      </c>
      <c r="U4471" s="8">
        <v>0.45833333333333331</v>
      </c>
      <c r="V4471" s="8">
        <v>0.625</v>
      </c>
      <c r="W4471" s="8" t="s">
        <v>739</v>
      </c>
      <c r="X4471" s="8" t="s">
        <v>2836</v>
      </c>
      <c r="Y4471" s="8" t="s">
        <v>2822</v>
      </c>
      <c r="Z4471" s="17" t="s">
        <v>6318</v>
      </c>
      <c r="AA4471" s="8" t="s">
        <v>6319</v>
      </c>
      <c r="AB4471" s="8" t="s">
        <v>2825</v>
      </c>
    </row>
    <row r="4472" spans="1:28" hidden="1" x14ac:dyDescent="0.2">
      <c r="A4472" s="8" t="s">
        <v>6320</v>
      </c>
      <c r="B4472" s="8" t="s">
        <v>6321</v>
      </c>
      <c r="C4472" s="8" t="s">
        <v>45759</v>
      </c>
      <c r="D4472" s="8" t="s">
        <v>45760</v>
      </c>
      <c r="E4472" s="8" t="s">
        <v>29</v>
      </c>
      <c r="F4472" s="8" t="s">
        <v>27</v>
      </c>
      <c r="G4472" s="8" t="s">
        <v>29</v>
      </c>
      <c r="H4472" s="8" t="s">
        <v>27</v>
      </c>
      <c r="I4472" s="8" t="s">
        <v>6304</v>
      </c>
      <c r="J4472" s="8" t="s">
        <v>28</v>
      </c>
      <c r="K4472" s="8" t="s">
        <v>30</v>
      </c>
      <c r="L4472" s="8" t="s">
        <v>5857</v>
      </c>
      <c r="M4472" s="8" t="s">
        <v>6322</v>
      </c>
      <c r="N4472" s="8" t="s">
        <v>10716</v>
      </c>
      <c r="O4472" s="8" t="s">
        <v>34691</v>
      </c>
      <c r="P4472" s="8" t="s">
        <v>776</v>
      </c>
      <c r="Q4472" s="8" t="s">
        <v>300</v>
      </c>
      <c r="R4472" s="8" t="s">
        <v>6305</v>
      </c>
      <c r="S4472" s="17" t="s">
        <v>6306</v>
      </c>
      <c r="T4472" s="18">
        <v>43009</v>
      </c>
      <c r="U4472" s="8">
        <v>0.625</v>
      </c>
      <c r="V4472" s="8">
        <v>0.70833333333333337</v>
      </c>
      <c r="W4472" s="8" t="s">
        <v>1100</v>
      </c>
      <c r="X4472" s="8" t="s">
        <v>2842</v>
      </c>
      <c r="Y4472" s="8" t="s">
        <v>2822</v>
      </c>
      <c r="Z4472" s="17" t="s">
        <v>6323</v>
      </c>
      <c r="AA4472" s="8" t="s">
        <v>6324</v>
      </c>
      <c r="AB4472" s="8" t="s">
        <v>6325</v>
      </c>
    </row>
    <row r="4473" spans="1:28" hidden="1" x14ac:dyDescent="0.2">
      <c r="A4473" s="8" t="s">
        <v>6326</v>
      </c>
      <c r="B4473" s="8" t="s">
        <v>6327</v>
      </c>
      <c r="C4473" s="8" t="s">
        <v>45759</v>
      </c>
      <c r="D4473" s="8" t="s">
        <v>45760</v>
      </c>
      <c r="E4473" s="8" t="s">
        <v>29</v>
      </c>
      <c r="F4473" s="8" t="s">
        <v>27</v>
      </c>
      <c r="G4473" s="8" t="s">
        <v>29</v>
      </c>
      <c r="H4473" s="8" t="s">
        <v>27</v>
      </c>
      <c r="I4473" s="8" t="s">
        <v>6304</v>
      </c>
      <c r="J4473" s="8" t="s">
        <v>28</v>
      </c>
      <c r="K4473" s="8" t="s">
        <v>30</v>
      </c>
      <c r="L4473" s="8" t="s">
        <v>6322</v>
      </c>
      <c r="M4473" s="8" t="s">
        <v>1717</v>
      </c>
      <c r="N4473" s="8" t="s">
        <v>10716</v>
      </c>
      <c r="O4473" s="8" t="s">
        <v>34691</v>
      </c>
      <c r="P4473" s="8" t="s">
        <v>776</v>
      </c>
      <c r="Q4473" s="8" t="s">
        <v>300</v>
      </c>
      <c r="R4473" s="8" t="s">
        <v>6305</v>
      </c>
      <c r="S4473" s="17" t="s">
        <v>6306</v>
      </c>
      <c r="T4473" s="18">
        <v>43009</v>
      </c>
      <c r="U4473" s="8">
        <v>0.70833333333333337</v>
      </c>
      <c r="V4473" s="8">
        <v>0.75</v>
      </c>
      <c r="W4473" s="8" t="s">
        <v>1495</v>
      </c>
      <c r="X4473" s="8" t="s">
        <v>2848</v>
      </c>
      <c r="Y4473" s="8" t="s">
        <v>2822</v>
      </c>
      <c r="Z4473" s="17" t="s">
        <v>6328</v>
      </c>
      <c r="AA4473" s="8" t="s">
        <v>6329</v>
      </c>
      <c r="AB4473" s="8" t="s">
        <v>6330</v>
      </c>
    </row>
    <row r="4474" spans="1:28" hidden="1" x14ac:dyDescent="0.2">
      <c r="A4474" s="8" t="s">
        <v>6331</v>
      </c>
      <c r="B4474" s="8" t="s">
        <v>6332</v>
      </c>
      <c r="C4474" s="8" t="s">
        <v>45759</v>
      </c>
      <c r="D4474" s="8" t="s">
        <v>45760</v>
      </c>
      <c r="E4474" s="8" t="s">
        <v>46</v>
      </c>
      <c r="F4474" s="8" t="s">
        <v>27</v>
      </c>
      <c r="G4474" s="8" t="s">
        <v>46</v>
      </c>
      <c r="H4474" s="8" t="s">
        <v>27</v>
      </c>
      <c r="I4474" s="8" t="s">
        <v>6304</v>
      </c>
      <c r="J4474" s="8" t="s">
        <v>28</v>
      </c>
      <c r="K4474" s="8" t="s">
        <v>30</v>
      </c>
      <c r="L4474" s="8" t="s">
        <v>2000</v>
      </c>
      <c r="M4474" s="8" t="s">
        <v>886</v>
      </c>
      <c r="N4474" s="8" t="s">
        <v>10716</v>
      </c>
      <c r="O4474" s="8" t="s">
        <v>34691</v>
      </c>
      <c r="P4474" s="8" t="s">
        <v>776</v>
      </c>
      <c r="Q4474" s="8" t="s">
        <v>300</v>
      </c>
      <c r="R4474" s="8" t="s">
        <v>6305</v>
      </c>
      <c r="S4474" s="17" t="s">
        <v>6306</v>
      </c>
      <c r="T4474" s="18">
        <v>43010</v>
      </c>
      <c r="U4474" s="8">
        <v>0.25</v>
      </c>
      <c r="V4474" s="8">
        <v>0.29166666666666669</v>
      </c>
      <c r="W4474" s="8" t="s">
        <v>1495</v>
      </c>
      <c r="X4474" s="8" t="s">
        <v>2854</v>
      </c>
      <c r="Y4474" s="8" t="s">
        <v>2855</v>
      </c>
      <c r="Z4474" s="17" t="s">
        <v>6333</v>
      </c>
      <c r="AA4474" s="8" t="s">
        <v>6334</v>
      </c>
      <c r="AB4474" s="8" t="s">
        <v>6335</v>
      </c>
    </row>
    <row r="4475" spans="1:28" hidden="1" x14ac:dyDescent="0.2">
      <c r="A4475" s="8" t="s">
        <v>6336</v>
      </c>
      <c r="B4475" s="8" t="s">
        <v>6337</v>
      </c>
      <c r="C4475" s="8" t="s">
        <v>45759</v>
      </c>
      <c r="D4475" s="8" t="s">
        <v>45760</v>
      </c>
      <c r="E4475" s="8" t="s">
        <v>46</v>
      </c>
      <c r="F4475" s="8" t="s">
        <v>27</v>
      </c>
      <c r="G4475" s="8" t="s">
        <v>46</v>
      </c>
      <c r="H4475" s="8" t="s">
        <v>27</v>
      </c>
      <c r="I4475" s="8" t="s">
        <v>6304</v>
      </c>
      <c r="J4475" s="8" t="s">
        <v>28</v>
      </c>
      <c r="K4475" s="8" t="s">
        <v>30</v>
      </c>
      <c r="L4475" s="8" t="s">
        <v>886</v>
      </c>
      <c r="M4475" s="8" t="s">
        <v>1729</v>
      </c>
      <c r="N4475" s="8" t="s">
        <v>10716</v>
      </c>
      <c r="O4475" s="8" t="s">
        <v>34691</v>
      </c>
      <c r="P4475" s="8" t="s">
        <v>776</v>
      </c>
      <c r="Q4475" s="8" t="s">
        <v>300</v>
      </c>
      <c r="R4475" s="8" t="s">
        <v>6305</v>
      </c>
      <c r="S4475" s="17" t="s">
        <v>6306</v>
      </c>
      <c r="T4475" s="18">
        <v>43010</v>
      </c>
      <c r="U4475" s="8">
        <v>0.29166666666666669</v>
      </c>
      <c r="V4475" s="8">
        <v>0.33333333333333331</v>
      </c>
      <c r="W4475" s="8" t="s">
        <v>1495</v>
      </c>
      <c r="X4475" s="8" t="s">
        <v>2862</v>
      </c>
      <c r="Y4475" s="8" t="s">
        <v>2855</v>
      </c>
      <c r="Z4475" s="17" t="s">
        <v>6338</v>
      </c>
      <c r="AA4475" s="8" t="s">
        <v>6339</v>
      </c>
      <c r="AB4475" s="8" t="s">
        <v>6340</v>
      </c>
    </row>
    <row r="4476" spans="1:28" hidden="1" x14ac:dyDescent="0.2">
      <c r="A4476" s="8" t="s">
        <v>6341</v>
      </c>
      <c r="B4476" s="8" t="s">
        <v>6342</v>
      </c>
      <c r="C4476" s="8" t="s">
        <v>45759</v>
      </c>
      <c r="D4476" s="8" t="s">
        <v>45760</v>
      </c>
      <c r="E4476" s="8" t="s">
        <v>46</v>
      </c>
      <c r="F4476" s="8" t="s">
        <v>27</v>
      </c>
      <c r="G4476" s="8" t="s">
        <v>46</v>
      </c>
      <c r="H4476" s="8" t="s">
        <v>27</v>
      </c>
      <c r="I4476" s="8" t="s">
        <v>6304</v>
      </c>
      <c r="J4476" s="8" t="s">
        <v>28</v>
      </c>
      <c r="K4476" s="8" t="s">
        <v>30</v>
      </c>
      <c r="L4476" s="8" t="s">
        <v>1729</v>
      </c>
      <c r="M4476" s="8" t="s">
        <v>6343</v>
      </c>
      <c r="N4476" s="8" t="s">
        <v>10716</v>
      </c>
      <c r="O4476" s="8" t="s">
        <v>34691</v>
      </c>
      <c r="P4476" s="8" t="s">
        <v>776</v>
      </c>
      <c r="Q4476" s="8" t="s">
        <v>300</v>
      </c>
      <c r="R4476" s="8" t="s">
        <v>6305</v>
      </c>
      <c r="S4476" s="17" t="s">
        <v>6306</v>
      </c>
      <c r="T4476" s="18">
        <v>43010</v>
      </c>
      <c r="U4476" s="8">
        <v>0.33333333333333331</v>
      </c>
      <c r="V4476" s="8">
        <v>0.375</v>
      </c>
      <c r="W4476" s="8" t="s">
        <v>1495</v>
      </c>
      <c r="X4476" s="8" t="s">
        <v>6344</v>
      </c>
      <c r="Y4476" s="8" t="s">
        <v>2855</v>
      </c>
      <c r="Z4476" s="17" t="s">
        <v>6345</v>
      </c>
      <c r="AA4476" s="8" t="s">
        <v>6346</v>
      </c>
      <c r="AB4476" s="8" t="s">
        <v>6347</v>
      </c>
    </row>
    <row r="4477" spans="1:28" hidden="1" x14ac:dyDescent="0.2">
      <c r="A4477" s="8" t="s">
        <v>6348</v>
      </c>
      <c r="B4477" s="8" t="s">
        <v>6349</v>
      </c>
      <c r="C4477" s="8" t="s">
        <v>45759</v>
      </c>
      <c r="D4477" s="8" t="s">
        <v>45760</v>
      </c>
      <c r="E4477" s="8" t="s">
        <v>46</v>
      </c>
      <c r="F4477" s="8" t="s">
        <v>27</v>
      </c>
      <c r="G4477" s="8" t="s">
        <v>46</v>
      </c>
      <c r="H4477" s="8" t="s">
        <v>27</v>
      </c>
      <c r="I4477" s="8" t="s">
        <v>6304</v>
      </c>
      <c r="J4477" s="8" t="s">
        <v>28</v>
      </c>
      <c r="K4477" s="8" t="s">
        <v>30</v>
      </c>
      <c r="L4477" s="8" t="s">
        <v>6343</v>
      </c>
      <c r="M4477" s="8" t="s">
        <v>5232</v>
      </c>
      <c r="N4477" s="8" t="s">
        <v>10716</v>
      </c>
      <c r="O4477" s="8" t="s">
        <v>34691</v>
      </c>
      <c r="P4477" s="8" t="s">
        <v>776</v>
      </c>
      <c r="Q4477" s="8" t="s">
        <v>300</v>
      </c>
      <c r="R4477" s="8" t="s">
        <v>6305</v>
      </c>
      <c r="S4477" s="17" t="s">
        <v>6306</v>
      </c>
      <c r="T4477" s="18">
        <v>43010</v>
      </c>
      <c r="U4477" s="8">
        <v>0.375</v>
      </c>
      <c r="V4477" s="8">
        <v>0.45833333333333331</v>
      </c>
      <c r="W4477" s="8" t="s">
        <v>1100</v>
      </c>
      <c r="X4477" s="8" t="s">
        <v>2876</v>
      </c>
      <c r="Y4477" s="8" t="s">
        <v>2855</v>
      </c>
      <c r="Z4477" s="17" t="s">
        <v>6350</v>
      </c>
      <c r="AA4477" s="8" t="s">
        <v>6351</v>
      </c>
      <c r="AB4477" s="8" t="s">
        <v>6352</v>
      </c>
    </row>
    <row r="4478" spans="1:28" hidden="1" x14ac:dyDescent="0.2">
      <c r="A4478" s="8" t="s">
        <v>6353</v>
      </c>
      <c r="B4478" s="8" t="s">
        <v>6354</v>
      </c>
      <c r="C4478" s="8" t="s">
        <v>45759</v>
      </c>
      <c r="D4478" s="8" t="s">
        <v>45760</v>
      </c>
      <c r="E4478" s="8" t="s">
        <v>46</v>
      </c>
      <c r="F4478" s="8" t="s">
        <v>27</v>
      </c>
      <c r="G4478" s="8" t="s">
        <v>46</v>
      </c>
      <c r="H4478" s="8" t="s">
        <v>27</v>
      </c>
      <c r="I4478" s="8" t="s">
        <v>6304</v>
      </c>
      <c r="J4478" s="8" t="s">
        <v>28</v>
      </c>
      <c r="K4478" s="8" t="s">
        <v>30</v>
      </c>
      <c r="L4478" s="8" t="s">
        <v>5232</v>
      </c>
      <c r="M4478" s="8" t="s">
        <v>6355</v>
      </c>
      <c r="N4478" s="8" t="s">
        <v>10716</v>
      </c>
      <c r="O4478" s="8" t="s">
        <v>34691</v>
      </c>
      <c r="P4478" s="8" t="s">
        <v>776</v>
      </c>
      <c r="Q4478" s="8" t="s">
        <v>300</v>
      </c>
      <c r="R4478" s="8" t="s">
        <v>6305</v>
      </c>
      <c r="S4478" s="17" t="s">
        <v>6306</v>
      </c>
      <c r="T4478" s="18">
        <v>43010</v>
      </c>
      <c r="U4478" s="8">
        <v>0.45833333333333331</v>
      </c>
      <c r="V4478" s="8">
        <v>0.58333333333333337</v>
      </c>
      <c r="W4478" s="8" t="s">
        <v>1283</v>
      </c>
      <c r="X4478" s="8" t="s">
        <v>2883</v>
      </c>
      <c r="Y4478" s="8" t="s">
        <v>2855</v>
      </c>
      <c r="Z4478" s="17" t="s">
        <v>6356</v>
      </c>
      <c r="AA4478" s="8" t="s">
        <v>6357</v>
      </c>
      <c r="AB4478" s="8" t="s">
        <v>6358</v>
      </c>
    </row>
    <row r="4479" spans="1:28" hidden="1" x14ac:dyDescent="0.2">
      <c r="A4479" s="8" t="s">
        <v>6359</v>
      </c>
      <c r="B4479" s="8" t="s">
        <v>6360</v>
      </c>
      <c r="C4479" s="8" t="s">
        <v>45759</v>
      </c>
      <c r="D4479" s="8" t="s">
        <v>45760</v>
      </c>
      <c r="E4479" s="8" t="s">
        <v>46</v>
      </c>
      <c r="F4479" s="8" t="s">
        <v>27</v>
      </c>
      <c r="G4479" s="8" t="s">
        <v>46</v>
      </c>
      <c r="H4479" s="8" t="s">
        <v>27</v>
      </c>
      <c r="I4479" s="8" t="s">
        <v>6304</v>
      </c>
      <c r="J4479" s="8" t="s">
        <v>28</v>
      </c>
      <c r="K4479" s="8" t="s">
        <v>30</v>
      </c>
      <c r="L4479" s="8" t="s">
        <v>6355</v>
      </c>
      <c r="M4479" s="8" t="s">
        <v>5248</v>
      </c>
      <c r="N4479" s="8" t="s">
        <v>10716</v>
      </c>
      <c r="O4479" s="8" t="s">
        <v>34691</v>
      </c>
      <c r="P4479" s="8" t="s">
        <v>776</v>
      </c>
      <c r="Q4479" s="8" t="s">
        <v>300</v>
      </c>
      <c r="R4479" s="8" t="s">
        <v>6305</v>
      </c>
      <c r="S4479" s="17" t="s">
        <v>6306</v>
      </c>
      <c r="T4479" s="18">
        <v>43010</v>
      </c>
      <c r="U4479" s="8">
        <v>0.58333333333333337</v>
      </c>
      <c r="V4479" s="8">
        <v>0.625</v>
      </c>
      <c r="W4479" s="8" t="s">
        <v>1495</v>
      </c>
      <c r="X4479" s="8" t="s">
        <v>2890</v>
      </c>
      <c r="Y4479" s="8" t="s">
        <v>2855</v>
      </c>
      <c r="Z4479" s="17" t="s">
        <v>2891</v>
      </c>
      <c r="AA4479" s="8" t="s">
        <v>6361</v>
      </c>
      <c r="AB4479" s="8" t="s">
        <v>6362</v>
      </c>
    </row>
    <row r="4480" spans="1:28" hidden="1" x14ac:dyDescent="0.2">
      <c r="A4480" s="8" t="s">
        <v>6363</v>
      </c>
      <c r="B4480" s="8" t="s">
        <v>6364</v>
      </c>
      <c r="C4480" s="8" t="s">
        <v>45759</v>
      </c>
      <c r="D4480" s="8" t="s">
        <v>45760</v>
      </c>
      <c r="E4480" s="8" t="s">
        <v>46</v>
      </c>
      <c r="F4480" s="8" t="s">
        <v>27</v>
      </c>
      <c r="G4480" s="8" t="s">
        <v>46</v>
      </c>
      <c r="H4480" s="8" t="s">
        <v>27</v>
      </c>
      <c r="I4480" s="8" t="s">
        <v>6304</v>
      </c>
      <c r="J4480" s="8" t="s">
        <v>28</v>
      </c>
      <c r="K4480" s="8" t="s">
        <v>30</v>
      </c>
      <c r="L4480" s="8" t="s">
        <v>5248</v>
      </c>
      <c r="M4480" s="8" t="s">
        <v>2001</v>
      </c>
      <c r="N4480" s="8" t="s">
        <v>10716</v>
      </c>
      <c r="O4480" s="8" t="s">
        <v>34691</v>
      </c>
      <c r="P4480" s="8" t="s">
        <v>776</v>
      </c>
      <c r="Q4480" s="8" t="s">
        <v>300</v>
      </c>
      <c r="R4480" s="8" t="s">
        <v>6305</v>
      </c>
      <c r="S4480" s="17" t="s">
        <v>6306</v>
      </c>
      <c r="T4480" s="18">
        <v>43010</v>
      </c>
      <c r="U4480" s="8">
        <v>0.625</v>
      </c>
      <c r="V4480" s="8">
        <v>0.66666666666666663</v>
      </c>
      <c r="W4480" s="8" t="s">
        <v>1495</v>
      </c>
      <c r="X4480" s="8" t="s">
        <v>2897</v>
      </c>
      <c r="Y4480" s="8" t="s">
        <v>2898</v>
      </c>
      <c r="Z4480" s="17" t="s">
        <v>2899</v>
      </c>
      <c r="AA4480" s="8" t="s">
        <v>6365</v>
      </c>
      <c r="AB4480" s="8" t="s">
        <v>6366</v>
      </c>
    </row>
    <row r="4481" spans="1:28" hidden="1" x14ac:dyDescent="0.2">
      <c r="A4481" s="8" t="s">
        <v>6387</v>
      </c>
      <c r="B4481" s="8" t="s">
        <v>6388</v>
      </c>
      <c r="C4481" s="8" t="s">
        <v>45759</v>
      </c>
      <c r="D4481" s="8" t="s">
        <v>45760</v>
      </c>
      <c r="E4481" s="8" t="s">
        <v>345</v>
      </c>
      <c r="F4481" s="8" t="s">
        <v>65</v>
      </c>
      <c r="G4481" s="8" t="s">
        <v>345</v>
      </c>
      <c r="H4481" s="8" t="s">
        <v>65</v>
      </c>
      <c r="I4481" s="8" t="s">
        <v>6304</v>
      </c>
      <c r="J4481" s="8" t="s">
        <v>708</v>
      </c>
      <c r="K4481" s="8" t="s">
        <v>30</v>
      </c>
      <c r="L4481" s="8" t="s">
        <v>2926</v>
      </c>
      <c r="M4481" s="8" t="s">
        <v>2933</v>
      </c>
      <c r="N4481" s="8" t="s">
        <v>10716</v>
      </c>
      <c r="O4481" s="8" t="s">
        <v>34691</v>
      </c>
      <c r="P4481" s="8" t="s">
        <v>776</v>
      </c>
      <c r="Q4481" s="8" t="s">
        <v>300</v>
      </c>
      <c r="R4481" s="8" t="s">
        <v>6305</v>
      </c>
      <c r="S4481" s="17" t="s">
        <v>6306</v>
      </c>
      <c r="T4481" s="18">
        <v>43018</v>
      </c>
      <c r="U4481" s="8">
        <v>4.1666666666666664E-2</v>
      </c>
      <c r="V4481" s="8">
        <v>0.125</v>
      </c>
      <c r="W4481" s="8" t="s">
        <v>1100</v>
      </c>
      <c r="X4481" s="8" t="s">
        <v>2927</v>
      </c>
      <c r="Y4481" s="8" t="s">
        <v>2898</v>
      </c>
      <c r="Z4481" s="17" t="s">
        <v>6389</v>
      </c>
      <c r="AA4481" s="8" t="s">
        <v>6390</v>
      </c>
      <c r="AB4481" s="8" t="s">
        <v>6391</v>
      </c>
    </row>
    <row r="4482" spans="1:28" hidden="1" x14ac:dyDescent="0.2">
      <c r="A4482" s="8" t="s">
        <v>6392</v>
      </c>
      <c r="B4482" s="8" t="s">
        <v>6393</v>
      </c>
      <c r="C4482" s="8" t="s">
        <v>45759</v>
      </c>
      <c r="D4482" s="8" t="s">
        <v>45760</v>
      </c>
      <c r="E4482" s="8" t="s">
        <v>345</v>
      </c>
      <c r="F4482" s="8" t="s">
        <v>65</v>
      </c>
      <c r="G4482" s="8" t="s">
        <v>345</v>
      </c>
      <c r="H4482" s="8" t="s">
        <v>65</v>
      </c>
      <c r="I4482" s="8" t="s">
        <v>6304</v>
      </c>
      <c r="J4482" s="8" t="s">
        <v>708</v>
      </c>
      <c r="K4482" s="8" t="s">
        <v>30</v>
      </c>
      <c r="L4482" s="8" t="s">
        <v>2933</v>
      </c>
      <c r="M4482" s="8" t="s">
        <v>728</v>
      </c>
      <c r="N4482" s="8" t="s">
        <v>10716</v>
      </c>
      <c r="O4482" s="8" t="s">
        <v>34691</v>
      </c>
      <c r="P4482" s="8" t="s">
        <v>776</v>
      </c>
      <c r="Q4482" s="8" t="s">
        <v>300</v>
      </c>
      <c r="R4482" s="8" t="s">
        <v>6305</v>
      </c>
      <c r="S4482" s="17" t="s">
        <v>6306</v>
      </c>
      <c r="T4482" s="18">
        <v>43018</v>
      </c>
      <c r="U4482" s="8">
        <v>0.125</v>
      </c>
      <c r="V4482" s="8">
        <v>0.20833333333333334</v>
      </c>
      <c r="W4482" s="8" t="s">
        <v>1100</v>
      </c>
      <c r="X4482" s="8" t="s">
        <v>2940</v>
      </c>
      <c r="Y4482" s="8" t="s">
        <v>2855</v>
      </c>
      <c r="Z4482" s="17" t="s">
        <v>6394</v>
      </c>
      <c r="AA4482" s="8" t="s">
        <v>6395</v>
      </c>
      <c r="AB4482" s="8" t="s">
        <v>6396</v>
      </c>
    </row>
    <row r="4483" spans="1:28" hidden="1" x14ac:dyDescent="0.2">
      <c r="A4483" s="8" t="s">
        <v>6397</v>
      </c>
      <c r="B4483" s="8" t="s">
        <v>6398</v>
      </c>
      <c r="C4483" s="8" t="s">
        <v>45759</v>
      </c>
      <c r="D4483" s="8" t="s">
        <v>45760</v>
      </c>
      <c r="E4483" s="8" t="s">
        <v>345</v>
      </c>
      <c r="F4483" s="8" t="s">
        <v>65</v>
      </c>
      <c r="G4483" s="8" t="s">
        <v>345</v>
      </c>
      <c r="H4483" s="8" t="s">
        <v>65</v>
      </c>
      <c r="I4483" s="8" t="s">
        <v>6304</v>
      </c>
      <c r="J4483" s="8" t="s">
        <v>708</v>
      </c>
      <c r="K4483" s="8" t="s">
        <v>30</v>
      </c>
      <c r="L4483" s="8" t="s">
        <v>728</v>
      </c>
      <c r="M4483" s="8" t="s">
        <v>1820</v>
      </c>
      <c r="N4483" s="8" t="s">
        <v>10716</v>
      </c>
      <c r="O4483" s="8" t="s">
        <v>34691</v>
      </c>
      <c r="P4483" s="8" t="s">
        <v>776</v>
      </c>
      <c r="Q4483" s="8" t="s">
        <v>300</v>
      </c>
      <c r="R4483" s="8" t="s">
        <v>6305</v>
      </c>
      <c r="S4483" s="17" t="s">
        <v>6306</v>
      </c>
      <c r="T4483" s="18">
        <v>43018</v>
      </c>
      <c r="U4483" s="8">
        <v>0.20833333333333334</v>
      </c>
      <c r="V4483" s="8">
        <v>0.29166666666666669</v>
      </c>
      <c r="W4483" s="8" t="s">
        <v>1100</v>
      </c>
      <c r="X4483" s="8" t="s">
        <v>2946</v>
      </c>
      <c r="Y4483" s="8" t="s">
        <v>2855</v>
      </c>
      <c r="Z4483" s="17" t="s">
        <v>2947</v>
      </c>
      <c r="AA4483" s="8" t="s">
        <v>6399</v>
      </c>
      <c r="AB4483" s="8" t="s">
        <v>6400</v>
      </c>
    </row>
    <row r="4484" spans="1:28" hidden="1" x14ac:dyDescent="0.2">
      <c r="A4484" s="8" t="s">
        <v>6401</v>
      </c>
      <c r="B4484" s="8" t="s">
        <v>6402</v>
      </c>
      <c r="C4484" s="8" t="s">
        <v>45759</v>
      </c>
      <c r="D4484" s="8" t="s">
        <v>45760</v>
      </c>
      <c r="E4484" s="8" t="s">
        <v>345</v>
      </c>
      <c r="F4484" s="8" t="s">
        <v>65</v>
      </c>
      <c r="G4484" s="8" t="s">
        <v>345</v>
      </c>
      <c r="H4484" s="8" t="s">
        <v>65</v>
      </c>
      <c r="I4484" s="8" t="s">
        <v>6304</v>
      </c>
      <c r="J4484" s="8" t="s">
        <v>708</v>
      </c>
      <c r="K4484" s="8" t="s">
        <v>30</v>
      </c>
      <c r="L4484" s="8" t="s">
        <v>1820</v>
      </c>
      <c r="M4484" s="8" t="s">
        <v>2952</v>
      </c>
      <c r="N4484" s="8" t="s">
        <v>10716</v>
      </c>
      <c r="O4484" s="8" t="s">
        <v>34691</v>
      </c>
      <c r="P4484" s="8" t="s">
        <v>776</v>
      </c>
      <c r="Q4484" s="8" t="s">
        <v>300</v>
      </c>
      <c r="R4484" s="8" t="s">
        <v>6305</v>
      </c>
      <c r="S4484" s="17" t="s">
        <v>6306</v>
      </c>
      <c r="T4484" s="18">
        <v>43018</v>
      </c>
      <c r="U4484" s="8">
        <v>0.29166666666666669</v>
      </c>
      <c r="V4484" s="8">
        <v>0.375</v>
      </c>
      <c r="W4484" s="8" t="s">
        <v>1100</v>
      </c>
      <c r="X4484" s="8" t="s">
        <v>2953</v>
      </c>
      <c r="Y4484" s="8" t="s">
        <v>2855</v>
      </c>
      <c r="Z4484" s="17" t="s">
        <v>6403</v>
      </c>
      <c r="AA4484" s="8" t="s">
        <v>6404</v>
      </c>
      <c r="AB4484" s="8" t="s">
        <v>6405</v>
      </c>
    </row>
    <row r="4485" spans="1:28" hidden="1" x14ac:dyDescent="0.2">
      <c r="A4485" s="8" t="s">
        <v>6406</v>
      </c>
      <c r="B4485" s="8" t="s">
        <v>6407</v>
      </c>
      <c r="C4485" s="8" t="s">
        <v>45759</v>
      </c>
      <c r="D4485" s="8" t="s">
        <v>45760</v>
      </c>
      <c r="E4485" s="8" t="s">
        <v>345</v>
      </c>
      <c r="F4485" s="8" t="s">
        <v>65</v>
      </c>
      <c r="G4485" s="8" t="s">
        <v>345</v>
      </c>
      <c r="H4485" s="8" t="s">
        <v>65</v>
      </c>
      <c r="I4485" s="8" t="s">
        <v>6304</v>
      </c>
      <c r="J4485" s="8" t="s">
        <v>708</v>
      </c>
      <c r="K4485" s="8" t="s">
        <v>30</v>
      </c>
      <c r="L4485" s="8" t="s">
        <v>2952</v>
      </c>
      <c r="M4485" s="8" t="s">
        <v>2959</v>
      </c>
      <c r="N4485" s="8" t="s">
        <v>10716</v>
      </c>
      <c r="O4485" s="8" t="s">
        <v>34691</v>
      </c>
      <c r="P4485" s="8" t="s">
        <v>776</v>
      </c>
      <c r="Q4485" s="8" t="s">
        <v>300</v>
      </c>
      <c r="R4485" s="8" t="s">
        <v>6305</v>
      </c>
      <c r="S4485" s="17" t="s">
        <v>6306</v>
      </c>
      <c r="T4485" s="18">
        <v>43018</v>
      </c>
      <c r="U4485" s="8">
        <v>0.375</v>
      </c>
      <c r="V4485" s="8">
        <v>0.41666666666666669</v>
      </c>
      <c r="W4485" s="8" t="s">
        <v>1495</v>
      </c>
      <c r="X4485" s="8" t="s">
        <v>2960</v>
      </c>
      <c r="Y4485" s="8" t="s">
        <v>2898</v>
      </c>
      <c r="Z4485" s="17" t="s">
        <v>2961</v>
      </c>
      <c r="AA4485" s="8" t="s">
        <v>6408</v>
      </c>
      <c r="AB4485" s="8" t="s">
        <v>6409</v>
      </c>
    </row>
    <row r="4486" spans="1:28" hidden="1" x14ac:dyDescent="0.2">
      <c r="A4486" s="8" t="s">
        <v>6367</v>
      </c>
      <c r="B4486" s="8" t="s">
        <v>6368</v>
      </c>
      <c r="C4486" s="8" t="s">
        <v>45759</v>
      </c>
      <c r="D4486" s="8" t="s">
        <v>45760</v>
      </c>
      <c r="E4486" s="8" t="s">
        <v>345</v>
      </c>
      <c r="F4486" s="8" t="s">
        <v>65</v>
      </c>
      <c r="G4486" s="8" t="s">
        <v>345</v>
      </c>
      <c r="H4486" s="8" t="s">
        <v>65</v>
      </c>
      <c r="I4486" s="8" t="s">
        <v>6304</v>
      </c>
      <c r="J4486" s="8" t="s">
        <v>708</v>
      </c>
      <c r="K4486" s="8" t="s">
        <v>30</v>
      </c>
      <c r="L4486" s="8" t="s">
        <v>347</v>
      </c>
      <c r="M4486" s="8" t="s">
        <v>1010</v>
      </c>
      <c r="N4486" s="8" t="s">
        <v>10716</v>
      </c>
      <c r="O4486" s="8" t="s">
        <v>34691</v>
      </c>
      <c r="P4486" s="8" t="s">
        <v>776</v>
      </c>
      <c r="Q4486" s="8" t="s">
        <v>300</v>
      </c>
      <c r="R4486" s="8" t="s">
        <v>6305</v>
      </c>
      <c r="S4486" s="17" t="s">
        <v>6306</v>
      </c>
      <c r="T4486" s="18">
        <v>43018</v>
      </c>
      <c r="U4486" s="8">
        <v>0.75</v>
      </c>
      <c r="V4486" s="8">
        <v>0.79166666666666663</v>
      </c>
      <c r="W4486" s="8" t="s">
        <v>1495</v>
      </c>
      <c r="X4486" s="8" t="s">
        <v>2904</v>
      </c>
      <c r="Y4486" s="8" t="s">
        <v>2905</v>
      </c>
      <c r="Z4486" s="17" t="s">
        <v>6369</v>
      </c>
      <c r="AA4486" s="8" t="s">
        <v>6370</v>
      </c>
      <c r="AB4486" s="8" t="s">
        <v>6371</v>
      </c>
    </row>
    <row r="4487" spans="1:28" hidden="1" x14ac:dyDescent="0.2">
      <c r="A4487" s="8" t="s">
        <v>6372</v>
      </c>
      <c r="B4487" s="8" t="s">
        <v>6373</v>
      </c>
      <c r="C4487" s="8" t="s">
        <v>45759</v>
      </c>
      <c r="D4487" s="8" t="s">
        <v>45760</v>
      </c>
      <c r="E4487" s="8" t="s">
        <v>345</v>
      </c>
      <c r="F4487" s="8" t="s">
        <v>65</v>
      </c>
      <c r="G4487" s="8" t="s">
        <v>345</v>
      </c>
      <c r="H4487" s="8" t="s">
        <v>65</v>
      </c>
      <c r="I4487" s="8" t="s">
        <v>6304</v>
      </c>
      <c r="J4487" s="8" t="s">
        <v>708</v>
      </c>
      <c r="K4487" s="8" t="s">
        <v>30</v>
      </c>
      <c r="L4487" s="8" t="s">
        <v>1010</v>
      </c>
      <c r="M4487" s="8" t="s">
        <v>2911</v>
      </c>
      <c r="N4487" s="8" t="s">
        <v>10716</v>
      </c>
      <c r="O4487" s="8" t="s">
        <v>34691</v>
      </c>
      <c r="P4487" s="8" t="s">
        <v>776</v>
      </c>
      <c r="Q4487" s="8" t="s">
        <v>300</v>
      </c>
      <c r="R4487" s="8" t="s">
        <v>6305</v>
      </c>
      <c r="S4487" s="17" t="s">
        <v>6306</v>
      </c>
      <c r="T4487" s="18">
        <v>43018</v>
      </c>
      <c r="U4487" s="8">
        <v>0.79166666666666663</v>
      </c>
      <c r="V4487" s="8">
        <v>0.91666666666666663</v>
      </c>
      <c r="W4487" s="8" t="s">
        <v>1283</v>
      </c>
      <c r="X4487" s="8" t="s">
        <v>2912</v>
      </c>
      <c r="Y4487" s="8" t="s">
        <v>2822</v>
      </c>
      <c r="Z4487" s="17" t="s">
        <v>6374</v>
      </c>
      <c r="AA4487" s="8" t="s">
        <v>6375</v>
      </c>
      <c r="AB4487" s="8" t="s">
        <v>6376</v>
      </c>
    </row>
    <row r="4488" spans="1:28" hidden="1" x14ac:dyDescent="0.2">
      <c r="A4488" s="8" t="s">
        <v>6377</v>
      </c>
      <c r="B4488" s="8" t="s">
        <v>6378</v>
      </c>
      <c r="C4488" s="8" t="s">
        <v>45759</v>
      </c>
      <c r="D4488" s="8" t="s">
        <v>45760</v>
      </c>
      <c r="E4488" s="8" t="s">
        <v>345</v>
      </c>
      <c r="F4488" s="8" t="s">
        <v>65</v>
      </c>
      <c r="G4488" s="8" t="s">
        <v>345</v>
      </c>
      <c r="H4488" s="8" t="s">
        <v>65</v>
      </c>
      <c r="I4488" s="8" t="s">
        <v>6304</v>
      </c>
      <c r="J4488" s="8" t="s">
        <v>708</v>
      </c>
      <c r="K4488" s="8" t="s">
        <v>30</v>
      </c>
      <c r="L4488" s="8" t="s">
        <v>2911</v>
      </c>
      <c r="M4488" s="8" t="s">
        <v>2918</v>
      </c>
      <c r="N4488" s="8" t="s">
        <v>10716</v>
      </c>
      <c r="O4488" s="8" t="s">
        <v>34691</v>
      </c>
      <c r="P4488" s="8" t="s">
        <v>776</v>
      </c>
      <c r="Q4488" s="8" t="s">
        <v>300</v>
      </c>
      <c r="R4488" s="8" t="s">
        <v>6305</v>
      </c>
      <c r="S4488" s="17" t="s">
        <v>6306</v>
      </c>
      <c r="T4488" s="18">
        <v>43018</v>
      </c>
      <c r="U4488" s="8">
        <v>0.91666666666666663</v>
      </c>
      <c r="V4488" s="8">
        <v>0.95833333333333337</v>
      </c>
      <c r="W4488" s="8" t="s">
        <v>1495</v>
      </c>
      <c r="X4488" s="8" t="s">
        <v>2919</v>
      </c>
      <c r="Y4488" s="8" t="s">
        <v>2920</v>
      </c>
      <c r="Z4488" s="17" t="s">
        <v>6379</v>
      </c>
      <c r="AA4488" s="8" t="s">
        <v>6380</v>
      </c>
      <c r="AB4488" s="8" t="s">
        <v>6381</v>
      </c>
    </row>
    <row r="4489" spans="1:28" hidden="1" x14ac:dyDescent="0.2">
      <c r="A4489" s="8" t="s">
        <v>6382</v>
      </c>
      <c r="B4489" s="8" t="s">
        <v>6383</v>
      </c>
      <c r="C4489" s="8" t="s">
        <v>45759</v>
      </c>
      <c r="D4489" s="8" t="s">
        <v>45760</v>
      </c>
      <c r="E4489" s="8" t="s">
        <v>345</v>
      </c>
      <c r="F4489" s="8" t="s">
        <v>65</v>
      </c>
      <c r="G4489" s="8" t="s">
        <v>345</v>
      </c>
      <c r="H4489" s="8" t="s">
        <v>65</v>
      </c>
      <c r="I4489" s="8" t="s">
        <v>6304</v>
      </c>
      <c r="J4489" s="8" t="s">
        <v>708</v>
      </c>
      <c r="K4489" s="8" t="s">
        <v>30</v>
      </c>
      <c r="L4489" s="8" t="s">
        <v>2918</v>
      </c>
      <c r="M4489" s="8" t="s">
        <v>2926</v>
      </c>
      <c r="N4489" s="8" t="s">
        <v>10716</v>
      </c>
      <c r="O4489" s="8" t="s">
        <v>34691</v>
      </c>
      <c r="P4489" s="8" t="s">
        <v>776</v>
      </c>
      <c r="Q4489" s="8" t="s">
        <v>300</v>
      </c>
      <c r="R4489" s="8" t="s">
        <v>6305</v>
      </c>
      <c r="S4489" s="17" t="s">
        <v>6306</v>
      </c>
      <c r="T4489" s="18">
        <v>43018</v>
      </c>
      <c r="U4489" s="8">
        <v>0.95833333333333337</v>
      </c>
      <c r="V4489" s="8">
        <v>4.1666666666666664E-2</v>
      </c>
      <c r="W4489" s="8" t="s">
        <v>1100</v>
      </c>
      <c r="X4489" s="8" t="s">
        <v>2934</v>
      </c>
      <c r="Y4489" s="8" t="s">
        <v>2898</v>
      </c>
      <c r="Z4489" s="17" t="s">
        <v>6384</v>
      </c>
      <c r="AA4489" s="8" t="s">
        <v>6385</v>
      </c>
      <c r="AB4489" s="8" t="s">
        <v>6386</v>
      </c>
    </row>
    <row r="4490" spans="1:28" hidden="1" x14ac:dyDescent="0.2">
      <c r="A4490" s="8" t="s">
        <v>6416</v>
      </c>
      <c r="B4490" s="8" t="s">
        <v>6417</v>
      </c>
      <c r="C4490" s="8" t="s">
        <v>45759</v>
      </c>
      <c r="D4490" s="8" t="s">
        <v>45760</v>
      </c>
      <c r="E4490" s="8" t="s">
        <v>362</v>
      </c>
      <c r="F4490" s="8" t="s">
        <v>112</v>
      </c>
      <c r="G4490" s="8" t="s">
        <v>362</v>
      </c>
      <c r="H4490" s="8" t="s">
        <v>112</v>
      </c>
      <c r="I4490" s="8" t="s">
        <v>6304</v>
      </c>
      <c r="J4490" s="8" t="s">
        <v>708</v>
      </c>
      <c r="K4490" s="8" t="s">
        <v>30</v>
      </c>
      <c r="L4490" s="8" t="s">
        <v>2966</v>
      </c>
      <c r="M4490" s="8" t="s">
        <v>1408</v>
      </c>
      <c r="N4490" s="8" t="s">
        <v>10716</v>
      </c>
      <c r="O4490" s="8" t="s">
        <v>34691</v>
      </c>
      <c r="P4490" s="8" t="s">
        <v>776</v>
      </c>
      <c r="Q4490" s="8" t="s">
        <v>300</v>
      </c>
      <c r="R4490" s="8" t="s">
        <v>6305</v>
      </c>
      <c r="S4490" s="17" t="s">
        <v>6306</v>
      </c>
      <c r="T4490" s="18">
        <v>43019</v>
      </c>
      <c r="U4490" s="8">
        <v>0</v>
      </c>
      <c r="V4490" s="8">
        <v>0.16666666666666666</v>
      </c>
      <c r="W4490" s="8" t="s">
        <v>739</v>
      </c>
      <c r="X4490" s="8" t="s">
        <v>2972</v>
      </c>
      <c r="Y4490" s="8" t="s">
        <v>2973</v>
      </c>
      <c r="Z4490" s="17" t="s">
        <v>6418</v>
      </c>
      <c r="AA4490" s="8" t="s">
        <v>6419</v>
      </c>
      <c r="AB4490" s="8" t="s">
        <v>6420</v>
      </c>
    </row>
    <row r="4491" spans="1:28" hidden="1" x14ac:dyDescent="0.2">
      <c r="A4491" s="8" t="s">
        <v>6410</v>
      </c>
      <c r="B4491" s="8" t="s">
        <v>6411</v>
      </c>
      <c r="C4491" s="8" t="s">
        <v>45759</v>
      </c>
      <c r="D4491" s="8" t="s">
        <v>45760</v>
      </c>
      <c r="E4491" s="8" t="s">
        <v>362</v>
      </c>
      <c r="F4491" s="8" t="s">
        <v>112</v>
      </c>
      <c r="G4491" s="8" t="s">
        <v>362</v>
      </c>
      <c r="H4491" s="8" t="s">
        <v>112</v>
      </c>
      <c r="I4491" s="8" t="s">
        <v>6304</v>
      </c>
      <c r="J4491" s="8" t="s">
        <v>708</v>
      </c>
      <c r="K4491" s="8" t="s">
        <v>30</v>
      </c>
      <c r="L4491" s="8" t="s">
        <v>364</v>
      </c>
      <c r="M4491" s="8" t="s">
        <v>2966</v>
      </c>
      <c r="N4491" s="8" t="s">
        <v>10716</v>
      </c>
      <c r="O4491" s="8" t="s">
        <v>34691</v>
      </c>
      <c r="P4491" s="8" t="s">
        <v>776</v>
      </c>
      <c r="Q4491" s="8" t="s">
        <v>300</v>
      </c>
      <c r="R4491" s="8" t="s">
        <v>6305</v>
      </c>
      <c r="S4491" s="17" t="s">
        <v>6306</v>
      </c>
      <c r="T4491" s="18">
        <v>43019</v>
      </c>
      <c r="U4491" s="8">
        <v>0.75</v>
      </c>
      <c r="V4491" s="8">
        <v>0</v>
      </c>
      <c r="W4491" s="8" t="s">
        <v>30</v>
      </c>
      <c r="X4491" s="8" t="s">
        <v>6412</v>
      </c>
      <c r="Y4491" s="8" t="s">
        <v>1418</v>
      </c>
      <c r="Z4491" s="17" t="s">
        <v>6413</v>
      </c>
      <c r="AA4491" s="8" t="s">
        <v>6414</v>
      </c>
      <c r="AB4491" s="8" t="s">
        <v>6415</v>
      </c>
    </row>
    <row r="4492" spans="1:28" hidden="1" x14ac:dyDescent="0.2">
      <c r="A4492" s="8" t="s">
        <v>6431</v>
      </c>
      <c r="B4492" s="8" t="s">
        <v>6432</v>
      </c>
      <c r="C4492" s="8" t="s">
        <v>45759</v>
      </c>
      <c r="D4492" s="8" t="s">
        <v>45760</v>
      </c>
      <c r="E4492" s="8" t="s">
        <v>372</v>
      </c>
      <c r="F4492" s="8" t="s">
        <v>112</v>
      </c>
      <c r="G4492" s="8" t="s">
        <v>372</v>
      </c>
      <c r="H4492" s="8" t="s">
        <v>112</v>
      </c>
      <c r="I4492" s="8" t="s">
        <v>6304</v>
      </c>
      <c r="J4492" s="8" t="s">
        <v>708</v>
      </c>
      <c r="K4492" s="8" t="s">
        <v>30</v>
      </c>
      <c r="L4492" s="8" t="s">
        <v>2986</v>
      </c>
      <c r="M4492" s="8" t="s">
        <v>1424</v>
      </c>
      <c r="N4492" s="8" t="s">
        <v>10716</v>
      </c>
      <c r="O4492" s="8" t="s">
        <v>34691</v>
      </c>
      <c r="P4492" s="8" t="s">
        <v>776</v>
      </c>
      <c r="Q4492" s="8" t="s">
        <v>300</v>
      </c>
      <c r="R4492" s="8" t="s">
        <v>6305</v>
      </c>
      <c r="S4492" s="17" t="s">
        <v>6306</v>
      </c>
      <c r="T4492" s="18">
        <v>43020</v>
      </c>
      <c r="U4492" s="8">
        <v>0</v>
      </c>
      <c r="V4492" s="8">
        <v>0.16666666666666666</v>
      </c>
      <c r="W4492" s="8" t="s">
        <v>739</v>
      </c>
      <c r="X4492" s="8" t="s">
        <v>2992</v>
      </c>
      <c r="Y4492" s="8" t="s">
        <v>1584</v>
      </c>
      <c r="Z4492" s="17" t="s">
        <v>6433</v>
      </c>
      <c r="AA4492" s="8" t="s">
        <v>6434</v>
      </c>
      <c r="AB4492" s="8" t="s">
        <v>6435</v>
      </c>
    </row>
    <row r="4493" spans="1:28" hidden="1" x14ac:dyDescent="0.2">
      <c r="A4493" s="8" t="s">
        <v>6421</v>
      </c>
      <c r="B4493" s="8" t="s">
        <v>6422</v>
      </c>
      <c r="C4493" s="8" t="s">
        <v>45759</v>
      </c>
      <c r="D4493" s="8" t="s">
        <v>45760</v>
      </c>
      <c r="E4493" s="8" t="s">
        <v>372</v>
      </c>
      <c r="F4493" s="8" t="s">
        <v>112</v>
      </c>
      <c r="G4493" s="8" t="s">
        <v>372</v>
      </c>
      <c r="H4493" s="8" t="s">
        <v>112</v>
      </c>
      <c r="I4493" s="8" t="s">
        <v>6304</v>
      </c>
      <c r="J4493" s="8" t="s">
        <v>708</v>
      </c>
      <c r="K4493" s="8" t="s">
        <v>30</v>
      </c>
      <c r="L4493" s="8" t="s">
        <v>374</v>
      </c>
      <c r="M4493" s="8" t="s">
        <v>2979</v>
      </c>
      <c r="N4493" s="8" t="s">
        <v>10716</v>
      </c>
      <c r="O4493" s="8" t="s">
        <v>34691</v>
      </c>
      <c r="P4493" s="8" t="s">
        <v>776</v>
      </c>
      <c r="Q4493" s="8" t="s">
        <v>300</v>
      </c>
      <c r="R4493" s="8" t="s">
        <v>6305</v>
      </c>
      <c r="S4493" s="17" t="s">
        <v>6306</v>
      </c>
      <c r="T4493" s="18">
        <v>43020</v>
      </c>
      <c r="U4493" s="8">
        <v>0.75</v>
      </c>
      <c r="V4493" s="8">
        <v>0.95833333333333337</v>
      </c>
      <c r="W4493" s="8" t="s">
        <v>773</v>
      </c>
      <c r="X4493" s="8" t="s">
        <v>2980</v>
      </c>
      <c r="Y4493" s="8" t="s">
        <v>1584</v>
      </c>
      <c r="Z4493" s="17" t="s">
        <v>6423</v>
      </c>
      <c r="AA4493" s="8" t="s">
        <v>6424</v>
      </c>
      <c r="AB4493" s="8" t="s">
        <v>6425</v>
      </c>
    </row>
    <row r="4494" spans="1:28" hidden="1" x14ac:dyDescent="0.2">
      <c r="A4494" s="8" t="s">
        <v>6426</v>
      </c>
      <c r="B4494" s="8" t="s">
        <v>6427</v>
      </c>
      <c r="C4494" s="8" t="s">
        <v>45759</v>
      </c>
      <c r="D4494" s="8" t="s">
        <v>45760</v>
      </c>
      <c r="E4494" s="8" t="s">
        <v>372</v>
      </c>
      <c r="F4494" s="8" t="s">
        <v>112</v>
      </c>
      <c r="G4494" s="8" t="s">
        <v>372</v>
      </c>
      <c r="H4494" s="8" t="s">
        <v>112</v>
      </c>
      <c r="I4494" s="8" t="s">
        <v>6304</v>
      </c>
      <c r="J4494" s="8" t="s">
        <v>708</v>
      </c>
      <c r="K4494" s="8" t="s">
        <v>30</v>
      </c>
      <c r="L4494" s="8" t="s">
        <v>2979</v>
      </c>
      <c r="M4494" s="8" t="s">
        <v>2986</v>
      </c>
      <c r="N4494" s="8" t="s">
        <v>10716</v>
      </c>
      <c r="O4494" s="8" t="s">
        <v>34691</v>
      </c>
      <c r="P4494" s="8" t="s">
        <v>776</v>
      </c>
      <c r="Q4494" s="8" t="s">
        <v>300</v>
      </c>
      <c r="R4494" s="8" t="s">
        <v>6305</v>
      </c>
      <c r="S4494" s="17" t="s">
        <v>6306</v>
      </c>
      <c r="T4494" s="18">
        <v>43020</v>
      </c>
      <c r="U4494" s="8">
        <v>0.95833333333333337</v>
      </c>
      <c r="V4494" s="8">
        <v>0</v>
      </c>
      <c r="W4494" s="8" t="s">
        <v>1495</v>
      </c>
      <c r="X4494" s="8" t="s">
        <v>2987</v>
      </c>
      <c r="Y4494" s="8" t="s">
        <v>1584</v>
      </c>
      <c r="Z4494" s="17" t="s">
        <v>6428</v>
      </c>
      <c r="AA4494" s="8" t="s">
        <v>6429</v>
      </c>
      <c r="AB4494" s="8" t="s">
        <v>6430</v>
      </c>
    </row>
    <row r="4495" spans="1:28" hidden="1" x14ac:dyDescent="0.2">
      <c r="A4495" s="8" t="s">
        <v>6464</v>
      </c>
      <c r="B4495" s="8" t="s">
        <v>6465</v>
      </c>
      <c r="C4495" s="8" t="s">
        <v>45759</v>
      </c>
      <c r="D4495" s="8" t="s">
        <v>45760</v>
      </c>
      <c r="E4495" s="8" t="s">
        <v>382</v>
      </c>
      <c r="F4495" s="8" t="s">
        <v>112</v>
      </c>
      <c r="G4495" s="8" t="s">
        <v>382</v>
      </c>
      <c r="H4495" s="8" t="s">
        <v>112</v>
      </c>
      <c r="I4495" s="8" t="s">
        <v>6304</v>
      </c>
      <c r="J4495" s="8" t="s">
        <v>708</v>
      </c>
      <c r="K4495" s="8" t="s">
        <v>30</v>
      </c>
      <c r="L4495" s="8" t="s">
        <v>3012</v>
      </c>
      <c r="M4495" s="8" t="s">
        <v>3013</v>
      </c>
      <c r="N4495" s="8" t="s">
        <v>10716</v>
      </c>
      <c r="O4495" s="8" t="s">
        <v>34691</v>
      </c>
      <c r="P4495" s="8" t="s">
        <v>776</v>
      </c>
      <c r="Q4495" s="8" t="s">
        <v>300</v>
      </c>
      <c r="R4495" s="8" t="s">
        <v>6305</v>
      </c>
      <c r="S4495" s="17" t="s">
        <v>6306</v>
      </c>
      <c r="T4495" s="18">
        <v>43021</v>
      </c>
      <c r="U4495" s="8">
        <v>0</v>
      </c>
      <c r="V4495" s="8">
        <v>8.3333333333333329E-2</v>
      </c>
      <c r="W4495" s="8" t="s">
        <v>1100</v>
      </c>
      <c r="X4495" s="8" t="s">
        <v>3014</v>
      </c>
      <c r="Y4495" s="8" t="s">
        <v>1584</v>
      </c>
      <c r="Z4495" s="17" t="s">
        <v>6451</v>
      </c>
      <c r="AA4495" s="8" t="s">
        <v>6466</v>
      </c>
      <c r="AB4495" s="8" t="s">
        <v>6467</v>
      </c>
    </row>
    <row r="4496" spans="1:28" hidden="1" x14ac:dyDescent="0.2">
      <c r="A4496" s="8" t="s">
        <v>6468</v>
      </c>
      <c r="B4496" s="8" t="s">
        <v>6469</v>
      </c>
      <c r="C4496" s="8" t="s">
        <v>45759</v>
      </c>
      <c r="D4496" s="8" t="s">
        <v>45760</v>
      </c>
      <c r="E4496" s="8" t="s">
        <v>382</v>
      </c>
      <c r="F4496" s="8" t="s">
        <v>112</v>
      </c>
      <c r="G4496" s="8" t="s">
        <v>382</v>
      </c>
      <c r="H4496" s="8" t="s">
        <v>112</v>
      </c>
      <c r="I4496" s="8" t="s">
        <v>6304</v>
      </c>
      <c r="J4496" s="8" t="s">
        <v>708</v>
      </c>
      <c r="K4496" s="8" t="s">
        <v>30</v>
      </c>
      <c r="L4496" s="8" t="s">
        <v>3013</v>
      </c>
      <c r="M4496" s="8" t="s">
        <v>1440</v>
      </c>
      <c r="N4496" s="8" t="s">
        <v>10716</v>
      </c>
      <c r="O4496" s="8" t="s">
        <v>34691</v>
      </c>
      <c r="P4496" s="8" t="s">
        <v>776</v>
      </c>
      <c r="Q4496" s="8" t="s">
        <v>300</v>
      </c>
      <c r="R4496" s="8" t="s">
        <v>6305</v>
      </c>
      <c r="S4496" s="17" t="s">
        <v>6306</v>
      </c>
      <c r="T4496" s="18">
        <v>43021</v>
      </c>
      <c r="U4496" s="8">
        <v>8.3333333333333329E-2</v>
      </c>
      <c r="V4496" s="8">
        <v>0.16666666666666666</v>
      </c>
      <c r="W4496" s="8" t="s">
        <v>1100</v>
      </c>
      <c r="X4496" s="8" t="s">
        <v>6470</v>
      </c>
      <c r="Y4496" s="8" t="s">
        <v>1584</v>
      </c>
      <c r="Z4496" s="17" t="s">
        <v>6471</v>
      </c>
      <c r="AA4496" s="8" t="s">
        <v>6472</v>
      </c>
      <c r="AB4496" s="8" t="s">
        <v>6473</v>
      </c>
    </row>
    <row r="4497" spans="1:28" hidden="1" x14ac:dyDescent="0.2">
      <c r="A4497" s="8" t="s">
        <v>6454</v>
      </c>
      <c r="B4497" s="8" t="s">
        <v>6455</v>
      </c>
      <c r="C4497" s="8" t="s">
        <v>45759</v>
      </c>
      <c r="D4497" s="8" t="s">
        <v>45760</v>
      </c>
      <c r="E4497" s="8" t="s">
        <v>382</v>
      </c>
      <c r="F4497" s="8" t="s">
        <v>112</v>
      </c>
      <c r="G4497" s="8" t="s">
        <v>382</v>
      </c>
      <c r="H4497" s="8" t="s">
        <v>112</v>
      </c>
      <c r="I4497" s="8" t="s">
        <v>6304</v>
      </c>
      <c r="J4497" s="8" t="s">
        <v>708</v>
      </c>
      <c r="K4497" s="8" t="s">
        <v>30</v>
      </c>
      <c r="L4497" s="8" t="s">
        <v>384</v>
      </c>
      <c r="M4497" s="8" t="s">
        <v>2998</v>
      </c>
      <c r="N4497" s="8" t="s">
        <v>10716</v>
      </c>
      <c r="O4497" s="8" t="s">
        <v>34691</v>
      </c>
      <c r="P4497" s="8" t="s">
        <v>776</v>
      </c>
      <c r="Q4497" s="8" t="s">
        <v>300</v>
      </c>
      <c r="R4497" s="8" t="s">
        <v>6305</v>
      </c>
      <c r="S4497" s="17" t="s">
        <v>6306</v>
      </c>
      <c r="T4497" s="18">
        <v>43021</v>
      </c>
      <c r="U4497" s="8">
        <v>0.75</v>
      </c>
      <c r="V4497" s="8">
        <v>0.83333333333333337</v>
      </c>
      <c r="W4497" s="8" t="s">
        <v>1100</v>
      </c>
      <c r="X4497" s="8" t="s">
        <v>2999</v>
      </c>
      <c r="Y4497" s="8" t="s">
        <v>1584</v>
      </c>
      <c r="Z4497" s="17" t="s">
        <v>6456</v>
      </c>
      <c r="AA4497" s="8" t="s">
        <v>6457</v>
      </c>
      <c r="AB4497" s="8" t="s">
        <v>6458</v>
      </c>
    </row>
    <row r="4498" spans="1:28" hidden="1" x14ac:dyDescent="0.2">
      <c r="A4498" s="8" t="s">
        <v>6459</v>
      </c>
      <c r="B4498" s="8" t="s">
        <v>6460</v>
      </c>
      <c r="C4498" s="8" t="s">
        <v>45759</v>
      </c>
      <c r="D4498" s="8" t="s">
        <v>45760</v>
      </c>
      <c r="E4498" s="8" t="s">
        <v>382</v>
      </c>
      <c r="F4498" s="8" t="s">
        <v>112</v>
      </c>
      <c r="G4498" s="8" t="s">
        <v>382</v>
      </c>
      <c r="H4498" s="8" t="s">
        <v>112</v>
      </c>
      <c r="I4498" s="8" t="s">
        <v>6304</v>
      </c>
      <c r="J4498" s="8" t="s">
        <v>708</v>
      </c>
      <c r="K4498" s="8" t="s">
        <v>30</v>
      </c>
      <c r="L4498" s="8" t="s">
        <v>2998</v>
      </c>
      <c r="M4498" s="8" t="s">
        <v>3012</v>
      </c>
      <c r="N4498" s="8" t="s">
        <v>10716</v>
      </c>
      <c r="O4498" s="8" t="s">
        <v>34691</v>
      </c>
      <c r="P4498" s="8" t="s">
        <v>776</v>
      </c>
      <c r="Q4498" s="8" t="s">
        <v>300</v>
      </c>
      <c r="R4498" s="8" t="s">
        <v>6305</v>
      </c>
      <c r="S4498" s="17" t="s">
        <v>6306</v>
      </c>
      <c r="T4498" s="18">
        <v>43021</v>
      </c>
      <c r="U4498" s="8">
        <v>0.83333333333333337</v>
      </c>
      <c r="V4498" s="8">
        <v>0</v>
      </c>
      <c r="W4498" s="8" t="s">
        <v>739</v>
      </c>
      <c r="X4498" s="8" t="s">
        <v>3006</v>
      </c>
      <c r="Y4498" s="8" t="s">
        <v>1584</v>
      </c>
      <c r="Z4498" s="17" t="s">
        <v>6461</v>
      </c>
      <c r="AA4498" s="8" t="s">
        <v>6462</v>
      </c>
      <c r="AB4498" s="8" t="s">
        <v>6463</v>
      </c>
    </row>
    <row r="4499" spans="1:28" hidden="1" x14ac:dyDescent="0.2">
      <c r="A4499" s="8" t="s">
        <v>6449</v>
      </c>
      <c r="B4499" s="8" t="s">
        <v>6450</v>
      </c>
      <c r="C4499" s="8" t="s">
        <v>45759</v>
      </c>
      <c r="D4499" s="8" t="s">
        <v>45760</v>
      </c>
      <c r="E4499" s="8" t="s">
        <v>390</v>
      </c>
      <c r="F4499" s="8" t="s">
        <v>112</v>
      </c>
      <c r="G4499" s="8" t="s">
        <v>390</v>
      </c>
      <c r="H4499" s="8" t="s">
        <v>112</v>
      </c>
      <c r="I4499" s="8" t="s">
        <v>6304</v>
      </c>
      <c r="J4499" s="8" t="s">
        <v>708</v>
      </c>
      <c r="K4499" s="8" t="s">
        <v>30</v>
      </c>
      <c r="L4499" s="8" t="s">
        <v>1454</v>
      </c>
      <c r="M4499" s="8" t="s">
        <v>1461</v>
      </c>
      <c r="N4499" s="8" t="s">
        <v>10716</v>
      </c>
      <c r="O4499" s="8" t="s">
        <v>34691</v>
      </c>
      <c r="P4499" s="8" t="s">
        <v>776</v>
      </c>
      <c r="Q4499" s="8" t="s">
        <v>300</v>
      </c>
      <c r="R4499" s="8" t="s">
        <v>6305</v>
      </c>
      <c r="S4499" s="17" t="s">
        <v>6306</v>
      </c>
      <c r="T4499" s="18">
        <v>43022</v>
      </c>
      <c r="U4499" s="8">
        <v>8.3333333333333329E-2</v>
      </c>
      <c r="V4499" s="8">
        <v>0.16666666666666666</v>
      </c>
      <c r="W4499" s="8" t="s">
        <v>1100</v>
      </c>
      <c r="X4499" s="8" t="s">
        <v>3048</v>
      </c>
      <c r="Y4499" s="8" t="s">
        <v>3042</v>
      </c>
      <c r="Z4499" s="17" t="s">
        <v>6451</v>
      </c>
      <c r="AA4499" s="8" t="s">
        <v>6452</v>
      </c>
      <c r="AB4499" s="8" t="s">
        <v>6453</v>
      </c>
    </row>
    <row r="4500" spans="1:28" hidden="1" x14ac:dyDescent="0.2">
      <c r="A4500" s="8" t="s">
        <v>6436</v>
      </c>
      <c r="B4500" s="8" t="s">
        <v>6437</v>
      </c>
      <c r="C4500" s="8" t="s">
        <v>45759</v>
      </c>
      <c r="D4500" s="8" t="s">
        <v>45760</v>
      </c>
      <c r="E4500" s="8" t="s">
        <v>390</v>
      </c>
      <c r="F4500" s="8" t="s">
        <v>112</v>
      </c>
      <c r="G4500" s="8" t="s">
        <v>390</v>
      </c>
      <c r="H4500" s="8" t="s">
        <v>112</v>
      </c>
      <c r="I4500" s="8" t="s">
        <v>6304</v>
      </c>
      <c r="J4500" s="8" t="s">
        <v>708</v>
      </c>
      <c r="K4500" s="8" t="s">
        <v>30</v>
      </c>
      <c r="L4500" s="8" t="s">
        <v>392</v>
      </c>
      <c r="M4500" s="8" t="s">
        <v>3027</v>
      </c>
      <c r="N4500" s="8" t="s">
        <v>10716</v>
      </c>
      <c r="O4500" s="8" t="s">
        <v>34691</v>
      </c>
      <c r="P4500" s="8" t="s">
        <v>776</v>
      </c>
      <c r="Q4500" s="8" t="s">
        <v>300</v>
      </c>
      <c r="R4500" s="8" t="s">
        <v>6305</v>
      </c>
      <c r="S4500" s="17" t="s">
        <v>6306</v>
      </c>
      <c r="T4500" s="18">
        <v>43022</v>
      </c>
      <c r="U4500" s="8">
        <v>0.75</v>
      </c>
      <c r="V4500" s="8">
        <v>0.875</v>
      </c>
      <c r="W4500" s="8" t="s">
        <v>1283</v>
      </c>
      <c r="X4500" s="8" t="s">
        <v>3028</v>
      </c>
      <c r="Y4500" s="8" t="s">
        <v>3029</v>
      </c>
      <c r="Z4500" s="17" t="s">
        <v>3789</v>
      </c>
      <c r="AA4500" s="8" t="s">
        <v>6438</v>
      </c>
      <c r="AB4500" s="8" t="s">
        <v>6439</v>
      </c>
    </row>
    <row r="4501" spans="1:28" hidden="1" x14ac:dyDescent="0.2">
      <c r="A4501" s="8" t="s">
        <v>6440</v>
      </c>
      <c r="B4501" s="8" t="s">
        <v>6441</v>
      </c>
      <c r="C4501" s="8" t="s">
        <v>45759</v>
      </c>
      <c r="D4501" s="8" t="s">
        <v>45760</v>
      </c>
      <c r="E4501" s="8" t="s">
        <v>390</v>
      </c>
      <c r="F4501" s="8" t="s">
        <v>112</v>
      </c>
      <c r="G4501" s="8" t="s">
        <v>390</v>
      </c>
      <c r="H4501" s="8" t="s">
        <v>112</v>
      </c>
      <c r="I4501" s="8" t="s">
        <v>6304</v>
      </c>
      <c r="J4501" s="8" t="s">
        <v>708</v>
      </c>
      <c r="K4501" s="8" t="s">
        <v>30</v>
      </c>
      <c r="L4501" s="8" t="s">
        <v>3027</v>
      </c>
      <c r="M4501" s="8" t="s">
        <v>1447</v>
      </c>
      <c r="N4501" s="8" t="s">
        <v>10716</v>
      </c>
      <c r="O4501" s="8" t="s">
        <v>34691</v>
      </c>
      <c r="P4501" s="8" t="s">
        <v>776</v>
      </c>
      <c r="Q4501" s="8" t="s">
        <v>300</v>
      </c>
      <c r="R4501" s="8" t="s">
        <v>6305</v>
      </c>
      <c r="S4501" s="17" t="s">
        <v>6306</v>
      </c>
      <c r="T4501" s="18">
        <v>43022</v>
      </c>
      <c r="U4501" s="8">
        <v>0.875</v>
      </c>
      <c r="V4501" s="8">
        <v>0.95833333333333337</v>
      </c>
      <c r="W4501" s="8" t="s">
        <v>1100</v>
      </c>
      <c r="X4501" s="8" t="s">
        <v>3035</v>
      </c>
      <c r="Y4501" s="8" t="s">
        <v>3029</v>
      </c>
      <c r="Z4501" s="17" t="s">
        <v>6442</v>
      </c>
      <c r="AA4501" s="8" t="s">
        <v>6443</v>
      </c>
      <c r="AB4501" s="8" t="s">
        <v>6444</v>
      </c>
    </row>
    <row r="4502" spans="1:28" hidden="1" x14ac:dyDescent="0.2">
      <c r="A4502" s="8" t="s">
        <v>6445</v>
      </c>
      <c r="B4502" s="8" t="s">
        <v>6446</v>
      </c>
      <c r="C4502" s="8" t="s">
        <v>45759</v>
      </c>
      <c r="D4502" s="8" t="s">
        <v>45760</v>
      </c>
      <c r="E4502" s="8" t="s">
        <v>390</v>
      </c>
      <c r="F4502" s="8" t="s">
        <v>112</v>
      </c>
      <c r="G4502" s="8" t="s">
        <v>390</v>
      </c>
      <c r="H4502" s="8" t="s">
        <v>112</v>
      </c>
      <c r="I4502" s="8" t="s">
        <v>6304</v>
      </c>
      <c r="J4502" s="8" t="s">
        <v>708</v>
      </c>
      <c r="K4502" s="8" t="s">
        <v>30</v>
      </c>
      <c r="L4502" s="8" t="s">
        <v>1447</v>
      </c>
      <c r="M4502" s="8" t="s">
        <v>1454</v>
      </c>
      <c r="N4502" s="8" t="s">
        <v>10716</v>
      </c>
      <c r="O4502" s="8" t="s">
        <v>34691</v>
      </c>
      <c r="P4502" s="8" t="s">
        <v>776</v>
      </c>
      <c r="Q4502" s="8" t="s">
        <v>300</v>
      </c>
      <c r="R4502" s="8" t="s">
        <v>6305</v>
      </c>
      <c r="S4502" s="17" t="s">
        <v>6306</v>
      </c>
      <c r="T4502" s="18">
        <v>43022</v>
      </c>
      <c r="U4502" s="8">
        <v>0.95833333333333337</v>
      </c>
      <c r="V4502" s="8">
        <v>8.3333333333333329E-2</v>
      </c>
      <c r="W4502" s="8" t="s">
        <v>1283</v>
      </c>
      <c r="X4502" s="8" t="s">
        <v>3041</v>
      </c>
      <c r="Y4502" s="8" t="s">
        <v>3042</v>
      </c>
      <c r="Z4502" s="17" t="s">
        <v>3789</v>
      </c>
      <c r="AA4502" s="8" t="s">
        <v>6447</v>
      </c>
      <c r="AB4502" s="8" t="s">
        <v>6448</v>
      </c>
    </row>
    <row r="4503" spans="1:28" hidden="1" x14ac:dyDescent="0.2">
      <c r="A4503" s="8" t="s">
        <v>6474</v>
      </c>
      <c r="B4503" s="8" t="s">
        <v>6475</v>
      </c>
      <c r="C4503" s="8" t="s">
        <v>45759</v>
      </c>
      <c r="D4503" s="8" t="s">
        <v>45760</v>
      </c>
      <c r="E4503" s="8" t="s">
        <v>400</v>
      </c>
      <c r="F4503" s="8" t="s">
        <v>112</v>
      </c>
      <c r="G4503" s="8" t="s">
        <v>400</v>
      </c>
      <c r="H4503" s="8" t="s">
        <v>112</v>
      </c>
      <c r="I4503" s="8" t="s">
        <v>6304</v>
      </c>
      <c r="J4503" s="8" t="s">
        <v>708</v>
      </c>
      <c r="K4503" s="8" t="s">
        <v>30</v>
      </c>
      <c r="L4503" s="8" t="s">
        <v>402</v>
      </c>
      <c r="M4503" s="8" t="s">
        <v>3053</v>
      </c>
      <c r="N4503" s="8" t="s">
        <v>10716</v>
      </c>
      <c r="O4503" s="8" t="s">
        <v>34691</v>
      </c>
      <c r="P4503" s="8" t="s">
        <v>776</v>
      </c>
      <c r="Q4503" s="8" t="s">
        <v>300</v>
      </c>
      <c r="R4503" s="8" t="s">
        <v>6305</v>
      </c>
      <c r="S4503" s="17" t="s">
        <v>6306</v>
      </c>
      <c r="T4503" s="18">
        <v>43023</v>
      </c>
      <c r="U4503" s="8">
        <v>0.75</v>
      </c>
      <c r="V4503" s="8">
        <v>0.79166666666666663</v>
      </c>
      <c r="W4503" s="8" t="s">
        <v>1495</v>
      </c>
      <c r="X4503" s="8" t="s">
        <v>3054</v>
      </c>
      <c r="Y4503" s="8" t="s">
        <v>2973</v>
      </c>
      <c r="Z4503" s="17" t="s">
        <v>3055</v>
      </c>
      <c r="AA4503" s="8" t="s">
        <v>6476</v>
      </c>
      <c r="AB4503" s="8" t="s">
        <v>6477</v>
      </c>
    </row>
    <row r="4504" spans="1:28" hidden="1" x14ac:dyDescent="0.2">
      <c r="A4504" s="8" t="s">
        <v>6478</v>
      </c>
      <c r="B4504" s="8" t="s">
        <v>6479</v>
      </c>
      <c r="C4504" s="8" t="s">
        <v>45759</v>
      </c>
      <c r="D4504" s="8" t="s">
        <v>45760</v>
      </c>
      <c r="E4504" s="8" t="s">
        <v>400</v>
      </c>
      <c r="F4504" s="8" t="s">
        <v>112</v>
      </c>
      <c r="G4504" s="8" t="s">
        <v>400</v>
      </c>
      <c r="H4504" s="8" t="s">
        <v>112</v>
      </c>
      <c r="I4504" s="8" t="s">
        <v>6304</v>
      </c>
      <c r="J4504" s="8" t="s">
        <v>708</v>
      </c>
      <c r="K4504" s="8" t="s">
        <v>30</v>
      </c>
      <c r="L4504" s="8" t="s">
        <v>3053</v>
      </c>
      <c r="M4504" s="8" t="s">
        <v>3067</v>
      </c>
      <c r="N4504" s="8" t="s">
        <v>10716</v>
      </c>
      <c r="O4504" s="8" t="s">
        <v>34691</v>
      </c>
      <c r="P4504" s="8" t="s">
        <v>776</v>
      </c>
      <c r="Q4504" s="8" t="s">
        <v>300</v>
      </c>
      <c r="R4504" s="8" t="s">
        <v>6305</v>
      </c>
      <c r="S4504" s="17" t="s">
        <v>6306</v>
      </c>
      <c r="T4504" s="18">
        <v>43023</v>
      </c>
      <c r="U4504" s="8">
        <v>0.79166666666666663</v>
      </c>
      <c r="V4504" s="8">
        <v>0.95833333333333337</v>
      </c>
      <c r="W4504" s="8" t="s">
        <v>739</v>
      </c>
      <c r="X4504" s="8" t="s">
        <v>3061</v>
      </c>
      <c r="Y4504" s="8" t="s">
        <v>3042</v>
      </c>
      <c r="Z4504" s="17" t="s">
        <v>3062</v>
      </c>
      <c r="AA4504" s="8" t="s">
        <v>6480</v>
      </c>
      <c r="AB4504" s="8" t="s">
        <v>6481</v>
      </c>
    </row>
    <row r="4505" spans="1:28" hidden="1" x14ac:dyDescent="0.2">
      <c r="A4505" s="8" t="s">
        <v>6482</v>
      </c>
      <c r="B4505" s="8" t="s">
        <v>6483</v>
      </c>
      <c r="C4505" s="8" t="s">
        <v>45759</v>
      </c>
      <c r="D4505" s="8" t="s">
        <v>45760</v>
      </c>
      <c r="E4505" s="8" t="s">
        <v>400</v>
      </c>
      <c r="F4505" s="8" t="s">
        <v>112</v>
      </c>
      <c r="G4505" s="8" t="s">
        <v>400</v>
      </c>
      <c r="H4505" s="8" t="s">
        <v>112</v>
      </c>
      <c r="I4505" s="8" t="s">
        <v>6304</v>
      </c>
      <c r="J4505" s="8" t="s">
        <v>708</v>
      </c>
      <c r="K4505" s="8" t="s">
        <v>30</v>
      </c>
      <c r="L4505" s="8" t="s">
        <v>3067</v>
      </c>
      <c r="M4505" s="8" t="s">
        <v>1467</v>
      </c>
      <c r="N4505" s="8" t="s">
        <v>10716</v>
      </c>
      <c r="O4505" s="8" t="s">
        <v>34691</v>
      </c>
      <c r="P4505" s="8" t="s">
        <v>776</v>
      </c>
      <c r="Q4505" s="8" t="s">
        <v>300</v>
      </c>
      <c r="R4505" s="8" t="s">
        <v>6305</v>
      </c>
      <c r="S4505" s="17" t="s">
        <v>6306</v>
      </c>
      <c r="T4505" s="18">
        <v>43023</v>
      </c>
      <c r="U4505" s="8">
        <v>0.95833333333333337</v>
      </c>
      <c r="V4505" s="8">
        <v>0.16666666666666666</v>
      </c>
      <c r="W4505" s="8" t="s">
        <v>773</v>
      </c>
      <c r="X4505" s="8" t="s">
        <v>3068</v>
      </c>
      <c r="Y4505" s="8" t="s">
        <v>3069</v>
      </c>
      <c r="Z4505" s="17" t="s">
        <v>3070</v>
      </c>
      <c r="AA4505" s="8" t="s">
        <v>6484</v>
      </c>
      <c r="AB4505" s="8" t="s">
        <v>6485</v>
      </c>
    </row>
    <row r="4506" spans="1:28" hidden="1" x14ac:dyDescent="0.2">
      <c r="A4506" s="8" t="s">
        <v>6504</v>
      </c>
      <c r="B4506" s="8" t="s">
        <v>6505</v>
      </c>
      <c r="C4506" s="8" t="s">
        <v>45759</v>
      </c>
      <c r="D4506" s="8" t="s">
        <v>45760</v>
      </c>
      <c r="E4506" s="8" t="s">
        <v>113</v>
      </c>
      <c r="F4506" s="8" t="s">
        <v>112</v>
      </c>
      <c r="G4506" s="8" t="s">
        <v>113</v>
      </c>
      <c r="H4506" s="8" t="s">
        <v>112</v>
      </c>
      <c r="I4506" s="8" t="s">
        <v>6304</v>
      </c>
      <c r="J4506" s="8" t="s">
        <v>708</v>
      </c>
      <c r="K4506" s="8" t="s">
        <v>30</v>
      </c>
      <c r="L4506" s="8" t="s">
        <v>3096</v>
      </c>
      <c r="M4506" s="8" t="s">
        <v>1494</v>
      </c>
      <c r="N4506" s="8" t="s">
        <v>10716</v>
      </c>
      <c r="O4506" s="8" t="s">
        <v>34691</v>
      </c>
      <c r="P4506" s="8" t="s">
        <v>776</v>
      </c>
      <c r="Q4506" s="8" t="s">
        <v>300</v>
      </c>
      <c r="R4506" s="8" t="s">
        <v>6305</v>
      </c>
      <c r="S4506" s="17" t="s">
        <v>6306</v>
      </c>
      <c r="T4506" s="18">
        <v>43024</v>
      </c>
      <c r="U4506" s="8">
        <v>6.25E-2</v>
      </c>
      <c r="V4506" s="8">
        <v>0.16666666666666666</v>
      </c>
      <c r="W4506" s="8" t="s">
        <v>1387</v>
      </c>
      <c r="X4506" s="8" t="s">
        <v>3103</v>
      </c>
      <c r="Y4506" s="8" t="s">
        <v>1337</v>
      </c>
      <c r="Z4506" s="17" t="s">
        <v>3789</v>
      </c>
      <c r="AA4506" s="8" t="s">
        <v>6506</v>
      </c>
      <c r="AB4506" s="8" t="s">
        <v>6507</v>
      </c>
    </row>
    <row r="4507" spans="1:28" hidden="1" x14ac:dyDescent="0.2">
      <c r="A4507" s="8" t="s">
        <v>6486</v>
      </c>
      <c r="B4507" s="8" t="s">
        <v>6487</v>
      </c>
      <c r="C4507" s="8" t="s">
        <v>45759</v>
      </c>
      <c r="D4507" s="8" t="s">
        <v>45760</v>
      </c>
      <c r="E4507" s="8" t="s">
        <v>113</v>
      </c>
      <c r="F4507" s="8" t="s">
        <v>112</v>
      </c>
      <c r="G4507" s="8" t="s">
        <v>113</v>
      </c>
      <c r="H4507" s="8" t="s">
        <v>112</v>
      </c>
      <c r="I4507" s="8" t="s">
        <v>6304</v>
      </c>
      <c r="J4507" s="8" t="s">
        <v>708</v>
      </c>
      <c r="K4507" s="8" t="s">
        <v>30</v>
      </c>
      <c r="L4507" s="8" t="s">
        <v>410</v>
      </c>
      <c r="M4507" s="8" t="s">
        <v>3075</v>
      </c>
      <c r="N4507" s="8" t="s">
        <v>10716</v>
      </c>
      <c r="O4507" s="8" t="s">
        <v>34691</v>
      </c>
      <c r="P4507" s="8" t="s">
        <v>776</v>
      </c>
      <c r="Q4507" s="8" t="s">
        <v>300</v>
      </c>
      <c r="R4507" s="8" t="s">
        <v>6305</v>
      </c>
      <c r="S4507" s="17" t="s">
        <v>6306</v>
      </c>
      <c r="T4507" s="18">
        <v>43024</v>
      </c>
      <c r="U4507" s="8">
        <v>0.75</v>
      </c>
      <c r="V4507" s="8">
        <v>0.83333333333333337</v>
      </c>
      <c r="W4507" s="8" t="s">
        <v>1100</v>
      </c>
      <c r="X4507" s="8" t="s">
        <v>3076</v>
      </c>
      <c r="Y4507" s="8" t="s">
        <v>3077</v>
      </c>
      <c r="Z4507" s="17" t="s">
        <v>3789</v>
      </c>
      <c r="AA4507" s="8" t="s">
        <v>6488</v>
      </c>
      <c r="AB4507" s="8" t="s">
        <v>6489</v>
      </c>
    </row>
    <row r="4508" spans="1:28" hidden="1" x14ac:dyDescent="0.2">
      <c r="A4508" s="8" t="s">
        <v>6490</v>
      </c>
      <c r="B4508" s="8" t="s">
        <v>6491</v>
      </c>
      <c r="C4508" s="8" t="s">
        <v>45759</v>
      </c>
      <c r="D4508" s="8" t="s">
        <v>45760</v>
      </c>
      <c r="E4508" s="8" t="s">
        <v>113</v>
      </c>
      <c r="F4508" s="8" t="s">
        <v>112</v>
      </c>
      <c r="G4508" s="8" t="s">
        <v>113</v>
      </c>
      <c r="H4508" s="8" t="s">
        <v>112</v>
      </c>
      <c r="I4508" s="8" t="s">
        <v>6304</v>
      </c>
      <c r="J4508" s="8" t="s">
        <v>708</v>
      </c>
      <c r="K4508" s="8" t="s">
        <v>30</v>
      </c>
      <c r="L4508" s="8" t="s">
        <v>3075</v>
      </c>
      <c r="M4508" s="8" t="s">
        <v>3082</v>
      </c>
      <c r="N4508" s="8" t="s">
        <v>10716</v>
      </c>
      <c r="O4508" s="8" t="s">
        <v>34691</v>
      </c>
      <c r="P4508" s="8" t="s">
        <v>776</v>
      </c>
      <c r="Q4508" s="8" t="s">
        <v>300</v>
      </c>
      <c r="R4508" s="8" t="s">
        <v>6305</v>
      </c>
      <c r="S4508" s="17" t="s">
        <v>6306</v>
      </c>
      <c r="T4508" s="18">
        <v>43024</v>
      </c>
      <c r="U4508" s="8">
        <v>0.83333333333333337</v>
      </c>
      <c r="V4508" s="8">
        <v>0.875</v>
      </c>
      <c r="W4508" s="8" t="s">
        <v>1495</v>
      </c>
      <c r="X4508" s="8" t="s">
        <v>3116</v>
      </c>
      <c r="Y4508" s="8" t="s">
        <v>3077</v>
      </c>
      <c r="Z4508" s="17" t="s">
        <v>6492</v>
      </c>
      <c r="AA4508" s="8" t="s">
        <v>6493</v>
      </c>
      <c r="AB4508" s="8" t="s">
        <v>6494</v>
      </c>
    </row>
    <row r="4509" spans="1:28" hidden="1" x14ac:dyDescent="0.2">
      <c r="A4509" s="8" t="s">
        <v>6495</v>
      </c>
      <c r="B4509" s="8" t="s">
        <v>6496</v>
      </c>
      <c r="C4509" s="8" t="s">
        <v>45759</v>
      </c>
      <c r="D4509" s="8" t="s">
        <v>45760</v>
      </c>
      <c r="E4509" s="8" t="s">
        <v>113</v>
      </c>
      <c r="F4509" s="8" t="s">
        <v>112</v>
      </c>
      <c r="G4509" s="8" t="s">
        <v>113</v>
      </c>
      <c r="H4509" s="8" t="s">
        <v>112</v>
      </c>
      <c r="I4509" s="8" t="s">
        <v>6304</v>
      </c>
      <c r="J4509" s="8" t="s">
        <v>708</v>
      </c>
      <c r="K4509" s="8" t="s">
        <v>30</v>
      </c>
      <c r="L4509" s="8" t="s">
        <v>3082</v>
      </c>
      <c r="M4509" s="8" t="s">
        <v>3089</v>
      </c>
      <c r="N4509" s="8" t="s">
        <v>10716</v>
      </c>
      <c r="O4509" s="8" t="s">
        <v>34691</v>
      </c>
      <c r="P4509" s="8" t="s">
        <v>776</v>
      </c>
      <c r="Q4509" s="8" t="s">
        <v>300</v>
      </c>
      <c r="R4509" s="8" t="s">
        <v>6305</v>
      </c>
      <c r="S4509" s="17" t="s">
        <v>6306</v>
      </c>
      <c r="T4509" s="18">
        <v>43024</v>
      </c>
      <c r="U4509" s="8">
        <v>0.875</v>
      </c>
      <c r="V4509" s="8">
        <v>0.95833333333333337</v>
      </c>
      <c r="W4509" s="8" t="s">
        <v>1100</v>
      </c>
      <c r="X4509" s="8" t="s">
        <v>6497</v>
      </c>
      <c r="Y4509" s="8" t="s">
        <v>3091</v>
      </c>
      <c r="Z4509" s="17" t="s">
        <v>3789</v>
      </c>
      <c r="AA4509" s="8" t="s">
        <v>6498</v>
      </c>
      <c r="AB4509" s="8" t="s">
        <v>6499</v>
      </c>
    </row>
    <row r="4510" spans="1:28" hidden="1" x14ac:dyDescent="0.2">
      <c r="A4510" s="8" t="s">
        <v>6500</v>
      </c>
      <c r="B4510" s="8" t="s">
        <v>6501</v>
      </c>
      <c r="C4510" s="8" t="s">
        <v>45759</v>
      </c>
      <c r="D4510" s="8" t="s">
        <v>45760</v>
      </c>
      <c r="E4510" s="8" t="s">
        <v>113</v>
      </c>
      <c r="F4510" s="8" t="s">
        <v>112</v>
      </c>
      <c r="G4510" s="8" t="s">
        <v>113</v>
      </c>
      <c r="H4510" s="8" t="s">
        <v>112</v>
      </c>
      <c r="I4510" s="8" t="s">
        <v>6304</v>
      </c>
      <c r="J4510" s="8" t="s">
        <v>708</v>
      </c>
      <c r="K4510" s="8" t="s">
        <v>30</v>
      </c>
      <c r="L4510" s="8" t="s">
        <v>3089</v>
      </c>
      <c r="M4510" s="8" t="s">
        <v>3096</v>
      </c>
      <c r="N4510" s="8" t="s">
        <v>10716</v>
      </c>
      <c r="O4510" s="8" t="s">
        <v>34691</v>
      </c>
      <c r="P4510" s="8" t="s">
        <v>776</v>
      </c>
      <c r="Q4510" s="8" t="s">
        <v>300</v>
      </c>
      <c r="R4510" s="8" t="s">
        <v>6305</v>
      </c>
      <c r="S4510" s="17" t="s">
        <v>6306</v>
      </c>
      <c r="T4510" s="18">
        <v>43024</v>
      </c>
      <c r="U4510" s="8">
        <v>0.95833333333333337</v>
      </c>
      <c r="V4510" s="8">
        <v>6.25E-2</v>
      </c>
      <c r="W4510" s="8" t="s">
        <v>1387</v>
      </c>
      <c r="X4510" s="8" t="s">
        <v>3097</v>
      </c>
      <c r="Y4510" s="8" t="s">
        <v>3098</v>
      </c>
      <c r="Z4510" s="17" t="s">
        <v>3789</v>
      </c>
      <c r="AA4510" s="8" t="s">
        <v>6502</v>
      </c>
      <c r="AB4510" s="8" t="s">
        <v>6503</v>
      </c>
    </row>
    <row r="4511" spans="1:28" hidden="1" x14ac:dyDescent="0.2">
      <c r="A4511" s="8" t="s">
        <v>6528</v>
      </c>
      <c r="B4511" s="8" t="s">
        <v>6529</v>
      </c>
      <c r="C4511" s="8" t="s">
        <v>45759</v>
      </c>
      <c r="D4511" s="8" t="s">
        <v>45760</v>
      </c>
      <c r="E4511" s="8" t="s">
        <v>123</v>
      </c>
      <c r="F4511" s="8" t="s">
        <v>112</v>
      </c>
      <c r="G4511" s="8" t="s">
        <v>123</v>
      </c>
      <c r="H4511" s="8" t="s">
        <v>112</v>
      </c>
      <c r="I4511" s="8" t="s">
        <v>6304</v>
      </c>
      <c r="J4511" s="8" t="s">
        <v>708</v>
      </c>
      <c r="K4511" s="8" t="s">
        <v>30</v>
      </c>
      <c r="L4511" s="8" t="s">
        <v>1886</v>
      </c>
      <c r="M4511" s="8" t="s">
        <v>6530</v>
      </c>
      <c r="N4511" s="8" t="s">
        <v>10716</v>
      </c>
      <c r="O4511" s="8" t="s">
        <v>34691</v>
      </c>
      <c r="P4511" s="8" t="s">
        <v>776</v>
      </c>
      <c r="Q4511" s="8" t="s">
        <v>300</v>
      </c>
      <c r="R4511" s="8" t="s">
        <v>6305</v>
      </c>
      <c r="S4511" s="17" t="s">
        <v>6306</v>
      </c>
      <c r="T4511" s="18">
        <v>43025</v>
      </c>
      <c r="U4511" s="8">
        <v>0</v>
      </c>
      <c r="V4511" s="8">
        <v>6.25E-2</v>
      </c>
      <c r="W4511" s="8" t="s">
        <v>2170</v>
      </c>
      <c r="X4511" s="8" t="s">
        <v>6531</v>
      </c>
      <c r="Y4511" s="8" t="s">
        <v>6532</v>
      </c>
      <c r="Z4511" s="17" t="s">
        <v>6533</v>
      </c>
      <c r="AA4511" s="8" t="s">
        <v>6534</v>
      </c>
      <c r="AB4511" s="8" t="s">
        <v>6535</v>
      </c>
    </row>
    <row r="4512" spans="1:28" hidden="1" x14ac:dyDescent="0.2">
      <c r="A4512" s="8" t="s">
        <v>6536</v>
      </c>
      <c r="B4512" s="8" t="s">
        <v>6537</v>
      </c>
      <c r="C4512" s="8" t="s">
        <v>45759</v>
      </c>
      <c r="D4512" s="8" t="s">
        <v>45760</v>
      </c>
      <c r="E4512" s="8" t="s">
        <v>123</v>
      </c>
      <c r="F4512" s="8" t="s">
        <v>112</v>
      </c>
      <c r="G4512" s="8" t="s">
        <v>123</v>
      </c>
      <c r="H4512" s="8" t="s">
        <v>112</v>
      </c>
      <c r="I4512" s="8" t="s">
        <v>6304</v>
      </c>
      <c r="J4512" s="8" t="s">
        <v>708</v>
      </c>
      <c r="K4512" s="8" t="s">
        <v>30</v>
      </c>
      <c r="L4512" s="8" t="s">
        <v>6538</v>
      </c>
      <c r="M4512" s="8" t="s">
        <v>6539</v>
      </c>
      <c r="N4512" s="8" t="s">
        <v>10716</v>
      </c>
      <c r="O4512" s="8" t="s">
        <v>34691</v>
      </c>
      <c r="P4512" s="8" t="s">
        <v>776</v>
      </c>
      <c r="Q4512" s="8" t="s">
        <v>300</v>
      </c>
      <c r="R4512" s="8" t="s">
        <v>6305</v>
      </c>
      <c r="S4512" s="17" t="s">
        <v>6306</v>
      </c>
      <c r="T4512" s="18">
        <v>43025</v>
      </c>
      <c r="U4512" s="8">
        <v>0.125</v>
      </c>
      <c r="V4512" s="8">
        <v>0.1875</v>
      </c>
      <c r="W4512" s="8" t="s">
        <v>2170</v>
      </c>
      <c r="X4512" s="8" t="s">
        <v>6531</v>
      </c>
      <c r="Y4512" s="8" t="s">
        <v>6532</v>
      </c>
      <c r="Z4512" s="17" t="s">
        <v>6540</v>
      </c>
      <c r="AA4512" s="8" t="s">
        <v>6541</v>
      </c>
      <c r="AB4512" s="8" t="s">
        <v>6542</v>
      </c>
    </row>
    <row r="4513" spans="1:28" hidden="1" x14ac:dyDescent="0.2">
      <c r="A4513" s="8" t="s">
        <v>6508</v>
      </c>
      <c r="B4513" s="8" t="s">
        <v>6509</v>
      </c>
      <c r="C4513" s="8" t="s">
        <v>45759</v>
      </c>
      <c r="D4513" s="8" t="s">
        <v>45760</v>
      </c>
      <c r="E4513" s="8" t="s">
        <v>123</v>
      </c>
      <c r="F4513" s="8" t="s">
        <v>112</v>
      </c>
      <c r="G4513" s="8" t="s">
        <v>123</v>
      </c>
      <c r="H4513" s="8" t="s">
        <v>112</v>
      </c>
      <c r="I4513" s="8" t="s">
        <v>6304</v>
      </c>
      <c r="J4513" s="8" t="s">
        <v>708</v>
      </c>
      <c r="K4513" s="8" t="s">
        <v>30</v>
      </c>
      <c r="L4513" s="8" t="s">
        <v>419</v>
      </c>
      <c r="M4513" s="8" t="s">
        <v>6510</v>
      </c>
      <c r="N4513" s="8" t="s">
        <v>10716</v>
      </c>
      <c r="O4513" s="8" t="s">
        <v>34691</v>
      </c>
      <c r="P4513" s="8" t="s">
        <v>776</v>
      </c>
      <c r="Q4513" s="8" t="s">
        <v>300</v>
      </c>
      <c r="R4513" s="8" t="s">
        <v>6305</v>
      </c>
      <c r="S4513" s="17" t="s">
        <v>6306</v>
      </c>
      <c r="T4513" s="18">
        <v>43025</v>
      </c>
      <c r="U4513" s="8">
        <v>0.75</v>
      </c>
      <c r="V4513" s="8">
        <v>0.83333333333333337</v>
      </c>
      <c r="W4513" s="8" t="s">
        <v>1100</v>
      </c>
      <c r="X4513" s="8" t="s">
        <v>6511</v>
      </c>
      <c r="Y4513" s="8" t="s">
        <v>6512</v>
      </c>
      <c r="Z4513" s="17" t="s">
        <v>6513</v>
      </c>
      <c r="AA4513" s="8" t="s">
        <v>6514</v>
      </c>
      <c r="AB4513" s="8" t="s">
        <v>6515</v>
      </c>
    </row>
    <row r="4514" spans="1:28" hidden="1" x14ac:dyDescent="0.2">
      <c r="A4514" s="8" t="s">
        <v>6516</v>
      </c>
      <c r="B4514" s="8" t="s">
        <v>6517</v>
      </c>
      <c r="C4514" s="8" t="s">
        <v>45759</v>
      </c>
      <c r="D4514" s="8" t="s">
        <v>45760</v>
      </c>
      <c r="E4514" s="8" t="s">
        <v>123</v>
      </c>
      <c r="F4514" s="8" t="s">
        <v>112</v>
      </c>
      <c r="G4514" s="8" t="s">
        <v>123</v>
      </c>
      <c r="H4514" s="8" t="s">
        <v>112</v>
      </c>
      <c r="I4514" s="8" t="s">
        <v>6304</v>
      </c>
      <c r="J4514" s="8" t="s">
        <v>708</v>
      </c>
      <c r="K4514" s="8" t="s">
        <v>30</v>
      </c>
      <c r="L4514" s="8" t="s">
        <v>6510</v>
      </c>
      <c r="M4514" s="8" t="s">
        <v>6518</v>
      </c>
      <c r="N4514" s="8" t="s">
        <v>10716</v>
      </c>
      <c r="O4514" s="8" t="s">
        <v>34691</v>
      </c>
      <c r="P4514" s="8" t="s">
        <v>776</v>
      </c>
      <c r="Q4514" s="8" t="s">
        <v>300</v>
      </c>
      <c r="R4514" s="8" t="s">
        <v>6305</v>
      </c>
      <c r="S4514" s="17" t="s">
        <v>6306</v>
      </c>
      <c r="T4514" s="18">
        <v>43025</v>
      </c>
      <c r="U4514" s="8">
        <v>0.83333333333333337</v>
      </c>
      <c r="V4514" s="8">
        <v>0.9375</v>
      </c>
      <c r="W4514" s="8" t="s">
        <v>1387</v>
      </c>
      <c r="X4514" s="8" t="s">
        <v>6519</v>
      </c>
      <c r="Y4514" s="8" t="s">
        <v>6512</v>
      </c>
      <c r="Z4514" s="17" t="s">
        <v>3789</v>
      </c>
      <c r="AA4514" s="8" t="s">
        <v>6520</v>
      </c>
      <c r="AB4514" s="8" t="s">
        <v>6521</v>
      </c>
    </row>
    <row r="4515" spans="1:28" hidden="1" x14ac:dyDescent="0.2">
      <c r="A4515" s="8" t="s">
        <v>6522</v>
      </c>
      <c r="B4515" s="8" t="s">
        <v>6523</v>
      </c>
      <c r="C4515" s="8" t="s">
        <v>45759</v>
      </c>
      <c r="D4515" s="8" t="s">
        <v>45760</v>
      </c>
      <c r="E4515" s="8" t="s">
        <v>123</v>
      </c>
      <c r="F4515" s="8" t="s">
        <v>112</v>
      </c>
      <c r="G4515" s="8" t="s">
        <v>123</v>
      </c>
      <c r="H4515" s="8" t="s">
        <v>112</v>
      </c>
      <c r="I4515" s="8" t="s">
        <v>6304</v>
      </c>
      <c r="J4515" s="8" t="s">
        <v>708</v>
      </c>
      <c r="K4515" s="8" t="s">
        <v>30</v>
      </c>
      <c r="L4515" s="8" t="s">
        <v>3108</v>
      </c>
      <c r="M4515" s="8" t="s">
        <v>6524</v>
      </c>
      <c r="N4515" s="8" t="s">
        <v>10716</v>
      </c>
      <c r="O4515" s="8" t="s">
        <v>34691</v>
      </c>
      <c r="P4515" s="8" t="s">
        <v>776</v>
      </c>
      <c r="Q4515" s="8" t="s">
        <v>300</v>
      </c>
      <c r="R4515" s="8" t="s">
        <v>6305</v>
      </c>
      <c r="S4515" s="17" t="s">
        <v>6306</v>
      </c>
      <c r="T4515" s="18">
        <v>43025</v>
      </c>
      <c r="U4515" s="8">
        <v>0.91666666666666663</v>
      </c>
      <c r="V4515" s="8">
        <v>2.0833333333333332E-2</v>
      </c>
      <c r="W4515" s="8" t="s">
        <v>1387</v>
      </c>
      <c r="X4515" s="8" t="s">
        <v>6525</v>
      </c>
      <c r="Y4515" s="8" t="s">
        <v>1681</v>
      </c>
      <c r="Z4515" s="17" t="s">
        <v>3789</v>
      </c>
      <c r="AA4515" s="8" t="s">
        <v>6526</v>
      </c>
      <c r="AB4515" s="8" t="s">
        <v>6527</v>
      </c>
    </row>
    <row r="4516" spans="1:28" hidden="1" x14ac:dyDescent="0.2">
      <c r="A4516" s="8" t="s">
        <v>6570</v>
      </c>
      <c r="B4516" s="8" t="s">
        <v>6571</v>
      </c>
      <c r="C4516" s="8" t="s">
        <v>45759</v>
      </c>
      <c r="D4516" s="8" t="s">
        <v>45760</v>
      </c>
      <c r="E4516" s="8" t="s">
        <v>134</v>
      </c>
      <c r="F4516" s="8" t="s">
        <v>133</v>
      </c>
      <c r="G4516" s="8" t="s">
        <v>134</v>
      </c>
      <c r="H4516" s="8" t="s">
        <v>133</v>
      </c>
      <c r="I4516" s="8" t="s">
        <v>6304</v>
      </c>
      <c r="J4516" s="8" t="s">
        <v>708</v>
      </c>
      <c r="K4516" s="8" t="s">
        <v>30</v>
      </c>
      <c r="L4516" s="8" t="s">
        <v>6565</v>
      </c>
      <c r="M4516" s="8" t="s">
        <v>6572</v>
      </c>
      <c r="N4516" s="8" t="s">
        <v>10716</v>
      </c>
      <c r="O4516" s="8" t="s">
        <v>34691</v>
      </c>
      <c r="P4516" s="8" t="s">
        <v>776</v>
      </c>
      <c r="Q4516" s="8" t="s">
        <v>300</v>
      </c>
      <c r="R4516" s="8" t="s">
        <v>6305</v>
      </c>
      <c r="S4516" s="17" t="s">
        <v>6306</v>
      </c>
      <c r="T4516" s="18">
        <v>43026</v>
      </c>
      <c r="U4516" s="8">
        <v>2.0833333333333332E-2</v>
      </c>
      <c r="V4516" s="8">
        <v>0.125</v>
      </c>
      <c r="W4516" s="8" t="s">
        <v>1387</v>
      </c>
      <c r="X4516" s="8" t="s">
        <v>6573</v>
      </c>
      <c r="Y4516" s="8" t="s">
        <v>6574</v>
      </c>
      <c r="Z4516" s="17" t="s">
        <v>3789</v>
      </c>
      <c r="AA4516" s="8" t="s">
        <v>6575</v>
      </c>
      <c r="AB4516" s="8" t="s">
        <v>6576</v>
      </c>
    </row>
    <row r="4517" spans="1:28" hidden="1" x14ac:dyDescent="0.2">
      <c r="A4517" s="8" t="s">
        <v>6577</v>
      </c>
      <c r="B4517" s="8" t="s">
        <v>6578</v>
      </c>
      <c r="C4517" s="8" t="s">
        <v>45759</v>
      </c>
      <c r="D4517" s="8" t="s">
        <v>45760</v>
      </c>
      <c r="E4517" s="8" t="s">
        <v>134</v>
      </c>
      <c r="F4517" s="8" t="s">
        <v>133</v>
      </c>
      <c r="G4517" s="8" t="s">
        <v>134</v>
      </c>
      <c r="H4517" s="8" t="s">
        <v>133</v>
      </c>
      <c r="I4517" s="8" t="s">
        <v>6304</v>
      </c>
      <c r="J4517" s="8" t="s">
        <v>708</v>
      </c>
      <c r="K4517" s="8" t="s">
        <v>30</v>
      </c>
      <c r="L4517" s="8" t="s">
        <v>6572</v>
      </c>
      <c r="M4517" s="8" t="s">
        <v>3144</v>
      </c>
      <c r="N4517" s="8" t="s">
        <v>10716</v>
      </c>
      <c r="O4517" s="8" t="s">
        <v>34691</v>
      </c>
      <c r="P4517" s="8" t="s">
        <v>776</v>
      </c>
      <c r="Q4517" s="8" t="s">
        <v>300</v>
      </c>
      <c r="R4517" s="8" t="s">
        <v>6305</v>
      </c>
      <c r="S4517" s="17" t="s">
        <v>6306</v>
      </c>
      <c r="T4517" s="18">
        <v>43026</v>
      </c>
      <c r="U4517" s="8">
        <v>0.125</v>
      </c>
      <c r="V4517" s="8">
        <v>0.16666666666666666</v>
      </c>
      <c r="W4517" s="8" t="s">
        <v>1495</v>
      </c>
      <c r="X4517" s="8" t="s">
        <v>6579</v>
      </c>
      <c r="Y4517" s="8" t="s">
        <v>6574</v>
      </c>
      <c r="Z4517" s="17" t="s">
        <v>6580</v>
      </c>
      <c r="AA4517" s="8" t="s">
        <v>6581</v>
      </c>
      <c r="AB4517" s="8" t="s">
        <v>6582</v>
      </c>
    </row>
    <row r="4518" spans="1:28" hidden="1" x14ac:dyDescent="0.2">
      <c r="A4518" s="8" t="s">
        <v>6543</v>
      </c>
      <c r="B4518" s="8" t="s">
        <v>6544</v>
      </c>
      <c r="C4518" s="8" t="s">
        <v>45759</v>
      </c>
      <c r="D4518" s="8" t="s">
        <v>45760</v>
      </c>
      <c r="E4518" s="8" t="s">
        <v>134</v>
      </c>
      <c r="F4518" s="8" t="s">
        <v>133</v>
      </c>
      <c r="G4518" s="8" t="s">
        <v>134</v>
      </c>
      <c r="H4518" s="8" t="s">
        <v>133</v>
      </c>
      <c r="I4518" s="8" t="s">
        <v>6304</v>
      </c>
      <c r="J4518" s="8" t="s">
        <v>708</v>
      </c>
      <c r="K4518" s="8" t="s">
        <v>30</v>
      </c>
      <c r="L4518" s="8" t="s">
        <v>3136</v>
      </c>
      <c r="M4518" s="8" t="s">
        <v>6545</v>
      </c>
      <c r="N4518" s="8" t="s">
        <v>10716</v>
      </c>
      <c r="O4518" s="8" t="s">
        <v>34691</v>
      </c>
      <c r="P4518" s="8" t="s">
        <v>776</v>
      </c>
      <c r="Q4518" s="8" t="s">
        <v>300</v>
      </c>
      <c r="R4518" s="8" t="s">
        <v>6305</v>
      </c>
      <c r="S4518" s="17" t="s">
        <v>6306</v>
      </c>
      <c r="T4518" s="18">
        <v>43026</v>
      </c>
      <c r="U4518" s="8">
        <v>0.75</v>
      </c>
      <c r="V4518" s="8">
        <v>0.85416666666666663</v>
      </c>
      <c r="W4518" s="8" t="s">
        <v>1387</v>
      </c>
      <c r="X4518" s="8" t="s">
        <v>6546</v>
      </c>
      <c r="Y4518" s="8" t="s">
        <v>6547</v>
      </c>
      <c r="Z4518" s="17" t="s">
        <v>3789</v>
      </c>
      <c r="AA4518" s="8" t="s">
        <v>6548</v>
      </c>
      <c r="AB4518" s="8" t="s">
        <v>6549</v>
      </c>
    </row>
    <row r="4519" spans="1:28" hidden="1" x14ac:dyDescent="0.2">
      <c r="A4519" s="8" t="s">
        <v>6550</v>
      </c>
      <c r="B4519" s="8" t="s">
        <v>6551</v>
      </c>
      <c r="C4519" s="8" t="s">
        <v>45759</v>
      </c>
      <c r="D4519" s="8" t="s">
        <v>45760</v>
      </c>
      <c r="E4519" s="8" t="s">
        <v>134</v>
      </c>
      <c r="F4519" s="8" t="s">
        <v>133</v>
      </c>
      <c r="G4519" s="8" t="s">
        <v>134</v>
      </c>
      <c r="H4519" s="8" t="s">
        <v>133</v>
      </c>
      <c r="I4519" s="8" t="s">
        <v>6304</v>
      </c>
      <c r="J4519" s="8" t="s">
        <v>708</v>
      </c>
      <c r="K4519" s="8" t="s">
        <v>30</v>
      </c>
      <c r="L4519" s="8" t="s">
        <v>6545</v>
      </c>
      <c r="M4519" s="8" t="s">
        <v>6552</v>
      </c>
      <c r="N4519" s="8" t="s">
        <v>10716</v>
      </c>
      <c r="O4519" s="8" t="s">
        <v>34691</v>
      </c>
      <c r="P4519" s="8" t="s">
        <v>776</v>
      </c>
      <c r="Q4519" s="8" t="s">
        <v>300</v>
      </c>
      <c r="R4519" s="8" t="s">
        <v>6305</v>
      </c>
      <c r="S4519" s="17" t="s">
        <v>6306</v>
      </c>
      <c r="T4519" s="18">
        <v>43026</v>
      </c>
      <c r="U4519" s="8">
        <v>0.85416666666666663</v>
      </c>
      <c r="V4519" s="8">
        <v>0.9375</v>
      </c>
      <c r="W4519" s="8" t="s">
        <v>1100</v>
      </c>
      <c r="X4519" s="8" t="s">
        <v>6553</v>
      </c>
      <c r="Y4519" s="8" t="s">
        <v>6547</v>
      </c>
      <c r="Z4519" s="17" t="s">
        <v>2372</v>
      </c>
      <c r="AA4519" s="8" t="s">
        <v>6554</v>
      </c>
      <c r="AB4519" s="8" t="s">
        <v>6555</v>
      </c>
    </row>
    <row r="4520" spans="1:28" hidden="1" x14ac:dyDescent="0.2">
      <c r="A4520" s="8" t="s">
        <v>6556</v>
      </c>
      <c r="B4520" s="8" t="s">
        <v>6557</v>
      </c>
      <c r="C4520" s="8" t="s">
        <v>45759</v>
      </c>
      <c r="D4520" s="8" t="s">
        <v>45760</v>
      </c>
      <c r="E4520" s="8" t="s">
        <v>134</v>
      </c>
      <c r="F4520" s="8" t="s">
        <v>133</v>
      </c>
      <c r="G4520" s="8" t="s">
        <v>134</v>
      </c>
      <c r="H4520" s="8" t="s">
        <v>133</v>
      </c>
      <c r="I4520" s="8" t="s">
        <v>6304</v>
      </c>
      <c r="J4520" s="8" t="s">
        <v>708</v>
      </c>
      <c r="K4520" s="8" t="s">
        <v>30</v>
      </c>
      <c r="L4520" s="8" t="s">
        <v>6552</v>
      </c>
      <c r="M4520" s="8" t="s">
        <v>6558</v>
      </c>
      <c r="N4520" s="8" t="s">
        <v>10716</v>
      </c>
      <c r="O4520" s="8" t="s">
        <v>34691</v>
      </c>
      <c r="P4520" s="8" t="s">
        <v>776</v>
      </c>
      <c r="Q4520" s="8" t="s">
        <v>300</v>
      </c>
      <c r="R4520" s="8" t="s">
        <v>6305</v>
      </c>
      <c r="S4520" s="17" t="s">
        <v>6306</v>
      </c>
      <c r="T4520" s="18">
        <v>43026</v>
      </c>
      <c r="U4520" s="8">
        <v>0.9375</v>
      </c>
      <c r="V4520" s="8">
        <v>0.97916666666666663</v>
      </c>
      <c r="W4520" s="8" t="s">
        <v>1495</v>
      </c>
      <c r="X4520" s="8" t="s">
        <v>6559</v>
      </c>
      <c r="Y4520" s="8" t="s">
        <v>6547</v>
      </c>
      <c r="Z4520" s="17" t="s">
        <v>6560</v>
      </c>
      <c r="AA4520" s="8" t="s">
        <v>6561</v>
      </c>
      <c r="AB4520" s="8" t="s">
        <v>6562</v>
      </c>
    </row>
    <row r="4521" spans="1:28" hidden="1" x14ac:dyDescent="0.2">
      <c r="A4521" s="8" t="s">
        <v>6563</v>
      </c>
      <c r="B4521" s="8" t="s">
        <v>6564</v>
      </c>
      <c r="C4521" s="8" t="s">
        <v>45759</v>
      </c>
      <c r="D4521" s="8" t="s">
        <v>45760</v>
      </c>
      <c r="E4521" s="8" t="s">
        <v>134</v>
      </c>
      <c r="F4521" s="8" t="s">
        <v>133</v>
      </c>
      <c r="G4521" s="8" t="s">
        <v>134</v>
      </c>
      <c r="H4521" s="8" t="s">
        <v>133</v>
      </c>
      <c r="I4521" s="8" t="s">
        <v>6304</v>
      </c>
      <c r="J4521" s="8" t="s">
        <v>708</v>
      </c>
      <c r="K4521" s="8" t="s">
        <v>30</v>
      </c>
      <c r="L4521" s="8" t="s">
        <v>6558</v>
      </c>
      <c r="M4521" s="8" t="s">
        <v>6565</v>
      </c>
      <c r="N4521" s="8" t="s">
        <v>10716</v>
      </c>
      <c r="O4521" s="8" t="s">
        <v>34691</v>
      </c>
      <c r="P4521" s="8" t="s">
        <v>776</v>
      </c>
      <c r="Q4521" s="8" t="s">
        <v>300</v>
      </c>
      <c r="R4521" s="8" t="s">
        <v>6305</v>
      </c>
      <c r="S4521" s="17" t="s">
        <v>6306</v>
      </c>
      <c r="T4521" s="18">
        <v>43026</v>
      </c>
      <c r="U4521" s="8">
        <v>0.97916666666666663</v>
      </c>
      <c r="V4521" s="8">
        <v>2.0833333333333332E-2</v>
      </c>
      <c r="W4521" s="8" t="s">
        <v>1495</v>
      </c>
      <c r="X4521" s="8" t="s">
        <v>6566</v>
      </c>
      <c r="Y4521" s="8" t="s">
        <v>6547</v>
      </c>
      <c r="Z4521" s="17" t="s">
        <v>6567</v>
      </c>
      <c r="AA4521" s="8" t="s">
        <v>6568</v>
      </c>
      <c r="AB4521" s="8" t="s">
        <v>6569</v>
      </c>
    </row>
    <row r="4522" spans="1:28" hidden="1" x14ac:dyDescent="0.2">
      <c r="A4522" s="8" t="s">
        <v>6583</v>
      </c>
      <c r="B4522" s="8" t="s">
        <v>6584</v>
      </c>
      <c r="C4522" s="8" t="s">
        <v>45759</v>
      </c>
      <c r="D4522" s="8" t="s">
        <v>45760</v>
      </c>
      <c r="E4522" s="8" t="s">
        <v>144</v>
      </c>
      <c r="F4522" s="8" t="s">
        <v>133</v>
      </c>
      <c r="G4522" s="8" t="s">
        <v>144</v>
      </c>
      <c r="H4522" s="8" t="s">
        <v>133</v>
      </c>
      <c r="I4522" s="8" t="s">
        <v>6304</v>
      </c>
      <c r="J4522" s="8" t="s">
        <v>708</v>
      </c>
      <c r="K4522" s="8" t="s">
        <v>30</v>
      </c>
      <c r="L4522" s="8" t="s">
        <v>3151</v>
      </c>
      <c r="M4522" s="8" t="s">
        <v>3152</v>
      </c>
      <c r="N4522" s="8" t="s">
        <v>10716</v>
      </c>
      <c r="O4522" s="8" t="s">
        <v>34691</v>
      </c>
      <c r="P4522" s="8" t="s">
        <v>776</v>
      </c>
      <c r="Q4522" s="8" t="s">
        <v>300</v>
      </c>
      <c r="R4522" s="8" t="s">
        <v>6305</v>
      </c>
      <c r="S4522" s="17" t="s">
        <v>6306</v>
      </c>
      <c r="T4522" s="18">
        <v>43027</v>
      </c>
      <c r="U4522" s="8">
        <v>0.75</v>
      </c>
      <c r="V4522" s="8">
        <v>0.83333333333333337</v>
      </c>
      <c r="W4522" s="8" t="s">
        <v>1100</v>
      </c>
      <c r="X4522" s="8" t="s">
        <v>6585</v>
      </c>
      <c r="Y4522" s="8" t="s">
        <v>6586</v>
      </c>
      <c r="Z4522" s="17" t="s">
        <v>3789</v>
      </c>
      <c r="AA4522" s="8" t="s">
        <v>6587</v>
      </c>
      <c r="AB4522" s="8" t="s">
        <v>6588</v>
      </c>
    </row>
    <row r="4523" spans="1:28" hidden="1" x14ac:dyDescent="0.2">
      <c r="A4523" s="8" t="s">
        <v>6589</v>
      </c>
      <c r="B4523" s="8" t="s">
        <v>6590</v>
      </c>
      <c r="C4523" s="8" t="s">
        <v>45759</v>
      </c>
      <c r="D4523" s="8" t="s">
        <v>45760</v>
      </c>
      <c r="E4523" s="8" t="s">
        <v>144</v>
      </c>
      <c r="F4523" s="8" t="s">
        <v>133</v>
      </c>
      <c r="G4523" s="8" t="s">
        <v>144</v>
      </c>
      <c r="H4523" s="8" t="s">
        <v>133</v>
      </c>
      <c r="I4523" s="8" t="s">
        <v>6304</v>
      </c>
      <c r="J4523" s="8" t="s">
        <v>708</v>
      </c>
      <c r="K4523" s="8" t="s">
        <v>30</v>
      </c>
      <c r="L4523" s="8" t="s">
        <v>3152</v>
      </c>
      <c r="M4523" s="8" t="s">
        <v>3158</v>
      </c>
      <c r="N4523" s="8" t="s">
        <v>10716</v>
      </c>
      <c r="O4523" s="8" t="s">
        <v>34691</v>
      </c>
      <c r="P4523" s="8" t="s">
        <v>776</v>
      </c>
      <c r="Q4523" s="8" t="s">
        <v>300</v>
      </c>
      <c r="R4523" s="8" t="s">
        <v>6305</v>
      </c>
      <c r="S4523" s="17" t="s">
        <v>6306</v>
      </c>
      <c r="T4523" s="18">
        <v>43027</v>
      </c>
      <c r="U4523" s="8">
        <v>0.83333333333333337</v>
      </c>
      <c r="V4523" s="8">
        <v>0.16666666666666666</v>
      </c>
      <c r="W4523" s="8" t="s">
        <v>486</v>
      </c>
      <c r="X4523" s="8" t="s">
        <v>3159</v>
      </c>
      <c r="Y4523" s="8" t="s">
        <v>3160</v>
      </c>
      <c r="Z4523" s="17" t="s">
        <v>3161</v>
      </c>
      <c r="AA4523" s="8" t="s">
        <v>6591</v>
      </c>
      <c r="AB4523" s="8" t="s">
        <v>6592</v>
      </c>
    </row>
    <row r="4524" spans="1:28" hidden="1" x14ac:dyDescent="0.2">
      <c r="A4524" s="8" t="s">
        <v>6593</v>
      </c>
      <c r="B4524" s="8" t="s">
        <v>6594</v>
      </c>
      <c r="C4524" s="8" t="s">
        <v>45759</v>
      </c>
      <c r="D4524" s="8" t="s">
        <v>45760</v>
      </c>
      <c r="E4524" s="8" t="s">
        <v>174</v>
      </c>
      <c r="F4524" s="8" t="s">
        <v>133</v>
      </c>
      <c r="G4524" s="8" t="s">
        <v>174</v>
      </c>
      <c r="H4524" s="8" t="s">
        <v>133</v>
      </c>
      <c r="I4524" s="8" t="s">
        <v>6304</v>
      </c>
      <c r="J4524" s="8" t="s">
        <v>708</v>
      </c>
      <c r="K4524" s="8" t="s">
        <v>30</v>
      </c>
      <c r="L4524" s="8" t="s">
        <v>3166</v>
      </c>
      <c r="M4524" s="8" t="s">
        <v>3167</v>
      </c>
      <c r="N4524" s="8" t="s">
        <v>10716</v>
      </c>
      <c r="O4524" s="8" t="s">
        <v>34691</v>
      </c>
      <c r="P4524" s="8" t="s">
        <v>776</v>
      </c>
      <c r="Q4524" s="8" t="s">
        <v>300</v>
      </c>
      <c r="R4524" s="8" t="s">
        <v>6305</v>
      </c>
      <c r="S4524" s="17" t="s">
        <v>6306</v>
      </c>
      <c r="T4524" s="18">
        <v>43028</v>
      </c>
      <c r="U4524" s="8">
        <v>0.75</v>
      </c>
      <c r="V4524" s="8">
        <v>0.16666666666666666</v>
      </c>
      <c r="W4524" s="8" t="s">
        <v>792</v>
      </c>
      <c r="X4524" s="8" t="s">
        <v>6595</v>
      </c>
      <c r="Y4524" s="8" t="s">
        <v>3160</v>
      </c>
      <c r="Z4524" s="17" t="s">
        <v>6596</v>
      </c>
      <c r="AA4524" s="8" t="s">
        <v>6597</v>
      </c>
      <c r="AB4524" s="8" t="s">
        <v>6598</v>
      </c>
    </row>
    <row r="4525" spans="1:28" hidden="1" x14ac:dyDescent="0.2">
      <c r="A4525" s="8" t="s">
        <v>6599</v>
      </c>
      <c r="B4525" s="8" t="s">
        <v>6600</v>
      </c>
      <c r="C4525" s="8" t="s">
        <v>45759</v>
      </c>
      <c r="D4525" s="8" t="s">
        <v>45760</v>
      </c>
      <c r="E4525" s="8" t="s">
        <v>184</v>
      </c>
      <c r="F4525" s="8" t="s">
        <v>133</v>
      </c>
      <c r="G4525" s="8" t="s">
        <v>184</v>
      </c>
      <c r="H4525" s="8" t="s">
        <v>133</v>
      </c>
      <c r="I4525" s="8" t="s">
        <v>6304</v>
      </c>
      <c r="J4525" s="8" t="s">
        <v>708</v>
      </c>
      <c r="K4525" s="8" t="s">
        <v>30</v>
      </c>
      <c r="L4525" s="8" t="s">
        <v>3173</v>
      </c>
      <c r="M4525" s="8" t="s">
        <v>3174</v>
      </c>
      <c r="N4525" s="8" t="s">
        <v>10716</v>
      </c>
      <c r="O4525" s="8" t="s">
        <v>34691</v>
      </c>
      <c r="P4525" s="8" t="s">
        <v>776</v>
      </c>
      <c r="Q4525" s="8" t="s">
        <v>300</v>
      </c>
      <c r="R4525" s="8" t="s">
        <v>6305</v>
      </c>
      <c r="S4525" s="17" t="s">
        <v>6306</v>
      </c>
      <c r="T4525" s="18">
        <v>43029</v>
      </c>
      <c r="U4525" s="8">
        <v>0.75</v>
      </c>
      <c r="V4525" s="8">
        <v>0.83333333333333337</v>
      </c>
      <c r="W4525" s="8" t="s">
        <v>1100</v>
      </c>
      <c r="X4525" s="8" t="s">
        <v>3175</v>
      </c>
      <c r="Y4525" s="8" t="s">
        <v>3146</v>
      </c>
      <c r="Z4525" s="17" t="s">
        <v>3789</v>
      </c>
      <c r="AA4525" s="8" t="s">
        <v>6601</v>
      </c>
      <c r="AB4525" s="8" t="s">
        <v>6602</v>
      </c>
    </row>
    <row r="4526" spans="1:28" hidden="1" x14ac:dyDescent="0.2">
      <c r="A4526" s="8" t="s">
        <v>6603</v>
      </c>
      <c r="B4526" s="8" t="s">
        <v>6604</v>
      </c>
      <c r="C4526" s="8" t="s">
        <v>45759</v>
      </c>
      <c r="D4526" s="8" t="s">
        <v>45760</v>
      </c>
      <c r="E4526" s="8" t="s">
        <v>184</v>
      </c>
      <c r="F4526" s="8" t="s">
        <v>133</v>
      </c>
      <c r="G4526" s="8" t="s">
        <v>184</v>
      </c>
      <c r="H4526" s="8" t="s">
        <v>133</v>
      </c>
      <c r="I4526" s="8" t="s">
        <v>6304</v>
      </c>
      <c r="J4526" s="8" t="s">
        <v>708</v>
      </c>
      <c r="K4526" s="8" t="s">
        <v>30</v>
      </c>
      <c r="L4526" s="8" t="s">
        <v>3174</v>
      </c>
      <c r="M4526" s="8" t="s">
        <v>3180</v>
      </c>
      <c r="N4526" s="8" t="s">
        <v>10716</v>
      </c>
      <c r="O4526" s="8" t="s">
        <v>34691</v>
      </c>
      <c r="P4526" s="8" t="s">
        <v>776</v>
      </c>
      <c r="Q4526" s="8" t="s">
        <v>300</v>
      </c>
      <c r="R4526" s="8" t="s">
        <v>6305</v>
      </c>
      <c r="S4526" s="17" t="s">
        <v>6306</v>
      </c>
      <c r="T4526" s="18">
        <v>43029</v>
      </c>
      <c r="U4526" s="8">
        <v>0.83333333333333337</v>
      </c>
      <c r="V4526" s="8">
        <v>0.875</v>
      </c>
      <c r="W4526" s="8" t="s">
        <v>1495</v>
      </c>
      <c r="X4526" s="8" t="s">
        <v>3181</v>
      </c>
      <c r="Y4526" s="8" t="s">
        <v>3146</v>
      </c>
      <c r="Z4526" s="17" t="s">
        <v>6605</v>
      </c>
      <c r="AA4526" s="8" t="s">
        <v>6606</v>
      </c>
      <c r="AB4526" s="8" t="s">
        <v>6607</v>
      </c>
    </row>
    <row r="4527" spans="1:28" hidden="1" x14ac:dyDescent="0.2">
      <c r="A4527" s="8" t="s">
        <v>6608</v>
      </c>
      <c r="B4527" s="8" t="s">
        <v>6609</v>
      </c>
      <c r="C4527" s="8" t="s">
        <v>45759</v>
      </c>
      <c r="D4527" s="8" t="s">
        <v>45760</v>
      </c>
      <c r="E4527" s="8" t="s">
        <v>184</v>
      </c>
      <c r="F4527" s="8" t="s">
        <v>133</v>
      </c>
      <c r="G4527" s="8" t="s">
        <v>184</v>
      </c>
      <c r="H4527" s="8" t="s">
        <v>133</v>
      </c>
      <c r="I4527" s="8" t="s">
        <v>6304</v>
      </c>
      <c r="J4527" s="8" t="s">
        <v>708</v>
      </c>
      <c r="K4527" s="8" t="s">
        <v>30</v>
      </c>
      <c r="L4527" s="8" t="s">
        <v>3180</v>
      </c>
      <c r="M4527" s="8" t="s">
        <v>3187</v>
      </c>
      <c r="N4527" s="8" t="s">
        <v>10716</v>
      </c>
      <c r="O4527" s="8" t="s">
        <v>34691</v>
      </c>
      <c r="P4527" s="8" t="s">
        <v>776</v>
      </c>
      <c r="Q4527" s="8" t="s">
        <v>300</v>
      </c>
      <c r="R4527" s="8" t="s">
        <v>6305</v>
      </c>
      <c r="S4527" s="17" t="s">
        <v>6306</v>
      </c>
      <c r="T4527" s="18">
        <v>43029</v>
      </c>
      <c r="U4527" s="8">
        <v>0.875</v>
      </c>
      <c r="V4527" s="8">
        <v>0.91666666666666663</v>
      </c>
      <c r="W4527" s="8" t="s">
        <v>1495</v>
      </c>
      <c r="X4527" s="8" t="s">
        <v>3188</v>
      </c>
      <c r="Y4527" s="8" t="s">
        <v>3131</v>
      </c>
      <c r="Z4527" s="17" t="s">
        <v>6610</v>
      </c>
      <c r="AA4527" s="8" t="s">
        <v>6611</v>
      </c>
      <c r="AB4527" s="8" t="s">
        <v>6612</v>
      </c>
    </row>
    <row r="4528" spans="1:28" hidden="1" x14ac:dyDescent="0.2">
      <c r="A4528" s="8" t="s">
        <v>6613</v>
      </c>
      <c r="B4528" s="8" t="s">
        <v>6614</v>
      </c>
      <c r="C4528" s="8" t="s">
        <v>45759</v>
      </c>
      <c r="D4528" s="8" t="s">
        <v>45760</v>
      </c>
      <c r="E4528" s="8" t="s">
        <v>184</v>
      </c>
      <c r="F4528" s="8" t="s">
        <v>133</v>
      </c>
      <c r="G4528" s="8" t="s">
        <v>184</v>
      </c>
      <c r="H4528" s="8" t="s">
        <v>133</v>
      </c>
      <c r="I4528" s="8" t="s">
        <v>6304</v>
      </c>
      <c r="J4528" s="8" t="s">
        <v>708</v>
      </c>
      <c r="K4528" s="8" t="s">
        <v>30</v>
      </c>
      <c r="L4528" s="8" t="s">
        <v>3187</v>
      </c>
      <c r="M4528" s="8" t="s">
        <v>3194</v>
      </c>
      <c r="N4528" s="8" t="s">
        <v>10716</v>
      </c>
      <c r="O4528" s="8" t="s">
        <v>34691</v>
      </c>
      <c r="P4528" s="8" t="s">
        <v>776</v>
      </c>
      <c r="Q4528" s="8" t="s">
        <v>300</v>
      </c>
      <c r="R4528" s="8" t="s">
        <v>6305</v>
      </c>
      <c r="S4528" s="17" t="s">
        <v>6306</v>
      </c>
      <c r="T4528" s="18">
        <v>43029</v>
      </c>
      <c r="U4528" s="8">
        <v>0.91666666666666663</v>
      </c>
      <c r="V4528" s="8">
        <v>0.95833333333333337</v>
      </c>
      <c r="W4528" s="8" t="s">
        <v>1495</v>
      </c>
      <c r="X4528" s="8" t="s">
        <v>3195</v>
      </c>
      <c r="Y4528" s="8" t="s">
        <v>3131</v>
      </c>
      <c r="Z4528" s="17" t="s">
        <v>6615</v>
      </c>
      <c r="AA4528" s="8" t="s">
        <v>6616</v>
      </c>
      <c r="AB4528" s="8" t="s">
        <v>6617</v>
      </c>
    </row>
    <row r="4529" spans="1:28" hidden="1" x14ac:dyDescent="0.2">
      <c r="A4529" s="8" t="s">
        <v>6618</v>
      </c>
      <c r="B4529" s="8" t="s">
        <v>6619</v>
      </c>
      <c r="C4529" s="8" t="s">
        <v>45759</v>
      </c>
      <c r="D4529" s="8" t="s">
        <v>45760</v>
      </c>
      <c r="E4529" s="8" t="s">
        <v>184</v>
      </c>
      <c r="F4529" s="8" t="s">
        <v>133</v>
      </c>
      <c r="G4529" s="8" t="s">
        <v>184</v>
      </c>
      <c r="H4529" s="8" t="s">
        <v>133</v>
      </c>
      <c r="I4529" s="8" t="s">
        <v>6304</v>
      </c>
      <c r="J4529" s="8" t="s">
        <v>708</v>
      </c>
      <c r="K4529" s="8" t="s">
        <v>30</v>
      </c>
      <c r="L4529" s="8" t="s">
        <v>3194</v>
      </c>
      <c r="M4529" s="8" t="s">
        <v>3201</v>
      </c>
      <c r="N4529" s="8" t="s">
        <v>10716</v>
      </c>
      <c r="O4529" s="8" t="s">
        <v>34691</v>
      </c>
      <c r="P4529" s="8" t="s">
        <v>776</v>
      </c>
      <c r="Q4529" s="8" t="s">
        <v>300</v>
      </c>
      <c r="R4529" s="8" t="s">
        <v>6305</v>
      </c>
      <c r="S4529" s="17" t="s">
        <v>6306</v>
      </c>
      <c r="T4529" s="18">
        <v>43029</v>
      </c>
      <c r="U4529" s="8">
        <v>0.95833333333333337</v>
      </c>
      <c r="V4529" s="8">
        <v>0.16666666666666666</v>
      </c>
      <c r="W4529" s="8" t="s">
        <v>773</v>
      </c>
      <c r="X4529" s="8" t="s">
        <v>3202</v>
      </c>
      <c r="Y4529" s="8" t="s">
        <v>3203</v>
      </c>
      <c r="Z4529" s="17" t="s">
        <v>6620</v>
      </c>
      <c r="AA4529" s="8" t="s">
        <v>6621</v>
      </c>
      <c r="AB4529" s="8" t="s">
        <v>6622</v>
      </c>
    </row>
    <row r="4530" spans="1:28" hidden="1" x14ac:dyDescent="0.2">
      <c r="A4530" s="8" t="s">
        <v>6623</v>
      </c>
      <c r="B4530" s="8" t="s">
        <v>6624</v>
      </c>
      <c r="C4530" s="8" t="s">
        <v>45759</v>
      </c>
      <c r="D4530" s="8" t="s">
        <v>45760</v>
      </c>
      <c r="E4530" s="8" t="s">
        <v>194</v>
      </c>
      <c r="F4530" s="8" t="s">
        <v>133</v>
      </c>
      <c r="G4530" s="8" t="s">
        <v>194</v>
      </c>
      <c r="H4530" s="8" t="s">
        <v>133</v>
      </c>
      <c r="I4530" s="8" t="s">
        <v>6304</v>
      </c>
      <c r="J4530" s="8" t="s">
        <v>708</v>
      </c>
      <c r="K4530" s="8" t="s">
        <v>30</v>
      </c>
      <c r="L4530" s="8" t="s">
        <v>3209</v>
      </c>
      <c r="M4530" s="8" t="s">
        <v>3210</v>
      </c>
      <c r="N4530" s="8" t="s">
        <v>10716</v>
      </c>
      <c r="O4530" s="8" t="s">
        <v>34691</v>
      </c>
      <c r="P4530" s="8" t="s">
        <v>776</v>
      </c>
      <c r="Q4530" s="8" t="s">
        <v>300</v>
      </c>
      <c r="R4530" s="8" t="s">
        <v>6305</v>
      </c>
      <c r="S4530" s="17" t="s">
        <v>6306</v>
      </c>
      <c r="T4530" s="18">
        <v>43030</v>
      </c>
      <c r="U4530" s="8">
        <v>0.75</v>
      </c>
      <c r="V4530" s="8">
        <v>0.91666666666666663</v>
      </c>
      <c r="W4530" s="8" t="s">
        <v>739</v>
      </c>
      <c r="X4530" s="8" t="s">
        <v>3202</v>
      </c>
      <c r="Y4530" s="8" t="s">
        <v>3203</v>
      </c>
      <c r="Z4530" s="17" t="s">
        <v>6625</v>
      </c>
      <c r="AA4530" s="8" t="s">
        <v>6626</v>
      </c>
      <c r="AB4530" s="8" t="s">
        <v>6627</v>
      </c>
    </row>
    <row r="4531" spans="1:28" hidden="1" x14ac:dyDescent="0.2">
      <c r="A4531" s="8" t="s">
        <v>6628</v>
      </c>
      <c r="B4531" s="8" t="s">
        <v>6629</v>
      </c>
      <c r="C4531" s="8" t="s">
        <v>45759</v>
      </c>
      <c r="D4531" s="8" t="s">
        <v>45760</v>
      </c>
      <c r="E4531" s="8" t="s">
        <v>194</v>
      </c>
      <c r="F4531" s="8" t="s">
        <v>133</v>
      </c>
      <c r="G4531" s="8" t="s">
        <v>194</v>
      </c>
      <c r="H4531" s="8" t="s">
        <v>133</v>
      </c>
      <c r="I4531" s="8" t="s">
        <v>6304</v>
      </c>
      <c r="J4531" s="8" t="s">
        <v>708</v>
      </c>
      <c r="K4531" s="8" t="s">
        <v>30</v>
      </c>
      <c r="L4531" s="8" t="s">
        <v>3210</v>
      </c>
      <c r="M4531" s="8" t="s">
        <v>3215</v>
      </c>
      <c r="N4531" s="8" t="s">
        <v>10716</v>
      </c>
      <c r="O4531" s="8" t="s">
        <v>34691</v>
      </c>
      <c r="P4531" s="8" t="s">
        <v>776</v>
      </c>
      <c r="Q4531" s="8" t="s">
        <v>300</v>
      </c>
      <c r="R4531" s="8" t="s">
        <v>6305</v>
      </c>
      <c r="S4531" s="17" t="s">
        <v>6306</v>
      </c>
      <c r="T4531" s="18">
        <v>43030</v>
      </c>
      <c r="U4531" s="8">
        <v>0.91666666666666663</v>
      </c>
      <c r="V4531" s="8">
        <v>0.95833333333333337</v>
      </c>
      <c r="W4531" s="8" t="s">
        <v>1495</v>
      </c>
      <c r="X4531" s="8" t="s">
        <v>3216</v>
      </c>
      <c r="Y4531" s="8" t="s">
        <v>1448</v>
      </c>
      <c r="Z4531" s="17" t="s">
        <v>6630</v>
      </c>
      <c r="AA4531" s="8" t="s">
        <v>6631</v>
      </c>
      <c r="AB4531" s="8" t="s">
        <v>6632</v>
      </c>
    </row>
    <row r="4532" spans="1:28" hidden="1" x14ac:dyDescent="0.2">
      <c r="A4532" s="8" t="s">
        <v>6633</v>
      </c>
      <c r="B4532" s="8" t="s">
        <v>6634</v>
      </c>
      <c r="C4532" s="8" t="s">
        <v>45759</v>
      </c>
      <c r="D4532" s="8" t="s">
        <v>45760</v>
      </c>
      <c r="E4532" s="8" t="s">
        <v>194</v>
      </c>
      <c r="F4532" s="8" t="s">
        <v>133</v>
      </c>
      <c r="G4532" s="8" t="s">
        <v>194</v>
      </c>
      <c r="H4532" s="8" t="s">
        <v>133</v>
      </c>
      <c r="I4532" s="8" t="s">
        <v>6304</v>
      </c>
      <c r="J4532" s="8" t="s">
        <v>708</v>
      </c>
      <c r="K4532" s="8" t="s">
        <v>30</v>
      </c>
      <c r="L4532" s="8" t="s">
        <v>3215</v>
      </c>
      <c r="M4532" s="8" t="s">
        <v>3222</v>
      </c>
      <c r="N4532" s="8" t="s">
        <v>10716</v>
      </c>
      <c r="O4532" s="8" t="s">
        <v>34691</v>
      </c>
      <c r="P4532" s="8" t="s">
        <v>776</v>
      </c>
      <c r="Q4532" s="8" t="s">
        <v>300</v>
      </c>
      <c r="R4532" s="8" t="s">
        <v>6305</v>
      </c>
      <c r="S4532" s="17" t="s">
        <v>6306</v>
      </c>
      <c r="T4532" s="18">
        <v>43030</v>
      </c>
      <c r="U4532" s="8">
        <v>0.95833333333333337</v>
      </c>
      <c r="V4532" s="8">
        <v>0.16666666666666666</v>
      </c>
      <c r="W4532" s="8" t="s">
        <v>773</v>
      </c>
      <c r="X4532" s="8" t="s">
        <v>3258</v>
      </c>
      <c r="Y4532" s="8" t="s">
        <v>1672</v>
      </c>
      <c r="Z4532" s="17" t="s">
        <v>6635</v>
      </c>
      <c r="AA4532" s="8" t="s">
        <v>6636</v>
      </c>
      <c r="AB4532" s="8" t="s">
        <v>6637</v>
      </c>
    </row>
    <row r="4533" spans="1:28" hidden="1" x14ac:dyDescent="0.2">
      <c r="A4533" s="8" t="s">
        <v>6656</v>
      </c>
      <c r="B4533" s="8" t="s">
        <v>6657</v>
      </c>
      <c r="C4533" s="8" t="s">
        <v>45759</v>
      </c>
      <c r="D4533" s="8" t="s">
        <v>45760</v>
      </c>
      <c r="E4533" s="8" t="s">
        <v>154</v>
      </c>
      <c r="F4533" s="8" t="s">
        <v>133</v>
      </c>
      <c r="G4533" s="8" t="s">
        <v>154</v>
      </c>
      <c r="H4533" s="8" t="s">
        <v>133</v>
      </c>
      <c r="I4533" s="8" t="s">
        <v>6304</v>
      </c>
      <c r="J4533" s="8" t="s">
        <v>708</v>
      </c>
      <c r="K4533" s="8" t="s">
        <v>30</v>
      </c>
      <c r="L4533" s="8" t="s">
        <v>3250</v>
      </c>
      <c r="M4533" s="8" t="s">
        <v>4122</v>
      </c>
      <c r="N4533" s="8" t="s">
        <v>10716</v>
      </c>
      <c r="O4533" s="8" t="s">
        <v>34691</v>
      </c>
      <c r="P4533" s="8" t="s">
        <v>776</v>
      </c>
      <c r="Q4533" s="8" t="s">
        <v>300</v>
      </c>
      <c r="R4533" s="8" t="s">
        <v>6305</v>
      </c>
      <c r="S4533" s="17" t="s">
        <v>6306</v>
      </c>
      <c r="T4533" s="18">
        <v>43031</v>
      </c>
      <c r="U4533" s="8">
        <v>4.1666666666666664E-2</v>
      </c>
      <c r="V4533" s="8">
        <v>8.3333333333333329E-2</v>
      </c>
      <c r="W4533" s="8" t="s">
        <v>1495</v>
      </c>
      <c r="X4533" s="8" t="s">
        <v>3243</v>
      </c>
      <c r="Y4533" s="8" t="s">
        <v>3244</v>
      </c>
      <c r="Z4533" s="17" t="s">
        <v>6658</v>
      </c>
      <c r="AA4533" s="8" t="s">
        <v>6659</v>
      </c>
      <c r="AB4533" s="8" t="s">
        <v>6660</v>
      </c>
    </row>
    <row r="4534" spans="1:28" hidden="1" x14ac:dyDescent="0.2">
      <c r="A4534" s="8" t="s">
        <v>6661</v>
      </c>
      <c r="B4534" s="8" t="s">
        <v>6662</v>
      </c>
      <c r="C4534" s="8" t="s">
        <v>45759</v>
      </c>
      <c r="D4534" s="8" t="s">
        <v>45760</v>
      </c>
      <c r="E4534" s="8" t="s">
        <v>154</v>
      </c>
      <c r="F4534" s="8" t="s">
        <v>133</v>
      </c>
      <c r="G4534" s="8" t="s">
        <v>154</v>
      </c>
      <c r="H4534" s="8" t="s">
        <v>133</v>
      </c>
      <c r="I4534" s="8" t="s">
        <v>6304</v>
      </c>
      <c r="J4534" s="8" t="s">
        <v>708</v>
      </c>
      <c r="K4534" s="8" t="s">
        <v>30</v>
      </c>
      <c r="L4534" s="8" t="s">
        <v>4122</v>
      </c>
      <c r="M4534" s="8" t="s">
        <v>3264</v>
      </c>
      <c r="N4534" s="8" t="s">
        <v>10716</v>
      </c>
      <c r="O4534" s="8" t="s">
        <v>34691</v>
      </c>
      <c r="P4534" s="8" t="s">
        <v>776</v>
      </c>
      <c r="Q4534" s="8" t="s">
        <v>300</v>
      </c>
      <c r="R4534" s="8" t="s">
        <v>6305</v>
      </c>
      <c r="S4534" s="17" t="s">
        <v>6306</v>
      </c>
      <c r="T4534" s="18">
        <v>43031</v>
      </c>
      <c r="U4534" s="8">
        <v>8.3333333333333329E-2</v>
      </c>
      <c r="V4534" s="8">
        <v>0.16666666666666666</v>
      </c>
      <c r="W4534" s="8" t="s">
        <v>1100</v>
      </c>
      <c r="X4534" s="8" t="s">
        <v>3258</v>
      </c>
      <c r="Y4534" s="8" t="s">
        <v>1672</v>
      </c>
      <c r="Z4534" s="17" t="s">
        <v>6663</v>
      </c>
      <c r="AA4534" s="8" t="s">
        <v>6664</v>
      </c>
      <c r="AB4534" s="8" t="s">
        <v>6665</v>
      </c>
    </row>
    <row r="4535" spans="1:28" hidden="1" x14ac:dyDescent="0.2">
      <c r="A4535" s="8" t="s">
        <v>6638</v>
      </c>
      <c r="B4535" s="8" t="s">
        <v>6639</v>
      </c>
      <c r="C4535" s="8" t="s">
        <v>45759</v>
      </c>
      <c r="D4535" s="8" t="s">
        <v>45760</v>
      </c>
      <c r="E4535" s="8" t="s">
        <v>154</v>
      </c>
      <c r="F4535" s="8" t="s">
        <v>133</v>
      </c>
      <c r="G4535" s="8" t="s">
        <v>154</v>
      </c>
      <c r="H4535" s="8" t="s">
        <v>133</v>
      </c>
      <c r="I4535" s="8" t="s">
        <v>6304</v>
      </c>
      <c r="J4535" s="8" t="s">
        <v>708</v>
      </c>
      <c r="K4535" s="8" t="s">
        <v>30</v>
      </c>
      <c r="L4535" s="8" t="s">
        <v>3229</v>
      </c>
      <c r="M4535" s="8" t="s">
        <v>1106</v>
      </c>
      <c r="N4535" s="8" t="s">
        <v>10716</v>
      </c>
      <c r="O4535" s="8" t="s">
        <v>34691</v>
      </c>
      <c r="P4535" s="8" t="s">
        <v>776</v>
      </c>
      <c r="Q4535" s="8" t="s">
        <v>300</v>
      </c>
      <c r="R4535" s="8" t="s">
        <v>6305</v>
      </c>
      <c r="S4535" s="17" t="s">
        <v>6306</v>
      </c>
      <c r="T4535" s="18">
        <v>43031</v>
      </c>
      <c r="U4535" s="8">
        <v>0.75</v>
      </c>
      <c r="V4535" s="8">
        <v>0.83333333333333337</v>
      </c>
      <c r="W4535" s="8" t="s">
        <v>1100</v>
      </c>
      <c r="X4535" s="8" t="s">
        <v>3230</v>
      </c>
      <c r="Y4535" s="8" t="s">
        <v>1448</v>
      </c>
      <c r="Z4535" s="17" t="s">
        <v>3789</v>
      </c>
      <c r="AA4535" s="8" t="s">
        <v>6640</v>
      </c>
      <c r="AB4535" s="8" t="s">
        <v>6641</v>
      </c>
    </row>
    <row r="4536" spans="1:28" hidden="1" x14ac:dyDescent="0.2">
      <c r="A4536" s="8" t="s">
        <v>6642</v>
      </c>
      <c r="B4536" s="8" t="s">
        <v>6643</v>
      </c>
      <c r="C4536" s="8" t="s">
        <v>45759</v>
      </c>
      <c r="D4536" s="8" t="s">
        <v>45760</v>
      </c>
      <c r="E4536" s="8" t="s">
        <v>154</v>
      </c>
      <c r="F4536" s="8" t="s">
        <v>133</v>
      </c>
      <c r="G4536" s="8" t="s">
        <v>154</v>
      </c>
      <c r="H4536" s="8" t="s">
        <v>133</v>
      </c>
      <c r="I4536" s="8" t="s">
        <v>6304</v>
      </c>
      <c r="J4536" s="8" t="s">
        <v>708</v>
      </c>
      <c r="K4536" s="8" t="s">
        <v>30</v>
      </c>
      <c r="L4536" s="8" t="s">
        <v>1106</v>
      </c>
      <c r="M4536" s="8" t="s">
        <v>3235</v>
      </c>
      <c r="N4536" s="8" t="s">
        <v>10716</v>
      </c>
      <c r="O4536" s="8" t="s">
        <v>34691</v>
      </c>
      <c r="P4536" s="8" t="s">
        <v>776</v>
      </c>
      <c r="Q4536" s="8" t="s">
        <v>300</v>
      </c>
      <c r="R4536" s="8" t="s">
        <v>6305</v>
      </c>
      <c r="S4536" s="17" t="s">
        <v>6306</v>
      </c>
      <c r="T4536" s="18">
        <v>43031</v>
      </c>
      <c r="U4536" s="8">
        <v>0.83333333333333337</v>
      </c>
      <c r="V4536" s="8">
        <v>0.91666666666666663</v>
      </c>
      <c r="W4536" s="8" t="s">
        <v>1100</v>
      </c>
      <c r="X4536" s="8" t="s">
        <v>3236</v>
      </c>
      <c r="Y4536" s="8" t="s">
        <v>1448</v>
      </c>
      <c r="Z4536" s="17" t="s">
        <v>6644</v>
      </c>
      <c r="AA4536" s="8" t="s">
        <v>6645</v>
      </c>
      <c r="AB4536" s="8" t="s">
        <v>6646</v>
      </c>
    </row>
    <row r="4537" spans="1:28" hidden="1" x14ac:dyDescent="0.2">
      <c r="A4537" s="8" t="s">
        <v>6647</v>
      </c>
      <c r="B4537" s="8" t="s">
        <v>6648</v>
      </c>
      <c r="C4537" s="8" t="s">
        <v>45759</v>
      </c>
      <c r="D4537" s="8" t="s">
        <v>45760</v>
      </c>
      <c r="E4537" s="8" t="s">
        <v>154</v>
      </c>
      <c r="F4537" s="8" t="s">
        <v>133</v>
      </c>
      <c r="G4537" s="8" t="s">
        <v>154</v>
      </c>
      <c r="H4537" s="8" t="s">
        <v>133</v>
      </c>
      <c r="I4537" s="8" t="s">
        <v>6304</v>
      </c>
      <c r="J4537" s="8" t="s">
        <v>708</v>
      </c>
      <c r="K4537" s="8" t="s">
        <v>30</v>
      </c>
      <c r="L4537" s="8" t="s">
        <v>3235</v>
      </c>
      <c r="M4537" s="8" t="s">
        <v>3242</v>
      </c>
      <c r="N4537" s="8" t="s">
        <v>10716</v>
      </c>
      <c r="O4537" s="8" t="s">
        <v>34691</v>
      </c>
      <c r="P4537" s="8" t="s">
        <v>776</v>
      </c>
      <c r="Q4537" s="8" t="s">
        <v>300</v>
      </c>
      <c r="R4537" s="8" t="s">
        <v>6305</v>
      </c>
      <c r="S4537" s="17" t="s">
        <v>6306</v>
      </c>
      <c r="T4537" s="18">
        <v>43031</v>
      </c>
      <c r="U4537" s="8">
        <v>0.91666666666666663</v>
      </c>
      <c r="V4537" s="8">
        <v>0.95833333333333337</v>
      </c>
      <c r="W4537" s="8" t="s">
        <v>1495</v>
      </c>
      <c r="X4537" s="8" t="s">
        <v>3265</v>
      </c>
      <c r="Y4537" s="8" t="s">
        <v>1448</v>
      </c>
      <c r="Z4537" s="17" t="s">
        <v>6605</v>
      </c>
      <c r="AA4537" s="8" t="s">
        <v>6649</v>
      </c>
      <c r="AB4537" s="8" t="s">
        <v>6650</v>
      </c>
    </row>
    <row r="4538" spans="1:28" hidden="1" x14ac:dyDescent="0.2">
      <c r="A4538" s="8" t="s">
        <v>6651</v>
      </c>
      <c r="B4538" s="8" t="s">
        <v>6652</v>
      </c>
      <c r="C4538" s="8" t="s">
        <v>45759</v>
      </c>
      <c r="D4538" s="8" t="s">
        <v>45760</v>
      </c>
      <c r="E4538" s="8" t="s">
        <v>154</v>
      </c>
      <c r="F4538" s="8" t="s">
        <v>133</v>
      </c>
      <c r="G4538" s="8" t="s">
        <v>154</v>
      </c>
      <c r="H4538" s="8" t="s">
        <v>133</v>
      </c>
      <c r="I4538" s="8" t="s">
        <v>6304</v>
      </c>
      <c r="J4538" s="8" t="s">
        <v>708</v>
      </c>
      <c r="K4538" s="8" t="s">
        <v>30</v>
      </c>
      <c r="L4538" s="8" t="s">
        <v>3242</v>
      </c>
      <c r="M4538" s="8" t="s">
        <v>3250</v>
      </c>
      <c r="N4538" s="8" t="s">
        <v>10716</v>
      </c>
      <c r="O4538" s="8" t="s">
        <v>34691</v>
      </c>
      <c r="P4538" s="8" t="s">
        <v>776</v>
      </c>
      <c r="Q4538" s="8" t="s">
        <v>300</v>
      </c>
      <c r="R4538" s="8" t="s">
        <v>6305</v>
      </c>
      <c r="S4538" s="17" t="s">
        <v>6306</v>
      </c>
      <c r="T4538" s="18">
        <v>43031</v>
      </c>
      <c r="U4538" s="8">
        <v>0.95833333333333337</v>
      </c>
      <c r="V4538" s="8">
        <v>4.1666666666666664E-2</v>
      </c>
      <c r="W4538" s="8" t="s">
        <v>1100</v>
      </c>
      <c r="X4538" s="8" t="s">
        <v>3251</v>
      </c>
      <c r="Y4538" s="8" t="s">
        <v>1672</v>
      </c>
      <c r="Z4538" s="17" t="s">
        <v>6653</v>
      </c>
      <c r="AA4538" s="8" t="s">
        <v>6654</v>
      </c>
      <c r="AB4538" s="8" t="s">
        <v>6655</v>
      </c>
    </row>
    <row r="4539" spans="1:28" hidden="1" x14ac:dyDescent="0.2">
      <c r="A4539" s="8" t="s">
        <v>6680</v>
      </c>
      <c r="B4539" s="8" t="s">
        <v>6681</v>
      </c>
      <c r="C4539" s="8" t="s">
        <v>45759</v>
      </c>
      <c r="D4539" s="8" t="s">
        <v>45760</v>
      </c>
      <c r="E4539" s="8" t="s">
        <v>480</v>
      </c>
      <c r="F4539" s="8" t="s">
        <v>204</v>
      </c>
      <c r="G4539" s="8" t="s">
        <v>480</v>
      </c>
      <c r="H4539" s="8" t="s">
        <v>204</v>
      </c>
      <c r="I4539" s="8" t="s">
        <v>6304</v>
      </c>
      <c r="J4539" s="8" t="s">
        <v>708</v>
      </c>
      <c r="K4539" s="8" t="s">
        <v>30</v>
      </c>
      <c r="L4539" s="8" t="s">
        <v>3285</v>
      </c>
      <c r="M4539" s="8" t="s">
        <v>3292</v>
      </c>
      <c r="N4539" s="8" t="s">
        <v>10716</v>
      </c>
      <c r="O4539" s="8" t="s">
        <v>34691</v>
      </c>
      <c r="P4539" s="8" t="s">
        <v>776</v>
      </c>
      <c r="Q4539" s="8" t="s">
        <v>300</v>
      </c>
      <c r="R4539" s="8" t="s">
        <v>6305</v>
      </c>
      <c r="S4539" s="17" t="s">
        <v>6306</v>
      </c>
      <c r="T4539" s="18">
        <v>43039</v>
      </c>
      <c r="U4539" s="8">
        <v>0</v>
      </c>
      <c r="V4539" s="8">
        <v>0.125</v>
      </c>
      <c r="W4539" s="8" t="s">
        <v>1283</v>
      </c>
      <c r="X4539" s="8" t="s">
        <v>3293</v>
      </c>
      <c r="Y4539" s="8" t="s">
        <v>1672</v>
      </c>
      <c r="Z4539" s="17" t="s">
        <v>6682</v>
      </c>
      <c r="AA4539" s="8" t="s">
        <v>6683</v>
      </c>
      <c r="AB4539" s="8" t="s">
        <v>6684</v>
      </c>
    </row>
    <row r="4540" spans="1:28" hidden="1" x14ac:dyDescent="0.2">
      <c r="A4540" s="8" t="s">
        <v>6685</v>
      </c>
      <c r="B4540" s="8" t="s">
        <v>6686</v>
      </c>
      <c r="C4540" s="8" t="s">
        <v>45759</v>
      </c>
      <c r="D4540" s="8" t="s">
        <v>45760</v>
      </c>
      <c r="E4540" s="8" t="s">
        <v>480</v>
      </c>
      <c r="F4540" s="8" t="s">
        <v>204</v>
      </c>
      <c r="G4540" s="8" t="s">
        <v>480</v>
      </c>
      <c r="H4540" s="8" t="s">
        <v>204</v>
      </c>
      <c r="I4540" s="8" t="s">
        <v>6304</v>
      </c>
      <c r="J4540" s="8" t="s">
        <v>708</v>
      </c>
      <c r="K4540" s="8" t="s">
        <v>30</v>
      </c>
      <c r="L4540" s="8" t="s">
        <v>3292</v>
      </c>
      <c r="M4540" s="8" t="s">
        <v>1645</v>
      </c>
      <c r="N4540" s="8" t="s">
        <v>10716</v>
      </c>
      <c r="O4540" s="8" t="s">
        <v>34691</v>
      </c>
      <c r="P4540" s="8" t="s">
        <v>776</v>
      </c>
      <c r="Q4540" s="8" t="s">
        <v>300</v>
      </c>
      <c r="R4540" s="8" t="s">
        <v>6305</v>
      </c>
      <c r="S4540" s="17" t="s">
        <v>6306</v>
      </c>
      <c r="T4540" s="18">
        <v>43039</v>
      </c>
      <c r="U4540" s="8">
        <v>0.125</v>
      </c>
      <c r="V4540" s="8">
        <v>0.16666666666666666</v>
      </c>
      <c r="W4540" s="8" t="s">
        <v>1495</v>
      </c>
      <c r="X4540" s="8" t="s">
        <v>3299</v>
      </c>
      <c r="Y4540" s="8" t="s">
        <v>1672</v>
      </c>
      <c r="Z4540" s="17" t="s">
        <v>6687</v>
      </c>
      <c r="AA4540" s="8" t="s">
        <v>6688</v>
      </c>
      <c r="AB4540" s="8" t="s">
        <v>6689</v>
      </c>
    </row>
    <row r="4541" spans="1:28" hidden="1" x14ac:dyDescent="0.2">
      <c r="A4541" s="8" t="s">
        <v>6666</v>
      </c>
      <c r="B4541" s="8" t="s">
        <v>6667</v>
      </c>
      <c r="C4541" s="8" t="s">
        <v>45759</v>
      </c>
      <c r="D4541" s="8" t="s">
        <v>45760</v>
      </c>
      <c r="E4541" s="8" t="s">
        <v>480</v>
      </c>
      <c r="F4541" s="8" t="s">
        <v>204</v>
      </c>
      <c r="G4541" s="8" t="s">
        <v>480</v>
      </c>
      <c r="H4541" s="8" t="s">
        <v>204</v>
      </c>
      <c r="I4541" s="8" t="s">
        <v>6304</v>
      </c>
      <c r="J4541" s="8" t="s">
        <v>708</v>
      </c>
      <c r="K4541" s="8" t="s">
        <v>30</v>
      </c>
      <c r="L4541" s="8" t="s">
        <v>1644</v>
      </c>
      <c r="M4541" s="8" t="s">
        <v>3271</v>
      </c>
      <c r="N4541" s="8" t="s">
        <v>10716</v>
      </c>
      <c r="O4541" s="8" t="s">
        <v>34691</v>
      </c>
      <c r="P4541" s="8" t="s">
        <v>776</v>
      </c>
      <c r="Q4541" s="8" t="s">
        <v>300</v>
      </c>
      <c r="R4541" s="8" t="s">
        <v>6305</v>
      </c>
      <c r="S4541" s="17" t="s">
        <v>6306</v>
      </c>
      <c r="T4541" s="18">
        <v>43039</v>
      </c>
      <c r="U4541" s="8">
        <v>0.75</v>
      </c>
      <c r="V4541" s="8">
        <v>0.875</v>
      </c>
      <c r="W4541" s="8" t="s">
        <v>1283</v>
      </c>
      <c r="X4541" s="8" t="s">
        <v>3272</v>
      </c>
      <c r="Y4541" s="8" t="s">
        <v>1448</v>
      </c>
      <c r="Z4541" s="17" t="s">
        <v>6668</v>
      </c>
      <c r="AA4541" s="8" t="s">
        <v>6669</v>
      </c>
      <c r="AB4541" s="8" t="s">
        <v>6670</v>
      </c>
    </row>
    <row r="4542" spans="1:28" hidden="1" x14ac:dyDescent="0.2">
      <c r="A4542" s="8" t="s">
        <v>6671</v>
      </c>
      <c r="B4542" s="8" t="s">
        <v>6672</v>
      </c>
      <c r="C4542" s="8" t="s">
        <v>45759</v>
      </c>
      <c r="D4542" s="8" t="s">
        <v>45760</v>
      </c>
      <c r="E4542" s="8" t="s">
        <v>480</v>
      </c>
      <c r="F4542" s="8" t="s">
        <v>204</v>
      </c>
      <c r="G4542" s="8" t="s">
        <v>480</v>
      </c>
      <c r="H4542" s="8" t="s">
        <v>204</v>
      </c>
      <c r="I4542" s="8" t="s">
        <v>6304</v>
      </c>
      <c r="J4542" s="8" t="s">
        <v>708</v>
      </c>
      <c r="K4542" s="8" t="s">
        <v>30</v>
      </c>
      <c r="L4542" s="8" t="s">
        <v>3271</v>
      </c>
      <c r="M4542" s="8" t="s">
        <v>3278</v>
      </c>
      <c r="N4542" s="8" t="s">
        <v>10716</v>
      </c>
      <c r="O4542" s="8" t="s">
        <v>34691</v>
      </c>
      <c r="P4542" s="8" t="s">
        <v>776</v>
      </c>
      <c r="Q4542" s="8" t="s">
        <v>300</v>
      </c>
      <c r="R4542" s="8" t="s">
        <v>6305</v>
      </c>
      <c r="S4542" s="17" t="s">
        <v>6306</v>
      </c>
      <c r="T4542" s="18">
        <v>43039</v>
      </c>
      <c r="U4542" s="8">
        <v>0.875</v>
      </c>
      <c r="V4542" s="8">
        <v>0.95833333333333337</v>
      </c>
      <c r="W4542" s="8" t="s">
        <v>1100</v>
      </c>
      <c r="X4542" s="8" t="s">
        <v>3279</v>
      </c>
      <c r="Y4542" s="8" t="s">
        <v>1672</v>
      </c>
      <c r="Z4542" s="17" t="s">
        <v>6673</v>
      </c>
      <c r="AA4542" s="8" t="s">
        <v>6674</v>
      </c>
      <c r="AB4542" s="8" t="s">
        <v>6675</v>
      </c>
    </row>
    <row r="4543" spans="1:28" hidden="1" x14ac:dyDescent="0.2">
      <c r="A4543" s="8" t="s">
        <v>6676</v>
      </c>
      <c r="B4543" s="8" t="s">
        <v>6677</v>
      </c>
      <c r="C4543" s="8" t="s">
        <v>45759</v>
      </c>
      <c r="D4543" s="8" t="s">
        <v>45760</v>
      </c>
      <c r="E4543" s="8" t="s">
        <v>480</v>
      </c>
      <c r="F4543" s="8" t="s">
        <v>204</v>
      </c>
      <c r="G4543" s="8" t="s">
        <v>480</v>
      </c>
      <c r="H4543" s="8" t="s">
        <v>204</v>
      </c>
      <c r="I4543" s="8" t="s">
        <v>6304</v>
      </c>
      <c r="J4543" s="8" t="s">
        <v>708</v>
      </c>
      <c r="K4543" s="8" t="s">
        <v>30</v>
      </c>
      <c r="L4543" s="8" t="s">
        <v>3278</v>
      </c>
      <c r="M4543" s="8" t="s">
        <v>3285</v>
      </c>
      <c r="N4543" s="8" t="s">
        <v>10716</v>
      </c>
      <c r="O4543" s="8" t="s">
        <v>34691</v>
      </c>
      <c r="P4543" s="8" t="s">
        <v>776</v>
      </c>
      <c r="Q4543" s="8" t="s">
        <v>300</v>
      </c>
      <c r="R4543" s="8" t="s">
        <v>6305</v>
      </c>
      <c r="S4543" s="17" t="s">
        <v>6306</v>
      </c>
      <c r="T4543" s="18">
        <v>43039</v>
      </c>
      <c r="U4543" s="8">
        <v>0.95833333333333337</v>
      </c>
      <c r="V4543" s="8">
        <v>0</v>
      </c>
      <c r="W4543" s="8" t="s">
        <v>1495</v>
      </c>
      <c r="X4543" s="8" t="s">
        <v>3286</v>
      </c>
      <c r="Y4543" s="8" t="s">
        <v>1672</v>
      </c>
      <c r="Z4543" s="17" t="s">
        <v>3287</v>
      </c>
      <c r="AA4543" s="8" t="s">
        <v>6678</v>
      </c>
      <c r="AB4543" s="8" t="s">
        <v>6679</v>
      </c>
    </row>
    <row r="4544" spans="1:28" hidden="1" x14ac:dyDescent="0.2">
      <c r="A4544" s="8" t="s">
        <v>6715</v>
      </c>
      <c r="B4544" s="8" t="s">
        <v>6716</v>
      </c>
      <c r="C4544" s="8" t="s">
        <v>45759</v>
      </c>
      <c r="D4544" s="8" t="s">
        <v>45760</v>
      </c>
      <c r="E4544" s="8" t="s">
        <v>499</v>
      </c>
      <c r="F4544" s="8" t="s">
        <v>255</v>
      </c>
      <c r="G4544" s="8" t="s">
        <v>499</v>
      </c>
      <c r="H4544" s="8" t="s">
        <v>255</v>
      </c>
      <c r="I4544" s="8" t="s">
        <v>6304</v>
      </c>
      <c r="J4544" s="8" t="s">
        <v>708</v>
      </c>
      <c r="K4544" s="8" t="s">
        <v>30</v>
      </c>
      <c r="L4544" s="8" t="s">
        <v>6710</v>
      </c>
      <c r="M4544" s="8" t="s">
        <v>1654</v>
      </c>
      <c r="N4544" s="8" t="s">
        <v>10716</v>
      </c>
      <c r="O4544" s="8" t="s">
        <v>34691</v>
      </c>
      <c r="P4544" s="8" t="s">
        <v>776</v>
      </c>
      <c r="Q4544" s="8" t="s">
        <v>300</v>
      </c>
      <c r="R4544" s="8" t="s">
        <v>6305</v>
      </c>
      <c r="S4544" s="17" t="s">
        <v>6306</v>
      </c>
      <c r="T4544" s="18">
        <v>43040</v>
      </c>
      <c r="U4544" s="8">
        <v>6.25E-2</v>
      </c>
      <c r="V4544" s="8">
        <v>0.16666666666666666</v>
      </c>
      <c r="W4544" s="8" t="s">
        <v>1387</v>
      </c>
      <c r="X4544" s="8" t="s">
        <v>6711</v>
      </c>
      <c r="Y4544" s="8" t="s">
        <v>3383</v>
      </c>
      <c r="Z4544" s="17" t="s">
        <v>6717</v>
      </c>
      <c r="AA4544" s="8" t="s">
        <v>6718</v>
      </c>
      <c r="AB4544" s="8" t="s">
        <v>6719</v>
      </c>
    </row>
    <row r="4545" spans="1:28" hidden="1" x14ac:dyDescent="0.2">
      <c r="A4545" s="8" t="s">
        <v>6690</v>
      </c>
      <c r="B4545" s="8" t="s">
        <v>6691</v>
      </c>
      <c r="C4545" s="8" t="s">
        <v>45759</v>
      </c>
      <c r="D4545" s="8" t="s">
        <v>45760</v>
      </c>
      <c r="E4545" s="8" t="s">
        <v>499</v>
      </c>
      <c r="F4545" s="8" t="s">
        <v>255</v>
      </c>
      <c r="G4545" s="8" t="s">
        <v>499</v>
      </c>
      <c r="H4545" s="8" t="s">
        <v>255</v>
      </c>
      <c r="I4545" s="8" t="s">
        <v>6304</v>
      </c>
      <c r="J4545" s="8" t="s">
        <v>708</v>
      </c>
      <c r="K4545" s="8" t="s">
        <v>30</v>
      </c>
      <c r="L4545" s="8" t="s">
        <v>1653</v>
      </c>
      <c r="M4545" s="8" t="s">
        <v>3305</v>
      </c>
      <c r="N4545" s="8" t="s">
        <v>10716</v>
      </c>
      <c r="O4545" s="8" t="s">
        <v>34691</v>
      </c>
      <c r="P4545" s="8" t="s">
        <v>776</v>
      </c>
      <c r="Q4545" s="8" t="s">
        <v>300</v>
      </c>
      <c r="R4545" s="8" t="s">
        <v>6305</v>
      </c>
      <c r="S4545" s="17" t="s">
        <v>6306</v>
      </c>
      <c r="T4545" s="18">
        <v>43040</v>
      </c>
      <c r="U4545" s="8">
        <v>0.75</v>
      </c>
      <c r="V4545" s="8">
        <v>0.83333333333333337</v>
      </c>
      <c r="W4545" s="8" t="s">
        <v>1100</v>
      </c>
      <c r="X4545" s="8" t="s">
        <v>6692</v>
      </c>
      <c r="Y4545" s="8" t="s">
        <v>6693</v>
      </c>
      <c r="Z4545" s="17" t="s">
        <v>3789</v>
      </c>
      <c r="AA4545" s="8" t="s">
        <v>6694</v>
      </c>
      <c r="AB4545" s="8" t="s">
        <v>6695</v>
      </c>
    </row>
    <row r="4546" spans="1:28" hidden="1" x14ac:dyDescent="0.2">
      <c r="A4546" s="8" t="s">
        <v>6696</v>
      </c>
      <c r="B4546" s="8" t="s">
        <v>6697</v>
      </c>
      <c r="C4546" s="8" t="s">
        <v>45759</v>
      </c>
      <c r="D4546" s="8" t="s">
        <v>45760</v>
      </c>
      <c r="E4546" s="8" t="s">
        <v>499</v>
      </c>
      <c r="F4546" s="8" t="s">
        <v>255</v>
      </c>
      <c r="G4546" s="8" t="s">
        <v>499</v>
      </c>
      <c r="H4546" s="8" t="s">
        <v>255</v>
      </c>
      <c r="I4546" s="8" t="s">
        <v>6304</v>
      </c>
      <c r="J4546" s="8" t="s">
        <v>708</v>
      </c>
      <c r="K4546" s="8" t="s">
        <v>30</v>
      </c>
      <c r="L4546" s="8" t="s">
        <v>3305</v>
      </c>
      <c r="M4546" s="8" t="s">
        <v>3312</v>
      </c>
      <c r="N4546" s="8" t="s">
        <v>10716</v>
      </c>
      <c r="O4546" s="8" t="s">
        <v>34691</v>
      </c>
      <c r="P4546" s="8" t="s">
        <v>776</v>
      </c>
      <c r="Q4546" s="8" t="s">
        <v>300</v>
      </c>
      <c r="R4546" s="8" t="s">
        <v>6305</v>
      </c>
      <c r="S4546" s="17" t="s">
        <v>6306</v>
      </c>
      <c r="T4546" s="18">
        <v>43040</v>
      </c>
      <c r="U4546" s="8">
        <v>0.83333333333333337</v>
      </c>
      <c r="V4546" s="8">
        <v>0.875</v>
      </c>
      <c r="W4546" s="8" t="s">
        <v>1495</v>
      </c>
      <c r="X4546" s="8" t="s">
        <v>6698</v>
      </c>
      <c r="Y4546" s="8" t="s">
        <v>6693</v>
      </c>
      <c r="Z4546" s="17" t="s">
        <v>6699</v>
      </c>
      <c r="AA4546" s="8" t="s">
        <v>6700</v>
      </c>
      <c r="AB4546" s="8" t="s">
        <v>6701</v>
      </c>
    </row>
    <row r="4547" spans="1:28" hidden="1" x14ac:dyDescent="0.2">
      <c r="A4547" s="8" t="s">
        <v>6702</v>
      </c>
      <c r="B4547" s="8" t="s">
        <v>6703</v>
      </c>
      <c r="C4547" s="8" t="s">
        <v>45759</v>
      </c>
      <c r="D4547" s="8" t="s">
        <v>45760</v>
      </c>
      <c r="E4547" s="8" t="s">
        <v>499</v>
      </c>
      <c r="F4547" s="8" t="s">
        <v>255</v>
      </c>
      <c r="G4547" s="8" t="s">
        <v>499</v>
      </c>
      <c r="H4547" s="8" t="s">
        <v>255</v>
      </c>
      <c r="I4547" s="8" t="s">
        <v>6304</v>
      </c>
      <c r="J4547" s="8" t="s">
        <v>708</v>
      </c>
      <c r="K4547" s="8" t="s">
        <v>30</v>
      </c>
      <c r="L4547" s="8" t="s">
        <v>3312</v>
      </c>
      <c r="M4547" s="8" t="s">
        <v>6704</v>
      </c>
      <c r="N4547" s="8" t="s">
        <v>10716</v>
      </c>
      <c r="O4547" s="8" t="s">
        <v>34691</v>
      </c>
      <c r="P4547" s="8" t="s">
        <v>776</v>
      </c>
      <c r="Q4547" s="8" t="s">
        <v>300</v>
      </c>
      <c r="R4547" s="8" t="s">
        <v>6305</v>
      </c>
      <c r="S4547" s="17" t="s">
        <v>6306</v>
      </c>
      <c r="T4547" s="18">
        <v>43040</v>
      </c>
      <c r="U4547" s="8">
        <v>0.875</v>
      </c>
      <c r="V4547" s="8">
        <v>0.95833333333333337</v>
      </c>
      <c r="W4547" s="8" t="s">
        <v>1100</v>
      </c>
      <c r="X4547" s="8" t="s">
        <v>6705</v>
      </c>
      <c r="Y4547" s="8" t="s">
        <v>3383</v>
      </c>
      <c r="Z4547" s="17" t="s">
        <v>3789</v>
      </c>
      <c r="AA4547" s="8" t="s">
        <v>6706</v>
      </c>
      <c r="AB4547" s="8" t="s">
        <v>6707</v>
      </c>
    </row>
    <row r="4548" spans="1:28" hidden="1" x14ac:dyDescent="0.2">
      <c r="A4548" s="8" t="s">
        <v>6708</v>
      </c>
      <c r="B4548" s="8" t="s">
        <v>6709</v>
      </c>
      <c r="C4548" s="8" t="s">
        <v>45759</v>
      </c>
      <c r="D4548" s="8" t="s">
        <v>45760</v>
      </c>
      <c r="E4548" s="8" t="s">
        <v>499</v>
      </c>
      <c r="F4548" s="8" t="s">
        <v>255</v>
      </c>
      <c r="G4548" s="8" t="s">
        <v>499</v>
      </c>
      <c r="H4548" s="8" t="s">
        <v>255</v>
      </c>
      <c r="I4548" s="8" t="s">
        <v>6304</v>
      </c>
      <c r="J4548" s="8" t="s">
        <v>708</v>
      </c>
      <c r="K4548" s="8" t="s">
        <v>30</v>
      </c>
      <c r="L4548" s="8" t="s">
        <v>6704</v>
      </c>
      <c r="M4548" s="8" t="s">
        <v>6710</v>
      </c>
      <c r="N4548" s="8" t="s">
        <v>10716</v>
      </c>
      <c r="O4548" s="8" t="s">
        <v>34691</v>
      </c>
      <c r="P4548" s="8" t="s">
        <v>776</v>
      </c>
      <c r="Q4548" s="8" t="s">
        <v>300</v>
      </c>
      <c r="R4548" s="8" t="s">
        <v>6305</v>
      </c>
      <c r="S4548" s="17" t="s">
        <v>6306</v>
      </c>
      <c r="T4548" s="18">
        <v>43040</v>
      </c>
      <c r="U4548" s="8">
        <v>0.95833333333333337</v>
      </c>
      <c r="V4548" s="8">
        <v>6.25E-2</v>
      </c>
      <c r="W4548" s="8" t="s">
        <v>1387</v>
      </c>
      <c r="X4548" s="8" t="s">
        <v>6711</v>
      </c>
      <c r="Y4548" s="8" t="s">
        <v>3383</v>
      </c>
      <c r="Z4548" s="17" t="s">
        <v>6712</v>
      </c>
      <c r="AA4548" s="8" t="s">
        <v>6713</v>
      </c>
      <c r="AB4548" s="8" t="s">
        <v>6714</v>
      </c>
    </row>
    <row r="4549" spans="1:28" hidden="1" x14ac:dyDescent="0.2">
      <c r="A4549" s="8" t="s">
        <v>6720</v>
      </c>
      <c r="B4549" s="8" t="s">
        <v>6721</v>
      </c>
      <c r="C4549" s="8" t="s">
        <v>45759</v>
      </c>
      <c r="D4549" s="8" t="s">
        <v>45760</v>
      </c>
      <c r="E4549" s="8" t="s">
        <v>515</v>
      </c>
      <c r="F4549" s="8" t="s">
        <v>255</v>
      </c>
      <c r="G4549" s="8" t="s">
        <v>515</v>
      </c>
      <c r="H4549" s="8" t="s">
        <v>255</v>
      </c>
      <c r="I4549" s="8" t="s">
        <v>6304</v>
      </c>
      <c r="J4549" s="8" t="s">
        <v>708</v>
      </c>
      <c r="K4549" s="8" t="s">
        <v>30</v>
      </c>
      <c r="L4549" s="8" t="s">
        <v>1659</v>
      </c>
      <c r="M4549" s="8" t="s">
        <v>3382</v>
      </c>
      <c r="N4549" s="8" t="s">
        <v>10716</v>
      </c>
      <c r="O4549" s="8" t="s">
        <v>34691</v>
      </c>
      <c r="P4549" s="8" t="s">
        <v>776</v>
      </c>
      <c r="Q4549" s="8" t="s">
        <v>300</v>
      </c>
      <c r="R4549" s="8" t="s">
        <v>6305</v>
      </c>
      <c r="S4549" s="17" t="s">
        <v>6306</v>
      </c>
      <c r="T4549" s="18">
        <v>43041</v>
      </c>
      <c r="U4549" s="8">
        <v>0.75</v>
      </c>
      <c r="V4549" s="8">
        <v>0.95833333333333337</v>
      </c>
      <c r="W4549" s="8" t="s">
        <v>773</v>
      </c>
      <c r="X4549" s="8" t="s">
        <v>6711</v>
      </c>
      <c r="Y4549" s="8" t="s">
        <v>6722</v>
      </c>
      <c r="Z4549" s="17" t="s">
        <v>6723</v>
      </c>
      <c r="AA4549" s="8" t="s">
        <v>6724</v>
      </c>
      <c r="AB4549" s="8" t="s">
        <v>6725</v>
      </c>
    </row>
    <row r="4550" spans="1:28" hidden="1" x14ac:dyDescent="0.2">
      <c r="A4550" s="8" t="s">
        <v>6726</v>
      </c>
      <c r="B4550" s="8" t="s">
        <v>6727</v>
      </c>
      <c r="C4550" s="8" t="s">
        <v>45759</v>
      </c>
      <c r="D4550" s="8" t="s">
        <v>45760</v>
      </c>
      <c r="E4550" s="8" t="s">
        <v>515</v>
      </c>
      <c r="F4550" s="8" t="s">
        <v>255</v>
      </c>
      <c r="G4550" s="8" t="s">
        <v>515</v>
      </c>
      <c r="H4550" s="8" t="s">
        <v>255</v>
      </c>
      <c r="I4550" s="8" t="s">
        <v>6304</v>
      </c>
      <c r="J4550" s="8" t="s">
        <v>708</v>
      </c>
      <c r="K4550" s="8" t="s">
        <v>30</v>
      </c>
      <c r="L4550" s="8" t="s">
        <v>3382</v>
      </c>
      <c r="M4550" s="8" t="s">
        <v>1660</v>
      </c>
      <c r="N4550" s="8" t="s">
        <v>10716</v>
      </c>
      <c r="O4550" s="8" t="s">
        <v>34691</v>
      </c>
      <c r="P4550" s="8" t="s">
        <v>776</v>
      </c>
      <c r="Q4550" s="8" t="s">
        <v>300</v>
      </c>
      <c r="R4550" s="8" t="s">
        <v>6305</v>
      </c>
      <c r="S4550" s="17" t="s">
        <v>6306</v>
      </c>
      <c r="T4550" s="18">
        <v>43041</v>
      </c>
      <c r="U4550" s="8">
        <v>0.95833333333333337</v>
      </c>
      <c r="V4550" s="8">
        <v>0.16666666666666666</v>
      </c>
      <c r="W4550" s="8" t="s">
        <v>773</v>
      </c>
      <c r="X4550" s="8" t="s">
        <v>6728</v>
      </c>
      <c r="Y4550" s="8" t="s">
        <v>6729</v>
      </c>
      <c r="Z4550" s="17" t="s">
        <v>6730</v>
      </c>
      <c r="AA4550" s="8" t="s">
        <v>6731</v>
      </c>
      <c r="AB4550" s="8" t="s">
        <v>6732</v>
      </c>
    </row>
    <row r="4551" spans="1:28" hidden="1" x14ac:dyDescent="0.2">
      <c r="A4551" s="8" t="s">
        <v>6746</v>
      </c>
      <c r="B4551" s="8" t="s">
        <v>6747</v>
      </c>
      <c r="C4551" s="8" t="s">
        <v>45759</v>
      </c>
      <c r="D4551" s="8" t="s">
        <v>45760</v>
      </c>
      <c r="E4551" s="8" t="s">
        <v>525</v>
      </c>
      <c r="F4551" s="8" t="s">
        <v>255</v>
      </c>
      <c r="G4551" s="8" t="s">
        <v>525</v>
      </c>
      <c r="H4551" s="8" t="s">
        <v>255</v>
      </c>
      <c r="I4551" s="8" t="s">
        <v>6304</v>
      </c>
      <c r="J4551" s="8" t="s">
        <v>708</v>
      </c>
      <c r="K4551" s="8" t="s">
        <v>30</v>
      </c>
      <c r="L4551" s="8" t="s">
        <v>3360</v>
      </c>
      <c r="M4551" s="8" t="s">
        <v>3368</v>
      </c>
      <c r="N4551" s="8" t="s">
        <v>10716</v>
      </c>
      <c r="O4551" s="8" t="s">
        <v>34691</v>
      </c>
      <c r="P4551" s="8" t="s">
        <v>776</v>
      </c>
      <c r="Q4551" s="8" t="s">
        <v>300</v>
      </c>
      <c r="R4551" s="8" t="s">
        <v>6305</v>
      </c>
      <c r="S4551" s="17" t="s">
        <v>6306</v>
      </c>
      <c r="T4551" s="18">
        <v>43042</v>
      </c>
      <c r="U4551" s="8">
        <v>2.0833333333333332E-2</v>
      </c>
      <c r="V4551" s="8">
        <v>0.125</v>
      </c>
      <c r="W4551" s="8" t="s">
        <v>1387</v>
      </c>
      <c r="X4551" s="8" t="s">
        <v>3369</v>
      </c>
      <c r="Y4551" s="8" t="s">
        <v>3370</v>
      </c>
      <c r="Z4551" s="17" t="s">
        <v>6748</v>
      </c>
      <c r="AA4551" s="8" t="s">
        <v>6749</v>
      </c>
      <c r="AB4551" s="8" t="s">
        <v>6750</v>
      </c>
    </row>
    <row r="4552" spans="1:28" hidden="1" x14ac:dyDescent="0.2">
      <c r="A4552" s="8" t="s">
        <v>6751</v>
      </c>
      <c r="B4552" s="8" t="s">
        <v>6752</v>
      </c>
      <c r="C4552" s="8" t="s">
        <v>45759</v>
      </c>
      <c r="D4552" s="8" t="s">
        <v>45760</v>
      </c>
      <c r="E4552" s="8" t="s">
        <v>525</v>
      </c>
      <c r="F4552" s="8" t="s">
        <v>255</v>
      </c>
      <c r="G4552" s="8" t="s">
        <v>525</v>
      </c>
      <c r="H4552" s="8" t="s">
        <v>255</v>
      </c>
      <c r="I4552" s="8" t="s">
        <v>6304</v>
      </c>
      <c r="J4552" s="8" t="s">
        <v>708</v>
      </c>
      <c r="K4552" s="8" t="s">
        <v>30</v>
      </c>
      <c r="L4552" s="8" t="s">
        <v>3368</v>
      </c>
      <c r="M4552" s="8" t="s">
        <v>1665</v>
      </c>
      <c r="N4552" s="8" t="s">
        <v>10716</v>
      </c>
      <c r="O4552" s="8" t="s">
        <v>34691</v>
      </c>
      <c r="P4552" s="8" t="s">
        <v>776</v>
      </c>
      <c r="Q4552" s="8" t="s">
        <v>300</v>
      </c>
      <c r="R4552" s="8" t="s">
        <v>6305</v>
      </c>
      <c r="S4552" s="17" t="s">
        <v>6306</v>
      </c>
      <c r="T4552" s="18">
        <v>43042</v>
      </c>
      <c r="U4552" s="8">
        <v>0.125</v>
      </c>
      <c r="V4552" s="8">
        <v>0.16666666666666666</v>
      </c>
      <c r="W4552" s="8" t="s">
        <v>1495</v>
      </c>
      <c r="X4552" s="8" t="s">
        <v>45730</v>
      </c>
      <c r="Y4552" s="8" t="s">
        <v>3362</v>
      </c>
      <c r="Z4552" s="17" t="s">
        <v>3377</v>
      </c>
      <c r="AA4552" s="8" t="s">
        <v>6753</v>
      </c>
      <c r="AB4552" s="8" t="s">
        <v>6754</v>
      </c>
    </row>
    <row r="4553" spans="1:28" hidden="1" x14ac:dyDescent="0.2">
      <c r="A4553" s="8" t="s">
        <v>6733</v>
      </c>
      <c r="B4553" s="8" t="s">
        <v>6734</v>
      </c>
      <c r="C4553" s="8" t="s">
        <v>45759</v>
      </c>
      <c r="D4553" s="8" t="s">
        <v>45760</v>
      </c>
      <c r="E4553" s="8" t="s">
        <v>525</v>
      </c>
      <c r="F4553" s="8" t="s">
        <v>255</v>
      </c>
      <c r="G4553" s="8" t="s">
        <v>525</v>
      </c>
      <c r="H4553" s="8" t="s">
        <v>255</v>
      </c>
      <c r="I4553" s="8" t="s">
        <v>6304</v>
      </c>
      <c r="J4553" s="8" t="s">
        <v>708</v>
      </c>
      <c r="K4553" s="8" t="s">
        <v>30</v>
      </c>
      <c r="L4553" s="8" t="s">
        <v>527</v>
      </c>
      <c r="M4553" s="8" t="s">
        <v>3346</v>
      </c>
      <c r="N4553" s="8" t="s">
        <v>10716</v>
      </c>
      <c r="O4553" s="8" t="s">
        <v>34691</v>
      </c>
      <c r="P4553" s="8" t="s">
        <v>776</v>
      </c>
      <c r="Q4553" s="8" t="s">
        <v>300</v>
      </c>
      <c r="R4553" s="8" t="s">
        <v>6305</v>
      </c>
      <c r="S4553" s="17" t="s">
        <v>6306</v>
      </c>
      <c r="T4553" s="18">
        <v>43042</v>
      </c>
      <c r="U4553" s="8">
        <v>0.75</v>
      </c>
      <c r="V4553" s="8">
        <v>0.83333333333333337</v>
      </c>
      <c r="W4553" s="8" t="s">
        <v>1100</v>
      </c>
      <c r="X4553" s="8" t="s">
        <v>45730</v>
      </c>
      <c r="Y4553" s="8" t="s">
        <v>3348</v>
      </c>
      <c r="Z4553" s="17" t="s">
        <v>6735</v>
      </c>
      <c r="AA4553" s="8" t="s">
        <v>6736</v>
      </c>
      <c r="AB4553" s="8" t="s">
        <v>6737</v>
      </c>
    </row>
    <row r="4554" spans="1:28" hidden="1" x14ac:dyDescent="0.2">
      <c r="A4554" s="8" t="s">
        <v>6738</v>
      </c>
      <c r="B4554" s="8" t="s">
        <v>6739</v>
      </c>
      <c r="C4554" s="8" t="s">
        <v>45759</v>
      </c>
      <c r="D4554" s="8" t="s">
        <v>45760</v>
      </c>
      <c r="E4554" s="8" t="s">
        <v>525</v>
      </c>
      <c r="F4554" s="8" t="s">
        <v>255</v>
      </c>
      <c r="G4554" s="8" t="s">
        <v>525</v>
      </c>
      <c r="H4554" s="8" t="s">
        <v>255</v>
      </c>
      <c r="I4554" s="8" t="s">
        <v>6304</v>
      </c>
      <c r="J4554" s="8" t="s">
        <v>708</v>
      </c>
      <c r="K4554" s="8" t="s">
        <v>30</v>
      </c>
      <c r="L4554" s="8" t="s">
        <v>3346</v>
      </c>
      <c r="M4554" s="8" t="s">
        <v>3353</v>
      </c>
      <c r="N4554" s="8" t="s">
        <v>10716</v>
      </c>
      <c r="O4554" s="8" t="s">
        <v>34691</v>
      </c>
      <c r="P4554" s="8" t="s">
        <v>776</v>
      </c>
      <c r="Q4554" s="8" t="s">
        <v>300</v>
      </c>
      <c r="R4554" s="8" t="s">
        <v>6305</v>
      </c>
      <c r="S4554" s="17" t="s">
        <v>6306</v>
      </c>
      <c r="T4554" s="18">
        <v>43042</v>
      </c>
      <c r="U4554" s="8">
        <v>0.83333333333333337</v>
      </c>
      <c r="V4554" s="8">
        <v>0.91666666666666663</v>
      </c>
      <c r="W4554" s="8" t="s">
        <v>1100</v>
      </c>
      <c r="X4554" s="8" t="s">
        <v>45730</v>
      </c>
      <c r="Y4554" s="8" t="s">
        <v>3348</v>
      </c>
      <c r="Z4554" s="17" t="s">
        <v>2417</v>
      </c>
      <c r="AA4554" s="8" t="s">
        <v>6740</v>
      </c>
      <c r="AB4554" s="8" t="s">
        <v>6741</v>
      </c>
    </row>
    <row r="4555" spans="1:28" hidden="1" x14ac:dyDescent="0.2">
      <c r="A4555" s="8" t="s">
        <v>6742</v>
      </c>
      <c r="B4555" s="8" t="s">
        <v>6743</v>
      </c>
      <c r="C4555" s="8" t="s">
        <v>45759</v>
      </c>
      <c r="D4555" s="8" t="s">
        <v>45760</v>
      </c>
      <c r="E4555" s="8" t="s">
        <v>525</v>
      </c>
      <c r="F4555" s="8" t="s">
        <v>255</v>
      </c>
      <c r="G4555" s="8" t="s">
        <v>525</v>
      </c>
      <c r="H4555" s="8" t="s">
        <v>255</v>
      </c>
      <c r="I4555" s="8" t="s">
        <v>6304</v>
      </c>
      <c r="J4555" s="8" t="s">
        <v>708</v>
      </c>
      <c r="K4555" s="8" t="s">
        <v>30</v>
      </c>
      <c r="L4555" s="8" t="s">
        <v>3353</v>
      </c>
      <c r="M4555" s="8" t="s">
        <v>3360</v>
      </c>
      <c r="N4555" s="8" t="s">
        <v>10716</v>
      </c>
      <c r="O4555" s="8" t="s">
        <v>34691</v>
      </c>
      <c r="P4555" s="8" t="s">
        <v>776</v>
      </c>
      <c r="Q4555" s="8" t="s">
        <v>300</v>
      </c>
      <c r="R4555" s="8" t="s">
        <v>6305</v>
      </c>
      <c r="S4555" s="17" t="s">
        <v>6306</v>
      </c>
      <c r="T4555" s="18">
        <v>43042</v>
      </c>
      <c r="U4555" s="8">
        <v>0.91666666666666663</v>
      </c>
      <c r="V4555" s="8">
        <v>2.0833333333333332E-2</v>
      </c>
      <c r="W4555" s="8" t="s">
        <v>1387</v>
      </c>
      <c r="X4555" s="8" t="s">
        <v>3361</v>
      </c>
      <c r="Y4555" s="8" t="s">
        <v>3362</v>
      </c>
      <c r="Z4555" s="17" t="s">
        <v>3363</v>
      </c>
      <c r="AA4555" s="8" t="s">
        <v>6744</v>
      </c>
      <c r="AB4555" s="8" t="s">
        <v>6745</v>
      </c>
    </row>
    <row r="4556" spans="1:28" hidden="1" x14ac:dyDescent="0.2">
      <c r="A4556" s="8" t="s">
        <v>6760</v>
      </c>
      <c r="B4556" s="8" t="s">
        <v>6761</v>
      </c>
      <c r="C4556" s="8" t="s">
        <v>45759</v>
      </c>
      <c r="D4556" s="8" t="s">
        <v>45760</v>
      </c>
      <c r="E4556" s="8" t="s">
        <v>535</v>
      </c>
      <c r="F4556" s="8" t="s">
        <v>255</v>
      </c>
      <c r="G4556" s="8" t="s">
        <v>535</v>
      </c>
      <c r="H4556" s="8" t="s">
        <v>255</v>
      </c>
      <c r="I4556" s="8" t="s">
        <v>6304</v>
      </c>
      <c r="J4556" s="8" t="s">
        <v>708</v>
      </c>
      <c r="K4556" s="8" t="s">
        <v>30</v>
      </c>
      <c r="L4556" s="8" t="s">
        <v>3395</v>
      </c>
      <c r="M4556" s="8" t="s">
        <v>1670</v>
      </c>
      <c r="N4556" s="8" t="s">
        <v>10716</v>
      </c>
      <c r="O4556" s="8" t="s">
        <v>34691</v>
      </c>
      <c r="P4556" s="8" t="s">
        <v>776</v>
      </c>
      <c r="Q4556" s="8" t="s">
        <v>300</v>
      </c>
      <c r="R4556" s="8" t="s">
        <v>6305</v>
      </c>
      <c r="S4556" s="17" t="s">
        <v>6306</v>
      </c>
      <c r="T4556" s="18">
        <v>43043</v>
      </c>
      <c r="U4556" s="8">
        <v>8.3333333333333329E-2</v>
      </c>
      <c r="V4556" s="8">
        <v>0.125</v>
      </c>
      <c r="W4556" s="8" t="s">
        <v>1495</v>
      </c>
      <c r="X4556" s="8" t="s">
        <v>45730</v>
      </c>
      <c r="Y4556" s="8" t="s">
        <v>3402</v>
      </c>
      <c r="Z4556" s="17" t="s">
        <v>3403</v>
      </c>
      <c r="AA4556" s="8" t="s">
        <v>6762</v>
      </c>
      <c r="AB4556" s="8" t="s">
        <v>6763</v>
      </c>
    </row>
    <row r="4557" spans="1:28" hidden="1" x14ac:dyDescent="0.2">
      <c r="A4557" s="8" t="s">
        <v>6755</v>
      </c>
      <c r="B4557" s="8" t="s">
        <v>6756</v>
      </c>
      <c r="C4557" s="8" t="s">
        <v>45759</v>
      </c>
      <c r="D4557" s="8" t="s">
        <v>45760</v>
      </c>
      <c r="E4557" s="8" t="s">
        <v>535</v>
      </c>
      <c r="F4557" s="8" t="s">
        <v>255</v>
      </c>
      <c r="G4557" s="8" t="s">
        <v>535</v>
      </c>
      <c r="H4557" s="8" t="s">
        <v>255</v>
      </c>
      <c r="I4557" s="8" t="s">
        <v>6304</v>
      </c>
      <c r="J4557" s="8" t="s">
        <v>708</v>
      </c>
      <c r="K4557" s="8" t="s">
        <v>30</v>
      </c>
      <c r="L4557" s="8" t="s">
        <v>537</v>
      </c>
      <c r="M4557" s="8" t="s">
        <v>3395</v>
      </c>
      <c r="N4557" s="8" t="s">
        <v>10716</v>
      </c>
      <c r="O4557" s="8" t="s">
        <v>34691</v>
      </c>
      <c r="P4557" s="8" t="s">
        <v>776</v>
      </c>
      <c r="Q4557" s="8" t="s">
        <v>300</v>
      </c>
      <c r="R4557" s="8" t="s">
        <v>6305</v>
      </c>
      <c r="S4557" s="17" t="s">
        <v>6306</v>
      </c>
      <c r="T4557" s="18">
        <v>43043</v>
      </c>
      <c r="U4557" s="8">
        <v>0.75</v>
      </c>
      <c r="V4557" s="8">
        <v>8.3333333333333329E-2</v>
      </c>
      <c r="W4557" s="8" t="s">
        <v>952</v>
      </c>
      <c r="X4557" s="8" t="s">
        <v>6757</v>
      </c>
      <c r="Y4557" s="8" t="s">
        <v>322</v>
      </c>
      <c r="Z4557" s="17" t="s">
        <v>3397</v>
      </c>
      <c r="AA4557" s="8" t="s">
        <v>6758</v>
      </c>
      <c r="AB4557" s="8" t="s">
        <v>6759</v>
      </c>
    </row>
    <row r="4558" spans="1:28" hidden="1" x14ac:dyDescent="0.2">
      <c r="A4558" s="8" t="s">
        <v>6764</v>
      </c>
      <c r="B4558" s="8" t="s">
        <v>6765</v>
      </c>
      <c r="C4558" s="8" t="s">
        <v>45759</v>
      </c>
      <c r="D4558" s="8" t="s">
        <v>45760</v>
      </c>
      <c r="E4558" s="8" t="s">
        <v>545</v>
      </c>
      <c r="F4558" s="8" t="s">
        <v>255</v>
      </c>
      <c r="G4558" s="8" t="s">
        <v>545</v>
      </c>
      <c r="H4558" s="8" t="s">
        <v>255</v>
      </c>
      <c r="I4558" s="8" t="s">
        <v>6304</v>
      </c>
      <c r="J4558" s="8" t="s">
        <v>708</v>
      </c>
      <c r="K4558" s="8" t="s">
        <v>30</v>
      </c>
      <c r="L4558" s="8" t="s">
        <v>1678</v>
      </c>
      <c r="M4558" s="8" t="s">
        <v>547</v>
      </c>
      <c r="N4558" s="8" t="s">
        <v>10716</v>
      </c>
      <c r="O4558" s="8" t="s">
        <v>34691</v>
      </c>
      <c r="P4558" s="8" t="s">
        <v>776</v>
      </c>
      <c r="Q4558" s="8" t="s">
        <v>300</v>
      </c>
      <c r="R4558" s="8" t="s">
        <v>6305</v>
      </c>
      <c r="S4558" s="17" t="s">
        <v>6306</v>
      </c>
      <c r="T4558" s="18">
        <v>43044</v>
      </c>
      <c r="U4558" s="8">
        <v>0.75</v>
      </c>
      <c r="V4558" s="8">
        <v>0.79166666666666663</v>
      </c>
      <c r="W4558" s="8" t="s">
        <v>1495</v>
      </c>
      <c r="X4558" s="8" t="s">
        <v>45730</v>
      </c>
      <c r="Y4558" s="8" t="s">
        <v>3409</v>
      </c>
      <c r="Z4558" s="17" t="s">
        <v>6766</v>
      </c>
      <c r="AA4558" s="8" t="s">
        <v>6767</v>
      </c>
      <c r="AB4558" s="8" t="s">
        <v>6768</v>
      </c>
    </row>
    <row r="4559" spans="1:28" hidden="1" x14ac:dyDescent="0.2">
      <c r="A4559" s="8" t="s">
        <v>6769</v>
      </c>
      <c r="B4559" s="8" t="s">
        <v>6770</v>
      </c>
      <c r="C4559" s="8" t="s">
        <v>45759</v>
      </c>
      <c r="D4559" s="8" t="s">
        <v>45760</v>
      </c>
      <c r="E4559" s="8" t="s">
        <v>545</v>
      </c>
      <c r="F4559" s="8" t="s">
        <v>255</v>
      </c>
      <c r="G4559" s="8" t="s">
        <v>545</v>
      </c>
      <c r="H4559" s="8" t="s">
        <v>255</v>
      </c>
      <c r="I4559" s="8" t="s">
        <v>6304</v>
      </c>
      <c r="J4559" s="8" t="s">
        <v>708</v>
      </c>
      <c r="K4559" s="8" t="s">
        <v>30</v>
      </c>
      <c r="L4559" s="8" t="s">
        <v>547</v>
      </c>
      <c r="M4559" s="8" t="s">
        <v>3415</v>
      </c>
      <c r="N4559" s="8" t="s">
        <v>10716</v>
      </c>
      <c r="O4559" s="8" t="s">
        <v>34691</v>
      </c>
      <c r="P4559" s="8" t="s">
        <v>776</v>
      </c>
      <c r="Q4559" s="8" t="s">
        <v>300</v>
      </c>
      <c r="R4559" s="8" t="s">
        <v>6305</v>
      </c>
      <c r="S4559" s="17" t="s">
        <v>6306</v>
      </c>
      <c r="T4559" s="18">
        <v>43044</v>
      </c>
      <c r="U4559" s="8">
        <v>0.79166666666666663</v>
      </c>
      <c r="V4559" s="8">
        <v>0.95833333333333337</v>
      </c>
      <c r="W4559" s="8" t="s">
        <v>739</v>
      </c>
      <c r="X4559" s="8" t="s">
        <v>45730</v>
      </c>
      <c r="Y4559" s="8" t="s">
        <v>3417</v>
      </c>
      <c r="Z4559" s="17" t="s">
        <v>6771</v>
      </c>
      <c r="AA4559" s="8" t="s">
        <v>6772</v>
      </c>
      <c r="AB4559" s="8" t="s">
        <v>6773</v>
      </c>
    </row>
    <row r="4560" spans="1:28" hidden="1" x14ac:dyDescent="0.2">
      <c r="A4560" s="8" t="s">
        <v>6774</v>
      </c>
      <c r="B4560" s="8" t="s">
        <v>6775</v>
      </c>
      <c r="C4560" s="8" t="s">
        <v>45759</v>
      </c>
      <c r="D4560" s="8" t="s">
        <v>45760</v>
      </c>
      <c r="E4560" s="8" t="s">
        <v>545</v>
      </c>
      <c r="F4560" s="8" t="s">
        <v>255</v>
      </c>
      <c r="G4560" s="8" t="s">
        <v>545</v>
      </c>
      <c r="H4560" s="8" t="s">
        <v>255</v>
      </c>
      <c r="I4560" s="8" t="s">
        <v>6304</v>
      </c>
      <c r="J4560" s="8" t="s">
        <v>708</v>
      </c>
      <c r="K4560" s="8" t="s">
        <v>30</v>
      </c>
      <c r="L4560" s="8" t="s">
        <v>3415</v>
      </c>
      <c r="M4560" s="8" t="s">
        <v>1687</v>
      </c>
      <c r="N4560" s="8" t="s">
        <v>10716</v>
      </c>
      <c r="O4560" s="8" t="s">
        <v>34691</v>
      </c>
      <c r="P4560" s="8" t="s">
        <v>776</v>
      </c>
      <c r="Q4560" s="8" t="s">
        <v>300</v>
      </c>
      <c r="R4560" s="8" t="s">
        <v>6305</v>
      </c>
      <c r="S4560" s="17" t="s">
        <v>6306</v>
      </c>
      <c r="T4560" s="18">
        <v>43044</v>
      </c>
      <c r="U4560" s="8">
        <v>0.95833333333333337</v>
      </c>
      <c r="V4560" s="8">
        <v>0.16666666666666666</v>
      </c>
      <c r="W4560" s="8" t="s">
        <v>773</v>
      </c>
      <c r="X4560" s="8" t="s">
        <v>45730</v>
      </c>
      <c r="Y4560" s="8" t="s">
        <v>1647</v>
      </c>
      <c r="Z4560" s="17" t="s">
        <v>6776</v>
      </c>
      <c r="AA4560" s="8" t="s">
        <v>6777</v>
      </c>
      <c r="AB4560" s="8" t="s">
        <v>6778</v>
      </c>
    </row>
    <row r="4561" spans="1:28" hidden="1" x14ac:dyDescent="0.2">
      <c r="A4561" s="8" t="s">
        <v>12924</v>
      </c>
      <c r="B4561" s="8" t="s">
        <v>12925</v>
      </c>
      <c r="C4561" s="8" t="s">
        <v>45759</v>
      </c>
      <c r="D4561" s="8" t="s">
        <v>45760</v>
      </c>
      <c r="E4561" s="8" t="s">
        <v>266</v>
      </c>
      <c r="F4561" s="8" t="s">
        <v>255</v>
      </c>
      <c r="G4561" s="8" t="s">
        <v>266</v>
      </c>
      <c r="H4561" s="8" t="s">
        <v>255</v>
      </c>
      <c r="I4561" s="8" t="s">
        <v>12926</v>
      </c>
      <c r="J4561" s="8" t="s">
        <v>708</v>
      </c>
      <c r="K4561" s="8" t="s">
        <v>1262</v>
      </c>
      <c r="L4561" s="8" t="s">
        <v>567</v>
      </c>
      <c r="M4561" s="8" t="s">
        <v>4845</v>
      </c>
      <c r="N4561" s="8" t="s">
        <v>10716</v>
      </c>
      <c r="O4561" s="8" t="s">
        <v>34691</v>
      </c>
      <c r="P4561" s="8" t="s">
        <v>776</v>
      </c>
      <c r="Q4561" s="8" t="s">
        <v>12927</v>
      </c>
      <c r="R4561" s="8" t="s">
        <v>12607</v>
      </c>
      <c r="S4561" s="17" t="s">
        <v>12928</v>
      </c>
      <c r="T4561" s="18">
        <v>43046</v>
      </c>
      <c r="U4561" s="8">
        <v>0.75</v>
      </c>
      <c r="V4561" s="8">
        <v>0.79166666666666663</v>
      </c>
      <c r="W4561" s="8" t="s">
        <v>1495</v>
      </c>
      <c r="X4561" s="8" t="s">
        <v>6285</v>
      </c>
      <c r="Y4561" s="8" t="s">
        <v>6286</v>
      </c>
      <c r="Z4561" s="17" t="s">
        <v>6287</v>
      </c>
      <c r="AA4561" s="8" t="s">
        <v>12929</v>
      </c>
      <c r="AB4561" s="8" t="s">
        <v>12930</v>
      </c>
    </row>
    <row r="4562" spans="1:28" hidden="1" x14ac:dyDescent="0.2">
      <c r="A4562" s="8" t="s">
        <v>12931</v>
      </c>
      <c r="B4562" s="8" t="s">
        <v>12932</v>
      </c>
      <c r="C4562" s="8" t="s">
        <v>45759</v>
      </c>
      <c r="D4562" s="8" t="s">
        <v>45760</v>
      </c>
      <c r="E4562" s="8" t="s">
        <v>266</v>
      </c>
      <c r="F4562" s="8" t="s">
        <v>255</v>
      </c>
      <c r="G4562" s="8" t="s">
        <v>266</v>
      </c>
      <c r="H4562" s="8" t="s">
        <v>255</v>
      </c>
      <c r="I4562" s="8" t="s">
        <v>12926</v>
      </c>
      <c r="J4562" s="8" t="s">
        <v>708</v>
      </c>
      <c r="K4562" s="8" t="s">
        <v>1262</v>
      </c>
      <c r="L4562" s="8" t="s">
        <v>4845</v>
      </c>
      <c r="M4562" s="8" t="s">
        <v>4214</v>
      </c>
      <c r="N4562" s="8" t="s">
        <v>10716</v>
      </c>
      <c r="O4562" s="8" t="s">
        <v>34691</v>
      </c>
      <c r="P4562" s="8" t="s">
        <v>776</v>
      </c>
      <c r="Q4562" s="8" t="s">
        <v>12927</v>
      </c>
      <c r="R4562" s="8" t="s">
        <v>12607</v>
      </c>
      <c r="S4562" s="17" t="s">
        <v>12928</v>
      </c>
      <c r="T4562" s="18">
        <v>43046</v>
      </c>
      <c r="U4562" s="8">
        <v>0.79166666666666663</v>
      </c>
      <c r="V4562" s="8">
        <v>0.16666666666666666</v>
      </c>
      <c r="W4562" s="8" t="s">
        <v>952</v>
      </c>
      <c r="X4562" s="8" t="s">
        <v>6292</v>
      </c>
      <c r="Y4562" s="8" t="s">
        <v>6286</v>
      </c>
      <c r="Z4562" s="17" t="s">
        <v>6293</v>
      </c>
      <c r="AA4562" s="8" t="s">
        <v>12933</v>
      </c>
      <c r="AB4562" s="8" t="s">
        <v>12934</v>
      </c>
    </row>
    <row r="4563" spans="1:28" hidden="1" x14ac:dyDescent="0.2">
      <c r="A4563" s="8" t="s">
        <v>12935</v>
      </c>
      <c r="B4563" s="8" t="s">
        <v>12936</v>
      </c>
      <c r="C4563" s="8" t="s">
        <v>45759</v>
      </c>
      <c r="D4563" s="8" t="s">
        <v>45760</v>
      </c>
      <c r="E4563" s="8" t="s">
        <v>275</v>
      </c>
      <c r="F4563" s="8" t="s">
        <v>274</v>
      </c>
      <c r="G4563" s="8" t="s">
        <v>275</v>
      </c>
      <c r="H4563" s="8" t="s">
        <v>274</v>
      </c>
      <c r="I4563" s="8" t="s">
        <v>12926</v>
      </c>
      <c r="J4563" s="8" t="s">
        <v>708</v>
      </c>
      <c r="K4563" s="8" t="s">
        <v>1262</v>
      </c>
      <c r="L4563" s="8" t="s">
        <v>1969</v>
      </c>
      <c r="M4563" s="8" t="s">
        <v>6298</v>
      </c>
      <c r="N4563" s="8" t="s">
        <v>10716</v>
      </c>
      <c r="O4563" s="8" t="s">
        <v>34691</v>
      </c>
      <c r="P4563" s="8" t="s">
        <v>776</v>
      </c>
      <c r="Q4563" s="8" t="s">
        <v>12927</v>
      </c>
      <c r="R4563" s="8" t="s">
        <v>12607</v>
      </c>
      <c r="S4563" s="17" t="s">
        <v>12928</v>
      </c>
      <c r="T4563" s="18">
        <v>43047</v>
      </c>
      <c r="U4563" s="8">
        <v>0.75</v>
      </c>
      <c r="V4563" s="8">
        <v>0.16666666666666666</v>
      </c>
      <c r="W4563" s="8" t="s">
        <v>792</v>
      </c>
      <c r="X4563" s="8" t="s">
        <v>6292</v>
      </c>
      <c r="Y4563" s="8" t="s">
        <v>6286</v>
      </c>
      <c r="Z4563" s="17" t="s">
        <v>12937</v>
      </c>
      <c r="AA4563" s="8" t="s">
        <v>12938</v>
      </c>
      <c r="AB4563" s="8" t="s">
        <v>12939</v>
      </c>
    </row>
    <row r="4564" spans="1:28" hidden="1" x14ac:dyDescent="0.2">
      <c r="A4564" s="8" t="s">
        <v>13281</v>
      </c>
      <c r="B4564" s="8" t="s">
        <v>13282</v>
      </c>
      <c r="C4564" s="8" t="s">
        <v>45759</v>
      </c>
      <c r="D4564" s="8" t="s">
        <v>45760</v>
      </c>
      <c r="E4564" s="8" t="s">
        <v>55</v>
      </c>
      <c r="F4564" s="8" t="s">
        <v>27</v>
      </c>
      <c r="G4564" s="8" t="s">
        <v>55</v>
      </c>
      <c r="H4564" s="8" t="s">
        <v>27</v>
      </c>
      <c r="I4564" s="8" t="s">
        <v>13283</v>
      </c>
      <c r="J4564" s="8" t="s">
        <v>28</v>
      </c>
      <c r="K4564" s="8" t="s">
        <v>30</v>
      </c>
      <c r="L4564" s="8" t="s">
        <v>2011</v>
      </c>
      <c r="M4564" s="8" t="s">
        <v>900</v>
      </c>
      <c r="N4564" s="8" t="s">
        <v>10716</v>
      </c>
      <c r="O4564" s="8" t="s">
        <v>34691</v>
      </c>
      <c r="P4564" s="8" t="s">
        <v>776</v>
      </c>
      <c r="Q4564" s="8" t="s">
        <v>6782</v>
      </c>
      <c r="R4564" s="8" t="s">
        <v>12257</v>
      </c>
      <c r="S4564" s="17" t="s">
        <v>13284</v>
      </c>
      <c r="T4564" s="18">
        <v>43011</v>
      </c>
      <c r="U4564" s="8">
        <v>0.25</v>
      </c>
      <c r="V4564" s="8">
        <v>0.29166666666666669</v>
      </c>
      <c r="W4564" s="8" t="s">
        <v>1495</v>
      </c>
      <c r="X4564" s="8" t="s">
        <v>13285</v>
      </c>
      <c r="Y4564" s="8" t="s">
        <v>13286</v>
      </c>
      <c r="Z4564" s="17" t="s">
        <v>13287</v>
      </c>
      <c r="AA4564" s="8" t="s">
        <v>13288</v>
      </c>
      <c r="AB4564" s="8" t="s">
        <v>13289</v>
      </c>
    </row>
    <row r="4565" spans="1:28" hidden="1" x14ac:dyDescent="0.2">
      <c r="A4565" s="8" t="s">
        <v>13290</v>
      </c>
      <c r="B4565" s="8" t="s">
        <v>13291</v>
      </c>
      <c r="C4565" s="8" t="s">
        <v>45759</v>
      </c>
      <c r="D4565" s="8" t="s">
        <v>45760</v>
      </c>
      <c r="E4565" s="8" t="s">
        <v>55</v>
      </c>
      <c r="F4565" s="8" t="s">
        <v>27</v>
      </c>
      <c r="G4565" s="8" t="s">
        <v>55</v>
      </c>
      <c r="H4565" s="8" t="s">
        <v>27</v>
      </c>
      <c r="I4565" s="8" t="s">
        <v>13283</v>
      </c>
      <c r="J4565" s="8" t="s">
        <v>28</v>
      </c>
      <c r="K4565" s="8" t="s">
        <v>30</v>
      </c>
      <c r="L4565" s="8" t="s">
        <v>900</v>
      </c>
      <c r="M4565" s="8" t="s">
        <v>5188</v>
      </c>
      <c r="N4565" s="8" t="s">
        <v>10716</v>
      </c>
      <c r="O4565" s="8" t="s">
        <v>34691</v>
      </c>
      <c r="P4565" s="8" t="s">
        <v>776</v>
      </c>
      <c r="Q4565" s="8" t="s">
        <v>6782</v>
      </c>
      <c r="R4565" s="8" t="s">
        <v>12257</v>
      </c>
      <c r="S4565" s="17" t="s">
        <v>13284</v>
      </c>
      <c r="T4565" s="18">
        <v>43011</v>
      </c>
      <c r="U4565" s="8">
        <v>0.29166666666666669</v>
      </c>
      <c r="V4565" s="8">
        <v>0.33333333333333331</v>
      </c>
      <c r="W4565" s="8" t="s">
        <v>1495</v>
      </c>
      <c r="X4565" s="8" t="s">
        <v>13292</v>
      </c>
      <c r="Y4565" s="8" t="s">
        <v>13286</v>
      </c>
      <c r="Z4565" s="17" t="s">
        <v>13293</v>
      </c>
      <c r="AA4565" s="8" t="s">
        <v>13294</v>
      </c>
      <c r="AB4565" s="8" t="s">
        <v>13295</v>
      </c>
    </row>
    <row r="4566" spans="1:28" hidden="1" x14ac:dyDescent="0.2">
      <c r="A4566" s="8" t="s">
        <v>13296</v>
      </c>
      <c r="B4566" s="8" t="s">
        <v>13297</v>
      </c>
      <c r="C4566" s="8" t="s">
        <v>45759</v>
      </c>
      <c r="D4566" s="8" t="s">
        <v>45760</v>
      </c>
      <c r="E4566" s="8" t="s">
        <v>55</v>
      </c>
      <c r="F4566" s="8" t="s">
        <v>27</v>
      </c>
      <c r="G4566" s="8" t="s">
        <v>55</v>
      </c>
      <c r="H4566" s="8" t="s">
        <v>27</v>
      </c>
      <c r="I4566" s="8" t="s">
        <v>13283</v>
      </c>
      <c r="J4566" s="8" t="s">
        <v>28</v>
      </c>
      <c r="K4566" s="8" t="s">
        <v>30</v>
      </c>
      <c r="L4566" s="8" t="s">
        <v>5188</v>
      </c>
      <c r="M4566" s="8" t="s">
        <v>5194</v>
      </c>
      <c r="N4566" s="8" t="s">
        <v>10716</v>
      </c>
      <c r="O4566" s="8" t="s">
        <v>34691</v>
      </c>
      <c r="P4566" s="8" t="s">
        <v>776</v>
      </c>
      <c r="Q4566" s="8" t="s">
        <v>6782</v>
      </c>
      <c r="R4566" s="8" t="s">
        <v>12257</v>
      </c>
      <c r="S4566" s="17" t="s">
        <v>13284</v>
      </c>
      <c r="T4566" s="18">
        <v>43011</v>
      </c>
      <c r="U4566" s="8">
        <v>0.33333333333333331</v>
      </c>
      <c r="V4566" s="8">
        <v>0.41666666666666669</v>
      </c>
      <c r="W4566" s="8" t="s">
        <v>1100</v>
      </c>
      <c r="X4566" s="8" t="s">
        <v>13298</v>
      </c>
      <c r="Y4566" s="8" t="s">
        <v>13286</v>
      </c>
      <c r="Z4566" s="17" t="s">
        <v>13299</v>
      </c>
      <c r="AA4566" s="8" t="s">
        <v>13300</v>
      </c>
      <c r="AB4566" s="8" t="s">
        <v>13301</v>
      </c>
    </row>
    <row r="4567" spans="1:28" hidden="1" x14ac:dyDescent="0.2">
      <c r="A4567" s="8" t="s">
        <v>13302</v>
      </c>
      <c r="B4567" s="8" t="s">
        <v>13303</v>
      </c>
      <c r="C4567" s="8" t="s">
        <v>45759</v>
      </c>
      <c r="D4567" s="8" t="s">
        <v>45760</v>
      </c>
      <c r="E4567" s="8" t="s">
        <v>55</v>
      </c>
      <c r="F4567" s="8" t="s">
        <v>27</v>
      </c>
      <c r="G4567" s="8" t="s">
        <v>55</v>
      </c>
      <c r="H4567" s="8" t="s">
        <v>27</v>
      </c>
      <c r="I4567" s="8" t="s">
        <v>13283</v>
      </c>
      <c r="J4567" s="8" t="s">
        <v>28</v>
      </c>
      <c r="K4567" s="8" t="s">
        <v>30</v>
      </c>
      <c r="L4567" s="8" t="s">
        <v>5194</v>
      </c>
      <c r="M4567" s="8" t="s">
        <v>4855</v>
      </c>
      <c r="N4567" s="8" t="s">
        <v>10716</v>
      </c>
      <c r="O4567" s="8" t="s">
        <v>34691</v>
      </c>
      <c r="P4567" s="8" t="s">
        <v>776</v>
      </c>
      <c r="Q4567" s="8" t="s">
        <v>6782</v>
      </c>
      <c r="R4567" s="8" t="s">
        <v>12257</v>
      </c>
      <c r="S4567" s="17" t="s">
        <v>13284</v>
      </c>
      <c r="T4567" s="18">
        <v>43011</v>
      </c>
      <c r="U4567" s="8">
        <v>0.41666666666666669</v>
      </c>
      <c r="V4567" s="8">
        <v>0.45833333333333331</v>
      </c>
      <c r="W4567" s="8" t="s">
        <v>1495</v>
      </c>
      <c r="X4567" s="8" t="s">
        <v>13304</v>
      </c>
      <c r="Y4567" s="8" t="s">
        <v>13286</v>
      </c>
      <c r="Z4567" s="17" t="s">
        <v>13305</v>
      </c>
      <c r="AA4567" s="8" t="s">
        <v>13306</v>
      </c>
      <c r="AB4567" s="8" t="s">
        <v>13307</v>
      </c>
    </row>
    <row r="4568" spans="1:28" hidden="1" x14ac:dyDescent="0.2">
      <c r="A4568" s="8" t="s">
        <v>13308</v>
      </c>
      <c r="B4568" s="8" t="s">
        <v>13309</v>
      </c>
      <c r="C4568" s="8" t="s">
        <v>45759</v>
      </c>
      <c r="D4568" s="8" t="s">
        <v>45760</v>
      </c>
      <c r="E4568" s="8" t="s">
        <v>55</v>
      </c>
      <c r="F4568" s="8" t="s">
        <v>27</v>
      </c>
      <c r="G4568" s="8" t="s">
        <v>55</v>
      </c>
      <c r="H4568" s="8" t="s">
        <v>27</v>
      </c>
      <c r="I4568" s="8" t="s">
        <v>13283</v>
      </c>
      <c r="J4568" s="8" t="s">
        <v>28</v>
      </c>
      <c r="K4568" s="8" t="s">
        <v>30</v>
      </c>
      <c r="L4568" s="8" t="s">
        <v>4855</v>
      </c>
      <c r="M4568" s="8" t="s">
        <v>5200</v>
      </c>
      <c r="N4568" s="8" t="s">
        <v>10716</v>
      </c>
      <c r="O4568" s="8" t="s">
        <v>34691</v>
      </c>
      <c r="P4568" s="8" t="s">
        <v>776</v>
      </c>
      <c r="Q4568" s="8" t="s">
        <v>6782</v>
      </c>
      <c r="R4568" s="8" t="s">
        <v>12257</v>
      </c>
      <c r="S4568" s="17" t="s">
        <v>13284</v>
      </c>
      <c r="T4568" s="18">
        <v>43011</v>
      </c>
      <c r="U4568" s="8">
        <v>0.45833333333333331</v>
      </c>
      <c r="V4568" s="8">
        <v>0.5</v>
      </c>
      <c r="W4568" s="8" t="s">
        <v>1495</v>
      </c>
      <c r="X4568" s="8" t="s">
        <v>13310</v>
      </c>
      <c r="Y4568" s="8" t="s">
        <v>13286</v>
      </c>
      <c r="Z4568" s="17" t="s">
        <v>13311</v>
      </c>
      <c r="AA4568" s="8" t="s">
        <v>13312</v>
      </c>
      <c r="AB4568" s="8" t="s">
        <v>13313</v>
      </c>
    </row>
    <row r="4569" spans="1:28" hidden="1" x14ac:dyDescent="0.2">
      <c r="A4569" s="8" t="s">
        <v>13314</v>
      </c>
      <c r="B4569" s="8" t="s">
        <v>13315</v>
      </c>
      <c r="C4569" s="8" t="s">
        <v>45759</v>
      </c>
      <c r="D4569" s="8" t="s">
        <v>45760</v>
      </c>
      <c r="E4569" s="8" t="s">
        <v>55</v>
      </c>
      <c r="F4569" s="8" t="s">
        <v>27</v>
      </c>
      <c r="G4569" s="8" t="s">
        <v>55</v>
      </c>
      <c r="H4569" s="8" t="s">
        <v>27</v>
      </c>
      <c r="I4569" s="8" t="s">
        <v>13283</v>
      </c>
      <c r="J4569" s="8" t="s">
        <v>28</v>
      </c>
      <c r="K4569" s="8" t="s">
        <v>30</v>
      </c>
      <c r="L4569" s="8" t="s">
        <v>5200</v>
      </c>
      <c r="M4569" s="8" t="s">
        <v>8195</v>
      </c>
      <c r="N4569" s="8" t="s">
        <v>10716</v>
      </c>
      <c r="O4569" s="8" t="s">
        <v>34691</v>
      </c>
      <c r="P4569" s="8" t="s">
        <v>776</v>
      </c>
      <c r="Q4569" s="8" t="s">
        <v>6782</v>
      </c>
      <c r="R4569" s="8" t="s">
        <v>12257</v>
      </c>
      <c r="S4569" s="17" t="s">
        <v>13284</v>
      </c>
      <c r="T4569" s="18">
        <v>43011</v>
      </c>
      <c r="U4569" s="8">
        <v>0.5</v>
      </c>
      <c r="V4569" s="8">
        <v>0.58333333333333337</v>
      </c>
      <c r="W4569" s="8" t="s">
        <v>1100</v>
      </c>
      <c r="X4569" s="8" t="s">
        <v>13316</v>
      </c>
      <c r="Y4569" s="8" t="s">
        <v>13286</v>
      </c>
      <c r="Z4569" s="17" t="s">
        <v>13317</v>
      </c>
      <c r="AA4569" s="8" t="s">
        <v>13318</v>
      </c>
      <c r="AB4569" s="8" t="s">
        <v>13319</v>
      </c>
    </row>
    <row r="4570" spans="1:28" hidden="1" x14ac:dyDescent="0.2">
      <c r="A4570" s="8" t="s">
        <v>13320</v>
      </c>
      <c r="B4570" s="8" t="s">
        <v>13321</v>
      </c>
      <c r="C4570" s="8" t="s">
        <v>45759</v>
      </c>
      <c r="D4570" s="8" t="s">
        <v>45760</v>
      </c>
      <c r="E4570" s="8" t="s">
        <v>55</v>
      </c>
      <c r="F4570" s="8" t="s">
        <v>27</v>
      </c>
      <c r="G4570" s="8" t="s">
        <v>55</v>
      </c>
      <c r="H4570" s="8" t="s">
        <v>27</v>
      </c>
      <c r="I4570" s="8" t="s">
        <v>13283</v>
      </c>
      <c r="J4570" s="8" t="s">
        <v>28</v>
      </c>
      <c r="K4570" s="8" t="s">
        <v>30</v>
      </c>
      <c r="L4570" s="8" t="s">
        <v>8195</v>
      </c>
      <c r="M4570" s="8" t="s">
        <v>2012</v>
      </c>
      <c r="N4570" s="8" t="s">
        <v>10716</v>
      </c>
      <c r="O4570" s="8" t="s">
        <v>34691</v>
      </c>
      <c r="P4570" s="8" t="s">
        <v>776</v>
      </c>
      <c r="Q4570" s="8" t="s">
        <v>6782</v>
      </c>
      <c r="R4570" s="8" t="s">
        <v>12257</v>
      </c>
      <c r="S4570" s="17" t="s">
        <v>13284</v>
      </c>
      <c r="T4570" s="18">
        <v>43011</v>
      </c>
      <c r="U4570" s="8">
        <v>0.58333333333333337</v>
      </c>
      <c r="V4570" s="8">
        <v>0.66666666666666663</v>
      </c>
      <c r="W4570" s="8" t="s">
        <v>1100</v>
      </c>
      <c r="X4570" s="8" t="s">
        <v>13322</v>
      </c>
      <c r="Y4570" s="8" t="s">
        <v>13286</v>
      </c>
      <c r="Z4570" s="17" t="s">
        <v>13323</v>
      </c>
      <c r="AA4570" s="8" t="s">
        <v>13324</v>
      </c>
      <c r="AB4570" s="8" t="s">
        <v>13325</v>
      </c>
    </row>
    <row r="4571" spans="1:28" hidden="1" x14ac:dyDescent="0.2">
      <c r="A4571" s="8" t="s">
        <v>13326</v>
      </c>
      <c r="B4571" s="8" t="s">
        <v>13327</v>
      </c>
      <c r="C4571" s="8" t="s">
        <v>45759</v>
      </c>
      <c r="D4571" s="8" t="s">
        <v>45760</v>
      </c>
      <c r="E4571" s="8" t="s">
        <v>66</v>
      </c>
      <c r="F4571" s="8" t="s">
        <v>65</v>
      </c>
      <c r="G4571" s="8" t="s">
        <v>66</v>
      </c>
      <c r="H4571" s="8" t="s">
        <v>65</v>
      </c>
      <c r="I4571" s="8" t="s">
        <v>13283</v>
      </c>
      <c r="J4571" s="8" t="s">
        <v>28</v>
      </c>
      <c r="K4571" s="8" t="s">
        <v>30</v>
      </c>
      <c r="L4571" s="8" t="s">
        <v>297</v>
      </c>
      <c r="M4571" s="8" t="s">
        <v>5259</v>
      </c>
      <c r="N4571" s="8" t="s">
        <v>10716</v>
      </c>
      <c r="O4571" s="8" t="s">
        <v>34691</v>
      </c>
      <c r="P4571" s="8" t="s">
        <v>776</v>
      </c>
      <c r="Q4571" s="8" t="s">
        <v>6782</v>
      </c>
      <c r="R4571" s="8" t="s">
        <v>12257</v>
      </c>
      <c r="S4571" s="17" t="s">
        <v>13284</v>
      </c>
      <c r="T4571" s="18">
        <v>43012</v>
      </c>
      <c r="U4571" s="8">
        <v>0.25</v>
      </c>
      <c r="V4571" s="8">
        <v>0.33333333333333331</v>
      </c>
      <c r="W4571" s="8" t="s">
        <v>1100</v>
      </c>
      <c r="X4571" s="8" t="s">
        <v>13328</v>
      </c>
      <c r="Y4571" s="8" t="s">
        <v>13329</v>
      </c>
      <c r="Z4571" s="17" t="s">
        <v>13330</v>
      </c>
      <c r="AA4571" s="8" t="s">
        <v>13331</v>
      </c>
      <c r="AB4571" s="8" t="s">
        <v>13332</v>
      </c>
    </row>
    <row r="4572" spans="1:28" hidden="1" x14ac:dyDescent="0.2">
      <c r="A4572" s="8" t="s">
        <v>13333</v>
      </c>
      <c r="B4572" s="8" t="s">
        <v>13334</v>
      </c>
      <c r="C4572" s="8" t="s">
        <v>45759</v>
      </c>
      <c r="D4572" s="8" t="s">
        <v>45760</v>
      </c>
      <c r="E4572" s="8" t="s">
        <v>66</v>
      </c>
      <c r="F4572" s="8" t="s">
        <v>65</v>
      </c>
      <c r="G4572" s="8" t="s">
        <v>66</v>
      </c>
      <c r="H4572" s="8" t="s">
        <v>65</v>
      </c>
      <c r="I4572" s="8" t="s">
        <v>13283</v>
      </c>
      <c r="J4572" s="8" t="s">
        <v>28</v>
      </c>
      <c r="K4572" s="8" t="s">
        <v>30</v>
      </c>
      <c r="L4572" s="8" t="s">
        <v>5259</v>
      </c>
      <c r="M4572" s="8" t="s">
        <v>3430</v>
      </c>
      <c r="N4572" s="8" t="s">
        <v>10716</v>
      </c>
      <c r="O4572" s="8" t="s">
        <v>34691</v>
      </c>
      <c r="P4572" s="8" t="s">
        <v>776</v>
      </c>
      <c r="Q4572" s="8" t="s">
        <v>6782</v>
      </c>
      <c r="R4572" s="8" t="s">
        <v>12257</v>
      </c>
      <c r="S4572" s="17" t="s">
        <v>13284</v>
      </c>
      <c r="T4572" s="18">
        <v>43012</v>
      </c>
      <c r="U4572" s="8">
        <v>0.33333333333333331</v>
      </c>
      <c r="V4572" s="8">
        <v>0.41666666666666669</v>
      </c>
      <c r="W4572" s="8" t="s">
        <v>1100</v>
      </c>
      <c r="X4572" s="8" t="s">
        <v>13335</v>
      </c>
      <c r="Y4572" s="8" t="s">
        <v>13336</v>
      </c>
      <c r="Z4572" s="17" t="s">
        <v>13337</v>
      </c>
      <c r="AA4572" s="8" t="s">
        <v>13338</v>
      </c>
      <c r="AB4572" s="8" t="s">
        <v>13339</v>
      </c>
    </row>
    <row r="4573" spans="1:28" hidden="1" x14ac:dyDescent="0.2">
      <c r="A4573" s="8" t="s">
        <v>13340</v>
      </c>
      <c r="B4573" s="8" t="s">
        <v>13341</v>
      </c>
      <c r="C4573" s="8" t="s">
        <v>45759</v>
      </c>
      <c r="D4573" s="8" t="s">
        <v>45760</v>
      </c>
      <c r="E4573" s="8" t="s">
        <v>66</v>
      </c>
      <c r="F4573" s="8" t="s">
        <v>65</v>
      </c>
      <c r="G4573" s="8" t="s">
        <v>66</v>
      </c>
      <c r="H4573" s="8" t="s">
        <v>65</v>
      </c>
      <c r="I4573" s="8" t="s">
        <v>13283</v>
      </c>
      <c r="J4573" s="8" t="s">
        <v>28</v>
      </c>
      <c r="K4573" s="8" t="s">
        <v>30</v>
      </c>
      <c r="L4573" s="8" t="s">
        <v>3430</v>
      </c>
      <c r="M4573" s="8" t="s">
        <v>11680</v>
      </c>
      <c r="N4573" s="8" t="s">
        <v>10716</v>
      </c>
      <c r="O4573" s="8" t="s">
        <v>34691</v>
      </c>
      <c r="P4573" s="8" t="s">
        <v>776</v>
      </c>
      <c r="Q4573" s="8" t="s">
        <v>6782</v>
      </c>
      <c r="R4573" s="8" t="s">
        <v>12257</v>
      </c>
      <c r="S4573" s="17" t="s">
        <v>13284</v>
      </c>
      <c r="T4573" s="18">
        <v>43012</v>
      </c>
      <c r="U4573" s="8">
        <v>0.41666666666666669</v>
      </c>
      <c r="V4573" s="8">
        <v>0.5</v>
      </c>
      <c r="W4573" s="8" t="s">
        <v>1100</v>
      </c>
      <c r="X4573" s="8" t="s">
        <v>13342</v>
      </c>
      <c r="Y4573" s="8" t="s">
        <v>13343</v>
      </c>
      <c r="Z4573" s="17" t="s">
        <v>6615</v>
      </c>
      <c r="AA4573" s="8" t="s">
        <v>13344</v>
      </c>
      <c r="AB4573" s="8" t="s">
        <v>13345</v>
      </c>
    </row>
    <row r="4574" spans="1:28" hidden="1" x14ac:dyDescent="0.2">
      <c r="A4574" s="8" t="s">
        <v>13346</v>
      </c>
      <c r="B4574" s="8" t="s">
        <v>13347</v>
      </c>
      <c r="C4574" s="8" t="s">
        <v>45759</v>
      </c>
      <c r="D4574" s="8" t="s">
        <v>45760</v>
      </c>
      <c r="E4574" s="8" t="s">
        <v>66</v>
      </c>
      <c r="F4574" s="8" t="s">
        <v>65</v>
      </c>
      <c r="G4574" s="8" t="s">
        <v>66</v>
      </c>
      <c r="H4574" s="8" t="s">
        <v>65</v>
      </c>
      <c r="I4574" s="8" t="s">
        <v>13283</v>
      </c>
      <c r="J4574" s="8" t="s">
        <v>28</v>
      </c>
      <c r="K4574" s="8" t="s">
        <v>30</v>
      </c>
      <c r="L4574" s="8" t="s">
        <v>11680</v>
      </c>
      <c r="M4574" s="8" t="s">
        <v>3440</v>
      </c>
      <c r="N4574" s="8" t="s">
        <v>10716</v>
      </c>
      <c r="O4574" s="8" t="s">
        <v>34691</v>
      </c>
      <c r="P4574" s="8" t="s">
        <v>776</v>
      </c>
      <c r="Q4574" s="8" t="s">
        <v>6782</v>
      </c>
      <c r="R4574" s="8" t="s">
        <v>12257</v>
      </c>
      <c r="S4574" s="17" t="s">
        <v>13284</v>
      </c>
      <c r="T4574" s="18">
        <v>43012</v>
      </c>
      <c r="U4574" s="8">
        <v>0.5</v>
      </c>
      <c r="V4574" s="8">
        <v>0.58333333333333337</v>
      </c>
      <c r="W4574" s="8" t="s">
        <v>1100</v>
      </c>
      <c r="X4574" s="8" t="s">
        <v>13348</v>
      </c>
      <c r="Y4574" s="8" t="s">
        <v>13343</v>
      </c>
      <c r="Z4574" s="17" t="s">
        <v>13349</v>
      </c>
      <c r="AA4574" s="8" t="s">
        <v>13350</v>
      </c>
      <c r="AB4574" s="8" t="s">
        <v>13351</v>
      </c>
    </row>
    <row r="4575" spans="1:28" hidden="1" x14ac:dyDescent="0.2">
      <c r="A4575" s="8" t="s">
        <v>13352</v>
      </c>
      <c r="B4575" s="8" t="s">
        <v>13353</v>
      </c>
      <c r="C4575" s="8" t="s">
        <v>45759</v>
      </c>
      <c r="D4575" s="8" t="s">
        <v>45760</v>
      </c>
      <c r="E4575" s="8" t="s">
        <v>66</v>
      </c>
      <c r="F4575" s="8" t="s">
        <v>65</v>
      </c>
      <c r="G4575" s="8" t="s">
        <v>66</v>
      </c>
      <c r="H4575" s="8" t="s">
        <v>65</v>
      </c>
      <c r="I4575" s="8" t="s">
        <v>13283</v>
      </c>
      <c r="J4575" s="8" t="s">
        <v>28</v>
      </c>
      <c r="K4575" s="8" t="s">
        <v>30</v>
      </c>
      <c r="L4575" s="8" t="s">
        <v>3440</v>
      </c>
      <c r="M4575" s="8" t="s">
        <v>2017</v>
      </c>
      <c r="N4575" s="8" t="s">
        <v>10716</v>
      </c>
      <c r="O4575" s="8" t="s">
        <v>34691</v>
      </c>
      <c r="P4575" s="8" t="s">
        <v>776</v>
      </c>
      <c r="Q4575" s="8" t="s">
        <v>6782</v>
      </c>
      <c r="R4575" s="8" t="s">
        <v>12257</v>
      </c>
      <c r="S4575" s="17" t="s">
        <v>13284</v>
      </c>
      <c r="T4575" s="18">
        <v>43012</v>
      </c>
      <c r="U4575" s="8">
        <v>0.58333333333333337</v>
      </c>
      <c r="V4575" s="8">
        <v>0.66666666666666663</v>
      </c>
      <c r="W4575" s="8" t="s">
        <v>1100</v>
      </c>
      <c r="X4575" s="8" t="s">
        <v>13354</v>
      </c>
      <c r="Y4575" s="8" t="s">
        <v>13343</v>
      </c>
      <c r="Z4575" s="17" t="s">
        <v>13355</v>
      </c>
      <c r="AA4575" s="8" t="s">
        <v>13356</v>
      </c>
      <c r="AB4575" s="8" t="s">
        <v>13357</v>
      </c>
    </row>
    <row r="4576" spans="1:28" hidden="1" x14ac:dyDescent="0.2">
      <c r="A4576" s="8" t="s">
        <v>13358</v>
      </c>
      <c r="B4576" s="8" t="s">
        <v>13359</v>
      </c>
      <c r="C4576" s="8" t="s">
        <v>45759</v>
      </c>
      <c r="D4576" s="8" t="s">
        <v>45760</v>
      </c>
      <c r="E4576" s="8" t="s">
        <v>86</v>
      </c>
      <c r="F4576" s="8" t="s">
        <v>65</v>
      </c>
      <c r="G4576" s="8" t="s">
        <v>86</v>
      </c>
      <c r="H4576" s="8" t="s">
        <v>65</v>
      </c>
      <c r="I4576" s="8" t="s">
        <v>13283</v>
      </c>
      <c r="J4576" s="8" t="s">
        <v>28</v>
      </c>
      <c r="K4576" s="8" t="s">
        <v>30</v>
      </c>
      <c r="L4576" s="8" t="s">
        <v>310</v>
      </c>
      <c r="M4576" s="8" t="s">
        <v>13360</v>
      </c>
      <c r="N4576" s="8" t="s">
        <v>10716</v>
      </c>
      <c r="O4576" s="8" t="s">
        <v>34691</v>
      </c>
      <c r="P4576" s="8" t="s">
        <v>776</v>
      </c>
      <c r="Q4576" s="8" t="s">
        <v>6782</v>
      </c>
      <c r="R4576" s="8" t="s">
        <v>12257</v>
      </c>
      <c r="S4576" s="17" t="s">
        <v>13284</v>
      </c>
      <c r="T4576" s="18">
        <v>43013</v>
      </c>
      <c r="U4576" s="8">
        <v>0.25</v>
      </c>
      <c r="V4576" s="8">
        <v>0.33333333333333331</v>
      </c>
      <c r="W4576" s="8" t="s">
        <v>1100</v>
      </c>
      <c r="X4576" s="8" t="s">
        <v>13361</v>
      </c>
      <c r="Y4576" s="8" t="s">
        <v>13362</v>
      </c>
      <c r="Z4576" s="17" t="s">
        <v>13363</v>
      </c>
      <c r="AA4576" s="8" t="s">
        <v>13364</v>
      </c>
      <c r="AB4576" s="8" t="s">
        <v>13365</v>
      </c>
    </row>
    <row r="4577" spans="1:28" hidden="1" x14ac:dyDescent="0.2">
      <c r="A4577" s="8" t="s">
        <v>13366</v>
      </c>
      <c r="B4577" s="8" t="s">
        <v>13367</v>
      </c>
      <c r="C4577" s="8" t="s">
        <v>45759</v>
      </c>
      <c r="D4577" s="8" t="s">
        <v>45760</v>
      </c>
      <c r="E4577" s="8" t="s">
        <v>86</v>
      </c>
      <c r="F4577" s="8" t="s">
        <v>65</v>
      </c>
      <c r="G4577" s="8" t="s">
        <v>86</v>
      </c>
      <c r="H4577" s="8" t="s">
        <v>65</v>
      </c>
      <c r="I4577" s="8" t="s">
        <v>13283</v>
      </c>
      <c r="J4577" s="8" t="s">
        <v>28</v>
      </c>
      <c r="K4577" s="8" t="s">
        <v>30</v>
      </c>
      <c r="L4577" s="8" t="s">
        <v>13360</v>
      </c>
      <c r="M4577" s="8" t="s">
        <v>13368</v>
      </c>
      <c r="N4577" s="8" t="s">
        <v>10716</v>
      </c>
      <c r="O4577" s="8" t="s">
        <v>34691</v>
      </c>
      <c r="P4577" s="8" t="s">
        <v>776</v>
      </c>
      <c r="Q4577" s="8" t="s">
        <v>6782</v>
      </c>
      <c r="R4577" s="8" t="s">
        <v>12257</v>
      </c>
      <c r="S4577" s="17" t="s">
        <v>13284</v>
      </c>
      <c r="T4577" s="18">
        <v>43013</v>
      </c>
      <c r="U4577" s="8">
        <v>0.33333333333333331</v>
      </c>
      <c r="V4577" s="8">
        <v>0.41666666666666669</v>
      </c>
      <c r="W4577" s="8" t="s">
        <v>1100</v>
      </c>
      <c r="X4577" s="8" t="s">
        <v>13369</v>
      </c>
      <c r="Y4577" s="8" t="s">
        <v>13362</v>
      </c>
      <c r="Z4577" s="17" t="s">
        <v>13370</v>
      </c>
      <c r="AA4577" s="8" t="s">
        <v>13371</v>
      </c>
      <c r="AB4577" s="8" t="s">
        <v>13372</v>
      </c>
    </row>
    <row r="4578" spans="1:28" hidden="1" x14ac:dyDescent="0.2">
      <c r="A4578" s="8" t="s">
        <v>13373</v>
      </c>
      <c r="B4578" s="8" t="s">
        <v>13374</v>
      </c>
      <c r="C4578" s="8" t="s">
        <v>45759</v>
      </c>
      <c r="D4578" s="8" t="s">
        <v>45760</v>
      </c>
      <c r="E4578" s="8" t="s">
        <v>86</v>
      </c>
      <c r="F4578" s="8" t="s">
        <v>65</v>
      </c>
      <c r="G4578" s="8" t="s">
        <v>86</v>
      </c>
      <c r="H4578" s="8" t="s">
        <v>65</v>
      </c>
      <c r="I4578" s="8" t="s">
        <v>13283</v>
      </c>
      <c r="J4578" s="8" t="s">
        <v>28</v>
      </c>
      <c r="K4578" s="8" t="s">
        <v>30</v>
      </c>
      <c r="L4578" s="8" t="s">
        <v>13368</v>
      </c>
      <c r="M4578" s="8" t="s">
        <v>11692</v>
      </c>
      <c r="N4578" s="8" t="s">
        <v>10716</v>
      </c>
      <c r="O4578" s="8" t="s">
        <v>34691</v>
      </c>
      <c r="P4578" s="8" t="s">
        <v>776</v>
      </c>
      <c r="Q4578" s="8" t="s">
        <v>6782</v>
      </c>
      <c r="R4578" s="8" t="s">
        <v>12257</v>
      </c>
      <c r="S4578" s="17" t="s">
        <v>13284</v>
      </c>
      <c r="T4578" s="18">
        <v>43013</v>
      </c>
      <c r="U4578" s="8">
        <v>0.41666666666666669</v>
      </c>
      <c r="V4578" s="8">
        <v>0.5</v>
      </c>
      <c r="W4578" s="8" t="s">
        <v>1100</v>
      </c>
      <c r="X4578" s="8" t="s">
        <v>13375</v>
      </c>
      <c r="Y4578" s="8" t="s">
        <v>13362</v>
      </c>
      <c r="Z4578" s="17" t="s">
        <v>13376</v>
      </c>
      <c r="AA4578" s="8" t="s">
        <v>13377</v>
      </c>
      <c r="AB4578" s="8" t="s">
        <v>13378</v>
      </c>
    </row>
    <row r="4579" spans="1:28" hidden="1" x14ac:dyDescent="0.2">
      <c r="A4579" s="8" t="s">
        <v>13379</v>
      </c>
      <c r="B4579" s="8" t="s">
        <v>13380</v>
      </c>
      <c r="C4579" s="8" t="s">
        <v>45759</v>
      </c>
      <c r="D4579" s="8" t="s">
        <v>45760</v>
      </c>
      <c r="E4579" s="8" t="s">
        <v>86</v>
      </c>
      <c r="F4579" s="8" t="s">
        <v>65</v>
      </c>
      <c r="G4579" s="8" t="s">
        <v>86</v>
      </c>
      <c r="H4579" s="8" t="s">
        <v>65</v>
      </c>
      <c r="I4579" s="8" t="s">
        <v>13283</v>
      </c>
      <c r="J4579" s="8" t="s">
        <v>28</v>
      </c>
      <c r="K4579" s="8" t="s">
        <v>30</v>
      </c>
      <c r="L4579" s="8" t="s">
        <v>11692</v>
      </c>
      <c r="M4579" s="8" t="s">
        <v>13381</v>
      </c>
      <c r="N4579" s="8" t="s">
        <v>10716</v>
      </c>
      <c r="O4579" s="8" t="s">
        <v>34691</v>
      </c>
      <c r="P4579" s="8" t="s">
        <v>776</v>
      </c>
      <c r="Q4579" s="8" t="s">
        <v>6782</v>
      </c>
      <c r="R4579" s="8" t="s">
        <v>12257</v>
      </c>
      <c r="S4579" s="17" t="s">
        <v>13284</v>
      </c>
      <c r="T4579" s="18">
        <v>43013</v>
      </c>
      <c r="U4579" s="8">
        <v>0.5</v>
      </c>
      <c r="V4579" s="8">
        <v>0.58333333333333337</v>
      </c>
      <c r="W4579" s="8" t="s">
        <v>1100</v>
      </c>
      <c r="X4579" s="8" t="s">
        <v>13382</v>
      </c>
      <c r="Y4579" s="8" t="s">
        <v>13362</v>
      </c>
      <c r="Z4579" s="17" t="s">
        <v>13383</v>
      </c>
      <c r="AA4579" s="8" t="s">
        <v>13384</v>
      </c>
      <c r="AB4579" s="8" t="s">
        <v>13385</v>
      </c>
    </row>
    <row r="4580" spans="1:28" hidden="1" x14ac:dyDescent="0.2">
      <c r="A4580" s="8" t="s">
        <v>13386</v>
      </c>
      <c r="B4580" s="8" t="s">
        <v>13387</v>
      </c>
      <c r="C4580" s="8" t="s">
        <v>45759</v>
      </c>
      <c r="D4580" s="8" t="s">
        <v>45760</v>
      </c>
      <c r="E4580" s="8" t="s">
        <v>86</v>
      </c>
      <c r="F4580" s="8" t="s">
        <v>65</v>
      </c>
      <c r="G4580" s="8" t="s">
        <v>86</v>
      </c>
      <c r="H4580" s="8" t="s">
        <v>65</v>
      </c>
      <c r="I4580" s="8" t="s">
        <v>13283</v>
      </c>
      <c r="J4580" s="8" t="s">
        <v>28</v>
      </c>
      <c r="K4580" s="8" t="s">
        <v>30</v>
      </c>
      <c r="L4580" s="8" t="s">
        <v>13381</v>
      </c>
      <c r="M4580" s="8" t="s">
        <v>2023</v>
      </c>
      <c r="N4580" s="8" t="s">
        <v>10716</v>
      </c>
      <c r="O4580" s="8" t="s">
        <v>34691</v>
      </c>
      <c r="P4580" s="8" t="s">
        <v>776</v>
      </c>
      <c r="Q4580" s="8" t="s">
        <v>6782</v>
      </c>
      <c r="R4580" s="8" t="s">
        <v>12257</v>
      </c>
      <c r="S4580" s="17" t="s">
        <v>13284</v>
      </c>
      <c r="T4580" s="18">
        <v>43013</v>
      </c>
      <c r="U4580" s="8">
        <v>0.58333333333333337</v>
      </c>
      <c r="V4580" s="8">
        <v>0.66666666666666663</v>
      </c>
      <c r="W4580" s="8" t="s">
        <v>1100</v>
      </c>
      <c r="X4580" s="8" t="s">
        <v>13388</v>
      </c>
      <c r="Y4580" s="8" t="s">
        <v>13362</v>
      </c>
      <c r="Z4580" s="17" t="s">
        <v>13389</v>
      </c>
      <c r="AA4580" s="8" t="s">
        <v>13390</v>
      </c>
      <c r="AB4580" s="8" t="s">
        <v>13391</v>
      </c>
    </row>
    <row r="4581" spans="1:28" hidden="1" x14ac:dyDescent="0.2">
      <c r="A4581" s="8" t="s">
        <v>13392</v>
      </c>
      <c r="B4581" s="8" t="s">
        <v>13393</v>
      </c>
      <c r="C4581" s="8" t="s">
        <v>45759</v>
      </c>
      <c r="D4581" s="8" t="s">
        <v>45760</v>
      </c>
      <c r="E4581" s="8" t="s">
        <v>76</v>
      </c>
      <c r="F4581" s="8" t="s">
        <v>65</v>
      </c>
      <c r="G4581" s="8" t="s">
        <v>76</v>
      </c>
      <c r="H4581" s="8" t="s">
        <v>65</v>
      </c>
      <c r="I4581" s="8" t="s">
        <v>13283</v>
      </c>
      <c r="J4581" s="8" t="s">
        <v>28</v>
      </c>
      <c r="K4581" s="8" t="s">
        <v>30</v>
      </c>
      <c r="L4581" s="8" t="s">
        <v>319</v>
      </c>
      <c r="M4581" s="8" t="s">
        <v>942</v>
      </c>
      <c r="N4581" s="8" t="s">
        <v>10716</v>
      </c>
      <c r="O4581" s="8" t="s">
        <v>34691</v>
      </c>
      <c r="P4581" s="8" t="s">
        <v>776</v>
      </c>
      <c r="Q4581" s="8" t="s">
        <v>6782</v>
      </c>
      <c r="R4581" s="8" t="s">
        <v>12257</v>
      </c>
      <c r="S4581" s="17" t="s">
        <v>13284</v>
      </c>
      <c r="T4581" s="18">
        <v>43014</v>
      </c>
      <c r="U4581" s="8">
        <v>0.25</v>
      </c>
      <c r="V4581" s="8">
        <v>0.29166666666666669</v>
      </c>
      <c r="W4581" s="8" t="s">
        <v>1495</v>
      </c>
      <c r="X4581" s="8" t="s">
        <v>13394</v>
      </c>
      <c r="Y4581" s="8" t="s">
        <v>4185</v>
      </c>
      <c r="Z4581" s="17" t="s">
        <v>13395</v>
      </c>
      <c r="AA4581" s="8" t="s">
        <v>13396</v>
      </c>
      <c r="AB4581" s="8" t="s">
        <v>13397</v>
      </c>
    </row>
    <row r="4582" spans="1:28" hidden="1" x14ac:dyDescent="0.2">
      <c r="A4582" s="8" t="s">
        <v>13398</v>
      </c>
      <c r="B4582" s="8" t="s">
        <v>13399</v>
      </c>
      <c r="C4582" s="8" t="s">
        <v>45759</v>
      </c>
      <c r="D4582" s="8" t="s">
        <v>45760</v>
      </c>
      <c r="E4582" s="8" t="s">
        <v>76</v>
      </c>
      <c r="F4582" s="8" t="s">
        <v>65</v>
      </c>
      <c r="G4582" s="8" t="s">
        <v>76</v>
      </c>
      <c r="H4582" s="8" t="s">
        <v>65</v>
      </c>
      <c r="I4582" s="8" t="s">
        <v>13283</v>
      </c>
      <c r="J4582" s="8" t="s">
        <v>28</v>
      </c>
      <c r="K4582" s="8" t="s">
        <v>30</v>
      </c>
      <c r="L4582" s="8" t="s">
        <v>942</v>
      </c>
      <c r="M4582" s="8" t="s">
        <v>11711</v>
      </c>
      <c r="N4582" s="8" t="s">
        <v>10716</v>
      </c>
      <c r="O4582" s="8" t="s">
        <v>34691</v>
      </c>
      <c r="P4582" s="8" t="s">
        <v>776</v>
      </c>
      <c r="Q4582" s="8" t="s">
        <v>6782</v>
      </c>
      <c r="R4582" s="8" t="s">
        <v>12257</v>
      </c>
      <c r="S4582" s="17" t="s">
        <v>13284</v>
      </c>
      <c r="T4582" s="18">
        <v>43014</v>
      </c>
      <c r="U4582" s="8">
        <v>0.29166666666666669</v>
      </c>
      <c r="V4582" s="8">
        <v>0.41666666666666669</v>
      </c>
      <c r="W4582" s="8" t="s">
        <v>1283</v>
      </c>
      <c r="X4582" s="8" t="s">
        <v>13394</v>
      </c>
      <c r="Y4582" s="8" t="s">
        <v>4185</v>
      </c>
      <c r="Z4582" s="17" t="s">
        <v>13400</v>
      </c>
      <c r="AA4582" s="8" t="s">
        <v>13401</v>
      </c>
      <c r="AB4582" s="8" t="s">
        <v>13402</v>
      </c>
    </row>
    <row r="4583" spans="1:28" hidden="1" x14ac:dyDescent="0.2">
      <c r="A4583" s="8" t="s">
        <v>13403</v>
      </c>
      <c r="B4583" s="8" t="s">
        <v>13404</v>
      </c>
      <c r="C4583" s="8" t="s">
        <v>45759</v>
      </c>
      <c r="D4583" s="8" t="s">
        <v>45760</v>
      </c>
      <c r="E4583" s="8" t="s">
        <v>76</v>
      </c>
      <c r="F4583" s="8" t="s">
        <v>65</v>
      </c>
      <c r="G4583" s="8" t="s">
        <v>76</v>
      </c>
      <c r="H4583" s="8" t="s">
        <v>65</v>
      </c>
      <c r="I4583" s="8" t="s">
        <v>13283</v>
      </c>
      <c r="J4583" s="8" t="s">
        <v>28</v>
      </c>
      <c r="K4583" s="8" t="s">
        <v>30</v>
      </c>
      <c r="L4583" s="8" t="s">
        <v>11711</v>
      </c>
      <c r="M4583" s="8" t="s">
        <v>13405</v>
      </c>
      <c r="N4583" s="8" t="s">
        <v>10716</v>
      </c>
      <c r="O4583" s="8" t="s">
        <v>34691</v>
      </c>
      <c r="P4583" s="8" t="s">
        <v>776</v>
      </c>
      <c r="Q4583" s="8" t="s">
        <v>6782</v>
      </c>
      <c r="R4583" s="8" t="s">
        <v>12257</v>
      </c>
      <c r="S4583" s="17" t="s">
        <v>13284</v>
      </c>
      <c r="T4583" s="18">
        <v>43014</v>
      </c>
      <c r="U4583" s="8">
        <v>0.41666666666666669</v>
      </c>
      <c r="V4583" s="8">
        <v>0.5</v>
      </c>
      <c r="W4583" s="8" t="s">
        <v>1100</v>
      </c>
      <c r="X4583" s="8" t="s">
        <v>13406</v>
      </c>
      <c r="Y4583" s="8" t="s">
        <v>13407</v>
      </c>
      <c r="Z4583" s="17" t="s">
        <v>13408</v>
      </c>
      <c r="AA4583" s="8" t="s">
        <v>13409</v>
      </c>
      <c r="AB4583" s="8" t="s">
        <v>13410</v>
      </c>
    </row>
    <row r="4584" spans="1:28" hidden="1" x14ac:dyDescent="0.2">
      <c r="A4584" s="8" t="s">
        <v>13411</v>
      </c>
      <c r="B4584" s="8" t="s">
        <v>13412</v>
      </c>
      <c r="C4584" s="8" t="s">
        <v>45759</v>
      </c>
      <c r="D4584" s="8" t="s">
        <v>45760</v>
      </c>
      <c r="E4584" s="8" t="s">
        <v>76</v>
      </c>
      <c r="F4584" s="8" t="s">
        <v>65</v>
      </c>
      <c r="G4584" s="8" t="s">
        <v>76</v>
      </c>
      <c r="H4584" s="8" t="s">
        <v>65</v>
      </c>
      <c r="I4584" s="8" t="s">
        <v>13283</v>
      </c>
      <c r="J4584" s="8" t="s">
        <v>28</v>
      </c>
      <c r="K4584" s="8" t="s">
        <v>30</v>
      </c>
      <c r="L4584" s="8" t="s">
        <v>13405</v>
      </c>
      <c r="M4584" s="8" t="s">
        <v>5333</v>
      </c>
      <c r="N4584" s="8" t="s">
        <v>10716</v>
      </c>
      <c r="O4584" s="8" t="s">
        <v>34691</v>
      </c>
      <c r="P4584" s="8" t="s">
        <v>776</v>
      </c>
      <c r="Q4584" s="8" t="s">
        <v>6782</v>
      </c>
      <c r="R4584" s="8" t="s">
        <v>12257</v>
      </c>
      <c r="S4584" s="17" t="s">
        <v>13284</v>
      </c>
      <c r="T4584" s="18">
        <v>43014</v>
      </c>
      <c r="U4584" s="8">
        <v>0.5</v>
      </c>
      <c r="V4584" s="8">
        <v>0.58333333333333337</v>
      </c>
      <c r="W4584" s="8" t="s">
        <v>1100</v>
      </c>
      <c r="X4584" s="8" t="s">
        <v>13413</v>
      </c>
      <c r="Y4584" s="8" t="s">
        <v>13362</v>
      </c>
      <c r="Z4584" s="17" t="s">
        <v>3789</v>
      </c>
      <c r="AA4584" s="8" t="s">
        <v>13414</v>
      </c>
      <c r="AB4584" s="8" t="s">
        <v>13415</v>
      </c>
    </row>
    <row r="4585" spans="1:28" hidden="1" x14ac:dyDescent="0.2">
      <c r="A4585" s="8" t="s">
        <v>13416</v>
      </c>
      <c r="B4585" s="8" t="s">
        <v>13417</v>
      </c>
      <c r="C4585" s="8" t="s">
        <v>45759</v>
      </c>
      <c r="D4585" s="8" t="s">
        <v>45760</v>
      </c>
      <c r="E4585" s="8" t="s">
        <v>76</v>
      </c>
      <c r="F4585" s="8" t="s">
        <v>65</v>
      </c>
      <c r="G4585" s="8" t="s">
        <v>76</v>
      </c>
      <c r="H4585" s="8" t="s">
        <v>65</v>
      </c>
      <c r="I4585" s="8" t="s">
        <v>13283</v>
      </c>
      <c r="J4585" s="8" t="s">
        <v>28</v>
      </c>
      <c r="K4585" s="8" t="s">
        <v>30</v>
      </c>
      <c r="L4585" s="8" t="s">
        <v>5333</v>
      </c>
      <c r="M4585" s="8" t="s">
        <v>2028</v>
      </c>
      <c r="N4585" s="8" t="s">
        <v>10716</v>
      </c>
      <c r="O4585" s="8" t="s">
        <v>34691</v>
      </c>
      <c r="P4585" s="8" t="s">
        <v>776</v>
      </c>
      <c r="Q4585" s="8" t="s">
        <v>6782</v>
      </c>
      <c r="R4585" s="8" t="s">
        <v>12257</v>
      </c>
      <c r="S4585" s="17" t="s">
        <v>13284</v>
      </c>
      <c r="T4585" s="18">
        <v>43014</v>
      </c>
      <c r="U4585" s="8">
        <v>0.58333333333333337</v>
      </c>
      <c r="V4585" s="8">
        <v>0.66666666666666663</v>
      </c>
      <c r="W4585" s="8" t="s">
        <v>1100</v>
      </c>
      <c r="X4585" s="8" t="s">
        <v>13418</v>
      </c>
      <c r="Y4585" s="8" t="s">
        <v>4185</v>
      </c>
      <c r="Z4585" s="17" t="s">
        <v>3789</v>
      </c>
      <c r="AA4585" s="8" t="s">
        <v>13419</v>
      </c>
      <c r="AB4585" s="8" t="s">
        <v>13420</v>
      </c>
    </row>
    <row r="4586" spans="1:28" hidden="1" x14ac:dyDescent="0.2">
      <c r="A4586" s="8" t="s">
        <v>13421</v>
      </c>
      <c r="B4586" s="8" t="s">
        <v>13422</v>
      </c>
      <c r="C4586" s="8" t="s">
        <v>45759</v>
      </c>
      <c r="D4586" s="8" t="s">
        <v>45760</v>
      </c>
      <c r="E4586" s="8" t="s">
        <v>104</v>
      </c>
      <c r="F4586" s="8" t="s">
        <v>65</v>
      </c>
      <c r="G4586" s="8" t="s">
        <v>104</v>
      </c>
      <c r="H4586" s="8" t="s">
        <v>65</v>
      </c>
      <c r="I4586" s="8" t="s">
        <v>13283</v>
      </c>
      <c r="J4586" s="8" t="s">
        <v>28</v>
      </c>
      <c r="K4586" s="8" t="s">
        <v>30</v>
      </c>
      <c r="L4586" s="8" t="s">
        <v>105</v>
      </c>
      <c r="M4586" s="8" t="s">
        <v>5311</v>
      </c>
      <c r="N4586" s="8" t="s">
        <v>10716</v>
      </c>
      <c r="O4586" s="8" t="s">
        <v>34691</v>
      </c>
      <c r="P4586" s="8" t="s">
        <v>776</v>
      </c>
      <c r="Q4586" s="8" t="s">
        <v>6782</v>
      </c>
      <c r="R4586" s="8" t="s">
        <v>12257</v>
      </c>
      <c r="S4586" s="17" t="s">
        <v>13284</v>
      </c>
      <c r="T4586" s="18">
        <v>43015</v>
      </c>
      <c r="U4586" s="8">
        <v>0.25</v>
      </c>
      <c r="V4586" s="8">
        <v>0.66666666666666663</v>
      </c>
      <c r="W4586" s="8" t="s">
        <v>792</v>
      </c>
      <c r="X4586" s="8" t="s">
        <v>13423</v>
      </c>
      <c r="Y4586" s="8" t="s">
        <v>13424</v>
      </c>
      <c r="Z4586" s="17" t="s">
        <v>13425</v>
      </c>
      <c r="AA4586" s="8" t="s">
        <v>13426</v>
      </c>
      <c r="AB4586" s="8" t="s">
        <v>13427</v>
      </c>
    </row>
    <row r="4587" spans="1:28" hidden="1" x14ac:dyDescent="0.2">
      <c r="A4587" s="8" t="s">
        <v>13428</v>
      </c>
      <c r="B4587" s="8" t="s">
        <v>13429</v>
      </c>
      <c r="C4587" s="8" t="s">
        <v>45759</v>
      </c>
      <c r="D4587" s="8" t="s">
        <v>45760</v>
      </c>
      <c r="E4587" s="8" t="s">
        <v>96</v>
      </c>
      <c r="F4587" s="8" t="s">
        <v>65</v>
      </c>
      <c r="G4587" s="8" t="s">
        <v>96</v>
      </c>
      <c r="H4587" s="8" t="s">
        <v>65</v>
      </c>
      <c r="I4587" s="8" t="s">
        <v>13283</v>
      </c>
      <c r="J4587" s="8" t="s">
        <v>28</v>
      </c>
      <c r="K4587" s="8" t="s">
        <v>30</v>
      </c>
      <c r="L4587" s="8" t="s">
        <v>97</v>
      </c>
      <c r="M4587" s="8" t="s">
        <v>13430</v>
      </c>
      <c r="N4587" s="8" t="s">
        <v>10716</v>
      </c>
      <c r="O4587" s="8" t="s">
        <v>34691</v>
      </c>
      <c r="P4587" s="8" t="s">
        <v>776</v>
      </c>
      <c r="Q4587" s="8" t="s">
        <v>6782</v>
      </c>
      <c r="R4587" s="8" t="s">
        <v>12257</v>
      </c>
      <c r="S4587" s="17" t="s">
        <v>13284</v>
      </c>
      <c r="T4587" s="18">
        <v>43016</v>
      </c>
      <c r="U4587" s="8">
        <v>0.25</v>
      </c>
      <c r="V4587" s="8">
        <v>0.45833333333333331</v>
      </c>
      <c r="W4587" s="8" t="s">
        <v>773</v>
      </c>
      <c r="X4587" s="8" t="s">
        <v>13423</v>
      </c>
      <c r="Y4587" s="8" t="s">
        <v>13424</v>
      </c>
      <c r="Z4587" s="17" t="s">
        <v>13425</v>
      </c>
      <c r="AA4587" s="8" t="s">
        <v>13431</v>
      </c>
      <c r="AB4587" s="8" t="s">
        <v>13432</v>
      </c>
    </row>
    <row r="4588" spans="1:28" hidden="1" x14ac:dyDescent="0.2">
      <c r="A4588" s="8" t="s">
        <v>13433</v>
      </c>
      <c r="B4588" s="8" t="s">
        <v>13434</v>
      </c>
      <c r="C4588" s="8" t="s">
        <v>45759</v>
      </c>
      <c r="D4588" s="8" t="s">
        <v>45760</v>
      </c>
      <c r="E4588" s="8" t="s">
        <v>96</v>
      </c>
      <c r="F4588" s="8" t="s">
        <v>65</v>
      </c>
      <c r="G4588" s="8" t="s">
        <v>96</v>
      </c>
      <c r="H4588" s="8" t="s">
        <v>65</v>
      </c>
      <c r="I4588" s="8" t="s">
        <v>13283</v>
      </c>
      <c r="J4588" s="8" t="s">
        <v>28</v>
      </c>
      <c r="K4588" s="8" t="s">
        <v>30</v>
      </c>
      <c r="L4588" s="8" t="s">
        <v>13430</v>
      </c>
      <c r="M4588" s="8" t="s">
        <v>5340</v>
      </c>
      <c r="N4588" s="8" t="s">
        <v>10716</v>
      </c>
      <c r="O4588" s="8" t="s">
        <v>34691</v>
      </c>
      <c r="P4588" s="8" t="s">
        <v>776</v>
      </c>
      <c r="Q4588" s="8" t="s">
        <v>6782</v>
      </c>
      <c r="R4588" s="8" t="s">
        <v>12257</v>
      </c>
      <c r="S4588" s="17" t="s">
        <v>13284</v>
      </c>
      <c r="T4588" s="18">
        <v>43016</v>
      </c>
      <c r="U4588" s="8">
        <v>0.45833333333333331</v>
      </c>
      <c r="V4588" s="8">
        <v>0.66666666666666663</v>
      </c>
      <c r="W4588" s="8" t="s">
        <v>773</v>
      </c>
      <c r="X4588" s="8" t="s">
        <v>13435</v>
      </c>
      <c r="Y4588" s="8" t="s">
        <v>2973</v>
      </c>
      <c r="Z4588" s="17" t="s">
        <v>13425</v>
      </c>
      <c r="AA4588" s="8" t="s">
        <v>13436</v>
      </c>
      <c r="AB4588" s="8" t="s">
        <v>13437</v>
      </c>
    </row>
    <row r="4589" spans="1:28" hidden="1" x14ac:dyDescent="0.2">
      <c r="A4589" s="8" t="s">
        <v>13438</v>
      </c>
      <c r="B4589" s="8" t="s">
        <v>13439</v>
      </c>
      <c r="C4589" s="8" t="s">
        <v>45759</v>
      </c>
      <c r="D4589" s="8" t="s">
        <v>45760</v>
      </c>
      <c r="E4589" s="8" t="s">
        <v>335</v>
      </c>
      <c r="F4589" s="8" t="s">
        <v>65</v>
      </c>
      <c r="G4589" s="8" t="s">
        <v>335</v>
      </c>
      <c r="H4589" s="8" t="s">
        <v>65</v>
      </c>
      <c r="I4589" s="8" t="s">
        <v>13283</v>
      </c>
      <c r="J4589" s="8" t="s">
        <v>28</v>
      </c>
      <c r="K4589" s="8" t="s">
        <v>30</v>
      </c>
      <c r="L4589" s="8" t="s">
        <v>336</v>
      </c>
      <c r="M4589" s="8" t="s">
        <v>2034</v>
      </c>
      <c r="N4589" s="8" t="s">
        <v>10716</v>
      </c>
      <c r="O4589" s="8" t="s">
        <v>34691</v>
      </c>
      <c r="P4589" s="8" t="s">
        <v>776</v>
      </c>
      <c r="Q4589" s="8" t="s">
        <v>6782</v>
      </c>
      <c r="R4589" s="8" t="s">
        <v>12257</v>
      </c>
      <c r="S4589" s="17" t="s">
        <v>13284</v>
      </c>
      <c r="T4589" s="18">
        <v>43017</v>
      </c>
      <c r="U4589" s="8">
        <v>0.25</v>
      </c>
      <c r="V4589" s="8">
        <v>0.66666666666666663</v>
      </c>
      <c r="W4589" s="8" t="s">
        <v>792</v>
      </c>
      <c r="X4589" s="8" t="s">
        <v>13435</v>
      </c>
      <c r="Y4589" s="8" t="s">
        <v>2973</v>
      </c>
      <c r="Z4589" s="17" t="s">
        <v>13425</v>
      </c>
      <c r="AA4589" s="8" t="s">
        <v>13440</v>
      </c>
      <c r="AB4589" s="8" t="s">
        <v>13441</v>
      </c>
    </row>
    <row r="4590" spans="1:28" hidden="1" x14ac:dyDescent="0.2">
      <c r="A4590" s="8" t="s">
        <v>13442</v>
      </c>
      <c r="B4590" s="8" t="s">
        <v>13443</v>
      </c>
      <c r="C4590" s="8" t="s">
        <v>45759</v>
      </c>
      <c r="D4590" s="8" t="s">
        <v>45760</v>
      </c>
      <c r="E4590" s="8" t="s">
        <v>345</v>
      </c>
      <c r="F4590" s="8" t="s">
        <v>65</v>
      </c>
      <c r="G4590" s="8" t="s">
        <v>345</v>
      </c>
      <c r="H4590" s="8" t="s">
        <v>65</v>
      </c>
      <c r="I4590" s="8" t="s">
        <v>13283</v>
      </c>
      <c r="J4590" s="8" t="s">
        <v>28</v>
      </c>
      <c r="K4590" s="8" t="s">
        <v>30</v>
      </c>
      <c r="L4590" s="8" t="s">
        <v>346</v>
      </c>
      <c r="M4590" s="8" t="s">
        <v>13444</v>
      </c>
      <c r="N4590" s="8" t="s">
        <v>10716</v>
      </c>
      <c r="O4590" s="8" t="s">
        <v>34691</v>
      </c>
      <c r="P4590" s="8" t="s">
        <v>776</v>
      </c>
      <c r="Q4590" s="8" t="s">
        <v>6782</v>
      </c>
      <c r="R4590" s="8" t="s">
        <v>12257</v>
      </c>
      <c r="S4590" s="17" t="s">
        <v>13284</v>
      </c>
      <c r="T4590" s="18">
        <v>43018</v>
      </c>
      <c r="U4590" s="8">
        <v>0.25</v>
      </c>
      <c r="V4590" s="8">
        <v>0.45833333333333331</v>
      </c>
      <c r="W4590" s="8" t="s">
        <v>773</v>
      </c>
      <c r="X4590" s="8" t="s">
        <v>2972</v>
      </c>
      <c r="Y4590" s="8" t="s">
        <v>2973</v>
      </c>
      <c r="Z4590" s="17" t="s">
        <v>13445</v>
      </c>
      <c r="AA4590" s="8" t="s">
        <v>13446</v>
      </c>
      <c r="AB4590" s="8" t="s">
        <v>13447</v>
      </c>
    </row>
    <row r="4591" spans="1:28" hidden="1" x14ac:dyDescent="0.2">
      <c r="A4591" s="8" t="s">
        <v>13448</v>
      </c>
      <c r="B4591" s="8" t="s">
        <v>13449</v>
      </c>
      <c r="C4591" s="8" t="s">
        <v>45759</v>
      </c>
      <c r="D4591" s="8" t="s">
        <v>45760</v>
      </c>
      <c r="E4591" s="8" t="s">
        <v>345</v>
      </c>
      <c r="F4591" s="8" t="s">
        <v>65</v>
      </c>
      <c r="G4591" s="8" t="s">
        <v>345</v>
      </c>
      <c r="H4591" s="8" t="s">
        <v>65</v>
      </c>
      <c r="I4591" s="8" t="s">
        <v>13283</v>
      </c>
      <c r="J4591" s="8" t="s">
        <v>28</v>
      </c>
      <c r="K4591" s="8" t="s">
        <v>30</v>
      </c>
      <c r="L4591" s="8" t="s">
        <v>13444</v>
      </c>
      <c r="M4591" s="8" t="s">
        <v>2040</v>
      </c>
      <c r="N4591" s="8" t="s">
        <v>10716</v>
      </c>
      <c r="O4591" s="8" t="s">
        <v>34691</v>
      </c>
      <c r="P4591" s="8" t="s">
        <v>776</v>
      </c>
      <c r="Q4591" s="8" t="s">
        <v>6782</v>
      </c>
      <c r="R4591" s="8" t="s">
        <v>12257</v>
      </c>
      <c r="S4591" s="17" t="s">
        <v>13284</v>
      </c>
      <c r="T4591" s="18">
        <v>43018</v>
      </c>
      <c r="U4591" s="8">
        <v>0.45833333333333331</v>
      </c>
      <c r="V4591" s="8">
        <v>0.66666666666666663</v>
      </c>
      <c r="W4591" s="8" t="s">
        <v>773</v>
      </c>
      <c r="X4591" s="8" t="s">
        <v>13450</v>
      </c>
      <c r="Y4591" s="8" t="s">
        <v>2973</v>
      </c>
      <c r="Z4591" s="17" t="s">
        <v>13451</v>
      </c>
      <c r="AA4591" s="8" t="s">
        <v>13452</v>
      </c>
      <c r="AB4591" s="8" t="s">
        <v>13453</v>
      </c>
    </row>
    <row r="4592" spans="1:28" hidden="1" x14ac:dyDescent="0.2">
      <c r="A4592" s="8" t="s">
        <v>13454</v>
      </c>
      <c r="B4592" s="8" t="s">
        <v>13455</v>
      </c>
      <c r="C4592" s="8" t="s">
        <v>45759</v>
      </c>
      <c r="D4592" s="8" t="s">
        <v>45760</v>
      </c>
      <c r="E4592" s="8" t="s">
        <v>362</v>
      </c>
      <c r="F4592" s="8" t="s">
        <v>112</v>
      </c>
      <c r="G4592" s="8" t="s">
        <v>362</v>
      </c>
      <c r="H4592" s="8" t="s">
        <v>112</v>
      </c>
      <c r="I4592" s="8" t="s">
        <v>13283</v>
      </c>
      <c r="J4592" s="8" t="s">
        <v>28</v>
      </c>
      <c r="K4592" s="8" t="s">
        <v>30</v>
      </c>
      <c r="L4592" s="8" t="s">
        <v>363</v>
      </c>
      <c r="M4592" s="8" t="s">
        <v>8231</v>
      </c>
      <c r="N4592" s="8" t="s">
        <v>10716</v>
      </c>
      <c r="O4592" s="8" t="s">
        <v>34691</v>
      </c>
      <c r="P4592" s="8" t="s">
        <v>776</v>
      </c>
      <c r="Q4592" s="8" t="s">
        <v>6782</v>
      </c>
      <c r="R4592" s="8" t="s">
        <v>12257</v>
      </c>
      <c r="S4592" s="17" t="s">
        <v>13284</v>
      </c>
      <c r="T4592" s="18">
        <v>43019</v>
      </c>
      <c r="U4592" s="8">
        <v>0.25</v>
      </c>
      <c r="V4592" s="8">
        <v>0.45833333333333331</v>
      </c>
      <c r="W4592" s="8" t="s">
        <v>773</v>
      </c>
      <c r="X4592" s="8" t="s">
        <v>2972</v>
      </c>
      <c r="Y4592" s="8" t="s">
        <v>2973</v>
      </c>
      <c r="Z4592" s="17" t="s">
        <v>13456</v>
      </c>
      <c r="AA4592" s="8" t="s">
        <v>13457</v>
      </c>
      <c r="AB4592" s="8" t="s">
        <v>13458</v>
      </c>
    </row>
    <row r="4593" spans="1:28" hidden="1" x14ac:dyDescent="0.2">
      <c r="A4593" s="8" t="s">
        <v>13459</v>
      </c>
      <c r="B4593" s="8" t="s">
        <v>13460</v>
      </c>
      <c r="C4593" s="8" t="s">
        <v>45759</v>
      </c>
      <c r="D4593" s="8" t="s">
        <v>45760</v>
      </c>
      <c r="E4593" s="8" t="s">
        <v>362</v>
      </c>
      <c r="F4593" s="8" t="s">
        <v>112</v>
      </c>
      <c r="G4593" s="8" t="s">
        <v>362</v>
      </c>
      <c r="H4593" s="8" t="s">
        <v>112</v>
      </c>
      <c r="I4593" s="8" t="s">
        <v>13283</v>
      </c>
      <c r="J4593" s="8" t="s">
        <v>28</v>
      </c>
      <c r="K4593" s="8" t="s">
        <v>30</v>
      </c>
      <c r="L4593" s="8" t="s">
        <v>8231</v>
      </c>
      <c r="M4593" s="8" t="s">
        <v>8249</v>
      </c>
      <c r="N4593" s="8" t="s">
        <v>10716</v>
      </c>
      <c r="O4593" s="8" t="s">
        <v>34691</v>
      </c>
      <c r="P4593" s="8" t="s">
        <v>776</v>
      </c>
      <c r="Q4593" s="8" t="s">
        <v>6782</v>
      </c>
      <c r="R4593" s="8" t="s">
        <v>12257</v>
      </c>
      <c r="S4593" s="17" t="s">
        <v>13284</v>
      </c>
      <c r="T4593" s="18">
        <v>43019</v>
      </c>
      <c r="U4593" s="8">
        <v>0.45833333333333331</v>
      </c>
      <c r="V4593" s="8">
        <v>0.66666666666666663</v>
      </c>
      <c r="W4593" s="8" t="s">
        <v>773</v>
      </c>
      <c r="X4593" s="8" t="s">
        <v>13450</v>
      </c>
      <c r="Y4593" s="8" t="s">
        <v>2973</v>
      </c>
      <c r="Z4593" s="17" t="s">
        <v>13451</v>
      </c>
      <c r="AA4593" s="8" t="s">
        <v>13461</v>
      </c>
      <c r="AB4593" s="8" t="s">
        <v>13462</v>
      </c>
    </row>
    <row r="4594" spans="1:28" hidden="1" x14ac:dyDescent="0.2">
      <c r="A4594" s="8" t="s">
        <v>13463</v>
      </c>
      <c r="B4594" s="8" t="s">
        <v>13464</v>
      </c>
      <c r="C4594" s="8" t="s">
        <v>45759</v>
      </c>
      <c r="D4594" s="8" t="s">
        <v>45760</v>
      </c>
      <c r="E4594" s="8" t="s">
        <v>372</v>
      </c>
      <c r="F4594" s="8" t="s">
        <v>112</v>
      </c>
      <c r="G4594" s="8" t="s">
        <v>372</v>
      </c>
      <c r="H4594" s="8" t="s">
        <v>112</v>
      </c>
      <c r="I4594" s="8" t="s">
        <v>13283</v>
      </c>
      <c r="J4594" s="8" t="s">
        <v>28</v>
      </c>
      <c r="K4594" s="8" t="s">
        <v>30</v>
      </c>
      <c r="L4594" s="8" t="s">
        <v>373</v>
      </c>
      <c r="M4594" s="8" t="s">
        <v>8300</v>
      </c>
      <c r="N4594" s="8" t="s">
        <v>10716</v>
      </c>
      <c r="O4594" s="8" t="s">
        <v>34691</v>
      </c>
      <c r="P4594" s="8" t="s">
        <v>776</v>
      </c>
      <c r="Q4594" s="8" t="s">
        <v>6782</v>
      </c>
      <c r="R4594" s="8" t="s">
        <v>12257</v>
      </c>
      <c r="S4594" s="17" t="s">
        <v>13284</v>
      </c>
      <c r="T4594" s="18">
        <v>43020</v>
      </c>
      <c r="U4594" s="8">
        <v>0.25</v>
      </c>
      <c r="V4594" s="8">
        <v>0.66666666666666663</v>
      </c>
      <c r="W4594" s="8" t="s">
        <v>792</v>
      </c>
      <c r="X4594" s="8" t="s">
        <v>13450</v>
      </c>
      <c r="Y4594" s="8" t="s">
        <v>2973</v>
      </c>
      <c r="Z4594" s="17" t="s">
        <v>13451</v>
      </c>
      <c r="AA4594" s="8" t="s">
        <v>13465</v>
      </c>
      <c r="AB4594" s="8" t="s">
        <v>13466</v>
      </c>
    </row>
    <row r="4595" spans="1:28" hidden="1" x14ac:dyDescent="0.2">
      <c r="A4595" s="8" t="s">
        <v>13467</v>
      </c>
      <c r="B4595" s="8" t="s">
        <v>13468</v>
      </c>
      <c r="C4595" s="8" t="s">
        <v>45759</v>
      </c>
      <c r="D4595" s="8" t="s">
        <v>45760</v>
      </c>
      <c r="E4595" s="8" t="s">
        <v>382</v>
      </c>
      <c r="F4595" s="8" t="s">
        <v>112</v>
      </c>
      <c r="G4595" s="8" t="s">
        <v>382</v>
      </c>
      <c r="H4595" s="8" t="s">
        <v>112</v>
      </c>
      <c r="I4595" s="8" t="s">
        <v>13283</v>
      </c>
      <c r="J4595" s="8" t="s">
        <v>28</v>
      </c>
      <c r="K4595" s="8" t="s">
        <v>30</v>
      </c>
      <c r="L4595" s="8" t="s">
        <v>383</v>
      </c>
      <c r="M4595" s="8" t="s">
        <v>12481</v>
      </c>
      <c r="N4595" s="8" t="s">
        <v>10716</v>
      </c>
      <c r="O4595" s="8" t="s">
        <v>34691</v>
      </c>
      <c r="P4595" s="8" t="s">
        <v>776</v>
      </c>
      <c r="Q4595" s="8" t="s">
        <v>6782</v>
      </c>
      <c r="R4595" s="8" t="s">
        <v>12257</v>
      </c>
      <c r="S4595" s="17" t="s">
        <v>13284</v>
      </c>
      <c r="T4595" s="18">
        <v>43021</v>
      </c>
      <c r="U4595" s="8">
        <v>0.25</v>
      </c>
      <c r="V4595" s="8">
        <v>0.45833333333333331</v>
      </c>
      <c r="W4595" s="8" t="s">
        <v>773</v>
      </c>
      <c r="X4595" s="8" t="s">
        <v>13450</v>
      </c>
      <c r="Y4595" s="8" t="s">
        <v>2973</v>
      </c>
      <c r="Z4595" s="17" t="s">
        <v>13469</v>
      </c>
      <c r="AA4595" s="8" t="s">
        <v>13470</v>
      </c>
      <c r="AB4595" s="8" t="s">
        <v>13471</v>
      </c>
    </row>
    <row r="4596" spans="1:28" hidden="1" x14ac:dyDescent="0.2">
      <c r="A4596" s="8" t="s">
        <v>13472</v>
      </c>
      <c r="B4596" s="8" t="s">
        <v>13473</v>
      </c>
      <c r="C4596" s="8" t="s">
        <v>45759</v>
      </c>
      <c r="D4596" s="8" t="s">
        <v>45760</v>
      </c>
      <c r="E4596" s="8" t="s">
        <v>382</v>
      </c>
      <c r="F4596" s="8" t="s">
        <v>112</v>
      </c>
      <c r="G4596" s="8" t="s">
        <v>382</v>
      </c>
      <c r="H4596" s="8" t="s">
        <v>112</v>
      </c>
      <c r="I4596" s="8" t="s">
        <v>13283</v>
      </c>
      <c r="J4596" s="8" t="s">
        <v>28</v>
      </c>
      <c r="K4596" s="8" t="s">
        <v>30</v>
      </c>
      <c r="L4596" s="8" t="s">
        <v>12481</v>
      </c>
      <c r="M4596" s="8" t="s">
        <v>8329</v>
      </c>
      <c r="N4596" s="8" t="s">
        <v>10716</v>
      </c>
      <c r="O4596" s="8" t="s">
        <v>34691</v>
      </c>
      <c r="P4596" s="8" t="s">
        <v>776</v>
      </c>
      <c r="Q4596" s="8" t="s">
        <v>6782</v>
      </c>
      <c r="R4596" s="8" t="s">
        <v>12257</v>
      </c>
      <c r="S4596" s="17" t="s">
        <v>13284</v>
      </c>
      <c r="T4596" s="18">
        <v>43021</v>
      </c>
      <c r="U4596" s="8">
        <v>0.45833333333333331</v>
      </c>
      <c r="V4596" s="8">
        <v>0.5</v>
      </c>
      <c r="W4596" s="8" t="s">
        <v>1495</v>
      </c>
      <c r="X4596" s="8" t="s">
        <v>13474</v>
      </c>
      <c r="Y4596" s="8" t="s">
        <v>2973</v>
      </c>
      <c r="Z4596" s="17" t="s">
        <v>13475</v>
      </c>
      <c r="AA4596" s="8" t="s">
        <v>13476</v>
      </c>
      <c r="AB4596" s="8" t="s">
        <v>13477</v>
      </c>
    </row>
    <row r="4597" spans="1:28" hidden="1" x14ac:dyDescent="0.2">
      <c r="A4597" s="8" t="s">
        <v>13478</v>
      </c>
      <c r="B4597" s="8" t="s">
        <v>13479</v>
      </c>
      <c r="C4597" s="8" t="s">
        <v>45759</v>
      </c>
      <c r="D4597" s="8" t="s">
        <v>45760</v>
      </c>
      <c r="E4597" s="8" t="s">
        <v>382</v>
      </c>
      <c r="F4597" s="8" t="s">
        <v>112</v>
      </c>
      <c r="G4597" s="8" t="s">
        <v>382</v>
      </c>
      <c r="H4597" s="8" t="s">
        <v>112</v>
      </c>
      <c r="I4597" s="8" t="s">
        <v>13283</v>
      </c>
      <c r="J4597" s="8" t="s">
        <v>28</v>
      </c>
      <c r="K4597" s="8" t="s">
        <v>30</v>
      </c>
      <c r="L4597" s="8" t="s">
        <v>8329</v>
      </c>
      <c r="M4597" s="8" t="s">
        <v>8335</v>
      </c>
      <c r="N4597" s="8" t="s">
        <v>10716</v>
      </c>
      <c r="O4597" s="8" t="s">
        <v>34691</v>
      </c>
      <c r="P4597" s="8" t="s">
        <v>776</v>
      </c>
      <c r="Q4597" s="8" t="s">
        <v>6782</v>
      </c>
      <c r="R4597" s="8" t="s">
        <v>12257</v>
      </c>
      <c r="S4597" s="17" t="s">
        <v>13284</v>
      </c>
      <c r="T4597" s="18">
        <v>43021</v>
      </c>
      <c r="U4597" s="8">
        <v>0.5</v>
      </c>
      <c r="V4597" s="8">
        <v>0.58333333333333337</v>
      </c>
      <c r="W4597" s="8" t="s">
        <v>1100</v>
      </c>
      <c r="X4597" s="8" t="s">
        <v>13480</v>
      </c>
      <c r="Y4597" s="8" t="s">
        <v>2973</v>
      </c>
      <c r="Z4597" s="17" t="s">
        <v>13481</v>
      </c>
      <c r="AA4597" s="8" t="s">
        <v>13482</v>
      </c>
      <c r="AB4597" s="8" t="s">
        <v>13483</v>
      </c>
    </row>
    <row r="4598" spans="1:28" hidden="1" x14ac:dyDescent="0.2">
      <c r="A4598" s="8" t="s">
        <v>13484</v>
      </c>
      <c r="B4598" s="8" t="s">
        <v>13485</v>
      </c>
      <c r="C4598" s="8" t="s">
        <v>45759</v>
      </c>
      <c r="D4598" s="8" t="s">
        <v>45760</v>
      </c>
      <c r="E4598" s="8" t="s">
        <v>382</v>
      </c>
      <c r="F4598" s="8" t="s">
        <v>112</v>
      </c>
      <c r="G4598" s="8" t="s">
        <v>382</v>
      </c>
      <c r="H4598" s="8" t="s">
        <v>112</v>
      </c>
      <c r="I4598" s="8" t="s">
        <v>13283</v>
      </c>
      <c r="J4598" s="8" t="s">
        <v>28</v>
      </c>
      <c r="K4598" s="8" t="s">
        <v>30</v>
      </c>
      <c r="L4598" s="8" t="s">
        <v>8335</v>
      </c>
      <c r="M4598" s="8" t="s">
        <v>13486</v>
      </c>
      <c r="N4598" s="8" t="s">
        <v>10716</v>
      </c>
      <c r="O4598" s="8" t="s">
        <v>34691</v>
      </c>
      <c r="P4598" s="8" t="s">
        <v>776</v>
      </c>
      <c r="Q4598" s="8" t="s">
        <v>6782</v>
      </c>
      <c r="R4598" s="8" t="s">
        <v>12257</v>
      </c>
      <c r="S4598" s="17" t="s">
        <v>13284</v>
      </c>
      <c r="T4598" s="18">
        <v>43021</v>
      </c>
      <c r="U4598" s="8">
        <v>0.58333333333333337</v>
      </c>
      <c r="V4598" s="8">
        <v>0.66666666666666663</v>
      </c>
      <c r="W4598" s="8" t="s">
        <v>1100</v>
      </c>
      <c r="X4598" s="8" t="s">
        <v>13487</v>
      </c>
      <c r="Y4598" s="8" t="s">
        <v>13488</v>
      </c>
      <c r="Z4598" s="17" t="s">
        <v>13489</v>
      </c>
      <c r="AA4598" s="8" t="s">
        <v>13490</v>
      </c>
      <c r="AB4598" s="8" t="s">
        <v>13491</v>
      </c>
    </row>
    <row r="4599" spans="1:28" hidden="1" x14ac:dyDescent="0.2">
      <c r="A4599" s="8" t="s">
        <v>13504</v>
      </c>
      <c r="B4599" s="8" t="s">
        <v>13505</v>
      </c>
      <c r="C4599" s="8" t="s">
        <v>45759</v>
      </c>
      <c r="D4599" s="8" t="s">
        <v>45760</v>
      </c>
      <c r="E4599" s="8" t="s">
        <v>390</v>
      </c>
      <c r="F4599" s="8" t="s">
        <v>112</v>
      </c>
      <c r="G4599" s="8" t="s">
        <v>390</v>
      </c>
      <c r="H4599" s="8" t="s">
        <v>112</v>
      </c>
      <c r="I4599" s="8" t="s">
        <v>13283</v>
      </c>
      <c r="J4599" s="8" t="s">
        <v>28</v>
      </c>
      <c r="K4599" s="8" t="s">
        <v>30</v>
      </c>
      <c r="L4599" s="8" t="s">
        <v>391</v>
      </c>
      <c r="M4599" s="8" t="s">
        <v>13506</v>
      </c>
      <c r="N4599" s="8" t="s">
        <v>10716</v>
      </c>
      <c r="O4599" s="8" t="s">
        <v>34691</v>
      </c>
      <c r="P4599" s="8" t="s">
        <v>776</v>
      </c>
      <c r="Q4599" s="8" t="s">
        <v>6782</v>
      </c>
      <c r="R4599" s="8" t="s">
        <v>12257</v>
      </c>
      <c r="S4599" s="17" t="s">
        <v>13284</v>
      </c>
      <c r="T4599" s="18">
        <v>43022</v>
      </c>
      <c r="U4599" s="8">
        <v>0.25</v>
      </c>
      <c r="V4599" s="8">
        <v>0.375</v>
      </c>
      <c r="W4599" s="8" t="s">
        <v>1283</v>
      </c>
      <c r="X4599" s="8" t="s">
        <v>13507</v>
      </c>
      <c r="Y4599" s="8" t="s">
        <v>13508</v>
      </c>
      <c r="Z4599" s="17" t="s">
        <v>13509</v>
      </c>
      <c r="AA4599" s="8" t="s">
        <v>13510</v>
      </c>
      <c r="AB4599" s="8" t="s">
        <v>13511</v>
      </c>
    </row>
    <row r="4600" spans="1:28" hidden="1" x14ac:dyDescent="0.2">
      <c r="A4600" s="8" t="s">
        <v>13512</v>
      </c>
      <c r="B4600" s="8" t="s">
        <v>13513</v>
      </c>
      <c r="C4600" s="8" t="s">
        <v>45759</v>
      </c>
      <c r="D4600" s="8" t="s">
        <v>45760</v>
      </c>
      <c r="E4600" s="8" t="s">
        <v>390</v>
      </c>
      <c r="F4600" s="8" t="s">
        <v>112</v>
      </c>
      <c r="G4600" s="8" t="s">
        <v>390</v>
      </c>
      <c r="H4600" s="8" t="s">
        <v>112</v>
      </c>
      <c r="I4600" s="8" t="s">
        <v>13283</v>
      </c>
      <c r="J4600" s="8" t="s">
        <v>28</v>
      </c>
      <c r="K4600" s="8" t="s">
        <v>30</v>
      </c>
      <c r="L4600" s="8" t="s">
        <v>13506</v>
      </c>
      <c r="M4600" s="8" t="s">
        <v>13514</v>
      </c>
      <c r="N4600" s="8" t="s">
        <v>10716</v>
      </c>
      <c r="O4600" s="8" t="s">
        <v>34691</v>
      </c>
      <c r="P4600" s="8" t="s">
        <v>776</v>
      </c>
      <c r="Q4600" s="8" t="s">
        <v>6782</v>
      </c>
      <c r="R4600" s="8" t="s">
        <v>12257</v>
      </c>
      <c r="S4600" s="17" t="s">
        <v>13284</v>
      </c>
      <c r="T4600" s="18">
        <v>43022</v>
      </c>
      <c r="U4600" s="8">
        <v>0.375</v>
      </c>
      <c r="V4600" s="8">
        <v>0.45833333333333331</v>
      </c>
      <c r="W4600" s="8" t="s">
        <v>1100</v>
      </c>
      <c r="X4600" s="8" t="s">
        <v>13515</v>
      </c>
      <c r="Y4600" s="8" t="s">
        <v>13508</v>
      </c>
      <c r="Z4600" s="17" t="s">
        <v>13516</v>
      </c>
      <c r="AA4600" s="8" t="s">
        <v>13517</v>
      </c>
      <c r="AB4600" s="8" t="s">
        <v>13518</v>
      </c>
    </row>
    <row r="4601" spans="1:28" hidden="1" x14ac:dyDescent="0.2">
      <c r="A4601" s="8" t="s">
        <v>13519</v>
      </c>
      <c r="B4601" s="8" t="s">
        <v>13520</v>
      </c>
      <c r="C4601" s="8" t="s">
        <v>45759</v>
      </c>
      <c r="D4601" s="8" t="s">
        <v>45760</v>
      </c>
      <c r="E4601" s="8" t="s">
        <v>390</v>
      </c>
      <c r="F4601" s="8" t="s">
        <v>112</v>
      </c>
      <c r="G4601" s="8" t="s">
        <v>390</v>
      </c>
      <c r="H4601" s="8" t="s">
        <v>112</v>
      </c>
      <c r="I4601" s="8" t="s">
        <v>13283</v>
      </c>
      <c r="J4601" s="8" t="s">
        <v>28</v>
      </c>
      <c r="K4601" s="8" t="s">
        <v>30</v>
      </c>
      <c r="L4601" s="8" t="s">
        <v>13514</v>
      </c>
      <c r="M4601" s="8" t="s">
        <v>13521</v>
      </c>
      <c r="N4601" s="8" t="s">
        <v>10716</v>
      </c>
      <c r="O4601" s="8" t="s">
        <v>34691</v>
      </c>
      <c r="P4601" s="8" t="s">
        <v>776</v>
      </c>
      <c r="Q4601" s="8" t="s">
        <v>6782</v>
      </c>
      <c r="R4601" s="8" t="s">
        <v>12257</v>
      </c>
      <c r="S4601" s="17" t="s">
        <v>13284</v>
      </c>
      <c r="T4601" s="18">
        <v>43022</v>
      </c>
      <c r="U4601" s="8">
        <v>0.45833333333333331</v>
      </c>
      <c r="V4601" s="8">
        <v>0.66666666666666663</v>
      </c>
      <c r="W4601" s="8" t="s">
        <v>773</v>
      </c>
      <c r="X4601" s="8" t="s">
        <v>13522</v>
      </c>
      <c r="Y4601" s="8" t="s">
        <v>13329</v>
      </c>
      <c r="Z4601" s="17" t="s">
        <v>13523</v>
      </c>
      <c r="AA4601" s="8" t="s">
        <v>13524</v>
      </c>
      <c r="AB4601" s="8" t="s">
        <v>13525</v>
      </c>
    </row>
    <row r="4602" spans="1:28" hidden="1" x14ac:dyDescent="0.2">
      <c r="A4602" s="8" t="s">
        <v>13492</v>
      </c>
      <c r="B4602" s="8" t="s">
        <v>13493</v>
      </c>
      <c r="C4602" s="8" t="s">
        <v>45759</v>
      </c>
      <c r="D4602" s="8" t="s">
        <v>45760</v>
      </c>
      <c r="E4602" s="8" t="s">
        <v>400</v>
      </c>
      <c r="F4602" s="8" t="s">
        <v>112</v>
      </c>
      <c r="G4602" s="8" t="s">
        <v>400</v>
      </c>
      <c r="H4602" s="8" t="s">
        <v>112</v>
      </c>
      <c r="I4602" s="8" t="s">
        <v>13283</v>
      </c>
      <c r="J4602" s="8" t="s">
        <v>28</v>
      </c>
      <c r="K4602" s="8" t="s">
        <v>30</v>
      </c>
      <c r="L4602" s="8" t="s">
        <v>401</v>
      </c>
      <c r="M4602" s="8" t="s">
        <v>13494</v>
      </c>
      <c r="N4602" s="8" t="s">
        <v>10716</v>
      </c>
      <c r="O4602" s="8" t="s">
        <v>34691</v>
      </c>
      <c r="P4602" s="8" t="s">
        <v>776</v>
      </c>
      <c r="Q4602" s="8" t="s">
        <v>6782</v>
      </c>
      <c r="R4602" s="8" t="s">
        <v>12257</v>
      </c>
      <c r="S4602" s="17" t="s">
        <v>13284</v>
      </c>
      <c r="T4602" s="18">
        <v>43023</v>
      </c>
      <c r="U4602" s="8">
        <v>0.25</v>
      </c>
      <c r="V4602" s="8">
        <v>0.375</v>
      </c>
      <c r="W4602" s="8" t="s">
        <v>1283</v>
      </c>
      <c r="X4602" s="8" t="s">
        <v>4975</v>
      </c>
      <c r="Y4602" s="8" t="s">
        <v>1448</v>
      </c>
      <c r="Z4602" s="17" t="s">
        <v>13495</v>
      </c>
      <c r="AA4602" s="8" t="s">
        <v>13496</v>
      </c>
      <c r="AB4602" s="8" t="s">
        <v>13497</v>
      </c>
    </row>
    <row r="4603" spans="1:28" hidden="1" x14ac:dyDescent="0.2">
      <c r="A4603" s="8" t="s">
        <v>13498</v>
      </c>
      <c r="B4603" s="8" t="s">
        <v>13499</v>
      </c>
      <c r="C4603" s="8" t="s">
        <v>45759</v>
      </c>
      <c r="D4603" s="8" t="s">
        <v>45760</v>
      </c>
      <c r="E4603" s="8" t="s">
        <v>400</v>
      </c>
      <c r="F4603" s="8" t="s">
        <v>112</v>
      </c>
      <c r="G4603" s="8" t="s">
        <v>400</v>
      </c>
      <c r="H4603" s="8" t="s">
        <v>112</v>
      </c>
      <c r="I4603" s="8" t="s">
        <v>13283</v>
      </c>
      <c r="J4603" s="8" t="s">
        <v>28</v>
      </c>
      <c r="K4603" s="8" t="s">
        <v>30</v>
      </c>
      <c r="L4603" s="8" t="s">
        <v>13494</v>
      </c>
      <c r="M4603" s="8" t="s">
        <v>13000</v>
      </c>
      <c r="N4603" s="8" t="s">
        <v>10716</v>
      </c>
      <c r="O4603" s="8" t="s">
        <v>34691</v>
      </c>
      <c r="P4603" s="8" t="s">
        <v>776</v>
      </c>
      <c r="Q4603" s="8" t="s">
        <v>6782</v>
      </c>
      <c r="R4603" s="8" t="s">
        <v>12257</v>
      </c>
      <c r="S4603" s="17" t="s">
        <v>13284</v>
      </c>
      <c r="T4603" s="18">
        <v>43023</v>
      </c>
      <c r="U4603" s="8">
        <v>0.375</v>
      </c>
      <c r="V4603" s="8">
        <v>0.66666666666666663</v>
      </c>
      <c r="W4603" s="8" t="s">
        <v>296</v>
      </c>
      <c r="X4603" s="8" t="s">
        <v>9305</v>
      </c>
      <c r="Y4603" s="8" t="s">
        <v>13500</v>
      </c>
      <c r="Z4603" s="17" t="s">
        <v>13501</v>
      </c>
      <c r="AA4603" s="8" t="s">
        <v>13502</v>
      </c>
      <c r="AB4603" s="8" t="s">
        <v>13503</v>
      </c>
    </row>
    <row r="4604" spans="1:28" hidden="1" x14ac:dyDescent="0.2">
      <c r="A4604" s="8" t="s">
        <v>13526</v>
      </c>
      <c r="B4604" s="8" t="s">
        <v>13527</v>
      </c>
      <c r="C4604" s="8" t="s">
        <v>45759</v>
      </c>
      <c r="D4604" s="8" t="s">
        <v>45760</v>
      </c>
      <c r="E4604" s="8" t="s">
        <v>113</v>
      </c>
      <c r="F4604" s="8" t="s">
        <v>112</v>
      </c>
      <c r="G4604" s="8" t="s">
        <v>113</v>
      </c>
      <c r="H4604" s="8" t="s">
        <v>112</v>
      </c>
      <c r="I4604" s="8" t="s">
        <v>13283</v>
      </c>
      <c r="J4604" s="8" t="s">
        <v>28</v>
      </c>
      <c r="K4604" s="8" t="s">
        <v>30</v>
      </c>
      <c r="L4604" s="8" t="s">
        <v>409</v>
      </c>
      <c r="M4604" s="8" t="s">
        <v>13528</v>
      </c>
      <c r="N4604" s="8" t="s">
        <v>10716</v>
      </c>
      <c r="O4604" s="8" t="s">
        <v>34691</v>
      </c>
      <c r="P4604" s="8" t="s">
        <v>776</v>
      </c>
      <c r="Q4604" s="8" t="s">
        <v>6782</v>
      </c>
      <c r="R4604" s="8" t="s">
        <v>12257</v>
      </c>
      <c r="S4604" s="17" t="s">
        <v>13284</v>
      </c>
      <c r="T4604" s="18">
        <v>43024</v>
      </c>
      <c r="U4604" s="8">
        <v>0.25</v>
      </c>
      <c r="V4604" s="8">
        <v>0.33333333333333331</v>
      </c>
      <c r="W4604" s="8" t="s">
        <v>1100</v>
      </c>
      <c r="X4604" s="8" t="s">
        <v>13529</v>
      </c>
      <c r="Y4604" s="8" t="s">
        <v>13530</v>
      </c>
      <c r="Z4604" s="17" t="s">
        <v>13531</v>
      </c>
      <c r="AA4604" s="8" t="s">
        <v>13532</v>
      </c>
      <c r="AB4604" s="8" t="s">
        <v>13533</v>
      </c>
    </row>
    <row r="4605" spans="1:28" hidden="1" x14ac:dyDescent="0.2">
      <c r="A4605" s="8" t="s">
        <v>13534</v>
      </c>
      <c r="B4605" s="8" t="s">
        <v>13535</v>
      </c>
      <c r="C4605" s="8" t="s">
        <v>45759</v>
      </c>
      <c r="D4605" s="8" t="s">
        <v>45760</v>
      </c>
      <c r="E4605" s="8" t="s">
        <v>113</v>
      </c>
      <c r="F4605" s="8" t="s">
        <v>112</v>
      </c>
      <c r="G4605" s="8" t="s">
        <v>113</v>
      </c>
      <c r="H4605" s="8" t="s">
        <v>112</v>
      </c>
      <c r="I4605" s="8" t="s">
        <v>13283</v>
      </c>
      <c r="J4605" s="8" t="s">
        <v>28</v>
      </c>
      <c r="K4605" s="8" t="s">
        <v>30</v>
      </c>
      <c r="L4605" s="8" t="s">
        <v>13528</v>
      </c>
      <c r="M4605" s="8" t="s">
        <v>8341</v>
      </c>
      <c r="N4605" s="8" t="s">
        <v>10716</v>
      </c>
      <c r="O4605" s="8" t="s">
        <v>34691</v>
      </c>
      <c r="P4605" s="8" t="s">
        <v>776</v>
      </c>
      <c r="Q4605" s="8" t="s">
        <v>6782</v>
      </c>
      <c r="R4605" s="8" t="s">
        <v>12257</v>
      </c>
      <c r="S4605" s="17" t="s">
        <v>13284</v>
      </c>
      <c r="T4605" s="18">
        <v>43024</v>
      </c>
      <c r="U4605" s="8">
        <v>0.33333333333333331</v>
      </c>
      <c r="V4605" s="8">
        <v>0.375</v>
      </c>
      <c r="W4605" s="8" t="s">
        <v>1495</v>
      </c>
      <c r="X4605" s="8" t="s">
        <v>13536</v>
      </c>
      <c r="Y4605" s="8" t="s">
        <v>13530</v>
      </c>
      <c r="Z4605" s="17" t="s">
        <v>13537</v>
      </c>
      <c r="AA4605" s="8" t="s">
        <v>13538</v>
      </c>
      <c r="AB4605" s="8" t="s">
        <v>13539</v>
      </c>
    </row>
    <row r="4606" spans="1:28" hidden="1" x14ac:dyDescent="0.2">
      <c r="A4606" s="8" t="s">
        <v>13540</v>
      </c>
      <c r="B4606" s="8" t="s">
        <v>13541</v>
      </c>
      <c r="C4606" s="8" t="s">
        <v>45759</v>
      </c>
      <c r="D4606" s="8" t="s">
        <v>45760</v>
      </c>
      <c r="E4606" s="8" t="s">
        <v>113</v>
      </c>
      <c r="F4606" s="8" t="s">
        <v>112</v>
      </c>
      <c r="G4606" s="8" t="s">
        <v>113</v>
      </c>
      <c r="H4606" s="8" t="s">
        <v>112</v>
      </c>
      <c r="I4606" s="8" t="s">
        <v>13283</v>
      </c>
      <c r="J4606" s="8" t="s">
        <v>28</v>
      </c>
      <c r="K4606" s="8" t="s">
        <v>30</v>
      </c>
      <c r="L4606" s="8" t="s">
        <v>8341</v>
      </c>
      <c r="M4606" s="8" t="s">
        <v>13542</v>
      </c>
      <c r="N4606" s="8" t="s">
        <v>10716</v>
      </c>
      <c r="O4606" s="8" t="s">
        <v>34691</v>
      </c>
      <c r="P4606" s="8" t="s">
        <v>776</v>
      </c>
      <c r="Q4606" s="8" t="s">
        <v>6782</v>
      </c>
      <c r="R4606" s="8" t="s">
        <v>12257</v>
      </c>
      <c r="S4606" s="17" t="s">
        <v>13284</v>
      </c>
      <c r="T4606" s="18">
        <v>43024</v>
      </c>
      <c r="U4606" s="8">
        <v>0.375</v>
      </c>
      <c r="V4606" s="8">
        <v>0.41666666666666669</v>
      </c>
      <c r="W4606" s="8" t="s">
        <v>1495</v>
      </c>
      <c r="X4606" s="8" t="s">
        <v>13543</v>
      </c>
      <c r="Y4606" s="8" t="s">
        <v>13500</v>
      </c>
      <c r="Z4606" s="17" t="s">
        <v>13544</v>
      </c>
      <c r="AA4606" s="8" t="s">
        <v>13545</v>
      </c>
      <c r="AB4606" s="8" t="s">
        <v>13546</v>
      </c>
    </row>
    <row r="4607" spans="1:28" hidden="1" x14ac:dyDescent="0.2">
      <c r="A4607" s="8" t="s">
        <v>13547</v>
      </c>
      <c r="B4607" s="8" t="s">
        <v>13548</v>
      </c>
      <c r="C4607" s="8" t="s">
        <v>45759</v>
      </c>
      <c r="D4607" s="8" t="s">
        <v>45760</v>
      </c>
      <c r="E4607" s="8" t="s">
        <v>113</v>
      </c>
      <c r="F4607" s="8" t="s">
        <v>112</v>
      </c>
      <c r="G4607" s="8" t="s">
        <v>113</v>
      </c>
      <c r="H4607" s="8" t="s">
        <v>112</v>
      </c>
      <c r="I4607" s="8" t="s">
        <v>13283</v>
      </c>
      <c r="J4607" s="8" t="s">
        <v>28</v>
      </c>
      <c r="K4607" s="8" t="s">
        <v>30</v>
      </c>
      <c r="L4607" s="8" t="s">
        <v>13542</v>
      </c>
      <c r="M4607" s="8" t="s">
        <v>759</v>
      </c>
      <c r="N4607" s="8" t="s">
        <v>10716</v>
      </c>
      <c r="O4607" s="8" t="s">
        <v>34691</v>
      </c>
      <c r="P4607" s="8" t="s">
        <v>776</v>
      </c>
      <c r="Q4607" s="8" t="s">
        <v>6782</v>
      </c>
      <c r="R4607" s="8" t="s">
        <v>12257</v>
      </c>
      <c r="S4607" s="17" t="s">
        <v>13284</v>
      </c>
      <c r="T4607" s="18">
        <v>43024</v>
      </c>
      <c r="U4607" s="8">
        <v>0.41666666666666669</v>
      </c>
      <c r="V4607" s="8">
        <v>0.66666666666666663</v>
      </c>
      <c r="W4607" s="8" t="s">
        <v>30</v>
      </c>
      <c r="X4607" s="8" t="s">
        <v>4084</v>
      </c>
      <c r="Y4607" s="8" t="s">
        <v>4085</v>
      </c>
      <c r="Z4607" s="17" t="s">
        <v>13549</v>
      </c>
      <c r="AA4607" s="8" t="s">
        <v>13550</v>
      </c>
      <c r="AB4607" s="8" t="s">
        <v>13551</v>
      </c>
    </row>
    <row r="4608" spans="1:28" hidden="1" x14ac:dyDescent="0.2">
      <c r="A4608" s="8" t="s">
        <v>13552</v>
      </c>
      <c r="B4608" s="8" t="s">
        <v>13553</v>
      </c>
      <c r="C4608" s="8" t="s">
        <v>45759</v>
      </c>
      <c r="D4608" s="8" t="s">
        <v>45760</v>
      </c>
      <c r="E4608" s="8" t="s">
        <v>164</v>
      </c>
      <c r="F4608" s="8" t="s">
        <v>133</v>
      </c>
      <c r="G4608" s="8" t="s">
        <v>164</v>
      </c>
      <c r="H4608" s="8" t="s">
        <v>133</v>
      </c>
      <c r="I4608" s="8" t="s">
        <v>13283</v>
      </c>
      <c r="J4608" s="8" t="s">
        <v>28</v>
      </c>
      <c r="K4608" s="8" t="s">
        <v>30</v>
      </c>
      <c r="L4608" s="8" t="s">
        <v>2073</v>
      </c>
      <c r="M4608" s="8" t="s">
        <v>805</v>
      </c>
      <c r="N4608" s="8" t="s">
        <v>10716</v>
      </c>
      <c r="O4608" s="8" t="s">
        <v>34691</v>
      </c>
      <c r="P4608" s="8" t="s">
        <v>776</v>
      </c>
      <c r="Q4608" s="8" t="s">
        <v>6782</v>
      </c>
      <c r="R4608" s="8" t="s">
        <v>12257</v>
      </c>
      <c r="S4608" s="17" t="s">
        <v>13284</v>
      </c>
      <c r="T4608" s="18">
        <v>43032</v>
      </c>
      <c r="U4608" s="8">
        <v>0.25</v>
      </c>
      <c r="V4608" s="8">
        <v>0.66666666666666663</v>
      </c>
      <c r="W4608" s="8" t="s">
        <v>792</v>
      </c>
      <c r="X4608" s="8" t="s">
        <v>13554</v>
      </c>
      <c r="Y4608" s="8" t="s">
        <v>13555</v>
      </c>
      <c r="Z4608" s="17" t="s">
        <v>13556</v>
      </c>
      <c r="AA4608" s="8" t="s">
        <v>13557</v>
      </c>
      <c r="AB4608" s="8" t="s">
        <v>13558</v>
      </c>
    </row>
    <row r="4609" spans="1:28" hidden="1" x14ac:dyDescent="0.2">
      <c r="A4609" s="8" t="s">
        <v>13559</v>
      </c>
      <c r="B4609" s="8" t="s">
        <v>13560</v>
      </c>
      <c r="C4609" s="8" t="s">
        <v>45759</v>
      </c>
      <c r="D4609" s="8" t="s">
        <v>45760</v>
      </c>
      <c r="E4609" s="8" t="s">
        <v>205</v>
      </c>
      <c r="F4609" s="8" t="s">
        <v>204</v>
      </c>
      <c r="G4609" s="8" t="s">
        <v>205</v>
      </c>
      <c r="H4609" s="8" t="s">
        <v>204</v>
      </c>
      <c r="I4609" s="8" t="s">
        <v>13283</v>
      </c>
      <c r="J4609" s="8" t="s">
        <v>28</v>
      </c>
      <c r="K4609" s="8" t="s">
        <v>30</v>
      </c>
      <c r="L4609" s="8" t="s">
        <v>427</v>
      </c>
      <c r="M4609" s="8" t="s">
        <v>1533</v>
      </c>
      <c r="N4609" s="8" t="s">
        <v>10716</v>
      </c>
      <c r="O4609" s="8" t="s">
        <v>34691</v>
      </c>
      <c r="P4609" s="8" t="s">
        <v>776</v>
      </c>
      <c r="Q4609" s="8" t="s">
        <v>6782</v>
      </c>
      <c r="R4609" s="8" t="s">
        <v>12257</v>
      </c>
      <c r="S4609" s="17" t="s">
        <v>13284</v>
      </c>
      <c r="T4609" s="18">
        <v>43033</v>
      </c>
      <c r="U4609" s="8">
        <v>0.25</v>
      </c>
      <c r="V4609" s="8">
        <v>0.41666666666666669</v>
      </c>
      <c r="W4609" s="8" t="s">
        <v>739</v>
      </c>
      <c r="X4609" s="8" t="s">
        <v>13561</v>
      </c>
      <c r="Y4609" s="8" t="s">
        <v>13562</v>
      </c>
      <c r="Z4609" s="17" t="s">
        <v>13563</v>
      </c>
      <c r="AA4609" s="8" t="s">
        <v>13564</v>
      </c>
      <c r="AB4609" s="8" t="s">
        <v>13565</v>
      </c>
    </row>
    <row r="4610" spans="1:28" hidden="1" x14ac:dyDescent="0.2">
      <c r="A4610" s="8" t="s">
        <v>13566</v>
      </c>
      <c r="B4610" s="8" t="s">
        <v>13567</v>
      </c>
      <c r="C4610" s="8" t="s">
        <v>45759</v>
      </c>
      <c r="D4610" s="8" t="s">
        <v>45760</v>
      </c>
      <c r="E4610" s="8" t="s">
        <v>205</v>
      </c>
      <c r="F4610" s="8" t="s">
        <v>204</v>
      </c>
      <c r="G4610" s="8" t="s">
        <v>205</v>
      </c>
      <c r="H4610" s="8" t="s">
        <v>204</v>
      </c>
      <c r="I4610" s="8" t="s">
        <v>13283</v>
      </c>
      <c r="J4610" s="8" t="s">
        <v>28</v>
      </c>
      <c r="K4610" s="8" t="s">
        <v>30</v>
      </c>
      <c r="L4610" s="8" t="s">
        <v>1533</v>
      </c>
      <c r="M4610" s="8" t="s">
        <v>13568</v>
      </c>
      <c r="N4610" s="8" t="s">
        <v>10716</v>
      </c>
      <c r="O4610" s="8" t="s">
        <v>34691</v>
      </c>
      <c r="P4610" s="8" t="s">
        <v>776</v>
      </c>
      <c r="Q4610" s="8" t="s">
        <v>6782</v>
      </c>
      <c r="R4610" s="8" t="s">
        <v>12257</v>
      </c>
      <c r="S4610" s="17" t="s">
        <v>13284</v>
      </c>
      <c r="T4610" s="18">
        <v>43033</v>
      </c>
      <c r="U4610" s="8">
        <v>0.41666666666666669</v>
      </c>
      <c r="V4610" s="8">
        <v>0.5</v>
      </c>
      <c r="W4610" s="8" t="s">
        <v>1100</v>
      </c>
      <c r="X4610" s="8" t="s">
        <v>13569</v>
      </c>
      <c r="Y4610" s="8" t="s">
        <v>13562</v>
      </c>
      <c r="Z4610" s="17" t="s">
        <v>13570</v>
      </c>
      <c r="AA4610" s="8" t="s">
        <v>13571</v>
      </c>
      <c r="AB4610" s="8" t="s">
        <v>13572</v>
      </c>
    </row>
    <row r="4611" spans="1:28" hidden="1" x14ac:dyDescent="0.2">
      <c r="A4611" s="8" t="s">
        <v>13573</v>
      </c>
      <c r="B4611" s="8" t="s">
        <v>13574</v>
      </c>
      <c r="C4611" s="8" t="s">
        <v>45759</v>
      </c>
      <c r="D4611" s="8" t="s">
        <v>45760</v>
      </c>
      <c r="E4611" s="8" t="s">
        <v>205</v>
      </c>
      <c r="F4611" s="8" t="s">
        <v>204</v>
      </c>
      <c r="G4611" s="8" t="s">
        <v>205</v>
      </c>
      <c r="H4611" s="8" t="s">
        <v>204</v>
      </c>
      <c r="I4611" s="8" t="s">
        <v>13283</v>
      </c>
      <c r="J4611" s="8" t="s">
        <v>28</v>
      </c>
      <c r="K4611" s="8" t="s">
        <v>30</v>
      </c>
      <c r="L4611" s="8" t="s">
        <v>13568</v>
      </c>
      <c r="M4611" s="8" t="s">
        <v>5498</v>
      </c>
      <c r="N4611" s="8" t="s">
        <v>10716</v>
      </c>
      <c r="O4611" s="8" t="s">
        <v>34691</v>
      </c>
      <c r="P4611" s="8" t="s">
        <v>776</v>
      </c>
      <c r="Q4611" s="8" t="s">
        <v>6782</v>
      </c>
      <c r="R4611" s="8" t="s">
        <v>12257</v>
      </c>
      <c r="S4611" s="17" t="s">
        <v>13284</v>
      </c>
      <c r="T4611" s="18">
        <v>43033</v>
      </c>
      <c r="U4611" s="8">
        <v>0.5</v>
      </c>
      <c r="V4611" s="8">
        <v>0.58333333333333337</v>
      </c>
      <c r="W4611" s="8" t="s">
        <v>1100</v>
      </c>
      <c r="X4611" s="8" t="s">
        <v>13575</v>
      </c>
      <c r="Y4611" s="8" t="s">
        <v>13562</v>
      </c>
      <c r="Z4611" s="17" t="s">
        <v>13576</v>
      </c>
      <c r="AA4611" s="8" t="s">
        <v>13577</v>
      </c>
      <c r="AB4611" s="8" t="s">
        <v>13578</v>
      </c>
    </row>
    <row r="4612" spans="1:28" hidden="1" x14ac:dyDescent="0.2">
      <c r="A4612" s="8" t="s">
        <v>13579</v>
      </c>
      <c r="B4612" s="8" t="s">
        <v>13580</v>
      </c>
      <c r="C4612" s="8" t="s">
        <v>45759</v>
      </c>
      <c r="D4612" s="8" t="s">
        <v>45760</v>
      </c>
      <c r="E4612" s="8" t="s">
        <v>205</v>
      </c>
      <c r="F4612" s="8" t="s">
        <v>204</v>
      </c>
      <c r="G4612" s="8" t="s">
        <v>205</v>
      </c>
      <c r="H4612" s="8" t="s">
        <v>204</v>
      </c>
      <c r="I4612" s="8" t="s">
        <v>13283</v>
      </c>
      <c r="J4612" s="8" t="s">
        <v>28</v>
      </c>
      <c r="K4612" s="8" t="s">
        <v>30</v>
      </c>
      <c r="L4612" s="8" t="s">
        <v>5498</v>
      </c>
      <c r="M4612" s="8" t="s">
        <v>5503</v>
      </c>
      <c r="N4612" s="8" t="s">
        <v>10716</v>
      </c>
      <c r="O4612" s="8" t="s">
        <v>34691</v>
      </c>
      <c r="P4612" s="8" t="s">
        <v>776</v>
      </c>
      <c r="Q4612" s="8" t="s">
        <v>6782</v>
      </c>
      <c r="R4612" s="8" t="s">
        <v>12257</v>
      </c>
      <c r="S4612" s="17" t="s">
        <v>13284</v>
      </c>
      <c r="T4612" s="18">
        <v>43033</v>
      </c>
      <c r="U4612" s="8">
        <v>0.58333333333333337</v>
      </c>
      <c r="V4612" s="8">
        <v>0.66666666666666663</v>
      </c>
      <c r="W4612" s="8" t="s">
        <v>1100</v>
      </c>
      <c r="X4612" s="8" t="s">
        <v>13581</v>
      </c>
      <c r="Y4612" s="8" t="s">
        <v>13582</v>
      </c>
      <c r="Z4612" s="17" t="s">
        <v>13576</v>
      </c>
      <c r="AA4612" s="8" t="s">
        <v>13583</v>
      </c>
      <c r="AB4612" s="8" t="s">
        <v>13584</v>
      </c>
    </row>
    <row r="4613" spans="1:28" hidden="1" x14ac:dyDescent="0.2">
      <c r="A4613" s="8" t="s">
        <v>13619</v>
      </c>
      <c r="B4613" s="8" t="s">
        <v>13620</v>
      </c>
      <c r="C4613" s="8" t="s">
        <v>45759</v>
      </c>
      <c r="D4613" s="8" t="s">
        <v>45760</v>
      </c>
      <c r="E4613" s="8" t="s">
        <v>215</v>
      </c>
      <c r="F4613" s="8" t="s">
        <v>204</v>
      </c>
      <c r="G4613" s="8" t="s">
        <v>215</v>
      </c>
      <c r="H4613" s="8" t="s">
        <v>204</v>
      </c>
      <c r="I4613" s="8" t="s">
        <v>13283</v>
      </c>
      <c r="J4613" s="8" t="s">
        <v>28</v>
      </c>
      <c r="K4613" s="8" t="s">
        <v>30</v>
      </c>
      <c r="L4613" s="8" t="s">
        <v>436</v>
      </c>
      <c r="M4613" s="8" t="s">
        <v>5508</v>
      </c>
      <c r="N4613" s="8" t="s">
        <v>10716</v>
      </c>
      <c r="O4613" s="8" t="s">
        <v>34691</v>
      </c>
      <c r="P4613" s="8" t="s">
        <v>776</v>
      </c>
      <c r="Q4613" s="8" t="s">
        <v>6782</v>
      </c>
      <c r="R4613" s="8" t="s">
        <v>12257</v>
      </c>
      <c r="S4613" s="17" t="s">
        <v>13284</v>
      </c>
      <c r="T4613" s="18">
        <v>43034</v>
      </c>
      <c r="U4613" s="8">
        <v>0.25</v>
      </c>
      <c r="V4613" s="8">
        <v>0.45833333333333331</v>
      </c>
      <c r="W4613" s="8" t="s">
        <v>773</v>
      </c>
      <c r="X4613" s="8" t="s">
        <v>13621</v>
      </c>
      <c r="Y4613" s="8" t="s">
        <v>13562</v>
      </c>
      <c r="Z4613" s="17" t="s">
        <v>13622</v>
      </c>
      <c r="AA4613" s="8" t="s">
        <v>13623</v>
      </c>
      <c r="AB4613" s="8" t="s">
        <v>13624</v>
      </c>
    </row>
    <row r="4614" spans="1:28" hidden="1" x14ac:dyDescent="0.2">
      <c r="A4614" s="8" t="s">
        <v>13625</v>
      </c>
      <c r="B4614" s="8" t="s">
        <v>13626</v>
      </c>
      <c r="C4614" s="8" t="s">
        <v>45759</v>
      </c>
      <c r="D4614" s="8" t="s">
        <v>45760</v>
      </c>
      <c r="E4614" s="8" t="s">
        <v>215</v>
      </c>
      <c r="F4614" s="8" t="s">
        <v>204</v>
      </c>
      <c r="G4614" s="8" t="s">
        <v>215</v>
      </c>
      <c r="H4614" s="8" t="s">
        <v>204</v>
      </c>
      <c r="I4614" s="8" t="s">
        <v>13283</v>
      </c>
      <c r="J4614" s="8" t="s">
        <v>28</v>
      </c>
      <c r="K4614" s="8" t="s">
        <v>30</v>
      </c>
      <c r="L4614" s="8" t="s">
        <v>5508</v>
      </c>
      <c r="M4614" s="8" t="s">
        <v>5513</v>
      </c>
      <c r="N4614" s="8" t="s">
        <v>10716</v>
      </c>
      <c r="O4614" s="8" t="s">
        <v>34691</v>
      </c>
      <c r="P4614" s="8" t="s">
        <v>776</v>
      </c>
      <c r="Q4614" s="8" t="s">
        <v>6782</v>
      </c>
      <c r="R4614" s="8" t="s">
        <v>12257</v>
      </c>
      <c r="S4614" s="17" t="s">
        <v>13284</v>
      </c>
      <c r="T4614" s="18">
        <v>43034</v>
      </c>
      <c r="U4614" s="8">
        <v>0.45833333333333331</v>
      </c>
      <c r="V4614" s="8">
        <v>0.66666666666666663</v>
      </c>
      <c r="W4614" s="8" t="s">
        <v>773</v>
      </c>
      <c r="X4614" s="8" t="s">
        <v>13627</v>
      </c>
      <c r="Y4614" s="8" t="s">
        <v>13562</v>
      </c>
      <c r="Z4614" s="17" t="s">
        <v>13628</v>
      </c>
      <c r="AA4614" s="8" t="s">
        <v>13629</v>
      </c>
      <c r="AB4614" s="8" t="s">
        <v>13630</v>
      </c>
    </row>
    <row r="4615" spans="1:28" hidden="1" x14ac:dyDescent="0.2">
      <c r="A4615" s="8" t="s">
        <v>13631</v>
      </c>
      <c r="B4615" s="8" t="s">
        <v>13632</v>
      </c>
      <c r="C4615" s="8" t="s">
        <v>45759</v>
      </c>
      <c r="D4615" s="8" t="s">
        <v>45760</v>
      </c>
      <c r="E4615" s="8" t="s">
        <v>225</v>
      </c>
      <c r="F4615" s="8" t="s">
        <v>204</v>
      </c>
      <c r="G4615" s="8" t="s">
        <v>225</v>
      </c>
      <c r="H4615" s="8" t="s">
        <v>204</v>
      </c>
      <c r="I4615" s="8" t="s">
        <v>13283</v>
      </c>
      <c r="J4615" s="8" t="s">
        <v>28</v>
      </c>
      <c r="K4615" s="8" t="s">
        <v>30</v>
      </c>
      <c r="L4615" s="8" t="s">
        <v>445</v>
      </c>
      <c r="M4615" s="8" t="s">
        <v>11876</v>
      </c>
      <c r="N4615" s="8" t="s">
        <v>10716</v>
      </c>
      <c r="O4615" s="8" t="s">
        <v>34691</v>
      </c>
      <c r="P4615" s="8" t="s">
        <v>776</v>
      </c>
      <c r="Q4615" s="8" t="s">
        <v>6782</v>
      </c>
      <c r="R4615" s="8" t="s">
        <v>12257</v>
      </c>
      <c r="S4615" s="17" t="s">
        <v>13284</v>
      </c>
      <c r="T4615" s="18">
        <v>43035</v>
      </c>
      <c r="U4615" s="8">
        <v>0.25</v>
      </c>
      <c r="V4615" s="8">
        <v>0.375</v>
      </c>
      <c r="W4615" s="8" t="s">
        <v>1283</v>
      </c>
      <c r="X4615" s="8" t="s">
        <v>13633</v>
      </c>
      <c r="Y4615" s="8" t="s">
        <v>4185</v>
      </c>
      <c r="Z4615" s="17" t="s">
        <v>13634</v>
      </c>
      <c r="AA4615" s="8" t="s">
        <v>13635</v>
      </c>
      <c r="AB4615" s="8" t="s">
        <v>13636</v>
      </c>
    </row>
    <row r="4616" spans="1:28" hidden="1" x14ac:dyDescent="0.2">
      <c r="A4616" s="8" t="s">
        <v>13637</v>
      </c>
      <c r="B4616" s="8" t="s">
        <v>13638</v>
      </c>
      <c r="C4616" s="8" t="s">
        <v>45759</v>
      </c>
      <c r="D4616" s="8" t="s">
        <v>45760</v>
      </c>
      <c r="E4616" s="8" t="s">
        <v>225</v>
      </c>
      <c r="F4616" s="8" t="s">
        <v>204</v>
      </c>
      <c r="G4616" s="8" t="s">
        <v>225</v>
      </c>
      <c r="H4616" s="8" t="s">
        <v>204</v>
      </c>
      <c r="I4616" s="8" t="s">
        <v>13283</v>
      </c>
      <c r="J4616" s="8" t="s">
        <v>28</v>
      </c>
      <c r="K4616" s="8" t="s">
        <v>30</v>
      </c>
      <c r="L4616" s="8" t="s">
        <v>11876</v>
      </c>
      <c r="M4616" s="8" t="s">
        <v>11883</v>
      </c>
      <c r="N4616" s="8" t="s">
        <v>10716</v>
      </c>
      <c r="O4616" s="8" t="s">
        <v>34691</v>
      </c>
      <c r="P4616" s="8" t="s">
        <v>776</v>
      </c>
      <c r="Q4616" s="8" t="s">
        <v>6782</v>
      </c>
      <c r="R4616" s="8" t="s">
        <v>12257</v>
      </c>
      <c r="S4616" s="17" t="s">
        <v>13284</v>
      </c>
      <c r="T4616" s="18">
        <v>43035</v>
      </c>
      <c r="U4616" s="8">
        <v>0.375</v>
      </c>
      <c r="V4616" s="8">
        <v>0.45833333333333331</v>
      </c>
      <c r="W4616" s="8" t="s">
        <v>1100</v>
      </c>
      <c r="X4616" s="8" t="s">
        <v>13639</v>
      </c>
      <c r="Y4616" s="8" t="s">
        <v>4185</v>
      </c>
      <c r="Z4616" s="17" t="s">
        <v>13640</v>
      </c>
      <c r="AA4616" s="8" t="s">
        <v>13641</v>
      </c>
      <c r="AB4616" s="8" t="s">
        <v>13642</v>
      </c>
    </row>
    <row r="4617" spans="1:28" hidden="1" x14ac:dyDescent="0.2">
      <c r="A4617" s="8" t="s">
        <v>13643</v>
      </c>
      <c r="B4617" s="8" t="s">
        <v>13644</v>
      </c>
      <c r="C4617" s="8" t="s">
        <v>45759</v>
      </c>
      <c r="D4617" s="8" t="s">
        <v>45760</v>
      </c>
      <c r="E4617" s="8" t="s">
        <v>225</v>
      </c>
      <c r="F4617" s="8" t="s">
        <v>204</v>
      </c>
      <c r="G4617" s="8" t="s">
        <v>225</v>
      </c>
      <c r="H4617" s="8" t="s">
        <v>204</v>
      </c>
      <c r="I4617" s="8" t="s">
        <v>13283</v>
      </c>
      <c r="J4617" s="8" t="s">
        <v>28</v>
      </c>
      <c r="K4617" s="8" t="s">
        <v>30</v>
      </c>
      <c r="L4617" s="8" t="s">
        <v>11883</v>
      </c>
      <c r="M4617" s="8" t="s">
        <v>5530</v>
      </c>
      <c r="N4617" s="8" t="s">
        <v>10716</v>
      </c>
      <c r="O4617" s="8" t="s">
        <v>34691</v>
      </c>
      <c r="P4617" s="8" t="s">
        <v>776</v>
      </c>
      <c r="Q4617" s="8" t="s">
        <v>6782</v>
      </c>
      <c r="R4617" s="8" t="s">
        <v>12257</v>
      </c>
      <c r="S4617" s="17" t="s">
        <v>13284</v>
      </c>
      <c r="T4617" s="18">
        <v>43035</v>
      </c>
      <c r="U4617" s="8">
        <v>0.45833333333333331</v>
      </c>
      <c r="V4617" s="8">
        <v>0.66666666666666663</v>
      </c>
      <c r="W4617" s="8" t="s">
        <v>773</v>
      </c>
      <c r="X4617" s="8" t="s">
        <v>13645</v>
      </c>
      <c r="Y4617" s="8" t="s">
        <v>4185</v>
      </c>
      <c r="Z4617" s="17" t="s">
        <v>13646</v>
      </c>
      <c r="AA4617" s="8" t="s">
        <v>13647</v>
      </c>
      <c r="AB4617" s="8" t="s">
        <v>13648</v>
      </c>
    </row>
    <row r="4618" spans="1:28" hidden="1" x14ac:dyDescent="0.2">
      <c r="A4618" s="8" t="s">
        <v>13649</v>
      </c>
      <c r="B4618" s="8" t="s">
        <v>13650</v>
      </c>
      <c r="C4618" s="8" t="s">
        <v>45759</v>
      </c>
      <c r="D4618" s="8" t="s">
        <v>45760</v>
      </c>
      <c r="E4618" s="8" t="s">
        <v>235</v>
      </c>
      <c r="F4618" s="8" t="s">
        <v>204</v>
      </c>
      <c r="G4618" s="8" t="s">
        <v>235</v>
      </c>
      <c r="H4618" s="8" t="s">
        <v>204</v>
      </c>
      <c r="I4618" s="8" t="s">
        <v>13283</v>
      </c>
      <c r="J4618" s="8" t="s">
        <v>28</v>
      </c>
      <c r="K4618" s="8" t="s">
        <v>30</v>
      </c>
      <c r="L4618" s="8" t="s">
        <v>454</v>
      </c>
      <c r="M4618" s="8" t="s">
        <v>7043</v>
      </c>
      <c r="N4618" s="8" t="s">
        <v>10716</v>
      </c>
      <c r="O4618" s="8" t="s">
        <v>34691</v>
      </c>
      <c r="P4618" s="8" t="s">
        <v>776</v>
      </c>
      <c r="Q4618" s="8" t="s">
        <v>6782</v>
      </c>
      <c r="R4618" s="8" t="s">
        <v>12257</v>
      </c>
      <c r="S4618" s="17" t="s">
        <v>13284</v>
      </c>
      <c r="T4618" s="18">
        <v>43036</v>
      </c>
      <c r="U4618" s="8">
        <v>0.25</v>
      </c>
      <c r="V4618" s="8">
        <v>0.33333333333333331</v>
      </c>
      <c r="W4618" s="8" t="s">
        <v>1100</v>
      </c>
      <c r="X4618" s="8" t="s">
        <v>13651</v>
      </c>
      <c r="Y4618" s="8" t="s">
        <v>4185</v>
      </c>
      <c r="Z4618" s="17" t="s">
        <v>13652</v>
      </c>
      <c r="AA4618" s="8" t="s">
        <v>13653</v>
      </c>
      <c r="AB4618" s="8" t="s">
        <v>13654</v>
      </c>
    </row>
    <row r="4619" spans="1:28" hidden="1" x14ac:dyDescent="0.2">
      <c r="A4619" s="8" t="s">
        <v>13655</v>
      </c>
      <c r="B4619" s="8" t="s">
        <v>13656</v>
      </c>
      <c r="C4619" s="8" t="s">
        <v>45759</v>
      </c>
      <c r="D4619" s="8" t="s">
        <v>45760</v>
      </c>
      <c r="E4619" s="8" t="s">
        <v>235</v>
      </c>
      <c r="F4619" s="8" t="s">
        <v>204</v>
      </c>
      <c r="G4619" s="8" t="s">
        <v>235</v>
      </c>
      <c r="H4619" s="8" t="s">
        <v>204</v>
      </c>
      <c r="I4619" s="8" t="s">
        <v>13283</v>
      </c>
      <c r="J4619" s="8" t="s">
        <v>28</v>
      </c>
      <c r="K4619" s="8" t="s">
        <v>30</v>
      </c>
      <c r="L4619" s="8" t="s">
        <v>7043</v>
      </c>
      <c r="M4619" s="8" t="s">
        <v>13657</v>
      </c>
      <c r="N4619" s="8" t="s">
        <v>10716</v>
      </c>
      <c r="O4619" s="8" t="s">
        <v>34691</v>
      </c>
      <c r="P4619" s="8" t="s">
        <v>776</v>
      </c>
      <c r="Q4619" s="8" t="s">
        <v>6782</v>
      </c>
      <c r="R4619" s="8" t="s">
        <v>12257</v>
      </c>
      <c r="S4619" s="17" t="s">
        <v>13284</v>
      </c>
      <c r="T4619" s="18">
        <v>43036</v>
      </c>
      <c r="U4619" s="8">
        <v>0.33333333333333331</v>
      </c>
      <c r="V4619" s="8">
        <v>0.375</v>
      </c>
      <c r="W4619" s="8" t="s">
        <v>1495</v>
      </c>
      <c r="X4619" s="8" t="s">
        <v>13658</v>
      </c>
      <c r="Y4619" s="8" t="s">
        <v>4185</v>
      </c>
      <c r="Z4619" s="17" t="s">
        <v>2856</v>
      </c>
      <c r="AA4619" s="8" t="s">
        <v>13659</v>
      </c>
      <c r="AB4619" s="8" t="s">
        <v>13660</v>
      </c>
    </row>
    <row r="4620" spans="1:28" hidden="1" x14ac:dyDescent="0.2">
      <c r="A4620" s="8" t="s">
        <v>13661</v>
      </c>
      <c r="B4620" s="8" t="s">
        <v>13662</v>
      </c>
      <c r="C4620" s="8" t="s">
        <v>45759</v>
      </c>
      <c r="D4620" s="8" t="s">
        <v>45760</v>
      </c>
      <c r="E4620" s="8" t="s">
        <v>235</v>
      </c>
      <c r="F4620" s="8" t="s">
        <v>204</v>
      </c>
      <c r="G4620" s="8" t="s">
        <v>235</v>
      </c>
      <c r="H4620" s="8" t="s">
        <v>204</v>
      </c>
      <c r="I4620" s="8" t="s">
        <v>13283</v>
      </c>
      <c r="J4620" s="8" t="s">
        <v>28</v>
      </c>
      <c r="K4620" s="8" t="s">
        <v>30</v>
      </c>
      <c r="L4620" s="8" t="s">
        <v>13657</v>
      </c>
      <c r="M4620" s="8" t="s">
        <v>13663</v>
      </c>
      <c r="N4620" s="8" t="s">
        <v>10716</v>
      </c>
      <c r="O4620" s="8" t="s">
        <v>34691</v>
      </c>
      <c r="P4620" s="8" t="s">
        <v>776</v>
      </c>
      <c r="Q4620" s="8" t="s">
        <v>6782</v>
      </c>
      <c r="R4620" s="8" t="s">
        <v>12257</v>
      </c>
      <c r="S4620" s="17" t="s">
        <v>13284</v>
      </c>
      <c r="T4620" s="18">
        <v>43036</v>
      </c>
      <c r="U4620" s="8">
        <v>0.375</v>
      </c>
      <c r="V4620" s="8">
        <v>0.45833333333333331</v>
      </c>
      <c r="W4620" s="8" t="s">
        <v>1100</v>
      </c>
      <c r="X4620" s="8" t="s">
        <v>13664</v>
      </c>
      <c r="Y4620" s="8" t="s">
        <v>13665</v>
      </c>
      <c r="Z4620" s="17" t="s">
        <v>13666</v>
      </c>
      <c r="AA4620" s="8" t="s">
        <v>13667</v>
      </c>
      <c r="AB4620" s="8" t="s">
        <v>13668</v>
      </c>
    </row>
    <row r="4621" spans="1:28" hidden="1" x14ac:dyDescent="0.2">
      <c r="A4621" s="8" t="s">
        <v>13669</v>
      </c>
      <c r="B4621" s="8" t="s">
        <v>13670</v>
      </c>
      <c r="C4621" s="8" t="s">
        <v>45759</v>
      </c>
      <c r="D4621" s="8" t="s">
        <v>45760</v>
      </c>
      <c r="E4621" s="8" t="s">
        <v>235</v>
      </c>
      <c r="F4621" s="8" t="s">
        <v>204</v>
      </c>
      <c r="G4621" s="8" t="s">
        <v>235</v>
      </c>
      <c r="H4621" s="8" t="s">
        <v>204</v>
      </c>
      <c r="I4621" s="8" t="s">
        <v>13283</v>
      </c>
      <c r="J4621" s="8" t="s">
        <v>28</v>
      </c>
      <c r="K4621" s="8" t="s">
        <v>30</v>
      </c>
      <c r="L4621" s="8" t="s">
        <v>13663</v>
      </c>
      <c r="M4621" s="8" t="s">
        <v>1184</v>
      </c>
      <c r="N4621" s="8" t="s">
        <v>10716</v>
      </c>
      <c r="O4621" s="8" t="s">
        <v>34691</v>
      </c>
      <c r="P4621" s="8" t="s">
        <v>776</v>
      </c>
      <c r="Q4621" s="8" t="s">
        <v>6782</v>
      </c>
      <c r="R4621" s="8" t="s">
        <v>12257</v>
      </c>
      <c r="S4621" s="17" t="s">
        <v>13284</v>
      </c>
      <c r="T4621" s="18">
        <v>43036</v>
      </c>
      <c r="U4621" s="8">
        <v>0.45833333333333331</v>
      </c>
      <c r="V4621" s="8">
        <v>0.54166666666666663</v>
      </c>
      <c r="W4621" s="8" t="s">
        <v>1100</v>
      </c>
      <c r="X4621" s="8" t="s">
        <v>13671</v>
      </c>
      <c r="Y4621" s="8" t="s">
        <v>13672</v>
      </c>
      <c r="Z4621" s="17" t="s">
        <v>13673</v>
      </c>
      <c r="AA4621" s="8" t="s">
        <v>13674</v>
      </c>
      <c r="AB4621" s="8" t="s">
        <v>13675</v>
      </c>
    </row>
    <row r="4622" spans="1:28" hidden="1" x14ac:dyDescent="0.2">
      <c r="A4622" s="8" t="s">
        <v>13676</v>
      </c>
      <c r="B4622" s="8" t="s">
        <v>13677</v>
      </c>
      <c r="C4622" s="8" t="s">
        <v>45759</v>
      </c>
      <c r="D4622" s="8" t="s">
        <v>45760</v>
      </c>
      <c r="E4622" s="8" t="s">
        <v>235</v>
      </c>
      <c r="F4622" s="8" t="s">
        <v>204</v>
      </c>
      <c r="G4622" s="8" t="s">
        <v>235</v>
      </c>
      <c r="H4622" s="8" t="s">
        <v>204</v>
      </c>
      <c r="I4622" s="8" t="s">
        <v>13283</v>
      </c>
      <c r="J4622" s="8" t="s">
        <v>28</v>
      </c>
      <c r="K4622" s="8" t="s">
        <v>30</v>
      </c>
      <c r="L4622" s="8" t="s">
        <v>1184</v>
      </c>
      <c r="M4622" s="8" t="s">
        <v>5536</v>
      </c>
      <c r="N4622" s="8" t="s">
        <v>10716</v>
      </c>
      <c r="O4622" s="8" t="s">
        <v>34691</v>
      </c>
      <c r="P4622" s="8" t="s">
        <v>776</v>
      </c>
      <c r="Q4622" s="8" t="s">
        <v>6782</v>
      </c>
      <c r="R4622" s="8" t="s">
        <v>12257</v>
      </c>
      <c r="S4622" s="17" t="s">
        <v>13284</v>
      </c>
      <c r="T4622" s="18">
        <v>43036</v>
      </c>
      <c r="U4622" s="8">
        <v>0.54166666666666663</v>
      </c>
      <c r="V4622" s="8">
        <v>0.66666666666666663</v>
      </c>
      <c r="W4622" s="8" t="s">
        <v>1283</v>
      </c>
      <c r="X4622" s="8" t="s">
        <v>13678</v>
      </c>
      <c r="Y4622" s="8" t="s">
        <v>3781</v>
      </c>
      <c r="Z4622" s="17" t="s">
        <v>13679</v>
      </c>
      <c r="AA4622" s="8" t="s">
        <v>13680</v>
      </c>
      <c r="AB4622" s="8" t="s">
        <v>13681</v>
      </c>
    </row>
    <row r="4623" spans="1:28" hidden="1" x14ac:dyDescent="0.2">
      <c r="A4623" s="8" t="s">
        <v>13682</v>
      </c>
      <c r="B4623" s="8" t="s">
        <v>13683</v>
      </c>
      <c r="C4623" s="8" t="s">
        <v>45759</v>
      </c>
      <c r="D4623" s="8" t="s">
        <v>45760</v>
      </c>
      <c r="E4623" s="8" t="s">
        <v>245</v>
      </c>
      <c r="F4623" s="8" t="s">
        <v>204</v>
      </c>
      <c r="G4623" s="8" t="s">
        <v>245</v>
      </c>
      <c r="H4623" s="8" t="s">
        <v>204</v>
      </c>
      <c r="I4623" s="8" t="s">
        <v>13283</v>
      </c>
      <c r="J4623" s="8" t="s">
        <v>28</v>
      </c>
      <c r="K4623" s="8" t="s">
        <v>30</v>
      </c>
      <c r="L4623" s="8" t="s">
        <v>246</v>
      </c>
      <c r="M4623" s="8" t="s">
        <v>9261</v>
      </c>
      <c r="N4623" s="8" t="s">
        <v>10716</v>
      </c>
      <c r="O4623" s="8" t="s">
        <v>34691</v>
      </c>
      <c r="P4623" s="8" t="s">
        <v>776</v>
      </c>
      <c r="Q4623" s="8" t="s">
        <v>6782</v>
      </c>
      <c r="R4623" s="8" t="s">
        <v>12257</v>
      </c>
      <c r="S4623" s="17" t="s">
        <v>13284</v>
      </c>
      <c r="T4623" s="18">
        <v>43037</v>
      </c>
      <c r="U4623" s="8">
        <v>0.25</v>
      </c>
      <c r="V4623" s="8">
        <v>0.33333333333333331</v>
      </c>
      <c r="W4623" s="8" t="s">
        <v>1100</v>
      </c>
      <c r="X4623" s="8" t="s">
        <v>13684</v>
      </c>
      <c r="Y4623" s="8" t="s">
        <v>3781</v>
      </c>
      <c r="Z4623" s="17" t="s">
        <v>13685</v>
      </c>
      <c r="AA4623" s="8" t="s">
        <v>13686</v>
      </c>
      <c r="AB4623" s="8" t="s">
        <v>13687</v>
      </c>
    </row>
    <row r="4624" spans="1:28" hidden="1" x14ac:dyDescent="0.2">
      <c r="A4624" s="8" t="s">
        <v>13688</v>
      </c>
      <c r="B4624" s="8" t="s">
        <v>13689</v>
      </c>
      <c r="C4624" s="8" t="s">
        <v>45759</v>
      </c>
      <c r="D4624" s="8" t="s">
        <v>45760</v>
      </c>
      <c r="E4624" s="8" t="s">
        <v>245</v>
      </c>
      <c r="F4624" s="8" t="s">
        <v>204</v>
      </c>
      <c r="G4624" s="8" t="s">
        <v>245</v>
      </c>
      <c r="H4624" s="8" t="s">
        <v>204</v>
      </c>
      <c r="I4624" s="8" t="s">
        <v>13283</v>
      </c>
      <c r="J4624" s="8" t="s">
        <v>28</v>
      </c>
      <c r="K4624" s="8" t="s">
        <v>30</v>
      </c>
      <c r="L4624" s="8" t="s">
        <v>9261</v>
      </c>
      <c r="M4624" s="8" t="s">
        <v>13690</v>
      </c>
      <c r="N4624" s="8" t="s">
        <v>10716</v>
      </c>
      <c r="O4624" s="8" t="s">
        <v>34691</v>
      </c>
      <c r="P4624" s="8" t="s">
        <v>776</v>
      </c>
      <c r="Q4624" s="8" t="s">
        <v>6782</v>
      </c>
      <c r="R4624" s="8" t="s">
        <v>12257</v>
      </c>
      <c r="S4624" s="17" t="s">
        <v>13284</v>
      </c>
      <c r="T4624" s="18">
        <v>43037</v>
      </c>
      <c r="U4624" s="8">
        <v>0.33333333333333331</v>
      </c>
      <c r="V4624" s="8">
        <v>0.5</v>
      </c>
      <c r="W4624" s="8" t="s">
        <v>739</v>
      </c>
      <c r="X4624" s="8" t="s">
        <v>13691</v>
      </c>
      <c r="Y4624" s="8" t="s">
        <v>3362</v>
      </c>
      <c r="Z4624" s="17" t="s">
        <v>13666</v>
      </c>
      <c r="AA4624" s="8" t="s">
        <v>13692</v>
      </c>
      <c r="AB4624" s="8" t="s">
        <v>13693</v>
      </c>
    </row>
    <row r="4625" spans="1:28" hidden="1" x14ac:dyDescent="0.2">
      <c r="A4625" s="8" t="s">
        <v>13694</v>
      </c>
      <c r="B4625" s="8" t="s">
        <v>13695</v>
      </c>
      <c r="C4625" s="8" t="s">
        <v>45759</v>
      </c>
      <c r="D4625" s="8" t="s">
        <v>45760</v>
      </c>
      <c r="E4625" s="8" t="s">
        <v>245</v>
      </c>
      <c r="F4625" s="8" t="s">
        <v>204</v>
      </c>
      <c r="G4625" s="8" t="s">
        <v>245</v>
      </c>
      <c r="H4625" s="8" t="s">
        <v>204</v>
      </c>
      <c r="I4625" s="8" t="s">
        <v>13283</v>
      </c>
      <c r="J4625" s="8" t="s">
        <v>28</v>
      </c>
      <c r="K4625" s="8" t="s">
        <v>30</v>
      </c>
      <c r="L4625" s="8" t="s">
        <v>13690</v>
      </c>
      <c r="M4625" s="8" t="s">
        <v>5542</v>
      </c>
      <c r="N4625" s="8" t="s">
        <v>10716</v>
      </c>
      <c r="O4625" s="8" t="s">
        <v>34691</v>
      </c>
      <c r="P4625" s="8" t="s">
        <v>776</v>
      </c>
      <c r="Q4625" s="8" t="s">
        <v>6782</v>
      </c>
      <c r="R4625" s="8" t="s">
        <v>12257</v>
      </c>
      <c r="S4625" s="17" t="s">
        <v>13284</v>
      </c>
      <c r="T4625" s="18">
        <v>43037</v>
      </c>
      <c r="U4625" s="8">
        <v>0.5</v>
      </c>
      <c r="V4625" s="8">
        <v>0.66666666666666663</v>
      </c>
      <c r="W4625" s="8" t="s">
        <v>739</v>
      </c>
      <c r="X4625" s="8" t="s">
        <v>13696</v>
      </c>
      <c r="Y4625" s="8" t="s">
        <v>3362</v>
      </c>
      <c r="Z4625" s="17" t="s">
        <v>3363</v>
      </c>
      <c r="AA4625" s="8" t="s">
        <v>13697</v>
      </c>
      <c r="AB4625" s="8" t="s">
        <v>13698</v>
      </c>
    </row>
    <row r="4626" spans="1:28" hidden="1" x14ac:dyDescent="0.2">
      <c r="A4626" s="8" t="s">
        <v>13585</v>
      </c>
      <c r="B4626" s="8" t="s">
        <v>13586</v>
      </c>
      <c r="C4626" s="8" t="s">
        <v>45759</v>
      </c>
      <c r="D4626" s="8" t="s">
        <v>45760</v>
      </c>
      <c r="E4626" s="8" t="s">
        <v>470</v>
      </c>
      <c r="F4626" s="8" t="s">
        <v>204</v>
      </c>
      <c r="G4626" s="8" t="s">
        <v>470</v>
      </c>
      <c r="H4626" s="8" t="s">
        <v>204</v>
      </c>
      <c r="I4626" s="8" t="s">
        <v>13283</v>
      </c>
      <c r="J4626" s="8" t="s">
        <v>28</v>
      </c>
      <c r="K4626" s="8" t="s">
        <v>30</v>
      </c>
      <c r="L4626" s="8" t="s">
        <v>471</v>
      </c>
      <c r="M4626" s="8" t="s">
        <v>13587</v>
      </c>
      <c r="N4626" s="8" t="s">
        <v>10716</v>
      </c>
      <c r="O4626" s="8" t="s">
        <v>34691</v>
      </c>
      <c r="P4626" s="8" t="s">
        <v>776</v>
      </c>
      <c r="Q4626" s="8" t="s">
        <v>6782</v>
      </c>
      <c r="R4626" s="8" t="s">
        <v>12257</v>
      </c>
      <c r="S4626" s="17" t="s">
        <v>13284</v>
      </c>
      <c r="T4626" s="18">
        <v>43038</v>
      </c>
      <c r="U4626" s="8">
        <v>0.25</v>
      </c>
      <c r="V4626" s="8">
        <v>0.33333333333333331</v>
      </c>
      <c r="W4626" s="8" t="s">
        <v>1100</v>
      </c>
      <c r="X4626" s="8" t="s">
        <v>13588</v>
      </c>
      <c r="Y4626" s="8" t="s">
        <v>13589</v>
      </c>
      <c r="Z4626" s="17" t="s">
        <v>13590</v>
      </c>
      <c r="AA4626" s="8" t="s">
        <v>13591</v>
      </c>
      <c r="AB4626" s="8" t="s">
        <v>13592</v>
      </c>
    </row>
    <row r="4627" spans="1:28" hidden="1" x14ac:dyDescent="0.2">
      <c r="A4627" s="8" t="s">
        <v>13593</v>
      </c>
      <c r="B4627" s="8" t="s">
        <v>13594</v>
      </c>
      <c r="C4627" s="8" t="s">
        <v>45759</v>
      </c>
      <c r="D4627" s="8" t="s">
        <v>45760</v>
      </c>
      <c r="E4627" s="8" t="s">
        <v>470</v>
      </c>
      <c r="F4627" s="8" t="s">
        <v>204</v>
      </c>
      <c r="G4627" s="8" t="s">
        <v>470</v>
      </c>
      <c r="H4627" s="8" t="s">
        <v>204</v>
      </c>
      <c r="I4627" s="8" t="s">
        <v>13283</v>
      </c>
      <c r="J4627" s="8" t="s">
        <v>28</v>
      </c>
      <c r="K4627" s="8" t="s">
        <v>30</v>
      </c>
      <c r="L4627" s="8" t="s">
        <v>13587</v>
      </c>
      <c r="M4627" s="8" t="s">
        <v>13595</v>
      </c>
      <c r="N4627" s="8" t="s">
        <v>10716</v>
      </c>
      <c r="O4627" s="8" t="s">
        <v>34691</v>
      </c>
      <c r="P4627" s="8" t="s">
        <v>776</v>
      </c>
      <c r="Q4627" s="8" t="s">
        <v>6782</v>
      </c>
      <c r="R4627" s="8" t="s">
        <v>12257</v>
      </c>
      <c r="S4627" s="17" t="s">
        <v>13284</v>
      </c>
      <c r="T4627" s="18">
        <v>43038</v>
      </c>
      <c r="U4627" s="8">
        <v>0.33333333333333331</v>
      </c>
      <c r="V4627" s="8">
        <v>0.45833333333333331</v>
      </c>
      <c r="W4627" s="8" t="s">
        <v>1283</v>
      </c>
      <c r="X4627" s="8" t="s">
        <v>13596</v>
      </c>
      <c r="Y4627" s="8" t="s">
        <v>13589</v>
      </c>
      <c r="Z4627" s="17" t="s">
        <v>13597</v>
      </c>
      <c r="AA4627" s="8" t="s">
        <v>13598</v>
      </c>
      <c r="AB4627" s="8" t="s">
        <v>13599</v>
      </c>
    </row>
    <row r="4628" spans="1:28" hidden="1" x14ac:dyDescent="0.2">
      <c r="A4628" s="8" t="s">
        <v>13600</v>
      </c>
      <c r="B4628" s="8" t="s">
        <v>13601</v>
      </c>
      <c r="C4628" s="8" t="s">
        <v>45759</v>
      </c>
      <c r="D4628" s="8" t="s">
        <v>45760</v>
      </c>
      <c r="E4628" s="8" t="s">
        <v>470</v>
      </c>
      <c r="F4628" s="8" t="s">
        <v>204</v>
      </c>
      <c r="G4628" s="8" t="s">
        <v>470</v>
      </c>
      <c r="H4628" s="8" t="s">
        <v>204</v>
      </c>
      <c r="I4628" s="8" t="s">
        <v>13283</v>
      </c>
      <c r="J4628" s="8" t="s">
        <v>28</v>
      </c>
      <c r="K4628" s="8" t="s">
        <v>30</v>
      </c>
      <c r="L4628" s="8" t="s">
        <v>9297</v>
      </c>
      <c r="M4628" s="8" t="s">
        <v>13595</v>
      </c>
      <c r="N4628" s="8" t="s">
        <v>10716</v>
      </c>
      <c r="O4628" s="8" t="s">
        <v>34691</v>
      </c>
      <c r="P4628" s="8" t="s">
        <v>776</v>
      </c>
      <c r="Q4628" s="8" t="s">
        <v>6782</v>
      </c>
      <c r="R4628" s="8" t="s">
        <v>12257</v>
      </c>
      <c r="S4628" s="17" t="s">
        <v>13284</v>
      </c>
      <c r="T4628" s="18">
        <v>43038</v>
      </c>
      <c r="U4628" s="8">
        <v>0.41666666666666669</v>
      </c>
      <c r="V4628" s="8">
        <v>0.45833333333333331</v>
      </c>
      <c r="W4628" s="8" t="s">
        <v>1495</v>
      </c>
      <c r="X4628" s="8" t="s">
        <v>13602</v>
      </c>
      <c r="Y4628" s="8" t="s">
        <v>13589</v>
      </c>
      <c r="Z4628" s="17" t="s">
        <v>13603</v>
      </c>
      <c r="AA4628" s="8" t="s">
        <v>13604</v>
      </c>
      <c r="AB4628" s="8" t="s">
        <v>13605</v>
      </c>
    </row>
    <row r="4629" spans="1:28" hidden="1" x14ac:dyDescent="0.2">
      <c r="A4629" s="8" t="s">
        <v>13606</v>
      </c>
      <c r="B4629" s="8" t="s">
        <v>13607</v>
      </c>
      <c r="C4629" s="8" t="s">
        <v>45759</v>
      </c>
      <c r="D4629" s="8" t="s">
        <v>45760</v>
      </c>
      <c r="E4629" s="8" t="s">
        <v>470</v>
      </c>
      <c r="F4629" s="8" t="s">
        <v>204</v>
      </c>
      <c r="G4629" s="8" t="s">
        <v>470</v>
      </c>
      <c r="H4629" s="8" t="s">
        <v>204</v>
      </c>
      <c r="I4629" s="8" t="s">
        <v>13283</v>
      </c>
      <c r="J4629" s="8" t="s">
        <v>28</v>
      </c>
      <c r="K4629" s="8" t="s">
        <v>30</v>
      </c>
      <c r="L4629" s="8" t="s">
        <v>13608</v>
      </c>
      <c r="M4629" s="8" t="s">
        <v>9304</v>
      </c>
      <c r="N4629" s="8" t="s">
        <v>10716</v>
      </c>
      <c r="O4629" s="8" t="s">
        <v>34691</v>
      </c>
      <c r="P4629" s="8" t="s">
        <v>776</v>
      </c>
      <c r="Q4629" s="8" t="s">
        <v>6782</v>
      </c>
      <c r="R4629" s="8" t="s">
        <v>12257</v>
      </c>
      <c r="S4629" s="17" t="s">
        <v>13284</v>
      </c>
      <c r="T4629" s="18">
        <v>43038</v>
      </c>
      <c r="U4629" s="8">
        <v>0.5</v>
      </c>
      <c r="V4629" s="8">
        <v>0.58333333333333337</v>
      </c>
      <c r="W4629" s="8" t="s">
        <v>1100</v>
      </c>
      <c r="X4629" s="8" t="s">
        <v>13609</v>
      </c>
      <c r="Y4629" s="8" t="s">
        <v>13589</v>
      </c>
      <c r="Z4629" s="17" t="s">
        <v>13610</v>
      </c>
      <c r="AA4629" s="8" t="s">
        <v>13611</v>
      </c>
      <c r="AB4629" s="8" t="s">
        <v>13612</v>
      </c>
    </row>
    <row r="4630" spans="1:28" hidden="1" x14ac:dyDescent="0.2">
      <c r="A4630" s="8" t="s">
        <v>13613</v>
      </c>
      <c r="B4630" s="8" t="s">
        <v>13614</v>
      </c>
      <c r="C4630" s="8" t="s">
        <v>45759</v>
      </c>
      <c r="D4630" s="8" t="s">
        <v>45760</v>
      </c>
      <c r="E4630" s="8" t="s">
        <v>470</v>
      </c>
      <c r="F4630" s="8" t="s">
        <v>204</v>
      </c>
      <c r="G4630" s="8" t="s">
        <v>470</v>
      </c>
      <c r="H4630" s="8" t="s">
        <v>204</v>
      </c>
      <c r="I4630" s="8" t="s">
        <v>13283</v>
      </c>
      <c r="J4630" s="8" t="s">
        <v>28</v>
      </c>
      <c r="K4630" s="8" t="s">
        <v>30</v>
      </c>
      <c r="L4630" s="8" t="s">
        <v>9304</v>
      </c>
      <c r="M4630" s="8" t="s">
        <v>5547</v>
      </c>
      <c r="N4630" s="8" t="s">
        <v>10716</v>
      </c>
      <c r="O4630" s="8" t="s">
        <v>34691</v>
      </c>
      <c r="P4630" s="8" t="s">
        <v>776</v>
      </c>
      <c r="Q4630" s="8" t="s">
        <v>6782</v>
      </c>
      <c r="R4630" s="8" t="s">
        <v>12257</v>
      </c>
      <c r="S4630" s="17" t="s">
        <v>13284</v>
      </c>
      <c r="T4630" s="18">
        <v>43038</v>
      </c>
      <c r="U4630" s="8">
        <v>0.58333333333333337</v>
      </c>
      <c r="V4630" s="8">
        <v>0.66666666666666663</v>
      </c>
      <c r="W4630" s="8" t="s">
        <v>1100</v>
      </c>
      <c r="X4630" s="8" t="s">
        <v>13615</v>
      </c>
      <c r="Y4630" s="8" t="s">
        <v>13589</v>
      </c>
      <c r="Z4630" s="17" t="s">
        <v>13616</v>
      </c>
      <c r="AA4630" s="8" t="s">
        <v>13617</v>
      </c>
      <c r="AB4630" s="8" t="s">
        <v>13618</v>
      </c>
    </row>
    <row r="4631" spans="1:28" hidden="1" x14ac:dyDescent="0.2">
      <c r="A4631" s="8" t="s">
        <v>13699</v>
      </c>
      <c r="B4631" s="8" t="s">
        <v>13700</v>
      </c>
      <c r="C4631" s="8" t="s">
        <v>45759</v>
      </c>
      <c r="D4631" s="8" t="s">
        <v>45760</v>
      </c>
      <c r="E4631" s="8" t="s">
        <v>480</v>
      </c>
      <c r="F4631" s="8" t="s">
        <v>204</v>
      </c>
      <c r="G4631" s="8" t="s">
        <v>480</v>
      </c>
      <c r="H4631" s="8" t="s">
        <v>204</v>
      </c>
      <c r="I4631" s="8" t="s">
        <v>13283</v>
      </c>
      <c r="J4631" s="8" t="s">
        <v>28</v>
      </c>
      <c r="K4631" s="8" t="s">
        <v>30</v>
      </c>
      <c r="L4631" s="8" t="s">
        <v>481</v>
      </c>
      <c r="M4631" s="8" t="s">
        <v>11658</v>
      </c>
      <c r="N4631" s="8" t="s">
        <v>10716</v>
      </c>
      <c r="O4631" s="8" t="s">
        <v>34691</v>
      </c>
      <c r="P4631" s="8" t="s">
        <v>776</v>
      </c>
      <c r="Q4631" s="8" t="s">
        <v>6782</v>
      </c>
      <c r="R4631" s="8" t="s">
        <v>12257</v>
      </c>
      <c r="S4631" s="17" t="s">
        <v>13284</v>
      </c>
      <c r="T4631" s="18">
        <v>43039</v>
      </c>
      <c r="U4631" s="8">
        <v>0.25</v>
      </c>
      <c r="V4631" s="8">
        <v>0.66666666666666663</v>
      </c>
      <c r="W4631" s="8" t="s">
        <v>792</v>
      </c>
      <c r="X4631" s="8" t="s">
        <v>6184</v>
      </c>
      <c r="Y4631" s="8" t="s">
        <v>6185</v>
      </c>
      <c r="Z4631" s="17" t="s">
        <v>13701</v>
      </c>
      <c r="AA4631" s="8" t="s">
        <v>13702</v>
      </c>
      <c r="AB4631" s="8" t="s">
        <v>13703</v>
      </c>
    </row>
    <row r="4632" spans="1:28" hidden="1" x14ac:dyDescent="0.2">
      <c r="A4632" s="8" t="s">
        <v>13704</v>
      </c>
      <c r="B4632" s="8" t="s">
        <v>13705</v>
      </c>
      <c r="C4632" s="8" t="s">
        <v>45759</v>
      </c>
      <c r="D4632" s="8" t="s">
        <v>45760</v>
      </c>
      <c r="E4632" s="8" t="s">
        <v>499</v>
      </c>
      <c r="F4632" s="8" t="s">
        <v>255</v>
      </c>
      <c r="G4632" s="8" t="s">
        <v>499</v>
      </c>
      <c r="H4632" s="8" t="s">
        <v>255</v>
      </c>
      <c r="I4632" s="8" t="s">
        <v>13283</v>
      </c>
      <c r="J4632" s="8" t="s">
        <v>28</v>
      </c>
      <c r="K4632" s="8" t="s">
        <v>30</v>
      </c>
      <c r="L4632" s="8" t="s">
        <v>500</v>
      </c>
      <c r="M4632" s="8" t="s">
        <v>8551</v>
      </c>
      <c r="N4632" s="8" t="s">
        <v>10716</v>
      </c>
      <c r="O4632" s="8" t="s">
        <v>34691</v>
      </c>
      <c r="P4632" s="8" t="s">
        <v>776</v>
      </c>
      <c r="Q4632" s="8" t="s">
        <v>6782</v>
      </c>
      <c r="R4632" s="8" t="s">
        <v>12257</v>
      </c>
      <c r="S4632" s="17" t="s">
        <v>13284</v>
      </c>
      <c r="T4632" s="18">
        <v>43040</v>
      </c>
      <c r="U4632" s="8">
        <v>0.25</v>
      </c>
      <c r="V4632" s="8">
        <v>0.66666666666666663</v>
      </c>
      <c r="W4632" s="8" t="s">
        <v>792</v>
      </c>
      <c r="X4632" s="8" t="s">
        <v>6184</v>
      </c>
      <c r="Y4632" s="8" t="s">
        <v>6185</v>
      </c>
      <c r="Z4632" s="17" t="s">
        <v>13701</v>
      </c>
      <c r="AA4632" s="8" t="s">
        <v>13706</v>
      </c>
      <c r="AB4632" s="8" t="s">
        <v>13707</v>
      </c>
    </row>
    <row r="4633" spans="1:28" hidden="1" x14ac:dyDescent="0.2">
      <c r="A4633" s="8" t="s">
        <v>13708</v>
      </c>
      <c r="B4633" s="8" t="s">
        <v>13709</v>
      </c>
      <c r="C4633" s="8" t="s">
        <v>45759</v>
      </c>
      <c r="D4633" s="8" t="s">
        <v>45760</v>
      </c>
      <c r="E4633" s="8" t="s">
        <v>515</v>
      </c>
      <c r="F4633" s="8" t="s">
        <v>255</v>
      </c>
      <c r="G4633" s="8" t="s">
        <v>515</v>
      </c>
      <c r="H4633" s="8" t="s">
        <v>255</v>
      </c>
      <c r="I4633" s="8" t="s">
        <v>13283</v>
      </c>
      <c r="J4633" s="8" t="s">
        <v>28</v>
      </c>
      <c r="K4633" s="8" t="s">
        <v>30</v>
      </c>
      <c r="L4633" s="8" t="s">
        <v>516</v>
      </c>
      <c r="M4633" s="8" t="s">
        <v>8557</v>
      </c>
      <c r="N4633" s="8" t="s">
        <v>10716</v>
      </c>
      <c r="O4633" s="8" t="s">
        <v>34691</v>
      </c>
      <c r="P4633" s="8" t="s">
        <v>776</v>
      </c>
      <c r="Q4633" s="8" t="s">
        <v>6782</v>
      </c>
      <c r="R4633" s="8" t="s">
        <v>12257</v>
      </c>
      <c r="S4633" s="17" t="s">
        <v>13284</v>
      </c>
      <c r="T4633" s="18">
        <v>43041</v>
      </c>
      <c r="U4633" s="8">
        <v>0.25</v>
      </c>
      <c r="V4633" s="8">
        <v>0.33333333333333331</v>
      </c>
      <c r="W4633" s="8" t="s">
        <v>1100</v>
      </c>
      <c r="X4633" s="8" t="s">
        <v>6184</v>
      </c>
      <c r="Y4633" s="8" t="s">
        <v>6185</v>
      </c>
      <c r="Z4633" s="17" t="s">
        <v>13701</v>
      </c>
      <c r="AA4633" s="8" t="s">
        <v>13710</v>
      </c>
      <c r="AB4633" s="8" t="s">
        <v>13711</v>
      </c>
    </row>
    <row r="4634" spans="1:28" hidden="1" x14ac:dyDescent="0.2">
      <c r="A4634" s="8" t="s">
        <v>13712</v>
      </c>
      <c r="B4634" s="8" t="s">
        <v>13713</v>
      </c>
      <c r="C4634" s="8" t="s">
        <v>45759</v>
      </c>
      <c r="D4634" s="8" t="s">
        <v>45760</v>
      </c>
      <c r="E4634" s="8" t="s">
        <v>515</v>
      </c>
      <c r="F4634" s="8" t="s">
        <v>255</v>
      </c>
      <c r="G4634" s="8" t="s">
        <v>515</v>
      </c>
      <c r="H4634" s="8" t="s">
        <v>255</v>
      </c>
      <c r="I4634" s="8" t="s">
        <v>13283</v>
      </c>
      <c r="J4634" s="8" t="s">
        <v>28</v>
      </c>
      <c r="K4634" s="8" t="s">
        <v>30</v>
      </c>
      <c r="L4634" s="8" t="s">
        <v>8557</v>
      </c>
      <c r="M4634" s="8" t="s">
        <v>8563</v>
      </c>
      <c r="N4634" s="8" t="s">
        <v>10716</v>
      </c>
      <c r="O4634" s="8" t="s">
        <v>34691</v>
      </c>
      <c r="P4634" s="8" t="s">
        <v>776</v>
      </c>
      <c r="Q4634" s="8" t="s">
        <v>6782</v>
      </c>
      <c r="R4634" s="8" t="s">
        <v>12257</v>
      </c>
      <c r="S4634" s="17" t="s">
        <v>13284</v>
      </c>
      <c r="T4634" s="18">
        <v>43041</v>
      </c>
      <c r="U4634" s="8">
        <v>0.33333333333333331</v>
      </c>
      <c r="V4634" s="8">
        <v>0.41666666666666669</v>
      </c>
      <c r="W4634" s="8" t="s">
        <v>1100</v>
      </c>
      <c r="X4634" s="8" t="s">
        <v>13714</v>
      </c>
      <c r="Y4634" s="8" t="s">
        <v>6185</v>
      </c>
      <c r="Z4634" s="17" t="s">
        <v>13715</v>
      </c>
      <c r="AA4634" s="8" t="s">
        <v>13716</v>
      </c>
      <c r="AB4634" s="8" t="s">
        <v>13717</v>
      </c>
    </row>
    <row r="4635" spans="1:28" hidden="1" x14ac:dyDescent="0.2">
      <c r="A4635" s="8" t="s">
        <v>13718</v>
      </c>
      <c r="B4635" s="8" t="s">
        <v>13719</v>
      </c>
      <c r="C4635" s="8" t="s">
        <v>45759</v>
      </c>
      <c r="D4635" s="8" t="s">
        <v>45760</v>
      </c>
      <c r="E4635" s="8" t="s">
        <v>515</v>
      </c>
      <c r="F4635" s="8" t="s">
        <v>255</v>
      </c>
      <c r="G4635" s="8" t="s">
        <v>515</v>
      </c>
      <c r="H4635" s="8" t="s">
        <v>255</v>
      </c>
      <c r="I4635" s="8" t="s">
        <v>13283</v>
      </c>
      <c r="J4635" s="8" t="s">
        <v>28</v>
      </c>
      <c r="K4635" s="8" t="s">
        <v>30</v>
      </c>
      <c r="L4635" s="8" t="s">
        <v>8563</v>
      </c>
      <c r="M4635" s="8" t="s">
        <v>8569</v>
      </c>
      <c r="N4635" s="8" t="s">
        <v>10716</v>
      </c>
      <c r="O4635" s="8" t="s">
        <v>34691</v>
      </c>
      <c r="P4635" s="8" t="s">
        <v>776</v>
      </c>
      <c r="Q4635" s="8" t="s">
        <v>6782</v>
      </c>
      <c r="R4635" s="8" t="s">
        <v>12257</v>
      </c>
      <c r="S4635" s="17" t="s">
        <v>13284</v>
      </c>
      <c r="T4635" s="18">
        <v>43041</v>
      </c>
      <c r="U4635" s="8">
        <v>0.41666666666666669</v>
      </c>
      <c r="V4635" s="8">
        <v>0.5</v>
      </c>
      <c r="W4635" s="8" t="s">
        <v>1100</v>
      </c>
      <c r="X4635" s="8" t="s">
        <v>13720</v>
      </c>
      <c r="Y4635" s="8" t="s">
        <v>13721</v>
      </c>
      <c r="Z4635" s="17" t="s">
        <v>3789</v>
      </c>
      <c r="AA4635" s="8" t="s">
        <v>13722</v>
      </c>
      <c r="AB4635" s="8" t="s">
        <v>13723</v>
      </c>
    </row>
    <row r="4636" spans="1:28" hidden="1" x14ac:dyDescent="0.2">
      <c r="A4636" s="8" t="s">
        <v>13724</v>
      </c>
      <c r="B4636" s="8" t="s">
        <v>13725</v>
      </c>
      <c r="C4636" s="8" t="s">
        <v>45759</v>
      </c>
      <c r="D4636" s="8" t="s">
        <v>45760</v>
      </c>
      <c r="E4636" s="8" t="s">
        <v>515</v>
      </c>
      <c r="F4636" s="8" t="s">
        <v>255</v>
      </c>
      <c r="G4636" s="8" t="s">
        <v>515</v>
      </c>
      <c r="H4636" s="8" t="s">
        <v>255</v>
      </c>
      <c r="I4636" s="8" t="s">
        <v>13283</v>
      </c>
      <c r="J4636" s="8" t="s">
        <v>28</v>
      </c>
      <c r="K4636" s="8" t="s">
        <v>30</v>
      </c>
      <c r="L4636" s="8" t="s">
        <v>8569</v>
      </c>
      <c r="M4636" s="8" t="s">
        <v>13726</v>
      </c>
      <c r="N4636" s="8" t="s">
        <v>10716</v>
      </c>
      <c r="O4636" s="8" t="s">
        <v>34691</v>
      </c>
      <c r="P4636" s="8" t="s">
        <v>776</v>
      </c>
      <c r="Q4636" s="8" t="s">
        <v>6782</v>
      </c>
      <c r="R4636" s="8" t="s">
        <v>12257</v>
      </c>
      <c r="S4636" s="17" t="s">
        <v>13284</v>
      </c>
      <c r="T4636" s="18">
        <v>43041</v>
      </c>
      <c r="U4636" s="8">
        <v>0.5</v>
      </c>
      <c r="V4636" s="8">
        <v>0.54166666666666663</v>
      </c>
      <c r="W4636" s="8" t="s">
        <v>1495</v>
      </c>
      <c r="X4636" s="8" t="s">
        <v>13727</v>
      </c>
      <c r="Y4636" s="8" t="s">
        <v>13721</v>
      </c>
      <c r="Z4636" s="17" t="s">
        <v>2856</v>
      </c>
      <c r="AA4636" s="8" t="s">
        <v>13728</v>
      </c>
      <c r="AB4636" s="8" t="s">
        <v>13729</v>
      </c>
    </row>
    <row r="4637" spans="1:28" hidden="1" x14ac:dyDescent="0.2">
      <c r="A4637" s="8" t="s">
        <v>13730</v>
      </c>
      <c r="B4637" s="8" t="s">
        <v>13731</v>
      </c>
      <c r="C4637" s="8" t="s">
        <v>45759</v>
      </c>
      <c r="D4637" s="8" t="s">
        <v>45760</v>
      </c>
      <c r="E4637" s="8" t="s">
        <v>515</v>
      </c>
      <c r="F4637" s="8" t="s">
        <v>255</v>
      </c>
      <c r="G4637" s="8" t="s">
        <v>515</v>
      </c>
      <c r="H4637" s="8" t="s">
        <v>255</v>
      </c>
      <c r="I4637" s="8" t="s">
        <v>13283</v>
      </c>
      <c r="J4637" s="8" t="s">
        <v>28</v>
      </c>
      <c r="K4637" s="8" t="s">
        <v>30</v>
      </c>
      <c r="L4637" s="8" t="s">
        <v>13726</v>
      </c>
      <c r="M4637" s="8" t="s">
        <v>821</v>
      </c>
      <c r="N4637" s="8" t="s">
        <v>10716</v>
      </c>
      <c r="O4637" s="8" t="s">
        <v>34691</v>
      </c>
      <c r="P4637" s="8" t="s">
        <v>776</v>
      </c>
      <c r="Q4637" s="8" t="s">
        <v>6782</v>
      </c>
      <c r="R4637" s="8" t="s">
        <v>12257</v>
      </c>
      <c r="S4637" s="17" t="s">
        <v>13284</v>
      </c>
      <c r="T4637" s="18">
        <v>43041</v>
      </c>
      <c r="U4637" s="8">
        <v>0.54166666666666663</v>
      </c>
      <c r="V4637" s="8">
        <v>0.625</v>
      </c>
      <c r="W4637" s="8" t="s">
        <v>1100</v>
      </c>
      <c r="X4637" s="8" t="s">
        <v>13732</v>
      </c>
      <c r="Y4637" s="8" t="s">
        <v>13733</v>
      </c>
      <c r="Z4637" s="17" t="s">
        <v>3789</v>
      </c>
      <c r="AA4637" s="8" t="s">
        <v>13734</v>
      </c>
      <c r="AB4637" s="8" t="s">
        <v>13735</v>
      </c>
    </row>
    <row r="4638" spans="1:28" hidden="1" x14ac:dyDescent="0.2">
      <c r="A4638" s="8" t="s">
        <v>13736</v>
      </c>
      <c r="B4638" s="8" t="s">
        <v>13737</v>
      </c>
      <c r="C4638" s="8" t="s">
        <v>45759</v>
      </c>
      <c r="D4638" s="8" t="s">
        <v>45760</v>
      </c>
      <c r="E4638" s="8" t="s">
        <v>515</v>
      </c>
      <c r="F4638" s="8" t="s">
        <v>255</v>
      </c>
      <c r="G4638" s="8" t="s">
        <v>515</v>
      </c>
      <c r="H4638" s="8" t="s">
        <v>255</v>
      </c>
      <c r="I4638" s="8" t="s">
        <v>13283</v>
      </c>
      <c r="J4638" s="8" t="s">
        <v>28</v>
      </c>
      <c r="K4638" s="8" t="s">
        <v>30</v>
      </c>
      <c r="L4638" s="8" t="s">
        <v>821</v>
      </c>
      <c r="M4638" s="8" t="s">
        <v>8581</v>
      </c>
      <c r="N4638" s="8" t="s">
        <v>10716</v>
      </c>
      <c r="O4638" s="8" t="s">
        <v>34691</v>
      </c>
      <c r="P4638" s="8" t="s">
        <v>776</v>
      </c>
      <c r="Q4638" s="8" t="s">
        <v>6782</v>
      </c>
      <c r="R4638" s="8" t="s">
        <v>12257</v>
      </c>
      <c r="S4638" s="17" t="s">
        <v>13284</v>
      </c>
      <c r="T4638" s="18">
        <v>43041</v>
      </c>
      <c r="U4638" s="8">
        <v>0.625</v>
      </c>
      <c r="V4638" s="8">
        <v>0.66666666666666663</v>
      </c>
      <c r="W4638" s="8" t="s">
        <v>1495</v>
      </c>
      <c r="X4638" s="8" t="s">
        <v>13738</v>
      </c>
      <c r="Y4638" s="8" t="s">
        <v>13733</v>
      </c>
      <c r="Z4638" s="17" t="s">
        <v>13739</v>
      </c>
      <c r="AA4638" s="8" t="s">
        <v>13740</v>
      </c>
      <c r="AB4638" s="8" t="s">
        <v>13741</v>
      </c>
    </row>
    <row r="4639" spans="1:28" hidden="1" x14ac:dyDescent="0.2">
      <c r="A4639" s="8" t="s">
        <v>13742</v>
      </c>
      <c r="B4639" s="8" t="s">
        <v>13743</v>
      </c>
      <c r="C4639" s="8" t="s">
        <v>45759</v>
      </c>
      <c r="D4639" s="8" t="s">
        <v>45760</v>
      </c>
      <c r="E4639" s="8" t="s">
        <v>525</v>
      </c>
      <c r="F4639" s="8" t="s">
        <v>255</v>
      </c>
      <c r="G4639" s="8" t="s">
        <v>525</v>
      </c>
      <c r="H4639" s="8" t="s">
        <v>255</v>
      </c>
      <c r="I4639" s="8" t="s">
        <v>13283</v>
      </c>
      <c r="J4639" s="8" t="s">
        <v>28</v>
      </c>
      <c r="K4639" s="8" t="s">
        <v>30</v>
      </c>
      <c r="L4639" s="8" t="s">
        <v>526</v>
      </c>
      <c r="M4639" s="8" t="s">
        <v>8587</v>
      </c>
      <c r="N4639" s="8" t="s">
        <v>10716</v>
      </c>
      <c r="O4639" s="8" t="s">
        <v>34691</v>
      </c>
      <c r="P4639" s="8" t="s">
        <v>776</v>
      </c>
      <c r="Q4639" s="8" t="s">
        <v>6782</v>
      </c>
      <c r="R4639" s="8" t="s">
        <v>12257</v>
      </c>
      <c r="S4639" s="17" t="s">
        <v>13284</v>
      </c>
      <c r="T4639" s="18">
        <v>43042</v>
      </c>
      <c r="U4639" s="8">
        <v>0.25</v>
      </c>
      <c r="V4639" s="8">
        <v>0.33333333333333331</v>
      </c>
      <c r="W4639" s="8" t="s">
        <v>1100</v>
      </c>
      <c r="X4639" s="8" t="s">
        <v>13744</v>
      </c>
      <c r="Y4639" s="8" t="s">
        <v>13745</v>
      </c>
      <c r="Z4639" s="17" t="s">
        <v>13746</v>
      </c>
      <c r="AA4639" s="8" t="s">
        <v>13747</v>
      </c>
      <c r="AB4639" s="8" t="s">
        <v>13748</v>
      </c>
    </row>
    <row r="4640" spans="1:28" hidden="1" x14ac:dyDescent="0.2">
      <c r="A4640" s="8" t="s">
        <v>13749</v>
      </c>
      <c r="B4640" s="8" t="s">
        <v>13750</v>
      </c>
      <c r="C4640" s="8" t="s">
        <v>45759</v>
      </c>
      <c r="D4640" s="8" t="s">
        <v>45760</v>
      </c>
      <c r="E4640" s="8" t="s">
        <v>525</v>
      </c>
      <c r="F4640" s="8" t="s">
        <v>255</v>
      </c>
      <c r="G4640" s="8" t="s">
        <v>525</v>
      </c>
      <c r="H4640" s="8" t="s">
        <v>255</v>
      </c>
      <c r="I4640" s="8" t="s">
        <v>13283</v>
      </c>
      <c r="J4640" s="8" t="s">
        <v>28</v>
      </c>
      <c r="K4640" s="8" t="s">
        <v>30</v>
      </c>
      <c r="L4640" s="8" t="s">
        <v>8587</v>
      </c>
      <c r="M4640" s="8" t="s">
        <v>8612</v>
      </c>
      <c r="N4640" s="8" t="s">
        <v>10716</v>
      </c>
      <c r="O4640" s="8" t="s">
        <v>34691</v>
      </c>
      <c r="P4640" s="8" t="s">
        <v>776</v>
      </c>
      <c r="Q4640" s="8" t="s">
        <v>6782</v>
      </c>
      <c r="R4640" s="8" t="s">
        <v>12257</v>
      </c>
      <c r="S4640" s="17" t="s">
        <v>13284</v>
      </c>
      <c r="T4640" s="18">
        <v>43042</v>
      </c>
      <c r="U4640" s="8">
        <v>0.33333333333333331</v>
      </c>
      <c r="V4640" s="8">
        <v>0.66666666666666663</v>
      </c>
      <c r="W4640" s="8" t="s">
        <v>486</v>
      </c>
      <c r="X4640" s="8" t="s">
        <v>3361</v>
      </c>
      <c r="Y4640" s="8" t="s">
        <v>3362</v>
      </c>
      <c r="Z4640" s="17" t="s">
        <v>3363</v>
      </c>
      <c r="AA4640" s="8" t="s">
        <v>13751</v>
      </c>
      <c r="AB4640" s="8" t="s">
        <v>13752</v>
      </c>
    </row>
    <row r="4641" spans="1:28" hidden="1" x14ac:dyDescent="0.2">
      <c r="A4641" s="8" t="s">
        <v>13753</v>
      </c>
      <c r="B4641" s="8" t="s">
        <v>13754</v>
      </c>
      <c r="C4641" s="8" t="s">
        <v>45759</v>
      </c>
      <c r="D4641" s="8" t="s">
        <v>45760</v>
      </c>
      <c r="E4641" s="8" t="s">
        <v>535</v>
      </c>
      <c r="F4641" s="8" t="s">
        <v>255</v>
      </c>
      <c r="G4641" s="8" t="s">
        <v>535</v>
      </c>
      <c r="H4641" s="8" t="s">
        <v>255</v>
      </c>
      <c r="I4641" s="8" t="s">
        <v>13283</v>
      </c>
      <c r="J4641" s="8" t="s">
        <v>28</v>
      </c>
      <c r="K4641" s="8" t="s">
        <v>30</v>
      </c>
      <c r="L4641" s="8" t="s">
        <v>536</v>
      </c>
      <c r="M4641" s="8" t="s">
        <v>13755</v>
      </c>
      <c r="N4641" s="8" t="s">
        <v>10716</v>
      </c>
      <c r="O4641" s="8" t="s">
        <v>34691</v>
      </c>
      <c r="P4641" s="8" t="s">
        <v>776</v>
      </c>
      <c r="Q4641" s="8" t="s">
        <v>6782</v>
      </c>
      <c r="R4641" s="8" t="s">
        <v>12257</v>
      </c>
      <c r="S4641" s="17" t="s">
        <v>13284</v>
      </c>
      <c r="T4641" s="18">
        <v>43043</v>
      </c>
      <c r="U4641" s="8">
        <v>0.25</v>
      </c>
      <c r="V4641" s="8">
        <v>0.66666666666666663</v>
      </c>
      <c r="W4641" s="8" t="s">
        <v>792</v>
      </c>
      <c r="X4641" s="8" t="s">
        <v>13756</v>
      </c>
      <c r="Y4641" s="8" t="s">
        <v>3370</v>
      </c>
      <c r="Z4641" s="17" t="s">
        <v>3692</v>
      </c>
      <c r="AA4641" s="8" t="s">
        <v>13757</v>
      </c>
      <c r="AB4641" s="8" t="s">
        <v>13758</v>
      </c>
    </row>
    <row r="4642" spans="1:28" hidden="1" x14ac:dyDescent="0.2">
      <c r="A4642" s="8" t="s">
        <v>13759</v>
      </c>
      <c r="B4642" s="8" t="s">
        <v>13760</v>
      </c>
      <c r="C4642" s="8" t="s">
        <v>45759</v>
      </c>
      <c r="D4642" s="8" t="s">
        <v>45760</v>
      </c>
      <c r="E4642" s="8" t="s">
        <v>545</v>
      </c>
      <c r="F4642" s="8" t="s">
        <v>255</v>
      </c>
      <c r="G4642" s="8" t="s">
        <v>545</v>
      </c>
      <c r="H4642" s="8" t="s">
        <v>255</v>
      </c>
      <c r="I4642" s="8" t="s">
        <v>13283</v>
      </c>
      <c r="J4642" s="8" t="s">
        <v>28</v>
      </c>
      <c r="K4642" s="8" t="s">
        <v>30</v>
      </c>
      <c r="L4642" s="8" t="s">
        <v>6994</v>
      </c>
      <c r="M4642" s="8" t="s">
        <v>13211</v>
      </c>
      <c r="N4642" s="8" t="s">
        <v>10716</v>
      </c>
      <c r="O4642" s="8" t="s">
        <v>34691</v>
      </c>
      <c r="P4642" s="8" t="s">
        <v>776</v>
      </c>
      <c r="Q4642" s="8" t="s">
        <v>6782</v>
      </c>
      <c r="R4642" s="8" t="s">
        <v>12257</v>
      </c>
      <c r="S4642" s="17" t="s">
        <v>13284</v>
      </c>
      <c r="T4642" s="18">
        <v>43044</v>
      </c>
      <c r="U4642" s="8">
        <v>0.20833333333333334</v>
      </c>
      <c r="V4642" s="8">
        <v>0.625</v>
      </c>
      <c r="W4642" s="8" t="s">
        <v>792</v>
      </c>
      <c r="X4642" s="8" t="s">
        <v>13756</v>
      </c>
      <c r="Y4642" s="8" t="s">
        <v>3370</v>
      </c>
      <c r="Z4642" s="17" t="s">
        <v>13761</v>
      </c>
      <c r="AA4642" s="8" t="s">
        <v>13762</v>
      </c>
      <c r="AB4642" s="8" t="s">
        <v>13763</v>
      </c>
    </row>
    <row r="4643" spans="1:28" hidden="1" x14ac:dyDescent="0.2">
      <c r="A4643" s="8" t="s">
        <v>13764</v>
      </c>
      <c r="B4643" s="8" t="s">
        <v>13765</v>
      </c>
      <c r="C4643" s="8" t="s">
        <v>45759</v>
      </c>
      <c r="D4643" s="8" t="s">
        <v>45760</v>
      </c>
      <c r="E4643" s="8" t="s">
        <v>256</v>
      </c>
      <c r="F4643" s="8" t="s">
        <v>255</v>
      </c>
      <c r="G4643" s="8" t="s">
        <v>256</v>
      </c>
      <c r="H4643" s="8" t="s">
        <v>255</v>
      </c>
      <c r="I4643" s="8" t="s">
        <v>13283</v>
      </c>
      <c r="J4643" s="8" t="s">
        <v>28</v>
      </c>
      <c r="K4643" s="8" t="s">
        <v>30</v>
      </c>
      <c r="L4643" s="8" t="s">
        <v>557</v>
      </c>
      <c r="M4643" s="8" t="s">
        <v>840</v>
      </c>
      <c r="N4643" s="8" t="s">
        <v>10716</v>
      </c>
      <c r="O4643" s="8" t="s">
        <v>34691</v>
      </c>
      <c r="P4643" s="8" t="s">
        <v>776</v>
      </c>
      <c r="Q4643" s="8" t="s">
        <v>6782</v>
      </c>
      <c r="R4643" s="8" t="s">
        <v>12257</v>
      </c>
      <c r="S4643" s="17" t="s">
        <v>13284</v>
      </c>
      <c r="T4643" s="18">
        <v>43045</v>
      </c>
      <c r="U4643" s="8">
        <v>0.25</v>
      </c>
      <c r="V4643" s="8">
        <v>0.45833333333333331</v>
      </c>
      <c r="W4643" s="8" t="s">
        <v>773</v>
      </c>
      <c r="X4643" s="8" t="s">
        <v>13766</v>
      </c>
      <c r="Y4643" s="8" t="s">
        <v>13767</v>
      </c>
      <c r="Z4643" s="17" t="s">
        <v>13768</v>
      </c>
      <c r="AA4643" s="8" t="s">
        <v>13769</v>
      </c>
      <c r="AB4643" s="8" t="s">
        <v>13770</v>
      </c>
    </row>
    <row r="4644" spans="1:28" hidden="1" x14ac:dyDescent="0.2">
      <c r="A4644" s="8" t="s">
        <v>13771</v>
      </c>
      <c r="B4644" s="8" t="s">
        <v>13772</v>
      </c>
      <c r="C4644" s="8" t="s">
        <v>45759</v>
      </c>
      <c r="D4644" s="8" t="s">
        <v>45760</v>
      </c>
      <c r="E4644" s="8" t="s">
        <v>256</v>
      </c>
      <c r="F4644" s="8" t="s">
        <v>255</v>
      </c>
      <c r="G4644" s="8" t="s">
        <v>256</v>
      </c>
      <c r="H4644" s="8" t="s">
        <v>255</v>
      </c>
      <c r="I4644" s="8" t="s">
        <v>13283</v>
      </c>
      <c r="J4644" s="8" t="s">
        <v>28</v>
      </c>
      <c r="K4644" s="8" t="s">
        <v>30</v>
      </c>
      <c r="L4644" s="8" t="s">
        <v>840</v>
      </c>
      <c r="M4644" s="8" t="s">
        <v>13773</v>
      </c>
      <c r="N4644" s="8" t="s">
        <v>10716</v>
      </c>
      <c r="O4644" s="8" t="s">
        <v>34691</v>
      </c>
      <c r="P4644" s="8" t="s">
        <v>776</v>
      </c>
      <c r="Q4644" s="8" t="s">
        <v>6782</v>
      </c>
      <c r="R4644" s="8" t="s">
        <v>12257</v>
      </c>
      <c r="S4644" s="17" t="s">
        <v>13284</v>
      </c>
      <c r="T4644" s="18">
        <v>43045</v>
      </c>
      <c r="U4644" s="8">
        <v>0.45833333333333331</v>
      </c>
      <c r="V4644" s="8">
        <v>0.54166666666666663</v>
      </c>
      <c r="W4644" s="8" t="s">
        <v>1100</v>
      </c>
      <c r="X4644" s="8" t="s">
        <v>13774</v>
      </c>
      <c r="Y4644" s="8" t="s">
        <v>13767</v>
      </c>
      <c r="Z4644" s="17" t="s">
        <v>13775</v>
      </c>
      <c r="AA4644" s="8" t="s">
        <v>13776</v>
      </c>
      <c r="AB4644" s="8" t="s">
        <v>13777</v>
      </c>
    </row>
    <row r="4645" spans="1:28" hidden="1" x14ac:dyDescent="0.2">
      <c r="A4645" s="8" t="s">
        <v>13778</v>
      </c>
      <c r="B4645" s="8" t="s">
        <v>13779</v>
      </c>
      <c r="C4645" s="8" t="s">
        <v>45759</v>
      </c>
      <c r="D4645" s="8" t="s">
        <v>45760</v>
      </c>
      <c r="E4645" s="8" t="s">
        <v>256</v>
      </c>
      <c r="F4645" s="8" t="s">
        <v>255</v>
      </c>
      <c r="G4645" s="8" t="s">
        <v>256</v>
      </c>
      <c r="H4645" s="8" t="s">
        <v>255</v>
      </c>
      <c r="I4645" s="8" t="s">
        <v>13283</v>
      </c>
      <c r="J4645" s="8" t="s">
        <v>28</v>
      </c>
      <c r="K4645" s="8" t="s">
        <v>30</v>
      </c>
      <c r="L4645" s="8" t="s">
        <v>13773</v>
      </c>
      <c r="M4645" s="8" t="s">
        <v>846</v>
      </c>
      <c r="N4645" s="8" t="s">
        <v>10716</v>
      </c>
      <c r="O4645" s="8" t="s">
        <v>34691</v>
      </c>
      <c r="P4645" s="8" t="s">
        <v>776</v>
      </c>
      <c r="Q4645" s="8" t="s">
        <v>6782</v>
      </c>
      <c r="R4645" s="8" t="s">
        <v>12257</v>
      </c>
      <c r="S4645" s="17" t="s">
        <v>13284</v>
      </c>
      <c r="T4645" s="18">
        <v>43045</v>
      </c>
      <c r="U4645" s="8">
        <v>0.54166666666666663</v>
      </c>
      <c r="V4645" s="8">
        <v>0.66666666666666663</v>
      </c>
      <c r="W4645" s="8" t="s">
        <v>1283</v>
      </c>
      <c r="X4645" s="8" t="s">
        <v>13780</v>
      </c>
      <c r="Y4645" s="8" t="s">
        <v>13767</v>
      </c>
      <c r="Z4645" s="17" t="s">
        <v>13781</v>
      </c>
      <c r="AA4645" s="8" t="s">
        <v>13782</v>
      </c>
      <c r="AB4645" s="8" t="s">
        <v>13783</v>
      </c>
    </row>
    <row r="4646" spans="1:28" hidden="1" x14ac:dyDescent="0.2">
      <c r="A4646" s="8" t="s">
        <v>17686</v>
      </c>
      <c r="B4646" s="8" t="s">
        <v>17687</v>
      </c>
      <c r="C4646" s="8" t="s">
        <v>45759</v>
      </c>
      <c r="D4646" s="8" t="s">
        <v>45760</v>
      </c>
      <c r="E4646" s="8" t="s">
        <v>29</v>
      </c>
      <c r="F4646" s="8" t="s">
        <v>27</v>
      </c>
      <c r="G4646" s="8" t="s">
        <v>29</v>
      </c>
      <c r="H4646" s="8" t="s">
        <v>27</v>
      </c>
      <c r="I4646" s="8" t="s">
        <v>17688</v>
      </c>
      <c r="J4646" s="8" t="s">
        <v>28</v>
      </c>
      <c r="K4646" s="8" t="s">
        <v>30</v>
      </c>
      <c r="L4646" s="8" t="s">
        <v>5152</v>
      </c>
      <c r="M4646" s="8" t="s">
        <v>17689</v>
      </c>
      <c r="N4646" s="8" t="s">
        <v>10716</v>
      </c>
      <c r="O4646" s="8" t="s">
        <v>34691</v>
      </c>
      <c r="P4646" s="8" t="s">
        <v>776</v>
      </c>
      <c r="Q4646" s="8" t="s">
        <v>17690</v>
      </c>
      <c r="R4646" s="8" t="s">
        <v>17691</v>
      </c>
      <c r="S4646" s="17" t="s">
        <v>17692</v>
      </c>
      <c r="T4646" s="18">
        <v>43009</v>
      </c>
      <c r="U4646" s="8">
        <v>0.25</v>
      </c>
      <c r="V4646" s="8">
        <v>0.33333333333333331</v>
      </c>
      <c r="W4646" s="8" t="s">
        <v>1100</v>
      </c>
      <c r="X4646" s="8" t="s">
        <v>17693</v>
      </c>
      <c r="Y4646" s="8" t="s">
        <v>17694</v>
      </c>
      <c r="Z4646" s="17" t="s">
        <v>17695</v>
      </c>
      <c r="AA4646" s="8" t="s">
        <v>17696</v>
      </c>
      <c r="AB4646" s="8" t="s">
        <v>17697</v>
      </c>
    </row>
    <row r="4647" spans="1:28" hidden="1" x14ac:dyDescent="0.2">
      <c r="A4647" s="8" t="s">
        <v>17698</v>
      </c>
      <c r="B4647" s="8" t="s">
        <v>17699</v>
      </c>
      <c r="C4647" s="8" t="s">
        <v>45759</v>
      </c>
      <c r="D4647" s="8" t="s">
        <v>45760</v>
      </c>
      <c r="E4647" s="8" t="s">
        <v>29</v>
      </c>
      <c r="F4647" s="8" t="s">
        <v>27</v>
      </c>
      <c r="G4647" s="8" t="s">
        <v>29</v>
      </c>
      <c r="H4647" s="8" t="s">
        <v>27</v>
      </c>
      <c r="I4647" s="8" t="s">
        <v>17688</v>
      </c>
      <c r="J4647" s="8" t="s">
        <v>28</v>
      </c>
      <c r="K4647" s="8" t="s">
        <v>30</v>
      </c>
      <c r="L4647" s="8" t="s">
        <v>17689</v>
      </c>
      <c r="M4647" s="8" t="s">
        <v>17226</v>
      </c>
      <c r="N4647" s="8" t="s">
        <v>10716</v>
      </c>
      <c r="O4647" s="8" t="s">
        <v>34691</v>
      </c>
      <c r="P4647" s="8" t="s">
        <v>776</v>
      </c>
      <c r="Q4647" s="8" t="s">
        <v>17690</v>
      </c>
      <c r="R4647" s="8" t="s">
        <v>17691</v>
      </c>
      <c r="S4647" s="17" t="s">
        <v>17692</v>
      </c>
      <c r="T4647" s="18">
        <v>43009</v>
      </c>
      <c r="U4647" s="8">
        <v>0.33333333333333331</v>
      </c>
      <c r="V4647" s="8">
        <v>0.41666666666666669</v>
      </c>
      <c r="W4647" s="8" t="s">
        <v>1100</v>
      </c>
      <c r="X4647" s="8" t="s">
        <v>17700</v>
      </c>
      <c r="Y4647" s="8" t="s">
        <v>17701</v>
      </c>
      <c r="Z4647" s="17" t="s">
        <v>17702</v>
      </c>
      <c r="AA4647" s="8" t="s">
        <v>17703</v>
      </c>
      <c r="AB4647" s="8" t="s">
        <v>17704</v>
      </c>
    </row>
    <row r="4648" spans="1:28" hidden="1" x14ac:dyDescent="0.2">
      <c r="A4648" s="8" t="s">
        <v>17705</v>
      </c>
      <c r="B4648" s="8" t="s">
        <v>17706</v>
      </c>
      <c r="C4648" s="8" t="s">
        <v>45759</v>
      </c>
      <c r="D4648" s="8" t="s">
        <v>45760</v>
      </c>
      <c r="E4648" s="8" t="s">
        <v>29</v>
      </c>
      <c r="F4648" s="8" t="s">
        <v>27</v>
      </c>
      <c r="G4648" s="8" t="s">
        <v>29</v>
      </c>
      <c r="H4648" s="8" t="s">
        <v>27</v>
      </c>
      <c r="I4648" s="8" t="s">
        <v>17688</v>
      </c>
      <c r="J4648" s="8" t="s">
        <v>28</v>
      </c>
      <c r="K4648" s="8" t="s">
        <v>30</v>
      </c>
      <c r="L4648" s="8" t="s">
        <v>17226</v>
      </c>
      <c r="M4648" s="8" t="s">
        <v>5164</v>
      </c>
      <c r="N4648" s="8" t="s">
        <v>10716</v>
      </c>
      <c r="O4648" s="8" t="s">
        <v>34691</v>
      </c>
      <c r="P4648" s="8" t="s">
        <v>776</v>
      </c>
      <c r="Q4648" s="8" t="s">
        <v>17690</v>
      </c>
      <c r="R4648" s="8" t="s">
        <v>17691</v>
      </c>
      <c r="S4648" s="17" t="s">
        <v>17692</v>
      </c>
      <c r="T4648" s="18">
        <v>43009</v>
      </c>
      <c r="U4648" s="8">
        <v>0.41666666666666669</v>
      </c>
      <c r="V4648" s="8">
        <v>0.58333333333333337</v>
      </c>
      <c r="W4648" s="8" t="s">
        <v>739</v>
      </c>
      <c r="X4648" s="8" t="s">
        <v>17707</v>
      </c>
      <c r="Y4648" s="8" t="s">
        <v>17708</v>
      </c>
      <c r="Z4648" s="17" t="s">
        <v>17709</v>
      </c>
      <c r="AA4648" s="8" t="s">
        <v>17710</v>
      </c>
      <c r="AB4648" s="8" t="s">
        <v>17711</v>
      </c>
    </row>
    <row r="4649" spans="1:28" hidden="1" x14ac:dyDescent="0.2">
      <c r="A4649" s="8" t="s">
        <v>17712</v>
      </c>
      <c r="B4649" s="8" t="s">
        <v>17713</v>
      </c>
      <c r="C4649" s="8" t="s">
        <v>45759</v>
      </c>
      <c r="D4649" s="8" t="s">
        <v>45760</v>
      </c>
      <c r="E4649" s="8" t="s">
        <v>29</v>
      </c>
      <c r="F4649" s="8" t="s">
        <v>27</v>
      </c>
      <c r="G4649" s="8" t="s">
        <v>29</v>
      </c>
      <c r="H4649" s="8" t="s">
        <v>27</v>
      </c>
      <c r="I4649" s="8" t="s">
        <v>17688</v>
      </c>
      <c r="J4649" s="8" t="s">
        <v>28</v>
      </c>
      <c r="K4649" s="8" t="s">
        <v>30</v>
      </c>
      <c r="L4649" s="8" t="s">
        <v>5164</v>
      </c>
      <c r="M4649" s="8" t="s">
        <v>5170</v>
      </c>
      <c r="N4649" s="8" t="s">
        <v>10716</v>
      </c>
      <c r="O4649" s="8" t="s">
        <v>34691</v>
      </c>
      <c r="P4649" s="8" t="s">
        <v>776</v>
      </c>
      <c r="Q4649" s="8" t="s">
        <v>17690</v>
      </c>
      <c r="R4649" s="8" t="s">
        <v>17691</v>
      </c>
      <c r="S4649" s="17" t="s">
        <v>17692</v>
      </c>
      <c r="T4649" s="18">
        <v>43009</v>
      </c>
      <c r="U4649" s="8">
        <v>0.58333333333333337</v>
      </c>
      <c r="V4649" s="8">
        <v>0.66666666666666663</v>
      </c>
      <c r="W4649" s="8" t="s">
        <v>1100</v>
      </c>
      <c r="X4649" s="8" t="s">
        <v>17714</v>
      </c>
      <c r="Y4649" s="8" t="s">
        <v>17715</v>
      </c>
      <c r="Z4649" s="17" t="s">
        <v>17716</v>
      </c>
      <c r="AA4649" s="8" t="s">
        <v>17717</v>
      </c>
      <c r="AB4649" s="8" t="s">
        <v>17718</v>
      </c>
    </row>
    <row r="4650" spans="1:28" hidden="1" x14ac:dyDescent="0.2">
      <c r="A4650" s="8" t="s">
        <v>17719</v>
      </c>
      <c r="B4650" s="8" t="s">
        <v>17720</v>
      </c>
      <c r="C4650" s="8" t="s">
        <v>45759</v>
      </c>
      <c r="D4650" s="8" t="s">
        <v>45760</v>
      </c>
      <c r="E4650" s="8" t="s">
        <v>29</v>
      </c>
      <c r="F4650" s="8" t="s">
        <v>27</v>
      </c>
      <c r="G4650" s="8" t="s">
        <v>29</v>
      </c>
      <c r="H4650" s="8" t="s">
        <v>27</v>
      </c>
      <c r="I4650" s="8" t="s">
        <v>17688</v>
      </c>
      <c r="J4650" s="8" t="s">
        <v>28</v>
      </c>
      <c r="K4650" s="8" t="s">
        <v>30</v>
      </c>
      <c r="L4650" s="8" t="s">
        <v>5170</v>
      </c>
      <c r="M4650" s="8" t="s">
        <v>1717</v>
      </c>
      <c r="N4650" s="8" t="s">
        <v>10716</v>
      </c>
      <c r="O4650" s="8" t="s">
        <v>34691</v>
      </c>
      <c r="P4650" s="8" t="s">
        <v>776</v>
      </c>
      <c r="Q4650" s="8" t="s">
        <v>17690</v>
      </c>
      <c r="R4650" s="8" t="s">
        <v>17691</v>
      </c>
      <c r="S4650" s="17" t="s">
        <v>17692</v>
      </c>
      <c r="T4650" s="18">
        <v>43009</v>
      </c>
      <c r="U4650" s="8">
        <v>0.66666666666666663</v>
      </c>
      <c r="V4650" s="8">
        <v>0.75</v>
      </c>
      <c r="W4650" s="8" t="s">
        <v>1100</v>
      </c>
      <c r="X4650" s="8" t="s">
        <v>17721</v>
      </c>
      <c r="Y4650" s="8" t="s">
        <v>17722</v>
      </c>
      <c r="Z4650" s="17" t="s">
        <v>17716</v>
      </c>
      <c r="AA4650" s="8" t="s">
        <v>17723</v>
      </c>
      <c r="AB4650" s="8" t="s">
        <v>17724</v>
      </c>
    </row>
    <row r="4651" spans="1:28" hidden="1" x14ac:dyDescent="0.2">
      <c r="A4651" s="8" t="s">
        <v>17725</v>
      </c>
      <c r="B4651" s="8" t="s">
        <v>17726</v>
      </c>
      <c r="C4651" s="8" t="s">
        <v>45759</v>
      </c>
      <c r="D4651" s="8" t="s">
        <v>45760</v>
      </c>
      <c r="E4651" s="8" t="s">
        <v>29</v>
      </c>
      <c r="F4651" s="8" t="s">
        <v>27</v>
      </c>
      <c r="G4651" s="8" t="s">
        <v>29</v>
      </c>
      <c r="H4651" s="8" t="s">
        <v>27</v>
      </c>
      <c r="I4651" s="8" t="s">
        <v>17688</v>
      </c>
      <c r="J4651" s="8" t="s">
        <v>28</v>
      </c>
      <c r="K4651" s="8" t="s">
        <v>30</v>
      </c>
      <c r="L4651" s="8" t="s">
        <v>1717</v>
      </c>
      <c r="M4651" s="8" t="s">
        <v>1718</v>
      </c>
      <c r="N4651" s="8" t="s">
        <v>10716</v>
      </c>
      <c r="O4651" s="8" t="s">
        <v>34691</v>
      </c>
      <c r="P4651" s="8" t="s">
        <v>776</v>
      </c>
      <c r="Q4651" s="8" t="s">
        <v>17690</v>
      </c>
      <c r="R4651" s="8" t="s">
        <v>17691</v>
      </c>
      <c r="S4651" s="17" t="s">
        <v>17692</v>
      </c>
      <c r="T4651" s="18">
        <v>43009</v>
      </c>
      <c r="U4651" s="8">
        <v>0.75</v>
      </c>
      <c r="V4651" s="8">
        <v>0.83333333333333337</v>
      </c>
      <c r="W4651" s="8" t="s">
        <v>1100</v>
      </c>
      <c r="X4651" s="8" t="s">
        <v>17727</v>
      </c>
      <c r="Y4651" s="8" t="s">
        <v>17728</v>
      </c>
      <c r="Z4651" s="17" t="s">
        <v>17729</v>
      </c>
      <c r="AA4651" s="8" t="s">
        <v>17730</v>
      </c>
      <c r="AB4651" s="8" t="s">
        <v>17731</v>
      </c>
    </row>
    <row r="4652" spans="1:28" hidden="1" x14ac:dyDescent="0.2">
      <c r="A4652" s="8" t="s">
        <v>17732</v>
      </c>
      <c r="B4652" s="8" t="s">
        <v>17733</v>
      </c>
      <c r="C4652" s="8" t="s">
        <v>45759</v>
      </c>
      <c r="D4652" s="8" t="s">
        <v>45760</v>
      </c>
      <c r="E4652" s="8" t="s">
        <v>46</v>
      </c>
      <c r="F4652" s="8" t="s">
        <v>27</v>
      </c>
      <c r="G4652" s="8" t="s">
        <v>46</v>
      </c>
      <c r="H4652" s="8" t="s">
        <v>27</v>
      </c>
      <c r="I4652" s="8" t="s">
        <v>17688</v>
      </c>
      <c r="J4652" s="8" t="s">
        <v>28</v>
      </c>
      <c r="K4652" s="8" t="s">
        <v>30</v>
      </c>
      <c r="L4652" s="8" t="s">
        <v>2000</v>
      </c>
      <c r="M4652" s="8" t="s">
        <v>1729</v>
      </c>
      <c r="N4652" s="8" t="s">
        <v>10716</v>
      </c>
      <c r="O4652" s="8" t="s">
        <v>34691</v>
      </c>
      <c r="P4652" s="8" t="s">
        <v>776</v>
      </c>
      <c r="Q4652" s="8" t="s">
        <v>17690</v>
      </c>
      <c r="R4652" s="8" t="s">
        <v>17691</v>
      </c>
      <c r="S4652" s="17" t="s">
        <v>17692</v>
      </c>
      <c r="T4652" s="18">
        <v>43010</v>
      </c>
      <c r="U4652" s="8">
        <v>0.25</v>
      </c>
      <c r="V4652" s="8">
        <v>0.33333333333333331</v>
      </c>
      <c r="W4652" s="8" t="s">
        <v>1100</v>
      </c>
      <c r="X4652" s="8" t="s">
        <v>17734</v>
      </c>
      <c r="Y4652" s="8" t="s">
        <v>17735</v>
      </c>
      <c r="Z4652" s="17" t="s">
        <v>17736</v>
      </c>
      <c r="AA4652" s="8" t="s">
        <v>17737</v>
      </c>
      <c r="AB4652" s="8" t="s">
        <v>17738</v>
      </c>
    </row>
    <row r="4653" spans="1:28" hidden="1" x14ac:dyDescent="0.2">
      <c r="A4653" s="8" t="s">
        <v>17739</v>
      </c>
      <c r="B4653" s="8" t="s">
        <v>17740</v>
      </c>
      <c r="C4653" s="8" t="s">
        <v>45759</v>
      </c>
      <c r="D4653" s="8" t="s">
        <v>45760</v>
      </c>
      <c r="E4653" s="8" t="s">
        <v>46</v>
      </c>
      <c r="F4653" s="8" t="s">
        <v>27</v>
      </c>
      <c r="G4653" s="8" t="s">
        <v>46</v>
      </c>
      <c r="H4653" s="8" t="s">
        <v>27</v>
      </c>
      <c r="I4653" s="8" t="s">
        <v>17688</v>
      </c>
      <c r="J4653" s="8" t="s">
        <v>28</v>
      </c>
      <c r="K4653" s="8" t="s">
        <v>30</v>
      </c>
      <c r="L4653" s="8" t="s">
        <v>1729</v>
      </c>
      <c r="M4653" s="8" t="s">
        <v>5226</v>
      </c>
      <c r="N4653" s="8" t="s">
        <v>10716</v>
      </c>
      <c r="O4653" s="8" t="s">
        <v>34691</v>
      </c>
      <c r="P4653" s="8" t="s">
        <v>776</v>
      </c>
      <c r="Q4653" s="8" t="s">
        <v>17690</v>
      </c>
      <c r="R4653" s="8" t="s">
        <v>17691</v>
      </c>
      <c r="S4653" s="17" t="s">
        <v>17692</v>
      </c>
      <c r="T4653" s="18">
        <v>43010</v>
      </c>
      <c r="U4653" s="8">
        <v>0.33333333333333331</v>
      </c>
      <c r="V4653" s="8">
        <v>0.41666666666666669</v>
      </c>
      <c r="W4653" s="8" t="s">
        <v>1100</v>
      </c>
      <c r="X4653" s="8" t="s">
        <v>17741</v>
      </c>
      <c r="Y4653" s="8" t="s">
        <v>3402</v>
      </c>
      <c r="Z4653" s="17" t="s">
        <v>17742</v>
      </c>
      <c r="AA4653" s="8" t="s">
        <v>17743</v>
      </c>
      <c r="AB4653" s="8" t="s">
        <v>17744</v>
      </c>
    </row>
    <row r="4654" spans="1:28" hidden="1" x14ac:dyDescent="0.2">
      <c r="A4654" s="8" t="s">
        <v>17745</v>
      </c>
      <c r="B4654" s="8" t="s">
        <v>17746</v>
      </c>
      <c r="C4654" s="8" t="s">
        <v>45759</v>
      </c>
      <c r="D4654" s="8" t="s">
        <v>45760</v>
      </c>
      <c r="E4654" s="8" t="s">
        <v>46</v>
      </c>
      <c r="F4654" s="8" t="s">
        <v>27</v>
      </c>
      <c r="G4654" s="8" t="s">
        <v>46</v>
      </c>
      <c r="H4654" s="8" t="s">
        <v>27</v>
      </c>
      <c r="I4654" s="8" t="s">
        <v>17688</v>
      </c>
      <c r="J4654" s="8" t="s">
        <v>28</v>
      </c>
      <c r="K4654" s="8" t="s">
        <v>30</v>
      </c>
      <c r="L4654" s="8" t="s">
        <v>5226</v>
      </c>
      <c r="M4654" s="8" t="s">
        <v>5238</v>
      </c>
      <c r="N4654" s="8" t="s">
        <v>10716</v>
      </c>
      <c r="O4654" s="8" t="s">
        <v>34691</v>
      </c>
      <c r="P4654" s="8" t="s">
        <v>776</v>
      </c>
      <c r="Q4654" s="8" t="s">
        <v>17690</v>
      </c>
      <c r="R4654" s="8" t="s">
        <v>17691</v>
      </c>
      <c r="S4654" s="17" t="s">
        <v>17692</v>
      </c>
      <c r="T4654" s="18">
        <v>43010</v>
      </c>
      <c r="U4654" s="8">
        <v>0.41666666666666669</v>
      </c>
      <c r="V4654" s="8">
        <v>0.5</v>
      </c>
      <c r="W4654" s="8" t="s">
        <v>1100</v>
      </c>
      <c r="X4654" s="8" t="s">
        <v>17747</v>
      </c>
      <c r="Y4654" s="8" t="s">
        <v>17748</v>
      </c>
      <c r="Z4654" s="17" t="s">
        <v>17749</v>
      </c>
      <c r="AA4654" s="8" t="s">
        <v>17750</v>
      </c>
      <c r="AB4654" s="8" t="s">
        <v>17751</v>
      </c>
    </row>
    <row r="4655" spans="1:28" hidden="1" x14ac:dyDescent="0.2">
      <c r="A4655" s="8" t="s">
        <v>17752</v>
      </c>
      <c r="B4655" s="8" t="s">
        <v>17753</v>
      </c>
      <c r="C4655" s="8" t="s">
        <v>45759</v>
      </c>
      <c r="D4655" s="8" t="s">
        <v>45760</v>
      </c>
      <c r="E4655" s="8" t="s">
        <v>46</v>
      </c>
      <c r="F4655" s="8" t="s">
        <v>27</v>
      </c>
      <c r="G4655" s="8" t="s">
        <v>46</v>
      </c>
      <c r="H4655" s="8" t="s">
        <v>27</v>
      </c>
      <c r="I4655" s="8" t="s">
        <v>17688</v>
      </c>
      <c r="J4655" s="8" t="s">
        <v>28</v>
      </c>
      <c r="K4655" s="8" t="s">
        <v>30</v>
      </c>
      <c r="L4655" s="8" t="s">
        <v>5238</v>
      </c>
      <c r="M4655" s="8" t="s">
        <v>887</v>
      </c>
      <c r="N4655" s="8" t="s">
        <v>10716</v>
      </c>
      <c r="O4655" s="8" t="s">
        <v>34691</v>
      </c>
      <c r="P4655" s="8" t="s">
        <v>776</v>
      </c>
      <c r="Q4655" s="8" t="s">
        <v>17690</v>
      </c>
      <c r="R4655" s="8" t="s">
        <v>17691</v>
      </c>
      <c r="S4655" s="17" t="s">
        <v>17692</v>
      </c>
      <c r="T4655" s="18">
        <v>43010</v>
      </c>
      <c r="U4655" s="8">
        <v>0.5</v>
      </c>
      <c r="V4655" s="8">
        <v>0.54166666666666663</v>
      </c>
      <c r="W4655" s="8" t="s">
        <v>1495</v>
      </c>
      <c r="X4655" s="8" t="s">
        <v>17754</v>
      </c>
      <c r="Y4655" s="8" t="s">
        <v>17755</v>
      </c>
      <c r="Z4655" s="17" t="s">
        <v>17756</v>
      </c>
      <c r="AA4655" s="8" t="s">
        <v>17757</v>
      </c>
      <c r="AB4655" s="8" t="s">
        <v>17758</v>
      </c>
    </row>
    <row r="4656" spans="1:28" hidden="1" x14ac:dyDescent="0.2">
      <c r="A4656" s="8" t="s">
        <v>17759</v>
      </c>
      <c r="B4656" s="8" t="s">
        <v>17760</v>
      </c>
      <c r="C4656" s="8" t="s">
        <v>45759</v>
      </c>
      <c r="D4656" s="8" t="s">
        <v>45760</v>
      </c>
      <c r="E4656" s="8" t="s">
        <v>345</v>
      </c>
      <c r="F4656" s="8" t="s">
        <v>65</v>
      </c>
      <c r="G4656" s="8" t="s">
        <v>345</v>
      </c>
      <c r="H4656" s="8" t="s">
        <v>65</v>
      </c>
      <c r="I4656" s="8" t="s">
        <v>17688</v>
      </c>
      <c r="J4656" s="8" t="s">
        <v>28</v>
      </c>
      <c r="K4656" s="8" t="s">
        <v>30</v>
      </c>
      <c r="L4656" s="8" t="s">
        <v>346</v>
      </c>
      <c r="M4656" s="8" t="s">
        <v>16601</v>
      </c>
      <c r="N4656" s="8" t="s">
        <v>10716</v>
      </c>
      <c r="O4656" s="8" t="s">
        <v>34691</v>
      </c>
      <c r="P4656" s="8" t="s">
        <v>776</v>
      </c>
      <c r="Q4656" s="8" t="s">
        <v>17690</v>
      </c>
      <c r="R4656" s="8" t="s">
        <v>17691</v>
      </c>
      <c r="S4656" s="17" t="s">
        <v>17692</v>
      </c>
      <c r="T4656" s="18">
        <v>43018</v>
      </c>
      <c r="U4656" s="8">
        <v>0.25</v>
      </c>
      <c r="V4656" s="8">
        <v>0.33333333333333331</v>
      </c>
      <c r="W4656" s="8" t="s">
        <v>1100</v>
      </c>
      <c r="X4656" s="8" t="s">
        <v>17761</v>
      </c>
      <c r="Y4656" s="8" t="s">
        <v>17762</v>
      </c>
      <c r="Z4656" s="17" t="s">
        <v>17763</v>
      </c>
      <c r="AA4656" s="8" t="s">
        <v>17764</v>
      </c>
      <c r="AB4656" s="8" t="s">
        <v>17765</v>
      </c>
    </row>
    <row r="4657" spans="1:28" hidden="1" x14ac:dyDescent="0.2">
      <c r="A4657" s="8" t="s">
        <v>17766</v>
      </c>
      <c r="B4657" s="8" t="s">
        <v>17767</v>
      </c>
      <c r="C4657" s="8" t="s">
        <v>45759</v>
      </c>
      <c r="D4657" s="8" t="s">
        <v>45760</v>
      </c>
      <c r="E4657" s="8" t="s">
        <v>345</v>
      </c>
      <c r="F4657" s="8" t="s">
        <v>65</v>
      </c>
      <c r="G4657" s="8" t="s">
        <v>345</v>
      </c>
      <c r="H4657" s="8" t="s">
        <v>65</v>
      </c>
      <c r="I4657" s="8" t="s">
        <v>17688</v>
      </c>
      <c r="J4657" s="8" t="s">
        <v>28</v>
      </c>
      <c r="K4657" s="8" t="s">
        <v>30</v>
      </c>
      <c r="L4657" s="8" t="s">
        <v>16601</v>
      </c>
      <c r="M4657" s="8" t="s">
        <v>3488</v>
      </c>
      <c r="N4657" s="8" t="s">
        <v>10716</v>
      </c>
      <c r="O4657" s="8" t="s">
        <v>34691</v>
      </c>
      <c r="P4657" s="8" t="s">
        <v>776</v>
      </c>
      <c r="Q4657" s="8" t="s">
        <v>17690</v>
      </c>
      <c r="R4657" s="8" t="s">
        <v>17691</v>
      </c>
      <c r="S4657" s="17" t="s">
        <v>17692</v>
      </c>
      <c r="T4657" s="18">
        <v>43018</v>
      </c>
      <c r="U4657" s="8">
        <v>0.33333333333333331</v>
      </c>
      <c r="V4657" s="8">
        <v>0.58333333333333337</v>
      </c>
      <c r="W4657" s="8" t="s">
        <v>30</v>
      </c>
      <c r="X4657" s="8" t="s">
        <v>17768</v>
      </c>
      <c r="Y4657" s="8" t="s">
        <v>17769</v>
      </c>
      <c r="Z4657" s="17" t="s">
        <v>17770</v>
      </c>
      <c r="AA4657" s="8" t="s">
        <v>17771</v>
      </c>
      <c r="AB4657" s="8" t="s">
        <v>17772</v>
      </c>
    </row>
    <row r="4658" spans="1:28" hidden="1" x14ac:dyDescent="0.2">
      <c r="A4658" s="8" t="s">
        <v>17773</v>
      </c>
      <c r="B4658" s="8" t="s">
        <v>17774</v>
      </c>
      <c r="C4658" s="8" t="s">
        <v>45759</v>
      </c>
      <c r="D4658" s="8" t="s">
        <v>45760</v>
      </c>
      <c r="E4658" s="8" t="s">
        <v>345</v>
      </c>
      <c r="F4658" s="8" t="s">
        <v>65</v>
      </c>
      <c r="G4658" s="8" t="s">
        <v>345</v>
      </c>
      <c r="H4658" s="8" t="s">
        <v>65</v>
      </c>
      <c r="I4658" s="8" t="s">
        <v>17688</v>
      </c>
      <c r="J4658" s="8" t="s">
        <v>28</v>
      </c>
      <c r="K4658" s="8" t="s">
        <v>30</v>
      </c>
      <c r="L4658" s="8" t="s">
        <v>3488</v>
      </c>
      <c r="M4658" s="8" t="s">
        <v>2040</v>
      </c>
      <c r="N4658" s="8" t="s">
        <v>10716</v>
      </c>
      <c r="O4658" s="8" t="s">
        <v>34691</v>
      </c>
      <c r="P4658" s="8" t="s">
        <v>776</v>
      </c>
      <c r="Q4658" s="8" t="s">
        <v>17690</v>
      </c>
      <c r="R4658" s="8" t="s">
        <v>17691</v>
      </c>
      <c r="S4658" s="17" t="s">
        <v>17692</v>
      </c>
      <c r="T4658" s="18">
        <v>43018</v>
      </c>
      <c r="U4658" s="8">
        <v>0.58333333333333337</v>
      </c>
      <c r="V4658" s="8">
        <v>0.66666666666666663</v>
      </c>
      <c r="W4658" s="8" t="s">
        <v>1100</v>
      </c>
      <c r="X4658" s="8" t="s">
        <v>17775</v>
      </c>
      <c r="Y4658" s="8" t="s">
        <v>17769</v>
      </c>
      <c r="Z4658" s="17" t="s">
        <v>17776</v>
      </c>
      <c r="AA4658" s="8" t="s">
        <v>17777</v>
      </c>
      <c r="AB4658" s="8" t="s">
        <v>17778</v>
      </c>
    </row>
    <row r="4659" spans="1:28" hidden="1" x14ac:dyDescent="0.2">
      <c r="A4659" s="8" t="s">
        <v>17779</v>
      </c>
      <c r="B4659" s="8" t="s">
        <v>17780</v>
      </c>
      <c r="C4659" s="8" t="s">
        <v>45759</v>
      </c>
      <c r="D4659" s="8" t="s">
        <v>45760</v>
      </c>
      <c r="E4659" s="8" t="s">
        <v>345</v>
      </c>
      <c r="F4659" s="8" t="s">
        <v>65</v>
      </c>
      <c r="G4659" s="8" t="s">
        <v>345</v>
      </c>
      <c r="H4659" s="8" t="s">
        <v>65</v>
      </c>
      <c r="I4659" s="8" t="s">
        <v>17688</v>
      </c>
      <c r="J4659" s="8" t="s">
        <v>28</v>
      </c>
      <c r="K4659" s="8" t="s">
        <v>30</v>
      </c>
      <c r="L4659" s="8" t="s">
        <v>2040</v>
      </c>
      <c r="M4659" s="8" t="s">
        <v>347</v>
      </c>
      <c r="N4659" s="8" t="s">
        <v>10716</v>
      </c>
      <c r="O4659" s="8" t="s">
        <v>34691</v>
      </c>
      <c r="P4659" s="8" t="s">
        <v>776</v>
      </c>
      <c r="Q4659" s="8" t="s">
        <v>17690</v>
      </c>
      <c r="R4659" s="8" t="s">
        <v>17691</v>
      </c>
      <c r="S4659" s="17" t="s">
        <v>17692</v>
      </c>
      <c r="T4659" s="18">
        <v>43018</v>
      </c>
      <c r="U4659" s="8">
        <v>0.66666666666666663</v>
      </c>
      <c r="V4659" s="8">
        <v>0.75</v>
      </c>
      <c r="W4659" s="8" t="s">
        <v>1100</v>
      </c>
      <c r="X4659" s="8" t="s">
        <v>17781</v>
      </c>
      <c r="Y4659" s="8" t="s">
        <v>17755</v>
      </c>
      <c r="Z4659" s="17" t="s">
        <v>17782</v>
      </c>
      <c r="AA4659" s="8" t="s">
        <v>17783</v>
      </c>
      <c r="AB4659" s="8" t="s">
        <v>17784</v>
      </c>
    </row>
    <row r="4660" spans="1:28" hidden="1" x14ac:dyDescent="0.2">
      <c r="A4660" s="8" t="s">
        <v>17785</v>
      </c>
      <c r="B4660" s="8" t="s">
        <v>17786</v>
      </c>
      <c r="C4660" s="8" t="s">
        <v>45759</v>
      </c>
      <c r="D4660" s="8" t="s">
        <v>45760</v>
      </c>
      <c r="E4660" s="8" t="s">
        <v>362</v>
      </c>
      <c r="F4660" s="8" t="s">
        <v>112</v>
      </c>
      <c r="G4660" s="8" t="s">
        <v>362</v>
      </c>
      <c r="H4660" s="8" t="s">
        <v>112</v>
      </c>
      <c r="I4660" s="8" t="s">
        <v>17688</v>
      </c>
      <c r="J4660" s="8" t="s">
        <v>28</v>
      </c>
      <c r="K4660" s="8" t="s">
        <v>30</v>
      </c>
      <c r="L4660" s="8" t="s">
        <v>363</v>
      </c>
      <c r="M4660" s="8" t="s">
        <v>8237</v>
      </c>
      <c r="N4660" s="8" t="s">
        <v>10716</v>
      </c>
      <c r="O4660" s="8" t="s">
        <v>34691</v>
      </c>
      <c r="P4660" s="8" t="s">
        <v>776</v>
      </c>
      <c r="Q4660" s="8" t="s">
        <v>17690</v>
      </c>
      <c r="R4660" s="8" t="s">
        <v>17691</v>
      </c>
      <c r="S4660" s="17" t="s">
        <v>17692</v>
      </c>
      <c r="T4660" s="18">
        <v>43019</v>
      </c>
      <c r="U4660" s="8">
        <v>0.25</v>
      </c>
      <c r="V4660" s="8">
        <v>0.5</v>
      </c>
      <c r="W4660" s="8" t="s">
        <v>30</v>
      </c>
      <c r="X4660" s="8" t="s">
        <v>17787</v>
      </c>
      <c r="Y4660" s="8" t="s">
        <v>17788</v>
      </c>
      <c r="Z4660" s="17" t="s">
        <v>17789</v>
      </c>
      <c r="AA4660" s="8" t="s">
        <v>17790</v>
      </c>
      <c r="AB4660" s="8" t="s">
        <v>17791</v>
      </c>
    </row>
    <row r="4661" spans="1:28" hidden="1" x14ac:dyDescent="0.2">
      <c r="A4661" s="8" t="s">
        <v>17792</v>
      </c>
      <c r="B4661" s="8" t="s">
        <v>17793</v>
      </c>
      <c r="C4661" s="8" t="s">
        <v>45759</v>
      </c>
      <c r="D4661" s="8" t="s">
        <v>45760</v>
      </c>
      <c r="E4661" s="8" t="s">
        <v>362</v>
      </c>
      <c r="F4661" s="8" t="s">
        <v>112</v>
      </c>
      <c r="G4661" s="8" t="s">
        <v>362</v>
      </c>
      <c r="H4661" s="8" t="s">
        <v>112</v>
      </c>
      <c r="I4661" s="8" t="s">
        <v>17688</v>
      </c>
      <c r="J4661" s="8" t="s">
        <v>28</v>
      </c>
      <c r="K4661" s="8" t="s">
        <v>30</v>
      </c>
      <c r="L4661" s="8" t="s">
        <v>8237</v>
      </c>
      <c r="M4661" s="8" t="s">
        <v>8249</v>
      </c>
      <c r="N4661" s="8" t="s">
        <v>10716</v>
      </c>
      <c r="O4661" s="8" t="s">
        <v>34691</v>
      </c>
      <c r="P4661" s="8" t="s">
        <v>776</v>
      </c>
      <c r="Q4661" s="8" t="s">
        <v>17690</v>
      </c>
      <c r="R4661" s="8" t="s">
        <v>17691</v>
      </c>
      <c r="S4661" s="17" t="s">
        <v>17692</v>
      </c>
      <c r="T4661" s="18">
        <v>43019</v>
      </c>
      <c r="U4661" s="8">
        <v>0.5</v>
      </c>
      <c r="V4661" s="8">
        <v>0.66666666666666663</v>
      </c>
      <c r="W4661" s="8" t="s">
        <v>739</v>
      </c>
      <c r="X4661" s="8" t="s">
        <v>17794</v>
      </c>
      <c r="Y4661" s="8" t="s">
        <v>17795</v>
      </c>
      <c r="Z4661" s="17" t="s">
        <v>17796</v>
      </c>
      <c r="AA4661" s="8" t="s">
        <v>17797</v>
      </c>
      <c r="AB4661" s="8" t="s">
        <v>17798</v>
      </c>
    </row>
    <row r="4662" spans="1:28" hidden="1" x14ac:dyDescent="0.2">
      <c r="A4662" s="8" t="s">
        <v>17799</v>
      </c>
      <c r="B4662" s="8" t="s">
        <v>17800</v>
      </c>
      <c r="C4662" s="8" t="s">
        <v>45759</v>
      </c>
      <c r="D4662" s="8" t="s">
        <v>45760</v>
      </c>
      <c r="E4662" s="8" t="s">
        <v>362</v>
      </c>
      <c r="F4662" s="8" t="s">
        <v>112</v>
      </c>
      <c r="G4662" s="8" t="s">
        <v>362</v>
      </c>
      <c r="H4662" s="8" t="s">
        <v>112</v>
      </c>
      <c r="I4662" s="8" t="s">
        <v>17688</v>
      </c>
      <c r="J4662" s="8" t="s">
        <v>28</v>
      </c>
      <c r="K4662" s="8" t="s">
        <v>30</v>
      </c>
      <c r="L4662" s="8" t="s">
        <v>8249</v>
      </c>
      <c r="M4662" s="8" t="s">
        <v>364</v>
      </c>
      <c r="N4662" s="8" t="s">
        <v>10716</v>
      </c>
      <c r="O4662" s="8" t="s">
        <v>34691</v>
      </c>
      <c r="P4662" s="8" t="s">
        <v>776</v>
      </c>
      <c r="Q4662" s="8" t="s">
        <v>17690</v>
      </c>
      <c r="R4662" s="8" t="s">
        <v>17691</v>
      </c>
      <c r="S4662" s="17" t="s">
        <v>17692</v>
      </c>
      <c r="T4662" s="18">
        <v>43019</v>
      </c>
      <c r="U4662" s="8">
        <v>0.66666666666666663</v>
      </c>
      <c r="V4662" s="8">
        <v>0.75</v>
      </c>
      <c r="W4662" s="8" t="s">
        <v>1100</v>
      </c>
      <c r="X4662" s="8" t="s">
        <v>17801</v>
      </c>
      <c r="Y4662" s="8" t="s">
        <v>17802</v>
      </c>
      <c r="Z4662" s="17" t="s">
        <v>17803</v>
      </c>
      <c r="AA4662" s="8" t="s">
        <v>17804</v>
      </c>
      <c r="AB4662" s="8" t="s">
        <v>17805</v>
      </c>
    </row>
    <row r="4663" spans="1:28" hidden="1" x14ac:dyDescent="0.2">
      <c r="A4663" s="8" t="s">
        <v>17806</v>
      </c>
      <c r="B4663" s="8" t="s">
        <v>17807</v>
      </c>
      <c r="C4663" s="8" t="s">
        <v>45759</v>
      </c>
      <c r="D4663" s="8" t="s">
        <v>45760</v>
      </c>
      <c r="E4663" s="8" t="s">
        <v>372</v>
      </c>
      <c r="F4663" s="8" t="s">
        <v>112</v>
      </c>
      <c r="G4663" s="8" t="s">
        <v>372</v>
      </c>
      <c r="H4663" s="8" t="s">
        <v>112</v>
      </c>
      <c r="I4663" s="8" t="s">
        <v>17688</v>
      </c>
      <c r="J4663" s="8" t="s">
        <v>28</v>
      </c>
      <c r="K4663" s="8" t="s">
        <v>30</v>
      </c>
      <c r="L4663" s="8" t="s">
        <v>373</v>
      </c>
      <c r="M4663" s="8" t="s">
        <v>8274</v>
      </c>
      <c r="N4663" s="8" t="s">
        <v>10716</v>
      </c>
      <c r="O4663" s="8" t="s">
        <v>34691</v>
      </c>
      <c r="P4663" s="8" t="s">
        <v>776</v>
      </c>
      <c r="Q4663" s="8" t="s">
        <v>17690</v>
      </c>
      <c r="R4663" s="8" t="s">
        <v>17691</v>
      </c>
      <c r="S4663" s="17" t="s">
        <v>17692</v>
      </c>
      <c r="T4663" s="18">
        <v>43020</v>
      </c>
      <c r="U4663" s="8">
        <v>0.25</v>
      </c>
      <c r="V4663" s="8">
        <v>0.41666666666666669</v>
      </c>
      <c r="W4663" s="8" t="s">
        <v>739</v>
      </c>
      <c r="X4663" s="8" t="s">
        <v>17808</v>
      </c>
      <c r="Y4663" s="8" t="s">
        <v>17809</v>
      </c>
      <c r="Z4663" s="17" t="s">
        <v>17810</v>
      </c>
      <c r="AA4663" s="8" t="s">
        <v>17811</v>
      </c>
      <c r="AB4663" s="8" t="s">
        <v>17812</v>
      </c>
    </row>
    <row r="4664" spans="1:28" hidden="1" x14ac:dyDescent="0.2">
      <c r="A4664" s="8" t="s">
        <v>17813</v>
      </c>
      <c r="B4664" s="8" t="s">
        <v>17814</v>
      </c>
      <c r="C4664" s="8" t="s">
        <v>45759</v>
      </c>
      <c r="D4664" s="8" t="s">
        <v>45760</v>
      </c>
      <c r="E4664" s="8" t="s">
        <v>372</v>
      </c>
      <c r="F4664" s="8" t="s">
        <v>112</v>
      </c>
      <c r="G4664" s="8" t="s">
        <v>372</v>
      </c>
      <c r="H4664" s="8" t="s">
        <v>112</v>
      </c>
      <c r="I4664" s="8" t="s">
        <v>17688</v>
      </c>
      <c r="J4664" s="8" t="s">
        <v>28</v>
      </c>
      <c r="K4664" s="8" t="s">
        <v>30</v>
      </c>
      <c r="L4664" s="8" t="s">
        <v>8274</v>
      </c>
      <c r="M4664" s="8" t="s">
        <v>8294</v>
      </c>
      <c r="N4664" s="8" t="s">
        <v>10716</v>
      </c>
      <c r="O4664" s="8" t="s">
        <v>34691</v>
      </c>
      <c r="P4664" s="8" t="s">
        <v>776</v>
      </c>
      <c r="Q4664" s="8" t="s">
        <v>17690</v>
      </c>
      <c r="R4664" s="8" t="s">
        <v>17691</v>
      </c>
      <c r="S4664" s="17" t="s">
        <v>17692</v>
      </c>
      <c r="T4664" s="18">
        <v>43020</v>
      </c>
      <c r="U4664" s="8">
        <v>0.41666666666666669</v>
      </c>
      <c r="V4664" s="8">
        <v>0.58333333333333337</v>
      </c>
      <c r="W4664" s="8" t="s">
        <v>739</v>
      </c>
      <c r="X4664" s="8" t="s">
        <v>17815</v>
      </c>
      <c r="Y4664" s="8" t="s">
        <v>17809</v>
      </c>
      <c r="Z4664" s="17" t="s">
        <v>17816</v>
      </c>
      <c r="AA4664" s="8" t="s">
        <v>17817</v>
      </c>
      <c r="AB4664" s="8" t="s">
        <v>17818</v>
      </c>
    </row>
    <row r="4665" spans="1:28" hidden="1" x14ac:dyDescent="0.2">
      <c r="A4665" s="8" t="s">
        <v>17819</v>
      </c>
      <c r="B4665" s="8" t="s">
        <v>17820</v>
      </c>
      <c r="C4665" s="8" t="s">
        <v>45759</v>
      </c>
      <c r="D4665" s="8" t="s">
        <v>45760</v>
      </c>
      <c r="E4665" s="8" t="s">
        <v>372</v>
      </c>
      <c r="F4665" s="8" t="s">
        <v>112</v>
      </c>
      <c r="G4665" s="8" t="s">
        <v>372</v>
      </c>
      <c r="H4665" s="8" t="s">
        <v>112</v>
      </c>
      <c r="I4665" s="8" t="s">
        <v>17688</v>
      </c>
      <c r="J4665" s="8" t="s">
        <v>28</v>
      </c>
      <c r="K4665" s="8" t="s">
        <v>30</v>
      </c>
      <c r="L4665" s="8" t="s">
        <v>8294</v>
      </c>
      <c r="M4665" s="8" t="s">
        <v>8300</v>
      </c>
      <c r="N4665" s="8" t="s">
        <v>10716</v>
      </c>
      <c r="O4665" s="8" t="s">
        <v>34691</v>
      </c>
      <c r="P4665" s="8" t="s">
        <v>776</v>
      </c>
      <c r="Q4665" s="8" t="s">
        <v>17690</v>
      </c>
      <c r="R4665" s="8" t="s">
        <v>17691</v>
      </c>
      <c r="S4665" s="17" t="s">
        <v>17692</v>
      </c>
      <c r="T4665" s="18">
        <v>43020</v>
      </c>
      <c r="U4665" s="8">
        <v>0.58333333333333337</v>
      </c>
      <c r="V4665" s="8">
        <v>0.66666666666666663</v>
      </c>
      <c r="W4665" s="8" t="s">
        <v>1100</v>
      </c>
      <c r="X4665" s="8" t="s">
        <v>17821</v>
      </c>
      <c r="Y4665" s="8" t="s">
        <v>17788</v>
      </c>
      <c r="Z4665" s="17" t="s">
        <v>17822</v>
      </c>
      <c r="AA4665" s="8" t="s">
        <v>17823</v>
      </c>
      <c r="AB4665" s="8" t="s">
        <v>17824</v>
      </c>
    </row>
    <row r="4666" spans="1:28" hidden="1" x14ac:dyDescent="0.2">
      <c r="A4666" s="8" t="s">
        <v>17825</v>
      </c>
      <c r="B4666" s="8" t="s">
        <v>17826</v>
      </c>
      <c r="C4666" s="8" t="s">
        <v>45759</v>
      </c>
      <c r="D4666" s="8" t="s">
        <v>45760</v>
      </c>
      <c r="E4666" s="8" t="s">
        <v>372</v>
      </c>
      <c r="F4666" s="8" t="s">
        <v>112</v>
      </c>
      <c r="G4666" s="8" t="s">
        <v>372</v>
      </c>
      <c r="H4666" s="8" t="s">
        <v>112</v>
      </c>
      <c r="I4666" s="8" t="s">
        <v>17688</v>
      </c>
      <c r="J4666" s="8" t="s">
        <v>28</v>
      </c>
      <c r="K4666" s="8" t="s">
        <v>30</v>
      </c>
      <c r="L4666" s="8" t="s">
        <v>8300</v>
      </c>
      <c r="M4666" s="8" t="s">
        <v>374</v>
      </c>
      <c r="N4666" s="8" t="s">
        <v>10716</v>
      </c>
      <c r="O4666" s="8" t="s">
        <v>34691</v>
      </c>
      <c r="P4666" s="8" t="s">
        <v>776</v>
      </c>
      <c r="Q4666" s="8" t="s">
        <v>17690</v>
      </c>
      <c r="R4666" s="8" t="s">
        <v>17691</v>
      </c>
      <c r="S4666" s="17" t="s">
        <v>17692</v>
      </c>
      <c r="T4666" s="18">
        <v>43020</v>
      </c>
      <c r="U4666" s="8">
        <v>0.66666666666666663</v>
      </c>
      <c r="V4666" s="8">
        <v>0.75</v>
      </c>
      <c r="W4666" s="8" t="s">
        <v>1100</v>
      </c>
      <c r="X4666" s="8" t="s">
        <v>17827</v>
      </c>
      <c r="Y4666" s="8" t="s">
        <v>17828</v>
      </c>
      <c r="Z4666" s="17" t="s">
        <v>17829</v>
      </c>
      <c r="AA4666" s="8" t="s">
        <v>17830</v>
      </c>
      <c r="AB4666" s="8" t="s">
        <v>17831</v>
      </c>
    </row>
    <row r="4667" spans="1:28" hidden="1" x14ac:dyDescent="0.2">
      <c r="A4667" s="8" t="s">
        <v>17832</v>
      </c>
      <c r="B4667" s="8" t="s">
        <v>17833</v>
      </c>
      <c r="C4667" s="8" t="s">
        <v>45759</v>
      </c>
      <c r="D4667" s="8" t="s">
        <v>45760</v>
      </c>
      <c r="E4667" s="8" t="s">
        <v>382</v>
      </c>
      <c r="F4667" s="8" t="s">
        <v>112</v>
      </c>
      <c r="G4667" s="8" t="s">
        <v>382</v>
      </c>
      <c r="H4667" s="8" t="s">
        <v>112</v>
      </c>
      <c r="I4667" s="8" t="s">
        <v>17688</v>
      </c>
      <c r="J4667" s="8" t="s">
        <v>28</v>
      </c>
      <c r="K4667" s="8" t="s">
        <v>30</v>
      </c>
      <c r="L4667" s="8" t="s">
        <v>383</v>
      </c>
      <c r="M4667" s="8" t="s">
        <v>8323</v>
      </c>
      <c r="N4667" s="8" t="s">
        <v>10716</v>
      </c>
      <c r="O4667" s="8" t="s">
        <v>34691</v>
      </c>
      <c r="P4667" s="8" t="s">
        <v>776</v>
      </c>
      <c r="Q4667" s="8" t="s">
        <v>17690</v>
      </c>
      <c r="R4667" s="8" t="s">
        <v>17691</v>
      </c>
      <c r="S4667" s="17" t="s">
        <v>17692</v>
      </c>
      <c r="T4667" s="18">
        <v>43021</v>
      </c>
      <c r="U4667" s="8">
        <v>0.25</v>
      </c>
      <c r="V4667" s="8">
        <v>0.41666666666666669</v>
      </c>
      <c r="W4667" s="8" t="s">
        <v>739</v>
      </c>
      <c r="X4667" s="8" t="s">
        <v>17834</v>
      </c>
      <c r="Y4667" s="8" t="s">
        <v>17835</v>
      </c>
      <c r="Z4667" s="17" t="s">
        <v>17836</v>
      </c>
      <c r="AA4667" s="8" t="s">
        <v>17837</v>
      </c>
      <c r="AB4667" s="8" t="s">
        <v>17838</v>
      </c>
    </row>
    <row r="4668" spans="1:28" hidden="1" x14ac:dyDescent="0.2">
      <c r="A4668" s="8" t="s">
        <v>17839</v>
      </c>
      <c r="B4668" s="8" t="s">
        <v>17840</v>
      </c>
      <c r="C4668" s="8" t="s">
        <v>45759</v>
      </c>
      <c r="D4668" s="8" t="s">
        <v>45760</v>
      </c>
      <c r="E4668" s="8" t="s">
        <v>382</v>
      </c>
      <c r="F4668" s="8" t="s">
        <v>112</v>
      </c>
      <c r="G4668" s="8" t="s">
        <v>382</v>
      </c>
      <c r="H4668" s="8" t="s">
        <v>112</v>
      </c>
      <c r="I4668" s="8" t="s">
        <v>17688</v>
      </c>
      <c r="J4668" s="8" t="s">
        <v>28</v>
      </c>
      <c r="K4668" s="8" t="s">
        <v>30</v>
      </c>
      <c r="L4668" s="8" t="s">
        <v>8323</v>
      </c>
      <c r="M4668" s="8" t="s">
        <v>8329</v>
      </c>
      <c r="N4668" s="8" t="s">
        <v>10716</v>
      </c>
      <c r="O4668" s="8" t="s">
        <v>34691</v>
      </c>
      <c r="P4668" s="8" t="s">
        <v>776</v>
      </c>
      <c r="Q4668" s="8" t="s">
        <v>17690</v>
      </c>
      <c r="R4668" s="8" t="s">
        <v>17691</v>
      </c>
      <c r="S4668" s="17" t="s">
        <v>17692</v>
      </c>
      <c r="T4668" s="18">
        <v>43021</v>
      </c>
      <c r="U4668" s="8">
        <v>0.41666666666666669</v>
      </c>
      <c r="V4668" s="8">
        <v>0.5</v>
      </c>
      <c r="W4668" s="8" t="s">
        <v>1100</v>
      </c>
      <c r="X4668" s="8" t="s">
        <v>17841</v>
      </c>
      <c r="Y4668" s="8" t="s">
        <v>17835</v>
      </c>
      <c r="Z4668" s="17" t="s">
        <v>17842</v>
      </c>
      <c r="AA4668" s="8" t="s">
        <v>17843</v>
      </c>
      <c r="AB4668" s="8" t="s">
        <v>17844</v>
      </c>
    </row>
    <row r="4669" spans="1:28" hidden="1" x14ac:dyDescent="0.2">
      <c r="A4669" s="8" t="s">
        <v>17845</v>
      </c>
      <c r="B4669" s="8" t="s">
        <v>17846</v>
      </c>
      <c r="C4669" s="8" t="s">
        <v>45759</v>
      </c>
      <c r="D4669" s="8" t="s">
        <v>45760</v>
      </c>
      <c r="E4669" s="8" t="s">
        <v>382</v>
      </c>
      <c r="F4669" s="8" t="s">
        <v>112</v>
      </c>
      <c r="G4669" s="8" t="s">
        <v>382</v>
      </c>
      <c r="H4669" s="8" t="s">
        <v>112</v>
      </c>
      <c r="I4669" s="8" t="s">
        <v>17688</v>
      </c>
      <c r="J4669" s="8" t="s">
        <v>28</v>
      </c>
      <c r="K4669" s="8" t="s">
        <v>30</v>
      </c>
      <c r="L4669" s="8" t="s">
        <v>8329</v>
      </c>
      <c r="M4669" s="8" t="s">
        <v>384</v>
      </c>
      <c r="N4669" s="8" t="s">
        <v>10716</v>
      </c>
      <c r="O4669" s="8" t="s">
        <v>34691</v>
      </c>
      <c r="P4669" s="8" t="s">
        <v>776</v>
      </c>
      <c r="Q4669" s="8" t="s">
        <v>17690</v>
      </c>
      <c r="R4669" s="8" t="s">
        <v>17691</v>
      </c>
      <c r="S4669" s="17" t="s">
        <v>17692</v>
      </c>
      <c r="T4669" s="18">
        <v>43021</v>
      </c>
      <c r="U4669" s="8">
        <v>0.5</v>
      </c>
      <c r="V4669" s="8">
        <v>0.75</v>
      </c>
      <c r="W4669" s="8" t="s">
        <v>30</v>
      </c>
      <c r="X4669" s="8" t="s">
        <v>17847</v>
      </c>
      <c r="Y4669" s="8" t="s">
        <v>17795</v>
      </c>
      <c r="Z4669" s="17" t="s">
        <v>17848</v>
      </c>
      <c r="AA4669" s="8" t="s">
        <v>17849</v>
      </c>
      <c r="AB4669" s="8" t="s">
        <v>17850</v>
      </c>
    </row>
    <row r="4670" spans="1:28" hidden="1" x14ac:dyDescent="0.2">
      <c r="A4670" s="8" t="s">
        <v>17851</v>
      </c>
      <c r="B4670" s="8" t="s">
        <v>17852</v>
      </c>
      <c r="C4670" s="8" t="s">
        <v>45759</v>
      </c>
      <c r="D4670" s="8" t="s">
        <v>45760</v>
      </c>
      <c r="E4670" s="8" t="s">
        <v>390</v>
      </c>
      <c r="F4670" s="8" t="s">
        <v>112</v>
      </c>
      <c r="G4670" s="8" t="s">
        <v>390</v>
      </c>
      <c r="H4670" s="8" t="s">
        <v>112</v>
      </c>
      <c r="I4670" s="8" t="s">
        <v>17688</v>
      </c>
      <c r="J4670" s="8" t="s">
        <v>28</v>
      </c>
      <c r="K4670" s="8" t="s">
        <v>30</v>
      </c>
      <c r="L4670" s="8" t="s">
        <v>391</v>
      </c>
      <c r="M4670" s="8" t="s">
        <v>17853</v>
      </c>
      <c r="N4670" s="8" t="s">
        <v>10716</v>
      </c>
      <c r="O4670" s="8" t="s">
        <v>34691</v>
      </c>
      <c r="P4670" s="8" t="s">
        <v>776</v>
      </c>
      <c r="Q4670" s="8" t="s">
        <v>17690</v>
      </c>
      <c r="R4670" s="8" t="s">
        <v>17691</v>
      </c>
      <c r="S4670" s="17" t="s">
        <v>17692</v>
      </c>
      <c r="T4670" s="18">
        <v>43022</v>
      </c>
      <c r="U4670" s="8">
        <v>0.25</v>
      </c>
      <c r="V4670" s="8">
        <v>0.41666666666666669</v>
      </c>
      <c r="W4670" s="8" t="s">
        <v>739</v>
      </c>
      <c r="X4670" s="8" t="s">
        <v>17854</v>
      </c>
      <c r="Y4670" s="8" t="s">
        <v>17795</v>
      </c>
      <c r="Z4670" s="17" t="s">
        <v>17855</v>
      </c>
      <c r="AA4670" s="8" t="s">
        <v>17856</v>
      </c>
      <c r="AB4670" s="8" t="s">
        <v>17857</v>
      </c>
    </row>
    <row r="4671" spans="1:28" hidden="1" x14ac:dyDescent="0.2">
      <c r="A4671" s="8" t="s">
        <v>17858</v>
      </c>
      <c r="B4671" s="8" t="s">
        <v>17859</v>
      </c>
      <c r="C4671" s="8" t="s">
        <v>45759</v>
      </c>
      <c r="D4671" s="8" t="s">
        <v>45760</v>
      </c>
      <c r="E4671" s="8" t="s">
        <v>390</v>
      </c>
      <c r="F4671" s="8" t="s">
        <v>112</v>
      </c>
      <c r="G4671" s="8" t="s">
        <v>390</v>
      </c>
      <c r="H4671" s="8" t="s">
        <v>112</v>
      </c>
      <c r="I4671" s="8" t="s">
        <v>17688</v>
      </c>
      <c r="J4671" s="8" t="s">
        <v>28</v>
      </c>
      <c r="K4671" s="8" t="s">
        <v>30</v>
      </c>
      <c r="L4671" s="8" t="s">
        <v>17853</v>
      </c>
      <c r="M4671" s="8" t="s">
        <v>17860</v>
      </c>
      <c r="N4671" s="8" t="s">
        <v>10716</v>
      </c>
      <c r="O4671" s="8" t="s">
        <v>34691</v>
      </c>
      <c r="P4671" s="8" t="s">
        <v>776</v>
      </c>
      <c r="Q4671" s="8" t="s">
        <v>17690</v>
      </c>
      <c r="R4671" s="8" t="s">
        <v>17691</v>
      </c>
      <c r="S4671" s="17" t="s">
        <v>17692</v>
      </c>
      <c r="T4671" s="18">
        <v>43022</v>
      </c>
      <c r="U4671" s="8">
        <v>0.41666666666666669</v>
      </c>
      <c r="V4671" s="8">
        <v>0.5</v>
      </c>
      <c r="W4671" s="8" t="s">
        <v>1100</v>
      </c>
      <c r="X4671" s="8" t="s">
        <v>17861</v>
      </c>
      <c r="Y4671" s="8" t="s">
        <v>17862</v>
      </c>
      <c r="Z4671" s="17" t="s">
        <v>17863</v>
      </c>
      <c r="AA4671" s="8" t="s">
        <v>17864</v>
      </c>
      <c r="AB4671" s="8" t="s">
        <v>17865</v>
      </c>
    </row>
    <row r="4672" spans="1:28" hidden="1" x14ac:dyDescent="0.2">
      <c r="A4672" s="8" t="s">
        <v>17866</v>
      </c>
      <c r="B4672" s="8" t="s">
        <v>17867</v>
      </c>
      <c r="C4672" s="8" t="s">
        <v>45759</v>
      </c>
      <c r="D4672" s="8" t="s">
        <v>45760</v>
      </c>
      <c r="E4672" s="8" t="s">
        <v>390</v>
      </c>
      <c r="F4672" s="8" t="s">
        <v>112</v>
      </c>
      <c r="G4672" s="8" t="s">
        <v>390</v>
      </c>
      <c r="H4672" s="8" t="s">
        <v>112</v>
      </c>
      <c r="I4672" s="8" t="s">
        <v>17688</v>
      </c>
      <c r="J4672" s="8" t="s">
        <v>28</v>
      </c>
      <c r="K4672" s="8" t="s">
        <v>30</v>
      </c>
      <c r="L4672" s="8" t="s">
        <v>17860</v>
      </c>
      <c r="M4672" s="8" t="s">
        <v>392</v>
      </c>
      <c r="N4672" s="8" t="s">
        <v>10716</v>
      </c>
      <c r="O4672" s="8" t="s">
        <v>34691</v>
      </c>
      <c r="P4672" s="8" t="s">
        <v>776</v>
      </c>
      <c r="Q4672" s="8" t="s">
        <v>17690</v>
      </c>
      <c r="R4672" s="8" t="s">
        <v>17691</v>
      </c>
      <c r="S4672" s="17" t="s">
        <v>17692</v>
      </c>
      <c r="T4672" s="18">
        <v>43022</v>
      </c>
      <c r="U4672" s="8">
        <v>0.5</v>
      </c>
      <c r="V4672" s="8">
        <v>0.75</v>
      </c>
      <c r="W4672" s="8" t="s">
        <v>30</v>
      </c>
      <c r="X4672" s="8" t="s">
        <v>17868</v>
      </c>
      <c r="Y4672" s="8" t="s">
        <v>17869</v>
      </c>
      <c r="Z4672" s="17" t="s">
        <v>17870</v>
      </c>
      <c r="AA4672" s="8" t="s">
        <v>17871</v>
      </c>
      <c r="AB4672" s="8" t="s">
        <v>17872</v>
      </c>
    </row>
    <row r="4673" spans="1:28" hidden="1" x14ac:dyDescent="0.2">
      <c r="A4673" s="8" t="s">
        <v>17873</v>
      </c>
      <c r="B4673" s="8" t="s">
        <v>17874</v>
      </c>
      <c r="C4673" s="8" t="s">
        <v>45759</v>
      </c>
      <c r="D4673" s="8" t="s">
        <v>45760</v>
      </c>
      <c r="E4673" s="8" t="s">
        <v>400</v>
      </c>
      <c r="F4673" s="8" t="s">
        <v>112</v>
      </c>
      <c r="G4673" s="8" t="s">
        <v>400</v>
      </c>
      <c r="H4673" s="8" t="s">
        <v>112</v>
      </c>
      <c r="I4673" s="8" t="s">
        <v>17688</v>
      </c>
      <c r="J4673" s="8" t="s">
        <v>28</v>
      </c>
      <c r="K4673" s="8" t="s">
        <v>30</v>
      </c>
      <c r="L4673" s="8" t="s">
        <v>401</v>
      </c>
      <c r="M4673" s="8" t="s">
        <v>17875</v>
      </c>
      <c r="N4673" s="8" t="s">
        <v>10716</v>
      </c>
      <c r="O4673" s="8" t="s">
        <v>34691</v>
      </c>
      <c r="P4673" s="8" t="s">
        <v>776</v>
      </c>
      <c r="Q4673" s="8" t="s">
        <v>17690</v>
      </c>
      <c r="R4673" s="8" t="s">
        <v>17691</v>
      </c>
      <c r="S4673" s="17" t="s">
        <v>17692</v>
      </c>
      <c r="T4673" s="18">
        <v>43023</v>
      </c>
      <c r="U4673" s="8">
        <v>0.25</v>
      </c>
      <c r="V4673" s="8">
        <v>0.5</v>
      </c>
      <c r="W4673" s="8" t="s">
        <v>30</v>
      </c>
      <c r="X4673" s="8" t="s">
        <v>17876</v>
      </c>
      <c r="Y4673" s="8" t="s">
        <v>17877</v>
      </c>
      <c r="Z4673" s="17" t="s">
        <v>17878</v>
      </c>
      <c r="AA4673" s="8" t="s">
        <v>17879</v>
      </c>
      <c r="AB4673" s="8" t="s">
        <v>17880</v>
      </c>
    </row>
    <row r="4674" spans="1:28" hidden="1" x14ac:dyDescent="0.2">
      <c r="A4674" s="8" t="s">
        <v>17881</v>
      </c>
      <c r="B4674" s="8" t="s">
        <v>17882</v>
      </c>
      <c r="C4674" s="8" t="s">
        <v>45759</v>
      </c>
      <c r="D4674" s="8" t="s">
        <v>45760</v>
      </c>
      <c r="E4674" s="8" t="s">
        <v>400</v>
      </c>
      <c r="F4674" s="8" t="s">
        <v>112</v>
      </c>
      <c r="G4674" s="8" t="s">
        <v>400</v>
      </c>
      <c r="H4674" s="8" t="s">
        <v>112</v>
      </c>
      <c r="I4674" s="8" t="s">
        <v>17688</v>
      </c>
      <c r="J4674" s="8" t="s">
        <v>28</v>
      </c>
      <c r="K4674" s="8" t="s">
        <v>30</v>
      </c>
      <c r="L4674" s="8" t="s">
        <v>17875</v>
      </c>
      <c r="M4674" s="8" t="s">
        <v>12993</v>
      </c>
      <c r="N4674" s="8" t="s">
        <v>10716</v>
      </c>
      <c r="O4674" s="8" t="s">
        <v>34691</v>
      </c>
      <c r="P4674" s="8" t="s">
        <v>776</v>
      </c>
      <c r="Q4674" s="8" t="s">
        <v>17690</v>
      </c>
      <c r="R4674" s="8" t="s">
        <v>17691</v>
      </c>
      <c r="S4674" s="17" t="s">
        <v>17692</v>
      </c>
      <c r="T4674" s="18">
        <v>43023</v>
      </c>
      <c r="U4674" s="8">
        <v>0.5</v>
      </c>
      <c r="V4674" s="8">
        <v>0.58333333333333337</v>
      </c>
      <c r="W4674" s="8" t="s">
        <v>1100</v>
      </c>
      <c r="X4674" s="8" t="s">
        <v>17883</v>
      </c>
      <c r="Y4674" s="8" t="s">
        <v>17884</v>
      </c>
      <c r="Z4674" s="17" t="s">
        <v>17885</v>
      </c>
      <c r="AA4674" s="8" t="s">
        <v>17886</v>
      </c>
      <c r="AB4674" s="8" t="s">
        <v>17887</v>
      </c>
    </row>
    <row r="4675" spans="1:28" hidden="1" x14ac:dyDescent="0.2">
      <c r="A4675" s="8" t="s">
        <v>17888</v>
      </c>
      <c r="B4675" s="8" t="s">
        <v>17889</v>
      </c>
      <c r="C4675" s="8" t="s">
        <v>45759</v>
      </c>
      <c r="D4675" s="8" t="s">
        <v>45760</v>
      </c>
      <c r="E4675" s="8" t="s">
        <v>400</v>
      </c>
      <c r="F4675" s="8" t="s">
        <v>112</v>
      </c>
      <c r="G4675" s="8" t="s">
        <v>400</v>
      </c>
      <c r="H4675" s="8" t="s">
        <v>112</v>
      </c>
      <c r="I4675" s="8" t="s">
        <v>17688</v>
      </c>
      <c r="J4675" s="8" t="s">
        <v>28</v>
      </c>
      <c r="K4675" s="8" t="s">
        <v>30</v>
      </c>
      <c r="L4675" s="8" t="s">
        <v>12993</v>
      </c>
      <c r="M4675" s="8" t="s">
        <v>13000</v>
      </c>
      <c r="N4675" s="8" t="s">
        <v>10716</v>
      </c>
      <c r="O4675" s="8" t="s">
        <v>34691</v>
      </c>
      <c r="P4675" s="8" t="s">
        <v>776</v>
      </c>
      <c r="Q4675" s="8" t="s">
        <v>17690</v>
      </c>
      <c r="R4675" s="8" t="s">
        <v>17691</v>
      </c>
      <c r="S4675" s="17" t="s">
        <v>17692</v>
      </c>
      <c r="T4675" s="18">
        <v>43023</v>
      </c>
      <c r="U4675" s="8">
        <v>0.58333333333333337</v>
      </c>
      <c r="V4675" s="8">
        <v>0.66666666666666663</v>
      </c>
      <c r="W4675" s="8" t="s">
        <v>1100</v>
      </c>
      <c r="X4675" s="8" t="s">
        <v>17890</v>
      </c>
      <c r="Y4675" s="8" t="s">
        <v>17884</v>
      </c>
      <c r="Z4675" s="17" t="s">
        <v>17763</v>
      </c>
      <c r="AA4675" s="8" t="s">
        <v>17891</v>
      </c>
      <c r="AB4675" s="8" t="s">
        <v>17892</v>
      </c>
    </row>
    <row r="4676" spans="1:28" hidden="1" x14ac:dyDescent="0.2">
      <c r="A4676" s="8" t="s">
        <v>17893</v>
      </c>
      <c r="B4676" s="8" t="s">
        <v>17894</v>
      </c>
      <c r="C4676" s="8" t="s">
        <v>45759</v>
      </c>
      <c r="D4676" s="8" t="s">
        <v>45760</v>
      </c>
      <c r="E4676" s="8" t="s">
        <v>400</v>
      </c>
      <c r="F4676" s="8" t="s">
        <v>112</v>
      </c>
      <c r="G4676" s="8" t="s">
        <v>400</v>
      </c>
      <c r="H4676" s="8" t="s">
        <v>112</v>
      </c>
      <c r="I4676" s="8" t="s">
        <v>17688</v>
      </c>
      <c r="J4676" s="8" t="s">
        <v>28</v>
      </c>
      <c r="K4676" s="8" t="s">
        <v>30</v>
      </c>
      <c r="L4676" s="8" t="s">
        <v>13000</v>
      </c>
      <c r="M4676" s="8" t="s">
        <v>402</v>
      </c>
      <c r="N4676" s="8" t="s">
        <v>10716</v>
      </c>
      <c r="O4676" s="8" t="s">
        <v>34691</v>
      </c>
      <c r="P4676" s="8" t="s">
        <v>776</v>
      </c>
      <c r="Q4676" s="8" t="s">
        <v>17690</v>
      </c>
      <c r="R4676" s="8" t="s">
        <v>17691</v>
      </c>
      <c r="S4676" s="17" t="s">
        <v>17692</v>
      </c>
      <c r="T4676" s="18">
        <v>43023</v>
      </c>
      <c r="U4676" s="8">
        <v>0.66666666666666663</v>
      </c>
      <c r="V4676" s="8">
        <v>0.75</v>
      </c>
      <c r="W4676" s="8" t="s">
        <v>1100</v>
      </c>
      <c r="X4676" s="8" t="s">
        <v>17895</v>
      </c>
      <c r="Y4676" s="8" t="s">
        <v>17896</v>
      </c>
      <c r="Z4676" s="17" t="s">
        <v>17897</v>
      </c>
      <c r="AA4676" s="8" t="s">
        <v>17898</v>
      </c>
      <c r="AB4676" s="8" t="s">
        <v>17899</v>
      </c>
    </row>
    <row r="4677" spans="1:28" hidden="1" x14ac:dyDescent="0.2">
      <c r="A4677" s="8" t="s">
        <v>17900</v>
      </c>
      <c r="B4677" s="8" t="s">
        <v>17901</v>
      </c>
      <c r="C4677" s="8" t="s">
        <v>45759</v>
      </c>
      <c r="D4677" s="8" t="s">
        <v>45760</v>
      </c>
      <c r="E4677" s="8" t="s">
        <v>113</v>
      </c>
      <c r="F4677" s="8" t="s">
        <v>112</v>
      </c>
      <c r="G4677" s="8" t="s">
        <v>113</v>
      </c>
      <c r="H4677" s="8" t="s">
        <v>112</v>
      </c>
      <c r="I4677" s="8" t="s">
        <v>17688</v>
      </c>
      <c r="J4677" s="8" t="s">
        <v>28</v>
      </c>
      <c r="K4677" s="8" t="s">
        <v>30</v>
      </c>
      <c r="L4677" s="8" t="s">
        <v>409</v>
      </c>
      <c r="M4677" s="8" t="s">
        <v>16616</v>
      </c>
      <c r="N4677" s="8" t="s">
        <v>10716</v>
      </c>
      <c r="O4677" s="8" t="s">
        <v>34691</v>
      </c>
      <c r="P4677" s="8" t="s">
        <v>776</v>
      </c>
      <c r="Q4677" s="8" t="s">
        <v>17690</v>
      </c>
      <c r="R4677" s="8" t="s">
        <v>17691</v>
      </c>
      <c r="S4677" s="17" t="s">
        <v>17692</v>
      </c>
      <c r="T4677" s="18">
        <v>43024</v>
      </c>
      <c r="U4677" s="8">
        <v>0.25</v>
      </c>
      <c r="V4677" s="8">
        <v>0.5</v>
      </c>
      <c r="W4677" s="8" t="s">
        <v>30</v>
      </c>
      <c r="X4677" s="8" t="s">
        <v>17902</v>
      </c>
      <c r="Y4677" s="8" t="s">
        <v>17903</v>
      </c>
      <c r="Z4677" s="17" t="s">
        <v>17904</v>
      </c>
      <c r="AA4677" s="8" t="s">
        <v>17905</v>
      </c>
      <c r="AB4677" s="8" t="s">
        <v>17906</v>
      </c>
    </row>
    <row r="4678" spans="1:28" hidden="1" x14ac:dyDescent="0.2">
      <c r="A4678" s="8" t="s">
        <v>17907</v>
      </c>
      <c r="B4678" s="8" t="s">
        <v>17908</v>
      </c>
      <c r="C4678" s="8" t="s">
        <v>45759</v>
      </c>
      <c r="D4678" s="8" t="s">
        <v>45760</v>
      </c>
      <c r="E4678" s="8" t="s">
        <v>113</v>
      </c>
      <c r="F4678" s="8" t="s">
        <v>112</v>
      </c>
      <c r="G4678" s="8" t="s">
        <v>113</v>
      </c>
      <c r="H4678" s="8" t="s">
        <v>112</v>
      </c>
      <c r="I4678" s="8" t="s">
        <v>17688</v>
      </c>
      <c r="J4678" s="8" t="s">
        <v>28</v>
      </c>
      <c r="K4678" s="8" t="s">
        <v>30</v>
      </c>
      <c r="L4678" s="8" t="s">
        <v>16616</v>
      </c>
      <c r="M4678" s="8" t="s">
        <v>759</v>
      </c>
      <c r="N4678" s="8" t="s">
        <v>10716</v>
      </c>
      <c r="O4678" s="8" t="s">
        <v>34691</v>
      </c>
      <c r="P4678" s="8" t="s">
        <v>776</v>
      </c>
      <c r="Q4678" s="8" t="s">
        <v>17690</v>
      </c>
      <c r="R4678" s="8" t="s">
        <v>17691</v>
      </c>
      <c r="S4678" s="17" t="s">
        <v>17692</v>
      </c>
      <c r="T4678" s="18">
        <v>43024</v>
      </c>
      <c r="U4678" s="8">
        <v>0.5</v>
      </c>
      <c r="V4678" s="8">
        <v>0.66666666666666663</v>
      </c>
      <c r="W4678" s="8" t="s">
        <v>739</v>
      </c>
      <c r="X4678" s="8" t="s">
        <v>17909</v>
      </c>
      <c r="Y4678" s="8" t="s">
        <v>17910</v>
      </c>
      <c r="Z4678" s="17" t="s">
        <v>17911</v>
      </c>
      <c r="AA4678" s="8" t="s">
        <v>17912</v>
      </c>
      <c r="AB4678" s="8" t="s">
        <v>17913</v>
      </c>
    </row>
    <row r="4679" spans="1:28" hidden="1" x14ac:dyDescent="0.2">
      <c r="A4679" s="8" t="s">
        <v>17914</v>
      </c>
      <c r="B4679" s="8" t="s">
        <v>17915</v>
      </c>
      <c r="C4679" s="8" t="s">
        <v>45759</v>
      </c>
      <c r="D4679" s="8" t="s">
        <v>45760</v>
      </c>
      <c r="E4679" s="8" t="s">
        <v>113</v>
      </c>
      <c r="F4679" s="8" t="s">
        <v>112</v>
      </c>
      <c r="G4679" s="8" t="s">
        <v>113</v>
      </c>
      <c r="H4679" s="8" t="s">
        <v>112</v>
      </c>
      <c r="I4679" s="8" t="s">
        <v>17688</v>
      </c>
      <c r="J4679" s="8" t="s">
        <v>28</v>
      </c>
      <c r="K4679" s="8" t="s">
        <v>30</v>
      </c>
      <c r="L4679" s="8" t="s">
        <v>759</v>
      </c>
      <c r="M4679" s="8" t="s">
        <v>410</v>
      </c>
      <c r="N4679" s="8" t="s">
        <v>10716</v>
      </c>
      <c r="O4679" s="8" t="s">
        <v>34691</v>
      </c>
      <c r="P4679" s="8" t="s">
        <v>776</v>
      </c>
      <c r="Q4679" s="8" t="s">
        <v>17690</v>
      </c>
      <c r="R4679" s="8" t="s">
        <v>17691</v>
      </c>
      <c r="S4679" s="17" t="s">
        <v>17692</v>
      </c>
      <c r="T4679" s="18">
        <v>43024</v>
      </c>
      <c r="U4679" s="8">
        <v>0.66666666666666663</v>
      </c>
      <c r="V4679" s="8">
        <v>0.75</v>
      </c>
      <c r="W4679" s="8" t="s">
        <v>1100</v>
      </c>
      <c r="X4679" s="8" t="s">
        <v>17916</v>
      </c>
      <c r="Y4679" s="8" t="s">
        <v>17917</v>
      </c>
      <c r="Z4679" s="17" t="s">
        <v>17918</v>
      </c>
      <c r="AA4679" s="8" t="s">
        <v>17919</v>
      </c>
      <c r="AB4679" s="8" t="s">
        <v>17920</v>
      </c>
    </row>
    <row r="4680" spans="1:28" hidden="1" x14ac:dyDescent="0.2">
      <c r="A4680" s="8" t="s">
        <v>17921</v>
      </c>
      <c r="B4680" s="8" t="s">
        <v>17922</v>
      </c>
      <c r="C4680" s="8" t="s">
        <v>45759</v>
      </c>
      <c r="D4680" s="8" t="s">
        <v>45760</v>
      </c>
      <c r="E4680" s="8" t="s">
        <v>123</v>
      </c>
      <c r="F4680" s="8" t="s">
        <v>112</v>
      </c>
      <c r="G4680" s="8" t="s">
        <v>123</v>
      </c>
      <c r="H4680" s="8" t="s">
        <v>112</v>
      </c>
      <c r="I4680" s="8" t="s">
        <v>17688</v>
      </c>
      <c r="J4680" s="8" t="s">
        <v>28</v>
      </c>
      <c r="K4680" s="8" t="s">
        <v>30</v>
      </c>
      <c r="L4680" s="8" t="s">
        <v>418</v>
      </c>
      <c r="M4680" s="8" t="s">
        <v>8371</v>
      </c>
      <c r="N4680" s="8" t="s">
        <v>10716</v>
      </c>
      <c r="O4680" s="8" t="s">
        <v>34691</v>
      </c>
      <c r="P4680" s="8" t="s">
        <v>776</v>
      </c>
      <c r="Q4680" s="8" t="s">
        <v>17690</v>
      </c>
      <c r="R4680" s="8" t="s">
        <v>17691</v>
      </c>
      <c r="S4680" s="17" t="s">
        <v>17692</v>
      </c>
      <c r="T4680" s="18">
        <v>43025</v>
      </c>
      <c r="U4680" s="8">
        <v>0.25</v>
      </c>
      <c r="V4680" s="8">
        <v>0.41666666666666669</v>
      </c>
      <c r="W4680" s="8" t="s">
        <v>739</v>
      </c>
      <c r="X4680" s="8" t="s">
        <v>17923</v>
      </c>
      <c r="Y4680" s="8" t="s">
        <v>17924</v>
      </c>
      <c r="Z4680" s="17" t="s">
        <v>17925</v>
      </c>
      <c r="AA4680" s="8" t="s">
        <v>17926</v>
      </c>
      <c r="AB4680" s="8" t="s">
        <v>17927</v>
      </c>
    </row>
    <row r="4681" spans="1:28" hidden="1" x14ac:dyDescent="0.2">
      <c r="A4681" s="8" t="s">
        <v>17928</v>
      </c>
      <c r="B4681" s="8" t="s">
        <v>17929</v>
      </c>
      <c r="C4681" s="8" t="s">
        <v>45759</v>
      </c>
      <c r="D4681" s="8" t="s">
        <v>45760</v>
      </c>
      <c r="E4681" s="8" t="s">
        <v>123</v>
      </c>
      <c r="F4681" s="8" t="s">
        <v>112</v>
      </c>
      <c r="G4681" s="8" t="s">
        <v>123</v>
      </c>
      <c r="H4681" s="8" t="s">
        <v>112</v>
      </c>
      <c r="I4681" s="8" t="s">
        <v>17688</v>
      </c>
      <c r="J4681" s="8" t="s">
        <v>28</v>
      </c>
      <c r="K4681" s="8" t="s">
        <v>30</v>
      </c>
      <c r="L4681" s="8" t="s">
        <v>8371</v>
      </c>
      <c r="M4681" s="8" t="s">
        <v>768</v>
      </c>
      <c r="N4681" s="8" t="s">
        <v>10716</v>
      </c>
      <c r="O4681" s="8" t="s">
        <v>34691</v>
      </c>
      <c r="P4681" s="8" t="s">
        <v>776</v>
      </c>
      <c r="Q4681" s="8" t="s">
        <v>17690</v>
      </c>
      <c r="R4681" s="8" t="s">
        <v>17691</v>
      </c>
      <c r="S4681" s="17" t="s">
        <v>17692</v>
      </c>
      <c r="T4681" s="18">
        <v>43025</v>
      </c>
      <c r="U4681" s="8">
        <v>0.41666666666666669</v>
      </c>
      <c r="V4681" s="8">
        <v>0.66666666666666663</v>
      </c>
      <c r="W4681" s="8" t="s">
        <v>30</v>
      </c>
      <c r="X4681" s="8" t="s">
        <v>17847</v>
      </c>
      <c r="Y4681" s="8" t="s">
        <v>17795</v>
      </c>
      <c r="Z4681" s="17" t="s">
        <v>17930</v>
      </c>
      <c r="AA4681" s="8" t="s">
        <v>17931</v>
      </c>
      <c r="AB4681" s="8" t="s">
        <v>17932</v>
      </c>
    </row>
    <row r="4682" spans="1:28" hidden="1" x14ac:dyDescent="0.2">
      <c r="A4682" s="8" t="s">
        <v>17933</v>
      </c>
      <c r="B4682" s="8" t="s">
        <v>17934</v>
      </c>
      <c r="C4682" s="8" t="s">
        <v>45759</v>
      </c>
      <c r="D4682" s="8" t="s">
        <v>45760</v>
      </c>
      <c r="E4682" s="8" t="s">
        <v>123</v>
      </c>
      <c r="F4682" s="8" t="s">
        <v>112</v>
      </c>
      <c r="G4682" s="8" t="s">
        <v>123</v>
      </c>
      <c r="H4682" s="8" t="s">
        <v>112</v>
      </c>
      <c r="I4682" s="8" t="s">
        <v>17688</v>
      </c>
      <c r="J4682" s="8" t="s">
        <v>28</v>
      </c>
      <c r="K4682" s="8" t="s">
        <v>30</v>
      </c>
      <c r="L4682" s="8" t="s">
        <v>768</v>
      </c>
      <c r="M4682" s="8" t="s">
        <v>419</v>
      </c>
      <c r="N4682" s="8" t="s">
        <v>10716</v>
      </c>
      <c r="O4682" s="8" t="s">
        <v>34691</v>
      </c>
      <c r="P4682" s="8" t="s">
        <v>776</v>
      </c>
      <c r="Q4682" s="8" t="s">
        <v>17690</v>
      </c>
      <c r="R4682" s="8" t="s">
        <v>17691</v>
      </c>
      <c r="S4682" s="17" t="s">
        <v>17692</v>
      </c>
      <c r="T4682" s="18">
        <v>43025</v>
      </c>
      <c r="U4682" s="8">
        <v>0.66666666666666663</v>
      </c>
      <c r="V4682" s="8">
        <v>0.75</v>
      </c>
      <c r="W4682" s="8" t="s">
        <v>1100</v>
      </c>
      <c r="X4682" s="8" t="s">
        <v>17935</v>
      </c>
      <c r="Y4682" s="8" t="s">
        <v>17936</v>
      </c>
      <c r="Z4682" s="17" t="s">
        <v>17937</v>
      </c>
      <c r="AA4682" s="8" t="s">
        <v>17938</v>
      </c>
      <c r="AB4682" s="8" t="s">
        <v>17939</v>
      </c>
    </row>
    <row r="4683" spans="1:28" hidden="1" x14ac:dyDescent="0.2">
      <c r="A4683" s="8" t="s">
        <v>17940</v>
      </c>
      <c r="B4683" s="8" t="s">
        <v>17941</v>
      </c>
      <c r="C4683" s="8" t="s">
        <v>45759</v>
      </c>
      <c r="D4683" s="8" t="s">
        <v>45760</v>
      </c>
      <c r="E4683" s="8" t="s">
        <v>134</v>
      </c>
      <c r="F4683" s="8" t="s">
        <v>133</v>
      </c>
      <c r="G4683" s="8" t="s">
        <v>134</v>
      </c>
      <c r="H4683" s="8" t="s">
        <v>133</v>
      </c>
      <c r="I4683" s="8" t="s">
        <v>17688</v>
      </c>
      <c r="J4683" s="8" t="s">
        <v>28</v>
      </c>
      <c r="K4683" s="8" t="s">
        <v>30</v>
      </c>
      <c r="L4683" s="8" t="s">
        <v>2047</v>
      </c>
      <c r="M4683" s="8" t="s">
        <v>3987</v>
      </c>
      <c r="N4683" s="8" t="s">
        <v>10716</v>
      </c>
      <c r="O4683" s="8" t="s">
        <v>34691</v>
      </c>
      <c r="P4683" s="8" t="s">
        <v>776</v>
      </c>
      <c r="Q4683" s="8" t="s">
        <v>17690</v>
      </c>
      <c r="R4683" s="8" t="s">
        <v>17691</v>
      </c>
      <c r="S4683" s="17" t="s">
        <v>17692</v>
      </c>
      <c r="T4683" s="18">
        <v>43026</v>
      </c>
      <c r="U4683" s="8">
        <v>0.25</v>
      </c>
      <c r="V4683" s="8">
        <v>0.41666666666666669</v>
      </c>
      <c r="W4683" s="8" t="s">
        <v>739</v>
      </c>
      <c r="X4683" s="8" t="s">
        <v>17942</v>
      </c>
      <c r="Y4683" s="8" t="s">
        <v>17943</v>
      </c>
      <c r="Z4683" s="17" t="s">
        <v>17944</v>
      </c>
      <c r="AA4683" s="8" t="s">
        <v>17945</v>
      </c>
      <c r="AB4683" s="8" t="s">
        <v>17946</v>
      </c>
    </row>
    <row r="4684" spans="1:28" hidden="1" x14ac:dyDescent="0.2">
      <c r="A4684" s="8" t="s">
        <v>17947</v>
      </c>
      <c r="B4684" s="8" t="s">
        <v>17948</v>
      </c>
      <c r="C4684" s="8" t="s">
        <v>45759</v>
      </c>
      <c r="D4684" s="8" t="s">
        <v>45760</v>
      </c>
      <c r="E4684" s="8" t="s">
        <v>134</v>
      </c>
      <c r="F4684" s="8" t="s">
        <v>133</v>
      </c>
      <c r="G4684" s="8" t="s">
        <v>134</v>
      </c>
      <c r="H4684" s="8" t="s">
        <v>133</v>
      </c>
      <c r="I4684" s="8" t="s">
        <v>17688</v>
      </c>
      <c r="J4684" s="8" t="s">
        <v>28</v>
      </c>
      <c r="K4684" s="8" t="s">
        <v>30</v>
      </c>
      <c r="L4684" s="8" t="s">
        <v>3987</v>
      </c>
      <c r="M4684" s="8" t="s">
        <v>775</v>
      </c>
      <c r="N4684" s="8" t="s">
        <v>10716</v>
      </c>
      <c r="O4684" s="8" t="s">
        <v>34691</v>
      </c>
      <c r="P4684" s="8" t="s">
        <v>776</v>
      </c>
      <c r="Q4684" s="8" t="s">
        <v>17690</v>
      </c>
      <c r="R4684" s="8" t="s">
        <v>17691</v>
      </c>
      <c r="S4684" s="17" t="s">
        <v>17692</v>
      </c>
      <c r="T4684" s="18">
        <v>43026</v>
      </c>
      <c r="U4684" s="8">
        <v>0.41666666666666669</v>
      </c>
      <c r="V4684" s="8">
        <v>0.66666666666666663</v>
      </c>
      <c r="W4684" s="8" t="s">
        <v>30</v>
      </c>
      <c r="X4684" s="8" t="s">
        <v>17949</v>
      </c>
      <c r="Y4684" s="8" t="s">
        <v>17950</v>
      </c>
      <c r="Z4684" s="17" t="s">
        <v>17951</v>
      </c>
      <c r="AA4684" s="8" t="s">
        <v>17952</v>
      </c>
      <c r="AB4684" s="8" t="s">
        <v>17953</v>
      </c>
    </row>
    <row r="4685" spans="1:28" hidden="1" x14ac:dyDescent="0.2">
      <c r="A4685" s="8" t="s">
        <v>17954</v>
      </c>
      <c r="B4685" s="8" t="s">
        <v>17955</v>
      </c>
      <c r="C4685" s="8" t="s">
        <v>45759</v>
      </c>
      <c r="D4685" s="8" t="s">
        <v>45760</v>
      </c>
      <c r="E4685" s="8" t="s">
        <v>134</v>
      </c>
      <c r="F4685" s="8" t="s">
        <v>133</v>
      </c>
      <c r="G4685" s="8" t="s">
        <v>134</v>
      </c>
      <c r="H4685" s="8" t="s">
        <v>133</v>
      </c>
      <c r="I4685" s="8" t="s">
        <v>17688</v>
      </c>
      <c r="J4685" s="8" t="s">
        <v>28</v>
      </c>
      <c r="K4685" s="8" t="s">
        <v>30</v>
      </c>
      <c r="L4685" s="8" t="s">
        <v>775</v>
      </c>
      <c r="M4685" s="8" t="s">
        <v>3136</v>
      </c>
      <c r="N4685" s="8" t="s">
        <v>10716</v>
      </c>
      <c r="O4685" s="8" t="s">
        <v>34691</v>
      </c>
      <c r="P4685" s="8" t="s">
        <v>776</v>
      </c>
      <c r="Q4685" s="8" t="s">
        <v>17690</v>
      </c>
      <c r="R4685" s="8" t="s">
        <v>17691</v>
      </c>
      <c r="S4685" s="17" t="s">
        <v>17692</v>
      </c>
      <c r="T4685" s="18">
        <v>43026</v>
      </c>
      <c r="U4685" s="8">
        <v>0.66666666666666663</v>
      </c>
      <c r="V4685" s="8">
        <v>0.75</v>
      </c>
      <c r="W4685" s="8" t="s">
        <v>1100</v>
      </c>
      <c r="X4685" s="8" t="s">
        <v>17956</v>
      </c>
      <c r="Y4685" s="8" t="s">
        <v>17957</v>
      </c>
      <c r="Z4685" s="17" t="s">
        <v>17958</v>
      </c>
      <c r="AA4685" s="8" t="s">
        <v>17959</v>
      </c>
      <c r="AB4685" s="8" t="s">
        <v>17960</v>
      </c>
    </row>
    <row r="4686" spans="1:28" hidden="1" x14ac:dyDescent="0.2">
      <c r="A4686" s="8" t="s">
        <v>17961</v>
      </c>
      <c r="B4686" s="8" t="s">
        <v>17962</v>
      </c>
      <c r="C4686" s="8" t="s">
        <v>45759</v>
      </c>
      <c r="D4686" s="8" t="s">
        <v>45760</v>
      </c>
      <c r="E4686" s="8" t="s">
        <v>144</v>
      </c>
      <c r="F4686" s="8" t="s">
        <v>133</v>
      </c>
      <c r="G4686" s="8" t="s">
        <v>144</v>
      </c>
      <c r="H4686" s="8" t="s">
        <v>133</v>
      </c>
      <c r="I4686" s="8" t="s">
        <v>17688</v>
      </c>
      <c r="J4686" s="8" t="s">
        <v>28</v>
      </c>
      <c r="K4686" s="8" t="s">
        <v>30</v>
      </c>
      <c r="L4686" s="8" t="s">
        <v>2054</v>
      </c>
      <c r="M4686" s="8" t="s">
        <v>17963</v>
      </c>
      <c r="N4686" s="8" t="s">
        <v>10716</v>
      </c>
      <c r="O4686" s="8" t="s">
        <v>34691</v>
      </c>
      <c r="P4686" s="8" t="s">
        <v>776</v>
      </c>
      <c r="Q4686" s="8" t="s">
        <v>17690</v>
      </c>
      <c r="R4686" s="8" t="s">
        <v>17691</v>
      </c>
      <c r="S4686" s="17" t="s">
        <v>17692</v>
      </c>
      <c r="T4686" s="18">
        <v>43027</v>
      </c>
      <c r="U4686" s="8">
        <v>0.25</v>
      </c>
      <c r="V4686" s="8">
        <v>0.70833333333333337</v>
      </c>
      <c r="W4686" s="8" t="s">
        <v>762</v>
      </c>
      <c r="X4686" s="8" t="s">
        <v>17964</v>
      </c>
      <c r="Y4686" s="8" t="s">
        <v>17965</v>
      </c>
      <c r="Z4686" s="17" t="s">
        <v>17966</v>
      </c>
      <c r="AA4686" s="8" t="s">
        <v>17967</v>
      </c>
      <c r="AB4686" s="8" t="s">
        <v>17968</v>
      </c>
    </row>
    <row r="4687" spans="1:28" hidden="1" x14ac:dyDescent="0.2">
      <c r="A4687" s="8" t="s">
        <v>17969</v>
      </c>
      <c r="B4687" s="8" t="s">
        <v>17970</v>
      </c>
      <c r="C4687" s="8" t="s">
        <v>45759</v>
      </c>
      <c r="D4687" s="8" t="s">
        <v>45760</v>
      </c>
      <c r="E4687" s="8" t="s">
        <v>174</v>
      </c>
      <c r="F4687" s="8" t="s">
        <v>133</v>
      </c>
      <c r="G4687" s="8" t="s">
        <v>174</v>
      </c>
      <c r="H4687" s="8" t="s">
        <v>133</v>
      </c>
      <c r="I4687" s="8" t="s">
        <v>17688</v>
      </c>
      <c r="J4687" s="8" t="s">
        <v>28</v>
      </c>
      <c r="K4687" s="8" t="s">
        <v>30</v>
      </c>
      <c r="L4687" s="8" t="s">
        <v>2061</v>
      </c>
      <c r="M4687" s="8" t="s">
        <v>8445</v>
      </c>
      <c r="N4687" s="8" t="s">
        <v>10716</v>
      </c>
      <c r="O4687" s="8" t="s">
        <v>34691</v>
      </c>
      <c r="P4687" s="8" t="s">
        <v>776</v>
      </c>
      <c r="Q4687" s="8" t="s">
        <v>17690</v>
      </c>
      <c r="R4687" s="8" t="s">
        <v>17691</v>
      </c>
      <c r="S4687" s="17" t="s">
        <v>17692</v>
      </c>
      <c r="T4687" s="18">
        <v>43028</v>
      </c>
      <c r="U4687" s="8">
        <v>0.25</v>
      </c>
      <c r="V4687" s="8">
        <v>0.33333333333333331</v>
      </c>
      <c r="W4687" s="8" t="s">
        <v>1100</v>
      </c>
      <c r="X4687" s="8" t="s">
        <v>17971</v>
      </c>
      <c r="Y4687" s="8" t="s">
        <v>1337</v>
      </c>
      <c r="Z4687" s="17" t="s">
        <v>17958</v>
      </c>
      <c r="AA4687" s="8" t="s">
        <v>17972</v>
      </c>
      <c r="AB4687" s="8" t="s">
        <v>17973</v>
      </c>
    </row>
    <row r="4688" spans="1:28" hidden="1" x14ac:dyDescent="0.2">
      <c r="A4688" s="8" t="s">
        <v>17974</v>
      </c>
      <c r="B4688" s="8" t="s">
        <v>17975</v>
      </c>
      <c r="C4688" s="8" t="s">
        <v>45759</v>
      </c>
      <c r="D4688" s="8" t="s">
        <v>45760</v>
      </c>
      <c r="E4688" s="8" t="s">
        <v>174</v>
      </c>
      <c r="F4688" s="8" t="s">
        <v>133</v>
      </c>
      <c r="G4688" s="8" t="s">
        <v>174</v>
      </c>
      <c r="H4688" s="8" t="s">
        <v>133</v>
      </c>
      <c r="I4688" s="8" t="s">
        <v>17688</v>
      </c>
      <c r="J4688" s="8" t="s">
        <v>28</v>
      </c>
      <c r="K4688" s="8" t="s">
        <v>30</v>
      </c>
      <c r="L4688" s="8" t="s">
        <v>8445</v>
      </c>
      <c r="M4688" s="8" t="s">
        <v>8451</v>
      </c>
      <c r="N4688" s="8" t="s">
        <v>10716</v>
      </c>
      <c r="O4688" s="8" t="s">
        <v>34691</v>
      </c>
      <c r="P4688" s="8" t="s">
        <v>776</v>
      </c>
      <c r="Q4688" s="8" t="s">
        <v>17690</v>
      </c>
      <c r="R4688" s="8" t="s">
        <v>17691</v>
      </c>
      <c r="S4688" s="17" t="s">
        <v>17692</v>
      </c>
      <c r="T4688" s="18">
        <v>43028</v>
      </c>
      <c r="U4688" s="8">
        <v>0.33333333333333331</v>
      </c>
      <c r="V4688" s="8">
        <v>0.41666666666666669</v>
      </c>
      <c r="W4688" s="8" t="s">
        <v>1100</v>
      </c>
      <c r="X4688" s="8" t="s">
        <v>17976</v>
      </c>
      <c r="Y4688" s="8" t="s">
        <v>17977</v>
      </c>
      <c r="Z4688" s="17" t="s">
        <v>17958</v>
      </c>
      <c r="AA4688" s="8" t="s">
        <v>17978</v>
      </c>
      <c r="AB4688" s="8" t="s">
        <v>17979</v>
      </c>
    </row>
    <row r="4689" spans="1:28" hidden="1" x14ac:dyDescent="0.2">
      <c r="A4689" s="8" t="s">
        <v>17980</v>
      </c>
      <c r="B4689" s="8" t="s">
        <v>17981</v>
      </c>
      <c r="C4689" s="8" t="s">
        <v>45759</v>
      </c>
      <c r="D4689" s="8" t="s">
        <v>45760</v>
      </c>
      <c r="E4689" s="8" t="s">
        <v>174</v>
      </c>
      <c r="F4689" s="8" t="s">
        <v>133</v>
      </c>
      <c r="G4689" s="8" t="s">
        <v>174</v>
      </c>
      <c r="H4689" s="8" t="s">
        <v>133</v>
      </c>
      <c r="I4689" s="8" t="s">
        <v>17688</v>
      </c>
      <c r="J4689" s="8" t="s">
        <v>28</v>
      </c>
      <c r="K4689" s="8" t="s">
        <v>30</v>
      </c>
      <c r="L4689" s="8" t="s">
        <v>8451</v>
      </c>
      <c r="M4689" s="8" t="s">
        <v>8458</v>
      </c>
      <c r="N4689" s="8" t="s">
        <v>10716</v>
      </c>
      <c r="O4689" s="8" t="s">
        <v>34691</v>
      </c>
      <c r="P4689" s="8" t="s">
        <v>776</v>
      </c>
      <c r="Q4689" s="8" t="s">
        <v>17690</v>
      </c>
      <c r="R4689" s="8" t="s">
        <v>17691</v>
      </c>
      <c r="S4689" s="17" t="s">
        <v>17692</v>
      </c>
      <c r="T4689" s="18">
        <v>43028</v>
      </c>
      <c r="U4689" s="8">
        <v>0.41666666666666669</v>
      </c>
      <c r="V4689" s="8">
        <v>0.5</v>
      </c>
      <c r="W4689" s="8" t="s">
        <v>1100</v>
      </c>
      <c r="X4689" s="8" t="s">
        <v>17982</v>
      </c>
      <c r="Y4689" s="8" t="s">
        <v>17983</v>
      </c>
      <c r="Z4689" s="17" t="s">
        <v>17958</v>
      </c>
      <c r="AA4689" s="8" t="s">
        <v>17984</v>
      </c>
      <c r="AB4689" s="8" t="s">
        <v>17985</v>
      </c>
    </row>
    <row r="4690" spans="1:28" hidden="1" x14ac:dyDescent="0.2">
      <c r="A4690" s="8" t="s">
        <v>17986</v>
      </c>
      <c r="B4690" s="8" t="s">
        <v>17987</v>
      </c>
      <c r="C4690" s="8" t="s">
        <v>45759</v>
      </c>
      <c r="D4690" s="8" t="s">
        <v>45760</v>
      </c>
      <c r="E4690" s="8" t="s">
        <v>174</v>
      </c>
      <c r="F4690" s="8" t="s">
        <v>133</v>
      </c>
      <c r="G4690" s="8" t="s">
        <v>174</v>
      </c>
      <c r="H4690" s="8" t="s">
        <v>133</v>
      </c>
      <c r="I4690" s="8" t="s">
        <v>17688</v>
      </c>
      <c r="J4690" s="8" t="s">
        <v>28</v>
      </c>
      <c r="K4690" s="8" t="s">
        <v>30</v>
      </c>
      <c r="L4690" s="8" t="s">
        <v>8458</v>
      </c>
      <c r="M4690" s="8" t="s">
        <v>2062</v>
      </c>
      <c r="N4690" s="8" t="s">
        <v>10716</v>
      </c>
      <c r="O4690" s="8" t="s">
        <v>34691</v>
      </c>
      <c r="P4690" s="8" t="s">
        <v>776</v>
      </c>
      <c r="Q4690" s="8" t="s">
        <v>17690</v>
      </c>
      <c r="R4690" s="8" t="s">
        <v>17691</v>
      </c>
      <c r="S4690" s="17" t="s">
        <v>17692</v>
      </c>
      <c r="T4690" s="18">
        <v>43028</v>
      </c>
      <c r="U4690" s="8">
        <v>0.5</v>
      </c>
      <c r="V4690" s="8">
        <v>0.58333333333333337</v>
      </c>
      <c r="W4690" s="8" t="s">
        <v>1100</v>
      </c>
      <c r="X4690" s="8" t="s">
        <v>17988</v>
      </c>
      <c r="Y4690" s="8" t="s">
        <v>17989</v>
      </c>
      <c r="Z4690" s="17" t="s">
        <v>17958</v>
      </c>
      <c r="AA4690" s="8" t="s">
        <v>17990</v>
      </c>
      <c r="AB4690" s="8" t="s">
        <v>17991</v>
      </c>
    </row>
    <row r="4691" spans="1:28" hidden="1" x14ac:dyDescent="0.2">
      <c r="A4691" s="8" t="s">
        <v>17992</v>
      </c>
      <c r="B4691" s="8" t="s">
        <v>17993</v>
      </c>
      <c r="C4691" s="8" t="s">
        <v>45759</v>
      </c>
      <c r="D4691" s="8" t="s">
        <v>45760</v>
      </c>
      <c r="E4691" s="8" t="s">
        <v>174</v>
      </c>
      <c r="F4691" s="8" t="s">
        <v>133</v>
      </c>
      <c r="G4691" s="8" t="s">
        <v>174</v>
      </c>
      <c r="H4691" s="8" t="s">
        <v>133</v>
      </c>
      <c r="I4691" s="8" t="s">
        <v>17688</v>
      </c>
      <c r="J4691" s="8" t="s">
        <v>28</v>
      </c>
      <c r="K4691" s="8" t="s">
        <v>30</v>
      </c>
      <c r="L4691" s="8" t="s">
        <v>2062</v>
      </c>
      <c r="M4691" s="8" t="s">
        <v>5422</v>
      </c>
      <c r="N4691" s="8" t="s">
        <v>10716</v>
      </c>
      <c r="O4691" s="8" t="s">
        <v>34691</v>
      </c>
      <c r="P4691" s="8" t="s">
        <v>776</v>
      </c>
      <c r="Q4691" s="8" t="s">
        <v>17690</v>
      </c>
      <c r="R4691" s="8" t="s">
        <v>17691</v>
      </c>
      <c r="S4691" s="17" t="s">
        <v>17692</v>
      </c>
      <c r="T4691" s="18">
        <v>43028</v>
      </c>
      <c r="U4691" s="8">
        <v>0.58333333333333337</v>
      </c>
      <c r="V4691" s="8">
        <v>0.66666666666666663</v>
      </c>
      <c r="W4691" s="8" t="s">
        <v>1100</v>
      </c>
      <c r="X4691" s="8" t="s">
        <v>17994</v>
      </c>
      <c r="Y4691" s="8" t="s">
        <v>8816</v>
      </c>
      <c r="Z4691" s="17" t="s">
        <v>17995</v>
      </c>
      <c r="AA4691" s="8" t="s">
        <v>17996</v>
      </c>
      <c r="AB4691" s="8" t="s">
        <v>17997</v>
      </c>
    </row>
    <row r="4692" spans="1:28" hidden="1" x14ac:dyDescent="0.2">
      <c r="A4692" s="8" t="s">
        <v>17998</v>
      </c>
      <c r="B4692" s="8" t="s">
        <v>17999</v>
      </c>
      <c r="C4692" s="8" t="s">
        <v>45759</v>
      </c>
      <c r="D4692" s="8" t="s">
        <v>45760</v>
      </c>
      <c r="E4692" s="8" t="s">
        <v>174</v>
      </c>
      <c r="F4692" s="8" t="s">
        <v>133</v>
      </c>
      <c r="G4692" s="8" t="s">
        <v>174</v>
      </c>
      <c r="H4692" s="8" t="s">
        <v>133</v>
      </c>
      <c r="I4692" s="8" t="s">
        <v>17688</v>
      </c>
      <c r="J4692" s="8" t="s">
        <v>28</v>
      </c>
      <c r="K4692" s="8" t="s">
        <v>30</v>
      </c>
      <c r="L4692" s="8" t="s">
        <v>5422</v>
      </c>
      <c r="M4692" s="8" t="s">
        <v>13077</v>
      </c>
      <c r="N4692" s="8" t="s">
        <v>10716</v>
      </c>
      <c r="O4692" s="8" t="s">
        <v>34691</v>
      </c>
      <c r="P4692" s="8" t="s">
        <v>776</v>
      </c>
      <c r="Q4692" s="8" t="s">
        <v>17690</v>
      </c>
      <c r="R4692" s="8" t="s">
        <v>17691</v>
      </c>
      <c r="S4692" s="17" t="s">
        <v>17692</v>
      </c>
      <c r="T4692" s="18">
        <v>43028</v>
      </c>
      <c r="U4692" s="8">
        <v>0.66666666666666663</v>
      </c>
      <c r="V4692" s="8">
        <v>0.70833333333333337</v>
      </c>
      <c r="W4692" s="8" t="s">
        <v>1495</v>
      </c>
      <c r="X4692" s="8" t="s">
        <v>18000</v>
      </c>
      <c r="Y4692" s="8" t="s">
        <v>18001</v>
      </c>
      <c r="Z4692" s="17" t="s">
        <v>18002</v>
      </c>
      <c r="AA4692" s="8" t="s">
        <v>18003</v>
      </c>
      <c r="AB4692" s="8" t="s">
        <v>18004</v>
      </c>
    </row>
    <row r="4693" spans="1:28" hidden="1" x14ac:dyDescent="0.2">
      <c r="A4693" s="8" t="s">
        <v>18005</v>
      </c>
      <c r="B4693" s="8" t="s">
        <v>18006</v>
      </c>
      <c r="C4693" s="8" t="s">
        <v>45759</v>
      </c>
      <c r="D4693" s="8" t="s">
        <v>45760</v>
      </c>
      <c r="E4693" s="8" t="s">
        <v>184</v>
      </c>
      <c r="F4693" s="8" t="s">
        <v>133</v>
      </c>
      <c r="G4693" s="8" t="s">
        <v>184</v>
      </c>
      <c r="H4693" s="8" t="s">
        <v>133</v>
      </c>
      <c r="I4693" s="8" t="s">
        <v>17688</v>
      </c>
      <c r="J4693" s="8" t="s">
        <v>28</v>
      </c>
      <c r="K4693" s="8" t="s">
        <v>30</v>
      </c>
      <c r="L4693" s="8" t="s">
        <v>5428</v>
      </c>
      <c r="M4693" s="8" t="s">
        <v>18007</v>
      </c>
      <c r="N4693" s="8" t="s">
        <v>10716</v>
      </c>
      <c r="O4693" s="8" t="s">
        <v>34691</v>
      </c>
      <c r="P4693" s="8" t="s">
        <v>776</v>
      </c>
      <c r="Q4693" s="8" t="s">
        <v>17690</v>
      </c>
      <c r="R4693" s="8" t="s">
        <v>17691</v>
      </c>
      <c r="S4693" s="17" t="s">
        <v>17692</v>
      </c>
      <c r="T4693" s="18">
        <v>43029</v>
      </c>
      <c r="U4693" s="8">
        <v>0.25</v>
      </c>
      <c r="V4693" s="8">
        <v>0.5</v>
      </c>
      <c r="W4693" s="8" t="s">
        <v>30</v>
      </c>
      <c r="X4693" s="8" t="s">
        <v>18008</v>
      </c>
      <c r="Y4693" s="8" t="s">
        <v>18009</v>
      </c>
      <c r="Z4693" s="17" t="s">
        <v>17878</v>
      </c>
      <c r="AA4693" s="8" t="s">
        <v>18010</v>
      </c>
      <c r="AB4693" s="8" t="s">
        <v>18011</v>
      </c>
    </row>
    <row r="4694" spans="1:28" hidden="1" x14ac:dyDescent="0.2">
      <c r="A4694" s="8" t="s">
        <v>18012</v>
      </c>
      <c r="B4694" s="8" t="s">
        <v>18013</v>
      </c>
      <c r="C4694" s="8" t="s">
        <v>45759</v>
      </c>
      <c r="D4694" s="8" t="s">
        <v>45760</v>
      </c>
      <c r="E4694" s="8" t="s">
        <v>184</v>
      </c>
      <c r="F4694" s="8" t="s">
        <v>133</v>
      </c>
      <c r="G4694" s="8" t="s">
        <v>184</v>
      </c>
      <c r="H4694" s="8" t="s">
        <v>133</v>
      </c>
      <c r="I4694" s="8" t="s">
        <v>17688</v>
      </c>
      <c r="J4694" s="8" t="s">
        <v>28</v>
      </c>
      <c r="K4694" s="8" t="s">
        <v>30</v>
      </c>
      <c r="L4694" s="8" t="s">
        <v>18007</v>
      </c>
      <c r="M4694" s="8" t="s">
        <v>13097</v>
      </c>
      <c r="N4694" s="8" t="s">
        <v>10716</v>
      </c>
      <c r="O4694" s="8" t="s">
        <v>34691</v>
      </c>
      <c r="P4694" s="8" t="s">
        <v>776</v>
      </c>
      <c r="Q4694" s="8" t="s">
        <v>17690</v>
      </c>
      <c r="R4694" s="8" t="s">
        <v>17691</v>
      </c>
      <c r="S4694" s="17" t="s">
        <v>17692</v>
      </c>
      <c r="T4694" s="18">
        <v>43029</v>
      </c>
      <c r="U4694" s="8">
        <v>0.5</v>
      </c>
      <c r="V4694" s="8">
        <v>0.70833333333333337</v>
      </c>
      <c r="W4694" s="8" t="s">
        <v>773</v>
      </c>
      <c r="X4694" s="8" t="s">
        <v>18014</v>
      </c>
      <c r="Y4694" s="8" t="s">
        <v>18015</v>
      </c>
      <c r="Z4694" s="17" t="s">
        <v>17878</v>
      </c>
      <c r="AA4694" s="8" t="s">
        <v>18016</v>
      </c>
      <c r="AB4694" s="8" t="s">
        <v>18017</v>
      </c>
    </row>
    <row r="4695" spans="1:28" hidden="1" x14ac:dyDescent="0.2">
      <c r="A4695" s="8" t="s">
        <v>18018</v>
      </c>
      <c r="B4695" s="8" t="s">
        <v>18019</v>
      </c>
      <c r="C4695" s="8" t="s">
        <v>45759</v>
      </c>
      <c r="D4695" s="8" t="s">
        <v>45760</v>
      </c>
      <c r="E4695" s="8" t="s">
        <v>194</v>
      </c>
      <c r="F4695" s="8" t="s">
        <v>133</v>
      </c>
      <c r="G4695" s="8" t="s">
        <v>194</v>
      </c>
      <c r="H4695" s="8" t="s">
        <v>133</v>
      </c>
      <c r="I4695" s="8" t="s">
        <v>17688</v>
      </c>
      <c r="J4695" s="8" t="s">
        <v>28</v>
      </c>
      <c r="K4695" s="8" t="s">
        <v>30</v>
      </c>
      <c r="L4695" s="8" t="s">
        <v>5452</v>
      </c>
      <c r="M4695" s="8" t="s">
        <v>15627</v>
      </c>
      <c r="N4695" s="8" t="s">
        <v>10716</v>
      </c>
      <c r="O4695" s="8" t="s">
        <v>34691</v>
      </c>
      <c r="P4695" s="8" t="s">
        <v>776</v>
      </c>
      <c r="Q4695" s="8" t="s">
        <v>17690</v>
      </c>
      <c r="R4695" s="8" t="s">
        <v>17691</v>
      </c>
      <c r="S4695" s="17" t="s">
        <v>17692</v>
      </c>
      <c r="T4695" s="18">
        <v>43030</v>
      </c>
      <c r="U4695" s="8">
        <v>0.25</v>
      </c>
      <c r="V4695" s="8">
        <v>0.5</v>
      </c>
      <c r="W4695" s="8" t="s">
        <v>30</v>
      </c>
      <c r="X4695" s="8" t="s">
        <v>18020</v>
      </c>
      <c r="Y4695" s="8" t="s">
        <v>18021</v>
      </c>
      <c r="Z4695" s="17" t="s">
        <v>17878</v>
      </c>
      <c r="AA4695" s="8" t="s">
        <v>18022</v>
      </c>
      <c r="AB4695" s="8" t="s">
        <v>18023</v>
      </c>
    </row>
    <row r="4696" spans="1:28" hidden="1" x14ac:dyDescent="0.2">
      <c r="A4696" s="8" t="s">
        <v>18024</v>
      </c>
      <c r="B4696" s="8" t="s">
        <v>18025</v>
      </c>
      <c r="C4696" s="8" t="s">
        <v>45759</v>
      </c>
      <c r="D4696" s="8" t="s">
        <v>45760</v>
      </c>
      <c r="E4696" s="8" t="s">
        <v>194</v>
      </c>
      <c r="F4696" s="8" t="s">
        <v>133</v>
      </c>
      <c r="G4696" s="8" t="s">
        <v>194</v>
      </c>
      <c r="H4696" s="8" t="s">
        <v>133</v>
      </c>
      <c r="I4696" s="8" t="s">
        <v>17688</v>
      </c>
      <c r="J4696" s="8" t="s">
        <v>28</v>
      </c>
      <c r="K4696" s="8" t="s">
        <v>30</v>
      </c>
      <c r="L4696" s="8" t="s">
        <v>15627</v>
      </c>
      <c r="M4696" s="8" t="s">
        <v>18026</v>
      </c>
      <c r="N4696" s="8" t="s">
        <v>10716</v>
      </c>
      <c r="O4696" s="8" t="s">
        <v>34691</v>
      </c>
      <c r="P4696" s="8" t="s">
        <v>776</v>
      </c>
      <c r="Q4696" s="8" t="s">
        <v>17690</v>
      </c>
      <c r="R4696" s="8" t="s">
        <v>17691</v>
      </c>
      <c r="S4696" s="17" t="s">
        <v>17692</v>
      </c>
      <c r="T4696" s="18">
        <v>43030</v>
      </c>
      <c r="U4696" s="8">
        <v>0.5</v>
      </c>
      <c r="V4696" s="8">
        <v>0.58333333333333337</v>
      </c>
      <c r="W4696" s="8" t="s">
        <v>1100</v>
      </c>
      <c r="X4696" s="8" t="s">
        <v>18027</v>
      </c>
      <c r="Y4696" s="8" t="s">
        <v>18028</v>
      </c>
      <c r="Z4696" s="17" t="s">
        <v>18029</v>
      </c>
      <c r="AA4696" s="8" t="s">
        <v>18030</v>
      </c>
      <c r="AB4696" s="8" t="s">
        <v>18031</v>
      </c>
    </row>
    <row r="4697" spans="1:28" hidden="1" x14ac:dyDescent="0.2">
      <c r="A4697" s="8" t="s">
        <v>18032</v>
      </c>
      <c r="B4697" s="8" t="s">
        <v>18033</v>
      </c>
      <c r="C4697" s="8" t="s">
        <v>45759</v>
      </c>
      <c r="D4697" s="8" t="s">
        <v>45760</v>
      </c>
      <c r="E4697" s="8" t="s">
        <v>194</v>
      </c>
      <c r="F4697" s="8" t="s">
        <v>133</v>
      </c>
      <c r="G4697" s="8" t="s">
        <v>194</v>
      </c>
      <c r="H4697" s="8" t="s">
        <v>133</v>
      </c>
      <c r="I4697" s="8" t="s">
        <v>17688</v>
      </c>
      <c r="J4697" s="8" t="s">
        <v>28</v>
      </c>
      <c r="K4697" s="8" t="s">
        <v>30</v>
      </c>
      <c r="L4697" s="8" t="s">
        <v>18026</v>
      </c>
      <c r="M4697" s="8" t="s">
        <v>5459</v>
      </c>
      <c r="N4697" s="8" t="s">
        <v>10716</v>
      </c>
      <c r="O4697" s="8" t="s">
        <v>34691</v>
      </c>
      <c r="P4697" s="8" t="s">
        <v>776</v>
      </c>
      <c r="Q4697" s="8" t="s">
        <v>17690</v>
      </c>
      <c r="R4697" s="8" t="s">
        <v>17691</v>
      </c>
      <c r="S4697" s="17" t="s">
        <v>17692</v>
      </c>
      <c r="T4697" s="18">
        <v>43030</v>
      </c>
      <c r="U4697" s="8">
        <v>0.58333333333333337</v>
      </c>
      <c r="V4697" s="8">
        <v>0.66666666666666663</v>
      </c>
      <c r="W4697" s="8" t="s">
        <v>1100</v>
      </c>
      <c r="X4697" s="8" t="s">
        <v>18034</v>
      </c>
      <c r="Y4697" s="8" t="s">
        <v>18035</v>
      </c>
      <c r="Z4697" s="17" t="s">
        <v>18036</v>
      </c>
      <c r="AA4697" s="8" t="s">
        <v>18037</v>
      </c>
      <c r="AB4697" s="8" t="s">
        <v>18038</v>
      </c>
    </row>
    <row r="4698" spans="1:28" hidden="1" x14ac:dyDescent="0.2">
      <c r="A4698" s="8" t="s">
        <v>18039</v>
      </c>
      <c r="B4698" s="8" t="s">
        <v>18040</v>
      </c>
      <c r="C4698" s="8" t="s">
        <v>45759</v>
      </c>
      <c r="D4698" s="8" t="s">
        <v>45760</v>
      </c>
      <c r="E4698" s="8" t="s">
        <v>194</v>
      </c>
      <c r="F4698" s="8" t="s">
        <v>133</v>
      </c>
      <c r="G4698" s="8" t="s">
        <v>194</v>
      </c>
      <c r="H4698" s="8" t="s">
        <v>133</v>
      </c>
      <c r="I4698" s="8" t="s">
        <v>17688</v>
      </c>
      <c r="J4698" s="8" t="s">
        <v>28</v>
      </c>
      <c r="K4698" s="8" t="s">
        <v>30</v>
      </c>
      <c r="L4698" s="8" t="s">
        <v>5459</v>
      </c>
      <c r="M4698" s="8" t="s">
        <v>13105</v>
      </c>
      <c r="N4698" s="8" t="s">
        <v>10716</v>
      </c>
      <c r="O4698" s="8" t="s">
        <v>34691</v>
      </c>
      <c r="P4698" s="8" t="s">
        <v>776</v>
      </c>
      <c r="Q4698" s="8" t="s">
        <v>17690</v>
      </c>
      <c r="R4698" s="8" t="s">
        <v>17691</v>
      </c>
      <c r="S4698" s="17" t="s">
        <v>17692</v>
      </c>
      <c r="T4698" s="18">
        <v>43030</v>
      </c>
      <c r="U4698" s="8">
        <v>0.66666666666666663</v>
      </c>
      <c r="V4698" s="8">
        <v>0.70833333333333337</v>
      </c>
      <c r="W4698" s="8" t="s">
        <v>1495</v>
      </c>
      <c r="X4698" s="8" t="s">
        <v>18014</v>
      </c>
      <c r="Y4698" s="8" t="s">
        <v>18015</v>
      </c>
      <c r="Z4698" s="17" t="s">
        <v>17878</v>
      </c>
      <c r="AA4698" s="8" t="s">
        <v>18041</v>
      </c>
      <c r="AB4698" s="8" t="s">
        <v>18042</v>
      </c>
    </row>
    <row r="4699" spans="1:28" hidden="1" x14ac:dyDescent="0.2">
      <c r="A4699" s="8" t="s">
        <v>18043</v>
      </c>
      <c r="B4699" s="8" t="s">
        <v>18044</v>
      </c>
      <c r="C4699" s="8" t="s">
        <v>45759</v>
      </c>
      <c r="D4699" s="8" t="s">
        <v>45760</v>
      </c>
      <c r="E4699" s="8" t="s">
        <v>154</v>
      </c>
      <c r="F4699" s="8" t="s">
        <v>133</v>
      </c>
      <c r="G4699" s="8" t="s">
        <v>154</v>
      </c>
      <c r="H4699" s="8" t="s">
        <v>133</v>
      </c>
      <c r="I4699" s="8" t="s">
        <v>17688</v>
      </c>
      <c r="J4699" s="8" t="s">
        <v>28</v>
      </c>
      <c r="K4699" s="8" t="s">
        <v>30</v>
      </c>
      <c r="L4699" s="8" t="s">
        <v>2068</v>
      </c>
      <c r="M4699" s="8" t="s">
        <v>5473</v>
      </c>
      <c r="N4699" s="8" t="s">
        <v>10716</v>
      </c>
      <c r="O4699" s="8" t="s">
        <v>34691</v>
      </c>
      <c r="P4699" s="8" t="s">
        <v>776</v>
      </c>
      <c r="Q4699" s="8" t="s">
        <v>17690</v>
      </c>
      <c r="R4699" s="8" t="s">
        <v>17691</v>
      </c>
      <c r="S4699" s="17" t="s">
        <v>17692</v>
      </c>
      <c r="T4699" s="18">
        <v>43031</v>
      </c>
      <c r="U4699" s="8">
        <v>0.25</v>
      </c>
      <c r="V4699" s="8">
        <v>0.5</v>
      </c>
      <c r="W4699" s="8" t="s">
        <v>30</v>
      </c>
      <c r="X4699" s="8" t="s">
        <v>18045</v>
      </c>
      <c r="Y4699" s="8" t="s">
        <v>18046</v>
      </c>
      <c r="Z4699" s="17" t="s">
        <v>17878</v>
      </c>
      <c r="AA4699" s="8" t="s">
        <v>18047</v>
      </c>
      <c r="AB4699" s="8" t="s">
        <v>18048</v>
      </c>
    </row>
    <row r="4700" spans="1:28" hidden="1" x14ac:dyDescent="0.2">
      <c r="A4700" s="8" t="s">
        <v>18049</v>
      </c>
      <c r="B4700" s="8" t="s">
        <v>18050</v>
      </c>
      <c r="C4700" s="8" t="s">
        <v>45759</v>
      </c>
      <c r="D4700" s="8" t="s">
        <v>45760</v>
      </c>
      <c r="E4700" s="8" t="s">
        <v>154</v>
      </c>
      <c r="F4700" s="8" t="s">
        <v>133</v>
      </c>
      <c r="G4700" s="8" t="s">
        <v>154</v>
      </c>
      <c r="H4700" s="8" t="s">
        <v>133</v>
      </c>
      <c r="I4700" s="8" t="s">
        <v>17688</v>
      </c>
      <c r="J4700" s="8" t="s">
        <v>28</v>
      </c>
      <c r="K4700" s="8" t="s">
        <v>30</v>
      </c>
      <c r="L4700" s="8" t="s">
        <v>5473</v>
      </c>
      <c r="M4700" s="8" t="s">
        <v>1093</v>
      </c>
      <c r="N4700" s="8" t="s">
        <v>10716</v>
      </c>
      <c r="O4700" s="8" t="s">
        <v>34691</v>
      </c>
      <c r="P4700" s="8" t="s">
        <v>776</v>
      </c>
      <c r="Q4700" s="8" t="s">
        <v>17690</v>
      </c>
      <c r="R4700" s="8" t="s">
        <v>17691</v>
      </c>
      <c r="S4700" s="17" t="s">
        <v>17692</v>
      </c>
      <c r="T4700" s="18">
        <v>43031</v>
      </c>
      <c r="U4700" s="8">
        <v>0.5</v>
      </c>
      <c r="V4700" s="8">
        <v>0.54166666666666663</v>
      </c>
      <c r="W4700" s="8" t="s">
        <v>1495</v>
      </c>
      <c r="X4700" s="8" t="s">
        <v>18051</v>
      </c>
      <c r="Y4700" s="8" t="s">
        <v>18052</v>
      </c>
      <c r="Z4700" s="17" t="s">
        <v>18036</v>
      </c>
      <c r="AA4700" s="8" t="s">
        <v>18053</v>
      </c>
      <c r="AB4700" s="8" t="s">
        <v>18054</v>
      </c>
    </row>
    <row r="4701" spans="1:28" hidden="1" x14ac:dyDescent="0.2">
      <c r="A4701" s="8" t="s">
        <v>18055</v>
      </c>
      <c r="B4701" s="8" t="s">
        <v>18056</v>
      </c>
      <c r="C4701" s="8" t="s">
        <v>45759</v>
      </c>
      <c r="D4701" s="8" t="s">
        <v>45760</v>
      </c>
      <c r="E4701" s="8" t="s">
        <v>480</v>
      </c>
      <c r="F4701" s="8" t="s">
        <v>204</v>
      </c>
      <c r="G4701" s="8" t="s">
        <v>480</v>
      </c>
      <c r="H4701" s="8" t="s">
        <v>204</v>
      </c>
      <c r="I4701" s="8" t="s">
        <v>17688</v>
      </c>
      <c r="J4701" s="8" t="s">
        <v>28</v>
      </c>
      <c r="K4701" s="8" t="s">
        <v>30</v>
      </c>
      <c r="L4701" s="8" t="s">
        <v>481</v>
      </c>
      <c r="M4701" s="8" t="s">
        <v>11644</v>
      </c>
      <c r="N4701" s="8" t="s">
        <v>10716</v>
      </c>
      <c r="O4701" s="8" t="s">
        <v>34691</v>
      </c>
      <c r="P4701" s="8" t="s">
        <v>776</v>
      </c>
      <c r="Q4701" s="8" t="s">
        <v>17690</v>
      </c>
      <c r="R4701" s="8" t="s">
        <v>17691</v>
      </c>
      <c r="S4701" s="17" t="s">
        <v>17692</v>
      </c>
      <c r="T4701" s="18">
        <v>43039</v>
      </c>
      <c r="U4701" s="8">
        <v>0.25</v>
      </c>
      <c r="V4701" s="8">
        <v>0.5</v>
      </c>
      <c r="W4701" s="8" t="s">
        <v>30</v>
      </c>
      <c r="X4701" s="8" t="s">
        <v>18057</v>
      </c>
      <c r="Y4701" s="8" t="s">
        <v>18058</v>
      </c>
      <c r="Z4701" s="17" t="s">
        <v>18059</v>
      </c>
      <c r="AA4701" s="8" t="s">
        <v>18060</v>
      </c>
      <c r="AB4701" s="8" t="s">
        <v>18061</v>
      </c>
    </row>
    <row r="4702" spans="1:28" hidden="1" x14ac:dyDescent="0.2">
      <c r="A4702" s="8" t="s">
        <v>18062</v>
      </c>
      <c r="B4702" s="8" t="s">
        <v>18063</v>
      </c>
      <c r="C4702" s="8" t="s">
        <v>45759</v>
      </c>
      <c r="D4702" s="8" t="s">
        <v>45760</v>
      </c>
      <c r="E4702" s="8" t="s">
        <v>480</v>
      </c>
      <c r="F4702" s="8" t="s">
        <v>204</v>
      </c>
      <c r="G4702" s="8" t="s">
        <v>480</v>
      </c>
      <c r="H4702" s="8" t="s">
        <v>204</v>
      </c>
      <c r="I4702" s="8" t="s">
        <v>17688</v>
      </c>
      <c r="J4702" s="8" t="s">
        <v>28</v>
      </c>
      <c r="K4702" s="8" t="s">
        <v>30</v>
      </c>
      <c r="L4702" s="8" t="s">
        <v>11644</v>
      </c>
      <c r="M4702" s="8" t="s">
        <v>482</v>
      </c>
      <c r="N4702" s="8" t="s">
        <v>10716</v>
      </c>
      <c r="O4702" s="8" t="s">
        <v>34691</v>
      </c>
      <c r="P4702" s="8" t="s">
        <v>776</v>
      </c>
      <c r="Q4702" s="8" t="s">
        <v>17690</v>
      </c>
      <c r="R4702" s="8" t="s">
        <v>17691</v>
      </c>
      <c r="S4702" s="17" t="s">
        <v>17692</v>
      </c>
      <c r="T4702" s="18">
        <v>43039</v>
      </c>
      <c r="U4702" s="8">
        <v>0.5</v>
      </c>
      <c r="V4702" s="8">
        <v>0.58333333333333337</v>
      </c>
      <c r="W4702" s="8" t="s">
        <v>1100</v>
      </c>
      <c r="X4702" s="8" t="s">
        <v>18064</v>
      </c>
      <c r="Y4702" s="8" t="s">
        <v>18065</v>
      </c>
      <c r="Z4702" s="17" t="s">
        <v>18066</v>
      </c>
      <c r="AA4702" s="8" t="s">
        <v>18067</v>
      </c>
      <c r="AB4702" s="8" t="s">
        <v>18068</v>
      </c>
    </row>
    <row r="4703" spans="1:28" hidden="1" x14ac:dyDescent="0.2">
      <c r="A4703" s="8" t="s">
        <v>18069</v>
      </c>
      <c r="B4703" s="8" t="s">
        <v>18070</v>
      </c>
      <c r="C4703" s="8" t="s">
        <v>45759</v>
      </c>
      <c r="D4703" s="8" t="s">
        <v>45760</v>
      </c>
      <c r="E4703" s="8" t="s">
        <v>480</v>
      </c>
      <c r="F4703" s="8" t="s">
        <v>204</v>
      </c>
      <c r="G4703" s="8" t="s">
        <v>480</v>
      </c>
      <c r="H4703" s="8" t="s">
        <v>204</v>
      </c>
      <c r="I4703" s="8" t="s">
        <v>17688</v>
      </c>
      <c r="J4703" s="8" t="s">
        <v>28</v>
      </c>
      <c r="K4703" s="8" t="s">
        <v>30</v>
      </c>
      <c r="L4703" s="8" t="s">
        <v>482</v>
      </c>
      <c r="M4703" s="8" t="s">
        <v>11658</v>
      </c>
      <c r="N4703" s="8" t="s">
        <v>10716</v>
      </c>
      <c r="O4703" s="8" t="s">
        <v>34691</v>
      </c>
      <c r="P4703" s="8" t="s">
        <v>776</v>
      </c>
      <c r="Q4703" s="8" t="s">
        <v>17690</v>
      </c>
      <c r="R4703" s="8" t="s">
        <v>17691</v>
      </c>
      <c r="S4703" s="17" t="s">
        <v>17692</v>
      </c>
      <c r="T4703" s="18">
        <v>43039</v>
      </c>
      <c r="U4703" s="8">
        <v>0.58333333333333337</v>
      </c>
      <c r="V4703" s="8">
        <v>0.66666666666666663</v>
      </c>
      <c r="W4703" s="8" t="s">
        <v>1100</v>
      </c>
      <c r="X4703" s="8" t="s">
        <v>18071</v>
      </c>
      <c r="Y4703" s="8" t="s">
        <v>18072</v>
      </c>
      <c r="Z4703" s="17" t="s">
        <v>18073</v>
      </c>
      <c r="AA4703" s="8" t="s">
        <v>18074</v>
      </c>
      <c r="AB4703" s="8" t="s">
        <v>18075</v>
      </c>
    </row>
    <row r="4704" spans="1:28" hidden="1" x14ac:dyDescent="0.2">
      <c r="A4704" s="8" t="s">
        <v>18076</v>
      </c>
      <c r="B4704" s="8" t="s">
        <v>18077</v>
      </c>
      <c r="C4704" s="8" t="s">
        <v>45759</v>
      </c>
      <c r="D4704" s="8" t="s">
        <v>45760</v>
      </c>
      <c r="E4704" s="8" t="s">
        <v>480</v>
      </c>
      <c r="F4704" s="8" t="s">
        <v>204</v>
      </c>
      <c r="G4704" s="8" t="s">
        <v>480</v>
      </c>
      <c r="H4704" s="8" t="s">
        <v>204</v>
      </c>
      <c r="I4704" s="8" t="s">
        <v>17688</v>
      </c>
      <c r="J4704" s="8" t="s">
        <v>28</v>
      </c>
      <c r="K4704" s="8" t="s">
        <v>30</v>
      </c>
      <c r="L4704" s="8" t="s">
        <v>11658</v>
      </c>
      <c r="M4704" s="8" t="s">
        <v>2102</v>
      </c>
      <c r="N4704" s="8" t="s">
        <v>10716</v>
      </c>
      <c r="O4704" s="8" t="s">
        <v>34691</v>
      </c>
      <c r="P4704" s="8" t="s">
        <v>776</v>
      </c>
      <c r="Q4704" s="8" t="s">
        <v>17690</v>
      </c>
      <c r="R4704" s="8" t="s">
        <v>17691</v>
      </c>
      <c r="S4704" s="17" t="s">
        <v>17692</v>
      </c>
      <c r="T4704" s="18">
        <v>43039</v>
      </c>
      <c r="U4704" s="8">
        <v>0.66666666666666663</v>
      </c>
      <c r="V4704" s="8">
        <v>0.70833333333333337</v>
      </c>
      <c r="W4704" s="8" t="s">
        <v>1495</v>
      </c>
      <c r="X4704" s="8" t="s">
        <v>18078</v>
      </c>
      <c r="Y4704" s="8" t="s">
        <v>4142</v>
      </c>
      <c r="Z4704" s="17" t="s">
        <v>18073</v>
      </c>
      <c r="AA4704" s="8" t="s">
        <v>18079</v>
      </c>
      <c r="AB4704" s="8" t="s">
        <v>18080</v>
      </c>
    </row>
    <row r="4705" spans="1:28" hidden="1" x14ac:dyDescent="0.2">
      <c r="A4705" s="8" t="s">
        <v>18081</v>
      </c>
      <c r="B4705" s="8" t="s">
        <v>18082</v>
      </c>
      <c r="C4705" s="8" t="s">
        <v>45759</v>
      </c>
      <c r="D4705" s="8" t="s">
        <v>45760</v>
      </c>
      <c r="E4705" s="8" t="s">
        <v>499</v>
      </c>
      <c r="F4705" s="8" t="s">
        <v>255</v>
      </c>
      <c r="G4705" s="8" t="s">
        <v>499</v>
      </c>
      <c r="H4705" s="8" t="s">
        <v>255</v>
      </c>
      <c r="I4705" s="8" t="s">
        <v>17688</v>
      </c>
      <c r="J4705" s="8" t="s">
        <v>28</v>
      </c>
      <c r="K4705" s="8" t="s">
        <v>30</v>
      </c>
      <c r="L4705" s="8" t="s">
        <v>500</v>
      </c>
      <c r="M4705" s="8" t="s">
        <v>18083</v>
      </c>
      <c r="N4705" s="8" t="s">
        <v>10716</v>
      </c>
      <c r="O4705" s="8" t="s">
        <v>34691</v>
      </c>
      <c r="P4705" s="8" t="s">
        <v>776</v>
      </c>
      <c r="Q4705" s="8" t="s">
        <v>17690</v>
      </c>
      <c r="R4705" s="8" t="s">
        <v>17691</v>
      </c>
      <c r="S4705" s="17" t="s">
        <v>17692</v>
      </c>
      <c r="T4705" s="18">
        <v>43040</v>
      </c>
      <c r="U4705" s="8">
        <v>0.25</v>
      </c>
      <c r="V4705" s="8">
        <v>0.45833333333333331</v>
      </c>
      <c r="W4705" s="8" t="s">
        <v>773</v>
      </c>
      <c r="X4705" s="8" t="s">
        <v>18084</v>
      </c>
      <c r="Y4705" s="8" t="s">
        <v>18085</v>
      </c>
      <c r="Z4705" s="17" t="s">
        <v>18086</v>
      </c>
      <c r="AA4705" s="8" t="s">
        <v>18087</v>
      </c>
      <c r="AB4705" s="8" t="s">
        <v>18088</v>
      </c>
    </row>
    <row r="4706" spans="1:28" hidden="1" x14ac:dyDescent="0.2">
      <c r="A4706" s="8" t="s">
        <v>18089</v>
      </c>
      <c r="B4706" s="8" t="s">
        <v>18090</v>
      </c>
      <c r="C4706" s="8" t="s">
        <v>45759</v>
      </c>
      <c r="D4706" s="8" t="s">
        <v>45760</v>
      </c>
      <c r="E4706" s="8" t="s">
        <v>499</v>
      </c>
      <c r="F4706" s="8" t="s">
        <v>255</v>
      </c>
      <c r="G4706" s="8" t="s">
        <v>499</v>
      </c>
      <c r="H4706" s="8" t="s">
        <v>255</v>
      </c>
      <c r="I4706" s="8" t="s">
        <v>17688</v>
      </c>
      <c r="J4706" s="8" t="s">
        <v>28</v>
      </c>
      <c r="K4706" s="8" t="s">
        <v>30</v>
      </c>
      <c r="L4706" s="8" t="s">
        <v>18083</v>
      </c>
      <c r="M4706" s="8" t="s">
        <v>813</v>
      </c>
      <c r="N4706" s="8" t="s">
        <v>10716</v>
      </c>
      <c r="O4706" s="8" t="s">
        <v>34691</v>
      </c>
      <c r="P4706" s="8" t="s">
        <v>776</v>
      </c>
      <c r="Q4706" s="8" t="s">
        <v>17690</v>
      </c>
      <c r="R4706" s="8" t="s">
        <v>17691</v>
      </c>
      <c r="S4706" s="17" t="s">
        <v>17692</v>
      </c>
      <c r="T4706" s="18">
        <v>43040</v>
      </c>
      <c r="U4706" s="8">
        <v>0.45833333333333331</v>
      </c>
      <c r="V4706" s="8">
        <v>0.625</v>
      </c>
      <c r="W4706" s="8" t="s">
        <v>739</v>
      </c>
      <c r="X4706" s="8" t="s">
        <v>18091</v>
      </c>
      <c r="Y4706" s="8" t="s">
        <v>18085</v>
      </c>
      <c r="Z4706" s="17" t="s">
        <v>18092</v>
      </c>
      <c r="AA4706" s="8" t="s">
        <v>18093</v>
      </c>
      <c r="AB4706" s="8" t="s">
        <v>18094</v>
      </c>
    </row>
    <row r="4707" spans="1:28" hidden="1" x14ac:dyDescent="0.2">
      <c r="A4707" s="8" t="s">
        <v>18095</v>
      </c>
      <c r="B4707" s="8" t="s">
        <v>18096</v>
      </c>
      <c r="C4707" s="8" t="s">
        <v>45759</v>
      </c>
      <c r="D4707" s="8" t="s">
        <v>45760</v>
      </c>
      <c r="E4707" s="8" t="s">
        <v>499</v>
      </c>
      <c r="F4707" s="8" t="s">
        <v>255</v>
      </c>
      <c r="G4707" s="8" t="s">
        <v>499</v>
      </c>
      <c r="H4707" s="8" t="s">
        <v>255</v>
      </c>
      <c r="I4707" s="8" t="s">
        <v>17688</v>
      </c>
      <c r="J4707" s="8" t="s">
        <v>28</v>
      </c>
      <c r="K4707" s="8" t="s">
        <v>30</v>
      </c>
      <c r="L4707" s="8" t="s">
        <v>813</v>
      </c>
      <c r="M4707" s="8" t="s">
        <v>7057</v>
      </c>
      <c r="N4707" s="8" t="s">
        <v>10716</v>
      </c>
      <c r="O4707" s="8" t="s">
        <v>34691</v>
      </c>
      <c r="P4707" s="8" t="s">
        <v>776</v>
      </c>
      <c r="Q4707" s="8" t="s">
        <v>17690</v>
      </c>
      <c r="R4707" s="8" t="s">
        <v>17691</v>
      </c>
      <c r="S4707" s="17" t="s">
        <v>17692</v>
      </c>
      <c r="T4707" s="18">
        <v>43040</v>
      </c>
      <c r="U4707" s="8">
        <v>0.625</v>
      </c>
      <c r="V4707" s="8">
        <v>0.70833333333333337</v>
      </c>
      <c r="W4707" s="8" t="s">
        <v>1100</v>
      </c>
      <c r="X4707" s="8" t="s">
        <v>18097</v>
      </c>
      <c r="Y4707" s="8" t="s">
        <v>18085</v>
      </c>
      <c r="Z4707" s="17" t="s">
        <v>17776</v>
      </c>
      <c r="AA4707" s="8" t="s">
        <v>18098</v>
      </c>
      <c r="AB4707" s="8" t="s">
        <v>18099</v>
      </c>
    </row>
    <row r="4708" spans="1:28" hidden="1" x14ac:dyDescent="0.2">
      <c r="A4708" s="8" t="s">
        <v>18100</v>
      </c>
      <c r="B4708" s="8" t="s">
        <v>18101</v>
      </c>
      <c r="C4708" s="8" t="s">
        <v>45759</v>
      </c>
      <c r="D4708" s="8" t="s">
        <v>45760</v>
      </c>
      <c r="E4708" s="8" t="s">
        <v>515</v>
      </c>
      <c r="F4708" s="8" t="s">
        <v>255</v>
      </c>
      <c r="G4708" s="8" t="s">
        <v>515</v>
      </c>
      <c r="H4708" s="8" t="s">
        <v>255</v>
      </c>
      <c r="I4708" s="8" t="s">
        <v>17688</v>
      </c>
      <c r="J4708" s="8" t="s">
        <v>28</v>
      </c>
      <c r="K4708" s="8" t="s">
        <v>30</v>
      </c>
      <c r="L4708" s="8" t="s">
        <v>516</v>
      </c>
      <c r="M4708" s="8" t="s">
        <v>8569</v>
      </c>
      <c r="N4708" s="8" t="s">
        <v>10716</v>
      </c>
      <c r="O4708" s="8" t="s">
        <v>34691</v>
      </c>
      <c r="P4708" s="8" t="s">
        <v>776</v>
      </c>
      <c r="Q4708" s="8" t="s">
        <v>17690</v>
      </c>
      <c r="R4708" s="8" t="s">
        <v>17691</v>
      </c>
      <c r="S4708" s="17" t="s">
        <v>17692</v>
      </c>
      <c r="T4708" s="18">
        <v>43041</v>
      </c>
      <c r="U4708" s="8">
        <v>0.25</v>
      </c>
      <c r="V4708" s="8">
        <v>0.5</v>
      </c>
      <c r="W4708" s="8" t="s">
        <v>30</v>
      </c>
      <c r="X4708" s="8" t="s">
        <v>18102</v>
      </c>
      <c r="Y4708" s="8" t="s">
        <v>18103</v>
      </c>
      <c r="Z4708" s="17" t="s">
        <v>18059</v>
      </c>
      <c r="AA4708" s="8" t="s">
        <v>18104</v>
      </c>
      <c r="AB4708" s="8" t="s">
        <v>18105</v>
      </c>
    </row>
    <row r="4709" spans="1:28" hidden="1" x14ac:dyDescent="0.2">
      <c r="A4709" s="8" t="s">
        <v>18106</v>
      </c>
      <c r="B4709" s="8" t="s">
        <v>18107</v>
      </c>
      <c r="C4709" s="8" t="s">
        <v>45759</v>
      </c>
      <c r="D4709" s="8" t="s">
        <v>45760</v>
      </c>
      <c r="E4709" s="8" t="s">
        <v>515</v>
      </c>
      <c r="F4709" s="8" t="s">
        <v>255</v>
      </c>
      <c r="G4709" s="8" t="s">
        <v>515</v>
      </c>
      <c r="H4709" s="8" t="s">
        <v>255</v>
      </c>
      <c r="I4709" s="8" t="s">
        <v>17688</v>
      </c>
      <c r="J4709" s="8" t="s">
        <v>28</v>
      </c>
      <c r="K4709" s="8" t="s">
        <v>30</v>
      </c>
      <c r="L4709" s="8" t="s">
        <v>8569</v>
      </c>
      <c r="M4709" s="8" t="s">
        <v>8581</v>
      </c>
      <c r="N4709" s="8" t="s">
        <v>10716</v>
      </c>
      <c r="O4709" s="8" t="s">
        <v>34691</v>
      </c>
      <c r="P4709" s="8" t="s">
        <v>776</v>
      </c>
      <c r="Q4709" s="8" t="s">
        <v>17690</v>
      </c>
      <c r="R4709" s="8" t="s">
        <v>17691</v>
      </c>
      <c r="S4709" s="17" t="s">
        <v>17692</v>
      </c>
      <c r="T4709" s="18">
        <v>43041</v>
      </c>
      <c r="U4709" s="8">
        <v>0.5</v>
      </c>
      <c r="V4709" s="8">
        <v>0.66666666666666663</v>
      </c>
      <c r="W4709" s="8" t="s">
        <v>739</v>
      </c>
      <c r="X4709" s="8" t="s">
        <v>18108</v>
      </c>
      <c r="Y4709" s="8" t="s">
        <v>18103</v>
      </c>
      <c r="Z4709" s="17" t="s">
        <v>18092</v>
      </c>
      <c r="AA4709" s="8" t="s">
        <v>18109</v>
      </c>
      <c r="AB4709" s="8" t="s">
        <v>18110</v>
      </c>
    </row>
    <row r="4710" spans="1:28" hidden="1" x14ac:dyDescent="0.2">
      <c r="A4710" s="8" t="s">
        <v>18111</v>
      </c>
      <c r="B4710" s="8" t="s">
        <v>18112</v>
      </c>
      <c r="C4710" s="8" t="s">
        <v>45759</v>
      </c>
      <c r="D4710" s="8" t="s">
        <v>45760</v>
      </c>
      <c r="E4710" s="8" t="s">
        <v>515</v>
      </c>
      <c r="F4710" s="8" t="s">
        <v>255</v>
      </c>
      <c r="G4710" s="8" t="s">
        <v>515</v>
      </c>
      <c r="H4710" s="8" t="s">
        <v>255</v>
      </c>
      <c r="I4710" s="8" t="s">
        <v>17688</v>
      </c>
      <c r="J4710" s="8" t="s">
        <v>28</v>
      </c>
      <c r="K4710" s="8" t="s">
        <v>30</v>
      </c>
      <c r="L4710" s="8" t="s">
        <v>8581</v>
      </c>
      <c r="M4710" s="8" t="s">
        <v>13152</v>
      </c>
      <c r="N4710" s="8" t="s">
        <v>10716</v>
      </c>
      <c r="O4710" s="8" t="s">
        <v>34691</v>
      </c>
      <c r="P4710" s="8" t="s">
        <v>776</v>
      </c>
      <c r="Q4710" s="8" t="s">
        <v>17690</v>
      </c>
      <c r="R4710" s="8" t="s">
        <v>17691</v>
      </c>
      <c r="S4710" s="17" t="s">
        <v>17692</v>
      </c>
      <c r="T4710" s="18">
        <v>43041</v>
      </c>
      <c r="U4710" s="8">
        <v>0.66666666666666663</v>
      </c>
      <c r="V4710" s="8">
        <v>0.70833333333333337</v>
      </c>
      <c r="W4710" s="8" t="s">
        <v>1495</v>
      </c>
      <c r="X4710" s="8" t="s">
        <v>18113</v>
      </c>
      <c r="Y4710" s="8" t="s">
        <v>18103</v>
      </c>
      <c r="Z4710" s="17" t="s">
        <v>18114</v>
      </c>
      <c r="AA4710" s="8" t="s">
        <v>18115</v>
      </c>
      <c r="AB4710" s="8" t="s">
        <v>18116</v>
      </c>
    </row>
    <row r="4711" spans="1:28" hidden="1" x14ac:dyDescent="0.2">
      <c r="A4711" s="8" t="s">
        <v>18117</v>
      </c>
      <c r="B4711" s="8" t="s">
        <v>18118</v>
      </c>
      <c r="C4711" s="8" t="s">
        <v>45759</v>
      </c>
      <c r="D4711" s="8" t="s">
        <v>45760</v>
      </c>
      <c r="E4711" s="8" t="s">
        <v>525</v>
      </c>
      <c r="F4711" s="8" t="s">
        <v>255</v>
      </c>
      <c r="G4711" s="8" t="s">
        <v>525</v>
      </c>
      <c r="H4711" s="8" t="s">
        <v>255</v>
      </c>
      <c r="I4711" s="8" t="s">
        <v>17688</v>
      </c>
      <c r="J4711" s="8" t="s">
        <v>28</v>
      </c>
      <c r="K4711" s="8" t="s">
        <v>30</v>
      </c>
      <c r="L4711" s="8" t="s">
        <v>526</v>
      </c>
      <c r="M4711" s="8" t="s">
        <v>8600</v>
      </c>
      <c r="N4711" s="8" t="s">
        <v>10716</v>
      </c>
      <c r="O4711" s="8" t="s">
        <v>34691</v>
      </c>
      <c r="P4711" s="8" t="s">
        <v>776</v>
      </c>
      <c r="Q4711" s="8" t="s">
        <v>17690</v>
      </c>
      <c r="R4711" s="8" t="s">
        <v>17691</v>
      </c>
      <c r="S4711" s="17" t="s">
        <v>17692</v>
      </c>
      <c r="T4711" s="18">
        <v>43042</v>
      </c>
      <c r="U4711" s="8">
        <v>0.25</v>
      </c>
      <c r="V4711" s="8">
        <v>0.5</v>
      </c>
      <c r="W4711" s="8" t="s">
        <v>30</v>
      </c>
      <c r="X4711" s="8" t="s">
        <v>18119</v>
      </c>
      <c r="Y4711" s="8" t="s">
        <v>18103</v>
      </c>
      <c r="Z4711" s="17" t="s">
        <v>18120</v>
      </c>
      <c r="AA4711" s="8" t="s">
        <v>18121</v>
      </c>
      <c r="AB4711" s="8" t="s">
        <v>18122</v>
      </c>
    </row>
    <row r="4712" spans="1:28" hidden="1" x14ac:dyDescent="0.2">
      <c r="A4712" s="8" t="s">
        <v>18123</v>
      </c>
      <c r="B4712" s="8" t="s">
        <v>18124</v>
      </c>
      <c r="C4712" s="8" t="s">
        <v>45759</v>
      </c>
      <c r="D4712" s="8" t="s">
        <v>45760</v>
      </c>
      <c r="E4712" s="8" t="s">
        <v>525</v>
      </c>
      <c r="F4712" s="8" t="s">
        <v>255</v>
      </c>
      <c r="G4712" s="8" t="s">
        <v>525</v>
      </c>
      <c r="H4712" s="8" t="s">
        <v>255</v>
      </c>
      <c r="I4712" s="8" t="s">
        <v>17688</v>
      </c>
      <c r="J4712" s="8" t="s">
        <v>28</v>
      </c>
      <c r="K4712" s="8" t="s">
        <v>30</v>
      </c>
      <c r="L4712" s="8" t="s">
        <v>8600</v>
      </c>
      <c r="M4712" s="8" t="s">
        <v>7067</v>
      </c>
      <c r="N4712" s="8" t="s">
        <v>10716</v>
      </c>
      <c r="O4712" s="8" t="s">
        <v>34691</v>
      </c>
      <c r="P4712" s="8" t="s">
        <v>776</v>
      </c>
      <c r="Q4712" s="8" t="s">
        <v>17690</v>
      </c>
      <c r="R4712" s="8" t="s">
        <v>17691</v>
      </c>
      <c r="S4712" s="17" t="s">
        <v>17692</v>
      </c>
      <c r="T4712" s="18">
        <v>43042</v>
      </c>
      <c r="U4712" s="8">
        <v>0.5</v>
      </c>
      <c r="V4712" s="8">
        <v>0.70833333333333337</v>
      </c>
      <c r="W4712" s="8" t="s">
        <v>773</v>
      </c>
      <c r="X4712" s="8" t="s">
        <v>18125</v>
      </c>
      <c r="Y4712" s="8" t="s">
        <v>18103</v>
      </c>
      <c r="Z4712" s="17" t="s">
        <v>18126</v>
      </c>
      <c r="AA4712" s="8" t="s">
        <v>18127</v>
      </c>
      <c r="AB4712" s="8" t="s">
        <v>18128</v>
      </c>
    </row>
    <row r="4713" spans="1:28" hidden="1" x14ac:dyDescent="0.2">
      <c r="A4713" s="8" t="s">
        <v>18129</v>
      </c>
      <c r="B4713" s="8" t="s">
        <v>18130</v>
      </c>
      <c r="C4713" s="8" t="s">
        <v>45759</v>
      </c>
      <c r="D4713" s="8" t="s">
        <v>45760</v>
      </c>
      <c r="E4713" s="8" t="s">
        <v>535</v>
      </c>
      <c r="F4713" s="8" t="s">
        <v>255</v>
      </c>
      <c r="G4713" s="8" t="s">
        <v>535</v>
      </c>
      <c r="H4713" s="8" t="s">
        <v>255</v>
      </c>
      <c r="I4713" s="8" t="s">
        <v>17688</v>
      </c>
      <c r="J4713" s="8" t="s">
        <v>28</v>
      </c>
      <c r="K4713" s="8" t="s">
        <v>30</v>
      </c>
      <c r="L4713" s="8" t="s">
        <v>536</v>
      </c>
      <c r="M4713" s="8" t="s">
        <v>13183</v>
      </c>
      <c r="N4713" s="8" t="s">
        <v>10716</v>
      </c>
      <c r="O4713" s="8" t="s">
        <v>34691</v>
      </c>
      <c r="P4713" s="8" t="s">
        <v>776</v>
      </c>
      <c r="Q4713" s="8" t="s">
        <v>17690</v>
      </c>
      <c r="R4713" s="8" t="s">
        <v>17691</v>
      </c>
      <c r="S4713" s="17" t="s">
        <v>17692</v>
      </c>
      <c r="T4713" s="18">
        <v>43043</v>
      </c>
      <c r="U4713" s="8">
        <v>0.25</v>
      </c>
      <c r="V4713" s="8">
        <v>0.5</v>
      </c>
      <c r="W4713" s="8" t="s">
        <v>30</v>
      </c>
      <c r="X4713" s="8" t="s">
        <v>18131</v>
      </c>
      <c r="Y4713" s="8" t="s">
        <v>18132</v>
      </c>
      <c r="Z4713" s="17" t="s">
        <v>17770</v>
      </c>
      <c r="AA4713" s="8" t="s">
        <v>18133</v>
      </c>
      <c r="AB4713" s="8" t="s">
        <v>18134</v>
      </c>
    </row>
    <row r="4714" spans="1:28" hidden="1" x14ac:dyDescent="0.2">
      <c r="A4714" s="8" t="s">
        <v>18135</v>
      </c>
      <c r="B4714" s="8" t="s">
        <v>18136</v>
      </c>
      <c r="C4714" s="8" t="s">
        <v>45759</v>
      </c>
      <c r="D4714" s="8" t="s">
        <v>45760</v>
      </c>
      <c r="E4714" s="8" t="s">
        <v>535</v>
      </c>
      <c r="F4714" s="8" t="s">
        <v>255</v>
      </c>
      <c r="G4714" s="8" t="s">
        <v>535</v>
      </c>
      <c r="H4714" s="8" t="s">
        <v>255</v>
      </c>
      <c r="I4714" s="8" t="s">
        <v>17688</v>
      </c>
      <c r="J4714" s="8" t="s">
        <v>28</v>
      </c>
      <c r="K4714" s="8" t="s">
        <v>30</v>
      </c>
      <c r="L4714" s="8" t="s">
        <v>13183</v>
      </c>
      <c r="M4714" s="8" t="s">
        <v>18137</v>
      </c>
      <c r="N4714" s="8" t="s">
        <v>10716</v>
      </c>
      <c r="O4714" s="8" t="s">
        <v>34691</v>
      </c>
      <c r="P4714" s="8" t="s">
        <v>776</v>
      </c>
      <c r="Q4714" s="8" t="s">
        <v>17690</v>
      </c>
      <c r="R4714" s="8" t="s">
        <v>17691</v>
      </c>
      <c r="S4714" s="17" t="s">
        <v>17692</v>
      </c>
      <c r="T4714" s="18">
        <v>43043</v>
      </c>
      <c r="U4714" s="8">
        <v>0.5</v>
      </c>
      <c r="V4714" s="8">
        <v>0.625</v>
      </c>
      <c r="W4714" s="8" t="s">
        <v>1283</v>
      </c>
      <c r="X4714" s="8" t="s">
        <v>18138</v>
      </c>
      <c r="Y4714" s="8" t="s">
        <v>18009</v>
      </c>
      <c r="Z4714" s="17" t="s">
        <v>18139</v>
      </c>
      <c r="AA4714" s="8" t="s">
        <v>18140</v>
      </c>
      <c r="AB4714" s="8" t="s">
        <v>18141</v>
      </c>
    </row>
    <row r="4715" spans="1:28" hidden="1" x14ac:dyDescent="0.2">
      <c r="A4715" s="8" t="s">
        <v>18142</v>
      </c>
      <c r="B4715" s="8" t="s">
        <v>18143</v>
      </c>
      <c r="C4715" s="8" t="s">
        <v>45759</v>
      </c>
      <c r="D4715" s="8" t="s">
        <v>45760</v>
      </c>
      <c r="E4715" s="8" t="s">
        <v>535</v>
      </c>
      <c r="F4715" s="8" t="s">
        <v>255</v>
      </c>
      <c r="G4715" s="8" t="s">
        <v>535</v>
      </c>
      <c r="H4715" s="8" t="s">
        <v>255</v>
      </c>
      <c r="I4715" s="8" t="s">
        <v>17688</v>
      </c>
      <c r="J4715" s="8" t="s">
        <v>28</v>
      </c>
      <c r="K4715" s="8" t="s">
        <v>30</v>
      </c>
      <c r="L4715" s="8" t="s">
        <v>18137</v>
      </c>
      <c r="M4715" s="8" t="s">
        <v>13189</v>
      </c>
      <c r="N4715" s="8" t="s">
        <v>10716</v>
      </c>
      <c r="O4715" s="8" t="s">
        <v>34691</v>
      </c>
      <c r="P4715" s="8" t="s">
        <v>776</v>
      </c>
      <c r="Q4715" s="8" t="s">
        <v>17690</v>
      </c>
      <c r="R4715" s="8" t="s">
        <v>17691</v>
      </c>
      <c r="S4715" s="17" t="s">
        <v>17692</v>
      </c>
      <c r="T4715" s="18">
        <v>43043</v>
      </c>
      <c r="U4715" s="8">
        <v>0.625</v>
      </c>
      <c r="V4715" s="8">
        <v>0.70833333333333337</v>
      </c>
      <c r="W4715" s="8" t="s">
        <v>1100</v>
      </c>
      <c r="X4715" s="8" t="s">
        <v>18113</v>
      </c>
      <c r="Y4715" s="8" t="s">
        <v>18103</v>
      </c>
      <c r="Z4715" s="17" t="s">
        <v>17776</v>
      </c>
      <c r="AA4715" s="8" t="s">
        <v>18144</v>
      </c>
      <c r="AB4715" s="8" t="s">
        <v>18145</v>
      </c>
    </row>
    <row r="4716" spans="1:28" hidden="1" x14ac:dyDescent="0.2">
      <c r="A4716" s="8" t="s">
        <v>18146</v>
      </c>
      <c r="B4716" s="8" t="s">
        <v>18147</v>
      </c>
      <c r="C4716" s="8" t="s">
        <v>45759</v>
      </c>
      <c r="D4716" s="8" t="s">
        <v>45760</v>
      </c>
      <c r="E4716" s="8" t="s">
        <v>545</v>
      </c>
      <c r="F4716" s="8" t="s">
        <v>255</v>
      </c>
      <c r="G4716" s="8" t="s">
        <v>545</v>
      </c>
      <c r="H4716" s="8" t="s">
        <v>255</v>
      </c>
      <c r="I4716" s="8" t="s">
        <v>17688</v>
      </c>
      <c r="J4716" s="8" t="s">
        <v>28</v>
      </c>
      <c r="K4716" s="8" t="s">
        <v>30</v>
      </c>
      <c r="L4716" s="8" t="s">
        <v>546</v>
      </c>
      <c r="M4716" s="8" t="s">
        <v>18148</v>
      </c>
      <c r="N4716" s="8" t="s">
        <v>10716</v>
      </c>
      <c r="O4716" s="8" t="s">
        <v>34691</v>
      </c>
      <c r="P4716" s="8" t="s">
        <v>776</v>
      </c>
      <c r="Q4716" s="8" t="s">
        <v>17690</v>
      </c>
      <c r="R4716" s="8" t="s">
        <v>17691</v>
      </c>
      <c r="S4716" s="17" t="s">
        <v>17692</v>
      </c>
      <c r="T4716" s="18">
        <v>43044</v>
      </c>
      <c r="U4716" s="8">
        <v>0.25</v>
      </c>
      <c r="V4716" s="8">
        <v>0.5</v>
      </c>
      <c r="W4716" s="8" t="s">
        <v>30</v>
      </c>
      <c r="X4716" s="8" t="s">
        <v>18149</v>
      </c>
      <c r="Y4716" s="8" t="s">
        <v>18150</v>
      </c>
      <c r="Z4716" s="17" t="s">
        <v>18151</v>
      </c>
      <c r="AA4716" s="8" t="s">
        <v>18152</v>
      </c>
      <c r="AB4716" s="8" t="s">
        <v>18153</v>
      </c>
    </row>
    <row r="4717" spans="1:28" hidden="1" x14ac:dyDescent="0.2">
      <c r="A4717" s="8" t="s">
        <v>18154</v>
      </c>
      <c r="B4717" s="8" t="s">
        <v>18155</v>
      </c>
      <c r="C4717" s="8" t="s">
        <v>45759</v>
      </c>
      <c r="D4717" s="8" t="s">
        <v>45760</v>
      </c>
      <c r="E4717" s="8" t="s">
        <v>545</v>
      </c>
      <c r="F4717" s="8" t="s">
        <v>255</v>
      </c>
      <c r="G4717" s="8" t="s">
        <v>545</v>
      </c>
      <c r="H4717" s="8" t="s">
        <v>255</v>
      </c>
      <c r="I4717" s="8" t="s">
        <v>17688</v>
      </c>
      <c r="J4717" s="8" t="s">
        <v>28</v>
      </c>
      <c r="K4717" s="8" t="s">
        <v>30</v>
      </c>
      <c r="L4717" s="8" t="s">
        <v>18148</v>
      </c>
      <c r="M4717" s="8" t="s">
        <v>13211</v>
      </c>
      <c r="N4717" s="8" t="s">
        <v>10716</v>
      </c>
      <c r="O4717" s="8" t="s">
        <v>34691</v>
      </c>
      <c r="P4717" s="8" t="s">
        <v>776</v>
      </c>
      <c r="Q4717" s="8" t="s">
        <v>17690</v>
      </c>
      <c r="R4717" s="8" t="s">
        <v>17691</v>
      </c>
      <c r="S4717" s="17" t="s">
        <v>17692</v>
      </c>
      <c r="T4717" s="18">
        <v>43044</v>
      </c>
      <c r="U4717" s="8">
        <v>0.5</v>
      </c>
      <c r="V4717" s="8">
        <v>0.625</v>
      </c>
      <c r="W4717" s="8" t="s">
        <v>1283</v>
      </c>
      <c r="X4717" s="8" t="s">
        <v>18156</v>
      </c>
      <c r="Y4717" s="8" t="s">
        <v>18150</v>
      </c>
      <c r="Z4717" s="17" t="s">
        <v>18157</v>
      </c>
      <c r="AA4717" s="8" t="s">
        <v>18158</v>
      </c>
      <c r="AB4717" s="8" t="s">
        <v>18159</v>
      </c>
    </row>
    <row r="4718" spans="1:28" hidden="1" x14ac:dyDescent="0.2">
      <c r="A4718" s="8" t="s">
        <v>18160</v>
      </c>
      <c r="B4718" s="8" t="s">
        <v>18161</v>
      </c>
      <c r="C4718" s="8" t="s">
        <v>45759</v>
      </c>
      <c r="D4718" s="8" t="s">
        <v>45760</v>
      </c>
      <c r="E4718" s="8" t="s">
        <v>545</v>
      </c>
      <c r="F4718" s="8" t="s">
        <v>255</v>
      </c>
      <c r="G4718" s="8" t="s">
        <v>545</v>
      </c>
      <c r="H4718" s="8" t="s">
        <v>255</v>
      </c>
      <c r="I4718" s="8" t="s">
        <v>17688</v>
      </c>
      <c r="J4718" s="8" t="s">
        <v>28</v>
      </c>
      <c r="K4718" s="8" t="s">
        <v>30</v>
      </c>
      <c r="L4718" s="8" t="s">
        <v>13211</v>
      </c>
      <c r="M4718" s="8" t="s">
        <v>13218</v>
      </c>
      <c r="N4718" s="8" t="s">
        <v>10716</v>
      </c>
      <c r="O4718" s="8" t="s">
        <v>34691</v>
      </c>
      <c r="P4718" s="8" t="s">
        <v>776</v>
      </c>
      <c r="Q4718" s="8" t="s">
        <v>17690</v>
      </c>
      <c r="R4718" s="8" t="s">
        <v>17691</v>
      </c>
      <c r="S4718" s="17" t="s">
        <v>17692</v>
      </c>
      <c r="T4718" s="18">
        <v>43044</v>
      </c>
      <c r="U4718" s="8">
        <v>0.625</v>
      </c>
      <c r="V4718" s="8">
        <v>0.70833333333333337</v>
      </c>
      <c r="W4718" s="8" t="s">
        <v>1100</v>
      </c>
      <c r="X4718" s="8" t="s">
        <v>18162</v>
      </c>
      <c r="Y4718" s="8" t="s">
        <v>18132</v>
      </c>
      <c r="Z4718" s="17" t="s">
        <v>18163</v>
      </c>
      <c r="AA4718" s="8" t="s">
        <v>18164</v>
      </c>
      <c r="AB4718" s="8" t="s">
        <v>18165</v>
      </c>
    </row>
    <row r="4719" spans="1:28" hidden="1" x14ac:dyDescent="0.2">
      <c r="A4719" s="8" t="s">
        <v>18166</v>
      </c>
      <c r="B4719" s="8" t="s">
        <v>18167</v>
      </c>
      <c r="C4719" s="8" t="s">
        <v>45759</v>
      </c>
      <c r="D4719" s="8" t="s">
        <v>45760</v>
      </c>
      <c r="E4719" s="8" t="s">
        <v>256</v>
      </c>
      <c r="F4719" s="8" t="s">
        <v>255</v>
      </c>
      <c r="G4719" s="8" t="s">
        <v>256</v>
      </c>
      <c r="H4719" s="8" t="s">
        <v>255</v>
      </c>
      <c r="I4719" s="8" t="s">
        <v>17688</v>
      </c>
      <c r="J4719" s="8" t="s">
        <v>28</v>
      </c>
      <c r="K4719" s="8" t="s">
        <v>30</v>
      </c>
      <c r="L4719" s="8" t="s">
        <v>557</v>
      </c>
      <c r="M4719" s="8" t="s">
        <v>8625</v>
      </c>
      <c r="N4719" s="8" t="s">
        <v>10716</v>
      </c>
      <c r="O4719" s="8" t="s">
        <v>34691</v>
      </c>
      <c r="P4719" s="8" t="s">
        <v>776</v>
      </c>
      <c r="Q4719" s="8" t="s">
        <v>17690</v>
      </c>
      <c r="R4719" s="8" t="s">
        <v>17691</v>
      </c>
      <c r="S4719" s="17" t="s">
        <v>17692</v>
      </c>
      <c r="T4719" s="18">
        <v>43045</v>
      </c>
      <c r="U4719" s="8">
        <v>0.25</v>
      </c>
      <c r="V4719" s="8">
        <v>0.5</v>
      </c>
      <c r="W4719" s="8" t="s">
        <v>30</v>
      </c>
      <c r="X4719" s="8" t="s">
        <v>18168</v>
      </c>
      <c r="Y4719" s="8" t="s">
        <v>18169</v>
      </c>
      <c r="Z4719" s="17" t="s">
        <v>18170</v>
      </c>
      <c r="AA4719" s="8" t="s">
        <v>18171</v>
      </c>
      <c r="AB4719" s="8" t="s">
        <v>18172</v>
      </c>
    </row>
    <row r="4720" spans="1:28" hidden="1" x14ac:dyDescent="0.2">
      <c r="A4720" s="8" t="s">
        <v>18173</v>
      </c>
      <c r="B4720" s="8" t="s">
        <v>18174</v>
      </c>
      <c r="C4720" s="8" t="s">
        <v>45759</v>
      </c>
      <c r="D4720" s="8" t="s">
        <v>45760</v>
      </c>
      <c r="E4720" s="8" t="s">
        <v>256</v>
      </c>
      <c r="F4720" s="8" t="s">
        <v>255</v>
      </c>
      <c r="G4720" s="8" t="s">
        <v>256</v>
      </c>
      <c r="H4720" s="8" t="s">
        <v>255</v>
      </c>
      <c r="I4720" s="8" t="s">
        <v>17688</v>
      </c>
      <c r="J4720" s="8" t="s">
        <v>28</v>
      </c>
      <c r="K4720" s="8" t="s">
        <v>30</v>
      </c>
      <c r="L4720" s="8" t="s">
        <v>8625</v>
      </c>
      <c r="M4720" s="8" t="s">
        <v>18175</v>
      </c>
      <c r="N4720" s="8" t="s">
        <v>10716</v>
      </c>
      <c r="O4720" s="8" t="s">
        <v>34691</v>
      </c>
      <c r="P4720" s="8" t="s">
        <v>776</v>
      </c>
      <c r="Q4720" s="8" t="s">
        <v>17690</v>
      </c>
      <c r="R4720" s="8" t="s">
        <v>17691</v>
      </c>
      <c r="S4720" s="17" t="s">
        <v>17692</v>
      </c>
      <c r="T4720" s="18">
        <v>43045</v>
      </c>
      <c r="U4720" s="8">
        <v>0.5</v>
      </c>
      <c r="V4720" s="8">
        <v>0.625</v>
      </c>
      <c r="W4720" s="8" t="s">
        <v>1283</v>
      </c>
      <c r="X4720" s="8" t="s">
        <v>18045</v>
      </c>
      <c r="Y4720" s="8" t="s">
        <v>18046</v>
      </c>
      <c r="Z4720" s="17" t="s">
        <v>18139</v>
      </c>
      <c r="AA4720" s="8" t="s">
        <v>18176</v>
      </c>
      <c r="AB4720" s="8" t="s">
        <v>18177</v>
      </c>
    </row>
    <row r="4721" spans="1:28" hidden="1" x14ac:dyDescent="0.2">
      <c r="A4721" s="8" t="s">
        <v>18178</v>
      </c>
      <c r="B4721" s="8" t="s">
        <v>18179</v>
      </c>
      <c r="C4721" s="8" t="s">
        <v>45759</v>
      </c>
      <c r="D4721" s="8" t="s">
        <v>45760</v>
      </c>
      <c r="E4721" s="8" t="s">
        <v>256</v>
      </c>
      <c r="F4721" s="8" t="s">
        <v>255</v>
      </c>
      <c r="G4721" s="8" t="s">
        <v>256</v>
      </c>
      <c r="H4721" s="8" t="s">
        <v>255</v>
      </c>
      <c r="I4721" s="8" t="s">
        <v>17688</v>
      </c>
      <c r="J4721" s="8" t="s">
        <v>28</v>
      </c>
      <c r="K4721" s="8" t="s">
        <v>30</v>
      </c>
      <c r="L4721" s="8" t="s">
        <v>18175</v>
      </c>
      <c r="M4721" s="8" t="s">
        <v>11963</v>
      </c>
      <c r="N4721" s="8" t="s">
        <v>10716</v>
      </c>
      <c r="O4721" s="8" t="s">
        <v>34691</v>
      </c>
      <c r="P4721" s="8" t="s">
        <v>776</v>
      </c>
      <c r="Q4721" s="8" t="s">
        <v>17690</v>
      </c>
      <c r="R4721" s="8" t="s">
        <v>17691</v>
      </c>
      <c r="S4721" s="17" t="s">
        <v>17692</v>
      </c>
      <c r="T4721" s="18">
        <v>43045</v>
      </c>
      <c r="U4721" s="8">
        <v>0.625</v>
      </c>
      <c r="V4721" s="8">
        <v>0.70833333333333337</v>
      </c>
      <c r="W4721" s="8" t="s">
        <v>1100</v>
      </c>
      <c r="X4721" s="8" t="s">
        <v>18180</v>
      </c>
      <c r="Y4721" s="8" t="s">
        <v>18150</v>
      </c>
      <c r="Z4721" s="17" t="s">
        <v>17776</v>
      </c>
      <c r="AA4721" s="8" t="s">
        <v>18181</v>
      </c>
      <c r="AB4721" s="8" t="s">
        <v>18182</v>
      </c>
    </row>
    <row r="4722" spans="1:28" hidden="1" x14ac:dyDescent="0.2">
      <c r="A4722" s="8" t="s">
        <v>18183</v>
      </c>
      <c r="B4722" s="8" t="s">
        <v>18184</v>
      </c>
      <c r="C4722" s="8" t="s">
        <v>45759</v>
      </c>
      <c r="D4722" s="8" t="s">
        <v>45760</v>
      </c>
      <c r="E4722" s="8" t="s">
        <v>266</v>
      </c>
      <c r="F4722" s="8" t="s">
        <v>255</v>
      </c>
      <c r="G4722" s="8" t="s">
        <v>266</v>
      </c>
      <c r="H4722" s="8" t="s">
        <v>255</v>
      </c>
      <c r="I4722" s="8" t="s">
        <v>17688</v>
      </c>
      <c r="J4722" s="8" t="s">
        <v>28</v>
      </c>
      <c r="K4722" s="8" t="s">
        <v>30</v>
      </c>
      <c r="L4722" s="8" t="s">
        <v>566</v>
      </c>
      <c r="M4722" s="8" t="s">
        <v>8643</v>
      </c>
      <c r="N4722" s="8" t="s">
        <v>10716</v>
      </c>
      <c r="O4722" s="8" t="s">
        <v>34691</v>
      </c>
      <c r="P4722" s="8" t="s">
        <v>776</v>
      </c>
      <c r="Q4722" s="8" t="s">
        <v>17690</v>
      </c>
      <c r="R4722" s="8" t="s">
        <v>17691</v>
      </c>
      <c r="S4722" s="17" t="s">
        <v>17692</v>
      </c>
      <c r="T4722" s="18">
        <v>43046</v>
      </c>
      <c r="U4722" s="8">
        <v>0.25</v>
      </c>
      <c r="V4722" s="8">
        <v>0.41666666666666669</v>
      </c>
      <c r="W4722" s="8" t="s">
        <v>739</v>
      </c>
      <c r="X4722" s="8" t="s">
        <v>18185</v>
      </c>
      <c r="Y4722" s="8" t="s">
        <v>18169</v>
      </c>
      <c r="Z4722" s="17" t="s">
        <v>18186</v>
      </c>
      <c r="AA4722" s="8" t="s">
        <v>18187</v>
      </c>
      <c r="AB4722" s="8" t="s">
        <v>18188</v>
      </c>
    </row>
    <row r="4723" spans="1:28" hidden="1" x14ac:dyDescent="0.2">
      <c r="A4723" s="8" t="s">
        <v>18189</v>
      </c>
      <c r="B4723" s="8" t="s">
        <v>18190</v>
      </c>
      <c r="C4723" s="8" t="s">
        <v>45759</v>
      </c>
      <c r="D4723" s="8" t="s">
        <v>45760</v>
      </c>
      <c r="E4723" s="8" t="s">
        <v>266</v>
      </c>
      <c r="F4723" s="8" t="s">
        <v>255</v>
      </c>
      <c r="G4723" s="8" t="s">
        <v>266</v>
      </c>
      <c r="H4723" s="8" t="s">
        <v>255</v>
      </c>
      <c r="I4723" s="8" t="s">
        <v>17688</v>
      </c>
      <c r="J4723" s="8" t="s">
        <v>28</v>
      </c>
      <c r="K4723" s="8" t="s">
        <v>30</v>
      </c>
      <c r="L4723" s="8" t="s">
        <v>8643</v>
      </c>
      <c r="M4723" s="8" t="s">
        <v>11980</v>
      </c>
      <c r="N4723" s="8" t="s">
        <v>10716</v>
      </c>
      <c r="O4723" s="8" t="s">
        <v>34691</v>
      </c>
      <c r="P4723" s="8" t="s">
        <v>776</v>
      </c>
      <c r="Q4723" s="8" t="s">
        <v>17690</v>
      </c>
      <c r="R4723" s="8" t="s">
        <v>17691</v>
      </c>
      <c r="S4723" s="17" t="s">
        <v>17692</v>
      </c>
      <c r="T4723" s="18">
        <v>43046</v>
      </c>
      <c r="U4723" s="8">
        <v>0.41666666666666669</v>
      </c>
      <c r="V4723" s="8">
        <v>0.70833333333333337</v>
      </c>
      <c r="W4723" s="8" t="s">
        <v>296</v>
      </c>
      <c r="X4723" s="8" t="s">
        <v>18191</v>
      </c>
      <c r="Y4723" s="8" t="s">
        <v>18192</v>
      </c>
      <c r="Z4723" s="17" t="s">
        <v>18193</v>
      </c>
      <c r="AA4723" s="8" t="s">
        <v>18194</v>
      </c>
      <c r="AB4723" s="8" t="s">
        <v>18195</v>
      </c>
    </row>
    <row r="4724" spans="1:28" hidden="1" x14ac:dyDescent="0.2">
      <c r="A4724" s="8" t="s">
        <v>26041</v>
      </c>
      <c r="B4724" s="8" t="s">
        <v>26042</v>
      </c>
      <c r="C4724" s="8" t="s">
        <v>45759</v>
      </c>
      <c r="D4724" s="8" t="s">
        <v>45760</v>
      </c>
      <c r="E4724" s="8" t="s">
        <v>55</v>
      </c>
      <c r="F4724" s="8" t="s">
        <v>27</v>
      </c>
      <c r="G4724" s="8" t="s">
        <v>55</v>
      </c>
      <c r="H4724" s="8" t="s">
        <v>27</v>
      </c>
      <c r="I4724" s="8" t="s">
        <v>26028</v>
      </c>
      <c r="J4724" s="8" t="s">
        <v>28</v>
      </c>
      <c r="K4724" s="8" t="s">
        <v>1262</v>
      </c>
      <c r="L4724" s="8" t="s">
        <v>26037</v>
      </c>
      <c r="M4724" s="8" t="s">
        <v>1274</v>
      </c>
      <c r="N4724" s="8" t="s">
        <v>10716</v>
      </c>
      <c r="O4724" s="8" t="s">
        <v>34691</v>
      </c>
      <c r="P4724" s="8" t="s">
        <v>776</v>
      </c>
      <c r="Q4724" s="8" t="s">
        <v>26029</v>
      </c>
      <c r="R4724" s="8" t="s">
        <v>14120</v>
      </c>
      <c r="S4724" s="17" t="s">
        <v>26030</v>
      </c>
      <c r="T4724" s="18">
        <v>43011</v>
      </c>
      <c r="U4724" s="8">
        <v>8.3333333333333329E-2</v>
      </c>
      <c r="V4724" s="8">
        <v>0.16666666666666666</v>
      </c>
      <c r="W4724" s="8" t="s">
        <v>1100</v>
      </c>
      <c r="X4724" s="8" t="s">
        <v>26043</v>
      </c>
      <c r="Y4724" s="8" t="s">
        <v>3091</v>
      </c>
      <c r="Z4724" s="17" t="s">
        <v>26044</v>
      </c>
      <c r="AA4724" s="8" t="s">
        <v>26045</v>
      </c>
      <c r="AB4724" s="8" t="s">
        <v>26046</v>
      </c>
    </row>
    <row r="4725" spans="1:28" hidden="1" x14ac:dyDescent="0.2">
      <c r="A4725" s="8" t="s">
        <v>26026</v>
      </c>
      <c r="B4725" s="8" t="s">
        <v>26027</v>
      </c>
      <c r="C4725" s="8" t="s">
        <v>45759</v>
      </c>
      <c r="D4725" s="8" t="s">
        <v>45760</v>
      </c>
      <c r="E4725" s="8" t="s">
        <v>55</v>
      </c>
      <c r="F4725" s="8" t="s">
        <v>27</v>
      </c>
      <c r="G4725" s="8" t="s">
        <v>55</v>
      </c>
      <c r="H4725" s="8" t="s">
        <v>27</v>
      </c>
      <c r="I4725" s="8" t="s">
        <v>26028</v>
      </c>
      <c r="J4725" s="8" t="s">
        <v>28</v>
      </c>
      <c r="K4725" s="8" t="s">
        <v>1262</v>
      </c>
      <c r="L4725" s="8" t="s">
        <v>1263</v>
      </c>
      <c r="M4725" s="8" t="s">
        <v>6805</v>
      </c>
      <c r="N4725" s="8" t="s">
        <v>10716</v>
      </c>
      <c r="O4725" s="8" t="s">
        <v>34691</v>
      </c>
      <c r="P4725" s="8" t="s">
        <v>776</v>
      </c>
      <c r="Q4725" s="8" t="s">
        <v>26029</v>
      </c>
      <c r="R4725" s="8" t="s">
        <v>14120</v>
      </c>
      <c r="S4725" s="17" t="s">
        <v>26030</v>
      </c>
      <c r="T4725" s="18">
        <v>43011</v>
      </c>
      <c r="U4725" s="8">
        <v>0.75</v>
      </c>
      <c r="V4725" s="8">
        <v>0.875</v>
      </c>
      <c r="W4725" s="8" t="s">
        <v>1283</v>
      </c>
      <c r="X4725" s="8" t="s">
        <v>26031</v>
      </c>
      <c r="Y4725" s="8" t="s">
        <v>3091</v>
      </c>
      <c r="Z4725" s="17" t="s">
        <v>26032</v>
      </c>
      <c r="AA4725" s="8" t="s">
        <v>26033</v>
      </c>
      <c r="AB4725" s="8" t="s">
        <v>26034</v>
      </c>
    </row>
    <row r="4726" spans="1:28" hidden="1" x14ac:dyDescent="0.2">
      <c r="A4726" s="8" t="s">
        <v>26035</v>
      </c>
      <c r="B4726" s="8" t="s">
        <v>26036</v>
      </c>
      <c r="C4726" s="8" t="s">
        <v>45759</v>
      </c>
      <c r="D4726" s="8" t="s">
        <v>45760</v>
      </c>
      <c r="E4726" s="8" t="s">
        <v>55</v>
      </c>
      <c r="F4726" s="8" t="s">
        <v>27</v>
      </c>
      <c r="G4726" s="8" t="s">
        <v>55</v>
      </c>
      <c r="H4726" s="8" t="s">
        <v>27</v>
      </c>
      <c r="I4726" s="8" t="s">
        <v>26028</v>
      </c>
      <c r="J4726" s="8" t="s">
        <v>28</v>
      </c>
      <c r="K4726" s="8" t="s">
        <v>1262</v>
      </c>
      <c r="L4726" s="8" t="s">
        <v>6805</v>
      </c>
      <c r="M4726" s="8" t="s">
        <v>26037</v>
      </c>
      <c r="N4726" s="8" t="s">
        <v>10716</v>
      </c>
      <c r="O4726" s="8" t="s">
        <v>34691</v>
      </c>
      <c r="P4726" s="8" t="s">
        <v>776</v>
      </c>
      <c r="Q4726" s="8" t="s">
        <v>26029</v>
      </c>
      <c r="R4726" s="8" t="s">
        <v>14120</v>
      </c>
      <c r="S4726" s="17" t="s">
        <v>26030</v>
      </c>
      <c r="T4726" s="18">
        <v>43011</v>
      </c>
      <c r="U4726" s="8">
        <v>0.875</v>
      </c>
      <c r="V4726" s="8">
        <v>8.3333333333333329E-2</v>
      </c>
      <c r="W4726" s="8" t="s">
        <v>773</v>
      </c>
      <c r="X4726" s="8" t="s">
        <v>3907</v>
      </c>
      <c r="Y4726" s="8" t="s">
        <v>3908</v>
      </c>
      <c r="Z4726" s="17" t="s">
        <v>26038</v>
      </c>
      <c r="AA4726" s="8" t="s">
        <v>26039</v>
      </c>
      <c r="AB4726" s="8" t="s">
        <v>26040</v>
      </c>
    </row>
    <row r="4727" spans="1:28" hidden="1" x14ac:dyDescent="0.2">
      <c r="A4727" s="8" t="s">
        <v>26047</v>
      </c>
      <c r="B4727" s="8" t="s">
        <v>26048</v>
      </c>
      <c r="C4727" s="8" t="s">
        <v>45759</v>
      </c>
      <c r="D4727" s="8" t="s">
        <v>45760</v>
      </c>
      <c r="E4727" s="8" t="s">
        <v>66</v>
      </c>
      <c r="F4727" s="8" t="s">
        <v>65</v>
      </c>
      <c r="G4727" s="8" t="s">
        <v>66</v>
      </c>
      <c r="H4727" s="8" t="s">
        <v>65</v>
      </c>
      <c r="I4727" s="8" t="s">
        <v>26028</v>
      </c>
      <c r="J4727" s="8" t="s">
        <v>708</v>
      </c>
      <c r="K4727" s="8" t="s">
        <v>1262</v>
      </c>
      <c r="L4727" s="8" t="s">
        <v>298</v>
      </c>
      <c r="M4727" s="8" t="s">
        <v>3872</v>
      </c>
      <c r="N4727" s="8" t="s">
        <v>10716</v>
      </c>
      <c r="O4727" s="8" t="s">
        <v>34691</v>
      </c>
      <c r="P4727" s="8" t="s">
        <v>776</v>
      </c>
      <c r="Q4727" s="8" t="s">
        <v>26029</v>
      </c>
      <c r="R4727" s="8" t="s">
        <v>14120</v>
      </c>
      <c r="S4727" s="17" t="s">
        <v>26030</v>
      </c>
      <c r="T4727" s="18">
        <v>43012</v>
      </c>
      <c r="U4727" s="8">
        <v>0.75</v>
      </c>
      <c r="V4727" s="8">
        <v>0.83333333333333337</v>
      </c>
      <c r="W4727" s="8" t="s">
        <v>1100</v>
      </c>
      <c r="X4727" s="8" t="s">
        <v>26049</v>
      </c>
      <c r="Y4727" s="8" t="s">
        <v>5886</v>
      </c>
      <c r="Z4727" s="17" t="s">
        <v>26050</v>
      </c>
      <c r="AA4727" s="8" t="s">
        <v>26051</v>
      </c>
      <c r="AB4727" s="8" t="s">
        <v>26052</v>
      </c>
    </row>
    <row r="4728" spans="1:28" hidden="1" x14ac:dyDescent="0.2">
      <c r="A4728" s="8" t="s">
        <v>26053</v>
      </c>
      <c r="B4728" s="8" t="s">
        <v>26054</v>
      </c>
      <c r="C4728" s="8" t="s">
        <v>45759</v>
      </c>
      <c r="D4728" s="8" t="s">
        <v>45760</v>
      </c>
      <c r="E4728" s="8" t="s">
        <v>66</v>
      </c>
      <c r="F4728" s="8" t="s">
        <v>65</v>
      </c>
      <c r="G4728" s="8" t="s">
        <v>66</v>
      </c>
      <c r="H4728" s="8" t="s">
        <v>65</v>
      </c>
      <c r="I4728" s="8" t="s">
        <v>26028</v>
      </c>
      <c r="J4728" s="8" t="s">
        <v>708</v>
      </c>
      <c r="K4728" s="8" t="s">
        <v>1262</v>
      </c>
      <c r="L4728" s="8" t="s">
        <v>3872</v>
      </c>
      <c r="M4728" s="8" t="s">
        <v>1289</v>
      </c>
      <c r="N4728" s="8" t="s">
        <v>10716</v>
      </c>
      <c r="O4728" s="8" t="s">
        <v>34691</v>
      </c>
      <c r="P4728" s="8" t="s">
        <v>776</v>
      </c>
      <c r="Q4728" s="8" t="s">
        <v>26029</v>
      </c>
      <c r="R4728" s="8" t="s">
        <v>14120</v>
      </c>
      <c r="S4728" s="17" t="s">
        <v>26030</v>
      </c>
      <c r="T4728" s="18">
        <v>43012</v>
      </c>
      <c r="U4728" s="8">
        <v>0.83333333333333337</v>
      </c>
      <c r="V4728" s="8">
        <v>0.95833333333333337</v>
      </c>
      <c r="W4728" s="8" t="s">
        <v>1283</v>
      </c>
      <c r="X4728" s="8" t="s">
        <v>13328</v>
      </c>
      <c r="Y4728" s="8" t="s">
        <v>13329</v>
      </c>
      <c r="Z4728" s="17" t="s">
        <v>26055</v>
      </c>
      <c r="AA4728" s="8" t="s">
        <v>26056</v>
      </c>
      <c r="AB4728" s="8" t="s">
        <v>26057</v>
      </c>
    </row>
    <row r="4729" spans="1:28" hidden="1" x14ac:dyDescent="0.2">
      <c r="A4729" s="8" t="s">
        <v>26058</v>
      </c>
      <c r="B4729" s="8" t="s">
        <v>26059</v>
      </c>
      <c r="C4729" s="8" t="s">
        <v>45759</v>
      </c>
      <c r="D4729" s="8" t="s">
        <v>45760</v>
      </c>
      <c r="E4729" s="8" t="s">
        <v>66</v>
      </c>
      <c r="F4729" s="8" t="s">
        <v>65</v>
      </c>
      <c r="G4729" s="8" t="s">
        <v>66</v>
      </c>
      <c r="H4729" s="8" t="s">
        <v>65</v>
      </c>
      <c r="I4729" s="8" t="s">
        <v>26028</v>
      </c>
      <c r="J4729" s="8" t="s">
        <v>708</v>
      </c>
      <c r="K4729" s="8" t="s">
        <v>1262</v>
      </c>
      <c r="L4729" s="8" t="s">
        <v>1289</v>
      </c>
      <c r="M4729" s="8" t="s">
        <v>1290</v>
      </c>
      <c r="N4729" s="8" t="s">
        <v>10716</v>
      </c>
      <c r="O4729" s="8" t="s">
        <v>34691</v>
      </c>
      <c r="P4729" s="8" t="s">
        <v>776</v>
      </c>
      <c r="Q4729" s="8" t="s">
        <v>26029</v>
      </c>
      <c r="R4729" s="8" t="s">
        <v>14120</v>
      </c>
      <c r="S4729" s="17" t="s">
        <v>26030</v>
      </c>
      <c r="T4729" s="18">
        <v>43012</v>
      </c>
      <c r="U4729" s="8">
        <v>0.95833333333333337</v>
      </c>
      <c r="V4729" s="8">
        <v>0.16666666666666666</v>
      </c>
      <c r="W4729" s="8" t="s">
        <v>773</v>
      </c>
      <c r="X4729" s="8" t="s">
        <v>3907</v>
      </c>
      <c r="Y4729" s="8" t="s">
        <v>3908</v>
      </c>
      <c r="Z4729" s="17" t="s">
        <v>26060</v>
      </c>
      <c r="AA4729" s="8" t="s">
        <v>26061</v>
      </c>
      <c r="AB4729" s="8" t="s">
        <v>26062</v>
      </c>
    </row>
    <row r="4730" spans="1:28" hidden="1" x14ac:dyDescent="0.2">
      <c r="A4730" s="8" t="s">
        <v>26063</v>
      </c>
      <c r="B4730" s="8" t="s">
        <v>26064</v>
      </c>
      <c r="C4730" s="8" t="s">
        <v>45759</v>
      </c>
      <c r="D4730" s="8" t="s">
        <v>45760</v>
      </c>
      <c r="E4730" s="8" t="s">
        <v>86</v>
      </c>
      <c r="F4730" s="8" t="s">
        <v>65</v>
      </c>
      <c r="G4730" s="8" t="s">
        <v>86</v>
      </c>
      <c r="H4730" s="8" t="s">
        <v>65</v>
      </c>
      <c r="I4730" s="8" t="s">
        <v>26028</v>
      </c>
      <c r="J4730" s="8" t="s">
        <v>708</v>
      </c>
      <c r="K4730" s="8" t="s">
        <v>1262</v>
      </c>
      <c r="L4730" s="8" t="s">
        <v>311</v>
      </c>
      <c r="M4730" s="8" t="s">
        <v>1313</v>
      </c>
      <c r="N4730" s="8" t="s">
        <v>10716</v>
      </c>
      <c r="O4730" s="8" t="s">
        <v>34691</v>
      </c>
      <c r="P4730" s="8" t="s">
        <v>776</v>
      </c>
      <c r="Q4730" s="8" t="s">
        <v>26029</v>
      </c>
      <c r="R4730" s="8" t="s">
        <v>14120</v>
      </c>
      <c r="S4730" s="17" t="s">
        <v>26030</v>
      </c>
      <c r="T4730" s="18">
        <v>43013</v>
      </c>
      <c r="U4730" s="8">
        <v>0.75</v>
      </c>
      <c r="V4730" s="8">
        <v>0.16666666666666666</v>
      </c>
      <c r="W4730" s="8" t="s">
        <v>792</v>
      </c>
      <c r="X4730" s="8" t="s">
        <v>13394</v>
      </c>
      <c r="Y4730" s="8" t="s">
        <v>4185</v>
      </c>
      <c r="Z4730" s="17" t="s">
        <v>26065</v>
      </c>
      <c r="AA4730" s="8" t="s">
        <v>26066</v>
      </c>
      <c r="AB4730" s="8" t="s">
        <v>26067</v>
      </c>
    </row>
    <row r="4731" spans="1:28" hidden="1" x14ac:dyDescent="0.2">
      <c r="A4731" s="8" t="s">
        <v>26068</v>
      </c>
      <c r="B4731" s="8" t="s">
        <v>26069</v>
      </c>
      <c r="C4731" s="8" t="s">
        <v>45759</v>
      </c>
      <c r="D4731" s="8" t="s">
        <v>45760</v>
      </c>
      <c r="E4731" s="8" t="s">
        <v>76</v>
      </c>
      <c r="F4731" s="8" t="s">
        <v>65</v>
      </c>
      <c r="G4731" s="8" t="s">
        <v>76</v>
      </c>
      <c r="H4731" s="8" t="s">
        <v>65</v>
      </c>
      <c r="I4731" s="8" t="s">
        <v>26028</v>
      </c>
      <c r="J4731" s="8" t="s">
        <v>708</v>
      </c>
      <c r="K4731" s="8" t="s">
        <v>1262</v>
      </c>
      <c r="L4731" s="8" t="s">
        <v>320</v>
      </c>
      <c r="M4731" s="8" t="s">
        <v>1327</v>
      </c>
      <c r="N4731" s="8" t="s">
        <v>10716</v>
      </c>
      <c r="O4731" s="8" t="s">
        <v>34691</v>
      </c>
      <c r="P4731" s="8" t="s">
        <v>776</v>
      </c>
      <c r="Q4731" s="8" t="s">
        <v>26029</v>
      </c>
      <c r="R4731" s="8" t="s">
        <v>14120</v>
      </c>
      <c r="S4731" s="17" t="s">
        <v>26030</v>
      </c>
      <c r="T4731" s="18">
        <v>43014</v>
      </c>
      <c r="U4731" s="8">
        <v>0.75</v>
      </c>
      <c r="V4731" s="8">
        <v>0.16666666666666666</v>
      </c>
      <c r="W4731" s="8" t="s">
        <v>792</v>
      </c>
      <c r="X4731" s="8" t="s">
        <v>13423</v>
      </c>
      <c r="Y4731" s="8" t="s">
        <v>13424</v>
      </c>
      <c r="Z4731" s="17" t="s">
        <v>26070</v>
      </c>
      <c r="AA4731" s="8" t="s">
        <v>26071</v>
      </c>
      <c r="AB4731" s="8" t="s">
        <v>26072</v>
      </c>
    </row>
    <row r="4732" spans="1:28" hidden="1" x14ac:dyDescent="0.2">
      <c r="A4732" s="8" t="s">
        <v>26084</v>
      </c>
      <c r="B4732" s="8" t="s">
        <v>26085</v>
      </c>
      <c r="C4732" s="8" t="s">
        <v>45759</v>
      </c>
      <c r="D4732" s="8" t="s">
        <v>45760</v>
      </c>
      <c r="E4732" s="8" t="s">
        <v>104</v>
      </c>
      <c r="F4732" s="8" t="s">
        <v>65</v>
      </c>
      <c r="G4732" s="8" t="s">
        <v>104</v>
      </c>
      <c r="H4732" s="8" t="s">
        <v>65</v>
      </c>
      <c r="I4732" s="8" t="s">
        <v>26028</v>
      </c>
      <c r="J4732" s="8" t="s">
        <v>708</v>
      </c>
      <c r="K4732" s="8" t="s">
        <v>1262</v>
      </c>
      <c r="L4732" s="8" t="s">
        <v>3927</v>
      </c>
      <c r="M4732" s="8" t="s">
        <v>1335</v>
      </c>
      <c r="N4732" s="8" t="s">
        <v>10716</v>
      </c>
      <c r="O4732" s="8" t="s">
        <v>34691</v>
      </c>
      <c r="P4732" s="8" t="s">
        <v>776</v>
      </c>
      <c r="Q4732" s="8" t="s">
        <v>26029</v>
      </c>
      <c r="R4732" s="8" t="s">
        <v>14120</v>
      </c>
      <c r="S4732" s="17" t="s">
        <v>26030</v>
      </c>
      <c r="T4732" s="18">
        <v>43015</v>
      </c>
      <c r="U4732" s="8">
        <v>8.3333333333333329E-2</v>
      </c>
      <c r="V4732" s="8">
        <v>0.16666666666666666</v>
      </c>
      <c r="W4732" s="8" t="s">
        <v>1100</v>
      </c>
      <c r="X4732" s="8" t="s">
        <v>26086</v>
      </c>
      <c r="Y4732" s="8" t="s">
        <v>13424</v>
      </c>
      <c r="Z4732" s="17" t="s">
        <v>26087</v>
      </c>
      <c r="AA4732" s="8" t="s">
        <v>26088</v>
      </c>
      <c r="AB4732" s="8" t="s">
        <v>26089</v>
      </c>
    </row>
    <row r="4733" spans="1:28" hidden="1" x14ac:dyDescent="0.2">
      <c r="A4733" s="8" t="s">
        <v>26073</v>
      </c>
      <c r="B4733" s="8" t="s">
        <v>26074</v>
      </c>
      <c r="C4733" s="8" t="s">
        <v>45759</v>
      </c>
      <c r="D4733" s="8" t="s">
        <v>45760</v>
      </c>
      <c r="E4733" s="8" t="s">
        <v>104</v>
      </c>
      <c r="F4733" s="8" t="s">
        <v>65</v>
      </c>
      <c r="G4733" s="8" t="s">
        <v>104</v>
      </c>
      <c r="H4733" s="8" t="s">
        <v>65</v>
      </c>
      <c r="I4733" s="8" t="s">
        <v>26028</v>
      </c>
      <c r="J4733" s="8" t="s">
        <v>708</v>
      </c>
      <c r="K4733" s="8" t="s">
        <v>1262</v>
      </c>
      <c r="L4733" s="8" t="s">
        <v>106</v>
      </c>
      <c r="M4733" s="8" t="s">
        <v>966</v>
      </c>
      <c r="N4733" s="8" t="s">
        <v>10716</v>
      </c>
      <c r="O4733" s="8" t="s">
        <v>34691</v>
      </c>
      <c r="P4733" s="8" t="s">
        <v>776</v>
      </c>
      <c r="Q4733" s="8" t="s">
        <v>26029</v>
      </c>
      <c r="R4733" s="8" t="s">
        <v>14120</v>
      </c>
      <c r="S4733" s="17" t="s">
        <v>26030</v>
      </c>
      <c r="T4733" s="18">
        <v>43015</v>
      </c>
      <c r="U4733" s="8">
        <v>0.75</v>
      </c>
      <c r="V4733" s="8">
        <v>0.875</v>
      </c>
      <c r="W4733" s="8" t="s">
        <v>1283</v>
      </c>
      <c r="X4733" s="8" t="s">
        <v>13423</v>
      </c>
      <c r="Y4733" s="8" t="s">
        <v>13424</v>
      </c>
      <c r="Z4733" s="17" t="s">
        <v>26075</v>
      </c>
      <c r="AA4733" s="8" t="s">
        <v>26076</v>
      </c>
      <c r="AB4733" s="8" t="s">
        <v>26077</v>
      </c>
    </row>
    <row r="4734" spans="1:28" hidden="1" x14ac:dyDescent="0.2">
      <c r="A4734" s="8" t="s">
        <v>26078</v>
      </c>
      <c r="B4734" s="8" t="s">
        <v>26079</v>
      </c>
      <c r="C4734" s="8" t="s">
        <v>45759</v>
      </c>
      <c r="D4734" s="8" t="s">
        <v>45760</v>
      </c>
      <c r="E4734" s="8" t="s">
        <v>104</v>
      </c>
      <c r="F4734" s="8" t="s">
        <v>65</v>
      </c>
      <c r="G4734" s="8" t="s">
        <v>104</v>
      </c>
      <c r="H4734" s="8" t="s">
        <v>65</v>
      </c>
      <c r="I4734" s="8" t="s">
        <v>26028</v>
      </c>
      <c r="J4734" s="8" t="s">
        <v>708</v>
      </c>
      <c r="K4734" s="8" t="s">
        <v>1262</v>
      </c>
      <c r="L4734" s="8" t="s">
        <v>966</v>
      </c>
      <c r="M4734" s="8" t="s">
        <v>3927</v>
      </c>
      <c r="N4734" s="8" t="s">
        <v>10716</v>
      </c>
      <c r="O4734" s="8" t="s">
        <v>34691</v>
      </c>
      <c r="P4734" s="8" t="s">
        <v>776</v>
      </c>
      <c r="Q4734" s="8" t="s">
        <v>26029</v>
      </c>
      <c r="R4734" s="8" t="s">
        <v>14120</v>
      </c>
      <c r="S4734" s="17" t="s">
        <v>26030</v>
      </c>
      <c r="T4734" s="18">
        <v>43015</v>
      </c>
      <c r="U4734" s="8">
        <v>0.875</v>
      </c>
      <c r="V4734" s="8">
        <v>8.3333333333333329E-2</v>
      </c>
      <c r="W4734" s="8" t="s">
        <v>773</v>
      </c>
      <c r="X4734" s="8" t="s">
        <v>26080</v>
      </c>
      <c r="Y4734" s="8" t="s">
        <v>13424</v>
      </c>
      <c r="Z4734" s="17" t="s">
        <v>26081</v>
      </c>
      <c r="AA4734" s="8" t="s">
        <v>26082</v>
      </c>
      <c r="AB4734" s="8" t="s">
        <v>26083</v>
      </c>
    </row>
    <row r="4735" spans="1:28" hidden="1" x14ac:dyDescent="0.2">
      <c r="A4735" s="8" t="s">
        <v>26090</v>
      </c>
      <c r="B4735" s="8" t="s">
        <v>26091</v>
      </c>
      <c r="C4735" s="8" t="s">
        <v>45759</v>
      </c>
      <c r="D4735" s="8" t="s">
        <v>45760</v>
      </c>
      <c r="E4735" s="8" t="s">
        <v>96</v>
      </c>
      <c r="F4735" s="8" t="s">
        <v>65</v>
      </c>
      <c r="G4735" s="8" t="s">
        <v>96</v>
      </c>
      <c r="H4735" s="8" t="s">
        <v>65</v>
      </c>
      <c r="I4735" s="8" t="s">
        <v>26028</v>
      </c>
      <c r="J4735" s="8" t="s">
        <v>708</v>
      </c>
      <c r="K4735" s="8" t="s">
        <v>1262</v>
      </c>
      <c r="L4735" s="8" t="s">
        <v>98</v>
      </c>
      <c r="M4735" s="8" t="s">
        <v>1357</v>
      </c>
      <c r="N4735" s="8" t="s">
        <v>10716</v>
      </c>
      <c r="O4735" s="8" t="s">
        <v>34691</v>
      </c>
      <c r="P4735" s="8" t="s">
        <v>776</v>
      </c>
      <c r="Q4735" s="8" t="s">
        <v>26029</v>
      </c>
      <c r="R4735" s="8" t="s">
        <v>14120</v>
      </c>
      <c r="S4735" s="17" t="s">
        <v>26030</v>
      </c>
      <c r="T4735" s="18">
        <v>43016</v>
      </c>
      <c r="U4735" s="8">
        <v>0.75</v>
      </c>
      <c r="V4735" s="8">
        <v>0.16666666666666666</v>
      </c>
      <c r="W4735" s="8" t="s">
        <v>792</v>
      </c>
      <c r="X4735" s="8" t="s">
        <v>13435</v>
      </c>
      <c r="Y4735" s="8" t="s">
        <v>2973</v>
      </c>
      <c r="Z4735" s="17" t="s">
        <v>26070</v>
      </c>
      <c r="AA4735" s="8" t="s">
        <v>26092</v>
      </c>
      <c r="AB4735" s="8" t="s">
        <v>26093</v>
      </c>
    </row>
    <row r="4736" spans="1:28" hidden="1" x14ac:dyDescent="0.2">
      <c r="A4736" s="8" t="s">
        <v>26113</v>
      </c>
      <c r="B4736" s="8" t="s">
        <v>26114</v>
      </c>
      <c r="C4736" s="8" t="s">
        <v>45759</v>
      </c>
      <c r="D4736" s="8" t="s">
        <v>45760</v>
      </c>
      <c r="E4736" s="8" t="s">
        <v>335</v>
      </c>
      <c r="F4736" s="8" t="s">
        <v>65</v>
      </c>
      <c r="G4736" s="8" t="s">
        <v>335</v>
      </c>
      <c r="H4736" s="8" t="s">
        <v>65</v>
      </c>
      <c r="I4736" s="8" t="s">
        <v>26028</v>
      </c>
      <c r="J4736" s="8" t="s">
        <v>708</v>
      </c>
      <c r="K4736" s="8" t="s">
        <v>1262</v>
      </c>
      <c r="L4736" s="8" t="s">
        <v>5613</v>
      </c>
      <c r="M4736" s="8" t="s">
        <v>12676</v>
      </c>
      <c r="N4736" s="8" t="s">
        <v>10716</v>
      </c>
      <c r="O4736" s="8" t="s">
        <v>34691</v>
      </c>
      <c r="P4736" s="8" t="s">
        <v>776</v>
      </c>
      <c r="Q4736" s="8" t="s">
        <v>26029</v>
      </c>
      <c r="R4736" s="8" t="s">
        <v>14120</v>
      </c>
      <c r="S4736" s="17" t="s">
        <v>26030</v>
      </c>
      <c r="T4736" s="18">
        <v>43017</v>
      </c>
      <c r="U4736" s="8">
        <v>0</v>
      </c>
      <c r="V4736" s="8">
        <v>8.3333333333333329E-2</v>
      </c>
      <c r="W4736" s="8" t="s">
        <v>1100</v>
      </c>
      <c r="X4736" s="8" t="s">
        <v>26115</v>
      </c>
      <c r="Y4736" s="8" t="s">
        <v>26116</v>
      </c>
      <c r="Z4736" s="17" t="s">
        <v>5227</v>
      </c>
      <c r="AA4736" s="8" t="s">
        <v>26117</v>
      </c>
      <c r="AB4736" s="8" t="s">
        <v>26118</v>
      </c>
    </row>
    <row r="4737" spans="1:28" hidden="1" x14ac:dyDescent="0.2">
      <c r="A4737" s="8" t="s">
        <v>26119</v>
      </c>
      <c r="B4737" s="8" t="s">
        <v>26120</v>
      </c>
      <c r="C4737" s="8" t="s">
        <v>45759</v>
      </c>
      <c r="D4737" s="8" t="s">
        <v>45760</v>
      </c>
      <c r="E4737" s="8" t="s">
        <v>335</v>
      </c>
      <c r="F4737" s="8" t="s">
        <v>65</v>
      </c>
      <c r="G4737" s="8" t="s">
        <v>335</v>
      </c>
      <c r="H4737" s="8" t="s">
        <v>65</v>
      </c>
      <c r="I4737" s="8" t="s">
        <v>26028</v>
      </c>
      <c r="J4737" s="8" t="s">
        <v>708</v>
      </c>
      <c r="K4737" s="8" t="s">
        <v>1262</v>
      </c>
      <c r="L4737" s="8" t="s">
        <v>12676</v>
      </c>
      <c r="M4737" s="8" t="s">
        <v>1373</v>
      </c>
      <c r="N4737" s="8" t="s">
        <v>10716</v>
      </c>
      <c r="O4737" s="8" t="s">
        <v>34691</v>
      </c>
      <c r="P4737" s="8" t="s">
        <v>776</v>
      </c>
      <c r="Q4737" s="8" t="s">
        <v>26029</v>
      </c>
      <c r="R4737" s="8" t="s">
        <v>14120</v>
      </c>
      <c r="S4737" s="17" t="s">
        <v>26030</v>
      </c>
      <c r="T4737" s="18">
        <v>43017</v>
      </c>
      <c r="U4737" s="8">
        <v>8.3333333333333329E-2</v>
      </c>
      <c r="V4737" s="8">
        <v>0.16666666666666666</v>
      </c>
      <c r="W4737" s="8" t="s">
        <v>1100</v>
      </c>
      <c r="X4737" s="8" t="s">
        <v>26121</v>
      </c>
      <c r="Y4737" s="8" t="s">
        <v>26116</v>
      </c>
      <c r="Z4737" s="17" t="s">
        <v>26122</v>
      </c>
      <c r="AA4737" s="8" t="s">
        <v>26123</v>
      </c>
      <c r="AB4737" s="8" t="s">
        <v>26124</v>
      </c>
    </row>
    <row r="4738" spans="1:28" hidden="1" x14ac:dyDescent="0.2">
      <c r="A4738" s="8" t="s">
        <v>26094</v>
      </c>
      <c r="B4738" s="8" t="s">
        <v>26095</v>
      </c>
      <c r="C4738" s="8" t="s">
        <v>45759</v>
      </c>
      <c r="D4738" s="8" t="s">
        <v>45760</v>
      </c>
      <c r="E4738" s="8" t="s">
        <v>335</v>
      </c>
      <c r="F4738" s="8" t="s">
        <v>65</v>
      </c>
      <c r="G4738" s="8" t="s">
        <v>335</v>
      </c>
      <c r="H4738" s="8" t="s">
        <v>65</v>
      </c>
      <c r="I4738" s="8" t="s">
        <v>26028</v>
      </c>
      <c r="J4738" s="8" t="s">
        <v>708</v>
      </c>
      <c r="K4738" s="8" t="s">
        <v>1262</v>
      </c>
      <c r="L4738" s="8" t="s">
        <v>337</v>
      </c>
      <c r="M4738" s="8" t="s">
        <v>26096</v>
      </c>
      <c r="N4738" s="8" t="s">
        <v>10716</v>
      </c>
      <c r="O4738" s="8" t="s">
        <v>34691</v>
      </c>
      <c r="P4738" s="8" t="s">
        <v>776</v>
      </c>
      <c r="Q4738" s="8" t="s">
        <v>26029</v>
      </c>
      <c r="R4738" s="8" t="s">
        <v>14120</v>
      </c>
      <c r="S4738" s="17" t="s">
        <v>26030</v>
      </c>
      <c r="T4738" s="18">
        <v>43017</v>
      </c>
      <c r="U4738" s="8">
        <v>0.75</v>
      </c>
      <c r="V4738" s="8">
        <v>0.875</v>
      </c>
      <c r="W4738" s="8" t="s">
        <v>1283</v>
      </c>
      <c r="X4738" s="8" t="s">
        <v>26097</v>
      </c>
      <c r="Y4738" s="8" t="s">
        <v>26098</v>
      </c>
      <c r="Z4738" s="17" t="s">
        <v>26099</v>
      </c>
      <c r="AA4738" s="8" t="s">
        <v>26100</v>
      </c>
      <c r="AB4738" s="8" t="s">
        <v>26101</v>
      </c>
    </row>
    <row r="4739" spans="1:28" hidden="1" x14ac:dyDescent="0.2">
      <c r="A4739" s="8" t="s">
        <v>26102</v>
      </c>
      <c r="B4739" s="8" t="s">
        <v>26103</v>
      </c>
      <c r="C4739" s="8" t="s">
        <v>45759</v>
      </c>
      <c r="D4739" s="8" t="s">
        <v>45760</v>
      </c>
      <c r="E4739" s="8" t="s">
        <v>335</v>
      </c>
      <c r="F4739" s="8" t="s">
        <v>65</v>
      </c>
      <c r="G4739" s="8" t="s">
        <v>335</v>
      </c>
      <c r="H4739" s="8" t="s">
        <v>65</v>
      </c>
      <c r="I4739" s="8" t="s">
        <v>26028</v>
      </c>
      <c r="J4739" s="8" t="s">
        <v>708</v>
      </c>
      <c r="K4739" s="8" t="s">
        <v>1262</v>
      </c>
      <c r="L4739" s="8" t="s">
        <v>26096</v>
      </c>
      <c r="M4739" s="8" t="s">
        <v>1365</v>
      </c>
      <c r="N4739" s="8" t="s">
        <v>10716</v>
      </c>
      <c r="O4739" s="8" t="s">
        <v>34691</v>
      </c>
      <c r="P4739" s="8" t="s">
        <v>776</v>
      </c>
      <c r="Q4739" s="8" t="s">
        <v>26029</v>
      </c>
      <c r="R4739" s="8" t="s">
        <v>14120</v>
      </c>
      <c r="S4739" s="17" t="s">
        <v>26030</v>
      </c>
      <c r="T4739" s="18">
        <v>43017</v>
      </c>
      <c r="U4739" s="8">
        <v>0.875</v>
      </c>
      <c r="V4739" s="8">
        <v>0.95833333333333337</v>
      </c>
      <c r="W4739" s="8" t="s">
        <v>1100</v>
      </c>
      <c r="X4739" s="8" t="s">
        <v>26104</v>
      </c>
      <c r="Y4739" s="8" t="s">
        <v>26098</v>
      </c>
      <c r="Z4739" s="17" t="s">
        <v>5227</v>
      </c>
      <c r="AA4739" s="8" t="s">
        <v>26105</v>
      </c>
      <c r="AB4739" s="8" t="s">
        <v>26106</v>
      </c>
    </row>
    <row r="4740" spans="1:28" hidden="1" x14ac:dyDescent="0.2">
      <c r="A4740" s="8" t="s">
        <v>26107</v>
      </c>
      <c r="B4740" s="8" t="s">
        <v>26108</v>
      </c>
      <c r="C4740" s="8" t="s">
        <v>45759</v>
      </c>
      <c r="D4740" s="8" t="s">
        <v>45760</v>
      </c>
      <c r="E4740" s="8" t="s">
        <v>335</v>
      </c>
      <c r="F4740" s="8" t="s">
        <v>65</v>
      </c>
      <c r="G4740" s="8" t="s">
        <v>335</v>
      </c>
      <c r="H4740" s="8" t="s">
        <v>65</v>
      </c>
      <c r="I4740" s="8" t="s">
        <v>26028</v>
      </c>
      <c r="J4740" s="8" t="s">
        <v>708</v>
      </c>
      <c r="K4740" s="8" t="s">
        <v>1262</v>
      </c>
      <c r="L4740" s="8" t="s">
        <v>1365</v>
      </c>
      <c r="M4740" s="8" t="s">
        <v>5613</v>
      </c>
      <c r="N4740" s="8" t="s">
        <v>10716</v>
      </c>
      <c r="O4740" s="8" t="s">
        <v>34691</v>
      </c>
      <c r="P4740" s="8" t="s">
        <v>776</v>
      </c>
      <c r="Q4740" s="8" t="s">
        <v>26029</v>
      </c>
      <c r="R4740" s="8" t="s">
        <v>14120</v>
      </c>
      <c r="S4740" s="17" t="s">
        <v>26030</v>
      </c>
      <c r="T4740" s="18">
        <v>43017</v>
      </c>
      <c r="U4740" s="8">
        <v>0.95833333333333337</v>
      </c>
      <c r="V4740" s="8">
        <v>0</v>
      </c>
      <c r="W4740" s="8" t="s">
        <v>1495</v>
      </c>
      <c r="X4740" s="8" t="s">
        <v>26109</v>
      </c>
      <c r="Y4740" s="8" t="s">
        <v>26098</v>
      </c>
      <c r="Z4740" s="17" t="s">
        <v>26110</v>
      </c>
      <c r="AA4740" s="8" t="s">
        <v>26111</v>
      </c>
      <c r="AB4740" s="8" t="s">
        <v>26112</v>
      </c>
    </row>
    <row r="4741" spans="1:28" hidden="1" x14ac:dyDescent="0.2">
      <c r="A4741" s="8" t="s">
        <v>26125</v>
      </c>
      <c r="B4741" s="8" t="s">
        <v>26126</v>
      </c>
      <c r="C4741" s="8" t="s">
        <v>45759</v>
      </c>
      <c r="D4741" s="8" t="s">
        <v>45760</v>
      </c>
      <c r="E4741" s="8" t="s">
        <v>123</v>
      </c>
      <c r="F4741" s="8" t="s">
        <v>112</v>
      </c>
      <c r="G4741" s="8" t="s">
        <v>123</v>
      </c>
      <c r="H4741" s="8" t="s">
        <v>112</v>
      </c>
      <c r="I4741" s="8" t="s">
        <v>26028</v>
      </c>
      <c r="J4741" s="8" t="s">
        <v>708</v>
      </c>
      <c r="K4741" s="8" t="s">
        <v>1262</v>
      </c>
      <c r="L4741" s="8" t="s">
        <v>419</v>
      </c>
      <c r="M4741" s="8" t="s">
        <v>3129</v>
      </c>
      <c r="N4741" s="8" t="s">
        <v>10716</v>
      </c>
      <c r="O4741" s="8" t="s">
        <v>34691</v>
      </c>
      <c r="P4741" s="8" t="s">
        <v>776</v>
      </c>
      <c r="Q4741" s="8" t="s">
        <v>26029</v>
      </c>
      <c r="R4741" s="8" t="s">
        <v>14120</v>
      </c>
      <c r="S4741" s="17" t="s">
        <v>26030</v>
      </c>
      <c r="T4741" s="18">
        <v>43025</v>
      </c>
      <c r="U4741" s="8">
        <v>0.75</v>
      </c>
      <c r="V4741" s="8">
        <v>0.16666666666666666</v>
      </c>
      <c r="W4741" s="8" t="s">
        <v>792</v>
      </c>
      <c r="X4741" s="8" t="s">
        <v>26127</v>
      </c>
      <c r="Y4741" s="8" t="s">
        <v>1448</v>
      </c>
      <c r="Z4741" s="17" t="s">
        <v>26128</v>
      </c>
      <c r="AA4741" s="8" t="s">
        <v>26129</v>
      </c>
      <c r="AB4741" s="8" t="s">
        <v>26130</v>
      </c>
    </row>
    <row r="4742" spans="1:28" hidden="1" x14ac:dyDescent="0.2">
      <c r="A4742" s="8" t="s">
        <v>26147</v>
      </c>
      <c r="B4742" s="8" t="s">
        <v>26148</v>
      </c>
      <c r="C4742" s="8" t="s">
        <v>45759</v>
      </c>
      <c r="D4742" s="8" t="s">
        <v>45760</v>
      </c>
      <c r="E4742" s="8" t="s">
        <v>134</v>
      </c>
      <c r="F4742" s="8" t="s">
        <v>133</v>
      </c>
      <c r="G4742" s="8" t="s">
        <v>134</v>
      </c>
      <c r="H4742" s="8" t="s">
        <v>133</v>
      </c>
      <c r="I4742" s="8" t="s">
        <v>26028</v>
      </c>
      <c r="J4742" s="8" t="s">
        <v>708</v>
      </c>
      <c r="K4742" s="8" t="s">
        <v>1262</v>
      </c>
      <c r="L4742" s="8" t="s">
        <v>6889</v>
      </c>
      <c r="M4742" s="8" t="s">
        <v>3137</v>
      </c>
      <c r="N4742" s="8" t="s">
        <v>10716</v>
      </c>
      <c r="O4742" s="8" t="s">
        <v>34691</v>
      </c>
      <c r="P4742" s="8" t="s">
        <v>776</v>
      </c>
      <c r="Q4742" s="8" t="s">
        <v>26029</v>
      </c>
      <c r="R4742" s="8" t="s">
        <v>14120</v>
      </c>
      <c r="S4742" s="17" t="s">
        <v>26030</v>
      </c>
      <c r="T4742" s="18">
        <v>43026</v>
      </c>
      <c r="U4742" s="8">
        <v>0</v>
      </c>
      <c r="V4742" s="8">
        <v>4.1666666666666664E-2</v>
      </c>
      <c r="W4742" s="8" t="s">
        <v>1495</v>
      </c>
      <c r="X4742" s="8" t="s">
        <v>26149</v>
      </c>
      <c r="Y4742" s="8" t="s">
        <v>26144</v>
      </c>
      <c r="Z4742" s="17" t="s">
        <v>26150</v>
      </c>
      <c r="AA4742" s="8" t="s">
        <v>26151</v>
      </c>
      <c r="AB4742" s="8" t="s">
        <v>26152</v>
      </c>
    </row>
    <row r="4743" spans="1:28" hidden="1" x14ac:dyDescent="0.2">
      <c r="A4743" s="8" t="s">
        <v>26153</v>
      </c>
      <c r="B4743" s="8" t="s">
        <v>26154</v>
      </c>
      <c r="C4743" s="8" t="s">
        <v>45759</v>
      </c>
      <c r="D4743" s="8" t="s">
        <v>45760</v>
      </c>
      <c r="E4743" s="8" t="s">
        <v>134</v>
      </c>
      <c r="F4743" s="8" t="s">
        <v>133</v>
      </c>
      <c r="G4743" s="8" t="s">
        <v>134</v>
      </c>
      <c r="H4743" s="8" t="s">
        <v>133</v>
      </c>
      <c r="I4743" s="8" t="s">
        <v>26028</v>
      </c>
      <c r="J4743" s="8" t="s">
        <v>708</v>
      </c>
      <c r="K4743" s="8" t="s">
        <v>1262</v>
      </c>
      <c r="L4743" s="8" t="s">
        <v>3137</v>
      </c>
      <c r="M4743" s="8" t="s">
        <v>6572</v>
      </c>
      <c r="N4743" s="8" t="s">
        <v>10716</v>
      </c>
      <c r="O4743" s="8" t="s">
        <v>34691</v>
      </c>
      <c r="P4743" s="8" t="s">
        <v>776</v>
      </c>
      <c r="Q4743" s="8" t="s">
        <v>26029</v>
      </c>
      <c r="R4743" s="8" t="s">
        <v>14120</v>
      </c>
      <c r="S4743" s="17" t="s">
        <v>26030</v>
      </c>
      <c r="T4743" s="18">
        <v>43026</v>
      </c>
      <c r="U4743" s="8">
        <v>4.1666666666666664E-2</v>
      </c>
      <c r="V4743" s="8">
        <v>0.125</v>
      </c>
      <c r="W4743" s="8" t="s">
        <v>1100</v>
      </c>
      <c r="X4743" s="8" t="s">
        <v>26155</v>
      </c>
      <c r="Y4743" s="8" t="s">
        <v>1448</v>
      </c>
      <c r="Z4743" s="17" t="s">
        <v>26156</v>
      </c>
      <c r="AA4743" s="8" t="s">
        <v>26157</v>
      </c>
      <c r="AB4743" s="8" t="s">
        <v>26158</v>
      </c>
    </row>
    <row r="4744" spans="1:28" hidden="1" x14ac:dyDescent="0.2">
      <c r="A4744" s="8" t="s">
        <v>26159</v>
      </c>
      <c r="B4744" s="8" t="s">
        <v>26160</v>
      </c>
      <c r="C4744" s="8" t="s">
        <v>45759</v>
      </c>
      <c r="D4744" s="8" t="s">
        <v>45760</v>
      </c>
      <c r="E4744" s="8" t="s">
        <v>134</v>
      </c>
      <c r="F4744" s="8" t="s">
        <v>133</v>
      </c>
      <c r="G4744" s="8" t="s">
        <v>134</v>
      </c>
      <c r="H4744" s="8" t="s">
        <v>133</v>
      </c>
      <c r="I4744" s="8" t="s">
        <v>26028</v>
      </c>
      <c r="J4744" s="8" t="s">
        <v>708</v>
      </c>
      <c r="K4744" s="8" t="s">
        <v>1262</v>
      </c>
      <c r="L4744" s="8" t="s">
        <v>6572</v>
      </c>
      <c r="M4744" s="8" t="s">
        <v>3144</v>
      </c>
      <c r="N4744" s="8" t="s">
        <v>10716</v>
      </c>
      <c r="O4744" s="8" t="s">
        <v>34691</v>
      </c>
      <c r="P4744" s="8" t="s">
        <v>776</v>
      </c>
      <c r="Q4744" s="8" t="s">
        <v>26029</v>
      </c>
      <c r="R4744" s="8" t="s">
        <v>14120</v>
      </c>
      <c r="S4744" s="17" t="s">
        <v>26030</v>
      </c>
      <c r="T4744" s="18">
        <v>43026</v>
      </c>
      <c r="U4744" s="8">
        <v>0.125</v>
      </c>
      <c r="V4744" s="8">
        <v>0.16666666666666666</v>
      </c>
      <c r="W4744" s="8" t="s">
        <v>1495</v>
      </c>
      <c r="X4744" s="8" t="s">
        <v>26161</v>
      </c>
      <c r="Y4744" s="8" t="s">
        <v>1448</v>
      </c>
      <c r="Z4744" s="17" t="s">
        <v>26162</v>
      </c>
      <c r="AA4744" s="8" t="s">
        <v>26163</v>
      </c>
      <c r="AB4744" s="8" t="s">
        <v>26164</v>
      </c>
    </row>
    <row r="4745" spans="1:28" hidden="1" x14ac:dyDescent="0.2">
      <c r="A4745" s="8" t="s">
        <v>26131</v>
      </c>
      <c r="B4745" s="8" t="s">
        <v>26132</v>
      </c>
      <c r="C4745" s="8" t="s">
        <v>45759</v>
      </c>
      <c r="D4745" s="8" t="s">
        <v>45760</v>
      </c>
      <c r="E4745" s="8" t="s">
        <v>134</v>
      </c>
      <c r="F4745" s="8" t="s">
        <v>133</v>
      </c>
      <c r="G4745" s="8" t="s">
        <v>134</v>
      </c>
      <c r="H4745" s="8" t="s">
        <v>133</v>
      </c>
      <c r="I4745" s="8" t="s">
        <v>26028</v>
      </c>
      <c r="J4745" s="8" t="s">
        <v>708</v>
      </c>
      <c r="K4745" s="8" t="s">
        <v>1262</v>
      </c>
      <c r="L4745" s="8" t="s">
        <v>3136</v>
      </c>
      <c r="M4745" s="8" t="s">
        <v>25829</v>
      </c>
      <c r="N4745" s="8" t="s">
        <v>10716</v>
      </c>
      <c r="O4745" s="8" t="s">
        <v>34691</v>
      </c>
      <c r="P4745" s="8" t="s">
        <v>776</v>
      </c>
      <c r="Q4745" s="8" t="s">
        <v>26029</v>
      </c>
      <c r="R4745" s="8" t="s">
        <v>14120</v>
      </c>
      <c r="S4745" s="17" t="s">
        <v>26030</v>
      </c>
      <c r="T4745" s="18">
        <v>43026</v>
      </c>
      <c r="U4745" s="8">
        <v>0.75</v>
      </c>
      <c r="V4745" s="8">
        <v>0.83333333333333337</v>
      </c>
      <c r="W4745" s="8" t="s">
        <v>1100</v>
      </c>
      <c r="X4745" s="8" t="s">
        <v>26127</v>
      </c>
      <c r="Y4745" s="8" t="s">
        <v>1448</v>
      </c>
      <c r="Z4745" s="17" t="s">
        <v>26133</v>
      </c>
      <c r="AA4745" s="8" t="s">
        <v>26134</v>
      </c>
      <c r="AB4745" s="8" t="s">
        <v>26135</v>
      </c>
    </row>
    <row r="4746" spans="1:28" hidden="1" x14ac:dyDescent="0.2">
      <c r="A4746" s="8" t="s">
        <v>26136</v>
      </c>
      <c r="B4746" s="8" t="s">
        <v>26137</v>
      </c>
      <c r="C4746" s="8" t="s">
        <v>45759</v>
      </c>
      <c r="D4746" s="8" t="s">
        <v>45760</v>
      </c>
      <c r="E4746" s="8" t="s">
        <v>134</v>
      </c>
      <c r="F4746" s="8" t="s">
        <v>133</v>
      </c>
      <c r="G4746" s="8" t="s">
        <v>134</v>
      </c>
      <c r="H4746" s="8" t="s">
        <v>133</v>
      </c>
      <c r="I4746" s="8" t="s">
        <v>26028</v>
      </c>
      <c r="J4746" s="8" t="s">
        <v>708</v>
      </c>
      <c r="K4746" s="8" t="s">
        <v>1262</v>
      </c>
      <c r="L4746" s="8" t="s">
        <v>25829</v>
      </c>
      <c r="M4746" s="8" t="s">
        <v>19517</v>
      </c>
      <c r="N4746" s="8" t="s">
        <v>10716</v>
      </c>
      <c r="O4746" s="8" t="s">
        <v>34691</v>
      </c>
      <c r="P4746" s="8" t="s">
        <v>776</v>
      </c>
      <c r="Q4746" s="8" t="s">
        <v>26029</v>
      </c>
      <c r="R4746" s="8" t="s">
        <v>14120</v>
      </c>
      <c r="S4746" s="17" t="s">
        <v>26030</v>
      </c>
      <c r="T4746" s="18">
        <v>43026</v>
      </c>
      <c r="U4746" s="8">
        <v>0.83333333333333337</v>
      </c>
      <c r="V4746" s="8">
        <v>0.91666666666666663</v>
      </c>
      <c r="W4746" s="8" t="s">
        <v>1100</v>
      </c>
      <c r="X4746" s="8" t="s">
        <v>26138</v>
      </c>
      <c r="Y4746" s="8" t="s">
        <v>1448</v>
      </c>
      <c r="Z4746" s="17" t="s">
        <v>5227</v>
      </c>
      <c r="AA4746" s="8" t="s">
        <v>26139</v>
      </c>
      <c r="AB4746" s="8" t="s">
        <v>26140</v>
      </c>
    </row>
    <row r="4747" spans="1:28" hidden="1" x14ac:dyDescent="0.2">
      <c r="A4747" s="8" t="s">
        <v>26141</v>
      </c>
      <c r="B4747" s="8" t="s">
        <v>26142</v>
      </c>
      <c r="C4747" s="8" t="s">
        <v>45759</v>
      </c>
      <c r="D4747" s="8" t="s">
        <v>45760</v>
      </c>
      <c r="E4747" s="8" t="s">
        <v>134</v>
      </c>
      <c r="F4747" s="8" t="s">
        <v>133</v>
      </c>
      <c r="G4747" s="8" t="s">
        <v>134</v>
      </c>
      <c r="H4747" s="8" t="s">
        <v>133</v>
      </c>
      <c r="I4747" s="8" t="s">
        <v>26028</v>
      </c>
      <c r="J4747" s="8" t="s">
        <v>708</v>
      </c>
      <c r="K4747" s="8" t="s">
        <v>1262</v>
      </c>
      <c r="L4747" s="8" t="s">
        <v>19517</v>
      </c>
      <c r="M4747" s="8" t="s">
        <v>6889</v>
      </c>
      <c r="N4747" s="8" t="s">
        <v>10716</v>
      </c>
      <c r="O4747" s="8" t="s">
        <v>34691</v>
      </c>
      <c r="P4747" s="8" t="s">
        <v>776</v>
      </c>
      <c r="Q4747" s="8" t="s">
        <v>26029</v>
      </c>
      <c r="R4747" s="8" t="s">
        <v>14120</v>
      </c>
      <c r="S4747" s="17" t="s">
        <v>26030</v>
      </c>
      <c r="T4747" s="18">
        <v>43026</v>
      </c>
      <c r="U4747" s="8">
        <v>0.91666666666666663</v>
      </c>
      <c r="V4747" s="8">
        <v>0</v>
      </c>
      <c r="W4747" s="8" t="s">
        <v>1100</v>
      </c>
      <c r="X4747" s="8" t="s">
        <v>26143</v>
      </c>
      <c r="Y4747" s="8" t="s">
        <v>26144</v>
      </c>
      <c r="Z4747" s="17" t="s">
        <v>5227</v>
      </c>
      <c r="AA4747" s="8" t="s">
        <v>26145</v>
      </c>
      <c r="AB4747" s="8" t="s">
        <v>26146</v>
      </c>
    </row>
    <row r="4748" spans="1:28" hidden="1" x14ac:dyDescent="0.2">
      <c r="A4748" s="8" t="s">
        <v>26165</v>
      </c>
      <c r="B4748" s="8" t="s">
        <v>26166</v>
      </c>
      <c r="C4748" s="8" t="s">
        <v>45759</v>
      </c>
      <c r="D4748" s="8" t="s">
        <v>45760</v>
      </c>
      <c r="E4748" s="8" t="s">
        <v>144</v>
      </c>
      <c r="F4748" s="8" t="s">
        <v>133</v>
      </c>
      <c r="G4748" s="8" t="s">
        <v>144</v>
      </c>
      <c r="H4748" s="8" t="s">
        <v>133</v>
      </c>
      <c r="I4748" s="8" t="s">
        <v>26028</v>
      </c>
      <c r="J4748" s="8" t="s">
        <v>708</v>
      </c>
      <c r="K4748" s="8" t="s">
        <v>1262</v>
      </c>
      <c r="L4748" s="8" t="s">
        <v>3151</v>
      </c>
      <c r="M4748" s="8" t="s">
        <v>3152</v>
      </c>
      <c r="N4748" s="8" t="s">
        <v>10716</v>
      </c>
      <c r="O4748" s="8" t="s">
        <v>34691</v>
      </c>
      <c r="P4748" s="8" t="s">
        <v>776</v>
      </c>
      <c r="Q4748" s="8" t="s">
        <v>26029</v>
      </c>
      <c r="R4748" s="8" t="s">
        <v>14120</v>
      </c>
      <c r="S4748" s="17" t="s">
        <v>26030</v>
      </c>
      <c r="T4748" s="18">
        <v>43027</v>
      </c>
      <c r="U4748" s="8">
        <v>0.75</v>
      </c>
      <c r="V4748" s="8">
        <v>0.83333333333333337</v>
      </c>
      <c r="W4748" s="8" t="s">
        <v>1100</v>
      </c>
      <c r="X4748" s="8" t="s">
        <v>26167</v>
      </c>
      <c r="Y4748" s="8" t="s">
        <v>26168</v>
      </c>
      <c r="Z4748" s="17" t="s">
        <v>5227</v>
      </c>
      <c r="AA4748" s="8" t="s">
        <v>26169</v>
      </c>
      <c r="AB4748" s="8" t="s">
        <v>26170</v>
      </c>
    </row>
    <row r="4749" spans="1:28" hidden="1" x14ac:dyDescent="0.2">
      <c r="A4749" s="8" t="s">
        <v>26171</v>
      </c>
      <c r="B4749" s="8" t="s">
        <v>26172</v>
      </c>
      <c r="C4749" s="8" t="s">
        <v>45759</v>
      </c>
      <c r="D4749" s="8" t="s">
        <v>45760</v>
      </c>
      <c r="E4749" s="8" t="s">
        <v>144</v>
      </c>
      <c r="F4749" s="8" t="s">
        <v>133</v>
      </c>
      <c r="G4749" s="8" t="s">
        <v>144</v>
      </c>
      <c r="H4749" s="8" t="s">
        <v>133</v>
      </c>
      <c r="I4749" s="8" t="s">
        <v>26028</v>
      </c>
      <c r="J4749" s="8" t="s">
        <v>708</v>
      </c>
      <c r="K4749" s="8" t="s">
        <v>1262</v>
      </c>
      <c r="L4749" s="8" t="s">
        <v>3152</v>
      </c>
      <c r="M4749" s="8" t="s">
        <v>26173</v>
      </c>
      <c r="N4749" s="8" t="s">
        <v>10716</v>
      </c>
      <c r="O4749" s="8" t="s">
        <v>34691</v>
      </c>
      <c r="P4749" s="8" t="s">
        <v>776</v>
      </c>
      <c r="Q4749" s="8" t="s">
        <v>26029</v>
      </c>
      <c r="R4749" s="8" t="s">
        <v>14120</v>
      </c>
      <c r="S4749" s="17" t="s">
        <v>26030</v>
      </c>
      <c r="T4749" s="18">
        <v>43027</v>
      </c>
      <c r="U4749" s="8">
        <v>0.83333333333333337</v>
      </c>
      <c r="V4749" s="8">
        <v>0.91666666666666663</v>
      </c>
      <c r="W4749" s="8" t="s">
        <v>1100</v>
      </c>
      <c r="X4749" s="8" t="s">
        <v>26174</v>
      </c>
      <c r="Y4749" s="8" t="s">
        <v>26175</v>
      </c>
      <c r="Z4749" s="17" t="s">
        <v>5227</v>
      </c>
      <c r="AA4749" s="8" t="s">
        <v>26176</v>
      </c>
      <c r="AB4749" s="8" t="s">
        <v>26177</v>
      </c>
    </row>
    <row r="4750" spans="1:28" hidden="1" x14ac:dyDescent="0.2">
      <c r="A4750" s="8" t="s">
        <v>26178</v>
      </c>
      <c r="B4750" s="8" t="s">
        <v>26179</v>
      </c>
      <c r="C4750" s="8" t="s">
        <v>45759</v>
      </c>
      <c r="D4750" s="8" t="s">
        <v>45760</v>
      </c>
      <c r="E4750" s="8" t="s">
        <v>144</v>
      </c>
      <c r="F4750" s="8" t="s">
        <v>133</v>
      </c>
      <c r="G4750" s="8" t="s">
        <v>144</v>
      </c>
      <c r="H4750" s="8" t="s">
        <v>133</v>
      </c>
      <c r="I4750" s="8" t="s">
        <v>26028</v>
      </c>
      <c r="J4750" s="8" t="s">
        <v>708</v>
      </c>
      <c r="K4750" s="8" t="s">
        <v>1262</v>
      </c>
      <c r="L4750" s="8" t="s">
        <v>26173</v>
      </c>
      <c r="M4750" s="8" t="s">
        <v>3158</v>
      </c>
      <c r="N4750" s="8" t="s">
        <v>10716</v>
      </c>
      <c r="O4750" s="8" t="s">
        <v>34691</v>
      </c>
      <c r="P4750" s="8" t="s">
        <v>776</v>
      </c>
      <c r="Q4750" s="8" t="s">
        <v>26029</v>
      </c>
      <c r="R4750" s="8" t="s">
        <v>14120</v>
      </c>
      <c r="S4750" s="17" t="s">
        <v>26030</v>
      </c>
      <c r="T4750" s="18">
        <v>43027</v>
      </c>
      <c r="U4750" s="8">
        <v>0.91666666666666663</v>
      </c>
      <c r="V4750" s="8">
        <v>0.16666666666666666</v>
      </c>
      <c r="W4750" s="8" t="s">
        <v>30</v>
      </c>
      <c r="X4750" s="8" t="s">
        <v>26180</v>
      </c>
      <c r="Y4750" s="8" t="s">
        <v>1535</v>
      </c>
      <c r="Z4750" s="17" t="s">
        <v>26181</v>
      </c>
      <c r="AA4750" s="8" t="s">
        <v>26182</v>
      </c>
      <c r="AB4750" s="8" t="s">
        <v>26183</v>
      </c>
    </row>
    <row r="4751" spans="1:28" hidden="1" x14ac:dyDescent="0.2">
      <c r="A4751" s="8" t="s">
        <v>26191</v>
      </c>
      <c r="B4751" s="8" t="s">
        <v>26192</v>
      </c>
      <c r="C4751" s="8" t="s">
        <v>45759</v>
      </c>
      <c r="D4751" s="8" t="s">
        <v>45760</v>
      </c>
      <c r="E4751" s="8" t="s">
        <v>174</v>
      </c>
      <c r="F4751" s="8" t="s">
        <v>133</v>
      </c>
      <c r="G4751" s="8" t="s">
        <v>174</v>
      </c>
      <c r="H4751" s="8" t="s">
        <v>133</v>
      </c>
      <c r="I4751" s="8" t="s">
        <v>26028</v>
      </c>
      <c r="J4751" s="8" t="s">
        <v>708</v>
      </c>
      <c r="K4751" s="8" t="s">
        <v>1262</v>
      </c>
      <c r="L4751" s="8" t="s">
        <v>3550</v>
      </c>
      <c r="M4751" s="8" t="s">
        <v>4054</v>
      </c>
      <c r="N4751" s="8" t="s">
        <v>10716</v>
      </c>
      <c r="O4751" s="8" t="s">
        <v>34691</v>
      </c>
      <c r="P4751" s="8" t="s">
        <v>776</v>
      </c>
      <c r="Q4751" s="8" t="s">
        <v>26029</v>
      </c>
      <c r="R4751" s="8" t="s">
        <v>14120</v>
      </c>
      <c r="S4751" s="17" t="s">
        <v>26030</v>
      </c>
      <c r="T4751" s="18">
        <v>43028</v>
      </c>
      <c r="U4751" s="8">
        <v>0</v>
      </c>
      <c r="V4751" s="8">
        <v>8.3333333333333329E-2</v>
      </c>
      <c r="W4751" s="8" t="s">
        <v>1100</v>
      </c>
      <c r="X4751" s="8" t="s">
        <v>26193</v>
      </c>
      <c r="Y4751" s="8" t="s">
        <v>6054</v>
      </c>
      <c r="Z4751" s="17" t="s">
        <v>5227</v>
      </c>
      <c r="AA4751" s="8" t="s">
        <v>26194</v>
      </c>
      <c r="AB4751" s="8" t="s">
        <v>26195</v>
      </c>
    </row>
    <row r="4752" spans="1:28" hidden="1" x14ac:dyDescent="0.2">
      <c r="A4752" s="8" t="s">
        <v>26196</v>
      </c>
      <c r="B4752" s="8" t="s">
        <v>26197</v>
      </c>
      <c r="C4752" s="8" t="s">
        <v>45759</v>
      </c>
      <c r="D4752" s="8" t="s">
        <v>45760</v>
      </c>
      <c r="E4752" s="8" t="s">
        <v>174</v>
      </c>
      <c r="F4752" s="8" t="s">
        <v>133</v>
      </c>
      <c r="G4752" s="8" t="s">
        <v>174</v>
      </c>
      <c r="H4752" s="8" t="s">
        <v>133</v>
      </c>
      <c r="I4752" s="8" t="s">
        <v>26028</v>
      </c>
      <c r="J4752" s="8" t="s">
        <v>708</v>
      </c>
      <c r="K4752" s="8" t="s">
        <v>1262</v>
      </c>
      <c r="L4752" s="8" t="s">
        <v>4054</v>
      </c>
      <c r="M4752" s="8" t="s">
        <v>3167</v>
      </c>
      <c r="N4752" s="8" t="s">
        <v>10716</v>
      </c>
      <c r="O4752" s="8" t="s">
        <v>34691</v>
      </c>
      <c r="P4752" s="8" t="s">
        <v>776</v>
      </c>
      <c r="Q4752" s="8" t="s">
        <v>26029</v>
      </c>
      <c r="R4752" s="8" t="s">
        <v>14120</v>
      </c>
      <c r="S4752" s="17" t="s">
        <v>26030</v>
      </c>
      <c r="T4752" s="18">
        <v>43028</v>
      </c>
      <c r="U4752" s="8">
        <v>8.3333333333333329E-2</v>
      </c>
      <c r="V4752" s="8">
        <v>0.16666666666666666</v>
      </c>
      <c r="W4752" s="8" t="s">
        <v>1100</v>
      </c>
      <c r="X4752" s="8" t="s">
        <v>26198</v>
      </c>
      <c r="Y4752" s="8" t="s">
        <v>6068</v>
      </c>
      <c r="Z4752" s="17" t="s">
        <v>5227</v>
      </c>
      <c r="AA4752" s="8" t="s">
        <v>26199</v>
      </c>
      <c r="AB4752" s="8" t="s">
        <v>26200</v>
      </c>
    </row>
    <row r="4753" spans="1:28" hidden="1" x14ac:dyDescent="0.2">
      <c r="A4753" s="8" t="s">
        <v>26184</v>
      </c>
      <c r="B4753" s="8" t="s">
        <v>26185</v>
      </c>
      <c r="C4753" s="8" t="s">
        <v>45759</v>
      </c>
      <c r="D4753" s="8" t="s">
        <v>45760</v>
      </c>
      <c r="E4753" s="8" t="s">
        <v>174</v>
      </c>
      <c r="F4753" s="8" t="s">
        <v>133</v>
      </c>
      <c r="G4753" s="8" t="s">
        <v>174</v>
      </c>
      <c r="H4753" s="8" t="s">
        <v>133</v>
      </c>
      <c r="I4753" s="8" t="s">
        <v>26028</v>
      </c>
      <c r="J4753" s="8" t="s">
        <v>708</v>
      </c>
      <c r="K4753" s="8" t="s">
        <v>1262</v>
      </c>
      <c r="L4753" s="8" t="s">
        <v>3166</v>
      </c>
      <c r="M4753" s="8" t="s">
        <v>3550</v>
      </c>
      <c r="N4753" s="8" t="s">
        <v>10716</v>
      </c>
      <c r="O4753" s="8" t="s">
        <v>34691</v>
      </c>
      <c r="P4753" s="8" t="s">
        <v>776</v>
      </c>
      <c r="Q4753" s="8" t="s">
        <v>26029</v>
      </c>
      <c r="R4753" s="8" t="s">
        <v>14120</v>
      </c>
      <c r="S4753" s="17" t="s">
        <v>26030</v>
      </c>
      <c r="T4753" s="18">
        <v>43028</v>
      </c>
      <c r="U4753" s="8">
        <v>0.75</v>
      </c>
      <c r="V4753" s="8">
        <v>0</v>
      </c>
      <c r="W4753" s="8" t="s">
        <v>30</v>
      </c>
      <c r="X4753" s="8" t="s">
        <v>26186</v>
      </c>
      <c r="Y4753" s="8" t="s">
        <v>26187</v>
      </c>
      <c r="Z4753" s="17" t="s">
        <v>26188</v>
      </c>
      <c r="AA4753" s="8" t="s">
        <v>26189</v>
      </c>
      <c r="AB4753" s="8" t="s">
        <v>26190</v>
      </c>
    </row>
    <row r="4754" spans="1:28" hidden="1" x14ac:dyDescent="0.2">
      <c r="A4754" s="8" t="s">
        <v>26201</v>
      </c>
      <c r="B4754" s="8" t="s">
        <v>26202</v>
      </c>
      <c r="C4754" s="8" t="s">
        <v>45759</v>
      </c>
      <c r="D4754" s="8" t="s">
        <v>45760</v>
      </c>
      <c r="E4754" s="8" t="s">
        <v>184</v>
      </c>
      <c r="F4754" s="8" t="s">
        <v>133</v>
      </c>
      <c r="G4754" s="8" t="s">
        <v>184</v>
      </c>
      <c r="H4754" s="8" t="s">
        <v>133</v>
      </c>
      <c r="I4754" s="8" t="s">
        <v>26028</v>
      </c>
      <c r="J4754" s="8" t="s">
        <v>708</v>
      </c>
      <c r="K4754" s="8" t="s">
        <v>1262</v>
      </c>
      <c r="L4754" s="8" t="s">
        <v>3173</v>
      </c>
      <c r="M4754" s="8" t="s">
        <v>3201</v>
      </c>
      <c r="N4754" s="8" t="s">
        <v>10716</v>
      </c>
      <c r="O4754" s="8" t="s">
        <v>34691</v>
      </c>
      <c r="P4754" s="8" t="s">
        <v>776</v>
      </c>
      <c r="Q4754" s="8" t="s">
        <v>26029</v>
      </c>
      <c r="R4754" s="8" t="s">
        <v>14120</v>
      </c>
      <c r="S4754" s="17" t="s">
        <v>26030</v>
      </c>
      <c r="T4754" s="18">
        <v>43029</v>
      </c>
      <c r="U4754" s="8">
        <v>0.75</v>
      </c>
      <c r="V4754" s="8">
        <v>0.16666666666666666</v>
      </c>
      <c r="W4754" s="8" t="s">
        <v>792</v>
      </c>
      <c r="X4754" s="8" t="s">
        <v>13561</v>
      </c>
      <c r="Y4754" s="8" t="s">
        <v>26203</v>
      </c>
      <c r="Z4754" s="17" t="s">
        <v>26204</v>
      </c>
      <c r="AA4754" s="8" t="s">
        <v>26205</v>
      </c>
      <c r="AB4754" s="8" t="s">
        <v>26206</v>
      </c>
    </row>
    <row r="4755" spans="1:28" hidden="1" x14ac:dyDescent="0.2">
      <c r="A4755" s="8" t="s">
        <v>26225</v>
      </c>
      <c r="B4755" s="8" t="s">
        <v>26226</v>
      </c>
      <c r="C4755" s="8" t="s">
        <v>45759</v>
      </c>
      <c r="D4755" s="8" t="s">
        <v>45760</v>
      </c>
      <c r="E4755" s="8" t="s">
        <v>194</v>
      </c>
      <c r="F4755" s="8" t="s">
        <v>133</v>
      </c>
      <c r="G4755" s="8" t="s">
        <v>194</v>
      </c>
      <c r="H4755" s="8" t="s">
        <v>133</v>
      </c>
      <c r="I4755" s="8" t="s">
        <v>26028</v>
      </c>
      <c r="J4755" s="8" t="s">
        <v>708</v>
      </c>
      <c r="K4755" s="8" t="s">
        <v>1262</v>
      </c>
      <c r="L4755" s="8" t="s">
        <v>6929</v>
      </c>
      <c r="M4755" s="8" t="s">
        <v>3597</v>
      </c>
      <c r="N4755" s="8" t="s">
        <v>10716</v>
      </c>
      <c r="O4755" s="8" t="s">
        <v>34691</v>
      </c>
      <c r="P4755" s="8" t="s">
        <v>776</v>
      </c>
      <c r="Q4755" s="8" t="s">
        <v>26029</v>
      </c>
      <c r="R4755" s="8" t="s">
        <v>14120</v>
      </c>
      <c r="S4755" s="17" t="s">
        <v>26030</v>
      </c>
      <c r="T4755" s="18">
        <v>43030</v>
      </c>
      <c r="U4755" s="8">
        <v>0</v>
      </c>
      <c r="V4755" s="8">
        <v>8.3333333333333329E-2</v>
      </c>
      <c r="W4755" s="8" t="s">
        <v>1100</v>
      </c>
      <c r="X4755" s="8" t="s">
        <v>26227</v>
      </c>
      <c r="Y4755" s="8" t="s">
        <v>4116</v>
      </c>
      <c r="Z4755" s="17" t="s">
        <v>4422</v>
      </c>
      <c r="AA4755" s="8" t="s">
        <v>26228</v>
      </c>
      <c r="AB4755" s="8" t="s">
        <v>26229</v>
      </c>
    </row>
    <row r="4756" spans="1:28" hidden="1" x14ac:dyDescent="0.2">
      <c r="A4756" s="8" t="s">
        <v>26230</v>
      </c>
      <c r="B4756" s="8" t="s">
        <v>26231</v>
      </c>
      <c r="C4756" s="8" t="s">
        <v>45759</v>
      </c>
      <c r="D4756" s="8" t="s">
        <v>45760</v>
      </c>
      <c r="E4756" s="8" t="s">
        <v>194</v>
      </c>
      <c r="F4756" s="8" t="s">
        <v>133</v>
      </c>
      <c r="G4756" s="8" t="s">
        <v>194</v>
      </c>
      <c r="H4756" s="8" t="s">
        <v>133</v>
      </c>
      <c r="I4756" s="8" t="s">
        <v>26028</v>
      </c>
      <c r="J4756" s="8" t="s">
        <v>708</v>
      </c>
      <c r="K4756" s="8" t="s">
        <v>1262</v>
      </c>
      <c r="L4756" s="8" t="s">
        <v>3597</v>
      </c>
      <c r="M4756" s="8" t="s">
        <v>6137</v>
      </c>
      <c r="N4756" s="8" t="s">
        <v>10716</v>
      </c>
      <c r="O4756" s="8" t="s">
        <v>34691</v>
      </c>
      <c r="P4756" s="8" t="s">
        <v>776</v>
      </c>
      <c r="Q4756" s="8" t="s">
        <v>26029</v>
      </c>
      <c r="R4756" s="8" t="s">
        <v>14120</v>
      </c>
      <c r="S4756" s="17" t="s">
        <v>26030</v>
      </c>
      <c r="T4756" s="18">
        <v>43030</v>
      </c>
      <c r="U4756" s="8">
        <v>8.3333333333333329E-2</v>
      </c>
      <c r="V4756" s="8">
        <v>0.125</v>
      </c>
      <c r="W4756" s="8" t="s">
        <v>1495</v>
      </c>
      <c r="X4756" s="8" t="s">
        <v>26232</v>
      </c>
      <c r="Y4756" s="8" t="s">
        <v>4116</v>
      </c>
      <c r="Z4756" s="17" t="s">
        <v>26233</v>
      </c>
      <c r="AA4756" s="8" t="s">
        <v>26234</v>
      </c>
      <c r="AB4756" s="8" t="s">
        <v>26235</v>
      </c>
    </row>
    <row r="4757" spans="1:28" hidden="1" x14ac:dyDescent="0.2">
      <c r="A4757" s="8" t="s">
        <v>26236</v>
      </c>
      <c r="B4757" s="8" t="s">
        <v>26237</v>
      </c>
      <c r="C4757" s="8" t="s">
        <v>45759</v>
      </c>
      <c r="D4757" s="8" t="s">
        <v>45760</v>
      </c>
      <c r="E4757" s="8" t="s">
        <v>194</v>
      </c>
      <c r="F4757" s="8" t="s">
        <v>133</v>
      </c>
      <c r="G4757" s="8" t="s">
        <v>194</v>
      </c>
      <c r="H4757" s="8" t="s">
        <v>133</v>
      </c>
      <c r="I4757" s="8" t="s">
        <v>26028</v>
      </c>
      <c r="J4757" s="8" t="s">
        <v>708</v>
      </c>
      <c r="K4757" s="8" t="s">
        <v>1262</v>
      </c>
      <c r="L4757" s="8" t="s">
        <v>6137</v>
      </c>
      <c r="M4757" s="8" t="s">
        <v>3222</v>
      </c>
      <c r="N4757" s="8" t="s">
        <v>10716</v>
      </c>
      <c r="O4757" s="8" t="s">
        <v>34691</v>
      </c>
      <c r="P4757" s="8" t="s">
        <v>776</v>
      </c>
      <c r="Q4757" s="8" t="s">
        <v>26029</v>
      </c>
      <c r="R4757" s="8" t="s">
        <v>14120</v>
      </c>
      <c r="S4757" s="17" t="s">
        <v>26030</v>
      </c>
      <c r="T4757" s="18">
        <v>43030</v>
      </c>
      <c r="U4757" s="8">
        <v>0.125</v>
      </c>
      <c r="V4757" s="8">
        <v>0.16666666666666666</v>
      </c>
      <c r="W4757" s="8" t="s">
        <v>1495</v>
      </c>
      <c r="X4757" s="8" t="s">
        <v>26238</v>
      </c>
      <c r="Y4757" s="8" t="s">
        <v>4109</v>
      </c>
      <c r="Z4757" s="17" t="s">
        <v>26239</v>
      </c>
      <c r="AA4757" s="8" t="s">
        <v>26240</v>
      </c>
      <c r="AB4757" s="8" t="s">
        <v>26241</v>
      </c>
    </row>
    <row r="4758" spans="1:28" hidden="1" x14ac:dyDescent="0.2">
      <c r="A4758" s="8" t="s">
        <v>26207</v>
      </c>
      <c r="B4758" s="8" t="s">
        <v>26208</v>
      </c>
      <c r="C4758" s="8" t="s">
        <v>45759</v>
      </c>
      <c r="D4758" s="8" t="s">
        <v>45760</v>
      </c>
      <c r="E4758" s="8" t="s">
        <v>194</v>
      </c>
      <c r="F4758" s="8" t="s">
        <v>133</v>
      </c>
      <c r="G4758" s="8" t="s">
        <v>194</v>
      </c>
      <c r="H4758" s="8" t="s">
        <v>133</v>
      </c>
      <c r="I4758" s="8" t="s">
        <v>26028</v>
      </c>
      <c r="J4758" s="8" t="s">
        <v>708</v>
      </c>
      <c r="K4758" s="8" t="s">
        <v>1262</v>
      </c>
      <c r="L4758" s="8" t="s">
        <v>3209</v>
      </c>
      <c r="M4758" s="8" t="s">
        <v>3210</v>
      </c>
      <c r="N4758" s="8" t="s">
        <v>10716</v>
      </c>
      <c r="O4758" s="8" t="s">
        <v>34691</v>
      </c>
      <c r="P4758" s="8" t="s">
        <v>776</v>
      </c>
      <c r="Q4758" s="8" t="s">
        <v>26029</v>
      </c>
      <c r="R4758" s="8" t="s">
        <v>14120</v>
      </c>
      <c r="S4758" s="17" t="s">
        <v>26030</v>
      </c>
      <c r="T4758" s="18">
        <v>43030</v>
      </c>
      <c r="U4758" s="8">
        <v>0.75</v>
      </c>
      <c r="V4758" s="8">
        <v>0.91666666666666663</v>
      </c>
      <c r="W4758" s="8" t="s">
        <v>739</v>
      </c>
      <c r="X4758" s="8" t="s">
        <v>26209</v>
      </c>
      <c r="Y4758" s="8" t="s">
        <v>4116</v>
      </c>
      <c r="Z4758" s="17" t="s">
        <v>26210</v>
      </c>
      <c r="AA4758" s="8" t="s">
        <v>26211</v>
      </c>
      <c r="AB4758" s="8" t="s">
        <v>26212</v>
      </c>
    </row>
    <row r="4759" spans="1:28" hidden="1" x14ac:dyDescent="0.2">
      <c r="A4759" s="8" t="s">
        <v>26213</v>
      </c>
      <c r="B4759" s="8" t="s">
        <v>26214</v>
      </c>
      <c r="C4759" s="8" t="s">
        <v>45759</v>
      </c>
      <c r="D4759" s="8" t="s">
        <v>45760</v>
      </c>
      <c r="E4759" s="8" t="s">
        <v>194</v>
      </c>
      <c r="F4759" s="8" t="s">
        <v>133</v>
      </c>
      <c r="G4759" s="8" t="s">
        <v>194</v>
      </c>
      <c r="H4759" s="8" t="s">
        <v>133</v>
      </c>
      <c r="I4759" s="8" t="s">
        <v>26028</v>
      </c>
      <c r="J4759" s="8" t="s">
        <v>708</v>
      </c>
      <c r="K4759" s="8" t="s">
        <v>1262</v>
      </c>
      <c r="L4759" s="8" t="s">
        <v>3210</v>
      </c>
      <c r="M4759" s="8" t="s">
        <v>3215</v>
      </c>
      <c r="N4759" s="8" t="s">
        <v>10716</v>
      </c>
      <c r="O4759" s="8" t="s">
        <v>34691</v>
      </c>
      <c r="P4759" s="8" t="s">
        <v>776</v>
      </c>
      <c r="Q4759" s="8" t="s">
        <v>26029</v>
      </c>
      <c r="R4759" s="8" t="s">
        <v>14120</v>
      </c>
      <c r="S4759" s="17" t="s">
        <v>26030</v>
      </c>
      <c r="T4759" s="18">
        <v>43030</v>
      </c>
      <c r="U4759" s="8">
        <v>0.91666666666666663</v>
      </c>
      <c r="V4759" s="8">
        <v>0.95833333333333337</v>
      </c>
      <c r="W4759" s="8" t="s">
        <v>1495</v>
      </c>
      <c r="X4759" s="8" t="s">
        <v>26215</v>
      </c>
      <c r="Y4759" s="8" t="s">
        <v>4116</v>
      </c>
      <c r="Z4759" s="17" t="s">
        <v>26216</v>
      </c>
      <c r="AA4759" s="8" t="s">
        <v>26217</v>
      </c>
      <c r="AB4759" s="8" t="s">
        <v>26218</v>
      </c>
    </row>
    <row r="4760" spans="1:28" hidden="1" x14ac:dyDescent="0.2">
      <c r="A4760" s="8" t="s">
        <v>26219</v>
      </c>
      <c r="B4760" s="8" t="s">
        <v>26220</v>
      </c>
      <c r="C4760" s="8" t="s">
        <v>45759</v>
      </c>
      <c r="D4760" s="8" t="s">
        <v>45760</v>
      </c>
      <c r="E4760" s="8" t="s">
        <v>194</v>
      </c>
      <c r="F4760" s="8" t="s">
        <v>133</v>
      </c>
      <c r="G4760" s="8" t="s">
        <v>194</v>
      </c>
      <c r="H4760" s="8" t="s">
        <v>133</v>
      </c>
      <c r="I4760" s="8" t="s">
        <v>26028</v>
      </c>
      <c r="J4760" s="8" t="s">
        <v>708</v>
      </c>
      <c r="K4760" s="8" t="s">
        <v>1262</v>
      </c>
      <c r="L4760" s="8" t="s">
        <v>3215</v>
      </c>
      <c r="M4760" s="8" t="s">
        <v>6929</v>
      </c>
      <c r="N4760" s="8" t="s">
        <v>10716</v>
      </c>
      <c r="O4760" s="8" t="s">
        <v>34691</v>
      </c>
      <c r="P4760" s="8" t="s">
        <v>776</v>
      </c>
      <c r="Q4760" s="8" t="s">
        <v>26029</v>
      </c>
      <c r="R4760" s="8" t="s">
        <v>14120</v>
      </c>
      <c r="S4760" s="17" t="s">
        <v>26030</v>
      </c>
      <c r="T4760" s="18">
        <v>43030</v>
      </c>
      <c r="U4760" s="8">
        <v>0.95833333333333337</v>
      </c>
      <c r="V4760" s="8">
        <v>0</v>
      </c>
      <c r="W4760" s="8" t="s">
        <v>1495</v>
      </c>
      <c r="X4760" s="8" t="s">
        <v>26221</v>
      </c>
      <c r="Y4760" s="8" t="s">
        <v>4116</v>
      </c>
      <c r="Z4760" s="17" t="s">
        <v>26222</v>
      </c>
      <c r="AA4760" s="8" t="s">
        <v>26223</v>
      </c>
      <c r="AB4760" s="8" t="s">
        <v>26224</v>
      </c>
    </row>
    <row r="4761" spans="1:28" hidden="1" x14ac:dyDescent="0.2">
      <c r="A4761" s="8" t="s">
        <v>26265</v>
      </c>
      <c r="B4761" s="8" t="s">
        <v>26266</v>
      </c>
      <c r="C4761" s="8" t="s">
        <v>45759</v>
      </c>
      <c r="D4761" s="8" t="s">
        <v>45760</v>
      </c>
      <c r="E4761" s="8" t="s">
        <v>154</v>
      </c>
      <c r="F4761" s="8" t="s">
        <v>133</v>
      </c>
      <c r="G4761" s="8" t="s">
        <v>154</v>
      </c>
      <c r="H4761" s="8" t="s">
        <v>133</v>
      </c>
      <c r="I4761" s="8" t="s">
        <v>26028</v>
      </c>
      <c r="J4761" s="8" t="s">
        <v>708</v>
      </c>
      <c r="K4761" s="8" t="s">
        <v>1262</v>
      </c>
      <c r="L4761" s="8" t="s">
        <v>3250</v>
      </c>
      <c r="M4761" s="8" t="s">
        <v>3264</v>
      </c>
      <c r="N4761" s="8" t="s">
        <v>10716</v>
      </c>
      <c r="O4761" s="8" t="s">
        <v>34691</v>
      </c>
      <c r="P4761" s="8" t="s">
        <v>776</v>
      </c>
      <c r="Q4761" s="8" t="s">
        <v>26029</v>
      </c>
      <c r="R4761" s="8" t="s">
        <v>14120</v>
      </c>
      <c r="S4761" s="17" t="s">
        <v>26030</v>
      </c>
      <c r="T4761" s="18">
        <v>43031</v>
      </c>
      <c r="U4761" s="8">
        <v>4.1666666666666664E-2</v>
      </c>
      <c r="V4761" s="8">
        <v>0.16666666666666666</v>
      </c>
      <c r="W4761" s="8" t="s">
        <v>1283</v>
      </c>
      <c r="X4761" s="8" t="s">
        <v>26267</v>
      </c>
      <c r="Y4761" s="8" t="s">
        <v>26268</v>
      </c>
      <c r="Z4761" s="17" t="s">
        <v>26269</v>
      </c>
      <c r="AA4761" s="8" t="s">
        <v>26270</v>
      </c>
      <c r="AB4761" s="8" t="s">
        <v>26271</v>
      </c>
    </row>
    <row r="4762" spans="1:28" hidden="1" x14ac:dyDescent="0.2">
      <c r="A4762" s="8" t="s">
        <v>26242</v>
      </c>
      <c r="B4762" s="8" t="s">
        <v>26243</v>
      </c>
      <c r="C4762" s="8" t="s">
        <v>45759</v>
      </c>
      <c r="D4762" s="8" t="s">
        <v>45760</v>
      </c>
      <c r="E4762" s="8" t="s">
        <v>154</v>
      </c>
      <c r="F4762" s="8" t="s">
        <v>133</v>
      </c>
      <c r="G4762" s="8" t="s">
        <v>154</v>
      </c>
      <c r="H4762" s="8" t="s">
        <v>133</v>
      </c>
      <c r="I4762" s="8" t="s">
        <v>26028</v>
      </c>
      <c r="J4762" s="8" t="s">
        <v>708</v>
      </c>
      <c r="K4762" s="8" t="s">
        <v>1262</v>
      </c>
      <c r="L4762" s="8" t="s">
        <v>3229</v>
      </c>
      <c r="M4762" s="8" t="s">
        <v>1106</v>
      </c>
      <c r="N4762" s="8" t="s">
        <v>10716</v>
      </c>
      <c r="O4762" s="8" t="s">
        <v>34691</v>
      </c>
      <c r="P4762" s="8" t="s">
        <v>776</v>
      </c>
      <c r="Q4762" s="8" t="s">
        <v>26029</v>
      </c>
      <c r="R4762" s="8" t="s">
        <v>14120</v>
      </c>
      <c r="S4762" s="17" t="s">
        <v>26030</v>
      </c>
      <c r="T4762" s="18">
        <v>43031</v>
      </c>
      <c r="U4762" s="8">
        <v>0.75</v>
      </c>
      <c r="V4762" s="8">
        <v>0.83333333333333337</v>
      </c>
      <c r="W4762" s="8" t="s">
        <v>1100</v>
      </c>
      <c r="X4762" s="8" t="s">
        <v>26244</v>
      </c>
      <c r="Y4762" s="8" t="s">
        <v>13424</v>
      </c>
      <c r="Z4762" s="17" t="s">
        <v>5227</v>
      </c>
      <c r="AA4762" s="8" t="s">
        <v>26245</v>
      </c>
      <c r="AB4762" s="8" t="s">
        <v>26246</v>
      </c>
    </row>
    <row r="4763" spans="1:28" hidden="1" x14ac:dyDescent="0.2">
      <c r="A4763" s="8" t="s">
        <v>26247</v>
      </c>
      <c r="B4763" s="8" t="s">
        <v>26248</v>
      </c>
      <c r="C4763" s="8" t="s">
        <v>45759</v>
      </c>
      <c r="D4763" s="8" t="s">
        <v>45760</v>
      </c>
      <c r="E4763" s="8" t="s">
        <v>154</v>
      </c>
      <c r="F4763" s="8" t="s">
        <v>133</v>
      </c>
      <c r="G4763" s="8" t="s">
        <v>154</v>
      </c>
      <c r="H4763" s="8" t="s">
        <v>133</v>
      </c>
      <c r="I4763" s="8" t="s">
        <v>26028</v>
      </c>
      <c r="J4763" s="8" t="s">
        <v>708</v>
      </c>
      <c r="K4763" s="8" t="s">
        <v>1262</v>
      </c>
      <c r="L4763" s="8" t="s">
        <v>1106</v>
      </c>
      <c r="M4763" s="8" t="s">
        <v>4101</v>
      </c>
      <c r="N4763" s="8" t="s">
        <v>10716</v>
      </c>
      <c r="O4763" s="8" t="s">
        <v>34691</v>
      </c>
      <c r="P4763" s="8" t="s">
        <v>776</v>
      </c>
      <c r="Q4763" s="8" t="s">
        <v>26029</v>
      </c>
      <c r="R4763" s="8" t="s">
        <v>14120</v>
      </c>
      <c r="S4763" s="17" t="s">
        <v>26030</v>
      </c>
      <c r="T4763" s="18">
        <v>43031</v>
      </c>
      <c r="U4763" s="8">
        <v>0.83333333333333337</v>
      </c>
      <c r="V4763" s="8">
        <v>0.875</v>
      </c>
      <c r="W4763" s="8" t="s">
        <v>1495</v>
      </c>
      <c r="X4763" s="8" t="s">
        <v>26249</v>
      </c>
      <c r="Y4763" s="8" t="s">
        <v>13424</v>
      </c>
      <c r="Z4763" s="17" t="s">
        <v>26250</v>
      </c>
      <c r="AA4763" s="8" t="s">
        <v>26251</v>
      </c>
      <c r="AB4763" s="8" t="s">
        <v>26252</v>
      </c>
    </row>
    <row r="4764" spans="1:28" hidden="1" x14ac:dyDescent="0.2">
      <c r="A4764" s="8" t="s">
        <v>26253</v>
      </c>
      <c r="B4764" s="8" t="s">
        <v>26254</v>
      </c>
      <c r="C4764" s="8" t="s">
        <v>45759</v>
      </c>
      <c r="D4764" s="8" t="s">
        <v>45760</v>
      </c>
      <c r="E4764" s="8" t="s">
        <v>154</v>
      </c>
      <c r="F4764" s="8" t="s">
        <v>133</v>
      </c>
      <c r="G4764" s="8" t="s">
        <v>154</v>
      </c>
      <c r="H4764" s="8" t="s">
        <v>133</v>
      </c>
      <c r="I4764" s="8" t="s">
        <v>26028</v>
      </c>
      <c r="J4764" s="8" t="s">
        <v>708</v>
      </c>
      <c r="K4764" s="8" t="s">
        <v>1262</v>
      </c>
      <c r="L4764" s="8" t="s">
        <v>4101</v>
      </c>
      <c r="M4764" s="8" t="s">
        <v>3242</v>
      </c>
      <c r="N4764" s="8" t="s">
        <v>10716</v>
      </c>
      <c r="O4764" s="8" t="s">
        <v>34691</v>
      </c>
      <c r="P4764" s="8" t="s">
        <v>776</v>
      </c>
      <c r="Q4764" s="8" t="s">
        <v>26029</v>
      </c>
      <c r="R4764" s="8" t="s">
        <v>14120</v>
      </c>
      <c r="S4764" s="17" t="s">
        <v>26030</v>
      </c>
      <c r="T4764" s="18">
        <v>43031</v>
      </c>
      <c r="U4764" s="8">
        <v>0.875</v>
      </c>
      <c r="V4764" s="8">
        <v>0.95833333333333337</v>
      </c>
      <c r="W4764" s="8" t="s">
        <v>1100</v>
      </c>
      <c r="X4764" s="8" t="s">
        <v>26255</v>
      </c>
      <c r="Y4764" s="8" t="s">
        <v>13424</v>
      </c>
      <c r="Z4764" s="17" t="s">
        <v>26256</v>
      </c>
      <c r="AA4764" s="8" t="s">
        <v>26257</v>
      </c>
      <c r="AB4764" s="8" t="s">
        <v>26258</v>
      </c>
    </row>
    <row r="4765" spans="1:28" hidden="1" x14ac:dyDescent="0.2">
      <c r="A4765" s="8" t="s">
        <v>26259</v>
      </c>
      <c r="B4765" s="8" t="s">
        <v>26260</v>
      </c>
      <c r="C4765" s="8" t="s">
        <v>45759</v>
      </c>
      <c r="D4765" s="8" t="s">
        <v>45760</v>
      </c>
      <c r="E4765" s="8" t="s">
        <v>154</v>
      </c>
      <c r="F4765" s="8" t="s">
        <v>133</v>
      </c>
      <c r="G4765" s="8" t="s">
        <v>154</v>
      </c>
      <c r="H4765" s="8" t="s">
        <v>133</v>
      </c>
      <c r="I4765" s="8" t="s">
        <v>26028</v>
      </c>
      <c r="J4765" s="8" t="s">
        <v>708</v>
      </c>
      <c r="K4765" s="8" t="s">
        <v>1262</v>
      </c>
      <c r="L4765" s="8" t="s">
        <v>3242</v>
      </c>
      <c r="M4765" s="8" t="s">
        <v>3250</v>
      </c>
      <c r="N4765" s="8" t="s">
        <v>10716</v>
      </c>
      <c r="O4765" s="8" t="s">
        <v>34691</v>
      </c>
      <c r="P4765" s="8" t="s">
        <v>776</v>
      </c>
      <c r="Q4765" s="8" t="s">
        <v>26029</v>
      </c>
      <c r="R4765" s="8" t="s">
        <v>14120</v>
      </c>
      <c r="S4765" s="17" t="s">
        <v>26030</v>
      </c>
      <c r="T4765" s="18">
        <v>43031</v>
      </c>
      <c r="U4765" s="8">
        <v>0.95833333333333337</v>
      </c>
      <c r="V4765" s="8">
        <v>4.1666666666666664E-2</v>
      </c>
      <c r="W4765" s="8" t="s">
        <v>1100</v>
      </c>
      <c r="X4765" s="8" t="s">
        <v>26261</v>
      </c>
      <c r="Y4765" s="8" t="s">
        <v>26262</v>
      </c>
      <c r="Z4765" s="17" t="s">
        <v>5227</v>
      </c>
      <c r="AA4765" s="8" t="s">
        <v>26263</v>
      </c>
      <c r="AB4765" s="8" t="s">
        <v>26264</v>
      </c>
    </row>
    <row r="4766" spans="1:28" hidden="1" x14ac:dyDescent="0.2">
      <c r="A4766" s="8" t="s">
        <v>26284</v>
      </c>
      <c r="B4766" s="8" t="s">
        <v>26285</v>
      </c>
      <c r="C4766" s="8" t="s">
        <v>45759</v>
      </c>
      <c r="D4766" s="8" t="s">
        <v>45760</v>
      </c>
      <c r="E4766" s="8" t="s">
        <v>164</v>
      </c>
      <c r="F4766" s="8" t="s">
        <v>133</v>
      </c>
      <c r="G4766" s="8" t="s">
        <v>164</v>
      </c>
      <c r="H4766" s="8" t="s">
        <v>133</v>
      </c>
      <c r="I4766" s="8" t="s">
        <v>26028</v>
      </c>
      <c r="J4766" s="8" t="s">
        <v>708</v>
      </c>
      <c r="K4766" s="8" t="s">
        <v>1262</v>
      </c>
      <c r="L4766" s="8" t="s">
        <v>24249</v>
      </c>
      <c r="M4766" s="8" t="s">
        <v>3641</v>
      </c>
      <c r="N4766" s="8" t="s">
        <v>10716</v>
      </c>
      <c r="O4766" s="8" t="s">
        <v>34691</v>
      </c>
      <c r="P4766" s="8" t="s">
        <v>776</v>
      </c>
      <c r="Q4766" s="8" t="s">
        <v>26029</v>
      </c>
      <c r="R4766" s="8" t="s">
        <v>14120</v>
      </c>
      <c r="S4766" s="17" t="s">
        <v>26030</v>
      </c>
      <c r="T4766" s="18">
        <v>43032</v>
      </c>
      <c r="U4766" s="8">
        <v>0.125</v>
      </c>
      <c r="V4766" s="8">
        <v>0.16666666666666666</v>
      </c>
      <c r="W4766" s="8" t="s">
        <v>1495</v>
      </c>
      <c r="X4766" s="8" t="s">
        <v>45730</v>
      </c>
      <c r="Y4766" s="8" t="s">
        <v>26286</v>
      </c>
      <c r="Z4766" s="17" t="s">
        <v>26287</v>
      </c>
      <c r="AA4766" s="8" t="s">
        <v>26288</v>
      </c>
      <c r="AB4766" s="8" t="s">
        <v>26289</v>
      </c>
    </row>
    <row r="4767" spans="1:28" hidden="1" x14ac:dyDescent="0.2">
      <c r="A4767" s="8" t="s">
        <v>26272</v>
      </c>
      <c r="B4767" s="8" t="s">
        <v>26273</v>
      </c>
      <c r="C4767" s="8" t="s">
        <v>45759</v>
      </c>
      <c r="D4767" s="8" t="s">
        <v>45760</v>
      </c>
      <c r="E4767" s="8" t="s">
        <v>164</v>
      </c>
      <c r="F4767" s="8" t="s">
        <v>133</v>
      </c>
      <c r="G4767" s="8" t="s">
        <v>164</v>
      </c>
      <c r="H4767" s="8" t="s">
        <v>133</v>
      </c>
      <c r="I4767" s="8" t="s">
        <v>26028</v>
      </c>
      <c r="J4767" s="8" t="s">
        <v>708</v>
      </c>
      <c r="K4767" s="8" t="s">
        <v>1262</v>
      </c>
      <c r="L4767" s="8" t="s">
        <v>1501</v>
      </c>
      <c r="M4767" s="8" t="s">
        <v>1502</v>
      </c>
      <c r="N4767" s="8" t="s">
        <v>10716</v>
      </c>
      <c r="O4767" s="8" t="s">
        <v>34691</v>
      </c>
      <c r="P4767" s="8" t="s">
        <v>776</v>
      </c>
      <c r="Q4767" s="8" t="s">
        <v>26029</v>
      </c>
      <c r="R4767" s="8" t="s">
        <v>14120</v>
      </c>
      <c r="S4767" s="17" t="s">
        <v>26030</v>
      </c>
      <c r="T4767" s="18">
        <v>43032</v>
      </c>
      <c r="U4767" s="8">
        <v>0.75</v>
      </c>
      <c r="V4767" s="8">
        <v>0.83333333333333337</v>
      </c>
      <c r="W4767" s="8" t="s">
        <v>1100</v>
      </c>
      <c r="X4767" s="8" t="s">
        <v>45730</v>
      </c>
      <c r="Y4767" s="8" t="s">
        <v>26274</v>
      </c>
      <c r="Z4767" s="17" t="s">
        <v>26275</v>
      </c>
      <c r="AA4767" s="8" t="s">
        <v>26276</v>
      </c>
      <c r="AB4767" s="8" t="s">
        <v>26277</v>
      </c>
    </row>
    <row r="4768" spans="1:28" hidden="1" x14ac:dyDescent="0.2">
      <c r="A4768" s="8" t="s">
        <v>26278</v>
      </c>
      <c r="B4768" s="8" t="s">
        <v>26279</v>
      </c>
      <c r="C4768" s="8" t="s">
        <v>45759</v>
      </c>
      <c r="D4768" s="8" t="s">
        <v>45760</v>
      </c>
      <c r="E4768" s="8" t="s">
        <v>164</v>
      </c>
      <c r="F4768" s="8" t="s">
        <v>133</v>
      </c>
      <c r="G4768" s="8" t="s">
        <v>164</v>
      </c>
      <c r="H4768" s="8" t="s">
        <v>133</v>
      </c>
      <c r="I4768" s="8" t="s">
        <v>26028</v>
      </c>
      <c r="J4768" s="8" t="s">
        <v>708</v>
      </c>
      <c r="K4768" s="8" t="s">
        <v>1262</v>
      </c>
      <c r="L4768" s="8" t="s">
        <v>1502</v>
      </c>
      <c r="M4768" s="8" t="s">
        <v>24249</v>
      </c>
      <c r="N4768" s="8" t="s">
        <v>10716</v>
      </c>
      <c r="O4768" s="8" t="s">
        <v>34691</v>
      </c>
      <c r="P4768" s="8" t="s">
        <v>776</v>
      </c>
      <c r="Q4768" s="8" t="s">
        <v>26029</v>
      </c>
      <c r="R4768" s="8" t="s">
        <v>14120</v>
      </c>
      <c r="S4768" s="17" t="s">
        <v>26030</v>
      </c>
      <c r="T4768" s="18">
        <v>43032</v>
      </c>
      <c r="U4768" s="8">
        <v>0.83333333333333337</v>
      </c>
      <c r="V4768" s="8">
        <v>0.125</v>
      </c>
      <c r="W4768" s="8" t="s">
        <v>296</v>
      </c>
      <c r="X4768" s="8" t="s">
        <v>45730</v>
      </c>
      <c r="Y4768" s="8" t="s">
        <v>26280</v>
      </c>
      <c r="Z4768" s="17" t="s">
        <v>26281</v>
      </c>
      <c r="AA4768" s="8" t="s">
        <v>26282</v>
      </c>
      <c r="AB4768" s="8" t="s">
        <v>26283</v>
      </c>
    </row>
    <row r="4769" spans="1:28" hidden="1" x14ac:dyDescent="0.2">
      <c r="A4769" s="8" t="s">
        <v>26309</v>
      </c>
      <c r="B4769" s="8" t="s">
        <v>26310</v>
      </c>
      <c r="C4769" s="8" t="s">
        <v>45759</v>
      </c>
      <c r="D4769" s="8" t="s">
        <v>45760</v>
      </c>
      <c r="E4769" s="8" t="s">
        <v>205</v>
      </c>
      <c r="F4769" s="8" t="s">
        <v>204</v>
      </c>
      <c r="G4769" s="8" t="s">
        <v>205</v>
      </c>
      <c r="H4769" s="8" t="s">
        <v>204</v>
      </c>
      <c r="I4769" s="8" t="s">
        <v>26028</v>
      </c>
      <c r="J4769" s="8" t="s">
        <v>708</v>
      </c>
      <c r="K4769" s="8" t="s">
        <v>1262</v>
      </c>
      <c r="L4769" s="8" t="s">
        <v>3669</v>
      </c>
      <c r="M4769" s="8" t="s">
        <v>19626</v>
      </c>
      <c r="N4769" s="8" t="s">
        <v>10716</v>
      </c>
      <c r="O4769" s="8" t="s">
        <v>34691</v>
      </c>
      <c r="P4769" s="8" t="s">
        <v>776</v>
      </c>
      <c r="Q4769" s="8" t="s">
        <v>26029</v>
      </c>
      <c r="R4769" s="8" t="s">
        <v>14120</v>
      </c>
      <c r="S4769" s="17" t="s">
        <v>26030</v>
      </c>
      <c r="T4769" s="18">
        <v>43033</v>
      </c>
      <c r="U4769" s="8">
        <v>0</v>
      </c>
      <c r="V4769" s="8">
        <v>4.1666666666666664E-2</v>
      </c>
      <c r="W4769" s="8" t="s">
        <v>1495</v>
      </c>
      <c r="X4769" s="8" t="s">
        <v>26311</v>
      </c>
      <c r="Y4769" s="8" t="s">
        <v>13582</v>
      </c>
      <c r="Z4769" s="17" t="s">
        <v>26312</v>
      </c>
      <c r="AA4769" s="8" t="s">
        <v>26313</v>
      </c>
      <c r="AB4769" s="8" t="s">
        <v>26314</v>
      </c>
    </row>
    <row r="4770" spans="1:28" hidden="1" x14ac:dyDescent="0.2">
      <c r="A4770" s="8" t="s">
        <v>26315</v>
      </c>
      <c r="B4770" s="8" t="s">
        <v>26316</v>
      </c>
      <c r="C4770" s="8" t="s">
        <v>45759</v>
      </c>
      <c r="D4770" s="8" t="s">
        <v>45760</v>
      </c>
      <c r="E4770" s="8" t="s">
        <v>205</v>
      </c>
      <c r="F4770" s="8" t="s">
        <v>204</v>
      </c>
      <c r="G4770" s="8" t="s">
        <v>205</v>
      </c>
      <c r="H4770" s="8" t="s">
        <v>204</v>
      </c>
      <c r="I4770" s="8" t="s">
        <v>26028</v>
      </c>
      <c r="J4770" s="8" t="s">
        <v>708</v>
      </c>
      <c r="K4770" s="8" t="s">
        <v>1262</v>
      </c>
      <c r="L4770" s="8" t="s">
        <v>19626</v>
      </c>
      <c r="M4770" s="8" t="s">
        <v>1541</v>
      </c>
      <c r="N4770" s="8" t="s">
        <v>10716</v>
      </c>
      <c r="O4770" s="8" t="s">
        <v>34691</v>
      </c>
      <c r="P4770" s="8" t="s">
        <v>776</v>
      </c>
      <c r="Q4770" s="8" t="s">
        <v>26029</v>
      </c>
      <c r="R4770" s="8" t="s">
        <v>14120</v>
      </c>
      <c r="S4770" s="17" t="s">
        <v>26030</v>
      </c>
      <c r="T4770" s="18">
        <v>43033</v>
      </c>
      <c r="U4770" s="8">
        <v>4.1666666666666664E-2</v>
      </c>
      <c r="V4770" s="8">
        <v>0.16666666666666666</v>
      </c>
      <c r="W4770" s="8" t="s">
        <v>1283</v>
      </c>
      <c r="X4770" s="8" t="s">
        <v>13621</v>
      </c>
      <c r="Y4770" s="8" t="s">
        <v>13562</v>
      </c>
      <c r="Z4770" s="17" t="s">
        <v>26317</v>
      </c>
      <c r="AA4770" s="8" t="s">
        <v>26318</v>
      </c>
      <c r="AB4770" s="8" t="s">
        <v>26319</v>
      </c>
    </row>
    <row r="4771" spans="1:28" hidden="1" x14ac:dyDescent="0.2">
      <c r="A4771" s="8" t="s">
        <v>26290</v>
      </c>
      <c r="B4771" s="8" t="s">
        <v>26291</v>
      </c>
      <c r="C4771" s="8" t="s">
        <v>45759</v>
      </c>
      <c r="D4771" s="8" t="s">
        <v>45760</v>
      </c>
      <c r="E4771" s="8" t="s">
        <v>205</v>
      </c>
      <c r="F4771" s="8" t="s">
        <v>204</v>
      </c>
      <c r="G4771" s="8" t="s">
        <v>205</v>
      </c>
      <c r="H4771" s="8" t="s">
        <v>204</v>
      </c>
      <c r="I4771" s="8" t="s">
        <v>26028</v>
      </c>
      <c r="J4771" s="8" t="s">
        <v>708</v>
      </c>
      <c r="K4771" s="8" t="s">
        <v>1262</v>
      </c>
      <c r="L4771" s="8" t="s">
        <v>428</v>
      </c>
      <c r="M4771" s="8" t="s">
        <v>3655</v>
      </c>
      <c r="N4771" s="8" t="s">
        <v>10716</v>
      </c>
      <c r="O4771" s="8" t="s">
        <v>34691</v>
      </c>
      <c r="P4771" s="8" t="s">
        <v>776</v>
      </c>
      <c r="Q4771" s="8" t="s">
        <v>26029</v>
      </c>
      <c r="R4771" s="8" t="s">
        <v>14120</v>
      </c>
      <c r="S4771" s="17" t="s">
        <v>26030</v>
      </c>
      <c r="T4771" s="18">
        <v>43033</v>
      </c>
      <c r="U4771" s="8">
        <v>0.75</v>
      </c>
      <c r="V4771" s="8">
        <v>0.83333333333333337</v>
      </c>
      <c r="W4771" s="8" t="s">
        <v>1100</v>
      </c>
      <c r="X4771" s="8" t="s">
        <v>26292</v>
      </c>
      <c r="Y4771" s="8" t="s">
        <v>1410</v>
      </c>
      <c r="Z4771" s="17" t="s">
        <v>26293</v>
      </c>
      <c r="AA4771" s="8" t="s">
        <v>26294</v>
      </c>
      <c r="AB4771" s="8" t="s">
        <v>26295</v>
      </c>
    </row>
    <row r="4772" spans="1:28" hidden="1" x14ac:dyDescent="0.2">
      <c r="A4772" s="8" t="s">
        <v>26296</v>
      </c>
      <c r="B4772" s="8" t="s">
        <v>26297</v>
      </c>
      <c r="C4772" s="8" t="s">
        <v>45759</v>
      </c>
      <c r="D4772" s="8" t="s">
        <v>45760</v>
      </c>
      <c r="E4772" s="8" t="s">
        <v>205</v>
      </c>
      <c r="F4772" s="8" t="s">
        <v>204</v>
      </c>
      <c r="G4772" s="8" t="s">
        <v>205</v>
      </c>
      <c r="H4772" s="8" t="s">
        <v>204</v>
      </c>
      <c r="I4772" s="8" t="s">
        <v>26028</v>
      </c>
      <c r="J4772" s="8" t="s">
        <v>708</v>
      </c>
      <c r="K4772" s="8" t="s">
        <v>1262</v>
      </c>
      <c r="L4772" s="8" t="s">
        <v>3655</v>
      </c>
      <c r="M4772" s="8" t="s">
        <v>16937</v>
      </c>
      <c r="N4772" s="8" t="s">
        <v>10716</v>
      </c>
      <c r="O4772" s="8" t="s">
        <v>34691</v>
      </c>
      <c r="P4772" s="8" t="s">
        <v>776</v>
      </c>
      <c r="Q4772" s="8" t="s">
        <v>26029</v>
      </c>
      <c r="R4772" s="8" t="s">
        <v>14120</v>
      </c>
      <c r="S4772" s="17" t="s">
        <v>26030</v>
      </c>
      <c r="T4772" s="18">
        <v>43033</v>
      </c>
      <c r="U4772" s="8">
        <v>0.83333333333333337</v>
      </c>
      <c r="V4772" s="8">
        <v>0.875</v>
      </c>
      <c r="W4772" s="8" t="s">
        <v>1495</v>
      </c>
      <c r="X4772" s="8" t="s">
        <v>13575</v>
      </c>
      <c r="Y4772" s="8" t="s">
        <v>13562</v>
      </c>
      <c r="Z4772" s="17" t="s">
        <v>5227</v>
      </c>
      <c r="AA4772" s="8" t="s">
        <v>26298</v>
      </c>
      <c r="AB4772" s="8" t="s">
        <v>26299</v>
      </c>
    </row>
    <row r="4773" spans="1:28" hidden="1" x14ac:dyDescent="0.2">
      <c r="A4773" s="8" t="s">
        <v>26300</v>
      </c>
      <c r="B4773" s="8" t="s">
        <v>26301</v>
      </c>
      <c r="C4773" s="8" t="s">
        <v>45759</v>
      </c>
      <c r="D4773" s="8" t="s">
        <v>45760</v>
      </c>
      <c r="E4773" s="8" t="s">
        <v>205</v>
      </c>
      <c r="F4773" s="8" t="s">
        <v>204</v>
      </c>
      <c r="G4773" s="8" t="s">
        <v>205</v>
      </c>
      <c r="H4773" s="8" t="s">
        <v>204</v>
      </c>
      <c r="I4773" s="8" t="s">
        <v>26028</v>
      </c>
      <c r="J4773" s="8" t="s">
        <v>708</v>
      </c>
      <c r="K4773" s="8" t="s">
        <v>1262</v>
      </c>
      <c r="L4773" s="8" t="s">
        <v>16937</v>
      </c>
      <c r="M4773" s="8" t="s">
        <v>5772</v>
      </c>
      <c r="N4773" s="8" t="s">
        <v>10716</v>
      </c>
      <c r="O4773" s="8" t="s">
        <v>34691</v>
      </c>
      <c r="P4773" s="8" t="s">
        <v>776</v>
      </c>
      <c r="Q4773" s="8" t="s">
        <v>26029</v>
      </c>
      <c r="R4773" s="8" t="s">
        <v>14120</v>
      </c>
      <c r="S4773" s="17" t="s">
        <v>26030</v>
      </c>
      <c r="T4773" s="18">
        <v>43033</v>
      </c>
      <c r="U4773" s="8">
        <v>0.875</v>
      </c>
      <c r="V4773" s="8">
        <v>0.95833333333333337</v>
      </c>
      <c r="W4773" s="8" t="s">
        <v>1100</v>
      </c>
      <c r="X4773" s="8" t="s">
        <v>26302</v>
      </c>
      <c r="Y4773" s="8" t="s">
        <v>13582</v>
      </c>
      <c r="Z4773" s="17" t="s">
        <v>4422</v>
      </c>
      <c r="AA4773" s="8" t="s">
        <v>26303</v>
      </c>
      <c r="AB4773" s="8" t="s">
        <v>26304</v>
      </c>
    </row>
    <row r="4774" spans="1:28" hidden="1" x14ac:dyDescent="0.2">
      <c r="A4774" s="8" t="s">
        <v>26305</v>
      </c>
      <c r="B4774" s="8" t="s">
        <v>26306</v>
      </c>
      <c r="C4774" s="8" t="s">
        <v>45759</v>
      </c>
      <c r="D4774" s="8" t="s">
        <v>45760</v>
      </c>
      <c r="E4774" s="8" t="s">
        <v>205</v>
      </c>
      <c r="F4774" s="8" t="s">
        <v>204</v>
      </c>
      <c r="G4774" s="8" t="s">
        <v>205</v>
      </c>
      <c r="H4774" s="8" t="s">
        <v>204</v>
      </c>
      <c r="I4774" s="8" t="s">
        <v>26028</v>
      </c>
      <c r="J4774" s="8" t="s">
        <v>708</v>
      </c>
      <c r="K4774" s="8" t="s">
        <v>1262</v>
      </c>
      <c r="L4774" s="8" t="s">
        <v>5772</v>
      </c>
      <c r="M4774" s="8" t="s">
        <v>3669</v>
      </c>
      <c r="N4774" s="8" t="s">
        <v>10716</v>
      </c>
      <c r="O4774" s="8" t="s">
        <v>34691</v>
      </c>
      <c r="P4774" s="8" t="s">
        <v>776</v>
      </c>
      <c r="Q4774" s="8" t="s">
        <v>26029</v>
      </c>
      <c r="R4774" s="8" t="s">
        <v>14120</v>
      </c>
      <c r="S4774" s="17" t="s">
        <v>26030</v>
      </c>
      <c r="T4774" s="18">
        <v>43033</v>
      </c>
      <c r="U4774" s="8">
        <v>0.95833333333333337</v>
      </c>
      <c r="V4774" s="8">
        <v>0</v>
      </c>
      <c r="W4774" s="8" t="s">
        <v>1495</v>
      </c>
      <c r="X4774" s="8" t="s">
        <v>13581</v>
      </c>
      <c r="Y4774" s="8" t="s">
        <v>13582</v>
      </c>
      <c r="Z4774" s="17" t="s">
        <v>5227</v>
      </c>
      <c r="AA4774" s="8" t="s">
        <v>26307</v>
      </c>
      <c r="AB4774" s="8" t="s">
        <v>26308</v>
      </c>
    </row>
    <row r="4775" spans="1:28" hidden="1" x14ac:dyDescent="0.2">
      <c r="A4775" s="8" t="s">
        <v>26326</v>
      </c>
      <c r="B4775" s="8" t="s">
        <v>26327</v>
      </c>
      <c r="C4775" s="8" t="s">
        <v>45759</v>
      </c>
      <c r="D4775" s="8" t="s">
        <v>45760</v>
      </c>
      <c r="E4775" s="8" t="s">
        <v>215</v>
      </c>
      <c r="F4775" s="8" t="s">
        <v>204</v>
      </c>
      <c r="G4775" s="8" t="s">
        <v>215</v>
      </c>
      <c r="H4775" s="8" t="s">
        <v>204</v>
      </c>
      <c r="I4775" s="8" t="s">
        <v>26028</v>
      </c>
      <c r="J4775" s="8" t="s">
        <v>708</v>
      </c>
      <c r="K4775" s="8" t="s">
        <v>1262</v>
      </c>
      <c r="L4775" s="8" t="s">
        <v>5763</v>
      </c>
      <c r="M4775" s="8" t="s">
        <v>16961</v>
      </c>
      <c r="N4775" s="8" t="s">
        <v>10716</v>
      </c>
      <c r="O4775" s="8" t="s">
        <v>34691</v>
      </c>
      <c r="P4775" s="8" t="s">
        <v>776</v>
      </c>
      <c r="Q4775" s="8" t="s">
        <v>26029</v>
      </c>
      <c r="R4775" s="8" t="s">
        <v>14120</v>
      </c>
      <c r="S4775" s="17" t="s">
        <v>26030</v>
      </c>
      <c r="T4775" s="18">
        <v>43034</v>
      </c>
      <c r="U4775" s="8">
        <v>0</v>
      </c>
      <c r="V4775" s="8">
        <v>8.3333333333333329E-2</v>
      </c>
      <c r="W4775" s="8" t="s">
        <v>1100</v>
      </c>
      <c r="X4775" s="8" t="s">
        <v>26328</v>
      </c>
      <c r="Y4775" s="8" t="s">
        <v>13665</v>
      </c>
      <c r="Z4775" s="17" t="s">
        <v>26329</v>
      </c>
      <c r="AA4775" s="8" t="s">
        <v>26330</v>
      </c>
      <c r="AB4775" s="8" t="s">
        <v>26331</v>
      </c>
    </row>
    <row r="4776" spans="1:28" hidden="1" x14ac:dyDescent="0.2">
      <c r="A4776" s="8" t="s">
        <v>26332</v>
      </c>
      <c r="B4776" s="8" t="s">
        <v>26333</v>
      </c>
      <c r="C4776" s="8" t="s">
        <v>45759</v>
      </c>
      <c r="D4776" s="8" t="s">
        <v>45760</v>
      </c>
      <c r="E4776" s="8" t="s">
        <v>215</v>
      </c>
      <c r="F4776" s="8" t="s">
        <v>204</v>
      </c>
      <c r="G4776" s="8" t="s">
        <v>215</v>
      </c>
      <c r="H4776" s="8" t="s">
        <v>204</v>
      </c>
      <c r="I4776" s="8" t="s">
        <v>26028</v>
      </c>
      <c r="J4776" s="8" t="s">
        <v>708</v>
      </c>
      <c r="K4776" s="8" t="s">
        <v>1262</v>
      </c>
      <c r="L4776" s="8" t="s">
        <v>16961</v>
      </c>
      <c r="M4776" s="8" t="s">
        <v>1547</v>
      </c>
      <c r="N4776" s="8" t="s">
        <v>10716</v>
      </c>
      <c r="O4776" s="8" t="s">
        <v>34691</v>
      </c>
      <c r="P4776" s="8" t="s">
        <v>776</v>
      </c>
      <c r="Q4776" s="8" t="s">
        <v>26029</v>
      </c>
      <c r="R4776" s="8" t="s">
        <v>14120</v>
      </c>
      <c r="S4776" s="17" t="s">
        <v>26030</v>
      </c>
      <c r="T4776" s="18">
        <v>43034</v>
      </c>
      <c r="U4776" s="8">
        <v>8.3333333333333329E-2</v>
      </c>
      <c r="V4776" s="8">
        <v>0.16666666666666666</v>
      </c>
      <c r="W4776" s="8" t="s">
        <v>1100</v>
      </c>
      <c r="X4776" s="8" t="s">
        <v>13664</v>
      </c>
      <c r="Y4776" s="8" t="s">
        <v>13665</v>
      </c>
      <c r="Z4776" s="17" t="s">
        <v>26334</v>
      </c>
      <c r="AA4776" s="8" t="s">
        <v>26335</v>
      </c>
      <c r="AB4776" s="8" t="s">
        <v>26336</v>
      </c>
    </row>
    <row r="4777" spans="1:28" hidden="1" x14ac:dyDescent="0.2">
      <c r="A4777" s="8" t="s">
        <v>26320</v>
      </c>
      <c r="B4777" s="8" t="s">
        <v>26321</v>
      </c>
      <c r="C4777" s="8" t="s">
        <v>45759</v>
      </c>
      <c r="D4777" s="8" t="s">
        <v>45760</v>
      </c>
      <c r="E4777" s="8" t="s">
        <v>215</v>
      </c>
      <c r="F4777" s="8" t="s">
        <v>204</v>
      </c>
      <c r="G4777" s="8" t="s">
        <v>215</v>
      </c>
      <c r="H4777" s="8" t="s">
        <v>204</v>
      </c>
      <c r="I4777" s="8" t="s">
        <v>26028</v>
      </c>
      <c r="J4777" s="8" t="s">
        <v>708</v>
      </c>
      <c r="K4777" s="8" t="s">
        <v>1262</v>
      </c>
      <c r="L4777" s="8" t="s">
        <v>437</v>
      </c>
      <c r="M4777" s="8" t="s">
        <v>5763</v>
      </c>
      <c r="N4777" s="8" t="s">
        <v>10716</v>
      </c>
      <c r="O4777" s="8" t="s">
        <v>34691</v>
      </c>
      <c r="P4777" s="8" t="s">
        <v>776</v>
      </c>
      <c r="Q4777" s="8" t="s">
        <v>26029</v>
      </c>
      <c r="R4777" s="8" t="s">
        <v>14120</v>
      </c>
      <c r="S4777" s="17" t="s">
        <v>26030</v>
      </c>
      <c r="T4777" s="18">
        <v>43034</v>
      </c>
      <c r="U4777" s="8">
        <v>0.75</v>
      </c>
      <c r="V4777" s="8">
        <v>0</v>
      </c>
      <c r="W4777" s="8" t="s">
        <v>30</v>
      </c>
      <c r="X4777" s="8" t="s">
        <v>26322</v>
      </c>
      <c r="Y4777" s="8" t="s">
        <v>13665</v>
      </c>
      <c r="Z4777" s="17" t="s">
        <v>26323</v>
      </c>
      <c r="AA4777" s="8" t="s">
        <v>26324</v>
      </c>
      <c r="AB4777" s="8" t="s">
        <v>26325</v>
      </c>
    </row>
    <row r="4778" spans="1:28" hidden="1" x14ac:dyDescent="0.2">
      <c r="A4778" s="8" t="s">
        <v>26353</v>
      </c>
      <c r="B4778" s="8" t="s">
        <v>26354</v>
      </c>
      <c r="C4778" s="8" t="s">
        <v>45759</v>
      </c>
      <c r="D4778" s="8" t="s">
        <v>45760</v>
      </c>
      <c r="E4778" s="8" t="s">
        <v>225</v>
      </c>
      <c r="F4778" s="8" t="s">
        <v>204</v>
      </c>
      <c r="G4778" s="8" t="s">
        <v>225</v>
      </c>
      <c r="H4778" s="8" t="s">
        <v>204</v>
      </c>
      <c r="I4778" s="8" t="s">
        <v>26028</v>
      </c>
      <c r="J4778" s="8" t="s">
        <v>708</v>
      </c>
      <c r="K4778" s="8" t="s">
        <v>1262</v>
      </c>
      <c r="L4778" s="8" t="s">
        <v>23870</v>
      </c>
      <c r="M4778" s="8" t="s">
        <v>16986</v>
      </c>
      <c r="N4778" s="8" t="s">
        <v>10716</v>
      </c>
      <c r="O4778" s="8" t="s">
        <v>34691</v>
      </c>
      <c r="P4778" s="8" t="s">
        <v>776</v>
      </c>
      <c r="Q4778" s="8" t="s">
        <v>26029</v>
      </c>
      <c r="R4778" s="8" t="s">
        <v>14120</v>
      </c>
      <c r="S4778" s="17" t="s">
        <v>26030</v>
      </c>
      <c r="T4778" s="18">
        <v>43035</v>
      </c>
      <c r="U4778" s="8">
        <v>4.1666666666666664E-2</v>
      </c>
      <c r="V4778" s="8">
        <v>0.125</v>
      </c>
      <c r="W4778" s="8" t="s">
        <v>1100</v>
      </c>
      <c r="X4778" s="8" t="s">
        <v>13664</v>
      </c>
      <c r="Y4778" s="8" t="s">
        <v>13665</v>
      </c>
      <c r="Z4778" s="17" t="s">
        <v>26355</v>
      </c>
      <c r="AA4778" s="8" t="s">
        <v>26356</v>
      </c>
      <c r="AB4778" s="8" t="s">
        <v>26357</v>
      </c>
    </row>
    <row r="4779" spans="1:28" hidden="1" x14ac:dyDescent="0.2">
      <c r="A4779" s="8" t="s">
        <v>26358</v>
      </c>
      <c r="B4779" s="8" t="s">
        <v>26359</v>
      </c>
      <c r="C4779" s="8" t="s">
        <v>45759</v>
      </c>
      <c r="D4779" s="8" t="s">
        <v>45760</v>
      </c>
      <c r="E4779" s="8" t="s">
        <v>225</v>
      </c>
      <c r="F4779" s="8" t="s">
        <v>204</v>
      </c>
      <c r="G4779" s="8" t="s">
        <v>225</v>
      </c>
      <c r="H4779" s="8" t="s">
        <v>204</v>
      </c>
      <c r="I4779" s="8" t="s">
        <v>26028</v>
      </c>
      <c r="J4779" s="8" t="s">
        <v>708</v>
      </c>
      <c r="K4779" s="8" t="s">
        <v>1262</v>
      </c>
      <c r="L4779" s="8" t="s">
        <v>16986</v>
      </c>
      <c r="M4779" s="8" t="s">
        <v>1566</v>
      </c>
      <c r="N4779" s="8" t="s">
        <v>10716</v>
      </c>
      <c r="O4779" s="8" t="s">
        <v>34691</v>
      </c>
      <c r="P4779" s="8" t="s">
        <v>776</v>
      </c>
      <c r="Q4779" s="8" t="s">
        <v>26029</v>
      </c>
      <c r="R4779" s="8" t="s">
        <v>14120</v>
      </c>
      <c r="S4779" s="17" t="s">
        <v>26030</v>
      </c>
      <c r="T4779" s="18">
        <v>43035</v>
      </c>
      <c r="U4779" s="8">
        <v>0.125</v>
      </c>
      <c r="V4779" s="8">
        <v>0.16666666666666666</v>
      </c>
      <c r="W4779" s="8" t="s">
        <v>1495</v>
      </c>
      <c r="X4779" s="8" t="s">
        <v>13664</v>
      </c>
      <c r="Y4779" s="8" t="s">
        <v>13665</v>
      </c>
      <c r="Z4779" s="17" t="s">
        <v>26360</v>
      </c>
      <c r="AA4779" s="8" t="s">
        <v>26361</v>
      </c>
      <c r="AB4779" s="8" t="s">
        <v>26362</v>
      </c>
    </row>
    <row r="4780" spans="1:28" hidden="1" x14ac:dyDescent="0.2">
      <c r="A4780" s="8" t="s">
        <v>26337</v>
      </c>
      <c r="B4780" s="8" t="s">
        <v>26338</v>
      </c>
      <c r="C4780" s="8" t="s">
        <v>45759</v>
      </c>
      <c r="D4780" s="8" t="s">
        <v>45760</v>
      </c>
      <c r="E4780" s="8" t="s">
        <v>225</v>
      </c>
      <c r="F4780" s="8" t="s">
        <v>204</v>
      </c>
      <c r="G4780" s="8" t="s">
        <v>225</v>
      </c>
      <c r="H4780" s="8" t="s">
        <v>204</v>
      </c>
      <c r="I4780" s="8" t="s">
        <v>26028</v>
      </c>
      <c r="J4780" s="8" t="s">
        <v>708</v>
      </c>
      <c r="K4780" s="8" t="s">
        <v>1262</v>
      </c>
      <c r="L4780" s="8" t="s">
        <v>446</v>
      </c>
      <c r="M4780" s="8" t="s">
        <v>4700</v>
      </c>
      <c r="N4780" s="8" t="s">
        <v>10716</v>
      </c>
      <c r="O4780" s="8" t="s">
        <v>34691</v>
      </c>
      <c r="P4780" s="8" t="s">
        <v>776</v>
      </c>
      <c r="Q4780" s="8" t="s">
        <v>26029</v>
      </c>
      <c r="R4780" s="8" t="s">
        <v>14120</v>
      </c>
      <c r="S4780" s="17" t="s">
        <v>26030</v>
      </c>
      <c r="T4780" s="18">
        <v>43035</v>
      </c>
      <c r="U4780" s="8">
        <v>0.75</v>
      </c>
      <c r="V4780" s="8">
        <v>0.79166666666666663</v>
      </c>
      <c r="W4780" s="8" t="s">
        <v>1495</v>
      </c>
      <c r="X4780" s="8" t="s">
        <v>26339</v>
      </c>
      <c r="Y4780" s="8" t="s">
        <v>13665</v>
      </c>
      <c r="Z4780" s="17" t="s">
        <v>26340</v>
      </c>
      <c r="AA4780" s="8" t="s">
        <v>26341</v>
      </c>
      <c r="AB4780" s="8" t="s">
        <v>26342</v>
      </c>
    </row>
    <row r="4781" spans="1:28" hidden="1" x14ac:dyDescent="0.2">
      <c r="A4781" s="8" t="s">
        <v>26343</v>
      </c>
      <c r="B4781" s="8" t="s">
        <v>26344</v>
      </c>
      <c r="C4781" s="8" t="s">
        <v>45759</v>
      </c>
      <c r="D4781" s="8" t="s">
        <v>45760</v>
      </c>
      <c r="E4781" s="8" t="s">
        <v>225</v>
      </c>
      <c r="F4781" s="8" t="s">
        <v>204</v>
      </c>
      <c r="G4781" s="8" t="s">
        <v>225</v>
      </c>
      <c r="H4781" s="8" t="s">
        <v>204</v>
      </c>
      <c r="I4781" s="8" t="s">
        <v>26028</v>
      </c>
      <c r="J4781" s="8" t="s">
        <v>708</v>
      </c>
      <c r="K4781" s="8" t="s">
        <v>1262</v>
      </c>
      <c r="L4781" s="8" t="s">
        <v>4700</v>
      </c>
      <c r="M4781" s="8" t="s">
        <v>16196</v>
      </c>
      <c r="N4781" s="8" t="s">
        <v>10716</v>
      </c>
      <c r="O4781" s="8" t="s">
        <v>34691</v>
      </c>
      <c r="P4781" s="8" t="s">
        <v>776</v>
      </c>
      <c r="Q4781" s="8" t="s">
        <v>26029</v>
      </c>
      <c r="R4781" s="8" t="s">
        <v>14120</v>
      </c>
      <c r="S4781" s="17" t="s">
        <v>26030</v>
      </c>
      <c r="T4781" s="18">
        <v>43035</v>
      </c>
      <c r="U4781" s="8">
        <v>0.79166666666666663</v>
      </c>
      <c r="V4781" s="8">
        <v>0.875</v>
      </c>
      <c r="W4781" s="8" t="s">
        <v>1100</v>
      </c>
      <c r="X4781" s="8" t="s">
        <v>13664</v>
      </c>
      <c r="Y4781" s="8" t="s">
        <v>13665</v>
      </c>
      <c r="Z4781" s="17" t="s">
        <v>26345</v>
      </c>
      <c r="AA4781" s="8" t="s">
        <v>26346</v>
      </c>
      <c r="AB4781" s="8" t="s">
        <v>26347</v>
      </c>
    </row>
    <row r="4782" spans="1:28" hidden="1" x14ac:dyDescent="0.2">
      <c r="A4782" s="8" t="s">
        <v>26348</v>
      </c>
      <c r="B4782" s="8" t="s">
        <v>26349</v>
      </c>
      <c r="C4782" s="8" t="s">
        <v>45759</v>
      </c>
      <c r="D4782" s="8" t="s">
        <v>45760</v>
      </c>
      <c r="E4782" s="8" t="s">
        <v>225</v>
      </c>
      <c r="F4782" s="8" t="s">
        <v>204</v>
      </c>
      <c r="G4782" s="8" t="s">
        <v>225</v>
      </c>
      <c r="H4782" s="8" t="s">
        <v>204</v>
      </c>
      <c r="I4782" s="8" t="s">
        <v>26028</v>
      </c>
      <c r="J4782" s="8" t="s">
        <v>708</v>
      </c>
      <c r="K4782" s="8" t="s">
        <v>1262</v>
      </c>
      <c r="L4782" s="8" t="s">
        <v>16196</v>
      </c>
      <c r="M4782" s="8" t="s">
        <v>23870</v>
      </c>
      <c r="N4782" s="8" t="s">
        <v>10716</v>
      </c>
      <c r="O4782" s="8" t="s">
        <v>34691</v>
      </c>
      <c r="P4782" s="8" t="s">
        <v>776</v>
      </c>
      <c r="Q4782" s="8" t="s">
        <v>26029</v>
      </c>
      <c r="R4782" s="8" t="s">
        <v>14120</v>
      </c>
      <c r="S4782" s="17" t="s">
        <v>26030</v>
      </c>
      <c r="T4782" s="18">
        <v>43035</v>
      </c>
      <c r="U4782" s="8">
        <v>0.875</v>
      </c>
      <c r="V4782" s="8">
        <v>4.1666666666666664E-2</v>
      </c>
      <c r="W4782" s="8" t="s">
        <v>739</v>
      </c>
      <c r="X4782" s="8" t="s">
        <v>13664</v>
      </c>
      <c r="Y4782" s="8" t="s">
        <v>13665</v>
      </c>
      <c r="Z4782" s="17" t="s">
        <v>26350</v>
      </c>
      <c r="AA4782" s="8" t="s">
        <v>26351</v>
      </c>
      <c r="AB4782" s="8" t="s">
        <v>26352</v>
      </c>
    </row>
    <row r="4783" spans="1:28" hidden="1" x14ac:dyDescent="0.2">
      <c r="A4783" s="8" t="s">
        <v>26363</v>
      </c>
      <c r="B4783" s="8" t="s">
        <v>26364</v>
      </c>
      <c r="C4783" s="8" t="s">
        <v>45759</v>
      </c>
      <c r="D4783" s="8" t="s">
        <v>45760</v>
      </c>
      <c r="E4783" s="8" t="s">
        <v>235</v>
      </c>
      <c r="F4783" s="8" t="s">
        <v>204</v>
      </c>
      <c r="G4783" s="8" t="s">
        <v>235</v>
      </c>
      <c r="H4783" s="8" t="s">
        <v>204</v>
      </c>
      <c r="I4783" s="8" t="s">
        <v>26028</v>
      </c>
      <c r="J4783" s="8" t="s">
        <v>708</v>
      </c>
      <c r="K4783" s="8" t="s">
        <v>1262</v>
      </c>
      <c r="L4783" s="8" t="s">
        <v>455</v>
      </c>
      <c r="M4783" s="8" t="s">
        <v>1582</v>
      </c>
      <c r="N4783" s="8" t="s">
        <v>10716</v>
      </c>
      <c r="O4783" s="8" t="s">
        <v>34691</v>
      </c>
      <c r="P4783" s="8" t="s">
        <v>776</v>
      </c>
      <c r="Q4783" s="8" t="s">
        <v>26029</v>
      </c>
      <c r="R4783" s="8" t="s">
        <v>14120</v>
      </c>
      <c r="S4783" s="17" t="s">
        <v>26030</v>
      </c>
      <c r="T4783" s="18">
        <v>43036</v>
      </c>
      <c r="U4783" s="8">
        <v>0.75</v>
      </c>
      <c r="V4783" s="8">
        <v>0.16666666666666666</v>
      </c>
      <c r="W4783" s="8" t="s">
        <v>792</v>
      </c>
      <c r="X4783" s="8" t="s">
        <v>4198</v>
      </c>
      <c r="Y4783" s="8" t="s">
        <v>1647</v>
      </c>
      <c r="Z4783" s="17" t="s">
        <v>26365</v>
      </c>
      <c r="AA4783" s="8" t="s">
        <v>26366</v>
      </c>
      <c r="AB4783" s="8" t="s">
        <v>26367</v>
      </c>
    </row>
    <row r="4784" spans="1:28" hidden="1" x14ac:dyDescent="0.2">
      <c r="A4784" s="8" t="s">
        <v>26368</v>
      </c>
      <c r="B4784" s="8" t="s">
        <v>26369</v>
      </c>
      <c r="C4784" s="8" t="s">
        <v>45759</v>
      </c>
      <c r="D4784" s="8" t="s">
        <v>45760</v>
      </c>
      <c r="E4784" s="8" t="s">
        <v>245</v>
      </c>
      <c r="F4784" s="8" t="s">
        <v>204</v>
      </c>
      <c r="G4784" s="8" t="s">
        <v>245</v>
      </c>
      <c r="H4784" s="8" t="s">
        <v>204</v>
      </c>
      <c r="I4784" s="8" t="s">
        <v>26028</v>
      </c>
      <c r="J4784" s="8" t="s">
        <v>708</v>
      </c>
      <c r="K4784" s="8" t="s">
        <v>1262</v>
      </c>
      <c r="L4784" s="8" t="s">
        <v>247</v>
      </c>
      <c r="M4784" s="8" t="s">
        <v>1598</v>
      </c>
      <c r="N4784" s="8" t="s">
        <v>10716</v>
      </c>
      <c r="O4784" s="8" t="s">
        <v>34691</v>
      </c>
      <c r="P4784" s="8" t="s">
        <v>776</v>
      </c>
      <c r="Q4784" s="8" t="s">
        <v>26029</v>
      </c>
      <c r="R4784" s="8" t="s">
        <v>14120</v>
      </c>
      <c r="S4784" s="17" t="s">
        <v>26030</v>
      </c>
      <c r="T4784" s="18">
        <v>43037</v>
      </c>
      <c r="U4784" s="8">
        <v>0.75</v>
      </c>
      <c r="V4784" s="8">
        <v>0.16666666666666666</v>
      </c>
      <c r="W4784" s="8" t="s">
        <v>792</v>
      </c>
      <c r="X4784" s="8" t="s">
        <v>4198</v>
      </c>
      <c r="Y4784" s="8" t="s">
        <v>1647</v>
      </c>
      <c r="Z4784" s="17" t="s">
        <v>26365</v>
      </c>
      <c r="AA4784" s="8" t="s">
        <v>26370</v>
      </c>
      <c r="AB4784" s="8" t="s">
        <v>26371</v>
      </c>
    </row>
    <row r="4785" spans="1:28" hidden="1" x14ac:dyDescent="0.2">
      <c r="A4785" s="8" t="s">
        <v>26372</v>
      </c>
      <c r="B4785" s="8" t="s">
        <v>26373</v>
      </c>
      <c r="C4785" s="8" t="s">
        <v>45759</v>
      </c>
      <c r="D4785" s="8" t="s">
        <v>45760</v>
      </c>
      <c r="E4785" s="8" t="s">
        <v>470</v>
      </c>
      <c r="F4785" s="8" t="s">
        <v>204</v>
      </c>
      <c r="G4785" s="8" t="s">
        <v>470</v>
      </c>
      <c r="H4785" s="8" t="s">
        <v>204</v>
      </c>
      <c r="I4785" s="8" t="s">
        <v>26028</v>
      </c>
      <c r="J4785" s="8" t="s">
        <v>708</v>
      </c>
      <c r="K4785" s="8" t="s">
        <v>1262</v>
      </c>
      <c r="L4785" s="8" t="s">
        <v>472</v>
      </c>
      <c r="M4785" s="8" t="s">
        <v>1636</v>
      </c>
      <c r="N4785" s="8" t="s">
        <v>10716</v>
      </c>
      <c r="O4785" s="8" t="s">
        <v>34691</v>
      </c>
      <c r="P4785" s="8" t="s">
        <v>776</v>
      </c>
      <c r="Q4785" s="8" t="s">
        <v>26029</v>
      </c>
      <c r="R4785" s="8" t="s">
        <v>14120</v>
      </c>
      <c r="S4785" s="17" t="s">
        <v>26030</v>
      </c>
      <c r="T4785" s="18">
        <v>43038</v>
      </c>
      <c r="U4785" s="8">
        <v>0.75</v>
      </c>
      <c r="V4785" s="8">
        <v>0.16666666666666666</v>
      </c>
      <c r="W4785" s="8" t="s">
        <v>792</v>
      </c>
      <c r="X4785" s="8" t="s">
        <v>4198</v>
      </c>
      <c r="Y4785" s="8" t="s">
        <v>1647</v>
      </c>
      <c r="Z4785" s="17" t="s">
        <v>26374</v>
      </c>
      <c r="AA4785" s="8" t="s">
        <v>26375</v>
      </c>
      <c r="AB4785" s="8" t="s">
        <v>26376</v>
      </c>
    </row>
    <row r="4786" spans="1:28" hidden="1" x14ac:dyDescent="0.2">
      <c r="A4786" s="8" t="s">
        <v>26377</v>
      </c>
      <c r="B4786" s="8" t="s">
        <v>26378</v>
      </c>
      <c r="C4786" s="8" t="s">
        <v>45759</v>
      </c>
      <c r="D4786" s="8" t="s">
        <v>45760</v>
      </c>
      <c r="E4786" s="8" t="s">
        <v>266</v>
      </c>
      <c r="F4786" s="8" t="s">
        <v>255</v>
      </c>
      <c r="G4786" s="8" t="s">
        <v>266</v>
      </c>
      <c r="H4786" s="8" t="s">
        <v>255</v>
      </c>
      <c r="I4786" s="8" t="s">
        <v>26028</v>
      </c>
      <c r="J4786" s="8" t="s">
        <v>708</v>
      </c>
      <c r="K4786" s="8" t="s">
        <v>1262</v>
      </c>
      <c r="L4786" s="8" t="s">
        <v>567</v>
      </c>
      <c r="M4786" s="8" t="s">
        <v>4214</v>
      </c>
      <c r="N4786" s="8" t="s">
        <v>10716</v>
      </c>
      <c r="O4786" s="8" t="s">
        <v>34691</v>
      </c>
      <c r="P4786" s="8" t="s">
        <v>776</v>
      </c>
      <c r="Q4786" s="8" t="s">
        <v>26029</v>
      </c>
      <c r="R4786" s="8" t="s">
        <v>14120</v>
      </c>
      <c r="S4786" s="17" t="s">
        <v>26030</v>
      </c>
      <c r="T4786" s="18">
        <v>43046</v>
      </c>
      <c r="U4786" s="8">
        <v>0.75</v>
      </c>
      <c r="V4786" s="8">
        <v>0.16666666666666666</v>
      </c>
      <c r="W4786" s="8" t="s">
        <v>792</v>
      </c>
      <c r="X4786" s="8" t="s">
        <v>26379</v>
      </c>
      <c r="Y4786" s="8" t="s">
        <v>6199</v>
      </c>
      <c r="Z4786" s="17" t="s">
        <v>26380</v>
      </c>
      <c r="AA4786" s="8" t="s">
        <v>26381</v>
      </c>
      <c r="AB4786" s="8" t="s">
        <v>26382</v>
      </c>
    </row>
    <row r="4787" spans="1:28" hidden="1" x14ac:dyDescent="0.2">
      <c r="A4787" s="8" t="s">
        <v>26383</v>
      </c>
      <c r="B4787" s="8" t="s">
        <v>26384</v>
      </c>
      <c r="C4787" s="8" t="s">
        <v>45759</v>
      </c>
      <c r="D4787" s="8" t="s">
        <v>45760</v>
      </c>
      <c r="E4787" s="8" t="s">
        <v>275</v>
      </c>
      <c r="F4787" s="8" t="s">
        <v>274</v>
      </c>
      <c r="G4787" s="8" t="s">
        <v>275</v>
      </c>
      <c r="H4787" s="8" t="s">
        <v>274</v>
      </c>
      <c r="I4787" s="8" t="s">
        <v>26028</v>
      </c>
      <c r="J4787" s="8" t="s">
        <v>708</v>
      </c>
      <c r="K4787" s="8" t="s">
        <v>1262</v>
      </c>
      <c r="L4787" s="8" t="s">
        <v>1969</v>
      </c>
      <c r="M4787" s="8" t="s">
        <v>6298</v>
      </c>
      <c r="N4787" s="8" t="s">
        <v>10716</v>
      </c>
      <c r="O4787" s="8" t="s">
        <v>34691</v>
      </c>
      <c r="P4787" s="8" t="s">
        <v>776</v>
      </c>
      <c r="Q4787" s="8" t="s">
        <v>26029</v>
      </c>
      <c r="R4787" s="8" t="s">
        <v>14120</v>
      </c>
      <c r="S4787" s="17" t="s">
        <v>26030</v>
      </c>
      <c r="T4787" s="18">
        <v>43047</v>
      </c>
      <c r="U4787" s="8">
        <v>0.75</v>
      </c>
      <c r="V4787" s="8">
        <v>0.16666666666666666</v>
      </c>
      <c r="W4787" s="8" t="s">
        <v>792</v>
      </c>
      <c r="X4787" s="8" t="s">
        <v>26385</v>
      </c>
      <c r="Y4787" s="8" t="s">
        <v>26386</v>
      </c>
      <c r="Z4787" s="17" t="s">
        <v>26365</v>
      </c>
      <c r="AA4787" s="8" t="s">
        <v>26387</v>
      </c>
      <c r="AB4787" s="8" t="s">
        <v>26388</v>
      </c>
    </row>
    <row r="4788" spans="1:28" hidden="1" x14ac:dyDescent="0.2">
      <c r="A4788" s="8" t="s">
        <v>26751</v>
      </c>
      <c r="B4788" s="8" t="s">
        <v>26752</v>
      </c>
      <c r="C4788" s="8" t="s">
        <v>45759</v>
      </c>
      <c r="D4788" s="8" t="s">
        <v>45760</v>
      </c>
      <c r="E4788" s="8" t="s">
        <v>55</v>
      </c>
      <c r="F4788" s="8" t="s">
        <v>27</v>
      </c>
      <c r="G4788" s="8" t="s">
        <v>55</v>
      </c>
      <c r="H4788" s="8" t="s">
        <v>27</v>
      </c>
      <c r="I4788" s="8" t="s">
        <v>26730</v>
      </c>
      <c r="J4788" s="8" t="s">
        <v>708</v>
      </c>
      <c r="K4788" s="8" t="s">
        <v>30</v>
      </c>
      <c r="L4788" s="8" t="s">
        <v>3852</v>
      </c>
      <c r="M4788" s="8" t="s">
        <v>1274</v>
      </c>
      <c r="N4788" s="8" t="s">
        <v>10716</v>
      </c>
      <c r="O4788" s="8" t="s">
        <v>34691</v>
      </c>
      <c r="P4788" s="8" t="s">
        <v>776</v>
      </c>
      <c r="Q4788" s="8" t="s">
        <v>9415</v>
      </c>
      <c r="R4788" s="8" t="s">
        <v>26731</v>
      </c>
      <c r="S4788" s="17" t="s">
        <v>26732</v>
      </c>
      <c r="T4788" s="18">
        <v>43011</v>
      </c>
      <c r="U4788" s="8">
        <v>4.1666666666666664E-2</v>
      </c>
      <c r="V4788" s="8">
        <v>0.16666666666666666</v>
      </c>
      <c r="W4788" s="8" t="s">
        <v>1283</v>
      </c>
      <c r="X4788" s="8" t="s">
        <v>26753</v>
      </c>
      <c r="Y4788" s="8" t="s">
        <v>26734</v>
      </c>
      <c r="Z4788" s="17" t="s">
        <v>26754</v>
      </c>
      <c r="AA4788" s="8" t="s">
        <v>26755</v>
      </c>
      <c r="AB4788" s="8" t="s">
        <v>26756</v>
      </c>
    </row>
    <row r="4789" spans="1:28" hidden="1" x14ac:dyDescent="0.2">
      <c r="A4789" s="8" t="s">
        <v>26728</v>
      </c>
      <c r="B4789" s="8" t="s">
        <v>26729</v>
      </c>
      <c r="C4789" s="8" t="s">
        <v>45759</v>
      </c>
      <c r="D4789" s="8" t="s">
        <v>45760</v>
      </c>
      <c r="E4789" s="8" t="s">
        <v>55</v>
      </c>
      <c r="F4789" s="8" t="s">
        <v>27</v>
      </c>
      <c r="G4789" s="8" t="s">
        <v>55</v>
      </c>
      <c r="H4789" s="8" t="s">
        <v>27</v>
      </c>
      <c r="I4789" s="8" t="s">
        <v>26730</v>
      </c>
      <c r="J4789" s="8" t="s">
        <v>708</v>
      </c>
      <c r="K4789" s="8" t="s">
        <v>30</v>
      </c>
      <c r="L4789" s="8" t="s">
        <v>1263</v>
      </c>
      <c r="M4789" s="8" t="s">
        <v>6805</v>
      </c>
      <c r="N4789" s="8" t="s">
        <v>10716</v>
      </c>
      <c r="O4789" s="8" t="s">
        <v>34691</v>
      </c>
      <c r="P4789" s="8" t="s">
        <v>776</v>
      </c>
      <c r="Q4789" s="8" t="s">
        <v>9415</v>
      </c>
      <c r="R4789" s="8" t="s">
        <v>26731</v>
      </c>
      <c r="S4789" s="17" t="s">
        <v>26732</v>
      </c>
      <c r="T4789" s="18">
        <v>43011</v>
      </c>
      <c r="U4789" s="8">
        <v>0.75</v>
      </c>
      <c r="V4789" s="8">
        <v>0.875</v>
      </c>
      <c r="W4789" s="8" t="s">
        <v>1283</v>
      </c>
      <c r="X4789" s="8" t="s">
        <v>26733</v>
      </c>
      <c r="Y4789" s="8" t="s">
        <v>26734</v>
      </c>
      <c r="Z4789" s="17" t="s">
        <v>26735</v>
      </c>
      <c r="AA4789" s="8" t="s">
        <v>26736</v>
      </c>
      <c r="AB4789" s="8" t="s">
        <v>26737</v>
      </c>
    </row>
    <row r="4790" spans="1:28" hidden="1" x14ac:dyDescent="0.2">
      <c r="A4790" s="8" t="s">
        <v>26738</v>
      </c>
      <c r="B4790" s="8" t="s">
        <v>26739</v>
      </c>
      <c r="C4790" s="8" t="s">
        <v>45759</v>
      </c>
      <c r="D4790" s="8" t="s">
        <v>45760</v>
      </c>
      <c r="E4790" s="8" t="s">
        <v>55</v>
      </c>
      <c r="F4790" s="8" t="s">
        <v>27</v>
      </c>
      <c r="G4790" s="8" t="s">
        <v>55</v>
      </c>
      <c r="H4790" s="8" t="s">
        <v>27</v>
      </c>
      <c r="I4790" s="8" t="s">
        <v>26730</v>
      </c>
      <c r="J4790" s="8" t="s">
        <v>708</v>
      </c>
      <c r="K4790" s="8" t="s">
        <v>30</v>
      </c>
      <c r="L4790" s="8" t="s">
        <v>6805</v>
      </c>
      <c r="M4790" s="8" t="s">
        <v>3838</v>
      </c>
      <c r="N4790" s="8" t="s">
        <v>10716</v>
      </c>
      <c r="O4790" s="8" t="s">
        <v>34691</v>
      </c>
      <c r="P4790" s="8" t="s">
        <v>776</v>
      </c>
      <c r="Q4790" s="8" t="s">
        <v>9415</v>
      </c>
      <c r="R4790" s="8" t="s">
        <v>26731</v>
      </c>
      <c r="S4790" s="17" t="s">
        <v>26732</v>
      </c>
      <c r="T4790" s="18">
        <v>43011</v>
      </c>
      <c r="U4790" s="8">
        <v>0.875</v>
      </c>
      <c r="V4790" s="8">
        <v>0.91666666666666663</v>
      </c>
      <c r="W4790" s="8" t="s">
        <v>1495</v>
      </c>
      <c r="X4790" s="8" t="s">
        <v>26740</v>
      </c>
      <c r="Y4790" s="8" t="s">
        <v>26741</v>
      </c>
      <c r="Z4790" s="17" t="s">
        <v>26742</v>
      </c>
      <c r="AA4790" s="8" t="s">
        <v>26743</v>
      </c>
      <c r="AB4790" s="8" t="s">
        <v>26744</v>
      </c>
    </row>
    <row r="4791" spans="1:28" hidden="1" x14ac:dyDescent="0.2">
      <c r="A4791" s="8" t="s">
        <v>26745</v>
      </c>
      <c r="B4791" s="8" t="s">
        <v>26746</v>
      </c>
      <c r="C4791" s="8" t="s">
        <v>45759</v>
      </c>
      <c r="D4791" s="8" t="s">
        <v>45760</v>
      </c>
      <c r="E4791" s="8" t="s">
        <v>55</v>
      </c>
      <c r="F4791" s="8" t="s">
        <v>27</v>
      </c>
      <c r="G4791" s="8" t="s">
        <v>55</v>
      </c>
      <c r="H4791" s="8" t="s">
        <v>27</v>
      </c>
      <c r="I4791" s="8" t="s">
        <v>26730</v>
      </c>
      <c r="J4791" s="8" t="s">
        <v>708</v>
      </c>
      <c r="K4791" s="8" t="s">
        <v>30</v>
      </c>
      <c r="L4791" s="8" t="s">
        <v>3838</v>
      </c>
      <c r="M4791" s="8" t="s">
        <v>3852</v>
      </c>
      <c r="N4791" s="8" t="s">
        <v>10716</v>
      </c>
      <c r="O4791" s="8" t="s">
        <v>34691</v>
      </c>
      <c r="P4791" s="8" t="s">
        <v>776</v>
      </c>
      <c r="Q4791" s="8" t="s">
        <v>9415</v>
      </c>
      <c r="R4791" s="8" t="s">
        <v>26731</v>
      </c>
      <c r="S4791" s="17" t="s">
        <v>26732</v>
      </c>
      <c r="T4791" s="18">
        <v>43011</v>
      </c>
      <c r="U4791" s="8">
        <v>0.91666666666666663</v>
      </c>
      <c r="V4791" s="8">
        <v>4.1666666666666664E-2</v>
      </c>
      <c r="W4791" s="8" t="s">
        <v>1283</v>
      </c>
      <c r="X4791" s="8" t="s">
        <v>26747</v>
      </c>
      <c r="Y4791" s="8" t="s">
        <v>26741</v>
      </c>
      <c r="Z4791" s="17" t="s">
        <v>26748</v>
      </c>
      <c r="AA4791" s="8" t="s">
        <v>26749</v>
      </c>
      <c r="AB4791" s="8" t="s">
        <v>26750</v>
      </c>
    </row>
    <row r="4792" spans="1:28" hidden="1" x14ac:dyDescent="0.2">
      <c r="A4792" s="8" t="s">
        <v>26778</v>
      </c>
      <c r="B4792" s="8" t="s">
        <v>26779</v>
      </c>
      <c r="C4792" s="8" t="s">
        <v>45759</v>
      </c>
      <c r="D4792" s="8" t="s">
        <v>45760</v>
      </c>
      <c r="E4792" s="8" t="s">
        <v>66</v>
      </c>
      <c r="F4792" s="8" t="s">
        <v>65</v>
      </c>
      <c r="G4792" s="8" t="s">
        <v>66</v>
      </c>
      <c r="H4792" s="8" t="s">
        <v>65</v>
      </c>
      <c r="I4792" s="8" t="s">
        <v>26730</v>
      </c>
      <c r="J4792" s="8" t="s">
        <v>708</v>
      </c>
      <c r="K4792" s="8" t="s">
        <v>30</v>
      </c>
      <c r="L4792" s="8" t="s">
        <v>3887</v>
      </c>
      <c r="M4792" s="8" t="s">
        <v>1290</v>
      </c>
      <c r="N4792" s="8" t="s">
        <v>10716</v>
      </c>
      <c r="O4792" s="8" t="s">
        <v>34691</v>
      </c>
      <c r="P4792" s="8" t="s">
        <v>776</v>
      </c>
      <c r="Q4792" s="8" t="s">
        <v>9415</v>
      </c>
      <c r="R4792" s="8" t="s">
        <v>26731</v>
      </c>
      <c r="S4792" s="17" t="s">
        <v>26732</v>
      </c>
      <c r="T4792" s="18">
        <v>43012</v>
      </c>
      <c r="U4792" s="8">
        <v>4.1666666666666664E-2</v>
      </c>
      <c r="V4792" s="8">
        <v>0.16666666666666666</v>
      </c>
      <c r="W4792" s="8" t="s">
        <v>1283</v>
      </c>
      <c r="X4792" s="8" t="s">
        <v>45730</v>
      </c>
      <c r="Y4792" s="8" t="s">
        <v>26780</v>
      </c>
      <c r="Z4792" s="17" t="s">
        <v>26748</v>
      </c>
      <c r="AA4792" s="8" t="s">
        <v>26781</v>
      </c>
      <c r="AB4792" s="8" t="s">
        <v>26782</v>
      </c>
    </row>
    <row r="4793" spans="1:28" hidden="1" x14ac:dyDescent="0.2">
      <c r="A4793" s="8" t="s">
        <v>26757</v>
      </c>
      <c r="B4793" s="8" t="s">
        <v>26758</v>
      </c>
      <c r="C4793" s="8" t="s">
        <v>45759</v>
      </c>
      <c r="D4793" s="8" t="s">
        <v>45760</v>
      </c>
      <c r="E4793" s="8" t="s">
        <v>66</v>
      </c>
      <c r="F4793" s="8" t="s">
        <v>65</v>
      </c>
      <c r="G4793" s="8" t="s">
        <v>66</v>
      </c>
      <c r="H4793" s="8" t="s">
        <v>65</v>
      </c>
      <c r="I4793" s="8" t="s">
        <v>26730</v>
      </c>
      <c r="J4793" s="8" t="s">
        <v>708</v>
      </c>
      <c r="K4793" s="8" t="s">
        <v>30</v>
      </c>
      <c r="L4793" s="8" t="s">
        <v>298</v>
      </c>
      <c r="M4793" s="8" t="s">
        <v>1280</v>
      </c>
      <c r="N4793" s="8" t="s">
        <v>10716</v>
      </c>
      <c r="O4793" s="8" t="s">
        <v>34691</v>
      </c>
      <c r="P4793" s="8" t="s">
        <v>776</v>
      </c>
      <c r="Q4793" s="8" t="s">
        <v>9415</v>
      </c>
      <c r="R4793" s="8" t="s">
        <v>26731</v>
      </c>
      <c r="S4793" s="17" t="s">
        <v>26732</v>
      </c>
      <c r="T4793" s="18">
        <v>43012</v>
      </c>
      <c r="U4793" s="8">
        <v>0.75</v>
      </c>
      <c r="V4793" s="8">
        <v>0.875</v>
      </c>
      <c r="W4793" s="8" t="s">
        <v>1283</v>
      </c>
      <c r="X4793" s="8" t="s">
        <v>26759</v>
      </c>
      <c r="Y4793" s="8" t="s">
        <v>1329</v>
      </c>
      <c r="Z4793" s="17" t="s">
        <v>26748</v>
      </c>
      <c r="AA4793" s="8" t="s">
        <v>26760</v>
      </c>
      <c r="AB4793" s="8" t="s">
        <v>26761</v>
      </c>
    </row>
    <row r="4794" spans="1:28" hidden="1" x14ac:dyDescent="0.2">
      <c r="A4794" s="8" t="s">
        <v>26762</v>
      </c>
      <c r="B4794" s="8" t="s">
        <v>26763</v>
      </c>
      <c r="C4794" s="8" t="s">
        <v>45759</v>
      </c>
      <c r="D4794" s="8" t="s">
        <v>45760</v>
      </c>
      <c r="E4794" s="8" t="s">
        <v>66</v>
      </c>
      <c r="F4794" s="8" t="s">
        <v>65</v>
      </c>
      <c r="G4794" s="8" t="s">
        <v>66</v>
      </c>
      <c r="H4794" s="8" t="s">
        <v>65</v>
      </c>
      <c r="I4794" s="8" t="s">
        <v>26730</v>
      </c>
      <c r="J4794" s="8" t="s">
        <v>708</v>
      </c>
      <c r="K4794" s="8" t="s">
        <v>30</v>
      </c>
      <c r="L4794" s="8" t="s">
        <v>1280</v>
      </c>
      <c r="M4794" s="8" t="s">
        <v>16756</v>
      </c>
      <c r="N4794" s="8" t="s">
        <v>10716</v>
      </c>
      <c r="O4794" s="8" t="s">
        <v>34691</v>
      </c>
      <c r="P4794" s="8" t="s">
        <v>776</v>
      </c>
      <c r="Q4794" s="8" t="s">
        <v>9415</v>
      </c>
      <c r="R4794" s="8" t="s">
        <v>26731</v>
      </c>
      <c r="S4794" s="17" t="s">
        <v>26732</v>
      </c>
      <c r="T4794" s="18">
        <v>43012</v>
      </c>
      <c r="U4794" s="8">
        <v>0.875</v>
      </c>
      <c r="V4794" s="8">
        <v>0.91666666666666663</v>
      </c>
      <c r="W4794" s="8" t="s">
        <v>1495</v>
      </c>
      <c r="X4794" s="8" t="s">
        <v>26031</v>
      </c>
      <c r="Y4794" s="8" t="s">
        <v>3091</v>
      </c>
      <c r="Z4794" s="17" t="s">
        <v>26764</v>
      </c>
      <c r="AA4794" s="8" t="s">
        <v>26765</v>
      </c>
      <c r="AB4794" s="8" t="s">
        <v>26766</v>
      </c>
    </row>
    <row r="4795" spans="1:28" hidden="1" x14ac:dyDescent="0.2">
      <c r="A4795" s="8" t="s">
        <v>26767</v>
      </c>
      <c r="B4795" s="8" t="s">
        <v>26768</v>
      </c>
      <c r="C4795" s="8" t="s">
        <v>45759</v>
      </c>
      <c r="D4795" s="8" t="s">
        <v>45760</v>
      </c>
      <c r="E4795" s="8" t="s">
        <v>66</v>
      </c>
      <c r="F4795" s="8" t="s">
        <v>65</v>
      </c>
      <c r="G4795" s="8" t="s">
        <v>66</v>
      </c>
      <c r="H4795" s="8" t="s">
        <v>65</v>
      </c>
      <c r="I4795" s="8" t="s">
        <v>26730</v>
      </c>
      <c r="J4795" s="8" t="s">
        <v>708</v>
      </c>
      <c r="K4795" s="8" t="s">
        <v>30</v>
      </c>
      <c r="L4795" s="8" t="s">
        <v>16756</v>
      </c>
      <c r="M4795" s="8" t="s">
        <v>1289</v>
      </c>
      <c r="N4795" s="8" t="s">
        <v>10716</v>
      </c>
      <c r="O4795" s="8" t="s">
        <v>34691</v>
      </c>
      <c r="P4795" s="8" t="s">
        <v>776</v>
      </c>
      <c r="Q4795" s="8" t="s">
        <v>9415</v>
      </c>
      <c r="R4795" s="8" t="s">
        <v>26731</v>
      </c>
      <c r="S4795" s="17" t="s">
        <v>26732</v>
      </c>
      <c r="T4795" s="18">
        <v>43012</v>
      </c>
      <c r="U4795" s="8">
        <v>0.91666666666666663</v>
      </c>
      <c r="V4795" s="8">
        <v>0.95833333333333337</v>
      </c>
      <c r="W4795" s="8" t="s">
        <v>1495</v>
      </c>
      <c r="X4795" s="8" t="s">
        <v>26769</v>
      </c>
      <c r="Y4795" s="8" t="s">
        <v>1482</v>
      </c>
      <c r="Z4795" s="17" t="s">
        <v>26770</v>
      </c>
      <c r="AA4795" s="8" t="s">
        <v>26771</v>
      </c>
      <c r="AB4795" s="8" t="s">
        <v>26772</v>
      </c>
    </row>
    <row r="4796" spans="1:28" hidden="1" x14ac:dyDescent="0.2">
      <c r="A4796" s="8" t="s">
        <v>26773</v>
      </c>
      <c r="B4796" s="8" t="s">
        <v>26774</v>
      </c>
      <c r="C4796" s="8" t="s">
        <v>45759</v>
      </c>
      <c r="D4796" s="8" t="s">
        <v>45760</v>
      </c>
      <c r="E4796" s="8" t="s">
        <v>66</v>
      </c>
      <c r="F4796" s="8" t="s">
        <v>65</v>
      </c>
      <c r="G4796" s="8" t="s">
        <v>66</v>
      </c>
      <c r="H4796" s="8" t="s">
        <v>65</v>
      </c>
      <c r="I4796" s="8" t="s">
        <v>26730</v>
      </c>
      <c r="J4796" s="8" t="s">
        <v>708</v>
      </c>
      <c r="K4796" s="8" t="s">
        <v>30</v>
      </c>
      <c r="L4796" s="8" t="s">
        <v>1289</v>
      </c>
      <c r="M4796" s="8" t="s">
        <v>3887</v>
      </c>
      <c r="N4796" s="8" t="s">
        <v>10716</v>
      </c>
      <c r="O4796" s="8" t="s">
        <v>34691</v>
      </c>
      <c r="P4796" s="8" t="s">
        <v>776</v>
      </c>
      <c r="Q4796" s="8" t="s">
        <v>9415</v>
      </c>
      <c r="R4796" s="8" t="s">
        <v>26731</v>
      </c>
      <c r="S4796" s="17" t="s">
        <v>26732</v>
      </c>
      <c r="T4796" s="18">
        <v>43012</v>
      </c>
      <c r="U4796" s="8">
        <v>0.95833333333333337</v>
      </c>
      <c r="V4796" s="8">
        <v>4.1666666666666664E-2</v>
      </c>
      <c r="W4796" s="8" t="s">
        <v>1100</v>
      </c>
      <c r="X4796" s="8" t="s">
        <v>13369</v>
      </c>
      <c r="Y4796" s="8" t="s">
        <v>1329</v>
      </c>
      <c r="Z4796" s="17" t="s">
        <v>26775</v>
      </c>
      <c r="AA4796" s="8" t="s">
        <v>26776</v>
      </c>
      <c r="AB4796" s="8" t="s">
        <v>26777</v>
      </c>
    </row>
    <row r="4797" spans="1:28" hidden="1" x14ac:dyDescent="0.2">
      <c r="A4797" s="8" t="s">
        <v>26798</v>
      </c>
      <c r="B4797" s="8" t="s">
        <v>26799</v>
      </c>
      <c r="C4797" s="8" t="s">
        <v>45759</v>
      </c>
      <c r="D4797" s="8" t="s">
        <v>45760</v>
      </c>
      <c r="E4797" s="8" t="s">
        <v>86</v>
      </c>
      <c r="F4797" s="8" t="s">
        <v>65</v>
      </c>
      <c r="G4797" s="8" t="s">
        <v>86</v>
      </c>
      <c r="H4797" s="8" t="s">
        <v>65</v>
      </c>
      <c r="I4797" s="8" t="s">
        <v>26730</v>
      </c>
      <c r="J4797" s="8" t="s">
        <v>708</v>
      </c>
      <c r="K4797" s="8" t="s">
        <v>30</v>
      </c>
      <c r="L4797" s="8" t="s">
        <v>19445</v>
      </c>
      <c r="M4797" s="8" t="s">
        <v>1313</v>
      </c>
      <c r="N4797" s="8" t="s">
        <v>10716</v>
      </c>
      <c r="O4797" s="8" t="s">
        <v>34691</v>
      </c>
      <c r="P4797" s="8" t="s">
        <v>776</v>
      </c>
      <c r="Q4797" s="8" t="s">
        <v>9415</v>
      </c>
      <c r="R4797" s="8" t="s">
        <v>26731</v>
      </c>
      <c r="S4797" s="17" t="s">
        <v>26732</v>
      </c>
      <c r="T4797" s="18">
        <v>43013</v>
      </c>
      <c r="U4797" s="8">
        <v>8.3333333333333329E-2</v>
      </c>
      <c r="V4797" s="8">
        <v>0.16666666666666666</v>
      </c>
      <c r="W4797" s="8" t="s">
        <v>1100</v>
      </c>
      <c r="X4797" s="8" t="s">
        <v>26800</v>
      </c>
      <c r="Y4797" s="8" t="s">
        <v>26801</v>
      </c>
      <c r="Z4797" s="17" t="s">
        <v>26802</v>
      </c>
      <c r="AA4797" s="8" t="s">
        <v>26803</v>
      </c>
      <c r="AB4797" s="8" t="s">
        <v>26804</v>
      </c>
    </row>
    <row r="4798" spans="1:28" hidden="1" x14ac:dyDescent="0.2">
      <c r="A4798" s="8" t="s">
        <v>26783</v>
      </c>
      <c r="B4798" s="8" t="s">
        <v>26784</v>
      </c>
      <c r="C4798" s="8" t="s">
        <v>45759</v>
      </c>
      <c r="D4798" s="8" t="s">
        <v>45760</v>
      </c>
      <c r="E4798" s="8" t="s">
        <v>86</v>
      </c>
      <c r="F4798" s="8" t="s">
        <v>65</v>
      </c>
      <c r="G4798" s="8" t="s">
        <v>86</v>
      </c>
      <c r="H4798" s="8" t="s">
        <v>65</v>
      </c>
      <c r="I4798" s="8" t="s">
        <v>26730</v>
      </c>
      <c r="J4798" s="8" t="s">
        <v>708</v>
      </c>
      <c r="K4798" s="8" t="s">
        <v>30</v>
      </c>
      <c r="L4798" s="8" t="s">
        <v>311</v>
      </c>
      <c r="M4798" s="8" t="s">
        <v>26785</v>
      </c>
      <c r="N4798" s="8" t="s">
        <v>10716</v>
      </c>
      <c r="O4798" s="8" t="s">
        <v>34691</v>
      </c>
      <c r="P4798" s="8" t="s">
        <v>776</v>
      </c>
      <c r="Q4798" s="8" t="s">
        <v>9415</v>
      </c>
      <c r="R4798" s="8" t="s">
        <v>26731</v>
      </c>
      <c r="S4798" s="17" t="s">
        <v>26732</v>
      </c>
      <c r="T4798" s="18">
        <v>43013</v>
      </c>
      <c r="U4798" s="8">
        <v>0.75</v>
      </c>
      <c r="V4798" s="8">
        <v>0.95833333333333337</v>
      </c>
      <c r="W4798" s="8" t="s">
        <v>773</v>
      </c>
      <c r="X4798" s="8" t="s">
        <v>26786</v>
      </c>
      <c r="Y4798" s="8" t="s">
        <v>26787</v>
      </c>
      <c r="Z4798" s="17" t="s">
        <v>26788</v>
      </c>
      <c r="AA4798" s="8" t="s">
        <v>26789</v>
      </c>
      <c r="AB4798" s="8" t="s">
        <v>26790</v>
      </c>
    </row>
    <row r="4799" spans="1:28" hidden="1" x14ac:dyDescent="0.2">
      <c r="A4799" s="8" t="s">
        <v>26791</v>
      </c>
      <c r="B4799" s="8" t="s">
        <v>26792</v>
      </c>
      <c r="C4799" s="8" t="s">
        <v>45759</v>
      </c>
      <c r="D4799" s="8" t="s">
        <v>45760</v>
      </c>
      <c r="E4799" s="8" t="s">
        <v>86</v>
      </c>
      <c r="F4799" s="8" t="s">
        <v>65</v>
      </c>
      <c r="G4799" s="8" t="s">
        <v>86</v>
      </c>
      <c r="H4799" s="8" t="s">
        <v>65</v>
      </c>
      <c r="I4799" s="8" t="s">
        <v>26730</v>
      </c>
      <c r="J4799" s="8" t="s">
        <v>708</v>
      </c>
      <c r="K4799" s="8" t="s">
        <v>30</v>
      </c>
      <c r="L4799" s="8" t="s">
        <v>26785</v>
      </c>
      <c r="M4799" s="8" t="s">
        <v>19445</v>
      </c>
      <c r="N4799" s="8" t="s">
        <v>10716</v>
      </c>
      <c r="O4799" s="8" t="s">
        <v>34691</v>
      </c>
      <c r="P4799" s="8" t="s">
        <v>776</v>
      </c>
      <c r="Q4799" s="8" t="s">
        <v>9415</v>
      </c>
      <c r="R4799" s="8" t="s">
        <v>26731</v>
      </c>
      <c r="S4799" s="17" t="s">
        <v>26732</v>
      </c>
      <c r="T4799" s="18">
        <v>43013</v>
      </c>
      <c r="U4799" s="8">
        <v>0.95833333333333337</v>
      </c>
      <c r="V4799" s="8">
        <v>8.3333333333333329E-2</v>
      </c>
      <c r="W4799" s="8" t="s">
        <v>1283</v>
      </c>
      <c r="X4799" s="8" t="s">
        <v>26793</v>
      </c>
      <c r="Y4799" s="8" t="s">
        <v>26794</v>
      </c>
      <c r="Z4799" s="17" t="s">
        <v>26795</v>
      </c>
      <c r="AA4799" s="8" t="s">
        <v>26796</v>
      </c>
      <c r="AB4799" s="8" t="s">
        <v>26797</v>
      </c>
    </row>
    <row r="4800" spans="1:28" hidden="1" x14ac:dyDescent="0.2">
      <c r="A4800" s="8" t="s">
        <v>26817</v>
      </c>
      <c r="B4800" s="8" t="s">
        <v>26818</v>
      </c>
      <c r="C4800" s="8" t="s">
        <v>45759</v>
      </c>
      <c r="D4800" s="8" t="s">
        <v>45760</v>
      </c>
      <c r="E4800" s="8" t="s">
        <v>76</v>
      </c>
      <c r="F4800" s="8" t="s">
        <v>65</v>
      </c>
      <c r="G4800" s="8" t="s">
        <v>76</v>
      </c>
      <c r="H4800" s="8" t="s">
        <v>65</v>
      </c>
      <c r="I4800" s="8" t="s">
        <v>26730</v>
      </c>
      <c r="J4800" s="8" t="s">
        <v>708</v>
      </c>
      <c r="K4800" s="8" t="s">
        <v>30</v>
      </c>
      <c r="L4800" s="8" t="s">
        <v>5585</v>
      </c>
      <c r="M4800" s="8" t="s">
        <v>26819</v>
      </c>
      <c r="N4800" s="8" t="s">
        <v>10716</v>
      </c>
      <c r="O4800" s="8" t="s">
        <v>34691</v>
      </c>
      <c r="P4800" s="8" t="s">
        <v>776</v>
      </c>
      <c r="Q4800" s="8" t="s">
        <v>9415</v>
      </c>
      <c r="R4800" s="8" t="s">
        <v>26731</v>
      </c>
      <c r="S4800" s="17" t="s">
        <v>26732</v>
      </c>
      <c r="T4800" s="18">
        <v>43014</v>
      </c>
      <c r="U4800" s="8">
        <v>0</v>
      </c>
      <c r="V4800" s="8">
        <v>4.1666666666666664E-2</v>
      </c>
      <c r="W4800" s="8" t="s">
        <v>1495</v>
      </c>
      <c r="X4800" s="8" t="s">
        <v>26820</v>
      </c>
      <c r="Y4800" s="8" t="s">
        <v>26814</v>
      </c>
      <c r="Z4800" s="17" t="s">
        <v>26821</v>
      </c>
      <c r="AA4800" s="8" t="s">
        <v>26822</v>
      </c>
      <c r="AB4800" s="8" t="s">
        <v>26823</v>
      </c>
    </row>
    <row r="4801" spans="1:28" hidden="1" x14ac:dyDescent="0.2">
      <c r="A4801" s="8" t="s">
        <v>26824</v>
      </c>
      <c r="B4801" s="8" t="s">
        <v>26825</v>
      </c>
      <c r="C4801" s="8" t="s">
        <v>45759</v>
      </c>
      <c r="D4801" s="8" t="s">
        <v>45760</v>
      </c>
      <c r="E4801" s="8" t="s">
        <v>76</v>
      </c>
      <c r="F4801" s="8" t="s">
        <v>65</v>
      </c>
      <c r="G4801" s="8" t="s">
        <v>76</v>
      </c>
      <c r="H4801" s="8" t="s">
        <v>65</v>
      </c>
      <c r="I4801" s="8" t="s">
        <v>26730</v>
      </c>
      <c r="J4801" s="8" t="s">
        <v>708</v>
      </c>
      <c r="K4801" s="8" t="s">
        <v>30</v>
      </c>
      <c r="L4801" s="8" t="s">
        <v>26819</v>
      </c>
      <c r="M4801" s="8" t="s">
        <v>1327</v>
      </c>
      <c r="N4801" s="8" t="s">
        <v>10716</v>
      </c>
      <c r="O4801" s="8" t="s">
        <v>34691</v>
      </c>
      <c r="P4801" s="8" t="s">
        <v>776</v>
      </c>
      <c r="Q4801" s="8" t="s">
        <v>9415</v>
      </c>
      <c r="R4801" s="8" t="s">
        <v>26731</v>
      </c>
      <c r="S4801" s="17" t="s">
        <v>26732</v>
      </c>
      <c r="T4801" s="18">
        <v>43014</v>
      </c>
      <c r="U4801" s="8">
        <v>4.1666666666666664E-2</v>
      </c>
      <c r="V4801" s="8">
        <v>0.16666666666666666</v>
      </c>
      <c r="W4801" s="8" t="s">
        <v>1283</v>
      </c>
      <c r="X4801" s="8" t="s">
        <v>26826</v>
      </c>
      <c r="Y4801" s="8" t="s">
        <v>26814</v>
      </c>
      <c r="Z4801" s="17" t="s">
        <v>26748</v>
      </c>
      <c r="AA4801" s="8" t="s">
        <v>26827</v>
      </c>
      <c r="AB4801" s="8" t="s">
        <v>26828</v>
      </c>
    </row>
    <row r="4802" spans="1:28" hidden="1" x14ac:dyDescent="0.2">
      <c r="A4802" s="8" t="s">
        <v>26805</v>
      </c>
      <c r="B4802" s="8" t="s">
        <v>26806</v>
      </c>
      <c r="C4802" s="8" t="s">
        <v>45759</v>
      </c>
      <c r="D4802" s="8" t="s">
        <v>45760</v>
      </c>
      <c r="E4802" s="8" t="s">
        <v>76</v>
      </c>
      <c r="F4802" s="8" t="s">
        <v>65</v>
      </c>
      <c r="G4802" s="8" t="s">
        <v>76</v>
      </c>
      <c r="H4802" s="8" t="s">
        <v>65</v>
      </c>
      <c r="I4802" s="8" t="s">
        <v>26730</v>
      </c>
      <c r="J4802" s="8" t="s">
        <v>708</v>
      </c>
      <c r="K4802" s="8" t="s">
        <v>30</v>
      </c>
      <c r="L4802" s="8" t="s">
        <v>320</v>
      </c>
      <c r="M4802" s="8" t="s">
        <v>3950</v>
      </c>
      <c r="N4802" s="8" t="s">
        <v>10716</v>
      </c>
      <c r="O4802" s="8" t="s">
        <v>34691</v>
      </c>
      <c r="P4802" s="8" t="s">
        <v>776</v>
      </c>
      <c r="Q4802" s="8" t="s">
        <v>9415</v>
      </c>
      <c r="R4802" s="8" t="s">
        <v>26731</v>
      </c>
      <c r="S4802" s="17" t="s">
        <v>26732</v>
      </c>
      <c r="T4802" s="18">
        <v>43014</v>
      </c>
      <c r="U4802" s="8">
        <v>0.75</v>
      </c>
      <c r="V4802" s="8">
        <v>0.95833333333333337</v>
      </c>
      <c r="W4802" s="8" t="s">
        <v>773</v>
      </c>
      <c r="X4802" s="8" t="s">
        <v>26807</v>
      </c>
      <c r="Y4802" s="8" t="s">
        <v>3914</v>
      </c>
      <c r="Z4802" s="17" t="s">
        <v>26808</v>
      </c>
      <c r="AA4802" s="8" t="s">
        <v>26809</v>
      </c>
      <c r="AB4802" s="8" t="s">
        <v>26810</v>
      </c>
    </row>
    <row r="4803" spans="1:28" hidden="1" x14ac:dyDescent="0.2">
      <c r="A4803" s="8" t="s">
        <v>26811</v>
      </c>
      <c r="B4803" s="8" t="s">
        <v>26812</v>
      </c>
      <c r="C4803" s="8" t="s">
        <v>45759</v>
      </c>
      <c r="D4803" s="8" t="s">
        <v>45760</v>
      </c>
      <c r="E4803" s="8" t="s">
        <v>76</v>
      </c>
      <c r="F4803" s="8" t="s">
        <v>65</v>
      </c>
      <c r="G4803" s="8" t="s">
        <v>76</v>
      </c>
      <c r="H4803" s="8" t="s">
        <v>65</v>
      </c>
      <c r="I4803" s="8" t="s">
        <v>26730</v>
      </c>
      <c r="J4803" s="8" t="s">
        <v>708</v>
      </c>
      <c r="K4803" s="8" t="s">
        <v>30</v>
      </c>
      <c r="L4803" s="8" t="s">
        <v>3950</v>
      </c>
      <c r="M4803" s="8" t="s">
        <v>5585</v>
      </c>
      <c r="N4803" s="8" t="s">
        <v>10716</v>
      </c>
      <c r="O4803" s="8" t="s">
        <v>34691</v>
      </c>
      <c r="P4803" s="8" t="s">
        <v>776</v>
      </c>
      <c r="Q4803" s="8" t="s">
        <v>9415</v>
      </c>
      <c r="R4803" s="8" t="s">
        <v>26731</v>
      </c>
      <c r="S4803" s="17" t="s">
        <v>26732</v>
      </c>
      <c r="T4803" s="18">
        <v>43014</v>
      </c>
      <c r="U4803" s="8">
        <v>0.95833333333333337</v>
      </c>
      <c r="V4803" s="8">
        <v>0</v>
      </c>
      <c r="W4803" s="8" t="s">
        <v>1495</v>
      </c>
      <c r="X4803" s="8" t="s">
        <v>26813</v>
      </c>
      <c r="Y4803" s="8" t="s">
        <v>26814</v>
      </c>
      <c r="Z4803" s="17" t="s">
        <v>9064</v>
      </c>
      <c r="AA4803" s="8" t="s">
        <v>26815</v>
      </c>
      <c r="AB4803" s="8" t="s">
        <v>26816</v>
      </c>
    </row>
    <row r="4804" spans="1:28" hidden="1" x14ac:dyDescent="0.2">
      <c r="A4804" s="8" t="s">
        <v>26829</v>
      </c>
      <c r="B4804" s="8" t="s">
        <v>26830</v>
      </c>
      <c r="C4804" s="8" t="s">
        <v>45759</v>
      </c>
      <c r="D4804" s="8" t="s">
        <v>45760</v>
      </c>
      <c r="E4804" s="8" t="s">
        <v>104</v>
      </c>
      <c r="F4804" s="8" t="s">
        <v>65</v>
      </c>
      <c r="G4804" s="8" t="s">
        <v>104</v>
      </c>
      <c r="H4804" s="8" t="s">
        <v>65</v>
      </c>
      <c r="I4804" s="8" t="s">
        <v>26730</v>
      </c>
      <c r="J4804" s="8" t="s">
        <v>708</v>
      </c>
      <c r="K4804" s="8" t="s">
        <v>30</v>
      </c>
      <c r="L4804" s="8" t="s">
        <v>106</v>
      </c>
      <c r="M4804" s="8" t="s">
        <v>4567</v>
      </c>
      <c r="N4804" s="8" t="s">
        <v>10716</v>
      </c>
      <c r="O4804" s="8" t="s">
        <v>34691</v>
      </c>
      <c r="P4804" s="8" t="s">
        <v>776</v>
      </c>
      <c r="Q4804" s="8" t="s">
        <v>9415</v>
      </c>
      <c r="R4804" s="8" t="s">
        <v>26731</v>
      </c>
      <c r="S4804" s="17" t="s">
        <v>26732</v>
      </c>
      <c r="T4804" s="18">
        <v>43015</v>
      </c>
      <c r="U4804" s="8">
        <v>0.75</v>
      </c>
      <c r="V4804" s="8">
        <v>0.79166666666666663</v>
      </c>
      <c r="W4804" s="8" t="s">
        <v>1495</v>
      </c>
      <c r="X4804" s="8" t="s">
        <v>26807</v>
      </c>
      <c r="Y4804" s="8" t="s">
        <v>3914</v>
      </c>
      <c r="Z4804" s="17" t="s">
        <v>26831</v>
      </c>
      <c r="AA4804" s="8" t="s">
        <v>26832</v>
      </c>
      <c r="AB4804" s="8" t="s">
        <v>26833</v>
      </c>
    </row>
    <row r="4805" spans="1:28" hidden="1" x14ac:dyDescent="0.2">
      <c r="A4805" s="8" t="s">
        <v>26834</v>
      </c>
      <c r="B4805" s="8" t="s">
        <v>26835</v>
      </c>
      <c r="C4805" s="8" t="s">
        <v>45759</v>
      </c>
      <c r="D4805" s="8" t="s">
        <v>45760</v>
      </c>
      <c r="E4805" s="8" t="s">
        <v>104</v>
      </c>
      <c r="F4805" s="8" t="s">
        <v>65</v>
      </c>
      <c r="G4805" s="8" t="s">
        <v>104</v>
      </c>
      <c r="H4805" s="8" t="s">
        <v>65</v>
      </c>
      <c r="I4805" s="8" t="s">
        <v>26730</v>
      </c>
      <c r="J4805" s="8" t="s">
        <v>708</v>
      </c>
      <c r="K4805" s="8" t="s">
        <v>30</v>
      </c>
      <c r="L4805" s="8" t="s">
        <v>4567</v>
      </c>
      <c r="M4805" s="8" t="s">
        <v>3920</v>
      </c>
      <c r="N4805" s="8" t="s">
        <v>10716</v>
      </c>
      <c r="O4805" s="8" t="s">
        <v>34691</v>
      </c>
      <c r="P4805" s="8" t="s">
        <v>776</v>
      </c>
      <c r="Q4805" s="8" t="s">
        <v>9415</v>
      </c>
      <c r="R4805" s="8" t="s">
        <v>26731</v>
      </c>
      <c r="S4805" s="17" t="s">
        <v>26732</v>
      </c>
      <c r="T4805" s="18">
        <v>43015</v>
      </c>
      <c r="U4805" s="8">
        <v>0.79166666666666663</v>
      </c>
      <c r="V4805" s="8">
        <v>0.95833333333333337</v>
      </c>
      <c r="W4805" s="8" t="s">
        <v>739</v>
      </c>
      <c r="X4805" s="8" t="s">
        <v>26836</v>
      </c>
      <c r="Y4805" s="8" t="s">
        <v>26837</v>
      </c>
      <c r="Z4805" s="17" t="s">
        <v>26838</v>
      </c>
      <c r="AA4805" s="8" t="s">
        <v>26839</v>
      </c>
      <c r="AB4805" s="8" t="s">
        <v>26840</v>
      </c>
    </row>
    <row r="4806" spans="1:28" hidden="1" x14ac:dyDescent="0.2">
      <c r="A4806" s="8" t="s">
        <v>26841</v>
      </c>
      <c r="B4806" s="8" t="s">
        <v>26842</v>
      </c>
      <c r="C4806" s="8" t="s">
        <v>45759</v>
      </c>
      <c r="D4806" s="8" t="s">
        <v>45760</v>
      </c>
      <c r="E4806" s="8" t="s">
        <v>104</v>
      </c>
      <c r="F4806" s="8" t="s">
        <v>65</v>
      </c>
      <c r="G4806" s="8" t="s">
        <v>104</v>
      </c>
      <c r="H4806" s="8" t="s">
        <v>65</v>
      </c>
      <c r="I4806" s="8" t="s">
        <v>26730</v>
      </c>
      <c r="J4806" s="8" t="s">
        <v>708</v>
      </c>
      <c r="K4806" s="8" t="s">
        <v>30</v>
      </c>
      <c r="L4806" s="8" t="s">
        <v>3920</v>
      </c>
      <c r="M4806" s="8" t="s">
        <v>1335</v>
      </c>
      <c r="N4806" s="8" t="s">
        <v>10716</v>
      </c>
      <c r="O4806" s="8" t="s">
        <v>34691</v>
      </c>
      <c r="P4806" s="8" t="s">
        <v>776</v>
      </c>
      <c r="Q4806" s="8" t="s">
        <v>9415</v>
      </c>
      <c r="R4806" s="8" t="s">
        <v>26731</v>
      </c>
      <c r="S4806" s="17" t="s">
        <v>26732</v>
      </c>
      <c r="T4806" s="18">
        <v>43015</v>
      </c>
      <c r="U4806" s="8">
        <v>0.95833333333333337</v>
      </c>
      <c r="V4806" s="8">
        <v>0.16666666666666666</v>
      </c>
      <c r="W4806" s="8" t="s">
        <v>773</v>
      </c>
      <c r="X4806" s="8" t="s">
        <v>26843</v>
      </c>
      <c r="Y4806" s="8" t="s">
        <v>3914</v>
      </c>
      <c r="Z4806" s="17" t="s">
        <v>26844</v>
      </c>
      <c r="AA4806" s="8" t="s">
        <v>26845</v>
      </c>
      <c r="AB4806" s="8" t="s">
        <v>26846</v>
      </c>
    </row>
    <row r="4807" spans="1:28" hidden="1" x14ac:dyDescent="0.2">
      <c r="A4807" s="8" t="s">
        <v>26847</v>
      </c>
      <c r="B4807" s="8" t="s">
        <v>26848</v>
      </c>
      <c r="C4807" s="8" t="s">
        <v>45759</v>
      </c>
      <c r="D4807" s="8" t="s">
        <v>45760</v>
      </c>
      <c r="E4807" s="8" t="s">
        <v>96</v>
      </c>
      <c r="F4807" s="8" t="s">
        <v>65</v>
      </c>
      <c r="G4807" s="8" t="s">
        <v>96</v>
      </c>
      <c r="H4807" s="8" t="s">
        <v>65</v>
      </c>
      <c r="I4807" s="8" t="s">
        <v>26730</v>
      </c>
      <c r="J4807" s="8" t="s">
        <v>708</v>
      </c>
      <c r="K4807" s="8" t="s">
        <v>30</v>
      </c>
      <c r="L4807" s="8" t="s">
        <v>98</v>
      </c>
      <c r="M4807" s="8" t="s">
        <v>1350</v>
      </c>
      <c r="N4807" s="8" t="s">
        <v>10716</v>
      </c>
      <c r="O4807" s="8" t="s">
        <v>34691</v>
      </c>
      <c r="P4807" s="8" t="s">
        <v>776</v>
      </c>
      <c r="Q4807" s="8" t="s">
        <v>9415</v>
      </c>
      <c r="R4807" s="8" t="s">
        <v>26731</v>
      </c>
      <c r="S4807" s="17" t="s">
        <v>26732</v>
      </c>
      <c r="T4807" s="18">
        <v>43016</v>
      </c>
      <c r="U4807" s="8">
        <v>0.75</v>
      </c>
      <c r="V4807" s="8">
        <v>0.95833333333333337</v>
      </c>
      <c r="W4807" s="8" t="s">
        <v>773</v>
      </c>
      <c r="X4807" s="8" t="s">
        <v>26843</v>
      </c>
      <c r="Y4807" s="8" t="s">
        <v>3914</v>
      </c>
      <c r="Z4807" s="17" t="s">
        <v>26849</v>
      </c>
      <c r="AA4807" s="8" t="s">
        <v>26850</v>
      </c>
      <c r="AB4807" s="8" t="s">
        <v>26851</v>
      </c>
    </row>
    <row r="4808" spans="1:28" hidden="1" x14ac:dyDescent="0.2">
      <c r="A4808" s="8" t="s">
        <v>26852</v>
      </c>
      <c r="B4808" s="8" t="s">
        <v>26853</v>
      </c>
      <c r="C4808" s="8" t="s">
        <v>45759</v>
      </c>
      <c r="D4808" s="8" t="s">
        <v>45760</v>
      </c>
      <c r="E4808" s="8" t="s">
        <v>96</v>
      </c>
      <c r="F4808" s="8" t="s">
        <v>65</v>
      </c>
      <c r="G4808" s="8" t="s">
        <v>96</v>
      </c>
      <c r="H4808" s="8" t="s">
        <v>65</v>
      </c>
      <c r="I4808" s="8" t="s">
        <v>26730</v>
      </c>
      <c r="J4808" s="8" t="s">
        <v>708</v>
      </c>
      <c r="K4808" s="8" t="s">
        <v>30</v>
      </c>
      <c r="L4808" s="8" t="s">
        <v>1350</v>
      </c>
      <c r="M4808" s="8" t="s">
        <v>1357</v>
      </c>
      <c r="N4808" s="8" t="s">
        <v>10716</v>
      </c>
      <c r="O4808" s="8" t="s">
        <v>34691</v>
      </c>
      <c r="P4808" s="8" t="s">
        <v>776</v>
      </c>
      <c r="Q4808" s="8" t="s">
        <v>9415</v>
      </c>
      <c r="R4808" s="8" t="s">
        <v>26731</v>
      </c>
      <c r="S4808" s="17" t="s">
        <v>26732</v>
      </c>
      <c r="T4808" s="18">
        <v>43016</v>
      </c>
      <c r="U4808" s="8">
        <v>0.95833333333333337</v>
      </c>
      <c r="V4808" s="8">
        <v>0.16666666666666666</v>
      </c>
      <c r="W4808" s="8" t="s">
        <v>773</v>
      </c>
      <c r="X4808" s="8" t="s">
        <v>45730</v>
      </c>
      <c r="Y4808" s="8" t="s">
        <v>2973</v>
      </c>
      <c r="Z4808" s="17" t="s">
        <v>26854</v>
      </c>
      <c r="AA4808" s="8" t="s">
        <v>26855</v>
      </c>
      <c r="AB4808" s="8" t="s">
        <v>26856</v>
      </c>
    </row>
    <row r="4809" spans="1:28" hidden="1" x14ac:dyDescent="0.2">
      <c r="A4809" s="8" t="s">
        <v>26866</v>
      </c>
      <c r="B4809" s="8" t="s">
        <v>26867</v>
      </c>
      <c r="C4809" s="8" t="s">
        <v>45759</v>
      </c>
      <c r="D4809" s="8" t="s">
        <v>45760</v>
      </c>
      <c r="E4809" s="8" t="s">
        <v>335</v>
      </c>
      <c r="F4809" s="8" t="s">
        <v>65</v>
      </c>
      <c r="G4809" s="8" t="s">
        <v>335</v>
      </c>
      <c r="H4809" s="8" t="s">
        <v>65</v>
      </c>
      <c r="I4809" s="8" t="s">
        <v>26730</v>
      </c>
      <c r="J4809" s="8" t="s">
        <v>708</v>
      </c>
      <c r="K4809" s="8" t="s">
        <v>30</v>
      </c>
      <c r="L4809" s="8" t="s">
        <v>5613</v>
      </c>
      <c r="M4809" s="8" t="s">
        <v>26868</v>
      </c>
      <c r="N4809" s="8" t="s">
        <v>10716</v>
      </c>
      <c r="O4809" s="8" t="s">
        <v>34691</v>
      </c>
      <c r="P4809" s="8" t="s">
        <v>776</v>
      </c>
      <c r="Q4809" s="8" t="s">
        <v>9415</v>
      </c>
      <c r="R4809" s="8" t="s">
        <v>26731</v>
      </c>
      <c r="S4809" s="17" t="s">
        <v>26732</v>
      </c>
      <c r="T4809" s="18">
        <v>43017</v>
      </c>
      <c r="U4809" s="8">
        <v>0</v>
      </c>
      <c r="V4809" s="8">
        <v>4.1666666666666664E-2</v>
      </c>
      <c r="W4809" s="8" t="s">
        <v>1495</v>
      </c>
      <c r="X4809" s="8" t="s">
        <v>45730</v>
      </c>
      <c r="Y4809" s="8" t="s">
        <v>26863</v>
      </c>
      <c r="Z4809" s="17" t="s">
        <v>26869</v>
      </c>
      <c r="AA4809" s="8" t="s">
        <v>26870</v>
      </c>
      <c r="AB4809" s="8" t="s">
        <v>26871</v>
      </c>
    </row>
    <row r="4810" spans="1:28" hidden="1" x14ac:dyDescent="0.2">
      <c r="A4810" s="8" t="s">
        <v>26872</v>
      </c>
      <c r="B4810" s="8" t="s">
        <v>26873</v>
      </c>
      <c r="C4810" s="8" t="s">
        <v>45759</v>
      </c>
      <c r="D4810" s="8" t="s">
        <v>45760</v>
      </c>
      <c r="E4810" s="8" t="s">
        <v>335</v>
      </c>
      <c r="F4810" s="8" t="s">
        <v>65</v>
      </c>
      <c r="G4810" s="8" t="s">
        <v>335</v>
      </c>
      <c r="H4810" s="8" t="s">
        <v>65</v>
      </c>
      <c r="I4810" s="8" t="s">
        <v>26730</v>
      </c>
      <c r="J4810" s="8" t="s">
        <v>708</v>
      </c>
      <c r="K4810" s="8" t="s">
        <v>30</v>
      </c>
      <c r="L4810" s="8" t="s">
        <v>26868</v>
      </c>
      <c r="M4810" s="8" t="s">
        <v>1373</v>
      </c>
      <c r="N4810" s="8" t="s">
        <v>10716</v>
      </c>
      <c r="O4810" s="8" t="s">
        <v>34691</v>
      </c>
      <c r="P4810" s="8" t="s">
        <v>776</v>
      </c>
      <c r="Q4810" s="8" t="s">
        <v>9415</v>
      </c>
      <c r="R4810" s="8" t="s">
        <v>26731</v>
      </c>
      <c r="S4810" s="17" t="s">
        <v>26732</v>
      </c>
      <c r="T4810" s="18">
        <v>43017</v>
      </c>
      <c r="U4810" s="8">
        <v>4.1666666666666664E-2</v>
      </c>
      <c r="V4810" s="8">
        <v>0.16666666666666666</v>
      </c>
      <c r="W4810" s="8" t="s">
        <v>1283</v>
      </c>
      <c r="X4810" s="8" t="s">
        <v>45730</v>
      </c>
      <c r="Y4810" s="8" t="s">
        <v>2973</v>
      </c>
      <c r="Z4810" s="17" t="s">
        <v>26874</v>
      </c>
      <c r="AA4810" s="8" t="s">
        <v>26875</v>
      </c>
      <c r="AB4810" s="8" t="s">
        <v>26876</v>
      </c>
    </row>
    <row r="4811" spans="1:28" hidden="1" x14ac:dyDescent="0.2">
      <c r="A4811" s="8" t="s">
        <v>26857</v>
      </c>
      <c r="B4811" s="8" t="s">
        <v>26858</v>
      </c>
      <c r="C4811" s="8" t="s">
        <v>45759</v>
      </c>
      <c r="D4811" s="8" t="s">
        <v>45760</v>
      </c>
      <c r="E4811" s="8" t="s">
        <v>335</v>
      </c>
      <c r="F4811" s="8" t="s">
        <v>65</v>
      </c>
      <c r="G4811" s="8" t="s">
        <v>335</v>
      </c>
      <c r="H4811" s="8" t="s">
        <v>65</v>
      </c>
      <c r="I4811" s="8" t="s">
        <v>26730</v>
      </c>
      <c r="J4811" s="8" t="s">
        <v>708</v>
      </c>
      <c r="K4811" s="8" t="s">
        <v>30</v>
      </c>
      <c r="L4811" s="8" t="s">
        <v>337</v>
      </c>
      <c r="M4811" s="8" t="s">
        <v>26096</v>
      </c>
      <c r="N4811" s="8" t="s">
        <v>10716</v>
      </c>
      <c r="O4811" s="8" t="s">
        <v>34691</v>
      </c>
      <c r="P4811" s="8" t="s">
        <v>776</v>
      </c>
      <c r="Q4811" s="8" t="s">
        <v>9415</v>
      </c>
      <c r="R4811" s="8" t="s">
        <v>26731</v>
      </c>
      <c r="S4811" s="17" t="s">
        <v>26732</v>
      </c>
      <c r="T4811" s="18">
        <v>43017</v>
      </c>
      <c r="U4811" s="8">
        <v>0.75</v>
      </c>
      <c r="V4811" s="8">
        <v>0.875</v>
      </c>
      <c r="W4811" s="8" t="s">
        <v>1283</v>
      </c>
      <c r="X4811" s="8" t="s">
        <v>45730</v>
      </c>
      <c r="Y4811" s="8" t="s">
        <v>1292</v>
      </c>
      <c r="Z4811" s="17" t="s">
        <v>26754</v>
      </c>
      <c r="AA4811" s="8" t="s">
        <v>26859</v>
      </c>
      <c r="AB4811" s="8" t="s">
        <v>26860</v>
      </c>
    </row>
    <row r="4812" spans="1:28" hidden="1" x14ac:dyDescent="0.2">
      <c r="A4812" s="8" t="s">
        <v>26861</v>
      </c>
      <c r="B4812" s="8" t="s">
        <v>26862</v>
      </c>
      <c r="C4812" s="8" t="s">
        <v>45759</v>
      </c>
      <c r="D4812" s="8" t="s">
        <v>45760</v>
      </c>
      <c r="E4812" s="8" t="s">
        <v>335</v>
      </c>
      <c r="F4812" s="8" t="s">
        <v>65</v>
      </c>
      <c r="G4812" s="8" t="s">
        <v>335</v>
      </c>
      <c r="H4812" s="8" t="s">
        <v>65</v>
      </c>
      <c r="I4812" s="8" t="s">
        <v>26730</v>
      </c>
      <c r="J4812" s="8" t="s">
        <v>708</v>
      </c>
      <c r="K4812" s="8" t="s">
        <v>30</v>
      </c>
      <c r="L4812" s="8" t="s">
        <v>26096</v>
      </c>
      <c r="M4812" s="8" t="s">
        <v>5613</v>
      </c>
      <c r="N4812" s="8" t="s">
        <v>10716</v>
      </c>
      <c r="O4812" s="8" t="s">
        <v>34691</v>
      </c>
      <c r="P4812" s="8" t="s">
        <v>776</v>
      </c>
      <c r="Q4812" s="8" t="s">
        <v>9415</v>
      </c>
      <c r="R4812" s="8" t="s">
        <v>26731</v>
      </c>
      <c r="S4812" s="17" t="s">
        <v>26732</v>
      </c>
      <c r="T4812" s="18">
        <v>43017</v>
      </c>
      <c r="U4812" s="8">
        <v>0.875</v>
      </c>
      <c r="V4812" s="8">
        <v>0</v>
      </c>
      <c r="W4812" s="8" t="s">
        <v>1283</v>
      </c>
      <c r="X4812" s="8" t="s">
        <v>45730</v>
      </c>
      <c r="Y4812" s="8" t="s">
        <v>26863</v>
      </c>
      <c r="Z4812" s="17" t="s">
        <v>26748</v>
      </c>
      <c r="AA4812" s="8" t="s">
        <v>26864</v>
      </c>
      <c r="AB4812" s="8" t="s">
        <v>26865</v>
      </c>
    </row>
    <row r="4813" spans="1:28" hidden="1" x14ac:dyDescent="0.2">
      <c r="A4813" s="8" t="s">
        <v>26877</v>
      </c>
      <c r="B4813" s="8" t="s">
        <v>26878</v>
      </c>
      <c r="C4813" s="8" t="s">
        <v>45759</v>
      </c>
      <c r="D4813" s="8" t="s">
        <v>45760</v>
      </c>
      <c r="E4813" s="8" t="s">
        <v>123</v>
      </c>
      <c r="F4813" s="8" t="s">
        <v>112</v>
      </c>
      <c r="G4813" s="8" t="s">
        <v>123</v>
      </c>
      <c r="H4813" s="8" t="s">
        <v>112</v>
      </c>
      <c r="I4813" s="8" t="s">
        <v>26730</v>
      </c>
      <c r="J4813" s="8" t="s">
        <v>708</v>
      </c>
      <c r="K4813" s="8" t="s">
        <v>30</v>
      </c>
      <c r="L4813" s="8" t="s">
        <v>419</v>
      </c>
      <c r="M4813" s="8" t="s">
        <v>3115</v>
      </c>
      <c r="N4813" s="8" t="s">
        <v>10716</v>
      </c>
      <c r="O4813" s="8" t="s">
        <v>34691</v>
      </c>
      <c r="P4813" s="8" t="s">
        <v>776</v>
      </c>
      <c r="Q4813" s="8" t="s">
        <v>9415</v>
      </c>
      <c r="R4813" s="8" t="s">
        <v>26731</v>
      </c>
      <c r="S4813" s="17" t="s">
        <v>26732</v>
      </c>
      <c r="T4813" s="18">
        <v>43025</v>
      </c>
      <c r="U4813" s="8">
        <v>0.75</v>
      </c>
      <c r="V4813" s="8">
        <v>0.95833333333333337</v>
      </c>
      <c r="W4813" s="8" t="s">
        <v>773</v>
      </c>
      <c r="X4813" s="8" t="s">
        <v>45730</v>
      </c>
      <c r="Y4813" s="8" t="s">
        <v>3203</v>
      </c>
      <c r="Z4813" s="17" t="s">
        <v>13445</v>
      </c>
      <c r="AA4813" s="8" t="s">
        <v>26879</v>
      </c>
      <c r="AB4813" s="8" t="s">
        <v>26880</v>
      </c>
    </row>
    <row r="4814" spans="1:28" hidden="1" x14ac:dyDescent="0.2">
      <c r="A4814" s="8" t="s">
        <v>26881</v>
      </c>
      <c r="B4814" s="8" t="s">
        <v>26882</v>
      </c>
      <c r="C4814" s="8" t="s">
        <v>45759</v>
      </c>
      <c r="D4814" s="8" t="s">
        <v>45760</v>
      </c>
      <c r="E4814" s="8" t="s">
        <v>123</v>
      </c>
      <c r="F4814" s="8" t="s">
        <v>112</v>
      </c>
      <c r="G4814" s="8" t="s">
        <v>123</v>
      </c>
      <c r="H4814" s="8" t="s">
        <v>112</v>
      </c>
      <c r="I4814" s="8" t="s">
        <v>26730</v>
      </c>
      <c r="J4814" s="8" t="s">
        <v>708</v>
      </c>
      <c r="K4814" s="8" t="s">
        <v>30</v>
      </c>
      <c r="L4814" s="8" t="s">
        <v>3115</v>
      </c>
      <c r="M4814" s="8" t="s">
        <v>3129</v>
      </c>
      <c r="N4814" s="8" t="s">
        <v>10716</v>
      </c>
      <c r="O4814" s="8" t="s">
        <v>34691</v>
      </c>
      <c r="P4814" s="8" t="s">
        <v>776</v>
      </c>
      <c r="Q4814" s="8" t="s">
        <v>9415</v>
      </c>
      <c r="R4814" s="8" t="s">
        <v>26731</v>
      </c>
      <c r="S4814" s="17" t="s">
        <v>26732</v>
      </c>
      <c r="T4814" s="18">
        <v>43025</v>
      </c>
      <c r="U4814" s="8">
        <v>0.95833333333333337</v>
      </c>
      <c r="V4814" s="8">
        <v>0.16666666666666666</v>
      </c>
      <c r="W4814" s="8" t="s">
        <v>773</v>
      </c>
      <c r="X4814" s="8" t="s">
        <v>45730</v>
      </c>
      <c r="Y4814" s="8" t="s">
        <v>3203</v>
      </c>
      <c r="Z4814" s="17" t="s">
        <v>26883</v>
      </c>
      <c r="AA4814" s="8" t="s">
        <v>26884</v>
      </c>
      <c r="AB4814" s="8" t="s">
        <v>26885</v>
      </c>
    </row>
    <row r="4815" spans="1:28" hidden="1" x14ac:dyDescent="0.2">
      <c r="A4815" s="8" t="s">
        <v>26908</v>
      </c>
      <c r="B4815" s="8" t="s">
        <v>26909</v>
      </c>
      <c r="C4815" s="8" t="s">
        <v>45759</v>
      </c>
      <c r="D4815" s="8" t="s">
        <v>45760</v>
      </c>
      <c r="E4815" s="8" t="s">
        <v>134</v>
      </c>
      <c r="F4815" s="8" t="s">
        <v>133</v>
      </c>
      <c r="G4815" s="8" t="s">
        <v>134</v>
      </c>
      <c r="H4815" s="8" t="s">
        <v>133</v>
      </c>
      <c r="I4815" s="8" t="s">
        <v>26730</v>
      </c>
      <c r="J4815" s="8" t="s">
        <v>708</v>
      </c>
      <c r="K4815" s="8" t="s">
        <v>30</v>
      </c>
      <c r="L4815" s="8" t="s">
        <v>6572</v>
      </c>
      <c r="M4815" s="8" t="s">
        <v>3144</v>
      </c>
      <c r="N4815" s="8" t="s">
        <v>10716</v>
      </c>
      <c r="O4815" s="8" t="s">
        <v>34691</v>
      </c>
      <c r="P4815" s="8" t="s">
        <v>776</v>
      </c>
      <c r="Q4815" s="8" t="s">
        <v>9415</v>
      </c>
      <c r="R4815" s="8" t="s">
        <v>26731</v>
      </c>
      <c r="S4815" s="17" t="s">
        <v>26732</v>
      </c>
      <c r="T4815" s="18">
        <v>43026</v>
      </c>
      <c r="U4815" s="8">
        <v>0.125</v>
      </c>
      <c r="V4815" s="8">
        <v>0.16666666666666666</v>
      </c>
      <c r="W4815" s="8" t="s">
        <v>1495</v>
      </c>
      <c r="X4815" s="8" t="s">
        <v>26910</v>
      </c>
      <c r="Y4815" s="8" t="s">
        <v>26911</v>
      </c>
      <c r="Z4815" s="17" t="s">
        <v>26748</v>
      </c>
      <c r="AA4815" s="8" t="s">
        <v>26912</v>
      </c>
      <c r="AB4815" s="8" t="s">
        <v>26913</v>
      </c>
    </row>
    <row r="4816" spans="1:28" hidden="1" x14ac:dyDescent="0.2">
      <c r="A4816" s="8" t="s">
        <v>26886</v>
      </c>
      <c r="B4816" s="8" t="s">
        <v>26887</v>
      </c>
      <c r="C4816" s="8" t="s">
        <v>45759</v>
      </c>
      <c r="D4816" s="8" t="s">
        <v>45760</v>
      </c>
      <c r="E4816" s="8" t="s">
        <v>134</v>
      </c>
      <c r="F4816" s="8" t="s">
        <v>133</v>
      </c>
      <c r="G4816" s="8" t="s">
        <v>134</v>
      </c>
      <c r="H4816" s="8" t="s">
        <v>133</v>
      </c>
      <c r="I4816" s="8" t="s">
        <v>26730</v>
      </c>
      <c r="J4816" s="8" t="s">
        <v>708</v>
      </c>
      <c r="K4816" s="8" t="s">
        <v>30</v>
      </c>
      <c r="L4816" s="8" t="s">
        <v>3136</v>
      </c>
      <c r="M4816" s="8" t="s">
        <v>1025</v>
      </c>
      <c r="N4816" s="8" t="s">
        <v>10716</v>
      </c>
      <c r="O4816" s="8" t="s">
        <v>34691</v>
      </c>
      <c r="P4816" s="8" t="s">
        <v>776</v>
      </c>
      <c r="Q4816" s="8" t="s">
        <v>9415</v>
      </c>
      <c r="R4816" s="8" t="s">
        <v>26731</v>
      </c>
      <c r="S4816" s="17" t="s">
        <v>26732</v>
      </c>
      <c r="T4816" s="18">
        <v>43026</v>
      </c>
      <c r="U4816" s="8">
        <v>0.75</v>
      </c>
      <c r="V4816" s="8">
        <v>0.79166666666666663</v>
      </c>
      <c r="W4816" s="8" t="s">
        <v>1495</v>
      </c>
      <c r="X4816" s="8" t="s">
        <v>3175</v>
      </c>
      <c r="Y4816" s="8" t="s">
        <v>3146</v>
      </c>
      <c r="Z4816" s="17" t="s">
        <v>26888</v>
      </c>
      <c r="AA4816" s="8" t="s">
        <v>26889</v>
      </c>
      <c r="AB4816" s="8" t="s">
        <v>26890</v>
      </c>
    </row>
    <row r="4817" spans="1:28" hidden="1" x14ac:dyDescent="0.2">
      <c r="A4817" s="8" t="s">
        <v>26891</v>
      </c>
      <c r="B4817" s="8" t="s">
        <v>26892</v>
      </c>
      <c r="C4817" s="8" t="s">
        <v>45759</v>
      </c>
      <c r="D4817" s="8" t="s">
        <v>45760</v>
      </c>
      <c r="E4817" s="8" t="s">
        <v>134</v>
      </c>
      <c r="F4817" s="8" t="s">
        <v>133</v>
      </c>
      <c r="G4817" s="8" t="s">
        <v>134</v>
      </c>
      <c r="H4817" s="8" t="s">
        <v>133</v>
      </c>
      <c r="I4817" s="8" t="s">
        <v>26730</v>
      </c>
      <c r="J4817" s="8" t="s">
        <v>708</v>
      </c>
      <c r="K4817" s="8" t="s">
        <v>30</v>
      </c>
      <c r="L4817" s="8" t="s">
        <v>1025</v>
      </c>
      <c r="M4817" s="8" t="s">
        <v>25829</v>
      </c>
      <c r="N4817" s="8" t="s">
        <v>10716</v>
      </c>
      <c r="O4817" s="8" t="s">
        <v>34691</v>
      </c>
      <c r="P4817" s="8" t="s">
        <v>776</v>
      </c>
      <c r="Q4817" s="8" t="s">
        <v>9415</v>
      </c>
      <c r="R4817" s="8" t="s">
        <v>26731</v>
      </c>
      <c r="S4817" s="17" t="s">
        <v>26732</v>
      </c>
      <c r="T4817" s="18">
        <v>43026</v>
      </c>
      <c r="U4817" s="8">
        <v>0.79166666666666663</v>
      </c>
      <c r="V4817" s="8">
        <v>0.83333333333333337</v>
      </c>
      <c r="W4817" s="8" t="s">
        <v>1495</v>
      </c>
      <c r="X4817" s="8" t="s">
        <v>3130</v>
      </c>
      <c r="Y4817" s="8" t="s">
        <v>3131</v>
      </c>
      <c r="Z4817" s="17" t="s">
        <v>26748</v>
      </c>
      <c r="AA4817" s="8" t="s">
        <v>26893</v>
      </c>
      <c r="AB4817" s="8" t="s">
        <v>26894</v>
      </c>
    </row>
    <row r="4818" spans="1:28" hidden="1" x14ac:dyDescent="0.2">
      <c r="A4818" s="8" t="s">
        <v>26895</v>
      </c>
      <c r="B4818" s="8" t="s">
        <v>26896</v>
      </c>
      <c r="C4818" s="8" t="s">
        <v>45759</v>
      </c>
      <c r="D4818" s="8" t="s">
        <v>45760</v>
      </c>
      <c r="E4818" s="8" t="s">
        <v>134</v>
      </c>
      <c r="F4818" s="8" t="s">
        <v>133</v>
      </c>
      <c r="G4818" s="8" t="s">
        <v>134</v>
      </c>
      <c r="H4818" s="8" t="s">
        <v>133</v>
      </c>
      <c r="I4818" s="8" t="s">
        <v>26730</v>
      </c>
      <c r="J4818" s="8" t="s">
        <v>708</v>
      </c>
      <c r="K4818" s="8" t="s">
        <v>30</v>
      </c>
      <c r="L4818" s="8" t="s">
        <v>25829</v>
      </c>
      <c r="M4818" s="8" t="s">
        <v>26897</v>
      </c>
      <c r="N4818" s="8" t="s">
        <v>10716</v>
      </c>
      <c r="O4818" s="8" t="s">
        <v>34691</v>
      </c>
      <c r="P4818" s="8" t="s">
        <v>776</v>
      </c>
      <c r="Q4818" s="8" t="s">
        <v>9415</v>
      </c>
      <c r="R4818" s="8" t="s">
        <v>26731</v>
      </c>
      <c r="S4818" s="17" t="s">
        <v>26732</v>
      </c>
      <c r="T4818" s="18">
        <v>43026</v>
      </c>
      <c r="U4818" s="8">
        <v>0.83333333333333337</v>
      </c>
      <c r="V4818" s="8">
        <v>0.875</v>
      </c>
      <c r="W4818" s="8" t="s">
        <v>1495</v>
      </c>
      <c r="X4818" s="8" t="s">
        <v>26898</v>
      </c>
      <c r="Y4818" s="8" t="s">
        <v>1535</v>
      </c>
      <c r="Z4818" s="17" t="s">
        <v>26899</v>
      </c>
      <c r="AA4818" s="8" t="s">
        <v>26900</v>
      </c>
      <c r="AB4818" s="8" t="s">
        <v>26901</v>
      </c>
    </row>
    <row r="4819" spans="1:28" hidden="1" x14ac:dyDescent="0.2">
      <c r="A4819" s="8" t="s">
        <v>26902</v>
      </c>
      <c r="B4819" s="8" t="s">
        <v>26903</v>
      </c>
      <c r="C4819" s="8" t="s">
        <v>45759</v>
      </c>
      <c r="D4819" s="8" t="s">
        <v>45760</v>
      </c>
      <c r="E4819" s="8" t="s">
        <v>134</v>
      </c>
      <c r="F4819" s="8" t="s">
        <v>133</v>
      </c>
      <c r="G4819" s="8" t="s">
        <v>134</v>
      </c>
      <c r="H4819" s="8" t="s">
        <v>133</v>
      </c>
      <c r="I4819" s="8" t="s">
        <v>26730</v>
      </c>
      <c r="J4819" s="8" t="s">
        <v>708</v>
      </c>
      <c r="K4819" s="8" t="s">
        <v>30</v>
      </c>
      <c r="L4819" s="8" t="s">
        <v>26897</v>
      </c>
      <c r="M4819" s="8" t="s">
        <v>6572</v>
      </c>
      <c r="N4819" s="8" t="s">
        <v>10716</v>
      </c>
      <c r="O4819" s="8" t="s">
        <v>34691</v>
      </c>
      <c r="P4819" s="8" t="s">
        <v>776</v>
      </c>
      <c r="Q4819" s="8" t="s">
        <v>9415</v>
      </c>
      <c r="R4819" s="8" t="s">
        <v>26731</v>
      </c>
      <c r="S4819" s="17" t="s">
        <v>26732</v>
      </c>
      <c r="T4819" s="18">
        <v>43026</v>
      </c>
      <c r="U4819" s="8">
        <v>0.875</v>
      </c>
      <c r="V4819" s="8">
        <v>0.125</v>
      </c>
      <c r="W4819" s="8" t="s">
        <v>30</v>
      </c>
      <c r="X4819" s="8" t="s">
        <v>26904</v>
      </c>
      <c r="Y4819" s="8" t="s">
        <v>1535</v>
      </c>
      <c r="Z4819" s="17" t="s">
        <v>26905</v>
      </c>
      <c r="AA4819" s="8" t="s">
        <v>26906</v>
      </c>
      <c r="AB4819" s="8" t="s">
        <v>26907</v>
      </c>
    </row>
    <row r="4820" spans="1:28" hidden="1" x14ac:dyDescent="0.2">
      <c r="A4820" s="8" t="s">
        <v>26914</v>
      </c>
      <c r="B4820" s="8" t="s">
        <v>26915</v>
      </c>
      <c r="C4820" s="8" t="s">
        <v>45759</v>
      </c>
      <c r="D4820" s="8" t="s">
        <v>45760</v>
      </c>
      <c r="E4820" s="8" t="s">
        <v>144</v>
      </c>
      <c r="F4820" s="8" t="s">
        <v>133</v>
      </c>
      <c r="G4820" s="8" t="s">
        <v>144</v>
      </c>
      <c r="H4820" s="8" t="s">
        <v>133</v>
      </c>
      <c r="I4820" s="8" t="s">
        <v>26730</v>
      </c>
      <c r="J4820" s="8" t="s">
        <v>708</v>
      </c>
      <c r="K4820" s="8" t="s">
        <v>30</v>
      </c>
      <c r="L4820" s="8" t="s">
        <v>3151</v>
      </c>
      <c r="M4820" s="8" t="s">
        <v>1038</v>
      </c>
      <c r="N4820" s="8" t="s">
        <v>10716</v>
      </c>
      <c r="O4820" s="8" t="s">
        <v>34691</v>
      </c>
      <c r="P4820" s="8" t="s">
        <v>776</v>
      </c>
      <c r="Q4820" s="8" t="s">
        <v>9415</v>
      </c>
      <c r="R4820" s="8" t="s">
        <v>26731</v>
      </c>
      <c r="S4820" s="17" t="s">
        <v>26732</v>
      </c>
      <c r="T4820" s="18">
        <v>43027</v>
      </c>
      <c r="U4820" s="8">
        <v>0.75</v>
      </c>
      <c r="V4820" s="8">
        <v>0.79166666666666663</v>
      </c>
      <c r="W4820" s="8" t="s">
        <v>1495</v>
      </c>
      <c r="X4820" s="8" t="s">
        <v>26916</v>
      </c>
      <c r="Y4820" s="8" t="s">
        <v>26917</v>
      </c>
      <c r="Z4820" s="17" t="s">
        <v>26918</v>
      </c>
      <c r="AA4820" s="8" t="s">
        <v>26919</v>
      </c>
      <c r="AB4820" s="8" t="s">
        <v>26920</v>
      </c>
    </row>
    <row r="4821" spans="1:28" hidden="1" x14ac:dyDescent="0.2">
      <c r="A4821" s="8" t="s">
        <v>26921</v>
      </c>
      <c r="B4821" s="8" t="s">
        <v>26922</v>
      </c>
      <c r="C4821" s="8" t="s">
        <v>45759</v>
      </c>
      <c r="D4821" s="8" t="s">
        <v>45760</v>
      </c>
      <c r="E4821" s="8" t="s">
        <v>144</v>
      </c>
      <c r="F4821" s="8" t="s">
        <v>133</v>
      </c>
      <c r="G4821" s="8" t="s">
        <v>144</v>
      </c>
      <c r="H4821" s="8" t="s">
        <v>133</v>
      </c>
      <c r="I4821" s="8" t="s">
        <v>26730</v>
      </c>
      <c r="J4821" s="8" t="s">
        <v>708</v>
      </c>
      <c r="K4821" s="8" t="s">
        <v>30</v>
      </c>
      <c r="L4821" s="8" t="s">
        <v>1038</v>
      </c>
      <c r="M4821" s="8" t="s">
        <v>3158</v>
      </c>
      <c r="N4821" s="8" t="s">
        <v>10716</v>
      </c>
      <c r="O4821" s="8" t="s">
        <v>34691</v>
      </c>
      <c r="P4821" s="8" t="s">
        <v>776</v>
      </c>
      <c r="Q4821" s="8" t="s">
        <v>9415</v>
      </c>
      <c r="R4821" s="8" t="s">
        <v>26731</v>
      </c>
      <c r="S4821" s="17" t="s">
        <v>26732</v>
      </c>
      <c r="T4821" s="18">
        <v>43027</v>
      </c>
      <c r="U4821" s="8">
        <v>0.79166666666666663</v>
      </c>
      <c r="V4821" s="8">
        <v>0.16666666666666666</v>
      </c>
      <c r="W4821" s="8" t="s">
        <v>952</v>
      </c>
      <c r="X4821" s="8" t="s">
        <v>26923</v>
      </c>
      <c r="Y4821" s="8" t="s">
        <v>13555</v>
      </c>
      <c r="Z4821" s="17" t="s">
        <v>26924</v>
      </c>
      <c r="AA4821" s="8" t="s">
        <v>26925</v>
      </c>
      <c r="AB4821" s="8" t="s">
        <v>26926</v>
      </c>
    </row>
    <row r="4822" spans="1:28" hidden="1" x14ac:dyDescent="0.2">
      <c r="A4822" s="8" t="s">
        <v>26927</v>
      </c>
      <c r="B4822" s="8" t="s">
        <v>26928</v>
      </c>
      <c r="C4822" s="8" t="s">
        <v>45759</v>
      </c>
      <c r="D4822" s="8" t="s">
        <v>45760</v>
      </c>
      <c r="E4822" s="8" t="s">
        <v>174</v>
      </c>
      <c r="F4822" s="8" t="s">
        <v>133</v>
      </c>
      <c r="G4822" s="8" t="s">
        <v>174</v>
      </c>
      <c r="H4822" s="8" t="s">
        <v>133</v>
      </c>
      <c r="I4822" s="8" t="s">
        <v>26730</v>
      </c>
      <c r="J4822" s="8" t="s">
        <v>708</v>
      </c>
      <c r="K4822" s="8" t="s">
        <v>30</v>
      </c>
      <c r="L4822" s="8" t="s">
        <v>3166</v>
      </c>
      <c r="M4822" s="8" t="s">
        <v>3167</v>
      </c>
      <c r="N4822" s="8" t="s">
        <v>10716</v>
      </c>
      <c r="O4822" s="8" t="s">
        <v>34691</v>
      </c>
      <c r="P4822" s="8" t="s">
        <v>776</v>
      </c>
      <c r="Q4822" s="8" t="s">
        <v>9415</v>
      </c>
      <c r="R4822" s="8" t="s">
        <v>26731</v>
      </c>
      <c r="S4822" s="17" t="s">
        <v>26732</v>
      </c>
      <c r="T4822" s="18">
        <v>43028</v>
      </c>
      <c r="U4822" s="8">
        <v>0.75</v>
      </c>
      <c r="V4822" s="8">
        <v>0.16666666666666666</v>
      </c>
      <c r="W4822" s="8" t="s">
        <v>792</v>
      </c>
      <c r="X4822" s="8" t="s">
        <v>13554</v>
      </c>
      <c r="Y4822" s="8" t="s">
        <v>13555</v>
      </c>
      <c r="Z4822" s="17" t="s">
        <v>26929</v>
      </c>
      <c r="AA4822" s="8" t="s">
        <v>26930</v>
      </c>
      <c r="AB4822" s="8" t="s">
        <v>8455</v>
      </c>
    </row>
    <row r="4823" spans="1:28" hidden="1" x14ac:dyDescent="0.2">
      <c r="A4823" s="8" t="s">
        <v>26959</v>
      </c>
      <c r="B4823" s="8" t="s">
        <v>26960</v>
      </c>
      <c r="C4823" s="8" t="s">
        <v>45759</v>
      </c>
      <c r="D4823" s="8" t="s">
        <v>45760</v>
      </c>
      <c r="E4823" s="8" t="s">
        <v>184</v>
      </c>
      <c r="F4823" s="8" t="s">
        <v>133</v>
      </c>
      <c r="G4823" s="8" t="s">
        <v>184</v>
      </c>
      <c r="H4823" s="8" t="s">
        <v>133</v>
      </c>
      <c r="I4823" s="8" t="s">
        <v>26730</v>
      </c>
      <c r="J4823" s="8" t="s">
        <v>708</v>
      </c>
      <c r="K4823" s="8" t="s">
        <v>30</v>
      </c>
      <c r="L4823" s="8" t="s">
        <v>3173</v>
      </c>
      <c r="M4823" s="8" t="s">
        <v>3201</v>
      </c>
      <c r="N4823" s="8" t="s">
        <v>10716</v>
      </c>
      <c r="O4823" s="8" t="s">
        <v>34691</v>
      </c>
      <c r="P4823" s="8" t="s">
        <v>776</v>
      </c>
      <c r="Q4823" s="8" t="s">
        <v>9415</v>
      </c>
      <c r="R4823" s="8" t="s">
        <v>26731</v>
      </c>
      <c r="S4823" s="17" t="s">
        <v>26732</v>
      </c>
      <c r="T4823" s="18">
        <v>43029</v>
      </c>
      <c r="U4823" s="8">
        <v>0.75</v>
      </c>
      <c r="V4823" s="8">
        <v>0.16666666666666666</v>
      </c>
      <c r="W4823" s="8" t="s">
        <v>792</v>
      </c>
      <c r="X4823" s="8" t="s">
        <v>13561</v>
      </c>
      <c r="Y4823" s="8" t="s">
        <v>13562</v>
      </c>
      <c r="Z4823" s="17" t="s">
        <v>12168</v>
      </c>
      <c r="AA4823" s="8" t="s">
        <v>26961</v>
      </c>
      <c r="AB4823" s="8" t="s">
        <v>26962</v>
      </c>
    </row>
    <row r="4824" spans="1:28" hidden="1" x14ac:dyDescent="0.2">
      <c r="A4824" s="8" t="s">
        <v>26946</v>
      </c>
      <c r="B4824" s="8" t="s">
        <v>26947</v>
      </c>
      <c r="C4824" s="8" t="s">
        <v>45759</v>
      </c>
      <c r="D4824" s="8" t="s">
        <v>45760</v>
      </c>
      <c r="E4824" s="8" t="s">
        <v>194</v>
      </c>
      <c r="F4824" s="8" t="s">
        <v>133</v>
      </c>
      <c r="G4824" s="8" t="s">
        <v>194</v>
      </c>
      <c r="H4824" s="8" t="s">
        <v>133</v>
      </c>
      <c r="I4824" s="8" t="s">
        <v>26730</v>
      </c>
      <c r="J4824" s="8" t="s">
        <v>708</v>
      </c>
      <c r="K4824" s="8" t="s">
        <v>30</v>
      </c>
      <c r="L4824" s="8" t="s">
        <v>6929</v>
      </c>
      <c r="M4824" s="8" t="s">
        <v>3597</v>
      </c>
      <c r="N4824" s="8" t="s">
        <v>10716</v>
      </c>
      <c r="O4824" s="8" t="s">
        <v>34691</v>
      </c>
      <c r="P4824" s="8" t="s">
        <v>776</v>
      </c>
      <c r="Q4824" s="8" t="s">
        <v>9415</v>
      </c>
      <c r="R4824" s="8" t="s">
        <v>26731</v>
      </c>
      <c r="S4824" s="17" t="s">
        <v>26732</v>
      </c>
      <c r="T4824" s="18">
        <v>43030</v>
      </c>
      <c r="U4824" s="8">
        <v>0</v>
      </c>
      <c r="V4824" s="8">
        <v>8.3333333333333329E-2</v>
      </c>
      <c r="W4824" s="8" t="s">
        <v>1100</v>
      </c>
      <c r="X4824" s="8" t="s">
        <v>26227</v>
      </c>
      <c r="Y4824" s="8" t="s">
        <v>4116</v>
      </c>
      <c r="Z4824" s="17" t="s">
        <v>12291</v>
      </c>
      <c r="AA4824" s="8" t="s">
        <v>26948</v>
      </c>
      <c r="AB4824" s="8" t="s">
        <v>26949</v>
      </c>
    </row>
    <row r="4825" spans="1:28" hidden="1" x14ac:dyDescent="0.2">
      <c r="A4825" s="8" t="s">
        <v>26950</v>
      </c>
      <c r="B4825" s="8" t="s">
        <v>26951</v>
      </c>
      <c r="C4825" s="8" t="s">
        <v>45759</v>
      </c>
      <c r="D4825" s="8" t="s">
        <v>45760</v>
      </c>
      <c r="E4825" s="8" t="s">
        <v>194</v>
      </c>
      <c r="F4825" s="8" t="s">
        <v>133</v>
      </c>
      <c r="G4825" s="8" t="s">
        <v>194</v>
      </c>
      <c r="H4825" s="8" t="s">
        <v>133</v>
      </c>
      <c r="I4825" s="8" t="s">
        <v>26730</v>
      </c>
      <c r="J4825" s="8" t="s">
        <v>708</v>
      </c>
      <c r="K4825" s="8" t="s">
        <v>30</v>
      </c>
      <c r="L4825" s="8" t="s">
        <v>3597</v>
      </c>
      <c r="M4825" s="8" t="s">
        <v>6137</v>
      </c>
      <c r="N4825" s="8" t="s">
        <v>10716</v>
      </c>
      <c r="O4825" s="8" t="s">
        <v>34691</v>
      </c>
      <c r="P4825" s="8" t="s">
        <v>776</v>
      </c>
      <c r="Q4825" s="8" t="s">
        <v>9415</v>
      </c>
      <c r="R4825" s="8" t="s">
        <v>26731</v>
      </c>
      <c r="S4825" s="17" t="s">
        <v>26732</v>
      </c>
      <c r="T4825" s="18">
        <v>43030</v>
      </c>
      <c r="U4825" s="8">
        <v>8.3333333333333329E-2</v>
      </c>
      <c r="V4825" s="8">
        <v>0.125</v>
      </c>
      <c r="W4825" s="8" t="s">
        <v>1495</v>
      </c>
      <c r="X4825" s="8" t="s">
        <v>26232</v>
      </c>
      <c r="Y4825" s="8" t="s">
        <v>4116</v>
      </c>
      <c r="Z4825" s="17" t="s">
        <v>26233</v>
      </c>
      <c r="AA4825" s="8" t="s">
        <v>26952</v>
      </c>
      <c r="AB4825" s="8" t="s">
        <v>26953</v>
      </c>
    </row>
    <row r="4826" spans="1:28" hidden="1" x14ac:dyDescent="0.2">
      <c r="A4826" s="8" t="s">
        <v>26954</v>
      </c>
      <c r="B4826" s="8" t="s">
        <v>26955</v>
      </c>
      <c r="C4826" s="8" t="s">
        <v>45759</v>
      </c>
      <c r="D4826" s="8" t="s">
        <v>45760</v>
      </c>
      <c r="E4826" s="8" t="s">
        <v>194</v>
      </c>
      <c r="F4826" s="8" t="s">
        <v>133</v>
      </c>
      <c r="G4826" s="8" t="s">
        <v>194</v>
      </c>
      <c r="H4826" s="8" t="s">
        <v>133</v>
      </c>
      <c r="I4826" s="8" t="s">
        <v>26730</v>
      </c>
      <c r="J4826" s="8" t="s">
        <v>708</v>
      </c>
      <c r="K4826" s="8" t="s">
        <v>30</v>
      </c>
      <c r="L4826" s="8" t="s">
        <v>6137</v>
      </c>
      <c r="M4826" s="8" t="s">
        <v>3222</v>
      </c>
      <c r="N4826" s="8" t="s">
        <v>10716</v>
      </c>
      <c r="O4826" s="8" t="s">
        <v>34691</v>
      </c>
      <c r="P4826" s="8" t="s">
        <v>776</v>
      </c>
      <c r="Q4826" s="8" t="s">
        <v>9415</v>
      </c>
      <c r="R4826" s="8" t="s">
        <v>26731</v>
      </c>
      <c r="S4826" s="17" t="s">
        <v>26732</v>
      </c>
      <c r="T4826" s="18">
        <v>43030</v>
      </c>
      <c r="U4826" s="8">
        <v>0.125</v>
      </c>
      <c r="V4826" s="8">
        <v>0.16666666666666666</v>
      </c>
      <c r="W4826" s="8" t="s">
        <v>1495</v>
      </c>
      <c r="X4826" s="8" t="s">
        <v>26238</v>
      </c>
      <c r="Y4826" s="8" t="s">
        <v>4109</v>
      </c>
      <c r="Z4826" s="17" t="s">
        <v>26956</v>
      </c>
      <c r="AA4826" s="8" t="s">
        <v>26957</v>
      </c>
      <c r="AB4826" s="8" t="s">
        <v>26958</v>
      </c>
    </row>
    <row r="4827" spans="1:28" hidden="1" x14ac:dyDescent="0.2">
      <c r="A4827" s="8" t="s">
        <v>26931</v>
      </c>
      <c r="B4827" s="8" t="s">
        <v>26932</v>
      </c>
      <c r="C4827" s="8" t="s">
        <v>45759</v>
      </c>
      <c r="D4827" s="8" t="s">
        <v>45760</v>
      </c>
      <c r="E4827" s="8" t="s">
        <v>194</v>
      </c>
      <c r="F4827" s="8" t="s">
        <v>133</v>
      </c>
      <c r="G4827" s="8" t="s">
        <v>194</v>
      </c>
      <c r="H4827" s="8" t="s">
        <v>133</v>
      </c>
      <c r="I4827" s="8" t="s">
        <v>26730</v>
      </c>
      <c r="J4827" s="8" t="s">
        <v>708</v>
      </c>
      <c r="K4827" s="8" t="s">
        <v>30</v>
      </c>
      <c r="L4827" s="8" t="s">
        <v>3209</v>
      </c>
      <c r="M4827" s="8" t="s">
        <v>3210</v>
      </c>
      <c r="N4827" s="8" t="s">
        <v>10716</v>
      </c>
      <c r="O4827" s="8" t="s">
        <v>34691</v>
      </c>
      <c r="P4827" s="8" t="s">
        <v>776</v>
      </c>
      <c r="Q4827" s="8" t="s">
        <v>9415</v>
      </c>
      <c r="R4827" s="8" t="s">
        <v>26731</v>
      </c>
      <c r="S4827" s="17" t="s">
        <v>26732</v>
      </c>
      <c r="T4827" s="18">
        <v>43030</v>
      </c>
      <c r="U4827" s="8">
        <v>0.75</v>
      </c>
      <c r="V4827" s="8">
        <v>0.91666666666666663</v>
      </c>
      <c r="W4827" s="8" t="s">
        <v>739</v>
      </c>
      <c r="X4827" s="8" t="s">
        <v>26209</v>
      </c>
      <c r="Y4827" s="8" t="s">
        <v>4116</v>
      </c>
      <c r="Z4827" s="17" t="s">
        <v>26933</v>
      </c>
      <c r="AA4827" s="8" t="s">
        <v>26934</v>
      </c>
      <c r="AB4827" s="8" t="s">
        <v>26935</v>
      </c>
    </row>
    <row r="4828" spans="1:28" hidden="1" x14ac:dyDescent="0.2">
      <c r="A4828" s="8" t="s">
        <v>26936</v>
      </c>
      <c r="B4828" s="8" t="s">
        <v>26937</v>
      </c>
      <c r="C4828" s="8" t="s">
        <v>45759</v>
      </c>
      <c r="D4828" s="8" t="s">
        <v>45760</v>
      </c>
      <c r="E4828" s="8" t="s">
        <v>194</v>
      </c>
      <c r="F4828" s="8" t="s">
        <v>133</v>
      </c>
      <c r="G4828" s="8" t="s">
        <v>194</v>
      </c>
      <c r="H4828" s="8" t="s">
        <v>133</v>
      </c>
      <c r="I4828" s="8" t="s">
        <v>26730</v>
      </c>
      <c r="J4828" s="8" t="s">
        <v>708</v>
      </c>
      <c r="K4828" s="8" t="s">
        <v>30</v>
      </c>
      <c r="L4828" s="8" t="s">
        <v>3210</v>
      </c>
      <c r="M4828" s="8" t="s">
        <v>3215</v>
      </c>
      <c r="N4828" s="8" t="s">
        <v>10716</v>
      </c>
      <c r="O4828" s="8" t="s">
        <v>34691</v>
      </c>
      <c r="P4828" s="8" t="s">
        <v>776</v>
      </c>
      <c r="Q4828" s="8" t="s">
        <v>9415</v>
      </c>
      <c r="R4828" s="8" t="s">
        <v>26731</v>
      </c>
      <c r="S4828" s="17" t="s">
        <v>26732</v>
      </c>
      <c r="T4828" s="18">
        <v>43030</v>
      </c>
      <c r="U4828" s="8">
        <v>0.91666666666666663</v>
      </c>
      <c r="V4828" s="8">
        <v>0.95833333333333337</v>
      </c>
      <c r="W4828" s="8" t="s">
        <v>1495</v>
      </c>
      <c r="X4828" s="8" t="s">
        <v>26215</v>
      </c>
      <c r="Y4828" s="8" t="s">
        <v>4116</v>
      </c>
      <c r="Z4828" s="17" t="s">
        <v>26938</v>
      </c>
      <c r="AA4828" s="8" t="s">
        <v>26939</v>
      </c>
      <c r="AB4828" s="8" t="s">
        <v>26940</v>
      </c>
    </row>
    <row r="4829" spans="1:28" hidden="1" x14ac:dyDescent="0.2">
      <c r="A4829" s="8" t="s">
        <v>26941</v>
      </c>
      <c r="B4829" s="8" t="s">
        <v>26942</v>
      </c>
      <c r="C4829" s="8" t="s">
        <v>45759</v>
      </c>
      <c r="D4829" s="8" t="s">
        <v>45760</v>
      </c>
      <c r="E4829" s="8" t="s">
        <v>194</v>
      </c>
      <c r="F4829" s="8" t="s">
        <v>133</v>
      </c>
      <c r="G4829" s="8" t="s">
        <v>194</v>
      </c>
      <c r="H4829" s="8" t="s">
        <v>133</v>
      </c>
      <c r="I4829" s="8" t="s">
        <v>26730</v>
      </c>
      <c r="J4829" s="8" t="s">
        <v>708</v>
      </c>
      <c r="K4829" s="8" t="s">
        <v>30</v>
      </c>
      <c r="L4829" s="8" t="s">
        <v>3215</v>
      </c>
      <c r="M4829" s="8" t="s">
        <v>6929</v>
      </c>
      <c r="N4829" s="8" t="s">
        <v>10716</v>
      </c>
      <c r="O4829" s="8" t="s">
        <v>34691</v>
      </c>
      <c r="P4829" s="8" t="s">
        <v>776</v>
      </c>
      <c r="Q4829" s="8" t="s">
        <v>9415</v>
      </c>
      <c r="R4829" s="8" t="s">
        <v>26731</v>
      </c>
      <c r="S4829" s="17" t="s">
        <v>26732</v>
      </c>
      <c r="T4829" s="18">
        <v>43030</v>
      </c>
      <c r="U4829" s="8">
        <v>0.95833333333333337</v>
      </c>
      <c r="V4829" s="8">
        <v>0</v>
      </c>
      <c r="W4829" s="8" t="s">
        <v>1495</v>
      </c>
      <c r="X4829" s="8" t="s">
        <v>26221</v>
      </c>
      <c r="Y4829" s="8" t="s">
        <v>4116</v>
      </c>
      <c r="Z4829" s="17" t="s">
        <v>26943</v>
      </c>
      <c r="AA4829" s="8" t="s">
        <v>26944</v>
      </c>
      <c r="AB4829" s="8" t="s">
        <v>26945</v>
      </c>
    </row>
    <row r="4830" spans="1:28" hidden="1" x14ac:dyDescent="0.2">
      <c r="A4830" s="8" t="s">
        <v>26967</v>
      </c>
      <c r="B4830" s="8" t="s">
        <v>26968</v>
      </c>
      <c r="C4830" s="8" t="s">
        <v>45759</v>
      </c>
      <c r="D4830" s="8" t="s">
        <v>45760</v>
      </c>
      <c r="E4830" s="8" t="s">
        <v>154</v>
      </c>
      <c r="F4830" s="8" t="s">
        <v>133</v>
      </c>
      <c r="G4830" s="8" t="s">
        <v>154</v>
      </c>
      <c r="H4830" s="8" t="s">
        <v>133</v>
      </c>
      <c r="I4830" s="8" t="s">
        <v>26730</v>
      </c>
      <c r="J4830" s="8" t="s">
        <v>708</v>
      </c>
      <c r="K4830" s="8" t="s">
        <v>30</v>
      </c>
      <c r="L4830" s="8" t="s">
        <v>4122</v>
      </c>
      <c r="M4830" s="8" t="s">
        <v>3257</v>
      </c>
      <c r="N4830" s="8" t="s">
        <v>10716</v>
      </c>
      <c r="O4830" s="8" t="s">
        <v>34691</v>
      </c>
      <c r="P4830" s="8" t="s">
        <v>776</v>
      </c>
      <c r="Q4830" s="8" t="s">
        <v>9415</v>
      </c>
      <c r="R4830" s="8" t="s">
        <v>26731</v>
      </c>
      <c r="S4830" s="17" t="s">
        <v>26732</v>
      </c>
      <c r="T4830" s="18">
        <v>43031</v>
      </c>
      <c r="U4830" s="8">
        <v>8.3333333333333329E-2</v>
      </c>
      <c r="V4830" s="8">
        <v>0.125</v>
      </c>
      <c r="W4830" s="8" t="s">
        <v>1495</v>
      </c>
      <c r="X4830" s="8" t="s">
        <v>26969</v>
      </c>
      <c r="Y4830" s="8" t="s">
        <v>4109</v>
      </c>
      <c r="Z4830" s="17" t="s">
        <v>26970</v>
      </c>
      <c r="AA4830" s="8" t="s">
        <v>26971</v>
      </c>
      <c r="AB4830" s="8" t="s">
        <v>26972</v>
      </c>
    </row>
    <row r="4831" spans="1:28" hidden="1" x14ac:dyDescent="0.2">
      <c r="A4831" s="8" t="s">
        <v>26973</v>
      </c>
      <c r="B4831" s="8" t="s">
        <v>26974</v>
      </c>
      <c r="C4831" s="8" t="s">
        <v>45759</v>
      </c>
      <c r="D4831" s="8" t="s">
        <v>45760</v>
      </c>
      <c r="E4831" s="8" t="s">
        <v>154</v>
      </c>
      <c r="F4831" s="8" t="s">
        <v>133</v>
      </c>
      <c r="G4831" s="8" t="s">
        <v>154</v>
      </c>
      <c r="H4831" s="8" t="s">
        <v>133</v>
      </c>
      <c r="I4831" s="8" t="s">
        <v>26730</v>
      </c>
      <c r="J4831" s="8" t="s">
        <v>708</v>
      </c>
      <c r="K4831" s="8" t="s">
        <v>30</v>
      </c>
      <c r="L4831" s="8" t="s">
        <v>3257</v>
      </c>
      <c r="M4831" s="8" t="s">
        <v>3264</v>
      </c>
      <c r="N4831" s="8" t="s">
        <v>10716</v>
      </c>
      <c r="O4831" s="8" t="s">
        <v>34691</v>
      </c>
      <c r="P4831" s="8" t="s">
        <v>776</v>
      </c>
      <c r="Q4831" s="8" t="s">
        <v>9415</v>
      </c>
      <c r="R4831" s="8" t="s">
        <v>26731</v>
      </c>
      <c r="S4831" s="17" t="s">
        <v>26732</v>
      </c>
      <c r="T4831" s="18">
        <v>43031</v>
      </c>
      <c r="U4831" s="8">
        <v>0.125</v>
      </c>
      <c r="V4831" s="8">
        <v>0.16666666666666666</v>
      </c>
      <c r="W4831" s="8" t="s">
        <v>1495</v>
      </c>
      <c r="X4831" s="8" t="s">
        <v>26969</v>
      </c>
      <c r="Y4831" s="8" t="s">
        <v>4109</v>
      </c>
      <c r="Z4831" s="17" t="s">
        <v>9064</v>
      </c>
      <c r="AA4831" s="8" t="s">
        <v>26975</v>
      </c>
      <c r="AB4831" s="8" t="s">
        <v>26976</v>
      </c>
    </row>
    <row r="4832" spans="1:28" hidden="1" x14ac:dyDescent="0.2">
      <c r="A4832" s="8" t="s">
        <v>26963</v>
      </c>
      <c r="B4832" s="8" t="s">
        <v>26964</v>
      </c>
      <c r="C4832" s="8" t="s">
        <v>45759</v>
      </c>
      <c r="D4832" s="8" t="s">
        <v>45760</v>
      </c>
      <c r="E4832" s="8" t="s">
        <v>154</v>
      </c>
      <c r="F4832" s="8" t="s">
        <v>133</v>
      </c>
      <c r="G4832" s="8" t="s">
        <v>154</v>
      </c>
      <c r="H4832" s="8" t="s">
        <v>133</v>
      </c>
      <c r="I4832" s="8" t="s">
        <v>26730</v>
      </c>
      <c r="J4832" s="8" t="s">
        <v>708</v>
      </c>
      <c r="K4832" s="8" t="s">
        <v>30</v>
      </c>
      <c r="L4832" s="8" t="s">
        <v>3229</v>
      </c>
      <c r="M4832" s="8" t="s">
        <v>4122</v>
      </c>
      <c r="N4832" s="8" t="s">
        <v>10716</v>
      </c>
      <c r="O4832" s="8" t="s">
        <v>34691</v>
      </c>
      <c r="P4832" s="8" t="s">
        <v>776</v>
      </c>
      <c r="Q4832" s="8" t="s">
        <v>9415</v>
      </c>
      <c r="R4832" s="8" t="s">
        <v>26731</v>
      </c>
      <c r="S4832" s="17" t="s">
        <v>26732</v>
      </c>
      <c r="T4832" s="18">
        <v>43031</v>
      </c>
      <c r="U4832" s="8">
        <v>0.75</v>
      </c>
      <c r="V4832" s="8">
        <v>8.3333333333333329E-2</v>
      </c>
      <c r="W4832" s="8" t="s">
        <v>486</v>
      </c>
      <c r="X4832" s="8" t="s">
        <v>13554</v>
      </c>
      <c r="Y4832" s="8" t="s">
        <v>13555</v>
      </c>
      <c r="Z4832" s="17" t="s">
        <v>4367</v>
      </c>
      <c r="AA4832" s="8" t="s">
        <v>26965</v>
      </c>
      <c r="AB4832" s="8" t="s">
        <v>26966</v>
      </c>
    </row>
    <row r="4833" spans="1:28" hidden="1" x14ac:dyDescent="0.2">
      <c r="A4833" s="8" t="s">
        <v>27010</v>
      </c>
      <c r="B4833" s="8" t="s">
        <v>27011</v>
      </c>
      <c r="C4833" s="8" t="s">
        <v>45759</v>
      </c>
      <c r="D4833" s="8" t="s">
        <v>45760</v>
      </c>
      <c r="E4833" s="8" t="s">
        <v>164</v>
      </c>
      <c r="F4833" s="8" t="s">
        <v>133</v>
      </c>
      <c r="G4833" s="8" t="s">
        <v>164</v>
      </c>
      <c r="H4833" s="8" t="s">
        <v>133</v>
      </c>
      <c r="I4833" s="8" t="s">
        <v>26730</v>
      </c>
      <c r="J4833" s="8" t="s">
        <v>708</v>
      </c>
      <c r="K4833" s="8" t="s">
        <v>30</v>
      </c>
      <c r="L4833" s="8" t="s">
        <v>1525</v>
      </c>
      <c r="M4833" s="8" t="s">
        <v>3641</v>
      </c>
      <c r="N4833" s="8" t="s">
        <v>10716</v>
      </c>
      <c r="O4833" s="8" t="s">
        <v>34691</v>
      </c>
      <c r="P4833" s="8" t="s">
        <v>776</v>
      </c>
      <c r="Q4833" s="8" t="s">
        <v>9415</v>
      </c>
      <c r="R4833" s="8" t="s">
        <v>26731</v>
      </c>
      <c r="S4833" s="17" t="s">
        <v>26732</v>
      </c>
      <c r="T4833" s="18">
        <v>43032</v>
      </c>
      <c r="U4833" s="8">
        <v>0</v>
      </c>
      <c r="V4833" s="8">
        <v>0.16666666666666666</v>
      </c>
      <c r="W4833" s="8" t="s">
        <v>739</v>
      </c>
      <c r="X4833" s="8" t="s">
        <v>13561</v>
      </c>
      <c r="Y4833" s="8" t="s">
        <v>13562</v>
      </c>
      <c r="Z4833" s="17" t="s">
        <v>27012</v>
      </c>
      <c r="AA4833" s="8" t="s">
        <v>27013</v>
      </c>
      <c r="AB4833" s="8" t="s">
        <v>27014</v>
      </c>
    </row>
    <row r="4834" spans="1:28" hidden="1" x14ac:dyDescent="0.2">
      <c r="A4834" s="8" t="s">
        <v>26977</v>
      </c>
      <c r="B4834" s="8" t="s">
        <v>26978</v>
      </c>
      <c r="C4834" s="8" t="s">
        <v>45759</v>
      </c>
      <c r="D4834" s="8" t="s">
        <v>45760</v>
      </c>
      <c r="E4834" s="8" t="s">
        <v>164</v>
      </c>
      <c r="F4834" s="8" t="s">
        <v>133</v>
      </c>
      <c r="G4834" s="8" t="s">
        <v>164</v>
      </c>
      <c r="H4834" s="8" t="s">
        <v>133</v>
      </c>
      <c r="I4834" s="8" t="s">
        <v>26730</v>
      </c>
      <c r="J4834" s="8" t="s">
        <v>708</v>
      </c>
      <c r="K4834" s="8" t="s">
        <v>30</v>
      </c>
      <c r="L4834" s="8" t="s">
        <v>1501</v>
      </c>
      <c r="M4834" s="8" t="s">
        <v>1121</v>
      </c>
      <c r="N4834" s="8" t="s">
        <v>10716</v>
      </c>
      <c r="O4834" s="8" t="s">
        <v>34691</v>
      </c>
      <c r="P4834" s="8" t="s">
        <v>776</v>
      </c>
      <c r="Q4834" s="8" t="s">
        <v>9415</v>
      </c>
      <c r="R4834" s="8" t="s">
        <v>26731</v>
      </c>
      <c r="S4834" s="17" t="s">
        <v>26732</v>
      </c>
      <c r="T4834" s="18">
        <v>43032</v>
      </c>
      <c r="U4834" s="8">
        <v>0.75</v>
      </c>
      <c r="V4834" s="8">
        <v>0.79166666666666663</v>
      </c>
      <c r="W4834" s="8" t="s">
        <v>1495</v>
      </c>
      <c r="X4834" s="8" t="s">
        <v>26979</v>
      </c>
      <c r="Y4834" s="8" t="s">
        <v>13555</v>
      </c>
      <c r="Z4834" s="17" t="s">
        <v>26754</v>
      </c>
      <c r="AA4834" s="8" t="s">
        <v>26980</v>
      </c>
      <c r="AB4834" s="8" t="s">
        <v>26981</v>
      </c>
    </row>
    <row r="4835" spans="1:28" hidden="1" x14ac:dyDescent="0.2">
      <c r="A4835" s="8" t="s">
        <v>26982</v>
      </c>
      <c r="B4835" s="8" t="s">
        <v>26983</v>
      </c>
      <c r="C4835" s="8" t="s">
        <v>45759</v>
      </c>
      <c r="D4835" s="8" t="s">
        <v>45760</v>
      </c>
      <c r="E4835" s="8" t="s">
        <v>164</v>
      </c>
      <c r="F4835" s="8" t="s">
        <v>133</v>
      </c>
      <c r="G4835" s="8" t="s">
        <v>164</v>
      </c>
      <c r="H4835" s="8" t="s">
        <v>133</v>
      </c>
      <c r="I4835" s="8" t="s">
        <v>26730</v>
      </c>
      <c r="J4835" s="8" t="s">
        <v>708</v>
      </c>
      <c r="K4835" s="8" t="s">
        <v>30</v>
      </c>
      <c r="L4835" s="8" t="s">
        <v>1121</v>
      </c>
      <c r="M4835" s="8" t="s">
        <v>1502</v>
      </c>
      <c r="N4835" s="8" t="s">
        <v>10716</v>
      </c>
      <c r="O4835" s="8" t="s">
        <v>34691</v>
      </c>
      <c r="P4835" s="8" t="s">
        <v>776</v>
      </c>
      <c r="Q4835" s="8" t="s">
        <v>9415</v>
      </c>
      <c r="R4835" s="8" t="s">
        <v>26731</v>
      </c>
      <c r="S4835" s="17" t="s">
        <v>26732</v>
      </c>
      <c r="T4835" s="18">
        <v>43032</v>
      </c>
      <c r="U4835" s="8">
        <v>0.79166666666666663</v>
      </c>
      <c r="V4835" s="8">
        <v>0.83333333333333337</v>
      </c>
      <c r="W4835" s="8" t="s">
        <v>1495</v>
      </c>
      <c r="X4835" s="8" t="s">
        <v>26984</v>
      </c>
      <c r="Y4835" s="8" t="s">
        <v>13555</v>
      </c>
      <c r="Z4835" s="17" t="s">
        <v>26985</v>
      </c>
      <c r="AA4835" s="8" t="s">
        <v>26986</v>
      </c>
      <c r="AB4835" s="8" t="s">
        <v>26987</v>
      </c>
    </row>
    <row r="4836" spans="1:28" hidden="1" x14ac:dyDescent="0.2">
      <c r="A4836" s="8" t="s">
        <v>26988</v>
      </c>
      <c r="B4836" s="8" t="s">
        <v>26989</v>
      </c>
      <c r="C4836" s="8" t="s">
        <v>45759</v>
      </c>
      <c r="D4836" s="8" t="s">
        <v>45760</v>
      </c>
      <c r="E4836" s="8" t="s">
        <v>164</v>
      </c>
      <c r="F4836" s="8" t="s">
        <v>133</v>
      </c>
      <c r="G4836" s="8" t="s">
        <v>164</v>
      </c>
      <c r="H4836" s="8" t="s">
        <v>133</v>
      </c>
      <c r="I4836" s="8" t="s">
        <v>26730</v>
      </c>
      <c r="J4836" s="8" t="s">
        <v>708</v>
      </c>
      <c r="K4836" s="8" t="s">
        <v>30</v>
      </c>
      <c r="L4836" s="8" t="s">
        <v>1502</v>
      </c>
      <c r="M4836" s="8" t="s">
        <v>6950</v>
      </c>
      <c r="N4836" s="8" t="s">
        <v>10716</v>
      </c>
      <c r="O4836" s="8" t="s">
        <v>34691</v>
      </c>
      <c r="P4836" s="8" t="s">
        <v>776</v>
      </c>
      <c r="Q4836" s="8" t="s">
        <v>9415</v>
      </c>
      <c r="R4836" s="8" t="s">
        <v>26731</v>
      </c>
      <c r="S4836" s="17" t="s">
        <v>26732</v>
      </c>
      <c r="T4836" s="18">
        <v>43032</v>
      </c>
      <c r="U4836" s="8">
        <v>0.83333333333333337</v>
      </c>
      <c r="V4836" s="8">
        <v>0.875</v>
      </c>
      <c r="W4836" s="8" t="s">
        <v>1495</v>
      </c>
      <c r="X4836" s="8" t="s">
        <v>26990</v>
      </c>
      <c r="Y4836" s="8" t="s">
        <v>26991</v>
      </c>
      <c r="Z4836" s="17" t="s">
        <v>26754</v>
      </c>
      <c r="AA4836" s="8" t="s">
        <v>26992</v>
      </c>
      <c r="AB4836" s="8" t="s">
        <v>26993</v>
      </c>
    </row>
    <row r="4837" spans="1:28" hidden="1" x14ac:dyDescent="0.2">
      <c r="A4837" s="8" t="s">
        <v>26994</v>
      </c>
      <c r="B4837" s="8" t="s">
        <v>26995</v>
      </c>
      <c r="C4837" s="8" t="s">
        <v>45759</v>
      </c>
      <c r="D4837" s="8" t="s">
        <v>45760</v>
      </c>
      <c r="E4837" s="8" t="s">
        <v>164</v>
      </c>
      <c r="F4837" s="8" t="s">
        <v>133</v>
      </c>
      <c r="G4837" s="8" t="s">
        <v>164</v>
      </c>
      <c r="H4837" s="8" t="s">
        <v>133</v>
      </c>
      <c r="I4837" s="8" t="s">
        <v>26730</v>
      </c>
      <c r="J4837" s="8" t="s">
        <v>708</v>
      </c>
      <c r="K4837" s="8" t="s">
        <v>30</v>
      </c>
      <c r="L4837" s="8" t="s">
        <v>6950</v>
      </c>
      <c r="M4837" s="8" t="s">
        <v>1510</v>
      </c>
      <c r="N4837" s="8" t="s">
        <v>10716</v>
      </c>
      <c r="O4837" s="8" t="s">
        <v>34691</v>
      </c>
      <c r="P4837" s="8" t="s">
        <v>776</v>
      </c>
      <c r="Q4837" s="8" t="s">
        <v>9415</v>
      </c>
      <c r="R4837" s="8" t="s">
        <v>26731</v>
      </c>
      <c r="S4837" s="17" t="s">
        <v>26732</v>
      </c>
      <c r="T4837" s="18">
        <v>43032</v>
      </c>
      <c r="U4837" s="8">
        <v>0.875</v>
      </c>
      <c r="V4837" s="8">
        <v>0.91666666666666663</v>
      </c>
      <c r="W4837" s="8" t="s">
        <v>1495</v>
      </c>
      <c r="X4837" s="8" t="s">
        <v>26996</v>
      </c>
      <c r="Y4837" s="8" t="s">
        <v>26991</v>
      </c>
      <c r="Z4837" s="17" t="s">
        <v>26997</v>
      </c>
      <c r="AA4837" s="8" t="s">
        <v>26998</v>
      </c>
      <c r="AB4837" s="8" t="s">
        <v>26999</v>
      </c>
    </row>
    <row r="4838" spans="1:28" hidden="1" x14ac:dyDescent="0.2">
      <c r="A4838" s="8" t="s">
        <v>27000</v>
      </c>
      <c r="B4838" s="8" t="s">
        <v>27001</v>
      </c>
      <c r="C4838" s="8" t="s">
        <v>45759</v>
      </c>
      <c r="D4838" s="8" t="s">
        <v>45760</v>
      </c>
      <c r="E4838" s="8" t="s">
        <v>164</v>
      </c>
      <c r="F4838" s="8" t="s">
        <v>133</v>
      </c>
      <c r="G4838" s="8" t="s">
        <v>164</v>
      </c>
      <c r="H4838" s="8" t="s">
        <v>133</v>
      </c>
      <c r="I4838" s="8" t="s">
        <v>26730</v>
      </c>
      <c r="J4838" s="8" t="s">
        <v>708</v>
      </c>
      <c r="K4838" s="8" t="s">
        <v>30</v>
      </c>
      <c r="L4838" s="8" t="s">
        <v>1510</v>
      </c>
      <c r="M4838" s="8" t="s">
        <v>1518</v>
      </c>
      <c r="N4838" s="8" t="s">
        <v>10716</v>
      </c>
      <c r="O4838" s="8" t="s">
        <v>34691</v>
      </c>
      <c r="P4838" s="8" t="s">
        <v>776</v>
      </c>
      <c r="Q4838" s="8" t="s">
        <v>9415</v>
      </c>
      <c r="R4838" s="8" t="s">
        <v>26731</v>
      </c>
      <c r="S4838" s="17" t="s">
        <v>26732</v>
      </c>
      <c r="T4838" s="18">
        <v>43032</v>
      </c>
      <c r="U4838" s="8">
        <v>0.91666666666666663</v>
      </c>
      <c r="V4838" s="8">
        <v>0.95833333333333337</v>
      </c>
      <c r="W4838" s="8" t="s">
        <v>1495</v>
      </c>
      <c r="X4838" s="8" t="s">
        <v>27002</v>
      </c>
      <c r="Y4838" s="8" t="s">
        <v>26991</v>
      </c>
      <c r="Z4838" s="17" t="s">
        <v>27003</v>
      </c>
      <c r="AA4838" s="8" t="s">
        <v>27004</v>
      </c>
      <c r="AB4838" s="8" t="s">
        <v>27005</v>
      </c>
    </row>
    <row r="4839" spans="1:28" hidden="1" x14ac:dyDescent="0.2">
      <c r="A4839" s="8" t="s">
        <v>27006</v>
      </c>
      <c r="B4839" s="8" t="s">
        <v>27007</v>
      </c>
      <c r="C4839" s="8" t="s">
        <v>45759</v>
      </c>
      <c r="D4839" s="8" t="s">
        <v>45760</v>
      </c>
      <c r="E4839" s="8" t="s">
        <v>164</v>
      </c>
      <c r="F4839" s="8" t="s">
        <v>133</v>
      </c>
      <c r="G4839" s="8" t="s">
        <v>164</v>
      </c>
      <c r="H4839" s="8" t="s">
        <v>133</v>
      </c>
      <c r="I4839" s="8" t="s">
        <v>26730</v>
      </c>
      <c r="J4839" s="8" t="s">
        <v>708</v>
      </c>
      <c r="K4839" s="8" t="s">
        <v>30</v>
      </c>
      <c r="L4839" s="8" t="s">
        <v>1518</v>
      </c>
      <c r="M4839" s="8" t="s">
        <v>1525</v>
      </c>
      <c r="N4839" s="8" t="s">
        <v>10716</v>
      </c>
      <c r="O4839" s="8" t="s">
        <v>34691</v>
      </c>
      <c r="P4839" s="8" t="s">
        <v>776</v>
      </c>
      <c r="Q4839" s="8" t="s">
        <v>9415</v>
      </c>
      <c r="R4839" s="8" t="s">
        <v>26731</v>
      </c>
      <c r="S4839" s="17" t="s">
        <v>26732</v>
      </c>
      <c r="T4839" s="18">
        <v>43032</v>
      </c>
      <c r="U4839" s="8">
        <v>0.95833333333333337</v>
      </c>
      <c r="V4839" s="8">
        <v>0</v>
      </c>
      <c r="W4839" s="8" t="s">
        <v>1495</v>
      </c>
      <c r="X4839" s="8" t="s">
        <v>26996</v>
      </c>
      <c r="Y4839" s="8" t="s">
        <v>26991</v>
      </c>
      <c r="Z4839" s="17" t="s">
        <v>12291</v>
      </c>
      <c r="AA4839" s="8" t="s">
        <v>27008</v>
      </c>
      <c r="AB4839" s="8" t="s">
        <v>27009</v>
      </c>
    </row>
    <row r="4840" spans="1:28" hidden="1" x14ac:dyDescent="0.2">
      <c r="A4840" s="8" t="s">
        <v>27045</v>
      </c>
      <c r="B4840" s="8" t="s">
        <v>27046</v>
      </c>
      <c r="C4840" s="8" t="s">
        <v>45759</v>
      </c>
      <c r="D4840" s="8" t="s">
        <v>45760</v>
      </c>
      <c r="E4840" s="8" t="s">
        <v>205</v>
      </c>
      <c r="F4840" s="8" t="s">
        <v>204</v>
      </c>
      <c r="G4840" s="8" t="s">
        <v>205</v>
      </c>
      <c r="H4840" s="8" t="s">
        <v>204</v>
      </c>
      <c r="I4840" s="8" t="s">
        <v>26730</v>
      </c>
      <c r="J4840" s="8" t="s">
        <v>708</v>
      </c>
      <c r="K4840" s="8" t="s">
        <v>30</v>
      </c>
      <c r="L4840" s="8" t="s">
        <v>1148</v>
      </c>
      <c r="M4840" s="8" t="s">
        <v>1541</v>
      </c>
      <c r="N4840" s="8" t="s">
        <v>10716</v>
      </c>
      <c r="O4840" s="8" t="s">
        <v>34691</v>
      </c>
      <c r="P4840" s="8" t="s">
        <v>776</v>
      </c>
      <c r="Q4840" s="8" t="s">
        <v>9415</v>
      </c>
      <c r="R4840" s="8" t="s">
        <v>26731</v>
      </c>
      <c r="S4840" s="17" t="s">
        <v>26732</v>
      </c>
      <c r="T4840" s="18">
        <v>43033</v>
      </c>
      <c r="U4840" s="8">
        <v>8.3333333333333329E-2</v>
      </c>
      <c r="V4840" s="8">
        <v>0.16666666666666666</v>
      </c>
      <c r="W4840" s="8" t="s">
        <v>1100</v>
      </c>
      <c r="X4840" s="8" t="s">
        <v>27047</v>
      </c>
      <c r="Y4840" s="8" t="s">
        <v>27041</v>
      </c>
      <c r="Z4840" s="17" t="s">
        <v>27048</v>
      </c>
      <c r="AA4840" s="8" t="s">
        <v>27049</v>
      </c>
      <c r="AB4840" s="8" t="s">
        <v>27050</v>
      </c>
    </row>
    <row r="4841" spans="1:28" hidden="1" x14ac:dyDescent="0.2">
      <c r="A4841" s="8" t="s">
        <v>27015</v>
      </c>
      <c r="B4841" s="8" t="s">
        <v>27016</v>
      </c>
      <c r="C4841" s="8" t="s">
        <v>45759</v>
      </c>
      <c r="D4841" s="8" t="s">
        <v>45760</v>
      </c>
      <c r="E4841" s="8" t="s">
        <v>205</v>
      </c>
      <c r="F4841" s="8" t="s">
        <v>204</v>
      </c>
      <c r="G4841" s="8" t="s">
        <v>205</v>
      </c>
      <c r="H4841" s="8" t="s">
        <v>204</v>
      </c>
      <c r="I4841" s="8" t="s">
        <v>26730</v>
      </c>
      <c r="J4841" s="8" t="s">
        <v>708</v>
      </c>
      <c r="K4841" s="8" t="s">
        <v>30</v>
      </c>
      <c r="L4841" s="8" t="s">
        <v>428</v>
      </c>
      <c r="M4841" s="8" t="s">
        <v>4679</v>
      </c>
      <c r="N4841" s="8" t="s">
        <v>10716</v>
      </c>
      <c r="O4841" s="8" t="s">
        <v>34691</v>
      </c>
      <c r="P4841" s="8" t="s">
        <v>776</v>
      </c>
      <c r="Q4841" s="8" t="s">
        <v>9415</v>
      </c>
      <c r="R4841" s="8" t="s">
        <v>26731</v>
      </c>
      <c r="S4841" s="17" t="s">
        <v>26732</v>
      </c>
      <c r="T4841" s="18">
        <v>43033</v>
      </c>
      <c r="U4841" s="8">
        <v>0.75</v>
      </c>
      <c r="V4841" s="8">
        <v>0.79166666666666663</v>
      </c>
      <c r="W4841" s="8" t="s">
        <v>1495</v>
      </c>
      <c r="X4841" s="8" t="s">
        <v>27017</v>
      </c>
      <c r="Y4841" s="8" t="s">
        <v>3389</v>
      </c>
      <c r="Z4841" s="17" t="s">
        <v>27018</v>
      </c>
      <c r="AA4841" s="8" t="s">
        <v>27019</v>
      </c>
      <c r="AB4841" s="8" t="s">
        <v>27020</v>
      </c>
    </row>
    <row r="4842" spans="1:28" hidden="1" x14ac:dyDescent="0.2">
      <c r="A4842" s="8" t="s">
        <v>27021</v>
      </c>
      <c r="B4842" s="8" t="s">
        <v>27022</v>
      </c>
      <c r="C4842" s="8" t="s">
        <v>45759</v>
      </c>
      <c r="D4842" s="8" t="s">
        <v>45760</v>
      </c>
      <c r="E4842" s="8" t="s">
        <v>205</v>
      </c>
      <c r="F4842" s="8" t="s">
        <v>204</v>
      </c>
      <c r="G4842" s="8" t="s">
        <v>205</v>
      </c>
      <c r="H4842" s="8" t="s">
        <v>204</v>
      </c>
      <c r="I4842" s="8" t="s">
        <v>26730</v>
      </c>
      <c r="J4842" s="8" t="s">
        <v>708</v>
      </c>
      <c r="K4842" s="8" t="s">
        <v>30</v>
      </c>
      <c r="L4842" s="8" t="s">
        <v>4679</v>
      </c>
      <c r="M4842" s="8" t="s">
        <v>3655</v>
      </c>
      <c r="N4842" s="8" t="s">
        <v>10716</v>
      </c>
      <c r="O4842" s="8" t="s">
        <v>34691</v>
      </c>
      <c r="P4842" s="8" t="s">
        <v>776</v>
      </c>
      <c r="Q4842" s="8" t="s">
        <v>9415</v>
      </c>
      <c r="R4842" s="8" t="s">
        <v>26731</v>
      </c>
      <c r="S4842" s="17" t="s">
        <v>26732</v>
      </c>
      <c r="T4842" s="18">
        <v>43033</v>
      </c>
      <c r="U4842" s="8">
        <v>0.79166666666666663</v>
      </c>
      <c r="V4842" s="8">
        <v>0.83333333333333337</v>
      </c>
      <c r="W4842" s="8" t="s">
        <v>1495</v>
      </c>
      <c r="X4842" s="8" t="s">
        <v>6728</v>
      </c>
      <c r="Y4842" s="8" t="s">
        <v>3389</v>
      </c>
      <c r="Z4842" s="17" t="s">
        <v>27023</v>
      </c>
      <c r="AA4842" s="8" t="s">
        <v>27024</v>
      </c>
      <c r="AB4842" s="8" t="s">
        <v>27025</v>
      </c>
    </row>
    <row r="4843" spans="1:28" hidden="1" x14ac:dyDescent="0.2">
      <c r="A4843" s="8" t="s">
        <v>27026</v>
      </c>
      <c r="B4843" s="8" t="s">
        <v>27027</v>
      </c>
      <c r="C4843" s="8" t="s">
        <v>45759</v>
      </c>
      <c r="D4843" s="8" t="s">
        <v>45760</v>
      </c>
      <c r="E4843" s="8" t="s">
        <v>205</v>
      </c>
      <c r="F4843" s="8" t="s">
        <v>204</v>
      </c>
      <c r="G4843" s="8" t="s">
        <v>205</v>
      </c>
      <c r="H4843" s="8" t="s">
        <v>204</v>
      </c>
      <c r="I4843" s="8" t="s">
        <v>26730</v>
      </c>
      <c r="J4843" s="8" t="s">
        <v>708</v>
      </c>
      <c r="K4843" s="8" t="s">
        <v>30</v>
      </c>
      <c r="L4843" s="8" t="s">
        <v>3655</v>
      </c>
      <c r="M4843" s="8" t="s">
        <v>16937</v>
      </c>
      <c r="N4843" s="8" t="s">
        <v>10716</v>
      </c>
      <c r="O4843" s="8" t="s">
        <v>34691</v>
      </c>
      <c r="P4843" s="8" t="s">
        <v>776</v>
      </c>
      <c r="Q4843" s="8" t="s">
        <v>9415</v>
      </c>
      <c r="R4843" s="8" t="s">
        <v>26731</v>
      </c>
      <c r="S4843" s="17" t="s">
        <v>26732</v>
      </c>
      <c r="T4843" s="18">
        <v>43033</v>
      </c>
      <c r="U4843" s="8">
        <v>0.83333333333333337</v>
      </c>
      <c r="V4843" s="8">
        <v>0.875</v>
      </c>
      <c r="W4843" s="8" t="s">
        <v>1495</v>
      </c>
      <c r="X4843" s="8" t="s">
        <v>27028</v>
      </c>
      <c r="Y4843" s="8" t="s">
        <v>26991</v>
      </c>
      <c r="Z4843" s="17" t="s">
        <v>27029</v>
      </c>
      <c r="AA4843" s="8" t="s">
        <v>27030</v>
      </c>
      <c r="AB4843" s="8" t="s">
        <v>27031</v>
      </c>
    </row>
    <row r="4844" spans="1:28" hidden="1" x14ac:dyDescent="0.2">
      <c r="A4844" s="8" t="s">
        <v>27032</v>
      </c>
      <c r="B4844" s="8" t="s">
        <v>27033</v>
      </c>
      <c r="C4844" s="8" t="s">
        <v>45759</v>
      </c>
      <c r="D4844" s="8" t="s">
        <v>45760</v>
      </c>
      <c r="E4844" s="8" t="s">
        <v>205</v>
      </c>
      <c r="F4844" s="8" t="s">
        <v>204</v>
      </c>
      <c r="G4844" s="8" t="s">
        <v>205</v>
      </c>
      <c r="H4844" s="8" t="s">
        <v>204</v>
      </c>
      <c r="I4844" s="8" t="s">
        <v>26730</v>
      </c>
      <c r="J4844" s="8" t="s">
        <v>708</v>
      </c>
      <c r="K4844" s="8" t="s">
        <v>30</v>
      </c>
      <c r="L4844" s="8" t="s">
        <v>16937</v>
      </c>
      <c r="M4844" s="8" t="s">
        <v>5772</v>
      </c>
      <c r="N4844" s="8" t="s">
        <v>10716</v>
      </c>
      <c r="O4844" s="8" t="s">
        <v>34691</v>
      </c>
      <c r="P4844" s="8" t="s">
        <v>776</v>
      </c>
      <c r="Q4844" s="8" t="s">
        <v>9415</v>
      </c>
      <c r="R4844" s="8" t="s">
        <v>26731</v>
      </c>
      <c r="S4844" s="17" t="s">
        <v>26732</v>
      </c>
      <c r="T4844" s="18">
        <v>43033</v>
      </c>
      <c r="U4844" s="8">
        <v>0.875</v>
      </c>
      <c r="V4844" s="8">
        <v>0.95833333333333337</v>
      </c>
      <c r="W4844" s="8" t="s">
        <v>1100</v>
      </c>
      <c r="X4844" s="8" t="s">
        <v>27034</v>
      </c>
      <c r="Y4844" s="8" t="s">
        <v>13424</v>
      </c>
      <c r="Z4844" s="17" t="s">
        <v>27035</v>
      </c>
      <c r="AA4844" s="8" t="s">
        <v>27036</v>
      </c>
      <c r="AB4844" s="8" t="s">
        <v>27037</v>
      </c>
    </row>
    <row r="4845" spans="1:28" hidden="1" x14ac:dyDescent="0.2">
      <c r="A4845" s="8" t="s">
        <v>27038</v>
      </c>
      <c r="B4845" s="8" t="s">
        <v>27039</v>
      </c>
      <c r="C4845" s="8" t="s">
        <v>45759</v>
      </c>
      <c r="D4845" s="8" t="s">
        <v>45760</v>
      </c>
      <c r="E4845" s="8" t="s">
        <v>205</v>
      </c>
      <c r="F4845" s="8" t="s">
        <v>204</v>
      </c>
      <c r="G4845" s="8" t="s">
        <v>205</v>
      </c>
      <c r="H4845" s="8" t="s">
        <v>204</v>
      </c>
      <c r="I4845" s="8" t="s">
        <v>26730</v>
      </c>
      <c r="J4845" s="8" t="s">
        <v>708</v>
      </c>
      <c r="K4845" s="8" t="s">
        <v>30</v>
      </c>
      <c r="L4845" s="8" t="s">
        <v>5772</v>
      </c>
      <c r="M4845" s="8" t="s">
        <v>1148</v>
      </c>
      <c r="N4845" s="8" t="s">
        <v>10716</v>
      </c>
      <c r="O4845" s="8" t="s">
        <v>34691</v>
      </c>
      <c r="P4845" s="8" t="s">
        <v>776</v>
      </c>
      <c r="Q4845" s="8" t="s">
        <v>9415</v>
      </c>
      <c r="R4845" s="8" t="s">
        <v>26731</v>
      </c>
      <c r="S4845" s="17" t="s">
        <v>26732</v>
      </c>
      <c r="T4845" s="18">
        <v>43033</v>
      </c>
      <c r="U4845" s="8">
        <v>0.95833333333333337</v>
      </c>
      <c r="V4845" s="8">
        <v>8.3333333333333329E-2</v>
      </c>
      <c r="W4845" s="8" t="s">
        <v>1283</v>
      </c>
      <c r="X4845" s="8" t="s">
        <v>27040</v>
      </c>
      <c r="Y4845" s="8" t="s">
        <v>27041</v>
      </c>
      <c r="Z4845" s="17" t="s">
        <v>27042</v>
      </c>
      <c r="AA4845" s="8" t="s">
        <v>27043</v>
      </c>
      <c r="AB4845" s="8" t="s">
        <v>27044</v>
      </c>
    </row>
    <row r="4846" spans="1:28" hidden="1" x14ac:dyDescent="0.2">
      <c r="A4846" s="8" t="s">
        <v>27051</v>
      </c>
      <c r="B4846" s="8" t="s">
        <v>27052</v>
      </c>
      <c r="C4846" s="8" t="s">
        <v>45759</v>
      </c>
      <c r="D4846" s="8" t="s">
        <v>45760</v>
      </c>
      <c r="E4846" s="8" t="s">
        <v>215</v>
      </c>
      <c r="F4846" s="8" t="s">
        <v>204</v>
      </c>
      <c r="G4846" s="8" t="s">
        <v>215</v>
      </c>
      <c r="H4846" s="8" t="s">
        <v>204</v>
      </c>
      <c r="I4846" s="8" t="s">
        <v>26730</v>
      </c>
      <c r="J4846" s="8" t="s">
        <v>708</v>
      </c>
      <c r="K4846" s="8" t="s">
        <v>30</v>
      </c>
      <c r="L4846" s="8" t="s">
        <v>437</v>
      </c>
      <c r="M4846" s="8" t="s">
        <v>1547</v>
      </c>
      <c r="N4846" s="8" t="s">
        <v>10716</v>
      </c>
      <c r="O4846" s="8" t="s">
        <v>34691</v>
      </c>
      <c r="P4846" s="8" t="s">
        <v>776</v>
      </c>
      <c r="Q4846" s="8" t="s">
        <v>9415</v>
      </c>
      <c r="R4846" s="8" t="s">
        <v>26731</v>
      </c>
      <c r="S4846" s="17" t="s">
        <v>26732</v>
      </c>
      <c r="T4846" s="18">
        <v>43034</v>
      </c>
      <c r="U4846" s="8">
        <v>0.75</v>
      </c>
      <c r="V4846" s="8">
        <v>0.16666666666666666</v>
      </c>
      <c r="W4846" s="8" t="s">
        <v>792</v>
      </c>
      <c r="X4846" s="8" t="s">
        <v>27053</v>
      </c>
      <c r="Y4846" s="8" t="s">
        <v>6199</v>
      </c>
      <c r="Z4846" s="17" t="s">
        <v>27054</v>
      </c>
      <c r="AA4846" s="8" t="s">
        <v>27055</v>
      </c>
      <c r="AB4846" s="8" t="s">
        <v>27056</v>
      </c>
    </row>
    <row r="4847" spans="1:28" hidden="1" x14ac:dyDescent="0.2">
      <c r="A4847" s="8" t="s">
        <v>27104</v>
      </c>
      <c r="B4847" s="8" t="s">
        <v>27105</v>
      </c>
      <c r="C4847" s="8" t="s">
        <v>45759</v>
      </c>
      <c r="D4847" s="8" t="s">
        <v>45760</v>
      </c>
      <c r="E4847" s="8" t="s">
        <v>225</v>
      </c>
      <c r="F4847" s="8" t="s">
        <v>204</v>
      </c>
      <c r="G4847" s="8" t="s">
        <v>225</v>
      </c>
      <c r="H4847" s="8" t="s">
        <v>204</v>
      </c>
      <c r="I4847" s="8" t="s">
        <v>26730</v>
      </c>
      <c r="J4847" s="8" t="s">
        <v>708</v>
      </c>
      <c r="K4847" s="8" t="s">
        <v>30</v>
      </c>
      <c r="L4847" s="8" t="s">
        <v>23870</v>
      </c>
      <c r="M4847" s="8" t="s">
        <v>16986</v>
      </c>
      <c r="N4847" s="8" t="s">
        <v>10716</v>
      </c>
      <c r="O4847" s="8" t="s">
        <v>34691</v>
      </c>
      <c r="P4847" s="8" t="s">
        <v>776</v>
      </c>
      <c r="Q4847" s="8" t="s">
        <v>9415</v>
      </c>
      <c r="R4847" s="8" t="s">
        <v>26731</v>
      </c>
      <c r="S4847" s="17" t="s">
        <v>26732</v>
      </c>
      <c r="T4847" s="18">
        <v>43035</v>
      </c>
      <c r="U4847" s="8">
        <v>4.1666666666666664E-2</v>
      </c>
      <c r="V4847" s="8">
        <v>0.125</v>
      </c>
      <c r="W4847" s="8" t="s">
        <v>1100</v>
      </c>
      <c r="X4847" s="8" t="s">
        <v>13664</v>
      </c>
      <c r="Y4847" s="8" t="s">
        <v>13665</v>
      </c>
      <c r="Z4847" s="17" t="s">
        <v>27106</v>
      </c>
      <c r="AA4847" s="8" t="s">
        <v>27107</v>
      </c>
      <c r="AB4847" s="8" t="s">
        <v>27108</v>
      </c>
    </row>
    <row r="4848" spans="1:28" hidden="1" x14ac:dyDescent="0.2">
      <c r="A4848" s="8" t="s">
        <v>27109</v>
      </c>
      <c r="B4848" s="8" t="s">
        <v>27110</v>
      </c>
      <c r="C4848" s="8" t="s">
        <v>45759</v>
      </c>
      <c r="D4848" s="8" t="s">
        <v>45760</v>
      </c>
      <c r="E4848" s="8" t="s">
        <v>225</v>
      </c>
      <c r="F4848" s="8" t="s">
        <v>204</v>
      </c>
      <c r="G4848" s="8" t="s">
        <v>225</v>
      </c>
      <c r="H4848" s="8" t="s">
        <v>204</v>
      </c>
      <c r="I4848" s="8" t="s">
        <v>26730</v>
      </c>
      <c r="J4848" s="8" t="s">
        <v>708</v>
      </c>
      <c r="K4848" s="8" t="s">
        <v>30</v>
      </c>
      <c r="L4848" s="8" t="s">
        <v>16986</v>
      </c>
      <c r="M4848" s="8" t="s">
        <v>1566</v>
      </c>
      <c r="N4848" s="8" t="s">
        <v>10716</v>
      </c>
      <c r="O4848" s="8" t="s">
        <v>34691</v>
      </c>
      <c r="P4848" s="8" t="s">
        <v>776</v>
      </c>
      <c r="Q4848" s="8" t="s">
        <v>9415</v>
      </c>
      <c r="R4848" s="8" t="s">
        <v>26731</v>
      </c>
      <c r="S4848" s="17" t="s">
        <v>26732</v>
      </c>
      <c r="T4848" s="18">
        <v>43035</v>
      </c>
      <c r="U4848" s="8">
        <v>0.125</v>
      </c>
      <c r="V4848" s="8">
        <v>0.16666666666666666</v>
      </c>
      <c r="W4848" s="8" t="s">
        <v>1495</v>
      </c>
      <c r="X4848" s="8" t="s">
        <v>13664</v>
      </c>
      <c r="Y4848" s="8" t="s">
        <v>13665</v>
      </c>
      <c r="Z4848" s="17" t="s">
        <v>27111</v>
      </c>
      <c r="AA4848" s="8" t="s">
        <v>27112</v>
      </c>
      <c r="AB4848" s="8" t="s">
        <v>27113</v>
      </c>
    </row>
    <row r="4849" spans="1:28" hidden="1" x14ac:dyDescent="0.2">
      <c r="A4849" s="8" t="s">
        <v>27089</v>
      </c>
      <c r="B4849" s="8" t="s">
        <v>27090</v>
      </c>
      <c r="C4849" s="8" t="s">
        <v>45759</v>
      </c>
      <c r="D4849" s="8" t="s">
        <v>45760</v>
      </c>
      <c r="E4849" s="8" t="s">
        <v>225</v>
      </c>
      <c r="F4849" s="8" t="s">
        <v>204</v>
      </c>
      <c r="G4849" s="8" t="s">
        <v>225</v>
      </c>
      <c r="H4849" s="8" t="s">
        <v>204</v>
      </c>
      <c r="I4849" s="8" t="s">
        <v>26730</v>
      </c>
      <c r="J4849" s="8" t="s">
        <v>708</v>
      </c>
      <c r="K4849" s="8" t="s">
        <v>30</v>
      </c>
      <c r="L4849" s="8" t="s">
        <v>446</v>
      </c>
      <c r="M4849" s="8" t="s">
        <v>4700</v>
      </c>
      <c r="N4849" s="8" t="s">
        <v>10716</v>
      </c>
      <c r="O4849" s="8" t="s">
        <v>34691</v>
      </c>
      <c r="P4849" s="8" t="s">
        <v>776</v>
      </c>
      <c r="Q4849" s="8" t="s">
        <v>9415</v>
      </c>
      <c r="R4849" s="8" t="s">
        <v>26731</v>
      </c>
      <c r="S4849" s="17" t="s">
        <v>26732</v>
      </c>
      <c r="T4849" s="18">
        <v>43035</v>
      </c>
      <c r="U4849" s="8">
        <v>0.75</v>
      </c>
      <c r="V4849" s="8">
        <v>0.79166666666666663</v>
      </c>
      <c r="W4849" s="8" t="s">
        <v>1495</v>
      </c>
      <c r="X4849" s="8" t="s">
        <v>26339</v>
      </c>
      <c r="Y4849" s="8" t="s">
        <v>13665</v>
      </c>
      <c r="Z4849" s="17" t="s">
        <v>27091</v>
      </c>
      <c r="AA4849" s="8" t="s">
        <v>27092</v>
      </c>
      <c r="AB4849" s="8" t="s">
        <v>27093</v>
      </c>
    </row>
    <row r="4850" spans="1:28" hidden="1" x14ac:dyDescent="0.2">
      <c r="A4850" s="8" t="s">
        <v>27094</v>
      </c>
      <c r="B4850" s="8" t="s">
        <v>27095</v>
      </c>
      <c r="C4850" s="8" t="s">
        <v>45759</v>
      </c>
      <c r="D4850" s="8" t="s">
        <v>45760</v>
      </c>
      <c r="E4850" s="8" t="s">
        <v>225</v>
      </c>
      <c r="F4850" s="8" t="s">
        <v>204</v>
      </c>
      <c r="G4850" s="8" t="s">
        <v>225</v>
      </c>
      <c r="H4850" s="8" t="s">
        <v>204</v>
      </c>
      <c r="I4850" s="8" t="s">
        <v>26730</v>
      </c>
      <c r="J4850" s="8" t="s">
        <v>708</v>
      </c>
      <c r="K4850" s="8" t="s">
        <v>30</v>
      </c>
      <c r="L4850" s="8" t="s">
        <v>4700</v>
      </c>
      <c r="M4850" s="8" t="s">
        <v>16196</v>
      </c>
      <c r="N4850" s="8" t="s">
        <v>10716</v>
      </c>
      <c r="O4850" s="8" t="s">
        <v>34691</v>
      </c>
      <c r="P4850" s="8" t="s">
        <v>776</v>
      </c>
      <c r="Q4850" s="8" t="s">
        <v>9415</v>
      </c>
      <c r="R4850" s="8" t="s">
        <v>26731</v>
      </c>
      <c r="S4850" s="17" t="s">
        <v>26732</v>
      </c>
      <c r="T4850" s="18">
        <v>43035</v>
      </c>
      <c r="U4850" s="8">
        <v>0.79166666666666663</v>
      </c>
      <c r="V4850" s="8">
        <v>0.875</v>
      </c>
      <c r="W4850" s="8" t="s">
        <v>1100</v>
      </c>
      <c r="X4850" s="8" t="s">
        <v>13664</v>
      </c>
      <c r="Y4850" s="8" t="s">
        <v>13665</v>
      </c>
      <c r="Z4850" s="17" t="s">
        <v>27096</v>
      </c>
      <c r="AA4850" s="8" t="s">
        <v>27097</v>
      </c>
      <c r="AB4850" s="8" t="s">
        <v>27098</v>
      </c>
    </row>
    <row r="4851" spans="1:28" hidden="1" x14ac:dyDescent="0.2">
      <c r="A4851" s="8" t="s">
        <v>27099</v>
      </c>
      <c r="B4851" s="8" t="s">
        <v>27100</v>
      </c>
      <c r="C4851" s="8" t="s">
        <v>45759</v>
      </c>
      <c r="D4851" s="8" t="s">
        <v>45760</v>
      </c>
      <c r="E4851" s="8" t="s">
        <v>225</v>
      </c>
      <c r="F4851" s="8" t="s">
        <v>204</v>
      </c>
      <c r="G4851" s="8" t="s">
        <v>225</v>
      </c>
      <c r="H4851" s="8" t="s">
        <v>204</v>
      </c>
      <c r="I4851" s="8" t="s">
        <v>26730</v>
      </c>
      <c r="J4851" s="8" t="s">
        <v>708</v>
      </c>
      <c r="K4851" s="8" t="s">
        <v>30</v>
      </c>
      <c r="L4851" s="8" t="s">
        <v>16196</v>
      </c>
      <c r="M4851" s="8" t="s">
        <v>23870</v>
      </c>
      <c r="N4851" s="8" t="s">
        <v>10716</v>
      </c>
      <c r="O4851" s="8" t="s">
        <v>34691</v>
      </c>
      <c r="P4851" s="8" t="s">
        <v>776</v>
      </c>
      <c r="Q4851" s="8" t="s">
        <v>9415</v>
      </c>
      <c r="R4851" s="8" t="s">
        <v>26731</v>
      </c>
      <c r="S4851" s="17" t="s">
        <v>26732</v>
      </c>
      <c r="T4851" s="18">
        <v>43035</v>
      </c>
      <c r="U4851" s="8">
        <v>0.875</v>
      </c>
      <c r="V4851" s="8">
        <v>4.1666666666666664E-2</v>
      </c>
      <c r="W4851" s="8" t="s">
        <v>739</v>
      </c>
      <c r="X4851" s="8" t="s">
        <v>13664</v>
      </c>
      <c r="Y4851" s="8" t="s">
        <v>13665</v>
      </c>
      <c r="Z4851" s="17" t="s">
        <v>27101</v>
      </c>
      <c r="AA4851" s="8" t="s">
        <v>27102</v>
      </c>
      <c r="AB4851" s="8" t="s">
        <v>27103</v>
      </c>
    </row>
    <row r="4852" spans="1:28" hidden="1" x14ac:dyDescent="0.2">
      <c r="A4852" s="8" t="s">
        <v>27067</v>
      </c>
      <c r="B4852" s="8" t="s">
        <v>27068</v>
      </c>
      <c r="C4852" s="8" t="s">
        <v>45759</v>
      </c>
      <c r="D4852" s="8" t="s">
        <v>45760</v>
      </c>
      <c r="E4852" s="8" t="s">
        <v>235</v>
      </c>
      <c r="F4852" s="8" t="s">
        <v>204</v>
      </c>
      <c r="G4852" s="8" t="s">
        <v>235</v>
      </c>
      <c r="H4852" s="8" t="s">
        <v>204</v>
      </c>
      <c r="I4852" s="8" t="s">
        <v>26730</v>
      </c>
      <c r="J4852" s="8" t="s">
        <v>708</v>
      </c>
      <c r="K4852" s="8" t="s">
        <v>30</v>
      </c>
      <c r="L4852" s="8" t="s">
        <v>4725</v>
      </c>
      <c r="M4852" s="8" t="s">
        <v>1582</v>
      </c>
      <c r="N4852" s="8" t="s">
        <v>10716</v>
      </c>
      <c r="O4852" s="8" t="s">
        <v>34691</v>
      </c>
      <c r="P4852" s="8" t="s">
        <v>776</v>
      </c>
      <c r="Q4852" s="8" t="s">
        <v>9415</v>
      </c>
      <c r="R4852" s="8" t="s">
        <v>26731</v>
      </c>
      <c r="S4852" s="17" t="s">
        <v>26732</v>
      </c>
      <c r="T4852" s="18">
        <v>43036</v>
      </c>
      <c r="U4852" s="8">
        <v>0.125</v>
      </c>
      <c r="V4852" s="8">
        <v>0.16666666666666666</v>
      </c>
      <c r="W4852" s="8" t="s">
        <v>1495</v>
      </c>
      <c r="X4852" s="8" t="s">
        <v>45730</v>
      </c>
      <c r="Y4852" s="8" t="s">
        <v>5249</v>
      </c>
      <c r="Z4852" s="17" t="s">
        <v>27069</v>
      </c>
      <c r="AA4852" s="8" t="s">
        <v>27070</v>
      </c>
      <c r="AB4852" s="8" t="s">
        <v>27071</v>
      </c>
    </row>
    <row r="4853" spans="1:28" hidden="1" x14ac:dyDescent="0.2">
      <c r="A4853" s="8" t="s">
        <v>27057</v>
      </c>
      <c r="B4853" s="8" t="s">
        <v>27058</v>
      </c>
      <c r="C4853" s="8" t="s">
        <v>45759</v>
      </c>
      <c r="D4853" s="8" t="s">
        <v>45760</v>
      </c>
      <c r="E4853" s="8" t="s">
        <v>235</v>
      </c>
      <c r="F4853" s="8" t="s">
        <v>204</v>
      </c>
      <c r="G4853" s="8" t="s">
        <v>235</v>
      </c>
      <c r="H4853" s="8" t="s">
        <v>204</v>
      </c>
      <c r="I4853" s="8" t="s">
        <v>26730</v>
      </c>
      <c r="J4853" s="8" t="s">
        <v>708</v>
      </c>
      <c r="K4853" s="8" t="s">
        <v>30</v>
      </c>
      <c r="L4853" s="8" t="s">
        <v>455</v>
      </c>
      <c r="M4853" s="8" t="s">
        <v>1190</v>
      </c>
      <c r="N4853" s="8" t="s">
        <v>10716</v>
      </c>
      <c r="O4853" s="8" t="s">
        <v>34691</v>
      </c>
      <c r="P4853" s="8" t="s">
        <v>776</v>
      </c>
      <c r="Q4853" s="8" t="s">
        <v>9415</v>
      </c>
      <c r="R4853" s="8" t="s">
        <v>26731</v>
      </c>
      <c r="S4853" s="17" t="s">
        <v>26732</v>
      </c>
      <c r="T4853" s="18">
        <v>43036</v>
      </c>
      <c r="U4853" s="8">
        <v>0.75</v>
      </c>
      <c r="V4853" s="8">
        <v>0.79166666666666663</v>
      </c>
      <c r="W4853" s="8" t="s">
        <v>1495</v>
      </c>
      <c r="X4853" s="8" t="s">
        <v>45730</v>
      </c>
      <c r="Y4853" s="8" t="s">
        <v>3781</v>
      </c>
      <c r="Z4853" s="17" t="s">
        <v>27059</v>
      </c>
      <c r="AA4853" s="8" t="s">
        <v>27060</v>
      </c>
      <c r="AB4853" s="8" t="s">
        <v>27061</v>
      </c>
    </row>
    <row r="4854" spans="1:28" hidden="1" x14ac:dyDescent="0.2">
      <c r="A4854" s="8" t="s">
        <v>27062</v>
      </c>
      <c r="B4854" s="8" t="s">
        <v>27063</v>
      </c>
      <c r="C4854" s="8" t="s">
        <v>45759</v>
      </c>
      <c r="D4854" s="8" t="s">
        <v>45760</v>
      </c>
      <c r="E4854" s="8" t="s">
        <v>235</v>
      </c>
      <c r="F4854" s="8" t="s">
        <v>204</v>
      </c>
      <c r="G4854" s="8" t="s">
        <v>235</v>
      </c>
      <c r="H4854" s="8" t="s">
        <v>204</v>
      </c>
      <c r="I4854" s="8" t="s">
        <v>26730</v>
      </c>
      <c r="J4854" s="8" t="s">
        <v>708</v>
      </c>
      <c r="K4854" s="8" t="s">
        <v>30</v>
      </c>
      <c r="L4854" s="8" t="s">
        <v>1190</v>
      </c>
      <c r="M4854" s="8" t="s">
        <v>4725</v>
      </c>
      <c r="N4854" s="8" t="s">
        <v>10716</v>
      </c>
      <c r="O4854" s="8" t="s">
        <v>34691</v>
      </c>
      <c r="P4854" s="8" t="s">
        <v>776</v>
      </c>
      <c r="Q4854" s="8" t="s">
        <v>9415</v>
      </c>
      <c r="R4854" s="8" t="s">
        <v>26731</v>
      </c>
      <c r="S4854" s="17" t="s">
        <v>26732</v>
      </c>
      <c r="T4854" s="18">
        <v>43036</v>
      </c>
      <c r="U4854" s="8">
        <v>0.79166666666666663</v>
      </c>
      <c r="V4854" s="8">
        <v>0.125</v>
      </c>
      <c r="W4854" s="8" t="s">
        <v>486</v>
      </c>
      <c r="X4854" s="8" t="s">
        <v>45730</v>
      </c>
      <c r="Y4854" s="8" t="s">
        <v>3781</v>
      </c>
      <c r="Z4854" s="17" t="s">
        <v>27064</v>
      </c>
      <c r="AA4854" s="8" t="s">
        <v>27065</v>
      </c>
      <c r="AB4854" s="8" t="s">
        <v>27066</v>
      </c>
    </row>
    <row r="4855" spans="1:28" hidden="1" x14ac:dyDescent="0.2">
      <c r="A4855" s="8" t="s">
        <v>27077</v>
      </c>
      <c r="B4855" s="8" t="s">
        <v>27078</v>
      </c>
      <c r="C4855" s="8" t="s">
        <v>45759</v>
      </c>
      <c r="D4855" s="8" t="s">
        <v>45760</v>
      </c>
      <c r="E4855" s="8" t="s">
        <v>245</v>
      </c>
      <c r="F4855" s="8" t="s">
        <v>204</v>
      </c>
      <c r="G4855" s="8" t="s">
        <v>245</v>
      </c>
      <c r="H4855" s="8" t="s">
        <v>204</v>
      </c>
      <c r="I4855" s="8" t="s">
        <v>26730</v>
      </c>
      <c r="J4855" s="8" t="s">
        <v>708</v>
      </c>
      <c r="K4855" s="8" t="s">
        <v>30</v>
      </c>
      <c r="L4855" s="8" t="s">
        <v>17010</v>
      </c>
      <c r="M4855" s="8" t="s">
        <v>27079</v>
      </c>
      <c r="N4855" s="8" t="s">
        <v>10716</v>
      </c>
      <c r="O4855" s="8" t="s">
        <v>34691</v>
      </c>
      <c r="P4855" s="8" t="s">
        <v>776</v>
      </c>
      <c r="Q4855" s="8" t="s">
        <v>9415</v>
      </c>
      <c r="R4855" s="8" t="s">
        <v>26731</v>
      </c>
      <c r="S4855" s="17" t="s">
        <v>26732</v>
      </c>
      <c r="T4855" s="18">
        <v>43037</v>
      </c>
      <c r="U4855" s="8">
        <v>0</v>
      </c>
      <c r="V4855" s="8">
        <v>8.3333333333333329E-2</v>
      </c>
      <c r="W4855" s="8" t="s">
        <v>1100</v>
      </c>
      <c r="X4855" s="8" t="s">
        <v>45730</v>
      </c>
      <c r="Y4855" s="8" t="s">
        <v>27080</v>
      </c>
      <c r="Z4855" s="17" t="s">
        <v>27081</v>
      </c>
      <c r="AA4855" s="8" t="s">
        <v>27082</v>
      </c>
      <c r="AB4855" s="8" t="s">
        <v>27083</v>
      </c>
    </row>
    <row r="4856" spans="1:28" hidden="1" x14ac:dyDescent="0.2">
      <c r="A4856" s="8" t="s">
        <v>27084</v>
      </c>
      <c r="B4856" s="8" t="s">
        <v>27085</v>
      </c>
      <c r="C4856" s="8" t="s">
        <v>45759</v>
      </c>
      <c r="D4856" s="8" t="s">
        <v>45760</v>
      </c>
      <c r="E4856" s="8" t="s">
        <v>245</v>
      </c>
      <c r="F4856" s="8" t="s">
        <v>204</v>
      </c>
      <c r="G4856" s="8" t="s">
        <v>245</v>
      </c>
      <c r="H4856" s="8" t="s">
        <v>204</v>
      </c>
      <c r="I4856" s="8" t="s">
        <v>26730</v>
      </c>
      <c r="J4856" s="8" t="s">
        <v>708</v>
      </c>
      <c r="K4856" s="8" t="s">
        <v>30</v>
      </c>
      <c r="L4856" s="8" t="s">
        <v>27079</v>
      </c>
      <c r="M4856" s="8" t="s">
        <v>1598</v>
      </c>
      <c r="N4856" s="8" t="s">
        <v>10716</v>
      </c>
      <c r="O4856" s="8" t="s">
        <v>34691</v>
      </c>
      <c r="P4856" s="8" t="s">
        <v>776</v>
      </c>
      <c r="Q4856" s="8" t="s">
        <v>9415</v>
      </c>
      <c r="R4856" s="8" t="s">
        <v>26731</v>
      </c>
      <c r="S4856" s="17" t="s">
        <v>26732</v>
      </c>
      <c r="T4856" s="18">
        <v>43037</v>
      </c>
      <c r="U4856" s="8">
        <v>8.3333333333333329E-2</v>
      </c>
      <c r="V4856" s="8">
        <v>0.16666666666666666</v>
      </c>
      <c r="W4856" s="8" t="s">
        <v>1100</v>
      </c>
      <c r="X4856" s="8" t="s">
        <v>45730</v>
      </c>
      <c r="Y4856" s="8" t="s">
        <v>3370</v>
      </c>
      <c r="Z4856" s="17" t="s">
        <v>27086</v>
      </c>
      <c r="AA4856" s="8" t="s">
        <v>27087</v>
      </c>
      <c r="AB4856" s="8" t="s">
        <v>27088</v>
      </c>
    </row>
    <row r="4857" spans="1:28" hidden="1" x14ac:dyDescent="0.2">
      <c r="A4857" s="8" t="s">
        <v>27072</v>
      </c>
      <c r="B4857" s="8" t="s">
        <v>27073</v>
      </c>
      <c r="C4857" s="8" t="s">
        <v>45759</v>
      </c>
      <c r="D4857" s="8" t="s">
        <v>45760</v>
      </c>
      <c r="E4857" s="8" t="s">
        <v>245</v>
      </c>
      <c r="F4857" s="8" t="s">
        <v>204</v>
      </c>
      <c r="G4857" s="8" t="s">
        <v>245</v>
      </c>
      <c r="H4857" s="8" t="s">
        <v>204</v>
      </c>
      <c r="I4857" s="8" t="s">
        <v>26730</v>
      </c>
      <c r="J4857" s="8" t="s">
        <v>708</v>
      </c>
      <c r="K4857" s="8" t="s">
        <v>30</v>
      </c>
      <c r="L4857" s="8" t="s">
        <v>247</v>
      </c>
      <c r="M4857" s="8" t="s">
        <v>17010</v>
      </c>
      <c r="N4857" s="8" t="s">
        <v>10716</v>
      </c>
      <c r="O4857" s="8" t="s">
        <v>34691</v>
      </c>
      <c r="P4857" s="8" t="s">
        <v>776</v>
      </c>
      <c r="Q4857" s="8" t="s">
        <v>9415</v>
      </c>
      <c r="R4857" s="8" t="s">
        <v>26731</v>
      </c>
      <c r="S4857" s="17" t="s">
        <v>26732</v>
      </c>
      <c r="T4857" s="18">
        <v>43037</v>
      </c>
      <c r="U4857" s="8">
        <v>0.75</v>
      </c>
      <c r="V4857" s="8">
        <v>0</v>
      </c>
      <c r="W4857" s="8" t="s">
        <v>30</v>
      </c>
      <c r="X4857" s="8" t="s">
        <v>13691</v>
      </c>
      <c r="Y4857" s="8" t="s">
        <v>3362</v>
      </c>
      <c r="Z4857" s="17" t="s">
        <v>27074</v>
      </c>
      <c r="AA4857" s="8" t="s">
        <v>27075</v>
      </c>
      <c r="AB4857" s="8" t="s">
        <v>27076</v>
      </c>
    </row>
    <row r="4858" spans="1:28" hidden="1" x14ac:dyDescent="0.2">
      <c r="A4858" s="8" t="s">
        <v>27120</v>
      </c>
      <c r="B4858" s="8" t="s">
        <v>27121</v>
      </c>
      <c r="C4858" s="8" t="s">
        <v>45759</v>
      </c>
      <c r="D4858" s="8" t="s">
        <v>45760</v>
      </c>
      <c r="E4858" s="8" t="s">
        <v>470</v>
      </c>
      <c r="F4858" s="8" t="s">
        <v>204</v>
      </c>
      <c r="G4858" s="8" t="s">
        <v>470</v>
      </c>
      <c r="H4858" s="8" t="s">
        <v>204</v>
      </c>
      <c r="I4858" s="8" t="s">
        <v>26730</v>
      </c>
      <c r="J4858" s="8" t="s">
        <v>708</v>
      </c>
      <c r="K4858" s="8" t="s">
        <v>30</v>
      </c>
      <c r="L4858" s="8" t="s">
        <v>1628</v>
      </c>
      <c r="M4858" s="8" t="s">
        <v>1636</v>
      </c>
      <c r="N4858" s="8" t="s">
        <v>10716</v>
      </c>
      <c r="O4858" s="8" t="s">
        <v>34691</v>
      </c>
      <c r="P4858" s="8" t="s">
        <v>776</v>
      </c>
      <c r="Q4858" s="8" t="s">
        <v>9415</v>
      </c>
      <c r="R4858" s="8" t="s">
        <v>26731</v>
      </c>
      <c r="S4858" s="17" t="s">
        <v>26732</v>
      </c>
      <c r="T4858" s="18">
        <v>43038</v>
      </c>
      <c r="U4858" s="8">
        <v>0.125</v>
      </c>
      <c r="V4858" s="8">
        <v>0.16666666666666666</v>
      </c>
      <c r="W4858" s="8" t="s">
        <v>1495</v>
      </c>
      <c r="X4858" s="8" t="s">
        <v>45730</v>
      </c>
      <c r="Y4858" s="8" t="s">
        <v>27116</v>
      </c>
      <c r="Z4858" s="17" t="s">
        <v>27122</v>
      </c>
      <c r="AA4858" s="8" t="s">
        <v>27123</v>
      </c>
      <c r="AB4858" s="8" t="s">
        <v>27124</v>
      </c>
    </row>
    <row r="4859" spans="1:28" hidden="1" x14ac:dyDescent="0.2">
      <c r="A4859" s="8" t="s">
        <v>27114</v>
      </c>
      <c r="B4859" s="8" t="s">
        <v>27115</v>
      </c>
      <c r="C4859" s="8" t="s">
        <v>45759</v>
      </c>
      <c r="D4859" s="8" t="s">
        <v>45760</v>
      </c>
      <c r="E4859" s="8" t="s">
        <v>470</v>
      </c>
      <c r="F4859" s="8" t="s">
        <v>204</v>
      </c>
      <c r="G4859" s="8" t="s">
        <v>470</v>
      </c>
      <c r="H4859" s="8" t="s">
        <v>204</v>
      </c>
      <c r="I4859" s="8" t="s">
        <v>26730</v>
      </c>
      <c r="J4859" s="8" t="s">
        <v>708</v>
      </c>
      <c r="K4859" s="8" t="s">
        <v>30</v>
      </c>
      <c r="L4859" s="8" t="s">
        <v>472</v>
      </c>
      <c r="M4859" s="8" t="s">
        <v>1628</v>
      </c>
      <c r="N4859" s="8" t="s">
        <v>10716</v>
      </c>
      <c r="O4859" s="8" t="s">
        <v>34691</v>
      </c>
      <c r="P4859" s="8" t="s">
        <v>776</v>
      </c>
      <c r="Q4859" s="8" t="s">
        <v>9415</v>
      </c>
      <c r="R4859" s="8" t="s">
        <v>26731</v>
      </c>
      <c r="S4859" s="17" t="s">
        <v>26732</v>
      </c>
      <c r="T4859" s="18">
        <v>43038</v>
      </c>
      <c r="U4859" s="8">
        <v>0.75</v>
      </c>
      <c r="V4859" s="8">
        <v>0.125</v>
      </c>
      <c r="W4859" s="8" t="s">
        <v>952</v>
      </c>
      <c r="X4859" s="8" t="s">
        <v>45730</v>
      </c>
      <c r="Y4859" s="8" t="s">
        <v>27116</v>
      </c>
      <c r="Z4859" s="17" t="s">
        <v>27117</v>
      </c>
      <c r="AA4859" s="8" t="s">
        <v>27118</v>
      </c>
      <c r="AB4859" s="8" t="s">
        <v>27119</v>
      </c>
    </row>
    <row r="4860" spans="1:28" hidden="1" x14ac:dyDescent="0.2">
      <c r="A4860" s="8" t="s">
        <v>27132</v>
      </c>
      <c r="B4860" s="8" t="s">
        <v>27133</v>
      </c>
      <c r="C4860" s="8" t="s">
        <v>45759</v>
      </c>
      <c r="D4860" s="8" t="s">
        <v>45760</v>
      </c>
      <c r="E4860" s="8" t="s">
        <v>266</v>
      </c>
      <c r="F4860" s="8" t="s">
        <v>255</v>
      </c>
      <c r="G4860" s="8" t="s">
        <v>266</v>
      </c>
      <c r="H4860" s="8" t="s">
        <v>255</v>
      </c>
      <c r="I4860" s="8" t="s">
        <v>26730</v>
      </c>
      <c r="J4860" s="8" t="s">
        <v>708</v>
      </c>
      <c r="K4860" s="8" t="s">
        <v>30</v>
      </c>
      <c r="L4860" s="8" t="s">
        <v>567</v>
      </c>
      <c r="M4860" s="8" t="s">
        <v>4214</v>
      </c>
      <c r="N4860" s="8" t="s">
        <v>10716</v>
      </c>
      <c r="O4860" s="8" t="s">
        <v>34691</v>
      </c>
      <c r="P4860" s="8" t="s">
        <v>776</v>
      </c>
      <c r="Q4860" s="8" t="s">
        <v>9415</v>
      </c>
      <c r="R4860" s="8" t="s">
        <v>26731</v>
      </c>
      <c r="S4860" s="17" t="s">
        <v>26732</v>
      </c>
      <c r="T4860" s="18">
        <v>43046</v>
      </c>
      <c r="U4860" s="8">
        <v>0.75</v>
      </c>
      <c r="V4860" s="8">
        <v>0.16666666666666666</v>
      </c>
      <c r="W4860" s="8" t="s">
        <v>792</v>
      </c>
      <c r="X4860" s="8" t="s">
        <v>26379</v>
      </c>
      <c r="Y4860" s="8" t="s">
        <v>6199</v>
      </c>
      <c r="Z4860" s="17" t="s">
        <v>27134</v>
      </c>
      <c r="AA4860" s="8" t="s">
        <v>27135</v>
      </c>
      <c r="AB4860" s="8" t="s">
        <v>27136</v>
      </c>
    </row>
    <row r="4861" spans="1:28" hidden="1" x14ac:dyDescent="0.2">
      <c r="A4861" s="8" t="s">
        <v>27149</v>
      </c>
      <c r="B4861" s="8" t="s">
        <v>27150</v>
      </c>
      <c r="C4861" s="8" t="s">
        <v>45759</v>
      </c>
      <c r="D4861" s="8" t="s">
        <v>45760</v>
      </c>
      <c r="E4861" s="8" t="s">
        <v>275</v>
      </c>
      <c r="F4861" s="8" t="s">
        <v>274</v>
      </c>
      <c r="G4861" s="8" t="s">
        <v>275</v>
      </c>
      <c r="H4861" s="8" t="s">
        <v>274</v>
      </c>
      <c r="I4861" s="8" t="s">
        <v>26730</v>
      </c>
      <c r="J4861" s="8" t="s">
        <v>708</v>
      </c>
      <c r="K4861" s="8" t="s">
        <v>30</v>
      </c>
      <c r="L4861" s="8" t="s">
        <v>17655</v>
      </c>
      <c r="M4861" s="8" t="s">
        <v>6298</v>
      </c>
      <c r="N4861" s="8" t="s">
        <v>10716</v>
      </c>
      <c r="O4861" s="8" t="s">
        <v>34691</v>
      </c>
      <c r="P4861" s="8" t="s">
        <v>776</v>
      </c>
      <c r="Q4861" s="8" t="s">
        <v>9415</v>
      </c>
      <c r="R4861" s="8" t="s">
        <v>26731</v>
      </c>
      <c r="S4861" s="17" t="s">
        <v>26732</v>
      </c>
      <c r="T4861" s="18">
        <v>43047</v>
      </c>
      <c r="U4861" s="8">
        <v>0</v>
      </c>
      <c r="V4861" s="8">
        <v>0.16666666666666666</v>
      </c>
      <c r="W4861" s="8" t="s">
        <v>739</v>
      </c>
      <c r="X4861" s="8" t="s">
        <v>27151</v>
      </c>
      <c r="Y4861" s="8" t="s">
        <v>23771</v>
      </c>
      <c r="Z4861" s="17" t="s">
        <v>27152</v>
      </c>
      <c r="AA4861" s="8" t="s">
        <v>27153</v>
      </c>
      <c r="AB4861" s="8" t="s">
        <v>27154</v>
      </c>
    </row>
    <row r="4862" spans="1:28" hidden="1" x14ac:dyDescent="0.2">
      <c r="A4862" s="8" t="s">
        <v>27125</v>
      </c>
      <c r="B4862" s="8" t="s">
        <v>27126</v>
      </c>
      <c r="C4862" s="8" t="s">
        <v>45759</v>
      </c>
      <c r="D4862" s="8" t="s">
        <v>45760</v>
      </c>
      <c r="E4862" s="8" t="s">
        <v>275</v>
      </c>
      <c r="F4862" s="8" t="s">
        <v>274</v>
      </c>
      <c r="G4862" s="8" t="s">
        <v>275</v>
      </c>
      <c r="H4862" s="8" t="s">
        <v>274</v>
      </c>
      <c r="I4862" s="8" t="s">
        <v>26730</v>
      </c>
      <c r="J4862" s="8" t="s">
        <v>708</v>
      </c>
      <c r="K4862" s="8" t="s">
        <v>30</v>
      </c>
      <c r="L4862" s="8" t="s">
        <v>1969</v>
      </c>
      <c r="M4862" s="8" t="s">
        <v>19741</v>
      </c>
      <c r="N4862" s="8" t="s">
        <v>10716</v>
      </c>
      <c r="O4862" s="8" t="s">
        <v>34691</v>
      </c>
      <c r="P4862" s="8" t="s">
        <v>776</v>
      </c>
      <c r="Q4862" s="8" t="s">
        <v>9415</v>
      </c>
      <c r="R4862" s="8" t="s">
        <v>26731</v>
      </c>
      <c r="S4862" s="17" t="s">
        <v>26732</v>
      </c>
      <c r="T4862" s="18">
        <v>43047</v>
      </c>
      <c r="U4862" s="8">
        <v>0.75</v>
      </c>
      <c r="V4862" s="8">
        <v>0.79166666666666663</v>
      </c>
      <c r="W4862" s="8" t="s">
        <v>1495</v>
      </c>
      <c r="X4862" s="8" t="s">
        <v>27127</v>
      </c>
      <c r="Y4862" s="8" t="s">
        <v>27128</v>
      </c>
      <c r="Z4862" s="17" t="s">
        <v>27129</v>
      </c>
      <c r="AA4862" s="8" t="s">
        <v>27130</v>
      </c>
      <c r="AB4862" s="8" t="s">
        <v>27131</v>
      </c>
    </row>
    <row r="4863" spans="1:28" hidden="1" x14ac:dyDescent="0.2">
      <c r="A4863" s="8" t="s">
        <v>27137</v>
      </c>
      <c r="B4863" s="8" t="s">
        <v>27138</v>
      </c>
      <c r="C4863" s="8" t="s">
        <v>45759</v>
      </c>
      <c r="D4863" s="8" t="s">
        <v>45760</v>
      </c>
      <c r="E4863" s="8" t="s">
        <v>275</v>
      </c>
      <c r="F4863" s="8" t="s">
        <v>274</v>
      </c>
      <c r="G4863" s="8" t="s">
        <v>275</v>
      </c>
      <c r="H4863" s="8" t="s">
        <v>274</v>
      </c>
      <c r="I4863" s="8" t="s">
        <v>26730</v>
      </c>
      <c r="J4863" s="8" t="s">
        <v>708</v>
      </c>
      <c r="K4863" s="8" t="s">
        <v>30</v>
      </c>
      <c r="L4863" s="8" t="s">
        <v>19741</v>
      </c>
      <c r="M4863" s="8" t="s">
        <v>1970</v>
      </c>
      <c r="N4863" s="8" t="s">
        <v>10716</v>
      </c>
      <c r="O4863" s="8" t="s">
        <v>34691</v>
      </c>
      <c r="P4863" s="8" t="s">
        <v>776</v>
      </c>
      <c r="Q4863" s="8" t="s">
        <v>9415</v>
      </c>
      <c r="R4863" s="8" t="s">
        <v>26731</v>
      </c>
      <c r="S4863" s="17" t="s">
        <v>26732</v>
      </c>
      <c r="T4863" s="18">
        <v>43047</v>
      </c>
      <c r="U4863" s="8">
        <v>0.79166666666666663</v>
      </c>
      <c r="V4863" s="8">
        <v>0.875</v>
      </c>
      <c r="W4863" s="8" t="s">
        <v>1100</v>
      </c>
      <c r="X4863" s="8" t="s">
        <v>27139</v>
      </c>
      <c r="Y4863" s="8" t="s">
        <v>27140</v>
      </c>
      <c r="Z4863" s="17" t="s">
        <v>12291</v>
      </c>
      <c r="AA4863" s="8" t="s">
        <v>27141</v>
      </c>
      <c r="AB4863" s="8" t="s">
        <v>27142</v>
      </c>
    </row>
    <row r="4864" spans="1:28" hidden="1" x14ac:dyDescent="0.2">
      <c r="A4864" s="8" t="s">
        <v>27143</v>
      </c>
      <c r="B4864" s="8" t="s">
        <v>27144</v>
      </c>
      <c r="C4864" s="8" t="s">
        <v>45759</v>
      </c>
      <c r="D4864" s="8" t="s">
        <v>45760</v>
      </c>
      <c r="E4864" s="8" t="s">
        <v>275</v>
      </c>
      <c r="F4864" s="8" t="s">
        <v>274</v>
      </c>
      <c r="G4864" s="8" t="s">
        <v>275</v>
      </c>
      <c r="H4864" s="8" t="s">
        <v>274</v>
      </c>
      <c r="I4864" s="8" t="s">
        <v>26730</v>
      </c>
      <c r="J4864" s="8" t="s">
        <v>708</v>
      </c>
      <c r="K4864" s="8" t="s">
        <v>30</v>
      </c>
      <c r="L4864" s="8" t="s">
        <v>1970</v>
      </c>
      <c r="M4864" s="8" t="s">
        <v>17655</v>
      </c>
      <c r="N4864" s="8" t="s">
        <v>10716</v>
      </c>
      <c r="O4864" s="8" t="s">
        <v>34691</v>
      </c>
      <c r="P4864" s="8" t="s">
        <v>776</v>
      </c>
      <c r="Q4864" s="8" t="s">
        <v>9415</v>
      </c>
      <c r="R4864" s="8" t="s">
        <v>26731</v>
      </c>
      <c r="S4864" s="17" t="s">
        <v>26732</v>
      </c>
      <c r="T4864" s="18">
        <v>43047</v>
      </c>
      <c r="U4864" s="8">
        <v>0.875</v>
      </c>
      <c r="V4864" s="8">
        <v>0</v>
      </c>
      <c r="W4864" s="8" t="s">
        <v>1283</v>
      </c>
      <c r="X4864" s="8" t="s">
        <v>27145</v>
      </c>
      <c r="Y4864" s="8" t="s">
        <v>27140</v>
      </c>
      <c r="Z4864" s="17" t="s">
        <v>27146</v>
      </c>
      <c r="AA4864" s="8" t="s">
        <v>27147</v>
      </c>
      <c r="AB4864" s="8" t="s">
        <v>27148</v>
      </c>
    </row>
    <row r="4865" spans="1:28" hidden="1" x14ac:dyDescent="0.2">
      <c r="A4865" s="8" t="s">
        <v>27155</v>
      </c>
      <c r="B4865" s="8" t="s">
        <v>27156</v>
      </c>
      <c r="C4865" s="8" t="s">
        <v>45759</v>
      </c>
      <c r="D4865" s="8" t="s">
        <v>45760</v>
      </c>
      <c r="E4865" s="8" t="s">
        <v>285</v>
      </c>
      <c r="F4865" s="8" t="s">
        <v>274</v>
      </c>
      <c r="G4865" s="8" t="s">
        <v>285</v>
      </c>
      <c r="H4865" s="8" t="s">
        <v>274</v>
      </c>
      <c r="I4865" s="8" t="s">
        <v>26730</v>
      </c>
      <c r="J4865" s="8" t="s">
        <v>708</v>
      </c>
      <c r="K4865" s="8" t="s">
        <v>30</v>
      </c>
      <c r="L4865" s="8" t="s">
        <v>1983</v>
      </c>
      <c r="M4865" s="8" t="s">
        <v>27157</v>
      </c>
      <c r="N4865" s="8" t="s">
        <v>10716</v>
      </c>
      <c r="O4865" s="8" t="s">
        <v>34691</v>
      </c>
      <c r="P4865" s="8" t="s">
        <v>776</v>
      </c>
      <c r="Q4865" s="8" t="s">
        <v>9415</v>
      </c>
      <c r="R4865" s="8" t="s">
        <v>26731</v>
      </c>
      <c r="S4865" s="17" t="s">
        <v>26732</v>
      </c>
      <c r="T4865" s="18">
        <v>43048</v>
      </c>
      <c r="U4865" s="8">
        <v>0.75</v>
      </c>
      <c r="V4865" s="8">
        <v>0.91666666666666663</v>
      </c>
      <c r="W4865" s="8" t="s">
        <v>739</v>
      </c>
      <c r="X4865" s="8" t="s">
        <v>27158</v>
      </c>
      <c r="Y4865" s="8" t="s">
        <v>23771</v>
      </c>
      <c r="Z4865" s="17" t="s">
        <v>27159</v>
      </c>
      <c r="AA4865" s="8" t="s">
        <v>27160</v>
      </c>
      <c r="AB4865" s="8" t="s">
        <v>27161</v>
      </c>
    </row>
    <row r="4866" spans="1:28" hidden="1" x14ac:dyDescent="0.2">
      <c r="A4866" s="8" t="s">
        <v>27162</v>
      </c>
      <c r="B4866" s="8" t="s">
        <v>27163</v>
      </c>
      <c r="C4866" s="8" t="s">
        <v>45759</v>
      </c>
      <c r="D4866" s="8" t="s">
        <v>45760</v>
      </c>
      <c r="E4866" s="8" t="s">
        <v>285</v>
      </c>
      <c r="F4866" s="8" t="s">
        <v>274</v>
      </c>
      <c r="G4866" s="8" t="s">
        <v>285</v>
      </c>
      <c r="H4866" s="8" t="s">
        <v>274</v>
      </c>
      <c r="I4866" s="8" t="s">
        <v>26730</v>
      </c>
      <c r="J4866" s="8" t="s">
        <v>708</v>
      </c>
      <c r="K4866" s="8" t="s">
        <v>30</v>
      </c>
      <c r="L4866" s="8" t="s">
        <v>27157</v>
      </c>
      <c r="M4866" s="8" t="s">
        <v>27164</v>
      </c>
      <c r="N4866" s="8" t="s">
        <v>10716</v>
      </c>
      <c r="O4866" s="8" t="s">
        <v>34691</v>
      </c>
      <c r="P4866" s="8" t="s">
        <v>776</v>
      </c>
      <c r="Q4866" s="8" t="s">
        <v>9415</v>
      </c>
      <c r="R4866" s="8" t="s">
        <v>26731</v>
      </c>
      <c r="S4866" s="17" t="s">
        <v>26732</v>
      </c>
      <c r="T4866" s="18">
        <v>43048</v>
      </c>
      <c r="U4866" s="8">
        <v>0.91666666666666663</v>
      </c>
      <c r="V4866" s="8">
        <v>0.16666666666666666</v>
      </c>
      <c r="W4866" s="8" t="s">
        <v>30</v>
      </c>
      <c r="X4866" s="8" t="s">
        <v>27165</v>
      </c>
      <c r="Y4866" s="8" t="s">
        <v>10754</v>
      </c>
      <c r="Z4866" s="17" t="s">
        <v>27166</v>
      </c>
      <c r="AA4866" s="8" t="s">
        <v>27167</v>
      </c>
      <c r="AB4866" s="8" t="s">
        <v>27168</v>
      </c>
    </row>
    <row r="4867" spans="1:28" hidden="1" x14ac:dyDescent="0.2">
      <c r="A4867" s="8" t="s">
        <v>27169</v>
      </c>
      <c r="B4867" s="8" t="s">
        <v>27170</v>
      </c>
      <c r="C4867" s="8" t="s">
        <v>45759</v>
      </c>
      <c r="D4867" s="8" t="s">
        <v>45760</v>
      </c>
      <c r="E4867" s="8" t="s">
        <v>55</v>
      </c>
      <c r="F4867" s="8" t="s">
        <v>27</v>
      </c>
      <c r="G4867" s="8" t="s">
        <v>55</v>
      </c>
      <c r="H4867" s="8" t="s">
        <v>27</v>
      </c>
      <c r="I4867" s="8" t="s">
        <v>27171</v>
      </c>
      <c r="J4867" s="8" t="s">
        <v>28</v>
      </c>
      <c r="K4867" s="8" t="s">
        <v>30</v>
      </c>
      <c r="L4867" s="8" t="s">
        <v>2011</v>
      </c>
      <c r="M4867" s="8" t="s">
        <v>900</v>
      </c>
      <c r="N4867" s="8" t="s">
        <v>10716</v>
      </c>
      <c r="O4867" s="8" t="s">
        <v>34691</v>
      </c>
      <c r="P4867" s="8" t="s">
        <v>776</v>
      </c>
      <c r="Q4867" s="8" t="s">
        <v>17227</v>
      </c>
      <c r="R4867" s="8" t="s">
        <v>27172</v>
      </c>
      <c r="S4867" s="17" t="s">
        <v>27173</v>
      </c>
      <c r="T4867" s="18">
        <v>43011</v>
      </c>
      <c r="U4867" s="8">
        <v>0.25</v>
      </c>
      <c r="V4867" s="8">
        <v>0.29166666666666669</v>
      </c>
      <c r="W4867" s="8" t="s">
        <v>1495</v>
      </c>
      <c r="X4867" s="8" t="s">
        <v>27174</v>
      </c>
      <c r="Y4867" s="8" t="s">
        <v>1592</v>
      </c>
      <c r="Z4867" s="17" t="s">
        <v>27175</v>
      </c>
      <c r="AA4867" s="8" t="s">
        <v>27176</v>
      </c>
      <c r="AB4867" s="8" t="s">
        <v>27177</v>
      </c>
    </row>
    <row r="4868" spans="1:28" hidden="1" x14ac:dyDescent="0.2">
      <c r="A4868" s="8" t="s">
        <v>27178</v>
      </c>
      <c r="B4868" s="8" t="s">
        <v>27179</v>
      </c>
      <c r="C4868" s="8" t="s">
        <v>45759</v>
      </c>
      <c r="D4868" s="8" t="s">
        <v>45760</v>
      </c>
      <c r="E4868" s="8" t="s">
        <v>55</v>
      </c>
      <c r="F4868" s="8" t="s">
        <v>27</v>
      </c>
      <c r="G4868" s="8" t="s">
        <v>55</v>
      </c>
      <c r="H4868" s="8" t="s">
        <v>27</v>
      </c>
      <c r="I4868" s="8" t="s">
        <v>27171</v>
      </c>
      <c r="J4868" s="8" t="s">
        <v>28</v>
      </c>
      <c r="K4868" s="8" t="s">
        <v>30</v>
      </c>
      <c r="L4868" s="8" t="s">
        <v>900</v>
      </c>
      <c r="M4868" s="8" t="s">
        <v>14160</v>
      </c>
      <c r="N4868" s="8" t="s">
        <v>10716</v>
      </c>
      <c r="O4868" s="8" t="s">
        <v>34691</v>
      </c>
      <c r="P4868" s="8" t="s">
        <v>776</v>
      </c>
      <c r="Q4868" s="8" t="s">
        <v>17227</v>
      </c>
      <c r="R4868" s="8" t="s">
        <v>27172</v>
      </c>
      <c r="S4868" s="17" t="s">
        <v>27173</v>
      </c>
      <c r="T4868" s="18">
        <v>43011</v>
      </c>
      <c r="U4868" s="8">
        <v>0.29166666666666669</v>
      </c>
      <c r="V4868" s="8">
        <v>0.375</v>
      </c>
      <c r="W4868" s="8" t="s">
        <v>1100</v>
      </c>
      <c r="X4868" s="8" t="s">
        <v>27180</v>
      </c>
      <c r="Y4868" s="8" t="s">
        <v>1592</v>
      </c>
      <c r="Z4868" s="17" t="s">
        <v>2891</v>
      </c>
      <c r="AA4868" s="8" t="s">
        <v>27181</v>
      </c>
      <c r="AB4868" s="8" t="s">
        <v>27182</v>
      </c>
    </row>
    <row r="4869" spans="1:28" hidden="1" x14ac:dyDescent="0.2">
      <c r="A4869" s="8" t="s">
        <v>27183</v>
      </c>
      <c r="B4869" s="8" t="s">
        <v>27184</v>
      </c>
      <c r="C4869" s="8" t="s">
        <v>45759</v>
      </c>
      <c r="D4869" s="8" t="s">
        <v>45760</v>
      </c>
      <c r="E4869" s="8" t="s">
        <v>55</v>
      </c>
      <c r="F4869" s="8" t="s">
        <v>27</v>
      </c>
      <c r="G4869" s="8" t="s">
        <v>55</v>
      </c>
      <c r="H4869" s="8" t="s">
        <v>27</v>
      </c>
      <c r="I4869" s="8" t="s">
        <v>27171</v>
      </c>
      <c r="J4869" s="8" t="s">
        <v>28</v>
      </c>
      <c r="K4869" s="8" t="s">
        <v>30</v>
      </c>
      <c r="L4869" s="8" t="s">
        <v>14160</v>
      </c>
      <c r="M4869" s="8" t="s">
        <v>5194</v>
      </c>
      <c r="N4869" s="8" t="s">
        <v>10716</v>
      </c>
      <c r="O4869" s="8" t="s">
        <v>34691</v>
      </c>
      <c r="P4869" s="8" t="s">
        <v>776</v>
      </c>
      <c r="Q4869" s="8" t="s">
        <v>17227</v>
      </c>
      <c r="R4869" s="8" t="s">
        <v>27172</v>
      </c>
      <c r="S4869" s="17" t="s">
        <v>27173</v>
      </c>
      <c r="T4869" s="18">
        <v>43011</v>
      </c>
      <c r="U4869" s="8">
        <v>0.375</v>
      </c>
      <c r="V4869" s="8">
        <v>0.41666666666666669</v>
      </c>
      <c r="W4869" s="8" t="s">
        <v>1495</v>
      </c>
      <c r="X4869" s="8" t="s">
        <v>27185</v>
      </c>
      <c r="Y4869" s="8" t="s">
        <v>27186</v>
      </c>
      <c r="Z4869" s="17" t="s">
        <v>27187</v>
      </c>
      <c r="AA4869" s="8" t="s">
        <v>27188</v>
      </c>
      <c r="AB4869" s="8" t="s">
        <v>27189</v>
      </c>
    </row>
    <row r="4870" spans="1:28" hidden="1" x14ac:dyDescent="0.2">
      <c r="A4870" s="8" t="s">
        <v>27190</v>
      </c>
      <c r="B4870" s="8" t="s">
        <v>27191</v>
      </c>
      <c r="C4870" s="8" t="s">
        <v>45759</v>
      </c>
      <c r="D4870" s="8" t="s">
        <v>45760</v>
      </c>
      <c r="E4870" s="8" t="s">
        <v>55</v>
      </c>
      <c r="F4870" s="8" t="s">
        <v>27</v>
      </c>
      <c r="G4870" s="8" t="s">
        <v>55</v>
      </c>
      <c r="H4870" s="8" t="s">
        <v>27</v>
      </c>
      <c r="I4870" s="8" t="s">
        <v>27171</v>
      </c>
      <c r="J4870" s="8" t="s">
        <v>28</v>
      </c>
      <c r="K4870" s="8" t="s">
        <v>30</v>
      </c>
      <c r="L4870" s="8" t="s">
        <v>5194</v>
      </c>
      <c r="M4870" s="8" t="s">
        <v>901</v>
      </c>
      <c r="N4870" s="8" t="s">
        <v>10716</v>
      </c>
      <c r="O4870" s="8" t="s">
        <v>34691</v>
      </c>
      <c r="P4870" s="8" t="s">
        <v>776</v>
      </c>
      <c r="Q4870" s="8" t="s">
        <v>17227</v>
      </c>
      <c r="R4870" s="8" t="s">
        <v>27172</v>
      </c>
      <c r="S4870" s="17" t="s">
        <v>27173</v>
      </c>
      <c r="T4870" s="18">
        <v>43011</v>
      </c>
      <c r="U4870" s="8">
        <v>0.41666666666666669</v>
      </c>
      <c r="V4870" s="8">
        <v>0.54166666666666663</v>
      </c>
      <c r="W4870" s="8" t="s">
        <v>1283</v>
      </c>
      <c r="X4870" s="8" t="s">
        <v>27192</v>
      </c>
      <c r="Y4870" s="8" t="s">
        <v>3908</v>
      </c>
      <c r="Z4870" s="17" t="s">
        <v>27193</v>
      </c>
      <c r="AA4870" s="8" t="s">
        <v>27194</v>
      </c>
      <c r="AB4870" s="8" t="s">
        <v>27195</v>
      </c>
    </row>
    <row r="4871" spans="1:28" hidden="1" x14ac:dyDescent="0.2">
      <c r="A4871" s="8" t="s">
        <v>27196</v>
      </c>
      <c r="B4871" s="8" t="s">
        <v>27197</v>
      </c>
      <c r="C4871" s="8" t="s">
        <v>45759</v>
      </c>
      <c r="D4871" s="8" t="s">
        <v>45760</v>
      </c>
      <c r="E4871" s="8" t="s">
        <v>55</v>
      </c>
      <c r="F4871" s="8" t="s">
        <v>27</v>
      </c>
      <c r="G4871" s="8" t="s">
        <v>55</v>
      </c>
      <c r="H4871" s="8" t="s">
        <v>27</v>
      </c>
      <c r="I4871" s="8" t="s">
        <v>27171</v>
      </c>
      <c r="J4871" s="8" t="s">
        <v>28</v>
      </c>
      <c r="K4871" s="8" t="s">
        <v>30</v>
      </c>
      <c r="L4871" s="8" t="s">
        <v>901</v>
      </c>
      <c r="M4871" s="8" t="s">
        <v>2012</v>
      </c>
      <c r="N4871" s="8" t="s">
        <v>10716</v>
      </c>
      <c r="O4871" s="8" t="s">
        <v>34691</v>
      </c>
      <c r="P4871" s="8" t="s">
        <v>776</v>
      </c>
      <c r="Q4871" s="8" t="s">
        <v>17227</v>
      </c>
      <c r="R4871" s="8" t="s">
        <v>27172</v>
      </c>
      <c r="S4871" s="17" t="s">
        <v>27173</v>
      </c>
      <c r="T4871" s="18">
        <v>43011</v>
      </c>
      <c r="U4871" s="8">
        <v>0.54166666666666663</v>
      </c>
      <c r="V4871" s="8">
        <v>0.66666666666666663</v>
      </c>
      <c r="W4871" s="8" t="s">
        <v>1283</v>
      </c>
      <c r="X4871" s="8" t="s">
        <v>27198</v>
      </c>
      <c r="Y4871" s="8" t="s">
        <v>1592</v>
      </c>
      <c r="Z4871" s="17" t="s">
        <v>27199</v>
      </c>
      <c r="AA4871" s="8" t="s">
        <v>27200</v>
      </c>
      <c r="AB4871" s="8" t="s">
        <v>27201</v>
      </c>
    </row>
    <row r="4872" spans="1:28" hidden="1" x14ac:dyDescent="0.2">
      <c r="A4872" s="8" t="s">
        <v>27202</v>
      </c>
      <c r="B4872" s="8" t="s">
        <v>27203</v>
      </c>
      <c r="C4872" s="8" t="s">
        <v>45759</v>
      </c>
      <c r="D4872" s="8" t="s">
        <v>45760</v>
      </c>
      <c r="E4872" s="8" t="s">
        <v>66</v>
      </c>
      <c r="F4872" s="8" t="s">
        <v>65</v>
      </c>
      <c r="G4872" s="8" t="s">
        <v>66</v>
      </c>
      <c r="H4872" s="8" t="s">
        <v>65</v>
      </c>
      <c r="I4872" s="8" t="s">
        <v>27171</v>
      </c>
      <c r="J4872" s="8" t="s">
        <v>28</v>
      </c>
      <c r="K4872" s="8" t="s">
        <v>30</v>
      </c>
      <c r="L4872" s="8" t="s">
        <v>297</v>
      </c>
      <c r="M4872" s="8" t="s">
        <v>914</v>
      </c>
      <c r="N4872" s="8" t="s">
        <v>10716</v>
      </c>
      <c r="O4872" s="8" t="s">
        <v>34691</v>
      </c>
      <c r="P4872" s="8" t="s">
        <v>776</v>
      </c>
      <c r="Q4872" s="8" t="s">
        <v>17227</v>
      </c>
      <c r="R4872" s="8" t="s">
        <v>27172</v>
      </c>
      <c r="S4872" s="17" t="s">
        <v>27173</v>
      </c>
      <c r="T4872" s="18">
        <v>43012</v>
      </c>
      <c r="U4872" s="8">
        <v>0.25</v>
      </c>
      <c r="V4872" s="8">
        <v>0.29166666666666669</v>
      </c>
      <c r="W4872" s="8" t="s">
        <v>1495</v>
      </c>
      <c r="X4872" s="8" t="s">
        <v>27204</v>
      </c>
      <c r="Y4872" s="8" t="s">
        <v>27205</v>
      </c>
      <c r="Z4872" s="17" t="s">
        <v>20141</v>
      </c>
      <c r="AA4872" s="8" t="s">
        <v>27206</v>
      </c>
      <c r="AB4872" s="8" t="s">
        <v>27207</v>
      </c>
    </row>
    <row r="4873" spans="1:28" hidden="1" x14ac:dyDescent="0.2">
      <c r="A4873" s="8" t="s">
        <v>27208</v>
      </c>
      <c r="B4873" s="8" t="s">
        <v>27209</v>
      </c>
      <c r="C4873" s="8" t="s">
        <v>45759</v>
      </c>
      <c r="D4873" s="8" t="s">
        <v>45760</v>
      </c>
      <c r="E4873" s="8" t="s">
        <v>66</v>
      </c>
      <c r="F4873" s="8" t="s">
        <v>65</v>
      </c>
      <c r="G4873" s="8" t="s">
        <v>66</v>
      </c>
      <c r="H4873" s="8" t="s">
        <v>65</v>
      </c>
      <c r="I4873" s="8" t="s">
        <v>27171</v>
      </c>
      <c r="J4873" s="8" t="s">
        <v>28</v>
      </c>
      <c r="K4873" s="8" t="s">
        <v>30</v>
      </c>
      <c r="L4873" s="8" t="s">
        <v>914</v>
      </c>
      <c r="M4873" s="8" t="s">
        <v>11672</v>
      </c>
      <c r="N4873" s="8" t="s">
        <v>10716</v>
      </c>
      <c r="O4873" s="8" t="s">
        <v>34691</v>
      </c>
      <c r="P4873" s="8" t="s">
        <v>776</v>
      </c>
      <c r="Q4873" s="8" t="s">
        <v>17227</v>
      </c>
      <c r="R4873" s="8" t="s">
        <v>27172</v>
      </c>
      <c r="S4873" s="17" t="s">
        <v>27173</v>
      </c>
      <c r="T4873" s="18">
        <v>43012</v>
      </c>
      <c r="U4873" s="8">
        <v>0.29166666666666669</v>
      </c>
      <c r="V4873" s="8">
        <v>0.375</v>
      </c>
      <c r="W4873" s="8" t="s">
        <v>1100</v>
      </c>
      <c r="X4873" s="8" t="s">
        <v>27210</v>
      </c>
      <c r="Y4873" s="8" t="s">
        <v>1592</v>
      </c>
      <c r="Z4873" s="17" t="s">
        <v>3532</v>
      </c>
      <c r="AA4873" s="8" t="s">
        <v>27211</v>
      </c>
      <c r="AB4873" s="8" t="s">
        <v>27212</v>
      </c>
    </row>
    <row r="4874" spans="1:28" hidden="1" x14ac:dyDescent="0.2">
      <c r="A4874" s="8" t="s">
        <v>27213</v>
      </c>
      <c r="B4874" s="8" t="s">
        <v>27214</v>
      </c>
      <c r="C4874" s="8" t="s">
        <v>45759</v>
      </c>
      <c r="D4874" s="8" t="s">
        <v>45760</v>
      </c>
      <c r="E4874" s="8" t="s">
        <v>66</v>
      </c>
      <c r="F4874" s="8" t="s">
        <v>65</v>
      </c>
      <c r="G4874" s="8" t="s">
        <v>66</v>
      </c>
      <c r="H4874" s="8" t="s">
        <v>65</v>
      </c>
      <c r="I4874" s="8" t="s">
        <v>27171</v>
      </c>
      <c r="J4874" s="8" t="s">
        <v>28</v>
      </c>
      <c r="K4874" s="8" t="s">
        <v>30</v>
      </c>
      <c r="L4874" s="8" t="s">
        <v>11672</v>
      </c>
      <c r="M4874" s="8" t="s">
        <v>3430</v>
      </c>
      <c r="N4874" s="8" t="s">
        <v>10716</v>
      </c>
      <c r="O4874" s="8" t="s">
        <v>34691</v>
      </c>
      <c r="P4874" s="8" t="s">
        <v>776</v>
      </c>
      <c r="Q4874" s="8" t="s">
        <v>17227</v>
      </c>
      <c r="R4874" s="8" t="s">
        <v>27172</v>
      </c>
      <c r="S4874" s="17" t="s">
        <v>27173</v>
      </c>
      <c r="T4874" s="18">
        <v>43012</v>
      </c>
      <c r="U4874" s="8">
        <v>0.375</v>
      </c>
      <c r="V4874" s="8">
        <v>0.41666666666666669</v>
      </c>
      <c r="W4874" s="8" t="s">
        <v>1495</v>
      </c>
      <c r="X4874" s="8" t="s">
        <v>27215</v>
      </c>
      <c r="Y4874" s="8" t="s">
        <v>27205</v>
      </c>
      <c r="Z4874" s="17" t="s">
        <v>27216</v>
      </c>
      <c r="AA4874" s="8" t="s">
        <v>27217</v>
      </c>
      <c r="AB4874" s="8" t="s">
        <v>27218</v>
      </c>
    </row>
    <row r="4875" spans="1:28" hidden="1" x14ac:dyDescent="0.2">
      <c r="A4875" s="8" t="s">
        <v>27219</v>
      </c>
      <c r="B4875" s="8" t="s">
        <v>27220</v>
      </c>
      <c r="C4875" s="8" t="s">
        <v>45759</v>
      </c>
      <c r="D4875" s="8" t="s">
        <v>45760</v>
      </c>
      <c r="E4875" s="8" t="s">
        <v>66</v>
      </c>
      <c r="F4875" s="8" t="s">
        <v>65</v>
      </c>
      <c r="G4875" s="8" t="s">
        <v>66</v>
      </c>
      <c r="H4875" s="8" t="s">
        <v>65</v>
      </c>
      <c r="I4875" s="8" t="s">
        <v>27171</v>
      </c>
      <c r="J4875" s="8" t="s">
        <v>28</v>
      </c>
      <c r="K4875" s="8" t="s">
        <v>30</v>
      </c>
      <c r="L4875" s="8" t="s">
        <v>3430</v>
      </c>
      <c r="M4875" s="8" t="s">
        <v>5265</v>
      </c>
      <c r="N4875" s="8" t="s">
        <v>10716</v>
      </c>
      <c r="O4875" s="8" t="s">
        <v>34691</v>
      </c>
      <c r="P4875" s="8" t="s">
        <v>776</v>
      </c>
      <c r="Q4875" s="8" t="s">
        <v>17227</v>
      </c>
      <c r="R4875" s="8" t="s">
        <v>27172</v>
      </c>
      <c r="S4875" s="17" t="s">
        <v>27173</v>
      </c>
      <c r="T4875" s="18">
        <v>43012</v>
      </c>
      <c r="U4875" s="8">
        <v>0.41666666666666669</v>
      </c>
      <c r="V4875" s="8">
        <v>0.45833333333333331</v>
      </c>
      <c r="W4875" s="8" t="s">
        <v>1495</v>
      </c>
      <c r="X4875" s="8" t="s">
        <v>27221</v>
      </c>
      <c r="Y4875" s="8" t="s">
        <v>27222</v>
      </c>
      <c r="Z4875" s="17" t="s">
        <v>20141</v>
      </c>
      <c r="AA4875" s="8" t="s">
        <v>27223</v>
      </c>
      <c r="AB4875" s="8" t="s">
        <v>27224</v>
      </c>
    </row>
    <row r="4876" spans="1:28" hidden="1" x14ac:dyDescent="0.2">
      <c r="A4876" s="8" t="s">
        <v>27225</v>
      </c>
      <c r="B4876" s="8" t="s">
        <v>27226</v>
      </c>
      <c r="C4876" s="8" t="s">
        <v>45759</v>
      </c>
      <c r="D4876" s="8" t="s">
        <v>45760</v>
      </c>
      <c r="E4876" s="8" t="s">
        <v>66</v>
      </c>
      <c r="F4876" s="8" t="s">
        <v>65</v>
      </c>
      <c r="G4876" s="8" t="s">
        <v>66</v>
      </c>
      <c r="H4876" s="8" t="s">
        <v>65</v>
      </c>
      <c r="I4876" s="8" t="s">
        <v>27171</v>
      </c>
      <c r="J4876" s="8" t="s">
        <v>28</v>
      </c>
      <c r="K4876" s="8" t="s">
        <v>30</v>
      </c>
      <c r="L4876" s="8" t="s">
        <v>5265</v>
      </c>
      <c r="M4876" s="8" t="s">
        <v>915</v>
      </c>
      <c r="N4876" s="8" t="s">
        <v>10716</v>
      </c>
      <c r="O4876" s="8" t="s">
        <v>34691</v>
      </c>
      <c r="P4876" s="8" t="s">
        <v>776</v>
      </c>
      <c r="Q4876" s="8" t="s">
        <v>17227</v>
      </c>
      <c r="R4876" s="8" t="s">
        <v>27172</v>
      </c>
      <c r="S4876" s="17" t="s">
        <v>27173</v>
      </c>
      <c r="T4876" s="18">
        <v>43012</v>
      </c>
      <c r="U4876" s="8">
        <v>0.45833333333333331</v>
      </c>
      <c r="V4876" s="8">
        <v>0.54166666666666663</v>
      </c>
      <c r="W4876" s="8" t="s">
        <v>1100</v>
      </c>
      <c r="X4876" s="8" t="s">
        <v>27227</v>
      </c>
      <c r="Y4876" s="8" t="s">
        <v>27222</v>
      </c>
      <c r="Z4876" s="17" t="s">
        <v>27228</v>
      </c>
      <c r="AA4876" s="8" t="s">
        <v>27229</v>
      </c>
      <c r="AB4876" s="8" t="s">
        <v>27230</v>
      </c>
    </row>
    <row r="4877" spans="1:28" hidden="1" x14ac:dyDescent="0.2">
      <c r="A4877" s="8" t="s">
        <v>27231</v>
      </c>
      <c r="B4877" s="8" t="s">
        <v>27232</v>
      </c>
      <c r="C4877" s="8" t="s">
        <v>45759</v>
      </c>
      <c r="D4877" s="8" t="s">
        <v>45760</v>
      </c>
      <c r="E4877" s="8" t="s">
        <v>66</v>
      </c>
      <c r="F4877" s="8" t="s">
        <v>65</v>
      </c>
      <c r="G4877" s="8" t="s">
        <v>66</v>
      </c>
      <c r="H4877" s="8" t="s">
        <v>65</v>
      </c>
      <c r="I4877" s="8" t="s">
        <v>27171</v>
      </c>
      <c r="J4877" s="8" t="s">
        <v>28</v>
      </c>
      <c r="K4877" s="8" t="s">
        <v>30</v>
      </c>
      <c r="L4877" s="8" t="s">
        <v>915</v>
      </c>
      <c r="M4877" s="8" t="s">
        <v>3440</v>
      </c>
      <c r="N4877" s="8" t="s">
        <v>10716</v>
      </c>
      <c r="O4877" s="8" t="s">
        <v>34691</v>
      </c>
      <c r="P4877" s="8" t="s">
        <v>776</v>
      </c>
      <c r="Q4877" s="8" t="s">
        <v>17227</v>
      </c>
      <c r="R4877" s="8" t="s">
        <v>27172</v>
      </c>
      <c r="S4877" s="17" t="s">
        <v>27173</v>
      </c>
      <c r="T4877" s="18">
        <v>43012</v>
      </c>
      <c r="U4877" s="8">
        <v>0.54166666666666663</v>
      </c>
      <c r="V4877" s="8">
        <v>0.58333333333333337</v>
      </c>
      <c r="W4877" s="8" t="s">
        <v>1495</v>
      </c>
      <c r="X4877" s="8" t="s">
        <v>27233</v>
      </c>
      <c r="Y4877" s="8" t="s">
        <v>27222</v>
      </c>
      <c r="Z4877" s="17" t="s">
        <v>27234</v>
      </c>
      <c r="AA4877" s="8" t="s">
        <v>27235</v>
      </c>
      <c r="AB4877" s="8" t="s">
        <v>27236</v>
      </c>
    </row>
    <row r="4878" spans="1:28" hidden="1" x14ac:dyDescent="0.2">
      <c r="A4878" s="8" t="s">
        <v>27237</v>
      </c>
      <c r="B4878" s="8" t="s">
        <v>27238</v>
      </c>
      <c r="C4878" s="8" t="s">
        <v>45759</v>
      </c>
      <c r="D4878" s="8" t="s">
        <v>45760</v>
      </c>
      <c r="E4878" s="8" t="s">
        <v>66</v>
      </c>
      <c r="F4878" s="8" t="s">
        <v>65</v>
      </c>
      <c r="G4878" s="8" t="s">
        <v>66</v>
      </c>
      <c r="H4878" s="8" t="s">
        <v>65</v>
      </c>
      <c r="I4878" s="8" t="s">
        <v>27171</v>
      </c>
      <c r="J4878" s="8" t="s">
        <v>28</v>
      </c>
      <c r="K4878" s="8" t="s">
        <v>30</v>
      </c>
      <c r="L4878" s="8" t="s">
        <v>3440</v>
      </c>
      <c r="M4878" s="8" t="s">
        <v>2017</v>
      </c>
      <c r="N4878" s="8" t="s">
        <v>10716</v>
      </c>
      <c r="O4878" s="8" t="s">
        <v>34691</v>
      </c>
      <c r="P4878" s="8" t="s">
        <v>776</v>
      </c>
      <c r="Q4878" s="8" t="s">
        <v>17227</v>
      </c>
      <c r="R4878" s="8" t="s">
        <v>27172</v>
      </c>
      <c r="S4878" s="17" t="s">
        <v>27173</v>
      </c>
      <c r="T4878" s="18">
        <v>43012</v>
      </c>
      <c r="U4878" s="8">
        <v>0.58333333333333337</v>
      </c>
      <c r="V4878" s="8">
        <v>0.66666666666666663</v>
      </c>
      <c r="W4878" s="8" t="s">
        <v>1100</v>
      </c>
      <c r="X4878" s="8" t="s">
        <v>27239</v>
      </c>
      <c r="Y4878" s="8" t="s">
        <v>27222</v>
      </c>
      <c r="Z4878" s="17" t="s">
        <v>27240</v>
      </c>
      <c r="AA4878" s="8" t="s">
        <v>27241</v>
      </c>
      <c r="AB4878" s="8" t="s">
        <v>27242</v>
      </c>
    </row>
    <row r="4879" spans="1:28" hidden="1" x14ac:dyDescent="0.2">
      <c r="A4879" s="8" t="s">
        <v>27243</v>
      </c>
      <c r="B4879" s="8" t="s">
        <v>27244</v>
      </c>
      <c r="C4879" s="8" t="s">
        <v>45759</v>
      </c>
      <c r="D4879" s="8" t="s">
        <v>45760</v>
      </c>
      <c r="E4879" s="8" t="s">
        <v>86</v>
      </c>
      <c r="F4879" s="8" t="s">
        <v>65</v>
      </c>
      <c r="G4879" s="8" t="s">
        <v>86</v>
      </c>
      <c r="H4879" s="8" t="s">
        <v>65</v>
      </c>
      <c r="I4879" s="8" t="s">
        <v>27171</v>
      </c>
      <c r="J4879" s="8" t="s">
        <v>28</v>
      </c>
      <c r="K4879" s="8" t="s">
        <v>30</v>
      </c>
      <c r="L4879" s="8" t="s">
        <v>310</v>
      </c>
      <c r="M4879" s="8" t="s">
        <v>13360</v>
      </c>
      <c r="N4879" s="8" t="s">
        <v>10716</v>
      </c>
      <c r="O4879" s="8" t="s">
        <v>34691</v>
      </c>
      <c r="P4879" s="8" t="s">
        <v>776</v>
      </c>
      <c r="Q4879" s="8" t="s">
        <v>17227</v>
      </c>
      <c r="R4879" s="8" t="s">
        <v>27172</v>
      </c>
      <c r="S4879" s="17" t="s">
        <v>27173</v>
      </c>
      <c r="T4879" s="18">
        <v>43013</v>
      </c>
      <c r="U4879" s="8">
        <v>0.25</v>
      </c>
      <c r="V4879" s="8">
        <v>0.33333333333333331</v>
      </c>
      <c r="W4879" s="8" t="s">
        <v>1100</v>
      </c>
      <c r="X4879" s="8" t="s">
        <v>13375</v>
      </c>
      <c r="Y4879" s="8" t="s">
        <v>13362</v>
      </c>
      <c r="Z4879" s="17" t="s">
        <v>27245</v>
      </c>
      <c r="AA4879" s="8" t="s">
        <v>27246</v>
      </c>
      <c r="AB4879" s="8" t="s">
        <v>27247</v>
      </c>
    </row>
    <row r="4880" spans="1:28" hidden="1" x14ac:dyDescent="0.2">
      <c r="A4880" s="8" t="s">
        <v>27248</v>
      </c>
      <c r="B4880" s="8" t="s">
        <v>27249</v>
      </c>
      <c r="C4880" s="8" t="s">
        <v>45759</v>
      </c>
      <c r="D4880" s="8" t="s">
        <v>45760</v>
      </c>
      <c r="E4880" s="8" t="s">
        <v>86</v>
      </c>
      <c r="F4880" s="8" t="s">
        <v>65</v>
      </c>
      <c r="G4880" s="8" t="s">
        <v>86</v>
      </c>
      <c r="H4880" s="8" t="s">
        <v>65</v>
      </c>
      <c r="I4880" s="8" t="s">
        <v>27171</v>
      </c>
      <c r="J4880" s="8" t="s">
        <v>28</v>
      </c>
      <c r="K4880" s="8" t="s">
        <v>30</v>
      </c>
      <c r="L4880" s="8" t="s">
        <v>13360</v>
      </c>
      <c r="M4880" s="8" t="s">
        <v>20077</v>
      </c>
      <c r="N4880" s="8" t="s">
        <v>10716</v>
      </c>
      <c r="O4880" s="8" t="s">
        <v>34691</v>
      </c>
      <c r="P4880" s="8" t="s">
        <v>776</v>
      </c>
      <c r="Q4880" s="8" t="s">
        <v>17227</v>
      </c>
      <c r="R4880" s="8" t="s">
        <v>27172</v>
      </c>
      <c r="S4880" s="17" t="s">
        <v>27173</v>
      </c>
      <c r="T4880" s="18">
        <v>43013</v>
      </c>
      <c r="U4880" s="8">
        <v>0.33333333333333331</v>
      </c>
      <c r="V4880" s="8">
        <v>0.375</v>
      </c>
      <c r="W4880" s="8" t="s">
        <v>1495</v>
      </c>
      <c r="X4880" s="8" t="s">
        <v>13382</v>
      </c>
      <c r="Y4880" s="8" t="s">
        <v>13362</v>
      </c>
      <c r="Z4880" s="17" t="s">
        <v>27250</v>
      </c>
      <c r="AA4880" s="8" t="s">
        <v>27251</v>
      </c>
      <c r="AB4880" s="8" t="s">
        <v>27252</v>
      </c>
    </row>
    <row r="4881" spans="1:28" hidden="1" x14ac:dyDescent="0.2">
      <c r="A4881" s="8" t="s">
        <v>27253</v>
      </c>
      <c r="B4881" s="8" t="s">
        <v>27254</v>
      </c>
      <c r="C4881" s="8" t="s">
        <v>45759</v>
      </c>
      <c r="D4881" s="8" t="s">
        <v>45760</v>
      </c>
      <c r="E4881" s="8" t="s">
        <v>86</v>
      </c>
      <c r="F4881" s="8" t="s">
        <v>65</v>
      </c>
      <c r="G4881" s="8" t="s">
        <v>86</v>
      </c>
      <c r="H4881" s="8" t="s">
        <v>65</v>
      </c>
      <c r="I4881" s="8" t="s">
        <v>27171</v>
      </c>
      <c r="J4881" s="8" t="s">
        <v>28</v>
      </c>
      <c r="K4881" s="8" t="s">
        <v>30</v>
      </c>
      <c r="L4881" s="8" t="s">
        <v>20077</v>
      </c>
      <c r="M4881" s="8" t="s">
        <v>20083</v>
      </c>
      <c r="N4881" s="8" t="s">
        <v>10716</v>
      </c>
      <c r="O4881" s="8" t="s">
        <v>34691</v>
      </c>
      <c r="P4881" s="8" t="s">
        <v>776</v>
      </c>
      <c r="Q4881" s="8" t="s">
        <v>17227</v>
      </c>
      <c r="R4881" s="8" t="s">
        <v>27172</v>
      </c>
      <c r="S4881" s="17" t="s">
        <v>27173</v>
      </c>
      <c r="T4881" s="18">
        <v>43013</v>
      </c>
      <c r="U4881" s="8">
        <v>0.375</v>
      </c>
      <c r="V4881" s="8">
        <v>0.45833333333333331</v>
      </c>
      <c r="W4881" s="8" t="s">
        <v>1100</v>
      </c>
      <c r="X4881" s="8" t="s">
        <v>27255</v>
      </c>
      <c r="Y4881" s="8" t="s">
        <v>2920</v>
      </c>
      <c r="Z4881" s="17" t="s">
        <v>27256</v>
      </c>
      <c r="AA4881" s="8" t="s">
        <v>27257</v>
      </c>
      <c r="AB4881" s="8" t="s">
        <v>27258</v>
      </c>
    </row>
    <row r="4882" spans="1:28" hidden="1" x14ac:dyDescent="0.2">
      <c r="A4882" s="8" t="s">
        <v>27259</v>
      </c>
      <c r="B4882" s="8" t="s">
        <v>27260</v>
      </c>
      <c r="C4882" s="8" t="s">
        <v>45759</v>
      </c>
      <c r="D4882" s="8" t="s">
        <v>45760</v>
      </c>
      <c r="E4882" s="8" t="s">
        <v>86</v>
      </c>
      <c r="F4882" s="8" t="s">
        <v>65</v>
      </c>
      <c r="G4882" s="8" t="s">
        <v>86</v>
      </c>
      <c r="H4882" s="8" t="s">
        <v>65</v>
      </c>
      <c r="I4882" s="8" t="s">
        <v>27171</v>
      </c>
      <c r="J4882" s="8" t="s">
        <v>28</v>
      </c>
      <c r="K4882" s="8" t="s">
        <v>30</v>
      </c>
      <c r="L4882" s="8" t="s">
        <v>20083</v>
      </c>
      <c r="M4882" s="8" t="s">
        <v>13381</v>
      </c>
      <c r="N4882" s="8" t="s">
        <v>10716</v>
      </c>
      <c r="O4882" s="8" t="s">
        <v>34691</v>
      </c>
      <c r="P4882" s="8" t="s">
        <v>776</v>
      </c>
      <c r="Q4882" s="8" t="s">
        <v>17227</v>
      </c>
      <c r="R4882" s="8" t="s">
        <v>27172</v>
      </c>
      <c r="S4882" s="17" t="s">
        <v>27173</v>
      </c>
      <c r="T4882" s="18">
        <v>43013</v>
      </c>
      <c r="U4882" s="8">
        <v>0.45833333333333331</v>
      </c>
      <c r="V4882" s="8">
        <v>0.58333333333333337</v>
      </c>
      <c r="W4882" s="8" t="s">
        <v>1283</v>
      </c>
      <c r="X4882" s="8" t="s">
        <v>13388</v>
      </c>
      <c r="Y4882" s="8" t="s">
        <v>13362</v>
      </c>
      <c r="Z4882" s="17" t="s">
        <v>27261</v>
      </c>
      <c r="AA4882" s="8" t="s">
        <v>27262</v>
      </c>
      <c r="AB4882" s="8" t="s">
        <v>27263</v>
      </c>
    </row>
    <row r="4883" spans="1:28" hidden="1" x14ac:dyDescent="0.2">
      <c r="A4883" s="8" t="s">
        <v>27264</v>
      </c>
      <c r="B4883" s="8" t="s">
        <v>27265</v>
      </c>
      <c r="C4883" s="8" t="s">
        <v>45759</v>
      </c>
      <c r="D4883" s="8" t="s">
        <v>45760</v>
      </c>
      <c r="E4883" s="8" t="s">
        <v>86</v>
      </c>
      <c r="F4883" s="8" t="s">
        <v>65</v>
      </c>
      <c r="G4883" s="8" t="s">
        <v>86</v>
      </c>
      <c r="H4883" s="8" t="s">
        <v>65</v>
      </c>
      <c r="I4883" s="8" t="s">
        <v>27171</v>
      </c>
      <c r="J4883" s="8" t="s">
        <v>28</v>
      </c>
      <c r="K4883" s="8" t="s">
        <v>30</v>
      </c>
      <c r="L4883" s="8" t="s">
        <v>13381</v>
      </c>
      <c r="M4883" s="8" t="s">
        <v>2023</v>
      </c>
      <c r="N4883" s="8" t="s">
        <v>10716</v>
      </c>
      <c r="O4883" s="8" t="s">
        <v>34691</v>
      </c>
      <c r="P4883" s="8" t="s">
        <v>776</v>
      </c>
      <c r="Q4883" s="8" t="s">
        <v>17227</v>
      </c>
      <c r="R4883" s="8" t="s">
        <v>27172</v>
      </c>
      <c r="S4883" s="17" t="s">
        <v>27173</v>
      </c>
      <c r="T4883" s="18">
        <v>43013</v>
      </c>
      <c r="U4883" s="8">
        <v>0.58333333333333337</v>
      </c>
      <c r="V4883" s="8">
        <v>0.66666666666666663</v>
      </c>
      <c r="W4883" s="8" t="s">
        <v>1100</v>
      </c>
      <c r="X4883" s="8" t="s">
        <v>13369</v>
      </c>
      <c r="Y4883" s="8" t="s">
        <v>13362</v>
      </c>
      <c r="Z4883" s="17" t="s">
        <v>13370</v>
      </c>
      <c r="AA4883" s="8" t="s">
        <v>27266</v>
      </c>
      <c r="AB4883" s="8" t="s">
        <v>27267</v>
      </c>
    </row>
    <row r="4884" spans="1:28" hidden="1" x14ac:dyDescent="0.2">
      <c r="A4884" s="8" t="s">
        <v>27268</v>
      </c>
      <c r="B4884" s="8" t="s">
        <v>27269</v>
      </c>
      <c r="C4884" s="8" t="s">
        <v>45759</v>
      </c>
      <c r="D4884" s="8" t="s">
        <v>45760</v>
      </c>
      <c r="E4884" s="8" t="s">
        <v>76</v>
      </c>
      <c r="F4884" s="8" t="s">
        <v>65</v>
      </c>
      <c r="G4884" s="8" t="s">
        <v>76</v>
      </c>
      <c r="H4884" s="8" t="s">
        <v>65</v>
      </c>
      <c r="I4884" s="8" t="s">
        <v>27171</v>
      </c>
      <c r="J4884" s="8" t="s">
        <v>28</v>
      </c>
      <c r="K4884" s="8" t="s">
        <v>30</v>
      </c>
      <c r="L4884" s="8" t="s">
        <v>319</v>
      </c>
      <c r="M4884" s="8" t="s">
        <v>5316</v>
      </c>
      <c r="N4884" s="8" t="s">
        <v>10716</v>
      </c>
      <c r="O4884" s="8" t="s">
        <v>34691</v>
      </c>
      <c r="P4884" s="8" t="s">
        <v>776</v>
      </c>
      <c r="Q4884" s="8" t="s">
        <v>17227</v>
      </c>
      <c r="R4884" s="8" t="s">
        <v>27172</v>
      </c>
      <c r="S4884" s="17" t="s">
        <v>27173</v>
      </c>
      <c r="T4884" s="18">
        <v>43014</v>
      </c>
      <c r="U4884" s="8">
        <v>0.25</v>
      </c>
      <c r="V4884" s="8">
        <v>0.33333333333333331</v>
      </c>
      <c r="W4884" s="8" t="s">
        <v>1100</v>
      </c>
      <c r="X4884" s="8" t="s">
        <v>27270</v>
      </c>
      <c r="Y4884" s="8" t="s">
        <v>2920</v>
      </c>
      <c r="Z4884" s="17" t="s">
        <v>27271</v>
      </c>
      <c r="AA4884" s="8" t="s">
        <v>27272</v>
      </c>
      <c r="AB4884" s="8" t="s">
        <v>27273</v>
      </c>
    </row>
    <row r="4885" spans="1:28" hidden="1" x14ac:dyDescent="0.2">
      <c r="A4885" s="8" t="s">
        <v>27274</v>
      </c>
      <c r="B4885" s="8" t="s">
        <v>27275</v>
      </c>
      <c r="C4885" s="8" t="s">
        <v>45759</v>
      </c>
      <c r="D4885" s="8" t="s">
        <v>45760</v>
      </c>
      <c r="E4885" s="8" t="s">
        <v>76</v>
      </c>
      <c r="F4885" s="8" t="s">
        <v>65</v>
      </c>
      <c r="G4885" s="8" t="s">
        <v>76</v>
      </c>
      <c r="H4885" s="8" t="s">
        <v>65</v>
      </c>
      <c r="I4885" s="8" t="s">
        <v>27171</v>
      </c>
      <c r="J4885" s="8" t="s">
        <v>28</v>
      </c>
      <c r="K4885" s="8" t="s">
        <v>30</v>
      </c>
      <c r="L4885" s="8" t="s">
        <v>5316</v>
      </c>
      <c r="M4885" s="8" t="s">
        <v>5327</v>
      </c>
      <c r="N4885" s="8" t="s">
        <v>10716</v>
      </c>
      <c r="O4885" s="8" t="s">
        <v>34691</v>
      </c>
      <c r="P4885" s="8" t="s">
        <v>776</v>
      </c>
      <c r="Q4885" s="8" t="s">
        <v>17227</v>
      </c>
      <c r="R4885" s="8" t="s">
        <v>27172</v>
      </c>
      <c r="S4885" s="17" t="s">
        <v>27173</v>
      </c>
      <c r="T4885" s="18">
        <v>43014</v>
      </c>
      <c r="U4885" s="8">
        <v>0.33333333333333331</v>
      </c>
      <c r="V4885" s="8">
        <v>0.45833333333333331</v>
      </c>
      <c r="W4885" s="8" t="s">
        <v>1283</v>
      </c>
      <c r="X4885" s="8" t="s">
        <v>13361</v>
      </c>
      <c r="Y4885" s="8" t="s">
        <v>13362</v>
      </c>
      <c r="Z4885" s="17" t="s">
        <v>27276</v>
      </c>
      <c r="AA4885" s="8" t="s">
        <v>27277</v>
      </c>
      <c r="AB4885" s="8" t="s">
        <v>27278</v>
      </c>
    </row>
    <row r="4886" spans="1:28" hidden="1" x14ac:dyDescent="0.2">
      <c r="A4886" s="8" t="s">
        <v>27279</v>
      </c>
      <c r="B4886" s="8" t="s">
        <v>27280</v>
      </c>
      <c r="C4886" s="8" t="s">
        <v>45759</v>
      </c>
      <c r="D4886" s="8" t="s">
        <v>45760</v>
      </c>
      <c r="E4886" s="8" t="s">
        <v>76</v>
      </c>
      <c r="F4886" s="8" t="s">
        <v>65</v>
      </c>
      <c r="G4886" s="8" t="s">
        <v>76</v>
      </c>
      <c r="H4886" s="8" t="s">
        <v>65</v>
      </c>
      <c r="I4886" s="8" t="s">
        <v>27171</v>
      </c>
      <c r="J4886" s="8" t="s">
        <v>28</v>
      </c>
      <c r="K4886" s="8" t="s">
        <v>30</v>
      </c>
      <c r="L4886" s="8" t="s">
        <v>5327</v>
      </c>
      <c r="M4886" s="8" t="s">
        <v>13405</v>
      </c>
      <c r="N4886" s="8" t="s">
        <v>10716</v>
      </c>
      <c r="O4886" s="8" t="s">
        <v>34691</v>
      </c>
      <c r="P4886" s="8" t="s">
        <v>776</v>
      </c>
      <c r="Q4886" s="8" t="s">
        <v>17227</v>
      </c>
      <c r="R4886" s="8" t="s">
        <v>27172</v>
      </c>
      <c r="S4886" s="17" t="s">
        <v>27173</v>
      </c>
      <c r="T4886" s="18">
        <v>43014</v>
      </c>
      <c r="U4886" s="8">
        <v>0.45833333333333331</v>
      </c>
      <c r="V4886" s="8">
        <v>0.5</v>
      </c>
      <c r="W4886" s="8" t="s">
        <v>1495</v>
      </c>
      <c r="X4886" s="8" t="s">
        <v>27281</v>
      </c>
      <c r="Y4886" s="8" t="s">
        <v>13407</v>
      </c>
      <c r="Z4886" s="17" t="s">
        <v>20141</v>
      </c>
      <c r="AA4886" s="8" t="s">
        <v>27282</v>
      </c>
      <c r="AB4886" s="8" t="s">
        <v>27283</v>
      </c>
    </row>
    <row r="4887" spans="1:28" hidden="1" x14ac:dyDescent="0.2">
      <c r="A4887" s="8" t="s">
        <v>27284</v>
      </c>
      <c r="B4887" s="8" t="s">
        <v>27285</v>
      </c>
      <c r="C4887" s="8" t="s">
        <v>45759</v>
      </c>
      <c r="D4887" s="8" t="s">
        <v>45760</v>
      </c>
      <c r="E4887" s="8" t="s">
        <v>76</v>
      </c>
      <c r="F4887" s="8" t="s">
        <v>65</v>
      </c>
      <c r="G4887" s="8" t="s">
        <v>76</v>
      </c>
      <c r="H4887" s="8" t="s">
        <v>65</v>
      </c>
      <c r="I4887" s="8" t="s">
        <v>27171</v>
      </c>
      <c r="J4887" s="8" t="s">
        <v>28</v>
      </c>
      <c r="K4887" s="8" t="s">
        <v>30</v>
      </c>
      <c r="L4887" s="8" t="s">
        <v>13405</v>
      </c>
      <c r="M4887" s="8" t="s">
        <v>5333</v>
      </c>
      <c r="N4887" s="8" t="s">
        <v>10716</v>
      </c>
      <c r="O4887" s="8" t="s">
        <v>34691</v>
      </c>
      <c r="P4887" s="8" t="s">
        <v>776</v>
      </c>
      <c r="Q4887" s="8" t="s">
        <v>17227</v>
      </c>
      <c r="R4887" s="8" t="s">
        <v>27172</v>
      </c>
      <c r="S4887" s="17" t="s">
        <v>27173</v>
      </c>
      <c r="T4887" s="18">
        <v>43014</v>
      </c>
      <c r="U4887" s="8">
        <v>0.5</v>
      </c>
      <c r="V4887" s="8">
        <v>0.58333333333333337</v>
      </c>
      <c r="W4887" s="8" t="s">
        <v>1100</v>
      </c>
      <c r="X4887" s="8" t="s">
        <v>27281</v>
      </c>
      <c r="Y4887" s="8" t="s">
        <v>27286</v>
      </c>
      <c r="Z4887" s="17" t="s">
        <v>3789</v>
      </c>
      <c r="AA4887" s="8" t="s">
        <v>27287</v>
      </c>
      <c r="AB4887" s="8" t="s">
        <v>27288</v>
      </c>
    </row>
    <row r="4888" spans="1:28" hidden="1" x14ac:dyDescent="0.2">
      <c r="A4888" s="8" t="s">
        <v>27289</v>
      </c>
      <c r="B4888" s="8" t="s">
        <v>27290</v>
      </c>
      <c r="C4888" s="8" t="s">
        <v>45759</v>
      </c>
      <c r="D4888" s="8" t="s">
        <v>45760</v>
      </c>
      <c r="E4888" s="8" t="s">
        <v>76</v>
      </c>
      <c r="F4888" s="8" t="s">
        <v>65</v>
      </c>
      <c r="G4888" s="8" t="s">
        <v>76</v>
      </c>
      <c r="H4888" s="8" t="s">
        <v>65</v>
      </c>
      <c r="I4888" s="8" t="s">
        <v>27171</v>
      </c>
      <c r="J4888" s="8" t="s">
        <v>28</v>
      </c>
      <c r="K4888" s="8" t="s">
        <v>30</v>
      </c>
      <c r="L4888" s="8" t="s">
        <v>5333</v>
      </c>
      <c r="M4888" s="8" t="s">
        <v>2028</v>
      </c>
      <c r="N4888" s="8" t="s">
        <v>10716</v>
      </c>
      <c r="O4888" s="8" t="s">
        <v>34691</v>
      </c>
      <c r="P4888" s="8" t="s">
        <v>776</v>
      </c>
      <c r="Q4888" s="8" t="s">
        <v>17227</v>
      </c>
      <c r="R4888" s="8" t="s">
        <v>27172</v>
      </c>
      <c r="S4888" s="17" t="s">
        <v>27173</v>
      </c>
      <c r="T4888" s="18">
        <v>43014</v>
      </c>
      <c r="U4888" s="8">
        <v>0.58333333333333337</v>
      </c>
      <c r="V4888" s="8">
        <v>0.66666666666666663</v>
      </c>
      <c r="W4888" s="8" t="s">
        <v>1100</v>
      </c>
      <c r="X4888" s="8" t="s">
        <v>27291</v>
      </c>
      <c r="Y4888" s="8" t="s">
        <v>27222</v>
      </c>
      <c r="Z4888" s="17" t="s">
        <v>3789</v>
      </c>
      <c r="AA4888" s="8" t="s">
        <v>27292</v>
      </c>
      <c r="AB4888" s="8" t="s">
        <v>27293</v>
      </c>
    </row>
    <row r="4889" spans="1:28" hidden="1" x14ac:dyDescent="0.2">
      <c r="A4889" s="8" t="s">
        <v>27294</v>
      </c>
      <c r="B4889" s="8" t="s">
        <v>27295</v>
      </c>
      <c r="C4889" s="8" t="s">
        <v>45759</v>
      </c>
      <c r="D4889" s="8" t="s">
        <v>45760</v>
      </c>
      <c r="E4889" s="8" t="s">
        <v>104</v>
      </c>
      <c r="F4889" s="8" t="s">
        <v>65</v>
      </c>
      <c r="G4889" s="8" t="s">
        <v>104</v>
      </c>
      <c r="H4889" s="8" t="s">
        <v>65</v>
      </c>
      <c r="I4889" s="8" t="s">
        <v>27171</v>
      </c>
      <c r="J4889" s="8" t="s">
        <v>28</v>
      </c>
      <c r="K4889" s="8" t="s">
        <v>30</v>
      </c>
      <c r="L4889" s="8" t="s">
        <v>105</v>
      </c>
      <c r="M4889" s="8" t="s">
        <v>27296</v>
      </c>
      <c r="N4889" s="8" t="s">
        <v>10716</v>
      </c>
      <c r="O4889" s="8" t="s">
        <v>34691</v>
      </c>
      <c r="P4889" s="8" t="s">
        <v>776</v>
      </c>
      <c r="Q4889" s="8" t="s">
        <v>17227</v>
      </c>
      <c r="R4889" s="8" t="s">
        <v>27172</v>
      </c>
      <c r="S4889" s="17" t="s">
        <v>27173</v>
      </c>
      <c r="T4889" s="18">
        <v>43015</v>
      </c>
      <c r="U4889" s="8">
        <v>0.25</v>
      </c>
      <c r="V4889" s="8">
        <v>0.33333333333333331</v>
      </c>
      <c r="W4889" s="8" t="s">
        <v>1100</v>
      </c>
      <c r="X4889" s="8" t="s">
        <v>27297</v>
      </c>
      <c r="Y4889" s="8" t="s">
        <v>4185</v>
      </c>
      <c r="Z4889" s="17" t="s">
        <v>2417</v>
      </c>
      <c r="AA4889" s="8" t="s">
        <v>27298</v>
      </c>
      <c r="AB4889" s="8" t="s">
        <v>27299</v>
      </c>
    </row>
    <row r="4890" spans="1:28" hidden="1" x14ac:dyDescent="0.2">
      <c r="A4890" s="8" t="s">
        <v>27300</v>
      </c>
      <c r="B4890" s="8" t="s">
        <v>27301</v>
      </c>
      <c r="C4890" s="8" t="s">
        <v>45759</v>
      </c>
      <c r="D4890" s="8" t="s">
        <v>45760</v>
      </c>
      <c r="E4890" s="8" t="s">
        <v>104</v>
      </c>
      <c r="F4890" s="8" t="s">
        <v>65</v>
      </c>
      <c r="G4890" s="8" t="s">
        <v>104</v>
      </c>
      <c r="H4890" s="8" t="s">
        <v>65</v>
      </c>
      <c r="I4890" s="8" t="s">
        <v>27171</v>
      </c>
      <c r="J4890" s="8" t="s">
        <v>28</v>
      </c>
      <c r="K4890" s="8" t="s">
        <v>30</v>
      </c>
      <c r="L4890" s="8" t="s">
        <v>27296</v>
      </c>
      <c r="M4890" s="8" t="s">
        <v>5292</v>
      </c>
      <c r="N4890" s="8" t="s">
        <v>10716</v>
      </c>
      <c r="O4890" s="8" t="s">
        <v>34691</v>
      </c>
      <c r="P4890" s="8" t="s">
        <v>776</v>
      </c>
      <c r="Q4890" s="8" t="s">
        <v>17227</v>
      </c>
      <c r="R4890" s="8" t="s">
        <v>27172</v>
      </c>
      <c r="S4890" s="17" t="s">
        <v>27173</v>
      </c>
      <c r="T4890" s="18">
        <v>43015</v>
      </c>
      <c r="U4890" s="8">
        <v>0.33333333333333331</v>
      </c>
      <c r="V4890" s="8">
        <v>0.375</v>
      </c>
      <c r="W4890" s="8" t="s">
        <v>1495</v>
      </c>
      <c r="X4890" s="8" t="s">
        <v>27302</v>
      </c>
      <c r="Y4890" s="8" t="s">
        <v>27303</v>
      </c>
      <c r="Z4890" s="17" t="s">
        <v>27304</v>
      </c>
      <c r="AA4890" s="8" t="s">
        <v>27305</v>
      </c>
      <c r="AB4890" s="8" t="s">
        <v>27306</v>
      </c>
    </row>
    <row r="4891" spans="1:28" hidden="1" x14ac:dyDescent="0.2">
      <c r="A4891" s="8" t="s">
        <v>27307</v>
      </c>
      <c r="B4891" s="8" t="s">
        <v>27308</v>
      </c>
      <c r="C4891" s="8" t="s">
        <v>45759</v>
      </c>
      <c r="D4891" s="8" t="s">
        <v>45760</v>
      </c>
      <c r="E4891" s="8" t="s">
        <v>104</v>
      </c>
      <c r="F4891" s="8" t="s">
        <v>65</v>
      </c>
      <c r="G4891" s="8" t="s">
        <v>104</v>
      </c>
      <c r="H4891" s="8" t="s">
        <v>65</v>
      </c>
      <c r="I4891" s="8" t="s">
        <v>27171</v>
      </c>
      <c r="J4891" s="8" t="s">
        <v>28</v>
      </c>
      <c r="K4891" s="8" t="s">
        <v>30</v>
      </c>
      <c r="L4891" s="8" t="s">
        <v>5292</v>
      </c>
      <c r="M4891" s="8" t="s">
        <v>23329</v>
      </c>
      <c r="N4891" s="8" t="s">
        <v>10716</v>
      </c>
      <c r="O4891" s="8" t="s">
        <v>34691</v>
      </c>
      <c r="P4891" s="8" t="s">
        <v>776</v>
      </c>
      <c r="Q4891" s="8" t="s">
        <v>17227</v>
      </c>
      <c r="R4891" s="8" t="s">
        <v>27172</v>
      </c>
      <c r="S4891" s="17" t="s">
        <v>27173</v>
      </c>
      <c r="T4891" s="18">
        <v>43015</v>
      </c>
      <c r="U4891" s="8">
        <v>0.375</v>
      </c>
      <c r="V4891" s="8">
        <v>0.5</v>
      </c>
      <c r="W4891" s="8" t="s">
        <v>1283</v>
      </c>
      <c r="X4891" s="8" t="s">
        <v>13394</v>
      </c>
      <c r="Y4891" s="8" t="s">
        <v>4185</v>
      </c>
      <c r="Z4891" s="17" t="s">
        <v>27276</v>
      </c>
      <c r="AA4891" s="8" t="s">
        <v>27309</v>
      </c>
      <c r="AB4891" s="8" t="s">
        <v>27310</v>
      </c>
    </row>
    <row r="4892" spans="1:28" hidden="1" x14ac:dyDescent="0.2">
      <c r="A4892" s="8" t="s">
        <v>27311</v>
      </c>
      <c r="B4892" s="8" t="s">
        <v>27312</v>
      </c>
      <c r="C4892" s="8" t="s">
        <v>45759</v>
      </c>
      <c r="D4892" s="8" t="s">
        <v>45760</v>
      </c>
      <c r="E4892" s="8" t="s">
        <v>104</v>
      </c>
      <c r="F4892" s="8" t="s">
        <v>65</v>
      </c>
      <c r="G4892" s="8" t="s">
        <v>104</v>
      </c>
      <c r="H4892" s="8" t="s">
        <v>65</v>
      </c>
      <c r="I4892" s="8" t="s">
        <v>27171</v>
      </c>
      <c r="J4892" s="8" t="s">
        <v>28</v>
      </c>
      <c r="K4892" s="8" t="s">
        <v>30</v>
      </c>
      <c r="L4892" s="8" t="s">
        <v>23329</v>
      </c>
      <c r="M4892" s="8" t="s">
        <v>5305</v>
      </c>
      <c r="N4892" s="8" t="s">
        <v>10716</v>
      </c>
      <c r="O4892" s="8" t="s">
        <v>34691</v>
      </c>
      <c r="P4892" s="8" t="s">
        <v>776</v>
      </c>
      <c r="Q4892" s="8" t="s">
        <v>17227</v>
      </c>
      <c r="R4892" s="8" t="s">
        <v>27172</v>
      </c>
      <c r="S4892" s="17" t="s">
        <v>27173</v>
      </c>
      <c r="T4892" s="18">
        <v>43015</v>
      </c>
      <c r="U4892" s="8">
        <v>0.5</v>
      </c>
      <c r="V4892" s="8">
        <v>0.58333333333333337</v>
      </c>
      <c r="W4892" s="8" t="s">
        <v>1100</v>
      </c>
      <c r="X4892" s="8" t="s">
        <v>13406</v>
      </c>
      <c r="Y4892" s="8" t="s">
        <v>13407</v>
      </c>
      <c r="Z4892" s="17" t="s">
        <v>3789</v>
      </c>
      <c r="AA4892" s="8" t="s">
        <v>27313</v>
      </c>
      <c r="AB4892" s="8" t="s">
        <v>27314</v>
      </c>
    </row>
    <row r="4893" spans="1:28" hidden="1" x14ac:dyDescent="0.2">
      <c r="A4893" s="8" t="s">
        <v>27315</v>
      </c>
      <c r="B4893" s="8" t="s">
        <v>27316</v>
      </c>
      <c r="C4893" s="8" t="s">
        <v>45759</v>
      </c>
      <c r="D4893" s="8" t="s">
        <v>45760</v>
      </c>
      <c r="E4893" s="8" t="s">
        <v>104</v>
      </c>
      <c r="F4893" s="8" t="s">
        <v>65</v>
      </c>
      <c r="G4893" s="8" t="s">
        <v>104</v>
      </c>
      <c r="H4893" s="8" t="s">
        <v>65</v>
      </c>
      <c r="I4893" s="8" t="s">
        <v>27171</v>
      </c>
      <c r="J4893" s="8" t="s">
        <v>28</v>
      </c>
      <c r="K4893" s="8" t="s">
        <v>30</v>
      </c>
      <c r="L4893" s="8" t="s">
        <v>5305</v>
      </c>
      <c r="M4893" s="8" t="s">
        <v>5311</v>
      </c>
      <c r="N4893" s="8" t="s">
        <v>10716</v>
      </c>
      <c r="O4893" s="8" t="s">
        <v>34691</v>
      </c>
      <c r="P4893" s="8" t="s">
        <v>776</v>
      </c>
      <c r="Q4893" s="8" t="s">
        <v>17227</v>
      </c>
      <c r="R4893" s="8" t="s">
        <v>27172</v>
      </c>
      <c r="S4893" s="17" t="s">
        <v>27173</v>
      </c>
      <c r="T4893" s="18">
        <v>43015</v>
      </c>
      <c r="U4893" s="8">
        <v>0.58333333333333337</v>
      </c>
      <c r="V4893" s="8">
        <v>0.66666666666666663</v>
      </c>
      <c r="W4893" s="8" t="s">
        <v>1100</v>
      </c>
      <c r="X4893" s="8" t="s">
        <v>13423</v>
      </c>
      <c r="Y4893" s="8" t="s">
        <v>27317</v>
      </c>
      <c r="Z4893" s="17" t="s">
        <v>13445</v>
      </c>
      <c r="AA4893" s="8" t="s">
        <v>27318</v>
      </c>
      <c r="AB4893" s="8" t="s">
        <v>27319</v>
      </c>
    </row>
    <row r="4894" spans="1:28" hidden="1" x14ac:dyDescent="0.2">
      <c r="A4894" s="8" t="s">
        <v>27320</v>
      </c>
      <c r="B4894" s="8" t="s">
        <v>27321</v>
      </c>
      <c r="C4894" s="8" t="s">
        <v>45759</v>
      </c>
      <c r="D4894" s="8" t="s">
        <v>45760</v>
      </c>
      <c r="E4894" s="8" t="s">
        <v>96</v>
      </c>
      <c r="F4894" s="8" t="s">
        <v>65</v>
      </c>
      <c r="G4894" s="8" t="s">
        <v>96</v>
      </c>
      <c r="H4894" s="8" t="s">
        <v>65</v>
      </c>
      <c r="I4894" s="8" t="s">
        <v>27171</v>
      </c>
      <c r="J4894" s="8" t="s">
        <v>28</v>
      </c>
      <c r="K4894" s="8" t="s">
        <v>30</v>
      </c>
      <c r="L4894" s="8" t="s">
        <v>97</v>
      </c>
      <c r="M4894" s="8" t="s">
        <v>5340</v>
      </c>
      <c r="N4894" s="8" t="s">
        <v>10716</v>
      </c>
      <c r="O4894" s="8" t="s">
        <v>34691</v>
      </c>
      <c r="P4894" s="8" t="s">
        <v>776</v>
      </c>
      <c r="Q4894" s="8" t="s">
        <v>17227</v>
      </c>
      <c r="R4894" s="8" t="s">
        <v>27172</v>
      </c>
      <c r="S4894" s="17" t="s">
        <v>27173</v>
      </c>
      <c r="T4894" s="18">
        <v>43016</v>
      </c>
      <c r="U4894" s="8">
        <v>0.25</v>
      </c>
      <c r="V4894" s="8">
        <v>0.66666666666666663</v>
      </c>
      <c r="W4894" s="8" t="s">
        <v>792</v>
      </c>
      <c r="X4894" s="8" t="s">
        <v>13423</v>
      </c>
      <c r="Y4894" s="8" t="s">
        <v>13424</v>
      </c>
      <c r="Z4894" s="17" t="s">
        <v>27322</v>
      </c>
      <c r="AA4894" s="8" t="s">
        <v>27323</v>
      </c>
      <c r="AB4894" s="8" t="s">
        <v>27324</v>
      </c>
    </row>
    <row r="4895" spans="1:28" hidden="1" x14ac:dyDescent="0.2">
      <c r="A4895" s="8" t="s">
        <v>27325</v>
      </c>
      <c r="B4895" s="8" t="s">
        <v>27326</v>
      </c>
      <c r="C4895" s="8" t="s">
        <v>45759</v>
      </c>
      <c r="D4895" s="8" t="s">
        <v>45760</v>
      </c>
      <c r="E4895" s="8" t="s">
        <v>335</v>
      </c>
      <c r="F4895" s="8" t="s">
        <v>65</v>
      </c>
      <c r="G4895" s="8" t="s">
        <v>335</v>
      </c>
      <c r="H4895" s="8" t="s">
        <v>65</v>
      </c>
      <c r="I4895" s="8" t="s">
        <v>27171</v>
      </c>
      <c r="J4895" s="8" t="s">
        <v>28</v>
      </c>
      <c r="K4895" s="8" t="s">
        <v>30</v>
      </c>
      <c r="L4895" s="8" t="s">
        <v>336</v>
      </c>
      <c r="M4895" s="8" t="s">
        <v>2034</v>
      </c>
      <c r="N4895" s="8" t="s">
        <v>10716</v>
      </c>
      <c r="O4895" s="8" t="s">
        <v>34691</v>
      </c>
      <c r="P4895" s="8" t="s">
        <v>776</v>
      </c>
      <c r="Q4895" s="8" t="s">
        <v>17227</v>
      </c>
      <c r="R4895" s="8" t="s">
        <v>27172</v>
      </c>
      <c r="S4895" s="17" t="s">
        <v>27173</v>
      </c>
      <c r="T4895" s="18">
        <v>43017</v>
      </c>
      <c r="U4895" s="8">
        <v>0.25</v>
      </c>
      <c r="V4895" s="8">
        <v>0.66666666666666663</v>
      </c>
      <c r="W4895" s="8" t="s">
        <v>792</v>
      </c>
      <c r="X4895" s="8" t="s">
        <v>13435</v>
      </c>
      <c r="Y4895" s="8" t="s">
        <v>2973</v>
      </c>
      <c r="Z4895" s="17" t="s">
        <v>13445</v>
      </c>
      <c r="AA4895" s="8" t="s">
        <v>27327</v>
      </c>
      <c r="AB4895" s="8" t="s">
        <v>27328</v>
      </c>
    </row>
    <row r="4896" spans="1:28" hidden="1" x14ac:dyDescent="0.2">
      <c r="A4896" s="8" t="s">
        <v>27329</v>
      </c>
      <c r="B4896" s="8" t="s">
        <v>27330</v>
      </c>
      <c r="C4896" s="8" t="s">
        <v>45759</v>
      </c>
      <c r="D4896" s="8" t="s">
        <v>45760</v>
      </c>
      <c r="E4896" s="8" t="s">
        <v>345</v>
      </c>
      <c r="F4896" s="8" t="s">
        <v>65</v>
      </c>
      <c r="G4896" s="8" t="s">
        <v>345</v>
      </c>
      <c r="H4896" s="8" t="s">
        <v>65</v>
      </c>
      <c r="I4896" s="8" t="s">
        <v>27171</v>
      </c>
      <c r="J4896" s="8" t="s">
        <v>28</v>
      </c>
      <c r="K4896" s="8" t="s">
        <v>30</v>
      </c>
      <c r="L4896" s="8" t="s">
        <v>346</v>
      </c>
      <c r="M4896" s="8" t="s">
        <v>13444</v>
      </c>
      <c r="N4896" s="8" t="s">
        <v>10716</v>
      </c>
      <c r="O4896" s="8" t="s">
        <v>34691</v>
      </c>
      <c r="P4896" s="8" t="s">
        <v>776</v>
      </c>
      <c r="Q4896" s="8" t="s">
        <v>17227</v>
      </c>
      <c r="R4896" s="8" t="s">
        <v>27172</v>
      </c>
      <c r="S4896" s="17" t="s">
        <v>27173</v>
      </c>
      <c r="T4896" s="18">
        <v>43018</v>
      </c>
      <c r="U4896" s="8">
        <v>0.25</v>
      </c>
      <c r="V4896" s="8">
        <v>0.45833333333333331</v>
      </c>
      <c r="W4896" s="8" t="s">
        <v>773</v>
      </c>
      <c r="X4896" s="8" t="s">
        <v>2972</v>
      </c>
      <c r="Y4896" s="8" t="s">
        <v>2973</v>
      </c>
      <c r="Z4896" s="17" t="s">
        <v>13456</v>
      </c>
      <c r="AA4896" s="8" t="s">
        <v>27331</v>
      </c>
      <c r="AB4896" s="8" t="s">
        <v>27332</v>
      </c>
    </row>
    <row r="4897" spans="1:28" hidden="1" x14ac:dyDescent="0.2">
      <c r="A4897" s="8" t="s">
        <v>27333</v>
      </c>
      <c r="B4897" s="8" t="s">
        <v>27334</v>
      </c>
      <c r="C4897" s="8" t="s">
        <v>45759</v>
      </c>
      <c r="D4897" s="8" t="s">
        <v>45760</v>
      </c>
      <c r="E4897" s="8" t="s">
        <v>345</v>
      </c>
      <c r="F4897" s="8" t="s">
        <v>65</v>
      </c>
      <c r="G4897" s="8" t="s">
        <v>345</v>
      </c>
      <c r="H4897" s="8" t="s">
        <v>65</v>
      </c>
      <c r="I4897" s="8" t="s">
        <v>27171</v>
      </c>
      <c r="J4897" s="8" t="s">
        <v>28</v>
      </c>
      <c r="K4897" s="8" t="s">
        <v>30</v>
      </c>
      <c r="L4897" s="8" t="s">
        <v>13444</v>
      </c>
      <c r="M4897" s="8" t="s">
        <v>2040</v>
      </c>
      <c r="N4897" s="8" t="s">
        <v>10716</v>
      </c>
      <c r="O4897" s="8" t="s">
        <v>34691</v>
      </c>
      <c r="P4897" s="8" t="s">
        <v>776</v>
      </c>
      <c r="Q4897" s="8" t="s">
        <v>17227</v>
      </c>
      <c r="R4897" s="8" t="s">
        <v>27172</v>
      </c>
      <c r="S4897" s="17" t="s">
        <v>27173</v>
      </c>
      <c r="T4897" s="18">
        <v>43018</v>
      </c>
      <c r="U4897" s="8">
        <v>0.45833333333333331</v>
      </c>
      <c r="V4897" s="8">
        <v>0.66666666666666663</v>
      </c>
      <c r="W4897" s="8" t="s">
        <v>773</v>
      </c>
      <c r="X4897" s="8" t="s">
        <v>13450</v>
      </c>
      <c r="Y4897" s="8" t="s">
        <v>2973</v>
      </c>
      <c r="Z4897" s="17" t="s">
        <v>27335</v>
      </c>
      <c r="AA4897" s="8" t="s">
        <v>27336</v>
      </c>
      <c r="AB4897" s="8" t="s">
        <v>27337</v>
      </c>
    </row>
    <row r="4898" spans="1:28" hidden="1" x14ac:dyDescent="0.2">
      <c r="A4898" s="8" t="s">
        <v>27338</v>
      </c>
      <c r="B4898" s="8" t="s">
        <v>27339</v>
      </c>
      <c r="C4898" s="8" t="s">
        <v>45759</v>
      </c>
      <c r="D4898" s="8" t="s">
        <v>45760</v>
      </c>
      <c r="E4898" s="8" t="s">
        <v>362</v>
      </c>
      <c r="F4898" s="8" t="s">
        <v>112</v>
      </c>
      <c r="G4898" s="8" t="s">
        <v>362</v>
      </c>
      <c r="H4898" s="8" t="s">
        <v>112</v>
      </c>
      <c r="I4898" s="8" t="s">
        <v>27171</v>
      </c>
      <c r="J4898" s="8" t="s">
        <v>28</v>
      </c>
      <c r="K4898" s="8" t="s">
        <v>30</v>
      </c>
      <c r="L4898" s="8" t="s">
        <v>363</v>
      </c>
      <c r="M4898" s="8" t="s">
        <v>8231</v>
      </c>
      <c r="N4898" s="8" t="s">
        <v>10716</v>
      </c>
      <c r="O4898" s="8" t="s">
        <v>34691</v>
      </c>
      <c r="P4898" s="8" t="s">
        <v>776</v>
      </c>
      <c r="Q4898" s="8" t="s">
        <v>17227</v>
      </c>
      <c r="R4898" s="8" t="s">
        <v>27172</v>
      </c>
      <c r="S4898" s="17" t="s">
        <v>27173</v>
      </c>
      <c r="T4898" s="18">
        <v>43019</v>
      </c>
      <c r="U4898" s="8">
        <v>0.25</v>
      </c>
      <c r="V4898" s="8">
        <v>0.45833333333333331</v>
      </c>
      <c r="W4898" s="8" t="s">
        <v>773</v>
      </c>
      <c r="X4898" s="8" t="s">
        <v>2972</v>
      </c>
      <c r="Y4898" s="8" t="s">
        <v>2973</v>
      </c>
      <c r="Z4898" s="17" t="s">
        <v>13456</v>
      </c>
      <c r="AA4898" s="8" t="s">
        <v>27340</v>
      </c>
      <c r="AB4898" s="8" t="s">
        <v>27341</v>
      </c>
    </row>
    <row r="4899" spans="1:28" hidden="1" x14ac:dyDescent="0.2">
      <c r="A4899" s="8" t="s">
        <v>27342</v>
      </c>
      <c r="B4899" s="8" t="s">
        <v>27343</v>
      </c>
      <c r="C4899" s="8" t="s">
        <v>45759</v>
      </c>
      <c r="D4899" s="8" t="s">
        <v>45760</v>
      </c>
      <c r="E4899" s="8" t="s">
        <v>362</v>
      </c>
      <c r="F4899" s="8" t="s">
        <v>112</v>
      </c>
      <c r="G4899" s="8" t="s">
        <v>362</v>
      </c>
      <c r="H4899" s="8" t="s">
        <v>112</v>
      </c>
      <c r="I4899" s="8" t="s">
        <v>27171</v>
      </c>
      <c r="J4899" s="8" t="s">
        <v>28</v>
      </c>
      <c r="K4899" s="8" t="s">
        <v>30</v>
      </c>
      <c r="L4899" s="8" t="s">
        <v>8231</v>
      </c>
      <c r="M4899" s="8" t="s">
        <v>8249</v>
      </c>
      <c r="N4899" s="8" t="s">
        <v>10716</v>
      </c>
      <c r="O4899" s="8" t="s">
        <v>34691</v>
      </c>
      <c r="P4899" s="8" t="s">
        <v>776</v>
      </c>
      <c r="Q4899" s="8" t="s">
        <v>17227</v>
      </c>
      <c r="R4899" s="8" t="s">
        <v>27172</v>
      </c>
      <c r="S4899" s="17" t="s">
        <v>27173</v>
      </c>
      <c r="T4899" s="18">
        <v>43019</v>
      </c>
      <c r="U4899" s="8">
        <v>0.45833333333333331</v>
      </c>
      <c r="V4899" s="8">
        <v>0.66666666666666663</v>
      </c>
      <c r="W4899" s="8" t="s">
        <v>773</v>
      </c>
      <c r="X4899" s="8" t="s">
        <v>13450</v>
      </c>
      <c r="Y4899" s="8" t="s">
        <v>2973</v>
      </c>
      <c r="Z4899" s="17" t="s">
        <v>27344</v>
      </c>
      <c r="AA4899" s="8" t="s">
        <v>27345</v>
      </c>
      <c r="AB4899" s="8" t="s">
        <v>27346</v>
      </c>
    </row>
    <row r="4900" spans="1:28" hidden="1" x14ac:dyDescent="0.2">
      <c r="A4900" s="8" t="s">
        <v>27347</v>
      </c>
      <c r="B4900" s="8" t="s">
        <v>27348</v>
      </c>
      <c r="C4900" s="8" t="s">
        <v>45759</v>
      </c>
      <c r="D4900" s="8" t="s">
        <v>45760</v>
      </c>
      <c r="E4900" s="8" t="s">
        <v>372</v>
      </c>
      <c r="F4900" s="8" t="s">
        <v>112</v>
      </c>
      <c r="G4900" s="8" t="s">
        <v>372</v>
      </c>
      <c r="H4900" s="8" t="s">
        <v>112</v>
      </c>
      <c r="I4900" s="8" t="s">
        <v>27171</v>
      </c>
      <c r="J4900" s="8" t="s">
        <v>28</v>
      </c>
      <c r="K4900" s="8" t="s">
        <v>30</v>
      </c>
      <c r="L4900" s="8" t="s">
        <v>373</v>
      </c>
      <c r="M4900" s="8" t="s">
        <v>8300</v>
      </c>
      <c r="N4900" s="8" t="s">
        <v>10716</v>
      </c>
      <c r="O4900" s="8" t="s">
        <v>34691</v>
      </c>
      <c r="P4900" s="8" t="s">
        <v>776</v>
      </c>
      <c r="Q4900" s="8" t="s">
        <v>17227</v>
      </c>
      <c r="R4900" s="8" t="s">
        <v>27172</v>
      </c>
      <c r="S4900" s="17" t="s">
        <v>27173</v>
      </c>
      <c r="T4900" s="18">
        <v>43020</v>
      </c>
      <c r="U4900" s="8">
        <v>0.25</v>
      </c>
      <c r="V4900" s="8">
        <v>0.66666666666666663</v>
      </c>
      <c r="W4900" s="8" t="s">
        <v>792</v>
      </c>
      <c r="X4900" s="8" t="s">
        <v>13450</v>
      </c>
      <c r="Y4900" s="8" t="s">
        <v>2973</v>
      </c>
      <c r="Z4900" s="17" t="s">
        <v>27344</v>
      </c>
      <c r="AA4900" s="8" t="s">
        <v>27349</v>
      </c>
      <c r="AB4900" s="8" t="s">
        <v>27350</v>
      </c>
    </row>
    <row r="4901" spans="1:28" hidden="1" x14ac:dyDescent="0.2">
      <c r="A4901" s="8" t="s">
        <v>27351</v>
      </c>
      <c r="B4901" s="8" t="s">
        <v>27352</v>
      </c>
      <c r="C4901" s="8" t="s">
        <v>45759</v>
      </c>
      <c r="D4901" s="8" t="s">
        <v>45760</v>
      </c>
      <c r="E4901" s="8" t="s">
        <v>382</v>
      </c>
      <c r="F4901" s="8" t="s">
        <v>112</v>
      </c>
      <c r="G4901" s="8" t="s">
        <v>382</v>
      </c>
      <c r="H4901" s="8" t="s">
        <v>112</v>
      </c>
      <c r="I4901" s="8" t="s">
        <v>27171</v>
      </c>
      <c r="J4901" s="8" t="s">
        <v>28</v>
      </c>
      <c r="K4901" s="8" t="s">
        <v>30</v>
      </c>
      <c r="L4901" s="8" t="s">
        <v>383</v>
      </c>
      <c r="M4901" s="8" t="s">
        <v>12481</v>
      </c>
      <c r="N4901" s="8" t="s">
        <v>10716</v>
      </c>
      <c r="O4901" s="8" t="s">
        <v>34691</v>
      </c>
      <c r="P4901" s="8" t="s">
        <v>776</v>
      </c>
      <c r="Q4901" s="8" t="s">
        <v>17227</v>
      </c>
      <c r="R4901" s="8" t="s">
        <v>27172</v>
      </c>
      <c r="S4901" s="17" t="s">
        <v>27173</v>
      </c>
      <c r="T4901" s="18">
        <v>43021</v>
      </c>
      <c r="U4901" s="8">
        <v>0.25</v>
      </c>
      <c r="V4901" s="8">
        <v>0.45833333333333331</v>
      </c>
      <c r="W4901" s="8" t="s">
        <v>773</v>
      </c>
      <c r="X4901" s="8" t="s">
        <v>13450</v>
      </c>
      <c r="Y4901" s="8" t="s">
        <v>2973</v>
      </c>
      <c r="Z4901" s="17" t="s">
        <v>27353</v>
      </c>
      <c r="AA4901" s="8" t="s">
        <v>27354</v>
      </c>
      <c r="AB4901" s="8" t="s">
        <v>27355</v>
      </c>
    </row>
    <row r="4902" spans="1:28" hidden="1" x14ac:dyDescent="0.2">
      <c r="A4902" s="8" t="s">
        <v>27356</v>
      </c>
      <c r="B4902" s="8" t="s">
        <v>27357</v>
      </c>
      <c r="C4902" s="8" t="s">
        <v>45759</v>
      </c>
      <c r="D4902" s="8" t="s">
        <v>45760</v>
      </c>
      <c r="E4902" s="8" t="s">
        <v>382</v>
      </c>
      <c r="F4902" s="8" t="s">
        <v>112</v>
      </c>
      <c r="G4902" s="8" t="s">
        <v>382</v>
      </c>
      <c r="H4902" s="8" t="s">
        <v>112</v>
      </c>
      <c r="I4902" s="8" t="s">
        <v>27171</v>
      </c>
      <c r="J4902" s="8" t="s">
        <v>28</v>
      </c>
      <c r="K4902" s="8" t="s">
        <v>30</v>
      </c>
      <c r="L4902" s="8" t="s">
        <v>12481</v>
      </c>
      <c r="M4902" s="8" t="s">
        <v>8329</v>
      </c>
      <c r="N4902" s="8" t="s">
        <v>10716</v>
      </c>
      <c r="O4902" s="8" t="s">
        <v>34691</v>
      </c>
      <c r="P4902" s="8" t="s">
        <v>776</v>
      </c>
      <c r="Q4902" s="8" t="s">
        <v>17227</v>
      </c>
      <c r="R4902" s="8" t="s">
        <v>27172</v>
      </c>
      <c r="S4902" s="17" t="s">
        <v>27173</v>
      </c>
      <c r="T4902" s="18">
        <v>43021</v>
      </c>
      <c r="U4902" s="8">
        <v>0.45833333333333331</v>
      </c>
      <c r="V4902" s="8">
        <v>0.5</v>
      </c>
      <c r="W4902" s="8" t="s">
        <v>1495</v>
      </c>
      <c r="X4902" s="8" t="s">
        <v>13474</v>
      </c>
      <c r="Y4902" s="8" t="s">
        <v>2973</v>
      </c>
      <c r="Z4902" s="17" t="s">
        <v>27358</v>
      </c>
      <c r="AA4902" s="8" t="s">
        <v>27359</v>
      </c>
      <c r="AB4902" s="8" t="s">
        <v>27360</v>
      </c>
    </row>
    <row r="4903" spans="1:28" hidden="1" x14ac:dyDescent="0.2">
      <c r="A4903" s="8" t="s">
        <v>27361</v>
      </c>
      <c r="B4903" s="8" t="s">
        <v>27362</v>
      </c>
      <c r="C4903" s="8" t="s">
        <v>45759</v>
      </c>
      <c r="D4903" s="8" t="s">
        <v>45760</v>
      </c>
      <c r="E4903" s="8" t="s">
        <v>382</v>
      </c>
      <c r="F4903" s="8" t="s">
        <v>112</v>
      </c>
      <c r="G4903" s="8" t="s">
        <v>382</v>
      </c>
      <c r="H4903" s="8" t="s">
        <v>112</v>
      </c>
      <c r="I4903" s="8" t="s">
        <v>27171</v>
      </c>
      <c r="J4903" s="8" t="s">
        <v>28</v>
      </c>
      <c r="K4903" s="8" t="s">
        <v>30</v>
      </c>
      <c r="L4903" s="8" t="s">
        <v>8329</v>
      </c>
      <c r="M4903" s="8" t="s">
        <v>8335</v>
      </c>
      <c r="N4903" s="8" t="s">
        <v>10716</v>
      </c>
      <c r="O4903" s="8" t="s">
        <v>34691</v>
      </c>
      <c r="P4903" s="8" t="s">
        <v>776</v>
      </c>
      <c r="Q4903" s="8" t="s">
        <v>17227</v>
      </c>
      <c r="R4903" s="8" t="s">
        <v>27172</v>
      </c>
      <c r="S4903" s="17" t="s">
        <v>27173</v>
      </c>
      <c r="T4903" s="18">
        <v>43021</v>
      </c>
      <c r="U4903" s="8">
        <v>0.5</v>
      </c>
      <c r="V4903" s="8">
        <v>0.58333333333333337</v>
      </c>
      <c r="W4903" s="8" t="s">
        <v>1100</v>
      </c>
      <c r="X4903" s="8" t="s">
        <v>13480</v>
      </c>
      <c r="Y4903" s="8" t="s">
        <v>2973</v>
      </c>
      <c r="Z4903" s="17" t="s">
        <v>27363</v>
      </c>
      <c r="AA4903" s="8" t="s">
        <v>27364</v>
      </c>
      <c r="AB4903" s="8" t="s">
        <v>27365</v>
      </c>
    </row>
    <row r="4904" spans="1:28" hidden="1" x14ac:dyDescent="0.2">
      <c r="A4904" s="8" t="s">
        <v>27366</v>
      </c>
      <c r="B4904" s="8" t="s">
        <v>27367</v>
      </c>
      <c r="C4904" s="8" t="s">
        <v>45759</v>
      </c>
      <c r="D4904" s="8" t="s">
        <v>45760</v>
      </c>
      <c r="E4904" s="8" t="s">
        <v>382</v>
      </c>
      <c r="F4904" s="8" t="s">
        <v>112</v>
      </c>
      <c r="G4904" s="8" t="s">
        <v>382</v>
      </c>
      <c r="H4904" s="8" t="s">
        <v>112</v>
      </c>
      <c r="I4904" s="8" t="s">
        <v>27171</v>
      </c>
      <c r="J4904" s="8" t="s">
        <v>28</v>
      </c>
      <c r="K4904" s="8" t="s">
        <v>30</v>
      </c>
      <c r="L4904" s="8" t="s">
        <v>8335</v>
      </c>
      <c r="M4904" s="8" t="s">
        <v>13486</v>
      </c>
      <c r="N4904" s="8" t="s">
        <v>10716</v>
      </c>
      <c r="O4904" s="8" t="s">
        <v>34691</v>
      </c>
      <c r="P4904" s="8" t="s">
        <v>776</v>
      </c>
      <c r="Q4904" s="8" t="s">
        <v>17227</v>
      </c>
      <c r="R4904" s="8" t="s">
        <v>27172</v>
      </c>
      <c r="S4904" s="17" t="s">
        <v>27173</v>
      </c>
      <c r="T4904" s="18">
        <v>43021</v>
      </c>
      <c r="U4904" s="8">
        <v>0.58333333333333337</v>
      </c>
      <c r="V4904" s="8">
        <v>0.66666666666666663</v>
      </c>
      <c r="W4904" s="8" t="s">
        <v>1100</v>
      </c>
      <c r="X4904" s="8" t="s">
        <v>13487</v>
      </c>
      <c r="Y4904" s="8" t="s">
        <v>13488</v>
      </c>
      <c r="Z4904" s="17" t="s">
        <v>27368</v>
      </c>
      <c r="AA4904" s="8" t="s">
        <v>27369</v>
      </c>
      <c r="AB4904" s="8" t="s">
        <v>27370</v>
      </c>
    </row>
    <row r="4905" spans="1:28" hidden="1" x14ac:dyDescent="0.2">
      <c r="A4905" s="8" t="s">
        <v>27381</v>
      </c>
      <c r="B4905" s="8" t="s">
        <v>27382</v>
      </c>
      <c r="C4905" s="8" t="s">
        <v>45759</v>
      </c>
      <c r="D4905" s="8" t="s">
        <v>45760</v>
      </c>
      <c r="E4905" s="8" t="s">
        <v>390</v>
      </c>
      <c r="F4905" s="8" t="s">
        <v>112</v>
      </c>
      <c r="G4905" s="8" t="s">
        <v>390</v>
      </c>
      <c r="H4905" s="8" t="s">
        <v>112</v>
      </c>
      <c r="I4905" s="8" t="s">
        <v>27171</v>
      </c>
      <c r="J4905" s="8" t="s">
        <v>28</v>
      </c>
      <c r="K4905" s="8" t="s">
        <v>30</v>
      </c>
      <c r="L4905" s="8" t="s">
        <v>391</v>
      </c>
      <c r="M4905" s="8" t="s">
        <v>13506</v>
      </c>
      <c r="N4905" s="8" t="s">
        <v>10716</v>
      </c>
      <c r="O4905" s="8" t="s">
        <v>34691</v>
      </c>
      <c r="P4905" s="8" t="s">
        <v>776</v>
      </c>
      <c r="Q4905" s="8" t="s">
        <v>17227</v>
      </c>
      <c r="R4905" s="8" t="s">
        <v>27172</v>
      </c>
      <c r="S4905" s="17" t="s">
        <v>27173</v>
      </c>
      <c r="T4905" s="18">
        <v>43022</v>
      </c>
      <c r="U4905" s="8">
        <v>0.25</v>
      </c>
      <c r="V4905" s="8">
        <v>0.375</v>
      </c>
      <c r="W4905" s="8" t="s">
        <v>1283</v>
      </c>
      <c r="X4905" s="8" t="s">
        <v>27383</v>
      </c>
      <c r="Y4905" s="8" t="s">
        <v>13508</v>
      </c>
      <c r="Z4905" s="17" t="s">
        <v>27384</v>
      </c>
      <c r="AA4905" s="8" t="s">
        <v>27385</v>
      </c>
      <c r="AB4905" s="8" t="s">
        <v>27386</v>
      </c>
    </row>
    <row r="4906" spans="1:28" hidden="1" x14ac:dyDescent="0.2">
      <c r="A4906" s="8" t="s">
        <v>27387</v>
      </c>
      <c r="B4906" s="8" t="s">
        <v>27388</v>
      </c>
      <c r="C4906" s="8" t="s">
        <v>45759</v>
      </c>
      <c r="D4906" s="8" t="s">
        <v>45760</v>
      </c>
      <c r="E4906" s="8" t="s">
        <v>390</v>
      </c>
      <c r="F4906" s="8" t="s">
        <v>112</v>
      </c>
      <c r="G4906" s="8" t="s">
        <v>390</v>
      </c>
      <c r="H4906" s="8" t="s">
        <v>112</v>
      </c>
      <c r="I4906" s="8" t="s">
        <v>27171</v>
      </c>
      <c r="J4906" s="8" t="s">
        <v>28</v>
      </c>
      <c r="K4906" s="8" t="s">
        <v>30</v>
      </c>
      <c r="L4906" s="8" t="s">
        <v>13506</v>
      </c>
      <c r="M4906" s="8" t="s">
        <v>13514</v>
      </c>
      <c r="N4906" s="8" t="s">
        <v>10716</v>
      </c>
      <c r="O4906" s="8" t="s">
        <v>34691</v>
      </c>
      <c r="P4906" s="8" t="s">
        <v>776</v>
      </c>
      <c r="Q4906" s="8" t="s">
        <v>17227</v>
      </c>
      <c r="R4906" s="8" t="s">
        <v>27172</v>
      </c>
      <c r="S4906" s="17" t="s">
        <v>27173</v>
      </c>
      <c r="T4906" s="18">
        <v>43022</v>
      </c>
      <c r="U4906" s="8">
        <v>0.375</v>
      </c>
      <c r="V4906" s="8">
        <v>0.45833333333333331</v>
      </c>
      <c r="W4906" s="8" t="s">
        <v>1100</v>
      </c>
      <c r="X4906" s="8" t="s">
        <v>13515</v>
      </c>
      <c r="Y4906" s="8" t="s">
        <v>13508</v>
      </c>
      <c r="Z4906" s="17" t="s">
        <v>27389</v>
      </c>
      <c r="AA4906" s="8" t="s">
        <v>27390</v>
      </c>
      <c r="AB4906" s="8" t="s">
        <v>27391</v>
      </c>
    </row>
    <row r="4907" spans="1:28" hidden="1" x14ac:dyDescent="0.2">
      <c r="A4907" s="8" t="s">
        <v>27392</v>
      </c>
      <c r="B4907" s="8" t="s">
        <v>27393</v>
      </c>
      <c r="C4907" s="8" t="s">
        <v>45759</v>
      </c>
      <c r="D4907" s="8" t="s">
        <v>45760</v>
      </c>
      <c r="E4907" s="8" t="s">
        <v>390</v>
      </c>
      <c r="F4907" s="8" t="s">
        <v>112</v>
      </c>
      <c r="G4907" s="8" t="s">
        <v>390</v>
      </c>
      <c r="H4907" s="8" t="s">
        <v>112</v>
      </c>
      <c r="I4907" s="8" t="s">
        <v>27171</v>
      </c>
      <c r="J4907" s="8" t="s">
        <v>28</v>
      </c>
      <c r="K4907" s="8" t="s">
        <v>30</v>
      </c>
      <c r="L4907" s="8" t="s">
        <v>13514</v>
      </c>
      <c r="M4907" s="8" t="s">
        <v>13521</v>
      </c>
      <c r="N4907" s="8" t="s">
        <v>10716</v>
      </c>
      <c r="O4907" s="8" t="s">
        <v>34691</v>
      </c>
      <c r="P4907" s="8" t="s">
        <v>776</v>
      </c>
      <c r="Q4907" s="8" t="s">
        <v>17227</v>
      </c>
      <c r="R4907" s="8" t="s">
        <v>27172</v>
      </c>
      <c r="S4907" s="17" t="s">
        <v>27173</v>
      </c>
      <c r="T4907" s="18">
        <v>43022</v>
      </c>
      <c r="U4907" s="8">
        <v>0.45833333333333331</v>
      </c>
      <c r="V4907" s="8">
        <v>0.66666666666666663</v>
      </c>
      <c r="W4907" s="8" t="s">
        <v>773</v>
      </c>
      <c r="X4907" s="8" t="s">
        <v>13522</v>
      </c>
      <c r="Y4907" s="8" t="s">
        <v>13329</v>
      </c>
      <c r="Z4907" s="17" t="s">
        <v>27394</v>
      </c>
      <c r="AA4907" s="8" t="s">
        <v>27395</v>
      </c>
      <c r="AB4907" s="8" t="s">
        <v>27396</v>
      </c>
    </row>
    <row r="4908" spans="1:28" hidden="1" x14ac:dyDescent="0.2">
      <c r="A4908" s="8" t="s">
        <v>27371</v>
      </c>
      <c r="B4908" s="8" t="s">
        <v>27372</v>
      </c>
      <c r="C4908" s="8" t="s">
        <v>45759</v>
      </c>
      <c r="D4908" s="8" t="s">
        <v>45760</v>
      </c>
      <c r="E4908" s="8" t="s">
        <v>400</v>
      </c>
      <c r="F4908" s="8" t="s">
        <v>112</v>
      </c>
      <c r="G4908" s="8" t="s">
        <v>400</v>
      </c>
      <c r="H4908" s="8" t="s">
        <v>112</v>
      </c>
      <c r="I4908" s="8" t="s">
        <v>27171</v>
      </c>
      <c r="J4908" s="8" t="s">
        <v>28</v>
      </c>
      <c r="K4908" s="8" t="s">
        <v>30</v>
      </c>
      <c r="L4908" s="8" t="s">
        <v>401</v>
      </c>
      <c r="M4908" s="8" t="s">
        <v>13494</v>
      </c>
      <c r="N4908" s="8" t="s">
        <v>10716</v>
      </c>
      <c r="O4908" s="8" t="s">
        <v>34691</v>
      </c>
      <c r="P4908" s="8" t="s">
        <v>776</v>
      </c>
      <c r="Q4908" s="8" t="s">
        <v>17227</v>
      </c>
      <c r="R4908" s="8" t="s">
        <v>27172</v>
      </c>
      <c r="S4908" s="17" t="s">
        <v>27173</v>
      </c>
      <c r="T4908" s="18">
        <v>43023</v>
      </c>
      <c r="U4908" s="8">
        <v>0.25</v>
      </c>
      <c r="V4908" s="8">
        <v>0.375</v>
      </c>
      <c r="W4908" s="8" t="s">
        <v>1283</v>
      </c>
      <c r="X4908" s="8" t="s">
        <v>4975</v>
      </c>
      <c r="Y4908" s="8" t="s">
        <v>1448</v>
      </c>
      <c r="Z4908" s="17" t="s">
        <v>27373</v>
      </c>
      <c r="AA4908" s="8" t="s">
        <v>27374</v>
      </c>
      <c r="AB4908" s="8" t="s">
        <v>27375</v>
      </c>
    </row>
    <row r="4909" spans="1:28" hidden="1" x14ac:dyDescent="0.2">
      <c r="A4909" s="8" t="s">
        <v>27376</v>
      </c>
      <c r="B4909" s="8" t="s">
        <v>27377</v>
      </c>
      <c r="C4909" s="8" t="s">
        <v>45759</v>
      </c>
      <c r="D4909" s="8" t="s">
        <v>45760</v>
      </c>
      <c r="E4909" s="8" t="s">
        <v>400</v>
      </c>
      <c r="F4909" s="8" t="s">
        <v>112</v>
      </c>
      <c r="G4909" s="8" t="s">
        <v>400</v>
      </c>
      <c r="H4909" s="8" t="s">
        <v>112</v>
      </c>
      <c r="I4909" s="8" t="s">
        <v>27171</v>
      </c>
      <c r="J4909" s="8" t="s">
        <v>28</v>
      </c>
      <c r="K4909" s="8" t="s">
        <v>30</v>
      </c>
      <c r="L4909" s="8" t="s">
        <v>13494</v>
      </c>
      <c r="M4909" s="8" t="s">
        <v>13000</v>
      </c>
      <c r="N4909" s="8" t="s">
        <v>10716</v>
      </c>
      <c r="O4909" s="8" t="s">
        <v>34691</v>
      </c>
      <c r="P4909" s="8" t="s">
        <v>776</v>
      </c>
      <c r="Q4909" s="8" t="s">
        <v>17227</v>
      </c>
      <c r="R4909" s="8" t="s">
        <v>27172</v>
      </c>
      <c r="S4909" s="17" t="s">
        <v>27173</v>
      </c>
      <c r="T4909" s="18">
        <v>43023</v>
      </c>
      <c r="U4909" s="8">
        <v>0.375</v>
      </c>
      <c r="V4909" s="8">
        <v>0.66666666666666663</v>
      </c>
      <c r="W4909" s="8" t="s">
        <v>296</v>
      </c>
      <c r="X4909" s="8" t="s">
        <v>27378</v>
      </c>
      <c r="Y4909" s="8" t="s">
        <v>13500</v>
      </c>
      <c r="Z4909" s="17" t="s">
        <v>4344</v>
      </c>
      <c r="AA4909" s="8" t="s">
        <v>27379</v>
      </c>
      <c r="AB4909" s="8" t="s">
        <v>27380</v>
      </c>
    </row>
    <row r="4910" spans="1:28" hidden="1" x14ac:dyDescent="0.2">
      <c r="A4910" s="8" t="s">
        <v>27397</v>
      </c>
      <c r="B4910" s="8" t="s">
        <v>27398</v>
      </c>
      <c r="C4910" s="8" t="s">
        <v>45759</v>
      </c>
      <c r="D4910" s="8" t="s">
        <v>45760</v>
      </c>
      <c r="E4910" s="8" t="s">
        <v>113</v>
      </c>
      <c r="F4910" s="8" t="s">
        <v>112</v>
      </c>
      <c r="G4910" s="8" t="s">
        <v>113</v>
      </c>
      <c r="H4910" s="8" t="s">
        <v>112</v>
      </c>
      <c r="I4910" s="8" t="s">
        <v>27171</v>
      </c>
      <c r="J4910" s="8" t="s">
        <v>28</v>
      </c>
      <c r="K4910" s="8" t="s">
        <v>30</v>
      </c>
      <c r="L4910" s="8" t="s">
        <v>409</v>
      </c>
      <c r="M4910" s="8" t="s">
        <v>13528</v>
      </c>
      <c r="N4910" s="8" t="s">
        <v>10716</v>
      </c>
      <c r="O4910" s="8" t="s">
        <v>34691</v>
      </c>
      <c r="P4910" s="8" t="s">
        <v>776</v>
      </c>
      <c r="Q4910" s="8" t="s">
        <v>17227</v>
      </c>
      <c r="R4910" s="8" t="s">
        <v>27172</v>
      </c>
      <c r="S4910" s="17" t="s">
        <v>27173</v>
      </c>
      <c r="T4910" s="18">
        <v>43024</v>
      </c>
      <c r="U4910" s="8">
        <v>0.25</v>
      </c>
      <c r="V4910" s="8">
        <v>0.33333333333333331</v>
      </c>
      <c r="W4910" s="8" t="s">
        <v>1100</v>
      </c>
      <c r="X4910" s="8" t="s">
        <v>13529</v>
      </c>
      <c r="Y4910" s="8" t="s">
        <v>13530</v>
      </c>
      <c r="Z4910" s="17" t="s">
        <v>27399</v>
      </c>
      <c r="AA4910" s="8" t="s">
        <v>27400</v>
      </c>
      <c r="AB4910" s="8" t="s">
        <v>27401</v>
      </c>
    </row>
    <row r="4911" spans="1:28" hidden="1" x14ac:dyDescent="0.2">
      <c r="A4911" s="8" t="s">
        <v>27402</v>
      </c>
      <c r="B4911" s="8" t="s">
        <v>27403</v>
      </c>
      <c r="C4911" s="8" t="s">
        <v>45759</v>
      </c>
      <c r="D4911" s="8" t="s">
        <v>45760</v>
      </c>
      <c r="E4911" s="8" t="s">
        <v>113</v>
      </c>
      <c r="F4911" s="8" t="s">
        <v>112</v>
      </c>
      <c r="G4911" s="8" t="s">
        <v>113</v>
      </c>
      <c r="H4911" s="8" t="s">
        <v>112</v>
      </c>
      <c r="I4911" s="8" t="s">
        <v>27171</v>
      </c>
      <c r="J4911" s="8" t="s">
        <v>28</v>
      </c>
      <c r="K4911" s="8" t="s">
        <v>30</v>
      </c>
      <c r="L4911" s="8" t="s">
        <v>13528</v>
      </c>
      <c r="M4911" s="8" t="s">
        <v>8341</v>
      </c>
      <c r="N4911" s="8" t="s">
        <v>10716</v>
      </c>
      <c r="O4911" s="8" t="s">
        <v>34691</v>
      </c>
      <c r="P4911" s="8" t="s">
        <v>776</v>
      </c>
      <c r="Q4911" s="8" t="s">
        <v>17227</v>
      </c>
      <c r="R4911" s="8" t="s">
        <v>27172</v>
      </c>
      <c r="S4911" s="17" t="s">
        <v>27173</v>
      </c>
      <c r="T4911" s="18">
        <v>43024</v>
      </c>
      <c r="U4911" s="8">
        <v>0.33333333333333331</v>
      </c>
      <c r="V4911" s="8">
        <v>0.375</v>
      </c>
      <c r="W4911" s="8" t="s">
        <v>1495</v>
      </c>
      <c r="X4911" s="8" t="s">
        <v>13543</v>
      </c>
      <c r="Y4911" s="8" t="s">
        <v>13500</v>
      </c>
      <c r="Z4911" s="17" t="s">
        <v>27404</v>
      </c>
      <c r="AA4911" s="8" t="s">
        <v>27405</v>
      </c>
      <c r="AB4911" s="8" t="s">
        <v>27406</v>
      </c>
    </row>
    <row r="4912" spans="1:28" hidden="1" x14ac:dyDescent="0.2">
      <c r="A4912" s="8" t="s">
        <v>27407</v>
      </c>
      <c r="B4912" s="8" t="s">
        <v>27408</v>
      </c>
      <c r="C4912" s="8" t="s">
        <v>45759</v>
      </c>
      <c r="D4912" s="8" t="s">
        <v>45760</v>
      </c>
      <c r="E4912" s="8" t="s">
        <v>113</v>
      </c>
      <c r="F4912" s="8" t="s">
        <v>112</v>
      </c>
      <c r="G4912" s="8" t="s">
        <v>113</v>
      </c>
      <c r="H4912" s="8" t="s">
        <v>112</v>
      </c>
      <c r="I4912" s="8" t="s">
        <v>27171</v>
      </c>
      <c r="J4912" s="8" t="s">
        <v>28</v>
      </c>
      <c r="K4912" s="8" t="s">
        <v>30</v>
      </c>
      <c r="L4912" s="8" t="s">
        <v>8341</v>
      </c>
      <c r="M4912" s="8" t="s">
        <v>13542</v>
      </c>
      <c r="N4912" s="8" t="s">
        <v>10716</v>
      </c>
      <c r="O4912" s="8" t="s">
        <v>34691</v>
      </c>
      <c r="P4912" s="8" t="s">
        <v>776</v>
      </c>
      <c r="Q4912" s="8" t="s">
        <v>17227</v>
      </c>
      <c r="R4912" s="8" t="s">
        <v>27172</v>
      </c>
      <c r="S4912" s="17" t="s">
        <v>27173</v>
      </c>
      <c r="T4912" s="18">
        <v>43024</v>
      </c>
      <c r="U4912" s="8">
        <v>0.375</v>
      </c>
      <c r="V4912" s="8">
        <v>0.41666666666666669</v>
      </c>
      <c r="W4912" s="8" t="s">
        <v>1495</v>
      </c>
      <c r="X4912" s="8" t="s">
        <v>13536</v>
      </c>
      <c r="Y4912" s="8" t="s">
        <v>13530</v>
      </c>
      <c r="Z4912" s="17" t="s">
        <v>27409</v>
      </c>
      <c r="AA4912" s="8" t="s">
        <v>27410</v>
      </c>
      <c r="AB4912" s="8" t="s">
        <v>27411</v>
      </c>
    </row>
    <row r="4913" spans="1:28" hidden="1" x14ac:dyDescent="0.2">
      <c r="A4913" s="8" t="s">
        <v>27412</v>
      </c>
      <c r="B4913" s="8" t="s">
        <v>27413</v>
      </c>
      <c r="C4913" s="8" t="s">
        <v>45759</v>
      </c>
      <c r="D4913" s="8" t="s">
        <v>45760</v>
      </c>
      <c r="E4913" s="8" t="s">
        <v>113</v>
      </c>
      <c r="F4913" s="8" t="s">
        <v>112</v>
      </c>
      <c r="G4913" s="8" t="s">
        <v>113</v>
      </c>
      <c r="H4913" s="8" t="s">
        <v>112</v>
      </c>
      <c r="I4913" s="8" t="s">
        <v>27171</v>
      </c>
      <c r="J4913" s="8" t="s">
        <v>28</v>
      </c>
      <c r="K4913" s="8" t="s">
        <v>30</v>
      </c>
      <c r="L4913" s="8" t="s">
        <v>13542</v>
      </c>
      <c r="M4913" s="8" t="s">
        <v>759</v>
      </c>
      <c r="N4913" s="8" t="s">
        <v>10716</v>
      </c>
      <c r="O4913" s="8" t="s">
        <v>34691</v>
      </c>
      <c r="P4913" s="8" t="s">
        <v>776</v>
      </c>
      <c r="Q4913" s="8" t="s">
        <v>17227</v>
      </c>
      <c r="R4913" s="8" t="s">
        <v>27172</v>
      </c>
      <c r="S4913" s="17" t="s">
        <v>27173</v>
      </c>
      <c r="T4913" s="18">
        <v>43024</v>
      </c>
      <c r="U4913" s="8">
        <v>0.41666666666666669</v>
      </c>
      <c r="V4913" s="8">
        <v>0.66666666666666663</v>
      </c>
      <c r="W4913" s="8" t="s">
        <v>30</v>
      </c>
      <c r="X4913" s="8" t="s">
        <v>4084</v>
      </c>
      <c r="Y4913" s="8" t="s">
        <v>4085</v>
      </c>
      <c r="Z4913" s="17" t="s">
        <v>27414</v>
      </c>
      <c r="AA4913" s="8" t="s">
        <v>27415</v>
      </c>
      <c r="AB4913" s="8" t="s">
        <v>27416</v>
      </c>
    </row>
    <row r="4914" spans="1:28" hidden="1" x14ac:dyDescent="0.2">
      <c r="A4914" s="8" t="s">
        <v>27417</v>
      </c>
      <c r="B4914" s="8" t="s">
        <v>27418</v>
      </c>
      <c r="C4914" s="8" t="s">
        <v>45759</v>
      </c>
      <c r="D4914" s="8" t="s">
        <v>45760</v>
      </c>
      <c r="E4914" s="8" t="s">
        <v>164</v>
      </c>
      <c r="F4914" s="8" t="s">
        <v>133</v>
      </c>
      <c r="G4914" s="8" t="s">
        <v>164</v>
      </c>
      <c r="H4914" s="8" t="s">
        <v>133</v>
      </c>
      <c r="I4914" s="8" t="s">
        <v>27171</v>
      </c>
      <c r="J4914" s="8" t="s">
        <v>28</v>
      </c>
      <c r="K4914" s="8" t="s">
        <v>30</v>
      </c>
      <c r="L4914" s="8" t="s">
        <v>2073</v>
      </c>
      <c r="M4914" s="8" t="s">
        <v>805</v>
      </c>
      <c r="N4914" s="8" t="s">
        <v>10716</v>
      </c>
      <c r="O4914" s="8" t="s">
        <v>34691</v>
      </c>
      <c r="P4914" s="8" t="s">
        <v>776</v>
      </c>
      <c r="Q4914" s="8" t="s">
        <v>17227</v>
      </c>
      <c r="R4914" s="8" t="s">
        <v>27172</v>
      </c>
      <c r="S4914" s="17" t="s">
        <v>27173</v>
      </c>
      <c r="T4914" s="18">
        <v>43032</v>
      </c>
      <c r="U4914" s="8">
        <v>0.25</v>
      </c>
      <c r="V4914" s="8">
        <v>0.66666666666666663</v>
      </c>
      <c r="W4914" s="8" t="s">
        <v>792</v>
      </c>
      <c r="X4914" s="8" t="s">
        <v>13554</v>
      </c>
      <c r="Y4914" s="8" t="s">
        <v>13555</v>
      </c>
      <c r="Z4914" s="17" t="s">
        <v>27419</v>
      </c>
      <c r="AA4914" s="8" t="s">
        <v>27420</v>
      </c>
      <c r="AB4914" s="8" t="s">
        <v>13108</v>
      </c>
    </row>
    <row r="4915" spans="1:28" hidden="1" x14ac:dyDescent="0.2">
      <c r="A4915" s="8" t="s">
        <v>27421</v>
      </c>
      <c r="B4915" s="8" t="s">
        <v>27422</v>
      </c>
      <c r="C4915" s="8" t="s">
        <v>45759</v>
      </c>
      <c r="D4915" s="8" t="s">
        <v>45760</v>
      </c>
      <c r="E4915" s="8" t="s">
        <v>205</v>
      </c>
      <c r="F4915" s="8" t="s">
        <v>204</v>
      </c>
      <c r="G4915" s="8" t="s">
        <v>205</v>
      </c>
      <c r="H4915" s="8" t="s">
        <v>204</v>
      </c>
      <c r="I4915" s="8" t="s">
        <v>27171</v>
      </c>
      <c r="J4915" s="8" t="s">
        <v>28</v>
      </c>
      <c r="K4915" s="8" t="s">
        <v>30</v>
      </c>
      <c r="L4915" s="8" t="s">
        <v>427</v>
      </c>
      <c r="M4915" s="8" t="s">
        <v>1533</v>
      </c>
      <c r="N4915" s="8" t="s">
        <v>10716</v>
      </c>
      <c r="O4915" s="8" t="s">
        <v>34691</v>
      </c>
      <c r="P4915" s="8" t="s">
        <v>776</v>
      </c>
      <c r="Q4915" s="8" t="s">
        <v>17227</v>
      </c>
      <c r="R4915" s="8" t="s">
        <v>27172</v>
      </c>
      <c r="S4915" s="17" t="s">
        <v>27173</v>
      </c>
      <c r="T4915" s="18">
        <v>43033</v>
      </c>
      <c r="U4915" s="8">
        <v>0.25</v>
      </c>
      <c r="V4915" s="8">
        <v>0.41666666666666669</v>
      </c>
      <c r="W4915" s="8" t="s">
        <v>739</v>
      </c>
      <c r="X4915" s="8" t="s">
        <v>13561</v>
      </c>
      <c r="Y4915" s="8" t="s">
        <v>13562</v>
      </c>
      <c r="Z4915" s="17" t="s">
        <v>27423</v>
      </c>
      <c r="AA4915" s="8" t="s">
        <v>27424</v>
      </c>
      <c r="AB4915" s="8" t="s">
        <v>27425</v>
      </c>
    </row>
    <row r="4916" spans="1:28" hidden="1" x14ac:dyDescent="0.2">
      <c r="A4916" s="8" t="s">
        <v>27426</v>
      </c>
      <c r="B4916" s="8" t="s">
        <v>27427</v>
      </c>
      <c r="C4916" s="8" t="s">
        <v>45759</v>
      </c>
      <c r="D4916" s="8" t="s">
        <v>45760</v>
      </c>
      <c r="E4916" s="8" t="s">
        <v>205</v>
      </c>
      <c r="F4916" s="8" t="s">
        <v>204</v>
      </c>
      <c r="G4916" s="8" t="s">
        <v>205</v>
      </c>
      <c r="H4916" s="8" t="s">
        <v>204</v>
      </c>
      <c r="I4916" s="8" t="s">
        <v>27171</v>
      </c>
      <c r="J4916" s="8" t="s">
        <v>28</v>
      </c>
      <c r="K4916" s="8" t="s">
        <v>30</v>
      </c>
      <c r="L4916" s="8" t="s">
        <v>1533</v>
      </c>
      <c r="M4916" s="8" t="s">
        <v>13568</v>
      </c>
      <c r="N4916" s="8" t="s">
        <v>10716</v>
      </c>
      <c r="O4916" s="8" t="s">
        <v>34691</v>
      </c>
      <c r="P4916" s="8" t="s">
        <v>776</v>
      </c>
      <c r="Q4916" s="8" t="s">
        <v>17227</v>
      </c>
      <c r="R4916" s="8" t="s">
        <v>27172</v>
      </c>
      <c r="S4916" s="17" t="s">
        <v>27173</v>
      </c>
      <c r="T4916" s="18">
        <v>43033</v>
      </c>
      <c r="U4916" s="8">
        <v>0.41666666666666669</v>
      </c>
      <c r="V4916" s="8">
        <v>0.5</v>
      </c>
      <c r="W4916" s="8" t="s">
        <v>1100</v>
      </c>
      <c r="X4916" s="8" t="s">
        <v>13569</v>
      </c>
      <c r="Y4916" s="8" t="s">
        <v>13562</v>
      </c>
      <c r="Z4916" s="17" t="s">
        <v>27428</v>
      </c>
      <c r="AA4916" s="8" t="s">
        <v>27429</v>
      </c>
      <c r="AB4916" s="8" t="s">
        <v>27430</v>
      </c>
    </row>
    <row r="4917" spans="1:28" hidden="1" x14ac:dyDescent="0.2">
      <c r="A4917" s="8" t="s">
        <v>27431</v>
      </c>
      <c r="B4917" s="8" t="s">
        <v>27432</v>
      </c>
      <c r="C4917" s="8" t="s">
        <v>45759</v>
      </c>
      <c r="D4917" s="8" t="s">
        <v>45760</v>
      </c>
      <c r="E4917" s="8" t="s">
        <v>205</v>
      </c>
      <c r="F4917" s="8" t="s">
        <v>204</v>
      </c>
      <c r="G4917" s="8" t="s">
        <v>205</v>
      </c>
      <c r="H4917" s="8" t="s">
        <v>204</v>
      </c>
      <c r="I4917" s="8" t="s">
        <v>27171</v>
      </c>
      <c r="J4917" s="8" t="s">
        <v>28</v>
      </c>
      <c r="K4917" s="8" t="s">
        <v>30</v>
      </c>
      <c r="L4917" s="8" t="s">
        <v>13568</v>
      </c>
      <c r="M4917" s="8" t="s">
        <v>5498</v>
      </c>
      <c r="N4917" s="8" t="s">
        <v>10716</v>
      </c>
      <c r="O4917" s="8" t="s">
        <v>34691</v>
      </c>
      <c r="P4917" s="8" t="s">
        <v>776</v>
      </c>
      <c r="Q4917" s="8" t="s">
        <v>17227</v>
      </c>
      <c r="R4917" s="8" t="s">
        <v>27172</v>
      </c>
      <c r="S4917" s="17" t="s">
        <v>27173</v>
      </c>
      <c r="T4917" s="18">
        <v>43033</v>
      </c>
      <c r="U4917" s="8">
        <v>0.5</v>
      </c>
      <c r="V4917" s="8">
        <v>0.58333333333333337</v>
      </c>
      <c r="W4917" s="8" t="s">
        <v>1100</v>
      </c>
      <c r="X4917" s="8" t="s">
        <v>13575</v>
      </c>
      <c r="Y4917" s="8" t="s">
        <v>13562</v>
      </c>
      <c r="Z4917" s="17" t="s">
        <v>3789</v>
      </c>
      <c r="AA4917" s="8" t="s">
        <v>27433</v>
      </c>
      <c r="AB4917" s="8" t="s">
        <v>27434</v>
      </c>
    </row>
    <row r="4918" spans="1:28" hidden="1" x14ac:dyDescent="0.2">
      <c r="A4918" s="8" t="s">
        <v>27435</v>
      </c>
      <c r="B4918" s="8" t="s">
        <v>27436</v>
      </c>
      <c r="C4918" s="8" t="s">
        <v>45759</v>
      </c>
      <c r="D4918" s="8" t="s">
        <v>45760</v>
      </c>
      <c r="E4918" s="8" t="s">
        <v>205</v>
      </c>
      <c r="F4918" s="8" t="s">
        <v>204</v>
      </c>
      <c r="G4918" s="8" t="s">
        <v>205</v>
      </c>
      <c r="H4918" s="8" t="s">
        <v>204</v>
      </c>
      <c r="I4918" s="8" t="s">
        <v>27171</v>
      </c>
      <c r="J4918" s="8" t="s">
        <v>28</v>
      </c>
      <c r="K4918" s="8" t="s">
        <v>30</v>
      </c>
      <c r="L4918" s="8" t="s">
        <v>5498</v>
      </c>
      <c r="M4918" s="8" t="s">
        <v>5503</v>
      </c>
      <c r="N4918" s="8" t="s">
        <v>10716</v>
      </c>
      <c r="O4918" s="8" t="s">
        <v>34691</v>
      </c>
      <c r="P4918" s="8" t="s">
        <v>776</v>
      </c>
      <c r="Q4918" s="8" t="s">
        <v>17227</v>
      </c>
      <c r="R4918" s="8" t="s">
        <v>27172</v>
      </c>
      <c r="S4918" s="17" t="s">
        <v>27173</v>
      </c>
      <c r="T4918" s="18">
        <v>43033</v>
      </c>
      <c r="U4918" s="8">
        <v>0.58333333333333337</v>
      </c>
      <c r="V4918" s="8">
        <v>0.66666666666666663</v>
      </c>
      <c r="W4918" s="8" t="s">
        <v>1100</v>
      </c>
      <c r="X4918" s="8" t="s">
        <v>13581</v>
      </c>
      <c r="Y4918" s="8" t="s">
        <v>13582</v>
      </c>
      <c r="Z4918" s="17" t="s">
        <v>3789</v>
      </c>
      <c r="AA4918" s="8" t="s">
        <v>27437</v>
      </c>
      <c r="AB4918" s="8" t="s">
        <v>27438</v>
      </c>
    </row>
    <row r="4919" spans="1:28" hidden="1" x14ac:dyDescent="0.2">
      <c r="A4919" s="8" t="s">
        <v>27439</v>
      </c>
      <c r="B4919" s="8" t="s">
        <v>27440</v>
      </c>
      <c r="C4919" s="8" t="s">
        <v>45759</v>
      </c>
      <c r="D4919" s="8" t="s">
        <v>45760</v>
      </c>
      <c r="E4919" s="8" t="s">
        <v>215</v>
      </c>
      <c r="F4919" s="8" t="s">
        <v>204</v>
      </c>
      <c r="G4919" s="8" t="s">
        <v>215</v>
      </c>
      <c r="H4919" s="8" t="s">
        <v>204</v>
      </c>
      <c r="I4919" s="8" t="s">
        <v>27171</v>
      </c>
      <c r="J4919" s="8" t="s">
        <v>28</v>
      </c>
      <c r="K4919" s="8" t="s">
        <v>30</v>
      </c>
      <c r="L4919" s="8" t="s">
        <v>436</v>
      </c>
      <c r="M4919" s="8" t="s">
        <v>27441</v>
      </c>
      <c r="N4919" s="8" t="s">
        <v>10716</v>
      </c>
      <c r="O4919" s="8" t="s">
        <v>34691</v>
      </c>
      <c r="P4919" s="8" t="s">
        <v>776</v>
      </c>
      <c r="Q4919" s="8" t="s">
        <v>17227</v>
      </c>
      <c r="R4919" s="8" t="s">
        <v>27172</v>
      </c>
      <c r="S4919" s="17" t="s">
        <v>27173</v>
      </c>
      <c r="T4919" s="18">
        <v>43034</v>
      </c>
      <c r="U4919" s="8">
        <v>0.25</v>
      </c>
      <c r="V4919" s="8">
        <v>0.41666666666666669</v>
      </c>
      <c r="W4919" s="8" t="s">
        <v>739</v>
      </c>
      <c r="X4919" s="8" t="s">
        <v>13621</v>
      </c>
      <c r="Y4919" s="8" t="s">
        <v>13562</v>
      </c>
      <c r="Z4919" s="17" t="s">
        <v>27442</v>
      </c>
      <c r="AA4919" s="8" t="s">
        <v>27443</v>
      </c>
      <c r="AB4919" s="8" t="s">
        <v>27444</v>
      </c>
    </row>
    <row r="4920" spans="1:28" hidden="1" x14ac:dyDescent="0.2">
      <c r="A4920" s="8" t="s">
        <v>27445</v>
      </c>
      <c r="B4920" s="8" t="s">
        <v>27446</v>
      </c>
      <c r="C4920" s="8" t="s">
        <v>45759</v>
      </c>
      <c r="D4920" s="8" t="s">
        <v>45760</v>
      </c>
      <c r="E4920" s="8" t="s">
        <v>215</v>
      </c>
      <c r="F4920" s="8" t="s">
        <v>204</v>
      </c>
      <c r="G4920" s="8" t="s">
        <v>215</v>
      </c>
      <c r="H4920" s="8" t="s">
        <v>204</v>
      </c>
      <c r="I4920" s="8" t="s">
        <v>27171</v>
      </c>
      <c r="J4920" s="8" t="s">
        <v>28</v>
      </c>
      <c r="K4920" s="8" t="s">
        <v>30</v>
      </c>
      <c r="L4920" s="8" t="s">
        <v>27441</v>
      </c>
      <c r="M4920" s="8" t="s">
        <v>5513</v>
      </c>
      <c r="N4920" s="8" t="s">
        <v>10716</v>
      </c>
      <c r="O4920" s="8" t="s">
        <v>34691</v>
      </c>
      <c r="P4920" s="8" t="s">
        <v>776</v>
      </c>
      <c r="Q4920" s="8" t="s">
        <v>17227</v>
      </c>
      <c r="R4920" s="8" t="s">
        <v>27172</v>
      </c>
      <c r="S4920" s="17" t="s">
        <v>27173</v>
      </c>
      <c r="T4920" s="18">
        <v>43034</v>
      </c>
      <c r="U4920" s="8">
        <v>0.41666666666666669</v>
      </c>
      <c r="V4920" s="8">
        <v>0.66666666666666663</v>
      </c>
      <c r="W4920" s="8" t="s">
        <v>30</v>
      </c>
      <c r="X4920" s="8" t="s">
        <v>13627</v>
      </c>
      <c r="Y4920" s="8" t="s">
        <v>13562</v>
      </c>
      <c r="Z4920" s="17" t="s">
        <v>27447</v>
      </c>
      <c r="AA4920" s="8" t="s">
        <v>27448</v>
      </c>
      <c r="AB4920" s="8" t="s">
        <v>27449</v>
      </c>
    </row>
    <row r="4921" spans="1:28" hidden="1" x14ac:dyDescent="0.2">
      <c r="A4921" s="8" t="s">
        <v>27450</v>
      </c>
      <c r="B4921" s="8" t="s">
        <v>27451</v>
      </c>
      <c r="C4921" s="8" t="s">
        <v>45759</v>
      </c>
      <c r="D4921" s="8" t="s">
        <v>45760</v>
      </c>
      <c r="E4921" s="8" t="s">
        <v>225</v>
      </c>
      <c r="F4921" s="8" t="s">
        <v>204</v>
      </c>
      <c r="G4921" s="8" t="s">
        <v>225</v>
      </c>
      <c r="H4921" s="8" t="s">
        <v>204</v>
      </c>
      <c r="I4921" s="8" t="s">
        <v>27171</v>
      </c>
      <c r="J4921" s="8" t="s">
        <v>28</v>
      </c>
      <c r="K4921" s="8" t="s">
        <v>30</v>
      </c>
      <c r="L4921" s="8" t="s">
        <v>445</v>
      </c>
      <c r="M4921" s="8" t="s">
        <v>11883</v>
      </c>
      <c r="N4921" s="8" t="s">
        <v>10716</v>
      </c>
      <c r="O4921" s="8" t="s">
        <v>34691</v>
      </c>
      <c r="P4921" s="8" t="s">
        <v>776</v>
      </c>
      <c r="Q4921" s="8" t="s">
        <v>17227</v>
      </c>
      <c r="R4921" s="8" t="s">
        <v>27172</v>
      </c>
      <c r="S4921" s="17" t="s">
        <v>27173</v>
      </c>
      <c r="T4921" s="18">
        <v>43035</v>
      </c>
      <c r="U4921" s="8">
        <v>0.25</v>
      </c>
      <c r="V4921" s="8">
        <v>0.45833333333333331</v>
      </c>
      <c r="W4921" s="8" t="s">
        <v>773</v>
      </c>
      <c r="X4921" s="8" t="s">
        <v>13645</v>
      </c>
      <c r="Y4921" s="8" t="s">
        <v>4185</v>
      </c>
      <c r="Z4921" s="17" t="s">
        <v>27452</v>
      </c>
      <c r="AA4921" s="8" t="s">
        <v>27453</v>
      </c>
      <c r="AB4921" s="8" t="s">
        <v>27454</v>
      </c>
    </row>
    <row r="4922" spans="1:28" hidden="1" x14ac:dyDescent="0.2">
      <c r="A4922" s="8" t="s">
        <v>27455</v>
      </c>
      <c r="B4922" s="8" t="s">
        <v>27456</v>
      </c>
      <c r="C4922" s="8" t="s">
        <v>45759</v>
      </c>
      <c r="D4922" s="8" t="s">
        <v>45760</v>
      </c>
      <c r="E4922" s="8" t="s">
        <v>225</v>
      </c>
      <c r="F4922" s="8" t="s">
        <v>204</v>
      </c>
      <c r="G4922" s="8" t="s">
        <v>225</v>
      </c>
      <c r="H4922" s="8" t="s">
        <v>204</v>
      </c>
      <c r="I4922" s="8" t="s">
        <v>27171</v>
      </c>
      <c r="J4922" s="8" t="s">
        <v>28</v>
      </c>
      <c r="K4922" s="8" t="s">
        <v>30</v>
      </c>
      <c r="L4922" s="8" t="s">
        <v>11883</v>
      </c>
      <c r="M4922" s="8" t="s">
        <v>27457</v>
      </c>
      <c r="N4922" s="8" t="s">
        <v>10716</v>
      </c>
      <c r="O4922" s="8" t="s">
        <v>34691</v>
      </c>
      <c r="P4922" s="8" t="s">
        <v>776</v>
      </c>
      <c r="Q4922" s="8" t="s">
        <v>17227</v>
      </c>
      <c r="R4922" s="8" t="s">
        <v>27172</v>
      </c>
      <c r="S4922" s="17" t="s">
        <v>27173</v>
      </c>
      <c r="T4922" s="18">
        <v>43035</v>
      </c>
      <c r="U4922" s="8">
        <v>0.45833333333333331</v>
      </c>
      <c r="V4922" s="8">
        <v>0.54166666666666663</v>
      </c>
      <c r="W4922" s="8" t="s">
        <v>1100</v>
      </c>
      <c r="X4922" s="8" t="s">
        <v>13639</v>
      </c>
      <c r="Y4922" s="8" t="s">
        <v>4185</v>
      </c>
      <c r="Z4922" s="17" t="s">
        <v>27276</v>
      </c>
      <c r="AA4922" s="8" t="s">
        <v>27458</v>
      </c>
      <c r="AB4922" s="8" t="s">
        <v>27459</v>
      </c>
    </row>
    <row r="4923" spans="1:28" hidden="1" x14ac:dyDescent="0.2">
      <c r="A4923" s="8" t="s">
        <v>27460</v>
      </c>
      <c r="B4923" s="8" t="s">
        <v>27461</v>
      </c>
      <c r="C4923" s="8" t="s">
        <v>45759</v>
      </c>
      <c r="D4923" s="8" t="s">
        <v>45760</v>
      </c>
      <c r="E4923" s="8" t="s">
        <v>225</v>
      </c>
      <c r="F4923" s="8" t="s">
        <v>204</v>
      </c>
      <c r="G4923" s="8" t="s">
        <v>225</v>
      </c>
      <c r="H4923" s="8" t="s">
        <v>204</v>
      </c>
      <c r="I4923" s="8" t="s">
        <v>27171</v>
      </c>
      <c r="J4923" s="8" t="s">
        <v>28</v>
      </c>
      <c r="K4923" s="8" t="s">
        <v>30</v>
      </c>
      <c r="L4923" s="8" t="s">
        <v>27457</v>
      </c>
      <c r="M4923" s="8" t="s">
        <v>2090</v>
      </c>
      <c r="N4923" s="8" t="s">
        <v>10716</v>
      </c>
      <c r="O4923" s="8" t="s">
        <v>34691</v>
      </c>
      <c r="P4923" s="8" t="s">
        <v>776</v>
      </c>
      <c r="Q4923" s="8" t="s">
        <v>17227</v>
      </c>
      <c r="R4923" s="8" t="s">
        <v>27172</v>
      </c>
      <c r="S4923" s="17" t="s">
        <v>27173</v>
      </c>
      <c r="T4923" s="18">
        <v>43035</v>
      </c>
      <c r="U4923" s="8">
        <v>0.54166666666666663</v>
      </c>
      <c r="V4923" s="8">
        <v>0.58333333333333337</v>
      </c>
      <c r="W4923" s="8" t="s">
        <v>1495</v>
      </c>
      <c r="X4923" s="8" t="s">
        <v>27462</v>
      </c>
      <c r="Y4923" s="8" t="s">
        <v>4185</v>
      </c>
      <c r="Z4923" s="17" t="s">
        <v>19386</v>
      </c>
      <c r="AA4923" s="8" t="s">
        <v>27463</v>
      </c>
      <c r="AB4923" s="8" t="s">
        <v>27464</v>
      </c>
    </row>
    <row r="4924" spans="1:28" hidden="1" x14ac:dyDescent="0.2">
      <c r="A4924" s="8" t="s">
        <v>27465</v>
      </c>
      <c r="B4924" s="8" t="s">
        <v>27466</v>
      </c>
      <c r="C4924" s="8" t="s">
        <v>45759</v>
      </c>
      <c r="D4924" s="8" t="s">
        <v>45760</v>
      </c>
      <c r="E4924" s="8" t="s">
        <v>225</v>
      </c>
      <c r="F4924" s="8" t="s">
        <v>204</v>
      </c>
      <c r="G4924" s="8" t="s">
        <v>225</v>
      </c>
      <c r="H4924" s="8" t="s">
        <v>204</v>
      </c>
      <c r="I4924" s="8" t="s">
        <v>27171</v>
      </c>
      <c r="J4924" s="8" t="s">
        <v>28</v>
      </c>
      <c r="K4924" s="8" t="s">
        <v>30</v>
      </c>
      <c r="L4924" s="8" t="s">
        <v>2090</v>
      </c>
      <c r="M4924" s="8" t="s">
        <v>5530</v>
      </c>
      <c r="N4924" s="8" t="s">
        <v>10716</v>
      </c>
      <c r="O4924" s="8" t="s">
        <v>34691</v>
      </c>
      <c r="P4924" s="8" t="s">
        <v>776</v>
      </c>
      <c r="Q4924" s="8" t="s">
        <v>17227</v>
      </c>
      <c r="R4924" s="8" t="s">
        <v>27172</v>
      </c>
      <c r="S4924" s="17" t="s">
        <v>27173</v>
      </c>
      <c r="T4924" s="18">
        <v>43035</v>
      </c>
      <c r="U4924" s="8">
        <v>0.58333333333333337</v>
      </c>
      <c r="V4924" s="8">
        <v>0.66666666666666663</v>
      </c>
      <c r="W4924" s="8" t="s">
        <v>1100</v>
      </c>
      <c r="X4924" s="8" t="s">
        <v>4184</v>
      </c>
      <c r="Y4924" s="8" t="s">
        <v>4185</v>
      </c>
      <c r="Z4924" s="17" t="s">
        <v>19641</v>
      </c>
      <c r="AA4924" s="8" t="s">
        <v>27467</v>
      </c>
      <c r="AB4924" s="8" t="s">
        <v>27468</v>
      </c>
    </row>
    <row r="4925" spans="1:28" hidden="1" x14ac:dyDescent="0.2">
      <c r="A4925" s="8" t="s">
        <v>27469</v>
      </c>
      <c r="B4925" s="8" t="s">
        <v>27470</v>
      </c>
      <c r="C4925" s="8" t="s">
        <v>45759</v>
      </c>
      <c r="D4925" s="8" t="s">
        <v>45760</v>
      </c>
      <c r="E4925" s="8" t="s">
        <v>235</v>
      </c>
      <c r="F4925" s="8" t="s">
        <v>204</v>
      </c>
      <c r="G4925" s="8" t="s">
        <v>235</v>
      </c>
      <c r="H4925" s="8" t="s">
        <v>204</v>
      </c>
      <c r="I4925" s="8" t="s">
        <v>27171</v>
      </c>
      <c r="J4925" s="8" t="s">
        <v>28</v>
      </c>
      <c r="K4925" s="8" t="s">
        <v>30</v>
      </c>
      <c r="L4925" s="8" t="s">
        <v>454</v>
      </c>
      <c r="M4925" s="8" t="s">
        <v>7043</v>
      </c>
      <c r="N4925" s="8" t="s">
        <v>10716</v>
      </c>
      <c r="O4925" s="8" t="s">
        <v>34691</v>
      </c>
      <c r="P4925" s="8" t="s">
        <v>776</v>
      </c>
      <c r="Q4925" s="8" t="s">
        <v>17227</v>
      </c>
      <c r="R4925" s="8" t="s">
        <v>27172</v>
      </c>
      <c r="S4925" s="17" t="s">
        <v>27173</v>
      </c>
      <c r="T4925" s="18">
        <v>43036</v>
      </c>
      <c r="U4925" s="8">
        <v>0.25</v>
      </c>
      <c r="V4925" s="8">
        <v>0.33333333333333331</v>
      </c>
      <c r="W4925" s="8" t="s">
        <v>1100</v>
      </c>
      <c r="X4925" s="8" t="s">
        <v>13651</v>
      </c>
      <c r="Y4925" s="8" t="s">
        <v>4185</v>
      </c>
      <c r="Z4925" s="17" t="s">
        <v>27471</v>
      </c>
      <c r="AA4925" s="8" t="s">
        <v>27472</v>
      </c>
      <c r="AB4925" s="8" t="s">
        <v>27473</v>
      </c>
    </row>
    <row r="4926" spans="1:28" hidden="1" x14ac:dyDescent="0.2">
      <c r="A4926" s="8" t="s">
        <v>27474</v>
      </c>
      <c r="B4926" s="8" t="s">
        <v>27475</v>
      </c>
      <c r="C4926" s="8" t="s">
        <v>45759</v>
      </c>
      <c r="D4926" s="8" t="s">
        <v>45760</v>
      </c>
      <c r="E4926" s="8" t="s">
        <v>235</v>
      </c>
      <c r="F4926" s="8" t="s">
        <v>204</v>
      </c>
      <c r="G4926" s="8" t="s">
        <v>235</v>
      </c>
      <c r="H4926" s="8" t="s">
        <v>204</v>
      </c>
      <c r="I4926" s="8" t="s">
        <v>27171</v>
      </c>
      <c r="J4926" s="8" t="s">
        <v>28</v>
      </c>
      <c r="K4926" s="8" t="s">
        <v>30</v>
      </c>
      <c r="L4926" s="8" t="s">
        <v>7043</v>
      </c>
      <c r="M4926" s="8" t="s">
        <v>13657</v>
      </c>
      <c r="N4926" s="8" t="s">
        <v>10716</v>
      </c>
      <c r="O4926" s="8" t="s">
        <v>34691</v>
      </c>
      <c r="P4926" s="8" t="s">
        <v>776</v>
      </c>
      <c r="Q4926" s="8" t="s">
        <v>17227</v>
      </c>
      <c r="R4926" s="8" t="s">
        <v>27172</v>
      </c>
      <c r="S4926" s="17" t="s">
        <v>27173</v>
      </c>
      <c r="T4926" s="18">
        <v>43036</v>
      </c>
      <c r="U4926" s="8">
        <v>0.33333333333333331</v>
      </c>
      <c r="V4926" s="8">
        <v>0.375</v>
      </c>
      <c r="W4926" s="8" t="s">
        <v>1495</v>
      </c>
      <c r="X4926" s="8" t="s">
        <v>13658</v>
      </c>
      <c r="Y4926" s="8" t="s">
        <v>4185</v>
      </c>
      <c r="Z4926" s="17" t="s">
        <v>27216</v>
      </c>
      <c r="AA4926" s="8" t="s">
        <v>27476</v>
      </c>
      <c r="AB4926" s="8" t="s">
        <v>27477</v>
      </c>
    </row>
    <row r="4927" spans="1:28" hidden="1" x14ac:dyDescent="0.2">
      <c r="A4927" s="8" t="s">
        <v>27478</v>
      </c>
      <c r="B4927" s="8" t="s">
        <v>27479</v>
      </c>
      <c r="C4927" s="8" t="s">
        <v>45759</v>
      </c>
      <c r="D4927" s="8" t="s">
        <v>45760</v>
      </c>
      <c r="E4927" s="8" t="s">
        <v>235</v>
      </c>
      <c r="F4927" s="8" t="s">
        <v>204</v>
      </c>
      <c r="G4927" s="8" t="s">
        <v>235</v>
      </c>
      <c r="H4927" s="8" t="s">
        <v>204</v>
      </c>
      <c r="I4927" s="8" t="s">
        <v>27171</v>
      </c>
      <c r="J4927" s="8" t="s">
        <v>28</v>
      </c>
      <c r="K4927" s="8" t="s">
        <v>30</v>
      </c>
      <c r="L4927" s="8" t="s">
        <v>13657</v>
      </c>
      <c r="M4927" s="8" t="s">
        <v>13663</v>
      </c>
      <c r="N4927" s="8" t="s">
        <v>10716</v>
      </c>
      <c r="O4927" s="8" t="s">
        <v>34691</v>
      </c>
      <c r="P4927" s="8" t="s">
        <v>776</v>
      </c>
      <c r="Q4927" s="8" t="s">
        <v>17227</v>
      </c>
      <c r="R4927" s="8" t="s">
        <v>27172</v>
      </c>
      <c r="S4927" s="17" t="s">
        <v>27173</v>
      </c>
      <c r="T4927" s="18">
        <v>43036</v>
      </c>
      <c r="U4927" s="8">
        <v>0.375</v>
      </c>
      <c r="V4927" s="8">
        <v>0.45833333333333331</v>
      </c>
      <c r="W4927" s="8" t="s">
        <v>1100</v>
      </c>
      <c r="X4927" s="8" t="s">
        <v>13664</v>
      </c>
      <c r="Y4927" s="8" t="s">
        <v>13665</v>
      </c>
      <c r="Z4927" s="17" t="s">
        <v>27480</v>
      </c>
      <c r="AA4927" s="8" t="s">
        <v>27481</v>
      </c>
      <c r="AB4927" s="8" t="s">
        <v>27482</v>
      </c>
    </row>
    <row r="4928" spans="1:28" hidden="1" x14ac:dyDescent="0.2">
      <c r="A4928" s="8" t="s">
        <v>27483</v>
      </c>
      <c r="B4928" s="8" t="s">
        <v>27484</v>
      </c>
      <c r="C4928" s="8" t="s">
        <v>45759</v>
      </c>
      <c r="D4928" s="8" t="s">
        <v>45760</v>
      </c>
      <c r="E4928" s="8" t="s">
        <v>235</v>
      </c>
      <c r="F4928" s="8" t="s">
        <v>204</v>
      </c>
      <c r="G4928" s="8" t="s">
        <v>235</v>
      </c>
      <c r="H4928" s="8" t="s">
        <v>204</v>
      </c>
      <c r="I4928" s="8" t="s">
        <v>27171</v>
      </c>
      <c r="J4928" s="8" t="s">
        <v>28</v>
      </c>
      <c r="K4928" s="8" t="s">
        <v>30</v>
      </c>
      <c r="L4928" s="8" t="s">
        <v>13663</v>
      </c>
      <c r="M4928" s="8" t="s">
        <v>1184</v>
      </c>
      <c r="N4928" s="8" t="s">
        <v>10716</v>
      </c>
      <c r="O4928" s="8" t="s">
        <v>34691</v>
      </c>
      <c r="P4928" s="8" t="s">
        <v>776</v>
      </c>
      <c r="Q4928" s="8" t="s">
        <v>17227</v>
      </c>
      <c r="R4928" s="8" t="s">
        <v>27172</v>
      </c>
      <c r="S4928" s="17" t="s">
        <v>27173</v>
      </c>
      <c r="T4928" s="18">
        <v>43036</v>
      </c>
      <c r="U4928" s="8">
        <v>0.45833333333333331</v>
      </c>
      <c r="V4928" s="8">
        <v>0.54166666666666663</v>
      </c>
      <c r="W4928" s="8" t="s">
        <v>1100</v>
      </c>
      <c r="X4928" s="8" t="s">
        <v>13671</v>
      </c>
      <c r="Y4928" s="8" t="s">
        <v>13672</v>
      </c>
      <c r="Z4928" s="17" t="s">
        <v>13673</v>
      </c>
      <c r="AA4928" s="8" t="s">
        <v>27485</v>
      </c>
      <c r="AB4928" s="8" t="s">
        <v>27486</v>
      </c>
    </row>
    <row r="4929" spans="1:28" hidden="1" x14ac:dyDescent="0.2">
      <c r="A4929" s="8" t="s">
        <v>27487</v>
      </c>
      <c r="B4929" s="8" t="s">
        <v>27488</v>
      </c>
      <c r="C4929" s="8" t="s">
        <v>45759</v>
      </c>
      <c r="D4929" s="8" t="s">
        <v>45760</v>
      </c>
      <c r="E4929" s="8" t="s">
        <v>235</v>
      </c>
      <c r="F4929" s="8" t="s">
        <v>204</v>
      </c>
      <c r="G4929" s="8" t="s">
        <v>235</v>
      </c>
      <c r="H4929" s="8" t="s">
        <v>204</v>
      </c>
      <c r="I4929" s="8" t="s">
        <v>27171</v>
      </c>
      <c r="J4929" s="8" t="s">
        <v>28</v>
      </c>
      <c r="K4929" s="8" t="s">
        <v>30</v>
      </c>
      <c r="L4929" s="8" t="s">
        <v>1184</v>
      </c>
      <c r="M4929" s="8" t="s">
        <v>5536</v>
      </c>
      <c r="N4929" s="8" t="s">
        <v>10716</v>
      </c>
      <c r="O4929" s="8" t="s">
        <v>34691</v>
      </c>
      <c r="P4929" s="8" t="s">
        <v>776</v>
      </c>
      <c r="Q4929" s="8" t="s">
        <v>17227</v>
      </c>
      <c r="R4929" s="8" t="s">
        <v>27172</v>
      </c>
      <c r="S4929" s="17" t="s">
        <v>27173</v>
      </c>
      <c r="T4929" s="18">
        <v>43036</v>
      </c>
      <c r="U4929" s="8">
        <v>0.54166666666666663</v>
      </c>
      <c r="V4929" s="8">
        <v>0.66666666666666663</v>
      </c>
      <c r="W4929" s="8" t="s">
        <v>1283</v>
      </c>
      <c r="X4929" s="8" t="s">
        <v>13678</v>
      </c>
      <c r="Y4929" s="8" t="s">
        <v>3781</v>
      </c>
      <c r="Z4929" s="17" t="s">
        <v>27489</v>
      </c>
      <c r="AA4929" s="8" t="s">
        <v>27490</v>
      </c>
      <c r="AB4929" s="8" t="s">
        <v>27491</v>
      </c>
    </row>
    <row r="4930" spans="1:28" hidden="1" x14ac:dyDescent="0.2">
      <c r="A4930" s="8" t="s">
        <v>27492</v>
      </c>
      <c r="B4930" s="8" t="s">
        <v>27493</v>
      </c>
      <c r="C4930" s="8" t="s">
        <v>45759</v>
      </c>
      <c r="D4930" s="8" t="s">
        <v>45760</v>
      </c>
      <c r="E4930" s="8" t="s">
        <v>245</v>
      </c>
      <c r="F4930" s="8" t="s">
        <v>204</v>
      </c>
      <c r="G4930" s="8" t="s">
        <v>245</v>
      </c>
      <c r="H4930" s="8" t="s">
        <v>204</v>
      </c>
      <c r="I4930" s="8" t="s">
        <v>27171</v>
      </c>
      <c r="J4930" s="8" t="s">
        <v>28</v>
      </c>
      <c r="K4930" s="8" t="s">
        <v>30</v>
      </c>
      <c r="L4930" s="8" t="s">
        <v>246</v>
      </c>
      <c r="M4930" s="8" t="s">
        <v>9261</v>
      </c>
      <c r="N4930" s="8" t="s">
        <v>10716</v>
      </c>
      <c r="O4930" s="8" t="s">
        <v>34691</v>
      </c>
      <c r="P4930" s="8" t="s">
        <v>776</v>
      </c>
      <c r="Q4930" s="8" t="s">
        <v>17227</v>
      </c>
      <c r="R4930" s="8" t="s">
        <v>27172</v>
      </c>
      <c r="S4930" s="17" t="s">
        <v>27173</v>
      </c>
      <c r="T4930" s="18">
        <v>43037</v>
      </c>
      <c r="U4930" s="8">
        <v>0.25</v>
      </c>
      <c r="V4930" s="8">
        <v>0.33333333333333331</v>
      </c>
      <c r="W4930" s="8" t="s">
        <v>1100</v>
      </c>
      <c r="X4930" s="8" t="s">
        <v>13684</v>
      </c>
      <c r="Y4930" s="8" t="s">
        <v>3781</v>
      </c>
      <c r="Z4930" s="17" t="s">
        <v>27494</v>
      </c>
      <c r="AA4930" s="8" t="s">
        <v>27495</v>
      </c>
      <c r="AB4930" s="8" t="s">
        <v>27496</v>
      </c>
    </row>
    <row r="4931" spans="1:28" hidden="1" x14ac:dyDescent="0.2">
      <c r="A4931" s="8" t="s">
        <v>27497</v>
      </c>
      <c r="B4931" s="8" t="s">
        <v>27498</v>
      </c>
      <c r="C4931" s="8" t="s">
        <v>45759</v>
      </c>
      <c r="D4931" s="8" t="s">
        <v>45760</v>
      </c>
      <c r="E4931" s="8" t="s">
        <v>245</v>
      </c>
      <c r="F4931" s="8" t="s">
        <v>204</v>
      </c>
      <c r="G4931" s="8" t="s">
        <v>245</v>
      </c>
      <c r="H4931" s="8" t="s">
        <v>204</v>
      </c>
      <c r="I4931" s="8" t="s">
        <v>27171</v>
      </c>
      <c r="J4931" s="8" t="s">
        <v>28</v>
      </c>
      <c r="K4931" s="8" t="s">
        <v>30</v>
      </c>
      <c r="L4931" s="8" t="s">
        <v>9261</v>
      </c>
      <c r="M4931" s="8" t="s">
        <v>13690</v>
      </c>
      <c r="N4931" s="8" t="s">
        <v>10716</v>
      </c>
      <c r="O4931" s="8" t="s">
        <v>34691</v>
      </c>
      <c r="P4931" s="8" t="s">
        <v>776</v>
      </c>
      <c r="Q4931" s="8" t="s">
        <v>17227</v>
      </c>
      <c r="R4931" s="8" t="s">
        <v>27172</v>
      </c>
      <c r="S4931" s="17" t="s">
        <v>27173</v>
      </c>
      <c r="T4931" s="18">
        <v>43037</v>
      </c>
      <c r="U4931" s="8">
        <v>0.33333333333333331</v>
      </c>
      <c r="V4931" s="8">
        <v>0.5</v>
      </c>
      <c r="W4931" s="8" t="s">
        <v>739</v>
      </c>
      <c r="X4931" s="8" t="s">
        <v>13696</v>
      </c>
      <c r="Y4931" s="8" t="s">
        <v>3362</v>
      </c>
      <c r="Z4931" s="17" t="s">
        <v>27499</v>
      </c>
      <c r="AA4931" s="8" t="s">
        <v>27500</v>
      </c>
      <c r="AB4931" s="8" t="s">
        <v>27501</v>
      </c>
    </row>
    <row r="4932" spans="1:28" hidden="1" x14ac:dyDescent="0.2">
      <c r="A4932" s="8" t="s">
        <v>27502</v>
      </c>
      <c r="B4932" s="8" t="s">
        <v>27503</v>
      </c>
      <c r="C4932" s="8" t="s">
        <v>45759</v>
      </c>
      <c r="D4932" s="8" t="s">
        <v>45760</v>
      </c>
      <c r="E4932" s="8" t="s">
        <v>245</v>
      </c>
      <c r="F4932" s="8" t="s">
        <v>204</v>
      </c>
      <c r="G4932" s="8" t="s">
        <v>245</v>
      </c>
      <c r="H4932" s="8" t="s">
        <v>204</v>
      </c>
      <c r="I4932" s="8" t="s">
        <v>27171</v>
      </c>
      <c r="J4932" s="8" t="s">
        <v>28</v>
      </c>
      <c r="K4932" s="8" t="s">
        <v>30</v>
      </c>
      <c r="L4932" s="8" t="s">
        <v>13690</v>
      </c>
      <c r="M4932" s="8" t="s">
        <v>5542</v>
      </c>
      <c r="N4932" s="8" t="s">
        <v>10716</v>
      </c>
      <c r="O4932" s="8" t="s">
        <v>34691</v>
      </c>
      <c r="P4932" s="8" t="s">
        <v>776</v>
      </c>
      <c r="Q4932" s="8" t="s">
        <v>17227</v>
      </c>
      <c r="R4932" s="8" t="s">
        <v>27172</v>
      </c>
      <c r="S4932" s="17" t="s">
        <v>27173</v>
      </c>
      <c r="T4932" s="18">
        <v>43037</v>
      </c>
      <c r="U4932" s="8">
        <v>0.5</v>
      </c>
      <c r="V4932" s="8">
        <v>0.66666666666666663</v>
      </c>
      <c r="W4932" s="8" t="s">
        <v>739</v>
      </c>
      <c r="X4932" s="8" t="s">
        <v>13691</v>
      </c>
      <c r="Y4932" s="8" t="s">
        <v>3362</v>
      </c>
      <c r="Z4932" s="17" t="s">
        <v>27480</v>
      </c>
      <c r="AA4932" s="8" t="s">
        <v>27504</v>
      </c>
      <c r="AB4932" s="8" t="s">
        <v>27505</v>
      </c>
    </row>
    <row r="4933" spans="1:28" hidden="1" x14ac:dyDescent="0.2">
      <c r="A4933" s="8" t="s">
        <v>27506</v>
      </c>
      <c r="B4933" s="8" t="s">
        <v>27507</v>
      </c>
      <c r="C4933" s="8" t="s">
        <v>45759</v>
      </c>
      <c r="D4933" s="8" t="s">
        <v>45760</v>
      </c>
      <c r="E4933" s="8" t="s">
        <v>470</v>
      </c>
      <c r="F4933" s="8" t="s">
        <v>204</v>
      </c>
      <c r="G4933" s="8" t="s">
        <v>470</v>
      </c>
      <c r="H4933" s="8" t="s">
        <v>204</v>
      </c>
      <c r="I4933" s="8" t="s">
        <v>27171</v>
      </c>
      <c r="J4933" s="8" t="s">
        <v>28</v>
      </c>
      <c r="K4933" s="8" t="s">
        <v>30</v>
      </c>
      <c r="L4933" s="8" t="s">
        <v>471</v>
      </c>
      <c r="M4933" s="8" t="s">
        <v>11889</v>
      </c>
      <c r="N4933" s="8" t="s">
        <v>10716</v>
      </c>
      <c r="O4933" s="8" t="s">
        <v>34691</v>
      </c>
      <c r="P4933" s="8" t="s">
        <v>776</v>
      </c>
      <c r="Q4933" s="8" t="s">
        <v>17227</v>
      </c>
      <c r="R4933" s="8" t="s">
        <v>27172</v>
      </c>
      <c r="S4933" s="17" t="s">
        <v>27173</v>
      </c>
      <c r="T4933" s="18">
        <v>43038</v>
      </c>
      <c r="U4933" s="8">
        <v>0.25</v>
      </c>
      <c r="V4933" s="8">
        <v>0.375</v>
      </c>
      <c r="W4933" s="8" t="s">
        <v>1283</v>
      </c>
      <c r="X4933" s="8" t="s">
        <v>13596</v>
      </c>
      <c r="Y4933" s="8" t="s">
        <v>13589</v>
      </c>
      <c r="Z4933" s="17" t="s">
        <v>27508</v>
      </c>
      <c r="AA4933" s="8" t="s">
        <v>27509</v>
      </c>
      <c r="AB4933" s="8" t="s">
        <v>27510</v>
      </c>
    </row>
    <row r="4934" spans="1:28" hidden="1" x14ac:dyDescent="0.2">
      <c r="A4934" s="8" t="s">
        <v>27511</v>
      </c>
      <c r="B4934" s="8" t="s">
        <v>27512</v>
      </c>
      <c r="C4934" s="8" t="s">
        <v>45759</v>
      </c>
      <c r="D4934" s="8" t="s">
        <v>45760</v>
      </c>
      <c r="E4934" s="8" t="s">
        <v>470</v>
      </c>
      <c r="F4934" s="8" t="s">
        <v>204</v>
      </c>
      <c r="G4934" s="8" t="s">
        <v>470</v>
      </c>
      <c r="H4934" s="8" t="s">
        <v>204</v>
      </c>
      <c r="I4934" s="8" t="s">
        <v>27171</v>
      </c>
      <c r="J4934" s="8" t="s">
        <v>28</v>
      </c>
      <c r="K4934" s="8" t="s">
        <v>30</v>
      </c>
      <c r="L4934" s="8" t="s">
        <v>11889</v>
      </c>
      <c r="M4934" s="8" t="s">
        <v>13595</v>
      </c>
      <c r="N4934" s="8" t="s">
        <v>10716</v>
      </c>
      <c r="O4934" s="8" t="s">
        <v>34691</v>
      </c>
      <c r="P4934" s="8" t="s">
        <v>776</v>
      </c>
      <c r="Q4934" s="8" t="s">
        <v>17227</v>
      </c>
      <c r="R4934" s="8" t="s">
        <v>27172</v>
      </c>
      <c r="S4934" s="17" t="s">
        <v>27173</v>
      </c>
      <c r="T4934" s="18">
        <v>43038</v>
      </c>
      <c r="U4934" s="8">
        <v>0.375</v>
      </c>
      <c r="V4934" s="8">
        <v>0.45833333333333331</v>
      </c>
      <c r="W4934" s="8" t="s">
        <v>1100</v>
      </c>
      <c r="X4934" s="8" t="s">
        <v>13588</v>
      </c>
      <c r="Y4934" s="8" t="s">
        <v>13589</v>
      </c>
      <c r="Z4934" s="17" t="s">
        <v>27513</v>
      </c>
      <c r="AA4934" s="8" t="s">
        <v>27514</v>
      </c>
      <c r="AB4934" s="8" t="s">
        <v>27515</v>
      </c>
    </row>
    <row r="4935" spans="1:28" hidden="1" x14ac:dyDescent="0.2">
      <c r="A4935" s="8" t="s">
        <v>27516</v>
      </c>
      <c r="B4935" s="8" t="s">
        <v>27517</v>
      </c>
      <c r="C4935" s="8" t="s">
        <v>45759</v>
      </c>
      <c r="D4935" s="8" t="s">
        <v>45760</v>
      </c>
      <c r="E4935" s="8" t="s">
        <v>470</v>
      </c>
      <c r="F4935" s="8" t="s">
        <v>204</v>
      </c>
      <c r="G4935" s="8" t="s">
        <v>470</v>
      </c>
      <c r="H4935" s="8" t="s">
        <v>204</v>
      </c>
      <c r="I4935" s="8" t="s">
        <v>27171</v>
      </c>
      <c r="J4935" s="8" t="s">
        <v>28</v>
      </c>
      <c r="K4935" s="8" t="s">
        <v>30</v>
      </c>
      <c r="L4935" s="8" t="s">
        <v>13595</v>
      </c>
      <c r="M4935" s="8" t="s">
        <v>1219</v>
      </c>
      <c r="N4935" s="8" t="s">
        <v>10716</v>
      </c>
      <c r="O4935" s="8" t="s">
        <v>34691</v>
      </c>
      <c r="P4935" s="8" t="s">
        <v>776</v>
      </c>
      <c r="Q4935" s="8" t="s">
        <v>17227</v>
      </c>
      <c r="R4935" s="8" t="s">
        <v>27172</v>
      </c>
      <c r="S4935" s="17" t="s">
        <v>27173</v>
      </c>
      <c r="T4935" s="18">
        <v>43038</v>
      </c>
      <c r="U4935" s="8">
        <v>0.45833333333333331</v>
      </c>
      <c r="V4935" s="8">
        <v>0.54166666666666663</v>
      </c>
      <c r="W4935" s="8" t="s">
        <v>1100</v>
      </c>
      <c r="X4935" s="8" t="s">
        <v>13615</v>
      </c>
      <c r="Y4935" s="8" t="s">
        <v>13589</v>
      </c>
      <c r="Z4935" s="17" t="s">
        <v>27518</v>
      </c>
      <c r="AA4935" s="8" t="s">
        <v>27519</v>
      </c>
      <c r="AB4935" s="8" t="s">
        <v>27520</v>
      </c>
    </row>
    <row r="4936" spans="1:28" hidden="1" x14ac:dyDescent="0.2">
      <c r="A4936" s="8" t="s">
        <v>27521</v>
      </c>
      <c r="B4936" s="8" t="s">
        <v>27522</v>
      </c>
      <c r="C4936" s="8" t="s">
        <v>45759</v>
      </c>
      <c r="D4936" s="8" t="s">
        <v>45760</v>
      </c>
      <c r="E4936" s="8" t="s">
        <v>470</v>
      </c>
      <c r="F4936" s="8" t="s">
        <v>204</v>
      </c>
      <c r="G4936" s="8" t="s">
        <v>470</v>
      </c>
      <c r="H4936" s="8" t="s">
        <v>204</v>
      </c>
      <c r="I4936" s="8" t="s">
        <v>27171</v>
      </c>
      <c r="J4936" s="8" t="s">
        <v>28</v>
      </c>
      <c r="K4936" s="8" t="s">
        <v>30</v>
      </c>
      <c r="L4936" s="8" t="s">
        <v>1219</v>
      </c>
      <c r="M4936" s="8" t="s">
        <v>9304</v>
      </c>
      <c r="N4936" s="8" t="s">
        <v>10716</v>
      </c>
      <c r="O4936" s="8" t="s">
        <v>34691</v>
      </c>
      <c r="P4936" s="8" t="s">
        <v>776</v>
      </c>
      <c r="Q4936" s="8" t="s">
        <v>17227</v>
      </c>
      <c r="R4936" s="8" t="s">
        <v>27172</v>
      </c>
      <c r="S4936" s="17" t="s">
        <v>27173</v>
      </c>
      <c r="T4936" s="18">
        <v>43038</v>
      </c>
      <c r="U4936" s="8">
        <v>0.54166666666666663</v>
      </c>
      <c r="V4936" s="8">
        <v>0.58333333333333337</v>
      </c>
      <c r="W4936" s="8" t="s">
        <v>1495</v>
      </c>
      <c r="X4936" s="8" t="s">
        <v>13609</v>
      </c>
      <c r="Y4936" s="8" t="s">
        <v>13589</v>
      </c>
      <c r="Z4936" s="17" t="s">
        <v>27523</v>
      </c>
      <c r="AA4936" s="8" t="s">
        <v>27524</v>
      </c>
      <c r="AB4936" s="8" t="s">
        <v>27525</v>
      </c>
    </row>
    <row r="4937" spans="1:28" hidden="1" x14ac:dyDescent="0.2">
      <c r="A4937" s="8" t="s">
        <v>27526</v>
      </c>
      <c r="B4937" s="8" t="s">
        <v>27527</v>
      </c>
      <c r="C4937" s="8" t="s">
        <v>45759</v>
      </c>
      <c r="D4937" s="8" t="s">
        <v>45760</v>
      </c>
      <c r="E4937" s="8" t="s">
        <v>470</v>
      </c>
      <c r="F4937" s="8" t="s">
        <v>204</v>
      </c>
      <c r="G4937" s="8" t="s">
        <v>470</v>
      </c>
      <c r="H4937" s="8" t="s">
        <v>204</v>
      </c>
      <c r="I4937" s="8" t="s">
        <v>27171</v>
      </c>
      <c r="J4937" s="8" t="s">
        <v>28</v>
      </c>
      <c r="K4937" s="8" t="s">
        <v>30</v>
      </c>
      <c r="L4937" s="8" t="s">
        <v>9304</v>
      </c>
      <c r="M4937" s="8" t="s">
        <v>5547</v>
      </c>
      <c r="N4937" s="8" t="s">
        <v>10716</v>
      </c>
      <c r="O4937" s="8" t="s">
        <v>34691</v>
      </c>
      <c r="P4937" s="8" t="s">
        <v>776</v>
      </c>
      <c r="Q4937" s="8" t="s">
        <v>17227</v>
      </c>
      <c r="R4937" s="8" t="s">
        <v>27172</v>
      </c>
      <c r="S4937" s="17" t="s">
        <v>27173</v>
      </c>
      <c r="T4937" s="18">
        <v>43038</v>
      </c>
      <c r="U4937" s="8">
        <v>0.58333333333333337</v>
      </c>
      <c r="V4937" s="8">
        <v>0.66666666666666663</v>
      </c>
      <c r="W4937" s="8" t="s">
        <v>1100</v>
      </c>
      <c r="X4937" s="8" t="s">
        <v>13602</v>
      </c>
      <c r="Y4937" s="8" t="s">
        <v>13589</v>
      </c>
      <c r="Z4937" s="17" t="s">
        <v>13603</v>
      </c>
      <c r="AA4937" s="8" t="s">
        <v>27528</v>
      </c>
      <c r="AB4937" s="8" t="s">
        <v>13618</v>
      </c>
    </row>
    <row r="4938" spans="1:28" hidden="1" x14ac:dyDescent="0.2">
      <c r="A4938" s="8" t="s">
        <v>27529</v>
      </c>
      <c r="B4938" s="8" t="s">
        <v>27530</v>
      </c>
      <c r="C4938" s="8" t="s">
        <v>45759</v>
      </c>
      <c r="D4938" s="8" t="s">
        <v>45760</v>
      </c>
      <c r="E4938" s="8" t="s">
        <v>480</v>
      </c>
      <c r="F4938" s="8" t="s">
        <v>204</v>
      </c>
      <c r="G4938" s="8" t="s">
        <v>480</v>
      </c>
      <c r="H4938" s="8" t="s">
        <v>204</v>
      </c>
      <c r="I4938" s="8" t="s">
        <v>27171</v>
      </c>
      <c r="J4938" s="8" t="s">
        <v>28</v>
      </c>
      <c r="K4938" s="8" t="s">
        <v>30</v>
      </c>
      <c r="L4938" s="8" t="s">
        <v>481</v>
      </c>
      <c r="M4938" s="8" t="s">
        <v>11658</v>
      </c>
      <c r="N4938" s="8" t="s">
        <v>10716</v>
      </c>
      <c r="O4938" s="8" t="s">
        <v>34691</v>
      </c>
      <c r="P4938" s="8" t="s">
        <v>776</v>
      </c>
      <c r="Q4938" s="8" t="s">
        <v>17227</v>
      </c>
      <c r="R4938" s="8" t="s">
        <v>27172</v>
      </c>
      <c r="S4938" s="17" t="s">
        <v>27173</v>
      </c>
      <c r="T4938" s="18">
        <v>43039</v>
      </c>
      <c r="U4938" s="8">
        <v>0.25</v>
      </c>
      <c r="V4938" s="8">
        <v>0.66666666666666663</v>
      </c>
      <c r="W4938" s="8" t="s">
        <v>792</v>
      </c>
      <c r="X4938" s="8" t="s">
        <v>27531</v>
      </c>
      <c r="Y4938" s="8" t="s">
        <v>6185</v>
      </c>
      <c r="Z4938" s="17" t="s">
        <v>27322</v>
      </c>
      <c r="AA4938" s="8" t="s">
        <v>27532</v>
      </c>
      <c r="AB4938" s="8" t="s">
        <v>27533</v>
      </c>
    </row>
    <row r="4939" spans="1:28" hidden="1" x14ac:dyDescent="0.2">
      <c r="A4939" s="8" t="s">
        <v>27534</v>
      </c>
      <c r="B4939" s="8" t="s">
        <v>27535</v>
      </c>
      <c r="C4939" s="8" t="s">
        <v>45759</v>
      </c>
      <c r="D4939" s="8" t="s">
        <v>45760</v>
      </c>
      <c r="E4939" s="8" t="s">
        <v>499</v>
      </c>
      <c r="F4939" s="8" t="s">
        <v>255</v>
      </c>
      <c r="G4939" s="8" t="s">
        <v>499</v>
      </c>
      <c r="H4939" s="8" t="s">
        <v>255</v>
      </c>
      <c r="I4939" s="8" t="s">
        <v>27171</v>
      </c>
      <c r="J4939" s="8" t="s">
        <v>28</v>
      </c>
      <c r="K4939" s="8" t="s">
        <v>30</v>
      </c>
      <c r="L4939" s="8" t="s">
        <v>500</v>
      </c>
      <c r="M4939" s="8" t="s">
        <v>8540</v>
      </c>
      <c r="N4939" s="8" t="s">
        <v>10716</v>
      </c>
      <c r="O4939" s="8" t="s">
        <v>34691</v>
      </c>
      <c r="P4939" s="8" t="s">
        <v>776</v>
      </c>
      <c r="Q4939" s="8" t="s">
        <v>17227</v>
      </c>
      <c r="R4939" s="8" t="s">
        <v>27172</v>
      </c>
      <c r="S4939" s="17" t="s">
        <v>27173</v>
      </c>
      <c r="T4939" s="18">
        <v>43040</v>
      </c>
      <c r="U4939" s="8">
        <v>0.25</v>
      </c>
      <c r="V4939" s="8">
        <v>0.5</v>
      </c>
      <c r="W4939" s="8" t="s">
        <v>30</v>
      </c>
      <c r="X4939" s="8" t="s">
        <v>27531</v>
      </c>
      <c r="Y4939" s="8" t="s">
        <v>6185</v>
      </c>
      <c r="Z4939" s="17" t="s">
        <v>27322</v>
      </c>
      <c r="AA4939" s="8" t="s">
        <v>27536</v>
      </c>
      <c r="AB4939" s="8" t="s">
        <v>27537</v>
      </c>
    </row>
    <row r="4940" spans="1:28" hidden="1" x14ac:dyDescent="0.2">
      <c r="A4940" s="8" t="s">
        <v>27538</v>
      </c>
      <c r="B4940" s="8" t="s">
        <v>27539</v>
      </c>
      <c r="C4940" s="8" t="s">
        <v>45759</v>
      </c>
      <c r="D4940" s="8" t="s">
        <v>45760</v>
      </c>
      <c r="E4940" s="8" t="s">
        <v>499</v>
      </c>
      <c r="F4940" s="8" t="s">
        <v>255</v>
      </c>
      <c r="G4940" s="8" t="s">
        <v>499</v>
      </c>
      <c r="H4940" s="8" t="s">
        <v>255</v>
      </c>
      <c r="I4940" s="8" t="s">
        <v>27171</v>
      </c>
      <c r="J4940" s="8" t="s">
        <v>28</v>
      </c>
      <c r="K4940" s="8" t="s">
        <v>30</v>
      </c>
      <c r="L4940" s="8" t="s">
        <v>8540</v>
      </c>
      <c r="M4940" s="8" t="s">
        <v>501</v>
      </c>
      <c r="N4940" s="8" t="s">
        <v>10716</v>
      </c>
      <c r="O4940" s="8" t="s">
        <v>34691</v>
      </c>
      <c r="P4940" s="8" t="s">
        <v>776</v>
      </c>
      <c r="Q4940" s="8" t="s">
        <v>17227</v>
      </c>
      <c r="R4940" s="8" t="s">
        <v>27172</v>
      </c>
      <c r="S4940" s="17" t="s">
        <v>27173</v>
      </c>
      <c r="T4940" s="18">
        <v>43040</v>
      </c>
      <c r="U4940" s="8">
        <v>0.5</v>
      </c>
      <c r="V4940" s="8">
        <v>0.58333333333333337</v>
      </c>
      <c r="W4940" s="8" t="s">
        <v>1100</v>
      </c>
      <c r="X4940" s="8" t="s">
        <v>27540</v>
      </c>
      <c r="Y4940" s="8" t="s">
        <v>6185</v>
      </c>
      <c r="Z4940" s="17" t="s">
        <v>27541</v>
      </c>
      <c r="AA4940" s="8" t="s">
        <v>27542</v>
      </c>
      <c r="AB4940" s="8" t="s">
        <v>27543</v>
      </c>
    </row>
    <row r="4941" spans="1:28" hidden="1" x14ac:dyDescent="0.2">
      <c r="A4941" s="8" t="s">
        <v>27544</v>
      </c>
      <c r="B4941" s="8" t="s">
        <v>27545</v>
      </c>
      <c r="C4941" s="8" t="s">
        <v>45759</v>
      </c>
      <c r="D4941" s="8" t="s">
        <v>45760</v>
      </c>
      <c r="E4941" s="8" t="s">
        <v>499</v>
      </c>
      <c r="F4941" s="8" t="s">
        <v>255</v>
      </c>
      <c r="G4941" s="8" t="s">
        <v>499</v>
      </c>
      <c r="H4941" s="8" t="s">
        <v>255</v>
      </c>
      <c r="I4941" s="8" t="s">
        <v>27171</v>
      </c>
      <c r="J4941" s="8" t="s">
        <v>28</v>
      </c>
      <c r="K4941" s="8" t="s">
        <v>30</v>
      </c>
      <c r="L4941" s="8" t="s">
        <v>501</v>
      </c>
      <c r="M4941" s="8" t="s">
        <v>8551</v>
      </c>
      <c r="N4941" s="8" t="s">
        <v>10716</v>
      </c>
      <c r="O4941" s="8" t="s">
        <v>34691</v>
      </c>
      <c r="P4941" s="8" t="s">
        <v>776</v>
      </c>
      <c r="Q4941" s="8" t="s">
        <v>17227</v>
      </c>
      <c r="R4941" s="8" t="s">
        <v>27172</v>
      </c>
      <c r="S4941" s="17" t="s">
        <v>27173</v>
      </c>
      <c r="T4941" s="18">
        <v>43040</v>
      </c>
      <c r="U4941" s="8">
        <v>0.58333333333333337</v>
      </c>
      <c r="V4941" s="8">
        <v>0.66666666666666663</v>
      </c>
      <c r="W4941" s="8" t="s">
        <v>1100</v>
      </c>
      <c r="X4941" s="8" t="s">
        <v>27546</v>
      </c>
      <c r="Y4941" s="8" t="s">
        <v>6185</v>
      </c>
      <c r="Z4941" s="17" t="s">
        <v>27547</v>
      </c>
      <c r="AA4941" s="8" t="s">
        <v>27548</v>
      </c>
      <c r="AB4941" s="8" t="s">
        <v>27549</v>
      </c>
    </row>
    <row r="4942" spans="1:28" hidden="1" x14ac:dyDescent="0.2">
      <c r="A4942" s="8" t="s">
        <v>27550</v>
      </c>
      <c r="B4942" s="8" t="s">
        <v>27551</v>
      </c>
      <c r="C4942" s="8" t="s">
        <v>45759</v>
      </c>
      <c r="D4942" s="8" t="s">
        <v>45760</v>
      </c>
      <c r="E4942" s="8" t="s">
        <v>515</v>
      </c>
      <c r="F4942" s="8" t="s">
        <v>255</v>
      </c>
      <c r="G4942" s="8" t="s">
        <v>515</v>
      </c>
      <c r="H4942" s="8" t="s">
        <v>255</v>
      </c>
      <c r="I4942" s="8" t="s">
        <v>27171</v>
      </c>
      <c r="J4942" s="8" t="s">
        <v>28</v>
      </c>
      <c r="K4942" s="8" t="s">
        <v>30</v>
      </c>
      <c r="L4942" s="8" t="s">
        <v>516</v>
      </c>
      <c r="M4942" s="8" t="s">
        <v>26660</v>
      </c>
      <c r="N4942" s="8" t="s">
        <v>10716</v>
      </c>
      <c r="O4942" s="8" t="s">
        <v>34691</v>
      </c>
      <c r="P4942" s="8" t="s">
        <v>776</v>
      </c>
      <c r="Q4942" s="8" t="s">
        <v>17227</v>
      </c>
      <c r="R4942" s="8" t="s">
        <v>27172</v>
      </c>
      <c r="S4942" s="17" t="s">
        <v>27173</v>
      </c>
      <c r="T4942" s="18">
        <v>43041</v>
      </c>
      <c r="U4942" s="8">
        <v>0.25</v>
      </c>
      <c r="V4942" s="8">
        <v>0.375</v>
      </c>
      <c r="W4942" s="8" t="s">
        <v>1283</v>
      </c>
      <c r="X4942" s="8" t="s">
        <v>6184</v>
      </c>
      <c r="Y4942" s="8" t="s">
        <v>6185</v>
      </c>
      <c r="Z4942" s="17" t="s">
        <v>27322</v>
      </c>
      <c r="AA4942" s="8" t="s">
        <v>27552</v>
      </c>
      <c r="AB4942" s="8" t="s">
        <v>27553</v>
      </c>
    </row>
    <row r="4943" spans="1:28" hidden="1" x14ac:dyDescent="0.2">
      <c r="A4943" s="8" t="s">
        <v>27554</v>
      </c>
      <c r="B4943" s="8" t="s">
        <v>27555</v>
      </c>
      <c r="C4943" s="8" t="s">
        <v>45759</v>
      </c>
      <c r="D4943" s="8" t="s">
        <v>45760</v>
      </c>
      <c r="E4943" s="8" t="s">
        <v>515</v>
      </c>
      <c r="F4943" s="8" t="s">
        <v>255</v>
      </c>
      <c r="G4943" s="8" t="s">
        <v>515</v>
      </c>
      <c r="H4943" s="8" t="s">
        <v>255</v>
      </c>
      <c r="I4943" s="8" t="s">
        <v>27171</v>
      </c>
      <c r="J4943" s="8" t="s">
        <v>28</v>
      </c>
      <c r="K4943" s="8" t="s">
        <v>30</v>
      </c>
      <c r="L4943" s="8" t="s">
        <v>26660</v>
      </c>
      <c r="M4943" s="8" t="s">
        <v>19951</v>
      </c>
      <c r="N4943" s="8" t="s">
        <v>10716</v>
      </c>
      <c r="O4943" s="8" t="s">
        <v>34691</v>
      </c>
      <c r="P4943" s="8" t="s">
        <v>776</v>
      </c>
      <c r="Q4943" s="8" t="s">
        <v>17227</v>
      </c>
      <c r="R4943" s="8" t="s">
        <v>27172</v>
      </c>
      <c r="S4943" s="17" t="s">
        <v>27173</v>
      </c>
      <c r="T4943" s="18">
        <v>43041</v>
      </c>
      <c r="U4943" s="8">
        <v>0.375</v>
      </c>
      <c r="V4943" s="8">
        <v>0.45833333333333331</v>
      </c>
      <c r="W4943" s="8" t="s">
        <v>1100</v>
      </c>
      <c r="X4943" s="8" t="s">
        <v>13714</v>
      </c>
      <c r="Y4943" s="8" t="s">
        <v>6185</v>
      </c>
      <c r="Z4943" s="17" t="s">
        <v>3789</v>
      </c>
      <c r="AA4943" s="8" t="s">
        <v>27556</v>
      </c>
      <c r="AB4943" s="8" t="s">
        <v>27557</v>
      </c>
    </row>
    <row r="4944" spans="1:28" hidden="1" x14ac:dyDescent="0.2">
      <c r="A4944" s="8" t="s">
        <v>27558</v>
      </c>
      <c r="B4944" s="8" t="s">
        <v>27559</v>
      </c>
      <c r="C4944" s="8" t="s">
        <v>45759</v>
      </c>
      <c r="D4944" s="8" t="s">
        <v>45760</v>
      </c>
      <c r="E4944" s="8" t="s">
        <v>515</v>
      </c>
      <c r="F4944" s="8" t="s">
        <v>255</v>
      </c>
      <c r="G4944" s="8" t="s">
        <v>515</v>
      </c>
      <c r="H4944" s="8" t="s">
        <v>255</v>
      </c>
      <c r="I4944" s="8" t="s">
        <v>27171</v>
      </c>
      <c r="J4944" s="8" t="s">
        <v>28</v>
      </c>
      <c r="K4944" s="8" t="s">
        <v>30</v>
      </c>
      <c r="L4944" s="8" t="s">
        <v>19951</v>
      </c>
      <c r="M4944" s="8" t="s">
        <v>13726</v>
      </c>
      <c r="N4944" s="8" t="s">
        <v>10716</v>
      </c>
      <c r="O4944" s="8" t="s">
        <v>34691</v>
      </c>
      <c r="P4944" s="8" t="s">
        <v>776</v>
      </c>
      <c r="Q4944" s="8" t="s">
        <v>17227</v>
      </c>
      <c r="R4944" s="8" t="s">
        <v>27172</v>
      </c>
      <c r="S4944" s="17" t="s">
        <v>27173</v>
      </c>
      <c r="T4944" s="18">
        <v>43041</v>
      </c>
      <c r="U4944" s="8">
        <v>0.45833333333333331</v>
      </c>
      <c r="V4944" s="8">
        <v>0.54166666666666663</v>
      </c>
      <c r="W4944" s="8" t="s">
        <v>1100</v>
      </c>
      <c r="X4944" s="8" t="s">
        <v>13720</v>
      </c>
      <c r="Y4944" s="8" t="s">
        <v>13721</v>
      </c>
      <c r="Z4944" s="17" t="s">
        <v>3789</v>
      </c>
      <c r="AA4944" s="8" t="s">
        <v>27560</v>
      </c>
      <c r="AB4944" s="8" t="s">
        <v>27561</v>
      </c>
    </row>
    <row r="4945" spans="1:28" hidden="1" x14ac:dyDescent="0.2">
      <c r="A4945" s="8" t="s">
        <v>27562</v>
      </c>
      <c r="B4945" s="8" t="s">
        <v>27563</v>
      </c>
      <c r="C4945" s="8" t="s">
        <v>45759</v>
      </c>
      <c r="D4945" s="8" t="s">
        <v>45760</v>
      </c>
      <c r="E4945" s="8" t="s">
        <v>515</v>
      </c>
      <c r="F4945" s="8" t="s">
        <v>255</v>
      </c>
      <c r="G4945" s="8" t="s">
        <v>515</v>
      </c>
      <c r="H4945" s="8" t="s">
        <v>255</v>
      </c>
      <c r="I4945" s="8" t="s">
        <v>27171</v>
      </c>
      <c r="J4945" s="8" t="s">
        <v>28</v>
      </c>
      <c r="K4945" s="8" t="s">
        <v>30</v>
      </c>
      <c r="L4945" s="8" t="s">
        <v>13726</v>
      </c>
      <c r="M4945" s="8" t="s">
        <v>517</v>
      </c>
      <c r="N4945" s="8" t="s">
        <v>10716</v>
      </c>
      <c r="O4945" s="8" t="s">
        <v>34691</v>
      </c>
      <c r="P4945" s="8" t="s">
        <v>776</v>
      </c>
      <c r="Q4945" s="8" t="s">
        <v>17227</v>
      </c>
      <c r="R4945" s="8" t="s">
        <v>27172</v>
      </c>
      <c r="S4945" s="17" t="s">
        <v>27173</v>
      </c>
      <c r="T4945" s="18">
        <v>43041</v>
      </c>
      <c r="U4945" s="8">
        <v>0.54166666666666663</v>
      </c>
      <c r="V4945" s="8">
        <v>0.58333333333333337</v>
      </c>
      <c r="W4945" s="8" t="s">
        <v>1495</v>
      </c>
      <c r="X4945" s="8" t="s">
        <v>27564</v>
      </c>
      <c r="Y4945" s="8" t="s">
        <v>27565</v>
      </c>
      <c r="Z4945" s="17" t="s">
        <v>27566</v>
      </c>
      <c r="AA4945" s="8" t="s">
        <v>27567</v>
      </c>
      <c r="AB4945" s="8" t="s">
        <v>27568</v>
      </c>
    </row>
    <row r="4946" spans="1:28" hidden="1" x14ac:dyDescent="0.2">
      <c r="A4946" s="8" t="s">
        <v>27569</v>
      </c>
      <c r="B4946" s="8" t="s">
        <v>27570</v>
      </c>
      <c r="C4946" s="8" t="s">
        <v>45759</v>
      </c>
      <c r="D4946" s="8" t="s">
        <v>45760</v>
      </c>
      <c r="E4946" s="8" t="s">
        <v>515</v>
      </c>
      <c r="F4946" s="8" t="s">
        <v>255</v>
      </c>
      <c r="G4946" s="8" t="s">
        <v>515</v>
      </c>
      <c r="H4946" s="8" t="s">
        <v>255</v>
      </c>
      <c r="I4946" s="8" t="s">
        <v>27171</v>
      </c>
      <c r="J4946" s="8" t="s">
        <v>28</v>
      </c>
      <c r="K4946" s="8" t="s">
        <v>30</v>
      </c>
      <c r="L4946" s="8" t="s">
        <v>517</v>
      </c>
      <c r="M4946" s="8" t="s">
        <v>8581</v>
      </c>
      <c r="N4946" s="8" t="s">
        <v>10716</v>
      </c>
      <c r="O4946" s="8" t="s">
        <v>34691</v>
      </c>
      <c r="P4946" s="8" t="s">
        <v>776</v>
      </c>
      <c r="Q4946" s="8" t="s">
        <v>17227</v>
      </c>
      <c r="R4946" s="8" t="s">
        <v>27172</v>
      </c>
      <c r="S4946" s="17" t="s">
        <v>27173</v>
      </c>
      <c r="T4946" s="18">
        <v>43041</v>
      </c>
      <c r="U4946" s="8">
        <v>0.58333333333333337</v>
      </c>
      <c r="V4946" s="8">
        <v>0.66666666666666663</v>
      </c>
      <c r="W4946" s="8" t="s">
        <v>1100</v>
      </c>
      <c r="X4946" s="8" t="s">
        <v>27571</v>
      </c>
      <c r="Y4946" s="8" t="s">
        <v>27565</v>
      </c>
      <c r="Z4946" s="17" t="s">
        <v>27572</v>
      </c>
      <c r="AA4946" s="8" t="s">
        <v>27573</v>
      </c>
      <c r="AB4946" s="8" t="s">
        <v>27574</v>
      </c>
    </row>
    <row r="4947" spans="1:28" hidden="1" x14ac:dyDescent="0.2">
      <c r="A4947" s="8" t="s">
        <v>27575</v>
      </c>
      <c r="B4947" s="8" t="s">
        <v>27576</v>
      </c>
      <c r="C4947" s="8" t="s">
        <v>45759</v>
      </c>
      <c r="D4947" s="8" t="s">
        <v>45760</v>
      </c>
      <c r="E4947" s="8" t="s">
        <v>525</v>
      </c>
      <c r="F4947" s="8" t="s">
        <v>255</v>
      </c>
      <c r="G4947" s="8" t="s">
        <v>525</v>
      </c>
      <c r="H4947" s="8" t="s">
        <v>255</v>
      </c>
      <c r="I4947" s="8" t="s">
        <v>27171</v>
      </c>
      <c r="J4947" s="8" t="s">
        <v>28</v>
      </c>
      <c r="K4947" s="8" t="s">
        <v>30</v>
      </c>
      <c r="L4947" s="8" t="s">
        <v>526</v>
      </c>
      <c r="M4947" s="8" t="s">
        <v>8612</v>
      </c>
      <c r="N4947" s="8" t="s">
        <v>10716</v>
      </c>
      <c r="O4947" s="8" t="s">
        <v>34691</v>
      </c>
      <c r="P4947" s="8" t="s">
        <v>776</v>
      </c>
      <c r="Q4947" s="8" t="s">
        <v>17227</v>
      </c>
      <c r="R4947" s="8" t="s">
        <v>27172</v>
      </c>
      <c r="S4947" s="17" t="s">
        <v>27173</v>
      </c>
      <c r="T4947" s="18">
        <v>43042</v>
      </c>
      <c r="U4947" s="8">
        <v>0.25</v>
      </c>
      <c r="V4947" s="8">
        <v>0.66666666666666663</v>
      </c>
      <c r="W4947" s="8" t="s">
        <v>792</v>
      </c>
      <c r="X4947" s="8" t="s">
        <v>3361</v>
      </c>
      <c r="Y4947" s="8" t="s">
        <v>3362</v>
      </c>
      <c r="Z4947" s="17" t="s">
        <v>27577</v>
      </c>
      <c r="AA4947" s="8" t="s">
        <v>27578</v>
      </c>
      <c r="AB4947" s="8" t="s">
        <v>27579</v>
      </c>
    </row>
    <row r="4948" spans="1:28" hidden="1" x14ac:dyDescent="0.2">
      <c r="A4948" s="8" t="s">
        <v>27580</v>
      </c>
      <c r="B4948" s="8" t="s">
        <v>27581</v>
      </c>
      <c r="C4948" s="8" t="s">
        <v>45759</v>
      </c>
      <c r="D4948" s="8" t="s">
        <v>45760</v>
      </c>
      <c r="E4948" s="8" t="s">
        <v>535</v>
      </c>
      <c r="F4948" s="8" t="s">
        <v>255</v>
      </c>
      <c r="G4948" s="8" t="s">
        <v>535</v>
      </c>
      <c r="H4948" s="8" t="s">
        <v>255</v>
      </c>
      <c r="I4948" s="8" t="s">
        <v>27171</v>
      </c>
      <c r="J4948" s="8" t="s">
        <v>28</v>
      </c>
      <c r="K4948" s="8" t="s">
        <v>30</v>
      </c>
      <c r="L4948" s="8" t="s">
        <v>536</v>
      </c>
      <c r="M4948" s="8" t="s">
        <v>13755</v>
      </c>
      <c r="N4948" s="8" t="s">
        <v>10716</v>
      </c>
      <c r="O4948" s="8" t="s">
        <v>34691</v>
      </c>
      <c r="P4948" s="8" t="s">
        <v>776</v>
      </c>
      <c r="Q4948" s="8" t="s">
        <v>17227</v>
      </c>
      <c r="R4948" s="8" t="s">
        <v>27172</v>
      </c>
      <c r="S4948" s="17" t="s">
        <v>27173</v>
      </c>
      <c r="T4948" s="18">
        <v>43043</v>
      </c>
      <c r="U4948" s="8">
        <v>0.25</v>
      </c>
      <c r="V4948" s="8">
        <v>0.66666666666666663</v>
      </c>
      <c r="W4948" s="8" t="s">
        <v>792</v>
      </c>
      <c r="X4948" s="8" t="s">
        <v>13756</v>
      </c>
      <c r="Y4948" s="8" t="s">
        <v>3370</v>
      </c>
      <c r="Z4948" s="17" t="s">
        <v>8805</v>
      </c>
      <c r="AA4948" s="8" t="s">
        <v>27582</v>
      </c>
      <c r="AB4948" s="8" t="s">
        <v>27583</v>
      </c>
    </row>
    <row r="4949" spans="1:28" hidden="1" x14ac:dyDescent="0.2">
      <c r="A4949" s="8" t="s">
        <v>27584</v>
      </c>
      <c r="B4949" s="8" t="s">
        <v>27585</v>
      </c>
      <c r="C4949" s="8" t="s">
        <v>45759</v>
      </c>
      <c r="D4949" s="8" t="s">
        <v>45760</v>
      </c>
      <c r="E4949" s="8" t="s">
        <v>545</v>
      </c>
      <c r="F4949" s="8" t="s">
        <v>255</v>
      </c>
      <c r="G4949" s="8" t="s">
        <v>545</v>
      </c>
      <c r="H4949" s="8" t="s">
        <v>255</v>
      </c>
      <c r="I4949" s="8" t="s">
        <v>27171</v>
      </c>
      <c r="J4949" s="8" t="s">
        <v>28</v>
      </c>
      <c r="K4949" s="8" t="s">
        <v>30</v>
      </c>
      <c r="L4949" s="8" t="s">
        <v>546</v>
      </c>
      <c r="M4949" s="8" t="s">
        <v>19099</v>
      </c>
      <c r="N4949" s="8" t="s">
        <v>10716</v>
      </c>
      <c r="O4949" s="8" t="s">
        <v>34691</v>
      </c>
      <c r="P4949" s="8" t="s">
        <v>776</v>
      </c>
      <c r="Q4949" s="8" t="s">
        <v>17227</v>
      </c>
      <c r="R4949" s="8" t="s">
        <v>27172</v>
      </c>
      <c r="S4949" s="17" t="s">
        <v>27173</v>
      </c>
      <c r="T4949" s="18">
        <v>43044</v>
      </c>
      <c r="U4949" s="8">
        <v>0.25</v>
      </c>
      <c r="V4949" s="8">
        <v>0.58333333333333337</v>
      </c>
      <c r="W4949" s="8" t="s">
        <v>486</v>
      </c>
      <c r="X4949" s="8" t="s">
        <v>13756</v>
      </c>
      <c r="Y4949" s="8" t="s">
        <v>3370</v>
      </c>
      <c r="Z4949" s="17" t="s">
        <v>8805</v>
      </c>
      <c r="AA4949" s="8" t="s">
        <v>27586</v>
      </c>
      <c r="AB4949" s="8" t="s">
        <v>27587</v>
      </c>
    </row>
    <row r="4950" spans="1:28" hidden="1" x14ac:dyDescent="0.2">
      <c r="A4950" s="8" t="s">
        <v>27588</v>
      </c>
      <c r="B4950" s="8" t="s">
        <v>27589</v>
      </c>
      <c r="C4950" s="8" t="s">
        <v>45759</v>
      </c>
      <c r="D4950" s="8" t="s">
        <v>45760</v>
      </c>
      <c r="E4950" s="8" t="s">
        <v>545</v>
      </c>
      <c r="F4950" s="8" t="s">
        <v>255</v>
      </c>
      <c r="G4950" s="8" t="s">
        <v>545</v>
      </c>
      <c r="H4950" s="8" t="s">
        <v>255</v>
      </c>
      <c r="I4950" s="8" t="s">
        <v>27171</v>
      </c>
      <c r="J4950" s="8" t="s">
        <v>28</v>
      </c>
      <c r="K4950" s="8" t="s">
        <v>30</v>
      </c>
      <c r="L4950" s="8" t="s">
        <v>19099</v>
      </c>
      <c r="M4950" s="8" t="s">
        <v>27590</v>
      </c>
      <c r="N4950" s="8" t="s">
        <v>10716</v>
      </c>
      <c r="O4950" s="8" t="s">
        <v>34691</v>
      </c>
      <c r="P4950" s="8" t="s">
        <v>776</v>
      </c>
      <c r="Q4950" s="8" t="s">
        <v>17227</v>
      </c>
      <c r="R4950" s="8" t="s">
        <v>27172</v>
      </c>
      <c r="S4950" s="17" t="s">
        <v>27173</v>
      </c>
      <c r="T4950" s="18">
        <v>43044</v>
      </c>
      <c r="U4950" s="8">
        <v>0.58333333333333337</v>
      </c>
      <c r="V4950" s="8">
        <v>0.66666666666666663</v>
      </c>
      <c r="W4950" s="8" t="s">
        <v>1100</v>
      </c>
      <c r="X4950" s="8" t="s">
        <v>27591</v>
      </c>
      <c r="Y4950" s="8" t="s">
        <v>3370</v>
      </c>
      <c r="Z4950" s="17" t="s">
        <v>27592</v>
      </c>
      <c r="AA4950" s="8" t="s">
        <v>27593</v>
      </c>
      <c r="AB4950" s="8" t="s">
        <v>27594</v>
      </c>
    </row>
    <row r="4951" spans="1:28" hidden="1" x14ac:dyDescent="0.2">
      <c r="A4951" s="8" t="s">
        <v>27595</v>
      </c>
      <c r="B4951" s="8" t="s">
        <v>27596</v>
      </c>
      <c r="C4951" s="8" t="s">
        <v>45759</v>
      </c>
      <c r="D4951" s="8" t="s">
        <v>45760</v>
      </c>
      <c r="E4951" s="8" t="s">
        <v>256</v>
      </c>
      <c r="F4951" s="8" t="s">
        <v>255</v>
      </c>
      <c r="G4951" s="8" t="s">
        <v>256</v>
      </c>
      <c r="H4951" s="8" t="s">
        <v>255</v>
      </c>
      <c r="I4951" s="8" t="s">
        <v>27171</v>
      </c>
      <c r="J4951" s="8" t="s">
        <v>28</v>
      </c>
      <c r="K4951" s="8" t="s">
        <v>30</v>
      </c>
      <c r="L4951" s="8" t="s">
        <v>557</v>
      </c>
      <c r="M4951" s="8" t="s">
        <v>840</v>
      </c>
      <c r="N4951" s="8" t="s">
        <v>10716</v>
      </c>
      <c r="O4951" s="8" t="s">
        <v>34691</v>
      </c>
      <c r="P4951" s="8" t="s">
        <v>776</v>
      </c>
      <c r="Q4951" s="8" t="s">
        <v>17227</v>
      </c>
      <c r="R4951" s="8" t="s">
        <v>27172</v>
      </c>
      <c r="S4951" s="17" t="s">
        <v>27173</v>
      </c>
      <c r="T4951" s="18">
        <v>43045</v>
      </c>
      <c r="U4951" s="8">
        <v>0.25</v>
      </c>
      <c r="V4951" s="8">
        <v>0.45833333333333331</v>
      </c>
      <c r="W4951" s="8" t="s">
        <v>773</v>
      </c>
      <c r="X4951" s="8" t="s">
        <v>13766</v>
      </c>
      <c r="Y4951" s="8" t="s">
        <v>13767</v>
      </c>
      <c r="Z4951" s="17" t="s">
        <v>27597</v>
      </c>
      <c r="AA4951" s="8" t="s">
        <v>27598</v>
      </c>
      <c r="AB4951" s="8" t="s">
        <v>27599</v>
      </c>
    </row>
    <row r="4952" spans="1:28" hidden="1" x14ac:dyDescent="0.2">
      <c r="A4952" s="8" t="s">
        <v>27600</v>
      </c>
      <c r="B4952" s="8" t="s">
        <v>27601</v>
      </c>
      <c r="C4952" s="8" t="s">
        <v>45759</v>
      </c>
      <c r="D4952" s="8" t="s">
        <v>45760</v>
      </c>
      <c r="E4952" s="8" t="s">
        <v>256</v>
      </c>
      <c r="F4952" s="8" t="s">
        <v>255</v>
      </c>
      <c r="G4952" s="8" t="s">
        <v>256</v>
      </c>
      <c r="H4952" s="8" t="s">
        <v>255</v>
      </c>
      <c r="I4952" s="8" t="s">
        <v>27171</v>
      </c>
      <c r="J4952" s="8" t="s">
        <v>28</v>
      </c>
      <c r="K4952" s="8" t="s">
        <v>30</v>
      </c>
      <c r="L4952" s="8" t="s">
        <v>840</v>
      </c>
      <c r="M4952" s="8" t="s">
        <v>13773</v>
      </c>
      <c r="N4952" s="8" t="s">
        <v>10716</v>
      </c>
      <c r="O4952" s="8" t="s">
        <v>34691</v>
      </c>
      <c r="P4952" s="8" t="s">
        <v>776</v>
      </c>
      <c r="Q4952" s="8" t="s">
        <v>17227</v>
      </c>
      <c r="R4952" s="8" t="s">
        <v>27172</v>
      </c>
      <c r="S4952" s="17" t="s">
        <v>27173</v>
      </c>
      <c r="T4952" s="18">
        <v>43045</v>
      </c>
      <c r="U4952" s="8">
        <v>0.45833333333333331</v>
      </c>
      <c r="V4952" s="8">
        <v>0.54166666666666663</v>
      </c>
      <c r="W4952" s="8" t="s">
        <v>1100</v>
      </c>
      <c r="X4952" s="8" t="s">
        <v>13780</v>
      </c>
      <c r="Y4952" s="8" t="s">
        <v>13767</v>
      </c>
      <c r="Z4952" s="17" t="s">
        <v>27602</v>
      </c>
      <c r="AA4952" s="8" t="s">
        <v>27603</v>
      </c>
      <c r="AB4952" s="8" t="s">
        <v>27604</v>
      </c>
    </row>
    <row r="4953" spans="1:28" hidden="1" x14ac:dyDescent="0.2">
      <c r="A4953" s="8" t="s">
        <v>27605</v>
      </c>
      <c r="B4953" s="8" t="s">
        <v>27606</v>
      </c>
      <c r="C4953" s="8" t="s">
        <v>45759</v>
      </c>
      <c r="D4953" s="8" t="s">
        <v>45760</v>
      </c>
      <c r="E4953" s="8" t="s">
        <v>256</v>
      </c>
      <c r="F4953" s="8" t="s">
        <v>255</v>
      </c>
      <c r="G4953" s="8" t="s">
        <v>256</v>
      </c>
      <c r="H4953" s="8" t="s">
        <v>255</v>
      </c>
      <c r="I4953" s="8" t="s">
        <v>27171</v>
      </c>
      <c r="J4953" s="8" t="s">
        <v>28</v>
      </c>
      <c r="K4953" s="8" t="s">
        <v>30</v>
      </c>
      <c r="L4953" s="8" t="s">
        <v>13773</v>
      </c>
      <c r="M4953" s="8" t="s">
        <v>846</v>
      </c>
      <c r="N4953" s="8" t="s">
        <v>10716</v>
      </c>
      <c r="O4953" s="8" t="s">
        <v>34691</v>
      </c>
      <c r="P4953" s="8" t="s">
        <v>776</v>
      </c>
      <c r="Q4953" s="8" t="s">
        <v>17227</v>
      </c>
      <c r="R4953" s="8" t="s">
        <v>27172</v>
      </c>
      <c r="S4953" s="17" t="s">
        <v>27173</v>
      </c>
      <c r="T4953" s="18">
        <v>43045</v>
      </c>
      <c r="U4953" s="8">
        <v>0.54166666666666663</v>
      </c>
      <c r="V4953" s="8">
        <v>0.66666666666666663</v>
      </c>
      <c r="W4953" s="8" t="s">
        <v>1283</v>
      </c>
      <c r="X4953" s="8" t="s">
        <v>13774</v>
      </c>
      <c r="Y4953" s="8" t="s">
        <v>13767</v>
      </c>
      <c r="Z4953" s="17" t="s">
        <v>19641</v>
      </c>
      <c r="AA4953" s="8" t="s">
        <v>27607</v>
      </c>
      <c r="AB4953" s="8" t="s">
        <v>27608</v>
      </c>
    </row>
    <row r="4954" spans="1:28" hidden="1" x14ac:dyDescent="0.2">
      <c r="A4954" s="8" t="s">
        <v>28450</v>
      </c>
      <c r="B4954" s="8" t="s">
        <v>28451</v>
      </c>
      <c r="C4954" s="8" t="s">
        <v>45759</v>
      </c>
      <c r="D4954" s="8" t="s">
        <v>45760</v>
      </c>
      <c r="E4954" s="8" t="s">
        <v>55</v>
      </c>
      <c r="F4954" s="8" t="s">
        <v>27</v>
      </c>
      <c r="G4954" s="8" t="s">
        <v>55</v>
      </c>
      <c r="H4954" s="8" t="s">
        <v>27</v>
      </c>
      <c r="I4954" s="8" t="s">
        <v>28430</v>
      </c>
      <c r="J4954" s="8" t="s">
        <v>708</v>
      </c>
      <c r="K4954" s="8" t="s">
        <v>30</v>
      </c>
      <c r="L4954" s="8" t="s">
        <v>3852</v>
      </c>
      <c r="M4954" s="8" t="s">
        <v>1274</v>
      </c>
      <c r="N4954" s="8" t="s">
        <v>10716</v>
      </c>
      <c r="O4954" s="8" t="s">
        <v>34691</v>
      </c>
      <c r="P4954" s="8" t="s">
        <v>776</v>
      </c>
      <c r="Q4954" s="8" t="s">
        <v>23136</v>
      </c>
      <c r="R4954" s="8" t="s">
        <v>28431</v>
      </c>
      <c r="S4954" s="17" t="s">
        <v>28432</v>
      </c>
      <c r="T4954" s="18">
        <v>43011</v>
      </c>
      <c r="U4954" s="8">
        <v>4.1666666666666664E-2</v>
      </c>
      <c r="V4954" s="8">
        <v>0.16666666666666666</v>
      </c>
      <c r="W4954" s="8" t="s">
        <v>1283</v>
      </c>
      <c r="X4954" s="8" t="s">
        <v>26753</v>
      </c>
      <c r="Y4954" s="8" t="s">
        <v>26734</v>
      </c>
      <c r="Z4954" s="17" t="s">
        <v>28442</v>
      </c>
      <c r="AA4954" s="8" t="s">
        <v>28452</v>
      </c>
      <c r="AB4954" s="8" t="s">
        <v>28453</v>
      </c>
    </row>
    <row r="4955" spans="1:28" hidden="1" x14ac:dyDescent="0.2">
      <c r="A4955" s="8" t="s">
        <v>28435</v>
      </c>
      <c r="B4955" s="8" t="s">
        <v>28436</v>
      </c>
      <c r="C4955" s="8" t="s">
        <v>45759</v>
      </c>
      <c r="D4955" s="8" t="s">
        <v>45760</v>
      </c>
      <c r="E4955" s="8" t="s">
        <v>55</v>
      </c>
      <c r="F4955" s="8" t="s">
        <v>27</v>
      </c>
      <c r="G4955" s="8" t="s">
        <v>55</v>
      </c>
      <c r="H4955" s="8" t="s">
        <v>27</v>
      </c>
      <c r="I4955" s="8" t="s">
        <v>28430</v>
      </c>
      <c r="J4955" s="8" t="s">
        <v>708</v>
      </c>
      <c r="K4955" s="8" t="s">
        <v>30</v>
      </c>
      <c r="L4955" s="8" t="s">
        <v>1263</v>
      </c>
      <c r="M4955" s="8" t="s">
        <v>3825</v>
      </c>
      <c r="N4955" s="8" t="s">
        <v>10716</v>
      </c>
      <c r="O4955" s="8" t="s">
        <v>34691</v>
      </c>
      <c r="P4955" s="8" t="s">
        <v>776</v>
      </c>
      <c r="Q4955" s="8" t="s">
        <v>23136</v>
      </c>
      <c r="R4955" s="8" t="s">
        <v>28431</v>
      </c>
      <c r="S4955" s="17" t="s">
        <v>28432</v>
      </c>
      <c r="T4955" s="18">
        <v>43011</v>
      </c>
      <c r="U4955" s="8">
        <v>0.75</v>
      </c>
      <c r="V4955" s="8">
        <v>0.79166666666666663</v>
      </c>
      <c r="W4955" s="8" t="s">
        <v>1495</v>
      </c>
      <c r="X4955" s="8" t="s">
        <v>26740</v>
      </c>
      <c r="Y4955" s="8" t="s">
        <v>26741</v>
      </c>
      <c r="Z4955" s="17" t="s">
        <v>28437</v>
      </c>
      <c r="AA4955" s="8" t="s">
        <v>28438</v>
      </c>
      <c r="AB4955" s="8" t="s">
        <v>28439</v>
      </c>
    </row>
    <row r="4956" spans="1:28" hidden="1" x14ac:dyDescent="0.2">
      <c r="A4956" s="8" t="s">
        <v>28440</v>
      </c>
      <c r="B4956" s="8" t="s">
        <v>28441</v>
      </c>
      <c r="C4956" s="8" t="s">
        <v>45759</v>
      </c>
      <c r="D4956" s="8" t="s">
        <v>45760</v>
      </c>
      <c r="E4956" s="8" t="s">
        <v>55</v>
      </c>
      <c r="F4956" s="8" t="s">
        <v>27</v>
      </c>
      <c r="G4956" s="8" t="s">
        <v>55</v>
      </c>
      <c r="H4956" s="8" t="s">
        <v>27</v>
      </c>
      <c r="I4956" s="8" t="s">
        <v>28430</v>
      </c>
      <c r="J4956" s="8" t="s">
        <v>708</v>
      </c>
      <c r="K4956" s="8" t="s">
        <v>30</v>
      </c>
      <c r="L4956" s="8" t="s">
        <v>1263</v>
      </c>
      <c r="M4956" s="8" t="s">
        <v>6805</v>
      </c>
      <c r="N4956" s="8" t="s">
        <v>10716</v>
      </c>
      <c r="O4956" s="8" t="s">
        <v>34691</v>
      </c>
      <c r="P4956" s="8" t="s">
        <v>776</v>
      </c>
      <c r="Q4956" s="8" t="s">
        <v>23136</v>
      </c>
      <c r="R4956" s="8" t="s">
        <v>28431</v>
      </c>
      <c r="S4956" s="17" t="s">
        <v>28432</v>
      </c>
      <c r="T4956" s="18">
        <v>43011</v>
      </c>
      <c r="U4956" s="8">
        <v>0.75</v>
      </c>
      <c r="V4956" s="8">
        <v>0.875</v>
      </c>
      <c r="W4956" s="8" t="s">
        <v>1283</v>
      </c>
      <c r="X4956" s="8" t="s">
        <v>26747</v>
      </c>
      <c r="Y4956" s="8" t="s">
        <v>26741</v>
      </c>
      <c r="Z4956" s="17" t="s">
        <v>28442</v>
      </c>
      <c r="AA4956" s="8" t="s">
        <v>28443</v>
      </c>
      <c r="AB4956" s="8" t="s">
        <v>28444</v>
      </c>
    </row>
    <row r="4957" spans="1:28" hidden="1" x14ac:dyDescent="0.2">
      <c r="A4957" s="8" t="s">
        <v>28445</v>
      </c>
      <c r="B4957" s="8" t="s">
        <v>28446</v>
      </c>
      <c r="C4957" s="8" t="s">
        <v>45759</v>
      </c>
      <c r="D4957" s="8" t="s">
        <v>45760</v>
      </c>
      <c r="E4957" s="8" t="s">
        <v>55</v>
      </c>
      <c r="F4957" s="8" t="s">
        <v>27</v>
      </c>
      <c r="G4957" s="8" t="s">
        <v>55</v>
      </c>
      <c r="H4957" s="8" t="s">
        <v>27</v>
      </c>
      <c r="I4957" s="8" t="s">
        <v>28430</v>
      </c>
      <c r="J4957" s="8" t="s">
        <v>708</v>
      </c>
      <c r="K4957" s="8" t="s">
        <v>30</v>
      </c>
      <c r="L4957" s="8" t="s">
        <v>3838</v>
      </c>
      <c r="M4957" s="8" t="s">
        <v>3852</v>
      </c>
      <c r="N4957" s="8" t="s">
        <v>10716</v>
      </c>
      <c r="O4957" s="8" t="s">
        <v>34691</v>
      </c>
      <c r="P4957" s="8" t="s">
        <v>776</v>
      </c>
      <c r="Q4957" s="8" t="s">
        <v>23136</v>
      </c>
      <c r="R4957" s="8" t="s">
        <v>28431</v>
      </c>
      <c r="S4957" s="17" t="s">
        <v>28432</v>
      </c>
      <c r="T4957" s="18">
        <v>43011</v>
      </c>
      <c r="U4957" s="8">
        <v>0.91666666666666663</v>
      </c>
      <c r="V4957" s="8">
        <v>4.1666666666666664E-2</v>
      </c>
      <c r="W4957" s="8" t="s">
        <v>1283</v>
      </c>
      <c r="X4957" s="8" t="s">
        <v>26733</v>
      </c>
      <c r="Y4957" s="8" t="s">
        <v>26734</v>
      </c>
      <c r="Z4957" s="17" t="s">
        <v>28447</v>
      </c>
      <c r="AA4957" s="8" t="s">
        <v>28448</v>
      </c>
      <c r="AB4957" s="8" t="s">
        <v>28449</v>
      </c>
    </row>
    <row r="4958" spans="1:28" hidden="1" x14ac:dyDescent="0.2">
      <c r="A4958" s="8" t="s">
        <v>28463</v>
      </c>
      <c r="B4958" s="8" t="s">
        <v>28464</v>
      </c>
      <c r="C4958" s="8" t="s">
        <v>45759</v>
      </c>
      <c r="D4958" s="8" t="s">
        <v>45760</v>
      </c>
      <c r="E4958" s="8" t="s">
        <v>66</v>
      </c>
      <c r="F4958" s="8" t="s">
        <v>65</v>
      </c>
      <c r="G4958" s="8" t="s">
        <v>66</v>
      </c>
      <c r="H4958" s="8" t="s">
        <v>65</v>
      </c>
      <c r="I4958" s="8" t="s">
        <v>28430</v>
      </c>
      <c r="J4958" s="8" t="s">
        <v>708</v>
      </c>
      <c r="K4958" s="8" t="s">
        <v>30</v>
      </c>
      <c r="L4958" s="8" t="s">
        <v>24128</v>
      </c>
      <c r="M4958" s="8" t="s">
        <v>3887</v>
      </c>
      <c r="N4958" s="8" t="s">
        <v>10716</v>
      </c>
      <c r="O4958" s="8" t="s">
        <v>34691</v>
      </c>
      <c r="P4958" s="8" t="s">
        <v>776</v>
      </c>
      <c r="Q4958" s="8" t="s">
        <v>23136</v>
      </c>
      <c r="R4958" s="8" t="s">
        <v>28431</v>
      </c>
      <c r="S4958" s="17" t="s">
        <v>28432</v>
      </c>
      <c r="T4958" s="18">
        <v>43012</v>
      </c>
      <c r="U4958" s="8">
        <v>0</v>
      </c>
      <c r="V4958" s="8">
        <v>4.1666666666666664E-2</v>
      </c>
      <c r="W4958" s="8" t="s">
        <v>1495</v>
      </c>
      <c r="X4958" s="8" t="s">
        <v>26031</v>
      </c>
      <c r="Y4958" s="8" t="s">
        <v>3091</v>
      </c>
      <c r="Z4958" s="17" t="s">
        <v>28465</v>
      </c>
      <c r="AA4958" s="8" t="s">
        <v>28466</v>
      </c>
      <c r="AB4958" s="8" t="s">
        <v>28467</v>
      </c>
    </row>
    <row r="4959" spans="1:28" hidden="1" x14ac:dyDescent="0.2">
      <c r="A4959" s="8" t="s">
        <v>28468</v>
      </c>
      <c r="B4959" s="8" t="s">
        <v>28469</v>
      </c>
      <c r="C4959" s="8" t="s">
        <v>45759</v>
      </c>
      <c r="D4959" s="8" t="s">
        <v>45760</v>
      </c>
      <c r="E4959" s="8" t="s">
        <v>66</v>
      </c>
      <c r="F4959" s="8" t="s">
        <v>65</v>
      </c>
      <c r="G4959" s="8" t="s">
        <v>66</v>
      </c>
      <c r="H4959" s="8" t="s">
        <v>65</v>
      </c>
      <c r="I4959" s="8" t="s">
        <v>28430</v>
      </c>
      <c r="J4959" s="8" t="s">
        <v>708</v>
      </c>
      <c r="K4959" s="8" t="s">
        <v>30</v>
      </c>
      <c r="L4959" s="8" t="s">
        <v>3887</v>
      </c>
      <c r="M4959" s="8" t="s">
        <v>1298</v>
      </c>
      <c r="N4959" s="8" t="s">
        <v>10716</v>
      </c>
      <c r="O4959" s="8" t="s">
        <v>34691</v>
      </c>
      <c r="P4959" s="8" t="s">
        <v>776</v>
      </c>
      <c r="Q4959" s="8" t="s">
        <v>23136</v>
      </c>
      <c r="R4959" s="8" t="s">
        <v>28431</v>
      </c>
      <c r="S4959" s="17" t="s">
        <v>28432</v>
      </c>
      <c r="T4959" s="18">
        <v>43012</v>
      </c>
      <c r="U4959" s="8">
        <v>4.1666666666666664E-2</v>
      </c>
      <c r="V4959" s="8">
        <v>8.3333333333333329E-2</v>
      </c>
      <c r="W4959" s="8" t="s">
        <v>1495</v>
      </c>
      <c r="X4959" s="8" t="s">
        <v>26769</v>
      </c>
      <c r="Y4959" s="8" t="s">
        <v>1482</v>
      </c>
      <c r="Z4959" s="17" t="s">
        <v>28470</v>
      </c>
      <c r="AA4959" s="8" t="s">
        <v>28471</v>
      </c>
      <c r="AB4959" s="8" t="s">
        <v>28472</v>
      </c>
    </row>
    <row r="4960" spans="1:28" hidden="1" x14ac:dyDescent="0.2">
      <c r="A4960" s="8" t="s">
        <v>28473</v>
      </c>
      <c r="B4960" s="8" t="s">
        <v>28474</v>
      </c>
      <c r="C4960" s="8" t="s">
        <v>45759</v>
      </c>
      <c r="D4960" s="8" t="s">
        <v>45760</v>
      </c>
      <c r="E4960" s="8" t="s">
        <v>66</v>
      </c>
      <c r="F4960" s="8" t="s">
        <v>65</v>
      </c>
      <c r="G4960" s="8" t="s">
        <v>66</v>
      </c>
      <c r="H4960" s="8" t="s">
        <v>65</v>
      </c>
      <c r="I4960" s="8" t="s">
        <v>28430</v>
      </c>
      <c r="J4960" s="8" t="s">
        <v>708</v>
      </c>
      <c r="K4960" s="8" t="s">
        <v>30</v>
      </c>
      <c r="L4960" s="8" t="s">
        <v>1298</v>
      </c>
      <c r="M4960" s="8" t="s">
        <v>1290</v>
      </c>
      <c r="N4960" s="8" t="s">
        <v>10716</v>
      </c>
      <c r="O4960" s="8" t="s">
        <v>34691</v>
      </c>
      <c r="P4960" s="8" t="s">
        <v>776</v>
      </c>
      <c r="Q4960" s="8" t="s">
        <v>23136</v>
      </c>
      <c r="R4960" s="8" t="s">
        <v>28431</v>
      </c>
      <c r="S4960" s="17" t="s">
        <v>28432</v>
      </c>
      <c r="T4960" s="18">
        <v>43012</v>
      </c>
      <c r="U4960" s="8">
        <v>8.3333333333333329E-2</v>
      </c>
      <c r="V4960" s="8">
        <v>0.16666666666666666</v>
      </c>
      <c r="W4960" s="8" t="s">
        <v>1100</v>
      </c>
      <c r="X4960" s="8" t="s">
        <v>1328</v>
      </c>
      <c r="Y4960" s="8" t="s">
        <v>1329</v>
      </c>
      <c r="Z4960" s="17" t="s">
        <v>28475</v>
      </c>
      <c r="AA4960" s="8" t="s">
        <v>28476</v>
      </c>
      <c r="AB4960" s="8" t="s">
        <v>28477</v>
      </c>
    </row>
    <row r="4961" spans="1:28" hidden="1" x14ac:dyDescent="0.2">
      <c r="A4961" s="8" t="s">
        <v>28454</v>
      </c>
      <c r="B4961" s="8" t="s">
        <v>28455</v>
      </c>
      <c r="C4961" s="8" t="s">
        <v>45759</v>
      </c>
      <c r="D4961" s="8" t="s">
        <v>45760</v>
      </c>
      <c r="E4961" s="8" t="s">
        <v>66</v>
      </c>
      <c r="F4961" s="8" t="s">
        <v>65</v>
      </c>
      <c r="G4961" s="8" t="s">
        <v>66</v>
      </c>
      <c r="H4961" s="8" t="s">
        <v>65</v>
      </c>
      <c r="I4961" s="8" t="s">
        <v>28430</v>
      </c>
      <c r="J4961" s="8" t="s">
        <v>708</v>
      </c>
      <c r="K4961" s="8" t="s">
        <v>30</v>
      </c>
      <c r="L4961" s="8" t="s">
        <v>298</v>
      </c>
      <c r="M4961" s="8" t="s">
        <v>1280</v>
      </c>
      <c r="N4961" s="8" t="s">
        <v>10716</v>
      </c>
      <c r="O4961" s="8" t="s">
        <v>34691</v>
      </c>
      <c r="P4961" s="8" t="s">
        <v>776</v>
      </c>
      <c r="Q4961" s="8" t="s">
        <v>23136</v>
      </c>
      <c r="R4961" s="8" t="s">
        <v>28431</v>
      </c>
      <c r="S4961" s="17" t="s">
        <v>28432</v>
      </c>
      <c r="T4961" s="18">
        <v>43012</v>
      </c>
      <c r="U4961" s="8">
        <v>0.75</v>
      </c>
      <c r="V4961" s="8">
        <v>0.875</v>
      </c>
      <c r="W4961" s="8" t="s">
        <v>1283</v>
      </c>
      <c r="X4961" s="8" t="s">
        <v>28456</v>
      </c>
      <c r="Y4961" s="8" t="s">
        <v>26780</v>
      </c>
      <c r="Z4961" s="17" t="s">
        <v>28442</v>
      </c>
      <c r="AA4961" s="8" t="s">
        <v>28457</v>
      </c>
      <c r="AB4961" s="8" t="s">
        <v>28458</v>
      </c>
    </row>
    <row r="4962" spans="1:28" hidden="1" x14ac:dyDescent="0.2">
      <c r="A4962" s="8" t="s">
        <v>28459</v>
      </c>
      <c r="B4962" s="8" t="s">
        <v>28460</v>
      </c>
      <c r="C4962" s="8" t="s">
        <v>45759</v>
      </c>
      <c r="D4962" s="8" t="s">
        <v>45760</v>
      </c>
      <c r="E4962" s="8" t="s">
        <v>66</v>
      </c>
      <c r="F4962" s="8" t="s">
        <v>65</v>
      </c>
      <c r="G4962" s="8" t="s">
        <v>66</v>
      </c>
      <c r="H4962" s="8" t="s">
        <v>65</v>
      </c>
      <c r="I4962" s="8" t="s">
        <v>28430</v>
      </c>
      <c r="J4962" s="8" t="s">
        <v>708</v>
      </c>
      <c r="K4962" s="8" t="s">
        <v>30</v>
      </c>
      <c r="L4962" s="8" t="s">
        <v>1280</v>
      </c>
      <c r="M4962" s="8" t="s">
        <v>24128</v>
      </c>
      <c r="N4962" s="8" t="s">
        <v>10716</v>
      </c>
      <c r="O4962" s="8" t="s">
        <v>34691</v>
      </c>
      <c r="P4962" s="8" t="s">
        <v>776</v>
      </c>
      <c r="Q4962" s="8" t="s">
        <v>23136</v>
      </c>
      <c r="R4962" s="8" t="s">
        <v>28431</v>
      </c>
      <c r="S4962" s="17" t="s">
        <v>28432</v>
      </c>
      <c r="T4962" s="18">
        <v>43012</v>
      </c>
      <c r="U4962" s="8">
        <v>0.875</v>
      </c>
      <c r="V4962" s="8">
        <v>0</v>
      </c>
      <c r="W4962" s="8" t="s">
        <v>1283</v>
      </c>
      <c r="X4962" s="8" t="s">
        <v>26759</v>
      </c>
      <c r="Y4962" s="8" t="s">
        <v>1329</v>
      </c>
      <c r="Z4962" s="17" t="s">
        <v>28442</v>
      </c>
      <c r="AA4962" s="8" t="s">
        <v>28461</v>
      </c>
      <c r="AB4962" s="8" t="s">
        <v>28462</v>
      </c>
    </row>
    <row r="4963" spans="1:28" hidden="1" x14ac:dyDescent="0.2">
      <c r="A4963" s="8" t="s">
        <v>28489</v>
      </c>
      <c r="B4963" s="8" t="s">
        <v>28490</v>
      </c>
      <c r="C4963" s="8" t="s">
        <v>45759</v>
      </c>
      <c r="D4963" s="8" t="s">
        <v>45760</v>
      </c>
      <c r="E4963" s="8" t="s">
        <v>86</v>
      </c>
      <c r="F4963" s="8" t="s">
        <v>65</v>
      </c>
      <c r="G4963" s="8" t="s">
        <v>86</v>
      </c>
      <c r="H4963" s="8" t="s">
        <v>65</v>
      </c>
      <c r="I4963" s="8" t="s">
        <v>28430</v>
      </c>
      <c r="J4963" s="8" t="s">
        <v>708</v>
      </c>
      <c r="K4963" s="8" t="s">
        <v>30</v>
      </c>
      <c r="L4963" s="8" t="s">
        <v>19445</v>
      </c>
      <c r="M4963" s="8" t="s">
        <v>1313</v>
      </c>
      <c r="N4963" s="8" t="s">
        <v>10716</v>
      </c>
      <c r="O4963" s="8" t="s">
        <v>34691</v>
      </c>
      <c r="P4963" s="8" t="s">
        <v>776</v>
      </c>
      <c r="Q4963" s="8" t="s">
        <v>23136</v>
      </c>
      <c r="R4963" s="8" t="s">
        <v>28431</v>
      </c>
      <c r="S4963" s="17" t="s">
        <v>28432</v>
      </c>
      <c r="T4963" s="18">
        <v>43013</v>
      </c>
      <c r="U4963" s="8">
        <v>8.3333333333333329E-2</v>
      </c>
      <c r="V4963" s="8">
        <v>0.16666666666666666</v>
      </c>
      <c r="W4963" s="8" t="s">
        <v>1100</v>
      </c>
      <c r="X4963" s="8" t="s">
        <v>26800</v>
      </c>
      <c r="Y4963" s="8" t="s">
        <v>28491</v>
      </c>
      <c r="Z4963" s="17" t="s">
        <v>28492</v>
      </c>
      <c r="AA4963" s="8" t="s">
        <v>28493</v>
      </c>
      <c r="AB4963" s="8" t="s">
        <v>28494</v>
      </c>
    </row>
    <row r="4964" spans="1:28" hidden="1" x14ac:dyDescent="0.2">
      <c r="A4964" s="8" t="s">
        <v>28478</v>
      </c>
      <c r="B4964" s="8" t="s">
        <v>28479</v>
      </c>
      <c r="C4964" s="8" t="s">
        <v>45759</v>
      </c>
      <c r="D4964" s="8" t="s">
        <v>45760</v>
      </c>
      <c r="E4964" s="8" t="s">
        <v>86</v>
      </c>
      <c r="F4964" s="8" t="s">
        <v>65</v>
      </c>
      <c r="G4964" s="8" t="s">
        <v>86</v>
      </c>
      <c r="H4964" s="8" t="s">
        <v>65</v>
      </c>
      <c r="I4964" s="8" t="s">
        <v>28430</v>
      </c>
      <c r="J4964" s="8" t="s">
        <v>708</v>
      </c>
      <c r="K4964" s="8" t="s">
        <v>30</v>
      </c>
      <c r="L4964" s="8" t="s">
        <v>311</v>
      </c>
      <c r="M4964" s="8" t="s">
        <v>26785</v>
      </c>
      <c r="N4964" s="8" t="s">
        <v>10716</v>
      </c>
      <c r="O4964" s="8" t="s">
        <v>34691</v>
      </c>
      <c r="P4964" s="8" t="s">
        <v>776</v>
      </c>
      <c r="Q4964" s="8" t="s">
        <v>23136</v>
      </c>
      <c r="R4964" s="8" t="s">
        <v>28431</v>
      </c>
      <c r="S4964" s="17" t="s">
        <v>28432</v>
      </c>
      <c r="T4964" s="18">
        <v>43013</v>
      </c>
      <c r="U4964" s="8">
        <v>0.75</v>
      </c>
      <c r="V4964" s="8">
        <v>0.95833333333333337</v>
      </c>
      <c r="W4964" s="8" t="s">
        <v>773</v>
      </c>
      <c r="X4964" s="8" t="s">
        <v>28480</v>
      </c>
      <c r="Y4964" s="8" t="s">
        <v>26787</v>
      </c>
      <c r="Z4964" s="17" t="s">
        <v>28481</v>
      </c>
      <c r="AA4964" s="8" t="s">
        <v>28482</v>
      </c>
      <c r="AB4964" s="8" t="s">
        <v>28483</v>
      </c>
    </row>
    <row r="4965" spans="1:28" hidden="1" x14ac:dyDescent="0.2">
      <c r="A4965" s="8" t="s">
        <v>28484</v>
      </c>
      <c r="B4965" s="8" t="s">
        <v>28485</v>
      </c>
      <c r="C4965" s="8" t="s">
        <v>45759</v>
      </c>
      <c r="D4965" s="8" t="s">
        <v>45760</v>
      </c>
      <c r="E4965" s="8" t="s">
        <v>86</v>
      </c>
      <c r="F4965" s="8" t="s">
        <v>65</v>
      </c>
      <c r="G4965" s="8" t="s">
        <v>86</v>
      </c>
      <c r="H4965" s="8" t="s">
        <v>65</v>
      </c>
      <c r="I4965" s="8" t="s">
        <v>28430</v>
      </c>
      <c r="J4965" s="8" t="s">
        <v>708</v>
      </c>
      <c r="K4965" s="8" t="s">
        <v>30</v>
      </c>
      <c r="L4965" s="8" t="s">
        <v>26785</v>
      </c>
      <c r="M4965" s="8" t="s">
        <v>19445</v>
      </c>
      <c r="N4965" s="8" t="s">
        <v>10716</v>
      </c>
      <c r="O4965" s="8" t="s">
        <v>34691</v>
      </c>
      <c r="P4965" s="8" t="s">
        <v>776</v>
      </c>
      <c r="Q4965" s="8" t="s">
        <v>23136</v>
      </c>
      <c r="R4965" s="8" t="s">
        <v>28431</v>
      </c>
      <c r="S4965" s="17" t="s">
        <v>28432</v>
      </c>
      <c r="T4965" s="18">
        <v>43013</v>
      </c>
      <c r="U4965" s="8">
        <v>0.95833333333333337</v>
      </c>
      <c r="V4965" s="8">
        <v>8.3333333333333329E-2</v>
      </c>
      <c r="W4965" s="8" t="s">
        <v>1283</v>
      </c>
      <c r="X4965" s="8" t="s">
        <v>26793</v>
      </c>
      <c r="Y4965" s="8" t="s">
        <v>26794</v>
      </c>
      <c r="Z4965" s="17" t="s">
        <v>28486</v>
      </c>
      <c r="AA4965" s="8" t="s">
        <v>28487</v>
      </c>
      <c r="AB4965" s="8" t="s">
        <v>28488</v>
      </c>
    </row>
    <row r="4966" spans="1:28" hidden="1" x14ac:dyDescent="0.2">
      <c r="A4966" s="8" t="s">
        <v>28506</v>
      </c>
      <c r="B4966" s="8" t="s">
        <v>28507</v>
      </c>
      <c r="C4966" s="8" t="s">
        <v>45759</v>
      </c>
      <c r="D4966" s="8" t="s">
        <v>45760</v>
      </c>
      <c r="E4966" s="8" t="s">
        <v>76</v>
      </c>
      <c r="F4966" s="8" t="s">
        <v>65</v>
      </c>
      <c r="G4966" s="8" t="s">
        <v>76</v>
      </c>
      <c r="H4966" s="8" t="s">
        <v>65</v>
      </c>
      <c r="I4966" s="8" t="s">
        <v>28430</v>
      </c>
      <c r="J4966" s="8" t="s">
        <v>708</v>
      </c>
      <c r="K4966" s="8" t="s">
        <v>30</v>
      </c>
      <c r="L4966" s="8" t="s">
        <v>5585</v>
      </c>
      <c r="M4966" s="8" t="s">
        <v>28508</v>
      </c>
      <c r="N4966" s="8" t="s">
        <v>10716</v>
      </c>
      <c r="O4966" s="8" t="s">
        <v>34691</v>
      </c>
      <c r="P4966" s="8" t="s">
        <v>776</v>
      </c>
      <c r="Q4966" s="8" t="s">
        <v>23136</v>
      </c>
      <c r="R4966" s="8" t="s">
        <v>28431</v>
      </c>
      <c r="S4966" s="17" t="s">
        <v>28432</v>
      </c>
      <c r="T4966" s="18">
        <v>43014</v>
      </c>
      <c r="U4966" s="8">
        <v>0</v>
      </c>
      <c r="V4966" s="8">
        <v>0.125</v>
      </c>
      <c r="W4966" s="8" t="s">
        <v>1283</v>
      </c>
      <c r="X4966" s="8" t="s">
        <v>26826</v>
      </c>
      <c r="Y4966" s="8" t="s">
        <v>26814</v>
      </c>
      <c r="Z4966" s="17" t="s">
        <v>28442</v>
      </c>
      <c r="AA4966" s="8" t="s">
        <v>28509</v>
      </c>
      <c r="AB4966" s="8" t="s">
        <v>28510</v>
      </c>
    </row>
    <row r="4967" spans="1:28" hidden="1" x14ac:dyDescent="0.2">
      <c r="A4967" s="8" t="s">
        <v>28511</v>
      </c>
      <c r="B4967" s="8" t="s">
        <v>28512</v>
      </c>
      <c r="C4967" s="8" t="s">
        <v>45759</v>
      </c>
      <c r="D4967" s="8" t="s">
        <v>45760</v>
      </c>
      <c r="E4967" s="8" t="s">
        <v>76</v>
      </c>
      <c r="F4967" s="8" t="s">
        <v>65</v>
      </c>
      <c r="G4967" s="8" t="s">
        <v>76</v>
      </c>
      <c r="H4967" s="8" t="s">
        <v>65</v>
      </c>
      <c r="I4967" s="8" t="s">
        <v>28430</v>
      </c>
      <c r="J4967" s="8" t="s">
        <v>708</v>
      </c>
      <c r="K4967" s="8" t="s">
        <v>30</v>
      </c>
      <c r="L4967" s="8" t="s">
        <v>28508</v>
      </c>
      <c r="M4967" s="8" t="s">
        <v>1327</v>
      </c>
      <c r="N4967" s="8" t="s">
        <v>10716</v>
      </c>
      <c r="O4967" s="8" t="s">
        <v>34691</v>
      </c>
      <c r="P4967" s="8" t="s">
        <v>776</v>
      </c>
      <c r="Q4967" s="8" t="s">
        <v>23136</v>
      </c>
      <c r="R4967" s="8" t="s">
        <v>28431</v>
      </c>
      <c r="S4967" s="17" t="s">
        <v>28432</v>
      </c>
      <c r="T4967" s="18">
        <v>43014</v>
      </c>
      <c r="U4967" s="8">
        <v>0.125</v>
      </c>
      <c r="V4967" s="8">
        <v>0.16666666666666666</v>
      </c>
      <c r="W4967" s="8" t="s">
        <v>1495</v>
      </c>
      <c r="X4967" s="8" t="s">
        <v>26820</v>
      </c>
      <c r="Y4967" s="8" t="s">
        <v>26814</v>
      </c>
      <c r="Z4967" s="17" t="s">
        <v>28513</v>
      </c>
      <c r="AA4967" s="8" t="s">
        <v>28514</v>
      </c>
      <c r="AB4967" s="8" t="s">
        <v>28515</v>
      </c>
    </row>
    <row r="4968" spans="1:28" hidden="1" x14ac:dyDescent="0.2">
      <c r="A4968" s="8" t="s">
        <v>28495</v>
      </c>
      <c r="B4968" s="8" t="s">
        <v>28496</v>
      </c>
      <c r="C4968" s="8" t="s">
        <v>45759</v>
      </c>
      <c r="D4968" s="8" t="s">
        <v>45760</v>
      </c>
      <c r="E4968" s="8" t="s">
        <v>76</v>
      </c>
      <c r="F4968" s="8" t="s">
        <v>65</v>
      </c>
      <c r="G4968" s="8" t="s">
        <v>76</v>
      </c>
      <c r="H4968" s="8" t="s">
        <v>65</v>
      </c>
      <c r="I4968" s="8" t="s">
        <v>28430</v>
      </c>
      <c r="J4968" s="8" t="s">
        <v>708</v>
      </c>
      <c r="K4968" s="8" t="s">
        <v>30</v>
      </c>
      <c r="L4968" s="8" t="s">
        <v>320</v>
      </c>
      <c r="M4968" s="8" t="s">
        <v>3950</v>
      </c>
      <c r="N4968" s="8" t="s">
        <v>10716</v>
      </c>
      <c r="O4968" s="8" t="s">
        <v>34691</v>
      </c>
      <c r="P4968" s="8" t="s">
        <v>776</v>
      </c>
      <c r="Q4968" s="8" t="s">
        <v>23136</v>
      </c>
      <c r="R4968" s="8" t="s">
        <v>28431</v>
      </c>
      <c r="S4968" s="17" t="s">
        <v>28432</v>
      </c>
      <c r="T4968" s="18">
        <v>43014</v>
      </c>
      <c r="U4968" s="8">
        <v>0.75</v>
      </c>
      <c r="V4968" s="8">
        <v>0.95833333333333337</v>
      </c>
      <c r="W4968" s="8" t="s">
        <v>773</v>
      </c>
      <c r="X4968" s="8" t="s">
        <v>26807</v>
      </c>
      <c r="Y4968" s="8" t="s">
        <v>3914</v>
      </c>
      <c r="Z4968" s="17" t="s">
        <v>28497</v>
      </c>
      <c r="AA4968" s="8" t="s">
        <v>28498</v>
      </c>
      <c r="AB4968" s="8" t="s">
        <v>28499</v>
      </c>
    </row>
    <row r="4969" spans="1:28" hidden="1" x14ac:dyDescent="0.2">
      <c r="A4969" s="8" t="s">
        <v>28500</v>
      </c>
      <c r="B4969" s="8" t="s">
        <v>28501</v>
      </c>
      <c r="C4969" s="8" t="s">
        <v>45759</v>
      </c>
      <c r="D4969" s="8" t="s">
        <v>45760</v>
      </c>
      <c r="E4969" s="8" t="s">
        <v>76</v>
      </c>
      <c r="F4969" s="8" t="s">
        <v>65</v>
      </c>
      <c r="G4969" s="8" t="s">
        <v>76</v>
      </c>
      <c r="H4969" s="8" t="s">
        <v>65</v>
      </c>
      <c r="I4969" s="8" t="s">
        <v>28430</v>
      </c>
      <c r="J4969" s="8" t="s">
        <v>708</v>
      </c>
      <c r="K4969" s="8" t="s">
        <v>30</v>
      </c>
      <c r="L4969" s="8" t="s">
        <v>3950</v>
      </c>
      <c r="M4969" s="8" t="s">
        <v>5585</v>
      </c>
      <c r="N4969" s="8" t="s">
        <v>10716</v>
      </c>
      <c r="O4969" s="8" t="s">
        <v>34691</v>
      </c>
      <c r="P4969" s="8" t="s">
        <v>776</v>
      </c>
      <c r="Q4969" s="8" t="s">
        <v>23136</v>
      </c>
      <c r="R4969" s="8" t="s">
        <v>28431</v>
      </c>
      <c r="S4969" s="17" t="s">
        <v>28432</v>
      </c>
      <c r="T4969" s="18">
        <v>43014</v>
      </c>
      <c r="U4969" s="8">
        <v>0.95833333333333337</v>
      </c>
      <c r="V4969" s="8">
        <v>0</v>
      </c>
      <c r="W4969" s="8" t="s">
        <v>1495</v>
      </c>
      <c r="X4969" s="8" t="s">
        <v>28502</v>
      </c>
      <c r="Y4969" s="8" t="s">
        <v>26814</v>
      </c>
      <c r="Z4969" s="17" t="s">
        <v>28503</v>
      </c>
      <c r="AA4969" s="8" t="s">
        <v>28504</v>
      </c>
      <c r="AB4969" s="8" t="s">
        <v>28505</v>
      </c>
    </row>
    <row r="4970" spans="1:28" hidden="1" x14ac:dyDescent="0.2">
      <c r="A4970" s="8" t="s">
        <v>28527</v>
      </c>
      <c r="B4970" s="8" t="s">
        <v>28528</v>
      </c>
      <c r="C4970" s="8" t="s">
        <v>45759</v>
      </c>
      <c r="D4970" s="8" t="s">
        <v>45760</v>
      </c>
      <c r="E4970" s="8" t="s">
        <v>104</v>
      </c>
      <c r="F4970" s="8" t="s">
        <v>65</v>
      </c>
      <c r="G4970" s="8" t="s">
        <v>104</v>
      </c>
      <c r="H4970" s="8" t="s">
        <v>65</v>
      </c>
      <c r="I4970" s="8" t="s">
        <v>28430</v>
      </c>
      <c r="J4970" s="8" t="s">
        <v>708</v>
      </c>
      <c r="K4970" s="8" t="s">
        <v>30</v>
      </c>
      <c r="L4970" s="8" t="s">
        <v>4568</v>
      </c>
      <c r="M4970" s="8" t="s">
        <v>1335</v>
      </c>
      <c r="N4970" s="8" t="s">
        <v>10716</v>
      </c>
      <c r="O4970" s="8" t="s">
        <v>34691</v>
      </c>
      <c r="P4970" s="8" t="s">
        <v>776</v>
      </c>
      <c r="Q4970" s="8" t="s">
        <v>23136</v>
      </c>
      <c r="R4970" s="8" t="s">
        <v>28431</v>
      </c>
      <c r="S4970" s="17" t="s">
        <v>28432</v>
      </c>
      <c r="T4970" s="18">
        <v>43015</v>
      </c>
      <c r="U4970" s="8">
        <v>0</v>
      </c>
      <c r="V4970" s="8">
        <v>0.16666666666666666</v>
      </c>
      <c r="W4970" s="8" t="s">
        <v>739</v>
      </c>
      <c r="X4970" s="8" t="s">
        <v>26836</v>
      </c>
      <c r="Y4970" s="8" t="s">
        <v>26837</v>
      </c>
      <c r="Z4970" s="17" t="s">
        <v>28529</v>
      </c>
      <c r="AA4970" s="8" t="s">
        <v>28530</v>
      </c>
      <c r="AB4970" s="8" t="s">
        <v>28531</v>
      </c>
    </row>
    <row r="4971" spans="1:28" hidden="1" x14ac:dyDescent="0.2">
      <c r="A4971" s="8" t="s">
        <v>28516</v>
      </c>
      <c r="B4971" s="8" t="s">
        <v>28517</v>
      </c>
      <c r="C4971" s="8" t="s">
        <v>45759</v>
      </c>
      <c r="D4971" s="8" t="s">
        <v>45760</v>
      </c>
      <c r="E4971" s="8" t="s">
        <v>104</v>
      </c>
      <c r="F4971" s="8" t="s">
        <v>65</v>
      </c>
      <c r="G4971" s="8" t="s">
        <v>104</v>
      </c>
      <c r="H4971" s="8" t="s">
        <v>65</v>
      </c>
      <c r="I4971" s="8" t="s">
        <v>28430</v>
      </c>
      <c r="J4971" s="8" t="s">
        <v>708</v>
      </c>
      <c r="K4971" s="8" t="s">
        <v>30</v>
      </c>
      <c r="L4971" s="8" t="s">
        <v>106</v>
      </c>
      <c r="M4971" s="8" t="s">
        <v>4567</v>
      </c>
      <c r="N4971" s="8" t="s">
        <v>10716</v>
      </c>
      <c r="O4971" s="8" t="s">
        <v>34691</v>
      </c>
      <c r="P4971" s="8" t="s">
        <v>776</v>
      </c>
      <c r="Q4971" s="8" t="s">
        <v>23136</v>
      </c>
      <c r="R4971" s="8" t="s">
        <v>28431</v>
      </c>
      <c r="S4971" s="17" t="s">
        <v>28432</v>
      </c>
      <c r="T4971" s="18">
        <v>43015</v>
      </c>
      <c r="U4971" s="8">
        <v>0.75</v>
      </c>
      <c r="V4971" s="8">
        <v>0.79166666666666663</v>
      </c>
      <c r="W4971" s="8" t="s">
        <v>1495</v>
      </c>
      <c r="X4971" s="8" t="s">
        <v>28518</v>
      </c>
      <c r="Y4971" s="8" t="s">
        <v>3914</v>
      </c>
      <c r="Z4971" s="17" t="s">
        <v>28519</v>
      </c>
      <c r="AA4971" s="8" t="s">
        <v>28520</v>
      </c>
      <c r="AB4971" s="8" t="s">
        <v>28521</v>
      </c>
    </row>
    <row r="4972" spans="1:28" hidden="1" x14ac:dyDescent="0.2">
      <c r="A4972" s="8" t="s">
        <v>28522</v>
      </c>
      <c r="B4972" s="8" t="s">
        <v>28523</v>
      </c>
      <c r="C4972" s="8" t="s">
        <v>45759</v>
      </c>
      <c r="D4972" s="8" t="s">
        <v>45760</v>
      </c>
      <c r="E4972" s="8" t="s">
        <v>104</v>
      </c>
      <c r="F4972" s="8" t="s">
        <v>65</v>
      </c>
      <c r="G4972" s="8" t="s">
        <v>104</v>
      </c>
      <c r="H4972" s="8" t="s">
        <v>65</v>
      </c>
      <c r="I4972" s="8" t="s">
        <v>28430</v>
      </c>
      <c r="J4972" s="8" t="s">
        <v>708</v>
      </c>
      <c r="K4972" s="8" t="s">
        <v>30</v>
      </c>
      <c r="L4972" s="8" t="s">
        <v>4567</v>
      </c>
      <c r="M4972" s="8" t="s">
        <v>4568</v>
      </c>
      <c r="N4972" s="8" t="s">
        <v>10716</v>
      </c>
      <c r="O4972" s="8" t="s">
        <v>34691</v>
      </c>
      <c r="P4972" s="8" t="s">
        <v>776</v>
      </c>
      <c r="Q4972" s="8" t="s">
        <v>23136</v>
      </c>
      <c r="R4972" s="8" t="s">
        <v>28431</v>
      </c>
      <c r="S4972" s="17" t="s">
        <v>28432</v>
      </c>
      <c r="T4972" s="18">
        <v>43015</v>
      </c>
      <c r="U4972" s="8">
        <v>0.79166666666666663</v>
      </c>
      <c r="V4972" s="8">
        <v>0</v>
      </c>
      <c r="W4972" s="8" t="s">
        <v>773</v>
      </c>
      <c r="X4972" s="8" t="s">
        <v>26843</v>
      </c>
      <c r="Y4972" s="8" t="s">
        <v>3914</v>
      </c>
      <c r="Z4972" s="17" t="s">
        <v>28524</v>
      </c>
      <c r="AA4972" s="8" t="s">
        <v>28525</v>
      </c>
      <c r="AB4972" s="8" t="s">
        <v>28526</v>
      </c>
    </row>
    <row r="4973" spans="1:28" hidden="1" x14ac:dyDescent="0.2">
      <c r="A4973" s="8" t="s">
        <v>28532</v>
      </c>
      <c r="B4973" s="8" t="s">
        <v>28533</v>
      </c>
      <c r="C4973" s="8" t="s">
        <v>45759</v>
      </c>
      <c r="D4973" s="8" t="s">
        <v>45760</v>
      </c>
      <c r="E4973" s="8" t="s">
        <v>96</v>
      </c>
      <c r="F4973" s="8" t="s">
        <v>65</v>
      </c>
      <c r="G4973" s="8" t="s">
        <v>96</v>
      </c>
      <c r="H4973" s="8" t="s">
        <v>65</v>
      </c>
      <c r="I4973" s="8" t="s">
        <v>28430</v>
      </c>
      <c r="J4973" s="8" t="s">
        <v>708</v>
      </c>
      <c r="K4973" s="8" t="s">
        <v>30</v>
      </c>
      <c r="L4973" s="8" t="s">
        <v>98</v>
      </c>
      <c r="M4973" s="8" t="s">
        <v>1350</v>
      </c>
      <c r="N4973" s="8" t="s">
        <v>10716</v>
      </c>
      <c r="O4973" s="8" t="s">
        <v>34691</v>
      </c>
      <c r="P4973" s="8" t="s">
        <v>776</v>
      </c>
      <c r="Q4973" s="8" t="s">
        <v>23136</v>
      </c>
      <c r="R4973" s="8" t="s">
        <v>28431</v>
      </c>
      <c r="S4973" s="17" t="s">
        <v>28432</v>
      </c>
      <c r="T4973" s="18">
        <v>43016</v>
      </c>
      <c r="U4973" s="8">
        <v>0.75</v>
      </c>
      <c r="V4973" s="8">
        <v>0.95833333333333337</v>
      </c>
      <c r="W4973" s="8" t="s">
        <v>773</v>
      </c>
      <c r="X4973" s="8" t="s">
        <v>26843</v>
      </c>
      <c r="Y4973" s="8" t="s">
        <v>3914</v>
      </c>
      <c r="Z4973" s="17" t="s">
        <v>28534</v>
      </c>
      <c r="AA4973" s="8" t="s">
        <v>28535</v>
      </c>
      <c r="AB4973" s="8" t="s">
        <v>28536</v>
      </c>
    </row>
    <row r="4974" spans="1:28" hidden="1" x14ac:dyDescent="0.2">
      <c r="A4974" s="8" t="s">
        <v>28537</v>
      </c>
      <c r="B4974" s="8" t="s">
        <v>28538</v>
      </c>
      <c r="C4974" s="8" t="s">
        <v>45759</v>
      </c>
      <c r="D4974" s="8" t="s">
        <v>45760</v>
      </c>
      <c r="E4974" s="8" t="s">
        <v>96</v>
      </c>
      <c r="F4974" s="8" t="s">
        <v>65</v>
      </c>
      <c r="G4974" s="8" t="s">
        <v>96</v>
      </c>
      <c r="H4974" s="8" t="s">
        <v>65</v>
      </c>
      <c r="I4974" s="8" t="s">
        <v>28430</v>
      </c>
      <c r="J4974" s="8" t="s">
        <v>708</v>
      </c>
      <c r="K4974" s="8" t="s">
        <v>30</v>
      </c>
      <c r="L4974" s="8" t="s">
        <v>1350</v>
      </c>
      <c r="M4974" s="8" t="s">
        <v>1357</v>
      </c>
      <c r="N4974" s="8" t="s">
        <v>10716</v>
      </c>
      <c r="O4974" s="8" t="s">
        <v>34691</v>
      </c>
      <c r="P4974" s="8" t="s">
        <v>776</v>
      </c>
      <c r="Q4974" s="8" t="s">
        <v>23136</v>
      </c>
      <c r="R4974" s="8" t="s">
        <v>28431</v>
      </c>
      <c r="S4974" s="17" t="s">
        <v>28432</v>
      </c>
      <c r="T4974" s="18">
        <v>43016</v>
      </c>
      <c r="U4974" s="8">
        <v>0.95833333333333337</v>
      </c>
      <c r="V4974" s="8">
        <v>0.16666666666666666</v>
      </c>
      <c r="W4974" s="8" t="s">
        <v>773</v>
      </c>
      <c r="X4974" s="8" t="s">
        <v>28539</v>
      </c>
      <c r="Y4974" s="8" t="s">
        <v>2973</v>
      </c>
      <c r="Z4974" s="17" t="s">
        <v>28540</v>
      </c>
      <c r="AA4974" s="8" t="s">
        <v>28541</v>
      </c>
      <c r="AB4974" s="8" t="s">
        <v>28542</v>
      </c>
    </row>
    <row r="4975" spans="1:28" hidden="1" x14ac:dyDescent="0.2">
      <c r="A4975" s="8" t="s">
        <v>28554</v>
      </c>
      <c r="B4975" s="8" t="s">
        <v>28555</v>
      </c>
      <c r="C4975" s="8" t="s">
        <v>45759</v>
      </c>
      <c r="D4975" s="8" t="s">
        <v>45760</v>
      </c>
      <c r="E4975" s="8" t="s">
        <v>335</v>
      </c>
      <c r="F4975" s="8" t="s">
        <v>65</v>
      </c>
      <c r="G4975" s="8" t="s">
        <v>335</v>
      </c>
      <c r="H4975" s="8" t="s">
        <v>65</v>
      </c>
      <c r="I4975" s="8" t="s">
        <v>28430</v>
      </c>
      <c r="J4975" s="8" t="s">
        <v>708</v>
      </c>
      <c r="K4975" s="8" t="s">
        <v>30</v>
      </c>
      <c r="L4975" s="8" t="s">
        <v>5613</v>
      </c>
      <c r="M4975" s="8" t="s">
        <v>26868</v>
      </c>
      <c r="N4975" s="8" t="s">
        <v>10716</v>
      </c>
      <c r="O4975" s="8" t="s">
        <v>34691</v>
      </c>
      <c r="P4975" s="8" t="s">
        <v>776</v>
      </c>
      <c r="Q4975" s="8" t="s">
        <v>23136</v>
      </c>
      <c r="R4975" s="8" t="s">
        <v>28431</v>
      </c>
      <c r="S4975" s="17" t="s">
        <v>28432</v>
      </c>
      <c r="T4975" s="18">
        <v>43017</v>
      </c>
      <c r="U4975" s="8">
        <v>0</v>
      </c>
      <c r="V4975" s="8">
        <v>4.1666666666666664E-2</v>
      </c>
      <c r="W4975" s="8" t="s">
        <v>1495</v>
      </c>
      <c r="X4975" s="8" t="s">
        <v>28556</v>
      </c>
      <c r="Y4975" s="8" t="s">
        <v>28551</v>
      </c>
      <c r="Z4975" s="17" t="s">
        <v>28557</v>
      </c>
      <c r="AA4975" s="8" t="s">
        <v>28558</v>
      </c>
      <c r="AB4975" s="8" t="s">
        <v>28559</v>
      </c>
    </row>
    <row r="4976" spans="1:28" hidden="1" x14ac:dyDescent="0.2">
      <c r="A4976" s="8" t="s">
        <v>28560</v>
      </c>
      <c r="B4976" s="8" t="s">
        <v>28561</v>
      </c>
      <c r="C4976" s="8" t="s">
        <v>45759</v>
      </c>
      <c r="D4976" s="8" t="s">
        <v>45760</v>
      </c>
      <c r="E4976" s="8" t="s">
        <v>335</v>
      </c>
      <c r="F4976" s="8" t="s">
        <v>65</v>
      </c>
      <c r="G4976" s="8" t="s">
        <v>335</v>
      </c>
      <c r="H4976" s="8" t="s">
        <v>65</v>
      </c>
      <c r="I4976" s="8" t="s">
        <v>28430</v>
      </c>
      <c r="J4976" s="8" t="s">
        <v>708</v>
      </c>
      <c r="K4976" s="8" t="s">
        <v>30</v>
      </c>
      <c r="L4976" s="8" t="s">
        <v>26868</v>
      </c>
      <c r="M4976" s="8" t="s">
        <v>1373</v>
      </c>
      <c r="N4976" s="8" t="s">
        <v>10716</v>
      </c>
      <c r="O4976" s="8" t="s">
        <v>34691</v>
      </c>
      <c r="P4976" s="8" t="s">
        <v>776</v>
      </c>
      <c r="Q4976" s="8" t="s">
        <v>23136</v>
      </c>
      <c r="R4976" s="8" t="s">
        <v>28431</v>
      </c>
      <c r="S4976" s="17" t="s">
        <v>28432</v>
      </c>
      <c r="T4976" s="18">
        <v>43017</v>
      </c>
      <c r="U4976" s="8">
        <v>4.1666666666666664E-2</v>
      </c>
      <c r="V4976" s="8">
        <v>0.16666666666666666</v>
      </c>
      <c r="W4976" s="8" t="s">
        <v>1283</v>
      </c>
      <c r="X4976" s="8" t="s">
        <v>28539</v>
      </c>
      <c r="Y4976" s="8" t="s">
        <v>2973</v>
      </c>
      <c r="Z4976" s="17" t="s">
        <v>28562</v>
      </c>
      <c r="AA4976" s="8" t="s">
        <v>28563</v>
      </c>
      <c r="AB4976" s="8" t="s">
        <v>28564</v>
      </c>
    </row>
    <row r="4977" spans="1:28" hidden="1" x14ac:dyDescent="0.2">
      <c r="A4977" s="8" t="s">
        <v>28543</v>
      </c>
      <c r="B4977" s="8" t="s">
        <v>28544</v>
      </c>
      <c r="C4977" s="8" t="s">
        <v>45759</v>
      </c>
      <c r="D4977" s="8" t="s">
        <v>45760</v>
      </c>
      <c r="E4977" s="8" t="s">
        <v>335</v>
      </c>
      <c r="F4977" s="8" t="s">
        <v>65</v>
      </c>
      <c r="G4977" s="8" t="s">
        <v>335</v>
      </c>
      <c r="H4977" s="8" t="s">
        <v>65</v>
      </c>
      <c r="I4977" s="8" t="s">
        <v>28430</v>
      </c>
      <c r="J4977" s="8" t="s">
        <v>708</v>
      </c>
      <c r="K4977" s="8" t="s">
        <v>30</v>
      </c>
      <c r="L4977" s="8" t="s">
        <v>337</v>
      </c>
      <c r="M4977" s="8" t="s">
        <v>26096</v>
      </c>
      <c r="N4977" s="8" t="s">
        <v>10716</v>
      </c>
      <c r="O4977" s="8" t="s">
        <v>34691</v>
      </c>
      <c r="P4977" s="8" t="s">
        <v>776</v>
      </c>
      <c r="Q4977" s="8" t="s">
        <v>23136</v>
      </c>
      <c r="R4977" s="8" t="s">
        <v>28431</v>
      </c>
      <c r="S4977" s="17" t="s">
        <v>28432</v>
      </c>
      <c r="T4977" s="18">
        <v>43017</v>
      </c>
      <c r="U4977" s="8">
        <v>0.75</v>
      </c>
      <c r="V4977" s="8">
        <v>0.875</v>
      </c>
      <c r="W4977" s="8" t="s">
        <v>1283</v>
      </c>
      <c r="X4977" s="8" t="s">
        <v>28545</v>
      </c>
      <c r="Y4977" s="8" t="s">
        <v>1292</v>
      </c>
      <c r="Z4977" s="17" t="s">
        <v>28442</v>
      </c>
      <c r="AA4977" s="8" t="s">
        <v>28546</v>
      </c>
      <c r="AB4977" s="8" t="s">
        <v>28547</v>
      </c>
    </row>
    <row r="4978" spans="1:28" hidden="1" x14ac:dyDescent="0.2">
      <c r="A4978" s="8" t="s">
        <v>28548</v>
      </c>
      <c r="B4978" s="8" t="s">
        <v>28549</v>
      </c>
      <c r="C4978" s="8" t="s">
        <v>45759</v>
      </c>
      <c r="D4978" s="8" t="s">
        <v>45760</v>
      </c>
      <c r="E4978" s="8" t="s">
        <v>335</v>
      </c>
      <c r="F4978" s="8" t="s">
        <v>65</v>
      </c>
      <c r="G4978" s="8" t="s">
        <v>335</v>
      </c>
      <c r="H4978" s="8" t="s">
        <v>65</v>
      </c>
      <c r="I4978" s="8" t="s">
        <v>28430</v>
      </c>
      <c r="J4978" s="8" t="s">
        <v>708</v>
      </c>
      <c r="K4978" s="8" t="s">
        <v>30</v>
      </c>
      <c r="L4978" s="8" t="s">
        <v>26096</v>
      </c>
      <c r="M4978" s="8" t="s">
        <v>5613</v>
      </c>
      <c r="N4978" s="8" t="s">
        <v>10716</v>
      </c>
      <c r="O4978" s="8" t="s">
        <v>34691</v>
      </c>
      <c r="P4978" s="8" t="s">
        <v>776</v>
      </c>
      <c r="Q4978" s="8" t="s">
        <v>23136</v>
      </c>
      <c r="R4978" s="8" t="s">
        <v>28431</v>
      </c>
      <c r="S4978" s="17" t="s">
        <v>28432</v>
      </c>
      <c r="T4978" s="18">
        <v>43017</v>
      </c>
      <c r="U4978" s="8">
        <v>0.875</v>
      </c>
      <c r="V4978" s="8">
        <v>0</v>
      </c>
      <c r="W4978" s="8" t="s">
        <v>1283</v>
      </c>
      <c r="X4978" s="8" t="s">
        <v>28550</v>
      </c>
      <c r="Y4978" s="8" t="s">
        <v>28551</v>
      </c>
      <c r="Z4978" s="17" t="s">
        <v>28442</v>
      </c>
      <c r="AA4978" s="8" t="s">
        <v>28552</v>
      </c>
      <c r="AB4978" s="8" t="s">
        <v>28553</v>
      </c>
    </row>
    <row r="4979" spans="1:28" hidden="1" x14ac:dyDescent="0.2">
      <c r="A4979" s="8" t="s">
        <v>28565</v>
      </c>
      <c r="B4979" s="8" t="s">
        <v>28566</v>
      </c>
      <c r="C4979" s="8" t="s">
        <v>45759</v>
      </c>
      <c r="D4979" s="8" t="s">
        <v>45760</v>
      </c>
      <c r="E4979" s="8" t="s">
        <v>345</v>
      </c>
      <c r="F4979" s="8" t="s">
        <v>65</v>
      </c>
      <c r="G4979" s="8" t="s">
        <v>345</v>
      </c>
      <c r="H4979" s="8" t="s">
        <v>65</v>
      </c>
      <c r="I4979" s="8" t="s">
        <v>28430</v>
      </c>
      <c r="J4979" s="8" t="s">
        <v>708</v>
      </c>
      <c r="K4979" s="8" t="s">
        <v>30</v>
      </c>
      <c r="L4979" s="8" t="s">
        <v>347</v>
      </c>
      <c r="M4979" s="8" t="s">
        <v>1378</v>
      </c>
      <c r="N4979" s="8" t="s">
        <v>10716</v>
      </c>
      <c r="O4979" s="8" t="s">
        <v>34691</v>
      </c>
      <c r="P4979" s="8" t="s">
        <v>776</v>
      </c>
      <c r="Q4979" s="8" t="s">
        <v>23136</v>
      </c>
      <c r="R4979" s="8" t="s">
        <v>28431</v>
      </c>
      <c r="S4979" s="17" t="s">
        <v>28432</v>
      </c>
      <c r="T4979" s="18">
        <v>43018</v>
      </c>
      <c r="U4979" s="8">
        <v>0.75</v>
      </c>
      <c r="V4979" s="8">
        <v>0.16666666666666666</v>
      </c>
      <c r="W4979" s="8" t="s">
        <v>792</v>
      </c>
      <c r="X4979" s="8" t="s">
        <v>28567</v>
      </c>
      <c r="Y4979" s="8" t="s">
        <v>5886</v>
      </c>
      <c r="Z4979" s="17" t="s">
        <v>28568</v>
      </c>
      <c r="AA4979" s="8" t="s">
        <v>28569</v>
      </c>
      <c r="AB4979" s="8" t="s">
        <v>28570</v>
      </c>
    </row>
    <row r="4980" spans="1:28" hidden="1" x14ac:dyDescent="0.2">
      <c r="A4980" s="8" t="s">
        <v>28571</v>
      </c>
      <c r="B4980" s="8" t="s">
        <v>28572</v>
      </c>
      <c r="C4980" s="8" t="s">
        <v>45759</v>
      </c>
      <c r="D4980" s="8" t="s">
        <v>45760</v>
      </c>
      <c r="E4980" s="8" t="s">
        <v>362</v>
      </c>
      <c r="F4980" s="8" t="s">
        <v>112</v>
      </c>
      <c r="G4980" s="8" t="s">
        <v>362</v>
      </c>
      <c r="H4980" s="8" t="s">
        <v>112</v>
      </c>
      <c r="I4980" s="8" t="s">
        <v>28430</v>
      </c>
      <c r="J4980" s="8" t="s">
        <v>708</v>
      </c>
      <c r="K4980" s="8" t="s">
        <v>30</v>
      </c>
      <c r="L4980" s="8" t="s">
        <v>364</v>
      </c>
      <c r="M4980" s="8" t="s">
        <v>1408</v>
      </c>
      <c r="N4980" s="8" t="s">
        <v>10716</v>
      </c>
      <c r="O4980" s="8" t="s">
        <v>34691</v>
      </c>
      <c r="P4980" s="8" t="s">
        <v>776</v>
      </c>
      <c r="Q4980" s="8" t="s">
        <v>23136</v>
      </c>
      <c r="R4980" s="8" t="s">
        <v>28431</v>
      </c>
      <c r="S4980" s="17" t="s">
        <v>28432</v>
      </c>
      <c r="T4980" s="18">
        <v>43019</v>
      </c>
      <c r="U4980" s="8">
        <v>0.75</v>
      </c>
      <c r="V4980" s="8">
        <v>0.16666666666666666</v>
      </c>
      <c r="W4980" s="8" t="s">
        <v>792</v>
      </c>
      <c r="X4980" s="8" t="s">
        <v>28567</v>
      </c>
      <c r="Y4980" s="8" t="s">
        <v>5886</v>
      </c>
      <c r="Z4980" s="17" t="s">
        <v>28573</v>
      </c>
      <c r="AA4980" s="8" t="s">
        <v>28574</v>
      </c>
      <c r="AB4980" s="8" t="s">
        <v>28575</v>
      </c>
    </row>
    <row r="4981" spans="1:28" hidden="1" x14ac:dyDescent="0.2">
      <c r="A4981" s="8" t="s">
        <v>28576</v>
      </c>
      <c r="B4981" s="8" t="s">
        <v>28577</v>
      </c>
      <c r="C4981" s="8" t="s">
        <v>45759</v>
      </c>
      <c r="D4981" s="8" t="s">
        <v>45760</v>
      </c>
      <c r="E4981" s="8" t="s">
        <v>372</v>
      </c>
      <c r="F4981" s="8" t="s">
        <v>112</v>
      </c>
      <c r="G4981" s="8" t="s">
        <v>372</v>
      </c>
      <c r="H4981" s="8" t="s">
        <v>112</v>
      </c>
      <c r="I4981" s="8" t="s">
        <v>28430</v>
      </c>
      <c r="J4981" s="8" t="s">
        <v>708</v>
      </c>
      <c r="K4981" s="8" t="s">
        <v>30</v>
      </c>
      <c r="L4981" s="8" t="s">
        <v>374</v>
      </c>
      <c r="M4981" s="8" t="s">
        <v>4622</v>
      </c>
      <c r="N4981" s="8" t="s">
        <v>10716</v>
      </c>
      <c r="O4981" s="8" t="s">
        <v>34691</v>
      </c>
      <c r="P4981" s="8" t="s">
        <v>776</v>
      </c>
      <c r="Q4981" s="8" t="s">
        <v>23136</v>
      </c>
      <c r="R4981" s="8" t="s">
        <v>28431</v>
      </c>
      <c r="S4981" s="17" t="s">
        <v>28432</v>
      </c>
      <c r="T4981" s="18">
        <v>43020</v>
      </c>
      <c r="U4981" s="8">
        <v>0.75</v>
      </c>
      <c r="V4981" s="8">
        <v>0.79166666666666663</v>
      </c>
      <c r="W4981" s="8" t="s">
        <v>1495</v>
      </c>
      <c r="X4981" s="8" t="s">
        <v>28578</v>
      </c>
      <c r="Y4981" s="8" t="s">
        <v>5886</v>
      </c>
      <c r="Z4981" s="17" t="s">
        <v>28579</v>
      </c>
      <c r="AA4981" s="8" t="s">
        <v>28580</v>
      </c>
      <c r="AB4981" s="8" t="s">
        <v>28581</v>
      </c>
    </row>
    <row r="4982" spans="1:28" hidden="1" x14ac:dyDescent="0.2">
      <c r="A4982" s="8" t="s">
        <v>28582</v>
      </c>
      <c r="B4982" s="8" t="s">
        <v>28583</v>
      </c>
      <c r="C4982" s="8" t="s">
        <v>45759</v>
      </c>
      <c r="D4982" s="8" t="s">
        <v>45760</v>
      </c>
      <c r="E4982" s="8" t="s">
        <v>372</v>
      </c>
      <c r="F4982" s="8" t="s">
        <v>112</v>
      </c>
      <c r="G4982" s="8" t="s">
        <v>372</v>
      </c>
      <c r="H4982" s="8" t="s">
        <v>112</v>
      </c>
      <c r="I4982" s="8" t="s">
        <v>28430</v>
      </c>
      <c r="J4982" s="8" t="s">
        <v>708</v>
      </c>
      <c r="K4982" s="8" t="s">
        <v>30</v>
      </c>
      <c r="L4982" s="8" t="s">
        <v>4622</v>
      </c>
      <c r="M4982" s="8" t="s">
        <v>2979</v>
      </c>
      <c r="N4982" s="8" t="s">
        <v>10716</v>
      </c>
      <c r="O4982" s="8" t="s">
        <v>34691</v>
      </c>
      <c r="P4982" s="8" t="s">
        <v>776</v>
      </c>
      <c r="Q4982" s="8" t="s">
        <v>23136</v>
      </c>
      <c r="R4982" s="8" t="s">
        <v>28431</v>
      </c>
      <c r="S4982" s="17" t="s">
        <v>28432</v>
      </c>
      <c r="T4982" s="18">
        <v>43020</v>
      </c>
      <c r="U4982" s="8">
        <v>0.79166666666666663</v>
      </c>
      <c r="V4982" s="8">
        <v>0.95833333333333337</v>
      </c>
      <c r="W4982" s="8" t="s">
        <v>739</v>
      </c>
      <c r="X4982" s="8" t="s">
        <v>28584</v>
      </c>
      <c r="Y4982" s="8" t="s">
        <v>5886</v>
      </c>
      <c r="Z4982" s="17" t="s">
        <v>28585</v>
      </c>
      <c r="AA4982" s="8" t="s">
        <v>28586</v>
      </c>
      <c r="AB4982" s="8" t="s">
        <v>28587</v>
      </c>
    </row>
    <row r="4983" spans="1:28" hidden="1" x14ac:dyDescent="0.2">
      <c r="A4983" s="8" t="s">
        <v>28588</v>
      </c>
      <c r="B4983" s="8" t="s">
        <v>28589</v>
      </c>
      <c r="C4983" s="8" t="s">
        <v>45759</v>
      </c>
      <c r="D4983" s="8" t="s">
        <v>45760</v>
      </c>
      <c r="E4983" s="8" t="s">
        <v>372</v>
      </c>
      <c r="F4983" s="8" t="s">
        <v>112</v>
      </c>
      <c r="G4983" s="8" t="s">
        <v>372</v>
      </c>
      <c r="H4983" s="8" t="s">
        <v>112</v>
      </c>
      <c r="I4983" s="8" t="s">
        <v>28430</v>
      </c>
      <c r="J4983" s="8" t="s">
        <v>708</v>
      </c>
      <c r="K4983" s="8" t="s">
        <v>30</v>
      </c>
      <c r="L4983" s="8" t="s">
        <v>2979</v>
      </c>
      <c r="M4983" s="8" t="s">
        <v>1424</v>
      </c>
      <c r="N4983" s="8" t="s">
        <v>10716</v>
      </c>
      <c r="O4983" s="8" t="s">
        <v>34691</v>
      </c>
      <c r="P4983" s="8" t="s">
        <v>776</v>
      </c>
      <c r="Q4983" s="8" t="s">
        <v>23136</v>
      </c>
      <c r="R4983" s="8" t="s">
        <v>28431</v>
      </c>
      <c r="S4983" s="17" t="s">
        <v>28432</v>
      </c>
      <c r="T4983" s="18">
        <v>43020</v>
      </c>
      <c r="U4983" s="8">
        <v>0.95833333333333337</v>
      </c>
      <c r="V4983" s="8">
        <v>0.16666666666666666</v>
      </c>
      <c r="W4983" s="8" t="s">
        <v>773</v>
      </c>
      <c r="X4983" s="8" t="s">
        <v>28567</v>
      </c>
      <c r="Y4983" s="8" t="s">
        <v>5886</v>
      </c>
      <c r="Z4983" s="17" t="s">
        <v>28590</v>
      </c>
      <c r="AA4983" s="8" t="s">
        <v>28591</v>
      </c>
      <c r="AB4983" s="8" t="s">
        <v>28592</v>
      </c>
    </row>
    <row r="4984" spans="1:28" hidden="1" x14ac:dyDescent="0.2">
      <c r="A4984" s="8" t="s">
        <v>28610</v>
      </c>
      <c r="B4984" s="8" t="s">
        <v>28611</v>
      </c>
      <c r="C4984" s="8" t="s">
        <v>45759</v>
      </c>
      <c r="D4984" s="8" t="s">
        <v>45760</v>
      </c>
      <c r="E4984" s="8" t="s">
        <v>382</v>
      </c>
      <c r="F4984" s="8" t="s">
        <v>112</v>
      </c>
      <c r="G4984" s="8" t="s">
        <v>382</v>
      </c>
      <c r="H4984" s="8" t="s">
        <v>112</v>
      </c>
      <c r="I4984" s="8" t="s">
        <v>28430</v>
      </c>
      <c r="J4984" s="8" t="s">
        <v>708</v>
      </c>
      <c r="K4984" s="8" t="s">
        <v>30</v>
      </c>
      <c r="L4984" s="8" t="s">
        <v>3012</v>
      </c>
      <c r="M4984" s="8" t="s">
        <v>1440</v>
      </c>
      <c r="N4984" s="8" t="s">
        <v>10716</v>
      </c>
      <c r="O4984" s="8" t="s">
        <v>34691</v>
      </c>
      <c r="P4984" s="8" t="s">
        <v>776</v>
      </c>
      <c r="Q4984" s="8" t="s">
        <v>23136</v>
      </c>
      <c r="R4984" s="8" t="s">
        <v>28431</v>
      </c>
      <c r="S4984" s="17" t="s">
        <v>28432</v>
      </c>
      <c r="T4984" s="18">
        <v>43021</v>
      </c>
      <c r="U4984" s="8">
        <v>0</v>
      </c>
      <c r="V4984" s="8">
        <v>0.16666666666666666</v>
      </c>
      <c r="W4984" s="8" t="s">
        <v>739</v>
      </c>
      <c r="X4984" s="8" t="s">
        <v>5936</v>
      </c>
      <c r="Y4984" s="8" t="s">
        <v>1600</v>
      </c>
      <c r="Z4984" s="17" t="s">
        <v>28612</v>
      </c>
      <c r="AA4984" s="8" t="s">
        <v>28613</v>
      </c>
      <c r="AB4984" s="8" t="s">
        <v>28614</v>
      </c>
    </row>
    <row r="4985" spans="1:28" hidden="1" x14ac:dyDescent="0.2">
      <c r="A4985" s="8" t="s">
        <v>28593</v>
      </c>
      <c r="B4985" s="8" t="s">
        <v>28594</v>
      </c>
      <c r="C4985" s="8" t="s">
        <v>45759</v>
      </c>
      <c r="D4985" s="8" t="s">
        <v>45760</v>
      </c>
      <c r="E4985" s="8" t="s">
        <v>382</v>
      </c>
      <c r="F4985" s="8" t="s">
        <v>112</v>
      </c>
      <c r="G4985" s="8" t="s">
        <v>382</v>
      </c>
      <c r="H4985" s="8" t="s">
        <v>112</v>
      </c>
      <c r="I4985" s="8" t="s">
        <v>28430</v>
      </c>
      <c r="J4985" s="8" t="s">
        <v>708</v>
      </c>
      <c r="K4985" s="8" t="s">
        <v>30</v>
      </c>
      <c r="L4985" s="8" t="s">
        <v>384</v>
      </c>
      <c r="M4985" s="8" t="s">
        <v>4628</v>
      </c>
      <c r="N4985" s="8" t="s">
        <v>10716</v>
      </c>
      <c r="O4985" s="8" t="s">
        <v>34691</v>
      </c>
      <c r="P4985" s="8" t="s">
        <v>776</v>
      </c>
      <c r="Q4985" s="8" t="s">
        <v>23136</v>
      </c>
      <c r="R4985" s="8" t="s">
        <v>28431</v>
      </c>
      <c r="S4985" s="17" t="s">
        <v>28432</v>
      </c>
      <c r="T4985" s="18">
        <v>43021</v>
      </c>
      <c r="U4985" s="8">
        <v>0.75</v>
      </c>
      <c r="V4985" s="8">
        <v>0.79166666666666663</v>
      </c>
      <c r="W4985" s="8" t="s">
        <v>1495</v>
      </c>
      <c r="X4985" s="8" t="s">
        <v>28595</v>
      </c>
      <c r="Y4985" s="8" t="s">
        <v>5886</v>
      </c>
      <c r="Z4985" s="17" t="s">
        <v>28596</v>
      </c>
      <c r="AA4985" s="8" t="s">
        <v>28597</v>
      </c>
      <c r="AB4985" s="8" t="s">
        <v>28598</v>
      </c>
    </row>
    <row r="4986" spans="1:28" hidden="1" x14ac:dyDescent="0.2">
      <c r="A4986" s="8" t="s">
        <v>28599</v>
      </c>
      <c r="B4986" s="8" t="s">
        <v>28600</v>
      </c>
      <c r="C4986" s="8" t="s">
        <v>45759</v>
      </c>
      <c r="D4986" s="8" t="s">
        <v>45760</v>
      </c>
      <c r="E4986" s="8" t="s">
        <v>382</v>
      </c>
      <c r="F4986" s="8" t="s">
        <v>112</v>
      </c>
      <c r="G4986" s="8" t="s">
        <v>382</v>
      </c>
      <c r="H4986" s="8" t="s">
        <v>112</v>
      </c>
      <c r="I4986" s="8" t="s">
        <v>28430</v>
      </c>
      <c r="J4986" s="8" t="s">
        <v>708</v>
      </c>
      <c r="K4986" s="8" t="s">
        <v>30</v>
      </c>
      <c r="L4986" s="8" t="s">
        <v>4628</v>
      </c>
      <c r="M4986" s="8" t="s">
        <v>24532</v>
      </c>
      <c r="N4986" s="8" t="s">
        <v>10716</v>
      </c>
      <c r="O4986" s="8" t="s">
        <v>34691</v>
      </c>
      <c r="P4986" s="8" t="s">
        <v>776</v>
      </c>
      <c r="Q4986" s="8" t="s">
        <v>23136</v>
      </c>
      <c r="R4986" s="8" t="s">
        <v>28431</v>
      </c>
      <c r="S4986" s="17" t="s">
        <v>28432</v>
      </c>
      <c r="T4986" s="18">
        <v>43021</v>
      </c>
      <c r="U4986" s="8">
        <v>0.79166666666666663</v>
      </c>
      <c r="V4986" s="8">
        <v>0.875</v>
      </c>
      <c r="W4986" s="8" t="s">
        <v>1100</v>
      </c>
      <c r="X4986" s="8" t="s">
        <v>28601</v>
      </c>
      <c r="Y4986" s="8" t="s">
        <v>5886</v>
      </c>
      <c r="Z4986" s="17" t="s">
        <v>28602</v>
      </c>
      <c r="AA4986" s="8" t="s">
        <v>28603</v>
      </c>
      <c r="AB4986" s="8" t="s">
        <v>28604</v>
      </c>
    </row>
    <row r="4987" spans="1:28" hidden="1" x14ac:dyDescent="0.2">
      <c r="A4987" s="8" t="s">
        <v>28605</v>
      </c>
      <c r="B4987" s="8" t="s">
        <v>28606</v>
      </c>
      <c r="C4987" s="8" t="s">
        <v>45759</v>
      </c>
      <c r="D4987" s="8" t="s">
        <v>45760</v>
      </c>
      <c r="E4987" s="8" t="s">
        <v>382</v>
      </c>
      <c r="F4987" s="8" t="s">
        <v>112</v>
      </c>
      <c r="G4987" s="8" t="s">
        <v>382</v>
      </c>
      <c r="H4987" s="8" t="s">
        <v>112</v>
      </c>
      <c r="I4987" s="8" t="s">
        <v>28430</v>
      </c>
      <c r="J4987" s="8" t="s">
        <v>708</v>
      </c>
      <c r="K4987" s="8" t="s">
        <v>30</v>
      </c>
      <c r="L4987" s="8" t="s">
        <v>24532</v>
      </c>
      <c r="M4987" s="8" t="s">
        <v>3012</v>
      </c>
      <c r="N4987" s="8" t="s">
        <v>10716</v>
      </c>
      <c r="O4987" s="8" t="s">
        <v>34691</v>
      </c>
      <c r="P4987" s="8" t="s">
        <v>776</v>
      </c>
      <c r="Q4987" s="8" t="s">
        <v>23136</v>
      </c>
      <c r="R4987" s="8" t="s">
        <v>28431</v>
      </c>
      <c r="S4987" s="17" t="s">
        <v>28432</v>
      </c>
      <c r="T4987" s="18">
        <v>43021</v>
      </c>
      <c r="U4987" s="8">
        <v>0.875</v>
      </c>
      <c r="V4987" s="8">
        <v>0</v>
      </c>
      <c r="W4987" s="8" t="s">
        <v>1283</v>
      </c>
      <c r="X4987" s="8" t="s">
        <v>28607</v>
      </c>
      <c r="Y4987" s="8" t="s">
        <v>5886</v>
      </c>
      <c r="Z4987" s="17" t="s">
        <v>28442</v>
      </c>
      <c r="AA4987" s="8" t="s">
        <v>28608</v>
      </c>
      <c r="AB4987" s="8" t="s">
        <v>28609</v>
      </c>
    </row>
    <row r="4988" spans="1:28" hidden="1" x14ac:dyDescent="0.2">
      <c r="A4988" s="8" t="s">
        <v>28620</v>
      </c>
      <c r="B4988" s="8" t="s">
        <v>28621</v>
      </c>
      <c r="C4988" s="8" t="s">
        <v>45759</v>
      </c>
      <c r="D4988" s="8" t="s">
        <v>45760</v>
      </c>
      <c r="E4988" s="8" t="s">
        <v>390</v>
      </c>
      <c r="F4988" s="8" t="s">
        <v>112</v>
      </c>
      <c r="G4988" s="8" t="s">
        <v>390</v>
      </c>
      <c r="H4988" s="8" t="s">
        <v>112</v>
      </c>
      <c r="I4988" s="8" t="s">
        <v>28430</v>
      </c>
      <c r="J4988" s="8" t="s">
        <v>708</v>
      </c>
      <c r="K4988" s="8" t="s">
        <v>30</v>
      </c>
      <c r="L4988" s="8" t="s">
        <v>392</v>
      </c>
      <c r="M4988" s="8" t="s">
        <v>1461</v>
      </c>
      <c r="N4988" s="8" t="s">
        <v>10716</v>
      </c>
      <c r="O4988" s="8" t="s">
        <v>34691</v>
      </c>
      <c r="P4988" s="8" t="s">
        <v>776</v>
      </c>
      <c r="Q4988" s="8" t="s">
        <v>23136</v>
      </c>
      <c r="R4988" s="8" t="s">
        <v>28431</v>
      </c>
      <c r="S4988" s="17" t="s">
        <v>28432</v>
      </c>
      <c r="T4988" s="18">
        <v>43022</v>
      </c>
      <c r="U4988" s="8">
        <v>0.75</v>
      </c>
      <c r="V4988" s="8">
        <v>0.16666666666666666</v>
      </c>
      <c r="W4988" s="8" t="s">
        <v>792</v>
      </c>
      <c r="X4988" s="8" t="s">
        <v>5936</v>
      </c>
      <c r="Y4988" s="8" t="s">
        <v>1600</v>
      </c>
      <c r="Z4988" s="17" t="s">
        <v>28622</v>
      </c>
      <c r="AA4988" s="8" t="s">
        <v>28623</v>
      </c>
      <c r="AB4988" s="8" t="s">
        <v>28624</v>
      </c>
    </row>
    <row r="4989" spans="1:28" hidden="1" x14ac:dyDescent="0.2">
      <c r="A4989" s="8" t="s">
        <v>28615</v>
      </c>
      <c r="B4989" s="8" t="s">
        <v>28616</v>
      </c>
      <c r="C4989" s="8" t="s">
        <v>45759</v>
      </c>
      <c r="D4989" s="8" t="s">
        <v>45760</v>
      </c>
      <c r="E4989" s="8" t="s">
        <v>400</v>
      </c>
      <c r="F4989" s="8" t="s">
        <v>112</v>
      </c>
      <c r="G4989" s="8" t="s">
        <v>400</v>
      </c>
      <c r="H4989" s="8" t="s">
        <v>112</v>
      </c>
      <c r="I4989" s="8" t="s">
        <v>28430</v>
      </c>
      <c r="J4989" s="8" t="s">
        <v>708</v>
      </c>
      <c r="K4989" s="8" t="s">
        <v>30</v>
      </c>
      <c r="L4989" s="8" t="s">
        <v>402</v>
      </c>
      <c r="M4989" s="8" t="s">
        <v>1467</v>
      </c>
      <c r="N4989" s="8" t="s">
        <v>10716</v>
      </c>
      <c r="O4989" s="8" t="s">
        <v>34691</v>
      </c>
      <c r="P4989" s="8" t="s">
        <v>776</v>
      </c>
      <c r="Q4989" s="8" t="s">
        <v>23136</v>
      </c>
      <c r="R4989" s="8" t="s">
        <v>28431</v>
      </c>
      <c r="S4989" s="17" t="s">
        <v>28432</v>
      </c>
      <c r="T4989" s="18">
        <v>43023</v>
      </c>
      <c r="U4989" s="8">
        <v>0.75</v>
      </c>
      <c r="V4989" s="8">
        <v>0.16666666666666666</v>
      </c>
      <c r="W4989" s="8" t="s">
        <v>792</v>
      </c>
      <c r="X4989" s="8" t="s">
        <v>45730</v>
      </c>
      <c r="Y4989" s="8" t="s">
        <v>5988</v>
      </c>
      <c r="Z4989" s="17" t="s">
        <v>28617</v>
      </c>
      <c r="AA4989" s="8" t="s">
        <v>28618</v>
      </c>
      <c r="AB4989" s="8" t="s">
        <v>28619</v>
      </c>
    </row>
    <row r="4990" spans="1:28" hidden="1" x14ac:dyDescent="0.2">
      <c r="A4990" s="8" t="s">
        <v>28639</v>
      </c>
      <c r="B4990" s="8" t="s">
        <v>28640</v>
      </c>
      <c r="C4990" s="8" t="s">
        <v>45759</v>
      </c>
      <c r="D4990" s="8" t="s">
        <v>45760</v>
      </c>
      <c r="E4990" s="8" t="s">
        <v>113</v>
      </c>
      <c r="F4990" s="8" t="s">
        <v>112</v>
      </c>
      <c r="G4990" s="8" t="s">
        <v>113</v>
      </c>
      <c r="H4990" s="8" t="s">
        <v>112</v>
      </c>
      <c r="I4990" s="8" t="s">
        <v>28430</v>
      </c>
      <c r="J4990" s="8" t="s">
        <v>708</v>
      </c>
      <c r="K4990" s="8" t="s">
        <v>30</v>
      </c>
      <c r="L4990" s="8" t="s">
        <v>4660</v>
      </c>
      <c r="M4990" s="8" t="s">
        <v>1488</v>
      </c>
      <c r="N4990" s="8" t="s">
        <v>10716</v>
      </c>
      <c r="O4990" s="8" t="s">
        <v>34691</v>
      </c>
      <c r="P4990" s="8" t="s">
        <v>776</v>
      </c>
      <c r="Q4990" s="8" t="s">
        <v>23136</v>
      </c>
      <c r="R4990" s="8" t="s">
        <v>28431</v>
      </c>
      <c r="S4990" s="17" t="s">
        <v>28432</v>
      </c>
      <c r="T4990" s="18">
        <v>43024</v>
      </c>
      <c r="U4990" s="8">
        <v>0</v>
      </c>
      <c r="V4990" s="8">
        <v>0.125</v>
      </c>
      <c r="W4990" s="8" t="s">
        <v>1283</v>
      </c>
      <c r="X4990" s="8" t="s">
        <v>28641</v>
      </c>
      <c r="Y4990" s="8" t="s">
        <v>6010</v>
      </c>
      <c r="Z4990" s="17" t="s">
        <v>28442</v>
      </c>
      <c r="AA4990" s="8" t="s">
        <v>28642</v>
      </c>
      <c r="AB4990" s="8" t="s">
        <v>28643</v>
      </c>
    </row>
    <row r="4991" spans="1:28" hidden="1" x14ac:dyDescent="0.2">
      <c r="A4991" s="8" t="s">
        <v>28644</v>
      </c>
      <c r="B4991" s="8" t="s">
        <v>28645</v>
      </c>
      <c r="C4991" s="8" t="s">
        <v>45759</v>
      </c>
      <c r="D4991" s="8" t="s">
        <v>45760</v>
      </c>
      <c r="E4991" s="8" t="s">
        <v>113</v>
      </c>
      <c r="F4991" s="8" t="s">
        <v>112</v>
      </c>
      <c r="G4991" s="8" t="s">
        <v>113</v>
      </c>
      <c r="H4991" s="8" t="s">
        <v>112</v>
      </c>
      <c r="I4991" s="8" t="s">
        <v>28430</v>
      </c>
      <c r="J4991" s="8" t="s">
        <v>708</v>
      </c>
      <c r="K4991" s="8" t="s">
        <v>30</v>
      </c>
      <c r="L4991" s="8" t="s">
        <v>1488</v>
      </c>
      <c r="M4991" s="8" t="s">
        <v>1494</v>
      </c>
      <c r="N4991" s="8" t="s">
        <v>10716</v>
      </c>
      <c r="O4991" s="8" t="s">
        <v>34691</v>
      </c>
      <c r="P4991" s="8" t="s">
        <v>776</v>
      </c>
      <c r="Q4991" s="8" t="s">
        <v>23136</v>
      </c>
      <c r="R4991" s="8" t="s">
        <v>28431</v>
      </c>
      <c r="S4991" s="17" t="s">
        <v>28432</v>
      </c>
      <c r="T4991" s="18">
        <v>43024</v>
      </c>
      <c r="U4991" s="8">
        <v>0.125</v>
      </c>
      <c r="V4991" s="8">
        <v>0.16666666666666666</v>
      </c>
      <c r="W4991" s="8" t="s">
        <v>1495</v>
      </c>
      <c r="X4991" s="8" t="s">
        <v>28641</v>
      </c>
      <c r="Y4991" s="8" t="s">
        <v>6002</v>
      </c>
      <c r="Z4991" s="17" t="s">
        <v>28646</v>
      </c>
      <c r="AA4991" s="8" t="s">
        <v>28647</v>
      </c>
      <c r="AB4991" s="8" t="s">
        <v>28648</v>
      </c>
    </row>
    <row r="4992" spans="1:28" hidden="1" x14ac:dyDescent="0.2">
      <c r="A4992" s="8" t="s">
        <v>28625</v>
      </c>
      <c r="B4992" s="8" t="s">
        <v>28626</v>
      </c>
      <c r="C4992" s="8" t="s">
        <v>45759</v>
      </c>
      <c r="D4992" s="8" t="s">
        <v>45760</v>
      </c>
      <c r="E4992" s="8" t="s">
        <v>113</v>
      </c>
      <c r="F4992" s="8" t="s">
        <v>112</v>
      </c>
      <c r="G4992" s="8" t="s">
        <v>113</v>
      </c>
      <c r="H4992" s="8" t="s">
        <v>112</v>
      </c>
      <c r="I4992" s="8" t="s">
        <v>28430</v>
      </c>
      <c r="J4992" s="8" t="s">
        <v>708</v>
      </c>
      <c r="K4992" s="8" t="s">
        <v>30</v>
      </c>
      <c r="L4992" s="8" t="s">
        <v>410</v>
      </c>
      <c r="M4992" s="8" t="s">
        <v>3075</v>
      </c>
      <c r="N4992" s="8" t="s">
        <v>10716</v>
      </c>
      <c r="O4992" s="8" t="s">
        <v>34691</v>
      </c>
      <c r="P4992" s="8" t="s">
        <v>776</v>
      </c>
      <c r="Q4992" s="8" t="s">
        <v>23136</v>
      </c>
      <c r="R4992" s="8" t="s">
        <v>28431</v>
      </c>
      <c r="S4992" s="17" t="s">
        <v>28432</v>
      </c>
      <c r="T4992" s="18">
        <v>43024</v>
      </c>
      <c r="U4992" s="8">
        <v>0.75</v>
      </c>
      <c r="V4992" s="8">
        <v>0.83333333333333337</v>
      </c>
      <c r="W4992" s="8" t="s">
        <v>1100</v>
      </c>
      <c r="X4992" s="8" t="s">
        <v>5994</v>
      </c>
      <c r="Y4992" s="8" t="s">
        <v>5988</v>
      </c>
      <c r="Z4992" s="17" t="s">
        <v>28627</v>
      </c>
      <c r="AA4992" s="8" t="s">
        <v>28628</v>
      </c>
      <c r="AB4992" s="8" t="s">
        <v>28629</v>
      </c>
    </row>
    <row r="4993" spans="1:28" hidden="1" x14ac:dyDescent="0.2">
      <c r="A4993" s="8" t="s">
        <v>28630</v>
      </c>
      <c r="B4993" s="8" t="s">
        <v>28631</v>
      </c>
      <c r="C4993" s="8" t="s">
        <v>45759</v>
      </c>
      <c r="D4993" s="8" t="s">
        <v>45760</v>
      </c>
      <c r="E4993" s="8" t="s">
        <v>113</v>
      </c>
      <c r="F4993" s="8" t="s">
        <v>112</v>
      </c>
      <c r="G4993" s="8" t="s">
        <v>113</v>
      </c>
      <c r="H4993" s="8" t="s">
        <v>112</v>
      </c>
      <c r="I4993" s="8" t="s">
        <v>28430</v>
      </c>
      <c r="J4993" s="8" t="s">
        <v>708</v>
      </c>
      <c r="K4993" s="8" t="s">
        <v>30</v>
      </c>
      <c r="L4993" s="8" t="s">
        <v>3075</v>
      </c>
      <c r="M4993" s="8" t="s">
        <v>3089</v>
      </c>
      <c r="N4993" s="8" t="s">
        <v>10716</v>
      </c>
      <c r="O4993" s="8" t="s">
        <v>34691</v>
      </c>
      <c r="P4993" s="8" t="s">
        <v>776</v>
      </c>
      <c r="Q4993" s="8" t="s">
        <v>23136</v>
      </c>
      <c r="R4993" s="8" t="s">
        <v>28431</v>
      </c>
      <c r="S4993" s="17" t="s">
        <v>28432</v>
      </c>
      <c r="T4993" s="18">
        <v>43024</v>
      </c>
      <c r="U4993" s="8">
        <v>0.83333333333333337</v>
      </c>
      <c r="V4993" s="8">
        <v>0.95833333333333337</v>
      </c>
      <c r="W4993" s="8" t="s">
        <v>1283</v>
      </c>
      <c r="X4993" s="8" t="s">
        <v>6001</v>
      </c>
      <c r="Y4993" s="8" t="s">
        <v>6002</v>
      </c>
      <c r="Z4993" s="17" t="s">
        <v>28442</v>
      </c>
      <c r="AA4993" s="8" t="s">
        <v>28632</v>
      </c>
      <c r="AB4993" s="8" t="s">
        <v>28633</v>
      </c>
    </row>
    <row r="4994" spans="1:28" hidden="1" x14ac:dyDescent="0.2">
      <c r="A4994" s="8" t="s">
        <v>28634</v>
      </c>
      <c r="B4994" s="8" t="s">
        <v>28635</v>
      </c>
      <c r="C4994" s="8" t="s">
        <v>45759</v>
      </c>
      <c r="D4994" s="8" t="s">
        <v>45760</v>
      </c>
      <c r="E4994" s="8" t="s">
        <v>113</v>
      </c>
      <c r="F4994" s="8" t="s">
        <v>112</v>
      </c>
      <c r="G4994" s="8" t="s">
        <v>113</v>
      </c>
      <c r="H4994" s="8" t="s">
        <v>112</v>
      </c>
      <c r="I4994" s="8" t="s">
        <v>28430</v>
      </c>
      <c r="J4994" s="8" t="s">
        <v>708</v>
      </c>
      <c r="K4994" s="8" t="s">
        <v>30</v>
      </c>
      <c r="L4994" s="8" t="s">
        <v>3089</v>
      </c>
      <c r="M4994" s="8" t="s">
        <v>4660</v>
      </c>
      <c r="N4994" s="8" t="s">
        <v>10716</v>
      </c>
      <c r="O4994" s="8" t="s">
        <v>34691</v>
      </c>
      <c r="P4994" s="8" t="s">
        <v>776</v>
      </c>
      <c r="Q4994" s="8" t="s">
        <v>23136</v>
      </c>
      <c r="R4994" s="8" t="s">
        <v>28431</v>
      </c>
      <c r="S4994" s="17" t="s">
        <v>28432</v>
      </c>
      <c r="T4994" s="18">
        <v>43024</v>
      </c>
      <c r="U4994" s="8">
        <v>0.95833333333333337</v>
      </c>
      <c r="V4994" s="8">
        <v>0</v>
      </c>
      <c r="W4994" s="8" t="s">
        <v>1495</v>
      </c>
      <c r="X4994" s="8" t="s">
        <v>6022</v>
      </c>
      <c r="Y4994" s="8" t="s">
        <v>6010</v>
      </c>
      <c r="Z4994" s="17" t="s">
        <v>28636</v>
      </c>
      <c r="AA4994" s="8" t="s">
        <v>28637</v>
      </c>
      <c r="AB4994" s="8" t="s">
        <v>28638</v>
      </c>
    </row>
    <row r="4995" spans="1:28" hidden="1" x14ac:dyDescent="0.2">
      <c r="A4995" s="8" t="s">
        <v>28649</v>
      </c>
      <c r="B4995" s="8" t="s">
        <v>28650</v>
      </c>
      <c r="C4995" s="8" t="s">
        <v>45759</v>
      </c>
      <c r="D4995" s="8" t="s">
        <v>45760</v>
      </c>
      <c r="E4995" s="8" t="s">
        <v>164</v>
      </c>
      <c r="F4995" s="8" t="s">
        <v>133</v>
      </c>
      <c r="G4995" s="8" t="s">
        <v>164</v>
      </c>
      <c r="H4995" s="8" t="s">
        <v>133</v>
      </c>
      <c r="I4995" s="8" t="s">
        <v>28430</v>
      </c>
      <c r="J4995" s="8" t="s">
        <v>708</v>
      </c>
      <c r="K4995" s="8" t="s">
        <v>296</v>
      </c>
      <c r="L4995" s="8" t="s">
        <v>1501</v>
      </c>
      <c r="M4995" s="8" t="s">
        <v>1502</v>
      </c>
      <c r="N4995" s="8" t="s">
        <v>10716</v>
      </c>
      <c r="O4995" s="8" t="s">
        <v>34691</v>
      </c>
      <c r="P4995" s="8" t="s">
        <v>776</v>
      </c>
      <c r="Q4995" s="8" t="s">
        <v>23136</v>
      </c>
      <c r="R4995" s="8" t="s">
        <v>28431</v>
      </c>
      <c r="S4995" s="17" t="s">
        <v>28432</v>
      </c>
      <c r="T4995" s="18">
        <v>43032</v>
      </c>
      <c r="U4995" s="8">
        <v>0.75</v>
      </c>
      <c r="V4995" s="8">
        <v>0.83333333333333337</v>
      </c>
      <c r="W4995" s="8" t="s">
        <v>1100</v>
      </c>
      <c r="X4995" s="8" t="s">
        <v>6144</v>
      </c>
      <c r="Y4995" s="8" t="s">
        <v>6145</v>
      </c>
      <c r="Z4995" s="17" t="s">
        <v>28651</v>
      </c>
      <c r="AA4995" s="8" t="s">
        <v>28652</v>
      </c>
      <c r="AB4995" s="8" t="s">
        <v>28653</v>
      </c>
    </row>
    <row r="4996" spans="1:28" hidden="1" x14ac:dyDescent="0.2">
      <c r="A4996" s="8" t="s">
        <v>28654</v>
      </c>
      <c r="B4996" s="8" t="s">
        <v>28655</v>
      </c>
      <c r="C4996" s="8" t="s">
        <v>45759</v>
      </c>
      <c r="D4996" s="8" t="s">
        <v>45760</v>
      </c>
      <c r="E4996" s="8" t="s">
        <v>164</v>
      </c>
      <c r="F4996" s="8" t="s">
        <v>133</v>
      </c>
      <c r="G4996" s="8" t="s">
        <v>164</v>
      </c>
      <c r="H4996" s="8" t="s">
        <v>133</v>
      </c>
      <c r="I4996" s="8" t="s">
        <v>28430</v>
      </c>
      <c r="J4996" s="8" t="s">
        <v>708</v>
      </c>
      <c r="K4996" s="8" t="s">
        <v>296</v>
      </c>
      <c r="L4996" s="8" t="s">
        <v>1502</v>
      </c>
      <c r="M4996" s="8" t="s">
        <v>1533</v>
      </c>
      <c r="N4996" s="8" t="s">
        <v>10716</v>
      </c>
      <c r="O4996" s="8" t="s">
        <v>34691</v>
      </c>
      <c r="P4996" s="8" t="s">
        <v>776</v>
      </c>
      <c r="Q4996" s="8" t="s">
        <v>23136</v>
      </c>
      <c r="R4996" s="8" t="s">
        <v>28431</v>
      </c>
      <c r="S4996" s="17" t="s">
        <v>28432</v>
      </c>
      <c r="T4996" s="18">
        <v>43032</v>
      </c>
      <c r="U4996" s="8">
        <v>0.83333333333333337</v>
      </c>
      <c r="V4996" s="8">
        <v>0.41666666666666669</v>
      </c>
      <c r="W4996" s="8" t="s">
        <v>1958</v>
      </c>
      <c r="X4996" s="8" t="s">
        <v>27034</v>
      </c>
      <c r="Y4996" s="8" t="s">
        <v>13424</v>
      </c>
      <c r="Z4996" s="17" t="s">
        <v>28656</v>
      </c>
      <c r="AA4996" s="8" t="s">
        <v>28657</v>
      </c>
      <c r="AB4996" s="8" t="s">
        <v>28658</v>
      </c>
    </row>
    <row r="4997" spans="1:28" hidden="1" x14ac:dyDescent="0.2">
      <c r="A4997" s="8" t="s">
        <v>28675</v>
      </c>
      <c r="B4997" s="8" t="s">
        <v>28676</v>
      </c>
      <c r="C4997" s="8" t="s">
        <v>45759</v>
      </c>
      <c r="D4997" s="8" t="s">
        <v>45760</v>
      </c>
      <c r="E4997" s="8" t="s">
        <v>205</v>
      </c>
      <c r="F4997" s="8" t="s">
        <v>204</v>
      </c>
      <c r="G4997" s="8" t="s">
        <v>205</v>
      </c>
      <c r="H4997" s="8" t="s">
        <v>204</v>
      </c>
      <c r="I4997" s="8" t="s">
        <v>28430</v>
      </c>
      <c r="J4997" s="8" t="s">
        <v>708</v>
      </c>
      <c r="K4997" s="8" t="s">
        <v>296</v>
      </c>
      <c r="L4997" s="8" t="s">
        <v>19626</v>
      </c>
      <c r="M4997" s="8" t="s">
        <v>1541</v>
      </c>
      <c r="N4997" s="8" t="s">
        <v>10716</v>
      </c>
      <c r="O4997" s="8" t="s">
        <v>34691</v>
      </c>
      <c r="P4997" s="8" t="s">
        <v>776</v>
      </c>
      <c r="Q4997" s="8" t="s">
        <v>23136</v>
      </c>
      <c r="R4997" s="8" t="s">
        <v>28431</v>
      </c>
      <c r="S4997" s="17" t="s">
        <v>28432</v>
      </c>
      <c r="T4997" s="18">
        <v>43033</v>
      </c>
      <c r="U4997" s="8">
        <v>4.1666666666666664E-2</v>
      </c>
      <c r="V4997" s="8">
        <v>0.16666666666666666</v>
      </c>
      <c r="W4997" s="8" t="s">
        <v>1283</v>
      </c>
      <c r="X4997" s="8" t="s">
        <v>28677</v>
      </c>
      <c r="Y4997" s="8" t="s">
        <v>4216</v>
      </c>
      <c r="Z4997" s="17" t="s">
        <v>28678</v>
      </c>
      <c r="AA4997" s="8" t="s">
        <v>28679</v>
      </c>
      <c r="AB4997" s="8" t="s">
        <v>28680</v>
      </c>
    </row>
    <row r="4998" spans="1:28" hidden="1" x14ac:dyDescent="0.2">
      <c r="A4998" s="8" t="s">
        <v>28659</v>
      </c>
      <c r="B4998" s="8" t="s">
        <v>28660</v>
      </c>
      <c r="C4998" s="8" t="s">
        <v>45759</v>
      </c>
      <c r="D4998" s="8" t="s">
        <v>45760</v>
      </c>
      <c r="E4998" s="8" t="s">
        <v>205</v>
      </c>
      <c r="F4998" s="8" t="s">
        <v>204</v>
      </c>
      <c r="G4998" s="8" t="s">
        <v>205</v>
      </c>
      <c r="H4998" s="8" t="s">
        <v>204</v>
      </c>
      <c r="I4998" s="8" t="s">
        <v>28430</v>
      </c>
      <c r="J4998" s="8" t="s">
        <v>708</v>
      </c>
      <c r="K4998" s="8" t="s">
        <v>296</v>
      </c>
      <c r="L4998" s="8" t="s">
        <v>428</v>
      </c>
      <c r="M4998" s="8" t="s">
        <v>3655</v>
      </c>
      <c r="N4998" s="8" t="s">
        <v>10716</v>
      </c>
      <c r="O4998" s="8" t="s">
        <v>34691</v>
      </c>
      <c r="P4998" s="8" t="s">
        <v>776</v>
      </c>
      <c r="Q4998" s="8" t="s">
        <v>23136</v>
      </c>
      <c r="R4998" s="8" t="s">
        <v>28431</v>
      </c>
      <c r="S4998" s="17" t="s">
        <v>28432</v>
      </c>
      <c r="T4998" s="18">
        <v>43033</v>
      </c>
      <c r="U4998" s="8">
        <v>0.75</v>
      </c>
      <c r="V4998" s="8">
        <v>0.83333333333333337</v>
      </c>
      <c r="W4998" s="8" t="s">
        <v>1100</v>
      </c>
      <c r="X4998" s="8" t="s">
        <v>28661</v>
      </c>
      <c r="Y4998" s="8" t="s">
        <v>26262</v>
      </c>
      <c r="Z4998" s="17" t="s">
        <v>28662</v>
      </c>
      <c r="AA4998" s="8" t="s">
        <v>28663</v>
      </c>
      <c r="AB4998" s="8" t="s">
        <v>28664</v>
      </c>
    </row>
    <row r="4999" spans="1:28" hidden="1" x14ac:dyDescent="0.2">
      <c r="A4999" s="8" t="s">
        <v>28665</v>
      </c>
      <c r="B4999" s="8" t="s">
        <v>28666</v>
      </c>
      <c r="C4999" s="8" t="s">
        <v>45759</v>
      </c>
      <c r="D4999" s="8" t="s">
        <v>45760</v>
      </c>
      <c r="E4999" s="8" t="s">
        <v>205</v>
      </c>
      <c r="F4999" s="8" t="s">
        <v>204</v>
      </c>
      <c r="G4999" s="8" t="s">
        <v>205</v>
      </c>
      <c r="H4999" s="8" t="s">
        <v>204</v>
      </c>
      <c r="I4999" s="8" t="s">
        <v>28430</v>
      </c>
      <c r="J4999" s="8" t="s">
        <v>708</v>
      </c>
      <c r="K4999" s="8" t="s">
        <v>296</v>
      </c>
      <c r="L4999" s="8" t="s">
        <v>3655</v>
      </c>
      <c r="M4999" s="8" t="s">
        <v>5772</v>
      </c>
      <c r="N4999" s="8" t="s">
        <v>10716</v>
      </c>
      <c r="O4999" s="8" t="s">
        <v>34691</v>
      </c>
      <c r="P4999" s="8" t="s">
        <v>776</v>
      </c>
      <c r="Q4999" s="8" t="s">
        <v>23136</v>
      </c>
      <c r="R4999" s="8" t="s">
        <v>28431</v>
      </c>
      <c r="S4999" s="17" t="s">
        <v>28432</v>
      </c>
      <c r="T4999" s="18">
        <v>43033</v>
      </c>
      <c r="U4999" s="8">
        <v>0.83333333333333337</v>
      </c>
      <c r="V4999" s="8">
        <v>0.95833333333333337</v>
      </c>
      <c r="W4999" s="8" t="s">
        <v>1283</v>
      </c>
      <c r="X4999" s="8" t="s">
        <v>26261</v>
      </c>
      <c r="Y4999" s="8" t="s">
        <v>26262</v>
      </c>
      <c r="Z4999" s="17" t="s">
        <v>28442</v>
      </c>
      <c r="AA4999" s="8" t="s">
        <v>28667</v>
      </c>
      <c r="AB4999" s="8" t="s">
        <v>28668</v>
      </c>
    </row>
    <row r="5000" spans="1:28" hidden="1" x14ac:dyDescent="0.2">
      <c r="A5000" s="8" t="s">
        <v>28669</v>
      </c>
      <c r="B5000" s="8" t="s">
        <v>28670</v>
      </c>
      <c r="C5000" s="8" t="s">
        <v>45759</v>
      </c>
      <c r="D5000" s="8" t="s">
        <v>45760</v>
      </c>
      <c r="E5000" s="8" t="s">
        <v>205</v>
      </c>
      <c r="F5000" s="8" t="s">
        <v>204</v>
      </c>
      <c r="G5000" s="8" t="s">
        <v>205</v>
      </c>
      <c r="H5000" s="8" t="s">
        <v>204</v>
      </c>
      <c r="I5000" s="8" t="s">
        <v>28430</v>
      </c>
      <c r="J5000" s="8" t="s">
        <v>708</v>
      </c>
      <c r="K5000" s="8" t="s">
        <v>296</v>
      </c>
      <c r="L5000" s="8" t="s">
        <v>5772</v>
      </c>
      <c r="M5000" s="8" t="s">
        <v>19626</v>
      </c>
      <c r="N5000" s="8" t="s">
        <v>10716</v>
      </c>
      <c r="O5000" s="8" t="s">
        <v>34691</v>
      </c>
      <c r="P5000" s="8" t="s">
        <v>776</v>
      </c>
      <c r="Q5000" s="8" t="s">
        <v>23136</v>
      </c>
      <c r="R5000" s="8" t="s">
        <v>28431</v>
      </c>
      <c r="S5000" s="17" t="s">
        <v>28432</v>
      </c>
      <c r="T5000" s="18">
        <v>43033</v>
      </c>
      <c r="U5000" s="8">
        <v>0.95833333333333337</v>
      </c>
      <c r="V5000" s="8">
        <v>4.1666666666666664E-2</v>
      </c>
      <c r="W5000" s="8" t="s">
        <v>1100</v>
      </c>
      <c r="X5000" s="8" t="s">
        <v>28671</v>
      </c>
      <c r="Y5000" s="8" t="s">
        <v>13424</v>
      </c>
      <c r="Z5000" s="17" t="s">
        <v>28672</v>
      </c>
      <c r="AA5000" s="8" t="s">
        <v>28673</v>
      </c>
      <c r="AB5000" s="8" t="s">
        <v>28674</v>
      </c>
    </row>
    <row r="5001" spans="1:28" hidden="1" x14ac:dyDescent="0.2">
      <c r="A5001" s="8" t="s">
        <v>28681</v>
      </c>
      <c r="B5001" s="8" t="s">
        <v>28682</v>
      </c>
      <c r="C5001" s="8" t="s">
        <v>45759</v>
      </c>
      <c r="D5001" s="8" t="s">
        <v>45760</v>
      </c>
      <c r="E5001" s="8" t="s">
        <v>215</v>
      </c>
      <c r="F5001" s="8" t="s">
        <v>204</v>
      </c>
      <c r="G5001" s="8" t="s">
        <v>215</v>
      </c>
      <c r="H5001" s="8" t="s">
        <v>204</v>
      </c>
      <c r="I5001" s="8" t="s">
        <v>28430</v>
      </c>
      <c r="J5001" s="8" t="s">
        <v>708</v>
      </c>
      <c r="K5001" s="8" t="s">
        <v>296</v>
      </c>
      <c r="L5001" s="8" t="s">
        <v>437</v>
      </c>
      <c r="M5001" s="8" t="s">
        <v>4161</v>
      </c>
      <c r="N5001" s="8" t="s">
        <v>10716</v>
      </c>
      <c r="O5001" s="8" t="s">
        <v>34691</v>
      </c>
      <c r="P5001" s="8" t="s">
        <v>776</v>
      </c>
      <c r="Q5001" s="8" t="s">
        <v>23136</v>
      </c>
      <c r="R5001" s="8" t="s">
        <v>28431</v>
      </c>
      <c r="S5001" s="17" t="s">
        <v>28432</v>
      </c>
      <c r="T5001" s="18">
        <v>43034</v>
      </c>
      <c r="U5001" s="8">
        <v>0.75</v>
      </c>
      <c r="V5001" s="8">
        <v>0.95833333333333337</v>
      </c>
      <c r="W5001" s="8" t="s">
        <v>773</v>
      </c>
      <c r="X5001" s="8" t="s">
        <v>4169</v>
      </c>
      <c r="Y5001" s="8" t="s">
        <v>1592</v>
      </c>
      <c r="Z5001" s="17" t="s">
        <v>28683</v>
      </c>
      <c r="AA5001" s="8" t="s">
        <v>28684</v>
      </c>
      <c r="AB5001" s="8" t="s">
        <v>28685</v>
      </c>
    </row>
    <row r="5002" spans="1:28" hidden="1" x14ac:dyDescent="0.2">
      <c r="A5002" s="8" t="s">
        <v>28686</v>
      </c>
      <c r="B5002" s="8" t="s">
        <v>28687</v>
      </c>
      <c r="C5002" s="8" t="s">
        <v>45759</v>
      </c>
      <c r="D5002" s="8" t="s">
        <v>45760</v>
      </c>
      <c r="E5002" s="8" t="s">
        <v>215</v>
      </c>
      <c r="F5002" s="8" t="s">
        <v>204</v>
      </c>
      <c r="G5002" s="8" t="s">
        <v>215</v>
      </c>
      <c r="H5002" s="8" t="s">
        <v>204</v>
      </c>
      <c r="I5002" s="8" t="s">
        <v>28430</v>
      </c>
      <c r="J5002" s="8" t="s">
        <v>708</v>
      </c>
      <c r="K5002" s="8" t="s">
        <v>296</v>
      </c>
      <c r="L5002" s="8" t="s">
        <v>4161</v>
      </c>
      <c r="M5002" s="8" t="s">
        <v>1547</v>
      </c>
      <c r="N5002" s="8" t="s">
        <v>10716</v>
      </c>
      <c r="O5002" s="8" t="s">
        <v>34691</v>
      </c>
      <c r="P5002" s="8" t="s">
        <v>776</v>
      </c>
      <c r="Q5002" s="8" t="s">
        <v>23136</v>
      </c>
      <c r="R5002" s="8" t="s">
        <v>28431</v>
      </c>
      <c r="S5002" s="17" t="s">
        <v>28432</v>
      </c>
      <c r="T5002" s="18">
        <v>43034</v>
      </c>
      <c r="U5002" s="8">
        <v>0.95833333333333337</v>
      </c>
      <c r="V5002" s="8">
        <v>0.16666666666666666</v>
      </c>
      <c r="W5002" s="8" t="s">
        <v>773</v>
      </c>
      <c r="X5002" s="8" t="s">
        <v>4176</v>
      </c>
      <c r="Y5002" s="8" t="s">
        <v>4177</v>
      </c>
      <c r="Z5002" s="17" t="s">
        <v>28688</v>
      </c>
      <c r="AA5002" s="8" t="s">
        <v>28689</v>
      </c>
      <c r="AB5002" s="8" t="s">
        <v>28690</v>
      </c>
    </row>
    <row r="5003" spans="1:28" hidden="1" x14ac:dyDescent="0.2">
      <c r="A5003" s="8" t="s">
        <v>28691</v>
      </c>
      <c r="B5003" s="8" t="s">
        <v>28692</v>
      </c>
      <c r="C5003" s="8" t="s">
        <v>45759</v>
      </c>
      <c r="D5003" s="8" t="s">
        <v>45760</v>
      </c>
      <c r="E5003" s="8" t="s">
        <v>225</v>
      </c>
      <c r="F5003" s="8" t="s">
        <v>204</v>
      </c>
      <c r="G5003" s="8" t="s">
        <v>225</v>
      </c>
      <c r="H5003" s="8" t="s">
        <v>204</v>
      </c>
      <c r="I5003" s="8" t="s">
        <v>28430</v>
      </c>
      <c r="J5003" s="8" t="s">
        <v>708</v>
      </c>
      <c r="K5003" s="8" t="s">
        <v>296</v>
      </c>
      <c r="L5003" s="8" t="s">
        <v>446</v>
      </c>
      <c r="M5003" s="8" t="s">
        <v>1559</v>
      </c>
      <c r="N5003" s="8" t="s">
        <v>10716</v>
      </c>
      <c r="O5003" s="8" t="s">
        <v>34691</v>
      </c>
      <c r="P5003" s="8" t="s">
        <v>776</v>
      </c>
      <c r="Q5003" s="8" t="s">
        <v>23136</v>
      </c>
      <c r="R5003" s="8" t="s">
        <v>28431</v>
      </c>
      <c r="S5003" s="17" t="s">
        <v>28432</v>
      </c>
      <c r="T5003" s="18">
        <v>43035</v>
      </c>
      <c r="U5003" s="8">
        <v>0.75</v>
      </c>
      <c r="V5003" s="8">
        <v>0.95833333333333337</v>
      </c>
      <c r="W5003" s="8" t="s">
        <v>773</v>
      </c>
      <c r="X5003" s="8" t="s">
        <v>28693</v>
      </c>
      <c r="Y5003" s="8" t="s">
        <v>28694</v>
      </c>
      <c r="Z5003" s="17" t="s">
        <v>28695</v>
      </c>
      <c r="AA5003" s="8" t="s">
        <v>28696</v>
      </c>
      <c r="AB5003" s="8" t="s">
        <v>28697</v>
      </c>
    </row>
    <row r="5004" spans="1:28" hidden="1" x14ac:dyDescent="0.2">
      <c r="A5004" s="8" t="s">
        <v>28698</v>
      </c>
      <c r="B5004" s="8" t="s">
        <v>28699</v>
      </c>
      <c r="C5004" s="8" t="s">
        <v>45759</v>
      </c>
      <c r="D5004" s="8" t="s">
        <v>45760</v>
      </c>
      <c r="E5004" s="8" t="s">
        <v>225</v>
      </c>
      <c r="F5004" s="8" t="s">
        <v>204</v>
      </c>
      <c r="G5004" s="8" t="s">
        <v>225</v>
      </c>
      <c r="H5004" s="8" t="s">
        <v>204</v>
      </c>
      <c r="I5004" s="8" t="s">
        <v>28430</v>
      </c>
      <c r="J5004" s="8" t="s">
        <v>708</v>
      </c>
      <c r="K5004" s="8" t="s">
        <v>296</v>
      </c>
      <c r="L5004" s="8" t="s">
        <v>1559</v>
      </c>
      <c r="M5004" s="8" t="s">
        <v>1566</v>
      </c>
      <c r="N5004" s="8" t="s">
        <v>10716</v>
      </c>
      <c r="O5004" s="8" t="s">
        <v>34691</v>
      </c>
      <c r="P5004" s="8" t="s">
        <v>776</v>
      </c>
      <c r="Q5004" s="8" t="s">
        <v>23136</v>
      </c>
      <c r="R5004" s="8" t="s">
        <v>28431</v>
      </c>
      <c r="S5004" s="17" t="s">
        <v>28432</v>
      </c>
      <c r="T5004" s="18">
        <v>43035</v>
      </c>
      <c r="U5004" s="8">
        <v>0.95833333333333337</v>
      </c>
      <c r="V5004" s="8">
        <v>0.16666666666666666</v>
      </c>
      <c r="W5004" s="8" t="s">
        <v>773</v>
      </c>
      <c r="X5004" s="8" t="s">
        <v>1567</v>
      </c>
      <c r="Y5004" s="8" t="s">
        <v>1568</v>
      </c>
      <c r="Z5004" s="17" t="s">
        <v>28700</v>
      </c>
      <c r="AA5004" s="8" t="s">
        <v>28701</v>
      </c>
      <c r="AB5004" s="8" t="s">
        <v>28702</v>
      </c>
    </row>
    <row r="5005" spans="1:28" hidden="1" x14ac:dyDescent="0.2">
      <c r="A5005" s="8" t="s">
        <v>28722</v>
      </c>
      <c r="B5005" s="8" t="s">
        <v>28723</v>
      </c>
      <c r="C5005" s="8" t="s">
        <v>45759</v>
      </c>
      <c r="D5005" s="8" t="s">
        <v>45760</v>
      </c>
      <c r="E5005" s="8" t="s">
        <v>235</v>
      </c>
      <c r="F5005" s="8" t="s">
        <v>204</v>
      </c>
      <c r="G5005" s="8" t="s">
        <v>235</v>
      </c>
      <c r="H5005" s="8" t="s">
        <v>204</v>
      </c>
      <c r="I5005" s="8" t="s">
        <v>28430</v>
      </c>
      <c r="J5005" s="8" t="s">
        <v>708</v>
      </c>
      <c r="K5005" s="8" t="s">
        <v>296</v>
      </c>
      <c r="L5005" s="8" t="s">
        <v>455</v>
      </c>
      <c r="M5005" s="8" t="s">
        <v>1574</v>
      </c>
      <c r="N5005" s="8" t="s">
        <v>10716</v>
      </c>
      <c r="O5005" s="8" t="s">
        <v>34691</v>
      </c>
      <c r="P5005" s="8" t="s">
        <v>776</v>
      </c>
      <c r="Q5005" s="8" t="s">
        <v>23136</v>
      </c>
      <c r="R5005" s="8" t="s">
        <v>28431</v>
      </c>
      <c r="S5005" s="17" t="s">
        <v>28432</v>
      </c>
      <c r="T5005" s="18">
        <v>43036</v>
      </c>
      <c r="U5005" s="8">
        <v>0.75</v>
      </c>
      <c r="V5005" s="8">
        <v>0.95833333333333337</v>
      </c>
      <c r="W5005" s="8" t="s">
        <v>773</v>
      </c>
      <c r="X5005" s="8" t="s">
        <v>1575</v>
      </c>
      <c r="Y5005" s="8" t="s">
        <v>28724</v>
      </c>
      <c r="Z5005" s="17" t="s">
        <v>28725</v>
      </c>
      <c r="AA5005" s="8" t="s">
        <v>28726</v>
      </c>
      <c r="AB5005" s="8" t="s">
        <v>28727</v>
      </c>
    </row>
    <row r="5006" spans="1:28" hidden="1" x14ac:dyDescent="0.2">
      <c r="A5006" s="8" t="s">
        <v>28728</v>
      </c>
      <c r="B5006" s="8" t="s">
        <v>28729</v>
      </c>
      <c r="C5006" s="8" t="s">
        <v>45759</v>
      </c>
      <c r="D5006" s="8" t="s">
        <v>45760</v>
      </c>
      <c r="E5006" s="8" t="s">
        <v>235</v>
      </c>
      <c r="F5006" s="8" t="s">
        <v>204</v>
      </c>
      <c r="G5006" s="8" t="s">
        <v>235</v>
      </c>
      <c r="H5006" s="8" t="s">
        <v>204</v>
      </c>
      <c r="I5006" s="8" t="s">
        <v>28430</v>
      </c>
      <c r="J5006" s="8" t="s">
        <v>708</v>
      </c>
      <c r="K5006" s="8" t="s">
        <v>296</v>
      </c>
      <c r="L5006" s="8" t="s">
        <v>1574</v>
      </c>
      <c r="M5006" s="8" t="s">
        <v>1582</v>
      </c>
      <c r="N5006" s="8" t="s">
        <v>10716</v>
      </c>
      <c r="O5006" s="8" t="s">
        <v>34691</v>
      </c>
      <c r="P5006" s="8" t="s">
        <v>776</v>
      </c>
      <c r="Q5006" s="8" t="s">
        <v>23136</v>
      </c>
      <c r="R5006" s="8" t="s">
        <v>28431</v>
      </c>
      <c r="S5006" s="17" t="s">
        <v>28432</v>
      </c>
      <c r="T5006" s="18">
        <v>43036</v>
      </c>
      <c r="U5006" s="8">
        <v>0.95833333333333337</v>
      </c>
      <c r="V5006" s="8">
        <v>0.16666666666666666</v>
      </c>
      <c r="W5006" s="8" t="s">
        <v>773</v>
      </c>
      <c r="X5006" s="8" t="s">
        <v>28730</v>
      </c>
      <c r="Y5006" s="8" t="s">
        <v>1584</v>
      </c>
      <c r="Z5006" s="17" t="s">
        <v>28731</v>
      </c>
      <c r="AA5006" s="8" t="s">
        <v>28732</v>
      </c>
      <c r="AB5006" s="8" t="s">
        <v>28733</v>
      </c>
    </row>
    <row r="5007" spans="1:28" hidden="1" x14ac:dyDescent="0.2">
      <c r="A5007" s="8" t="s">
        <v>28713</v>
      </c>
      <c r="B5007" s="8" t="s">
        <v>28714</v>
      </c>
      <c r="C5007" s="8" t="s">
        <v>45759</v>
      </c>
      <c r="D5007" s="8" t="s">
        <v>45760</v>
      </c>
      <c r="E5007" s="8" t="s">
        <v>245</v>
      </c>
      <c r="F5007" s="8" t="s">
        <v>204</v>
      </c>
      <c r="G5007" s="8" t="s">
        <v>245</v>
      </c>
      <c r="H5007" s="8" t="s">
        <v>204</v>
      </c>
      <c r="I5007" s="8" t="s">
        <v>28430</v>
      </c>
      <c r="J5007" s="8" t="s">
        <v>708</v>
      </c>
      <c r="K5007" s="8" t="s">
        <v>296</v>
      </c>
      <c r="L5007" s="8" t="s">
        <v>247</v>
      </c>
      <c r="M5007" s="8" t="s">
        <v>1590</v>
      </c>
      <c r="N5007" s="8" t="s">
        <v>10716</v>
      </c>
      <c r="O5007" s="8" t="s">
        <v>34691</v>
      </c>
      <c r="P5007" s="8" t="s">
        <v>776</v>
      </c>
      <c r="Q5007" s="8" t="s">
        <v>23136</v>
      </c>
      <c r="R5007" s="8" t="s">
        <v>28431</v>
      </c>
      <c r="S5007" s="17" t="s">
        <v>28432</v>
      </c>
      <c r="T5007" s="18">
        <v>43037</v>
      </c>
      <c r="U5007" s="8">
        <v>0.75</v>
      </c>
      <c r="V5007" s="8">
        <v>0.875</v>
      </c>
      <c r="W5007" s="8" t="s">
        <v>1283</v>
      </c>
      <c r="X5007" s="8" t="s">
        <v>1591</v>
      </c>
      <c r="Y5007" s="8" t="s">
        <v>1592</v>
      </c>
      <c r="Z5007" s="17" t="s">
        <v>28715</v>
      </c>
      <c r="AA5007" s="8" t="s">
        <v>28716</v>
      </c>
      <c r="AB5007" s="8" t="s">
        <v>25640</v>
      </c>
    </row>
    <row r="5008" spans="1:28" hidden="1" x14ac:dyDescent="0.2">
      <c r="A5008" s="8" t="s">
        <v>28717</v>
      </c>
      <c r="B5008" s="8" t="s">
        <v>28718</v>
      </c>
      <c r="C5008" s="8" t="s">
        <v>45759</v>
      </c>
      <c r="D5008" s="8" t="s">
        <v>45760</v>
      </c>
      <c r="E5008" s="8" t="s">
        <v>245</v>
      </c>
      <c r="F5008" s="8" t="s">
        <v>204</v>
      </c>
      <c r="G5008" s="8" t="s">
        <v>245</v>
      </c>
      <c r="H5008" s="8" t="s">
        <v>204</v>
      </c>
      <c r="I5008" s="8" t="s">
        <v>28430</v>
      </c>
      <c r="J5008" s="8" t="s">
        <v>708</v>
      </c>
      <c r="K5008" s="8" t="s">
        <v>296</v>
      </c>
      <c r="L5008" s="8" t="s">
        <v>1590</v>
      </c>
      <c r="M5008" s="8" t="s">
        <v>1598</v>
      </c>
      <c r="N5008" s="8" t="s">
        <v>10716</v>
      </c>
      <c r="O5008" s="8" t="s">
        <v>34691</v>
      </c>
      <c r="P5008" s="8" t="s">
        <v>776</v>
      </c>
      <c r="Q5008" s="8" t="s">
        <v>23136</v>
      </c>
      <c r="R5008" s="8" t="s">
        <v>28431</v>
      </c>
      <c r="S5008" s="17" t="s">
        <v>28432</v>
      </c>
      <c r="T5008" s="18">
        <v>43037</v>
      </c>
      <c r="U5008" s="8">
        <v>0.875</v>
      </c>
      <c r="V5008" s="8">
        <v>0.16666666666666666</v>
      </c>
      <c r="W5008" s="8" t="s">
        <v>296</v>
      </c>
      <c r="X5008" s="8" t="s">
        <v>1599</v>
      </c>
      <c r="Y5008" s="8" t="s">
        <v>1600</v>
      </c>
      <c r="Z5008" s="17" t="s">
        <v>28719</v>
      </c>
      <c r="AA5008" s="8" t="s">
        <v>28720</v>
      </c>
      <c r="AB5008" s="8" t="s">
        <v>28721</v>
      </c>
    </row>
    <row r="5009" spans="1:28" hidden="1" x14ac:dyDescent="0.2">
      <c r="A5009" s="8" t="s">
        <v>28708</v>
      </c>
      <c r="B5009" s="8" t="s">
        <v>28709</v>
      </c>
      <c r="C5009" s="8" t="s">
        <v>45759</v>
      </c>
      <c r="D5009" s="8" t="s">
        <v>45760</v>
      </c>
      <c r="E5009" s="8" t="s">
        <v>470</v>
      </c>
      <c r="F5009" s="8" t="s">
        <v>204</v>
      </c>
      <c r="G5009" s="8" t="s">
        <v>470</v>
      </c>
      <c r="H5009" s="8" t="s">
        <v>204</v>
      </c>
      <c r="I5009" s="8" t="s">
        <v>28430</v>
      </c>
      <c r="J5009" s="8" t="s">
        <v>708</v>
      </c>
      <c r="K5009" s="8" t="s">
        <v>296</v>
      </c>
      <c r="L5009" s="8" t="s">
        <v>1232</v>
      </c>
      <c r="M5009" s="8" t="s">
        <v>1636</v>
      </c>
      <c r="N5009" s="8" t="s">
        <v>10716</v>
      </c>
      <c r="O5009" s="8" t="s">
        <v>34691</v>
      </c>
      <c r="P5009" s="8" t="s">
        <v>776</v>
      </c>
      <c r="Q5009" s="8" t="s">
        <v>23136</v>
      </c>
      <c r="R5009" s="8" t="s">
        <v>28431</v>
      </c>
      <c r="S5009" s="17" t="s">
        <v>28432</v>
      </c>
      <c r="T5009" s="18">
        <v>43038</v>
      </c>
      <c r="U5009" s="8">
        <v>0</v>
      </c>
      <c r="V5009" s="8">
        <v>0.16666666666666666</v>
      </c>
      <c r="W5009" s="8" t="s">
        <v>739</v>
      </c>
      <c r="X5009" s="8" t="s">
        <v>13615</v>
      </c>
      <c r="Y5009" s="8" t="s">
        <v>13589</v>
      </c>
      <c r="Z5009" s="17" t="s">
        <v>28710</v>
      </c>
      <c r="AA5009" s="8" t="s">
        <v>28711</v>
      </c>
      <c r="AB5009" s="8" t="s">
        <v>28712</v>
      </c>
    </row>
    <row r="5010" spans="1:28" hidden="1" x14ac:dyDescent="0.2">
      <c r="A5010" s="8" t="s">
        <v>28703</v>
      </c>
      <c r="B5010" s="8" t="s">
        <v>28704</v>
      </c>
      <c r="C5010" s="8" t="s">
        <v>45759</v>
      </c>
      <c r="D5010" s="8" t="s">
        <v>45760</v>
      </c>
      <c r="E5010" s="8" t="s">
        <v>470</v>
      </c>
      <c r="F5010" s="8" t="s">
        <v>204</v>
      </c>
      <c r="G5010" s="8" t="s">
        <v>470</v>
      </c>
      <c r="H5010" s="8" t="s">
        <v>204</v>
      </c>
      <c r="I5010" s="8" t="s">
        <v>28430</v>
      </c>
      <c r="J5010" s="8" t="s">
        <v>708</v>
      </c>
      <c r="K5010" s="8" t="s">
        <v>296</v>
      </c>
      <c r="L5010" s="8" t="s">
        <v>472</v>
      </c>
      <c r="M5010" s="8" t="s">
        <v>1232</v>
      </c>
      <c r="N5010" s="8" t="s">
        <v>10716</v>
      </c>
      <c r="O5010" s="8" t="s">
        <v>34691</v>
      </c>
      <c r="P5010" s="8" t="s">
        <v>776</v>
      </c>
      <c r="Q5010" s="8" t="s">
        <v>23136</v>
      </c>
      <c r="R5010" s="8" t="s">
        <v>28431</v>
      </c>
      <c r="S5010" s="17" t="s">
        <v>28432</v>
      </c>
      <c r="T5010" s="18">
        <v>43038</v>
      </c>
      <c r="U5010" s="8">
        <v>0.75</v>
      </c>
      <c r="V5010" s="8">
        <v>0</v>
      </c>
      <c r="W5010" s="8" t="s">
        <v>30</v>
      </c>
      <c r="X5010" s="8" t="s">
        <v>13602</v>
      </c>
      <c r="Y5010" s="8" t="s">
        <v>13589</v>
      </c>
      <c r="Z5010" s="17" t="s">
        <v>28705</v>
      </c>
      <c r="AA5010" s="8" t="s">
        <v>28706</v>
      </c>
      <c r="AB5010" s="8" t="s">
        <v>28707</v>
      </c>
    </row>
    <row r="5011" spans="1:28" hidden="1" x14ac:dyDescent="0.2">
      <c r="A5011" s="8" t="s">
        <v>28734</v>
      </c>
      <c r="B5011" s="8" t="s">
        <v>28735</v>
      </c>
      <c r="C5011" s="8" t="s">
        <v>45759</v>
      </c>
      <c r="D5011" s="8" t="s">
        <v>45760</v>
      </c>
      <c r="E5011" s="8" t="s">
        <v>480</v>
      </c>
      <c r="F5011" s="8" t="s">
        <v>204</v>
      </c>
      <c r="G5011" s="8" t="s">
        <v>480</v>
      </c>
      <c r="H5011" s="8" t="s">
        <v>204</v>
      </c>
      <c r="I5011" s="8" t="s">
        <v>28430</v>
      </c>
      <c r="J5011" s="8" t="s">
        <v>708</v>
      </c>
      <c r="K5011" s="8" t="s">
        <v>296</v>
      </c>
      <c r="L5011" s="8" t="s">
        <v>1644</v>
      </c>
      <c r="M5011" s="8" t="s">
        <v>1645</v>
      </c>
      <c r="N5011" s="8" t="s">
        <v>10716</v>
      </c>
      <c r="O5011" s="8" t="s">
        <v>34691</v>
      </c>
      <c r="P5011" s="8" t="s">
        <v>776</v>
      </c>
      <c r="Q5011" s="8" t="s">
        <v>23136</v>
      </c>
      <c r="R5011" s="8" t="s">
        <v>28431</v>
      </c>
      <c r="S5011" s="17" t="s">
        <v>28432</v>
      </c>
      <c r="T5011" s="18">
        <v>43039</v>
      </c>
      <c r="U5011" s="8">
        <v>0.75</v>
      </c>
      <c r="V5011" s="8">
        <v>0.16666666666666666</v>
      </c>
      <c r="W5011" s="8" t="s">
        <v>792</v>
      </c>
      <c r="X5011" s="8" t="s">
        <v>28736</v>
      </c>
      <c r="Y5011" s="8" t="s">
        <v>1647</v>
      </c>
      <c r="Z5011" s="17" t="s">
        <v>28737</v>
      </c>
      <c r="AA5011" s="8" t="s">
        <v>28738</v>
      </c>
      <c r="AB5011" s="8" t="s">
        <v>28739</v>
      </c>
    </row>
    <row r="5012" spans="1:28" hidden="1" x14ac:dyDescent="0.2">
      <c r="A5012" s="8" t="s">
        <v>28740</v>
      </c>
      <c r="B5012" s="8" t="s">
        <v>28741</v>
      </c>
      <c r="C5012" s="8" t="s">
        <v>45759</v>
      </c>
      <c r="D5012" s="8" t="s">
        <v>45760</v>
      </c>
      <c r="E5012" s="8" t="s">
        <v>499</v>
      </c>
      <c r="F5012" s="8" t="s">
        <v>255</v>
      </c>
      <c r="G5012" s="8" t="s">
        <v>499</v>
      </c>
      <c r="H5012" s="8" t="s">
        <v>255</v>
      </c>
      <c r="I5012" s="8" t="s">
        <v>28430</v>
      </c>
      <c r="J5012" s="8" t="s">
        <v>708</v>
      </c>
      <c r="K5012" s="8" t="s">
        <v>296</v>
      </c>
      <c r="L5012" s="8" t="s">
        <v>1653</v>
      </c>
      <c r="M5012" s="8" t="s">
        <v>1654</v>
      </c>
      <c r="N5012" s="8" t="s">
        <v>10716</v>
      </c>
      <c r="O5012" s="8" t="s">
        <v>34691</v>
      </c>
      <c r="P5012" s="8" t="s">
        <v>776</v>
      </c>
      <c r="Q5012" s="8" t="s">
        <v>23136</v>
      </c>
      <c r="R5012" s="8" t="s">
        <v>28431</v>
      </c>
      <c r="S5012" s="17" t="s">
        <v>28432</v>
      </c>
      <c r="T5012" s="18">
        <v>43040</v>
      </c>
      <c r="U5012" s="8">
        <v>0.75</v>
      </c>
      <c r="V5012" s="8">
        <v>0.16666666666666666</v>
      </c>
      <c r="W5012" s="8" t="s">
        <v>792</v>
      </c>
      <c r="X5012" s="8" t="s">
        <v>28736</v>
      </c>
      <c r="Y5012" s="8" t="s">
        <v>1647</v>
      </c>
      <c r="Z5012" s="17" t="s">
        <v>28742</v>
      </c>
      <c r="AA5012" s="8" t="s">
        <v>28743</v>
      </c>
      <c r="AB5012" s="8" t="s">
        <v>28744</v>
      </c>
    </row>
    <row r="5013" spans="1:28" hidden="1" x14ac:dyDescent="0.2">
      <c r="A5013" s="8" t="s">
        <v>28749</v>
      </c>
      <c r="B5013" s="8" t="s">
        <v>28750</v>
      </c>
      <c r="C5013" s="8" t="s">
        <v>45759</v>
      </c>
      <c r="D5013" s="8" t="s">
        <v>45760</v>
      </c>
      <c r="E5013" s="8" t="s">
        <v>515</v>
      </c>
      <c r="F5013" s="8" t="s">
        <v>255</v>
      </c>
      <c r="G5013" s="8" t="s">
        <v>515</v>
      </c>
      <c r="H5013" s="8" t="s">
        <v>255</v>
      </c>
      <c r="I5013" s="8" t="s">
        <v>28430</v>
      </c>
      <c r="J5013" s="8" t="s">
        <v>708</v>
      </c>
      <c r="K5013" s="8" t="s">
        <v>296</v>
      </c>
      <c r="L5013" s="8" t="s">
        <v>12853</v>
      </c>
      <c r="M5013" s="8" t="s">
        <v>1660</v>
      </c>
      <c r="N5013" s="8" t="s">
        <v>10716</v>
      </c>
      <c r="O5013" s="8" t="s">
        <v>34691</v>
      </c>
      <c r="P5013" s="8" t="s">
        <v>776</v>
      </c>
      <c r="Q5013" s="8" t="s">
        <v>23136</v>
      </c>
      <c r="R5013" s="8" t="s">
        <v>28431</v>
      </c>
      <c r="S5013" s="17" t="s">
        <v>28432</v>
      </c>
      <c r="T5013" s="18">
        <v>43041</v>
      </c>
      <c r="U5013" s="8">
        <v>0.125</v>
      </c>
      <c r="V5013" s="8">
        <v>0.16666666666666666</v>
      </c>
      <c r="W5013" s="8" t="s">
        <v>1495</v>
      </c>
      <c r="X5013" s="8" t="s">
        <v>6198</v>
      </c>
      <c r="Y5013" s="8" t="s">
        <v>6199</v>
      </c>
      <c r="Z5013" s="17" t="s">
        <v>28751</v>
      </c>
      <c r="AA5013" s="8" t="s">
        <v>28752</v>
      </c>
      <c r="AB5013" s="8" t="s">
        <v>28753</v>
      </c>
    </row>
    <row r="5014" spans="1:28" hidden="1" x14ac:dyDescent="0.2">
      <c r="A5014" s="8" t="s">
        <v>28745</v>
      </c>
      <c r="B5014" s="8" t="s">
        <v>28746</v>
      </c>
      <c r="C5014" s="8" t="s">
        <v>45759</v>
      </c>
      <c r="D5014" s="8" t="s">
        <v>45760</v>
      </c>
      <c r="E5014" s="8" t="s">
        <v>515</v>
      </c>
      <c r="F5014" s="8" t="s">
        <v>255</v>
      </c>
      <c r="G5014" s="8" t="s">
        <v>515</v>
      </c>
      <c r="H5014" s="8" t="s">
        <v>255</v>
      </c>
      <c r="I5014" s="8" t="s">
        <v>28430</v>
      </c>
      <c r="J5014" s="8" t="s">
        <v>708</v>
      </c>
      <c r="K5014" s="8" t="s">
        <v>296</v>
      </c>
      <c r="L5014" s="8" t="s">
        <v>1659</v>
      </c>
      <c r="M5014" s="8" t="s">
        <v>12853</v>
      </c>
      <c r="N5014" s="8" t="s">
        <v>10716</v>
      </c>
      <c r="O5014" s="8" t="s">
        <v>34691</v>
      </c>
      <c r="P5014" s="8" t="s">
        <v>776</v>
      </c>
      <c r="Q5014" s="8" t="s">
        <v>23136</v>
      </c>
      <c r="R5014" s="8" t="s">
        <v>28431</v>
      </c>
      <c r="S5014" s="17" t="s">
        <v>28432</v>
      </c>
      <c r="T5014" s="18">
        <v>43041</v>
      </c>
      <c r="U5014" s="8">
        <v>0.75</v>
      </c>
      <c r="V5014" s="8">
        <v>0.125</v>
      </c>
      <c r="W5014" s="8" t="s">
        <v>952</v>
      </c>
      <c r="X5014" s="8" t="s">
        <v>6198</v>
      </c>
      <c r="Y5014" s="8" t="s">
        <v>6199</v>
      </c>
      <c r="Z5014" s="17" t="s">
        <v>5070</v>
      </c>
      <c r="AA5014" s="8" t="s">
        <v>28747</v>
      </c>
      <c r="AB5014" s="8" t="s">
        <v>28748</v>
      </c>
    </row>
    <row r="5015" spans="1:28" hidden="1" x14ac:dyDescent="0.2">
      <c r="A5015" s="8" t="s">
        <v>28759</v>
      </c>
      <c r="B5015" s="8" t="s">
        <v>28760</v>
      </c>
      <c r="C5015" s="8" t="s">
        <v>45759</v>
      </c>
      <c r="D5015" s="8" t="s">
        <v>45760</v>
      </c>
      <c r="E5015" s="8" t="s">
        <v>525</v>
      </c>
      <c r="F5015" s="8" t="s">
        <v>255</v>
      </c>
      <c r="G5015" s="8" t="s">
        <v>525</v>
      </c>
      <c r="H5015" s="8" t="s">
        <v>255</v>
      </c>
      <c r="I5015" s="8" t="s">
        <v>28430</v>
      </c>
      <c r="J5015" s="8" t="s">
        <v>708</v>
      </c>
      <c r="K5015" s="8" t="s">
        <v>296</v>
      </c>
      <c r="L5015" s="8" t="s">
        <v>5804</v>
      </c>
      <c r="M5015" s="8" t="s">
        <v>1665</v>
      </c>
      <c r="N5015" s="8" t="s">
        <v>10716</v>
      </c>
      <c r="O5015" s="8" t="s">
        <v>34691</v>
      </c>
      <c r="P5015" s="8" t="s">
        <v>776</v>
      </c>
      <c r="Q5015" s="8" t="s">
        <v>23136</v>
      </c>
      <c r="R5015" s="8" t="s">
        <v>28431</v>
      </c>
      <c r="S5015" s="17" t="s">
        <v>28432</v>
      </c>
      <c r="T5015" s="18">
        <v>43042</v>
      </c>
      <c r="U5015" s="8">
        <v>8.3333333333333329E-2</v>
      </c>
      <c r="V5015" s="8">
        <v>0.16666666666666666</v>
      </c>
      <c r="W5015" s="8" t="s">
        <v>1100</v>
      </c>
      <c r="X5015" s="8" t="s">
        <v>6198</v>
      </c>
      <c r="Y5015" s="8" t="s">
        <v>6199</v>
      </c>
      <c r="Z5015" s="17" t="s">
        <v>28761</v>
      </c>
      <c r="AA5015" s="8" t="s">
        <v>28762</v>
      </c>
      <c r="AB5015" s="8" t="s">
        <v>28763</v>
      </c>
    </row>
    <row r="5016" spans="1:28" hidden="1" x14ac:dyDescent="0.2">
      <c r="A5016" s="8" t="s">
        <v>28754</v>
      </c>
      <c r="B5016" s="8" t="s">
        <v>28755</v>
      </c>
      <c r="C5016" s="8" t="s">
        <v>45759</v>
      </c>
      <c r="D5016" s="8" t="s">
        <v>45760</v>
      </c>
      <c r="E5016" s="8" t="s">
        <v>525</v>
      </c>
      <c r="F5016" s="8" t="s">
        <v>255</v>
      </c>
      <c r="G5016" s="8" t="s">
        <v>525</v>
      </c>
      <c r="H5016" s="8" t="s">
        <v>255</v>
      </c>
      <c r="I5016" s="8" t="s">
        <v>28430</v>
      </c>
      <c r="J5016" s="8" t="s">
        <v>708</v>
      </c>
      <c r="K5016" s="8" t="s">
        <v>296</v>
      </c>
      <c r="L5016" s="8" t="s">
        <v>527</v>
      </c>
      <c r="M5016" s="8" t="s">
        <v>5804</v>
      </c>
      <c r="N5016" s="8" t="s">
        <v>10716</v>
      </c>
      <c r="O5016" s="8" t="s">
        <v>34691</v>
      </c>
      <c r="P5016" s="8" t="s">
        <v>776</v>
      </c>
      <c r="Q5016" s="8" t="s">
        <v>23136</v>
      </c>
      <c r="R5016" s="8" t="s">
        <v>28431</v>
      </c>
      <c r="S5016" s="17" t="s">
        <v>28432</v>
      </c>
      <c r="T5016" s="18">
        <v>43042</v>
      </c>
      <c r="U5016" s="8">
        <v>0.75</v>
      </c>
      <c r="V5016" s="8">
        <v>8.3333333333333329E-2</v>
      </c>
      <c r="W5016" s="8" t="s">
        <v>486</v>
      </c>
      <c r="X5016" s="8" t="s">
        <v>6212</v>
      </c>
      <c r="Y5016" s="8" t="s">
        <v>6199</v>
      </c>
      <c r="Z5016" s="17" t="s">
        <v>28756</v>
      </c>
      <c r="AA5016" s="8" t="s">
        <v>28757</v>
      </c>
      <c r="AB5016" s="8" t="s">
        <v>28758</v>
      </c>
    </row>
    <row r="5017" spans="1:28" hidden="1" x14ac:dyDescent="0.2">
      <c r="A5017" s="8" t="s">
        <v>28774</v>
      </c>
      <c r="B5017" s="8" t="s">
        <v>28775</v>
      </c>
      <c r="C5017" s="8" t="s">
        <v>45759</v>
      </c>
      <c r="D5017" s="8" t="s">
        <v>45760</v>
      </c>
      <c r="E5017" s="8" t="s">
        <v>535</v>
      </c>
      <c r="F5017" s="8" t="s">
        <v>255</v>
      </c>
      <c r="G5017" s="8" t="s">
        <v>535</v>
      </c>
      <c r="H5017" s="8" t="s">
        <v>255</v>
      </c>
      <c r="I5017" s="8" t="s">
        <v>28430</v>
      </c>
      <c r="J5017" s="8" t="s">
        <v>708</v>
      </c>
      <c r="K5017" s="8" t="s">
        <v>296</v>
      </c>
      <c r="L5017" s="8" t="s">
        <v>1917</v>
      </c>
      <c r="M5017" s="8" t="s">
        <v>17176</v>
      </c>
      <c r="N5017" s="8" t="s">
        <v>10716</v>
      </c>
      <c r="O5017" s="8" t="s">
        <v>34691</v>
      </c>
      <c r="P5017" s="8" t="s">
        <v>776</v>
      </c>
      <c r="Q5017" s="8" t="s">
        <v>23136</v>
      </c>
      <c r="R5017" s="8" t="s">
        <v>28431</v>
      </c>
      <c r="S5017" s="17" t="s">
        <v>28432</v>
      </c>
      <c r="T5017" s="18">
        <v>43043</v>
      </c>
      <c r="U5017" s="8">
        <v>0</v>
      </c>
      <c r="V5017" s="8">
        <v>4.1666666666666664E-2</v>
      </c>
      <c r="W5017" s="8" t="s">
        <v>1495</v>
      </c>
      <c r="X5017" s="8" t="s">
        <v>6226</v>
      </c>
      <c r="Y5017" s="8" t="s">
        <v>6113</v>
      </c>
      <c r="Z5017" s="17" t="s">
        <v>28776</v>
      </c>
      <c r="AA5017" s="8" t="s">
        <v>28777</v>
      </c>
      <c r="AB5017" s="8" t="s">
        <v>28778</v>
      </c>
    </row>
    <row r="5018" spans="1:28" hidden="1" x14ac:dyDescent="0.2">
      <c r="A5018" s="8" t="s">
        <v>28779</v>
      </c>
      <c r="B5018" s="8" t="s">
        <v>28780</v>
      </c>
      <c r="C5018" s="8" t="s">
        <v>45759</v>
      </c>
      <c r="D5018" s="8" t="s">
        <v>45760</v>
      </c>
      <c r="E5018" s="8" t="s">
        <v>535</v>
      </c>
      <c r="F5018" s="8" t="s">
        <v>255</v>
      </c>
      <c r="G5018" s="8" t="s">
        <v>535</v>
      </c>
      <c r="H5018" s="8" t="s">
        <v>255</v>
      </c>
      <c r="I5018" s="8" t="s">
        <v>28430</v>
      </c>
      <c r="J5018" s="8" t="s">
        <v>708</v>
      </c>
      <c r="K5018" s="8" t="s">
        <v>296</v>
      </c>
      <c r="L5018" s="8" t="s">
        <v>17176</v>
      </c>
      <c r="M5018" s="8" t="s">
        <v>1670</v>
      </c>
      <c r="N5018" s="8" t="s">
        <v>10716</v>
      </c>
      <c r="O5018" s="8" t="s">
        <v>34691</v>
      </c>
      <c r="P5018" s="8" t="s">
        <v>776</v>
      </c>
      <c r="Q5018" s="8" t="s">
        <v>23136</v>
      </c>
      <c r="R5018" s="8" t="s">
        <v>28431</v>
      </c>
      <c r="S5018" s="17" t="s">
        <v>28432</v>
      </c>
      <c r="T5018" s="18">
        <v>43043</v>
      </c>
      <c r="U5018" s="8">
        <v>4.1666666666666664E-2</v>
      </c>
      <c r="V5018" s="8">
        <v>0.125</v>
      </c>
      <c r="W5018" s="8" t="s">
        <v>1283</v>
      </c>
      <c r="X5018" s="8" t="s">
        <v>6232</v>
      </c>
      <c r="Y5018" s="8" t="s">
        <v>6233</v>
      </c>
      <c r="Z5018" s="17" t="s">
        <v>28781</v>
      </c>
      <c r="AA5018" s="8" t="s">
        <v>28782</v>
      </c>
      <c r="AB5018" s="8" t="s">
        <v>28783</v>
      </c>
    </row>
    <row r="5019" spans="1:28" hidden="1" x14ac:dyDescent="0.2">
      <c r="A5019" s="8" t="s">
        <v>28764</v>
      </c>
      <c r="B5019" s="8" t="s">
        <v>28765</v>
      </c>
      <c r="C5019" s="8" t="s">
        <v>45759</v>
      </c>
      <c r="D5019" s="8" t="s">
        <v>45760</v>
      </c>
      <c r="E5019" s="8" t="s">
        <v>535</v>
      </c>
      <c r="F5019" s="8" t="s">
        <v>255</v>
      </c>
      <c r="G5019" s="8" t="s">
        <v>535</v>
      </c>
      <c r="H5019" s="8" t="s">
        <v>255</v>
      </c>
      <c r="I5019" s="8" t="s">
        <v>28430</v>
      </c>
      <c r="J5019" s="8" t="s">
        <v>708</v>
      </c>
      <c r="K5019" s="8" t="s">
        <v>296</v>
      </c>
      <c r="L5019" s="8" t="s">
        <v>537</v>
      </c>
      <c r="M5019" s="8" t="s">
        <v>17169</v>
      </c>
      <c r="N5019" s="8" t="s">
        <v>10716</v>
      </c>
      <c r="O5019" s="8" t="s">
        <v>34691</v>
      </c>
      <c r="P5019" s="8" t="s">
        <v>776</v>
      </c>
      <c r="Q5019" s="8" t="s">
        <v>23136</v>
      </c>
      <c r="R5019" s="8" t="s">
        <v>28431</v>
      </c>
      <c r="S5019" s="17" t="s">
        <v>28432</v>
      </c>
      <c r="T5019" s="18">
        <v>43043</v>
      </c>
      <c r="U5019" s="8">
        <v>0.75</v>
      </c>
      <c r="V5019" s="8">
        <v>0.91666666666666663</v>
      </c>
      <c r="W5019" s="8" t="s">
        <v>739</v>
      </c>
      <c r="X5019" s="8" t="s">
        <v>6212</v>
      </c>
      <c r="Y5019" s="8" t="s">
        <v>6199</v>
      </c>
      <c r="Z5019" s="17" t="s">
        <v>28766</v>
      </c>
      <c r="AA5019" s="8" t="s">
        <v>28767</v>
      </c>
      <c r="AB5019" s="8" t="s">
        <v>28768</v>
      </c>
    </row>
    <row r="5020" spans="1:28" hidden="1" x14ac:dyDescent="0.2">
      <c r="A5020" s="8" t="s">
        <v>28769</v>
      </c>
      <c r="B5020" s="8" t="s">
        <v>28770</v>
      </c>
      <c r="C5020" s="8" t="s">
        <v>45759</v>
      </c>
      <c r="D5020" s="8" t="s">
        <v>45760</v>
      </c>
      <c r="E5020" s="8" t="s">
        <v>535</v>
      </c>
      <c r="F5020" s="8" t="s">
        <v>255</v>
      </c>
      <c r="G5020" s="8" t="s">
        <v>535</v>
      </c>
      <c r="H5020" s="8" t="s">
        <v>255</v>
      </c>
      <c r="I5020" s="8" t="s">
        <v>28430</v>
      </c>
      <c r="J5020" s="8" t="s">
        <v>708</v>
      </c>
      <c r="K5020" s="8" t="s">
        <v>296</v>
      </c>
      <c r="L5020" s="8" t="s">
        <v>17169</v>
      </c>
      <c r="M5020" s="8" t="s">
        <v>1917</v>
      </c>
      <c r="N5020" s="8" t="s">
        <v>10716</v>
      </c>
      <c r="O5020" s="8" t="s">
        <v>34691</v>
      </c>
      <c r="P5020" s="8" t="s">
        <v>776</v>
      </c>
      <c r="Q5020" s="8" t="s">
        <v>23136</v>
      </c>
      <c r="R5020" s="8" t="s">
        <v>28431</v>
      </c>
      <c r="S5020" s="17" t="s">
        <v>28432</v>
      </c>
      <c r="T5020" s="18">
        <v>43043</v>
      </c>
      <c r="U5020" s="8">
        <v>0.91666666666666663</v>
      </c>
      <c r="V5020" s="8">
        <v>0</v>
      </c>
      <c r="W5020" s="8" t="s">
        <v>1100</v>
      </c>
      <c r="X5020" s="8" t="s">
        <v>6219</v>
      </c>
      <c r="Y5020" s="8" t="s">
        <v>6220</v>
      </c>
      <c r="Z5020" s="17" t="s">
        <v>28771</v>
      </c>
      <c r="AA5020" s="8" t="s">
        <v>28772</v>
      </c>
      <c r="AB5020" s="8" t="s">
        <v>28773</v>
      </c>
    </row>
    <row r="5021" spans="1:28" hidden="1" x14ac:dyDescent="0.2">
      <c r="A5021" s="8" t="s">
        <v>28784</v>
      </c>
      <c r="B5021" s="8" t="s">
        <v>28785</v>
      </c>
      <c r="C5021" s="8" t="s">
        <v>45759</v>
      </c>
      <c r="D5021" s="8" t="s">
        <v>45760</v>
      </c>
      <c r="E5021" s="8" t="s">
        <v>545</v>
      </c>
      <c r="F5021" s="8" t="s">
        <v>255</v>
      </c>
      <c r="G5021" s="8" t="s">
        <v>545</v>
      </c>
      <c r="H5021" s="8" t="s">
        <v>255</v>
      </c>
      <c r="I5021" s="8" t="s">
        <v>28430</v>
      </c>
      <c r="J5021" s="8" t="s">
        <v>708</v>
      </c>
      <c r="K5021" s="8" t="s">
        <v>296</v>
      </c>
      <c r="L5021" s="8" t="s">
        <v>1678</v>
      </c>
      <c r="M5021" s="8" t="s">
        <v>1687</v>
      </c>
      <c r="N5021" s="8" t="s">
        <v>10716</v>
      </c>
      <c r="O5021" s="8" t="s">
        <v>34691</v>
      </c>
      <c r="P5021" s="8" t="s">
        <v>776</v>
      </c>
      <c r="Q5021" s="8" t="s">
        <v>23136</v>
      </c>
      <c r="R5021" s="8" t="s">
        <v>28431</v>
      </c>
      <c r="S5021" s="17" t="s">
        <v>28432</v>
      </c>
      <c r="T5021" s="18">
        <v>43044</v>
      </c>
      <c r="U5021" s="8">
        <v>0.75</v>
      </c>
      <c r="V5021" s="8">
        <v>0.16666666666666666</v>
      </c>
      <c r="W5021" s="8" t="s">
        <v>792</v>
      </c>
      <c r="X5021" s="8" t="s">
        <v>6251</v>
      </c>
      <c r="Y5021" s="8" t="s">
        <v>6252</v>
      </c>
      <c r="Z5021" s="17" t="s">
        <v>28786</v>
      </c>
      <c r="AA5021" s="8" t="s">
        <v>28787</v>
      </c>
      <c r="AB5021" s="8" t="s">
        <v>28788</v>
      </c>
    </row>
    <row r="5022" spans="1:28" hidden="1" x14ac:dyDescent="0.2">
      <c r="A5022" s="8" t="s">
        <v>28804</v>
      </c>
      <c r="B5022" s="8" t="s">
        <v>28805</v>
      </c>
      <c r="C5022" s="8" t="s">
        <v>45759</v>
      </c>
      <c r="D5022" s="8" t="s">
        <v>45760</v>
      </c>
      <c r="E5022" s="8" t="s">
        <v>256</v>
      </c>
      <c r="F5022" s="8" t="s">
        <v>255</v>
      </c>
      <c r="G5022" s="8" t="s">
        <v>256</v>
      </c>
      <c r="H5022" s="8" t="s">
        <v>255</v>
      </c>
      <c r="I5022" s="8" t="s">
        <v>28430</v>
      </c>
      <c r="J5022" s="8" t="s">
        <v>708</v>
      </c>
      <c r="K5022" s="8" t="s">
        <v>296</v>
      </c>
      <c r="L5022" s="8" t="s">
        <v>1693</v>
      </c>
      <c r="M5022" s="8" t="s">
        <v>23961</v>
      </c>
      <c r="N5022" s="8" t="s">
        <v>10716</v>
      </c>
      <c r="O5022" s="8" t="s">
        <v>34691</v>
      </c>
      <c r="P5022" s="8" t="s">
        <v>776</v>
      </c>
      <c r="Q5022" s="8" t="s">
        <v>23136</v>
      </c>
      <c r="R5022" s="8" t="s">
        <v>28431</v>
      </c>
      <c r="S5022" s="17" t="s">
        <v>28432</v>
      </c>
      <c r="T5022" s="18">
        <v>43045</v>
      </c>
      <c r="U5022" s="8">
        <v>0</v>
      </c>
      <c r="V5022" s="8">
        <v>0.125</v>
      </c>
      <c r="W5022" s="8" t="s">
        <v>1283</v>
      </c>
      <c r="X5022" s="8" t="s">
        <v>45730</v>
      </c>
      <c r="Y5022" s="8" t="s">
        <v>1647</v>
      </c>
      <c r="Z5022" s="17" t="s">
        <v>28806</v>
      </c>
      <c r="AA5022" s="8" t="s">
        <v>28807</v>
      </c>
      <c r="AB5022" s="8" t="s">
        <v>28808</v>
      </c>
    </row>
    <row r="5023" spans="1:28" hidden="1" x14ac:dyDescent="0.2">
      <c r="A5023" s="8" t="s">
        <v>28809</v>
      </c>
      <c r="B5023" s="8" t="s">
        <v>28810</v>
      </c>
      <c r="C5023" s="8" t="s">
        <v>45759</v>
      </c>
      <c r="D5023" s="8" t="s">
        <v>45760</v>
      </c>
      <c r="E5023" s="8" t="s">
        <v>256</v>
      </c>
      <c r="F5023" s="8" t="s">
        <v>255</v>
      </c>
      <c r="G5023" s="8" t="s">
        <v>256</v>
      </c>
      <c r="H5023" s="8" t="s">
        <v>255</v>
      </c>
      <c r="I5023" s="8" t="s">
        <v>28430</v>
      </c>
      <c r="J5023" s="8" t="s">
        <v>708</v>
      </c>
      <c r="K5023" s="8" t="s">
        <v>296</v>
      </c>
      <c r="L5023" s="8" t="s">
        <v>23961</v>
      </c>
      <c r="M5023" s="8" t="s">
        <v>1708</v>
      </c>
      <c r="N5023" s="8" t="s">
        <v>10716</v>
      </c>
      <c r="O5023" s="8" t="s">
        <v>34691</v>
      </c>
      <c r="P5023" s="8" t="s">
        <v>776</v>
      </c>
      <c r="Q5023" s="8" t="s">
        <v>23136</v>
      </c>
      <c r="R5023" s="8" t="s">
        <v>28431</v>
      </c>
      <c r="S5023" s="17" t="s">
        <v>28432</v>
      </c>
      <c r="T5023" s="18">
        <v>43045</v>
      </c>
      <c r="U5023" s="8">
        <v>0.125</v>
      </c>
      <c r="V5023" s="8">
        <v>0.16666666666666666</v>
      </c>
      <c r="W5023" s="8" t="s">
        <v>1495</v>
      </c>
      <c r="X5023" s="8" t="s">
        <v>45730</v>
      </c>
      <c r="Y5023" s="8" t="s">
        <v>28811</v>
      </c>
      <c r="Z5023" s="17" t="s">
        <v>28812</v>
      </c>
      <c r="AA5023" s="8" t="s">
        <v>28813</v>
      </c>
      <c r="AB5023" s="8" t="s">
        <v>28814</v>
      </c>
    </row>
    <row r="5024" spans="1:28" hidden="1" x14ac:dyDescent="0.2">
      <c r="A5024" s="8" t="s">
        <v>28789</v>
      </c>
      <c r="B5024" s="8" t="s">
        <v>28790</v>
      </c>
      <c r="C5024" s="8" t="s">
        <v>45759</v>
      </c>
      <c r="D5024" s="8" t="s">
        <v>45760</v>
      </c>
      <c r="E5024" s="8" t="s">
        <v>256</v>
      </c>
      <c r="F5024" s="8" t="s">
        <v>255</v>
      </c>
      <c r="G5024" s="8" t="s">
        <v>256</v>
      </c>
      <c r="H5024" s="8" t="s">
        <v>255</v>
      </c>
      <c r="I5024" s="8" t="s">
        <v>28430</v>
      </c>
      <c r="J5024" s="8" t="s">
        <v>708</v>
      </c>
      <c r="K5024" s="8" t="s">
        <v>296</v>
      </c>
      <c r="L5024" s="8" t="s">
        <v>558</v>
      </c>
      <c r="M5024" s="8" t="s">
        <v>5134</v>
      </c>
      <c r="N5024" s="8" t="s">
        <v>10716</v>
      </c>
      <c r="O5024" s="8" t="s">
        <v>34691</v>
      </c>
      <c r="P5024" s="8" t="s">
        <v>776</v>
      </c>
      <c r="Q5024" s="8" t="s">
        <v>23136</v>
      </c>
      <c r="R5024" s="8" t="s">
        <v>28431</v>
      </c>
      <c r="S5024" s="17" t="s">
        <v>28432</v>
      </c>
      <c r="T5024" s="18">
        <v>43045</v>
      </c>
      <c r="U5024" s="8">
        <v>0.75</v>
      </c>
      <c r="V5024" s="8">
        <v>0.83333333333333337</v>
      </c>
      <c r="W5024" s="8" t="s">
        <v>1100</v>
      </c>
      <c r="X5024" s="8" t="s">
        <v>45730</v>
      </c>
      <c r="Y5024" s="8" t="s">
        <v>1576</v>
      </c>
      <c r="Z5024" s="17" t="s">
        <v>28791</v>
      </c>
      <c r="AA5024" s="8" t="s">
        <v>28792</v>
      </c>
      <c r="AB5024" s="8" t="s">
        <v>28793</v>
      </c>
    </row>
    <row r="5025" spans="1:28" hidden="1" x14ac:dyDescent="0.2">
      <c r="A5025" s="8" t="s">
        <v>28794</v>
      </c>
      <c r="B5025" s="8" t="s">
        <v>28795</v>
      </c>
      <c r="C5025" s="8" t="s">
        <v>45759</v>
      </c>
      <c r="D5025" s="8" t="s">
        <v>45760</v>
      </c>
      <c r="E5025" s="8" t="s">
        <v>256</v>
      </c>
      <c r="F5025" s="8" t="s">
        <v>255</v>
      </c>
      <c r="G5025" s="8" t="s">
        <v>256</v>
      </c>
      <c r="H5025" s="8" t="s">
        <v>255</v>
      </c>
      <c r="I5025" s="8" t="s">
        <v>28430</v>
      </c>
      <c r="J5025" s="8" t="s">
        <v>708</v>
      </c>
      <c r="K5025" s="8" t="s">
        <v>296</v>
      </c>
      <c r="L5025" s="8" t="s">
        <v>5134</v>
      </c>
      <c r="M5025" s="8" t="s">
        <v>6258</v>
      </c>
      <c r="N5025" s="8" t="s">
        <v>10716</v>
      </c>
      <c r="O5025" s="8" t="s">
        <v>34691</v>
      </c>
      <c r="P5025" s="8" t="s">
        <v>776</v>
      </c>
      <c r="Q5025" s="8" t="s">
        <v>23136</v>
      </c>
      <c r="R5025" s="8" t="s">
        <v>28431</v>
      </c>
      <c r="S5025" s="17" t="s">
        <v>28432</v>
      </c>
      <c r="T5025" s="18">
        <v>43045</v>
      </c>
      <c r="U5025" s="8">
        <v>0.83333333333333337</v>
      </c>
      <c r="V5025" s="8">
        <v>0.875</v>
      </c>
      <c r="W5025" s="8" t="s">
        <v>1495</v>
      </c>
      <c r="X5025" s="8" t="s">
        <v>45730</v>
      </c>
      <c r="Y5025" s="8" t="s">
        <v>1576</v>
      </c>
      <c r="Z5025" s="17" t="s">
        <v>28796</v>
      </c>
      <c r="AA5025" s="8" t="s">
        <v>28797</v>
      </c>
      <c r="AB5025" s="8" t="s">
        <v>28798</v>
      </c>
    </row>
    <row r="5026" spans="1:28" hidden="1" x14ac:dyDescent="0.2">
      <c r="A5026" s="8" t="s">
        <v>28799</v>
      </c>
      <c r="B5026" s="8" t="s">
        <v>28800</v>
      </c>
      <c r="C5026" s="8" t="s">
        <v>45759</v>
      </c>
      <c r="D5026" s="8" t="s">
        <v>45760</v>
      </c>
      <c r="E5026" s="8" t="s">
        <v>256</v>
      </c>
      <c r="F5026" s="8" t="s">
        <v>255</v>
      </c>
      <c r="G5026" s="8" t="s">
        <v>256</v>
      </c>
      <c r="H5026" s="8" t="s">
        <v>255</v>
      </c>
      <c r="I5026" s="8" t="s">
        <v>28430</v>
      </c>
      <c r="J5026" s="8" t="s">
        <v>708</v>
      </c>
      <c r="K5026" s="8" t="s">
        <v>296</v>
      </c>
      <c r="L5026" s="8" t="s">
        <v>6258</v>
      </c>
      <c r="M5026" s="8" t="s">
        <v>1693</v>
      </c>
      <c r="N5026" s="8" t="s">
        <v>10716</v>
      </c>
      <c r="O5026" s="8" t="s">
        <v>34691</v>
      </c>
      <c r="P5026" s="8" t="s">
        <v>776</v>
      </c>
      <c r="Q5026" s="8" t="s">
        <v>23136</v>
      </c>
      <c r="R5026" s="8" t="s">
        <v>28431</v>
      </c>
      <c r="S5026" s="17" t="s">
        <v>28432</v>
      </c>
      <c r="T5026" s="18">
        <v>43045</v>
      </c>
      <c r="U5026" s="8">
        <v>0.875</v>
      </c>
      <c r="V5026" s="8">
        <v>0</v>
      </c>
      <c r="W5026" s="8" t="s">
        <v>1283</v>
      </c>
      <c r="X5026" s="8" t="s">
        <v>45730</v>
      </c>
      <c r="Y5026" s="8" t="s">
        <v>28801</v>
      </c>
      <c r="Z5026" s="17" t="s">
        <v>28442</v>
      </c>
      <c r="AA5026" s="8" t="s">
        <v>28802</v>
      </c>
      <c r="AB5026" s="8" t="s">
        <v>28803</v>
      </c>
    </row>
    <row r="5027" spans="1:28" hidden="1" x14ac:dyDescent="0.2">
      <c r="A5027" s="8" t="s">
        <v>33484</v>
      </c>
      <c r="B5027" s="8" t="s">
        <v>33485</v>
      </c>
      <c r="C5027" s="8" t="s">
        <v>45759</v>
      </c>
      <c r="D5027" s="8" t="s">
        <v>45760</v>
      </c>
      <c r="E5027" s="8" t="s">
        <v>266</v>
      </c>
      <c r="F5027" s="8" t="s">
        <v>255</v>
      </c>
      <c r="G5027" s="8" t="s">
        <v>266</v>
      </c>
      <c r="H5027" s="8" t="s">
        <v>255</v>
      </c>
      <c r="I5027" s="8" t="s">
        <v>33486</v>
      </c>
      <c r="J5027" s="8" t="s">
        <v>28</v>
      </c>
      <c r="K5027" s="8" t="s">
        <v>486</v>
      </c>
      <c r="L5027" s="8" t="s">
        <v>566</v>
      </c>
      <c r="M5027" s="8" t="s">
        <v>14594</v>
      </c>
      <c r="N5027" s="8" t="s">
        <v>10716</v>
      </c>
      <c r="O5027" s="8" t="s">
        <v>34691</v>
      </c>
      <c r="P5027" s="8" t="s">
        <v>776</v>
      </c>
      <c r="Q5027" s="8" t="s">
        <v>33487</v>
      </c>
      <c r="R5027" s="8" t="s">
        <v>32590</v>
      </c>
      <c r="S5027" s="17" t="s">
        <v>33488</v>
      </c>
      <c r="T5027" s="18">
        <v>43046</v>
      </c>
      <c r="U5027" s="8">
        <v>0.25</v>
      </c>
      <c r="V5027" s="8">
        <v>0.375</v>
      </c>
      <c r="W5027" s="8" t="s">
        <v>1283</v>
      </c>
      <c r="X5027" s="8" t="s">
        <v>9305</v>
      </c>
      <c r="Y5027" s="8" t="s">
        <v>33489</v>
      </c>
      <c r="Z5027" s="17" t="s">
        <v>33490</v>
      </c>
      <c r="AA5027" s="8" t="s">
        <v>33491</v>
      </c>
      <c r="AB5027" s="8" t="s">
        <v>33492</v>
      </c>
    </row>
    <row r="5028" spans="1:28" hidden="1" x14ac:dyDescent="0.2">
      <c r="A5028" s="8" t="s">
        <v>33493</v>
      </c>
      <c r="B5028" s="8" t="s">
        <v>33494</v>
      </c>
      <c r="C5028" s="8" t="s">
        <v>45759</v>
      </c>
      <c r="D5028" s="8" t="s">
        <v>45760</v>
      </c>
      <c r="E5028" s="8" t="s">
        <v>266</v>
      </c>
      <c r="F5028" s="8" t="s">
        <v>255</v>
      </c>
      <c r="G5028" s="8" t="s">
        <v>266</v>
      </c>
      <c r="H5028" s="8" t="s">
        <v>255</v>
      </c>
      <c r="I5028" s="8" t="s">
        <v>33486</v>
      </c>
      <c r="J5028" s="8" t="s">
        <v>28</v>
      </c>
      <c r="K5028" s="8" t="s">
        <v>486</v>
      </c>
      <c r="L5028" s="8" t="s">
        <v>14594</v>
      </c>
      <c r="M5028" s="8" t="s">
        <v>8643</v>
      </c>
      <c r="N5028" s="8" t="s">
        <v>10716</v>
      </c>
      <c r="O5028" s="8" t="s">
        <v>34691</v>
      </c>
      <c r="P5028" s="8" t="s">
        <v>776</v>
      </c>
      <c r="Q5028" s="8" t="s">
        <v>33487</v>
      </c>
      <c r="R5028" s="8" t="s">
        <v>32590</v>
      </c>
      <c r="S5028" s="17" t="s">
        <v>33488</v>
      </c>
      <c r="T5028" s="18">
        <v>43046</v>
      </c>
      <c r="U5028" s="8">
        <v>0.375</v>
      </c>
      <c r="V5028" s="8">
        <v>0.41666666666666669</v>
      </c>
      <c r="W5028" s="8" t="s">
        <v>1495</v>
      </c>
      <c r="X5028" s="8" t="s">
        <v>9305</v>
      </c>
      <c r="Y5028" s="8" t="s">
        <v>26262</v>
      </c>
      <c r="Z5028" s="17" t="s">
        <v>3287</v>
      </c>
      <c r="AA5028" s="8" t="s">
        <v>33495</v>
      </c>
      <c r="AB5028" s="8" t="s">
        <v>33496</v>
      </c>
    </row>
    <row r="5029" spans="1:28" hidden="1" x14ac:dyDescent="0.2">
      <c r="A5029" s="8" t="s">
        <v>33497</v>
      </c>
      <c r="B5029" s="8" t="s">
        <v>33498</v>
      </c>
      <c r="C5029" s="8" t="s">
        <v>45759</v>
      </c>
      <c r="D5029" s="8" t="s">
        <v>45760</v>
      </c>
      <c r="E5029" s="8" t="s">
        <v>266</v>
      </c>
      <c r="F5029" s="8" t="s">
        <v>255</v>
      </c>
      <c r="G5029" s="8" t="s">
        <v>266</v>
      </c>
      <c r="H5029" s="8" t="s">
        <v>255</v>
      </c>
      <c r="I5029" s="8" t="s">
        <v>33486</v>
      </c>
      <c r="J5029" s="8" t="s">
        <v>28</v>
      </c>
      <c r="K5029" s="8" t="s">
        <v>486</v>
      </c>
      <c r="L5029" s="8" t="s">
        <v>8643</v>
      </c>
      <c r="M5029" s="8" t="s">
        <v>14607</v>
      </c>
      <c r="N5029" s="8" t="s">
        <v>10716</v>
      </c>
      <c r="O5029" s="8" t="s">
        <v>34691</v>
      </c>
      <c r="P5029" s="8" t="s">
        <v>776</v>
      </c>
      <c r="Q5029" s="8" t="s">
        <v>33487</v>
      </c>
      <c r="R5029" s="8" t="s">
        <v>32590</v>
      </c>
      <c r="S5029" s="17" t="s">
        <v>33488</v>
      </c>
      <c r="T5029" s="18">
        <v>43046</v>
      </c>
      <c r="U5029" s="8">
        <v>0.41666666666666669</v>
      </c>
      <c r="V5029" s="8">
        <v>0.5</v>
      </c>
      <c r="W5029" s="8" t="s">
        <v>1100</v>
      </c>
      <c r="X5029" s="8" t="s">
        <v>9305</v>
      </c>
      <c r="Y5029" s="8" t="s">
        <v>1647</v>
      </c>
      <c r="Z5029" s="17" t="s">
        <v>33499</v>
      </c>
      <c r="AA5029" s="8" t="s">
        <v>33500</v>
      </c>
      <c r="AB5029" s="8" t="s">
        <v>33501</v>
      </c>
    </row>
    <row r="5030" spans="1:28" hidden="1" x14ac:dyDescent="0.2">
      <c r="A5030" s="8" t="s">
        <v>33502</v>
      </c>
      <c r="B5030" s="8" t="s">
        <v>33503</v>
      </c>
      <c r="C5030" s="8" t="s">
        <v>45759</v>
      </c>
      <c r="D5030" s="8" t="s">
        <v>45760</v>
      </c>
      <c r="E5030" s="8" t="s">
        <v>266</v>
      </c>
      <c r="F5030" s="8" t="s">
        <v>255</v>
      </c>
      <c r="G5030" s="8" t="s">
        <v>266</v>
      </c>
      <c r="H5030" s="8" t="s">
        <v>255</v>
      </c>
      <c r="I5030" s="8" t="s">
        <v>33486</v>
      </c>
      <c r="J5030" s="8" t="s">
        <v>28</v>
      </c>
      <c r="K5030" s="8" t="s">
        <v>486</v>
      </c>
      <c r="L5030" s="8" t="s">
        <v>14607</v>
      </c>
      <c r="M5030" s="8" t="s">
        <v>8649</v>
      </c>
      <c r="N5030" s="8" t="s">
        <v>10716</v>
      </c>
      <c r="O5030" s="8" t="s">
        <v>34691</v>
      </c>
      <c r="P5030" s="8" t="s">
        <v>776</v>
      </c>
      <c r="Q5030" s="8" t="s">
        <v>33487</v>
      </c>
      <c r="R5030" s="8" t="s">
        <v>32590</v>
      </c>
      <c r="S5030" s="17" t="s">
        <v>33488</v>
      </c>
      <c r="T5030" s="18">
        <v>43046</v>
      </c>
      <c r="U5030" s="8">
        <v>0.5</v>
      </c>
      <c r="V5030" s="8">
        <v>0.54166666666666663</v>
      </c>
      <c r="W5030" s="8" t="s">
        <v>1495</v>
      </c>
      <c r="X5030" s="8" t="s">
        <v>9305</v>
      </c>
      <c r="Y5030" s="8" t="s">
        <v>13424</v>
      </c>
      <c r="Z5030" s="17" t="s">
        <v>33504</v>
      </c>
      <c r="AA5030" s="8" t="s">
        <v>33505</v>
      </c>
      <c r="AB5030" s="8" t="s">
        <v>33506</v>
      </c>
    </row>
    <row r="5031" spans="1:28" hidden="1" x14ac:dyDescent="0.2">
      <c r="A5031" s="8" t="s">
        <v>33507</v>
      </c>
      <c r="B5031" s="8" t="s">
        <v>33508</v>
      </c>
      <c r="C5031" s="8" t="s">
        <v>45759</v>
      </c>
      <c r="D5031" s="8" t="s">
        <v>45760</v>
      </c>
      <c r="E5031" s="8" t="s">
        <v>266</v>
      </c>
      <c r="F5031" s="8" t="s">
        <v>255</v>
      </c>
      <c r="G5031" s="8" t="s">
        <v>266</v>
      </c>
      <c r="H5031" s="8" t="s">
        <v>255</v>
      </c>
      <c r="I5031" s="8" t="s">
        <v>33486</v>
      </c>
      <c r="J5031" s="8" t="s">
        <v>28</v>
      </c>
      <c r="K5031" s="8" t="s">
        <v>486</v>
      </c>
      <c r="L5031" s="8" t="s">
        <v>8649</v>
      </c>
      <c r="M5031" s="8" t="s">
        <v>1255</v>
      </c>
      <c r="N5031" s="8" t="s">
        <v>10716</v>
      </c>
      <c r="O5031" s="8" t="s">
        <v>34691</v>
      </c>
      <c r="P5031" s="8" t="s">
        <v>776</v>
      </c>
      <c r="Q5031" s="8" t="s">
        <v>33487</v>
      </c>
      <c r="R5031" s="8" t="s">
        <v>32590</v>
      </c>
      <c r="S5031" s="17" t="s">
        <v>33488</v>
      </c>
      <c r="T5031" s="18">
        <v>43046</v>
      </c>
      <c r="U5031" s="8">
        <v>0.54166666666666663</v>
      </c>
      <c r="V5031" s="8">
        <v>0.625</v>
      </c>
      <c r="W5031" s="8" t="s">
        <v>1100</v>
      </c>
      <c r="X5031" s="8" t="s">
        <v>9305</v>
      </c>
      <c r="Y5031" s="8" t="s">
        <v>33509</v>
      </c>
      <c r="Z5031" s="17" t="s">
        <v>33510</v>
      </c>
      <c r="AA5031" s="8" t="s">
        <v>33511</v>
      </c>
      <c r="AB5031" s="8" t="s">
        <v>33512</v>
      </c>
    </row>
    <row r="5032" spans="1:28" hidden="1" x14ac:dyDescent="0.2">
      <c r="A5032" s="8" t="s">
        <v>33513</v>
      </c>
      <c r="B5032" s="8" t="s">
        <v>33514</v>
      </c>
      <c r="C5032" s="8" t="s">
        <v>45759</v>
      </c>
      <c r="D5032" s="8" t="s">
        <v>45760</v>
      </c>
      <c r="E5032" s="8" t="s">
        <v>266</v>
      </c>
      <c r="F5032" s="8" t="s">
        <v>255</v>
      </c>
      <c r="G5032" s="8" t="s">
        <v>266</v>
      </c>
      <c r="H5032" s="8" t="s">
        <v>255</v>
      </c>
      <c r="I5032" s="8" t="s">
        <v>33486</v>
      </c>
      <c r="J5032" s="8" t="s">
        <v>28</v>
      </c>
      <c r="K5032" s="8" t="s">
        <v>486</v>
      </c>
      <c r="L5032" s="8" t="s">
        <v>1255</v>
      </c>
      <c r="M5032" s="8" t="s">
        <v>858</v>
      </c>
      <c r="N5032" s="8" t="s">
        <v>10716</v>
      </c>
      <c r="O5032" s="8" t="s">
        <v>34691</v>
      </c>
      <c r="P5032" s="8" t="s">
        <v>776</v>
      </c>
      <c r="Q5032" s="8" t="s">
        <v>33487</v>
      </c>
      <c r="R5032" s="8" t="s">
        <v>32590</v>
      </c>
      <c r="S5032" s="17" t="s">
        <v>33488</v>
      </c>
      <c r="T5032" s="18">
        <v>43046</v>
      </c>
      <c r="U5032" s="8">
        <v>0.625</v>
      </c>
      <c r="V5032" s="8">
        <v>0.66666666666666663</v>
      </c>
      <c r="W5032" s="8" t="s">
        <v>1495</v>
      </c>
      <c r="X5032" s="8" t="s">
        <v>9305</v>
      </c>
      <c r="Y5032" s="8" t="s">
        <v>33515</v>
      </c>
      <c r="Z5032" s="17" t="s">
        <v>33516</v>
      </c>
      <c r="AA5032" s="8" t="s">
        <v>33517</v>
      </c>
      <c r="AB5032" s="8" t="s">
        <v>33518</v>
      </c>
    </row>
    <row r="5033" spans="1:28" hidden="1" x14ac:dyDescent="0.2">
      <c r="A5033" s="8" t="s">
        <v>33519</v>
      </c>
      <c r="B5033" s="8" t="s">
        <v>33520</v>
      </c>
      <c r="C5033" s="8" t="s">
        <v>45759</v>
      </c>
      <c r="D5033" s="8" t="s">
        <v>45760</v>
      </c>
      <c r="E5033" s="8" t="s">
        <v>275</v>
      </c>
      <c r="F5033" s="8" t="s">
        <v>274</v>
      </c>
      <c r="G5033" s="8" t="s">
        <v>275</v>
      </c>
      <c r="H5033" s="8" t="s">
        <v>274</v>
      </c>
      <c r="I5033" s="8" t="s">
        <v>33486</v>
      </c>
      <c r="J5033" s="8" t="s">
        <v>28</v>
      </c>
      <c r="K5033" s="8" t="s">
        <v>486</v>
      </c>
      <c r="L5033" s="8" t="s">
        <v>8662</v>
      </c>
      <c r="M5033" s="8" t="s">
        <v>8675</v>
      </c>
      <c r="N5033" s="8" t="s">
        <v>10716</v>
      </c>
      <c r="O5033" s="8" t="s">
        <v>34691</v>
      </c>
      <c r="P5033" s="8" t="s">
        <v>776</v>
      </c>
      <c r="Q5033" s="8" t="s">
        <v>33487</v>
      </c>
      <c r="R5033" s="8" t="s">
        <v>32590</v>
      </c>
      <c r="S5033" s="17" t="s">
        <v>33488</v>
      </c>
      <c r="T5033" s="18">
        <v>43047</v>
      </c>
      <c r="U5033" s="8">
        <v>0.25</v>
      </c>
      <c r="V5033" s="8">
        <v>0.66666666666666663</v>
      </c>
      <c r="W5033" s="8" t="s">
        <v>792</v>
      </c>
      <c r="X5033" s="8" t="s">
        <v>26385</v>
      </c>
      <c r="Y5033" s="8" t="s">
        <v>26386</v>
      </c>
      <c r="Z5033" s="17" t="s">
        <v>33521</v>
      </c>
      <c r="AA5033" s="8" t="s">
        <v>33522</v>
      </c>
      <c r="AB5033" s="8" t="s">
        <v>33523</v>
      </c>
    </row>
    <row r="5034" spans="1:28" hidden="1" x14ac:dyDescent="0.2">
      <c r="A5034" s="8" t="s">
        <v>33524</v>
      </c>
      <c r="B5034" s="8" t="s">
        <v>33525</v>
      </c>
      <c r="C5034" s="8" t="s">
        <v>45759</v>
      </c>
      <c r="D5034" s="8" t="s">
        <v>45760</v>
      </c>
      <c r="E5034" s="8" t="s">
        <v>285</v>
      </c>
      <c r="F5034" s="8" t="s">
        <v>274</v>
      </c>
      <c r="G5034" s="8" t="s">
        <v>285</v>
      </c>
      <c r="H5034" s="8" t="s">
        <v>274</v>
      </c>
      <c r="I5034" s="8" t="s">
        <v>33486</v>
      </c>
      <c r="J5034" s="8" t="s">
        <v>28</v>
      </c>
      <c r="K5034" s="8" t="s">
        <v>486</v>
      </c>
      <c r="L5034" s="8" t="s">
        <v>8681</v>
      </c>
      <c r="M5034" s="8" t="s">
        <v>8689</v>
      </c>
      <c r="N5034" s="8" t="s">
        <v>10716</v>
      </c>
      <c r="O5034" s="8" t="s">
        <v>34691</v>
      </c>
      <c r="P5034" s="8" t="s">
        <v>776</v>
      </c>
      <c r="Q5034" s="8" t="s">
        <v>33487</v>
      </c>
      <c r="R5034" s="8" t="s">
        <v>32590</v>
      </c>
      <c r="S5034" s="17" t="s">
        <v>33488</v>
      </c>
      <c r="T5034" s="18">
        <v>43048</v>
      </c>
      <c r="U5034" s="8">
        <v>0.25</v>
      </c>
      <c r="V5034" s="8">
        <v>0.66666666666666663</v>
      </c>
      <c r="W5034" s="8" t="s">
        <v>792</v>
      </c>
      <c r="X5034" s="8" t="s">
        <v>33526</v>
      </c>
      <c r="Y5034" s="8" t="s">
        <v>26386</v>
      </c>
      <c r="Z5034" s="17" t="s">
        <v>33527</v>
      </c>
      <c r="AA5034" s="8" t="s">
        <v>33528</v>
      </c>
      <c r="AB5034" s="8" t="s">
        <v>33529</v>
      </c>
    </row>
    <row r="5035" spans="1:28" hidden="1" x14ac:dyDescent="0.2">
      <c r="A5035" s="8" t="s">
        <v>33530</v>
      </c>
      <c r="B5035" s="8" t="s">
        <v>33531</v>
      </c>
      <c r="C5035" s="8" t="s">
        <v>45759</v>
      </c>
      <c r="D5035" s="8" t="s">
        <v>45760</v>
      </c>
      <c r="E5035" s="8" t="s">
        <v>1989</v>
      </c>
      <c r="F5035" s="8" t="s">
        <v>274</v>
      </c>
      <c r="G5035" s="8" t="s">
        <v>1989</v>
      </c>
      <c r="H5035" s="8" t="s">
        <v>274</v>
      </c>
      <c r="I5035" s="8" t="s">
        <v>33486</v>
      </c>
      <c r="J5035" s="8" t="s">
        <v>28</v>
      </c>
      <c r="K5035" s="8" t="s">
        <v>486</v>
      </c>
      <c r="L5035" s="8" t="s">
        <v>8695</v>
      </c>
      <c r="M5035" s="8" t="s">
        <v>14663</v>
      </c>
      <c r="N5035" s="8" t="s">
        <v>10716</v>
      </c>
      <c r="O5035" s="8" t="s">
        <v>34691</v>
      </c>
      <c r="P5035" s="8" t="s">
        <v>776</v>
      </c>
      <c r="Q5035" s="8" t="s">
        <v>33487</v>
      </c>
      <c r="R5035" s="8" t="s">
        <v>32590</v>
      </c>
      <c r="S5035" s="17" t="s">
        <v>33488</v>
      </c>
      <c r="T5035" s="18">
        <v>43049</v>
      </c>
      <c r="U5035" s="8">
        <v>0.25</v>
      </c>
      <c r="V5035" s="8">
        <v>0.375</v>
      </c>
      <c r="W5035" s="8" t="s">
        <v>1283</v>
      </c>
      <c r="X5035" s="8" t="s">
        <v>33532</v>
      </c>
      <c r="Y5035" s="8" t="s">
        <v>6286</v>
      </c>
      <c r="Z5035" s="17" t="s">
        <v>33533</v>
      </c>
      <c r="AA5035" s="8" t="s">
        <v>33534</v>
      </c>
      <c r="AB5035" s="8" t="s">
        <v>33535</v>
      </c>
    </row>
    <row r="5036" spans="1:28" hidden="1" x14ac:dyDescent="0.2">
      <c r="A5036" s="8" t="s">
        <v>33536</v>
      </c>
      <c r="B5036" s="8" t="s">
        <v>33537</v>
      </c>
      <c r="C5036" s="8" t="s">
        <v>45759</v>
      </c>
      <c r="D5036" s="8" t="s">
        <v>45760</v>
      </c>
      <c r="E5036" s="8" t="s">
        <v>1989</v>
      </c>
      <c r="F5036" s="8" t="s">
        <v>274</v>
      </c>
      <c r="G5036" s="8" t="s">
        <v>1989</v>
      </c>
      <c r="H5036" s="8" t="s">
        <v>274</v>
      </c>
      <c r="I5036" s="8" t="s">
        <v>33486</v>
      </c>
      <c r="J5036" s="8" t="s">
        <v>28</v>
      </c>
      <c r="K5036" s="8" t="s">
        <v>486</v>
      </c>
      <c r="L5036" s="8" t="s">
        <v>14663</v>
      </c>
      <c r="M5036" s="8" t="s">
        <v>19163</v>
      </c>
      <c r="N5036" s="8" t="s">
        <v>10716</v>
      </c>
      <c r="O5036" s="8" t="s">
        <v>34691</v>
      </c>
      <c r="P5036" s="8" t="s">
        <v>776</v>
      </c>
      <c r="Q5036" s="8" t="s">
        <v>33487</v>
      </c>
      <c r="R5036" s="8" t="s">
        <v>32590</v>
      </c>
      <c r="S5036" s="17" t="s">
        <v>33488</v>
      </c>
      <c r="T5036" s="18">
        <v>43049</v>
      </c>
      <c r="U5036" s="8">
        <v>0.375</v>
      </c>
      <c r="V5036" s="8">
        <v>0.66666666666666663</v>
      </c>
      <c r="W5036" s="8" t="s">
        <v>296</v>
      </c>
      <c r="X5036" s="8" t="s">
        <v>33526</v>
      </c>
      <c r="Y5036" s="8" t="s">
        <v>26386</v>
      </c>
      <c r="Z5036" s="17" t="s">
        <v>33538</v>
      </c>
      <c r="AA5036" s="8" t="s">
        <v>33539</v>
      </c>
      <c r="AB5036" s="8" t="s">
        <v>33540</v>
      </c>
    </row>
    <row r="5037" spans="1:28" hidden="1" x14ac:dyDescent="0.2">
      <c r="A5037" s="8" t="s">
        <v>37111</v>
      </c>
      <c r="B5037" s="8" t="s">
        <v>37112</v>
      </c>
      <c r="C5037" s="8" t="s">
        <v>45759</v>
      </c>
      <c r="D5037" s="8" t="s">
        <v>45760</v>
      </c>
      <c r="E5037" s="8" t="s">
        <v>29</v>
      </c>
      <c r="F5037" s="8" t="s">
        <v>27</v>
      </c>
      <c r="G5037" s="8" t="s">
        <v>29</v>
      </c>
      <c r="H5037" s="8" t="s">
        <v>27</v>
      </c>
      <c r="I5037" s="8" t="s">
        <v>37113</v>
      </c>
      <c r="J5037" s="8" t="s">
        <v>28</v>
      </c>
      <c r="K5037" s="8" t="s">
        <v>30</v>
      </c>
      <c r="L5037" s="8" t="s">
        <v>5152</v>
      </c>
      <c r="M5037" s="8" t="s">
        <v>1717</v>
      </c>
      <c r="N5037" s="8" t="s">
        <v>10716</v>
      </c>
      <c r="O5037" s="8" t="s">
        <v>34691</v>
      </c>
      <c r="P5037" s="8" t="s">
        <v>776</v>
      </c>
      <c r="Q5037" s="8" t="s">
        <v>37114</v>
      </c>
      <c r="R5037" s="8" t="s">
        <v>36869</v>
      </c>
      <c r="S5037" s="17" t="s">
        <v>37115</v>
      </c>
      <c r="T5037" s="18">
        <v>43009</v>
      </c>
      <c r="U5037" s="8">
        <v>0.25</v>
      </c>
      <c r="V5037" s="8">
        <v>0.75</v>
      </c>
      <c r="W5037" s="8" t="s">
        <v>40</v>
      </c>
      <c r="X5037" s="8" t="s">
        <v>37116</v>
      </c>
      <c r="Y5037" s="8" t="s">
        <v>37117</v>
      </c>
      <c r="Z5037" s="17" t="s">
        <v>37118</v>
      </c>
      <c r="AA5037" s="8" t="s">
        <v>37119</v>
      </c>
      <c r="AB5037" s="8" t="s">
        <v>37120</v>
      </c>
    </row>
    <row r="5038" spans="1:28" hidden="1" x14ac:dyDescent="0.2">
      <c r="A5038" s="8" t="s">
        <v>37271</v>
      </c>
      <c r="B5038" s="8" t="s">
        <v>37272</v>
      </c>
      <c r="C5038" s="8" t="s">
        <v>45759</v>
      </c>
      <c r="D5038" s="8" t="s">
        <v>45760</v>
      </c>
      <c r="E5038" s="8" t="s">
        <v>46</v>
      </c>
      <c r="F5038" s="8" t="s">
        <v>27</v>
      </c>
      <c r="G5038" s="8" t="s">
        <v>46</v>
      </c>
      <c r="H5038" s="8" t="s">
        <v>27</v>
      </c>
      <c r="I5038" s="8" t="s">
        <v>37113</v>
      </c>
      <c r="J5038" s="8" t="s">
        <v>28</v>
      </c>
      <c r="K5038" s="8" t="s">
        <v>30</v>
      </c>
      <c r="L5038" s="8" t="s">
        <v>2000</v>
      </c>
      <c r="M5038" s="8" t="s">
        <v>1729</v>
      </c>
      <c r="N5038" s="8" t="s">
        <v>10716</v>
      </c>
      <c r="O5038" s="8" t="s">
        <v>34691</v>
      </c>
      <c r="P5038" s="8" t="s">
        <v>776</v>
      </c>
      <c r="Q5038" s="8" t="s">
        <v>37114</v>
      </c>
      <c r="R5038" s="8" t="s">
        <v>36869</v>
      </c>
      <c r="S5038" s="17" t="s">
        <v>37115</v>
      </c>
      <c r="T5038" s="18">
        <v>43010</v>
      </c>
      <c r="U5038" s="8">
        <v>0.25</v>
      </c>
      <c r="V5038" s="8">
        <v>0.33333333333333331</v>
      </c>
      <c r="W5038" s="8" t="s">
        <v>1100</v>
      </c>
      <c r="X5038" s="8" t="s">
        <v>45730</v>
      </c>
      <c r="Y5038" s="8" t="s">
        <v>37117</v>
      </c>
      <c r="Z5038" s="17" t="s">
        <v>37273</v>
      </c>
      <c r="AA5038" s="8" t="s">
        <v>37274</v>
      </c>
      <c r="AB5038" s="8" t="s">
        <v>37275</v>
      </c>
    </row>
    <row r="5039" spans="1:28" hidden="1" x14ac:dyDescent="0.2">
      <c r="A5039" s="8" t="s">
        <v>37276</v>
      </c>
      <c r="B5039" s="8" t="s">
        <v>37277</v>
      </c>
      <c r="C5039" s="8" t="s">
        <v>45759</v>
      </c>
      <c r="D5039" s="8" t="s">
        <v>45760</v>
      </c>
      <c r="E5039" s="8" t="s">
        <v>46</v>
      </c>
      <c r="F5039" s="8" t="s">
        <v>27</v>
      </c>
      <c r="G5039" s="8" t="s">
        <v>46</v>
      </c>
      <c r="H5039" s="8" t="s">
        <v>27</v>
      </c>
      <c r="I5039" s="8" t="s">
        <v>37113</v>
      </c>
      <c r="J5039" s="8" t="s">
        <v>28</v>
      </c>
      <c r="K5039" s="8" t="s">
        <v>30</v>
      </c>
      <c r="L5039" s="8" t="s">
        <v>1729</v>
      </c>
      <c r="M5039" s="8" t="s">
        <v>5226</v>
      </c>
      <c r="N5039" s="8" t="s">
        <v>10716</v>
      </c>
      <c r="O5039" s="8" t="s">
        <v>34691</v>
      </c>
      <c r="P5039" s="8" t="s">
        <v>776</v>
      </c>
      <c r="Q5039" s="8" t="s">
        <v>37114</v>
      </c>
      <c r="R5039" s="8" t="s">
        <v>36869</v>
      </c>
      <c r="S5039" s="17" t="s">
        <v>37115</v>
      </c>
      <c r="T5039" s="18">
        <v>43010</v>
      </c>
      <c r="U5039" s="8">
        <v>0.33333333333333331</v>
      </c>
      <c r="V5039" s="8">
        <v>0.41666666666666669</v>
      </c>
      <c r="W5039" s="8" t="s">
        <v>1100</v>
      </c>
      <c r="X5039" s="8" t="s">
        <v>45730</v>
      </c>
      <c r="Y5039" s="8" t="s">
        <v>37117</v>
      </c>
      <c r="Z5039" s="17" t="s">
        <v>37278</v>
      </c>
      <c r="AA5039" s="8" t="s">
        <v>37279</v>
      </c>
      <c r="AB5039" s="8" t="s">
        <v>37280</v>
      </c>
    </row>
    <row r="5040" spans="1:28" hidden="1" x14ac:dyDescent="0.2">
      <c r="A5040" s="8" t="s">
        <v>37281</v>
      </c>
      <c r="B5040" s="8" t="s">
        <v>37282</v>
      </c>
      <c r="C5040" s="8" t="s">
        <v>45759</v>
      </c>
      <c r="D5040" s="8" t="s">
        <v>45760</v>
      </c>
      <c r="E5040" s="8" t="s">
        <v>46</v>
      </c>
      <c r="F5040" s="8" t="s">
        <v>27</v>
      </c>
      <c r="G5040" s="8" t="s">
        <v>46</v>
      </c>
      <c r="H5040" s="8" t="s">
        <v>27</v>
      </c>
      <c r="I5040" s="8" t="s">
        <v>37113</v>
      </c>
      <c r="J5040" s="8" t="s">
        <v>28</v>
      </c>
      <c r="K5040" s="8" t="s">
        <v>30</v>
      </c>
      <c r="L5040" s="8" t="s">
        <v>5226</v>
      </c>
      <c r="M5040" s="8" t="s">
        <v>5238</v>
      </c>
      <c r="N5040" s="8" t="s">
        <v>10716</v>
      </c>
      <c r="O5040" s="8" t="s">
        <v>34691</v>
      </c>
      <c r="P5040" s="8" t="s">
        <v>776</v>
      </c>
      <c r="Q5040" s="8" t="s">
        <v>37114</v>
      </c>
      <c r="R5040" s="8" t="s">
        <v>36869</v>
      </c>
      <c r="S5040" s="17" t="s">
        <v>37115</v>
      </c>
      <c r="T5040" s="18">
        <v>43010</v>
      </c>
      <c r="U5040" s="8">
        <v>0.41666666666666669</v>
      </c>
      <c r="V5040" s="8">
        <v>0.5</v>
      </c>
      <c r="W5040" s="8" t="s">
        <v>1100</v>
      </c>
      <c r="X5040" s="8" t="s">
        <v>45730</v>
      </c>
      <c r="Y5040" s="8" t="s">
        <v>37117</v>
      </c>
      <c r="Z5040" s="17" t="s">
        <v>37283</v>
      </c>
      <c r="AA5040" s="8" t="s">
        <v>37284</v>
      </c>
      <c r="AB5040" s="8" t="s">
        <v>37285</v>
      </c>
    </row>
    <row r="5041" spans="1:28" hidden="1" x14ac:dyDescent="0.2">
      <c r="A5041" s="8" t="s">
        <v>37286</v>
      </c>
      <c r="B5041" s="8" t="s">
        <v>37287</v>
      </c>
      <c r="C5041" s="8" t="s">
        <v>45759</v>
      </c>
      <c r="D5041" s="8" t="s">
        <v>45760</v>
      </c>
      <c r="E5041" s="8" t="s">
        <v>46</v>
      </c>
      <c r="F5041" s="8" t="s">
        <v>27</v>
      </c>
      <c r="G5041" s="8" t="s">
        <v>46</v>
      </c>
      <c r="H5041" s="8" t="s">
        <v>27</v>
      </c>
      <c r="I5041" s="8" t="s">
        <v>37113</v>
      </c>
      <c r="J5041" s="8" t="s">
        <v>28</v>
      </c>
      <c r="K5041" s="8" t="s">
        <v>30</v>
      </c>
      <c r="L5041" s="8" t="s">
        <v>5238</v>
      </c>
      <c r="M5041" s="8" t="s">
        <v>6355</v>
      </c>
      <c r="N5041" s="8" t="s">
        <v>10716</v>
      </c>
      <c r="O5041" s="8" t="s">
        <v>34691</v>
      </c>
      <c r="P5041" s="8" t="s">
        <v>776</v>
      </c>
      <c r="Q5041" s="8" t="s">
        <v>37114</v>
      </c>
      <c r="R5041" s="8" t="s">
        <v>36869</v>
      </c>
      <c r="S5041" s="17" t="s">
        <v>37115</v>
      </c>
      <c r="T5041" s="18">
        <v>43010</v>
      </c>
      <c r="U5041" s="8">
        <v>0.5</v>
      </c>
      <c r="V5041" s="8">
        <v>0.58333333333333337</v>
      </c>
      <c r="W5041" s="8" t="s">
        <v>1100</v>
      </c>
      <c r="X5041" s="8" t="s">
        <v>37288</v>
      </c>
      <c r="Y5041" s="8" t="s">
        <v>37289</v>
      </c>
      <c r="Z5041" s="17" t="s">
        <v>37290</v>
      </c>
      <c r="AA5041" s="8" t="s">
        <v>37291</v>
      </c>
      <c r="AB5041" s="8" t="s">
        <v>37292</v>
      </c>
    </row>
    <row r="5042" spans="1:28" hidden="1" x14ac:dyDescent="0.2">
      <c r="A5042" s="8" t="s">
        <v>37121</v>
      </c>
      <c r="B5042" s="8" t="s">
        <v>37122</v>
      </c>
      <c r="C5042" s="8" t="s">
        <v>45759</v>
      </c>
      <c r="D5042" s="8" t="s">
        <v>45760</v>
      </c>
      <c r="E5042" s="8" t="s">
        <v>345</v>
      </c>
      <c r="F5042" s="8" t="s">
        <v>65</v>
      </c>
      <c r="G5042" s="8" t="s">
        <v>345</v>
      </c>
      <c r="H5042" s="8" t="s">
        <v>65</v>
      </c>
      <c r="I5042" s="8" t="s">
        <v>37113</v>
      </c>
      <c r="J5042" s="8" t="s">
        <v>28</v>
      </c>
      <c r="K5042" s="8" t="s">
        <v>30</v>
      </c>
      <c r="L5042" s="8" t="s">
        <v>346</v>
      </c>
      <c r="M5042" s="8" t="s">
        <v>347</v>
      </c>
      <c r="N5042" s="8" t="s">
        <v>10716</v>
      </c>
      <c r="O5042" s="8" t="s">
        <v>34691</v>
      </c>
      <c r="P5042" s="8" t="s">
        <v>776</v>
      </c>
      <c r="Q5042" s="8" t="s">
        <v>37114</v>
      </c>
      <c r="R5042" s="8" t="s">
        <v>36869</v>
      </c>
      <c r="S5042" s="17" t="s">
        <v>37115</v>
      </c>
      <c r="T5042" s="18">
        <v>43018</v>
      </c>
      <c r="U5042" s="8">
        <v>0.25</v>
      </c>
      <c r="V5042" s="8">
        <v>0.75</v>
      </c>
      <c r="W5042" s="8" t="s">
        <v>40</v>
      </c>
      <c r="X5042" s="8" t="s">
        <v>2972</v>
      </c>
      <c r="Y5042" s="8" t="s">
        <v>2973</v>
      </c>
      <c r="Z5042" s="17" t="s">
        <v>37123</v>
      </c>
      <c r="AA5042" s="8" t="s">
        <v>37124</v>
      </c>
      <c r="AB5042" s="8" t="s">
        <v>37125</v>
      </c>
    </row>
    <row r="5043" spans="1:28" hidden="1" x14ac:dyDescent="0.2">
      <c r="A5043" s="8" t="s">
        <v>37126</v>
      </c>
      <c r="B5043" s="8" t="s">
        <v>37127</v>
      </c>
      <c r="C5043" s="8" t="s">
        <v>45759</v>
      </c>
      <c r="D5043" s="8" t="s">
        <v>45760</v>
      </c>
      <c r="E5043" s="8" t="s">
        <v>345</v>
      </c>
      <c r="F5043" s="8" t="s">
        <v>65</v>
      </c>
      <c r="G5043" s="8" t="s">
        <v>345</v>
      </c>
      <c r="H5043" s="8" t="s">
        <v>65</v>
      </c>
      <c r="I5043" s="8" t="s">
        <v>37113</v>
      </c>
      <c r="J5043" s="8" t="s">
        <v>28</v>
      </c>
      <c r="K5043" s="8" t="s">
        <v>30</v>
      </c>
      <c r="L5043" s="8" t="s">
        <v>347</v>
      </c>
      <c r="M5043" s="8" t="s">
        <v>2911</v>
      </c>
      <c r="N5043" s="8" t="s">
        <v>10716</v>
      </c>
      <c r="O5043" s="8" t="s">
        <v>34691</v>
      </c>
      <c r="P5043" s="8" t="s">
        <v>776</v>
      </c>
      <c r="Q5043" s="8" t="s">
        <v>37114</v>
      </c>
      <c r="R5043" s="8" t="s">
        <v>36869</v>
      </c>
      <c r="S5043" s="17" t="s">
        <v>37115</v>
      </c>
      <c r="T5043" s="18">
        <v>43018</v>
      </c>
      <c r="U5043" s="8">
        <v>0.75</v>
      </c>
      <c r="V5043" s="8">
        <v>0.91666666666666663</v>
      </c>
      <c r="W5043" s="8" t="s">
        <v>739</v>
      </c>
      <c r="X5043" s="8" t="s">
        <v>37128</v>
      </c>
      <c r="Y5043" s="8" t="s">
        <v>5886</v>
      </c>
      <c r="Z5043" s="17" t="s">
        <v>37129</v>
      </c>
      <c r="AA5043" s="8" t="s">
        <v>37130</v>
      </c>
      <c r="AB5043" s="8" t="s">
        <v>37131</v>
      </c>
    </row>
    <row r="5044" spans="1:28" hidden="1" x14ac:dyDescent="0.2">
      <c r="A5044" s="8" t="s">
        <v>37132</v>
      </c>
      <c r="B5044" s="8" t="s">
        <v>37133</v>
      </c>
      <c r="C5044" s="8" t="s">
        <v>45759</v>
      </c>
      <c r="D5044" s="8" t="s">
        <v>45760</v>
      </c>
      <c r="E5044" s="8" t="s">
        <v>362</v>
      </c>
      <c r="F5044" s="8" t="s">
        <v>112</v>
      </c>
      <c r="G5044" s="8" t="s">
        <v>362</v>
      </c>
      <c r="H5044" s="8" t="s">
        <v>112</v>
      </c>
      <c r="I5044" s="8" t="s">
        <v>37113</v>
      </c>
      <c r="J5044" s="8" t="s">
        <v>28</v>
      </c>
      <c r="K5044" s="8" t="s">
        <v>30</v>
      </c>
      <c r="L5044" s="8" t="s">
        <v>363</v>
      </c>
      <c r="M5044" s="8" t="s">
        <v>8249</v>
      </c>
      <c r="N5044" s="8" t="s">
        <v>10716</v>
      </c>
      <c r="O5044" s="8" t="s">
        <v>34691</v>
      </c>
      <c r="P5044" s="8" t="s">
        <v>776</v>
      </c>
      <c r="Q5044" s="8" t="s">
        <v>37114</v>
      </c>
      <c r="R5044" s="8" t="s">
        <v>36869</v>
      </c>
      <c r="S5044" s="17" t="s">
        <v>37115</v>
      </c>
      <c r="T5044" s="18">
        <v>43019</v>
      </c>
      <c r="U5044" s="8">
        <v>0.25</v>
      </c>
      <c r="V5044" s="8">
        <v>0.66666666666666663</v>
      </c>
      <c r="W5044" s="8" t="s">
        <v>792</v>
      </c>
      <c r="X5044" s="8" t="s">
        <v>2972</v>
      </c>
      <c r="Y5044" s="8" t="s">
        <v>2973</v>
      </c>
      <c r="Z5044" s="17" t="s">
        <v>37134</v>
      </c>
      <c r="AA5044" s="8" t="s">
        <v>37135</v>
      </c>
      <c r="AB5044" s="8" t="s">
        <v>37136</v>
      </c>
    </row>
    <row r="5045" spans="1:28" hidden="1" x14ac:dyDescent="0.2">
      <c r="A5045" s="8" t="s">
        <v>37137</v>
      </c>
      <c r="B5045" s="8" t="s">
        <v>37138</v>
      </c>
      <c r="C5045" s="8" t="s">
        <v>45759</v>
      </c>
      <c r="D5045" s="8" t="s">
        <v>45760</v>
      </c>
      <c r="E5045" s="8" t="s">
        <v>372</v>
      </c>
      <c r="F5045" s="8" t="s">
        <v>112</v>
      </c>
      <c r="G5045" s="8" t="s">
        <v>372</v>
      </c>
      <c r="H5045" s="8" t="s">
        <v>112</v>
      </c>
      <c r="I5045" s="8" t="s">
        <v>37113</v>
      </c>
      <c r="J5045" s="8" t="s">
        <v>28</v>
      </c>
      <c r="K5045" s="8" t="s">
        <v>30</v>
      </c>
      <c r="L5045" s="8" t="s">
        <v>373</v>
      </c>
      <c r="M5045" s="8" t="s">
        <v>8261</v>
      </c>
      <c r="N5045" s="8" t="s">
        <v>10716</v>
      </c>
      <c r="O5045" s="8" t="s">
        <v>34691</v>
      </c>
      <c r="P5045" s="8" t="s">
        <v>776</v>
      </c>
      <c r="Q5045" s="8" t="s">
        <v>37114</v>
      </c>
      <c r="R5045" s="8" t="s">
        <v>36869</v>
      </c>
      <c r="S5045" s="17" t="s">
        <v>37115</v>
      </c>
      <c r="T5045" s="18">
        <v>43020</v>
      </c>
      <c r="U5045" s="8">
        <v>0.25</v>
      </c>
      <c r="V5045" s="8">
        <v>0.33333333333333331</v>
      </c>
      <c r="W5045" s="8" t="s">
        <v>1100</v>
      </c>
      <c r="X5045" s="8" t="s">
        <v>45730</v>
      </c>
      <c r="Y5045" s="8" t="s">
        <v>5904</v>
      </c>
      <c r="Z5045" s="17" t="s">
        <v>37139</v>
      </c>
      <c r="AA5045" s="8" t="s">
        <v>37140</v>
      </c>
      <c r="AB5045" s="8" t="s">
        <v>37141</v>
      </c>
    </row>
    <row r="5046" spans="1:28" hidden="1" x14ac:dyDescent="0.2">
      <c r="A5046" s="8" t="s">
        <v>37142</v>
      </c>
      <c r="B5046" s="8" t="s">
        <v>37143</v>
      </c>
      <c r="C5046" s="8" t="s">
        <v>45759</v>
      </c>
      <c r="D5046" s="8" t="s">
        <v>45760</v>
      </c>
      <c r="E5046" s="8" t="s">
        <v>372</v>
      </c>
      <c r="F5046" s="8" t="s">
        <v>112</v>
      </c>
      <c r="G5046" s="8" t="s">
        <v>372</v>
      </c>
      <c r="H5046" s="8" t="s">
        <v>112</v>
      </c>
      <c r="I5046" s="8" t="s">
        <v>37113</v>
      </c>
      <c r="J5046" s="8" t="s">
        <v>28</v>
      </c>
      <c r="K5046" s="8" t="s">
        <v>30</v>
      </c>
      <c r="L5046" s="8" t="s">
        <v>8261</v>
      </c>
      <c r="M5046" s="8" t="s">
        <v>738</v>
      </c>
      <c r="N5046" s="8" t="s">
        <v>10716</v>
      </c>
      <c r="O5046" s="8" t="s">
        <v>34691</v>
      </c>
      <c r="P5046" s="8" t="s">
        <v>776</v>
      </c>
      <c r="Q5046" s="8" t="s">
        <v>37114</v>
      </c>
      <c r="R5046" s="8" t="s">
        <v>36869</v>
      </c>
      <c r="S5046" s="17" t="s">
        <v>37115</v>
      </c>
      <c r="T5046" s="18">
        <v>43020</v>
      </c>
      <c r="U5046" s="8">
        <v>0.33333333333333331</v>
      </c>
      <c r="V5046" s="8">
        <v>0.375</v>
      </c>
      <c r="W5046" s="8" t="s">
        <v>1495</v>
      </c>
      <c r="X5046" s="8" t="s">
        <v>45730</v>
      </c>
      <c r="Y5046" s="8" t="s">
        <v>5904</v>
      </c>
      <c r="Z5046" s="17" t="s">
        <v>37144</v>
      </c>
      <c r="AA5046" s="8" t="s">
        <v>37145</v>
      </c>
      <c r="AB5046" s="8" t="s">
        <v>37146</v>
      </c>
    </row>
    <row r="5047" spans="1:28" hidden="1" x14ac:dyDescent="0.2">
      <c r="A5047" s="8" t="s">
        <v>37147</v>
      </c>
      <c r="B5047" s="8" t="s">
        <v>37148</v>
      </c>
      <c r="C5047" s="8" t="s">
        <v>45759</v>
      </c>
      <c r="D5047" s="8" t="s">
        <v>45760</v>
      </c>
      <c r="E5047" s="8" t="s">
        <v>372</v>
      </c>
      <c r="F5047" s="8" t="s">
        <v>112</v>
      </c>
      <c r="G5047" s="8" t="s">
        <v>372</v>
      </c>
      <c r="H5047" s="8" t="s">
        <v>112</v>
      </c>
      <c r="I5047" s="8" t="s">
        <v>37113</v>
      </c>
      <c r="J5047" s="8" t="s">
        <v>28</v>
      </c>
      <c r="K5047" s="8" t="s">
        <v>30</v>
      </c>
      <c r="L5047" s="8" t="s">
        <v>738</v>
      </c>
      <c r="M5047" s="8" t="s">
        <v>8274</v>
      </c>
      <c r="N5047" s="8" t="s">
        <v>10716</v>
      </c>
      <c r="O5047" s="8" t="s">
        <v>34691</v>
      </c>
      <c r="P5047" s="8" t="s">
        <v>776</v>
      </c>
      <c r="Q5047" s="8" t="s">
        <v>37114</v>
      </c>
      <c r="R5047" s="8" t="s">
        <v>36869</v>
      </c>
      <c r="S5047" s="17" t="s">
        <v>37115</v>
      </c>
      <c r="T5047" s="18">
        <v>43020</v>
      </c>
      <c r="U5047" s="8">
        <v>0.375</v>
      </c>
      <c r="V5047" s="8">
        <v>0.41666666666666669</v>
      </c>
      <c r="W5047" s="8" t="s">
        <v>1495</v>
      </c>
      <c r="X5047" s="8" t="s">
        <v>45730</v>
      </c>
      <c r="Y5047" s="8" t="s">
        <v>5904</v>
      </c>
      <c r="Z5047" s="17" t="s">
        <v>37149</v>
      </c>
      <c r="AA5047" s="8" t="s">
        <v>37150</v>
      </c>
      <c r="AB5047" s="8" t="s">
        <v>37151</v>
      </c>
    </row>
    <row r="5048" spans="1:28" hidden="1" x14ac:dyDescent="0.2">
      <c r="A5048" s="8" t="s">
        <v>37152</v>
      </c>
      <c r="B5048" s="8" t="s">
        <v>37153</v>
      </c>
      <c r="C5048" s="8" t="s">
        <v>45759</v>
      </c>
      <c r="D5048" s="8" t="s">
        <v>45760</v>
      </c>
      <c r="E5048" s="8" t="s">
        <v>372</v>
      </c>
      <c r="F5048" s="8" t="s">
        <v>112</v>
      </c>
      <c r="G5048" s="8" t="s">
        <v>372</v>
      </c>
      <c r="H5048" s="8" t="s">
        <v>112</v>
      </c>
      <c r="I5048" s="8" t="s">
        <v>37113</v>
      </c>
      <c r="J5048" s="8" t="s">
        <v>28</v>
      </c>
      <c r="K5048" s="8" t="s">
        <v>30</v>
      </c>
      <c r="L5048" s="8" t="s">
        <v>8274</v>
      </c>
      <c r="M5048" s="8" t="s">
        <v>8288</v>
      </c>
      <c r="N5048" s="8" t="s">
        <v>10716</v>
      </c>
      <c r="O5048" s="8" t="s">
        <v>34691</v>
      </c>
      <c r="P5048" s="8" t="s">
        <v>776</v>
      </c>
      <c r="Q5048" s="8" t="s">
        <v>37114</v>
      </c>
      <c r="R5048" s="8" t="s">
        <v>36869</v>
      </c>
      <c r="S5048" s="17" t="s">
        <v>37115</v>
      </c>
      <c r="T5048" s="18">
        <v>43020</v>
      </c>
      <c r="U5048" s="8">
        <v>0.41666666666666669</v>
      </c>
      <c r="V5048" s="8">
        <v>0.5</v>
      </c>
      <c r="W5048" s="8" t="s">
        <v>1100</v>
      </c>
      <c r="X5048" s="8" t="s">
        <v>45730</v>
      </c>
      <c r="Y5048" s="8" t="s">
        <v>5904</v>
      </c>
      <c r="Z5048" s="17" t="s">
        <v>37154</v>
      </c>
      <c r="AA5048" s="8" t="s">
        <v>37155</v>
      </c>
      <c r="AB5048" s="8" t="s">
        <v>37156</v>
      </c>
    </row>
    <row r="5049" spans="1:28" hidden="1" x14ac:dyDescent="0.2">
      <c r="A5049" s="8" t="s">
        <v>37157</v>
      </c>
      <c r="B5049" s="8" t="s">
        <v>37158</v>
      </c>
      <c r="C5049" s="8" t="s">
        <v>45759</v>
      </c>
      <c r="D5049" s="8" t="s">
        <v>45760</v>
      </c>
      <c r="E5049" s="8" t="s">
        <v>372</v>
      </c>
      <c r="F5049" s="8" t="s">
        <v>112</v>
      </c>
      <c r="G5049" s="8" t="s">
        <v>372</v>
      </c>
      <c r="H5049" s="8" t="s">
        <v>112</v>
      </c>
      <c r="I5049" s="8" t="s">
        <v>37113</v>
      </c>
      <c r="J5049" s="8" t="s">
        <v>28</v>
      </c>
      <c r="K5049" s="8" t="s">
        <v>30</v>
      </c>
      <c r="L5049" s="8" t="s">
        <v>8288</v>
      </c>
      <c r="M5049" s="8" t="s">
        <v>8294</v>
      </c>
      <c r="N5049" s="8" t="s">
        <v>10716</v>
      </c>
      <c r="O5049" s="8" t="s">
        <v>34691</v>
      </c>
      <c r="P5049" s="8" t="s">
        <v>776</v>
      </c>
      <c r="Q5049" s="8" t="s">
        <v>37114</v>
      </c>
      <c r="R5049" s="8" t="s">
        <v>36869</v>
      </c>
      <c r="S5049" s="17" t="s">
        <v>37115</v>
      </c>
      <c r="T5049" s="18">
        <v>43020</v>
      </c>
      <c r="U5049" s="8">
        <v>0.5</v>
      </c>
      <c r="V5049" s="8">
        <v>0.58333333333333337</v>
      </c>
      <c r="W5049" s="8" t="s">
        <v>1100</v>
      </c>
      <c r="X5049" s="8" t="s">
        <v>45730</v>
      </c>
      <c r="Y5049" s="8" t="s">
        <v>5904</v>
      </c>
      <c r="Z5049" s="17" t="s">
        <v>37159</v>
      </c>
      <c r="AA5049" s="8" t="s">
        <v>37160</v>
      </c>
      <c r="AB5049" s="8" t="s">
        <v>37161</v>
      </c>
    </row>
    <row r="5050" spans="1:28" hidden="1" x14ac:dyDescent="0.2">
      <c r="A5050" s="8" t="s">
        <v>37162</v>
      </c>
      <c r="B5050" s="8" t="s">
        <v>37163</v>
      </c>
      <c r="C5050" s="8" t="s">
        <v>45759</v>
      </c>
      <c r="D5050" s="8" t="s">
        <v>45760</v>
      </c>
      <c r="E5050" s="8" t="s">
        <v>372</v>
      </c>
      <c r="F5050" s="8" t="s">
        <v>112</v>
      </c>
      <c r="G5050" s="8" t="s">
        <v>372</v>
      </c>
      <c r="H5050" s="8" t="s">
        <v>112</v>
      </c>
      <c r="I5050" s="8" t="s">
        <v>37113</v>
      </c>
      <c r="J5050" s="8" t="s">
        <v>28</v>
      </c>
      <c r="K5050" s="8" t="s">
        <v>30</v>
      </c>
      <c r="L5050" s="8" t="s">
        <v>8294</v>
      </c>
      <c r="M5050" s="8" t="s">
        <v>8300</v>
      </c>
      <c r="N5050" s="8" t="s">
        <v>10716</v>
      </c>
      <c r="O5050" s="8" t="s">
        <v>34691</v>
      </c>
      <c r="P5050" s="8" t="s">
        <v>776</v>
      </c>
      <c r="Q5050" s="8" t="s">
        <v>37114</v>
      </c>
      <c r="R5050" s="8" t="s">
        <v>36869</v>
      </c>
      <c r="S5050" s="17" t="s">
        <v>37115</v>
      </c>
      <c r="T5050" s="18">
        <v>43020</v>
      </c>
      <c r="U5050" s="8">
        <v>0.58333333333333337</v>
      </c>
      <c r="V5050" s="8">
        <v>0.66666666666666663</v>
      </c>
      <c r="W5050" s="8" t="s">
        <v>1100</v>
      </c>
      <c r="X5050" s="8" t="s">
        <v>45730</v>
      </c>
      <c r="Y5050" s="8" t="s">
        <v>5904</v>
      </c>
      <c r="Z5050" s="17" t="s">
        <v>37164</v>
      </c>
      <c r="AA5050" s="8" t="s">
        <v>37165</v>
      </c>
      <c r="AB5050" s="8" t="s">
        <v>37166</v>
      </c>
    </row>
    <row r="5051" spans="1:28" hidden="1" x14ac:dyDescent="0.2">
      <c r="A5051" s="8" t="s">
        <v>37167</v>
      </c>
      <c r="B5051" s="8" t="s">
        <v>37168</v>
      </c>
      <c r="C5051" s="8" t="s">
        <v>45759</v>
      </c>
      <c r="D5051" s="8" t="s">
        <v>45760</v>
      </c>
      <c r="E5051" s="8" t="s">
        <v>382</v>
      </c>
      <c r="F5051" s="8" t="s">
        <v>112</v>
      </c>
      <c r="G5051" s="8" t="s">
        <v>382</v>
      </c>
      <c r="H5051" s="8" t="s">
        <v>112</v>
      </c>
      <c r="I5051" s="8" t="s">
        <v>37113</v>
      </c>
      <c r="J5051" s="8" t="s">
        <v>28</v>
      </c>
      <c r="K5051" s="8" t="s">
        <v>30</v>
      </c>
      <c r="L5051" s="8" t="s">
        <v>383</v>
      </c>
      <c r="M5051" s="8" t="s">
        <v>13486</v>
      </c>
      <c r="N5051" s="8" t="s">
        <v>10716</v>
      </c>
      <c r="O5051" s="8" t="s">
        <v>34691</v>
      </c>
      <c r="P5051" s="8" t="s">
        <v>776</v>
      </c>
      <c r="Q5051" s="8" t="s">
        <v>37114</v>
      </c>
      <c r="R5051" s="8" t="s">
        <v>36869</v>
      </c>
      <c r="S5051" s="17" t="s">
        <v>37115</v>
      </c>
      <c r="T5051" s="18">
        <v>43021</v>
      </c>
      <c r="U5051" s="8">
        <v>0.25</v>
      </c>
      <c r="V5051" s="8">
        <v>0.66666666666666663</v>
      </c>
      <c r="W5051" s="8" t="s">
        <v>792</v>
      </c>
      <c r="X5051" s="8" t="s">
        <v>5936</v>
      </c>
      <c r="Y5051" s="8" t="s">
        <v>1600</v>
      </c>
      <c r="Z5051" s="17" t="s">
        <v>37169</v>
      </c>
      <c r="AA5051" s="8" t="s">
        <v>37170</v>
      </c>
      <c r="AB5051" s="8" t="s">
        <v>37171</v>
      </c>
    </row>
    <row r="5052" spans="1:28" hidden="1" x14ac:dyDescent="0.2">
      <c r="A5052" s="8" t="s">
        <v>37172</v>
      </c>
      <c r="B5052" s="8" t="s">
        <v>37173</v>
      </c>
      <c r="C5052" s="8" t="s">
        <v>45759</v>
      </c>
      <c r="D5052" s="8" t="s">
        <v>45760</v>
      </c>
      <c r="E5052" s="8" t="s">
        <v>390</v>
      </c>
      <c r="F5052" s="8" t="s">
        <v>112</v>
      </c>
      <c r="G5052" s="8" t="s">
        <v>390</v>
      </c>
      <c r="H5052" s="8" t="s">
        <v>112</v>
      </c>
      <c r="I5052" s="8" t="s">
        <v>37113</v>
      </c>
      <c r="J5052" s="8" t="s">
        <v>28</v>
      </c>
      <c r="K5052" s="8" t="s">
        <v>30</v>
      </c>
      <c r="L5052" s="8" t="s">
        <v>391</v>
      </c>
      <c r="M5052" s="8" t="s">
        <v>17853</v>
      </c>
      <c r="N5052" s="8" t="s">
        <v>10716</v>
      </c>
      <c r="O5052" s="8" t="s">
        <v>34691</v>
      </c>
      <c r="P5052" s="8" t="s">
        <v>776</v>
      </c>
      <c r="Q5052" s="8" t="s">
        <v>37114</v>
      </c>
      <c r="R5052" s="8" t="s">
        <v>36869</v>
      </c>
      <c r="S5052" s="17" t="s">
        <v>37115</v>
      </c>
      <c r="T5052" s="18">
        <v>43022</v>
      </c>
      <c r="U5052" s="8">
        <v>0.25</v>
      </c>
      <c r="V5052" s="8">
        <v>0.41666666666666669</v>
      </c>
      <c r="W5052" s="8" t="s">
        <v>739</v>
      </c>
      <c r="X5052" s="8" t="s">
        <v>5936</v>
      </c>
      <c r="Y5052" s="8" t="s">
        <v>1600</v>
      </c>
      <c r="Z5052" s="17" t="s">
        <v>37174</v>
      </c>
      <c r="AA5052" s="8" t="s">
        <v>37175</v>
      </c>
      <c r="AB5052" s="8" t="s">
        <v>37176</v>
      </c>
    </row>
    <row r="5053" spans="1:28" hidden="1" x14ac:dyDescent="0.2">
      <c r="A5053" s="8" t="s">
        <v>37177</v>
      </c>
      <c r="B5053" s="8" t="s">
        <v>37178</v>
      </c>
      <c r="C5053" s="8" t="s">
        <v>45759</v>
      </c>
      <c r="D5053" s="8" t="s">
        <v>45760</v>
      </c>
      <c r="E5053" s="8" t="s">
        <v>390</v>
      </c>
      <c r="F5053" s="8" t="s">
        <v>112</v>
      </c>
      <c r="G5053" s="8" t="s">
        <v>390</v>
      </c>
      <c r="H5053" s="8" t="s">
        <v>112</v>
      </c>
      <c r="I5053" s="8" t="s">
        <v>37113</v>
      </c>
      <c r="J5053" s="8" t="s">
        <v>28</v>
      </c>
      <c r="K5053" s="8" t="s">
        <v>30</v>
      </c>
      <c r="L5053" s="8" t="s">
        <v>17853</v>
      </c>
      <c r="M5053" s="8" t="s">
        <v>17860</v>
      </c>
      <c r="N5053" s="8" t="s">
        <v>10716</v>
      </c>
      <c r="O5053" s="8" t="s">
        <v>34691</v>
      </c>
      <c r="P5053" s="8" t="s">
        <v>776</v>
      </c>
      <c r="Q5053" s="8" t="s">
        <v>37114</v>
      </c>
      <c r="R5053" s="8" t="s">
        <v>36869</v>
      </c>
      <c r="S5053" s="17" t="s">
        <v>37115</v>
      </c>
      <c r="T5053" s="18">
        <v>43022</v>
      </c>
      <c r="U5053" s="8">
        <v>0.41666666666666669</v>
      </c>
      <c r="V5053" s="8">
        <v>0.5</v>
      </c>
      <c r="W5053" s="8" t="s">
        <v>1100</v>
      </c>
      <c r="X5053" s="8" t="s">
        <v>37179</v>
      </c>
      <c r="Y5053" s="8" t="s">
        <v>1600</v>
      </c>
      <c r="Z5053" s="17" t="s">
        <v>37180</v>
      </c>
      <c r="AA5053" s="8" t="s">
        <v>37181</v>
      </c>
      <c r="AB5053" s="8" t="s">
        <v>37182</v>
      </c>
    </row>
    <row r="5054" spans="1:28" hidden="1" x14ac:dyDescent="0.2">
      <c r="A5054" s="8" t="s">
        <v>37183</v>
      </c>
      <c r="B5054" s="8" t="s">
        <v>37184</v>
      </c>
      <c r="C5054" s="8" t="s">
        <v>45759</v>
      </c>
      <c r="D5054" s="8" t="s">
        <v>45760</v>
      </c>
      <c r="E5054" s="8" t="s">
        <v>390</v>
      </c>
      <c r="F5054" s="8" t="s">
        <v>112</v>
      </c>
      <c r="G5054" s="8" t="s">
        <v>390</v>
      </c>
      <c r="H5054" s="8" t="s">
        <v>112</v>
      </c>
      <c r="I5054" s="8" t="s">
        <v>37113</v>
      </c>
      <c r="J5054" s="8" t="s">
        <v>28</v>
      </c>
      <c r="K5054" s="8" t="s">
        <v>30</v>
      </c>
      <c r="L5054" s="8" t="s">
        <v>17860</v>
      </c>
      <c r="M5054" s="8" t="s">
        <v>12504</v>
      </c>
      <c r="N5054" s="8" t="s">
        <v>10716</v>
      </c>
      <c r="O5054" s="8" t="s">
        <v>34691</v>
      </c>
      <c r="P5054" s="8" t="s">
        <v>776</v>
      </c>
      <c r="Q5054" s="8" t="s">
        <v>37114</v>
      </c>
      <c r="R5054" s="8" t="s">
        <v>36869</v>
      </c>
      <c r="S5054" s="17" t="s">
        <v>37115</v>
      </c>
      <c r="T5054" s="18">
        <v>43022</v>
      </c>
      <c r="U5054" s="8">
        <v>0.5</v>
      </c>
      <c r="V5054" s="8">
        <v>0.58333333333333337</v>
      </c>
      <c r="W5054" s="8" t="s">
        <v>1100</v>
      </c>
      <c r="X5054" s="8" t="s">
        <v>5961</v>
      </c>
      <c r="Y5054" s="8" t="s">
        <v>5944</v>
      </c>
      <c r="Z5054" s="17" t="s">
        <v>37185</v>
      </c>
      <c r="AA5054" s="8" t="s">
        <v>37186</v>
      </c>
      <c r="AB5054" s="8" t="s">
        <v>37187</v>
      </c>
    </row>
    <row r="5055" spans="1:28" hidden="1" x14ac:dyDescent="0.2">
      <c r="A5055" s="8" t="s">
        <v>37188</v>
      </c>
      <c r="B5055" s="8" t="s">
        <v>37189</v>
      </c>
      <c r="C5055" s="8" t="s">
        <v>45759</v>
      </c>
      <c r="D5055" s="8" t="s">
        <v>45760</v>
      </c>
      <c r="E5055" s="8" t="s">
        <v>390</v>
      </c>
      <c r="F5055" s="8" t="s">
        <v>112</v>
      </c>
      <c r="G5055" s="8" t="s">
        <v>390</v>
      </c>
      <c r="H5055" s="8" t="s">
        <v>112</v>
      </c>
      <c r="I5055" s="8" t="s">
        <v>37113</v>
      </c>
      <c r="J5055" s="8" t="s">
        <v>28</v>
      </c>
      <c r="K5055" s="8" t="s">
        <v>30</v>
      </c>
      <c r="L5055" s="8" t="s">
        <v>12504</v>
      </c>
      <c r="M5055" s="8" t="s">
        <v>13521</v>
      </c>
      <c r="N5055" s="8" t="s">
        <v>10716</v>
      </c>
      <c r="O5055" s="8" t="s">
        <v>34691</v>
      </c>
      <c r="P5055" s="8" t="s">
        <v>776</v>
      </c>
      <c r="Q5055" s="8" t="s">
        <v>37114</v>
      </c>
      <c r="R5055" s="8" t="s">
        <v>36869</v>
      </c>
      <c r="S5055" s="17" t="s">
        <v>37115</v>
      </c>
      <c r="T5055" s="18">
        <v>43022</v>
      </c>
      <c r="U5055" s="8">
        <v>0.58333333333333337</v>
      </c>
      <c r="V5055" s="8">
        <v>0.66666666666666663</v>
      </c>
      <c r="W5055" s="8" t="s">
        <v>1100</v>
      </c>
      <c r="X5055" s="8" t="s">
        <v>5943</v>
      </c>
      <c r="Y5055" s="8" t="s">
        <v>5944</v>
      </c>
      <c r="Z5055" s="17" t="s">
        <v>37190</v>
      </c>
      <c r="AA5055" s="8" t="s">
        <v>37191</v>
      </c>
      <c r="AB5055" s="8" t="s">
        <v>37192</v>
      </c>
    </row>
    <row r="5056" spans="1:28" hidden="1" x14ac:dyDescent="0.2">
      <c r="A5056" s="8" t="s">
        <v>37199</v>
      </c>
      <c r="B5056" s="8" t="s">
        <v>37200</v>
      </c>
      <c r="C5056" s="8" t="s">
        <v>45759</v>
      </c>
      <c r="D5056" s="8" t="s">
        <v>45760</v>
      </c>
      <c r="E5056" s="8" t="s">
        <v>400</v>
      </c>
      <c r="F5056" s="8" t="s">
        <v>112</v>
      </c>
      <c r="G5056" s="8" t="s">
        <v>400</v>
      </c>
      <c r="H5056" s="8" t="s">
        <v>112</v>
      </c>
      <c r="I5056" s="8" t="s">
        <v>37113</v>
      </c>
      <c r="J5056" s="8" t="s">
        <v>28</v>
      </c>
      <c r="K5056" s="8" t="s">
        <v>30</v>
      </c>
      <c r="L5056" s="8" t="s">
        <v>401</v>
      </c>
      <c r="M5056" s="8" t="s">
        <v>1859</v>
      </c>
      <c r="N5056" s="8" t="s">
        <v>10716</v>
      </c>
      <c r="O5056" s="8" t="s">
        <v>34691</v>
      </c>
      <c r="P5056" s="8" t="s">
        <v>776</v>
      </c>
      <c r="Q5056" s="8" t="s">
        <v>37114</v>
      </c>
      <c r="R5056" s="8" t="s">
        <v>36869</v>
      </c>
      <c r="S5056" s="17" t="s">
        <v>37115</v>
      </c>
      <c r="T5056" s="18">
        <v>43023</v>
      </c>
      <c r="U5056" s="8">
        <v>0.25</v>
      </c>
      <c r="V5056" s="8">
        <v>0.29166666666666669</v>
      </c>
      <c r="W5056" s="8" t="s">
        <v>1495</v>
      </c>
      <c r="X5056" s="8" t="s">
        <v>5961</v>
      </c>
      <c r="Y5056" s="8" t="s">
        <v>5944</v>
      </c>
      <c r="Z5056" s="17" t="s">
        <v>37201</v>
      </c>
      <c r="AA5056" s="8" t="s">
        <v>37202</v>
      </c>
      <c r="AB5056" s="8" t="s">
        <v>37203</v>
      </c>
    </row>
    <row r="5057" spans="1:28" hidden="1" x14ac:dyDescent="0.2">
      <c r="A5057" s="8" t="s">
        <v>37204</v>
      </c>
      <c r="B5057" s="8" t="s">
        <v>37205</v>
      </c>
      <c r="C5057" s="8" t="s">
        <v>45759</v>
      </c>
      <c r="D5057" s="8" t="s">
        <v>45760</v>
      </c>
      <c r="E5057" s="8" t="s">
        <v>400</v>
      </c>
      <c r="F5057" s="8" t="s">
        <v>112</v>
      </c>
      <c r="G5057" s="8" t="s">
        <v>400</v>
      </c>
      <c r="H5057" s="8" t="s">
        <v>112</v>
      </c>
      <c r="I5057" s="8" t="s">
        <v>37113</v>
      </c>
      <c r="J5057" s="8" t="s">
        <v>28</v>
      </c>
      <c r="K5057" s="8" t="s">
        <v>30</v>
      </c>
      <c r="L5057" s="8" t="s">
        <v>1859</v>
      </c>
      <c r="M5057" s="8" t="s">
        <v>13494</v>
      </c>
      <c r="N5057" s="8" t="s">
        <v>10716</v>
      </c>
      <c r="O5057" s="8" t="s">
        <v>34691</v>
      </c>
      <c r="P5057" s="8" t="s">
        <v>776</v>
      </c>
      <c r="Q5057" s="8" t="s">
        <v>37114</v>
      </c>
      <c r="R5057" s="8" t="s">
        <v>36869</v>
      </c>
      <c r="S5057" s="17" t="s">
        <v>37115</v>
      </c>
      <c r="T5057" s="18">
        <v>43023</v>
      </c>
      <c r="U5057" s="8">
        <v>0.29166666666666669</v>
      </c>
      <c r="V5057" s="8">
        <v>0.375</v>
      </c>
      <c r="W5057" s="8" t="s">
        <v>1100</v>
      </c>
      <c r="X5057" s="8" t="s">
        <v>37206</v>
      </c>
      <c r="Y5057" s="8" t="s">
        <v>5944</v>
      </c>
      <c r="Z5057" s="17" t="s">
        <v>15009</v>
      </c>
      <c r="AA5057" s="8" t="s">
        <v>37207</v>
      </c>
      <c r="AB5057" s="8" t="s">
        <v>37208</v>
      </c>
    </row>
    <row r="5058" spans="1:28" hidden="1" x14ac:dyDescent="0.2">
      <c r="A5058" s="8" t="s">
        <v>37209</v>
      </c>
      <c r="B5058" s="8" t="s">
        <v>37210</v>
      </c>
      <c r="C5058" s="8" t="s">
        <v>45759</v>
      </c>
      <c r="D5058" s="8" t="s">
        <v>45760</v>
      </c>
      <c r="E5058" s="8" t="s">
        <v>400</v>
      </c>
      <c r="F5058" s="8" t="s">
        <v>112</v>
      </c>
      <c r="G5058" s="8" t="s">
        <v>400</v>
      </c>
      <c r="H5058" s="8" t="s">
        <v>112</v>
      </c>
      <c r="I5058" s="8" t="s">
        <v>37113</v>
      </c>
      <c r="J5058" s="8" t="s">
        <v>28</v>
      </c>
      <c r="K5058" s="8" t="s">
        <v>30</v>
      </c>
      <c r="L5058" s="8" t="s">
        <v>13494</v>
      </c>
      <c r="M5058" s="8" t="s">
        <v>12986</v>
      </c>
      <c r="N5058" s="8" t="s">
        <v>10716</v>
      </c>
      <c r="O5058" s="8" t="s">
        <v>34691</v>
      </c>
      <c r="P5058" s="8" t="s">
        <v>776</v>
      </c>
      <c r="Q5058" s="8" t="s">
        <v>37114</v>
      </c>
      <c r="R5058" s="8" t="s">
        <v>36869</v>
      </c>
      <c r="S5058" s="17" t="s">
        <v>37115</v>
      </c>
      <c r="T5058" s="18">
        <v>43023</v>
      </c>
      <c r="U5058" s="8">
        <v>0.375</v>
      </c>
      <c r="V5058" s="8">
        <v>0.41666666666666669</v>
      </c>
      <c r="W5058" s="8" t="s">
        <v>1495</v>
      </c>
      <c r="X5058" s="8" t="s">
        <v>37211</v>
      </c>
      <c r="Y5058" s="8" t="s">
        <v>5944</v>
      </c>
      <c r="Z5058" s="17" t="s">
        <v>37212</v>
      </c>
      <c r="AA5058" s="8" t="s">
        <v>37213</v>
      </c>
      <c r="AB5058" s="8" t="s">
        <v>37214</v>
      </c>
    </row>
    <row r="5059" spans="1:28" hidden="1" x14ac:dyDescent="0.2">
      <c r="A5059" s="8" t="s">
        <v>37215</v>
      </c>
      <c r="B5059" s="8" t="s">
        <v>37216</v>
      </c>
      <c r="C5059" s="8" t="s">
        <v>45759</v>
      </c>
      <c r="D5059" s="8" t="s">
        <v>45760</v>
      </c>
      <c r="E5059" s="8" t="s">
        <v>400</v>
      </c>
      <c r="F5059" s="8" t="s">
        <v>112</v>
      </c>
      <c r="G5059" s="8" t="s">
        <v>400</v>
      </c>
      <c r="H5059" s="8" t="s">
        <v>112</v>
      </c>
      <c r="I5059" s="8" t="s">
        <v>37113</v>
      </c>
      <c r="J5059" s="8" t="s">
        <v>28</v>
      </c>
      <c r="K5059" s="8" t="s">
        <v>30</v>
      </c>
      <c r="L5059" s="8" t="s">
        <v>12986</v>
      </c>
      <c r="M5059" s="8" t="s">
        <v>17875</v>
      </c>
      <c r="N5059" s="8" t="s">
        <v>10716</v>
      </c>
      <c r="O5059" s="8" t="s">
        <v>34691</v>
      </c>
      <c r="P5059" s="8" t="s">
        <v>776</v>
      </c>
      <c r="Q5059" s="8" t="s">
        <v>37114</v>
      </c>
      <c r="R5059" s="8" t="s">
        <v>36869</v>
      </c>
      <c r="S5059" s="17" t="s">
        <v>37115</v>
      </c>
      <c r="T5059" s="18">
        <v>43023</v>
      </c>
      <c r="U5059" s="8">
        <v>0.41666666666666669</v>
      </c>
      <c r="V5059" s="8">
        <v>0.5</v>
      </c>
      <c r="W5059" s="8" t="s">
        <v>1100</v>
      </c>
      <c r="X5059" s="8" t="s">
        <v>37217</v>
      </c>
      <c r="Y5059" s="8" t="s">
        <v>4041</v>
      </c>
      <c r="Z5059" s="17" t="s">
        <v>37218</v>
      </c>
      <c r="AA5059" s="8" t="s">
        <v>37219</v>
      </c>
      <c r="AB5059" s="8" t="s">
        <v>37220</v>
      </c>
    </row>
    <row r="5060" spans="1:28" hidden="1" x14ac:dyDescent="0.2">
      <c r="A5060" s="8" t="s">
        <v>37221</v>
      </c>
      <c r="B5060" s="8" t="s">
        <v>37222</v>
      </c>
      <c r="C5060" s="8" t="s">
        <v>45759</v>
      </c>
      <c r="D5060" s="8" t="s">
        <v>45760</v>
      </c>
      <c r="E5060" s="8" t="s">
        <v>400</v>
      </c>
      <c r="F5060" s="8" t="s">
        <v>112</v>
      </c>
      <c r="G5060" s="8" t="s">
        <v>400</v>
      </c>
      <c r="H5060" s="8" t="s">
        <v>112</v>
      </c>
      <c r="I5060" s="8" t="s">
        <v>37113</v>
      </c>
      <c r="J5060" s="8" t="s">
        <v>28</v>
      </c>
      <c r="K5060" s="8" t="s">
        <v>30</v>
      </c>
      <c r="L5060" s="8" t="s">
        <v>17875</v>
      </c>
      <c r="M5060" s="8" t="s">
        <v>13000</v>
      </c>
      <c r="N5060" s="8" t="s">
        <v>10716</v>
      </c>
      <c r="O5060" s="8" t="s">
        <v>34691</v>
      </c>
      <c r="P5060" s="8" t="s">
        <v>776</v>
      </c>
      <c r="Q5060" s="8" t="s">
        <v>37114</v>
      </c>
      <c r="R5060" s="8" t="s">
        <v>36869</v>
      </c>
      <c r="S5060" s="17" t="s">
        <v>37115</v>
      </c>
      <c r="T5060" s="18">
        <v>43023</v>
      </c>
      <c r="U5060" s="8">
        <v>0.5</v>
      </c>
      <c r="V5060" s="8">
        <v>0.66666666666666663</v>
      </c>
      <c r="W5060" s="8" t="s">
        <v>739</v>
      </c>
      <c r="X5060" s="8" t="s">
        <v>5987</v>
      </c>
      <c r="Y5060" s="8" t="s">
        <v>5988</v>
      </c>
      <c r="Z5060" s="17" t="s">
        <v>5989</v>
      </c>
      <c r="AA5060" s="8" t="s">
        <v>37223</v>
      </c>
      <c r="AB5060" s="8" t="s">
        <v>37224</v>
      </c>
    </row>
    <row r="5061" spans="1:28" hidden="1" x14ac:dyDescent="0.2">
      <c r="A5061" s="8" t="s">
        <v>37193</v>
      </c>
      <c r="B5061" s="8" t="s">
        <v>37194</v>
      </c>
      <c r="C5061" s="8" t="s">
        <v>45759</v>
      </c>
      <c r="D5061" s="8" t="s">
        <v>45760</v>
      </c>
      <c r="E5061" s="8" t="s">
        <v>113</v>
      </c>
      <c r="F5061" s="8" t="s">
        <v>112</v>
      </c>
      <c r="G5061" s="8" t="s">
        <v>113</v>
      </c>
      <c r="H5061" s="8" t="s">
        <v>112</v>
      </c>
      <c r="I5061" s="8" t="s">
        <v>37113</v>
      </c>
      <c r="J5061" s="8" t="s">
        <v>28</v>
      </c>
      <c r="K5061" s="8" t="s">
        <v>30</v>
      </c>
      <c r="L5061" s="8" t="s">
        <v>409</v>
      </c>
      <c r="M5061" s="8" t="s">
        <v>759</v>
      </c>
      <c r="N5061" s="8" t="s">
        <v>10716</v>
      </c>
      <c r="O5061" s="8" t="s">
        <v>34691</v>
      </c>
      <c r="P5061" s="8" t="s">
        <v>776</v>
      </c>
      <c r="Q5061" s="8" t="s">
        <v>37114</v>
      </c>
      <c r="R5061" s="8" t="s">
        <v>36869</v>
      </c>
      <c r="S5061" s="17" t="s">
        <v>37115</v>
      </c>
      <c r="T5061" s="18">
        <v>43024</v>
      </c>
      <c r="U5061" s="8">
        <v>0.25</v>
      </c>
      <c r="V5061" s="8">
        <v>0.66666666666666663</v>
      </c>
      <c r="W5061" s="8" t="s">
        <v>792</v>
      </c>
      <c r="X5061" s="8" t="s">
        <v>37195</v>
      </c>
      <c r="Y5061" s="8" t="s">
        <v>3203</v>
      </c>
      <c r="Z5061" s="17" t="s">
        <v>37196</v>
      </c>
      <c r="AA5061" s="8" t="s">
        <v>37197</v>
      </c>
      <c r="AB5061" s="8" t="s">
        <v>37198</v>
      </c>
    </row>
    <row r="5062" spans="1:28" hidden="1" x14ac:dyDescent="0.2">
      <c r="A5062" s="8" t="s">
        <v>37225</v>
      </c>
      <c r="B5062" s="8" t="s">
        <v>37226</v>
      </c>
      <c r="C5062" s="8" t="s">
        <v>45759</v>
      </c>
      <c r="D5062" s="8" t="s">
        <v>45760</v>
      </c>
      <c r="E5062" s="8" t="s">
        <v>123</v>
      </c>
      <c r="F5062" s="8" t="s">
        <v>112</v>
      </c>
      <c r="G5062" s="8" t="s">
        <v>123</v>
      </c>
      <c r="H5062" s="8" t="s">
        <v>112</v>
      </c>
      <c r="I5062" s="8" t="s">
        <v>37113</v>
      </c>
      <c r="J5062" s="8" t="s">
        <v>28</v>
      </c>
      <c r="K5062" s="8" t="s">
        <v>30</v>
      </c>
      <c r="L5062" s="8" t="s">
        <v>418</v>
      </c>
      <c r="M5062" s="8" t="s">
        <v>768</v>
      </c>
      <c r="N5062" s="8" t="s">
        <v>10716</v>
      </c>
      <c r="O5062" s="8" t="s">
        <v>34691</v>
      </c>
      <c r="P5062" s="8" t="s">
        <v>776</v>
      </c>
      <c r="Q5062" s="8" t="s">
        <v>37114</v>
      </c>
      <c r="R5062" s="8" t="s">
        <v>36869</v>
      </c>
      <c r="S5062" s="17" t="s">
        <v>37115</v>
      </c>
      <c r="T5062" s="18">
        <v>43025</v>
      </c>
      <c r="U5062" s="8">
        <v>0.25</v>
      </c>
      <c r="V5062" s="8">
        <v>0.66666666666666663</v>
      </c>
      <c r="W5062" s="8" t="s">
        <v>792</v>
      </c>
      <c r="X5062" s="8" t="s">
        <v>37227</v>
      </c>
      <c r="Y5062" s="8" t="s">
        <v>3203</v>
      </c>
      <c r="Z5062" s="17" t="s">
        <v>37228</v>
      </c>
      <c r="AA5062" s="8" t="s">
        <v>37229</v>
      </c>
      <c r="AB5062" s="8" t="s">
        <v>37230</v>
      </c>
    </row>
    <row r="5063" spans="1:28" hidden="1" x14ac:dyDescent="0.2">
      <c r="A5063" s="8" t="s">
        <v>37231</v>
      </c>
      <c r="B5063" s="8" t="s">
        <v>37232</v>
      </c>
      <c r="C5063" s="8" t="s">
        <v>45759</v>
      </c>
      <c r="D5063" s="8" t="s">
        <v>45760</v>
      </c>
      <c r="E5063" s="8" t="s">
        <v>134</v>
      </c>
      <c r="F5063" s="8" t="s">
        <v>133</v>
      </c>
      <c r="G5063" s="8" t="s">
        <v>134</v>
      </c>
      <c r="H5063" s="8" t="s">
        <v>133</v>
      </c>
      <c r="I5063" s="8" t="s">
        <v>37113</v>
      </c>
      <c r="J5063" s="8" t="s">
        <v>28</v>
      </c>
      <c r="K5063" s="8" t="s">
        <v>30</v>
      </c>
      <c r="L5063" s="8" t="s">
        <v>2047</v>
      </c>
      <c r="M5063" s="8" t="s">
        <v>30651</v>
      </c>
      <c r="N5063" s="8" t="s">
        <v>10716</v>
      </c>
      <c r="O5063" s="8" t="s">
        <v>34691</v>
      </c>
      <c r="P5063" s="8" t="s">
        <v>776</v>
      </c>
      <c r="Q5063" s="8" t="s">
        <v>37114</v>
      </c>
      <c r="R5063" s="8" t="s">
        <v>36869</v>
      </c>
      <c r="S5063" s="17" t="s">
        <v>37115</v>
      </c>
      <c r="T5063" s="18">
        <v>43026</v>
      </c>
      <c r="U5063" s="8">
        <v>0.25</v>
      </c>
      <c r="V5063" s="8">
        <v>0.625</v>
      </c>
      <c r="W5063" s="8" t="s">
        <v>952</v>
      </c>
      <c r="X5063" s="8" t="s">
        <v>37195</v>
      </c>
      <c r="Y5063" s="8" t="s">
        <v>3203</v>
      </c>
      <c r="Z5063" s="17" t="s">
        <v>37233</v>
      </c>
      <c r="AA5063" s="8" t="s">
        <v>37234</v>
      </c>
      <c r="AB5063" s="8" t="s">
        <v>37235</v>
      </c>
    </row>
    <row r="5064" spans="1:28" hidden="1" x14ac:dyDescent="0.2">
      <c r="A5064" s="8" t="s">
        <v>37236</v>
      </c>
      <c r="B5064" s="8" t="s">
        <v>37237</v>
      </c>
      <c r="C5064" s="8" t="s">
        <v>45759</v>
      </c>
      <c r="D5064" s="8" t="s">
        <v>45760</v>
      </c>
      <c r="E5064" s="8" t="s">
        <v>134</v>
      </c>
      <c r="F5064" s="8" t="s">
        <v>133</v>
      </c>
      <c r="G5064" s="8" t="s">
        <v>134</v>
      </c>
      <c r="H5064" s="8" t="s">
        <v>133</v>
      </c>
      <c r="I5064" s="8" t="s">
        <v>37113</v>
      </c>
      <c r="J5064" s="8" t="s">
        <v>28</v>
      </c>
      <c r="K5064" s="8" t="s">
        <v>30</v>
      </c>
      <c r="L5064" s="8" t="s">
        <v>30651</v>
      </c>
      <c r="M5064" s="8" t="s">
        <v>775</v>
      </c>
      <c r="N5064" s="8" t="s">
        <v>10716</v>
      </c>
      <c r="O5064" s="8" t="s">
        <v>34691</v>
      </c>
      <c r="P5064" s="8" t="s">
        <v>776</v>
      </c>
      <c r="Q5064" s="8" t="s">
        <v>37114</v>
      </c>
      <c r="R5064" s="8" t="s">
        <v>36869</v>
      </c>
      <c r="S5064" s="17" t="s">
        <v>37115</v>
      </c>
      <c r="T5064" s="18">
        <v>43026</v>
      </c>
      <c r="U5064" s="8">
        <v>0.625</v>
      </c>
      <c r="V5064" s="8">
        <v>0.66666666666666663</v>
      </c>
      <c r="W5064" s="8" t="s">
        <v>1495</v>
      </c>
      <c r="X5064" s="8" t="s">
        <v>37238</v>
      </c>
      <c r="Y5064" s="8" t="s">
        <v>3203</v>
      </c>
      <c r="Z5064" s="17" t="s">
        <v>37239</v>
      </c>
      <c r="AA5064" s="8" t="s">
        <v>37240</v>
      </c>
      <c r="AB5064" s="8" t="s">
        <v>37241</v>
      </c>
    </row>
    <row r="5065" spans="1:28" hidden="1" x14ac:dyDescent="0.2">
      <c r="A5065" s="8" t="s">
        <v>37242</v>
      </c>
      <c r="B5065" s="8" t="s">
        <v>37243</v>
      </c>
      <c r="C5065" s="8" t="s">
        <v>45759</v>
      </c>
      <c r="D5065" s="8" t="s">
        <v>45760</v>
      </c>
      <c r="E5065" s="8" t="s">
        <v>144</v>
      </c>
      <c r="F5065" s="8" t="s">
        <v>133</v>
      </c>
      <c r="G5065" s="8" t="s">
        <v>144</v>
      </c>
      <c r="H5065" s="8" t="s">
        <v>133</v>
      </c>
      <c r="I5065" s="8" t="s">
        <v>37113</v>
      </c>
      <c r="J5065" s="8" t="s">
        <v>28</v>
      </c>
      <c r="K5065" s="8" t="s">
        <v>30</v>
      </c>
      <c r="L5065" s="8" t="s">
        <v>2054</v>
      </c>
      <c r="M5065" s="8" t="s">
        <v>782</v>
      </c>
      <c r="N5065" s="8" t="s">
        <v>10716</v>
      </c>
      <c r="O5065" s="8" t="s">
        <v>34691</v>
      </c>
      <c r="P5065" s="8" t="s">
        <v>776</v>
      </c>
      <c r="Q5065" s="8" t="s">
        <v>37114</v>
      </c>
      <c r="R5065" s="8" t="s">
        <v>36869</v>
      </c>
      <c r="S5065" s="17" t="s">
        <v>37115</v>
      </c>
      <c r="T5065" s="18">
        <v>43027</v>
      </c>
      <c r="U5065" s="8">
        <v>0.25</v>
      </c>
      <c r="V5065" s="8">
        <v>0.66666666666666663</v>
      </c>
      <c r="W5065" s="8" t="s">
        <v>792</v>
      </c>
      <c r="X5065" s="8" t="s">
        <v>37227</v>
      </c>
      <c r="Y5065" s="8" t="s">
        <v>3203</v>
      </c>
      <c r="Z5065" s="17" t="s">
        <v>37244</v>
      </c>
      <c r="AA5065" s="8" t="s">
        <v>37245</v>
      </c>
      <c r="AB5065" s="8" t="s">
        <v>37246</v>
      </c>
    </row>
    <row r="5066" spans="1:28" hidden="1" x14ac:dyDescent="0.2">
      <c r="A5066" s="8" t="s">
        <v>37247</v>
      </c>
      <c r="B5066" s="8" t="s">
        <v>37248</v>
      </c>
      <c r="C5066" s="8" t="s">
        <v>45759</v>
      </c>
      <c r="D5066" s="8" t="s">
        <v>45760</v>
      </c>
      <c r="E5066" s="8" t="s">
        <v>174</v>
      </c>
      <c r="F5066" s="8" t="s">
        <v>133</v>
      </c>
      <c r="G5066" s="8" t="s">
        <v>174</v>
      </c>
      <c r="H5066" s="8" t="s">
        <v>133</v>
      </c>
      <c r="I5066" s="8" t="s">
        <v>37113</v>
      </c>
      <c r="J5066" s="8" t="s">
        <v>28</v>
      </c>
      <c r="K5066" s="8" t="s">
        <v>30</v>
      </c>
      <c r="L5066" s="8" t="s">
        <v>2061</v>
      </c>
      <c r="M5066" s="8" t="s">
        <v>8445</v>
      </c>
      <c r="N5066" s="8" t="s">
        <v>10716</v>
      </c>
      <c r="O5066" s="8" t="s">
        <v>34691</v>
      </c>
      <c r="P5066" s="8" t="s">
        <v>776</v>
      </c>
      <c r="Q5066" s="8" t="s">
        <v>37114</v>
      </c>
      <c r="R5066" s="8" t="s">
        <v>36869</v>
      </c>
      <c r="S5066" s="17" t="s">
        <v>37115</v>
      </c>
      <c r="T5066" s="18">
        <v>43028</v>
      </c>
      <c r="U5066" s="8">
        <v>0.25</v>
      </c>
      <c r="V5066" s="8">
        <v>0.33333333333333331</v>
      </c>
      <c r="W5066" s="8" t="s">
        <v>1100</v>
      </c>
      <c r="X5066" s="8" t="s">
        <v>45730</v>
      </c>
      <c r="Y5066" s="8" t="s">
        <v>45730</v>
      </c>
      <c r="Z5066" s="17"/>
      <c r="AA5066" s="8" t="s">
        <v>37249</v>
      </c>
      <c r="AB5066" s="8" t="s">
        <v>37250</v>
      </c>
    </row>
    <row r="5067" spans="1:28" hidden="1" x14ac:dyDescent="0.2">
      <c r="A5067" s="8" t="s">
        <v>37251</v>
      </c>
      <c r="B5067" s="8" t="s">
        <v>37252</v>
      </c>
      <c r="C5067" s="8" t="s">
        <v>45759</v>
      </c>
      <c r="D5067" s="8" t="s">
        <v>45760</v>
      </c>
      <c r="E5067" s="8" t="s">
        <v>174</v>
      </c>
      <c r="F5067" s="8" t="s">
        <v>133</v>
      </c>
      <c r="G5067" s="8" t="s">
        <v>174</v>
      </c>
      <c r="H5067" s="8" t="s">
        <v>133</v>
      </c>
      <c r="I5067" s="8" t="s">
        <v>37113</v>
      </c>
      <c r="J5067" s="8" t="s">
        <v>28</v>
      </c>
      <c r="K5067" s="8" t="s">
        <v>30</v>
      </c>
      <c r="L5067" s="8" t="s">
        <v>8445</v>
      </c>
      <c r="M5067" s="8" t="s">
        <v>5406</v>
      </c>
      <c r="N5067" s="8" t="s">
        <v>10716</v>
      </c>
      <c r="O5067" s="8" t="s">
        <v>34691</v>
      </c>
      <c r="P5067" s="8" t="s">
        <v>776</v>
      </c>
      <c r="Q5067" s="8" t="s">
        <v>37114</v>
      </c>
      <c r="R5067" s="8" t="s">
        <v>36869</v>
      </c>
      <c r="S5067" s="17" t="s">
        <v>37115</v>
      </c>
      <c r="T5067" s="18">
        <v>43028</v>
      </c>
      <c r="U5067" s="8">
        <v>0.33333333333333331</v>
      </c>
      <c r="V5067" s="8">
        <v>0.375</v>
      </c>
      <c r="W5067" s="8" t="s">
        <v>1495</v>
      </c>
      <c r="X5067" s="8" t="s">
        <v>45730</v>
      </c>
      <c r="Y5067" s="8" t="s">
        <v>45730</v>
      </c>
      <c r="Z5067" s="17"/>
      <c r="AA5067" s="8" t="s">
        <v>37253</v>
      </c>
      <c r="AB5067" s="8" t="s">
        <v>37254</v>
      </c>
    </row>
    <row r="5068" spans="1:28" hidden="1" x14ac:dyDescent="0.2">
      <c r="A5068" s="8" t="s">
        <v>37255</v>
      </c>
      <c r="B5068" s="8" t="s">
        <v>37256</v>
      </c>
      <c r="C5068" s="8" t="s">
        <v>45759</v>
      </c>
      <c r="D5068" s="8" t="s">
        <v>45760</v>
      </c>
      <c r="E5068" s="8" t="s">
        <v>174</v>
      </c>
      <c r="F5068" s="8" t="s">
        <v>133</v>
      </c>
      <c r="G5068" s="8" t="s">
        <v>174</v>
      </c>
      <c r="H5068" s="8" t="s">
        <v>133</v>
      </c>
      <c r="I5068" s="8" t="s">
        <v>37113</v>
      </c>
      <c r="J5068" s="8" t="s">
        <v>28</v>
      </c>
      <c r="K5068" s="8" t="s">
        <v>30</v>
      </c>
      <c r="L5068" s="8" t="s">
        <v>5406</v>
      </c>
      <c r="M5068" s="8" t="s">
        <v>5412</v>
      </c>
      <c r="N5068" s="8" t="s">
        <v>10716</v>
      </c>
      <c r="O5068" s="8" t="s">
        <v>34691</v>
      </c>
      <c r="P5068" s="8" t="s">
        <v>776</v>
      </c>
      <c r="Q5068" s="8" t="s">
        <v>37114</v>
      </c>
      <c r="R5068" s="8" t="s">
        <v>36869</v>
      </c>
      <c r="S5068" s="17" t="s">
        <v>37115</v>
      </c>
      <c r="T5068" s="18">
        <v>43028</v>
      </c>
      <c r="U5068" s="8">
        <v>0.375</v>
      </c>
      <c r="V5068" s="8">
        <v>0.45833333333333331</v>
      </c>
      <c r="W5068" s="8" t="s">
        <v>1100</v>
      </c>
      <c r="X5068" s="8" t="s">
        <v>45730</v>
      </c>
      <c r="Y5068" s="8" t="s">
        <v>45730</v>
      </c>
      <c r="Z5068" s="17"/>
      <c r="AA5068" s="8" t="s">
        <v>37257</v>
      </c>
      <c r="AB5068" s="8" t="s">
        <v>37258</v>
      </c>
    </row>
    <row r="5069" spans="1:28" hidden="1" x14ac:dyDescent="0.2">
      <c r="A5069" s="8" t="s">
        <v>37259</v>
      </c>
      <c r="B5069" s="8" t="s">
        <v>37260</v>
      </c>
      <c r="C5069" s="8" t="s">
        <v>45759</v>
      </c>
      <c r="D5069" s="8" t="s">
        <v>45760</v>
      </c>
      <c r="E5069" s="8" t="s">
        <v>184</v>
      </c>
      <c r="F5069" s="8" t="s">
        <v>133</v>
      </c>
      <c r="G5069" s="8" t="s">
        <v>184</v>
      </c>
      <c r="H5069" s="8" t="s">
        <v>133</v>
      </c>
      <c r="I5069" s="8" t="s">
        <v>37113</v>
      </c>
      <c r="J5069" s="8" t="s">
        <v>28</v>
      </c>
      <c r="K5069" s="8" t="s">
        <v>30</v>
      </c>
      <c r="L5069" s="8" t="s">
        <v>5428</v>
      </c>
      <c r="M5069" s="8" t="s">
        <v>5446</v>
      </c>
      <c r="N5069" s="8" t="s">
        <v>10716</v>
      </c>
      <c r="O5069" s="8" t="s">
        <v>34691</v>
      </c>
      <c r="P5069" s="8" t="s">
        <v>776</v>
      </c>
      <c r="Q5069" s="8" t="s">
        <v>37114</v>
      </c>
      <c r="R5069" s="8" t="s">
        <v>36869</v>
      </c>
      <c r="S5069" s="17" t="s">
        <v>37115</v>
      </c>
      <c r="T5069" s="18">
        <v>43029</v>
      </c>
      <c r="U5069" s="8">
        <v>0.25</v>
      </c>
      <c r="V5069" s="8">
        <v>0.66666666666666663</v>
      </c>
      <c r="W5069" s="8" t="s">
        <v>792</v>
      </c>
      <c r="X5069" s="8" t="s">
        <v>45730</v>
      </c>
      <c r="Y5069" s="8" t="s">
        <v>45730</v>
      </c>
      <c r="Z5069" s="17"/>
      <c r="AA5069" s="8" t="s">
        <v>37261</v>
      </c>
      <c r="AB5069" s="8" t="s">
        <v>37262</v>
      </c>
    </row>
    <row r="5070" spans="1:28" hidden="1" x14ac:dyDescent="0.2">
      <c r="A5070" s="8" t="s">
        <v>37263</v>
      </c>
      <c r="B5070" s="8" t="s">
        <v>37264</v>
      </c>
      <c r="C5070" s="8" t="s">
        <v>45759</v>
      </c>
      <c r="D5070" s="8" t="s">
        <v>45760</v>
      </c>
      <c r="E5070" s="8" t="s">
        <v>194</v>
      </c>
      <c r="F5070" s="8" t="s">
        <v>133</v>
      </c>
      <c r="G5070" s="8" t="s">
        <v>194</v>
      </c>
      <c r="H5070" s="8" t="s">
        <v>133</v>
      </c>
      <c r="I5070" s="8" t="s">
        <v>37113</v>
      </c>
      <c r="J5070" s="8" t="s">
        <v>28</v>
      </c>
      <c r="K5070" s="8" t="s">
        <v>30</v>
      </c>
      <c r="L5070" s="8" t="s">
        <v>5452</v>
      </c>
      <c r="M5070" s="8" t="s">
        <v>5459</v>
      </c>
      <c r="N5070" s="8" t="s">
        <v>10716</v>
      </c>
      <c r="O5070" s="8" t="s">
        <v>34691</v>
      </c>
      <c r="P5070" s="8" t="s">
        <v>776</v>
      </c>
      <c r="Q5070" s="8" t="s">
        <v>37114</v>
      </c>
      <c r="R5070" s="8" t="s">
        <v>36869</v>
      </c>
      <c r="S5070" s="17" t="s">
        <v>37115</v>
      </c>
      <c r="T5070" s="18">
        <v>43030</v>
      </c>
      <c r="U5070" s="8">
        <v>0.25</v>
      </c>
      <c r="V5070" s="8">
        <v>0.66666666666666663</v>
      </c>
      <c r="W5070" s="8" t="s">
        <v>792</v>
      </c>
      <c r="X5070" s="8" t="s">
        <v>45730</v>
      </c>
      <c r="Y5070" s="8" t="s">
        <v>45730</v>
      </c>
      <c r="Z5070" s="17"/>
      <c r="AA5070" s="8" t="s">
        <v>37265</v>
      </c>
      <c r="AB5070" s="8" t="s">
        <v>37266</v>
      </c>
    </row>
    <row r="5071" spans="1:28" hidden="1" x14ac:dyDescent="0.2">
      <c r="A5071" s="8" t="s">
        <v>37267</v>
      </c>
      <c r="B5071" s="8" t="s">
        <v>37268</v>
      </c>
      <c r="C5071" s="8" t="s">
        <v>45759</v>
      </c>
      <c r="D5071" s="8" t="s">
        <v>45760</v>
      </c>
      <c r="E5071" s="8" t="s">
        <v>154</v>
      </c>
      <c r="F5071" s="8" t="s">
        <v>133</v>
      </c>
      <c r="G5071" s="8" t="s">
        <v>154</v>
      </c>
      <c r="H5071" s="8" t="s">
        <v>133</v>
      </c>
      <c r="I5071" s="8" t="s">
        <v>37113</v>
      </c>
      <c r="J5071" s="8" t="s">
        <v>28</v>
      </c>
      <c r="K5071" s="8" t="s">
        <v>30</v>
      </c>
      <c r="L5071" s="8" t="s">
        <v>2068</v>
      </c>
      <c r="M5071" s="8" t="s">
        <v>799</v>
      </c>
      <c r="N5071" s="8" t="s">
        <v>10716</v>
      </c>
      <c r="O5071" s="8" t="s">
        <v>34691</v>
      </c>
      <c r="P5071" s="8" t="s">
        <v>776</v>
      </c>
      <c r="Q5071" s="8" t="s">
        <v>37114</v>
      </c>
      <c r="R5071" s="8" t="s">
        <v>36869</v>
      </c>
      <c r="S5071" s="17" t="s">
        <v>37115</v>
      </c>
      <c r="T5071" s="18">
        <v>43031</v>
      </c>
      <c r="U5071" s="8">
        <v>0.25</v>
      </c>
      <c r="V5071" s="8">
        <v>0.66666666666666663</v>
      </c>
      <c r="W5071" s="8" t="s">
        <v>792</v>
      </c>
      <c r="X5071" s="8" t="s">
        <v>45730</v>
      </c>
      <c r="Y5071" s="8" t="s">
        <v>45730</v>
      </c>
      <c r="Z5071" s="17"/>
      <c r="AA5071" s="8" t="s">
        <v>37269</v>
      </c>
      <c r="AB5071" s="8" t="s">
        <v>37270</v>
      </c>
    </row>
    <row r="5072" spans="1:28" hidden="1" x14ac:dyDescent="0.2">
      <c r="A5072" s="8" t="s">
        <v>37293</v>
      </c>
      <c r="B5072" s="8" t="s">
        <v>37294</v>
      </c>
      <c r="C5072" s="8" t="s">
        <v>45759</v>
      </c>
      <c r="D5072" s="8" t="s">
        <v>45760</v>
      </c>
      <c r="E5072" s="8" t="s">
        <v>499</v>
      </c>
      <c r="F5072" s="8" t="s">
        <v>255</v>
      </c>
      <c r="G5072" s="8" t="s">
        <v>499</v>
      </c>
      <c r="H5072" s="8" t="s">
        <v>255</v>
      </c>
      <c r="I5072" s="8" t="s">
        <v>37113</v>
      </c>
      <c r="J5072" s="8" t="s">
        <v>28</v>
      </c>
      <c r="K5072" s="8" t="s">
        <v>30</v>
      </c>
      <c r="L5072" s="8" t="s">
        <v>500</v>
      </c>
      <c r="M5072" s="8" t="s">
        <v>18083</v>
      </c>
      <c r="N5072" s="8" t="s">
        <v>10716</v>
      </c>
      <c r="O5072" s="8" t="s">
        <v>34691</v>
      </c>
      <c r="P5072" s="8" t="s">
        <v>776</v>
      </c>
      <c r="Q5072" s="8" t="s">
        <v>37114</v>
      </c>
      <c r="R5072" s="8" t="s">
        <v>36869</v>
      </c>
      <c r="S5072" s="17" t="s">
        <v>37115</v>
      </c>
      <c r="T5072" s="18">
        <v>43040</v>
      </c>
      <c r="U5072" s="8">
        <v>0.25</v>
      </c>
      <c r="V5072" s="8">
        <v>0.45833333333333331</v>
      </c>
      <c r="W5072" s="8" t="s">
        <v>773</v>
      </c>
      <c r="X5072" s="8" t="s">
        <v>37295</v>
      </c>
      <c r="Y5072" s="8" t="s">
        <v>37296</v>
      </c>
      <c r="Z5072" s="17" t="s">
        <v>37297</v>
      </c>
      <c r="AA5072" s="8" t="s">
        <v>37298</v>
      </c>
      <c r="AB5072" s="8" t="s">
        <v>37299</v>
      </c>
    </row>
    <row r="5073" spans="1:28" hidden="1" x14ac:dyDescent="0.2">
      <c r="A5073" s="8" t="s">
        <v>37300</v>
      </c>
      <c r="B5073" s="8" t="s">
        <v>37301</v>
      </c>
      <c r="C5073" s="8" t="s">
        <v>45759</v>
      </c>
      <c r="D5073" s="8" t="s">
        <v>45760</v>
      </c>
      <c r="E5073" s="8" t="s">
        <v>499</v>
      </c>
      <c r="F5073" s="8" t="s">
        <v>255</v>
      </c>
      <c r="G5073" s="8" t="s">
        <v>499</v>
      </c>
      <c r="H5073" s="8" t="s">
        <v>255</v>
      </c>
      <c r="I5073" s="8" t="s">
        <v>37113</v>
      </c>
      <c r="J5073" s="8" t="s">
        <v>28</v>
      </c>
      <c r="K5073" s="8" t="s">
        <v>30</v>
      </c>
      <c r="L5073" s="8" t="s">
        <v>18083</v>
      </c>
      <c r="M5073" s="8" t="s">
        <v>8540</v>
      </c>
      <c r="N5073" s="8" t="s">
        <v>10716</v>
      </c>
      <c r="O5073" s="8" t="s">
        <v>34691</v>
      </c>
      <c r="P5073" s="8" t="s">
        <v>776</v>
      </c>
      <c r="Q5073" s="8" t="s">
        <v>37114</v>
      </c>
      <c r="R5073" s="8" t="s">
        <v>36869</v>
      </c>
      <c r="S5073" s="17" t="s">
        <v>37115</v>
      </c>
      <c r="T5073" s="18">
        <v>43040</v>
      </c>
      <c r="U5073" s="8">
        <v>0.45833333333333331</v>
      </c>
      <c r="V5073" s="8">
        <v>0.5</v>
      </c>
      <c r="W5073" s="8" t="s">
        <v>1495</v>
      </c>
      <c r="X5073" s="8" t="s">
        <v>37302</v>
      </c>
      <c r="Y5073" s="8" t="s">
        <v>37303</v>
      </c>
      <c r="Z5073" s="17" t="s">
        <v>37304</v>
      </c>
      <c r="AA5073" s="8" t="s">
        <v>37305</v>
      </c>
      <c r="AB5073" s="8" t="s">
        <v>37306</v>
      </c>
    </row>
    <row r="5074" spans="1:28" hidden="1" x14ac:dyDescent="0.2">
      <c r="A5074" s="8" t="s">
        <v>37307</v>
      </c>
      <c r="B5074" s="8" t="s">
        <v>37308</v>
      </c>
      <c r="C5074" s="8" t="s">
        <v>45759</v>
      </c>
      <c r="D5074" s="8" t="s">
        <v>45760</v>
      </c>
      <c r="E5074" s="8" t="s">
        <v>499</v>
      </c>
      <c r="F5074" s="8" t="s">
        <v>255</v>
      </c>
      <c r="G5074" s="8" t="s">
        <v>499</v>
      </c>
      <c r="H5074" s="8" t="s">
        <v>255</v>
      </c>
      <c r="I5074" s="8" t="s">
        <v>37113</v>
      </c>
      <c r="J5074" s="8" t="s">
        <v>28</v>
      </c>
      <c r="K5074" s="8" t="s">
        <v>30</v>
      </c>
      <c r="L5074" s="8" t="s">
        <v>8540</v>
      </c>
      <c r="M5074" s="8" t="s">
        <v>501</v>
      </c>
      <c r="N5074" s="8" t="s">
        <v>10716</v>
      </c>
      <c r="O5074" s="8" t="s">
        <v>34691</v>
      </c>
      <c r="P5074" s="8" t="s">
        <v>776</v>
      </c>
      <c r="Q5074" s="8" t="s">
        <v>37114</v>
      </c>
      <c r="R5074" s="8" t="s">
        <v>36869</v>
      </c>
      <c r="S5074" s="17" t="s">
        <v>37115</v>
      </c>
      <c r="T5074" s="18">
        <v>43040</v>
      </c>
      <c r="U5074" s="8">
        <v>0.5</v>
      </c>
      <c r="V5074" s="8">
        <v>0.58333333333333337</v>
      </c>
      <c r="W5074" s="8" t="s">
        <v>1100</v>
      </c>
      <c r="X5074" s="8" t="s">
        <v>37309</v>
      </c>
      <c r="Y5074" s="8" t="s">
        <v>37296</v>
      </c>
      <c r="Z5074" s="17" t="s">
        <v>37310</v>
      </c>
      <c r="AA5074" s="8" t="s">
        <v>37311</v>
      </c>
      <c r="AB5074" s="8" t="s">
        <v>37312</v>
      </c>
    </row>
    <row r="5075" spans="1:28" hidden="1" x14ac:dyDescent="0.2">
      <c r="A5075" s="8" t="s">
        <v>37313</v>
      </c>
      <c r="B5075" s="8" t="s">
        <v>37314</v>
      </c>
      <c r="C5075" s="8" t="s">
        <v>45759</v>
      </c>
      <c r="D5075" s="8" t="s">
        <v>45760</v>
      </c>
      <c r="E5075" s="8" t="s">
        <v>499</v>
      </c>
      <c r="F5075" s="8" t="s">
        <v>255</v>
      </c>
      <c r="G5075" s="8" t="s">
        <v>499</v>
      </c>
      <c r="H5075" s="8" t="s">
        <v>255</v>
      </c>
      <c r="I5075" s="8" t="s">
        <v>37113</v>
      </c>
      <c r="J5075" s="8" t="s">
        <v>28</v>
      </c>
      <c r="K5075" s="8" t="s">
        <v>30</v>
      </c>
      <c r="L5075" s="8" t="s">
        <v>501</v>
      </c>
      <c r="M5075" s="8" t="s">
        <v>8551</v>
      </c>
      <c r="N5075" s="8" t="s">
        <v>10716</v>
      </c>
      <c r="O5075" s="8" t="s">
        <v>34691</v>
      </c>
      <c r="P5075" s="8" t="s">
        <v>776</v>
      </c>
      <c r="Q5075" s="8" t="s">
        <v>37114</v>
      </c>
      <c r="R5075" s="8" t="s">
        <v>36869</v>
      </c>
      <c r="S5075" s="17" t="s">
        <v>37115</v>
      </c>
      <c r="T5075" s="18">
        <v>43040</v>
      </c>
      <c r="U5075" s="8">
        <v>0.58333333333333337</v>
      </c>
      <c r="V5075" s="8">
        <v>0.66666666666666663</v>
      </c>
      <c r="W5075" s="8" t="s">
        <v>1100</v>
      </c>
      <c r="X5075" s="8" t="s">
        <v>37315</v>
      </c>
      <c r="Y5075" s="8" t="s">
        <v>37303</v>
      </c>
      <c r="Z5075" s="17" t="s">
        <v>37310</v>
      </c>
      <c r="AA5075" s="8" t="s">
        <v>37316</v>
      </c>
      <c r="AB5075" s="8" t="s">
        <v>37317</v>
      </c>
    </row>
    <row r="5076" spans="1:28" hidden="1" x14ac:dyDescent="0.2">
      <c r="A5076" s="8" t="s">
        <v>37318</v>
      </c>
      <c r="B5076" s="8" t="s">
        <v>37319</v>
      </c>
      <c r="C5076" s="8" t="s">
        <v>45759</v>
      </c>
      <c r="D5076" s="8" t="s">
        <v>45760</v>
      </c>
      <c r="E5076" s="8" t="s">
        <v>515</v>
      </c>
      <c r="F5076" s="8" t="s">
        <v>255</v>
      </c>
      <c r="G5076" s="8" t="s">
        <v>515</v>
      </c>
      <c r="H5076" s="8" t="s">
        <v>255</v>
      </c>
      <c r="I5076" s="8" t="s">
        <v>37113</v>
      </c>
      <c r="J5076" s="8" t="s">
        <v>28</v>
      </c>
      <c r="K5076" s="8" t="s">
        <v>30</v>
      </c>
      <c r="L5076" s="8" t="s">
        <v>516</v>
      </c>
      <c r="M5076" s="8" t="s">
        <v>8557</v>
      </c>
      <c r="N5076" s="8" t="s">
        <v>10716</v>
      </c>
      <c r="O5076" s="8" t="s">
        <v>34691</v>
      </c>
      <c r="P5076" s="8" t="s">
        <v>776</v>
      </c>
      <c r="Q5076" s="8" t="s">
        <v>37114</v>
      </c>
      <c r="R5076" s="8" t="s">
        <v>36869</v>
      </c>
      <c r="S5076" s="17" t="s">
        <v>37115</v>
      </c>
      <c r="T5076" s="18">
        <v>43041</v>
      </c>
      <c r="U5076" s="8">
        <v>0.25</v>
      </c>
      <c r="V5076" s="8">
        <v>0.33333333333333331</v>
      </c>
      <c r="W5076" s="8" t="s">
        <v>1100</v>
      </c>
      <c r="X5076" s="8" t="s">
        <v>37320</v>
      </c>
      <c r="Y5076" s="8" t="s">
        <v>37303</v>
      </c>
      <c r="Z5076" s="17" t="s">
        <v>37321</v>
      </c>
      <c r="AA5076" s="8" t="s">
        <v>37322</v>
      </c>
      <c r="AB5076" s="8" t="s">
        <v>37323</v>
      </c>
    </row>
    <row r="5077" spans="1:28" hidden="1" x14ac:dyDescent="0.2">
      <c r="A5077" s="8" t="s">
        <v>37324</v>
      </c>
      <c r="B5077" s="8" t="s">
        <v>37325</v>
      </c>
      <c r="C5077" s="8" t="s">
        <v>45759</v>
      </c>
      <c r="D5077" s="8" t="s">
        <v>45760</v>
      </c>
      <c r="E5077" s="8" t="s">
        <v>515</v>
      </c>
      <c r="F5077" s="8" t="s">
        <v>255</v>
      </c>
      <c r="G5077" s="8" t="s">
        <v>515</v>
      </c>
      <c r="H5077" s="8" t="s">
        <v>255</v>
      </c>
      <c r="I5077" s="8" t="s">
        <v>37113</v>
      </c>
      <c r="J5077" s="8" t="s">
        <v>28</v>
      </c>
      <c r="K5077" s="8" t="s">
        <v>30</v>
      </c>
      <c r="L5077" s="8" t="s">
        <v>8557</v>
      </c>
      <c r="M5077" s="8" t="s">
        <v>821</v>
      </c>
      <c r="N5077" s="8" t="s">
        <v>10716</v>
      </c>
      <c r="O5077" s="8" t="s">
        <v>34691</v>
      </c>
      <c r="P5077" s="8" t="s">
        <v>776</v>
      </c>
      <c r="Q5077" s="8" t="s">
        <v>37114</v>
      </c>
      <c r="R5077" s="8" t="s">
        <v>36869</v>
      </c>
      <c r="S5077" s="17" t="s">
        <v>37115</v>
      </c>
      <c r="T5077" s="18">
        <v>43041</v>
      </c>
      <c r="U5077" s="8">
        <v>0.33333333333333331</v>
      </c>
      <c r="V5077" s="8">
        <v>0.625</v>
      </c>
      <c r="W5077" s="8" t="s">
        <v>296</v>
      </c>
      <c r="X5077" s="8" t="s">
        <v>37326</v>
      </c>
      <c r="Y5077" s="8" t="s">
        <v>37327</v>
      </c>
      <c r="Z5077" s="17" t="s">
        <v>37328</v>
      </c>
      <c r="AA5077" s="8" t="s">
        <v>37329</v>
      </c>
      <c r="AB5077" s="8" t="s">
        <v>37330</v>
      </c>
    </row>
    <row r="5078" spans="1:28" hidden="1" x14ac:dyDescent="0.2">
      <c r="A5078" s="8" t="s">
        <v>37331</v>
      </c>
      <c r="B5078" s="8" t="s">
        <v>37332</v>
      </c>
      <c r="C5078" s="8" t="s">
        <v>45759</v>
      </c>
      <c r="D5078" s="8" t="s">
        <v>45760</v>
      </c>
      <c r="E5078" s="8" t="s">
        <v>515</v>
      </c>
      <c r="F5078" s="8" t="s">
        <v>255</v>
      </c>
      <c r="G5078" s="8" t="s">
        <v>515</v>
      </c>
      <c r="H5078" s="8" t="s">
        <v>255</v>
      </c>
      <c r="I5078" s="8" t="s">
        <v>37113</v>
      </c>
      <c r="J5078" s="8" t="s">
        <v>28</v>
      </c>
      <c r="K5078" s="8" t="s">
        <v>30</v>
      </c>
      <c r="L5078" s="8" t="s">
        <v>821</v>
      </c>
      <c r="M5078" s="8" t="s">
        <v>8581</v>
      </c>
      <c r="N5078" s="8" t="s">
        <v>10716</v>
      </c>
      <c r="O5078" s="8" t="s">
        <v>34691</v>
      </c>
      <c r="P5078" s="8" t="s">
        <v>776</v>
      </c>
      <c r="Q5078" s="8" t="s">
        <v>37114</v>
      </c>
      <c r="R5078" s="8" t="s">
        <v>36869</v>
      </c>
      <c r="S5078" s="17" t="s">
        <v>37115</v>
      </c>
      <c r="T5078" s="18">
        <v>43041</v>
      </c>
      <c r="U5078" s="8">
        <v>0.625</v>
      </c>
      <c r="V5078" s="8">
        <v>0.66666666666666663</v>
      </c>
      <c r="W5078" s="8" t="s">
        <v>1495</v>
      </c>
      <c r="X5078" s="8" t="s">
        <v>37295</v>
      </c>
      <c r="Y5078" s="8" t="s">
        <v>37296</v>
      </c>
      <c r="Z5078" s="17" t="s">
        <v>37333</v>
      </c>
      <c r="AA5078" s="8" t="s">
        <v>37334</v>
      </c>
      <c r="AB5078" s="8" t="s">
        <v>37335</v>
      </c>
    </row>
    <row r="5079" spans="1:28" hidden="1" x14ac:dyDescent="0.2">
      <c r="A5079" s="8" t="s">
        <v>37336</v>
      </c>
      <c r="B5079" s="8" t="s">
        <v>37337</v>
      </c>
      <c r="C5079" s="8" t="s">
        <v>45759</v>
      </c>
      <c r="D5079" s="8" t="s">
        <v>45760</v>
      </c>
      <c r="E5079" s="8" t="s">
        <v>525</v>
      </c>
      <c r="F5079" s="8" t="s">
        <v>255</v>
      </c>
      <c r="G5079" s="8" t="s">
        <v>525</v>
      </c>
      <c r="H5079" s="8" t="s">
        <v>255</v>
      </c>
      <c r="I5079" s="8" t="s">
        <v>37113</v>
      </c>
      <c r="J5079" s="8" t="s">
        <v>28</v>
      </c>
      <c r="K5079" s="8" t="s">
        <v>30</v>
      </c>
      <c r="L5079" s="8" t="s">
        <v>526</v>
      </c>
      <c r="M5079" s="8" t="s">
        <v>8587</v>
      </c>
      <c r="N5079" s="8" t="s">
        <v>10716</v>
      </c>
      <c r="O5079" s="8" t="s">
        <v>34691</v>
      </c>
      <c r="P5079" s="8" t="s">
        <v>776</v>
      </c>
      <c r="Q5079" s="8" t="s">
        <v>37114</v>
      </c>
      <c r="R5079" s="8" t="s">
        <v>36869</v>
      </c>
      <c r="S5079" s="17" t="s">
        <v>37115</v>
      </c>
      <c r="T5079" s="18">
        <v>43042</v>
      </c>
      <c r="U5079" s="8">
        <v>0.25</v>
      </c>
      <c r="V5079" s="8">
        <v>0.33333333333333331</v>
      </c>
      <c r="W5079" s="8" t="s">
        <v>1100</v>
      </c>
      <c r="X5079" s="8" t="s">
        <v>37338</v>
      </c>
      <c r="Y5079" s="8" t="s">
        <v>6199</v>
      </c>
      <c r="Z5079" s="17" t="s">
        <v>37339</v>
      </c>
      <c r="AA5079" s="8" t="s">
        <v>37340</v>
      </c>
      <c r="AB5079" s="8" t="s">
        <v>37341</v>
      </c>
    </row>
    <row r="5080" spans="1:28" hidden="1" x14ac:dyDescent="0.2">
      <c r="A5080" s="8" t="s">
        <v>37342</v>
      </c>
      <c r="B5080" s="8" t="s">
        <v>37343</v>
      </c>
      <c r="C5080" s="8" t="s">
        <v>45759</v>
      </c>
      <c r="D5080" s="8" t="s">
        <v>45760</v>
      </c>
      <c r="E5080" s="8" t="s">
        <v>525</v>
      </c>
      <c r="F5080" s="8" t="s">
        <v>255</v>
      </c>
      <c r="G5080" s="8" t="s">
        <v>525</v>
      </c>
      <c r="H5080" s="8" t="s">
        <v>255</v>
      </c>
      <c r="I5080" s="8" t="s">
        <v>37113</v>
      </c>
      <c r="J5080" s="8" t="s">
        <v>28</v>
      </c>
      <c r="K5080" s="8" t="s">
        <v>30</v>
      </c>
      <c r="L5080" s="8" t="s">
        <v>8587</v>
      </c>
      <c r="M5080" s="8" t="s">
        <v>827</v>
      </c>
      <c r="N5080" s="8" t="s">
        <v>10716</v>
      </c>
      <c r="O5080" s="8" t="s">
        <v>34691</v>
      </c>
      <c r="P5080" s="8" t="s">
        <v>776</v>
      </c>
      <c r="Q5080" s="8" t="s">
        <v>37114</v>
      </c>
      <c r="R5080" s="8" t="s">
        <v>36869</v>
      </c>
      <c r="S5080" s="17" t="s">
        <v>37115</v>
      </c>
      <c r="T5080" s="18">
        <v>43042</v>
      </c>
      <c r="U5080" s="8">
        <v>0.33333333333333331</v>
      </c>
      <c r="V5080" s="8">
        <v>0.41666666666666669</v>
      </c>
      <c r="W5080" s="8" t="s">
        <v>1100</v>
      </c>
      <c r="X5080" s="8" t="s">
        <v>26379</v>
      </c>
      <c r="Y5080" s="8" t="s">
        <v>6199</v>
      </c>
      <c r="Z5080" s="17" t="s">
        <v>37344</v>
      </c>
      <c r="AA5080" s="8" t="s">
        <v>37345</v>
      </c>
      <c r="AB5080" s="8" t="s">
        <v>37346</v>
      </c>
    </row>
    <row r="5081" spans="1:28" hidden="1" x14ac:dyDescent="0.2">
      <c r="A5081" s="8" t="s">
        <v>37352</v>
      </c>
      <c r="B5081" s="8" t="s">
        <v>37353</v>
      </c>
      <c r="C5081" s="8" t="s">
        <v>45759</v>
      </c>
      <c r="D5081" s="8" t="s">
        <v>45760</v>
      </c>
      <c r="E5081" s="8" t="s">
        <v>525</v>
      </c>
      <c r="F5081" s="8" t="s">
        <v>255</v>
      </c>
      <c r="G5081" s="8" t="s">
        <v>525</v>
      </c>
      <c r="H5081" s="8" t="s">
        <v>255</v>
      </c>
      <c r="I5081" s="8" t="s">
        <v>37113</v>
      </c>
      <c r="J5081" s="8" t="s">
        <v>28</v>
      </c>
      <c r="K5081" s="8" t="s">
        <v>30</v>
      </c>
      <c r="L5081" s="8" t="s">
        <v>827</v>
      </c>
      <c r="M5081" s="8" t="s">
        <v>8600</v>
      </c>
      <c r="N5081" s="8" t="s">
        <v>10716</v>
      </c>
      <c r="O5081" s="8" t="s">
        <v>34691</v>
      </c>
      <c r="P5081" s="8" t="s">
        <v>776</v>
      </c>
      <c r="Q5081" s="8" t="s">
        <v>37114</v>
      </c>
      <c r="R5081" s="8" t="s">
        <v>36869</v>
      </c>
      <c r="S5081" s="17" t="s">
        <v>37115</v>
      </c>
      <c r="T5081" s="18">
        <v>43042</v>
      </c>
      <c r="U5081" s="8">
        <v>0.41666666666666669</v>
      </c>
      <c r="V5081" s="8">
        <v>0.5</v>
      </c>
      <c r="W5081" s="8" t="s">
        <v>1100</v>
      </c>
      <c r="X5081" s="8" t="s">
        <v>6212</v>
      </c>
      <c r="Y5081" s="8" t="s">
        <v>37354</v>
      </c>
      <c r="Z5081" s="17" t="s">
        <v>37355</v>
      </c>
      <c r="AA5081" s="8" t="s">
        <v>37356</v>
      </c>
      <c r="AB5081" s="8" t="s">
        <v>37357</v>
      </c>
    </row>
    <row r="5082" spans="1:28" hidden="1" x14ac:dyDescent="0.2">
      <c r="A5082" s="8" t="s">
        <v>37347</v>
      </c>
      <c r="B5082" s="8" t="s">
        <v>37348</v>
      </c>
      <c r="C5082" s="8" t="s">
        <v>45759</v>
      </c>
      <c r="D5082" s="8" t="s">
        <v>45760</v>
      </c>
      <c r="E5082" s="8" t="s">
        <v>525</v>
      </c>
      <c r="F5082" s="8" t="s">
        <v>255</v>
      </c>
      <c r="G5082" s="8" t="s">
        <v>525</v>
      </c>
      <c r="H5082" s="8" t="s">
        <v>255</v>
      </c>
      <c r="I5082" s="8" t="s">
        <v>37113</v>
      </c>
      <c r="J5082" s="8" t="s">
        <v>28</v>
      </c>
      <c r="K5082" s="8" t="s">
        <v>30</v>
      </c>
      <c r="L5082" s="8" t="s">
        <v>827</v>
      </c>
      <c r="M5082" s="8" t="s">
        <v>8600</v>
      </c>
      <c r="N5082" s="8" t="s">
        <v>10716</v>
      </c>
      <c r="O5082" s="8" t="s">
        <v>34691</v>
      </c>
      <c r="P5082" s="8" t="s">
        <v>776</v>
      </c>
      <c r="Q5082" s="8" t="s">
        <v>37114</v>
      </c>
      <c r="R5082" s="8" t="s">
        <v>36869</v>
      </c>
      <c r="S5082" s="17" t="s">
        <v>37115</v>
      </c>
      <c r="T5082" s="18">
        <v>43042</v>
      </c>
      <c r="U5082" s="8">
        <v>0.41666666666666669</v>
      </c>
      <c r="V5082" s="8">
        <v>0.5</v>
      </c>
      <c r="W5082" s="8" t="s">
        <v>1100</v>
      </c>
      <c r="X5082" s="8" t="s">
        <v>6198</v>
      </c>
      <c r="Y5082" s="8" t="s">
        <v>6199</v>
      </c>
      <c r="Z5082" s="17" t="s">
        <v>37349</v>
      </c>
      <c r="AA5082" s="8" t="s">
        <v>37350</v>
      </c>
      <c r="AB5082" s="8" t="s">
        <v>37351</v>
      </c>
    </row>
    <row r="5083" spans="1:28" hidden="1" x14ac:dyDescent="0.2">
      <c r="A5083" s="8" t="s">
        <v>37358</v>
      </c>
      <c r="B5083" s="8" t="s">
        <v>37359</v>
      </c>
      <c r="C5083" s="8" t="s">
        <v>45759</v>
      </c>
      <c r="D5083" s="8" t="s">
        <v>45760</v>
      </c>
      <c r="E5083" s="8" t="s">
        <v>525</v>
      </c>
      <c r="F5083" s="8" t="s">
        <v>255</v>
      </c>
      <c r="G5083" s="8" t="s">
        <v>525</v>
      </c>
      <c r="H5083" s="8" t="s">
        <v>255</v>
      </c>
      <c r="I5083" s="8" t="s">
        <v>37113</v>
      </c>
      <c r="J5083" s="8" t="s">
        <v>28</v>
      </c>
      <c r="K5083" s="8" t="s">
        <v>30</v>
      </c>
      <c r="L5083" s="8" t="s">
        <v>11948</v>
      </c>
      <c r="M5083" s="8" t="s">
        <v>834</v>
      </c>
      <c r="N5083" s="8" t="s">
        <v>10716</v>
      </c>
      <c r="O5083" s="8" t="s">
        <v>34691</v>
      </c>
      <c r="P5083" s="8" t="s">
        <v>776</v>
      </c>
      <c r="Q5083" s="8" t="s">
        <v>37114</v>
      </c>
      <c r="R5083" s="8" t="s">
        <v>36869</v>
      </c>
      <c r="S5083" s="17" t="s">
        <v>37115</v>
      </c>
      <c r="T5083" s="18">
        <v>43042</v>
      </c>
      <c r="U5083" s="8">
        <v>0.54166666666666663</v>
      </c>
      <c r="V5083" s="8">
        <v>0.625</v>
      </c>
      <c r="W5083" s="8" t="s">
        <v>1100</v>
      </c>
      <c r="X5083" s="8" t="s">
        <v>37360</v>
      </c>
      <c r="Y5083" s="8" t="s">
        <v>37361</v>
      </c>
      <c r="Z5083" s="17" t="s">
        <v>37362</v>
      </c>
      <c r="AA5083" s="8" t="s">
        <v>37363</v>
      </c>
      <c r="AB5083" s="8" t="s">
        <v>37364</v>
      </c>
    </row>
    <row r="5084" spans="1:28" hidden="1" x14ac:dyDescent="0.2">
      <c r="A5084" s="8" t="s">
        <v>37365</v>
      </c>
      <c r="B5084" s="8" t="s">
        <v>37366</v>
      </c>
      <c r="C5084" s="8" t="s">
        <v>45759</v>
      </c>
      <c r="D5084" s="8" t="s">
        <v>45760</v>
      </c>
      <c r="E5084" s="8" t="s">
        <v>535</v>
      </c>
      <c r="F5084" s="8" t="s">
        <v>255</v>
      </c>
      <c r="G5084" s="8" t="s">
        <v>535</v>
      </c>
      <c r="H5084" s="8" t="s">
        <v>255</v>
      </c>
      <c r="I5084" s="8" t="s">
        <v>37113</v>
      </c>
      <c r="J5084" s="8" t="s">
        <v>28</v>
      </c>
      <c r="K5084" s="8" t="s">
        <v>30</v>
      </c>
      <c r="L5084" s="8" t="s">
        <v>536</v>
      </c>
      <c r="M5084" s="8" t="s">
        <v>10772</v>
      </c>
      <c r="N5084" s="8" t="s">
        <v>10716</v>
      </c>
      <c r="O5084" s="8" t="s">
        <v>34691</v>
      </c>
      <c r="P5084" s="8" t="s">
        <v>776</v>
      </c>
      <c r="Q5084" s="8" t="s">
        <v>37114</v>
      </c>
      <c r="R5084" s="8" t="s">
        <v>36869</v>
      </c>
      <c r="S5084" s="17" t="s">
        <v>37115</v>
      </c>
      <c r="T5084" s="18">
        <v>43043</v>
      </c>
      <c r="U5084" s="8">
        <v>0.25</v>
      </c>
      <c r="V5084" s="8">
        <v>0.33333333333333331</v>
      </c>
      <c r="W5084" s="8" t="s">
        <v>1100</v>
      </c>
      <c r="X5084" s="8" t="s">
        <v>37367</v>
      </c>
      <c r="Y5084" s="8" t="s">
        <v>322</v>
      </c>
      <c r="Z5084" s="17" t="s">
        <v>26754</v>
      </c>
      <c r="AA5084" s="8" t="s">
        <v>37368</v>
      </c>
      <c r="AB5084" s="8" t="s">
        <v>37369</v>
      </c>
    </row>
    <row r="5085" spans="1:28" hidden="1" x14ac:dyDescent="0.2">
      <c r="A5085" s="8" t="s">
        <v>37370</v>
      </c>
      <c r="B5085" s="8" t="s">
        <v>37371</v>
      </c>
      <c r="C5085" s="8" t="s">
        <v>45759</v>
      </c>
      <c r="D5085" s="8" t="s">
        <v>45760</v>
      </c>
      <c r="E5085" s="8" t="s">
        <v>535</v>
      </c>
      <c r="F5085" s="8" t="s">
        <v>255</v>
      </c>
      <c r="G5085" s="8" t="s">
        <v>535</v>
      </c>
      <c r="H5085" s="8" t="s">
        <v>255</v>
      </c>
      <c r="I5085" s="8" t="s">
        <v>37113</v>
      </c>
      <c r="J5085" s="8" t="s">
        <v>28</v>
      </c>
      <c r="K5085" s="8" t="s">
        <v>30</v>
      </c>
      <c r="L5085" s="8" t="s">
        <v>10772</v>
      </c>
      <c r="M5085" s="8" t="s">
        <v>13176</v>
      </c>
      <c r="N5085" s="8" t="s">
        <v>10716</v>
      </c>
      <c r="O5085" s="8" t="s">
        <v>34691</v>
      </c>
      <c r="P5085" s="8" t="s">
        <v>776</v>
      </c>
      <c r="Q5085" s="8" t="s">
        <v>37114</v>
      </c>
      <c r="R5085" s="8" t="s">
        <v>36869</v>
      </c>
      <c r="S5085" s="17" t="s">
        <v>37115</v>
      </c>
      <c r="T5085" s="18">
        <v>43043</v>
      </c>
      <c r="U5085" s="8">
        <v>0.33333333333333331</v>
      </c>
      <c r="V5085" s="8">
        <v>0.41666666666666669</v>
      </c>
      <c r="W5085" s="8" t="s">
        <v>1100</v>
      </c>
      <c r="X5085" s="8" t="s">
        <v>37372</v>
      </c>
      <c r="Y5085" s="8" t="s">
        <v>322</v>
      </c>
      <c r="Z5085" s="17" t="s">
        <v>37373</v>
      </c>
      <c r="AA5085" s="8" t="s">
        <v>37374</v>
      </c>
      <c r="AB5085" s="8" t="s">
        <v>37375</v>
      </c>
    </row>
    <row r="5086" spans="1:28" hidden="1" x14ac:dyDescent="0.2">
      <c r="A5086" s="8" t="s">
        <v>37376</v>
      </c>
      <c r="B5086" s="8" t="s">
        <v>37377</v>
      </c>
      <c r="C5086" s="8" t="s">
        <v>45759</v>
      </c>
      <c r="D5086" s="8" t="s">
        <v>45760</v>
      </c>
      <c r="E5086" s="8" t="s">
        <v>535</v>
      </c>
      <c r="F5086" s="8" t="s">
        <v>255</v>
      </c>
      <c r="G5086" s="8" t="s">
        <v>535</v>
      </c>
      <c r="H5086" s="8" t="s">
        <v>255</v>
      </c>
      <c r="I5086" s="8" t="s">
        <v>37113</v>
      </c>
      <c r="J5086" s="8" t="s">
        <v>28</v>
      </c>
      <c r="K5086" s="8" t="s">
        <v>30</v>
      </c>
      <c r="L5086" s="8" t="s">
        <v>13176</v>
      </c>
      <c r="M5086" s="8" t="s">
        <v>13183</v>
      </c>
      <c r="N5086" s="8" t="s">
        <v>10716</v>
      </c>
      <c r="O5086" s="8" t="s">
        <v>34691</v>
      </c>
      <c r="P5086" s="8" t="s">
        <v>776</v>
      </c>
      <c r="Q5086" s="8" t="s">
        <v>37114</v>
      </c>
      <c r="R5086" s="8" t="s">
        <v>36869</v>
      </c>
      <c r="S5086" s="17" t="s">
        <v>37115</v>
      </c>
      <c r="T5086" s="18">
        <v>43043</v>
      </c>
      <c r="U5086" s="8">
        <v>0.41666666666666669</v>
      </c>
      <c r="V5086" s="8">
        <v>0.5</v>
      </c>
      <c r="W5086" s="8" t="s">
        <v>1100</v>
      </c>
      <c r="X5086" s="8" t="s">
        <v>37378</v>
      </c>
      <c r="Y5086" s="8" t="s">
        <v>3402</v>
      </c>
      <c r="Z5086" s="17" t="s">
        <v>37310</v>
      </c>
      <c r="AA5086" s="8" t="s">
        <v>37379</v>
      </c>
      <c r="AB5086" s="8" t="s">
        <v>37380</v>
      </c>
    </row>
    <row r="5087" spans="1:28" hidden="1" x14ac:dyDescent="0.2">
      <c r="A5087" s="8" t="s">
        <v>37381</v>
      </c>
      <c r="B5087" s="8" t="s">
        <v>37382</v>
      </c>
      <c r="C5087" s="8" t="s">
        <v>45759</v>
      </c>
      <c r="D5087" s="8" t="s">
        <v>45760</v>
      </c>
      <c r="E5087" s="8" t="s">
        <v>535</v>
      </c>
      <c r="F5087" s="8" t="s">
        <v>255</v>
      </c>
      <c r="G5087" s="8" t="s">
        <v>535</v>
      </c>
      <c r="H5087" s="8" t="s">
        <v>255</v>
      </c>
      <c r="I5087" s="8" t="s">
        <v>37113</v>
      </c>
      <c r="J5087" s="8" t="s">
        <v>28</v>
      </c>
      <c r="K5087" s="8" t="s">
        <v>30</v>
      </c>
      <c r="L5087" s="8" t="s">
        <v>13183</v>
      </c>
      <c r="M5087" s="8" t="s">
        <v>23688</v>
      </c>
      <c r="N5087" s="8" t="s">
        <v>10716</v>
      </c>
      <c r="O5087" s="8" t="s">
        <v>34691</v>
      </c>
      <c r="P5087" s="8" t="s">
        <v>776</v>
      </c>
      <c r="Q5087" s="8" t="s">
        <v>37114</v>
      </c>
      <c r="R5087" s="8" t="s">
        <v>36869</v>
      </c>
      <c r="S5087" s="17" t="s">
        <v>37115</v>
      </c>
      <c r="T5087" s="18">
        <v>43043</v>
      </c>
      <c r="U5087" s="8">
        <v>0.5</v>
      </c>
      <c r="V5087" s="8">
        <v>0.54166666666666663</v>
      </c>
      <c r="W5087" s="8" t="s">
        <v>1495</v>
      </c>
      <c r="X5087" s="8" t="s">
        <v>3396</v>
      </c>
      <c r="Y5087" s="8" t="s">
        <v>3402</v>
      </c>
      <c r="Z5087" s="17" t="s">
        <v>37383</v>
      </c>
      <c r="AA5087" s="8" t="s">
        <v>37384</v>
      </c>
      <c r="AB5087" s="8" t="s">
        <v>37385</v>
      </c>
    </row>
    <row r="5088" spans="1:28" hidden="1" x14ac:dyDescent="0.2">
      <c r="A5088" s="8" t="s">
        <v>37386</v>
      </c>
      <c r="B5088" s="8" t="s">
        <v>37387</v>
      </c>
      <c r="C5088" s="8" t="s">
        <v>45759</v>
      </c>
      <c r="D5088" s="8" t="s">
        <v>45760</v>
      </c>
      <c r="E5088" s="8" t="s">
        <v>535</v>
      </c>
      <c r="F5088" s="8" t="s">
        <v>255</v>
      </c>
      <c r="G5088" s="8" t="s">
        <v>535</v>
      </c>
      <c r="H5088" s="8" t="s">
        <v>255</v>
      </c>
      <c r="I5088" s="8" t="s">
        <v>37113</v>
      </c>
      <c r="J5088" s="8" t="s">
        <v>28</v>
      </c>
      <c r="K5088" s="8" t="s">
        <v>30</v>
      </c>
      <c r="L5088" s="8" t="s">
        <v>23688</v>
      </c>
      <c r="M5088" s="8" t="s">
        <v>18137</v>
      </c>
      <c r="N5088" s="8" t="s">
        <v>10716</v>
      </c>
      <c r="O5088" s="8" t="s">
        <v>34691</v>
      </c>
      <c r="P5088" s="8" t="s">
        <v>776</v>
      </c>
      <c r="Q5088" s="8" t="s">
        <v>37114</v>
      </c>
      <c r="R5088" s="8" t="s">
        <v>36869</v>
      </c>
      <c r="S5088" s="17" t="s">
        <v>37115</v>
      </c>
      <c r="T5088" s="18">
        <v>43043</v>
      </c>
      <c r="U5088" s="8">
        <v>0.54166666666666663</v>
      </c>
      <c r="V5088" s="8">
        <v>0.625</v>
      </c>
      <c r="W5088" s="8" t="s">
        <v>1100</v>
      </c>
      <c r="X5088" s="8" t="s">
        <v>6757</v>
      </c>
      <c r="Y5088" s="8" t="s">
        <v>322</v>
      </c>
      <c r="Z5088" s="17" t="s">
        <v>37388</v>
      </c>
      <c r="AA5088" s="8" t="s">
        <v>37389</v>
      </c>
      <c r="AB5088" s="8" t="s">
        <v>37390</v>
      </c>
    </row>
    <row r="5089" spans="1:28" hidden="1" x14ac:dyDescent="0.2">
      <c r="A5089" s="8" t="s">
        <v>37391</v>
      </c>
      <c r="B5089" s="8" t="s">
        <v>37392</v>
      </c>
      <c r="C5089" s="8" t="s">
        <v>45759</v>
      </c>
      <c r="D5089" s="8" t="s">
        <v>45760</v>
      </c>
      <c r="E5089" s="8" t="s">
        <v>535</v>
      </c>
      <c r="F5089" s="8" t="s">
        <v>255</v>
      </c>
      <c r="G5089" s="8" t="s">
        <v>535</v>
      </c>
      <c r="H5089" s="8" t="s">
        <v>255</v>
      </c>
      <c r="I5089" s="8" t="s">
        <v>37113</v>
      </c>
      <c r="J5089" s="8" t="s">
        <v>28</v>
      </c>
      <c r="K5089" s="8" t="s">
        <v>30</v>
      </c>
      <c r="L5089" s="8" t="s">
        <v>18137</v>
      </c>
      <c r="M5089" s="8" t="s">
        <v>13755</v>
      </c>
      <c r="N5089" s="8" t="s">
        <v>10716</v>
      </c>
      <c r="O5089" s="8" t="s">
        <v>34691</v>
      </c>
      <c r="P5089" s="8" t="s">
        <v>776</v>
      </c>
      <c r="Q5089" s="8" t="s">
        <v>37114</v>
      </c>
      <c r="R5089" s="8" t="s">
        <v>36869</v>
      </c>
      <c r="S5089" s="17" t="s">
        <v>37115</v>
      </c>
      <c r="T5089" s="18">
        <v>43043</v>
      </c>
      <c r="U5089" s="8">
        <v>0.625</v>
      </c>
      <c r="V5089" s="8">
        <v>0.66666666666666663</v>
      </c>
      <c r="W5089" s="8" t="s">
        <v>1495</v>
      </c>
      <c r="X5089" s="8" t="s">
        <v>37393</v>
      </c>
      <c r="Y5089" s="8" t="s">
        <v>322</v>
      </c>
      <c r="Z5089" s="17" t="s">
        <v>37394</v>
      </c>
      <c r="AA5089" s="8" t="s">
        <v>37395</v>
      </c>
      <c r="AB5089" s="8" t="s">
        <v>37396</v>
      </c>
    </row>
    <row r="5090" spans="1:28" hidden="1" x14ac:dyDescent="0.2">
      <c r="A5090" s="8" t="s">
        <v>37397</v>
      </c>
      <c r="B5090" s="8" t="s">
        <v>37398</v>
      </c>
      <c r="C5090" s="8" t="s">
        <v>45759</v>
      </c>
      <c r="D5090" s="8" t="s">
        <v>45760</v>
      </c>
      <c r="E5090" s="8" t="s">
        <v>545</v>
      </c>
      <c r="F5090" s="8" t="s">
        <v>255</v>
      </c>
      <c r="G5090" s="8" t="s">
        <v>545</v>
      </c>
      <c r="H5090" s="8" t="s">
        <v>255</v>
      </c>
      <c r="I5090" s="8" t="s">
        <v>37113</v>
      </c>
      <c r="J5090" s="8" t="s">
        <v>28</v>
      </c>
      <c r="K5090" s="8" t="s">
        <v>30</v>
      </c>
      <c r="L5090" s="8" t="s">
        <v>546</v>
      </c>
      <c r="M5090" s="8" t="s">
        <v>23705</v>
      </c>
      <c r="N5090" s="8" t="s">
        <v>10716</v>
      </c>
      <c r="O5090" s="8" t="s">
        <v>34691</v>
      </c>
      <c r="P5090" s="8" t="s">
        <v>776</v>
      </c>
      <c r="Q5090" s="8" t="s">
        <v>37114</v>
      </c>
      <c r="R5090" s="8" t="s">
        <v>36869</v>
      </c>
      <c r="S5090" s="17" t="s">
        <v>37115</v>
      </c>
      <c r="T5090" s="18">
        <v>43044</v>
      </c>
      <c r="U5090" s="8">
        <v>0.25</v>
      </c>
      <c r="V5090" s="8">
        <v>0.375</v>
      </c>
      <c r="W5090" s="8" t="s">
        <v>1283</v>
      </c>
      <c r="X5090" s="8" t="s">
        <v>6757</v>
      </c>
      <c r="Y5090" s="8" t="s">
        <v>322</v>
      </c>
      <c r="Z5090" s="17" t="s">
        <v>37399</v>
      </c>
      <c r="AA5090" s="8" t="s">
        <v>37400</v>
      </c>
      <c r="AB5090" s="8" t="s">
        <v>37401</v>
      </c>
    </row>
    <row r="5091" spans="1:28" hidden="1" x14ac:dyDescent="0.2">
      <c r="A5091" s="8" t="s">
        <v>37402</v>
      </c>
      <c r="B5091" s="8" t="s">
        <v>37403</v>
      </c>
      <c r="C5091" s="8" t="s">
        <v>45759</v>
      </c>
      <c r="D5091" s="8" t="s">
        <v>45760</v>
      </c>
      <c r="E5091" s="8" t="s">
        <v>545</v>
      </c>
      <c r="F5091" s="8" t="s">
        <v>255</v>
      </c>
      <c r="G5091" s="8" t="s">
        <v>545</v>
      </c>
      <c r="H5091" s="8" t="s">
        <v>255</v>
      </c>
      <c r="I5091" s="8" t="s">
        <v>37113</v>
      </c>
      <c r="J5091" s="8" t="s">
        <v>28</v>
      </c>
      <c r="K5091" s="8" t="s">
        <v>30</v>
      </c>
      <c r="L5091" s="8" t="s">
        <v>23705</v>
      </c>
      <c r="M5091" s="8" t="s">
        <v>18148</v>
      </c>
      <c r="N5091" s="8" t="s">
        <v>10716</v>
      </c>
      <c r="O5091" s="8" t="s">
        <v>34691</v>
      </c>
      <c r="P5091" s="8" t="s">
        <v>776</v>
      </c>
      <c r="Q5091" s="8" t="s">
        <v>37114</v>
      </c>
      <c r="R5091" s="8" t="s">
        <v>36869</v>
      </c>
      <c r="S5091" s="17" t="s">
        <v>37115</v>
      </c>
      <c r="T5091" s="18">
        <v>43044</v>
      </c>
      <c r="U5091" s="8">
        <v>0.375</v>
      </c>
      <c r="V5091" s="8">
        <v>0.5</v>
      </c>
      <c r="W5091" s="8" t="s">
        <v>1283</v>
      </c>
      <c r="X5091" s="8" t="s">
        <v>37404</v>
      </c>
      <c r="Y5091" s="8" t="s">
        <v>322</v>
      </c>
      <c r="Z5091" s="17" t="s">
        <v>37405</v>
      </c>
      <c r="AA5091" s="8" t="s">
        <v>37406</v>
      </c>
      <c r="AB5091" s="8" t="s">
        <v>37407</v>
      </c>
    </row>
    <row r="5092" spans="1:28" hidden="1" x14ac:dyDescent="0.2">
      <c r="A5092" s="8" t="s">
        <v>37408</v>
      </c>
      <c r="B5092" s="8" t="s">
        <v>37409</v>
      </c>
      <c r="C5092" s="8" t="s">
        <v>45759</v>
      </c>
      <c r="D5092" s="8" t="s">
        <v>45760</v>
      </c>
      <c r="E5092" s="8" t="s">
        <v>545</v>
      </c>
      <c r="F5092" s="8" t="s">
        <v>255</v>
      </c>
      <c r="G5092" s="8" t="s">
        <v>545</v>
      </c>
      <c r="H5092" s="8" t="s">
        <v>255</v>
      </c>
      <c r="I5092" s="8" t="s">
        <v>37113</v>
      </c>
      <c r="J5092" s="8" t="s">
        <v>28</v>
      </c>
      <c r="K5092" s="8" t="s">
        <v>30</v>
      </c>
      <c r="L5092" s="8" t="s">
        <v>18148</v>
      </c>
      <c r="M5092" s="8" t="s">
        <v>19099</v>
      </c>
      <c r="N5092" s="8" t="s">
        <v>10716</v>
      </c>
      <c r="O5092" s="8" t="s">
        <v>34691</v>
      </c>
      <c r="P5092" s="8" t="s">
        <v>776</v>
      </c>
      <c r="Q5092" s="8" t="s">
        <v>37114</v>
      </c>
      <c r="R5092" s="8" t="s">
        <v>36869</v>
      </c>
      <c r="S5092" s="17" t="s">
        <v>37115</v>
      </c>
      <c r="T5092" s="18">
        <v>43044</v>
      </c>
      <c r="U5092" s="8">
        <v>0.5</v>
      </c>
      <c r="V5092" s="8">
        <v>0.58333333333333337</v>
      </c>
      <c r="W5092" s="8" t="s">
        <v>1100</v>
      </c>
      <c r="X5092" s="8" t="s">
        <v>37410</v>
      </c>
      <c r="Y5092" s="8" t="s">
        <v>3402</v>
      </c>
      <c r="Z5092" s="17" t="s">
        <v>37411</v>
      </c>
      <c r="AA5092" s="8" t="s">
        <v>37412</v>
      </c>
      <c r="AB5092" s="8" t="s">
        <v>37413</v>
      </c>
    </row>
    <row r="5093" spans="1:28" hidden="1" x14ac:dyDescent="0.2">
      <c r="A5093" s="8" t="s">
        <v>37414</v>
      </c>
      <c r="B5093" s="8" t="s">
        <v>37415</v>
      </c>
      <c r="C5093" s="8" t="s">
        <v>45759</v>
      </c>
      <c r="D5093" s="8" t="s">
        <v>45760</v>
      </c>
      <c r="E5093" s="8" t="s">
        <v>545</v>
      </c>
      <c r="F5093" s="8" t="s">
        <v>255</v>
      </c>
      <c r="G5093" s="8" t="s">
        <v>545</v>
      </c>
      <c r="H5093" s="8" t="s">
        <v>255</v>
      </c>
      <c r="I5093" s="8" t="s">
        <v>37113</v>
      </c>
      <c r="J5093" s="8" t="s">
        <v>28</v>
      </c>
      <c r="K5093" s="8" t="s">
        <v>30</v>
      </c>
      <c r="L5093" s="8" t="s">
        <v>19099</v>
      </c>
      <c r="M5093" s="8" t="s">
        <v>27590</v>
      </c>
      <c r="N5093" s="8" t="s">
        <v>10716</v>
      </c>
      <c r="O5093" s="8" t="s">
        <v>34691</v>
      </c>
      <c r="P5093" s="8" t="s">
        <v>776</v>
      </c>
      <c r="Q5093" s="8" t="s">
        <v>37114</v>
      </c>
      <c r="R5093" s="8" t="s">
        <v>36869</v>
      </c>
      <c r="S5093" s="17" t="s">
        <v>37115</v>
      </c>
      <c r="T5093" s="18">
        <v>43044</v>
      </c>
      <c r="U5093" s="8">
        <v>0.58333333333333337</v>
      </c>
      <c r="V5093" s="8">
        <v>0.66666666666666663</v>
      </c>
      <c r="W5093" s="8" t="s">
        <v>1100</v>
      </c>
      <c r="X5093" s="8" t="s">
        <v>37416</v>
      </c>
      <c r="Y5093" s="8" t="s">
        <v>3402</v>
      </c>
      <c r="Z5093" s="17" t="s">
        <v>37417</v>
      </c>
      <c r="AA5093" s="8" t="s">
        <v>37418</v>
      </c>
      <c r="AB5093" s="8" t="s">
        <v>37419</v>
      </c>
    </row>
    <row r="5094" spans="1:28" hidden="1" x14ac:dyDescent="0.2">
      <c r="A5094" s="8" t="s">
        <v>37420</v>
      </c>
      <c r="B5094" s="8" t="s">
        <v>37421</v>
      </c>
      <c r="C5094" s="8" t="s">
        <v>45759</v>
      </c>
      <c r="D5094" s="8" t="s">
        <v>45760</v>
      </c>
      <c r="E5094" s="8" t="s">
        <v>256</v>
      </c>
      <c r="F5094" s="8" t="s">
        <v>255</v>
      </c>
      <c r="G5094" s="8" t="s">
        <v>256</v>
      </c>
      <c r="H5094" s="8" t="s">
        <v>255</v>
      </c>
      <c r="I5094" s="8" t="s">
        <v>37113</v>
      </c>
      <c r="J5094" s="8" t="s">
        <v>28</v>
      </c>
      <c r="K5094" s="8" t="s">
        <v>30</v>
      </c>
      <c r="L5094" s="8" t="s">
        <v>557</v>
      </c>
      <c r="M5094" s="8" t="s">
        <v>8618</v>
      </c>
      <c r="N5094" s="8" t="s">
        <v>10716</v>
      </c>
      <c r="O5094" s="8" t="s">
        <v>34691</v>
      </c>
      <c r="P5094" s="8" t="s">
        <v>776</v>
      </c>
      <c r="Q5094" s="8" t="s">
        <v>37114</v>
      </c>
      <c r="R5094" s="8" t="s">
        <v>36869</v>
      </c>
      <c r="S5094" s="17" t="s">
        <v>37115</v>
      </c>
      <c r="T5094" s="18">
        <v>43045</v>
      </c>
      <c r="U5094" s="8">
        <v>0.25</v>
      </c>
      <c r="V5094" s="8">
        <v>0.375</v>
      </c>
      <c r="W5094" s="8" t="s">
        <v>1283</v>
      </c>
      <c r="X5094" s="8" t="s">
        <v>37422</v>
      </c>
      <c r="Y5094" s="8" t="s">
        <v>3383</v>
      </c>
      <c r="Z5094" s="17" t="s">
        <v>37423</v>
      </c>
      <c r="AA5094" s="8" t="s">
        <v>37424</v>
      </c>
      <c r="AB5094" s="8" t="s">
        <v>37425</v>
      </c>
    </row>
    <row r="5095" spans="1:28" hidden="1" x14ac:dyDescent="0.2">
      <c r="A5095" s="8" t="s">
        <v>37426</v>
      </c>
      <c r="B5095" s="8" t="s">
        <v>37427</v>
      </c>
      <c r="C5095" s="8" t="s">
        <v>45759</v>
      </c>
      <c r="D5095" s="8" t="s">
        <v>45760</v>
      </c>
      <c r="E5095" s="8" t="s">
        <v>256</v>
      </c>
      <c r="F5095" s="8" t="s">
        <v>255</v>
      </c>
      <c r="G5095" s="8" t="s">
        <v>256</v>
      </c>
      <c r="H5095" s="8" t="s">
        <v>255</v>
      </c>
      <c r="I5095" s="8" t="s">
        <v>37113</v>
      </c>
      <c r="J5095" s="8" t="s">
        <v>28</v>
      </c>
      <c r="K5095" s="8" t="s">
        <v>30</v>
      </c>
      <c r="L5095" s="8" t="s">
        <v>8618</v>
      </c>
      <c r="M5095" s="8" t="s">
        <v>8625</v>
      </c>
      <c r="N5095" s="8" t="s">
        <v>10716</v>
      </c>
      <c r="O5095" s="8" t="s">
        <v>34691</v>
      </c>
      <c r="P5095" s="8" t="s">
        <v>776</v>
      </c>
      <c r="Q5095" s="8" t="s">
        <v>37114</v>
      </c>
      <c r="R5095" s="8" t="s">
        <v>36869</v>
      </c>
      <c r="S5095" s="17" t="s">
        <v>37115</v>
      </c>
      <c r="T5095" s="18">
        <v>43045</v>
      </c>
      <c r="U5095" s="8">
        <v>0.375</v>
      </c>
      <c r="V5095" s="8">
        <v>0.5</v>
      </c>
      <c r="W5095" s="8" t="s">
        <v>1283</v>
      </c>
      <c r="X5095" s="8" t="s">
        <v>37428</v>
      </c>
      <c r="Y5095" s="8" t="s">
        <v>3383</v>
      </c>
      <c r="Z5095" s="17" t="s">
        <v>37429</v>
      </c>
      <c r="AA5095" s="8" t="s">
        <v>37430</v>
      </c>
      <c r="AB5095" s="8" t="s">
        <v>37431</v>
      </c>
    </row>
    <row r="5096" spans="1:28" hidden="1" x14ac:dyDescent="0.2">
      <c r="A5096" s="8" t="s">
        <v>37432</v>
      </c>
      <c r="B5096" s="8" t="s">
        <v>37433</v>
      </c>
      <c r="C5096" s="8" t="s">
        <v>45759</v>
      </c>
      <c r="D5096" s="8" t="s">
        <v>45760</v>
      </c>
      <c r="E5096" s="8" t="s">
        <v>256</v>
      </c>
      <c r="F5096" s="8" t="s">
        <v>255</v>
      </c>
      <c r="G5096" s="8" t="s">
        <v>256</v>
      </c>
      <c r="H5096" s="8" t="s">
        <v>255</v>
      </c>
      <c r="I5096" s="8" t="s">
        <v>37113</v>
      </c>
      <c r="J5096" s="8" t="s">
        <v>28</v>
      </c>
      <c r="K5096" s="8" t="s">
        <v>30</v>
      </c>
      <c r="L5096" s="8" t="s">
        <v>8625</v>
      </c>
      <c r="M5096" s="8" t="s">
        <v>8631</v>
      </c>
      <c r="N5096" s="8" t="s">
        <v>10716</v>
      </c>
      <c r="O5096" s="8" t="s">
        <v>34691</v>
      </c>
      <c r="P5096" s="8" t="s">
        <v>776</v>
      </c>
      <c r="Q5096" s="8" t="s">
        <v>37114</v>
      </c>
      <c r="R5096" s="8" t="s">
        <v>36869</v>
      </c>
      <c r="S5096" s="17" t="s">
        <v>37115</v>
      </c>
      <c r="T5096" s="18">
        <v>43045</v>
      </c>
      <c r="U5096" s="8">
        <v>0.5</v>
      </c>
      <c r="V5096" s="8">
        <v>0.58333333333333337</v>
      </c>
      <c r="W5096" s="8" t="s">
        <v>1100</v>
      </c>
      <c r="X5096" s="8" t="s">
        <v>45730</v>
      </c>
      <c r="Y5096" s="8" t="s">
        <v>37434</v>
      </c>
      <c r="Z5096" s="17" t="s">
        <v>37435</v>
      </c>
      <c r="AA5096" s="8" t="s">
        <v>37436</v>
      </c>
      <c r="AB5096" s="8" t="s">
        <v>37437</v>
      </c>
    </row>
    <row r="5097" spans="1:28" hidden="1" x14ac:dyDescent="0.2">
      <c r="A5097" s="8" t="s">
        <v>37438</v>
      </c>
      <c r="B5097" s="8" t="s">
        <v>37439</v>
      </c>
      <c r="C5097" s="8" t="s">
        <v>45759</v>
      </c>
      <c r="D5097" s="8" t="s">
        <v>45760</v>
      </c>
      <c r="E5097" s="8" t="s">
        <v>256</v>
      </c>
      <c r="F5097" s="8" t="s">
        <v>255</v>
      </c>
      <c r="G5097" s="8" t="s">
        <v>256</v>
      </c>
      <c r="H5097" s="8" t="s">
        <v>255</v>
      </c>
      <c r="I5097" s="8" t="s">
        <v>37113</v>
      </c>
      <c r="J5097" s="8" t="s">
        <v>28</v>
      </c>
      <c r="K5097" s="8" t="s">
        <v>30</v>
      </c>
      <c r="L5097" s="8" t="s">
        <v>8631</v>
      </c>
      <c r="M5097" s="8" t="s">
        <v>846</v>
      </c>
      <c r="N5097" s="8" t="s">
        <v>10716</v>
      </c>
      <c r="O5097" s="8" t="s">
        <v>34691</v>
      </c>
      <c r="P5097" s="8" t="s">
        <v>776</v>
      </c>
      <c r="Q5097" s="8" t="s">
        <v>37114</v>
      </c>
      <c r="R5097" s="8" t="s">
        <v>36869</v>
      </c>
      <c r="S5097" s="17" t="s">
        <v>37115</v>
      </c>
      <c r="T5097" s="18">
        <v>43045</v>
      </c>
      <c r="U5097" s="8">
        <v>0.58333333333333337</v>
      </c>
      <c r="V5097" s="8">
        <v>0.66666666666666663</v>
      </c>
      <c r="W5097" s="8" t="s">
        <v>1100</v>
      </c>
      <c r="X5097" s="8" t="s">
        <v>37440</v>
      </c>
      <c r="Y5097" s="8" t="s">
        <v>6693</v>
      </c>
      <c r="Z5097" s="17" t="s">
        <v>37441</v>
      </c>
      <c r="AA5097" s="8" t="s">
        <v>37442</v>
      </c>
      <c r="AB5097" s="8" t="s">
        <v>37443</v>
      </c>
    </row>
    <row r="5098" spans="1:28" hidden="1" x14ac:dyDescent="0.2">
      <c r="A5098" s="8" t="s">
        <v>37444</v>
      </c>
      <c r="B5098" s="8" t="s">
        <v>37445</v>
      </c>
      <c r="C5098" s="8" t="s">
        <v>45759</v>
      </c>
      <c r="D5098" s="8" t="s">
        <v>45760</v>
      </c>
      <c r="E5098" s="8" t="s">
        <v>266</v>
      </c>
      <c r="F5098" s="8" t="s">
        <v>255</v>
      </c>
      <c r="G5098" s="8" t="s">
        <v>266</v>
      </c>
      <c r="H5098" s="8" t="s">
        <v>255</v>
      </c>
      <c r="I5098" s="8" t="s">
        <v>37113</v>
      </c>
      <c r="J5098" s="8" t="s">
        <v>28</v>
      </c>
      <c r="K5098" s="8" t="s">
        <v>30</v>
      </c>
      <c r="L5098" s="8" t="s">
        <v>566</v>
      </c>
      <c r="M5098" s="8" t="s">
        <v>1254</v>
      </c>
      <c r="N5098" s="8" t="s">
        <v>10716</v>
      </c>
      <c r="O5098" s="8" t="s">
        <v>34691</v>
      </c>
      <c r="P5098" s="8" t="s">
        <v>776</v>
      </c>
      <c r="Q5098" s="8" t="s">
        <v>37114</v>
      </c>
      <c r="R5098" s="8" t="s">
        <v>36869</v>
      </c>
      <c r="S5098" s="17" t="s">
        <v>37115</v>
      </c>
      <c r="T5098" s="18">
        <v>43046</v>
      </c>
      <c r="U5098" s="8">
        <v>0.25</v>
      </c>
      <c r="V5098" s="8">
        <v>0.29166666666666669</v>
      </c>
      <c r="W5098" s="8" t="s">
        <v>1495</v>
      </c>
      <c r="X5098" s="8" t="s">
        <v>37446</v>
      </c>
      <c r="Y5098" s="8" t="s">
        <v>6252</v>
      </c>
      <c r="Z5098" s="17" t="s">
        <v>37447</v>
      </c>
      <c r="AA5098" s="8" t="s">
        <v>37448</v>
      </c>
      <c r="AB5098" s="8" t="s">
        <v>37449</v>
      </c>
    </row>
    <row r="5099" spans="1:28" hidden="1" x14ac:dyDescent="0.2">
      <c r="A5099" s="8" t="s">
        <v>37450</v>
      </c>
      <c r="B5099" s="8" t="s">
        <v>37451</v>
      </c>
      <c r="C5099" s="8" t="s">
        <v>45759</v>
      </c>
      <c r="D5099" s="8" t="s">
        <v>45760</v>
      </c>
      <c r="E5099" s="8" t="s">
        <v>266</v>
      </c>
      <c r="F5099" s="8" t="s">
        <v>255</v>
      </c>
      <c r="G5099" s="8" t="s">
        <v>266</v>
      </c>
      <c r="H5099" s="8" t="s">
        <v>255</v>
      </c>
      <c r="I5099" s="8" t="s">
        <v>37113</v>
      </c>
      <c r="J5099" s="8" t="s">
        <v>28</v>
      </c>
      <c r="K5099" s="8" t="s">
        <v>30</v>
      </c>
      <c r="L5099" s="8" t="s">
        <v>1254</v>
      </c>
      <c r="M5099" s="8" t="s">
        <v>1955</v>
      </c>
      <c r="N5099" s="8" t="s">
        <v>10716</v>
      </c>
      <c r="O5099" s="8" t="s">
        <v>34691</v>
      </c>
      <c r="P5099" s="8" t="s">
        <v>776</v>
      </c>
      <c r="Q5099" s="8" t="s">
        <v>37114</v>
      </c>
      <c r="R5099" s="8" t="s">
        <v>36869</v>
      </c>
      <c r="S5099" s="17" t="s">
        <v>37115</v>
      </c>
      <c r="T5099" s="18">
        <v>43046</v>
      </c>
      <c r="U5099" s="8">
        <v>0.29166666666666669</v>
      </c>
      <c r="V5099" s="8">
        <v>0.33333333333333331</v>
      </c>
      <c r="W5099" s="8" t="s">
        <v>1495</v>
      </c>
      <c r="X5099" s="8" t="s">
        <v>37452</v>
      </c>
      <c r="Y5099" s="8" t="s">
        <v>37453</v>
      </c>
      <c r="Z5099" s="17" t="s">
        <v>37454</v>
      </c>
      <c r="AA5099" s="8" t="s">
        <v>37455</v>
      </c>
      <c r="AB5099" s="8" t="s">
        <v>37456</v>
      </c>
    </row>
    <row r="5100" spans="1:28" hidden="1" x14ac:dyDescent="0.2">
      <c r="A5100" s="8" t="s">
        <v>37457</v>
      </c>
      <c r="B5100" s="8" t="s">
        <v>37458</v>
      </c>
      <c r="C5100" s="8" t="s">
        <v>45759</v>
      </c>
      <c r="D5100" s="8" t="s">
        <v>45760</v>
      </c>
      <c r="E5100" s="8" t="s">
        <v>266</v>
      </c>
      <c r="F5100" s="8" t="s">
        <v>255</v>
      </c>
      <c r="G5100" s="8" t="s">
        <v>266</v>
      </c>
      <c r="H5100" s="8" t="s">
        <v>255</v>
      </c>
      <c r="I5100" s="8" t="s">
        <v>37113</v>
      </c>
      <c r="J5100" s="8" t="s">
        <v>28</v>
      </c>
      <c r="K5100" s="8" t="s">
        <v>30</v>
      </c>
      <c r="L5100" s="8" t="s">
        <v>1955</v>
      </c>
      <c r="M5100" s="8" t="s">
        <v>8643</v>
      </c>
      <c r="N5100" s="8" t="s">
        <v>10716</v>
      </c>
      <c r="O5100" s="8" t="s">
        <v>34691</v>
      </c>
      <c r="P5100" s="8" t="s">
        <v>776</v>
      </c>
      <c r="Q5100" s="8" t="s">
        <v>37114</v>
      </c>
      <c r="R5100" s="8" t="s">
        <v>36869</v>
      </c>
      <c r="S5100" s="17" t="s">
        <v>37115</v>
      </c>
      <c r="T5100" s="18">
        <v>43046</v>
      </c>
      <c r="U5100" s="8">
        <v>0.33333333333333331</v>
      </c>
      <c r="V5100" s="8">
        <v>0.41666666666666669</v>
      </c>
      <c r="W5100" s="8" t="s">
        <v>1100</v>
      </c>
      <c r="X5100" s="8" t="s">
        <v>37459</v>
      </c>
      <c r="Y5100" s="8" t="s">
        <v>6252</v>
      </c>
      <c r="Z5100" s="17" t="s">
        <v>37310</v>
      </c>
      <c r="AA5100" s="8" t="s">
        <v>37460</v>
      </c>
      <c r="AB5100" s="8" t="s">
        <v>37461</v>
      </c>
    </row>
    <row r="5101" spans="1:28" hidden="1" x14ac:dyDescent="0.2">
      <c r="A5101" s="8" t="s">
        <v>37462</v>
      </c>
      <c r="B5101" s="8" t="s">
        <v>37463</v>
      </c>
      <c r="C5101" s="8" t="s">
        <v>45759</v>
      </c>
      <c r="D5101" s="8" t="s">
        <v>45760</v>
      </c>
      <c r="E5101" s="8" t="s">
        <v>266</v>
      </c>
      <c r="F5101" s="8" t="s">
        <v>255</v>
      </c>
      <c r="G5101" s="8" t="s">
        <v>266</v>
      </c>
      <c r="H5101" s="8" t="s">
        <v>255</v>
      </c>
      <c r="I5101" s="8" t="s">
        <v>37113</v>
      </c>
      <c r="J5101" s="8" t="s">
        <v>28</v>
      </c>
      <c r="K5101" s="8" t="s">
        <v>30</v>
      </c>
      <c r="L5101" s="8" t="s">
        <v>8643</v>
      </c>
      <c r="M5101" s="8" t="s">
        <v>14607</v>
      </c>
      <c r="N5101" s="8" t="s">
        <v>10716</v>
      </c>
      <c r="O5101" s="8" t="s">
        <v>34691</v>
      </c>
      <c r="P5101" s="8" t="s">
        <v>776</v>
      </c>
      <c r="Q5101" s="8" t="s">
        <v>37114</v>
      </c>
      <c r="R5101" s="8" t="s">
        <v>36869</v>
      </c>
      <c r="S5101" s="17" t="s">
        <v>37115</v>
      </c>
      <c r="T5101" s="18">
        <v>43046</v>
      </c>
      <c r="U5101" s="8">
        <v>0.41666666666666669</v>
      </c>
      <c r="V5101" s="8">
        <v>0.5</v>
      </c>
      <c r="W5101" s="8" t="s">
        <v>1100</v>
      </c>
      <c r="X5101" s="8" t="s">
        <v>37452</v>
      </c>
      <c r="Y5101" s="8" t="s">
        <v>37453</v>
      </c>
      <c r="Z5101" s="17" t="s">
        <v>37310</v>
      </c>
      <c r="AA5101" s="8" t="s">
        <v>37464</v>
      </c>
      <c r="AB5101" s="8" t="s">
        <v>37465</v>
      </c>
    </row>
    <row r="5102" spans="1:28" hidden="1" x14ac:dyDescent="0.2">
      <c r="A5102" s="8" t="s">
        <v>37466</v>
      </c>
      <c r="B5102" s="8" t="s">
        <v>37467</v>
      </c>
      <c r="C5102" s="8" t="s">
        <v>45759</v>
      </c>
      <c r="D5102" s="8" t="s">
        <v>45760</v>
      </c>
      <c r="E5102" s="8" t="s">
        <v>266</v>
      </c>
      <c r="F5102" s="8" t="s">
        <v>255</v>
      </c>
      <c r="G5102" s="8" t="s">
        <v>266</v>
      </c>
      <c r="H5102" s="8" t="s">
        <v>255</v>
      </c>
      <c r="I5102" s="8" t="s">
        <v>37113</v>
      </c>
      <c r="J5102" s="8" t="s">
        <v>28</v>
      </c>
      <c r="K5102" s="8" t="s">
        <v>30</v>
      </c>
      <c r="L5102" s="8" t="s">
        <v>14607</v>
      </c>
      <c r="M5102" s="8" t="s">
        <v>8649</v>
      </c>
      <c r="N5102" s="8" t="s">
        <v>10716</v>
      </c>
      <c r="O5102" s="8" t="s">
        <v>34691</v>
      </c>
      <c r="P5102" s="8" t="s">
        <v>776</v>
      </c>
      <c r="Q5102" s="8" t="s">
        <v>37114</v>
      </c>
      <c r="R5102" s="8" t="s">
        <v>36869</v>
      </c>
      <c r="S5102" s="17" t="s">
        <v>37115</v>
      </c>
      <c r="T5102" s="18">
        <v>43046</v>
      </c>
      <c r="U5102" s="8">
        <v>0.5</v>
      </c>
      <c r="V5102" s="8">
        <v>0.54166666666666663</v>
      </c>
      <c r="W5102" s="8" t="s">
        <v>1495</v>
      </c>
      <c r="X5102" s="8" t="s">
        <v>37468</v>
      </c>
      <c r="Y5102" s="8" t="s">
        <v>37453</v>
      </c>
      <c r="Z5102" s="17" t="s">
        <v>37469</v>
      </c>
      <c r="AA5102" s="8" t="s">
        <v>37470</v>
      </c>
      <c r="AB5102" s="8" t="s">
        <v>37471</v>
      </c>
    </row>
    <row r="5103" spans="1:28" hidden="1" x14ac:dyDescent="0.2">
      <c r="A5103" s="8" t="s">
        <v>37472</v>
      </c>
      <c r="B5103" s="8" t="s">
        <v>37473</v>
      </c>
      <c r="C5103" s="8" t="s">
        <v>45759</v>
      </c>
      <c r="D5103" s="8" t="s">
        <v>45760</v>
      </c>
      <c r="E5103" s="8" t="s">
        <v>266</v>
      </c>
      <c r="F5103" s="8" t="s">
        <v>255</v>
      </c>
      <c r="G5103" s="8" t="s">
        <v>266</v>
      </c>
      <c r="H5103" s="8" t="s">
        <v>255</v>
      </c>
      <c r="I5103" s="8" t="s">
        <v>37113</v>
      </c>
      <c r="J5103" s="8" t="s">
        <v>28</v>
      </c>
      <c r="K5103" s="8" t="s">
        <v>30</v>
      </c>
      <c r="L5103" s="8" t="s">
        <v>8649</v>
      </c>
      <c r="M5103" s="8" t="s">
        <v>858</v>
      </c>
      <c r="N5103" s="8" t="s">
        <v>10716</v>
      </c>
      <c r="O5103" s="8" t="s">
        <v>34691</v>
      </c>
      <c r="P5103" s="8" t="s">
        <v>776</v>
      </c>
      <c r="Q5103" s="8" t="s">
        <v>37114</v>
      </c>
      <c r="R5103" s="8" t="s">
        <v>36869</v>
      </c>
      <c r="S5103" s="17" t="s">
        <v>37115</v>
      </c>
      <c r="T5103" s="18">
        <v>43046</v>
      </c>
      <c r="U5103" s="8">
        <v>0.54166666666666663</v>
      </c>
      <c r="V5103" s="8">
        <v>0.66666666666666663</v>
      </c>
      <c r="W5103" s="8" t="s">
        <v>1283</v>
      </c>
      <c r="X5103" s="8" t="s">
        <v>37474</v>
      </c>
      <c r="Y5103" s="8" t="s">
        <v>6252</v>
      </c>
      <c r="Z5103" s="17" t="s">
        <v>37475</v>
      </c>
      <c r="AA5103" s="8" t="s">
        <v>37476</v>
      </c>
      <c r="AB5103" s="8" t="s">
        <v>37477</v>
      </c>
    </row>
    <row r="5104" spans="1:28" hidden="1" x14ac:dyDescent="0.2">
      <c r="A5104" s="8" t="s">
        <v>37478</v>
      </c>
      <c r="B5104" s="8" t="s">
        <v>37479</v>
      </c>
      <c r="C5104" s="8" t="s">
        <v>45759</v>
      </c>
      <c r="D5104" s="8" t="s">
        <v>45760</v>
      </c>
      <c r="E5104" s="8" t="s">
        <v>275</v>
      </c>
      <c r="F5104" s="8" t="s">
        <v>274</v>
      </c>
      <c r="G5104" s="8" t="s">
        <v>275</v>
      </c>
      <c r="H5104" s="8" t="s">
        <v>274</v>
      </c>
      <c r="I5104" s="8" t="s">
        <v>37113</v>
      </c>
      <c r="J5104" s="8" t="s">
        <v>28</v>
      </c>
      <c r="K5104" s="8" t="s">
        <v>30</v>
      </c>
      <c r="L5104" s="8" t="s">
        <v>8662</v>
      </c>
      <c r="M5104" s="8" t="s">
        <v>36786</v>
      </c>
      <c r="N5104" s="8" t="s">
        <v>10716</v>
      </c>
      <c r="O5104" s="8" t="s">
        <v>34691</v>
      </c>
      <c r="P5104" s="8" t="s">
        <v>776</v>
      </c>
      <c r="Q5104" s="8" t="s">
        <v>37114</v>
      </c>
      <c r="R5104" s="8" t="s">
        <v>36869</v>
      </c>
      <c r="S5104" s="17" t="s">
        <v>37115</v>
      </c>
      <c r="T5104" s="18">
        <v>43047</v>
      </c>
      <c r="U5104" s="8">
        <v>0.25</v>
      </c>
      <c r="V5104" s="8">
        <v>0.33333333333333331</v>
      </c>
      <c r="W5104" s="8" t="s">
        <v>1100</v>
      </c>
      <c r="X5104" s="8" t="s">
        <v>37480</v>
      </c>
      <c r="Y5104" s="8" t="s">
        <v>37481</v>
      </c>
      <c r="Z5104" s="17" t="s">
        <v>37482</v>
      </c>
      <c r="AA5104" s="8" t="s">
        <v>37483</v>
      </c>
      <c r="AB5104" s="8" t="s">
        <v>37484</v>
      </c>
    </row>
    <row r="5105" spans="1:28" hidden="1" x14ac:dyDescent="0.2">
      <c r="A5105" s="8" t="s">
        <v>37485</v>
      </c>
      <c r="B5105" s="8" t="s">
        <v>37486</v>
      </c>
      <c r="C5105" s="8" t="s">
        <v>45759</v>
      </c>
      <c r="D5105" s="8" t="s">
        <v>45760</v>
      </c>
      <c r="E5105" s="8" t="s">
        <v>275</v>
      </c>
      <c r="F5105" s="8" t="s">
        <v>274</v>
      </c>
      <c r="G5105" s="8" t="s">
        <v>275</v>
      </c>
      <c r="H5105" s="8" t="s">
        <v>274</v>
      </c>
      <c r="I5105" s="8" t="s">
        <v>37113</v>
      </c>
      <c r="J5105" s="8" t="s">
        <v>28</v>
      </c>
      <c r="K5105" s="8" t="s">
        <v>30</v>
      </c>
      <c r="L5105" s="8" t="s">
        <v>36786</v>
      </c>
      <c r="M5105" s="8" t="s">
        <v>8675</v>
      </c>
      <c r="N5105" s="8" t="s">
        <v>10716</v>
      </c>
      <c r="O5105" s="8" t="s">
        <v>34691</v>
      </c>
      <c r="P5105" s="8" t="s">
        <v>776</v>
      </c>
      <c r="Q5105" s="8" t="s">
        <v>37114</v>
      </c>
      <c r="R5105" s="8" t="s">
        <v>36869</v>
      </c>
      <c r="S5105" s="17" t="s">
        <v>37115</v>
      </c>
      <c r="T5105" s="18">
        <v>43047</v>
      </c>
      <c r="U5105" s="8">
        <v>0.33333333333333331</v>
      </c>
      <c r="V5105" s="8">
        <v>0.66666666666666663</v>
      </c>
      <c r="W5105" s="8" t="s">
        <v>486</v>
      </c>
      <c r="X5105" s="8" t="s">
        <v>27145</v>
      </c>
      <c r="Y5105" s="8" t="s">
        <v>27140</v>
      </c>
      <c r="Z5105" s="17" t="s">
        <v>27146</v>
      </c>
      <c r="AA5105" s="8" t="s">
        <v>37487</v>
      </c>
      <c r="AB5105" s="8" t="s">
        <v>37488</v>
      </c>
    </row>
    <row r="5106" spans="1:28" hidden="1" x14ac:dyDescent="0.2">
      <c r="A5106" s="8" t="s">
        <v>37489</v>
      </c>
      <c r="B5106" s="8" t="s">
        <v>37490</v>
      </c>
      <c r="C5106" s="8" t="s">
        <v>45759</v>
      </c>
      <c r="D5106" s="8" t="s">
        <v>45760</v>
      </c>
      <c r="E5106" s="8" t="s">
        <v>1989</v>
      </c>
      <c r="F5106" s="8" t="s">
        <v>274</v>
      </c>
      <c r="G5106" s="8" t="s">
        <v>1989</v>
      </c>
      <c r="H5106" s="8" t="s">
        <v>274</v>
      </c>
      <c r="I5106" s="8" t="s">
        <v>37113</v>
      </c>
      <c r="J5106" s="8" t="s">
        <v>28</v>
      </c>
      <c r="K5106" s="8" t="s">
        <v>30</v>
      </c>
      <c r="L5106" s="8" t="s">
        <v>8695</v>
      </c>
      <c r="M5106" s="8" t="s">
        <v>19163</v>
      </c>
      <c r="N5106" s="8" t="s">
        <v>10716</v>
      </c>
      <c r="O5106" s="8" t="s">
        <v>34691</v>
      </c>
      <c r="P5106" s="8" t="s">
        <v>776</v>
      </c>
      <c r="Q5106" s="8" t="s">
        <v>37114</v>
      </c>
      <c r="R5106" s="8" t="s">
        <v>36869</v>
      </c>
      <c r="S5106" s="17" t="s">
        <v>37115</v>
      </c>
      <c r="T5106" s="18">
        <v>43049</v>
      </c>
      <c r="U5106" s="8">
        <v>0.25</v>
      </c>
      <c r="V5106" s="8">
        <v>0.66666666666666663</v>
      </c>
      <c r="W5106" s="8" t="s">
        <v>792</v>
      </c>
      <c r="X5106" s="8" t="s">
        <v>33526</v>
      </c>
      <c r="Y5106" s="8" t="s">
        <v>26386</v>
      </c>
      <c r="Z5106" s="17" t="s">
        <v>37491</v>
      </c>
      <c r="AA5106" s="8" t="s">
        <v>37492</v>
      </c>
      <c r="AB5106" s="8" t="s">
        <v>37493</v>
      </c>
    </row>
    <row r="5107" spans="1:28" hidden="1" x14ac:dyDescent="0.2">
      <c r="A5107" s="8" t="s">
        <v>38634</v>
      </c>
      <c r="B5107" s="8" t="s">
        <v>38635</v>
      </c>
      <c r="C5107" s="8" t="s">
        <v>45759</v>
      </c>
      <c r="D5107" s="8" t="s">
        <v>45760</v>
      </c>
      <c r="E5107" s="8" t="s">
        <v>29</v>
      </c>
      <c r="F5107" s="8" t="s">
        <v>27</v>
      </c>
      <c r="G5107" s="8" t="s">
        <v>29</v>
      </c>
      <c r="H5107" s="8" t="s">
        <v>27</v>
      </c>
      <c r="I5107" s="8" t="s">
        <v>38602</v>
      </c>
      <c r="J5107" s="8" t="s">
        <v>28</v>
      </c>
      <c r="K5107" s="8" t="s">
        <v>486</v>
      </c>
      <c r="L5107" s="8" t="s">
        <v>2835</v>
      </c>
      <c r="M5107" s="8" t="s">
        <v>709</v>
      </c>
      <c r="N5107" s="8" t="s">
        <v>10716</v>
      </c>
      <c r="O5107" s="8" t="s">
        <v>34691</v>
      </c>
      <c r="P5107" s="8" t="s">
        <v>776</v>
      </c>
      <c r="Q5107" s="8" t="s">
        <v>9415</v>
      </c>
      <c r="R5107" s="8" t="s">
        <v>38603</v>
      </c>
      <c r="S5107" s="17" t="s">
        <v>38604</v>
      </c>
      <c r="T5107" s="18">
        <v>43009</v>
      </c>
      <c r="U5107" s="8">
        <v>0.125</v>
      </c>
      <c r="V5107" s="8">
        <v>0.20833333333333334</v>
      </c>
      <c r="W5107" s="8" t="s">
        <v>1100</v>
      </c>
      <c r="X5107" s="8" t="s">
        <v>9305</v>
      </c>
      <c r="Y5107" s="8" t="s">
        <v>5864</v>
      </c>
      <c r="Z5107" s="17" t="s">
        <v>38636</v>
      </c>
      <c r="AA5107" s="8" t="s">
        <v>38637</v>
      </c>
      <c r="AB5107" s="8" t="s">
        <v>38638</v>
      </c>
    </row>
    <row r="5108" spans="1:28" hidden="1" x14ac:dyDescent="0.2">
      <c r="A5108" s="8" t="s">
        <v>38600</v>
      </c>
      <c r="B5108" s="8" t="s">
        <v>38601</v>
      </c>
      <c r="C5108" s="8" t="s">
        <v>45759</v>
      </c>
      <c r="D5108" s="8" t="s">
        <v>45760</v>
      </c>
      <c r="E5108" s="8" t="s">
        <v>29</v>
      </c>
      <c r="F5108" s="8" t="s">
        <v>27</v>
      </c>
      <c r="G5108" s="8" t="s">
        <v>29</v>
      </c>
      <c r="H5108" s="8" t="s">
        <v>27</v>
      </c>
      <c r="I5108" s="8" t="s">
        <v>38602</v>
      </c>
      <c r="J5108" s="8" t="s">
        <v>28</v>
      </c>
      <c r="K5108" s="8" t="s">
        <v>486</v>
      </c>
      <c r="L5108" s="8" t="s">
        <v>17689</v>
      </c>
      <c r="M5108" s="8" t="s">
        <v>17226</v>
      </c>
      <c r="N5108" s="8" t="s">
        <v>10716</v>
      </c>
      <c r="O5108" s="8" t="s">
        <v>34691</v>
      </c>
      <c r="P5108" s="8" t="s">
        <v>776</v>
      </c>
      <c r="Q5108" s="8" t="s">
        <v>9415</v>
      </c>
      <c r="R5108" s="8" t="s">
        <v>38603</v>
      </c>
      <c r="S5108" s="17" t="s">
        <v>38604</v>
      </c>
      <c r="T5108" s="18">
        <v>43009</v>
      </c>
      <c r="U5108" s="8">
        <v>0.33333333333333331</v>
      </c>
      <c r="V5108" s="8">
        <v>0.41666666666666669</v>
      </c>
      <c r="W5108" s="8" t="s">
        <v>1100</v>
      </c>
      <c r="X5108" s="8" t="s">
        <v>9305</v>
      </c>
      <c r="Y5108" s="8" t="s">
        <v>38605</v>
      </c>
      <c r="Z5108" s="17" t="s">
        <v>38606</v>
      </c>
      <c r="AA5108" s="8" t="s">
        <v>38607</v>
      </c>
      <c r="AB5108" s="8" t="s">
        <v>38608</v>
      </c>
    </row>
    <row r="5109" spans="1:28" hidden="1" x14ac:dyDescent="0.2">
      <c r="A5109" s="8" t="s">
        <v>38609</v>
      </c>
      <c r="B5109" s="8" t="s">
        <v>38610</v>
      </c>
      <c r="C5109" s="8" t="s">
        <v>45759</v>
      </c>
      <c r="D5109" s="8" t="s">
        <v>45760</v>
      </c>
      <c r="E5109" s="8" t="s">
        <v>29</v>
      </c>
      <c r="F5109" s="8" t="s">
        <v>27</v>
      </c>
      <c r="G5109" s="8" t="s">
        <v>29</v>
      </c>
      <c r="H5109" s="8" t="s">
        <v>27</v>
      </c>
      <c r="I5109" s="8" t="s">
        <v>38602</v>
      </c>
      <c r="J5109" s="8" t="s">
        <v>28</v>
      </c>
      <c r="K5109" s="8" t="s">
        <v>486</v>
      </c>
      <c r="L5109" s="8" t="s">
        <v>17226</v>
      </c>
      <c r="M5109" s="8" t="s">
        <v>5159</v>
      </c>
      <c r="N5109" s="8" t="s">
        <v>10716</v>
      </c>
      <c r="O5109" s="8" t="s">
        <v>34691</v>
      </c>
      <c r="P5109" s="8" t="s">
        <v>776</v>
      </c>
      <c r="Q5109" s="8" t="s">
        <v>9415</v>
      </c>
      <c r="R5109" s="8" t="s">
        <v>38603</v>
      </c>
      <c r="S5109" s="17" t="s">
        <v>38604</v>
      </c>
      <c r="T5109" s="18">
        <v>43009</v>
      </c>
      <c r="U5109" s="8">
        <v>0.41666666666666669</v>
      </c>
      <c r="V5109" s="8">
        <v>0.5</v>
      </c>
      <c r="W5109" s="8" t="s">
        <v>1100</v>
      </c>
      <c r="X5109" s="8" t="s">
        <v>9305</v>
      </c>
      <c r="Y5109" s="8" t="s">
        <v>38611</v>
      </c>
      <c r="Z5109" s="17" t="s">
        <v>37278</v>
      </c>
      <c r="AA5109" s="8" t="s">
        <v>38612</v>
      </c>
      <c r="AB5109" s="8" t="s">
        <v>38613</v>
      </c>
    </row>
    <row r="5110" spans="1:28" hidden="1" x14ac:dyDescent="0.2">
      <c r="A5110" s="8" t="s">
        <v>38614</v>
      </c>
      <c r="B5110" s="8" t="s">
        <v>38615</v>
      </c>
      <c r="C5110" s="8" t="s">
        <v>45759</v>
      </c>
      <c r="D5110" s="8" t="s">
        <v>45760</v>
      </c>
      <c r="E5110" s="8" t="s">
        <v>29</v>
      </c>
      <c r="F5110" s="8" t="s">
        <v>27</v>
      </c>
      <c r="G5110" s="8" t="s">
        <v>29</v>
      </c>
      <c r="H5110" s="8" t="s">
        <v>27</v>
      </c>
      <c r="I5110" s="8" t="s">
        <v>38602</v>
      </c>
      <c r="J5110" s="8" t="s">
        <v>28</v>
      </c>
      <c r="K5110" s="8" t="s">
        <v>486</v>
      </c>
      <c r="L5110" s="8" t="s">
        <v>5159</v>
      </c>
      <c r="M5110" s="8" t="s">
        <v>23159</v>
      </c>
      <c r="N5110" s="8" t="s">
        <v>10716</v>
      </c>
      <c r="O5110" s="8" t="s">
        <v>34691</v>
      </c>
      <c r="P5110" s="8" t="s">
        <v>776</v>
      </c>
      <c r="Q5110" s="8" t="s">
        <v>9415</v>
      </c>
      <c r="R5110" s="8" t="s">
        <v>38603</v>
      </c>
      <c r="S5110" s="17" t="s">
        <v>38604</v>
      </c>
      <c r="T5110" s="18">
        <v>43009</v>
      </c>
      <c r="U5110" s="8">
        <v>0.5</v>
      </c>
      <c r="V5110" s="8">
        <v>0.52083333333333337</v>
      </c>
      <c r="W5110" s="8" t="s">
        <v>2155</v>
      </c>
      <c r="X5110" s="8" t="s">
        <v>9305</v>
      </c>
      <c r="Y5110" s="8" t="s">
        <v>38605</v>
      </c>
      <c r="Z5110" s="17" t="s">
        <v>38616</v>
      </c>
      <c r="AA5110" s="8" t="s">
        <v>38617</v>
      </c>
      <c r="AB5110" s="8" t="s">
        <v>38618</v>
      </c>
    </row>
    <row r="5111" spans="1:28" hidden="1" x14ac:dyDescent="0.2">
      <c r="A5111" s="8" t="s">
        <v>38619</v>
      </c>
      <c r="B5111" s="8" t="s">
        <v>38620</v>
      </c>
      <c r="C5111" s="8" t="s">
        <v>45759</v>
      </c>
      <c r="D5111" s="8" t="s">
        <v>45760</v>
      </c>
      <c r="E5111" s="8" t="s">
        <v>29</v>
      </c>
      <c r="F5111" s="8" t="s">
        <v>27</v>
      </c>
      <c r="G5111" s="8" t="s">
        <v>29</v>
      </c>
      <c r="H5111" s="8" t="s">
        <v>27</v>
      </c>
      <c r="I5111" s="8" t="s">
        <v>38602</v>
      </c>
      <c r="J5111" s="8" t="s">
        <v>28</v>
      </c>
      <c r="K5111" s="8" t="s">
        <v>486</v>
      </c>
      <c r="L5111" s="8" t="s">
        <v>6322</v>
      </c>
      <c r="M5111" s="8" t="s">
        <v>1717</v>
      </c>
      <c r="N5111" s="8" t="s">
        <v>10716</v>
      </c>
      <c r="O5111" s="8" t="s">
        <v>34691</v>
      </c>
      <c r="P5111" s="8" t="s">
        <v>776</v>
      </c>
      <c r="Q5111" s="8" t="s">
        <v>9415</v>
      </c>
      <c r="R5111" s="8" t="s">
        <v>38603</v>
      </c>
      <c r="S5111" s="17" t="s">
        <v>38604</v>
      </c>
      <c r="T5111" s="18">
        <v>43009</v>
      </c>
      <c r="U5111" s="8">
        <v>0.70833333333333337</v>
      </c>
      <c r="V5111" s="8">
        <v>0.75</v>
      </c>
      <c r="W5111" s="8" t="s">
        <v>1495</v>
      </c>
      <c r="X5111" s="8" t="s">
        <v>9305</v>
      </c>
      <c r="Y5111" s="8" t="s">
        <v>38605</v>
      </c>
      <c r="Z5111" s="17" t="s">
        <v>38621</v>
      </c>
      <c r="AA5111" s="8" t="s">
        <v>38622</v>
      </c>
      <c r="AB5111" s="8" t="s">
        <v>38623</v>
      </c>
    </row>
    <row r="5112" spans="1:28" hidden="1" x14ac:dyDescent="0.2">
      <c r="A5112" s="8" t="s">
        <v>38624</v>
      </c>
      <c r="B5112" s="8" t="s">
        <v>38625</v>
      </c>
      <c r="C5112" s="8" t="s">
        <v>45759</v>
      </c>
      <c r="D5112" s="8" t="s">
        <v>45760</v>
      </c>
      <c r="E5112" s="8" t="s">
        <v>29</v>
      </c>
      <c r="F5112" s="8" t="s">
        <v>27</v>
      </c>
      <c r="G5112" s="8" t="s">
        <v>29</v>
      </c>
      <c r="H5112" s="8" t="s">
        <v>27</v>
      </c>
      <c r="I5112" s="8" t="s">
        <v>38602</v>
      </c>
      <c r="J5112" s="8" t="s">
        <v>28</v>
      </c>
      <c r="K5112" s="8" t="s">
        <v>486</v>
      </c>
      <c r="L5112" s="8" t="s">
        <v>1717</v>
      </c>
      <c r="M5112" s="8" t="s">
        <v>38356</v>
      </c>
      <c r="N5112" s="8" t="s">
        <v>10716</v>
      </c>
      <c r="O5112" s="8" t="s">
        <v>34691</v>
      </c>
      <c r="P5112" s="8" t="s">
        <v>776</v>
      </c>
      <c r="Q5112" s="8" t="s">
        <v>9415</v>
      </c>
      <c r="R5112" s="8" t="s">
        <v>38603</v>
      </c>
      <c r="S5112" s="17" t="s">
        <v>38604</v>
      </c>
      <c r="T5112" s="18">
        <v>43009</v>
      </c>
      <c r="U5112" s="8">
        <v>0.75</v>
      </c>
      <c r="V5112" s="8">
        <v>0.91666666666666663</v>
      </c>
      <c r="W5112" s="8" t="s">
        <v>739</v>
      </c>
      <c r="X5112" s="8" t="s">
        <v>9305</v>
      </c>
      <c r="Y5112" s="8" t="s">
        <v>3146</v>
      </c>
      <c r="Z5112" s="17" t="s">
        <v>38626</v>
      </c>
      <c r="AA5112" s="8" t="s">
        <v>38627</v>
      </c>
      <c r="AB5112" s="8" t="s">
        <v>38628</v>
      </c>
    </row>
    <row r="5113" spans="1:28" hidden="1" x14ac:dyDescent="0.2">
      <c r="A5113" s="8" t="s">
        <v>38629</v>
      </c>
      <c r="B5113" s="8" t="s">
        <v>38630</v>
      </c>
      <c r="C5113" s="8" t="s">
        <v>45759</v>
      </c>
      <c r="D5113" s="8" t="s">
        <v>45760</v>
      </c>
      <c r="E5113" s="8" t="s">
        <v>29</v>
      </c>
      <c r="F5113" s="8" t="s">
        <v>27</v>
      </c>
      <c r="G5113" s="8" t="s">
        <v>29</v>
      </c>
      <c r="H5113" s="8" t="s">
        <v>27</v>
      </c>
      <c r="I5113" s="8" t="s">
        <v>38602</v>
      </c>
      <c r="J5113" s="8" t="s">
        <v>28</v>
      </c>
      <c r="K5113" s="8" t="s">
        <v>486</v>
      </c>
      <c r="L5113" s="8" t="s">
        <v>38356</v>
      </c>
      <c r="M5113" s="8" t="s">
        <v>27651</v>
      </c>
      <c r="N5113" s="8" t="s">
        <v>10716</v>
      </c>
      <c r="O5113" s="8" t="s">
        <v>34691</v>
      </c>
      <c r="P5113" s="8" t="s">
        <v>776</v>
      </c>
      <c r="Q5113" s="8" t="s">
        <v>9415</v>
      </c>
      <c r="R5113" s="8" t="s">
        <v>38603</v>
      </c>
      <c r="S5113" s="17" t="s">
        <v>38604</v>
      </c>
      <c r="T5113" s="18">
        <v>43009</v>
      </c>
      <c r="U5113" s="8">
        <v>0.91666666666666663</v>
      </c>
      <c r="V5113" s="8">
        <v>0.9375</v>
      </c>
      <c r="W5113" s="8" t="s">
        <v>2155</v>
      </c>
      <c r="X5113" s="8" t="s">
        <v>9305</v>
      </c>
      <c r="Y5113" s="8" t="s">
        <v>3146</v>
      </c>
      <c r="Z5113" s="17" t="s">
        <v>38631</v>
      </c>
      <c r="AA5113" s="8" t="s">
        <v>38632</v>
      </c>
      <c r="AB5113" s="8" t="s">
        <v>38633</v>
      </c>
    </row>
    <row r="5114" spans="1:28" hidden="1" x14ac:dyDescent="0.2">
      <c r="A5114" s="8" t="s">
        <v>38639</v>
      </c>
      <c r="B5114" s="8" t="s">
        <v>38640</v>
      </c>
      <c r="C5114" s="8" t="s">
        <v>45759</v>
      </c>
      <c r="D5114" s="8" t="s">
        <v>45760</v>
      </c>
      <c r="E5114" s="8" t="s">
        <v>46</v>
      </c>
      <c r="F5114" s="8" t="s">
        <v>27</v>
      </c>
      <c r="G5114" s="8" t="s">
        <v>46</v>
      </c>
      <c r="H5114" s="8" t="s">
        <v>27</v>
      </c>
      <c r="I5114" s="8" t="s">
        <v>38602</v>
      </c>
      <c r="J5114" s="8" t="s">
        <v>28</v>
      </c>
      <c r="K5114" s="8" t="s">
        <v>486</v>
      </c>
      <c r="L5114" s="8" t="s">
        <v>1729</v>
      </c>
      <c r="M5114" s="8" t="s">
        <v>5238</v>
      </c>
      <c r="N5114" s="8" t="s">
        <v>10716</v>
      </c>
      <c r="O5114" s="8" t="s">
        <v>34691</v>
      </c>
      <c r="P5114" s="8" t="s">
        <v>776</v>
      </c>
      <c r="Q5114" s="8" t="s">
        <v>9415</v>
      </c>
      <c r="R5114" s="8" t="s">
        <v>38603</v>
      </c>
      <c r="S5114" s="17" t="s">
        <v>38604</v>
      </c>
      <c r="T5114" s="18">
        <v>43010</v>
      </c>
      <c r="U5114" s="8">
        <v>0.33333333333333331</v>
      </c>
      <c r="V5114" s="8">
        <v>0.5</v>
      </c>
      <c r="W5114" s="8" t="s">
        <v>739</v>
      </c>
      <c r="X5114" s="8" t="s">
        <v>9305</v>
      </c>
      <c r="Y5114" s="8" t="s">
        <v>3768</v>
      </c>
      <c r="Z5114" s="17" t="s">
        <v>38641</v>
      </c>
      <c r="AA5114" s="8" t="s">
        <v>38642</v>
      </c>
      <c r="AB5114" s="8" t="s">
        <v>38643</v>
      </c>
    </row>
    <row r="5115" spans="1:28" hidden="1" x14ac:dyDescent="0.2">
      <c r="A5115" s="8" t="s">
        <v>38644</v>
      </c>
      <c r="B5115" s="8" t="s">
        <v>38645</v>
      </c>
      <c r="C5115" s="8" t="s">
        <v>45759</v>
      </c>
      <c r="D5115" s="8" t="s">
        <v>45760</v>
      </c>
      <c r="E5115" s="8" t="s">
        <v>46</v>
      </c>
      <c r="F5115" s="8" t="s">
        <v>27</v>
      </c>
      <c r="G5115" s="8" t="s">
        <v>46</v>
      </c>
      <c r="H5115" s="8" t="s">
        <v>27</v>
      </c>
      <c r="I5115" s="8" t="s">
        <v>38602</v>
      </c>
      <c r="J5115" s="8" t="s">
        <v>28</v>
      </c>
      <c r="K5115" s="8" t="s">
        <v>486</v>
      </c>
      <c r="L5115" s="8" t="s">
        <v>5238</v>
      </c>
      <c r="M5115" s="8" t="s">
        <v>38646</v>
      </c>
      <c r="N5115" s="8" t="s">
        <v>10716</v>
      </c>
      <c r="O5115" s="8" t="s">
        <v>34691</v>
      </c>
      <c r="P5115" s="8" t="s">
        <v>776</v>
      </c>
      <c r="Q5115" s="8" t="s">
        <v>9415</v>
      </c>
      <c r="R5115" s="8" t="s">
        <v>38603</v>
      </c>
      <c r="S5115" s="17" t="s">
        <v>38604</v>
      </c>
      <c r="T5115" s="18">
        <v>43010</v>
      </c>
      <c r="U5115" s="8">
        <v>0.5</v>
      </c>
      <c r="V5115" s="8">
        <v>0.52083333333333337</v>
      </c>
      <c r="W5115" s="8" t="s">
        <v>2155</v>
      </c>
      <c r="X5115" s="8" t="s">
        <v>9305</v>
      </c>
      <c r="Y5115" s="8" t="s">
        <v>3768</v>
      </c>
      <c r="Z5115" s="17" t="s">
        <v>26312</v>
      </c>
      <c r="AA5115" s="8" t="s">
        <v>38647</v>
      </c>
      <c r="AB5115" s="8" t="s">
        <v>38648</v>
      </c>
    </row>
    <row r="5116" spans="1:28" hidden="1" x14ac:dyDescent="0.2">
      <c r="A5116" s="8" t="s">
        <v>38649</v>
      </c>
      <c r="B5116" s="8" t="s">
        <v>38650</v>
      </c>
      <c r="C5116" s="8" t="s">
        <v>45759</v>
      </c>
      <c r="D5116" s="8" t="s">
        <v>45760</v>
      </c>
      <c r="E5116" s="8" t="s">
        <v>46</v>
      </c>
      <c r="F5116" s="8" t="s">
        <v>27</v>
      </c>
      <c r="G5116" s="8" t="s">
        <v>46</v>
      </c>
      <c r="H5116" s="8" t="s">
        <v>27</v>
      </c>
      <c r="I5116" s="8" t="s">
        <v>38602</v>
      </c>
      <c r="J5116" s="8" t="s">
        <v>28</v>
      </c>
      <c r="K5116" s="8" t="s">
        <v>486</v>
      </c>
      <c r="L5116" s="8" t="s">
        <v>38646</v>
      </c>
      <c r="M5116" s="8" t="s">
        <v>38651</v>
      </c>
      <c r="N5116" s="8" t="s">
        <v>10716</v>
      </c>
      <c r="O5116" s="8" t="s">
        <v>34691</v>
      </c>
      <c r="P5116" s="8" t="s">
        <v>776</v>
      </c>
      <c r="Q5116" s="8" t="s">
        <v>9415</v>
      </c>
      <c r="R5116" s="8" t="s">
        <v>38603</v>
      </c>
      <c r="S5116" s="17" t="s">
        <v>38604</v>
      </c>
      <c r="T5116" s="18">
        <v>43010</v>
      </c>
      <c r="U5116" s="8">
        <v>0.52083333333333337</v>
      </c>
      <c r="V5116" s="8">
        <v>0.60416666666666663</v>
      </c>
      <c r="W5116" s="8" t="s">
        <v>1100</v>
      </c>
      <c r="X5116" s="8" t="s">
        <v>9305</v>
      </c>
      <c r="Y5116" s="8" t="s">
        <v>3768</v>
      </c>
      <c r="Z5116" s="17" t="s">
        <v>38652</v>
      </c>
      <c r="AA5116" s="8" t="s">
        <v>38653</v>
      </c>
      <c r="AB5116" s="8" t="s">
        <v>38654</v>
      </c>
    </row>
    <row r="5117" spans="1:28" hidden="1" x14ac:dyDescent="0.2">
      <c r="A5117" s="8" t="s">
        <v>38655</v>
      </c>
      <c r="B5117" s="8" t="s">
        <v>38656</v>
      </c>
      <c r="C5117" s="8" t="s">
        <v>45759</v>
      </c>
      <c r="D5117" s="8" t="s">
        <v>45760</v>
      </c>
      <c r="E5117" s="8" t="s">
        <v>46</v>
      </c>
      <c r="F5117" s="8" t="s">
        <v>27</v>
      </c>
      <c r="G5117" s="8" t="s">
        <v>46</v>
      </c>
      <c r="H5117" s="8" t="s">
        <v>27</v>
      </c>
      <c r="I5117" s="8" t="s">
        <v>38602</v>
      </c>
      <c r="J5117" s="8" t="s">
        <v>28</v>
      </c>
      <c r="K5117" s="8" t="s">
        <v>486</v>
      </c>
      <c r="L5117" s="8" t="s">
        <v>38651</v>
      </c>
      <c r="M5117" s="8" t="s">
        <v>5248</v>
      </c>
      <c r="N5117" s="8" t="s">
        <v>10716</v>
      </c>
      <c r="O5117" s="8" t="s">
        <v>34691</v>
      </c>
      <c r="P5117" s="8" t="s">
        <v>776</v>
      </c>
      <c r="Q5117" s="8" t="s">
        <v>9415</v>
      </c>
      <c r="R5117" s="8" t="s">
        <v>38603</v>
      </c>
      <c r="S5117" s="17" t="s">
        <v>38604</v>
      </c>
      <c r="T5117" s="18">
        <v>43010</v>
      </c>
      <c r="U5117" s="8">
        <v>0.60416666666666663</v>
      </c>
      <c r="V5117" s="8">
        <v>0.625</v>
      </c>
      <c r="W5117" s="8" t="s">
        <v>2155</v>
      </c>
      <c r="X5117" s="8" t="s">
        <v>9305</v>
      </c>
      <c r="Y5117" s="8" t="s">
        <v>3768</v>
      </c>
      <c r="Z5117" s="17" t="s">
        <v>38657</v>
      </c>
      <c r="AA5117" s="8" t="s">
        <v>38658</v>
      </c>
      <c r="AB5117" s="8" t="s">
        <v>38659</v>
      </c>
    </row>
    <row r="5118" spans="1:28" hidden="1" x14ac:dyDescent="0.2">
      <c r="A5118" s="8" t="s">
        <v>38660</v>
      </c>
      <c r="B5118" s="8" t="s">
        <v>38661</v>
      </c>
      <c r="C5118" s="8" t="s">
        <v>45759</v>
      </c>
      <c r="D5118" s="8" t="s">
        <v>45760</v>
      </c>
      <c r="E5118" s="8" t="s">
        <v>55</v>
      </c>
      <c r="F5118" s="8" t="s">
        <v>27</v>
      </c>
      <c r="G5118" s="8" t="s">
        <v>55</v>
      </c>
      <c r="H5118" s="8" t="s">
        <v>27</v>
      </c>
      <c r="I5118" s="8" t="s">
        <v>38602</v>
      </c>
      <c r="J5118" s="8" t="s">
        <v>28</v>
      </c>
      <c r="K5118" s="8" t="s">
        <v>486</v>
      </c>
      <c r="L5118" s="8" t="s">
        <v>5188</v>
      </c>
      <c r="M5118" s="8" t="s">
        <v>2012</v>
      </c>
      <c r="N5118" s="8" t="s">
        <v>10716</v>
      </c>
      <c r="O5118" s="8" t="s">
        <v>34691</v>
      </c>
      <c r="P5118" s="8" t="s">
        <v>776</v>
      </c>
      <c r="Q5118" s="8" t="s">
        <v>9415</v>
      </c>
      <c r="R5118" s="8" t="s">
        <v>38603</v>
      </c>
      <c r="S5118" s="17" t="s">
        <v>38604</v>
      </c>
      <c r="T5118" s="18">
        <v>43011</v>
      </c>
      <c r="U5118" s="8">
        <v>0.33333333333333331</v>
      </c>
      <c r="V5118" s="8">
        <v>0.66666666666666663</v>
      </c>
      <c r="W5118" s="8" t="s">
        <v>486</v>
      </c>
      <c r="X5118" s="8" t="s">
        <v>9305</v>
      </c>
      <c r="Y5118" s="8" t="s">
        <v>19775</v>
      </c>
      <c r="Z5118" s="17" t="s">
        <v>38662</v>
      </c>
      <c r="AA5118" s="8" t="s">
        <v>38663</v>
      </c>
      <c r="AB5118" s="8" t="s">
        <v>38664</v>
      </c>
    </row>
    <row r="5119" spans="1:28" hidden="1" x14ac:dyDescent="0.2">
      <c r="A5119" s="8" t="s">
        <v>38665</v>
      </c>
      <c r="B5119" s="8" t="s">
        <v>38666</v>
      </c>
      <c r="C5119" s="8" t="s">
        <v>45759</v>
      </c>
      <c r="D5119" s="8" t="s">
        <v>45760</v>
      </c>
      <c r="E5119" s="8" t="s">
        <v>123</v>
      </c>
      <c r="F5119" s="8" t="s">
        <v>112</v>
      </c>
      <c r="G5119" s="8" t="s">
        <v>123</v>
      </c>
      <c r="H5119" s="8" t="s">
        <v>112</v>
      </c>
      <c r="I5119" s="8" t="s">
        <v>38602</v>
      </c>
      <c r="J5119" s="8" t="s">
        <v>28</v>
      </c>
      <c r="K5119" s="8" t="s">
        <v>486</v>
      </c>
      <c r="L5119" s="8" t="s">
        <v>8365</v>
      </c>
      <c r="M5119" s="8" t="s">
        <v>6000</v>
      </c>
      <c r="N5119" s="8" t="s">
        <v>10716</v>
      </c>
      <c r="O5119" s="8" t="s">
        <v>34691</v>
      </c>
      <c r="P5119" s="8" t="s">
        <v>776</v>
      </c>
      <c r="Q5119" s="8" t="s">
        <v>9415</v>
      </c>
      <c r="R5119" s="8" t="s">
        <v>38603</v>
      </c>
      <c r="S5119" s="17" t="s">
        <v>38604</v>
      </c>
      <c r="T5119" s="18">
        <v>43025</v>
      </c>
      <c r="U5119" s="8">
        <v>0.33333333333333331</v>
      </c>
      <c r="V5119" s="8">
        <v>0.375</v>
      </c>
      <c r="W5119" s="8" t="s">
        <v>1495</v>
      </c>
      <c r="X5119" s="8" t="s">
        <v>9305</v>
      </c>
      <c r="Y5119" s="8" t="s">
        <v>3146</v>
      </c>
      <c r="Z5119" s="17" t="s">
        <v>38667</v>
      </c>
      <c r="AA5119" s="8" t="s">
        <v>38668</v>
      </c>
      <c r="AB5119" s="8" t="s">
        <v>38669</v>
      </c>
    </row>
    <row r="5120" spans="1:28" hidden="1" x14ac:dyDescent="0.2">
      <c r="A5120" s="8" t="s">
        <v>38670</v>
      </c>
      <c r="B5120" s="8" t="s">
        <v>38671</v>
      </c>
      <c r="C5120" s="8" t="s">
        <v>45759</v>
      </c>
      <c r="D5120" s="8" t="s">
        <v>45760</v>
      </c>
      <c r="E5120" s="8" t="s">
        <v>123</v>
      </c>
      <c r="F5120" s="8" t="s">
        <v>112</v>
      </c>
      <c r="G5120" s="8" t="s">
        <v>123</v>
      </c>
      <c r="H5120" s="8" t="s">
        <v>112</v>
      </c>
      <c r="I5120" s="8" t="s">
        <v>38602</v>
      </c>
      <c r="J5120" s="8" t="s">
        <v>28</v>
      </c>
      <c r="K5120" s="8" t="s">
        <v>486</v>
      </c>
      <c r="L5120" s="8" t="s">
        <v>6000</v>
      </c>
      <c r="M5120" s="8" t="s">
        <v>38672</v>
      </c>
      <c r="N5120" s="8" t="s">
        <v>10716</v>
      </c>
      <c r="O5120" s="8" t="s">
        <v>34691</v>
      </c>
      <c r="P5120" s="8" t="s">
        <v>776</v>
      </c>
      <c r="Q5120" s="8" t="s">
        <v>9415</v>
      </c>
      <c r="R5120" s="8" t="s">
        <v>38603</v>
      </c>
      <c r="S5120" s="17" t="s">
        <v>38604</v>
      </c>
      <c r="T5120" s="18">
        <v>43025</v>
      </c>
      <c r="U5120" s="8">
        <v>0.375</v>
      </c>
      <c r="V5120" s="8">
        <v>0.39583333333333331</v>
      </c>
      <c r="W5120" s="8" t="s">
        <v>2155</v>
      </c>
      <c r="X5120" s="8" t="s">
        <v>9305</v>
      </c>
      <c r="Y5120" s="8" t="s">
        <v>3146</v>
      </c>
      <c r="Z5120" s="17" t="s">
        <v>38673</v>
      </c>
      <c r="AA5120" s="8" t="s">
        <v>38674</v>
      </c>
      <c r="AB5120" s="8" t="s">
        <v>38675</v>
      </c>
    </row>
    <row r="5121" spans="1:28" hidden="1" x14ac:dyDescent="0.2">
      <c r="A5121" s="8" t="s">
        <v>38676</v>
      </c>
      <c r="B5121" s="8" t="s">
        <v>38677</v>
      </c>
      <c r="C5121" s="8" t="s">
        <v>45759</v>
      </c>
      <c r="D5121" s="8" t="s">
        <v>45760</v>
      </c>
      <c r="E5121" s="8" t="s">
        <v>123</v>
      </c>
      <c r="F5121" s="8" t="s">
        <v>112</v>
      </c>
      <c r="G5121" s="8" t="s">
        <v>123</v>
      </c>
      <c r="H5121" s="8" t="s">
        <v>112</v>
      </c>
      <c r="I5121" s="8" t="s">
        <v>38602</v>
      </c>
      <c r="J5121" s="8" t="s">
        <v>28</v>
      </c>
      <c r="K5121" s="8" t="s">
        <v>486</v>
      </c>
      <c r="L5121" s="8" t="s">
        <v>38672</v>
      </c>
      <c r="M5121" s="8" t="s">
        <v>419</v>
      </c>
      <c r="N5121" s="8" t="s">
        <v>10716</v>
      </c>
      <c r="O5121" s="8" t="s">
        <v>34691</v>
      </c>
      <c r="P5121" s="8" t="s">
        <v>776</v>
      </c>
      <c r="Q5121" s="8" t="s">
        <v>9415</v>
      </c>
      <c r="R5121" s="8" t="s">
        <v>38603</v>
      </c>
      <c r="S5121" s="17" t="s">
        <v>38604</v>
      </c>
      <c r="T5121" s="18">
        <v>43025</v>
      </c>
      <c r="U5121" s="8">
        <v>0.39583333333333331</v>
      </c>
      <c r="V5121" s="8">
        <v>0.75</v>
      </c>
      <c r="W5121" s="8" t="s">
        <v>14249</v>
      </c>
      <c r="X5121" s="8" t="s">
        <v>9305</v>
      </c>
      <c r="Y5121" s="8" t="s">
        <v>3146</v>
      </c>
      <c r="Z5121" s="17" t="s">
        <v>38678</v>
      </c>
      <c r="AA5121" s="8" t="s">
        <v>38679</v>
      </c>
      <c r="AB5121" s="8" t="s">
        <v>38680</v>
      </c>
    </row>
    <row r="5122" spans="1:28" hidden="1" x14ac:dyDescent="0.2">
      <c r="A5122" s="8" t="s">
        <v>38681</v>
      </c>
      <c r="B5122" s="8" t="s">
        <v>38682</v>
      </c>
      <c r="C5122" s="8" t="s">
        <v>45759</v>
      </c>
      <c r="D5122" s="8" t="s">
        <v>45760</v>
      </c>
      <c r="E5122" s="8" t="s">
        <v>134</v>
      </c>
      <c r="F5122" s="8" t="s">
        <v>133</v>
      </c>
      <c r="G5122" s="8" t="s">
        <v>134</v>
      </c>
      <c r="H5122" s="8" t="s">
        <v>133</v>
      </c>
      <c r="I5122" s="8" t="s">
        <v>38602</v>
      </c>
      <c r="J5122" s="8" t="s">
        <v>28</v>
      </c>
      <c r="K5122" s="8" t="s">
        <v>486</v>
      </c>
      <c r="L5122" s="8" t="s">
        <v>8392</v>
      </c>
      <c r="M5122" s="8" t="s">
        <v>30651</v>
      </c>
      <c r="N5122" s="8" t="s">
        <v>10716</v>
      </c>
      <c r="O5122" s="8" t="s">
        <v>34691</v>
      </c>
      <c r="P5122" s="8" t="s">
        <v>776</v>
      </c>
      <c r="Q5122" s="8" t="s">
        <v>9415</v>
      </c>
      <c r="R5122" s="8" t="s">
        <v>38603</v>
      </c>
      <c r="S5122" s="17" t="s">
        <v>38604</v>
      </c>
      <c r="T5122" s="18">
        <v>43026</v>
      </c>
      <c r="U5122" s="8">
        <v>0.33333333333333331</v>
      </c>
      <c r="V5122" s="8">
        <v>0.625</v>
      </c>
      <c r="W5122" s="8" t="s">
        <v>296</v>
      </c>
      <c r="X5122" s="8" t="s">
        <v>38683</v>
      </c>
      <c r="Y5122" s="8" t="s">
        <v>3996</v>
      </c>
      <c r="Z5122" s="17" t="s">
        <v>38684</v>
      </c>
      <c r="AA5122" s="8" t="s">
        <v>38685</v>
      </c>
      <c r="AB5122" s="8" t="s">
        <v>38686</v>
      </c>
    </row>
    <row r="5123" spans="1:28" hidden="1" x14ac:dyDescent="0.2">
      <c r="A5123" s="8" t="s">
        <v>38687</v>
      </c>
      <c r="B5123" s="8" t="s">
        <v>38688</v>
      </c>
      <c r="C5123" s="8" t="s">
        <v>45759</v>
      </c>
      <c r="D5123" s="8" t="s">
        <v>45760</v>
      </c>
      <c r="E5123" s="8" t="s">
        <v>134</v>
      </c>
      <c r="F5123" s="8" t="s">
        <v>133</v>
      </c>
      <c r="G5123" s="8" t="s">
        <v>134</v>
      </c>
      <c r="H5123" s="8" t="s">
        <v>133</v>
      </c>
      <c r="I5123" s="8" t="s">
        <v>38602</v>
      </c>
      <c r="J5123" s="8" t="s">
        <v>28</v>
      </c>
      <c r="K5123" s="8" t="s">
        <v>486</v>
      </c>
      <c r="L5123" s="8" t="s">
        <v>30651</v>
      </c>
      <c r="M5123" s="8" t="s">
        <v>3136</v>
      </c>
      <c r="N5123" s="8" t="s">
        <v>10716</v>
      </c>
      <c r="O5123" s="8" t="s">
        <v>34691</v>
      </c>
      <c r="P5123" s="8" t="s">
        <v>776</v>
      </c>
      <c r="Q5123" s="8" t="s">
        <v>9415</v>
      </c>
      <c r="R5123" s="8" t="s">
        <v>38603</v>
      </c>
      <c r="S5123" s="17" t="s">
        <v>38604</v>
      </c>
      <c r="T5123" s="18">
        <v>43026</v>
      </c>
      <c r="U5123" s="8">
        <v>0.625</v>
      </c>
      <c r="V5123" s="8">
        <v>0.75</v>
      </c>
      <c r="W5123" s="8" t="s">
        <v>1283</v>
      </c>
      <c r="X5123" s="8" t="s">
        <v>3995</v>
      </c>
      <c r="Y5123" s="8" t="s">
        <v>3996</v>
      </c>
      <c r="Z5123" s="17" t="s">
        <v>38689</v>
      </c>
      <c r="AA5123" s="8" t="s">
        <v>38690</v>
      </c>
      <c r="AB5123" s="8" t="s">
        <v>38691</v>
      </c>
    </row>
    <row r="5124" spans="1:28" hidden="1" x14ac:dyDescent="0.2">
      <c r="A5124" s="8" t="s">
        <v>38692</v>
      </c>
      <c r="B5124" s="8" t="s">
        <v>38693</v>
      </c>
      <c r="C5124" s="8" t="s">
        <v>45759</v>
      </c>
      <c r="D5124" s="8" t="s">
        <v>45760</v>
      </c>
      <c r="E5124" s="8" t="s">
        <v>144</v>
      </c>
      <c r="F5124" s="8" t="s">
        <v>133</v>
      </c>
      <c r="G5124" s="8" t="s">
        <v>144</v>
      </c>
      <c r="H5124" s="8" t="s">
        <v>133</v>
      </c>
      <c r="I5124" s="8" t="s">
        <v>38602</v>
      </c>
      <c r="J5124" s="8" t="s">
        <v>28</v>
      </c>
      <c r="K5124" s="8" t="s">
        <v>486</v>
      </c>
      <c r="L5124" s="8" t="s">
        <v>5376</v>
      </c>
      <c r="M5124" s="8" t="s">
        <v>5394</v>
      </c>
      <c r="N5124" s="8" t="s">
        <v>10716</v>
      </c>
      <c r="O5124" s="8" t="s">
        <v>34691</v>
      </c>
      <c r="P5124" s="8" t="s">
        <v>776</v>
      </c>
      <c r="Q5124" s="8" t="s">
        <v>9415</v>
      </c>
      <c r="R5124" s="8" t="s">
        <v>38603</v>
      </c>
      <c r="S5124" s="17" t="s">
        <v>38604</v>
      </c>
      <c r="T5124" s="18">
        <v>43027</v>
      </c>
      <c r="U5124" s="8">
        <v>0.33333333333333331</v>
      </c>
      <c r="V5124" s="8">
        <v>0.625</v>
      </c>
      <c r="W5124" s="8" t="s">
        <v>296</v>
      </c>
      <c r="X5124" s="8" t="s">
        <v>38694</v>
      </c>
      <c r="Y5124" s="8" t="s">
        <v>4022</v>
      </c>
      <c r="Z5124" s="17" t="s">
        <v>38695</v>
      </c>
      <c r="AA5124" s="8" t="s">
        <v>38696</v>
      </c>
      <c r="AB5124" s="8" t="s">
        <v>38697</v>
      </c>
    </row>
    <row r="5125" spans="1:28" hidden="1" x14ac:dyDescent="0.2">
      <c r="A5125" s="8" t="s">
        <v>38698</v>
      </c>
      <c r="B5125" s="8" t="s">
        <v>38699</v>
      </c>
      <c r="C5125" s="8" t="s">
        <v>45759</v>
      </c>
      <c r="D5125" s="8" t="s">
        <v>45760</v>
      </c>
      <c r="E5125" s="8" t="s">
        <v>144</v>
      </c>
      <c r="F5125" s="8" t="s">
        <v>133</v>
      </c>
      <c r="G5125" s="8" t="s">
        <v>144</v>
      </c>
      <c r="H5125" s="8" t="s">
        <v>133</v>
      </c>
      <c r="I5125" s="8" t="s">
        <v>38602</v>
      </c>
      <c r="J5125" s="8" t="s">
        <v>28</v>
      </c>
      <c r="K5125" s="8" t="s">
        <v>486</v>
      </c>
      <c r="L5125" s="8" t="s">
        <v>5394</v>
      </c>
      <c r="M5125" s="8" t="s">
        <v>3151</v>
      </c>
      <c r="N5125" s="8" t="s">
        <v>10716</v>
      </c>
      <c r="O5125" s="8" t="s">
        <v>34691</v>
      </c>
      <c r="P5125" s="8" t="s">
        <v>776</v>
      </c>
      <c r="Q5125" s="8" t="s">
        <v>9415</v>
      </c>
      <c r="R5125" s="8" t="s">
        <v>38603</v>
      </c>
      <c r="S5125" s="17" t="s">
        <v>38604</v>
      </c>
      <c r="T5125" s="18">
        <v>43027</v>
      </c>
      <c r="U5125" s="8">
        <v>0.625</v>
      </c>
      <c r="V5125" s="8">
        <v>0.75</v>
      </c>
      <c r="W5125" s="8" t="s">
        <v>1283</v>
      </c>
      <c r="X5125" s="8" t="s">
        <v>38700</v>
      </c>
      <c r="Y5125" s="8" t="s">
        <v>38701</v>
      </c>
      <c r="Z5125" s="17" t="s">
        <v>38702</v>
      </c>
      <c r="AA5125" s="8" t="s">
        <v>38703</v>
      </c>
      <c r="AB5125" s="8" t="s">
        <v>38704</v>
      </c>
    </row>
    <row r="5126" spans="1:28" hidden="1" x14ac:dyDescent="0.2">
      <c r="A5126" s="8" t="s">
        <v>38705</v>
      </c>
      <c r="B5126" s="8" t="s">
        <v>38706</v>
      </c>
      <c r="C5126" s="8" t="s">
        <v>45759</v>
      </c>
      <c r="D5126" s="8" t="s">
        <v>45760</v>
      </c>
      <c r="E5126" s="8" t="s">
        <v>174</v>
      </c>
      <c r="F5126" s="8" t="s">
        <v>133</v>
      </c>
      <c r="G5126" s="8" t="s">
        <v>174</v>
      </c>
      <c r="H5126" s="8" t="s">
        <v>133</v>
      </c>
      <c r="I5126" s="8" t="s">
        <v>38602</v>
      </c>
      <c r="J5126" s="8" t="s">
        <v>28</v>
      </c>
      <c r="K5126" s="8" t="s">
        <v>486</v>
      </c>
      <c r="L5126" s="8" t="s">
        <v>8445</v>
      </c>
      <c r="M5126" s="8" t="s">
        <v>1045</v>
      </c>
      <c r="N5126" s="8" t="s">
        <v>10716</v>
      </c>
      <c r="O5126" s="8" t="s">
        <v>34691</v>
      </c>
      <c r="P5126" s="8" t="s">
        <v>776</v>
      </c>
      <c r="Q5126" s="8" t="s">
        <v>9415</v>
      </c>
      <c r="R5126" s="8" t="s">
        <v>38603</v>
      </c>
      <c r="S5126" s="17" t="s">
        <v>38604</v>
      </c>
      <c r="T5126" s="18">
        <v>43028</v>
      </c>
      <c r="U5126" s="8">
        <v>0.33333333333333331</v>
      </c>
      <c r="V5126" s="8">
        <v>0.54166666666666663</v>
      </c>
      <c r="W5126" s="8" t="s">
        <v>773</v>
      </c>
      <c r="X5126" s="8" t="s">
        <v>4034</v>
      </c>
      <c r="Y5126" s="8" t="s">
        <v>4022</v>
      </c>
      <c r="Z5126" s="17" t="s">
        <v>38707</v>
      </c>
      <c r="AA5126" s="8" t="s">
        <v>38708</v>
      </c>
      <c r="AB5126" s="8" t="s">
        <v>38709</v>
      </c>
    </row>
    <row r="5127" spans="1:28" hidden="1" x14ac:dyDescent="0.2">
      <c r="A5127" s="8" t="s">
        <v>38710</v>
      </c>
      <c r="B5127" s="8" t="s">
        <v>38711</v>
      </c>
      <c r="C5127" s="8" t="s">
        <v>45759</v>
      </c>
      <c r="D5127" s="8" t="s">
        <v>45760</v>
      </c>
      <c r="E5127" s="8" t="s">
        <v>174</v>
      </c>
      <c r="F5127" s="8" t="s">
        <v>133</v>
      </c>
      <c r="G5127" s="8" t="s">
        <v>174</v>
      </c>
      <c r="H5127" s="8" t="s">
        <v>133</v>
      </c>
      <c r="I5127" s="8" t="s">
        <v>38602</v>
      </c>
      <c r="J5127" s="8" t="s">
        <v>28</v>
      </c>
      <c r="K5127" s="8" t="s">
        <v>486</v>
      </c>
      <c r="L5127" s="8" t="s">
        <v>1045</v>
      </c>
      <c r="M5127" s="8" t="s">
        <v>789</v>
      </c>
      <c r="N5127" s="8" t="s">
        <v>10716</v>
      </c>
      <c r="O5127" s="8" t="s">
        <v>34691</v>
      </c>
      <c r="P5127" s="8" t="s">
        <v>776</v>
      </c>
      <c r="Q5127" s="8" t="s">
        <v>9415</v>
      </c>
      <c r="R5127" s="8" t="s">
        <v>38603</v>
      </c>
      <c r="S5127" s="17" t="s">
        <v>38604</v>
      </c>
      <c r="T5127" s="18">
        <v>43028</v>
      </c>
      <c r="U5127" s="8">
        <v>0.54166666666666663</v>
      </c>
      <c r="V5127" s="8">
        <v>0.625</v>
      </c>
      <c r="W5127" s="8" t="s">
        <v>1100</v>
      </c>
      <c r="X5127" s="8" t="s">
        <v>4028</v>
      </c>
      <c r="Y5127" s="8" t="s">
        <v>38712</v>
      </c>
      <c r="Z5127" s="17" t="s">
        <v>3000</v>
      </c>
      <c r="AA5127" s="8" t="s">
        <v>38713</v>
      </c>
      <c r="AB5127" s="8" t="s">
        <v>38714</v>
      </c>
    </row>
    <row r="5128" spans="1:28" hidden="1" x14ac:dyDescent="0.2">
      <c r="A5128" s="8" t="s">
        <v>38715</v>
      </c>
      <c r="B5128" s="8" t="s">
        <v>38716</v>
      </c>
      <c r="C5128" s="8" t="s">
        <v>45759</v>
      </c>
      <c r="D5128" s="8" t="s">
        <v>45760</v>
      </c>
      <c r="E5128" s="8" t="s">
        <v>174</v>
      </c>
      <c r="F5128" s="8" t="s">
        <v>133</v>
      </c>
      <c r="G5128" s="8" t="s">
        <v>174</v>
      </c>
      <c r="H5128" s="8" t="s">
        <v>133</v>
      </c>
      <c r="I5128" s="8" t="s">
        <v>38602</v>
      </c>
      <c r="J5128" s="8" t="s">
        <v>28</v>
      </c>
      <c r="K5128" s="8" t="s">
        <v>486</v>
      </c>
      <c r="L5128" s="8" t="s">
        <v>789</v>
      </c>
      <c r="M5128" s="8" t="s">
        <v>3166</v>
      </c>
      <c r="N5128" s="8" t="s">
        <v>10716</v>
      </c>
      <c r="O5128" s="8" t="s">
        <v>34691</v>
      </c>
      <c r="P5128" s="8" t="s">
        <v>776</v>
      </c>
      <c r="Q5128" s="8" t="s">
        <v>9415</v>
      </c>
      <c r="R5128" s="8" t="s">
        <v>38603</v>
      </c>
      <c r="S5128" s="17" t="s">
        <v>38604</v>
      </c>
      <c r="T5128" s="18">
        <v>43028</v>
      </c>
      <c r="U5128" s="8">
        <v>0.625</v>
      </c>
      <c r="V5128" s="8">
        <v>0.75</v>
      </c>
      <c r="W5128" s="8" t="s">
        <v>1283</v>
      </c>
      <c r="X5128" s="8" t="s">
        <v>38717</v>
      </c>
      <c r="Y5128" s="8" t="s">
        <v>1455</v>
      </c>
      <c r="Z5128" s="17" t="s">
        <v>38718</v>
      </c>
      <c r="AA5128" s="8" t="s">
        <v>38719</v>
      </c>
      <c r="AB5128" s="8" t="s">
        <v>38720</v>
      </c>
    </row>
    <row r="5129" spans="1:28" hidden="1" x14ac:dyDescent="0.2">
      <c r="A5129" s="8" t="s">
        <v>38737</v>
      </c>
      <c r="B5129" s="8" t="s">
        <v>38738</v>
      </c>
      <c r="C5129" s="8" t="s">
        <v>45759</v>
      </c>
      <c r="D5129" s="8" t="s">
        <v>45760</v>
      </c>
      <c r="E5129" s="8" t="s">
        <v>184</v>
      </c>
      <c r="F5129" s="8" t="s">
        <v>133</v>
      </c>
      <c r="G5129" s="8" t="s">
        <v>184</v>
      </c>
      <c r="H5129" s="8" t="s">
        <v>133</v>
      </c>
      <c r="I5129" s="8" t="s">
        <v>38602</v>
      </c>
      <c r="J5129" s="8" t="s">
        <v>28</v>
      </c>
      <c r="K5129" s="8" t="s">
        <v>486</v>
      </c>
      <c r="L5129" s="8" t="s">
        <v>5429</v>
      </c>
      <c r="M5129" s="8" t="s">
        <v>19005</v>
      </c>
      <c r="N5129" s="8" t="s">
        <v>10716</v>
      </c>
      <c r="O5129" s="8" t="s">
        <v>34691</v>
      </c>
      <c r="P5129" s="8" t="s">
        <v>776</v>
      </c>
      <c r="Q5129" s="8" t="s">
        <v>9415</v>
      </c>
      <c r="R5129" s="8" t="s">
        <v>38603</v>
      </c>
      <c r="S5129" s="17" t="s">
        <v>38604</v>
      </c>
      <c r="T5129" s="18">
        <v>43029</v>
      </c>
      <c r="U5129" s="8">
        <v>0.33333333333333331</v>
      </c>
      <c r="V5129" s="8">
        <v>0.45833333333333331</v>
      </c>
      <c r="W5129" s="8" t="s">
        <v>1283</v>
      </c>
      <c r="X5129" s="8" t="s">
        <v>9305</v>
      </c>
      <c r="Y5129" s="8" t="s">
        <v>3160</v>
      </c>
      <c r="Z5129" s="17" t="s">
        <v>38739</v>
      </c>
      <c r="AA5129" s="8" t="s">
        <v>38740</v>
      </c>
      <c r="AB5129" s="8" t="s">
        <v>38741</v>
      </c>
    </row>
    <row r="5130" spans="1:28" hidden="1" x14ac:dyDescent="0.2">
      <c r="A5130" s="8" t="s">
        <v>38742</v>
      </c>
      <c r="B5130" s="8" t="s">
        <v>38743</v>
      </c>
      <c r="C5130" s="8" t="s">
        <v>45759</v>
      </c>
      <c r="D5130" s="8" t="s">
        <v>45760</v>
      </c>
      <c r="E5130" s="8" t="s">
        <v>184</v>
      </c>
      <c r="F5130" s="8" t="s">
        <v>133</v>
      </c>
      <c r="G5130" s="8" t="s">
        <v>184</v>
      </c>
      <c r="H5130" s="8" t="s">
        <v>133</v>
      </c>
      <c r="I5130" s="8" t="s">
        <v>38602</v>
      </c>
      <c r="J5130" s="8" t="s">
        <v>28</v>
      </c>
      <c r="K5130" s="8" t="s">
        <v>486</v>
      </c>
      <c r="L5130" s="8" t="s">
        <v>19005</v>
      </c>
      <c r="M5130" s="8" t="s">
        <v>3173</v>
      </c>
      <c r="N5130" s="8" t="s">
        <v>10716</v>
      </c>
      <c r="O5130" s="8" t="s">
        <v>34691</v>
      </c>
      <c r="P5130" s="8" t="s">
        <v>776</v>
      </c>
      <c r="Q5130" s="8" t="s">
        <v>9415</v>
      </c>
      <c r="R5130" s="8" t="s">
        <v>38603</v>
      </c>
      <c r="S5130" s="17" t="s">
        <v>38604</v>
      </c>
      <c r="T5130" s="18">
        <v>43029</v>
      </c>
      <c r="U5130" s="8">
        <v>0.45833333333333331</v>
      </c>
      <c r="V5130" s="8">
        <v>0.75</v>
      </c>
      <c r="W5130" s="8" t="s">
        <v>296</v>
      </c>
      <c r="X5130" s="8" t="s">
        <v>9305</v>
      </c>
      <c r="Y5130" s="8" t="s">
        <v>1448</v>
      </c>
      <c r="Z5130" s="17" t="s">
        <v>38744</v>
      </c>
      <c r="AA5130" s="8" t="s">
        <v>38745</v>
      </c>
      <c r="AB5130" s="8" t="s">
        <v>38746</v>
      </c>
    </row>
    <row r="5131" spans="1:28" hidden="1" x14ac:dyDescent="0.2">
      <c r="A5131" s="8" t="s">
        <v>38721</v>
      </c>
      <c r="B5131" s="8" t="s">
        <v>38722</v>
      </c>
      <c r="C5131" s="8" t="s">
        <v>45759</v>
      </c>
      <c r="D5131" s="8" t="s">
        <v>45760</v>
      </c>
      <c r="E5131" s="8" t="s">
        <v>194</v>
      </c>
      <c r="F5131" s="8" t="s">
        <v>133</v>
      </c>
      <c r="G5131" s="8" t="s">
        <v>194</v>
      </c>
      <c r="H5131" s="8" t="s">
        <v>133</v>
      </c>
      <c r="I5131" s="8" t="s">
        <v>38602</v>
      </c>
      <c r="J5131" s="8" t="s">
        <v>28</v>
      </c>
      <c r="K5131" s="8" t="s">
        <v>486</v>
      </c>
      <c r="L5131" s="8" t="s">
        <v>20243</v>
      </c>
      <c r="M5131" s="8" t="s">
        <v>38723</v>
      </c>
      <c r="N5131" s="8" t="s">
        <v>10716</v>
      </c>
      <c r="O5131" s="8" t="s">
        <v>34691</v>
      </c>
      <c r="P5131" s="8" t="s">
        <v>776</v>
      </c>
      <c r="Q5131" s="8" t="s">
        <v>9415</v>
      </c>
      <c r="R5131" s="8" t="s">
        <v>38603</v>
      </c>
      <c r="S5131" s="17" t="s">
        <v>38604</v>
      </c>
      <c r="T5131" s="18">
        <v>43030</v>
      </c>
      <c r="U5131" s="8">
        <v>0.33333333333333331</v>
      </c>
      <c r="V5131" s="8">
        <v>0.625</v>
      </c>
      <c r="W5131" s="8" t="s">
        <v>296</v>
      </c>
      <c r="X5131" s="8" t="s">
        <v>6105</v>
      </c>
      <c r="Y5131" s="8" t="s">
        <v>3389</v>
      </c>
      <c r="Z5131" s="17" t="s">
        <v>38724</v>
      </c>
      <c r="AA5131" s="8" t="s">
        <v>38725</v>
      </c>
      <c r="AB5131" s="8" t="s">
        <v>38726</v>
      </c>
    </row>
    <row r="5132" spans="1:28" hidden="1" x14ac:dyDescent="0.2">
      <c r="A5132" s="8" t="s">
        <v>38727</v>
      </c>
      <c r="B5132" s="8" t="s">
        <v>38728</v>
      </c>
      <c r="C5132" s="8" t="s">
        <v>45759</v>
      </c>
      <c r="D5132" s="8" t="s">
        <v>45760</v>
      </c>
      <c r="E5132" s="8" t="s">
        <v>194</v>
      </c>
      <c r="F5132" s="8" t="s">
        <v>133</v>
      </c>
      <c r="G5132" s="8" t="s">
        <v>194</v>
      </c>
      <c r="H5132" s="8" t="s">
        <v>133</v>
      </c>
      <c r="I5132" s="8" t="s">
        <v>38602</v>
      </c>
      <c r="J5132" s="8" t="s">
        <v>28</v>
      </c>
      <c r="K5132" s="8" t="s">
        <v>486</v>
      </c>
      <c r="L5132" s="8" t="s">
        <v>38723</v>
      </c>
      <c r="M5132" s="8" t="s">
        <v>13105</v>
      </c>
      <c r="N5132" s="8" t="s">
        <v>10716</v>
      </c>
      <c r="O5132" s="8" t="s">
        <v>34691</v>
      </c>
      <c r="P5132" s="8" t="s">
        <v>776</v>
      </c>
      <c r="Q5132" s="8" t="s">
        <v>9415</v>
      </c>
      <c r="R5132" s="8" t="s">
        <v>38603</v>
      </c>
      <c r="S5132" s="17" t="s">
        <v>38604</v>
      </c>
      <c r="T5132" s="18">
        <v>43030</v>
      </c>
      <c r="U5132" s="8">
        <v>0.625</v>
      </c>
      <c r="V5132" s="8">
        <v>0.70833333333333337</v>
      </c>
      <c r="W5132" s="8" t="s">
        <v>1100</v>
      </c>
      <c r="X5132" s="8" t="s">
        <v>9305</v>
      </c>
      <c r="Y5132" s="8" t="s">
        <v>38729</v>
      </c>
      <c r="Z5132" s="17" t="s">
        <v>37278</v>
      </c>
      <c r="AA5132" s="8" t="s">
        <v>38730</v>
      </c>
      <c r="AB5132" s="8" t="s">
        <v>38731</v>
      </c>
    </row>
    <row r="5133" spans="1:28" hidden="1" x14ac:dyDescent="0.2">
      <c r="A5133" s="8" t="s">
        <v>38732</v>
      </c>
      <c r="B5133" s="8" t="s">
        <v>38733</v>
      </c>
      <c r="C5133" s="8" t="s">
        <v>45759</v>
      </c>
      <c r="D5133" s="8" t="s">
        <v>45760</v>
      </c>
      <c r="E5133" s="8" t="s">
        <v>194</v>
      </c>
      <c r="F5133" s="8" t="s">
        <v>133</v>
      </c>
      <c r="G5133" s="8" t="s">
        <v>194</v>
      </c>
      <c r="H5133" s="8" t="s">
        <v>133</v>
      </c>
      <c r="I5133" s="8" t="s">
        <v>38602</v>
      </c>
      <c r="J5133" s="8" t="s">
        <v>28</v>
      </c>
      <c r="K5133" s="8" t="s">
        <v>486</v>
      </c>
      <c r="L5133" s="8" t="s">
        <v>13105</v>
      </c>
      <c r="M5133" s="8" t="s">
        <v>3209</v>
      </c>
      <c r="N5133" s="8" t="s">
        <v>10716</v>
      </c>
      <c r="O5133" s="8" t="s">
        <v>34691</v>
      </c>
      <c r="P5133" s="8" t="s">
        <v>776</v>
      </c>
      <c r="Q5133" s="8" t="s">
        <v>9415</v>
      </c>
      <c r="R5133" s="8" t="s">
        <v>38603</v>
      </c>
      <c r="S5133" s="17" t="s">
        <v>38604</v>
      </c>
      <c r="T5133" s="18">
        <v>43030</v>
      </c>
      <c r="U5133" s="8">
        <v>0.70833333333333337</v>
      </c>
      <c r="V5133" s="8">
        <v>0.75</v>
      </c>
      <c r="W5133" s="8" t="s">
        <v>1495</v>
      </c>
      <c r="X5133" s="8" t="s">
        <v>9305</v>
      </c>
      <c r="Y5133" s="8" t="s">
        <v>38729</v>
      </c>
      <c r="Z5133" s="17" t="s">
        <v>38734</v>
      </c>
      <c r="AA5133" s="8" t="s">
        <v>38735</v>
      </c>
      <c r="AB5133" s="8" t="s">
        <v>38736</v>
      </c>
    </row>
    <row r="5134" spans="1:28" hidden="1" x14ac:dyDescent="0.2">
      <c r="A5134" s="8" t="s">
        <v>38747</v>
      </c>
      <c r="B5134" s="8" t="s">
        <v>38748</v>
      </c>
      <c r="C5134" s="8" t="s">
        <v>45759</v>
      </c>
      <c r="D5134" s="8" t="s">
        <v>45760</v>
      </c>
      <c r="E5134" s="8" t="s">
        <v>480</v>
      </c>
      <c r="F5134" s="8" t="s">
        <v>204</v>
      </c>
      <c r="G5134" s="8" t="s">
        <v>480</v>
      </c>
      <c r="H5134" s="8" t="s">
        <v>204</v>
      </c>
      <c r="I5134" s="8" t="s">
        <v>38602</v>
      </c>
      <c r="J5134" s="8" t="s">
        <v>28</v>
      </c>
      <c r="K5134" s="8" t="s">
        <v>486</v>
      </c>
      <c r="L5134" s="8" t="s">
        <v>11616</v>
      </c>
      <c r="M5134" s="8" t="s">
        <v>1644</v>
      </c>
      <c r="N5134" s="8" t="s">
        <v>10716</v>
      </c>
      <c r="O5134" s="8" t="s">
        <v>34691</v>
      </c>
      <c r="P5134" s="8" t="s">
        <v>776</v>
      </c>
      <c r="Q5134" s="8" t="s">
        <v>9415</v>
      </c>
      <c r="R5134" s="8" t="s">
        <v>38603</v>
      </c>
      <c r="S5134" s="17" t="s">
        <v>38604</v>
      </c>
      <c r="T5134" s="18">
        <v>43039</v>
      </c>
      <c r="U5134" s="8">
        <v>0.33333333333333331</v>
      </c>
      <c r="V5134" s="8">
        <v>0.75</v>
      </c>
      <c r="W5134" s="8" t="s">
        <v>792</v>
      </c>
      <c r="X5134" s="8" t="s">
        <v>6184</v>
      </c>
      <c r="Y5134" s="8" t="s">
        <v>6185</v>
      </c>
      <c r="Z5134" s="17" t="s">
        <v>38749</v>
      </c>
      <c r="AA5134" s="8" t="s">
        <v>38750</v>
      </c>
      <c r="AB5134" s="8" t="s">
        <v>38751</v>
      </c>
    </row>
    <row r="5135" spans="1:28" hidden="1" x14ac:dyDescent="0.2">
      <c r="A5135" s="8" t="s">
        <v>38752</v>
      </c>
      <c r="B5135" s="8" t="s">
        <v>38753</v>
      </c>
      <c r="C5135" s="8" t="s">
        <v>45759</v>
      </c>
      <c r="D5135" s="8" t="s">
        <v>45760</v>
      </c>
      <c r="E5135" s="8" t="s">
        <v>499</v>
      </c>
      <c r="F5135" s="8" t="s">
        <v>255</v>
      </c>
      <c r="G5135" s="8" t="s">
        <v>499</v>
      </c>
      <c r="H5135" s="8" t="s">
        <v>255</v>
      </c>
      <c r="I5135" s="8" t="s">
        <v>38602</v>
      </c>
      <c r="J5135" s="8" t="s">
        <v>28</v>
      </c>
      <c r="K5135" s="8" t="s">
        <v>486</v>
      </c>
      <c r="L5135" s="8" t="s">
        <v>8527</v>
      </c>
      <c r="M5135" s="8" t="s">
        <v>1653</v>
      </c>
      <c r="N5135" s="8" t="s">
        <v>10716</v>
      </c>
      <c r="O5135" s="8" t="s">
        <v>34691</v>
      </c>
      <c r="P5135" s="8" t="s">
        <v>776</v>
      </c>
      <c r="Q5135" s="8" t="s">
        <v>9415</v>
      </c>
      <c r="R5135" s="8" t="s">
        <v>38603</v>
      </c>
      <c r="S5135" s="17" t="s">
        <v>38604</v>
      </c>
      <c r="T5135" s="18">
        <v>43040</v>
      </c>
      <c r="U5135" s="8">
        <v>0.33333333333333331</v>
      </c>
      <c r="V5135" s="8">
        <v>0.75</v>
      </c>
      <c r="W5135" s="8" t="s">
        <v>792</v>
      </c>
      <c r="X5135" s="8" t="s">
        <v>6184</v>
      </c>
      <c r="Y5135" s="8" t="s">
        <v>6185</v>
      </c>
      <c r="Z5135" s="17" t="s">
        <v>38754</v>
      </c>
      <c r="AA5135" s="8" t="s">
        <v>38755</v>
      </c>
      <c r="AB5135" s="8" t="s">
        <v>38756</v>
      </c>
    </row>
    <row r="5136" spans="1:28" hidden="1" x14ac:dyDescent="0.2">
      <c r="A5136" s="8" t="s">
        <v>38757</v>
      </c>
      <c r="B5136" s="8" t="s">
        <v>38758</v>
      </c>
      <c r="C5136" s="8" t="s">
        <v>45759</v>
      </c>
      <c r="D5136" s="8" t="s">
        <v>45760</v>
      </c>
      <c r="E5136" s="8" t="s">
        <v>525</v>
      </c>
      <c r="F5136" s="8" t="s">
        <v>255</v>
      </c>
      <c r="G5136" s="8" t="s">
        <v>525</v>
      </c>
      <c r="H5136" s="8" t="s">
        <v>255</v>
      </c>
      <c r="I5136" s="8" t="s">
        <v>38602</v>
      </c>
      <c r="J5136" s="8" t="s">
        <v>28</v>
      </c>
      <c r="K5136" s="8" t="s">
        <v>486</v>
      </c>
      <c r="L5136" s="8" t="s">
        <v>8587</v>
      </c>
      <c r="M5136" s="8" t="s">
        <v>827</v>
      </c>
      <c r="N5136" s="8" t="s">
        <v>10716</v>
      </c>
      <c r="O5136" s="8" t="s">
        <v>34691</v>
      </c>
      <c r="P5136" s="8" t="s">
        <v>776</v>
      </c>
      <c r="Q5136" s="8" t="s">
        <v>9415</v>
      </c>
      <c r="R5136" s="8" t="s">
        <v>38603</v>
      </c>
      <c r="S5136" s="17" t="s">
        <v>38604</v>
      </c>
      <c r="T5136" s="18">
        <v>43042</v>
      </c>
      <c r="U5136" s="8">
        <v>0.33333333333333331</v>
      </c>
      <c r="V5136" s="8">
        <v>0.41666666666666669</v>
      </c>
      <c r="W5136" s="8" t="s">
        <v>1100</v>
      </c>
      <c r="X5136" s="8" t="s">
        <v>38759</v>
      </c>
      <c r="Y5136" s="8" t="s">
        <v>38760</v>
      </c>
      <c r="Z5136" s="17" t="s">
        <v>38761</v>
      </c>
      <c r="AA5136" s="8" t="s">
        <v>38762</v>
      </c>
      <c r="AB5136" s="8" t="s">
        <v>38763</v>
      </c>
    </row>
    <row r="5137" spans="1:28" hidden="1" x14ac:dyDescent="0.2">
      <c r="A5137" s="8" t="s">
        <v>38764</v>
      </c>
      <c r="B5137" s="8" t="s">
        <v>38765</v>
      </c>
      <c r="C5137" s="8" t="s">
        <v>45759</v>
      </c>
      <c r="D5137" s="8" t="s">
        <v>45760</v>
      </c>
      <c r="E5137" s="8" t="s">
        <v>525</v>
      </c>
      <c r="F5137" s="8" t="s">
        <v>255</v>
      </c>
      <c r="G5137" s="8" t="s">
        <v>525</v>
      </c>
      <c r="H5137" s="8" t="s">
        <v>255</v>
      </c>
      <c r="I5137" s="8" t="s">
        <v>38602</v>
      </c>
      <c r="J5137" s="8" t="s">
        <v>28</v>
      </c>
      <c r="K5137" s="8" t="s">
        <v>486</v>
      </c>
      <c r="L5137" s="8" t="s">
        <v>827</v>
      </c>
      <c r="M5137" s="8" t="s">
        <v>13159</v>
      </c>
      <c r="N5137" s="8" t="s">
        <v>10716</v>
      </c>
      <c r="O5137" s="8" t="s">
        <v>34691</v>
      </c>
      <c r="P5137" s="8" t="s">
        <v>776</v>
      </c>
      <c r="Q5137" s="8" t="s">
        <v>9415</v>
      </c>
      <c r="R5137" s="8" t="s">
        <v>38603</v>
      </c>
      <c r="S5137" s="17" t="s">
        <v>38604</v>
      </c>
      <c r="T5137" s="18">
        <v>43042</v>
      </c>
      <c r="U5137" s="8">
        <v>0.41666666666666669</v>
      </c>
      <c r="V5137" s="8">
        <v>0.45833333333333331</v>
      </c>
      <c r="W5137" s="8" t="s">
        <v>1495</v>
      </c>
      <c r="X5137" s="8" t="s">
        <v>38759</v>
      </c>
      <c r="Y5137" s="8" t="s">
        <v>38760</v>
      </c>
      <c r="Z5137" s="17" t="s">
        <v>38766</v>
      </c>
      <c r="AA5137" s="8" t="s">
        <v>38767</v>
      </c>
      <c r="AB5137" s="8" t="s">
        <v>38768</v>
      </c>
    </row>
    <row r="5138" spans="1:28" hidden="1" x14ac:dyDescent="0.2">
      <c r="A5138" s="8" t="s">
        <v>38769</v>
      </c>
      <c r="B5138" s="8" t="s">
        <v>38770</v>
      </c>
      <c r="C5138" s="8" t="s">
        <v>45759</v>
      </c>
      <c r="D5138" s="8" t="s">
        <v>45760</v>
      </c>
      <c r="E5138" s="8" t="s">
        <v>525</v>
      </c>
      <c r="F5138" s="8" t="s">
        <v>255</v>
      </c>
      <c r="G5138" s="8" t="s">
        <v>525</v>
      </c>
      <c r="H5138" s="8" t="s">
        <v>255</v>
      </c>
      <c r="I5138" s="8" t="s">
        <v>38602</v>
      </c>
      <c r="J5138" s="8" t="s">
        <v>28</v>
      </c>
      <c r="K5138" s="8" t="s">
        <v>486</v>
      </c>
      <c r="L5138" s="8" t="s">
        <v>13159</v>
      </c>
      <c r="M5138" s="8" t="s">
        <v>527</v>
      </c>
      <c r="N5138" s="8" t="s">
        <v>10716</v>
      </c>
      <c r="O5138" s="8" t="s">
        <v>34691</v>
      </c>
      <c r="P5138" s="8" t="s">
        <v>776</v>
      </c>
      <c r="Q5138" s="8" t="s">
        <v>9415</v>
      </c>
      <c r="R5138" s="8" t="s">
        <v>38603</v>
      </c>
      <c r="S5138" s="17" t="s">
        <v>38604</v>
      </c>
      <c r="T5138" s="18">
        <v>43042</v>
      </c>
      <c r="U5138" s="8">
        <v>0.45833333333333331</v>
      </c>
      <c r="V5138" s="8">
        <v>0.75</v>
      </c>
      <c r="W5138" s="8" t="s">
        <v>296</v>
      </c>
      <c r="X5138" s="8" t="s">
        <v>38771</v>
      </c>
      <c r="Y5138" s="8" t="s">
        <v>38772</v>
      </c>
      <c r="Z5138" s="17" t="s">
        <v>38773</v>
      </c>
      <c r="AA5138" s="8" t="s">
        <v>38774</v>
      </c>
      <c r="AB5138" s="8" t="s">
        <v>38775</v>
      </c>
    </row>
    <row r="5139" spans="1:28" hidden="1" x14ac:dyDescent="0.2">
      <c r="A5139" s="8" t="s">
        <v>38776</v>
      </c>
      <c r="B5139" s="8" t="s">
        <v>38777</v>
      </c>
      <c r="C5139" s="8" t="s">
        <v>45759</v>
      </c>
      <c r="D5139" s="8" t="s">
        <v>45760</v>
      </c>
      <c r="E5139" s="8" t="s">
        <v>535</v>
      </c>
      <c r="F5139" s="8" t="s">
        <v>255</v>
      </c>
      <c r="G5139" s="8" t="s">
        <v>535</v>
      </c>
      <c r="H5139" s="8" t="s">
        <v>255</v>
      </c>
      <c r="I5139" s="8" t="s">
        <v>38602</v>
      </c>
      <c r="J5139" s="8" t="s">
        <v>28</v>
      </c>
      <c r="K5139" s="8" t="s">
        <v>486</v>
      </c>
      <c r="L5139" s="8" t="s">
        <v>10772</v>
      </c>
      <c r="M5139" s="8" t="s">
        <v>13176</v>
      </c>
      <c r="N5139" s="8" t="s">
        <v>10716</v>
      </c>
      <c r="O5139" s="8" t="s">
        <v>34691</v>
      </c>
      <c r="P5139" s="8" t="s">
        <v>776</v>
      </c>
      <c r="Q5139" s="8" t="s">
        <v>9415</v>
      </c>
      <c r="R5139" s="8" t="s">
        <v>38603</v>
      </c>
      <c r="S5139" s="17" t="s">
        <v>38604</v>
      </c>
      <c r="T5139" s="18">
        <v>43043</v>
      </c>
      <c r="U5139" s="8">
        <v>0.33333333333333331</v>
      </c>
      <c r="V5139" s="8">
        <v>0.41666666666666669</v>
      </c>
      <c r="W5139" s="8" t="s">
        <v>1100</v>
      </c>
      <c r="X5139" s="8" t="s">
        <v>9305</v>
      </c>
      <c r="Y5139" s="8" t="s">
        <v>38778</v>
      </c>
      <c r="Z5139" s="17" t="s">
        <v>38779</v>
      </c>
      <c r="AA5139" s="8" t="s">
        <v>38780</v>
      </c>
      <c r="AB5139" s="8" t="s">
        <v>38781</v>
      </c>
    </row>
    <row r="5140" spans="1:28" hidden="1" x14ac:dyDescent="0.2">
      <c r="A5140" s="8" t="s">
        <v>38782</v>
      </c>
      <c r="B5140" s="8" t="s">
        <v>38783</v>
      </c>
      <c r="C5140" s="8" t="s">
        <v>45759</v>
      </c>
      <c r="D5140" s="8" t="s">
        <v>45760</v>
      </c>
      <c r="E5140" s="8" t="s">
        <v>535</v>
      </c>
      <c r="F5140" s="8" t="s">
        <v>255</v>
      </c>
      <c r="G5140" s="8" t="s">
        <v>535</v>
      </c>
      <c r="H5140" s="8" t="s">
        <v>255</v>
      </c>
      <c r="I5140" s="8" t="s">
        <v>38602</v>
      </c>
      <c r="J5140" s="8" t="s">
        <v>28</v>
      </c>
      <c r="K5140" s="8" t="s">
        <v>486</v>
      </c>
      <c r="L5140" s="8" t="s">
        <v>13176</v>
      </c>
      <c r="M5140" s="8" t="s">
        <v>13183</v>
      </c>
      <c r="N5140" s="8" t="s">
        <v>10716</v>
      </c>
      <c r="O5140" s="8" t="s">
        <v>34691</v>
      </c>
      <c r="P5140" s="8" t="s">
        <v>776</v>
      </c>
      <c r="Q5140" s="8" t="s">
        <v>9415</v>
      </c>
      <c r="R5140" s="8" t="s">
        <v>38603</v>
      </c>
      <c r="S5140" s="17" t="s">
        <v>38604</v>
      </c>
      <c r="T5140" s="18">
        <v>43043</v>
      </c>
      <c r="U5140" s="8">
        <v>0.41666666666666669</v>
      </c>
      <c r="V5140" s="8">
        <v>0.5</v>
      </c>
      <c r="W5140" s="8" t="s">
        <v>1100</v>
      </c>
      <c r="X5140" s="8" t="s">
        <v>38784</v>
      </c>
      <c r="Y5140" s="8" t="s">
        <v>38778</v>
      </c>
      <c r="Z5140" s="17" t="s">
        <v>38785</v>
      </c>
      <c r="AA5140" s="8" t="s">
        <v>38786</v>
      </c>
      <c r="AB5140" s="8" t="s">
        <v>38787</v>
      </c>
    </row>
    <row r="5141" spans="1:28" hidden="1" x14ac:dyDescent="0.2">
      <c r="A5141" s="8" t="s">
        <v>38788</v>
      </c>
      <c r="B5141" s="8" t="s">
        <v>38789</v>
      </c>
      <c r="C5141" s="8" t="s">
        <v>45759</v>
      </c>
      <c r="D5141" s="8" t="s">
        <v>45760</v>
      </c>
      <c r="E5141" s="8" t="s">
        <v>535</v>
      </c>
      <c r="F5141" s="8" t="s">
        <v>255</v>
      </c>
      <c r="G5141" s="8" t="s">
        <v>535</v>
      </c>
      <c r="H5141" s="8" t="s">
        <v>255</v>
      </c>
      <c r="I5141" s="8" t="s">
        <v>38602</v>
      </c>
      <c r="J5141" s="8" t="s">
        <v>28</v>
      </c>
      <c r="K5141" s="8" t="s">
        <v>486</v>
      </c>
      <c r="L5141" s="8" t="s">
        <v>13183</v>
      </c>
      <c r="M5141" s="8" t="s">
        <v>537</v>
      </c>
      <c r="N5141" s="8" t="s">
        <v>10716</v>
      </c>
      <c r="O5141" s="8" t="s">
        <v>34691</v>
      </c>
      <c r="P5141" s="8" t="s">
        <v>776</v>
      </c>
      <c r="Q5141" s="8" t="s">
        <v>9415</v>
      </c>
      <c r="R5141" s="8" t="s">
        <v>38603</v>
      </c>
      <c r="S5141" s="17" t="s">
        <v>38604</v>
      </c>
      <c r="T5141" s="18">
        <v>43043</v>
      </c>
      <c r="U5141" s="8">
        <v>0.5</v>
      </c>
      <c r="V5141" s="8">
        <v>0.75</v>
      </c>
      <c r="W5141" s="8" t="s">
        <v>30</v>
      </c>
      <c r="X5141" s="8" t="s">
        <v>38790</v>
      </c>
      <c r="Y5141" s="8" t="s">
        <v>6199</v>
      </c>
      <c r="Z5141" s="17" t="s">
        <v>38791</v>
      </c>
      <c r="AA5141" s="8" t="s">
        <v>38792</v>
      </c>
      <c r="AB5141" s="8" t="s">
        <v>38793</v>
      </c>
    </row>
    <row r="5142" spans="1:28" hidden="1" x14ac:dyDescent="0.2">
      <c r="A5142" s="8" t="s">
        <v>38794</v>
      </c>
      <c r="B5142" s="8" t="s">
        <v>38795</v>
      </c>
      <c r="C5142" s="8" t="s">
        <v>45759</v>
      </c>
      <c r="D5142" s="8" t="s">
        <v>45760</v>
      </c>
      <c r="E5142" s="8" t="s">
        <v>545</v>
      </c>
      <c r="F5142" s="8" t="s">
        <v>255</v>
      </c>
      <c r="G5142" s="8" t="s">
        <v>545</v>
      </c>
      <c r="H5142" s="8" t="s">
        <v>255</v>
      </c>
      <c r="I5142" s="8" t="s">
        <v>38602</v>
      </c>
      <c r="J5142" s="8" t="s">
        <v>28</v>
      </c>
      <c r="K5142" s="8" t="s">
        <v>486</v>
      </c>
      <c r="L5142" s="8" t="s">
        <v>17637</v>
      </c>
      <c r="M5142" s="8" t="s">
        <v>18148</v>
      </c>
      <c r="N5142" s="8" t="s">
        <v>10716</v>
      </c>
      <c r="O5142" s="8" t="s">
        <v>34691</v>
      </c>
      <c r="P5142" s="8" t="s">
        <v>776</v>
      </c>
      <c r="Q5142" s="8" t="s">
        <v>9415</v>
      </c>
      <c r="R5142" s="8" t="s">
        <v>38603</v>
      </c>
      <c r="S5142" s="17" t="s">
        <v>38604</v>
      </c>
      <c r="T5142" s="18">
        <v>43044</v>
      </c>
      <c r="U5142" s="8">
        <v>0.29166666666666669</v>
      </c>
      <c r="V5142" s="8">
        <v>0.5</v>
      </c>
      <c r="W5142" s="8" t="s">
        <v>773</v>
      </c>
      <c r="X5142" s="8" t="s">
        <v>9305</v>
      </c>
      <c r="Y5142" s="8" t="s">
        <v>1695</v>
      </c>
      <c r="Z5142" s="17" t="s">
        <v>38796</v>
      </c>
      <c r="AA5142" s="8" t="s">
        <v>38797</v>
      </c>
      <c r="AB5142" s="8" t="s">
        <v>38798</v>
      </c>
    </row>
    <row r="5143" spans="1:28" hidden="1" x14ac:dyDescent="0.2">
      <c r="A5143" s="8" t="s">
        <v>38799</v>
      </c>
      <c r="B5143" s="8" t="s">
        <v>38800</v>
      </c>
      <c r="C5143" s="8" t="s">
        <v>45759</v>
      </c>
      <c r="D5143" s="8" t="s">
        <v>45760</v>
      </c>
      <c r="E5143" s="8" t="s">
        <v>545</v>
      </c>
      <c r="F5143" s="8" t="s">
        <v>255</v>
      </c>
      <c r="G5143" s="8" t="s">
        <v>545</v>
      </c>
      <c r="H5143" s="8" t="s">
        <v>255</v>
      </c>
      <c r="I5143" s="8" t="s">
        <v>38602</v>
      </c>
      <c r="J5143" s="8" t="s">
        <v>28</v>
      </c>
      <c r="K5143" s="8" t="s">
        <v>486</v>
      </c>
      <c r="L5143" s="8" t="s">
        <v>18148</v>
      </c>
      <c r="M5143" s="8" t="s">
        <v>13218</v>
      </c>
      <c r="N5143" s="8" t="s">
        <v>10716</v>
      </c>
      <c r="O5143" s="8" t="s">
        <v>34691</v>
      </c>
      <c r="P5143" s="8" t="s">
        <v>776</v>
      </c>
      <c r="Q5143" s="8" t="s">
        <v>9415</v>
      </c>
      <c r="R5143" s="8" t="s">
        <v>38603</v>
      </c>
      <c r="S5143" s="17" t="s">
        <v>38604</v>
      </c>
      <c r="T5143" s="18">
        <v>43044</v>
      </c>
      <c r="U5143" s="8">
        <v>0.5</v>
      </c>
      <c r="V5143" s="8">
        <v>0.70833333333333337</v>
      </c>
      <c r="W5143" s="8" t="s">
        <v>773</v>
      </c>
      <c r="X5143" s="8" t="s">
        <v>9305</v>
      </c>
      <c r="Y5143" s="8" t="s">
        <v>1695</v>
      </c>
      <c r="Z5143" s="17" t="s">
        <v>38801</v>
      </c>
      <c r="AA5143" s="8" t="s">
        <v>38802</v>
      </c>
      <c r="AB5143" s="8" t="s">
        <v>38803</v>
      </c>
    </row>
    <row r="5144" spans="1:28" hidden="1" x14ac:dyDescent="0.2">
      <c r="A5144" s="8" t="s">
        <v>38804</v>
      </c>
      <c r="B5144" s="8" t="s">
        <v>38805</v>
      </c>
      <c r="C5144" s="8" t="s">
        <v>45759</v>
      </c>
      <c r="D5144" s="8" t="s">
        <v>45760</v>
      </c>
      <c r="E5144" s="8" t="s">
        <v>256</v>
      </c>
      <c r="F5144" s="8" t="s">
        <v>255</v>
      </c>
      <c r="G5144" s="8" t="s">
        <v>256</v>
      </c>
      <c r="H5144" s="8" t="s">
        <v>255</v>
      </c>
      <c r="I5144" s="8" t="s">
        <v>38602</v>
      </c>
      <c r="J5144" s="8" t="s">
        <v>28</v>
      </c>
      <c r="K5144" s="8" t="s">
        <v>486</v>
      </c>
      <c r="L5144" s="8" t="s">
        <v>10788</v>
      </c>
      <c r="M5144" s="8" t="s">
        <v>558</v>
      </c>
      <c r="N5144" s="8" t="s">
        <v>10716</v>
      </c>
      <c r="O5144" s="8" t="s">
        <v>34691</v>
      </c>
      <c r="P5144" s="8" t="s">
        <v>776</v>
      </c>
      <c r="Q5144" s="8" t="s">
        <v>9415</v>
      </c>
      <c r="R5144" s="8" t="s">
        <v>38603</v>
      </c>
      <c r="S5144" s="17" t="s">
        <v>38604</v>
      </c>
      <c r="T5144" s="18">
        <v>43045</v>
      </c>
      <c r="U5144" s="8">
        <v>0.33333333333333331</v>
      </c>
      <c r="V5144" s="8">
        <v>0.75</v>
      </c>
      <c r="W5144" s="8" t="s">
        <v>792</v>
      </c>
      <c r="X5144" s="8" t="s">
        <v>38806</v>
      </c>
      <c r="Y5144" s="8" t="s">
        <v>38807</v>
      </c>
      <c r="Z5144" s="17" t="s">
        <v>9272</v>
      </c>
      <c r="AA5144" s="8" t="s">
        <v>38808</v>
      </c>
      <c r="AB5144" s="8" t="s">
        <v>38809</v>
      </c>
    </row>
    <row r="5145" spans="1:28" hidden="1" x14ac:dyDescent="0.2">
      <c r="A5145" s="8" t="s">
        <v>38810</v>
      </c>
      <c r="B5145" s="8" t="s">
        <v>38811</v>
      </c>
      <c r="C5145" s="8" t="s">
        <v>45759</v>
      </c>
      <c r="D5145" s="8" t="s">
        <v>45760</v>
      </c>
      <c r="E5145" s="8" t="s">
        <v>266</v>
      </c>
      <c r="F5145" s="8" t="s">
        <v>255</v>
      </c>
      <c r="G5145" s="8" t="s">
        <v>266</v>
      </c>
      <c r="H5145" s="8" t="s">
        <v>255</v>
      </c>
      <c r="I5145" s="8" t="s">
        <v>38602</v>
      </c>
      <c r="J5145" s="8" t="s">
        <v>28</v>
      </c>
      <c r="K5145" s="8" t="s">
        <v>486</v>
      </c>
      <c r="L5145" s="8" t="s">
        <v>1955</v>
      </c>
      <c r="M5145" s="8" t="s">
        <v>852</v>
      </c>
      <c r="N5145" s="8" t="s">
        <v>10716</v>
      </c>
      <c r="O5145" s="8" t="s">
        <v>34691</v>
      </c>
      <c r="P5145" s="8" t="s">
        <v>776</v>
      </c>
      <c r="Q5145" s="8" t="s">
        <v>9415</v>
      </c>
      <c r="R5145" s="8" t="s">
        <v>38603</v>
      </c>
      <c r="S5145" s="17" t="s">
        <v>38604</v>
      </c>
      <c r="T5145" s="18">
        <v>43046</v>
      </c>
      <c r="U5145" s="8">
        <v>0.33333333333333331</v>
      </c>
      <c r="V5145" s="8">
        <v>0.45833333333333331</v>
      </c>
      <c r="W5145" s="8" t="s">
        <v>1283</v>
      </c>
      <c r="X5145" s="8" t="s">
        <v>9305</v>
      </c>
      <c r="Y5145" s="8" t="s">
        <v>1367</v>
      </c>
      <c r="Z5145" s="17" t="s">
        <v>38812</v>
      </c>
      <c r="AA5145" s="8" t="s">
        <v>38813</v>
      </c>
      <c r="AB5145" s="8" t="s">
        <v>38814</v>
      </c>
    </row>
    <row r="5146" spans="1:28" hidden="1" x14ac:dyDescent="0.2">
      <c r="A5146" s="8" t="s">
        <v>38815</v>
      </c>
      <c r="B5146" s="8" t="s">
        <v>38816</v>
      </c>
      <c r="C5146" s="8" t="s">
        <v>45759</v>
      </c>
      <c r="D5146" s="8" t="s">
        <v>45760</v>
      </c>
      <c r="E5146" s="8" t="s">
        <v>266</v>
      </c>
      <c r="F5146" s="8" t="s">
        <v>255</v>
      </c>
      <c r="G5146" s="8" t="s">
        <v>266</v>
      </c>
      <c r="H5146" s="8" t="s">
        <v>255</v>
      </c>
      <c r="I5146" s="8" t="s">
        <v>38602</v>
      </c>
      <c r="J5146" s="8" t="s">
        <v>28</v>
      </c>
      <c r="K5146" s="8" t="s">
        <v>486</v>
      </c>
      <c r="L5146" s="8" t="s">
        <v>852</v>
      </c>
      <c r="M5146" s="8" t="s">
        <v>19128</v>
      </c>
      <c r="N5146" s="8" t="s">
        <v>10716</v>
      </c>
      <c r="O5146" s="8" t="s">
        <v>34691</v>
      </c>
      <c r="P5146" s="8" t="s">
        <v>776</v>
      </c>
      <c r="Q5146" s="8" t="s">
        <v>9415</v>
      </c>
      <c r="R5146" s="8" t="s">
        <v>38603</v>
      </c>
      <c r="S5146" s="17" t="s">
        <v>38604</v>
      </c>
      <c r="T5146" s="18">
        <v>43046</v>
      </c>
      <c r="U5146" s="8">
        <v>0.45833333333333331</v>
      </c>
      <c r="V5146" s="8">
        <v>0.58333333333333337</v>
      </c>
      <c r="W5146" s="8" t="s">
        <v>1283</v>
      </c>
      <c r="X5146" s="8" t="s">
        <v>9305</v>
      </c>
      <c r="Y5146" s="8" t="s">
        <v>1367</v>
      </c>
      <c r="Z5146" s="17" t="s">
        <v>38817</v>
      </c>
      <c r="AA5146" s="8" t="s">
        <v>38818</v>
      </c>
      <c r="AB5146" s="8" t="s">
        <v>849</v>
      </c>
    </row>
    <row r="5147" spans="1:28" hidden="1" x14ac:dyDescent="0.2">
      <c r="A5147" s="8" t="s">
        <v>38819</v>
      </c>
      <c r="B5147" s="8" t="s">
        <v>38820</v>
      </c>
      <c r="C5147" s="8" t="s">
        <v>45759</v>
      </c>
      <c r="D5147" s="8" t="s">
        <v>45760</v>
      </c>
      <c r="E5147" s="8" t="s">
        <v>266</v>
      </c>
      <c r="F5147" s="8" t="s">
        <v>255</v>
      </c>
      <c r="G5147" s="8" t="s">
        <v>266</v>
      </c>
      <c r="H5147" s="8" t="s">
        <v>255</v>
      </c>
      <c r="I5147" s="8" t="s">
        <v>38602</v>
      </c>
      <c r="J5147" s="8" t="s">
        <v>28</v>
      </c>
      <c r="K5147" s="8" t="s">
        <v>486</v>
      </c>
      <c r="L5147" s="8" t="s">
        <v>19128</v>
      </c>
      <c r="M5147" s="8" t="s">
        <v>567</v>
      </c>
      <c r="N5147" s="8" t="s">
        <v>10716</v>
      </c>
      <c r="O5147" s="8" t="s">
        <v>34691</v>
      </c>
      <c r="P5147" s="8" t="s">
        <v>776</v>
      </c>
      <c r="Q5147" s="8" t="s">
        <v>9415</v>
      </c>
      <c r="R5147" s="8" t="s">
        <v>38603</v>
      </c>
      <c r="S5147" s="17" t="s">
        <v>38604</v>
      </c>
      <c r="T5147" s="18">
        <v>43046</v>
      </c>
      <c r="U5147" s="8">
        <v>0.58333333333333337</v>
      </c>
      <c r="V5147" s="8">
        <v>0.75</v>
      </c>
      <c r="W5147" s="8" t="s">
        <v>739</v>
      </c>
      <c r="X5147" s="8" t="s">
        <v>9305</v>
      </c>
      <c r="Y5147" s="8" t="s">
        <v>1367</v>
      </c>
      <c r="Z5147" s="17" t="s">
        <v>38821</v>
      </c>
      <c r="AA5147" s="8" t="s">
        <v>38822</v>
      </c>
      <c r="AB5147" s="8" t="s">
        <v>38823</v>
      </c>
    </row>
    <row r="5148" spans="1:28" hidden="1" x14ac:dyDescent="0.2">
      <c r="A5148" s="8" t="s">
        <v>41166</v>
      </c>
      <c r="B5148" s="8" t="s">
        <v>41167</v>
      </c>
      <c r="C5148" s="8" t="s">
        <v>45759</v>
      </c>
      <c r="D5148" s="8" t="s">
        <v>45760</v>
      </c>
      <c r="E5148" s="8" t="s">
        <v>55</v>
      </c>
      <c r="F5148" s="8" t="s">
        <v>27</v>
      </c>
      <c r="G5148" s="8" t="s">
        <v>55</v>
      </c>
      <c r="H5148" s="8" t="s">
        <v>27</v>
      </c>
      <c r="I5148" s="8" t="s">
        <v>41168</v>
      </c>
      <c r="J5148" s="8" t="s">
        <v>28</v>
      </c>
      <c r="K5148" s="8" t="s">
        <v>45730</v>
      </c>
      <c r="L5148" s="8" t="s">
        <v>3800</v>
      </c>
      <c r="M5148" s="8" t="s">
        <v>2889</v>
      </c>
      <c r="N5148" s="8" t="s">
        <v>10716</v>
      </c>
      <c r="O5148" s="8" t="s">
        <v>34691</v>
      </c>
      <c r="P5148" s="8" t="s">
        <v>776</v>
      </c>
      <c r="Q5148" s="8" t="s">
        <v>26029</v>
      </c>
      <c r="R5148" s="8" t="s">
        <v>41169</v>
      </c>
      <c r="S5148" s="17" t="s">
        <v>41170</v>
      </c>
      <c r="T5148" s="18">
        <v>43011</v>
      </c>
      <c r="U5148" s="8">
        <v>0</v>
      </c>
      <c r="V5148" s="8">
        <v>0.125</v>
      </c>
      <c r="W5148" s="8" t="s">
        <v>1283</v>
      </c>
      <c r="X5148" s="8" t="s">
        <v>26031</v>
      </c>
      <c r="Y5148" s="8" t="s">
        <v>3091</v>
      </c>
      <c r="Z5148" s="17" t="s">
        <v>41171</v>
      </c>
      <c r="AA5148" s="8" t="s">
        <v>41172</v>
      </c>
      <c r="AB5148" s="8" t="s">
        <v>41173</v>
      </c>
    </row>
    <row r="5149" spans="1:28" hidden="1" x14ac:dyDescent="0.2">
      <c r="A5149" s="8" t="s">
        <v>41174</v>
      </c>
      <c r="B5149" s="8" t="s">
        <v>41175</v>
      </c>
      <c r="C5149" s="8" t="s">
        <v>45759</v>
      </c>
      <c r="D5149" s="8" t="s">
        <v>45760</v>
      </c>
      <c r="E5149" s="8" t="s">
        <v>55</v>
      </c>
      <c r="F5149" s="8" t="s">
        <v>27</v>
      </c>
      <c r="G5149" s="8" t="s">
        <v>55</v>
      </c>
      <c r="H5149" s="8" t="s">
        <v>27</v>
      </c>
      <c r="I5149" s="8" t="s">
        <v>41168</v>
      </c>
      <c r="J5149" s="8" t="s">
        <v>28</v>
      </c>
      <c r="K5149" s="8" t="s">
        <v>45730</v>
      </c>
      <c r="L5149" s="8" t="s">
        <v>2889</v>
      </c>
      <c r="M5149" s="8" t="s">
        <v>5188</v>
      </c>
      <c r="N5149" s="8" t="s">
        <v>10716</v>
      </c>
      <c r="O5149" s="8" t="s">
        <v>34691</v>
      </c>
      <c r="P5149" s="8" t="s">
        <v>776</v>
      </c>
      <c r="Q5149" s="8" t="s">
        <v>26029</v>
      </c>
      <c r="R5149" s="8" t="s">
        <v>41169</v>
      </c>
      <c r="S5149" s="17" t="s">
        <v>41170</v>
      </c>
      <c r="T5149" s="18">
        <v>43011</v>
      </c>
      <c r="U5149" s="8">
        <v>0.125</v>
      </c>
      <c r="V5149" s="8">
        <v>0.33333333333333331</v>
      </c>
      <c r="W5149" s="8" t="s">
        <v>773</v>
      </c>
      <c r="X5149" s="8" t="s">
        <v>3907</v>
      </c>
      <c r="Y5149" s="8" t="s">
        <v>3908</v>
      </c>
      <c r="Z5149" s="17" t="s">
        <v>41176</v>
      </c>
      <c r="AA5149" s="8" t="s">
        <v>41177</v>
      </c>
      <c r="AB5149" s="8" t="s">
        <v>41178</v>
      </c>
    </row>
    <row r="5150" spans="1:28" hidden="1" x14ac:dyDescent="0.2">
      <c r="A5150" s="8" t="s">
        <v>41179</v>
      </c>
      <c r="B5150" s="8" t="s">
        <v>41180</v>
      </c>
      <c r="C5150" s="8" t="s">
        <v>45759</v>
      </c>
      <c r="D5150" s="8" t="s">
        <v>45760</v>
      </c>
      <c r="E5150" s="8" t="s">
        <v>55</v>
      </c>
      <c r="F5150" s="8" t="s">
        <v>27</v>
      </c>
      <c r="G5150" s="8" t="s">
        <v>55</v>
      </c>
      <c r="H5150" s="8" t="s">
        <v>27</v>
      </c>
      <c r="I5150" s="8" t="s">
        <v>41168</v>
      </c>
      <c r="J5150" s="8" t="s">
        <v>28</v>
      </c>
      <c r="K5150" s="8" t="s">
        <v>45730</v>
      </c>
      <c r="L5150" s="8" t="s">
        <v>5188</v>
      </c>
      <c r="M5150" s="8" t="s">
        <v>5194</v>
      </c>
      <c r="N5150" s="8" t="s">
        <v>10716</v>
      </c>
      <c r="O5150" s="8" t="s">
        <v>34691</v>
      </c>
      <c r="P5150" s="8" t="s">
        <v>776</v>
      </c>
      <c r="Q5150" s="8" t="s">
        <v>26029</v>
      </c>
      <c r="R5150" s="8" t="s">
        <v>41169</v>
      </c>
      <c r="S5150" s="17" t="s">
        <v>41170</v>
      </c>
      <c r="T5150" s="18">
        <v>43011</v>
      </c>
      <c r="U5150" s="8">
        <v>0.33333333333333331</v>
      </c>
      <c r="V5150" s="8">
        <v>0.41666666666666669</v>
      </c>
      <c r="W5150" s="8" t="s">
        <v>1100</v>
      </c>
      <c r="X5150" s="8" t="s">
        <v>26043</v>
      </c>
      <c r="Y5150" s="8" t="s">
        <v>3091</v>
      </c>
      <c r="Z5150" s="17" t="s">
        <v>41181</v>
      </c>
      <c r="AA5150" s="8" t="s">
        <v>41182</v>
      </c>
      <c r="AB5150" s="8" t="s">
        <v>41183</v>
      </c>
    </row>
    <row r="5151" spans="1:28" hidden="1" x14ac:dyDescent="0.2">
      <c r="A5151" s="8" t="s">
        <v>41188</v>
      </c>
      <c r="B5151" s="8" t="s">
        <v>41189</v>
      </c>
      <c r="C5151" s="8" t="s">
        <v>45759</v>
      </c>
      <c r="D5151" s="8" t="s">
        <v>45760</v>
      </c>
      <c r="E5151" s="8" t="s">
        <v>66</v>
      </c>
      <c r="F5151" s="8" t="s">
        <v>65</v>
      </c>
      <c r="G5151" s="8" t="s">
        <v>66</v>
      </c>
      <c r="H5151" s="8" t="s">
        <v>65</v>
      </c>
      <c r="I5151" s="8" t="s">
        <v>41168</v>
      </c>
      <c r="J5151" s="8" t="s">
        <v>708</v>
      </c>
      <c r="K5151" s="8" t="s">
        <v>45730</v>
      </c>
      <c r="L5151" s="8" t="s">
        <v>3845</v>
      </c>
      <c r="M5151" s="8" t="s">
        <v>26037</v>
      </c>
      <c r="N5151" s="8" t="s">
        <v>10716</v>
      </c>
      <c r="O5151" s="8" t="s">
        <v>34691</v>
      </c>
      <c r="P5151" s="8" t="s">
        <v>776</v>
      </c>
      <c r="Q5151" s="8" t="s">
        <v>26029</v>
      </c>
      <c r="R5151" s="8" t="s">
        <v>41169</v>
      </c>
      <c r="S5151" s="17" t="s">
        <v>41170</v>
      </c>
      <c r="T5151" s="18">
        <v>43012</v>
      </c>
      <c r="U5151" s="8">
        <v>0</v>
      </c>
      <c r="V5151" s="8">
        <v>8.3333333333333329E-2</v>
      </c>
      <c r="W5151" s="8" t="s">
        <v>1100</v>
      </c>
      <c r="X5151" s="8" t="s">
        <v>26049</v>
      </c>
      <c r="Y5151" s="8" t="s">
        <v>5886</v>
      </c>
      <c r="Z5151" s="17" t="s">
        <v>26050</v>
      </c>
      <c r="AA5151" s="8" t="s">
        <v>41190</v>
      </c>
      <c r="AB5151" s="8" t="s">
        <v>41191</v>
      </c>
    </row>
    <row r="5152" spans="1:28" hidden="1" x14ac:dyDescent="0.2">
      <c r="A5152" s="8" t="s">
        <v>41192</v>
      </c>
      <c r="B5152" s="8" t="s">
        <v>41193</v>
      </c>
      <c r="C5152" s="8" t="s">
        <v>45759</v>
      </c>
      <c r="D5152" s="8" t="s">
        <v>45760</v>
      </c>
      <c r="E5152" s="8" t="s">
        <v>66</v>
      </c>
      <c r="F5152" s="8" t="s">
        <v>65</v>
      </c>
      <c r="G5152" s="8" t="s">
        <v>66</v>
      </c>
      <c r="H5152" s="8" t="s">
        <v>65</v>
      </c>
      <c r="I5152" s="8" t="s">
        <v>41168</v>
      </c>
      <c r="J5152" s="8" t="s">
        <v>708</v>
      </c>
      <c r="K5152" s="8" t="s">
        <v>45730</v>
      </c>
      <c r="L5152" s="8" t="s">
        <v>26037</v>
      </c>
      <c r="M5152" s="8" t="s">
        <v>6811</v>
      </c>
      <c r="N5152" s="8" t="s">
        <v>10716</v>
      </c>
      <c r="O5152" s="8" t="s">
        <v>34691</v>
      </c>
      <c r="P5152" s="8" t="s">
        <v>776</v>
      </c>
      <c r="Q5152" s="8" t="s">
        <v>26029</v>
      </c>
      <c r="R5152" s="8" t="s">
        <v>41169</v>
      </c>
      <c r="S5152" s="17" t="s">
        <v>41170</v>
      </c>
      <c r="T5152" s="18">
        <v>43012</v>
      </c>
      <c r="U5152" s="8">
        <v>8.3333333333333329E-2</v>
      </c>
      <c r="V5152" s="8">
        <v>0.20833333333333334</v>
      </c>
      <c r="W5152" s="8" t="s">
        <v>1283</v>
      </c>
      <c r="X5152" s="8" t="s">
        <v>13328</v>
      </c>
      <c r="Y5152" s="8" t="s">
        <v>13329</v>
      </c>
      <c r="Z5152" s="17" t="s">
        <v>41194</v>
      </c>
      <c r="AA5152" s="8" t="s">
        <v>41195</v>
      </c>
      <c r="AB5152" s="8" t="s">
        <v>41196</v>
      </c>
    </row>
    <row r="5153" spans="1:28" hidden="1" x14ac:dyDescent="0.2">
      <c r="A5153" s="8" t="s">
        <v>41197</v>
      </c>
      <c r="B5153" s="8" t="s">
        <v>41198</v>
      </c>
      <c r="C5153" s="8" t="s">
        <v>45759</v>
      </c>
      <c r="D5153" s="8" t="s">
        <v>45760</v>
      </c>
      <c r="E5153" s="8" t="s">
        <v>66</v>
      </c>
      <c r="F5153" s="8" t="s">
        <v>65</v>
      </c>
      <c r="G5153" s="8" t="s">
        <v>66</v>
      </c>
      <c r="H5153" s="8" t="s">
        <v>65</v>
      </c>
      <c r="I5153" s="8" t="s">
        <v>41168</v>
      </c>
      <c r="J5153" s="8" t="s">
        <v>708</v>
      </c>
      <c r="K5153" s="8" t="s">
        <v>45730</v>
      </c>
      <c r="L5153" s="8" t="s">
        <v>6811</v>
      </c>
      <c r="M5153" s="8" t="s">
        <v>3430</v>
      </c>
      <c r="N5153" s="8" t="s">
        <v>10716</v>
      </c>
      <c r="O5153" s="8" t="s">
        <v>34691</v>
      </c>
      <c r="P5153" s="8" t="s">
        <v>776</v>
      </c>
      <c r="Q5153" s="8" t="s">
        <v>26029</v>
      </c>
      <c r="R5153" s="8" t="s">
        <v>41169</v>
      </c>
      <c r="S5153" s="17" t="s">
        <v>41170</v>
      </c>
      <c r="T5153" s="18">
        <v>43012</v>
      </c>
      <c r="U5153" s="8">
        <v>0.20833333333333334</v>
      </c>
      <c r="V5153" s="8">
        <v>0.41666666666666669</v>
      </c>
      <c r="W5153" s="8" t="s">
        <v>773</v>
      </c>
      <c r="X5153" s="8" t="s">
        <v>3907</v>
      </c>
      <c r="Y5153" s="8" t="s">
        <v>3908</v>
      </c>
      <c r="Z5153" s="17" t="s">
        <v>26060</v>
      </c>
      <c r="AA5153" s="8" t="s">
        <v>41199</v>
      </c>
      <c r="AB5153" s="8" t="s">
        <v>41200</v>
      </c>
    </row>
    <row r="5154" spans="1:28" hidden="1" x14ac:dyDescent="0.2">
      <c r="A5154" s="8" t="s">
        <v>41201</v>
      </c>
      <c r="B5154" s="8" t="s">
        <v>41202</v>
      </c>
      <c r="C5154" s="8" t="s">
        <v>45759</v>
      </c>
      <c r="D5154" s="8" t="s">
        <v>45760</v>
      </c>
      <c r="E5154" s="8" t="s">
        <v>86</v>
      </c>
      <c r="F5154" s="8" t="s">
        <v>65</v>
      </c>
      <c r="G5154" s="8" t="s">
        <v>86</v>
      </c>
      <c r="H5154" s="8" t="s">
        <v>65</v>
      </c>
      <c r="I5154" s="8" t="s">
        <v>41168</v>
      </c>
      <c r="J5154" s="8" t="s">
        <v>708</v>
      </c>
      <c r="K5154" s="8" t="s">
        <v>45730</v>
      </c>
      <c r="L5154" s="8" t="s">
        <v>24128</v>
      </c>
      <c r="M5154" s="8" t="s">
        <v>13368</v>
      </c>
      <c r="N5154" s="8" t="s">
        <v>10716</v>
      </c>
      <c r="O5154" s="8" t="s">
        <v>34691</v>
      </c>
      <c r="P5154" s="8" t="s">
        <v>776</v>
      </c>
      <c r="Q5154" s="8" t="s">
        <v>26029</v>
      </c>
      <c r="R5154" s="8" t="s">
        <v>41169</v>
      </c>
      <c r="S5154" s="17" t="s">
        <v>41170</v>
      </c>
      <c r="T5154" s="18">
        <v>43013</v>
      </c>
      <c r="U5154" s="8">
        <v>0</v>
      </c>
      <c r="V5154" s="8">
        <v>0.41666666666666669</v>
      </c>
      <c r="W5154" s="8" t="s">
        <v>792</v>
      </c>
      <c r="X5154" s="8" t="s">
        <v>13394</v>
      </c>
      <c r="Y5154" s="8" t="s">
        <v>41203</v>
      </c>
      <c r="Z5154" s="17" t="s">
        <v>41204</v>
      </c>
      <c r="AA5154" s="8" t="s">
        <v>41205</v>
      </c>
      <c r="AB5154" s="8" t="s">
        <v>41206</v>
      </c>
    </row>
    <row r="5155" spans="1:28" hidden="1" x14ac:dyDescent="0.2">
      <c r="A5155" s="8" t="s">
        <v>41184</v>
      </c>
      <c r="B5155" s="8" t="s">
        <v>41185</v>
      </c>
      <c r="C5155" s="8" t="s">
        <v>45759</v>
      </c>
      <c r="D5155" s="8" t="s">
        <v>45760</v>
      </c>
      <c r="E5155" s="8" t="s">
        <v>76</v>
      </c>
      <c r="F5155" s="8" t="s">
        <v>65</v>
      </c>
      <c r="G5155" s="8" t="s">
        <v>76</v>
      </c>
      <c r="H5155" s="8" t="s">
        <v>65</v>
      </c>
      <c r="I5155" s="8" t="s">
        <v>41168</v>
      </c>
      <c r="J5155" s="8" t="s">
        <v>708</v>
      </c>
      <c r="K5155" s="8" t="s">
        <v>45730</v>
      </c>
      <c r="L5155" s="8" t="s">
        <v>1774</v>
      </c>
      <c r="M5155" s="8" t="s">
        <v>11711</v>
      </c>
      <c r="N5155" s="8" t="s">
        <v>10716</v>
      </c>
      <c r="O5155" s="8" t="s">
        <v>34691</v>
      </c>
      <c r="P5155" s="8" t="s">
        <v>776</v>
      </c>
      <c r="Q5155" s="8" t="s">
        <v>26029</v>
      </c>
      <c r="R5155" s="8" t="s">
        <v>41169</v>
      </c>
      <c r="S5155" s="17" t="s">
        <v>41170</v>
      </c>
      <c r="T5155" s="18">
        <v>43014</v>
      </c>
      <c r="U5155" s="8">
        <v>0</v>
      </c>
      <c r="V5155" s="8">
        <v>0.41666666666666669</v>
      </c>
      <c r="W5155" s="8" t="s">
        <v>792</v>
      </c>
      <c r="X5155" s="8" t="s">
        <v>13423</v>
      </c>
      <c r="Y5155" s="8" t="s">
        <v>13424</v>
      </c>
      <c r="Z5155" s="17" t="s">
        <v>13701</v>
      </c>
      <c r="AA5155" s="8" t="s">
        <v>41186</v>
      </c>
      <c r="AB5155" s="8" t="s">
        <v>41187</v>
      </c>
    </row>
    <row r="5156" spans="1:28" hidden="1" x14ac:dyDescent="0.2">
      <c r="A5156" s="8" t="s">
        <v>41233</v>
      </c>
      <c r="B5156" s="8" t="s">
        <v>41234</v>
      </c>
      <c r="C5156" s="8" t="s">
        <v>45759</v>
      </c>
      <c r="D5156" s="8" t="s">
        <v>45760</v>
      </c>
      <c r="E5156" s="8" t="s">
        <v>104</v>
      </c>
      <c r="F5156" s="8" t="s">
        <v>65</v>
      </c>
      <c r="G5156" s="8" t="s">
        <v>104</v>
      </c>
      <c r="H5156" s="8" t="s">
        <v>65</v>
      </c>
      <c r="I5156" s="8" t="s">
        <v>41168</v>
      </c>
      <c r="J5156" s="8" t="s">
        <v>708</v>
      </c>
      <c r="K5156" s="8" t="s">
        <v>45730</v>
      </c>
      <c r="L5156" s="8" t="s">
        <v>5585</v>
      </c>
      <c r="M5156" s="8" t="s">
        <v>28508</v>
      </c>
      <c r="N5156" s="8" t="s">
        <v>10716</v>
      </c>
      <c r="O5156" s="8" t="s">
        <v>34691</v>
      </c>
      <c r="P5156" s="8" t="s">
        <v>776</v>
      </c>
      <c r="Q5156" s="8" t="s">
        <v>26029</v>
      </c>
      <c r="R5156" s="8" t="s">
        <v>41169</v>
      </c>
      <c r="S5156" s="17" t="s">
        <v>41170</v>
      </c>
      <c r="T5156" s="18">
        <v>43015</v>
      </c>
      <c r="U5156" s="8">
        <v>0</v>
      </c>
      <c r="V5156" s="8">
        <v>0.125</v>
      </c>
      <c r="W5156" s="8" t="s">
        <v>1283</v>
      </c>
      <c r="X5156" s="8" t="s">
        <v>13423</v>
      </c>
      <c r="Y5156" s="8" t="s">
        <v>13424</v>
      </c>
      <c r="Z5156" s="17" t="s">
        <v>13445</v>
      </c>
      <c r="AA5156" s="8" t="s">
        <v>41235</v>
      </c>
      <c r="AB5156" s="8" t="s">
        <v>41236</v>
      </c>
    </row>
    <row r="5157" spans="1:28" hidden="1" x14ac:dyDescent="0.2">
      <c r="A5157" s="8" t="s">
        <v>41237</v>
      </c>
      <c r="B5157" s="8" t="s">
        <v>41238</v>
      </c>
      <c r="C5157" s="8" t="s">
        <v>45759</v>
      </c>
      <c r="D5157" s="8" t="s">
        <v>45760</v>
      </c>
      <c r="E5157" s="8" t="s">
        <v>104</v>
      </c>
      <c r="F5157" s="8" t="s">
        <v>65</v>
      </c>
      <c r="G5157" s="8" t="s">
        <v>104</v>
      </c>
      <c r="H5157" s="8" t="s">
        <v>65</v>
      </c>
      <c r="I5157" s="8" t="s">
        <v>41168</v>
      </c>
      <c r="J5157" s="8" t="s">
        <v>708</v>
      </c>
      <c r="K5157" s="8" t="s">
        <v>45730</v>
      </c>
      <c r="L5157" s="8" t="s">
        <v>28508</v>
      </c>
      <c r="M5157" s="8" t="s">
        <v>27296</v>
      </c>
      <c r="N5157" s="8" t="s">
        <v>10716</v>
      </c>
      <c r="O5157" s="8" t="s">
        <v>34691</v>
      </c>
      <c r="P5157" s="8" t="s">
        <v>776</v>
      </c>
      <c r="Q5157" s="8" t="s">
        <v>26029</v>
      </c>
      <c r="R5157" s="8" t="s">
        <v>41169</v>
      </c>
      <c r="S5157" s="17" t="s">
        <v>41170</v>
      </c>
      <c r="T5157" s="18">
        <v>43015</v>
      </c>
      <c r="U5157" s="8">
        <v>0.125</v>
      </c>
      <c r="V5157" s="8">
        <v>0.33333333333333331</v>
      </c>
      <c r="W5157" s="8" t="s">
        <v>773</v>
      </c>
      <c r="X5157" s="8" t="s">
        <v>26080</v>
      </c>
      <c r="Y5157" s="8" t="s">
        <v>13424</v>
      </c>
      <c r="Z5157" s="17" t="s">
        <v>41239</v>
      </c>
      <c r="AA5157" s="8" t="s">
        <v>41240</v>
      </c>
      <c r="AB5157" s="8" t="s">
        <v>41241</v>
      </c>
    </row>
    <row r="5158" spans="1:28" hidden="1" x14ac:dyDescent="0.2">
      <c r="A5158" s="8" t="s">
        <v>41242</v>
      </c>
      <c r="B5158" s="8" t="s">
        <v>41243</v>
      </c>
      <c r="C5158" s="8" t="s">
        <v>45759</v>
      </c>
      <c r="D5158" s="8" t="s">
        <v>45760</v>
      </c>
      <c r="E5158" s="8" t="s">
        <v>104</v>
      </c>
      <c r="F5158" s="8" t="s">
        <v>65</v>
      </c>
      <c r="G5158" s="8" t="s">
        <v>104</v>
      </c>
      <c r="H5158" s="8" t="s">
        <v>65</v>
      </c>
      <c r="I5158" s="8" t="s">
        <v>41168</v>
      </c>
      <c r="J5158" s="8" t="s">
        <v>708</v>
      </c>
      <c r="K5158" s="8" t="s">
        <v>45730</v>
      </c>
      <c r="L5158" s="8" t="s">
        <v>27296</v>
      </c>
      <c r="M5158" s="8" t="s">
        <v>41244</v>
      </c>
      <c r="N5158" s="8" t="s">
        <v>10716</v>
      </c>
      <c r="O5158" s="8" t="s">
        <v>34691</v>
      </c>
      <c r="P5158" s="8" t="s">
        <v>776</v>
      </c>
      <c r="Q5158" s="8" t="s">
        <v>26029</v>
      </c>
      <c r="R5158" s="8" t="s">
        <v>41169</v>
      </c>
      <c r="S5158" s="17" t="s">
        <v>41170</v>
      </c>
      <c r="T5158" s="18">
        <v>43015</v>
      </c>
      <c r="U5158" s="8">
        <v>0.33333333333333331</v>
      </c>
      <c r="V5158" s="8">
        <v>0.41666666666666669</v>
      </c>
      <c r="W5158" s="8" t="s">
        <v>1100</v>
      </c>
      <c r="X5158" s="8" t="s">
        <v>26086</v>
      </c>
      <c r="Y5158" s="8" t="s">
        <v>13424</v>
      </c>
      <c r="Z5158" s="17" t="s">
        <v>41245</v>
      </c>
      <c r="AA5158" s="8" t="s">
        <v>41246</v>
      </c>
      <c r="AB5158" s="8" t="s">
        <v>41247</v>
      </c>
    </row>
    <row r="5159" spans="1:28" hidden="1" x14ac:dyDescent="0.2">
      <c r="A5159" s="8" t="s">
        <v>41207</v>
      </c>
      <c r="B5159" s="8" t="s">
        <v>41208</v>
      </c>
      <c r="C5159" s="8" t="s">
        <v>45759</v>
      </c>
      <c r="D5159" s="8" t="s">
        <v>45760</v>
      </c>
      <c r="E5159" s="8" t="s">
        <v>96</v>
      </c>
      <c r="F5159" s="8" t="s">
        <v>65</v>
      </c>
      <c r="G5159" s="8" t="s">
        <v>96</v>
      </c>
      <c r="H5159" s="8" t="s">
        <v>65</v>
      </c>
      <c r="I5159" s="8" t="s">
        <v>41168</v>
      </c>
      <c r="J5159" s="8" t="s">
        <v>708</v>
      </c>
      <c r="K5159" s="8" t="s">
        <v>45730</v>
      </c>
      <c r="L5159" s="8" t="s">
        <v>4568</v>
      </c>
      <c r="M5159" s="8" t="s">
        <v>25937</v>
      </c>
      <c r="N5159" s="8" t="s">
        <v>10716</v>
      </c>
      <c r="O5159" s="8" t="s">
        <v>34691</v>
      </c>
      <c r="P5159" s="8" t="s">
        <v>776</v>
      </c>
      <c r="Q5159" s="8" t="s">
        <v>26029</v>
      </c>
      <c r="R5159" s="8" t="s">
        <v>41169</v>
      </c>
      <c r="S5159" s="17" t="s">
        <v>41170</v>
      </c>
      <c r="T5159" s="18">
        <v>43016</v>
      </c>
      <c r="U5159" s="8">
        <v>0</v>
      </c>
      <c r="V5159" s="8">
        <v>0.41666666666666669</v>
      </c>
      <c r="W5159" s="8" t="s">
        <v>792</v>
      </c>
      <c r="X5159" s="8" t="s">
        <v>13435</v>
      </c>
      <c r="Y5159" s="8" t="s">
        <v>2973</v>
      </c>
      <c r="Z5159" s="17" t="s">
        <v>13701</v>
      </c>
      <c r="AA5159" s="8" t="s">
        <v>41209</v>
      </c>
      <c r="AB5159" s="8" t="s">
        <v>41210</v>
      </c>
    </row>
    <row r="5160" spans="1:28" hidden="1" x14ac:dyDescent="0.2">
      <c r="A5160" s="8" t="s">
        <v>41211</v>
      </c>
      <c r="B5160" s="8" t="s">
        <v>41212</v>
      </c>
      <c r="C5160" s="8" t="s">
        <v>45759</v>
      </c>
      <c r="D5160" s="8" t="s">
        <v>45760</v>
      </c>
      <c r="E5160" s="8" t="s">
        <v>335</v>
      </c>
      <c r="F5160" s="8" t="s">
        <v>65</v>
      </c>
      <c r="G5160" s="8" t="s">
        <v>335</v>
      </c>
      <c r="H5160" s="8" t="s">
        <v>65</v>
      </c>
      <c r="I5160" s="8" t="s">
        <v>41168</v>
      </c>
      <c r="J5160" s="8" t="s">
        <v>708</v>
      </c>
      <c r="K5160" s="8" t="s">
        <v>45730</v>
      </c>
      <c r="L5160" s="8" t="s">
        <v>24146</v>
      </c>
      <c r="M5160" s="8" t="s">
        <v>19484</v>
      </c>
      <c r="N5160" s="8" t="s">
        <v>10716</v>
      </c>
      <c r="O5160" s="8" t="s">
        <v>34691</v>
      </c>
      <c r="P5160" s="8" t="s">
        <v>776</v>
      </c>
      <c r="Q5160" s="8" t="s">
        <v>26029</v>
      </c>
      <c r="R5160" s="8" t="s">
        <v>41169</v>
      </c>
      <c r="S5160" s="17" t="s">
        <v>41170</v>
      </c>
      <c r="T5160" s="18">
        <v>43017</v>
      </c>
      <c r="U5160" s="8">
        <v>0</v>
      </c>
      <c r="V5160" s="8">
        <v>0.125</v>
      </c>
      <c r="W5160" s="8" t="s">
        <v>1283</v>
      </c>
      <c r="X5160" s="8" t="s">
        <v>26097</v>
      </c>
      <c r="Y5160" s="8" t="s">
        <v>41213</v>
      </c>
      <c r="Z5160" s="17" t="s">
        <v>41214</v>
      </c>
      <c r="AA5160" s="8" t="s">
        <v>41215</v>
      </c>
      <c r="AB5160" s="8" t="s">
        <v>41216</v>
      </c>
    </row>
    <row r="5161" spans="1:28" hidden="1" x14ac:dyDescent="0.2">
      <c r="A5161" s="8" t="s">
        <v>41217</v>
      </c>
      <c r="B5161" s="8" t="s">
        <v>41218</v>
      </c>
      <c r="C5161" s="8" t="s">
        <v>45759</v>
      </c>
      <c r="D5161" s="8" t="s">
        <v>45760</v>
      </c>
      <c r="E5161" s="8" t="s">
        <v>335</v>
      </c>
      <c r="F5161" s="8" t="s">
        <v>65</v>
      </c>
      <c r="G5161" s="8" t="s">
        <v>335</v>
      </c>
      <c r="H5161" s="8" t="s">
        <v>65</v>
      </c>
      <c r="I5161" s="8" t="s">
        <v>41168</v>
      </c>
      <c r="J5161" s="8" t="s">
        <v>708</v>
      </c>
      <c r="K5161" s="8" t="s">
        <v>45730</v>
      </c>
      <c r="L5161" s="8" t="s">
        <v>19484</v>
      </c>
      <c r="M5161" s="8" t="s">
        <v>4582</v>
      </c>
      <c r="N5161" s="8" t="s">
        <v>10716</v>
      </c>
      <c r="O5161" s="8" t="s">
        <v>34691</v>
      </c>
      <c r="P5161" s="8" t="s">
        <v>776</v>
      </c>
      <c r="Q5161" s="8" t="s">
        <v>26029</v>
      </c>
      <c r="R5161" s="8" t="s">
        <v>41169</v>
      </c>
      <c r="S5161" s="17" t="s">
        <v>41170</v>
      </c>
      <c r="T5161" s="18">
        <v>43017</v>
      </c>
      <c r="U5161" s="8">
        <v>0.125</v>
      </c>
      <c r="V5161" s="8">
        <v>0.20833333333333334</v>
      </c>
      <c r="W5161" s="8" t="s">
        <v>1100</v>
      </c>
      <c r="X5161" s="8" t="s">
        <v>26104</v>
      </c>
      <c r="Y5161" s="8" t="s">
        <v>26098</v>
      </c>
      <c r="Z5161" s="17" t="s">
        <v>3789</v>
      </c>
      <c r="AA5161" s="8" t="s">
        <v>41219</v>
      </c>
      <c r="AB5161" s="8" t="s">
        <v>41220</v>
      </c>
    </row>
    <row r="5162" spans="1:28" hidden="1" x14ac:dyDescent="0.2">
      <c r="A5162" s="8" t="s">
        <v>41221</v>
      </c>
      <c r="B5162" s="8" t="s">
        <v>41222</v>
      </c>
      <c r="C5162" s="8" t="s">
        <v>45759</v>
      </c>
      <c r="D5162" s="8" t="s">
        <v>45760</v>
      </c>
      <c r="E5162" s="8" t="s">
        <v>335</v>
      </c>
      <c r="F5162" s="8" t="s">
        <v>65</v>
      </c>
      <c r="G5162" s="8" t="s">
        <v>335</v>
      </c>
      <c r="H5162" s="8" t="s">
        <v>65</v>
      </c>
      <c r="I5162" s="8" t="s">
        <v>41168</v>
      </c>
      <c r="J5162" s="8" t="s">
        <v>708</v>
      </c>
      <c r="K5162" s="8" t="s">
        <v>45730</v>
      </c>
      <c r="L5162" s="8" t="s">
        <v>4582</v>
      </c>
      <c r="M5162" s="8" t="s">
        <v>336</v>
      </c>
      <c r="N5162" s="8" t="s">
        <v>10716</v>
      </c>
      <c r="O5162" s="8" t="s">
        <v>34691</v>
      </c>
      <c r="P5162" s="8" t="s">
        <v>776</v>
      </c>
      <c r="Q5162" s="8" t="s">
        <v>26029</v>
      </c>
      <c r="R5162" s="8" t="s">
        <v>41169</v>
      </c>
      <c r="S5162" s="17" t="s">
        <v>41170</v>
      </c>
      <c r="T5162" s="18">
        <v>43017</v>
      </c>
      <c r="U5162" s="8">
        <v>0.20833333333333334</v>
      </c>
      <c r="V5162" s="8">
        <v>0.25</v>
      </c>
      <c r="W5162" s="8" t="s">
        <v>1495</v>
      </c>
      <c r="X5162" s="8" t="s">
        <v>26109</v>
      </c>
      <c r="Y5162" s="8" t="s">
        <v>41213</v>
      </c>
      <c r="Z5162" s="17" t="s">
        <v>26110</v>
      </c>
      <c r="AA5162" s="8" t="s">
        <v>41223</v>
      </c>
      <c r="AB5162" s="8" t="s">
        <v>41224</v>
      </c>
    </row>
    <row r="5163" spans="1:28" hidden="1" x14ac:dyDescent="0.2">
      <c r="A5163" s="8" t="s">
        <v>41225</v>
      </c>
      <c r="B5163" s="8" t="s">
        <v>41226</v>
      </c>
      <c r="C5163" s="8" t="s">
        <v>45759</v>
      </c>
      <c r="D5163" s="8" t="s">
        <v>45760</v>
      </c>
      <c r="E5163" s="8" t="s">
        <v>335</v>
      </c>
      <c r="F5163" s="8" t="s">
        <v>65</v>
      </c>
      <c r="G5163" s="8" t="s">
        <v>335</v>
      </c>
      <c r="H5163" s="8" t="s">
        <v>65</v>
      </c>
      <c r="I5163" s="8" t="s">
        <v>41168</v>
      </c>
      <c r="J5163" s="8" t="s">
        <v>708</v>
      </c>
      <c r="K5163" s="8" t="s">
        <v>45730</v>
      </c>
      <c r="L5163" s="8" t="s">
        <v>336</v>
      </c>
      <c r="M5163" s="8" t="s">
        <v>11723</v>
      </c>
      <c r="N5163" s="8" t="s">
        <v>10716</v>
      </c>
      <c r="O5163" s="8" t="s">
        <v>34691</v>
      </c>
      <c r="P5163" s="8" t="s">
        <v>776</v>
      </c>
      <c r="Q5163" s="8" t="s">
        <v>26029</v>
      </c>
      <c r="R5163" s="8" t="s">
        <v>41169</v>
      </c>
      <c r="S5163" s="17" t="s">
        <v>41170</v>
      </c>
      <c r="T5163" s="18">
        <v>43017</v>
      </c>
      <c r="U5163" s="8">
        <v>0.25</v>
      </c>
      <c r="V5163" s="8">
        <v>0.33333333333333331</v>
      </c>
      <c r="W5163" s="8" t="s">
        <v>1100</v>
      </c>
      <c r="X5163" s="8" t="s">
        <v>26115</v>
      </c>
      <c r="Y5163" s="8" t="s">
        <v>26116</v>
      </c>
      <c r="Z5163" s="17" t="s">
        <v>3789</v>
      </c>
      <c r="AA5163" s="8" t="s">
        <v>41227</v>
      </c>
      <c r="AB5163" s="8" t="s">
        <v>41228</v>
      </c>
    </row>
    <row r="5164" spans="1:28" hidden="1" x14ac:dyDescent="0.2">
      <c r="A5164" s="8" t="s">
        <v>41229</v>
      </c>
      <c r="B5164" s="8" t="s">
        <v>41230</v>
      </c>
      <c r="C5164" s="8" t="s">
        <v>45759</v>
      </c>
      <c r="D5164" s="8" t="s">
        <v>45760</v>
      </c>
      <c r="E5164" s="8" t="s">
        <v>335</v>
      </c>
      <c r="F5164" s="8" t="s">
        <v>65</v>
      </c>
      <c r="G5164" s="8" t="s">
        <v>335</v>
      </c>
      <c r="H5164" s="8" t="s">
        <v>65</v>
      </c>
      <c r="I5164" s="8" t="s">
        <v>41168</v>
      </c>
      <c r="J5164" s="8" t="s">
        <v>708</v>
      </c>
      <c r="K5164" s="8" t="s">
        <v>45730</v>
      </c>
      <c r="L5164" s="8" t="s">
        <v>11723</v>
      </c>
      <c r="M5164" s="8" t="s">
        <v>11730</v>
      </c>
      <c r="N5164" s="8" t="s">
        <v>10716</v>
      </c>
      <c r="O5164" s="8" t="s">
        <v>34691</v>
      </c>
      <c r="P5164" s="8" t="s">
        <v>776</v>
      </c>
      <c r="Q5164" s="8" t="s">
        <v>26029</v>
      </c>
      <c r="R5164" s="8" t="s">
        <v>41169</v>
      </c>
      <c r="S5164" s="17" t="s">
        <v>41170</v>
      </c>
      <c r="T5164" s="18">
        <v>43017</v>
      </c>
      <c r="U5164" s="8">
        <v>0.33333333333333331</v>
      </c>
      <c r="V5164" s="8">
        <v>0.41666666666666669</v>
      </c>
      <c r="W5164" s="8" t="s">
        <v>1100</v>
      </c>
      <c r="X5164" s="8" t="s">
        <v>26121</v>
      </c>
      <c r="Y5164" s="8" t="s">
        <v>26116</v>
      </c>
      <c r="Z5164" s="17" t="s">
        <v>26122</v>
      </c>
      <c r="AA5164" s="8" t="s">
        <v>41231</v>
      </c>
      <c r="AB5164" s="8" t="s">
        <v>41232</v>
      </c>
    </row>
    <row r="5165" spans="1:28" hidden="1" x14ac:dyDescent="0.2">
      <c r="A5165" s="8" t="s">
        <v>41248</v>
      </c>
      <c r="B5165" s="8" t="s">
        <v>41249</v>
      </c>
      <c r="C5165" s="8" t="s">
        <v>45759</v>
      </c>
      <c r="D5165" s="8" t="s">
        <v>45760</v>
      </c>
      <c r="E5165" s="8" t="s">
        <v>123</v>
      </c>
      <c r="F5165" s="8" t="s">
        <v>112</v>
      </c>
      <c r="G5165" s="8" t="s">
        <v>123</v>
      </c>
      <c r="H5165" s="8" t="s">
        <v>112</v>
      </c>
      <c r="I5165" s="8" t="s">
        <v>41168</v>
      </c>
      <c r="J5165" s="8" t="s">
        <v>708</v>
      </c>
      <c r="K5165" s="8" t="s">
        <v>45730</v>
      </c>
      <c r="L5165" s="8" t="s">
        <v>4660</v>
      </c>
      <c r="M5165" s="8" t="s">
        <v>418</v>
      </c>
      <c r="N5165" s="8" t="s">
        <v>10716</v>
      </c>
      <c r="O5165" s="8" t="s">
        <v>34691</v>
      </c>
      <c r="P5165" s="8" t="s">
        <v>776</v>
      </c>
      <c r="Q5165" s="8" t="s">
        <v>26029</v>
      </c>
      <c r="R5165" s="8" t="s">
        <v>41169</v>
      </c>
      <c r="S5165" s="17" t="s">
        <v>41170</v>
      </c>
      <c r="T5165" s="18">
        <v>43025</v>
      </c>
      <c r="U5165" s="8">
        <v>0</v>
      </c>
      <c r="V5165" s="8">
        <v>0.25</v>
      </c>
      <c r="W5165" s="8" t="s">
        <v>30</v>
      </c>
      <c r="X5165" s="8" t="s">
        <v>41250</v>
      </c>
      <c r="Y5165" s="8" t="s">
        <v>41251</v>
      </c>
      <c r="Z5165" s="17" t="s">
        <v>41252</v>
      </c>
      <c r="AA5165" s="8" t="s">
        <v>41253</v>
      </c>
      <c r="AB5165" s="8" t="s">
        <v>41254</v>
      </c>
    </row>
    <row r="5166" spans="1:28" hidden="1" x14ac:dyDescent="0.2">
      <c r="A5166" s="8" t="s">
        <v>41255</v>
      </c>
      <c r="B5166" s="8" t="s">
        <v>41256</v>
      </c>
      <c r="C5166" s="8" t="s">
        <v>45759</v>
      </c>
      <c r="D5166" s="8" t="s">
        <v>45760</v>
      </c>
      <c r="E5166" s="8" t="s">
        <v>123</v>
      </c>
      <c r="F5166" s="8" t="s">
        <v>112</v>
      </c>
      <c r="G5166" s="8" t="s">
        <v>123</v>
      </c>
      <c r="H5166" s="8" t="s">
        <v>112</v>
      </c>
      <c r="I5166" s="8" t="s">
        <v>41168</v>
      </c>
      <c r="J5166" s="8" t="s">
        <v>708</v>
      </c>
      <c r="K5166" s="8" t="s">
        <v>45730</v>
      </c>
      <c r="L5166" s="8" t="s">
        <v>418</v>
      </c>
      <c r="M5166" s="8" t="s">
        <v>1071</v>
      </c>
      <c r="N5166" s="8" t="s">
        <v>10716</v>
      </c>
      <c r="O5166" s="8" t="s">
        <v>34691</v>
      </c>
      <c r="P5166" s="8" t="s">
        <v>776</v>
      </c>
      <c r="Q5166" s="8" t="s">
        <v>26029</v>
      </c>
      <c r="R5166" s="8" t="s">
        <v>41169</v>
      </c>
      <c r="S5166" s="17" t="s">
        <v>41170</v>
      </c>
      <c r="T5166" s="18">
        <v>43025</v>
      </c>
      <c r="U5166" s="8">
        <v>0.25</v>
      </c>
      <c r="V5166" s="8">
        <v>0.29166666666666669</v>
      </c>
      <c r="W5166" s="8" t="s">
        <v>1495</v>
      </c>
      <c r="X5166" s="8" t="s">
        <v>41257</v>
      </c>
      <c r="Y5166" s="8" t="s">
        <v>41251</v>
      </c>
      <c r="Z5166" s="17" t="s">
        <v>3789</v>
      </c>
      <c r="AA5166" s="8" t="s">
        <v>41258</v>
      </c>
      <c r="AB5166" s="8" t="s">
        <v>41259</v>
      </c>
    </row>
    <row r="5167" spans="1:28" hidden="1" x14ac:dyDescent="0.2">
      <c r="A5167" s="8" t="s">
        <v>41260</v>
      </c>
      <c r="B5167" s="8" t="s">
        <v>41261</v>
      </c>
      <c r="C5167" s="8" t="s">
        <v>45759</v>
      </c>
      <c r="D5167" s="8" t="s">
        <v>45760</v>
      </c>
      <c r="E5167" s="8" t="s">
        <v>123</v>
      </c>
      <c r="F5167" s="8" t="s">
        <v>112</v>
      </c>
      <c r="G5167" s="8" t="s">
        <v>123</v>
      </c>
      <c r="H5167" s="8" t="s">
        <v>112</v>
      </c>
      <c r="I5167" s="8" t="s">
        <v>41168</v>
      </c>
      <c r="J5167" s="8" t="s">
        <v>708</v>
      </c>
      <c r="K5167" s="8" t="s">
        <v>45730</v>
      </c>
      <c r="L5167" s="8" t="s">
        <v>1071</v>
      </c>
      <c r="M5167" s="8" t="s">
        <v>8365</v>
      </c>
      <c r="N5167" s="8" t="s">
        <v>10716</v>
      </c>
      <c r="O5167" s="8" t="s">
        <v>34691</v>
      </c>
      <c r="P5167" s="8" t="s">
        <v>776</v>
      </c>
      <c r="Q5167" s="8" t="s">
        <v>26029</v>
      </c>
      <c r="R5167" s="8" t="s">
        <v>41169</v>
      </c>
      <c r="S5167" s="17" t="s">
        <v>41170</v>
      </c>
      <c r="T5167" s="18">
        <v>43025</v>
      </c>
      <c r="U5167" s="8">
        <v>0.29166666666666669</v>
      </c>
      <c r="V5167" s="8">
        <v>0.33333333333333331</v>
      </c>
      <c r="W5167" s="8" t="s">
        <v>1495</v>
      </c>
      <c r="X5167" s="8" t="s">
        <v>41262</v>
      </c>
      <c r="Y5167" s="8" t="s">
        <v>41263</v>
      </c>
      <c r="Z5167" s="17" t="s">
        <v>3789</v>
      </c>
      <c r="AA5167" s="8" t="s">
        <v>41264</v>
      </c>
      <c r="AB5167" s="8" t="s">
        <v>41265</v>
      </c>
    </row>
    <row r="5168" spans="1:28" hidden="1" x14ac:dyDescent="0.2">
      <c r="A5168" s="8" t="s">
        <v>41266</v>
      </c>
      <c r="B5168" s="8" t="s">
        <v>41267</v>
      </c>
      <c r="C5168" s="8" t="s">
        <v>45759</v>
      </c>
      <c r="D5168" s="8" t="s">
        <v>45760</v>
      </c>
      <c r="E5168" s="8" t="s">
        <v>123</v>
      </c>
      <c r="F5168" s="8" t="s">
        <v>112</v>
      </c>
      <c r="G5168" s="8" t="s">
        <v>123</v>
      </c>
      <c r="H5168" s="8" t="s">
        <v>112</v>
      </c>
      <c r="I5168" s="8" t="s">
        <v>41168</v>
      </c>
      <c r="J5168" s="8" t="s">
        <v>708</v>
      </c>
      <c r="K5168" s="8" t="s">
        <v>45730</v>
      </c>
      <c r="L5168" s="8" t="s">
        <v>8365</v>
      </c>
      <c r="M5168" s="8" t="s">
        <v>6000</v>
      </c>
      <c r="N5168" s="8" t="s">
        <v>10716</v>
      </c>
      <c r="O5168" s="8" t="s">
        <v>34691</v>
      </c>
      <c r="P5168" s="8" t="s">
        <v>776</v>
      </c>
      <c r="Q5168" s="8" t="s">
        <v>26029</v>
      </c>
      <c r="R5168" s="8" t="s">
        <v>41169</v>
      </c>
      <c r="S5168" s="17" t="s">
        <v>41170</v>
      </c>
      <c r="T5168" s="18">
        <v>43025</v>
      </c>
      <c r="U5168" s="8">
        <v>0.33333333333333331</v>
      </c>
      <c r="V5168" s="8">
        <v>0.375</v>
      </c>
      <c r="W5168" s="8" t="s">
        <v>1495</v>
      </c>
      <c r="X5168" s="8" t="s">
        <v>6497</v>
      </c>
      <c r="Y5168" s="8" t="s">
        <v>3091</v>
      </c>
      <c r="Z5168" s="17" t="s">
        <v>41268</v>
      </c>
      <c r="AA5168" s="8" t="s">
        <v>41269</v>
      </c>
      <c r="AB5168" s="8" t="s">
        <v>41270</v>
      </c>
    </row>
    <row r="5169" spans="1:28" hidden="1" x14ac:dyDescent="0.2">
      <c r="A5169" s="8" t="s">
        <v>41271</v>
      </c>
      <c r="B5169" s="8" t="s">
        <v>41272</v>
      </c>
      <c r="C5169" s="8" t="s">
        <v>45759</v>
      </c>
      <c r="D5169" s="8" t="s">
        <v>45760</v>
      </c>
      <c r="E5169" s="8" t="s">
        <v>123</v>
      </c>
      <c r="F5169" s="8" t="s">
        <v>112</v>
      </c>
      <c r="G5169" s="8" t="s">
        <v>123</v>
      </c>
      <c r="H5169" s="8" t="s">
        <v>112</v>
      </c>
      <c r="I5169" s="8" t="s">
        <v>41168</v>
      </c>
      <c r="J5169" s="8" t="s">
        <v>708</v>
      </c>
      <c r="K5169" s="8" t="s">
        <v>45730</v>
      </c>
      <c r="L5169" s="8" t="s">
        <v>6000</v>
      </c>
      <c r="M5169" s="8" t="s">
        <v>8371</v>
      </c>
      <c r="N5169" s="8" t="s">
        <v>10716</v>
      </c>
      <c r="O5169" s="8" t="s">
        <v>34691</v>
      </c>
      <c r="P5169" s="8" t="s">
        <v>776</v>
      </c>
      <c r="Q5169" s="8" t="s">
        <v>26029</v>
      </c>
      <c r="R5169" s="8" t="s">
        <v>41169</v>
      </c>
      <c r="S5169" s="17" t="s">
        <v>41170</v>
      </c>
      <c r="T5169" s="18">
        <v>43025</v>
      </c>
      <c r="U5169" s="8">
        <v>0.375</v>
      </c>
      <c r="V5169" s="8">
        <v>0.41666666666666669</v>
      </c>
      <c r="W5169" s="8" t="s">
        <v>1495</v>
      </c>
      <c r="X5169" s="8" t="s">
        <v>41273</v>
      </c>
      <c r="Y5169" s="8" t="s">
        <v>3077</v>
      </c>
      <c r="Z5169" s="17" t="s">
        <v>3789</v>
      </c>
      <c r="AA5169" s="8" t="s">
        <v>41274</v>
      </c>
      <c r="AB5169" s="8" t="s">
        <v>41275</v>
      </c>
    </row>
    <row r="5170" spans="1:28" hidden="1" x14ac:dyDescent="0.2">
      <c r="A5170" s="8" t="s">
        <v>41276</v>
      </c>
      <c r="B5170" s="8" t="s">
        <v>41277</v>
      </c>
      <c r="C5170" s="8" t="s">
        <v>45759</v>
      </c>
      <c r="D5170" s="8" t="s">
        <v>45760</v>
      </c>
      <c r="E5170" s="8" t="s">
        <v>134</v>
      </c>
      <c r="F5170" s="8" t="s">
        <v>133</v>
      </c>
      <c r="G5170" s="8" t="s">
        <v>134</v>
      </c>
      <c r="H5170" s="8" t="s">
        <v>133</v>
      </c>
      <c r="I5170" s="8" t="s">
        <v>41168</v>
      </c>
      <c r="J5170" s="8" t="s">
        <v>708</v>
      </c>
      <c r="K5170" s="8" t="s">
        <v>45730</v>
      </c>
      <c r="L5170" s="8" t="s">
        <v>1886</v>
      </c>
      <c r="M5170" s="8" t="s">
        <v>3987</v>
      </c>
      <c r="N5170" s="8" t="s">
        <v>10716</v>
      </c>
      <c r="O5170" s="8" t="s">
        <v>34691</v>
      </c>
      <c r="P5170" s="8" t="s">
        <v>776</v>
      </c>
      <c r="Q5170" s="8" t="s">
        <v>26029</v>
      </c>
      <c r="R5170" s="8" t="s">
        <v>41169</v>
      </c>
      <c r="S5170" s="17" t="s">
        <v>41170</v>
      </c>
      <c r="T5170" s="18">
        <v>43026</v>
      </c>
      <c r="U5170" s="8">
        <v>0</v>
      </c>
      <c r="V5170" s="8">
        <v>0.41666666666666669</v>
      </c>
      <c r="W5170" s="8" t="s">
        <v>792</v>
      </c>
      <c r="X5170" s="8" t="s">
        <v>41278</v>
      </c>
      <c r="Y5170" s="8" t="s">
        <v>1600</v>
      </c>
      <c r="Z5170" s="17" t="s">
        <v>41279</v>
      </c>
      <c r="AA5170" s="8" t="s">
        <v>41280</v>
      </c>
      <c r="AB5170" s="8" t="s">
        <v>41281</v>
      </c>
    </row>
    <row r="5171" spans="1:28" hidden="1" x14ac:dyDescent="0.2">
      <c r="A5171" s="8" t="s">
        <v>41282</v>
      </c>
      <c r="B5171" s="8" t="s">
        <v>41283</v>
      </c>
      <c r="C5171" s="8" t="s">
        <v>45759</v>
      </c>
      <c r="D5171" s="8" t="s">
        <v>45760</v>
      </c>
      <c r="E5171" s="8" t="s">
        <v>144</v>
      </c>
      <c r="F5171" s="8" t="s">
        <v>133</v>
      </c>
      <c r="G5171" s="8" t="s">
        <v>144</v>
      </c>
      <c r="H5171" s="8" t="s">
        <v>133</v>
      </c>
      <c r="I5171" s="8" t="s">
        <v>41168</v>
      </c>
      <c r="J5171" s="8" t="s">
        <v>708</v>
      </c>
      <c r="K5171" s="8" t="s">
        <v>45730</v>
      </c>
      <c r="L5171" s="8" t="s">
        <v>6889</v>
      </c>
      <c r="M5171" s="8" t="s">
        <v>3144</v>
      </c>
      <c r="N5171" s="8" t="s">
        <v>10716</v>
      </c>
      <c r="O5171" s="8" t="s">
        <v>34691</v>
      </c>
      <c r="P5171" s="8" t="s">
        <v>776</v>
      </c>
      <c r="Q5171" s="8" t="s">
        <v>26029</v>
      </c>
      <c r="R5171" s="8" t="s">
        <v>41169</v>
      </c>
      <c r="S5171" s="17" t="s">
        <v>41170</v>
      </c>
      <c r="T5171" s="18">
        <v>43027</v>
      </c>
      <c r="U5171" s="8">
        <v>0</v>
      </c>
      <c r="V5171" s="8">
        <v>0.16666666666666666</v>
      </c>
      <c r="W5171" s="8" t="s">
        <v>739</v>
      </c>
      <c r="X5171" s="8" t="s">
        <v>6060</v>
      </c>
      <c r="Y5171" s="8" t="s">
        <v>6054</v>
      </c>
      <c r="Z5171" s="17" t="s">
        <v>41284</v>
      </c>
      <c r="AA5171" s="8" t="s">
        <v>41285</v>
      </c>
      <c r="AB5171" s="8" t="s">
        <v>41286</v>
      </c>
    </row>
    <row r="5172" spans="1:28" hidden="1" x14ac:dyDescent="0.2">
      <c r="A5172" s="8" t="s">
        <v>41287</v>
      </c>
      <c r="B5172" s="8" t="s">
        <v>41288</v>
      </c>
      <c r="C5172" s="8" t="s">
        <v>45759</v>
      </c>
      <c r="D5172" s="8" t="s">
        <v>45760</v>
      </c>
      <c r="E5172" s="8" t="s">
        <v>144</v>
      </c>
      <c r="F5172" s="8" t="s">
        <v>133</v>
      </c>
      <c r="G5172" s="8" t="s">
        <v>144</v>
      </c>
      <c r="H5172" s="8" t="s">
        <v>133</v>
      </c>
      <c r="I5172" s="8" t="s">
        <v>41168</v>
      </c>
      <c r="J5172" s="8" t="s">
        <v>708</v>
      </c>
      <c r="K5172" s="8" t="s">
        <v>45730</v>
      </c>
      <c r="L5172" s="8" t="s">
        <v>3144</v>
      </c>
      <c r="M5172" s="8" t="s">
        <v>2054</v>
      </c>
      <c r="N5172" s="8" t="s">
        <v>10716</v>
      </c>
      <c r="O5172" s="8" t="s">
        <v>34691</v>
      </c>
      <c r="P5172" s="8" t="s">
        <v>776</v>
      </c>
      <c r="Q5172" s="8" t="s">
        <v>26029</v>
      </c>
      <c r="R5172" s="8" t="s">
        <v>41169</v>
      </c>
      <c r="S5172" s="17" t="s">
        <v>41170</v>
      </c>
      <c r="T5172" s="18">
        <v>43027</v>
      </c>
      <c r="U5172" s="8">
        <v>0.16666666666666666</v>
      </c>
      <c r="V5172" s="8">
        <v>0.25</v>
      </c>
      <c r="W5172" s="8" t="s">
        <v>1100</v>
      </c>
      <c r="X5172" s="8" t="s">
        <v>6053</v>
      </c>
      <c r="Y5172" s="8" t="s">
        <v>6054</v>
      </c>
      <c r="Z5172" s="17" t="s">
        <v>6055</v>
      </c>
      <c r="AA5172" s="8" t="s">
        <v>41289</v>
      </c>
      <c r="AB5172" s="8" t="s">
        <v>41290</v>
      </c>
    </row>
    <row r="5173" spans="1:28" hidden="1" x14ac:dyDescent="0.2">
      <c r="A5173" s="8" t="s">
        <v>41291</v>
      </c>
      <c r="B5173" s="8" t="s">
        <v>41292</v>
      </c>
      <c r="C5173" s="8" t="s">
        <v>45759</v>
      </c>
      <c r="D5173" s="8" t="s">
        <v>45760</v>
      </c>
      <c r="E5173" s="8" t="s">
        <v>144</v>
      </c>
      <c r="F5173" s="8" t="s">
        <v>133</v>
      </c>
      <c r="G5173" s="8" t="s">
        <v>144</v>
      </c>
      <c r="H5173" s="8" t="s">
        <v>133</v>
      </c>
      <c r="I5173" s="8" t="s">
        <v>41168</v>
      </c>
      <c r="J5173" s="8" t="s">
        <v>708</v>
      </c>
      <c r="K5173" s="8" t="s">
        <v>45730</v>
      </c>
      <c r="L5173" s="8" t="s">
        <v>2054</v>
      </c>
      <c r="M5173" s="8" t="s">
        <v>1032</v>
      </c>
      <c r="N5173" s="8" t="s">
        <v>10716</v>
      </c>
      <c r="O5173" s="8" t="s">
        <v>34691</v>
      </c>
      <c r="P5173" s="8" t="s">
        <v>776</v>
      </c>
      <c r="Q5173" s="8" t="s">
        <v>26029</v>
      </c>
      <c r="R5173" s="8" t="s">
        <v>41169</v>
      </c>
      <c r="S5173" s="17" t="s">
        <v>41170</v>
      </c>
      <c r="T5173" s="18">
        <v>43027</v>
      </c>
      <c r="U5173" s="8">
        <v>0.25</v>
      </c>
      <c r="V5173" s="8">
        <v>0.29166666666666669</v>
      </c>
      <c r="W5173" s="8" t="s">
        <v>1495</v>
      </c>
      <c r="X5173" s="8" t="s">
        <v>6067</v>
      </c>
      <c r="Y5173" s="8" t="s">
        <v>6068</v>
      </c>
      <c r="Z5173" s="17" t="s">
        <v>6069</v>
      </c>
      <c r="AA5173" s="8" t="s">
        <v>41293</v>
      </c>
      <c r="AB5173" s="8" t="s">
        <v>41294</v>
      </c>
    </row>
    <row r="5174" spans="1:28" hidden="1" x14ac:dyDescent="0.2">
      <c r="A5174" s="8" t="s">
        <v>41295</v>
      </c>
      <c r="B5174" s="8" t="s">
        <v>41296</v>
      </c>
      <c r="C5174" s="8" t="s">
        <v>45759</v>
      </c>
      <c r="D5174" s="8" t="s">
        <v>45760</v>
      </c>
      <c r="E5174" s="8" t="s">
        <v>144</v>
      </c>
      <c r="F5174" s="8" t="s">
        <v>133</v>
      </c>
      <c r="G5174" s="8" t="s">
        <v>144</v>
      </c>
      <c r="H5174" s="8" t="s">
        <v>133</v>
      </c>
      <c r="I5174" s="8" t="s">
        <v>41168</v>
      </c>
      <c r="J5174" s="8" t="s">
        <v>708</v>
      </c>
      <c r="K5174" s="8" t="s">
        <v>45730</v>
      </c>
      <c r="L5174" s="8" t="s">
        <v>1032</v>
      </c>
      <c r="M5174" s="8" t="s">
        <v>5384</v>
      </c>
      <c r="N5174" s="8" t="s">
        <v>10716</v>
      </c>
      <c r="O5174" s="8" t="s">
        <v>34691</v>
      </c>
      <c r="P5174" s="8" t="s">
        <v>776</v>
      </c>
      <c r="Q5174" s="8" t="s">
        <v>26029</v>
      </c>
      <c r="R5174" s="8" t="s">
        <v>41169</v>
      </c>
      <c r="S5174" s="17" t="s">
        <v>41170</v>
      </c>
      <c r="T5174" s="18">
        <v>43027</v>
      </c>
      <c r="U5174" s="8">
        <v>0.29166666666666669</v>
      </c>
      <c r="V5174" s="8">
        <v>0.41666666666666669</v>
      </c>
      <c r="W5174" s="8" t="s">
        <v>1283</v>
      </c>
      <c r="X5174" s="8" t="s">
        <v>6047</v>
      </c>
      <c r="Y5174" s="8" t="s">
        <v>1600</v>
      </c>
      <c r="Z5174" s="17" t="s">
        <v>41297</v>
      </c>
      <c r="AA5174" s="8" t="s">
        <v>41298</v>
      </c>
      <c r="AB5174" s="8" t="s">
        <v>41299</v>
      </c>
    </row>
    <row r="5175" spans="1:28" hidden="1" x14ac:dyDescent="0.2">
      <c r="A5175" s="8" t="s">
        <v>41300</v>
      </c>
      <c r="B5175" s="8" t="s">
        <v>41301</v>
      </c>
      <c r="C5175" s="8" t="s">
        <v>45759</v>
      </c>
      <c r="D5175" s="8" t="s">
        <v>45760</v>
      </c>
      <c r="E5175" s="8" t="s">
        <v>174</v>
      </c>
      <c r="F5175" s="8" t="s">
        <v>133</v>
      </c>
      <c r="G5175" s="8" t="s">
        <v>174</v>
      </c>
      <c r="H5175" s="8" t="s">
        <v>133</v>
      </c>
      <c r="I5175" s="8" t="s">
        <v>41168</v>
      </c>
      <c r="J5175" s="8" t="s">
        <v>708</v>
      </c>
      <c r="K5175" s="8" t="s">
        <v>45730</v>
      </c>
      <c r="L5175" s="8" t="s">
        <v>6066</v>
      </c>
      <c r="M5175" s="8" t="s">
        <v>2061</v>
      </c>
      <c r="N5175" s="8" t="s">
        <v>10716</v>
      </c>
      <c r="O5175" s="8" t="s">
        <v>34691</v>
      </c>
      <c r="P5175" s="8" t="s">
        <v>776</v>
      </c>
      <c r="Q5175" s="8" t="s">
        <v>26029</v>
      </c>
      <c r="R5175" s="8" t="s">
        <v>41169</v>
      </c>
      <c r="S5175" s="17" t="s">
        <v>41170</v>
      </c>
      <c r="T5175" s="18">
        <v>43028</v>
      </c>
      <c r="U5175" s="8">
        <v>0</v>
      </c>
      <c r="V5175" s="8">
        <v>0.25</v>
      </c>
      <c r="W5175" s="8" t="s">
        <v>30</v>
      </c>
      <c r="X5175" s="8" t="s">
        <v>41302</v>
      </c>
      <c r="Y5175" s="8" t="s">
        <v>41303</v>
      </c>
      <c r="Z5175" s="17" t="s">
        <v>41304</v>
      </c>
      <c r="AA5175" s="8" t="s">
        <v>41305</v>
      </c>
      <c r="AB5175" s="8" t="s">
        <v>41306</v>
      </c>
    </row>
    <row r="5176" spans="1:28" hidden="1" x14ac:dyDescent="0.2">
      <c r="A5176" s="8" t="s">
        <v>41307</v>
      </c>
      <c r="B5176" s="8" t="s">
        <v>41308</v>
      </c>
      <c r="C5176" s="8" t="s">
        <v>45759</v>
      </c>
      <c r="D5176" s="8" t="s">
        <v>45760</v>
      </c>
      <c r="E5176" s="8" t="s">
        <v>174</v>
      </c>
      <c r="F5176" s="8" t="s">
        <v>133</v>
      </c>
      <c r="G5176" s="8" t="s">
        <v>174</v>
      </c>
      <c r="H5176" s="8" t="s">
        <v>133</v>
      </c>
      <c r="I5176" s="8" t="s">
        <v>41168</v>
      </c>
      <c r="J5176" s="8" t="s">
        <v>708</v>
      </c>
      <c r="K5176" s="8" t="s">
        <v>45730</v>
      </c>
      <c r="L5176" s="8" t="s">
        <v>2061</v>
      </c>
      <c r="M5176" s="8" t="s">
        <v>1044</v>
      </c>
      <c r="N5176" s="8" t="s">
        <v>10716</v>
      </c>
      <c r="O5176" s="8" t="s">
        <v>34691</v>
      </c>
      <c r="P5176" s="8" t="s">
        <v>776</v>
      </c>
      <c r="Q5176" s="8" t="s">
        <v>26029</v>
      </c>
      <c r="R5176" s="8" t="s">
        <v>41169</v>
      </c>
      <c r="S5176" s="17" t="s">
        <v>41170</v>
      </c>
      <c r="T5176" s="18">
        <v>43028</v>
      </c>
      <c r="U5176" s="8">
        <v>0.25</v>
      </c>
      <c r="V5176" s="8">
        <v>0.29166666666666669</v>
      </c>
      <c r="W5176" s="8" t="s">
        <v>1495</v>
      </c>
      <c r="X5176" s="8" t="s">
        <v>41309</v>
      </c>
      <c r="Y5176" s="8" t="s">
        <v>41303</v>
      </c>
      <c r="Z5176" s="17" t="s">
        <v>3789</v>
      </c>
      <c r="AA5176" s="8" t="s">
        <v>41310</v>
      </c>
      <c r="AB5176" s="8" t="s">
        <v>41311</v>
      </c>
    </row>
    <row r="5177" spans="1:28" hidden="1" x14ac:dyDescent="0.2">
      <c r="A5177" s="8" t="s">
        <v>41312</v>
      </c>
      <c r="B5177" s="8" t="s">
        <v>41313</v>
      </c>
      <c r="C5177" s="8" t="s">
        <v>45759</v>
      </c>
      <c r="D5177" s="8" t="s">
        <v>45760</v>
      </c>
      <c r="E5177" s="8" t="s">
        <v>174</v>
      </c>
      <c r="F5177" s="8" t="s">
        <v>133</v>
      </c>
      <c r="G5177" s="8" t="s">
        <v>174</v>
      </c>
      <c r="H5177" s="8" t="s">
        <v>133</v>
      </c>
      <c r="I5177" s="8" t="s">
        <v>41168</v>
      </c>
      <c r="J5177" s="8" t="s">
        <v>708</v>
      </c>
      <c r="K5177" s="8" t="s">
        <v>45730</v>
      </c>
      <c r="L5177" s="8" t="s">
        <v>1044</v>
      </c>
      <c r="M5177" s="8" t="s">
        <v>8445</v>
      </c>
      <c r="N5177" s="8" t="s">
        <v>10716</v>
      </c>
      <c r="O5177" s="8" t="s">
        <v>34691</v>
      </c>
      <c r="P5177" s="8" t="s">
        <v>776</v>
      </c>
      <c r="Q5177" s="8" t="s">
        <v>26029</v>
      </c>
      <c r="R5177" s="8" t="s">
        <v>41169</v>
      </c>
      <c r="S5177" s="17" t="s">
        <v>41170</v>
      </c>
      <c r="T5177" s="18">
        <v>43028</v>
      </c>
      <c r="U5177" s="8">
        <v>0.29166666666666669</v>
      </c>
      <c r="V5177" s="8">
        <v>0.33333333333333331</v>
      </c>
      <c r="W5177" s="8" t="s">
        <v>1495</v>
      </c>
      <c r="X5177" s="8" t="s">
        <v>41314</v>
      </c>
      <c r="Y5177" s="8" t="s">
        <v>41315</v>
      </c>
      <c r="Z5177" s="17" t="s">
        <v>3789</v>
      </c>
      <c r="AA5177" s="8" t="s">
        <v>41316</v>
      </c>
      <c r="AB5177" s="8" t="s">
        <v>41317</v>
      </c>
    </row>
    <row r="5178" spans="1:28" hidden="1" x14ac:dyDescent="0.2">
      <c r="A5178" s="8" t="s">
        <v>41318</v>
      </c>
      <c r="B5178" s="8" t="s">
        <v>41319</v>
      </c>
      <c r="C5178" s="8" t="s">
        <v>45759</v>
      </c>
      <c r="D5178" s="8" t="s">
        <v>45760</v>
      </c>
      <c r="E5178" s="8" t="s">
        <v>174</v>
      </c>
      <c r="F5178" s="8" t="s">
        <v>133</v>
      </c>
      <c r="G5178" s="8" t="s">
        <v>174</v>
      </c>
      <c r="H5178" s="8" t="s">
        <v>133</v>
      </c>
      <c r="I5178" s="8" t="s">
        <v>41168</v>
      </c>
      <c r="J5178" s="8" t="s">
        <v>708</v>
      </c>
      <c r="K5178" s="8" t="s">
        <v>45730</v>
      </c>
      <c r="L5178" s="8" t="s">
        <v>8445</v>
      </c>
      <c r="M5178" s="8" t="s">
        <v>8451</v>
      </c>
      <c r="N5178" s="8" t="s">
        <v>10716</v>
      </c>
      <c r="O5178" s="8" t="s">
        <v>34691</v>
      </c>
      <c r="P5178" s="8" t="s">
        <v>776</v>
      </c>
      <c r="Q5178" s="8" t="s">
        <v>26029</v>
      </c>
      <c r="R5178" s="8" t="s">
        <v>41169</v>
      </c>
      <c r="S5178" s="17" t="s">
        <v>41170</v>
      </c>
      <c r="T5178" s="18">
        <v>43028</v>
      </c>
      <c r="U5178" s="8">
        <v>0.33333333333333331</v>
      </c>
      <c r="V5178" s="8">
        <v>0.41666666666666669</v>
      </c>
      <c r="W5178" s="8" t="s">
        <v>1100</v>
      </c>
      <c r="X5178" s="8" t="s">
        <v>6092</v>
      </c>
      <c r="Y5178" s="8" t="s">
        <v>4216</v>
      </c>
      <c r="Z5178" s="17" t="s">
        <v>41320</v>
      </c>
      <c r="AA5178" s="8" t="s">
        <v>41321</v>
      </c>
      <c r="AB5178" s="8" t="s">
        <v>41322</v>
      </c>
    </row>
    <row r="5179" spans="1:28" hidden="1" x14ac:dyDescent="0.2">
      <c r="A5179" s="8" t="s">
        <v>41323</v>
      </c>
      <c r="B5179" s="8" t="s">
        <v>41324</v>
      </c>
      <c r="C5179" s="8" t="s">
        <v>45759</v>
      </c>
      <c r="D5179" s="8" t="s">
        <v>45760</v>
      </c>
      <c r="E5179" s="8" t="s">
        <v>184</v>
      </c>
      <c r="F5179" s="8" t="s">
        <v>133</v>
      </c>
      <c r="G5179" s="8" t="s">
        <v>184</v>
      </c>
      <c r="H5179" s="8" t="s">
        <v>133</v>
      </c>
      <c r="I5179" s="8" t="s">
        <v>41168</v>
      </c>
      <c r="J5179" s="8" t="s">
        <v>708</v>
      </c>
      <c r="K5179" s="8" t="s">
        <v>45730</v>
      </c>
      <c r="L5179" s="8" t="s">
        <v>3550</v>
      </c>
      <c r="M5179" s="8" t="s">
        <v>5440</v>
      </c>
      <c r="N5179" s="8" t="s">
        <v>10716</v>
      </c>
      <c r="O5179" s="8" t="s">
        <v>34691</v>
      </c>
      <c r="P5179" s="8" t="s">
        <v>776</v>
      </c>
      <c r="Q5179" s="8" t="s">
        <v>26029</v>
      </c>
      <c r="R5179" s="8" t="s">
        <v>41169</v>
      </c>
      <c r="S5179" s="17" t="s">
        <v>41170</v>
      </c>
      <c r="T5179" s="18">
        <v>43029</v>
      </c>
      <c r="U5179" s="8">
        <v>0</v>
      </c>
      <c r="V5179" s="8">
        <v>0.41666666666666669</v>
      </c>
      <c r="W5179" s="8" t="s">
        <v>792</v>
      </c>
      <c r="X5179" s="8" t="s">
        <v>6105</v>
      </c>
      <c r="Y5179" s="8" t="s">
        <v>3389</v>
      </c>
      <c r="Z5179" s="17" t="s">
        <v>41325</v>
      </c>
      <c r="AA5179" s="8" t="s">
        <v>41326</v>
      </c>
      <c r="AB5179" s="8" t="s">
        <v>41327</v>
      </c>
    </row>
    <row r="5180" spans="1:28" hidden="1" x14ac:dyDescent="0.2">
      <c r="A5180" s="8" t="s">
        <v>41382</v>
      </c>
      <c r="B5180" s="8" t="s">
        <v>41383</v>
      </c>
      <c r="C5180" s="8" t="s">
        <v>45759</v>
      </c>
      <c r="D5180" s="8" t="s">
        <v>45760</v>
      </c>
      <c r="E5180" s="8" t="s">
        <v>194</v>
      </c>
      <c r="F5180" s="8" t="s">
        <v>133</v>
      </c>
      <c r="G5180" s="8" t="s">
        <v>194</v>
      </c>
      <c r="H5180" s="8" t="s">
        <v>133</v>
      </c>
      <c r="I5180" s="8" t="s">
        <v>41168</v>
      </c>
      <c r="J5180" s="8" t="s">
        <v>708</v>
      </c>
      <c r="K5180" s="8" t="s">
        <v>45730</v>
      </c>
      <c r="L5180" s="8" t="s">
        <v>3570</v>
      </c>
      <c r="M5180" s="8" t="s">
        <v>3578</v>
      </c>
      <c r="N5180" s="8" t="s">
        <v>10716</v>
      </c>
      <c r="O5180" s="8" t="s">
        <v>34691</v>
      </c>
      <c r="P5180" s="8" t="s">
        <v>776</v>
      </c>
      <c r="Q5180" s="8" t="s">
        <v>26029</v>
      </c>
      <c r="R5180" s="8" t="s">
        <v>41169</v>
      </c>
      <c r="S5180" s="17" t="s">
        <v>41170</v>
      </c>
      <c r="T5180" s="18">
        <v>43030</v>
      </c>
      <c r="U5180" s="8">
        <v>0</v>
      </c>
      <c r="V5180" s="8">
        <v>8.3333333333333329E-2</v>
      </c>
      <c r="W5180" s="8" t="s">
        <v>1100</v>
      </c>
      <c r="X5180" s="8" t="s">
        <v>6112</v>
      </c>
      <c r="Y5180" s="8" t="s">
        <v>6113</v>
      </c>
      <c r="Z5180" s="17" t="s">
        <v>3789</v>
      </c>
      <c r="AA5180" s="8" t="s">
        <v>41384</v>
      </c>
      <c r="AB5180" s="8" t="s">
        <v>41385</v>
      </c>
    </row>
    <row r="5181" spans="1:28" hidden="1" x14ac:dyDescent="0.2">
      <c r="A5181" s="8" t="s">
        <v>41386</v>
      </c>
      <c r="B5181" s="8" t="s">
        <v>41387</v>
      </c>
      <c r="C5181" s="8" t="s">
        <v>45759</v>
      </c>
      <c r="D5181" s="8" t="s">
        <v>45760</v>
      </c>
      <c r="E5181" s="8" t="s">
        <v>194</v>
      </c>
      <c r="F5181" s="8" t="s">
        <v>133</v>
      </c>
      <c r="G5181" s="8" t="s">
        <v>194</v>
      </c>
      <c r="H5181" s="8" t="s">
        <v>133</v>
      </c>
      <c r="I5181" s="8" t="s">
        <v>41168</v>
      </c>
      <c r="J5181" s="8" t="s">
        <v>708</v>
      </c>
      <c r="K5181" s="8" t="s">
        <v>45730</v>
      </c>
      <c r="L5181" s="8" t="s">
        <v>3578</v>
      </c>
      <c r="M5181" s="8" t="s">
        <v>3201</v>
      </c>
      <c r="N5181" s="8" t="s">
        <v>10716</v>
      </c>
      <c r="O5181" s="8" t="s">
        <v>34691</v>
      </c>
      <c r="P5181" s="8" t="s">
        <v>776</v>
      </c>
      <c r="Q5181" s="8" t="s">
        <v>26029</v>
      </c>
      <c r="R5181" s="8" t="s">
        <v>41169</v>
      </c>
      <c r="S5181" s="17" t="s">
        <v>41170</v>
      </c>
      <c r="T5181" s="18">
        <v>43030</v>
      </c>
      <c r="U5181" s="8">
        <v>8.3333333333333329E-2</v>
      </c>
      <c r="V5181" s="8">
        <v>0.16666666666666666</v>
      </c>
      <c r="W5181" s="8" t="s">
        <v>1100</v>
      </c>
      <c r="X5181" s="8" t="s">
        <v>6118</v>
      </c>
      <c r="Y5181" s="8" t="s">
        <v>6113</v>
      </c>
      <c r="Z5181" s="17" t="s">
        <v>6119</v>
      </c>
      <c r="AA5181" s="8" t="s">
        <v>41388</v>
      </c>
      <c r="AB5181" s="8" t="s">
        <v>41389</v>
      </c>
    </row>
    <row r="5182" spans="1:28" hidden="1" x14ac:dyDescent="0.2">
      <c r="A5182" s="8" t="s">
        <v>41390</v>
      </c>
      <c r="B5182" s="8" t="s">
        <v>41391</v>
      </c>
      <c r="C5182" s="8" t="s">
        <v>45759</v>
      </c>
      <c r="D5182" s="8" t="s">
        <v>45760</v>
      </c>
      <c r="E5182" s="8" t="s">
        <v>194</v>
      </c>
      <c r="F5182" s="8" t="s">
        <v>133</v>
      </c>
      <c r="G5182" s="8" t="s">
        <v>194</v>
      </c>
      <c r="H5182" s="8" t="s">
        <v>133</v>
      </c>
      <c r="I5182" s="8" t="s">
        <v>41168</v>
      </c>
      <c r="J5182" s="8" t="s">
        <v>708</v>
      </c>
      <c r="K5182" s="8" t="s">
        <v>45730</v>
      </c>
      <c r="L5182" s="8" t="s">
        <v>3201</v>
      </c>
      <c r="M5182" s="8" t="s">
        <v>3585</v>
      </c>
      <c r="N5182" s="8" t="s">
        <v>10716</v>
      </c>
      <c r="O5182" s="8" t="s">
        <v>34691</v>
      </c>
      <c r="P5182" s="8" t="s">
        <v>776</v>
      </c>
      <c r="Q5182" s="8" t="s">
        <v>26029</v>
      </c>
      <c r="R5182" s="8" t="s">
        <v>41169</v>
      </c>
      <c r="S5182" s="17" t="s">
        <v>41170</v>
      </c>
      <c r="T5182" s="18">
        <v>43030</v>
      </c>
      <c r="U5182" s="8">
        <v>0.16666666666666666</v>
      </c>
      <c r="V5182" s="8">
        <v>0.20833333333333334</v>
      </c>
      <c r="W5182" s="8" t="s">
        <v>1495</v>
      </c>
      <c r="X5182" s="8" t="s">
        <v>6124</v>
      </c>
      <c r="Y5182" s="8" t="s">
        <v>6113</v>
      </c>
      <c r="Z5182" s="17" t="s">
        <v>41392</v>
      </c>
      <c r="AA5182" s="8" t="s">
        <v>41393</v>
      </c>
      <c r="AB5182" s="8" t="s">
        <v>41394</v>
      </c>
    </row>
    <row r="5183" spans="1:28" hidden="1" x14ac:dyDescent="0.2">
      <c r="A5183" s="8" t="s">
        <v>41395</v>
      </c>
      <c r="B5183" s="8" t="s">
        <v>41396</v>
      </c>
      <c r="C5183" s="8" t="s">
        <v>45759</v>
      </c>
      <c r="D5183" s="8" t="s">
        <v>45760</v>
      </c>
      <c r="E5183" s="8" t="s">
        <v>194</v>
      </c>
      <c r="F5183" s="8" t="s">
        <v>133</v>
      </c>
      <c r="G5183" s="8" t="s">
        <v>194</v>
      </c>
      <c r="H5183" s="8" t="s">
        <v>133</v>
      </c>
      <c r="I5183" s="8" t="s">
        <v>41168</v>
      </c>
      <c r="J5183" s="8" t="s">
        <v>708</v>
      </c>
      <c r="K5183" s="8" t="s">
        <v>45730</v>
      </c>
      <c r="L5183" s="8" t="s">
        <v>3585</v>
      </c>
      <c r="M5183" s="8" t="s">
        <v>1077</v>
      </c>
      <c r="N5183" s="8" t="s">
        <v>10716</v>
      </c>
      <c r="O5183" s="8" t="s">
        <v>34691</v>
      </c>
      <c r="P5183" s="8" t="s">
        <v>776</v>
      </c>
      <c r="Q5183" s="8" t="s">
        <v>26029</v>
      </c>
      <c r="R5183" s="8" t="s">
        <v>41169</v>
      </c>
      <c r="S5183" s="17" t="s">
        <v>41170</v>
      </c>
      <c r="T5183" s="18">
        <v>43030</v>
      </c>
      <c r="U5183" s="8">
        <v>0.20833333333333334</v>
      </c>
      <c r="V5183" s="8">
        <v>0.29166666666666669</v>
      </c>
      <c r="W5183" s="8" t="s">
        <v>1100</v>
      </c>
      <c r="X5183" s="8" t="s">
        <v>6131</v>
      </c>
      <c r="Y5183" s="8" t="s">
        <v>6113</v>
      </c>
      <c r="Z5183" s="17" t="s">
        <v>41397</v>
      </c>
      <c r="AA5183" s="8" t="s">
        <v>41398</v>
      </c>
      <c r="AB5183" s="8" t="s">
        <v>41399</v>
      </c>
    </row>
    <row r="5184" spans="1:28" hidden="1" x14ac:dyDescent="0.2">
      <c r="A5184" s="8" t="s">
        <v>41400</v>
      </c>
      <c r="B5184" s="8" t="s">
        <v>41401</v>
      </c>
      <c r="C5184" s="8" t="s">
        <v>45759</v>
      </c>
      <c r="D5184" s="8" t="s">
        <v>45760</v>
      </c>
      <c r="E5184" s="8" t="s">
        <v>194</v>
      </c>
      <c r="F5184" s="8" t="s">
        <v>133</v>
      </c>
      <c r="G5184" s="8" t="s">
        <v>194</v>
      </c>
      <c r="H5184" s="8" t="s">
        <v>133</v>
      </c>
      <c r="I5184" s="8" t="s">
        <v>41168</v>
      </c>
      <c r="J5184" s="8" t="s">
        <v>708</v>
      </c>
      <c r="K5184" s="8" t="s">
        <v>45730</v>
      </c>
      <c r="L5184" s="8" t="s">
        <v>1077</v>
      </c>
      <c r="M5184" s="8" t="s">
        <v>20251</v>
      </c>
      <c r="N5184" s="8" t="s">
        <v>10716</v>
      </c>
      <c r="O5184" s="8" t="s">
        <v>34691</v>
      </c>
      <c r="P5184" s="8" t="s">
        <v>776</v>
      </c>
      <c r="Q5184" s="8" t="s">
        <v>26029</v>
      </c>
      <c r="R5184" s="8" t="s">
        <v>41169</v>
      </c>
      <c r="S5184" s="17" t="s">
        <v>41170</v>
      </c>
      <c r="T5184" s="18">
        <v>43030</v>
      </c>
      <c r="U5184" s="8">
        <v>0.29166666666666669</v>
      </c>
      <c r="V5184" s="8">
        <v>0.375</v>
      </c>
      <c r="W5184" s="8" t="s">
        <v>1100</v>
      </c>
      <c r="X5184" s="8" t="s">
        <v>6138</v>
      </c>
      <c r="Y5184" s="8" t="s">
        <v>6113</v>
      </c>
      <c r="Z5184" s="17" t="s">
        <v>6100</v>
      </c>
      <c r="AA5184" s="8" t="s">
        <v>41402</v>
      </c>
      <c r="AB5184" s="8" t="s">
        <v>41403</v>
      </c>
    </row>
    <row r="5185" spans="1:28" hidden="1" x14ac:dyDescent="0.2">
      <c r="A5185" s="8" t="s">
        <v>41404</v>
      </c>
      <c r="B5185" s="8" t="s">
        <v>41405</v>
      </c>
      <c r="C5185" s="8" t="s">
        <v>45759</v>
      </c>
      <c r="D5185" s="8" t="s">
        <v>45760</v>
      </c>
      <c r="E5185" s="8" t="s">
        <v>194</v>
      </c>
      <c r="F5185" s="8" t="s">
        <v>133</v>
      </c>
      <c r="G5185" s="8" t="s">
        <v>194</v>
      </c>
      <c r="H5185" s="8" t="s">
        <v>133</v>
      </c>
      <c r="I5185" s="8" t="s">
        <v>41168</v>
      </c>
      <c r="J5185" s="8" t="s">
        <v>708</v>
      </c>
      <c r="K5185" s="8" t="s">
        <v>45730</v>
      </c>
      <c r="L5185" s="8" t="s">
        <v>20251</v>
      </c>
      <c r="M5185" s="8" t="s">
        <v>5453</v>
      </c>
      <c r="N5185" s="8" t="s">
        <v>10716</v>
      </c>
      <c r="O5185" s="8" t="s">
        <v>34691</v>
      </c>
      <c r="P5185" s="8" t="s">
        <v>776</v>
      </c>
      <c r="Q5185" s="8" t="s">
        <v>26029</v>
      </c>
      <c r="R5185" s="8" t="s">
        <v>41169</v>
      </c>
      <c r="S5185" s="17" t="s">
        <v>41170</v>
      </c>
      <c r="T5185" s="18">
        <v>43030</v>
      </c>
      <c r="U5185" s="8">
        <v>0.375</v>
      </c>
      <c r="V5185" s="8">
        <v>0.41666666666666669</v>
      </c>
      <c r="W5185" s="8" t="s">
        <v>1495</v>
      </c>
      <c r="X5185" s="8" t="s">
        <v>6144</v>
      </c>
      <c r="Y5185" s="8" t="s">
        <v>6145</v>
      </c>
      <c r="Z5185" s="17" t="s">
        <v>41406</v>
      </c>
      <c r="AA5185" s="8" t="s">
        <v>41407</v>
      </c>
      <c r="AB5185" s="8" t="s">
        <v>41408</v>
      </c>
    </row>
    <row r="5186" spans="1:28" hidden="1" x14ac:dyDescent="0.2">
      <c r="A5186" s="8" t="s">
        <v>41328</v>
      </c>
      <c r="B5186" s="8" t="s">
        <v>41329</v>
      </c>
      <c r="C5186" s="8" t="s">
        <v>45759</v>
      </c>
      <c r="D5186" s="8" t="s">
        <v>45760</v>
      </c>
      <c r="E5186" s="8" t="s">
        <v>154</v>
      </c>
      <c r="F5186" s="8" t="s">
        <v>133</v>
      </c>
      <c r="G5186" s="8" t="s">
        <v>154</v>
      </c>
      <c r="H5186" s="8" t="s">
        <v>133</v>
      </c>
      <c r="I5186" s="8" t="s">
        <v>41168</v>
      </c>
      <c r="J5186" s="8" t="s">
        <v>708</v>
      </c>
      <c r="K5186" s="8" t="s">
        <v>45730</v>
      </c>
      <c r="L5186" s="8" t="s">
        <v>6929</v>
      </c>
      <c r="M5186" s="8" t="s">
        <v>41330</v>
      </c>
      <c r="N5186" s="8" t="s">
        <v>10716</v>
      </c>
      <c r="O5186" s="8" t="s">
        <v>34691</v>
      </c>
      <c r="P5186" s="8" t="s">
        <v>776</v>
      </c>
      <c r="Q5186" s="8" t="s">
        <v>26029</v>
      </c>
      <c r="R5186" s="8" t="s">
        <v>41169</v>
      </c>
      <c r="S5186" s="17" t="s">
        <v>41170</v>
      </c>
      <c r="T5186" s="18">
        <v>43031</v>
      </c>
      <c r="U5186" s="8">
        <v>0</v>
      </c>
      <c r="V5186" s="8">
        <v>0.10416666666666667</v>
      </c>
      <c r="W5186" s="8" t="s">
        <v>1387</v>
      </c>
      <c r="X5186" s="8" t="s">
        <v>6152</v>
      </c>
      <c r="Y5186" s="8" t="s">
        <v>1512</v>
      </c>
      <c r="Z5186" s="17" t="s">
        <v>3789</v>
      </c>
      <c r="AA5186" s="8" t="s">
        <v>41331</v>
      </c>
      <c r="AB5186" s="8" t="s">
        <v>41332</v>
      </c>
    </row>
    <row r="5187" spans="1:28" hidden="1" x14ac:dyDescent="0.2">
      <c r="A5187" s="8" t="s">
        <v>41333</v>
      </c>
      <c r="B5187" s="8" t="s">
        <v>41334</v>
      </c>
      <c r="C5187" s="8" t="s">
        <v>45759</v>
      </c>
      <c r="D5187" s="8" t="s">
        <v>45760</v>
      </c>
      <c r="E5187" s="8" t="s">
        <v>154</v>
      </c>
      <c r="F5187" s="8" t="s">
        <v>133</v>
      </c>
      <c r="G5187" s="8" t="s">
        <v>154</v>
      </c>
      <c r="H5187" s="8" t="s">
        <v>133</v>
      </c>
      <c r="I5187" s="8" t="s">
        <v>41168</v>
      </c>
      <c r="J5187" s="8" t="s">
        <v>708</v>
      </c>
      <c r="K5187" s="8" t="s">
        <v>45730</v>
      </c>
      <c r="L5187" s="8" t="s">
        <v>41330</v>
      </c>
      <c r="M5187" s="8" t="s">
        <v>798</v>
      </c>
      <c r="N5187" s="8" t="s">
        <v>10716</v>
      </c>
      <c r="O5187" s="8" t="s">
        <v>34691</v>
      </c>
      <c r="P5187" s="8" t="s">
        <v>776</v>
      </c>
      <c r="Q5187" s="8" t="s">
        <v>26029</v>
      </c>
      <c r="R5187" s="8" t="s">
        <v>41169</v>
      </c>
      <c r="S5187" s="17" t="s">
        <v>41170</v>
      </c>
      <c r="T5187" s="18">
        <v>43031</v>
      </c>
      <c r="U5187" s="8">
        <v>0.10416666666666667</v>
      </c>
      <c r="V5187" s="8">
        <v>0.20833333333333334</v>
      </c>
      <c r="W5187" s="8" t="s">
        <v>1387</v>
      </c>
      <c r="X5187" s="8" t="s">
        <v>6158</v>
      </c>
      <c r="Y5187" s="8" t="s">
        <v>1527</v>
      </c>
      <c r="Z5187" s="17" t="s">
        <v>41335</v>
      </c>
      <c r="AA5187" s="8" t="s">
        <v>41336</v>
      </c>
      <c r="AB5187" s="8" t="s">
        <v>41337</v>
      </c>
    </row>
    <row r="5188" spans="1:28" hidden="1" x14ac:dyDescent="0.2">
      <c r="A5188" s="8" t="s">
        <v>41338</v>
      </c>
      <c r="B5188" s="8" t="s">
        <v>41339</v>
      </c>
      <c r="C5188" s="8" t="s">
        <v>45759</v>
      </c>
      <c r="D5188" s="8" t="s">
        <v>45760</v>
      </c>
      <c r="E5188" s="8" t="s">
        <v>154</v>
      </c>
      <c r="F5188" s="8" t="s">
        <v>133</v>
      </c>
      <c r="G5188" s="8" t="s">
        <v>154</v>
      </c>
      <c r="H5188" s="8" t="s">
        <v>133</v>
      </c>
      <c r="I5188" s="8" t="s">
        <v>41168</v>
      </c>
      <c r="J5188" s="8" t="s">
        <v>708</v>
      </c>
      <c r="K5188" s="8" t="s">
        <v>45730</v>
      </c>
      <c r="L5188" s="8" t="s">
        <v>798</v>
      </c>
      <c r="M5188" s="8" t="s">
        <v>41340</v>
      </c>
      <c r="N5188" s="8" t="s">
        <v>10716</v>
      </c>
      <c r="O5188" s="8" t="s">
        <v>34691</v>
      </c>
      <c r="P5188" s="8" t="s">
        <v>776</v>
      </c>
      <c r="Q5188" s="8" t="s">
        <v>26029</v>
      </c>
      <c r="R5188" s="8" t="s">
        <v>41169</v>
      </c>
      <c r="S5188" s="17" t="s">
        <v>41170</v>
      </c>
      <c r="T5188" s="18">
        <v>43031</v>
      </c>
      <c r="U5188" s="8">
        <v>0.20833333333333334</v>
      </c>
      <c r="V5188" s="8">
        <v>0.27083333333333331</v>
      </c>
      <c r="W5188" s="8" t="s">
        <v>2170</v>
      </c>
      <c r="X5188" s="8" t="s">
        <v>45730</v>
      </c>
      <c r="Y5188" s="8" t="s">
        <v>1512</v>
      </c>
      <c r="Z5188" s="17" t="s">
        <v>41341</v>
      </c>
      <c r="AA5188" s="8" t="s">
        <v>41342</v>
      </c>
      <c r="AB5188" s="8" t="s">
        <v>41343</v>
      </c>
    </row>
    <row r="5189" spans="1:28" hidden="1" x14ac:dyDescent="0.2">
      <c r="A5189" s="8" t="s">
        <v>41344</v>
      </c>
      <c r="B5189" s="8" t="s">
        <v>41345</v>
      </c>
      <c r="C5189" s="8" t="s">
        <v>45759</v>
      </c>
      <c r="D5189" s="8" t="s">
        <v>45760</v>
      </c>
      <c r="E5189" s="8" t="s">
        <v>154</v>
      </c>
      <c r="F5189" s="8" t="s">
        <v>133</v>
      </c>
      <c r="G5189" s="8" t="s">
        <v>154</v>
      </c>
      <c r="H5189" s="8" t="s">
        <v>133</v>
      </c>
      <c r="I5189" s="8" t="s">
        <v>41168</v>
      </c>
      <c r="J5189" s="8" t="s">
        <v>708</v>
      </c>
      <c r="K5189" s="8" t="s">
        <v>45730</v>
      </c>
      <c r="L5189" s="8" t="s">
        <v>41340</v>
      </c>
      <c r="M5189" s="8" t="s">
        <v>14420</v>
      </c>
      <c r="N5189" s="8" t="s">
        <v>10716</v>
      </c>
      <c r="O5189" s="8" t="s">
        <v>34691</v>
      </c>
      <c r="P5189" s="8" t="s">
        <v>776</v>
      </c>
      <c r="Q5189" s="8" t="s">
        <v>26029</v>
      </c>
      <c r="R5189" s="8" t="s">
        <v>41169</v>
      </c>
      <c r="S5189" s="17" t="s">
        <v>41170</v>
      </c>
      <c r="T5189" s="18">
        <v>43031</v>
      </c>
      <c r="U5189" s="8">
        <v>0.27083333333333331</v>
      </c>
      <c r="V5189" s="8">
        <v>0.35416666666666669</v>
      </c>
      <c r="W5189" s="8" t="s">
        <v>1100</v>
      </c>
      <c r="X5189" s="8" t="s">
        <v>6171</v>
      </c>
      <c r="Y5189" s="8" t="s">
        <v>1512</v>
      </c>
      <c r="Z5189" s="17" t="s">
        <v>12291</v>
      </c>
      <c r="AA5189" s="8" t="s">
        <v>41346</v>
      </c>
      <c r="AB5189" s="8" t="s">
        <v>41347</v>
      </c>
    </row>
    <row r="5190" spans="1:28" hidden="1" x14ac:dyDescent="0.2">
      <c r="A5190" s="8" t="s">
        <v>41348</v>
      </c>
      <c r="B5190" s="8" t="s">
        <v>41349</v>
      </c>
      <c r="C5190" s="8" t="s">
        <v>45759</v>
      </c>
      <c r="D5190" s="8" t="s">
        <v>45760</v>
      </c>
      <c r="E5190" s="8" t="s">
        <v>154</v>
      </c>
      <c r="F5190" s="8" t="s">
        <v>133</v>
      </c>
      <c r="G5190" s="8" t="s">
        <v>154</v>
      </c>
      <c r="H5190" s="8" t="s">
        <v>133</v>
      </c>
      <c r="I5190" s="8" t="s">
        <v>41168</v>
      </c>
      <c r="J5190" s="8" t="s">
        <v>708</v>
      </c>
      <c r="K5190" s="8" t="s">
        <v>45730</v>
      </c>
      <c r="L5190" s="8" t="s">
        <v>14420</v>
      </c>
      <c r="M5190" s="8" t="s">
        <v>8475</v>
      </c>
      <c r="N5190" s="8" t="s">
        <v>10716</v>
      </c>
      <c r="O5190" s="8" t="s">
        <v>34691</v>
      </c>
      <c r="P5190" s="8" t="s">
        <v>776</v>
      </c>
      <c r="Q5190" s="8" t="s">
        <v>26029</v>
      </c>
      <c r="R5190" s="8" t="s">
        <v>41169</v>
      </c>
      <c r="S5190" s="17" t="s">
        <v>41170</v>
      </c>
      <c r="T5190" s="18">
        <v>43031</v>
      </c>
      <c r="U5190" s="8">
        <v>0.35416666666666669</v>
      </c>
      <c r="V5190" s="8">
        <v>0.41666666666666669</v>
      </c>
      <c r="W5190" s="8" t="s">
        <v>2170</v>
      </c>
      <c r="X5190" s="8" t="s">
        <v>6176</v>
      </c>
      <c r="Y5190" s="8" t="s">
        <v>3091</v>
      </c>
      <c r="Z5190" s="17" t="s">
        <v>27175</v>
      </c>
      <c r="AA5190" s="8" t="s">
        <v>41350</v>
      </c>
      <c r="AB5190" s="8" t="s">
        <v>41351</v>
      </c>
    </row>
    <row r="5191" spans="1:28" hidden="1" x14ac:dyDescent="0.2">
      <c r="A5191" s="8" t="s">
        <v>41352</v>
      </c>
      <c r="B5191" s="8" t="s">
        <v>41353</v>
      </c>
      <c r="C5191" s="8" t="s">
        <v>45759</v>
      </c>
      <c r="D5191" s="8" t="s">
        <v>45760</v>
      </c>
      <c r="E5191" s="8" t="s">
        <v>164</v>
      </c>
      <c r="F5191" s="8" t="s">
        <v>133</v>
      </c>
      <c r="G5191" s="8" t="s">
        <v>164</v>
      </c>
      <c r="H5191" s="8" t="s">
        <v>133</v>
      </c>
      <c r="I5191" s="8" t="s">
        <v>41168</v>
      </c>
      <c r="J5191" s="8" t="s">
        <v>708</v>
      </c>
      <c r="K5191" s="8" t="s">
        <v>45730</v>
      </c>
      <c r="L5191" s="8" t="s">
        <v>4114</v>
      </c>
      <c r="M5191" s="8" t="s">
        <v>3250</v>
      </c>
      <c r="N5191" s="8" t="s">
        <v>10716</v>
      </c>
      <c r="O5191" s="8" t="s">
        <v>34691</v>
      </c>
      <c r="P5191" s="8" t="s">
        <v>776</v>
      </c>
      <c r="Q5191" s="8" t="s">
        <v>26029</v>
      </c>
      <c r="R5191" s="8" t="s">
        <v>41169</v>
      </c>
      <c r="S5191" s="17" t="s">
        <v>41170</v>
      </c>
      <c r="T5191" s="18">
        <v>43032</v>
      </c>
      <c r="U5191" s="8">
        <v>0</v>
      </c>
      <c r="V5191" s="8">
        <v>4.1666666666666664E-2</v>
      </c>
      <c r="W5191" s="8" t="s">
        <v>1495</v>
      </c>
      <c r="X5191" s="8" t="s">
        <v>26979</v>
      </c>
      <c r="Y5191" s="8" t="s">
        <v>13555</v>
      </c>
      <c r="Z5191" s="17" t="s">
        <v>3789</v>
      </c>
      <c r="AA5191" s="8" t="s">
        <v>41354</v>
      </c>
      <c r="AB5191" s="8" t="s">
        <v>41355</v>
      </c>
    </row>
    <row r="5192" spans="1:28" hidden="1" x14ac:dyDescent="0.2">
      <c r="A5192" s="8" t="s">
        <v>41356</v>
      </c>
      <c r="B5192" s="8" t="s">
        <v>41357</v>
      </c>
      <c r="C5192" s="8" t="s">
        <v>45759</v>
      </c>
      <c r="D5192" s="8" t="s">
        <v>45760</v>
      </c>
      <c r="E5192" s="8" t="s">
        <v>164</v>
      </c>
      <c r="F5192" s="8" t="s">
        <v>133</v>
      </c>
      <c r="G5192" s="8" t="s">
        <v>164</v>
      </c>
      <c r="H5192" s="8" t="s">
        <v>133</v>
      </c>
      <c r="I5192" s="8" t="s">
        <v>41168</v>
      </c>
      <c r="J5192" s="8" t="s">
        <v>708</v>
      </c>
      <c r="K5192" s="8" t="s">
        <v>45730</v>
      </c>
      <c r="L5192" s="8" t="s">
        <v>3250</v>
      </c>
      <c r="M5192" s="8" t="s">
        <v>4122</v>
      </c>
      <c r="N5192" s="8" t="s">
        <v>10716</v>
      </c>
      <c r="O5192" s="8" t="s">
        <v>34691</v>
      </c>
      <c r="P5192" s="8" t="s">
        <v>776</v>
      </c>
      <c r="Q5192" s="8" t="s">
        <v>26029</v>
      </c>
      <c r="R5192" s="8" t="s">
        <v>41169</v>
      </c>
      <c r="S5192" s="17" t="s">
        <v>41170</v>
      </c>
      <c r="T5192" s="18">
        <v>43032</v>
      </c>
      <c r="U5192" s="8">
        <v>4.1666666666666664E-2</v>
      </c>
      <c r="V5192" s="8">
        <v>8.3333333333333329E-2</v>
      </c>
      <c r="W5192" s="8" t="s">
        <v>1495</v>
      </c>
      <c r="X5192" s="8" t="s">
        <v>26990</v>
      </c>
      <c r="Y5192" s="8" t="s">
        <v>26991</v>
      </c>
      <c r="Z5192" s="17" t="s">
        <v>3789</v>
      </c>
      <c r="AA5192" s="8" t="s">
        <v>41358</v>
      </c>
      <c r="AB5192" s="8" t="s">
        <v>41359</v>
      </c>
    </row>
    <row r="5193" spans="1:28" hidden="1" x14ac:dyDescent="0.2">
      <c r="A5193" s="8" t="s">
        <v>41360</v>
      </c>
      <c r="B5193" s="8" t="s">
        <v>41361</v>
      </c>
      <c r="C5193" s="8" t="s">
        <v>45759</v>
      </c>
      <c r="D5193" s="8" t="s">
        <v>45760</v>
      </c>
      <c r="E5193" s="8" t="s">
        <v>164</v>
      </c>
      <c r="F5193" s="8" t="s">
        <v>133</v>
      </c>
      <c r="G5193" s="8" t="s">
        <v>164</v>
      </c>
      <c r="H5193" s="8" t="s">
        <v>133</v>
      </c>
      <c r="I5193" s="8" t="s">
        <v>41168</v>
      </c>
      <c r="J5193" s="8" t="s">
        <v>708</v>
      </c>
      <c r="K5193" s="8" t="s">
        <v>45730</v>
      </c>
      <c r="L5193" s="8" t="s">
        <v>4122</v>
      </c>
      <c r="M5193" s="8" t="s">
        <v>3257</v>
      </c>
      <c r="N5193" s="8" t="s">
        <v>10716</v>
      </c>
      <c r="O5193" s="8" t="s">
        <v>34691</v>
      </c>
      <c r="P5193" s="8" t="s">
        <v>776</v>
      </c>
      <c r="Q5193" s="8" t="s">
        <v>26029</v>
      </c>
      <c r="R5193" s="8" t="s">
        <v>41169</v>
      </c>
      <c r="S5193" s="17" t="s">
        <v>41170</v>
      </c>
      <c r="T5193" s="18">
        <v>43032</v>
      </c>
      <c r="U5193" s="8">
        <v>8.3333333333333329E-2</v>
      </c>
      <c r="V5193" s="8">
        <v>0.125</v>
      </c>
      <c r="W5193" s="8" t="s">
        <v>1495</v>
      </c>
      <c r="X5193" s="8" t="s">
        <v>27028</v>
      </c>
      <c r="Y5193" s="8" t="s">
        <v>26991</v>
      </c>
      <c r="Z5193" s="17" t="s">
        <v>6069</v>
      </c>
      <c r="AA5193" s="8" t="s">
        <v>41362</v>
      </c>
      <c r="AB5193" s="8" t="s">
        <v>41363</v>
      </c>
    </row>
    <row r="5194" spans="1:28" hidden="1" x14ac:dyDescent="0.2">
      <c r="A5194" s="8" t="s">
        <v>41364</v>
      </c>
      <c r="B5194" s="8" t="s">
        <v>41365</v>
      </c>
      <c r="C5194" s="8" t="s">
        <v>45759</v>
      </c>
      <c r="D5194" s="8" t="s">
        <v>45760</v>
      </c>
      <c r="E5194" s="8" t="s">
        <v>164</v>
      </c>
      <c r="F5194" s="8" t="s">
        <v>133</v>
      </c>
      <c r="G5194" s="8" t="s">
        <v>164</v>
      </c>
      <c r="H5194" s="8" t="s">
        <v>133</v>
      </c>
      <c r="I5194" s="8" t="s">
        <v>41168</v>
      </c>
      <c r="J5194" s="8" t="s">
        <v>708</v>
      </c>
      <c r="K5194" s="8" t="s">
        <v>45730</v>
      </c>
      <c r="L5194" s="8" t="s">
        <v>3257</v>
      </c>
      <c r="M5194" s="8" t="s">
        <v>3264</v>
      </c>
      <c r="N5194" s="8" t="s">
        <v>10716</v>
      </c>
      <c r="O5194" s="8" t="s">
        <v>34691</v>
      </c>
      <c r="P5194" s="8" t="s">
        <v>776</v>
      </c>
      <c r="Q5194" s="8" t="s">
        <v>26029</v>
      </c>
      <c r="R5194" s="8" t="s">
        <v>41169</v>
      </c>
      <c r="S5194" s="17" t="s">
        <v>41170</v>
      </c>
      <c r="T5194" s="18">
        <v>43032</v>
      </c>
      <c r="U5194" s="8">
        <v>0.125</v>
      </c>
      <c r="V5194" s="8">
        <v>0.16666666666666666</v>
      </c>
      <c r="W5194" s="8" t="s">
        <v>1495</v>
      </c>
      <c r="X5194" s="8" t="s">
        <v>27002</v>
      </c>
      <c r="Y5194" s="8" t="s">
        <v>26991</v>
      </c>
      <c r="Z5194" s="17" t="s">
        <v>41366</v>
      </c>
      <c r="AA5194" s="8" t="s">
        <v>41367</v>
      </c>
      <c r="AB5194" s="8" t="s">
        <v>41368</v>
      </c>
    </row>
    <row r="5195" spans="1:28" hidden="1" x14ac:dyDescent="0.2">
      <c r="A5195" s="8" t="s">
        <v>41369</v>
      </c>
      <c r="B5195" s="8" t="s">
        <v>41370</v>
      </c>
      <c r="C5195" s="8" t="s">
        <v>45759</v>
      </c>
      <c r="D5195" s="8" t="s">
        <v>45760</v>
      </c>
      <c r="E5195" s="8" t="s">
        <v>164</v>
      </c>
      <c r="F5195" s="8" t="s">
        <v>133</v>
      </c>
      <c r="G5195" s="8" t="s">
        <v>164</v>
      </c>
      <c r="H5195" s="8" t="s">
        <v>133</v>
      </c>
      <c r="I5195" s="8" t="s">
        <v>41168</v>
      </c>
      <c r="J5195" s="8" t="s">
        <v>708</v>
      </c>
      <c r="K5195" s="8" t="s">
        <v>45730</v>
      </c>
      <c r="L5195" s="8" t="s">
        <v>3264</v>
      </c>
      <c r="M5195" s="8" t="s">
        <v>804</v>
      </c>
      <c r="N5195" s="8" t="s">
        <v>10716</v>
      </c>
      <c r="O5195" s="8" t="s">
        <v>34691</v>
      </c>
      <c r="P5195" s="8" t="s">
        <v>776</v>
      </c>
      <c r="Q5195" s="8" t="s">
        <v>26029</v>
      </c>
      <c r="R5195" s="8" t="s">
        <v>41169</v>
      </c>
      <c r="S5195" s="17" t="s">
        <v>41170</v>
      </c>
      <c r="T5195" s="18">
        <v>43032</v>
      </c>
      <c r="U5195" s="8">
        <v>0.16666666666666666</v>
      </c>
      <c r="V5195" s="8">
        <v>0.20833333333333334</v>
      </c>
      <c r="W5195" s="8" t="s">
        <v>1495</v>
      </c>
      <c r="X5195" s="8" t="s">
        <v>26996</v>
      </c>
      <c r="Y5195" s="8" t="s">
        <v>26991</v>
      </c>
      <c r="Z5195" s="17" t="s">
        <v>12291</v>
      </c>
      <c r="AA5195" s="8" t="s">
        <v>41371</v>
      </c>
      <c r="AB5195" s="8" t="s">
        <v>41372</v>
      </c>
    </row>
    <row r="5196" spans="1:28" hidden="1" x14ac:dyDescent="0.2">
      <c r="A5196" s="8" t="s">
        <v>41373</v>
      </c>
      <c r="B5196" s="8" t="s">
        <v>41374</v>
      </c>
      <c r="C5196" s="8" t="s">
        <v>45759</v>
      </c>
      <c r="D5196" s="8" t="s">
        <v>45760</v>
      </c>
      <c r="E5196" s="8" t="s">
        <v>164</v>
      </c>
      <c r="F5196" s="8" t="s">
        <v>133</v>
      </c>
      <c r="G5196" s="8" t="s">
        <v>164</v>
      </c>
      <c r="H5196" s="8" t="s">
        <v>133</v>
      </c>
      <c r="I5196" s="8" t="s">
        <v>41168</v>
      </c>
      <c r="J5196" s="8" t="s">
        <v>708</v>
      </c>
      <c r="K5196" s="8" t="s">
        <v>45730</v>
      </c>
      <c r="L5196" s="8" t="s">
        <v>804</v>
      </c>
      <c r="M5196" s="8" t="s">
        <v>2073</v>
      </c>
      <c r="N5196" s="8" t="s">
        <v>10716</v>
      </c>
      <c r="O5196" s="8" t="s">
        <v>34691</v>
      </c>
      <c r="P5196" s="8" t="s">
        <v>776</v>
      </c>
      <c r="Q5196" s="8" t="s">
        <v>26029</v>
      </c>
      <c r="R5196" s="8" t="s">
        <v>41169</v>
      </c>
      <c r="S5196" s="17" t="s">
        <v>41170</v>
      </c>
      <c r="T5196" s="18">
        <v>43032</v>
      </c>
      <c r="U5196" s="8">
        <v>0.20833333333333334</v>
      </c>
      <c r="V5196" s="8">
        <v>0.25</v>
      </c>
      <c r="W5196" s="8" t="s">
        <v>1495</v>
      </c>
      <c r="X5196" s="8" t="s">
        <v>26984</v>
      </c>
      <c r="Y5196" s="8" t="s">
        <v>13555</v>
      </c>
      <c r="Z5196" s="17" t="s">
        <v>41375</v>
      </c>
      <c r="AA5196" s="8" t="s">
        <v>41376</v>
      </c>
      <c r="AB5196" s="8" t="s">
        <v>41377</v>
      </c>
    </row>
    <row r="5197" spans="1:28" hidden="1" x14ac:dyDescent="0.2">
      <c r="A5197" s="8" t="s">
        <v>41378</v>
      </c>
      <c r="B5197" s="8" t="s">
        <v>41379</v>
      </c>
      <c r="C5197" s="8" t="s">
        <v>45759</v>
      </c>
      <c r="D5197" s="8" t="s">
        <v>45760</v>
      </c>
      <c r="E5197" s="8" t="s">
        <v>164</v>
      </c>
      <c r="F5197" s="8" t="s">
        <v>133</v>
      </c>
      <c r="G5197" s="8" t="s">
        <v>164</v>
      </c>
      <c r="H5197" s="8" t="s">
        <v>133</v>
      </c>
      <c r="I5197" s="8" t="s">
        <v>41168</v>
      </c>
      <c r="J5197" s="8" t="s">
        <v>708</v>
      </c>
      <c r="K5197" s="8" t="s">
        <v>45730</v>
      </c>
      <c r="L5197" s="8" t="s">
        <v>2073</v>
      </c>
      <c r="M5197" s="8" t="s">
        <v>8503</v>
      </c>
      <c r="N5197" s="8" t="s">
        <v>10716</v>
      </c>
      <c r="O5197" s="8" t="s">
        <v>34691</v>
      </c>
      <c r="P5197" s="8" t="s">
        <v>776</v>
      </c>
      <c r="Q5197" s="8" t="s">
        <v>26029</v>
      </c>
      <c r="R5197" s="8" t="s">
        <v>41169</v>
      </c>
      <c r="S5197" s="17" t="s">
        <v>41170</v>
      </c>
      <c r="T5197" s="18">
        <v>43032</v>
      </c>
      <c r="U5197" s="8">
        <v>0.25</v>
      </c>
      <c r="V5197" s="8">
        <v>0.41666666666666669</v>
      </c>
      <c r="W5197" s="8" t="s">
        <v>739</v>
      </c>
      <c r="X5197" s="8" t="s">
        <v>13561</v>
      </c>
      <c r="Y5197" s="8" t="s">
        <v>13562</v>
      </c>
      <c r="Z5197" s="17" t="s">
        <v>22299</v>
      </c>
      <c r="AA5197" s="8" t="s">
        <v>41380</v>
      </c>
      <c r="AB5197" s="8" t="s">
        <v>41381</v>
      </c>
    </row>
    <row r="5198" spans="1:28" hidden="1" x14ac:dyDescent="0.2">
      <c r="A5198" s="8" t="s">
        <v>41409</v>
      </c>
      <c r="B5198" s="8" t="s">
        <v>41410</v>
      </c>
      <c r="C5198" s="8" t="s">
        <v>45759</v>
      </c>
      <c r="D5198" s="8" t="s">
        <v>45760</v>
      </c>
      <c r="E5198" s="8" t="s">
        <v>205</v>
      </c>
      <c r="F5198" s="8" t="s">
        <v>204</v>
      </c>
      <c r="G5198" s="8" t="s">
        <v>205</v>
      </c>
      <c r="H5198" s="8" t="s">
        <v>204</v>
      </c>
      <c r="I5198" s="8" t="s">
        <v>41168</v>
      </c>
      <c r="J5198" s="8" t="s">
        <v>708</v>
      </c>
      <c r="K5198" s="8" t="s">
        <v>45730</v>
      </c>
      <c r="L5198" s="8" t="s">
        <v>1525</v>
      </c>
      <c r="M5198" s="8" t="s">
        <v>1127</v>
      </c>
      <c r="N5198" s="8" t="s">
        <v>10716</v>
      </c>
      <c r="O5198" s="8" t="s">
        <v>34691</v>
      </c>
      <c r="P5198" s="8" t="s">
        <v>776</v>
      </c>
      <c r="Q5198" s="8" t="s">
        <v>26029</v>
      </c>
      <c r="R5198" s="8" t="s">
        <v>41169</v>
      </c>
      <c r="S5198" s="17" t="s">
        <v>41170</v>
      </c>
      <c r="T5198" s="18">
        <v>43033</v>
      </c>
      <c r="U5198" s="8">
        <v>0</v>
      </c>
      <c r="V5198" s="8">
        <v>4.1666666666666664E-2</v>
      </c>
      <c r="W5198" s="8" t="s">
        <v>1495</v>
      </c>
      <c r="X5198" s="8" t="s">
        <v>27017</v>
      </c>
      <c r="Y5198" s="8" t="s">
        <v>3389</v>
      </c>
      <c r="Z5198" s="17" t="s">
        <v>41411</v>
      </c>
      <c r="AA5198" s="8" t="s">
        <v>41412</v>
      </c>
      <c r="AB5198" s="8" t="s">
        <v>41413</v>
      </c>
    </row>
    <row r="5199" spans="1:28" hidden="1" x14ac:dyDescent="0.2">
      <c r="A5199" s="8" t="s">
        <v>41414</v>
      </c>
      <c r="B5199" s="8" t="s">
        <v>41415</v>
      </c>
      <c r="C5199" s="8" t="s">
        <v>45759</v>
      </c>
      <c r="D5199" s="8" t="s">
        <v>45760</v>
      </c>
      <c r="E5199" s="8" t="s">
        <v>205</v>
      </c>
      <c r="F5199" s="8" t="s">
        <v>204</v>
      </c>
      <c r="G5199" s="8" t="s">
        <v>205</v>
      </c>
      <c r="H5199" s="8" t="s">
        <v>204</v>
      </c>
      <c r="I5199" s="8" t="s">
        <v>41168</v>
      </c>
      <c r="J5199" s="8" t="s">
        <v>708</v>
      </c>
      <c r="K5199" s="8" t="s">
        <v>45730</v>
      </c>
      <c r="L5199" s="8" t="s">
        <v>1127</v>
      </c>
      <c r="M5199" s="8" t="s">
        <v>3634</v>
      </c>
      <c r="N5199" s="8" t="s">
        <v>10716</v>
      </c>
      <c r="O5199" s="8" t="s">
        <v>34691</v>
      </c>
      <c r="P5199" s="8" t="s">
        <v>776</v>
      </c>
      <c r="Q5199" s="8" t="s">
        <v>26029</v>
      </c>
      <c r="R5199" s="8" t="s">
        <v>41169</v>
      </c>
      <c r="S5199" s="17" t="s">
        <v>41170</v>
      </c>
      <c r="T5199" s="18">
        <v>43033</v>
      </c>
      <c r="U5199" s="8">
        <v>4.1666666666666664E-2</v>
      </c>
      <c r="V5199" s="8">
        <v>8.3333333333333329E-2</v>
      </c>
      <c r="W5199" s="8" t="s">
        <v>1495</v>
      </c>
      <c r="X5199" s="8" t="s">
        <v>6728</v>
      </c>
      <c r="Y5199" s="8" t="s">
        <v>3389</v>
      </c>
      <c r="Z5199" s="17" t="s">
        <v>41416</v>
      </c>
      <c r="AA5199" s="8" t="s">
        <v>41417</v>
      </c>
      <c r="AB5199" s="8" t="s">
        <v>41418</v>
      </c>
    </row>
    <row r="5200" spans="1:28" hidden="1" x14ac:dyDescent="0.2">
      <c r="A5200" s="8" t="s">
        <v>41419</v>
      </c>
      <c r="B5200" s="8" t="s">
        <v>41420</v>
      </c>
      <c r="C5200" s="8" t="s">
        <v>45759</v>
      </c>
      <c r="D5200" s="8" t="s">
        <v>45760</v>
      </c>
      <c r="E5200" s="8" t="s">
        <v>205</v>
      </c>
      <c r="F5200" s="8" t="s">
        <v>204</v>
      </c>
      <c r="G5200" s="8" t="s">
        <v>205</v>
      </c>
      <c r="H5200" s="8" t="s">
        <v>204</v>
      </c>
      <c r="I5200" s="8" t="s">
        <v>41168</v>
      </c>
      <c r="J5200" s="8" t="s">
        <v>708</v>
      </c>
      <c r="K5200" s="8" t="s">
        <v>45730</v>
      </c>
      <c r="L5200" s="8" t="s">
        <v>3634</v>
      </c>
      <c r="M5200" s="8" t="s">
        <v>24249</v>
      </c>
      <c r="N5200" s="8" t="s">
        <v>10716</v>
      </c>
      <c r="O5200" s="8" t="s">
        <v>34691</v>
      </c>
      <c r="P5200" s="8" t="s">
        <v>776</v>
      </c>
      <c r="Q5200" s="8" t="s">
        <v>26029</v>
      </c>
      <c r="R5200" s="8" t="s">
        <v>41169</v>
      </c>
      <c r="S5200" s="17" t="s">
        <v>41170</v>
      </c>
      <c r="T5200" s="18">
        <v>43033</v>
      </c>
      <c r="U5200" s="8">
        <v>8.3333333333333329E-2</v>
      </c>
      <c r="V5200" s="8">
        <v>0.125</v>
      </c>
      <c r="W5200" s="8" t="s">
        <v>1495</v>
      </c>
      <c r="X5200" s="8" t="s">
        <v>27028</v>
      </c>
      <c r="Y5200" s="8" t="s">
        <v>26991</v>
      </c>
      <c r="Z5200" s="17" t="s">
        <v>27187</v>
      </c>
      <c r="AA5200" s="8" t="s">
        <v>41421</v>
      </c>
      <c r="AB5200" s="8" t="s">
        <v>41422</v>
      </c>
    </row>
    <row r="5201" spans="1:28" hidden="1" x14ac:dyDescent="0.2">
      <c r="A5201" s="8" t="s">
        <v>41423</v>
      </c>
      <c r="B5201" s="8" t="s">
        <v>41424</v>
      </c>
      <c r="C5201" s="8" t="s">
        <v>45759</v>
      </c>
      <c r="D5201" s="8" t="s">
        <v>45760</v>
      </c>
      <c r="E5201" s="8" t="s">
        <v>205</v>
      </c>
      <c r="F5201" s="8" t="s">
        <v>204</v>
      </c>
      <c r="G5201" s="8" t="s">
        <v>205</v>
      </c>
      <c r="H5201" s="8" t="s">
        <v>204</v>
      </c>
      <c r="I5201" s="8" t="s">
        <v>41168</v>
      </c>
      <c r="J5201" s="8" t="s">
        <v>708</v>
      </c>
      <c r="K5201" s="8" t="s">
        <v>45730</v>
      </c>
      <c r="L5201" s="8" t="s">
        <v>24249</v>
      </c>
      <c r="M5201" s="8" t="s">
        <v>3648</v>
      </c>
      <c r="N5201" s="8" t="s">
        <v>10716</v>
      </c>
      <c r="O5201" s="8" t="s">
        <v>34691</v>
      </c>
      <c r="P5201" s="8" t="s">
        <v>776</v>
      </c>
      <c r="Q5201" s="8" t="s">
        <v>26029</v>
      </c>
      <c r="R5201" s="8" t="s">
        <v>41169</v>
      </c>
      <c r="S5201" s="17" t="s">
        <v>41170</v>
      </c>
      <c r="T5201" s="18">
        <v>43033</v>
      </c>
      <c r="U5201" s="8">
        <v>0.125</v>
      </c>
      <c r="V5201" s="8">
        <v>0.20833333333333334</v>
      </c>
      <c r="W5201" s="8" t="s">
        <v>1100</v>
      </c>
      <c r="X5201" s="8" t="s">
        <v>27034</v>
      </c>
      <c r="Y5201" s="8" t="s">
        <v>13424</v>
      </c>
      <c r="Z5201" s="17" t="s">
        <v>41425</v>
      </c>
      <c r="AA5201" s="8" t="s">
        <v>41426</v>
      </c>
      <c r="AB5201" s="8" t="s">
        <v>41427</v>
      </c>
    </row>
    <row r="5202" spans="1:28" hidden="1" x14ac:dyDescent="0.2">
      <c r="A5202" s="8" t="s">
        <v>41428</v>
      </c>
      <c r="B5202" s="8" t="s">
        <v>41429</v>
      </c>
      <c r="C5202" s="8" t="s">
        <v>45759</v>
      </c>
      <c r="D5202" s="8" t="s">
        <v>45760</v>
      </c>
      <c r="E5202" s="8" t="s">
        <v>205</v>
      </c>
      <c r="F5202" s="8" t="s">
        <v>204</v>
      </c>
      <c r="G5202" s="8" t="s">
        <v>205</v>
      </c>
      <c r="H5202" s="8" t="s">
        <v>204</v>
      </c>
      <c r="I5202" s="8" t="s">
        <v>41168</v>
      </c>
      <c r="J5202" s="8" t="s">
        <v>708</v>
      </c>
      <c r="K5202" s="8" t="s">
        <v>45730</v>
      </c>
      <c r="L5202" s="8" t="s">
        <v>3648</v>
      </c>
      <c r="M5202" s="8" t="s">
        <v>10738</v>
      </c>
      <c r="N5202" s="8" t="s">
        <v>10716</v>
      </c>
      <c r="O5202" s="8" t="s">
        <v>34691</v>
      </c>
      <c r="P5202" s="8" t="s">
        <v>776</v>
      </c>
      <c r="Q5202" s="8" t="s">
        <v>26029</v>
      </c>
      <c r="R5202" s="8" t="s">
        <v>41169</v>
      </c>
      <c r="S5202" s="17" t="s">
        <v>41170</v>
      </c>
      <c r="T5202" s="18">
        <v>43033</v>
      </c>
      <c r="U5202" s="8">
        <v>0.20833333333333334</v>
      </c>
      <c r="V5202" s="8">
        <v>0.33333333333333331</v>
      </c>
      <c r="W5202" s="8" t="s">
        <v>1283</v>
      </c>
      <c r="X5202" s="8" t="s">
        <v>27040</v>
      </c>
      <c r="Y5202" s="8" t="s">
        <v>27041</v>
      </c>
      <c r="Z5202" s="17" t="s">
        <v>41430</v>
      </c>
      <c r="AA5202" s="8" t="s">
        <v>41431</v>
      </c>
      <c r="AB5202" s="8" t="s">
        <v>41432</v>
      </c>
    </row>
    <row r="5203" spans="1:28" hidden="1" x14ac:dyDescent="0.2">
      <c r="A5203" s="8" t="s">
        <v>41433</v>
      </c>
      <c r="B5203" s="8" t="s">
        <v>41434</v>
      </c>
      <c r="C5203" s="8" t="s">
        <v>45759</v>
      </c>
      <c r="D5203" s="8" t="s">
        <v>45760</v>
      </c>
      <c r="E5203" s="8" t="s">
        <v>205</v>
      </c>
      <c r="F5203" s="8" t="s">
        <v>204</v>
      </c>
      <c r="G5203" s="8" t="s">
        <v>205</v>
      </c>
      <c r="H5203" s="8" t="s">
        <v>204</v>
      </c>
      <c r="I5203" s="8" t="s">
        <v>41168</v>
      </c>
      <c r="J5203" s="8" t="s">
        <v>708</v>
      </c>
      <c r="K5203" s="8" t="s">
        <v>45730</v>
      </c>
      <c r="L5203" s="8" t="s">
        <v>10738</v>
      </c>
      <c r="M5203" s="8" t="s">
        <v>1533</v>
      </c>
      <c r="N5203" s="8" t="s">
        <v>10716</v>
      </c>
      <c r="O5203" s="8" t="s">
        <v>34691</v>
      </c>
      <c r="P5203" s="8" t="s">
        <v>776</v>
      </c>
      <c r="Q5203" s="8" t="s">
        <v>26029</v>
      </c>
      <c r="R5203" s="8" t="s">
        <v>41169</v>
      </c>
      <c r="S5203" s="17" t="s">
        <v>41170</v>
      </c>
      <c r="T5203" s="18">
        <v>43033</v>
      </c>
      <c r="U5203" s="8">
        <v>0.33333333333333331</v>
      </c>
      <c r="V5203" s="8">
        <v>0.41666666666666669</v>
      </c>
      <c r="W5203" s="8" t="s">
        <v>1100</v>
      </c>
      <c r="X5203" s="8" t="s">
        <v>27047</v>
      </c>
      <c r="Y5203" s="8" t="s">
        <v>27041</v>
      </c>
      <c r="Z5203" s="17" t="s">
        <v>41435</v>
      </c>
      <c r="AA5203" s="8" t="s">
        <v>41436</v>
      </c>
      <c r="AB5203" s="8" t="s">
        <v>41437</v>
      </c>
    </row>
    <row r="5204" spans="1:28" hidden="1" x14ac:dyDescent="0.2">
      <c r="A5204" s="8" t="s">
        <v>41438</v>
      </c>
      <c r="B5204" s="8" t="s">
        <v>41439</v>
      </c>
      <c r="C5204" s="8" t="s">
        <v>45759</v>
      </c>
      <c r="D5204" s="8" t="s">
        <v>45760</v>
      </c>
      <c r="E5204" s="8" t="s">
        <v>215</v>
      </c>
      <c r="F5204" s="8" t="s">
        <v>204</v>
      </c>
      <c r="G5204" s="8" t="s">
        <v>215</v>
      </c>
      <c r="H5204" s="8" t="s">
        <v>204</v>
      </c>
      <c r="I5204" s="8" t="s">
        <v>41168</v>
      </c>
      <c r="J5204" s="8" t="s">
        <v>708</v>
      </c>
      <c r="K5204" s="8" t="s">
        <v>45730</v>
      </c>
      <c r="L5204" s="8" t="s">
        <v>3669</v>
      </c>
      <c r="M5204" s="8" t="s">
        <v>27441</v>
      </c>
      <c r="N5204" s="8" t="s">
        <v>10716</v>
      </c>
      <c r="O5204" s="8" t="s">
        <v>34691</v>
      </c>
      <c r="P5204" s="8" t="s">
        <v>776</v>
      </c>
      <c r="Q5204" s="8" t="s">
        <v>26029</v>
      </c>
      <c r="R5204" s="8" t="s">
        <v>41169</v>
      </c>
      <c r="S5204" s="17" t="s">
        <v>41170</v>
      </c>
      <c r="T5204" s="18">
        <v>43034</v>
      </c>
      <c r="U5204" s="8">
        <v>0</v>
      </c>
      <c r="V5204" s="8">
        <v>0.41666666666666669</v>
      </c>
      <c r="W5204" s="8" t="s">
        <v>792</v>
      </c>
      <c r="X5204" s="8" t="s">
        <v>41440</v>
      </c>
      <c r="Y5204" s="8" t="s">
        <v>18035</v>
      </c>
      <c r="Z5204" s="17" t="s">
        <v>10806</v>
      </c>
      <c r="AA5204" s="8" t="s">
        <v>41441</v>
      </c>
      <c r="AB5204" s="8" t="s">
        <v>41442</v>
      </c>
    </row>
    <row r="5205" spans="1:28" hidden="1" x14ac:dyDescent="0.2">
      <c r="A5205" s="8" t="s">
        <v>41472</v>
      </c>
      <c r="B5205" s="8" t="s">
        <v>41473</v>
      </c>
      <c r="C5205" s="8" t="s">
        <v>45759</v>
      </c>
      <c r="D5205" s="8" t="s">
        <v>45760</v>
      </c>
      <c r="E5205" s="8" t="s">
        <v>225</v>
      </c>
      <c r="F5205" s="8" t="s">
        <v>204</v>
      </c>
      <c r="G5205" s="8" t="s">
        <v>225</v>
      </c>
      <c r="H5205" s="8" t="s">
        <v>204</v>
      </c>
      <c r="I5205" s="8" t="s">
        <v>41168</v>
      </c>
      <c r="J5205" s="8" t="s">
        <v>708</v>
      </c>
      <c r="K5205" s="8" t="s">
        <v>45730</v>
      </c>
      <c r="L5205" s="8" t="s">
        <v>5763</v>
      </c>
      <c r="M5205" s="8" t="s">
        <v>1547</v>
      </c>
      <c r="N5205" s="8" t="s">
        <v>10716</v>
      </c>
      <c r="O5205" s="8" t="s">
        <v>34691</v>
      </c>
      <c r="P5205" s="8" t="s">
        <v>776</v>
      </c>
      <c r="Q5205" s="8" t="s">
        <v>26029</v>
      </c>
      <c r="R5205" s="8" t="s">
        <v>41169</v>
      </c>
      <c r="S5205" s="17" t="s">
        <v>41170</v>
      </c>
      <c r="T5205" s="18">
        <v>43035</v>
      </c>
      <c r="U5205" s="8">
        <v>0</v>
      </c>
      <c r="V5205" s="8">
        <v>0.16666666666666666</v>
      </c>
      <c r="W5205" s="8" t="s">
        <v>739</v>
      </c>
      <c r="X5205" s="8" t="s">
        <v>6144</v>
      </c>
      <c r="Y5205" s="8" t="s">
        <v>6145</v>
      </c>
      <c r="Z5205" s="17" t="s">
        <v>41474</v>
      </c>
      <c r="AA5205" s="8" t="s">
        <v>41475</v>
      </c>
      <c r="AB5205" s="8" t="s">
        <v>41476</v>
      </c>
    </row>
    <row r="5206" spans="1:28" hidden="1" x14ac:dyDescent="0.2">
      <c r="A5206" s="8" t="s">
        <v>41477</v>
      </c>
      <c r="B5206" s="8" t="s">
        <v>41478</v>
      </c>
      <c r="C5206" s="8" t="s">
        <v>45759</v>
      </c>
      <c r="D5206" s="8" t="s">
        <v>45760</v>
      </c>
      <c r="E5206" s="8" t="s">
        <v>225</v>
      </c>
      <c r="F5206" s="8" t="s">
        <v>204</v>
      </c>
      <c r="G5206" s="8" t="s">
        <v>225</v>
      </c>
      <c r="H5206" s="8" t="s">
        <v>204</v>
      </c>
      <c r="I5206" s="8" t="s">
        <v>41168</v>
      </c>
      <c r="J5206" s="8" t="s">
        <v>708</v>
      </c>
      <c r="K5206" s="8" t="s">
        <v>45730</v>
      </c>
      <c r="L5206" s="8" t="s">
        <v>1547</v>
      </c>
      <c r="M5206" s="8" t="s">
        <v>5519</v>
      </c>
      <c r="N5206" s="8" t="s">
        <v>10716</v>
      </c>
      <c r="O5206" s="8" t="s">
        <v>34691</v>
      </c>
      <c r="P5206" s="8" t="s">
        <v>776</v>
      </c>
      <c r="Q5206" s="8" t="s">
        <v>26029</v>
      </c>
      <c r="R5206" s="8" t="s">
        <v>41169</v>
      </c>
      <c r="S5206" s="17" t="s">
        <v>41170</v>
      </c>
      <c r="T5206" s="18">
        <v>43035</v>
      </c>
      <c r="U5206" s="8">
        <v>0.16666666666666666</v>
      </c>
      <c r="V5206" s="8">
        <v>0.41666666666666669</v>
      </c>
      <c r="W5206" s="8" t="s">
        <v>30</v>
      </c>
      <c r="X5206" s="8" t="s">
        <v>4169</v>
      </c>
      <c r="Y5206" s="8" t="s">
        <v>1592</v>
      </c>
      <c r="Z5206" s="17" t="s">
        <v>41479</v>
      </c>
      <c r="AA5206" s="8" t="s">
        <v>41480</v>
      </c>
      <c r="AB5206" s="8" t="s">
        <v>41481</v>
      </c>
    </row>
    <row r="5207" spans="1:28" hidden="1" x14ac:dyDescent="0.2">
      <c r="A5207" s="8" t="s">
        <v>41443</v>
      </c>
      <c r="B5207" s="8" t="s">
        <v>41444</v>
      </c>
      <c r="C5207" s="8" t="s">
        <v>45759</v>
      </c>
      <c r="D5207" s="8" t="s">
        <v>45760</v>
      </c>
      <c r="E5207" s="8" t="s">
        <v>235</v>
      </c>
      <c r="F5207" s="8" t="s">
        <v>204</v>
      </c>
      <c r="G5207" s="8" t="s">
        <v>235</v>
      </c>
      <c r="H5207" s="8" t="s">
        <v>204</v>
      </c>
      <c r="I5207" s="8" t="s">
        <v>41168</v>
      </c>
      <c r="J5207" s="8" t="s">
        <v>708</v>
      </c>
      <c r="K5207" s="8" t="s">
        <v>45730</v>
      </c>
      <c r="L5207" s="8" t="s">
        <v>4183</v>
      </c>
      <c r="M5207" s="8" t="s">
        <v>23870</v>
      </c>
      <c r="N5207" s="8" t="s">
        <v>10716</v>
      </c>
      <c r="O5207" s="8" t="s">
        <v>34691</v>
      </c>
      <c r="P5207" s="8" t="s">
        <v>776</v>
      </c>
      <c r="Q5207" s="8" t="s">
        <v>26029</v>
      </c>
      <c r="R5207" s="8" t="s">
        <v>41169</v>
      </c>
      <c r="S5207" s="17" t="s">
        <v>41170</v>
      </c>
      <c r="T5207" s="18">
        <v>43036</v>
      </c>
      <c r="U5207" s="8">
        <v>0</v>
      </c>
      <c r="V5207" s="8">
        <v>4.1666666666666664E-2</v>
      </c>
      <c r="W5207" s="8" t="s">
        <v>1495</v>
      </c>
      <c r="X5207" s="8" t="s">
        <v>41445</v>
      </c>
      <c r="Y5207" s="8" t="s">
        <v>3781</v>
      </c>
      <c r="Z5207" s="17" t="s">
        <v>41446</v>
      </c>
      <c r="AA5207" s="8" t="s">
        <v>41447</v>
      </c>
      <c r="AB5207" s="8" t="s">
        <v>41448</v>
      </c>
    </row>
    <row r="5208" spans="1:28" hidden="1" x14ac:dyDescent="0.2">
      <c r="A5208" s="8" t="s">
        <v>41449</v>
      </c>
      <c r="B5208" s="8" t="s">
        <v>41450</v>
      </c>
      <c r="C5208" s="8" t="s">
        <v>45759</v>
      </c>
      <c r="D5208" s="8" t="s">
        <v>45760</v>
      </c>
      <c r="E5208" s="8" t="s">
        <v>235</v>
      </c>
      <c r="F5208" s="8" t="s">
        <v>204</v>
      </c>
      <c r="G5208" s="8" t="s">
        <v>235</v>
      </c>
      <c r="H5208" s="8" t="s">
        <v>204</v>
      </c>
      <c r="I5208" s="8" t="s">
        <v>41168</v>
      </c>
      <c r="J5208" s="8" t="s">
        <v>708</v>
      </c>
      <c r="K5208" s="8" t="s">
        <v>45730</v>
      </c>
      <c r="L5208" s="8" t="s">
        <v>23870</v>
      </c>
      <c r="M5208" s="8" t="s">
        <v>4708</v>
      </c>
      <c r="N5208" s="8" t="s">
        <v>10716</v>
      </c>
      <c r="O5208" s="8" t="s">
        <v>34691</v>
      </c>
      <c r="P5208" s="8" t="s">
        <v>776</v>
      </c>
      <c r="Q5208" s="8" t="s">
        <v>26029</v>
      </c>
      <c r="R5208" s="8" t="s">
        <v>41169</v>
      </c>
      <c r="S5208" s="17" t="s">
        <v>41170</v>
      </c>
      <c r="T5208" s="18">
        <v>43036</v>
      </c>
      <c r="U5208" s="8">
        <v>4.1666666666666664E-2</v>
      </c>
      <c r="V5208" s="8">
        <v>8.3333333333333329E-2</v>
      </c>
      <c r="W5208" s="8" t="s">
        <v>1495</v>
      </c>
      <c r="X5208" s="8" t="s">
        <v>41451</v>
      </c>
      <c r="Y5208" s="8" t="s">
        <v>5249</v>
      </c>
      <c r="Z5208" s="17" t="s">
        <v>41452</v>
      </c>
      <c r="AA5208" s="8" t="s">
        <v>41453</v>
      </c>
      <c r="AB5208" s="8" t="s">
        <v>41454</v>
      </c>
    </row>
    <row r="5209" spans="1:28" hidden="1" x14ac:dyDescent="0.2">
      <c r="A5209" s="8" t="s">
        <v>41455</v>
      </c>
      <c r="B5209" s="8" t="s">
        <v>41456</v>
      </c>
      <c r="C5209" s="8" t="s">
        <v>45759</v>
      </c>
      <c r="D5209" s="8" t="s">
        <v>45760</v>
      </c>
      <c r="E5209" s="8" t="s">
        <v>235</v>
      </c>
      <c r="F5209" s="8" t="s">
        <v>204</v>
      </c>
      <c r="G5209" s="8" t="s">
        <v>235</v>
      </c>
      <c r="H5209" s="8" t="s">
        <v>204</v>
      </c>
      <c r="I5209" s="8" t="s">
        <v>41168</v>
      </c>
      <c r="J5209" s="8" t="s">
        <v>708</v>
      </c>
      <c r="K5209" s="8" t="s">
        <v>45730</v>
      </c>
      <c r="L5209" s="8" t="s">
        <v>4708</v>
      </c>
      <c r="M5209" s="8" t="s">
        <v>41457</v>
      </c>
      <c r="N5209" s="8" t="s">
        <v>10716</v>
      </c>
      <c r="O5209" s="8" t="s">
        <v>34691</v>
      </c>
      <c r="P5209" s="8" t="s">
        <v>776</v>
      </c>
      <c r="Q5209" s="8" t="s">
        <v>26029</v>
      </c>
      <c r="R5209" s="8" t="s">
        <v>41169</v>
      </c>
      <c r="S5209" s="17" t="s">
        <v>41170</v>
      </c>
      <c r="T5209" s="18">
        <v>43036</v>
      </c>
      <c r="U5209" s="8">
        <v>8.3333333333333329E-2</v>
      </c>
      <c r="V5209" s="8">
        <v>0.41666666666666669</v>
      </c>
      <c r="W5209" s="8" t="s">
        <v>486</v>
      </c>
      <c r="X5209" s="8" t="s">
        <v>13678</v>
      </c>
      <c r="Y5209" s="8" t="s">
        <v>3781</v>
      </c>
      <c r="Z5209" s="17" t="s">
        <v>41458</v>
      </c>
      <c r="AA5209" s="8" t="s">
        <v>41459</v>
      </c>
      <c r="AB5209" s="8" t="s">
        <v>41460</v>
      </c>
    </row>
    <row r="5210" spans="1:28" hidden="1" x14ac:dyDescent="0.2">
      <c r="A5210" s="8" t="s">
        <v>41461</v>
      </c>
      <c r="B5210" s="8" t="s">
        <v>41462</v>
      </c>
      <c r="C5210" s="8" t="s">
        <v>45759</v>
      </c>
      <c r="D5210" s="8" t="s">
        <v>45760</v>
      </c>
      <c r="E5210" s="8" t="s">
        <v>245</v>
      </c>
      <c r="F5210" s="8" t="s">
        <v>204</v>
      </c>
      <c r="G5210" s="8" t="s">
        <v>245</v>
      </c>
      <c r="H5210" s="8" t="s">
        <v>204</v>
      </c>
      <c r="I5210" s="8" t="s">
        <v>41168</v>
      </c>
      <c r="J5210" s="8" t="s">
        <v>708</v>
      </c>
      <c r="K5210" s="8" t="s">
        <v>45730</v>
      </c>
      <c r="L5210" s="8" t="s">
        <v>24628</v>
      </c>
      <c r="M5210" s="8" t="s">
        <v>1582</v>
      </c>
      <c r="N5210" s="8" t="s">
        <v>10716</v>
      </c>
      <c r="O5210" s="8" t="s">
        <v>34691</v>
      </c>
      <c r="P5210" s="8" t="s">
        <v>776</v>
      </c>
      <c r="Q5210" s="8" t="s">
        <v>26029</v>
      </c>
      <c r="R5210" s="8" t="s">
        <v>41169</v>
      </c>
      <c r="S5210" s="17" t="s">
        <v>41170</v>
      </c>
      <c r="T5210" s="18">
        <v>43037</v>
      </c>
      <c r="U5210" s="8">
        <v>0</v>
      </c>
      <c r="V5210" s="8">
        <v>0.16666666666666666</v>
      </c>
      <c r="W5210" s="8" t="s">
        <v>739</v>
      </c>
      <c r="X5210" s="8" t="s">
        <v>41463</v>
      </c>
      <c r="Y5210" s="8" t="s">
        <v>3370</v>
      </c>
      <c r="Z5210" s="17" t="s">
        <v>41464</v>
      </c>
      <c r="AA5210" s="8" t="s">
        <v>41465</v>
      </c>
      <c r="AB5210" s="8" t="s">
        <v>41466</v>
      </c>
    </row>
    <row r="5211" spans="1:28" hidden="1" x14ac:dyDescent="0.2">
      <c r="A5211" s="8" t="s">
        <v>41467</v>
      </c>
      <c r="B5211" s="8" t="s">
        <v>41468</v>
      </c>
      <c r="C5211" s="8" t="s">
        <v>45759</v>
      </c>
      <c r="D5211" s="8" t="s">
        <v>45760</v>
      </c>
      <c r="E5211" s="8" t="s">
        <v>245</v>
      </c>
      <c r="F5211" s="8" t="s">
        <v>204</v>
      </c>
      <c r="G5211" s="8" t="s">
        <v>245</v>
      </c>
      <c r="H5211" s="8" t="s">
        <v>204</v>
      </c>
      <c r="I5211" s="8" t="s">
        <v>41168</v>
      </c>
      <c r="J5211" s="8" t="s">
        <v>708</v>
      </c>
      <c r="K5211" s="8" t="s">
        <v>45730</v>
      </c>
      <c r="L5211" s="8" t="s">
        <v>1582</v>
      </c>
      <c r="M5211" s="8" t="s">
        <v>20417</v>
      </c>
      <c r="N5211" s="8" t="s">
        <v>10716</v>
      </c>
      <c r="O5211" s="8" t="s">
        <v>34691</v>
      </c>
      <c r="P5211" s="8" t="s">
        <v>776</v>
      </c>
      <c r="Q5211" s="8" t="s">
        <v>26029</v>
      </c>
      <c r="R5211" s="8" t="s">
        <v>41169</v>
      </c>
      <c r="S5211" s="17" t="s">
        <v>41170</v>
      </c>
      <c r="T5211" s="18">
        <v>43037</v>
      </c>
      <c r="U5211" s="8">
        <v>0.16666666666666666</v>
      </c>
      <c r="V5211" s="8">
        <v>0.41666666666666669</v>
      </c>
      <c r="W5211" s="8" t="s">
        <v>30</v>
      </c>
      <c r="X5211" s="8" t="s">
        <v>13691</v>
      </c>
      <c r="Y5211" s="8" t="s">
        <v>3362</v>
      </c>
      <c r="Z5211" s="17" t="s">
        <v>41469</v>
      </c>
      <c r="AA5211" s="8" t="s">
        <v>41470</v>
      </c>
      <c r="AB5211" s="8" t="s">
        <v>41471</v>
      </c>
    </row>
    <row r="5212" spans="1:28" hidden="1" x14ac:dyDescent="0.2">
      <c r="A5212" s="8" t="s">
        <v>41482</v>
      </c>
      <c r="B5212" s="8" t="s">
        <v>41483</v>
      </c>
      <c r="C5212" s="8" t="s">
        <v>45759</v>
      </c>
      <c r="D5212" s="8" t="s">
        <v>45760</v>
      </c>
      <c r="E5212" s="8" t="s">
        <v>470</v>
      </c>
      <c r="F5212" s="8" t="s">
        <v>204</v>
      </c>
      <c r="G5212" s="8" t="s">
        <v>470</v>
      </c>
      <c r="H5212" s="8" t="s">
        <v>204</v>
      </c>
      <c r="I5212" s="8" t="s">
        <v>41168</v>
      </c>
      <c r="J5212" s="8" t="s">
        <v>708</v>
      </c>
      <c r="K5212" s="8" t="s">
        <v>45730</v>
      </c>
      <c r="L5212" s="8" t="s">
        <v>17010</v>
      </c>
      <c r="M5212" s="8" t="s">
        <v>27079</v>
      </c>
      <c r="N5212" s="8" t="s">
        <v>10716</v>
      </c>
      <c r="O5212" s="8" t="s">
        <v>34691</v>
      </c>
      <c r="P5212" s="8" t="s">
        <v>776</v>
      </c>
      <c r="Q5212" s="8" t="s">
        <v>26029</v>
      </c>
      <c r="R5212" s="8" t="s">
        <v>41169</v>
      </c>
      <c r="S5212" s="17" t="s">
        <v>41170</v>
      </c>
      <c r="T5212" s="18">
        <v>43038</v>
      </c>
      <c r="U5212" s="8">
        <v>0</v>
      </c>
      <c r="V5212" s="8">
        <v>8.3333333333333329E-2</v>
      </c>
      <c r="W5212" s="8" t="s">
        <v>1100</v>
      </c>
      <c r="X5212" s="8" t="s">
        <v>45730</v>
      </c>
      <c r="Y5212" s="8" t="s">
        <v>13589</v>
      </c>
      <c r="Z5212" s="17" t="s">
        <v>41484</v>
      </c>
      <c r="AA5212" s="8" t="s">
        <v>41485</v>
      </c>
      <c r="AB5212" s="8" t="s">
        <v>41486</v>
      </c>
    </row>
    <row r="5213" spans="1:28" hidden="1" x14ac:dyDescent="0.2">
      <c r="A5213" s="8" t="s">
        <v>41487</v>
      </c>
      <c r="B5213" s="8" t="s">
        <v>41488</v>
      </c>
      <c r="C5213" s="8" t="s">
        <v>45759</v>
      </c>
      <c r="D5213" s="8" t="s">
        <v>45760</v>
      </c>
      <c r="E5213" s="8" t="s">
        <v>470</v>
      </c>
      <c r="F5213" s="8" t="s">
        <v>204</v>
      </c>
      <c r="G5213" s="8" t="s">
        <v>470</v>
      </c>
      <c r="H5213" s="8" t="s">
        <v>204</v>
      </c>
      <c r="I5213" s="8" t="s">
        <v>41168</v>
      </c>
      <c r="J5213" s="8" t="s">
        <v>708</v>
      </c>
      <c r="K5213" s="8" t="s">
        <v>45730</v>
      </c>
      <c r="L5213" s="8" t="s">
        <v>27079</v>
      </c>
      <c r="M5213" s="8" t="s">
        <v>9297</v>
      </c>
      <c r="N5213" s="8" t="s">
        <v>10716</v>
      </c>
      <c r="O5213" s="8" t="s">
        <v>34691</v>
      </c>
      <c r="P5213" s="8" t="s">
        <v>776</v>
      </c>
      <c r="Q5213" s="8" t="s">
        <v>26029</v>
      </c>
      <c r="R5213" s="8" t="s">
        <v>41169</v>
      </c>
      <c r="S5213" s="17" t="s">
        <v>41170</v>
      </c>
      <c r="T5213" s="18">
        <v>43038</v>
      </c>
      <c r="U5213" s="8">
        <v>8.3333333333333329E-2</v>
      </c>
      <c r="V5213" s="8">
        <v>0.41666666666666669</v>
      </c>
      <c r="W5213" s="8" t="s">
        <v>486</v>
      </c>
      <c r="X5213" s="8" t="s">
        <v>45730</v>
      </c>
      <c r="Y5213" s="8" t="s">
        <v>3362</v>
      </c>
      <c r="Z5213" s="17" t="s">
        <v>41489</v>
      </c>
      <c r="AA5213" s="8" t="s">
        <v>41490</v>
      </c>
      <c r="AB5213" s="8" t="s">
        <v>41491</v>
      </c>
    </row>
    <row r="5214" spans="1:28" hidden="1" x14ac:dyDescent="0.2">
      <c r="A5214" s="8" t="s">
        <v>41492</v>
      </c>
      <c r="B5214" s="8" t="s">
        <v>41493</v>
      </c>
      <c r="C5214" s="8" t="s">
        <v>45759</v>
      </c>
      <c r="D5214" s="8" t="s">
        <v>45760</v>
      </c>
      <c r="E5214" s="8" t="s">
        <v>266</v>
      </c>
      <c r="F5214" s="8" t="s">
        <v>255</v>
      </c>
      <c r="G5214" s="8" t="s">
        <v>266</v>
      </c>
      <c r="H5214" s="8" t="s">
        <v>255</v>
      </c>
      <c r="I5214" s="8" t="s">
        <v>41168</v>
      </c>
      <c r="J5214" s="8" t="s">
        <v>708</v>
      </c>
      <c r="K5214" s="8" t="s">
        <v>45730</v>
      </c>
      <c r="L5214" s="8" t="s">
        <v>1693</v>
      </c>
      <c r="M5214" s="8" t="s">
        <v>41494</v>
      </c>
      <c r="N5214" s="8" t="s">
        <v>10716</v>
      </c>
      <c r="O5214" s="8" t="s">
        <v>34691</v>
      </c>
      <c r="P5214" s="8" t="s">
        <v>776</v>
      </c>
      <c r="Q5214" s="8" t="s">
        <v>26029</v>
      </c>
      <c r="R5214" s="8" t="s">
        <v>41169</v>
      </c>
      <c r="S5214" s="17" t="s">
        <v>41170</v>
      </c>
      <c r="T5214" s="18">
        <v>43046</v>
      </c>
      <c r="U5214" s="8">
        <v>0</v>
      </c>
      <c r="V5214" s="8">
        <v>4.1666666666666664E-2</v>
      </c>
      <c r="W5214" s="8" t="s">
        <v>1495</v>
      </c>
      <c r="X5214" s="8" t="s">
        <v>41495</v>
      </c>
      <c r="Y5214" s="8" t="s">
        <v>4216</v>
      </c>
      <c r="Z5214" s="17" t="s">
        <v>3789</v>
      </c>
      <c r="AA5214" s="8" t="s">
        <v>41496</v>
      </c>
      <c r="AB5214" s="8" t="s">
        <v>41497</v>
      </c>
    </row>
    <row r="5215" spans="1:28" hidden="1" x14ac:dyDescent="0.2">
      <c r="A5215" s="8" t="s">
        <v>41498</v>
      </c>
      <c r="B5215" s="8" t="s">
        <v>41499</v>
      </c>
      <c r="C5215" s="8" t="s">
        <v>45759</v>
      </c>
      <c r="D5215" s="8" t="s">
        <v>45760</v>
      </c>
      <c r="E5215" s="8" t="s">
        <v>266</v>
      </c>
      <c r="F5215" s="8" t="s">
        <v>255</v>
      </c>
      <c r="G5215" s="8" t="s">
        <v>266</v>
      </c>
      <c r="H5215" s="8" t="s">
        <v>255</v>
      </c>
      <c r="I5215" s="8" t="s">
        <v>41168</v>
      </c>
      <c r="J5215" s="8" t="s">
        <v>708</v>
      </c>
      <c r="K5215" s="8" t="s">
        <v>45730</v>
      </c>
      <c r="L5215" s="8" t="s">
        <v>41494</v>
      </c>
      <c r="M5215" s="8" t="s">
        <v>8643</v>
      </c>
      <c r="N5215" s="8" t="s">
        <v>10716</v>
      </c>
      <c r="O5215" s="8" t="s">
        <v>34691</v>
      </c>
      <c r="P5215" s="8" t="s">
        <v>776</v>
      </c>
      <c r="Q5215" s="8" t="s">
        <v>26029</v>
      </c>
      <c r="R5215" s="8" t="s">
        <v>41169</v>
      </c>
      <c r="S5215" s="17" t="s">
        <v>41170</v>
      </c>
      <c r="T5215" s="18">
        <v>43046</v>
      </c>
      <c r="U5215" s="8">
        <v>4.1666666666666664E-2</v>
      </c>
      <c r="V5215" s="8">
        <v>0.41666666666666669</v>
      </c>
      <c r="W5215" s="8" t="s">
        <v>952</v>
      </c>
      <c r="X5215" s="8" t="s">
        <v>4215</v>
      </c>
      <c r="Y5215" s="8" t="s">
        <v>4216</v>
      </c>
      <c r="Z5215" s="17" t="s">
        <v>41500</v>
      </c>
      <c r="AA5215" s="8" t="s">
        <v>41501</v>
      </c>
      <c r="AB5215" s="8" t="s">
        <v>41502</v>
      </c>
    </row>
    <row r="5216" spans="1:28" hidden="1" x14ac:dyDescent="0.2">
      <c r="A5216" s="8" t="s">
        <v>41503</v>
      </c>
      <c r="B5216" s="8" t="s">
        <v>41504</v>
      </c>
      <c r="C5216" s="8" t="s">
        <v>45759</v>
      </c>
      <c r="D5216" s="8" t="s">
        <v>45760</v>
      </c>
      <c r="E5216" s="8" t="s">
        <v>275</v>
      </c>
      <c r="F5216" s="8" t="s">
        <v>274</v>
      </c>
      <c r="G5216" s="8" t="s">
        <v>275</v>
      </c>
      <c r="H5216" s="8" t="s">
        <v>274</v>
      </c>
      <c r="I5216" s="8" t="s">
        <v>41168</v>
      </c>
      <c r="J5216" s="8" t="s">
        <v>708</v>
      </c>
      <c r="K5216" s="8" t="s">
        <v>45730</v>
      </c>
      <c r="L5216" s="8" t="s">
        <v>5835</v>
      </c>
      <c r="M5216" s="8" t="s">
        <v>8662</v>
      </c>
      <c r="N5216" s="8" t="s">
        <v>10716</v>
      </c>
      <c r="O5216" s="8" t="s">
        <v>34691</v>
      </c>
      <c r="P5216" s="8" t="s">
        <v>776</v>
      </c>
      <c r="Q5216" s="8" t="s">
        <v>26029</v>
      </c>
      <c r="R5216" s="8" t="s">
        <v>41169</v>
      </c>
      <c r="S5216" s="17" t="s">
        <v>41170</v>
      </c>
      <c r="T5216" s="18">
        <v>43047</v>
      </c>
      <c r="U5216" s="8">
        <v>0</v>
      </c>
      <c r="V5216" s="8">
        <v>0.25</v>
      </c>
      <c r="W5216" s="8" t="s">
        <v>30</v>
      </c>
      <c r="X5216" s="8" t="s">
        <v>26379</v>
      </c>
      <c r="Y5216" s="8" t="s">
        <v>6199</v>
      </c>
      <c r="Z5216" s="17" t="s">
        <v>41505</v>
      </c>
      <c r="AA5216" s="8" t="s">
        <v>41506</v>
      </c>
      <c r="AB5216" s="8" t="s">
        <v>41507</v>
      </c>
    </row>
    <row r="5217" spans="1:28" hidden="1" x14ac:dyDescent="0.2">
      <c r="A5217" s="8" t="s">
        <v>41508</v>
      </c>
      <c r="B5217" s="8" t="s">
        <v>41509</v>
      </c>
      <c r="C5217" s="8" t="s">
        <v>45759</v>
      </c>
      <c r="D5217" s="8" t="s">
        <v>45760</v>
      </c>
      <c r="E5217" s="8" t="s">
        <v>275</v>
      </c>
      <c r="F5217" s="8" t="s">
        <v>274</v>
      </c>
      <c r="G5217" s="8" t="s">
        <v>275</v>
      </c>
      <c r="H5217" s="8" t="s">
        <v>274</v>
      </c>
      <c r="I5217" s="8" t="s">
        <v>41168</v>
      </c>
      <c r="J5217" s="8" t="s">
        <v>708</v>
      </c>
      <c r="K5217" s="8" t="s">
        <v>45730</v>
      </c>
      <c r="L5217" s="8" t="s">
        <v>8662</v>
      </c>
      <c r="M5217" s="8" t="s">
        <v>8663</v>
      </c>
      <c r="N5217" s="8" t="s">
        <v>10716</v>
      </c>
      <c r="O5217" s="8" t="s">
        <v>34691</v>
      </c>
      <c r="P5217" s="8" t="s">
        <v>776</v>
      </c>
      <c r="Q5217" s="8" t="s">
        <v>26029</v>
      </c>
      <c r="R5217" s="8" t="s">
        <v>41169</v>
      </c>
      <c r="S5217" s="17" t="s">
        <v>41170</v>
      </c>
      <c r="T5217" s="18">
        <v>43047</v>
      </c>
      <c r="U5217" s="8">
        <v>0.25</v>
      </c>
      <c r="V5217" s="8">
        <v>0.41666666666666669</v>
      </c>
      <c r="W5217" s="8" t="s">
        <v>739</v>
      </c>
      <c r="X5217" s="8" t="s">
        <v>41510</v>
      </c>
      <c r="Y5217" s="8" t="s">
        <v>1647</v>
      </c>
      <c r="Z5217" s="17" t="s">
        <v>41511</v>
      </c>
      <c r="AA5217" s="8" t="s">
        <v>41512</v>
      </c>
      <c r="AB5217" s="8" t="s">
        <v>41513</v>
      </c>
    </row>
    <row r="5218" spans="1:28" hidden="1" x14ac:dyDescent="0.2">
      <c r="A5218" s="8" t="s">
        <v>41514</v>
      </c>
      <c r="B5218" s="8" t="s">
        <v>41515</v>
      </c>
      <c r="C5218" s="8" t="s">
        <v>45759</v>
      </c>
      <c r="D5218" s="8" t="s">
        <v>45760</v>
      </c>
      <c r="E5218" s="8" t="s">
        <v>285</v>
      </c>
      <c r="F5218" s="8" t="s">
        <v>274</v>
      </c>
      <c r="G5218" s="8" t="s">
        <v>285</v>
      </c>
      <c r="H5218" s="8" t="s">
        <v>274</v>
      </c>
      <c r="I5218" s="8" t="s">
        <v>41168</v>
      </c>
      <c r="J5218" s="8" t="s">
        <v>708</v>
      </c>
      <c r="K5218" s="8" t="s">
        <v>45730</v>
      </c>
      <c r="L5218" s="8" t="s">
        <v>17655</v>
      </c>
      <c r="M5218" s="8" t="s">
        <v>35924</v>
      </c>
      <c r="N5218" s="8" t="s">
        <v>10716</v>
      </c>
      <c r="O5218" s="8" t="s">
        <v>34691</v>
      </c>
      <c r="P5218" s="8" t="s">
        <v>776</v>
      </c>
      <c r="Q5218" s="8" t="s">
        <v>26029</v>
      </c>
      <c r="R5218" s="8" t="s">
        <v>41169</v>
      </c>
      <c r="S5218" s="17" t="s">
        <v>41170</v>
      </c>
      <c r="T5218" s="18">
        <v>43048</v>
      </c>
      <c r="U5218" s="8">
        <v>0</v>
      </c>
      <c r="V5218" s="8">
        <v>4.1666666666666664E-2</v>
      </c>
      <c r="W5218" s="8" t="s">
        <v>1495</v>
      </c>
      <c r="X5218" s="8" t="s">
        <v>41516</v>
      </c>
      <c r="Y5218" s="8" t="s">
        <v>41517</v>
      </c>
      <c r="Z5218" s="17" t="s">
        <v>27187</v>
      </c>
      <c r="AA5218" s="8" t="s">
        <v>41518</v>
      </c>
      <c r="AB5218" s="8" t="s">
        <v>41519</v>
      </c>
    </row>
    <row r="5219" spans="1:28" hidden="1" x14ac:dyDescent="0.2">
      <c r="A5219" s="8" t="s">
        <v>41520</v>
      </c>
      <c r="B5219" s="8" t="s">
        <v>41521</v>
      </c>
      <c r="C5219" s="8" t="s">
        <v>45759</v>
      </c>
      <c r="D5219" s="8" t="s">
        <v>45760</v>
      </c>
      <c r="E5219" s="8" t="s">
        <v>285</v>
      </c>
      <c r="F5219" s="8" t="s">
        <v>274</v>
      </c>
      <c r="G5219" s="8" t="s">
        <v>285</v>
      </c>
      <c r="H5219" s="8" t="s">
        <v>274</v>
      </c>
      <c r="I5219" s="8" t="s">
        <v>41168</v>
      </c>
      <c r="J5219" s="8" t="s">
        <v>708</v>
      </c>
      <c r="K5219" s="8" t="s">
        <v>45730</v>
      </c>
      <c r="L5219" s="8" t="s">
        <v>35924</v>
      </c>
      <c r="M5219" s="8" t="s">
        <v>35928</v>
      </c>
      <c r="N5219" s="8" t="s">
        <v>10716</v>
      </c>
      <c r="O5219" s="8" t="s">
        <v>34691</v>
      </c>
      <c r="P5219" s="8" t="s">
        <v>776</v>
      </c>
      <c r="Q5219" s="8" t="s">
        <v>26029</v>
      </c>
      <c r="R5219" s="8" t="s">
        <v>41169</v>
      </c>
      <c r="S5219" s="17" t="s">
        <v>41170</v>
      </c>
      <c r="T5219" s="18">
        <v>43048</v>
      </c>
      <c r="U5219" s="8">
        <v>4.1666666666666664E-2</v>
      </c>
      <c r="V5219" s="8">
        <v>0.125</v>
      </c>
      <c r="W5219" s="8" t="s">
        <v>1100</v>
      </c>
      <c r="X5219" s="8" t="s">
        <v>41522</v>
      </c>
      <c r="Y5219" s="8" t="s">
        <v>503</v>
      </c>
      <c r="Z5219" s="17" t="s">
        <v>41523</v>
      </c>
      <c r="AA5219" s="8" t="s">
        <v>41524</v>
      </c>
      <c r="AB5219" s="8" t="s">
        <v>41525</v>
      </c>
    </row>
    <row r="5220" spans="1:28" hidden="1" x14ac:dyDescent="0.2">
      <c r="A5220" s="8" t="s">
        <v>41526</v>
      </c>
      <c r="B5220" s="8" t="s">
        <v>41527</v>
      </c>
      <c r="C5220" s="8" t="s">
        <v>45759</v>
      </c>
      <c r="D5220" s="8" t="s">
        <v>45760</v>
      </c>
      <c r="E5220" s="8" t="s">
        <v>285</v>
      </c>
      <c r="F5220" s="8" t="s">
        <v>274</v>
      </c>
      <c r="G5220" s="8" t="s">
        <v>285</v>
      </c>
      <c r="H5220" s="8" t="s">
        <v>274</v>
      </c>
      <c r="I5220" s="8" t="s">
        <v>41168</v>
      </c>
      <c r="J5220" s="8" t="s">
        <v>708</v>
      </c>
      <c r="K5220" s="8" t="s">
        <v>45730</v>
      </c>
      <c r="L5220" s="8" t="s">
        <v>35928</v>
      </c>
      <c r="M5220" s="8" t="s">
        <v>8681</v>
      </c>
      <c r="N5220" s="8" t="s">
        <v>10716</v>
      </c>
      <c r="O5220" s="8" t="s">
        <v>34691</v>
      </c>
      <c r="P5220" s="8" t="s">
        <v>776</v>
      </c>
      <c r="Q5220" s="8" t="s">
        <v>26029</v>
      </c>
      <c r="R5220" s="8" t="s">
        <v>41169</v>
      </c>
      <c r="S5220" s="17" t="s">
        <v>41170</v>
      </c>
      <c r="T5220" s="18">
        <v>43048</v>
      </c>
      <c r="U5220" s="8">
        <v>0.125</v>
      </c>
      <c r="V5220" s="8">
        <v>0.25</v>
      </c>
      <c r="W5220" s="8" t="s">
        <v>1283</v>
      </c>
      <c r="X5220" s="8" t="s">
        <v>41528</v>
      </c>
      <c r="Y5220" s="8" t="s">
        <v>41529</v>
      </c>
      <c r="Z5220" s="17" t="s">
        <v>41530</v>
      </c>
      <c r="AA5220" s="8" t="s">
        <v>41531</v>
      </c>
      <c r="AB5220" s="8" t="s">
        <v>41532</v>
      </c>
    </row>
    <row r="5221" spans="1:28" hidden="1" x14ac:dyDescent="0.2">
      <c r="A5221" s="8" t="s">
        <v>41533</v>
      </c>
      <c r="B5221" s="8" t="s">
        <v>41534</v>
      </c>
      <c r="C5221" s="8" t="s">
        <v>45759</v>
      </c>
      <c r="D5221" s="8" t="s">
        <v>45760</v>
      </c>
      <c r="E5221" s="8" t="s">
        <v>285</v>
      </c>
      <c r="F5221" s="8" t="s">
        <v>274</v>
      </c>
      <c r="G5221" s="8" t="s">
        <v>285</v>
      </c>
      <c r="H5221" s="8" t="s">
        <v>274</v>
      </c>
      <c r="I5221" s="8" t="s">
        <v>41168</v>
      </c>
      <c r="J5221" s="8" t="s">
        <v>708</v>
      </c>
      <c r="K5221" s="8" t="s">
        <v>45730</v>
      </c>
      <c r="L5221" s="8" t="s">
        <v>8681</v>
      </c>
      <c r="M5221" s="8" t="s">
        <v>1975</v>
      </c>
      <c r="N5221" s="8" t="s">
        <v>10716</v>
      </c>
      <c r="O5221" s="8" t="s">
        <v>34691</v>
      </c>
      <c r="P5221" s="8" t="s">
        <v>776</v>
      </c>
      <c r="Q5221" s="8" t="s">
        <v>26029</v>
      </c>
      <c r="R5221" s="8" t="s">
        <v>41169</v>
      </c>
      <c r="S5221" s="17" t="s">
        <v>41170</v>
      </c>
      <c r="T5221" s="18">
        <v>43048</v>
      </c>
      <c r="U5221" s="8">
        <v>0.25</v>
      </c>
      <c r="V5221" s="8">
        <v>0.33333333333333331</v>
      </c>
      <c r="W5221" s="8" t="s">
        <v>1100</v>
      </c>
      <c r="X5221" s="8" t="s">
        <v>41535</v>
      </c>
      <c r="Y5221" s="8" t="s">
        <v>41529</v>
      </c>
      <c r="Z5221" s="17" t="s">
        <v>41536</v>
      </c>
      <c r="AA5221" s="8" t="s">
        <v>41537</v>
      </c>
      <c r="AB5221" s="8" t="s">
        <v>41538</v>
      </c>
    </row>
    <row r="5222" spans="1:28" hidden="1" x14ac:dyDescent="0.2">
      <c r="A5222" s="8" t="s">
        <v>41539</v>
      </c>
      <c r="B5222" s="8" t="s">
        <v>41540</v>
      </c>
      <c r="C5222" s="8" t="s">
        <v>45759</v>
      </c>
      <c r="D5222" s="8" t="s">
        <v>45760</v>
      </c>
      <c r="E5222" s="8" t="s">
        <v>285</v>
      </c>
      <c r="F5222" s="8" t="s">
        <v>274</v>
      </c>
      <c r="G5222" s="8" t="s">
        <v>285</v>
      </c>
      <c r="H5222" s="8" t="s">
        <v>274</v>
      </c>
      <c r="I5222" s="8" t="s">
        <v>41168</v>
      </c>
      <c r="J5222" s="8" t="s">
        <v>708</v>
      </c>
      <c r="K5222" s="8" t="s">
        <v>45730</v>
      </c>
      <c r="L5222" s="8" t="s">
        <v>1975</v>
      </c>
      <c r="M5222" s="8" t="s">
        <v>41541</v>
      </c>
      <c r="N5222" s="8" t="s">
        <v>10716</v>
      </c>
      <c r="O5222" s="8" t="s">
        <v>34691</v>
      </c>
      <c r="P5222" s="8" t="s">
        <v>776</v>
      </c>
      <c r="Q5222" s="8" t="s">
        <v>26029</v>
      </c>
      <c r="R5222" s="8" t="s">
        <v>41169</v>
      </c>
      <c r="S5222" s="17" t="s">
        <v>41170</v>
      </c>
      <c r="T5222" s="18">
        <v>43048</v>
      </c>
      <c r="U5222" s="8">
        <v>0.33333333333333331</v>
      </c>
      <c r="V5222" s="8">
        <v>0.375</v>
      </c>
      <c r="W5222" s="8" t="s">
        <v>1495</v>
      </c>
      <c r="X5222" s="8" t="s">
        <v>41542</v>
      </c>
      <c r="Y5222" s="8" t="s">
        <v>41529</v>
      </c>
      <c r="Z5222" s="17" t="s">
        <v>3789</v>
      </c>
      <c r="AA5222" s="8" t="s">
        <v>41543</v>
      </c>
      <c r="AB5222" s="8" t="s">
        <v>41544</v>
      </c>
    </row>
    <row r="5223" spans="1:28" hidden="1" x14ac:dyDescent="0.2">
      <c r="A5223" s="8" t="s">
        <v>41545</v>
      </c>
      <c r="B5223" s="8" t="s">
        <v>41546</v>
      </c>
      <c r="C5223" s="8" t="s">
        <v>45759</v>
      </c>
      <c r="D5223" s="8" t="s">
        <v>45760</v>
      </c>
      <c r="E5223" s="8" t="s">
        <v>285</v>
      </c>
      <c r="F5223" s="8" t="s">
        <v>274</v>
      </c>
      <c r="G5223" s="8" t="s">
        <v>285</v>
      </c>
      <c r="H5223" s="8" t="s">
        <v>274</v>
      </c>
      <c r="I5223" s="8" t="s">
        <v>41168</v>
      </c>
      <c r="J5223" s="8" t="s">
        <v>708</v>
      </c>
      <c r="K5223" s="8" t="s">
        <v>45730</v>
      </c>
      <c r="L5223" s="8" t="s">
        <v>41541</v>
      </c>
      <c r="M5223" s="8" t="s">
        <v>32433</v>
      </c>
      <c r="N5223" s="8" t="s">
        <v>10716</v>
      </c>
      <c r="O5223" s="8" t="s">
        <v>34691</v>
      </c>
      <c r="P5223" s="8" t="s">
        <v>776</v>
      </c>
      <c r="Q5223" s="8" t="s">
        <v>26029</v>
      </c>
      <c r="R5223" s="8" t="s">
        <v>41169</v>
      </c>
      <c r="S5223" s="17" t="s">
        <v>41170</v>
      </c>
      <c r="T5223" s="18">
        <v>43048</v>
      </c>
      <c r="U5223" s="8">
        <v>0.375</v>
      </c>
      <c r="V5223" s="8">
        <v>0.41666666666666669</v>
      </c>
      <c r="W5223" s="8" t="s">
        <v>1495</v>
      </c>
      <c r="X5223" s="8" t="s">
        <v>41547</v>
      </c>
      <c r="Y5223" s="8" t="s">
        <v>41517</v>
      </c>
      <c r="Z5223" s="17" t="s">
        <v>3789</v>
      </c>
      <c r="AA5223" s="8" t="s">
        <v>41548</v>
      </c>
      <c r="AB5223" s="8" t="s">
        <v>41549</v>
      </c>
    </row>
    <row r="5224" spans="1:28" hidden="1" x14ac:dyDescent="0.2">
      <c r="A5224" s="8" t="s">
        <v>2106</v>
      </c>
      <c r="B5224" s="8" t="s">
        <v>2107</v>
      </c>
      <c r="C5224" s="8" t="s">
        <v>45761</v>
      </c>
      <c r="D5224" s="8" t="s">
        <v>45762</v>
      </c>
      <c r="E5224" s="8" t="s">
        <v>29</v>
      </c>
      <c r="F5224" s="8" t="s">
        <v>27</v>
      </c>
      <c r="G5224" s="8" t="s">
        <v>29</v>
      </c>
      <c r="H5224" s="8" t="s">
        <v>27</v>
      </c>
      <c r="I5224" s="8" t="s">
        <v>2108</v>
      </c>
      <c r="J5224" s="8" t="s">
        <v>28</v>
      </c>
      <c r="K5224" s="8" t="s">
        <v>45730</v>
      </c>
      <c r="L5224" s="8" t="s">
        <v>31</v>
      </c>
      <c r="M5224" s="8" t="s">
        <v>2109</v>
      </c>
      <c r="N5224" s="8" t="s">
        <v>10716</v>
      </c>
      <c r="O5224" s="8" t="s">
        <v>45791</v>
      </c>
      <c r="P5224" s="8" t="s">
        <v>776</v>
      </c>
      <c r="Q5224" s="8" t="s">
        <v>2110</v>
      </c>
      <c r="R5224" s="8" t="s">
        <v>2111</v>
      </c>
      <c r="S5224" s="17" t="s">
        <v>2112</v>
      </c>
      <c r="T5224" s="18">
        <v>43009</v>
      </c>
      <c r="U5224" s="8">
        <v>0.25</v>
      </c>
      <c r="V5224" s="8">
        <v>0.375</v>
      </c>
      <c r="W5224" s="8" t="s">
        <v>1283</v>
      </c>
      <c r="X5224" s="8" t="s">
        <v>2113</v>
      </c>
      <c r="Y5224" s="8" t="s">
        <v>2114</v>
      </c>
      <c r="Z5224" s="17" t="s">
        <v>2115</v>
      </c>
      <c r="AA5224" s="8" t="s">
        <v>2116</v>
      </c>
      <c r="AB5224" s="8" t="s">
        <v>2117</v>
      </c>
    </row>
    <row r="5225" spans="1:28" hidden="1" x14ac:dyDescent="0.2">
      <c r="A5225" s="8" t="s">
        <v>2118</v>
      </c>
      <c r="B5225" s="8" t="s">
        <v>2119</v>
      </c>
      <c r="C5225" s="8" t="s">
        <v>45761</v>
      </c>
      <c r="D5225" s="8" t="s">
        <v>45762</v>
      </c>
      <c r="E5225" s="8" t="s">
        <v>29</v>
      </c>
      <c r="F5225" s="8" t="s">
        <v>27</v>
      </c>
      <c r="G5225" s="8" t="s">
        <v>29</v>
      </c>
      <c r="H5225" s="8" t="s">
        <v>27</v>
      </c>
      <c r="I5225" s="8" t="s">
        <v>2108</v>
      </c>
      <c r="J5225" s="8" t="s">
        <v>28</v>
      </c>
      <c r="K5225" s="8" t="s">
        <v>45730</v>
      </c>
      <c r="L5225" s="8" t="s">
        <v>2109</v>
      </c>
      <c r="M5225" s="8" t="s">
        <v>2120</v>
      </c>
      <c r="N5225" s="8" t="s">
        <v>10716</v>
      </c>
      <c r="O5225" s="8" t="s">
        <v>45791</v>
      </c>
      <c r="P5225" s="8" t="s">
        <v>776</v>
      </c>
      <c r="Q5225" s="8" t="s">
        <v>2110</v>
      </c>
      <c r="R5225" s="8" t="s">
        <v>2111</v>
      </c>
      <c r="S5225" s="17" t="s">
        <v>2112</v>
      </c>
      <c r="T5225" s="18">
        <v>43009</v>
      </c>
      <c r="U5225" s="8">
        <v>0.375</v>
      </c>
      <c r="V5225" s="8">
        <v>0.52083333333333337</v>
      </c>
      <c r="W5225" s="8" t="s">
        <v>2124</v>
      </c>
      <c r="X5225" s="8" t="s">
        <v>2121</v>
      </c>
      <c r="Y5225" s="8" t="s">
        <v>2122</v>
      </c>
      <c r="Z5225" s="17" t="s">
        <v>2125</v>
      </c>
      <c r="AA5225" s="8" t="s">
        <v>2126</v>
      </c>
      <c r="AB5225" s="8" t="s">
        <v>2127</v>
      </c>
    </row>
    <row r="5226" spans="1:28" hidden="1" x14ac:dyDescent="0.2">
      <c r="A5226" s="8" t="s">
        <v>2128</v>
      </c>
      <c r="B5226" s="8" t="s">
        <v>2129</v>
      </c>
      <c r="C5226" s="8" t="s">
        <v>45761</v>
      </c>
      <c r="D5226" s="8" t="s">
        <v>45762</v>
      </c>
      <c r="E5226" s="8" t="s">
        <v>29</v>
      </c>
      <c r="F5226" s="8" t="s">
        <v>27</v>
      </c>
      <c r="G5226" s="8" t="s">
        <v>29</v>
      </c>
      <c r="H5226" s="8" t="s">
        <v>27</v>
      </c>
      <c r="I5226" s="8" t="s">
        <v>2108</v>
      </c>
      <c r="J5226" s="8" t="s">
        <v>28</v>
      </c>
      <c r="K5226" s="8" t="s">
        <v>45730</v>
      </c>
      <c r="L5226" s="8" t="s">
        <v>2120</v>
      </c>
      <c r="M5226" s="8" t="s">
        <v>2130</v>
      </c>
      <c r="N5226" s="8" t="s">
        <v>10716</v>
      </c>
      <c r="O5226" s="8" t="s">
        <v>45791</v>
      </c>
      <c r="P5226" s="8" t="s">
        <v>776</v>
      </c>
      <c r="Q5226" s="8" t="s">
        <v>2110</v>
      </c>
      <c r="R5226" s="8" t="s">
        <v>2111</v>
      </c>
      <c r="S5226" s="17" t="s">
        <v>2112</v>
      </c>
      <c r="T5226" s="18">
        <v>43009</v>
      </c>
      <c r="U5226" s="8">
        <v>0.52083333333333337</v>
      </c>
      <c r="V5226" s="8">
        <v>0.72916666666666663</v>
      </c>
      <c r="W5226" s="8" t="s">
        <v>773</v>
      </c>
      <c r="X5226" s="8" t="s">
        <v>2131</v>
      </c>
      <c r="Y5226" s="8" t="s">
        <v>2132</v>
      </c>
      <c r="Z5226" s="17" t="s">
        <v>2134</v>
      </c>
      <c r="AA5226" s="8" t="s">
        <v>2135</v>
      </c>
      <c r="AB5226" s="8" t="s">
        <v>2136</v>
      </c>
    </row>
    <row r="5227" spans="1:28" hidden="1" x14ac:dyDescent="0.2">
      <c r="A5227" s="8" t="s">
        <v>2137</v>
      </c>
      <c r="B5227" s="8" t="s">
        <v>2138</v>
      </c>
      <c r="C5227" s="8" t="s">
        <v>45761</v>
      </c>
      <c r="D5227" s="8" t="s">
        <v>45762</v>
      </c>
      <c r="E5227" s="8" t="s">
        <v>46</v>
      </c>
      <c r="F5227" s="8" t="s">
        <v>27</v>
      </c>
      <c r="G5227" s="8" t="s">
        <v>46</v>
      </c>
      <c r="H5227" s="8" t="s">
        <v>27</v>
      </c>
      <c r="I5227" s="8" t="s">
        <v>2108</v>
      </c>
      <c r="J5227" s="8" t="s">
        <v>28</v>
      </c>
      <c r="K5227" s="8" t="s">
        <v>45730</v>
      </c>
      <c r="L5227" s="8" t="s">
        <v>47</v>
      </c>
      <c r="M5227" s="8" t="s">
        <v>2139</v>
      </c>
      <c r="N5227" s="8" t="s">
        <v>10716</v>
      </c>
      <c r="O5227" s="8" t="s">
        <v>45791</v>
      </c>
      <c r="P5227" s="8" t="s">
        <v>776</v>
      </c>
      <c r="Q5227" s="8" t="s">
        <v>2110</v>
      </c>
      <c r="R5227" s="8" t="s">
        <v>2111</v>
      </c>
      <c r="S5227" s="17" t="s">
        <v>2112</v>
      </c>
      <c r="T5227" s="18">
        <v>43010</v>
      </c>
      <c r="U5227" s="8">
        <v>0.25</v>
      </c>
      <c r="V5227" s="8">
        <v>0.45833333333333331</v>
      </c>
      <c r="W5227" s="8" t="s">
        <v>773</v>
      </c>
      <c r="X5227" s="8" t="s">
        <v>2131</v>
      </c>
      <c r="Y5227" s="8" t="s">
        <v>2132</v>
      </c>
      <c r="Z5227" s="17" t="s">
        <v>2134</v>
      </c>
      <c r="AA5227" s="8" t="s">
        <v>2140</v>
      </c>
      <c r="AB5227" s="8" t="s">
        <v>2141</v>
      </c>
    </row>
    <row r="5228" spans="1:28" hidden="1" x14ac:dyDescent="0.2">
      <c r="A5228" s="8" t="s">
        <v>2142</v>
      </c>
      <c r="B5228" s="8" t="s">
        <v>2143</v>
      </c>
      <c r="C5228" s="8" t="s">
        <v>45761</v>
      </c>
      <c r="D5228" s="8" t="s">
        <v>45762</v>
      </c>
      <c r="E5228" s="8" t="s">
        <v>46</v>
      </c>
      <c r="F5228" s="8" t="s">
        <v>27</v>
      </c>
      <c r="G5228" s="8" t="s">
        <v>46</v>
      </c>
      <c r="H5228" s="8" t="s">
        <v>27</v>
      </c>
      <c r="I5228" s="8" t="s">
        <v>2108</v>
      </c>
      <c r="J5228" s="8" t="s">
        <v>28</v>
      </c>
      <c r="K5228" s="8" t="s">
        <v>45730</v>
      </c>
      <c r="L5228" s="8" t="s">
        <v>2139</v>
      </c>
      <c r="M5228" s="8" t="s">
        <v>2144</v>
      </c>
      <c r="N5228" s="8" t="s">
        <v>10716</v>
      </c>
      <c r="O5228" s="8" t="s">
        <v>45791</v>
      </c>
      <c r="P5228" s="8" t="s">
        <v>776</v>
      </c>
      <c r="Q5228" s="8" t="s">
        <v>2110</v>
      </c>
      <c r="R5228" s="8" t="s">
        <v>2111</v>
      </c>
      <c r="S5228" s="17" t="s">
        <v>2112</v>
      </c>
      <c r="T5228" s="18">
        <v>43010</v>
      </c>
      <c r="U5228" s="8">
        <v>0.45833333333333331</v>
      </c>
      <c r="V5228" s="8">
        <v>0.625</v>
      </c>
      <c r="W5228" s="8" t="s">
        <v>739</v>
      </c>
      <c r="X5228" s="8" t="s">
        <v>2145</v>
      </c>
      <c r="Y5228" s="8" t="s">
        <v>2146</v>
      </c>
      <c r="Z5228" s="17" t="s">
        <v>2147</v>
      </c>
      <c r="AA5228" s="8" t="s">
        <v>2148</v>
      </c>
      <c r="AB5228" s="8" t="s">
        <v>2149</v>
      </c>
    </row>
    <row r="5229" spans="1:28" hidden="1" x14ac:dyDescent="0.2">
      <c r="A5229" s="8" t="s">
        <v>2150</v>
      </c>
      <c r="B5229" s="8" t="s">
        <v>2151</v>
      </c>
      <c r="C5229" s="8" t="s">
        <v>45761</v>
      </c>
      <c r="D5229" s="8" t="s">
        <v>45762</v>
      </c>
      <c r="E5229" s="8" t="s">
        <v>46</v>
      </c>
      <c r="F5229" s="8" t="s">
        <v>27</v>
      </c>
      <c r="G5229" s="8" t="s">
        <v>46</v>
      </c>
      <c r="H5229" s="8" t="s">
        <v>27</v>
      </c>
      <c r="I5229" s="8" t="s">
        <v>2108</v>
      </c>
      <c r="J5229" s="8" t="s">
        <v>28</v>
      </c>
      <c r="K5229" s="8" t="s">
        <v>45730</v>
      </c>
      <c r="L5229" s="8" t="s">
        <v>2144</v>
      </c>
      <c r="M5229" s="8" t="s">
        <v>2152</v>
      </c>
      <c r="N5229" s="8" t="s">
        <v>10716</v>
      </c>
      <c r="O5229" s="8" t="s">
        <v>45791</v>
      </c>
      <c r="P5229" s="8" t="s">
        <v>776</v>
      </c>
      <c r="Q5229" s="8" t="s">
        <v>2110</v>
      </c>
      <c r="R5229" s="8" t="s">
        <v>2111</v>
      </c>
      <c r="S5229" s="17" t="s">
        <v>2112</v>
      </c>
      <c r="T5229" s="18">
        <v>43010</v>
      </c>
      <c r="U5229" s="8">
        <v>0.625</v>
      </c>
      <c r="V5229" s="8">
        <v>0.64583333333333337</v>
      </c>
      <c r="W5229" s="8" t="s">
        <v>2155</v>
      </c>
      <c r="X5229" s="8" t="s">
        <v>2153</v>
      </c>
      <c r="Y5229" s="8" t="s">
        <v>2154</v>
      </c>
      <c r="Z5229" s="17" t="s">
        <v>2156</v>
      </c>
      <c r="AA5229" s="8" t="s">
        <v>2157</v>
      </c>
      <c r="AB5229" s="8" t="s">
        <v>2158</v>
      </c>
    </row>
    <row r="5230" spans="1:28" hidden="1" x14ac:dyDescent="0.2">
      <c r="A5230" s="8" t="s">
        <v>2159</v>
      </c>
      <c r="B5230" s="8" t="s">
        <v>2160</v>
      </c>
      <c r="C5230" s="8" t="s">
        <v>45761</v>
      </c>
      <c r="D5230" s="8" t="s">
        <v>45762</v>
      </c>
      <c r="E5230" s="8" t="s">
        <v>46</v>
      </c>
      <c r="F5230" s="8" t="s">
        <v>27</v>
      </c>
      <c r="G5230" s="8" t="s">
        <v>46</v>
      </c>
      <c r="H5230" s="8" t="s">
        <v>27</v>
      </c>
      <c r="I5230" s="8" t="s">
        <v>2108</v>
      </c>
      <c r="J5230" s="8" t="s">
        <v>28</v>
      </c>
      <c r="K5230" s="8" t="s">
        <v>45730</v>
      </c>
      <c r="L5230" s="8" t="s">
        <v>2152</v>
      </c>
      <c r="M5230" s="8" t="s">
        <v>2161</v>
      </c>
      <c r="N5230" s="8" t="s">
        <v>10716</v>
      </c>
      <c r="O5230" s="8" t="s">
        <v>45791</v>
      </c>
      <c r="P5230" s="8" t="s">
        <v>776</v>
      </c>
      <c r="Q5230" s="8" t="s">
        <v>2110</v>
      </c>
      <c r="R5230" s="8" t="s">
        <v>2111</v>
      </c>
      <c r="S5230" s="17" t="s">
        <v>2112</v>
      </c>
      <c r="T5230" s="18">
        <v>43010</v>
      </c>
      <c r="U5230" s="8">
        <v>0.64583333333333337</v>
      </c>
      <c r="V5230" s="8">
        <v>0.66666666666666663</v>
      </c>
      <c r="W5230" s="8" t="s">
        <v>2155</v>
      </c>
      <c r="X5230" s="8" t="s">
        <v>2162</v>
      </c>
      <c r="Y5230" s="8" t="s">
        <v>2163</v>
      </c>
      <c r="Z5230" s="17" t="s">
        <v>2156</v>
      </c>
      <c r="AA5230" s="8" t="s">
        <v>2164</v>
      </c>
      <c r="AB5230" s="8" t="s">
        <v>2165</v>
      </c>
    </row>
    <row r="5231" spans="1:28" hidden="1" x14ac:dyDescent="0.2">
      <c r="A5231" s="8" t="s">
        <v>2166</v>
      </c>
      <c r="B5231" s="8" t="s">
        <v>2167</v>
      </c>
      <c r="C5231" s="8" t="s">
        <v>45761</v>
      </c>
      <c r="D5231" s="8" t="s">
        <v>45762</v>
      </c>
      <c r="E5231" s="8" t="s">
        <v>46</v>
      </c>
      <c r="F5231" s="8" t="s">
        <v>27</v>
      </c>
      <c r="G5231" s="8" t="s">
        <v>46</v>
      </c>
      <c r="H5231" s="8" t="s">
        <v>27</v>
      </c>
      <c r="I5231" s="8" t="s">
        <v>2108</v>
      </c>
      <c r="J5231" s="8" t="s">
        <v>28</v>
      </c>
      <c r="K5231" s="8" t="s">
        <v>45730</v>
      </c>
      <c r="L5231" s="8" t="s">
        <v>2161</v>
      </c>
      <c r="M5231" s="8" t="s">
        <v>2168</v>
      </c>
      <c r="N5231" s="8" t="s">
        <v>10716</v>
      </c>
      <c r="O5231" s="8" t="s">
        <v>45791</v>
      </c>
      <c r="P5231" s="8" t="s">
        <v>776</v>
      </c>
      <c r="Q5231" s="8" t="s">
        <v>2110</v>
      </c>
      <c r="R5231" s="8" t="s">
        <v>2111</v>
      </c>
      <c r="S5231" s="17" t="s">
        <v>2112</v>
      </c>
      <c r="T5231" s="18">
        <v>43010</v>
      </c>
      <c r="U5231" s="8">
        <v>0.66666666666666663</v>
      </c>
      <c r="V5231" s="8">
        <v>0.72916666666666663</v>
      </c>
      <c r="W5231" s="8" t="s">
        <v>2170</v>
      </c>
      <c r="X5231" s="8" t="s">
        <v>2169</v>
      </c>
      <c r="Y5231" s="8" t="s">
        <v>2146</v>
      </c>
      <c r="Z5231" s="17" t="s">
        <v>2171</v>
      </c>
      <c r="AA5231" s="8" t="s">
        <v>2172</v>
      </c>
      <c r="AB5231" s="8" t="s">
        <v>2173</v>
      </c>
    </row>
    <row r="5232" spans="1:28" hidden="1" x14ac:dyDescent="0.2">
      <c r="A5232" s="8" t="s">
        <v>2174</v>
      </c>
      <c r="B5232" s="8" t="s">
        <v>2175</v>
      </c>
      <c r="C5232" s="8" t="s">
        <v>45761</v>
      </c>
      <c r="D5232" s="8" t="s">
        <v>45762</v>
      </c>
      <c r="E5232" s="8" t="s">
        <v>55</v>
      </c>
      <c r="F5232" s="8" t="s">
        <v>27</v>
      </c>
      <c r="G5232" s="8" t="s">
        <v>55</v>
      </c>
      <c r="H5232" s="8" t="s">
        <v>27</v>
      </c>
      <c r="I5232" s="8" t="s">
        <v>2108</v>
      </c>
      <c r="J5232" s="8" t="s">
        <v>28</v>
      </c>
      <c r="K5232" s="8" t="s">
        <v>45730</v>
      </c>
      <c r="L5232" s="8" t="s">
        <v>2011</v>
      </c>
      <c r="M5232" s="8" t="s">
        <v>2176</v>
      </c>
      <c r="N5232" s="8" t="s">
        <v>10716</v>
      </c>
      <c r="O5232" s="8" t="s">
        <v>45791</v>
      </c>
      <c r="P5232" s="8" t="s">
        <v>776</v>
      </c>
      <c r="Q5232" s="8" t="s">
        <v>2110</v>
      </c>
      <c r="R5232" s="8" t="s">
        <v>2111</v>
      </c>
      <c r="S5232" s="17" t="s">
        <v>2112</v>
      </c>
      <c r="T5232" s="18">
        <v>43011</v>
      </c>
      <c r="U5232" s="8">
        <v>0.25</v>
      </c>
      <c r="V5232" s="8">
        <v>0.72916666666666663</v>
      </c>
      <c r="W5232" s="8" t="s">
        <v>2179</v>
      </c>
      <c r="X5232" s="8" t="s">
        <v>2177</v>
      </c>
      <c r="Y5232" s="8" t="s">
        <v>2178</v>
      </c>
      <c r="Z5232" s="17" t="s">
        <v>2180</v>
      </c>
      <c r="AA5232" s="8" t="s">
        <v>2181</v>
      </c>
      <c r="AB5232" s="8" t="s">
        <v>2182</v>
      </c>
    </row>
    <row r="5233" spans="1:28" hidden="1" x14ac:dyDescent="0.2">
      <c r="A5233" s="8" t="s">
        <v>2183</v>
      </c>
      <c r="B5233" s="8" t="s">
        <v>2184</v>
      </c>
      <c r="C5233" s="8" t="s">
        <v>45761</v>
      </c>
      <c r="D5233" s="8" t="s">
        <v>45762</v>
      </c>
      <c r="E5233" s="8" t="s">
        <v>134</v>
      </c>
      <c r="F5233" s="8" t="s">
        <v>133</v>
      </c>
      <c r="G5233" s="8" t="s">
        <v>134</v>
      </c>
      <c r="H5233" s="8" t="s">
        <v>133</v>
      </c>
      <c r="I5233" s="8" t="s">
        <v>2108</v>
      </c>
      <c r="J5233" s="8" t="s">
        <v>28</v>
      </c>
      <c r="K5233" s="8" t="s">
        <v>45730</v>
      </c>
      <c r="L5233" s="8" t="s">
        <v>135</v>
      </c>
      <c r="M5233" s="8" t="s">
        <v>2185</v>
      </c>
      <c r="N5233" s="8" t="s">
        <v>10716</v>
      </c>
      <c r="O5233" s="8" t="s">
        <v>45791</v>
      </c>
      <c r="P5233" s="8" t="s">
        <v>776</v>
      </c>
      <c r="Q5233" s="8" t="s">
        <v>2110</v>
      </c>
      <c r="R5233" s="8" t="s">
        <v>2111</v>
      </c>
      <c r="S5233" s="17" t="s">
        <v>2112</v>
      </c>
      <c r="T5233" s="18">
        <v>43026</v>
      </c>
      <c r="U5233" s="8">
        <v>0.25</v>
      </c>
      <c r="V5233" s="8">
        <v>0.29166666666666669</v>
      </c>
      <c r="W5233" s="8" t="s">
        <v>1495</v>
      </c>
      <c r="X5233" s="8" t="s">
        <v>2186</v>
      </c>
      <c r="Y5233" s="8" t="s">
        <v>2187</v>
      </c>
      <c r="Z5233" s="17" t="s">
        <v>2188</v>
      </c>
      <c r="AA5233" s="8" t="s">
        <v>2189</v>
      </c>
      <c r="AB5233" s="8" t="s">
        <v>2190</v>
      </c>
    </row>
    <row r="5234" spans="1:28" hidden="1" x14ac:dyDescent="0.2">
      <c r="A5234" s="8" t="s">
        <v>2191</v>
      </c>
      <c r="B5234" s="8" t="s">
        <v>2192</v>
      </c>
      <c r="C5234" s="8" t="s">
        <v>45761</v>
      </c>
      <c r="D5234" s="8" t="s">
        <v>45762</v>
      </c>
      <c r="E5234" s="8" t="s">
        <v>134</v>
      </c>
      <c r="F5234" s="8" t="s">
        <v>133</v>
      </c>
      <c r="G5234" s="8" t="s">
        <v>134</v>
      </c>
      <c r="H5234" s="8" t="s">
        <v>133</v>
      </c>
      <c r="I5234" s="8" t="s">
        <v>2108</v>
      </c>
      <c r="J5234" s="8" t="s">
        <v>28</v>
      </c>
      <c r="K5234" s="8" t="s">
        <v>45730</v>
      </c>
      <c r="L5234" s="8" t="s">
        <v>2185</v>
      </c>
      <c r="M5234" s="8" t="s">
        <v>2193</v>
      </c>
      <c r="N5234" s="8" t="s">
        <v>10716</v>
      </c>
      <c r="O5234" s="8" t="s">
        <v>45791</v>
      </c>
      <c r="P5234" s="8" t="s">
        <v>776</v>
      </c>
      <c r="Q5234" s="8" t="s">
        <v>2110</v>
      </c>
      <c r="R5234" s="8" t="s">
        <v>2111</v>
      </c>
      <c r="S5234" s="17" t="s">
        <v>2112</v>
      </c>
      <c r="T5234" s="18">
        <v>43026</v>
      </c>
      <c r="U5234" s="8">
        <v>0.29166666666666669</v>
      </c>
      <c r="V5234" s="8">
        <v>0.35416666666666669</v>
      </c>
      <c r="W5234" s="8" t="s">
        <v>2170</v>
      </c>
      <c r="X5234" s="8" t="s">
        <v>2194</v>
      </c>
      <c r="Y5234" s="8" t="s">
        <v>2187</v>
      </c>
      <c r="Z5234" s="17" t="s">
        <v>2195</v>
      </c>
      <c r="AA5234" s="8" t="s">
        <v>2196</v>
      </c>
      <c r="AB5234" s="8" t="s">
        <v>2197</v>
      </c>
    </row>
    <row r="5235" spans="1:28" hidden="1" x14ac:dyDescent="0.2">
      <c r="A5235" s="8" t="s">
        <v>2198</v>
      </c>
      <c r="B5235" s="8" t="s">
        <v>2199</v>
      </c>
      <c r="C5235" s="8" t="s">
        <v>45761</v>
      </c>
      <c r="D5235" s="8" t="s">
        <v>45762</v>
      </c>
      <c r="E5235" s="8" t="s">
        <v>134</v>
      </c>
      <c r="F5235" s="8" t="s">
        <v>133</v>
      </c>
      <c r="G5235" s="8" t="s">
        <v>134</v>
      </c>
      <c r="H5235" s="8" t="s">
        <v>133</v>
      </c>
      <c r="I5235" s="8" t="s">
        <v>2108</v>
      </c>
      <c r="J5235" s="8" t="s">
        <v>28</v>
      </c>
      <c r="K5235" s="8" t="s">
        <v>45730</v>
      </c>
      <c r="L5235" s="8" t="s">
        <v>2193</v>
      </c>
      <c r="M5235" s="8" t="s">
        <v>2200</v>
      </c>
      <c r="N5235" s="8" t="s">
        <v>10716</v>
      </c>
      <c r="O5235" s="8" t="s">
        <v>45791</v>
      </c>
      <c r="P5235" s="8" t="s">
        <v>776</v>
      </c>
      <c r="Q5235" s="8" t="s">
        <v>2110</v>
      </c>
      <c r="R5235" s="8" t="s">
        <v>2111</v>
      </c>
      <c r="S5235" s="17" t="s">
        <v>2112</v>
      </c>
      <c r="T5235" s="18">
        <v>43026</v>
      </c>
      <c r="U5235" s="8">
        <v>0.35416666666666669</v>
      </c>
      <c r="V5235" s="8">
        <v>0.60416666666666663</v>
      </c>
      <c r="W5235" s="8" t="s">
        <v>30</v>
      </c>
      <c r="X5235" s="8" t="s">
        <v>2201</v>
      </c>
      <c r="Y5235" s="8" t="s">
        <v>2202</v>
      </c>
      <c r="Z5235" s="17" t="s">
        <v>2204</v>
      </c>
      <c r="AA5235" s="8" t="s">
        <v>2205</v>
      </c>
      <c r="AB5235" s="8" t="s">
        <v>2206</v>
      </c>
    </row>
    <row r="5236" spans="1:28" hidden="1" x14ac:dyDescent="0.2">
      <c r="A5236" s="8" t="s">
        <v>2207</v>
      </c>
      <c r="B5236" s="8" t="s">
        <v>2208</v>
      </c>
      <c r="C5236" s="8" t="s">
        <v>45761</v>
      </c>
      <c r="D5236" s="8" t="s">
        <v>45762</v>
      </c>
      <c r="E5236" s="8" t="s">
        <v>134</v>
      </c>
      <c r="F5236" s="8" t="s">
        <v>133</v>
      </c>
      <c r="G5236" s="8" t="s">
        <v>134</v>
      </c>
      <c r="H5236" s="8" t="s">
        <v>133</v>
      </c>
      <c r="I5236" s="8" t="s">
        <v>2108</v>
      </c>
      <c r="J5236" s="8" t="s">
        <v>28</v>
      </c>
      <c r="K5236" s="8" t="s">
        <v>45730</v>
      </c>
      <c r="L5236" s="8" t="s">
        <v>2200</v>
      </c>
      <c r="M5236" s="8" t="s">
        <v>2209</v>
      </c>
      <c r="N5236" s="8" t="s">
        <v>10716</v>
      </c>
      <c r="O5236" s="8" t="s">
        <v>45791</v>
      </c>
      <c r="P5236" s="8" t="s">
        <v>776</v>
      </c>
      <c r="Q5236" s="8" t="s">
        <v>2110</v>
      </c>
      <c r="R5236" s="8" t="s">
        <v>2111</v>
      </c>
      <c r="S5236" s="17" t="s">
        <v>2112</v>
      </c>
      <c r="T5236" s="18">
        <v>43026</v>
      </c>
      <c r="U5236" s="8">
        <v>0.60416666666666663</v>
      </c>
      <c r="V5236" s="8">
        <v>0.66666666666666663</v>
      </c>
      <c r="W5236" s="8" t="s">
        <v>2170</v>
      </c>
      <c r="X5236" s="8" t="s">
        <v>2210</v>
      </c>
      <c r="Y5236" s="8" t="s">
        <v>2202</v>
      </c>
      <c r="Z5236" s="17" t="s">
        <v>2211</v>
      </c>
      <c r="AA5236" s="8" t="s">
        <v>2212</v>
      </c>
      <c r="AB5236" s="8" t="s">
        <v>2213</v>
      </c>
    </row>
    <row r="5237" spans="1:28" hidden="1" x14ac:dyDescent="0.2">
      <c r="A5237" s="8" t="s">
        <v>2214</v>
      </c>
      <c r="B5237" s="8" t="s">
        <v>2215</v>
      </c>
      <c r="C5237" s="8" t="s">
        <v>45761</v>
      </c>
      <c r="D5237" s="8" t="s">
        <v>45762</v>
      </c>
      <c r="E5237" s="8" t="s">
        <v>134</v>
      </c>
      <c r="F5237" s="8" t="s">
        <v>133</v>
      </c>
      <c r="G5237" s="8" t="s">
        <v>134</v>
      </c>
      <c r="H5237" s="8" t="s">
        <v>133</v>
      </c>
      <c r="I5237" s="8" t="s">
        <v>2108</v>
      </c>
      <c r="J5237" s="8" t="s">
        <v>28</v>
      </c>
      <c r="K5237" s="8" t="s">
        <v>45730</v>
      </c>
      <c r="L5237" s="8" t="s">
        <v>2209</v>
      </c>
      <c r="M5237" s="8" t="s">
        <v>2216</v>
      </c>
      <c r="N5237" s="8" t="s">
        <v>10716</v>
      </c>
      <c r="O5237" s="8" t="s">
        <v>45791</v>
      </c>
      <c r="P5237" s="8" t="s">
        <v>776</v>
      </c>
      <c r="Q5237" s="8" t="s">
        <v>2110</v>
      </c>
      <c r="R5237" s="8" t="s">
        <v>2111</v>
      </c>
      <c r="S5237" s="17" t="s">
        <v>2112</v>
      </c>
      <c r="T5237" s="18">
        <v>43026</v>
      </c>
      <c r="U5237" s="8">
        <v>0.66666666666666663</v>
      </c>
      <c r="V5237" s="8">
        <v>0.6875</v>
      </c>
      <c r="W5237" s="8" t="s">
        <v>2155</v>
      </c>
      <c r="X5237" s="8" t="s">
        <v>2217</v>
      </c>
      <c r="Y5237" s="8" t="s">
        <v>2202</v>
      </c>
      <c r="Z5237" s="17" t="s">
        <v>2219</v>
      </c>
      <c r="AA5237" s="8" t="s">
        <v>2220</v>
      </c>
      <c r="AB5237" s="8" t="s">
        <v>2221</v>
      </c>
    </row>
    <row r="5238" spans="1:28" hidden="1" x14ac:dyDescent="0.2">
      <c r="A5238" s="8" t="s">
        <v>2222</v>
      </c>
      <c r="B5238" s="8" t="s">
        <v>2223</v>
      </c>
      <c r="C5238" s="8" t="s">
        <v>45761</v>
      </c>
      <c r="D5238" s="8" t="s">
        <v>45762</v>
      </c>
      <c r="E5238" s="8" t="s">
        <v>134</v>
      </c>
      <c r="F5238" s="8" t="s">
        <v>133</v>
      </c>
      <c r="G5238" s="8" t="s">
        <v>134</v>
      </c>
      <c r="H5238" s="8" t="s">
        <v>133</v>
      </c>
      <c r="I5238" s="8" t="s">
        <v>2108</v>
      </c>
      <c r="J5238" s="8" t="s">
        <v>28</v>
      </c>
      <c r="K5238" s="8" t="s">
        <v>45730</v>
      </c>
      <c r="L5238" s="8" t="s">
        <v>2216</v>
      </c>
      <c r="M5238" s="8" t="s">
        <v>2224</v>
      </c>
      <c r="N5238" s="8" t="s">
        <v>10716</v>
      </c>
      <c r="O5238" s="8" t="s">
        <v>45791</v>
      </c>
      <c r="P5238" s="8" t="s">
        <v>776</v>
      </c>
      <c r="Q5238" s="8" t="s">
        <v>2110</v>
      </c>
      <c r="R5238" s="8" t="s">
        <v>2111</v>
      </c>
      <c r="S5238" s="17" t="s">
        <v>2112</v>
      </c>
      <c r="T5238" s="18">
        <v>43026</v>
      </c>
      <c r="U5238" s="8">
        <v>0.6875</v>
      </c>
      <c r="V5238" s="8">
        <v>0.72916666666666663</v>
      </c>
      <c r="W5238" s="8" t="s">
        <v>1495</v>
      </c>
      <c r="X5238" s="8" t="s">
        <v>2225</v>
      </c>
      <c r="Y5238" s="8" t="s">
        <v>2202</v>
      </c>
      <c r="Z5238" s="17" t="s">
        <v>2171</v>
      </c>
      <c r="AA5238" s="8" t="s">
        <v>2226</v>
      </c>
      <c r="AB5238" s="8" t="s">
        <v>2227</v>
      </c>
    </row>
    <row r="5239" spans="1:28" hidden="1" x14ac:dyDescent="0.2">
      <c r="A5239" s="8" t="s">
        <v>2228</v>
      </c>
      <c r="B5239" s="8" t="s">
        <v>2229</v>
      </c>
      <c r="C5239" s="8" t="s">
        <v>45761</v>
      </c>
      <c r="D5239" s="8" t="s">
        <v>45762</v>
      </c>
      <c r="E5239" s="8" t="s">
        <v>144</v>
      </c>
      <c r="F5239" s="8" t="s">
        <v>133</v>
      </c>
      <c r="G5239" s="8" t="s">
        <v>144</v>
      </c>
      <c r="H5239" s="8" t="s">
        <v>133</v>
      </c>
      <c r="I5239" s="8" t="s">
        <v>2108</v>
      </c>
      <c r="J5239" s="8" t="s">
        <v>28</v>
      </c>
      <c r="K5239" s="8" t="s">
        <v>45730</v>
      </c>
      <c r="L5239" s="8" t="s">
        <v>145</v>
      </c>
      <c r="M5239" s="8" t="s">
        <v>2230</v>
      </c>
      <c r="N5239" s="8" t="s">
        <v>10716</v>
      </c>
      <c r="O5239" s="8" t="s">
        <v>45791</v>
      </c>
      <c r="P5239" s="8" t="s">
        <v>776</v>
      </c>
      <c r="Q5239" s="8" t="s">
        <v>2110</v>
      </c>
      <c r="R5239" s="8" t="s">
        <v>2111</v>
      </c>
      <c r="S5239" s="17" t="s">
        <v>2112</v>
      </c>
      <c r="T5239" s="18">
        <v>43027</v>
      </c>
      <c r="U5239" s="8">
        <v>0.25</v>
      </c>
      <c r="V5239" s="8">
        <v>0.58333333333333337</v>
      </c>
      <c r="W5239" s="8" t="s">
        <v>486</v>
      </c>
      <c r="X5239" s="8" t="s">
        <v>2231</v>
      </c>
      <c r="Y5239" s="8" t="s">
        <v>2232</v>
      </c>
      <c r="Z5239" s="17" t="s">
        <v>2233</v>
      </c>
      <c r="AA5239" s="8" t="s">
        <v>2234</v>
      </c>
      <c r="AB5239" s="8" t="s">
        <v>2235</v>
      </c>
    </row>
    <row r="5240" spans="1:28" hidden="1" x14ac:dyDescent="0.2">
      <c r="A5240" s="8" t="s">
        <v>2236</v>
      </c>
      <c r="B5240" s="8" t="s">
        <v>2237</v>
      </c>
      <c r="C5240" s="8" t="s">
        <v>45761</v>
      </c>
      <c r="D5240" s="8" t="s">
        <v>45762</v>
      </c>
      <c r="E5240" s="8" t="s">
        <v>144</v>
      </c>
      <c r="F5240" s="8" t="s">
        <v>133</v>
      </c>
      <c r="G5240" s="8" t="s">
        <v>144</v>
      </c>
      <c r="H5240" s="8" t="s">
        <v>133</v>
      </c>
      <c r="I5240" s="8" t="s">
        <v>2108</v>
      </c>
      <c r="J5240" s="8" t="s">
        <v>28</v>
      </c>
      <c r="K5240" s="8" t="s">
        <v>45730</v>
      </c>
      <c r="L5240" s="8" t="s">
        <v>2230</v>
      </c>
      <c r="M5240" s="8" t="s">
        <v>2238</v>
      </c>
      <c r="N5240" s="8" t="s">
        <v>10716</v>
      </c>
      <c r="O5240" s="8" t="s">
        <v>45791</v>
      </c>
      <c r="P5240" s="8" t="s">
        <v>776</v>
      </c>
      <c r="Q5240" s="8" t="s">
        <v>2110</v>
      </c>
      <c r="R5240" s="8" t="s">
        <v>2111</v>
      </c>
      <c r="S5240" s="17" t="s">
        <v>2112</v>
      </c>
      <c r="T5240" s="18">
        <v>43027</v>
      </c>
      <c r="U5240" s="8">
        <v>0.58333333333333337</v>
      </c>
      <c r="V5240" s="8">
        <v>0.625</v>
      </c>
      <c r="W5240" s="8" t="s">
        <v>1495</v>
      </c>
      <c r="X5240" s="8" t="s">
        <v>2239</v>
      </c>
      <c r="Y5240" s="8" t="s">
        <v>2232</v>
      </c>
      <c r="Z5240" s="17" t="s">
        <v>2188</v>
      </c>
      <c r="AA5240" s="8" t="s">
        <v>2240</v>
      </c>
      <c r="AB5240" s="8" t="s">
        <v>2241</v>
      </c>
    </row>
    <row r="5241" spans="1:28" hidden="1" x14ac:dyDescent="0.2">
      <c r="A5241" s="8" t="s">
        <v>2242</v>
      </c>
      <c r="B5241" s="8" t="s">
        <v>2243</v>
      </c>
      <c r="C5241" s="8" t="s">
        <v>45761</v>
      </c>
      <c r="D5241" s="8" t="s">
        <v>45762</v>
      </c>
      <c r="E5241" s="8" t="s">
        <v>144</v>
      </c>
      <c r="F5241" s="8" t="s">
        <v>133</v>
      </c>
      <c r="G5241" s="8" t="s">
        <v>144</v>
      </c>
      <c r="H5241" s="8" t="s">
        <v>133</v>
      </c>
      <c r="I5241" s="8" t="s">
        <v>2108</v>
      </c>
      <c r="J5241" s="8" t="s">
        <v>28</v>
      </c>
      <c r="K5241" s="8" t="s">
        <v>45730</v>
      </c>
      <c r="L5241" s="8" t="s">
        <v>2238</v>
      </c>
      <c r="M5241" s="8" t="s">
        <v>2244</v>
      </c>
      <c r="N5241" s="8" t="s">
        <v>10716</v>
      </c>
      <c r="O5241" s="8" t="s">
        <v>45791</v>
      </c>
      <c r="P5241" s="8" t="s">
        <v>776</v>
      </c>
      <c r="Q5241" s="8" t="s">
        <v>2110</v>
      </c>
      <c r="R5241" s="8" t="s">
        <v>2111</v>
      </c>
      <c r="S5241" s="17" t="s">
        <v>2112</v>
      </c>
      <c r="T5241" s="18">
        <v>43027</v>
      </c>
      <c r="U5241" s="8">
        <v>0.625</v>
      </c>
      <c r="V5241" s="8">
        <v>0.66666666666666663</v>
      </c>
      <c r="W5241" s="8" t="s">
        <v>1495</v>
      </c>
      <c r="X5241" s="8" t="s">
        <v>2245</v>
      </c>
      <c r="Y5241" s="8" t="s">
        <v>2246</v>
      </c>
      <c r="Z5241" s="17" t="s">
        <v>2247</v>
      </c>
      <c r="AA5241" s="8" t="s">
        <v>2248</v>
      </c>
      <c r="AB5241" s="8" t="s">
        <v>2249</v>
      </c>
    </row>
    <row r="5242" spans="1:28" hidden="1" x14ac:dyDescent="0.2">
      <c r="A5242" s="8" t="s">
        <v>2250</v>
      </c>
      <c r="B5242" s="8" t="s">
        <v>2251</v>
      </c>
      <c r="C5242" s="8" t="s">
        <v>45761</v>
      </c>
      <c r="D5242" s="8" t="s">
        <v>45762</v>
      </c>
      <c r="E5242" s="8" t="s">
        <v>144</v>
      </c>
      <c r="F5242" s="8" t="s">
        <v>133</v>
      </c>
      <c r="G5242" s="8" t="s">
        <v>144</v>
      </c>
      <c r="H5242" s="8" t="s">
        <v>133</v>
      </c>
      <c r="I5242" s="8" t="s">
        <v>2108</v>
      </c>
      <c r="J5242" s="8" t="s">
        <v>28</v>
      </c>
      <c r="K5242" s="8" t="s">
        <v>45730</v>
      </c>
      <c r="L5242" s="8" t="s">
        <v>2244</v>
      </c>
      <c r="M5242" s="8" t="s">
        <v>2252</v>
      </c>
      <c r="N5242" s="8" t="s">
        <v>10716</v>
      </c>
      <c r="O5242" s="8" t="s">
        <v>45791</v>
      </c>
      <c r="P5242" s="8" t="s">
        <v>776</v>
      </c>
      <c r="Q5242" s="8" t="s">
        <v>2110</v>
      </c>
      <c r="R5242" s="8" t="s">
        <v>2111</v>
      </c>
      <c r="S5242" s="17" t="s">
        <v>2112</v>
      </c>
      <c r="T5242" s="18">
        <v>43027</v>
      </c>
      <c r="U5242" s="8">
        <v>0.66666666666666663</v>
      </c>
      <c r="V5242" s="8">
        <v>0.70833333333333337</v>
      </c>
      <c r="W5242" s="8" t="s">
        <v>1495</v>
      </c>
      <c r="X5242" s="8" t="s">
        <v>2253</v>
      </c>
      <c r="Y5242" s="8" t="s">
        <v>2246</v>
      </c>
      <c r="Z5242" s="17" t="s">
        <v>2254</v>
      </c>
      <c r="AA5242" s="8" t="s">
        <v>2255</v>
      </c>
      <c r="AB5242" s="8" t="s">
        <v>2256</v>
      </c>
    </row>
    <row r="5243" spans="1:28" hidden="1" x14ac:dyDescent="0.2">
      <c r="A5243" s="8" t="s">
        <v>2257</v>
      </c>
      <c r="B5243" s="8" t="s">
        <v>2258</v>
      </c>
      <c r="C5243" s="8" t="s">
        <v>45761</v>
      </c>
      <c r="D5243" s="8" t="s">
        <v>45762</v>
      </c>
      <c r="E5243" s="8" t="s">
        <v>144</v>
      </c>
      <c r="F5243" s="8" t="s">
        <v>133</v>
      </c>
      <c r="G5243" s="8" t="s">
        <v>144</v>
      </c>
      <c r="H5243" s="8" t="s">
        <v>133</v>
      </c>
      <c r="I5243" s="8" t="s">
        <v>2108</v>
      </c>
      <c r="J5243" s="8" t="s">
        <v>28</v>
      </c>
      <c r="K5243" s="8" t="s">
        <v>45730</v>
      </c>
      <c r="L5243" s="8" t="s">
        <v>2252</v>
      </c>
      <c r="M5243" s="8" t="s">
        <v>2259</v>
      </c>
      <c r="N5243" s="8" t="s">
        <v>10716</v>
      </c>
      <c r="O5243" s="8" t="s">
        <v>45791</v>
      </c>
      <c r="P5243" s="8" t="s">
        <v>776</v>
      </c>
      <c r="Q5243" s="8" t="s">
        <v>2110</v>
      </c>
      <c r="R5243" s="8" t="s">
        <v>2111</v>
      </c>
      <c r="S5243" s="17" t="s">
        <v>2112</v>
      </c>
      <c r="T5243" s="18">
        <v>43027</v>
      </c>
      <c r="U5243" s="8">
        <v>0.70833333333333337</v>
      </c>
      <c r="V5243" s="8">
        <v>0.72916666666666663</v>
      </c>
      <c r="W5243" s="8" t="s">
        <v>2155</v>
      </c>
      <c r="X5243" s="8" t="s">
        <v>2260</v>
      </c>
      <c r="Y5243" s="8" t="s">
        <v>2246</v>
      </c>
      <c r="Z5243" s="17" t="s">
        <v>2261</v>
      </c>
      <c r="AA5243" s="8" t="s">
        <v>2262</v>
      </c>
      <c r="AB5243" s="8" t="s">
        <v>2263</v>
      </c>
    </row>
    <row r="5244" spans="1:28" hidden="1" x14ac:dyDescent="0.2">
      <c r="A5244" s="8" t="s">
        <v>2264</v>
      </c>
      <c r="B5244" s="8" t="s">
        <v>2265</v>
      </c>
      <c r="C5244" s="8" t="s">
        <v>45761</v>
      </c>
      <c r="D5244" s="8" t="s">
        <v>45762</v>
      </c>
      <c r="E5244" s="8" t="s">
        <v>174</v>
      </c>
      <c r="F5244" s="8" t="s">
        <v>133</v>
      </c>
      <c r="G5244" s="8" t="s">
        <v>174</v>
      </c>
      <c r="H5244" s="8" t="s">
        <v>133</v>
      </c>
      <c r="I5244" s="8" t="s">
        <v>2108</v>
      </c>
      <c r="J5244" s="8" t="s">
        <v>28</v>
      </c>
      <c r="K5244" s="8" t="s">
        <v>45730</v>
      </c>
      <c r="L5244" s="8" t="s">
        <v>175</v>
      </c>
      <c r="M5244" s="8" t="s">
        <v>2266</v>
      </c>
      <c r="N5244" s="8" t="s">
        <v>10716</v>
      </c>
      <c r="O5244" s="8" t="s">
        <v>45791</v>
      </c>
      <c r="P5244" s="8" t="s">
        <v>776</v>
      </c>
      <c r="Q5244" s="8" t="s">
        <v>2110</v>
      </c>
      <c r="R5244" s="8" t="s">
        <v>2111</v>
      </c>
      <c r="S5244" s="17" t="s">
        <v>2112</v>
      </c>
      <c r="T5244" s="18">
        <v>43028</v>
      </c>
      <c r="U5244" s="8">
        <v>0.25</v>
      </c>
      <c r="V5244" s="8">
        <v>0.33333333333333331</v>
      </c>
      <c r="W5244" s="8" t="s">
        <v>1100</v>
      </c>
      <c r="X5244" s="8" t="s">
        <v>2267</v>
      </c>
      <c r="Y5244" s="8" t="s">
        <v>2268</v>
      </c>
      <c r="Z5244" s="17" t="s">
        <v>2269</v>
      </c>
      <c r="AA5244" s="8" t="s">
        <v>2270</v>
      </c>
      <c r="AB5244" s="8" t="s">
        <v>2271</v>
      </c>
    </row>
    <row r="5245" spans="1:28" hidden="1" x14ac:dyDescent="0.2">
      <c r="A5245" s="8" t="s">
        <v>2272</v>
      </c>
      <c r="B5245" s="8" t="s">
        <v>2273</v>
      </c>
      <c r="C5245" s="8" t="s">
        <v>45761</v>
      </c>
      <c r="D5245" s="8" t="s">
        <v>45762</v>
      </c>
      <c r="E5245" s="8" t="s">
        <v>174</v>
      </c>
      <c r="F5245" s="8" t="s">
        <v>133</v>
      </c>
      <c r="G5245" s="8" t="s">
        <v>174</v>
      </c>
      <c r="H5245" s="8" t="s">
        <v>133</v>
      </c>
      <c r="I5245" s="8" t="s">
        <v>2108</v>
      </c>
      <c r="J5245" s="8" t="s">
        <v>28</v>
      </c>
      <c r="K5245" s="8" t="s">
        <v>45730</v>
      </c>
      <c r="L5245" s="8" t="s">
        <v>2266</v>
      </c>
      <c r="M5245" s="8" t="s">
        <v>2274</v>
      </c>
      <c r="N5245" s="8" t="s">
        <v>10716</v>
      </c>
      <c r="O5245" s="8" t="s">
        <v>45791</v>
      </c>
      <c r="P5245" s="8" t="s">
        <v>776</v>
      </c>
      <c r="Q5245" s="8" t="s">
        <v>2110</v>
      </c>
      <c r="R5245" s="8" t="s">
        <v>2111</v>
      </c>
      <c r="S5245" s="17" t="s">
        <v>2112</v>
      </c>
      <c r="T5245" s="18">
        <v>43028</v>
      </c>
      <c r="U5245" s="8">
        <v>0.33333333333333331</v>
      </c>
      <c r="V5245" s="8">
        <v>0.72916666666666663</v>
      </c>
      <c r="W5245" s="8" t="s">
        <v>2277</v>
      </c>
      <c r="X5245" s="8" t="s">
        <v>2275</v>
      </c>
      <c r="Y5245" s="8" t="s">
        <v>2276</v>
      </c>
      <c r="Z5245" s="17" t="s">
        <v>2278</v>
      </c>
      <c r="AA5245" s="8" t="s">
        <v>2279</v>
      </c>
      <c r="AB5245" s="8" t="s">
        <v>2280</v>
      </c>
    </row>
    <row r="5246" spans="1:28" hidden="1" x14ac:dyDescent="0.2">
      <c r="A5246" s="8" t="s">
        <v>2281</v>
      </c>
      <c r="B5246" s="8" t="s">
        <v>2282</v>
      </c>
      <c r="C5246" s="8" t="s">
        <v>45761</v>
      </c>
      <c r="D5246" s="8" t="s">
        <v>45762</v>
      </c>
      <c r="E5246" s="8" t="s">
        <v>184</v>
      </c>
      <c r="F5246" s="8" t="s">
        <v>133</v>
      </c>
      <c r="G5246" s="8" t="s">
        <v>184</v>
      </c>
      <c r="H5246" s="8" t="s">
        <v>133</v>
      </c>
      <c r="I5246" s="8" t="s">
        <v>2108</v>
      </c>
      <c r="J5246" s="8" t="s">
        <v>28</v>
      </c>
      <c r="K5246" s="8" t="s">
        <v>45730</v>
      </c>
      <c r="L5246" s="8" t="s">
        <v>185</v>
      </c>
      <c r="M5246" s="8" t="s">
        <v>2283</v>
      </c>
      <c r="N5246" s="8" t="s">
        <v>10716</v>
      </c>
      <c r="O5246" s="8" t="s">
        <v>45791</v>
      </c>
      <c r="P5246" s="8" t="s">
        <v>776</v>
      </c>
      <c r="Q5246" s="8" t="s">
        <v>2110</v>
      </c>
      <c r="R5246" s="8" t="s">
        <v>2111</v>
      </c>
      <c r="S5246" s="17" t="s">
        <v>2112</v>
      </c>
      <c r="T5246" s="18">
        <v>43029</v>
      </c>
      <c r="U5246" s="8">
        <v>0.25</v>
      </c>
      <c r="V5246" s="8">
        <v>0.33333333333333331</v>
      </c>
      <c r="W5246" s="8" t="s">
        <v>1100</v>
      </c>
      <c r="X5246" s="8" t="s">
        <v>2275</v>
      </c>
      <c r="Y5246" s="8" t="s">
        <v>2276</v>
      </c>
      <c r="Z5246" s="17" t="s">
        <v>2284</v>
      </c>
      <c r="AA5246" s="8" t="s">
        <v>2285</v>
      </c>
      <c r="AB5246" s="8" t="s">
        <v>2286</v>
      </c>
    </row>
    <row r="5247" spans="1:28" hidden="1" x14ac:dyDescent="0.2">
      <c r="A5247" s="8" t="s">
        <v>2287</v>
      </c>
      <c r="B5247" s="8" t="s">
        <v>2288</v>
      </c>
      <c r="C5247" s="8" t="s">
        <v>45761</v>
      </c>
      <c r="D5247" s="8" t="s">
        <v>45762</v>
      </c>
      <c r="E5247" s="8" t="s">
        <v>184</v>
      </c>
      <c r="F5247" s="8" t="s">
        <v>133</v>
      </c>
      <c r="G5247" s="8" t="s">
        <v>184</v>
      </c>
      <c r="H5247" s="8" t="s">
        <v>133</v>
      </c>
      <c r="I5247" s="8" t="s">
        <v>2108</v>
      </c>
      <c r="J5247" s="8" t="s">
        <v>28</v>
      </c>
      <c r="K5247" s="8" t="s">
        <v>45730</v>
      </c>
      <c r="L5247" s="8" t="s">
        <v>2283</v>
      </c>
      <c r="M5247" s="8" t="s">
        <v>2289</v>
      </c>
      <c r="N5247" s="8" t="s">
        <v>10716</v>
      </c>
      <c r="O5247" s="8" t="s">
        <v>45791</v>
      </c>
      <c r="P5247" s="8" t="s">
        <v>776</v>
      </c>
      <c r="Q5247" s="8" t="s">
        <v>2110</v>
      </c>
      <c r="R5247" s="8" t="s">
        <v>2111</v>
      </c>
      <c r="S5247" s="17" t="s">
        <v>2112</v>
      </c>
      <c r="T5247" s="18">
        <v>43029</v>
      </c>
      <c r="U5247" s="8">
        <v>0.33333333333333331</v>
      </c>
      <c r="V5247" s="8">
        <v>0.4375</v>
      </c>
      <c r="W5247" s="8" t="s">
        <v>1387</v>
      </c>
      <c r="X5247" s="8" t="s">
        <v>2290</v>
      </c>
      <c r="Y5247" s="8" t="s">
        <v>2291</v>
      </c>
      <c r="Z5247" s="17" t="s">
        <v>2292</v>
      </c>
      <c r="AA5247" s="8" t="s">
        <v>2293</v>
      </c>
      <c r="AB5247" s="8" t="s">
        <v>2294</v>
      </c>
    </row>
    <row r="5248" spans="1:28" hidden="1" x14ac:dyDescent="0.2">
      <c r="A5248" s="8" t="s">
        <v>2295</v>
      </c>
      <c r="B5248" s="8" t="s">
        <v>2296</v>
      </c>
      <c r="C5248" s="8" t="s">
        <v>45761</v>
      </c>
      <c r="D5248" s="8" t="s">
        <v>45762</v>
      </c>
      <c r="E5248" s="8" t="s">
        <v>184</v>
      </c>
      <c r="F5248" s="8" t="s">
        <v>133</v>
      </c>
      <c r="G5248" s="8" t="s">
        <v>184</v>
      </c>
      <c r="H5248" s="8" t="s">
        <v>133</v>
      </c>
      <c r="I5248" s="8" t="s">
        <v>2108</v>
      </c>
      <c r="J5248" s="8" t="s">
        <v>28</v>
      </c>
      <c r="K5248" s="8" t="s">
        <v>45730</v>
      </c>
      <c r="L5248" s="8" t="s">
        <v>2289</v>
      </c>
      <c r="M5248" s="8" t="s">
        <v>2297</v>
      </c>
      <c r="N5248" s="8" t="s">
        <v>10716</v>
      </c>
      <c r="O5248" s="8" t="s">
        <v>45791</v>
      </c>
      <c r="P5248" s="8" t="s">
        <v>776</v>
      </c>
      <c r="Q5248" s="8" t="s">
        <v>2110</v>
      </c>
      <c r="R5248" s="8" t="s">
        <v>2111</v>
      </c>
      <c r="S5248" s="17" t="s">
        <v>2112</v>
      </c>
      <c r="T5248" s="18">
        <v>43029</v>
      </c>
      <c r="U5248" s="8">
        <v>0.4375</v>
      </c>
      <c r="V5248" s="8">
        <v>0.54166666666666663</v>
      </c>
      <c r="W5248" s="8" t="s">
        <v>1387</v>
      </c>
      <c r="X5248" s="8" t="s">
        <v>2298</v>
      </c>
      <c r="Y5248" s="8" t="s">
        <v>2299</v>
      </c>
      <c r="Z5248" s="17" t="s">
        <v>2300</v>
      </c>
      <c r="AA5248" s="8" t="s">
        <v>2301</v>
      </c>
      <c r="AB5248" s="8" t="s">
        <v>2302</v>
      </c>
    </row>
    <row r="5249" spans="1:28" hidden="1" x14ac:dyDescent="0.2">
      <c r="A5249" s="8" t="s">
        <v>2303</v>
      </c>
      <c r="B5249" s="8" t="s">
        <v>2304</v>
      </c>
      <c r="C5249" s="8" t="s">
        <v>45761</v>
      </c>
      <c r="D5249" s="8" t="s">
        <v>45762</v>
      </c>
      <c r="E5249" s="8" t="s">
        <v>184</v>
      </c>
      <c r="F5249" s="8" t="s">
        <v>133</v>
      </c>
      <c r="G5249" s="8" t="s">
        <v>184</v>
      </c>
      <c r="H5249" s="8" t="s">
        <v>133</v>
      </c>
      <c r="I5249" s="8" t="s">
        <v>2108</v>
      </c>
      <c r="J5249" s="8" t="s">
        <v>28</v>
      </c>
      <c r="K5249" s="8" t="s">
        <v>45730</v>
      </c>
      <c r="L5249" s="8" t="s">
        <v>2297</v>
      </c>
      <c r="M5249" s="8" t="s">
        <v>2305</v>
      </c>
      <c r="N5249" s="8" t="s">
        <v>10716</v>
      </c>
      <c r="O5249" s="8" t="s">
        <v>45791</v>
      </c>
      <c r="P5249" s="8" t="s">
        <v>776</v>
      </c>
      <c r="Q5249" s="8" t="s">
        <v>2110</v>
      </c>
      <c r="R5249" s="8" t="s">
        <v>2111</v>
      </c>
      <c r="S5249" s="17" t="s">
        <v>2112</v>
      </c>
      <c r="T5249" s="18">
        <v>43029</v>
      </c>
      <c r="U5249" s="8">
        <v>0.54166666666666663</v>
      </c>
      <c r="V5249" s="8">
        <v>0.64583333333333337</v>
      </c>
      <c r="W5249" s="8" t="s">
        <v>1387</v>
      </c>
      <c r="X5249" s="8" t="s">
        <v>2306</v>
      </c>
      <c r="Y5249" s="8" t="s">
        <v>2307</v>
      </c>
      <c r="Z5249" s="17" t="s">
        <v>2300</v>
      </c>
      <c r="AA5249" s="8" t="s">
        <v>2308</v>
      </c>
      <c r="AB5249" s="8" t="s">
        <v>2309</v>
      </c>
    </row>
    <row r="5250" spans="1:28" hidden="1" x14ac:dyDescent="0.2">
      <c r="A5250" s="8" t="s">
        <v>2310</v>
      </c>
      <c r="B5250" s="8" t="s">
        <v>2311</v>
      </c>
      <c r="C5250" s="8" t="s">
        <v>45761</v>
      </c>
      <c r="D5250" s="8" t="s">
        <v>45762</v>
      </c>
      <c r="E5250" s="8" t="s">
        <v>184</v>
      </c>
      <c r="F5250" s="8" t="s">
        <v>133</v>
      </c>
      <c r="G5250" s="8" t="s">
        <v>184</v>
      </c>
      <c r="H5250" s="8" t="s">
        <v>133</v>
      </c>
      <c r="I5250" s="8" t="s">
        <v>2108</v>
      </c>
      <c r="J5250" s="8" t="s">
        <v>28</v>
      </c>
      <c r="K5250" s="8" t="s">
        <v>45730</v>
      </c>
      <c r="L5250" s="8" t="s">
        <v>2305</v>
      </c>
      <c r="M5250" s="8" t="s">
        <v>2312</v>
      </c>
      <c r="N5250" s="8" t="s">
        <v>10716</v>
      </c>
      <c r="O5250" s="8" t="s">
        <v>45791</v>
      </c>
      <c r="P5250" s="8" t="s">
        <v>776</v>
      </c>
      <c r="Q5250" s="8" t="s">
        <v>2110</v>
      </c>
      <c r="R5250" s="8" t="s">
        <v>2111</v>
      </c>
      <c r="S5250" s="17" t="s">
        <v>2112</v>
      </c>
      <c r="T5250" s="18">
        <v>43029</v>
      </c>
      <c r="U5250" s="8">
        <v>0.64583333333333337</v>
      </c>
      <c r="V5250" s="8">
        <v>0.6875</v>
      </c>
      <c r="W5250" s="8" t="s">
        <v>1495</v>
      </c>
      <c r="X5250" s="8" t="s">
        <v>2313</v>
      </c>
      <c r="Y5250" s="8" t="s">
        <v>2314</v>
      </c>
      <c r="Z5250" s="17" t="s">
        <v>2315</v>
      </c>
      <c r="AA5250" s="8" t="s">
        <v>2316</v>
      </c>
      <c r="AB5250" s="8" t="s">
        <v>2317</v>
      </c>
    </row>
    <row r="5251" spans="1:28" hidden="1" x14ac:dyDescent="0.2">
      <c r="A5251" s="8" t="s">
        <v>2318</v>
      </c>
      <c r="B5251" s="8" t="s">
        <v>2319</v>
      </c>
      <c r="C5251" s="8" t="s">
        <v>45761</v>
      </c>
      <c r="D5251" s="8" t="s">
        <v>45762</v>
      </c>
      <c r="E5251" s="8" t="s">
        <v>184</v>
      </c>
      <c r="F5251" s="8" t="s">
        <v>133</v>
      </c>
      <c r="G5251" s="8" t="s">
        <v>184</v>
      </c>
      <c r="H5251" s="8" t="s">
        <v>133</v>
      </c>
      <c r="I5251" s="8" t="s">
        <v>2108</v>
      </c>
      <c r="J5251" s="8" t="s">
        <v>28</v>
      </c>
      <c r="K5251" s="8" t="s">
        <v>45730</v>
      </c>
      <c r="L5251" s="8" t="s">
        <v>2312</v>
      </c>
      <c r="M5251" s="8" t="s">
        <v>2320</v>
      </c>
      <c r="N5251" s="8" t="s">
        <v>10716</v>
      </c>
      <c r="O5251" s="8" t="s">
        <v>45791</v>
      </c>
      <c r="P5251" s="8" t="s">
        <v>776</v>
      </c>
      <c r="Q5251" s="8" t="s">
        <v>2110</v>
      </c>
      <c r="R5251" s="8" t="s">
        <v>2111</v>
      </c>
      <c r="S5251" s="17" t="s">
        <v>2112</v>
      </c>
      <c r="T5251" s="18">
        <v>43029</v>
      </c>
      <c r="U5251" s="8">
        <v>0.6875</v>
      </c>
      <c r="V5251" s="8">
        <v>0.72916666666666663</v>
      </c>
      <c r="W5251" s="8" t="s">
        <v>1495</v>
      </c>
      <c r="X5251" s="8" t="s">
        <v>2321</v>
      </c>
      <c r="Y5251" s="8" t="s">
        <v>2322</v>
      </c>
      <c r="Z5251" s="17" t="s">
        <v>2323</v>
      </c>
      <c r="AA5251" s="8" t="s">
        <v>2324</v>
      </c>
      <c r="AB5251" s="8" t="s">
        <v>2325</v>
      </c>
    </row>
    <row r="5252" spans="1:28" hidden="1" x14ac:dyDescent="0.2">
      <c r="A5252" s="8" t="s">
        <v>2326</v>
      </c>
      <c r="B5252" s="8" t="s">
        <v>2327</v>
      </c>
      <c r="C5252" s="8" t="s">
        <v>45761</v>
      </c>
      <c r="D5252" s="8" t="s">
        <v>45762</v>
      </c>
      <c r="E5252" s="8" t="s">
        <v>194</v>
      </c>
      <c r="F5252" s="8" t="s">
        <v>133</v>
      </c>
      <c r="G5252" s="8" t="s">
        <v>194</v>
      </c>
      <c r="H5252" s="8" t="s">
        <v>133</v>
      </c>
      <c r="I5252" s="8" t="s">
        <v>2108</v>
      </c>
      <c r="J5252" s="8" t="s">
        <v>28</v>
      </c>
      <c r="K5252" s="8" t="s">
        <v>45730</v>
      </c>
      <c r="L5252" s="8" t="s">
        <v>195</v>
      </c>
      <c r="M5252" s="8" t="s">
        <v>2328</v>
      </c>
      <c r="N5252" s="8" t="s">
        <v>10716</v>
      </c>
      <c r="O5252" s="8" t="s">
        <v>45791</v>
      </c>
      <c r="P5252" s="8" t="s">
        <v>776</v>
      </c>
      <c r="Q5252" s="8" t="s">
        <v>2110</v>
      </c>
      <c r="R5252" s="8" t="s">
        <v>2111</v>
      </c>
      <c r="S5252" s="17" t="s">
        <v>2112</v>
      </c>
      <c r="T5252" s="18">
        <v>43030</v>
      </c>
      <c r="U5252" s="8">
        <v>0.25</v>
      </c>
      <c r="V5252" s="8">
        <v>0.29166666666666669</v>
      </c>
      <c r="W5252" s="8" t="s">
        <v>1495</v>
      </c>
      <c r="X5252" s="8" t="s">
        <v>2321</v>
      </c>
      <c r="Y5252" s="8" t="s">
        <v>2322</v>
      </c>
      <c r="Z5252" s="17" t="s">
        <v>2323</v>
      </c>
      <c r="AA5252" s="8" t="s">
        <v>2329</v>
      </c>
      <c r="AB5252" s="8" t="s">
        <v>2330</v>
      </c>
    </row>
    <row r="5253" spans="1:28" hidden="1" x14ac:dyDescent="0.2">
      <c r="A5253" s="8" t="s">
        <v>2331</v>
      </c>
      <c r="B5253" s="8" t="s">
        <v>2332</v>
      </c>
      <c r="C5253" s="8" t="s">
        <v>45761</v>
      </c>
      <c r="D5253" s="8" t="s">
        <v>45762</v>
      </c>
      <c r="E5253" s="8" t="s">
        <v>194</v>
      </c>
      <c r="F5253" s="8" t="s">
        <v>133</v>
      </c>
      <c r="G5253" s="8" t="s">
        <v>194</v>
      </c>
      <c r="H5253" s="8" t="s">
        <v>133</v>
      </c>
      <c r="I5253" s="8" t="s">
        <v>2108</v>
      </c>
      <c r="J5253" s="8" t="s">
        <v>28</v>
      </c>
      <c r="K5253" s="8" t="s">
        <v>45730</v>
      </c>
      <c r="L5253" s="8" t="s">
        <v>2328</v>
      </c>
      <c r="M5253" s="8" t="s">
        <v>2333</v>
      </c>
      <c r="N5253" s="8" t="s">
        <v>10716</v>
      </c>
      <c r="O5253" s="8" t="s">
        <v>45791</v>
      </c>
      <c r="P5253" s="8" t="s">
        <v>776</v>
      </c>
      <c r="Q5253" s="8" t="s">
        <v>2110</v>
      </c>
      <c r="R5253" s="8" t="s">
        <v>2111</v>
      </c>
      <c r="S5253" s="17" t="s">
        <v>2112</v>
      </c>
      <c r="T5253" s="18">
        <v>43030</v>
      </c>
      <c r="U5253" s="8">
        <v>0.29166666666666669</v>
      </c>
      <c r="V5253" s="8">
        <v>0.33333333333333331</v>
      </c>
      <c r="W5253" s="8" t="s">
        <v>1495</v>
      </c>
      <c r="X5253" s="8" t="s">
        <v>2334</v>
      </c>
      <c r="Y5253" s="8" t="s">
        <v>2322</v>
      </c>
      <c r="Z5253" s="17" t="s">
        <v>2335</v>
      </c>
      <c r="AA5253" s="8" t="s">
        <v>2336</v>
      </c>
      <c r="AB5253" s="8" t="s">
        <v>2337</v>
      </c>
    </row>
    <row r="5254" spans="1:28" hidden="1" x14ac:dyDescent="0.2">
      <c r="A5254" s="8" t="s">
        <v>2338</v>
      </c>
      <c r="B5254" s="8" t="s">
        <v>2339</v>
      </c>
      <c r="C5254" s="8" t="s">
        <v>45761</v>
      </c>
      <c r="D5254" s="8" t="s">
        <v>45762</v>
      </c>
      <c r="E5254" s="8" t="s">
        <v>194</v>
      </c>
      <c r="F5254" s="8" t="s">
        <v>133</v>
      </c>
      <c r="G5254" s="8" t="s">
        <v>194</v>
      </c>
      <c r="H5254" s="8" t="s">
        <v>133</v>
      </c>
      <c r="I5254" s="8" t="s">
        <v>2108</v>
      </c>
      <c r="J5254" s="8" t="s">
        <v>28</v>
      </c>
      <c r="K5254" s="8" t="s">
        <v>45730</v>
      </c>
      <c r="L5254" s="8" t="s">
        <v>2333</v>
      </c>
      <c r="M5254" s="8" t="s">
        <v>2340</v>
      </c>
      <c r="N5254" s="8" t="s">
        <v>10716</v>
      </c>
      <c r="O5254" s="8" t="s">
        <v>45791</v>
      </c>
      <c r="P5254" s="8" t="s">
        <v>776</v>
      </c>
      <c r="Q5254" s="8" t="s">
        <v>2110</v>
      </c>
      <c r="R5254" s="8" t="s">
        <v>2111</v>
      </c>
      <c r="S5254" s="17" t="s">
        <v>2112</v>
      </c>
      <c r="T5254" s="18">
        <v>43030</v>
      </c>
      <c r="U5254" s="8">
        <v>0.33333333333333331</v>
      </c>
      <c r="V5254" s="8">
        <v>0.4375</v>
      </c>
      <c r="W5254" s="8" t="s">
        <v>1387</v>
      </c>
      <c r="X5254" s="8" t="s">
        <v>2341</v>
      </c>
      <c r="Y5254" s="8" t="s">
        <v>2342</v>
      </c>
      <c r="Z5254" s="17" t="s">
        <v>2343</v>
      </c>
      <c r="AA5254" s="8" t="s">
        <v>2344</v>
      </c>
      <c r="AB5254" s="8" t="s">
        <v>2345</v>
      </c>
    </row>
    <row r="5255" spans="1:28" hidden="1" x14ac:dyDescent="0.2">
      <c r="A5255" s="8" t="s">
        <v>2346</v>
      </c>
      <c r="B5255" s="8" t="s">
        <v>2347</v>
      </c>
      <c r="C5255" s="8" t="s">
        <v>45761</v>
      </c>
      <c r="D5255" s="8" t="s">
        <v>45762</v>
      </c>
      <c r="E5255" s="8" t="s">
        <v>194</v>
      </c>
      <c r="F5255" s="8" t="s">
        <v>133</v>
      </c>
      <c r="G5255" s="8" t="s">
        <v>194</v>
      </c>
      <c r="H5255" s="8" t="s">
        <v>133</v>
      </c>
      <c r="I5255" s="8" t="s">
        <v>2108</v>
      </c>
      <c r="J5255" s="8" t="s">
        <v>28</v>
      </c>
      <c r="K5255" s="8" t="s">
        <v>45730</v>
      </c>
      <c r="L5255" s="8" t="s">
        <v>2340</v>
      </c>
      <c r="M5255" s="8" t="s">
        <v>2348</v>
      </c>
      <c r="N5255" s="8" t="s">
        <v>10716</v>
      </c>
      <c r="O5255" s="8" t="s">
        <v>45791</v>
      </c>
      <c r="P5255" s="8" t="s">
        <v>776</v>
      </c>
      <c r="Q5255" s="8" t="s">
        <v>2110</v>
      </c>
      <c r="R5255" s="8" t="s">
        <v>2111</v>
      </c>
      <c r="S5255" s="17" t="s">
        <v>2112</v>
      </c>
      <c r="T5255" s="18">
        <v>43030</v>
      </c>
      <c r="U5255" s="8">
        <v>0.4375</v>
      </c>
      <c r="V5255" s="8">
        <v>0.6875</v>
      </c>
      <c r="W5255" s="8" t="s">
        <v>30</v>
      </c>
      <c r="X5255" s="8" t="s">
        <v>2349</v>
      </c>
      <c r="Y5255" s="8" t="s">
        <v>2350</v>
      </c>
      <c r="Z5255" s="17" t="s">
        <v>2125</v>
      </c>
      <c r="AA5255" s="8" t="s">
        <v>2351</v>
      </c>
      <c r="AB5255" s="8" t="s">
        <v>2352</v>
      </c>
    </row>
    <row r="5256" spans="1:28" hidden="1" x14ac:dyDescent="0.2">
      <c r="A5256" s="8" t="s">
        <v>2353</v>
      </c>
      <c r="B5256" s="8" t="s">
        <v>2354</v>
      </c>
      <c r="C5256" s="8" t="s">
        <v>45761</v>
      </c>
      <c r="D5256" s="8" t="s">
        <v>45762</v>
      </c>
      <c r="E5256" s="8" t="s">
        <v>194</v>
      </c>
      <c r="F5256" s="8" t="s">
        <v>133</v>
      </c>
      <c r="G5256" s="8" t="s">
        <v>194</v>
      </c>
      <c r="H5256" s="8" t="s">
        <v>133</v>
      </c>
      <c r="I5256" s="8" t="s">
        <v>2108</v>
      </c>
      <c r="J5256" s="8" t="s">
        <v>28</v>
      </c>
      <c r="K5256" s="8" t="s">
        <v>45730</v>
      </c>
      <c r="L5256" s="8" t="s">
        <v>2348</v>
      </c>
      <c r="M5256" s="8" t="s">
        <v>2355</v>
      </c>
      <c r="N5256" s="8" t="s">
        <v>10716</v>
      </c>
      <c r="O5256" s="8" t="s">
        <v>45791</v>
      </c>
      <c r="P5256" s="8" t="s">
        <v>776</v>
      </c>
      <c r="Q5256" s="8" t="s">
        <v>2110</v>
      </c>
      <c r="R5256" s="8" t="s">
        <v>2111</v>
      </c>
      <c r="S5256" s="17" t="s">
        <v>2112</v>
      </c>
      <c r="T5256" s="18">
        <v>43030</v>
      </c>
      <c r="U5256" s="8">
        <v>0.6875</v>
      </c>
      <c r="V5256" s="8">
        <v>0.72916666666666663</v>
      </c>
      <c r="W5256" s="8" t="s">
        <v>1495</v>
      </c>
      <c r="X5256" s="8" t="s">
        <v>2356</v>
      </c>
      <c r="Y5256" s="8" t="s">
        <v>2350</v>
      </c>
      <c r="Z5256" s="17" t="s">
        <v>2156</v>
      </c>
      <c r="AA5256" s="8" t="s">
        <v>2357</v>
      </c>
      <c r="AB5256" s="8" t="s">
        <v>2358</v>
      </c>
    </row>
    <row r="5257" spans="1:28" hidden="1" x14ac:dyDescent="0.2">
      <c r="A5257" s="8" t="s">
        <v>2359</v>
      </c>
      <c r="B5257" s="8" t="s">
        <v>2360</v>
      </c>
      <c r="C5257" s="8" t="s">
        <v>45761</v>
      </c>
      <c r="D5257" s="8" t="s">
        <v>45762</v>
      </c>
      <c r="E5257" s="8" t="s">
        <v>154</v>
      </c>
      <c r="F5257" s="8" t="s">
        <v>133</v>
      </c>
      <c r="G5257" s="8" t="s">
        <v>154</v>
      </c>
      <c r="H5257" s="8" t="s">
        <v>133</v>
      </c>
      <c r="I5257" s="8" t="s">
        <v>2108</v>
      </c>
      <c r="J5257" s="8" t="s">
        <v>28</v>
      </c>
      <c r="K5257" s="8" t="s">
        <v>45730</v>
      </c>
      <c r="L5257" s="8" t="s">
        <v>155</v>
      </c>
      <c r="M5257" s="8" t="s">
        <v>2361</v>
      </c>
      <c r="N5257" s="8" t="s">
        <v>10716</v>
      </c>
      <c r="O5257" s="8" t="s">
        <v>45791</v>
      </c>
      <c r="P5257" s="8" t="s">
        <v>776</v>
      </c>
      <c r="Q5257" s="8" t="s">
        <v>2110</v>
      </c>
      <c r="R5257" s="8" t="s">
        <v>2111</v>
      </c>
      <c r="S5257" s="17" t="s">
        <v>2112</v>
      </c>
      <c r="T5257" s="18">
        <v>43031</v>
      </c>
      <c r="U5257" s="8">
        <v>0.25</v>
      </c>
      <c r="V5257" s="8">
        <v>0.5</v>
      </c>
      <c r="W5257" s="8" t="s">
        <v>30</v>
      </c>
      <c r="X5257" s="8" t="s">
        <v>2362</v>
      </c>
      <c r="Y5257" s="8" t="s">
        <v>2363</v>
      </c>
      <c r="Z5257" s="17" t="s">
        <v>2365</v>
      </c>
      <c r="AA5257" s="8" t="s">
        <v>2366</v>
      </c>
      <c r="AB5257" s="8" t="s">
        <v>2367</v>
      </c>
    </row>
    <row r="5258" spans="1:28" hidden="1" x14ac:dyDescent="0.2">
      <c r="A5258" s="8" t="s">
        <v>2368</v>
      </c>
      <c r="B5258" s="8" t="s">
        <v>2369</v>
      </c>
      <c r="C5258" s="8" t="s">
        <v>45761</v>
      </c>
      <c r="D5258" s="8" t="s">
        <v>45762</v>
      </c>
      <c r="E5258" s="8" t="s">
        <v>154</v>
      </c>
      <c r="F5258" s="8" t="s">
        <v>133</v>
      </c>
      <c r="G5258" s="8" t="s">
        <v>154</v>
      </c>
      <c r="H5258" s="8" t="s">
        <v>133</v>
      </c>
      <c r="I5258" s="8" t="s">
        <v>2108</v>
      </c>
      <c r="J5258" s="8" t="s">
        <v>28</v>
      </c>
      <c r="K5258" s="8" t="s">
        <v>45730</v>
      </c>
      <c r="L5258" s="8" t="s">
        <v>2361</v>
      </c>
      <c r="M5258" s="8" t="s">
        <v>2370</v>
      </c>
      <c r="N5258" s="8" t="s">
        <v>10716</v>
      </c>
      <c r="O5258" s="8" t="s">
        <v>45791</v>
      </c>
      <c r="P5258" s="8" t="s">
        <v>776</v>
      </c>
      <c r="Q5258" s="8" t="s">
        <v>2110</v>
      </c>
      <c r="R5258" s="8" t="s">
        <v>2111</v>
      </c>
      <c r="S5258" s="17" t="s">
        <v>2112</v>
      </c>
      <c r="T5258" s="18">
        <v>43031</v>
      </c>
      <c r="U5258" s="8">
        <v>0.5</v>
      </c>
      <c r="V5258" s="8">
        <v>0.52083333333333337</v>
      </c>
      <c r="W5258" s="8" t="s">
        <v>2155</v>
      </c>
      <c r="X5258" s="8" t="s">
        <v>2371</v>
      </c>
      <c r="Y5258" s="8" t="s">
        <v>2363</v>
      </c>
      <c r="Z5258" s="17" t="s">
        <v>2372</v>
      </c>
      <c r="AA5258" s="8" t="s">
        <v>2373</v>
      </c>
      <c r="AB5258" s="8" t="s">
        <v>2374</v>
      </c>
    </row>
    <row r="5259" spans="1:28" hidden="1" x14ac:dyDescent="0.2">
      <c r="A5259" s="8" t="s">
        <v>2375</v>
      </c>
      <c r="B5259" s="8" t="s">
        <v>2376</v>
      </c>
      <c r="C5259" s="8" t="s">
        <v>45761</v>
      </c>
      <c r="D5259" s="8" t="s">
        <v>45762</v>
      </c>
      <c r="E5259" s="8" t="s">
        <v>154</v>
      </c>
      <c r="F5259" s="8" t="s">
        <v>133</v>
      </c>
      <c r="G5259" s="8" t="s">
        <v>154</v>
      </c>
      <c r="H5259" s="8" t="s">
        <v>133</v>
      </c>
      <c r="I5259" s="8" t="s">
        <v>2108</v>
      </c>
      <c r="J5259" s="8" t="s">
        <v>28</v>
      </c>
      <c r="K5259" s="8" t="s">
        <v>45730</v>
      </c>
      <c r="L5259" s="8" t="s">
        <v>2370</v>
      </c>
      <c r="M5259" s="8" t="s">
        <v>2377</v>
      </c>
      <c r="N5259" s="8" t="s">
        <v>10716</v>
      </c>
      <c r="O5259" s="8" t="s">
        <v>45791</v>
      </c>
      <c r="P5259" s="8" t="s">
        <v>776</v>
      </c>
      <c r="Q5259" s="8" t="s">
        <v>2110</v>
      </c>
      <c r="R5259" s="8" t="s">
        <v>2111</v>
      </c>
      <c r="S5259" s="17" t="s">
        <v>2112</v>
      </c>
      <c r="T5259" s="18">
        <v>43031</v>
      </c>
      <c r="U5259" s="8">
        <v>0.52083333333333337</v>
      </c>
      <c r="V5259" s="8">
        <v>0.64583333333333337</v>
      </c>
      <c r="W5259" s="8" t="s">
        <v>1283</v>
      </c>
      <c r="X5259" s="8" t="s">
        <v>2378</v>
      </c>
      <c r="Y5259" s="8" t="s">
        <v>2350</v>
      </c>
      <c r="Z5259" s="17" t="s">
        <v>2379</v>
      </c>
      <c r="AA5259" s="8" t="s">
        <v>2380</v>
      </c>
      <c r="AB5259" s="8" t="s">
        <v>2381</v>
      </c>
    </row>
    <row r="5260" spans="1:28" hidden="1" x14ac:dyDescent="0.2">
      <c r="A5260" s="8" t="s">
        <v>2382</v>
      </c>
      <c r="B5260" s="8" t="s">
        <v>2383</v>
      </c>
      <c r="C5260" s="8" t="s">
        <v>45761</v>
      </c>
      <c r="D5260" s="8" t="s">
        <v>45762</v>
      </c>
      <c r="E5260" s="8" t="s">
        <v>154</v>
      </c>
      <c r="F5260" s="8" t="s">
        <v>133</v>
      </c>
      <c r="G5260" s="8" t="s">
        <v>154</v>
      </c>
      <c r="H5260" s="8" t="s">
        <v>133</v>
      </c>
      <c r="I5260" s="8" t="s">
        <v>2108</v>
      </c>
      <c r="J5260" s="8" t="s">
        <v>28</v>
      </c>
      <c r="K5260" s="8" t="s">
        <v>45730</v>
      </c>
      <c r="L5260" s="8" t="s">
        <v>2377</v>
      </c>
      <c r="M5260" s="8" t="s">
        <v>2384</v>
      </c>
      <c r="N5260" s="8" t="s">
        <v>10716</v>
      </c>
      <c r="O5260" s="8" t="s">
        <v>45791</v>
      </c>
      <c r="P5260" s="8" t="s">
        <v>776</v>
      </c>
      <c r="Q5260" s="8" t="s">
        <v>2110</v>
      </c>
      <c r="R5260" s="8" t="s">
        <v>2111</v>
      </c>
      <c r="S5260" s="17" t="s">
        <v>2112</v>
      </c>
      <c r="T5260" s="18">
        <v>43031</v>
      </c>
      <c r="U5260" s="8">
        <v>0.64583333333333337</v>
      </c>
      <c r="V5260" s="8">
        <v>0.6875</v>
      </c>
      <c r="W5260" s="8" t="s">
        <v>1495</v>
      </c>
      <c r="X5260" s="8" t="s">
        <v>2385</v>
      </c>
      <c r="Y5260" s="8" t="s">
        <v>2386</v>
      </c>
      <c r="Z5260" s="17" t="s">
        <v>2387</v>
      </c>
      <c r="AA5260" s="8" t="s">
        <v>2388</v>
      </c>
      <c r="AB5260" s="8" t="s">
        <v>2389</v>
      </c>
    </row>
    <row r="5261" spans="1:28" hidden="1" x14ac:dyDescent="0.2">
      <c r="A5261" s="8" t="s">
        <v>2390</v>
      </c>
      <c r="B5261" s="8" t="s">
        <v>2391</v>
      </c>
      <c r="C5261" s="8" t="s">
        <v>45761</v>
      </c>
      <c r="D5261" s="8" t="s">
        <v>45762</v>
      </c>
      <c r="E5261" s="8" t="s">
        <v>154</v>
      </c>
      <c r="F5261" s="8" t="s">
        <v>133</v>
      </c>
      <c r="G5261" s="8" t="s">
        <v>154</v>
      </c>
      <c r="H5261" s="8" t="s">
        <v>133</v>
      </c>
      <c r="I5261" s="8" t="s">
        <v>2108</v>
      </c>
      <c r="J5261" s="8" t="s">
        <v>28</v>
      </c>
      <c r="K5261" s="8" t="s">
        <v>45730</v>
      </c>
      <c r="L5261" s="8" t="s">
        <v>2384</v>
      </c>
      <c r="M5261" s="8" t="s">
        <v>2392</v>
      </c>
      <c r="N5261" s="8" t="s">
        <v>10716</v>
      </c>
      <c r="O5261" s="8" t="s">
        <v>45791</v>
      </c>
      <c r="P5261" s="8" t="s">
        <v>776</v>
      </c>
      <c r="Q5261" s="8" t="s">
        <v>2110</v>
      </c>
      <c r="R5261" s="8" t="s">
        <v>2111</v>
      </c>
      <c r="S5261" s="17" t="s">
        <v>2112</v>
      </c>
      <c r="T5261" s="18">
        <v>43031</v>
      </c>
      <c r="U5261" s="8">
        <v>0.6875</v>
      </c>
      <c r="V5261" s="8">
        <v>0.72916666666666663</v>
      </c>
      <c r="W5261" s="8" t="s">
        <v>1495</v>
      </c>
      <c r="X5261" s="8" t="s">
        <v>2393</v>
      </c>
      <c r="Y5261" s="8" t="s">
        <v>2350</v>
      </c>
      <c r="Z5261" s="17" t="s">
        <v>2394</v>
      </c>
      <c r="AA5261" s="8" t="s">
        <v>2395</v>
      </c>
      <c r="AB5261" s="8" t="s">
        <v>2396</v>
      </c>
    </row>
    <row r="5262" spans="1:28" hidden="1" x14ac:dyDescent="0.2">
      <c r="A5262" s="8" t="s">
        <v>2397</v>
      </c>
      <c r="B5262" s="8" t="s">
        <v>2398</v>
      </c>
      <c r="C5262" s="8" t="s">
        <v>45761</v>
      </c>
      <c r="D5262" s="8" t="s">
        <v>45762</v>
      </c>
      <c r="E5262" s="8" t="s">
        <v>164</v>
      </c>
      <c r="F5262" s="8" t="s">
        <v>133</v>
      </c>
      <c r="G5262" s="8" t="s">
        <v>164</v>
      </c>
      <c r="H5262" s="8" t="s">
        <v>133</v>
      </c>
      <c r="I5262" s="8" t="s">
        <v>2108</v>
      </c>
      <c r="J5262" s="8" t="s">
        <v>28</v>
      </c>
      <c r="K5262" s="8" t="s">
        <v>45730</v>
      </c>
      <c r="L5262" s="8" t="s">
        <v>165</v>
      </c>
      <c r="M5262" s="8" t="s">
        <v>2399</v>
      </c>
      <c r="N5262" s="8" t="s">
        <v>10716</v>
      </c>
      <c r="O5262" s="8" t="s">
        <v>45791</v>
      </c>
      <c r="P5262" s="8" t="s">
        <v>776</v>
      </c>
      <c r="Q5262" s="8" t="s">
        <v>2110</v>
      </c>
      <c r="R5262" s="8" t="s">
        <v>2111</v>
      </c>
      <c r="S5262" s="17" t="s">
        <v>2112</v>
      </c>
      <c r="T5262" s="18">
        <v>43032</v>
      </c>
      <c r="U5262" s="8">
        <v>0.25</v>
      </c>
      <c r="V5262" s="8">
        <v>0.29166666666666669</v>
      </c>
      <c r="W5262" s="8" t="s">
        <v>1495</v>
      </c>
      <c r="X5262" s="8" t="s">
        <v>2400</v>
      </c>
      <c r="Y5262" s="8" t="s">
        <v>2401</v>
      </c>
      <c r="Z5262" s="17" t="s">
        <v>2402</v>
      </c>
      <c r="AA5262" s="8" t="s">
        <v>2403</v>
      </c>
      <c r="AB5262" s="8" t="s">
        <v>2404</v>
      </c>
    </row>
    <row r="5263" spans="1:28" hidden="1" x14ac:dyDescent="0.2">
      <c r="A5263" s="8" t="s">
        <v>2405</v>
      </c>
      <c r="B5263" s="8" t="s">
        <v>2406</v>
      </c>
      <c r="C5263" s="8" t="s">
        <v>45761</v>
      </c>
      <c r="D5263" s="8" t="s">
        <v>45762</v>
      </c>
      <c r="E5263" s="8" t="s">
        <v>164</v>
      </c>
      <c r="F5263" s="8" t="s">
        <v>133</v>
      </c>
      <c r="G5263" s="8" t="s">
        <v>164</v>
      </c>
      <c r="H5263" s="8" t="s">
        <v>133</v>
      </c>
      <c r="I5263" s="8" t="s">
        <v>2108</v>
      </c>
      <c r="J5263" s="8" t="s">
        <v>28</v>
      </c>
      <c r="K5263" s="8" t="s">
        <v>45730</v>
      </c>
      <c r="L5263" s="8" t="s">
        <v>2399</v>
      </c>
      <c r="M5263" s="8" t="s">
        <v>2407</v>
      </c>
      <c r="N5263" s="8" t="s">
        <v>10716</v>
      </c>
      <c r="O5263" s="8" t="s">
        <v>45791</v>
      </c>
      <c r="P5263" s="8" t="s">
        <v>776</v>
      </c>
      <c r="Q5263" s="8" t="s">
        <v>2110</v>
      </c>
      <c r="R5263" s="8" t="s">
        <v>2111</v>
      </c>
      <c r="S5263" s="17" t="s">
        <v>2112</v>
      </c>
      <c r="T5263" s="18">
        <v>43032</v>
      </c>
      <c r="U5263" s="8">
        <v>0.29166666666666669</v>
      </c>
      <c r="V5263" s="8">
        <v>0.35416666666666669</v>
      </c>
      <c r="W5263" s="8" t="s">
        <v>2170</v>
      </c>
      <c r="X5263" s="8" t="s">
        <v>2408</v>
      </c>
      <c r="Y5263" s="8" t="s">
        <v>2409</v>
      </c>
      <c r="Z5263" s="17" t="s">
        <v>2410</v>
      </c>
      <c r="AA5263" s="8" t="s">
        <v>2411</v>
      </c>
      <c r="AB5263" s="8" t="s">
        <v>2412</v>
      </c>
    </row>
    <row r="5264" spans="1:28" hidden="1" x14ac:dyDescent="0.2">
      <c r="A5264" s="8" t="s">
        <v>2413</v>
      </c>
      <c r="B5264" s="8" t="s">
        <v>2414</v>
      </c>
      <c r="C5264" s="8" t="s">
        <v>45761</v>
      </c>
      <c r="D5264" s="8" t="s">
        <v>45762</v>
      </c>
      <c r="E5264" s="8" t="s">
        <v>164</v>
      </c>
      <c r="F5264" s="8" t="s">
        <v>133</v>
      </c>
      <c r="G5264" s="8" t="s">
        <v>164</v>
      </c>
      <c r="H5264" s="8" t="s">
        <v>133</v>
      </c>
      <c r="I5264" s="8" t="s">
        <v>2108</v>
      </c>
      <c r="J5264" s="8" t="s">
        <v>28</v>
      </c>
      <c r="K5264" s="8" t="s">
        <v>45730</v>
      </c>
      <c r="L5264" s="8" t="s">
        <v>2407</v>
      </c>
      <c r="M5264" s="8" t="s">
        <v>2415</v>
      </c>
      <c r="N5264" s="8" t="s">
        <v>10716</v>
      </c>
      <c r="O5264" s="8" t="s">
        <v>45791</v>
      </c>
      <c r="P5264" s="8" t="s">
        <v>776</v>
      </c>
      <c r="Q5264" s="8" t="s">
        <v>2110</v>
      </c>
      <c r="R5264" s="8" t="s">
        <v>2111</v>
      </c>
      <c r="S5264" s="17" t="s">
        <v>2112</v>
      </c>
      <c r="T5264" s="18">
        <v>43032</v>
      </c>
      <c r="U5264" s="8">
        <v>0.35416666666666669</v>
      </c>
      <c r="V5264" s="8">
        <v>0.375</v>
      </c>
      <c r="W5264" s="8" t="s">
        <v>2155</v>
      </c>
      <c r="X5264" s="8" t="s">
        <v>2416</v>
      </c>
      <c r="Y5264" s="8" t="s">
        <v>2409</v>
      </c>
      <c r="Z5264" s="17" t="s">
        <v>2417</v>
      </c>
      <c r="AA5264" s="8" t="s">
        <v>2418</v>
      </c>
      <c r="AB5264" s="8" t="s">
        <v>2419</v>
      </c>
    </row>
    <row r="5265" spans="1:28" hidden="1" x14ac:dyDescent="0.2">
      <c r="A5265" s="8" t="s">
        <v>2420</v>
      </c>
      <c r="B5265" s="8" t="s">
        <v>2421</v>
      </c>
      <c r="C5265" s="8" t="s">
        <v>45761</v>
      </c>
      <c r="D5265" s="8" t="s">
        <v>45762</v>
      </c>
      <c r="E5265" s="8" t="s">
        <v>164</v>
      </c>
      <c r="F5265" s="8" t="s">
        <v>133</v>
      </c>
      <c r="G5265" s="8" t="s">
        <v>164</v>
      </c>
      <c r="H5265" s="8" t="s">
        <v>133</v>
      </c>
      <c r="I5265" s="8" t="s">
        <v>2108</v>
      </c>
      <c r="J5265" s="8" t="s">
        <v>28</v>
      </c>
      <c r="K5265" s="8" t="s">
        <v>45730</v>
      </c>
      <c r="L5265" s="8" t="s">
        <v>2415</v>
      </c>
      <c r="M5265" s="8" t="s">
        <v>2422</v>
      </c>
      <c r="N5265" s="8" t="s">
        <v>10716</v>
      </c>
      <c r="O5265" s="8" t="s">
        <v>45791</v>
      </c>
      <c r="P5265" s="8" t="s">
        <v>776</v>
      </c>
      <c r="Q5265" s="8" t="s">
        <v>2110</v>
      </c>
      <c r="R5265" s="8" t="s">
        <v>2111</v>
      </c>
      <c r="S5265" s="17" t="s">
        <v>2112</v>
      </c>
      <c r="T5265" s="18">
        <v>43032</v>
      </c>
      <c r="U5265" s="8">
        <v>0.375</v>
      </c>
      <c r="V5265" s="8">
        <v>0.39583333333333331</v>
      </c>
      <c r="W5265" s="8" t="s">
        <v>2155</v>
      </c>
      <c r="X5265" s="8" t="s">
        <v>2423</v>
      </c>
      <c r="Y5265" s="8" t="s">
        <v>2409</v>
      </c>
      <c r="Z5265" s="17" t="s">
        <v>2394</v>
      </c>
      <c r="AA5265" s="8" t="s">
        <v>2424</v>
      </c>
      <c r="AB5265" s="8" t="s">
        <v>2425</v>
      </c>
    </row>
    <row r="5266" spans="1:28" hidden="1" x14ac:dyDescent="0.2">
      <c r="A5266" s="8" t="s">
        <v>2426</v>
      </c>
      <c r="B5266" s="8" t="s">
        <v>2427</v>
      </c>
      <c r="C5266" s="8" t="s">
        <v>45761</v>
      </c>
      <c r="D5266" s="8" t="s">
        <v>45762</v>
      </c>
      <c r="E5266" s="8" t="s">
        <v>164</v>
      </c>
      <c r="F5266" s="8" t="s">
        <v>133</v>
      </c>
      <c r="G5266" s="8" t="s">
        <v>164</v>
      </c>
      <c r="H5266" s="8" t="s">
        <v>133</v>
      </c>
      <c r="I5266" s="8" t="s">
        <v>2108</v>
      </c>
      <c r="J5266" s="8" t="s">
        <v>28</v>
      </c>
      <c r="K5266" s="8" t="s">
        <v>45730</v>
      </c>
      <c r="L5266" s="8" t="s">
        <v>2422</v>
      </c>
      <c r="M5266" s="8" t="s">
        <v>2428</v>
      </c>
      <c r="N5266" s="8" t="s">
        <v>10716</v>
      </c>
      <c r="O5266" s="8" t="s">
        <v>45791</v>
      </c>
      <c r="P5266" s="8" t="s">
        <v>776</v>
      </c>
      <c r="Q5266" s="8" t="s">
        <v>2110</v>
      </c>
      <c r="R5266" s="8" t="s">
        <v>2111</v>
      </c>
      <c r="S5266" s="17" t="s">
        <v>2112</v>
      </c>
      <c r="T5266" s="18">
        <v>43032</v>
      </c>
      <c r="U5266" s="8">
        <v>0.39583333333333331</v>
      </c>
      <c r="V5266" s="8">
        <v>0.52083333333333337</v>
      </c>
      <c r="W5266" s="8" t="s">
        <v>1283</v>
      </c>
      <c r="X5266" s="8" t="s">
        <v>2429</v>
      </c>
      <c r="Y5266" s="8" t="s">
        <v>2430</v>
      </c>
      <c r="Z5266" s="17" t="s">
        <v>2431</v>
      </c>
      <c r="AA5266" s="8" t="s">
        <v>2432</v>
      </c>
      <c r="AB5266" s="8" t="s">
        <v>2433</v>
      </c>
    </row>
    <row r="5267" spans="1:28" hidden="1" x14ac:dyDescent="0.2">
      <c r="A5267" s="8" t="s">
        <v>2434</v>
      </c>
      <c r="B5267" s="8" t="s">
        <v>2435</v>
      </c>
      <c r="C5267" s="8" t="s">
        <v>45761</v>
      </c>
      <c r="D5267" s="8" t="s">
        <v>45762</v>
      </c>
      <c r="E5267" s="8" t="s">
        <v>164</v>
      </c>
      <c r="F5267" s="8" t="s">
        <v>133</v>
      </c>
      <c r="G5267" s="8" t="s">
        <v>164</v>
      </c>
      <c r="H5267" s="8" t="s">
        <v>133</v>
      </c>
      <c r="I5267" s="8" t="s">
        <v>2108</v>
      </c>
      <c r="J5267" s="8" t="s">
        <v>28</v>
      </c>
      <c r="K5267" s="8" t="s">
        <v>45730</v>
      </c>
      <c r="L5267" s="8" t="s">
        <v>2428</v>
      </c>
      <c r="M5267" s="8" t="s">
        <v>2436</v>
      </c>
      <c r="N5267" s="8" t="s">
        <v>10716</v>
      </c>
      <c r="O5267" s="8" t="s">
        <v>45791</v>
      </c>
      <c r="P5267" s="8" t="s">
        <v>776</v>
      </c>
      <c r="Q5267" s="8" t="s">
        <v>2110</v>
      </c>
      <c r="R5267" s="8" t="s">
        <v>2111</v>
      </c>
      <c r="S5267" s="17" t="s">
        <v>2112</v>
      </c>
      <c r="T5267" s="18">
        <v>43032</v>
      </c>
      <c r="U5267" s="8">
        <v>0.52083333333333337</v>
      </c>
      <c r="V5267" s="8">
        <v>0.60416666666666663</v>
      </c>
      <c r="W5267" s="8" t="s">
        <v>1100</v>
      </c>
      <c r="X5267" s="8" t="s">
        <v>2437</v>
      </c>
      <c r="Y5267" s="8" t="s">
        <v>2430</v>
      </c>
      <c r="Z5267" s="17" t="s">
        <v>2438</v>
      </c>
      <c r="AA5267" s="8" t="s">
        <v>2439</v>
      </c>
      <c r="AB5267" s="8" t="s">
        <v>2440</v>
      </c>
    </row>
    <row r="5268" spans="1:28" hidden="1" x14ac:dyDescent="0.2">
      <c r="A5268" s="8" t="s">
        <v>2441</v>
      </c>
      <c r="B5268" s="8" t="s">
        <v>2442</v>
      </c>
      <c r="C5268" s="8" t="s">
        <v>45761</v>
      </c>
      <c r="D5268" s="8" t="s">
        <v>45762</v>
      </c>
      <c r="E5268" s="8" t="s">
        <v>164</v>
      </c>
      <c r="F5268" s="8" t="s">
        <v>133</v>
      </c>
      <c r="G5268" s="8" t="s">
        <v>164</v>
      </c>
      <c r="H5268" s="8" t="s">
        <v>133</v>
      </c>
      <c r="I5268" s="8" t="s">
        <v>2108</v>
      </c>
      <c r="J5268" s="8" t="s">
        <v>28</v>
      </c>
      <c r="K5268" s="8" t="s">
        <v>45730</v>
      </c>
      <c r="L5268" s="8" t="s">
        <v>2436</v>
      </c>
      <c r="M5268" s="8" t="s">
        <v>2443</v>
      </c>
      <c r="N5268" s="8" t="s">
        <v>10716</v>
      </c>
      <c r="O5268" s="8" t="s">
        <v>45791</v>
      </c>
      <c r="P5268" s="8" t="s">
        <v>776</v>
      </c>
      <c r="Q5268" s="8" t="s">
        <v>2110</v>
      </c>
      <c r="R5268" s="8" t="s">
        <v>2111</v>
      </c>
      <c r="S5268" s="17" t="s">
        <v>2112</v>
      </c>
      <c r="T5268" s="18">
        <v>43032</v>
      </c>
      <c r="U5268" s="8">
        <v>0.60416666666666663</v>
      </c>
      <c r="V5268" s="8">
        <v>0.72916666666666663</v>
      </c>
      <c r="W5268" s="8" t="s">
        <v>1283</v>
      </c>
      <c r="X5268" s="8" t="s">
        <v>2444</v>
      </c>
      <c r="Y5268" s="8" t="s">
        <v>2430</v>
      </c>
      <c r="Z5268" s="17" t="s">
        <v>2445</v>
      </c>
      <c r="AA5268" s="8" t="s">
        <v>2446</v>
      </c>
      <c r="AB5268" s="8" t="s">
        <v>2447</v>
      </c>
    </row>
    <row r="5269" spans="1:28" hidden="1" x14ac:dyDescent="0.2">
      <c r="A5269" s="8" t="s">
        <v>2448</v>
      </c>
      <c r="B5269" s="8" t="s">
        <v>2449</v>
      </c>
      <c r="C5269" s="8" t="s">
        <v>45761</v>
      </c>
      <c r="D5269" s="8" t="s">
        <v>45762</v>
      </c>
      <c r="E5269" s="8" t="s">
        <v>205</v>
      </c>
      <c r="F5269" s="8" t="s">
        <v>204</v>
      </c>
      <c r="G5269" s="8" t="s">
        <v>205</v>
      </c>
      <c r="H5269" s="8" t="s">
        <v>204</v>
      </c>
      <c r="I5269" s="8" t="s">
        <v>2108</v>
      </c>
      <c r="J5269" s="8" t="s">
        <v>28</v>
      </c>
      <c r="K5269" s="8" t="s">
        <v>45730</v>
      </c>
      <c r="L5269" s="8" t="s">
        <v>206</v>
      </c>
      <c r="M5269" s="8" t="s">
        <v>2450</v>
      </c>
      <c r="N5269" s="8" t="s">
        <v>10716</v>
      </c>
      <c r="O5269" s="8" t="s">
        <v>45791</v>
      </c>
      <c r="P5269" s="8" t="s">
        <v>776</v>
      </c>
      <c r="Q5269" s="8" t="s">
        <v>2110</v>
      </c>
      <c r="R5269" s="8" t="s">
        <v>2111</v>
      </c>
      <c r="S5269" s="17" t="s">
        <v>2112</v>
      </c>
      <c r="T5269" s="18">
        <v>43033</v>
      </c>
      <c r="U5269" s="8">
        <v>0.25</v>
      </c>
      <c r="V5269" s="8">
        <v>0.72916666666666663</v>
      </c>
      <c r="W5269" s="8" t="s">
        <v>2179</v>
      </c>
      <c r="X5269" s="8" t="s">
        <v>2451</v>
      </c>
      <c r="Y5269" s="8" t="s">
        <v>2452</v>
      </c>
      <c r="Z5269" s="17" t="s">
        <v>2453</v>
      </c>
      <c r="AA5269" s="8" t="s">
        <v>2454</v>
      </c>
      <c r="AB5269" s="8" t="s">
        <v>2455</v>
      </c>
    </row>
    <row r="5270" spans="1:28" hidden="1" x14ac:dyDescent="0.2">
      <c r="A5270" s="8" t="s">
        <v>2456</v>
      </c>
      <c r="B5270" s="8" t="s">
        <v>2457</v>
      </c>
      <c r="C5270" s="8" t="s">
        <v>45761</v>
      </c>
      <c r="D5270" s="8" t="s">
        <v>45762</v>
      </c>
      <c r="E5270" s="8" t="s">
        <v>215</v>
      </c>
      <c r="F5270" s="8" t="s">
        <v>204</v>
      </c>
      <c r="G5270" s="8" t="s">
        <v>215</v>
      </c>
      <c r="H5270" s="8" t="s">
        <v>204</v>
      </c>
      <c r="I5270" s="8" t="s">
        <v>2108</v>
      </c>
      <c r="J5270" s="8" t="s">
        <v>28</v>
      </c>
      <c r="K5270" s="8" t="s">
        <v>45730</v>
      </c>
      <c r="L5270" s="8" t="s">
        <v>216</v>
      </c>
      <c r="M5270" s="8" t="s">
        <v>2458</v>
      </c>
      <c r="N5270" s="8" t="s">
        <v>10716</v>
      </c>
      <c r="O5270" s="8" t="s">
        <v>45791</v>
      </c>
      <c r="P5270" s="8" t="s">
        <v>776</v>
      </c>
      <c r="Q5270" s="8" t="s">
        <v>2110</v>
      </c>
      <c r="R5270" s="8" t="s">
        <v>2111</v>
      </c>
      <c r="S5270" s="17" t="s">
        <v>2112</v>
      </c>
      <c r="T5270" s="18">
        <v>43034</v>
      </c>
      <c r="U5270" s="8">
        <v>0.25</v>
      </c>
      <c r="V5270" s="8">
        <v>0.41666666666666669</v>
      </c>
      <c r="W5270" s="8" t="s">
        <v>739</v>
      </c>
      <c r="X5270" s="8" t="s">
        <v>2459</v>
      </c>
      <c r="Y5270" s="8" t="s">
        <v>2452</v>
      </c>
      <c r="Z5270" s="17" t="s">
        <v>2460</v>
      </c>
      <c r="AA5270" s="8" t="s">
        <v>2461</v>
      </c>
      <c r="AB5270" s="8" t="s">
        <v>2462</v>
      </c>
    </row>
    <row r="5271" spans="1:28" hidden="1" x14ac:dyDescent="0.2">
      <c r="A5271" s="8" t="s">
        <v>2463</v>
      </c>
      <c r="B5271" s="8" t="s">
        <v>2464</v>
      </c>
      <c r="C5271" s="8" t="s">
        <v>45761</v>
      </c>
      <c r="D5271" s="8" t="s">
        <v>45762</v>
      </c>
      <c r="E5271" s="8" t="s">
        <v>215</v>
      </c>
      <c r="F5271" s="8" t="s">
        <v>204</v>
      </c>
      <c r="G5271" s="8" t="s">
        <v>215</v>
      </c>
      <c r="H5271" s="8" t="s">
        <v>204</v>
      </c>
      <c r="I5271" s="8" t="s">
        <v>2108</v>
      </c>
      <c r="J5271" s="8" t="s">
        <v>28</v>
      </c>
      <c r="K5271" s="8" t="s">
        <v>45730</v>
      </c>
      <c r="L5271" s="8" t="s">
        <v>2458</v>
      </c>
      <c r="M5271" s="8" t="s">
        <v>2465</v>
      </c>
      <c r="N5271" s="8" t="s">
        <v>10716</v>
      </c>
      <c r="O5271" s="8" t="s">
        <v>45791</v>
      </c>
      <c r="P5271" s="8" t="s">
        <v>776</v>
      </c>
      <c r="Q5271" s="8" t="s">
        <v>2110</v>
      </c>
      <c r="R5271" s="8" t="s">
        <v>2111</v>
      </c>
      <c r="S5271" s="17" t="s">
        <v>2112</v>
      </c>
      <c r="T5271" s="18">
        <v>43034</v>
      </c>
      <c r="U5271" s="8">
        <v>0.41666666666666669</v>
      </c>
      <c r="V5271" s="8">
        <v>0.625</v>
      </c>
      <c r="W5271" s="8" t="s">
        <v>773</v>
      </c>
      <c r="X5271" s="8" t="s">
        <v>2466</v>
      </c>
      <c r="Y5271" s="8" t="s">
        <v>2467</v>
      </c>
      <c r="Z5271" s="17" t="s">
        <v>2134</v>
      </c>
      <c r="AA5271" s="8" t="s">
        <v>2468</v>
      </c>
      <c r="AB5271" s="8" t="s">
        <v>2469</v>
      </c>
    </row>
    <row r="5272" spans="1:28" hidden="1" x14ac:dyDescent="0.2">
      <c r="A5272" s="8" t="s">
        <v>2470</v>
      </c>
      <c r="B5272" s="8" t="s">
        <v>2471</v>
      </c>
      <c r="C5272" s="8" t="s">
        <v>45761</v>
      </c>
      <c r="D5272" s="8" t="s">
        <v>45762</v>
      </c>
      <c r="E5272" s="8" t="s">
        <v>215</v>
      </c>
      <c r="F5272" s="8" t="s">
        <v>204</v>
      </c>
      <c r="G5272" s="8" t="s">
        <v>215</v>
      </c>
      <c r="H5272" s="8" t="s">
        <v>204</v>
      </c>
      <c r="I5272" s="8" t="s">
        <v>2108</v>
      </c>
      <c r="J5272" s="8" t="s">
        <v>28</v>
      </c>
      <c r="K5272" s="8" t="s">
        <v>45730</v>
      </c>
      <c r="L5272" s="8" t="s">
        <v>2465</v>
      </c>
      <c r="M5272" s="8" t="s">
        <v>2472</v>
      </c>
      <c r="N5272" s="8" t="s">
        <v>10716</v>
      </c>
      <c r="O5272" s="8" t="s">
        <v>45791</v>
      </c>
      <c r="P5272" s="8" t="s">
        <v>776</v>
      </c>
      <c r="Q5272" s="8" t="s">
        <v>2110</v>
      </c>
      <c r="R5272" s="8" t="s">
        <v>2111</v>
      </c>
      <c r="S5272" s="17" t="s">
        <v>2112</v>
      </c>
      <c r="T5272" s="18">
        <v>43034</v>
      </c>
      <c r="U5272" s="8">
        <v>0.625</v>
      </c>
      <c r="V5272" s="8">
        <v>0.72916666666666663</v>
      </c>
      <c r="W5272" s="8" t="s">
        <v>1387</v>
      </c>
      <c r="X5272" s="8" t="s">
        <v>2473</v>
      </c>
      <c r="Y5272" s="8" t="s">
        <v>2474</v>
      </c>
      <c r="Z5272" s="17" t="s">
        <v>2188</v>
      </c>
      <c r="AA5272" s="8" t="s">
        <v>2475</v>
      </c>
      <c r="AB5272" s="8" t="s">
        <v>2476</v>
      </c>
    </row>
    <row r="5273" spans="1:28" hidden="1" x14ac:dyDescent="0.2">
      <c r="A5273" s="8" t="s">
        <v>2477</v>
      </c>
      <c r="B5273" s="8" t="s">
        <v>2478</v>
      </c>
      <c r="C5273" s="8" t="s">
        <v>45761</v>
      </c>
      <c r="D5273" s="8" t="s">
        <v>45762</v>
      </c>
      <c r="E5273" s="8" t="s">
        <v>225</v>
      </c>
      <c r="F5273" s="8" t="s">
        <v>204</v>
      </c>
      <c r="G5273" s="8" t="s">
        <v>225</v>
      </c>
      <c r="H5273" s="8" t="s">
        <v>204</v>
      </c>
      <c r="I5273" s="8" t="s">
        <v>2108</v>
      </c>
      <c r="J5273" s="8" t="s">
        <v>28</v>
      </c>
      <c r="K5273" s="8" t="s">
        <v>45730</v>
      </c>
      <c r="L5273" s="8" t="s">
        <v>226</v>
      </c>
      <c r="M5273" s="8" t="s">
        <v>2479</v>
      </c>
      <c r="N5273" s="8" t="s">
        <v>10716</v>
      </c>
      <c r="O5273" s="8" t="s">
        <v>45791</v>
      </c>
      <c r="P5273" s="8" t="s">
        <v>776</v>
      </c>
      <c r="Q5273" s="8" t="s">
        <v>2110</v>
      </c>
      <c r="R5273" s="8" t="s">
        <v>2111</v>
      </c>
      <c r="S5273" s="17" t="s">
        <v>2112</v>
      </c>
      <c r="T5273" s="18">
        <v>43035</v>
      </c>
      <c r="U5273" s="8">
        <v>0.25</v>
      </c>
      <c r="V5273" s="8">
        <v>0.29166666666666669</v>
      </c>
      <c r="W5273" s="8" t="s">
        <v>1495</v>
      </c>
      <c r="X5273" s="8" t="s">
        <v>2480</v>
      </c>
      <c r="Y5273" s="8" t="s">
        <v>2474</v>
      </c>
      <c r="Z5273" s="17" t="s">
        <v>2481</v>
      </c>
      <c r="AA5273" s="8" t="s">
        <v>2482</v>
      </c>
      <c r="AB5273" s="8" t="s">
        <v>2483</v>
      </c>
    </row>
    <row r="5274" spans="1:28" hidden="1" x14ac:dyDescent="0.2">
      <c r="A5274" s="8" t="s">
        <v>2484</v>
      </c>
      <c r="B5274" s="8" t="s">
        <v>2485</v>
      </c>
      <c r="C5274" s="8" t="s">
        <v>45761</v>
      </c>
      <c r="D5274" s="8" t="s">
        <v>45762</v>
      </c>
      <c r="E5274" s="8" t="s">
        <v>225</v>
      </c>
      <c r="F5274" s="8" t="s">
        <v>204</v>
      </c>
      <c r="G5274" s="8" t="s">
        <v>225</v>
      </c>
      <c r="H5274" s="8" t="s">
        <v>204</v>
      </c>
      <c r="I5274" s="8" t="s">
        <v>2108</v>
      </c>
      <c r="J5274" s="8" t="s">
        <v>28</v>
      </c>
      <c r="K5274" s="8" t="s">
        <v>45730</v>
      </c>
      <c r="L5274" s="8" t="s">
        <v>2479</v>
      </c>
      <c r="M5274" s="8" t="s">
        <v>2486</v>
      </c>
      <c r="N5274" s="8" t="s">
        <v>10716</v>
      </c>
      <c r="O5274" s="8" t="s">
        <v>45791</v>
      </c>
      <c r="P5274" s="8" t="s">
        <v>776</v>
      </c>
      <c r="Q5274" s="8" t="s">
        <v>2110</v>
      </c>
      <c r="R5274" s="8" t="s">
        <v>2111</v>
      </c>
      <c r="S5274" s="17" t="s">
        <v>2112</v>
      </c>
      <c r="T5274" s="18">
        <v>43035</v>
      </c>
      <c r="U5274" s="8">
        <v>0.29166666666666669</v>
      </c>
      <c r="V5274" s="8">
        <v>0.33333333333333331</v>
      </c>
      <c r="W5274" s="8" t="s">
        <v>1495</v>
      </c>
      <c r="X5274" s="8" t="s">
        <v>2487</v>
      </c>
      <c r="Y5274" s="8" t="s">
        <v>2488</v>
      </c>
      <c r="Z5274" s="17" t="s">
        <v>2156</v>
      </c>
      <c r="AA5274" s="8" t="s">
        <v>2489</v>
      </c>
      <c r="AB5274" s="8" t="s">
        <v>2490</v>
      </c>
    </row>
    <row r="5275" spans="1:28" hidden="1" x14ac:dyDescent="0.2">
      <c r="A5275" s="8" t="s">
        <v>2491</v>
      </c>
      <c r="B5275" s="8" t="s">
        <v>2492</v>
      </c>
      <c r="C5275" s="8" t="s">
        <v>45761</v>
      </c>
      <c r="D5275" s="8" t="s">
        <v>45762</v>
      </c>
      <c r="E5275" s="8" t="s">
        <v>225</v>
      </c>
      <c r="F5275" s="8" t="s">
        <v>204</v>
      </c>
      <c r="G5275" s="8" t="s">
        <v>225</v>
      </c>
      <c r="H5275" s="8" t="s">
        <v>204</v>
      </c>
      <c r="I5275" s="8" t="s">
        <v>2108</v>
      </c>
      <c r="J5275" s="8" t="s">
        <v>28</v>
      </c>
      <c r="K5275" s="8" t="s">
        <v>45730</v>
      </c>
      <c r="L5275" s="8" t="s">
        <v>2486</v>
      </c>
      <c r="M5275" s="8" t="s">
        <v>2493</v>
      </c>
      <c r="N5275" s="8" t="s">
        <v>10716</v>
      </c>
      <c r="O5275" s="8" t="s">
        <v>45791</v>
      </c>
      <c r="P5275" s="8" t="s">
        <v>776</v>
      </c>
      <c r="Q5275" s="8" t="s">
        <v>2110</v>
      </c>
      <c r="R5275" s="8" t="s">
        <v>2111</v>
      </c>
      <c r="S5275" s="17" t="s">
        <v>2112</v>
      </c>
      <c r="T5275" s="18">
        <v>43035</v>
      </c>
      <c r="U5275" s="8">
        <v>0.33333333333333331</v>
      </c>
      <c r="V5275" s="8">
        <v>0.58333333333333337</v>
      </c>
      <c r="W5275" s="8" t="s">
        <v>30</v>
      </c>
      <c r="X5275" s="8" t="s">
        <v>2494</v>
      </c>
      <c r="Y5275" s="8" t="s">
        <v>2495</v>
      </c>
      <c r="Z5275" s="17" t="s">
        <v>2496</v>
      </c>
      <c r="AA5275" s="8" t="s">
        <v>2497</v>
      </c>
      <c r="AB5275" s="8" t="s">
        <v>2498</v>
      </c>
    </row>
    <row r="5276" spans="1:28" hidden="1" x14ac:dyDescent="0.2">
      <c r="A5276" s="8" t="s">
        <v>2499</v>
      </c>
      <c r="B5276" s="8" t="s">
        <v>2500</v>
      </c>
      <c r="C5276" s="8" t="s">
        <v>45761</v>
      </c>
      <c r="D5276" s="8" t="s">
        <v>45762</v>
      </c>
      <c r="E5276" s="8" t="s">
        <v>225</v>
      </c>
      <c r="F5276" s="8" t="s">
        <v>204</v>
      </c>
      <c r="G5276" s="8" t="s">
        <v>225</v>
      </c>
      <c r="H5276" s="8" t="s">
        <v>204</v>
      </c>
      <c r="I5276" s="8" t="s">
        <v>2108</v>
      </c>
      <c r="J5276" s="8" t="s">
        <v>28</v>
      </c>
      <c r="K5276" s="8" t="s">
        <v>45730</v>
      </c>
      <c r="L5276" s="8" t="s">
        <v>2493</v>
      </c>
      <c r="M5276" s="8" t="s">
        <v>2501</v>
      </c>
      <c r="N5276" s="8" t="s">
        <v>10716</v>
      </c>
      <c r="O5276" s="8" t="s">
        <v>45791</v>
      </c>
      <c r="P5276" s="8" t="s">
        <v>776</v>
      </c>
      <c r="Q5276" s="8" t="s">
        <v>2110</v>
      </c>
      <c r="R5276" s="8" t="s">
        <v>2111</v>
      </c>
      <c r="S5276" s="17" t="s">
        <v>2112</v>
      </c>
      <c r="T5276" s="18">
        <v>43035</v>
      </c>
      <c r="U5276" s="8">
        <v>0.58333333333333337</v>
      </c>
      <c r="V5276" s="8">
        <v>0.72916666666666663</v>
      </c>
      <c r="W5276" s="8" t="s">
        <v>2124</v>
      </c>
      <c r="X5276" s="8" t="s">
        <v>2502</v>
      </c>
      <c r="Y5276" s="8" t="s">
        <v>2503</v>
      </c>
      <c r="Z5276" s="17" t="s">
        <v>2453</v>
      </c>
      <c r="AA5276" s="8" t="s">
        <v>2504</v>
      </c>
      <c r="AB5276" s="8" t="s">
        <v>2505</v>
      </c>
    </row>
    <row r="5277" spans="1:28" hidden="1" x14ac:dyDescent="0.2">
      <c r="A5277" s="8" t="s">
        <v>2506</v>
      </c>
      <c r="B5277" s="8" t="s">
        <v>2507</v>
      </c>
      <c r="C5277" s="8" t="s">
        <v>45761</v>
      </c>
      <c r="D5277" s="8" t="s">
        <v>45762</v>
      </c>
      <c r="E5277" s="8" t="s">
        <v>235</v>
      </c>
      <c r="F5277" s="8" t="s">
        <v>204</v>
      </c>
      <c r="G5277" s="8" t="s">
        <v>235</v>
      </c>
      <c r="H5277" s="8" t="s">
        <v>204</v>
      </c>
      <c r="I5277" s="8" t="s">
        <v>2108</v>
      </c>
      <c r="J5277" s="8" t="s">
        <v>28</v>
      </c>
      <c r="K5277" s="8" t="s">
        <v>45730</v>
      </c>
      <c r="L5277" s="8" t="s">
        <v>236</v>
      </c>
      <c r="M5277" s="8" t="s">
        <v>2508</v>
      </c>
      <c r="N5277" s="8" t="s">
        <v>10716</v>
      </c>
      <c r="O5277" s="8" t="s">
        <v>45791</v>
      </c>
      <c r="P5277" s="8" t="s">
        <v>776</v>
      </c>
      <c r="Q5277" s="8" t="s">
        <v>2110</v>
      </c>
      <c r="R5277" s="8" t="s">
        <v>2111</v>
      </c>
      <c r="S5277" s="17" t="s">
        <v>2112</v>
      </c>
      <c r="T5277" s="18">
        <v>43036</v>
      </c>
      <c r="U5277" s="8">
        <v>0.25</v>
      </c>
      <c r="V5277" s="8">
        <v>0.375</v>
      </c>
      <c r="W5277" s="8" t="s">
        <v>1283</v>
      </c>
      <c r="X5277" s="8" t="s">
        <v>2509</v>
      </c>
      <c r="Y5277" s="8" t="s">
        <v>2474</v>
      </c>
      <c r="Z5277" s="17" t="s">
        <v>2510</v>
      </c>
      <c r="AA5277" s="8" t="s">
        <v>2511</v>
      </c>
      <c r="AB5277" s="8" t="s">
        <v>2512</v>
      </c>
    </row>
    <row r="5278" spans="1:28" hidden="1" x14ac:dyDescent="0.2">
      <c r="A5278" s="8" t="s">
        <v>2513</v>
      </c>
      <c r="B5278" s="8" t="s">
        <v>2514</v>
      </c>
      <c r="C5278" s="8" t="s">
        <v>45761</v>
      </c>
      <c r="D5278" s="8" t="s">
        <v>45762</v>
      </c>
      <c r="E5278" s="8" t="s">
        <v>235</v>
      </c>
      <c r="F5278" s="8" t="s">
        <v>204</v>
      </c>
      <c r="G5278" s="8" t="s">
        <v>235</v>
      </c>
      <c r="H5278" s="8" t="s">
        <v>204</v>
      </c>
      <c r="I5278" s="8" t="s">
        <v>2108</v>
      </c>
      <c r="J5278" s="8" t="s">
        <v>28</v>
      </c>
      <c r="K5278" s="8" t="s">
        <v>45730</v>
      </c>
      <c r="L5278" s="8" t="s">
        <v>2508</v>
      </c>
      <c r="M5278" s="8" t="s">
        <v>2515</v>
      </c>
      <c r="N5278" s="8" t="s">
        <v>10716</v>
      </c>
      <c r="O5278" s="8" t="s">
        <v>45791</v>
      </c>
      <c r="P5278" s="8" t="s">
        <v>776</v>
      </c>
      <c r="Q5278" s="8" t="s">
        <v>2110</v>
      </c>
      <c r="R5278" s="8" t="s">
        <v>2111</v>
      </c>
      <c r="S5278" s="17" t="s">
        <v>2112</v>
      </c>
      <c r="T5278" s="18">
        <v>43036</v>
      </c>
      <c r="U5278" s="8">
        <v>0.375</v>
      </c>
      <c r="V5278" s="8">
        <v>0.4375</v>
      </c>
      <c r="W5278" s="8" t="s">
        <v>2170</v>
      </c>
      <c r="X5278" s="8" t="s">
        <v>2516</v>
      </c>
      <c r="Y5278" s="8" t="s">
        <v>2517</v>
      </c>
      <c r="Z5278" s="17" t="s">
        <v>2518</v>
      </c>
      <c r="AA5278" s="8" t="s">
        <v>2519</v>
      </c>
      <c r="AB5278" s="8" t="s">
        <v>2520</v>
      </c>
    </row>
    <row r="5279" spans="1:28" hidden="1" x14ac:dyDescent="0.2">
      <c r="A5279" s="8" t="s">
        <v>2521</v>
      </c>
      <c r="B5279" s="8" t="s">
        <v>2522</v>
      </c>
      <c r="C5279" s="8" t="s">
        <v>45761</v>
      </c>
      <c r="D5279" s="8" t="s">
        <v>45762</v>
      </c>
      <c r="E5279" s="8" t="s">
        <v>235</v>
      </c>
      <c r="F5279" s="8" t="s">
        <v>204</v>
      </c>
      <c r="G5279" s="8" t="s">
        <v>235</v>
      </c>
      <c r="H5279" s="8" t="s">
        <v>204</v>
      </c>
      <c r="I5279" s="8" t="s">
        <v>2108</v>
      </c>
      <c r="J5279" s="8" t="s">
        <v>28</v>
      </c>
      <c r="K5279" s="8" t="s">
        <v>45730</v>
      </c>
      <c r="L5279" s="8" t="s">
        <v>2515</v>
      </c>
      <c r="M5279" s="8" t="s">
        <v>2523</v>
      </c>
      <c r="N5279" s="8" t="s">
        <v>10716</v>
      </c>
      <c r="O5279" s="8" t="s">
        <v>45791</v>
      </c>
      <c r="P5279" s="8" t="s">
        <v>776</v>
      </c>
      <c r="Q5279" s="8" t="s">
        <v>2110</v>
      </c>
      <c r="R5279" s="8" t="s">
        <v>2111</v>
      </c>
      <c r="S5279" s="17" t="s">
        <v>2112</v>
      </c>
      <c r="T5279" s="18">
        <v>43036</v>
      </c>
      <c r="U5279" s="8">
        <v>0.4375</v>
      </c>
      <c r="V5279" s="8">
        <v>0.60416666666666663</v>
      </c>
      <c r="W5279" s="8" t="s">
        <v>739</v>
      </c>
      <c r="X5279" s="8" t="s">
        <v>2524</v>
      </c>
      <c r="Y5279" s="8" t="s">
        <v>2525</v>
      </c>
      <c r="Z5279" s="17" t="s">
        <v>2526</v>
      </c>
      <c r="AA5279" s="8" t="s">
        <v>2527</v>
      </c>
      <c r="AB5279" s="8" t="s">
        <v>2528</v>
      </c>
    </row>
    <row r="5280" spans="1:28" hidden="1" x14ac:dyDescent="0.2">
      <c r="A5280" s="8" t="s">
        <v>2529</v>
      </c>
      <c r="B5280" s="8" t="s">
        <v>2530</v>
      </c>
      <c r="C5280" s="8" t="s">
        <v>45761</v>
      </c>
      <c r="D5280" s="8" t="s">
        <v>45762</v>
      </c>
      <c r="E5280" s="8" t="s">
        <v>235</v>
      </c>
      <c r="F5280" s="8" t="s">
        <v>204</v>
      </c>
      <c r="G5280" s="8" t="s">
        <v>235</v>
      </c>
      <c r="H5280" s="8" t="s">
        <v>204</v>
      </c>
      <c r="I5280" s="8" t="s">
        <v>2108</v>
      </c>
      <c r="J5280" s="8" t="s">
        <v>28</v>
      </c>
      <c r="K5280" s="8" t="s">
        <v>45730</v>
      </c>
      <c r="L5280" s="8" t="s">
        <v>2523</v>
      </c>
      <c r="M5280" s="8" t="s">
        <v>2531</v>
      </c>
      <c r="N5280" s="8" t="s">
        <v>10716</v>
      </c>
      <c r="O5280" s="8" t="s">
        <v>45791</v>
      </c>
      <c r="P5280" s="8" t="s">
        <v>776</v>
      </c>
      <c r="Q5280" s="8" t="s">
        <v>2110</v>
      </c>
      <c r="R5280" s="8" t="s">
        <v>2111</v>
      </c>
      <c r="S5280" s="17" t="s">
        <v>2112</v>
      </c>
      <c r="T5280" s="18">
        <v>43036</v>
      </c>
      <c r="U5280" s="8">
        <v>0.60416666666666663</v>
      </c>
      <c r="V5280" s="8">
        <v>0.72916666666666663</v>
      </c>
      <c r="W5280" s="8" t="s">
        <v>1283</v>
      </c>
      <c r="X5280" s="8" t="s">
        <v>2225</v>
      </c>
      <c r="Y5280" s="8" t="s">
        <v>2532</v>
      </c>
      <c r="Z5280" s="17" t="s">
        <v>2533</v>
      </c>
      <c r="AA5280" s="8" t="s">
        <v>2534</v>
      </c>
      <c r="AB5280" s="8" t="s">
        <v>2535</v>
      </c>
    </row>
    <row r="5281" spans="1:28" hidden="1" x14ac:dyDescent="0.2">
      <c r="A5281" s="8" t="s">
        <v>2536</v>
      </c>
      <c r="B5281" s="8" t="s">
        <v>2537</v>
      </c>
      <c r="C5281" s="8" t="s">
        <v>45761</v>
      </c>
      <c r="D5281" s="8" t="s">
        <v>45762</v>
      </c>
      <c r="E5281" s="8" t="s">
        <v>245</v>
      </c>
      <c r="F5281" s="8" t="s">
        <v>204</v>
      </c>
      <c r="G5281" s="8" t="s">
        <v>245</v>
      </c>
      <c r="H5281" s="8" t="s">
        <v>204</v>
      </c>
      <c r="I5281" s="8" t="s">
        <v>2108</v>
      </c>
      <c r="J5281" s="8" t="s">
        <v>28</v>
      </c>
      <c r="K5281" s="8" t="s">
        <v>45730</v>
      </c>
      <c r="L5281" s="8" t="s">
        <v>2538</v>
      </c>
      <c r="M5281" s="8" t="s">
        <v>2539</v>
      </c>
      <c r="N5281" s="8" t="s">
        <v>10716</v>
      </c>
      <c r="O5281" s="8" t="s">
        <v>45791</v>
      </c>
      <c r="P5281" s="8" t="s">
        <v>776</v>
      </c>
      <c r="Q5281" s="8" t="s">
        <v>2110</v>
      </c>
      <c r="R5281" s="8" t="s">
        <v>2111</v>
      </c>
      <c r="S5281" s="17" t="s">
        <v>2112</v>
      </c>
      <c r="T5281" s="18">
        <v>43037</v>
      </c>
      <c r="U5281" s="8">
        <v>0.25</v>
      </c>
      <c r="V5281" s="8">
        <v>0.375</v>
      </c>
      <c r="W5281" s="8" t="s">
        <v>1283</v>
      </c>
      <c r="X5281" s="8" t="s">
        <v>2524</v>
      </c>
      <c r="Y5281" s="8" t="s">
        <v>2525</v>
      </c>
      <c r="Z5281" s="17" t="s">
        <v>2526</v>
      </c>
      <c r="AA5281" s="8" t="s">
        <v>2540</v>
      </c>
      <c r="AB5281" s="8" t="s">
        <v>2541</v>
      </c>
    </row>
    <row r="5282" spans="1:28" hidden="1" x14ac:dyDescent="0.2">
      <c r="A5282" s="8" t="s">
        <v>2542</v>
      </c>
      <c r="B5282" s="8" t="s">
        <v>2543</v>
      </c>
      <c r="C5282" s="8" t="s">
        <v>45761</v>
      </c>
      <c r="D5282" s="8" t="s">
        <v>45762</v>
      </c>
      <c r="E5282" s="8" t="s">
        <v>245</v>
      </c>
      <c r="F5282" s="8" t="s">
        <v>204</v>
      </c>
      <c r="G5282" s="8" t="s">
        <v>245</v>
      </c>
      <c r="H5282" s="8" t="s">
        <v>204</v>
      </c>
      <c r="I5282" s="8" t="s">
        <v>2108</v>
      </c>
      <c r="J5282" s="8" t="s">
        <v>28</v>
      </c>
      <c r="K5282" s="8" t="s">
        <v>45730</v>
      </c>
      <c r="L5282" s="8" t="s">
        <v>2539</v>
      </c>
      <c r="M5282" s="8" t="s">
        <v>2544</v>
      </c>
      <c r="N5282" s="8" t="s">
        <v>10716</v>
      </c>
      <c r="O5282" s="8" t="s">
        <v>45791</v>
      </c>
      <c r="P5282" s="8" t="s">
        <v>776</v>
      </c>
      <c r="Q5282" s="8" t="s">
        <v>2110</v>
      </c>
      <c r="R5282" s="8" t="s">
        <v>2111</v>
      </c>
      <c r="S5282" s="17" t="s">
        <v>2112</v>
      </c>
      <c r="T5282" s="18">
        <v>43037</v>
      </c>
      <c r="U5282" s="8">
        <v>0.375</v>
      </c>
      <c r="V5282" s="8">
        <v>0.4375</v>
      </c>
      <c r="W5282" s="8" t="s">
        <v>2170</v>
      </c>
      <c r="X5282" s="8" t="s">
        <v>2545</v>
      </c>
      <c r="Y5282" s="8" t="s">
        <v>2546</v>
      </c>
      <c r="Z5282" s="17" t="s">
        <v>2156</v>
      </c>
      <c r="AA5282" s="8" t="s">
        <v>2547</v>
      </c>
      <c r="AB5282" s="8" t="s">
        <v>2548</v>
      </c>
    </row>
    <row r="5283" spans="1:28" hidden="1" x14ac:dyDescent="0.2">
      <c r="A5283" s="8" t="s">
        <v>2549</v>
      </c>
      <c r="B5283" s="8" t="s">
        <v>2550</v>
      </c>
      <c r="C5283" s="8" t="s">
        <v>45761</v>
      </c>
      <c r="D5283" s="8" t="s">
        <v>45762</v>
      </c>
      <c r="E5283" s="8" t="s">
        <v>245</v>
      </c>
      <c r="F5283" s="8" t="s">
        <v>204</v>
      </c>
      <c r="G5283" s="8" t="s">
        <v>245</v>
      </c>
      <c r="H5283" s="8" t="s">
        <v>204</v>
      </c>
      <c r="I5283" s="8" t="s">
        <v>2108</v>
      </c>
      <c r="J5283" s="8" t="s">
        <v>28</v>
      </c>
      <c r="K5283" s="8" t="s">
        <v>45730</v>
      </c>
      <c r="L5283" s="8" t="s">
        <v>2544</v>
      </c>
      <c r="M5283" s="8" t="s">
        <v>2551</v>
      </c>
      <c r="N5283" s="8" t="s">
        <v>10716</v>
      </c>
      <c r="O5283" s="8" t="s">
        <v>45791</v>
      </c>
      <c r="P5283" s="8" t="s">
        <v>776</v>
      </c>
      <c r="Q5283" s="8" t="s">
        <v>2110</v>
      </c>
      <c r="R5283" s="8" t="s">
        <v>2111</v>
      </c>
      <c r="S5283" s="17" t="s">
        <v>2112</v>
      </c>
      <c r="T5283" s="18">
        <v>43037</v>
      </c>
      <c r="U5283" s="8">
        <v>0.4375</v>
      </c>
      <c r="V5283" s="8">
        <v>0.6875</v>
      </c>
      <c r="W5283" s="8" t="s">
        <v>30</v>
      </c>
      <c r="X5283" s="8" t="s">
        <v>2552</v>
      </c>
      <c r="Y5283" s="8" t="s">
        <v>2546</v>
      </c>
      <c r="Z5283" s="17" t="s">
        <v>2553</v>
      </c>
      <c r="AA5283" s="8" t="s">
        <v>2554</v>
      </c>
      <c r="AB5283" s="8" t="s">
        <v>2555</v>
      </c>
    </row>
    <row r="5284" spans="1:28" hidden="1" x14ac:dyDescent="0.2">
      <c r="A5284" s="8" t="s">
        <v>2556</v>
      </c>
      <c r="B5284" s="8" t="s">
        <v>2557</v>
      </c>
      <c r="C5284" s="8" t="s">
        <v>45761</v>
      </c>
      <c r="D5284" s="8" t="s">
        <v>45762</v>
      </c>
      <c r="E5284" s="8" t="s">
        <v>245</v>
      </c>
      <c r="F5284" s="8" t="s">
        <v>204</v>
      </c>
      <c r="G5284" s="8" t="s">
        <v>245</v>
      </c>
      <c r="H5284" s="8" t="s">
        <v>204</v>
      </c>
      <c r="I5284" s="8" t="s">
        <v>2108</v>
      </c>
      <c r="J5284" s="8" t="s">
        <v>28</v>
      </c>
      <c r="K5284" s="8" t="s">
        <v>45730</v>
      </c>
      <c r="L5284" s="8" t="s">
        <v>2551</v>
      </c>
      <c r="M5284" s="8" t="s">
        <v>2558</v>
      </c>
      <c r="N5284" s="8" t="s">
        <v>10716</v>
      </c>
      <c r="O5284" s="8" t="s">
        <v>45791</v>
      </c>
      <c r="P5284" s="8" t="s">
        <v>776</v>
      </c>
      <c r="Q5284" s="8" t="s">
        <v>2110</v>
      </c>
      <c r="R5284" s="8" t="s">
        <v>2111</v>
      </c>
      <c r="S5284" s="17" t="s">
        <v>2112</v>
      </c>
      <c r="T5284" s="18">
        <v>43037</v>
      </c>
      <c r="U5284" s="8">
        <v>0.6875</v>
      </c>
      <c r="V5284" s="8">
        <v>0.72916666666666663</v>
      </c>
      <c r="W5284" s="8" t="s">
        <v>1495</v>
      </c>
      <c r="X5284" s="8" t="s">
        <v>2559</v>
      </c>
      <c r="Y5284" s="8" t="s">
        <v>2546</v>
      </c>
      <c r="Z5284" s="17" t="s">
        <v>2560</v>
      </c>
      <c r="AA5284" s="8" t="s">
        <v>2561</v>
      </c>
      <c r="AB5284" s="8" t="s">
        <v>2562</v>
      </c>
    </row>
    <row r="5285" spans="1:28" hidden="1" x14ac:dyDescent="0.2">
      <c r="A5285" s="8" t="s">
        <v>2563</v>
      </c>
      <c r="B5285" s="8" t="s">
        <v>2564</v>
      </c>
      <c r="C5285" s="8" t="s">
        <v>45761</v>
      </c>
      <c r="D5285" s="8" t="s">
        <v>45762</v>
      </c>
      <c r="E5285" s="8" t="s">
        <v>470</v>
      </c>
      <c r="F5285" s="8" t="s">
        <v>204</v>
      </c>
      <c r="G5285" s="8" t="s">
        <v>470</v>
      </c>
      <c r="H5285" s="8" t="s">
        <v>204</v>
      </c>
      <c r="I5285" s="8" t="s">
        <v>2108</v>
      </c>
      <c r="J5285" s="8" t="s">
        <v>28</v>
      </c>
      <c r="K5285" s="8" t="s">
        <v>45730</v>
      </c>
      <c r="L5285" s="8" t="s">
        <v>2565</v>
      </c>
      <c r="M5285" s="8" t="s">
        <v>2566</v>
      </c>
      <c r="N5285" s="8" t="s">
        <v>10716</v>
      </c>
      <c r="O5285" s="8" t="s">
        <v>45791</v>
      </c>
      <c r="P5285" s="8" t="s">
        <v>776</v>
      </c>
      <c r="Q5285" s="8" t="s">
        <v>2110</v>
      </c>
      <c r="R5285" s="8" t="s">
        <v>2111</v>
      </c>
      <c r="S5285" s="17" t="s">
        <v>2112</v>
      </c>
      <c r="T5285" s="18">
        <v>43038</v>
      </c>
      <c r="U5285" s="8">
        <v>0.25</v>
      </c>
      <c r="V5285" s="8">
        <v>0.45833333333333331</v>
      </c>
      <c r="W5285" s="8" t="s">
        <v>773</v>
      </c>
      <c r="X5285" s="8" t="s">
        <v>2567</v>
      </c>
      <c r="Y5285" s="8" t="s">
        <v>2568</v>
      </c>
      <c r="Z5285" s="17" t="s">
        <v>2569</v>
      </c>
      <c r="AA5285" s="8" t="s">
        <v>2570</v>
      </c>
      <c r="AB5285" s="8" t="s">
        <v>2571</v>
      </c>
    </row>
    <row r="5286" spans="1:28" hidden="1" x14ac:dyDescent="0.2">
      <c r="A5286" s="8" t="s">
        <v>2572</v>
      </c>
      <c r="B5286" s="8" t="s">
        <v>2573</v>
      </c>
      <c r="C5286" s="8" t="s">
        <v>45761</v>
      </c>
      <c r="D5286" s="8" t="s">
        <v>45762</v>
      </c>
      <c r="E5286" s="8" t="s">
        <v>470</v>
      </c>
      <c r="F5286" s="8" t="s">
        <v>204</v>
      </c>
      <c r="G5286" s="8" t="s">
        <v>470</v>
      </c>
      <c r="H5286" s="8" t="s">
        <v>204</v>
      </c>
      <c r="I5286" s="8" t="s">
        <v>2108</v>
      </c>
      <c r="J5286" s="8" t="s">
        <v>28</v>
      </c>
      <c r="K5286" s="8" t="s">
        <v>45730</v>
      </c>
      <c r="L5286" s="8" t="s">
        <v>2566</v>
      </c>
      <c r="M5286" s="8" t="s">
        <v>2574</v>
      </c>
      <c r="N5286" s="8" t="s">
        <v>10716</v>
      </c>
      <c r="O5286" s="8" t="s">
        <v>45791</v>
      </c>
      <c r="P5286" s="8" t="s">
        <v>776</v>
      </c>
      <c r="Q5286" s="8" t="s">
        <v>2110</v>
      </c>
      <c r="R5286" s="8" t="s">
        <v>2111</v>
      </c>
      <c r="S5286" s="17" t="s">
        <v>2112</v>
      </c>
      <c r="T5286" s="18">
        <v>43038</v>
      </c>
      <c r="U5286" s="8">
        <v>0.45833333333333331</v>
      </c>
      <c r="V5286" s="8">
        <v>0.5</v>
      </c>
      <c r="W5286" s="8" t="s">
        <v>1495</v>
      </c>
      <c r="X5286" s="8" t="s">
        <v>2575</v>
      </c>
      <c r="Y5286" s="8" t="s">
        <v>2576</v>
      </c>
      <c r="Z5286" s="17" t="s">
        <v>2577</v>
      </c>
      <c r="AA5286" s="8" t="s">
        <v>2578</v>
      </c>
      <c r="AB5286" s="8" t="s">
        <v>2579</v>
      </c>
    </row>
    <row r="5287" spans="1:28" hidden="1" x14ac:dyDescent="0.2">
      <c r="A5287" s="8" t="s">
        <v>2580</v>
      </c>
      <c r="B5287" s="8" t="s">
        <v>2581</v>
      </c>
      <c r="C5287" s="8" t="s">
        <v>45761</v>
      </c>
      <c r="D5287" s="8" t="s">
        <v>45762</v>
      </c>
      <c r="E5287" s="8" t="s">
        <v>470</v>
      </c>
      <c r="F5287" s="8" t="s">
        <v>204</v>
      </c>
      <c r="G5287" s="8" t="s">
        <v>470</v>
      </c>
      <c r="H5287" s="8" t="s">
        <v>204</v>
      </c>
      <c r="I5287" s="8" t="s">
        <v>2108</v>
      </c>
      <c r="J5287" s="8" t="s">
        <v>28</v>
      </c>
      <c r="K5287" s="8" t="s">
        <v>45730</v>
      </c>
      <c r="L5287" s="8" t="s">
        <v>2574</v>
      </c>
      <c r="M5287" s="8" t="s">
        <v>2582</v>
      </c>
      <c r="N5287" s="8" t="s">
        <v>10716</v>
      </c>
      <c r="O5287" s="8" t="s">
        <v>45791</v>
      </c>
      <c r="P5287" s="8" t="s">
        <v>776</v>
      </c>
      <c r="Q5287" s="8" t="s">
        <v>2110</v>
      </c>
      <c r="R5287" s="8" t="s">
        <v>2111</v>
      </c>
      <c r="S5287" s="17" t="s">
        <v>2112</v>
      </c>
      <c r="T5287" s="18">
        <v>43038</v>
      </c>
      <c r="U5287" s="8">
        <v>0.5</v>
      </c>
      <c r="V5287" s="8">
        <v>0.54166666666666663</v>
      </c>
      <c r="W5287" s="8" t="s">
        <v>1495</v>
      </c>
      <c r="X5287" s="8" t="s">
        <v>2583</v>
      </c>
      <c r="Y5287" s="8" t="s">
        <v>2584</v>
      </c>
      <c r="Z5287" s="17" t="s">
        <v>2585</v>
      </c>
      <c r="AA5287" s="8" t="s">
        <v>2586</v>
      </c>
      <c r="AB5287" s="8" t="s">
        <v>2587</v>
      </c>
    </row>
    <row r="5288" spans="1:28" hidden="1" x14ac:dyDescent="0.2">
      <c r="A5288" s="8" t="s">
        <v>2588</v>
      </c>
      <c r="B5288" s="8" t="s">
        <v>2589</v>
      </c>
      <c r="C5288" s="8" t="s">
        <v>45761</v>
      </c>
      <c r="D5288" s="8" t="s">
        <v>45762</v>
      </c>
      <c r="E5288" s="8" t="s">
        <v>470</v>
      </c>
      <c r="F5288" s="8" t="s">
        <v>204</v>
      </c>
      <c r="G5288" s="8" t="s">
        <v>470</v>
      </c>
      <c r="H5288" s="8" t="s">
        <v>204</v>
      </c>
      <c r="I5288" s="8" t="s">
        <v>2108</v>
      </c>
      <c r="J5288" s="8" t="s">
        <v>28</v>
      </c>
      <c r="K5288" s="8" t="s">
        <v>45730</v>
      </c>
      <c r="L5288" s="8" t="s">
        <v>2582</v>
      </c>
      <c r="M5288" s="8" t="s">
        <v>2590</v>
      </c>
      <c r="N5288" s="8" t="s">
        <v>10716</v>
      </c>
      <c r="O5288" s="8" t="s">
        <v>45791</v>
      </c>
      <c r="P5288" s="8" t="s">
        <v>776</v>
      </c>
      <c r="Q5288" s="8" t="s">
        <v>2110</v>
      </c>
      <c r="R5288" s="8" t="s">
        <v>2111</v>
      </c>
      <c r="S5288" s="17" t="s">
        <v>2112</v>
      </c>
      <c r="T5288" s="18">
        <v>43038</v>
      </c>
      <c r="U5288" s="8">
        <v>0.54166666666666663</v>
      </c>
      <c r="V5288" s="8">
        <v>0.58333333333333337</v>
      </c>
      <c r="W5288" s="8" t="s">
        <v>1495</v>
      </c>
      <c r="X5288" s="8" t="s">
        <v>2583</v>
      </c>
      <c r="Y5288" s="8" t="s">
        <v>2584</v>
      </c>
      <c r="Z5288" s="17" t="s">
        <v>2591</v>
      </c>
      <c r="AA5288" s="8" t="s">
        <v>2592</v>
      </c>
      <c r="AB5288" s="8" t="s">
        <v>2593</v>
      </c>
    </row>
    <row r="5289" spans="1:28" hidden="1" x14ac:dyDescent="0.2">
      <c r="A5289" s="8" t="s">
        <v>2594</v>
      </c>
      <c r="B5289" s="8" t="s">
        <v>2595</v>
      </c>
      <c r="C5289" s="8" t="s">
        <v>45761</v>
      </c>
      <c r="D5289" s="8" t="s">
        <v>45762</v>
      </c>
      <c r="E5289" s="8" t="s">
        <v>470</v>
      </c>
      <c r="F5289" s="8" t="s">
        <v>204</v>
      </c>
      <c r="G5289" s="8" t="s">
        <v>470</v>
      </c>
      <c r="H5289" s="8" t="s">
        <v>204</v>
      </c>
      <c r="I5289" s="8" t="s">
        <v>2108</v>
      </c>
      <c r="J5289" s="8" t="s">
        <v>28</v>
      </c>
      <c r="K5289" s="8" t="s">
        <v>45730</v>
      </c>
      <c r="L5289" s="8" t="s">
        <v>2590</v>
      </c>
      <c r="M5289" s="8" t="s">
        <v>2596</v>
      </c>
      <c r="N5289" s="8" t="s">
        <v>10716</v>
      </c>
      <c r="O5289" s="8" t="s">
        <v>45791</v>
      </c>
      <c r="P5289" s="8" t="s">
        <v>776</v>
      </c>
      <c r="Q5289" s="8" t="s">
        <v>2110</v>
      </c>
      <c r="R5289" s="8" t="s">
        <v>2111</v>
      </c>
      <c r="S5289" s="17" t="s">
        <v>2112</v>
      </c>
      <c r="T5289" s="18">
        <v>43038</v>
      </c>
      <c r="U5289" s="8">
        <v>0.58333333333333337</v>
      </c>
      <c r="V5289" s="8">
        <v>0.64583333333333337</v>
      </c>
      <c r="W5289" s="8" t="s">
        <v>2170</v>
      </c>
      <c r="X5289" s="8" t="s">
        <v>2597</v>
      </c>
      <c r="Y5289" s="8" t="s">
        <v>2584</v>
      </c>
      <c r="Z5289" s="17" t="s">
        <v>2598</v>
      </c>
      <c r="AA5289" s="8" t="s">
        <v>2599</v>
      </c>
      <c r="AB5289" s="8" t="s">
        <v>2600</v>
      </c>
    </row>
    <row r="5290" spans="1:28" hidden="1" x14ac:dyDescent="0.2">
      <c r="A5290" s="8" t="s">
        <v>2601</v>
      </c>
      <c r="B5290" s="8" t="s">
        <v>2602</v>
      </c>
      <c r="C5290" s="8" t="s">
        <v>45761</v>
      </c>
      <c r="D5290" s="8" t="s">
        <v>45762</v>
      </c>
      <c r="E5290" s="8" t="s">
        <v>470</v>
      </c>
      <c r="F5290" s="8" t="s">
        <v>204</v>
      </c>
      <c r="G5290" s="8" t="s">
        <v>470</v>
      </c>
      <c r="H5290" s="8" t="s">
        <v>204</v>
      </c>
      <c r="I5290" s="8" t="s">
        <v>2108</v>
      </c>
      <c r="J5290" s="8" t="s">
        <v>28</v>
      </c>
      <c r="K5290" s="8" t="s">
        <v>45730</v>
      </c>
      <c r="L5290" s="8" t="s">
        <v>2596</v>
      </c>
      <c r="M5290" s="8" t="s">
        <v>2603</v>
      </c>
      <c r="N5290" s="8" t="s">
        <v>10716</v>
      </c>
      <c r="O5290" s="8" t="s">
        <v>45791</v>
      </c>
      <c r="P5290" s="8" t="s">
        <v>776</v>
      </c>
      <c r="Q5290" s="8" t="s">
        <v>2110</v>
      </c>
      <c r="R5290" s="8" t="s">
        <v>2111</v>
      </c>
      <c r="S5290" s="17" t="s">
        <v>2112</v>
      </c>
      <c r="T5290" s="18">
        <v>43038</v>
      </c>
      <c r="U5290" s="8">
        <v>0.64583333333333337</v>
      </c>
      <c r="V5290" s="8">
        <v>0.72916666666666663</v>
      </c>
      <c r="W5290" s="8" t="s">
        <v>1100</v>
      </c>
      <c r="X5290" s="8" t="s">
        <v>2604</v>
      </c>
      <c r="Y5290" s="8" t="s">
        <v>2584</v>
      </c>
      <c r="Z5290" s="17" t="s">
        <v>2605</v>
      </c>
      <c r="AA5290" s="8" t="s">
        <v>2606</v>
      </c>
      <c r="AB5290" s="8" t="s">
        <v>2607</v>
      </c>
    </row>
    <row r="5291" spans="1:28" hidden="1" x14ac:dyDescent="0.2">
      <c r="A5291" s="8" t="s">
        <v>2608</v>
      </c>
      <c r="B5291" s="8" t="s">
        <v>2609</v>
      </c>
      <c r="C5291" s="8" t="s">
        <v>45761</v>
      </c>
      <c r="D5291" s="8" t="s">
        <v>45762</v>
      </c>
      <c r="E5291" s="8" t="s">
        <v>480</v>
      </c>
      <c r="F5291" s="8" t="s">
        <v>204</v>
      </c>
      <c r="G5291" s="8" t="s">
        <v>480</v>
      </c>
      <c r="H5291" s="8" t="s">
        <v>204</v>
      </c>
      <c r="I5291" s="8" t="s">
        <v>2108</v>
      </c>
      <c r="J5291" s="8" t="s">
        <v>28</v>
      </c>
      <c r="K5291" s="8" t="s">
        <v>45730</v>
      </c>
      <c r="L5291" s="8" t="s">
        <v>2610</v>
      </c>
      <c r="M5291" s="8" t="s">
        <v>2611</v>
      </c>
      <c r="N5291" s="8" t="s">
        <v>10716</v>
      </c>
      <c r="O5291" s="8" t="s">
        <v>45791</v>
      </c>
      <c r="P5291" s="8" t="s">
        <v>776</v>
      </c>
      <c r="Q5291" s="8" t="s">
        <v>2110</v>
      </c>
      <c r="R5291" s="8" t="s">
        <v>2111</v>
      </c>
      <c r="S5291" s="17" t="s">
        <v>2112</v>
      </c>
      <c r="T5291" s="18">
        <v>43039</v>
      </c>
      <c r="U5291" s="8">
        <v>0.25</v>
      </c>
      <c r="V5291" s="8">
        <v>0.35416666666666669</v>
      </c>
      <c r="W5291" s="8" t="s">
        <v>1387</v>
      </c>
      <c r="X5291" s="8" t="s">
        <v>2604</v>
      </c>
      <c r="Y5291" s="8" t="s">
        <v>2584</v>
      </c>
      <c r="Z5291" s="17" t="s">
        <v>2612</v>
      </c>
      <c r="AA5291" s="8" t="s">
        <v>2613</v>
      </c>
      <c r="AB5291" s="8" t="s">
        <v>2614</v>
      </c>
    </row>
    <row r="5292" spans="1:28" hidden="1" x14ac:dyDescent="0.2">
      <c r="A5292" s="8" t="s">
        <v>2615</v>
      </c>
      <c r="B5292" s="8" t="s">
        <v>2616</v>
      </c>
      <c r="C5292" s="8" t="s">
        <v>45761</v>
      </c>
      <c r="D5292" s="8" t="s">
        <v>45762</v>
      </c>
      <c r="E5292" s="8" t="s">
        <v>480</v>
      </c>
      <c r="F5292" s="8" t="s">
        <v>204</v>
      </c>
      <c r="G5292" s="8" t="s">
        <v>480</v>
      </c>
      <c r="H5292" s="8" t="s">
        <v>204</v>
      </c>
      <c r="I5292" s="8" t="s">
        <v>2108</v>
      </c>
      <c r="J5292" s="8" t="s">
        <v>28</v>
      </c>
      <c r="K5292" s="8" t="s">
        <v>45730</v>
      </c>
      <c r="L5292" s="8" t="s">
        <v>2611</v>
      </c>
      <c r="M5292" s="8" t="s">
        <v>2617</v>
      </c>
      <c r="N5292" s="8" t="s">
        <v>10716</v>
      </c>
      <c r="O5292" s="8" t="s">
        <v>45791</v>
      </c>
      <c r="P5292" s="8" t="s">
        <v>776</v>
      </c>
      <c r="Q5292" s="8" t="s">
        <v>2110</v>
      </c>
      <c r="R5292" s="8" t="s">
        <v>2111</v>
      </c>
      <c r="S5292" s="17" t="s">
        <v>2112</v>
      </c>
      <c r="T5292" s="18">
        <v>43039</v>
      </c>
      <c r="U5292" s="8">
        <v>0.35416666666666669</v>
      </c>
      <c r="V5292" s="8">
        <v>0.47916666666666669</v>
      </c>
      <c r="W5292" s="8" t="s">
        <v>1283</v>
      </c>
      <c r="X5292" s="8" t="s">
        <v>2618</v>
      </c>
      <c r="Y5292" s="8" t="s">
        <v>2619</v>
      </c>
      <c r="Z5292" s="17" t="s">
        <v>2620</v>
      </c>
      <c r="AA5292" s="8" t="s">
        <v>2621</v>
      </c>
      <c r="AB5292" s="8" t="s">
        <v>2622</v>
      </c>
    </row>
    <row r="5293" spans="1:28" hidden="1" x14ac:dyDescent="0.2">
      <c r="A5293" s="8" t="s">
        <v>2623</v>
      </c>
      <c r="B5293" s="8" t="s">
        <v>2624</v>
      </c>
      <c r="C5293" s="8" t="s">
        <v>45761</v>
      </c>
      <c r="D5293" s="8" t="s">
        <v>45762</v>
      </c>
      <c r="E5293" s="8" t="s">
        <v>480</v>
      </c>
      <c r="F5293" s="8" t="s">
        <v>204</v>
      </c>
      <c r="G5293" s="8" t="s">
        <v>480</v>
      </c>
      <c r="H5293" s="8" t="s">
        <v>204</v>
      </c>
      <c r="I5293" s="8" t="s">
        <v>2108</v>
      </c>
      <c r="J5293" s="8" t="s">
        <v>28</v>
      </c>
      <c r="K5293" s="8" t="s">
        <v>45730</v>
      </c>
      <c r="L5293" s="8" t="s">
        <v>2617</v>
      </c>
      <c r="M5293" s="8" t="s">
        <v>2625</v>
      </c>
      <c r="N5293" s="8" t="s">
        <v>10716</v>
      </c>
      <c r="O5293" s="8" t="s">
        <v>45791</v>
      </c>
      <c r="P5293" s="8" t="s">
        <v>776</v>
      </c>
      <c r="Q5293" s="8" t="s">
        <v>2110</v>
      </c>
      <c r="R5293" s="8" t="s">
        <v>2111</v>
      </c>
      <c r="S5293" s="17" t="s">
        <v>2112</v>
      </c>
      <c r="T5293" s="18">
        <v>43039</v>
      </c>
      <c r="U5293" s="8">
        <v>0.47916666666666669</v>
      </c>
      <c r="V5293" s="8">
        <v>0.72916666666666663</v>
      </c>
      <c r="W5293" s="8" t="s">
        <v>30</v>
      </c>
      <c r="X5293" s="8" t="s">
        <v>2626</v>
      </c>
      <c r="Y5293" s="8" t="s">
        <v>2619</v>
      </c>
      <c r="Z5293" s="17" t="s">
        <v>2627</v>
      </c>
      <c r="AA5293" s="8" t="s">
        <v>2628</v>
      </c>
      <c r="AB5293" s="8" t="s">
        <v>2629</v>
      </c>
    </row>
    <row r="5294" spans="1:28" hidden="1" x14ac:dyDescent="0.2">
      <c r="A5294" s="8" t="s">
        <v>2630</v>
      </c>
      <c r="B5294" s="8" t="s">
        <v>2631</v>
      </c>
      <c r="C5294" s="8" t="s">
        <v>45761</v>
      </c>
      <c r="D5294" s="8" t="s">
        <v>45762</v>
      </c>
      <c r="E5294" s="8" t="s">
        <v>499</v>
      </c>
      <c r="F5294" s="8" t="s">
        <v>255</v>
      </c>
      <c r="G5294" s="8" t="s">
        <v>499</v>
      </c>
      <c r="H5294" s="8" t="s">
        <v>255</v>
      </c>
      <c r="I5294" s="8" t="s">
        <v>2108</v>
      </c>
      <c r="J5294" s="8" t="s">
        <v>28</v>
      </c>
      <c r="K5294" s="8" t="s">
        <v>45730</v>
      </c>
      <c r="L5294" s="8" t="s">
        <v>2632</v>
      </c>
      <c r="M5294" s="8" t="s">
        <v>2633</v>
      </c>
      <c r="N5294" s="8" t="s">
        <v>10716</v>
      </c>
      <c r="O5294" s="8" t="s">
        <v>45791</v>
      </c>
      <c r="P5294" s="8" t="s">
        <v>776</v>
      </c>
      <c r="Q5294" s="8" t="s">
        <v>2110</v>
      </c>
      <c r="R5294" s="8" t="s">
        <v>2111</v>
      </c>
      <c r="S5294" s="17" t="s">
        <v>2112</v>
      </c>
      <c r="T5294" s="18">
        <v>43040</v>
      </c>
      <c r="U5294" s="8">
        <v>0.25</v>
      </c>
      <c r="V5294" s="8">
        <v>0.375</v>
      </c>
      <c r="W5294" s="8" t="s">
        <v>1283</v>
      </c>
      <c r="X5294" s="8" t="s">
        <v>2634</v>
      </c>
      <c r="Y5294" s="8" t="s">
        <v>2635</v>
      </c>
      <c r="Z5294" s="17" t="s">
        <v>2636</v>
      </c>
      <c r="AA5294" s="8" t="s">
        <v>2637</v>
      </c>
      <c r="AB5294" s="8" t="s">
        <v>2638</v>
      </c>
    </row>
    <row r="5295" spans="1:28" hidden="1" x14ac:dyDescent="0.2">
      <c r="A5295" s="8" t="s">
        <v>2639</v>
      </c>
      <c r="B5295" s="8" t="s">
        <v>2640</v>
      </c>
      <c r="C5295" s="8" t="s">
        <v>45761</v>
      </c>
      <c r="D5295" s="8" t="s">
        <v>45762</v>
      </c>
      <c r="E5295" s="8" t="s">
        <v>499</v>
      </c>
      <c r="F5295" s="8" t="s">
        <v>255</v>
      </c>
      <c r="G5295" s="8" t="s">
        <v>499</v>
      </c>
      <c r="H5295" s="8" t="s">
        <v>255</v>
      </c>
      <c r="I5295" s="8" t="s">
        <v>2108</v>
      </c>
      <c r="J5295" s="8" t="s">
        <v>28</v>
      </c>
      <c r="K5295" s="8" t="s">
        <v>45730</v>
      </c>
      <c r="L5295" s="8" t="s">
        <v>2633</v>
      </c>
      <c r="M5295" s="8" t="s">
        <v>2641</v>
      </c>
      <c r="N5295" s="8" t="s">
        <v>10716</v>
      </c>
      <c r="O5295" s="8" t="s">
        <v>45791</v>
      </c>
      <c r="P5295" s="8" t="s">
        <v>776</v>
      </c>
      <c r="Q5295" s="8" t="s">
        <v>2110</v>
      </c>
      <c r="R5295" s="8" t="s">
        <v>2111</v>
      </c>
      <c r="S5295" s="17" t="s">
        <v>2112</v>
      </c>
      <c r="T5295" s="18">
        <v>43040</v>
      </c>
      <c r="U5295" s="8">
        <v>0.375</v>
      </c>
      <c r="V5295" s="8">
        <v>0.45833333333333331</v>
      </c>
      <c r="W5295" s="8" t="s">
        <v>1100</v>
      </c>
      <c r="X5295" s="8" t="s">
        <v>2642</v>
      </c>
      <c r="Y5295" s="8" t="s">
        <v>2643</v>
      </c>
      <c r="Z5295" s="17" t="s">
        <v>2644</v>
      </c>
      <c r="AA5295" s="8" t="s">
        <v>2645</v>
      </c>
      <c r="AB5295" s="8" t="s">
        <v>2646</v>
      </c>
    </row>
    <row r="5296" spans="1:28" hidden="1" x14ac:dyDescent="0.2">
      <c r="A5296" s="8" t="s">
        <v>2647</v>
      </c>
      <c r="B5296" s="8" t="s">
        <v>2648</v>
      </c>
      <c r="C5296" s="8" t="s">
        <v>45761</v>
      </c>
      <c r="D5296" s="8" t="s">
        <v>45762</v>
      </c>
      <c r="E5296" s="8" t="s">
        <v>499</v>
      </c>
      <c r="F5296" s="8" t="s">
        <v>255</v>
      </c>
      <c r="G5296" s="8" t="s">
        <v>499</v>
      </c>
      <c r="H5296" s="8" t="s">
        <v>255</v>
      </c>
      <c r="I5296" s="8" t="s">
        <v>2108</v>
      </c>
      <c r="J5296" s="8" t="s">
        <v>28</v>
      </c>
      <c r="K5296" s="8" t="s">
        <v>45730</v>
      </c>
      <c r="L5296" s="8" t="s">
        <v>2641</v>
      </c>
      <c r="M5296" s="8" t="s">
        <v>2649</v>
      </c>
      <c r="N5296" s="8" t="s">
        <v>10716</v>
      </c>
      <c r="O5296" s="8" t="s">
        <v>45791</v>
      </c>
      <c r="P5296" s="8" t="s">
        <v>776</v>
      </c>
      <c r="Q5296" s="8" t="s">
        <v>2110</v>
      </c>
      <c r="R5296" s="8" t="s">
        <v>2111</v>
      </c>
      <c r="S5296" s="17" t="s">
        <v>2112</v>
      </c>
      <c r="T5296" s="18">
        <v>43040</v>
      </c>
      <c r="U5296" s="8">
        <v>0.45833333333333331</v>
      </c>
      <c r="V5296" s="8">
        <v>0.47916666666666669</v>
      </c>
      <c r="W5296" s="8" t="s">
        <v>2155</v>
      </c>
      <c r="X5296" s="8" t="s">
        <v>2650</v>
      </c>
      <c r="Y5296" s="8" t="s">
        <v>2643</v>
      </c>
      <c r="Z5296" s="17" t="s">
        <v>2651</v>
      </c>
      <c r="AA5296" s="8" t="s">
        <v>2652</v>
      </c>
      <c r="AB5296" s="8" t="s">
        <v>2653</v>
      </c>
    </row>
    <row r="5297" spans="1:28" hidden="1" x14ac:dyDescent="0.2">
      <c r="A5297" s="8" t="s">
        <v>2654</v>
      </c>
      <c r="B5297" s="8" t="s">
        <v>2655</v>
      </c>
      <c r="C5297" s="8" t="s">
        <v>45761</v>
      </c>
      <c r="D5297" s="8" t="s">
        <v>45762</v>
      </c>
      <c r="E5297" s="8" t="s">
        <v>499</v>
      </c>
      <c r="F5297" s="8" t="s">
        <v>255</v>
      </c>
      <c r="G5297" s="8" t="s">
        <v>499</v>
      </c>
      <c r="H5297" s="8" t="s">
        <v>255</v>
      </c>
      <c r="I5297" s="8" t="s">
        <v>2108</v>
      </c>
      <c r="J5297" s="8" t="s">
        <v>28</v>
      </c>
      <c r="K5297" s="8" t="s">
        <v>45730</v>
      </c>
      <c r="L5297" s="8" t="s">
        <v>2649</v>
      </c>
      <c r="M5297" s="8" t="s">
        <v>2656</v>
      </c>
      <c r="N5297" s="8" t="s">
        <v>10716</v>
      </c>
      <c r="O5297" s="8" t="s">
        <v>45791</v>
      </c>
      <c r="P5297" s="8" t="s">
        <v>776</v>
      </c>
      <c r="Q5297" s="8" t="s">
        <v>2110</v>
      </c>
      <c r="R5297" s="8" t="s">
        <v>2111</v>
      </c>
      <c r="S5297" s="17" t="s">
        <v>2112</v>
      </c>
      <c r="T5297" s="18">
        <v>43040</v>
      </c>
      <c r="U5297" s="8">
        <v>0.47916666666666669</v>
      </c>
      <c r="V5297" s="8">
        <v>0.54166666666666663</v>
      </c>
      <c r="W5297" s="8" t="s">
        <v>2170</v>
      </c>
      <c r="X5297" s="8" t="s">
        <v>2657</v>
      </c>
      <c r="Y5297" s="8" t="s">
        <v>2643</v>
      </c>
      <c r="Z5297" s="17" t="s">
        <v>2188</v>
      </c>
      <c r="AA5297" s="8" t="s">
        <v>2658</v>
      </c>
      <c r="AB5297" s="8" t="s">
        <v>2659</v>
      </c>
    </row>
    <row r="5298" spans="1:28" hidden="1" x14ac:dyDescent="0.2">
      <c r="A5298" s="8" t="s">
        <v>2660</v>
      </c>
      <c r="B5298" s="8" t="s">
        <v>2661</v>
      </c>
      <c r="C5298" s="8" t="s">
        <v>45761</v>
      </c>
      <c r="D5298" s="8" t="s">
        <v>45762</v>
      </c>
      <c r="E5298" s="8" t="s">
        <v>499</v>
      </c>
      <c r="F5298" s="8" t="s">
        <v>255</v>
      </c>
      <c r="G5298" s="8" t="s">
        <v>499</v>
      </c>
      <c r="H5298" s="8" t="s">
        <v>255</v>
      </c>
      <c r="I5298" s="8" t="s">
        <v>2108</v>
      </c>
      <c r="J5298" s="8" t="s">
        <v>28</v>
      </c>
      <c r="K5298" s="8" t="s">
        <v>45730</v>
      </c>
      <c r="L5298" s="8" t="s">
        <v>2656</v>
      </c>
      <c r="M5298" s="8" t="s">
        <v>2662</v>
      </c>
      <c r="N5298" s="8" t="s">
        <v>10716</v>
      </c>
      <c r="O5298" s="8" t="s">
        <v>45791</v>
      </c>
      <c r="P5298" s="8" t="s">
        <v>776</v>
      </c>
      <c r="Q5298" s="8" t="s">
        <v>2110</v>
      </c>
      <c r="R5298" s="8" t="s">
        <v>2111</v>
      </c>
      <c r="S5298" s="17" t="s">
        <v>2112</v>
      </c>
      <c r="T5298" s="18">
        <v>43040</v>
      </c>
      <c r="U5298" s="8">
        <v>0.54166666666666663</v>
      </c>
      <c r="V5298" s="8">
        <v>0.66666666666666663</v>
      </c>
      <c r="W5298" s="8" t="s">
        <v>1283</v>
      </c>
      <c r="X5298" s="8" t="s">
        <v>2663</v>
      </c>
      <c r="Y5298" s="8" t="s">
        <v>2664</v>
      </c>
      <c r="Z5298" s="17" t="s">
        <v>2125</v>
      </c>
      <c r="AA5298" s="8" t="s">
        <v>2665</v>
      </c>
      <c r="AB5298" s="8" t="s">
        <v>2666</v>
      </c>
    </row>
    <row r="5299" spans="1:28" hidden="1" x14ac:dyDescent="0.2">
      <c r="A5299" s="8" t="s">
        <v>2667</v>
      </c>
      <c r="B5299" s="8" t="s">
        <v>2668</v>
      </c>
      <c r="C5299" s="8" t="s">
        <v>45761</v>
      </c>
      <c r="D5299" s="8" t="s">
        <v>45762</v>
      </c>
      <c r="E5299" s="8" t="s">
        <v>499</v>
      </c>
      <c r="F5299" s="8" t="s">
        <v>255</v>
      </c>
      <c r="G5299" s="8" t="s">
        <v>499</v>
      </c>
      <c r="H5299" s="8" t="s">
        <v>255</v>
      </c>
      <c r="I5299" s="8" t="s">
        <v>2108</v>
      </c>
      <c r="J5299" s="8" t="s">
        <v>28</v>
      </c>
      <c r="K5299" s="8" t="s">
        <v>45730</v>
      </c>
      <c r="L5299" s="8" t="s">
        <v>2662</v>
      </c>
      <c r="M5299" s="8" t="s">
        <v>2669</v>
      </c>
      <c r="N5299" s="8" t="s">
        <v>10716</v>
      </c>
      <c r="O5299" s="8" t="s">
        <v>45791</v>
      </c>
      <c r="P5299" s="8" t="s">
        <v>776</v>
      </c>
      <c r="Q5299" s="8" t="s">
        <v>2110</v>
      </c>
      <c r="R5299" s="8" t="s">
        <v>2111</v>
      </c>
      <c r="S5299" s="17" t="s">
        <v>2112</v>
      </c>
      <c r="T5299" s="18">
        <v>43040</v>
      </c>
      <c r="U5299" s="8">
        <v>0.66666666666666663</v>
      </c>
      <c r="V5299" s="8">
        <v>0.72916666666666663</v>
      </c>
      <c r="W5299" s="8" t="s">
        <v>2170</v>
      </c>
      <c r="X5299" s="8" t="s">
        <v>2670</v>
      </c>
      <c r="Y5299" s="8" t="s">
        <v>2671</v>
      </c>
      <c r="Z5299" s="17" t="s">
        <v>2156</v>
      </c>
      <c r="AA5299" s="8" t="s">
        <v>2672</v>
      </c>
      <c r="AB5299" s="8" t="s">
        <v>2673</v>
      </c>
    </row>
    <row r="5300" spans="1:28" hidden="1" x14ac:dyDescent="0.2">
      <c r="A5300" s="8" t="s">
        <v>2674</v>
      </c>
      <c r="B5300" s="8" t="s">
        <v>2675</v>
      </c>
      <c r="C5300" s="8" t="s">
        <v>45761</v>
      </c>
      <c r="D5300" s="8" t="s">
        <v>45762</v>
      </c>
      <c r="E5300" s="8" t="s">
        <v>515</v>
      </c>
      <c r="F5300" s="8" t="s">
        <v>255</v>
      </c>
      <c r="G5300" s="8" t="s">
        <v>515</v>
      </c>
      <c r="H5300" s="8" t="s">
        <v>255</v>
      </c>
      <c r="I5300" s="8" t="s">
        <v>2108</v>
      </c>
      <c r="J5300" s="8" t="s">
        <v>28</v>
      </c>
      <c r="K5300" s="8" t="s">
        <v>45730</v>
      </c>
      <c r="L5300" s="8" t="s">
        <v>2676</v>
      </c>
      <c r="M5300" s="8" t="s">
        <v>2677</v>
      </c>
      <c r="N5300" s="8" t="s">
        <v>10716</v>
      </c>
      <c r="O5300" s="8" t="s">
        <v>45791</v>
      </c>
      <c r="P5300" s="8" t="s">
        <v>776</v>
      </c>
      <c r="Q5300" s="8" t="s">
        <v>2110</v>
      </c>
      <c r="R5300" s="8" t="s">
        <v>2111</v>
      </c>
      <c r="S5300" s="17" t="s">
        <v>2112</v>
      </c>
      <c r="T5300" s="18">
        <v>43041</v>
      </c>
      <c r="U5300" s="8">
        <v>0.25</v>
      </c>
      <c r="V5300" s="8">
        <v>0.72916666666666663</v>
      </c>
      <c r="W5300" s="8" t="s">
        <v>2179</v>
      </c>
      <c r="X5300" s="8" t="s">
        <v>2678</v>
      </c>
      <c r="Y5300" s="8" t="s">
        <v>2679</v>
      </c>
      <c r="Z5300" s="17" t="s">
        <v>2680</v>
      </c>
      <c r="AA5300" s="8" t="s">
        <v>2681</v>
      </c>
      <c r="AB5300" s="8" t="s">
        <v>2682</v>
      </c>
    </row>
    <row r="5301" spans="1:28" hidden="1" x14ac:dyDescent="0.2">
      <c r="A5301" s="8" t="s">
        <v>2683</v>
      </c>
      <c r="B5301" s="8" t="s">
        <v>2684</v>
      </c>
      <c r="C5301" s="8" t="s">
        <v>45761</v>
      </c>
      <c r="D5301" s="8" t="s">
        <v>45762</v>
      </c>
      <c r="E5301" s="8" t="s">
        <v>525</v>
      </c>
      <c r="F5301" s="8" t="s">
        <v>255</v>
      </c>
      <c r="G5301" s="8" t="s">
        <v>525</v>
      </c>
      <c r="H5301" s="8" t="s">
        <v>255</v>
      </c>
      <c r="I5301" s="8" t="s">
        <v>2108</v>
      </c>
      <c r="J5301" s="8" t="s">
        <v>28</v>
      </c>
      <c r="K5301" s="8" t="s">
        <v>45730</v>
      </c>
      <c r="L5301" s="8" t="s">
        <v>2685</v>
      </c>
      <c r="M5301" s="8" t="s">
        <v>2686</v>
      </c>
      <c r="N5301" s="8" t="s">
        <v>10716</v>
      </c>
      <c r="O5301" s="8" t="s">
        <v>45791</v>
      </c>
      <c r="P5301" s="8" t="s">
        <v>776</v>
      </c>
      <c r="Q5301" s="8" t="s">
        <v>2110</v>
      </c>
      <c r="R5301" s="8" t="s">
        <v>2111</v>
      </c>
      <c r="S5301" s="17" t="s">
        <v>2112</v>
      </c>
      <c r="T5301" s="18">
        <v>43042</v>
      </c>
      <c r="U5301" s="8">
        <v>0.25</v>
      </c>
      <c r="V5301" s="8">
        <v>0.72916666666666663</v>
      </c>
      <c r="W5301" s="8" t="s">
        <v>2179</v>
      </c>
      <c r="X5301" s="8" t="s">
        <v>2678</v>
      </c>
      <c r="Y5301" s="8" t="s">
        <v>2679</v>
      </c>
      <c r="Z5301" s="17" t="s">
        <v>2687</v>
      </c>
      <c r="AA5301" s="8" t="s">
        <v>2688</v>
      </c>
      <c r="AB5301" s="8" t="s">
        <v>2689</v>
      </c>
    </row>
    <row r="5302" spans="1:28" hidden="1" x14ac:dyDescent="0.2">
      <c r="A5302" s="8" t="s">
        <v>2690</v>
      </c>
      <c r="B5302" s="8" t="s">
        <v>2691</v>
      </c>
      <c r="C5302" s="8" t="s">
        <v>45761</v>
      </c>
      <c r="D5302" s="8" t="s">
        <v>45762</v>
      </c>
      <c r="E5302" s="8" t="s">
        <v>535</v>
      </c>
      <c r="F5302" s="8" t="s">
        <v>255</v>
      </c>
      <c r="G5302" s="8" t="s">
        <v>535</v>
      </c>
      <c r="H5302" s="8" t="s">
        <v>255</v>
      </c>
      <c r="I5302" s="8" t="s">
        <v>2108</v>
      </c>
      <c r="J5302" s="8" t="s">
        <v>28</v>
      </c>
      <c r="K5302" s="8" t="s">
        <v>45730</v>
      </c>
      <c r="L5302" s="8" t="s">
        <v>2692</v>
      </c>
      <c r="M5302" s="8" t="s">
        <v>2693</v>
      </c>
      <c r="N5302" s="8" t="s">
        <v>10716</v>
      </c>
      <c r="O5302" s="8" t="s">
        <v>45791</v>
      </c>
      <c r="P5302" s="8" t="s">
        <v>776</v>
      </c>
      <c r="Q5302" s="8" t="s">
        <v>2110</v>
      </c>
      <c r="R5302" s="8" t="s">
        <v>2111</v>
      </c>
      <c r="S5302" s="17" t="s">
        <v>2112</v>
      </c>
      <c r="T5302" s="18">
        <v>43043</v>
      </c>
      <c r="U5302" s="8">
        <v>0.25</v>
      </c>
      <c r="V5302" s="8">
        <v>0.77083333333333337</v>
      </c>
      <c r="W5302" s="8" t="s">
        <v>2694</v>
      </c>
      <c r="X5302" s="8" t="s">
        <v>2678</v>
      </c>
      <c r="Y5302" s="8" t="s">
        <v>2679</v>
      </c>
      <c r="Z5302" s="17" t="s">
        <v>2695</v>
      </c>
      <c r="AA5302" s="8" t="s">
        <v>2696</v>
      </c>
      <c r="AB5302" s="8" t="s">
        <v>2697</v>
      </c>
    </row>
    <row r="5303" spans="1:28" hidden="1" x14ac:dyDescent="0.2">
      <c r="A5303" s="8" t="s">
        <v>2698</v>
      </c>
      <c r="B5303" s="8" t="s">
        <v>2699</v>
      </c>
      <c r="C5303" s="8" t="s">
        <v>45761</v>
      </c>
      <c r="D5303" s="8" t="s">
        <v>45762</v>
      </c>
      <c r="E5303" s="8" t="s">
        <v>545</v>
      </c>
      <c r="F5303" s="8" t="s">
        <v>255</v>
      </c>
      <c r="G5303" s="8" t="s">
        <v>545</v>
      </c>
      <c r="H5303" s="8" t="s">
        <v>255</v>
      </c>
      <c r="I5303" s="8" t="s">
        <v>2108</v>
      </c>
      <c r="J5303" s="8" t="s">
        <v>28</v>
      </c>
      <c r="K5303" s="8" t="s">
        <v>45730</v>
      </c>
      <c r="L5303" s="8" t="s">
        <v>2700</v>
      </c>
      <c r="M5303" s="8" t="s">
        <v>2701</v>
      </c>
      <c r="N5303" s="8" t="s">
        <v>10716</v>
      </c>
      <c r="O5303" s="8" t="s">
        <v>45791</v>
      </c>
      <c r="P5303" s="8" t="s">
        <v>776</v>
      </c>
      <c r="Q5303" s="8" t="s">
        <v>2110</v>
      </c>
      <c r="R5303" s="8" t="s">
        <v>2111</v>
      </c>
      <c r="S5303" s="17" t="s">
        <v>2112</v>
      </c>
      <c r="T5303" s="18">
        <v>43044</v>
      </c>
      <c r="U5303" s="8">
        <v>0.25</v>
      </c>
      <c r="V5303" s="8">
        <v>0.33333333333333331</v>
      </c>
      <c r="W5303" s="8" t="s">
        <v>1100</v>
      </c>
      <c r="X5303" s="8" t="s">
        <v>2702</v>
      </c>
      <c r="Y5303" s="8" t="s">
        <v>2703</v>
      </c>
      <c r="Z5303" s="17" t="s">
        <v>2704</v>
      </c>
      <c r="AA5303" s="8" t="s">
        <v>2705</v>
      </c>
      <c r="AB5303" s="8" t="s">
        <v>2706</v>
      </c>
    </row>
    <row r="5304" spans="1:28" hidden="1" x14ac:dyDescent="0.2">
      <c r="A5304" s="8" t="s">
        <v>2707</v>
      </c>
      <c r="B5304" s="8" t="s">
        <v>2708</v>
      </c>
      <c r="C5304" s="8" t="s">
        <v>45761</v>
      </c>
      <c r="D5304" s="8" t="s">
        <v>45762</v>
      </c>
      <c r="E5304" s="8" t="s">
        <v>545</v>
      </c>
      <c r="F5304" s="8" t="s">
        <v>255</v>
      </c>
      <c r="G5304" s="8" t="s">
        <v>545</v>
      </c>
      <c r="H5304" s="8" t="s">
        <v>255</v>
      </c>
      <c r="I5304" s="8" t="s">
        <v>2108</v>
      </c>
      <c r="J5304" s="8" t="s">
        <v>28</v>
      </c>
      <c r="K5304" s="8" t="s">
        <v>45730</v>
      </c>
      <c r="L5304" s="8" t="s">
        <v>2701</v>
      </c>
      <c r="M5304" s="8" t="s">
        <v>2709</v>
      </c>
      <c r="N5304" s="8" t="s">
        <v>10716</v>
      </c>
      <c r="O5304" s="8" t="s">
        <v>45791</v>
      </c>
      <c r="P5304" s="8" t="s">
        <v>776</v>
      </c>
      <c r="Q5304" s="8" t="s">
        <v>2110</v>
      </c>
      <c r="R5304" s="8" t="s">
        <v>2111</v>
      </c>
      <c r="S5304" s="17" t="s">
        <v>2112</v>
      </c>
      <c r="T5304" s="18">
        <v>43044</v>
      </c>
      <c r="U5304" s="8">
        <v>0.33333333333333331</v>
      </c>
      <c r="V5304" s="8">
        <v>0.5625</v>
      </c>
      <c r="W5304" s="8" t="s">
        <v>2712</v>
      </c>
      <c r="X5304" s="8" t="s">
        <v>2710</v>
      </c>
      <c r="Y5304" s="8" t="s">
        <v>2711</v>
      </c>
      <c r="Z5304" s="17" t="s">
        <v>2134</v>
      </c>
      <c r="AA5304" s="8" t="s">
        <v>2713</v>
      </c>
      <c r="AB5304" s="8" t="s">
        <v>2714</v>
      </c>
    </row>
    <row r="5305" spans="1:28" hidden="1" x14ac:dyDescent="0.2">
      <c r="A5305" s="8" t="s">
        <v>2715</v>
      </c>
      <c r="B5305" s="8" t="s">
        <v>2716</v>
      </c>
      <c r="C5305" s="8" t="s">
        <v>45761</v>
      </c>
      <c r="D5305" s="8" t="s">
        <v>45762</v>
      </c>
      <c r="E5305" s="8" t="s">
        <v>545</v>
      </c>
      <c r="F5305" s="8" t="s">
        <v>255</v>
      </c>
      <c r="G5305" s="8" t="s">
        <v>545</v>
      </c>
      <c r="H5305" s="8" t="s">
        <v>255</v>
      </c>
      <c r="I5305" s="8" t="s">
        <v>2108</v>
      </c>
      <c r="J5305" s="8" t="s">
        <v>28</v>
      </c>
      <c r="K5305" s="8" t="s">
        <v>45730</v>
      </c>
      <c r="L5305" s="8" t="s">
        <v>2709</v>
      </c>
      <c r="M5305" s="8" t="s">
        <v>2717</v>
      </c>
      <c r="N5305" s="8" t="s">
        <v>10716</v>
      </c>
      <c r="O5305" s="8" t="s">
        <v>45791</v>
      </c>
      <c r="P5305" s="8" t="s">
        <v>776</v>
      </c>
      <c r="Q5305" s="8" t="s">
        <v>2110</v>
      </c>
      <c r="R5305" s="8" t="s">
        <v>2111</v>
      </c>
      <c r="S5305" s="17" t="s">
        <v>2112</v>
      </c>
      <c r="T5305" s="18">
        <v>43044</v>
      </c>
      <c r="U5305" s="8">
        <v>0.5625</v>
      </c>
      <c r="V5305" s="8">
        <v>0.66666666666666663</v>
      </c>
      <c r="W5305" s="8" t="s">
        <v>1387</v>
      </c>
      <c r="X5305" s="8" t="s">
        <v>2718</v>
      </c>
      <c r="Y5305" s="8" t="s">
        <v>2719</v>
      </c>
      <c r="Z5305" s="17" t="s">
        <v>2134</v>
      </c>
      <c r="AA5305" s="8" t="s">
        <v>2720</v>
      </c>
      <c r="AB5305" s="8" t="s">
        <v>2721</v>
      </c>
    </row>
    <row r="5306" spans="1:28" hidden="1" x14ac:dyDescent="0.2">
      <c r="A5306" s="8" t="s">
        <v>2722</v>
      </c>
      <c r="B5306" s="8" t="s">
        <v>2723</v>
      </c>
      <c r="C5306" s="8" t="s">
        <v>45761</v>
      </c>
      <c r="D5306" s="8" t="s">
        <v>45762</v>
      </c>
      <c r="E5306" s="8" t="s">
        <v>545</v>
      </c>
      <c r="F5306" s="8" t="s">
        <v>255</v>
      </c>
      <c r="G5306" s="8" t="s">
        <v>545</v>
      </c>
      <c r="H5306" s="8" t="s">
        <v>255</v>
      </c>
      <c r="I5306" s="8" t="s">
        <v>2108</v>
      </c>
      <c r="J5306" s="8" t="s">
        <v>28</v>
      </c>
      <c r="K5306" s="8" t="s">
        <v>45730</v>
      </c>
      <c r="L5306" s="8" t="s">
        <v>2717</v>
      </c>
      <c r="M5306" s="8" t="s">
        <v>2724</v>
      </c>
      <c r="N5306" s="8" t="s">
        <v>10716</v>
      </c>
      <c r="O5306" s="8" t="s">
        <v>45791</v>
      </c>
      <c r="P5306" s="8" t="s">
        <v>776</v>
      </c>
      <c r="Q5306" s="8" t="s">
        <v>2110</v>
      </c>
      <c r="R5306" s="8" t="s">
        <v>2111</v>
      </c>
      <c r="S5306" s="17" t="s">
        <v>2112</v>
      </c>
      <c r="T5306" s="18">
        <v>43044</v>
      </c>
      <c r="U5306" s="8">
        <v>0.66666666666666663</v>
      </c>
      <c r="V5306" s="8">
        <v>0.72916666666666663</v>
      </c>
      <c r="W5306" s="8" t="s">
        <v>2170</v>
      </c>
      <c r="X5306" s="8" t="s">
        <v>2725</v>
      </c>
      <c r="Y5306" s="8" t="s">
        <v>2679</v>
      </c>
      <c r="Z5306" s="17" t="s">
        <v>2726</v>
      </c>
      <c r="AA5306" s="8" t="s">
        <v>2727</v>
      </c>
      <c r="AB5306" s="8" t="s">
        <v>2728</v>
      </c>
    </row>
    <row r="5307" spans="1:28" hidden="1" x14ac:dyDescent="0.2">
      <c r="A5307" s="8" t="s">
        <v>2729</v>
      </c>
      <c r="B5307" s="8" t="s">
        <v>2730</v>
      </c>
      <c r="C5307" s="8" t="s">
        <v>45761</v>
      </c>
      <c r="D5307" s="8" t="s">
        <v>45762</v>
      </c>
      <c r="E5307" s="8" t="s">
        <v>256</v>
      </c>
      <c r="F5307" s="8" t="s">
        <v>255</v>
      </c>
      <c r="G5307" s="8" t="s">
        <v>256</v>
      </c>
      <c r="H5307" s="8" t="s">
        <v>255</v>
      </c>
      <c r="I5307" s="8" t="s">
        <v>2108</v>
      </c>
      <c r="J5307" s="8" t="s">
        <v>28</v>
      </c>
      <c r="K5307" s="8" t="s">
        <v>45730</v>
      </c>
      <c r="L5307" s="8" t="s">
        <v>257</v>
      </c>
      <c r="M5307" s="8" t="s">
        <v>2731</v>
      </c>
      <c r="N5307" s="8" t="s">
        <v>10716</v>
      </c>
      <c r="O5307" s="8" t="s">
        <v>45791</v>
      </c>
      <c r="P5307" s="8" t="s">
        <v>776</v>
      </c>
      <c r="Q5307" s="8" t="s">
        <v>2110</v>
      </c>
      <c r="R5307" s="8" t="s">
        <v>2111</v>
      </c>
      <c r="S5307" s="17" t="s">
        <v>2112</v>
      </c>
      <c r="T5307" s="18">
        <v>43045</v>
      </c>
      <c r="U5307" s="8">
        <v>0.25</v>
      </c>
      <c r="V5307" s="8">
        <v>0.33333333333333331</v>
      </c>
      <c r="W5307" s="8" t="s">
        <v>1100</v>
      </c>
      <c r="X5307" s="8" t="s">
        <v>2718</v>
      </c>
      <c r="Y5307" s="8" t="s">
        <v>2719</v>
      </c>
      <c r="Z5307" s="17" t="s">
        <v>2732</v>
      </c>
      <c r="AA5307" s="8" t="s">
        <v>2733</v>
      </c>
      <c r="AB5307" s="8" t="s">
        <v>2734</v>
      </c>
    </row>
    <row r="5308" spans="1:28" hidden="1" x14ac:dyDescent="0.2">
      <c r="A5308" s="8" t="s">
        <v>2735</v>
      </c>
      <c r="B5308" s="8" t="s">
        <v>2736</v>
      </c>
      <c r="C5308" s="8" t="s">
        <v>45761</v>
      </c>
      <c r="D5308" s="8" t="s">
        <v>45762</v>
      </c>
      <c r="E5308" s="8" t="s">
        <v>256</v>
      </c>
      <c r="F5308" s="8" t="s">
        <v>255</v>
      </c>
      <c r="G5308" s="8" t="s">
        <v>256</v>
      </c>
      <c r="H5308" s="8" t="s">
        <v>255</v>
      </c>
      <c r="I5308" s="8" t="s">
        <v>2108</v>
      </c>
      <c r="J5308" s="8" t="s">
        <v>28</v>
      </c>
      <c r="K5308" s="8" t="s">
        <v>45730</v>
      </c>
      <c r="L5308" s="8" t="s">
        <v>257</v>
      </c>
      <c r="M5308" s="8" t="s">
        <v>2731</v>
      </c>
      <c r="N5308" s="8" t="s">
        <v>10716</v>
      </c>
      <c r="O5308" s="8" t="s">
        <v>45791</v>
      </c>
      <c r="P5308" s="8" t="s">
        <v>776</v>
      </c>
      <c r="Q5308" s="8" t="s">
        <v>2110</v>
      </c>
      <c r="R5308" s="8" t="s">
        <v>2111</v>
      </c>
      <c r="S5308" s="17" t="s">
        <v>2112</v>
      </c>
      <c r="T5308" s="18">
        <v>43045</v>
      </c>
      <c r="U5308" s="8">
        <v>0.25</v>
      </c>
      <c r="V5308" s="8">
        <v>0.33333333333333331</v>
      </c>
      <c r="W5308" s="8" t="s">
        <v>1100</v>
      </c>
      <c r="X5308" s="8" t="s">
        <v>2718</v>
      </c>
      <c r="Y5308" s="8" t="s">
        <v>2719</v>
      </c>
      <c r="Z5308" s="17" t="s">
        <v>2134</v>
      </c>
      <c r="AA5308" s="8" t="s">
        <v>2737</v>
      </c>
      <c r="AB5308" s="8" t="s">
        <v>2738</v>
      </c>
    </row>
    <row r="5309" spans="1:28" hidden="1" x14ac:dyDescent="0.2">
      <c r="A5309" s="8" t="s">
        <v>2739</v>
      </c>
      <c r="B5309" s="8" t="s">
        <v>2740</v>
      </c>
      <c r="C5309" s="8" t="s">
        <v>45761</v>
      </c>
      <c r="D5309" s="8" t="s">
        <v>45762</v>
      </c>
      <c r="E5309" s="8" t="s">
        <v>256</v>
      </c>
      <c r="F5309" s="8" t="s">
        <v>255</v>
      </c>
      <c r="G5309" s="8" t="s">
        <v>256</v>
      </c>
      <c r="H5309" s="8" t="s">
        <v>255</v>
      </c>
      <c r="I5309" s="8" t="s">
        <v>2108</v>
      </c>
      <c r="J5309" s="8" t="s">
        <v>28</v>
      </c>
      <c r="K5309" s="8" t="s">
        <v>45730</v>
      </c>
      <c r="L5309" s="8" t="s">
        <v>257</v>
      </c>
      <c r="M5309" s="8" t="s">
        <v>2731</v>
      </c>
      <c r="N5309" s="8" t="s">
        <v>10716</v>
      </c>
      <c r="O5309" s="8" t="s">
        <v>45791</v>
      </c>
      <c r="P5309" s="8" t="s">
        <v>776</v>
      </c>
      <c r="Q5309" s="8" t="s">
        <v>2110</v>
      </c>
      <c r="R5309" s="8" t="s">
        <v>2111</v>
      </c>
      <c r="S5309" s="17" t="s">
        <v>2112</v>
      </c>
      <c r="T5309" s="18">
        <v>43045</v>
      </c>
      <c r="U5309" s="8">
        <v>0.25</v>
      </c>
      <c r="V5309" s="8">
        <v>0.33333333333333331</v>
      </c>
      <c r="W5309" s="8" t="s">
        <v>1100</v>
      </c>
      <c r="X5309" s="8" t="s">
        <v>2718</v>
      </c>
      <c r="Y5309" s="8" t="s">
        <v>2719</v>
      </c>
      <c r="Z5309" s="17" t="s">
        <v>2134</v>
      </c>
      <c r="AA5309" s="8" t="s">
        <v>2741</v>
      </c>
      <c r="AB5309" s="8" t="s">
        <v>2742</v>
      </c>
    </row>
    <row r="5310" spans="1:28" hidden="1" x14ac:dyDescent="0.2">
      <c r="A5310" s="8" t="s">
        <v>2743</v>
      </c>
      <c r="B5310" s="8" t="s">
        <v>2744</v>
      </c>
      <c r="C5310" s="8" t="s">
        <v>45761</v>
      </c>
      <c r="D5310" s="8" t="s">
        <v>45762</v>
      </c>
      <c r="E5310" s="8" t="s">
        <v>256</v>
      </c>
      <c r="F5310" s="8" t="s">
        <v>255</v>
      </c>
      <c r="G5310" s="8" t="s">
        <v>256</v>
      </c>
      <c r="H5310" s="8" t="s">
        <v>255</v>
      </c>
      <c r="I5310" s="8" t="s">
        <v>2108</v>
      </c>
      <c r="J5310" s="8" t="s">
        <v>28</v>
      </c>
      <c r="K5310" s="8" t="s">
        <v>45730</v>
      </c>
      <c r="L5310" s="8" t="s">
        <v>2731</v>
      </c>
      <c r="M5310" s="8" t="s">
        <v>2745</v>
      </c>
      <c r="N5310" s="8" t="s">
        <v>10716</v>
      </c>
      <c r="O5310" s="8" t="s">
        <v>45791</v>
      </c>
      <c r="P5310" s="8" t="s">
        <v>776</v>
      </c>
      <c r="Q5310" s="8" t="s">
        <v>2110</v>
      </c>
      <c r="R5310" s="8" t="s">
        <v>2111</v>
      </c>
      <c r="S5310" s="17" t="s">
        <v>2112</v>
      </c>
      <c r="T5310" s="18">
        <v>43045</v>
      </c>
      <c r="U5310" s="8">
        <v>0.33333333333333331</v>
      </c>
      <c r="V5310" s="8">
        <v>0.72916666666666663</v>
      </c>
      <c r="W5310" s="8" t="s">
        <v>2277</v>
      </c>
      <c r="X5310" s="8" t="s">
        <v>2746</v>
      </c>
      <c r="Y5310" s="8" t="s">
        <v>2747</v>
      </c>
      <c r="Z5310" s="17" t="s">
        <v>2748</v>
      </c>
      <c r="AA5310" s="8" t="s">
        <v>2749</v>
      </c>
      <c r="AB5310" s="8" t="s">
        <v>2750</v>
      </c>
    </row>
    <row r="5311" spans="1:28" hidden="1" x14ac:dyDescent="0.2">
      <c r="A5311" s="8" t="s">
        <v>2751</v>
      </c>
      <c r="B5311" s="8" t="s">
        <v>2752</v>
      </c>
      <c r="C5311" s="8" t="s">
        <v>45761</v>
      </c>
      <c r="D5311" s="8" t="s">
        <v>45762</v>
      </c>
      <c r="E5311" s="8" t="s">
        <v>266</v>
      </c>
      <c r="F5311" s="8" t="s">
        <v>255</v>
      </c>
      <c r="G5311" s="8" t="s">
        <v>266</v>
      </c>
      <c r="H5311" s="8" t="s">
        <v>255</v>
      </c>
      <c r="I5311" s="8" t="s">
        <v>2108</v>
      </c>
      <c r="J5311" s="8" t="s">
        <v>28</v>
      </c>
      <c r="K5311" s="8" t="s">
        <v>45730</v>
      </c>
      <c r="L5311" s="8" t="s">
        <v>267</v>
      </c>
      <c r="M5311" s="8" t="s">
        <v>2753</v>
      </c>
      <c r="N5311" s="8" t="s">
        <v>10716</v>
      </c>
      <c r="O5311" s="8" t="s">
        <v>45791</v>
      </c>
      <c r="P5311" s="8" t="s">
        <v>776</v>
      </c>
      <c r="Q5311" s="8" t="s">
        <v>2110</v>
      </c>
      <c r="R5311" s="8" t="s">
        <v>2111</v>
      </c>
      <c r="S5311" s="17" t="s">
        <v>2112</v>
      </c>
      <c r="T5311" s="18">
        <v>43046</v>
      </c>
      <c r="U5311" s="8">
        <v>0.25</v>
      </c>
      <c r="V5311" s="8">
        <v>0.33333333333333331</v>
      </c>
      <c r="W5311" s="8" t="s">
        <v>1100</v>
      </c>
      <c r="X5311" s="8" t="s">
        <v>2746</v>
      </c>
      <c r="Y5311" s="8" t="s">
        <v>2747</v>
      </c>
      <c r="Z5311" s="17" t="s">
        <v>2754</v>
      </c>
      <c r="AA5311" s="8" t="s">
        <v>2755</v>
      </c>
      <c r="AB5311" s="8" t="s">
        <v>2756</v>
      </c>
    </row>
    <row r="5312" spans="1:28" hidden="1" x14ac:dyDescent="0.2">
      <c r="A5312" s="8" t="s">
        <v>2757</v>
      </c>
      <c r="B5312" s="8" t="s">
        <v>2758</v>
      </c>
      <c r="C5312" s="8" t="s">
        <v>45761</v>
      </c>
      <c r="D5312" s="8" t="s">
        <v>45762</v>
      </c>
      <c r="E5312" s="8" t="s">
        <v>266</v>
      </c>
      <c r="F5312" s="8" t="s">
        <v>255</v>
      </c>
      <c r="G5312" s="8" t="s">
        <v>266</v>
      </c>
      <c r="H5312" s="8" t="s">
        <v>255</v>
      </c>
      <c r="I5312" s="8" t="s">
        <v>2108</v>
      </c>
      <c r="J5312" s="8" t="s">
        <v>28</v>
      </c>
      <c r="K5312" s="8" t="s">
        <v>45730</v>
      </c>
      <c r="L5312" s="8" t="s">
        <v>2753</v>
      </c>
      <c r="M5312" s="8" t="s">
        <v>2759</v>
      </c>
      <c r="N5312" s="8" t="s">
        <v>10716</v>
      </c>
      <c r="O5312" s="8" t="s">
        <v>45791</v>
      </c>
      <c r="P5312" s="8" t="s">
        <v>776</v>
      </c>
      <c r="Q5312" s="8" t="s">
        <v>2110</v>
      </c>
      <c r="R5312" s="8" t="s">
        <v>2111</v>
      </c>
      <c r="S5312" s="17" t="s">
        <v>2112</v>
      </c>
      <c r="T5312" s="18">
        <v>43046</v>
      </c>
      <c r="U5312" s="8">
        <v>0.33333333333333331</v>
      </c>
      <c r="V5312" s="8">
        <v>0.47916666666666669</v>
      </c>
      <c r="W5312" s="8" t="s">
        <v>2124</v>
      </c>
      <c r="X5312" s="8" t="s">
        <v>2760</v>
      </c>
      <c r="Y5312" s="8" t="s">
        <v>2576</v>
      </c>
      <c r="Z5312" s="17" t="s">
        <v>2761</v>
      </c>
      <c r="AA5312" s="8" t="s">
        <v>2762</v>
      </c>
      <c r="AB5312" s="8" t="s">
        <v>2763</v>
      </c>
    </row>
    <row r="5313" spans="1:28" hidden="1" x14ac:dyDescent="0.2">
      <c r="A5313" s="8" t="s">
        <v>2764</v>
      </c>
      <c r="B5313" s="8" t="s">
        <v>2765</v>
      </c>
      <c r="C5313" s="8" t="s">
        <v>45761</v>
      </c>
      <c r="D5313" s="8" t="s">
        <v>45762</v>
      </c>
      <c r="E5313" s="8" t="s">
        <v>266</v>
      </c>
      <c r="F5313" s="8" t="s">
        <v>255</v>
      </c>
      <c r="G5313" s="8" t="s">
        <v>266</v>
      </c>
      <c r="H5313" s="8" t="s">
        <v>255</v>
      </c>
      <c r="I5313" s="8" t="s">
        <v>2108</v>
      </c>
      <c r="J5313" s="8" t="s">
        <v>28</v>
      </c>
      <c r="K5313" s="8" t="s">
        <v>45730</v>
      </c>
      <c r="L5313" s="8" t="s">
        <v>2759</v>
      </c>
      <c r="M5313" s="8" t="s">
        <v>2766</v>
      </c>
      <c r="N5313" s="8" t="s">
        <v>10716</v>
      </c>
      <c r="O5313" s="8" t="s">
        <v>45791</v>
      </c>
      <c r="P5313" s="8" t="s">
        <v>776</v>
      </c>
      <c r="Q5313" s="8" t="s">
        <v>2110</v>
      </c>
      <c r="R5313" s="8" t="s">
        <v>2111</v>
      </c>
      <c r="S5313" s="17" t="s">
        <v>2112</v>
      </c>
      <c r="T5313" s="18">
        <v>43046</v>
      </c>
      <c r="U5313" s="8">
        <v>0.47916666666666669</v>
      </c>
      <c r="V5313" s="8">
        <v>0.6875</v>
      </c>
      <c r="W5313" s="8" t="s">
        <v>773</v>
      </c>
      <c r="X5313" s="8" t="s">
        <v>2767</v>
      </c>
      <c r="Y5313" s="8" t="s">
        <v>2768</v>
      </c>
      <c r="Z5313" s="17" t="s">
        <v>2769</v>
      </c>
      <c r="AA5313" s="8" t="s">
        <v>2770</v>
      </c>
      <c r="AB5313" s="8" t="s">
        <v>2771</v>
      </c>
    </row>
    <row r="5314" spans="1:28" hidden="1" x14ac:dyDescent="0.2">
      <c r="A5314" s="8" t="s">
        <v>2772</v>
      </c>
      <c r="B5314" s="8" t="s">
        <v>2773</v>
      </c>
      <c r="C5314" s="8" t="s">
        <v>45761</v>
      </c>
      <c r="D5314" s="8" t="s">
        <v>45762</v>
      </c>
      <c r="E5314" s="8" t="s">
        <v>266</v>
      </c>
      <c r="F5314" s="8" t="s">
        <v>255</v>
      </c>
      <c r="G5314" s="8" t="s">
        <v>266</v>
      </c>
      <c r="H5314" s="8" t="s">
        <v>255</v>
      </c>
      <c r="I5314" s="8" t="s">
        <v>2108</v>
      </c>
      <c r="J5314" s="8" t="s">
        <v>28</v>
      </c>
      <c r="K5314" s="8" t="s">
        <v>45730</v>
      </c>
      <c r="L5314" s="8" t="s">
        <v>2766</v>
      </c>
      <c r="M5314" s="8" t="s">
        <v>2774</v>
      </c>
      <c r="N5314" s="8" t="s">
        <v>10716</v>
      </c>
      <c r="O5314" s="8" t="s">
        <v>45791</v>
      </c>
      <c r="P5314" s="8" t="s">
        <v>776</v>
      </c>
      <c r="Q5314" s="8" t="s">
        <v>2110</v>
      </c>
      <c r="R5314" s="8" t="s">
        <v>2111</v>
      </c>
      <c r="S5314" s="17" t="s">
        <v>2112</v>
      </c>
      <c r="T5314" s="18">
        <v>43046</v>
      </c>
      <c r="U5314" s="8">
        <v>0.6875</v>
      </c>
      <c r="V5314" s="8">
        <v>0.72916666666666663</v>
      </c>
      <c r="W5314" s="8" t="s">
        <v>1495</v>
      </c>
      <c r="X5314" s="8" t="s">
        <v>2775</v>
      </c>
      <c r="Y5314" s="8" t="s">
        <v>2768</v>
      </c>
      <c r="Z5314" s="17" t="s">
        <v>2776</v>
      </c>
      <c r="AA5314" s="8" t="s">
        <v>2777</v>
      </c>
      <c r="AB5314" s="8" t="s">
        <v>2778</v>
      </c>
    </row>
    <row r="5315" spans="1:28" hidden="1" x14ac:dyDescent="0.2">
      <c r="A5315" s="8" t="s">
        <v>2779</v>
      </c>
      <c r="B5315" s="8" t="s">
        <v>2780</v>
      </c>
      <c r="C5315" s="8" t="s">
        <v>45761</v>
      </c>
      <c r="D5315" s="8" t="s">
        <v>45762</v>
      </c>
      <c r="E5315" s="8" t="s">
        <v>285</v>
      </c>
      <c r="F5315" s="8" t="s">
        <v>274</v>
      </c>
      <c r="G5315" s="8" t="s">
        <v>285</v>
      </c>
      <c r="H5315" s="8" t="s">
        <v>274</v>
      </c>
      <c r="I5315" s="8" t="s">
        <v>2108</v>
      </c>
      <c r="J5315" s="8" t="s">
        <v>28</v>
      </c>
      <c r="K5315" s="8" t="s">
        <v>45730</v>
      </c>
      <c r="L5315" s="8" t="s">
        <v>286</v>
      </c>
      <c r="M5315" s="8" t="s">
        <v>2781</v>
      </c>
      <c r="N5315" s="8" t="s">
        <v>10716</v>
      </c>
      <c r="O5315" s="8" t="s">
        <v>45791</v>
      </c>
      <c r="P5315" s="8" t="s">
        <v>776</v>
      </c>
      <c r="Q5315" s="8" t="s">
        <v>2110</v>
      </c>
      <c r="R5315" s="8" t="s">
        <v>2111</v>
      </c>
      <c r="S5315" s="17" t="s">
        <v>2112</v>
      </c>
      <c r="T5315" s="18">
        <v>43048</v>
      </c>
      <c r="U5315" s="8">
        <v>0.25</v>
      </c>
      <c r="V5315" s="8">
        <v>0.47916666666666669</v>
      </c>
      <c r="W5315" s="8" t="s">
        <v>2712</v>
      </c>
      <c r="X5315" s="8" t="s">
        <v>2782</v>
      </c>
      <c r="Y5315" s="8" t="s">
        <v>2719</v>
      </c>
      <c r="Z5315" s="17" t="s">
        <v>2783</v>
      </c>
      <c r="AA5315" s="8" t="s">
        <v>2784</v>
      </c>
      <c r="AB5315" s="8" t="s">
        <v>2785</v>
      </c>
    </row>
    <row r="5316" spans="1:28" hidden="1" x14ac:dyDescent="0.2">
      <c r="A5316" s="8" t="s">
        <v>2786</v>
      </c>
      <c r="B5316" s="8" t="s">
        <v>2787</v>
      </c>
      <c r="C5316" s="8" t="s">
        <v>45761</v>
      </c>
      <c r="D5316" s="8" t="s">
        <v>45762</v>
      </c>
      <c r="E5316" s="8" t="s">
        <v>285</v>
      </c>
      <c r="F5316" s="8" t="s">
        <v>274</v>
      </c>
      <c r="G5316" s="8" t="s">
        <v>285</v>
      </c>
      <c r="H5316" s="8" t="s">
        <v>274</v>
      </c>
      <c r="I5316" s="8" t="s">
        <v>2108</v>
      </c>
      <c r="J5316" s="8" t="s">
        <v>28</v>
      </c>
      <c r="K5316" s="8" t="s">
        <v>45730</v>
      </c>
      <c r="L5316" s="8" t="s">
        <v>2788</v>
      </c>
      <c r="M5316" s="8" t="s">
        <v>2789</v>
      </c>
      <c r="N5316" s="8" t="s">
        <v>10716</v>
      </c>
      <c r="O5316" s="8" t="s">
        <v>45791</v>
      </c>
      <c r="P5316" s="8" t="s">
        <v>776</v>
      </c>
      <c r="Q5316" s="8" t="s">
        <v>2110</v>
      </c>
      <c r="R5316" s="8" t="s">
        <v>2111</v>
      </c>
      <c r="S5316" s="17" t="s">
        <v>2112</v>
      </c>
      <c r="T5316" s="18">
        <v>43048</v>
      </c>
      <c r="U5316" s="8">
        <v>0.5</v>
      </c>
      <c r="V5316" s="8">
        <v>0.54166666666666663</v>
      </c>
      <c r="W5316" s="8" t="s">
        <v>1495</v>
      </c>
      <c r="X5316" s="8" t="s">
        <v>2790</v>
      </c>
      <c r="Y5316" s="8" t="s">
        <v>2791</v>
      </c>
      <c r="Z5316" s="17" t="s">
        <v>2188</v>
      </c>
      <c r="AA5316" s="8" t="s">
        <v>2792</v>
      </c>
      <c r="AB5316" s="8" t="s">
        <v>2793</v>
      </c>
    </row>
    <row r="5317" spans="1:28" hidden="1" x14ac:dyDescent="0.2">
      <c r="A5317" s="8" t="s">
        <v>2794</v>
      </c>
      <c r="B5317" s="8" t="s">
        <v>2795</v>
      </c>
      <c r="C5317" s="8" t="s">
        <v>45761</v>
      </c>
      <c r="D5317" s="8" t="s">
        <v>45762</v>
      </c>
      <c r="E5317" s="8" t="s">
        <v>285</v>
      </c>
      <c r="F5317" s="8" t="s">
        <v>274</v>
      </c>
      <c r="G5317" s="8" t="s">
        <v>285</v>
      </c>
      <c r="H5317" s="8" t="s">
        <v>274</v>
      </c>
      <c r="I5317" s="8" t="s">
        <v>2108</v>
      </c>
      <c r="J5317" s="8" t="s">
        <v>28</v>
      </c>
      <c r="K5317" s="8" t="s">
        <v>45730</v>
      </c>
      <c r="L5317" s="8" t="s">
        <v>2789</v>
      </c>
      <c r="M5317" s="8" t="s">
        <v>2796</v>
      </c>
      <c r="N5317" s="8" t="s">
        <v>10716</v>
      </c>
      <c r="O5317" s="8" t="s">
        <v>45791</v>
      </c>
      <c r="P5317" s="8" t="s">
        <v>776</v>
      </c>
      <c r="Q5317" s="8" t="s">
        <v>2110</v>
      </c>
      <c r="R5317" s="8" t="s">
        <v>2111</v>
      </c>
      <c r="S5317" s="17" t="s">
        <v>2112</v>
      </c>
      <c r="T5317" s="18">
        <v>43048</v>
      </c>
      <c r="U5317" s="8">
        <v>0.54166666666666663</v>
      </c>
      <c r="V5317" s="8">
        <v>0.58333333333333337</v>
      </c>
      <c r="W5317" s="8" t="s">
        <v>1495</v>
      </c>
      <c r="X5317" s="8" t="s">
        <v>2797</v>
      </c>
      <c r="Y5317" s="8" t="s">
        <v>2719</v>
      </c>
      <c r="Z5317" s="17" t="s">
        <v>2798</v>
      </c>
      <c r="AA5317" s="8" t="s">
        <v>2799</v>
      </c>
      <c r="AB5317" s="8" t="s">
        <v>2800</v>
      </c>
    </row>
    <row r="5318" spans="1:28" hidden="1" x14ac:dyDescent="0.2">
      <c r="A5318" s="8" t="s">
        <v>2801</v>
      </c>
      <c r="B5318" s="8" t="s">
        <v>2802</v>
      </c>
      <c r="C5318" s="8" t="s">
        <v>45761</v>
      </c>
      <c r="D5318" s="8" t="s">
        <v>45762</v>
      </c>
      <c r="E5318" s="8" t="s">
        <v>285</v>
      </c>
      <c r="F5318" s="8" t="s">
        <v>274</v>
      </c>
      <c r="G5318" s="8" t="s">
        <v>285</v>
      </c>
      <c r="H5318" s="8" t="s">
        <v>274</v>
      </c>
      <c r="I5318" s="8" t="s">
        <v>2108</v>
      </c>
      <c r="J5318" s="8" t="s">
        <v>28</v>
      </c>
      <c r="K5318" s="8" t="s">
        <v>45730</v>
      </c>
      <c r="L5318" s="8" t="s">
        <v>2796</v>
      </c>
      <c r="M5318" s="8" t="s">
        <v>2803</v>
      </c>
      <c r="N5318" s="8" t="s">
        <v>10716</v>
      </c>
      <c r="O5318" s="8" t="s">
        <v>45791</v>
      </c>
      <c r="P5318" s="8" t="s">
        <v>776</v>
      </c>
      <c r="Q5318" s="8" t="s">
        <v>2110</v>
      </c>
      <c r="R5318" s="8" t="s">
        <v>2111</v>
      </c>
      <c r="S5318" s="17" t="s">
        <v>2112</v>
      </c>
      <c r="T5318" s="18">
        <v>43048</v>
      </c>
      <c r="U5318" s="8">
        <v>0.58333333333333337</v>
      </c>
      <c r="V5318" s="8">
        <v>0.60416666666666663</v>
      </c>
      <c r="W5318" s="8" t="s">
        <v>2155</v>
      </c>
      <c r="X5318" s="8" t="s">
        <v>2804</v>
      </c>
      <c r="Y5318" s="8" t="s">
        <v>2719</v>
      </c>
      <c r="Z5318" s="17" t="s">
        <v>2805</v>
      </c>
      <c r="AA5318" s="8" t="s">
        <v>2806</v>
      </c>
      <c r="AB5318" s="8" t="s">
        <v>2807</v>
      </c>
    </row>
    <row r="5319" spans="1:28" hidden="1" x14ac:dyDescent="0.2">
      <c r="A5319" s="8" t="s">
        <v>2808</v>
      </c>
      <c r="B5319" s="8" t="s">
        <v>2809</v>
      </c>
      <c r="C5319" s="8" t="s">
        <v>45761</v>
      </c>
      <c r="D5319" s="8" t="s">
        <v>45762</v>
      </c>
      <c r="E5319" s="8" t="s">
        <v>285</v>
      </c>
      <c r="F5319" s="8" t="s">
        <v>274</v>
      </c>
      <c r="G5319" s="8" t="s">
        <v>285</v>
      </c>
      <c r="H5319" s="8" t="s">
        <v>274</v>
      </c>
      <c r="I5319" s="8" t="s">
        <v>2108</v>
      </c>
      <c r="J5319" s="8" t="s">
        <v>28</v>
      </c>
      <c r="K5319" s="8" t="s">
        <v>45730</v>
      </c>
      <c r="L5319" s="8" t="s">
        <v>2803</v>
      </c>
      <c r="M5319" s="8" t="s">
        <v>2810</v>
      </c>
      <c r="N5319" s="8" t="s">
        <v>10716</v>
      </c>
      <c r="O5319" s="8" t="s">
        <v>45791</v>
      </c>
      <c r="P5319" s="8" t="s">
        <v>776</v>
      </c>
      <c r="Q5319" s="8" t="s">
        <v>2110</v>
      </c>
      <c r="R5319" s="8" t="s">
        <v>2111</v>
      </c>
      <c r="S5319" s="17" t="s">
        <v>2112</v>
      </c>
      <c r="T5319" s="18">
        <v>43048</v>
      </c>
      <c r="U5319" s="8">
        <v>0.60416666666666663</v>
      </c>
      <c r="V5319" s="8">
        <v>0.72916666666666663</v>
      </c>
      <c r="W5319" s="8" t="s">
        <v>1283</v>
      </c>
      <c r="X5319" s="8" t="s">
        <v>2225</v>
      </c>
      <c r="Y5319" s="8" t="s">
        <v>2719</v>
      </c>
      <c r="Z5319" s="17" t="s">
        <v>2811</v>
      </c>
      <c r="AA5319" s="8" t="s">
        <v>2812</v>
      </c>
      <c r="AB5319" s="8" t="s">
        <v>2813</v>
      </c>
    </row>
    <row r="5320" spans="1:28" hidden="1" x14ac:dyDescent="0.2">
      <c r="A5320" s="8" t="s">
        <v>7079</v>
      </c>
      <c r="B5320" s="8" t="s">
        <v>7080</v>
      </c>
      <c r="C5320" s="8" t="s">
        <v>45761</v>
      </c>
      <c r="D5320" s="8" t="s">
        <v>45762</v>
      </c>
      <c r="E5320" s="8" t="s">
        <v>29</v>
      </c>
      <c r="F5320" s="8" t="s">
        <v>27</v>
      </c>
      <c r="G5320" s="8" t="s">
        <v>29</v>
      </c>
      <c r="H5320" s="8" t="s">
        <v>27</v>
      </c>
      <c r="I5320" s="8" t="s">
        <v>7081</v>
      </c>
      <c r="J5320" s="8" t="s">
        <v>708</v>
      </c>
      <c r="K5320" s="8" t="s">
        <v>1262</v>
      </c>
      <c r="L5320" s="8" t="s">
        <v>32</v>
      </c>
      <c r="M5320" s="8" t="s">
        <v>7082</v>
      </c>
      <c r="N5320" s="8" t="s">
        <v>10716</v>
      </c>
      <c r="O5320" s="8" t="s">
        <v>45791</v>
      </c>
      <c r="P5320" s="8" t="s">
        <v>776</v>
      </c>
      <c r="Q5320" s="8" t="s">
        <v>7083</v>
      </c>
      <c r="R5320" s="8" t="s">
        <v>7084</v>
      </c>
      <c r="S5320" s="17" t="s">
        <v>7085</v>
      </c>
      <c r="T5320" s="18">
        <v>43009</v>
      </c>
      <c r="U5320" s="8">
        <v>0.75</v>
      </c>
      <c r="V5320" s="8">
        <v>0.22916666666666666</v>
      </c>
      <c r="W5320" s="8" t="s">
        <v>2179</v>
      </c>
      <c r="X5320" s="8" t="s">
        <v>2225</v>
      </c>
      <c r="Y5320" s="8" t="s">
        <v>2225</v>
      </c>
      <c r="Z5320" s="17" t="s">
        <v>7086</v>
      </c>
      <c r="AA5320" s="8" t="s">
        <v>7087</v>
      </c>
      <c r="AB5320" s="8" t="s">
        <v>7088</v>
      </c>
    </row>
    <row r="5321" spans="1:28" hidden="1" x14ac:dyDescent="0.2">
      <c r="A5321" s="8" t="s">
        <v>7127</v>
      </c>
      <c r="B5321" s="8" t="s">
        <v>7128</v>
      </c>
      <c r="C5321" s="8" t="s">
        <v>45761</v>
      </c>
      <c r="D5321" s="8" t="s">
        <v>45762</v>
      </c>
      <c r="E5321" s="8" t="s">
        <v>46</v>
      </c>
      <c r="F5321" s="8" t="s">
        <v>27</v>
      </c>
      <c r="G5321" s="8" t="s">
        <v>46</v>
      </c>
      <c r="H5321" s="8" t="s">
        <v>27</v>
      </c>
      <c r="I5321" s="8" t="s">
        <v>7081</v>
      </c>
      <c r="J5321" s="8" t="s">
        <v>708</v>
      </c>
      <c r="K5321" s="8" t="s">
        <v>1262</v>
      </c>
      <c r="L5321" s="8" t="s">
        <v>7121</v>
      </c>
      <c r="M5321" s="8" t="s">
        <v>7129</v>
      </c>
      <c r="N5321" s="8" t="s">
        <v>10716</v>
      </c>
      <c r="O5321" s="8" t="s">
        <v>45791</v>
      </c>
      <c r="P5321" s="8" t="s">
        <v>776</v>
      </c>
      <c r="Q5321" s="8" t="s">
        <v>7083</v>
      </c>
      <c r="R5321" s="8" t="s">
        <v>7084</v>
      </c>
      <c r="S5321" s="17" t="s">
        <v>7085</v>
      </c>
      <c r="T5321" s="18">
        <v>43010</v>
      </c>
      <c r="U5321" s="8">
        <v>2.0833333333333332E-2</v>
      </c>
      <c r="V5321" s="8">
        <v>0.10416666666666667</v>
      </c>
      <c r="W5321" s="8" t="s">
        <v>1100</v>
      </c>
      <c r="X5321" s="8" t="s">
        <v>7130</v>
      </c>
      <c r="Y5321" s="8" t="s">
        <v>7123</v>
      </c>
      <c r="Z5321" s="17" t="s">
        <v>7131</v>
      </c>
      <c r="AA5321" s="8" t="s">
        <v>7132</v>
      </c>
      <c r="AB5321" s="8" t="s">
        <v>7133</v>
      </c>
    </row>
    <row r="5322" spans="1:28" hidden="1" x14ac:dyDescent="0.2">
      <c r="A5322" s="8" t="s">
        <v>7134</v>
      </c>
      <c r="B5322" s="8" t="s">
        <v>7135</v>
      </c>
      <c r="C5322" s="8" t="s">
        <v>45761</v>
      </c>
      <c r="D5322" s="8" t="s">
        <v>45762</v>
      </c>
      <c r="E5322" s="8" t="s">
        <v>46</v>
      </c>
      <c r="F5322" s="8" t="s">
        <v>27</v>
      </c>
      <c r="G5322" s="8" t="s">
        <v>46</v>
      </c>
      <c r="H5322" s="8" t="s">
        <v>27</v>
      </c>
      <c r="I5322" s="8" t="s">
        <v>7081</v>
      </c>
      <c r="J5322" s="8" t="s">
        <v>708</v>
      </c>
      <c r="K5322" s="8" t="s">
        <v>1262</v>
      </c>
      <c r="L5322" s="8" t="s">
        <v>7129</v>
      </c>
      <c r="M5322" s="8" t="s">
        <v>7136</v>
      </c>
      <c r="N5322" s="8" t="s">
        <v>10716</v>
      </c>
      <c r="O5322" s="8" t="s">
        <v>45791</v>
      </c>
      <c r="P5322" s="8" t="s">
        <v>776</v>
      </c>
      <c r="Q5322" s="8" t="s">
        <v>7083</v>
      </c>
      <c r="R5322" s="8" t="s">
        <v>7084</v>
      </c>
      <c r="S5322" s="17" t="s">
        <v>7085</v>
      </c>
      <c r="T5322" s="18">
        <v>43010</v>
      </c>
      <c r="U5322" s="8">
        <v>0.10416666666666667</v>
      </c>
      <c r="V5322" s="8">
        <v>0.14583333333333334</v>
      </c>
      <c r="W5322" s="8" t="s">
        <v>1495</v>
      </c>
      <c r="X5322" s="8" t="s">
        <v>7137</v>
      </c>
      <c r="Y5322" s="8" t="s">
        <v>7138</v>
      </c>
      <c r="Z5322" s="17" t="s">
        <v>7139</v>
      </c>
      <c r="AA5322" s="8" t="s">
        <v>7140</v>
      </c>
      <c r="AB5322" s="8" t="s">
        <v>7141</v>
      </c>
    </row>
    <row r="5323" spans="1:28" hidden="1" x14ac:dyDescent="0.2">
      <c r="A5323" s="8" t="s">
        <v>7142</v>
      </c>
      <c r="B5323" s="8" t="s">
        <v>7143</v>
      </c>
      <c r="C5323" s="8" t="s">
        <v>45761</v>
      </c>
      <c r="D5323" s="8" t="s">
        <v>45762</v>
      </c>
      <c r="E5323" s="8" t="s">
        <v>46</v>
      </c>
      <c r="F5323" s="8" t="s">
        <v>27</v>
      </c>
      <c r="G5323" s="8" t="s">
        <v>46</v>
      </c>
      <c r="H5323" s="8" t="s">
        <v>27</v>
      </c>
      <c r="I5323" s="8" t="s">
        <v>7081</v>
      </c>
      <c r="J5323" s="8" t="s">
        <v>708</v>
      </c>
      <c r="K5323" s="8" t="s">
        <v>1262</v>
      </c>
      <c r="L5323" s="8" t="s">
        <v>7136</v>
      </c>
      <c r="M5323" s="8" t="s">
        <v>7144</v>
      </c>
      <c r="N5323" s="8" t="s">
        <v>10716</v>
      </c>
      <c r="O5323" s="8" t="s">
        <v>45791</v>
      </c>
      <c r="P5323" s="8" t="s">
        <v>776</v>
      </c>
      <c r="Q5323" s="8" t="s">
        <v>7083</v>
      </c>
      <c r="R5323" s="8" t="s">
        <v>7084</v>
      </c>
      <c r="S5323" s="17" t="s">
        <v>7085</v>
      </c>
      <c r="T5323" s="18">
        <v>43010</v>
      </c>
      <c r="U5323" s="8">
        <v>0.14583333333333334</v>
      </c>
      <c r="V5323" s="8">
        <v>0.22916666666666666</v>
      </c>
      <c r="W5323" s="8" t="s">
        <v>1100</v>
      </c>
      <c r="X5323" s="8" t="s">
        <v>7145</v>
      </c>
      <c r="Y5323" s="8" t="s">
        <v>7123</v>
      </c>
      <c r="Z5323" s="17" t="s">
        <v>7146</v>
      </c>
      <c r="AA5323" s="8" t="s">
        <v>7147</v>
      </c>
      <c r="AB5323" s="8" t="s">
        <v>7148</v>
      </c>
    </row>
    <row r="5324" spans="1:28" hidden="1" x14ac:dyDescent="0.2">
      <c r="A5324" s="8" t="s">
        <v>7089</v>
      </c>
      <c r="B5324" s="8" t="s">
        <v>7090</v>
      </c>
      <c r="C5324" s="8" t="s">
        <v>45761</v>
      </c>
      <c r="D5324" s="8" t="s">
        <v>45762</v>
      </c>
      <c r="E5324" s="8" t="s">
        <v>46</v>
      </c>
      <c r="F5324" s="8" t="s">
        <v>27</v>
      </c>
      <c r="G5324" s="8" t="s">
        <v>46</v>
      </c>
      <c r="H5324" s="8" t="s">
        <v>27</v>
      </c>
      <c r="I5324" s="8" t="s">
        <v>7081</v>
      </c>
      <c r="J5324" s="8" t="s">
        <v>708</v>
      </c>
      <c r="K5324" s="8" t="s">
        <v>1262</v>
      </c>
      <c r="L5324" s="8" t="s">
        <v>48</v>
      </c>
      <c r="M5324" s="8" t="s">
        <v>7091</v>
      </c>
      <c r="N5324" s="8" t="s">
        <v>10716</v>
      </c>
      <c r="O5324" s="8" t="s">
        <v>45791</v>
      </c>
      <c r="P5324" s="8" t="s">
        <v>776</v>
      </c>
      <c r="Q5324" s="8" t="s">
        <v>7083</v>
      </c>
      <c r="R5324" s="8" t="s">
        <v>7084</v>
      </c>
      <c r="S5324" s="17" t="s">
        <v>7085</v>
      </c>
      <c r="T5324" s="18">
        <v>43010</v>
      </c>
      <c r="U5324" s="8">
        <v>0.75</v>
      </c>
      <c r="V5324" s="8">
        <v>0.77083333333333337</v>
      </c>
      <c r="W5324" s="8" t="s">
        <v>2155</v>
      </c>
      <c r="X5324" s="8" t="s">
        <v>7092</v>
      </c>
      <c r="Y5324" s="8" t="s">
        <v>7093</v>
      </c>
      <c r="Z5324" s="17" t="s">
        <v>7094</v>
      </c>
      <c r="AA5324" s="8" t="s">
        <v>7095</v>
      </c>
      <c r="AB5324" s="8" t="s">
        <v>7096</v>
      </c>
    </row>
    <row r="5325" spans="1:28" hidden="1" x14ac:dyDescent="0.2">
      <c r="A5325" s="8" t="s">
        <v>7097</v>
      </c>
      <c r="B5325" s="8" t="s">
        <v>7098</v>
      </c>
      <c r="C5325" s="8" t="s">
        <v>45761</v>
      </c>
      <c r="D5325" s="8" t="s">
        <v>45762</v>
      </c>
      <c r="E5325" s="8" t="s">
        <v>46</v>
      </c>
      <c r="F5325" s="8" t="s">
        <v>27</v>
      </c>
      <c r="G5325" s="8" t="s">
        <v>46</v>
      </c>
      <c r="H5325" s="8" t="s">
        <v>27</v>
      </c>
      <c r="I5325" s="8" t="s">
        <v>7081</v>
      </c>
      <c r="J5325" s="8" t="s">
        <v>708</v>
      </c>
      <c r="K5325" s="8" t="s">
        <v>1262</v>
      </c>
      <c r="L5325" s="8" t="s">
        <v>7091</v>
      </c>
      <c r="M5325" s="8" t="s">
        <v>7099</v>
      </c>
      <c r="N5325" s="8" t="s">
        <v>10716</v>
      </c>
      <c r="O5325" s="8" t="s">
        <v>45791</v>
      </c>
      <c r="P5325" s="8" t="s">
        <v>776</v>
      </c>
      <c r="Q5325" s="8" t="s">
        <v>7083</v>
      </c>
      <c r="R5325" s="8" t="s">
        <v>7084</v>
      </c>
      <c r="S5325" s="17" t="s">
        <v>7085</v>
      </c>
      <c r="T5325" s="18">
        <v>43010</v>
      </c>
      <c r="U5325" s="8">
        <v>0.77083333333333337</v>
      </c>
      <c r="V5325" s="8">
        <v>0.8125</v>
      </c>
      <c r="W5325" s="8" t="s">
        <v>1495</v>
      </c>
      <c r="X5325" s="8" t="s">
        <v>7100</v>
      </c>
      <c r="Y5325" s="8" t="s">
        <v>7101</v>
      </c>
      <c r="Z5325" s="17" t="s">
        <v>7102</v>
      </c>
      <c r="AA5325" s="8" t="s">
        <v>7103</v>
      </c>
      <c r="AB5325" s="8" t="s">
        <v>7104</v>
      </c>
    </row>
    <row r="5326" spans="1:28" hidden="1" x14ac:dyDescent="0.2">
      <c r="A5326" s="8" t="s">
        <v>7105</v>
      </c>
      <c r="B5326" s="8" t="s">
        <v>7106</v>
      </c>
      <c r="C5326" s="8" t="s">
        <v>45761</v>
      </c>
      <c r="D5326" s="8" t="s">
        <v>45762</v>
      </c>
      <c r="E5326" s="8" t="s">
        <v>46</v>
      </c>
      <c r="F5326" s="8" t="s">
        <v>27</v>
      </c>
      <c r="G5326" s="8" t="s">
        <v>46</v>
      </c>
      <c r="H5326" s="8" t="s">
        <v>27</v>
      </c>
      <c r="I5326" s="8" t="s">
        <v>7081</v>
      </c>
      <c r="J5326" s="8" t="s">
        <v>708</v>
      </c>
      <c r="K5326" s="8" t="s">
        <v>1262</v>
      </c>
      <c r="L5326" s="8" t="s">
        <v>7099</v>
      </c>
      <c r="M5326" s="8" t="s">
        <v>7107</v>
      </c>
      <c r="N5326" s="8" t="s">
        <v>10716</v>
      </c>
      <c r="O5326" s="8" t="s">
        <v>45791</v>
      </c>
      <c r="P5326" s="8" t="s">
        <v>776</v>
      </c>
      <c r="Q5326" s="8" t="s">
        <v>7083</v>
      </c>
      <c r="R5326" s="8" t="s">
        <v>7084</v>
      </c>
      <c r="S5326" s="17" t="s">
        <v>7085</v>
      </c>
      <c r="T5326" s="18">
        <v>43010</v>
      </c>
      <c r="U5326" s="8">
        <v>0.8125</v>
      </c>
      <c r="V5326" s="8">
        <v>0.875</v>
      </c>
      <c r="W5326" s="8" t="s">
        <v>2170</v>
      </c>
      <c r="X5326" s="8" t="s">
        <v>7108</v>
      </c>
      <c r="Y5326" s="8" t="s">
        <v>7093</v>
      </c>
      <c r="Z5326" s="17" t="s">
        <v>7109</v>
      </c>
      <c r="AA5326" s="8" t="s">
        <v>7110</v>
      </c>
      <c r="AB5326" s="8" t="s">
        <v>7111</v>
      </c>
    </row>
    <row r="5327" spans="1:28" hidden="1" x14ac:dyDescent="0.2">
      <c r="A5327" s="8" t="s">
        <v>7112</v>
      </c>
      <c r="B5327" s="8" t="s">
        <v>7113</v>
      </c>
      <c r="C5327" s="8" t="s">
        <v>45761</v>
      </c>
      <c r="D5327" s="8" t="s">
        <v>45762</v>
      </c>
      <c r="E5327" s="8" t="s">
        <v>46</v>
      </c>
      <c r="F5327" s="8" t="s">
        <v>27</v>
      </c>
      <c r="G5327" s="8" t="s">
        <v>46</v>
      </c>
      <c r="H5327" s="8" t="s">
        <v>27</v>
      </c>
      <c r="I5327" s="8" t="s">
        <v>7081</v>
      </c>
      <c r="J5327" s="8" t="s">
        <v>708</v>
      </c>
      <c r="K5327" s="8" t="s">
        <v>1262</v>
      </c>
      <c r="L5327" s="8" t="s">
        <v>7107</v>
      </c>
      <c r="M5327" s="8" t="s">
        <v>7114</v>
      </c>
      <c r="N5327" s="8" t="s">
        <v>10716</v>
      </c>
      <c r="O5327" s="8" t="s">
        <v>45791</v>
      </c>
      <c r="P5327" s="8" t="s">
        <v>776</v>
      </c>
      <c r="Q5327" s="8" t="s">
        <v>7083</v>
      </c>
      <c r="R5327" s="8" t="s">
        <v>7084</v>
      </c>
      <c r="S5327" s="17" t="s">
        <v>7085</v>
      </c>
      <c r="T5327" s="18">
        <v>43010</v>
      </c>
      <c r="U5327" s="8">
        <v>0.875</v>
      </c>
      <c r="V5327" s="8">
        <v>0.95833333333333337</v>
      </c>
      <c r="W5327" s="8" t="s">
        <v>1100</v>
      </c>
      <c r="X5327" s="8" t="s">
        <v>7115</v>
      </c>
      <c r="Y5327" s="8" t="s">
        <v>7093</v>
      </c>
      <c r="Z5327" s="17" t="s">
        <v>7116</v>
      </c>
      <c r="AA5327" s="8" t="s">
        <v>7117</v>
      </c>
      <c r="AB5327" s="8" t="s">
        <v>7118</v>
      </c>
    </row>
    <row r="5328" spans="1:28" hidden="1" x14ac:dyDescent="0.2">
      <c r="A5328" s="8" t="s">
        <v>7119</v>
      </c>
      <c r="B5328" s="8" t="s">
        <v>7120</v>
      </c>
      <c r="C5328" s="8" t="s">
        <v>45761</v>
      </c>
      <c r="D5328" s="8" t="s">
        <v>45762</v>
      </c>
      <c r="E5328" s="8" t="s">
        <v>46</v>
      </c>
      <c r="F5328" s="8" t="s">
        <v>27</v>
      </c>
      <c r="G5328" s="8" t="s">
        <v>46</v>
      </c>
      <c r="H5328" s="8" t="s">
        <v>27</v>
      </c>
      <c r="I5328" s="8" t="s">
        <v>7081</v>
      </c>
      <c r="J5328" s="8" t="s">
        <v>708</v>
      </c>
      <c r="K5328" s="8" t="s">
        <v>1262</v>
      </c>
      <c r="L5328" s="8" t="s">
        <v>7114</v>
      </c>
      <c r="M5328" s="8" t="s">
        <v>7121</v>
      </c>
      <c r="N5328" s="8" t="s">
        <v>10716</v>
      </c>
      <c r="O5328" s="8" t="s">
        <v>45791</v>
      </c>
      <c r="P5328" s="8" t="s">
        <v>776</v>
      </c>
      <c r="Q5328" s="8" t="s">
        <v>7083</v>
      </c>
      <c r="R5328" s="8" t="s">
        <v>7084</v>
      </c>
      <c r="S5328" s="17" t="s">
        <v>7085</v>
      </c>
      <c r="T5328" s="18">
        <v>43010</v>
      </c>
      <c r="U5328" s="8">
        <v>0.95833333333333337</v>
      </c>
      <c r="V5328" s="8">
        <v>2.0833333333333332E-2</v>
      </c>
      <c r="W5328" s="8" t="s">
        <v>2170</v>
      </c>
      <c r="X5328" s="8" t="s">
        <v>7122</v>
      </c>
      <c r="Y5328" s="8" t="s">
        <v>7123</v>
      </c>
      <c r="Z5328" s="17" t="s">
        <v>7124</v>
      </c>
      <c r="AA5328" s="8" t="s">
        <v>7125</v>
      </c>
      <c r="AB5328" s="8" t="s">
        <v>7126</v>
      </c>
    </row>
    <row r="5329" spans="1:28" hidden="1" x14ac:dyDescent="0.2">
      <c r="A5329" s="8" t="s">
        <v>7164</v>
      </c>
      <c r="B5329" s="8" t="s">
        <v>7165</v>
      </c>
      <c r="C5329" s="8" t="s">
        <v>45761</v>
      </c>
      <c r="D5329" s="8" t="s">
        <v>45762</v>
      </c>
      <c r="E5329" s="8" t="s">
        <v>55</v>
      </c>
      <c r="F5329" s="8" t="s">
        <v>27</v>
      </c>
      <c r="G5329" s="8" t="s">
        <v>55</v>
      </c>
      <c r="H5329" s="8" t="s">
        <v>27</v>
      </c>
      <c r="I5329" s="8" t="s">
        <v>7081</v>
      </c>
      <c r="J5329" s="8" t="s">
        <v>708</v>
      </c>
      <c r="K5329" s="8" t="s">
        <v>1262</v>
      </c>
      <c r="L5329" s="8" t="s">
        <v>7159</v>
      </c>
      <c r="M5329" s="8" t="s">
        <v>7166</v>
      </c>
      <c r="N5329" s="8" t="s">
        <v>10716</v>
      </c>
      <c r="O5329" s="8" t="s">
        <v>45791</v>
      </c>
      <c r="P5329" s="8" t="s">
        <v>776</v>
      </c>
      <c r="Q5329" s="8" t="s">
        <v>7083</v>
      </c>
      <c r="R5329" s="8" t="s">
        <v>7084</v>
      </c>
      <c r="S5329" s="17" t="s">
        <v>7085</v>
      </c>
      <c r="T5329" s="18">
        <v>43011</v>
      </c>
      <c r="U5329" s="8">
        <v>4.1666666666666664E-2</v>
      </c>
      <c r="V5329" s="8">
        <v>8.3333333333333329E-2</v>
      </c>
      <c r="W5329" s="8" t="s">
        <v>1495</v>
      </c>
      <c r="X5329" s="8" t="s">
        <v>7167</v>
      </c>
      <c r="Y5329" s="8" t="s">
        <v>2114</v>
      </c>
      <c r="Z5329" s="17" t="s">
        <v>7168</v>
      </c>
      <c r="AA5329" s="8" t="s">
        <v>7169</v>
      </c>
      <c r="AB5329" s="8" t="s">
        <v>7170</v>
      </c>
    </row>
    <row r="5330" spans="1:28" hidden="1" x14ac:dyDescent="0.2">
      <c r="A5330" s="8" t="s">
        <v>7171</v>
      </c>
      <c r="B5330" s="8" t="s">
        <v>7172</v>
      </c>
      <c r="C5330" s="8" t="s">
        <v>45761</v>
      </c>
      <c r="D5330" s="8" t="s">
        <v>45762</v>
      </c>
      <c r="E5330" s="8" t="s">
        <v>55</v>
      </c>
      <c r="F5330" s="8" t="s">
        <v>27</v>
      </c>
      <c r="G5330" s="8" t="s">
        <v>55</v>
      </c>
      <c r="H5330" s="8" t="s">
        <v>27</v>
      </c>
      <c r="I5330" s="8" t="s">
        <v>7081</v>
      </c>
      <c r="J5330" s="8" t="s">
        <v>708</v>
      </c>
      <c r="K5330" s="8" t="s">
        <v>1262</v>
      </c>
      <c r="L5330" s="8" t="s">
        <v>7166</v>
      </c>
      <c r="M5330" s="8" t="s">
        <v>7173</v>
      </c>
      <c r="N5330" s="8" t="s">
        <v>10716</v>
      </c>
      <c r="O5330" s="8" t="s">
        <v>45791</v>
      </c>
      <c r="P5330" s="8" t="s">
        <v>776</v>
      </c>
      <c r="Q5330" s="8" t="s">
        <v>7083</v>
      </c>
      <c r="R5330" s="8" t="s">
        <v>7084</v>
      </c>
      <c r="S5330" s="17" t="s">
        <v>7085</v>
      </c>
      <c r="T5330" s="18">
        <v>43011</v>
      </c>
      <c r="U5330" s="8">
        <v>8.3333333333333329E-2</v>
      </c>
      <c r="V5330" s="8">
        <v>0.1875</v>
      </c>
      <c r="W5330" s="8" t="s">
        <v>1387</v>
      </c>
      <c r="X5330" s="8" t="s">
        <v>7122</v>
      </c>
      <c r="Y5330" s="8" t="s">
        <v>7123</v>
      </c>
      <c r="Z5330" s="17" t="s">
        <v>7174</v>
      </c>
      <c r="AA5330" s="8" t="s">
        <v>7175</v>
      </c>
      <c r="AB5330" s="8" t="s">
        <v>7176</v>
      </c>
    </row>
    <row r="5331" spans="1:28" hidden="1" x14ac:dyDescent="0.2">
      <c r="A5331" s="8" t="s">
        <v>7177</v>
      </c>
      <c r="B5331" s="8" t="s">
        <v>7178</v>
      </c>
      <c r="C5331" s="8" t="s">
        <v>45761</v>
      </c>
      <c r="D5331" s="8" t="s">
        <v>45762</v>
      </c>
      <c r="E5331" s="8" t="s">
        <v>55</v>
      </c>
      <c r="F5331" s="8" t="s">
        <v>27</v>
      </c>
      <c r="G5331" s="8" t="s">
        <v>55</v>
      </c>
      <c r="H5331" s="8" t="s">
        <v>27</v>
      </c>
      <c r="I5331" s="8" t="s">
        <v>7081</v>
      </c>
      <c r="J5331" s="8" t="s">
        <v>708</v>
      </c>
      <c r="K5331" s="8" t="s">
        <v>1262</v>
      </c>
      <c r="L5331" s="8" t="s">
        <v>7173</v>
      </c>
      <c r="M5331" s="8" t="s">
        <v>7179</v>
      </c>
      <c r="N5331" s="8" t="s">
        <v>10716</v>
      </c>
      <c r="O5331" s="8" t="s">
        <v>45791</v>
      </c>
      <c r="P5331" s="8" t="s">
        <v>776</v>
      </c>
      <c r="Q5331" s="8" t="s">
        <v>7083</v>
      </c>
      <c r="R5331" s="8" t="s">
        <v>7084</v>
      </c>
      <c r="S5331" s="17" t="s">
        <v>7085</v>
      </c>
      <c r="T5331" s="18">
        <v>43011</v>
      </c>
      <c r="U5331" s="8">
        <v>0.1875</v>
      </c>
      <c r="V5331" s="8">
        <v>0.22916666666666666</v>
      </c>
      <c r="W5331" s="8" t="s">
        <v>1495</v>
      </c>
      <c r="X5331" s="8" t="s">
        <v>7180</v>
      </c>
      <c r="Y5331" s="8" t="s">
        <v>2178</v>
      </c>
      <c r="Z5331" s="17" t="s">
        <v>7181</v>
      </c>
      <c r="AA5331" s="8" t="s">
        <v>7182</v>
      </c>
      <c r="AB5331" s="8" t="s">
        <v>7183</v>
      </c>
    </row>
    <row r="5332" spans="1:28" hidden="1" x14ac:dyDescent="0.2">
      <c r="A5332" s="8" t="s">
        <v>7149</v>
      </c>
      <c r="B5332" s="8" t="s">
        <v>7150</v>
      </c>
      <c r="C5332" s="8" t="s">
        <v>45761</v>
      </c>
      <c r="D5332" s="8" t="s">
        <v>45762</v>
      </c>
      <c r="E5332" s="8" t="s">
        <v>55</v>
      </c>
      <c r="F5332" s="8" t="s">
        <v>27</v>
      </c>
      <c r="G5332" s="8" t="s">
        <v>55</v>
      </c>
      <c r="H5332" s="8" t="s">
        <v>27</v>
      </c>
      <c r="I5332" s="8" t="s">
        <v>7081</v>
      </c>
      <c r="J5332" s="8" t="s">
        <v>708</v>
      </c>
      <c r="K5332" s="8" t="s">
        <v>1262</v>
      </c>
      <c r="L5332" s="8" t="s">
        <v>57</v>
      </c>
      <c r="M5332" s="8" t="s">
        <v>7151</v>
      </c>
      <c r="N5332" s="8" t="s">
        <v>10716</v>
      </c>
      <c r="O5332" s="8" t="s">
        <v>45791</v>
      </c>
      <c r="P5332" s="8" t="s">
        <v>776</v>
      </c>
      <c r="Q5332" s="8" t="s">
        <v>7083</v>
      </c>
      <c r="R5332" s="8" t="s">
        <v>7084</v>
      </c>
      <c r="S5332" s="17" t="s">
        <v>7085</v>
      </c>
      <c r="T5332" s="18">
        <v>43011</v>
      </c>
      <c r="U5332" s="8">
        <v>0.75</v>
      </c>
      <c r="V5332" s="8">
        <v>0.89583333333333337</v>
      </c>
      <c r="W5332" s="8" t="s">
        <v>2124</v>
      </c>
      <c r="X5332" s="8" t="s">
        <v>7152</v>
      </c>
      <c r="Y5332" s="8" t="s">
        <v>7153</v>
      </c>
      <c r="Z5332" s="17" t="s">
        <v>7154</v>
      </c>
      <c r="AA5332" s="8" t="s">
        <v>7155</v>
      </c>
      <c r="AB5332" s="8" t="s">
        <v>7156</v>
      </c>
    </row>
    <row r="5333" spans="1:28" hidden="1" x14ac:dyDescent="0.2">
      <c r="A5333" s="8" t="s">
        <v>7157</v>
      </c>
      <c r="B5333" s="8" t="s">
        <v>7158</v>
      </c>
      <c r="C5333" s="8" t="s">
        <v>45761</v>
      </c>
      <c r="D5333" s="8" t="s">
        <v>45762</v>
      </c>
      <c r="E5333" s="8" t="s">
        <v>55</v>
      </c>
      <c r="F5333" s="8" t="s">
        <v>27</v>
      </c>
      <c r="G5333" s="8" t="s">
        <v>55</v>
      </c>
      <c r="H5333" s="8" t="s">
        <v>27</v>
      </c>
      <c r="I5333" s="8" t="s">
        <v>7081</v>
      </c>
      <c r="J5333" s="8" t="s">
        <v>708</v>
      </c>
      <c r="K5333" s="8" t="s">
        <v>1262</v>
      </c>
      <c r="L5333" s="8" t="s">
        <v>7151</v>
      </c>
      <c r="M5333" s="8" t="s">
        <v>7159</v>
      </c>
      <c r="N5333" s="8" t="s">
        <v>10716</v>
      </c>
      <c r="O5333" s="8" t="s">
        <v>45791</v>
      </c>
      <c r="P5333" s="8" t="s">
        <v>776</v>
      </c>
      <c r="Q5333" s="8" t="s">
        <v>7083</v>
      </c>
      <c r="R5333" s="8" t="s">
        <v>7084</v>
      </c>
      <c r="S5333" s="17" t="s">
        <v>7085</v>
      </c>
      <c r="T5333" s="18">
        <v>43011</v>
      </c>
      <c r="U5333" s="8">
        <v>0.89583333333333337</v>
      </c>
      <c r="V5333" s="8">
        <v>4.1666666666666664E-2</v>
      </c>
      <c r="W5333" s="8" t="s">
        <v>2124</v>
      </c>
      <c r="X5333" s="8" t="s">
        <v>7160</v>
      </c>
      <c r="Y5333" s="8" t="s">
        <v>2178</v>
      </c>
      <c r="Z5333" s="17" t="s">
        <v>7161</v>
      </c>
      <c r="AA5333" s="8" t="s">
        <v>7162</v>
      </c>
      <c r="AB5333" s="8" t="s">
        <v>7163</v>
      </c>
    </row>
    <row r="5334" spans="1:28" hidden="1" x14ac:dyDescent="0.2">
      <c r="A5334" s="8" t="s">
        <v>7184</v>
      </c>
      <c r="B5334" s="8" t="s">
        <v>7185</v>
      </c>
      <c r="C5334" s="8" t="s">
        <v>45761</v>
      </c>
      <c r="D5334" s="8" t="s">
        <v>45762</v>
      </c>
      <c r="E5334" s="8" t="s">
        <v>134</v>
      </c>
      <c r="F5334" s="8" t="s">
        <v>133</v>
      </c>
      <c r="G5334" s="8" t="s">
        <v>134</v>
      </c>
      <c r="H5334" s="8" t="s">
        <v>133</v>
      </c>
      <c r="I5334" s="8" t="s">
        <v>7081</v>
      </c>
      <c r="J5334" s="8" t="s">
        <v>708</v>
      </c>
      <c r="K5334" s="8" t="s">
        <v>1262</v>
      </c>
      <c r="L5334" s="8" t="s">
        <v>136</v>
      </c>
      <c r="M5334" s="8" t="s">
        <v>7186</v>
      </c>
      <c r="N5334" s="8" t="s">
        <v>10716</v>
      </c>
      <c r="O5334" s="8" t="s">
        <v>45791</v>
      </c>
      <c r="P5334" s="8" t="s">
        <v>776</v>
      </c>
      <c r="Q5334" s="8" t="s">
        <v>7083</v>
      </c>
      <c r="R5334" s="8" t="s">
        <v>7084</v>
      </c>
      <c r="S5334" s="17" t="s">
        <v>7085</v>
      </c>
      <c r="T5334" s="18">
        <v>43026</v>
      </c>
      <c r="U5334" s="8">
        <v>0.75</v>
      </c>
      <c r="V5334" s="8">
        <v>0.79166666666666663</v>
      </c>
      <c r="W5334" s="8" t="s">
        <v>1495</v>
      </c>
      <c r="X5334" s="8" t="s">
        <v>7187</v>
      </c>
      <c r="Y5334" s="8" t="s">
        <v>7188</v>
      </c>
      <c r="Z5334" s="17" t="s">
        <v>7189</v>
      </c>
      <c r="AA5334" s="8" t="s">
        <v>7190</v>
      </c>
      <c r="AB5334" s="8" t="s">
        <v>7191</v>
      </c>
    </row>
    <row r="5335" spans="1:28" hidden="1" x14ac:dyDescent="0.2">
      <c r="A5335" s="8" t="s">
        <v>7192</v>
      </c>
      <c r="B5335" s="8" t="s">
        <v>7193</v>
      </c>
      <c r="C5335" s="8" t="s">
        <v>45761</v>
      </c>
      <c r="D5335" s="8" t="s">
        <v>45762</v>
      </c>
      <c r="E5335" s="8" t="s">
        <v>134</v>
      </c>
      <c r="F5335" s="8" t="s">
        <v>133</v>
      </c>
      <c r="G5335" s="8" t="s">
        <v>134</v>
      </c>
      <c r="H5335" s="8" t="s">
        <v>133</v>
      </c>
      <c r="I5335" s="8" t="s">
        <v>7081</v>
      </c>
      <c r="J5335" s="8" t="s">
        <v>708</v>
      </c>
      <c r="K5335" s="8" t="s">
        <v>1262</v>
      </c>
      <c r="L5335" s="8" t="s">
        <v>7186</v>
      </c>
      <c r="M5335" s="8" t="s">
        <v>7194</v>
      </c>
      <c r="N5335" s="8" t="s">
        <v>10716</v>
      </c>
      <c r="O5335" s="8" t="s">
        <v>45791</v>
      </c>
      <c r="P5335" s="8" t="s">
        <v>776</v>
      </c>
      <c r="Q5335" s="8" t="s">
        <v>7083</v>
      </c>
      <c r="R5335" s="8" t="s">
        <v>7084</v>
      </c>
      <c r="S5335" s="17" t="s">
        <v>7085</v>
      </c>
      <c r="T5335" s="18">
        <v>43026</v>
      </c>
      <c r="U5335" s="8">
        <v>0.79166666666666663</v>
      </c>
      <c r="V5335" s="8">
        <v>0.85416666666666663</v>
      </c>
      <c r="W5335" s="8" t="s">
        <v>2170</v>
      </c>
      <c r="X5335" s="8" t="s">
        <v>7195</v>
      </c>
      <c r="Y5335" s="8" t="s">
        <v>7196</v>
      </c>
      <c r="Z5335" s="17" t="s">
        <v>7189</v>
      </c>
      <c r="AA5335" s="8" t="s">
        <v>7197</v>
      </c>
      <c r="AB5335" s="8" t="s">
        <v>650</v>
      </c>
    </row>
    <row r="5336" spans="1:28" hidden="1" x14ac:dyDescent="0.2">
      <c r="A5336" s="8" t="s">
        <v>7198</v>
      </c>
      <c r="B5336" s="8" t="s">
        <v>7199</v>
      </c>
      <c r="C5336" s="8" t="s">
        <v>45761</v>
      </c>
      <c r="D5336" s="8" t="s">
        <v>45762</v>
      </c>
      <c r="E5336" s="8" t="s">
        <v>134</v>
      </c>
      <c r="F5336" s="8" t="s">
        <v>133</v>
      </c>
      <c r="G5336" s="8" t="s">
        <v>134</v>
      </c>
      <c r="H5336" s="8" t="s">
        <v>133</v>
      </c>
      <c r="I5336" s="8" t="s">
        <v>7081</v>
      </c>
      <c r="J5336" s="8" t="s">
        <v>708</v>
      </c>
      <c r="K5336" s="8" t="s">
        <v>1262</v>
      </c>
      <c r="L5336" s="8" t="s">
        <v>7194</v>
      </c>
      <c r="M5336" s="8" t="s">
        <v>7200</v>
      </c>
      <c r="N5336" s="8" t="s">
        <v>10716</v>
      </c>
      <c r="O5336" s="8" t="s">
        <v>45791</v>
      </c>
      <c r="P5336" s="8" t="s">
        <v>776</v>
      </c>
      <c r="Q5336" s="8" t="s">
        <v>7083</v>
      </c>
      <c r="R5336" s="8" t="s">
        <v>7084</v>
      </c>
      <c r="S5336" s="17" t="s">
        <v>7085</v>
      </c>
      <c r="T5336" s="18">
        <v>43026</v>
      </c>
      <c r="U5336" s="8">
        <v>0.85416666666666663</v>
      </c>
      <c r="V5336" s="8">
        <v>0.89583333333333337</v>
      </c>
      <c r="W5336" s="8" t="s">
        <v>1495</v>
      </c>
      <c r="X5336" s="8" t="s">
        <v>7201</v>
      </c>
      <c r="Y5336" s="8" t="s">
        <v>7196</v>
      </c>
      <c r="Z5336" s="17" t="s">
        <v>7202</v>
      </c>
      <c r="AA5336" s="8" t="s">
        <v>7203</v>
      </c>
      <c r="AB5336" s="8" t="s">
        <v>7204</v>
      </c>
    </row>
    <row r="5337" spans="1:28" hidden="1" x14ac:dyDescent="0.2">
      <c r="A5337" s="8" t="s">
        <v>7205</v>
      </c>
      <c r="B5337" s="8" t="s">
        <v>7206</v>
      </c>
      <c r="C5337" s="8" t="s">
        <v>45761</v>
      </c>
      <c r="D5337" s="8" t="s">
        <v>45762</v>
      </c>
      <c r="E5337" s="8" t="s">
        <v>134</v>
      </c>
      <c r="F5337" s="8" t="s">
        <v>133</v>
      </c>
      <c r="G5337" s="8" t="s">
        <v>134</v>
      </c>
      <c r="H5337" s="8" t="s">
        <v>133</v>
      </c>
      <c r="I5337" s="8" t="s">
        <v>7081</v>
      </c>
      <c r="J5337" s="8" t="s">
        <v>708</v>
      </c>
      <c r="K5337" s="8" t="s">
        <v>1262</v>
      </c>
      <c r="L5337" s="8" t="s">
        <v>7200</v>
      </c>
      <c r="M5337" s="8" t="s">
        <v>7207</v>
      </c>
      <c r="N5337" s="8" t="s">
        <v>10716</v>
      </c>
      <c r="O5337" s="8" t="s">
        <v>45791</v>
      </c>
      <c r="P5337" s="8" t="s">
        <v>776</v>
      </c>
      <c r="Q5337" s="8" t="s">
        <v>7083</v>
      </c>
      <c r="R5337" s="8" t="s">
        <v>7084</v>
      </c>
      <c r="S5337" s="17" t="s">
        <v>7085</v>
      </c>
      <c r="T5337" s="18">
        <v>43026</v>
      </c>
      <c r="U5337" s="8">
        <v>0.89583333333333337</v>
      </c>
      <c r="V5337" s="8">
        <v>0.22916666666666666</v>
      </c>
      <c r="W5337" s="8" t="s">
        <v>486</v>
      </c>
      <c r="X5337" s="8" t="s">
        <v>7208</v>
      </c>
      <c r="Y5337" s="8" t="s">
        <v>7209</v>
      </c>
      <c r="Z5337" s="17" t="s">
        <v>7210</v>
      </c>
      <c r="AA5337" s="8" t="s">
        <v>7211</v>
      </c>
      <c r="AB5337" s="8" t="s">
        <v>7212</v>
      </c>
    </row>
    <row r="5338" spans="1:28" hidden="1" x14ac:dyDescent="0.2">
      <c r="A5338" s="8" t="s">
        <v>7247</v>
      </c>
      <c r="B5338" s="8" t="s">
        <v>7248</v>
      </c>
      <c r="C5338" s="8" t="s">
        <v>45761</v>
      </c>
      <c r="D5338" s="8" t="s">
        <v>45762</v>
      </c>
      <c r="E5338" s="8" t="s">
        <v>144</v>
      </c>
      <c r="F5338" s="8" t="s">
        <v>133</v>
      </c>
      <c r="G5338" s="8" t="s">
        <v>144</v>
      </c>
      <c r="H5338" s="8" t="s">
        <v>133</v>
      </c>
      <c r="I5338" s="8" t="s">
        <v>7081</v>
      </c>
      <c r="J5338" s="8" t="s">
        <v>708</v>
      </c>
      <c r="K5338" s="8" t="s">
        <v>1262</v>
      </c>
      <c r="L5338" s="8" t="s">
        <v>7242</v>
      </c>
      <c r="M5338" s="8" t="s">
        <v>7249</v>
      </c>
      <c r="N5338" s="8" t="s">
        <v>10716</v>
      </c>
      <c r="O5338" s="8" t="s">
        <v>45791</v>
      </c>
      <c r="P5338" s="8" t="s">
        <v>776</v>
      </c>
      <c r="Q5338" s="8" t="s">
        <v>7083</v>
      </c>
      <c r="R5338" s="8" t="s">
        <v>7084</v>
      </c>
      <c r="S5338" s="17" t="s">
        <v>7085</v>
      </c>
      <c r="T5338" s="18">
        <v>43027</v>
      </c>
      <c r="U5338" s="8">
        <v>6.25E-2</v>
      </c>
      <c r="V5338" s="8">
        <v>0.10416666666666667</v>
      </c>
      <c r="W5338" s="8" t="s">
        <v>1495</v>
      </c>
      <c r="X5338" s="8" t="s">
        <v>7250</v>
      </c>
      <c r="Y5338" s="8" t="s">
        <v>7237</v>
      </c>
      <c r="Z5338" s="17" t="s">
        <v>7251</v>
      </c>
      <c r="AA5338" s="8" t="s">
        <v>7252</v>
      </c>
      <c r="AB5338" s="8" t="s">
        <v>7253</v>
      </c>
    </row>
    <row r="5339" spans="1:28" hidden="1" x14ac:dyDescent="0.2">
      <c r="A5339" s="8" t="s">
        <v>7254</v>
      </c>
      <c r="B5339" s="8" t="s">
        <v>7255</v>
      </c>
      <c r="C5339" s="8" t="s">
        <v>45761</v>
      </c>
      <c r="D5339" s="8" t="s">
        <v>45762</v>
      </c>
      <c r="E5339" s="8" t="s">
        <v>144</v>
      </c>
      <c r="F5339" s="8" t="s">
        <v>133</v>
      </c>
      <c r="G5339" s="8" t="s">
        <v>144</v>
      </c>
      <c r="H5339" s="8" t="s">
        <v>133</v>
      </c>
      <c r="I5339" s="8" t="s">
        <v>7081</v>
      </c>
      <c r="J5339" s="8" t="s">
        <v>708</v>
      </c>
      <c r="K5339" s="8" t="s">
        <v>1262</v>
      </c>
      <c r="L5339" s="8" t="s">
        <v>7249</v>
      </c>
      <c r="M5339" s="8" t="s">
        <v>7256</v>
      </c>
      <c r="N5339" s="8" t="s">
        <v>10716</v>
      </c>
      <c r="O5339" s="8" t="s">
        <v>45791</v>
      </c>
      <c r="P5339" s="8" t="s">
        <v>776</v>
      </c>
      <c r="Q5339" s="8" t="s">
        <v>7083</v>
      </c>
      <c r="R5339" s="8" t="s">
        <v>7084</v>
      </c>
      <c r="S5339" s="17" t="s">
        <v>7085</v>
      </c>
      <c r="T5339" s="18">
        <v>43027</v>
      </c>
      <c r="U5339" s="8">
        <v>0.10416666666666667</v>
      </c>
      <c r="V5339" s="8">
        <v>0.16666666666666666</v>
      </c>
      <c r="W5339" s="8" t="s">
        <v>2170</v>
      </c>
      <c r="X5339" s="8" t="s">
        <v>7257</v>
      </c>
      <c r="Y5339" s="8" t="s">
        <v>7237</v>
      </c>
      <c r="Z5339" s="17" t="s">
        <v>7258</v>
      </c>
      <c r="AA5339" s="8" t="s">
        <v>7259</v>
      </c>
      <c r="AB5339" s="8" t="s">
        <v>7260</v>
      </c>
    </row>
    <row r="5340" spans="1:28" hidden="1" x14ac:dyDescent="0.2">
      <c r="A5340" s="8" t="s">
        <v>7261</v>
      </c>
      <c r="B5340" s="8" t="s">
        <v>7262</v>
      </c>
      <c r="C5340" s="8" t="s">
        <v>45761</v>
      </c>
      <c r="D5340" s="8" t="s">
        <v>45762</v>
      </c>
      <c r="E5340" s="8" t="s">
        <v>144</v>
      </c>
      <c r="F5340" s="8" t="s">
        <v>133</v>
      </c>
      <c r="G5340" s="8" t="s">
        <v>144</v>
      </c>
      <c r="H5340" s="8" t="s">
        <v>133</v>
      </c>
      <c r="I5340" s="8" t="s">
        <v>7081</v>
      </c>
      <c r="J5340" s="8" t="s">
        <v>708</v>
      </c>
      <c r="K5340" s="8" t="s">
        <v>1262</v>
      </c>
      <c r="L5340" s="8" t="s">
        <v>7256</v>
      </c>
      <c r="M5340" s="8" t="s">
        <v>7263</v>
      </c>
      <c r="N5340" s="8" t="s">
        <v>10716</v>
      </c>
      <c r="O5340" s="8" t="s">
        <v>45791</v>
      </c>
      <c r="P5340" s="8" t="s">
        <v>776</v>
      </c>
      <c r="Q5340" s="8" t="s">
        <v>7083</v>
      </c>
      <c r="R5340" s="8" t="s">
        <v>7084</v>
      </c>
      <c r="S5340" s="17" t="s">
        <v>7085</v>
      </c>
      <c r="T5340" s="18">
        <v>43027</v>
      </c>
      <c r="U5340" s="8">
        <v>0.16666666666666666</v>
      </c>
      <c r="V5340" s="8">
        <v>0.22916666666666666</v>
      </c>
      <c r="W5340" s="8" t="s">
        <v>2170</v>
      </c>
      <c r="X5340" s="8" t="s">
        <v>7264</v>
      </c>
      <c r="Y5340" s="8" t="s">
        <v>7237</v>
      </c>
      <c r="Z5340" s="17" t="s">
        <v>7202</v>
      </c>
      <c r="AA5340" s="8" t="s">
        <v>7265</v>
      </c>
      <c r="AB5340" s="8" t="s">
        <v>7266</v>
      </c>
    </row>
    <row r="5341" spans="1:28" hidden="1" x14ac:dyDescent="0.2">
      <c r="A5341" s="8" t="s">
        <v>7213</v>
      </c>
      <c r="B5341" s="8" t="s">
        <v>7214</v>
      </c>
      <c r="C5341" s="8" t="s">
        <v>45761</v>
      </c>
      <c r="D5341" s="8" t="s">
        <v>45762</v>
      </c>
      <c r="E5341" s="8" t="s">
        <v>144</v>
      </c>
      <c r="F5341" s="8" t="s">
        <v>133</v>
      </c>
      <c r="G5341" s="8" t="s">
        <v>144</v>
      </c>
      <c r="H5341" s="8" t="s">
        <v>133</v>
      </c>
      <c r="I5341" s="8" t="s">
        <v>7081</v>
      </c>
      <c r="J5341" s="8" t="s">
        <v>708</v>
      </c>
      <c r="K5341" s="8" t="s">
        <v>1262</v>
      </c>
      <c r="L5341" s="8" t="s">
        <v>146</v>
      </c>
      <c r="M5341" s="8" t="s">
        <v>7215</v>
      </c>
      <c r="N5341" s="8" t="s">
        <v>10716</v>
      </c>
      <c r="O5341" s="8" t="s">
        <v>45791</v>
      </c>
      <c r="P5341" s="8" t="s">
        <v>776</v>
      </c>
      <c r="Q5341" s="8" t="s">
        <v>7083</v>
      </c>
      <c r="R5341" s="8" t="s">
        <v>7084</v>
      </c>
      <c r="S5341" s="17" t="s">
        <v>7085</v>
      </c>
      <c r="T5341" s="18">
        <v>43027</v>
      </c>
      <c r="U5341" s="8">
        <v>0.75</v>
      </c>
      <c r="V5341" s="8">
        <v>0.83333333333333337</v>
      </c>
      <c r="W5341" s="8" t="s">
        <v>1100</v>
      </c>
      <c r="X5341" s="8" t="s">
        <v>7216</v>
      </c>
      <c r="Y5341" s="8" t="s">
        <v>7217</v>
      </c>
      <c r="Z5341" s="17" t="s">
        <v>7218</v>
      </c>
      <c r="AA5341" s="8" t="s">
        <v>7219</v>
      </c>
      <c r="AB5341" s="8" t="s">
        <v>7220</v>
      </c>
    </row>
    <row r="5342" spans="1:28" hidden="1" x14ac:dyDescent="0.2">
      <c r="A5342" s="8" t="s">
        <v>7221</v>
      </c>
      <c r="B5342" s="8" t="s">
        <v>7222</v>
      </c>
      <c r="C5342" s="8" t="s">
        <v>45761</v>
      </c>
      <c r="D5342" s="8" t="s">
        <v>45762</v>
      </c>
      <c r="E5342" s="8" t="s">
        <v>144</v>
      </c>
      <c r="F5342" s="8" t="s">
        <v>133</v>
      </c>
      <c r="G5342" s="8" t="s">
        <v>144</v>
      </c>
      <c r="H5342" s="8" t="s">
        <v>133</v>
      </c>
      <c r="I5342" s="8" t="s">
        <v>7081</v>
      </c>
      <c r="J5342" s="8" t="s">
        <v>708</v>
      </c>
      <c r="K5342" s="8" t="s">
        <v>1262</v>
      </c>
      <c r="L5342" s="8" t="s">
        <v>7215</v>
      </c>
      <c r="M5342" s="8" t="s">
        <v>7223</v>
      </c>
      <c r="N5342" s="8" t="s">
        <v>10716</v>
      </c>
      <c r="O5342" s="8" t="s">
        <v>45791</v>
      </c>
      <c r="P5342" s="8" t="s">
        <v>776</v>
      </c>
      <c r="Q5342" s="8" t="s">
        <v>7083</v>
      </c>
      <c r="R5342" s="8" t="s">
        <v>7084</v>
      </c>
      <c r="S5342" s="17" t="s">
        <v>7085</v>
      </c>
      <c r="T5342" s="18">
        <v>43027</v>
      </c>
      <c r="U5342" s="8">
        <v>0.83333333333333337</v>
      </c>
      <c r="V5342" s="8">
        <v>0.875</v>
      </c>
      <c r="W5342" s="8" t="s">
        <v>1495</v>
      </c>
      <c r="X5342" s="8" t="s">
        <v>7224</v>
      </c>
      <c r="Y5342" s="8" t="s">
        <v>7217</v>
      </c>
      <c r="Z5342" s="17" t="s">
        <v>7202</v>
      </c>
      <c r="AA5342" s="8" t="s">
        <v>7225</v>
      </c>
      <c r="AB5342" s="8" t="s">
        <v>7226</v>
      </c>
    </row>
    <row r="5343" spans="1:28" hidden="1" x14ac:dyDescent="0.2">
      <c r="A5343" s="8" t="s">
        <v>7227</v>
      </c>
      <c r="B5343" s="8" t="s">
        <v>7228</v>
      </c>
      <c r="C5343" s="8" t="s">
        <v>45761</v>
      </c>
      <c r="D5343" s="8" t="s">
        <v>45762</v>
      </c>
      <c r="E5343" s="8" t="s">
        <v>144</v>
      </c>
      <c r="F5343" s="8" t="s">
        <v>133</v>
      </c>
      <c r="G5343" s="8" t="s">
        <v>144</v>
      </c>
      <c r="H5343" s="8" t="s">
        <v>133</v>
      </c>
      <c r="I5343" s="8" t="s">
        <v>7081</v>
      </c>
      <c r="J5343" s="8" t="s">
        <v>708</v>
      </c>
      <c r="K5343" s="8" t="s">
        <v>1262</v>
      </c>
      <c r="L5343" s="8" t="s">
        <v>7223</v>
      </c>
      <c r="M5343" s="8" t="s">
        <v>7229</v>
      </c>
      <c r="N5343" s="8" t="s">
        <v>10716</v>
      </c>
      <c r="O5343" s="8" t="s">
        <v>45791</v>
      </c>
      <c r="P5343" s="8" t="s">
        <v>776</v>
      </c>
      <c r="Q5343" s="8" t="s">
        <v>7083</v>
      </c>
      <c r="R5343" s="8" t="s">
        <v>7084</v>
      </c>
      <c r="S5343" s="17" t="s">
        <v>7085</v>
      </c>
      <c r="T5343" s="18">
        <v>43027</v>
      </c>
      <c r="U5343" s="8">
        <v>0.875</v>
      </c>
      <c r="V5343" s="8">
        <v>0.91666666666666663</v>
      </c>
      <c r="W5343" s="8" t="s">
        <v>1495</v>
      </c>
      <c r="X5343" s="8" t="s">
        <v>7230</v>
      </c>
      <c r="Y5343" s="8" t="s">
        <v>7217</v>
      </c>
      <c r="Z5343" s="17" t="s">
        <v>7231</v>
      </c>
      <c r="AA5343" s="8" t="s">
        <v>7232</v>
      </c>
      <c r="AB5343" s="8" t="s">
        <v>7233</v>
      </c>
    </row>
    <row r="5344" spans="1:28" hidden="1" x14ac:dyDescent="0.2">
      <c r="A5344" s="8" t="s">
        <v>7234</v>
      </c>
      <c r="B5344" s="8" t="s">
        <v>7235</v>
      </c>
      <c r="C5344" s="8" t="s">
        <v>45761</v>
      </c>
      <c r="D5344" s="8" t="s">
        <v>45762</v>
      </c>
      <c r="E5344" s="8" t="s">
        <v>144</v>
      </c>
      <c r="F5344" s="8" t="s">
        <v>133</v>
      </c>
      <c r="G5344" s="8" t="s">
        <v>144</v>
      </c>
      <c r="H5344" s="8" t="s">
        <v>133</v>
      </c>
      <c r="I5344" s="8" t="s">
        <v>7081</v>
      </c>
      <c r="J5344" s="8" t="s">
        <v>708</v>
      </c>
      <c r="K5344" s="8" t="s">
        <v>1262</v>
      </c>
      <c r="L5344" s="8" t="s">
        <v>7229</v>
      </c>
      <c r="M5344" s="8" t="s">
        <v>7236</v>
      </c>
      <c r="N5344" s="8" t="s">
        <v>10716</v>
      </c>
      <c r="O5344" s="8" t="s">
        <v>45791</v>
      </c>
      <c r="P5344" s="8" t="s">
        <v>776</v>
      </c>
      <c r="Q5344" s="8" t="s">
        <v>7083</v>
      </c>
      <c r="R5344" s="8" t="s">
        <v>7084</v>
      </c>
      <c r="S5344" s="17" t="s">
        <v>7085</v>
      </c>
      <c r="T5344" s="18">
        <v>43027</v>
      </c>
      <c r="U5344" s="8">
        <v>0.91666666666666663</v>
      </c>
      <c r="V5344" s="8">
        <v>0.97916666666666663</v>
      </c>
      <c r="W5344" s="8" t="s">
        <v>2170</v>
      </c>
      <c r="X5344" s="8" t="s">
        <v>7230</v>
      </c>
      <c r="Y5344" s="8" t="s">
        <v>7237</v>
      </c>
      <c r="Z5344" s="17" t="s">
        <v>7231</v>
      </c>
      <c r="AA5344" s="8" t="s">
        <v>7238</v>
      </c>
      <c r="AB5344" s="8" t="s">
        <v>7239</v>
      </c>
    </row>
    <row r="5345" spans="1:28" hidden="1" x14ac:dyDescent="0.2">
      <c r="A5345" s="8" t="s">
        <v>7240</v>
      </c>
      <c r="B5345" s="8" t="s">
        <v>7241</v>
      </c>
      <c r="C5345" s="8" t="s">
        <v>45761</v>
      </c>
      <c r="D5345" s="8" t="s">
        <v>45762</v>
      </c>
      <c r="E5345" s="8" t="s">
        <v>144</v>
      </c>
      <c r="F5345" s="8" t="s">
        <v>133</v>
      </c>
      <c r="G5345" s="8" t="s">
        <v>144</v>
      </c>
      <c r="H5345" s="8" t="s">
        <v>133</v>
      </c>
      <c r="I5345" s="8" t="s">
        <v>7081</v>
      </c>
      <c r="J5345" s="8" t="s">
        <v>708</v>
      </c>
      <c r="K5345" s="8" t="s">
        <v>1262</v>
      </c>
      <c r="L5345" s="8" t="s">
        <v>7236</v>
      </c>
      <c r="M5345" s="8" t="s">
        <v>7242</v>
      </c>
      <c r="N5345" s="8" t="s">
        <v>10716</v>
      </c>
      <c r="O5345" s="8" t="s">
        <v>45791</v>
      </c>
      <c r="P5345" s="8" t="s">
        <v>776</v>
      </c>
      <c r="Q5345" s="8" t="s">
        <v>7083</v>
      </c>
      <c r="R5345" s="8" t="s">
        <v>7084</v>
      </c>
      <c r="S5345" s="17" t="s">
        <v>7085</v>
      </c>
      <c r="T5345" s="18">
        <v>43027</v>
      </c>
      <c r="U5345" s="8">
        <v>0.97916666666666663</v>
      </c>
      <c r="V5345" s="8">
        <v>6.25E-2</v>
      </c>
      <c r="W5345" s="8" t="s">
        <v>1100</v>
      </c>
      <c r="X5345" s="8" t="s">
        <v>7243</v>
      </c>
      <c r="Y5345" s="8" t="s">
        <v>7237</v>
      </c>
      <c r="Z5345" s="17" t="s">
        <v>7244</v>
      </c>
      <c r="AA5345" s="8" t="s">
        <v>7245</v>
      </c>
      <c r="AB5345" s="8" t="s">
        <v>7246</v>
      </c>
    </row>
    <row r="5346" spans="1:28" hidden="1" x14ac:dyDescent="0.2">
      <c r="A5346" s="8" t="s">
        <v>7300</v>
      </c>
      <c r="B5346" s="8" t="s">
        <v>7301</v>
      </c>
      <c r="C5346" s="8" t="s">
        <v>45761</v>
      </c>
      <c r="D5346" s="8" t="s">
        <v>45762</v>
      </c>
      <c r="E5346" s="8" t="s">
        <v>174</v>
      </c>
      <c r="F5346" s="8" t="s">
        <v>133</v>
      </c>
      <c r="G5346" s="8" t="s">
        <v>174</v>
      </c>
      <c r="H5346" s="8" t="s">
        <v>133</v>
      </c>
      <c r="I5346" s="8" t="s">
        <v>7081</v>
      </c>
      <c r="J5346" s="8" t="s">
        <v>708</v>
      </c>
      <c r="K5346" s="8" t="s">
        <v>1262</v>
      </c>
      <c r="L5346" s="8" t="s">
        <v>7296</v>
      </c>
      <c r="M5346" s="8" t="s">
        <v>7302</v>
      </c>
      <c r="N5346" s="8" t="s">
        <v>10716</v>
      </c>
      <c r="O5346" s="8" t="s">
        <v>45791</v>
      </c>
      <c r="P5346" s="8" t="s">
        <v>776</v>
      </c>
      <c r="Q5346" s="8" t="s">
        <v>7083</v>
      </c>
      <c r="R5346" s="8" t="s">
        <v>7084</v>
      </c>
      <c r="S5346" s="17" t="s">
        <v>7085</v>
      </c>
      <c r="T5346" s="18">
        <v>43028</v>
      </c>
      <c r="U5346" s="8">
        <v>0</v>
      </c>
      <c r="V5346" s="8">
        <v>6.25E-2</v>
      </c>
      <c r="W5346" s="8" t="s">
        <v>2170</v>
      </c>
      <c r="X5346" s="8" t="s">
        <v>7303</v>
      </c>
      <c r="Y5346" s="8" t="s">
        <v>7304</v>
      </c>
      <c r="Z5346" s="17" t="s">
        <v>7189</v>
      </c>
      <c r="AA5346" s="8" t="s">
        <v>7305</v>
      </c>
      <c r="AB5346" s="8" t="s">
        <v>7306</v>
      </c>
    </row>
    <row r="5347" spans="1:28" hidden="1" x14ac:dyDescent="0.2">
      <c r="A5347" s="8" t="s">
        <v>7307</v>
      </c>
      <c r="B5347" s="8" t="s">
        <v>7308</v>
      </c>
      <c r="C5347" s="8" t="s">
        <v>45761</v>
      </c>
      <c r="D5347" s="8" t="s">
        <v>45762</v>
      </c>
      <c r="E5347" s="8" t="s">
        <v>174</v>
      </c>
      <c r="F5347" s="8" t="s">
        <v>133</v>
      </c>
      <c r="G5347" s="8" t="s">
        <v>174</v>
      </c>
      <c r="H5347" s="8" t="s">
        <v>133</v>
      </c>
      <c r="I5347" s="8" t="s">
        <v>7081</v>
      </c>
      <c r="J5347" s="8" t="s">
        <v>708</v>
      </c>
      <c r="K5347" s="8" t="s">
        <v>1262</v>
      </c>
      <c r="L5347" s="8" t="s">
        <v>7302</v>
      </c>
      <c r="M5347" s="8" t="s">
        <v>7309</v>
      </c>
      <c r="N5347" s="8" t="s">
        <v>10716</v>
      </c>
      <c r="O5347" s="8" t="s">
        <v>45791</v>
      </c>
      <c r="P5347" s="8" t="s">
        <v>776</v>
      </c>
      <c r="Q5347" s="8" t="s">
        <v>7083</v>
      </c>
      <c r="R5347" s="8" t="s">
        <v>7084</v>
      </c>
      <c r="S5347" s="17" t="s">
        <v>7085</v>
      </c>
      <c r="T5347" s="18">
        <v>43028</v>
      </c>
      <c r="U5347" s="8">
        <v>6.25E-2</v>
      </c>
      <c r="V5347" s="8">
        <v>0.125</v>
      </c>
      <c r="W5347" s="8" t="s">
        <v>2170</v>
      </c>
      <c r="X5347" s="8" t="s">
        <v>7310</v>
      </c>
      <c r="Y5347" s="8" t="s">
        <v>7311</v>
      </c>
      <c r="Z5347" s="17" t="s">
        <v>7189</v>
      </c>
      <c r="AA5347" s="8" t="s">
        <v>7312</v>
      </c>
      <c r="AB5347" s="8" t="s">
        <v>7313</v>
      </c>
    </row>
    <row r="5348" spans="1:28" hidden="1" x14ac:dyDescent="0.2">
      <c r="A5348" s="8" t="s">
        <v>7314</v>
      </c>
      <c r="B5348" s="8" t="s">
        <v>7315</v>
      </c>
      <c r="C5348" s="8" t="s">
        <v>45761</v>
      </c>
      <c r="D5348" s="8" t="s">
        <v>45762</v>
      </c>
      <c r="E5348" s="8" t="s">
        <v>174</v>
      </c>
      <c r="F5348" s="8" t="s">
        <v>133</v>
      </c>
      <c r="G5348" s="8" t="s">
        <v>174</v>
      </c>
      <c r="H5348" s="8" t="s">
        <v>133</v>
      </c>
      <c r="I5348" s="8" t="s">
        <v>7081</v>
      </c>
      <c r="J5348" s="8" t="s">
        <v>708</v>
      </c>
      <c r="K5348" s="8" t="s">
        <v>1262</v>
      </c>
      <c r="L5348" s="8" t="s">
        <v>7309</v>
      </c>
      <c r="M5348" s="8" t="s">
        <v>7316</v>
      </c>
      <c r="N5348" s="8" t="s">
        <v>10716</v>
      </c>
      <c r="O5348" s="8" t="s">
        <v>45791</v>
      </c>
      <c r="P5348" s="8" t="s">
        <v>776</v>
      </c>
      <c r="Q5348" s="8" t="s">
        <v>7083</v>
      </c>
      <c r="R5348" s="8" t="s">
        <v>7084</v>
      </c>
      <c r="S5348" s="17" t="s">
        <v>7085</v>
      </c>
      <c r="T5348" s="18">
        <v>43028</v>
      </c>
      <c r="U5348" s="8">
        <v>0.125</v>
      </c>
      <c r="V5348" s="8">
        <v>0.16666666666666666</v>
      </c>
      <c r="W5348" s="8" t="s">
        <v>1495</v>
      </c>
      <c r="X5348" s="8" t="s">
        <v>7187</v>
      </c>
      <c r="Y5348" s="8" t="s">
        <v>7188</v>
      </c>
      <c r="Z5348" s="17" t="s">
        <v>7189</v>
      </c>
      <c r="AA5348" s="8" t="s">
        <v>7317</v>
      </c>
      <c r="AB5348" s="8" t="s">
        <v>7318</v>
      </c>
    </row>
    <row r="5349" spans="1:28" hidden="1" x14ac:dyDescent="0.2">
      <c r="A5349" s="8" t="s">
        <v>7319</v>
      </c>
      <c r="B5349" s="8" t="s">
        <v>7320</v>
      </c>
      <c r="C5349" s="8" t="s">
        <v>45761</v>
      </c>
      <c r="D5349" s="8" t="s">
        <v>45762</v>
      </c>
      <c r="E5349" s="8" t="s">
        <v>174</v>
      </c>
      <c r="F5349" s="8" t="s">
        <v>133</v>
      </c>
      <c r="G5349" s="8" t="s">
        <v>174</v>
      </c>
      <c r="H5349" s="8" t="s">
        <v>133</v>
      </c>
      <c r="I5349" s="8" t="s">
        <v>7081</v>
      </c>
      <c r="J5349" s="8" t="s">
        <v>708</v>
      </c>
      <c r="K5349" s="8" t="s">
        <v>1262</v>
      </c>
      <c r="L5349" s="8" t="s">
        <v>7316</v>
      </c>
      <c r="M5349" s="8" t="s">
        <v>7321</v>
      </c>
      <c r="N5349" s="8" t="s">
        <v>10716</v>
      </c>
      <c r="O5349" s="8" t="s">
        <v>45791</v>
      </c>
      <c r="P5349" s="8" t="s">
        <v>776</v>
      </c>
      <c r="Q5349" s="8" t="s">
        <v>7083</v>
      </c>
      <c r="R5349" s="8" t="s">
        <v>7084</v>
      </c>
      <c r="S5349" s="17" t="s">
        <v>7085</v>
      </c>
      <c r="T5349" s="18">
        <v>43028</v>
      </c>
      <c r="U5349" s="8">
        <v>0.16666666666666666</v>
      </c>
      <c r="V5349" s="8">
        <v>0.22916666666666666</v>
      </c>
      <c r="W5349" s="8" t="s">
        <v>2170</v>
      </c>
      <c r="X5349" s="8" t="s">
        <v>7322</v>
      </c>
      <c r="Y5349" s="8" t="s">
        <v>2430</v>
      </c>
      <c r="Z5349" s="17" t="s">
        <v>7189</v>
      </c>
      <c r="AA5349" s="8" t="s">
        <v>7323</v>
      </c>
      <c r="AB5349" s="8" t="s">
        <v>7324</v>
      </c>
    </row>
    <row r="5350" spans="1:28" hidden="1" x14ac:dyDescent="0.2">
      <c r="A5350" s="8" t="s">
        <v>7267</v>
      </c>
      <c r="B5350" s="8" t="s">
        <v>7268</v>
      </c>
      <c r="C5350" s="8" t="s">
        <v>45761</v>
      </c>
      <c r="D5350" s="8" t="s">
        <v>45762</v>
      </c>
      <c r="E5350" s="8" t="s">
        <v>174</v>
      </c>
      <c r="F5350" s="8" t="s">
        <v>133</v>
      </c>
      <c r="G5350" s="8" t="s">
        <v>174</v>
      </c>
      <c r="H5350" s="8" t="s">
        <v>133</v>
      </c>
      <c r="I5350" s="8" t="s">
        <v>7081</v>
      </c>
      <c r="J5350" s="8" t="s">
        <v>708</v>
      </c>
      <c r="K5350" s="8" t="s">
        <v>1262</v>
      </c>
      <c r="L5350" s="8" t="s">
        <v>176</v>
      </c>
      <c r="M5350" s="8" t="s">
        <v>7269</v>
      </c>
      <c r="N5350" s="8" t="s">
        <v>10716</v>
      </c>
      <c r="O5350" s="8" t="s">
        <v>45791</v>
      </c>
      <c r="P5350" s="8" t="s">
        <v>776</v>
      </c>
      <c r="Q5350" s="8" t="s">
        <v>7083</v>
      </c>
      <c r="R5350" s="8" t="s">
        <v>7084</v>
      </c>
      <c r="S5350" s="17" t="s">
        <v>7085</v>
      </c>
      <c r="T5350" s="18">
        <v>43028</v>
      </c>
      <c r="U5350" s="8">
        <v>0.75</v>
      </c>
      <c r="V5350" s="8">
        <v>0.79166666666666663</v>
      </c>
      <c r="W5350" s="8" t="s">
        <v>1495</v>
      </c>
      <c r="X5350" s="8" t="s">
        <v>2201</v>
      </c>
      <c r="Y5350" s="8" t="s">
        <v>2202</v>
      </c>
      <c r="Z5350" s="17" t="s">
        <v>7270</v>
      </c>
      <c r="AA5350" s="8" t="s">
        <v>7271</v>
      </c>
      <c r="AB5350" s="8" t="s">
        <v>7272</v>
      </c>
    </row>
    <row r="5351" spans="1:28" hidden="1" x14ac:dyDescent="0.2">
      <c r="A5351" s="8" t="s">
        <v>7273</v>
      </c>
      <c r="B5351" s="8" t="s">
        <v>7274</v>
      </c>
      <c r="C5351" s="8" t="s">
        <v>45761</v>
      </c>
      <c r="D5351" s="8" t="s">
        <v>45762</v>
      </c>
      <c r="E5351" s="8" t="s">
        <v>174</v>
      </c>
      <c r="F5351" s="8" t="s">
        <v>133</v>
      </c>
      <c r="G5351" s="8" t="s">
        <v>174</v>
      </c>
      <c r="H5351" s="8" t="s">
        <v>133</v>
      </c>
      <c r="I5351" s="8" t="s">
        <v>7081</v>
      </c>
      <c r="J5351" s="8" t="s">
        <v>708</v>
      </c>
      <c r="K5351" s="8" t="s">
        <v>1262</v>
      </c>
      <c r="L5351" s="8" t="s">
        <v>7269</v>
      </c>
      <c r="M5351" s="8" t="s">
        <v>7275</v>
      </c>
      <c r="N5351" s="8" t="s">
        <v>10716</v>
      </c>
      <c r="O5351" s="8" t="s">
        <v>45791</v>
      </c>
      <c r="P5351" s="8" t="s">
        <v>776</v>
      </c>
      <c r="Q5351" s="8" t="s">
        <v>7083</v>
      </c>
      <c r="R5351" s="8" t="s">
        <v>7084</v>
      </c>
      <c r="S5351" s="17" t="s">
        <v>7085</v>
      </c>
      <c r="T5351" s="18">
        <v>43028</v>
      </c>
      <c r="U5351" s="8">
        <v>0.79166666666666663</v>
      </c>
      <c r="V5351" s="8">
        <v>0.8125</v>
      </c>
      <c r="W5351" s="8" t="s">
        <v>2155</v>
      </c>
      <c r="X5351" s="8" t="s">
        <v>7276</v>
      </c>
      <c r="Y5351" s="8" t="s">
        <v>2202</v>
      </c>
      <c r="Z5351" s="17" t="s">
        <v>7277</v>
      </c>
      <c r="AA5351" s="8" t="s">
        <v>7278</v>
      </c>
      <c r="AB5351" s="8" t="s">
        <v>7279</v>
      </c>
    </row>
    <row r="5352" spans="1:28" hidden="1" x14ac:dyDescent="0.2">
      <c r="A5352" s="8" t="s">
        <v>7280</v>
      </c>
      <c r="B5352" s="8" t="s">
        <v>7281</v>
      </c>
      <c r="C5352" s="8" t="s">
        <v>45761</v>
      </c>
      <c r="D5352" s="8" t="s">
        <v>45762</v>
      </c>
      <c r="E5352" s="8" t="s">
        <v>174</v>
      </c>
      <c r="F5352" s="8" t="s">
        <v>133</v>
      </c>
      <c r="G5352" s="8" t="s">
        <v>174</v>
      </c>
      <c r="H5352" s="8" t="s">
        <v>133</v>
      </c>
      <c r="I5352" s="8" t="s">
        <v>7081</v>
      </c>
      <c r="J5352" s="8" t="s">
        <v>708</v>
      </c>
      <c r="K5352" s="8" t="s">
        <v>1262</v>
      </c>
      <c r="L5352" s="8" t="s">
        <v>7275</v>
      </c>
      <c r="M5352" s="8" t="s">
        <v>7282</v>
      </c>
      <c r="N5352" s="8" t="s">
        <v>10716</v>
      </c>
      <c r="O5352" s="8" t="s">
        <v>45791</v>
      </c>
      <c r="P5352" s="8" t="s">
        <v>776</v>
      </c>
      <c r="Q5352" s="8" t="s">
        <v>7083</v>
      </c>
      <c r="R5352" s="8" t="s">
        <v>7084</v>
      </c>
      <c r="S5352" s="17" t="s">
        <v>7085</v>
      </c>
      <c r="T5352" s="18">
        <v>43028</v>
      </c>
      <c r="U5352" s="8">
        <v>0.8125</v>
      </c>
      <c r="V5352" s="8">
        <v>0.875</v>
      </c>
      <c r="W5352" s="8" t="s">
        <v>2170</v>
      </c>
      <c r="X5352" s="8" t="s">
        <v>7283</v>
      </c>
      <c r="Y5352" s="8" t="s">
        <v>7284</v>
      </c>
      <c r="Z5352" s="17" t="s">
        <v>7189</v>
      </c>
      <c r="AA5352" s="8" t="s">
        <v>7285</v>
      </c>
      <c r="AB5352" s="8" t="s">
        <v>7286</v>
      </c>
    </row>
    <row r="5353" spans="1:28" hidden="1" x14ac:dyDescent="0.2">
      <c r="A5353" s="8" t="s">
        <v>7287</v>
      </c>
      <c r="B5353" s="8" t="s">
        <v>7288</v>
      </c>
      <c r="C5353" s="8" t="s">
        <v>45761</v>
      </c>
      <c r="D5353" s="8" t="s">
        <v>45762</v>
      </c>
      <c r="E5353" s="8" t="s">
        <v>174</v>
      </c>
      <c r="F5353" s="8" t="s">
        <v>133</v>
      </c>
      <c r="G5353" s="8" t="s">
        <v>174</v>
      </c>
      <c r="H5353" s="8" t="s">
        <v>133</v>
      </c>
      <c r="I5353" s="8" t="s">
        <v>7081</v>
      </c>
      <c r="J5353" s="8" t="s">
        <v>708</v>
      </c>
      <c r="K5353" s="8" t="s">
        <v>1262</v>
      </c>
      <c r="L5353" s="8" t="s">
        <v>7282</v>
      </c>
      <c r="M5353" s="8" t="s">
        <v>7289</v>
      </c>
      <c r="N5353" s="8" t="s">
        <v>10716</v>
      </c>
      <c r="O5353" s="8" t="s">
        <v>45791</v>
      </c>
      <c r="P5353" s="8" t="s">
        <v>776</v>
      </c>
      <c r="Q5353" s="8" t="s">
        <v>7083</v>
      </c>
      <c r="R5353" s="8" t="s">
        <v>7084</v>
      </c>
      <c r="S5353" s="17" t="s">
        <v>7085</v>
      </c>
      <c r="T5353" s="18">
        <v>43028</v>
      </c>
      <c r="U5353" s="8">
        <v>0.875</v>
      </c>
      <c r="V5353" s="8">
        <v>0.9375</v>
      </c>
      <c r="W5353" s="8" t="s">
        <v>2170</v>
      </c>
      <c r="X5353" s="8" t="s">
        <v>7290</v>
      </c>
      <c r="Y5353" s="8" t="s">
        <v>7291</v>
      </c>
      <c r="Z5353" s="17" t="s">
        <v>7189</v>
      </c>
      <c r="AA5353" s="8" t="s">
        <v>7292</v>
      </c>
      <c r="AB5353" s="8" t="s">
        <v>7293</v>
      </c>
    </row>
    <row r="5354" spans="1:28" hidden="1" x14ac:dyDescent="0.2">
      <c r="A5354" s="8" t="s">
        <v>7294</v>
      </c>
      <c r="B5354" s="8" t="s">
        <v>7295</v>
      </c>
      <c r="C5354" s="8" t="s">
        <v>45761</v>
      </c>
      <c r="D5354" s="8" t="s">
        <v>45762</v>
      </c>
      <c r="E5354" s="8" t="s">
        <v>174</v>
      </c>
      <c r="F5354" s="8" t="s">
        <v>133</v>
      </c>
      <c r="G5354" s="8" t="s">
        <v>174</v>
      </c>
      <c r="H5354" s="8" t="s">
        <v>133</v>
      </c>
      <c r="I5354" s="8" t="s">
        <v>7081</v>
      </c>
      <c r="J5354" s="8" t="s">
        <v>708</v>
      </c>
      <c r="K5354" s="8" t="s">
        <v>1262</v>
      </c>
      <c r="L5354" s="8" t="s">
        <v>7289</v>
      </c>
      <c r="M5354" s="8" t="s">
        <v>7296</v>
      </c>
      <c r="N5354" s="8" t="s">
        <v>10716</v>
      </c>
      <c r="O5354" s="8" t="s">
        <v>45791</v>
      </c>
      <c r="P5354" s="8" t="s">
        <v>776</v>
      </c>
      <c r="Q5354" s="8" t="s">
        <v>7083</v>
      </c>
      <c r="R5354" s="8" t="s">
        <v>7084</v>
      </c>
      <c r="S5354" s="17" t="s">
        <v>7085</v>
      </c>
      <c r="T5354" s="18">
        <v>43028</v>
      </c>
      <c r="U5354" s="8">
        <v>0.9375</v>
      </c>
      <c r="V5354" s="8">
        <v>0</v>
      </c>
      <c r="W5354" s="8" t="s">
        <v>2170</v>
      </c>
      <c r="X5354" s="8" t="s">
        <v>2267</v>
      </c>
      <c r="Y5354" s="8" t="s">
        <v>2268</v>
      </c>
      <c r="Z5354" s="17" t="s">
        <v>7297</v>
      </c>
      <c r="AA5354" s="8" t="s">
        <v>7298</v>
      </c>
      <c r="AB5354" s="8" t="s">
        <v>7299</v>
      </c>
    </row>
    <row r="5355" spans="1:28" hidden="1" x14ac:dyDescent="0.2">
      <c r="A5355" s="8" t="s">
        <v>7338</v>
      </c>
      <c r="B5355" s="8" t="s">
        <v>7339</v>
      </c>
      <c r="C5355" s="8" t="s">
        <v>45761</v>
      </c>
      <c r="D5355" s="8" t="s">
        <v>45762</v>
      </c>
      <c r="E5355" s="8" t="s">
        <v>184</v>
      </c>
      <c r="F5355" s="8" t="s">
        <v>133</v>
      </c>
      <c r="G5355" s="8" t="s">
        <v>184</v>
      </c>
      <c r="H5355" s="8" t="s">
        <v>133</v>
      </c>
      <c r="I5355" s="8" t="s">
        <v>7081</v>
      </c>
      <c r="J5355" s="8" t="s">
        <v>708</v>
      </c>
      <c r="K5355" s="8" t="s">
        <v>1262</v>
      </c>
      <c r="L5355" s="8" t="s">
        <v>7334</v>
      </c>
      <c r="M5355" s="8" t="s">
        <v>7340</v>
      </c>
      <c r="N5355" s="8" t="s">
        <v>10716</v>
      </c>
      <c r="O5355" s="8" t="s">
        <v>45791</v>
      </c>
      <c r="P5355" s="8" t="s">
        <v>776</v>
      </c>
      <c r="Q5355" s="8" t="s">
        <v>7083</v>
      </c>
      <c r="R5355" s="8" t="s">
        <v>7084</v>
      </c>
      <c r="S5355" s="17" t="s">
        <v>7085</v>
      </c>
      <c r="T5355" s="18">
        <v>43029</v>
      </c>
      <c r="U5355" s="8">
        <v>6.25E-2</v>
      </c>
      <c r="V5355" s="8">
        <v>0.16666666666666666</v>
      </c>
      <c r="W5355" s="8" t="s">
        <v>1387</v>
      </c>
      <c r="X5355" s="8" t="s">
        <v>7341</v>
      </c>
      <c r="Y5355" s="8" t="s">
        <v>2276</v>
      </c>
      <c r="Z5355" s="17" t="s">
        <v>7342</v>
      </c>
      <c r="AA5355" s="8" t="s">
        <v>7343</v>
      </c>
      <c r="AB5355" s="8" t="s">
        <v>7344</v>
      </c>
    </row>
    <row r="5356" spans="1:28" hidden="1" x14ac:dyDescent="0.2">
      <c r="A5356" s="8" t="s">
        <v>7345</v>
      </c>
      <c r="B5356" s="8" t="s">
        <v>7346</v>
      </c>
      <c r="C5356" s="8" t="s">
        <v>45761</v>
      </c>
      <c r="D5356" s="8" t="s">
        <v>45762</v>
      </c>
      <c r="E5356" s="8" t="s">
        <v>184</v>
      </c>
      <c r="F5356" s="8" t="s">
        <v>133</v>
      </c>
      <c r="G5356" s="8" t="s">
        <v>184</v>
      </c>
      <c r="H5356" s="8" t="s">
        <v>133</v>
      </c>
      <c r="I5356" s="8" t="s">
        <v>7081</v>
      </c>
      <c r="J5356" s="8" t="s">
        <v>708</v>
      </c>
      <c r="K5356" s="8" t="s">
        <v>1262</v>
      </c>
      <c r="L5356" s="8" t="s">
        <v>7340</v>
      </c>
      <c r="M5356" s="8" t="s">
        <v>7347</v>
      </c>
      <c r="N5356" s="8" t="s">
        <v>10716</v>
      </c>
      <c r="O5356" s="8" t="s">
        <v>45791</v>
      </c>
      <c r="P5356" s="8" t="s">
        <v>776</v>
      </c>
      <c r="Q5356" s="8" t="s">
        <v>7083</v>
      </c>
      <c r="R5356" s="8" t="s">
        <v>7084</v>
      </c>
      <c r="S5356" s="17" t="s">
        <v>7085</v>
      </c>
      <c r="T5356" s="18">
        <v>43029</v>
      </c>
      <c r="U5356" s="8">
        <v>0.16666666666666666</v>
      </c>
      <c r="V5356" s="8">
        <v>0.22916666666666666</v>
      </c>
      <c r="W5356" s="8" t="s">
        <v>2170</v>
      </c>
      <c r="X5356" s="8" t="s">
        <v>7348</v>
      </c>
      <c r="Y5356" s="8" t="s">
        <v>7349</v>
      </c>
      <c r="Z5356" s="17" t="s">
        <v>7189</v>
      </c>
      <c r="AA5356" s="8" t="s">
        <v>7350</v>
      </c>
      <c r="AB5356" s="8" t="s">
        <v>7351</v>
      </c>
    </row>
    <row r="5357" spans="1:28" hidden="1" x14ac:dyDescent="0.2">
      <c r="A5357" s="8" t="s">
        <v>7325</v>
      </c>
      <c r="B5357" s="8" t="s">
        <v>7326</v>
      </c>
      <c r="C5357" s="8" t="s">
        <v>45761</v>
      </c>
      <c r="D5357" s="8" t="s">
        <v>45762</v>
      </c>
      <c r="E5357" s="8" t="s">
        <v>184</v>
      </c>
      <c r="F5357" s="8" t="s">
        <v>133</v>
      </c>
      <c r="G5357" s="8" t="s">
        <v>184</v>
      </c>
      <c r="H5357" s="8" t="s">
        <v>133</v>
      </c>
      <c r="I5357" s="8" t="s">
        <v>7081</v>
      </c>
      <c r="J5357" s="8" t="s">
        <v>708</v>
      </c>
      <c r="K5357" s="8" t="s">
        <v>1262</v>
      </c>
      <c r="L5357" s="8" t="s">
        <v>186</v>
      </c>
      <c r="M5357" s="8" t="s">
        <v>7327</v>
      </c>
      <c r="N5357" s="8" t="s">
        <v>10716</v>
      </c>
      <c r="O5357" s="8" t="s">
        <v>45791</v>
      </c>
      <c r="P5357" s="8" t="s">
        <v>776</v>
      </c>
      <c r="Q5357" s="8" t="s">
        <v>7083</v>
      </c>
      <c r="R5357" s="8" t="s">
        <v>7084</v>
      </c>
      <c r="S5357" s="17" t="s">
        <v>7085</v>
      </c>
      <c r="T5357" s="18">
        <v>43029</v>
      </c>
      <c r="U5357" s="8">
        <v>0.75</v>
      </c>
      <c r="V5357" s="8">
        <v>0.8125</v>
      </c>
      <c r="W5357" s="8" t="s">
        <v>2170</v>
      </c>
      <c r="X5357" s="8" t="s">
        <v>7328</v>
      </c>
      <c r="Y5357" s="8" t="s">
        <v>7329</v>
      </c>
      <c r="Z5357" s="17" t="s">
        <v>7189</v>
      </c>
      <c r="AA5357" s="8" t="s">
        <v>7330</v>
      </c>
      <c r="AB5357" s="8" t="s">
        <v>7331</v>
      </c>
    </row>
    <row r="5358" spans="1:28" hidden="1" x14ac:dyDescent="0.2">
      <c r="A5358" s="8" t="s">
        <v>7332</v>
      </c>
      <c r="B5358" s="8" t="s">
        <v>7333</v>
      </c>
      <c r="C5358" s="8" t="s">
        <v>45761</v>
      </c>
      <c r="D5358" s="8" t="s">
        <v>45762</v>
      </c>
      <c r="E5358" s="8" t="s">
        <v>184</v>
      </c>
      <c r="F5358" s="8" t="s">
        <v>133</v>
      </c>
      <c r="G5358" s="8" t="s">
        <v>184</v>
      </c>
      <c r="H5358" s="8" t="s">
        <v>133</v>
      </c>
      <c r="I5358" s="8" t="s">
        <v>7081</v>
      </c>
      <c r="J5358" s="8" t="s">
        <v>708</v>
      </c>
      <c r="K5358" s="8" t="s">
        <v>1262</v>
      </c>
      <c r="L5358" s="8" t="s">
        <v>7327</v>
      </c>
      <c r="M5358" s="8" t="s">
        <v>7334</v>
      </c>
      <c r="N5358" s="8" t="s">
        <v>10716</v>
      </c>
      <c r="O5358" s="8" t="s">
        <v>45791</v>
      </c>
      <c r="P5358" s="8" t="s">
        <v>776</v>
      </c>
      <c r="Q5358" s="8" t="s">
        <v>7083</v>
      </c>
      <c r="R5358" s="8" t="s">
        <v>7084</v>
      </c>
      <c r="S5358" s="17" t="s">
        <v>7085</v>
      </c>
      <c r="T5358" s="18">
        <v>43029</v>
      </c>
      <c r="U5358" s="8">
        <v>0.8125</v>
      </c>
      <c r="V5358" s="8">
        <v>6.25E-2</v>
      </c>
      <c r="W5358" s="8" t="s">
        <v>30</v>
      </c>
      <c r="X5358" s="8" t="s">
        <v>2275</v>
      </c>
      <c r="Y5358" s="8" t="s">
        <v>2276</v>
      </c>
      <c r="Z5358" s="17" t="s">
        <v>7335</v>
      </c>
      <c r="AA5358" s="8" t="s">
        <v>7336</v>
      </c>
      <c r="AB5358" s="8" t="s">
        <v>7337</v>
      </c>
    </row>
    <row r="5359" spans="1:28" hidden="1" x14ac:dyDescent="0.2">
      <c r="A5359" s="8" t="s">
        <v>7386</v>
      </c>
      <c r="B5359" s="8" t="s">
        <v>7387</v>
      </c>
      <c r="C5359" s="8" t="s">
        <v>45761</v>
      </c>
      <c r="D5359" s="8" t="s">
        <v>45762</v>
      </c>
      <c r="E5359" s="8" t="s">
        <v>194</v>
      </c>
      <c r="F5359" s="8" t="s">
        <v>133</v>
      </c>
      <c r="G5359" s="8" t="s">
        <v>194</v>
      </c>
      <c r="H5359" s="8" t="s">
        <v>133</v>
      </c>
      <c r="I5359" s="8" t="s">
        <v>7081</v>
      </c>
      <c r="J5359" s="8" t="s">
        <v>708</v>
      </c>
      <c r="K5359" s="8" t="s">
        <v>1262</v>
      </c>
      <c r="L5359" s="8" t="s">
        <v>7381</v>
      </c>
      <c r="M5359" s="8" t="s">
        <v>7388</v>
      </c>
      <c r="N5359" s="8" t="s">
        <v>10716</v>
      </c>
      <c r="O5359" s="8" t="s">
        <v>45791</v>
      </c>
      <c r="P5359" s="8" t="s">
        <v>776</v>
      </c>
      <c r="Q5359" s="8" t="s">
        <v>7083</v>
      </c>
      <c r="R5359" s="8" t="s">
        <v>7084</v>
      </c>
      <c r="S5359" s="17" t="s">
        <v>7085</v>
      </c>
      <c r="T5359" s="18">
        <v>43030</v>
      </c>
      <c r="U5359" s="8">
        <v>4.1666666666666664E-2</v>
      </c>
      <c r="V5359" s="8">
        <v>0.10416666666666667</v>
      </c>
      <c r="W5359" s="8" t="s">
        <v>2170</v>
      </c>
      <c r="X5359" s="8" t="s">
        <v>7389</v>
      </c>
      <c r="Y5359" s="8" t="s">
        <v>7390</v>
      </c>
      <c r="Z5359" s="17" t="s">
        <v>7189</v>
      </c>
      <c r="AA5359" s="8" t="s">
        <v>7391</v>
      </c>
      <c r="AB5359" s="8" t="s">
        <v>7392</v>
      </c>
    </row>
    <row r="5360" spans="1:28" hidden="1" x14ac:dyDescent="0.2">
      <c r="A5360" s="8" t="s">
        <v>7393</v>
      </c>
      <c r="B5360" s="8" t="s">
        <v>7394</v>
      </c>
      <c r="C5360" s="8" t="s">
        <v>45761</v>
      </c>
      <c r="D5360" s="8" t="s">
        <v>45762</v>
      </c>
      <c r="E5360" s="8" t="s">
        <v>194</v>
      </c>
      <c r="F5360" s="8" t="s">
        <v>133</v>
      </c>
      <c r="G5360" s="8" t="s">
        <v>194</v>
      </c>
      <c r="H5360" s="8" t="s">
        <v>133</v>
      </c>
      <c r="I5360" s="8" t="s">
        <v>7081</v>
      </c>
      <c r="J5360" s="8" t="s">
        <v>708</v>
      </c>
      <c r="K5360" s="8" t="s">
        <v>1262</v>
      </c>
      <c r="L5360" s="8" t="s">
        <v>7388</v>
      </c>
      <c r="M5360" s="8" t="s">
        <v>7395</v>
      </c>
      <c r="N5360" s="8" t="s">
        <v>10716</v>
      </c>
      <c r="O5360" s="8" t="s">
        <v>45791</v>
      </c>
      <c r="P5360" s="8" t="s">
        <v>776</v>
      </c>
      <c r="Q5360" s="8" t="s">
        <v>7083</v>
      </c>
      <c r="R5360" s="8" t="s">
        <v>7084</v>
      </c>
      <c r="S5360" s="17" t="s">
        <v>7085</v>
      </c>
      <c r="T5360" s="18">
        <v>43030</v>
      </c>
      <c r="U5360" s="8">
        <v>0.10416666666666667</v>
      </c>
      <c r="V5360" s="8">
        <v>0.16666666666666666</v>
      </c>
      <c r="W5360" s="8" t="s">
        <v>2170</v>
      </c>
      <c r="X5360" s="8" t="s">
        <v>7396</v>
      </c>
      <c r="Y5360" s="8" t="s">
        <v>7397</v>
      </c>
      <c r="Z5360" s="17" t="s">
        <v>7189</v>
      </c>
      <c r="AA5360" s="8" t="s">
        <v>7398</v>
      </c>
      <c r="AB5360" s="8" t="s">
        <v>7399</v>
      </c>
    </row>
    <row r="5361" spans="1:28" hidden="1" x14ac:dyDescent="0.2">
      <c r="A5361" s="8" t="s">
        <v>7400</v>
      </c>
      <c r="B5361" s="8" t="s">
        <v>7401</v>
      </c>
      <c r="C5361" s="8" t="s">
        <v>45761</v>
      </c>
      <c r="D5361" s="8" t="s">
        <v>45762</v>
      </c>
      <c r="E5361" s="8" t="s">
        <v>194</v>
      </c>
      <c r="F5361" s="8" t="s">
        <v>133</v>
      </c>
      <c r="G5361" s="8" t="s">
        <v>194</v>
      </c>
      <c r="H5361" s="8" t="s">
        <v>133</v>
      </c>
      <c r="I5361" s="8" t="s">
        <v>7081</v>
      </c>
      <c r="J5361" s="8" t="s">
        <v>708</v>
      </c>
      <c r="K5361" s="8" t="s">
        <v>1262</v>
      </c>
      <c r="L5361" s="8" t="s">
        <v>7395</v>
      </c>
      <c r="M5361" s="8" t="s">
        <v>7402</v>
      </c>
      <c r="N5361" s="8" t="s">
        <v>10716</v>
      </c>
      <c r="O5361" s="8" t="s">
        <v>45791</v>
      </c>
      <c r="P5361" s="8" t="s">
        <v>776</v>
      </c>
      <c r="Q5361" s="8" t="s">
        <v>7083</v>
      </c>
      <c r="R5361" s="8" t="s">
        <v>7084</v>
      </c>
      <c r="S5361" s="17" t="s">
        <v>7085</v>
      </c>
      <c r="T5361" s="18">
        <v>43030</v>
      </c>
      <c r="U5361" s="8">
        <v>0.16666666666666666</v>
      </c>
      <c r="V5361" s="8">
        <v>0.22916666666666666</v>
      </c>
      <c r="W5361" s="8" t="s">
        <v>2170</v>
      </c>
      <c r="X5361" s="8" t="s">
        <v>7403</v>
      </c>
      <c r="Y5361" s="8" t="s">
        <v>2474</v>
      </c>
      <c r="Z5361" s="17" t="s">
        <v>7189</v>
      </c>
      <c r="AA5361" s="8" t="s">
        <v>7404</v>
      </c>
      <c r="AB5361" s="8" t="s">
        <v>7405</v>
      </c>
    </row>
    <row r="5362" spans="1:28" hidden="1" x14ac:dyDescent="0.2">
      <c r="A5362" s="8" t="s">
        <v>7352</v>
      </c>
      <c r="B5362" s="8" t="s">
        <v>7353</v>
      </c>
      <c r="C5362" s="8" t="s">
        <v>45761</v>
      </c>
      <c r="D5362" s="8" t="s">
        <v>45762</v>
      </c>
      <c r="E5362" s="8" t="s">
        <v>194</v>
      </c>
      <c r="F5362" s="8" t="s">
        <v>133</v>
      </c>
      <c r="G5362" s="8" t="s">
        <v>194</v>
      </c>
      <c r="H5362" s="8" t="s">
        <v>133</v>
      </c>
      <c r="I5362" s="8" t="s">
        <v>7081</v>
      </c>
      <c r="J5362" s="8" t="s">
        <v>708</v>
      </c>
      <c r="K5362" s="8" t="s">
        <v>1262</v>
      </c>
      <c r="L5362" s="8" t="s">
        <v>196</v>
      </c>
      <c r="M5362" s="8" t="s">
        <v>7354</v>
      </c>
      <c r="N5362" s="8" t="s">
        <v>10716</v>
      </c>
      <c r="O5362" s="8" t="s">
        <v>45791</v>
      </c>
      <c r="P5362" s="8" t="s">
        <v>776</v>
      </c>
      <c r="Q5362" s="8" t="s">
        <v>7083</v>
      </c>
      <c r="R5362" s="8" t="s">
        <v>7084</v>
      </c>
      <c r="S5362" s="17" t="s">
        <v>7085</v>
      </c>
      <c r="T5362" s="18">
        <v>43030</v>
      </c>
      <c r="U5362" s="8">
        <v>0.75</v>
      </c>
      <c r="V5362" s="8">
        <v>0.79166666666666663</v>
      </c>
      <c r="W5362" s="8" t="s">
        <v>1495</v>
      </c>
      <c r="X5362" s="8" t="s">
        <v>7355</v>
      </c>
      <c r="Y5362" s="8" t="s">
        <v>7349</v>
      </c>
      <c r="Z5362" s="17" t="s">
        <v>7356</v>
      </c>
      <c r="AA5362" s="8" t="s">
        <v>7357</v>
      </c>
      <c r="AB5362" s="8" t="s">
        <v>7358</v>
      </c>
    </row>
    <row r="5363" spans="1:28" hidden="1" x14ac:dyDescent="0.2">
      <c r="A5363" s="8" t="s">
        <v>7359</v>
      </c>
      <c r="B5363" s="8" t="s">
        <v>7360</v>
      </c>
      <c r="C5363" s="8" t="s">
        <v>45761</v>
      </c>
      <c r="D5363" s="8" t="s">
        <v>45762</v>
      </c>
      <c r="E5363" s="8" t="s">
        <v>194</v>
      </c>
      <c r="F5363" s="8" t="s">
        <v>133</v>
      </c>
      <c r="G5363" s="8" t="s">
        <v>194</v>
      </c>
      <c r="H5363" s="8" t="s">
        <v>133</v>
      </c>
      <c r="I5363" s="8" t="s">
        <v>7081</v>
      </c>
      <c r="J5363" s="8" t="s">
        <v>708</v>
      </c>
      <c r="K5363" s="8" t="s">
        <v>1262</v>
      </c>
      <c r="L5363" s="8" t="s">
        <v>7354</v>
      </c>
      <c r="M5363" s="8" t="s">
        <v>7361</v>
      </c>
      <c r="N5363" s="8" t="s">
        <v>10716</v>
      </c>
      <c r="O5363" s="8" t="s">
        <v>45791</v>
      </c>
      <c r="P5363" s="8" t="s">
        <v>776</v>
      </c>
      <c r="Q5363" s="8" t="s">
        <v>7083</v>
      </c>
      <c r="R5363" s="8" t="s">
        <v>7084</v>
      </c>
      <c r="S5363" s="17" t="s">
        <v>7085</v>
      </c>
      <c r="T5363" s="18">
        <v>43030</v>
      </c>
      <c r="U5363" s="8">
        <v>0.79166666666666663</v>
      </c>
      <c r="V5363" s="8">
        <v>0.85416666666666663</v>
      </c>
      <c r="W5363" s="8" t="s">
        <v>2170</v>
      </c>
      <c r="X5363" s="8" t="s">
        <v>7362</v>
      </c>
      <c r="Y5363" s="8" t="s">
        <v>7363</v>
      </c>
      <c r="Z5363" s="17" t="s">
        <v>7189</v>
      </c>
      <c r="AA5363" s="8" t="s">
        <v>7364</v>
      </c>
      <c r="AB5363" s="8" t="s">
        <v>7365</v>
      </c>
    </row>
    <row r="5364" spans="1:28" hidden="1" x14ac:dyDescent="0.2">
      <c r="A5364" s="8" t="s">
        <v>7366</v>
      </c>
      <c r="B5364" s="8" t="s">
        <v>7367</v>
      </c>
      <c r="C5364" s="8" t="s">
        <v>45761</v>
      </c>
      <c r="D5364" s="8" t="s">
        <v>45762</v>
      </c>
      <c r="E5364" s="8" t="s">
        <v>194</v>
      </c>
      <c r="F5364" s="8" t="s">
        <v>133</v>
      </c>
      <c r="G5364" s="8" t="s">
        <v>194</v>
      </c>
      <c r="H5364" s="8" t="s">
        <v>133</v>
      </c>
      <c r="I5364" s="8" t="s">
        <v>7081</v>
      </c>
      <c r="J5364" s="8" t="s">
        <v>708</v>
      </c>
      <c r="K5364" s="8" t="s">
        <v>1262</v>
      </c>
      <c r="L5364" s="8" t="s">
        <v>7361</v>
      </c>
      <c r="M5364" s="8" t="s">
        <v>7368</v>
      </c>
      <c r="N5364" s="8" t="s">
        <v>10716</v>
      </c>
      <c r="O5364" s="8" t="s">
        <v>45791</v>
      </c>
      <c r="P5364" s="8" t="s">
        <v>776</v>
      </c>
      <c r="Q5364" s="8" t="s">
        <v>7083</v>
      </c>
      <c r="R5364" s="8" t="s">
        <v>7084</v>
      </c>
      <c r="S5364" s="17" t="s">
        <v>7085</v>
      </c>
      <c r="T5364" s="18">
        <v>43030</v>
      </c>
      <c r="U5364" s="8">
        <v>0.85416666666666663</v>
      </c>
      <c r="V5364" s="8">
        <v>0.91666666666666663</v>
      </c>
      <c r="W5364" s="8" t="s">
        <v>2170</v>
      </c>
      <c r="X5364" s="8" t="s">
        <v>7369</v>
      </c>
      <c r="Y5364" s="8" t="s">
        <v>2409</v>
      </c>
      <c r="Z5364" s="17" t="s">
        <v>7189</v>
      </c>
      <c r="AA5364" s="8" t="s">
        <v>7370</v>
      </c>
      <c r="AB5364" s="8" t="s">
        <v>7371</v>
      </c>
    </row>
    <row r="5365" spans="1:28" hidden="1" x14ac:dyDescent="0.2">
      <c r="A5365" s="8" t="s">
        <v>7372</v>
      </c>
      <c r="B5365" s="8" t="s">
        <v>7373</v>
      </c>
      <c r="C5365" s="8" t="s">
        <v>45761</v>
      </c>
      <c r="D5365" s="8" t="s">
        <v>45762</v>
      </c>
      <c r="E5365" s="8" t="s">
        <v>194</v>
      </c>
      <c r="F5365" s="8" t="s">
        <v>133</v>
      </c>
      <c r="G5365" s="8" t="s">
        <v>194</v>
      </c>
      <c r="H5365" s="8" t="s">
        <v>133</v>
      </c>
      <c r="I5365" s="8" t="s">
        <v>7081</v>
      </c>
      <c r="J5365" s="8" t="s">
        <v>708</v>
      </c>
      <c r="K5365" s="8" t="s">
        <v>1262</v>
      </c>
      <c r="L5365" s="8" t="s">
        <v>7368</v>
      </c>
      <c r="M5365" s="8" t="s">
        <v>7374</v>
      </c>
      <c r="N5365" s="8" t="s">
        <v>10716</v>
      </c>
      <c r="O5365" s="8" t="s">
        <v>45791</v>
      </c>
      <c r="P5365" s="8" t="s">
        <v>776</v>
      </c>
      <c r="Q5365" s="8" t="s">
        <v>7083</v>
      </c>
      <c r="R5365" s="8" t="s">
        <v>7084</v>
      </c>
      <c r="S5365" s="17" t="s">
        <v>7085</v>
      </c>
      <c r="T5365" s="18">
        <v>43030</v>
      </c>
      <c r="U5365" s="8">
        <v>0.91666666666666663</v>
      </c>
      <c r="V5365" s="8">
        <v>0.97916666666666663</v>
      </c>
      <c r="W5365" s="8" t="s">
        <v>2170</v>
      </c>
      <c r="X5365" s="8" t="s">
        <v>7375</v>
      </c>
      <c r="Y5365" s="8" t="s">
        <v>7376</v>
      </c>
      <c r="Z5365" s="17" t="s">
        <v>7189</v>
      </c>
      <c r="AA5365" s="8" t="s">
        <v>7377</v>
      </c>
      <c r="AB5365" s="8" t="s">
        <v>7378</v>
      </c>
    </row>
    <row r="5366" spans="1:28" hidden="1" x14ac:dyDescent="0.2">
      <c r="A5366" s="8" t="s">
        <v>7379</v>
      </c>
      <c r="B5366" s="8" t="s">
        <v>7380</v>
      </c>
      <c r="C5366" s="8" t="s">
        <v>45761</v>
      </c>
      <c r="D5366" s="8" t="s">
        <v>45762</v>
      </c>
      <c r="E5366" s="8" t="s">
        <v>194</v>
      </c>
      <c r="F5366" s="8" t="s">
        <v>133</v>
      </c>
      <c r="G5366" s="8" t="s">
        <v>194</v>
      </c>
      <c r="H5366" s="8" t="s">
        <v>133</v>
      </c>
      <c r="I5366" s="8" t="s">
        <v>7081</v>
      </c>
      <c r="J5366" s="8" t="s">
        <v>708</v>
      </c>
      <c r="K5366" s="8" t="s">
        <v>1262</v>
      </c>
      <c r="L5366" s="8" t="s">
        <v>7374</v>
      </c>
      <c r="M5366" s="8" t="s">
        <v>7381</v>
      </c>
      <c r="N5366" s="8" t="s">
        <v>10716</v>
      </c>
      <c r="O5366" s="8" t="s">
        <v>45791</v>
      </c>
      <c r="P5366" s="8" t="s">
        <v>776</v>
      </c>
      <c r="Q5366" s="8" t="s">
        <v>7083</v>
      </c>
      <c r="R5366" s="8" t="s">
        <v>7084</v>
      </c>
      <c r="S5366" s="17" t="s">
        <v>7085</v>
      </c>
      <c r="T5366" s="18">
        <v>43030</v>
      </c>
      <c r="U5366" s="8">
        <v>0.97916666666666663</v>
      </c>
      <c r="V5366" s="8">
        <v>4.1666666666666664E-2</v>
      </c>
      <c r="W5366" s="8" t="s">
        <v>2170</v>
      </c>
      <c r="X5366" s="8" t="s">
        <v>7382</v>
      </c>
      <c r="Y5366" s="8" t="s">
        <v>7383</v>
      </c>
      <c r="Z5366" s="17" t="s">
        <v>7189</v>
      </c>
      <c r="AA5366" s="8" t="s">
        <v>7384</v>
      </c>
      <c r="AB5366" s="8" t="s">
        <v>7385</v>
      </c>
    </row>
    <row r="5367" spans="1:28" hidden="1" x14ac:dyDescent="0.2">
      <c r="A5367" s="8" t="s">
        <v>7437</v>
      </c>
      <c r="B5367" s="8" t="s">
        <v>7438</v>
      </c>
      <c r="C5367" s="8" t="s">
        <v>45761</v>
      </c>
      <c r="D5367" s="8" t="s">
        <v>45762</v>
      </c>
      <c r="E5367" s="8" t="s">
        <v>154</v>
      </c>
      <c r="F5367" s="8" t="s">
        <v>133</v>
      </c>
      <c r="G5367" s="8" t="s">
        <v>154</v>
      </c>
      <c r="H5367" s="8" t="s">
        <v>133</v>
      </c>
      <c r="I5367" s="8" t="s">
        <v>7081</v>
      </c>
      <c r="J5367" s="8" t="s">
        <v>708</v>
      </c>
      <c r="K5367" s="8" t="s">
        <v>1262</v>
      </c>
      <c r="L5367" s="8" t="s">
        <v>7434</v>
      </c>
      <c r="M5367" s="8" t="s">
        <v>7439</v>
      </c>
      <c r="N5367" s="8" t="s">
        <v>10716</v>
      </c>
      <c r="O5367" s="8" t="s">
        <v>45791</v>
      </c>
      <c r="P5367" s="8" t="s">
        <v>776</v>
      </c>
      <c r="Q5367" s="8" t="s">
        <v>7083</v>
      </c>
      <c r="R5367" s="8" t="s">
        <v>7084</v>
      </c>
      <c r="S5367" s="17" t="s">
        <v>7085</v>
      </c>
      <c r="T5367" s="18">
        <v>43031</v>
      </c>
      <c r="U5367" s="8">
        <v>2.0833333333333332E-2</v>
      </c>
      <c r="V5367" s="8">
        <v>0.1875</v>
      </c>
      <c r="W5367" s="8" t="s">
        <v>739</v>
      </c>
      <c r="X5367" s="8" t="s">
        <v>7440</v>
      </c>
      <c r="Y5367" s="8" t="s">
        <v>2350</v>
      </c>
      <c r="Z5367" s="17" t="s">
        <v>7441</v>
      </c>
      <c r="AA5367" s="8" t="s">
        <v>7442</v>
      </c>
      <c r="AB5367" s="8" t="s">
        <v>7443</v>
      </c>
    </row>
    <row r="5368" spans="1:28" hidden="1" x14ac:dyDescent="0.2">
      <c r="A5368" s="8" t="s">
        <v>7444</v>
      </c>
      <c r="B5368" s="8" t="s">
        <v>7445</v>
      </c>
      <c r="C5368" s="8" t="s">
        <v>45761</v>
      </c>
      <c r="D5368" s="8" t="s">
        <v>45762</v>
      </c>
      <c r="E5368" s="8" t="s">
        <v>154</v>
      </c>
      <c r="F5368" s="8" t="s">
        <v>133</v>
      </c>
      <c r="G5368" s="8" t="s">
        <v>154</v>
      </c>
      <c r="H5368" s="8" t="s">
        <v>133</v>
      </c>
      <c r="I5368" s="8" t="s">
        <v>7081</v>
      </c>
      <c r="J5368" s="8" t="s">
        <v>708</v>
      </c>
      <c r="K5368" s="8" t="s">
        <v>1262</v>
      </c>
      <c r="L5368" s="8" t="s">
        <v>7439</v>
      </c>
      <c r="M5368" s="8" t="s">
        <v>7446</v>
      </c>
      <c r="N5368" s="8" t="s">
        <v>10716</v>
      </c>
      <c r="O5368" s="8" t="s">
        <v>45791</v>
      </c>
      <c r="P5368" s="8" t="s">
        <v>776</v>
      </c>
      <c r="Q5368" s="8" t="s">
        <v>7083</v>
      </c>
      <c r="R5368" s="8" t="s">
        <v>7084</v>
      </c>
      <c r="S5368" s="17" t="s">
        <v>7085</v>
      </c>
      <c r="T5368" s="18">
        <v>43031</v>
      </c>
      <c r="U5368" s="8">
        <v>0.1875</v>
      </c>
      <c r="V5368" s="8">
        <v>0.22916666666666666</v>
      </c>
      <c r="W5368" s="8" t="s">
        <v>1495</v>
      </c>
      <c r="X5368" s="8" t="s">
        <v>7447</v>
      </c>
      <c r="Y5368" s="8" t="s">
        <v>2350</v>
      </c>
      <c r="Z5368" s="17" t="s">
        <v>7448</v>
      </c>
      <c r="AA5368" s="8" t="s">
        <v>7449</v>
      </c>
      <c r="AB5368" s="8" t="s">
        <v>7450</v>
      </c>
    </row>
    <row r="5369" spans="1:28" hidden="1" x14ac:dyDescent="0.2">
      <c r="A5369" s="8" t="s">
        <v>7406</v>
      </c>
      <c r="B5369" s="8" t="s">
        <v>7407</v>
      </c>
      <c r="C5369" s="8" t="s">
        <v>45761</v>
      </c>
      <c r="D5369" s="8" t="s">
        <v>45762</v>
      </c>
      <c r="E5369" s="8" t="s">
        <v>154</v>
      </c>
      <c r="F5369" s="8" t="s">
        <v>133</v>
      </c>
      <c r="G5369" s="8" t="s">
        <v>154</v>
      </c>
      <c r="H5369" s="8" t="s">
        <v>133</v>
      </c>
      <c r="I5369" s="8" t="s">
        <v>7081</v>
      </c>
      <c r="J5369" s="8" t="s">
        <v>708</v>
      </c>
      <c r="K5369" s="8" t="s">
        <v>1262</v>
      </c>
      <c r="L5369" s="8" t="s">
        <v>156</v>
      </c>
      <c r="M5369" s="8" t="s">
        <v>7408</v>
      </c>
      <c r="N5369" s="8" t="s">
        <v>10716</v>
      </c>
      <c r="O5369" s="8" t="s">
        <v>45791</v>
      </c>
      <c r="P5369" s="8" t="s">
        <v>776</v>
      </c>
      <c r="Q5369" s="8" t="s">
        <v>7083</v>
      </c>
      <c r="R5369" s="8" t="s">
        <v>7084</v>
      </c>
      <c r="S5369" s="17" t="s">
        <v>7085</v>
      </c>
      <c r="T5369" s="18">
        <v>43031</v>
      </c>
      <c r="U5369" s="8">
        <v>0.75</v>
      </c>
      <c r="V5369" s="8">
        <v>0.85416666666666663</v>
      </c>
      <c r="W5369" s="8" t="s">
        <v>1387</v>
      </c>
      <c r="X5369" s="8" t="s">
        <v>2349</v>
      </c>
      <c r="Y5369" s="8" t="s">
        <v>2350</v>
      </c>
      <c r="Z5369" s="17" t="s">
        <v>7409</v>
      </c>
      <c r="AA5369" s="8" t="s">
        <v>7410</v>
      </c>
      <c r="AB5369" s="8" t="s">
        <v>7411</v>
      </c>
    </row>
    <row r="5370" spans="1:28" hidden="1" x14ac:dyDescent="0.2">
      <c r="A5370" s="8" t="s">
        <v>7412</v>
      </c>
      <c r="B5370" s="8" t="s">
        <v>7413</v>
      </c>
      <c r="C5370" s="8" t="s">
        <v>45761</v>
      </c>
      <c r="D5370" s="8" t="s">
        <v>45762</v>
      </c>
      <c r="E5370" s="8" t="s">
        <v>154</v>
      </c>
      <c r="F5370" s="8" t="s">
        <v>133</v>
      </c>
      <c r="G5370" s="8" t="s">
        <v>154</v>
      </c>
      <c r="H5370" s="8" t="s">
        <v>133</v>
      </c>
      <c r="I5370" s="8" t="s">
        <v>7081</v>
      </c>
      <c r="J5370" s="8" t="s">
        <v>708</v>
      </c>
      <c r="K5370" s="8" t="s">
        <v>1262</v>
      </c>
      <c r="L5370" s="8" t="s">
        <v>7408</v>
      </c>
      <c r="M5370" s="8" t="s">
        <v>7414</v>
      </c>
      <c r="N5370" s="8" t="s">
        <v>10716</v>
      </c>
      <c r="O5370" s="8" t="s">
        <v>45791</v>
      </c>
      <c r="P5370" s="8" t="s">
        <v>776</v>
      </c>
      <c r="Q5370" s="8" t="s">
        <v>7083</v>
      </c>
      <c r="R5370" s="8" t="s">
        <v>7084</v>
      </c>
      <c r="S5370" s="17" t="s">
        <v>7085</v>
      </c>
      <c r="T5370" s="18">
        <v>43031</v>
      </c>
      <c r="U5370" s="8">
        <v>0.85416666666666663</v>
      </c>
      <c r="V5370" s="8">
        <v>0.875</v>
      </c>
      <c r="W5370" s="8" t="s">
        <v>2155</v>
      </c>
      <c r="X5370" s="8" t="s">
        <v>7415</v>
      </c>
      <c r="Y5370" s="8" t="s">
        <v>2350</v>
      </c>
      <c r="Z5370" s="17" t="s">
        <v>7416</v>
      </c>
      <c r="AA5370" s="8" t="s">
        <v>7417</v>
      </c>
      <c r="AB5370" s="8" t="s">
        <v>7418</v>
      </c>
    </row>
    <row r="5371" spans="1:28" hidden="1" x14ac:dyDescent="0.2">
      <c r="A5371" s="8" t="s">
        <v>7419</v>
      </c>
      <c r="B5371" s="8" t="s">
        <v>7420</v>
      </c>
      <c r="C5371" s="8" t="s">
        <v>45761</v>
      </c>
      <c r="D5371" s="8" t="s">
        <v>45762</v>
      </c>
      <c r="E5371" s="8" t="s">
        <v>154</v>
      </c>
      <c r="F5371" s="8" t="s">
        <v>133</v>
      </c>
      <c r="G5371" s="8" t="s">
        <v>154</v>
      </c>
      <c r="H5371" s="8" t="s">
        <v>133</v>
      </c>
      <c r="I5371" s="8" t="s">
        <v>7081</v>
      </c>
      <c r="J5371" s="8" t="s">
        <v>708</v>
      </c>
      <c r="K5371" s="8" t="s">
        <v>1262</v>
      </c>
      <c r="L5371" s="8" t="s">
        <v>7414</v>
      </c>
      <c r="M5371" s="8" t="s">
        <v>7421</v>
      </c>
      <c r="N5371" s="8" t="s">
        <v>10716</v>
      </c>
      <c r="O5371" s="8" t="s">
        <v>45791</v>
      </c>
      <c r="P5371" s="8" t="s">
        <v>776</v>
      </c>
      <c r="Q5371" s="8" t="s">
        <v>7083</v>
      </c>
      <c r="R5371" s="8" t="s">
        <v>7084</v>
      </c>
      <c r="S5371" s="17" t="s">
        <v>7085</v>
      </c>
      <c r="T5371" s="18">
        <v>43031</v>
      </c>
      <c r="U5371" s="8">
        <v>0.875</v>
      </c>
      <c r="V5371" s="8">
        <v>0.9375</v>
      </c>
      <c r="W5371" s="8" t="s">
        <v>2170</v>
      </c>
      <c r="X5371" s="8" t="s">
        <v>7422</v>
      </c>
      <c r="Y5371" s="8" t="s">
        <v>2350</v>
      </c>
      <c r="Z5371" s="17" t="s">
        <v>7202</v>
      </c>
      <c r="AA5371" s="8" t="s">
        <v>7423</v>
      </c>
      <c r="AB5371" s="8" t="s">
        <v>7424</v>
      </c>
    </row>
    <row r="5372" spans="1:28" hidden="1" x14ac:dyDescent="0.2">
      <c r="A5372" s="8" t="s">
        <v>7425</v>
      </c>
      <c r="B5372" s="8" t="s">
        <v>7426</v>
      </c>
      <c r="C5372" s="8" t="s">
        <v>45761</v>
      </c>
      <c r="D5372" s="8" t="s">
        <v>45762</v>
      </c>
      <c r="E5372" s="8" t="s">
        <v>154</v>
      </c>
      <c r="F5372" s="8" t="s">
        <v>133</v>
      </c>
      <c r="G5372" s="8" t="s">
        <v>154</v>
      </c>
      <c r="H5372" s="8" t="s">
        <v>133</v>
      </c>
      <c r="I5372" s="8" t="s">
        <v>7081</v>
      </c>
      <c r="J5372" s="8" t="s">
        <v>708</v>
      </c>
      <c r="K5372" s="8" t="s">
        <v>1262</v>
      </c>
      <c r="L5372" s="8" t="s">
        <v>7421</v>
      </c>
      <c r="M5372" s="8" t="s">
        <v>7427</v>
      </c>
      <c r="N5372" s="8" t="s">
        <v>10716</v>
      </c>
      <c r="O5372" s="8" t="s">
        <v>45791</v>
      </c>
      <c r="P5372" s="8" t="s">
        <v>776</v>
      </c>
      <c r="Q5372" s="8" t="s">
        <v>7083</v>
      </c>
      <c r="R5372" s="8" t="s">
        <v>7084</v>
      </c>
      <c r="S5372" s="17" t="s">
        <v>7085</v>
      </c>
      <c r="T5372" s="18">
        <v>43031</v>
      </c>
      <c r="U5372" s="8">
        <v>0.9375</v>
      </c>
      <c r="V5372" s="8">
        <v>0.97916666666666663</v>
      </c>
      <c r="W5372" s="8" t="s">
        <v>1495</v>
      </c>
      <c r="X5372" s="8" t="s">
        <v>7428</v>
      </c>
      <c r="Y5372" s="8" t="s">
        <v>2350</v>
      </c>
      <c r="Z5372" s="17" t="s">
        <v>7429</v>
      </c>
      <c r="AA5372" s="8" t="s">
        <v>7430</v>
      </c>
      <c r="AB5372" s="8" t="s">
        <v>7431</v>
      </c>
    </row>
    <row r="5373" spans="1:28" hidden="1" x14ac:dyDescent="0.2">
      <c r="A5373" s="8" t="s">
        <v>7432</v>
      </c>
      <c r="B5373" s="8" t="s">
        <v>7433</v>
      </c>
      <c r="C5373" s="8" t="s">
        <v>45761</v>
      </c>
      <c r="D5373" s="8" t="s">
        <v>45762</v>
      </c>
      <c r="E5373" s="8" t="s">
        <v>154</v>
      </c>
      <c r="F5373" s="8" t="s">
        <v>133</v>
      </c>
      <c r="G5373" s="8" t="s">
        <v>154</v>
      </c>
      <c r="H5373" s="8" t="s">
        <v>133</v>
      </c>
      <c r="I5373" s="8" t="s">
        <v>7081</v>
      </c>
      <c r="J5373" s="8" t="s">
        <v>708</v>
      </c>
      <c r="K5373" s="8" t="s">
        <v>1262</v>
      </c>
      <c r="L5373" s="8" t="s">
        <v>7427</v>
      </c>
      <c r="M5373" s="8" t="s">
        <v>7434</v>
      </c>
      <c r="N5373" s="8" t="s">
        <v>10716</v>
      </c>
      <c r="O5373" s="8" t="s">
        <v>45791</v>
      </c>
      <c r="P5373" s="8" t="s">
        <v>776</v>
      </c>
      <c r="Q5373" s="8" t="s">
        <v>7083</v>
      </c>
      <c r="R5373" s="8" t="s">
        <v>7084</v>
      </c>
      <c r="S5373" s="17" t="s">
        <v>7085</v>
      </c>
      <c r="T5373" s="18">
        <v>43031</v>
      </c>
      <c r="U5373" s="8">
        <v>0.97916666666666663</v>
      </c>
      <c r="V5373" s="8">
        <v>2.0833333333333332E-2</v>
      </c>
      <c r="W5373" s="8" t="s">
        <v>1495</v>
      </c>
      <c r="X5373" s="8" t="s">
        <v>2356</v>
      </c>
      <c r="Y5373" s="8" t="s">
        <v>2350</v>
      </c>
      <c r="Z5373" s="17" t="s">
        <v>7231</v>
      </c>
      <c r="AA5373" s="8" t="s">
        <v>7435</v>
      </c>
      <c r="AB5373" s="8" t="s">
        <v>7436</v>
      </c>
    </row>
    <row r="5374" spans="1:28" hidden="1" x14ac:dyDescent="0.2">
      <c r="A5374" s="8" t="s">
        <v>7458</v>
      </c>
      <c r="B5374" s="8" t="s">
        <v>7459</v>
      </c>
      <c r="C5374" s="8" t="s">
        <v>45761</v>
      </c>
      <c r="D5374" s="8" t="s">
        <v>45762</v>
      </c>
      <c r="E5374" s="8" t="s">
        <v>164</v>
      </c>
      <c r="F5374" s="8" t="s">
        <v>133</v>
      </c>
      <c r="G5374" s="8" t="s">
        <v>164</v>
      </c>
      <c r="H5374" s="8" t="s">
        <v>133</v>
      </c>
      <c r="I5374" s="8" t="s">
        <v>7081</v>
      </c>
      <c r="J5374" s="8" t="s">
        <v>708</v>
      </c>
      <c r="K5374" s="8" t="s">
        <v>1262</v>
      </c>
      <c r="L5374" s="8" t="s">
        <v>7453</v>
      </c>
      <c r="M5374" s="8" t="s">
        <v>7460</v>
      </c>
      <c r="N5374" s="8" t="s">
        <v>10716</v>
      </c>
      <c r="O5374" s="8" t="s">
        <v>45791</v>
      </c>
      <c r="P5374" s="8" t="s">
        <v>776</v>
      </c>
      <c r="Q5374" s="8" t="s">
        <v>7083</v>
      </c>
      <c r="R5374" s="8" t="s">
        <v>7084</v>
      </c>
      <c r="S5374" s="17" t="s">
        <v>7085</v>
      </c>
      <c r="T5374" s="18">
        <v>43032</v>
      </c>
      <c r="U5374" s="8">
        <v>0</v>
      </c>
      <c r="V5374" s="8">
        <v>0.125</v>
      </c>
      <c r="W5374" s="8" t="s">
        <v>1283</v>
      </c>
      <c r="X5374" s="8" t="s">
        <v>7461</v>
      </c>
      <c r="Y5374" s="8" t="s">
        <v>2350</v>
      </c>
      <c r="Z5374" s="17" t="s">
        <v>7462</v>
      </c>
      <c r="AA5374" s="8" t="s">
        <v>7463</v>
      </c>
      <c r="AB5374" s="8" t="s">
        <v>7464</v>
      </c>
    </row>
    <row r="5375" spans="1:28" hidden="1" x14ac:dyDescent="0.2">
      <c r="A5375" s="8" t="s">
        <v>7465</v>
      </c>
      <c r="B5375" s="8" t="s">
        <v>7466</v>
      </c>
      <c r="C5375" s="8" t="s">
        <v>45761</v>
      </c>
      <c r="D5375" s="8" t="s">
        <v>45762</v>
      </c>
      <c r="E5375" s="8" t="s">
        <v>164</v>
      </c>
      <c r="F5375" s="8" t="s">
        <v>133</v>
      </c>
      <c r="G5375" s="8" t="s">
        <v>164</v>
      </c>
      <c r="H5375" s="8" t="s">
        <v>133</v>
      </c>
      <c r="I5375" s="8" t="s">
        <v>7081</v>
      </c>
      <c r="J5375" s="8" t="s">
        <v>708</v>
      </c>
      <c r="K5375" s="8" t="s">
        <v>1262</v>
      </c>
      <c r="L5375" s="8" t="s">
        <v>7460</v>
      </c>
      <c r="M5375" s="8" t="s">
        <v>7467</v>
      </c>
      <c r="N5375" s="8" t="s">
        <v>10716</v>
      </c>
      <c r="O5375" s="8" t="s">
        <v>45791</v>
      </c>
      <c r="P5375" s="8" t="s">
        <v>776</v>
      </c>
      <c r="Q5375" s="8" t="s">
        <v>7083</v>
      </c>
      <c r="R5375" s="8" t="s">
        <v>7084</v>
      </c>
      <c r="S5375" s="17" t="s">
        <v>7085</v>
      </c>
      <c r="T5375" s="18">
        <v>43032</v>
      </c>
      <c r="U5375" s="8">
        <v>0.125</v>
      </c>
      <c r="V5375" s="8">
        <v>0.14583333333333334</v>
      </c>
      <c r="W5375" s="8" t="s">
        <v>2155</v>
      </c>
      <c r="X5375" s="8" t="s">
        <v>7468</v>
      </c>
      <c r="Y5375" s="8" t="s">
        <v>2350</v>
      </c>
      <c r="Z5375" s="17" t="s">
        <v>7469</v>
      </c>
      <c r="AA5375" s="8" t="s">
        <v>7470</v>
      </c>
      <c r="AB5375" s="8" t="s">
        <v>7471</v>
      </c>
    </row>
    <row r="5376" spans="1:28" hidden="1" x14ac:dyDescent="0.2">
      <c r="A5376" s="8" t="s">
        <v>7472</v>
      </c>
      <c r="B5376" s="8" t="s">
        <v>7473</v>
      </c>
      <c r="C5376" s="8" t="s">
        <v>45761</v>
      </c>
      <c r="D5376" s="8" t="s">
        <v>45762</v>
      </c>
      <c r="E5376" s="8" t="s">
        <v>164</v>
      </c>
      <c r="F5376" s="8" t="s">
        <v>133</v>
      </c>
      <c r="G5376" s="8" t="s">
        <v>164</v>
      </c>
      <c r="H5376" s="8" t="s">
        <v>133</v>
      </c>
      <c r="I5376" s="8" t="s">
        <v>7081</v>
      </c>
      <c r="J5376" s="8" t="s">
        <v>708</v>
      </c>
      <c r="K5376" s="8" t="s">
        <v>1262</v>
      </c>
      <c r="L5376" s="8" t="s">
        <v>7467</v>
      </c>
      <c r="M5376" s="8" t="s">
        <v>7474</v>
      </c>
      <c r="N5376" s="8" t="s">
        <v>10716</v>
      </c>
      <c r="O5376" s="8" t="s">
        <v>45791</v>
      </c>
      <c r="P5376" s="8" t="s">
        <v>776</v>
      </c>
      <c r="Q5376" s="8" t="s">
        <v>7083</v>
      </c>
      <c r="R5376" s="8" t="s">
        <v>7084</v>
      </c>
      <c r="S5376" s="17" t="s">
        <v>7085</v>
      </c>
      <c r="T5376" s="18">
        <v>43032</v>
      </c>
      <c r="U5376" s="8">
        <v>0.14583333333333334</v>
      </c>
      <c r="V5376" s="8">
        <v>0.1875</v>
      </c>
      <c r="W5376" s="8" t="s">
        <v>1495</v>
      </c>
      <c r="X5376" s="8" t="s">
        <v>7475</v>
      </c>
      <c r="Y5376" s="8" t="s">
        <v>2517</v>
      </c>
      <c r="Z5376" s="17" t="s">
        <v>7202</v>
      </c>
      <c r="AA5376" s="8" t="s">
        <v>7476</v>
      </c>
      <c r="AB5376" s="8" t="s">
        <v>7477</v>
      </c>
    </row>
    <row r="5377" spans="1:28" hidden="1" x14ac:dyDescent="0.2">
      <c r="A5377" s="8" t="s">
        <v>7478</v>
      </c>
      <c r="B5377" s="8" t="s">
        <v>7479</v>
      </c>
      <c r="C5377" s="8" t="s">
        <v>45761</v>
      </c>
      <c r="D5377" s="8" t="s">
        <v>45762</v>
      </c>
      <c r="E5377" s="8" t="s">
        <v>164</v>
      </c>
      <c r="F5377" s="8" t="s">
        <v>133</v>
      </c>
      <c r="G5377" s="8" t="s">
        <v>164</v>
      </c>
      <c r="H5377" s="8" t="s">
        <v>133</v>
      </c>
      <c r="I5377" s="8" t="s">
        <v>7081</v>
      </c>
      <c r="J5377" s="8" t="s">
        <v>708</v>
      </c>
      <c r="K5377" s="8" t="s">
        <v>1262</v>
      </c>
      <c r="L5377" s="8" t="s">
        <v>7474</v>
      </c>
      <c r="M5377" s="8" t="s">
        <v>7480</v>
      </c>
      <c r="N5377" s="8" t="s">
        <v>10716</v>
      </c>
      <c r="O5377" s="8" t="s">
        <v>45791</v>
      </c>
      <c r="P5377" s="8" t="s">
        <v>776</v>
      </c>
      <c r="Q5377" s="8" t="s">
        <v>7083</v>
      </c>
      <c r="R5377" s="8" t="s">
        <v>7084</v>
      </c>
      <c r="S5377" s="17" t="s">
        <v>7085</v>
      </c>
      <c r="T5377" s="18">
        <v>43032</v>
      </c>
      <c r="U5377" s="8">
        <v>0.1875</v>
      </c>
      <c r="V5377" s="8">
        <v>0.22916666666666666</v>
      </c>
      <c r="W5377" s="8" t="s">
        <v>1495</v>
      </c>
      <c r="X5377" s="8" t="s">
        <v>7481</v>
      </c>
      <c r="Y5377" s="8" t="s">
        <v>7482</v>
      </c>
      <c r="Z5377" s="17" t="s">
        <v>7483</v>
      </c>
      <c r="AA5377" s="8" t="s">
        <v>7484</v>
      </c>
      <c r="AB5377" s="8" t="s">
        <v>7485</v>
      </c>
    </row>
    <row r="5378" spans="1:28" hidden="1" x14ac:dyDescent="0.2">
      <c r="A5378" s="8" t="s">
        <v>7451</v>
      </c>
      <c r="B5378" s="8" t="s">
        <v>7452</v>
      </c>
      <c r="C5378" s="8" t="s">
        <v>45761</v>
      </c>
      <c r="D5378" s="8" t="s">
        <v>45762</v>
      </c>
      <c r="E5378" s="8" t="s">
        <v>164</v>
      </c>
      <c r="F5378" s="8" t="s">
        <v>133</v>
      </c>
      <c r="G5378" s="8" t="s">
        <v>164</v>
      </c>
      <c r="H5378" s="8" t="s">
        <v>133</v>
      </c>
      <c r="I5378" s="8" t="s">
        <v>7081</v>
      </c>
      <c r="J5378" s="8" t="s">
        <v>708</v>
      </c>
      <c r="K5378" s="8" t="s">
        <v>1262</v>
      </c>
      <c r="L5378" s="8" t="s">
        <v>166</v>
      </c>
      <c r="M5378" s="8" t="s">
        <v>7453</v>
      </c>
      <c r="N5378" s="8" t="s">
        <v>10716</v>
      </c>
      <c r="O5378" s="8" t="s">
        <v>45791</v>
      </c>
      <c r="P5378" s="8" t="s">
        <v>776</v>
      </c>
      <c r="Q5378" s="8" t="s">
        <v>7083</v>
      </c>
      <c r="R5378" s="8" t="s">
        <v>7084</v>
      </c>
      <c r="S5378" s="17" t="s">
        <v>7085</v>
      </c>
      <c r="T5378" s="18">
        <v>43032</v>
      </c>
      <c r="U5378" s="8">
        <v>0.75</v>
      </c>
      <c r="V5378" s="8">
        <v>0</v>
      </c>
      <c r="W5378" s="8" t="s">
        <v>30</v>
      </c>
      <c r="X5378" s="8" t="s">
        <v>7454</v>
      </c>
      <c r="Y5378" s="8" t="s">
        <v>2350</v>
      </c>
      <c r="Z5378" s="17" t="s">
        <v>7455</v>
      </c>
      <c r="AA5378" s="8" t="s">
        <v>7456</v>
      </c>
      <c r="AB5378" s="8" t="s">
        <v>7457</v>
      </c>
    </row>
    <row r="5379" spans="1:28" hidden="1" x14ac:dyDescent="0.2">
      <c r="A5379" s="8" t="s">
        <v>7509</v>
      </c>
      <c r="B5379" s="8" t="s">
        <v>7510</v>
      </c>
      <c r="C5379" s="8" t="s">
        <v>45761</v>
      </c>
      <c r="D5379" s="8" t="s">
        <v>45762</v>
      </c>
      <c r="E5379" s="8" t="s">
        <v>205</v>
      </c>
      <c r="F5379" s="8" t="s">
        <v>204</v>
      </c>
      <c r="G5379" s="8" t="s">
        <v>205</v>
      </c>
      <c r="H5379" s="8" t="s">
        <v>204</v>
      </c>
      <c r="I5379" s="8" t="s">
        <v>7081</v>
      </c>
      <c r="J5379" s="8" t="s">
        <v>708</v>
      </c>
      <c r="K5379" s="8" t="s">
        <v>1262</v>
      </c>
      <c r="L5379" s="8" t="s">
        <v>7503</v>
      </c>
      <c r="M5379" s="8" t="s">
        <v>7511</v>
      </c>
      <c r="N5379" s="8" t="s">
        <v>10716</v>
      </c>
      <c r="O5379" s="8" t="s">
        <v>45791</v>
      </c>
      <c r="P5379" s="8" t="s">
        <v>776</v>
      </c>
      <c r="Q5379" s="8" t="s">
        <v>7083</v>
      </c>
      <c r="R5379" s="8" t="s">
        <v>7084</v>
      </c>
      <c r="S5379" s="17" t="s">
        <v>7085</v>
      </c>
      <c r="T5379" s="18">
        <v>43033</v>
      </c>
      <c r="U5379" s="8">
        <v>0.14583333333333334</v>
      </c>
      <c r="V5379" s="8">
        <v>0.1875</v>
      </c>
      <c r="W5379" s="8" t="s">
        <v>1495</v>
      </c>
      <c r="X5379" s="8" t="s">
        <v>7512</v>
      </c>
      <c r="Y5379" s="8" t="s">
        <v>7513</v>
      </c>
      <c r="Z5379" s="17" t="s">
        <v>7514</v>
      </c>
      <c r="AA5379" s="8" t="s">
        <v>7515</v>
      </c>
      <c r="AB5379" s="8" t="s">
        <v>7516</v>
      </c>
    </row>
    <row r="5380" spans="1:28" hidden="1" x14ac:dyDescent="0.2">
      <c r="A5380" s="8" t="s">
        <v>7517</v>
      </c>
      <c r="B5380" s="8" t="s">
        <v>7518</v>
      </c>
      <c r="C5380" s="8" t="s">
        <v>45761</v>
      </c>
      <c r="D5380" s="8" t="s">
        <v>45762</v>
      </c>
      <c r="E5380" s="8" t="s">
        <v>205</v>
      </c>
      <c r="F5380" s="8" t="s">
        <v>204</v>
      </c>
      <c r="G5380" s="8" t="s">
        <v>205</v>
      </c>
      <c r="H5380" s="8" t="s">
        <v>204</v>
      </c>
      <c r="I5380" s="8" t="s">
        <v>7081</v>
      </c>
      <c r="J5380" s="8" t="s">
        <v>708</v>
      </c>
      <c r="K5380" s="8" t="s">
        <v>1262</v>
      </c>
      <c r="L5380" s="8" t="s">
        <v>7511</v>
      </c>
      <c r="M5380" s="8" t="s">
        <v>7519</v>
      </c>
      <c r="N5380" s="8" t="s">
        <v>10716</v>
      </c>
      <c r="O5380" s="8" t="s">
        <v>45791</v>
      </c>
      <c r="P5380" s="8" t="s">
        <v>776</v>
      </c>
      <c r="Q5380" s="8" t="s">
        <v>7083</v>
      </c>
      <c r="R5380" s="8" t="s">
        <v>7084</v>
      </c>
      <c r="S5380" s="17" t="s">
        <v>7085</v>
      </c>
      <c r="T5380" s="18">
        <v>43033</v>
      </c>
      <c r="U5380" s="8">
        <v>0.1875</v>
      </c>
      <c r="V5380" s="8">
        <v>0.22916666666666666</v>
      </c>
      <c r="W5380" s="8" t="s">
        <v>1495</v>
      </c>
      <c r="X5380" s="8" t="s">
        <v>7520</v>
      </c>
      <c r="Y5380" s="8" t="s">
        <v>7521</v>
      </c>
      <c r="Z5380" s="17" t="s">
        <v>7514</v>
      </c>
      <c r="AA5380" s="8" t="s">
        <v>7522</v>
      </c>
      <c r="AB5380" s="8" t="s">
        <v>7523</v>
      </c>
    </row>
    <row r="5381" spans="1:28" hidden="1" x14ac:dyDescent="0.2">
      <c r="A5381" s="8" t="s">
        <v>7486</v>
      </c>
      <c r="B5381" s="8" t="s">
        <v>7487</v>
      </c>
      <c r="C5381" s="8" t="s">
        <v>45761</v>
      </c>
      <c r="D5381" s="8" t="s">
        <v>45762</v>
      </c>
      <c r="E5381" s="8" t="s">
        <v>205</v>
      </c>
      <c r="F5381" s="8" t="s">
        <v>204</v>
      </c>
      <c r="G5381" s="8" t="s">
        <v>205</v>
      </c>
      <c r="H5381" s="8" t="s">
        <v>204</v>
      </c>
      <c r="I5381" s="8" t="s">
        <v>7081</v>
      </c>
      <c r="J5381" s="8" t="s">
        <v>708</v>
      </c>
      <c r="K5381" s="8" t="s">
        <v>1262</v>
      </c>
      <c r="L5381" s="8" t="s">
        <v>207</v>
      </c>
      <c r="M5381" s="8" t="s">
        <v>7488</v>
      </c>
      <c r="N5381" s="8" t="s">
        <v>10716</v>
      </c>
      <c r="O5381" s="8" t="s">
        <v>45791</v>
      </c>
      <c r="P5381" s="8" t="s">
        <v>776</v>
      </c>
      <c r="Q5381" s="8" t="s">
        <v>7083</v>
      </c>
      <c r="R5381" s="8" t="s">
        <v>7084</v>
      </c>
      <c r="S5381" s="17" t="s">
        <v>7085</v>
      </c>
      <c r="T5381" s="18">
        <v>43033</v>
      </c>
      <c r="U5381" s="8">
        <v>0.75</v>
      </c>
      <c r="V5381" s="8">
        <v>0.83333333333333337</v>
      </c>
      <c r="W5381" s="8" t="s">
        <v>1100</v>
      </c>
      <c r="X5381" s="8" t="s">
        <v>7489</v>
      </c>
      <c r="Y5381" s="8" t="s">
        <v>7490</v>
      </c>
      <c r="Z5381" s="17" t="s">
        <v>7491</v>
      </c>
      <c r="AA5381" s="8" t="s">
        <v>7492</v>
      </c>
      <c r="AB5381" s="8" t="s">
        <v>7493</v>
      </c>
    </row>
    <row r="5382" spans="1:28" hidden="1" x14ac:dyDescent="0.2">
      <c r="A5382" s="8" t="s">
        <v>7494</v>
      </c>
      <c r="B5382" s="8" t="s">
        <v>7495</v>
      </c>
      <c r="C5382" s="8" t="s">
        <v>45761</v>
      </c>
      <c r="D5382" s="8" t="s">
        <v>45762</v>
      </c>
      <c r="E5382" s="8" t="s">
        <v>205</v>
      </c>
      <c r="F5382" s="8" t="s">
        <v>204</v>
      </c>
      <c r="G5382" s="8" t="s">
        <v>205</v>
      </c>
      <c r="H5382" s="8" t="s">
        <v>204</v>
      </c>
      <c r="I5382" s="8" t="s">
        <v>7081</v>
      </c>
      <c r="J5382" s="8" t="s">
        <v>708</v>
      </c>
      <c r="K5382" s="8" t="s">
        <v>1262</v>
      </c>
      <c r="L5382" s="8" t="s">
        <v>7488</v>
      </c>
      <c r="M5382" s="8" t="s">
        <v>7496</v>
      </c>
      <c r="N5382" s="8" t="s">
        <v>10716</v>
      </c>
      <c r="O5382" s="8" t="s">
        <v>45791</v>
      </c>
      <c r="P5382" s="8" t="s">
        <v>776</v>
      </c>
      <c r="Q5382" s="8" t="s">
        <v>7083</v>
      </c>
      <c r="R5382" s="8" t="s">
        <v>7084</v>
      </c>
      <c r="S5382" s="17" t="s">
        <v>7085</v>
      </c>
      <c r="T5382" s="18">
        <v>43033</v>
      </c>
      <c r="U5382" s="8">
        <v>0.83333333333333337</v>
      </c>
      <c r="V5382" s="8">
        <v>0.91666666666666663</v>
      </c>
      <c r="W5382" s="8" t="s">
        <v>1100</v>
      </c>
      <c r="X5382" s="8" t="s">
        <v>7497</v>
      </c>
      <c r="Y5382" s="8" t="s">
        <v>7329</v>
      </c>
      <c r="Z5382" s="17" t="s">
        <v>7498</v>
      </c>
      <c r="AA5382" s="8" t="s">
        <v>7499</v>
      </c>
      <c r="AB5382" s="8" t="s">
        <v>7500</v>
      </c>
    </row>
    <row r="5383" spans="1:28" hidden="1" x14ac:dyDescent="0.2">
      <c r="A5383" s="8" t="s">
        <v>7501</v>
      </c>
      <c r="B5383" s="8" t="s">
        <v>7502</v>
      </c>
      <c r="C5383" s="8" t="s">
        <v>45761</v>
      </c>
      <c r="D5383" s="8" t="s">
        <v>45762</v>
      </c>
      <c r="E5383" s="8" t="s">
        <v>205</v>
      </c>
      <c r="F5383" s="8" t="s">
        <v>204</v>
      </c>
      <c r="G5383" s="8" t="s">
        <v>205</v>
      </c>
      <c r="H5383" s="8" t="s">
        <v>204</v>
      </c>
      <c r="I5383" s="8" t="s">
        <v>7081</v>
      </c>
      <c r="J5383" s="8" t="s">
        <v>708</v>
      </c>
      <c r="K5383" s="8" t="s">
        <v>1262</v>
      </c>
      <c r="L5383" s="8" t="s">
        <v>7496</v>
      </c>
      <c r="M5383" s="8" t="s">
        <v>7503</v>
      </c>
      <c r="N5383" s="8" t="s">
        <v>10716</v>
      </c>
      <c r="O5383" s="8" t="s">
        <v>45791</v>
      </c>
      <c r="P5383" s="8" t="s">
        <v>776</v>
      </c>
      <c r="Q5383" s="8" t="s">
        <v>7083</v>
      </c>
      <c r="R5383" s="8" t="s">
        <v>7084</v>
      </c>
      <c r="S5383" s="17" t="s">
        <v>7085</v>
      </c>
      <c r="T5383" s="18">
        <v>43033</v>
      </c>
      <c r="U5383" s="8">
        <v>0.91666666666666663</v>
      </c>
      <c r="V5383" s="8">
        <v>0.14583333333333334</v>
      </c>
      <c r="W5383" s="8" t="s">
        <v>2712</v>
      </c>
      <c r="X5383" s="8" t="s">
        <v>7504</v>
      </c>
      <c r="Y5383" s="8" t="s">
        <v>7505</v>
      </c>
      <c r="Z5383" s="17" t="s">
        <v>7506</v>
      </c>
      <c r="AA5383" s="8" t="s">
        <v>7507</v>
      </c>
      <c r="AB5383" s="8" t="s">
        <v>7508</v>
      </c>
    </row>
    <row r="5384" spans="1:28" hidden="1" x14ac:dyDescent="0.2">
      <c r="A5384" s="8" t="s">
        <v>7566</v>
      </c>
      <c r="B5384" s="8" t="s">
        <v>7567</v>
      </c>
      <c r="C5384" s="8" t="s">
        <v>45761</v>
      </c>
      <c r="D5384" s="8" t="s">
        <v>45762</v>
      </c>
      <c r="E5384" s="8" t="s">
        <v>215</v>
      </c>
      <c r="F5384" s="8" t="s">
        <v>204</v>
      </c>
      <c r="G5384" s="8" t="s">
        <v>215</v>
      </c>
      <c r="H5384" s="8" t="s">
        <v>204</v>
      </c>
      <c r="I5384" s="8" t="s">
        <v>7081</v>
      </c>
      <c r="J5384" s="8" t="s">
        <v>708</v>
      </c>
      <c r="K5384" s="8" t="s">
        <v>1262</v>
      </c>
      <c r="L5384" s="8" t="s">
        <v>7561</v>
      </c>
      <c r="M5384" s="8" t="s">
        <v>7568</v>
      </c>
      <c r="N5384" s="8" t="s">
        <v>10716</v>
      </c>
      <c r="O5384" s="8" t="s">
        <v>45791</v>
      </c>
      <c r="P5384" s="8" t="s">
        <v>776</v>
      </c>
      <c r="Q5384" s="8" t="s">
        <v>7083</v>
      </c>
      <c r="R5384" s="8" t="s">
        <v>7084</v>
      </c>
      <c r="S5384" s="17" t="s">
        <v>7085</v>
      </c>
      <c r="T5384" s="18">
        <v>43034</v>
      </c>
      <c r="U5384" s="8">
        <v>4.1666666666666664E-2</v>
      </c>
      <c r="V5384" s="8">
        <v>0.125</v>
      </c>
      <c r="W5384" s="8" t="s">
        <v>1100</v>
      </c>
      <c r="X5384" s="8" t="s">
        <v>2169</v>
      </c>
      <c r="Y5384" s="8" t="s">
        <v>2169</v>
      </c>
      <c r="Z5384" s="17" t="s">
        <v>7569</v>
      </c>
      <c r="AA5384" s="8" t="s">
        <v>7570</v>
      </c>
      <c r="AB5384" s="8" t="s">
        <v>7571</v>
      </c>
    </row>
    <row r="5385" spans="1:28" hidden="1" x14ac:dyDescent="0.2">
      <c r="A5385" s="8" t="s">
        <v>7572</v>
      </c>
      <c r="B5385" s="8" t="s">
        <v>7573</v>
      </c>
      <c r="C5385" s="8" t="s">
        <v>45761</v>
      </c>
      <c r="D5385" s="8" t="s">
        <v>45762</v>
      </c>
      <c r="E5385" s="8" t="s">
        <v>215</v>
      </c>
      <c r="F5385" s="8" t="s">
        <v>204</v>
      </c>
      <c r="G5385" s="8" t="s">
        <v>215</v>
      </c>
      <c r="H5385" s="8" t="s">
        <v>204</v>
      </c>
      <c r="I5385" s="8" t="s">
        <v>7081</v>
      </c>
      <c r="J5385" s="8" t="s">
        <v>708</v>
      </c>
      <c r="K5385" s="8" t="s">
        <v>1262</v>
      </c>
      <c r="L5385" s="8" t="s">
        <v>7568</v>
      </c>
      <c r="M5385" s="8" t="s">
        <v>7574</v>
      </c>
      <c r="N5385" s="8" t="s">
        <v>10716</v>
      </c>
      <c r="O5385" s="8" t="s">
        <v>45791</v>
      </c>
      <c r="P5385" s="8" t="s">
        <v>776</v>
      </c>
      <c r="Q5385" s="8" t="s">
        <v>7083</v>
      </c>
      <c r="R5385" s="8" t="s">
        <v>7084</v>
      </c>
      <c r="S5385" s="17" t="s">
        <v>7085</v>
      </c>
      <c r="T5385" s="18">
        <v>43034</v>
      </c>
      <c r="U5385" s="8">
        <v>0.125</v>
      </c>
      <c r="V5385" s="8">
        <v>0.22916666666666666</v>
      </c>
      <c r="W5385" s="8" t="s">
        <v>1387</v>
      </c>
      <c r="X5385" s="8" t="s">
        <v>2225</v>
      </c>
      <c r="Y5385" s="8" t="s">
        <v>2225</v>
      </c>
      <c r="Z5385" s="17" t="s">
        <v>7569</v>
      </c>
      <c r="AA5385" s="8" t="s">
        <v>7575</v>
      </c>
      <c r="AB5385" s="8" t="s">
        <v>7576</v>
      </c>
    </row>
    <row r="5386" spans="1:28" hidden="1" x14ac:dyDescent="0.2">
      <c r="A5386" s="8" t="s">
        <v>7524</v>
      </c>
      <c r="B5386" s="8" t="s">
        <v>7525</v>
      </c>
      <c r="C5386" s="8" t="s">
        <v>45761</v>
      </c>
      <c r="D5386" s="8" t="s">
        <v>45762</v>
      </c>
      <c r="E5386" s="8" t="s">
        <v>215</v>
      </c>
      <c r="F5386" s="8" t="s">
        <v>204</v>
      </c>
      <c r="G5386" s="8" t="s">
        <v>215</v>
      </c>
      <c r="H5386" s="8" t="s">
        <v>204</v>
      </c>
      <c r="I5386" s="8" t="s">
        <v>7081</v>
      </c>
      <c r="J5386" s="8" t="s">
        <v>708</v>
      </c>
      <c r="K5386" s="8" t="s">
        <v>1262</v>
      </c>
      <c r="L5386" s="8" t="s">
        <v>217</v>
      </c>
      <c r="M5386" s="8" t="s">
        <v>7526</v>
      </c>
      <c r="N5386" s="8" t="s">
        <v>10716</v>
      </c>
      <c r="O5386" s="8" t="s">
        <v>45791</v>
      </c>
      <c r="P5386" s="8" t="s">
        <v>776</v>
      </c>
      <c r="Q5386" s="8" t="s">
        <v>7083</v>
      </c>
      <c r="R5386" s="8" t="s">
        <v>7084</v>
      </c>
      <c r="S5386" s="17" t="s">
        <v>7085</v>
      </c>
      <c r="T5386" s="18">
        <v>43034</v>
      </c>
      <c r="U5386" s="8">
        <v>0.75</v>
      </c>
      <c r="V5386" s="8">
        <v>0.79166666666666663</v>
      </c>
      <c r="W5386" s="8" t="s">
        <v>1495</v>
      </c>
      <c r="X5386" s="8" t="s">
        <v>2451</v>
      </c>
      <c r="Y5386" s="8" t="s">
        <v>2452</v>
      </c>
      <c r="Z5386" s="17" t="s">
        <v>7527</v>
      </c>
      <c r="AA5386" s="8" t="s">
        <v>7528</v>
      </c>
      <c r="AB5386" s="8" t="s">
        <v>7529</v>
      </c>
    </row>
    <row r="5387" spans="1:28" hidden="1" x14ac:dyDescent="0.2">
      <c r="A5387" s="8" t="s">
        <v>7530</v>
      </c>
      <c r="B5387" s="8" t="s">
        <v>7531</v>
      </c>
      <c r="C5387" s="8" t="s">
        <v>45761</v>
      </c>
      <c r="D5387" s="8" t="s">
        <v>45762</v>
      </c>
      <c r="E5387" s="8" t="s">
        <v>215</v>
      </c>
      <c r="F5387" s="8" t="s">
        <v>204</v>
      </c>
      <c r="G5387" s="8" t="s">
        <v>215</v>
      </c>
      <c r="H5387" s="8" t="s">
        <v>204</v>
      </c>
      <c r="I5387" s="8" t="s">
        <v>7081</v>
      </c>
      <c r="J5387" s="8" t="s">
        <v>708</v>
      </c>
      <c r="K5387" s="8" t="s">
        <v>1262</v>
      </c>
      <c r="L5387" s="8" t="s">
        <v>7526</v>
      </c>
      <c r="M5387" s="8" t="s">
        <v>7532</v>
      </c>
      <c r="N5387" s="8" t="s">
        <v>10716</v>
      </c>
      <c r="O5387" s="8" t="s">
        <v>45791</v>
      </c>
      <c r="P5387" s="8" t="s">
        <v>776</v>
      </c>
      <c r="Q5387" s="8" t="s">
        <v>7083</v>
      </c>
      <c r="R5387" s="8" t="s">
        <v>7084</v>
      </c>
      <c r="S5387" s="17" t="s">
        <v>7085</v>
      </c>
      <c r="T5387" s="18">
        <v>43034</v>
      </c>
      <c r="U5387" s="8">
        <v>0.79166666666666663</v>
      </c>
      <c r="V5387" s="8">
        <v>0.875</v>
      </c>
      <c r="W5387" s="8" t="s">
        <v>1100</v>
      </c>
      <c r="X5387" s="8" t="s">
        <v>7533</v>
      </c>
      <c r="Y5387" s="8" t="s">
        <v>7534</v>
      </c>
      <c r="Z5387" s="17" t="s">
        <v>7535</v>
      </c>
      <c r="AA5387" s="8" t="s">
        <v>7536</v>
      </c>
      <c r="AB5387" s="8" t="s">
        <v>7537</v>
      </c>
    </row>
    <row r="5388" spans="1:28" hidden="1" x14ac:dyDescent="0.2">
      <c r="A5388" s="8" t="s">
        <v>7538</v>
      </c>
      <c r="B5388" s="8" t="s">
        <v>7539</v>
      </c>
      <c r="C5388" s="8" t="s">
        <v>45761</v>
      </c>
      <c r="D5388" s="8" t="s">
        <v>45762</v>
      </c>
      <c r="E5388" s="8" t="s">
        <v>215</v>
      </c>
      <c r="F5388" s="8" t="s">
        <v>204</v>
      </c>
      <c r="G5388" s="8" t="s">
        <v>215</v>
      </c>
      <c r="H5388" s="8" t="s">
        <v>204</v>
      </c>
      <c r="I5388" s="8" t="s">
        <v>7081</v>
      </c>
      <c r="J5388" s="8" t="s">
        <v>708</v>
      </c>
      <c r="K5388" s="8" t="s">
        <v>1262</v>
      </c>
      <c r="L5388" s="8" t="s">
        <v>7532</v>
      </c>
      <c r="M5388" s="8" t="s">
        <v>7540</v>
      </c>
      <c r="N5388" s="8" t="s">
        <v>10716</v>
      </c>
      <c r="O5388" s="8" t="s">
        <v>45791</v>
      </c>
      <c r="P5388" s="8" t="s">
        <v>776</v>
      </c>
      <c r="Q5388" s="8" t="s">
        <v>7083</v>
      </c>
      <c r="R5388" s="8" t="s">
        <v>7084</v>
      </c>
      <c r="S5388" s="17" t="s">
        <v>7085</v>
      </c>
      <c r="T5388" s="18">
        <v>43034</v>
      </c>
      <c r="U5388" s="8">
        <v>0.875</v>
      </c>
      <c r="V5388" s="8">
        <v>0.89583333333333337</v>
      </c>
      <c r="W5388" s="8" t="s">
        <v>2155</v>
      </c>
      <c r="X5388" s="8" t="s">
        <v>7541</v>
      </c>
      <c r="Y5388" s="8" t="s">
        <v>7542</v>
      </c>
      <c r="Z5388" s="17" t="s">
        <v>2776</v>
      </c>
      <c r="AA5388" s="8" t="s">
        <v>7543</v>
      </c>
      <c r="AB5388" s="8" t="s">
        <v>7544</v>
      </c>
    </row>
    <row r="5389" spans="1:28" hidden="1" x14ac:dyDescent="0.2">
      <c r="A5389" s="8" t="s">
        <v>7545</v>
      </c>
      <c r="B5389" s="8" t="s">
        <v>7546</v>
      </c>
      <c r="C5389" s="8" t="s">
        <v>45761</v>
      </c>
      <c r="D5389" s="8" t="s">
        <v>45762</v>
      </c>
      <c r="E5389" s="8" t="s">
        <v>215</v>
      </c>
      <c r="F5389" s="8" t="s">
        <v>204</v>
      </c>
      <c r="G5389" s="8" t="s">
        <v>215</v>
      </c>
      <c r="H5389" s="8" t="s">
        <v>204</v>
      </c>
      <c r="I5389" s="8" t="s">
        <v>7081</v>
      </c>
      <c r="J5389" s="8" t="s">
        <v>708</v>
      </c>
      <c r="K5389" s="8" t="s">
        <v>1262</v>
      </c>
      <c r="L5389" s="8" t="s">
        <v>7540</v>
      </c>
      <c r="M5389" s="8" t="s">
        <v>7547</v>
      </c>
      <c r="N5389" s="8" t="s">
        <v>10716</v>
      </c>
      <c r="O5389" s="8" t="s">
        <v>45791</v>
      </c>
      <c r="P5389" s="8" t="s">
        <v>776</v>
      </c>
      <c r="Q5389" s="8" t="s">
        <v>7083</v>
      </c>
      <c r="R5389" s="8" t="s">
        <v>7084</v>
      </c>
      <c r="S5389" s="17" t="s">
        <v>7085</v>
      </c>
      <c r="T5389" s="18">
        <v>43034</v>
      </c>
      <c r="U5389" s="8">
        <v>0.89583333333333337</v>
      </c>
      <c r="V5389" s="8">
        <v>0.9375</v>
      </c>
      <c r="W5389" s="8" t="s">
        <v>1495</v>
      </c>
      <c r="X5389" s="8" t="s">
        <v>7548</v>
      </c>
      <c r="Y5389" s="8" t="s">
        <v>7534</v>
      </c>
      <c r="Z5389" s="17" t="s">
        <v>7549</v>
      </c>
      <c r="AA5389" s="8" t="s">
        <v>7550</v>
      </c>
      <c r="AB5389" s="8" t="s">
        <v>7551</v>
      </c>
    </row>
    <row r="5390" spans="1:28" hidden="1" x14ac:dyDescent="0.2">
      <c r="A5390" s="8" t="s">
        <v>7552</v>
      </c>
      <c r="B5390" s="8" t="s">
        <v>7553</v>
      </c>
      <c r="C5390" s="8" t="s">
        <v>45761</v>
      </c>
      <c r="D5390" s="8" t="s">
        <v>45762</v>
      </c>
      <c r="E5390" s="8" t="s">
        <v>215</v>
      </c>
      <c r="F5390" s="8" t="s">
        <v>204</v>
      </c>
      <c r="G5390" s="8" t="s">
        <v>215</v>
      </c>
      <c r="H5390" s="8" t="s">
        <v>204</v>
      </c>
      <c r="I5390" s="8" t="s">
        <v>7081</v>
      </c>
      <c r="J5390" s="8" t="s">
        <v>708</v>
      </c>
      <c r="K5390" s="8" t="s">
        <v>1262</v>
      </c>
      <c r="L5390" s="8" t="s">
        <v>7547</v>
      </c>
      <c r="M5390" s="8" t="s">
        <v>7554</v>
      </c>
      <c r="N5390" s="8" t="s">
        <v>10716</v>
      </c>
      <c r="O5390" s="8" t="s">
        <v>45791</v>
      </c>
      <c r="P5390" s="8" t="s">
        <v>776</v>
      </c>
      <c r="Q5390" s="8" t="s">
        <v>7083</v>
      </c>
      <c r="R5390" s="8" t="s">
        <v>7084</v>
      </c>
      <c r="S5390" s="17" t="s">
        <v>7085</v>
      </c>
      <c r="T5390" s="18">
        <v>43034</v>
      </c>
      <c r="U5390" s="8">
        <v>0.9375</v>
      </c>
      <c r="V5390" s="8">
        <v>0.95833333333333337</v>
      </c>
      <c r="W5390" s="8" t="s">
        <v>2155</v>
      </c>
      <c r="X5390" s="8" t="s">
        <v>7555</v>
      </c>
      <c r="Y5390" s="8" t="s">
        <v>7505</v>
      </c>
      <c r="Z5390" s="17" t="s">
        <v>7556</v>
      </c>
      <c r="AA5390" s="8" t="s">
        <v>7557</v>
      </c>
      <c r="AB5390" s="8" t="s">
        <v>7558</v>
      </c>
    </row>
    <row r="5391" spans="1:28" hidden="1" x14ac:dyDescent="0.2">
      <c r="A5391" s="8" t="s">
        <v>7559</v>
      </c>
      <c r="B5391" s="8" t="s">
        <v>7560</v>
      </c>
      <c r="C5391" s="8" t="s">
        <v>45761</v>
      </c>
      <c r="D5391" s="8" t="s">
        <v>45762</v>
      </c>
      <c r="E5391" s="8" t="s">
        <v>215</v>
      </c>
      <c r="F5391" s="8" t="s">
        <v>204</v>
      </c>
      <c r="G5391" s="8" t="s">
        <v>215</v>
      </c>
      <c r="H5391" s="8" t="s">
        <v>204</v>
      </c>
      <c r="I5391" s="8" t="s">
        <v>7081</v>
      </c>
      <c r="J5391" s="8" t="s">
        <v>708</v>
      </c>
      <c r="K5391" s="8" t="s">
        <v>1262</v>
      </c>
      <c r="L5391" s="8" t="s">
        <v>7554</v>
      </c>
      <c r="M5391" s="8" t="s">
        <v>7561</v>
      </c>
      <c r="N5391" s="8" t="s">
        <v>10716</v>
      </c>
      <c r="O5391" s="8" t="s">
        <v>45791</v>
      </c>
      <c r="P5391" s="8" t="s">
        <v>776</v>
      </c>
      <c r="Q5391" s="8" t="s">
        <v>7083</v>
      </c>
      <c r="R5391" s="8" t="s">
        <v>7084</v>
      </c>
      <c r="S5391" s="17" t="s">
        <v>7085</v>
      </c>
      <c r="T5391" s="18">
        <v>43034</v>
      </c>
      <c r="U5391" s="8">
        <v>0.95833333333333337</v>
      </c>
      <c r="V5391" s="8">
        <v>4.1666666666666664E-2</v>
      </c>
      <c r="W5391" s="8" t="s">
        <v>1100</v>
      </c>
      <c r="X5391" s="8" t="s">
        <v>7562</v>
      </c>
      <c r="Y5391" s="8" t="s">
        <v>7505</v>
      </c>
      <c r="Z5391" s="17" t="s">
        <v>7563</v>
      </c>
      <c r="AA5391" s="8" t="s">
        <v>7564</v>
      </c>
      <c r="AB5391" s="8" t="s">
        <v>7565</v>
      </c>
    </row>
    <row r="5392" spans="1:28" hidden="1" x14ac:dyDescent="0.2">
      <c r="A5392" s="8" t="s">
        <v>7607</v>
      </c>
      <c r="B5392" s="8" t="s">
        <v>7608</v>
      </c>
      <c r="C5392" s="8" t="s">
        <v>45761</v>
      </c>
      <c r="D5392" s="8" t="s">
        <v>45762</v>
      </c>
      <c r="E5392" s="8" t="s">
        <v>225</v>
      </c>
      <c r="F5392" s="8" t="s">
        <v>204</v>
      </c>
      <c r="G5392" s="8" t="s">
        <v>225</v>
      </c>
      <c r="H5392" s="8" t="s">
        <v>204</v>
      </c>
      <c r="I5392" s="8" t="s">
        <v>7081</v>
      </c>
      <c r="J5392" s="8" t="s">
        <v>708</v>
      </c>
      <c r="K5392" s="8" t="s">
        <v>1262</v>
      </c>
      <c r="L5392" s="8" t="s">
        <v>7601</v>
      </c>
      <c r="M5392" s="8" t="s">
        <v>7609</v>
      </c>
      <c r="N5392" s="8" t="s">
        <v>10716</v>
      </c>
      <c r="O5392" s="8" t="s">
        <v>45791</v>
      </c>
      <c r="P5392" s="8" t="s">
        <v>776</v>
      </c>
      <c r="Q5392" s="8" t="s">
        <v>7083</v>
      </c>
      <c r="R5392" s="8" t="s">
        <v>7084</v>
      </c>
      <c r="S5392" s="17" t="s">
        <v>7085</v>
      </c>
      <c r="T5392" s="18">
        <v>43035</v>
      </c>
      <c r="U5392" s="8">
        <v>0</v>
      </c>
      <c r="V5392" s="8">
        <v>4.1666666666666664E-2</v>
      </c>
      <c r="W5392" s="8" t="s">
        <v>1495</v>
      </c>
      <c r="X5392" s="8" t="s">
        <v>7610</v>
      </c>
      <c r="Y5392" s="8" t="s">
        <v>7611</v>
      </c>
      <c r="Z5392" s="17" t="s">
        <v>7612</v>
      </c>
      <c r="AA5392" s="8" t="s">
        <v>7613</v>
      </c>
      <c r="AB5392" s="8" t="s">
        <v>7614</v>
      </c>
    </row>
    <row r="5393" spans="1:28" hidden="1" x14ac:dyDescent="0.2">
      <c r="A5393" s="8" t="s">
        <v>7615</v>
      </c>
      <c r="B5393" s="8" t="s">
        <v>7616</v>
      </c>
      <c r="C5393" s="8" t="s">
        <v>45761</v>
      </c>
      <c r="D5393" s="8" t="s">
        <v>45762</v>
      </c>
      <c r="E5393" s="8" t="s">
        <v>225</v>
      </c>
      <c r="F5393" s="8" t="s">
        <v>204</v>
      </c>
      <c r="G5393" s="8" t="s">
        <v>225</v>
      </c>
      <c r="H5393" s="8" t="s">
        <v>204</v>
      </c>
      <c r="I5393" s="8" t="s">
        <v>7081</v>
      </c>
      <c r="J5393" s="8" t="s">
        <v>708</v>
      </c>
      <c r="K5393" s="8" t="s">
        <v>1262</v>
      </c>
      <c r="L5393" s="8" t="s">
        <v>7609</v>
      </c>
      <c r="M5393" s="8" t="s">
        <v>7617</v>
      </c>
      <c r="N5393" s="8" t="s">
        <v>10716</v>
      </c>
      <c r="O5393" s="8" t="s">
        <v>45791</v>
      </c>
      <c r="P5393" s="8" t="s">
        <v>776</v>
      </c>
      <c r="Q5393" s="8" t="s">
        <v>7083</v>
      </c>
      <c r="R5393" s="8" t="s">
        <v>7084</v>
      </c>
      <c r="S5393" s="17" t="s">
        <v>7085</v>
      </c>
      <c r="T5393" s="18">
        <v>43035</v>
      </c>
      <c r="U5393" s="8">
        <v>4.1666666666666664E-2</v>
      </c>
      <c r="V5393" s="8">
        <v>6.25E-2</v>
      </c>
      <c r="W5393" s="8" t="s">
        <v>2155</v>
      </c>
      <c r="X5393" s="8" t="s">
        <v>7618</v>
      </c>
      <c r="Y5393" s="8" t="s">
        <v>7581</v>
      </c>
      <c r="Z5393" s="17" t="s">
        <v>7619</v>
      </c>
      <c r="AA5393" s="8" t="s">
        <v>7620</v>
      </c>
      <c r="AB5393" s="8" t="s">
        <v>7621</v>
      </c>
    </row>
    <row r="5394" spans="1:28" hidden="1" x14ac:dyDescent="0.2">
      <c r="A5394" s="8" t="s">
        <v>7622</v>
      </c>
      <c r="B5394" s="8" t="s">
        <v>7623</v>
      </c>
      <c r="C5394" s="8" t="s">
        <v>45761</v>
      </c>
      <c r="D5394" s="8" t="s">
        <v>45762</v>
      </c>
      <c r="E5394" s="8" t="s">
        <v>225</v>
      </c>
      <c r="F5394" s="8" t="s">
        <v>204</v>
      </c>
      <c r="G5394" s="8" t="s">
        <v>225</v>
      </c>
      <c r="H5394" s="8" t="s">
        <v>204</v>
      </c>
      <c r="I5394" s="8" t="s">
        <v>7081</v>
      </c>
      <c r="J5394" s="8" t="s">
        <v>708</v>
      </c>
      <c r="K5394" s="8" t="s">
        <v>1262</v>
      </c>
      <c r="L5394" s="8" t="s">
        <v>7617</v>
      </c>
      <c r="M5394" s="8" t="s">
        <v>7624</v>
      </c>
      <c r="N5394" s="8" t="s">
        <v>10716</v>
      </c>
      <c r="O5394" s="8" t="s">
        <v>45791</v>
      </c>
      <c r="P5394" s="8" t="s">
        <v>776</v>
      </c>
      <c r="Q5394" s="8" t="s">
        <v>7083</v>
      </c>
      <c r="R5394" s="8" t="s">
        <v>7084</v>
      </c>
      <c r="S5394" s="17" t="s">
        <v>7085</v>
      </c>
      <c r="T5394" s="18">
        <v>43035</v>
      </c>
      <c r="U5394" s="8">
        <v>6.25E-2</v>
      </c>
      <c r="V5394" s="8">
        <v>8.3333333333333329E-2</v>
      </c>
      <c r="W5394" s="8" t="s">
        <v>2155</v>
      </c>
      <c r="X5394" s="8" t="s">
        <v>7625</v>
      </c>
      <c r="Y5394" s="8" t="s">
        <v>7581</v>
      </c>
      <c r="Z5394" s="17" t="s">
        <v>7626</v>
      </c>
      <c r="AA5394" s="8" t="s">
        <v>7627</v>
      </c>
      <c r="AB5394" s="8" t="s">
        <v>7628</v>
      </c>
    </row>
    <row r="5395" spans="1:28" hidden="1" x14ac:dyDescent="0.2">
      <c r="A5395" s="8" t="s">
        <v>7629</v>
      </c>
      <c r="B5395" s="8" t="s">
        <v>7630</v>
      </c>
      <c r="C5395" s="8" t="s">
        <v>45761</v>
      </c>
      <c r="D5395" s="8" t="s">
        <v>45762</v>
      </c>
      <c r="E5395" s="8" t="s">
        <v>225</v>
      </c>
      <c r="F5395" s="8" t="s">
        <v>204</v>
      </c>
      <c r="G5395" s="8" t="s">
        <v>225</v>
      </c>
      <c r="H5395" s="8" t="s">
        <v>204</v>
      </c>
      <c r="I5395" s="8" t="s">
        <v>7081</v>
      </c>
      <c r="J5395" s="8" t="s">
        <v>708</v>
      </c>
      <c r="K5395" s="8" t="s">
        <v>1262</v>
      </c>
      <c r="L5395" s="8" t="s">
        <v>7624</v>
      </c>
      <c r="M5395" s="8" t="s">
        <v>7631</v>
      </c>
      <c r="N5395" s="8" t="s">
        <v>10716</v>
      </c>
      <c r="O5395" s="8" t="s">
        <v>45791</v>
      </c>
      <c r="P5395" s="8" t="s">
        <v>776</v>
      </c>
      <c r="Q5395" s="8" t="s">
        <v>7083</v>
      </c>
      <c r="R5395" s="8" t="s">
        <v>7084</v>
      </c>
      <c r="S5395" s="17" t="s">
        <v>7085</v>
      </c>
      <c r="T5395" s="18">
        <v>43035</v>
      </c>
      <c r="U5395" s="8">
        <v>8.3333333333333329E-2</v>
      </c>
      <c r="V5395" s="8">
        <v>0.10416666666666667</v>
      </c>
      <c r="W5395" s="8" t="s">
        <v>2155</v>
      </c>
      <c r="X5395" s="8" t="s">
        <v>7632</v>
      </c>
      <c r="Y5395" s="8" t="s">
        <v>2467</v>
      </c>
      <c r="Z5395" s="17" t="s">
        <v>7633</v>
      </c>
      <c r="AA5395" s="8" t="s">
        <v>7634</v>
      </c>
      <c r="AB5395" s="8" t="s">
        <v>7635</v>
      </c>
    </row>
    <row r="5396" spans="1:28" hidden="1" x14ac:dyDescent="0.2">
      <c r="A5396" s="8" t="s">
        <v>7636</v>
      </c>
      <c r="B5396" s="8" t="s">
        <v>7637</v>
      </c>
      <c r="C5396" s="8" t="s">
        <v>45761</v>
      </c>
      <c r="D5396" s="8" t="s">
        <v>45762</v>
      </c>
      <c r="E5396" s="8" t="s">
        <v>225</v>
      </c>
      <c r="F5396" s="8" t="s">
        <v>204</v>
      </c>
      <c r="G5396" s="8" t="s">
        <v>225</v>
      </c>
      <c r="H5396" s="8" t="s">
        <v>204</v>
      </c>
      <c r="I5396" s="8" t="s">
        <v>7081</v>
      </c>
      <c r="J5396" s="8" t="s">
        <v>708</v>
      </c>
      <c r="K5396" s="8" t="s">
        <v>1262</v>
      </c>
      <c r="L5396" s="8" t="s">
        <v>7631</v>
      </c>
      <c r="M5396" s="8" t="s">
        <v>7638</v>
      </c>
      <c r="N5396" s="8" t="s">
        <v>10716</v>
      </c>
      <c r="O5396" s="8" t="s">
        <v>45791</v>
      </c>
      <c r="P5396" s="8" t="s">
        <v>776</v>
      </c>
      <c r="Q5396" s="8" t="s">
        <v>7083</v>
      </c>
      <c r="R5396" s="8" t="s">
        <v>7084</v>
      </c>
      <c r="S5396" s="17" t="s">
        <v>7085</v>
      </c>
      <c r="T5396" s="18">
        <v>43035</v>
      </c>
      <c r="U5396" s="8">
        <v>0.10416666666666667</v>
      </c>
      <c r="V5396" s="8">
        <v>0.16666666666666666</v>
      </c>
      <c r="W5396" s="8" t="s">
        <v>2170</v>
      </c>
      <c r="X5396" s="8" t="s">
        <v>7639</v>
      </c>
      <c r="Y5396" s="8" t="s">
        <v>2467</v>
      </c>
      <c r="Z5396" s="17" t="s">
        <v>7640</v>
      </c>
      <c r="AA5396" s="8" t="s">
        <v>7641</v>
      </c>
      <c r="AB5396" s="8" t="s">
        <v>7642</v>
      </c>
    </row>
    <row r="5397" spans="1:28" hidden="1" x14ac:dyDescent="0.2">
      <c r="A5397" s="8" t="s">
        <v>7643</v>
      </c>
      <c r="B5397" s="8" t="s">
        <v>7644</v>
      </c>
      <c r="C5397" s="8" t="s">
        <v>45761</v>
      </c>
      <c r="D5397" s="8" t="s">
        <v>45762</v>
      </c>
      <c r="E5397" s="8" t="s">
        <v>225</v>
      </c>
      <c r="F5397" s="8" t="s">
        <v>204</v>
      </c>
      <c r="G5397" s="8" t="s">
        <v>225</v>
      </c>
      <c r="H5397" s="8" t="s">
        <v>204</v>
      </c>
      <c r="I5397" s="8" t="s">
        <v>7081</v>
      </c>
      <c r="J5397" s="8" t="s">
        <v>708</v>
      </c>
      <c r="K5397" s="8" t="s">
        <v>1262</v>
      </c>
      <c r="L5397" s="8" t="s">
        <v>7638</v>
      </c>
      <c r="M5397" s="8" t="s">
        <v>7645</v>
      </c>
      <c r="N5397" s="8" t="s">
        <v>10716</v>
      </c>
      <c r="O5397" s="8" t="s">
        <v>45791</v>
      </c>
      <c r="P5397" s="8" t="s">
        <v>776</v>
      </c>
      <c r="Q5397" s="8" t="s">
        <v>7083</v>
      </c>
      <c r="R5397" s="8" t="s">
        <v>7084</v>
      </c>
      <c r="S5397" s="17" t="s">
        <v>7085</v>
      </c>
      <c r="T5397" s="18">
        <v>43035</v>
      </c>
      <c r="U5397" s="8">
        <v>0.16666666666666666</v>
      </c>
      <c r="V5397" s="8">
        <v>0.1875</v>
      </c>
      <c r="W5397" s="8" t="s">
        <v>2155</v>
      </c>
      <c r="X5397" s="8" t="s">
        <v>7646</v>
      </c>
      <c r="Y5397" s="8" t="s">
        <v>2467</v>
      </c>
      <c r="Z5397" s="17" t="s">
        <v>7647</v>
      </c>
      <c r="AA5397" s="8" t="s">
        <v>7648</v>
      </c>
      <c r="AB5397" s="8" t="s">
        <v>7649</v>
      </c>
    </row>
    <row r="5398" spans="1:28" hidden="1" x14ac:dyDescent="0.2">
      <c r="A5398" s="8" t="s">
        <v>7650</v>
      </c>
      <c r="B5398" s="8" t="s">
        <v>7651</v>
      </c>
      <c r="C5398" s="8" t="s">
        <v>45761</v>
      </c>
      <c r="D5398" s="8" t="s">
        <v>45762</v>
      </c>
      <c r="E5398" s="8" t="s">
        <v>225</v>
      </c>
      <c r="F5398" s="8" t="s">
        <v>204</v>
      </c>
      <c r="G5398" s="8" t="s">
        <v>225</v>
      </c>
      <c r="H5398" s="8" t="s">
        <v>204</v>
      </c>
      <c r="I5398" s="8" t="s">
        <v>7081</v>
      </c>
      <c r="J5398" s="8" t="s">
        <v>708</v>
      </c>
      <c r="K5398" s="8" t="s">
        <v>1262</v>
      </c>
      <c r="L5398" s="8" t="s">
        <v>7645</v>
      </c>
      <c r="M5398" s="8" t="s">
        <v>7652</v>
      </c>
      <c r="N5398" s="8" t="s">
        <v>10716</v>
      </c>
      <c r="O5398" s="8" t="s">
        <v>45791</v>
      </c>
      <c r="P5398" s="8" t="s">
        <v>776</v>
      </c>
      <c r="Q5398" s="8" t="s">
        <v>7083</v>
      </c>
      <c r="R5398" s="8" t="s">
        <v>7084</v>
      </c>
      <c r="S5398" s="17" t="s">
        <v>7085</v>
      </c>
      <c r="T5398" s="18">
        <v>43035</v>
      </c>
      <c r="U5398" s="8">
        <v>0.1875</v>
      </c>
      <c r="V5398" s="8">
        <v>0.20833333333333334</v>
      </c>
      <c r="W5398" s="8" t="s">
        <v>2155</v>
      </c>
      <c r="X5398" s="8" t="s">
        <v>7653</v>
      </c>
      <c r="Y5398" s="8" t="s">
        <v>7581</v>
      </c>
      <c r="Z5398" s="17" t="s">
        <v>7654</v>
      </c>
      <c r="AA5398" s="8" t="s">
        <v>7655</v>
      </c>
      <c r="AB5398" s="8" t="s">
        <v>7656</v>
      </c>
    </row>
    <row r="5399" spans="1:28" hidden="1" x14ac:dyDescent="0.2">
      <c r="A5399" s="8" t="s">
        <v>7657</v>
      </c>
      <c r="B5399" s="8" t="s">
        <v>7658</v>
      </c>
      <c r="C5399" s="8" t="s">
        <v>45761</v>
      </c>
      <c r="D5399" s="8" t="s">
        <v>45762</v>
      </c>
      <c r="E5399" s="8" t="s">
        <v>225</v>
      </c>
      <c r="F5399" s="8" t="s">
        <v>204</v>
      </c>
      <c r="G5399" s="8" t="s">
        <v>225</v>
      </c>
      <c r="H5399" s="8" t="s">
        <v>204</v>
      </c>
      <c r="I5399" s="8" t="s">
        <v>7081</v>
      </c>
      <c r="J5399" s="8" t="s">
        <v>708</v>
      </c>
      <c r="K5399" s="8" t="s">
        <v>1262</v>
      </c>
      <c r="L5399" s="8" t="s">
        <v>7652</v>
      </c>
      <c r="M5399" s="8" t="s">
        <v>7659</v>
      </c>
      <c r="N5399" s="8" t="s">
        <v>10716</v>
      </c>
      <c r="O5399" s="8" t="s">
        <v>45791</v>
      </c>
      <c r="P5399" s="8" t="s">
        <v>776</v>
      </c>
      <c r="Q5399" s="8" t="s">
        <v>7083</v>
      </c>
      <c r="R5399" s="8" t="s">
        <v>7084</v>
      </c>
      <c r="S5399" s="17" t="s">
        <v>7085</v>
      </c>
      <c r="T5399" s="18">
        <v>43035</v>
      </c>
      <c r="U5399" s="8">
        <v>0.20833333333333334</v>
      </c>
      <c r="V5399" s="8">
        <v>0.22916666666666666</v>
      </c>
      <c r="W5399" s="8" t="s">
        <v>2155</v>
      </c>
      <c r="X5399" s="8" t="s">
        <v>7660</v>
      </c>
      <c r="Y5399" s="8" t="s">
        <v>2664</v>
      </c>
      <c r="Z5399" s="17" t="s">
        <v>7661</v>
      </c>
      <c r="AA5399" s="8" t="s">
        <v>7662</v>
      </c>
      <c r="AB5399" s="8" t="s">
        <v>7663</v>
      </c>
    </row>
    <row r="5400" spans="1:28" hidden="1" x14ac:dyDescent="0.2">
      <c r="A5400" s="8" t="s">
        <v>7577</v>
      </c>
      <c r="B5400" s="8" t="s">
        <v>7578</v>
      </c>
      <c r="C5400" s="8" t="s">
        <v>45761</v>
      </c>
      <c r="D5400" s="8" t="s">
        <v>45762</v>
      </c>
      <c r="E5400" s="8" t="s">
        <v>225</v>
      </c>
      <c r="F5400" s="8" t="s">
        <v>204</v>
      </c>
      <c r="G5400" s="8" t="s">
        <v>225</v>
      </c>
      <c r="H5400" s="8" t="s">
        <v>204</v>
      </c>
      <c r="I5400" s="8" t="s">
        <v>7081</v>
      </c>
      <c r="J5400" s="8" t="s">
        <v>708</v>
      </c>
      <c r="K5400" s="8" t="s">
        <v>1262</v>
      </c>
      <c r="L5400" s="8" t="s">
        <v>227</v>
      </c>
      <c r="M5400" s="8" t="s">
        <v>7579</v>
      </c>
      <c r="N5400" s="8" t="s">
        <v>10716</v>
      </c>
      <c r="O5400" s="8" t="s">
        <v>45791</v>
      </c>
      <c r="P5400" s="8" t="s">
        <v>776</v>
      </c>
      <c r="Q5400" s="8" t="s">
        <v>7083</v>
      </c>
      <c r="R5400" s="8" t="s">
        <v>7084</v>
      </c>
      <c r="S5400" s="17" t="s">
        <v>7085</v>
      </c>
      <c r="T5400" s="18">
        <v>43035</v>
      </c>
      <c r="U5400" s="8">
        <v>0.75</v>
      </c>
      <c r="V5400" s="8">
        <v>0.875</v>
      </c>
      <c r="W5400" s="8" t="s">
        <v>1283</v>
      </c>
      <c r="X5400" s="8" t="s">
        <v>7580</v>
      </c>
      <c r="Y5400" s="8" t="s">
        <v>7581</v>
      </c>
      <c r="Z5400" s="17" t="s">
        <v>7582</v>
      </c>
      <c r="AA5400" s="8" t="s">
        <v>7583</v>
      </c>
      <c r="AB5400" s="8" t="s">
        <v>7584</v>
      </c>
    </row>
    <row r="5401" spans="1:28" hidden="1" x14ac:dyDescent="0.2">
      <c r="A5401" s="8" t="s">
        <v>7585</v>
      </c>
      <c r="B5401" s="8" t="s">
        <v>7586</v>
      </c>
      <c r="C5401" s="8" t="s">
        <v>45761</v>
      </c>
      <c r="D5401" s="8" t="s">
        <v>45762</v>
      </c>
      <c r="E5401" s="8" t="s">
        <v>225</v>
      </c>
      <c r="F5401" s="8" t="s">
        <v>204</v>
      </c>
      <c r="G5401" s="8" t="s">
        <v>225</v>
      </c>
      <c r="H5401" s="8" t="s">
        <v>204</v>
      </c>
      <c r="I5401" s="8" t="s">
        <v>7081</v>
      </c>
      <c r="J5401" s="8" t="s">
        <v>708</v>
      </c>
      <c r="K5401" s="8" t="s">
        <v>1262</v>
      </c>
      <c r="L5401" s="8" t="s">
        <v>7579</v>
      </c>
      <c r="M5401" s="8" t="s">
        <v>7587</v>
      </c>
      <c r="N5401" s="8" t="s">
        <v>10716</v>
      </c>
      <c r="O5401" s="8" t="s">
        <v>45791</v>
      </c>
      <c r="P5401" s="8" t="s">
        <v>776</v>
      </c>
      <c r="Q5401" s="8" t="s">
        <v>7083</v>
      </c>
      <c r="R5401" s="8" t="s">
        <v>7084</v>
      </c>
      <c r="S5401" s="17" t="s">
        <v>7085</v>
      </c>
      <c r="T5401" s="18">
        <v>43035</v>
      </c>
      <c r="U5401" s="8">
        <v>0.875</v>
      </c>
      <c r="V5401" s="8">
        <v>0.95833333333333337</v>
      </c>
      <c r="W5401" s="8" t="s">
        <v>1100</v>
      </c>
      <c r="X5401" s="8" t="s">
        <v>7588</v>
      </c>
      <c r="Y5401" s="8" t="s">
        <v>7581</v>
      </c>
      <c r="Z5401" s="17" t="s">
        <v>7589</v>
      </c>
      <c r="AA5401" s="8" t="s">
        <v>7590</v>
      </c>
      <c r="AB5401" s="8" t="s">
        <v>7591</v>
      </c>
    </row>
    <row r="5402" spans="1:28" hidden="1" x14ac:dyDescent="0.2">
      <c r="A5402" s="8" t="s">
        <v>7592</v>
      </c>
      <c r="B5402" s="8" t="s">
        <v>7593</v>
      </c>
      <c r="C5402" s="8" t="s">
        <v>45761</v>
      </c>
      <c r="D5402" s="8" t="s">
        <v>45762</v>
      </c>
      <c r="E5402" s="8" t="s">
        <v>225</v>
      </c>
      <c r="F5402" s="8" t="s">
        <v>204</v>
      </c>
      <c r="G5402" s="8" t="s">
        <v>225</v>
      </c>
      <c r="H5402" s="8" t="s">
        <v>204</v>
      </c>
      <c r="I5402" s="8" t="s">
        <v>7081</v>
      </c>
      <c r="J5402" s="8" t="s">
        <v>708</v>
      </c>
      <c r="K5402" s="8" t="s">
        <v>1262</v>
      </c>
      <c r="L5402" s="8" t="s">
        <v>7587</v>
      </c>
      <c r="M5402" s="8" t="s">
        <v>7594</v>
      </c>
      <c r="N5402" s="8" t="s">
        <v>10716</v>
      </c>
      <c r="O5402" s="8" t="s">
        <v>45791</v>
      </c>
      <c r="P5402" s="8" t="s">
        <v>776</v>
      </c>
      <c r="Q5402" s="8" t="s">
        <v>7083</v>
      </c>
      <c r="R5402" s="8" t="s">
        <v>7084</v>
      </c>
      <c r="S5402" s="17" t="s">
        <v>7085</v>
      </c>
      <c r="T5402" s="18">
        <v>43035</v>
      </c>
      <c r="U5402" s="8">
        <v>0.95833333333333337</v>
      </c>
      <c r="V5402" s="8">
        <v>0.97916666666666663</v>
      </c>
      <c r="W5402" s="8" t="s">
        <v>2155</v>
      </c>
      <c r="X5402" s="8" t="s">
        <v>7595</v>
      </c>
      <c r="Y5402" s="8" t="s">
        <v>7581</v>
      </c>
      <c r="Z5402" s="17" t="s">
        <v>7596</v>
      </c>
      <c r="AA5402" s="8" t="s">
        <v>7597</v>
      </c>
      <c r="AB5402" s="8" t="s">
        <v>7598</v>
      </c>
    </row>
    <row r="5403" spans="1:28" hidden="1" x14ac:dyDescent="0.2">
      <c r="A5403" s="8" t="s">
        <v>7599</v>
      </c>
      <c r="B5403" s="8" t="s">
        <v>7600</v>
      </c>
      <c r="C5403" s="8" t="s">
        <v>45761</v>
      </c>
      <c r="D5403" s="8" t="s">
        <v>45762</v>
      </c>
      <c r="E5403" s="8" t="s">
        <v>225</v>
      </c>
      <c r="F5403" s="8" t="s">
        <v>204</v>
      </c>
      <c r="G5403" s="8" t="s">
        <v>225</v>
      </c>
      <c r="H5403" s="8" t="s">
        <v>204</v>
      </c>
      <c r="I5403" s="8" t="s">
        <v>7081</v>
      </c>
      <c r="J5403" s="8" t="s">
        <v>708</v>
      </c>
      <c r="K5403" s="8" t="s">
        <v>1262</v>
      </c>
      <c r="L5403" s="8" t="s">
        <v>7594</v>
      </c>
      <c r="M5403" s="8" t="s">
        <v>7601</v>
      </c>
      <c r="N5403" s="8" t="s">
        <v>10716</v>
      </c>
      <c r="O5403" s="8" t="s">
        <v>45791</v>
      </c>
      <c r="P5403" s="8" t="s">
        <v>776</v>
      </c>
      <c r="Q5403" s="8" t="s">
        <v>7083</v>
      </c>
      <c r="R5403" s="8" t="s">
        <v>7084</v>
      </c>
      <c r="S5403" s="17" t="s">
        <v>7085</v>
      </c>
      <c r="T5403" s="18">
        <v>43035</v>
      </c>
      <c r="U5403" s="8">
        <v>0.97916666666666663</v>
      </c>
      <c r="V5403" s="8">
        <v>0</v>
      </c>
      <c r="W5403" s="8" t="s">
        <v>2155</v>
      </c>
      <c r="X5403" s="8" t="s">
        <v>7602</v>
      </c>
      <c r="Y5403" s="8" t="s">
        <v>7603</v>
      </c>
      <c r="Z5403" s="17" t="s">
        <v>7604</v>
      </c>
      <c r="AA5403" s="8" t="s">
        <v>7605</v>
      </c>
      <c r="AB5403" s="8" t="s">
        <v>7606</v>
      </c>
    </row>
    <row r="5404" spans="1:28" hidden="1" x14ac:dyDescent="0.2">
      <c r="A5404" s="8" t="s">
        <v>7691</v>
      </c>
      <c r="B5404" s="8" t="s">
        <v>7692</v>
      </c>
      <c r="C5404" s="8" t="s">
        <v>45761</v>
      </c>
      <c r="D5404" s="8" t="s">
        <v>45762</v>
      </c>
      <c r="E5404" s="8" t="s">
        <v>235</v>
      </c>
      <c r="F5404" s="8" t="s">
        <v>204</v>
      </c>
      <c r="G5404" s="8" t="s">
        <v>235</v>
      </c>
      <c r="H5404" s="8" t="s">
        <v>204</v>
      </c>
      <c r="I5404" s="8" t="s">
        <v>7081</v>
      </c>
      <c r="J5404" s="8" t="s">
        <v>708</v>
      </c>
      <c r="K5404" s="8" t="s">
        <v>1262</v>
      </c>
      <c r="L5404" s="8" t="s">
        <v>7685</v>
      </c>
      <c r="M5404" s="8" t="s">
        <v>7693</v>
      </c>
      <c r="N5404" s="8" t="s">
        <v>10716</v>
      </c>
      <c r="O5404" s="8" t="s">
        <v>45791</v>
      </c>
      <c r="P5404" s="8" t="s">
        <v>776</v>
      </c>
      <c r="Q5404" s="8" t="s">
        <v>7083</v>
      </c>
      <c r="R5404" s="8" t="s">
        <v>7084</v>
      </c>
      <c r="S5404" s="17" t="s">
        <v>7085</v>
      </c>
      <c r="T5404" s="18">
        <v>43036</v>
      </c>
      <c r="U5404" s="8">
        <v>4.1666666666666664E-2</v>
      </c>
      <c r="V5404" s="8">
        <v>6.25E-2</v>
      </c>
      <c r="W5404" s="8" t="s">
        <v>2155</v>
      </c>
      <c r="X5404" s="8" t="s">
        <v>7694</v>
      </c>
      <c r="Y5404" s="8" t="s">
        <v>7687</v>
      </c>
      <c r="Z5404" s="17" t="s">
        <v>7695</v>
      </c>
      <c r="AA5404" s="8" t="s">
        <v>7696</v>
      </c>
      <c r="AB5404" s="8" t="s">
        <v>7697</v>
      </c>
    </row>
    <row r="5405" spans="1:28" hidden="1" x14ac:dyDescent="0.2">
      <c r="A5405" s="8" t="s">
        <v>7698</v>
      </c>
      <c r="B5405" s="8" t="s">
        <v>7699</v>
      </c>
      <c r="C5405" s="8" t="s">
        <v>45761</v>
      </c>
      <c r="D5405" s="8" t="s">
        <v>45762</v>
      </c>
      <c r="E5405" s="8" t="s">
        <v>235</v>
      </c>
      <c r="F5405" s="8" t="s">
        <v>204</v>
      </c>
      <c r="G5405" s="8" t="s">
        <v>235</v>
      </c>
      <c r="H5405" s="8" t="s">
        <v>204</v>
      </c>
      <c r="I5405" s="8" t="s">
        <v>7081</v>
      </c>
      <c r="J5405" s="8" t="s">
        <v>708</v>
      </c>
      <c r="K5405" s="8" t="s">
        <v>1262</v>
      </c>
      <c r="L5405" s="8" t="s">
        <v>7693</v>
      </c>
      <c r="M5405" s="8" t="s">
        <v>7700</v>
      </c>
      <c r="N5405" s="8" t="s">
        <v>10716</v>
      </c>
      <c r="O5405" s="8" t="s">
        <v>45791</v>
      </c>
      <c r="P5405" s="8" t="s">
        <v>776</v>
      </c>
      <c r="Q5405" s="8" t="s">
        <v>7083</v>
      </c>
      <c r="R5405" s="8" t="s">
        <v>7084</v>
      </c>
      <c r="S5405" s="17" t="s">
        <v>7085</v>
      </c>
      <c r="T5405" s="18">
        <v>43036</v>
      </c>
      <c r="U5405" s="8">
        <v>6.25E-2</v>
      </c>
      <c r="V5405" s="8">
        <v>8.3333333333333329E-2</v>
      </c>
      <c r="W5405" s="8" t="s">
        <v>2155</v>
      </c>
      <c r="X5405" s="8" t="s">
        <v>7701</v>
      </c>
      <c r="Y5405" s="8" t="s">
        <v>7674</v>
      </c>
      <c r="Z5405" s="17" t="s">
        <v>7702</v>
      </c>
      <c r="AA5405" s="8" t="s">
        <v>7703</v>
      </c>
      <c r="AB5405" s="8" t="s">
        <v>7704</v>
      </c>
    </row>
    <row r="5406" spans="1:28" hidden="1" x14ac:dyDescent="0.2">
      <c r="A5406" s="8" t="s">
        <v>7705</v>
      </c>
      <c r="B5406" s="8" t="s">
        <v>7706</v>
      </c>
      <c r="C5406" s="8" t="s">
        <v>45761</v>
      </c>
      <c r="D5406" s="8" t="s">
        <v>45762</v>
      </c>
      <c r="E5406" s="8" t="s">
        <v>235</v>
      </c>
      <c r="F5406" s="8" t="s">
        <v>204</v>
      </c>
      <c r="G5406" s="8" t="s">
        <v>235</v>
      </c>
      <c r="H5406" s="8" t="s">
        <v>204</v>
      </c>
      <c r="I5406" s="8" t="s">
        <v>7081</v>
      </c>
      <c r="J5406" s="8" t="s">
        <v>708</v>
      </c>
      <c r="K5406" s="8" t="s">
        <v>1262</v>
      </c>
      <c r="L5406" s="8" t="s">
        <v>7700</v>
      </c>
      <c r="M5406" s="8" t="s">
        <v>7707</v>
      </c>
      <c r="N5406" s="8" t="s">
        <v>10716</v>
      </c>
      <c r="O5406" s="8" t="s">
        <v>45791</v>
      </c>
      <c r="P5406" s="8" t="s">
        <v>776</v>
      </c>
      <c r="Q5406" s="8" t="s">
        <v>7083</v>
      </c>
      <c r="R5406" s="8" t="s">
        <v>7084</v>
      </c>
      <c r="S5406" s="17" t="s">
        <v>7085</v>
      </c>
      <c r="T5406" s="18">
        <v>43036</v>
      </c>
      <c r="U5406" s="8">
        <v>8.3333333333333329E-2</v>
      </c>
      <c r="V5406" s="8">
        <v>0.16666666666666666</v>
      </c>
      <c r="W5406" s="8" t="s">
        <v>1100</v>
      </c>
      <c r="X5406" s="8" t="s">
        <v>7708</v>
      </c>
      <c r="Y5406" s="8" t="s">
        <v>7709</v>
      </c>
      <c r="Z5406" s="17" t="s">
        <v>7710</v>
      </c>
      <c r="AA5406" s="8" t="s">
        <v>7711</v>
      </c>
      <c r="AB5406" s="8" t="s">
        <v>7712</v>
      </c>
    </row>
    <row r="5407" spans="1:28" hidden="1" x14ac:dyDescent="0.2">
      <c r="A5407" s="8" t="s">
        <v>7713</v>
      </c>
      <c r="B5407" s="8" t="s">
        <v>7714</v>
      </c>
      <c r="C5407" s="8" t="s">
        <v>45761</v>
      </c>
      <c r="D5407" s="8" t="s">
        <v>45762</v>
      </c>
      <c r="E5407" s="8" t="s">
        <v>235</v>
      </c>
      <c r="F5407" s="8" t="s">
        <v>204</v>
      </c>
      <c r="G5407" s="8" t="s">
        <v>235</v>
      </c>
      <c r="H5407" s="8" t="s">
        <v>204</v>
      </c>
      <c r="I5407" s="8" t="s">
        <v>7081</v>
      </c>
      <c r="J5407" s="8" t="s">
        <v>708</v>
      </c>
      <c r="K5407" s="8" t="s">
        <v>1262</v>
      </c>
      <c r="L5407" s="8" t="s">
        <v>7707</v>
      </c>
      <c r="M5407" s="8" t="s">
        <v>7715</v>
      </c>
      <c r="N5407" s="8" t="s">
        <v>10716</v>
      </c>
      <c r="O5407" s="8" t="s">
        <v>45791</v>
      </c>
      <c r="P5407" s="8" t="s">
        <v>776</v>
      </c>
      <c r="Q5407" s="8" t="s">
        <v>7083</v>
      </c>
      <c r="R5407" s="8" t="s">
        <v>7084</v>
      </c>
      <c r="S5407" s="17" t="s">
        <v>7085</v>
      </c>
      <c r="T5407" s="18">
        <v>43036</v>
      </c>
      <c r="U5407" s="8">
        <v>0.16666666666666666</v>
      </c>
      <c r="V5407" s="8">
        <v>0.1875</v>
      </c>
      <c r="W5407" s="8" t="s">
        <v>2155</v>
      </c>
      <c r="X5407" s="8" t="s">
        <v>7716</v>
      </c>
      <c r="Y5407" s="8" t="s">
        <v>7709</v>
      </c>
      <c r="Z5407" s="17" t="s">
        <v>7231</v>
      </c>
      <c r="AA5407" s="8" t="s">
        <v>7717</v>
      </c>
      <c r="AB5407" s="8" t="s">
        <v>7718</v>
      </c>
    </row>
    <row r="5408" spans="1:28" hidden="1" x14ac:dyDescent="0.2">
      <c r="A5408" s="8" t="s">
        <v>7719</v>
      </c>
      <c r="B5408" s="8" t="s">
        <v>7720</v>
      </c>
      <c r="C5408" s="8" t="s">
        <v>45761</v>
      </c>
      <c r="D5408" s="8" t="s">
        <v>45762</v>
      </c>
      <c r="E5408" s="8" t="s">
        <v>235</v>
      </c>
      <c r="F5408" s="8" t="s">
        <v>204</v>
      </c>
      <c r="G5408" s="8" t="s">
        <v>235</v>
      </c>
      <c r="H5408" s="8" t="s">
        <v>204</v>
      </c>
      <c r="I5408" s="8" t="s">
        <v>7081</v>
      </c>
      <c r="J5408" s="8" t="s">
        <v>708</v>
      </c>
      <c r="K5408" s="8" t="s">
        <v>1262</v>
      </c>
      <c r="L5408" s="8" t="s">
        <v>7715</v>
      </c>
      <c r="M5408" s="8" t="s">
        <v>7721</v>
      </c>
      <c r="N5408" s="8" t="s">
        <v>10716</v>
      </c>
      <c r="O5408" s="8" t="s">
        <v>45791</v>
      </c>
      <c r="P5408" s="8" t="s">
        <v>776</v>
      </c>
      <c r="Q5408" s="8" t="s">
        <v>7083</v>
      </c>
      <c r="R5408" s="8" t="s">
        <v>7084</v>
      </c>
      <c r="S5408" s="17" t="s">
        <v>7085</v>
      </c>
      <c r="T5408" s="18">
        <v>43036</v>
      </c>
      <c r="U5408" s="8">
        <v>0.1875</v>
      </c>
      <c r="V5408" s="8">
        <v>0.22916666666666666</v>
      </c>
      <c r="W5408" s="8" t="s">
        <v>1495</v>
      </c>
      <c r="X5408" s="8" t="s">
        <v>7722</v>
      </c>
      <c r="Y5408" s="8" t="s">
        <v>7674</v>
      </c>
      <c r="Z5408" s="17" t="s">
        <v>7723</v>
      </c>
      <c r="AA5408" s="8" t="s">
        <v>7724</v>
      </c>
      <c r="AB5408" s="8" t="s">
        <v>7725</v>
      </c>
    </row>
    <row r="5409" spans="1:28" hidden="1" x14ac:dyDescent="0.2">
      <c r="A5409" s="8" t="s">
        <v>7664</v>
      </c>
      <c r="B5409" s="8" t="s">
        <v>7665</v>
      </c>
      <c r="C5409" s="8" t="s">
        <v>45761</v>
      </c>
      <c r="D5409" s="8" t="s">
        <v>45762</v>
      </c>
      <c r="E5409" s="8" t="s">
        <v>235</v>
      </c>
      <c r="F5409" s="8" t="s">
        <v>204</v>
      </c>
      <c r="G5409" s="8" t="s">
        <v>235</v>
      </c>
      <c r="H5409" s="8" t="s">
        <v>204</v>
      </c>
      <c r="I5409" s="8" t="s">
        <v>7081</v>
      </c>
      <c r="J5409" s="8" t="s">
        <v>708</v>
      </c>
      <c r="K5409" s="8" t="s">
        <v>1262</v>
      </c>
      <c r="L5409" s="8" t="s">
        <v>237</v>
      </c>
      <c r="M5409" s="8" t="s">
        <v>7666</v>
      </c>
      <c r="N5409" s="8" t="s">
        <v>10716</v>
      </c>
      <c r="O5409" s="8" t="s">
        <v>45791</v>
      </c>
      <c r="P5409" s="8" t="s">
        <v>776</v>
      </c>
      <c r="Q5409" s="8" t="s">
        <v>7083</v>
      </c>
      <c r="R5409" s="8" t="s">
        <v>7084</v>
      </c>
      <c r="S5409" s="17" t="s">
        <v>7085</v>
      </c>
      <c r="T5409" s="18">
        <v>43036</v>
      </c>
      <c r="U5409" s="8">
        <v>0.75</v>
      </c>
      <c r="V5409" s="8">
        <v>0.77083333333333337</v>
      </c>
      <c r="W5409" s="8" t="s">
        <v>2155</v>
      </c>
      <c r="X5409" s="8" t="s">
        <v>7667</v>
      </c>
      <c r="Y5409" s="8" t="s">
        <v>2503</v>
      </c>
      <c r="Z5409" s="17" t="s">
        <v>3789</v>
      </c>
      <c r="AA5409" s="8" t="s">
        <v>7668</v>
      </c>
      <c r="AB5409" s="8" t="s">
        <v>7669</v>
      </c>
    </row>
    <row r="5410" spans="1:28" hidden="1" x14ac:dyDescent="0.2">
      <c r="A5410" s="8" t="s">
        <v>7670</v>
      </c>
      <c r="B5410" s="8" t="s">
        <v>7671</v>
      </c>
      <c r="C5410" s="8" t="s">
        <v>45761</v>
      </c>
      <c r="D5410" s="8" t="s">
        <v>45762</v>
      </c>
      <c r="E5410" s="8" t="s">
        <v>235</v>
      </c>
      <c r="F5410" s="8" t="s">
        <v>204</v>
      </c>
      <c r="G5410" s="8" t="s">
        <v>235</v>
      </c>
      <c r="H5410" s="8" t="s">
        <v>204</v>
      </c>
      <c r="I5410" s="8" t="s">
        <v>7081</v>
      </c>
      <c r="J5410" s="8" t="s">
        <v>708</v>
      </c>
      <c r="K5410" s="8" t="s">
        <v>1262</v>
      </c>
      <c r="L5410" s="8" t="s">
        <v>7666</v>
      </c>
      <c r="M5410" s="8" t="s">
        <v>7672</v>
      </c>
      <c r="N5410" s="8" t="s">
        <v>10716</v>
      </c>
      <c r="O5410" s="8" t="s">
        <v>45791</v>
      </c>
      <c r="P5410" s="8" t="s">
        <v>776</v>
      </c>
      <c r="Q5410" s="8" t="s">
        <v>7083</v>
      </c>
      <c r="R5410" s="8" t="s">
        <v>7084</v>
      </c>
      <c r="S5410" s="17" t="s">
        <v>7085</v>
      </c>
      <c r="T5410" s="18">
        <v>43036</v>
      </c>
      <c r="U5410" s="8">
        <v>0.77083333333333337</v>
      </c>
      <c r="V5410" s="8">
        <v>0.79166666666666663</v>
      </c>
      <c r="W5410" s="8" t="s">
        <v>2155</v>
      </c>
      <c r="X5410" s="8" t="s">
        <v>7673</v>
      </c>
      <c r="Y5410" s="8" t="s">
        <v>7674</v>
      </c>
      <c r="Z5410" s="17" t="s">
        <v>3789</v>
      </c>
      <c r="AA5410" s="8" t="s">
        <v>7675</v>
      </c>
      <c r="AB5410" s="8" t="s">
        <v>7676</v>
      </c>
    </row>
    <row r="5411" spans="1:28" hidden="1" x14ac:dyDescent="0.2">
      <c r="A5411" s="8" t="s">
        <v>7677</v>
      </c>
      <c r="B5411" s="8" t="s">
        <v>7678</v>
      </c>
      <c r="C5411" s="8" t="s">
        <v>45761</v>
      </c>
      <c r="D5411" s="8" t="s">
        <v>45762</v>
      </c>
      <c r="E5411" s="8" t="s">
        <v>235</v>
      </c>
      <c r="F5411" s="8" t="s">
        <v>204</v>
      </c>
      <c r="G5411" s="8" t="s">
        <v>235</v>
      </c>
      <c r="H5411" s="8" t="s">
        <v>204</v>
      </c>
      <c r="I5411" s="8" t="s">
        <v>7081</v>
      </c>
      <c r="J5411" s="8" t="s">
        <v>708</v>
      </c>
      <c r="K5411" s="8" t="s">
        <v>1262</v>
      </c>
      <c r="L5411" s="8" t="s">
        <v>7672</v>
      </c>
      <c r="M5411" s="8" t="s">
        <v>7679</v>
      </c>
      <c r="N5411" s="8" t="s">
        <v>10716</v>
      </c>
      <c r="O5411" s="8" t="s">
        <v>45791</v>
      </c>
      <c r="P5411" s="8" t="s">
        <v>776</v>
      </c>
      <c r="Q5411" s="8" t="s">
        <v>7083</v>
      </c>
      <c r="R5411" s="8" t="s">
        <v>7084</v>
      </c>
      <c r="S5411" s="17" t="s">
        <v>7085</v>
      </c>
      <c r="T5411" s="18">
        <v>43036</v>
      </c>
      <c r="U5411" s="8">
        <v>0.79166666666666663</v>
      </c>
      <c r="V5411" s="8">
        <v>0.875</v>
      </c>
      <c r="W5411" s="8" t="s">
        <v>1100</v>
      </c>
      <c r="X5411" s="8" t="s">
        <v>2502</v>
      </c>
      <c r="Y5411" s="8" t="s">
        <v>2503</v>
      </c>
      <c r="Z5411" s="17" t="s">
        <v>7680</v>
      </c>
      <c r="AA5411" s="8" t="s">
        <v>7681</v>
      </c>
      <c r="AB5411" s="8" t="s">
        <v>7682</v>
      </c>
    </row>
    <row r="5412" spans="1:28" hidden="1" x14ac:dyDescent="0.2">
      <c r="A5412" s="8" t="s">
        <v>7683</v>
      </c>
      <c r="B5412" s="8" t="s">
        <v>7684</v>
      </c>
      <c r="C5412" s="8" t="s">
        <v>45761</v>
      </c>
      <c r="D5412" s="8" t="s">
        <v>45762</v>
      </c>
      <c r="E5412" s="8" t="s">
        <v>235</v>
      </c>
      <c r="F5412" s="8" t="s">
        <v>204</v>
      </c>
      <c r="G5412" s="8" t="s">
        <v>235</v>
      </c>
      <c r="H5412" s="8" t="s">
        <v>204</v>
      </c>
      <c r="I5412" s="8" t="s">
        <v>7081</v>
      </c>
      <c r="J5412" s="8" t="s">
        <v>708</v>
      </c>
      <c r="K5412" s="8" t="s">
        <v>1262</v>
      </c>
      <c r="L5412" s="8" t="s">
        <v>7679</v>
      </c>
      <c r="M5412" s="8" t="s">
        <v>7685</v>
      </c>
      <c r="N5412" s="8" t="s">
        <v>10716</v>
      </c>
      <c r="O5412" s="8" t="s">
        <v>45791</v>
      </c>
      <c r="P5412" s="8" t="s">
        <v>776</v>
      </c>
      <c r="Q5412" s="8" t="s">
        <v>7083</v>
      </c>
      <c r="R5412" s="8" t="s">
        <v>7084</v>
      </c>
      <c r="S5412" s="17" t="s">
        <v>7085</v>
      </c>
      <c r="T5412" s="18">
        <v>43036</v>
      </c>
      <c r="U5412" s="8">
        <v>0.875</v>
      </c>
      <c r="V5412" s="8">
        <v>4.1666666666666664E-2</v>
      </c>
      <c r="W5412" s="8" t="s">
        <v>739</v>
      </c>
      <c r="X5412" s="8" t="s">
        <v>7686</v>
      </c>
      <c r="Y5412" s="8" t="s">
        <v>7687</v>
      </c>
      <c r="Z5412" s="17" t="s">
        <v>7688</v>
      </c>
      <c r="AA5412" s="8" t="s">
        <v>7689</v>
      </c>
      <c r="AB5412" s="8" t="s">
        <v>7690</v>
      </c>
    </row>
    <row r="5413" spans="1:28" hidden="1" x14ac:dyDescent="0.2">
      <c r="A5413" s="8" t="s">
        <v>7790</v>
      </c>
      <c r="B5413" s="8" t="s">
        <v>7791</v>
      </c>
      <c r="C5413" s="8" t="s">
        <v>45761</v>
      </c>
      <c r="D5413" s="8" t="s">
        <v>45762</v>
      </c>
      <c r="E5413" s="8" t="s">
        <v>245</v>
      </c>
      <c r="F5413" s="8" t="s">
        <v>204</v>
      </c>
      <c r="G5413" s="8" t="s">
        <v>245</v>
      </c>
      <c r="H5413" s="8" t="s">
        <v>204</v>
      </c>
      <c r="I5413" s="8" t="s">
        <v>7081</v>
      </c>
      <c r="J5413" s="8" t="s">
        <v>708</v>
      </c>
      <c r="K5413" s="8" t="s">
        <v>1262</v>
      </c>
      <c r="L5413" s="8" t="s">
        <v>7785</v>
      </c>
      <c r="M5413" s="8" t="s">
        <v>7792</v>
      </c>
      <c r="N5413" s="8" t="s">
        <v>10716</v>
      </c>
      <c r="O5413" s="8" t="s">
        <v>45791</v>
      </c>
      <c r="P5413" s="8" t="s">
        <v>776</v>
      </c>
      <c r="Q5413" s="8" t="s">
        <v>7083</v>
      </c>
      <c r="R5413" s="8" t="s">
        <v>7084</v>
      </c>
      <c r="S5413" s="17" t="s">
        <v>7085</v>
      </c>
      <c r="T5413" s="18">
        <v>43037</v>
      </c>
      <c r="U5413" s="8">
        <v>6.25E-2</v>
      </c>
      <c r="V5413" s="8">
        <v>0.14583333333333334</v>
      </c>
      <c r="W5413" s="8" t="s">
        <v>1100</v>
      </c>
      <c r="X5413" s="8" t="s">
        <v>2524</v>
      </c>
      <c r="Y5413" s="8" t="s">
        <v>7765</v>
      </c>
      <c r="Z5413" s="17" t="s">
        <v>7793</v>
      </c>
      <c r="AA5413" s="8" t="s">
        <v>7794</v>
      </c>
      <c r="AB5413" s="8" t="s">
        <v>7795</v>
      </c>
    </row>
    <row r="5414" spans="1:28" hidden="1" x14ac:dyDescent="0.2">
      <c r="A5414" s="8" t="s">
        <v>7796</v>
      </c>
      <c r="B5414" s="8" t="s">
        <v>7797</v>
      </c>
      <c r="C5414" s="8" t="s">
        <v>45761</v>
      </c>
      <c r="D5414" s="8" t="s">
        <v>45762</v>
      </c>
      <c r="E5414" s="8" t="s">
        <v>245</v>
      </c>
      <c r="F5414" s="8" t="s">
        <v>204</v>
      </c>
      <c r="G5414" s="8" t="s">
        <v>245</v>
      </c>
      <c r="H5414" s="8" t="s">
        <v>204</v>
      </c>
      <c r="I5414" s="8" t="s">
        <v>7081</v>
      </c>
      <c r="J5414" s="8" t="s">
        <v>708</v>
      </c>
      <c r="K5414" s="8" t="s">
        <v>1262</v>
      </c>
      <c r="L5414" s="8" t="s">
        <v>7792</v>
      </c>
      <c r="M5414" s="8" t="s">
        <v>7798</v>
      </c>
      <c r="N5414" s="8" t="s">
        <v>10716</v>
      </c>
      <c r="O5414" s="8" t="s">
        <v>45791</v>
      </c>
      <c r="P5414" s="8" t="s">
        <v>776</v>
      </c>
      <c r="Q5414" s="8" t="s">
        <v>7083</v>
      </c>
      <c r="R5414" s="8" t="s">
        <v>7084</v>
      </c>
      <c r="S5414" s="17" t="s">
        <v>7085</v>
      </c>
      <c r="T5414" s="18">
        <v>43037</v>
      </c>
      <c r="U5414" s="8">
        <v>0.14583333333333334</v>
      </c>
      <c r="V5414" s="8">
        <v>0.22916666666666666</v>
      </c>
      <c r="W5414" s="8" t="s">
        <v>1100</v>
      </c>
      <c r="X5414" s="8" t="s">
        <v>7799</v>
      </c>
      <c r="Y5414" s="8" t="s">
        <v>7800</v>
      </c>
      <c r="Z5414" s="17" t="s">
        <v>7801</v>
      </c>
      <c r="AA5414" s="8" t="s">
        <v>7802</v>
      </c>
      <c r="AB5414" s="8" t="s">
        <v>7803</v>
      </c>
    </row>
    <row r="5415" spans="1:28" hidden="1" x14ac:dyDescent="0.2">
      <c r="A5415" s="8" t="s">
        <v>7726</v>
      </c>
      <c r="B5415" s="8" t="s">
        <v>7727</v>
      </c>
      <c r="C5415" s="8" t="s">
        <v>45761</v>
      </c>
      <c r="D5415" s="8" t="s">
        <v>45762</v>
      </c>
      <c r="E5415" s="8" t="s">
        <v>245</v>
      </c>
      <c r="F5415" s="8" t="s">
        <v>204</v>
      </c>
      <c r="G5415" s="8" t="s">
        <v>245</v>
      </c>
      <c r="H5415" s="8" t="s">
        <v>204</v>
      </c>
      <c r="I5415" s="8" t="s">
        <v>7081</v>
      </c>
      <c r="J5415" s="8" t="s">
        <v>708</v>
      </c>
      <c r="K5415" s="8" t="s">
        <v>1262</v>
      </c>
      <c r="L5415" s="8" t="s">
        <v>7728</v>
      </c>
      <c r="M5415" s="8" t="s">
        <v>7729</v>
      </c>
      <c r="N5415" s="8" t="s">
        <v>10716</v>
      </c>
      <c r="O5415" s="8" t="s">
        <v>45791</v>
      </c>
      <c r="P5415" s="8" t="s">
        <v>776</v>
      </c>
      <c r="Q5415" s="8" t="s">
        <v>7083</v>
      </c>
      <c r="R5415" s="8" t="s">
        <v>7084</v>
      </c>
      <c r="S5415" s="17" t="s">
        <v>7085</v>
      </c>
      <c r="T5415" s="18">
        <v>43037</v>
      </c>
      <c r="U5415" s="8">
        <v>0.75</v>
      </c>
      <c r="V5415" s="8">
        <v>0.77083333333333337</v>
      </c>
      <c r="W5415" s="8" t="s">
        <v>2155</v>
      </c>
      <c r="X5415" s="8" t="s">
        <v>7730</v>
      </c>
      <c r="Y5415" s="8" t="s">
        <v>2525</v>
      </c>
      <c r="Z5415" s="17" t="s">
        <v>7626</v>
      </c>
      <c r="AA5415" s="8" t="s">
        <v>7731</v>
      </c>
      <c r="AB5415" s="8" t="s">
        <v>7732</v>
      </c>
    </row>
    <row r="5416" spans="1:28" hidden="1" x14ac:dyDescent="0.2">
      <c r="A5416" s="8" t="s">
        <v>7733</v>
      </c>
      <c r="B5416" s="8" t="s">
        <v>7734</v>
      </c>
      <c r="C5416" s="8" t="s">
        <v>45761</v>
      </c>
      <c r="D5416" s="8" t="s">
        <v>45762</v>
      </c>
      <c r="E5416" s="8" t="s">
        <v>245</v>
      </c>
      <c r="F5416" s="8" t="s">
        <v>204</v>
      </c>
      <c r="G5416" s="8" t="s">
        <v>245</v>
      </c>
      <c r="H5416" s="8" t="s">
        <v>204</v>
      </c>
      <c r="I5416" s="8" t="s">
        <v>7081</v>
      </c>
      <c r="J5416" s="8" t="s">
        <v>708</v>
      </c>
      <c r="K5416" s="8" t="s">
        <v>1262</v>
      </c>
      <c r="L5416" s="8" t="s">
        <v>7729</v>
      </c>
      <c r="M5416" s="8" t="s">
        <v>7735</v>
      </c>
      <c r="N5416" s="8" t="s">
        <v>10716</v>
      </c>
      <c r="O5416" s="8" t="s">
        <v>45791</v>
      </c>
      <c r="P5416" s="8" t="s">
        <v>776</v>
      </c>
      <c r="Q5416" s="8" t="s">
        <v>7083</v>
      </c>
      <c r="R5416" s="8" t="s">
        <v>7084</v>
      </c>
      <c r="S5416" s="17" t="s">
        <v>7085</v>
      </c>
      <c r="T5416" s="18">
        <v>43037</v>
      </c>
      <c r="U5416" s="8">
        <v>0.77083333333333337</v>
      </c>
      <c r="V5416" s="8">
        <v>0.79166666666666663</v>
      </c>
      <c r="W5416" s="8" t="s">
        <v>2155</v>
      </c>
      <c r="X5416" s="8" t="s">
        <v>7736</v>
      </c>
      <c r="Y5416" s="8" t="s">
        <v>2525</v>
      </c>
      <c r="Z5416" s="17" t="s">
        <v>7737</v>
      </c>
      <c r="AA5416" s="8" t="s">
        <v>7738</v>
      </c>
      <c r="AB5416" s="8" t="s">
        <v>7739</v>
      </c>
    </row>
    <row r="5417" spans="1:28" hidden="1" x14ac:dyDescent="0.2">
      <c r="A5417" s="8" t="s">
        <v>7740</v>
      </c>
      <c r="B5417" s="8" t="s">
        <v>7741</v>
      </c>
      <c r="C5417" s="8" t="s">
        <v>45761</v>
      </c>
      <c r="D5417" s="8" t="s">
        <v>45762</v>
      </c>
      <c r="E5417" s="8" t="s">
        <v>245</v>
      </c>
      <c r="F5417" s="8" t="s">
        <v>204</v>
      </c>
      <c r="G5417" s="8" t="s">
        <v>245</v>
      </c>
      <c r="H5417" s="8" t="s">
        <v>204</v>
      </c>
      <c r="I5417" s="8" t="s">
        <v>7081</v>
      </c>
      <c r="J5417" s="8" t="s">
        <v>708</v>
      </c>
      <c r="K5417" s="8" t="s">
        <v>1262</v>
      </c>
      <c r="L5417" s="8" t="s">
        <v>7735</v>
      </c>
      <c r="M5417" s="8" t="s">
        <v>7742</v>
      </c>
      <c r="N5417" s="8" t="s">
        <v>10716</v>
      </c>
      <c r="O5417" s="8" t="s">
        <v>45791</v>
      </c>
      <c r="P5417" s="8" t="s">
        <v>776</v>
      </c>
      <c r="Q5417" s="8" t="s">
        <v>7083</v>
      </c>
      <c r="R5417" s="8" t="s">
        <v>7084</v>
      </c>
      <c r="S5417" s="17" t="s">
        <v>7085</v>
      </c>
      <c r="T5417" s="18">
        <v>43037</v>
      </c>
      <c r="U5417" s="8">
        <v>0.79166666666666663</v>
      </c>
      <c r="V5417" s="8">
        <v>0.8125</v>
      </c>
      <c r="W5417" s="8" t="s">
        <v>2155</v>
      </c>
      <c r="X5417" s="8" t="s">
        <v>7743</v>
      </c>
      <c r="Y5417" s="8" t="s">
        <v>7744</v>
      </c>
      <c r="Z5417" s="17" t="s">
        <v>7604</v>
      </c>
      <c r="AA5417" s="8" t="s">
        <v>7745</v>
      </c>
      <c r="AB5417" s="8" t="s">
        <v>7746</v>
      </c>
    </row>
    <row r="5418" spans="1:28" hidden="1" x14ac:dyDescent="0.2">
      <c r="A5418" s="8" t="s">
        <v>7747</v>
      </c>
      <c r="B5418" s="8" t="s">
        <v>7748</v>
      </c>
      <c r="C5418" s="8" t="s">
        <v>45761</v>
      </c>
      <c r="D5418" s="8" t="s">
        <v>45762</v>
      </c>
      <c r="E5418" s="8" t="s">
        <v>245</v>
      </c>
      <c r="F5418" s="8" t="s">
        <v>204</v>
      </c>
      <c r="G5418" s="8" t="s">
        <v>245</v>
      </c>
      <c r="H5418" s="8" t="s">
        <v>204</v>
      </c>
      <c r="I5418" s="8" t="s">
        <v>7081</v>
      </c>
      <c r="J5418" s="8" t="s">
        <v>708</v>
      </c>
      <c r="K5418" s="8" t="s">
        <v>1262</v>
      </c>
      <c r="L5418" s="8" t="s">
        <v>7742</v>
      </c>
      <c r="M5418" s="8" t="s">
        <v>7749</v>
      </c>
      <c r="N5418" s="8" t="s">
        <v>10716</v>
      </c>
      <c r="O5418" s="8" t="s">
        <v>45791</v>
      </c>
      <c r="P5418" s="8" t="s">
        <v>776</v>
      </c>
      <c r="Q5418" s="8" t="s">
        <v>7083</v>
      </c>
      <c r="R5418" s="8" t="s">
        <v>7084</v>
      </c>
      <c r="S5418" s="17" t="s">
        <v>7085</v>
      </c>
      <c r="T5418" s="18">
        <v>43037</v>
      </c>
      <c r="U5418" s="8">
        <v>0.8125</v>
      </c>
      <c r="V5418" s="8">
        <v>0.83333333333333337</v>
      </c>
      <c r="W5418" s="8" t="s">
        <v>2155</v>
      </c>
      <c r="X5418" s="8" t="s">
        <v>7750</v>
      </c>
      <c r="Y5418" s="8" t="s">
        <v>7744</v>
      </c>
      <c r="Z5418" s="17" t="s">
        <v>7751</v>
      </c>
      <c r="AA5418" s="8" t="s">
        <v>7752</v>
      </c>
      <c r="AB5418" s="8" t="s">
        <v>7753</v>
      </c>
    </row>
    <row r="5419" spans="1:28" hidden="1" x14ac:dyDescent="0.2">
      <c r="A5419" s="8" t="s">
        <v>7754</v>
      </c>
      <c r="B5419" s="8" t="s">
        <v>7755</v>
      </c>
      <c r="C5419" s="8" t="s">
        <v>45761</v>
      </c>
      <c r="D5419" s="8" t="s">
        <v>45762</v>
      </c>
      <c r="E5419" s="8" t="s">
        <v>245</v>
      </c>
      <c r="F5419" s="8" t="s">
        <v>204</v>
      </c>
      <c r="G5419" s="8" t="s">
        <v>245</v>
      </c>
      <c r="H5419" s="8" t="s">
        <v>204</v>
      </c>
      <c r="I5419" s="8" t="s">
        <v>7081</v>
      </c>
      <c r="J5419" s="8" t="s">
        <v>708</v>
      </c>
      <c r="K5419" s="8" t="s">
        <v>1262</v>
      </c>
      <c r="L5419" s="8" t="s">
        <v>7749</v>
      </c>
      <c r="M5419" s="8" t="s">
        <v>7756</v>
      </c>
      <c r="N5419" s="8" t="s">
        <v>10716</v>
      </c>
      <c r="O5419" s="8" t="s">
        <v>45791</v>
      </c>
      <c r="P5419" s="8" t="s">
        <v>776</v>
      </c>
      <c r="Q5419" s="8" t="s">
        <v>7083</v>
      </c>
      <c r="R5419" s="8" t="s">
        <v>7084</v>
      </c>
      <c r="S5419" s="17" t="s">
        <v>7085</v>
      </c>
      <c r="T5419" s="18">
        <v>43037</v>
      </c>
      <c r="U5419" s="8">
        <v>0.83333333333333337</v>
      </c>
      <c r="V5419" s="8">
        <v>0.85416666666666663</v>
      </c>
      <c r="W5419" s="8" t="s">
        <v>2155</v>
      </c>
      <c r="X5419" s="8" t="s">
        <v>7757</v>
      </c>
      <c r="Y5419" s="8" t="s">
        <v>7758</v>
      </c>
      <c r="Z5419" s="17" t="s">
        <v>7626</v>
      </c>
      <c r="AA5419" s="8" t="s">
        <v>7759</v>
      </c>
      <c r="AB5419" s="8" t="s">
        <v>7760</v>
      </c>
    </row>
    <row r="5420" spans="1:28" hidden="1" x14ac:dyDescent="0.2">
      <c r="A5420" s="8" t="s">
        <v>7761</v>
      </c>
      <c r="B5420" s="8" t="s">
        <v>7762</v>
      </c>
      <c r="C5420" s="8" t="s">
        <v>45761</v>
      </c>
      <c r="D5420" s="8" t="s">
        <v>45762</v>
      </c>
      <c r="E5420" s="8" t="s">
        <v>245</v>
      </c>
      <c r="F5420" s="8" t="s">
        <v>204</v>
      </c>
      <c r="G5420" s="8" t="s">
        <v>245</v>
      </c>
      <c r="H5420" s="8" t="s">
        <v>204</v>
      </c>
      <c r="I5420" s="8" t="s">
        <v>7081</v>
      </c>
      <c r="J5420" s="8" t="s">
        <v>708</v>
      </c>
      <c r="K5420" s="8" t="s">
        <v>1262</v>
      </c>
      <c r="L5420" s="8" t="s">
        <v>7756</v>
      </c>
      <c r="M5420" s="8" t="s">
        <v>7763</v>
      </c>
      <c r="N5420" s="8" t="s">
        <v>10716</v>
      </c>
      <c r="O5420" s="8" t="s">
        <v>45791</v>
      </c>
      <c r="P5420" s="8" t="s">
        <v>776</v>
      </c>
      <c r="Q5420" s="8" t="s">
        <v>7083</v>
      </c>
      <c r="R5420" s="8" t="s">
        <v>7084</v>
      </c>
      <c r="S5420" s="17" t="s">
        <v>7085</v>
      </c>
      <c r="T5420" s="18">
        <v>43037</v>
      </c>
      <c r="U5420" s="8">
        <v>0.85416666666666663</v>
      </c>
      <c r="V5420" s="8">
        <v>0.89583333333333337</v>
      </c>
      <c r="W5420" s="8" t="s">
        <v>1495</v>
      </c>
      <c r="X5420" s="8" t="s">
        <v>7764</v>
      </c>
      <c r="Y5420" s="8" t="s">
        <v>7765</v>
      </c>
      <c r="Z5420" s="17" t="s">
        <v>7766</v>
      </c>
      <c r="AA5420" s="8" t="s">
        <v>7767</v>
      </c>
      <c r="AB5420" s="8" t="s">
        <v>7768</v>
      </c>
    </row>
    <row r="5421" spans="1:28" hidden="1" x14ac:dyDescent="0.2">
      <c r="A5421" s="8" t="s">
        <v>7769</v>
      </c>
      <c r="B5421" s="8" t="s">
        <v>7770</v>
      </c>
      <c r="C5421" s="8" t="s">
        <v>45761</v>
      </c>
      <c r="D5421" s="8" t="s">
        <v>45762</v>
      </c>
      <c r="E5421" s="8" t="s">
        <v>245</v>
      </c>
      <c r="F5421" s="8" t="s">
        <v>204</v>
      </c>
      <c r="G5421" s="8" t="s">
        <v>245</v>
      </c>
      <c r="H5421" s="8" t="s">
        <v>204</v>
      </c>
      <c r="I5421" s="8" t="s">
        <v>7081</v>
      </c>
      <c r="J5421" s="8" t="s">
        <v>708</v>
      </c>
      <c r="K5421" s="8" t="s">
        <v>1262</v>
      </c>
      <c r="L5421" s="8" t="s">
        <v>7763</v>
      </c>
      <c r="M5421" s="8" t="s">
        <v>7771</v>
      </c>
      <c r="N5421" s="8" t="s">
        <v>10716</v>
      </c>
      <c r="O5421" s="8" t="s">
        <v>45791</v>
      </c>
      <c r="P5421" s="8" t="s">
        <v>776</v>
      </c>
      <c r="Q5421" s="8" t="s">
        <v>7083</v>
      </c>
      <c r="R5421" s="8" t="s">
        <v>7084</v>
      </c>
      <c r="S5421" s="17" t="s">
        <v>7085</v>
      </c>
      <c r="T5421" s="18">
        <v>43037</v>
      </c>
      <c r="U5421" s="8">
        <v>0.89583333333333337</v>
      </c>
      <c r="V5421" s="8">
        <v>0.9375</v>
      </c>
      <c r="W5421" s="8" t="s">
        <v>1495</v>
      </c>
      <c r="X5421" s="8" t="s">
        <v>7772</v>
      </c>
      <c r="Y5421" s="8" t="s">
        <v>7765</v>
      </c>
      <c r="Z5421" s="17" t="s">
        <v>7773</v>
      </c>
      <c r="AA5421" s="8" t="s">
        <v>7774</v>
      </c>
      <c r="AB5421" s="8" t="s">
        <v>7775</v>
      </c>
    </row>
    <row r="5422" spans="1:28" hidden="1" x14ac:dyDescent="0.2">
      <c r="A5422" s="8" t="s">
        <v>7776</v>
      </c>
      <c r="B5422" s="8" t="s">
        <v>7777</v>
      </c>
      <c r="C5422" s="8" t="s">
        <v>45761</v>
      </c>
      <c r="D5422" s="8" t="s">
        <v>45762</v>
      </c>
      <c r="E5422" s="8" t="s">
        <v>245</v>
      </c>
      <c r="F5422" s="8" t="s">
        <v>204</v>
      </c>
      <c r="G5422" s="8" t="s">
        <v>245</v>
      </c>
      <c r="H5422" s="8" t="s">
        <v>204</v>
      </c>
      <c r="I5422" s="8" t="s">
        <v>7081</v>
      </c>
      <c r="J5422" s="8" t="s">
        <v>708</v>
      </c>
      <c r="K5422" s="8" t="s">
        <v>1262</v>
      </c>
      <c r="L5422" s="8" t="s">
        <v>7771</v>
      </c>
      <c r="M5422" s="8" t="s">
        <v>7778</v>
      </c>
      <c r="N5422" s="8" t="s">
        <v>10716</v>
      </c>
      <c r="O5422" s="8" t="s">
        <v>45791</v>
      </c>
      <c r="P5422" s="8" t="s">
        <v>776</v>
      </c>
      <c r="Q5422" s="8" t="s">
        <v>7083</v>
      </c>
      <c r="R5422" s="8" t="s">
        <v>7084</v>
      </c>
      <c r="S5422" s="17" t="s">
        <v>7085</v>
      </c>
      <c r="T5422" s="18">
        <v>43037</v>
      </c>
      <c r="U5422" s="8">
        <v>0.9375</v>
      </c>
      <c r="V5422" s="8">
        <v>0.97916666666666663</v>
      </c>
      <c r="W5422" s="8" t="s">
        <v>1495</v>
      </c>
      <c r="X5422" s="8" t="s">
        <v>7779</v>
      </c>
      <c r="Y5422" s="8" t="s">
        <v>7758</v>
      </c>
      <c r="Z5422" s="17" t="s">
        <v>7780</v>
      </c>
      <c r="AA5422" s="8" t="s">
        <v>7781</v>
      </c>
      <c r="AB5422" s="8" t="s">
        <v>7782</v>
      </c>
    </row>
    <row r="5423" spans="1:28" hidden="1" x14ac:dyDescent="0.2">
      <c r="A5423" s="8" t="s">
        <v>7783</v>
      </c>
      <c r="B5423" s="8" t="s">
        <v>7784</v>
      </c>
      <c r="C5423" s="8" t="s">
        <v>45761</v>
      </c>
      <c r="D5423" s="8" t="s">
        <v>45762</v>
      </c>
      <c r="E5423" s="8" t="s">
        <v>245</v>
      </c>
      <c r="F5423" s="8" t="s">
        <v>204</v>
      </c>
      <c r="G5423" s="8" t="s">
        <v>245</v>
      </c>
      <c r="H5423" s="8" t="s">
        <v>204</v>
      </c>
      <c r="I5423" s="8" t="s">
        <v>7081</v>
      </c>
      <c r="J5423" s="8" t="s">
        <v>708</v>
      </c>
      <c r="K5423" s="8" t="s">
        <v>1262</v>
      </c>
      <c r="L5423" s="8" t="s">
        <v>7778</v>
      </c>
      <c r="M5423" s="8" t="s">
        <v>7785</v>
      </c>
      <c r="N5423" s="8" t="s">
        <v>10716</v>
      </c>
      <c r="O5423" s="8" t="s">
        <v>45791</v>
      </c>
      <c r="P5423" s="8" t="s">
        <v>776</v>
      </c>
      <c r="Q5423" s="8" t="s">
        <v>7083</v>
      </c>
      <c r="R5423" s="8" t="s">
        <v>7084</v>
      </c>
      <c r="S5423" s="17" t="s">
        <v>7085</v>
      </c>
      <c r="T5423" s="18">
        <v>43037</v>
      </c>
      <c r="U5423" s="8">
        <v>0.97916666666666663</v>
      </c>
      <c r="V5423" s="8">
        <v>6.25E-2</v>
      </c>
      <c r="W5423" s="8" t="s">
        <v>1100</v>
      </c>
      <c r="X5423" s="8" t="s">
        <v>7786</v>
      </c>
      <c r="Y5423" s="8" t="s">
        <v>7744</v>
      </c>
      <c r="Z5423" s="17" t="s">
        <v>7787</v>
      </c>
      <c r="AA5423" s="8" t="s">
        <v>7788</v>
      </c>
      <c r="AB5423" s="8" t="s">
        <v>7789</v>
      </c>
    </row>
    <row r="5424" spans="1:28" hidden="1" x14ac:dyDescent="0.2">
      <c r="A5424" s="8" t="s">
        <v>7826</v>
      </c>
      <c r="B5424" s="8" t="s">
        <v>7827</v>
      </c>
      <c r="C5424" s="8" t="s">
        <v>45761</v>
      </c>
      <c r="D5424" s="8" t="s">
        <v>45762</v>
      </c>
      <c r="E5424" s="8" t="s">
        <v>470</v>
      </c>
      <c r="F5424" s="8" t="s">
        <v>204</v>
      </c>
      <c r="G5424" s="8" t="s">
        <v>470</v>
      </c>
      <c r="H5424" s="8" t="s">
        <v>204</v>
      </c>
      <c r="I5424" s="8" t="s">
        <v>7081</v>
      </c>
      <c r="J5424" s="8" t="s">
        <v>708</v>
      </c>
      <c r="K5424" s="8" t="s">
        <v>1262</v>
      </c>
      <c r="L5424" s="8" t="s">
        <v>7821</v>
      </c>
      <c r="M5424" s="8" t="s">
        <v>7828</v>
      </c>
      <c r="N5424" s="8" t="s">
        <v>10716</v>
      </c>
      <c r="O5424" s="8" t="s">
        <v>45791</v>
      </c>
      <c r="P5424" s="8" t="s">
        <v>776</v>
      </c>
      <c r="Q5424" s="8" t="s">
        <v>7083</v>
      </c>
      <c r="R5424" s="8" t="s">
        <v>7084</v>
      </c>
      <c r="S5424" s="17" t="s">
        <v>7085</v>
      </c>
      <c r="T5424" s="18">
        <v>43038</v>
      </c>
      <c r="U5424" s="8">
        <v>4.1666666666666664E-2</v>
      </c>
      <c r="V5424" s="8">
        <v>6.25E-2</v>
      </c>
      <c r="W5424" s="8" t="s">
        <v>2155</v>
      </c>
      <c r="X5424" s="8" t="s">
        <v>7829</v>
      </c>
      <c r="Y5424" s="8" t="s">
        <v>7765</v>
      </c>
      <c r="Z5424" s="17" t="s">
        <v>7830</v>
      </c>
      <c r="AA5424" s="8" t="s">
        <v>7831</v>
      </c>
      <c r="AB5424" s="8" t="s">
        <v>7832</v>
      </c>
    </row>
    <row r="5425" spans="1:28" hidden="1" x14ac:dyDescent="0.2">
      <c r="A5425" s="8" t="s">
        <v>7833</v>
      </c>
      <c r="B5425" s="8" t="s">
        <v>7834</v>
      </c>
      <c r="C5425" s="8" t="s">
        <v>45761</v>
      </c>
      <c r="D5425" s="8" t="s">
        <v>45762</v>
      </c>
      <c r="E5425" s="8" t="s">
        <v>470</v>
      </c>
      <c r="F5425" s="8" t="s">
        <v>204</v>
      </c>
      <c r="G5425" s="8" t="s">
        <v>470</v>
      </c>
      <c r="H5425" s="8" t="s">
        <v>204</v>
      </c>
      <c r="I5425" s="8" t="s">
        <v>7081</v>
      </c>
      <c r="J5425" s="8" t="s">
        <v>708</v>
      </c>
      <c r="K5425" s="8" t="s">
        <v>1262</v>
      </c>
      <c r="L5425" s="8" t="s">
        <v>7828</v>
      </c>
      <c r="M5425" s="8" t="s">
        <v>7835</v>
      </c>
      <c r="N5425" s="8" t="s">
        <v>10716</v>
      </c>
      <c r="O5425" s="8" t="s">
        <v>45791</v>
      </c>
      <c r="P5425" s="8" t="s">
        <v>776</v>
      </c>
      <c r="Q5425" s="8" t="s">
        <v>7083</v>
      </c>
      <c r="R5425" s="8" t="s">
        <v>7084</v>
      </c>
      <c r="S5425" s="17" t="s">
        <v>7085</v>
      </c>
      <c r="T5425" s="18">
        <v>43038</v>
      </c>
      <c r="U5425" s="8">
        <v>6.25E-2</v>
      </c>
      <c r="V5425" s="8">
        <v>8.3333333333333329E-2</v>
      </c>
      <c r="W5425" s="8" t="s">
        <v>2155</v>
      </c>
      <c r="X5425" s="8" t="s">
        <v>7836</v>
      </c>
      <c r="Y5425" s="8" t="s">
        <v>2576</v>
      </c>
      <c r="Z5425" s="17" t="s">
        <v>7837</v>
      </c>
      <c r="AA5425" s="8" t="s">
        <v>7838</v>
      </c>
      <c r="AB5425" s="8" t="s">
        <v>7839</v>
      </c>
    </row>
    <row r="5426" spans="1:28" hidden="1" x14ac:dyDescent="0.2">
      <c r="A5426" s="8" t="s">
        <v>7840</v>
      </c>
      <c r="B5426" s="8" t="s">
        <v>7841</v>
      </c>
      <c r="C5426" s="8" t="s">
        <v>45761</v>
      </c>
      <c r="D5426" s="8" t="s">
        <v>45762</v>
      </c>
      <c r="E5426" s="8" t="s">
        <v>470</v>
      </c>
      <c r="F5426" s="8" t="s">
        <v>204</v>
      </c>
      <c r="G5426" s="8" t="s">
        <v>470</v>
      </c>
      <c r="H5426" s="8" t="s">
        <v>204</v>
      </c>
      <c r="I5426" s="8" t="s">
        <v>7081</v>
      </c>
      <c r="J5426" s="8" t="s">
        <v>708</v>
      </c>
      <c r="K5426" s="8" t="s">
        <v>1262</v>
      </c>
      <c r="L5426" s="8" t="s">
        <v>7835</v>
      </c>
      <c r="M5426" s="8" t="s">
        <v>7842</v>
      </c>
      <c r="N5426" s="8" t="s">
        <v>10716</v>
      </c>
      <c r="O5426" s="8" t="s">
        <v>45791</v>
      </c>
      <c r="P5426" s="8" t="s">
        <v>776</v>
      </c>
      <c r="Q5426" s="8" t="s">
        <v>7083</v>
      </c>
      <c r="R5426" s="8" t="s">
        <v>7084</v>
      </c>
      <c r="S5426" s="17" t="s">
        <v>7085</v>
      </c>
      <c r="T5426" s="18">
        <v>43038</v>
      </c>
      <c r="U5426" s="8">
        <v>8.3333333333333329E-2</v>
      </c>
      <c r="V5426" s="8">
        <v>0.1875</v>
      </c>
      <c r="W5426" s="8" t="s">
        <v>1387</v>
      </c>
      <c r="X5426" s="8" t="s">
        <v>7843</v>
      </c>
      <c r="Y5426" s="8" t="s">
        <v>2576</v>
      </c>
      <c r="Z5426" s="17" t="s">
        <v>7844</v>
      </c>
      <c r="AA5426" s="8" t="s">
        <v>7845</v>
      </c>
      <c r="AB5426" s="8" t="s">
        <v>7846</v>
      </c>
    </row>
    <row r="5427" spans="1:28" hidden="1" x14ac:dyDescent="0.2">
      <c r="A5427" s="8" t="s">
        <v>7847</v>
      </c>
      <c r="B5427" s="8" t="s">
        <v>7848</v>
      </c>
      <c r="C5427" s="8" t="s">
        <v>45761</v>
      </c>
      <c r="D5427" s="8" t="s">
        <v>45762</v>
      </c>
      <c r="E5427" s="8" t="s">
        <v>470</v>
      </c>
      <c r="F5427" s="8" t="s">
        <v>204</v>
      </c>
      <c r="G5427" s="8" t="s">
        <v>470</v>
      </c>
      <c r="H5427" s="8" t="s">
        <v>204</v>
      </c>
      <c r="I5427" s="8" t="s">
        <v>7081</v>
      </c>
      <c r="J5427" s="8" t="s">
        <v>708</v>
      </c>
      <c r="K5427" s="8" t="s">
        <v>1262</v>
      </c>
      <c r="L5427" s="8" t="s">
        <v>7842</v>
      </c>
      <c r="M5427" s="8" t="s">
        <v>7849</v>
      </c>
      <c r="N5427" s="8" t="s">
        <v>10716</v>
      </c>
      <c r="O5427" s="8" t="s">
        <v>45791</v>
      </c>
      <c r="P5427" s="8" t="s">
        <v>776</v>
      </c>
      <c r="Q5427" s="8" t="s">
        <v>7083</v>
      </c>
      <c r="R5427" s="8" t="s">
        <v>7084</v>
      </c>
      <c r="S5427" s="17" t="s">
        <v>7085</v>
      </c>
      <c r="T5427" s="18">
        <v>43038</v>
      </c>
      <c r="U5427" s="8">
        <v>0.1875</v>
      </c>
      <c r="V5427" s="8">
        <v>0.20833333333333334</v>
      </c>
      <c r="W5427" s="8" t="s">
        <v>2155</v>
      </c>
      <c r="X5427" s="8" t="s">
        <v>7850</v>
      </c>
      <c r="Y5427" s="8" t="s">
        <v>2576</v>
      </c>
      <c r="Z5427" s="17" t="s">
        <v>7851</v>
      </c>
      <c r="AA5427" s="8" t="s">
        <v>7852</v>
      </c>
      <c r="AB5427" s="8" t="s">
        <v>7853</v>
      </c>
    </row>
    <row r="5428" spans="1:28" hidden="1" x14ac:dyDescent="0.2">
      <c r="A5428" s="8" t="s">
        <v>7854</v>
      </c>
      <c r="B5428" s="8" t="s">
        <v>7855</v>
      </c>
      <c r="C5428" s="8" t="s">
        <v>45761</v>
      </c>
      <c r="D5428" s="8" t="s">
        <v>45762</v>
      </c>
      <c r="E5428" s="8" t="s">
        <v>470</v>
      </c>
      <c r="F5428" s="8" t="s">
        <v>204</v>
      </c>
      <c r="G5428" s="8" t="s">
        <v>470</v>
      </c>
      <c r="H5428" s="8" t="s">
        <v>204</v>
      </c>
      <c r="I5428" s="8" t="s">
        <v>7081</v>
      </c>
      <c r="J5428" s="8" t="s">
        <v>708</v>
      </c>
      <c r="K5428" s="8" t="s">
        <v>1262</v>
      </c>
      <c r="L5428" s="8" t="s">
        <v>7849</v>
      </c>
      <c r="M5428" s="8" t="s">
        <v>7856</v>
      </c>
      <c r="N5428" s="8" t="s">
        <v>10716</v>
      </c>
      <c r="O5428" s="8" t="s">
        <v>45791</v>
      </c>
      <c r="P5428" s="8" t="s">
        <v>776</v>
      </c>
      <c r="Q5428" s="8" t="s">
        <v>7083</v>
      </c>
      <c r="R5428" s="8" t="s">
        <v>7084</v>
      </c>
      <c r="S5428" s="17" t="s">
        <v>7085</v>
      </c>
      <c r="T5428" s="18">
        <v>43038</v>
      </c>
      <c r="U5428" s="8">
        <v>0.20833333333333334</v>
      </c>
      <c r="V5428" s="8">
        <v>0.22916666666666666</v>
      </c>
      <c r="W5428" s="8" t="s">
        <v>2155</v>
      </c>
      <c r="X5428" s="8" t="s">
        <v>7857</v>
      </c>
      <c r="Y5428" s="8" t="s">
        <v>2576</v>
      </c>
      <c r="Z5428" s="17" t="s">
        <v>7604</v>
      </c>
      <c r="AA5428" s="8" t="s">
        <v>7858</v>
      </c>
      <c r="AB5428" s="8" t="s">
        <v>7859</v>
      </c>
    </row>
    <row r="5429" spans="1:28" hidden="1" x14ac:dyDescent="0.2">
      <c r="A5429" s="8" t="s">
        <v>7804</v>
      </c>
      <c r="B5429" s="8" t="s">
        <v>7805</v>
      </c>
      <c r="C5429" s="8" t="s">
        <v>45761</v>
      </c>
      <c r="D5429" s="8" t="s">
        <v>45762</v>
      </c>
      <c r="E5429" s="8" t="s">
        <v>470</v>
      </c>
      <c r="F5429" s="8" t="s">
        <v>204</v>
      </c>
      <c r="G5429" s="8" t="s">
        <v>470</v>
      </c>
      <c r="H5429" s="8" t="s">
        <v>204</v>
      </c>
      <c r="I5429" s="8" t="s">
        <v>7081</v>
      </c>
      <c r="J5429" s="8" t="s">
        <v>708</v>
      </c>
      <c r="K5429" s="8" t="s">
        <v>1262</v>
      </c>
      <c r="L5429" s="8" t="s">
        <v>7806</v>
      </c>
      <c r="M5429" s="8" t="s">
        <v>7807</v>
      </c>
      <c r="N5429" s="8" t="s">
        <v>10716</v>
      </c>
      <c r="O5429" s="8" t="s">
        <v>45791</v>
      </c>
      <c r="P5429" s="8" t="s">
        <v>776</v>
      </c>
      <c r="Q5429" s="8" t="s">
        <v>7083</v>
      </c>
      <c r="R5429" s="8" t="s">
        <v>7084</v>
      </c>
      <c r="S5429" s="17" t="s">
        <v>7085</v>
      </c>
      <c r="T5429" s="18">
        <v>43038</v>
      </c>
      <c r="U5429" s="8">
        <v>0.75</v>
      </c>
      <c r="V5429" s="8">
        <v>0.8125</v>
      </c>
      <c r="W5429" s="8" t="s">
        <v>2170</v>
      </c>
      <c r="X5429" s="8" t="s">
        <v>2567</v>
      </c>
      <c r="Y5429" s="8" t="s">
        <v>2568</v>
      </c>
      <c r="Z5429" s="17" t="s">
        <v>7808</v>
      </c>
      <c r="AA5429" s="8" t="s">
        <v>7809</v>
      </c>
      <c r="AB5429" s="8" t="s">
        <v>7810</v>
      </c>
    </row>
    <row r="5430" spans="1:28" hidden="1" x14ac:dyDescent="0.2">
      <c r="A5430" s="8" t="s">
        <v>7811</v>
      </c>
      <c r="B5430" s="8" t="s">
        <v>7812</v>
      </c>
      <c r="C5430" s="8" t="s">
        <v>45761</v>
      </c>
      <c r="D5430" s="8" t="s">
        <v>45762</v>
      </c>
      <c r="E5430" s="8" t="s">
        <v>470</v>
      </c>
      <c r="F5430" s="8" t="s">
        <v>204</v>
      </c>
      <c r="G5430" s="8" t="s">
        <v>470</v>
      </c>
      <c r="H5430" s="8" t="s">
        <v>204</v>
      </c>
      <c r="I5430" s="8" t="s">
        <v>7081</v>
      </c>
      <c r="J5430" s="8" t="s">
        <v>708</v>
      </c>
      <c r="K5430" s="8" t="s">
        <v>1262</v>
      </c>
      <c r="L5430" s="8" t="s">
        <v>7807</v>
      </c>
      <c r="M5430" s="8" t="s">
        <v>7813</v>
      </c>
      <c r="N5430" s="8" t="s">
        <v>10716</v>
      </c>
      <c r="O5430" s="8" t="s">
        <v>45791</v>
      </c>
      <c r="P5430" s="8" t="s">
        <v>776</v>
      </c>
      <c r="Q5430" s="8" t="s">
        <v>7083</v>
      </c>
      <c r="R5430" s="8" t="s">
        <v>7084</v>
      </c>
      <c r="S5430" s="17" t="s">
        <v>7085</v>
      </c>
      <c r="T5430" s="18">
        <v>43038</v>
      </c>
      <c r="U5430" s="8">
        <v>0.8125</v>
      </c>
      <c r="V5430" s="8">
        <v>0.97916666666666663</v>
      </c>
      <c r="W5430" s="8" t="s">
        <v>739</v>
      </c>
      <c r="X5430" s="8" t="s">
        <v>7814</v>
      </c>
      <c r="Y5430" s="8" t="s">
        <v>7815</v>
      </c>
      <c r="Z5430" s="17" t="s">
        <v>7816</v>
      </c>
      <c r="AA5430" s="8" t="s">
        <v>7817</v>
      </c>
      <c r="AB5430" s="8" t="s">
        <v>7818</v>
      </c>
    </row>
    <row r="5431" spans="1:28" hidden="1" x14ac:dyDescent="0.2">
      <c r="A5431" s="8" t="s">
        <v>7819</v>
      </c>
      <c r="B5431" s="8" t="s">
        <v>7820</v>
      </c>
      <c r="C5431" s="8" t="s">
        <v>45761</v>
      </c>
      <c r="D5431" s="8" t="s">
        <v>45762</v>
      </c>
      <c r="E5431" s="8" t="s">
        <v>470</v>
      </c>
      <c r="F5431" s="8" t="s">
        <v>204</v>
      </c>
      <c r="G5431" s="8" t="s">
        <v>470</v>
      </c>
      <c r="H5431" s="8" t="s">
        <v>204</v>
      </c>
      <c r="I5431" s="8" t="s">
        <v>7081</v>
      </c>
      <c r="J5431" s="8" t="s">
        <v>708</v>
      </c>
      <c r="K5431" s="8" t="s">
        <v>1262</v>
      </c>
      <c r="L5431" s="8" t="s">
        <v>7813</v>
      </c>
      <c r="M5431" s="8" t="s">
        <v>7821</v>
      </c>
      <c r="N5431" s="8" t="s">
        <v>10716</v>
      </c>
      <c r="O5431" s="8" t="s">
        <v>45791</v>
      </c>
      <c r="P5431" s="8" t="s">
        <v>776</v>
      </c>
      <c r="Q5431" s="8" t="s">
        <v>7083</v>
      </c>
      <c r="R5431" s="8" t="s">
        <v>7084</v>
      </c>
      <c r="S5431" s="17" t="s">
        <v>7085</v>
      </c>
      <c r="T5431" s="18">
        <v>43038</v>
      </c>
      <c r="U5431" s="8">
        <v>0.97916666666666663</v>
      </c>
      <c r="V5431" s="8">
        <v>4.1666666666666664E-2</v>
      </c>
      <c r="W5431" s="8" t="s">
        <v>2170</v>
      </c>
      <c r="X5431" s="8" t="s">
        <v>7822</v>
      </c>
      <c r="Y5431" s="8" t="s">
        <v>7815</v>
      </c>
      <c r="Z5431" s="17" t="s">
        <v>7823</v>
      </c>
      <c r="AA5431" s="8" t="s">
        <v>7824</v>
      </c>
      <c r="AB5431" s="8" t="s">
        <v>7825</v>
      </c>
    </row>
    <row r="5432" spans="1:28" hidden="1" x14ac:dyDescent="0.2">
      <c r="A5432" s="8" t="s">
        <v>7914</v>
      </c>
      <c r="B5432" s="8" t="s">
        <v>7915</v>
      </c>
      <c r="C5432" s="8" t="s">
        <v>45761</v>
      </c>
      <c r="D5432" s="8" t="s">
        <v>45762</v>
      </c>
      <c r="E5432" s="8" t="s">
        <v>480</v>
      </c>
      <c r="F5432" s="8" t="s">
        <v>204</v>
      </c>
      <c r="G5432" s="8" t="s">
        <v>480</v>
      </c>
      <c r="H5432" s="8" t="s">
        <v>204</v>
      </c>
      <c r="I5432" s="8" t="s">
        <v>7081</v>
      </c>
      <c r="J5432" s="8" t="s">
        <v>708</v>
      </c>
      <c r="K5432" s="8" t="s">
        <v>1262</v>
      </c>
      <c r="L5432" s="8" t="s">
        <v>7916</v>
      </c>
      <c r="M5432" s="8" t="s">
        <v>7917</v>
      </c>
      <c r="N5432" s="8" t="s">
        <v>10716</v>
      </c>
      <c r="O5432" s="8" t="s">
        <v>45791</v>
      </c>
      <c r="P5432" s="8" t="s">
        <v>776</v>
      </c>
      <c r="Q5432" s="8" t="s">
        <v>7083</v>
      </c>
      <c r="R5432" s="8" t="s">
        <v>7084</v>
      </c>
      <c r="S5432" s="17" t="s">
        <v>7085</v>
      </c>
      <c r="T5432" s="18">
        <v>43039</v>
      </c>
      <c r="U5432" s="8">
        <v>0.10416666666666667</v>
      </c>
      <c r="V5432" s="8">
        <v>0.14583333333333334</v>
      </c>
      <c r="W5432" s="8" t="s">
        <v>1495</v>
      </c>
      <c r="X5432" s="8" t="s">
        <v>7918</v>
      </c>
      <c r="Y5432" s="8" t="s">
        <v>7919</v>
      </c>
      <c r="Z5432" s="17" t="s">
        <v>7865</v>
      </c>
      <c r="AA5432" s="8" t="s">
        <v>7920</v>
      </c>
      <c r="AB5432" s="8" t="s">
        <v>7921</v>
      </c>
    </row>
    <row r="5433" spans="1:28" hidden="1" x14ac:dyDescent="0.2">
      <c r="A5433" s="8" t="s">
        <v>7922</v>
      </c>
      <c r="B5433" s="8" t="s">
        <v>7923</v>
      </c>
      <c r="C5433" s="8" t="s">
        <v>45761</v>
      </c>
      <c r="D5433" s="8" t="s">
        <v>45762</v>
      </c>
      <c r="E5433" s="8" t="s">
        <v>480</v>
      </c>
      <c r="F5433" s="8" t="s">
        <v>204</v>
      </c>
      <c r="G5433" s="8" t="s">
        <v>480</v>
      </c>
      <c r="H5433" s="8" t="s">
        <v>204</v>
      </c>
      <c r="I5433" s="8" t="s">
        <v>7081</v>
      </c>
      <c r="J5433" s="8" t="s">
        <v>708</v>
      </c>
      <c r="K5433" s="8" t="s">
        <v>1262</v>
      </c>
      <c r="L5433" s="8" t="s">
        <v>7917</v>
      </c>
      <c r="M5433" s="8" t="s">
        <v>7924</v>
      </c>
      <c r="N5433" s="8" t="s">
        <v>10716</v>
      </c>
      <c r="O5433" s="8" t="s">
        <v>45791</v>
      </c>
      <c r="P5433" s="8" t="s">
        <v>776</v>
      </c>
      <c r="Q5433" s="8" t="s">
        <v>7083</v>
      </c>
      <c r="R5433" s="8" t="s">
        <v>7084</v>
      </c>
      <c r="S5433" s="17" t="s">
        <v>7085</v>
      </c>
      <c r="T5433" s="18">
        <v>43039</v>
      </c>
      <c r="U5433" s="8">
        <v>0.14583333333333334</v>
      </c>
      <c r="V5433" s="8">
        <v>0.1875</v>
      </c>
      <c r="W5433" s="8" t="s">
        <v>1495</v>
      </c>
      <c r="X5433" s="8" t="s">
        <v>7925</v>
      </c>
      <c r="Y5433" s="8" t="s">
        <v>7926</v>
      </c>
      <c r="Z5433" s="17" t="s">
        <v>7737</v>
      </c>
      <c r="AA5433" s="8" t="s">
        <v>7927</v>
      </c>
      <c r="AB5433" s="8" t="s">
        <v>7928</v>
      </c>
    </row>
    <row r="5434" spans="1:28" hidden="1" x14ac:dyDescent="0.2">
      <c r="A5434" s="8" t="s">
        <v>7929</v>
      </c>
      <c r="B5434" s="8" t="s">
        <v>7930</v>
      </c>
      <c r="C5434" s="8" t="s">
        <v>45761</v>
      </c>
      <c r="D5434" s="8" t="s">
        <v>45762</v>
      </c>
      <c r="E5434" s="8" t="s">
        <v>480</v>
      </c>
      <c r="F5434" s="8" t="s">
        <v>204</v>
      </c>
      <c r="G5434" s="8" t="s">
        <v>480</v>
      </c>
      <c r="H5434" s="8" t="s">
        <v>204</v>
      </c>
      <c r="I5434" s="8" t="s">
        <v>7081</v>
      </c>
      <c r="J5434" s="8" t="s">
        <v>708</v>
      </c>
      <c r="K5434" s="8" t="s">
        <v>1262</v>
      </c>
      <c r="L5434" s="8" t="s">
        <v>7924</v>
      </c>
      <c r="M5434" s="8" t="s">
        <v>7931</v>
      </c>
      <c r="N5434" s="8" t="s">
        <v>10716</v>
      </c>
      <c r="O5434" s="8" t="s">
        <v>45791</v>
      </c>
      <c r="P5434" s="8" t="s">
        <v>776</v>
      </c>
      <c r="Q5434" s="8" t="s">
        <v>7083</v>
      </c>
      <c r="R5434" s="8" t="s">
        <v>7084</v>
      </c>
      <c r="S5434" s="17" t="s">
        <v>7085</v>
      </c>
      <c r="T5434" s="18">
        <v>43039</v>
      </c>
      <c r="U5434" s="8">
        <v>0.1875</v>
      </c>
      <c r="V5434" s="8">
        <v>0.22916666666666666</v>
      </c>
      <c r="W5434" s="8" t="s">
        <v>1495</v>
      </c>
      <c r="X5434" s="8" t="s">
        <v>7932</v>
      </c>
      <c r="Y5434" s="8" t="s">
        <v>7933</v>
      </c>
      <c r="Z5434" s="17" t="s">
        <v>7737</v>
      </c>
      <c r="AA5434" s="8" t="s">
        <v>7934</v>
      </c>
      <c r="AB5434" s="8" t="s">
        <v>7935</v>
      </c>
    </row>
    <row r="5435" spans="1:28" hidden="1" x14ac:dyDescent="0.2">
      <c r="A5435" s="8" t="s">
        <v>7860</v>
      </c>
      <c r="B5435" s="8" t="s">
        <v>7861</v>
      </c>
      <c r="C5435" s="8" t="s">
        <v>45761</v>
      </c>
      <c r="D5435" s="8" t="s">
        <v>45762</v>
      </c>
      <c r="E5435" s="8" t="s">
        <v>480</v>
      </c>
      <c r="F5435" s="8" t="s">
        <v>204</v>
      </c>
      <c r="G5435" s="8" t="s">
        <v>480</v>
      </c>
      <c r="H5435" s="8" t="s">
        <v>204</v>
      </c>
      <c r="I5435" s="8" t="s">
        <v>7081</v>
      </c>
      <c r="J5435" s="8" t="s">
        <v>708</v>
      </c>
      <c r="K5435" s="8" t="s">
        <v>1262</v>
      </c>
      <c r="L5435" s="8" t="s">
        <v>6182</v>
      </c>
      <c r="M5435" s="8" t="s">
        <v>7862</v>
      </c>
      <c r="N5435" s="8" t="s">
        <v>10716</v>
      </c>
      <c r="O5435" s="8" t="s">
        <v>45791</v>
      </c>
      <c r="P5435" s="8" t="s">
        <v>776</v>
      </c>
      <c r="Q5435" s="8" t="s">
        <v>7083</v>
      </c>
      <c r="R5435" s="8" t="s">
        <v>7084</v>
      </c>
      <c r="S5435" s="17" t="s">
        <v>7085</v>
      </c>
      <c r="T5435" s="18">
        <v>43039</v>
      </c>
      <c r="U5435" s="8">
        <v>0.75</v>
      </c>
      <c r="V5435" s="8">
        <v>0.79166666666666663</v>
      </c>
      <c r="W5435" s="8" t="s">
        <v>1495</v>
      </c>
      <c r="X5435" s="8" t="s">
        <v>7863</v>
      </c>
      <c r="Y5435" s="8" t="s">
        <v>7864</v>
      </c>
      <c r="Z5435" s="17" t="s">
        <v>7865</v>
      </c>
      <c r="AA5435" s="8" t="s">
        <v>7866</v>
      </c>
      <c r="AB5435" s="8" t="s">
        <v>7867</v>
      </c>
    </row>
    <row r="5436" spans="1:28" hidden="1" x14ac:dyDescent="0.2">
      <c r="A5436" s="8" t="s">
        <v>7868</v>
      </c>
      <c r="B5436" s="8" t="s">
        <v>7869</v>
      </c>
      <c r="C5436" s="8" t="s">
        <v>45761</v>
      </c>
      <c r="D5436" s="8" t="s">
        <v>45762</v>
      </c>
      <c r="E5436" s="8" t="s">
        <v>480</v>
      </c>
      <c r="F5436" s="8" t="s">
        <v>204</v>
      </c>
      <c r="G5436" s="8" t="s">
        <v>480</v>
      </c>
      <c r="H5436" s="8" t="s">
        <v>204</v>
      </c>
      <c r="I5436" s="8" t="s">
        <v>7081</v>
      </c>
      <c r="J5436" s="8" t="s">
        <v>708</v>
      </c>
      <c r="K5436" s="8" t="s">
        <v>1262</v>
      </c>
      <c r="L5436" s="8" t="s">
        <v>7870</v>
      </c>
      <c r="M5436" s="8" t="s">
        <v>7871</v>
      </c>
      <c r="N5436" s="8" t="s">
        <v>10716</v>
      </c>
      <c r="O5436" s="8" t="s">
        <v>45791</v>
      </c>
      <c r="P5436" s="8" t="s">
        <v>776</v>
      </c>
      <c r="Q5436" s="8" t="s">
        <v>7083</v>
      </c>
      <c r="R5436" s="8" t="s">
        <v>7084</v>
      </c>
      <c r="S5436" s="17" t="s">
        <v>7085</v>
      </c>
      <c r="T5436" s="18">
        <v>43039</v>
      </c>
      <c r="U5436" s="8">
        <v>0.77083333333333337</v>
      </c>
      <c r="V5436" s="8">
        <v>0.8125</v>
      </c>
      <c r="W5436" s="8" t="s">
        <v>1495</v>
      </c>
      <c r="X5436" s="8" t="s">
        <v>7872</v>
      </c>
      <c r="Y5436" s="8" t="s">
        <v>7873</v>
      </c>
      <c r="Z5436" s="17" t="s">
        <v>7737</v>
      </c>
      <c r="AA5436" s="8" t="s">
        <v>7874</v>
      </c>
      <c r="AB5436" s="8" t="s">
        <v>7875</v>
      </c>
    </row>
    <row r="5437" spans="1:28" hidden="1" x14ac:dyDescent="0.2">
      <c r="A5437" s="8" t="s">
        <v>7876</v>
      </c>
      <c r="B5437" s="8" t="s">
        <v>7877</v>
      </c>
      <c r="C5437" s="8" t="s">
        <v>45761</v>
      </c>
      <c r="D5437" s="8" t="s">
        <v>45762</v>
      </c>
      <c r="E5437" s="8" t="s">
        <v>480</v>
      </c>
      <c r="F5437" s="8" t="s">
        <v>204</v>
      </c>
      <c r="G5437" s="8" t="s">
        <v>480</v>
      </c>
      <c r="H5437" s="8" t="s">
        <v>204</v>
      </c>
      <c r="I5437" s="8" t="s">
        <v>7081</v>
      </c>
      <c r="J5437" s="8" t="s">
        <v>708</v>
      </c>
      <c r="K5437" s="8" t="s">
        <v>1262</v>
      </c>
      <c r="L5437" s="8" t="s">
        <v>7862</v>
      </c>
      <c r="M5437" s="8" t="s">
        <v>7878</v>
      </c>
      <c r="N5437" s="8" t="s">
        <v>10716</v>
      </c>
      <c r="O5437" s="8" t="s">
        <v>45791</v>
      </c>
      <c r="P5437" s="8" t="s">
        <v>776</v>
      </c>
      <c r="Q5437" s="8" t="s">
        <v>7083</v>
      </c>
      <c r="R5437" s="8" t="s">
        <v>7084</v>
      </c>
      <c r="S5437" s="17" t="s">
        <v>7085</v>
      </c>
      <c r="T5437" s="18">
        <v>43039</v>
      </c>
      <c r="U5437" s="8">
        <v>0.79166666666666663</v>
      </c>
      <c r="V5437" s="8">
        <v>0.83333333333333337</v>
      </c>
      <c r="W5437" s="8" t="s">
        <v>1495</v>
      </c>
      <c r="X5437" s="8" t="s">
        <v>7879</v>
      </c>
      <c r="Y5437" s="8" t="s">
        <v>7880</v>
      </c>
      <c r="Z5437" s="17" t="s">
        <v>7737</v>
      </c>
      <c r="AA5437" s="8" t="s">
        <v>7881</v>
      </c>
      <c r="AB5437" s="8" t="s">
        <v>7882</v>
      </c>
    </row>
    <row r="5438" spans="1:28" hidden="1" x14ac:dyDescent="0.2">
      <c r="A5438" s="8" t="s">
        <v>7883</v>
      </c>
      <c r="B5438" s="8" t="s">
        <v>7884</v>
      </c>
      <c r="C5438" s="8" t="s">
        <v>45761</v>
      </c>
      <c r="D5438" s="8" t="s">
        <v>45762</v>
      </c>
      <c r="E5438" s="8" t="s">
        <v>480</v>
      </c>
      <c r="F5438" s="8" t="s">
        <v>204</v>
      </c>
      <c r="G5438" s="8" t="s">
        <v>480</v>
      </c>
      <c r="H5438" s="8" t="s">
        <v>204</v>
      </c>
      <c r="I5438" s="8" t="s">
        <v>7081</v>
      </c>
      <c r="J5438" s="8" t="s">
        <v>708</v>
      </c>
      <c r="K5438" s="8" t="s">
        <v>1262</v>
      </c>
      <c r="L5438" s="8" t="s">
        <v>7871</v>
      </c>
      <c r="M5438" s="8" t="s">
        <v>7885</v>
      </c>
      <c r="N5438" s="8" t="s">
        <v>10716</v>
      </c>
      <c r="O5438" s="8" t="s">
        <v>45791</v>
      </c>
      <c r="P5438" s="8" t="s">
        <v>776</v>
      </c>
      <c r="Q5438" s="8" t="s">
        <v>7083</v>
      </c>
      <c r="R5438" s="8" t="s">
        <v>7084</v>
      </c>
      <c r="S5438" s="17" t="s">
        <v>7085</v>
      </c>
      <c r="T5438" s="18">
        <v>43039</v>
      </c>
      <c r="U5438" s="8">
        <v>0.8125</v>
      </c>
      <c r="V5438" s="8">
        <v>0.91666666666666663</v>
      </c>
      <c r="W5438" s="8" t="s">
        <v>1387</v>
      </c>
      <c r="X5438" s="8" t="s">
        <v>7886</v>
      </c>
      <c r="Y5438" s="8" t="s">
        <v>7887</v>
      </c>
      <c r="Z5438" s="17" t="s">
        <v>7888</v>
      </c>
      <c r="AA5438" s="8" t="s">
        <v>7889</v>
      </c>
      <c r="AB5438" s="8" t="s">
        <v>7890</v>
      </c>
    </row>
    <row r="5439" spans="1:28" hidden="1" x14ac:dyDescent="0.2">
      <c r="A5439" s="8" t="s">
        <v>7891</v>
      </c>
      <c r="B5439" s="8" t="s">
        <v>7892</v>
      </c>
      <c r="C5439" s="8" t="s">
        <v>45761</v>
      </c>
      <c r="D5439" s="8" t="s">
        <v>45762</v>
      </c>
      <c r="E5439" s="8" t="s">
        <v>480</v>
      </c>
      <c r="F5439" s="8" t="s">
        <v>204</v>
      </c>
      <c r="G5439" s="8" t="s">
        <v>480</v>
      </c>
      <c r="H5439" s="8" t="s">
        <v>204</v>
      </c>
      <c r="I5439" s="8" t="s">
        <v>7081</v>
      </c>
      <c r="J5439" s="8" t="s">
        <v>708</v>
      </c>
      <c r="K5439" s="8" t="s">
        <v>1262</v>
      </c>
      <c r="L5439" s="8" t="s">
        <v>7893</v>
      </c>
      <c r="M5439" s="8" t="s">
        <v>7894</v>
      </c>
      <c r="N5439" s="8" t="s">
        <v>10716</v>
      </c>
      <c r="O5439" s="8" t="s">
        <v>45791</v>
      </c>
      <c r="P5439" s="8" t="s">
        <v>776</v>
      </c>
      <c r="Q5439" s="8" t="s">
        <v>7083</v>
      </c>
      <c r="R5439" s="8" t="s">
        <v>7084</v>
      </c>
      <c r="S5439" s="17" t="s">
        <v>7085</v>
      </c>
      <c r="T5439" s="18">
        <v>43039</v>
      </c>
      <c r="U5439" s="8">
        <v>0.85416666666666663</v>
      </c>
      <c r="V5439" s="8">
        <v>0.89583333333333337</v>
      </c>
      <c r="W5439" s="8" t="s">
        <v>1495</v>
      </c>
      <c r="X5439" s="8" t="s">
        <v>7895</v>
      </c>
      <c r="Y5439" s="8" t="s">
        <v>7896</v>
      </c>
      <c r="Z5439" s="17" t="s">
        <v>7737</v>
      </c>
      <c r="AA5439" s="8" t="s">
        <v>7897</v>
      </c>
      <c r="AB5439" s="8" t="s">
        <v>7898</v>
      </c>
    </row>
    <row r="5440" spans="1:28" hidden="1" x14ac:dyDescent="0.2">
      <c r="A5440" s="8" t="s">
        <v>7899</v>
      </c>
      <c r="B5440" s="8" t="s">
        <v>7900</v>
      </c>
      <c r="C5440" s="8" t="s">
        <v>45761</v>
      </c>
      <c r="D5440" s="8" t="s">
        <v>45762</v>
      </c>
      <c r="E5440" s="8" t="s">
        <v>480</v>
      </c>
      <c r="F5440" s="8" t="s">
        <v>204</v>
      </c>
      <c r="G5440" s="8" t="s">
        <v>480</v>
      </c>
      <c r="H5440" s="8" t="s">
        <v>204</v>
      </c>
      <c r="I5440" s="8" t="s">
        <v>7081</v>
      </c>
      <c r="J5440" s="8" t="s">
        <v>708</v>
      </c>
      <c r="K5440" s="8" t="s">
        <v>1262</v>
      </c>
      <c r="L5440" s="8" t="s">
        <v>7894</v>
      </c>
      <c r="M5440" s="8" t="s">
        <v>7901</v>
      </c>
      <c r="N5440" s="8" t="s">
        <v>10716</v>
      </c>
      <c r="O5440" s="8" t="s">
        <v>45791</v>
      </c>
      <c r="P5440" s="8" t="s">
        <v>776</v>
      </c>
      <c r="Q5440" s="8" t="s">
        <v>7083</v>
      </c>
      <c r="R5440" s="8" t="s">
        <v>7084</v>
      </c>
      <c r="S5440" s="17" t="s">
        <v>7085</v>
      </c>
      <c r="T5440" s="18">
        <v>43039</v>
      </c>
      <c r="U5440" s="8">
        <v>0.89583333333333337</v>
      </c>
      <c r="V5440" s="8">
        <v>0.9375</v>
      </c>
      <c r="W5440" s="8" t="s">
        <v>1495</v>
      </c>
      <c r="X5440" s="8" t="s">
        <v>7902</v>
      </c>
      <c r="Y5440" s="8" t="s">
        <v>7903</v>
      </c>
      <c r="Z5440" s="17" t="s">
        <v>7737</v>
      </c>
      <c r="AA5440" s="8" t="s">
        <v>7904</v>
      </c>
      <c r="AB5440" s="8" t="s">
        <v>7905</v>
      </c>
    </row>
    <row r="5441" spans="1:28" hidden="1" x14ac:dyDescent="0.2">
      <c r="A5441" s="8" t="s">
        <v>7906</v>
      </c>
      <c r="B5441" s="8" t="s">
        <v>7907</v>
      </c>
      <c r="C5441" s="8" t="s">
        <v>45761</v>
      </c>
      <c r="D5441" s="8" t="s">
        <v>45762</v>
      </c>
      <c r="E5441" s="8" t="s">
        <v>480</v>
      </c>
      <c r="F5441" s="8" t="s">
        <v>204</v>
      </c>
      <c r="G5441" s="8" t="s">
        <v>480</v>
      </c>
      <c r="H5441" s="8" t="s">
        <v>204</v>
      </c>
      <c r="I5441" s="8" t="s">
        <v>7081</v>
      </c>
      <c r="J5441" s="8" t="s">
        <v>708</v>
      </c>
      <c r="K5441" s="8" t="s">
        <v>1262</v>
      </c>
      <c r="L5441" s="8" t="s">
        <v>7908</v>
      </c>
      <c r="M5441" s="8" t="s">
        <v>7909</v>
      </c>
      <c r="N5441" s="8" t="s">
        <v>10716</v>
      </c>
      <c r="O5441" s="8" t="s">
        <v>45791</v>
      </c>
      <c r="P5441" s="8" t="s">
        <v>776</v>
      </c>
      <c r="Q5441" s="8" t="s">
        <v>7083</v>
      </c>
      <c r="R5441" s="8" t="s">
        <v>7084</v>
      </c>
      <c r="S5441" s="17" t="s">
        <v>7085</v>
      </c>
      <c r="T5441" s="18">
        <v>43039</v>
      </c>
      <c r="U5441" s="8">
        <v>0.97916666666666663</v>
      </c>
      <c r="V5441" s="8">
        <v>2.0833333333333332E-2</v>
      </c>
      <c r="W5441" s="8" t="s">
        <v>1495</v>
      </c>
      <c r="X5441" s="8" t="s">
        <v>7910</v>
      </c>
      <c r="Y5441" s="8" t="s">
        <v>7911</v>
      </c>
      <c r="Z5441" s="17" t="s">
        <v>7865</v>
      </c>
      <c r="AA5441" s="8" t="s">
        <v>7912</v>
      </c>
      <c r="AB5441" s="8" t="s">
        <v>7913</v>
      </c>
    </row>
    <row r="5442" spans="1:28" hidden="1" x14ac:dyDescent="0.2">
      <c r="A5442" s="8" t="s">
        <v>7936</v>
      </c>
      <c r="B5442" s="8" t="s">
        <v>7937</v>
      </c>
      <c r="C5442" s="8" t="s">
        <v>45761</v>
      </c>
      <c r="D5442" s="8" t="s">
        <v>45762</v>
      </c>
      <c r="E5442" s="8" t="s">
        <v>499</v>
      </c>
      <c r="F5442" s="8" t="s">
        <v>255</v>
      </c>
      <c r="G5442" s="8" t="s">
        <v>499</v>
      </c>
      <c r="H5442" s="8" t="s">
        <v>255</v>
      </c>
      <c r="I5442" s="8" t="s">
        <v>7081</v>
      </c>
      <c r="J5442" s="8" t="s">
        <v>708</v>
      </c>
      <c r="K5442" s="8" t="s">
        <v>1262</v>
      </c>
      <c r="L5442" s="8" t="s">
        <v>4450</v>
      </c>
      <c r="M5442" s="8" t="s">
        <v>7938</v>
      </c>
      <c r="N5442" s="8" t="s">
        <v>10716</v>
      </c>
      <c r="O5442" s="8" t="s">
        <v>45791</v>
      </c>
      <c r="P5442" s="8" t="s">
        <v>776</v>
      </c>
      <c r="Q5442" s="8" t="s">
        <v>7083</v>
      </c>
      <c r="R5442" s="8" t="s">
        <v>7084</v>
      </c>
      <c r="S5442" s="17" t="s">
        <v>7085</v>
      </c>
      <c r="T5442" s="18">
        <v>43040</v>
      </c>
      <c r="U5442" s="8">
        <v>0.75</v>
      </c>
      <c r="V5442" s="8">
        <v>0.95833333333333337</v>
      </c>
      <c r="W5442" s="8" t="s">
        <v>773</v>
      </c>
      <c r="X5442" s="8" t="s">
        <v>7939</v>
      </c>
      <c r="Y5442" s="8" t="s">
        <v>7940</v>
      </c>
      <c r="Z5442" s="17" t="s">
        <v>7941</v>
      </c>
      <c r="AA5442" s="8" t="s">
        <v>7942</v>
      </c>
      <c r="AB5442" s="8" t="s">
        <v>7943</v>
      </c>
    </row>
    <row r="5443" spans="1:28" hidden="1" x14ac:dyDescent="0.2">
      <c r="A5443" s="8" t="s">
        <v>7944</v>
      </c>
      <c r="B5443" s="8" t="s">
        <v>7945</v>
      </c>
      <c r="C5443" s="8" t="s">
        <v>45761</v>
      </c>
      <c r="D5443" s="8" t="s">
        <v>45762</v>
      </c>
      <c r="E5443" s="8" t="s">
        <v>499</v>
      </c>
      <c r="F5443" s="8" t="s">
        <v>255</v>
      </c>
      <c r="G5443" s="8" t="s">
        <v>499</v>
      </c>
      <c r="H5443" s="8" t="s">
        <v>255</v>
      </c>
      <c r="I5443" s="8" t="s">
        <v>7081</v>
      </c>
      <c r="J5443" s="8" t="s">
        <v>708</v>
      </c>
      <c r="K5443" s="8" t="s">
        <v>1262</v>
      </c>
      <c r="L5443" s="8" t="s">
        <v>7938</v>
      </c>
      <c r="M5443" s="8" t="s">
        <v>7946</v>
      </c>
      <c r="N5443" s="8" t="s">
        <v>10716</v>
      </c>
      <c r="O5443" s="8" t="s">
        <v>45791</v>
      </c>
      <c r="P5443" s="8" t="s">
        <v>776</v>
      </c>
      <c r="Q5443" s="8" t="s">
        <v>7083</v>
      </c>
      <c r="R5443" s="8" t="s">
        <v>7084</v>
      </c>
      <c r="S5443" s="17" t="s">
        <v>7085</v>
      </c>
      <c r="T5443" s="18">
        <v>43040</v>
      </c>
      <c r="U5443" s="8">
        <v>0.95833333333333337</v>
      </c>
      <c r="V5443" s="8">
        <v>0.22916666666666666</v>
      </c>
      <c r="W5443" s="8" t="s">
        <v>996</v>
      </c>
      <c r="X5443" s="8" t="s">
        <v>2746</v>
      </c>
      <c r="Y5443" s="8" t="s">
        <v>2747</v>
      </c>
      <c r="Z5443" s="17" t="s">
        <v>7947</v>
      </c>
      <c r="AA5443" s="8" t="s">
        <v>7948</v>
      </c>
      <c r="AB5443" s="8" t="s">
        <v>7949</v>
      </c>
    </row>
    <row r="5444" spans="1:28" hidden="1" x14ac:dyDescent="0.2">
      <c r="A5444" s="8" t="s">
        <v>7969</v>
      </c>
      <c r="B5444" s="8" t="s">
        <v>7970</v>
      </c>
      <c r="C5444" s="8" t="s">
        <v>45761</v>
      </c>
      <c r="D5444" s="8" t="s">
        <v>45762</v>
      </c>
      <c r="E5444" s="8" t="s">
        <v>515</v>
      </c>
      <c r="F5444" s="8" t="s">
        <v>255</v>
      </c>
      <c r="G5444" s="8" t="s">
        <v>515</v>
      </c>
      <c r="H5444" s="8" t="s">
        <v>255</v>
      </c>
      <c r="I5444" s="8" t="s">
        <v>7081</v>
      </c>
      <c r="J5444" s="8" t="s">
        <v>708</v>
      </c>
      <c r="K5444" s="8" t="s">
        <v>1262</v>
      </c>
      <c r="L5444" s="8" t="s">
        <v>7964</v>
      </c>
      <c r="M5444" s="8" t="s">
        <v>7971</v>
      </c>
      <c r="N5444" s="8" t="s">
        <v>10716</v>
      </c>
      <c r="O5444" s="8" t="s">
        <v>45791</v>
      </c>
      <c r="P5444" s="8" t="s">
        <v>776</v>
      </c>
      <c r="Q5444" s="8" t="s">
        <v>7083</v>
      </c>
      <c r="R5444" s="8" t="s">
        <v>7084</v>
      </c>
      <c r="S5444" s="17" t="s">
        <v>7085</v>
      </c>
      <c r="T5444" s="18">
        <v>43041</v>
      </c>
      <c r="U5444" s="8">
        <v>2.0833333333333332E-2</v>
      </c>
      <c r="V5444" s="8">
        <v>8.3333333333333329E-2</v>
      </c>
      <c r="W5444" s="8" t="s">
        <v>2170</v>
      </c>
      <c r="X5444" s="8" t="s">
        <v>7972</v>
      </c>
      <c r="Y5444" s="8" t="s">
        <v>7959</v>
      </c>
      <c r="Z5444" s="17" t="s">
        <v>7973</v>
      </c>
      <c r="AA5444" s="8" t="s">
        <v>7974</v>
      </c>
      <c r="AB5444" s="8" t="s">
        <v>7975</v>
      </c>
    </row>
    <row r="5445" spans="1:28" hidden="1" x14ac:dyDescent="0.2">
      <c r="A5445" s="8" t="s">
        <v>7976</v>
      </c>
      <c r="B5445" s="8" t="s">
        <v>7977</v>
      </c>
      <c r="C5445" s="8" t="s">
        <v>45761</v>
      </c>
      <c r="D5445" s="8" t="s">
        <v>45762</v>
      </c>
      <c r="E5445" s="8" t="s">
        <v>515</v>
      </c>
      <c r="F5445" s="8" t="s">
        <v>255</v>
      </c>
      <c r="G5445" s="8" t="s">
        <v>515</v>
      </c>
      <c r="H5445" s="8" t="s">
        <v>255</v>
      </c>
      <c r="I5445" s="8" t="s">
        <v>7081</v>
      </c>
      <c r="J5445" s="8" t="s">
        <v>708</v>
      </c>
      <c r="K5445" s="8" t="s">
        <v>1262</v>
      </c>
      <c r="L5445" s="8" t="s">
        <v>7971</v>
      </c>
      <c r="M5445" s="8" t="s">
        <v>6197</v>
      </c>
      <c r="N5445" s="8" t="s">
        <v>10716</v>
      </c>
      <c r="O5445" s="8" t="s">
        <v>45791</v>
      </c>
      <c r="P5445" s="8" t="s">
        <v>776</v>
      </c>
      <c r="Q5445" s="8" t="s">
        <v>7083</v>
      </c>
      <c r="R5445" s="8" t="s">
        <v>7084</v>
      </c>
      <c r="S5445" s="17" t="s">
        <v>7085</v>
      </c>
      <c r="T5445" s="18">
        <v>43041</v>
      </c>
      <c r="U5445" s="8">
        <v>8.3333333333333329E-2</v>
      </c>
      <c r="V5445" s="8">
        <v>0.125</v>
      </c>
      <c r="W5445" s="8" t="s">
        <v>1495</v>
      </c>
      <c r="X5445" s="8" t="s">
        <v>7978</v>
      </c>
      <c r="Y5445" s="8" t="s">
        <v>7959</v>
      </c>
      <c r="Z5445" s="17" t="s">
        <v>7979</v>
      </c>
      <c r="AA5445" s="8" t="s">
        <v>7980</v>
      </c>
      <c r="AB5445" s="8" t="s">
        <v>7981</v>
      </c>
    </row>
    <row r="5446" spans="1:28" hidden="1" x14ac:dyDescent="0.2">
      <c r="A5446" s="8" t="s">
        <v>7982</v>
      </c>
      <c r="B5446" s="8" t="s">
        <v>7983</v>
      </c>
      <c r="C5446" s="8" t="s">
        <v>45761</v>
      </c>
      <c r="D5446" s="8" t="s">
        <v>45762</v>
      </c>
      <c r="E5446" s="8" t="s">
        <v>515</v>
      </c>
      <c r="F5446" s="8" t="s">
        <v>255</v>
      </c>
      <c r="G5446" s="8" t="s">
        <v>515</v>
      </c>
      <c r="H5446" s="8" t="s">
        <v>255</v>
      </c>
      <c r="I5446" s="8" t="s">
        <v>7081</v>
      </c>
      <c r="J5446" s="8" t="s">
        <v>708</v>
      </c>
      <c r="K5446" s="8" t="s">
        <v>1262</v>
      </c>
      <c r="L5446" s="8" t="s">
        <v>6197</v>
      </c>
      <c r="M5446" s="8" t="s">
        <v>7984</v>
      </c>
      <c r="N5446" s="8" t="s">
        <v>10716</v>
      </c>
      <c r="O5446" s="8" t="s">
        <v>45791</v>
      </c>
      <c r="P5446" s="8" t="s">
        <v>776</v>
      </c>
      <c r="Q5446" s="8" t="s">
        <v>7083</v>
      </c>
      <c r="R5446" s="8" t="s">
        <v>7084</v>
      </c>
      <c r="S5446" s="17" t="s">
        <v>7085</v>
      </c>
      <c r="T5446" s="18">
        <v>43041</v>
      </c>
      <c r="U5446" s="8">
        <v>0.125</v>
      </c>
      <c r="V5446" s="8">
        <v>0.22916666666666666</v>
      </c>
      <c r="W5446" s="8" t="s">
        <v>1387</v>
      </c>
      <c r="X5446" s="8" t="s">
        <v>7985</v>
      </c>
      <c r="Y5446" s="8" t="s">
        <v>7959</v>
      </c>
      <c r="Z5446" s="17" t="s">
        <v>7986</v>
      </c>
      <c r="AA5446" s="8" t="s">
        <v>7987</v>
      </c>
      <c r="AB5446" s="8" t="s">
        <v>7988</v>
      </c>
    </row>
    <row r="5447" spans="1:28" hidden="1" x14ac:dyDescent="0.2">
      <c r="A5447" s="8" t="s">
        <v>7950</v>
      </c>
      <c r="B5447" s="8" t="s">
        <v>7951</v>
      </c>
      <c r="C5447" s="8" t="s">
        <v>45761</v>
      </c>
      <c r="D5447" s="8" t="s">
        <v>45762</v>
      </c>
      <c r="E5447" s="8" t="s">
        <v>515</v>
      </c>
      <c r="F5447" s="8" t="s">
        <v>255</v>
      </c>
      <c r="G5447" s="8" t="s">
        <v>515</v>
      </c>
      <c r="H5447" s="8" t="s">
        <v>255</v>
      </c>
      <c r="I5447" s="8" t="s">
        <v>7081</v>
      </c>
      <c r="J5447" s="8" t="s">
        <v>708</v>
      </c>
      <c r="K5447" s="8" t="s">
        <v>1262</v>
      </c>
      <c r="L5447" s="8" t="s">
        <v>4472</v>
      </c>
      <c r="M5447" s="8" t="s">
        <v>7952</v>
      </c>
      <c r="N5447" s="8" t="s">
        <v>10716</v>
      </c>
      <c r="O5447" s="8" t="s">
        <v>45791</v>
      </c>
      <c r="P5447" s="8" t="s">
        <v>776</v>
      </c>
      <c r="Q5447" s="8" t="s">
        <v>7083</v>
      </c>
      <c r="R5447" s="8" t="s">
        <v>7084</v>
      </c>
      <c r="S5447" s="17" t="s">
        <v>7085</v>
      </c>
      <c r="T5447" s="18">
        <v>43041</v>
      </c>
      <c r="U5447" s="8">
        <v>0.75</v>
      </c>
      <c r="V5447" s="8">
        <v>0.89583333333333337</v>
      </c>
      <c r="W5447" s="8" t="s">
        <v>2124</v>
      </c>
      <c r="X5447" s="8" t="s">
        <v>2626</v>
      </c>
      <c r="Y5447" s="8" t="s">
        <v>2619</v>
      </c>
      <c r="Z5447" s="17" t="s">
        <v>7947</v>
      </c>
      <c r="AA5447" s="8" t="s">
        <v>7953</v>
      </c>
      <c r="AB5447" s="8" t="s">
        <v>7954</v>
      </c>
    </row>
    <row r="5448" spans="1:28" hidden="1" x14ac:dyDescent="0.2">
      <c r="A5448" s="8" t="s">
        <v>7955</v>
      </c>
      <c r="B5448" s="8" t="s">
        <v>7956</v>
      </c>
      <c r="C5448" s="8" t="s">
        <v>45761</v>
      </c>
      <c r="D5448" s="8" t="s">
        <v>45762</v>
      </c>
      <c r="E5448" s="8" t="s">
        <v>515</v>
      </c>
      <c r="F5448" s="8" t="s">
        <v>255</v>
      </c>
      <c r="G5448" s="8" t="s">
        <v>515</v>
      </c>
      <c r="H5448" s="8" t="s">
        <v>255</v>
      </c>
      <c r="I5448" s="8" t="s">
        <v>7081</v>
      </c>
      <c r="J5448" s="8" t="s">
        <v>708</v>
      </c>
      <c r="K5448" s="8" t="s">
        <v>1262</v>
      </c>
      <c r="L5448" s="8" t="s">
        <v>7952</v>
      </c>
      <c r="M5448" s="8" t="s">
        <v>7957</v>
      </c>
      <c r="N5448" s="8" t="s">
        <v>10716</v>
      </c>
      <c r="O5448" s="8" t="s">
        <v>45791</v>
      </c>
      <c r="P5448" s="8" t="s">
        <v>776</v>
      </c>
      <c r="Q5448" s="8" t="s">
        <v>7083</v>
      </c>
      <c r="R5448" s="8" t="s">
        <v>7084</v>
      </c>
      <c r="S5448" s="17" t="s">
        <v>7085</v>
      </c>
      <c r="T5448" s="18">
        <v>43041</v>
      </c>
      <c r="U5448" s="8">
        <v>0.89583333333333337</v>
      </c>
      <c r="V5448" s="8">
        <v>0.97916666666666663</v>
      </c>
      <c r="W5448" s="8" t="s">
        <v>1100</v>
      </c>
      <c r="X5448" s="8" t="s">
        <v>7958</v>
      </c>
      <c r="Y5448" s="8" t="s">
        <v>7959</v>
      </c>
      <c r="Z5448" s="17" t="s">
        <v>3789</v>
      </c>
      <c r="AA5448" s="8" t="s">
        <v>7960</v>
      </c>
      <c r="AB5448" s="8" t="s">
        <v>7961</v>
      </c>
    </row>
    <row r="5449" spans="1:28" hidden="1" x14ac:dyDescent="0.2">
      <c r="A5449" s="8" t="s">
        <v>7962</v>
      </c>
      <c r="B5449" s="8" t="s">
        <v>7963</v>
      </c>
      <c r="C5449" s="8" t="s">
        <v>45761</v>
      </c>
      <c r="D5449" s="8" t="s">
        <v>45762</v>
      </c>
      <c r="E5449" s="8" t="s">
        <v>515</v>
      </c>
      <c r="F5449" s="8" t="s">
        <v>255</v>
      </c>
      <c r="G5449" s="8" t="s">
        <v>515</v>
      </c>
      <c r="H5449" s="8" t="s">
        <v>255</v>
      </c>
      <c r="I5449" s="8" t="s">
        <v>7081</v>
      </c>
      <c r="J5449" s="8" t="s">
        <v>708</v>
      </c>
      <c r="K5449" s="8" t="s">
        <v>1262</v>
      </c>
      <c r="L5449" s="8" t="s">
        <v>7957</v>
      </c>
      <c r="M5449" s="8" t="s">
        <v>7964</v>
      </c>
      <c r="N5449" s="8" t="s">
        <v>10716</v>
      </c>
      <c r="O5449" s="8" t="s">
        <v>45791</v>
      </c>
      <c r="P5449" s="8" t="s">
        <v>776</v>
      </c>
      <c r="Q5449" s="8" t="s">
        <v>7083</v>
      </c>
      <c r="R5449" s="8" t="s">
        <v>7084</v>
      </c>
      <c r="S5449" s="17" t="s">
        <v>7085</v>
      </c>
      <c r="T5449" s="18">
        <v>43041</v>
      </c>
      <c r="U5449" s="8">
        <v>0.97916666666666663</v>
      </c>
      <c r="V5449" s="8">
        <v>2.0833333333333332E-2</v>
      </c>
      <c r="W5449" s="8" t="s">
        <v>1495</v>
      </c>
      <c r="X5449" s="8" t="s">
        <v>7965</v>
      </c>
      <c r="Y5449" s="8" t="s">
        <v>7959</v>
      </c>
      <c r="Z5449" s="17" t="s">
        <v>7966</v>
      </c>
      <c r="AA5449" s="8" t="s">
        <v>7967</v>
      </c>
      <c r="AB5449" s="8" t="s">
        <v>7968</v>
      </c>
    </row>
    <row r="5450" spans="1:28" hidden="1" x14ac:dyDescent="0.2">
      <c r="A5450" s="8" t="s">
        <v>8004</v>
      </c>
      <c r="B5450" s="8" t="s">
        <v>8005</v>
      </c>
      <c r="C5450" s="8" t="s">
        <v>45761</v>
      </c>
      <c r="D5450" s="8" t="s">
        <v>45762</v>
      </c>
      <c r="E5450" s="8" t="s">
        <v>525</v>
      </c>
      <c r="F5450" s="8" t="s">
        <v>255</v>
      </c>
      <c r="G5450" s="8" t="s">
        <v>525</v>
      </c>
      <c r="H5450" s="8" t="s">
        <v>255</v>
      </c>
      <c r="I5450" s="8" t="s">
        <v>7081</v>
      </c>
      <c r="J5450" s="8" t="s">
        <v>708</v>
      </c>
      <c r="K5450" s="8" t="s">
        <v>1262</v>
      </c>
      <c r="L5450" s="8" t="s">
        <v>7999</v>
      </c>
      <c r="M5450" s="8" t="s">
        <v>6239</v>
      </c>
      <c r="N5450" s="8" t="s">
        <v>10716</v>
      </c>
      <c r="O5450" s="8" t="s">
        <v>45791</v>
      </c>
      <c r="P5450" s="8" t="s">
        <v>776</v>
      </c>
      <c r="Q5450" s="8" t="s">
        <v>7083</v>
      </c>
      <c r="R5450" s="8" t="s">
        <v>7084</v>
      </c>
      <c r="S5450" s="17" t="s">
        <v>7085</v>
      </c>
      <c r="T5450" s="18">
        <v>43042</v>
      </c>
      <c r="U5450" s="8">
        <v>4.1666666666666664E-2</v>
      </c>
      <c r="V5450" s="8">
        <v>8.3333333333333329E-2</v>
      </c>
      <c r="W5450" s="8" t="s">
        <v>1495</v>
      </c>
      <c r="X5450" s="8" t="s">
        <v>2657</v>
      </c>
      <c r="Y5450" s="8" t="s">
        <v>2643</v>
      </c>
      <c r="Z5450" s="17" t="s">
        <v>7737</v>
      </c>
      <c r="AA5450" s="8" t="s">
        <v>8006</v>
      </c>
      <c r="AB5450" s="8" t="s">
        <v>8007</v>
      </c>
    </row>
    <row r="5451" spans="1:28" hidden="1" x14ac:dyDescent="0.2">
      <c r="A5451" s="8" t="s">
        <v>8008</v>
      </c>
      <c r="B5451" s="8" t="s">
        <v>8009</v>
      </c>
      <c r="C5451" s="8" t="s">
        <v>45761</v>
      </c>
      <c r="D5451" s="8" t="s">
        <v>45762</v>
      </c>
      <c r="E5451" s="8" t="s">
        <v>525</v>
      </c>
      <c r="F5451" s="8" t="s">
        <v>255</v>
      </c>
      <c r="G5451" s="8" t="s">
        <v>525</v>
      </c>
      <c r="H5451" s="8" t="s">
        <v>255</v>
      </c>
      <c r="I5451" s="8" t="s">
        <v>7081</v>
      </c>
      <c r="J5451" s="8" t="s">
        <v>708</v>
      </c>
      <c r="K5451" s="8" t="s">
        <v>1262</v>
      </c>
      <c r="L5451" s="8" t="s">
        <v>6239</v>
      </c>
      <c r="M5451" s="8" t="s">
        <v>8010</v>
      </c>
      <c r="N5451" s="8" t="s">
        <v>10716</v>
      </c>
      <c r="O5451" s="8" t="s">
        <v>45791</v>
      </c>
      <c r="P5451" s="8" t="s">
        <v>776</v>
      </c>
      <c r="Q5451" s="8" t="s">
        <v>7083</v>
      </c>
      <c r="R5451" s="8" t="s">
        <v>7084</v>
      </c>
      <c r="S5451" s="17" t="s">
        <v>7085</v>
      </c>
      <c r="T5451" s="18">
        <v>43042</v>
      </c>
      <c r="U5451" s="8">
        <v>8.3333333333333329E-2</v>
      </c>
      <c r="V5451" s="8">
        <v>0.1875</v>
      </c>
      <c r="W5451" s="8" t="s">
        <v>1387</v>
      </c>
      <c r="X5451" s="8" t="s">
        <v>2663</v>
      </c>
      <c r="Y5451" s="8" t="s">
        <v>2664</v>
      </c>
      <c r="Z5451" s="17" t="s">
        <v>8011</v>
      </c>
      <c r="AA5451" s="8" t="s">
        <v>8012</v>
      </c>
      <c r="AB5451" s="8" t="s">
        <v>8013</v>
      </c>
    </row>
    <row r="5452" spans="1:28" hidden="1" x14ac:dyDescent="0.2">
      <c r="A5452" s="8" t="s">
        <v>8014</v>
      </c>
      <c r="B5452" s="8" t="s">
        <v>8015</v>
      </c>
      <c r="C5452" s="8" t="s">
        <v>45761</v>
      </c>
      <c r="D5452" s="8" t="s">
        <v>45762</v>
      </c>
      <c r="E5452" s="8" t="s">
        <v>525</v>
      </c>
      <c r="F5452" s="8" t="s">
        <v>255</v>
      </c>
      <c r="G5452" s="8" t="s">
        <v>525</v>
      </c>
      <c r="H5452" s="8" t="s">
        <v>255</v>
      </c>
      <c r="I5452" s="8" t="s">
        <v>7081</v>
      </c>
      <c r="J5452" s="8" t="s">
        <v>708</v>
      </c>
      <c r="K5452" s="8" t="s">
        <v>1262</v>
      </c>
      <c r="L5452" s="8" t="s">
        <v>8010</v>
      </c>
      <c r="M5452" s="8" t="s">
        <v>8016</v>
      </c>
      <c r="N5452" s="8" t="s">
        <v>10716</v>
      </c>
      <c r="O5452" s="8" t="s">
        <v>45791</v>
      </c>
      <c r="P5452" s="8" t="s">
        <v>776</v>
      </c>
      <c r="Q5452" s="8" t="s">
        <v>7083</v>
      </c>
      <c r="R5452" s="8" t="s">
        <v>7084</v>
      </c>
      <c r="S5452" s="17" t="s">
        <v>7085</v>
      </c>
      <c r="T5452" s="18">
        <v>43042</v>
      </c>
      <c r="U5452" s="8">
        <v>0.1875</v>
      </c>
      <c r="V5452" s="8">
        <v>0.22916666666666666</v>
      </c>
      <c r="W5452" s="8" t="s">
        <v>1495</v>
      </c>
      <c r="X5452" s="8" t="s">
        <v>8017</v>
      </c>
      <c r="Y5452" s="8" t="s">
        <v>2671</v>
      </c>
      <c r="Z5452" s="17" t="s">
        <v>7626</v>
      </c>
      <c r="AA5452" s="8" t="s">
        <v>8018</v>
      </c>
      <c r="AB5452" s="8" t="s">
        <v>8019</v>
      </c>
    </row>
    <row r="5453" spans="1:28" hidden="1" x14ac:dyDescent="0.2">
      <c r="A5453" s="8" t="s">
        <v>7989</v>
      </c>
      <c r="B5453" s="8" t="s">
        <v>7990</v>
      </c>
      <c r="C5453" s="8" t="s">
        <v>45761</v>
      </c>
      <c r="D5453" s="8" t="s">
        <v>45762</v>
      </c>
      <c r="E5453" s="8" t="s">
        <v>525</v>
      </c>
      <c r="F5453" s="8" t="s">
        <v>255</v>
      </c>
      <c r="G5453" s="8" t="s">
        <v>525</v>
      </c>
      <c r="H5453" s="8" t="s">
        <v>255</v>
      </c>
      <c r="I5453" s="8" t="s">
        <v>7081</v>
      </c>
      <c r="J5453" s="8" t="s">
        <v>708</v>
      </c>
      <c r="K5453" s="8" t="s">
        <v>1262</v>
      </c>
      <c r="L5453" s="8" t="s">
        <v>4486</v>
      </c>
      <c r="M5453" s="8" t="s">
        <v>7991</v>
      </c>
      <c r="N5453" s="8" t="s">
        <v>10716</v>
      </c>
      <c r="O5453" s="8" t="s">
        <v>45791</v>
      </c>
      <c r="P5453" s="8" t="s">
        <v>776</v>
      </c>
      <c r="Q5453" s="8" t="s">
        <v>7083</v>
      </c>
      <c r="R5453" s="8" t="s">
        <v>7084</v>
      </c>
      <c r="S5453" s="17" t="s">
        <v>7085</v>
      </c>
      <c r="T5453" s="18">
        <v>43042</v>
      </c>
      <c r="U5453" s="8">
        <v>0.75</v>
      </c>
      <c r="V5453" s="8">
        <v>0.97916666666666663</v>
      </c>
      <c r="W5453" s="8" t="s">
        <v>2712</v>
      </c>
      <c r="X5453" s="8" t="s">
        <v>7992</v>
      </c>
      <c r="Y5453" s="8" t="s">
        <v>7993</v>
      </c>
      <c r="Z5453" s="17" t="s">
        <v>7994</v>
      </c>
      <c r="AA5453" s="8" t="s">
        <v>7995</v>
      </c>
      <c r="AB5453" s="8" t="s">
        <v>7996</v>
      </c>
    </row>
    <row r="5454" spans="1:28" hidden="1" x14ac:dyDescent="0.2">
      <c r="A5454" s="8" t="s">
        <v>7997</v>
      </c>
      <c r="B5454" s="8" t="s">
        <v>7998</v>
      </c>
      <c r="C5454" s="8" t="s">
        <v>45761</v>
      </c>
      <c r="D5454" s="8" t="s">
        <v>45762</v>
      </c>
      <c r="E5454" s="8" t="s">
        <v>525</v>
      </c>
      <c r="F5454" s="8" t="s">
        <v>255</v>
      </c>
      <c r="G5454" s="8" t="s">
        <v>525</v>
      </c>
      <c r="H5454" s="8" t="s">
        <v>255</v>
      </c>
      <c r="I5454" s="8" t="s">
        <v>7081</v>
      </c>
      <c r="J5454" s="8" t="s">
        <v>708</v>
      </c>
      <c r="K5454" s="8" t="s">
        <v>1262</v>
      </c>
      <c r="L5454" s="8" t="s">
        <v>7991</v>
      </c>
      <c r="M5454" s="8" t="s">
        <v>7999</v>
      </c>
      <c r="N5454" s="8" t="s">
        <v>10716</v>
      </c>
      <c r="O5454" s="8" t="s">
        <v>45791</v>
      </c>
      <c r="P5454" s="8" t="s">
        <v>776</v>
      </c>
      <c r="Q5454" s="8" t="s">
        <v>7083</v>
      </c>
      <c r="R5454" s="8" t="s">
        <v>7084</v>
      </c>
      <c r="S5454" s="17" t="s">
        <v>7085</v>
      </c>
      <c r="T5454" s="18">
        <v>43042</v>
      </c>
      <c r="U5454" s="8">
        <v>0.97916666666666663</v>
      </c>
      <c r="V5454" s="8">
        <v>4.1666666666666664E-2</v>
      </c>
      <c r="W5454" s="8" t="s">
        <v>2170</v>
      </c>
      <c r="X5454" s="8" t="s">
        <v>8000</v>
      </c>
      <c r="Y5454" s="8" t="s">
        <v>7993</v>
      </c>
      <c r="Z5454" s="17" t="s">
        <v>8001</v>
      </c>
      <c r="AA5454" s="8" t="s">
        <v>8002</v>
      </c>
      <c r="AB5454" s="8" t="s">
        <v>8003</v>
      </c>
    </row>
    <row r="5455" spans="1:28" hidden="1" x14ac:dyDescent="0.2">
      <c r="A5455" s="8" t="s">
        <v>8036</v>
      </c>
      <c r="B5455" s="8" t="s">
        <v>8037</v>
      </c>
      <c r="C5455" s="8" t="s">
        <v>45761</v>
      </c>
      <c r="D5455" s="8" t="s">
        <v>45762</v>
      </c>
      <c r="E5455" s="8" t="s">
        <v>535</v>
      </c>
      <c r="F5455" s="8" t="s">
        <v>255</v>
      </c>
      <c r="G5455" s="8" t="s">
        <v>535</v>
      </c>
      <c r="H5455" s="8" t="s">
        <v>255</v>
      </c>
      <c r="I5455" s="8" t="s">
        <v>7081</v>
      </c>
      <c r="J5455" s="8" t="s">
        <v>708</v>
      </c>
      <c r="K5455" s="8" t="s">
        <v>1262</v>
      </c>
      <c r="L5455" s="8" t="s">
        <v>8029</v>
      </c>
      <c r="M5455" s="8" t="s">
        <v>8038</v>
      </c>
      <c r="N5455" s="8" t="s">
        <v>10716</v>
      </c>
      <c r="O5455" s="8" t="s">
        <v>45791</v>
      </c>
      <c r="P5455" s="8" t="s">
        <v>776</v>
      </c>
      <c r="Q5455" s="8" t="s">
        <v>7083</v>
      </c>
      <c r="R5455" s="8" t="s">
        <v>7084</v>
      </c>
      <c r="S5455" s="17" t="s">
        <v>7085</v>
      </c>
      <c r="T5455" s="18">
        <v>43043</v>
      </c>
      <c r="U5455" s="8">
        <v>2.0833333333333332E-2</v>
      </c>
      <c r="V5455" s="8">
        <v>4.1666666666666664E-2</v>
      </c>
      <c r="W5455" s="8" t="s">
        <v>2170</v>
      </c>
      <c r="X5455" s="8" t="s">
        <v>8039</v>
      </c>
      <c r="Y5455" s="8" t="s">
        <v>8040</v>
      </c>
      <c r="Z5455" s="17" t="s">
        <v>8041</v>
      </c>
      <c r="AA5455" s="8" t="s">
        <v>8042</v>
      </c>
      <c r="AB5455" s="8" t="s">
        <v>8043</v>
      </c>
    </row>
    <row r="5456" spans="1:28" hidden="1" x14ac:dyDescent="0.2">
      <c r="A5456" s="8" t="s">
        <v>8044</v>
      </c>
      <c r="B5456" s="8" t="s">
        <v>8045</v>
      </c>
      <c r="C5456" s="8" t="s">
        <v>45761</v>
      </c>
      <c r="D5456" s="8" t="s">
        <v>45762</v>
      </c>
      <c r="E5456" s="8" t="s">
        <v>535</v>
      </c>
      <c r="F5456" s="8" t="s">
        <v>255</v>
      </c>
      <c r="G5456" s="8" t="s">
        <v>535</v>
      </c>
      <c r="H5456" s="8" t="s">
        <v>255</v>
      </c>
      <c r="I5456" s="8" t="s">
        <v>7081</v>
      </c>
      <c r="J5456" s="8" t="s">
        <v>708</v>
      </c>
      <c r="K5456" s="8" t="s">
        <v>1262</v>
      </c>
      <c r="L5456" s="8" t="s">
        <v>8038</v>
      </c>
      <c r="M5456" s="8" t="s">
        <v>8046</v>
      </c>
      <c r="N5456" s="8" t="s">
        <v>10716</v>
      </c>
      <c r="O5456" s="8" t="s">
        <v>45791</v>
      </c>
      <c r="P5456" s="8" t="s">
        <v>776</v>
      </c>
      <c r="Q5456" s="8" t="s">
        <v>7083</v>
      </c>
      <c r="R5456" s="8" t="s">
        <v>7084</v>
      </c>
      <c r="S5456" s="17" t="s">
        <v>7085</v>
      </c>
      <c r="T5456" s="18">
        <v>43043</v>
      </c>
      <c r="U5456" s="8">
        <v>4.1666666666666664E-2</v>
      </c>
      <c r="V5456" s="8">
        <v>0.10416666666666667</v>
      </c>
      <c r="W5456" s="8" t="s">
        <v>2170</v>
      </c>
      <c r="X5456" s="8" t="s">
        <v>8047</v>
      </c>
      <c r="Y5456" s="8" t="s">
        <v>8048</v>
      </c>
      <c r="Z5456" s="17" t="s">
        <v>7633</v>
      </c>
      <c r="AA5456" s="8" t="s">
        <v>8049</v>
      </c>
      <c r="AB5456" s="8" t="s">
        <v>8050</v>
      </c>
    </row>
    <row r="5457" spans="1:28" hidden="1" x14ac:dyDescent="0.2">
      <c r="A5457" s="8" t="s">
        <v>8051</v>
      </c>
      <c r="B5457" s="8" t="s">
        <v>8052</v>
      </c>
      <c r="C5457" s="8" t="s">
        <v>45761</v>
      </c>
      <c r="D5457" s="8" t="s">
        <v>45762</v>
      </c>
      <c r="E5457" s="8" t="s">
        <v>535</v>
      </c>
      <c r="F5457" s="8" t="s">
        <v>255</v>
      </c>
      <c r="G5457" s="8" t="s">
        <v>535</v>
      </c>
      <c r="H5457" s="8" t="s">
        <v>255</v>
      </c>
      <c r="I5457" s="8" t="s">
        <v>7081</v>
      </c>
      <c r="J5457" s="8" t="s">
        <v>708</v>
      </c>
      <c r="K5457" s="8" t="s">
        <v>1262</v>
      </c>
      <c r="L5457" s="8" t="s">
        <v>8046</v>
      </c>
      <c r="M5457" s="8" t="s">
        <v>8053</v>
      </c>
      <c r="N5457" s="8" t="s">
        <v>10716</v>
      </c>
      <c r="O5457" s="8" t="s">
        <v>45791</v>
      </c>
      <c r="P5457" s="8" t="s">
        <v>776</v>
      </c>
      <c r="Q5457" s="8" t="s">
        <v>7083</v>
      </c>
      <c r="R5457" s="8" t="s">
        <v>7084</v>
      </c>
      <c r="S5457" s="17" t="s">
        <v>7085</v>
      </c>
      <c r="T5457" s="18">
        <v>43043</v>
      </c>
      <c r="U5457" s="8">
        <v>0.10416666666666667</v>
      </c>
      <c r="V5457" s="8">
        <v>0.1875</v>
      </c>
      <c r="W5457" s="8" t="s">
        <v>1100</v>
      </c>
      <c r="X5457" s="8" t="s">
        <v>8054</v>
      </c>
      <c r="Y5457" s="8" t="s">
        <v>8048</v>
      </c>
      <c r="Z5457" s="17" t="s">
        <v>8055</v>
      </c>
      <c r="AA5457" s="8" t="s">
        <v>8056</v>
      </c>
      <c r="AB5457" s="8" t="s">
        <v>8057</v>
      </c>
    </row>
    <row r="5458" spans="1:28" hidden="1" x14ac:dyDescent="0.2">
      <c r="A5458" s="8" t="s">
        <v>8020</v>
      </c>
      <c r="B5458" s="8" t="s">
        <v>8021</v>
      </c>
      <c r="C5458" s="8" t="s">
        <v>45761</v>
      </c>
      <c r="D5458" s="8" t="s">
        <v>45762</v>
      </c>
      <c r="E5458" s="8" t="s">
        <v>535</v>
      </c>
      <c r="F5458" s="8" t="s">
        <v>255</v>
      </c>
      <c r="G5458" s="8" t="s">
        <v>535</v>
      </c>
      <c r="H5458" s="8" t="s">
        <v>255</v>
      </c>
      <c r="I5458" s="8" t="s">
        <v>7081</v>
      </c>
      <c r="J5458" s="8" t="s">
        <v>708</v>
      </c>
      <c r="K5458" s="8" t="s">
        <v>1262</v>
      </c>
      <c r="L5458" s="8" t="s">
        <v>4494</v>
      </c>
      <c r="M5458" s="8" t="s">
        <v>8022</v>
      </c>
      <c r="N5458" s="8" t="s">
        <v>10716</v>
      </c>
      <c r="O5458" s="8" t="s">
        <v>45791</v>
      </c>
      <c r="P5458" s="8" t="s">
        <v>776</v>
      </c>
      <c r="Q5458" s="8" t="s">
        <v>7083</v>
      </c>
      <c r="R5458" s="8" t="s">
        <v>7084</v>
      </c>
      <c r="S5458" s="17" t="s">
        <v>7085</v>
      </c>
      <c r="T5458" s="18">
        <v>43043</v>
      </c>
      <c r="U5458" s="8">
        <v>0.75</v>
      </c>
      <c r="V5458" s="8">
        <v>0.83333333333333337</v>
      </c>
      <c r="W5458" s="8" t="s">
        <v>1100</v>
      </c>
      <c r="X5458" s="8" t="s">
        <v>8023</v>
      </c>
      <c r="Y5458" s="8" t="s">
        <v>2619</v>
      </c>
      <c r="Z5458" s="17" t="s">
        <v>8024</v>
      </c>
      <c r="AA5458" s="8" t="s">
        <v>8025</v>
      </c>
      <c r="AB5458" s="8" t="s">
        <v>8026</v>
      </c>
    </row>
    <row r="5459" spans="1:28" hidden="1" x14ac:dyDescent="0.2">
      <c r="A5459" s="8" t="s">
        <v>8027</v>
      </c>
      <c r="B5459" s="8" t="s">
        <v>8028</v>
      </c>
      <c r="C5459" s="8" t="s">
        <v>45761</v>
      </c>
      <c r="D5459" s="8" t="s">
        <v>45762</v>
      </c>
      <c r="E5459" s="8" t="s">
        <v>535</v>
      </c>
      <c r="F5459" s="8" t="s">
        <v>255</v>
      </c>
      <c r="G5459" s="8" t="s">
        <v>535</v>
      </c>
      <c r="H5459" s="8" t="s">
        <v>255</v>
      </c>
      <c r="I5459" s="8" t="s">
        <v>7081</v>
      </c>
      <c r="J5459" s="8" t="s">
        <v>708</v>
      </c>
      <c r="K5459" s="8" t="s">
        <v>1262</v>
      </c>
      <c r="L5459" s="8" t="s">
        <v>8022</v>
      </c>
      <c r="M5459" s="8" t="s">
        <v>8029</v>
      </c>
      <c r="N5459" s="8" t="s">
        <v>10716</v>
      </c>
      <c r="O5459" s="8" t="s">
        <v>45791</v>
      </c>
      <c r="P5459" s="8" t="s">
        <v>776</v>
      </c>
      <c r="Q5459" s="8" t="s">
        <v>7083</v>
      </c>
      <c r="R5459" s="8" t="s">
        <v>7084</v>
      </c>
      <c r="S5459" s="17" t="s">
        <v>7085</v>
      </c>
      <c r="T5459" s="18">
        <v>43043</v>
      </c>
      <c r="U5459" s="8">
        <v>0.83333333333333337</v>
      </c>
      <c r="V5459" s="8">
        <v>2.0833333333333332E-2</v>
      </c>
      <c r="W5459" s="8" t="s">
        <v>8032</v>
      </c>
      <c r="X5459" s="8" t="s">
        <v>8030</v>
      </c>
      <c r="Y5459" s="8" t="s">
        <v>8031</v>
      </c>
      <c r="Z5459" s="17" t="s">
        <v>8033</v>
      </c>
      <c r="AA5459" s="8" t="s">
        <v>8034</v>
      </c>
      <c r="AB5459" s="8" t="s">
        <v>8035</v>
      </c>
    </row>
    <row r="5460" spans="1:28" hidden="1" x14ac:dyDescent="0.2">
      <c r="A5460" s="8" t="s">
        <v>8064</v>
      </c>
      <c r="B5460" s="8" t="s">
        <v>8065</v>
      </c>
      <c r="C5460" s="8" t="s">
        <v>45761</v>
      </c>
      <c r="D5460" s="8" t="s">
        <v>45762</v>
      </c>
      <c r="E5460" s="8" t="s">
        <v>545</v>
      </c>
      <c r="F5460" s="8" t="s">
        <v>255</v>
      </c>
      <c r="G5460" s="8" t="s">
        <v>545</v>
      </c>
      <c r="H5460" s="8" t="s">
        <v>255</v>
      </c>
      <c r="I5460" s="8" t="s">
        <v>7081</v>
      </c>
      <c r="J5460" s="8" t="s">
        <v>708</v>
      </c>
      <c r="K5460" s="8" t="s">
        <v>1262</v>
      </c>
      <c r="L5460" s="8" t="s">
        <v>8060</v>
      </c>
      <c r="M5460" s="8" t="s">
        <v>8066</v>
      </c>
      <c r="N5460" s="8" t="s">
        <v>10716</v>
      </c>
      <c r="O5460" s="8" t="s">
        <v>45791</v>
      </c>
      <c r="P5460" s="8" t="s">
        <v>776</v>
      </c>
      <c r="Q5460" s="8" t="s">
        <v>7083</v>
      </c>
      <c r="R5460" s="8" t="s">
        <v>7084</v>
      </c>
      <c r="S5460" s="17" t="s">
        <v>7085</v>
      </c>
      <c r="T5460" s="18">
        <v>43044</v>
      </c>
      <c r="U5460" s="8">
        <v>4.1666666666666664E-2</v>
      </c>
      <c r="V5460" s="8">
        <v>0.125</v>
      </c>
      <c r="W5460" s="8" t="s">
        <v>1100</v>
      </c>
      <c r="X5460" s="8" t="s">
        <v>8067</v>
      </c>
      <c r="Y5460" s="8" t="s">
        <v>2679</v>
      </c>
      <c r="Z5460" s="17" t="s">
        <v>8068</v>
      </c>
      <c r="AA5460" s="8" t="s">
        <v>8069</v>
      </c>
      <c r="AB5460" s="8" t="s">
        <v>8070</v>
      </c>
    </row>
    <row r="5461" spans="1:28" hidden="1" x14ac:dyDescent="0.2">
      <c r="A5461" s="8" t="s">
        <v>8071</v>
      </c>
      <c r="B5461" s="8" t="s">
        <v>8072</v>
      </c>
      <c r="C5461" s="8" t="s">
        <v>45761</v>
      </c>
      <c r="D5461" s="8" t="s">
        <v>45762</v>
      </c>
      <c r="E5461" s="8" t="s">
        <v>545</v>
      </c>
      <c r="F5461" s="8" t="s">
        <v>255</v>
      </c>
      <c r="G5461" s="8" t="s">
        <v>545</v>
      </c>
      <c r="H5461" s="8" t="s">
        <v>255</v>
      </c>
      <c r="I5461" s="8" t="s">
        <v>7081</v>
      </c>
      <c r="J5461" s="8" t="s">
        <v>708</v>
      </c>
      <c r="K5461" s="8" t="s">
        <v>1262</v>
      </c>
      <c r="L5461" s="8" t="s">
        <v>8066</v>
      </c>
      <c r="M5461" s="8" t="s">
        <v>8073</v>
      </c>
      <c r="N5461" s="8" t="s">
        <v>10716</v>
      </c>
      <c r="O5461" s="8" t="s">
        <v>45791</v>
      </c>
      <c r="P5461" s="8" t="s">
        <v>776</v>
      </c>
      <c r="Q5461" s="8" t="s">
        <v>7083</v>
      </c>
      <c r="R5461" s="8" t="s">
        <v>7084</v>
      </c>
      <c r="S5461" s="17" t="s">
        <v>7085</v>
      </c>
      <c r="T5461" s="18">
        <v>43044</v>
      </c>
      <c r="U5461" s="8">
        <v>0.125</v>
      </c>
      <c r="V5461" s="8">
        <v>0.16666666666666666</v>
      </c>
      <c r="W5461" s="8" t="s">
        <v>1495</v>
      </c>
      <c r="X5461" s="8" t="s">
        <v>8074</v>
      </c>
      <c r="Y5461" s="8" t="s">
        <v>2679</v>
      </c>
      <c r="Z5461" s="17" t="s">
        <v>8075</v>
      </c>
      <c r="AA5461" s="8" t="s">
        <v>8076</v>
      </c>
      <c r="AB5461" s="8" t="s">
        <v>8077</v>
      </c>
    </row>
    <row r="5462" spans="1:28" hidden="1" x14ac:dyDescent="0.2">
      <c r="A5462" s="8" t="s">
        <v>8078</v>
      </c>
      <c r="B5462" s="8" t="s">
        <v>8079</v>
      </c>
      <c r="C5462" s="8" t="s">
        <v>45761</v>
      </c>
      <c r="D5462" s="8" t="s">
        <v>45762</v>
      </c>
      <c r="E5462" s="8" t="s">
        <v>545</v>
      </c>
      <c r="F5462" s="8" t="s">
        <v>255</v>
      </c>
      <c r="G5462" s="8" t="s">
        <v>545</v>
      </c>
      <c r="H5462" s="8" t="s">
        <v>255</v>
      </c>
      <c r="I5462" s="8" t="s">
        <v>7081</v>
      </c>
      <c r="J5462" s="8" t="s">
        <v>708</v>
      </c>
      <c r="K5462" s="8" t="s">
        <v>1262</v>
      </c>
      <c r="L5462" s="8" t="s">
        <v>8073</v>
      </c>
      <c r="M5462" s="8" t="s">
        <v>8080</v>
      </c>
      <c r="N5462" s="8" t="s">
        <v>10716</v>
      </c>
      <c r="O5462" s="8" t="s">
        <v>45791</v>
      </c>
      <c r="P5462" s="8" t="s">
        <v>776</v>
      </c>
      <c r="Q5462" s="8" t="s">
        <v>7083</v>
      </c>
      <c r="R5462" s="8" t="s">
        <v>7084</v>
      </c>
      <c r="S5462" s="17" t="s">
        <v>7085</v>
      </c>
      <c r="T5462" s="18">
        <v>43044</v>
      </c>
      <c r="U5462" s="8">
        <v>0.16666666666666666</v>
      </c>
      <c r="V5462" s="8">
        <v>0.22916666666666666</v>
      </c>
      <c r="W5462" s="8" t="s">
        <v>2170</v>
      </c>
      <c r="X5462" s="8" t="s">
        <v>8081</v>
      </c>
      <c r="Y5462" s="8" t="s">
        <v>2679</v>
      </c>
      <c r="Z5462" s="17" t="s">
        <v>8082</v>
      </c>
      <c r="AA5462" s="8" t="s">
        <v>8083</v>
      </c>
      <c r="AB5462" s="8" t="s">
        <v>8084</v>
      </c>
    </row>
    <row r="5463" spans="1:28" hidden="1" x14ac:dyDescent="0.2">
      <c r="A5463" s="8" t="s">
        <v>8058</v>
      </c>
      <c r="B5463" s="8" t="s">
        <v>8059</v>
      </c>
      <c r="C5463" s="8" t="s">
        <v>45761</v>
      </c>
      <c r="D5463" s="8" t="s">
        <v>45762</v>
      </c>
      <c r="E5463" s="8" t="s">
        <v>545</v>
      </c>
      <c r="F5463" s="8" t="s">
        <v>255</v>
      </c>
      <c r="G5463" s="8" t="s">
        <v>545</v>
      </c>
      <c r="H5463" s="8" t="s">
        <v>255</v>
      </c>
      <c r="I5463" s="8" t="s">
        <v>7081</v>
      </c>
      <c r="J5463" s="8" t="s">
        <v>708</v>
      </c>
      <c r="K5463" s="8" t="s">
        <v>1262</v>
      </c>
      <c r="L5463" s="8" t="s">
        <v>4501</v>
      </c>
      <c r="M5463" s="8" t="s">
        <v>8060</v>
      </c>
      <c r="N5463" s="8" t="s">
        <v>10716</v>
      </c>
      <c r="O5463" s="8" t="s">
        <v>45791</v>
      </c>
      <c r="P5463" s="8" t="s">
        <v>776</v>
      </c>
      <c r="Q5463" s="8" t="s">
        <v>7083</v>
      </c>
      <c r="R5463" s="8" t="s">
        <v>7084</v>
      </c>
      <c r="S5463" s="17" t="s">
        <v>7085</v>
      </c>
      <c r="T5463" s="18">
        <v>43044</v>
      </c>
      <c r="U5463" s="8">
        <v>0.75</v>
      </c>
      <c r="V5463" s="8">
        <v>4.1666666666666664E-2</v>
      </c>
      <c r="W5463" s="8" t="s">
        <v>296</v>
      </c>
      <c r="X5463" s="8" t="s">
        <v>2678</v>
      </c>
      <c r="Y5463" s="8" t="s">
        <v>2679</v>
      </c>
      <c r="Z5463" s="17" t="s">
        <v>8061</v>
      </c>
      <c r="AA5463" s="8" t="s">
        <v>8062</v>
      </c>
      <c r="AB5463" s="8" t="s">
        <v>8063</v>
      </c>
    </row>
    <row r="5464" spans="1:28" hidden="1" x14ac:dyDescent="0.2">
      <c r="A5464" s="8" t="s">
        <v>8112</v>
      </c>
      <c r="B5464" s="8" t="s">
        <v>8113</v>
      </c>
      <c r="C5464" s="8" t="s">
        <v>45761</v>
      </c>
      <c r="D5464" s="8" t="s">
        <v>45762</v>
      </c>
      <c r="E5464" s="8" t="s">
        <v>256</v>
      </c>
      <c r="F5464" s="8" t="s">
        <v>255</v>
      </c>
      <c r="G5464" s="8" t="s">
        <v>256</v>
      </c>
      <c r="H5464" s="8" t="s">
        <v>255</v>
      </c>
      <c r="I5464" s="8" t="s">
        <v>7081</v>
      </c>
      <c r="J5464" s="8" t="s">
        <v>708</v>
      </c>
      <c r="K5464" s="8" t="s">
        <v>1262</v>
      </c>
      <c r="L5464" s="8" t="s">
        <v>8107</v>
      </c>
      <c r="M5464" s="8" t="s">
        <v>8114</v>
      </c>
      <c r="N5464" s="8" t="s">
        <v>10716</v>
      </c>
      <c r="O5464" s="8" t="s">
        <v>45791</v>
      </c>
      <c r="P5464" s="8" t="s">
        <v>776</v>
      </c>
      <c r="Q5464" s="8" t="s">
        <v>7083</v>
      </c>
      <c r="R5464" s="8" t="s">
        <v>7084</v>
      </c>
      <c r="S5464" s="17" t="s">
        <v>7085</v>
      </c>
      <c r="T5464" s="18">
        <v>43045</v>
      </c>
      <c r="U5464" s="8">
        <v>2.0833333333333332E-2</v>
      </c>
      <c r="V5464" s="8">
        <v>8.3333333333333329E-2</v>
      </c>
      <c r="W5464" s="8" t="s">
        <v>2170</v>
      </c>
      <c r="X5464" s="8" t="s">
        <v>8115</v>
      </c>
      <c r="Y5464" s="8" t="s">
        <v>8094</v>
      </c>
      <c r="Z5464" s="17" t="s">
        <v>8116</v>
      </c>
      <c r="AA5464" s="8" t="s">
        <v>8117</v>
      </c>
      <c r="AB5464" s="8" t="s">
        <v>8118</v>
      </c>
    </row>
    <row r="5465" spans="1:28" hidden="1" x14ac:dyDescent="0.2">
      <c r="A5465" s="8" t="s">
        <v>8119</v>
      </c>
      <c r="B5465" s="8" t="s">
        <v>8120</v>
      </c>
      <c r="C5465" s="8" t="s">
        <v>45761</v>
      </c>
      <c r="D5465" s="8" t="s">
        <v>45762</v>
      </c>
      <c r="E5465" s="8" t="s">
        <v>256</v>
      </c>
      <c r="F5465" s="8" t="s">
        <v>255</v>
      </c>
      <c r="G5465" s="8" t="s">
        <v>256</v>
      </c>
      <c r="H5465" s="8" t="s">
        <v>255</v>
      </c>
      <c r="I5465" s="8" t="s">
        <v>7081</v>
      </c>
      <c r="J5465" s="8" t="s">
        <v>708</v>
      </c>
      <c r="K5465" s="8" t="s">
        <v>1262</v>
      </c>
      <c r="L5465" s="8" t="s">
        <v>8114</v>
      </c>
      <c r="M5465" s="8" t="s">
        <v>8121</v>
      </c>
      <c r="N5465" s="8" t="s">
        <v>10716</v>
      </c>
      <c r="O5465" s="8" t="s">
        <v>45791</v>
      </c>
      <c r="P5465" s="8" t="s">
        <v>776</v>
      </c>
      <c r="Q5465" s="8" t="s">
        <v>7083</v>
      </c>
      <c r="R5465" s="8" t="s">
        <v>7084</v>
      </c>
      <c r="S5465" s="17" t="s">
        <v>7085</v>
      </c>
      <c r="T5465" s="18">
        <v>43045</v>
      </c>
      <c r="U5465" s="8">
        <v>8.3333333333333329E-2</v>
      </c>
      <c r="V5465" s="8">
        <v>0.1875</v>
      </c>
      <c r="W5465" s="8" t="s">
        <v>1387</v>
      </c>
      <c r="X5465" s="8" t="s">
        <v>8122</v>
      </c>
      <c r="Y5465" s="8" t="s">
        <v>2679</v>
      </c>
      <c r="Z5465" s="17" t="s">
        <v>8123</v>
      </c>
      <c r="AA5465" s="8" t="s">
        <v>8124</v>
      </c>
      <c r="AB5465" s="8" t="s">
        <v>8125</v>
      </c>
    </row>
    <row r="5466" spans="1:28" hidden="1" x14ac:dyDescent="0.2">
      <c r="A5466" s="8" t="s">
        <v>8126</v>
      </c>
      <c r="B5466" s="8" t="s">
        <v>8127</v>
      </c>
      <c r="C5466" s="8" t="s">
        <v>45761</v>
      </c>
      <c r="D5466" s="8" t="s">
        <v>45762</v>
      </c>
      <c r="E5466" s="8" t="s">
        <v>256</v>
      </c>
      <c r="F5466" s="8" t="s">
        <v>255</v>
      </c>
      <c r="G5466" s="8" t="s">
        <v>256</v>
      </c>
      <c r="H5466" s="8" t="s">
        <v>255</v>
      </c>
      <c r="I5466" s="8" t="s">
        <v>7081</v>
      </c>
      <c r="J5466" s="8" t="s">
        <v>708</v>
      </c>
      <c r="K5466" s="8" t="s">
        <v>1262</v>
      </c>
      <c r="L5466" s="8" t="s">
        <v>8121</v>
      </c>
      <c r="M5466" s="8" t="s">
        <v>8128</v>
      </c>
      <c r="N5466" s="8" t="s">
        <v>10716</v>
      </c>
      <c r="O5466" s="8" t="s">
        <v>45791</v>
      </c>
      <c r="P5466" s="8" t="s">
        <v>776</v>
      </c>
      <c r="Q5466" s="8" t="s">
        <v>7083</v>
      </c>
      <c r="R5466" s="8" t="s">
        <v>7084</v>
      </c>
      <c r="S5466" s="17" t="s">
        <v>7085</v>
      </c>
      <c r="T5466" s="18">
        <v>43045</v>
      </c>
      <c r="U5466" s="8">
        <v>0.1875</v>
      </c>
      <c r="V5466" s="8">
        <v>0.22916666666666666</v>
      </c>
      <c r="W5466" s="8" t="s">
        <v>1495</v>
      </c>
      <c r="X5466" s="8" t="s">
        <v>8129</v>
      </c>
      <c r="Y5466" s="8" t="s">
        <v>8130</v>
      </c>
      <c r="Z5466" s="17" t="s">
        <v>8001</v>
      </c>
      <c r="AA5466" s="8" t="s">
        <v>8131</v>
      </c>
      <c r="AB5466" s="8" t="s">
        <v>8132</v>
      </c>
    </row>
    <row r="5467" spans="1:28" hidden="1" x14ac:dyDescent="0.2">
      <c r="A5467" s="8" t="s">
        <v>8085</v>
      </c>
      <c r="B5467" s="8" t="s">
        <v>8086</v>
      </c>
      <c r="C5467" s="8" t="s">
        <v>45761</v>
      </c>
      <c r="D5467" s="8" t="s">
        <v>45762</v>
      </c>
      <c r="E5467" s="8" t="s">
        <v>256</v>
      </c>
      <c r="F5467" s="8" t="s">
        <v>255</v>
      </c>
      <c r="G5467" s="8" t="s">
        <v>256</v>
      </c>
      <c r="H5467" s="8" t="s">
        <v>255</v>
      </c>
      <c r="I5467" s="8" t="s">
        <v>7081</v>
      </c>
      <c r="J5467" s="8" t="s">
        <v>708</v>
      </c>
      <c r="K5467" s="8" t="s">
        <v>1262</v>
      </c>
      <c r="L5467" s="8" t="s">
        <v>258</v>
      </c>
      <c r="M5467" s="8" t="s">
        <v>8087</v>
      </c>
      <c r="N5467" s="8" t="s">
        <v>10716</v>
      </c>
      <c r="O5467" s="8" t="s">
        <v>45791</v>
      </c>
      <c r="P5467" s="8" t="s">
        <v>776</v>
      </c>
      <c r="Q5467" s="8" t="s">
        <v>7083</v>
      </c>
      <c r="R5467" s="8" t="s">
        <v>7084</v>
      </c>
      <c r="S5467" s="17" t="s">
        <v>7085</v>
      </c>
      <c r="T5467" s="18">
        <v>43045</v>
      </c>
      <c r="U5467" s="8">
        <v>0.75</v>
      </c>
      <c r="V5467" s="8">
        <v>0.85416666666666663</v>
      </c>
      <c r="W5467" s="8" t="s">
        <v>1387</v>
      </c>
      <c r="X5467" s="8" t="s">
        <v>2678</v>
      </c>
      <c r="Y5467" s="8" t="s">
        <v>2679</v>
      </c>
      <c r="Z5467" s="17" t="s">
        <v>8061</v>
      </c>
      <c r="AA5467" s="8" t="s">
        <v>8088</v>
      </c>
      <c r="AB5467" s="8" t="s">
        <v>8089</v>
      </c>
    </row>
    <row r="5468" spans="1:28" hidden="1" x14ac:dyDescent="0.2">
      <c r="A5468" s="8" t="s">
        <v>8090</v>
      </c>
      <c r="B5468" s="8" t="s">
        <v>8091</v>
      </c>
      <c r="C5468" s="8" t="s">
        <v>45761</v>
      </c>
      <c r="D5468" s="8" t="s">
        <v>45762</v>
      </c>
      <c r="E5468" s="8" t="s">
        <v>256</v>
      </c>
      <c r="F5468" s="8" t="s">
        <v>255</v>
      </c>
      <c r="G5468" s="8" t="s">
        <v>256</v>
      </c>
      <c r="H5468" s="8" t="s">
        <v>255</v>
      </c>
      <c r="I5468" s="8" t="s">
        <v>7081</v>
      </c>
      <c r="J5468" s="8" t="s">
        <v>708</v>
      </c>
      <c r="K5468" s="8" t="s">
        <v>1262</v>
      </c>
      <c r="L5468" s="8" t="s">
        <v>8087</v>
      </c>
      <c r="M5468" s="8" t="s">
        <v>8092</v>
      </c>
      <c r="N5468" s="8" t="s">
        <v>10716</v>
      </c>
      <c r="O5468" s="8" t="s">
        <v>45791</v>
      </c>
      <c r="P5468" s="8" t="s">
        <v>776</v>
      </c>
      <c r="Q5468" s="8" t="s">
        <v>7083</v>
      </c>
      <c r="R5468" s="8" t="s">
        <v>7084</v>
      </c>
      <c r="S5468" s="17" t="s">
        <v>7085</v>
      </c>
      <c r="T5468" s="18">
        <v>43045</v>
      </c>
      <c r="U5468" s="8">
        <v>0.85416666666666663</v>
      </c>
      <c r="V5468" s="8">
        <v>0.91666666666666663</v>
      </c>
      <c r="W5468" s="8" t="s">
        <v>2170</v>
      </c>
      <c r="X5468" s="8" t="s">
        <v>8093</v>
      </c>
      <c r="Y5468" s="8" t="s">
        <v>8094</v>
      </c>
      <c r="Z5468" s="17" t="s">
        <v>8095</v>
      </c>
      <c r="AA5468" s="8" t="s">
        <v>8096</v>
      </c>
      <c r="AB5468" s="8" t="s">
        <v>8097</v>
      </c>
    </row>
    <row r="5469" spans="1:28" hidden="1" x14ac:dyDescent="0.2">
      <c r="A5469" s="8" t="s">
        <v>8098</v>
      </c>
      <c r="B5469" s="8" t="s">
        <v>8099</v>
      </c>
      <c r="C5469" s="8" t="s">
        <v>45761</v>
      </c>
      <c r="D5469" s="8" t="s">
        <v>45762</v>
      </c>
      <c r="E5469" s="8" t="s">
        <v>256</v>
      </c>
      <c r="F5469" s="8" t="s">
        <v>255</v>
      </c>
      <c r="G5469" s="8" t="s">
        <v>256</v>
      </c>
      <c r="H5469" s="8" t="s">
        <v>255</v>
      </c>
      <c r="I5469" s="8" t="s">
        <v>7081</v>
      </c>
      <c r="J5469" s="8" t="s">
        <v>708</v>
      </c>
      <c r="K5469" s="8" t="s">
        <v>1262</v>
      </c>
      <c r="L5469" s="8" t="s">
        <v>8092</v>
      </c>
      <c r="M5469" s="8" t="s">
        <v>8100</v>
      </c>
      <c r="N5469" s="8" t="s">
        <v>10716</v>
      </c>
      <c r="O5469" s="8" t="s">
        <v>45791</v>
      </c>
      <c r="P5469" s="8" t="s">
        <v>776</v>
      </c>
      <c r="Q5469" s="8" t="s">
        <v>7083</v>
      </c>
      <c r="R5469" s="8" t="s">
        <v>7084</v>
      </c>
      <c r="S5469" s="17" t="s">
        <v>7085</v>
      </c>
      <c r="T5469" s="18">
        <v>43045</v>
      </c>
      <c r="U5469" s="8">
        <v>0.91666666666666663</v>
      </c>
      <c r="V5469" s="8">
        <v>0.97916666666666663</v>
      </c>
      <c r="W5469" s="8" t="s">
        <v>2170</v>
      </c>
      <c r="X5469" s="8" t="s">
        <v>8101</v>
      </c>
      <c r="Y5469" s="8" t="s">
        <v>8094</v>
      </c>
      <c r="Z5469" s="17" t="s">
        <v>8102</v>
      </c>
      <c r="AA5469" s="8" t="s">
        <v>8103</v>
      </c>
      <c r="AB5469" s="8" t="s">
        <v>8104</v>
      </c>
    </row>
    <row r="5470" spans="1:28" hidden="1" x14ac:dyDescent="0.2">
      <c r="A5470" s="8" t="s">
        <v>8105</v>
      </c>
      <c r="B5470" s="8" t="s">
        <v>8106</v>
      </c>
      <c r="C5470" s="8" t="s">
        <v>45761</v>
      </c>
      <c r="D5470" s="8" t="s">
        <v>45762</v>
      </c>
      <c r="E5470" s="8" t="s">
        <v>256</v>
      </c>
      <c r="F5470" s="8" t="s">
        <v>255</v>
      </c>
      <c r="G5470" s="8" t="s">
        <v>256</v>
      </c>
      <c r="H5470" s="8" t="s">
        <v>255</v>
      </c>
      <c r="I5470" s="8" t="s">
        <v>7081</v>
      </c>
      <c r="J5470" s="8" t="s">
        <v>708</v>
      </c>
      <c r="K5470" s="8" t="s">
        <v>1262</v>
      </c>
      <c r="L5470" s="8" t="s">
        <v>8100</v>
      </c>
      <c r="M5470" s="8" t="s">
        <v>8107</v>
      </c>
      <c r="N5470" s="8" t="s">
        <v>10716</v>
      </c>
      <c r="O5470" s="8" t="s">
        <v>45791</v>
      </c>
      <c r="P5470" s="8" t="s">
        <v>776</v>
      </c>
      <c r="Q5470" s="8" t="s">
        <v>7083</v>
      </c>
      <c r="R5470" s="8" t="s">
        <v>7084</v>
      </c>
      <c r="S5470" s="17" t="s">
        <v>7085</v>
      </c>
      <c r="T5470" s="18">
        <v>43045</v>
      </c>
      <c r="U5470" s="8">
        <v>0.97916666666666663</v>
      </c>
      <c r="V5470" s="8">
        <v>2.0833333333333332E-2</v>
      </c>
      <c r="W5470" s="8" t="s">
        <v>1495</v>
      </c>
      <c r="X5470" s="8" t="s">
        <v>8108</v>
      </c>
      <c r="Y5470" s="8" t="s">
        <v>8094</v>
      </c>
      <c r="Z5470" s="17" t="s">
        <v>8109</v>
      </c>
      <c r="AA5470" s="8" t="s">
        <v>8110</v>
      </c>
      <c r="AB5470" s="8" t="s">
        <v>8111</v>
      </c>
    </row>
    <row r="5471" spans="1:28" hidden="1" x14ac:dyDescent="0.2">
      <c r="A5471" s="8" t="s">
        <v>8147</v>
      </c>
      <c r="B5471" s="8" t="s">
        <v>8148</v>
      </c>
      <c r="C5471" s="8" t="s">
        <v>45761</v>
      </c>
      <c r="D5471" s="8" t="s">
        <v>45762</v>
      </c>
      <c r="E5471" s="8" t="s">
        <v>266</v>
      </c>
      <c r="F5471" s="8" t="s">
        <v>255</v>
      </c>
      <c r="G5471" s="8" t="s">
        <v>266</v>
      </c>
      <c r="H5471" s="8" t="s">
        <v>255</v>
      </c>
      <c r="I5471" s="8" t="s">
        <v>7081</v>
      </c>
      <c r="J5471" s="8" t="s">
        <v>708</v>
      </c>
      <c r="K5471" s="8" t="s">
        <v>1262</v>
      </c>
      <c r="L5471" s="8" t="s">
        <v>8142</v>
      </c>
      <c r="M5471" s="8" t="s">
        <v>8149</v>
      </c>
      <c r="N5471" s="8" t="s">
        <v>10716</v>
      </c>
      <c r="O5471" s="8" t="s">
        <v>45791</v>
      </c>
      <c r="P5471" s="8" t="s">
        <v>776</v>
      </c>
      <c r="Q5471" s="8" t="s">
        <v>7083</v>
      </c>
      <c r="R5471" s="8" t="s">
        <v>7084</v>
      </c>
      <c r="S5471" s="17" t="s">
        <v>7085</v>
      </c>
      <c r="T5471" s="18">
        <v>43046</v>
      </c>
      <c r="U5471" s="8">
        <v>0.125</v>
      </c>
      <c r="V5471" s="8">
        <v>0.22916666666666666</v>
      </c>
      <c r="W5471" s="8" t="s">
        <v>1387</v>
      </c>
      <c r="X5471" s="8" t="s">
        <v>8150</v>
      </c>
      <c r="Y5471" s="8" t="s">
        <v>8151</v>
      </c>
      <c r="Z5471" s="17" t="s">
        <v>7941</v>
      </c>
      <c r="AA5471" s="8" t="s">
        <v>8152</v>
      </c>
      <c r="AB5471" s="8" t="s">
        <v>8153</v>
      </c>
    </row>
    <row r="5472" spans="1:28" hidden="1" x14ac:dyDescent="0.2">
      <c r="A5472" s="8" t="s">
        <v>8133</v>
      </c>
      <c r="B5472" s="8" t="s">
        <v>8134</v>
      </c>
      <c r="C5472" s="8" t="s">
        <v>45761</v>
      </c>
      <c r="D5472" s="8" t="s">
        <v>45762</v>
      </c>
      <c r="E5472" s="8" t="s">
        <v>266</v>
      </c>
      <c r="F5472" s="8" t="s">
        <v>255</v>
      </c>
      <c r="G5472" s="8" t="s">
        <v>266</v>
      </c>
      <c r="H5472" s="8" t="s">
        <v>255</v>
      </c>
      <c r="I5472" s="8" t="s">
        <v>7081</v>
      </c>
      <c r="J5472" s="8" t="s">
        <v>708</v>
      </c>
      <c r="K5472" s="8" t="s">
        <v>1262</v>
      </c>
      <c r="L5472" s="8" t="s">
        <v>268</v>
      </c>
      <c r="M5472" s="8" t="s">
        <v>8135</v>
      </c>
      <c r="N5472" s="8" t="s">
        <v>10716</v>
      </c>
      <c r="O5472" s="8" t="s">
        <v>45791</v>
      </c>
      <c r="P5472" s="8" t="s">
        <v>776</v>
      </c>
      <c r="Q5472" s="8" t="s">
        <v>7083</v>
      </c>
      <c r="R5472" s="8" t="s">
        <v>7084</v>
      </c>
      <c r="S5472" s="17" t="s">
        <v>7085</v>
      </c>
      <c r="T5472" s="18">
        <v>43046</v>
      </c>
      <c r="U5472" s="8">
        <v>0.75</v>
      </c>
      <c r="V5472" s="8">
        <v>0.9375</v>
      </c>
      <c r="W5472" s="8" t="s">
        <v>8032</v>
      </c>
      <c r="X5472" s="8" t="s">
        <v>8136</v>
      </c>
      <c r="Y5472" s="8" t="s">
        <v>8137</v>
      </c>
      <c r="Z5472" s="17" t="s">
        <v>7941</v>
      </c>
      <c r="AA5472" s="8" t="s">
        <v>8138</v>
      </c>
      <c r="AB5472" s="8" t="s">
        <v>8139</v>
      </c>
    </row>
    <row r="5473" spans="1:28" hidden="1" x14ac:dyDescent="0.2">
      <c r="A5473" s="8" t="s">
        <v>8140</v>
      </c>
      <c r="B5473" s="8" t="s">
        <v>8141</v>
      </c>
      <c r="C5473" s="8" t="s">
        <v>45761</v>
      </c>
      <c r="D5473" s="8" t="s">
        <v>45762</v>
      </c>
      <c r="E5473" s="8" t="s">
        <v>266</v>
      </c>
      <c r="F5473" s="8" t="s">
        <v>255</v>
      </c>
      <c r="G5473" s="8" t="s">
        <v>266</v>
      </c>
      <c r="H5473" s="8" t="s">
        <v>255</v>
      </c>
      <c r="I5473" s="8" t="s">
        <v>7081</v>
      </c>
      <c r="J5473" s="8" t="s">
        <v>708</v>
      </c>
      <c r="K5473" s="8" t="s">
        <v>1262</v>
      </c>
      <c r="L5473" s="8" t="s">
        <v>8135</v>
      </c>
      <c r="M5473" s="8" t="s">
        <v>8142</v>
      </c>
      <c r="N5473" s="8" t="s">
        <v>10716</v>
      </c>
      <c r="O5473" s="8" t="s">
        <v>45791</v>
      </c>
      <c r="P5473" s="8" t="s">
        <v>776</v>
      </c>
      <c r="Q5473" s="8" t="s">
        <v>7083</v>
      </c>
      <c r="R5473" s="8" t="s">
        <v>7084</v>
      </c>
      <c r="S5473" s="17" t="s">
        <v>7085</v>
      </c>
      <c r="T5473" s="18">
        <v>43046</v>
      </c>
      <c r="U5473" s="8">
        <v>0.9375</v>
      </c>
      <c r="V5473" s="8">
        <v>0.125</v>
      </c>
      <c r="W5473" s="8" t="s">
        <v>8032</v>
      </c>
      <c r="X5473" s="8" t="s">
        <v>8143</v>
      </c>
      <c r="Y5473" s="8" t="s">
        <v>8130</v>
      </c>
      <c r="Z5473" s="17" t="s">
        <v>8144</v>
      </c>
      <c r="AA5473" s="8" t="s">
        <v>8145</v>
      </c>
      <c r="AB5473" s="8" t="s">
        <v>8146</v>
      </c>
    </row>
    <row r="5474" spans="1:28" hidden="1" x14ac:dyDescent="0.2">
      <c r="A5474" s="8" t="s">
        <v>9660</v>
      </c>
      <c r="B5474" s="8" t="s">
        <v>9661</v>
      </c>
      <c r="C5474" s="8" t="s">
        <v>45761</v>
      </c>
      <c r="D5474" s="8" t="s">
        <v>45762</v>
      </c>
      <c r="E5474" s="8" t="s">
        <v>66</v>
      </c>
      <c r="F5474" s="8" t="s">
        <v>65</v>
      </c>
      <c r="G5474" s="8" t="s">
        <v>66</v>
      </c>
      <c r="H5474" s="8" t="s">
        <v>65</v>
      </c>
      <c r="I5474" s="8" t="s">
        <v>9651</v>
      </c>
      <c r="J5474" s="8" t="s">
        <v>708</v>
      </c>
      <c r="K5474" s="8" t="s">
        <v>1716</v>
      </c>
      <c r="L5474" s="8" t="s">
        <v>9652</v>
      </c>
      <c r="M5474" s="8" t="s">
        <v>9662</v>
      </c>
      <c r="N5474" s="8" t="s">
        <v>10716</v>
      </c>
      <c r="O5474" s="8" t="s">
        <v>45791</v>
      </c>
      <c r="P5474" s="8" t="s">
        <v>776</v>
      </c>
      <c r="Q5474" s="8" t="s">
        <v>9653</v>
      </c>
      <c r="R5474" s="8" t="s">
        <v>8161</v>
      </c>
      <c r="S5474" s="17" t="s">
        <v>9654</v>
      </c>
      <c r="T5474" s="18">
        <v>43012</v>
      </c>
      <c r="U5474" s="8">
        <v>2.0833333333333332E-2</v>
      </c>
      <c r="V5474" s="8">
        <v>0.10416666666666667</v>
      </c>
      <c r="W5474" s="8" t="s">
        <v>1100</v>
      </c>
      <c r="X5474" s="8" t="s">
        <v>9663</v>
      </c>
      <c r="Y5474" s="8" t="s">
        <v>9656</v>
      </c>
      <c r="Z5474" s="17" t="s">
        <v>9664</v>
      </c>
      <c r="AA5474" s="8" t="s">
        <v>9665</v>
      </c>
      <c r="AB5474" s="8" t="s">
        <v>9666</v>
      </c>
    </row>
    <row r="5475" spans="1:28" hidden="1" x14ac:dyDescent="0.2">
      <c r="A5475" s="8" t="s">
        <v>9667</v>
      </c>
      <c r="B5475" s="8" t="s">
        <v>9668</v>
      </c>
      <c r="C5475" s="8" t="s">
        <v>45761</v>
      </c>
      <c r="D5475" s="8" t="s">
        <v>45762</v>
      </c>
      <c r="E5475" s="8" t="s">
        <v>66</v>
      </c>
      <c r="F5475" s="8" t="s">
        <v>65</v>
      </c>
      <c r="G5475" s="8" t="s">
        <v>66</v>
      </c>
      <c r="H5475" s="8" t="s">
        <v>65</v>
      </c>
      <c r="I5475" s="8" t="s">
        <v>9651</v>
      </c>
      <c r="J5475" s="8" t="s">
        <v>708</v>
      </c>
      <c r="K5475" s="8" t="s">
        <v>1716</v>
      </c>
      <c r="L5475" s="8" t="s">
        <v>9662</v>
      </c>
      <c r="M5475" s="8" t="s">
        <v>9669</v>
      </c>
      <c r="N5475" s="8" t="s">
        <v>10716</v>
      </c>
      <c r="O5475" s="8" t="s">
        <v>45791</v>
      </c>
      <c r="P5475" s="8" t="s">
        <v>776</v>
      </c>
      <c r="Q5475" s="8" t="s">
        <v>9653</v>
      </c>
      <c r="R5475" s="8" t="s">
        <v>8161</v>
      </c>
      <c r="S5475" s="17" t="s">
        <v>9654</v>
      </c>
      <c r="T5475" s="18">
        <v>43012</v>
      </c>
      <c r="U5475" s="8">
        <v>0.10416666666666667</v>
      </c>
      <c r="V5475" s="8">
        <v>0.1875</v>
      </c>
      <c r="W5475" s="8" t="s">
        <v>1100</v>
      </c>
      <c r="X5475" s="8" t="s">
        <v>9670</v>
      </c>
      <c r="Y5475" s="8" t="s">
        <v>9656</v>
      </c>
      <c r="Z5475" s="17" t="s">
        <v>9671</v>
      </c>
      <c r="AA5475" s="8" t="s">
        <v>9672</v>
      </c>
      <c r="AB5475" s="8" t="s">
        <v>9673</v>
      </c>
    </row>
    <row r="5476" spans="1:28" hidden="1" x14ac:dyDescent="0.2">
      <c r="A5476" s="8" t="s">
        <v>9674</v>
      </c>
      <c r="B5476" s="8" t="s">
        <v>9675</v>
      </c>
      <c r="C5476" s="8" t="s">
        <v>45761</v>
      </c>
      <c r="D5476" s="8" t="s">
        <v>45762</v>
      </c>
      <c r="E5476" s="8" t="s">
        <v>66</v>
      </c>
      <c r="F5476" s="8" t="s">
        <v>65</v>
      </c>
      <c r="G5476" s="8" t="s">
        <v>66</v>
      </c>
      <c r="H5476" s="8" t="s">
        <v>65</v>
      </c>
      <c r="I5476" s="8" t="s">
        <v>9651</v>
      </c>
      <c r="J5476" s="8" t="s">
        <v>708</v>
      </c>
      <c r="K5476" s="8" t="s">
        <v>1716</v>
      </c>
      <c r="L5476" s="8" t="s">
        <v>9669</v>
      </c>
      <c r="M5476" s="8" t="s">
        <v>9676</v>
      </c>
      <c r="N5476" s="8" t="s">
        <v>10716</v>
      </c>
      <c r="O5476" s="8" t="s">
        <v>45791</v>
      </c>
      <c r="P5476" s="8" t="s">
        <v>776</v>
      </c>
      <c r="Q5476" s="8" t="s">
        <v>9653</v>
      </c>
      <c r="R5476" s="8" t="s">
        <v>8161</v>
      </c>
      <c r="S5476" s="17" t="s">
        <v>9654</v>
      </c>
      <c r="T5476" s="18">
        <v>43012</v>
      </c>
      <c r="U5476" s="8">
        <v>0.1875</v>
      </c>
      <c r="V5476" s="8">
        <v>0.22916666666666666</v>
      </c>
      <c r="W5476" s="8" t="s">
        <v>1495</v>
      </c>
      <c r="X5476" s="8" t="s">
        <v>2169</v>
      </c>
      <c r="Y5476" s="8" t="s">
        <v>9656</v>
      </c>
      <c r="Z5476" s="17" t="s">
        <v>9677</v>
      </c>
      <c r="AA5476" s="8" t="s">
        <v>9678</v>
      </c>
      <c r="AB5476" s="8" t="s">
        <v>9679</v>
      </c>
    </row>
    <row r="5477" spans="1:28" hidden="1" x14ac:dyDescent="0.2">
      <c r="A5477" s="8" t="s">
        <v>9649</v>
      </c>
      <c r="B5477" s="8" t="s">
        <v>9650</v>
      </c>
      <c r="C5477" s="8" t="s">
        <v>45761</v>
      </c>
      <c r="D5477" s="8" t="s">
        <v>45762</v>
      </c>
      <c r="E5477" s="8" t="s">
        <v>66</v>
      </c>
      <c r="F5477" s="8" t="s">
        <v>65</v>
      </c>
      <c r="G5477" s="8" t="s">
        <v>66</v>
      </c>
      <c r="H5477" s="8" t="s">
        <v>65</v>
      </c>
      <c r="I5477" s="8" t="s">
        <v>9651</v>
      </c>
      <c r="J5477" s="8" t="s">
        <v>708</v>
      </c>
      <c r="K5477" s="8" t="s">
        <v>1716</v>
      </c>
      <c r="L5477" s="8" t="s">
        <v>68</v>
      </c>
      <c r="M5477" s="8" t="s">
        <v>9652</v>
      </c>
      <c r="N5477" s="8" t="s">
        <v>10716</v>
      </c>
      <c r="O5477" s="8" t="s">
        <v>45791</v>
      </c>
      <c r="P5477" s="8" t="s">
        <v>776</v>
      </c>
      <c r="Q5477" s="8" t="s">
        <v>9653</v>
      </c>
      <c r="R5477" s="8" t="s">
        <v>8161</v>
      </c>
      <c r="S5477" s="17" t="s">
        <v>9654</v>
      </c>
      <c r="T5477" s="18">
        <v>43012</v>
      </c>
      <c r="U5477" s="8">
        <v>0.75</v>
      </c>
      <c r="V5477" s="8">
        <v>2.0833333333333332E-2</v>
      </c>
      <c r="W5477" s="8" t="s">
        <v>996</v>
      </c>
      <c r="X5477" s="8" t="s">
        <v>9655</v>
      </c>
      <c r="Y5477" s="8" t="s">
        <v>9656</v>
      </c>
      <c r="Z5477" s="17" t="s">
        <v>9657</v>
      </c>
      <c r="AA5477" s="8" t="s">
        <v>9658</v>
      </c>
      <c r="AB5477" s="8" t="s">
        <v>9659</v>
      </c>
    </row>
    <row r="5478" spans="1:28" hidden="1" x14ac:dyDescent="0.2">
      <c r="A5478" s="8" t="s">
        <v>9696</v>
      </c>
      <c r="B5478" s="8" t="s">
        <v>9697</v>
      </c>
      <c r="C5478" s="8" t="s">
        <v>45761</v>
      </c>
      <c r="D5478" s="8" t="s">
        <v>45762</v>
      </c>
      <c r="E5478" s="8" t="s">
        <v>86</v>
      </c>
      <c r="F5478" s="8" t="s">
        <v>65</v>
      </c>
      <c r="G5478" s="8" t="s">
        <v>86</v>
      </c>
      <c r="H5478" s="8" t="s">
        <v>65</v>
      </c>
      <c r="I5478" s="8" t="s">
        <v>9651</v>
      </c>
      <c r="J5478" s="8" t="s">
        <v>708</v>
      </c>
      <c r="K5478" s="8" t="s">
        <v>1716</v>
      </c>
      <c r="L5478" s="8" t="s">
        <v>9690</v>
      </c>
      <c r="M5478" s="8" t="s">
        <v>9698</v>
      </c>
      <c r="N5478" s="8" t="s">
        <v>10716</v>
      </c>
      <c r="O5478" s="8" t="s">
        <v>45791</v>
      </c>
      <c r="P5478" s="8" t="s">
        <v>776</v>
      </c>
      <c r="Q5478" s="8" t="s">
        <v>9653</v>
      </c>
      <c r="R5478" s="8" t="s">
        <v>8161</v>
      </c>
      <c r="S5478" s="17" t="s">
        <v>9654</v>
      </c>
      <c r="T5478" s="18">
        <v>43013</v>
      </c>
      <c r="U5478" s="8">
        <v>0</v>
      </c>
      <c r="V5478" s="8">
        <v>8.3333333333333329E-2</v>
      </c>
      <c r="W5478" s="8" t="s">
        <v>1100</v>
      </c>
      <c r="X5478" s="8" t="s">
        <v>9699</v>
      </c>
      <c r="Y5478" s="8" t="s">
        <v>9692</v>
      </c>
      <c r="Z5478" s="17" t="s">
        <v>9700</v>
      </c>
      <c r="AA5478" s="8" t="s">
        <v>9701</v>
      </c>
      <c r="AB5478" s="8" t="s">
        <v>9702</v>
      </c>
    </row>
    <row r="5479" spans="1:28" hidden="1" x14ac:dyDescent="0.2">
      <c r="A5479" s="8" t="s">
        <v>9703</v>
      </c>
      <c r="B5479" s="8" t="s">
        <v>9704</v>
      </c>
      <c r="C5479" s="8" t="s">
        <v>45761</v>
      </c>
      <c r="D5479" s="8" t="s">
        <v>45762</v>
      </c>
      <c r="E5479" s="8" t="s">
        <v>86</v>
      </c>
      <c r="F5479" s="8" t="s">
        <v>65</v>
      </c>
      <c r="G5479" s="8" t="s">
        <v>86</v>
      </c>
      <c r="H5479" s="8" t="s">
        <v>65</v>
      </c>
      <c r="I5479" s="8" t="s">
        <v>9651</v>
      </c>
      <c r="J5479" s="8" t="s">
        <v>708</v>
      </c>
      <c r="K5479" s="8" t="s">
        <v>1716</v>
      </c>
      <c r="L5479" s="8" t="s">
        <v>9698</v>
      </c>
      <c r="M5479" s="8" t="s">
        <v>9705</v>
      </c>
      <c r="N5479" s="8" t="s">
        <v>10716</v>
      </c>
      <c r="O5479" s="8" t="s">
        <v>45791</v>
      </c>
      <c r="P5479" s="8" t="s">
        <v>776</v>
      </c>
      <c r="Q5479" s="8" t="s">
        <v>9653</v>
      </c>
      <c r="R5479" s="8" t="s">
        <v>8161</v>
      </c>
      <c r="S5479" s="17" t="s">
        <v>9654</v>
      </c>
      <c r="T5479" s="18">
        <v>43013</v>
      </c>
      <c r="U5479" s="8">
        <v>8.3333333333333329E-2</v>
      </c>
      <c r="V5479" s="8">
        <v>0.16666666666666666</v>
      </c>
      <c r="W5479" s="8" t="s">
        <v>1100</v>
      </c>
      <c r="X5479" s="8" t="s">
        <v>9706</v>
      </c>
      <c r="Y5479" s="8" t="s">
        <v>9692</v>
      </c>
      <c r="Z5479" s="17" t="s">
        <v>9707</v>
      </c>
      <c r="AA5479" s="8" t="s">
        <v>9708</v>
      </c>
      <c r="AB5479" s="8" t="s">
        <v>9709</v>
      </c>
    </row>
    <row r="5480" spans="1:28" hidden="1" x14ac:dyDescent="0.2">
      <c r="A5480" s="8" t="s">
        <v>9710</v>
      </c>
      <c r="B5480" s="8" t="s">
        <v>9711</v>
      </c>
      <c r="C5480" s="8" t="s">
        <v>45761</v>
      </c>
      <c r="D5480" s="8" t="s">
        <v>45762</v>
      </c>
      <c r="E5480" s="8" t="s">
        <v>86</v>
      </c>
      <c r="F5480" s="8" t="s">
        <v>65</v>
      </c>
      <c r="G5480" s="8" t="s">
        <v>86</v>
      </c>
      <c r="H5480" s="8" t="s">
        <v>65</v>
      </c>
      <c r="I5480" s="8" t="s">
        <v>9651</v>
      </c>
      <c r="J5480" s="8" t="s">
        <v>708</v>
      </c>
      <c r="K5480" s="8" t="s">
        <v>1716</v>
      </c>
      <c r="L5480" s="8" t="s">
        <v>9705</v>
      </c>
      <c r="M5480" s="8" t="s">
        <v>9712</v>
      </c>
      <c r="N5480" s="8" t="s">
        <v>10716</v>
      </c>
      <c r="O5480" s="8" t="s">
        <v>45791</v>
      </c>
      <c r="P5480" s="8" t="s">
        <v>776</v>
      </c>
      <c r="Q5480" s="8" t="s">
        <v>9653</v>
      </c>
      <c r="R5480" s="8" t="s">
        <v>8161</v>
      </c>
      <c r="S5480" s="17" t="s">
        <v>9654</v>
      </c>
      <c r="T5480" s="18">
        <v>43013</v>
      </c>
      <c r="U5480" s="8">
        <v>0.16666666666666666</v>
      </c>
      <c r="V5480" s="8">
        <v>0.22916666666666666</v>
      </c>
      <c r="W5480" s="8" t="s">
        <v>2170</v>
      </c>
      <c r="X5480" s="8" t="s">
        <v>2169</v>
      </c>
      <c r="Y5480" s="8" t="s">
        <v>9692</v>
      </c>
      <c r="Z5480" s="17" t="s">
        <v>9713</v>
      </c>
      <c r="AA5480" s="8" t="s">
        <v>9714</v>
      </c>
      <c r="AB5480" s="8" t="s">
        <v>9715</v>
      </c>
    </row>
    <row r="5481" spans="1:28" hidden="1" x14ac:dyDescent="0.2">
      <c r="A5481" s="8" t="s">
        <v>9680</v>
      </c>
      <c r="B5481" s="8" t="s">
        <v>9681</v>
      </c>
      <c r="C5481" s="8" t="s">
        <v>45761</v>
      </c>
      <c r="D5481" s="8" t="s">
        <v>45762</v>
      </c>
      <c r="E5481" s="8" t="s">
        <v>86</v>
      </c>
      <c r="F5481" s="8" t="s">
        <v>65</v>
      </c>
      <c r="G5481" s="8" t="s">
        <v>86</v>
      </c>
      <c r="H5481" s="8" t="s">
        <v>65</v>
      </c>
      <c r="I5481" s="8" t="s">
        <v>9651</v>
      </c>
      <c r="J5481" s="8" t="s">
        <v>708</v>
      </c>
      <c r="K5481" s="8" t="s">
        <v>1716</v>
      </c>
      <c r="L5481" s="8" t="s">
        <v>88</v>
      </c>
      <c r="M5481" s="8" t="s">
        <v>9682</v>
      </c>
      <c r="N5481" s="8" t="s">
        <v>10716</v>
      </c>
      <c r="O5481" s="8" t="s">
        <v>45791</v>
      </c>
      <c r="P5481" s="8" t="s">
        <v>776</v>
      </c>
      <c r="Q5481" s="8" t="s">
        <v>9653</v>
      </c>
      <c r="R5481" s="8" t="s">
        <v>8161</v>
      </c>
      <c r="S5481" s="17" t="s">
        <v>9654</v>
      </c>
      <c r="T5481" s="18">
        <v>43013</v>
      </c>
      <c r="U5481" s="8">
        <v>0.75</v>
      </c>
      <c r="V5481" s="8">
        <v>0.91666666666666663</v>
      </c>
      <c r="W5481" s="8" t="s">
        <v>739</v>
      </c>
      <c r="X5481" s="8" t="s">
        <v>9683</v>
      </c>
      <c r="Y5481" s="8" t="s">
        <v>9684</v>
      </c>
      <c r="Z5481" s="17" t="s">
        <v>9685</v>
      </c>
      <c r="AA5481" s="8" t="s">
        <v>9686</v>
      </c>
      <c r="AB5481" s="8" t="s">
        <v>9687</v>
      </c>
    </row>
    <row r="5482" spans="1:28" hidden="1" x14ac:dyDescent="0.2">
      <c r="A5482" s="8" t="s">
        <v>9688</v>
      </c>
      <c r="B5482" s="8" t="s">
        <v>9689</v>
      </c>
      <c r="C5482" s="8" t="s">
        <v>45761</v>
      </c>
      <c r="D5482" s="8" t="s">
        <v>45762</v>
      </c>
      <c r="E5482" s="8" t="s">
        <v>86</v>
      </c>
      <c r="F5482" s="8" t="s">
        <v>65</v>
      </c>
      <c r="G5482" s="8" t="s">
        <v>86</v>
      </c>
      <c r="H5482" s="8" t="s">
        <v>65</v>
      </c>
      <c r="I5482" s="8" t="s">
        <v>9651</v>
      </c>
      <c r="J5482" s="8" t="s">
        <v>708</v>
      </c>
      <c r="K5482" s="8" t="s">
        <v>1716</v>
      </c>
      <c r="L5482" s="8" t="s">
        <v>9682</v>
      </c>
      <c r="M5482" s="8" t="s">
        <v>9690</v>
      </c>
      <c r="N5482" s="8" t="s">
        <v>10716</v>
      </c>
      <c r="O5482" s="8" t="s">
        <v>45791</v>
      </c>
      <c r="P5482" s="8" t="s">
        <v>776</v>
      </c>
      <c r="Q5482" s="8" t="s">
        <v>9653</v>
      </c>
      <c r="R5482" s="8" t="s">
        <v>8161</v>
      </c>
      <c r="S5482" s="17" t="s">
        <v>9654</v>
      </c>
      <c r="T5482" s="18">
        <v>43013</v>
      </c>
      <c r="U5482" s="8">
        <v>0.91666666666666663</v>
      </c>
      <c r="V5482" s="8">
        <v>0</v>
      </c>
      <c r="W5482" s="8" t="s">
        <v>1100</v>
      </c>
      <c r="X5482" s="8" t="s">
        <v>9691</v>
      </c>
      <c r="Y5482" s="8" t="s">
        <v>9692</v>
      </c>
      <c r="Z5482" s="17" t="s">
        <v>9693</v>
      </c>
      <c r="AA5482" s="8" t="s">
        <v>9694</v>
      </c>
      <c r="AB5482" s="8" t="s">
        <v>9695</v>
      </c>
    </row>
    <row r="5483" spans="1:28" hidden="1" x14ac:dyDescent="0.2">
      <c r="A5483" s="8" t="s">
        <v>9739</v>
      </c>
      <c r="B5483" s="8" t="s">
        <v>9740</v>
      </c>
      <c r="C5483" s="8" t="s">
        <v>45761</v>
      </c>
      <c r="D5483" s="8" t="s">
        <v>45762</v>
      </c>
      <c r="E5483" s="8" t="s">
        <v>76</v>
      </c>
      <c r="F5483" s="8" t="s">
        <v>65</v>
      </c>
      <c r="G5483" s="8" t="s">
        <v>76</v>
      </c>
      <c r="H5483" s="8" t="s">
        <v>65</v>
      </c>
      <c r="I5483" s="8" t="s">
        <v>9651</v>
      </c>
      <c r="J5483" s="8" t="s">
        <v>708</v>
      </c>
      <c r="K5483" s="8" t="s">
        <v>1716</v>
      </c>
      <c r="L5483" s="8" t="s">
        <v>9733</v>
      </c>
      <c r="M5483" s="8" t="s">
        <v>9741</v>
      </c>
      <c r="N5483" s="8" t="s">
        <v>10716</v>
      </c>
      <c r="O5483" s="8" t="s">
        <v>45791</v>
      </c>
      <c r="P5483" s="8" t="s">
        <v>776</v>
      </c>
      <c r="Q5483" s="8" t="s">
        <v>9653</v>
      </c>
      <c r="R5483" s="8" t="s">
        <v>8161</v>
      </c>
      <c r="S5483" s="17" t="s">
        <v>9654</v>
      </c>
      <c r="T5483" s="18">
        <v>43014</v>
      </c>
      <c r="U5483" s="8">
        <v>2.0833333333333332E-2</v>
      </c>
      <c r="V5483" s="8">
        <v>4.1666666666666664E-2</v>
      </c>
      <c r="W5483" s="8" t="s">
        <v>2155</v>
      </c>
      <c r="X5483" s="8" t="s">
        <v>9742</v>
      </c>
      <c r="Y5483" s="8" t="s">
        <v>9735</v>
      </c>
      <c r="Z5483" s="17" t="s">
        <v>9743</v>
      </c>
      <c r="AA5483" s="8" t="s">
        <v>9744</v>
      </c>
      <c r="AB5483" s="8" t="s">
        <v>9745</v>
      </c>
    </row>
    <row r="5484" spans="1:28" hidden="1" x14ac:dyDescent="0.2">
      <c r="A5484" s="8" t="s">
        <v>9746</v>
      </c>
      <c r="B5484" s="8" t="s">
        <v>9747</v>
      </c>
      <c r="C5484" s="8" t="s">
        <v>45761</v>
      </c>
      <c r="D5484" s="8" t="s">
        <v>45762</v>
      </c>
      <c r="E5484" s="8" t="s">
        <v>76</v>
      </c>
      <c r="F5484" s="8" t="s">
        <v>65</v>
      </c>
      <c r="G5484" s="8" t="s">
        <v>76</v>
      </c>
      <c r="H5484" s="8" t="s">
        <v>65</v>
      </c>
      <c r="I5484" s="8" t="s">
        <v>9651</v>
      </c>
      <c r="J5484" s="8" t="s">
        <v>708</v>
      </c>
      <c r="K5484" s="8" t="s">
        <v>1716</v>
      </c>
      <c r="L5484" s="8" t="s">
        <v>9741</v>
      </c>
      <c r="M5484" s="8" t="s">
        <v>9748</v>
      </c>
      <c r="N5484" s="8" t="s">
        <v>10716</v>
      </c>
      <c r="O5484" s="8" t="s">
        <v>45791</v>
      </c>
      <c r="P5484" s="8" t="s">
        <v>776</v>
      </c>
      <c r="Q5484" s="8" t="s">
        <v>9653</v>
      </c>
      <c r="R5484" s="8" t="s">
        <v>8161</v>
      </c>
      <c r="S5484" s="17" t="s">
        <v>9654</v>
      </c>
      <c r="T5484" s="18">
        <v>43014</v>
      </c>
      <c r="U5484" s="8">
        <v>4.1666666666666664E-2</v>
      </c>
      <c r="V5484" s="8">
        <v>0.16666666666666666</v>
      </c>
      <c r="W5484" s="8" t="s">
        <v>1283</v>
      </c>
      <c r="X5484" s="8" t="s">
        <v>9749</v>
      </c>
      <c r="Y5484" s="8" t="s">
        <v>9735</v>
      </c>
      <c r="Z5484" s="17" t="s">
        <v>9750</v>
      </c>
      <c r="AA5484" s="8" t="s">
        <v>9751</v>
      </c>
      <c r="AB5484" s="8" t="s">
        <v>9752</v>
      </c>
    </row>
    <row r="5485" spans="1:28" hidden="1" x14ac:dyDescent="0.2">
      <c r="A5485" s="8" t="s">
        <v>9753</v>
      </c>
      <c r="B5485" s="8" t="s">
        <v>9754</v>
      </c>
      <c r="C5485" s="8" t="s">
        <v>45761</v>
      </c>
      <c r="D5485" s="8" t="s">
        <v>45762</v>
      </c>
      <c r="E5485" s="8" t="s">
        <v>76</v>
      </c>
      <c r="F5485" s="8" t="s">
        <v>65</v>
      </c>
      <c r="G5485" s="8" t="s">
        <v>76</v>
      </c>
      <c r="H5485" s="8" t="s">
        <v>65</v>
      </c>
      <c r="I5485" s="8" t="s">
        <v>9651</v>
      </c>
      <c r="J5485" s="8" t="s">
        <v>708</v>
      </c>
      <c r="K5485" s="8" t="s">
        <v>1716</v>
      </c>
      <c r="L5485" s="8" t="s">
        <v>9748</v>
      </c>
      <c r="M5485" s="8" t="s">
        <v>9755</v>
      </c>
      <c r="N5485" s="8" t="s">
        <v>10716</v>
      </c>
      <c r="O5485" s="8" t="s">
        <v>45791</v>
      </c>
      <c r="P5485" s="8" t="s">
        <v>776</v>
      </c>
      <c r="Q5485" s="8" t="s">
        <v>9653</v>
      </c>
      <c r="R5485" s="8" t="s">
        <v>8161</v>
      </c>
      <c r="S5485" s="17" t="s">
        <v>9654</v>
      </c>
      <c r="T5485" s="18">
        <v>43014</v>
      </c>
      <c r="U5485" s="8">
        <v>0.16666666666666666</v>
      </c>
      <c r="V5485" s="8">
        <v>0.1875</v>
      </c>
      <c r="W5485" s="8" t="s">
        <v>2155</v>
      </c>
      <c r="X5485" s="8" t="s">
        <v>9756</v>
      </c>
      <c r="Y5485" s="8" t="s">
        <v>9757</v>
      </c>
      <c r="Z5485" s="17" t="s">
        <v>9758</v>
      </c>
      <c r="AA5485" s="8" t="s">
        <v>9759</v>
      </c>
      <c r="AB5485" s="8" t="s">
        <v>9760</v>
      </c>
    </row>
    <row r="5486" spans="1:28" hidden="1" x14ac:dyDescent="0.2">
      <c r="A5486" s="8" t="s">
        <v>9761</v>
      </c>
      <c r="B5486" s="8" t="s">
        <v>9762</v>
      </c>
      <c r="C5486" s="8" t="s">
        <v>45761</v>
      </c>
      <c r="D5486" s="8" t="s">
        <v>45762</v>
      </c>
      <c r="E5486" s="8" t="s">
        <v>76</v>
      </c>
      <c r="F5486" s="8" t="s">
        <v>65</v>
      </c>
      <c r="G5486" s="8" t="s">
        <v>76</v>
      </c>
      <c r="H5486" s="8" t="s">
        <v>65</v>
      </c>
      <c r="I5486" s="8" t="s">
        <v>9651</v>
      </c>
      <c r="J5486" s="8" t="s">
        <v>708</v>
      </c>
      <c r="K5486" s="8" t="s">
        <v>1716</v>
      </c>
      <c r="L5486" s="8" t="s">
        <v>9755</v>
      </c>
      <c r="M5486" s="8" t="s">
        <v>9763</v>
      </c>
      <c r="N5486" s="8" t="s">
        <v>10716</v>
      </c>
      <c r="O5486" s="8" t="s">
        <v>45791</v>
      </c>
      <c r="P5486" s="8" t="s">
        <v>776</v>
      </c>
      <c r="Q5486" s="8" t="s">
        <v>9653</v>
      </c>
      <c r="R5486" s="8" t="s">
        <v>8161</v>
      </c>
      <c r="S5486" s="17" t="s">
        <v>9654</v>
      </c>
      <c r="T5486" s="18">
        <v>43014</v>
      </c>
      <c r="U5486" s="8">
        <v>0.1875</v>
      </c>
      <c r="V5486" s="8">
        <v>0.22916666666666666</v>
      </c>
      <c r="W5486" s="8" t="s">
        <v>1495</v>
      </c>
      <c r="X5486" s="8" t="s">
        <v>9756</v>
      </c>
      <c r="Y5486" s="8" t="s">
        <v>9720</v>
      </c>
      <c r="Z5486" s="17" t="s">
        <v>9764</v>
      </c>
      <c r="AA5486" s="8" t="s">
        <v>9765</v>
      </c>
      <c r="AB5486" s="8" t="s">
        <v>9766</v>
      </c>
    </row>
    <row r="5487" spans="1:28" hidden="1" x14ac:dyDescent="0.2">
      <c r="A5487" s="8" t="s">
        <v>9716</v>
      </c>
      <c r="B5487" s="8" t="s">
        <v>9717</v>
      </c>
      <c r="C5487" s="8" t="s">
        <v>45761</v>
      </c>
      <c r="D5487" s="8" t="s">
        <v>45762</v>
      </c>
      <c r="E5487" s="8" t="s">
        <v>76</v>
      </c>
      <c r="F5487" s="8" t="s">
        <v>65</v>
      </c>
      <c r="G5487" s="8" t="s">
        <v>76</v>
      </c>
      <c r="H5487" s="8" t="s">
        <v>65</v>
      </c>
      <c r="I5487" s="8" t="s">
        <v>9651</v>
      </c>
      <c r="J5487" s="8" t="s">
        <v>708</v>
      </c>
      <c r="K5487" s="8" t="s">
        <v>1716</v>
      </c>
      <c r="L5487" s="8" t="s">
        <v>78</v>
      </c>
      <c r="M5487" s="8" t="s">
        <v>9718</v>
      </c>
      <c r="N5487" s="8" t="s">
        <v>10716</v>
      </c>
      <c r="O5487" s="8" t="s">
        <v>45791</v>
      </c>
      <c r="P5487" s="8" t="s">
        <v>776</v>
      </c>
      <c r="Q5487" s="8" t="s">
        <v>9653</v>
      </c>
      <c r="R5487" s="8" t="s">
        <v>8161</v>
      </c>
      <c r="S5487" s="17" t="s">
        <v>9654</v>
      </c>
      <c r="T5487" s="18">
        <v>43014</v>
      </c>
      <c r="U5487" s="8">
        <v>0.75</v>
      </c>
      <c r="V5487" s="8">
        <v>0.85416666666666663</v>
      </c>
      <c r="W5487" s="8" t="s">
        <v>1387</v>
      </c>
      <c r="X5487" s="8" t="s">
        <v>9719</v>
      </c>
      <c r="Y5487" s="8" t="s">
        <v>9720</v>
      </c>
      <c r="Z5487" s="17" t="s">
        <v>9721</v>
      </c>
      <c r="AA5487" s="8" t="s">
        <v>9722</v>
      </c>
      <c r="AB5487" s="8" t="s">
        <v>9723</v>
      </c>
    </row>
    <row r="5488" spans="1:28" hidden="1" x14ac:dyDescent="0.2">
      <c r="A5488" s="8" t="s">
        <v>9724</v>
      </c>
      <c r="B5488" s="8" t="s">
        <v>9725</v>
      </c>
      <c r="C5488" s="8" t="s">
        <v>45761</v>
      </c>
      <c r="D5488" s="8" t="s">
        <v>45762</v>
      </c>
      <c r="E5488" s="8" t="s">
        <v>76</v>
      </c>
      <c r="F5488" s="8" t="s">
        <v>65</v>
      </c>
      <c r="G5488" s="8" t="s">
        <v>76</v>
      </c>
      <c r="H5488" s="8" t="s">
        <v>65</v>
      </c>
      <c r="I5488" s="8" t="s">
        <v>9651</v>
      </c>
      <c r="J5488" s="8" t="s">
        <v>708</v>
      </c>
      <c r="K5488" s="8" t="s">
        <v>1716</v>
      </c>
      <c r="L5488" s="8" t="s">
        <v>9718</v>
      </c>
      <c r="M5488" s="8" t="s">
        <v>9726</v>
      </c>
      <c r="N5488" s="8" t="s">
        <v>10716</v>
      </c>
      <c r="O5488" s="8" t="s">
        <v>45791</v>
      </c>
      <c r="P5488" s="8" t="s">
        <v>776</v>
      </c>
      <c r="Q5488" s="8" t="s">
        <v>9653</v>
      </c>
      <c r="R5488" s="8" t="s">
        <v>8161</v>
      </c>
      <c r="S5488" s="17" t="s">
        <v>9654</v>
      </c>
      <c r="T5488" s="18">
        <v>43014</v>
      </c>
      <c r="U5488" s="8">
        <v>0.85416666666666663</v>
      </c>
      <c r="V5488" s="8">
        <v>0.9375</v>
      </c>
      <c r="W5488" s="8" t="s">
        <v>1100</v>
      </c>
      <c r="X5488" s="8" t="s">
        <v>9727</v>
      </c>
      <c r="Y5488" s="8" t="s">
        <v>9720</v>
      </c>
      <c r="Z5488" s="17" t="s">
        <v>9728</v>
      </c>
      <c r="AA5488" s="8" t="s">
        <v>9729</v>
      </c>
      <c r="AB5488" s="8" t="s">
        <v>9730</v>
      </c>
    </row>
    <row r="5489" spans="1:28" hidden="1" x14ac:dyDescent="0.2">
      <c r="A5489" s="8" t="s">
        <v>9731</v>
      </c>
      <c r="B5489" s="8" t="s">
        <v>9732</v>
      </c>
      <c r="C5489" s="8" t="s">
        <v>45761</v>
      </c>
      <c r="D5489" s="8" t="s">
        <v>45762</v>
      </c>
      <c r="E5489" s="8" t="s">
        <v>76</v>
      </c>
      <c r="F5489" s="8" t="s">
        <v>65</v>
      </c>
      <c r="G5489" s="8" t="s">
        <v>76</v>
      </c>
      <c r="H5489" s="8" t="s">
        <v>65</v>
      </c>
      <c r="I5489" s="8" t="s">
        <v>9651</v>
      </c>
      <c r="J5489" s="8" t="s">
        <v>708</v>
      </c>
      <c r="K5489" s="8" t="s">
        <v>1716</v>
      </c>
      <c r="L5489" s="8" t="s">
        <v>9726</v>
      </c>
      <c r="M5489" s="8" t="s">
        <v>9733</v>
      </c>
      <c r="N5489" s="8" t="s">
        <v>10716</v>
      </c>
      <c r="O5489" s="8" t="s">
        <v>45791</v>
      </c>
      <c r="P5489" s="8" t="s">
        <v>776</v>
      </c>
      <c r="Q5489" s="8" t="s">
        <v>9653</v>
      </c>
      <c r="R5489" s="8" t="s">
        <v>8161</v>
      </c>
      <c r="S5489" s="17" t="s">
        <v>9654</v>
      </c>
      <c r="T5489" s="18">
        <v>43014</v>
      </c>
      <c r="U5489" s="8">
        <v>0.9375</v>
      </c>
      <c r="V5489" s="8">
        <v>2.0833333333333332E-2</v>
      </c>
      <c r="W5489" s="8" t="s">
        <v>1100</v>
      </c>
      <c r="X5489" s="8" t="s">
        <v>9734</v>
      </c>
      <c r="Y5489" s="8" t="s">
        <v>9735</v>
      </c>
      <c r="Z5489" s="17" t="s">
        <v>9736</v>
      </c>
      <c r="AA5489" s="8" t="s">
        <v>9737</v>
      </c>
      <c r="AB5489" s="8" t="s">
        <v>9738</v>
      </c>
    </row>
    <row r="5490" spans="1:28" hidden="1" x14ac:dyDescent="0.2">
      <c r="A5490" s="8" t="s">
        <v>9790</v>
      </c>
      <c r="B5490" s="8" t="s">
        <v>9791</v>
      </c>
      <c r="C5490" s="8" t="s">
        <v>45761</v>
      </c>
      <c r="D5490" s="8" t="s">
        <v>45762</v>
      </c>
      <c r="E5490" s="8" t="s">
        <v>104</v>
      </c>
      <c r="F5490" s="8" t="s">
        <v>65</v>
      </c>
      <c r="G5490" s="8" t="s">
        <v>104</v>
      </c>
      <c r="H5490" s="8" t="s">
        <v>65</v>
      </c>
      <c r="I5490" s="8" t="s">
        <v>9651</v>
      </c>
      <c r="J5490" s="8" t="s">
        <v>708</v>
      </c>
      <c r="K5490" s="8" t="s">
        <v>1716</v>
      </c>
      <c r="L5490" s="8" t="s">
        <v>9792</v>
      </c>
      <c r="M5490" s="8" t="s">
        <v>9793</v>
      </c>
      <c r="N5490" s="8" t="s">
        <v>10716</v>
      </c>
      <c r="O5490" s="8" t="s">
        <v>45791</v>
      </c>
      <c r="P5490" s="8" t="s">
        <v>776</v>
      </c>
      <c r="Q5490" s="8" t="s">
        <v>9653</v>
      </c>
      <c r="R5490" s="8" t="s">
        <v>8161</v>
      </c>
      <c r="S5490" s="17" t="s">
        <v>9654</v>
      </c>
      <c r="T5490" s="18">
        <v>43015</v>
      </c>
      <c r="U5490" s="8">
        <v>0.10416666666666667</v>
      </c>
      <c r="V5490" s="8">
        <v>0.22916666666666666</v>
      </c>
      <c r="W5490" s="8" t="s">
        <v>1283</v>
      </c>
      <c r="X5490" s="8" t="s">
        <v>9794</v>
      </c>
      <c r="Y5490" s="8" t="s">
        <v>9786</v>
      </c>
      <c r="Z5490" s="17" t="s">
        <v>9795</v>
      </c>
      <c r="AA5490" s="8" t="s">
        <v>9796</v>
      </c>
      <c r="AB5490" s="8" t="s">
        <v>9797</v>
      </c>
    </row>
    <row r="5491" spans="1:28" hidden="1" x14ac:dyDescent="0.2">
      <c r="A5491" s="8" t="s">
        <v>9798</v>
      </c>
      <c r="B5491" s="8" t="s">
        <v>9799</v>
      </c>
      <c r="C5491" s="8" t="s">
        <v>45761</v>
      </c>
      <c r="D5491" s="8" t="s">
        <v>45762</v>
      </c>
      <c r="E5491" s="8" t="s">
        <v>104</v>
      </c>
      <c r="F5491" s="8" t="s">
        <v>65</v>
      </c>
      <c r="G5491" s="8" t="s">
        <v>104</v>
      </c>
      <c r="H5491" s="8" t="s">
        <v>65</v>
      </c>
      <c r="I5491" s="8" t="s">
        <v>9651</v>
      </c>
      <c r="J5491" s="8" t="s">
        <v>708</v>
      </c>
      <c r="K5491" s="8" t="s">
        <v>1716</v>
      </c>
      <c r="L5491" s="8" t="s">
        <v>9800</v>
      </c>
      <c r="M5491" s="8" t="s">
        <v>9793</v>
      </c>
      <c r="N5491" s="8" t="s">
        <v>10716</v>
      </c>
      <c r="O5491" s="8" t="s">
        <v>45791</v>
      </c>
      <c r="P5491" s="8" t="s">
        <v>776</v>
      </c>
      <c r="Q5491" s="8" t="s">
        <v>9653</v>
      </c>
      <c r="R5491" s="8" t="s">
        <v>8161</v>
      </c>
      <c r="S5491" s="17" t="s">
        <v>9654</v>
      </c>
      <c r="T5491" s="18">
        <v>43015</v>
      </c>
      <c r="U5491" s="8">
        <v>0.16666666666666666</v>
      </c>
      <c r="V5491" s="8">
        <v>0.22916666666666666</v>
      </c>
      <c r="W5491" s="8" t="s">
        <v>2170</v>
      </c>
      <c r="X5491" s="8" t="s">
        <v>9801</v>
      </c>
      <c r="Y5491" s="8" t="s">
        <v>9771</v>
      </c>
      <c r="Z5491" s="17" t="s">
        <v>9802</v>
      </c>
      <c r="AA5491" s="8" t="s">
        <v>9803</v>
      </c>
      <c r="AB5491" s="8" t="s">
        <v>9804</v>
      </c>
    </row>
    <row r="5492" spans="1:28" hidden="1" x14ac:dyDescent="0.2">
      <c r="A5492" s="8" t="s">
        <v>9767</v>
      </c>
      <c r="B5492" s="8" t="s">
        <v>9768</v>
      </c>
      <c r="C5492" s="8" t="s">
        <v>45761</v>
      </c>
      <c r="D5492" s="8" t="s">
        <v>45762</v>
      </c>
      <c r="E5492" s="8" t="s">
        <v>104</v>
      </c>
      <c r="F5492" s="8" t="s">
        <v>65</v>
      </c>
      <c r="G5492" s="8" t="s">
        <v>104</v>
      </c>
      <c r="H5492" s="8" t="s">
        <v>65</v>
      </c>
      <c r="I5492" s="8" t="s">
        <v>9651</v>
      </c>
      <c r="J5492" s="8" t="s">
        <v>708</v>
      </c>
      <c r="K5492" s="8" t="s">
        <v>1716</v>
      </c>
      <c r="L5492" s="8" t="s">
        <v>613</v>
      </c>
      <c r="M5492" s="8" t="s">
        <v>9769</v>
      </c>
      <c r="N5492" s="8" t="s">
        <v>10716</v>
      </c>
      <c r="O5492" s="8" t="s">
        <v>45791</v>
      </c>
      <c r="P5492" s="8" t="s">
        <v>776</v>
      </c>
      <c r="Q5492" s="8" t="s">
        <v>9653</v>
      </c>
      <c r="R5492" s="8" t="s">
        <v>8161</v>
      </c>
      <c r="S5492" s="17" t="s">
        <v>9654</v>
      </c>
      <c r="T5492" s="18">
        <v>43015</v>
      </c>
      <c r="U5492" s="8">
        <v>0.75</v>
      </c>
      <c r="V5492" s="8">
        <v>0.91666666666666663</v>
      </c>
      <c r="W5492" s="8" t="s">
        <v>739</v>
      </c>
      <c r="X5492" s="8" t="s">
        <v>9770</v>
      </c>
      <c r="Y5492" s="8" t="s">
        <v>9771</v>
      </c>
      <c r="Z5492" s="17" t="s">
        <v>9772</v>
      </c>
      <c r="AA5492" s="8" t="s">
        <v>9773</v>
      </c>
      <c r="AB5492" s="8" t="s">
        <v>9774</v>
      </c>
    </row>
    <row r="5493" spans="1:28" hidden="1" x14ac:dyDescent="0.2">
      <c r="A5493" s="8" t="s">
        <v>9775</v>
      </c>
      <c r="B5493" s="8" t="s">
        <v>9776</v>
      </c>
      <c r="C5493" s="8" t="s">
        <v>45761</v>
      </c>
      <c r="D5493" s="8" t="s">
        <v>45762</v>
      </c>
      <c r="E5493" s="8" t="s">
        <v>104</v>
      </c>
      <c r="F5493" s="8" t="s">
        <v>65</v>
      </c>
      <c r="G5493" s="8" t="s">
        <v>104</v>
      </c>
      <c r="H5493" s="8" t="s">
        <v>65</v>
      </c>
      <c r="I5493" s="8" t="s">
        <v>9651</v>
      </c>
      <c r="J5493" s="8" t="s">
        <v>708</v>
      </c>
      <c r="K5493" s="8" t="s">
        <v>1716</v>
      </c>
      <c r="L5493" s="8" t="s">
        <v>9769</v>
      </c>
      <c r="M5493" s="8" t="s">
        <v>9777</v>
      </c>
      <c r="N5493" s="8" t="s">
        <v>10716</v>
      </c>
      <c r="O5493" s="8" t="s">
        <v>45791</v>
      </c>
      <c r="P5493" s="8" t="s">
        <v>776</v>
      </c>
      <c r="Q5493" s="8" t="s">
        <v>9653</v>
      </c>
      <c r="R5493" s="8" t="s">
        <v>8161</v>
      </c>
      <c r="S5493" s="17" t="s">
        <v>9654</v>
      </c>
      <c r="T5493" s="18">
        <v>43015</v>
      </c>
      <c r="U5493" s="8">
        <v>0.91666666666666663</v>
      </c>
      <c r="V5493" s="8">
        <v>0.97916666666666663</v>
      </c>
      <c r="W5493" s="8" t="s">
        <v>2170</v>
      </c>
      <c r="X5493" s="8" t="s">
        <v>9778</v>
      </c>
      <c r="Y5493" s="8" t="s">
        <v>9692</v>
      </c>
      <c r="Z5493" s="17" t="s">
        <v>9779</v>
      </c>
      <c r="AA5493" s="8" t="s">
        <v>9780</v>
      </c>
      <c r="AB5493" s="8" t="s">
        <v>9781</v>
      </c>
    </row>
    <row r="5494" spans="1:28" hidden="1" x14ac:dyDescent="0.2">
      <c r="A5494" s="8" t="s">
        <v>9782</v>
      </c>
      <c r="B5494" s="8" t="s">
        <v>9783</v>
      </c>
      <c r="C5494" s="8" t="s">
        <v>45761</v>
      </c>
      <c r="D5494" s="8" t="s">
        <v>45762</v>
      </c>
      <c r="E5494" s="8" t="s">
        <v>104</v>
      </c>
      <c r="F5494" s="8" t="s">
        <v>65</v>
      </c>
      <c r="G5494" s="8" t="s">
        <v>104</v>
      </c>
      <c r="H5494" s="8" t="s">
        <v>65</v>
      </c>
      <c r="I5494" s="8" t="s">
        <v>9651</v>
      </c>
      <c r="J5494" s="8" t="s">
        <v>708</v>
      </c>
      <c r="K5494" s="8" t="s">
        <v>1716</v>
      </c>
      <c r="L5494" s="8" t="s">
        <v>9777</v>
      </c>
      <c r="M5494" s="8" t="s">
        <v>9784</v>
      </c>
      <c r="N5494" s="8" t="s">
        <v>10716</v>
      </c>
      <c r="O5494" s="8" t="s">
        <v>45791</v>
      </c>
      <c r="P5494" s="8" t="s">
        <v>776</v>
      </c>
      <c r="Q5494" s="8" t="s">
        <v>9653</v>
      </c>
      <c r="R5494" s="8" t="s">
        <v>8161</v>
      </c>
      <c r="S5494" s="17" t="s">
        <v>9654</v>
      </c>
      <c r="T5494" s="18">
        <v>43015</v>
      </c>
      <c r="U5494" s="8">
        <v>0.97916666666666663</v>
      </c>
      <c r="V5494" s="8">
        <v>4.1666666666666664E-2</v>
      </c>
      <c r="W5494" s="8" t="s">
        <v>2170</v>
      </c>
      <c r="X5494" s="8" t="s">
        <v>9785</v>
      </c>
      <c r="Y5494" s="8" t="s">
        <v>9786</v>
      </c>
      <c r="Z5494" s="17" t="s">
        <v>9787</v>
      </c>
      <c r="AA5494" s="8" t="s">
        <v>9788</v>
      </c>
      <c r="AB5494" s="8" t="s">
        <v>9789</v>
      </c>
    </row>
    <row r="5495" spans="1:28" hidden="1" x14ac:dyDescent="0.2">
      <c r="A5495" s="8" t="s">
        <v>9813</v>
      </c>
      <c r="B5495" s="8" t="s">
        <v>9814</v>
      </c>
      <c r="C5495" s="8" t="s">
        <v>45761</v>
      </c>
      <c r="D5495" s="8" t="s">
        <v>45762</v>
      </c>
      <c r="E5495" s="8" t="s">
        <v>96</v>
      </c>
      <c r="F5495" s="8" t="s">
        <v>65</v>
      </c>
      <c r="G5495" s="8" t="s">
        <v>96</v>
      </c>
      <c r="H5495" s="8" t="s">
        <v>65</v>
      </c>
      <c r="I5495" s="8" t="s">
        <v>9651</v>
      </c>
      <c r="J5495" s="8" t="s">
        <v>708</v>
      </c>
      <c r="K5495" s="8" t="s">
        <v>1716</v>
      </c>
      <c r="L5495" s="8" t="s">
        <v>9807</v>
      </c>
      <c r="M5495" s="8" t="s">
        <v>9815</v>
      </c>
      <c r="N5495" s="8" t="s">
        <v>10716</v>
      </c>
      <c r="O5495" s="8" t="s">
        <v>45791</v>
      </c>
      <c r="P5495" s="8" t="s">
        <v>776</v>
      </c>
      <c r="Q5495" s="8" t="s">
        <v>9653</v>
      </c>
      <c r="R5495" s="8" t="s">
        <v>8161</v>
      </c>
      <c r="S5495" s="17" t="s">
        <v>9654</v>
      </c>
      <c r="T5495" s="18">
        <v>43016</v>
      </c>
      <c r="U5495" s="8">
        <v>0</v>
      </c>
      <c r="V5495" s="8">
        <v>4.1666666666666664E-2</v>
      </c>
      <c r="W5495" s="8" t="s">
        <v>1495</v>
      </c>
      <c r="X5495" s="8" t="s">
        <v>9816</v>
      </c>
      <c r="Y5495" s="8" t="s">
        <v>9809</v>
      </c>
      <c r="Z5495" s="17" t="s">
        <v>9817</v>
      </c>
      <c r="AA5495" s="8" t="s">
        <v>9818</v>
      </c>
      <c r="AB5495" s="8" t="s">
        <v>9819</v>
      </c>
    </row>
    <row r="5496" spans="1:28" hidden="1" x14ac:dyDescent="0.2">
      <c r="A5496" s="8" t="s">
        <v>9820</v>
      </c>
      <c r="B5496" s="8" t="s">
        <v>9821</v>
      </c>
      <c r="C5496" s="8" t="s">
        <v>45761</v>
      </c>
      <c r="D5496" s="8" t="s">
        <v>45762</v>
      </c>
      <c r="E5496" s="8" t="s">
        <v>96</v>
      </c>
      <c r="F5496" s="8" t="s">
        <v>65</v>
      </c>
      <c r="G5496" s="8" t="s">
        <v>96</v>
      </c>
      <c r="H5496" s="8" t="s">
        <v>65</v>
      </c>
      <c r="I5496" s="8" t="s">
        <v>9651</v>
      </c>
      <c r="J5496" s="8" t="s">
        <v>708</v>
      </c>
      <c r="K5496" s="8" t="s">
        <v>1716</v>
      </c>
      <c r="L5496" s="8" t="s">
        <v>9815</v>
      </c>
      <c r="M5496" s="8" t="s">
        <v>9822</v>
      </c>
      <c r="N5496" s="8" t="s">
        <v>10716</v>
      </c>
      <c r="O5496" s="8" t="s">
        <v>45791</v>
      </c>
      <c r="P5496" s="8" t="s">
        <v>776</v>
      </c>
      <c r="Q5496" s="8" t="s">
        <v>9653</v>
      </c>
      <c r="R5496" s="8" t="s">
        <v>8161</v>
      </c>
      <c r="S5496" s="17" t="s">
        <v>9654</v>
      </c>
      <c r="T5496" s="18">
        <v>43016</v>
      </c>
      <c r="U5496" s="8">
        <v>4.1666666666666664E-2</v>
      </c>
      <c r="V5496" s="8">
        <v>0.10416666666666667</v>
      </c>
      <c r="W5496" s="8" t="s">
        <v>2170</v>
      </c>
      <c r="X5496" s="8" t="s">
        <v>9823</v>
      </c>
      <c r="Y5496" s="8" t="s">
        <v>9809</v>
      </c>
      <c r="Z5496" s="17" t="s">
        <v>9824</v>
      </c>
      <c r="AA5496" s="8" t="s">
        <v>9825</v>
      </c>
      <c r="AB5496" s="8" t="s">
        <v>9826</v>
      </c>
    </row>
    <row r="5497" spans="1:28" hidden="1" x14ac:dyDescent="0.2">
      <c r="A5497" s="8" t="s">
        <v>9827</v>
      </c>
      <c r="B5497" s="8" t="s">
        <v>9828</v>
      </c>
      <c r="C5497" s="8" t="s">
        <v>45761</v>
      </c>
      <c r="D5497" s="8" t="s">
        <v>45762</v>
      </c>
      <c r="E5497" s="8" t="s">
        <v>96</v>
      </c>
      <c r="F5497" s="8" t="s">
        <v>65</v>
      </c>
      <c r="G5497" s="8" t="s">
        <v>96</v>
      </c>
      <c r="H5497" s="8" t="s">
        <v>65</v>
      </c>
      <c r="I5497" s="8" t="s">
        <v>9651</v>
      </c>
      <c r="J5497" s="8" t="s">
        <v>708</v>
      </c>
      <c r="K5497" s="8" t="s">
        <v>1716</v>
      </c>
      <c r="L5497" s="8" t="s">
        <v>9822</v>
      </c>
      <c r="M5497" s="8" t="s">
        <v>9829</v>
      </c>
      <c r="N5497" s="8" t="s">
        <v>10716</v>
      </c>
      <c r="O5497" s="8" t="s">
        <v>45791</v>
      </c>
      <c r="P5497" s="8" t="s">
        <v>776</v>
      </c>
      <c r="Q5497" s="8" t="s">
        <v>9653</v>
      </c>
      <c r="R5497" s="8" t="s">
        <v>8161</v>
      </c>
      <c r="S5497" s="17" t="s">
        <v>9654</v>
      </c>
      <c r="T5497" s="18">
        <v>43016</v>
      </c>
      <c r="U5497" s="8">
        <v>0.10416666666666667</v>
      </c>
      <c r="V5497" s="8">
        <v>0.16666666666666666</v>
      </c>
      <c r="W5497" s="8" t="s">
        <v>2170</v>
      </c>
      <c r="X5497" s="8" t="s">
        <v>9830</v>
      </c>
      <c r="Y5497" s="8" t="s">
        <v>9809</v>
      </c>
      <c r="Z5497" s="17" t="s">
        <v>9831</v>
      </c>
      <c r="AA5497" s="8" t="s">
        <v>9832</v>
      </c>
      <c r="AB5497" s="8" t="s">
        <v>9833</v>
      </c>
    </row>
    <row r="5498" spans="1:28" hidden="1" x14ac:dyDescent="0.2">
      <c r="A5498" s="8" t="s">
        <v>9834</v>
      </c>
      <c r="B5498" s="8" t="s">
        <v>9835</v>
      </c>
      <c r="C5498" s="8" t="s">
        <v>45761</v>
      </c>
      <c r="D5498" s="8" t="s">
        <v>45762</v>
      </c>
      <c r="E5498" s="8" t="s">
        <v>96</v>
      </c>
      <c r="F5498" s="8" t="s">
        <v>65</v>
      </c>
      <c r="G5498" s="8" t="s">
        <v>96</v>
      </c>
      <c r="H5498" s="8" t="s">
        <v>65</v>
      </c>
      <c r="I5498" s="8" t="s">
        <v>9651</v>
      </c>
      <c r="J5498" s="8" t="s">
        <v>708</v>
      </c>
      <c r="K5498" s="8" t="s">
        <v>1716</v>
      </c>
      <c r="L5498" s="8" t="s">
        <v>9829</v>
      </c>
      <c r="M5498" s="8" t="s">
        <v>9836</v>
      </c>
      <c r="N5498" s="8" t="s">
        <v>10716</v>
      </c>
      <c r="O5498" s="8" t="s">
        <v>45791</v>
      </c>
      <c r="P5498" s="8" t="s">
        <v>776</v>
      </c>
      <c r="Q5498" s="8" t="s">
        <v>9653</v>
      </c>
      <c r="R5498" s="8" t="s">
        <v>8161</v>
      </c>
      <c r="S5498" s="17" t="s">
        <v>9654</v>
      </c>
      <c r="T5498" s="18">
        <v>43016</v>
      </c>
      <c r="U5498" s="8">
        <v>0.16666666666666666</v>
      </c>
      <c r="V5498" s="8">
        <v>0.22916666666666666</v>
      </c>
      <c r="W5498" s="8" t="s">
        <v>2170</v>
      </c>
      <c r="X5498" s="8" t="s">
        <v>9837</v>
      </c>
      <c r="Y5498" s="8" t="s">
        <v>9809</v>
      </c>
      <c r="Z5498" s="17" t="s">
        <v>9838</v>
      </c>
      <c r="AA5498" s="8" t="s">
        <v>9839</v>
      </c>
      <c r="AB5498" s="8" t="s">
        <v>9840</v>
      </c>
    </row>
    <row r="5499" spans="1:28" hidden="1" x14ac:dyDescent="0.2">
      <c r="A5499" s="8" t="s">
        <v>9805</v>
      </c>
      <c r="B5499" s="8" t="s">
        <v>9806</v>
      </c>
      <c r="C5499" s="8" t="s">
        <v>45761</v>
      </c>
      <c r="D5499" s="8" t="s">
        <v>45762</v>
      </c>
      <c r="E5499" s="8" t="s">
        <v>96</v>
      </c>
      <c r="F5499" s="8" t="s">
        <v>65</v>
      </c>
      <c r="G5499" s="8" t="s">
        <v>96</v>
      </c>
      <c r="H5499" s="8" t="s">
        <v>65</v>
      </c>
      <c r="I5499" s="8" t="s">
        <v>9651</v>
      </c>
      <c r="J5499" s="8" t="s">
        <v>708</v>
      </c>
      <c r="K5499" s="8" t="s">
        <v>1716</v>
      </c>
      <c r="L5499" s="8" t="s">
        <v>607</v>
      </c>
      <c r="M5499" s="8" t="s">
        <v>9807</v>
      </c>
      <c r="N5499" s="8" t="s">
        <v>10716</v>
      </c>
      <c r="O5499" s="8" t="s">
        <v>45791</v>
      </c>
      <c r="P5499" s="8" t="s">
        <v>776</v>
      </c>
      <c r="Q5499" s="8" t="s">
        <v>9653</v>
      </c>
      <c r="R5499" s="8" t="s">
        <v>8161</v>
      </c>
      <c r="S5499" s="17" t="s">
        <v>9654</v>
      </c>
      <c r="T5499" s="18">
        <v>43016</v>
      </c>
      <c r="U5499" s="8">
        <v>0.75</v>
      </c>
      <c r="V5499" s="8">
        <v>0</v>
      </c>
      <c r="W5499" s="8" t="s">
        <v>30</v>
      </c>
      <c r="X5499" s="8" t="s">
        <v>9808</v>
      </c>
      <c r="Y5499" s="8" t="s">
        <v>9809</v>
      </c>
      <c r="Z5499" s="17" t="s">
        <v>9810</v>
      </c>
      <c r="AA5499" s="8" t="s">
        <v>9811</v>
      </c>
      <c r="AB5499" s="8" t="s">
        <v>9812</v>
      </c>
    </row>
    <row r="5500" spans="1:28" hidden="1" x14ac:dyDescent="0.2">
      <c r="A5500" s="8" t="s">
        <v>9848</v>
      </c>
      <c r="B5500" s="8" t="s">
        <v>9849</v>
      </c>
      <c r="C5500" s="8" t="s">
        <v>45761</v>
      </c>
      <c r="D5500" s="8" t="s">
        <v>45762</v>
      </c>
      <c r="E5500" s="8" t="s">
        <v>335</v>
      </c>
      <c r="F5500" s="8" t="s">
        <v>65</v>
      </c>
      <c r="G5500" s="8" t="s">
        <v>335</v>
      </c>
      <c r="H5500" s="8" t="s">
        <v>65</v>
      </c>
      <c r="I5500" s="8" t="s">
        <v>9651</v>
      </c>
      <c r="J5500" s="8" t="s">
        <v>708</v>
      </c>
      <c r="K5500" s="8" t="s">
        <v>1716</v>
      </c>
      <c r="L5500" s="8" t="s">
        <v>9843</v>
      </c>
      <c r="M5500" s="8" t="s">
        <v>9850</v>
      </c>
      <c r="N5500" s="8" t="s">
        <v>10716</v>
      </c>
      <c r="O5500" s="8" t="s">
        <v>45791</v>
      </c>
      <c r="P5500" s="8" t="s">
        <v>776</v>
      </c>
      <c r="Q5500" s="8" t="s">
        <v>9653</v>
      </c>
      <c r="R5500" s="8" t="s">
        <v>8161</v>
      </c>
      <c r="S5500" s="17" t="s">
        <v>9654</v>
      </c>
      <c r="T5500" s="18">
        <v>43017</v>
      </c>
      <c r="U5500" s="8">
        <v>0</v>
      </c>
      <c r="V5500" s="8">
        <v>4.1666666666666664E-2</v>
      </c>
      <c r="W5500" s="8" t="s">
        <v>1495</v>
      </c>
      <c r="X5500" s="8" t="s">
        <v>9851</v>
      </c>
      <c r="Y5500" s="8" t="s">
        <v>2232</v>
      </c>
      <c r="Z5500" s="17" t="s">
        <v>9852</v>
      </c>
      <c r="AA5500" s="8" t="s">
        <v>9853</v>
      </c>
      <c r="AB5500" s="8" t="s">
        <v>9854</v>
      </c>
    </row>
    <row r="5501" spans="1:28" hidden="1" x14ac:dyDescent="0.2">
      <c r="A5501" s="8" t="s">
        <v>9855</v>
      </c>
      <c r="B5501" s="8" t="s">
        <v>9856</v>
      </c>
      <c r="C5501" s="8" t="s">
        <v>45761</v>
      </c>
      <c r="D5501" s="8" t="s">
        <v>45762</v>
      </c>
      <c r="E5501" s="8" t="s">
        <v>335</v>
      </c>
      <c r="F5501" s="8" t="s">
        <v>65</v>
      </c>
      <c r="G5501" s="8" t="s">
        <v>335</v>
      </c>
      <c r="H5501" s="8" t="s">
        <v>65</v>
      </c>
      <c r="I5501" s="8" t="s">
        <v>9651</v>
      </c>
      <c r="J5501" s="8" t="s">
        <v>708</v>
      </c>
      <c r="K5501" s="8" t="s">
        <v>1716</v>
      </c>
      <c r="L5501" s="8" t="s">
        <v>9850</v>
      </c>
      <c r="M5501" s="8" t="s">
        <v>9857</v>
      </c>
      <c r="N5501" s="8" t="s">
        <v>10716</v>
      </c>
      <c r="O5501" s="8" t="s">
        <v>45791</v>
      </c>
      <c r="P5501" s="8" t="s">
        <v>776</v>
      </c>
      <c r="Q5501" s="8" t="s">
        <v>9653</v>
      </c>
      <c r="R5501" s="8" t="s">
        <v>8161</v>
      </c>
      <c r="S5501" s="17" t="s">
        <v>9654</v>
      </c>
      <c r="T5501" s="18">
        <v>43017</v>
      </c>
      <c r="U5501" s="8">
        <v>4.1666666666666664E-2</v>
      </c>
      <c r="V5501" s="8">
        <v>8.3333333333333329E-2</v>
      </c>
      <c r="W5501" s="8" t="s">
        <v>1495</v>
      </c>
      <c r="X5501" s="8" t="s">
        <v>9858</v>
      </c>
      <c r="Y5501" s="8" t="s">
        <v>2232</v>
      </c>
      <c r="Z5501" s="17" t="s">
        <v>9859</v>
      </c>
      <c r="AA5501" s="8" t="s">
        <v>9860</v>
      </c>
      <c r="AB5501" s="8" t="s">
        <v>9861</v>
      </c>
    </row>
    <row r="5502" spans="1:28" hidden="1" x14ac:dyDescent="0.2">
      <c r="A5502" s="8" t="s">
        <v>9862</v>
      </c>
      <c r="B5502" s="8" t="s">
        <v>9863</v>
      </c>
      <c r="C5502" s="8" t="s">
        <v>45761</v>
      </c>
      <c r="D5502" s="8" t="s">
        <v>45762</v>
      </c>
      <c r="E5502" s="8" t="s">
        <v>335</v>
      </c>
      <c r="F5502" s="8" t="s">
        <v>65</v>
      </c>
      <c r="G5502" s="8" t="s">
        <v>335</v>
      </c>
      <c r="H5502" s="8" t="s">
        <v>65</v>
      </c>
      <c r="I5502" s="8" t="s">
        <v>9651</v>
      </c>
      <c r="J5502" s="8" t="s">
        <v>708</v>
      </c>
      <c r="K5502" s="8" t="s">
        <v>1716</v>
      </c>
      <c r="L5502" s="8" t="s">
        <v>9857</v>
      </c>
      <c r="M5502" s="8" t="s">
        <v>9864</v>
      </c>
      <c r="N5502" s="8" t="s">
        <v>10716</v>
      </c>
      <c r="O5502" s="8" t="s">
        <v>45791</v>
      </c>
      <c r="P5502" s="8" t="s">
        <v>776</v>
      </c>
      <c r="Q5502" s="8" t="s">
        <v>9653</v>
      </c>
      <c r="R5502" s="8" t="s">
        <v>8161</v>
      </c>
      <c r="S5502" s="17" t="s">
        <v>9654</v>
      </c>
      <c r="T5502" s="18">
        <v>43017</v>
      </c>
      <c r="U5502" s="8">
        <v>8.3333333333333329E-2</v>
      </c>
      <c r="V5502" s="8">
        <v>0.16666666666666666</v>
      </c>
      <c r="W5502" s="8" t="s">
        <v>1100</v>
      </c>
      <c r="X5502" s="8" t="s">
        <v>2169</v>
      </c>
      <c r="Y5502" s="8" t="s">
        <v>2232</v>
      </c>
      <c r="Z5502" s="17" t="s">
        <v>9865</v>
      </c>
      <c r="AA5502" s="8" t="s">
        <v>9866</v>
      </c>
      <c r="AB5502" s="8" t="s">
        <v>9867</v>
      </c>
    </row>
    <row r="5503" spans="1:28" hidden="1" x14ac:dyDescent="0.2">
      <c r="A5503" s="8" t="s">
        <v>9868</v>
      </c>
      <c r="B5503" s="8" t="s">
        <v>9869</v>
      </c>
      <c r="C5503" s="8" t="s">
        <v>45761</v>
      </c>
      <c r="D5503" s="8" t="s">
        <v>45762</v>
      </c>
      <c r="E5503" s="8" t="s">
        <v>335</v>
      </c>
      <c r="F5503" s="8" t="s">
        <v>65</v>
      </c>
      <c r="G5503" s="8" t="s">
        <v>335</v>
      </c>
      <c r="H5503" s="8" t="s">
        <v>65</v>
      </c>
      <c r="I5503" s="8" t="s">
        <v>9651</v>
      </c>
      <c r="J5503" s="8" t="s">
        <v>708</v>
      </c>
      <c r="K5503" s="8" t="s">
        <v>1716</v>
      </c>
      <c r="L5503" s="8" t="s">
        <v>9864</v>
      </c>
      <c r="M5503" s="8" t="s">
        <v>9870</v>
      </c>
      <c r="N5503" s="8" t="s">
        <v>10716</v>
      </c>
      <c r="O5503" s="8" t="s">
        <v>45791</v>
      </c>
      <c r="P5503" s="8" t="s">
        <v>776</v>
      </c>
      <c r="Q5503" s="8" t="s">
        <v>9653</v>
      </c>
      <c r="R5503" s="8" t="s">
        <v>8161</v>
      </c>
      <c r="S5503" s="17" t="s">
        <v>9654</v>
      </c>
      <c r="T5503" s="18">
        <v>43017</v>
      </c>
      <c r="U5503" s="8">
        <v>0.16666666666666666</v>
      </c>
      <c r="V5503" s="8">
        <v>0.22916666666666666</v>
      </c>
      <c r="W5503" s="8" t="s">
        <v>2170</v>
      </c>
      <c r="X5503" s="8" t="s">
        <v>2169</v>
      </c>
      <c r="Y5503" s="8" t="s">
        <v>9871</v>
      </c>
      <c r="Z5503" s="17" t="s">
        <v>9872</v>
      </c>
      <c r="AA5503" s="8" t="s">
        <v>9873</v>
      </c>
      <c r="AB5503" s="8" t="s">
        <v>9874</v>
      </c>
    </row>
    <row r="5504" spans="1:28" hidden="1" x14ac:dyDescent="0.2">
      <c r="A5504" s="8" t="s">
        <v>9841</v>
      </c>
      <c r="B5504" s="8" t="s">
        <v>9842</v>
      </c>
      <c r="C5504" s="8" t="s">
        <v>45761</v>
      </c>
      <c r="D5504" s="8" t="s">
        <v>45762</v>
      </c>
      <c r="E5504" s="8" t="s">
        <v>335</v>
      </c>
      <c r="F5504" s="8" t="s">
        <v>65</v>
      </c>
      <c r="G5504" s="8" t="s">
        <v>335</v>
      </c>
      <c r="H5504" s="8" t="s">
        <v>65</v>
      </c>
      <c r="I5504" s="8" t="s">
        <v>9651</v>
      </c>
      <c r="J5504" s="8" t="s">
        <v>708</v>
      </c>
      <c r="K5504" s="8" t="s">
        <v>1716</v>
      </c>
      <c r="L5504" s="8" t="s">
        <v>4287</v>
      </c>
      <c r="M5504" s="8" t="s">
        <v>9843</v>
      </c>
      <c r="N5504" s="8" t="s">
        <v>10716</v>
      </c>
      <c r="O5504" s="8" t="s">
        <v>45791</v>
      </c>
      <c r="P5504" s="8" t="s">
        <v>776</v>
      </c>
      <c r="Q5504" s="8" t="s">
        <v>9653</v>
      </c>
      <c r="R5504" s="8" t="s">
        <v>8161</v>
      </c>
      <c r="S5504" s="17" t="s">
        <v>9654</v>
      </c>
      <c r="T5504" s="18">
        <v>43017</v>
      </c>
      <c r="U5504" s="8">
        <v>0.75</v>
      </c>
      <c r="V5504" s="8">
        <v>0</v>
      </c>
      <c r="W5504" s="8" t="s">
        <v>30</v>
      </c>
      <c r="X5504" s="8" t="s">
        <v>9844</v>
      </c>
      <c r="Y5504" s="8" t="s">
        <v>2232</v>
      </c>
      <c r="Z5504" s="17" t="s">
        <v>9845</v>
      </c>
      <c r="AA5504" s="8" t="s">
        <v>9846</v>
      </c>
      <c r="AB5504" s="8" t="s">
        <v>9847</v>
      </c>
    </row>
    <row r="5505" spans="1:28" hidden="1" x14ac:dyDescent="0.2">
      <c r="A5505" s="8" t="s">
        <v>9890</v>
      </c>
      <c r="B5505" s="8" t="s">
        <v>9891</v>
      </c>
      <c r="C5505" s="8" t="s">
        <v>45761</v>
      </c>
      <c r="D5505" s="8" t="s">
        <v>45762</v>
      </c>
      <c r="E5505" s="8" t="s">
        <v>345</v>
      </c>
      <c r="F5505" s="8" t="s">
        <v>65</v>
      </c>
      <c r="G5505" s="8" t="s">
        <v>345</v>
      </c>
      <c r="H5505" s="8" t="s">
        <v>65</v>
      </c>
      <c r="I5505" s="8" t="s">
        <v>9651</v>
      </c>
      <c r="J5505" s="8" t="s">
        <v>708</v>
      </c>
      <c r="K5505" s="8" t="s">
        <v>1716</v>
      </c>
      <c r="L5505" s="8" t="s">
        <v>9884</v>
      </c>
      <c r="M5505" s="8" t="s">
        <v>9892</v>
      </c>
      <c r="N5505" s="8" t="s">
        <v>10716</v>
      </c>
      <c r="O5505" s="8" t="s">
        <v>45791</v>
      </c>
      <c r="P5505" s="8" t="s">
        <v>776</v>
      </c>
      <c r="Q5505" s="8" t="s">
        <v>9653</v>
      </c>
      <c r="R5505" s="8" t="s">
        <v>8161</v>
      </c>
      <c r="S5505" s="17" t="s">
        <v>9654</v>
      </c>
      <c r="T5505" s="18">
        <v>43018</v>
      </c>
      <c r="U5505" s="8">
        <v>0</v>
      </c>
      <c r="V5505" s="8">
        <v>0.10416666666666667</v>
      </c>
      <c r="W5505" s="8" t="s">
        <v>1387</v>
      </c>
      <c r="X5505" s="8" t="s">
        <v>9893</v>
      </c>
      <c r="Y5505" s="8" t="s">
        <v>9894</v>
      </c>
      <c r="Z5505" s="17" t="s">
        <v>9895</v>
      </c>
      <c r="AA5505" s="8" t="s">
        <v>9896</v>
      </c>
      <c r="AB5505" s="8" t="s">
        <v>9897</v>
      </c>
    </row>
    <row r="5506" spans="1:28" hidden="1" x14ac:dyDescent="0.2">
      <c r="A5506" s="8" t="s">
        <v>9898</v>
      </c>
      <c r="B5506" s="8" t="s">
        <v>9899</v>
      </c>
      <c r="C5506" s="8" t="s">
        <v>45761</v>
      </c>
      <c r="D5506" s="8" t="s">
        <v>45762</v>
      </c>
      <c r="E5506" s="8" t="s">
        <v>345</v>
      </c>
      <c r="F5506" s="8" t="s">
        <v>65</v>
      </c>
      <c r="G5506" s="8" t="s">
        <v>345</v>
      </c>
      <c r="H5506" s="8" t="s">
        <v>65</v>
      </c>
      <c r="I5506" s="8" t="s">
        <v>9651</v>
      </c>
      <c r="J5506" s="8" t="s">
        <v>708</v>
      </c>
      <c r="K5506" s="8" t="s">
        <v>1716</v>
      </c>
      <c r="L5506" s="8" t="s">
        <v>9892</v>
      </c>
      <c r="M5506" s="8" t="s">
        <v>9900</v>
      </c>
      <c r="N5506" s="8" t="s">
        <v>10716</v>
      </c>
      <c r="O5506" s="8" t="s">
        <v>45791</v>
      </c>
      <c r="P5506" s="8" t="s">
        <v>776</v>
      </c>
      <c r="Q5506" s="8" t="s">
        <v>9653</v>
      </c>
      <c r="R5506" s="8" t="s">
        <v>8161</v>
      </c>
      <c r="S5506" s="17" t="s">
        <v>9654</v>
      </c>
      <c r="T5506" s="18">
        <v>43018</v>
      </c>
      <c r="U5506" s="8">
        <v>0.10416666666666667</v>
      </c>
      <c r="V5506" s="8">
        <v>0.14583333333333334</v>
      </c>
      <c r="W5506" s="8" t="s">
        <v>1495</v>
      </c>
      <c r="X5506" s="8" t="s">
        <v>2169</v>
      </c>
      <c r="Y5506" s="8" t="s">
        <v>2232</v>
      </c>
      <c r="Z5506" s="17" t="s">
        <v>9901</v>
      </c>
      <c r="AA5506" s="8" t="s">
        <v>9902</v>
      </c>
      <c r="AB5506" s="8" t="s">
        <v>9903</v>
      </c>
    </row>
    <row r="5507" spans="1:28" hidden="1" x14ac:dyDescent="0.2">
      <c r="A5507" s="8" t="s">
        <v>9904</v>
      </c>
      <c r="B5507" s="8" t="s">
        <v>9905</v>
      </c>
      <c r="C5507" s="8" t="s">
        <v>45761</v>
      </c>
      <c r="D5507" s="8" t="s">
        <v>45762</v>
      </c>
      <c r="E5507" s="8" t="s">
        <v>345</v>
      </c>
      <c r="F5507" s="8" t="s">
        <v>65</v>
      </c>
      <c r="G5507" s="8" t="s">
        <v>345</v>
      </c>
      <c r="H5507" s="8" t="s">
        <v>65</v>
      </c>
      <c r="I5507" s="8" t="s">
        <v>9651</v>
      </c>
      <c r="J5507" s="8" t="s">
        <v>708</v>
      </c>
      <c r="K5507" s="8" t="s">
        <v>1716</v>
      </c>
      <c r="L5507" s="8" t="s">
        <v>9900</v>
      </c>
      <c r="M5507" s="8" t="s">
        <v>9906</v>
      </c>
      <c r="N5507" s="8" t="s">
        <v>10716</v>
      </c>
      <c r="O5507" s="8" t="s">
        <v>45791</v>
      </c>
      <c r="P5507" s="8" t="s">
        <v>776</v>
      </c>
      <c r="Q5507" s="8" t="s">
        <v>9653</v>
      </c>
      <c r="R5507" s="8" t="s">
        <v>8161</v>
      </c>
      <c r="S5507" s="17" t="s">
        <v>9654</v>
      </c>
      <c r="T5507" s="18">
        <v>43018</v>
      </c>
      <c r="U5507" s="8">
        <v>0.14583333333333334</v>
      </c>
      <c r="V5507" s="8">
        <v>0.1875</v>
      </c>
      <c r="W5507" s="8" t="s">
        <v>1495</v>
      </c>
      <c r="X5507" s="8" t="s">
        <v>2169</v>
      </c>
      <c r="Y5507" s="8" t="s">
        <v>9886</v>
      </c>
      <c r="Z5507" s="17" t="s">
        <v>9907</v>
      </c>
      <c r="AA5507" s="8" t="s">
        <v>9908</v>
      </c>
      <c r="AB5507" s="8" t="s">
        <v>9909</v>
      </c>
    </row>
    <row r="5508" spans="1:28" hidden="1" x14ac:dyDescent="0.2">
      <c r="A5508" s="8" t="s">
        <v>9910</v>
      </c>
      <c r="B5508" s="8" t="s">
        <v>9911</v>
      </c>
      <c r="C5508" s="8" t="s">
        <v>45761</v>
      </c>
      <c r="D5508" s="8" t="s">
        <v>45762</v>
      </c>
      <c r="E5508" s="8" t="s">
        <v>345</v>
      </c>
      <c r="F5508" s="8" t="s">
        <v>65</v>
      </c>
      <c r="G5508" s="8" t="s">
        <v>345</v>
      </c>
      <c r="H5508" s="8" t="s">
        <v>65</v>
      </c>
      <c r="I5508" s="8" t="s">
        <v>9651</v>
      </c>
      <c r="J5508" s="8" t="s">
        <v>708</v>
      </c>
      <c r="K5508" s="8" t="s">
        <v>1716</v>
      </c>
      <c r="L5508" s="8" t="s">
        <v>9906</v>
      </c>
      <c r="M5508" s="8" t="s">
        <v>9912</v>
      </c>
      <c r="N5508" s="8" t="s">
        <v>10716</v>
      </c>
      <c r="O5508" s="8" t="s">
        <v>45791</v>
      </c>
      <c r="P5508" s="8" t="s">
        <v>776</v>
      </c>
      <c r="Q5508" s="8" t="s">
        <v>9653</v>
      </c>
      <c r="R5508" s="8" t="s">
        <v>8161</v>
      </c>
      <c r="S5508" s="17" t="s">
        <v>9654</v>
      </c>
      <c r="T5508" s="18">
        <v>43018</v>
      </c>
      <c r="U5508" s="8">
        <v>0.1875</v>
      </c>
      <c r="V5508" s="8">
        <v>0.22916666666666666</v>
      </c>
      <c r="W5508" s="8" t="s">
        <v>1495</v>
      </c>
      <c r="X5508" s="8" t="s">
        <v>9913</v>
      </c>
      <c r="Y5508" s="8" t="s">
        <v>9894</v>
      </c>
      <c r="Z5508" s="17" t="s">
        <v>9914</v>
      </c>
      <c r="AA5508" s="8" t="s">
        <v>9915</v>
      </c>
      <c r="AB5508" s="8" t="s">
        <v>9916</v>
      </c>
    </row>
    <row r="5509" spans="1:28" hidden="1" x14ac:dyDescent="0.2">
      <c r="A5509" s="8" t="s">
        <v>9875</v>
      </c>
      <c r="B5509" s="8" t="s">
        <v>9876</v>
      </c>
      <c r="C5509" s="8" t="s">
        <v>45761</v>
      </c>
      <c r="D5509" s="8" t="s">
        <v>45762</v>
      </c>
      <c r="E5509" s="8" t="s">
        <v>345</v>
      </c>
      <c r="F5509" s="8" t="s">
        <v>65</v>
      </c>
      <c r="G5509" s="8" t="s">
        <v>345</v>
      </c>
      <c r="H5509" s="8" t="s">
        <v>65</v>
      </c>
      <c r="I5509" s="8" t="s">
        <v>9651</v>
      </c>
      <c r="J5509" s="8" t="s">
        <v>708</v>
      </c>
      <c r="K5509" s="8" t="s">
        <v>1716</v>
      </c>
      <c r="L5509" s="8" t="s">
        <v>4294</v>
      </c>
      <c r="M5509" s="8" t="s">
        <v>9877</v>
      </c>
      <c r="N5509" s="8" t="s">
        <v>10716</v>
      </c>
      <c r="O5509" s="8" t="s">
        <v>45791</v>
      </c>
      <c r="P5509" s="8" t="s">
        <v>776</v>
      </c>
      <c r="Q5509" s="8" t="s">
        <v>9653</v>
      </c>
      <c r="R5509" s="8" t="s">
        <v>8161</v>
      </c>
      <c r="S5509" s="17" t="s">
        <v>9654</v>
      </c>
      <c r="T5509" s="18">
        <v>43018</v>
      </c>
      <c r="U5509" s="8">
        <v>0.75</v>
      </c>
      <c r="V5509" s="8">
        <v>0.89583333333333337</v>
      </c>
      <c r="W5509" s="8" t="s">
        <v>2124</v>
      </c>
      <c r="X5509" s="8" t="s">
        <v>9878</v>
      </c>
      <c r="Y5509" s="8" t="s">
        <v>2232</v>
      </c>
      <c r="Z5509" s="17" t="s">
        <v>9879</v>
      </c>
      <c r="AA5509" s="8" t="s">
        <v>9880</v>
      </c>
      <c r="AB5509" s="8" t="s">
        <v>9881</v>
      </c>
    </row>
    <row r="5510" spans="1:28" hidden="1" x14ac:dyDescent="0.2">
      <c r="A5510" s="8" t="s">
        <v>9882</v>
      </c>
      <c r="B5510" s="8" t="s">
        <v>9883</v>
      </c>
      <c r="C5510" s="8" t="s">
        <v>45761</v>
      </c>
      <c r="D5510" s="8" t="s">
        <v>45762</v>
      </c>
      <c r="E5510" s="8" t="s">
        <v>345</v>
      </c>
      <c r="F5510" s="8" t="s">
        <v>65</v>
      </c>
      <c r="G5510" s="8" t="s">
        <v>345</v>
      </c>
      <c r="H5510" s="8" t="s">
        <v>65</v>
      </c>
      <c r="I5510" s="8" t="s">
        <v>9651</v>
      </c>
      <c r="J5510" s="8" t="s">
        <v>708</v>
      </c>
      <c r="K5510" s="8" t="s">
        <v>1716</v>
      </c>
      <c r="L5510" s="8" t="s">
        <v>9877</v>
      </c>
      <c r="M5510" s="8" t="s">
        <v>9884</v>
      </c>
      <c r="N5510" s="8" t="s">
        <v>10716</v>
      </c>
      <c r="O5510" s="8" t="s">
        <v>45791</v>
      </c>
      <c r="P5510" s="8" t="s">
        <v>776</v>
      </c>
      <c r="Q5510" s="8" t="s">
        <v>9653</v>
      </c>
      <c r="R5510" s="8" t="s">
        <v>8161</v>
      </c>
      <c r="S5510" s="17" t="s">
        <v>9654</v>
      </c>
      <c r="T5510" s="18">
        <v>43018</v>
      </c>
      <c r="U5510" s="8">
        <v>0.89583333333333337</v>
      </c>
      <c r="V5510" s="8">
        <v>0</v>
      </c>
      <c r="W5510" s="8" t="s">
        <v>1387</v>
      </c>
      <c r="X5510" s="8" t="s">
        <v>9885</v>
      </c>
      <c r="Y5510" s="8" t="s">
        <v>9886</v>
      </c>
      <c r="Z5510" s="17" t="s">
        <v>9887</v>
      </c>
      <c r="AA5510" s="8" t="s">
        <v>9888</v>
      </c>
      <c r="AB5510" s="8" t="s">
        <v>9889</v>
      </c>
    </row>
    <row r="5511" spans="1:28" hidden="1" x14ac:dyDescent="0.2">
      <c r="A5511" s="8" t="s">
        <v>9947</v>
      </c>
      <c r="B5511" s="8" t="s">
        <v>9948</v>
      </c>
      <c r="C5511" s="8" t="s">
        <v>45761</v>
      </c>
      <c r="D5511" s="8" t="s">
        <v>45762</v>
      </c>
      <c r="E5511" s="8" t="s">
        <v>362</v>
      </c>
      <c r="F5511" s="8" t="s">
        <v>112</v>
      </c>
      <c r="G5511" s="8" t="s">
        <v>362</v>
      </c>
      <c r="H5511" s="8" t="s">
        <v>112</v>
      </c>
      <c r="I5511" s="8" t="s">
        <v>9651</v>
      </c>
      <c r="J5511" s="8" t="s">
        <v>708</v>
      </c>
      <c r="K5511" s="8" t="s">
        <v>1716</v>
      </c>
      <c r="L5511" s="8" t="s">
        <v>9942</v>
      </c>
      <c r="M5511" s="8" t="s">
        <v>9949</v>
      </c>
      <c r="N5511" s="8" t="s">
        <v>10716</v>
      </c>
      <c r="O5511" s="8" t="s">
        <v>45791</v>
      </c>
      <c r="P5511" s="8" t="s">
        <v>776</v>
      </c>
      <c r="Q5511" s="8" t="s">
        <v>9653</v>
      </c>
      <c r="R5511" s="8" t="s">
        <v>8161</v>
      </c>
      <c r="S5511" s="17" t="s">
        <v>9654</v>
      </c>
      <c r="T5511" s="18">
        <v>43019</v>
      </c>
      <c r="U5511" s="8">
        <v>0.10416666666666667</v>
      </c>
      <c r="V5511" s="8">
        <v>0.16666666666666666</v>
      </c>
      <c r="W5511" s="8" t="s">
        <v>2170</v>
      </c>
      <c r="X5511" s="8" t="s">
        <v>9950</v>
      </c>
      <c r="Y5511" s="8" t="s">
        <v>9936</v>
      </c>
      <c r="Z5511" s="17" t="s">
        <v>9951</v>
      </c>
      <c r="AA5511" s="8" t="s">
        <v>9952</v>
      </c>
      <c r="AB5511" s="8" t="s">
        <v>9953</v>
      </c>
    </row>
    <row r="5512" spans="1:28" hidden="1" x14ac:dyDescent="0.2">
      <c r="A5512" s="8" t="s">
        <v>9954</v>
      </c>
      <c r="B5512" s="8" t="s">
        <v>9955</v>
      </c>
      <c r="C5512" s="8" t="s">
        <v>45761</v>
      </c>
      <c r="D5512" s="8" t="s">
        <v>45762</v>
      </c>
      <c r="E5512" s="8" t="s">
        <v>362</v>
      </c>
      <c r="F5512" s="8" t="s">
        <v>112</v>
      </c>
      <c r="G5512" s="8" t="s">
        <v>362</v>
      </c>
      <c r="H5512" s="8" t="s">
        <v>112</v>
      </c>
      <c r="I5512" s="8" t="s">
        <v>9651</v>
      </c>
      <c r="J5512" s="8" t="s">
        <v>708</v>
      </c>
      <c r="K5512" s="8" t="s">
        <v>1716</v>
      </c>
      <c r="L5512" s="8" t="s">
        <v>9949</v>
      </c>
      <c r="M5512" s="8" t="s">
        <v>9956</v>
      </c>
      <c r="N5512" s="8" t="s">
        <v>10716</v>
      </c>
      <c r="O5512" s="8" t="s">
        <v>45791</v>
      </c>
      <c r="P5512" s="8" t="s">
        <v>776</v>
      </c>
      <c r="Q5512" s="8" t="s">
        <v>9653</v>
      </c>
      <c r="R5512" s="8" t="s">
        <v>8161</v>
      </c>
      <c r="S5512" s="17" t="s">
        <v>9654</v>
      </c>
      <c r="T5512" s="18">
        <v>43019</v>
      </c>
      <c r="U5512" s="8">
        <v>0.16666666666666666</v>
      </c>
      <c r="V5512" s="8">
        <v>0.22916666666666666</v>
      </c>
      <c r="W5512" s="8" t="s">
        <v>2170</v>
      </c>
      <c r="X5512" s="8" t="s">
        <v>9957</v>
      </c>
      <c r="Y5512" s="8" t="s">
        <v>9936</v>
      </c>
      <c r="Z5512" s="17" t="s">
        <v>9958</v>
      </c>
      <c r="AA5512" s="8" t="s">
        <v>9959</v>
      </c>
      <c r="AB5512" s="8" t="s">
        <v>9960</v>
      </c>
    </row>
    <row r="5513" spans="1:28" hidden="1" x14ac:dyDescent="0.2">
      <c r="A5513" s="8" t="s">
        <v>9917</v>
      </c>
      <c r="B5513" s="8" t="s">
        <v>9918</v>
      </c>
      <c r="C5513" s="8" t="s">
        <v>45761</v>
      </c>
      <c r="D5513" s="8" t="s">
        <v>45762</v>
      </c>
      <c r="E5513" s="8" t="s">
        <v>362</v>
      </c>
      <c r="F5513" s="8" t="s">
        <v>112</v>
      </c>
      <c r="G5513" s="8" t="s">
        <v>362</v>
      </c>
      <c r="H5513" s="8" t="s">
        <v>112</v>
      </c>
      <c r="I5513" s="8" t="s">
        <v>9651</v>
      </c>
      <c r="J5513" s="8" t="s">
        <v>708</v>
      </c>
      <c r="K5513" s="8" t="s">
        <v>1716</v>
      </c>
      <c r="L5513" s="8" t="s">
        <v>4311</v>
      </c>
      <c r="M5513" s="8" t="s">
        <v>9919</v>
      </c>
      <c r="N5513" s="8" t="s">
        <v>10716</v>
      </c>
      <c r="O5513" s="8" t="s">
        <v>45791</v>
      </c>
      <c r="P5513" s="8" t="s">
        <v>776</v>
      </c>
      <c r="Q5513" s="8" t="s">
        <v>9653</v>
      </c>
      <c r="R5513" s="8" t="s">
        <v>8161</v>
      </c>
      <c r="S5513" s="17" t="s">
        <v>9654</v>
      </c>
      <c r="T5513" s="18">
        <v>43019</v>
      </c>
      <c r="U5513" s="8">
        <v>0.75</v>
      </c>
      <c r="V5513" s="8">
        <v>0.875</v>
      </c>
      <c r="W5513" s="8" t="s">
        <v>1283</v>
      </c>
      <c r="X5513" s="8" t="s">
        <v>9920</v>
      </c>
      <c r="Y5513" s="8" t="s">
        <v>9921</v>
      </c>
      <c r="Z5513" s="17" t="s">
        <v>9922</v>
      </c>
      <c r="AA5513" s="8" t="s">
        <v>9923</v>
      </c>
      <c r="AB5513" s="8" t="s">
        <v>9924</v>
      </c>
    </row>
    <row r="5514" spans="1:28" hidden="1" x14ac:dyDescent="0.2">
      <c r="A5514" s="8" t="s">
        <v>9925</v>
      </c>
      <c r="B5514" s="8" t="s">
        <v>9926</v>
      </c>
      <c r="C5514" s="8" t="s">
        <v>45761</v>
      </c>
      <c r="D5514" s="8" t="s">
        <v>45762</v>
      </c>
      <c r="E5514" s="8" t="s">
        <v>362</v>
      </c>
      <c r="F5514" s="8" t="s">
        <v>112</v>
      </c>
      <c r="G5514" s="8" t="s">
        <v>362</v>
      </c>
      <c r="H5514" s="8" t="s">
        <v>112</v>
      </c>
      <c r="I5514" s="8" t="s">
        <v>9651</v>
      </c>
      <c r="J5514" s="8" t="s">
        <v>708</v>
      </c>
      <c r="K5514" s="8" t="s">
        <v>1716</v>
      </c>
      <c r="L5514" s="8" t="s">
        <v>9919</v>
      </c>
      <c r="M5514" s="8" t="s">
        <v>9927</v>
      </c>
      <c r="N5514" s="8" t="s">
        <v>10716</v>
      </c>
      <c r="O5514" s="8" t="s">
        <v>45791</v>
      </c>
      <c r="P5514" s="8" t="s">
        <v>776</v>
      </c>
      <c r="Q5514" s="8" t="s">
        <v>9653</v>
      </c>
      <c r="R5514" s="8" t="s">
        <v>8161</v>
      </c>
      <c r="S5514" s="17" t="s">
        <v>9654</v>
      </c>
      <c r="T5514" s="18">
        <v>43019</v>
      </c>
      <c r="U5514" s="8">
        <v>0.875</v>
      </c>
      <c r="V5514" s="8">
        <v>0.91666666666666663</v>
      </c>
      <c r="W5514" s="8" t="s">
        <v>1495</v>
      </c>
      <c r="X5514" s="8" t="s">
        <v>9928</v>
      </c>
      <c r="Y5514" s="8" t="s">
        <v>9921</v>
      </c>
      <c r="Z5514" s="17" t="s">
        <v>9929</v>
      </c>
      <c r="AA5514" s="8" t="s">
        <v>9930</v>
      </c>
      <c r="AB5514" s="8" t="s">
        <v>9931</v>
      </c>
    </row>
    <row r="5515" spans="1:28" hidden="1" x14ac:dyDescent="0.2">
      <c r="A5515" s="8" t="s">
        <v>9932</v>
      </c>
      <c r="B5515" s="8" t="s">
        <v>9933</v>
      </c>
      <c r="C5515" s="8" t="s">
        <v>45761</v>
      </c>
      <c r="D5515" s="8" t="s">
        <v>45762</v>
      </c>
      <c r="E5515" s="8" t="s">
        <v>362</v>
      </c>
      <c r="F5515" s="8" t="s">
        <v>112</v>
      </c>
      <c r="G5515" s="8" t="s">
        <v>362</v>
      </c>
      <c r="H5515" s="8" t="s">
        <v>112</v>
      </c>
      <c r="I5515" s="8" t="s">
        <v>9651</v>
      </c>
      <c r="J5515" s="8" t="s">
        <v>708</v>
      </c>
      <c r="K5515" s="8" t="s">
        <v>1716</v>
      </c>
      <c r="L5515" s="8" t="s">
        <v>9927</v>
      </c>
      <c r="M5515" s="8" t="s">
        <v>9934</v>
      </c>
      <c r="N5515" s="8" t="s">
        <v>10716</v>
      </c>
      <c r="O5515" s="8" t="s">
        <v>45791</v>
      </c>
      <c r="P5515" s="8" t="s">
        <v>776</v>
      </c>
      <c r="Q5515" s="8" t="s">
        <v>9653</v>
      </c>
      <c r="R5515" s="8" t="s">
        <v>8161</v>
      </c>
      <c r="S5515" s="17" t="s">
        <v>9654</v>
      </c>
      <c r="T5515" s="18">
        <v>43019</v>
      </c>
      <c r="U5515" s="8">
        <v>0.91666666666666663</v>
      </c>
      <c r="V5515" s="8">
        <v>0.97916666666666663</v>
      </c>
      <c r="W5515" s="8" t="s">
        <v>2170</v>
      </c>
      <c r="X5515" s="8" t="s">
        <v>9935</v>
      </c>
      <c r="Y5515" s="8" t="s">
        <v>9936</v>
      </c>
      <c r="Z5515" s="17" t="s">
        <v>9937</v>
      </c>
      <c r="AA5515" s="8" t="s">
        <v>9938</v>
      </c>
      <c r="AB5515" s="8" t="s">
        <v>9939</v>
      </c>
    </row>
    <row r="5516" spans="1:28" hidden="1" x14ac:dyDescent="0.2">
      <c r="A5516" s="8" t="s">
        <v>9940</v>
      </c>
      <c r="B5516" s="8" t="s">
        <v>9941</v>
      </c>
      <c r="C5516" s="8" t="s">
        <v>45761</v>
      </c>
      <c r="D5516" s="8" t="s">
        <v>45762</v>
      </c>
      <c r="E5516" s="8" t="s">
        <v>362</v>
      </c>
      <c r="F5516" s="8" t="s">
        <v>112</v>
      </c>
      <c r="G5516" s="8" t="s">
        <v>362</v>
      </c>
      <c r="H5516" s="8" t="s">
        <v>112</v>
      </c>
      <c r="I5516" s="8" t="s">
        <v>9651</v>
      </c>
      <c r="J5516" s="8" t="s">
        <v>708</v>
      </c>
      <c r="K5516" s="8" t="s">
        <v>1716</v>
      </c>
      <c r="L5516" s="8" t="s">
        <v>9934</v>
      </c>
      <c r="M5516" s="8" t="s">
        <v>9942</v>
      </c>
      <c r="N5516" s="8" t="s">
        <v>10716</v>
      </c>
      <c r="O5516" s="8" t="s">
        <v>45791</v>
      </c>
      <c r="P5516" s="8" t="s">
        <v>776</v>
      </c>
      <c r="Q5516" s="8" t="s">
        <v>9653</v>
      </c>
      <c r="R5516" s="8" t="s">
        <v>8161</v>
      </c>
      <c r="S5516" s="17" t="s">
        <v>9654</v>
      </c>
      <c r="T5516" s="18">
        <v>43019</v>
      </c>
      <c r="U5516" s="8">
        <v>0.97916666666666663</v>
      </c>
      <c r="V5516" s="8">
        <v>0.10416666666666667</v>
      </c>
      <c r="W5516" s="8" t="s">
        <v>1283</v>
      </c>
      <c r="X5516" s="8" t="s">
        <v>9943</v>
      </c>
      <c r="Y5516" s="8" t="s">
        <v>9936</v>
      </c>
      <c r="Z5516" s="17" t="s">
        <v>9944</v>
      </c>
      <c r="AA5516" s="8" t="s">
        <v>9945</v>
      </c>
      <c r="AB5516" s="8" t="s">
        <v>9946</v>
      </c>
    </row>
    <row r="5517" spans="1:28" hidden="1" x14ac:dyDescent="0.2">
      <c r="A5517" s="8" t="s">
        <v>9983</v>
      </c>
      <c r="B5517" s="8" t="s">
        <v>9984</v>
      </c>
      <c r="C5517" s="8" t="s">
        <v>45761</v>
      </c>
      <c r="D5517" s="8" t="s">
        <v>45762</v>
      </c>
      <c r="E5517" s="8" t="s">
        <v>372</v>
      </c>
      <c r="F5517" s="8" t="s">
        <v>112</v>
      </c>
      <c r="G5517" s="8" t="s">
        <v>372</v>
      </c>
      <c r="H5517" s="8" t="s">
        <v>112</v>
      </c>
      <c r="I5517" s="8" t="s">
        <v>9651</v>
      </c>
      <c r="J5517" s="8" t="s">
        <v>708</v>
      </c>
      <c r="K5517" s="8" t="s">
        <v>1716</v>
      </c>
      <c r="L5517" s="8" t="s">
        <v>9978</v>
      </c>
      <c r="M5517" s="8" t="s">
        <v>9985</v>
      </c>
      <c r="N5517" s="8" t="s">
        <v>10716</v>
      </c>
      <c r="O5517" s="8" t="s">
        <v>45791</v>
      </c>
      <c r="P5517" s="8" t="s">
        <v>776</v>
      </c>
      <c r="Q5517" s="8" t="s">
        <v>9653</v>
      </c>
      <c r="R5517" s="8" t="s">
        <v>8161</v>
      </c>
      <c r="S5517" s="17" t="s">
        <v>9654</v>
      </c>
      <c r="T5517" s="18">
        <v>43020</v>
      </c>
      <c r="U5517" s="8">
        <v>2.0833333333333332E-2</v>
      </c>
      <c r="V5517" s="8">
        <v>6.25E-2</v>
      </c>
      <c r="W5517" s="8" t="s">
        <v>1495</v>
      </c>
      <c r="X5517" s="8" t="s">
        <v>9986</v>
      </c>
      <c r="Y5517" s="8" t="s">
        <v>9965</v>
      </c>
      <c r="Z5517" s="17" t="s">
        <v>9987</v>
      </c>
      <c r="AA5517" s="8" t="s">
        <v>9988</v>
      </c>
      <c r="AB5517" s="8" t="s">
        <v>9989</v>
      </c>
    </row>
    <row r="5518" spans="1:28" hidden="1" x14ac:dyDescent="0.2">
      <c r="A5518" s="8" t="s">
        <v>9990</v>
      </c>
      <c r="B5518" s="8" t="s">
        <v>9991</v>
      </c>
      <c r="C5518" s="8" t="s">
        <v>45761</v>
      </c>
      <c r="D5518" s="8" t="s">
        <v>45762</v>
      </c>
      <c r="E5518" s="8" t="s">
        <v>372</v>
      </c>
      <c r="F5518" s="8" t="s">
        <v>112</v>
      </c>
      <c r="G5518" s="8" t="s">
        <v>372</v>
      </c>
      <c r="H5518" s="8" t="s">
        <v>112</v>
      </c>
      <c r="I5518" s="8" t="s">
        <v>9651</v>
      </c>
      <c r="J5518" s="8" t="s">
        <v>708</v>
      </c>
      <c r="K5518" s="8" t="s">
        <v>1716</v>
      </c>
      <c r="L5518" s="8" t="s">
        <v>9985</v>
      </c>
      <c r="M5518" s="8" t="s">
        <v>9992</v>
      </c>
      <c r="N5518" s="8" t="s">
        <v>10716</v>
      </c>
      <c r="O5518" s="8" t="s">
        <v>45791</v>
      </c>
      <c r="P5518" s="8" t="s">
        <v>776</v>
      </c>
      <c r="Q5518" s="8" t="s">
        <v>9653</v>
      </c>
      <c r="R5518" s="8" t="s">
        <v>8161</v>
      </c>
      <c r="S5518" s="17" t="s">
        <v>9654</v>
      </c>
      <c r="T5518" s="18">
        <v>43020</v>
      </c>
      <c r="U5518" s="8">
        <v>6.25E-2</v>
      </c>
      <c r="V5518" s="8">
        <v>0.16666666666666666</v>
      </c>
      <c r="W5518" s="8" t="s">
        <v>1387</v>
      </c>
      <c r="X5518" s="8" t="s">
        <v>9943</v>
      </c>
      <c r="Y5518" s="8" t="s">
        <v>9936</v>
      </c>
      <c r="Z5518" s="17" t="s">
        <v>9993</v>
      </c>
      <c r="AA5518" s="8" t="s">
        <v>9994</v>
      </c>
      <c r="AB5518" s="8" t="s">
        <v>9995</v>
      </c>
    </row>
    <row r="5519" spans="1:28" hidden="1" x14ac:dyDescent="0.2">
      <c r="A5519" s="8" t="s">
        <v>9996</v>
      </c>
      <c r="B5519" s="8" t="s">
        <v>9997</v>
      </c>
      <c r="C5519" s="8" t="s">
        <v>45761</v>
      </c>
      <c r="D5519" s="8" t="s">
        <v>45762</v>
      </c>
      <c r="E5519" s="8" t="s">
        <v>372</v>
      </c>
      <c r="F5519" s="8" t="s">
        <v>112</v>
      </c>
      <c r="G5519" s="8" t="s">
        <v>372</v>
      </c>
      <c r="H5519" s="8" t="s">
        <v>112</v>
      </c>
      <c r="I5519" s="8" t="s">
        <v>9651</v>
      </c>
      <c r="J5519" s="8" t="s">
        <v>708</v>
      </c>
      <c r="K5519" s="8" t="s">
        <v>1716</v>
      </c>
      <c r="L5519" s="8" t="s">
        <v>9992</v>
      </c>
      <c r="M5519" s="8" t="s">
        <v>9998</v>
      </c>
      <c r="N5519" s="8" t="s">
        <v>10716</v>
      </c>
      <c r="O5519" s="8" t="s">
        <v>45791</v>
      </c>
      <c r="P5519" s="8" t="s">
        <v>776</v>
      </c>
      <c r="Q5519" s="8" t="s">
        <v>9653</v>
      </c>
      <c r="R5519" s="8" t="s">
        <v>8161</v>
      </c>
      <c r="S5519" s="17" t="s">
        <v>9654</v>
      </c>
      <c r="T5519" s="18">
        <v>43020</v>
      </c>
      <c r="U5519" s="8">
        <v>0.16666666666666666</v>
      </c>
      <c r="V5519" s="8">
        <v>0.22916666666666666</v>
      </c>
      <c r="W5519" s="8" t="s">
        <v>2170</v>
      </c>
      <c r="X5519" s="8" t="s">
        <v>9999</v>
      </c>
      <c r="Y5519" s="8" t="s">
        <v>9965</v>
      </c>
      <c r="Z5519" s="17" t="s">
        <v>10000</v>
      </c>
      <c r="AA5519" s="8" t="s">
        <v>10001</v>
      </c>
      <c r="AB5519" s="8" t="s">
        <v>10002</v>
      </c>
    </row>
    <row r="5520" spans="1:28" hidden="1" x14ac:dyDescent="0.2">
      <c r="A5520" s="8" t="s">
        <v>9961</v>
      </c>
      <c r="B5520" s="8" t="s">
        <v>9962</v>
      </c>
      <c r="C5520" s="8" t="s">
        <v>45761</v>
      </c>
      <c r="D5520" s="8" t="s">
        <v>45762</v>
      </c>
      <c r="E5520" s="8" t="s">
        <v>372</v>
      </c>
      <c r="F5520" s="8" t="s">
        <v>112</v>
      </c>
      <c r="G5520" s="8" t="s">
        <v>372</v>
      </c>
      <c r="H5520" s="8" t="s">
        <v>112</v>
      </c>
      <c r="I5520" s="8" t="s">
        <v>9651</v>
      </c>
      <c r="J5520" s="8" t="s">
        <v>708</v>
      </c>
      <c r="K5520" s="8" t="s">
        <v>1716</v>
      </c>
      <c r="L5520" s="8" t="s">
        <v>4334</v>
      </c>
      <c r="M5520" s="8" t="s">
        <v>9963</v>
      </c>
      <c r="N5520" s="8" t="s">
        <v>10716</v>
      </c>
      <c r="O5520" s="8" t="s">
        <v>45791</v>
      </c>
      <c r="P5520" s="8" t="s">
        <v>776</v>
      </c>
      <c r="Q5520" s="8" t="s">
        <v>9653</v>
      </c>
      <c r="R5520" s="8" t="s">
        <v>8161</v>
      </c>
      <c r="S5520" s="17" t="s">
        <v>9654</v>
      </c>
      <c r="T5520" s="18">
        <v>43020</v>
      </c>
      <c r="U5520" s="8">
        <v>0.75</v>
      </c>
      <c r="V5520" s="8">
        <v>0.8125</v>
      </c>
      <c r="W5520" s="8" t="s">
        <v>2170</v>
      </c>
      <c r="X5520" s="8" t="s">
        <v>9964</v>
      </c>
      <c r="Y5520" s="8" t="s">
        <v>9965</v>
      </c>
      <c r="Z5520" s="17" t="s">
        <v>9966</v>
      </c>
      <c r="AA5520" s="8" t="s">
        <v>9967</v>
      </c>
      <c r="AB5520" s="8" t="s">
        <v>9968</v>
      </c>
    </row>
    <row r="5521" spans="1:28" hidden="1" x14ac:dyDescent="0.2">
      <c r="A5521" s="8" t="s">
        <v>9969</v>
      </c>
      <c r="B5521" s="8" t="s">
        <v>9970</v>
      </c>
      <c r="C5521" s="8" t="s">
        <v>45761</v>
      </c>
      <c r="D5521" s="8" t="s">
        <v>45762</v>
      </c>
      <c r="E5521" s="8" t="s">
        <v>372</v>
      </c>
      <c r="F5521" s="8" t="s">
        <v>112</v>
      </c>
      <c r="G5521" s="8" t="s">
        <v>372</v>
      </c>
      <c r="H5521" s="8" t="s">
        <v>112</v>
      </c>
      <c r="I5521" s="8" t="s">
        <v>9651</v>
      </c>
      <c r="J5521" s="8" t="s">
        <v>708</v>
      </c>
      <c r="K5521" s="8" t="s">
        <v>1716</v>
      </c>
      <c r="L5521" s="8" t="s">
        <v>9963</v>
      </c>
      <c r="M5521" s="8" t="s">
        <v>9971</v>
      </c>
      <c r="N5521" s="8" t="s">
        <v>10716</v>
      </c>
      <c r="O5521" s="8" t="s">
        <v>45791</v>
      </c>
      <c r="P5521" s="8" t="s">
        <v>776</v>
      </c>
      <c r="Q5521" s="8" t="s">
        <v>9653</v>
      </c>
      <c r="R5521" s="8" t="s">
        <v>8161</v>
      </c>
      <c r="S5521" s="17" t="s">
        <v>9654</v>
      </c>
      <c r="T5521" s="18">
        <v>43020</v>
      </c>
      <c r="U5521" s="8">
        <v>0.8125</v>
      </c>
      <c r="V5521" s="8">
        <v>0.875</v>
      </c>
      <c r="W5521" s="8" t="s">
        <v>2170</v>
      </c>
      <c r="X5521" s="8" t="s">
        <v>9972</v>
      </c>
      <c r="Y5521" s="8" t="s">
        <v>9965</v>
      </c>
      <c r="Z5521" s="17" t="s">
        <v>9973</v>
      </c>
      <c r="AA5521" s="8" t="s">
        <v>9974</v>
      </c>
      <c r="AB5521" s="8" t="s">
        <v>9975</v>
      </c>
    </row>
    <row r="5522" spans="1:28" hidden="1" x14ac:dyDescent="0.2">
      <c r="A5522" s="8" t="s">
        <v>9976</v>
      </c>
      <c r="B5522" s="8" t="s">
        <v>9977</v>
      </c>
      <c r="C5522" s="8" t="s">
        <v>45761</v>
      </c>
      <c r="D5522" s="8" t="s">
        <v>45762</v>
      </c>
      <c r="E5522" s="8" t="s">
        <v>372</v>
      </c>
      <c r="F5522" s="8" t="s">
        <v>112</v>
      </c>
      <c r="G5522" s="8" t="s">
        <v>372</v>
      </c>
      <c r="H5522" s="8" t="s">
        <v>112</v>
      </c>
      <c r="I5522" s="8" t="s">
        <v>9651</v>
      </c>
      <c r="J5522" s="8" t="s">
        <v>708</v>
      </c>
      <c r="K5522" s="8" t="s">
        <v>1716</v>
      </c>
      <c r="L5522" s="8" t="s">
        <v>9971</v>
      </c>
      <c r="M5522" s="8" t="s">
        <v>9978</v>
      </c>
      <c r="N5522" s="8" t="s">
        <v>10716</v>
      </c>
      <c r="O5522" s="8" t="s">
        <v>45791</v>
      </c>
      <c r="P5522" s="8" t="s">
        <v>776</v>
      </c>
      <c r="Q5522" s="8" t="s">
        <v>9653</v>
      </c>
      <c r="R5522" s="8" t="s">
        <v>8161</v>
      </c>
      <c r="S5522" s="17" t="s">
        <v>9654</v>
      </c>
      <c r="T5522" s="18">
        <v>43020</v>
      </c>
      <c r="U5522" s="8">
        <v>0.875</v>
      </c>
      <c r="V5522" s="8">
        <v>2.0833333333333332E-2</v>
      </c>
      <c r="W5522" s="8" t="s">
        <v>2124</v>
      </c>
      <c r="X5522" s="8" t="s">
        <v>9979</v>
      </c>
      <c r="Y5522" s="8" t="s">
        <v>2268</v>
      </c>
      <c r="Z5522" s="17" t="s">
        <v>9980</v>
      </c>
      <c r="AA5522" s="8" t="s">
        <v>9981</v>
      </c>
      <c r="AB5522" s="8" t="s">
        <v>9982</v>
      </c>
    </row>
    <row r="5523" spans="1:28" hidden="1" x14ac:dyDescent="0.2">
      <c r="A5523" s="8" t="s">
        <v>10019</v>
      </c>
      <c r="B5523" s="8" t="s">
        <v>10020</v>
      </c>
      <c r="C5523" s="8" t="s">
        <v>45761</v>
      </c>
      <c r="D5523" s="8" t="s">
        <v>45762</v>
      </c>
      <c r="E5523" s="8" t="s">
        <v>382</v>
      </c>
      <c r="F5523" s="8" t="s">
        <v>112</v>
      </c>
      <c r="G5523" s="8" t="s">
        <v>382</v>
      </c>
      <c r="H5523" s="8" t="s">
        <v>112</v>
      </c>
      <c r="I5523" s="8" t="s">
        <v>9651</v>
      </c>
      <c r="J5523" s="8" t="s">
        <v>708</v>
      </c>
      <c r="K5523" s="8" t="s">
        <v>1716</v>
      </c>
      <c r="L5523" s="8" t="s">
        <v>10013</v>
      </c>
      <c r="M5523" s="8" t="s">
        <v>10021</v>
      </c>
      <c r="N5523" s="8" t="s">
        <v>10716</v>
      </c>
      <c r="O5523" s="8" t="s">
        <v>45791</v>
      </c>
      <c r="P5523" s="8" t="s">
        <v>776</v>
      </c>
      <c r="Q5523" s="8" t="s">
        <v>9653</v>
      </c>
      <c r="R5523" s="8" t="s">
        <v>8161</v>
      </c>
      <c r="S5523" s="17" t="s">
        <v>9654</v>
      </c>
      <c r="T5523" s="18">
        <v>43021</v>
      </c>
      <c r="U5523" s="8">
        <v>6.25E-2</v>
      </c>
      <c r="V5523" s="8">
        <v>0.125</v>
      </c>
      <c r="W5523" s="8" t="s">
        <v>2170</v>
      </c>
      <c r="X5523" s="8" t="s">
        <v>10022</v>
      </c>
      <c r="Y5523" s="8" t="s">
        <v>10023</v>
      </c>
      <c r="Z5523" s="17" t="s">
        <v>10024</v>
      </c>
      <c r="AA5523" s="8" t="s">
        <v>10025</v>
      </c>
      <c r="AB5523" s="8" t="s">
        <v>10026</v>
      </c>
    </row>
    <row r="5524" spans="1:28" hidden="1" x14ac:dyDescent="0.2">
      <c r="A5524" s="8" t="s">
        <v>10027</v>
      </c>
      <c r="B5524" s="8" t="s">
        <v>10028</v>
      </c>
      <c r="C5524" s="8" t="s">
        <v>45761</v>
      </c>
      <c r="D5524" s="8" t="s">
        <v>45762</v>
      </c>
      <c r="E5524" s="8" t="s">
        <v>382</v>
      </c>
      <c r="F5524" s="8" t="s">
        <v>112</v>
      </c>
      <c r="G5524" s="8" t="s">
        <v>382</v>
      </c>
      <c r="H5524" s="8" t="s">
        <v>112</v>
      </c>
      <c r="I5524" s="8" t="s">
        <v>9651</v>
      </c>
      <c r="J5524" s="8" t="s">
        <v>708</v>
      </c>
      <c r="K5524" s="8" t="s">
        <v>1716</v>
      </c>
      <c r="L5524" s="8" t="s">
        <v>10021</v>
      </c>
      <c r="M5524" s="8" t="s">
        <v>10029</v>
      </c>
      <c r="N5524" s="8" t="s">
        <v>10716</v>
      </c>
      <c r="O5524" s="8" t="s">
        <v>45791</v>
      </c>
      <c r="P5524" s="8" t="s">
        <v>776</v>
      </c>
      <c r="Q5524" s="8" t="s">
        <v>9653</v>
      </c>
      <c r="R5524" s="8" t="s">
        <v>8161</v>
      </c>
      <c r="S5524" s="17" t="s">
        <v>9654</v>
      </c>
      <c r="T5524" s="18">
        <v>43021</v>
      </c>
      <c r="U5524" s="8">
        <v>0.125</v>
      </c>
      <c r="V5524" s="8">
        <v>0.1875</v>
      </c>
      <c r="W5524" s="8" t="s">
        <v>2170</v>
      </c>
      <c r="X5524" s="8" t="s">
        <v>10030</v>
      </c>
      <c r="Y5524" s="8" t="s">
        <v>10023</v>
      </c>
      <c r="Z5524" s="17" t="s">
        <v>10031</v>
      </c>
      <c r="AA5524" s="8" t="s">
        <v>10032</v>
      </c>
      <c r="AB5524" s="8" t="s">
        <v>10033</v>
      </c>
    </row>
    <row r="5525" spans="1:28" hidden="1" x14ac:dyDescent="0.2">
      <c r="A5525" s="8" t="s">
        <v>10034</v>
      </c>
      <c r="B5525" s="8" t="s">
        <v>10035</v>
      </c>
      <c r="C5525" s="8" t="s">
        <v>45761</v>
      </c>
      <c r="D5525" s="8" t="s">
        <v>45762</v>
      </c>
      <c r="E5525" s="8" t="s">
        <v>382</v>
      </c>
      <c r="F5525" s="8" t="s">
        <v>112</v>
      </c>
      <c r="G5525" s="8" t="s">
        <v>382</v>
      </c>
      <c r="H5525" s="8" t="s">
        <v>112</v>
      </c>
      <c r="I5525" s="8" t="s">
        <v>9651</v>
      </c>
      <c r="J5525" s="8" t="s">
        <v>708</v>
      </c>
      <c r="K5525" s="8" t="s">
        <v>1716</v>
      </c>
      <c r="L5525" s="8" t="s">
        <v>10029</v>
      </c>
      <c r="M5525" s="8" t="s">
        <v>10036</v>
      </c>
      <c r="N5525" s="8" t="s">
        <v>10716</v>
      </c>
      <c r="O5525" s="8" t="s">
        <v>45791</v>
      </c>
      <c r="P5525" s="8" t="s">
        <v>776</v>
      </c>
      <c r="Q5525" s="8" t="s">
        <v>9653</v>
      </c>
      <c r="R5525" s="8" t="s">
        <v>8161</v>
      </c>
      <c r="S5525" s="17" t="s">
        <v>9654</v>
      </c>
      <c r="T5525" s="18">
        <v>43021</v>
      </c>
      <c r="U5525" s="8">
        <v>0.1875</v>
      </c>
      <c r="V5525" s="8">
        <v>0.22916666666666666</v>
      </c>
      <c r="W5525" s="8" t="s">
        <v>1495</v>
      </c>
      <c r="X5525" s="8" t="s">
        <v>10037</v>
      </c>
      <c r="Y5525" s="8" t="s">
        <v>10023</v>
      </c>
      <c r="Z5525" s="17" t="s">
        <v>10038</v>
      </c>
      <c r="AA5525" s="8" t="s">
        <v>10039</v>
      </c>
      <c r="AB5525" s="8" t="s">
        <v>10040</v>
      </c>
    </row>
    <row r="5526" spans="1:28" hidden="1" x14ac:dyDescent="0.2">
      <c r="A5526" s="8" t="s">
        <v>10003</v>
      </c>
      <c r="B5526" s="8" t="s">
        <v>10004</v>
      </c>
      <c r="C5526" s="8" t="s">
        <v>45761</v>
      </c>
      <c r="D5526" s="8" t="s">
        <v>45762</v>
      </c>
      <c r="E5526" s="8" t="s">
        <v>382</v>
      </c>
      <c r="F5526" s="8" t="s">
        <v>112</v>
      </c>
      <c r="G5526" s="8" t="s">
        <v>382</v>
      </c>
      <c r="H5526" s="8" t="s">
        <v>112</v>
      </c>
      <c r="I5526" s="8" t="s">
        <v>9651</v>
      </c>
      <c r="J5526" s="8" t="s">
        <v>708</v>
      </c>
      <c r="K5526" s="8" t="s">
        <v>1716</v>
      </c>
      <c r="L5526" s="8" t="s">
        <v>4343</v>
      </c>
      <c r="M5526" s="8" t="s">
        <v>10005</v>
      </c>
      <c r="N5526" s="8" t="s">
        <v>10716</v>
      </c>
      <c r="O5526" s="8" t="s">
        <v>45791</v>
      </c>
      <c r="P5526" s="8" t="s">
        <v>776</v>
      </c>
      <c r="Q5526" s="8" t="s">
        <v>9653</v>
      </c>
      <c r="R5526" s="8" t="s">
        <v>8161</v>
      </c>
      <c r="S5526" s="17" t="s">
        <v>9654</v>
      </c>
      <c r="T5526" s="18">
        <v>43021</v>
      </c>
      <c r="U5526" s="8">
        <v>0.75</v>
      </c>
      <c r="V5526" s="8">
        <v>0.89583333333333337</v>
      </c>
      <c r="W5526" s="8" t="s">
        <v>2124</v>
      </c>
      <c r="X5526" s="8" t="s">
        <v>10006</v>
      </c>
      <c r="Y5526" s="8" t="s">
        <v>10007</v>
      </c>
      <c r="Z5526" s="17" t="s">
        <v>10008</v>
      </c>
      <c r="AA5526" s="8" t="s">
        <v>10009</v>
      </c>
      <c r="AB5526" s="8" t="s">
        <v>10010</v>
      </c>
    </row>
    <row r="5527" spans="1:28" hidden="1" x14ac:dyDescent="0.2">
      <c r="A5527" s="8" t="s">
        <v>10011</v>
      </c>
      <c r="B5527" s="8" t="s">
        <v>10012</v>
      </c>
      <c r="C5527" s="8" t="s">
        <v>45761</v>
      </c>
      <c r="D5527" s="8" t="s">
        <v>45762</v>
      </c>
      <c r="E5527" s="8" t="s">
        <v>382</v>
      </c>
      <c r="F5527" s="8" t="s">
        <v>112</v>
      </c>
      <c r="G5527" s="8" t="s">
        <v>382</v>
      </c>
      <c r="H5527" s="8" t="s">
        <v>112</v>
      </c>
      <c r="I5527" s="8" t="s">
        <v>9651</v>
      </c>
      <c r="J5527" s="8" t="s">
        <v>708</v>
      </c>
      <c r="K5527" s="8" t="s">
        <v>1716</v>
      </c>
      <c r="L5527" s="8" t="s">
        <v>10005</v>
      </c>
      <c r="M5527" s="8" t="s">
        <v>10013</v>
      </c>
      <c r="N5527" s="8" t="s">
        <v>10716</v>
      </c>
      <c r="O5527" s="8" t="s">
        <v>45791</v>
      </c>
      <c r="P5527" s="8" t="s">
        <v>776</v>
      </c>
      <c r="Q5527" s="8" t="s">
        <v>9653</v>
      </c>
      <c r="R5527" s="8" t="s">
        <v>8161</v>
      </c>
      <c r="S5527" s="17" t="s">
        <v>9654</v>
      </c>
      <c r="T5527" s="18">
        <v>43021</v>
      </c>
      <c r="U5527" s="8">
        <v>0.89583333333333337</v>
      </c>
      <c r="V5527" s="8">
        <v>6.25E-2</v>
      </c>
      <c r="W5527" s="8" t="s">
        <v>739</v>
      </c>
      <c r="X5527" s="8" t="s">
        <v>10014</v>
      </c>
      <c r="Y5527" s="8" t="s">
        <v>10015</v>
      </c>
      <c r="Z5527" s="17" t="s">
        <v>10016</v>
      </c>
      <c r="AA5527" s="8" t="s">
        <v>10017</v>
      </c>
      <c r="AB5527" s="8" t="s">
        <v>10018</v>
      </c>
    </row>
    <row r="5528" spans="1:28" hidden="1" x14ac:dyDescent="0.2">
      <c r="A5528" s="8" t="s">
        <v>10063</v>
      </c>
      <c r="B5528" s="8" t="s">
        <v>10064</v>
      </c>
      <c r="C5528" s="8" t="s">
        <v>45761</v>
      </c>
      <c r="D5528" s="8" t="s">
        <v>45762</v>
      </c>
      <c r="E5528" s="8" t="s">
        <v>390</v>
      </c>
      <c r="F5528" s="8" t="s">
        <v>112</v>
      </c>
      <c r="G5528" s="8" t="s">
        <v>390</v>
      </c>
      <c r="H5528" s="8" t="s">
        <v>112</v>
      </c>
      <c r="I5528" s="8" t="s">
        <v>9651</v>
      </c>
      <c r="J5528" s="8" t="s">
        <v>708</v>
      </c>
      <c r="K5528" s="8" t="s">
        <v>1716</v>
      </c>
      <c r="L5528" s="8" t="s">
        <v>10058</v>
      </c>
      <c r="M5528" s="8" t="s">
        <v>10065</v>
      </c>
      <c r="N5528" s="8" t="s">
        <v>10716</v>
      </c>
      <c r="O5528" s="8" t="s">
        <v>45791</v>
      </c>
      <c r="P5528" s="8" t="s">
        <v>776</v>
      </c>
      <c r="Q5528" s="8" t="s">
        <v>9653</v>
      </c>
      <c r="R5528" s="8" t="s">
        <v>8161</v>
      </c>
      <c r="S5528" s="17" t="s">
        <v>9654</v>
      </c>
      <c r="T5528" s="18">
        <v>43022</v>
      </c>
      <c r="U5528" s="8">
        <v>0.16666666666666666</v>
      </c>
      <c r="V5528" s="8">
        <v>0.22916666666666666</v>
      </c>
      <c r="W5528" s="8" t="s">
        <v>2170</v>
      </c>
      <c r="X5528" s="8" t="s">
        <v>2169</v>
      </c>
      <c r="Y5528" s="8" t="s">
        <v>10015</v>
      </c>
      <c r="Z5528" s="17" t="s">
        <v>10066</v>
      </c>
      <c r="AA5528" s="8" t="s">
        <v>10067</v>
      </c>
      <c r="AB5528" s="8" t="s">
        <v>10068</v>
      </c>
    </row>
    <row r="5529" spans="1:28" hidden="1" x14ac:dyDescent="0.2">
      <c r="A5529" s="8" t="s">
        <v>10041</v>
      </c>
      <c r="B5529" s="8" t="s">
        <v>10042</v>
      </c>
      <c r="C5529" s="8" t="s">
        <v>45761</v>
      </c>
      <c r="D5529" s="8" t="s">
        <v>45762</v>
      </c>
      <c r="E5529" s="8" t="s">
        <v>390</v>
      </c>
      <c r="F5529" s="8" t="s">
        <v>112</v>
      </c>
      <c r="G5529" s="8" t="s">
        <v>390</v>
      </c>
      <c r="H5529" s="8" t="s">
        <v>112</v>
      </c>
      <c r="I5529" s="8" t="s">
        <v>9651</v>
      </c>
      <c r="J5529" s="8" t="s">
        <v>708</v>
      </c>
      <c r="K5529" s="8" t="s">
        <v>1716</v>
      </c>
      <c r="L5529" s="8" t="s">
        <v>10043</v>
      </c>
      <c r="M5529" s="8" t="s">
        <v>10044</v>
      </c>
      <c r="N5529" s="8" t="s">
        <v>10716</v>
      </c>
      <c r="O5529" s="8" t="s">
        <v>45791</v>
      </c>
      <c r="P5529" s="8" t="s">
        <v>776</v>
      </c>
      <c r="Q5529" s="8" t="s">
        <v>9653</v>
      </c>
      <c r="R5529" s="8" t="s">
        <v>8161</v>
      </c>
      <c r="S5529" s="17" t="s">
        <v>9654</v>
      </c>
      <c r="T5529" s="18">
        <v>43022</v>
      </c>
      <c r="U5529" s="8">
        <v>0.75</v>
      </c>
      <c r="V5529" s="8">
        <v>0.91666666666666663</v>
      </c>
      <c r="W5529" s="8" t="s">
        <v>739</v>
      </c>
      <c r="X5529" s="8" t="s">
        <v>10045</v>
      </c>
      <c r="Y5529" s="8" t="s">
        <v>10015</v>
      </c>
      <c r="Z5529" s="17" t="s">
        <v>10046</v>
      </c>
      <c r="AA5529" s="8" t="s">
        <v>10047</v>
      </c>
      <c r="AB5529" s="8" t="s">
        <v>10048</v>
      </c>
    </row>
    <row r="5530" spans="1:28" hidden="1" x14ac:dyDescent="0.2">
      <c r="A5530" s="8" t="s">
        <v>10049</v>
      </c>
      <c r="B5530" s="8" t="s">
        <v>10050</v>
      </c>
      <c r="C5530" s="8" t="s">
        <v>45761</v>
      </c>
      <c r="D5530" s="8" t="s">
        <v>45762</v>
      </c>
      <c r="E5530" s="8" t="s">
        <v>390</v>
      </c>
      <c r="F5530" s="8" t="s">
        <v>112</v>
      </c>
      <c r="G5530" s="8" t="s">
        <v>390</v>
      </c>
      <c r="H5530" s="8" t="s">
        <v>112</v>
      </c>
      <c r="I5530" s="8" t="s">
        <v>9651</v>
      </c>
      <c r="J5530" s="8" t="s">
        <v>708</v>
      </c>
      <c r="K5530" s="8" t="s">
        <v>1716</v>
      </c>
      <c r="L5530" s="8" t="s">
        <v>10044</v>
      </c>
      <c r="M5530" s="8" t="s">
        <v>10051</v>
      </c>
      <c r="N5530" s="8" t="s">
        <v>10716</v>
      </c>
      <c r="O5530" s="8" t="s">
        <v>45791</v>
      </c>
      <c r="P5530" s="8" t="s">
        <v>776</v>
      </c>
      <c r="Q5530" s="8" t="s">
        <v>9653</v>
      </c>
      <c r="R5530" s="8" t="s">
        <v>8161</v>
      </c>
      <c r="S5530" s="17" t="s">
        <v>9654</v>
      </c>
      <c r="T5530" s="18">
        <v>43022</v>
      </c>
      <c r="U5530" s="8">
        <v>0.91666666666666663</v>
      </c>
      <c r="V5530" s="8">
        <v>0.95833333333333337</v>
      </c>
      <c r="W5530" s="8" t="s">
        <v>1495</v>
      </c>
      <c r="X5530" s="8" t="s">
        <v>2169</v>
      </c>
      <c r="Y5530" s="8" t="s">
        <v>10052</v>
      </c>
      <c r="Z5530" s="17" t="s">
        <v>10053</v>
      </c>
      <c r="AA5530" s="8" t="s">
        <v>10054</v>
      </c>
      <c r="AB5530" s="8" t="s">
        <v>10055</v>
      </c>
    </row>
    <row r="5531" spans="1:28" hidden="1" x14ac:dyDescent="0.2">
      <c r="A5531" s="8" t="s">
        <v>10056</v>
      </c>
      <c r="B5531" s="8" t="s">
        <v>10057</v>
      </c>
      <c r="C5531" s="8" t="s">
        <v>45761</v>
      </c>
      <c r="D5531" s="8" t="s">
        <v>45762</v>
      </c>
      <c r="E5531" s="8" t="s">
        <v>390</v>
      </c>
      <c r="F5531" s="8" t="s">
        <v>112</v>
      </c>
      <c r="G5531" s="8" t="s">
        <v>390</v>
      </c>
      <c r="H5531" s="8" t="s">
        <v>112</v>
      </c>
      <c r="I5531" s="8" t="s">
        <v>9651</v>
      </c>
      <c r="J5531" s="8" t="s">
        <v>708</v>
      </c>
      <c r="K5531" s="8" t="s">
        <v>1716</v>
      </c>
      <c r="L5531" s="8" t="s">
        <v>10051</v>
      </c>
      <c r="M5531" s="8" t="s">
        <v>10058</v>
      </c>
      <c r="N5531" s="8" t="s">
        <v>10716</v>
      </c>
      <c r="O5531" s="8" t="s">
        <v>45791</v>
      </c>
      <c r="P5531" s="8" t="s">
        <v>776</v>
      </c>
      <c r="Q5531" s="8" t="s">
        <v>9653</v>
      </c>
      <c r="R5531" s="8" t="s">
        <v>8161</v>
      </c>
      <c r="S5531" s="17" t="s">
        <v>9654</v>
      </c>
      <c r="T5531" s="18">
        <v>43022</v>
      </c>
      <c r="U5531" s="8">
        <v>0.95833333333333337</v>
      </c>
      <c r="V5531" s="8">
        <v>0.16666666666666666</v>
      </c>
      <c r="W5531" s="8" t="s">
        <v>773</v>
      </c>
      <c r="X5531" s="8" t="s">
        <v>10059</v>
      </c>
      <c r="Y5531" s="8" t="s">
        <v>10052</v>
      </c>
      <c r="Z5531" s="17" t="s">
        <v>10060</v>
      </c>
      <c r="AA5531" s="8" t="s">
        <v>10061</v>
      </c>
      <c r="AB5531" s="8" t="s">
        <v>10062</v>
      </c>
    </row>
    <row r="5532" spans="1:28" hidden="1" x14ac:dyDescent="0.2">
      <c r="A5532" s="8" t="s">
        <v>10083</v>
      </c>
      <c r="B5532" s="8" t="s">
        <v>10084</v>
      </c>
      <c r="C5532" s="8" t="s">
        <v>45761</v>
      </c>
      <c r="D5532" s="8" t="s">
        <v>45762</v>
      </c>
      <c r="E5532" s="8" t="s">
        <v>400</v>
      </c>
      <c r="F5532" s="8" t="s">
        <v>112</v>
      </c>
      <c r="G5532" s="8" t="s">
        <v>400</v>
      </c>
      <c r="H5532" s="8" t="s">
        <v>112</v>
      </c>
      <c r="I5532" s="8" t="s">
        <v>9651</v>
      </c>
      <c r="J5532" s="8" t="s">
        <v>708</v>
      </c>
      <c r="K5532" s="8" t="s">
        <v>1716</v>
      </c>
      <c r="L5532" s="8" t="s">
        <v>10079</v>
      </c>
      <c r="M5532" s="8" t="s">
        <v>10085</v>
      </c>
      <c r="N5532" s="8" t="s">
        <v>10716</v>
      </c>
      <c r="O5532" s="8" t="s">
        <v>45791</v>
      </c>
      <c r="P5532" s="8" t="s">
        <v>776</v>
      </c>
      <c r="Q5532" s="8" t="s">
        <v>9653</v>
      </c>
      <c r="R5532" s="8" t="s">
        <v>8161</v>
      </c>
      <c r="S5532" s="17" t="s">
        <v>9654</v>
      </c>
      <c r="T5532" s="18">
        <v>43023</v>
      </c>
      <c r="U5532" s="8">
        <v>6.25E-2</v>
      </c>
      <c r="V5532" s="8">
        <v>0.125</v>
      </c>
      <c r="W5532" s="8" t="s">
        <v>2170</v>
      </c>
      <c r="X5532" s="8" t="s">
        <v>10086</v>
      </c>
      <c r="Y5532" s="8" t="s">
        <v>10073</v>
      </c>
      <c r="Z5532" s="17" t="s">
        <v>10087</v>
      </c>
      <c r="AA5532" s="8" t="s">
        <v>10088</v>
      </c>
      <c r="AB5532" s="8" t="s">
        <v>10089</v>
      </c>
    </row>
    <row r="5533" spans="1:28" hidden="1" x14ac:dyDescent="0.2">
      <c r="A5533" s="8" t="s">
        <v>10090</v>
      </c>
      <c r="B5533" s="8" t="s">
        <v>10091</v>
      </c>
      <c r="C5533" s="8" t="s">
        <v>45761</v>
      </c>
      <c r="D5533" s="8" t="s">
        <v>45762</v>
      </c>
      <c r="E5533" s="8" t="s">
        <v>400</v>
      </c>
      <c r="F5533" s="8" t="s">
        <v>112</v>
      </c>
      <c r="G5533" s="8" t="s">
        <v>400</v>
      </c>
      <c r="H5533" s="8" t="s">
        <v>112</v>
      </c>
      <c r="I5533" s="8" t="s">
        <v>9651</v>
      </c>
      <c r="J5533" s="8" t="s">
        <v>708</v>
      </c>
      <c r="K5533" s="8" t="s">
        <v>1716</v>
      </c>
      <c r="L5533" s="8" t="s">
        <v>10085</v>
      </c>
      <c r="M5533" s="8" t="s">
        <v>10092</v>
      </c>
      <c r="N5533" s="8" t="s">
        <v>10716</v>
      </c>
      <c r="O5533" s="8" t="s">
        <v>45791</v>
      </c>
      <c r="P5533" s="8" t="s">
        <v>776</v>
      </c>
      <c r="Q5533" s="8" t="s">
        <v>9653</v>
      </c>
      <c r="R5533" s="8" t="s">
        <v>8161</v>
      </c>
      <c r="S5533" s="17" t="s">
        <v>9654</v>
      </c>
      <c r="T5533" s="18">
        <v>43023</v>
      </c>
      <c r="U5533" s="8">
        <v>0.125</v>
      </c>
      <c r="V5533" s="8">
        <v>0.16666666666666666</v>
      </c>
      <c r="W5533" s="8" t="s">
        <v>1495</v>
      </c>
      <c r="X5533" s="8" t="s">
        <v>10093</v>
      </c>
      <c r="Y5533" s="8" t="s">
        <v>10073</v>
      </c>
      <c r="Z5533" s="17" t="s">
        <v>10094</v>
      </c>
      <c r="AA5533" s="8" t="s">
        <v>10095</v>
      </c>
      <c r="AB5533" s="8" t="s">
        <v>10096</v>
      </c>
    </row>
    <row r="5534" spans="1:28" hidden="1" x14ac:dyDescent="0.2">
      <c r="A5534" s="8" t="s">
        <v>10097</v>
      </c>
      <c r="B5534" s="8" t="s">
        <v>10098</v>
      </c>
      <c r="C5534" s="8" t="s">
        <v>45761</v>
      </c>
      <c r="D5534" s="8" t="s">
        <v>45762</v>
      </c>
      <c r="E5534" s="8" t="s">
        <v>400</v>
      </c>
      <c r="F5534" s="8" t="s">
        <v>112</v>
      </c>
      <c r="G5534" s="8" t="s">
        <v>400</v>
      </c>
      <c r="H5534" s="8" t="s">
        <v>112</v>
      </c>
      <c r="I5534" s="8" t="s">
        <v>9651</v>
      </c>
      <c r="J5534" s="8" t="s">
        <v>708</v>
      </c>
      <c r="K5534" s="8" t="s">
        <v>1716</v>
      </c>
      <c r="L5534" s="8" t="s">
        <v>10092</v>
      </c>
      <c r="M5534" s="8" t="s">
        <v>10099</v>
      </c>
      <c r="N5534" s="8" t="s">
        <v>10716</v>
      </c>
      <c r="O5534" s="8" t="s">
        <v>45791</v>
      </c>
      <c r="P5534" s="8" t="s">
        <v>776</v>
      </c>
      <c r="Q5534" s="8" t="s">
        <v>9653</v>
      </c>
      <c r="R5534" s="8" t="s">
        <v>8161</v>
      </c>
      <c r="S5534" s="17" t="s">
        <v>9654</v>
      </c>
      <c r="T5534" s="18">
        <v>43023</v>
      </c>
      <c r="U5534" s="8">
        <v>0.16666666666666666</v>
      </c>
      <c r="V5534" s="8">
        <v>0.22916666666666666</v>
      </c>
      <c r="W5534" s="8" t="s">
        <v>2170</v>
      </c>
      <c r="X5534" s="8" t="s">
        <v>2169</v>
      </c>
      <c r="Y5534" s="8" t="s">
        <v>10073</v>
      </c>
      <c r="Z5534" s="17" t="s">
        <v>10100</v>
      </c>
      <c r="AA5534" s="8" t="s">
        <v>10101</v>
      </c>
      <c r="AB5534" s="8" t="s">
        <v>10102</v>
      </c>
    </row>
    <row r="5535" spans="1:28" hidden="1" x14ac:dyDescent="0.2">
      <c r="A5535" s="8" t="s">
        <v>10069</v>
      </c>
      <c r="B5535" s="8" t="s">
        <v>10070</v>
      </c>
      <c r="C5535" s="8" t="s">
        <v>45761</v>
      </c>
      <c r="D5535" s="8" t="s">
        <v>45762</v>
      </c>
      <c r="E5535" s="8" t="s">
        <v>400</v>
      </c>
      <c r="F5535" s="8" t="s">
        <v>112</v>
      </c>
      <c r="G5535" s="8" t="s">
        <v>400</v>
      </c>
      <c r="H5535" s="8" t="s">
        <v>112</v>
      </c>
      <c r="I5535" s="8" t="s">
        <v>9651</v>
      </c>
      <c r="J5535" s="8" t="s">
        <v>708</v>
      </c>
      <c r="K5535" s="8" t="s">
        <v>1716</v>
      </c>
      <c r="L5535" s="8" t="s">
        <v>4358</v>
      </c>
      <c r="M5535" s="8" t="s">
        <v>10071</v>
      </c>
      <c r="N5535" s="8" t="s">
        <v>10716</v>
      </c>
      <c r="O5535" s="8" t="s">
        <v>45791</v>
      </c>
      <c r="P5535" s="8" t="s">
        <v>776</v>
      </c>
      <c r="Q5535" s="8" t="s">
        <v>9653</v>
      </c>
      <c r="R5535" s="8" t="s">
        <v>8161</v>
      </c>
      <c r="S5535" s="17" t="s">
        <v>9654</v>
      </c>
      <c r="T5535" s="18">
        <v>43023</v>
      </c>
      <c r="U5535" s="8">
        <v>0.75</v>
      </c>
      <c r="V5535" s="8">
        <v>0.89583333333333337</v>
      </c>
      <c r="W5535" s="8" t="s">
        <v>2124</v>
      </c>
      <c r="X5535" s="8" t="s">
        <v>10072</v>
      </c>
      <c r="Y5535" s="8" t="s">
        <v>10073</v>
      </c>
      <c r="Z5535" s="17" t="s">
        <v>10074</v>
      </c>
      <c r="AA5535" s="8" t="s">
        <v>10075</v>
      </c>
      <c r="AB5535" s="8" t="s">
        <v>10076</v>
      </c>
    </row>
    <row r="5536" spans="1:28" hidden="1" x14ac:dyDescent="0.2">
      <c r="A5536" s="8" t="s">
        <v>10077</v>
      </c>
      <c r="B5536" s="8" t="s">
        <v>10078</v>
      </c>
      <c r="C5536" s="8" t="s">
        <v>45761</v>
      </c>
      <c r="D5536" s="8" t="s">
        <v>45762</v>
      </c>
      <c r="E5536" s="8" t="s">
        <v>400</v>
      </c>
      <c r="F5536" s="8" t="s">
        <v>112</v>
      </c>
      <c r="G5536" s="8" t="s">
        <v>400</v>
      </c>
      <c r="H5536" s="8" t="s">
        <v>112</v>
      </c>
      <c r="I5536" s="8" t="s">
        <v>9651</v>
      </c>
      <c r="J5536" s="8" t="s">
        <v>708</v>
      </c>
      <c r="K5536" s="8" t="s">
        <v>1716</v>
      </c>
      <c r="L5536" s="8" t="s">
        <v>10071</v>
      </c>
      <c r="M5536" s="8" t="s">
        <v>10079</v>
      </c>
      <c r="N5536" s="8" t="s">
        <v>10716</v>
      </c>
      <c r="O5536" s="8" t="s">
        <v>45791</v>
      </c>
      <c r="P5536" s="8" t="s">
        <v>776</v>
      </c>
      <c r="Q5536" s="8" t="s">
        <v>9653</v>
      </c>
      <c r="R5536" s="8" t="s">
        <v>8161</v>
      </c>
      <c r="S5536" s="17" t="s">
        <v>9654</v>
      </c>
      <c r="T5536" s="18">
        <v>43023</v>
      </c>
      <c r="U5536" s="8">
        <v>0.89583333333333337</v>
      </c>
      <c r="V5536" s="8">
        <v>6.25E-2</v>
      </c>
      <c r="W5536" s="8" t="s">
        <v>739</v>
      </c>
      <c r="X5536" s="8" t="s">
        <v>7886</v>
      </c>
      <c r="Y5536" s="8" t="s">
        <v>7887</v>
      </c>
      <c r="Z5536" s="17" t="s">
        <v>10080</v>
      </c>
      <c r="AA5536" s="8" t="s">
        <v>10081</v>
      </c>
      <c r="AB5536" s="8" t="s">
        <v>10082</v>
      </c>
    </row>
    <row r="5537" spans="1:28" hidden="1" x14ac:dyDescent="0.2">
      <c r="A5537" s="8" t="s">
        <v>10123</v>
      </c>
      <c r="B5537" s="8" t="s">
        <v>10124</v>
      </c>
      <c r="C5537" s="8" t="s">
        <v>45761</v>
      </c>
      <c r="D5537" s="8" t="s">
        <v>45762</v>
      </c>
      <c r="E5537" s="8" t="s">
        <v>113</v>
      </c>
      <c r="F5537" s="8" t="s">
        <v>112</v>
      </c>
      <c r="G5537" s="8" t="s">
        <v>113</v>
      </c>
      <c r="H5537" s="8" t="s">
        <v>112</v>
      </c>
      <c r="I5537" s="8" t="s">
        <v>9651</v>
      </c>
      <c r="J5537" s="8" t="s">
        <v>708</v>
      </c>
      <c r="K5537" s="8" t="s">
        <v>1716</v>
      </c>
      <c r="L5537" s="8" t="s">
        <v>10118</v>
      </c>
      <c r="M5537" s="8" t="s">
        <v>10125</v>
      </c>
      <c r="N5537" s="8" t="s">
        <v>10716</v>
      </c>
      <c r="O5537" s="8" t="s">
        <v>45791</v>
      </c>
      <c r="P5537" s="8" t="s">
        <v>776</v>
      </c>
      <c r="Q5537" s="8" t="s">
        <v>9653</v>
      </c>
      <c r="R5537" s="8" t="s">
        <v>8161</v>
      </c>
      <c r="S5537" s="17" t="s">
        <v>9654</v>
      </c>
      <c r="T5537" s="18">
        <v>43024</v>
      </c>
      <c r="U5537" s="8">
        <v>0</v>
      </c>
      <c r="V5537" s="8">
        <v>0.14583333333333334</v>
      </c>
      <c r="W5537" s="8" t="s">
        <v>2124</v>
      </c>
      <c r="X5537" s="8" t="s">
        <v>10126</v>
      </c>
      <c r="Y5537" s="8" t="s">
        <v>2747</v>
      </c>
      <c r="Z5537" s="17" t="s">
        <v>10127</v>
      </c>
      <c r="AA5537" s="8" t="s">
        <v>10128</v>
      </c>
      <c r="AB5537" s="8" t="s">
        <v>10129</v>
      </c>
    </row>
    <row r="5538" spans="1:28" hidden="1" x14ac:dyDescent="0.2">
      <c r="A5538" s="8" t="s">
        <v>10130</v>
      </c>
      <c r="B5538" s="8" t="s">
        <v>10131</v>
      </c>
      <c r="C5538" s="8" t="s">
        <v>45761</v>
      </c>
      <c r="D5538" s="8" t="s">
        <v>45762</v>
      </c>
      <c r="E5538" s="8" t="s">
        <v>113</v>
      </c>
      <c r="F5538" s="8" t="s">
        <v>112</v>
      </c>
      <c r="G5538" s="8" t="s">
        <v>113</v>
      </c>
      <c r="H5538" s="8" t="s">
        <v>112</v>
      </c>
      <c r="I5538" s="8" t="s">
        <v>9651</v>
      </c>
      <c r="J5538" s="8" t="s">
        <v>708</v>
      </c>
      <c r="K5538" s="8" t="s">
        <v>1716</v>
      </c>
      <c r="L5538" s="8" t="s">
        <v>10125</v>
      </c>
      <c r="M5538" s="8" t="s">
        <v>10132</v>
      </c>
      <c r="N5538" s="8" t="s">
        <v>10716</v>
      </c>
      <c r="O5538" s="8" t="s">
        <v>45791</v>
      </c>
      <c r="P5538" s="8" t="s">
        <v>776</v>
      </c>
      <c r="Q5538" s="8" t="s">
        <v>9653</v>
      </c>
      <c r="R5538" s="8" t="s">
        <v>8161</v>
      </c>
      <c r="S5538" s="17" t="s">
        <v>9654</v>
      </c>
      <c r="T5538" s="18">
        <v>43024</v>
      </c>
      <c r="U5538" s="8">
        <v>0.14583333333333334</v>
      </c>
      <c r="V5538" s="8">
        <v>0.1875</v>
      </c>
      <c r="W5538" s="8" t="s">
        <v>1495</v>
      </c>
      <c r="X5538" s="8" t="s">
        <v>10133</v>
      </c>
      <c r="Y5538" s="8" t="s">
        <v>2747</v>
      </c>
      <c r="Z5538" s="17" t="s">
        <v>10134</v>
      </c>
      <c r="AA5538" s="8" t="s">
        <v>10135</v>
      </c>
      <c r="AB5538" s="8" t="s">
        <v>10136</v>
      </c>
    </row>
    <row r="5539" spans="1:28" hidden="1" x14ac:dyDescent="0.2">
      <c r="A5539" s="8" t="s">
        <v>10137</v>
      </c>
      <c r="B5539" s="8" t="s">
        <v>10138</v>
      </c>
      <c r="C5539" s="8" t="s">
        <v>45761</v>
      </c>
      <c r="D5539" s="8" t="s">
        <v>45762</v>
      </c>
      <c r="E5539" s="8" t="s">
        <v>113</v>
      </c>
      <c r="F5539" s="8" t="s">
        <v>112</v>
      </c>
      <c r="G5539" s="8" t="s">
        <v>113</v>
      </c>
      <c r="H5539" s="8" t="s">
        <v>112</v>
      </c>
      <c r="I5539" s="8" t="s">
        <v>9651</v>
      </c>
      <c r="J5539" s="8" t="s">
        <v>708</v>
      </c>
      <c r="K5539" s="8" t="s">
        <v>1716</v>
      </c>
      <c r="L5539" s="8" t="s">
        <v>10132</v>
      </c>
      <c r="M5539" s="8" t="s">
        <v>10139</v>
      </c>
      <c r="N5539" s="8" t="s">
        <v>10716</v>
      </c>
      <c r="O5539" s="8" t="s">
        <v>45791</v>
      </c>
      <c r="P5539" s="8" t="s">
        <v>776</v>
      </c>
      <c r="Q5539" s="8" t="s">
        <v>9653</v>
      </c>
      <c r="R5539" s="8" t="s">
        <v>8161</v>
      </c>
      <c r="S5539" s="17" t="s">
        <v>9654</v>
      </c>
      <c r="T5539" s="18">
        <v>43024</v>
      </c>
      <c r="U5539" s="8">
        <v>0.1875</v>
      </c>
      <c r="V5539" s="8">
        <v>0.22916666666666666</v>
      </c>
      <c r="W5539" s="8" t="s">
        <v>1495</v>
      </c>
      <c r="X5539" s="8" t="s">
        <v>10140</v>
      </c>
      <c r="Y5539" s="8" t="s">
        <v>2747</v>
      </c>
      <c r="Z5539" s="17" t="s">
        <v>10141</v>
      </c>
      <c r="AA5539" s="8" t="s">
        <v>10142</v>
      </c>
      <c r="AB5539" s="8" t="s">
        <v>10143</v>
      </c>
    </row>
    <row r="5540" spans="1:28" hidden="1" x14ac:dyDescent="0.2">
      <c r="A5540" s="8" t="s">
        <v>10103</v>
      </c>
      <c r="B5540" s="8" t="s">
        <v>10104</v>
      </c>
      <c r="C5540" s="8" t="s">
        <v>45761</v>
      </c>
      <c r="D5540" s="8" t="s">
        <v>45762</v>
      </c>
      <c r="E5540" s="8" t="s">
        <v>113</v>
      </c>
      <c r="F5540" s="8" t="s">
        <v>112</v>
      </c>
      <c r="G5540" s="8" t="s">
        <v>113</v>
      </c>
      <c r="H5540" s="8" t="s">
        <v>112</v>
      </c>
      <c r="I5540" s="8" t="s">
        <v>9651</v>
      </c>
      <c r="J5540" s="8" t="s">
        <v>708</v>
      </c>
      <c r="K5540" s="8" t="s">
        <v>1716</v>
      </c>
      <c r="L5540" s="8" t="s">
        <v>115</v>
      </c>
      <c r="M5540" s="8" t="s">
        <v>10105</v>
      </c>
      <c r="N5540" s="8" t="s">
        <v>10716</v>
      </c>
      <c r="O5540" s="8" t="s">
        <v>45791</v>
      </c>
      <c r="P5540" s="8" t="s">
        <v>776</v>
      </c>
      <c r="Q5540" s="8" t="s">
        <v>9653</v>
      </c>
      <c r="R5540" s="8" t="s">
        <v>8161</v>
      </c>
      <c r="S5540" s="17" t="s">
        <v>9654</v>
      </c>
      <c r="T5540" s="18">
        <v>43024</v>
      </c>
      <c r="U5540" s="8">
        <v>0.75</v>
      </c>
      <c r="V5540" s="8">
        <v>0.91666666666666663</v>
      </c>
      <c r="W5540" s="8" t="s">
        <v>739</v>
      </c>
      <c r="X5540" s="8" t="s">
        <v>10106</v>
      </c>
      <c r="Y5540" s="8" t="s">
        <v>7926</v>
      </c>
      <c r="Z5540" s="17" t="s">
        <v>10107</v>
      </c>
      <c r="AA5540" s="8" t="s">
        <v>10108</v>
      </c>
      <c r="AB5540" s="8" t="s">
        <v>10109</v>
      </c>
    </row>
    <row r="5541" spans="1:28" hidden="1" x14ac:dyDescent="0.2">
      <c r="A5541" s="8" t="s">
        <v>10110</v>
      </c>
      <c r="B5541" s="8" t="s">
        <v>10111</v>
      </c>
      <c r="C5541" s="8" t="s">
        <v>45761</v>
      </c>
      <c r="D5541" s="8" t="s">
        <v>45762</v>
      </c>
      <c r="E5541" s="8" t="s">
        <v>113</v>
      </c>
      <c r="F5541" s="8" t="s">
        <v>112</v>
      </c>
      <c r="G5541" s="8" t="s">
        <v>113</v>
      </c>
      <c r="H5541" s="8" t="s">
        <v>112</v>
      </c>
      <c r="I5541" s="8" t="s">
        <v>9651</v>
      </c>
      <c r="J5541" s="8" t="s">
        <v>708</v>
      </c>
      <c r="K5541" s="8" t="s">
        <v>1716</v>
      </c>
      <c r="L5541" s="8" t="s">
        <v>10105</v>
      </c>
      <c r="M5541" s="8" t="s">
        <v>10112</v>
      </c>
      <c r="N5541" s="8" t="s">
        <v>10716</v>
      </c>
      <c r="O5541" s="8" t="s">
        <v>45791</v>
      </c>
      <c r="P5541" s="8" t="s">
        <v>776</v>
      </c>
      <c r="Q5541" s="8" t="s">
        <v>9653</v>
      </c>
      <c r="R5541" s="8" t="s">
        <v>8161</v>
      </c>
      <c r="S5541" s="17" t="s">
        <v>9654</v>
      </c>
      <c r="T5541" s="18">
        <v>43024</v>
      </c>
      <c r="U5541" s="8">
        <v>0.91666666666666663</v>
      </c>
      <c r="V5541" s="8">
        <v>0.95833333333333337</v>
      </c>
      <c r="W5541" s="8" t="s">
        <v>1495</v>
      </c>
      <c r="X5541" s="8" t="s">
        <v>2169</v>
      </c>
      <c r="Y5541" s="8" t="s">
        <v>7926</v>
      </c>
      <c r="Z5541" s="17" t="s">
        <v>10113</v>
      </c>
      <c r="AA5541" s="8" t="s">
        <v>10114</v>
      </c>
      <c r="AB5541" s="8" t="s">
        <v>10115</v>
      </c>
    </row>
    <row r="5542" spans="1:28" hidden="1" x14ac:dyDescent="0.2">
      <c r="A5542" s="8" t="s">
        <v>10116</v>
      </c>
      <c r="B5542" s="8" t="s">
        <v>10117</v>
      </c>
      <c r="C5542" s="8" t="s">
        <v>45761</v>
      </c>
      <c r="D5542" s="8" t="s">
        <v>45762</v>
      </c>
      <c r="E5542" s="8" t="s">
        <v>113</v>
      </c>
      <c r="F5542" s="8" t="s">
        <v>112</v>
      </c>
      <c r="G5542" s="8" t="s">
        <v>113</v>
      </c>
      <c r="H5542" s="8" t="s">
        <v>112</v>
      </c>
      <c r="I5542" s="8" t="s">
        <v>9651</v>
      </c>
      <c r="J5542" s="8" t="s">
        <v>708</v>
      </c>
      <c r="K5542" s="8" t="s">
        <v>1716</v>
      </c>
      <c r="L5542" s="8" t="s">
        <v>10112</v>
      </c>
      <c r="M5542" s="8" t="s">
        <v>10118</v>
      </c>
      <c r="N5542" s="8" t="s">
        <v>10716</v>
      </c>
      <c r="O5542" s="8" t="s">
        <v>45791</v>
      </c>
      <c r="P5542" s="8" t="s">
        <v>776</v>
      </c>
      <c r="Q5542" s="8" t="s">
        <v>9653</v>
      </c>
      <c r="R5542" s="8" t="s">
        <v>8161</v>
      </c>
      <c r="S5542" s="17" t="s">
        <v>9654</v>
      </c>
      <c r="T5542" s="18">
        <v>43024</v>
      </c>
      <c r="U5542" s="8">
        <v>0.95833333333333337</v>
      </c>
      <c r="V5542" s="8">
        <v>0</v>
      </c>
      <c r="W5542" s="8" t="s">
        <v>1495</v>
      </c>
      <c r="X5542" s="8" t="s">
        <v>10119</v>
      </c>
      <c r="Y5542" s="8" t="s">
        <v>2747</v>
      </c>
      <c r="Z5542" s="17" t="s">
        <v>10120</v>
      </c>
      <c r="AA5542" s="8" t="s">
        <v>10121</v>
      </c>
      <c r="AB5542" s="8" t="s">
        <v>10122</v>
      </c>
    </row>
    <row r="5543" spans="1:28" hidden="1" x14ac:dyDescent="0.2">
      <c r="A5543" s="8" t="s">
        <v>10165</v>
      </c>
      <c r="B5543" s="8" t="s">
        <v>10166</v>
      </c>
      <c r="C5543" s="8" t="s">
        <v>45761</v>
      </c>
      <c r="D5543" s="8" t="s">
        <v>45762</v>
      </c>
      <c r="E5543" s="8" t="s">
        <v>123</v>
      </c>
      <c r="F5543" s="8" t="s">
        <v>112</v>
      </c>
      <c r="G5543" s="8" t="s">
        <v>123</v>
      </c>
      <c r="H5543" s="8" t="s">
        <v>112</v>
      </c>
      <c r="I5543" s="8" t="s">
        <v>9651</v>
      </c>
      <c r="J5543" s="8" t="s">
        <v>708</v>
      </c>
      <c r="K5543" s="8" t="s">
        <v>1716</v>
      </c>
      <c r="L5543" s="8" t="s">
        <v>10160</v>
      </c>
      <c r="M5543" s="8" t="s">
        <v>10167</v>
      </c>
      <c r="N5543" s="8" t="s">
        <v>10716</v>
      </c>
      <c r="O5543" s="8" t="s">
        <v>45791</v>
      </c>
      <c r="P5543" s="8" t="s">
        <v>776</v>
      </c>
      <c r="Q5543" s="8" t="s">
        <v>9653</v>
      </c>
      <c r="R5543" s="8" t="s">
        <v>8161</v>
      </c>
      <c r="S5543" s="17" t="s">
        <v>9654</v>
      </c>
      <c r="T5543" s="18">
        <v>43025</v>
      </c>
      <c r="U5543" s="8">
        <v>0.10416666666666667</v>
      </c>
      <c r="V5543" s="8">
        <v>0.16666666666666666</v>
      </c>
      <c r="W5543" s="8" t="s">
        <v>2170</v>
      </c>
      <c r="X5543" s="8" t="s">
        <v>10168</v>
      </c>
      <c r="Y5543" s="8" t="s">
        <v>10148</v>
      </c>
      <c r="Z5543" s="17" t="s">
        <v>10169</v>
      </c>
      <c r="AA5543" s="8" t="s">
        <v>10170</v>
      </c>
      <c r="AB5543" s="8" t="s">
        <v>10171</v>
      </c>
    </row>
    <row r="5544" spans="1:28" hidden="1" x14ac:dyDescent="0.2">
      <c r="A5544" s="8" t="s">
        <v>10172</v>
      </c>
      <c r="B5544" s="8" t="s">
        <v>10173</v>
      </c>
      <c r="C5544" s="8" t="s">
        <v>45761</v>
      </c>
      <c r="D5544" s="8" t="s">
        <v>45762</v>
      </c>
      <c r="E5544" s="8" t="s">
        <v>123</v>
      </c>
      <c r="F5544" s="8" t="s">
        <v>112</v>
      </c>
      <c r="G5544" s="8" t="s">
        <v>123</v>
      </c>
      <c r="H5544" s="8" t="s">
        <v>112</v>
      </c>
      <c r="I5544" s="8" t="s">
        <v>9651</v>
      </c>
      <c r="J5544" s="8" t="s">
        <v>708</v>
      </c>
      <c r="K5544" s="8" t="s">
        <v>1716</v>
      </c>
      <c r="L5544" s="8" t="s">
        <v>10167</v>
      </c>
      <c r="M5544" s="8" t="s">
        <v>10174</v>
      </c>
      <c r="N5544" s="8" t="s">
        <v>10716</v>
      </c>
      <c r="O5544" s="8" t="s">
        <v>45791</v>
      </c>
      <c r="P5544" s="8" t="s">
        <v>776</v>
      </c>
      <c r="Q5544" s="8" t="s">
        <v>9653</v>
      </c>
      <c r="R5544" s="8" t="s">
        <v>8161</v>
      </c>
      <c r="S5544" s="17" t="s">
        <v>9654</v>
      </c>
      <c r="T5544" s="18">
        <v>43025</v>
      </c>
      <c r="U5544" s="8">
        <v>0.16666666666666666</v>
      </c>
      <c r="V5544" s="8">
        <v>0.22916666666666666</v>
      </c>
      <c r="W5544" s="8" t="s">
        <v>2170</v>
      </c>
      <c r="X5544" s="8" t="s">
        <v>10175</v>
      </c>
      <c r="Y5544" s="8" t="s">
        <v>10148</v>
      </c>
      <c r="Z5544" s="17" t="s">
        <v>10176</v>
      </c>
      <c r="AA5544" s="8" t="s">
        <v>10177</v>
      </c>
      <c r="AB5544" s="8" t="s">
        <v>10178</v>
      </c>
    </row>
    <row r="5545" spans="1:28" hidden="1" x14ac:dyDescent="0.2">
      <c r="A5545" s="8" t="s">
        <v>10144</v>
      </c>
      <c r="B5545" s="8" t="s">
        <v>10145</v>
      </c>
      <c r="C5545" s="8" t="s">
        <v>45761</v>
      </c>
      <c r="D5545" s="8" t="s">
        <v>45762</v>
      </c>
      <c r="E5545" s="8" t="s">
        <v>123</v>
      </c>
      <c r="F5545" s="8" t="s">
        <v>112</v>
      </c>
      <c r="G5545" s="8" t="s">
        <v>123</v>
      </c>
      <c r="H5545" s="8" t="s">
        <v>112</v>
      </c>
      <c r="I5545" s="8" t="s">
        <v>9651</v>
      </c>
      <c r="J5545" s="8" t="s">
        <v>708</v>
      </c>
      <c r="K5545" s="8" t="s">
        <v>1716</v>
      </c>
      <c r="L5545" s="8" t="s">
        <v>125</v>
      </c>
      <c r="M5545" s="8" t="s">
        <v>10146</v>
      </c>
      <c r="N5545" s="8" t="s">
        <v>10716</v>
      </c>
      <c r="O5545" s="8" t="s">
        <v>45791</v>
      </c>
      <c r="P5545" s="8" t="s">
        <v>776</v>
      </c>
      <c r="Q5545" s="8" t="s">
        <v>9653</v>
      </c>
      <c r="R5545" s="8" t="s">
        <v>8161</v>
      </c>
      <c r="S5545" s="17" t="s">
        <v>9654</v>
      </c>
      <c r="T5545" s="18">
        <v>43025</v>
      </c>
      <c r="U5545" s="8">
        <v>0.75</v>
      </c>
      <c r="V5545" s="8">
        <v>0.91666666666666663</v>
      </c>
      <c r="W5545" s="8" t="s">
        <v>739</v>
      </c>
      <c r="X5545" s="8" t="s">
        <v>10147</v>
      </c>
      <c r="Y5545" s="8" t="s">
        <v>10148</v>
      </c>
      <c r="Z5545" s="17" t="s">
        <v>10149</v>
      </c>
      <c r="AA5545" s="8" t="s">
        <v>10150</v>
      </c>
      <c r="AB5545" s="8" t="s">
        <v>10151</v>
      </c>
    </row>
    <row r="5546" spans="1:28" hidden="1" x14ac:dyDescent="0.2">
      <c r="A5546" s="8" t="s">
        <v>10152</v>
      </c>
      <c r="B5546" s="8" t="s">
        <v>10153</v>
      </c>
      <c r="C5546" s="8" t="s">
        <v>45761</v>
      </c>
      <c r="D5546" s="8" t="s">
        <v>45762</v>
      </c>
      <c r="E5546" s="8" t="s">
        <v>123</v>
      </c>
      <c r="F5546" s="8" t="s">
        <v>112</v>
      </c>
      <c r="G5546" s="8" t="s">
        <v>123</v>
      </c>
      <c r="H5546" s="8" t="s">
        <v>112</v>
      </c>
      <c r="I5546" s="8" t="s">
        <v>9651</v>
      </c>
      <c r="J5546" s="8" t="s">
        <v>708</v>
      </c>
      <c r="K5546" s="8" t="s">
        <v>1716</v>
      </c>
      <c r="L5546" s="8" t="s">
        <v>10146</v>
      </c>
      <c r="M5546" s="8" t="s">
        <v>10154</v>
      </c>
      <c r="N5546" s="8" t="s">
        <v>10716</v>
      </c>
      <c r="O5546" s="8" t="s">
        <v>45791</v>
      </c>
      <c r="P5546" s="8" t="s">
        <v>776</v>
      </c>
      <c r="Q5546" s="8" t="s">
        <v>9653</v>
      </c>
      <c r="R5546" s="8" t="s">
        <v>8161</v>
      </c>
      <c r="S5546" s="17" t="s">
        <v>9654</v>
      </c>
      <c r="T5546" s="18">
        <v>43025</v>
      </c>
      <c r="U5546" s="8">
        <v>0.91666666666666663</v>
      </c>
      <c r="V5546" s="8">
        <v>0.97916666666666663</v>
      </c>
      <c r="W5546" s="8" t="s">
        <v>2170</v>
      </c>
      <c r="X5546" s="8" t="s">
        <v>2169</v>
      </c>
      <c r="Y5546" s="8" t="s">
        <v>10148</v>
      </c>
      <c r="Z5546" s="17" t="s">
        <v>10155</v>
      </c>
      <c r="AA5546" s="8" t="s">
        <v>10156</v>
      </c>
      <c r="AB5546" s="8" t="s">
        <v>10157</v>
      </c>
    </row>
    <row r="5547" spans="1:28" hidden="1" x14ac:dyDescent="0.2">
      <c r="A5547" s="8" t="s">
        <v>10158</v>
      </c>
      <c r="B5547" s="8" t="s">
        <v>10159</v>
      </c>
      <c r="C5547" s="8" t="s">
        <v>45761</v>
      </c>
      <c r="D5547" s="8" t="s">
        <v>45762</v>
      </c>
      <c r="E5547" s="8" t="s">
        <v>123</v>
      </c>
      <c r="F5547" s="8" t="s">
        <v>112</v>
      </c>
      <c r="G5547" s="8" t="s">
        <v>123</v>
      </c>
      <c r="H5547" s="8" t="s">
        <v>112</v>
      </c>
      <c r="I5547" s="8" t="s">
        <v>9651</v>
      </c>
      <c r="J5547" s="8" t="s">
        <v>708</v>
      </c>
      <c r="K5547" s="8" t="s">
        <v>1716</v>
      </c>
      <c r="L5547" s="8" t="s">
        <v>10154</v>
      </c>
      <c r="M5547" s="8" t="s">
        <v>10160</v>
      </c>
      <c r="N5547" s="8" t="s">
        <v>10716</v>
      </c>
      <c r="O5547" s="8" t="s">
        <v>45791</v>
      </c>
      <c r="P5547" s="8" t="s">
        <v>776</v>
      </c>
      <c r="Q5547" s="8" t="s">
        <v>9653</v>
      </c>
      <c r="R5547" s="8" t="s">
        <v>8161</v>
      </c>
      <c r="S5547" s="17" t="s">
        <v>9654</v>
      </c>
      <c r="T5547" s="18">
        <v>43025</v>
      </c>
      <c r="U5547" s="8">
        <v>0.97916666666666663</v>
      </c>
      <c r="V5547" s="8">
        <v>0.10416666666666667</v>
      </c>
      <c r="W5547" s="8" t="s">
        <v>1283</v>
      </c>
      <c r="X5547" s="8" t="s">
        <v>10161</v>
      </c>
      <c r="Y5547" s="8" t="s">
        <v>10148</v>
      </c>
      <c r="Z5547" s="17" t="s">
        <v>10162</v>
      </c>
      <c r="AA5547" s="8" t="s">
        <v>10163</v>
      </c>
      <c r="AB5547" s="8" t="s">
        <v>10164</v>
      </c>
    </row>
    <row r="5548" spans="1:28" hidden="1" x14ac:dyDescent="0.2">
      <c r="A5548" s="8" t="s">
        <v>10199</v>
      </c>
      <c r="B5548" s="8" t="s">
        <v>10200</v>
      </c>
      <c r="C5548" s="8" t="s">
        <v>45761</v>
      </c>
      <c r="D5548" s="8" t="s">
        <v>45762</v>
      </c>
      <c r="E5548" s="8" t="s">
        <v>134</v>
      </c>
      <c r="F5548" s="8" t="s">
        <v>133</v>
      </c>
      <c r="G5548" s="8" t="s">
        <v>134</v>
      </c>
      <c r="H5548" s="8" t="s">
        <v>133</v>
      </c>
      <c r="I5548" s="8" t="s">
        <v>9651</v>
      </c>
      <c r="J5548" s="8" t="s">
        <v>708</v>
      </c>
      <c r="K5548" s="8" t="s">
        <v>1716</v>
      </c>
      <c r="L5548" s="8" t="s">
        <v>10194</v>
      </c>
      <c r="M5548" s="8" t="s">
        <v>10201</v>
      </c>
      <c r="N5548" s="8" t="s">
        <v>10716</v>
      </c>
      <c r="O5548" s="8" t="s">
        <v>45791</v>
      </c>
      <c r="P5548" s="8" t="s">
        <v>776</v>
      </c>
      <c r="Q5548" s="8" t="s">
        <v>9653</v>
      </c>
      <c r="R5548" s="8" t="s">
        <v>8161</v>
      </c>
      <c r="S5548" s="17" t="s">
        <v>9654</v>
      </c>
      <c r="T5548" s="18">
        <v>43026</v>
      </c>
      <c r="U5548" s="8">
        <v>2.0833333333333332E-2</v>
      </c>
      <c r="V5548" s="8">
        <v>0.14583333333333334</v>
      </c>
      <c r="W5548" s="8" t="s">
        <v>1283</v>
      </c>
      <c r="X5548" s="8" t="s">
        <v>7243</v>
      </c>
      <c r="Y5548" s="8" t="s">
        <v>7237</v>
      </c>
      <c r="Z5548" s="17" t="s">
        <v>10202</v>
      </c>
      <c r="AA5548" s="8" t="s">
        <v>10203</v>
      </c>
      <c r="AB5548" s="8" t="s">
        <v>10204</v>
      </c>
    </row>
    <row r="5549" spans="1:28" hidden="1" x14ac:dyDescent="0.2">
      <c r="A5549" s="8" t="s">
        <v>10205</v>
      </c>
      <c r="B5549" s="8" t="s">
        <v>10206</v>
      </c>
      <c r="C5549" s="8" t="s">
        <v>45761</v>
      </c>
      <c r="D5549" s="8" t="s">
        <v>45762</v>
      </c>
      <c r="E5549" s="8" t="s">
        <v>134</v>
      </c>
      <c r="F5549" s="8" t="s">
        <v>133</v>
      </c>
      <c r="G5549" s="8" t="s">
        <v>134</v>
      </c>
      <c r="H5549" s="8" t="s">
        <v>133</v>
      </c>
      <c r="I5549" s="8" t="s">
        <v>9651</v>
      </c>
      <c r="J5549" s="8" t="s">
        <v>708</v>
      </c>
      <c r="K5549" s="8" t="s">
        <v>1716</v>
      </c>
      <c r="L5549" s="8" t="s">
        <v>10201</v>
      </c>
      <c r="M5549" s="8" t="s">
        <v>10207</v>
      </c>
      <c r="N5549" s="8" t="s">
        <v>10716</v>
      </c>
      <c r="O5549" s="8" t="s">
        <v>45791</v>
      </c>
      <c r="P5549" s="8" t="s">
        <v>776</v>
      </c>
      <c r="Q5549" s="8" t="s">
        <v>9653</v>
      </c>
      <c r="R5549" s="8" t="s">
        <v>8161</v>
      </c>
      <c r="S5549" s="17" t="s">
        <v>9654</v>
      </c>
      <c r="T5549" s="18">
        <v>43026</v>
      </c>
      <c r="U5549" s="8">
        <v>0.14583333333333334</v>
      </c>
      <c r="V5549" s="8">
        <v>0.1875</v>
      </c>
      <c r="W5549" s="8" t="s">
        <v>1495</v>
      </c>
      <c r="X5549" s="8" t="s">
        <v>10208</v>
      </c>
      <c r="Y5549" s="8" t="s">
        <v>10209</v>
      </c>
      <c r="Z5549" s="17" t="s">
        <v>10210</v>
      </c>
      <c r="AA5549" s="8" t="s">
        <v>10211</v>
      </c>
      <c r="AB5549" s="8" t="s">
        <v>10212</v>
      </c>
    </row>
    <row r="5550" spans="1:28" hidden="1" x14ac:dyDescent="0.2">
      <c r="A5550" s="8" t="s">
        <v>10213</v>
      </c>
      <c r="B5550" s="8" t="s">
        <v>10214</v>
      </c>
      <c r="C5550" s="8" t="s">
        <v>45761</v>
      </c>
      <c r="D5550" s="8" t="s">
        <v>45762</v>
      </c>
      <c r="E5550" s="8" t="s">
        <v>134</v>
      </c>
      <c r="F5550" s="8" t="s">
        <v>133</v>
      </c>
      <c r="G5550" s="8" t="s">
        <v>134</v>
      </c>
      <c r="H5550" s="8" t="s">
        <v>133</v>
      </c>
      <c r="I5550" s="8" t="s">
        <v>9651</v>
      </c>
      <c r="J5550" s="8" t="s">
        <v>708</v>
      </c>
      <c r="K5550" s="8" t="s">
        <v>1716</v>
      </c>
      <c r="L5550" s="8" t="s">
        <v>10207</v>
      </c>
      <c r="M5550" s="8" t="s">
        <v>7207</v>
      </c>
      <c r="N5550" s="8" t="s">
        <v>10716</v>
      </c>
      <c r="O5550" s="8" t="s">
        <v>45791</v>
      </c>
      <c r="P5550" s="8" t="s">
        <v>776</v>
      </c>
      <c r="Q5550" s="8" t="s">
        <v>9653</v>
      </c>
      <c r="R5550" s="8" t="s">
        <v>8161</v>
      </c>
      <c r="S5550" s="17" t="s">
        <v>9654</v>
      </c>
      <c r="T5550" s="18">
        <v>43026</v>
      </c>
      <c r="U5550" s="8">
        <v>0.1875</v>
      </c>
      <c r="V5550" s="8">
        <v>0.22916666666666666</v>
      </c>
      <c r="W5550" s="8" t="s">
        <v>1495</v>
      </c>
      <c r="X5550" s="8" t="s">
        <v>10215</v>
      </c>
      <c r="Y5550" s="8" t="s">
        <v>10216</v>
      </c>
      <c r="Z5550" s="17" t="s">
        <v>10217</v>
      </c>
      <c r="AA5550" s="8" t="s">
        <v>10218</v>
      </c>
      <c r="AB5550" s="8" t="s">
        <v>10219</v>
      </c>
    </row>
    <row r="5551" spans="1:28" hidden="1" x14ac:dyDescent="0.2">
      <c r="A5551" s="8" t="s">
        <v>10179</v>
      </c>
      <c r="B5551" s="8" t="s">
        <v>10180</v>
      </c>
      <c r="C5551" s="8" t="s">
        <v>45761</v>
      </c>
      <c r="D5551" s="8" t="s">
        <v>45762</v>
      </c>
      <c r="E5551" s="8" t="s">
        <v>134</v>
      </c>
      <c r="F5551" s="8" t="s">
        <v>133</v>
      </c>
      <c r="G5551" s="8" t="s">
        <v>134</v>
      </c>
      <c r="H5551" s="8" t="s">
        <v>133</v>
      </c>
      <c r="I5551" s="8" t="s">
        <v>9651</v>
      </c>
      <c r="J5551" s="8" t="s">
        <v>708</v>
      </c>
      <c r="K5551" s="8" t="s">
        <v>45730</v>
      </c>
      <c r="L5551" s="8" t="s">
        <v>136</v>
      </c>
      <c r="M5551" s="8" t="s">
        <v>10181</v>
      </c>
      <c r="N5551" s="8" t="s">
        <v>10716</v>
      </c>
      <c r="O5551" s="8" t="s">
        <v>45791</v>
      </c>
      <c r="P5551" s="8" t="s">
        <v>776</v>
      </c>
      <c r="Q5551" s="8" t="s">
        <v>9653</v>
      </c>
      <c r="R5551" s="8" t="s">
        <v>8161</v>
      </c>
      <c r="S5551" s="17" t="s">
        <v>9654</v>
      </c>
      <c r="T5551" s="18">
        <v>43026</v>
      </c>
      <c r="U5551" s="8">
        <v>0.75</v>
      </c>
      <c r="V5551" s="8">
        <v>0.91666666666666663</v>
      </c>
      <c r="W5551" s="8" t="s">
        <v>739</v>
      </c>
      <c r="X5551" s="8" t="s">
        <v>7216</v>
      </c>
      <c r="Y5551" s="8" t="s">
        <v>7217</v>
      </c>
      <c r="Z5551" s="17" t="s">
        <v>10182</v>
      </c>
      <c r="AA5551" s="8" t="s">
        <v>10183</v>
      </c>
      <c r="AB5551" s="8" t="s">
        <v>10184</v>
      </c>
    </row>
    <row r="5552" spans="1:28" hidden="1" x14ac:dyDescent="0.2">
      <c r="A5552" s="8" t="s">
        <v>10185</v>
      </c>
      <c r="B5552" s="8" t="s">
        <v>10186</v>
      </c>
      <c r="C5552" s="8" t="s">
        <v>45761</v>
      </c>
      <c r="D5552" s="8" t="s">
        <v>45762</v>
      </c>
      <c r="E5552" s="8" t="s">
        <v>134</v>
      </c>
      <c r="F5552" s="8" t="s">
        <v>133</v>
      </c>
      <c r="G5552" s="8" t="s">
        <v>134</v>
      </c>
      <c r="H5552" s="8" t="s">
        <v>133</v>
      </c>
      <c r="I5552" s="8" t="s">
        <v>9651</v>
      </c>
      <c r="J5552" s="8" t="s">
        <v>708</v>
      </c>
      <c r="K5552" s="8" t="s">
        <v>1716</v>
      </c>
      <c r="L5552" s="8" t="s">
        <v>10181</v>
      </c>
      <c r="M5552" s="8" t="s">
        <v>10187</v>
      </c>
      <c r="N5552" s="8" t="s">
        <v>10716</v>
      </c>
      <c r="O5552" s="8" t="s">
        <v>45791</v>
      </c>
      <c r="P5552" s="8" t="s">
        <v>776</v>
      </c>
      <c r="Q5552" s="8" t="s">
        <v>9653</v>
      </c>
      <c r="R5552" s="8" t="s">
        <v>8161</v>
      </c>
      <c r="S5552" s="17" t="s">
        <v>9654</v>
      </c>
      <c r="T5552" s="18">
        <v>43026</v>
      </c>
      <c r="U5552" s="8">
        <v>0.91666666666666663</v>
      </c>
      <c r="V5552" s="8">
        <v>0.97916666666666663</v>
      </c>
      <c r="W5552" s="8" t="s">
        <v>2170</v>
      </c>
      <c r="X5552" s="8" t="s">
        <v>10188</v>
      </c>
      <c r="Y5552" s="8" t="s">
        <v>7217</v>
      </c>
      <c r="Z5552" s="17" t="s">
        <v>10189</v>
      </c>
      <c r="AA5552" s="8" t="s">
        <v>10190</v>
      </c>
      <c r="AB5552" s="8" t="s">
        <v>10191</v>
      </c>
    </row>
    <row r="5553" spans="1:28" hidden="1" x14ac:dyDescent="0.2">
      <c r="A5553" s="8" t="s">
        <v>10192</v>
      </c>
      <c r="B5553" s="8" t="s">
        <v>10193</v>
      </c>
      <c r="C5553" s="8" t="s">
        <v>45761</v>
      </c>
      <c r="D5553" s="8" t="s">
        <v>45762</v>
      </c>
      <c r="E5553" s="8" t="s">
        <v>134</v>
      </c>
      <c r="F5553" s="8" t="s">
        <v>133</v>
      </c>
      <c r="G5553" s="8" t="s">
        <v>134</v>
      </c>
      <c r="H5553" s="8" t="s">
        <v>133</v>
      </c>
      <c r="I5553" s="8" t="s">
        <v>9651</v>
      </c>
      <c r="J5553" s="8" t="s">
        <v>708</v>
      </c>
      <c r="K5553" s="8" t="s">
        <v>1716</v>
      </c>
      <c r="L5553" s="8" t="s">
        <v>10187</v>
      </c>
      <c r="M5553" s="8" t="s">
        <v>10194</v>
      </c>
      <c r="N5553" s="8" t="s">
        <v>10716</v>
      </c>
      <c r="O5553" s="8" t="s">
        <v>45791</v>
      </c>
      <c r="P5553" s="8" t="s">
        <v>776</v>
      </c>
      <c r="Q5553" s="8" t="s">
        <v>9653</v>
      </c>
      <c r="R5553" s="8" t="s">
        <v>8161</v>
      </c>
      <c r="S5553" s="17" t="s">
        <v>9654</v>
      </c>
      <c r="T5553" s="18">
        <v>43026</v>
      </c>
      <c r="U5553" s="8">
        <v>0.97916666666666663</v>
      </c>
      <c r="V5553" s="8">
        <v>2.0833333333333332E-2</v>
      </c>
      <c r="W5553" s="8" t="s">
        <v>1495</v>
      </c>
      <c r="X5553" s="8" t="s">
        <v>10195</v>
      </c>
      <c r="Y5553" s="8" t="s">
        <v>7217</v>
      </c>
      <c r="Z5553" s="17" t="s">
        <v>10196</v>
      </c>
      <c r="AA5553" s="8" t="s">
        <v>10197</v>
      </c>
      <c r="AB5553" s="8" t="s">
        <v>10198</v>
      </c>
    </row>
    <row r="5554" spans="1:28" hidden="1" x14ac:dyDescent="0.2">
      <c r="A5554" s="8" t="s">
        <v>10248</v>
      </c>
      <c r="B5554" s="8" t="s">
        <v>10249</v>
      </c>
      <c r="C5554" s="8" t="s">
        <v>45761</v>
      </c>
      <c r="D5554" s="8" t="s">
        <v>45762</v>
      </c>
      <c r="E5554" s="8" t="s">
        <v>144</v>
      </c>
      <c r="F5554" s="8" t="s">
        <v>133</v>
      </c>
      <c r="G5554" s="8" t="s">
        <v>144</v>
      </c>
      <c r="H5554" s="8" t="s">
        <v>133</v>
      </c>
      <c r="I5554" s="8" t="s">
        <v>9651</v>
      </c>
      <c r="J5554" s="8" t="s">
        <v>708</v>
      </c>
      <c r="K5554" s="8" t="s">
        <v>1716</v>
      </c>
      <c r="L5554" s="8" t="s">
        <v>10243</v>
      </c>
      <c r="M5554" s="8" t="s">
        <v>10250</v>
      </c>
      <c r="N5554" s="8" t="s">
        <v>10716</v>
      </c>
      <c r="O5554" s="8" t="s">
        <v>45791</v>
      </c>
      <c r="P5554" s="8" t="s">
        <v>776</v>
      </c>
      <c r="Q5554" s="8" t="s">
        <v>9653</v>
      </c>
      <c r="R5554" s="8" t="s">
        <v>8161</v>
      </c>
      <c r="S5554" s="17" t="s">
        <v>9654</v>
      </c>
      <c r="T5554" s="18">
        <v>43027</v>
      </c>
      <c r="U5554" s="8">
        <v>2.0833333333333332E-2</v>
      </c>
      <c r="V5554" s="8">
        <v>0.125</v>
      </c>
      <c r="W5554" s="8" t="s">
        <v>1387</v>
      </c>
      <c r="X5554" s="8" t="s">
        <v>10251</v>
      </c>
      <c r="Y5554" s="8" t="s">
        <v>10252</v>
      </c>
      <c r="Z5554" s="17" t="s">
        <v>10253</v>
      </c>
      <c r="AA5554" s="8" t="s">
        <v>10254</v>
      </c>
      <c r="AB5554" s="8" t="s">
        <v>10255</v>
      </c>
    </row>
    <row r="5555" spans="1:28" hidden="1" x14ac:dyDescent="0.2">
      <c r="A5555" s="8" t="s">
        <v>10256</v>
      </c>
      <c r="B5555" s="8" t="s">
        <v>10257</v>
      </c>
      <c r="C5555" s="8" t="s">
        <v>45761</v>
      </c>
      <c r="D5555" s="8" t="s">
        <v>45762</v>
      </c>
      <c r="E5555" s="8" t="s">
        <v>144</v>
      </c>
      <c r="F5555" s="8" t="s">
        <v>133</v>
      </c>
      <c r="G5555" s="8" t="s">
        <v>144</v>
      </c>
      <c r="H5555" s="8" t="s">
        <v>133</v>
      </c>
      <c r="I5555" s="8" t="s">
        <v>9651</v>
      </c>
      <c r="J5555" s="8" t="s">
        <v>708</v>
      </c>
      <c r="K5555" s="8" t="s">
        <v>1716</v>
      </c>
      <c r="L5555" s="8" t="s">
        <v>10250</v>
      </c>
      <c r="M5555" s="8" t="s">
        <v>7263</v>
      </c>
      <c r="N5555" s="8" t="s">
        <v>10716</v>
      </c>
      <c r="O5555" s="8" t="s">
        <v>45791</v>
      </c>
      <c r="P5555" s="8" t="s">
        <v>776</v>
      </c>
      <c r="Q5555" s="8" t="s">
        <v>9653</v>
      </c>
      <c r="R5555" s="8" t="s">
        <v>8161</v>
      </c>
      <c r="S5555" s="17" t="s">
        <v>9654</v>
      </c>
      <c r="T5555" s="18">
        <v>43027</v>
      </c>
      <c r="U5555" s="8">
        <v>0.125</v>
      </c>
      <c r="V5555" s="8">
        <v>0.22916666666666666</v>
      </c>
      <c r="W5555" s="8" t="s">
        <v>1387</v>
      </c>
      <c r="X5555" s="8" t="s">
        <v>10258</v>
      </c>
      <c r="Y5555" s="8" t="s">
        <v>10230</v>
      </c>
      <c r="Z5555" s="17" t="s">
        <v>10259</v>
      </c>
      <c r="AA5555" s="8" t="s">
        <v>10260</v>
      </c>
      <c r="AB5555" s="8" t="s">
        <v>10261</v>
      </c>
    </row>
    <row r="5556" spans="1:28" hidden="1" x14ac:dyDescent="0.2">
      <c r="A5556" s="8" t="s">
        <v>10220</v>
      </c>
      <c r="B5556" s="8" t="s">
        <v>10221</v>
      </c>
      <c r="C5556" s="8" t="s">
        <v>45761</v>
      </c>
      <c r="D5556" s="8" t="s">
        <v>45762</v>
      </c>
      <c r="E5556" s="8" t="s">
        <v>144</v>
      </c>
      <c r="F5556" s="8" t="s">
        <v>133</v>
      </c>
      <c r="G5556" s="8" t="s">
        <v>144</v>
      </c>
      <c r="H5556" s="8" t="s">
        <v>133</v>
      </c>
      <c r="I5556" s="8" t="s">
        <v>9651</v>
      </c>
      <c r="J5556" s="8" t="s">
        <v>708</v>
      </c>
      <c r="K5556" s="8" t="s">
        <v>1716</v>
      </c>
      <c r="L5556" s="8" t="s">
        <v>146</v>
      </c>
      <c r="M5556" s="8" t="s">
        <v>10222</v>
      </c>
      <c r="N5556" s="8" t="s">
        <v>10716</v>
      </c>
      <c r="O5556" s="8" t="s">
        <v>45791</v>
      </c>
      <c r="P5556" s="8" t="s">
        <v>776</v>
      </c>
      <c r="Q5556" s="8" t="s">
        <v>9653</v>
      </c>
      <c r="R5556" s="8" t="s">
        <v>8161</v>
      </c>
      <c r="S5556" s="17" t="s">
        <v>9654</v>
      </c>
      <c r="T5556" s="18">
        <v>43027</v>
      </c>
      <c r="U5556" s="8">
        <v>0.75</v>
      </c>
      <c r="V5556" s="8">
        <v>0.79166666666666663</v>
      </c>
      <c r="W5556" s="8" t="s">
        <v>1495</v>
      </c>
      <c r="X5556" s="8" t="s">
        <v>10223</v>
      </c>
      <c r="Y5556" s="8" t="s">
        <v>2276</v>
      </c>
      <c r="Z5556" s="17" t="s">
        <v>10224</v>
      </c>
      <c r="AA5556" s="8" t="s">
        <v>10225</v>
      </c>
      <c r="AB5556" s="8" t="s">
        <v>10226</v>
      </c>
    </row>
    <row r="5557" spans="1:28" hidden="1" x14ac:dyDescent="0.2">
      <c r="A5557" s="8" t="s">
        <v>10227</v>
      </c>
      <c r="B5557" s="8" t="s">
        <v>10228</v>
      </c>
      <c r="C5557" s="8" t="s">
        <v>45761</v>
      </c>
      <c r="D5557" s="8" t="s">
        <v>45762</v>
      </c>
      <c r="E5557" s="8" t="s">
        <v>144</v>
      </c>
      <c r="F5557" s="8" t="s">
        <v>133</v>
      </c>
      <c r="G5557" s="8" t="s">
        <v>144</v>
      </c>
      <c r="H5557" s="8" t="s">
        <v>133</v>
      </c>
      <c r="I5557" s="8" t="s">
        <v>9651</v>
      </c>
      <c r="J5557" s="8" t="s">
        <v>708</v>
      </c>
      <c r="K5557" s="8" t="s">
        <v>1716</v>
      </c>
      <c r="L5557" s="8" t="s">
        <v>10222</v>
      </c>
      <c r="M5557" s="8" t="s">
        <v>7215</v>
      </c>
      <c r="N5557" s="8" t="s">
        <v>10716</v>
      </c>
      <c r="O5557" s="8" t="s">
        <v>45791</v>
      </c>
      <c r="P5557" s="8" t="s">
        <v>776</v>
      </c>
      <c r="Q5557" s="8" t="s">
        <v>9653</v>
      </c>
      <c r="R5557" s="8" t="s">
        <v>8161</v>
      </c>
      <c r="S5557" s="17" t="s">
        <v>9654</v>
      </c>
      <c r="T5557" s="18">
        <v>43027</v>
      </c>
      <c r="U5557" s="8">
        <v>0.79166666666666663</v>
      </c>
      <c r="V5557" s="8">
        <v>0.83333333333333337</v>
      </c>
      <c r="W5557" s="8" t="s">
        <v>1495</v>
      </c>
      <c r="X5557" s="8" t="s">
        <v>10229</v>
      </c>
      <c r="Y5557" s="8" t="s">
        <v>10230</v>
      </c>
      <c r="Z5557" s="17" t="s">
        <v>10231</v>
      </c>
      <c r="AA5557" s="8" t="s">
        <v>10232</v>
      </c>
      <c r="AB5557" s="8" t="s">
        <v>10233</v>
      </c>
    </row>
    <row r="5558" spans="1:28" hidden="1" x14ac:dyDescent="0.2">
      <c r="A5558" s="8" t="s">
        <v>10234</v>
      </c>
      <c r="B5558" s="8" t="s">
        <v>10235</v>
      </c>
      <c r="C5558" s="8" t="s">
        <v>45761</v>
      </c>
      <c r="D5558" s="8" t="s">
        <v>45762</v>
      </c>
      <c r="E5558" s="8" t="s">
        <v>144</v>
      </c>
      <c r="F5558" s="8" t="s">
        <v>133</v>
      </c>
      <c r="G5558" s="8" t="s">
        <v>144</v>
      </c>
      <c r="H5558" s="8" t="s">
        <v>133</v>
      </c>
      <c r="I5558" s="8" t="s">
        <v>9651</v>
      </c>
      <c r="J5558" s="8" t="s">
        <v>708</v>
      </c>
      <c r="K5558" s="8" t="s">
        <v>1716</v>
      </c>
      <c r="L5558" s="8" t="s">
        <v>7215</v>
      </c>
      <c r="M5558" s="8" t="s">
        <v>10236</v>
      </c>
      <c r="N5558" s="8" t="s">
        <v>10716</v>
      </c>
      <c r="O5558" s="8" t="s">
        <v>45791</v>
      </c>
      <c r="P5558" s="8" t="s">
        <v>776</v>
      </c>
      <c r="Q5558" s="8" t="s">
        <v>9653</v>
      </c>
      <c r="R5558" s="8" t="s">
        <v>8161</v>
      </c>
      <c r="S5558" s="17" t="s">
        <v>9654</v>
      </c>
      <c r="T5558" s="18">
        <v>43027</v>
      </c>
      <c r="U5558" s="8">
        <v>0.83333333333333337</v>
      </c>
      <c r="V5558" s="8">
        <v>0.89583333333333337</v>
      </c>
      <c r="W5558" s="8" t="s">
        <v>2170</v>
      </c>
      <c r="X5558" s="8" t="s">
        <v>10237</v>
      </c>
      <c r="Y5558" s="8" t="s">
        <v>10230</v>
      </c>
      <c r="Z5558" s="17" t="s">
        <v>10238</v>
      </c>
      <c r="AA5558" s="8" t="s">
        <v>10239</v>
      </c>
      <c r="AB5558" s="8" t="s">
        <v>10240</v>
      </c>
    </row>
    <row r="5559" spans="1:28" hidden="1" x14ac:dyDescent="0.2">
      <c r="A5559" s="8" t="s">
        <v>10241</v>
      </c>
      <c r="B5559" s="8" t="s">
        <v>10242</v>
      </c>
      <c r="C5559" s="8" t="s">
        <v>45761</v>
      </c>
      <c r="D5559" s="8" t="s">
        <v>45762</v>
      </c>
      <c r="E5559" s="8" t="s">
        <v>144</v>
      </c>
      <c r="F5559" s="8" t="s">
        <v>133</v>
      </c>
      <c r="G5559" s="8" t="s">
        <v>144</v>
      </c>
      <c r="H5559" s="8" t="s">
        <v>133</v>
      </c>
      <c r="I5559" s="8" t="s">
        <v>9651</v>
      </c>
      <c r="J5559" s="8" t="s">
        <v>708</v>
      </c>
      <c r="K5559" s="8" t="s">
        <v>1716</v>
      </c>
      <c r="L5559" s="8" t="s">
        <v>10236</v>
      </c>
      <c r="M5559" s="8" t="s">
        <v>10243</v>
      </c>
      <c r="N5559" s="8" t="s">
        <v>10716</v>
      </c>
      <c r="O5559" s="8" t="s">
        <v>45791</v>
      </c>
      <c r="P5559" s="8" t="s">
        <v>776</v>
      </c>
      <c r="Q5559" s="8" t="s">
        <v>9653</v>
      </c>
      <c r="R5559" s="8" t="s">
        <v>8161</v>
      </c>
      <c r="S5559" s="17" t="s">
        <v>9654</v>
      </c>
      <c r="T5559" s="18">
        <v>43027</v>
      </c>
      <c r="U5559" s="8">
        <v>0.89583333333333337</v>
      </c>
      <c r="V5559" s="8">
        <v>2.0833333333333332E-2</v>
      </c>
      <c r="W5559" s="8" t="s">
        <v>1283</v>
      </c>
      <c r="X5559" s="8" t="s">
        <v>10244</v>
      </c>
      <c r="Y5559" s="8" t="s">
        <v>10230</v>
      </c>
      <c r="Z5559" s="17" t="s">
        <v>10245</v>
      </c>
      <c r="AA5559" s="8" t="s">
        <v>10246</v>
      </c>
      <c r="AB5559" s="8" t="s">
        <v>10247</v>
      </c>
    </row>
    <row r="5560" spans="1:28" hidden="1" x14ac:dyDescent="0.2">
      <c r="A5560" s="8" t="s">
        <v>10378</v>
      </c>
      <c r="B5560" s="8" t="s">
        <v>10379</v>
      </c>
      <c r="C5560" s="8" t="s">
        <v>45761</v>
      </c>
      <c r="D5560" s="8" t="s">
        <v>45762</v>
      </c>
      <c r="E5560" s="8" t="s">
        <v>174</v>
      </c>
      <c r="F5560" s="8" t="s">
        <v>133</v>
      </c>
      <c r="G5560" s="8" t="s">
        <v>174</v>
      </c>
      <c r="H5560" s="8" t="s">
        <v>133</v>
      </c>
      <c r="I5560" s="8" t="s">
        <v>9651</v>
      </c>
      <c r="J5560" s="8" t="s">
        <v>708</v>
      </c>
      <c r="K5560" s="8" t="s">
        <v>1716</v>
      </c>
      <c r="L5560" s="8" t="s">
        <v>10373</v>
      </c>
      <c r="M5560" s="8" t="s">
        <v>10380</v>
      </c>
      <c r="N5560" s="8" t="s">
        <v>10716</v>
      </c>
      <c r="O5560" s="8" t="s">
        <v>45791</v>
      </c>
      <c r="P5560" s="8" t="s">
        <v>776</v>
      </c>
      <c r="Q5560" s="8" t="s">
        <v>9653</v>
      </c>
      <c r="R5560" s="8" t="s">
        <v>8161</v>
      </c>
      <c r="S5560" s="17" t="s">
        <v>9654</v>
      </c>
      <c r="T5560" s="18">
        <v>43028</v>
      </c>
      <c r="U5560" s="8">
        <v>2.0833333333333332E-2</v>
      </c>
      <c r="V5560" s="8">
        <v>4.1666666666666664E-2</v>
      </c>
      <c r="W5560" s="8" t="s">
        <v>2155</v>
      </c>
      <c r="X5560" s="8" t="s">
        <v>10381</v>
      </c>
      <c r="Y5560" s="8" t="s">
        <v>2517</v>
      </c>
      <c r="Z5560" s="17" t="s">
        <v>10382</v>
      </c>
      <c r="AA5560" s="8" t="s">
        <v>10383</v>
      </c>
      <c r="AB5560" s="8" t="s">
        <v>10384</v>
      </c>
    </row>
    <row r="5561" spans="1:28" hidden="1" x14ac:dyDescent="0.2">
      <c r="A5561" s="8" t="s">
        <v>10385</v>
      </c>
      <c r="B5561" s="8" t="s">
        <v>10386</v>
      </c>
      <c r="C5561" s="8" t="s">
        <v>45761</v>
      </c>
      <c r="D5561" s="8" t="s">
        <v>45762</v>
      </c>
      <c r="E5561" s="8" t="s">
        <v>174</v>
      </c>
      <c r="F5561" s="8" t="s">
        <v>133</v>
      </c>
      <c r="G5561" s="8" t="s">
        <v>174</v>
      </c>
      <c r="H5561" s="8" t="s">
        <v>133</v>
      </c>
      <c r="I5561" s="8" t="s">
        <v>9651</v>
      </c>
      <c r="J5561" s="8" t="s">
        <v>708</v>
      </c>
      <c r="K5561" s="8" t="s">
        <v>1716</v>
      </c>
      <c r="L5561" s="8" t="s">
        <v>10380</v>
      </c>
      <c r="M5561" s="8" t="s">
        <v>10387</v>
      </c>
      <c r="N5561" s="8" t="s">
        <v>10716</v>
      </c>
      <c r="O5561" s="8" t="s">
        <v>45791</v>
      </c>
      <c r="P5561" s="8" t="s">
        <v>776</v>
      </c>
      <c r="Q5561" s="8" t="s">
        <v>9653</v>
      </c>
      <c r="R5561" s="8" t="s">
        <v>8161</v>
      </c>
      <c r="S5561" s="17" t="s">
        <v>9654</v>
      </c>
      <c r="T5561" s="18">
        <v>43028</v>
      </c>
      <c r="U5561" s="8">
        <v>4.1666666666666664E-2</v>
      </c>
      <c r="V5561" s="8">
        <v>8.3333333333333329E-2</v>
      </c>
      <c r="W5561" s="8" t="s">
        <v>1495</v>
      </c>
      <c r="X5561" s="8" t="s">
        <v>10388</v>
      </c>
      <c r="Y5561" s="8" t="s">
        <v>2517</v>
      </c>
      <c r="Z5561" s="17" t="s">
        <v>10389</v>
      </c>
      <c r="AA5561" s="8" t="s">
        <v>10390</v>
      </c>
      <c r="AB5561" s="8" t="s">
        <v>10391</v>
      </c>
    </row>
    <row r="5562" spans="1:28" hidden="1" x14ac:dyDescent="0.2">
      <c r="A5562" s="8" t="s">
        <v>10392</v>
      </c>
      <c r="B5562" s="8" t="s">
        <v>10393</v>
      </c>
      <c r="C5562" s="8" t="s">
        <v>45761</v>
      </c>
      <c r="D5562" s="8" t="s">
        <v>45762</v>
      </c>
      <c r="E5562" s="8" t="s">
        <v>174</v>
      </c>
      <c r="F5562" s="8" t="s">
        <v>133</v>
      </c>
      <c r="G5562" s="8" t="s">
        <v>174</v>
      </c>
      <c r="H5562" s="8" t="s">
        <v>133</v>
      </c>
      <c r="I5562" s="8" t="s">
        <v>9651</v>
      </c>
      <c r="J5562" s="8" t="s">
        <v>708</v>
      </c>
      <c r="K5562" s="8" t="s">
        <v>1716</v>
      </c>
      <c r="L5562" s="8" t="s">
        <v>10387</v>
      </c>
      <c r="M5562" s="8" t="s">
        <v>10394</v>
      </c>
      <c r="N5562" s="8" t="s">
        <v>10716</v>
      </c>
      <c r="O5562" s="8" t="s">
        <v>45791</v>
      </c>
      <c r="P5562" s="8" t="s">
        <v>776</v>
      </c>
      <c r="Q5562" s="8" t="s">
        <v>9653</v>
      </c>
      <c r="R5562" s="8" t="s">
        <v>8161</v>
      </c>
      <c r="S5562" s="17" t="s">
        <v>9654</v>
      </c>
      <c r="T5562" s="18">
        <v>43028</v>
      </c>
      <c r="U5562" s="8">
        <v>8.3333333333333329E-2</v>
      </c>
      <c r="V5562" s="8">
        <v>0.14583333333333334</v>
      </c>
      <c r="W5562" s="8" t="s">
        <v>2170</v>
      </c>
      <c r="X5562" s="8" t="s">
        <v>10395</v>
      </c>
      <c r="Y5562" s="8" t="s">
        <v>7482</v>
      </c>
      <c r="Z5562" s="17" t="s">
        <v>10396</v>
      </c>
      <c r="AA5562" s="8" t="s">
        <v>10397</v>
      </c>
      <c r="AB5562" s="8" t="s">
        <v>10398</v>
      </c>
    </row>
    <row r="5563" spans="1:28" hidden="1" x14ac:dyDescent="0.2">
      <c r="A5563" s="8" t="s">
        <v>10399</v>
      </c>
      <c r="B5563" s="8" t="s">
        <v>10400</v>
      </c>
      <c r="C5563" s="8" t="s">
        <v>45761</v>
      </c>
      <c r="D5563" s="8" t="s">
        <v>45762</v>
      </c>
      <c r="E5563" s="8" t="s">
        <v>174</v>
      </c>
      <c r="F5563" s="8" t="s">
        <v>133</v>
      </c>
      <c r="G5563" s="8" t="s">
        <v>174</v>
      </c>
      <c r="H5563" s="8" t="s">
        <v>133</v>
      </c>
      <c r="I5563" s="8" t="s">
        <v>9651</v>
      </c>
      <c r="J5563" s="8" t="s">
        <v>708</v>
      </c>
      <c r="K5563" s="8" t="s">
        <v>1716</v>
      </c>
      <c r="L5563" s="8" t="s">
        <v>10394</v>
      </c>
      <c r="M5563" s="8" t="s">
        <v>7321</v>
      </c>
      <c r="N5563" s="8" t="s">
        <v>10716</v>
      </c>
      <c r="O5563" s="8" t="s">
        <v>45791</v>
      </c>
      <c r="P5563" s="8" t="s">
        <v>776</v>
      </c>
      <c r="Q5563" s="8" t="s">
        <v>9653</v>
      </c>
      <c r="R5563" s="8" t="s">
        <v>8161</v>
      </c>
      <c r="S5563" s="17" t="s">
        <v>9654</v>
      </c>
      <c r="T5563" s="18">
        <v>43028</v>
      </c>
      <c r="U5563" s="8">
        <v>0.14583333333333334</v>
      </c>
      <c r="V5563" s="8">
        <v>0.22916666666666666</v>
      </c>
      <c r="W5563" s="8" t="s">
        <v>1100</v>
      </c>
      <c r="X5563" s="8" t="s">
        <v>10401</v>
      </c>
      <c r="Y5563" s="8" t="s">
        <v>2517</v>
      </c>
      <c r="Z5563" s="17" t="s">
        <v>10402</v>
      </c>
      <c r="AA5563" s="8" t="s">
        <v>10403</v>
      </c>
      <c r="AB5563" s="8" t="s">
        <v>10404</v>
      </c>
    </row>
    <row r="5564" spans="1:28" hidden="1" x14ac:dyDescent="0.2">
      <c r="A5564" s="8" t="s">
        <v>10356</v>
      </c>
      <c r="B5564" s="8" t="s">
        <v>10357</v>
      </c>
      <c r="C5564" s="8" t="s">
        <v>45761</v>
      </c>
      <c r="D5564" s="8" t="s">
        <v>45762</v>
      </c>
      <c r="E5564" s="8" t="s">
        <v>174</v>
      </c>
      <c r="F5564" s="8" t="s">
        <v>133</v>
      </c>
      <c r="G5564" s="8" t="s">
        <v>174</v>
      </c>
      <c r="H5564" s="8" t="s">
        <v>133</v>
      </c>
      <c r="I5564" s="8" t="s">
        <v>9651</v>
      </c>
      <c r="J5564" s="8" t="s">
        <v>708</v>
      </c>
      <c r="K5564" s="8" t="s">
        <v>1716</v>
      </c>
      <c r="L5564" s="8" t="s">
        <v>176</v>
      </c>
      <c r="M5564" s="8" t="s">
        <v>10358</v>
      </c>
      <c r="N5564" s="8" t="s">
        <v>10716</v>
      </c>
      <c r="O5564" s="8" t="s">
        <v>45791</v>
      </c>
      <c r="P5564" s="8" t="s">
        <v>776</v>
      </c>
      <c r="Q5564" s="8" t="s">
        <v>9653</v>
      </c>
      <c r="R5564" s="8" t="s">
        <v>8161</v>
      </c>
      <c r="S5564" s="17" t="s">
        <v>9654</v>
      </c>
      <c r="T5564" s="18">
        <v>43028</v>
      </c>
      <c r="U5564" s="8">
        <v>0.75</v>
      </c>
      <c r="V5564" s="8">
        <v>0.83333333333333337</v>
      </c>
      <c r="W5564" s="8" t="s">
        <v>1100</v>
      </c>
      <c r="X5564" s="8" t="s">
        <v>10359</v>
      </c>
      <c r="Y5564" s="8" t="s">
        <v>2276</v>
      </c>
      <c r="Z5564" s="17" t="s">
        <v>10360</v>
      </c>
      <c r="AA5564" s="8" t="s">
        <v>10361</v>
      </c>
      <c r="AB5564" s="8" t="s">
        <v>10362</v>
      </c>
    </row>
    <row r="5565" spans="1:28" hidden="1" x14ac:dyDescent="0.2">
      <c r="A5565" s="8" t="s">
        <v>10363</v>
      </c>
      <c r="B5565" s="8" t="s">
        <v>10364</v>
      </c>
      <c r="C5565" s="8" t="s">
        <v>45761</v>
      </c>
      <c r="D5565" s="8" t="s">
        <v>45762</v>
      </c>
      <c r="E5565" s="8" t="s">
        <v>174</v>
      </c>
      <c r="F5565" s="8" t="s">
        <v>133</v>
      </c>
      <c r="G5565" s="8" t="s">
        <v>174</v>
      </c>
      <c r="H5565" s="8" t="s">
        <v>133</v>
      </c>
      <c r="I5565" s="8" t="s">
        <v>9651</v>
      </c>
      <c r="J5565" s="8" t="s">
        <v>708</v>
      </c>
      <c r="K5565" s="8" t="s">
        <v>1716</v>
      </c>
      <c r="L5565" s="8" t="s">
        <v>10358</v>
      </c>
      <c r="M5565" s="8" t="s">
        <v>10365</v>
      </c>
      <c r="N5565" s="8" t="s">
        <v>10716</v>
      </c>
      <c r="O5565" s="8" t="s">
        <v>45791</v>
      </c>
      <c r="P5565" s="8" t="s">
        <v>776</v>
      </c>
      <c r="Q5565" s="8" t="s">
        <v>9653</v>
      </c>
      <c r="R5565" s="8" t="s">
        <v>8161</v>
      </c>
      <c r="S5565" s="17" t="s">
        <v>9654</v>
      </c>
      <c r="T5565" s="18">
        <v>43028</v>
      </c>
      <c r="U5565" s="8">
        <v>0.83333333333333337</v>
      </c>
      <c r="V5565" s="8">
        <v>0.91666666666666663</v>
      </c>
      <c r="W5565" s="8" t="s">
        <v>1100</v>
      </c>
      <c r="X5565" s="8" t="s">
        <v>10366</v>
      </c>
      <c r="Y5565" s="8" t="s">
        <v>10367</v>
      </c>
      <c r="Z5565" s="17" t="s">
        <v>10368</v>
      </c>
      <c r="AA5565" s="8" t="s">
        <v>10369</v>
      </c>
      <c r="AB5565" s="8" t="s">
        <v>10370</v>
      </c>
    </row>
    <row r="5566" spans="1:28" hidden="1" x14ac:dyDescent="0.2">
      <c r="A5566" s="8" t="s">
        <v>10371</v>
      </c>
      <c r="B5566" s="8" t="s">
        <v>10372</v>
      </c>
      <c r="C5566" s="8" t="s">
        <v>45761</v>
      </c>
      <c r="D5566" s="8" t="s">
        <v>45762</v>
      </c>
      <c r="E5566" s="8" t="s">
        <v>174</v>
      </c>
      <c r="F5566" s="8" t="s">
        <v>133</v>
      </c>
      <c r="G5566" s="8" t="s">
        <v>174</v>
      </c>
      <c r="H5566" s="8" t="s">
        <v>133</v>
      </c>
      <c r="I5566" s="8" t="s">
        <v>9651</v>
      </c>
      <c r="J5566" s="8" t="s">
        <v>708</v>
      </c>
      <c r="K5566" s="8" t="s">
        <v>1716</v>
      </c>
      <c r="L5566" s="8" t="s">
        <v>10365</v>
      </c>
      <c r="M5566" s="8" t="s">
        <v>10373</v>
      </c>
      <c r="N5566" s="8" t="s">
        <v>10716</v>
      </c>
      <c r="O5566" s="8" t="s">
        <v>45791</v>
      </c>
      <c r="P5566" s="8" t="s">
        <v>776</v>
      </c>
      <c r="Q5566" s="8" t="s">
        <v>9653</v>
      </c>
      <c r="R5566" s="8" t="s">
        <v>8161</v>
      </c>
      <c r="S5566" s="17" t="s">
        <v>9654</v>
      </c>
      <c r="T5566" s="18">
        <v>43028</v>
      </c>
      <c r="U5566" s="8">
        <v>0.91666666666666663</v>
      </c>
      <c r="V5566" s="8">
        <v>2.0833333333333332E-2</v>
      </c>
      <c r="W5566" s="8" t="s">
        <v>1387</v>
      </c>
      <c r="X5566" s="8" t="s">
        <v>10374</v>
      </c>
      <c r="Y5566" s="8" t="s">
        <v>7482</v>
      </c>
      <c r="Z5566" s="17" t="s">
        <v>10375</v>
      </c>
      <c r="AA5566" s="8" t="s">
        <v>10376</v>
      </c>
      <c r="AB5566" s="8" t="s">
        <v>10377</v>
      </c>
    </row>
    <row r="5567" spans="1:28" hidden="1" x14ac:dyDescent="0.2">
      <c r="A5567" s="8" t="s">
        <v>10286</v>
      </c>
      <c r="B5567" s="8" t="s">
        <v>10287</v>
      </c>
      <c r="C5567" s="8" t="s">
        <v>45761</v>
      </c>
      <c r="D5567" s="8" t="s">
        <v>45762</v>
      </c>
      <c r="E5567" s="8" t="s">
        <v>184</v>
      </c>
      <c r="F5567" s="8" t="s">
        <v>133</v>
      </c>
      <c r="G5567" s="8" t="s">
        <v>184</v>
      </c>
      <c r="H5567" s="8" t="s">
        <v>133</v>
      </c>
      <c r="I5567" s="8" t="s">
        <v>9651</v>
      </c>
      <c r="J5567" s="8" t="s">
        <v>708</v>
      </c>
      <c r="K5567" s="8" t="s">
        <v>1716</v>
      </c>
      <c r="L5567" s="8" t="s">
        <v>10280</v>
      </c>
      <c r="M5567" s="8" t="s">
        <v>10288</v>
      </c>
      <c r="N5567" s="8" t="s">
        <v>10716</v>
      </c>
      <c r="O5567" s="8" t="s">
        <v>45791</v>
      </c>
      <c r="P5567" s="8" t="s">
        <v>776</v>
      </c>
      <c r="Q5567" s="8" t="s">
        <v>9653</v>
      </c>
      <c r="R5567" s="8" t="s">
        <v>8161</v>
      </c>
      <c r="S5567" s="17" t="s">
        <v>9654</v>
      </c>
      <c r="T5567" s="18">
        <v>43029</v>
      </c>
      <c r="U5567" s="8">
        <v>2.0833333333333332E-2</v>
      </c>
      <c r="V5567" s="8">
        <v>0.125</v>
      </c>
      <c r="W5567" s="8" t="s">
        <v>1387</v>
      </c>
      <c r="X5567" s="8" t="s">
        <v>10289</v>
      </c>
      <c r="Y5567" s="8" t="s">
        <v>10290</v>
      </c>
      <c r="Z5567" s="17" t="s">
        <v>10291</v>
      </c>
      <c r="AA5567" s="8" t="s">
        <v>10292</v>
      </c>
      <c r="AB5567" s="8" t="s">
        <v>10293</v>
      </c>
    </row>
    <row r="5568" spans="1:28" hidden="1" x14ac:dyDescent="0.2">
      <c r="A5568" s="8" t="s">
        <v>10294</v>
      </c>
      <c r="B5568" s="8" t="s">
        <v>10295</v>
      </c>
      <c r="C5568" s="8" t="s">
        <v>45761</v>
      </c>
      <c r="D5568" s="8" t="s">
        <v>45762</v>
      </c>
      <c r="E5568" s="8" t="s">
        <v>184</v>
      </c>
      <c r="F5568" s="8" t="s">
        <v>133</v>
      </c>
      <c r="G5568" s="8" t="s">
        <v>184</v>
      </c>
      <c r="H5568" s="8" t="s">
        <v>133</v>
      </c>
      <c r="I5568" s="8" t="s">
        <v>9651</v>
      </c>
      <c r="J5568" s="8" t="s">
        <v>708</v>
      </c>
      <c r="K5568" s="8" t="s">
        <v>1716</v>
      </c>
      <c r="L5568" s="8" t="s">
        <v>10288</v>
      </c>
      <c r="M5568" s="8" t="s">
        <v>7340</v>
      </c>
      <c r="N5568" s="8" t="s">
        <v>10716</v>
      </c>
      <c r="O5568" s="8" t="s">
        <v>45791</v>
      </c>
      <c r="P5568" s="8" t="s">
        <v>776</v>
      </c>
      <c r="Q5568" s="8" t="s">
        <v>9653</v>
      </c>
      <c r="R5568" s="8" t="s">
        <v>8161</v>
      </c>
      <c r="S5568" s="17" t="s">
        <v>9654</v>
      </c>
      <c r="T5568" s="18">
        <v>43029</v>
      </c>
      <c r="U5568" s="8">
        <v>0.125</v>
      </c>
      <c r="V5568" s="8">
        <v>0.16666666666666666</v>
      </c>
      <c r="W5568" s="8" t="s">
        <v>1495</v>
      </c>
      <c r="X5568" s="8" t="s">
        <v>10296</v>
      </c>
      <c r="Y5568" s="8" t="s">
        <v>10266</v>
      </c>
      <c r="Z5568" s="17" t="s">
        <v>10297</v>
      </c>
      <c r="AA5568" s="8" t="s">
        <v>10298</v>
      </c>
      <c r="AB5568" s="8" t="s">
        <v>2337</v>
      </c>
    </row>
    <row r="5569" spans="1:28" hidden="1" x14ac:dyDescent="0.2">
      <c r="A5569" s="8" t="s">
        <v>10299</v>
      </c>
      <c r="B5569" s="8" t="s">
        <v>10300</v>
      </c>
      <c r="C5569" s="8" t="s">
        <v>45761</v>
      </c>
      <c r="D5569" s="8" t="s">
        <v>45762</v>
      </c>
      <c r="E5569" s="8" t="s">
        <v>184</v>
      </c>
      <c r="F5569" s="8" t="s">
        <v>133</v>
      </c>
      <c r="G5569" s="8" t="s">
        <v>184</v>
      </c>
      <c r="H5569" s="8" t="s">
        <v>133</v>
      </c>
      <c r="I5569" s="8" t="s">
        <v>9651</v>
      </c>
      <c r="J5569" s="8" t="s">
        <v>708</v>
      </c>
      <c r="K5569" s="8" t="s">
        <v>1716</v>
      </c>
      <c r="L5569" s="8" t="s">
        <v>7340</v>
      </c>
      <c r="M5569" s="8" t="s">
        <v>10301</v>
      </c>
      <c r="N5569" s="8" t="s">
        <v>10716</v>
      </c>
      <c r="O5569" s="8" t="s">
        <v>45791</v>
      </c>
      <c r="P5569" s="8" t="s">
        <v>776</v>
      </c>
      <c r="Q5569" s="8" t="s">
        <v>9653</v>
      </c>
      <c r="R5569" s="8" t="s">
        <v>8161</v>
      </c>
      <c r="S5569" s="17" t="s">
        <v>9654</v>
      </c>
      <c r="T5569" s="18">
        <v>43029</v>
      </c>
      <c r="U5569" s="8">
        <v>0.16666666666666666</v>
      </c>
      <c r="V5569" s="8">
        <v>0.20833333333333334</v>
      </c>
      <c r="W5569" s="8" t="s">
        <v>1495</v>
      </c>
      <c r="X5569" s="8" t="s">
        <v>10302</v>
      </c>
      <c r="Y5569" s="8" t="s">
        <v>10266</v>
      </c>
      <c r="Z5569" s="17" t="s">
        <v>10303</v>
      </c>
      <c r="AA5569" s="8" t="s">
        <v>10304</v>
      </c>
      <c r="AB5569" s="8" t="s">
        <v>10305</v>
      </c>
    </row>
    <row r="5570" spans="1:28" hidden="1" x14ac:dyDescent="0.2">
      <c r="A5570" s="8" t="s">
        <v>10306</v>
      </c>
      <c r="B5570" s="8" t="s">
        <v>10307</v>
      </c>
      <c r="C5570" s="8" t="s">
        <v>45761</v>
      </c>
      <c r="D5570" s="8" t="s">
        <v>45762</v>
      </c>
      <c r="E5570" s="8" t="s">
        <v>184</v>
      </c>
      <c r="F5570" s="8" t="s">
        <v>133</v>
      </c>
      <c r="G5570" s="8" t="s">
        <v>184</v>
      </c>
      <c r="H5570" s="8" t="s">
        <v>133</v>
      </c>
      <c r="I5570" s="8" t="s">
        <v>9651</v>
      </c>
      <c r="J5570" s="8" t="s">
        <v>708</v>
      </c>
      <c r="K5570" s="8" t="s">
        <v>1716</v>
      </c>
      <c r="L5570" s="8" t="s">
        <v>10301</v>
      </c>
      <c r="M5570" s="8" t="s">
        <v>7347</v>
      </c>
      <c r="N5570" s="8" t="s">
        <v>10716</v>
      </c>
      <c r="O5570" s="8" t="s">
        <v>45791</v>
      </c>
      <c r="P5570" s="8" t="s">
        <v>776</v>
      </c>
      <c r="Q5570" s="8" t="s">
        <v>9653</v>
      </c>
      <c r="R5570" s="8" t="s">
        <v>8161</v>
      </c>
      <c r="S5570" s="17" t="s">
        <v>9654</v>
      </c>
      <c r="T5570" s="18">
        <v>43029</v>
      </c>
      <c r="U5570" s="8">
        <v>0.20833333333333334</v>
      </c>
      <c r="V5570" s="8">
        <v>0.22916666666666666</v>
      </c>
      <c r="W5570" s="8" t="s">
        <v>2155</v>
      </c>
      <c r="X5570" s="8" t="s">
        <v>10308</v>
      </c>
      <c r="Y5570" s="8" t="s">
        <v>10266</v>
      </c>
      <c r="Z5570" s="17" t="s">
        <v>10309</v>
      </c>
      <c r="AA5570" s="8" t="s">
        <v>10310</v>
      </c>
      <c r="AB5570" s="8" t="s">
        <v>10311</v>
      </c>
    </row>
    <row r="5571" spans="1:28" hidden="1" x14ac:dyDescent="0.2">
      <c r="A5571" s="8" t="s">
        <v>10262</v>
      </c>
      <c r="B5571" s="8" t="s">
        <v>10263</v>
      </c>
      <c r="C5571" s="8" t="s">
        <v>45761</v>
      </c>
      <c r="D5571" s="8" t="s">
        <v>45762</v>
      </c>
      <c r="E5571" s="8" t="s">
        <v>184</v>
      </c>
      <c r="F5571" s="8" t="s">
        <v>133</v>
      </c>
      <c r="G5571" s="8" t="s">
        <v>184</v>
      </c>
      <c r="H5571" s="8" t="s">
        <v>133</v>
      </c>
      <c r="I5571" s="8" t="s">
        <v>9651</v>
      </c>
      <c r="J5571" s="8" t="s">
        <v>708</v>
      </c>
      <c r="K5571" s="8" t="s">
        <v>1716</v>
      </c>
      <c r="L5571" s="8" t="s">
        <v>186</v>
      </c>
      <c r="M5571" s="8" t="s">
        <v>10264</v>
      </c>
      <c r="N5571" s="8" t="s">
        <v>10716</v>
      </c>
      <c r="O5571" s="8" t="s">
        <v>45791</v>
      </c>
      <c r="P5571" s="8" t="s">
        <v>776</v>
      </c>
      <c r="Q5571" s="8" t="s">
        <v>9653</v>
      </c>
      <c r="R5571" s="8" t="s">
        <v>8161</v>
      </c>
      <c r="S5571" s="17" t="s">
        <v>9654</v>
      </c>
      <c r="T5571" s="18">
        <v>43029</v>
      </c>
      <c r="U5571" s="8">
        <v>0.75</v>
      </c>
      <c r="V5571" s="8">
        <v>0.85416666666666663</v>
      </c>
      <c r="W5571" s="8" t="s">
        <v>1387</v>
      </c>
      <c r="X5571" s="8" t="s">
        <v>10265</v>
      </c>
      <c r="Y5571" s="8" t="s">
        <v>10266</v>
      </c>
      <c r="Z5571" s="17" t="s">
        <v>10267</v>
      </c>
      <c r="AA5571" s="8" t="s">
        <v>10268</v>
      </c>
      <c r="AB5571" s="8" t="s">
        <v>10269</v>
      </c>
    </row>
    <row r="5572" spans="1:28" hidden="1" x14ac:dyDescent="0.2">
      <c r="A5572" s="8" t="s">
        <v>10270</v>
      </c>
      <c r="B5572" s="8" t="s">
        <v>10271</v>
      </c>
      <c r="C5572" s="8" t="s">
        <v>45761</v>
      </c>
      <c r="D5572" s="8" t="s">
        <v>45762</v>
      </c>
      <c r="E5572" s="8" t="s">
        <v>184</v>
      </c>
      <c r="F5572" s="8" t="s">
        <v>133</v>
      </c>
      <c r="G5572" s="8" t="s">
        <v>184</v>
      </c>
      <c r="H5572" s="8" t="s">
        <v>133</v>
      </c>
      <c r="I5572" s="8" t="s">
        <v>9651</v>
      </c>
      <c r="J5572" s="8" t="s">
        <v>708</v>
      </c>
      <c r="K5572" s="8" t="s">
        <v>1716</v>
      </c>
      <c r="L5572" s="8" t="s">
        <v>10264</v>
      </c>
      <c r="M5572" s="8" t="s">
        <v>10272</v>
      </c>
      <c r="N5572" s="8" t="s">
        <v>10716</v>
      </c>
      <c r="O5572" s="8" t="s">
        <v>45791</v>
      </c>
      <c r="P5572" s="8" t="s">
        <v>776</v>
      </c>
      <c r="Q5572" s="8" t="s">
        <v>9653</v>
      </c>
      <c r="R5572" s="8" t="s">
        <v>8161</v>
      </c>
      <c r="S5572" s="17" t="s">
        <v>9654</v>
      </c>
      <c r="T5572" s="18">
        <v>43029</v>
      </c>
      <c r="U5572" s="8">
        <v>0.85416666666666663</v>
      </c>
      <c r="V5572" s="8">
        <v>0.91666666666666663</v>
      </c>
      <c r="W5572" s="8" t="s">
        <v>2170</v>
      </c>
      <c r="X5572" s="8" t="s">
        <v>10273</v>
      </c>
      <c r="Y5572" s="8" t="s">
        <v>10274</v>
      </c>
      <c r="Z5572" s="17" t="s">
        <v>10275</v>
      </c>
      <c r="AA5572" s="8" t="s">
        <v>10276</v>
      </c>
      <c r="AB5572" s="8" t="s">
        <v>10277</v>
      </c>
    </row>
    <row r="5573" spans="1:28" hidden="1" x14ac:dyDescent="0.2">
      <c r="A5573" s="8" t="s">
        <v>10278</v>
      </c>
      <c r="B5573" s="8" t="s">
        <v>10279</v>
      </c>
      <c r="C5573" s="8" t="s">
        <v>45761</v>
      </c>
      <c r="D5573" s="8" t="s">
        <v>45762</v>
      </c>
      <c r="E5573" s="8" t="s">
        <v>184</v>
      </c>
      <c r="F5573" s="8" t="s">
        <v>133</v>
      </c>
      <c r="G5573" s="8" t="s">
        <v>184</v>
      </c>
      <c r="H5573" s="8" t="s">
        <v>133</v>
      </c>
      <c r="I5573" s="8" t="s">
        <v>9651</v>
      </c>
      <c r="J5573" s="8" t="s">
        <v>708</v>
      </c>
      <c r="K5573" s="8" t="s">
        <v>1716</v>
      </c>
      <c r="L5573" s="8" t="s">
        <v>10272</v>
      </c>
      <c r="M5573" s="8" t="s">
        <v>10280</v>
      </c>
      <c r="N5573" s="8" t="s">
        <v>10716</v>
      </c>
      <c r="O5573" s="8" t="s">
        <v>45791</v>
      </c>
      <c r="P5573" s="8" t="s">
        <v>776</v>
      </c>
      <c r="Q5573" s="8" t="s">
        <v>9653</v>
      </c>
      <c r="R5573" s="8" t="s">
        <v>8161</v>
      </c>
      <c r="S5573" s="17" t="s">
        <v>9654</v>
      </c>
      <c r="T5573" s="18">
        <v>43029</v>
      </c>
      <c r="U5573" s="8">
        <v>0.91666666666666663</v>
      </c>
      <c r="V5573" s="8">
        <v>2.0833333333333332E-2</v>
      </c>
      <c r="W5573" s="8" t="s">
        <v>1387</v>
      </c>
      <c r="X5573" s="8" t="s">
        <v>10281</v>
      </c>
      <c r="Y5573" s="8" t="s">
        <v>10282</v>
      </c>
      <c r="Z5573" s="17" t="s">
        <v>10283</v>
      </c>
      <c r="AA5573" s="8" t="s">
        <v>10284</v>
      </c>
      <c r="AB5573" s="8" t="s">
        <v>10285</v>
      </c>
    </row>
    <row r="5574" spans="1:28" hidden="1" x14ac:dyDescent="0.2">
      <c r="A5574" s="8" t="s">
        <v>10338</v>
      </c>
      <c r="B5574" s="8" t="s">
        <v>10339</v>
      </c>
      <c r="C5574" s="8" t="s">
        <v>45761</v>
      </c>
      <c r="D5574" s="8" t="s">
        <v>45762</v>
      </c>
      <c r="E5574" s="8" t="s">
        <v>194</v>
      </c>
      <c r="F5574" s="8" t="s">
        <v>133</v>
      </c>
      <c r="G5574" s="8" t="s">
        <v>194</v>
      </c>
      <c r="H5574" s="8" t="s">
        <v>133</v>
      </c>
      <c r="I5574" s="8" t="s">
        <v>9651</v>
      </c>
      <c r="J5574" s="8" t="s">
        <v>708</v>
      </c>
      <c r="K5574" s="8" t="s">
        <v>1716</v>
      </c>
      <c r="L5574" s="8" t="s">
        <v>10332</v>
      </c>
      <c r="M5574" s="8" t="s">
        <v>10340</v>
      </c>
      <c r="N5574" s="8" t="s">
        <v>10716</v>
      </c>
      <c r="O5574" s="8" t="s">
        <v>45791</v>
      </c>
      <c r="P5574" s="8" t="s">
        <v>776</v>
      </c>
      <c r="Q5574" s="8" t="s">
        <v>9653</v>
      </c>
      <c r="R5574" s="8" t="s">
        <v>8161</v>
      </c>
      <c r="S5574" s="17" t="s">
        <v>9654</v>
      </c>
      <c r="T5574" s="18">
        <v>43030</v>
      </c>
      <c r="U5574" s="8">
        <v>2.0833333333333332E-2</v>
      </c>
      <c r="V5574" s="8">
        <v>8.3333333333333329E-2</v>
      </c>
      <c r="W5574" s="8" t="s">
        <v>2170</v>
      </c>
      <c r="X5574" s="8" t="s">
        <v>10341</v>
      </c>
      <c r="Y5574" s="8" t="s">
        <v>7383</v>
      </c>
      <c r="Z5574" s="17" t="s">
        <v>10342</v>
      </c>
      <c r="AA5574" s="8" t="s">
        <v>10343</v>
      </c>
      <c r="AB5574" s="8" t="s">
        <v>10344</v>
      </c>
    </row>
    <row r="5575" spans="1:28" hidden="1" x14ac:dyDescent="0.2">
      <c r="A5575" s="8" t="s">
        <v>10345</v>
      </c>
      <c r="B5575" s="8" t="s">
        <v>10346</v>
      </c>
      <c r="C5575" s="8" t="s">
        <v>45761</v>
      </c>
      <c r="D5575" s="8" t="s">
        <v>45762</v>
      </c>
      <c r="E5575" s="8" t="s">
        <v>194</v>
      </c>
      <c r="F5575" s="8" t="s">
        <v>133</v>
      </c>
      <c r="G5575" s="8" t="s">
        <v>194</v>
      </c>
      <c r="H5575" s="8" t="s">
        <v>133</v>
      </c>
      <c r="I5575" s="8" t="s">
        <v>9651</v>
      </c>
      <c r="J5575" s="8" t="s">
        <v>708</v>
      </c>
      <c r="K5575" s="8" t="s">
        <v>1716</v>
      </c>
      <c r="L5575" s="8" t="s">
        <v>10340</v>
      </c>
      <c r="M5575" s="8" t="s">
        <v>7395</v>
      </c>
      <c r="N5575" s="8" t="s">
        <v>10716</v>
      </c>
      <c r="O5575" s="8" t="s">
        <v>45791</v>
      </c>
      <c r="P5575" s="8" t="s">
        <v>776</v>
      </c>
      <c r="Q5575" s="8" t="s">
        <v>9653</v>
      </c>
      <c r="R5575" s="8" t="s">
        <v>8161</v>
      </c>
      <c r="S5575" s="17" t="s">
        <v>9654</v>
      </c>
      <c r="T5575" s="18">
        <v>43030</v>
      </c>
      <c r="U5575" s="8">
        <v>8.3333333333333329E-2</v>
      </c>
      <c r="V5575" s="8">
        <v>0.16666666666666666</v>
      </c>
      <c r="W5575" s="8" t="s">
        <v>1100</v>
      </c>
      <c r="X5575" s="8" t="s">
        <v>10347</v>
      </c>
      <c r="Y5575" s="8" t="s">
        <v>7383</v>
      </c>
      <c r="Z5575" s="17" t="s">
        <v>10348</v>
      </c>
      <c r="AA5575" s="8" t="s">
        <v>10349</v>
      </c>
      <c r="AB5575" s="8" t="s">
        <v>10350</v>
      </c>
    </row>
    <row r="5576" spans="1:28" hidden="1" x14ac:dyDescent="0.2">
      <c r="A5576" s="8" t="s">
        <v>10351</v>
      </c>
      <c r="B5576" s="8" t="s">
        <v>10352</v>
      </c>
      <c r="C5576" s="8" t="s">
        <v>45761</v>
      </c>
      <c r="D5576" s="8" t="s">
        <v>45762</v>
      </c>
      <c r="E5576" s="8" t="s">
        <v>194</v>
      </c>
      <c r="F5576" s="8" t="s">
        <v>133</v>
      </c>
      <c r="G5576" s="8" t="s">
        <v>194</v>
      </c>
      <c r="H5576" s="8" t="s">
        <v>133</v>
      </c>
      <c r="I5576" s="8" t="s">
        <v>9651</v>
      </c>
      <c r="J5576" s="8" t="s">
        <v>708</v>
      </c>
      <c r="K5576" s="8" t="s">
        <v>1716</v>
      </c>
      <c r="L5576" s="8" t="s">
        <v>7395</v>
      </c>
      <c r="M5576" s="8" t="s">
        <v>7402</v>
      </c>
      <c r="N5576" s="8" t="s">
        <v>10716</v>
      </c>
      <c r="O5576" s="8" t="s">
        <v>45791</v>
      </c>
      <c r="P5576" s="8" t="s">
        <v>776</v>
      </c>
      <c r="Q5576" s="8" t="s">
        <v>9653</v>
      </c>
      <c r="R5576" s="8" t="s">
        <v>8161</v>
      </c>
      <c r="S5576" s="17" t="s">
        <v>9654</v>
      </c>
      <c r="T5576" s="18">
        <v>43030</v>
      </c>
      <c r="U5576" s="8">
        <v>0.16666666666666666</v>
      </c>
      <c r="V5576" s="8">
        <v>0.22916666666666666</v>
      </c>
      <c r="W5576" s="8" t="s">
        <v>2170</v>
      </c>
      <c r="X5576" s="8" t="s">
        <v>2349</v>
      </c>
      <c r="Y5576" s="8" t="s">
        <v>2350</v>
      </c>
      <c r="Z5576" s="17" t="s">
        <v>10353</v>
      </c>
      <c r="AA5576" s="8" t="s">
        <v>10354</v>
      </c>
      <c r="AB5576" s="8" t="s">
        <v>10355</v>
      </c>
    </row>
    <row r="5577" spans="1:28" hidden="1" x14ac:dyDescent="0.2">
      <c r="A5577" s="8" t="s">
        <v>10312</v>
      </c>
      <c r="B5577" s="8" t="s">
        <v>10313</v>
      </c>
      <c r="C5577" s="8" t="s">
        <v>45761</v>
      </c>
      <c r="D5577" s="8" t="s">
        <v>45762</v>
      </c>
      <c r="E5577" s="8" t="s">
        <v>194</v>
      </c>
      <c r="F5577" s="8" t="s">
        <v>133</v>
      </c>
      <c r="G5577" s="8" t="s">
        <v>194</v>
      </c>
      <c r="H5577" s="8" t="s">
        <v>133</v>
      </c>
      <c r="I5577" s="8" t="s">
        <v>9651</v>
      </c>
      <c r="J5577" s="8" t="s">
        <v>708</v>
      </c>
      <c r="K5577" s="8" t="s">
        <v>1716</v>
      </c>
      <c r="L5577" s="8" t="s">
        <v>196</v>
      </c>
      <c r="M5577" s="8" t="s">
        <v>7361</v>
      </c>
      <c r="N5577" s="8" t="s">
        <v>10716</v>
      </c>
      <c r="O5577" s="8" t="s">
        <v>45791</v>
      </c>
      <c r="P5577" s="8" t="s">
        <v>776</v>
      </c>
      <c r="Q5577" s="8" t="s">
        <v>9653</v>
      </c>
      <c r="R5577" s="8" t="s">
        <v>8161</v>
      </c>
      <c r="S5577" s="17" t="s">
        <v>9654</v>
      </c>
      <c r="T5577" s="18">
        <v>43030</v>
      </c>
      <c r="U5577" s="8">
        <v>0.75</v>
      </c>
      <c r="V5577" s="8">
        <v>0.85416666666666663</v>
      </c>
      <c r="W5577" s="8" t="s">
        <v>1387</v>
      </c>
      <c r="X5577" s="8" t="s">
        <v>10314</v>
      </c>
      <c r="Y5577" s="8" t="s">
        <v>10315</v>
      </c>
      <c r="Z5577" s="17" t="s">
        <v>10316</v>
      </c>
      <c r="AA5577" s="8" t="s">
        <v>10317</v>
      </c>
      <c r="AB5577" s="8" t="s">
        <v>10318</v>
      </c>
    </row>
    <row r="5578" spans="1:28" hidden="1" x14ac:dyDescent="0.2">
      <c r="A5578" s="8" t="s">
        <v>10319</v>
      </c>
      <c r="B5578" s="8" t="s">
        <v>10320</v>
      </c>
      <c r="C5578" s="8" t="s">
        <v>45761</v>
      </c>
      <c r="D5578" s="8" t="s">
        <v>45762</v>
      </c>
      <c r="E5578" s="8" t="s">
        <v>194</v>
      </c>
      <c r="F5578" s="8" t="s">
        <v>133</v>
      </c>
      <c r="G5578" s="8" t="s">
        <v>194</v>
      </c>
      <c r="H5578" s="8" t="s">
        <v>133</v>
      </c>
      <c r="I5578" s="8" t="s">
        <v>9651</v>
      </c>
      <c r="J5578" s="8" t="s">
        <v>708</v>
      </c>
      <c r="K5578" s="8" t="s">
        <v>1716</v>
      </c>
      <c r="L5578" s="8" t="s">
        <v>7361</v>
      </c>
      <c r="M5578" s="8" t="s">
        <v>7368</v>
      </c>
      <c r="N5578" s="8" t="s">
        <v>10716</v>
      </c>
      <c r="O5578" s="8" t="s">
        <v>45791</v>
      </c>
      <c r="P5578" s="8" t="s">
        <v>776</v>
      </c>
      <c r="Q5578" s="8" t="s">
        <v>9653</v>
      </c>
      <c r="R5578" s="8" t="s">
        <v>8161</v>
      </c>
      <c r="S5578" s="17" t="s">
        <v>9654</v>
      </c>
      <c r="T5578" s="18">
        <v>43030</v>
      </c>
      <c r="U5578" s="8">
        <v>0.85416666666666663</v>
      </c>
      <c r="V5578" s="8">
        <v>0.91666666666666663</v>
      </c>
      <c r="W5578" s="8" t="s">
        <v>2170</v>
      </c>
      <c r="X5578" s="8" t="s">
        <v>7382</v>
      </c>
      <c r="Y5578" s="8" t="s">
        <v>7383</v>
      </c>
      <c r="Z5578" s="17" t="s">
        <v>10321</v>
      </c>
      <c r="AA5578" s="8" t="s">
        <v>10322</v>
      </c>
      <c r="AB5578" s="8" t="s">
        <v>10323</v>
      </c>
    </row>
    <row r="5579" spans="1:28" hidden="1" x14ac:dyDescent="0.2">
      <c r="A5579" s="8" t="s">
        <v>10324</v>
      </c>
      <c r="B5579" s="8" t="s">
        <v>10325</v>
      </c>
      <c r="C5579" s="8" t="s">
        <v>45761</v>
      </c>
      <c r="D5579" s="8" t="s">
        <v>45762</v>
      </c>
      <c r="E5579" s="8" t="s">
        <v>194</v>
      </c>
      <c r="F5579" s="8" t="s">
        <v>133</v>
      </c>
      <c r="G5579" s="8" t="s">
        <v>194</v>
      </c>
      <c r="H5579" s="8" t="s">
        <v>133</v>
      </c>
      <c r="I5579" s="8" t="s">
        <v>9651</v>
      </c>
      <c r="J5579" s="8" t="s">
        <v>708</v>
      </c>
      <c r="K5579" s="8" t="s">
        <v>1716</v>
      </c>
      <c r="L5579" s="8" t="s">
        <v>7368</v>
      </c>
      <c r="M5579" s="8" t="s">
        <v>7374</v>
      </c>
      <c r="N5579" s="8" t="s">
        <v>10716</v>
      </c>
      <c r="O5579" s="8" t="s">
        <v>45791</v>
      </c>
      <c r="P5579" s="8" t="s">
        <v>776</v>
      </c>
      <c r="Q5579" s="8" t="s">
        <v>9653</v>
      </c>
      <c r="R5579" s="8" t="s">
        <v>8161</v>
      </c>
      <c r="S5579" s="17" t="s">
        <v>9654</v>
      </c>
      <c r="T5579" s="18">
        <v>43030</v>
      </c>
      <c r="U5579" s="8">
        <v>0.91666666666666663</v>
      </c>
      <c r="V5579" s="8">
        <v>0.97916666666666663</v>
      </c>
      <c r="W5579" s="8" t="s">
        <v>2170</v>
      </c>
      <c r="X5579" s="8" t="s">
        <v>10326</v>
      </c>
      <c r="Y5579" s="8" t="s">
        <v>7383</v>
      </c>
      <c r="Z5579" s="17" t="s">
        <v>10327</v>
      </c>
      <c r="AA5579" s="8" t="s">
        <v>10328</v>
      </c>
      <c r="AB5579" s="8" t="s">
        <v>10329</v>
      </c>
    </row>
    <row r="5580" spans="1:28" hidden="1" x14ac:dyDescent="0.2">
      <c r="A5580" s="8" t="s">
        <v>10330</v>
      </c>
      <c r="B5580" s="8" t="s">
        <v>10331</v>
      </c>
      <c r="C5580" s="8" t="s">
        <v>45761</v>
      </c>
      <c r="D5580" s="8" t="s">
        <v>45762</v>
      </c>
      <c r="E5580" s="8" t="s">
        <v>194</v>
      </c>
      <c r="F5580" s="8" t="s">
        <v>133</v>
      </c>
      <c r="G5580" s="8" t="s">
        <v>194</v>
      </c>
      <c r="H5580" s="8" t="s">
        <v>133</v>
      </c>
      <c r="I5580" s="8" t="s">
        <v>9651</v>
      </c>
      <c r="J5580" s="8" t="s">
        <v>708</v>
      </c>
      <c r="K5580" s="8" t="s">
        <v>1716</v>
      </c>
      <c r="L5580" s="8" t="s">
        <v>7374</v>
      </c>
      <c r="M5580" s="8" t="s">
        <v>10332</v>
      </c>
      <c r="N5580" s="8" t="s">
        <v>10716</v>
      </c>
      <c r="O5580" s="8" t="s">
        <v>45791</v>
      </c>
      <c r="P5580" s="8" t="s">
        <v>776</v>
      </c>
      <c r="Q5580" s="8" t="s">
        <v>9653</v>
      </c>
      <c r="R5580" s="8" t="s">
        <v>8161</v>
      </c>
      <c r="S5580" s="17" t="s">
        <v>9654</v>
      </c>
      <c r="T5580" s="18">
        <v>43030</v>
      </c>
      <c r="U5580" s="8">
        <v>0.97916666666666663</v>
      </c>
      <c r="V5580" s="8">
        <v>2.0833333333333332E-2</v>
      </c>
      <c r="W5580" s="8" t="s">
        <v>1495</v>
      </c>
      <c r="X5580" s="8" t="s">
        <v>10333</v>
      </c>
      <c r="Y5580" s="8" t="s">
        <v>10334</v>
      </c>
      <c r="Z5580" s="17" t="s">
        <v>10335</v>
      </c>
      <c r="AA5580" s="8" t="s">
        <v>10336</v>
      </c>
      <c r="AB5580" s="8" t="s">
        <v>10337</v>
      </c>
    </row>
    <row r="5581" spans="1:28" hidden="1" x14ac:dyDescent="0.2">
      <c r="A5581" s="8" t="s">
        <v>10420</v>
      </c>
      <c r="B5581" s="8" t="s">
        <v>10421</v>
      </c>
      <c r="C5581" s="8" t="s">
        <v>45761</v>
      </c>
      <c r="D5581" s="8" t="s">
        <v>45762</v>
      </c>
      <c r="E5581" s="8" t="s">
        <v>154</v>
      </c>
      <c r="F5581" s="8" t="s">
        <v>133</v>
      </c>
      <c r="G5581" s="8" t="s">
        <v>154</v>
      </c>
      <c r="H5581" s="8" t="s">
        <v>133</v>
      </c>
      <c r="I5581" s="8" t="s">
        <v>9651</v>
      </c>
      <c r="J5581" s="8" t="s">
        <v>708</v>
      </c>
      <c r="K5581" s="8" t="s">
        <v>1716</v>
      </c>
      <c r="L5581" s="8" t="s">
        <v>10415</v>
      </c>
      <c r="M5581" s="8" t="s">
        <v>10422</v>
      </c>
      <c r="N5581" s="8" t="s">
        <v>10716</v>
      </c>
      <c r="O5581" s="8" t="s">
        <v>45791</v>
      </c>
      <c r="P5581" s="8" t="s">
        <v>776</v>
      </c>
      <c r="Q5581" s="8" t="s">
        <v>9653</v>
      </c>
      <c r="R5581" s="8" t="s">
        <v>8161</v>
      </c>
      <c r="S5581" s="17" t="s">
        <v>9654</v>
      </c>
      <c r="T5581" s="18">
        <v>43031</v>
      </c>
      <c r="U5581" s="8">
        <v>6.25E-2</v>
      </c>
      <c r="V5581" s="8">
        <v>0.125</v>
      </c>
      <c r="W5581" s="8" t="s">
        <v>2170</v>
      </c>
      <c r="X5581" s="8" t="s">
        <v>10423</v>
      </c>
      <c r="Y5581" s="8" t="s">
        <v>10282</v>
      </c>
      <c r="Z5581" s="17" t="s">
        <v>10424</v>
      </c>
      <c r="AA5581" s="8" t="s">
        <v>10425</v>
      </c>
      <c r="AB5581" s="8" t="s">
        <v>10426</v>
      </c>
    </row>
    <row r="5582" spans="1:28" hidden="1" x14ac:dyDescent="0.2">
      <c r="A5582" s="8" t="s">
        <v>10427</v>
      </c>
      <c r="B5582" s="8" t="s">
        <v>10428</v>
      </c>
      <c r="C5582" s="8" t="s">
        <v>45761</v>
      </c>
      <c r="D5582" s="8" t="s">
        <v>45762</v>
      </c>
      <c r="E5582" s="8" t="s">
        <v>154</v>
      </c>
      <c r="F5582" s="8" t="s">
        <v>133</v>
      </c>
      <c r="G5582" s="8" t="s">
        <v>154</v>
      </c>
      <c r="H5582" s="8" t="s">
        <v>133</v>
      </c>
      <c r="I5582" s="8" t="s">
        <v>9651</v>
      </c>
      <c r="J5582" s="8" t="s">
        <v>708</v>
      </c>
      <c r="K5582" s="8" t="s">
        <v>1716</v>
      </c>
      <c r="L5582" s="8" t="s">
        <v>10422</v>
      </c>
      <c r="M5582" s="8" t="s">
        <v>10429</v>
      </c>
      <c r="N5582" s="8" t="s">
        <v>10716</v>
      </c>
      <c r="O5582" s="8" t="s">
        <v>45791</v>
      </c>
      <c r="P5582" s="8" t="s">
        <v>776</v>
      </c>
      <c r="Q5582" s="8" t="s">
        <v>9653</v>
      </c>
      <c r="R5582" s="8" t="s">
        <v>8161</v>
      </c>
      <c r="S5582" s="17" t="s">
        <v>9654</v>
      </c>
      <c r="T5582" s="18">
        <v>43031</v>
      </c>
      <c r="U5582" s="8">
        <v>0.125</v>
      </c>
      <c r="V5582" s="8">
        <v>0.14583333333333334</v>
      </c>
      <c r="W5582" s="8" t="s">
        <v>2155</v>
      </c>
      <c r="X5582" s="8" t="s">
        <v>10333</v>
      </c>
      <c r="Y5582" s="8" t="s">
        <v>10409</v>
      </c>
      <c r="Z5582" s="17" t="s">
        <v>10430</v>
      </c>
      <c r="AA5582" s="8" t="s">
        <v>10431</v>
      </c>
      <c r="AB5582" s="8" t="s">
        <v>10432</v>
      </c>
    </row>
    <row r="5583" spans="1:28" hidden="1" x14ac:dyDescent="0.2">
      <c r="A5583" s="8" t="s">
        <v>10433</v>
      </c>
      <c r="B5583" s="8" t="s">
        <v>10434</v>
      </c>
      <c r="C5583" s="8" t="s">
        <v>45761</v>
      </c>
      <c r="D5583" s="8" t="s">
        <v>45762</v>
      </c>
      <c r="E5583" s="8" t="s">
        <v>154</v>
      </c>
      <c r="F5583" s="8" t="s">
        <v>133</v>
      </c>
      <c r="G5583" s="8" t="s">
        <v>154</v>
      </c>
      <c r="H5583" s="8" t="s">
        <v>133</v>
      </c>
      <c r="I5583" s="8" t="s">
        <v>9651</v>
      </c>
      <c r="J5583" s="8" t="s">
        <v>708</v>
      </c>
      <c r="K5583" s="8" t="s">
        <v>1716</v>
      </c>
      <c r="L5583" s="8" t="s">
        <v>10429</v>
      </c>
      <c r="M5583" s="8" t="s">
        <v>10435</v>
      </c>
      <c r="N5583" s="8" t="s">
        <v>10716</v>
      </c>
      <c r="O5583" s="8" t="s">
        <v>45791</v>
      </c>
      <c r="P5583" s="8" t="s">
        <v>776</v>
      </c>
      <c r="Q5583" s="8" t="s">
        <v>9653</v>
      </c>
      <c r="R5583" s="8" t="s">
        <v>8161</v>
      </c>
      <c r="S5583" s="17" t="s">
        <v>9654</v>
      </c>
      <c r="T5583" s="18">
        <v>43031</v>
      </c>
      <c r="U5583" s="8">
        <v>0.14583333333333334</v>
      </c>
      <c r="V5583" s="8">
        <v>0.20833333333333334</v>
      </c>
      <c r="W5583" s="8" t="s">
        <v>2170</v>
      </c>
      <c r="X5583" s="8" t="s">
        <v>10436</v>
      </c>
      <c r="Y5583" s="8" t="s">
        <v>10282</v>
      </c>
      <c r="Z5583" s="17" t="s">
        <v>10437</v>
      </c>
      <c r="AA5583" s="8" t="s">
        <v>10438</v>
      </c>
      <c r="AB5583" s="8" t="s">
        <v>10439</v>
      </c>
    </row>
    <row r="5584" spans="1:28" hidden="1" x14ac:dyDescent="0.2">
      <c r="A5584" s="8" t="s">
        <v>10440</v>
      </c>
      <c r="B5584" s="8" t="s">
        <v>10441</v>
      </c>
      <c r="C5584" s="8" t="s">
        <v>45761</v>
      </c>
      <c r="D5584" s="8" t="s">
        <v>45762</v>
      </c>
      <c r="E5584" s="8" t="s">
        <v>154</v>
      </c>
      <c r="F5584" s="8" t="s">
        <v>133</v>
      </c>
      <c r="G5584" s="8" t="s">
        <v>154</v>
      </c>
      <c r="H5584" s="8" t="s">
        <v>133</v>
      </c>
      <c r="I5584" s="8" t="s">
        <v>9651</v>
      </c>
      <c r="J5584" s="8" t="s">
        <v>708</v>
      </c>
      <c r="K5584" s="8" t="s">
        <v>1716</v>
      </c>
      <c r="L5584" s="8" t="s">
        <v>10435</v>
      </c>
      <c r="M5584" s="8" t="s">
        <v>7446</v>
      </c>
      <c r="N5584" s="8" t="s">
        <v>10716</v>
      </c>
      <c r="O5584" s="8" t="s">
        <v>45791</v>
      </c>
      <c r="P5584" s="8" t="s">
        <v>776</v>
      </c>
      <c r="Q5584" s="8" t="s">
        <v>9653</v>
      </c>
      <c r="R5584" s="8" t="s">
        <v>8161</v>
      </c>
      <c r="S5584" s="17" t="s">
        <v>9654</v>
      </c>
      <c r="T5584" s="18">
        <v>43031</v>
      </c>
      <c r="U5584" s="8">
        <v>0.20833333333333334</v>
      </c>
      <c r="V5584" s="8">
        <v>0.22916666666666666</v>
      </c>
      <c r="W5584" s="8" t="s">
        <v>2155</v>
      </c>
      <c r="X5584" s="8" t="s">
        <v>10333</v>
      </c>
      <c r="Y5584" s="8" t="s">
        <v>10282</v>
      </c>
      <c r="Z5584" s="17" t="s">
        <v>10442</v>
      </c>
      <c r="AA5584" s="8" t="s">
        <v>10443</v>
      </c>
      <c r="AB5584" s="8" t="s">
        <v>10444</v>
      </c>
    </row>
    <row r="5585" spans="1:28" hidden="1" x14ac:dyDescent="0.2">
      <c r="A5585" s="8" t="s">
        <v>10405</v>
      </c>
      <c r="B5585" s="8" t="s">
        <v>10406</v>
      </c>
      <c r="C5585" s="8" t="s">
        <v>45761</v>
      </c>
      <c r="D5585" s="8" t="s">
        <v>45762</v>
      </c>
      <c r="E5585" s="8" t="s">
        <v>154</v>
      </c>
      <c r="F5585" s="8" t="s">
        <v>133</v>
      </c>
      <c r="G5585" s="8" t="s">
        <v>154</v>
      </c>
      <c r="H5585" s="8" t="s">
        <v>133</v>
      </c>
      <c r="I5585" s="8" t="s">
        <v>9651</v>
      </c>
      <c r="J5585" s="8" t="s">
        <v>708</v>
      </c>
      <c r="K5585" s="8" t="s">
        <v>1716</v>
      </c>
      <c r="L5585" s="8" t="s">
        <v>156</v>
      </c>
      <c r="M5585" s="8" t="s">
        <v>10407</v>
      </c>
      <c r="N5585" s="8" t="s">
        <v>10716</v>
      </c>
      <c r="O5585" s="8" t="s">
        <v>45791</v>
      </c>
      <c r="P5585" s="8" t="s">
        <v>776</v>
      </c>
      <c r="Q5585" s="8" t="s">
        <v>9653</v>
      </c>
      <c r="R5585" s="8" t="s">
        <v>8161</v>
      </c>
      <c r="S5585" s="17" t="s">
        <v>9654</v>
      </c>
      <c r="T5585" s="18">
        <v>43031</v>
      </c>
      <c r="U5585" s="8">
        <v>0.75</v>
      </c>
      <c r="V5585" s="8">
        <v>0.91666666666666663</v>
      </c>
      <c r="W5585" s="8" t="s">
        <v>739</v>
      </c>
      <c r="X5585" s="8" t="s">
        <v>10408</v>
      </c>
      <c r="Y5585" s="8" t="s">
        <v>10409</v>
      </c>
      <c r="Z5585" s="17" t="s">
        <v>10410</v>
      </c>
      <c r="AA5585" s="8" t="s">
        <v>10411</v>
      </c>
      <c r="AB5585" s="8" t="s">
        <v>10412</v>
      </c>
    </row>
    <row r="5586" spans="1:28" hidden="1" x14ac:dyDescent="0.2">
      <c r="A5586" s="8" t="s">
        <v>10413</v>
      </c>
      <c r="B5586" s="8" t="s">
        <v>10414</v>
      </c>
      <c r="C5586" s="8" t="s">
        <v>45761</v>
      </c>
      <c r="D5586" s="8" t="s">
        <v>45762</v>
      </c>
      <c r="E5586" s="8" t="s">
        <v>154</v>
      </c>
      <c r="F5586" s="8" t="s">
        <v>133</v>
      </c>
      <c r="G5586" s="8" t="s">
        <v>154</v>
      </c>
      <c r="H5586" s="8" t="s">
        <v>133</v>
      </c>
      <c r="I5586" s="8" t="s">
        <v>9651</v>
      </c>
      <c r="J5586" s="8" t="s">
        <v>708</v>
      </c>
      <c r="K5586" s="8" t="s">
        <v>1716</v>
      </c>
      <c r="L5586" s="8" t="s">
        <v>10407</v>
      </c>
      <c r="M5586" s="8" t="s">
        <v>10415</v>
      </c>
      <c r="N5586" s="8" t="s">
        <v>10716</v>
      </c>
      <c r="O5586" s="8" t="s">
        <v>45791</v>
      </c>
      <c r="P5586" s="8" t="s">
        <v>776</v>
      </c>
      <c r="Q5586" s="8" t="s">
        <v>9653</v>
      </c>
      <c r="R5586" s="8" t="s">
        <v>8161</v>
      </c>
      <c r="S5586" s="17" t="s">
        <v>9654</v>
      </c>
      <c r="T5586" s="18">
        <v>43031</v>
      </c>
      <c r="U5586" s="8">
        <v>0.91666666666666663</v>
      </c>
      <c r="V5586" s="8">
        <v>6.25E-2</v>
      </c>
      <c r="W5586" s="8" t="s">
        <v>2124</v>
      </c>
      <c r="X5586" s="8" t="s">
        <v>10416</v>
      </c>
      <c r="Y5586" s="8" t="s">
        <v>10282</v>
      </c>
      <c r="Z5586" s="17" t="s">
        <v>10417</v>
      </c>
      <c r="AA5586" s="8" t="s">
        <v>10418</v>
      </c>
      <c r="AB5586" s="8" t="s">
        <v>10419</v>
      </c>
    </row>
    <row r="5587" spans="1:28" hidden="1" x14ac:dyDescent="0.2">
      <c r="A5587" s="8" t="s">
        <v>10468</v>
      </c>
      <c r="B5587" s="8" t="s">
        <v>10469</v>
      </c>
      <c r="C5587" s="8" t="s">
        <v>45761</v>
      </c>
      <c r="D5587" s="8" t="s">
        <v>45762</v>
      </c>
      <c r="E5587" s="8" t="s">
        <v>205</v>
      </c>
      <c r="F5587" s="8" t="s">
        <v>204</v>
      </c>
      <c r="G5587" s="8" t="s">
        <v>205</v>
      </c>
      <c r="H5587" s="8" t="s">
        <v>204</v>
      </c>
      <c r="I5587" s="8" t="s">
        <v>9651</v>
      </c>
      <c r="J5587" s="8" t="s">
        <v>708</v>
      </c>
      <c r="K5587" s="8" t="s">
        <v>1716</v>
      </c>
      <c r="L5587" s="8" t="s">
        <v>10462</v>
      </c>
      <c r="M5587" s="8" t="s">
        <v>10470</v>
      </c>
      <c r="N5587" s="8" t="s">
        <v>10716</v>
      </c>
      <c r="O5587" s="8" t="s">
        <v>45791</v>
      </c>
      <c r="P5587" s="8" t="s">
        <v>776</v>
      </c>
      <c r="Q5587" s="8" t="s">
        <v>9653</v>
      </c>
      <c r="R5587" s="8" t="s">
        <v>8161</v>
      </c>
      <c r="S5587" s="17" t="s">
        <v>9654</v>
      </c>
      <c r="T5587" s="18">
        <v>43033</v>
      </c>
      <c r="U5587" s="8">
        <v>6.25E-2</v>
      </c>
      <c r="V5587" s="8">
        <v>0.16666666666666666</v>
      </c>
      <c r="W5587" s="8" t="s">
        <v>1387</v>
      </c>
      <c r="X5587" s="8" t="s">
        <v>10471</v>
      </c>
      <c r="Y5587" s="8" t="s">
        <v>10472</v>
      </c>
      <c r="Z5587" s="17" t="s">
        <v>10457</v>
      </c>
      <c r="AA5587" s="8" t="s">
        <v>10473</v>
      </c>
      <c r="AB5587" s="8" t="s">
        <v>10474</v>
      </c>
    </row>
    <row r="5588" spans="1:28" hidden="1" x14ac:dyDescent="0.2">
      <c r="A5588" s="8" t="s">
        <v>10475</v>
      </c>
      <c r="B5588" s="8" t="s">
        <v>10476</v>
      </c>
      <c r="C5588" s="8" t="s">
        <v>45761</v>
      </c>
      <c r="D5588" s="8" t="s">
        <v>45762</v>
      </c>
      <c r="E5588" s="8" t="s">
        <v>205</v>
      </c>
      <c r="F5588" s="8" t="s">
        <v>204</v>
      </c>
      <c r="G5588" s="8" t="s">
        <v>205</v>
      </c>
      <c r="H5588" s="8" t="s">
        <v>204</v>
      </c>
      <c r="I5588" s="8" t="s">
        <v>9651</v>
      </c>
      <c r="J5588" s="8" t="s">
        <v>708</v>
      </c>
      <c r="K5588" s="8" t="s">
        <v>1716</v>
      </c>
      <c r="L5588" s="8" t="s">
        <v>10470</v>
      </c>
      <c r="M5588" s="8" t="s">
        <v>10477</v>
      </c>
      <c r="N5588" s="8" t="s">
        <v>10716</v>
      </c>
      <c r="O5588" s="8" t="s">
        <v>45791</v>
      </c>
      <c r="P5588" s="8" t="s">
        <v>776</v>
      </c>
      <c r="Q5588" s="8" t="s">
        <v>9653</v>
      </c>
      <c r="R5588" s="8" t="s">
        <v>8161</v>
      </c>
      <c r="S5588" s="17" t="s">
        <v>9654</v>
      </c>
      <c r="T5588" s="18">
        <v>43033</v>
      </c>
      <c r="U5588" s="8">
        <v>0.16666666666666666</v>
      </c>
      <c r="V5588" s="8">
        <v>0.20833333333333334</v>
      </c>
      <c r="W5588" s="8" t="s">
        <v>1495</v>
      </c>
      <c r="X5588" s="8" t="s">
        <v>10478</v>
      </c>
      <c r="Y5588" s="8" t="s">
        <v>7542</v>
      </c>
      <c r="Z5588" s="17" t="s">
        <v>10479</v>
      </c>
      <c r="AA5588" s="8" t="s">
        <v>10480</v>
      </c>
      <c r="AB5588" s="8" t="s">
        <v>10481</v>
      </c>
    </row>
    <row r="5589" spans="1:28" hidden="1" x14ac:dyDescent="0.2">
      <c r="A5589" s="8" t="s">
        <v>10482</v>
      </c>
      <c r="B5589" s="8" t="s">
        <v>10483</v>
      </c>
      <c r="C5589" s="8" t="s">
        <v>45761</v>
      </c>
      <c r="D5589" s="8" t="s">
        <v>45762</v>
      </c>
      <c r="E5589" s="8" t="s">
        <v>205</v>
      </c>
      <c r="F5589" s="8" t="s">
        <v>204</v>
      </c>
      <c r="G5589" s="8" t="s">
        <v>205</v>
      </c>
      <c r="H5589" s="8" t="s">
        <v>204</v>
      </c>
      <c r="I5589" s="8" t="s">
        <v>9651</v>
      </c>
      <c r="J5589" s="8" t="s">
        <v>708</v>
      </c>
      <c r="K5589" s="8" t="s">
        <v>1716</v>
      </c>
      <c r="L5589" s="8" t="s">
        <v>10477</v>
      </c>
      <c r="M5589" s="8" t="s">
        <v>7519</v>
      </c>
      <c r="N5589" s="8" t="s">
        <v>10716</v>
      </c>
      <c r="O5589" s="8" t="s">
        <v>45791</v>
      </c>
      <c r="P5589" s="8" t="s">
        <v>776</v>
      </c>
      <c r="Q5589" s="8" t="s">
        <v>9653</v>
      </c>
      <c r="R5589" s="8" t="s">
        <v>8161</v>
      </c>
      <c r="S5589" s="17" t="s">
        <v>9654</v>
      </c>
      <c r="T5589" s="18">
        <v>43033</v>
      </c>
      <c r="U5589" s="8">
        <v>0.20833333333333334</v>
      </c>
      <c r="V5589" s="8">
        <v>0.22916666666666666</v>
      </c>
      <c r="W5589" s="8" t="s">
        <v>2155</v>
      </c>
      <c r="X5589" s="8" t="s">
        <v>2169</v>
      </c>
      <c r="Y5589" s="8" t="s">
        <v>10472</v>
      </c>
      <c r="Z5589" s="17" t="s">
        <v>10484</v>
      </c>
      <c r="AA5589" s="8" t="s">
        <v>10485</v>
      </c>
      <c r="AB5589" s="8" t="s">
        <v>10486</v>
      </c>
    </row>
    <row r="5590" spans="1:28" hidden="1" x14ac:dyDescent="0.2">
      <c r="A5590" s="8" t="s">
        <v>10445</v>
      </c>
      <c r="B5590" s="8" t="s">
        <v>10446</v>
      </c>
      <c r="C5590" s="8" t="s">
        <v>45761</v>
      </c>
      <c r="D5590" s="8" t="s">
        <v>45762</v>
      </c>
      <c r="E5590" s="8" t="s">
        <v>205</v>
      </c>
      <c r="F5590" s="8" t="s">
        <v>204</v>
      </c>
      <c r="G5590" s="8" t="s">
        <v>205</v>
      </c>
      <c r="H5590" s="8" t="s">
        <v>204</v>
      </c>
      <c r="I5590" s="8" t="s">
        <v>9651</v>
      </c>
      <c r="J5590" s="8" t="s">
        <v>708</v>
      </c>
      <c r="K5590" s="8" t="s">
        <v>1716</v>
      </c>
      <c r="L5590" s="8" t="s">
        <v>207</v>
      </c>
      <c r="M5590" s="8" t="s">
        <v>10447</v>
      </c>
      <c r="N5590" s="8" t="s">
        <v>10716</v>
      </c>
      <c r="O5590" s="8" t="s">
        <v>45791</v>
      </c>
      <c r="P5590" s="8" t="s">
        <v>776</v>
      </c>
      <c r="Q5590" s="8" t="s">
        <v>9653</v>
      </c>
      <c r="R5590" s="8" t="s">
        <v>8161</v>
      </c>
      <c r="S5590" s="17" t="s">
        <v>9654</v>
      </c>
      <c r="T5590" s="18">
        <v>43033</v>
      </c>
      <c r="U5590" s="8">
        <v>0.75</v>
      </c>
      <c r="V5590" s="8">
        <v>0.85416666666666663</v>
      </c>
      <c r="W5590" s="8" t="s">
        <v>1387</v>
      </c>
      <c r="X5590" s="8" t="s">
        <v>10448</v>
      </c>
      <c r="Y5590" s="8" t="s">
        <v>10449</v>
      </c>
      <c r="Z5590" s="17" t="s">
        <v>10450</v>
      </c>
      <c r="AA5590" s="8" t="s">
        <v>10451</v>
      </c>
      <c r="AB5590" s="8" t="s">
        <v>10452</v>
      </c>
    </row>
    <row r="5591" spans="1:28" hidden="1" x14ac:dyDescent="0.2">
      <c r="A5591" s="8" t="s">
        <v>10453</v>
      </c>
      <c r="B5591" s="8" t="s">
        <v>10454</v>
      </c>
      <c r="C5591" s="8" t="s">
        <v>45761</v>
      </c>
      <c r="D5591" s="8" t="s">
        <v>45762</v>
      </c>
      <c r="E5591" s="8" t="s">
        <v>205</v>
      </c>
      <c r="F5591" s="8" t="s">
        <v>204</v>
      </c>
      <c r="G5591" s="8" t="s">
        <v>205</v>
      </c>
      <c r="H5591" s="8" t="s">
        <v>204</v>
      </c>
      <c r="I5591" s="8" t="s">
        <v>9651</v>
      </c>
      <c r="J5591" s="8" t="s">
        <v>708</v>
      </c>
      <c r="K5591" s="8" t="s">
        <v>1716</v>
      </c>
      <c r="L5591" s="8" t="s">
        <v>10447</v>
      </c>
      <c r="M5591" s="8" t="s">
        <v>10455</v>
      </c>
      <c r="N5591" s="8" t="s">
        <v>10716</v>
      </c>
      <c r="O5591" s="8" t="s">
        <v>45791</v>
      </c>
      <c r="P5591" s="8" t="s">
        <v>776</v>
      </c>
      <c r="Q5591" s="8" t="s">
        <v>9653</v>
      </c>
      <c r="R5591" s="8" t="s">
        <v>8161</v>
      </c>
      <c r="S5591" s="17" t="s">
        <v>9654</v>
      </c>
      <c r="T5591" s="18">
        <v>43033</v>
      </c>
      <c r="U5591" s="8">
        <v>0.85416666666666663</v>
      </c>
      <c r="V5591" s="8">
        <v>0.95833333333333337</v>
      </c>
      <c r="W5591" s="8" t="s">
        <v>1387</v>
      </c>
      <c r="X5591" s="8" t="s">
        <v>10456</v>
      </c>
      <c r="Y5591" s="8" t="s">
        <v>7534</v>
      </c>
      <c r="Z5591" s="17" t="s">
        <v>10457</v>
      </c>
      <c r="AA5591" s="8" t="s">
        <v>10458</v>
      </c>
      <c r="AB5591" s="8" t="s">
        <v>10459</v>
      </c>
    </row>
    <row r="5592" spans="1:28" hidden="1" x14ac:dyDescent="0.2">
      <c r="A5592" s="8" t="s">
        <v>10460</v>
      </c>
      <c r="B5592" s="8" t="s">
        <v>10461</v>
      </c>
      <c r="C5592" s="8" t="s">
        <v>45761</v>
      </c>
      <c r="D5592" s="8" t="s">
        <v>45762</v>
      </c>
      <c r="E5592" s="8" t="s">
        <v>205</v>
      </c>
      <c r="F5592" s="8" t="s">
        <v>204</v>
      </c>
      <c r="G5592" s="8" t="s">
        <v>205</v>
      </c>
      <c r="H5592" s="8" t="s">
        <v>204</v>
      </c>
      <c r="I5592" s="8" t="s">
        <v>9651</v>
      </c>
      <c r="J5592" s="8" t="s">
        <v>708</v>
      </c>
      <c r="K5592" s="8" t="s">
        <v>1716</v>
      </c>
      <c r="L5592" s="8" t="s">
        <v>10455</v>
      </c>
      <c r="M5592" s="8" t="s">
        <v>10462</v>
      </c>
      <c r="N5592" s="8" t="s">
        <v>10716</v>
      </c>
      <c r="O5592" s="8" t="s">
        <v>45791</v>
      </c>
      <c r="P5592" s="8" t="s">
        <v>776</v>
      </c>
      <c r="Q5592" s="8" t="s">
        <v>9653</v>
      </c>
      <c r="R5592" s="8" t="s">
        <v>8161</v>
      </c>
      <c r="S5592" s="17" t="s">
        <v>9654</v>
      </c>
      <c r="T5592" s="18">
        <v>43033</v>
      </c>
      <c r="U5592" s="8">
        <v>0.95833333333333337</v>
      </c>
      <c r="V5592" s="8">
        <v>6.25E-2</v>
      </c>
      <c r="W5592" s="8" t="s">
        <v>1387</v>
      </c>
      <c r="X5592" s="8" t="s">
        <v>10463</v>
      </c>
      <c r="Y5592" s="8" t="s">
        <v>10464</v>
      </c>
      <c r="Z5592" s="17" t="s">
        <v>10465</v>
      </c>
      <c r="AA5592" s="8" t="s">
        <v>10466</v>
      </c>
      <c r="AB5592" s="8" t="s">
        <v>10467</v>
      </c>
    </row>
    <row r="5593" spans="1:28" hidden="1" x14ac:dyDescent="0.2">
      <c r="A5593" s="8" t="s">
        <v>10492</v>
      </c>
      <c r="B5593" s="8" t="s">
        <v>10493</v>
      </c>
      <c r="C5593" s="8" t="s">
        <v>45761</v>
      </c>
      <c r="D5593" s="8" t="s">
        <v>45762</v>
      </c>
      <c r="E5593" s="8" t="s">
        <v>215</v>
      </c>
      <c r="F5593" s="8" t="s">
        <v>204</v>
      </c>
      <c r="G5593" s="8" t="s">
        <v>215</v>
      </c>
      <c r="H5593" s="8" t="s">
        <v>204</v>
      </c>
      <c r="I5593" s="8" t="s">
        <v>9651</v>
      </c>
      <c r="J5593" s="8" t="s">
        <v>708</v>
      </c>
      <c r="K5593" s="8" t="s">
        <v>1716</v>
      </c>
      <c r="L5593" s="8" t="s">
        <v>7561</v>
      </c>
      <c r="M5593" s="8" t="s">
        <v>10494</v>
      </c>
      <c r="N5593" s="8" t="s">
        <v>10716</v>
      </c>
      <c r="O5593" s="8" t="s">
        <v>45791</v>
      </c>
      <c r="P5593" s="8" t="s">
        <v>776</v>
      </c>
      <c r="Q5593" s="8" t="s">
        <v>9653</v>
      </c>
      <c r="R5593" s="8" t="s">
        <v>8161</v>
      </c>
      <c r="S5593" s="17" t="s">
        <v>9654</v>
      </c>
      <c r="T5593" s="18">
        <v>43034</v>
      </c>
      <c r="U5593" s="8">
        <v>4.1666666666666664E-2</v>
      </c>
      <c r="V5593" s="8">
        <v>0.10416666666666667</v>
      </c>
      <c r="W5593" s="8" t="s">
        <v>2170</v>
      </c>
      <c r="X5593" s="8" t="s">
        <v>2169</v>
      </c>
      <c r="Y5593" s="8" t="s">
        <v>2467</v>
      </c>
      <c r="Z5593" s="17" t="s">
        <v>10495</v>
      </c>
      <c r="AA5593" s="8" t="s">
        <v>10496</v>
      </c>
      <c r="AB5593" s="8" t="s">
        <v>10497</v>
      </c>
    </row>
    <row r="5594" spans="1:28" hidden="1" x14ac:dyDescent="0.2">
      <c r="A5594" s="8" t="s">
        <v>10498</v>
      </c>
      <c r="B5594" s="8" t="s">
        <v>10499</v>
      </c>
      <c r="C5594" s="8" t="s">
        <v>45761</v>
      </c>
      <c r="D5594" s="8" t="s">
        <v>45762</v>
      </c>
      <c r="E5594" s="8" t="s">
        <v>215</v>
      </c>
      <c r="F5594" s="8" t="s">
        <v>204</v>
      </c>
      <c r="G5594" s="8" t="s">
        <v>215</v>
      </c>
      <c r="H5594" s="8" t="s">
        <v>204</v>
      </c>
      <c r="I5594" s="8" t="s">
        <v>9651</v>
      </c>
      <c r="J5594" s="8" t="s">
        <v>708</v>
      </c>
      <c r="K5594" s="8" t="s">
        <v>1716</v>
      </c>
      <c r="L5594" s="8" t="s">
        <v>10494</v>
      </c>
      <c r="M5594" s="8" t="s">
        <v>7574</v>
      </c>
      <c r="N5594" s="8" t="s">
        <v>10716</v>
      </c>
      <c r="O5594" s="8" t="s">
        <v>45791</v>
      </c>
      <c r="P5594" s="8" t="s">
        <v>776</v>
      </c>
      <c r="Q5594" s="8" t="s">
        <v>9653</v>
      </c>
      <c r="R5594" s="8" t="s">
        <v>8161</v>
      </c>
      <c r="S5594" s="17" t="s">
        <v>9654</v>
      </c>
      <c r="T5594" s="18">
        <v>43034</v>
      </c>
      <c r="U5594" s="8">
        <v>0.10416666666666667</v>
      </c>
      <c r="V5594" s="8">
        <v>0.22916666666666666</v>
      </c>
      <c r="W5594" s="8" t="s">
        <v>1283</v>
      </c>
      <c r="X5594" s="8" t="s">
        <v>7639</v>
      </c>
      <c r="Y5594" s="8" t="s">
        <v>2467</v>
      </c>
      <c r="Z5594" s="17" t="s">
        <v>10500</v>
      </c>
      <c r="AA5594" s="8" t="s">
        <v>10501</v>
      </c>
      <c r="AB5594" s="8" t="s">
        <v>10502</v>
      </c>
    </row>
    <row r="5595" spans="1:28" hidden="1" x14ac:dyDescent="0.2">
      <c r="A5595" s="8" t="s">
        <v>10487</v>
      </c>
      <c r="B5595" s="8" t="s">
        <v>10488</v>
      </c>
      <c r="C5595" s="8" t="s">
        <v>45761</v>
      </c>
      <c r="D5595" s="8" t="s">
        <v>45762</v>
      </c>
      <c r="E5595" s="8" t="s">
        <v>215</v>
      </c>
      <c r="F5595" s="8" t="s">
        <v>204</v>
      </c>
      <c r="G5595" s="8" t="s">
        <v>215</v>
      </c>
      <c r="H5595" s="8" t="s">
        <v>204</v>
      </c>
      <c r="I5595" s="8" t="s">
        <v>9651</v>
      </c>
      <c r="J5595" s="8" t="s">
        <v>708</v>
      </c>
      <c r="K5595" s="8" t="s">
        <v>1716</v>
      </c>
      <c r="L5595" s="8" t="s">
        <v>217</v>
      </c>
      <c r="M5595" s="8" t="s">
        <v>7561</v>
      </c>
      <c r="N5595" s="8" t="s">
        <v>10716</v>
      </c>
      <c r="O5595" s="8" t="s">
        <v>45791</v>
      </c>
      <c r="P5595" s="8" t="s">
        <v>776</v>
      </c>
      <c r="Q5595" s="8" t="s">
        <v>9653</v>
      </c>
      <c r="R5595" s="8" t="s">
        <v>8161</v>
      </c>
      <c r="S5595" s="17" t="s">
        <v>9654</v>
      </c>
      <c r="T5595" s="18">
        <v>43034</v>
      </c>
      <c r="U5595" s="8">
        <v>0.75</v>
      </c>
      <c r="V5595" s="8">
        <v>4.1666666666666664E-2</v>
      </c>
      <c r="W5595" s="8" t="s">
        <v>296</v>
      </c>
      <c r="X5595" s="8" t="s">
        <v>2466</v>
      </c>
      <c r="Y5595" s="8" t="s">
        <v>2467</v>
      </c>
      <c r="Z5595" s="17" t="s">
        <v>10489</v>
      </c>
      <c r="AA5595" s="8" t="s">
        <v>10490</v>
      </c>
      <c r="AB5595" s="8" t="s">
        <v>10491</v>
      </c>
    </row>
    <row r="5596" spans="1:28" hidden="1" x14ac:dyDescent="0.2">
      <c r="A5596" s="8" t="s">
        <v>10508</v>
      </c>
      <c r="B5596" s="8" t="s">
        <v>10509</v>
      </c>
      <c r="C5596" s="8" t="s">
        <v>45761</v>
      </c>
      <c r="D5596" s="8" t="s">
        <v>45762</v>
      </c>
      <c r="E5596" s="8" t="s">
        <v>225</v>
      </c>
      <c r="F5596" s="8" t="s">
        <v>204</v>
      </c>
      <c r="G5596" s="8" t="s">
        <v>225</v>
      </c>
      <c r="H5596" s="8" t="s">
        <v>204</v>
      </c>
      <c r="I5596" s="8" t="s">
        <v>9651</v>
      </c>
      <c r="J5596" s="8" t="s">
        <v>708</v>
      </c>
      <c r="K5596" s="8" t="s">
        <v>1716</v>
      </c>
      <c r="L5596" s="8" t="s">
        <v>7601</v>
      </c>
      <c r="M5596" s="8" t="s">
        <v>7609</v>
      </c>
      <c r="N5596" s="8" t="s">
        <v>10716</v>
      </c>
      <c r="O5596" s="8" t="s">
        <v>45791</v>
      </c>
      <c r="P5596" s="8" t="s">
        <v>776</v>
      </c>
      <c r="Q5596" s="8" t="s">
        <v>9653</v>
      </c>
      <c r="R5596" s="8" t="s">
        <v>8161</v>
      </c>
      <c r="S5596" s="17" t="s">
        <v>9654</v>
      </c>
      <c r="T5596" s="18">
        <v>43035</v>
      </c>
      <c r="U5596" s="8">
        <v>0</v>
      </c>
      <c r="V5596" s="8">
        <v>4.1666666666666664E-2</v>
      </c>
      <c r="W5596" s="8" t="s">
        <v>1495</v>
      </c>
      <c r="X5596" s="8" t="s">
        <v>10510</v>
      </c>
      <c r="Y5596" s="8" t="s">
        <v>2495</v>
      </c>
      <c r="Z5596" s="17" t="s">
        <v>10511</v>
      </c>
      <c r="AA5596" s="8" t="s">
        <v>10512</v>
      </c>
      <c r="AB5596" s="8" t="s">
        <v>10513</v>
      </c>
    </row>
    <row r="5597" spans="1:28" hidden="1" x14ac:dyDescent="0.2">
      <c r="A5597" s="8" t="s">
        <v>10514</v>
      </c>
      <c r="B5597" s="8" t="s">
        <v>10515</v>
      </c>
      <c r="C5597" s="8" t="s">
        <v>45761</v>
      </c>
      <c r="D5597" s="8" t="s">
        <v>45762</v>
      </c>
      <c r="E5597" s="8" t="s">
        <v>225</v>
      </c>
      <c r="F5597" s="8" t="s">
        <v>204</v>
      </c>
      <c r="G5597" s="8" t="s">
        <v>225</v>
      </c>
      <c r="H5597" s="8" t="s">
        <v>204</v>
      </c>
      <c r="I5597" s="8" t="s">
        <v>9651</v>
      </c>
      <c r="J5597" s="8" t="s">
        <v>708</v>
      </c>
      <c r="K5597" s="8" t="s">
        <v>1716</v>
      </c>
      <c r="L5597" s="8" t="s">
        <v>7609</v>
      </c>
      <c r="M5597" s="8" t="s">
        <v>7624</v>
      </c>
      <c r="N5597" s="8" t="s">
        <v>10716</v>
      </c>
      <c r="O5597" s="8" t="s">
        <v>45791</v>
      </c>
      <c r="P5597" s="8" t="s">
        <v>776</v>
      </c>
      <c r="Q5597" s="8" t="s">
        <v>9653</v>
      </c>
      <c r="R5597" s="8" t="s">
        <v>8161</v>
      </c>
      <c r="S5597" s="17" t="s">
        <v>9654</v>
      </c>
      <c r="T5597" s="18">
        <v>43035</v>
      </c>
      <c r="U5597" s="8">
        <v>4.1666666666666664E-2</v>
      </c>
      <c r="V5597" s="8">
        <v>8.3333333333333329E-2</v>
      </c>
      <c r="W5597" s="8" t="s">
        <v>1495</v>
      </c>
      <c r="X5597" s="8" t="s">
        <v>2169</v>
      </c>
      <c r="Y5597" s="8" t="s">
        <v>2495</v>
      </c>
      <c r="Z5597" s="17" t="s">
        <v>10516</v>
      </c>
      <c r="AA5597" s="8" t="s">
        <v>10517</v>
      </c>
      <c r="AB5597" s="8" t="s">
        <v>10518</v>
      </c>
    </row>
    <row r="5598" spans="1:28" hidden="1" x14ac:dyDescent="0.2">
      <c r="A5598" s="8" t="s">
        <v>10519</v>
      </c>
      <c r="B5598" s="8" t="s">
        <v>10520</v>
      </c>
      <c r="C5598" s="8" t="s">
        <v>45761</v>
      </c>
      <c r="D5598" s="8" t="s">
        <v>45762</v>
      </c>
      <c r="E5598" s="8" t="s">
        <v>225</v>
      </c>
      <c r="F5598" s="8" t="s">
        <v>204</v>
      </c>
      <c r="G5598" s="8" t="s">
        <v>225</v>
      </c>
      <c r="H5598" s="8" t="s">
        <v>204</v>
      </c>
      <c r="I5598" s="8" t="s">
        <v>9651</v>
      </c>
      <c r="J5598" s="8" t="s">
        <v>708</v>
      </c>
      <c r="K5598" s="8" t="s">
        <v>1716</v>
      </c>
      <c r="L5598" s="8" t="s">
        <v>7624</v>
      </c>
      <c r="M5598" s="8" t="s">
        <v>7659</v>
      </c>
      <c r="N5598" s="8" t="s">
        <v>10716</v>
      </c>
      <c r="O5598" s="8" t="s">
        <v>45791</v>
      </c>
      <c r="P5598" s="8" t="s">
        <v>776</v>
      </c>
      <c r="Q5598" s="8" t="s">
        <v>9653</v>
      </c>
      <c r="R5598" s="8" t="s">
        <v>8161</v>
      </c>
      <c r="S5598" s="17" t="s">
        <v>9654</v>
      </c>
      <c r="T5598" s="18">
        <v>43035</v>
      </c>
      <c r="U5598" s="8">
        <v>8.3333333333333329E-2</v>
      </c>
      <c r="V5598" s="8">
        <v>0.22916666666666666</v>
      </c>
      <c r="W5598" s="8" t="s">
        <v>2124</v>
      </c>
      <c r="X5598" s="8" t="s">
        <v>7686</v>
      </c>
      <c r="Y5598" s="8" t="s">
        <v>7687</v>
      </c>
      <c r="Z5598" s="17" t="s">
        <v>10521</v>
      </c>
      <c r="AA5598" s="8" t="s">
        <v>10522</v>
      </c>
      <c r="AB5598" s="8" t="s">
        <v>10523</v>
      </c>
    </row>
    <row r="5599" spans="1:28" hidden="1" x14ac:dyDescent="0.2">
      <c r="A5599" s="8" t="s">
        <v>10503</v>
      </c>
      <c r="B5599" s="8" t="s">
        <v>10504</v>
      </c>
      <c r="C5599" s="8" t="s">
        <v>45761</v>
      </c>
      <c r="D5599" s="8" t="s">
        <v>45762</v>
      </c>
      <c r="E5599" s="8" t="s">
        <v>225</v>
      </c>
      <c r="F5599" s="8" t="s">
        <v>204</v>
      </c>
      <c r="G5599" s="8" t="s">
        <v>225</v>
      </c>
      <c r="H5599" s="8" t="s">
        <v>204</v>
      </c>
      <c r="I5599" s="8" t="s">
        <v>9651</v>
      </c>
      <c r="J5599" s="8" t="s">
        <v>708</v>
      </c>
      <c r="K5599" s="8" t="s">
        <v>1716</v>
      </c>
      <c r="L5599" s="8" t="s">
        <v>227</v>
      </c>
      <c r="M5599" s="8" t="s">
        <v>7601</v>
      </c>
      <c r="N5599" s="8" t="s">
        <v>10716</v>
      </c>
      <c r="O5599" s="8" t="s">
        <v>45791</v>
      </c>
      <c r="P5599" s="8" t="s">
        <v>776</v>
      </c>
      <c r="Q5599" s="8" t="s">
        <v>9653</v>
      </c>
      <c r="R5599" s="8" t="s">
        <v>8161</v>
      </c>
      <c r="S5599" s="17" t="s">
        <v>9654</v>
      </c>
      <c r="T5599" s="18">
        <v>43035</v>
      </c>
      <c r="U5599" s="8">
        <v>0.75</v>
      </c>
      <c r="V5599" s="8">
        <v>0</v>
      </c>
      <c r="W5599" s="8" t="s">
        <v>30</v>
      </c>
      <c r="X5599" s="8" t="s">
        <v>2494</v>
      </c>
      <c r="Y5599" s="8" t="s">
        <v>2495</v>
      </c>
      <c r="Z5599" s="17" t="s">
        <v>10505</v>
      </c>
      <c r="AA5599" s="8" t="s">
        <v>10506</v>
      </c>
      <c r="AB5599" s="8" t="s">
        <v>10507</v>
      </c>
    </row>
    <row r="5600" spans="1:28" hidden="1" x14ac:dyDescent="0.2">
      <c r="A5600" s="8" t="s">
        <v>10537</v>
      </c>
      <c r="B5600" s="8" t="s">
        <v>10538</v>
      </c>
      <c r="C5600" s="8" t="s">
        <v>45761</v>
      </c>
      <c r="D5600" s="8" t="s">
        <v>45762</v>
      </c>
      <c r="E5600" s="8" t="s">
        <v>235</v>
      </c>
      <c r="F5600" s="8" t="s">
        <v>204</v>
      </c>
      <c r="G5600" s="8" t="s">
        <v>235</v>
      </c>
      <c r="H5600" s="8" t="s">
        <v>204</v>
      </c>
      <c r="I5600" s="8" t="s">
        <v>9651</v>
      </c>
      <c r="J5600" s="8" t="s">
        <v>708</v>
      </c>
      <c r="K5600" s="8" t="s">
        <v>1716</v>
      </c>
      <c r="L5600" s="8" t="s">
        <v>7685</v>
      </c>
      <c r="M5600" s="8" t="s">
        <v>10539</v>
      </c>
      <c r="N5600" s="8" t="s">
        <v>10716</v>
      </c>
      <c r="O5600" s="8" t="s">
        <v>45791</v>
      </c>
      <c r="P5600" s="8" t="s">
        <v>776</v>
      </c>
      <c r="Q5600" s="8" t="s">
        <v>9653</v>
      </c>
      <c r="R5600" s="8" t="s">
        <v>8161</v>
      </c>
      <c r="S5600" s="17" t="s">
        <v>9654</v>
      </c>
      <c r="T5600" s="18">
        <v>43036</v>
      </c>
      <c r="U5600" s="8">
        <v>4.1666666666666664E-2</v>
      </c>
      <c r="V5600" s="8">
        <v>0.10416666666666667</v>
      </c>
      <c r="W5600" s="8" t="s">
        <v>2170</v>
      </c>
      <c r="X5600" s="8" t="s">
        <v>10540</v>
      </c>
      <c r="Y5600" s="8" t="s">
        <v>10533</v>
      </c>
      <c r="Z5600" s="17" t="s">
        <v>10541</v>
      </c>
      <c r="AA5600" s="8" t="s">
        <v>10542</v>
      </c>
      <c r="AB5600" s="8" t="s">
        <v>10543</v>
      </c>
    </row>
    <row r="5601" spans="1:28" hidden="1" x14ac:dyDescent="0.2">
      <c r="A5601" s="8" t="s">
        <v>10544</v>
      </c>
      <c r="B5601" s="8" t="s">
        <v>10545</v>
      </c>
      <c r="C5601" s="8" t="s">
        <v>45761</v>
      </c>
      <c r="D5601" s="8" t="s">
        <v>45762</v>
      </c>
      <c r="E5601" s="8" t="s">
        <v>235</v>
      </c>
      <c r="F5601" s="8" t="s">
        <v>204</v>
      </c>
      <c r="G5601" s="8" t="s">
        <v>235</v>
      </c>
      <c r="H5601" s="8" t="s">
        <v>204</v>
      </c>
      <c r="I5601" s="8" t="s">
        <v>9651</v>
      </c>
      <c r="J5601" s="8" t="s">
        <v>708</v>
      </c>
      <c r="K5601" s="8" t="s">
        <v>1716</v>
      </c>
      <c r="L5601" s="8" t="s">
        <v>10539</v>
      </c>
      <c r="M5601" s="8" t="s">
        <v>7721</v>
      </c>
      <c r="N5601" s="8" t="s">
        <v>10716</v>
      </c>
      <c r="O5601" s="8" t="s">
        <v>45791</v>
      </c>
      <c r="P5601" s="8" t="s">
        <v>776</v>
      </c>
      <c r="Q5601" s="8" t="s">
        <v>9653</v>
      </c>
      <c r="R5601" s="8" t="s">
        <v>8161</v>
      </c>
      <c r="S5601" s="17" t="s">
        <v>9654</v>
      </c>
      <c r="T5601" s="18">
        <v>43036</v>
      </c>
      <c r="U5601" s="8">
        <v>0.10416666666666667</v>
      </c>
      <c r="V5601" s="8">
        <v>0.22916666666666666</v>
      </c>
      <c r="W5601" s="8" t="s">
        <v>1283</v>
      </c>
      <c r="X5601" s="8" t="s">
        <v>2225</v>
      </c>
      <c r="Y5601" s="8" t="s">
        <v>2532</v>
      </c>
      <c r="Z5601" s="17" t="s">
        <v>10546</v>
      </c>
      <c r="AA5601" s="8" t="s">
        <v>10547</v>
      </c>
      <c r="AB5601" s="8" t="s">
        <v>10548</v>
      </c>
    </row>
    <row r="5602" spans="1:28" hidden="1" x14ac:dyDescent="0.2">
      <c r="A5602" s="8" t="s">
        <v>10524</v>
      </c>
      <c r="B5602" s="8" t="s">
        <v>10525</v>
      </c>
      <c r="C5602" s="8" t="s">
        <v>45761</v>
      </c>
      <c r="D5602" s="8" t="s">
        <v>45762</v>
      </c>
      <c r="E5602" s="8" t="s">
        <v>235</v>
      </c>
      <c r="F5602" s="8" t="s">
        <v>204</v>
      </c>
      <c r="G5602" s="8" t="s">
        <v>235</v>
      </c>
      <c r="H5602" s="8" t="s">
        <v>204</v>
      </c>
      <c r="I5602" s="8" t="s">
        <v>9651</v>
      </c>
      <c r="J5602" s="8" t="s">
        <v>708</v>
      </c>
      <c r="K5602" s="8" t="s">
        <v>1716</v>
      </c>
      <c r="L5602" s="8" t="s">
        <v>237</v>
      </c>
      <c r="M5602" s="8" t="s">
        <v>10526</v>
      </c>
      <c r="N5602" s="8" t="s">
        <v>10716</v>
      </c>
      <c r="O5602" s="8" t="s">
        <v>45791</v>
      </c>
      <c r="P5602" s="8" t="s">
        <v>776</v>
      </c>
      <c r="Q5602" s="8" t="s">
        <v>9653</v>
      </c>
      <c r="R5602" s="8" t="s">
        <v>8161</v>
      </c>
      <c r="S5602" s="17" t="s">
        <v>9654</v>
      </c>
      <c r="T5602" s="18">
        <v>43036</v>
      </c>
      <c r="U5602" s="8">
        <v>0.75</v>
      </c>
      <c r="V5602" s="8">
        <v>0.8125</v>
      </c>
      <c r="W5602" s="8" t="s">
        <v>2170</v>
      </c>
      <c r="X5602" s="8" t="s">
        <v>7779</v>
      </c>
      <c r="Y5602" s="8" t="s">
        <v>7758</v>
      </c>
      <c r="Z5602" s="17" t="s">
        <v>10527</v>
      </c>
      <c r="AA5602" s="8" t="s">
        <v>10528</v>
      </c>
      <c r="AB5602" s="8" t="s">
        <v>10529</v>
      </c>
    </row>
    <row r="5603" spans="1:28" hidden="1" x14ac:dyDescent="0.2">
      <c r="A5603" s="8" t="s">
        <v>10530</v>
      </c>
      <c r="B5603" s="8" t="s">
        <v>10531</v>
      </c>
      <c r="C5603" s="8" t="s">
        <v>45761</v>
      </c>
      <c r="D5603" s="8" t="s">
        <v>45762</v>
      </c>
      <c r="E5603" s="8" t="s">
        <v>235</v>
      </c>
      <c r="F5603" s="8" t="s">
        <v>204</v>
      </c>
      <c r="G5603" s="8" t="s">
        <v>235</v>
      </c>
      <c r="H5603" s="8" t="s">
        <v>204</v>
      </c>
      <c r="I5603" s="8" t="s">
        <v>9651</v>
      </c>
      <c r="J5603" s="8" t="s">
        <v>708</v>
      </c>
      <c r="K5603" s="8" t="s">
        <v>1716</v>
      </c>
      <c r="L5603" s="8" t="s">
        <v>10526</v>
      </c>
      <c r="M5603" s="8" t="s">
        <v>7685</v>
      </c>
      <c r="N5603" s="8" t="s">
        <v>10716</v>
      </c>
      <c r="O5603" s="8" t="s">
        <v>45791</v>
      </c>
      <c r="P5603" s="8" t="s">
        <v>776</v>
      </c>
      <c r="Q5603" s="8" t="s">
        <v>9653</v>
      </c>
      <c r="R5603" s="8" t="s">
        <v>8161</v>
      </c>
      <c r="S5603" s="17" t="s">
        <v>9654</v>
      </c>
      <c r="T5603" s="18">
        <v>43036</v>
      </c>
      <c r="U5603" s="8">
        <v>0.8125</v>
      </c>
      <c r="V5603" s="8">
        <v>4.1666666666666664E-2</v>
      </c>
      <c r="W5603" s="8" t="s">
        <v>2712</v>
      </c>
      <c r="X5603" s="8" t="s">
        <v>10532</v>
      </c>
      <c r="Y5603" s="8" t="s">
        <v>10533</v>
      </c>
      <c r="Z5603" s="17" t="s">
        <v>10534</v>
      </c>
      <c r="AA5603" s="8" t="s">
        <v>10535</v>
      </c>
      <c r="AB5603" s="8" t="s">
        <v>10536</v>
      </c>
    </row>
    <row r="5604" spans="1:28" hidden="1" x14ac:dyDescent="0.2">
      <c r="A5604" s="8" t="s">
        <v>10555</v>
      </c>
      <c r="B5604" s="8" t="s">
        <v>10556</v>
      </c>
      <c r="C5604" s="8" t="s">
        <v>45761</v>
      </c>
      <c r="D5604" s="8" t="s">
        <v>45762</v>
      </c>
      <c r="E5604" s="8" t="s">
        <v>245</v>
      </c>
      <c r="F5604" s="8" t="s">
        <v>204</v>
      </c>
      <c r="G5604" s="8" t="s">
        <v>245</v>
      </c>
      <c r="H5604" s="8" t="s">
        <v>204</v>
      </c>
      <c r="I5604" s="8" t="s">
        <v>9651</v>
      </c>
      <c r="J5604" s="8" t="s">
        <v>708</v>
      </c>
      <c r="K5604" s="8" t="s">
        <v>1716</v>
      </c>
      <c r="L5604" s="8" t="s">
        <v>10551</v>
      </c>
      <c r="M5604" s="8" t="s">
        <v>7785</v>
      </c>
      <c r="N5604" s="8" t="s">
        <v>10716</v>
      </c>
      <c r="O5604" s="8" t="s">
        <v>45791</v>
      </c>
      <c r="P5604" s="8" t="s">
        <v>776</v>
      </c>
      <c r="Q5604" s="8" t="s">
        <v>9653</v>
      </c>
      <c r="R5604" s="8" t="s">
        <v>8161</v>
      </c>
      <c r="S5604" s="17" t="s">
        <v>9654</v>
      </c>
      <c r="T5604" s="18">
        <v>43037</v>
      </c>
      <c r="U5604" s="8">
        <v>4.1666666666666664E-2</v>
      </c>
      <c r="V5604" s="8">
        <v>6.25E-2</v>
      </c>
      <c r="W5604" s="8" t="s">
        <v>2155</v>
      </c>
      <c r="X5604" s="8" t="s">
        <v>2169</v>
      </c>
      <c r="Y5604" s="8" t="s">
        <v>7815</v>
      </c>
      <c r="Z5604" s="17" t="s">
        <v>10557</v>
      </c>
      <c r="AA5604" s="8" t="s">
        <v>10558</v>
      </c>
      <c r="AB5604" s="8" t="s">
        <v>10559</v>
      </c>
    </row>
    <row r="5605" spans="1:28" hidden="1" x14ac:dyDescent="0.2">
      <c r="A5605" s="8" t="s">
        <v>10560</v>
      </c>
      <c r="B5605" s="8" t="s">
        <v>10561</v>
      </c>
      <c r="C5605" s="8" t="s">
        <v>45761</v>
      </c>
      <c r="D5605" s="8" t="s">
        <v>45762</v>
      </c>
      <c r="E5605" s="8" t="s">
        <v>245</v>
      </c>
      <c r="F5605" s="8" t="s">
        <v>204</v>
      </c>
      <c r="G5605" s="8" t="s">
        <v>245</v>
      </c>
      <c r="H5605" s="8" t="s">
        <v>204</v>
      </c>
      <c r="I5605" s="8" t="s">
        <v>9651</v>
      </c>
      <c r="J5605" s="8" t="s">
        <v>708</v>
      </c>
      <c r="K5605" s="8" t="s">
        <v>1716</v>
      </c>
      <c r="L5605" s="8" t="s">
        <v>7785</v>
      </c>
      <c r="M5605" s="8" t="s">
        <v>10562</v>
      </c>
      <c r="N5605" s="8" t="s">
        <v>10716</v>
      </c>
      <c r="O5605" s="8" t="s">
        <v>45791</v>
      </c>
      <c r="P5605" s="8" t="s">
        <v>776</v>
      </c>
      <c r="Q5605" s="8" t="s">
        <v>9653</v>
      </c>
      <c r="R5605" s="8" t="s">
        <v>8161</v>
      </c>
      <c r="S5605" s="17" t="s">
        <v>9654</v>
      </c>
      <c r="T5605" s="18">
        <v>43037</v>
      </c>
      <c r="U5605" s="8">
        <v>6.25E-2</v>
      </c>
      <c r="V5605" s="8">
        <v>0.125</v>
      </c>
      <c r="W5605" s="8" t="s">
        <v>2170</v>
      </c>
      <c r="X5605" s="8" t="s">
        <v>10563</v>
      </c>
      <c r="Y5605" s="8" t="s">
        <v>7815</v>
      </c>
      <c r="Z5605" s="17" t="s">
        <v>10564</v>
      </c>
      <c r="AA5605" s="8" t="s">
        <v>10565</v>
      </c>
      <c r="AB5605" s="8" t="s">
        <v>10566</v>
      </c>
    </row>
    <row r="5606" spans="1:28" hidden="1" x14ac:dyDescent="0.2">
      <c r="A5606" s="8" t="s">
        <v>10567</v>
      </c>
      <c r="B5606" s="8" t="s">
        <v>10568</v>
      </c>
      <c r="C5606" s="8" t="s">
        <v>45761</v>
      </c>
      <c r="D5606" s="8" t="s">
        <v>45762</v>
      </c>
      <c r="E5606" s="8" t="s">
        <v>245</v>
      </c>
      <c r="F5606" s="8" t="s">
        <v>204</v>
      </c>
      <c r="G5606" s="8" t="s">
        <v>245</v>
      </c>
      <c r="H5606" s="8" t="s">
        <v>204</v>
      </c>
      <c r="I5606" s="8" t="s">
        <v>9651</v>
      </c>
      <c r="J5606" s="8" t="s">
        <v>708</v>
      </c>
      <c r="K5606" s="8" t="s">
        <v>1716</v>
      </c>
      <c r="L5606" s="8" t="s">
        <v>10562</v>
      </c>
      <c r="M5606" s="8" t="s">
        <v>10569</v>
      </c>
      <c r="N5606" s="8" t="s">
        <v>10716</v>
      </c>
      <c r="O5606" s="8" t="s">
        <v>45791</v>
      </c>
      <c r="P5606" s="8" t="s">
        <v>776</v>
      </c>
      <c r="Q5606" s="8" t="s">
        <v>9653</v>
      </c>
      <c r="R5606" s="8" t="s">
        <v>8161</v>
      </c>
      <c r="S5606" s="17" t="s">
        <v>9654</v>
      </c>
      <c r="T5606" s="18">
        <v>43037</v>
      </c>
      <c r="U5606" s="8">
        <v>0.125</v>
      </c>
      <c r="V5606" s="8">
        <v>0.20833333333333334</v>
      </c>
      <c r="W5606" s="8" t="s">
        <v>1100</v>
      </c>
      <c r="X5606" s="8" t="s">
        <v>10570</v>
      </c>
      <c r="Y5606" s="8" t="s">
        <v>7815</v>
      </c>
      <c r="Z5606" s="17" t="s">
        <v>10571</v>
      </c>
      <c r="AA5606" s="8" t="s">
        <v>10572</v>
      </c>
      <c r="AB5606" s="8" t="s">
        <v>10573</v>
      </c>
    </row>
    <row r="5607" spans="1:28" hidden="1" x14ac:dyDescent="0.2">
      <c r="A5607" s="8" t="s">
        <v>10574</v>
      </c>
      <c r="B5607" s="8" t="s">
        <v>10575</v>
      </c>
      <c r="C5607" s="8" t="s">
        <v>45761</v>
      </c>
      <c r="D5607" s="8" t="s">
        <v>45762</v>
      </c>
      <c r="E5607" s="8" t="s">
        <v>245</v>
      </c>
      <c r="F5607" s="8" t="s">
        <v>204</v>
      </c>
      <c r="G5607" s="8" t="s">
        <v>245</v>
      </c>
      <c r="H5607" s="8" t="s">
        <v>204</v>
      </c>
      <c r="I5607" s="8" t="s">
        <v>9651</v>
      </c>
      <c r="J5607" s="8" t="s">
        <v>708</v>
      </c>
      <c r="K5607" s="8" t="s">
        <v>1716</v>
      </c>
      <c r="L5607" s="8" t="s">
        <v>10569</v>
      </c>
      <c r="M5607" s="8" t="s">
        <v>7798</v>
      </c>
      <c r="N5607" s="8" t="s">
        <v>10716</v>
      </c>
      <c r="O5607" s="8" t="s">
        <v>45791</v>
      </c>
      <c r="P5607" s="8" t="s">
        <v>776</v>
      </c>
      <c r="Q5607" s="8" t="s">
        <v>9653</v>
      </c>
      <c r="R5607" s="8" t="s">
        <v>8161</v>
      </c>
      <c r="S5607" s="17" t="s">
        <v>9654</v>
      </c>
      <c r="T5607" s="18">
        <v>43037</v>
      </c>
      <c r="U5607" s="8">
        <v>0.20833333333333334</v>
      </c>
      <c r="V5607" s="8">
        <v>0.22916666666666666</v>
      </c>
      <c r="W5607" s="8" t="s">
        <v>2155</v>
      </c>
      <c r="X5607" s="8" t="s">
        <v>7822</v>
      </c>
      <c r="Y5607" s="8" t="s">
        <v>7815</v>
      </c>
      <c r="Z5607" s="17" t="s">
        <v>10576</v>
      </c>
      <c r="AA5607" s="8" t="s">
        <v>10577</v>
      </c>
      <c r="AB5607" s="8" t="s">
        <v>10578</v>
      </c>
    </row>
    <row r="5608" spans="1:28" hidden="1" x14ac:dyDescent="0.2">
      <c r="A5608" s="8" t="s">
        <v>10549</v>
      </c>
      <c r="B5608" s="8" t="s">
        <v>10550</v>
      </c>
      <c r="C5608" s="8" t="s">
        <v>45761</v>
      </c>
      <c r="D5608" s="8" t="s">
        <v>45762</v>
      </c>
      <c r="E5608" s="8" t="s">
        <v>245</v>
      </c>
      <c r="F5608" s="8" t="s">
        <v>204</v>
      </c>
      <c r="G5608" s="8" t="s">
        <v>245</v>
      </c>
      <c r="H5608" s="8" t="s">
        <v>204</v>
      </c>
      <c r="I5608" s="8" t="s">
        <v>9651</v>
      </c>
      <c r="J5608" s="8" t="s">
        <v>708</v>
      </c>
      <c r="K5608" s="8" t="s">
        <v>1716</v>
      </c>
      <c r="L5608" s="8" t="s">
        <v>7728</v>
      </c>
      <c r="M5608" s="8" t="s">
        <v>10551</v>
      </c>
      <c r="N5608" s="8" t="s">
        <v>10716</v>
      </c>
      <c r="O5608" s="8" t="s">
        <v>45791</v>
      </c>
      <c r="P5608" s="8" t="s">
        <v>776</v>
      </c>
      <c r="Q5608" s="8" t="s">
        <v>9653</v>
      </c>
      <c r="R5608" s="8" t="s">
        <v>8161</v>
      </c>
      <c r="S5608" s="17" t="s">
        <v>9654</v>
      </c>
      <c r="T5608" s="18">
        <v>43037</v>
      </c>
      <c r="U5608" s="8">
        <v>0.75</v>
      </c>
      <c r="V5608" s="8">
        <v>4.1666666666666664E-2</v>
      </c>
      <c r="W5608" s="8" t="s">
        <v>296</v>
      </c>
      <c r="X5608" s="8" t="s">
        <v>7814</v>
      </c>
      <c r="Y5608" s="8" t="s">
        <v>7815</v>
      </c>
      <c r="Z5608" s="17" t="s">
        <v>10552</v>
      </c>
      <c r="AA5608" s="8" t="s">
        <v>10553</v>
      </c>
      <c r="AB5608" s="8" t="s">
        <v>10554</v>
      </c>
    </row>
    <row r="5609" spans="1:28" hidden="1" x14ac:dyDescent="0.2">
      <c r="A5609" s="8" t="s">
        <v>10606</v>
      </c>
      <c r="B5609" s="8" t="s">
        <v>10607</v>
      </c>
      <c r="C5609" s="8" t="s">
        <v>45761</v>
      </c>
      <c r="D5609" s="8" t="s">
        <v>45762</v>
      </c>
      <c r="E5609" s="8" t="s">
        <v>470</v>
      </c>
      <c r="F5609" s="8" t="s">
        <v>204</v>
      </c>
      <c r="G5609" s="8" t="s">
        <v>470</v>
      </c>
      <c r="H5609" s="8" t="s">
        <v>204</v>
      </c>
      <c r="I5609" s="8" t="s">
        <v>9651</v>
      </c>
      <c r="J5609" s="8" t="s">
        <v>708</v>
      </c>
      <c r="K5609" s="8" t="s">
        <v>1716</v>
      </c>
      <c r="L5609" s="8" t="s">
        <v>7821</v>
      </c>
      <c r="M5609" s="8" t="s">
        <v>7849</v>
      </c>
      <c r="N5609" s="8" t="s">
        <v>10716</v>
      </c>
      <c r="O5609" s="8" t="s">
        <v>45791</v>
      </c>
      <c r="P5609" s="8" t="s">
        <v>776</v>
      </c>
      <c r="Q5609" s="8" t="s">
        <v>9653</v>
      </c>
      <c r="R5609" s="8" t="s">
        <v>8161</v>
      </c>
      <c r="S5609" s="17" t="s">
        <v>9654</v>
      </c>
      <c r="T5609" s="18">
        <v>43038</v>
      </c>
      <c r="U5609" s="8">
        <v>4.1666666666666664E-2</v>
      </c>
      <c r="V5609" s="8">
        <v>0.20833333333333334</v>
      </c>
      <c r="W5609" s="8" t="s">
        <v>739</v>
      </c>
      <c r="X5609" s="8" t="s">
        <v>10608</v>
      </c>
      <c r="Y5609" s="8" t="s">
        <v>10602</v>
      </c>
      <c r="Z5609" s="17" t="s">
        <v>10609</v>
      </c>
      <c r="AA5609" s="8" t="s">
        <v>10610</v>
      </c>
      <c r="AB5609" s="8" t="s">
        <v>10611</v>
      </c>
    </row>
    <row r="5610" spans="1:28" hidden="1" x14ac:dyDescent="0.2">
      <c r="A5610" s="8" t="s">
        <v>10612</v>
      </c>
      <c r="B5610" s="8" t="s">
        <v>10613</v>
      </c>
      <c r="C5610" s="8" t="s">
        <v>45761</v>
      </c>
      <c r="D5610" s="8" t="s">
        <v>45762</v>
      </c>
      <c r="E5610" s="8" t="s">
        <v>470</v>
      </c>
      <c r="F5610" s="8" t="s">
        <v>204</v>
      </c>
      <c r="G5610" s="8" t="s">
        <v>470</v>
      </c>
      <c r="H5610" s="8" t="s">
        <v>204</v>
      </c>
      <c r="I5610" s="8" t="s">
        <v>9651</v>
      </c>
      <c r="J5610" s="8" t="s">
        <v>708</v>
      </c>
      <c r="K5610" s="8" t="s">
        <v>1716</v>
      </c>
      <c r="L5610" s="8" t="s">
        <v>7849</v>
      </c>
      <c r="M5610" s="8" t="s">
        <v>7856</v>
      </c>
      <c r="N5610" s="8" t="s">
        <v>10716</v>
      </c>
      <c r="O5610" s="8" t="s">
        <v>45791</v>
      </c>
      <c r="P5610" s="8" t="s">
        <v>776</v>
      </c>
      <c r="Q5610" s="8" t="s">
        <v>9653</v>
      </c>
      <c r="R5610" s="8" t="s">
        <v>8161</v>
      </c>
      <c r="S5610" s="17" t="s">
        <v>9654</v>
      </c>
      <c r="T5610" s="18">
        <v>43038</v>
      </c>
      <c r="U5610" s="8">
        <v>0.20833333333333334</v>
      </c>
      <c r="V5610" s="8">
        <v>0.22916666666666666</v>
      </c>
      <c r="W5610" s="8" t="s">
        <v>2155</v>
      </c>
      <c r="X5610" s="8" t="s">
        <v>2169</v>
      </c>
      <c r="Y5610" s="8" t="s">
        <v>10602</v>
      </c>
      <c r="Z5610" s="17" t="s">
        <v>10614</v>
      </c>
      <c r="AA5610" s="8" t="s">
        <v>10615</v>
      </c>
      <c r="AB5610" s="8" t="s">
        <v>10616</v>
      </c>
    </row>
    <row r="5611" spans="1:28" hidden="1" x14ac:dyDescent="0.2">
      <c r="A5611" s="8" t="s">
        <v>10579</v>
      </c>
      <c r="B5611" s="8" t="s">
        <v>10580</v>
      </c>
      <c r="C5611" s="8" t="s">
        <v>45761</v>
      </c>
      <c r="D5611" s="8" t="s">
        <v>45762</v>
      </c>
      <c r="E5611" s="8" t="s">
        <v>470</v>
      </c>
      <c r="F5611" s="8" t="s">
        <v>204</v>
      </c>
      <c r="G5611" s="8" t="s">
        <v>470</v>
      </c>
      <c r="H5611" s="8" t="s">
        <v>204</v>
      </c>
      <c r="I5611" s="8" t="s">
        <v>9651</v>
      </c>
      <c r="J5611" s="8" t="s">
        <v>708</v>
      </c>
      <c r="K5611" s="8" t="s">
        <v>1716</v>
      </c>
      <c r="L5611" s="8" t="s">
        <v>7806</v>
      </c>
      <c r="M5611" s="8" t="s">
        <v>10581</v>
      </c>
      <c r="N5611" s="8" t="s">
        <v>10716</v>
      </c>
      <c r="O5611" s="8" t="s">
        <v>45791</v>
      </c>
      <c r="P5611" s="8" t="s">
        <v>776</v>
      </c>
      <c r="Q5611" s="8" t="s">
        <v>9653</v>
      </c>
      <c r="R5611" s="8" t="s">
        <v>8161</v>
      </c>
      <c r="S5611" s="17" t="s">
        <v>9654</v>
      </c>
      <c r="T5611" s="18">
        <v>43038</v>
      </c>
      <c r="U5611" s="8">
        <v>0.75</v>
      </c>
      <c r="V5611" s="8">
        <v>0.83333333333333337</v>
      </c>
      <c r="W5611" s="8" t="s">
        <v>1100</v>
      </c>
      <c r="X5611" s="8" t="s">
        <v>10582</v>
      </c>
      <c r="Y5611" s="8" t="s">
        <v>2635</v>
      </c>
      <c r="Z5611" s="17" t="s">
        <v>10583</v>
      </c>
      <c r="AA5611" s="8" t="s">
        <v>10584</v>
      </c>
      <c r="AB5611" s="8" t="s">
        <v>10585</v>
      </c>
    </row>
    <row r="5612" spans="1:28" hidden="1" x14ac:dyDescent="0.2">
      <c r="A5612" s="8" t="s">
        <v>10586</v>
      </c>
      <c r="B5612" s="8" t="s">
        <v>10587</v>
      </c>
      <c r="C5612" s="8" t="s">
        <v>45761</v>
      </c>
      <c r="D5612" s="8" t="s">
        <v>45762</v>
      </c>
      <c r="E5612" s="8" t="s">
        <v>470</v>
      </c>
      <c r="F5612" s="8" t="s">
        <v>204</v>
      </c>
      <c r="G5612" s="8" t="s">
        <v>470</v>
      </c>
      <c r="H5612" s="8" t="s">
        <v>204</v>
      </c>
      <c r="I5612" s="8" t="s">
        <v>9651</v>
      </c>
      <c r="J5612" s="8" t="s">
        <v>708</v>
      </c>
      <c r="K5612" s="8" t="s">
        <v>1716</v>
      </c>
      <c r="L5612" s="8" t="s">
        <v>10581</v>
      </c>
      <c r="M5612" s="8" t="s">
        <v>10588</v>
      </c>
      <c r="N5612" s="8" t="s">
        <v>10716</v>
      </c>
      <c r="O5612" s="8" t="s">
        <v>45791</v>
      </c>
      <c r="P5612" s="8" t="s">
        <v>776</v>
      </c>
      <c r="Q5612" s="8" t="s">
        <v>9653</v>
      </c>
      <c r="R5612" s="8" t="s">
        <v>8161</v>
      </c>
      <c r="S5612" s="17" t="s">
        <v>9654</v>
      </c>
      <c r="T5612" s="18">
        <v>43038</v>
      </c>
      <c r="U5612" s="8">
        <v>0.83333333333333337</v>
      </c>
      <c r="V5612" s="8">
        <v>0.95833333333333337</v>
      </c>
      <c r="W5612" s="8" t="s">
        <v>1283</v>
      </c>
      <c r="X5612" s="8" t="s">
        <v>10589</v>
      </c>
      <c r="Y5612" s="8" t="s">
        <v>10590</v>
      </c>
      <c r="Z5612" s="17" t="s">
        <v>10591</v>
      </c>
      <c r="AA5612" s="8" t="s">
        <v>10592</v>
      </c>
      <c r="AB5612" s="8" t="s">
        <v>10593</v>
      </c>
    </row>
    <row r="5613" spans="1:28" hidden="1" x14ac:dyDescent="0.2">
      <c r="A5613" s="8" t="s">
        <v>10594</v>
      </c>
      <c r="B5613" s="8" t="s">
        <v>10595</v>
      </c>
      <c r="C5613" s="8" t="s">
        <v>45761</v>
      </c>
      <c r="D5613" s="8" t="s">
        <v>45762</v>
      </c>
      <c r="E5613" s="8" t="s">
        <v>470</v>
      </c>
      <c r="F5613" s="8" t="s">
        <v>204</v>
      </c>
      <c r="G5613" s="8" t="s">
        <v>470</v>
      </c>
      <c r="H5613" s="8" t="s">
        <v>204</v>
      </c>
      <c r="I5613" s="8" t="s">
        <v>9651</v>
      </c>
      <c r="J5613" s="8" t="s">
        <v>708</v>
      </c>
      <c r="K5613" s="8" t="s">
        <v>1716</v>
      </c>
      <c r="L5613" s="8" t="s">
        <v>10588</v>
      </c>
      <c r="M5613" s="8" t="s">
        <v>7813</v>
      </c>
      <c r="N5613" s="8" t="s">
        <v>10716</v>
      </c>
      <c r="O5613" s="8" t="s">
        <v>45791</v>
      </c>
      <c r="P5613" s="8" t="s">
        <v>776</v>
      </c>
      <c r="Q5613" s="8" t="s">
        <v>9653</v>
      </c>
      <c r="R5613" s="8" t="s">
        <v>8161</v>
      </c>
      <c r="S5613" s="17" t="s">
        <v>9654</v>
      </c>
      <c r="T5613" s="18">
        <v>43038</v>
      </c>
      <c r="U5613" s="8">
        <v>0.95833333333333337</v>
      </c>
      <c r="V5613" s="8">
        <v>0.97916666666666663</v>
      </c>
      <c r="W5613" s="8" t="s">
        <v>2155</v>
      </c>
      <c r="X5613" s="8" t="s">
        <v>2169</v>
      </c>
      <c r="Y5613" s="8" t="s">
        <v>10590</v>
      </c>
      <c r="Z5613" s="17" t="s">
        <v>10596</v>
      </c>
      <c r="AA5613" s="8" t="s">
        <v>10597</v>
      </c>
      <c r="AB5613" s="8" t="s">
        <v>10598</v>
      </c>
    </row>
    <row r="5614" spans="1:28" hidden="1" x14ac:dyDescent="0.2">
      <c r="A5614" s="8" t="s">
        <v>10599</v>
      </c>
      <c r="B5614" s="8" t="s">
        <v>10600</v>
      </c>
      <c r="C5614" s="8" t="s">
        <v>45761</v>
      </c>
      <c r="D5614" s="8" t="s">
        <v>45762</v>
      </c>
      <c r="E5614" s="8" t="s">
        <v>470</v>
      </c>
      <c r="F5614" s="8" t="s">
        <v>204</v>
      </c>
      <c r="G5614" s="8" t="s">
        <v>470</v>
      </c>
      <c r="H5614" s="8" t="s">
        <v>204</v>
      </c>
      <c r="I5614" s="8" t="s">
        <v>9651</v>
      </c>
      <c r="J5614" s="8" t="s">
        <v>708</v>
      </c>
      <c r="K5614" s="8" t="s">
        <v>1716</v>
      </c>
      <c r="L5614" s="8" t="s">
        <v>7813</v>
      </c>
      <c r="M5614" s="8" t="s">
        <v>7821</v>
      </c>
      <c r="N5614" s="8" t="s">
        <v>10716</v>
      </c>
      <c r="O5614" s="8" t="s">
        <v>45791</v>
      </c>
      <c r="P5614" s="8" t="s">
        <v>776</v>
      </c>
      <c r="Q5614" s="8" t="s">
        <v>9653</v>
      </c>
      <c r="R5614" s="8" t="s">
        <v>8161</v>
      </c>
      <c r="S5614" s="17" t="s">
        <v>9654</v>
      </c>
      <c r="T5614" s="18">
        <v>43038</v>
      </c>
      <c r="U5614" s="8">
        <v>0.97916666666666663</v>
      </c>
      <c r="V5614" s="8">
        <v>4.1666666666666664E-2</v>
      </c>
      <c r="W5614" s="8" t="s">
        <v>2170</v>
      </c>
      <c r="X5614" s="8" t="s">
        <v>10601</v>
      </c>
      <c r="Y5614" s="8" t="s">
        <v>10602</v>
      </c>
      <c r="Z5614" s="17" t="s">
        <v>10603</v>
      </c>
      <c r="AA5614" s="8" t="s">
        <v>10604</v>
      </c>
      <c r="AB5614" s="8" t="s">
        <v>10605</v>
      </c>
    </row>
    <row r="5615" spans="1:28" hidden="1" x14ac:dyDescent="0.2">
      <c r="A5615" s="8" t="s">
        <v>10617</v>
      </c>
      <c r="B5615" s="8" t="s">
        <v>10618</v>
      </c>
      <c r="C5615" s="8" t="s">
        <v>45761</v>
      </c>
      <c r="D5615" s="8" t="s">
        <v>45762</v>
      </c>
      <c r="E5615" s="8" t="s">
        <v>480</v>
      </c>
      <c r="F5615" s="8" t="s">
        <v>204</v>
      </c>
      <c r="G5615" s="8" t="s">
        <v>480</v>
      </c>
      <c r="H5615" s="8" t="s">
        <v>204</v>
      </c>
      <c r="I5615" s="8" t="s">
        <v>9651</v>
      </c>
      <c r="J5615" s="8" t="s">
        <v>708</v>
      </c>
      <c r="K5615" s="8" t="s">
        <v>1716</v>
      </c>
      <c r="L5615" s="8" t="s">
        <v>6182</v>
      </c>
      <c r="M5615" s="8" t="s">
        <v>10619</v>
      </c>
      <c r="N5615" s="8" t="s">
        <v>10716</v>
      </c>
      <c r="O5615" s="8" t="s">
        <v>45791</v>
      </c>
      <c r="P5615" s="8" t="s">
        <v>776</v>
      </c>
      <c r="Q5615" s="8" t="s">
        <v>9653</v>
      </c>
      <c r="R5615" s="8" t="s">
        <v>8161</v>
      </c>
      <c r="S5615" s="17" t="s">
        <v>9654</v>
      </c>
      <c r="T5615" s="18">
        <v>43039</v>
      </c>
      <c r="U5615" s="8">
        <v>0.75</v>
      </c>
      <c r="V5615" s="8">
        <v>0.95833333333333337</v>
      </c>
      <c r="W5615" s="8" t="s">
        <v>773</v>
      </c>
      <c r="X5615" s="8" t="s">
        <v>2618</v>
      </c>
      <c r="Y5615" s="8" t="s">
        <v>2619</v>
      </c>
      <c r="Z5615" s="17" t="s">
        <v>10620</v>
      </c>
      <c r="AA5615" s="8" t="s">
        <v>10621</v>
      </c>
      <c r="AB5615" s="8" t="s">
        <v>10622</v>
      </c>
    </row>
    <row r="5616" spans="1:28" hidden="1" x14ac:dyDescent="0.2">
      <c r="A5616" s="8" t="s">
        <v>10623</v>
      </c>
      <c r="B5616" s="8" t="s">
        <v>10624</v>
      </c>
      <c r="C5616" s="8" t="s">
        <v>45761</v>
      </c>
      <c r="D5616" s="8" t="s">
        <v>45762</v>
      </c>
      <c r="E5616" s="8" t="s">
        <v>480</v>
      </c>
      <c r="F5616" s="8" t="s">
        <v>204</v>
      </c>
      <c r="G5616" s="8" t="s">
        <v>480</v>
      </c>
      <c r="H5616" s="8" t="s">
        <v>204</v>
      </c>
      <c r="I5616" s="8" t="s">
        <v>9651</v>
      </c>
      <c r="J5616" s="8" t="s">
        <v>708</v>
      </c>
      <c r="K5616" s="8" t="s">
        <v>1716</v>
      </c>
      <c r="L5616" s="8" t="s">
        <v>10619</v>
      </c>
      <c r="M5616" s="8" t="s">
        <v>7931</v>
      </c>
      <c r="N5616" s="8" t="s">
        <v>10716</v>
      </c>
      <c r="O5616" s="8" t="s">
        <v>45791</v>
      </c>
      <c r="P5616" s="8" t="s">
        <v>776</v>
      </c>
      <c r="Q5616" s="8" t="s">
        <v>9653</v>
      </c>
      <c r="R5616" s="8" t="s">
        <v>8161</v>
      </c>
      <c r="S5616" s="17" t="s">
        <v>9654</v>
      </c>
      <c r="T5616" s="18">
        <v>43039</v>
      </c>
      <c r="U5616" s="8">
        <v>0.95833333333333337</v>
      </c>
      <c r="V5616" s="8">
        <v>0.22916666666666666</v>
      </c>
      <c r="W5616" s="8" t="s">
        <v>996</v>
      </c>
      <c r="X5616" s="8" t="s">
        <v>2626</v>
      </c>
      <c r="Y5616" s="8" t="s">
        <v>2619</v>
      </c>
      <c r="Z5616" s="17" t="s">
        <v>10625</v>
      </c>
      <c r="AA5616" s="8" t="s">
        <v>10626</v>
      </c>
      <c r="AB5616" s="8" t="s">
        <v>10627</v>
      </c>
    </row>
    <row r="5617" spans="1:28" hidden="1" x14ac:dyDescent="0.2">
      <c r="A5617" s="8" t="s">
        <v>14679</v>
      </c>
      <c r="B5617" s="8" t="s">
        <v>14680</v>
      </c>
      <c r="C5617" s="8" t="s">
        <v>45761</v>
      </c>
      <c r="D5617" s="8" t="s">
        <v>45762</v>
      </c>
      <c r="E5617" s="8" t="s">
        <v>29</v>
      </c>
      <c r="F5617" s="8" t="s">
        <v>27</v>
      </c>
      <c r="G5617" s="8" t="s">
        <v>29</v>
      </c>
      <c r="H5617" s="8" t="s">
        <v>27</v>
      </c>
      <c r="I5617" s="8" t="s">
        <v>14681</v>
      </c>
      <c r="J5617" s="8" t="s">
        <v>708</v>
      </c>
      <c r="K5617" s="8" t="s">
        <v>30</v>
      </c>
      <c r="L5617" s="8" t="s">
        <v>31</v>
      </c>
      <c r="M5617" s="8" t="s">
        <v>14682</v>
      </c>
      <c r="N5617" s="8" t="s">
        <v>10716</v>
      </c>
      <c r="O5617" s="8" t="s">
        <v>45791</v>
      </c>
      <c r="P5617" s="8" t="s">
        <v>776</v>
      </c>
      <c r="Q5617" s="8" t="s">
        <v>3431</v>
      </c>
      <c r="R5617" s="8" t="s">
        <v>14683</v>
      </c>
      <c r="S5617" s="17" t="s">
        <v>14684</v>
      </c>
      <c r="T5617" s="18">
        <v>43009</v>
      </c>
      <c r="U5617" s="8">
        <v>0.25</v>
      </c>
      <c r="V5617" s="8">
        <v>0.3125</v>
      </c>
      <c r="W5617" s="8" t="s">
        <v>2170</v>
      </c>
      <c r="X5617" s="8" t="s">
        <v>14685</v>
      </c>
      <c r="Y5617" s="8" t="s">
        <v>14686</v>
      </c>
      <c r="Z5617" s="17" t="s">
        <v>14687</v>
      </c>
      <c r="AA5617" s="8" t="s">
        <v>14688</v>
      </c>
      <c r="AB5617" s="8" t="s">
        <v>14689</v>
      </c>
    </row>
    <row r="5618" spans="1:28" hidden="1" x14ac:dyDescent="0.2">
      <c r="A5618" s="8" t="s">
        <v>14690</v>
      </c>
      <c r="B5618" s="8" t="s">
        <v>14691</v>
      </c>
      <c r="C5618" s="8" t="s">
        <v>45761</v>
      </c>
      <c r="D5618" s="8" t="s">
        <v>45762</v>
      </c>
      <c r="E5618" s="8" t="s">
        <v>29</v>
      </c>
      <c r="F5618" s="8" t="s">
        <v>27</v>
      </c>
      <c r="G5618" s="8" t="s">
        <v>29</v>
      </c>
      <c r="H5618" s="8" t="s">
        <v>27</v>
      </c>
      <c r="I5618" s="8" t="s">
        <v>14681</v>
      </c>
      <c r="J5618" s="8" t="s">
        <v>708</v>
      </c>
      <c r="K5618" s="8" t="s">
        <v>30</v>
      </c>
      <c r="L5618" s="8" t="s">
        <v>14682</v>
      </c>
      <c r="M5618" s="8" t="s">
        <v>12255</v>
      </c>
      <c r="N5618" s="8" t="s">
        <v>10716</v>
      </c>
      <c r="O5618" s="8" t="s">
        <v>45791</v>
      </c>
      <c r="P5618" s="8" t="s">
        <v>776</v>
      </c>
      <c r="Q5618" s="8" t="s">
        <v>3431</v>
      </c>
      <c r="R5618" s="8" t="s">
        <v>14683</v>
      </c>
      <c r="S5618" s="17" t="s">
        <v>14684</v>
      </c>
      <c r="T5618" s="18">
        <v>43009</v>
      </c>
      <c r="U5618" s="8">
        <v>0.3125</v>
      </c>
      <c r="V5618" s="8">
        <v>0.33333333333333331</v>
      </c>
      <c r="W5618" s="8" t="s">
        <v>2155</v>
      </c>
      <c r="X5618" s="8" t="s">
        <v>14692</v>
      </c>
      <c r="Y5618" s="8" t="s">
        <v>14686</v>
      </c>
      <c r="Z5618" s="17" t="s">
        <v>14693</v>
      </c>
      <c r="AA5618" s="8" t="s">
        <v>14694</v>
      </c>
      <c r="AB5618" s="8" t="s">
        <v>14695</v>
      </c>
    </row>
    <row r="5619" spans="1:28" hidden="1" x14ac:dyDescent="0.2">
      <c r="A5619" s="8" t="s">
        <v>14696</v>
      </c>
      <c r="B5619" s="8" t="s">
        <v>14697</v>
      </c>
      <c r="C5619" s="8" t="s">
        <v>45761</v>
      </c>
      <c r="D5619" s="8" t="s">
        <v>45762</v>
      </c>
      <c r="E5619" s="8" t="s">
        <v>29</v>
      </c>
      <c r="F5619" s="8" t="s">
        <v>27</v>
      </c>
      <c r="G5619" s="8" t="s">
        <v>29</v>
      </c>
      <c r="H5619" s="8" t="s">
        <v>27</v>
      </c>
      <c r="I5619" s="8" t="s">
        <v>14681</v>
      </c>
      <c r="J5619" s="8" t="s">
        <v>708</v>
      </c>
      <c r="K5619" s="8" t="s">
        <v>30</v>
      </c>
      <c r="L5619" s="8" t="s">
        <v>12255</v>
      </c>
      <c r="M5619" s="8" t="s">
        <v>12273</v>
      </c>
      <c r="N5619" s="8" t="s">
        <v>10716</v>
      </c>
      <c r="O5619" s="8" t="s">
        <v>45791</v>
      </c>
      <c r="P5619" s="8" t="s">
        <v>776</v>
      </c>
      <c r="Q5619" s="8" t="s">
        <v>3431</v>
      </c>
      <c r="R5619" s="8" t="s">
        <v>14683</v>
      </c>
      <c r="S5619" s="17" t="s">
        <v>14684</v>
      </c>
      <c r="T5619" s="18">
        <v>43009</v>
      </c>
      <c r="U5619" s="8">
        <v>0.33333333333333331</v>
      </c>
      <c r="V5619" s="8">
        <v>0.41666666666666669</v>
      </c>
      <c r="W5619" s="8" t="s">
        <v>1100</v>
      </c>
      <c r="X5619" s="8" t="s">
        <v>14698</v>
      </c>
      <c r="Y5619" s="8" t="s">
        <v>14699</v>
      </c>
      <c r="Z5619" s="17" t="s">
        <v>14700</v>
      </c>
      <c r="AA5619" s="8" t="s">
        <v>14701</v>
      </c>
      <c r="AB5619" s="8" t="s">
        <v>14702</v>
      </c>
    </row>
    <row r="5620" spans="1:28" hidden="1" x14ac:dyDescent="0.2">
      <c r="A5620" s="8" t="s">
        <v>14703</v>
      </c>
      <c r="B5620" s="8" t="s">
        <v>14704</v>
      </c>
      <c r="C5620" s="8" t="s">
        <v>45761</v>
      </c>
      <c r="D5620" s="8" t="s">
        <v>45762</v>
      </c>
      <c r="E5620" s="8" t="s">
        <v>29</v>
      </c>
      <c r="F5620" s="8" t="s">
        <v>27</v>
      </c>
      <c r="G5620" s="8" t="s">
        <v>29</v>
      </c>
      <c r="H5620" s="8" t="s">
        <v>27</v>
      </c>
      <c r="I5620" s="8" t="s">
        <v>14681</v>
      </c>
      <c r="J5620" s="8" t="s">
        <v>708</v>
      </c>
      <c r="K5620" s="8" t="s">
        <v>30</v>
      </c>
      <c r="L5620" s="8" t="s">
        <v>12273</v>
      </c>
      <c r="M5620" s="8" t="s">
        <v>14705</v>
      </c>
      <c r="N5620" s="8" t="s">
        <v>10716</v>
      </c>
      <c r="O5620" s="8" t="s">
        <v>45791</v>
      </c>
      <c r="P5620" s="8" t="s">
        <v>776</v>
      </c>
      <c r="Q5620" s="8" t="s">
        <v>3431</v>
      </c>
      <c r="R5620" s="8" t="s">
        <v>14683</v>
      </c>
      <c r="S5620" s="17" t="s">
        <v>14684</v>
      </c>
      <c r="T5620" s="18">
        <v>43009</v>
      </c>
      <c r="U5620" s="8">
        <v>0.41666666666666669</v>
      </c>
      <c r="V5620" s="8">
        <v>0.45833333333333331</v>
      </c>
      <c r="W5620" s="8" t="s">
        <v>1495</v>
      </c>
      <c r="X5620" s="8" t="s">
        <v>14706</v>
      </c>
      <c r="Y5620" s="8" t="s">
        <v>14707</v>
      </c>
      <c r="Z5620" s="17" t="s">
        <v>2156</v>
      </c>
      <c r="AA5620" s="8" t="s">
        <v>14708</v>
      </c>
      <c r="AB5620" s="8" t="s">
        <v>14709</v>
      </c>
    </row>
    <row r="5621" spans="1:28" hidden="1" x14ac:dyDescent="0.2">
      <c r="A5621" s="8" t="s">
        <v>14710</v>
      </c>
      <c r="B5621" s="8" t="s">
        <v>14711</v>
      </c>
      <c r="C5621" s="8" t="s">
        <v>45761</v>
      </c>
      <c r="D5621" s="8" t="s">
        <v>45762</v>
      </c>
      <c r="E5621" s="8" t="s">
        <v>29</v>
      </c>
      <c r="F5621" s="8" t="s">
        <v>27</v>
      </c>
      <c r="G5621" s="8" t="s">
        <v>29</v>
      </c>
      <c r="H5621" s="8" t="s">
        <v>27</v>
      </c>
      <c r="I5621" s="8" t="s">
        <v>14681</v>
      </c>
      <c r="J5621" s="8" t="s">
        <v>708</v>
      </c>
      <c r="K5621" s="8" t="s">
        <v>30</v>
      </c>
      <c r="L5621" s="8" t="s">
        <v>14705</v>
      </c>
      <c r="M5621" s="8" t="s">
        <v>14712</v>
      </c>
      <c r="N5621" s="8" t="s">
        <v>10716</v>
      </c>
      <c r="O5621" s="8" t="s">
        <v>45791</v>
      </c>
      <c r="P5621" s="8" t="s">
        <v>776</v>
      </c>
      <c r="Q5621" s="8" t="s">
        <v>3431</v>
      </c>
      <c r="R5621" s="8" t="s">
        <v>14683</v>
      </c>
      <c r="S5621" s="17" t="s">
        <v>14684</v>
      </c>
      <c r="T5621" s="18">
        <v>43009</v>
      </c>
      <c r="U5621" s="8">
        <v>0.45833333333333331</v>
      </c>
      <c r="V5621" s="8">
        <v>0.60416666666666663</v>
      </c>
      <c r="W5621" s="8" t="s">
        <v>2124</v>
      </c>
      <c r="X5621" s="8" t="s">
        <v>14713</v>
      </c>
      <c r="Y5621" s="8" t="s">
        <v>14714</v>
      </c>
      <c r="Z5621" s="17" t="s">
        <v>14715</v>
      </c>
      <c r="AA5621" s="8" t="s">
        <v>14716</v>
      </c>
      <c r="AB5621" s="8" t="s">
        <v>14717</v>
      </c>
    </row>
    <row r="5622" spans="1:28" hidden="1" x14ac:dyDescent="0.2">
      <c r="A5622" s="8" t="s">
        <v>14718</v>
      </c>
      <c r="B5622" s="8" t="s">
        <v>14719</v>
      </c>
      <c r="C5622" s="8" t="s">
        <v>45761</v>
      </c>
      <c r="D5622" s="8" t="s">
        <v>45762</v>
      </c>
      <c r="E5622" s="8" t="s">
        <v>29</v>
      </c>
      <c r="F5622" s="8" t="s">
        <v>27</v>
      </c>
      <c r="G5622" s="8" t="s">
        <v>29</v>
      </c>
      <c r="H5622" s="8" t="s">
        <v>27</v>
      </c>
      <c r="I5622" s="8" t="s">
        <v>14681</v>
      </c>
      <c r="J5622" s="8" t="s">
        <v>708</v>
      </c>
      <c r="K5622" s="8" t="s">
        <v>30</v>
      </c>
      <c r="L5622" s="8" t="s">
        <v>14712</v>
      </c>
      <c r="M5622" s="8" t="s">
        <v>2130</v>
      </c>
      <c r="N5622" s="8" t="s">
        <v>10716</v>
      </c>
      <c r="O5622" s="8" t="s">
        <v>45791</v>
      </c>
      <c r="P5622" s="8" t="s">
        <v>776</v>
      </c>
      <c r="Q5622" s="8" t="s">
        <v>3431</v>
      </c>
      <c r="R5622" s="8" t="s">
        <v>14683</v>
      </c>
      <c r="S5622" s="17" t="s">
        <v>14684</v>
      </c>
      <c r="T5622" s="18">
        <v>43009</v>
      </c>
      <c r="U5622" s="8">
        <v>0.60416666666666663</v>
      </c>
      <c r="V5622" s="8">
        <v>0.72916666666666663</v>
      </c>
      <c r="W5622" s="8" t="s">
        <v>1283</v>
      </c>
      <c r="X5622" s="8" t="s">
        <v>14720</v>
      </c>
      <c r="Y5622" s="8" t="s">
        <v>14721</v>
      </c>
      <c r="Z5622" s="17" t="s">
        <v>14722</v>
      </c>
      <c r="AA5622" s="8" t="s">
        <v>14723</v>
      </c>
      <c r="AB5622" s="8" t="s">
        <v>14724</v>
      </c>
    </row>
    <row r="5623" spans="1:28" hidden="1" x14ac:dyDescent="0.2">
      <c r="A5623" s="8" t="s">
        <v>14725</v>
      </c>
      <c r="B5623" s="8" t="s">
        <v>14726</v>
      </c>
      <c r="C5623" s="8" t="s">
        <v>45761</v>
      </c>
      <c r="D5623" s="8" t="s">
        <v>45762</v>
      </c>
      <c r="E5623" s="8" t="s">
        <v>46</v>
      </c>
      <c r="F5623" s="8" t="s">
        <v>27</v>
      </c>
      <c r="G5623" s="8" t="s">
        <v>46</v>
      </c>
      <c r="H5623" s="8" t="s">
        <v>27</v>
      </c>
      <c r="I5623" s="8" t="s">
        <v>14681</v>
      </c>
      <c r="J5623" s="8" t="s">
        <v>708</v>
      </c>
      <c r="K5623" s="8" t="s">
        <v>30</v>
      </c>
      <c r="L5623" s="8" t="s">
        <v>47</v>
      </c>
      <c r="M5623" s="8" t="s">
        <v>14727</v>
      </c>
      <c r="N5623" s="8" t="s">
        <v>10716</v>
      </c>
      <c r="O5623" s="8" t="s">
        <v>45791</v>
      </c>
      <c r="P5623" s="8" t="s">
        <v>776</v>
      </c>
      <c r="Q5623" s="8" t="s">
        <v>3431</v>
      </c>
      <c r="R5623" s="8" t="s">
        <v>14683</v>
      </c>
      <c r="S5623" s="17" t="s">
        <v>14684</v>
      </c>
      <c r="T5623" s="18">
        <v>43010</v>
      </c>
      <c r="U5623" s="8">
        <v>0.25</v>
      </c>
      <c r="V5623" s="8">
        <v>0.27083333333333331</v>
      </c>
      <c r="W5623" s="8" t="s">
        <v>2155</v>
      </c>
      <c r="X5623" s="8" t="s">
        <v>7092</v>
      </c>
      <c r="Y5623" s="8" t="s">
        <v>7093</v>
      </c>
      <c r="Z5623" s="17" t="s">
        <v>14728</v>
      </c>
      <c r="AA5623" s="8" t="s">
        <v>14729</v>
      </c>
      <c r="AB5623" s="8" t="s">
        <v>14730</v>
      </c>
    </row>
    <row r="5624" spans="1:28" hidden="1" x14ac:dyDescent="0.2">
      <c r="A5624" s="8" t="s">
        <v>14731</v>
      </c>
      <c r="B5624" s="8" t="s">
        <v>14732</v>
      </c>
      <c r="C5624" s="8" t="s">
        <v>45761</v>
      </c>
      <c r="D5624" s="8" t="s">
        <v>45762</v>
      </c>
      <c r="E5624" s="8" t="s">
        <v>46</v>
      </c>
      <c r="F5624" s="8" t="s">
        <v>27</v>
      </c>
      <c r="G5624" s="8" t="s">
        <v>46</v>
      </c>
      <c r="H5624" s="8" t="s">
        <v>27</v>
      </c>
      <c r="I5624" s="8" t="s">
        <v>14681</v>
      </c>
      <c r="J5624" s="8" t="s">
        <v>708</v>
      </c>
      <c r="K5624" s="8" t="s">
        <v>30</v>
      </c>
      <c r="L5624" s="8" t="s">
        <v>14727</v>
      </c>
      <c r="M5624" s="8" t="s">
        <v>14733</v>
      </c>
      <c r="N5624" s="8" t="s">
        <v>10716</v>
      </c>
      <c r="O5624" s="8" t="s">
        <v>45791</v>
      </c>
      <c r="P5624" s="8" t="s">
        <v>776</v>
      </c>
      <c r="Q5624" s="8" t="s">
        <v>3431</v>
      </c>
      <c r="R5624" s="8" t="s">
        <v>14683</v>
      </c>
      <c r="S5624" s="17" t="s">
        <v>14684</v>
      </c>
      <c r="T5624" s="18">
        <v>43010</v>
      </c>
      <c r="U5624" s="8">
        <v>0.27083333333333331</v>
      </c>
      <c r="V5624" s="8">
        <v>0.3125</v>
      </c>
      <c r="W5624" s="8" t="s">
        <v>1495</v>
      </c>
      <c r="X5624" s="8" t="s">
        <v>7100</v>
      </c>
      <c r="Y5624" s="8" t="s">
        <v>7101</v>
      </c>
      <c r="Z5624" s="17" t="s">
        <v>14734</v>
      </c>
      <c r="AA5624" s="8" t="s">
        <v>14735</v>
      </c>
      <c r="AB5624" s="8" t="s">
        <v>14736</v>
      </c>
    </row>
    <row r="5625" spans="1:28" hidden="1" x14ac:dyDescent="0.2">
      <c r="A5625" s="8" t="s">
        <v>14737</v>
      </c>
      <c r="B5625" s="8" t="s">
        <v>14738</v>
      </c>
      <c r="C5625" s="8" t="s">
        <v>45761</v>
      </c>
      <c r="D5625" s="8" t="s">
        <v>45762</v>
      </c>
      <c r="E5625" s="8" t="s">
        <v>46</v>
      </c>
      <c r="F5625" s="8" t="s">
        <v>27</v>
      </c>
      <c r="G5625" s="8" t="s">
        <v>46</v>
      </c>
      <c r="H5625" s="8" t="s">
        <v>27</v>
      </c>
      <c r="I5625" s="8" t="s">
        <v>14681</v>
      </c>
      <c r="J5625" s="8" t="s">
        <v>708</v>
      </c>
      <c r="K5625" s="8" t="s">
        <v>30</v>
      </c>
      <c r="L5625" s="8" t="s">
        <v>14733</v>
      </c>
      <c r="M5625" s="8" t="s">
        <v>14739</v>
      </c>
      <c r="N5625" s="8" t="s">
        <v>10716</v>
      </c>
      <c r="O5625" s="8" t="s">
        <v>45791</v>
      </c>
      <c r="P5625" s="8" t="s">
        <v>776</v>
      </c>
      <c r="Q5625" s="8" t="s">
        <v>3431</v>
      </c>
      <c r="R5625" s="8" t="s">
        <v>14683</v>
      </c>
      <c r="S5625" s="17" t="s">
        <v>14684</v>
      </c>
      <c r="T5625" s="18">
        <v>43010</v>
      </c>
      <c r="U5625" s="8">
        <v>0.3125</v>
      </c>
      <c r="V5625" s="8">
        <v>0.375</v>
      </c>
      <c r="W5625" s="8" t="s">
        <v>2170</v>
      </c>
      <c r="X5625" s="8" t="s">
        <v>7108</v>
      </c>
      <c r="Y5625" s="8" t="s">
        <v>7093</v>
      </c>
      <c r="Z5625" s="17" t="s">
        <v>14740</v>
      </c>
      <c r="AA5625" s="8" t="s">
        <v>14741</v>
      </c>
      <c r="AB5625" s="8" t="s">
        <v>14742</v>
      </c>
    </row>
    <row r="5626" spans="1:28" hidden="1" x14ac:dyDescent="0.2">
      <c r="A5626" s="8" t="s">
        <v>14743</v>
      </c>
      <c r="B5626" s="8" t="s">
        <v>14744</v>
      </c>
      <c r="C5626" s="8" t="s">
        <v>45761</v>
      </c>
      <c r="D5626" s="8" t="s">
        <v>45762</v>
      </c>
      <c r="E5626" s="8" t="s">
        <v>46</v>
      </c>
      <c r="F5626" s="8" t="s">
        <v>27</v>
      </c>
      <c r="G5626" s="8" t="s">
        <v>46</v>
      </c>
      <c r="H5626" s="8" t="s">
        <v>27</v>
      </c>
      <c r="I5626" s="8" t="s">
        <v>14681</v>
      </c>
      <c r="J5626" s="8" t="s">
        <v>708</v>
      </c>
      <c r="K5626" s="8" t="s">
        <v>30</v>
      </c>
      <c r="L5626" s="8" t="s">
        <v>14739</v>
      </c>
      <c r="M5626" s="8" t="s">
        <v>2139</v>
      </c>
      <c r="N5626" s="8" t="s">
        <v>10716</v>
      </c>
      <c r="O5626" s="8" t="s">
        <v>45791</v>
      </c>
      <c r="P5626" s="8" t="s">
        <v>776</v>
      </c>
      <c r="Q5626" s="8" t="s">
        <v>3431</v>
      </c>
      <c r="R5626" s="8" t="s">
        <v>14683</v>
      </c>
      <c r="S5626" s="17" t="s">
        <v>14684</v>
      </c>
      <c r="T5626" s="18">
        <v>43010</v>
      </c>
      <c r="U5626" s="8">
        <v>0.375</v>
      </c>
      <c r="V5626" s="8">
        <v>0.45833333333333331</v>
      </c>
      <c r="W5626" s="8" t="s">
        <v>1100</v>
      </c>
      <c r="X5626" s="8" t="s">
        <v>7115</v>
      </c>
      <c r="Y5626" s="8" t="s">
        <v>7093</v>
      </c>
      <c r="Z5626" s="17" t="s">
        <v>14745</v>
      </c>
      <c r="AA5626" s="8" t="s">
        <v>14746</v>
      </c>
      <c r="AB5626" s="8" t="s">
        <v>14747</v>
      </c>
    </row>
    <row r="5627" spans="1:28" hidden="1" x14ac:dyDescent="0.2">
      <c r="A5627" s="8" t="s">
        <v>14748</v>
      </c>
      <c r="B5627" s="8" t="s">
        <v>14749</v>
      </c>
      <c r="C5627" s="8" t="s">
        <v>45761</v>
      </c>
      <c r="D5627" s="8" t="s">
        <v>45762</v>
      </c>
      <c r="E5627" s="8" t="s">
        <v>46</v>
      </c>
      <c r="F5627" s="8" t="s">
        <v>27</v>
      </c>
      <c r="G5627" s="8" t="s">
        <v>46</v>
      </c>
      <c r="H5627" s="8" t="s">
        <v>27</v>
      </c>
      <c r="I5627" s="8" t="s">
        <v>14681</v>
      </c>
      <c r="J5627" s="8" t="s">
        <v>708</v>
      </c>
      <c r="K5627" s="8" t="s">
        <v>30</v>
      </c>
      <c r="L5627" s="8" t="s">
        <v>2139</v>
      </c>
      <c r="M5627" s="8" t="s">
        <v>14750</v>
      </c>
      <c r="N5627" s="8" t="s">
        <v>10716</v>
      </c>
      <c r="O5627" s="8" t="s">
        <v>45791</v>
      </c>
      <c r="P5627" s="8" t="s">
        <v>776</v>
      </c>
      <c r="Q5627" s="8" t="s">
        <v>3431</v>
      </c>
      <c r="R5627" s="8" t="s">
        <v>14683</v>
      </c>
      <c r="S5627" s="17" t="s">
        <v>14684</v>
      </c>
      <c r="T5627" s="18">
        <v>43010</v>
      </c>
      <c r="U5627" s="8">
        <v>0.45833333333333331</v>
      </c>
      <c r="V5627" s="8">
        <v>0.54166666666666663</v>
      </c>
      <c r="W5627" s="8" t="s">
        <v>1100</v>
      </c>
      <c r="X5627" s="8" t="s">
        <v>7145</v>
      </c>
      <c r="Y5627" s="8" t="s">
        <v>7123</v>
      </c>
      <c r="Z5627" s="17" t="s">
        <v>14751</v>
      </c>
      <c r="AA5627" s="8" t="s">
        <v>14752</v>
      </c>
      <c r="AB5627" s="8" t="s">
        <v>14753</v>
      </c>
    </row>
    <row r="5628" spans="1:28" hidden="1" x14ac:dyDescent="0.2">
      <c r="A5628" s="8" t="s">
        <v>14754</v>
      </c>
      <c r="B5628" s="8" t="s">
        <v>14755</v>
      </c>
      <c r="C5628" s="8" t="s">
        <v>45761</v>
      </c>
      <c r="D5628" s="8" t="s">
        <v>45762</v>
      </c>
      <c r="E5628" s="8" t="s">
        <v>46</v>
      </c>
      <c r="F5628" s="8" t="s">
        <v>27</v>
      </c>
      <c r="G5628" s="8" t="s">
        <v>46</v>
      </c>
      <c r="H5628" s="8" t="s">
        <v>27</v>
      </c>
      <c r="I5628" s="8" t="s">
        <v>14681</v>
      </c>
      <c r="J5628" s="8" t="s">
        <v>708</v>
      </c>
      <c r="K5628" s="8" t="s">
        <v>30</v>
      </c>
      <c r="L5628" s="8" t="s">
        <v>14750</v>
      </c>
      <c r="M5628" s="8" t="s">
        <v>14756</v>
      </c>
      <c r="N5628" s="8" t="s">
        <v>10716</v>
      </c>
      <c r="O5628" s="8" t="s">
        <v>45791</v>
      </c>
      <c r="P5628" s="8" t="s">
        <v>776</v>
      </c>
      <c r="Q5628" s="8" t="s">
        <v>3431</v>
      </c>
      <c r="R5628" s="8" t="s">
        <v>14683</v>
      </c>
      <c r="S5628" s="17" t="s">
        <v>14684</v>
      </c>
      <c r="T5628" s="18">
        <v>43010</v>
      </c>
      <c r="U5628" s="8">
        <v>0.54166666666666663</v>
      </c>
      <c r="V5628" s="8">
        <v>0.60416666666666663</v>
      </c>
      <c r="W5628" s="8" t="s">
        <v>2170</v>
      </c>
      <c r="X5628" s="8" t="s">
        <v>7122</v>
      </c>
      <c r="Y5628" s="8" t="s">
        <v>7123</v>
      </c>
      <c r="Z5628" s="17" t="s">
        <v>7124</v>
      </c>
      <c r="AA5628" s="8" t="s">
        <v>14757</v>
      </c>
      <c r="AB5628" s="8" t="s">
        <v>14758</v>
      </c>
    </row>
    <row r="5629" spans="1:28" hidden="1" x14ac:dyDescent="0.2">
      <c r="A5629" s="8" t="s">
        <v>14759</v>
      </c>
      <c r="B5629" s="8" t="s">
        <v>14760</v>
      </c>
      <c r="C5629" s="8" t="s">
        <v>45761</v>
      </c>
      <c r="D5629" s="8" t="s">
        <v>45762</v>
      </c>
      <c r="E5629" s="8" t="s">
        <v>46</v>
      </c>
      <c r="F5629" s="8" t="s">
        <v>27</v>
      </c>
      <c r="G5629" s="8" t="s">
        <v>46</v>
      </c>
      <c r="H5629" s="8" t="s">
        <v>27</v>
      </c>
      <c r="I5629" s="8" t="s">
        <v>14681</v>
      </c>
      <c r="J5629" s="8" t="s">
        <v>708</v>
      </c>
      <c r="K5629" s="8" t="s">
        <v>30</v>
      </c>
      <c r="L5629" s="8" t="s">
        <v>14756</v>
      </c>
      <c r="M5629" s="8" t="s">
        <v>14761</v>
      </c>
      <c r="N5629" s="8" t="s">
        <v>10716</v>
      </c>
      <c r="O5629" s="8" t="s">
        <v>45791</v>
      </c>
      <c r="P5629" s="8" t="s">
        <v>776</v>
      </c>
      <c r="Q5629" s="8" t="s">
        <v>3431</v>
      </c>
      <c r="R5629" s="8" t="s">
        <v>14683</v>
      </c>
      <c r="S5629" s="17" t="s">
        <v>14684</v>
      </c>
      <c r="T5629" s="18">
        <v>43010</v>
      </c>
      <c r="U5629" s="8">
        <v>0.60416666666666663</v>
      </c>
      <c r="V5629" s="8">
        <v>0.6875</v>
      </c>
      <c r="W5629" s="8" t="s">
        <v>1100</v>
      </c>
      <c r="X5629" s="8" t="s">
        <v>7130</v>
      </c>
      <c r="Y5629" s="8" t="s">
        <v>7123</v>
      </c>
      <c r="Z5629" s="17" t="s">
        <v>14762</v>
      </c>
      <c r="AA5629" s="8" t="s">
        <v>14763</v>
      </c>
      <c r="AB5629" s="8" t="s">
        <v>14764</v>
      </c>
    </row>
    <row r="5630" spans="1:28" hidden="1" x14ac:dyDescent="0.2">
      <c r="A5630" s="8" t="s">
        <v>14765</v>
      </c>
      <c r="B5630" s="8" t="s">
        <v>14766</v>
      </c>
      <c r="C5630" s="8" t="s">
        <v>45761</v>
      </c>
      <c r="D5630" s="8" t="s">
        <v>45762</v>
      </c>
      <c r="E5630" s="8" t="s">
        <v>46</v>
      </c>
      <c r="F5630" s="8" t="s">
        <v>27</v>
      </c>
      <c r="G5630" s="8" t="s">
        <v>46</v>
      </c>
      <c r="H5630" s="8" t="s">
        <v>27</v>
      </c>
      <c r="I5630" s="8" t="s">
        <v>14681</v>
      </c>
      <c r="J5630" s="8" t="s">
        <v>708</v>
      </c>
      <c r="K5630" s="8" t="s">
        <v>30</v>
      </c>
      <c r="L5630" s="8" t="s">
        <v>14761</v>
      </c>
      <c r="M5630" s="8" t="s">
        <v>2168</v>
      </c>
      <c r="N5630" s="8" t="s">
        <v>10716</v>
      </c>
      <c r="O5630" s="8" t="s">
        <v>45791</v>
      </c>
      <c r="P5630" s="8" t="s">
        <v>776</v>
      </c>
      <c r="Q5630" s="8" t="s">
        <v>3431</v>
      </c>
      <c r="R5630" s="8" t="s">
        <v>14683</v>
      </c>
      <c r="S5630" s="17" t="s">
        <v>14684</v>
      </c>
      <c r="T5630" s="18">
        <v>43010</v>
      </c>
      <c r="U5630" s="8">
        <v>0.6875</v>
      </c>
      <c r="V5630" s="8">
        <v>0.72916666666666663</v>
      </c>
      <c r="W5630" s="8" t="s">
        <v>1495</v>
      </c>
      <c r="X5630" s="8" t="s">
        <v>7137</v>
      </c>
      <c r="Y5630" s="8" t="s">
        <v>7138</v>
      </c>
      <c r="Z5630" s="17" t="s">
        <v>14767</v>
      </c>
      <c r="AA5630" s="8" t="s">
        <v>14768</v>
      </c>
      <c r="AB5630" s="8" t="s">
        <v>14769</v>
      </c>
    </row>
    <row r="5631" spans="1:28" hidden="1" x14ac:dyDescent="0.2">
      <c r="A5631" s="8" t="s">
        <v>14770</v>
      </c>
      <c r="B5631" s="8" t="s">
        <v>14771</v>
      </c>
      <c r="C5631" s="8" t="s">
        <v>45761</v>
      </c>
      <c r="D5631" s="8" t="s">
        <v>45762</v>
      </c>
      <c r="E5631" s="8" t="s">
        <v>55</v>
      </c>
      <c r="F5631" s="8" t="s">
        <v>27</v>
      </c>
      <c r="G5631" s="8" t="s">
        <v>55</v>
      </c>
      <c r="H5631" s="8" t="s">
        <v>27</v>
      </c>
      <c r="I5631" s="8" t="s">
        <v>14681</v>
      </c>
      <c r="J5631" s="8" t="s">
        <v>708</v>
      </c>
      <c r="K5631" s="8" t="s">
        <v>30</v>
      </c>
      <c r="L5631" s="8" t="s">
        <v>56</v>
      </c>
      <c r="M5631" s="8" t="s">
        <v>14772</v>
      </c>
      <c r="N5631" s="8" t="s">
        <v>10716</v>
      </c>
      <c r="O5631" s="8" t="s">
        <v>45791</v>
      </c>
      <c r="P5631" s="8" t="s">
        <v>776</v>
      </c>
      <c r="Q5631" s="8" t="s">
        <v>3431</v>
      </c>
      <c r="R5631" s="8" t="s">
        <v>14683</v>
      </c>
      <c r="S5631" s="17" t="s">
        <v>14684</v>
      </c>
      <c r="T5631" s="18">
        <v>43011</v>
      </c>
      <c r="U5631" s="8">
        <v>0.25</v>
      </c>
      <c r="V5631" s="8">
        <v>0.39583333333333331</v>
      </c>
      <c r="W5631" s="8" t="s">
        <v>2124</v>
      </c>
      <c r="X5631" s="8" t="s">
        <v>7152</v>
      </c>
      <c r="Y5631" s="8" t="s">
        <v>7153</v>
      </c>
      <c r="Z5631" s="17" t="s">
        <v>14773</v>
      </c>
      <c r="AA5631" s="8" t="s">
        <v>14774</v>
      </c>
      <c r="AB5631" s="8" t="s">
        <v>14775</v>
      </c>
    </row>
    <row r="5632" spans="1:28" hidden="1" x14ac:dyDescent="0.2">
      <c r="A5632" s="8" t="s">
        <v>14776</v>
      </c>
      <c r="B5632" s="8" t="s">
        <v>14777</v>
      </c>
      <c r="C5632" s="8" t="s">
        <v>45761</v>
      </c>
      <c r="D5632" s="8" t="s">
        <v>45762</v>
      </c>
      <c r="E5632" s="8" t="s">
        <v>55</v>
      </c>
      <c r="F5632" s="8" t="s">
        <v>27</v>
      </c>
      <c r="G5632" s="8" t="s">
        <v>55</v>
      </c>
      <c r="H5632" s="8" t="s">
        <v>27</v>
      </c>
      <c r="I5632" s="8" t="s">
        <v>14681</v>
      </c>
      <c r="J5632" s="8" t="s">
        <v>708</v>
      </c>
      <c r="K5632" s="8" t="s">
        <v>30</v>
      </c>
      <c r="L5632" s="8" t="s">
        <v>14772</v>
      </c>
      <c r="M5632" s="8" t="s">
        <v>14778</v>
      </c>
      <c r="N5632" s="8" t="s">
        <v>10716</v>
      </c>
      <c r="O5632" s="8" t="s">
        <v>45791</v>
      </c>
      <c r="P5632" s="8" t="s">
        <v>776</v>
      </c>
      <c r="Q5632" s="8" t="s">
        <v>3431</v>
      </c>
      <c r="R5632" s="8" t="s">
        <v>14683</v>
      </c>
      <c r="S5632" s="17" t="s">
        <v>14684</v>
      </c>
      <c r="T5632" s="18">
        <v>43011</v>
      </c>
      <c r="U5632" s="8">
        <v>0.39583333333333331</v>
      </c>
      <c r="V5632" s="8">
        <v>0.54166666666666663</v>
      </c>
      <c r="W5632" s="8" t="s">
        <v>2124</v>
      </c>
      <c r="X5632" s="8" t="s">
        <v>7160</v>
      </c>
      <c r="Y5632" s="8" t="s">
        <v>2178</v>
      </c>
      <c r="Z5632" s="17" t="s">
        <v>14779</v>
      </c>
      <c r="AA5632" s="8" t="s">
        <v>14780</v>
      </c>
      <c r="AB5632" s="8" t="s">
        <v>14781</v>
      </c>
    </row>
    <row r="5633" spans="1:28" hidden="1" x14ac:dyDescent="0.2">
      <c r="A5633" s="8" t="s">
        <v>14782</v>
      </c>
      <c r="B5633" s="8" t="s">
        <v>14783</v>
      </c>
      <c r="C5633" s="8" t="s">
        <v>45761</v>
      </c>
      <c r="D5633" s="8" t="s">
        <v>45762</v>
      </c>
      <c r="E5633" s="8" t="s">
        <v>55</v>
      </c>
      <c r="F5633" s="8" t="s">
        <v>27</v>
      </c>
      <c r="G5633" s="8" t="s">
        <v>55</v>
      </c>
      <c r="H5633" s="8" t="s">
        <v>27</v>
      </c>
      <c r="I5633" s="8" t="s">
        <v>14681</v>
      </c>
      <c r="J5633" s="8" t="s">
        <v>708</v>
      </c>
      <c r="K5633" s="8" t="s">
        <v>30</v>
      </c>
      <c r="L5633" s="8" t="s">
        <v>14778</v>
      </c>
      <c r="M5633" s="8" t="s">
        <v>12363</v>
      </c>
      <c r="N5633" s="8" t="s">
        <v>10716</v>
      </c>
      <c r="O5633" s="8" t="s">
        <v>45791</v>
      </c>
      <c r="P5633" s="8" t="s">
        <v>776</v>
      </c>
      <c r="Q5633" s="8" t="s">
        <v>3431</v>
      </c>
      <c r="R5633" s="8" t="s">
        <v>14683</v>
      </c>
      <c r="S5633" s="17" t="s">
        <v>14684</v>
      </c>
      <c r="T5633" s="18">
        <v>43011</v>
      </c>
      <c r="U5633" s="8">
        <v>0.54166666666666663</v>
      </c>
      <c r="V5633" s="8">
        <v>0.58333333333333337</v>
      </c>
      <c r="W5633" s="8" t="s">
        <v>1495</v>
      </c>
      <c r="X5633" s="8" t="s">
        <v>7167</v>
      </c>
      <c r="Y5633" s="8" t="s">
        <v>2114</v>
      </c>
      <c r="Z5633" s="17" t="s">
        <v>14784</v>
      </c>
      <c r="AA5633" s="8" t="s">
        <v>14785</v>
      </c>
      <c r="AB5633" s="8" t="s">
        <v>14786</v>
      </c>
    </row>
    <row r="5634" spans="1:28" hidden="1" x14ac:dyDescent="0.2">
      <c r="A5634" s="8" t="s">
        <v>14787</v>
      </c>
      <c r="B5634" s="8" t="s">
        <v>14788</v>
      </c>
      <c r="C5634" s="8" t="s">
        <v>45761</v>
      </c>
      <c r="D5634" s="8" t="s">
        <v>45762</v>
      </c>
      <c r="E5634" s="8" t="s">
        <v>55</v>
      </c>
      <c r="F5634" s="8" t="s">
        <v>27</v>
      </c>
      <c r="G5634" s="8" t="s">
        <v>55</v>
      </c>
      <c r="H5634" s="8" t="s">
        <v>27</v>
      </c>
      <c r="I5634" s="8" t="s">
        <v>14681</v>
      </c>
      <c r="J5634" s="8" t="s">
        <v>708</v>
      </c>
      <c r="K5634" s="8" t="s">
        <v>30</v>
      </c>
      <c r="L5634" s="8" t="s">
        <v>12363</v>
      </c>
      <c r="M5634" s="8" t="s">
        <v>14789</v>
      </c>
      <c r="N5634" s="8" t="s">
        <v>10716</v>
      </c>
      <c r="O5634" s="8" t="s">
        <v>45791</v>
      </c>
      <c r="P5634" s="8" t="s">
        <v>776</v>
      </c>
      <c r="Q5634" s="8" t="s">
        <v>3431</v>
      </c>
      <c r="R5634" s="8" t="s">
        <v>14683</v>
      </c>
      <c r="S5634" s="17" t="s">
        <v>14684</v>
      </c>
      <c r="T5634" s="18">
        <v>43011</v>
      </c>
      <c r="U5634" s="8">
        <v>0.58333333333333337</v>
      </c>
      <c r="V5634" s="8">
        <v>0.6875</v>
      </c>
      <c r="W5634" s="8" t="s">
        <v>1387</v>
      </c>
      <c r="X5634" s="8" t="s">
        <v>7122</v>
      </c>
      <c r="Y5634" s="8" t="s">
        <v>7123</v>
      </c>
      <c r="Z5634" s="17" t="s">
        <v>14790</v>
      </c>
      <c r="AA5634" s="8" t="s">
        <v>14791</v>
      </c>
      <c r="AB5634" s="8" t="s">
        <v>14792</v>
      </c>
    </row>
    <row r="5635" spans="1:28" hidden="1" x14ac:dyDescent="0.2">
      <c r="A5635" s="8" t="s">
        <v>14793</v>
      </c>
      <c r="B5635" s="8" t="s">
        <v>14794</v>
      </c>
      <c r="C5635" s="8" t="s">
        <v>45761</v>
      </c>
      <c r="D5635" s="8" t="s">
        <v>45762</v>
      </c>
      <c r="E5635" s="8" t="s">
        <v>55</v>
      </c>
      <c r="F5635" s="8" t="s">
        <v>27</v>
      </c>
      <c r="G5635" s="8" t="s">
        <v>55</v>
      </c>
      <c r="H5635" s="8" t="s">
        <v>27</v>
      </c>
      <c r="I5635" s="8" t="s">
        <v>14681</v>
      </c>
      <c r="J5635" s="8" t="s">
        <v>708</v>
      </c>
      <c r="K5635" s="8" t="s">
        <v>30</v>
      </c>
      <c r="L5635" s="8" t="s">
        <v>14789</v>
      </c>
      <c r="M5635" s="8" t="s">
        <v>14795</v>
      </c>
      <c r="N5635" s="8" t="s">
        <v>10716</v>
      </c>
      <c r="O5635" s="8" t="s">
        <v>45791</v>
      </c>
      <c r="P5635" s="8" t="s">
        <v>776</v>
      </c>
      <c r="Q5635" s="8" t="s">
        <v>3431</v>
      </c>
      <c r="R5635" s="8" t="s">
        <v>14683</v>
      </c>
      <c r="S5635" s="17" t="s">
        <v>14684</v>
      </c>
      <c r="T5635" s="18">
        <v>43011</v>
      </c>
      <c r="U5635" s="8">
        <v>0.6875</v>
      </c>
      <c r="V5635" s="8">
        <v>0.72916666666666663</v>
      </c>
      <c r="W5635" s="8" t="s">
        <v>1495</v>
      </c>
      <c r="X5635" s="8" t="s">
        <v>7180</v>
      </c>
      <c r="Y5635" s="8" t="s">
        <v>2178</v>
      </c>
      <c r="Z5635" s="17" t="s">
        <v>14796</v>
      </c>
      <c r="AA5635" s="8" t="s">
        <v>14797</v>
      </c>
      <c r="AB5635" s="8" t="s">
        <v>14798</v>
      </c>
    </row>
    <row r="5636" spans="1:28" hidden="1" x14ac:dyDescent="0.2">
      <c r="A5636" s="8" t="s">
        <v>14799</v>
      </c>
      <c r="B5636" s="8" t="s">
        <v>14800</v>
      </c>
      <c r="C5636" s="8" t="s">
        <v>45761</v>
      </c>
      <c r="D5636" s="8" t="s">
        <v>45762</v>
      </c>
      <c r="E5636" s="8" t="s">
        <v>134</v>
      </c>
      <c r="F5636" s="8" t="s">
        <v>133</v>
      </c>
      <c r="G5636" s="8" t="s">
        <v>134</v>
      </c>
      <c r="H5636" s="8" t="s">
        <v>133</v>
      </c>
      <c r="I5636" s="8" t="s">
        <v>14681</v>
      </c>
      <c r="J5636" s="8" t="s">
        <v>708</v>
      </c>
      <c r="K5636" s="8" t="s">
        <v>30</v>
      </c>
      <c r="L5636" s="8" t="s">
        <v>135</v>
      </c>
      <c r="M5636" s="8" t="s">
        <v>4393</v>
      </c>
      <c r="N5636" s="8" t="s">
        <v>10716</v>
      </c>
      <c r="O5636" s="8" t="s">
        <v>45791</v>
      </c>
      <c r="P5636" s="8" t="s">
        <v>776</v>
      </c>
      <c r="Q5636" s="8" t="s">
        <v>3431</v>
      </c>
      <c r="R5636" s="8" t="s">
        <v>14683</v>
      </c>
      <c r="S5636" s="17" t="s">
        <v>14684</v>
      </c>
      <c r="T5636" s="18">
        <v>43026</v>
      </c>
      <c r="U5636" s="8">
        <v>0.25</v>
      </c>
      <c r="V5636" s="8">
        <v>0.5</v>
      </c>
      <c r="W5636" s="8" t="s">
        <v>30</v>
      </c>
      <c r="X5636" s="8" t="s">
        <v>2201</v>
      </c>
      <c r="Y5636" s="8" t="s">
        <v>2202</v>
      </c>
      <c r="Z5636" s="17" t="s">
        <v>14801</v>
      </c>
      <c r="AA5636" s="8" t="s">
        <v>14802</v>
      </c>
      <c r="AB5636" s="8" t="s">
        <v>14803</v>
      </c>
    </row>
    <row r="5637" spans="1:28" hidden="1" x14ac:dyDescent="0.2">
      <c r="A5637" s="8" t="s">
        <v>14804</v>
      </c>
      <c r="B5637" s="8" t="s">
        <v>14805</v>
      </c>
      <c r="C5637" s="8" t="s">
        <v>45761</v>
      </c>
      <c r="D5637" s="8" t="s">
        <v>45762</v>
      </c>
      <c r="E5637" s="8" t="s">
        <v>134</v>
      </c>
      <c r="F5637" s="8" t="s">
        <v>133</v>
      </c>
      <c r="G5637" s="8" t="s">
        <v>134</v>
      </c>
      <c r="H5637" s="8" t="s">
        <v>133</v>
      </c>
      <c r="I5637" s="8" t="s">
        <v>14681</v>
      </c>
      <c r="J5637" s="8" t="s">
        <v>708</v>
      </c>
      <c r="K5637" s="8" t="s">
        <v>30</v>
      </c>
      <c r="L5637" s="8" t="s">
        <v>4393</v>
      </c>
      <c r="M5637" s="8" t="s">
        <v>8985</v>
      </c>
      <c r="N5637" s="8" t="s">
        <v>10716</v>
      </c>
      <c r="O5637" s="8" t="s">
        <v>45791</v>
      </c>
      <c r="P5637" s="8" t="s">
        <v>776</v>
      </c>
      <c r="Q5637" s="8" t="s">
        <v>3431</v>
      </c>
      <c r="R5637" s="8" t="s">
        <v>14683</v>
      </c>
      <c r="S5637" s="17" t="s">
        <v>14684</v>
      </c>
      <c r="T5637" s="18">
        <v>43026</v>
      </c>
      <c r="U5637" s="8">
        <v>0.5</v>
      </c>
      <c r="V5637" s="8">
        <v>0.54166666666666663</v>
      </c>
      <c r="W5637" s="8" t="s">
        <v>1495</v>
      </c>
      <c r="X5637" s="8" t="s">
        <v>2186</v>
      </c>
      <c r="Y5637" s="8" t="s">
        <v>2187</v>
      </c>
      <c r="Z5637" s="17" t="s">
        <v>14806</v>
      </c>
      <c r="AA5637" s="8" t="s">
        <v>14807</v>
      </c>
      <c r="AB5637" s="8" t="s">
        <v>14808</v>
      </c>
    </row>
    <row r="5638" spans="1:28" hidden="1" x14ac:dyDescent="0.2">
      <c r="A5638" s="8" t="s">
        <v>14809</v>
      </c>
      <c r="B5638" s="8" t="s">
        <v>14810</v>
      </c>
      <c r="C5638" s="8" t="s">
        <v>45761</v>
      </c>
      <c r="D5638" s="8" t="s">
        <v>45762</v>
      </c>
      <c r="E5638" s="8" t="s">
        <v>134</v>
      </c>
      <c r="F5638" s="8" t="s">
        <v>133</v>
      </c>
      <c r="G5638" s="8" t="s">
        <v>134</v>
      </c>
      <c r="H5638" s="8" t="s">
        <v>133</v>
      </c>
      <c r="I5638" s="8" t="s">
        <v>14681</v>
      </c>
      <c r="J5638" s="8" t="s">
        <v>708</v>
      </c>
      <c r="K5638" s="8" t="s">
        <v>30</v>
      </c>
      <c r="L5638" s="8" t="s">
        <v>8985</v>
      </c>
      <c r="M5638" s="8" t="s">
        <v>2200</v>
      </c>
      <c r="N5638" s="8" t="s">
        <v>10716</v>
      </c>
      <c r="O5638" s="8" t="s">
        <v>45791</v>
      </c>
      <c r="P5638" s="8" t="s">
        <v>776</v>
      </c>
      <c r="Q5638" s="8" t="s">
        <v>3431</v>
      </c>
      <c r="R5638" s="8" t="s">
        <v>14683</v>
      </c>
      <c r="S5638" s="17" t="s">
        <v>14684</v>
      </c>
      <c r="T5638" s="18">
        <v>43026</v>
      </c>
      <c r="U5638" s="8">
        <v>0.54166666666666663</v>
      </c>
      <c r="V5638" s="8">
        <v>0.60416666666666663</v>
      </c>
      <c r="W5638" s="8" t="s">
        <v>2170</v>
      </c>
      <c r="X5638" s="8" t="s">
        <v>2194</v>
      </c>
      <c r="Y5638" s="8" t="s">
        <v>2187</v>
      </c>
      <c r="Z5638" s="17" t="s">
        <v>14811</v>
      </c>
      <c r="AA5638" s="8" t="s">
        <v>14812</v>
      </c>
      <c r="AB5638" s="8" t="s">
        <v>14813</v>
      </c>
    </row>
    <row r="5639" spans="1:28" hidden="1" x14ac:dyDescent="0.2">
      <c r="A5639" s="8" t="s">
        <v>14814</v>
      </c>
      <c r="B5639" s="8" t="s">
        <v>14815</v>
      </c>
      <c r="C5639" s="8" t="s">
        <v>45761</v>
      </c>
      <c r="D5639" s="8" t="s">
        <v>45762</v>
      </c>
      <c r="E5639" s="8" t="s">
        <v>134</v>
      </c>
      <c r="F5639" s="8" t="s">
        <v>133</v>
      </c>
      <c r="G5639" s="8" t="s">
        <v>134</v>
      </c>
      <c r="H5639" s="8" t="s">
        <v>133</v>
      </c>
      <c r="I5639" s="8" t="s">
        <v>14681</v>
      </c>
      <c r="J5639" s="8" t="s">
        <v>708</v>
      </c>
      <c r="K5639" s="8" t="s">
        <v>30</v>
      </c>
      <c r="L5639" s="8" t="s">
        <v>2200</v>
      </c>
      <c r="M5639" s="8" t="s">
        <v>2209</v>
      </c>
      <c r="N5639" s="8" t="s">
        <v>10716</v>
      </c>
      <c r="O5639" s="8" t="s">
        <v>45791</v>
      </c>
      <c r="P5639" s="8" t="s">
        <v>776</v>
      </c>
      <c r="Q5639" s="8" t="s">
        <v>3431</v>
      </c>
      <c r="R5639" s="8" t="s">
        <v>14683</v>
      </c>
      <c r="S5639" s="17" t="s">
        <v>14684</v>
      </c>
      <c r="T5639" s="18">
        <v>43026</v>
      </c>
      <c r="U5639" s="8">
        <v>0.60416666666666663</v>
      </c>
      <c r="V5639" s="8">
        <v>0.66666666666666663</v>
      </c>
      <c r="W5639" s="8" t="s">
        <v>2170</v>
      </c>
      <c r="X5639" s="8" t="s">
        <v>2210</v>
      </c>
      <c r="Y5639" s="8" t="s">
        <v>2202</v>
      </c>
      <c r="Z5639" s="17" t="s">
        <v>14816</v>
      </c>
      <c r="AA5639" s="8" t="s">
        <v>14817</v>
      </c>
      <c r="AB5639" s="8" t="s">
        <v>2352</v>
      </c>
    </row>
    <row r="5640" spans="1:28" hidden="1" x14ac:dyDescent="0.2">
      <c r="A5640" s="8" t="s">
        <v>14818</v>
      </c>
      <c r="B5640" s="8" t="s">
        <v>14819</v>
      </c>
      <c r="C5640" s="8" t="s">
        <v>45761</v>
      </c>
      <c r="D5640" s="8" t="s">
        <v>45762</v>
      </c>
      <c r="E5640" s="8" t="s">
        <v>134</v>
      </c>
      <c r="F5640" s="8" t="s">
        <v>133</v>
      </c>
      <c r="G5640" s="8" t="s">
        <v>134</v>
      </c>
      <c r="H5640" s="8" t="s">
        <v>133</v>
      </c>
      <c r="I5640" s="8" t="s">
        <v>14681</v>
      </c>
      <c r="J5640" s="8" t="s">
        <v>708</v>
      </c>
      <c r="K5640" s="8" t="s">
        <v>30</v>
      </c>
      <c r="L5640" s="8" t="s">
        <v>2209</v>
      </c>
      <c r="M5640" s="8" t="s">
        <v>2216</v>
      </c>
      <c r="N5640" s="8" t="s">
        <v>10716</v>
      </c>
      <c r="O5640" s="8" t="s">
        <v>45791</v>
      </c>
      <c r="P5640" s="8" t="s">
        <v>776</v>
      </c>
      <c r="Q5640" s="8" t="s">
        <v>3431</v>
      </c>
      <c r="R5640" s="8" t="s">
        <v>14683</v>
      </c>
      <c r="S5640" s="17" t="s">
        <v>14684</v>
      </c>
      <c r="T5640" s="18">
        <v>43026</v>
      </c>
      <c r="U5640" s="8">
        <v>0.66666666666666663</v>
      </c>
      <c r="V5640" s="8">
        <v>0.6875</v>
      </c>
      <c r="W5640" s="8" t="s">
        <v>2155</v>
      </c>
      <c r="X5640" s="8" t="s">
        <v>2217</v>
      </c>
      <c r="Y5640" s="8" t="s">
        <v>2202</v>
      </c>
      <c r="Z5640" s="17" t="s">
        <v>14820</v>
      </c>
      <c r="AA5640" s="8" t="s">
        <v>14821</v>
      </c>
      <c r="AB5640" s="8" t="s">
        <v>14822</v>
      </c>
    </row>
    <row r="5641" spans="1:28" hidden="1" x14ac:dyDescent="0.2">
      <c r="A5641" s="8" t="s">
        <v>14823</v>
      </c>
      <c r="B5641" s="8" t="s">
        <v>14824</v>
      </c>
      <c r="C5641" s="8" t="s">
        <v>45761</v>
      </c>
      <c r="D5641" s="8" t="s">
        <v>45762</v>
      </c>
      <c r="E5641" s="8" t="s">
        <v>134</v>
      </c>
      <c r="F5641" s="8" t="s">
        <v>133</v>
      </c>
      <c r="G5641" s="8" t="s">
        <v>134</v>
      </c>
      <c r="H5641" s="8" t="s">
        <v>133</v>
      </c>
      <c r="I5641" s="8" t="s">
        <v>14681</v>
      </c>
      <c r="J5641" s="8" t="s">
        <v>708</v>
      </c>
      <c r="K5641" s="8" t="s">
        <v>30</v>
      </c>
      <c r="L5641" s="8" t="s">
        <v>2216</v>
      </c>
      <c r="M5641" s="8" t="s">
        <v>2224</v>
      </c>
      <c r="N5641" s="8" t="s">
        <v>10716</v>
      </c>
      <c r="O5641" s="8" t="s">
        <v>45791</v>
      </c>
      <c r="P5641" s="8" t="s">
        <v>776</v>
      </c>
      <c r="Q5641" s="8" t="s">
        <v>3431</v>
      </c>
      <c r="R5641" s="8" t="s">
        <v>14683</v>
      </c>
      <c r="S5641" s="17" t="s">
        <v>14684</v>
      </c>
      <c r="T5641" s="18">
        <v>43026</v>
      </c>
      <c r="U5641" s="8">
        <v>0.6875</v>
      </c>
      <c r="V5641" s="8">
        <v>0.72916666666666663</v>
      </c>
      <c r="W5641" s="8" t="s">
        <v>1495</v>
      </c>
      <c r="X5641" s="8" t="s">
        <v>2169</v>
      </c>
      <c r="Y5641" s="8" t="s">
        <v>2202</v>
      </c>
      <c r="Z5641" s="17" t="s">
        <v>14825</v>
      </c>
      <c r="AA5641" s="8" t="s">
        <v>14826</v>
      </c>
      <c r="AB5641" s="8" t="s">
        <v>14827</v>
      </c>
    </row>
    <row r="5642" spans="1:28" hidden="1" x14ac:dyDescent="0.2">
      <c r="A5642" s="8" t="s">
        <v>14828</v>
      </c>
      <c r="B5642" s="8" t="s">
        <v>14829</v>
      </c>
      <c r="C5642" s="8" t="s">
        <v>45761</v>
      </c>
      <c r="D5642" s="8" t="s">
        <v>45762</v>
      </c>
      <c r="E5642" s="8" t="s">
        <v>144</v>
      </c>
      <c r="F5642" s="8" t="s">
        <v>133</v>
      </c>
      <c r="G5642" s="8" t="s">
        <v>144</v>
      </c>
      <c r="H5642" s="8" t="s">
        <v>133</v>
      </c>
      <c r="I5642" s="8" t="s">
        <v>14681</v>
      </c>
      <c r="J5642" s="8" t="s">
        <v>708</v>
      </c>
      <c r="K5642" s="8" t="s">
        <v>30</v>
      </c>
      <c r="L5642" s="8" t="s">
        <v>145</v>
      </c>
      <c r="M5642" s="8" t="s">
        <v>14830</v>
      </c>
      <c r="N5642" s="8" t="s">
        <v>10716</v>
      </c>
      <c r="O5642" s="8" t="s">
        <v>45791</v>
      </c>
      <c r="P5642" s="8" t="s">
        <v>776</v>
      </c>
      <c r="Q5642" s="8" t="s">
        <v>3431</v>
      </c>
      <c r="R5642" s="8" t="s">
        <v>14683</v>
      </c>
      <c r="S5642" s="17" t="s">
        <v>14684</v>
      </c>
      <c r="T5642" s="18">
        <v>43027</v>
      </c>
      <c r="U5642" s="8">
        <v>0.25</v>
      </c>
      <c r="V5642" s="8">
        <v>0.29166666666666669</v>
      </c>
      <c r="W5642" s="8" t="s">
        <v>1495</v>
      </c>
      <c r="X5642" s="8" t="s">
        <v>2245</v>
      </c>
      <c r="Y5642" s="8" t="s">
        <v>2246</v>
      </c>
      <c r="Z5642" s="17" t="s">
        <v>14831</v>
      </c>
      <c r="AA5642" s="8" t="s">
        <v>14832</v>
      </c>
      <c r="AB5642" s="8" t="s">
        <v>14833</v>
      </c>
    </row>
    <row r="5643" spans="1:28" hidden="1" x14ac:dyDescent="0.2">
      <c r="A5643" s="8" t="s">
        <v>14834</v>
      </c>
      <c r="B5643" s="8" t="s">
        <v>14835</v>
      </c>
      <c r="C5643" s="8" t="s">
        <v>45761</v>
      </c>
      <c r="D5643" s="8" t="s">
        <v>45762</v>
      </c>
      <c r="E5643" s="8" t="s">
        <v>144</v>
      </c>
      <c r="F5643" s="8" t="s">
        <v>133</v>
      </c>
      <c r="G5643" s="8" t="s">
        <v>144</v>
      </c>
      <c r="H5643" s="8" t="s">
        <v>133</v>
      </c>
      <c r="I5643" s="8" t="s">
        <v>14681</v>
      </c>
      <c r="J5643" s="8" t="s">
        <v>708</v>
      </c>
      <c r="K5643" s="8" t="s">
        <v>30</v>
      </c>
      <c r="L5643" s="8" t="s">
        <v>14830</v>
      </c>
      <c r="M5643" s="8" t="s">
        <v>14836</v>
      </c>
      <c r="N5643" s="8" t="s">
        <v>10716</v>
      </c>
      <c r="O5643" s="8" t="s">
        <v>45791</v>
      </c>
      <c r="P5643" s="8" t="s">
        <v>776</v>
      </c>
      <c r="Q5643" s="8" t="s">
        <v>3431</v>
      </c>
      <c r="R5643" s="8" t="s">
        <v>14683</v>
      </c>
      <c r="S5643" s="17" t="s">
        <v>14684</v>
      </c>
      <c r="T5643" s="18">
        <v>43027</v>
      </c>
      <c r="U5643" s="8">
        <v>0.29166666666666669</v>
      </c>
      <c r="V5643" s="8">
        <v>0.33333333333333331</v>
      </c>
      <c r="W5643" s="8" t="s">
        <v>1495</v>
      </c>
      <c r="X5643" s="8" t="s">
        <v>2239</v>
      </c>
      <c r="Y5643" s="8" t="s">
        <v>2232</v>
      </c>
      <c r="Z5643" s="17" t="s">
        <v>14837</v>
      </c>
      <c r="AA5643" s="8" t="s">
        <v>14838</v>
      </c>
      <c r="AB5643" s="8" t="s">
        <v>14839</v>
      </c>
    </row>
    <row r="5644" spans="1:28" hidden="1" x14ac:dyDescent="0.2">
      <c r="A5644" s="8" t="s">
        <v>14840</v>
      </c>
      <c r="B5644" s="8" t="s">
        <v>14841</v>
      </c>
      <c r="C5644" s="8" t="s">
        <v>45761</v>
      </c>
      <c r="D5644" s="8" t="s">
        <v>45762</v>
      </c>
      <c r="E5644" s="8" t="s">
        <v>144</v>
      </c>
      <c r="F5644" s="8" t="s">
        <v>133</v>
      </c>
      <c r="G5644" s="8" t="s">
        <v>144</v>
      </c>
      <c r="H5644" s="8" t="s">
        <v>133</v>
      </c>
      <c r="I5644" s="8" t="s">
        <v>14681</v>
      </c>
      <c r="J5644" s="8" t="s">
        <v>708</v>
      </c>
      <c r="K5644" s="8" t="s">
        <v>30</v>
      </c>
      <c r="L5644" s="8" t="s">
        <v>14836</v>
      </c>
      <c r="M5644" s="8" t="s">
        <v>14842</v>
      </c>
      <c r="N5644" s="8" t="s">
        <v>10716</v>
      </c>
      <c r="O5644" s="8" t="s">
        <v>45791</v>
      </c>
      <c r="P5644" s="8" t="s">
        <v>776</v>
      </c>
      <c r="Q5644" s="8" t="s">
        <v>3431</v>
      </c>
      <c r="R5644" s="8" t="s">
        <v>14683</v>
      </c>
      <c r="S5644" s="17" t="s">
        <v>14684</v>
      </c>
      <c r="T5644" s="18">
        <v>43027</v>
      </c>
      <c r="U5644" s="8">
        <v>0.33333333333333331</v>
      </c>
      <c r="V5644" s="8">
        <v>0.375</v>
      </c>
      <c r="W5644" s="8" t="s">
        <v>1495</v>
      </c>
      <c r="X5644" s="8" t="s">
        <v>2253</v>
      </c>
      <c r="Y5644" s="8" t="s">
        <v>2246</v>
      </c>
      <c r="Z5644" s="17" t="s">
        <v>14843</v>
      </c>
      <c r="AA5644" s="8" t="s">
        <v>14844</v>
      </c>
      <c r="AB5644" s="8" t="s">
        <v>14845</v>
      </c>
    </row>
    <row r="5645" spans="1:28" hidden="1" x14ac:dyDescent="0.2">
      <c r="A5645" s="8" t="s">
        <v>14846</v>
      </c>
      <c r="B5645" s="8" t="s">
        <v>14847</v>
      </c>
      <c r="C5645" s="8" t="s">
        <v>45761</v>
      </c>
      <c r="D5645" s="8" t="s">
        <v>45762</v>
      </c>
      <c r="E5645" s="8" t="s">
        <v>144</v>
      </c>
      <c r="F5645" s="8" t="s">
        <v>133</v>
      </c>
      <c r="G5645" s="8" t="s">
        <v>144</v>
      </c>
      <c r="H5645" s="8" t="s">
        <v>133</v>
      </c>
      <c r="I5645" s="8" t="s">
        <v>14681</v>
      </c>
      <c r="J5645" s="8" t="s">
        <v>708</v>
      </c>
      <c r="K5645" s="8" t="s">
        <v>30</v>
      </c>
      <c r="L5645" s="8" t="s">
        <v>14842</v>
      </c>
      <c r="M5645" s="8" t="s">
        <v>14848</v>
      </c>
      <c r="N5645" s="8" t="s">
        <v>10716</v>
      </c>
      <c r="O5645" s="8" t="s">
        <v>45791</v>
      </c>
      <c r="P5645" s="8" t="s">
        <v>776</v>
      </c>
      <c r="Q5645" s="8" t="s">
        <v>3431</v>
      </c>
      <c r="R5645" s="8" t="s">
        <v>14683</v>
      </c>
      <c r="S5645" s="17" t="s">
        <v>14684</v>
      </c>
      <c r="T5645" s="18">
        <v>43027</v>
      </c>
      <c r="U5645" s="8">
        <v>0.375</v>
      </c>
      <c r="V5645" s="8">
        <v>0.39583333333333331</v>
      </c>
      <c r="W5645" s="8" t="s">
        <v>2155</v>
      </c>
      <c r="X5645" s="8" t="s">
        <v>2260</v>
      </c>
      <c r="Y5645" s="8" t="s">
        <v>2246</v>
      </c>
      <c r="Z5645" s="17" t="s">
        <v>14849</v>
      </c>
      <c r="AA5645" s="8" t="s">
        <v>14850</v>
      </c>
      <c r="AB5645" s="8" t="s">
        <v>14851</v>
      </c>
    </row>
    <row r="5646" spans="1:28" hidden="1" x14ac:dyDescent="0.2">
      <c r="A5646" s="8" t="s">
        <v>14852</v>
      </c>
      <c r="B5646" s="8" t="s">
        <v>14853</v>
      </c>
      <c r="C5646" s="8" t="s">
        <v>45761</v>
      </c>
      <c r="D5646" s="8" t="s">
        <v>45762</v>
      </c>
      <c r="E5646" s="8" t="s">
        <v>144</v>
      </c>
      <c r="F5646" s="8" t="s">
        <v>133</v>
      </c>
      <c r="G5646" s="8" t="s">
        <v>144</v>
      </c>
      <c r="H5646" s="8" t="s">
        <v>133</v>
      </c>
      <c r="I5646" s="8" t="s">
        <v>14681</v>
      </c>
      <c r="J5646" s="8" t="s">
        <v>708</v>
      </c>
      <c r="K5646" s="8" t="s">
        <v>30</v>
      </c>
      <c r="L5646" s="8" t="s">
        <v>14848</v>
      </c>
      <c r="M5646" s="8" t="s">
        <v>2259</v>
      </c>
      <c r="N5646" s="8" t="s">
        <v>10716</v>
      </c>
      <c r="O5646" s="8" t="s">
        <v>45791</v>
      </c>
      <c r="P5646" s="8" t="s">
        <v>776</v>
      </c>
      <c r="Q5646" s="8" t="s">
        <v>3431</v>
      </c>
      <c r="R5646" s="8" t="s">
        <v>14683</v>
      </c>
      <c r="S5646" s="17" t="s">
        <v>14684</v>
      </c>
      <c r="T5646" s="18">
        <v>43027</v>
      </c>
      <c r="U5646" s="8">
        <v>0.39583333333333331</v>
      </c>
      <c r="V5646" s="8">
        <v>0.72916666666666663</v>
      </c>
      <c r="W5646" s="8" t="s">
        <v>486</v>
      </c>
      <c r="X5646" s="8" t="s">
        <v>2231</v>
      </c>
      <c r="Y5646" s="8" t="s">
        <v>2232</v>
      </c>
      <c r="Z5646" s="17" t="s">
        <v>14854</v>
      </c>
      <c r="AA5646" s="8" t="s">
        <v>14855</v>
      </c>
      <c r="AB5646" s="8" t="s">
        <v>10311</v>
      </c>
    </row>
    <row r="5647" spans="1:28" hidden="1" x14ac:dyDescent="0.2">
      <c r="A5647" s="8" t="s">
        <v>14856</v>
      </c>
      <c r="B5647" s="8" t="s">
        <v>14857</v>
      </c>
      <c r="C5647" s="8" t="s">
        <v>45761</v>
      </c>
      <c r="D5647" s="8" t="s">
        <v>45762</v>
      </c>
      <c r="E5647" s="8" t="s">
        <v>174</v>
      </c>
      <c r="F5647" s="8" t="s">
        <v>133</v>
      </c>
      <c r="G5647" s="8" t="s">
        <v>174</v>
      </c>
      <c r="H5647" s="8" t="s">
        <v>133</v>
      </c>
      <c r="I5647" s="8" t="s">
        <v>14681</v>
      </c>
      <c r="J5647" s="8" t="s">
        <v>708</v>
      </c>
      <c r="K5647" s="8" t="s">
        <v>30</v>
      </c>
      <c r="L5647" s="8" t="s">
        <v>175</v>
      </c>
      <c r="M5647" s="8" t="s">
        <v>2266</v>
      </c>
      <c r="N5647" s="8" t="s">
        <v>10716</v>
      </c>
      <c r="O5647" s="8" t="s">
        <v>45791</v>
      </c>
      <c r="P5647" s="8" t="s">
        <v>776</v>
      </c>
      <c r="Q5647" s="8" t="s">
        <v>3431</v>
      </c>
      <c r="R5647" s="8" t="s">
        <v>14683</v>
      </c>
      <c r="S5647" s="17" t="s">
        <v>14684</v>
      </c>
      <c r="T5647" s="18">
        <v>43028</v>
      </c>
      <c r="U5647" s="8">
        <v>0.25</v>
      </c>
      <c r="V5647" s="8">
        <v>0.33333333333333331</v>
      </c>
      <c r="W5647" s="8" t="s">
        <v>1100</v>
      </c>
      <c r="X5647" s="8" t="s">
        <v>2267</v>
      </c>
      <c r="Y5647" s="8" t="s">
        <v>2268</v>
      </c>
      <c r="Z5647" s="17" t="s">
        <v>14858</v>
      </c>
      <c r="AA5647" s="8" t="s">
        <v>14859</v>
      </c>
      <c r="AB5647" s="8" t="s">
        <v>14860</v>
      </c>
    </row>
    <row r="5648" spans="1:28" hidden="1" x14ac:dyDescent="0.2">
      <c r="A5648" s="8" t="s">
        <v>14861</v>
      </c>
      <c r="B5648" s="8" t="s">
        <v>14862</v>
      </c>
      <c r="C5648" s="8" t="s">
        <v>45761</v>
      </c>
      <c r="D5648" s="8" t="s">
        <v>45762</v>
      </c>
      <c r="E5648" s="8" t="s">
        <v>174</v>
      </c>
      <c r="F5648" s="8" t="s">
        <v>133</v>
      </c>
      <c r="G5648" s="8" t="s">
        <v>174</v>
      </c>
      <c r="H5648" s="8" t="s">
        <v>133</v>
      </c>
      <c r="I5648" s="8" t="s">
        <v>14681</v>
      </c>
      <c r="J5648" s="8" t="s">
        <v>708</v>
      </c>
      <c r="K5648" s="8" t="s">
        <v>30</v>
      </c>
      <c r="L5648" s="8" t="s">
        <v>2266</v>
      </c>
      <c r="M5648" s="8" t="s">
        <v>2274</v>
      </c>
      <c r="N5648" s="8" t="s">
        <v>10716</v>
      </c>
      <c r="O5648" s="8" t="s">
        <v>45791</v>
      </c>
      <c r="P5648" s="8" t="s">
        <v>776</v>
      </c>
      <c r="Q5648" s="8" t="s">
        <v>3431</v>
      </c>
      <c r="R5648" s="8" t="s">
        <v>14683</v>
      </c>
      <c r="S5648" s="17" t="s">
        <v>14684</v>
      </c>
      <c r="T5648" s="18">
        <v>43028</v>
      </c>
      <c r="U5648" s="8">
        <v>0.33333333333333331</v>
      </c>
      <c r="V5648" s="8">
        <v>0.72916666666666663</v>
      </c>
      <c r="W5648" s="8" t="s">
        <v>2277</v>
      </c>
      <c r="X5648" s="8" t="s">
        <v>2275</v>
      </c>
      <c r="Y5648" s="8" t="s">
        <v>2276</v>
      </c>
      <c r="Z5648" s="17" t="s">
        <v>14863</v>
      </c>
      <c r="AA5648" s="8" t="s">
        <v>14864</v>
      </c>
      <c r="AB5648" s="8" t="s">
        <v>14865</v>
      </c>
    </row>
    <row r="5649" spans="1:28" hidden="1" x14ac:dyDescent="0.2">
      <c r="A5649" s="8" t="s">
        <v>14866</v>
      </c>
      <c r="B5649" s="8" t="s">
        <v>14867</v>
      </c>
      <c r="C5649" s="8" t="s">
        <v>45761</v>
      </c>
      <c r="D5649" s="8" t="s">
        <v>45762</v>
      </c>
      <c r="E5649" s="8" t="s">
        <v>184</v>
      </c>
      <c r="F5649" s="8" t="s">
        <v>133</v>
      </c>
      <c r="G5649" s="8" t="s">
        <v>184</v>
      </c>
      <c r="H5649" s="8" t="s">
        <v>133</v>
      </c>
      <c r="I5649" s="8" t="s">
        <v>14681</v>
      </c>
      <c r="J5649" s="8" t="s">
        <v>708</v>
      </c>
      <c r="K5649" s="8" t="s">
        <v>30</v>
      </c>
      <c r="L5649" s="8" t="s">
        <v>185</v>
      </c>
      <c r="M5649" s="8" t="s">
        <v>14868</v>
      </c>
      <c r="N5649" s="8" t="s">
        <v>10716</v>
      </c>
      <c r="O5649" s="8" t="s">
        <v>45791</v>
      </c>
      <c r="P5649" s="8" t="s">
        <v>776</v>
      </c>
      <c r="Q5649" s="8" t="s">
        <v>3431</v>
      </c>
      <c r="R5649" s="8" t="s">
        <v>14683</v>
      </c>
      <c r="S5649" s="17" t="s">
        <v>14684</v>
      </c>
      <c r="T5649" s="18">
        <v>43029</v>
      </c>
      <c r="U5649" s="8">
        <v>0.25</v>
      </c>
      <c r="V5649" s="8">
        <v>0.29166666666666669</v>
      </c>
      <c r="W5649" s="8" t="s">
        <v>1495</v>
      </c>
      <c r="X5649" s="8" t="s">
        <v>2313</v>
      </c>
      <c r="Y5649" s="8" t="s">
        <v>2314</v>
      </c>
      <c r="Z5649" s="17" t="s">
        <v>14869</v>
      </c>
      <c r="AA5649" s="8" t="s">
        <v>14870</v>
      </c>
      <c r="AB5649" s="8" t="s">
        <v>14871</v>
      </c>
    </row>
    <row r="5650" spans="1:28" hidden="1" x14ac:dyDescent="0.2">
      <c r="A5650" s="8" t="s">
        <v>14872</v>
      </c>
      <c r="B5650" s="8" t="s">
        <v>14873</v>
      </c>
      <c r="C5650" s="8" t="s">
        <v>45761</v>
      </c>
      <c r="D5650" s="8" t="s">
        <v>45762</v>
      </c>
      <c r="E5650" s="8" t="s">
        <v>184</v>
      </c>
      <c r="F5650" s="8" t="s">
        <v>133</v>
      </c>
      <c r="G5650" s="8" t="s">
        <v>184</v>
      </c>
      <c r="H5650" s="8" t="s">
        <v>133</v>
      </c>
      <c r="I5650" s="8" t="s">
        <v>14681</v>
      </c>
      <c r="J5650" s="8" t="s">
        <v>708</v>
      </c>
      <c r="K5650" s="8" t="s">
        <v>30</v>
      </c>
      <c r="L5650" s="8" t="s">
        <v>14868</v>
      </c>
      <c r="M5650" s="8" t="s">
        <v>14874</v>
      </c>
      <c r="N5650" s="8" t="s">
        <v>10716</v>
      </c>
      <c r="O5650" s="8" t="s">
        <v>45791</v>
      </c>
      <c r="P5650" s="8" t="s">
        <v>776</v>
      </c>
      <c r="Q5650" s="8" t="s">
        <v>3431</v>
      </c>
      <c r="R5650" s="8" t="s">
        <v>14683</v>
      </c>
      <c r="S5650" s="17" t="s">
        <v>14684</v>
      </c>
      <c r="T5650" s="18">
        <v>43029</v>
      </c>
      <c r="U5650" s="8">
        <v>0.29166666666666669</v>
      </c>
      <c r="V5650" s="8">
        <v>0.375</v>
      </c>
      <c r="W5650" s="8" t="s">
        <v>1100</v>
      </c>
      <c r="X5650" s="8" t="s">
        <v>2275</v>
      </c>
      <c r="Y5650" s="8" t="s">
        <v>2276</v>
      </c>
      <c r="Z5650" s="17" t="s">
        <v>14875</v>
      </c>
      <c r="AA5650" s="8" t="s">
        <v>14876</v>
      </c>
      <c r="AB5650" s="8" t="s">
        <v>14877</v>
      </c>
    </row>
    <row r="5651" spans="1:28" hidden="1" x14ac:dyDescent="0.2">
      <c r="A5651" s="8" t="s">
        <v>14878</v>
      </c>
      <c r="B5651" s="8" t="s">
        <v>14879</v>
      </c>
      <c r="C5651" s="8" t="s">
        <v>45761</v>
      </c>
      <c r="D5651" s="8" t="s">
        <v>45762</v>
      </c>
      <c r="E5651" s="8" t="s">
        <v>184</v>
      </c>
      <c r="F5651" s="8" t="s">
        <v>133</v>
      </c>
      <c r="G5651" s="8" t="s">
        <v>184</v>
      </c>
      <c r="H5651" s="8" t="s">
        <v>133</v>
      </c>
      <c r="I5651" s="8" t="s">
        <v>14681</v>
      </c>
      <c r="J5651" s="8" t="s">
        <v>708</v>
      </c>
      <c r="K5651" s="8" t="s">
        <v>30</v>
      </c>
      <c r="L5651" s="8" t="s">
        <v>14874</v>
      </c>
      <c r="M5651" s="8" t="s">
        <v>14880</v>
      </c>
      <c r="N5651" s="8" t="s">
        <v>10716</v>
      </c>
      <c r="O5651" s="8" t="s">
        <v>45791</v>
      </c>
      <c r="P5651" s="8" t="s">
        <v>776</v>
      </c>
      <c r="Q5651" s="8" t="s">
        <v>3431</v>
      </c>
      <c r="R5651" s="8" t="s">
        <v>14683</v>
      </c>
      <c r="S5651" s="17" t="s">
        <v>14684</v>
      </c>
      <c r="T5651" s="18">
        <v>43029</v>
      </c>
      <c r="U5651" s="8">
        <v>0.375</v>
      </c>
      <c r="V5651" s="8">
        <v>0.47916666666666669</v>
      </c>
      <c r="W5651" s="8" t="s">
        <v>1387</v>
      </c>
      <c r="X5651" s="8" t="s">
        <v>2298</v>
      </c>
      <c r="Y5651" s="8" t="s">
        <v>2291</v>
      </c>
      <c r="Z5651" s="17" t="s">
        <v>14881</v>
      </c>
      <c r="AA5651" s="8" t="s">
        <v>14882</v>
      </c>
      <c r="AB5651" s="8" t="s">
        <v>14883</v>
      </c>
    </row>
    <row r="5652" spans="1:28" hidden="1" x14ac:dyDescent="0.2">
      <c r="A5652" s="8" t="s">
        <v>14884</v>
      </c>
      <c r="B5652" s="8" t="s">
        <v>14885</v>
      </c>
      <c r="C5652" s="8" t="s">
        <v>45761</v>
      </c>
      <c r="D5652" s="8" t="s">
        <v>45762</v>
      </c>
      <c r="E5652" s="8" t="s">
        <v>184</v>
      </c>
      <c r="F5652" s="8" t="s">
        <v>133</v>
      </c>
      <c r="G5652" s="8" t="s">
        <v>184</v>
      </c>
      <c r="H5652" s="8" t="s">
        <v>133</v>
      </c>
      <c r="I5652" s="8" t="s">
        <v>14681</v>
      </c>
      <c r="J5652" s="8" t="s">
        <v>708</v>
      </c>
      <c r="K5652" s="8" t="s">
        <v>30</v>
      </c>
      <c r="L5652" s="8" t="s">
        <v>14880</v>
      </c>
      <c r="M5652" s="8" t="s">
        <v>14886</v>
      </c>
      <c r="N5652" s="8" t="s">
        <v>10716</v>
      </c>
      <c r="O5652" s="8" t="s">
        <v>45791</v>
      </c>
      <c r="P5652" s="8" t="s">
        <v>776</v>
      </c>
      <c r="Q5652" s="8" t="s">
        <v>3431</v>
      </c>
      <c r="R5652" s="8" t="s">
        <v>14683</v>
      </c>
      <c r="S5652" s="17" t="s">
        <v>14684</v>
      </c>
      <c r="T5652" s="18">
        <v>43029</v>
      </c>
      <c r="U5652" s="8">
        <v>0.47916666666666669</v>
      </c>
      <c r="V5652" s="8">
        <v>0.58333333333333337</v>
      </c>
      <c r="W5652" s="8" t="s">
        <v>1387</v>
      </c>
      <c r="X5652" s="8" t="s">
        <v>2298</v>
      </c>
      <c r="Y5652" s="8" t="s">
        <v>2299</v>
      </c>
      <c r="Z5652" s="17" t="s">
        <v>14887</v>
      </c>
      <c r="AA5652" s="8" t="s">
        <v>14888</v>
      </c>
      <c r="AB5652" s="8" t="s">
        <v>14889</v>
      </c>
    </row>
    <row r="5653" spans="1:28" hidden="1" x14ac:dyDescent="0.2">
      <c r="A5653" s="8" t="s">
        <v>14890</v>
      </c>
      <c r="B5653" s="8" t="s">
        <v>14891</v>
      </c>
      <c r="C5653" s="8" t="s">
        <v>45761</v>
      </c>
      <c r="D5653" s="8" t="s">
        <v>45762</v>
      </c>
      <c r="E5653" s="8" t="s">
        <v>184</v>
      </c>
      <c r="F5653" s="8" t="s">
        <v>133</v>
      </c>
      <c r="G5653" s="8" t="s">
        <v>184</v>
      </c>
      <c r="H5653" s="8" t="s">
        <v>133</v>
      </c>
      <c r="I5653" s="8" t="s">
        <v>14681</v>
      </c>
      <c r="J5653" s="8" t="s">
        <v>708</v>
      </c>
      <c r="K5653" s="8" t="s">
        <v>30</v>
      </c>
      <c r="L5653" s="8" t="s">
        <v>14886</v>
      </c>
      <c r="M5653" s="8" t="s">
        <v>2312</v>
      </c>
      <c r="N5653" s="8" t="s">
        <v>10716</v>
      </c>
      <c r="O5653" s="8" t="s">
        <v>45791</v>
      </c>
      <c r="P5653" s="8" t="s">
        <v>776</v>
      </c>
      <c r="Q5653" s="8" t="s">
        <v>3431</v>
      </c>
      <c r="R5653" s="8" t="s">
        <v>14683</v>
      </c>
      <c r="S5653" s="17" t="s">
        <v>14684</v>
      </c>
      <c r="T5653" s="18">
        <v>43029</v>
      </c>
      <c r="U5653" s="8">
        <v>0.58333333333333337</v>
      </c>
      <c r="V5653" s="8">
        <v>0.6875</v>
      </c>
      <c r="W5653" s="8" t="s">
        <v>1387</v>
      </c>
      <c r="X5653" s="8" t="s">
        <v>2306</v>
      </c>
      <c r="Y5653" s="8" t="s">
        <v>2307</v>
      </c>
      <c r="Z5653" s="17" t="s">
        <v>14892</v>
      </c>
      <c r="AA5653" s="8" t="s">
        <v>14893</v>
      </c>
      <c r="AB5653" s="8" t="s">
        <v>14894</v>
      </c>
    </row>
    <row r="5654" spans="1:28" hidden="1" x14ac:dyDescent="0.2">
      <c r="A5654" s="8" t="s">
        <v>14895</v>
      </c>
      <c r="B5654" s="8" t="s">
        <v>14896</v>
      </c>
      <c r="C5654" s="8" t="s">
        <v>45761</v>
      </c>
      <c r="D5654" s="8" t="s">
        <v>45762</v>
      </c>
      <c r="E5654" s="8" t="s">
        <v>184</v>
      </c>
      <c r="F5654" s="8" t="s">
        <v>133</v>
      </c>
      <c r="G5654" s="8" t="s">
        <v>184</v>
      </c>
      <c r="H5654" s="8" t="s">
        <v>133</v>
      </c>
      <c r="I5654" s="8" t="s">
        <v>14681</v>
      </c>
      <c r="J5654" s="8" t="s">
        <v>708</v>
      </c>
      <c r="K5654" s="8" t="s">
        <v>30</v>
      </c>
      <c r="L5654" s="8" t="s">
        <v>2312</v>
      </c>
      <c r="M5654" s="8" t="s">
        <v>2320</v>
      </c>
      <c r="N5654" s="8" t="s">
        <v>10716</v>
      </c>
      <c r="O5654" s="8" t="s">
        <v>45791</v>
      </c>
      <c r="P5654" s="8" t="s">
        <v>776</v>
      </c>
      <c r="Q5654" s="8" t="s">
        <v>3431</v>
      </c>
      <c r="R5654" s="8" t="s">
        <v>14683</v>
      </c>
      <c r="S5654" s="17" t="s">
        <v>14684</v>
      </c>
      <c r="T5654" s="18">
        <v>43029</v>
      </c>
      <c r="U5654" s="8">
        <v>0.6875</v>
      </c>
      <c r="V5654" s="8">
        <v>0.72916666666666663</v>
      </c>
      <c r="W5654" s="8" t="s">
        <v>1495</v>
      </c>
      <c r="X5654" s="8" t="s">
        <v>2321</v>
      </c>
      <c r="Y5654" s="8" t="s">
        <v>2322</v>
      </c>
      <c r="Z5654" s="17" t="s">
        <v>14897</v>
      </c>
      <c r="AA5654" s="8" t="s">
        <v>14898</v>
      </c>
      <c r="AB5654" s="8" t="s">
        <v>14899</v>
      </c>
    </row>
    <row r="5655" spans="1:28" hidden="1" x14ac:dyDescent="0.2">
      <c r="A5655" s="8" t="s">
        <v>14900</v>
      </c>
      <c r="B5655" s="8" t="s">
        <v>14901</v>
      </c>
      <c r="C5655" s="8" t="s">
        <v>45761</v>
      </c>
      <c r="D5655" s="8" t="s">
        <v>45762</v>
      </c>
      <c r="E5655" s="8" t="s">
        <v>194</v>
      </c>
      <c r="F5655" s="8" t="s">
        <v>133</v>
      </c>
      <c r="G5655" s="8" t="s">
        <v>194</v>
      </c>
      <c r="H5655" s="8" t="s">
        <v>133</v>
      </c>
      <c r="I5655" s="8" t="s">
        <v>14681</v>
      </c>
      <c r="J5655" s="8" t="s">
        <v>708</v>
      </c>
      <c r="K5655" s="8" t="s">
        <v>30</v>
      </c>
      <c r="L5655" s="8" t="s">
        <v>195</v>
      </c>
      <c r="M5655" s="8" t="s">
        <v>2328</v>
      </c>
      <c r="N5655" s="8" t="s">
        <v>10716</v>
      </c>
      <c r="O5655" s="8" t="s">
        <v>45791</v>
      </c>
      <c r="P5655" s="8" t="s">
        <v>776</v>
      </c>
      <c r="Q5655" s="8" t="s">
        <v>3431</v>
      </c>
      <c r="R5655" s="8" t="s">
        <v>14683</v>
      </c>
      <c r="S5655" s="17" t="s">
        <v>14684</v>
      </c>
      <c r="T5655" s="18">
        <v>43030</v>
      </c>
      <c r="U5655" s="8">
        <v>0.25</v>
      </c>
      <c r="V5655" s="8">
        <v>0.29166666666666669</v>
      </c>
      <c r="W5655" s="8" t="s">
        <v>1495</v>
      </c>
      <c r="X5655" s="8" t="s">
        <v>14902</v>
      </c>
      <c r="Y5655" s="8" t="s">
        <v>2322</v>
      </c>
      <c r="Z5655" s="17" t="s">
        <v>14897</v>
      </c>
      <c r="AA5655" s="8" t="s">
        <v>14903</v>
      </c>
      <c r="AB5655" s="8" t="s">
        <v>14904</v>
      </c>
    </row>
    <row r="5656" spans="1:28" hidden="1" x14ac:dyDescent="0.2">
      <c r="A5656" s="8" t="s">
        <v>14905</v>
      </c>
      <c r="B5656" s="8" t="s">
        <v>14906</v>
      </c>
      <c r="C5656" s="8" t="s">
        <v>45761</v>
      </c>
      <c r="D5656" s="8" t="s">
        <v>45762</v>
      </c>
      <c r="E5656" s="8" t="s">
        <v>194</v>
      </c>
      <c r="F5656" s="8" t="s">
        <v>133</v>
      </c>
      <c r="G5656" s="8" t="s">
        <v>194</v>
      </c>
      <c r="H5656" s="8" t="s">
        <v>133</v>
      </c>
      <c r="I5656" s="8" t="s">
        <v>14681</v>
      </c>
      <c r="J5656" s="8" t="s">
        <v>708</v>
      </c>
      <c r="K5656" s="8" t="s">
        <v>30</v>
      </c>
      <c r="L5656" s="8" t="s">
        <v>2328</v>
      </c>
      <c r="M5656" s="8" t="s">
        <v>2333</v>
      </c>
      <c r="N5656" s="8" t="s">
        <v>10716</v>
      </c>
      <c r="O5656" s="8" t="s">
        <v>45791</v>
      </c>
      <c r="P5656" s="8" t="s">
        <v>776</v>
      </c>
      <c r="Q5656" s="8" t="s">
        <v>3431</v>
      </c>
      <c r="R5656" s="8" t="s">
        <v>14683</v>
      </c>
      <c r="S5656" s="17" t="s">
        <v>14684</v>
      </c>
      <c r="T5656" s="18">
        <v>43030</v>
      </c>
      <c r="U5656" s="8">
        <v>0.29166666666666669</v>
      </c>
      <c r="V5656" s="8">
        <v>0.33333333333333331</v>
      </c>
      <c r="W5656" s="8" t="s">
        <v>1495</v>
      </c>
      <c r="X5656" s="8" t="s">
        <v>2334</v>
      </c>
      <c r="Y5656" s="8" t="s">
        <v>2322</v>
      </c>
      <c r="Z5656" s="17" t="s">
        <v>14907</v>
      </c>
      <c r="AA5656" s="8" t="s">
        <v>14908</v>
      </c>
      <c r="AB5656" s="8" t="s">
        <v>14909</v>
      </c>
    </row>
    <row r="5657" spans="1:28" hidden="1" x14ac:dyDescent="0.2">
      <c r="A5657" s="8" t="s">
        <v>14910</v>
      </c>
      <c r="B5657" s="8" t="s">
        <v>14911</v>
      </c>
      <c r="C5657" s="8" t="s">
        <v>45761</v>
      </c>
      <c r="D5657" s="8" t="s">
        <v>45762</v>
      </c>
      <c r="E5657" s="8" t="s">
        <v>194</v>
      </c>
      <c r="F5657" s="8" t="s">
        <v>133</v>
      </c>
      <c r="G5657" s="8" t="s">
        <v>194</v>
      </c>
      <c r="H5657" s="8" t="s">
        <v>133</v>
      </c>
      <c r="I5657" s="8" t="s">
        <v>14681</v>
      </c>
      <c r="J5657" s="8" t="s">
        <v>708</v>
      </c>
      <c r="K5657" s="8" t="s">
        <v>30</v>
      </c>
      <c r="L5657" s="8" t="s">
        <v>2333</v>
      </c>
      <c r="M5657" s="8" t="s">
        <v>14912</v>
      </c>
      <c r="N5657" s="8" t="s">
        <v>10716</v>
      </c>
      <c r="O5657" s="8" t="s">
        <v>45791</v>
      </c>
      <c r="P5657" s="8" t="s">
        <v>776</v>
      </c>
      <c r="Q5657" s="8" t="s">
        <v>3431</v>
      </c>
      <c r="R5657" s="8" t="s">
        <v>14683</v>
      </c>
      <c r="S5657" s="17" t="s">
        <v>14684</v>
      </c>
      <c r="T5657" s="18">
        <v>43030</v>
      </c>
      <c r="U5657" s="8">
        <v>0.33333333333333331</v>
      </c>
      <c r="V5657" s="8">
        <v>0.58333333333333337</v>
      </c>
      <c r="W5657" s="8" t="s">
        <v>30</v>
      </c>
      <c r="X5657" s="8" t="s">
        <v>2349</v>
      </c>
      <c r="Y5657" s="8" t="s">
        <v>2350</v>
      </c>
      <c r="Z5657" s="17" t="s">
        <v>14913</v>
      </c>
      <c r="AA5657" s="8" t="s">
        <v>14914</v>
      </c>
      <c r="AB5657" s="8" t="s">
        <v>14915</v>
      </c>
    </row>
    <row r="5658" spans="1:28" hidden="1" x14ac:dyDescent="0.2">
      <c r="A5658" s="8" t="s">
        <v>14916</v>
      </c>
      <c r="B5658" s="8" t="s">
        <v>14917</v>
      </c>
      <c r="C5658" s="8" t="s">
        <v>45761</v>
      </c>
      <c r="D5658" s="8" t="s">
        <v>45762</v>
      </c>
      <c r="E5658" s="8" t="s">
        <v>194</v>
      </c>
      <c r="F5658" s="8" t="s">
        <v>133</v>
      </c>
      <c r="G5658" s="8" t="s">
        <v>194</v>
      </c>
      <c r="H5658" s="8" t="s">
        <v>133</v>
      </c>
      <c r="I5658" s="8" t="s">
        <v>14681</v>
      </c>
      <c r="J5658" s="8" t="s">
        <v>708</v>
      </c>
      <c r="K5658" s="8" t="s">
        <v>30</v>
      </c>
      <c r="L5658" s="8" t="s">
        <v>14912</v>
      </c>
      <c r="M5658" s="8" t="s">
        <v>2348</v>
      </c>
      <c r="N5658" s="8" t="s">
        <v>10716</v>
      </c>
      <c r="O5658" s="8" t="s">
        <v>45791</v>
      </c>
      <c r="P5658" s="8" t="s">
        <v>776</v>
      </c>
      <c r="Q5658" s="8" t="s">
        <v>3431</v>
      </c>
      <c r="R5658" s="8" t="s">
        <v>14683</v>
      </c>
      <c r="S5658" s="17" t="s">
        <v>14684</v>
      </c>
      <c r="T5658" s="18">
        <v>43030</v>
      </c>
      <c r="U5658" s="8">
        <v>0.58333333333333337</v>
      </c>
      <c r="V5658" s="8">
        <v>0.6875</v>
      </c>
      <c r="W5658" s="8" t="s">
        <v>1387</v>
      </c>
      <c r="X5658" s="8" t="s">
        <v>2341</v>
      </c>
      <c r="Y5658" s="8" t="s">
        <v>2342</v>
      </c>
      <c r="Z5658" s="17" t="s">
        <v>14918</v>
      </c>
      <c r="AA5658" s="8" t="s">
        <v>14919</v>
      </c>
      <c r="AB5658" s="8" t="s">
        <v>14920</v>
      </c>
    </row>
    <row r="5659" spans="1:28" hidden="1" x14ac:dyDescent="0.2">
      <c r="A5659" s="8" t="s">
        <v>14921</v>
      </c>
      <c r="B5659" s="8" t="s">
        <v>14922</v>
      </c>
      <c r="C5659" s="8" t="s">
        <v>45761</v>
      </c>
      <c r="D5659" s="8" t="s">
        <v>45762</v>
      </c>
      <c r="E5659" s="8" t="s">
        <v>194</v>
      </c>
      <c r="F5659" s="8" t="s">
        <v>133</v>
      </c>
      <c r="G5659" s="8" t="s">
        <v>194</v>
      </c>
      <c r="H5659" s="8" t="s">
        <v>133</v>
      </c>
      <c r="I5659" s="8" t="s">
        <v>14681</v>
      </c>
      <c r="J5659" s="8" t="s">
        <v>708</v>
      </c>
      <c r="K5659" s="8" t="s">
        <v>30</v>
      </c>
      <c r="L5659" s="8" t="s">
        <v>2348</v>
      </c>
      <c r="M5659" s="8" t="s">
        <v>2355</v>
      </c>
      <c r="N5659" s="8" t="s">
        <v>10716</v>
      </c>
      <c r="O5659" s="8" t="s">
        <v>45791</v>
      </c>
      <c r="P5659" s="8" t="s">
        <v>776</v>
      </c>
      <c r="Q5659" s="8" t="s">
        <v>3431</v>
      </c>
      <c r="R5659" s="8" t="s">
        <v>14683</v>
      </c>
      <c r="S5659" s="17" t="s">
        <v>14684</v>
      </c>
      <c r="T5659" s="18">
        <v>43030</v>
      </c>
      <c r="U5659" s="8">
        <v>0.6875</v>
      </c>
      <c r="V5659" s="8">
        <v>0.72916666666666663</v>
      </c>
      <c r="W5659" s="8" t="s">
        <v>1495</v>
      </c>
      <c r="X5659" s="8" t="s">
        <v>2356</v>
      </c>
      <c r="Y5659" s="8" t="s">
        <v>2350</v>
      </c>
      <c r="Z5659" s="17" t="s">
        <v>5912</v>
      </c>
      <c r="AA5659" s="8" t="s">
        <v>14923</v>
      </c>
      <c r="AB5659" s="8" t="s">
        <v>14924</v>
      </c>
    </row>
    <row r="5660" spans="1:28" hidden="1" x14ac:dyDescent="0.2">
      <c r="A5660" s="8" t="s">
        <v>14925</v>
      </c>
      <c r="B5660" s="8" t="s">
        <v>14926</v>
      </c>
      <c r="C5660" s="8" t="s">
        <v>45761</v>
      </c>
      <c r="D5660" s="8" t="s">
        <v>45762</v>
      </c>
      <c r="E5660" s="8" t="s">
        <v>154</v>
      </c>
      <c r="F5660" s="8" t="s">
        <v>133</v>
      </c>
      <c r="G5660" s="8" t="s">
        <v>154</v>
      </c>
      <c r="H5660" s="8" t="s">
        <v>133</v>
      </c>
      <c r="I5660" s="8" t="s">
        <v>14681</v>
      </c>
      <c r="J5660" s="8" t="s">
        <v>708</v>
      </c>
      <c r="K5660" s="8" t="s">
        <v>30</v>
      </c>
      <c r="L5660" s="8" t="s">
        <v>155</v>
      </c>
      <c r="M5660" s="8" t="s">
        <v>14927</v>
      </c>
      <c r="N5660" s="8" t="s">
        <v>10716</v>
      </c>
      <c r="O5660" s="8" t="s">
        <v>45791</v>
      </c>
      <c r="P5660" s="8" t="s">
        <v>776</v>
      </c>
      <c r="Q5660" s="8" t="s">
        <v>3431</v>
      </c>
      <c r="R5660" s="8" t="s">
        <v>14683</v>
      </c>
      <c r="S5660" s="17" t="s">
        <v>14684</v>
      </c>
      <c r="T5660" s="18">
        <v>43031</v>
      </c>
      <c r="U5660" s="8">
        <v>0.25</v>
      </c>
      <c r="V5660" s="8">
        <v>0.39583333333333331</v>
      </c>
      <c r="W5660" s="8" t="s">
        <v>2124</v>
      </c>
      <c r="X5660" s="8" t="s">
        <v>10436</v>
      </c>
      <c r="Y5660" s="8" t="s">
        <v>10282</v>
      </c>
      <c r="Z5660" s="17" t="s">
        <v>14928</v>
      </c>
      <c r="AA5660" s="8" t="s">
        <v>14929</v>
      </c>
      <c r="AB5660" s="8" t="s">
        <v>14930</v>
      </c>
    </row>
    <row r="5661" spans="1:28" hidden="1" x14ac:dyDescent="0.2">
      <c r="A5661" s="8" t="s">
        <v>14931</v>
      </c>
      <c r="B5661" s="8" t="s">
        <v>14932</v>
      </c>
      <c r="C5661" s="8" t="s">
        <v>45761</v>
      </c>
      <c r="D5661" s="8" t="s">
        <v>45762</v>
      </c>
      <c r="E5661" s="8" t="s">
        <v>154</v>
      </c>
      <c r="F5661" s="8" t="s">
        <v>133</v>
      </c>
      <c r="G5661" s="8" t="s">
        <v>154</v>
      </c>
      <c r="H5661" s="8" t="s">
        <v>133</v>
      </c>
      <c r="I5661" s="8" t="s">
        <v>14681</v>
      </c>
      <c r="J5661" s="8" t="s">
        <v>708</v>
      </c>
      <c r="K5661" s="8" t="s">
        <v>30</v>
      </c>
      <c r="L5661" s="8" t="s">
        <v>14927</v>
      </c>
      <c r="M5661" s="8" t="s">
        <v>9056</v>
      </c>
      <c r="N5661" s="8" t="s">
        <v>10716</v>
      </c>
      <c r="O5661" s="8" t="s">
        <v>45791</v>
      </c>
      <c r="P5661" s="8" t="s">
        <v>776</v>
      </c>
      <c r="Q5661" s="8" t="s">
        <v>3431</v>
      </c>
      <c r="R5661" s="8" t="s">
        <v>14683</v>
      </c>
      <c r="S5661" s="17" t="s">
        <v>14684</v>
      </c>
      <c r="T5661" s="18">
        <v>43031</v>
      </c>
      <c r="U5661" s="8">
        <v>0.39583333333333331</v>
      </c>
      <c r="V5661" s="8">
        <v>0.45833333333333331</v>
      </c>
      <c r="W5661" s="8" t="s">
        <v>2170</v>
      </c>
      <c r="X5661" s="8" t="s">
        <v>10436</v>
      </c>
      <c r="Y5661" s="8" t="s">
        <v>10282</v>
      </c>
      <c r="Z5661" s="17" t="s">
        <v>14933</v>
      </c>
      <c r="AA5661" s="8" t="s">
        <v>14934</v>
      </c>
      <c r="AB5661" s="8" t="s">
        <v>14935</v>
      </c>
    </row>
    <row r="5662" spans="1:28" hidden="1" x14ac:dyDescent="0.2">
      <c r="A5662" s="8" t="s">
        <v>14936</v>
      </c>
      <c r="B5662" s="8" t="s">
        <v>14937</v>
      </c>
      <c r="C5662" s="8" t="s">
        <v>45761</v>
      </c>
      <c r="D5662" s="8" t="s">
        <v>45762</v>
      </c>
      <c r="E5662" s="8" t="s">
        <v>154</v>
      </c>
      <c r="F5662" s="8" t="s">
        <v>133</v>
      </c>
      <c r="G5662" s="8" t="s">
        <v>154</v>
      </c>
      <c r="H5662" s="8" t="s">
        <v>133</v>
      </c>
      <c r="I5662" s="8" t="s">
        <v>14681</v>
      </c>
      <c r="J5662" s="8" t="s">
        <v>708</v>
      </c>
      <c r="K5662" s="8" t="s">
        <v>30</v>
      </c>
      <c r="L5662" s="8" t="s">
        <v>9056</v>
      </c>
      <c r="M5662" s="8" t="s">
        <v>2370</v>
      </c>
      <c r="N5662" s="8" t="s">
        <v>10716</v>
      </c>
      <c r="O5662" s="8" t="s">
        <v>45791</v>
      </c>
      <c r="P5662" s="8" t="s">
        <v>776</v>
      </c>
      <c r="Q5662" s="8" t="s">
        <v>3431</v>
      </c>
      <c r="R5662" s="8" t="s">
        <v>14683</v>
      </c>
      <c r="S5662" s="17" t="s">
        <v>14684</v>
      </c>
      <c r="T5662" s="18">
        <v>43031</v>
      </c>
      <c r="U5662" s="8">
        <v>0.45833333333333331</v>
      </c>
      <c r="V5662" s="8">
        <v>0.52083333333333337</v>
      </c>
      <c r="W5662" s="8" t="s">
        <v>2170</v>
      </c>
      <c r="X5662" s="8" t="s">
        <v>10423</v>
      </c>
      <c r="Y5662" s="8" t="s">
        <v>10282</v>
      </c>
      <c r="Z5662" s="17" t="s">
        <v>14938</v>
      </c>
      <c r="AA5662" s="8" t="s">
        <v>14939</v>
      </c>
      <c r="AB5662" s="8" t="s">
        <v>14940</v>
      </c>
    </row>
    <row r="5663" spans="1:28" hidden="1" x14ac:dyDescent="0.2">
      <c r="A5663" s="8" t="s">
        <v>14941</v>
      </c>
      <c r="B5663" s="8" t="s">
        <v>14942</v>
      </c>
      <c r="C5663" s="8" t="s">
        <v>45761</v>
      </c>
      <c r="D5663" s="8" t="s">
        <v>45762</v>
      </c>
      <c r="E5663" s="8" t="s">
        <v>154</v>
      </c>
      <c r="F5663" s="8" t="s">
        <v>133</v>
      </c>
      <c r="G5663" s="8" t="s">
        <v>154</v>
      </c>
      <c r="H5663" s="8" t="s">
        <v>133</v>
      </c>
      <c r="I5663" s="8" t="s">
        <v>14681</v>
      </c>
      <c r="J5663" s="8" t="s">
        <v>708</v>
      </c>
      <c r="K5663" s="8" t="s">
        <v>30</v>
      </c>
      <c r="L5663" s="8" t="s">
        <v>2370</v>
      </c>
      <c r="M5663" s="8" t="s">
        <v>9082</v>
      </c>
      <c r="N5663" s="8" t="s">
        <v>10716</v>
      </c>
      <c r="O5663" s="8" t="s">
        <v>45791</v>
      </c>
      <c r="P5663" s="8" t="s">
        <v>776</v>
      </c>
      <c r="Q5663" s="8" t="s">
        <v>3431</v>
      </c>
      <c r="R5663" s="8" t="s">
        <v>14683</v>
      </c>
      <c r="S5663" s="17" t="s">
        <v>14684</v>
      </c>
      <c r="T5663" s="18">
        <v>43031</v>
      </c>
      <c r="U5663" s="8">
        <v>0.52083333333333337</v>
      </c>
      <c r="V5663" s="8">
        <v>0.70833333333333337</v>
      </c>
      <c r="W5663" s="8" t="s">
        <v>8032</v>
      </c>
      <c r="X5663" s="8" t="s">
        <v>10408</v>
      </c>
      <c r="Y5663" s="8" t="s">
        <v>14943</v>
      </c>
      <c r="Z5663" s="17" t="s">
        <v>14944</v>
      </c>
      <c r="AA5663" s="8" t="s">
        <v>14945</v>
      </c>
      <c r="AB5663" s="8" t="s">
        <v>14946</v>
      </c>
    </row>
    <row r="5664" spans="1:28" hidden="1" x14ac:dyDescent="0.2">
      <c r="A5664" s="8" t="s">
        <v>14947</v>
      </c>
      <c r="B5664" s="8" t="s">
        <v>14948</v>
      </c>
      <c r="C5664" s="8" t="s">
        <v>45761</v>
      </c>
      <c r="D5664" s="8" t="s">
        <v>45762</v>
      </c>
      <c r="E5664" s="8" t="s">
        <v>154</v>
      </c>
      <c r="F5664" s="8" t="s">
        <v>133</v>
      </c>
      <c r="G5664" s="8" t="s">
        <v>154</v>
      </c>
      <c r="H5664" s="8" t="s">
        <v>133</v>
      </c>
      <c r="I5664" s="8" t="s">
        <v>14681</v>
      </c>
      <c r="J5664" s="8" t="s">
        <v>708</v>
      </c>
      <c r="K5664" s="8" t="s">
        <v>30</v>
      </c>
      <c r="L5664" s="8" t="s">
        <v>9082</v>
      </c>
      <c r="M5664" s="8" t="s">
        <v>2392</v>
      </c>
      <c r="N5664" s="8" t="s">
        <v>10716</v>
      </c>
      <c r="O5664" s="8" t="s">
        <v>45791</v>
      </c>
      <c r="P5664" s="8" t="s">
        <v>776</v>
      </c>
      <c r="Q5664" s="8" t="s">
        <v>3431</v>
      </c>
      <c r="R5664" s="8" t="s">
        <v>14683</v>
      </c>
      <c r="S5664" s="17" t="s">
        <v>14684</v>
      </c>
      <c r="T5664" s="18">
        <v>43031</v>
      </c>
      <c r="U5664" s="8">
        <v>0.70833333333333337</v>
      </c>
      <c r="V5664" s="8">
        <v>0.72916666666666663</v>
      </c>
      <c r="W5664" s="8" t="s">
        <v>2155</v>
      </c>
      <c r="X5664" s="8" t="s">
        <v>2169</v>
      </c>
      <c r="Y5664" s="8" t="s">
        <v>14943</v>
      </c>
      <c r="Z5664" s="17" t="s">
        <v>14949</v>
      </c>
      <c r="AA5664" s="8" t="s">
        <v>14950</v>
      </c>
      <c r="AB5664" s="8" t="s">
        <v>14951</v>
      </c>
    </row>
    <row r="5665" spans="1:28" hidden="1" x14ac:dyDescent="0.2">
      <c r="A5665" s="8" t="s">
        <v>14952</v>
      </c>
      <c r="B5665" s="8" t="s">
        <v>14953</v>
      </c>
      <c r="C5665" s="8" t="s">
        <v>45761</v>
      </c>
      <c r="D5665" s="8" t="s">
        <v>45762</v>
      </c>
      <c r="E5665" s="8" t="s">
        <v>164</v>
      </c>
      <c r="F5665" s="8" t="s">
        <v>133</v>
      </c>
      <c r="G5665" s="8" t="s">
        <v>164</v>
      </c>
      <c r="H5665" s="8" t="s">
        <v>133</v>
      </c>
      <c r="I5665" s="8" t="s">
        <v>14681</v>
      </c>
      <c r="J5665" s="8" t="s">
        <v>708</v>
      </c>
      <c r="K5665" s="8" t="s">
        <v>30</v>
      </c>
      <c r="L5665" s="8" t="s">
        <v>165</v>
      </c>
      <c r="M5665" s="8" t="s">
        <v>14954</v>
      </c>
      <c r="N5665" s="8" t="s">
        <v>10716</v>
      </c>
      <c r="O5665" s="8" t="s">
        <v>45791</v>
      </c>
      <c r="P5665" s="8" t="s">
        <v>776</v>
      </c>
      <c r="Q5665" s="8" t="s">
        <v>3431</v>
      </c>
      <c r="R5665" s="8" t="s">
        <v>14683</v>
      </c>
      <c r="S5665" s="17" t="s">
        <v>14684</v>
      </c>
      <c r="T5665" s="18">
        <v>43032</v>
      </c>
      <c r="U5665" s="8">
        <v>0.25</v>
      </c>
      <c r="V5665" s="8">
        <v>0.3125</v>
      </c>
      <c r="W5665" s="8" t="s">
        <v>2170</v>
      </c>
      <c r="X5665" s="8" t="s">
        <v>2408</v>
      </c>
      <c r="Y5665" s="8" t="s">
        <v>2409</v>
      </c>
      <c r="Z5665" s="17" t="s">
        <v>14955</v>
      </c>
      <c r="AA5665" s="8" t="s">
        <v>14956</v>
      </c>
      <c r="AB5665" s="8" t="s">
        <v>14957</v>
      </c>
    </row>
    <row r="5666" spans="1:28" hidden="1" x14ac:dyDescent="0.2">
      <c r="A5666" s="8" t="s">
        <v>14958</v>
      </c>
      <c r="B5666" s="8" t="s">
        <v>14959</v>
      </c>
      <c r="C5666" s="8" t="s">
        <v>45761</v>
      </c>
      <c r="D5666" s="8" t="s">
        <v>45762</v>
      </c>
      <c r="E5666" s="8" t="s">
        <v>164</v>
      </c>
      <c r="F5666" s="8" t="s">
        <v>133</v>
      </c>
      <c r="G5666" s="8" t="s">
        <v>164</v>
      </c>
      <c r="H5666" s="8" t="s">
        <v>133</v>
      </c>
      <c r="I5666" s="8" t="s">
        <v>14681</v>
      </c>
      <c r="J5666" s="8" t="s">
        <v>708</v>
      </c>
      <c r="K5666" s="8" t="s">
        <v>30</v>
      </c>
      <c r="L5666" s="8" t="s">
        <v>14954</v>
      </c>
      <c r="M5666" s="8" t="s">
        <v>12072</v>
      </c>
      <c r="N5666" s="8" t="s">
        <v>10716</v>
      </c>
      <c r="O5666" s="8" t="s">
        <v>45791</v>
      </c>
      <c r="P5666" s="8" t="s">
        <v>776</v>
      </c>
      <c r="Q5666" s="8" t="s">
        <v>3431</v>
      </c>
      <c r="R5666" s="8" t="s">
        <v>14683</v>
      </c>
      <c r="S5666" s="17" t="s">
        <v>14684</v>
      </c>
      <c r="T5666" s="18">
        <v>43032</v>
      </c>
      <c r="U5666" s="8">
        <v>0.3125</v>
      </c>
      <c r="V5666" s="8">
        <v>0.33333333333333331</v>
      </c>
      <c r="W5666" s="8" t="s">
        <v>2155</v>
      </c>
      <c r="X5666" s="8" t="s">
        <v>2416</v>
      </c>
      <c r="Y5666" s="8" t="s">
        <v>2409</v>
      </c>
      <c r="Z5666" s="17" t="s">
        <v>2417</v>
      </c>
      <c r="AA5666" s="8" t="s">
        <v>14960</v>
      </c>
      <c r="AB5666" s="8" t="s">
        <v>14961</v>
      </c>
    </row>
    <row r="5667" spans="1:28" hidden="1" x14ac:dyDescent="0.2">
      <c r="A5667" s="8" t="s">
        <v>14962</v>
      </c>
      <c r="B5667" s="8" t="s">
        <v>14963</v>
      </c>
      <c r="C5667" s="8" t="s">
        <v>45761</v>
      </c>
      <c r="D5667" s="8" t="s">
        <v>45762</v>
      </c>
      <c r="E5667" s="8" t="s">
        <v>164</v>
      </c>
      <c r="F5667" s="8" t="s">
        <v>133</v>
      </c>
      <c r="G5667" s="8" t="s">
        <v>164</v>
      </c>
      <c r="H5667" s="8" t="s">
        <v>133</v>
      </c>
      <c r="I5667" s="8" t="s">
        <v>14681</v>
      </c>
      <c r="J5667" s="8" t="s">
        <v>708</v>
      </c>
      <c r="K5667" s="8" t="s">
        <v>30</v>
      </c>
      <c r="L5667" s="8" t="s">
        <v>12072</v>
      </c>
      <c r="M5667" s="8" t="s">
        <v>2407</v>
      </c>
      <c r="N5667" s="8" t="s">
        <v>10716</v>
      </c>
      <c r="O5667" s="8" t="s">
        <v>45791</v>
      </c>
      <c r="P5667" s="8" t="s">
        <v>776</v>
      </c>
      <c r="Q5667" s="8" t="s">
        <v>3431</v>
      </c>
      <c r="R5667" s="8" t="s">
        <v>14683</v>
      </c>
      <c r="S5667" s="17" t="s">
        <v>14684</v>
      </c>
      <c r="T5667" s="18">
        <v>43032</v>
      </c>
      <c r="U5667" s="8">
        <v>0.33333333333333331</v>
      </c>
      <c r="V5667" s="8">
        <v>0.35416666666666669</v>
      </c>
      <c r="W5667" s="8" t="s">
        <v>2155</v>
      </c>
      <c r="X5667" s="8" t="s">
        <v>2423</v>
      </c>
      <c r="Y5667" s="8" t="s">
        <v>2409</v>
      </c>
      <c r="Z5667" s="17" t="s">
        <v>14964</v>
      </c>
      <c r="AA5667" s="8" t="s">
        <v>14965</v>
      </c>
      <c r="AB5667" s="8" t="s">
        <v>14966</v>
      </c>
    </row>
    <row r="5668" spans="1:28" hidden="1" x14ac:dyDescent="0.2">
      <c r="A5668" s="8" t="s">
        <v>14967</v>
      </c>
      <c r="B5668" s="8" t="s">
        <v>14968</v>
      </c>
      <c r="C5668" s="8" t="s">
        <v>45761</v>
      </c>
      <c r="D5668" s="8" t="s">
        <v>45762</v>
      </c>
      <c r="E5668" s="8" t="s">
        <v>164</v>
      </c>
      <c r="F5668" s="8" t="s">
        <v>133</v>
      </c>
      <c r="G5668" s="8" t="s">
        <v>164</v>
      </c>
      <c r="H5668" s="8" t="s">
        <v>133</v>
      </c>
      <c r="I5668" s="8" t="s">
        <v>14681</v>
      </c>
      <c r="J5668" s="8" t="s">
        <v>708</v>
      </c>
      <c r="K5668" s="8" t="s">
        <v>30</v>
      </c>
      <c r="L5668" s="8" t="s">
        <v>2407</v>
      </c>
      <c r="M5668" s="8" t="s">
        <v>2428</v>
      </c>
      <c r="N5668" s="8" t="s">
        <v>10716</v>
      </c>
      <c r="O5668" s="8" t="s">
        <v>45791</v>
      </c>
      <c r="P5668" s="8" t="s">
        <v>776</v>
      </c>
      <c r="Q5668" s="8" t="s">
        <v>3431</v>
      </c>
      <c r="R5668" s="8" t="s">
        <v>14683</v>
      </c>
      <c r="S5668" s="17" t="s">
        <v>14684</v>
      </c>
      <c r="T5668" s="18">
        <v>43032</v>
      </c>
      <c r="U5668" s="8">
        <v>0.35416666666666669</v>
      </c>
      <c r="V5668" s="8">
        <v>0.52083333333333337</v>
      </c>
      <c r="W5668" s="8" t="s">
        <v>739</v>
      </c>
      <c r="X5668" s="8" t="s">
        <v>2429</v>
      </c>
      <c r="Y5668" s="8" t="s">
        <v>2430</v>
      </c>
      <c r="Z5668" s="17" t="s">
        <v>14969</v>
      </c>
      <c r="AA5668" s="8" t="s">
        <v>14970</v>
      </c>
      <c r="AB5668" s="8" t="s">
        <v>14971</v>
      </c>
    </row>
    <row r="5669" spans="1:28" hidden="1" x14ac:dyDescent="0.2">
      <c r="A5669" s="8" t="s">
        <v>14972</v>
      </c>
      <c r="B5669" s="8" t="s">
        <v>14973</v>
      </c>
      <c r="C5669" s="8" t="s">
        <v>45761</v>
      </c>
      <c r="D5669" s="8" t="s">
        <v>45762</v>
      </c>
      <c r="E5669" s="8" t="s">
        <v>164</v>
      </c>
      <c r="F5669" s="8" t="s">
        <v>133</v>
      </c>
      <c r="G5669" s="8" t="s">
        <v>164</v>
      </c>
      <c r="H5669" s="8" t="s">
        <v>133</v>
      </c>
      <c r="I5669" s="8" t="s">
        <v>14681</v>
      </c>
      <c r="J5669" s="8" t="s">
        <v>708</v>
      </c>
      <c r="K5669" s="8" t="s">
        <v>30</v>
      </c>
      <c r="L5669" s="8" t="s">
        <v>2428</v>
      </c>
      <c r="M5669" s="8" t="s">
        <v>2436</v>
      </c>
      <c r="N5669" s="8" t="s">
        <v>10716</v>
      </c>
      <c r="O5669" s="8" t="s">
        <v>45791</v>
      </c>
      <c r="P5669" s="8" t="s">
        <v>776</v>
      </c>
      <c r="Q5669" s="8" t="s">
        <v>3431</v>
      </c>
      <c r="R5669" s="8" t="s">
        <v>14683</v>
      </c>
      <c r="S5669" s="17" t="s">
        <v>14684</v>
      </c>
      <c r="T5669" s="18">
        <v>43032</v>
      </c>
      <c r="U5669" s="8">
        <v>0.52083333333333337</v>
      </c>
      <c r="V5669" s="8">
        <v>0.60416666666666663</v>
      </c>
      <c r="W5669" s="8" t="s">
        <v>1100</v>
      </c>
      <c r="X5669" s="8" t="s">
        <v>2437</v>
      </c>
      <c r="Y5669" s="8" t="s">
        <v>2430</v>
      </c>
      <c r="Z5669" s="17" t="s">
        <v>14974</v>
      </c>
      <c r="AA5669" s="8" t="s">
        <v>14975</v>
      </c>
      <c r="AB5669" s="8" t="s">
        <v>14976</v>
      </c>
    </row>
    <row r="5670" spans="1:28" hidden="1" x14ac:dyDescent="0.2">
      <c r="A5670" s="8" t="s">
        <v>14977</v>
      </c>
      <c r="B5670" s="8" t="s">
        <v>14978</v>
      </c>
      <c r="C5670" s="8" t="s">
        <v>45761</v>
      </c>
      <c r="D5670" s="8" t="s">
        <v>45762</v>
      </c>
      <c r="E5670" s="8" t="s">
        <v>164</v>
      </c>
      <c r="F5670" s="8" t="s">
        <v>133</v>
      </c>
      <c r="G5670" s="8" t="s">
        <v>164</v>
      </c>
      <c r="H5670" s="8" t="s">
        <v>133</v>
      </c>
      <c r="I5670" s="8" t="s">
        <v>14681</v>
      </c>
      <c r="J5670" s="8" t="s">
        <v>708</v>
      </c>
      <c r="K5670" s="8" t="s">
        <v>30</v>
      </c>
      <c r="L5670" s="8" t="s">
        <v>2436</v>
      </c>
      <c r="M5670" s="8" t="s">
        <v>2443</v>
      </c>
      <c r="N5670" s="8" t="s">
        <v>10716</v>
      </c>
      <c r="O5670" s="8" t="s">
        <v>45791</v>
      </c>
      <c r="P5670" s="8" t="s">
        <v>776</v>
      </c>
      <c r="Q5670" s="8" t="s">
        <v>3431</v>
      </c>
      <c r="R5670" s="8" t="s">
        <v>14683</v>
      </c>
      <c r="S5670" s="17" t="s">
        <v>14684</v>
      </c>
      <c r="T5670" s="18">
        <v>43032</v>
      </c>
      <c r="U5670" s="8">
        <v>0.60416666666666663</v>
      </c>
      <c r="V5670" s="8">
        <v>0.72916666666666663</v>
      </c>
      <c r="W5670" s="8" t="s">
        <v>1283</v>
      </c>
      <c r="X5670" s="8" t="s">
        <v>2444</v>
      </c>
      <c r="Y5670" s="8" t="s">
        <v>2430</v>
      </c>
      <c r="Z5670" s="17" t="s">
        <v>14979</v>
      </c>
      <c r="AA5670" s="8" t="s">
        <v>14980</v>
      </c>
      <c r="AB5670" s="8" t="s">
        <v>14981</v>
      </c>
    </row>
    <row r="5671" spans="1:28" hidden="1" x14ac:dyDescent="0.2">
      <c r="A5671" s="8" t="s">
        <v>14982</v>
      </c>
      <c r="B5671" s="8" t="s">
        <v>14983</v>
      </c>
      <c r="C5671" s="8" t="s">
        <v>45761</v>
      </c>
      <c r="D5671" s="8" t="s">
        <v>45762</v>
      </c>
      <c r="E5671" s="8" t="s">
        <v>205</v>
      </c>
      <c r="F5671" s="8" t="s">
        <v>204</v>
      </c>
      <c r="G5671" s="8" t="s">
        <v>205</v>
      </c>
      <c r="H5671" s="8" t="s">
        <v>204</v>
      </c>
      <c r="I5671" s="8" t="s">
        <v>14681</v>
      </c>
      <c r="J5671" s="8" t="s">
        <v>708</v>
      </c>
      <c r="K5671" s="8" t="s">
        <v>30</v>
      </c>
      <c r="L5671" s="8" t="s">
        <v>206</v>
      </c>
      <c r="M5671" s="8" t="s">
        <v>11361</v>
      </c>
      <c r="N5671" s="8" t="s">
        <v>10716</v>
      </c>
      <c r="O5671" s="8" t="s">
        <v>45791</v>
      </c>
      <c r="P5671" s="8" t="s">
        <v>776</v>
      </c>
      <c r="Q5671" s="8" t="s">
        <v>3431</v>
      </c>
      <c r="R5671" s="8" t="s">
        <v>14683</v>
      </c>
      <c r="S5671" s="17" t="s">
        <v>14684</v>
      </c>
      <c r="T5671" s="18">
        <v>43033</v>
      </c>
      <c r="U5671" s="8">
        <v>0.25</v>
      </c>
      <c r="V5671" s="8">
        <v>0.66666666666666663</v>
      </c>
      <c r="W5671" s="8" t="s">
        <v>792</v>
      </c>
      <c r="X5671" s="8" t="s">
        <v>10478</v>
      </c>
      <c r="Y5671" s="8" t="s">
        <v>7542</v>
      </c>
      <c r="Z5671" s="17" t="s">
        <v>14984</v>
      </c>
      <c r="AA5671" s="8" t="s">
        <v>14985</v>
      </c>
      <c r="AB5671" s="8" t="s">
        <v>14986</v>
      </c>
    </row>
    <row r="5672" spans="1:28" hidden="1" x14ac:dyDescent="0.2">
      <c r="A5672" s="8" t="s">
        <v>14987</v>
      </c>
      <c r="B5672" s="8" t="s">
        <v>14988</v>
      </c>
      <c r="C5672" s="8" t="s">
        <v>45761</v>
      </c>
      <c r="D5672" s="8" t="s">
        <v>45762</v>
      </c>
      <c r="E5672" s="8" t="s">
        <v>205</v>
      </c>
      <c r="F5672" s="8" t="s">
        <v>204</v>
      </c>
      <c r="G5672" s="8" t="s">
        <v>205</v>
      </c>
      <c r="H5672" s="8" t="s">
        <v>204</v>
      </c>
      <c r="I5672" s="8" t="s">
        <v>14681</v>
      </c>
      <c r="J5672" s="8" t="s">
        <v>708</v>
      </c>
      <c r="K5672" s="8" t="s">
        <v>30</v>
      </c>
      <c r="L5672" s="8" t="s">
        <v>11361</v>
      </c>
      <c r="M5672" s="8" t="s">
        <v>2450</v>
      </c>
      <c r="N5672" s="8" t="s">
        <v>10716</v>
      </c>
      <c r="O5672" s="8" t="s">
        <v>45791</v>
      </c>
      <c r="P5672" s="8" t="s">
        <v>776</v>
      </c>
      <c r="Q5672" s="8" t="s">
        <v>3431</v>
      </c>
      <c r="R5672" s="8" t="s">
        <v>14683</v>
      </c>
      <c r="S5672" s="17" t="s">
        <v>14684</v>
      </c>
      <c r="T5672" s="18">
        <v>43033</v>
      </c>
      <c r="U5672" s="8">
        <v>0.66666666666666663</v>
      </c>
      <c r="V5672" s="8">
        <v>0.72916666666666663</v>
      </c>
      <c r="W5672" s="8" t="s">
        <v>2170</v>
      </c>
      <c r="X5672" s="8" t="s">
        <v>14989</v>
      </c>
      <c r="Y5672" s="8" t="s">
        <v>7542</v>
      </c>
      <c r="Z5672" s="17" t="s">
        <v>14990</v>
      </c>
      <c r="AA5672" s="8" t="s">
        <v>14991</v>
      </c>
      <c r="AB5672" s="8" t="s">
        <v>14992</v>
      </c>
    </row>
    <row r="5673" spans="1:28" hidden="1" x14ac:dyDescent="0.2">
      <c r="A5673" s="8" t="s">
        <v>14993</v>
      </c>
      <c r="B5673" s="8" t="s">
        <v>14994</v>
      </c>
      <c r="C5673" s="8" t="s">
        <v>45761</v>
      </c>
      <c r="D5673" s="8" t="s">
        <v>45762</v>
      </c>
      <c r="E5673" s="8" t="s">
        <v>215</v>
      </c>
      <c r="F5673" s="8" t="s">
        <v>204</v>
      </c>
      <c r="G5673" s="8" t="s">
        <v>215</v>
      </c>
      <c r="H5673" s="8" t="s">
        <v>204</v>
      </c>
      <c r="I5673" s="8" t="s">
        <v>14681</v>
      </c>
      <c r="J5673" s="8" t="s">
        <v>708</v>
      </c>
      <c r="K5673" s="8" t="s">
        <v>30</v>
      </c>
      <c r="L5673" s="8" t="s">
        <v>216</v>
      </c>
      <c r="M5673" s="8" t="s">
        <v>2458</v>
      </c>
      <c r="N5673" s="8" t="s">
        <v>10716</v>
      </c>
      <c r="O5673" s="8" t="s">
        <v>45791</v>
      </c>
      <c r="P5673" s="8" t="s">
        <v>776</v>
      </c>
      <c r="Q5673" s="8" t="s">
        <v>3431</v>
      </c>
      <c r="R5673" s="8" t="s">
        <v>14683</v>
      </c>
      <c r="S5673" s="17" t="s">
        <v>14684</v>
      </c>
      <c r="T5673" s="18">
        <v>43034</v>
      </c>
      <c r="U5673" s="8">
        <v>0.25</v>
      </c>
      <c r="V5673" s="8">
        <v>0.41666666666666669</v>
      </c>
      <c r="W5673" s="8" t="s">
        <v>739</v>
      </c>
      <c r="X5673" s="8" t="s">
        <v>14995</v>
      </c>
      <c r="Y5673" s="8" t="s">
        <v>7603</v>
      </c>
      <c r="Z5673" s="17" t="s">
        <v>14996</v>
      </c>
      <c r="AA5673" s="8" t="s">
        <v>14997</v>
      </c>
      <c r="AB5673" s="8" t="s">
        <v>14998</v>
      </c>
    </row>
    <row r="5674" spans="1:28" hidden="1" x14ac:dyDescent="0.2">
      <c r="A5674" s="8" t="s">
        <v>14999</v>
      </c>
      <c r="B5674" s="8" t="s">
        <v>15000</v>
      </c>
      <c r="C5674" s="8" t="s">
        <v>45761</v>
      </c>
      <c r="D5674" s="8" t="s">
        <v>45762</v>
      </c>
      <c r="E5674" s="8" t="s">
        <v>215</v>
      </c>
      <c r="F5674" s="8" t="s">
        <v>204</v>
      </c>
      <c r="G5674" s="8" t="s">
        <v>215</v>
      </c>
      <c r="H5674" s="8" t="s">
        <v>204</v>
      </c>
      <c r="I5674" s="8" t="s">
        <v>14681</v>
      </c>
      <c r="J5674" s="8" t="s">
        <v>708</v>
      </c>
      <c r="K5674" s="8" t="s">
        <v>30</v>
      </c>
      <c r="L5674" s="8" t="s">
        <v>2458</v>
      </c>
      <c r="M5674" s="8" t="s">
        <v>15001</v>
      </c>
      <c r="N5674" s="8" t="s">
        <v>10716</v>
      </c>
      <c r="O5674" s="8" t="s">
        <v>45791</v>
      </c>
      <c r="P5674" s="8" t="s">
        <v>776</v>
      </c>
      <c r="Q5674" s="8" t="s">
        <v>3431</v>
      </c>
      <c r="R5674" s="8" t="s">
        <v>14683</v>
      </c>
      <c r="S5674" s="17" t="s">
        <v>14684</v>
      </c>
      <c r="T5674" s="18">
        <v>43034</v>
      </c>
      <c r="U5674" s="8">
        <v>0.41666666666666669</v>
      </c>
      <c r="V5674" s="8">
        <v>0.4375</v>
      </c>
      <c r="W5674" s="8" t="s">
        <v>2155</v>
      </c>
      <c r="X5674" s="8" t="s">
        <v>15002</v>
      </c>
      <c r="Y5674" s="8" t="s">
        <v>7603</v>
      </c>
      <c r="Z5674" s="17" t="s">
        <v>15003</v>
      </c>
      <c r="AA5674" s="8" t="s">
        <v>15004</v>
      </c>
      <c r="AB5674" s="8" t="s">
        <v>15005</v>
      </c>
    </row>
    <row r="5675" spans="1:28" hidden="1" x14ac:dyDescent="0.2">
      <c r="A5675" s="8" t="s">
        <v>15006</v>
      </c>
      <c r="B5675" s="8" t="s">
        <v>15007</v>
      </c>
      <c r="C5675" s="8" t="s">
        <v>45761</v>
      </c>
      <c r="D5675" s="8" t="s">
        <v>45762</v>
      </c>
      <c r="E5675" s="8" t="s">
        <v>215</v>
      </c>
      <c r="F5675" s="8" t="s">
        <v>204</v>
      </c>
      <c r="G5675" s="8" t="s">
        <v>215</v>
      </c>
      <c r="H5675" s="8" t="s">
        <v>204</v>
      </c>
      <c r="I5675" s="8" t="s">
        <v>14681</v>
      </c>
      <c r="J5675" s="8" t="s">
        <v>708</v>
      </c>
      <c r="K5675" s="8" t="s">
        <v>30</v>
      </c>
      <c r="L5675" s="8" t="s">
        <v>15001</v>
      </c>
      <c r="M5675" s="8" t="s">
        <v>9165</v>
      </c>
      <c r="N5675" s="8" t="s">
        <v>10716</v>
      </c>
      <c r="O5675" s="8" t="s">
        <v>45791</v>
      </c>
      <c r="P5675" s="8" t="s">
        <v>776</v>
      </c>
      <c r="Q5675" s="8" t="s">
        <v>3431</v>
      </c>
      <c r="R5675" s="8" t="s">
        <v>14683</v>
      </c>
      <c r="S5675" s="17" t="s">
        <v>14684</v>
      </c>
      <c r="T5675" s="18">
        <v>43034</v>
      </c>
      <c r="U5675" s="8">
        <v>0.4375</v>
      </c>
      <c r="V5675" s="8">
        <v>0.54166666666666663</v>
      </c>
      <c r="W5675" s="8" t="s">
        <v>1387</v>
      </c>
      <c r="X5675" s="8" t="s">
        <v>15008</v>
      </c>
      <c r="Y5675" s="8" t="s">
        <v>8048</v>
      </c>
      <c r="Z5675" s="17" t="s">
        <v>15009</v>
      </c>
      <c r="AA5675" s="8" t="s">
        <v>15010</v>
      </c>
      <c r="AB5675" s="8" t="s">
        <v>15011</v>
      </c>
    </row>
    <row r="5676" spans="1:28" hidden="1" x14ac:dyDescent="0.2">
      <c r="A5676" s="8" t="s">
        <v>15012</v>
      </c>
      <c r="B5676" s="8" t="s">
        <v>15013</v>
      </c>
      <c r="C5676" s="8" t="s">
        <v>45761</v>
      </c>
      <c r="D5676" s="8" t="s">
        <v>45762</v>
      </c>
      <c r="E5676" s="8" t="s">
        <v>215</v>
      </c>
      <c r="F5676" s="8" t="s">
        <v>204</v>
      </c>
      <c r="G5676" s="8" t="s">
        <v>215</v>
      </c>
      <c r="H5676" s="8" t="s">
        <v>204</v>
      </c>
      <c r="I5676" s="8" t="s">
        <v>14681</v>
      </c>
      <c r="J5676" s="8" t="s">
        <v>708</v>
      </c>
      <c r="K5676" s="8" t="s">
        <v>30</v>
      </c>
      <c r="L5676" s="8" t="s">
        <v>9165</v>
      </c>
      <c r="M5676" s="8" t="s">
        <v>15014</v>
      </c>
      <c r="N5676" s="8" t="s">
        <v>10716</v>
      </c>
      <c r="O5676" s="8" t="s">
        <v>45791</v>
      </c>
      <c r="P5676" s="8" t="s">
        <v>776</v>
      </c>
      <c r="Q5676" s="8" t="s">
        <v>3431</v>
      </c>
      <c r="R5676" s="8" t="s">
        <v>14683</v>
      </c>
      <c r="S5676" s="17" t="s">
        <v>14684</v>
      </c>
      <c r="T5676" s="18">
        <v>43034</v>
      </c>
      <c r="U5676" s="8">
        <v>0.54166666666666663</v>
      </c>
      <c r="V5676" s="8">
        <v>0.60416666666666663</v>
      </c>
      <c r="W5676" s="8" t="s">
        <v>2170</v>
      </c>
      <c r="X5676" s="8" t="s">
        <v>15015</v>
      </c>
      <c r="Y5676" s="8" t="s">
        <v>2474</v>
      </c>
      <c r="Z5676" s="17" t="s">
        <v>15016</v>
      </c>
      <c r="AA5676" s="8" t="s">
        <v>15017</v>
      </c>
      <c r="AB5676" s="8" t="s">
        <v>15018</v>
      </c>
    </row>
    <row r="5677" spans="1:28" hidden="1" x14ac:dyDescent="0.2">
      <c r="A5677" s="8" t="s">
        <v>15019</v>
      </c>
      <c r="B5677" s="8" t="s">
        <v>15020</v>
      </c>
      <c r="C5677" s="8" t="s">
        <v>45761</v>
      </c>
      <c r="D5677" s="8" t="s">
        <v>45762</v>
      </c>
      <c r="E5677" s="8" t="s">
        <v>215</v>
      </c>
      <c r="F5677" s="8" t="s">
        <v>204</v>
      </c>
      <c r="G5677" s="8" t="s">
        <v>215</v>
      </c>
      <c r="H5677" s="8" t="s">
        <v>204</v>
      </c>
      <c r="I5677" s="8" t="s">
        <v>14681</v>
      </c>
      <c r="J5677" s="8" t="s">
        <v>708</v>
      </c>
      <c r="K5677" s="8" t="s">
        <v>30</v>
      </c>
      <c r="L5677" s="8" t="s">
        <v>15014</v>
      </c>
      <c r="M5677" s="8" t="s">
        <v>9186</v>
      </c>
      <c r="N5677" s="8" t="s">
        <v>10716</v>
      </c>
      <c r="O5677" s="8" t="s">
        <v>45791</v>
      </c>
      <c r="P5677" s="8" t="s">
        <v>776</v>
      </c>
      <c r="Q5677" s="8" t="s">
        <v>3431</v>
      </c>
      <c r="R5677" s="8" t="s">
        <v>14683</v>
      </c>
      <c r="S5677" s="17" t="s">
        <v>14684</v>
      </c>
      <c r="T5677" s="18">
        <v>43034</v>
      </c>
      <c r="U5677" s="8">
        <v>0.60416666666666663</v>
      </c>
      <c r="V5677" s="8">
        <v>0.66666666666666663</v>
      </c>
      <c r="W5677" s="8" t="s">
        <v>2170</v>
      </c>
      <c r="X5677" s="8" t="s">
        <v>15021</v>
      </c>
      <c r="Y5677" s="8" t="s">
        <v>2474</v>
      </c>
      <c r="Z5677" s="17" t="s">
        <v>15022</v>
      </c>
      <c r="AA5677" s="8" t="s">
        <v>15023</v>
      </c>
      <c r="AB5677" s="8" t="s">
        <v>15024</v>
      </c>
    </row>
    <row r="5678" spans="1:28" hidden="1" x14ac:dyDescent="0.2">
      <c r="A5678" s="8" t="s">
        <v>15025</v>
      </c>
      <c r="B5678" s="8" t="s">
        <v>15026</v>
      </c>
      <c r="C5678" s="8" t="s">
        <v>45761</v>
      </c>
      <c r="D5678" s="8" t="s">
        <v>45762</v>
      </c>
      <c r="E5678" s="8" t="s">
        <v>215</v>
      </c>
      <c r="F5678" s="8" t="s">
        <v>204</v>
      </c>
      <c r="G5678" s="8" t="s">
        <v>215</v>
      </c>
      <c r="H5678" s="8" t="s">
        <v>204</v>
      </c>
      <c r="I5678" s="8" t="s">
        <v>14681</v>
      </c>
      <c r="J5678" s="8" t="s">
        <v>708</v>
      </c>
      <c r="K5678" s="8" t="s">
        <v>30</v>
      </c>
      <c r="L5678" s="8" t="s">
        <v>9186</v>
      </c>
      <c r="M5678" s="8" t="s">
        <v>9193</v>
      </c>
      <c r="N5678" s="8" t="s">
        <v>10716</v>
      </c>
      <c r="O5678" s="8" t="s">
        <v>45791</v>
      </c>
      <c r="P5678" s="8" t="s">
        <v>776</v>
      </c>
      <c r="Q5678" s="8" t="s">
        <v>3431</v>
      </c>
      <c r="R5678" s="8" t="s">
        <v>14683</v>
      </c>
      <c r="S5678" s="17" t="s">
        <v>14684</v>
      </c>
      <c r="T5678" s="18">
        <v>43034</v>
      </c>
      <c r="U5678" s="8">
        <v>0.66666666666666663</v>
      </c>
      <c r="V5678" s="8">
        <v>0.70833333333333337</v>
      </c>
      <c r="W5678" s="8" t="s">
        <v>1495</v>
      </c>
      <c r="X5678" s="8" t="s">
        <v>15027</v>
      </c>
      <c r="Y5678" s="8" t="s">
        <v>2474</v>
      </c>
      <c r="Z5678" s="17" t="s">
        <v>15028</v>
      </c>
      <c r="AA5678" s="8" t="s">
        <v>15029</v>
      </c>
      <c r="AB5678" s="8" t="s">
        <v>15030</v>
      </c>
    </row>
    <row r="5679" spans="1:28" hidden="1" x14ac:dyDescent="0.2">
      <c r="A5679" s="8" t="s">
        <v>15031</v>
      </c>
      <c r="B5679" s="8" t="s">
        <v>15032</v>
      </c>
      <c r="C5679" s="8" t="s">
        <v>45761</v>
      </c>
      <c r="D5679" s="8" t="s">
        <v>45762</v>
      </c>
      <c r="E5679" s="8" t="s">
        <v>215</v>
      </c>
      <c r="F5679" s="8" t="s">
        <v>204</v>
      </c>
      <c r="G5679" s="8" t="s">
        <v>215</v>
      </c>
      <c r="H5679" s="8" t="s">
        <v>204</v>
      </c>
      <c r="I5679" s="8" t="s">
        <v>14681</v>
      </c>
      <c r="J5679" s="8" t="s">
        <v>708</v>
      </c>
      <c r="K5679" s="8" t="s">
        <v>30</v>
      </c>
      <c r="L5679" s="8" t="s">
        <v>9193</v>
      </c>
      <c r="M5679" s="8" t="s">
        <v>2472</v>
      </c>
      <c r="N5679" s="8" t="s">
        <v>10716</v>
      </c>
      <c r="O5679" s="8" t="s">
        <v>45791</v>
      </c>
      <c r="P5679" s="8" t="s">
        <v>776</v>
      </c>
      <c r="Q5679" s="8" t="s">
        <v>3431</v>
      </c>
      <c r="R5679" s="8" t="s">
        <v>14683</v>
      </c>
      <c r="S5679" s="17" t="s">
        <v>14684</v>
      </c>
      <c r="T5679" s="18">
        <v>43034</v>
      </c>
      <c r="U5679" s="8">
        <v>0.70833333333333337</v>
      </c>
      <c r="V5679" s="8">
        <v>0.72916666666666663</v>
      </c>
      <c r="W5679" s="8" t="s">
        <v>2155</v>
      </c>
      <c r="X5679" s="8" t="s">
        <v>2169</v>
      </c>
      <c r="Y5679" s="8" t="s">
        <v>15033</v>
      </c>
      <c r="Z5679" s="17" t="s">
        <v>15034</v>
      </c>
      <c r="AA5679" s="8" t="s">
        <v>15035</v>
      </c>
      <c r="AB5679" s="8" t="s">
        <v>15036</v>
      </c>
    </row>
    <row r="5680" spans="1:28" hidden="1" x14ac:dyDescent="0.2">
      <c r="A5680" s="8" t="s">
        <v>15037</v>
      </c>
      <c r="B5680" s="8" t="s">
        <v>15038</v>
      </c>
      <c r="C5680" s="8" t="s">
        <v>45761</v>
      </c>
      <c r="D5680" s="8" t="s">
        <v>45762</v>
      </c>
      <c r="E5680" s="8" t="s">
        <v>225</v>
      </c>
      <c r="F5680" s="8" t="s">
        <v>204</v>
      </c>
      <c r="G5680" s="8" t="s">
        <v>225</v>
      </c>
      <c r="H5680" s="8" t="s">
        <v>204</v>
      </c>
      <c r="I5680" s="8" t="s">
        <v>14681</v>
      </c>
      <c r="J5680" s="8" t="s">
        <v>708</v>
      </c>
      <c r="K5680" s="8" t="s">
        <v>30</v>
      </c>
      <c r="L5680" s="8" t="s">
        <v>226</v>
      </c>
      <c r="M5680" s="8" t="s">
        <v>2486</v>
      </c>
      <c r="N5680" s="8" t="s">
        <v>10716</v>
      </c>
      <c r="O5680" s="8" t="s">
        <v>45791</v>
      </c>
      <c r="P5680" s="8" t="s">
        <v>776</v>
      </c>
      <c r="Q5680" s="8" t="s">
        <v>3431</v>
      </c>
      <c r="R5680" s="8" t="s">
        <v>14683</v>
      </c>
      <c r="S5680" s="17" t="s">
        <v>14684</v>
      </c>
      <c r="T5680" s="18">
        <v>43035</v>
      </c>
      <c r="U5680" s="8">
        <v>0.25</v>
      </c>
      <c r="V5680" s="8">
        <v>0.33333333333333331</v>
      </c>
      <c r="W5680" s="8" t="s">
        <v>1100</v>
      </c>
      <c r="X5680" s="8" t="s">
        <v>15039</v>
      </c>
      <c r="Y5680" s="8" t="s">
        <v>15040</v>
      </c>
      <c r="Z5680" s="17" t="s">
        <v>15041</v>
      </c>
      <c r="AA5680" s="8" t="s">
        <v>15042</v>
      </c>
      <c r="AB5680" s="8" t="s">
        <v>15043</v>
      </c>
    </row>
    <row r="5681" spans="1:28" hidden="1" x14ac:dyDescent="0.2">
      <c r="A5681" s="8" t="s">
        <v>15044</v>
      </c>
      <c r="B5681" s="8" t="s">
        <v>15045</v>
      </c>
      <c r="C5681" s="8" t="s">
        <v>45761</v>
      </c>
      <c r="D5681" s="8" t="s">
        <v>45762</v>
      </c>
      <c r="E5681" s="8" t="s">
        <v>225</v>
      </c>
      <c r="F5681" s="8" t="s">
        <v>204</v>
      </c>
      <c r="G5681" s="8" t="s">
        <v>225</v>
      </c>
      <c r="H5681" s="8" t="s">
        <v>204</v>
      </c>
      <c r="I5681" s="8" t="s">
        <v>14681</v>
      </c>
      <c r="J5681" s="8" t="s">
        <v>708</v>
      </c>
      <c r="K5681" s="8" t="s">
        <v>30</v>
      </c>
      <c r="L5681" s="8" t="s">
        <v>2486</v>
      </c>
      <c r="M5681" s="8" t="s">
        <v>9207</v>
      </c>
      <c r="N5681" s="8" t="s">
        <v>10716</v>
      </c>
      <c r="O5681" s="8" t="s">
        <v>45791</v>
      </c>
      <c r="P5681" s="8" t="s">
        <v>776</v>
      </c>
      <c r="Q5681" s="8" t="s">
        <v>3431</v>
      </c>
      <c r="R5681" s="8" t="s">
        <v>14683</v>
      </c>
      <c r="S5681" s="17" t="s">
        <v>14684</v>
      </c>
      <c r="T5681" s="18">
        <v>43035</v>
      </c>
      <c r="U5681" s="8">
        <v>0.33333333333333331</v>
      </c>
      <c r="V5681" s="8">
        <v>0.41666666666666669</v>
      </c>
      <c r="W5681" s="8" t="s">
        <v>1100</v>
      </c>
      <c r="X5681" s="8" t="s">
        <v>15046</v>
      </c>
      <c r="Y5681" s="8" t="s">
        <v>2474</v>
      </c>
      <c r="Z5681" s="17" t="s">
        <v>15047</v>
      </c>
      <c r="AA5681" s="8" t="s">
        <v>15048</v>
      </c>
      <c r="AB5681" s="8" t="s">
        <v>15049</v>
      </c>
    </row>
    <row r="5682" spans="1:28" hidden="1" x14ac:dyDescent="0.2">
      <c r="A5682" s="8" t="s">
        <v>15050</v>
      </c>
      <c r="B5682" s="8" t="s">
        <v>15051</v>
      </c>
      <c r="C5682" s="8" t="s">
        <v>45761</v>
      </c>
      <c r="D5682" s="8" t="s">
        <v>45762</v>
      </c>
      <c r="E5682" s="8" t="s">
        <v>225</v>
      </c>
      <c r="F5682" s="8" t="s">
        <v>204</v>
      </c>
      <c r="G5682" s="8" t="s">
        <v>225</v>
      </c>
      <c r="H5682" s="8" t="s">
        <v>204</v>
      </c>
      <c r="I5682" s="8" t="s">
        <v>14681</v>
      </c>
      <c r="J5682" s="8" t="s">
        <v>708</v>
      </c>
      <c r="K5682" s="8" t="s">
        <v>30</v>
      </c>
      <c r="L5682" s="8" t="s">
        <v>11413</v>
      </c>
      <c r="M5682" s="8" t="s">
        <v>15052</v>
      </c>
      <c r="N5682" s="8" t="s">
        <v>10716</v>
      </c>
      <c r="O5682" s="8" t="s">
        <v>45791</v>
      </c>
      <c r="P5682" s="8" t="s">
        <v>776</v>
      </c>
      <c r="Q5682" s="8" t="s">
        <v>3431</v>
      </c>
      <c r="R5682" s="8" t="s">
        <v>14683</v>
      </c>
      <c r="S5682" s="17" t="s">
        <v>14684</v>
      </c>
      <c r="T5682" s="18">
        <v>43035</v>
      </c>
      <c r="U5682" s="8">
        <v>0.45833333333333331</v>
      </c>
      <c r="V5682" s="8">
        <v>0.60416666666666663</v>
      </c>
      <c r="W5682" s="8" t="s">
        <v>2124</v>
      </c>
      <c r="X5682" s="8" t="s">
        <v>2502</v>
      </c>
      <c r="Y5682" s="8" t="s">
        <v>2503</v>
      </c>
      <c r="Z5682" s="17" t="s">
        <v>15053</v>
      </c>
      <c r="AA5682" s="8" t="s">
        <v>15054</v>
      </c>
      <c r="AB5682" s="8" t="s">
        <v>15055</v>
      </c>
    </row>
    <row r="5683" spans="1:28" hidden="1" x14ac:dyDescent="0.2">
      <c r="A5683" s="8" t="s">
        <v>15112</v>
      </c>
      <c r="B5683" s="8" t="s">
        <v>15113</v>
      </c>
      <c r="C5683" s="8" t="s">
        <v>45761</v>
      </c>
      <c r="D5683" s="8" t="s">
        <v>45762</v>
      </c>
      <c r="E5683" s="8" t="s">
        <v>225</v>
      </c>
      <c r="F5683" s="8" t="s">
        <v>204</v>
      </c>
      <c r="G5683" s="8" t="s">
        <v>225</v>
      </c>
      <c r="H5683" s="8" t="s">
        <v>204</v>
      </c>
      <c r="I5683" s="8" t="s">
        <v>14681</v>
      </c>
      <c r="J5683" s="8" t="s">
        <v>708</v>
      </c>
      <c r="K5683" s="8" t="s">
        <v>30</v>
      </c>
      <c r="L5683" s="8" t="s">
        <v>15114</v>
      </c>
      <c r="M5683" s="8" t="s">
        <v>15115</v>
      </c>
      <c r="N5683" s="8" t="s">
        <v>10716</v>
      </c>
      <c r="O5683" s="8" t="s">
        <v>45791</v>
      </c>
      <c r="P5683" s="8" t="s">
        <v>776</v>
      </c>
      <c r="Q5683" s="8" t="s">
        <v>3431</v>
      </c>
      <c r="R5683" s="8" t="s">
        <v>14683</v>
      </c>
      <c r="S5683" s="17" t="s">
        <v>14684</v>
      </c>
      <c r="T5683" s="18">
        <v>43035</v>
      </c>
      <c r="U5683" s="8">
        <v>0.5625</v>
      </c>
      <c r="V5683" s="8">
        <v>0.625</v>
      </c>
      <c r="W5683" s="8" t="s">
        <v>2170</v>
      </c>
      <c r="X5683" s="8" t="s">
        <v>8023</v>
      </c>
      <c r="Y5683" s="8" t="s">
        <v>2619</v>
      </c>
      <c r="Z5683" s="17" t="s">
        <v>15116</v>
      </c>
      <c r="AA5683" s="8" t="s">
        <v>15117</v>
      </c>
      <c r="AB5683" s="8" t="s">
        <v>15118</v>
      </c>
    </row>
    <row r="5684" spans="1:28" hidden="1" x14ac:dyDescent="0.2">
      <c r="A5684" s="8" t="s">
        <v>15159</v>
      </c>
      <c r="B5684" s="8" t="s">
        <v>15160</v>
      </c>
      <c r="C5684" s="8" t="s">
        <v>45761</v>
      </c>
      <c r="D5684" s="8" t="s">
        <v>45762</v>
      </c>
      <c r="E5684" s="8" t="s">
        <v>225</v>
      </c>
      <c r="F5684" s="8" t="s">
        <v>204</v>
      </c>
      <c r="G5684" s="8" t="s">
        <v>225</v>
      </c>
      <c r="H5684" s="8" t="s">
        <v>204</v>
      </c>
      <c r="I5684" s="8" t="s">
        <v>14681</v>
      </c>
      <c r="J5684" s="8" t="s">
        <v>708</v>
      </c>
      <c r="K5684" s="8" t="s">
        <v>30</v>
      </c>
      <c r="L5684" s="8" t="s">
        <v>15115</v>
      </c>
      <c r="M5684" s="8" t="s">
        <v>9220</v>
      </c>
      <c r="N5684" s="8" t="s">
        <v>10716</v>
      </c>
      <c r="O5684" s="8" t="s">
        <v>45791</v>
      </c>
      <c r="P5684" s="8" t="s">
        <v>776</v>
      </c>
      <c r="Q5684" s="8" t="s">
        <v>3431</v>
      </c>
      <c r="R5684" s="8" t="s">
        <v>14683</v>
      </c>
      <c r="S5684" s="17" t="s">
        <v>14684</v>
      </c>
      <c r="T5684" s="18">
        <v>43035</v>
      </c>
      <c r="U5684" s="8">
        <v>0.625</v>
      </c>
      <c r="V5684" s="8">
        <v>0.66666666666666663</v>
      </c>
      <c r="W5684" s="8" t="s">
        <v>1495</v>
      </c>
      <c r="X5684" s="8" t="s">
        <v>15161</v>
      </c>
      <c r="Y5684" s="8" t="s">
        <v>15162</v>
      </c>
      <c r="Z5684" s="17" t="s">
        <v>15163</v>
      </c>
      <c r="AA5684" s="8" t="s">
        <v>15164</v>
      </c>
      <c r="AB5684" s="8" t="s">
        <v>15165</v>
      </c>
    </row>
    <row r="5685" spans="1:28" hidden="1" x14ac:dyDescent="0.2">
      <c r="A5685" s="8" t="s">
        <v>15166</v>
      </c>
      <c r="B5685" s="8" t="s">
        <v>15167</v>
      </c>
      <c r="C5685" s="8" t="s">
        <v>45761</v>
      </c>
      <c r="D5685" s="8" t="s">
        <v>45762</v>
      </c>
      <c r="E5685" s="8" t="s">
        <v>225</v>
      </c>
      <c r="F5685" s="8" t="s">
        <v>204</v>
      </c>
      <c r="G5685" s="8" t="s">
        <v>225</v>
      </c>
      <c r="H5685" s="8" t="s">
        <v>204</v>
      </c>
      <c r="I5685" s="8" t="s">
        <v>14681</v>
      </c>
      <c r="J5685" s="8" t="s">
        <v>708</v>
      </c>
      <c r="K5685" s="8" t="s">
        <v>30</v>
      </c>
      <c r="L5685" s="8" t="s">
        <v>9220</v>
      </c>
      <c r="M5685" s="8" t="s">
        <v>2501</v>
      </c>
      <c r="N5685" s="8" t="s">
        <v>10716</v>
      </c>
      <c r="O5685" s="8" t="s">
        <v>45791</v>
      </c>
      <c r="P5685" s="8" t="s">
        <v>776</v>
      </c>
      <c r="Q5685" s="8" t="s">
        <v>3431</v>
      </c>
      <c r="R5685" s="8" t="s">
        <v>14683</v>
      </c>
      <c r="S5685" s="17" t="s">
        <v>14684</v>
      </c>
      <c r="T5685" s="18">
        <v>43035</v>
      </c>
      <c r="U5685" s="8">
        <v>0.66666666666666663</v>
      </c>
      <c r="V5685" s="8">
        <v>0.72916666666666663</v>
      </c>
      <c r="W5685" s="8" t="s">
        <v>2170</v>
      </c>
      <c r="X5685" s="8" t="s">
        <v>15168</v>
      </c>
      <c r="Y5685" s="8" t="s">
        <v>15162</v>
      </c>
      <c r="Z5685" s="17" t="s">
        <v>15169</v>
      </c>
      <c r="AA5685" s="8" t="s">
        <v>15170</v>
      </c>
      <c r="AB5685" s="8" t="s">
        <v>15171</v>
      </c>
    </row>
    <row r="5686" spans="1:28" hidden="1" x14ac:dyDescent="0.2">
      <c r="A5686" s="8" t="s">
        <v>15056</v>
      </c>
      <c r="B5686" s="8" t="s">
        <v>15057</v>
      </c>
      <c r="C5686" s="8" t="s">
        <v>45761</v>
      </c>
      <c r="D5686" s="8" t="s">
        <v>45762</v>
      </c>
      <c r="E5686" s="8" t="s">
        <v>235</v>
      </c>
      <c r="F5686" s="8" t="s">
        <v>204</v>
      </c>
      <c r="G5686" s="8" t="s">
        <v>235</v>
      </c>
      <c r="H5686" s="8" t="s">
        <v>204</v>
      </c>
      <c r="I5686" s="8" t="s">
        <v>14681</v>
      </c>
      <c r="J5686" s="8" t="s">
        <v>708</v>
      </c>
      <c r="K5686" s="8" t="s">
        <v>30</v>
      </c>
      <c r="L5686" s="8" t="s">
        <v>236</v>
      </c>
      <c r="M5686" s="8" t="s">
        <v>9239</v>
      </c>
      <c r="N5686" s="8" t="s">
        <v>10716</v>
      </c>
      <c r="O5686" s="8" t="s">
        <v>45791</v>
      </c>
      <c r="P5686" s="8" t="s">
        <v>776</v>
      </c>
      <c r="Q5686" s="8" t="s">
        <v>3431</v>
      </c>
      <c r="R5686" s="8" t="s">
        <v>14683</v>
      </c>
      <c r="S5686" s="17" t="s">
        <v>14684</v>
      </c>
      <c r="T5686" s="18">
        <v>43036</v>
      </c>
      <c r="U5686" s="8">
        <v>0.25</v>
      </c>
      <c r="V5686" s="8">
        <v>0.5</v>
      </c>
      <c r="W5686" s="8" t="s">
        <v>30</v>
      </c>
      <c r="X5686" s="8" t="s">
        <v>15058</v>
      </c>
      <c r="Y5686" s="8" t="s">
        <v>7758</v>
      </c>
      <c r="Z5686" s="17" t="s">
        <v>15059</v>
      </c>
      <c r="AA5686" s="8" t="s">
        <v>15060</v>
      </c>
      <c r="AB5686" s="8" t="s">
        <v>15061</v>
      </c>
    </row>
    <row r="5687" spans="1:28" hidden="1" x14ac:dyDescent="0.2">
      <c r="A5687" s="8" t="s">
        <v>15062</v>
      </c>
      <c r="B5687" s="8" t="s">
        <v>15063</v>
      </c>
      <c r="C5687" s="8" t="s">
        <v>45761</v>
      </c>
      <c r="D5687" s="8" t="s">
        <v>45762</v>
      </c>
      <c r="E5687" s="8" t="s">
        <v>235</v>
      </c>
      <c r="F5687" s="8" t="s">
        <v>204</v>
      </c>
      <c r="G5687" s="8" t="s">
        <v>235</v>
      </c>
      <c r="H5687" s="8" t="s">
        <v>204</v>
      </c>
      <c r="I5687" s="8" t="s">
        <v>14681</v>
      </c>
      <c r="J5687" s="8" t="s">
        <v>708</v>
      </c>
      <c r="K5687" s="8" t="s">
        <v>30</v>
      </c>
      <c r="L5687" s="8" t="s">
        <v>9239</v>
      </c>
      <c r="M5687" s="8" t="s">
        <v>15064</v>
      </c>
      <c r="N5687" s="8" t="s">
        <v>10716</v>
      </c>
      <c r="O5687" s="8" t="s">
        <v>45791</v>
      </c>
      <c r="P5687" s="8" t="s">
        <v>776</v>
      </c>
      <c r="Q5687" s="8" t="s">
        <v>3431</v>
      </c>
      <c r="R5687" s="8" t="s">
        <v>14683</v>
      </c>
      <c r="S5687" s="17" t="s">
        <v>14684</v>
      </c>
      <c r="T5687" s="18">
        <v>43036</v>
      </c>
      <c r="U5687" s="8">
        <v>0.5</v>
      </c>
      <c r="V5687" s="8">
        <v>0.5625</v>
      </c>
      <c r="W5687" s="8" t="s">
        <v>2170</v>
      </c>
      <c r="X5687" s="8" t="s">
        <v>7757</v>
      </c>
      <c r="Y5687" s="8" t="s">
        <v>7758</v>
      </c>
      <c r="Z5687" s="17" t="s">
        <v>15065</v>
      </c>
      <c r="AA5687" s="8" t="s">
        <v>15066</v>
      </c>
      <c r="AB5687" s="8" t="s">
        <v>15067</v>
      </c>
    </row>
    <row r="5688" spans="1:28" hidden="1" x14ac:dyDescent="0.2">
      <c r="A5688" s="8" t="s">
        <v>15068</v>
      </c>
      <c r="B5688" s="8" t="s">
        <v>15069</v>
      </c>
      <c r="C5688" s="8" t="s">
        <v>45761</v>
      </c>
      <c r="D5688" s="8" t="s">
        <v>45762</v>
      </c>
      <c r="E5688" s="8" t="s">
        <v>235</v>
      </c>
      <c r="F5688" s="8" t="s">
        <v>204</v>
      </c>
      <c r="G5688" s="8" t="s">
        <v>235</v>
      </c>
      <c r="H5688" s="8" t="s">
        <v>204</v>
      </c>
      <c r="I5688" s="8" t="s">
        <v>14681</v>
      </c>
      <c r="J5688" s="8" t="s">
        <v>708</v>
      </c>
      <c r="K5688" s="8" t="s">
        <v>30</v>
      </c>
      <c r="L5688" s="8" t="s">
        <v>15064</v>
      </c>
      <c r="M5688" s="8" t="s">
        <v>2523</v>
      </c>
      <c r="N5688" s="8" t="s">
        <v>10716</v>
      </c>
      <c r="O5688" s="8" t="s">
        <v>45791</v>
      </c>
      <c r="P5688" s="8" t="s">
        <v>776</v>
      </c>
      <c r="Q5688" s="8" t="s">
        <v>3431</v>
      </c>
      <c r="R5688" s="8" t="s">
        <v>14683</v>
      </c>
      <c r="S5688" s="17" t="s">
        <v>14684</v>
      </c>
      <c r="T5688" s="18">
        <v>43036</v>
      </c>
      <c r="U5688" s="8">
        <v>0.5625</v>
      </c>
      <c r="V5688" s="8">
        <v>0.60416666666666663</v>
      </c>
      <c r="W5688" s="8" t="s">
        <v>1495</v>
      </c>
      <c r="X5688" s="8" t="s">
        <v>2169</v>
      </c>
      <c r="Y5688" s="8" t="s">
        <v>7758</v>
      </c>
      <c r="Z5688" s="17" t="s">
        <v>15070</v>
      </c>
      <c r="AA5688" s="8" t="s">
        <v>15071</v>
      </c>
      <c r="AB5688" s="8" t="s">
        <v>15072</v>
      </c>
    </row>
    <row r="5689" spans="1:28" hidden="1" x14ac:dyDescent="0.2">
      <c r="A5689" s="8" t="s">
        <v>15073</v>
      </c>
      <c r="B5689" s="8" t="s">
        <v>15074</v>
      </c>
      <c r="C5689" s="8" t="s">
        <v>45761</v>
      </c>
      <c r="D5689" s="8" t="s">
        <v>45762</v>
      </c>
      <c r="E5689" s="8" t="s">
        <v>235</v>
      </c>
      <c r="F5689" s="8" t="s">
        <v>204</v>
      </c>
      <c r="G5689" s="8" t="s">
        <v>235</v>
      </c>
      <c r="H5689" s="8" t="s">
        <v>204</v>
      </c>
      <c r="I5689" s="8" t="s">
        <v>14681</v>
      </c>
      <c r="J5689" s="8" t="s">
        <v>708</v>
      </c>
      <c r="K5689" s="8" t="s">
        <v>30</v>
      </c>
      <c r="L5689" s="8" t="s">
        <v>2523</v>
      </c>
      <c r="M5689" s="8" t="s">
        <v>15075</v>
      </c>
      <c r="N5689" s="8" t="s">
        <v>10716</v>
      </c>
      <c r="O5689" s="8" t="s">
        <v>45791</v>
      </c>
      <c r="P5689" s="8" t="s">
        <v>776</v>
      </c>
      <c r="Q5689" s="8" t="s">
        <v>3431</v>
      </c>
      <c r="R5689" s="8" t="s">
        <v>14683</v>
      </c>
      <c r="S5689" s="17" t="s">
        <v>14684</v>
      </c>
      <c r="T5689" s="18">
        <v>43036</v>
      </c>
      <c r="U5689" s="8">
        <v>0.60416666666666663</v>
      </c>
      <c r="V5689" s="8">
        <v>0.66666666666666663</v>
      </c>
      <c r="W5689" s="8" t="s">
        <v>2170</v>
      </c>
      <c r="X5689" s="8" t="s">
        <v>2225</v>
      </c>
      <c r="Y5689" s="8" t="s">
        <v>2532</v>
      </c>
      <c r="Z5689" s="17" t="s">
        <v>15076</v>
      </c>
      <c r="AA5689" s="8" t="s">
        <v>15077</v>
      </c>
      <c r="AB5689" s="8" t="s">
        <v>15078</v>
      </c>
    </row>
    <row r="5690" spans="1:28" hidden="1" x14ac:dyDescent="0.2">
      <c r="A5690" s="8" t="s">
        <v>15079</v>
      </c>
      <c r="B5690" s="8" t="s">
        <v>15080</v>
      </c>
      <c r="C5690" s="8" t="s">
        <v>45761</v>
      </c>
      <c r="D5690" s="8" t="s">
        <v>45762</v>
      </c>
      <c r="E5690" s="8" t="s">
        <v>235</v>
      </c>
      <c r="F5690" s="8" t="s">
        <v>204</v>
      </c>
      <c r="G5690" s="8" t="s">
        <v>235</v>
      </c>
      <c r="H5690" s="8" t="s">
        <v>204</v>
      </c>
      <c r="I5690" s="8" t="s">
        <v>14681</v>
      </c>
      <c r="J5690" s="8" t="s">
        <v>708</v>
      </c>
      <c r="K5690" s="8" t="s">
        <v>30</v>
      </c>
      <c r="L5690" s="8" t="s">
        <v>15075</v>
      </c>
      <c r="M5690" s="8" t="s">
        <v>2531</v>
      </c>
      <c r="N5690" s="8" t="s">
        <v>10716</v>
      </c>
      <c r="O5690" s="8" t="s">
        <v>45791</v>
      </c>
      <c r="P5690" s="8" t="s">
        <v>776</v>
      </c>
      <c r="Q5690" s="8" t="s">
        <v>3431</v>
      </c>
      <c r="R5690" s="8" t="s">
        <v>14683</v>
      </c>
      <c r="S5690" s="17" t="s">
        <v>14684</v>
      </c>
      <c r="T5690" s="18">
        <v>43036</v>
      </c>
      <c r="U5690" s="8">
        <v>0.66666666666666663</v>
      </c>
      <c r="V5690" s="8">
        <v>0.72916666666666663</v>
      </c>
      <c r="W5690" s="8" t="s">
        <v>2170</v>
      </c>
      <c r="X5690" s="8" t="s">
        <v>2169</v>
      </c>
      <c r="Y5690" s="8" t="s">
        <v>2532</v>
      </c>
      <c r="Z5690" s="17" t="s">
        <v>15081</v>
      </c>
      <c r="AA5690" s="8" t="s">
        <v>15082</v>
      </c>
      <c r="AB5690" s="8" t="s">
        <v>15083</v>
      </c>
    </row>
    <row r="5691" spans="1:28" hidden="1" x14ac:dyDescent="0.2">
      <c r="A5691" s="8" t="s">
        <v>15084</v>
      </c>
      <c r="B5691" s="8" t="s">
        <v>15085</v>
      </c>
      <c r="C5691" s="8" t="s">
        <v>45761</v>
      </c>
      <c r="D5691" s="8" t="s">
        <v>45762</v>
      </c>
      <c r="E5691" s="8" t="s">
        <v>245</v>
      </c>
      <c r="F5691" s="8" t="s">
        <v>204</v>
      </c>
      <c r="G5691" s="8" t="s">
        <v>245</v>
      </c>
      <c r="H5691" s="8" t="s">
        <v>204</v>
      </c>
      <c r="I5691" s="8" t="s">
        <v>14681</v>
      </c>
      <c r="J5691" s="8" t="s">
        <v>708</v>
      </c>
      <c r="K5691" s="8" t="s">
        <v>30</v>
      </c>
      <c r="L5691" s="8" t="s">
        <v>2538</v>
      </c>
      <c r="M5691" s="8" t="s">
        <v>2539</v>
      </c>
      <c r="N5691" s="8" t="s">
        <v>10716</v>
      </c>
      <c r="O5691" s="8" t="s">
        <v>45791</v>
      </c>
      <c r="P5691" s="8" t="s">
        <v>776</v>
      </c>
      <c r="Q5691" s="8" t="s">
        <v>3431</v>
      </c>
      <c r="R5691" s="8" t="s">
        <v>14683</v>
      </c>
      <c r="S5691" s="17" t="s">
        <v>14684</v>
      </c>
      <c r="T5691" s="18">
        <v>43037</v>
      </c>
      <c r="U5691" s="8">
        <v>0.25</v>
      </c>
      <c r="V5691" s="8">
        <v>0.375</v>
      </c>
      <c r="W5691" s="8" t="s">
        <v>1283</v>
      </c>
      <c r="X5691" s="8" t="s">
        <v>15086</v>
      </c>
      <c r="Y5691" s="8" t="s">
        <v>7800</v>
      </c>
      <c r="Z5691" s="17" t="s">
        <v>15087</v>
      </c>
      <c r="AA5691" s="8" t="s">
        <v>15088</v>
      </c>
      <c r="AB5691" s="8" t="s">
        <v>15089</v>
      </c>
    </row>
    <row r="5692" spans="1:28" hidden="1" x14ac:dyDescent="0.2">
      <c r="A5692" s="8" t="s">
        <v>15090</v>
      </c>
      <c r="B5692" s="8" t="s">
        <v>15091</v>
      </c>
      <c r="C5692" s="8" t="s">
        <v>45761</v>
      </c>
      <c r="D5692" s="8" t="s">
        <v>45762</v>
      </c>
      <c r="E5692" s="8" t="s">
        <v>245</v>
      </c>
      <c r="F5692" s="8" t="s">
        <v>204</v>
      </c>
      <c r="G5692" s="8" t="s">
        <v>245</v>
      </c>
      <c r="H5692" s="8" t="s">
        <v>204</v>
      </c>
      <c r="I5692" s="8" t="s">
        <v>14681</v>
      </c>
      <c r="J5692" s="8" t="s">
        <v>708</v>
      </c>
      <c r="K5692" s="8" t="s">
        <v>30</v>
      </c>
      <c r="L5692" s="8" t="s">
        <v>2539</v>
      </c>
      <c r="M5692" s="8" t="s">
        <v>13858</v>
      </c>
      <c r="N5692" s="8" t="s">
        <v>10716</v>
      </c>
      <c r="O5692" s="8" t="s">
        <v>45791</v>
      </c>
      <c r="P5692" s="8" t="s">
        <v>776</v>
      </c>
      <c r="Q5692" s="8" t="s">
        <v>3431</v>
      </c>
      <c r="R5692" s="8" t="s">
        <v>14683</v>
      </c>
      <c r="S5692" s="17" t="s">
        <v>14684</v>
      </c>
      <c r="T5692" s="18">
        <v>43037</v>
      </c>
      <c r="U5692" s="8">
        <v>0.375</v>
      </c>
      <c r="V5692" s="8">
        <v>0.58333333333333337</v>
      </c>
      <c r="W5692" s="8" t="s">
        <v>773</v>
      </c>
      <c r="X5692" s="8" t="s">
        <v>7799</v>
      </c>
      <c r="Y5692" s="8" t="s">
        <v>7800</v>
      </c>
      <c r="Z5692" s="17" t="s">
        <v>15092</v>
      </c>
      <c r="AA5692" s="8" t="s">
        <v>15093</v>
      </c>
      <c r="AB5692" s="8" t="s">
        <v>15094</v>
      </c>
    </row>
    <row r="5693" spans="1:28" hidden="1" x14ac:dyDescent="0.2">
      <c r="A5693" s="8" t="s">
        <v>15095</v>
      </c>
      <c r="B5693" s="8" t="s">
        <v>15096</v>
      </c>
      <c r="C5693" s="8" t="s">
        <v>45761</v>
      </c>
      <c r="D5693" s="8" t="s">
        <v>45762</v>
      </c>
      <c r="E5693" s="8" t="s">
        <v>245</v>
      </c>
      <c r="F5693" s="8" t="s">
        <v>204</v>
      </c>
      <c r="G5693" s="8" t="s">
        <v>245</v>
      </c>
      <c r="H5693" s="8" t="s">
        <v>204</v>
      </c>
      <c r="I5693" s="8" t="s">
        <v>14681</v>
      </c>
      <c r="J5693" s="8" t="s">
        <v>708</v>
      </c>
      <c r="K5693" s="8" t="s">
        <v>30</v>
      </c>
      <c r="L5693" s="8" t="s">
        <v>13858</v>
      </c>
      <c r="M5693" s="8" t="s">
        <v>15097</v>
      </c>
      <c r="N5693" s="8" t="s">
        <v>10716</v>
      </c>
      <c r="O5693" s="8" t="s">
        <v>45791</v>
      </c>
      <c r="P5693" s="8" t="s">
        <v>776</v>
      </c>
      <c r="Q5693" s="8" t="s">
        <v>3431</v>
      </c>
      <c r="R5693" s="8" t="s">
        <v>14683</v>
      </c>
      <c r="S5693" s="17" t="s">
        <v>14684</v>
      </c>
      <c r="T5693" s="18">
        <v>43037</v>
      </c>
      <c r="U5693" s="8">
        <v>0.58333333333333337</v>
      </c>
      <c r="V5693" s="8">
        <v>0.64583333333333337</v>
      </c>
      <c r="W5693" s="8" t="s">
        <v>2170</v>
      </c>
      <c r="X5693" s="8" t="s">
        <v>15098</v>
      </c>
      <c r="Y5693" s="8" t="s">
        <v>7800</v>
      </c>
      <c r="Z5693" s="17" t="s">
        <v>15099</v>
      </c>
      <c r="AA5693" s="8" t="s">
        <v>15100</v>
      </c>
      <c r="AB5693" s="8" t="s">
        <v>15101</v>
      </c>
    </row>
    <row r="5694" spans="1:28" hidden="1" x14ac:dyDescent="0.2">
      <c r="A5694" s="8" t="s">
        <v>15102</v>
      </c>
      <c r="B5694" s="8" t="s">
        <v>15103</v>
      </c>
      <c r="C5694" s="8" t="s">
        <v>45761</v>
      </c>
      <c r="D5694" s="8" t="s">
        <v>45762</v>
      </c>
      <c r="E5694" s="8" t="s">
        <v>245</v>
      </c>
      <c r="F5694" s="8" t="s">
        <v>204</v>
      </c>
      <c r="G5694" s="8" t="s">
        <v>245</v>
      </c>
      <c r="H5694" s="8" t="s">
        <v>204</v>
      </c>
      <c r="I5694" s="8" t="s">
        <v>14681</v>
      </c>
      <c r="J5694" s="8" t="s">
        <v>708</v>
      </c>
      <c r="K5694" s="8" t="s">
        <v>30</v>
      </c>
      <c r="L5694" s="8" t="s">
        <v>15097</v>
      </c>
      <c r="M5694" s="8" t="s">
        <v>2551</v>
      </c>
      <c r="N5694" s="8" t="s">
        <v>10716</v>
      </c>
      <c r="O5694" s="8" t="s">
        <v>45791</v>
      </c>
      <c r="P5694" s="8" t="s">
        <v>776</v>
      </c>
      <c r="Q5694" s="8" t="s">
        <v>3431</v>
      </c>
      <c r="R5694" s="8" t="s">
        <v>14683</v>
      </c>
      <c r="S5694" s="17" t="s">
        <v>14684</v>
      </c>
      <c r="T5694" s="18">
        <v>43037</v>
      </c>
      <c r="U5694" s="8">
        <v>0.64583333333333337</v>
      </c>
      <c r="V5694" s="8">
        <v>0.6875</v>
      </c>
      <c r="W5694" s="8" t="s">
        <v>1495</v>
      </c>
      <c r="X5694" s="8" t="s">
        <v>10570</v>
      </c>
      <c r="Y5694" s="8" t="s">
        <v>7800</v>
      </c>
      <c r="Z5694" s="17" t="s">
        <v>15104</v>
      </c>
      <c r="AA5694" s="8" t="s">
        <v>15105</v>
      </c>
      <c r="AB5694" s="8" t="s">
        <v>15106</v>
      </c>
    </row>
    <row r="5695" spans="1:28" hidden="1" x14ac:dyDescent="0.2">
      <c r="A5695" s="8" t="s">
        <v>15107</v>
      </c>
      <c r="B5695" s="8" t="s">
        <v>15108</v>
      </c>
      <c r="C5695" s="8" t="s">
        <v>45761</v>
      </c>
      <c r="D5695" s="8" t="s">
        <v>45762</v>
      </c>
      <c r="E5695" s="8" t="s">
        <v>245</v>
      </c>
      <c r="F5695" s="8" t="s">
        <v>204</v>
      </c>
      <c r="G5695" s="8" t="s">
        <v>245</v>
      </c>
      <c r="H5695" s="8" t="s">
        <v>204</v>
      </c>
      <c r="I5695" s="8" t="s">
        <v>14681</v>
      </c>
      <c r="J5695" s="8" t="s">
        <v>708</v>
      </c>
      <c r="K5695" s="8" t="s">
        <v>30</v>
      </c>
      <c r="L5695" s="8" t="s">
        <v>2551</v>
      </c>
      <c r="M5695" s="8" t="s">
        <v>2558</v>
      </c>
      <c r="N5695" s="8" t="s">
        <v>10716</v>
      </c>
      <c r="O5695" s="8" t="s">
        <v>45791</v>
      </c>
      <c r="P5695" s="8" t="s">
        <v>776</v>
      </c>
      <c r="Q5695" s="8" t="s">
        <v>3431</v>
      </c>
      <c r="R5695" s="8" t="s">
        <v>14683</v>
      </c>
      <c r="S5695" s="17" t="s">
        <v>14684</v>
      </c>
      <c r="T5695" s="18">
        <v>43037</v>
      </c>
      <c r="U5695" s="8">
        <v>0.6875</v>
      </c>
      <c r="V5695" s="8">
        <v>0.72916666666666663</v>
      </c>
      <c r="W5695" s="8" t="s">
        <v>1495</v>
      </c>
      <c r="X5695" s="8" t="s">
        <v>2169</v>
      </c>
      <c r="Y5695" s="8" t="s">
        <v>7800</v>
      </c>
      <c r="Z5695" s="17" t="s">
        <v>15109</v>
      </c>
      <c r="AA5695" s="8" t="s">
        <v>15110</v>
      </c>
      <c r="AB5695" s="8" t="s">
        <v>15111</v>
      </c>
    </row>
    <row r="5696" spans="1:28" hidden="1" x14ac:dyDescent="0.2">
      <c r="A5696" s="8" t="s">
        <v>15119</v>
      </c>
      <c r="B5696" s="8" t="s">
        <v>15120</v>
      </c>
      <c r="C5696" s="8" t="s">
        <v>45761</v>
      </c>
      <c r="D5696" s="8" t="s">
        <v>45762</v>
      </c>
      <c r="E5696" s="8" t="s">
        <v>470</v>
      </c>
      <c r="F5696" s="8" t="s">
        <v>204</v>
      </c>
      <c r="G5696" s="8" t="s">
        <v>470</v>
      </c>
      <c r="H5696" s="8" t="s">
        <v>204</v>
      </c>
      <c r="I5696" s="8" t="s">
        <v>14681</v>
      </c>
      <c r="J5696" s="8" t="s">
        <v>708</v>
      </c>
      <c r="K5696" s="8" t="s">
        <v>30</v>
      </c>
      <c r="L5696" s="8" t="s">
        <v>2565</v>
      </c>
      <c r="M5696" s="8" t="s">
        <v>13871</v>
      </c>
      <c r="N5696" s="8" t="s">
        <v>10716</v>
      </c>
      <c r="O5696" s="8" t="s">
        <v>45791</v>
      </c>
      <c r="P5696" s="8" t="s">
        <v>776</v>
      </c>
      <c r="Q5696" s="8" t="s">
        <v>3431</v>
      </c>
      <c r="R5696" s="8" t="s">
        <v>14683</v>
      </c>
      <c r="S5696" s="17" t="s">
        <v>14684</v>
      </c>
      <c r="T5696" s="18">
        <v>43038</v>
      </c>
      <c r="U5696" s="8">
        <v>0.25</v>
      </c>
      <c r="V5696" s="8">
        <v>0.375</v>
      </c>
      <c r="W5696" s="8" t="s">
        <v>1283</v>
      </c>
      <c r="X5696" s="8" t="s">
        <v>15121</v>
      </c>
      <c r="Y5696" s="8" t="s">
        <v>15122</v>
      </c>
      <c r="Z5696" s="17" t="s">
        <v>15123</v>
      </c>
      <c r="AA5696" s="8" t="s">
        <v>15124</v>
      </c>
      <c r="AB5696" s="8" t="s">
        <v>15125</v>
      </c>
    </row>
    <row r="5697" spans="1:28" hidden="1" x14ac:dyDescent="0.2">
      <c r="A5697" s="8" t="s">
        <v>15126</v>
      </c>
      <c r="B5697" s="8" t="s">
        <v>15127</v>
      </c>
      <c r="C5697" s="8" t="s">
        <v>45761</v>
      </c>
      <c r="D5697" s="8" t="s">
        <v>45762</v>
      </c>
      <c r="E5697" s="8" t="s">
        <v>470</v>
      </c>
      <c r="F5697" s="8" t="s">
        <v>204</v>
      </c>
      <c r="G5697" s="8" t="s">
        <v>470</v>
      </c>
      <c r="H5697" s="8" t="s">
        <v>204</v>
      </c>
      <c r="I5697" s="8" t="s">
        <v>14681</v>
      </c>
      <c r="J5697" s="8" t="s">
        <v>708</v>
      </c>
      <c r="K5697" s="8" t="s">
        <v>30</v>
      </c>
      <c r="L5697" s="8" t="s">
        <v>13871</v>
      </c>
      <c r="M5697" s="8" t="s">
        <v>15128</v>
      </c>
      <c r="N5697" s="8" t="s">
        <v>10716</v>
      </c>
      <c r="O5697" s="8" t="s">
        <v>45791</v>
      </c>
      <c r="P5697" s="8" t="s">
        <v>776</v>
      </c>
      <c r="Q5697" s="8" t="s">
        <v>3431</v>
      </c>
      <c r="R5697" s="8" t="s">
        <v>14683</v>
      </c>
      <c r="S5697" s="17" t="s">
        <v>14684</v>
      </c>
      <c r="T5697" s="18">
        <v>43038</v>
      </c>
      <c r="U5697" s="8">
        <v>0.375</v>
      </c>
      <c r="V5697" s="8">
        <v>0.4375</v>
      </c>
      <c r="W5697" s="8" t="s">
        <v>2170</v>
      </c>
      <c r="X5697" s="8" t="s">
        <v>15129</v>
      </c>
      <c r="Y5697" s="8" t="s">
        <v>15122</v>
      </c>
      <c r="Z5697" s="17" t="s">
        <v>15130</v>
      </c>
      <c r="AA5697" s="8" t="s">
        <v>15131</v>
      </c>
      <c r="AB5697" s="8" t="s">
        <v>15132</v>
      </c>
    </row>
    <row r="5698" spans="1:28" hidden="1" x14ac:dyDescent="0.2">
      <c r="A5698" s="8" t="s">
        <v>15133</v>
      </c>
      <c r="B5698" s="8" t="s">
        <v>15134</v>
      </c>
      <c r="C5698" s="8" t="s">
        <v>45761</v>
      </c>
      <c r="D5698" s="8" t="s">
        <v>45762</v>
      </c>
      <c r="E5698" s="8" t="s">
        <v>470</v>
      </c>
      <c r="F5698" s="8" t="s">
        <v>204</v>
      </c>
      <c r="G5698" s="8" t="s">
        <v>470</v>
      </c>
      <c r="H5698" s="8" t="s">
        <v>204</v>
      </c>
      <c r="I5698" s="8" t="s">
        <v>14681</v>
      </c>
      <c r="J5698" s="8" t="s">
        <v>708</v>
      </c>
      <c r="K5698" s="8" t="s">
        <v>30</v>
      </c>
      <c r="L5698" s="8" t="s">
        <v>15128</v>
      </c>
      <c r="M5698" s="8" t="s">
        <v>2566</v>
      </c>
      <c r="N5698" s="8" t="s">
        <v>10716</v>
      </c>
      <c r="O5698" s="8" t="s">
        <v>45791</v>
      </c>
      <c r="P5698" s="8" t="s">
        <v>776</v>
      </c>
      <c r="Q5698" s="8" t="s">
        <v>3431</v>
      </c>
      <c r="R5698" s="8" t="s">
        <v>14683</v>
      </c>
      <c r="S5698" s="17" t="s">
        <v>14684</v>
      </c>
      <c r="T5698" s="18">
        <v>43038</v>
      </c>
      <c r="U5698" s="8">
        <v>0.4375</v>
      </c>
      <c r="V5698" s="8">
        <v>0.45833333333333331</v>
      </c>
      <c r="W5698" s="8" t="s">
        <v>2155</v>
      </c>
      <c r="X5698" s="8" t="s">
        <v>2169</v>
      </c>
      <c r="Y5698" s="8" t="s">
        <v>15122</v>
      </c>
      <c r="Z5698" s="17" t="s">
        <v>15135</v>
      </c>
      <c r="AA5698" s="8" t="s">
        <v>15136</v>
      </c>
      <c r="AB5698" s="8" t="s">
        <v>15137</v>
      </c>
    </row>
    <row r="5699" spans="1:28" hidden="1" x14ac:dyDescent="0.2">
      <c r="A5699" s="8" t="s">
        <v>15138</v>
      </c>
      <c r="B5699" s="8" t="s">
        <v>15139</v>
      </c>
      <c r="C5699" s="8" t="s">
        <v>45761</v>
      </c>
      <c r="D5699" s="8" t="s">
        <v>45762</v>
      </c>
      <c r="E5699" s="8" t="s">
        <v>470</v>
      </c>
      <c r="F5699" s="8" t="s">
        <v>204</v>
      </c>
      <c r="G5699" s="8" t="s">
        <v>470</v>
      </c>
      <c r="H5699" s="8" t="s">
        <v>204</v>
      </c>
      <c r="I5699" s="8" t="s">
        <v>14681</v>
      </c>
      <c r="J5699" s="8" t="s">
        <v>708</v>
      </c>
      <c r="K5699" s="8" t="s">
        <v>30</v>
      </c>
      <c r="L5699" s="8" t="s">
        <v>2566</v>
      </c>
      <c r="M5699" s="8" t="s">
        <v>2582</v>
      </c>
      <c r="N5699" s="8" t="s">
        <v>10716</v>
      </c>
      <c r="O5699" s="8" t="s">
        <v>45791</v>
      </c>
      <c r="P5699" s="8" t="s">
        <v>776</v>
      </c>
      <c r="Q5699" s="8" t="s">
        <v>3431</v>
      </c>
      <c r="R5699" s="8" t="s">
        <v>14683</v>
      </c>
      <c r="S5699" s="17" t="s">
        <v>14684</v>
      </c>
      <c r="T5699" s="18">
        <v>43038</v>
      </c>
      <c r="U5699" s="8">
        <v>0.45833333333333331</v>
      </c>
      <c r="V5699" s="8">
        <v>0.54166666666666663</v>
      </c>
      <c r="W5699" s="8" t="s">
        <v>1100</v>
      </c>
      <c r="X5699" s="8" t="s">
        <v>15140</v>
      </c>
      <c r="Y5699" s="8" t="s">
        <v>2635</v>
      </c>
      <c r="Z5699" s="17" t="s">
        <v>15141</v>
      </c>
      <c r="AA5699" s="8" t="s">
        <v>15142</v>
      </c>
      <c r="AB5699" s="8" t="s">
        <v>15143</v>
      </c>
    </row>
    <row r="5700" spans="1:28" hidden="1" x14ac:dyDescent="0.2">
      <c r="A5700" s="8" t="s">
        <v>15144</v>
      </c>
      <c r="B5700" s="8" t="s">
        <v>15145</v>
      </c>
      <c r="C5700" s="8" t="s">
        <v>45761</v>
      </c>
      <c r="D5700" s="8" t="s">
        <v>45762</v>
      </c>
      <c r="E5700" s="8" t="s">
        <v>470</v>
      </c>
      <c r="F5700" s="8" t="s">
        <v>204</v>
      </c>
      <c r="G5700" s="8" t="s">
        <v>470</v>
      </c>
      <c r="H5700" s="8" t="s">
        <v>204</v>
      </c>
      <c r="I5700" s="8" t="s">
        <v>14681</v>
      </c>
      <c r="J5700" s="8" t="s">
        <v>708</v>
      </c>
      <c r="K5700" s="8" t="s">
        <v>30</v>
      </c>
      <c r="L5700" s="8" t="s">
        <v>2582</v>
      </c>
      <c r="M5700" s="8" t="s">
        <v>12153</v>
      </c>
      <c r="N5700" s="8" t="s">
        <v>10716</v>
      </c>
      <c r="O5700" s="8" t="s">
        <v>45791</v>
      </c>
      <c r="P5700" s="8" t="s">
        <v>776</v>
      </c>
      <c r="Q5700" s="8" t="s">
        <v>3431</v>
      </c>
      <c r="R5700" s="8" t="s">
        <v>14683</v>
      </c>
      <c r="S5700" s="17" t="s">
        <v>14684</v>
      </c>
      <c r="T5700" s="18">
        <v>43038</v>
      </c>
      <c r="U5700" s="8">
        <v>0.54166666666666663</v>
      </c>
      <c r="V5700" s="8">
        <v>0.70833333333333337</v>
      </c>
      <c r="W5700" s="8" t="s">
        <v>739</v>
      </c>
      <c r="X5700" s="8" t="s">
        <v>15146</v>
      </c>
      <c r="Y5700" s="8" t="s">
        <v>2584</v>
      </c>
      <c r="Z5700" s="17" t="s">
        <v>15147</v>
      </c>
      <c r="AA5700" s="8" t="s">
        <v>15148</v>
      </c>
      <c r="AB5700" s="8" t="s">
        <v>15149</v>
      </c>
    </row>
    <row r="5701" spans="1:28" hidden="1" x14ac:dyDescent="0.2">
      <c r="A5701" s="8" t="s">
        <v>15150</v>
      </c>
      <c r="B5701" s="8" t="s">
        <v>15151</v>
      </c>
      <c r="C5701" s="8" t="s">
        <v>45761</v>
      </c>
      <c r="D5701" s="8" t="s">
        <v>45762</v>
      </c>
      <c r="E5701" s="8" t="s">
        <v>470</v>
      </c>
      <c r="F5701" s="8" t="s">
        <v>204</v>
      </c>
      <c r="G5701" s="8" t="s">
        <v>470</v>
      </c>
      <c r="H5701" s="8" t="s">
        <v>204</v>
      </c>
      <c r="I5701" s="8" t="s">
        <v>14681</v>
      </c>
      <c r="J5701" s="8" t="s">
        <v>708</v>
      </c>
      <c r="K5701" s="8" t="s">
        <v>30</v>
      </c>
      <c r="L5701" s="8" t="s">
        <v>12153</v>
      </c>
      <c r="M5701" s="8" t="s">
        <v>2603</v>
      </c>
      <c r="N5701" s="8" t="s">
        <v>10716</v>
      </c>
      <c r="O5701" s="8" t="s">
        <v>45791</v>
      </c>
      <c r="P5701" s="8" t="s">
        <v>776</v>
      </c>
      <c r="Q5701" s="8" t="s">
        <v>3431</v>
      </c>
      <c r="R5701" s="8" t="s">
        <v>14683</v>
      </c>
      <c r="S5701" s="17" t="s">
        <v>14684</v>
      </c>
      <c r="T5701" s="18">
        <v>43038</v>
      </c>
      <c r="U5701" s="8">
        <v>0.70833333333333337</v>
      </c>
      <c r="V5701" s="8">
        <v>0.72916666666666663</v>
      </c>
      <c r="W5701" s="8" t="s">
        <v>2155</v>
      </c>
      <c r="X5701" s="8" t="s">
        <v>8023</v>
      </c>
      <c r="Y5701" s="8" t="s">
        <v>2619</v>
      </c>
      <c r="Z5701" s="17" t="s">
        <v>15116</v>
      </c>
      <c r="AA5701" s="8" t="s">
        <v>15152</v>
      </c>
      <c r="AB5701" s="8" t="s">
        <v>15153</v>
      </c>
    </row>
    <row r="5702" spans="1:28" hidden="1" x14ac:dyDescent="0.2">
      <c r="A5702" s="8" t="s">
        <v>15154</v>
      </c>
      <c r="B5702" s="8" t="s">
        <v>15155</v>
      </c>
      <c r="C5702" s="8" t="s">
        <v>45761</v>
      </c>
      <c r="D5702" s="8" t="s">
        <v>45762</v>
      </c>
      <c r="E5702" s="8" t="s">
        <v>480</v>
      </c>
      <c r="F5702" s="8" t="s">
        <v>204</v>
      </c>
      <c r="G5702" s="8" t="s">
        <v>480</v>
      </c>
      <c r="H5702" s="8" t="s">
        <v>204</v>
      </c>
      <c r="I5702" s="8" t="s">
        <v>14681</v>
      </c>
      <c r="J5702" s="8" t="s">
        <v>708</v>
      </c>
      <c r="K5702" s="8" t="s">
        <v>30</v>
      </c>
      <c r="L5702" s="8" t="s">
        <v>2610</v>
      </c>
      <c r="M5702" s="8" t="s">
        <v>2625</v>
      </c>
      <c r="N5702" s="8" t="s">
        <v>10716</v>
      </c>
      <c r="O5702" s="8" t="s">
        <v>45791</v>
      </c>
      <c r="P5702" s="8" t="s">
        <v>776</v>
      </c>
      <c r="Q5702" s="8" t="s">
        <v>3431</v>
      </c>
      <c r="R5702" s="8" t="s">
        <v>14683</v>
      </c>
      <c r="S5702" s="17" t="s">
        <v>14684</v>
      </c>
      <c r="T5702" s="18">
        <v>43039</v>
      </c>
      <c r="U5702" s="8">
        <v>0.25</v>
      </c>
      <c r="V5702" s="8">
        <v>0.72916666666666663</v>
      </c>
      <c r="W5702" s="8" t="s">
        <v>2179</v>
      </c>
      <c r="X5702" s="8" t="s">
        <v>2626</v>
      </c>
      <c r="Y5702" s="8" t="s">
        <v>2619</v>
      </c>
      <c r="Z5702" s="17" t="s">
        <v>15156</v>
      </c>
      <c r="AA5702" s="8" t="s">
        <v>15157</v>
      </c>
      <c r="AB5702" s="8" t="s">
        <v>15158</v>
      </c>
    </row>
    <row r="5703" spans="1:28" hidden="1" x14ac:dyDescent="0.2">
      <c r="A5703" s="8" t="s">
        <v>15172</v>
      </c>
      <c r="B5703" s="8" t="s">
        <v>15173</v>
      </c>
      <c r="C5703" s="8" t="s">
        <v>45761</v>
      </c>
      <c r="D5703" s="8" t="s">
        <v>45762</v>
      </c>
      <c r="E5703" s="8" t="s">
        <v>499</v>
      </c>
      <c r="F5703" s="8" t="s">
        <v>255</v>
      </c>
      <c r="G5703" s="8" t="s">
        <v>499</v>
      </c>
      <c r="H5703" s="8" t="s">
        <v>255</v>
      </c>
      <c r="I5703" s="8" t="s">
        <v>14681</v>
      </c>
      <c r="J5703" s="8" t="s">
        <v>708</v>
      </c>
      <c r="K5703" s="8" t="s">
        <v>30</v>
      </c>
      <c r="L5703" s="8" t="s">
        <v>2632</v>
      </c>
      <c r="M5703" s="8" t="s">
        <v>4442</v>
      </c>
      <c r="N5703" s="8" t="s">
        <v>10716</v>
      </c>
      <c r="O5703" s="8" t="s">
        <v>45791</v>
      </c>
      <c r="P5703" s="8" t="s">
        <v>776</v>
      </c>
      <c r="Q5703" s="8" t="s">
        <v>3431</v>
      </c>
      <c r="R5703" s="8" t="s">
        <v>14683</v>
      </c>
      <c r="S5703" s="17" t="s">
        <v>14684</v>
      </c>
      <c r="T5703" s="18">
        <v>43040</v>
      </c>
      <c r="U5703" s="8">
        <v>0.25</v>
      </c>
      <c r="V5703" s="8">
        <v>0.29166666666666669</v>
      </c>
      <c r="W5703" s="8" t="s">
        <v>1495</v>
      </c>
      <c r="X5703" s="8" t="s">
        <v>15174</v>
      </c>
      <c r="Y5703" s="8" t="s">
        <v>2619</v>
      </c>
      <c r="Z5703" s="17" t="s">
        <v>15175</v>
      </c>
      <c r="AA5703" s="8" t="s">
        <v>15176</v>
      </c>
      <c r="AB5703" s="8" t="s">
        <v>15177</v>
      </c>
    </row>
    <row r="5704" spans="1:28" hidden="1" x14ac:dyDescent="0.2">
      <c r="A5704" s="8" t="s">
        <v>15178</v>
      </c>
      <c r="B5704" s="8" t="s">
        <v>15179</v>
      </c>
      <c r="C5704" s="8" t="s">
        <v>45761</v>
      </c>
      <c r="D5704" s="8" t="s">
        <v>45762</v>
      </c>
      <c r="E5704" s="8" t="s">
        <v>499</v>
      </c>
      <c r="F5704" s="8" t="s">
        <v>255</v>
      </c>
      <c r="G5704" s="8" t="s">
        <v>499</v>
      </c>
      <c r="H5704" s="8" t="s">
        <v>255</v>
      </c>
      <c r="I5704" s="8" t="s">
        <v>14681</v>
      </c>
      <c r="J5704" s="8" t="s">
        <v>708</v>
      </c>
      <c r="K5704" s="8" t="s">
        <v>30</v>
      </c>
      <c r="L5704" s="8" t="s">
        <v>4442</v>
      </c>
      <c r="M5704" s="8" t="s">
        <v>15180</v>
      </c>
      <c r="N5704" s="8" t="s">
        <v>10716</v>
      </c>
      <c r="O5704" s="8" t="s">
        <v>45791</v>
      </c>
      <c r="P5704" s="8" t="s">
        <v>776</v>
      </c>
      <c r="Q5704" s="8" t="s">
        <v>3431</v>
      </c>
      <c r="R5704" s="8" t="s">
        <v>14683</v>
      </c>
      <c r="S5704" s="17" t="s">
        <v>14684</v>
      </c>
      <c r="T5704" s="18">
        <v>43040</v>
      </c>
      <c r="U5704" s="8">
        <v>0.29166666666666669</v>
      </c>
      <c r="V5704" s="8">
        <v>0.5</v>
      </c>
      <c r="W5704" s="8" t="s">
        <v>773</v>
      </c>
      <c r="X5704" s="8" t="s">
        <v>15181</v>
      </c>
      <c r="Y5704" s="8" t="s">
        <v>15182</v>
      </c>
      <c r="Z5704" s="17" t="s">
        <v>15183</v>
      </c>
      <c r="AA5704" s="8" t="s">
        <v>15184</v>
      </c>
      <c r="AB5704" s="8" t="s">
        <v>15185</v>
      </c>
    </row>
    <row r="5705" spans="1:28" hidden="1" x14ac:dyDescent="0.2">
      <c r="A5705" s="8" t="s">
        <v>15186</v>
      </c>
      <c r="B5705" s="8" t="s">
        <v>15187</v>
      </c>
      <c r="C5705" s="8" t="s">
        <v>45761</v>
      </c>
      <c r="D5705" s="8" t="s">
        <v>45762</v>
      </c>
      <c r="E5705" s="8" t="s">
        <v>499</v>
      </c>
      <c r="F5705" s="8" t="s">
        <v>255</v>
      </c>
      <c r="G5705" s="8" t="s">
        <v>499</v>
      </c>
      <c r="H5705" s="8" t="s">
        <v>255</v>
      </c>
      <c r="I5705" s="8" t="s">
        <v>14681</v>
      </c>
      <c r="J5705" s="8" t="s">
        <v>708</v>
      </c>
      <c r="K5705" s="8" t="s">
        <v>30</v>
      </c>
      <c r="L5705" s="8" t="s">
        <v>15180</v>
      </c>
      <c r="M5705" s="8" t="s">
        <v>15188</v>
      </c>
      <c r="N5705" s="8" t="s">
        <v>10716</v>
      </c>
      <c r="O5705" s="8" t="s">
        <v>45791</v>
      </c>
      <c r="P5705" s="8" t="s">
        <v>776</v>
      </c>
      <c r="Q5705" s="8" t="s">
        <v>3431</v>
      </c>
      <c r="R5705" s="8" t="s">
        <v>14683</v>
      </c>
      <c r="S5705" s="17" t="s">
        <v>14684</v>
      </c>
      <c r="T5705" s="18">
        <v>43040</v>
      </c>
      <c r="U5705" s="8">
        <v>0.5</v>
      </c>
      <c r="V5705" s="8">
        <v>0.64583333333333337</v>
      </c>
      <c r="W5705" s="8" t="s">
        <v>2124</v>
      </c>
      <c r="X5705" s="8" t="s">
        <v>15189</v>
      </c>
      <c r="Y5705" s="8" t="s">
        <v>15182</v>
      </c>
      <c r="Z5705" s="17" t="s">
        <v>15190</v>
      </c>
      <c r="AA5705" s="8" t="s">
        <v>15191</v>
      </c>
      <c r="AB5705" s="8" t="s">
        <v>15192</v>
      </c>
    </row>
    <row r="5706" spans="1:28" hidden="1" x14ac:dyDescent="0.2">
      <c r="A5706" s="8" t="s">
        <v>15193</v>
      </c>
      <c r="B5706" s="8" t="s">
        <v>15194</v>
      </c>
      <c r="C5706" s="8" t="s">
        <v>45761</v>
      </c>
      <c r="D5706" s="8" t="s">
        <v>45762</v>
      </c>
      <c r="E5706" s="8" t="s">
        <v>499</v>
      </c>
      <c r="F5706" s="8" t="s">
        <v>255</v>
      </c>
      <c r="G5706" s="8" t="s">
        <v>499</v>
      </c>
      <c r="H5706" s="8" t="s">
        <v>255</v>
      </c>
      <c r="I5706" s="8" t="s">
        <v>14681</v>
      </c>
      <c r="J5706" s="8" t="s">
        <v>708</v>
      </c>
      <c r="K5706" s="8" t="s">
        <v>30</v>
      </c>
      <c r="L5706" s="8" t="s">
        <v>15188</v>
      </c>
      <c r="M5706" s="8" t="s">
        <v>15195</v>
      </c>
      <c r="N5706" s="8" t="s">
        <v>10716</v>
      </c>
      <c r="O5706" s="8" t="s">
        <v>45791</v>
      </c>
      <c r="P5706" s="8" t="s">
        <v>776</v>
      </c>
      <c r="Q5706" s="8" t="s">
        <v>3431</v>
      </c>
      <c r="R5706" s="8" t="s">
        <v>14683</v>
      </c>
      <c r="S5706" s="17" t="s">
        <v>14684</v>
      </c>
      <c r="T5706" s="18">
        <v>43040</v>
      </c>
      <c r="U5706" s="8">
        <v>0.64583333333333337</v>
      </c>
      <c r="V5706" s="8">
        <v>0.6875</v>
      </c>
      <c r="W5706" s="8" t="s">
        <v>1495</v>
      </c>
      <c r="X5706" s="8" t="s">
        <v>15196</v>
      </c>
      <c r="Y5706" s="8" t="s">
        <v>15182</v>
      </c>
      <c r="Z5706" s="17" t="s">
        <v>15197</v>
      </c>
      <c r="AA5706" s="8" t="s">
        <v>15198</v>
      </c>
      <c r="AB5706" s="8" t="s">
        <v>15199</v>
      </c>
    </row>
    <row r="5707" spans="1:28" hidden="1" x14ac:dyDescent="0.2">
      <c r="A5707" s="8" t="s">
        <v>15200</v>
      </c>
      <c r="B5707" s="8" t="s">
        <v>15201</v>
      </c>
      <c r="C5707" s="8" t="s">
        <v>45761</v>
      </c>
      <c r="D5707" s="8" t="s">
        <v>45762</v>
      </c>
      <c r="E5707" s="8" t="s">
        <v>499</v>
      </c>
      <c r="F5707" s="8" t="s">
        <v>255</v>
      </c>
      <c r="G5707" s="8" t="s">
        <v>499</v>
      </c>
      <c r="H5707" s="8" t="s">
        <v>255</v>
      </c>
      <c r="I5707" s="8" t="s">
        <v>14681</v>
      </c>
      <c r="J5707" s="8" t="s">
        <v>708</v>
      </c>
      <c r="K5707" s="8" t="s">
        <v>30</v>
      </c>
      <c r="L5707" s="8" t="s">
        <v>15195</v>
      </c>
      <c r="M5707" s="8" t="s">
        <v>12180</v>
      </c>
      <c r="N5707" s="8" t="s">
        <v>10716</v>
      </c>
      <c r="O5707" s="8" t="s">
        <v>45791</v>
      </c>
      <c r="P5707" s="8" t="s">
        <v>776</v>
      </c>
      <c r="Q5707" s="8" t="s">
        <v>3431</v>
      </c>
      <c r="R5707" s="8" t="s">
        <v>14683</v>
      </c>
      <c r="S5707" s="17" t="s">
        <v>14684</v>
      </c>
      <c r="T5707" s="18">
        <v>43040</v>
      </c>
      <c r="U5707" s="8">
        <v>0.6875</v>
      </c>
      <c r="V5707" s="8">
        <v>0.70833333333333337</v>
      </c>
      <c r="W5707" s="8" t="s">
        <v>2155</v>
      </c>
      <c r="X5707" s="8" t="s">
        <v>15202</v>
      </c>
      <c r="Y5707" s="8" t="s">
        <v>15182</v>
      </c>
      <c r="Z5707" s="17" t="s">
        <v>15203</v>
      </c>
      <c r="AA5707" s="8" t="s">
        <v>15204</v>
      </c>
      <c r="AB5707" s="8" t="s">
        <v>15205</v>
      </c>
    </row>
    <row r="5708" spans="1:28" hidden="1" x14ac:dyDescent="0.2">
      <c r="A5708" s="8" t="s">
        <v>15206</v>
      </c>
      <c r="B5708" s="8" t="s">
        <v>15207</v>
      </c>
      <c r="C5708" s="8" t="s">
        <v>45761</v>
      </c>
      <c r="D5708" s="8" t="s">
        <v>45762</v>
      </c>
      <c r="E5708" s="8" t="s">
        <v>499</v>
      </c>
      <c r="F5708" s="8" t="s">
        <v>255</v>
      </c>
      <c r="G5708" s="8" t="s">
        <v>499</v>
      </c>
      <c r="H5708" s="8" t="s">
        <v>255</v>
      </c>
      <c r="I5708" s="8" t="s">
        <v>14681</v>
      </c>
      <c r="J5708" s="8" t="s">
        <v>708</v>
      </c>
      <c r="K5708" s="8" t="s">
        <v>30</v>
      </c>
      <c r="L5708" s="8" t="s">
        <v>12180</v>
      </c>
      <c r="M5708" s="8" t="s">
        <v>2669</v>
      </c>
      <c r="N5708" s="8" t="s">
        <v>10716</v>
      </c>
      <c r="O5708" s="8" t="s">
        <v>45791</v>
      </c>
      <c r="P5708" s="8" t="s">
        <v>776</v>
      </c>
      <c r="Q5708" s="8" t="s">
        <v>3431</v>
      </c>
      <c r="R5708" s="8" t="s">
        <v>14683</v>
      </c>
      <c r="S5708" s="17" t="s">
        <v>14684</v>
      </c>
      <c r="T5708" s="18">
        <v>43040</v>
      </c>
      <c r="U5708" s="8">
        <v>0.70833333333333337</v>
      </c>
      <c r="V5708" s="8">
        <v>0.72916666666666663</v>
      </c>
      <c r="W5708" s="8" t="s">
        <v>2155</v>
      </c>
      <c r="X5708" s="8" t="s">
        <v>15208</v>
      </c>
      <c r="Y5708" s="8" t="s">
        <v>15182</v>
      </c>
      <c r="Z5708" s="17" t="s">
        <v>15209</v>
      </c>
      <c r="AA5708" s="8" t="s">
        <v>15210</v>
      </c>
      <c r="AB5708" s="8" t="s">
        <v>15211</v>
      </c>
    </row>
    <row r="5709" spans="1:28" hidden="1" x14ac:dyDescent="0.2">
      <c r="A5709" s="8" t="s">
        <v>15212</v>
      </c>
      <c r="B5709" s="8" t="s">
        <v>15213</v>
      </c>
      <c r="C5709" s="8" t="s">
        <v>45761</v>
      </c>
      <c r="D5709" s="8" t="s">
        <v>45762</v>
      </c>
      <c r="E5709" s="8" t="s">
        <v>515</v>
      </c>
      <c r="F5709" s="8" t="s">
        <v>255</v>
      </c>
      <c r="G5709" s="8" t="s">
        <v>515</v>
      </c>
      <c r="H5709" s="8" t="s">
        <v>255</v>
      </c>
      <c r="I5709" s="8" t="s">
        <v>14681</v>
      </c>
      <c r="J5709" s="8" t="s">
        <v>708</v>
      </c>
      <c r="K5709" s="8" t="s">
        <v>30</v>
      </c>
      <c r="L5709" s="8" t="s">
        <v>2676</v>
      </c>
      <c r="M5709" s="8" t="s">
        <v>2677</v>
      </c>
      <c r="N5709" s="8" t="s">
        <v>10716</v>
      </c>
      <c r="O5709" s="8" t="s">
        <v>45791</v>
      </c>
      <c r="P5709" s="8" t="s">
        <v>776</v>
      </c>
      <c r="Q5709" s="8" t="s">
        <v>3431</v>
      </c>
      <c r="R5709" s="8" t="s">
        <v>14683</v>
      </c>
      <c r="S5709" s="17" t="s">
        <v>14684</v>
      </c>
      <c r="T5709" s="18">
        <v>43041</v>
      </c>
      <c r="U5709" s="8">
        <v>0.25</v>
      </c>
      <c r="V5709" s="8">
        <v>0.72916666666666663</v>
      </c>
      <c r="W5709" s="8" t="s">
        <v>2179</v>
      </c>
      <c r="X5709" s="8" t="s">
        <v>2678</v>
      </c>
      <c r="Y5709" s="8" t="s">
        <v>2679</v>
      </c>
      <c r="Z5709" s="17" t="s">
        <v>15214</v>
      </c>
      <c r="AA5709" s="8" t="s">
        <v>15215</v>
      </c>
      <c r="AB5709" s="8" t="s">
        <v>15216</v>
      </c>
    </row>
    <row r="5710" spans="1:28" hidden="1" x14ac:dyDescent="0.2">
      <c r="A5710" s="8" t="s">
        <v>15217</v>
      </c>
      <c r="B5710" s="8" t="s">
        <v>15218</v>
      </c>
      <c r="C5710" s="8" t="s">
        <v>45761</v>
      </c>
      <c r="D5710" s="8" t="s">
        <v>45762</v>
      </c>
      <c r="E5710" s="8" t="s">
        <v>525</v>
      </c>
      <c r="F5710" s="8" t="s">
        <v>255</v>
      </c>
      <c r="G5710" s="8" t="s">
        <v>525</v>
      </c>
      <c r="H5710" s="8" t="s">
        <v>255</v>
      </c>
      <c r="I5710" s="8" t="s">
        <v>14681</v>
      </c>
      <c r="J5710" s="8" t="s">
        <v>708</v>
      </c>
      <c r="K5710" s="8" t="s">
        <v>30</v>
      </c>
      <c r="L5710" s="8" t="s">
        <v>2685</v>
      </c>
      <c r="M5710" s="8" t="s">
        <v>2686</v>
      </c>
      <c r="N5710" s="8" t="s">
        <v>10716</v>
      </c>
      <c r="O5710" s="8" t="s">
        <v>45791</v>
      </c>
      <c r="P5710" s="8" t="s">
        <v>776</v>
      </c>
      <c r="Q5710" s="8" t="s">
        <v>3431</v>
      </c>
      <c r="R5710" s="8" t="s">
        <v>14683</v>
      </c>
      <c r="S5710" s="17" t="s">
        <v>14684</v>
      </c>
      <c r="T5710" s="18">
        <v>43042</v>
      </c>
      <c r="U5710" s="8">
        <v>0.25</v>
      </c>
      <c r="V5710" s="8">
        <v>0.72916666666666663</v>
      </c>
      <c r="W5710" s="8" t="s">
        <v>2179</v>
      </c>
      <c r="X5710" s="8" t="s">
        <v>2678</v>
      </c>
      <c r="Y5710" s="8" t="s">
        <v>2679</v>
      </c>
      <c r="Z5710" s="17" t="s">
        <v>15219</v>
      </c>
      <c r="AA5710" s="8" t="s">
        <v>15220</v>
      </c>
      <c r="AB5710" s="8" t="s">
        <v>15221</v>
      </c>
    </row>
    <row r="5711" spans="1:28" hidden="1" x14ac:dyDescent="0.2">
      <c r="A5711" s="8" t="s">
        <v>15222</v>
      </c>
      <c r="B5711" s="8" t="s">
        <v>15223</v>
      </c>
      <c r="C5711" s="8" t="s">
        <v>45761</v>
      </c>
      <c r="D5711" s="8" t="s">
        <v>45762</v>
      </c>
      <c r="E5711" s="8" t="s">
        <v>535</v>
      </c>
      <c r="F5711" s="8" t="s">
        <v>255</v>
      </c>
      <c r="G5711" s="8" t="s">
        <v>535</v>
      </c>
      <c r="H5711" s="8" t="s">
        <v>255</v>
      </c>
      <c r="I5711" s="8" t="s">
        <v>14681</v>
      </c>
      <c r="J5711" s="8" t="s">
        <v>708</v>
      </c>
      <c r="K5711" s="8" t="s">
        <v>30</v>
      </c>
      <c r="L5711" s="8" t="s">
        <v>2692</v>
      </c>
      <c r="M5711" s="8" t="s">
        <v>2693</v>
      </c>
      <c r="N5711" s="8" t="s">
        <v>10716</v>
      </c>
      <c r="O5711" s="8" t="s">
        <v>45791</v>
      </c>
      <c r="P5711" s="8" t="s">
        <v>776</v>
      </c>
      <c r="Q5711" s="8" t="s">
        <v>3431</v>
      </c>
      <c r="R5711" s="8" t="s">
        <v>14683</v>
      </c>
      <c r="S5711" s="17" t="s">
        <v>14684</v>
      </c>
      <c r="T5711" s="18">
        <v>43043</v>
      </c>
      <c r="U5711" s="8">
        <v>0.25</v>
      </c>
      <c r="V5711" s="8">
        <v>0.77083333333333337</v>
      </c>
      <c r="W5711" s="8" t="s">
        <v>2694</v>
      </c>
      <c r="X5711" s="8" t="s">
        <v>2678</v>
      </c>
      <c r="Y5711" s="8" t="s">
        <v>2679</v>
      </c>
      <c r="Z5711" s="17" t="s">
        <v>15224</v>
      </c>
      <c r="AA5711" s="8" t="s">
        <v>15225</v>
      </c>
      <c r="AB5711" s="8" t="s">
        <v>15226</v>
      </c>
    </row>
    <row r="5712" spans="1:28" hidden="1" x14ac:dyDescent="0.2">
      <c r="A5712" s="8" t="s">
        <v>15227</v>
      </c>
      <c r="B5712" s="8" t="s">
        <v>15228</v>
      </c>
      <c r="C5712" s="8" t="s">
        <v>45761</v>
      </c>
      <c r="D5712" s="8" t="s">
        <v>45762</v>
      </c>
      <c r="E5712" s="8" t="s">
        <v>545</v>
      </c>
      <c r="F5712" s="8" t="s">
        <v>255</v>
      </c>
      <c r="G5712" s="8" t="s">
        <v>545</v>
      </c>
      <c r="H5712" s="8" t="s">
        <v>255</v>
      </c>
      <c r="I5712" s="8" t="s">
        <v>14681</v>
      </c>
      <c r="J5712" s="8" t="s">
        <v>708</v>
      </c>
      <c r="K5712" s="8" t="s">
        <v>30</v>
      </c>
      <c r="L5712" s="8" t="s">
        <v>15229</v>
      </c>
      <c r="M5712" s="8" t="s">
        <v>15230</v>
      </c>
      <c r="N5712" s="8" t="s">
        <v>10716</v>
      </c>
      <c r="O5712" s="8" t="s">
        <v>45791</v>
      </c>
      <c r="P5712" s="8" t="s">
        <v>776</v>
      </c>
      <c r="Q5712" s="8" t="s">
        <v>3431</v>
      </c>
      <c r="R5712" s="8" t="s">
        <v>14683</v>
      </c>
      <c r="S5712" s="17" t="s">
        <v>14684</v>
      </c>
      <c r="T5712" s="18">
        <v>43044</v>
      </c>
      <c r="U5712" s="8">
        <v>0.20833333333333334</v>
      </c>
      <c r="V5712" s="8">
        <v>0.27083333333333331</v>
      </c>
      <c r="W5712" s="8" t="s">
        <v>2170</v>
      </c>
      <c r="X5712" s="8" t="s">
        <v>15231</v>
      </c>
      <c r="Y5712" s="8" t="s">
        <v>2619</v>
      </c>
      <c r="Z5712" s="17" t="s">
        <v>15232</v>
      </c>
      <c r="AA5712" s="8" t="s">
        <v>15233</v>
      </c>
      <c r="AB5712" s="8" t="s">
        <v>15234</v>
      </c>
    </row>
    <row r="5713" spans="1:28" hidden="1" x14ac:dyDescent="0.2">
      <c r="A5713" s="8" t="s">
        <v>15235</v>
      </c>
      <c r="B5713" s="8" t="s">
        <v>15236</v>
      </c>
      <c r="C5713" s="8" t="s">
        <v>45761</v>
      </c>
      <c r="D5713" s="8" t="s">
        <v>45762</v>
      </c>
      <c r="E5713" s="8" t="s">
        <v>545</v>
      </c>
      <c r="F5713" s="8" t="s">
        <v>255</v>
      </c>
      <c r="G5713" s="8" t="s">
        <v>545</v>
      </c>
      <c r="H5713" s="8" t="s">
        <v>255</v>
      </c>
      <c r="I5713" s="8" t="s">
        <v>14681</v>
      </c>
      <c r="J5713" s="8" t="s">
        <v>708</v>
      </c>
      <c r="K5713" s="8" t="s">
        <v>30</v>
      </c>
      <c r="L5713" s="8" t="s">
        <v>15230</v>
      </c>
      <c r="M5713" s="8" t="s">
        <v>15237</v>
      </c>
      <c r="N5713" s="8" t="s">
        <v>10716</v>
      </c>
      <c r="O5713" s="8" t="s">
        <v>45791</v>
      </c>
      <c r="P5713" s="8" t="s">
        <v>776</v>
      </c>
      <c r="Q5713" s="8" t="s">
        <v>3431</v>
      </c>
      <c r="R5713" s="8" t="s">
        <v>14683</v>
      </c>
      <c r="S5713" s="17" t="s">
        <v>14684</v>
      </c>
      <c r="T5713" s="18">
        <v>43044</v>
      </c>
      <c r="U5713" s="8">
        <v>0.27083333333333331</v>
      </c>
      <c r="V5713" s="8">
        <v>0.5</v>
      </c>
      <c r="W5713" s="8" t="s">
        <v>2712</v>
      </c>
      <c r="X5713" s="8" t="s">
        <v>2710</v>
      </c>
      <c r="Y5713" s="8" t="s">
        <v>2711</v>
      </c>
      <c r="Z5713" s="17" t="s">
        <v>15238</v>
      </c>
      <c r="AA5713" s="8" t="s">
        <v>15239</v>
      </c>
      <c r="AB5713" s="8" t="s">
        <v>15240</v>
      </c>
    </row>
    <row r="5714" spans="1:28" hidden="1" x14ac:dyDescent="0.2">
      <c r="A5714" s="8" t="s">
        <v>15241</v>
      </c>
      <c r="B5714" s="8" t="s">
        <v>15242</v>
      </c>
      <c r="C5714" s="8" t="s">
        <v>45761</v>
      </c>
      <c r="D5714" s="8" t="s">
        <v>45762</v>
      </c>
      <c r="E5714" s="8" t="s">
        <v>545</v>
      </c>
      <c r="F5714" s="8" t="s">
        <v>255</v>
      </c>
      <c r="G5714" s="8" t="s">
        <v>545</v>
      </c>
      <c r="H5714" s="8" t="s">
        <v>255</v>
      </c>
      <c r="I5714" s="8" t="s">
        <v>14681</v>
      </c>
      <c r="J5714" s="8" t="s">
        <v>708</v>
      </c>
      <c r="K5714" s="8" t="s">
        <v>30</v>
      </c>
      <c r="L5714" s="8" t="s">
        <v>15237</v>
      </c>
      <c r="M5714" s="8" t="s">
        <v>15243</v>
      </c>
      <c r="N5714" s="8" t="s">
        <v>10716</v>
      </c>
      <c r="O5714" s="8" t="s">
        <v>45791</v>
      </c>
      <c r="P5714" s="8" t="s">
        <v>776</v>
      </c>
      <c r="Q5714" s="8" t="s">
        <v>3431</v>
      </c>
      <c r="R5714" s="8" t="s">
        <v>14683</v>
      </c>
      <c r="S5714" s="17" t="s">
        <v>14684</v>
      </c>
      <c r="T5714" s="18">
        <v>43044</v>
      </c>
      <c r="U5714" s="8">
        <v>0.5</v>
      </c>
      <c r="V5714" s="8">
        <v>0.625</v>
      </c>
      <c r="W5714" s="8" t="s">
        <v>1283</v>
      </c>
      <c r="X5714" s="8" t="s">
        <v>2718</v>
      </c>
      <c r="Y5714" s="8" t="s">
        <v>15244</v>
      </c>
      <c r="Z5714" s="17" t="s">
        <v>15245</v>
      </c>
      <c r="AA5714" s="8" t="s">
        <v>15246</v>
      </c>
      <c r="AB5714" s="8" t="s">
        <v>15247</v>
      </c>
    </row>
    <row r="5715" spans="1:28" hidden="1" x14ac:dyDescent="0.2">
      <c r="A5715" s="8" t="s">
        <v>15248</v>
      </c>
      <c r="B5715" s="8" t="s">
        <v>15249</v>
      </c>
      <c r="C5715" s="8" t="s">
        <v>45761</v>
      </c>
      <c r="D5715" s="8" t="s">
        <v>45762</v>
      </c>
      <c r="E5715" s="8" t="s">
        <v>545</v>
      </c>
      <c r="F5715" s="8" t="s">
        <v>255</v>
      </c>
      <c r="G5715" s="8" t="s">
        <v>545</v>
      </c>
      <c r="H5715" s="8" t="s">
        <v>255</v>
      </c>
      <c r="I5715" s="8" t="s">
        <v>14681</v>
      </c>
      <c r="J5715" s="8" t="s">
        <v>708</v>
      </c>
      <c r="K5715" s="8" t="s">
        <v>30</v>
      </c>
      <c r="L5715" s="8" t="s">
        <v>15243</v>
      </c>
      <c r="M5715" s="8" t="s">
        <v>15250</v>
      </c>
      <c r="N5715" s="8" t="s">
        <v>10716</v>
      </c>
      <c r="O5715" s="8" t="s">
        <v>45791</v>
      </c>
      <c r="P5715" s="8" t="s">
        <v>776</v>
      </c>
      <c r="Q5715" s="8" t="s">
        <v>3431</v>
      </c>
      <c r="R5715" s="8" t="s">
        <v>14683</v>
      </c>
      <c r="S5715" s="17" t="s">
        <v>14684</v>
      </c>
      <c r="T5715" s="18">
        <v>43044</v>
      </c>
      <c r="U5715" s="8">
        <v>0.625</v>
      </c>
      <c r="V5715" s="8">
        <v>0.6875</v>
      </c>
      <c r="W5715" s="8" t="s">
        <v>2170</v>
      </c>
      <c r="X5715" s="8" t="s">
        <v>2725</v>
      </c>
      <c r="Y5715" s="8" t="s">
        <v>2679</v>
      </c>
      <c r="Z5715" s="17" t="s">
        <v>15251</v>
      </c>
      <c r="AA5715" s="8" t="s">
        <v>15252</v>
      </c>
      <c r="AB5715" s="8" t="s">
        <v>15253</v>
      </c>
    </row>
    <row r="5716" spans="1:28" hidden="1" x14ac:dyDescent="0.2">
      <c r="A5716" s="8" t="s">
        <v>15254</v>
      </c>
      <c r="B5716" s="8" t="s">
        <v>15255</v>
      </c>
      <c r="C5716" s="8" t="s">
        <v>45761</v>
      </c>
      <c r="D5716" s="8" t="s">
        <v>45762</v>
      </c>
      <c r="E5716" s="8" t="s">
        <v>256</v>
      </c>
      <c r="F5716" s="8" t="s">
        <v>255</v>
      </c>
      <c r="G5716" s="8" t="s">
        <v>256</v>
      </c>
      <c r="H5716" s="8" t="s">
        <v>255</v>
      </c>
      <c r="I5716" s="8" t="s">
        <v>14681</v>
      </c>
      <c r="J5716" s="8" t="s">
        <v>708</v>
      </c>
      <c r="K5716" s="8" t="s">
        <v>30</v>
      </c>
      <c r="L5716" s="8" t="s">
        <v>257</v>
      </c>
      <c r="M5716" s="8" t="s">
        <v>15256</v>
      </c>
      <c r="N5716" s="8" t="s">
        <v>10716</v>
      </c>
      <c r="O5716" s="8" t="s">
        <v>45791</v>
      </c>
      <c r="P5716" s="8" t="s">
        <v>776</v>
      </c>
      <c r="Q5716" s="8" t="s">
        <v>3431</v>
      </c>
      <c r="R5716" s="8" t="s">
        <v>14683</v>
      </c>
      <c r="S5716" s="17" t="s">
        <v>14684</v>
      </c>
      <c r="T5716" s="18">
        <v>43045</v>
      </c>
      <c r="U5716" s="8">
        <v>0.25</v>
      </c>
      <c r="V5716" s="8">
        <v>0.29166666666666669</v>
      </c>
      <c r="W5716" s="8" t="s">
        <v>1495</v>
      </c>
      <c r="X5716" s="8" t="s">
        <v>2718</v>
      </c>
      <c r="Y5716" s="8" t="s">
        <v>2719</v>
      </c>
      <c r="Z5716" s="17" t="s">
        <v>15257</v>
      </c>
      <c r="AA5716" s="8" t="s">
        <v>15258</v>
      </c>
      <c r="AB5716" s="8" t="s">
        <v>15259</v>
      </c>
    </row>
    <row r="5717" spans="1:28" hidden="1" x14ac:dyDescent="0.2">
      <c r="A5717" s="8" t="s">
        <v>15260</v>
      </c>
      <c r="B5717" s="8" t="s">
        <v>15261</v>
      </c>
      <c r="C5717" s="8" t="s">
        <v>45761</v>
      </c>
      <c r="D5717" s="8" t="s">
        <v>45762</v>
      </c>
      <c r="E5717" s="8" t="s">
        <v>256</v>
      </c>
      <c r="F5717" s="8" t="s">
        <v>255</v>
      </c>
      <c r="G5717" s="8" t="s">
        <v>256</v>
      </c>
      <c r="H5717" s="8" t="s">
        <v>255</v>
      </c>
      <c r="I5717" s="8" t="s">
        <v>14681</v>
      </c>
      <c r="J5717" s="8" t="s">
        <v>708</v>
      </c>
      <c r="K5717" s="8" t="s">
        <v>30</v>
      </c>
      <c r="L5717" s="8" t="s">
        <v>15256</v>
      </c>
      <c r="M5717" s="8" t="s">
        <v>2745</v>
      </c>
      <c r="N5717" s="8" t="s">
        <v>10716</v>
      </c>
      <c r="O5717" s="8" t="s">
        <v>45791</v>
      </c>
      <c r="P5717" s="8" t="s">
        <v>776</v>
      </c>
      <c r="Q5717" s="8" t="s">
        <v>3431</v>
      </c>
      <c r="R5717" s="8" t="s">
        <v>14683</v>
      </c>
      <c r="S5717" s="17" t="s">
        <v>14684</v>
      </c>
      <c r="T5717" s="18">
        <v>43045</v>
      </c>
      <c r="U5717" s="8">
        <v>0.29166666666666669</v>
      </c>
      <c r="V5717" s="8">
        <v>0.72916666666666663</v>
      </c>
      <c r="W5717" s="8" t="s">
        <v>7033</v>
      </c>
      <c r="X5717" s="8" t="s">
        <v>2746</v>
      </c>
      <c r="Y5717" s="8" t="s">
        <v>2747</v>
      </c>
      <c r="Z5717" s="17" t="s">
        <v>15262</v>
      </c>
      <c r="AA5717" s="8" t="s">
        <v>15263</v>
      </c>
      <c r="AB5717" s="8" t="s">
        <v>15264</v>
      </c>
    </row>
    <row r="5718" spans="1:28" hidden="1" x14ac:dyDescent="0.2">
      <c r="A5718" s="8" t="s">
        <v>15265</v>
      </c>
      <c r="B5718" s="8" t="s">
        <v>15266</v>
      </c>
      <c r="C5718" s="8" t="s">
        <v>45761</v>
      </c>
      <c r="D5718" s="8" t="s">
        <v>45762</v>
      </c>
      <c r="E5718" s="8" t="s">
        <v>266</v>
      </c>
      <c r="F5718" s="8" t="s">
        <v>255</v>
      </c>
      <c r="G5718" s="8" t="s">
        <v>266</v>
      </c>
      <c r="H5718" s="8" t="s">
        <v>255</v>
      </c>
      <c r="I5718" s="8" t="s">
        <v>14681</v>
      </c>
      <c r="J5718" s="8" t="s">
        <v>708</v>
      </c>
      <c r="K5718" s="8" t="s">
        <v>30</v>
      </c>
      <c r="L5718" s="8" t="s">
        <v>267</v>
      </c>
      <c r="M5718" s="8" t="s">
        <v>15267</v>
      </c>
      <c r="N5718" s="8" t="s">
        <v>10716</v>
      </c>
      <c r="O5718" s="8" t="s">
        <v>45791</v>
      </c>
      <c r="P5718" s="8" t="s">
        <v>776</v>
      </c>
      <c r="Q5718" s="8" t="s">
        <v>3431</v>
      </c>
      <c r="R5718" s="8" t="s">
        <v>14683</v>
      </c>
      <c r="S5718" s="17" t="s">
        <v>14684</v>
      </c>
      <c r="T5718" s="18">
        <v>43046</v>
      </c>
      <c r="U5718" s="8">
        <v>0.25</v>
      </c>
      <c r="V5718" s="8">
        <v>0.29166666666666669</v>
      </c>
      <c r="W5718" s="8" t="s">
        <v>1495</v>
      </c>
      <c r="X5718" s="8" t="s">
        <v>2746</v>
      </c>
      <c r="Y5718" s="8" t="s">
        <v>2747</v>
      </c>
      <c r="Z5718" s="17" t="s">
        <v>15268</v>
      </c>
      <c r="AA5718" s="8" t="s">
        <v>15269</v>
      </c>
      <c r="AB5718" s="8" t="s">
        <v>15270</v>
      </c>
    </row>
    <row r="5719" spans="1:28" hidden="1" x14ac:dyDescent="0.2">
      <c r="A5719" s="8" t="s">
        <v>15271</v>
      </c>
      <c r="B5719" s="8" t="s">
        <v>15272</v>
      </c>
      <c r="C5719" s="8" t="s">
        <v>45761</v>
      </c>
      <c r="D5719" s="8" t="s">
        <v>45762</v>
      </c>
      <c r="E5719" s="8" t="s">
        <v>266</v>
      </c>
      <c r="F5719" s="8" t="s">
        <v>255</v>
      </c>
      <c r="G5719" s="8" t="s">
        <v>266</v>
      </c>
      <c r="H5719" s="8" t="s">
        <v>255</v>
      </c>
      <c r="I5719" s="8" t="s">
        <v>14681</v>
      </c>
      <c r="J5719" s="8" t="s">
        <v>708</v>
      </c>
      <c r="K5719" s="8" t="s">
        <v>30</v>
      </c>
      <c r="L5719" s="8" t="s">
        <v>15267</v>
      </c>
      <c r="M5719" s="8" t="s">
        <v>15273</v>
      </c>
      <c r="N5719" s="8" t="s">
        <v>10716</v>
      </c>
      <c r="O5719" s="8" t="s">
        <v>45791</v>
      </c>
      <c r="P5719" s="8" t="s">
        <v>776</v>
      </c>
      <c r="Q5719" s="8" t="s">
        <v>3431</v>
      </c>
      <c r="R5719" s="8" t="s">
        <v>14683</v>
      </c>
      <c r="S5719" s="17" t="s">
        <v>14684</v>
      </c>
      <c r="T5719" s="18">
        <v>43046</v>
      </c>
      <c r="U5719" s="8">
        <v>0.29166666666666669</v>
      </c>
      <c r="V5719" s="8">
        <v>0.54166666666666663</v>
      </c>
      <c r="W5719" s="8" t="s">
        <v>30</v>
      </c>
      <c r="X5719" s="8" t="s">
        <v>2767</v>
      </c>
      <c r="Y5719" s="8" t="s">
        <v>2768</v>
      </c>
      <c r="Z5719" s="17" t="s">
        <v>15274</v>
      </c>
      <c r="AA5719" s="8" t="s">
        <v>15275</v>
      </c>
      <c r="AB5719" s="8" t="s">
        <v>15276</v>
      </c>
    </row>
    <row r="5720" spans="1:28" hidden="1" x14ac:dyDescent="0.2">
      <c r="A5720" s="8" t="s">
        <v>15277</v>
      </c>
      <c r="B5720" s="8" t="s">
        <v>15278</v>
      </c>
      <c r="C5720" s="8" t="s">
        <v>45761</v>
      </c>
      <c r="D5720" s="8" t="s">
        <v>45762</v>
      </c>
      <c r="E5720" s="8" t="s">
        <v>266</v>
      </c>
      <c r="F5720" s="8" t="s">
        <v>255</v>
      </c>
      <c r="G5720" s="8" t="s">
        <v>266</v>
      </c>
      <c r="H5720" s="8" t="s">
        <v>255</v>
      </c>
      <c r="I5720" s="8" t="s">
        <v>14681</v>
      </c>
      <c r="J5720" s="8" t="s">
        <v>708</v>
      </c>
      <c r="K5720" s="8" t="s">
        <v>30</v>
      </c>
      <c r="L5720" s="8" t="s">
        <v>15273</v>
      </c>
      <c r="M5720" s="8" t="s">
        <v>15279</v>
      </c>
      <c r="N5720" s="8" t="s">
        <v>10716</v>
      </c>
      <c r="O5720" s="8" t="s">
        <v>45791</v>
      </c>
      <c r="P5720" s="8" t="s">
        <v>776</v>
      </c>
      <c r="Q5720" s="8" t="s">
        <v>3431</v>
      </c>
      <c r="R5720" s="8" t="s">
        <v>14683</v>
      </c>
      <c r="S5720" s="17" t="s">
        <v>14684</v>
      </c>
      <c r="T5720" s="18">
        <v>43046</v>
      </c>
      <c r="U5720" s="8">
        <v>0.54166666666666663</v>
      </c>
      <c r="V5720" s="8">
        <v>0.58333333333333337</v>
      </c>
      <c r="W5720" s="8" t="s">
        <v>1495</v>
      </c>
      <c r="X5720" s="8" t="s">
        <v>2775</v>
      </c>
      <c r="Y5720" s="8" t="s">
        <v>2768</v>
      </c>
      <c r="Z5720" s="17" t="s">
        <v>15280</v>
      </c>
      <c r="AA5720" s="8" t="s">
        <v>15281</v>
      </c>
      <c r="AB5720" s="8" t="s">
        <v>15282</v>
      </c>
    </row>
    <row r="5721" spans="1:28" hidden="1" x14ac:dyDescent="0.2">
      <c r="A5721" s="8" t="s">
        <v>15283</v>
      </c>
      <c r="B5721" s="8" t="s">
        <v>15284</v>
      </c>
      <c r="C5721" s="8" t="s">
        <v>45761</v>
      </c>
      <c r="D5721" s="8" t="s">
        <v>45762</v>
      </c>
      <c r="E5721" s="8" t="s">
        <v>266</v>
      </c>
      <c r="F5721" s="8" t="s">
        <v>255</v>
      </c>
      <c r="G5721" s="8" t="s">
        <v>266</v>
      </c>
      <c r="H5721" s="8" t="s">
        <v>255</v>
      </c>
      <c r="I5721" s="8" t="s">
        <v>14681</v>
      </c>
      <c r="J5721" s="8" t="s">
        <v>708</v>
      </c>
      <c r="K5721" s="8" t="s">
        <v>30</v>
      </c>
      <c r="L5721" s="8" t="s">
        <v>15279</v>
      </c>
      <c r="M5721" s="8" t="s">
        <v>12234</v>
      </c>
      <c r="N5721" s="8" t="s">
        <v>10716</v>
      </c>
      <c r="O5721" s="8" t="s">
        <v>45791</v>
      </c>
      <c r="P5721" s="8" t="s">
        <v>776</v>
      </c>
      <c r="Q5721" s="8" t="s">
        <v>3431</v>
      </c>
      <c r="R5721" s="8" t="s">
        <v>14683</v>
      </c>
      <c r="S5721" s="17" t="s">
        <v>14684</v>
      </c>
      <c r="T5721" s="18">
        <v>43046</v>
      </c>
      <c r="U5721" s="8">
        <v>0.58333333333333337</v>
      </c>
      <c r="V5721" s="8">
        <v>0.70833333333333337</v>
      </c>
      <c r="W5721" s="8" t="s">
        <v>1283</v>
      </c>
      <c r="X5721" s="8" t="s">
        <v>2760</v>
      </c>
      <c r="Y5721" s="8" t="s">
        <v>2576</v>
      </c>
      <c r="Z5721" s="17" t="s">
        <v>15285</v>
      </c>
      <c r="AA5721" s="8" t="s">
        <v>15286</v>
      </c>
      <c r="AB5721" s="8" t="s">
        <v>15287</v>
      </c>
    </row>
    <row r="5722" spans="1:28" hidden="1" x14ac:dyDescent="0.2">
      <c r="A5722" s="8" t="s">
        <v>15288</v>
      </c>
      <c r="B5722" s="8" t="s">
        <v>15289</v>
      </c>
      <c r="C5722" s="8" t="s">
        <v>45761</v>
      </c>
      <c r="D5722" s="8" t="s">
        <v>45762</v>
      </c>
      <c r="E5722" s="8" t="s">
        <v>266</v>
      </c>
      <c r="F5722" s="8" t="s">
        <v>255</v>
      </c>
      <c r="G5722" s="8" t="s">
        <v>266</v>
      </c>
      <c r="H5722" s="8" t="s">
        <v>255</v>
      </c>
      <c r="I5722" s="8" t="s">
        <v>14681</v>
      </c>
      <c r="J5722" s="8" t="s">
        <v>708</v>
      </c>
      <c r="K5722" s="8" t="s">
        <v>30</v>
      </c>
      <c r="L5722" s="8" t="s">
        <v>12234</v>
      </c>
      <c r="M5722" s="8" t="s">
        <v>2774</v>
      </c>
      <c r="N5722" s="8" t="s">
        <v>10716</v>
      </c>
      <c r="O5722" s="8" t="s">
        <v>45791</v>
      </c>
      <c r="P5722" s="8" t="s">
        <v>776</v>
      </c>
      <c r="Q5722" s="8" t="s">
        <v>3431</v>
      </c>
      <c r="R5722" s="8" t="s">
        <v>14683</v>
      </c>
      <c r="S5722" s="17" t="s">
        <v>14684</v>
      </c>
      <c r="T5722" s="18">
        <v>43046</v>
      </c>
      <c r="U5722" s="8">
        <v>0.70833333333333337</v>
      </c>
      <c r="V5722" s="8">
        <v>0.72916666666666663</v>
      </c>
      <c r="W5722" s="8" t="s">
        <v>2155</v>
      </c>
      <c r="X5722" s="8" t="s">
        <v>15290</v>
      </c>
      <c r="Y5722" s="8" t="s">
        <v>2576</v>
      </c>
      <c r="Z5722" s="17" t="s">
        <v>15291</v>
      </c>
      <c r="AA5722" s="8" t="s">
        <v>15292</v>
      </c>
      <c r="AB5722" s="8" t="s">
        <v>15293</v>
      </c>
    </row>
    <row r="5723" spans="1:28" hidden="1" x14ac:dyDescent="0.2">
      <c r="A5723" s="8" t="s">
        <v>15294</v>
      </c>
      <c r="B5723" s="8" t="s">
        <v>15295</v>
      </c>
      <c r="C5723" s="8" t="s">
        <v>45761</v>
      </c>
      <c r="D5723" s="8" t="s">
        <v>45762</v>
      </c>
      <c r="E5723" s="8" t="s">
        <v>285</v>
      </c>
      <c r="F5723" s="8" t="s">
        <v>274</v>
      </c>
      <c r="G5723" s="8" t="s">
        <v>285</v>
      </c>
      <c r="H5723" s="8" t="s">
        <v>274</v>
      </c>
      <c r="I5723" s="8" t="s">
        <v>14681</v>
      </c>
      <c r="J5723" s="8" t="s">
        <v>708</v>
      </c>
      <c r="K5723" s="8" t="s">
        <v>30</v>
      </c>
      <c r="L5723" s="8" t="s">
        <v>286</v>
      </c>
      <c r="M5723" s="8" t="s">
        <v>15296</v>
      </c>
      <c r="N5723" s="8" t="s">
        <v>10716</v>
      </c>
      <c r="O5723" s="8" t="s">
        <v>45791</v>
      </c>
      <c r="P5723" s="8" t="s">
        <v>776</v>
      </c>
      <c r="Q5723" s="8" t="s">
        <v>3431</v>
      </c>
      <c r="R5723" s="8" t="s">
        <v>14683</v>
      </c>
      <c r="S5723" s="17" t="s">
        <v>14684</v>
      </c>
      <c r="T5723" s="18">
        <v>43048</v>
      </c>
      <c r="U5723" s="8">
        <v>0.25</v>
      </c>
      <c r="V5723" s="8">
        <v>0.375</v>
      </c>
      <c r="W5723" s="8" t="s">
        <v>1283</v>
      </c>
      <c r="X5723" s="8" t="s">
        <v>15297</v>
      </c>
      <c r="Y5723" s="8" t="s">
        <v>15298</v>
      </c>
      <c r="Z5723" s="17" t="s">
        <v>14837</v>
      </c>
      <c r="AA5723" s="8" t="s">
        <v>15299</v>
      </c>
      <c r="AB5723" s="8" t="s">
        <v>15300</v>
      </c>
    </row>
    <row r="5724" spans="1:28" hidden="1" x14ac:dyDescent="0.2">
      <c r="A5724" s="8" t="s">
        <v>15301</v>
      </c>
      <c r="B5724" s="8" t="s">
        <v>15302</v>
      </c>
      <c r="C5724" s="8" t="s">
        <v>45761</v>
      </c>
      <c r="D5724" s="8" t="s">
        <v>45762</v>
      </c>
      <c r="E5724" s="8" t="s">
        <v>285</v>
      </c>
      <c r="F5724" s="8" t="s">
        <v>274</v>
      </c>
      <c r="G5724" s="8" t="s">
        <v>285</v>
      </c>
      <c r="H5724" s="8" t="s">
        <v>274</v>
      </c>
      <c r="I5724" s="8" t="s">
        <v>14681</v>
      </c>
      <c r="J5724" s="8" t="s">
        <v>708</v>
      </c>
      <c r="K5724" s="8" t="s">
        <v>30</v>
      </c>
      <c r="L5724" s="8" t="s">
        <v>15296</v>
      </c>
      <c r="M5724" s="8" t="s">
        <v>2788</v>
      </c>
      <c r="N5724" s="8" t="s">
        <v>10716</v>
      </c>
      <c r="O5724" s="8" t="s">
        <v>45791</v>
      </c>
      <c r="P5724" s="8" t="s">
        <v>776</v>
      </c>
      <c r="Q5724" s="8" t="s">
        <v>3431</v>
      </c>
      <c r="R5724" s="8" t="s">
        <v>14683</v>
      </c>
      <c r="S5724" s="17" t="s">
        <v>14684</v>
      </c>
      <c r="T5724" s="18">
        <v>43048</v>
      </c>
      <c r="U5724" s="8">
        <v>0.375</v>
      </c>
      <c r="V5724" s="8">
        <v>0.5</v>
      </c>
      <c r="W5724" s="8" t="s">
        <v>1283</v>
      </c>
      <c r="X5724" s="8" t="s">
        <v>15303</v>
      </c>
      <c r="Y5724" s="8" t="s">
        <v>15304</v>
      </c>
      <c r="Z5724" s="17" t="s">
        <v>14837</v>
      </c>
      <c r="AA5724" s="8" t="s">
        <v>15305</v>
      </c>
      <c r="AB5724" s="8" t="s">
        <v>15306</v>
      </c>
    </row>
    <row r="5725" spans="1:28" hidden="1" x14ac:dyDescent="0.2">
      <c r="A5725" s="8" t="s">
        <v>15307</v>
      </c>
      <c r="B5725" s="8" t="s">
        <v>15308</v>
      </c>
      <c r="C5725" s="8" t="s">
        <v>45761</v>
      </c>
      <c r="D5725" s="8" t="s">
        <v>45762</v>
      </c>
      <c r="E5725" s="8" t="s">
        <v>285</v>
      </c>
      <c r="F5725" s="8" t="s">
        <v>274</v>
      </c>
      <c r="G5725" s="8" t="s">
        <v>285</v>
      </c>
      <c r="H5725" s="8" t="s">
        <v>274</v>
      </c>
      <c r="I5725" s="8" t="s">
        <v>14681</v>
      </c>
      <c r="J5725" s="8" t="s">
        <v>708</v>
      </c>
      <c r="K5725" s="8" t="s">
        <v>30</v>
      </c>
      <c r="L5725" s="8" t="s">
        <v>2788</v>
      </c>
      <c r="M5725" s="8" t="s">
        <v>9360</v>
      </c>
      <c r="N5725" s="8" t="s">
        <v>10716</v>
      </c>
      <c r="O5725" s="8" t="s">
        <v>45791</v>
      </c>
      <c r="P5725" s="8" t="s">
        <v>776</v>
      </c>
      <c r="Q5725" s="8" t="s">
        <v>3431</v>
      </c>
      <c r="R5725" s="8" t="s">
        <v>14683</v>
      </c>
      <c r="S5725" s="17" t="s">
        <v>14684</v>
      </c>
      <c r="T5725" s="18">
        <v>43048</v>
      </c>
      <c r="U5725" s="8">
        <v>0.5</v>
      </c>
      <c r="V5725" s="8">
        <v>0.625</v>
      </c>
      <c r="W5725" s="8" t="s">
        <v>1283</v>
      </c>
      <c r="X5725" s="8" t="s">
        <v>15309</v>
      </c>
      <c r="Y5725" s="8" t="s">
        <v>15310</v>
      </c>
      <c r="Z5725" s="17" t="s">
        <v>14837</v>
      </c>
      <c r="AA5725" s="8" t="s">
        <v>15311</v>
      </c>
      <c r="AB5725" s="8" t="s">
        <v>15312</v>
      </c>
    </row>
    <row r="5726" spans="1:28" hidden="1" x14ac:dyDescent="0.2">
      <c r="A5726" s="8" t="s">
        <v>15313</v>
      </c>
      <c r="B5726" s="8" t="s">
        <v>15314</v>
      </c>
      <c r="C5726" s="8" t="s">
        <v>45761</v>
      </c>
      <c r="D5726" s="8" t="s">
        <v>45762</v>
      </c>
      <c r="E5726" s="8" t="s">
        <v>285</v>
      </c>
      <c r="F5726" s="8" t="s">
        <v>274</v>
      </c>
      <c r="G5726" s="8" t="s">
        <v>285</v>
      </c>
      <c r="H5726" s="8" t="s">
        <v>274</v>
      </c>
      <c r="I5726" s="8" t="s">
        <v>14681</v>
      </c>
      <c r="J5726" s="8" t="s">
        <v>708</v>
      </c>
      <c r="K5726" s="8" t="s">
        <v>30</v>
      </c>
      <c r="L5726" s="8" t="s">
        <v>9360</v>
      </c>
      <c r="M5726" s="8" t="s">
        <v>2810</v>
      </c>
      <c r="N5726" s="8" t="s">
        <v>10716</v>
      </c>
      <c r="O5726" s="8" t="s">
        <v>45791</v>
      </c>
      <c r="P5726" s="8" t="s">
        <v>776</v>
      </c>
      <c r="Q5726" s="8" t="s">
        <v>3431</v>
      </c>
      <c r="R5726" s="8" t="s">
        <v>14683</v>
      </c>
      <c r="S5726" s="17" t="s">
        <v>14684</v>
      </c>
      <c r="T5726" s="18">
        <v>43048</v>
      </c>
      <c r="U5726" s="8">
        <v>0.625</v>
      </c>
      <c r="V5726" s="8">
        <v>0.72916666666666663</v>
      </c>
      <c r="W5726" s="8" t="s">
        <v>1387</v>
      </c>
      <c r="X5726" s="8" t="s">
        <v>15315</v>
      </c>
      <c r="Y5726" s="8" t="s">
        <v>15316</v>
      </c>
      <c r="Z5726" s="17" t="s">
        <v>15317</v>
      </c>
      <c r="AA5726" s="8" t="s">
        <v>15318</v>
      </c>
      <c r="AB5726" s="8" t="s">
        <v>15319</v>
      </c>
    </row>
    <row r="5727" spans="1:28" hidden="1" x14ac:dyDescent="0.2">
      <c r="A5727" s="8" t="s">
        <v>15320</v>
      </c>
      <c r="B5727" s="8" t="s">
        <v>15321</v>
      </c>
      <c r="C5727" s="8" t="s">
        <v>45761</v>
      </c>
      <c r="D5727" s="8" t="s">
        <v>45762</v>
      </c>
      <c r="E5727" s="8" t="s">
        <v>1989</v>
      </c>
      <c r="F5727" s="8" t="s">
        <v>274</v>
      </c>
      <c r="G5727" s="8" t="s">
        <v>1989</v>
      </c>
      <c r="H5727" s="8" t="s">
        <v>274</v>
      </c>
      <c r="I5727" s="8" t="s">
        <v>14681</v>
      </c>
      <c r="J5727" s="8" t="s">
        <v>708</v>
      </c>
      <c r="K5727" s="8" t="s">
        <v>30</v>
      </c>
      <c r="L5727" s="8" t="s">
        <v>9392</v>
      </c>
      <c r="M5727" s="8" t="s">
        <v>15322</v>
      </c>
      <c r="N5727" s="8" t="s">
        <v>10716</v>
      </c>
      <c r="O5727" s="8" t="s">
        <v>45791</v>
      </c>
      <c r="P5727" s="8" t="s">
        <v>776</v>
      </c>
      <c r="Q5727" s="8" t="s">
        <v>3431</v>
      </c>
      <c r="R5727" s="8" t="s">
        <v>14683</v>
      </c>
      <c r="S5727" s="17" t="s">
        <v>14684</v>
      </c>
      <c r="T5727" s="18">
        <v>43049</v>
      </c>
      <c r="U5727" s="8">
        <v>0.25</v>
      </c>
      <c r="V5727" s="8">
        <v>0.27083333333333331</v>
      </c>
      <c r="W5727" s="8" t="s">
        <v>2155</v>
      </c>
      <c r="X5727" s="8" t="s">
        <v>15315</v>
      </c>
      <c r="Y5727" s="8" t="s">
        <v>15316</v>
      </c>
      <c r="Z5727" s="17" t="s">
        <v>3789</v>
      </c>
      <c r="AA5727" s="8" t="s">
        <v>15323</v>
      </c>
      <c r="AB5727" s="8" t="s">
        <v>15324</v>
      </c>
    </row>
    <row r="5728" spans="1:28" hidden="1" x14ac:dyDescent="0.2">
      <c r="A5728" s="8" t="s">
        <v>15325</v>
      </c>
      <c r="B5728" s="8" t="s">
        <v>15326</v>
      </c>
      <c r="C5728" s="8" t="s">
        <v>45761</v>
      </c>
      <c r="D5728" s="8" t="s">
        <v>45762</v>
      </c>
      <c r="E5728" s="8" t="s">
        <v>1989</v>
      </c>
      <c r="F5728" s="8" t="s">
        <v>274</v>
      </c>
      <c r="G5728" s="8" t="s">
        <v>1989</v>
      </c>
      <c r="H5728" s="8" t="s">
        <v>274</v>
      </c>
      <c r="I5728" s="8" t="s">
        <v>14681</v>
      </c>
      <c r="J5728" s="8" t="s">
        <v>708</v>
      </c>
      <c r="K5728" s="8" t="s">
        <v>30</v>
      </c>
      <c r="L5728" s="8" t="s">
        <v>15322</v>
      </c>
      <c r="M5728" s="8" t="s">
        <v>15327</v>
      </c>
      <c r="N5728" s="8" t="s">
        <v>10716</v>
      </c>
      <c r="O5728" s="8" t="s">
        <v>45791</v>
      </c>
      <c r="P5728" s="8" t="s">
        <v>776</v>
      </c>
      <c r="Q5728" s="8" t="s">
        <v>3431</v>
      </c>
      <c r="R5728" s="8" t="s">
        <v>14683</v>
      </c>
      <c r="S5728" s="17" t="s">
        <v>14684</v>
      </c>
      <c r="T5728" s="18">
        <v>43049</v>
      </c>
      <c r="U5728" s="8">
        <v>0.27083333333333331</v>
      </c>
      <c r="V5728" s="8">
        <v>0.3125</v>
      </c>
      <c r="W5728" s="8" t="s">
        <v>1495</v>
      </c>
      <c r="X5728" s="8" t="s">
        <v>15328</v>
      </c>
      <c r="Y5728" s="8" t="s">
        <v>15298</v>
      </c>
      <c r="Z5728" s="17" t="s">
        <v>15329</v>
      </c>
      <c r="AA5728" s="8" t="s">
        <v>15330</v>
      </c>
      <c r="AB5728" s="8" t="s">
        <v>15331</v>
      </c>
    </row>
    <row r="5729" spans="1:28" hidden="1" x14ac:dyDescent="0.2">
      <c r="A5729" s="8" t="s">
        <v>15332</v>
      </c>
      <c r="B5729" s="8" t="s">
        <v>15333</v>
      </c>
      <c r="C5729" s="8" t="s">
        <v>45761</v>
      </c>
      <c r="D5729" s="8" t="s">
        <v>45762</v>
      </c>
      <c r="E5729" s="8" t="s">
        <v>1989</v>
      </c>
      <c r="F5729" s="8" t="s">
        <v>274</v>
      </c>
      <c r="G5729" s="8" t="s">
        <v>1989</v>
      </c>
      <c r="H5729" s="8" t="s">
        <v>274</v>
      </c>
      <c r="I5729" s="8" t="s">
        <v>14681</v>
      </c>
      <c r="J5729" s="8" t="s">
        <v>708</v>
      </c>
      <c r="K5729" s="8" t="s">
        <v>30</v>
      </c>
      <c r="L5729" s="8" t="s">
        <v>15327</v>
      </c>
      <c r="M5729" s="8" t="s">
        <v>15334</v>
      </c>
      <c r="N5729" s="8" t="s">
        <v>10716</v>
      </c>
      <c r="O5729" s="8" t="s">
        <v>45791</v>
      </c>
      <c r="P5729" s="8" t="s">
        <v>776</v>
      </c>
      <c r="Q5729" s="8" t="s">
        <v>3431</v>
      </c>
      <c r="R5729" s="8" t="s">
        <v>14683</v>
      </c>
      <c r="S5729" s="17" t="s">
        <v>14684</v>
      </c>
      <c r="T5729" s="18">
        <v>43049</v>
      </c>
      <c r="U5729" s="8">
        <v>0.3125</v>
      </c>
      <c r="V5729" s="8">
        <v>0.375</v>
      </c>
      <c r="W5729" s="8" t="s">
        <v>2170</v>
      </c>
      <c r="X5729" s="8" t="s">
        <v>15335</v>
      </c>
      <c r="Y5729" s="8" t="s">
        <v>15298</v>
      </c>
      <c r="Z5729" s="17" t="s">
        <v>15336</v>
      </c>
      <c r="AA5729" s="8" t="s">
        <v>15337</v>
      </c>
      <c r="AB5729" s="8" t="s">
        <v>15338</v>
      </c>
    </row>
    <row r="5730" spans="1:28" hidden="1" x14ac:dyDescent="0.2">
      <c r="A5730" s="8" t="s">
        <v>15339</v>
      </c>
      <c r="B5730" s="8" t="s">
        <v>15340</v>
      </c>
      <c r="C5730" s="8" t="s">
        <v>45761</v>
      </c>
      <c r="D5730" s="8" t="s">
        <v>45762</v>
      </c>
      <c r="E5730" s="8" t="s">
        <v>1989</v>
      </c>
      <c r="F5730" s="8" t="s">
        <v>274</v>
      </c>
      <c r="G5730" s="8" t="s">
        <v>1989</v>
      </c>
      <c r="H5730" s="8" t="s">
        <v>274</v>
      </c>
      <c r="I5730" s="8" t="s">
        <v>14681</v>
      </c>
      <c r="J5730" s="8" t="s">
        <v>708</v>
      </c>
      <c r="K5730" s="8" t="s">
        <v>30</v>
      </c>
      <c r="L5730" s="8" t="s">
        <v>15334</v>
      </c>
      <c r="M5730" s="8" t="s">
        <v>15341</v>
      </c>
      <c r="N5730" s="8" t="s">
        <v>10716</v>
      </c>
      <c r="O5730" s="8" t="s">
        <v>45791</v>
      </c>
      <c r="P5730" s="8" t="s">
        <v>776</v>
      </c>
      <c r="Q5730" s="8" t="s">
        <v>3431</v>
      </c>
      <c r="R5730" s="8" t="s">
        <v>14683</v>
      </c>
      <c r="S5730" s="17" t="s">
        <v>14684</v>
      </c>
      <c r="T5730" s="18">
        <v>43049</v>
      </c>
      <c r="U5730" s="8">
        <v>0.375</v>
      </c>
      <c r="V5730" s="8">
        <v>0.41666666666666669</v>
      </c>
      <c r="W5730" s="8" t="s">
        <v>1495</v>
      </c>
      <c r="X5730" s="8" t="s">
        <v>15342</v>
      </c>
      <c r="Y5730" s="8" t="s">
        <v>15304</v>
      </c>
      <c r="Z5730" s="17" t="s">
        <v>15343</v>
      </c>
      <c r="AA5730" s="8" t="s">
        <v>15344</v>
      </c>
      <c r="AB5730" s="8" t="s">
        <v>15345</v>
      </c>
    </row>
    <row r="5731" spans="1:28" hidden="1" x14ac:dyDescent="0.2">
      <c r="A5731" s="8" t="s">
        <v>15346</v>
      </c>
      <c r="B5731" s="8" t="s">
        <v>15347</v>
      </c>
      <c r="C5731" s="8" t="s">
        <v>45761</v>
      </c>
      <c r="D5731" s="8" t="s">
        <v>45762</v>
      </c>
      <c r="E5731" s="8" t="s">
        <v>1989</v>
      </c>
      <c r="F5731" s="8" t="s">
        <v>274</v>
      </c>
      <c r="G5731" s="8" t="s">
        <v>1989</v>
      </c>
      <c r="H5731" s="8" t="s">
        <v>274</v>
      </c>
      <c r="I5731" s="8" t="s">
        <v>14681</v>
      </c>
      <c r="J5731" s="8" t="s">
        <v>708</v>
      </c>
      <c r="K5731" s="8" t="s">
        <v>30</v>
      </c>
      <c r="L5731" s="8" t="s">
        <v>15341</v>
      </c>
      <c r="M5731" s="8" t="s">
        <v>15348</v>
      </c>
      <c r="N5731" s="8" t="s">
        <v>10716</v>
      </c>
      <c r="O5731" s="8" t="s">
        <v>45791</v>
      </c>
      <c r="P5731" s="8" t="s">
        <v>776</v>
      </c>
      <c r="Q5731" s="8" t="s">
        <v>3431</v>
      </c>
      <c r="R5731" s="8" t="s">
        <v>14683</v>
      </c>
      <c r="S5731" s="17" t="s">
        <v>14684</v>
      </c>
      <c r="T5731" s="18">
        <v>43049</v>
      </c>
      <c r="U5731" s="8">
        <v>0.41666666666666669</v>
      </c>
      <c r="V5731" s="8">
        <v>0.54166666666666663</v>
      </c>
      <c r="W5731" s="8" t="s">
        <v>1283</v>
      </c>
      <c r="X5731" s="8" t="s">
        <v>15349</v>
      </c>
      <c r="Y5731" s="8" t="s">
        <v>15298</v>
      </c>
      <c r="Z5731" s="17" t="s">
        <v>15350</v>
      </c>
      <c r="AA5731" s="8" t="s">
        <v>15351</v>
      </c>
      <c r="AB5731" s="8" t="s">
        <v>15352</v>
      </c>
    </row>
    <row r="5732" spans="1:28" hidden="1" x14ac:dyDescent="0.2">
      <c r="A5732" s="8" t="s">
        <v>15353</v>
      </c>
      <c r="B5732" s="8" t="s">
        <v>15354</v>
      </c>
      <c r="C5732" s="8" t="s">
        <v>45761</v>
      </c>
      <c r="D5732" s="8" t="s">
        <v>45762</v>
      </c>
      <c r="E5732" s="8" t="s">
        <v>1989</v>
      </c>
      <c r="F5732" s="8" t="s">
        <v>274</v>
      </c>
      <c r="G5732" s="8" t="s">
        <v>1989</v>
      </c>
      <c r="H5732" s="8" t="s">
        <v>274</v>
      </c>
      <c r="I5732" s="8" t="s">
        <v>14681</v>
      </c>
      <c r="J5732" s="8" t="s">
        <v>708</v>
      </c>
      <c r="K5732" s="8" t="s">
        <v>30</v>
      </c>
      <c r="L5732" s="8" t="s">
        <v>15348</v>
      </c>
      <c r="M5732" s="8" t="s">
        <v>15355</v>
      </c>
      <c r="N5732" s="8" t="s">
        <v>10716</v>
      </c>
      <c r="O5732" s="8" t="s">
        <v>45791</v>
      </c>
      <c r="P5732" s="8" t="s">
        <v>776</v>
      </c>
      <c r="Q5732" s="8" t="s">
        <v>3431</v>
      </c>
      <c r="R5732" s="8" t="s">
        <v>14683</v>
      </c>
      <c r="S5732" s="17" t="s">
        <v>14684</v>
      </c>
      <c r="T5732" s="18">
        <v>43049</v>
      </c>
      <c r="U5732" s="8">
        <v>0.54166666666666663</v>
      </c>
      <c r="V5732" s="8">
        <v>0.72916666666666663</v>
      </c>
      <c r="W5732" s="8" t="s">
        <v>8032</v>
      </c>
      <c r="X5732" s="8" t="s">
        <v>15356</v>
      </c>
      <c r="Y5732" s="8" t="s">
        <v>15357</v>
      </c>
      <c r="Z5732" s="17" t="s">
        <v>15358</v>
      </c>
      <c r="AA5732" s="8" t="s">
        <v>15359</v>
      </c>
      <c r="AB5732" s="8" t="s">
        <v>15360</v>
      </c>
    </row>
    <row r="5733" spans="1:28" hidden="1" x14ac:dyDescent="0.2">
      <c r="A5733" s="8" t="s">
        <v>16292</v>
      </c>
      <c r="B5733" s="8" t="s">
        <v>16293</v>
      </c>
      <c r="C5733" s="8" t="s">
        <v>45761</v>
      </c>
      <c r="D5733" s="8" t="s">
        <v>45762</v>
      </c>
      <c r="E5733" s="8" t="s">
        <v>16296</v>
      </c>
      <c r="F5733" s="8" t="s">
        <v>16295</v>
      </c>
      <c r="G5733" s="8" t="s">
        <v>16296</v>
      </c>
      <c r="H5733" s="8" t="s">
        <v>16295</v>
      </c>
      <c r="I5733" s="8" t="s">
        <v>16294</v>
      </c>
      <c r="J5733" s="8" t="s">
        <v>708</v>
      </c>
      <c r="K5733" s="8" t="s">
        <v>1716</v>
      </c>
      <c r="L5733" s="8" t="s">
        <v>16297</v>
      </c>
      <c r="M5733" s="8" t="s">
        <v>16298</v>
      </c>
      <c r="N5733" s="8" t="s">
        <v>10716</v>
      </c>
      <c r="O5733" s="8" t="s">
        <v>45791</v>
      </c>
      <c r="P5733" s="8" t="s">
        <v>776</v>
      </c>
      <c r="Q5733" s="8" t="s">
        <v>2818</v>
      </c>
      <c r="R5733" s="8" t="s">
        <v>16299</v>
      </c>
      <c r="S5733" s="17" t="s">
        <v>16300</v>
      </c>
      <c r="T5733" s="18">
        <v>42938</v>
      </c>
      <c r="U5733" s="8">
        <v>0.125</v>
      </c>
      <c r="V5733" s="8">
        <v>0.27083333333333331</v>
      </c>
      <c r="W5733" s="8" t="s">
        <v>2124</v>
      </c>
      <c r="X5733" s="8" t="s">
        <v>16301</v>
      </c>
      <c r="Y5733" s="8" t="s">
        <v>16302</v>
      </c>
      <c r="Z5733" s="17" t="s">
        <v>16303</v>
      </c>
      <c r="AA5733" s="8" t="s">
        <v>16304</v>
      </c>
      <c r="AB5733" s="8" t="s">
        <v>16305</v>
      </c>
    </row>
    <row r="5734" spans="1:28" hidden="1" x14ac:dyDescent="0.2">
      <c r="A5734" s="8" t="s">
        <v>16336</v>
      </c>
      <c r="B5734" s="8" t="s">
        <v>16337</v>
      </c>
      <c r="C5734" s="8" t="s">
        <v>45761</v>
      </c>
      <c r="D5734" s="8" t="s">
        <v>45762</v>
      </c>
      <c r="E5734" s="8" t="s">
        <v>29</v>
      </c>
      <c r="F5734" s="8" t="s">
        <v>27</v>
      </c>
      <c r="G5734" s="8" t="s">
        <v>29</v>
      </c>
      <c r="H5734" s="8" t="s">
        <v>27</v>
      </c>
      <c r="I5734" s="8" t="s">
        <v>16294</v>
      </c>
      <c r="J5734" s="8" t="s">
        <v>708</v>
      </c>
      <c r="K5734" s="8" t="s">
        <v>1716</v>
      </c>
      <c r="L5734" s="8" t="s">
        <v>16331</v>
      </c>
      <c r="M5734" s="8" t="s">
        <v>16338</v>
      </c>
      <c r="N5734" s="8" t="s">
        <v>10716</v>
      </c>
      <c r="O5734" s="8" t="s">
        <v>45791</v>
      </c>
      <c r="P5734" s="8" t="s">
        <v>776</v>
      </c>
      <c r="Q5734" s="8" t="s">
        <v>2818</v>
      </c>
      <c r="R5734" s="8" t="s">
        <v>16299</v>
      </c>
      <c r="S5734" s="17" t="s">
        <v>16300</v>
      </c>
      <c r="T5734" s="18">
        <v>43009</v>
      </c>
      <c r="U5734" s="8">
        <v>0</v>
      </c>
      <c r="V5734" s="8">
        <v>4.1666666666666664E-2</v>
      </c>
      <c r="W5734" s="8" t="s">
        <v>1495</v>
      </c>
      <c r="X5734" s="8" t="s">
        <v>16339</v>
      </c>
      <c r="Y5734" s="8" t="s">
        <v>7196</v>
      </c>
      <c r="Z5734" s="17" t="s">
        <v>16340</v>
      </c>
      <c r="AA5734" s="8" t="s">
        <v>16341</v>
      </c>
      <c r="AB5734" s="8" t="s">
        <v>16342</v>
      </c>
    </row>
    <row r="5735" spans="1:28" hidden="1" x14ac:dyDescent="0.2">
      <c r="A5735" s="8" t="s">
        <v>16343</v>
      </c>
      <c r="B5735" s="8" t="s">
        <v>16344</v>
      </c>
      <c r="C5735" s="8" t="s">
        <v>45761</v>
      </c>
      <c r="D5735" s="8" t="s">
        <v>45762</v>
      </c>
      <c r="E5735" s="8" t="s">
        <v>29</v>
      </c>
      <c r="F5735" s="8" t="s">
        <v>27</v>
      </c>
      <c r="G5735" s="8" t="s">
        <v>29</v>
      </c>
      <c r="H5735" s="8" t="s">
        <v>27</v>
      </c>
      <c r="I5735" s="8" t="s">
        <v>16294</v>
      </c>
      <c r="J5735" s="8" t="s">
        <v>708</v>
      </c>
      <c r="K5735" s="8" t="s">
        <v>1716</v>
      </c>
      <c r="L5735" s="8" t="s">
        <v>16338</v>
      </c>
      <c r="M5735" s="8" t="s">
        <v>16345</v>
      </c>
      <c r="N5735" s="8" t="s">
        <v>10716</v>
      </c>
      <c r="O5735" s="8" t="s">
        <v>45791</v>
      </c>
      <c r="P5735" s="8" t="s">
        <v>776</v>
      </c>
      <c r="Q5735" s="8" t="s">
        <v>2818</v>
      </c>
      <c r="R5735" s="8" t="s">
        <v>16299</v>
      </c>
      <c r="S5735" s="17" t="s">
        <v>16300</v>
      </c>
      <c r="T5735" s="18">
        <v>43009</v>
      </c>
      <c r="U5735" s="8">
        <v>4.1666666666666664E-2</v>
      </c>
      <c r="V5735" s="8">
        <v>0.10416666666666667</v>
      </c>
      <c r="W5735" s="8" t="s">
        <v>2170</v>
      </c>
      <c r="X5735" s="8" t="s">
        <v>16346</v>
      </c>
      <c r="Y5735" s="8" t="s">
        <v>16347</v>
      </c>
      <c r="Z5735" s="17" t="s">
        <v>15238</v>
      </c>
      <c r="AA5735" s="8" t="s">
        <v>16348</v>
      </c>
      <c r="AB5735" s="8" t="s">
        <v>16349</v>
      </c>
    </row>
    <row r="5736" spans="1:28" hidden="1" x14ac:dyDescent="0.2">
      <c r="A5736" s="8" t="s">
        <v>16350</v>
      </c>
      <c r="B5736" s="8" t="s">
        <v>16351</v>
      </c>
      <c r="C5736" s="8" t="s">
        <v>45761</v>
      </c>
      <c r="D5736" s="8" t="s">
        <v>45762</v>
      </c>
      <c r="E5736" s="8" t="s">
        <v>29</v>
      </c>
      <c r="F5736" s="8" t="s">
        <v>27</v>
      </c>
      <c r="G5736" s="8" t="s">
        <v>29</v>
      </c>
      <c r="H5736" s="8" t="s">
        <v>27</v>
      </c>
      <c r="I5736" s="8" t="s">
        <v>16294</v>
      </c>
      <c r="J5736" s="8" t="s">
        <v>708</v>
      </c>
      <c r="K5736" s="8" t="s">
        <v>1716</v>
      </c>
      <c r="L5736" s="8" t="s">
        <v>16345</v>
      </c>
      <c r="M5736" s="8" t="s">
        <v>12005</v>
      </c>
      <c r="N5736" s="8" t="s">
        <v>10716</v>
      </c>
      <c r="O5736" s="8" t="s">
        <v>45791</v>
      </c>
      <c r="P5736" s="8" t="s">
        <v>776</v>
      </c>
      <c r="Q5736" s="8" t="s">
        <v>2818</v>
      </c>
      <c r="R5736" s="8" t="s">
        <v>16299</v>
      </c>
      <c r="S5736" s="17" t="s">
        <v>16300</v>
      </c>
      <c r="T5736" s="18">
        <v>43009</v>
      </c>
      <c r="U5736" s="8">
        <v>0.10416666666666667</v>
      </c>
      <c r="V5736" s="8">
        <v>0.20833333333333334</v>
      </c>
      <c r="W5736" s="8" t="s">
        <v>1387</v>
      </c>
      <c r="X5736" s="8" t="s">
        <v>2169</v>
      </c>
      <c r="Y5736" s="8" t="s">
        <v>7153</v>
      </c>
      <c r="Z5736" s="17" t="s">
        <v>16352</v>
      </c>
      <c r="AA5736" s="8" t="s">
        <v>16353</v>
      </c>
      <c r="AB5736" s="8" t="s">
        <v>16354</v>
      </c>
    </row>
    <row r="5737" spans="1:28" hidden="1" x14ac:dyDescent="0.2">
      <c r="A5737" s="8" t="s">
        <v>16306</v>
      </c>
      <c r="B5737" s="8" t="s">
        <v>16307</v>
      </c>
      <c r="C5737" s="8" t="s">
        <v>45761</v>
      </c>
      <c r="D5737" s="8" t="s">
        <v>45762</v>
      </c>
      <c r="E5737" s="8" t="s">
        <v>29</v>
      </c>
      <c r="F5737" s="8" t="s">
        <v>27</v>
      </c>
      <c r="G5737" s="8" t="s">
        <v>29</v>
      </c>
      <c r="H5737" s="8" t="s">
        <v>27</v>
      </c>
      <c r="I5737" s="8" t="s">
        <v>16294</v>
      </c>
      <c r="J5737" s="8" t="s">
        <v>708</v>
      </c>
      <c r="K5737" s="8" t="s">
        <v>1716</v>
      </c>
      <c r="L5737" s="8" t="s">
        <v>32</v>
      </c>
      <c r="M5737" s="8" t="s">
        <v>16308</v>
      </c>
      <c r="N5737" s="8" t="s">
        <v>10716</v>
      </c>
      <c r="O5737" s="8" t="s">
        <v>45791</v>
      </c>
      <c r="P5737" s="8" t="s">
        <v>776</v>
      </c>
      <c r="Q5737" s="8" t="s">
        <v>2818</v>
      </c>
      <c r="R5737" s="8" t="s">
        <v>16299</v>
      </c>
      <c r="S5737" s="17" t="s">
        <v>16300</v>
      </c>
      <c r="T5737" s="18">
        <v>43009</v>
      </c>
      <c r="U5737" s="8">
        <v>0.75</v>
      </c>
      <c r="V5737" s="8">
        <v>0.8125</v>
      </c>
      <c r="W5737" s="8" t="s">
        <v>2170</v>
      </c>
      <c r="X5737" s="8" t="s">
        <v>16309</v>
      </c>
      <c r="Y5737" s="8" t="s">
        <v>16310</v>
      </c>
      <c r="Z5737" s="17" t="s">
        <v>16311</v>
      </c>
      <c r="AA5737" s="8" t="s">
        <v>16312</v>
      </c>
      <c r="AB5737" s="8" t="s">
        <v>16313</v>
      </c>
    </row>
    <row r="5738" spans="1:28" hidden="1" x14ac:dyDescent="0.2">
      <c r="A5738" s="8" t="s">
        <v>16314</v>
      </c>
      <c r="B5738" s="8" t="s">
        <v>16315</v>
      </c>
      <c r="C5738" s="8" t="s">
        <v>45761</v>
      </c>
      <c r="D5738" s="8" t="s">
        <v>45762</v>
      </c>
      <c r="E5738" s="8" t="s">
        <v>29</v>
      </c>
      <c r="F5738" s="8" t="s">
        <v>27</v>
      </c>
      <c r="G5738" s="8" t="s">
        <v>29</v>
      </c>
      <c r="H5738" s="8" t="s">
        <v>27</v>
      </c>
      <c r="I5738" s="8" t="s">
        <v>16294</v>
      </c>
      <c r="J5738" s="8" t="s">
        <v>708</v>
      </c>
      <c r="K5738" s="8" t="s">
        <v>1716</v>
      </c>
      <c r="L5738" s="8" t="s">
        <v>16308</v>
      </c>
      <c r="M5738" s="8" t="s">
        <v>16316</v>
      </c>
      <c r="N5738" s="8" t="s">
        <v>10716</v>
      </c>
      <c r="O5738" s="8" t="s">
        <v>45791</v>
      </c>
      <c r="P5738" s="8" t="s">
        <v>776</v>
      </c>
      <c r="Q5738" s="8" t="s">
        <v>2818</v>
      </c>
      <c r="R5738" s="8" t="s">
        <v>16299</v>
      </c>
      <c r="S5738" s="17" t="s">
        <v>16300</v>
      </c>
      <c r="T5738" s="18">
        <v>43009</v>
      </c>
      <c r="U5738" s="8">
        <v>0.8125</v>
      </c>
      <c r="V5738" s="8">
        <v>0.83333333333333337</v>
      </c>
      <c r="W5738" s="8" t="s">
        <v>2155</v>
      </c>
      <c r="X5738" s="8" t="s">
        <v>16317</v>
      </c>
      <c r="Y5738" s="8" t="s">
        <v>16318</v>
      </c>
      <c r="Z5738" s="17" t="s">
        <v>16319</v>
      </c>
      <c r="AA5738" s="8" t="s">
        <v>16320</v>
      </c>
      <c r="AB5738" s="8" t="s">
        <v>16321</v>
      </c>
    </row>
    <row r="5739" spans="1:28" hidden="1" x14ac:dyDescent="0.2">
      <c r="A5739" s="8" t="s">
        <v>16322</v>
      </c>
      <c r="B5739" s="8" t="s">
        <v>16323</v>
      </c>
      <c r="C5739" s="8" t="s">
        <v>45761</v>
      </c>
      <c r="D5739" s="8" t="s">
        <v>45762</v>
      </c>
      <c r="E5739" s="8" t="s">
        <v>29</v>
      </c>
      <c r="F5739" s="8" t="s">
        <v>27</v>
      </c>
      <c r="G5739" s="8" t="s">
        <v>29</v>
      </c>
      <c r="H5739" s="8" t="s">
        <v>27</v>
      </c>
      <c r="I5739" s="8" t="s">
        <v>16294</v>
      </c>
      <c r="J5739" s="8" t="s">
        <v>708</v>
      </c>
      <c r="K5739" s="8" t="s">
        <v>1716</v>
      </c>
      <c r="L5739" s="8" t="s">
        <v>16316</v>
      </c>
      <c r="M5739" s="8" t="s">
        <v>16324</v>
      </c>
      <c r="N5739" s="8" t="s">
        <v>10716</v>
      </c>
      <c r="O5739" s="8" t="s">
        <v>45791</v>
      </c>
      <c r="P5739" s="8" t="s">
        <v>776</v>
      </c>
      <c r="Q5739" s="8" t="s">
        <v>2818</v>
      </c>
      <c r="R5739" s="8" t="s">
        <v>16299</v>
      </c>
      <c r="S5739" s="17" t="s">
        <v>16300</v>
      </c>
      <c r="T5739" s="18">
        <v>43009</v>
      </c>
      <c r="U5739" s="8">
        <v>0.83333333333333337</v>
      </c>
      <c r="V5739" s="8">
        <v>0.89583333333333337</v>
      </c>
      <c r="W5739" s="8" t="s">
        <v>2170</v>
      </c>
      <c r="X5739" s="8" t="s">
        <v>2169</v>
      </c>
      <c r="Y5739" s="8" t="s">
        <v>16318</v>
      </c>
      <c r="Z5739" s="17" t="s">
        <v>16325</v>
      </c>
      <c r="AA5739" s="8" t="s">
        <v>16326</v>
      </c>
      <c r="AB5739" s="8" t="s">
        <v>16327</v>
      </c>
    </row>
    <row r="5740" spans="1:28" hidden="1" x14ac:dyDescent="0.2">
      <c r="A5740" s="8" t="s">
        <v>16328</v>
      </c>
      <c r="B5740" s="8" t="s">
        <v>16329</v>
      </c>
      <c r="C5740" s="8" t="s">
        <v>45761</v>
      </c>
      <c r="D5740" s="8" t="s">
        <v>45762</v>
      </c>
      <c r="E5740" s="8" t="s">
        <v>29</v>
      </c>
      <c r="F5740" s="8" t="s">
        <v>27</v>
      </c>
      <c r="G5740" s="8" t="s">
        <v>29</v>
      </c>
      <c r="H5740" s="8" t="s">
        <v>27</v>
      </c>
      <c r="I5740" s="8" t="s">
        <v>16294</v>
      </c>
      <c r="J5740" s="8" t="s">
        <v>708</v>
      </c>
      <c r="K5740" s="8" t="s">
        <v>1716</v>
      </c>
      <c r="L5740" s="8" t="s">
        <v>16330</v>
      </c>
      <c r="M5740" s="8" t="s">
        <v>16331</v>
      </c>
      <c r="N5740" s="8" t="s">
        <v>10716</v>
      </c>
      <c r="O5740" s="8" t="s">
        <v>45791</v>
      </c>
      <c r="P5740" s="8" t="s">
        <v>776</v>
      </c>
      <c r="Q5740" s="8" t="s">
        <v>2818</v>
      </c>
      <c r="R5740" s="8" t="s">
        <v>16299</v>
      </c>
      <c r="S5740" s="17" t="s">
        <v>16300</v>
      </c>
      <c r="T5740" s="18">
        <v>43009</v>
      </c>
      <c r="U5740" s="8">
        <v>0.875</v>
      </c>
      <c r="V5740" s="8">
        <v>0</v>
      </c>
      <c r="W5740" s="8" t="s">
        <v>1283</v>
      </c>
      <c r="X5740" s="8" t="s">
        <v>16332</v>
      </c>
      <c r="Y5740" s="8" t="s">
        <v>7153</v>
      </c>
      <c r="Z5740" s="17" t="s">
        <v>16333</v>
      </c>
      <c r="AA5740" s="8" t="s">
        <v>16334</v>
      </c>
      <c r="AB5740" s="8" t="s">
        <v>16335</v>
      </c>
    </row>
    <row r="5741" spans="1:28" hidden="1" x14ac:dyDescent="0.2">
      <c r="A5741" s="8" t="s">
        <v>16382</v>
      </c>
      <c r="B5741" s="8" t="s">
        <v>16383</v>
      </c>
      <c r="C5741" s="8" t="s">
        <v>45761</v>
      </c>
      <c r="D5741" s="8" t="s">
        <v>45762</v>
      </c>
      <c r="E5741" s="8" t="s">
        <v>46</v>
      </c>
      <c r="F5741" s="8" t="s">
        <v>27</v>
      </c>
      <c r="G5741" s="8" t="s">
        <v>46</v>
      </c>
      <c r="H5741" s="8" t="s">
        <v>27</v>
      </c>
      <c r="I5741" s="8" t="s">
        <v>16294</v>
      </c>
      <c r="J5741" s="8" t="s">
        <v>708</v>
      </c>
      <c r="K5741" s="8" t="s">
        <v>1716</v>
      </c>
      <c r="L5741" s="8" t="s">
        <v>16378</v>
      </c>
      <c r="M5741" s="8" t="s">
        <v>16384</v>
      </c>
      <c r="N5741" s="8" t="s">
        <v>10716</v>
      </c>
      <c r="O5741" s="8" t="s">
        <v>45791</v>
      </c>
      <c r="P5741" s="8" t="s">
        <v>776</v>
      </c>
      <c r="Q5741" s="8" t="s">
        <v>2818</v>
      </c>
      <c r="R5741" s="8" t="s">
        <v>16299</v>
      </c>
      <c r="S5741" s="17" t="s">
        <v>16300</v>
      </c>
      <c r="T5741" s="18">
        <v>43010</v>
      </c>
      <c r="U5741" s="8">
        <v>0</v>
      </c>
      <c r="V5741" s="8">
        <v>6.25E-2</v>
      </c>
      <c r="W5741" s="8" t="s">
        <v>2170</v>
      </c>
      <c r="X5741" s="8" t="s">
        <v>2162</v>
      </c>
      <c r="Y5741" s="8" t="s">
        <v>2163</v>
      </c>
      <c r="Z5741" s="17" t="s">
        <v>2156</v>
      </c>
      <c r="AA5741" s="8" t="s">
        <v>16385</v>
      </c>
      <c r="AB5741" s="8" t="s">
        <v>16386</v>
      </c>
    </row>
    <row r="5742" spans="1:28" hidden="1" x14ac:dyDescent="0.2">
      <c r="A5742" s="8" t="s">
        <v>16387</v>
      </c>
      <c r="B5742" s="8" t="s">
        <v>16388</v>
      </c>
      <c r="C5742" s="8" t="s">
        <v>45761</v>
      </c>
      <c r="D5742" s="8" t="s">
        <v>45762</v>
      </c>
      <c r="E5742" s="8" t="s">
        <v>46</v>
      </c>
      <c r="F5742" s="8" t="s">
        <v>27</v>
      </c>
      <c r="G5742" s="8" t="s">
        <v>46</v>
      </c>
      <c r="H5742" s="8" t="s">
        <v>27</v>
      </c>
      <c r="I5742" s="8" t="s">
        <v>16294</v>
      </c>
      <c r="J5742" s="8" t="s">
        <v>708</v>
      </c>
      <c r="K5742" s="8" t="s">
        <v>1716</v>
      </c>
      <c r="L5742" s="8" t="s">
        <v>16384</v>
      </c>
      <c r="M5742" s="8" t="s">
        <v>16389</v>
      </c>
      <c r="N5742" s="8" t="s">
        <v>10716</v>
      </c>
      <c r="O5742" s="8" t="s">
        <v>45791</v>
      </c>
      <c r="P5742" s="8" t="s">
        <v>776</v>
      </c>
      <c r="Q5742" s="8" t="s">
        <v>2818</v>
      </c>
      <c r="R5742" s="8" t="s">
        <v>16299</v>
      </c>
      <c r="S5742" s="17" t="s">
        <v>16300</v>
      </c>
      <c r="T5742" s="18">
        <v>43010</v>
      </c>
      <c r="U5742" s="8">
        <v>6.25E-2</v>
      </c>
      <c r="V5742" s="8">
        <v>0.125</v>
      </c>
      <c r="W5742" s="8" t="s">
        <v>2170</v>
      </c>
      <c r="X5742" s="8" t="s">
        <v>2153</v>
      </c>
      <c r="Y5742" s="8" t="s">
        <v>2154</v>
      </c>
      <c r="Z5742" s="17" t="s">
        <v>2156</v>
      </c>
      <c r="AA5742" s="8" t="s">
        <v>16390</v>
      </c>
      <c r="AB5742" s="8" t="s">
        <v>16391</v>
      </c>
    </row>
    <row r="5743" spans="1:28" hidden="1" x14ac:dyDescent="0.2">
      <c r="A5743" s="8" t="s">
        <v>16392</v>
      </c>
      <c r="B5743" s="8" t="s">
        <v>16393</v>
      </c>
      <c r="C5743" s="8" t="s">
        <v>45761</v>
      </c>
      <c r="D5743" s="8" t="s">
        <v>45762</v>
      </c>
      <c r="E5743" s="8" t="s">
        <v>46</v>
      </c>
      <c r="F5743" s="8" t="s">
        <v>27</v>
      </c>
      <c r="G5743" s="8" t="s">
        <v>46</v>
      </c>
      <c r="H5743" s="8" t="s">
        <v>27</v>
      </c>
      <c r="I5743" s="8" t="s">
        <v>16294</v>
      </c>
      <c r="J5743" s="8" t="s">
        <v>708</v>
      </c>
      <c r="K5743" s="8" t="s">
        <v>1716</v>
      </c>
      <c r="L5743" s="8" t="s">
        <v>16389</v>
      </c>
      <c r="M5743" s="8" t="s">
        <v>16394</v>
      </c>
      <c r="N5743" s="8" t="s">
        <v>10716</v>
      </c>
      <c r="O5743" s="8" t="s">
        <v>45791</v>
      </c>
      <c r="P5743" s="8" t="s">
        <v>776</v>
      </c>
      <c r="Q5743" s="8" t="s">
        <v>2818</v>
      </c>
      <c r="R5743" s="8" t="s">
        <v>16299</v>
      </c>
      <c r="S5743" s="17" t="s">
        <v>16300</v>
      </c>
      <c r="T5743" s="18">
        <v>43010</v>
      </c>
      <c r="U5743" s="8">
        <v>0.125</v>
      </c>
      <c r="V5743" s="8">
        <v>0.16666666666666666</v>
      </c>
      <c r="W5743" s="8" t="s">
        <v>1495</v>
      </c>
      <c r="X5743" s="8" t="s">
        <v>16395</v>
      </c>
      <c r="Y5743" s="8" t="s">
        <v>2163</v>
      </c>
      <c r="Z5743" s="17" t="s">
        <v>16396</v>
      </c>
      <c r="AA5743" s="8" t="s">
        <v>16397</v>
      </c>
      <c r="AB5743" s="8" t="s">
        <v>16398</v>
      </c>
    </row>
    <row r="5744" spans="1:28" hidden="1" x14ac:dyDescent="0.2">
      <c r="A5744" s="8" t="s">
        <v>16399</v>
      </c>
      <c r="B5744" s="8" t="s">
        <v>16400</v>
      </c>
      <c r="C5744" s="8" t="s">
        <v>45761</v>
      </c>
      <c r="D5744" s="8" t="s">
        <v>45762</v>
      </c>
      <c r="E5744" s="8" t="s">
        <v>46</v>
      </c>
      <c r="F5744" s="8" t="s">
        <v>27</v>
      </c>
      <c r="G5744" s="8" t="s">
        <v>46</v>
      </c>
      <c r="H5744" s="8" t="s">
        <v>27</v>
      </c>
      <c r="I5744" s="8" t="s">
        <v>16294</v>
      </c>
      <c r="J5744" s="8" t="s">
        <v>708</v>
      </c>
      <c r="K5744" s="8" t="s">
        <v>1716</v>
      </c>
      <c r="L5744" s="8" t="s">
        <v>16394</v>
      </c>
      <c r="M5744" s="8" t="s">
        <v>7144</v>
      </c>
      <c r="N5744" s="8" t="s">
        <v>10716</v>
      </c>
      <c r="O5744" s="8" t="s">
        <v>45791</v>
      </c>
      <c r="P5744" s="8" t="s">
        <v>776</v>
      </c>
      <c r="Q5744" s="8" t="s">
        <v>2818</v>
      </c>
      <c r="R5744" s="8" t="s">
        <v>16299</v>
      </c>
      <c r="S5744" s="17" t="s">
        <v>16300</v>
      </c>
      <c r="T5744" s="18">
        <v>43010</v>
      </c>
      <c r="U5744" s="8">
        <v>0.16666666666666666</v>
      </c>
      <c r="V5744" s="8">
        <v>0.22916666666666666</v>
      </c>
      <c r="W5744" s="8" t="s">
        <v>2170</v>
      </c>
      <c r="X5744" s="8" t="s">
        <v>2169</v>
      </c>
      <c r="Y5744" s="8" t="s">
        <v>2163</v>
      </c>
      <c r="Z5744" s="17" t="s">
        <v>16366</v>
      </c>
      <c r="AA5744" s="8" t="s">
        <v>16401</v>
      </c>
      <c r="AB5744" s="8" t="s">
        <v>16402</v>
      </c>
    </row>
    <row r="5745" spans="1:28" hidden="1" x14ac:dyDescent="0.2">
      <c r="A5745" s="8" t="s">
        <v>16355</v>
      </c>
      <c r="B5745" s="8" t="s">
        <v>16356</v>
      </c>
      <c r="C5745" s="8" t="s">
        <v>45761</v>
      </c>
      <c r="D5745" s="8" t="s">
        <v>45762</v>
      </c>
      <c r="E5745" s="8" t="s">
        <v>46</v>
      </c>
      <c r="F5745" s="8" t="s">
        <v>27</v>
      </c>
      <c r="G5745" s="8" t="s">
        <v>46</v>
      </c>
      <c r="H5745" s="8" t="s">
        <v>27</v>
      </c>
      <c r="I5745" s="8" t="s">
        <v>16294</v>
      </c>
      <c r="J5745" s="8" t="s">
        <v>708</v>
      </c>
      <c r="K5745" s="8" t="s">
        <v>1716</v>
      </c>
      <c r="L5745" s="8" t="s">
        <v>48</v>
      </c>
      <c r="M5745" s="8" t="s">
        <v>16357</v>
      </c>
      <c r="N5745" s="8" t="s">
        <v>10716</v>
      </c>
      <c r="O5745" s="8" t="s">
        <v>45791</v>
      </c>
      <c r="P5745" s="8" t="s">
        <v>776</v>
      </c>
      <c r="Q5745" s="8" t="s">
        <v>2818</v>
      </c>
      <c r="R5745" s="8" t="s">
        <v>16299</v>
      </c>
      <c r="S5745" s="17" t="s">
        <v>16300</v>
      </c>
      <c r="T5745" s="18">
        <v>43010</v>
      </c>
      <c r="U5745" s="8">
        <v>0.75</v>
      </c>
      <c r="V5745" s="8">
        <v>0.85416666666666663</v>
      </c>
      <c r="W5745" s="8" t="s">
        <v>1387</v>
      </c>
      <c r="X5745" s="8" t="s">
        <v>16358</v>
      </c>
      <c r="Y5745" s="8" t="s">
        <v>16359</v>
      </c>
      <c r="Z5745" s="17" t="s">
        <v>16360</v>
      </c>
      <c r="AA5745" s="8" t="s">
        <v>16361</v>
      </c>
      <c r="AB5745" s="8" t="s">
        <v>16362</v>
      </c>
    </row>
    <row r="5746" spans="1:28" hidden="1" x14ac:dyDescent="0.2">
      <c r="A5746" s="8" t="s">
        <v>16363</v>
      </c>
      <c r="B5746" s="8" t="s">
        <v>16364</v>
      </c>
      <c r="C5746" s="8" t="s">
        <v>45761</v>
      </c>
      <c r="D5746" s="8" t="s">
        <v>45762</v>
      </c>
      <c r="E5746" s="8" t="s">
        <v>46</v>
      </c>
      <c r="F5746" s="8" t="s">
        <v>27</v>
      </c>
      <c r="G5746" s="8" t="s">
        <v>46</v>
      </c>
      <c r="H5746" s="8" t="s">
        <v>27</v>
      </c>
      <c r="I5746" s="8" t="s">
        <v>16294</v>
      </c>
      <c r="J5746" s="8" t="s">
        <v>708</v>
      </c>
      <c r="K5746" s="8" t="s">
        <v>1716</v>
      </c>
      <c r="L5746" s="8" t="s">
        <v>16357</v>
      </c>
      <c r="M5746" s="8" t="s">
        <v>16365</v>
      </c>
      <c r="N5746" s="8" t="s">
        <v>10716</v>
      </c>
      <c r="O5746" s="8" t="s">
        <v>45791</v>
      </c>
      <c r="P5746" s="8" t="s">
        <v>776</v>
      </c>
      <c r="Q5746" s="8" t="s">
        <v>2818</v>
      </c>
      <c r="R5746" s="8" t="s">
        <v>16299</v>
      </c>
      <c r="S5746" s="17" t="s">
        <v>16300</v>
      </c>
      <c r="T5746" s="18">
        <v>43010</v>
      </c>
      <c r="U5746" s="8">
        <v>0.85416666666666663</v>
      </c>
      <c r="V5746" s="8">
        <v>0.91666666666666663</v>
      </c>
      <c r="W5746" s="8" t="s">
        <v>2170</v>
      </c>
      <c r="X5746" s="8" t="s">
        <v>2169</v>
      </c>
      <c r="Y5746" s="8" t="s">
        <v>16359</v>
      </c>
      <c r="Z5746" s="17" t="s">
        <v>16366</v>
      </c>
      <c r="AA5746" s="8" t="s">
        <v>16367</v>
      </c>
      <c r="AB5746" s="8" t="s">
        <v>16368</v>
      </c>
    </row>
    <row r="5747" spans="1:28" hidden="1" x14ac:dyDescent="0.2">
      <c r="A5747" s="8" t="s">
        <v>16369</v>
      </c>
      <c r="B5747" s="8" t="s">
        <v>16370</v>
      </c>
      <c r="C5747" s="8" t="s">
        <v>45761</v>
      </c>
      <c r="D5747" s="8" t="s">
        <v>45762</v>
      </c>
      <c r="E5747" s="8" t="s">
        <v>46</v>
      </c>
      <c r="F5747" s="8" t="s">
        <v>27</v>
      </c>
      <c r="G5747" s="8" t="s">
        <v>46</v>
      </c>
      <c r="H5747" s="8" t="s">
        <v>27</v>
      </c>
      <c r="I5747" s="8" t="s">
        <v>16294</v>
      </c>
      <c r="J5747" s="8" t="s">
        <v>708</v>
      </c>
      <c r="K5747" s="8" t="s">
        <v>1716</v>
      </c>
      <c r="L5747" s="8" t="s">
        <v>16365</v>
      </c>
      <c r="M5747" s="8" t="s">
        <v>16371</v>
      </c>
      <c r="N5747" s="8" t="s">
        <v>10716</v>
      </c>
      <c r="O5747" s="8" t="s">
        <v>45791</v>
      </c>
      <c r="P5747" s="8" t="s">
        <v>776</v>
      </c>
      <c r="Q5747" s="8" t="s">
        <v>2818</v>
      </c>
      <c r="R5747" s="8" t="s">
        <v>16299</v>
      </c>
      <c r="S5747" s="17" t="s">
        <v>16300</v>
      </c>
      <c r="T5747" s="18">
        <v>43010</v>
      </c>
      <c r="U5747" s="8">
        <v>0.91666666666666663</v>
      </c>
      <c r="V5747" s="8">
        <v>0.9375</v>
      </c>
      <c r="W5747" s="8" t="s">
        <v>2155</v>
      </c>
      <c r="X5747" s="8" t="s">
        <v>16372</v>
      </c>
      <c r="Y5747" s="8" t="s">
        <v>16359</v>
      </c>
      <c r="Z5747" s="17" t="s">
        <v>16373</v>
      </c>
      <c r="AA5747" s="8" t="s">
        <v>16374</v>
      </c>
      <c r="AB5747" s="8" t="s">
        <v>16375</v>
      </c>
    </row>
    <row r="5748" spans="1:28" hidden="1" x14ac:dyDescent="0.2">
      <c r="A5748" s="8" t="s">
        <v>16376</v>
      </c>
      <c r="B5748" s="8" t="s">
        <v>16377</v>
      </c>
      <c r="C5748" s="8" t="s">
        <v>45761</v>
      </c>
      <c r="D5748" s="8" t="s">
        <v>45762</v>
      </c>
      <c r="E5748" s="8" t="s">
        <v>46</v>
      </c>
      <c r="F5748" s="8" t="s">
        <v>27</v>
      </c>
      <c r="G5748" s="8" t="s">
        <v>46</v>
      </c>
      <c r="H5748" s="8" t="s">
        <v>27</v>
      </c>
      <c r="I5748" s="8" t="s">
        <v>16294</v>
      </c>
      <c r="J5748" s="8" t="s">
        <v>708</v>
      </c>
      <c r="K5748" s="8" t="s">
        <v>1716</v>
      </c>
      <c r="L5748" s="8" t="s">
        <v>16371</v>
      </c>
      <c r="M5748" s="8" t="s">
        <v>16378</v>
      </c>
      <c r="N5748" s="8" t="s">
        <v>10716</v>
      </c>
      <c r="O5748" s="8" t="s">
        <v>45791</v>
      </c>
      <c r="P5748" s="8" t="s">
        <v>776</v>
      </c>
      <c r="Q5748" s="8" t="s">
        <v>2818</v>
      </c>
      <c r="R5748" s="8" t="s">
        <v>16299</v>
      </c>
      <c r="S5748" s="17" t="s">
        <v>16300</v>
      </c>
      <c r="T5748" s="18">
        <v>43010</v>
      </c>
      <c r="U5748" s="8">
        <v>0.9375</v>
      </c>
      <c r="V5748" s="8">
        <v>0</v>
      </c>
      <c r="W5748" s="8" t="s">
        <v>2170</v>
      </c>
      <c r="X5748" s="8" t="s">
        <v>16379</v>
      </c>
      <c r="Y5748" s="8" t="s">
        <v>16359</v>
      </c>
      <c r="Z5748" s="17" t="s">
        <v>2156</v>
      </c>
      <c r="AA5748" s="8" t="s">
        <v>16380</v>
      </c>
      <c r="AB5748" s="8" t="s">
        <v>16381</v>
      </c>
    </row>
    <row r="5749" spans="1:28" hidden="1" x14ac:dyDescent="0.2">
      <c r="A5749" s="8" t="s">
        <v>16434</v>
      </c>
      <c r="B5749" s="8" t="s">
        <v>16435</v>
      </c>
      <c r="C5749" s="8" t="s">
        <v>45761</v>
      </c>
      <c r="D5749" s="8" t="s">
        <v>45762</v>
      </c>
      <c r="E5749" s="8" t="s">
        <v>55</v>
      </c>
      <c r="F5749" s="8" t="s">
        <v>27</v>
      </c>
      <c r="G5749" s="8" t="s">
        <v>55</v>
      </c>
      <c r="H5749" s="8" t="s">
        <v>27</v>
      </c>
      <c r="I5749" s="8" t="s">
        <v>16294</v>
      </c>
      <c r="J5749" s="8" t="s">
        <v>708</v>
      </c>
      <c r="K5749" s="8" t="s">
        <v>1716</v>
      </c>
      <c r="L5749" s="8" t="s">
        <v>16428</v>
      </c>
      <c r="M5749" s="8" t="s">
        <v>16436</v>
      </c>
      <c r="N5749" s="8" t="s">
        <v>10716</v>
      </c>
      <c r="O5749" s="8" t="s">
        <v>45791</v>
      </c>
      <c r="P5749" s="8" t="s">
        <v>776</v>
      </c>
      <c r="Q5749" s="8" t="s">
        <v>2818</v>
      </c>
      <c r="R5749" s="8" t="s">
        <v>16299</v>
      </c>
      <c r="S5749" s="17" t="s">
        <v>16300</v>
      </c>
      <c r="T5749" s="18">
        <v>43011</v>
      </c>
      <c r="U5749" s="8">
        <v>0</v>
      </c>
      <c r="V5749" s="8">
        <v>0.14583333333333334</v>
      </c>
      <c r="W5749" s="8" t="s">
        <v>2124</v>
      </c>
      <c r="X5749" s="8" t="s">
        <v>2177</v>
      </c>
      <c r="Y5749" s="8" t="s">
        <v>2178</v>
      </c>
      <c r="Z5749" s="17" t="s">
        <v>16437</v>
      </c>
      <c r="AA5749" s="8" t="s">
        <v>16438</v>
      </c>
      <c r="AB5749" s="8" t="s">
        <v>16439</v>
      </c>
    </row>
    <row r="5750" spans="1:28" hidden="1" x14ac:dyDescent="0.2">
      <c r="A5750" s="8" t="s">
        <v>16440</v>
      </c>
      <c r="B5750" s="8" t="s">
        <v>16441</v>
      </c>
      <c r="C5750" s="8" t="s">
        <v>45761</v>
      </c>
      <c r="D5750" s="8" t="s">
        <v>45762</v>
      </c>
      <c r="E5750" s="8" t="s">
        <v>55</v>
      </c>
      <c r="F5750" s="8" t="s">
        <v>27</v>
      </c>
      <c r="G5750" s="8" t="s">
        <v>55</v>
      </c>
      <c r="H5750" s="8" t="s">
        <v>27</v>
      </c>
      <c r="I5750" s="8" t="s">
        <v>16294</v>
      </c>
      <c r="J5750" s="8" t="s">
        <v>708</v>
      </c>
      <c r="K5750" s="8" t="s">
        <v>1716</v>
      </c>
      <c r="L5750" s="8" t="s">
        <v>16436</v>
      </c>
      <c r="M5750" s="8" t="s">
        <v>7179</v>
      </c>
      <c r="N5750" s="8" t="s">
        <v>10716</v>
      </c>
      <c r="O5750" s="8" t="s">
        <v>45791</v>
      </c>
      <c r="P5750" s="8" t="s">
        <v>776</v>
      </c>
      <c r="Q5750" s="8" t="s">
        <v>2818</v>
      </c>
      <c r="R5750" s="8" t="s">
        <v>16299</v>
      </c>
      <c r="S5750" s="17" t="s">
        <v>16300</v>
      </c>
      <c r="T5750" s="18">
        <v>43011</v>
      </c>
      <c r="U5750" s="8">
        <v>0.14583333333333334</v>
      </c>
      <c r="V5750" s="8">
        <v>0.22916666666666666</v>
      </c>
      <c r="W5750" s="8" t="s">
        <v>1100</v>
      </c>
      <c r="X5750" s="8" t="s">
        <v>2169</v>
      </c>
      <c r="Y5750" s="8" t="s">
        <v>168</v>
      </c>
      <c r="Z5750" s="17" t="s">
        <v>16442</v>
      </c>
      <c r="AA5750" s="8" t="s">
        <v>16443</v>
      </c>
      <c r="AB5750" s="8" t="s">
        <v>16444</v>
      </c>
    </row>
    <row r="5751" spans="1:28" hidden="1" x14ac:dyDescent="0.2">
      <c r="A5751" s="8" t="s">
        <v>16403</v>
      </c>
      <c r="B5751" s="8" t="s">
        <v>16404</v>
      </c>
      <c r="C5751" s="8" t="s">
        <v>45761</v>
      </c>
      <c r="D5751" s="8" t="s">
        <v>45762</v>
      </c>
      <c r="E5751" s="8" t="s">
        <v>55</v>
      </c>
      <c r="F5751" s="8" t="s">
        <v>27</v>
      </c>
      <c r="G5751" s="8" t="s">
        <v>55</v>
      </c>
      <c r="H5751" s="8" t="s">
        <v>27</v>
      </c>
      <c r="I5751" s="8" t="s">
        <v>16294</v>
      </c>
      <c r="J5751" s="8" t="s">
        <v>708</v>
      </c>
      <c r="K5751" s="8" t="s">
        <v>1716</v>
      </c>
      <c r="L5751" s="8" t="s">
        <v>57</v>
      </c>
      <c r="M5751" s="8" t="s">
        <v>16405</v>
      </c>
      <c r="N5751" s="8" t="s">
        <v>10716</v>
      </c>
      <c r="O5751" s="8" t="s">
        <v>45791</v>
      </c>
      <c r="P5751" s="8" t="s">
        <v>776</v>
      </c>
      <c r="Q5751" s="8" t="s">
        <v>2818</v>
      </c>
      <c r="R5751" s="8" t="s">
        <v>16299</v>
      </c>
      <c r="S5751" s="17" t="s">
        <v>16300</v>
      </c>
      <c r="T5751" s="18">
        <v>43011</v>
      </c>
      <c r="U5751" s="8">
        <v>0.75</v>
      </c>
      <c r="V5751" s="8">
        <v>0.8125</v>
      </c>
      <c r="W5751" s="8" t="s">
        <v>2170</v>
      </c>
      <c r="X5751" s="8" t="s">
        <v>16406</v>
      </c>
      <c r="Y5751" s="8" t="s">
        <v>168</v>
      </c>
      <c r="Z5751" s="17" t="s">
        <v>16407</v>
      </c>
      <c r="AA5751" s="8" t="s">
        <v>16408</v>
      </c>
      <c r="AB5751" s="8" t="s">
        <v>16409</v>
      </c>
    </row>
    <row r="5752" spans="1:28" hidden="1" x14ac:dyDescent="0.2">
      <c r="A5752" s="8" t="s">
        <v>16410</v>
      </c>
      <c r="B5752" s="8" t="s">
        <v>16411</v>
      </c>
      <c r="C5752" s="8" t="s">
        <v>45761</v>
      </c>
      <c r="D5752" s="8" t="s">
        <v>45762</v>
      </c>
      <c r="E5752" s="8" t="s">
        <v>55</v>
      </c>
      <c r="F5752" s="8" t="s">
        <v>27</v>
      </c>
      <c r="G5752" s="8" t="s">
        <v>55</v>
      </c>
      <c r="H5752" s="8" t="s">
        <v>27</v>
      </c>
      <c r="I5752" s="8" t="s">
        <v>16294</v>
      </c>
      <c r="J5752" s="8" t="s">
        <v>708</v>
      </c>
      <c r="K5752" s="8" t="s">
        <v>1716</v>
      </c>
      <c r="L5752" s="8" t="s">
        <v>16405</v>
      </c>
      <c r="M5752" s="8" t="s">
        <v>16412</v>
      </c>
      <c r="N5752" s="8" t="s">
        <v>10716</v>
      </c>
      <c r="O5752" s="8" t="s">
        <v>45791</v>
      </c>
      <c r="P5752" s="8" t="s">
        <v>776</v>
      </c>
      <c r="Q5752" s="8" t="s">
        <v>2818</v>
      </c>
      <c r="R5752" s="8" t="s">
        <v>16299</v>
      </c>
      <c r="S5752" s="17" t="s">
        <v>16300</v>
      </c>
      <c r="T5752" s="18">
        <v>43011</v>
      </c>
      <c r="U5752" s="8">
        <v>0.8125</v>
      </c>
      <c r="V5752" s="8">
        <v>0.875</v>
      </c>
      <c r="W5752" s="8" t="s">
        <v>2170</v>
      </c>
      <c r="X5752" s="8" t="s">
        <v>16413</v>
      </c>
      <c r="Y5752" s="8" t="s">
        <v>16414</v>
      </c>
      <c r="Z5752" s="17" t="s">
        <v>16415</v>
      </c>
      <c r="AA5752" s="8" t="s">
        <v>16416</v>
      </c>
      <c r="AB5752" s="8" t="s">
        <v>16417</v>
      </c>
    </row>
    <row r="5753" spans="1:28" hidden="1" x14ac:dyDescent="0.2">
      <c r="A5753" s="8" t="s">
        <v>16418</v>
      </c>
      <c r="B5753" s="8" t="s">
        <v>16419</v>
      </c>
      <c r="C5753" s="8" t="s">
        <v>45761</v>
      </c>
      <c r="D5753" s="8" t="s">
        <v>45762</v>
      </c>
      <c r="E5753" s="8" t="s">
        <v>55</v>
      </c>
      <c r="F5753" s="8" t="s">
        <v>27</v>
      </c>
      <c r="G5753" s="8" t="s">
        <v>55</v>
      </c>
      <c r="H5753" s="8" t="s">
        <v>27</v>
      </c>
      <c r="I5753" s="8" t="s">
        <v>16294</v>
      </c>
      <c r="J5753" s="8" t="s">
        <v>708</v>
      </c>
      <c r="K5753" s="8" t="s">
        <v>1716</v>
      </c>
      <c r="L5753" s="8" t="s">
        <v>16412</v>
      </c>
      <c r="M5753" s="8" t="s">
        <v>16420</v>
      </c>
      <c r="N5753" s="8" t="s">
        <v>10716</v>
      </c>
      <c r="O5753" s="8" t="s">
        <v>45791</v>
      </c>
      <c r="P5753" s="8" t="s">
        <v>776</v>
      </c>
      <c r="Q5753" s="8" t="s">
        <v>2818</v>
      </c>
      <c r="R5753" s="8" t="s">
        <v>16299</v>
      </c>
      <c r="S5753" s="17" t="s">
        <v>16300</v>
      </c>
      <c r="T5753" s="18">
        <v>43011</v>
      </c>
      <c r="U5753" s="8">
        <v>0.875</v>
      </c>
      <c r="V5753" s="8">
        <v>0.9375</v>
      </c>
      <c r="W5753" s="8" t="s">
        <v>2170</v>
      </c>
      <c r="X5753" s="8" t="s">
        <v>16421</v>
      </c>
      <c r="Y5753" s="8" t="s">
        <v>16422</v>
      </c>
      <c r="Z5753" s="17" t="s">
        <v>16423</v>
      </c>
      <c r="AA5753" s="8" t="s">
        <v>16424</v>
      </c>
      <c r="AB5753" s="8" t="s">
        <v>16425</v>
      </c>
    </row>
    <row r="5754" spans="1:28" hidden="1" x14ac:dyDescent="0.2">
      <c r="A5754" s="8" t="s">
        <v>16426</v>
      </c>
      <c r="B5754" s="8" t="s">
        <v>16427</v>
      </c>
      <c r="C5754" s="8" t="s">
        <v>45761</v>
      </c>
      <c r="D5754" s="8" t="s">
        <v>45762</v>
      </c>
      <c r="E5754" s="8" t="s">
        <v>55</v>
      </c>
      <c r="F5754" s="8" t="s">
        <v>27</v>
      </c>
      <c r="G5754" s="8" t="s">
        <v>55</v>
      </c>
      <c r="H5754" s="8" t="s">
        <v>27</v>
      </c>
      <c r="I5754" s="8" t="s">
        <v>16294</v>
      </c>
      <c r="J5754" s="8" t="s">
        <v>708</v>
      </c>
      <c r="K5754" s="8" t="s">
        <v>1716</v>
      </c>
      <c r="L5754" s="8" t="s">
        <v>16420</v>
      </c>
      <c r="M5754" s="8" t="s">
        <v>16428</v>
      </c>
      <c r="N5754" s="8" t="s">
        <v>10716</v>
      </c>
      <c r="O5754" s="8" t="s">
        <v>45791</v>
      </c>
      <c r="P5754" s="8" t="s">
        <v>776</v>
      </c>
      <c r="Q5754" s="8" t="s">
        <v>2818</v>
      </c>
      <c r="R5754" s="8" t="s">
        <v>16299</v>
      </c>
      <c r="S5754" s="17" t="s">
        <v>16300</v>
      </c>
      <c r="T5754" s="18">
        <v>43011</v>
      </c>
      <c r="U5754" s="8">
        <v>0.9375</v>
      </c>
      <c r="V5754" s="8">
        <v>0</v>
      </c>
      <c r="W5754" s="8" t="s">
        <v>2170</v>
      </c>
      <c r="X5754" s="8" t="s">
        <v>16429</v>
      </c>
      <c r="Y5754" s="8" t="s">
        <v>16430</v>
      </c>
      <c r="Z5754" s="17" t="s">
        <v>16431</v>
      </c>
      <c r="AA5754" s="8" t="s">
        <v>16432</v>
      </c>
      <c r="AB5754" s="8" t="s">
        <v>16433</v>
      </c>
    </row>
    <row r="5755" spans="1:28" hidden="1" x14ac:dyDescent="0.2">
      <c r="A5755" s="8" t="s">
        <v>16510</v>
      </c>
      <c r="B5755" s="8" t="s">
        <v>16511</v>
      </c>
      <c r="C5755" s="8" t="s">
        <v>45761</v>
      </c>
      <c r="D5755" s="8" t="s">
        <v>45762</v>
      </c>
      <c r="E5755" s="8" t="s">
        <v>66</v>
      </c>
      <c r="F5755" s="8" t="s">
        <v>65</v>
      </c>
      <c r="G5755" s="8" t="s">
        <v>66</v>
      </c>
      <c r="H5755" s="8" t="s">
        <v>65</v>
      </c>
      <c r="I5755" s="8" t="s">
        <v>16294</v>
      </c>
      <c r="J5755" s="8" t="s">
        <v>708</v>
      </c>
      <c r="K5755" s="8" t="s">
        <v>1716</v>
      </c>
      <c r="L5755" s="8" t="s">
        <v>16505</v>
      </c>
      <c r="M5755" s="8" t="s">
        <v>1759</v>
      </c>
      <c r="N5755" s="8" t="s">
        <v>10716</v>
      </c>
      <c r="O5755" s="8" t="s">
        <v>45791</v>
      </c>
      <c r="P5755" s="8" t="s">
        <v>776</v>
      </c>
      <c r="Q5755" s="8" t="s">
        <v>2818</v>
      </c>
      <c r="R5755" s="8" t="s">
        <v>16299</v>
      </c>
      <c r="S5755" s="17" t="s">
        <v>16300</v>
      </c>
      <c r="T5755" s="18">
        <v>43012</v>
      </c>
      <c r="U5755" s="8">
        <v>2.0833333333333332E-2</v>
      </c>
      <c r="V5755" s="8">
        <v>0.125</v>
      </c>
      <c r="W5755" s="8" t="s">
        <v>1387</v>
      </c>
      <c r="X5755" s="8" t="s">
        <v>16512</v>
      </c>
      <c r="Y5755" s="8" t="s">
        <v>10148</v>
      </c>
      <c r="Z5755" s="17" t="s">
        <v>16513</v>
      </c>
      <c r="AA5755" s="8" t="s">
        <v>16514</v>
      </c>
      <c r="AB5755" s="8" t="s">
        <v>16515</v>
      </c>
    </row>
    <row r="5756" spans="1:28" hidden="1" x14ac:dyDescent="0.2">
      <c r="A5756" s="8" t="s">
        <v>16516</v>
      </c>
      <c r="B5756" s="8" t="s">
        <v>16517</v>
      </c>
      <c r="C5756" s="8" t="s">
        <v>45761</v>
      </c>
      <c r="D5756" s="8" t="s">
        <v>45762</v>
      </c>
      <c r="E5756" s="8" t="s">
        <v>66</v>
      </c>
      <c r="F5756" s="8" t="s">
        <v>65</v>
      </c>
      <c r="G5756" s="8" t="s">
        <v>66</v>
      </c>
      <c r="H5756" s="8" t="s">
        <v>65</v>
      </c>
      <c r="I5756" s="8" t="s">
        <v>16294</v>
      </c>
      <c r="J5756" s="8" t="s">
        <v>708</v>
      </c>
      <c r="K5756" s="8" t="s">
        <v>1716</v>
      </c>
      <c r="L5756" s="8" t="s">
        <v>1759</v>
      </c>
      <c r="M5756" s="8" t="s">
        <v>16518</v>
      </c>
      <c r="N5756" s="8" t="s">
        <v>10716</v>
      </c>
      <c r="O5756" s="8" t="s">
        <v>45791</v>
      </c>
      <c r="P5756" s="8" t="s">
        <v>776</v>
      </c>
      <c r="Q5756" s="8" t="s">
        <v>2818</v>
      </c>
      <c r="R5756" s="8" t="s">
        <v>16299</v>
      </c>
      <c r="S5756" s="17" t="s">
        <v>16300</v>
      </c>
      <c r="T5756" s="18">
        <v>43012</v>
      </c>
      <c r="U5756" s="8">
        <v>0.125</v>
      </c>
      <c r="V5756" s="8">
        <v>0.1875</v>
      </c>
      <c r="W5756" s="8" t="s">
        <v>2170</v>
      </c>
      <c r="X5756" s="8" t="s">
        <v>2169</v>
      </c>
      <c r="Y5756" s="8" t="s">
        <v>16493</v>
      </c>
      <c r="Z5756" s="17" t="s">
        <v>16519</v>
      </c>
      <c r="AA5756" s="8" t="s">
        <v>16520</v>
      </c>
      <c r="AB5756" s="8" t="s">
        <v>16521</v>
      </c>
    </row>
    <row r="5757" spans="1:28" hidden="1" x14ac:dyDescent="0.2">
      <c r="A5757" s="8" t="s">
        <v>16522</v>
      </c>
      <c r="B5757" s="8" t="s">
        <v>16523</v>
      </c>
      <c r="C5757" s="8" t="s">
        <v>45761</v>
      </c>
      <c r="D5757" s="8" t="s">
        <v>45762</v>
      </c>
      <c r="E5757" s="8" t="s">
        <v>66</v>
      </c>
      <c r="F5757" s="8" t="s">
        <v>65</v>
      </c>
      <c r="G5757" s="8" t="s">
        <v>66</v>
      </c>
      <c r="H5757" s="8" t="s">
        <v>65</v>
      </c>
      <c r="I5757" s="8" t="s">
        <v>16294</v>
      </c>
      <c r="J5757" s="8" t="s">
        <v>708</v>
      </c>
      <c r="K5757" s="8" t="s">
        <v>1716</v>
      </c>
      <c r="L5757" s="8" t="s">
        <v>16518</v>
      </c>
      <c r="M5757" s="8" t="s">
        <v>16524</v>
      </c>
      <c r="N5757" s="8" t="s">
        <v>10716</v>
      </c>
      <c r="O5757" s="8" t="s">
        <v>45791</v>
      </c>
      <c r="P5757" s="8" t="s">
        <v>776</v>
      </c>
      <c r="Q5757" s="8" t="s">
        <v>2818</v>
      </c>
      <c r="R5757" s="8" t="s">
        <v>16299</v>
      </c>
      <c r="S5757" s="17" t="s">
        <v>16300</v>
      </c>
      <c r="T5757" s="18">
        <v>43012</v>
      </c>
      <c r="U5757" s="8">
        <v>0.1875</v>
      </c>
      <c r="V5757" s="8">
        <v>0.22916666666666666</v>
      </c>
      <c r="W5757" s="8" t="s">
        <v>1495</v>
      </c>
      <c r="X5757" s="8" t="s">
        <v>16525</v>
      </c>
      <c r="Y5757" s="8" t="s">
        <v>16526</v>
      </c>
      <c r="Z5757" s="17" t="s">
        <v>16366</v>
      </c>
      <c r="AA5757" s="8" t="s">
        <v>16527</v>
      </c>
      <c r="AB5757" s="8" t="s">
        <v>16528</v>
      </c>
    </row>
    <row r="5758" spans="1:28" hidden="1" x14ac:dyDescent="0.2">
      <c r="A5758" s="8" t="s">
        <v>16489</v>
      </c>
      <c r="B5758" s="8" t="s">
        <v>16490</v>
      </c>
      <c r="C5758" s="8" t="s">
        <v>45761</v>
      </c>
      <c r="D5758" s="8" t="s">
        <v>45762</v>
      </c>
      <c r="E5758" s="8" t="s">
        <v>66</v>
      </c>
      <c r="F5758" s="8" t="s">
        <v>65</v>
      </c>
      <c r="G5758" s="8" t="s">
        <v>66</v>
      </c>
      <c r="H5758" s="8" t="s">
        <v>65</v>
      </c>
      <c r="I5758" s="8" t="s">
        <v>16294</v>
      </c>
      <c r="J5758" s="8" t="s">
        <v>708</v>
      </c>
      <c r="K5758" s="8" t="s">
        <v>1716</v>
      </c>
      <c r="L5758" s="8" t="s">
        <v>298</v>
      </c>
      <c r="M5758" s="8" t="s">
        <v>16491</v>
      </c>
      <c r="N5758" s="8" t="s">
        <v>10716</v>
      </c>
      <c r="O5758" s="8" t="s">
        <v>45791</v>
      </c>
      <c r="P5758" s="8" t="s">
        <v>776</v>
      </c>
      <c r="Q5758" s="8" t="s">
        <v>2818</v>
      </c>
      <c r="R5758" s="8" t="s">
        <v>16299</v>
      </c>
      <c r="S5758" s="17" t="s">
        <v>16300</v>
      </c>
      <c r="T5758" s="18">
        <v>43012</v>
      </c>
      <c r="U5758" s="8">
        <v>0.75</v>
      </c>
      <c r="V5758" s="8">
        <v>0.85416666666666663</v>
      </c>
      <c r="W5758" s="8" t="s">
        <v>1387</v>
      </c>
      <c r="X5758" s="8" t="s">
        <v>16492</v>
      </c>
      <c r="Y5758" s="8" t="s">
        <v>16493</v>
      </c>
      <c r="Z5758" s="17" t="s">
        <v>16494</v>
      </c>
      <c r="AA5758" s="8" t="s">
        <v>16495</v>
      </c>
      <c r="AB5758" s="8" t="s">
        <v>16496</v>
      </c>
    </row>
    <row r="5759" spans="1:28" hidden="1" x14ac:dyDescent="0.2">
      <c r="A5759" s="8" t="s">
        <v>16497</v>
      </c>
      <c r="B5759" s="8" t="s">
        <v>16498</v>
      </c>
      <c r="C5759" s="8" t="s">
        <v>45761</v>
      </c>
      <c r="D5759" s="8" t="s">
        <v>45762</v>
      </c>
      <c r="E5759" s="8" t="s">
        <v>66</v>
      </c>
      <c r="F5759" s="8" t="s">
        <v>65</v>
      </c>
      <c r="G5759" s="8" t="s">
        <v>66</v>
      </c>
      <c r="H5759" s="8" t="s">
        <v>65</v>
      </c>
      <c r="I5759" s="8" t="s">
        <v>16294</v>
      </c>
      <c r="J5759" s="8" t="s">
        <v>708</v>
      </c>
      <c r="K5759" s="8" t="s">
        <v>1716</v>
      </c>
      <c r="L5759" s="8" t="s">
        <v>16491</v>
      </c>
      <c r="M5759" s="8" t="s">
        <v>1289</v>
      </c>
      <c r="N5759" s="8" t="s">
        <v>10716</v>
      </c>
      <c r="O5759" s="8" t="s">
        <v>45791</v>
      </c>
      <c r="P5759" s="8" t="s">
        <v>776</v>
      </c>
      <c r="Q5759" s="8" t="s">
        <v>2818</v>
      </c>
      <c r="R5759" s="8" t="s">
        <v>16299</v>
      </c>
      <c r="S5759" s="17" t="s">
        <v>16300</v>
      </c>
      <c r="T5759" s="18">
        <v>43012</v>
      </c>
      <c r="U5759" s="8">
        <v>0.85416666666666663</v>
      </c>
      <c r="V5759" s="8">
        <v>0.95833333333333337</v>
      </c>
      <c r="W5759" s="8" t="s">
        <v>1387</v>
      </c>
      <c r="X5759" s="8" t="s">
        <v>16499</v>
      </c>
      <c r="Y5759" s="8" t="s">
        <v>16493</v>
      </c>
      <c r="Z5759" s="17" t="s">
        <v>16500</v>
      </c>
      <c r="AA5759" s="8" t="s">
        <v>16501</v>
      </c>
      <c r="AB5759" s="8" t="s">
        <v>16502</v>
      </c>
    </row>
    <row r="5760" spans="1:28" hidden="1" x14ac:dyDescent="0.2">
      <c r="A5760" s="8" t="s">
        <v>16503</v>
      </c>
      <c r="B5760" s="8" t="s">
        <v>16504</v>
      </c>
      <c r="C5760" s="8" t="s">
        <v>45761</v>
      </c>
      <c r="D5760" s="8" t="s">
        <v>45762</v>
      </c>
      <c r="E5760" s="8" t="s">
        <v>66</v>
      </c>
      <c r="F5760" s="8" t="s">
        <v>65</v>
      </c>
      <c r="G5760" s="8" t="s">
        <v>66</v>
      </c>
      <c r="H5760" s="8" t="s">
        <v>65</v>
      </c>
      <c r="I5760" s="8" t="s">
        <v>16294</v>
      </c>
      <c r="J5760" s="8" t="s">
        <v>708</v>
      </c>
      <c r="K5760" s="8" t="s">
        <v>1716</v>
      </c>
      <c r="L5760" s="8" t="s">
        <v>1289</v>
      </c>
      <c r="M5760" s="8" t="s">
        <v>16505</v>
      </c>
      <c r="N5760" s="8" t="s">
        <v>10716</v>
      </c>
      <c r="O5760" s="8" t="s">
        <v>45791</v>
      </c>
      <c r="P5760" s="8" t="s">
        <v>776</v>
      </c>
      <c r="Q5760" s="8" t="s">
        <v>2818</v>
      </c>
      <c r="R5760" s="8" t="s">
        <v>16299</v>
      </c>
      <c r="S5760" s="17" t="s">
        <v>16300</v>
      </c>
      <c r="T5760" s="18">
        <v>43012</v>
      </c>
      <c r="U5760" s="8">
        <v>0.95833333333333337</v>
      </c>
      <c r="V5760" s="8">
        <v>2.0833333333333332E-2</v>
      </c>
      <c r="W5760" s="8" t="s">
        <v>2170</v>
      </c>
      <c r="X5760" s="8" t="s">
        <v>16506</v>
      </c>
      <c r="Y5760" s="8" t="s">
        <v>16493</v>
      </c>
      <c r="Z5760" s="17" t="s">
        <v>16507</v>
      </c>
      <c r="AA5760" s="8" t="s">
        <v>16508</v>
      </c>
      <c r="AB5760" s="8" t="s">
        <v>16509</v>
      </c>
    </row>
    <row r="5761" spans="1:28" hidden="1" x14ac:dyDescent="0.2">
      <c r="A5761" s="8" t="s">
        <v>16466</v>
      </c>
      <c r="B5761" s="8" t="s">
        <v>16467</v>
      </c>
      <c r="C5761" s="8" t="s">
        <v>45761</v>
      </c>
      <c r="D5761" s="8" t="s">
        <v>45762</v>
      </c>
      <c r="E5761" s="8" t="s">
        <v>86</v>
      </c>
      <c r="F5761" s="8" t="s">
        <v>65</v>
      </c>
      <c r="G5761" s="8" t="s">
        <v>86</v>
      </c>
      <c r="H5761" s="8" t="s">
        <v>65</v>
      </c>
      <c r="I5761" s="8" t="s">
        <v>16294</v>
      </c>
      <c r="J5761" s="8" t="s">
        <v>708</v>
      </c>
      <c r="K5761" s="8" t="s">
        <v>1716</v>
      </c>
      <c r="L5761" s="8" t="s">
        <v>9690</v>
      </c>
      <c r="M5761" s="8" t="s">
        <v>16468</v>
      </c>
      <c r="N5761" s="8" t="s">
        <v>10716</v>
      </c>
      <c r="O5761" s="8" t="s">
        <v>45791</v>
      </c>
      <c r="P5761" s="8" t="s">
        <v>776</v>
      </c>
      <c r="Q5761" s="8" t="s">
        <v>2818</v>
      </c>
      <c r="R5761" s="8" t="s">
        <v>16299</v>
      </c>
      <c r="S5761" s="17" t="s">
        <v>16300</v>
      </c>
      <c r="T5761" s="18">
        <v>43013</v>
      </c>
      <c r="U5761" s="8">
        <v>0</v>
      </c>
      <c r="V5761" s="8">
        <v>2.0833333333333332E-2</v>
      </c>
      <c r="W5761" s="8" t="s">
        <v>2155</v>
      </c>
      <c r="X5761" s="8" t="s">
        <v>16469</v>
      </c>
      <c r="Y5761" s="8" t="s">
        <v>16449</v>
      </c>
      <c r="Z5761" s="17" t="s">
        <v>16470</v>
      </c>
      <c r="AA5761" s="8" t="s">
        <v>16471</v>
      </c>
      <c r="AB5761" s="8" t="s">
        <v>16472</v>
      </c>
    </row>
    <row r="5762" spans="1:28" hidden="1" x14ac:dyDescent="0.2">
      <c r="A5762" s="8" t="s">
        <v>16473</v>
      </c>
      <c r="B5762" s="8" t="s">
        <v>16474</v>
      </c>
      <c r="C5762" s="8" t="s">
        <v>45761</v>
      </c>
      <c r="D5762" s="8" t="s">
        <v>45762</v>
      </c>
      <c r="E5762" s="8" t="s">
        <v>86</v>
      </c>
      <c r="F5762" s="8" t="s">
        <v>65</v>
      </c>
      <c r="G5762" s="8" t="s">
        <v>86</v>
      </c>
      <c r="H5762" s="8" t="s">
        <v>65</v>
      </c>
      <c r="I5762" s="8" t="s">
        <v>16294</v>
      </c>
      <c r="J5762" s="8" t="s">
        <v>708</v>
      </c>
      <c r="K5762" s="8" t="s">
        <v>1716</v>
      </c>
      <c r="L5762" s="8" t="s">
        <v>16468</v>
      </c>
      <c r="M5762" s="8" t="s">
        <v>9698</v>
      </c>
      <c r="N5762" s="8" t="s">
        <v>10716</v>
      </c>
      <c r="O5762" s="8" t="s">
        <v>45791</v>
      </c>
      <c r="P5762" s="8" t="s">
        <v>776</v>
      </c>
      <c r="Q5762" s="8" t="s">
        <v>2818</v>
      </c>
      <c r="R5762" s="8" t="s">
        <v>16299</v>
      </c>
      <c r="S5762" s="17" t="s">
        <v>16300</v>
      </c>
      <c r="T5762" s="18">
        <v>43013</v>
      </c>
      <c r="U5762" s="8">
        <v>2.0833333333333332E-2</v>
      </c>
      <c r="V5762" s="8">
        <v>8.3333333333333329E-2</v>
      </c>
      <c r="W5762" s="8" t="s">
        <v>2170</v>
      </c>
      <c r="X5762" s="8" t="s">
        <v>16475</v>
      </c>
      <c r="Y5762" s="8" t="s">
        <v>16476</v>
      </c>
      <c r="Z5762" s="17" t="s">
        <v>16477</v>
      </c>
      <c r="AA5762" s="8" t="s">
        <v>16478</v>
      </c>
      <c r="AB5762" s="8" t="s">
        <v>16479</v>
      </c>
    </row>
    <row r="5763" spans="1:28" hidden="1" x14ac:dyDescent="0.2">
      <c r="A5763" s="8" t="s">
        <v>16480</v>
      </c>
      <c r="B5763" s="8" t="s">
        <v>16481</v>
      </c>
      <c r="C5763" s="8" t="s">
        <v>45761</v>
      </c>
      <c r="D5763" s="8" t="s">
        <v>45762</v>
      </c>
      <c r="E5763" s="8" t="s">
        <v>86</v>
      </c>
      <c r="F5763" s="8" t="s">
        <v>65</v>
      </c>
      <c r="G5763" s="8" t="s">
        <v>86</v>
      </c>
      <c r="H5763" s="8" t="s">
        <v>65</v>
      </c>
      <c r="I5763" s="8" t="s">
        <v>16294</v>
      </c>
      <c r="J5763" s="8" t="s">
        <v>708</v>
      </c>
      <c r="K5763" s="8" t="s">
        <v>1716</v>
      </c>
      <c r="L5763" s="8" t="s">
        <v>9698</v>
      </c>
      <c r="M5763" s="8" t="s">
        <v>16482</v>
      </c>
      <c r="N5763" s="8" t="s">
        <v>10716</v>
      </c>
      <c r="O5763" s="8" t="s">
        <v>45791</v>
      </c>
      <c r="P5763" s="8" t="s">
        <v>776</v>
      </c>
      <c r="Q5763" s="8" t="s">
        <v>2818</v>
      </c>
      <c r="R5763" s="8" t="s">
        <v>16299</v>
      </c>
      <c r="S5763" s="17" t="s">
        <v>16300</v>
      </c>
      <c r="T5763" s="18">
        <v>43013</v>
      </c>
      <c r="U5763" s="8">
        <v>8.3333333333333329E-2</v>
      </c>
      <c r="V5763" s="8">
        <v>0.14583333333333334</v>
      </c>
      <c r="W5763" s="8" t="s">
        <v>2170</v>
      </c>
      <c r="X5763" s="8" t="s">
        <v>2169</v>
      </c>
      <c r="Y5763" s="8" t="s">
        <v>16449</v>
      </c>
      <c r="Z5763" s="17" t="s">
        <v>16366</v>
      </c>
      <c r="AA5763" s="8" t="s">
        <v>16483</v>
      </c>
      <c r="AB5763" s="8" t="s">
        <v>16484</v>
      </c>
    </row>
    <row r="5764" spans="1:28" hidden="1" x14ac:dyDescent="0.2">
      <c r="A5764" s="8" t="s">
        <v>16485</v>
      </c>
      <c r="B5764" s="8" t="s">
        <v>16486</v>
      </c>
      <c r="C5764" s="8" t="s">
        <v>45761</v>
      </c>
      <c r="D5764" s="8" t="s">
        <v>45762</v>
      </c>
      <c r="E5764" s="8" t="s">
        <v>86</v>
      </c>
      <c r="F5764" s="8" t="s">
        <v>65</v>
      </c>
      <c r="G5764" s="8" t="s">
        <v>86</v>
      </c>
      <c r="H5764" s="8" t="s">
        <v>65</v>
      </c>
      <c r="I5764" s="8" t="s">
        <v>16294</v>
      </c>
      <c r="J5764" s="8" t="s">
        <v>708</v>
      </c>
      <c r="K5764" s="8" t="s">
        <v>1716</v>
      </c>
      <c r="L5764" s="8" t="s">
        <v>16482</v>
      </c>
      <c r="M5764" s="8" t="s">
        <v>9712</v>
      </c>
      <c r="N5764" s="8" t="s">
        <v>10716</v>
      </c>
      <c r="O5764" s="8" t="s">
        <v>45791</v>
      </c>
      <c r="P5764" s="8" t="s">
        <v>776</v>
      </c>
      <c r="Q5764" s="8" t="s">
        <v>2818</v>
      </c>
      <c r="R5764" s="8" t="s">
        <v>16299</v>
      </c>
      <c r="S5764" s="17" t="s">
        <v>16300</v>
      </c>
      <c r="T5764" s="18">
        <v>43013</v>
      </c>
      <c r="U5764" s="8">
        <v>0.14583333333333334</v>
      </c>
      <c r="V5764" s="8">
        <v>0.22916666666666666</v>
      </c>
      <c r="W5764" s="8" t="s">
        <v>1100</v>
      </c>
      <c r="X5764" s="8" t="s">
        <v>2169</v>
      </c>
      <c r="Y5764" s="8" t="s">
        <v>16456</v>
      </c>
      <c r="Z5764" s="17" t="s">
        <v>16366</v>
      </c>
      <c r="AA5764" s="8" t="s">
        <v>16487</v>
      </c>
      <c r="AB5764" s="8" t="s">
        <v>16488</v>
      </c>
    </row>
    <row r="5765" spans="1:28" hidden="1" x14ac:dyDescent="0.2">
      <c r="A5765" s="8" t="s">
        <v>16445</v>
      </c>
      <c r="B5765" s="8" t="s">
        <v>16446</v>
      </c>
      <c r="C5765" s="8" t="s">
        <v>45761</v>
      </c>
      <c r="D5765" s="8" t="s">
        <v>45762</v>
      </c>
      <c r="E5765" s="8" t="s">
        <v>86</v>
      </c>
      <c r="F5765" s="8" t="s">
        <v>65</v>
      </c>
      <c r="G5765" s="8" t="s">
        <v>86</v>
      </c>
      <c r="H5765" s="8" t="s">
        <v>65</v>
      </c>
      <c r="I5765" s="8" t="s">
        <v>16294</v>
      </c>
      <c r="J5765" s="8" t="s">
        <v>708</v>
      </c>
      <c r="K5765" s="8" t="s">
        <v>1716</v>
      </c>
      <c r="L5765" s="8" t="s">
        <v>88</v>
      </c>
      <c r="M5765" s="8" t="s">
        <v>16447</v>
      </c>
      <c r="N5765" s="8" t="s">
        <v>10716</v>
      </c>
      <c r="O5765" s="8" t="s">
        <v>45791</v>
      </c>
      <c r="P5765" s="8" t="s">
        <v>776</v>
      </c>
      <c r="Q5765" s="8" t="s">
        <v>2818</v>
      </c>
      <c r="R5765" s="8" t="s">
        <v>16299</v>
      </c>
      <c r="S5765" s="17" t="s">
        <v>16300</v>
      </c>
      <c r="T5765" s="18">
        <v>43013</v>
      </c>
      <c r="U5765" s="8">
        <v>0.75</v>
      </c>
      <c r="V5765" s="8">
        <v>0.8125</v>
      </c>
      <c r="W5765" s="8" t="s">
        <v>2170</v>
      </c>
      <c r="X5765" s="8" t="s">
        <v>16448</v>
      </c>
      <c r="Y5765" s="8" t="s">
        <v>16449</v>
      </c>
      <c r="Z5765" s="17" t="s">
        <v>2156</v>
      </c>
      <c r="AA5765" s="8" t="s">
        <v>16450</v>
      </c>
      <c r="AB5765" s="8" t="s">
        <v>16451</v>
      </c>
    </row>
    <row r="5766" spans="1:28" hidden="1" x14ac:dyDescent="0.2">
      <c r="A5766" s="8" t="s">
        <v>16452</v>
      </c>
      <c r="B5766" s="8" t="s">
        <v>16453</v>
      </c>
      <c r="C5766" s="8" t="s">
        <v>45761</v>
      </c>
      <c r="D5766" s="8" t="s">
        <v>45762</v>
      </c>
      <c r="E5766" s="8" t="s">
        <v>86</v>
      </c>
      <c r="F5766" s="8" t="s">
        <v>65</v>
      </c>
      <c r="G5766" s="8" t="s">
        <v>86</v>
      </c>
      <c r="H5766" s="8" t="s">
        <v>65</v>
      </c>
      <c r="I5766" s="8" t="s">
        <v>16294</v>
      </c>
      <c r="J5766" s="8" t="s">
        <v>708</v>
      </c>
      <c r="K5766" s="8" t="s">
        <v>1716</v>
      </c>
      <c r="L5766" s="8" t="s">
        <v>16447</v>
      </c>
      <c r="M5766" s="8" t="s">
        <v>16454</v>
      </c>
      <c r="N5766" s="8" t="s">
        <v>10716</v>
      </c>
      <c r="O5766" s="8" t="s">
        <v>45791</v>
      </c>
      <c r="P5766" s="8" t="s">
        <v>776</v>
      </c>
      <c r="Q5766" s="8" t="s">
        <v>2818</v>
      </c>
      <c r="R5766" s="8" t="s">
        <v>16299</v>
      </c>
      <c r="S5766" s="17" t="s">
        <v>16300</v>
      </c>
      <c r="T5766" s="18">
        <v>43013</v>
      </c>
      <c r="U5766" s="8">
        <v>0.8125</v>
      </c>
      <c r="V5766" s="8">
        <v>0.95833333333333337</v>
      </c>
      <c r="W5766" s="8" t="s">
        <v>2124</v>
      </c>
      <c r="X5766" s="8" t="s">
        <v>16455</v>
      </c>
      <c r="Y5766" s="8" t="s">
        <v>16456</v>
      </c>
      <c r="Z5766" s="17" t="s">
        <v>16457</v>
      </c>
      <c r="AA5766" s="8" t="s">
        <v>16458</v>
      </c>
      <c r="AB5766" s="8" t="s">
        <v>16459</v>
      </c>
    </row>
    <row r="5767" spans="1:28" hidden="1" x14ac:dyDescent="0.2">
      <c r="A5767" s="8" t="s">
        <v>16460</v>
      </c>
      <c r="B5767" s="8" t="s">
        <v>16461</v>
      </c>
      <c r="C5767" s="8" t="s">
        <v>45761</v>
      </c>
      <c r="D5767" s="8" t="s">
        <v>45762</v>
      </c>
      <c r="E5767" s="8" t="s">
        <v>86</v>
      </c>
      <c r="F5767" s="8" t="s">
        <v>65</v>
      </c>
      <c r="G5767" s="8" t="s">
        <v>86</v>
      </c>
      <c r="H5767" s="8" t="s">
        <v>65</v>
      </c>
      <c r="I5767" s="8" t="s">
        <v>16294</v>
      </c>
      <c r="J5767" s="8" t="s">
        <v>708</v>
      </c>
      <c r="K5767" s="8" t="s">
        <v>1716</v>
      </c>
      <c r="L5767" s="8" t="s">
        <v>16454</v>
      </c>
      <c r="M5767" s="8" t="s">
        <v>9690</v>
      </c>
      <c r="N5767" s="8" t="s">
        <v>10716</v>
      </c>
      <c r="O5767" s="8" t="s">
        <v>45791</v>
      </c>
      <c r="P5767" s="8" t="s">
        <v>776</v>
      </c>
      <c r="Q5767" s="8" t="s">
        <v>2818</v>
      </c>
      <c r="R5767" s="8" t="s">
        <v>16299</v>
      </c>
      <c r="S5767" s="17" t="s">
        <v>16300</v>
      </c>
      <c r="T5767" s="18">
        <v>43013</v>
      </c>
      <c r="U5767" s="8">
        <v>0.95833333333333337</v>
      </c>
      <c r="V5767" s="8">
        <v>0</v>
      </c>
      <c r="W5767" s="8" t="s">
        <v>1495</v>
      </c>
      <c r="X5767" s="8" t="s">
        <v>16462</v>
      </c>
      <c r="Y5767" s="8" t="s">
        <v>16456</v>
      </c>
      <c r="Z5767" s="17" t="s">
        <v>16463</v>
      </c>
      <c r="AA5767" s="8" t="s">
        <v>16464</v>
      </c>
      <c r="AB5767" s="8" t="s">
        <v>16465</v>
      </c>
    </row>
    <row r="5768" spans="1:28" hidden="1" x14ac:dyDescent="0.2">
      <c r="A5768" s="8" t="s">
        <v>16535</v>
      </c>
      <c r="B5768" s="8" t="s">
        <v>16536</v>
      </c>
      <c r="C5768" s="8" t="s">
        <v>45761</v>
      </c>
      <c r="D5768" s="8" t="s">
        <v>45762</v>
      </c>
      <c r="E5768" s="8" t="s">
        <v>104</v>
      </c>
      <c r="F5768" s="8" t="s">
        <v>65</v>
      </c>
      <c r="G5768" s="8" t="s">
        <v>104</v>
      </c>
      <c r="H5768" s="8" t="s">
        <v>65</v>
      </c>
      <c r="I5768" s="8" t="s">
        <v>16294</v>
      </c>
      <c r="J5768" s="8" t="s">
        <v>708</v>
      </c>
      <c r="K5768" s="8" t="s">
        <v>1716</v>
      </c>
      <c r="L5768" s="8" t="s">
        <v>4568</v>
      </c>
      <c r="M5768" s="8" t="s">
        <v>3927</v>
      </c>
      <c r="N5768" s="8" t="s">
        <v>10716</v>
      </c>
      <c r="O5768" s="8" t="s">
        <v>45791</v>
      </c>
      <c r="P5768" s="8" t="s">
        <v>776</v>
      </c>
      <c r="Q5768" s="8" t="s">
        <v>2818</v>
      </c>
      <c r="R5768" s="8" t="s">
        <v>16299</v>
      </c>
      <c r="S5768" s="17" t="s">
        <v>16300</v>
      </c>
      <c r="T5768" s="18">
        <v>43015</v>
      </c>
      <c r="U5768" s="8">
        <v>0</v>
      </c>
      <c r="V5768" s="8">
        <v>8.3333333333333329E-2</v>
      </c>
      <c r="W5768" s="8" t="s">
        <v>1100</v>
      </c>
      <c r="X5768" s="8" t="s">
        <v>2169</v>
      </c>
      <c r="Y5768" s="8" t="s">
        <v>16532</v>
      </c>
      <c r="Z5768" s="17" t="s">
        <v>16366</v>
      </c>
      <c r="AA5768" s="8" t="s">
        <v>16537</v>
      </c>
      <c r="AB5768" s="8" t="s">
        <v>16538</v>
      </c>
    </row>
    <row r="5769" spans="1:28" hidden="1" x14ac:dyDescent="0.2">
      <c r="A5769" s="8" t="s">
        <v>16539</v>
      </c>
      <c r="B5769" s="8" t="s">
        <v>16540</v>
      </c>
      <c r="C5769" s="8" t="s">
        <v>45761</v>
      </c>
      <c r="D5769" s="8" t="s">
        <v>45762</v>
      </c>
      <c r="E5769" s="8" t="s">
        <v>104</v>
      </c>
      <c r="F5769" s="8" t="s">
        <v>65</v>
      </c>
      <c r="G5769" s="8" t="s">
        <v>104</v>
      </c>
      <c r="H5769" s="8" t="s">
        <v>65</v>
      </c>
      <c r="I5769" s="8" t="s">
        <v>16294</v>
      </c>
      <c r="J5769" s="8" t="s">
        <v>708</v>
      </c>
      <c r="K5769" s="8" t="s">
        <v>1716</v>
      </c>
      <c r="L5769" s="8" t="s">
        <v>3927</v>
      </c>
      <c r="M5769" s="8" t="s">
        <v>16541</v>
      </c>
      <c r="N5769" s="8" t="s">
        <v>10716</v>
      </c>
      <c r="O5769" s="8" t="s">
        <v>45791</v>
      </c>
      <c r="P5769" s="8" t="s">
        <v>776</v>
      </c>
      <c r="Q5769" s="8" t="s">
        <v>2818</v>
      </c>
      <c r="R5769" s="8" t="s">
        <v>16299</v>
      </c>
      <c r="S5769" s="17" t="s">
        <v>16300</v>
      </c>
      <c r="T5769" s="18">
        <v>43015</v>
      </c>
      <c r="U5769" s="8">
        <v>8.3333333333333329E-2</v>
      </c>
      <c r="V5769" s="8">
        <v>0.1875</v>
      </c>
      <c r="W5769" s="8" t="s">
        <v>1387</v>
      </c>
      <c r="X5769" s="8" t="s">
        <v>16542</v>
      </c>
      <c r="Y5769" s="8" t="s">
        <v>2768</v>
      </c>
      <c r="Z5769" s="17" t="s">
        <v>16513</v>
      </c>
      <c r="AA5769" s="8" t="s">
        <v>16543</v>
      </c>
      <c r="AB5769" s="8" t="s">
        <v>16544</v>
      </c>
    </row>
    <row r="5770" spans="1:28" hidden="1" x14ac:dyDescent="0.2">
      <c r="A5770" s="8" t="s">
        <v>16545</v>
      </c>
      <c r="B5770" s="8" t="s">
        <v>16546</v>
      </c>
      <c r="C5770" s="8" t="s">
        <v>45761</v>
      </c>
      <c r="D5770" s="8" t="s">
        <v>45762</v>
      </c>
      <c r="E5770" s="8" t="s">
        <v>104</v>
      </c>
      <c r="F5770" s="8" t="s">
        <v>65</v>
      </c>
      <c r="G5770" s="8" t="s">
        <v>104</v>
      </c>
      <c r="H5770" s="8" t="s">
        <v>65</v>
      </c>
      <c r="I5770" s="8" t="s">
        <v>16294</v>
      </c>
      <c r="J5770" s="8" t="s">
        <v>708</v>
      </c>
      <c r="K5770" s="8" t="s">
        <v>1716</v>
      </c>
      <c r="L5770" s="8" t="s">
        <v>16541</v>
      </c>
      <c r="M5770" s="8" t="s">
        <v>16547</v>
      </c>
      <c r="N5770" s="8" t="s">
        <v>10716</v>
      </c>
      <c r="O5770" s="8" t="s">
        <v>45791</v>
      </c>
      <c r="P5770" s="8" t="s">
        <v>776</v>
      </c>
      <c r="Q5770" s="8" t="s">
        <v>2818</v>
      </c>
      <c r="R5770" s="8" t="s">
        <v>16299</v>
      </c>
      <c r="S5770" s="17" t="s">
        <v>16300</v>
      </c>
      <c r="T5770" s="18">
        <v>43015</v>
      </c>
      <c r="U5770" s="8">
        <v>0.1875</v>
      </c>
      <c r="V5770" s="8">
        <v>0.22916666666666666</v>
      </c>
      <c r="W5770" s="8" t="s">
        <v>1495</v>
      </c>
      <c r="X5770" s="8" t="s">
        <v>16548</v>
      </c>
      <c r="Y5770" s="8" t="s">
        <v>16549</v>
      </c>
      <c r="Z5770" s="17" t="s">
        <v>16550</v>
      </c>
      <c r="AA5770" s="8" t="s">
        <v>16551</v>
      </c>
      <c r="AB5770" s="8" t="s">
        <v>16552</v>
      </c>
    </row>
    <row r="5771" spans="1:28" hidden="1" x14ac:dyDescent="0.2">
      <c r="A5771" s="8" t="s">
        <v>16529</v>
      </c>
      <c r="B5771" s="8" t="s">
        <v>16530</v>
      </c>
      <c r="C5771" s="8" t="s">
        <v>45761</v>
      </c>
      <c r="D5771" s="8" t="s">
        <v>45762</v>
      </c>
      <c r="E5771" s="8" t="s">
        <v>104</v>
      </c>
      <c r="F5771" s="8" t="s">
        <v>65</v>
      </c>
      <c r="G5771" s="8" t="s">
        <v>104</v>
      </c>
      <c r="H5771" s="8" t="s">
        <v>65</v>
      </c>
      <c r="I5771" s="8" t="s">
        <v>16294</v>
      </c>
      <c r="J5771" s="8" t="s">
        <v>708</v>
      </c>
      <c r="K5771" s="8" t="s">
        <v>1716</v>
      </c>
      <c r="L5771" s="8" t="s">
        <v>106</v>
      </c>
      <c r="M5771" s="8" t="s">
        <v>4568</v>
      </c>
      <c r="N5771" s="8" t="s">
        <v>10716</v>
      </c>
      <c r="O5771" s="8" t="s">
        <v>45791</v>
      </c>
      <c r="P5771" s="8" t="s">
        <v>776</v>
      </c>
      <c r="Q5771" s="8" t="s">
        <v>2818</v>
      </c>
      <c r="R5771" s="8" t="s">
        <v>16299</v>
      </c>
      <c r="S5771" s="17" t="s">
        <v>16300</v>
      </c>
      <c r="T5771" s="18">
        <v>43015</v>
      </c>
      <c r="U5771" s="8">
        <v>0.75</v>
      </c>
      <c r="V5771" s="8">
        <v>0</v>
      </c>
      <c r="W5771" s="8" t="s">
        <v>30</v>
      </c>
      <c r="X5771" s="8" t="s">
        <v>16531</v>
      </c>
      <c r="Y5771" s="8" t="s">
        <v>16532</v>
      </c>
      <c r="Z5771" s="17" t="s">
        <v>14984</v>
      </c>
      <c r="AA5771" s="8" t="s">
        <v>16533</v>
      </c>
      <c r="AB5771" s="8" t="s">
        <v>16534</v>
      </c>
    </row>
    <row r="5772" spans="1:28" hidden="1" x14ac:dyDescent="0.2">
      <c r="A5772" s="8" t="s">
        <v>16569</v>
      </c>
      <c r="B5772" s="8" t="s">
        <v>16570</v>
      </c>
      <c r="C5772" s="8" t="s">
        <v>45761</v>
      </c>
      <c r="D5772" s="8" t="s">
        <v>45762</v>
      </c>
      <c r="E5772" s="8" t="s">
        <v>96</v>
      </c>
      <c r="F5772" s="8" t="s">
        <v>65</v>
      </c>
      <c r="G5772" s="8" t="s">
        <v>96</v>
      </c>
      <c r="H5772" s="8" t="s">
        <v>65</v>
      </c>
      <c r="I5772" s="8" t="s">
        <v>16294</v>
      </c>
      <c r="J5772" s="8" t="s">
        <v>708</v>
      </c>
      <c r="K5772" s="8" t="s">
        <v>1716</v>
      </c>
      <c r="L5772" s="8" t="s">
        <v>1803</v>
      </c>
      <c r="M5772" s="8" t="s">
        <v>1357</v>
      </c>
      <c r="N5772" s="8" t="s">
        <v>10716</v>
      </c>
      <c r="O5772" s="8" t="s">
        <v>45791</v>
      </c>
      <c r="P5772" s="8" t="s">
        <v>776</v>
      </c>
      <c r="Q5772" s="8" t="s">
        <v>2818</v>
      </c>
      <c r="R5772" s="8" t="s">
        <v>16299</v>
      </c>
      <c r="S5772" s="17" t="s">
        <v>16300</v>
      </c>
      <c r="T5772" s="18">
        <v>43016</v>
      </c>
      <c r="U5772" s="8">
        <v>4.1666666666666664E-2</v>
      </c>
      <c r="V5772" s="8">
        <v>0.16666666666666666</v>
      </c>
      <c r="W5772" s="8" t="s">
        <v>1283</v>
      </c>
      <c r="X5772" s="8" t="s">
        <v>9305</v>
      </c>
      <c r="Y5772" s="8" t="s">
        <v>16571</v>
      </c>
      <c r="Z5772" s="17" t="s">
        <v>16572</v>
      </c>
      <c r="AA5772" s="8" t="s">
        <v>16573</v>
      </c>
      <c r="AB5772" s="8" t="s">
        <v>16574</v>
      </c>
    </row>
    <row r="5773" spans="1:28" hidden="1" x14ac:dyDescent="0.2">
      <c r="A5773" s="8" t="s">
        <v>16575</v>
      </c>
      <c r="B5773" s="8" t="s">
        <v>16576</v>
      </c>
      <c r="C5773" s="8" t="s">
        <v>45761</v>
      </c>
      <c r="D5773" s="8" t="s">
        <v>45762</v>
      </c>
      <c r="E5773" s="8" t="s">
        <v>96</v>
      </c>
      <c r="F5773" s="8" t="s">
        <v>65</v>
      </c>
      <c r="G5773" s="8" t="s">
        <v>96</v>
      </c>
      <c r="H5773" s="8" t="s">
        <v>65</v>
      </c>
      <c r="I5773" s="8" t="s">
        <v>16294</v>
      </c>
      <c r="J5773" s="8" t="s">
        <v>708</v>
      </c>
      <c r="K5773" s="8" t="s">
        <v>1716</v>
      </c>
      <c r="L5773" s="8" t="s">
        <v>1357</v>
      </c>
      <c r="M5773" s="8" t="s">
        <v>16577</v>
      </c>
      <c r="N5773" s="8" t="s">
        <v>10716</v>
      </c>
      <c r="O5773" s="8" t="s">
        <v>45791</v>
      </c>
      <c r="P5773" s="8" t="s">
        <v>776</v>
      </c>
      <c r="Q5773" s="8" t="s">
        <v>2818</v>
      </c>
      <c r="R5773" s="8" t="s">
        <v>16299</v>
      </c>
      <c r="S5773" s="17" t="s">
        <v>16300</v>
      </c>
      <c r="T5773" s="18">
        <v>43016</v>
      </c>
      <c r="U5773" s="8">
        <v>0.16666666666666666</v>
      </c>
      <c r="V5773" s="8">
        <v>0.22916666666666666</v>
      </c>
      <c r="W5773" s="8" t="s">
        <v>2170</v>
      </c>
      <c r="X5773" s="8" t="s">
        <v>2169</v>
      </c>
      <c r="Y5773" s="8" t="s">
        <v>16571</v>
      </c>
      <c r="Z5773" s="17" t="s">
        <v>16366</v>
      </c>
      <c r="AA5773" s="8" t="s">
        <v>16578</v>
      </c>
      <c r="AB5773" s="8" t="s">
        <v>16579</v>
      </c>
    </row>
    <row r="5774" spans="1:28" hidden="1" x14ac:dyDescent="0.2">
      <c r="A5774" s="8" t="s">
        <v>16553</v>
      </c>
      <c r="B5774" s="8" t="s">
        <v>16554</v>
      </c>
      <c r="C5774" s="8" t="s">
        <v>45761</v>
      </c>
      <c r="D5774" s="8" t="s">
        <v>45762</v>
      </c>
      <c r="E5774" s="8" t="s">
        <v>96</v>
      </c>
      <c r="F5774" s="8" t="s">
        <v>65</v>
      </c>
      <c r="G5774" s="8" t="s">
        <v>96</v>
      </c>
      <c r="H5774" s="8" t="s">
        <v>65</v>
      </c>
      <c r="I5774" s="8" t="s">
        <v>16294</v>
      </c>
      <c r="J5774" s="8" t="s">
        <v>708</v>
      </c>
      <c r="K5774" s="8" t="s">
        <v>1716</v>
      </c>
      <c r="L5774" s="8" t="s">
        <v>98</v>
      </c>
      <c r="M5774" s="8" t="s">
        <v>16555</v>
      </c>
      <c r="N5774" s="8" t="s">
        <v>10716</v>
      </c>
      <c r="O5774" s="8" t="s">
        <v>45791</v>
      </c>
      <c r="P5774" s="8" t="s">
        <v>776</v>
      </c>
      <c r="Q5774" s="8" t="s">
        <v>2818</v>
      </c>
      <c r="R5774" s="8" t="s">
        <v>16299</v>
      </c>
      <c r="S5774" s="17" t="s">
        <v>16300</v>
      </c>
      <c r="T5774" s="18">
        <v>43016</v>
      </c>
      <c r="U5774" s="8">
        <v>0.75</v>
      </c>
      <c r="V5774" s="8">
        <v>0.91666666666666663</v>
      </c>
      <c r="W5774" s="8" t="s">
        <v>739</v>
      </c>
      <c r="X5774" s="8" t="s">
        <v>16556</v>
      </c>
      <c r="Y5774" s="8" t="s">
        <v>9771</v>
      </c>
      <c r="Z5774" s="17" t="s">
        <v>16557</v>
      </c>
      <c r="AA5774" s="8" t="s">
        <v>16558</v>
      </c>
      <c r="AB5774" s="8" t="s">
        <v>16559</v>
      </c>
    </row>
    <row r="5775" spans="1:28" hidden="1" x14ac:dyDescent="0.2">
      <c r="A5775" s="8" t="s">
        <v>16560</v>
      </c>
      <c r="B5775" s="8" t="s">
        <v>16561</v>
      </c>
      <c r="C5775" s="8" t="s">
        <v>45761</v>
      </c>
      <c r="D5775" s="8" t="s">
        <v>45762</v>
      </c>
      <c r="E5775" s="8" t="s">
        <v>96</v>
      </c>
      <c r="F5775" s="8" t="s">
        <v>65</v>
      </c>
      <c r="G5775" s="8" t="s">
        <v>96</v>
      </c>
      <c r="H5775" s="8" t="s">
        <v>65</v>
      </c>
      <c r="I5775" s="8" t="s">
        <v>16294</v>
      </c>
      <c r="J5775" s="8" t="s">
        <v>708</v>
      </c>
      <c r="K5775" s="8" t="s">
        <v>1716</v>
      </c>
      <c r="L5775" s="8" t="s">
        <v>16555</v>
      </c>
      <c r="M5775" s="8" t="s">
        <v>16562</v>
      </c>
      <c r="N5775" s="8" t="s">
        <v>10716</v>
      </c>
      <c r="O5775" s="8" t="s">
        <v>45791</v>
      </c>
      <c r="P5775" s="8" t="s">
        <v>776</v>
      </c>
      <c r="Q5775" s="8" t="s">
        <v>2818</v>
      </c>
      <c r="R5775" s="8" t="s">
        <v>16299</v>
      </c>
      <c r="S5775" s="17" t="s">
        <v>16300</v>
      </c>
      <c r="T5775" s="18">
        <v>43016</v>
      </c>
      <c r="U5775" s="8">
        <v>0.91666666666666663</v>
      </c>
      <c r="V5775" s="8">
        <v>0.97916666666666663</v>
      </c>
      <c r="W5775" s="8" t="s">
        <v>2170</v>
      </c>
      <c r="X5775" s="8" t="s">
        <v>2169</v>
      </c>
      <c r="Y5775" s="8" t="s">
        <v>9771</v>
      </c>
      <c r="Z5775" s="17" t="s">
        <v>16366</v>
      </c>
      <c r="AA5775" s="8" t="s">
        <v>16563</v>
      </c>
      <c r="AB5775" s="8" t="s">
        <v>16564</v>
      </c>
    </row>
    <row r="5776" spans="1:28" hidden="1" x14ac:dyDescent="0.2">
      <c r="A5776" s="8" t="s">
        <v>16565</v>
      </c>
      <c r="B5776" s="8" t="s">
        <v>16566</v>
      </c>
      <c r="C5776" s="8" t="s">
        <v>45761</v>
      </c>
      <c r="D5776" s="8" t="s">
        <v>45762</v>
      </c>
      <c r="E5776" s="8" t="s">
        <v>96</v>
      </c>
      <c r="F5776" s="8" t="s">
        <v>65</v>
      </c>
      <c r="G5776" s="8" t="s">
        <v>96</v>
      </c>
      <c r="H5776" s="8" t="s">
        <v>65</v>
      </c>
      <c r="I5776" s="8" t="s">
        <v>16294</v>
      </c>
      <c r="J5776" s="8" t="s">
        <v>708</v>
      </c>
      <c r="K5776" s="8" t="s">
        <v>1716</v>
      </c>
      <c r="L5776" s="8" t="s">
        <v>16562</v>
      </c>
      <c r="M5776" s="8" t="s">
        <v>1803</v>
      </c>
      <c r="N5776" s="8" t="s">
        <v>10716</v>
      </c>
      <c r="O5776" s="8" t="s">
        <v>45791</v>
      </c>
      <c r="P5776" s="8" t="s">
        <v>776</v>
      </c>
      <c r="Q5776" s="8" t="s">
        <v>2818</v>
      </c>
      <c r="R5776" s="8" t="s">
        <v>16299</v>
      </c>
      <c r="S5776" s="17" t="s">
        <v>16300</v>
      </c>
      <c r="T5776" s="18">
        <v>43016</v>
      </c>
      <c r="U5776" s="8">
        <v>0.97916666666666663</v>
      </c>
      <c r="V5776" s="8">
        <v>4.1666666666666664E-2</v>
      </c>
      <c r="W5776" s="8" t="s">
        <v>2170</v>
      </c>
      <c r="X5776" s="8" t="s">
        <v>2169</v>
      </c>
      <c r="Y5776" s="8" t="s">
        <v>9871</v>
      </c>
      <c r="Z5776" s="17" t="s">
        <v>16366</v>
      </c>
      <c r="AA5776" s="8" t="s">
        <v>16567</v>
      </c>
      <c r="AB5776" s="8" t="s">
        <v>16568</v>
      </c>
    </row>
    <row r="5777" spans="1:28" hidden="1" x14ac:dyDescent="0.2">
      <c r="A5777" s="8" t="s">
        <v>16585</v>
      </c>
      <c r="B5777" s="8" t="s">
        <v>16586</v>
      </c>
      <c r="C5777" s="8" t="s">
        <v>45761</v>
      </c>
      <c r="D5777" s="8" t="s">
        <v>45762</v>
      </c>
      <c r="E5777" s="8" t="s">
        <v>335</v>
      </c>
      <c r="F5777" s="8" t="s">
        <v>65</v>
      </c>
      <c r="G5777" s="8" t="s">
        <v>335</v>
      </c>
      <c r="H5777" s="8" t="s">
        <v>65</v>
      </c>
      <c r="I5777" s="8" t="s">
        <v>16294</v>
      </c>
      <c r="J5777" s="8" t="s">
        <v>708</v>
      </c>
      <c r="K5777" s="8" t="s">
        <v>1716</v>
      </c>
      <c r="L5777" s="8" t="s">
        <v>5613</v>
      </c>
      <c r="M5777" s="8" t="s">
        <v>16587</v>
      </c>
      <c r="N5777" s="8" t="s">
        <v>10716</v>
      </c>
      <c r="O5777" s="8" t="s">
        <v>45791</v>
      </c>
      <c r="P5777" s="8" t="s">
        <v>776</v>
      </c>
      <c r="Q5777" s="8" t="s">
        <v>2818</v>
      </c>
      <c r="R5777" s="8" t="s">
        <v>16299</v>
      </c>
      <c r="S5777" s="17" t="s">
        <v>16300</v>
      </c>
      <c r="T5777" s="18">
        <v>43017</v>
      </c>
      <c r="U5777" s="8">
        <v>0</v>
      </c>
      <c r="V5777" s="8">
        <v>0.1875</v>
      </c>
      <c r="W5777" s="8" t="s">
        <v>8032</v>
      </c>
      <c r="X5777" s="8" t="s">
        <v>16588</v>
      </c>
      <c r="Y5777" s="8" t="s">
        <v>9894</v>
      </c>
      <c r="Z5777" s="17" t="s">
        <v>16589</v>
      </c>
      <c r="AA5777" s="8" t="s">
        <v>16590</v>
      </c>
      <c r="AB5777" s="8" t="s">
        <v>16591</v>
      </c>
    </row>
    <row r="5778" spans="1:28" hidden="1" x14ac:dyDescent="0.2">
      <c r="A5778" s="8" t="s">
        <v>16592</v>
      </c>
      <c r="B5778" s="8" t="s">
        <v>16593</v>
      </c>
      <c r="C5778" s="8" t="s">
        <v>45761</v>
      </c>
      <c r="D5778" s="8" t="s">
        <v>45762</v>
      </c>
      <c r="E5778" s="8" t="s">
        <v>335</v>
      </c>
      <c r="F5778" s="8" t="s">
        <v>65</v>
      </c>
      <c r="G5778" s="8" t="s">
        <v>335</v>
      </c>
      <c r="H5778" s="8" t="s">
        <v>65</v>
      </c>
      <c r="I5778" s="8" t="s">
        <v>16294</v>
      </c>
      <c r="J5778" s="8" t="s">
        <v>708</v>
      </c>
      <c r="K5778" s="8" t="s">
        <v>1716</v>
      </c>
      <c r="L5778" s="8" t="s">
        <v>4591</v>
      </c>
      <c r="M5778" s="8" t="s">
        <v>346</v>
      </c>
      <c r="N5778" s="8" t="s">
        <v>10716</v>
      </c>
      <c r="O5778" s="8" t="s">
        <v>45791</v>
      </c>
      <c r="P5778" s="8" t="s">
        <v>776</v>
      </c>
      <c r="Q5778" s="8" t="s">
        <v>2818</v>
      </c>
      <c r="R5778" s="8" t="s">
        <v>16299</v>
      </c>
      <c r="S5778" s="17" t="s">
        <v>16300</v>
      </c>
      <c r="T5778" s="18">
        <v>43017</v>
      </c>
      <c r="U5778" s="8">
        <v>0.20833333333333334</v>
      </c>
      <c r="V5778" s="8">
        <v>0.25</v>
      </c>
      <c r="W5778" s="8" t="s">
        <v>1495</v>
      </c>
      <c r="X5778" s="8" t="s">
        <v>16594</v>
      </c>
      <c r="Y5778" s="8" t="s">
        <v>9871</v>
      </c>
      <c r="Z5778" s="17" t="s">
        <v>16595</v>
      </c>
      <c r="AA5778" s="8" t="s">
        <v>16596</v>
      </c>
      <c r="AB5778" s="8" t="s">
        <v>16597</v>
      </c>
    </row>
    <row r="5779" spans="1:28" hidden="1" x14ac:dyDescent="0.2">
      <c r="A5779" s="8" t="s">
        <v>16580</v>
      </c>
      <c r="B5779" s="8" t="s">
        <v>16581</v>
      </c>
      <c r="C5779" s="8" t="s">
        <v>45761</v>
      </c>
      <c r="D5779" s="8" t="s">
        <v>45762</v>
      </c>
      <c r="E5779" s="8" t="s">
        <v>335</v>
      </c>
      <c r="F5779" s="8" t="s">
        <v>65</v>
      </c>
      <c r="G5779" s="8" t="s">
        <v>335</v>
      </c>
      <c r="H5779" s="8" t="s">
        <v>65</v>
      </c>
      <c r="I5779" s="8" t="s">
        <v>16294</v>
      </c>
      <c r="J5779" s="8" t="s">
        <v>708</v>
      </c>
      <c r="K5779" s="8" t="s">
        <v>1716</v>
      </c>
      <c r="L5779" s="8" t="s">
        <v>337</v>
      </c>
      <c r="M5779" s="8" t="s">
        <v>5613</v>
      </c>
      <c r="N5779" s="8" t="s">
        <v>10716</v>
      </c>
      <c r="O5779" s="8" t="s">
        <v>45791</v>
      </c>
      <c r="P5779" s="8" t="s">
        <v>776</v>
      </c>
      <c r="Q5779" s="8" t="s">
        <v>2818</v>
      </c>
      <c r="R5779" s="8" t="s">
        <v>16299</v>
      </c>
      <c r="S5779" s="17" t="s">
        <v>16300</v>
      </c>
      <c r="T5779" s="18">
        <v>43017</v>
      </c>
      <c r="U5779" s="8">
        <v>0.75</v>
      </c>
      <c r="V5779" s="8">
        <v>0</v>
      </c>
      <c r="W5779" s="8" t="s">
        <v>30</v>
      </c>
      <c r="X5779" s="8" t="s">
        <v>16582</v>
      </c>
      <c r="Y5779" s="8" t="s">
        <v>9871</v>
      </c>
      <c r="Z5779" s="17" t="s">
        <v>16360</v>
      </c>
      <c r="AA5779" s="8" t="s">
        <v>16583</v>
      </c>
      <c r="AB5779" s="8" t="s">
        <v>16584</v>
      </c>
    </row>
    <row r="5780" spans="1:28" hidden="1" x14ac:dyDescent="0.2">
      <c r="A5780" s="8" t="s">
        <v>21092</v>
      </c>
      <c r="B5780" s="8" t="s">
        <v>21093</v>
      </c>
      <c r="C5780" s="8" t="s">
        <v>45761</v>
      </c>
      <c r="D5780" s="8" t="s">
        <v>45762</v>
      </c>
      <c r="E5780" s="8" t="s">
        <v>29</v>
      </c>
      <c r="F5780" s="8" t="s">
        <v>27</v>
      </c>
      <c r="G5780" s="8" t="s">
        <v>29</v>
      </c>
      <c r="H5780" s="8" t="s">
        <v>27</v>
      </c>
      <c r="I5780" s="8" t="s">
        <v>21094</v>
      </c>
      <c r="J5780" s="8" t="s">
        <v>28</v>
      </c>
      <c r="K5780" s="8" t="s">
        <v>773</v>
      </c>
      <c r="L5780" s="8" t="s">
        <v>31</v>
      </c>
      <c r="M5780" s="8" t="s">
        <v>14682</v>
      </c>
      <c r="N5780" s="8" t="s">
        <v>10716</v>
      </c>
      <c r="O5780" s="8" t="s">
        <v>45791</v>
      </c>
      <c r="P5780" s="8" t="s">
        <v>776</v>
      </c>
      <c r="Q5780" s="8" t="s">
        <v>9415</v>
      </c>
      <c r="R5780" s="8" t="s">
        <v>21095</v>
      </c>
      <c r="S5780" s="17" t="s">
        <v>21096</v>
      </c>
      <c r="T5780" s="18">
        <v>43009</v>
      </c>
      <c r="U5780" s="8">
        <v>0.25</v>
      </c>
      <c r="V5780" s="8">
        <v>0.3125</v>
      </c>
      <c r="W5780" s="8" t="s">
        <v>2170</v>
      </c>
      <c r="X5780" s="8" t="s">
        <v>14685</v>
      </c>
      <c r="Y5780" s="8" t="s">
        <v>14686</v>
      </c>
      <c r="Z5780" s="17" t="s">
        <v>21097</v>
      </c>
      <c r="AA5780" s="8" t="s">
        <v>21098</v>
      </c>
      <c r="AB5780" s="8" t="s">
        <v>21099</v>
      </c>
    </row>
    <row r="5781" spans="1:28" hidden="1" x14ac:dyDescent="0.2">
      <c r="A5781" s="8" t="s">
        <v>21100</v>
      </c>
      <c r="B5781" s="8" t="s">
        <v>21101</v>
      </c>
      <c r="C5781" s="8" t="s">
        <v>45761</v>
      </c>
      <c r="D5781" s="8" t="s">
        <v>45762</v>
      </c>
      <c r="E5781" s="8" t="s">
        <v>29</v>
      </c>
      <c r="F5781" s="8" t="s">
        <v>27</v>
      </c>
      <c r="G5781" s="8" t="s">
        <v>29</v>
      </c>
      <c r="H5781" s="8" t="s">
        <v>27</v>
      </c>
      <c r="I5781" s="8" t="s">
        <v>21094</v>
      </c>
      <c r="J5781" s="8" t="s">
        <v>28</v>
      </c>
      <c r="K5781" s="8" t="s">
        <v>773</v>
      </c>
      <c r="L5781" s="8" t="s">
        <v>14682</v>
      </c>
      <c r="M5781" s="8" t="s">
        <v>12255</v>
      </c>
      <c r="N5781" s="8" t="s">
        <v>10716</v>
      </c>
      <c r="O5781" s="8" t="s">
        <v>45791</v>
      </c>
      <c r="P5781" s="8" t="s">
        <v>776</v>
      </c>
      <c r="Q5781" s="8" t="s">
        <v>9415</v>
      </c>
      <c r="R5781" s="8" t="s">
        <v>21095</v>
      </c>
      <c r="S5781" s="17" t="s">
        <v>21096</v>
      </c>
      <c r="T5781" s="18">
        <v>43009</v>
      </c>
      <c r="U5781" s="8">
        <v>0.3125</v>
      </c>
      <c r="V5781" s="8">
        <v>0.33333333333333331</v>
      </c>
      <c r="W5781" s="8" t="s">
        <v>2155</v>
      </c>
      <c r="X5781" s="8" t="s">
        <v>14692</v>
      </c>
      <c r="Y5781" s="8" t="s">
        <v>14686</v>
      </c>
      <c r="Z5781" s="17" t="s">
        <v>21102</v>
      </c>
      <c r="AA5781" s="8" t="s">
        <v>21103</v>
      </c>
      <c r="AB5781" s="8" t="s">
        <v>21104</v>
      </c>
    </row>
    <row r="5782" spans="1:28" hidden="1" x14ac:dyDescent="0.2">
      <c r="A5782" s="8" t="s">
        <v>21105</v>
      </c>
      <c r="B5782" s="8" t="s">
        <v>21106</v>
      </c>
      <c r="C5782" s="8" t="s">
        <v>45761</v>
      </c>
      <c r="D5782" s="8" t="s">
        <v>45762</v>
      </c>
      <c r="E5782" s="8" t="s">
        <v>29</v>
      </c>
      <c r="F5782" s="8" t="s">
        <v>27</v>
      </c>
      <c r="G5782" s="8" t="s">
        <v>29</v>
      </c>
      <c r="H5782" s="8" t="s">
        <v>27</v>
      </c>
      <c r="I5782" s="8" t="s">
        <v>21094</v>
      </c>
      <c r="J5782" s="8" t="s">
        <v>28</v>
      </c>
      <c r="K5782" s="8" t="s">
        <v>773</v>
      </c>
      <c r="L5782" s="8" t="s">
        <v>12255</v>
      </c>
      <c r="M5782" s="8" t="s">
        <v>12273</v>
      </c>
      <c r="N5782" s="8" t="s">
        <v>10716</v>
      </c>
      <c r="O5782" s="8" t="s">
        <v>45791</v>
      </c>
      <c r="P5782" s="8" t="s">
        <v>776</v>
      </c>
      <c r="Q5782" s="8" t="s">
        <v>9415</v>
      </c>
      <c r="R5782" s="8" t="s">
        <v>21095</v>
      </c>
      <c r="S5782" s="17" t="s">
        <v>21096</v>
      </c>
      <c r="T5782" s="18">
        <v>43009</v>
      </c>
      <c r="U5782" s="8">
        <v>0.33333333333333331</v>
      </c>
      <c r="V5782" s="8">
        <v>0.41666666666666669</v>
      </c>
      <c r="W5782" s="8" t="s">
        <v>1100</v>
      </c>
      <c r="X5782" s="8" t="s">
        <v>14698</v>
      </c>
      <c r="Y5782" s="8" t="s">
        <v>14699</v>
      </c>
      <c r="Z5782" s="17" t="s">
        <v>21107</v>
      </c>
      <c r="AA5782" s="8" t="s">
        <v>21108</v>
      </c>
      <c r="AB5782" s="8" t="s">
        <v>21109</v>
      </c>
    </row>
    <row r="5783" spans="1:28" hidden="1" x14ac:dyDescent="0.2">
      <c r="A5783" s="8" t="s">
        <v>21110</v>
      </c>
      <c r="B5783" s="8" t="s">
        <v>21111</v>
      </c>
      <c r="C5783" s="8" t="s">
        <v>45761</v>
      </c>
      <c r="D5783" s="8" t="s">
        <v>45762</v>
      </c>
      <c r="E5783" s="8" t="s">
        <v>29</v>
      </c>
      <c r="F5783" s="8" t="s">
        <v>27</v>
      </c>
      <c r="G5783" s="8" t="s">
        <v>29</v>
      </c>
      <c r="H5783" s="8" t="s">
        <v>27</v>
      </c>
      <c r="I5783" s="8" t="s">
        <v>21094</v>
      </c>
      <c r="J5783" s="8" t="s">
        <v>28</v>
      </c>
      <c r="K5783" s="8" t="s">
        <v>773</v>
      </c>
      <c r="L5783" s="8" t="s">
        <v>12273</v>
      </c>
      <c r="M5783" s="8" t="s">
        <v>14705</v>
      </c>
      <c r="N5783" s="8" t="s">
        <v>10716</v>
      </c>
      <c r="O5783" s="8" t="s">
        <v>45791</v>
      </c>
      <c r="P5783" s="8" t="s">
        <v>776</v>
      </c>
      <c r="Q5783" s="8" t="s">
        <v>9415</v>
      </c>
      <c r="R5783" s="8" t="s">
        <v>21095</v>
      </c>
      <c r="S5783" s="17" t="s">
        <v>21096</v>
      </c>
      <c r="T5783" s="18">
        <v>43009</v>
      </c>
      <c r="U5783" s="8">
        <v>0.41666666666666669</v>
      </c>
      <c r="V5783" s="8">
        <v>0.45833333333333331</v>
      </c>
      <c r="W5783" s="8" t="s">
        <v>1495</v>
      </c>
      <c r="X5783" s="8" t="s">
        <v>14706</v>
      </c>
      <c r="Y5783" s="8" t="s">
        <v>14707</v>
      </c>
      <c r="Z5783" s="17" t="s">
        <v>21107</v>
      </c>
      <c r="AA5783" s="8" t="s">
        <v>21112</v>
      </c>
      <c r="AB5783" s="8" t="s">
        <v>21113</v>
      </c>
    </row>
    <row r="5784" spans="1:28" hidden="1" x14ac:dyDescent="0.2">
      <c r="A5784" s="8" t="s">
        <v>21114</v>
      </c>
      <c r="B5784" s="8" t="s">
        <v>21115</v>
      </c>
      <c r="C5784" s="8" t="s">
        <v>45761</v>
      </c>
      <c r="D5784" s="8" t="s">
        <v>45762</v>
      </c>
      <c r="E5784" s="8" t="s">
        <v>29</v>
      </c>
      <c r="F5784" s="8" t="s">
        <v>27</v>
      </c>
      <c r="G5784" s="8" t="s">
        <v>29</v>
      </c>
      <c r="H5784" s="8" t="s">
        <v>27</v>
      </c>
      <c r="I5784" s="8" t="s">
        <v>21094</v>
      </c>
      <c r="J5784" s="8" t="s">
        <v>28</v>
      </c>
      <c r="K5784" s="8" t="s">
        <v>773</v>
      </c>
      <c r="L5784" s="8" t="s">
        <v>14705</v>
      </c>
      <c r="M5784" s="8" t="s">
        <v>14712</v>
      </c>
      <c r="N5784" s="8" t="s">
        <v>10716</v>
      </c>
      <c r="O5784" s="8" t="s">
        <v>45791</v>
      </c>
      <c r="P5784" s="8" t="s">
        <v>776</v>
      </c>
      <c r="Q5784" s="8" t="s">
        <v>9415</v>
      </c>
      <c r="R5784" s="8" t="s">
        <v>21095</v>
      </c>
      <c r="S5784" s="17" t="s">
        <v>21096</v>
      </c>
      <c r="T5784" s="18">
        <v>43009</v>
      </c>
      <c r="U5784" s="8">
        <v>0.45833333333333331</v>
      </c>
      <c r="V5784" s="8">
        <v>0.60416666666666663</v>
      </c>
      <c r="W5784" s="8" t="s">
        <v>2124</v>
      </c>
      <c r="X5784" s="8" t="s">
        <v>14713</v>
      </c>
      <c r="Y5784" s="8" t="s">
        <v>21116</v>
      </c>
      <c r="Z5784" s="17" t="s">
        <v>21117</v>
      </c>
      <c r="AA5784" s="8" t="s">
        <v>21118</v>
      </c>
      <c r="AB5784" s="8" t="s">
        <v>21119</v>
      </c>
    </row>
    <row r="5785" spans="1:28" hidden="1" x14ac:dyDescent="0.2">
      <c r="A5785" s="8" t="s">
        <v>21120</v>
      </c>
      <c r="B5785" s="8" t="s">
        <v>21121</v>
      </c>
      <c r="C5785" s="8" t="s">
        <v>45761</v>
      </c>
      <c r="D5785" s="8" t="s">
        <v>45762</v>
      </c>
      <c r="E5785" s="8" t="s">
        <v>29</v>
      </c>
      <c r="F5785" s="8" t="s">
        <v>27</v>
      </c>
      <c r="G5785" s="8" t="s">
        <v>29</v>
      </c>
      <c r="H5785" s="8" t="s">
        <v>27</v>
      </c>
      <c r="I5785" s="8" t="s">
        <v>21094</v>
      </c>
      <c r="J5785" s="8" t="s">
        <v>28</v>
      </c>
      <c r="K5785" s="8" t="s">
        <v>773</v>
      </c>
      <c r="L5785" s="8" t="s">
        <v>14712</v>
      </c>
      <c r="M5785" s="8" t="s">
        <v>2130</v>
      </c>
      <c r="N5785" s="8" t="s">
        <v>10716</v>
      </c>
      <c r="O5785" s="8" t="s">
        <v>45791</v>
      </c>
      <c r="P5785" s="8" t="s">
        <v>776</v>
      </c>
      <c r="Q5785" s="8" t="s">
        <v>9415</v>
      </c>
      <c r="R5785" s="8" t="s">
        <v>21095</v>
      </c>
      <c r="S5785" s="17" t="s">
        <v>21096</v>
      </c>
      <c r="T5785" s="18">
        <v>43009</v>
      </c>
      <c r="U5785" s="8">
        <v>0.60416666666666663</v>
      </c>
      <c r="V5785" s="8">
        <v>0.72916666666666663</v>
      </c>
      <c r="W5785" s="8" t="s">
        <v>1283</v>
      </c>
      <c r="X5785" s="8" t="s">
        <v>14720</v>
      </c>
      <c r="Y5785" s="8" t="s">
        <v>14721</v>
      </c>
      <c r="Z5785" s="17" t="s">
        <v>21122</v>
      </c>
      <c r="AA5785" s="8" t="s">
        <v>21123</v>
      </c>
      <c r="AB5785" s="8" t="s">
        <v>21124</v>
      </c>
    </row>
    <row r="5786" spans="1:28" hidden="1" x14ac:dyDescent="0.2">
      <c r="A5786" s="8" t="s">
        <v>21125</v>
      </c>
      <c r="B5786" s="8" t="s">
        <v>21126</v>
      </c>
      <c r="C5786" s="8" t="s">
        <v>45761</v>
      </c>
      <c r="D5786" s="8" t="s">
        <v>45762</v>
      </c>
      <c r="E5786" s="8" t="s">
        <v>46</v>
      </c>
      <c r="F5786" s="8" t="s">
        <v>27</v>
      </c>
      <c r="G5786" s="8" t="s">
        <v>46</v>
      </c>
      <c r="H5786" s="8" t="s">
        <v>27</v>
      </c>
      <c r="I5786" s="8" t="s">
        <v>21094</v>
      </c>
      <c r="J5786" s="8" t="s">
        <v>28</v>
      </c>
      <c r="K5786" s="8" t="s">
        <v>773</v>
      </c>
      <c r="L5786" s="8" t="s">
        <v>47</v>
      </c>
      <c r="M5786" s="8" t="s">
        <v>14727</v>
      </c>
      <c r="N5786" s="8" t="s">
        <v>10716</v>
      </c>
      <c r="O5786" s="8" t="s">
        <v>45791</v>
      </c>
      <c r="P5786" s="8" t="s">
        <v>776</v>
      </c>
      <c r="Q5786" s="8" t="s">
        <v>9415</v>
      </c>
      <c r="R5786" s="8" t="s">
        <v>21095</v>
      </c>
      <c r="S5786" s="17" t="s">
        <v>21096</v>
      </c>
      <c r="T5786" s="18">
        <v>43010</v>
      </c>
      <c r="U5786" s="8">
        <v>0.25</v>
      </c>
      <c r="V5786" s="8">
        <v>0.27083333333333331</v>
      </c>
      <c r="W5786" s="8" t="s">
        <v>2155</v>
      </c>
      <c r="X5786" s="8" t="s">
        <v>7092</v>
      </c>
      <c r="Y5786" s="8" t="s">
        <v>7093</v>
      </c>
      <c r="Z5786" s="17" t="s">
        <v>21127</v>
      </c>
      <c r="AA5786" s="8" t="s">
        <v>21128</v>
      </c>
      <c r="AB5786" s="8" t="s">
        <v>21129</v>
      </c>
    </row>
    <row r="5787" spans="1:28" hidden="1" x14ac:dyDescent="0.2">
      <c r="A5787" s="8" t="s">
        <v>21130</v>
      </c>
      <c r="B5787" s="8" t="s">
        <v>21131</v>
      </c>
      <c r="C5787" s="8" t="s">
        <v>45761</v>
      </c>
      <c r="D5787" s="8" t="s">
        <v>45762</v>
      </c>
      <c r="E5787" s="8" t="s">
        <v>46</v>
      </c>
      <c r="F5787" s="8" t="s">
        <v>27</v>
      </c>
      <c r="G5787" s="8" t="s">
        <v>46</v>
      </c>
      <c r="H5787" s="8" t="s">
        <v>27</v>
      </c>
      <c r="I5787" s="8" t="s">
        <v>21094</v>
      </c>
      <c r="J5787" s="8" t="s">
        <v>28</v>
      </c>
      <c r="K5787" s="8" t="s">
        <v>773</v>
      </c>
      <c r="L5787" s="8" t="s">
        <v>14727</v>
      </c>
      <c r="M5787" s="8" t="s">
        <v>14733</v>
      </c>
      <c r="N5787" s="8" t="s">
        <v>10716</v>
      </c>
      <c r="O5787" s="8" t="s">
        <v>45791</v>
      </c>
      <c r="P5787" s="8" t="s">
        <v>776</v>
      </c>
      <c r="Q5787" s="8" t="s">
        <v>9415</v>
      </c>
      <c r="R5787" s="8" t="s">
        <v>21095</v>
      </c>
      <c r="S5787" s="17" t="s">
        <v>21096</v>
      </c>
      <c r="T5787" s="18">
        <v>43010</v>
      </c>
      <c r="U5787" s="8">
        <v>0.27083333333333331</v>
      </c>
      <c r="V5787" s="8">
        <v>0.3125</v>
      </c>
      <c r="W5787" s="8" t="s">
        <v>1495</v>
      </c>
      <c r="X5787" s="8" t="s">
        <v>7100</v>
      </c>
      <c r="Y5787" s="8" t="s">
        <v>7101</v>
      </c>
      <c r="Z5787" s="17" t="s">
        <v>21132</v>
      </c>
      <c r="AA5787" s="8" t="s">
        <v>21133</v>
      </c>
      <c r="AB5787" s="8" t="s">
        <v>21134</v>
      </c>
    </row>
    <row r="5788" spans="1:28" hidden="1" x14ac:dyDescent="0.2">
      <c r="A5788" s="8" t="s">
        <v>21135</v>
      </c>
      <c r="B5788" s="8" t="s">
        <v>21136</v>
      </c>
      <c r="C5788" s="8" t="s">
        <v>45761</v>
      </c>
      <c r="D5788" s="8" t="s">
        <v>45762</v>
      </c>
      <c r="E5788" s="8" t="s">
        <v>46</v>
      </c>
      <c r="F5788" s="8" t="s">
        <v>27</v>
      </c>
      <c r="G5788" s="8" t="s">
        <v>46</v>
      </c>
      <c r="H5788" s="8" t="s">
        <v>27</v>
      </c>
      <c r="I5788" s="8" t="s">
        <v>21094</v>
      </c>
      <c r="J5788" s="8" t="s">
        <v>28</v>
      </c>
      <c r="K5788" s="8" t="s">
        <v>773</v>
      </c>
      <c r="L5788" s="8" t="s">
        <v>14733</v>
      </c>
      <c r="M5788" s="8" t="s">
        <v>14739</v>
      </c>
      <c r="N5788" s="8" t="s">
        <v>10716</v>
      </c>
      <c r="O5788" s="8" t="s">
        <v>45791</v>
      </c>
      <c r="P5788" s="8" t="s">
        <v>776</v>
      </c>
      <c r="Q5788" s="8" t="s">
        <v>9415</v>
      </c>
      <c r="R5788" s="8" t="s">
        <v>21095</v>
      </c>
      <c r="S5788" s="17" t="s">
        <v>21096</v>
      </c>
      <c r="T5788" s="18">
        <v>43010</v>
      </c>
      <c r="U5788" s="8">
        <v>0.3125</v>
      </c>
      <c r="V5788" s="8">
        <v>0.375</v>
      </c>
      <c r="W5788" s="8" t="s">
        <v>2170</v>
      </c>
      <c r="X5788" s="8" t="s">
        <v>7108</v>
      </c>
      <c r="Y5788" s="8" t="s">
        <v>7093</v>
      </c>
      <c r="Z5788" s="17" t="s">
        <v>21137</v>
      </c>
      <c r="AA5788" s="8" t="s">
        <v>21138</v>
      </c>
      <c r="AB5788" s="8" t="s">
        <v>21139</v>
      </c>
    </row>
    <row r="5789" spans="1:28" hidden="1" x14ac:dyDescent="0.2">
      <c r="A5789" s="8" t="s">
        <v>21140</v>
      </c>
      <c r="B5789" s="8" t="s">
        <v>21141</v>
      </c>
      <c r="C5789" s="8" t="s">
        <v>45761</v>
      </c>
      <c r="D5789" s="8" t="s">
        <v>45762</v>
      </c>
      <c r="E5789" s="8" t="s">
        <v>46</v>
      </c>
      <c r="F5789" s="8" t="s">
        <v>27</v>
      </c>
      <c r="G5789" s="8" t="s">
        <v>46</v>
      </c>
      <c r="H5789" s="8" t="s">
        <v>27</v>
      </c>
      <c r="I5789" s="8" t="s">
        <v>21094</v>
      </c>
      <c r="J5789" s="8" t="s">
        <v>28</v>
      </c>
      <c r="K5789" s="8" t="s">
        <v>773</v>
      </c>
      <c r="L5789" s="8" t="s">
        <v>14739</v>
      </c>
      <c r="M5789" s="8" t="s">
        <v>2139</v>
      </c>
      <c r="N5789" s="8" t="s">
        <v>10716</v>
      </c>
      <c r="O5789" s="8" t="s">
        <v>45791</v>
      </c>
      <c r="P5789" s="8" t="s">
        <v>776</v>
      </c>
      <c r="Q5789" s="8" t="s">
        <v>9415</v>
      </c>
      <c r="R5789" s="8" t="s">
        <v>21095</v>
      </c>
      <c r="S5789" s="17" t="s">
        <v>21096</v>
      </c>
      <c r="T5789" s="18">
        <v>43010</v>
      </c>
      <c r="U5789" s="8">
        <v>0.375</v>
      </c>
      <c r="V5789" s="8">
        <v>0.45833333333333331</v>
      </c>
      <c r="W5789" s="8" t="s">
        <v>1100</v>
      </c>
      <c r="X5789" s="8" t="s">
        <v>7115</v>
      </c>
      <c r="Y5789" s="8" t="s">
        <v>7093</v>
      </c>
      <c r="Z5789" s="17" t="s">
        <v>21142</v>
      </c>
      <c r="AA5789" s="8" t="s">
        <v>21143</v>
      </c>
      <c r="AB5789" s="8" t="s">
        <v>21144</v>
      </c>
    </row>
    <row r="5790" spans="1:28" hidden="1" x14ac:dyDescent="0.2">
      <c r="A5790" s="8" t="s">
        <v>21145</v>
      </c>
      <c r="B5790" s="8" t="s">
        <v>21146</v>
      </c>
      <c r="C5790" s="8" t="s">
        <v>45761</v>
      </c>
      <c r="D5790" s="8" t="s">
        <v>45762</v>
      </c>
      <c r="E5790" s="8" t="s">
        <v>46</v>
      </c>
      <c r="F5790" s="8" t="s">
        <v>27</v>
      </c>
      <c r="G5790" s="8" t="s">
        <v>46</v>
      </c>
      <c r="H5790" s="8" t="s">
        <v>27</v>
      </c>
      <c r="I5790" s="8" t="s">
        <v>21094</v>
      </c>
      <c r="J5790" s="8" t="s">
        <v>28</v>
      </c>
      <c r="K5790" s="8" t="s">
        <v>773</v>
      </c>
      <c r="L5790" s="8" t="s">
        <v>2139</v>
      </c>
      <c r="M5790" s="8" t="s">
        <v>14750</v>
      </c>
      <c r="N5790" s="8" t="s">
        <v>10716</v>
      </c>
      <c r="O5790" s="8" t="s">
        <v>45791</v>
      </c>
      <c r="P5790" s="8" t="s">
        <v>776</v>
      </c>
      <c r="Q5790" s="8" t="s">
        <v>9415</v>
      </c>
      <c r="R5790" s="8" t="s">
        <v>21095</v>
      </c>
      <c r="S5790" s="17" t="s">
        <v>21096</v>
      </c>
      <c r="T5790" s="18">
        <v>43010</v>
      </c>
      <c r="U5790" s="8">
        <v>0.45833333333333331</v>
      </c>
      <c r="V5790" s="8">
        <v>0.54166666666666663</v>
      </c>
      <c r="W5790" s="8" t="s">
        <v>1100</v>
      </c>
      <c r="X5790" s="8" t="s">
        <v>7145</v>
      </c>
      <c r="Y5790" s="8" t="s">
        <v>7123</v>
      </c>
      <c r="Z5790" s="17" t="s">
        <v>21147</v>
      </c>
      <c r="AA5790" s="8" t="s">
        <v>21148</v>
      </c>
      <c r="AB5790" s="8" t="s">
        <v>21149</v>
      </c>
    </row>
    <row r="5791" spans="1:28" hidden="1" x14ac:dyDescent="0.2">
      <c r="A5791" s="8" t="s">
        <v>21150</v>
      </c>
      <c r="B5791" s="8" t="s">
        <v>21151</v>
      </c>
      <c r="C5791" s="8" t="s">
        <v>45761</v>
      </c>
      <c r="D5791" s="8" t="s">
        <v>45762</v>
      </c>
      <c r="E5791" s="8" t="s">
        <v>46</v>
      </c>
      <c r="F5791" s="8" t="s">
        <v>27</v>
      </c>
      <c r="G5791" s="8" t="s">
        <v>46</v>
      </c>
      <c r="H5791" s="8" t="s">
        <v>27</v>
      </c>
      <c r="I5791" s="8" t="s">
        <v>21094</v>
      </c>
      <c r="J5791" s="8" t="s">
        <v>28</v>
      </c>
      <c r="K5791" s="8" t="s">
        <v>773</v>
      </c>
      <c r="L5791" s="8" t="s">
        <v>14750</v>
      </c>
      <c r="M5791" s="8" t="s">
        <v>14756</v>
      </c>
      <c r="N5791" s="8" t="s">
        <v>10716</v>
      </c>
      <c r="O5791" s="8" t="s">
        <v>45791</v>
      </c>
      <c r="P5791" s="8" t="s">
        <v>776</v>
      </c>
      <c r="Q5791" s="8" t="s">
        <v>9415</v>
      </c>
      <c r="R5791" s="8" t="s">
        <v>21095</v>
      </c>
      <c r="S5791" s="17" t="s">
        <v>21096</v>
      </c>
      <c r="T5791" s="18">
        <v>43010</v>
      </c>
      <c r="U5791" s="8">
        <v>0.54166666666666663</v>
      </c>
      <c r="V5791" s="8">
        <v>0.60416666666666663</v>
      </c>
      <c r="W5791" s="8" t="s">
        <v>2170</v>
      </c>
      <c r="X5791" s="8" t="s">
        <v>7122</v>
      </c>
      <c r="Y5791" s="8" t="s">
        <v>7123</v>
      </c>
      <c r="Z5791" s="17" t="s">
        <v>7124</v>
      </c>
      <c r="AA5791" s="8" t="s">
        <v>21152</v>
      </c>
      <c r="AB5791" s="8" t="s">
        <v>21153</v>
      </c>
    </row>
    <row r="5792" spans="1:28" hidden="1" x14ac:dyDescent="0.2">
      <c r="A5792" s="8" t="s">
        <v>21154</v>
      </c>
      <c r="B5792" s="8" t="s">
        <v>21155</v>
      </c>
      <c r="C5792" s="8" t="s">
        <v>45761</v>
      </c>
      <c r="D5792" s="8" t="s">
        <v>45762</v>
      </c>
      <c r="E5792" s="8" t="s">
        <v>46</v>
      </c>
      <c r="F5792" s="8" t="s">
        <v>27</v>
      </c>
      <c r="G5792" s="8" t="s">
        <v>46</v>
      </c>
      <c r="H5792" s="8" t="s">
        <v>27</v>
      </c>
      <c r="I5792" s="8" t="s">
        <v>21094</v>
      </c>
      <c r="J5792" s="8" t="s">
        <v>28</v>
      </c>
      <c r="K5792" s="8" t="s">
        <v>773</v>
      </c>
      <c r="L5792" s="8" t="s">
        <v>14756</v>
      </c>
      <c r="M5792" s="8" t="s">
        <v>14761</v>
      </c>
      <c r="N5792" s="8" t="s">
        <v>10716</v>
      </c>
      <c r="O5792" s="8" t="s">
        <v>45791</v>
      </c>
      <c r="P5792" s="8" t="s">
        <v>776</v>
      </c>
      <c r="Q5792" s="8" t="s">
        <v>9415</v>
      </c>
      <c r="R5792" s="8" t="s">
        <v>21095</v>
      </c>
      <c r="S5792" s="17" t="s">
        <v>21096</v>
      </c>
      <c r="T5792" s="18">
        <v>43010</v>
      </c>
      <c r="U5792" s="8">
        <v>0.60416666666666663</v>
      </c>
      <c r="V5792" s="8">
        <v>0.6875</v>
      </c>
      <c r="W5792" s="8" t="s">
        <v>1100</v>
      </c>
      <c r="X5792" s="8" t="s">
        <v>7130</v>
      </c>
      <c r="Y5792" s="8" t="s">
        <v>7123</v>
      </c>
      <c r="Z5792" s="17" t="s">
        <v>21156</v>
      </c>
      <c r="AA5792" s="8" t="s">
        <v>21157</v>
      </c>
      <c r="AB5792" s="8" t="s">
        <v>21158</v>
      </c>
    </row>
    <row r="5793" spans="1:28" hidden="1" x14ac:dyDescent="0.2">
      <c r="A5793" s="8" t="s">
        <v>21159</v>
      </c>
      <c r="B5793" s="8" t="s">
        <v>21160</v>
      </c>
      <c r="C5793" s="8" t="s">
        <v>45761</v>
      </c>
      <c r="D5793" s="8" t="s">
        <v>45762</v>
      </c>
      <c r="E5793" s="8" t="s">
        <v>46</v>
      </c>
      <c r="F5793" s="8" t="s">
        <v>27</v>
      </c>
      <c r="G5793" s="8" t="s">
        <v>46</v>
      </c>
      <c r="H5793" s="8" t="s">
        <v>27</v>
      </c>
      <c r="I5793" s="8" t="s">
        <v>21094</v>
      </c>
      <c r="J5793" s="8" t="s">
        <v>28</v>
      </c>
      <c r="K5793" s="8" t="s">
        <v>773</v>
      </c>
      <c r="L5793" s="8" t="s">
        <v>14761</v>
      </c>
      <c r="M5793" s="8" t="s">
        <v>2168</v>
      </c>
      <c r="N5793" s="8" t="s">
        <v>10716</v>
      </c>
      <c r="O5793" s="8" t="s">
        <v>45791</v>
      </c>
      <c r="P5793" s="8" t="s">
        <v>776</v>
      </c>
      <c r="Q5793" s="8" t="s">
        <v>9415</v>
      </c>
      <c r="R5793" s="8" t="s">
        <v>21095</v>
      </c>
      <c r="S5793" s="17" t="s">
        <v>21096</v>
      </c>
      <c r="T5793" s="18">
        <v>43010</v>
      </c>
      <c r="U5793" s="8">
        <v>0.6875</v>
      </c>
      <c r="V5793" s="8">
        <v>0.72916666666666663</v>
      </c>
      <c r="W5793" s="8" t="s">
        <v>1495</v>
      </c>
      <c r="X5793" s="8" t="s">
        <v>7137</v>
      </c>
      <c r="Y5793" s="8" t="s">
        <v>7138</v>
      </c>
      <c r="Z5793" s="17" t="s">
        <v>21161</v>
      </c>
      <c r="AA5793" s="8" t="s">
        <v>21162</v>
      </c>
      <c r="AB5793" s="8" t="s">
        <v>21163</v>
      </c>
    </row>
    <row r="5794" spans="1:28" hidden="1" x14ac:dyDescent="0.2">
      <c r="A5794" s="8" t="s">
        <v>21164</v>
      </c>
      <c r="B5794" s="8" t="s">
        <v>21165</v>
      </c>
      <c r="C5794" s="8" t="s">
        <v>45761</v>
      </c>
      <c r="D5794" s="8" t="s">
        <v>45762</v>
      </c>
      <c r="E5794" s="8" t="s">
        <v>55</v>
      </c>
      <c r="F5794" s="8" t="s">
        <v>27</v>
      </c>
      <c r="G5794" s="8" t="s">
        <v>55</v>
      </c>
      <c r="H5794" s="8" t="s">
        <v>27</v>
      </c>
      <c r="I5794" s="8" t="s">
        <v>21094</v>
      </c>
      <c r="J5794" s="8" t="s">
        <v>28</v>
      </c>
      <c r="K5794" s="8" t="s">
        <v>773</v>
      </c>
      <c r="L5794" s="8" t="s">
        <v>56</v>
      </c>
      <c r="M5794" s="8" t="s">
        <v>14772</v>
      </c>
      <c r="N5794" s="8" t="s">
        <v>10716</v>
      </c>
      <c r="O5794" s="8" t="s">
        <v>45791</v>
      </c>
      <c r="P5794" s="8" t="s">
        <v>776</v>
      </c>
      <c r="Q5794" s="8" t="s">
        <v>9415</v>
      </c>
      <c r="R5794" s="8" t="s">
        <v>21095</v>
      </c>
      <c r="S5794" s="17" t="s">
        <v>21096</v>
      </c>
      <c r="T5794" s="18">
        <v>43011</v>
      </c>
      <c r="U5794" s="8">
        <v>0.25</v>
      </c>
      <c r="V5794" s="8">
        <v>0.39583333333333331</v>
      </c>
      <c r="W5794" s="8" t="s">
        <v>2124</v>
      </c>
      <c r="X5794" s="8" t="s">
        <v>7152</v>
      </c>
      <c r="Y5794" s="8" t="s">
        <v>7153</v>
      </c>
      <c r="Z5794" s="17" t="s">
        <v>21166</v>
      </c>
      <c r="AA5794" s="8" t="s">
        <v>21167</v>
      </c>
      <c r="AB5794" s="8" t="s">
        <v>21168</v>
      </c>
    </row>
    <row r="5795" spans="1:28" hidden="1" x14ac:dyDescent="0.2">
      <c r="A5795" s="8" t="s">
        <v>21169</v>
      </c>
      <c r="B5795" s="8" t="s">
        <v>21170</v>
      </c>
      <c r="C5795" s="8" t="s">
        <v>45761</v>
      </c>
      <c r="D5795" s="8" t="s">
        <v>45762</v>
      </c>
      <c r="E5795" s="8" t="s">
        <v>55</v>
      </c>
      <c r="F5795" s="8" t="s">
        <v>27</v>
      </c>
      <c r="G5795" s="8" t="s">
        <v>55</v>
      </c>
      <c r="H5795" s="8" t="s">
        <v>27</v>
      </c>
      <c r="I5795" s="8" t="s">
        <v>21094</v>
      </c>
      <c r="J5795" s="8" t="s">
        <v>28</v>
      </c>
      <c r="K5795" s="8" t="s">
        <v>773</v>
      </c>
      <c r="L5795" s="8" t="s">
        <v>14772</v>
      </c>
      <c r="M5795" s="8" t="s">
        <v>14778</v>
      </c>
      <c r="N5795" s="8" t="s">
        <v>10716</v>
      </c>
      <c r="O5795" s="8" t="s">
        <v>45791</v>
      </c>
      <c r="P5795" s="8" t="s">
        <v>776</v>
      </c>
      <c r="Q5795" s="8" t="s">
        <v>9415</v>
      </c>
      <c r="R5795" s="8" t="s">
        <v>21095</v>
      </c>
      <c r="S5795" s="17" t="s">
        <v>21096</v>
      </c>
      <c r="T5795" s="18">
        <v>43011</v>
      </c>
      <c r="U5795" s="8">
        <v>0.39583333333333331</v>
      </c>
      <c r="V5795" s="8">
        <v>0.54166666666666663</v>
      </c>
      <c r="W5795" s="8" t="s">
        <v>2124</v>
      </c>
      <c r="X5795" s="8" t="s">
        <v>7160</v>
      </c>
      <c r="Y5795" s="8" t="s">
        <v>2178</v>
      </c>
      <c r="Z5795" s="17" t="s">
        <v>21171</v>
      </c>
      <c r="AA5795" s="8" t="s">
        <v>21172</v>
      </c>
      <c r="AB5795" s="8" t="s">
        <v>21173</v>
      </c>
    </row>
    <row r="5796" spans="1:28" hidden="1" x14ac:dyDescent="0.2">
      <c r="A5796" s="8" t="s">
        <v>21174</v>
      </c>
      <c r="B5796" s="8" t="s">
        <v>21175</v>
      </c>
      <c r="C5796" s="8" t="s">
        <v>45761</v>
      </c>
      <c r="D5796" s="8" t="s">
        <v>45762</v>
      </c>
      <c r="E5796" s="8" t="s">
        <v>55</v>
      </c>
      <c r="F5796" s="8" t="s">
        <v>27</v>
      </c>
      <c r="G5796" s="8" t="s">
        <v>55</v>
      </c>
      <c r="H5796" s="8" t="s">
        <v>27</v>
      </c>
      <c r="I5796" s="8" t="s">
        <v>21094</v>
      </c>
      <c r="J5796" s="8" t="s">
        <v>28</v>
      </c>
      <c r="K5796" s="8" t="s">
        <v>773</v>
      </c>
      <c r="L5796" s="8" t="s">
        <v>14778</v>
      </c>
      <c r="M5796" s="8" t="s">
        <v>12363</v>
      </c>
      <c r="N5796" s="8" t="s">
        <v>10716</v>
      </c>
      <c r="O5796" s="8" t="s">
        <v>45791</v>
      </c>
      <c r="P5796" s="8" t="s">
        <v>776</v>
      </c>
      <c r="Q5796" s="8" t="s">
        <v>9415</v>
      </c>
      <c r="R5796" s="8" t="s">
        <v>21095</v>
      </c>
      <c r="S5796" s="17" t="s">
        <v>21096</v>
      </c>
      <c r="T5796" s="18">
        <v>43011</v>
      </c>
      <c r="U5796" s="8">
        <v>0.54166666666666663</v>
      </c>
      <c r="V5796" s="8">
        <v>0.58333333333333337</v>
      </c>
      <c r="W5796" s="8" t="s">
        <v>1495</v>
      </c>
      <c r="X5796" s="8" t="s">
        <v>7167</v>
      </c>
      <c r="Y5796" s="8" t="s">
        <v>2114</v>
      </c>
      <c r="Z5796" s="17" t="s">
        <v>21176</v>
      </c>
      <c r="AA5796" s="8" t="s">
        <v>21177</v>
      </c>
      <c r="AB5796" s="8" t="s">
        <v>21178</v>
      </c>
    </row>
    <row r="5797" spans="1:28" hidden="1" x14ac:dyDescent="0.2">
      <c r="A5797" s="8" t="s">
        <v>21179</v>
      </c>
      <c r="B5797" s="8" t="s">
        <v>21180</v>
      </c>
      <c r="C5797" s="8" t="s">
        <v>45761</v>
      </c>
      <c r="D5797" s="8" t="s">
        <v>45762</v>
      </c>
      <c r="E5797" s="8" t="s">
        <v>55</v>
      </c>
      <c r="F5797" s="8" t="s">
        <v>27</v>
      </c>
      <c r="G5797" s="8" t="s">
        <v>55</v>
      </c>
      <c r="H5797" s="8" t="s">
        <v>27</v>
      </c>
      <c r="I5797" s="8" t="s">
        <v>21094</v>
      </c>
      <c r="J5797" s="8" t="s">
        <v>28</v>
      </c>
      <c r="K5797" s="8" t="s">
        <v>773</v>
      </c>
      <c r="L5797" s="8" t="s">
        <v>12363</v>
      </c>
      <c r="M5797" s="8" t="s">
        <v>14789</v>
      </c>
      <c r="N5797" s="8" t="s">
        <v>10716</v>
      </c>
      <c r="O5797" s="8" t="s">
        <v>45791</v>
      </c>
      <c r="P5797" s="8" t="s">
        <v>776</v>
      </c>
      <c r="Q5797" s="8" t="s">
        <v>9415</v>
      </c>
      <c r="R5797" s="8" t="s">
        <v>21095</v>
      </c>
      <c r="S5797" s="17" t="s">
        <v>21096</v>
      </c>
      <c r="T5797" s="18">
        <v>43011</v>
      </c>
      <c r="U5797" s="8">
        <v>0.58333333333333337</v>
      </c>
      <c r="V5797" s="8">
        <v>0.6875</v>
      </c>
      <c r="W5797" s="8" t="s">
        <v>1387</v>
      </c>
      <c r="X5797" s="8" t="s">
        <v>7122</v>
      </c>
      <c r="Y5797" s="8" t="s">
        <v>7123</v>
      </c>
      <c r="Z5797" s="17" t="s">
        <v>7174</v>
      </c>
      <c r="AA5797" s="8" t="s">
        <v>21181</v>
      </c>
      <c r="AB5797" s="8" t="s">
        <v>21182</v>
      </c>
    </row>
    <row r="5798" spans="1:28" hidden="1" x14ac:dyDescent="0.2">
      <c r="A5798" s="8" t="s">
        <v>21183</v>
      </c>
      <c r="B5798" s="8" t="s">
        <v>21184</v>
      </c>
      <c r="C5798" s="8" t="s">
        <v>45761</v>
      </c>
      <c r="D5798" s="8" t="s">
        <v>45762</v>
      </c>
      <c r="E5798" s="8" t="s">
        <v>55</v>
      </c>
      <c r="F5798" s="8" t="s">
        <v>27</v>
      </c>
      <c r="G5798" s="8" t="s">
        <v>55</v>
      </c>
      <c r="H5798" s="8" t="s">
        <v>27</v>
      </c>
      <c r="I5798" s="8" t="s">
        <v>21094</v>
      </c>
      <c r="J5798" s="8" t="s">
        <v>28</v>
      </c>
      <c r="K5798" s="8" t="s">
        <v>773</v>
      </c>
      <c r="L5798" s="8" t="s">
        <v>14789</v>
      </c>
      <c r="M5798" s="8" t="s">
        <v>14795</v>
      </c>
      <c r="N5798" s="8" t="s">
        <v>10716</v>
      </c>
      <c r="O5798" s="8" t="s">
        <v>45791</v>
      </c>
      <c r="P5798" s="8" t="s">
        <v>776</v>
      </c>
      <c r="Q5798" s="8" t="s">
        <v>9415</v>
      </c>
      <c r="R5798" s="8" t="s">
        <v>21095</v>
      </c>
      <c r="S5798" s="17" t="s">
        <v>21096</v>
      </c>
      <c r="T5798" s="18">
        <v>43011</v>
      </c>
      <c r="U5798" s="8">
        <v>0.6875</v>
      </c>
      <c r="V5798" s="8">
        <v>0.72916666666666663</v>
      </c>
      <c r="W5798" s="8" t="s">
        <v>1495</v>
      </c>
      <c r="X5798" s="8" t="s">
        <v>7180</v>
      </c>
      <c r="Y5798" s="8" t="s">
        <v>2178</v>
      </c>
      <c r="Z5798" s="17" t="s">
        <v>21185</v>
      </c>
      <c r="AA5798" s="8" t="s">
        <v>21186</v>
      </c>
      <c r="AB5798" s="8" t="s">
        <v>21187</v>
      </c>
    </row>
    <row r="5799" spans="1:28" hidden="1" x14ac:dyDescent="0.2">
      <c r="A5799" s="8" t="s">
        <v>21188</v>
      </c>
      <c r="B5799" s="8" t="s">
        <v>21189</v>
      </c>
      <c r="C5799" s="8" t="s">
        <v>45761</v>
      </c>
      <c r="D5799" s="8" t="s">
        <v>45762</v>
      </c>
      <c r="E5799" s="8" t="s">
        <v>66</v>
      </c>
      <c r="F5799" s="8" t="s">
        <v>65</v>
      </c>
      <c r="G5799" s="8" t="s">
        <v>66</v>
      </c>
      <c r="H5799" s="8" t="s">
        <v>65</v>
      </c>
      <c r="I5799" s="8" t="s">
        <v>21094</v>
      </c>
      <c r="J5799" s="8" t="s">
        <v>28</v>
      </c>
      <c r="K5799" s="8" t="s">
        <v>773</v>
      </c>
      <c r="L5799" s="8" t="s">
        <v>67</v>
      </c>
      <c r="M5799" s="8" t="s">
        <v>21190</v>
      </c>
      <c r="N5799" s="8" t="s">
        <v>10716</v>
      </c>
      <c r="O5799" s="8" t="s">
        <v>45791</v>
      </c>
      <c r="P5799" s="8" t="s">
        <v>776</v>
      </c>
      <c r="Q5799" s="8" t="s">
        <v>9415</v>
      </c>
      <c r="R5799" s="8" t="s">
        <v>21095</v>
      </c>
      <c r="S5799" s="17" t="s">
        <v>21096</v>
      </c>
      <c r="T5799" s="18">
        <v>43012</v>
      </c>
      <c r="U5799" s="8">
        <v>0.25</v>
      </c>
      <c r="V5799" s="8">
        <v>0.3125</v>
      </c>
      <c r="W5799" s="8" t="s">
        <v>2170</v>
      </c>
      <c r="X5799" s="8" t="s">
        <v>21191</v>
      </c>
      <c r="Y5799" s="8" t="s">
        <v>21192</v>
      </c>
      <c r="Z5799" s="17" t="s">
        <v>15175</v>
      </c>
      <c r="AA5799" s="8" t="s">
        <v>21193</v>
      </c>
      <c r="AB5799" s="8" t="s">
        <v>21194</v>
      </c>
    </row>
    <row r="5800" spans="1:28" hidden="1" x14ac:dyDescent="0.2">
      <c r="A5800" s="8" t="s">
        <v>21195</v>
      </c>
      <c r="B5800" s="8" t="s">
        <v>21196</v>
      </c>
      <c r="C5800" s="8" t="s">
        <v>45761</v>
      </c>
      <c r="D5800" s="8" t="s">
        <v>45762</v>
      </c>
      <c r="E5800" s="8" t="s">
        <v>66</v>
      </c>
      <c r="F5800" s="8" t="s">
        <v>65</v>
      </c>
      <c r="G5800" s="8" t="s">
        <v>66</v>
      </c>
      <c r="H5800" s="8" t="s">
        <v>65</v>
      </c>
      <c r="I5800" s="8" t="s">
        <v>21094</v>
      </c>
      <c r="J5800" s="8" t="s">
        <v>28</v>
      </c>
      <c r="K5800" s="8" t="s">
        <v>773</v>
      </c>
      <c r="L5800" s="8" t="s">
        <v>21190</v>
      </c>
      <c r="M5800" s="8" t="s">
        <v>21197</v>
      </c>
      <c r="N5800" s="8" t="s">
        <v>10716</v>
      </c>
      <c r="O5800" s="8" t="s">
        <v>45791</v>
      </c>
      <c r="P5800" s="8" t="s">
        <v>776</v>
      </c>
      <c r="Q5800" s="8" t="s">
        <v>9415</v>
      </c>
      <c r="R5800" s="8" t="s">
        <v>21095</v>
      </c>
      <c r="S5800" s="17" t="s">
        <v>21096</v>
      </c>
      <c r="T5800" s="18">
        <v>43012</v>
      </c>
      <c r="U5800" s="8">
        <v>0.3125</v>
      </c>
      <c r="V5800" s="8">
        <v>0.45833333333333331</v>
      </c>
      <c r="W5800" s="8" t="s">
        <v>2124</v>
      </c>
      <c r="X5800" s="8" t="s">
        <v>21198</v>
      </c>
      <c r="Y5800" s="8" t="s">
        <v>21192</v>
      </c>
      <c r="Z5800" s="17" t="s">
        <v>21199</v>
      </c>
      <c r="AA5800" s="8" t="s">
        <v>21200</v>
      </c>
      <c r="AB5800" s="8" t="s">
        <v>21201</v>
      </c>
    </row>
    <row r="5801" spans="1:28" hidden="1" x14ac:dyDescent="0.2">
      <c r="A5801" s="8" t="s">
        <v>21202</v>
      </c>
      <c r="B5801" s="8" t="s">
        <v>21203</v>
      </c>
      <c r="C5801" s="8" t="s">
        <v>45761</v>
      </c>
      <c r="D5801" s="8" t="s">
        <v>45762</v>
      </c>
      <c r="E5801" s="8" t="s">
        <v>66</v>
      </c>
      <c r="F5801" s="8" t="s">
        <v>65</v>
      </c>
      <c r="G5801" s="8" t="s">
        <v>66</v>
      </c>
      <c r="H5801" s="8" t="s">
        <v>65</v>
      </c>
      <c r="I5801" s="8" t="s">
        <v>21094</v>
      </c>
      <c r="J5801" s="8" t="s">
        <v>28</v>
      </c>
      <c r="K5801" s="8" t="s">
        <v>773</v>
      </c>
      <c r="L5801" s="8" t="s">
        <v>21197</v>
      </c>
      <c r="M5801" s="8" t="s">
        <v>15503</v>
      </c>
      <c r="N5801" s="8" t="s">
        <v>10716</v>
      </c>
      <c r="O5801" s="8" t="s">
        <v>45791</v>
      </c>
      <c r="P5801" s="8" t="s">
        <v>776</v>
      </c>
      <c r="Q5801" s="8" t="s">
        <v>9415</v>
      </c>
      <c r="R5801" s="8" t="s">
        <v>21095</v>
      </c>
      <c r="S5801" s="17" t="s">
        <v>21096</v>
      </c>
      <c r="T5801" s="18">
        <v>43012</v>
      </c>
      <c r="U5801" s="8">
        <v>0.45833333333333331</v>
      </c>
      <c r="V5801" s="8">
        <v>0.5</v>
      </c>
      <c r="W5801" s="8" t="s">
        <v>1495</v>
      </c>
      <c r="X5801" s="8" t="s">
        <v>21204</v>
      </c>
      <c r="Y5801" s="8" t="s">
        <v>21205</v>
      </c>
      <c r="Z5801" s="17" t="s">
        <v>21206</v>
      </c>
      <c r="AA5801" s="8" t="s">
        <v>21207</v>
      </c>
      <c r="AB5801" s="8" t="s">
        <v>21208</v>
      </c>
    </row>
    <row r="5802" spans="1:28" hidden="1" x14ac:dyDescent="0.2">
      <c r="A5802" s="8" t="s">
        <v>21209</v>
      </c>
      <c r="B5802" s="8" t="s">
        <v>21210</v>
      </c>
      <c r="C5802" s="8" t="s">
        <v>45761</v>
      </c>
      <c r="D5802" s="8" t="s">
        <v>45762</v>
      </c>
      <c r="E5802" s="8" t="s">
        <v>66</v>
      </c>
      <c r="F5802" s="8" t="s">
        <v>65</v>
      </c>
      <c r="G5802" s="8" t="s">
        <v>66</v>
      </c>
      <c r="H5802" s="8" t="s">
        <v>65</v>
      </c>
      <c r="I5802" s="8" t="s">
        <v>21094</v>
      </c>
      <c r="J5802" s="8" t="s">
        <v>28</v>
      </c>
      <c r="K5802" s="8" t="s">
        <v>773</v>
      </c>
      <c r="L5802" s="8" t="s">
        <v>15503</v>
      </c>
      <c r="M5802" s="8" t="s">
        <v>8742</v>
      </c>
      <c r="N5802" s="8" t="s">
        <v>10716</v>
      </c>
      <c r="O5802" s="8" t="s">
        <v>45791</v>
      </c>
      <c r="P5802" s="8" t="s">
        <v>776</v>
      </c>
      <c r="Q5802" s="8" t="s">
        <v>9415</v>
      </c>
      <c r="R5802" s="8" t="s">
        <v>21095</v>
      </c>
      <c r="S5802" s="17" t="s">
        <v>21096</v>
      </c>
      <c r="T5802" s="18">
        <v>43012</v>
      </c>
      <c r="U5802" s="8">
        <v>0.5</v>
      </c>
      <c r="V5802" s="8">
        <v>0.54166666666666663</v>
      </c>
      <c r="W5802" s="8" t="s">
        <v>1495</v>
      </c>
      <c r="X5802" s="8" t="s">
        <v>21211</v>
      </c>
      <c r="Y5802" s="8" t="s">
        <v>21205</v>
      </c>
      <c r="Z5802" s="17" t="s">
        <v>21212</v>
      </c>
      <c r="AA5802" s="8" t="s">
        <v>21213</v>
      </c>
      <c r="AB5802" s="8" t="s">
        <v>21214</v>
      </c>
    </row>
    <row r="5803" spans="1:28" hidden="1" x14ac:dyDescent="0.2">
      <c r="A5803" s="8" t="s">
        <v>21215</v>
      </c>
      <c r="B5803" s="8" t="s">
        <v>21216</v>
      </c>
      <c r="C5803" s="8" t="s">
        <v>45761</v>
      </c>
      <c r="D5803" s="8" t="s">
        <v>45762</v>
      </c>
      <c r="E5803" s="8" t="s">
        <v>66</v>
      </c>
      <c r="F5803" s="8" t="s">
        <v>65</v>
      </c>
      <c r="G5803" s="8" t="s">
        <v>66</v>
      </c>
      <c r="H5803" s="8" t="s">
        <v>65</v>
      </c>
      <c r="I5803" s="8" t="s">
        <v>21094</v>
      </c>
      <c r="J5803" s="8" t="s">
        <v>28</v>
      </c>
      <c r="K5803" s="8" t="s">
        <v>773</v>
      </c>
      <c r="L5803" s="8" t="s">
        <v>8742</v>
      </c>
      <c r="M5803" s="8" t="s">
        <v>21217</v>
      </c>
      <c r="N5803" s="8" t="s">
        <v>10716</v>
      </c>
      <c r="O5803" s="8" t="s">
        <v>45791</v>
      </c>
      <c r="P5803" s="8" t="s">
        <v>776</v>
      </c>
      <c r="Q5803" s="8" t="s">
        <v>9415</v>
      </c>
      <c r="R5803" s="8" t="s">
        <v>21095</v>
      </c>
      <c r="S5803" s="17" t="s">
        <v>21096</v>
      </c>
      <c r="T5803" s="18">
        <v>43012</v>
      </c>
      <c r="U5803" s="8">
        <v>0.54166666666666663</v>
      </c>
      <c r="V5803" s="8">
        <v>0.60416666666666663</v>
      </c>
      <c r="W5803" s="8" t="s">
        <v>2170</v>
      </c>
      <c r="X5803" s="8" t="s">
        <v>21218</v>
      </c>
      <c r="Y5803" s="8" t="s">
        <v>21219</v>
      </c>
      <c r="Z5803" s="17" t="s">
        <v>21220</v>
      </c>
      <c r="AA5803" s="8" t="s">
        <v>21221</v>
      </c>
      <c r="AB5803" s="8" t="s">
        <v>21222</v>
      </c>
    </row>
    <row r="5804" spans="1:28" hidden="1" x14ac:dyDescent="0.2">
      <c r="A5804" s="8" t="s">
        <v>21223</v>
      </c>
      <c r="B5804" s="8" t="s">
        <v>21224</v>
      </c>
      <c r="C5804" s="8" t="s">
        <v>45761</v>
      </c>
      <c r="D5804" s="8" t="s">
        <v>45762</v>
      </c>
      <c r="E5804" s="8" t="s">
        <v>66</v>
      </c>
      <c r="F5804" s="8" t="s">
        <v>65</v>
      </c>
      <c r="G5804" s="8" t="s">
        <v>66</v>
      </c>
      <c r="H5804" s="8" t="s">
        <v>65</v>
      </c>
      <c r="I5804" s="8" t="s">
        <v>21094</v>
      </c>
      <c r="J5804" s="8" t="s">
        <v>28</v>
      </c>
      <c r="K5804" s="8" t="s">
        <v>773</v>
      </c>
      <c r="L5804" s="8" t="s">
        <v>21217</v>
      </c>
      <c r="M5804" s="8" t="s">
        <v>21225</v>
      </c>
      <c r="N5804" s="8" t="s">
        <v>10716</v>
      </c>
      <c r="O5804" s="8" t="s">
        <v>45791</v>
      </c>
      <c r="P5804" s="8" t="s">
        <v>776</v>
      </c>
      <c r="Q5804" s="8" t="s">
        <v>9415</v>
      </c>
      <c r="R5804" s="8" t="s">
        <v>21095</v>
      </c>
      <c r="S5804" s="17" t="s">
        <v>21096</v>
      </c>
      <c r="T5804" s="18">
        <v>43012</v>
      </c>
      <c r="U5804" s="8">
        <v>0.60416666666666663</v>
      </c>
      <c r="V5804" s="8">
        <v>0.6875</v>
      </c>
      <c r="W5804" s="8" t="s">
        <v>1100</v>
      </c>
      <c r="X5804" s="8" t="s">
        <v>21226</v>
      </c>
      <c r="Y5804" s="8" t="s">
        <v>21219</v>
      </c>
      <c r="Z5804" s="17" t="s">
        <v>21227</v>
      </c>
      <c r="AA5804" s="8" t="s">
        <v>21228</v>
      </c>
      <c r="AB5804" s="8" t="s">
        <v>21229</v>
      </c>
    </row>
    <row r="5805" spans="1:28" hidden="1" x14ac:dyDescent="0.2">
      <c r="A5805" s="8" t="s">
        <v>21230</v>
      </c>
      <c r="B5805" s="8" t="s">
        <v>21231</v>
      </c>
      <c r="C5805" s="8" t="s">
        <v>45761</v>
      </c>
      <c r="D5805" s="8" t="s">
        <v>45762</v>
      </c>
      <c r="E5805" s="8" t="s">
        <v>66</v>
      </c>
      <c r="F5805" s="8" t="s">
        <v>65</v>
      </c>
      <c r="G5805" s="8" t="s">
        <v>66</v>
      </c>
      <c r="H5805" s="8" t="s">
        <v>65</v>
      </c>
      <c r="I5805" s="8" t="s">
        <v>21094</v>
      </c>
      <c r="J5805" s="8" t="s">
        <v>28</v>
      </c>
      <c r="K5805" s="8" t="s">
        <v>773</v>
      </c>
      <c r="L5805" s="8" t="s">
        <v>21225</v>
      </c>
      <c r="M5805" s="8" t="s">
        <v>21232</v>
      </c>
      <c r="N5805" s="8" t="s">
        <v>10716</v>
      </c>
      <c r="O5805" s="8" t="s">
        <v>45791</v>
      </c>
      <c r="P5805" s="8" t="s">
        <v>776</v>
      </c>
      <c r="Q5805" s="8" t="s">
        <v>9415</v>
      </c>
      <c r="R5805" s="8" t="s">
        <v>21095</v>
      </c>
      <c r="S5805" s="17" t="s">
        <v>21096</v>
      </c>
      <c r="T5805" s="18">
        <v>43012</v>
      </c>
      <c r="U5805" s="8">
        <v>0.6875</v>
      </c>
      <c r="V5805" s="8">
        <v>0.72916666666666663</v>
      </c>
      <c r="W5805" s="8" t="s">
        <v>1495</v>
      </c>
      <c r="X5805" s="8" t="s">
        <v>21233</v>
      </c>
      <c r="Y5805" s="8" t="s">
        <v>21219</v>
      </c>
      <c r="Z5805" s="17" t="s">
        <v>21234</v>
      </c>
      <c r="AA5805" s="8" t="s">
        <v>21235</v>
      </c>
      <c r="AB5805" s="8" t="s">
        <v>21236</v>
      </c>
    </row>
    <row r="5806" spans="1:28" hidden="1" x14ac:dyDescent="0.2">
      <c r="A5806" s="8" t="s">
        <v>21237</v>
      </c>
      <c r="B5806" s="8" t="s">
        <v>21238</v>
      </c>
      <c r="C5806" s="8" t="s">
        <v>45761</v>
      </c>
      <c r="D5806" s="8" t="s">
        <v>45762</v>
      </c>
      <c r="E5806" s="8" t="s">
        <v>86</v>
      </c>
      <c r="F5806" s="8" t="s">
        <v>65</v>
      </c>
      <c r="G5806" s="8" t="s">
        <v>86</v>
      </c>
      <c r="H5806" s="8" t="s">
        <v>65</v>
      </c>
      <c r="I5806" s="8" t="s">
        <v>21094</v>
      </c>
      <c r="J5806" s="8" t="s">
        <v>28</v>
      </c>
      <c r="K5806" s="8" t="s">
        <v>773</v>
      </c>
      <c r="L5806" s="8" t="s">
        <v>87</v>
      </c>
      <c r="M5806" s="8" t="s">
        <v>21239</v>
      </c>
      <c r="N5806" s="8" t="s">
        <v>10716</v>
      </c>
      <c r="O5806" s="8" t="s">
        <v>45791</v>
      </c>
      <c r="P5806" s="8" t="s">
        <v>776</v>
      </c>
      <c r="Q5806" s="8" t="s">
        <v>9415</v>
      </c>
      <c r="R5806" s="8" t="s">
        <v>21095</v>
      </c>
      <c r="S5806" s="17" t="s">
        <v>21096</v>
      </c>
      <c r="T5806" s="18">
        <v>43013</v>
      </c>
      <c r="U5806" s="8">
        <v>0.25</v>
      </c>
      <c r="V5806" s="8">
        <v>0.4375</v>
      </c>
      <c r="W5806" s="8" t="s">
        <v>8032</v>
      </c>
      <c r="X5806" s="8" t="s">
        <v>21240</v>
      </c>
      <c r="Y5806" s="8" t="s">
        <v>21219</v>
      </c>
      <c r="Z5806" s="17" t="s">
        <v>21241</v>
      </c>
      <c r="AA5806" s="8" t="s">
        <v>21242</v>
      </c>
      <c r="AB5806" s="8" t="s">
        <v>21243</v>
      </c>
    </row>
    <row r="5807" spans="1:28" hidden="1" x14ac:dyDescent="0.2">
      <c r="A5807" s="8" t="s">
        <v>21244</v>
      </c>
      <c r="B5807" s="8" t="s">
        <v>21245</v>
      </c>
      <c r="C5807" s="8" t="s">
        <v>45761</v>
      </c>
      <c r="D5807" s="8" t="s">
        <v>45762</v>
      </c>
      <c r="E5807" s="8" t="s">
        <v>86</v>
      </c>
      <c r="F5807" s="8" t="s">
        <v>65</v>
      </c>
      <c r="G5807" s="8" t="s">
        <v>86</v>
      </c>
      <c r="H5807" s="8" t="s">
        <v>65</v>
      </c>
      <c r="I5807" s="8" t="s">
        <v>21094</v>
      </c>
      <c r="J5807" s="8" t="s">
        <v>28</v>
      </c>
      <c r="K5807" s="8" t="s">
        <v>773</v>
      </c>
      <c r="L5807" s="8" t="s">
        <v>21239</v>
      </c>
      <c r="M5807" s="8" t="s">
        <v>21246</v>
      </c>
      <c r="N5807" s="8" t="s">
        <v>10716</v>
      </c>
      <c r="O5807" s="8" t="s">
        <v>45791</v>
      </c>
      <c r="P5807" s="8" t="s">
        <v>776</v>
      </c>
      <c r="Q5807" s="8" t="s">
        <v>9415</v>
      </c>
      <c r="R5807" s="8" t="s">
        <v>21095</v>
      </c>
      <c r="S5807" s="17" t="s">
        <v>21096</v>
      </c>
      <c r="T5807" s="18">
        <v>43013</v>
      </c>
      <c r="U5807" s="8">
        <v>0.4375</v>
      </c>
      <c r="V5807" s="8">
        <v>0.54166666666666663</v>
      </c>
      <c r="W5807" s="8" t="s">
        <v>1387</v>
      </c>
      <c r="X5807" s="8" t="s">
        <v>21247</v>
      </c>
      <c r="Y5807" s="8" t="s">
        <v>21205</v>
      </c>
      <c r="Z5807" s="17" t="s">
        <v>21248</v>
      </c>
      <c r="AA5807" s="8" t="s">
        <v>21249</v>
      </c>
      <c r="AB5807" s="8" t="s">
        <v>21250</v>
      </c>
    </row>
    <row r="5808" spans="1:28" hidden="1" x14ac:dyDescent="0.2">
      <c r="A5808" s="8" t="s">
        <v>21251</v>
      </c>
      <c r="B5808" s="8" t="s">
        <v>21252</v>
      </c>
      <c r="C5808" s="8" t="s">
        <v>45761</v>
      </c>
      <c r="D5808" s="8" t="s">
        <v>45762</v>
      </c>
      <c r="E5808" s="8" t="s">
        <v>86</v>
      </c>
      <c r="F5808" s="8" t="s">
        <v>65</v>
      </c>
      <c r="G5808" s="8" t="s">
        <v>86</v>
      </c>
      <c r="H5808" s="8" t="s">
        <v>65</v>
      </c>
      <c r="I5808" s="8" t="s">
        <v>21094</v>
      </c>
      <c r="J5808" s="8" t="s">
        <v>28</v>
      </c>
      <c r="K5808" s="8" t="s">
        <v>773</v>
      </c>
      <c r="L5808" s="8" t="s">
        <v>21246</v>
      </c>
      <c r="M5808" s="8" t="s">
        <v>21253</v>
      </c>
      <c r="N5808" s="8" t="s">
        <v>10716</v>
      </c>
      <c r="O5808" s="8" t="s">
        <v>45791</v>
      </c>
      <c r="P5808" s="8" t="s">
        <v>776</v>
      </c>
      <c r="Q5808" s="8" t="s">
        <v>9415</v>
      </c>
      <c r="R5808" s="8" t="s">
        <v>21095</v>
      </c>
      <c r="S5808" s="17" t="s">
        <v>21096</v>
      </c>
      <c r="T5808" s="18">
        <v>43013</v>
      </c>
      <c r="U5808" s="8">
        <v>0.54166666666666663</v>
      </c>
      <c r="V5808" s="8">
        <v>0.60416666666666663</v>
      </c>
      <c r="W5808" s="8" t="s">
        <v>2170</v>
      </c>
      <c r="X5808" s="8" t="s">
        <v>21254</v>
      </c>
      <c r="Y5808" s="8" t="s">
        <v>21205</v>
      </c>
      <c r="Z5808" s="17" t="s">
        <v>7626</v>
      </c>
      <c r="AA5808" s="8" t="s">
        <v>21255</v>
      </c>
      <c r="AB5808" s="8" t="s">
        <v>21256</v>
      </c>
    </row>
    <row r="5809" spans="1:28" hidden="1" x14ac:dyDescent="0.2">
      <c r="A5809" s="8" t="s">
        <v>21257</v>
      </c>
      <c r="B5809" s="8" t="s">
        <v>21258</v>
      </c>
      <c r="C5809" s="8" t="s">
        <v>45761</v>
      </c>
      <c r="D5809" s="8" t="s">
        <v>45762</v>
      </c>
      <c r="E5809" s="8" t="s">
        <v>86</v>
      </c>
      <c r="F5809" s="8" t="s">
        <v>65</v>
      </c>
      <c r="G5809" s="8" t="s">
        <v>86</v>
      </c>
      <c r="H5809" s="8" t="s">
        <v>65</v>
      </c>
      <c r="I5809" s="8" t="s">
        <v>21094</v>
      </c>
      <c r="J5809" s="8" t="s">
        <v>28</v>
      </c>
      <c r="K5809" s="8" t="s">
        <v>773</v>
      </c>
      <c r="L5809" s="8" t="s">
        <v>21253</v>
      </c>
      <c r="M5809" s="8" t="s">
        <v>21259</v>
      </c>
      <c r="N5809" s="8" t="s">
        <v>10716</v>
      </c>
      <c r="O5809" s="8" t="s">
        <v>45791</v>
      </c>
      <c r="P5809" s="8" t="s">
        <v>776</v>
      </c>
      <c r="Q5809" s="8" t="s">
        <v>9415</v>
      </c>
      <c r="R5809" s="8" t="s">
        <v>21095</v>
      </c>
      <c r="S5809" s="17" t="s">
        <v>21096</v>
      </c>
      <c r="T5809" s="18">
        <v>43013</v>
      </c>
      <c r="U5809" s="8">
        <v>0.60416666666666663</v>
      </c>
      <c r="V5809" s="8">
        <v>0.72916666666666663</v>
      </c>
      <c r="W5809" s="8" t="s">
        <v>1283</v>
      </c>
      <c r="X5809" s="8" t="s">
        <v>16346</v>
      </c>
      <c r="Y5809" s="8" t="s">
        <v>16347</v>
      </c>
      <c r="Z5809" s="17" t="s">
        <v>21260</v>
      </c>
      <c r="AA5809" s="8" t="s">
        <v>21261</v>
      </c>
      <c r="AB5809" s="8" t="s">
        <v>21262</v>
      </c>
    </row>
    <row r="5810" spans="1:28" hidden="1" x14ac:dyDescent="0.2">
      <c r="A5810" s="8" t="s">
        <v>21263</v>
      </c>
      <c r="B5810" s="8" t="s">
        <v>21264</v>
      </c>
      <c r="C5810" s="8" t="s">
        <v>45761</v>
      </c>
      <c r="D5810" s="8" t="s">
        <v>45762</v>
      </c>
      <c r="E5810" s="8" t="s">
        <v>76</v>
      </c>
      <c r="F5810" s="8" t="s">
        <v>65</v>
      </c>
      <c r="G5810" s="8" t="s">
        <v>76</v>
      </c>
      <c r="H5810" s="8" t="s">
        <v>65</v>
      </c>
      <c r="I5810" s="8" t="s">
        <v>21094</v>
      </c>
      <c r="J5810" s="8" t="s">
        <v>28</v>
      </c>
      <c r="K5810" s="8" t="s">
        <v>773</v>
      </c>
      <c r="L5810" s="8" t="s">
        <v>77</v>
      </c>
      <c r="M5810" s="8" t="s">
        <v>21265</v>
      </c>
      <c r="N5810" s="8" t="s">
        <v>10716</v>
      </c>
      <c r="O5810" s="8" t="s">
        <v>45791</v>
      </c>
      <c r="P5810" s="8" t="s">
        <v>776</v>
      </c>
      <c r="Q5810" s="8" t="s">
        <v>9415</v>
      </c>
      <c r="R5810" s="8" t="s">
        <v>21095</v>
      </c>
      <c r="S5810" s="17" t="s">
        <v>21096</v>
      </c>
      <c r="T5810" s="18">
        <v>43014</v>
      </c>
      <c r="U5810" s="8">
        <v>0.25</v>
      </c>
      <c r="V5810" s="8">
        <v>0.39583333333333331</v>
      </c>
      <c r="W5810" s="8" t="s">
        <v>2124</v>
      </c>
      <c r="X5810" s="8" t="s">
        <v>21266</v>
      </c>
      <c r="Y5810" s="8" t="s">
        <v>16347</v>
      </c>
      <c r="Z5810" s="17" t="s">
        <v>21267</v>
      </c>
      <c r="AA5810" s="8" t="s">
        <v>21268</v>
      </c>
      <c r="AB5810" s="8" t="s">
        <v>21269</v>
      </c>
    </row>
    <row r="5811" spans="1:28" hidden="1" x14ac:dyDescent="0.2">
      <c r="A5811" s="8" t="s">
        <v>21270</v>
      </c>
      <c r="B5811" s="8" t="s">
        <v>21271</v>
      </c>
      <c r="C5811" s="8" t="s">
        <v>45761</v>
      </c>
      <c r="D5811" s="8" t="s">
        <v>45762</v>
      </c>
      <c r="E5811" s="8" t="s">
        <v>76</v>
      </c>
      <c r="F5811" s="8" t="s">
        <v>65</v>
      </c>
      <c r="G5811" s="8" t="s">
        <v>76</v>
      </c>
      <c r="H5811" s="8" t="s">
        <v>65</v>
      </c>
      <c r="I5811" s="8" t="s">
        <v>21094</v>
      </c>
      <c r="J5811" s="8" t="s">
        <v>28</v>
      </c>
      <c r="K5811" s="8" t="s">
        <v>773</v>
      </c>
      <c r="L5811" s="8" t="s">
        <v>21265</v>
      </c>
      <c r="M5811" s="8" t="s">
        <v>21272</v>
      </c>
      <c r="N5811" s="8" t="s">
        <v>10716</v>
      </c>
      <c r="O5811" s="8" t="s">
        <v>45791</v>
      </c>
      <c r="P5811" s="8" t="s">
        <v>776</v>
      </c>
      <c r="Q5811" s="8" t="s">
        <v>9415</v>
      </c>
      <c r="R5811" s="8" t="s">
        <v>21095</v>
      </c>
      <c r="S5811" s="17" t="s">
        <v>21096</v>
      </c>
      <c r="T5811" s="18">
        <v>43014</v>
      </c>
      <c r="U5811" s="8">
        <v>0.39583333333333331</v>
      </c>
      <c r="V5811" s="8">
        <v>0.47916666666666669</v>
      </c>
      <c r="W5811" s="8" t="s">
        <v>1100</v>
      </c>
      <c r="X5811" s="8" t="s">
        <v>21273</v>
      </c>
      <c r="Y5811" s="8" t="s">
        <v>9871</v>
      </c>
      <c r="Z5811" s="17" t="s">
        <v>21274</v>
      </c>
      <c r="AA5811" s="8" t="s">
        <v>21275</v>
      </c>
      <c r="AB5811" s="8" t="s">
        <v>21276</v>
      </c>
    </row>
    <row r="5812" spans="1:28" hidden="1" x14ac:dyDescent="0.2">
      <c r="A5812" s="8" t="s">
        <v>21277</v>
      </c>
      <c r="B5812" s="8" t="s">
        <v>21278</v>
      </c>
      <c r="C5812" s="8" t="s">
        <v>45761</v>
      </c>
      <c r="D5812" s="8" t="s">
        <v>45762</v>
      </c>
      <c r="E5812" s="8" t="s">
        <v>76</v>
      </c>
      <c r="F5812" s="8" t="s">
        <v>65</v>
      </c>
      <c r="G5812" s="8" t="s">
        <v>76</v>
      </c>
      <c r="H5812" s="8" t="s">
        <v>65</v>
      </c>
      <c r="I5812" s="8" t="s">
        <v>21094</v>
      </c>
      <c r="J5812" s="8" t="s">
        <v>28</v>
      </c>
      <c r="K5812" s="8" t="s">
        <v>773</v>
      </c>
      <c r="L5812" s="8" t="s">
        <v>21272</v>
      </c>
      <c r="M5812" s="8" t="s">
        <v>10853</v>
      </c>
      <c r="N5812" s="8" t="s">
        <v>10716</v>
      </c>
      <c r="O5812" s="8" t="s">
        <v>45791</v>
      </c>
      <c r="P5812" s="8" t="s">
        <v>776</v>
      </c>
      <c r="Q5812" s="8" t="s">
        <v>9415</v>
      </c>
      <c r="R5812" s="8" t="s">
        <v>21095</v>
      </c>
      <c r="S5812" s="17" t="s">
        <v>21096</v>
      </c>
      <c r="T5812" s="18">
        <v>43014</v>
      </c>
      <c r="U5812" s="8">
        <v>0.47916666666666669</v>
      </c>
      <c r="V5812" s="8">
        <v>0.70833333333333337</v>
      </c>
      <c r="W5812" s="8" t="s">
        <v>2712</v>
      </c>
      <c r="X5812" s="8" t="s">
        <v>21279</v>
      </c>
      <c r="Y5812" s="8" t="s">
        <v>21280</v>
      </c>
      <c r="Z5812" s="17" t="s">
        <v>21281</v>
      </c>
      <c r="AA5812" s="8" t="s">
        <v>21282</v>
      </c>
      <c r="AB5812" s="8" t="s">
        <v>21283</v>
      </c>
    </row>
    <row r="5813" spans="1:28" hidden="1" x14ac:dyDescent="0.2">
      <c r="A5813" s="8" t="s">
        <v>21284</v>
      </c>
      <c r="B5813" s="8" t="s">
        <v>21285</v>
      </c>
      <c r="C5813" s="8" t="s">
        <v>45761</v>
      </c>
      <c r="D5813" s="8" t="s">
        <v>45762</v>
      </c>
      <c r="E5813" s="8" t="s">
        <v>76</v>
      </c>
      <c r="F5813" s="8" t="s">
        <v>65</v>
      </c>
      <c r="G5813" s="8" t="s">
        <v>76</v>
      </c>
      <c r="H5813" s="8" t="s">
        <v>65</v>
      </c>
      <c r="I5813" s="8" t="s">
        <v>21094</v>
      </c>
      <c r="J5813" s="8" t="s">
        <v>28</v>
      </c>
      <c r="K5813" s="8" t="s">
        <v>773</v>
      </c>
      <c r="L5813" s="8" t="s">
        <v>10853</v>
      </c>
      <c r="M5813" s="8" t="s">
        <v>21286</v>
      </c>
      <c r="N5813" s="8" t="s">
        <v>10716</v>
      </c>
      <c r="O5813" s="8" t="s">
        <v>45791</v>
      </c>
      <c r="P5813" s="8" t="s">
        <v>776</v>
      </c>
      <c r="Q5813" s="8" t="s">
        <v>9415</v>
      </c>
      <c r="R5813" s="8" t="s">
        <v>21095</v>
      </c>
      <c r="S5813" s="17" t="s">
        <v>21096</v>
      </c>
      <c r="T5813" s="18">
        <v>43014</v>
      </c>
      <c r="U5813" s="8">
        <v>0.70833333333333337</v>
      </c>
      <c r="V5813" s="8">
        <v>0.72916666666666663</v>
      </c>
      <c r="W5813" s="8" t="s">
        <v>2155</v>
      </c>
      <c r="X5813" s="8" t="s">
        <v>21287</v>
      </c>
      <c r="Y5813" s="8" t="s">
        <v>21280</v>
      </c>
      <c r="Z5813" s="17" t="s">
        <v>21288</v>
      </c>
      <c r="AA5813" s="8" t="s">
        <v>21289</v>
      </c>
      <c r="AB5813" s="8" t="s">
        <v>21290</v>
      </c>
    </row>
    <row r="5814" spans="1:28" hidden="1" x14ac:dyDescent="0.2">
      <c r="A5814" s="8" t="s">
        <v>21291</v>
      </c>
      <c r="B5814" s="8" t="s">
        <v>21292</v>
      </c>
      <c r="C5814" s="8" t="s">
        <v>45761</v>
      </c>
      <c r="D5814" s="8" t="s">
        <v>45762</v>
      </c>
      <c r="E5814" s="8" t="s">
        <v>104</v>
      </c>
      <c r="F5814" s="8" t="s">
        <v>65</v>
      </c>
      <c r="G5814" s="8" t="s">
        <v>104</v>
      </c>
      <c r="H5814" s="8" t="s">
        <v>65</v>
      </c>
      <c r="I5814" s="8" t="s">
        <v>21094</v>
      </c>
      <c r="J5814" s="8" t="s">
        <v>28</v>
      </c>
      <c r="K5814" s="8" t="s">
        <v>773</v>
      </c>
      <c r="L5814" s="8" t="s">
        <v>612</v>
      </c>
      <c r="M5814" s="8" t="s">
        <v>21293</v>
      </c>
      <c r="N5814" s="8" t="s">
        <v>10716</v>
      </c>
      <c r="O5814" s="8" t="s">
        <v>45791</v>
      </c>
      <c r="P5814" s="8" t="s">
        <v>776</v>
      </c>
      <c r="Q5814" s="8" t="s">
        <v>9415</v>
      </c>
      <c r="R5814" s="8" t="s">
        <v>21095</v>
      </c>
      <c r="S5814" s="17" t="s">
        <v>21096</v>
      </c>
      <c r="T5814" s="18">
        <v>43015</v>
      </c>
      <c r="U5814" s="8">
        <v>0.25</v>
      </c>
      <c r="V5814" s="8">
        <v>0.3125</v>
      </c>
      <c r="W5814" s="8" t="s">
        <v>2170</v>
      </c>
      <c r="X5814" s="8" t="s">
        <v>21294</v>
      </c>
      <c r="Y5814" s="8" t="s">
        <v>21280</v>
      </c>
      <c r="Z5814" s="17" t="s">
        <v>21295</v>
      </c>
      <c r="AA5814" s="8" t="s">
        <v>21296</v>
      </c>
      <c r="AB5814" s="8" t="s">
        <v>21297</v>
      </c>
    </row>
    <row r="5815" spans="1:28" hidden="1" x14ac:dyDescent="0.2">
      <c r="A5815" s="8" t="s">
        <v>21298</v>
      </c>
      <c r="B5815" s="8" t="s">
        <v>21299</v>
      </c>
      <c r="C5815" s="8" t="s">
        <v>45761</v>
      </c>
      <c r="D5815" s="8" t="s">
        <v>45762</v>
      </c>
      <c r="E5815" s="8" t="s">
        <v>104</v>
      </c>
      <c r="F5815" s="8" t="s">
        <v>65</v>
      </c>
      <c r="G5815" s="8" t="s">
        <v>104</v>
      </c>
      <c r="H5815" s="8" t="s">
        <v>65</v>
      </c>
      <c r="I5815" s="8" t="s">
        <v>21094</v>
      </c>
      <c r="J5815" s="8" t="s">
        <v>28</v>
      </c>
      <c r="K5815" s="8" t="s">
        <v>773</v>
      </c>
      <c r="L5815" s="8" t="s">
        <v>21293</v>
      </c>
      <c r="M5815" s="8" t="s">
        <v>21300</v>
      </c>
      <c r="N5815" s="8" t="s">
        <v>10716</v>
      </c>
      <c r="O5815" s="8" t="s">
        <v>45791</v>
      </c>
      <c r="P5815" s="8" t="s">
        <v>776</v>
      </c>
      <c r="Q5815" s="8" t="s">
        <v>9415</v>
      </c>
      <c r="R5815" s="8" t="s">
        <v>21095</v>
      </c>
      <c r="S5815" s="17" t="s">
        <v>21096</v>
      </c>
      <c r="T5815" s="18">
        <v>43015</v>
      </c>
      <c r="U5815" s="8">
        <v>0.3125</v>
      </c>
      <c r="V5815" s="8">
        <v>0.5</v>
      </c>
      <c r="W5815" s="8" t="s">
        <v>8032</v>
      </c>
      <c r="X5815" s="8" t="s">
        <v>21301</v>
      </c>
      <c r="Y5815" s="8" t="s">
        <v>21302</v>
      </c>
      <c r="Z5815" s="17" t="s">
        <v>21303</v>
      </c>
      <c r="AA5815" s="8" t="s">
        <v>21304</v>
      </c>
      <c r="AB5815" s="8" t="s">
        <v>21305</v>
      </c>
    </row>
    <row r="5816" spans="1:28" hidden="1" x14ac:dyDescent="0.2">
      <c r="A5816" s="8" t="s">
        <v>21306</v>
      </c>
      <c r="B5816" s="8" t="s">
        <v>21307</v>
      </c>
      <c r="C5816" s="8" t="s">
        <v>45761</v>
      </c>
      <c r="D5816" s="8" t="s">
        <v>45762</v>
      </c>
      <c r="E5816" s="8" t="s">
        <v>104</v>
      </c>
      <c r="F5816" s="8" t="s">
        <v>65</v>
      </c>
      <c r="G5816" s="8" t="s">
        <v>104</v>
      </c>
      <c r="H5816" s="8" t="s">
        <v>65</v>
      </c>
      <c r="I5816" s="8" t="s">
        <v>21094</v>
      </c>
      <c r="J5816" s="8" t="s">
        <v>28</v>
      </c>
      <c r="K5816" s="8" t="s">
        <v>773</v>
      </c>
      <c r="L5816" s="8" t="s">
        <v>21300</v>
      </c>
      <c r="M5816" s="8" t="s">
        <v>21308</v>
      </c>
      <c r="N5816" s="8" t="s">
        <v>10716</v>
      </c>
      <c r="O5816" s="8" t="s">
        <v>45791</v>
      </c>
      <c r="P5816" s="8" t="s">
        <v>776</v>
      </c>
      <c r="Q5816" s="8" t="s">
        <v>9415</v>
      </c>
      <c r="R5816" s="8" t="s">
        <v>21095</v>
      </c>
      <c r="S5816" s="17" t="s">
        <v>21096</v>
      </c>
      <c r="T5816" s="18">
        <v>43015</v>
      </c>
      <c r="U5816" s="8">
        <v>0.5</v>
      </c>
      <c r="V5816" s="8">
        <v>0.5625</v>
      </c>
      <c r="W5816" s="8" t="s">
        <v>2170</v>
      </c>
      <c r="X5816" s="8" t="s">
        <v>21309</v>
      </c>
      <c r="Y5816" s="8" t="s">
        <v>21302</v>
      </c>
      <c r="Z5816" s="17" t="s">
        <v>7766</v>
      </c>
      <c r="AA5816" s="8" t="s">
        <v>21310</v>
      </c>
      <c r="AB5816" s="8" t="s">
        <v>21311</v>
      </c>
    </row>
    <row r="5817" spans="1:28" hidden="1" x14ac:dyDescent="0.2">
      <c r="A5817" s="8" t="s">
        <v>21312</v>
      </c>
      <c r="B5817" s="8" t="s">
        <v>21313</v>
      </c>
      <c r="C5817" s="8" t="s">
        <v>45761</v>
      </c>
      <c r="D5817" s="8" t="s">
        <v>45762</v>
      </c>
      <c r="E5817" s="8" t="s">
        <v>104</v>
      </c>
      <c r="F5817" s="8" t="s">
        <v>65</v>
      </c>
      <c r="G5817" s="8" t="s">
        <v>104</v>
      </c>
      <c r="H5817" s="8" t="s">
        <v>65</v>
      </c>
      <c r="I5817" s="8" t="s">
        <v>21094</v>
      </c>
      <c r="J5817" s="8" t="s">
        <v>28</v>
      </c>
      <c r="K5817" s="8" t="s">
        <v>773</v>
      </c>
      <c r="L5817" s="8" t="s">
        <v>21308</v>
      </c>
      <c r="M5817" s="8" t="s">
        <v>4248</v>
      </c>
      <c r="N5817" s="8" t="s">
        <v>10716</v>
      </c>
      <c r="O5817" s="8" t="s">
        <v>45791</v>
      </c>
      <c r="P5817" s="8" t="s">
        <v>776</v>
      </c>
      <c r="Q5817" s="8" t="s">
        <v>9415</v>
      </c>
      <c r="R5817" s="8" t="s">
        <v>21095</v>
      </c>
      <c r="S5817" s="17" t="s">
        <v>21096</v>
      </c>
      <c r="T5817" s="18">
        <v>43015</v>
      </c>
      <c r="U5817" s="8">
        <v>0.5625</v>
      </c>
      <c r="V5817" s="8">
        <v>0.58333333333333337</v>
      </c>
      <c r="W5817" s="8" t="s">
        <v>2155</v>
      </c>
      <c r="X5817" s="8" t="s">
        <v>21314</v>
      </c>
      <c r="Y5817" s="8" t="s">
        <v>21302</v>
      </c>
      <c r="Z5817" s="17" t="s">
        <v>21315</v>
      </c>
      <c r="AA5817" s="8" t="s">
        <v>21316</v>
      </c>
      <c r="AB5817" s="8" t="s">
        <v>21317</v>
      </c>
    </row>
    <row r="5818" spans="1:28" hidden="1" x14ac:dyDescent="0.2">
      <c r="A5818" s="8" t="s">
        <v>21318</v>
      </c>
      <c r="B5818" s="8" t="s">
        <v>21319</v>
      </c>
      <c r="C5818" s="8" t="s">
        <v>45761</v>
      </c>
      <c r="D5818" s="8" t="s">
        <v>45762</v>
      </c>
      <c r="E5818" s="8" t="s">
        <v>104</v>
      </c>
      <c r="F5818" s="8" t="s">
        <v>65</v>
      </c>
      <c r="G5818" s="8" t="s">
        <v>104</v>
      </c>
      <c r="H5818" s="8" t="s">
        <v>65</v>
      </c>
      <c r="I5818" s="8" t="s">
        <v>21094</v>
      </c>
      <c r="J5818" s="8" t="s">
        <v>28</v>
      </c>
      <c r="K5818" s="8" t="s">
        <v>773</v>
      </c>
      <c r="L5818" s="8" t="s">
        <v>4248</v>
      </c>
      <c r="M5818" s="8" t="s">
        <v>21320</v>
      </c>
      <c r="N5818" s="8" t="s">
        <v>10716</v>
      </c>
      <c r="O5818" s="8" t="s">
        <v>45791</v>
      </c>
      <c r="P5818" s="8" t="s">
        <v>776</v>
      </c>
      <c r="Q5818" s="8" t="s">
        <v>9415</v>
      </c>
      <c r="R5818" s="8" t="s">
        <v>21095</v>
      </c>
      <c r="S5818" s="17" t="s">
        <v>21096</v>
      </c>
      <c r="T5818" s="18">
        <v>43015</v>
      </c>
      <c r="U5818" s="8">
        <v>0.58333333333333337</v>
      </c>
      <c r="V5818" s="8">
        <v>0.64583333333333337</v>
      </c>
      <c r="W5818" s="8" t="s">
        <v>2170</v>
      </c>
      <c r="X5818" s="8" t="s">
        <v>21321</v>
      </c>
      <c r="Y5818" s="8" t="s">
        <v>21302</v>
      </c>
      <c r="Z5818" s="17" t="s">
        <v>21322</v>
      </c>
      <c r="AA5818" s="8" t="s">
        <v>21323</v>
      </c>
      <c r="AB5818" s="8" t="s">
        <v>21324</v>
      </c>
    </row>
    <row r="5819" spans="1:28" hidden="1" x14ac:dyDescent="0.2">
      <c r="A5819" s="8" t="s">
        <v>21325</v>
      </c>
      <c r="B5819" s="8" t="s">
        <v>21326</v>
      </c>
      <c r="C5819" s="8" t="s">
        <v>45761</v>
      </c>
      <c r="D5819" s="8" t="s">
        <v>45762</v>
      </c>
      <c r="E5819" s="8" t="s">
        <v>104</v>
      </c>
      <c r="F5819" s="8" t="s">
        <v>65</v>
      </c>
      <c r="G5819" s="8" t="s">
        <v>104</v>
      </c>
      <c r="H5819" s="8" t="s">
        <v>65</v>
      </c>
      <c r="I5819" s="8" t="s">
        <v>21094</v>
      </c>
      <c r="J5819" s="8" t="s">
        <v>28</v>
      </c>
      <c r="K5819" s="8" t="s">
        <v>773</v>
      </c>
      <c r="L5819" s="8" t="s">
        <v>21320</v>
      </c>
      <c r="M5819" s="8" t="s">
        <v>21327</v>
      </c>
      <c r="N5819" s="8" t="s">
        <v>10716</v>
      </c>
      <c r="O5819" s="8" t="s">
        <v>45791</v>
      </c>
      <c r="P5819" s="8" t="s">
        <v>776</v>
      </c>
      <c r="Q5819" s="8" t="s">
        <v>9415</v>
      </c>
      <c r="R5819" s="8" t="s">
        <v>21095</v>
      </c>
      <c r="S5819" s="17" t="s">
        <v>21096</v>
      </c>
      <c r="T5819" s="18">
        <v>43015</v>
      </c>
      <c r="U5819" s="8">
        <v>0.64583333333333337</v>
      </c>
      <c r="V5819" s="8">
        <v>0.72916666666666663</v>
      </c>
      <c r="W5819" s="8" t="s">
        <v>1100</v>
      </c>
      <c r="X5819" s="8" t="s">
        <v>2121</v>
      </c>
      <c r="Y5819" s="8" t="s">
        <v>2122</v>
      </c>
      <c r="Z5819" s="17" t="s">
        <v>21328</v>
      </c>
      <c r="AA5819" s="8" t="s">
        <v>21329</v>
      </c>
      <c r="AB5819" s="8" t="s">
        <v>21330</v>
      </c>
    </row>
    <row r="5820" spans="1:28" hidden="1" x14ac:dyDescent="0.2">
      <c r="A5820" s="8" t="s">
        <v>21331</v>
      </c>
      <c r="B5820" s="8" t="s">
        <v>21332</v>
      </c>
      <c r="C5820" s="8" t="s">
        <v>45761</v>
      </c>
      <c r="D5820" s="8" t="s">
        <v>45762</v>
      </c>
      <c r="E5820" s="8" t="s">
        <v>96</v>
      </c>
      <c r="F5820" s="8" t="s">
        <v>65</v>
      </c>
      <c r="G5820" s="8" t="s">
        <v>96</v>
      </c>
      <c r="H5820" s="8" t="s">
        <v>65</v>
      </c>
      <c r="I5820" s="8" t="s">
        <v>21094</v>
      </c>
      <c r="J5820" s="8" t="s">
        <v>28</v>
      </c>
      <c r="K5820" s="8" t="s">
        <v>773</v>
      </c>
      <c r="L5820" s="8" t="s">
        <v>606</v>
      </c>
      <c r="M5820" s="8" t="s">
        <v>21333</v>
      </c>
      <c r="N5820" s="8" t="s">
        <v>10716</v>
      </c>
      <c r="O5820" s="8" t="s">
        <v>45791</v>
      </c>
      <c r="P5820" s="8" t="s">
        <v>776</v>
      </c>
      <c r="Q5820" s="8" t="s">
        <v>9415</v>
      </c>
      <c r="R5820" s="8" t="s">
        <v>21095</v>
      </c>
      <c r="S5820" s="17" t="s">
        <v>21096</v>
      </c>
      <c r="T5820" s="18">
        <v>43016</v>
      </c>
      <c r="U5820" s="8">
        <v>0.25</v>
      </c>
      <c r="V5820" s="8">
        <v>0.27083333333333331</v>
      </c>
      <c r="W5820" s="8" t="s">
        <v>2155</v>
      </c>
      <c r="X5820" s="8" t="s">
        <v>21334</v>
      </c>
      <c r="Y5820" s="8" t="s">
        <v>2122</v>
      </c>
      <c r="Z5820" s="17" t="s">
        <v>21335</v>
      </c>
      <c r="AA5820" s="8" t="s">
        <v>21336</v>
      </c>
      <c r="AB5820" s="8" t="s">
        <v>21337</v>
      </c>
    </row>
    <row r="5821" spans="1:28" hidden="1" x14ac:dyDescent="0.2">
      <c r="A5821" s="8" t="s">
        <v>21338</v>
      </c>
      <c r="B5821" s="8" t="s">
        <v>21339</v>
      </c>
      <c r="C5821" s="8" t="s">
        <v>45761</v>
      </c>
      <c r="D5821" s="8" t="s">
        <v>45762</v>
      </c>
      <c r="E5821" s="8" t="s">
        <v>96</v>
      </c>
      <c r="F5821" s="8" t="s">
        <v>65</v>
      </c>
      <c r="G5821" s="8" t="s">
        <v>96</v>
      </c>
      <c r="H5821" s="8" t="s">
        <v>65</v>
      </c>
      <c r="I5821" s="8" t="s">
        <v>21094</v>
      </c>
      <c r="J5821" s="8" t="s">
        <v>28</v>
      </c>
      <c r="K5821" s="8" t="s">
        <v>773</v>
      </c>
      <c r="L5821" s="8" t="s">
        <v>21333</v>
      </c>
      <c r="M5821" s="8" t="s">
        <v>21340</v>
      </c>
      <c r="N5821" s="8" t="s">
        <v>10716</v>
      </c>
      <c r="O5821" s="8" t="s">
        <v>45791</v>
      </c>
      <c r="P5821" s="8" t="s">
        <v>776</v>
      </c>
      <c r="Q5821" s="8" t="s">
        <v>9415</v>
      </c>
      <c r="R5821" s="8" t="s">
        <v>21095</v>
      </c>
      <c r="S5821" s="17" t="s">
        <v>21096</v>
      </c>
      <c r="T5821" s="18">
        <v>43016</v>
      </c>
      <c r="U5821" s="8">
        <v>0.27083333333333331</v>
      </c>
      <c r="V5821" s="8">
        <v>0.3125</v>
      </c>
      <c r="W5821" s="8" t="s">
        <v>1495</v>
      </c>
      <c r="X5821" s="8" t="s">
        <v>21341</v>
      </c>
      <c r="Y5821" s="8" t="s">
        <v>2122</v>
      </c>
      <c r="Z5821" s="17" t="s">
        <v>7626</v>
      </c>
      <c r="AA5821" s="8" t="s">
        <v>21342</v>
      </c>
      <c r="AB5821" s="8" t="s">
        <v>21343</v>
      </c>
    </row>
    <row r="5822" spans="1:28" hidden="1" x14ac:dyDescent="0.2">
      <c r="A5822" s="8" t="s">
        <v>21344</v>
      </c>
      <c r="B5822" s="8" t="s">
        <v>21345</v>
      </c>
      <c r="C5822" s="8" t="s">
        <v>45761</v>
      </c>
      <c r="D5822" s="8" t="s">
        <v>45762</v>
      </c>
      <c r="E5822" s="8" t="s">
        <v>96</v>
      </c>
      <c r="F5822" s="8" t="s">
        <v>65</v>
      </c>
      <c r="G5822" s="8" t="s">
        <v>96</v>
      </c>
      <c r="H5822" s="8" t="s">
        <v>65</v>
      </c>
      <c r="I5822" s="8" t="s">
        <v>21094</v>
      </c>
      <c r="J5822" s="8" t="s">
        <v>28</v>
      </c>
      <c r="K5822" s="8" t="s">
        <v>773</v>
      </c>
      <c r="L5822" s="8" t="s">
        <v>21340</v>
      </c>
      <c r="M5822" s="8" t="s">
        <v>21346</v>
      </c>
      <c r="N5822" s="8" t="s">
        <v>10716</v>
      </c>
      <c r="O5822" s="8" t="s">
        <v>45791</v>
      </c>
      <c r="P5822" s="8" t="s">
        <v>776</v>
      </c>
      <c r="Q5822" s="8" t="s">
        <v>9415</v>
      </c>
      <c r="R5822" s="8" t="s">
        <v>21095</v>
      </c>
      <c r="S5822" s="17" t="s">
        <v>21096</v>
      </c>
      <c r="T5822" s="18">
        <v>43016</v>
      </c>
      <c r="U5822" s="8">
        <v>0.3125</v>
      </c>
      <c r="V5822" s="8">
        <v>0.41666666666666669</v>
      </c>
      <c r="W5822" s="8" t="s">
        <v>1387</v>
      </c>
      <c r="X5822" s="8" t="s">
        <v>21347</v>
      </c>
      <c r="Y5822" s="8" t="s">
        <v>2122</v>
      </c>
      <c r="Z5822" s="17" t="s">
        <v>21348</v>
      </c>
      <c r="AA5822" s="8" t="s">
        <v>21349</v>
      </c>
      <c r="AB5822" s="8" t="s">
        <v>21350</v>
      </c>
    </row>
    <row r="5823" spans="1:28" hidden="1" x14ac:dyDescent="0.2">
      <c r="A5823" s="8" t="s">
        <v>21351</v>
      </c>
      <c r="B5823" s="8" t="s">
        <v>21352</v>
      </c>
      <c r="C5823" s="8" t="s">
        <v>45761</v>
      </c>
      <c r="D5823" s="8" t="s">
        <v>45762</v>
      </c>
      <c r="E5823" s="8" t="s">
        <v>96</v>
      </c>
      <c r="F5823" s="8" t="s">
        <v>65</v>
      </c>
      <c r="G5823" s="8" t="s">
        <v>96</v>
      </c>
      <c r="H5823" s="8" t="s">
        <v>65</v>
      </c>
      <c r="I5823" s="8" t="s">
        <v>21094</v>
      </c>
      <c r="J5823" s="8" t="s">
        <v>28</v>
      </c>
      <c r="K5823" s="8" t="s">
        <v>773</v>
      </c>
      <c r="L5823" s="8" t="s">
        <v>21346</v>
      </c>
      <c r="M5823" s="8" t="s">
        <v>21353</v>
      </c>
      <c r="N5823" s="8" t="s">
        <v>10716</v>
      </c>
      <c r="O5823" s="8" t="s">
        <v>45791</v>
      </c>
      <c r="P5823" s="8" t="s">
        <v>776</v>
      </c>
      <c r="Q5823" s="8" t="s">
        <v>9415</v>
      </c>
      <c r="R5823" s="8" t="s">
        <v>21095</v>
      </c>
      <c r="S5823" s="17" t="s">
        <v>21096</v>
      </c>
      <c r="T5823" s="18">
        <v>43016</v>
      </c>
      <c r="U5823" s="8">
        <v>0.41666666666666669</v>
      </c>
      <c r="V5823" s="8">
        <v>0.5625</v>
      </c>
      <c r="W5823" s="8" t="s">
        <v>2124</v>
      </c>
      <c r="X5823" s="8" t="s">
        <v>21354</v>
      </c>
      <c r="Y5823" s="8" t="s">
        <v>21355</v>
      </c>
      <c r="Z5823" s="17" t="s">
        <v>2620</v>
      </c>
      <c r="AA5823" s="8" t="s">
        <v>21356</v>
      </c>
      <c r="AB5823" s="8" t="s">
        <v>21357</v>
      </c>
    </row>
    <row r="5824" spans="1:28" hidden="1" x14ac:dyDescent="0.2">
      <c r="A5824" s="8" t="s">
        <v>21358</v>
      </c>
      <c r="B5824" s="8" t="s">
        <v>21359</v>
      </c>
      <c r="C5824" s="8" t="s">
        <v>45761</v>
      </c>
      <c r="D5824" s="8" t="s">
        <v>45762</v>
      </c>
      <c r="E5824" s="8" t="s">
        <v>96</v>
      </c>
      <c r="F5824" s="8" t="s">
        <v>65</v>
      </c>
      <c r="G5824" s="8" t="s">
        <v>96</v>
      </c>
      <c r="H5824" s="8" t="s">
        <v>65</v>
      </c>
      <c r="I5824" s="8" t="s">
        <v>21094</v>
      </c>
      <c r="J5824" s="8" t="s">
        <v>28</v>
      </c>
      <c r="K5824" s="8" t="s">
        <v>773</v>
      </c>
      <c r="L5824" s="8" t="s">
        <v>21353</v>
      </c>
      <c r="M5824" s="8" t="s">
        <v>8828</v>
      </c>
      <c r="N5824" s="8" t="s">
        <v>10716</v>
      </c>
      <c r="O5824" s="8" t="s">
        <v>45791</v>
      </c>
      <c r="P5824" s="8" t="s">
        <v>776</v>
      </c>
      <c r="Q5824" s="8" t="s">
        <v>9415</v>
      </c>
      <c r="R5824" s="8" t="s">
        <v>21095</v>
      </c>
      <c r="S5824" s="17" t="s">
        <v>21096</v>
      </c>
      <c r="T5824" s="18">
        <v>43016</v>
      </c>
      <c r="U5824" s="8">
        <v>0.5625</v>
      </c>
      <c r="V5824" s="8">
        <v>0.58333333333333337</v>
      </c>
      <c r="W5824" s="8" t="s">
        <v>2155</v>
      </c>
      <c r="X5824" s="8" t="s">
        <v>21360</v>
      </c>
      <c r="Y5824" s="8" t="s">
        <v>2122</v>
      </c>
      <c r="Z5824" s="17" t="s">
        <v>21361</v>
      </c>
      <c r="AA5824" s="8" t="s">
        <v>21362</v>
      </c>
      <c r="AB5824" s="8" t="s">
        <v>21363</v>
      </c>
    </row>
    <row r="5825" spans="1:28" hidden="1" x14ac:dyDescent="0.2">
      <c r="A5825" s="8" t="s">
        <v>21364</v>
      </c>
      <c r="B5825" s="8" t="s">
        <v>21365</v>
      </c>
      <c r="C5825" s="8" t="s">
        <v>45761</v>
      </c>
      <c r="D5825" s="8" t="s">
        <v>45762</v>
      </c>
      <c r="E5825" s="8" t="s">
        <v>96</v>
      </c>
      <c r="F5825" s="8" t="s">
        <v>65</v>
      </c>
      <c r="G5825" s="8" t="s">
        <v>96</v>
      </c>
      <c r="H5825" s="8" t="s">
        <v>65</v>
      </c>
      <c r="I5825" s="8" t="s">
        <v>21094</v>
      </c>
      <c r="J5825" s="8" t="s">
        <v>28</v>
      </c>
      <c r="K5825" s="8" t="s">
        <v>773</v>
      </c>
      <c r="L5825" s="8" t="s">
        <v>8828</v>
      </c>
      <c r="M5825" s="8" t="s">
        <v>21366</v>
      </c>
      <c r="N5825" s="8" t="s">
        <v>10716</v>
      </c>
      <c r="O5825" s="8" t="s">
        <v>45791</v>
      </c>
      <c r="P5825" s="8" t="s">
        <v>776</v>
      </c>
      <c r="Q5825" s="8" t="s">
        <v>9415</v>
      </c>
      <c r="R5825" s="8" t="s">
        <v>21095</v>
      </c>
      <c r="S5825" s="17" t="s">
        <v>21096</v>
      </c>
      <c r="T5825" s="18">
        <v>43016</v>
      </c>
      <c r="U5825" s="8">
        <v>0.58333333333333337</v>
      </c>
      <c r="V5825" s="8">
        <v>0.72916666666666663</v>
      </c>
      <c r="W5825" s="8" t="s">
        <v>2124</v>
      </c>
      <c r="X5825" s="8" t="s">
        <v>16309</v>
      </c>
      <c r="Y5825" s="8" t="s">
        <v>16310</v>
      </c>
      <c r="Z5825" s="17" t="s">
        <v>21367</v>
      </c>
      <c r="AA5825" s="8" t="s">
        <v>21368</v>
      </c>
      <c r="AB5825" s="8" t="s">
        <v>21369</v>
      </c>
    </row>
    <row r="5826" spans="1:28" hidden="1" x14ac:dyDescent="0.2">
      <c r="A5826" s="8" t="s">
        <v>21370</v>
      </c>
      <c r="B5826" s="8" t="s">
        <v>21371</v>
      </c>
      <c r="C5826" s="8" t="s">
        <v>45761</v>
      </c>
      <c r="D5826" s="8" t="s">
        <v>45762</v>
      </c>
      <c r="E5826" s="8" t="s">
        <v>335</v>
      </c>
      <c r="F5826" s="8" t="s">
        <v>65</v>
      </c>
      <c r="G5826" s="8" t="s">
        <v>335</v>
      </c>
      <c r="H5826" s="8" t="s">
        <v>65</v>
      </c>
      <c r="I5826" s="8" t="s">
        <v>21094</v>
      </c>
      <c r="J5826" s="8" t="s">
        <v>28</v>
      </c>
      <c r="K5826" s="8" t="s">
        <v>773</v>
      </c>
      <c r="L5826" s="8" t="s">
        <v>4286</v>
      </c>
      <c r="M5826" s="8" t="s">
        <v>21372</v>
      </c>
      <c r="N5826" s="8" t="s">
        <v>10716</v>
      </c>
      <c r="O5826" s="8" t="s">
        <v>45791</v>
      </c>
      <c r="P5826" s="8" t="s">
        <v>776</v>
      </c>
      <c r="Q5826" s="8" t="s">
        <v>9415</v>
      </c>
      <c r="R5826" s="8" t="s">
        <v>21095</v>
      </c>
      <c r="S5826" s="17" t="s">
        <v>21096</v>
      </c>
      <c r="T5826" s="18">
        <v>43017</v>
      </c>
      <c r="U5826" s="8">
        <v>0.25</v>
      </c>
      <c r="V5826" s="8">
        <v>0.3125</v>
      </c>
      <c r="W5826" s="8" t="s">
        <v>2170</v>
      </c>
      <c r="X5826" s="8" t="s">
        <v>21373</v>
      </c>
      <c r="Y5826" s="8" t="s">
        <v>16318</v>
      </c>
      <c r="Z5826" s="17" t="s">
        <v>5912</v>
      </c>
      <c r="AA5826" s="8" t="s">
        <v>21374</v>
      </c>
      <c r="AB5826" s="8" t="s">
        <v>21375</v>
      </c>
    </row>
    <row r="5827" spans="1:28" hidden="1" x14ac:dyDescent="0.2">
      <c r="A5827" s="8" t="s">
        <v>21376</v>
      </c>
      <c r="B5827" s="8" t="s">
        <v>21377</v>
      </c>
      <c r="C5827" s="8" t="s">
        <v>45761</v>
      </c>
      <c r="D5827" s="8" t="s">
        <v>45762</v>
      </c>
      <c r="E5827" s="8" t="s">
        <v>335</v>
      </c>
      <c r="F5827" s="8" t="s">
        <v>65</v>
      </c>
      <c r="G5827" s="8" t="s">
        <v>335</v>
      </c>
      <c r="H5827" s="8" t="s">
        <v>65</v>
      </c>
      <c r="I5827" s="8" t="s">
        <v>21094</v>
      </c>
      <c r="J5827" s="8" t="s">
        <v>28</v>
      </c>
      <c r="K5827" s="8" t="s">
        <v>773</v>
      </c>
      <c r="L5827" s="8" t="s">
        <v>21372</v>
      </c>
      <c r="M5827" s="8" t="s">
        <v>21378</v>
      </c>
      <c r="N5827" s="8" t="s">
        <v>10716</v>
      </c>
      <c r="O5827" s="8" t="s">
        <v>45791</v>
      </c>
      <c r="P5827" s="8" t="s">
        <v>776</v>
      </c>
      <c r="Q5827" s="8" t="s">
        <v>9415</v>
      </c>
      <c r="R5827" s="8" t="s">
        <v>21095</v>
      </c>
      <c r="S5827" s="17" t="s">
        <v>21096</v>
      </c>
      <c r="T5827" s="18">
        <v>43017</v>
      </c>
      <c r="U5827" s="8">
        <v>0.3125</v>
      </c>
      <c r="V5827" s="8">
        <v>0.35416666666666669</v>
      </c>
      <c r="W5827" s="8" t="s">
        <v>1495</v>
      </c>
      <c r="X5827" s="8" t="s">
        <v>2131</v>
      </c>
      <c r="Y5827" s="8" t="s">
        <v>2132</v>
      </c>
      <c r="Z5827" s="17" t="s">
        <v>21379</v>
      </c>
      <c r="AA5827" s="8" t="s">
        <v>21380</v>
      </c>
      <c r="AB5827" s="8" t="s">
        <v>21381</v>
      </c>
    </row>
    <row r="5828" spans="1:28" hidden="1" x14ac:dyDescent="0.2">
      <c r="A5828" s="8" t="s">
        <v>21382</v>
      </c>
      <c r="B5828" s="8" t="s">
        <v>21383</v>
      </c>
      <c r="C5828" s="8" t="s">
        <v>45761</v>
      </c>
      <c r="D5828" s="8" t="s">
        <v>45762</v>
      </c>
      <c r="E5828" s="8" t="s">
        <v>335</v>
      </c>
      <c r="F5828" s="8" t="s">
        <v>65</v>
      </c>
      <c r="G5828" s="8" t="s">
        <v>335</v>
      </c>
      <c r="H5828" s="8" t="s">
        <v>65</v>
      </c>
      <c r="I5828" s="8" t="s">
        <v>21094</v>
      </c>
      <c r="J5828" s="8" t="s">
        <v>28</v>
      </c>
      <c r="K5828" s="8" t="s">
        <v>773</v>
      </c>
      <c r="L5828" s="8" t="s">
        <v>21378</v>
      </c>
      <c r="M5828" s="8" t="s">
        <v>21384</v>
      </c>
      <c r="N5828" s="8" t="s">
        <v>10716</v>
      </c>
      <c r="O5828" s="8" t="s">
        <v>45791</v>
      </c>
      <c r="P5828" s="8" t="s">
        <v>776</v>
      </c>
      <c r="Q5828" s="8" t="s">
        <v>9415</v>
      </c>
      <c r="R5828" s="8" t="s">
        <v>21095</v>
      </c>
      <c r="S5828" s="17" t="s">
        <v>21096</v>
      </c>
      <c r="T5828" s="18">
        <v>43017</v>
      </c>
      <c r="U5828" s="8">
        <v>0.35416666666666669</v>
      </c>
      <c r="V5828" s="8">
        <v>0.4375</v>
      </c>
      <c r="W5828" s="8" t="s">
        <v>1100</v>
      </c>
      <c r="X5828" s="8" t="s">
        <v>21385</v>
      </c>
      <c r="Y5828" s="8" t="s">
        <v>2146</v>
      </c>
      <c r="Z5828" s="17" t="s">
        <v>21386</v>
      </c>
      <c r="AA5828" s="8" t="s">
        <v>21387</v>
      </c>
      <c r="AB5828" s="8" t="s">
        <v>21388</v>
      </c>
    </row>
    <row r="5829" spans="1:28" hidden="1" x14ac:dyDescent="0.2">
      <c r="A5829" s="8" t="s">
        <v>21389</v>
      </c>
      <c r="B5829" s="8" t="s">
        <v>21390</v>
      </c>
      <c r="C5829" s="8" t="s">
        <v>45761</v>
      </c>
      <c r="D5829" s="8" t="s">
        <v>45762</v>
      </c>
      <c r="E5829" s="8" t="s">
        <v>335</v>
      </c>
      <c r="F5829" s="8" t="s">
        <v>65</v>
      </c>
      <c r="G5829" s="8" t="s">
        <v>335</v>
      </c>
      <c r="H5829" s="8" t="s">
        <v>65</v>
      </c>
      <c r="I5829" s="8" t="s">
        <v>21094</v>
      </c>
      <c r="J5829" s="8" t="s">
        <v>28</v>
      </c>
      <c r="K5829" s="8" t="s">
        <v>773</v>
      </c>
      <c r="L5829" s="8" t="s">
        <v>21384</v>
      </c>
      <c r="M5829" s="8" t="s">
        <v>8856</v>
      </c>
      <c r="N5829" s="8" t="s">
        <v>10716</v>
      </c>
      <c r="O5829" s="8" t="s">
        <v>45791</v>
      </c>
      <c r="P5829" s="8" t="s">
        <v>776</v>
      </c>
      <c r="Q5829" s="8" t="s">
        <v>9415</v>
      </c>
      <c r="R5829" s="8" t="s">
        <v>21095</v>
      </c>
      <c r="S5829" s="17" t="s">
        <v>21096</v>
      </c>
      <c r="T5829" s="18">
        <v>43017</v>
      </c>
      <c r="U5829" s="8">
        <v>0.4375</v>
      </c>
      <c r="V5829" s="8">
        <v>0.5</v>
      </c>
      <c r="W5829" s="8" t="s">
        <v>2170</v>
      </c>
      <c r="X5829" s="8" t="s">
        <v>21391</v>
      </c>
      <c r="Y5829" s="8" t="s">
        <v>2132</v>
      </c>
      <c r="Z5829" s="17" t="s">
        <v>21392</v>
      </c>
      <c r="AA5829" s="8" t="s">
        <v>21393</v>
      </c>
      <c r="AB5829" s="8" t="s">
        <v>21394</v>
      </c>
    </row>
    <row r="5830" spans="1:28" hidden="1" x14ac:dyDescent="0.2">
      <c r="A5830" s="8" t="s">
        <v>21395</v>
      </c>
      <c r="B5830" s="8" t="s">
        <v>21396</v>
      </c>
      <c r="C5830" s="8" t="s">
        <v>45761</v>
      </c>
      <c r="D5830" s="8" t="s">
        <v>45762</v>
      </c>
      <c r="E5830" s="8" t="s">
        <v>335</v>
      </c>
      <c r="F5830" s="8" t="s">
        <v>65</v>
      </c>
      <c r="G5830" s="8" t="s">
        <v>335</v>
      </c>
      <c r="H5830" s="8" t="s">
        <v>65</v>
      </c>
      <c r="I5830" s="8" t="s">
        <v>21094</v>
      </c>
      <c r="J5830" s="8" t="s">
        <v>28</v>
      </c>
      <c r="K5830" s="8" t="s">
        <v>773</v>
      </c>
      <c r="L5830" s="8" t="s">
        <v>8856</v>
      </c>
      <c r="M5830" s="8" t="s">
        <v>21397</v>
      </c>
      <c r="N5830" s="8" t="s">
        <v>10716</v>
      </c>
      <c r="O5830" s="8" t="s">
        <v>45791</v>
      </c>
      <c r="P5830" s="8" t="s">
        <v>776</v>
      </c>
      <c r="Q5830" s="8" t="s">
        <v>9415</v>
      </c>
      <c r="R5830" s="8" t="s">
        <v>21095</v>
      </c>
      <c r="S5830" s="17" t="s">
        <v>21096</v>
      </c>
      <c r="T5830" s="18">
        <v>43017</v>
      </c>
      <c r="U5830" s="8">
        <v>0.5</v>
      </c>
      <c r="V5830" s="8">
        <v>0.5625</v>
      </c>
      <c r="W5830" s="8" t="s">
        <v>2170</v>
      </c>
      <c r="X5830" s="8" t="s">
        <v>21398</v>
      </c>
      <c r="Y5830" s="8" t="s">
        <v>21399</v>
      </c>
      <c r="Z5830" s="17" t="s">
        <v>21400</v>
      </c>
      <c r="AA5830" s="8" t="s">
        <v>21401</v>
      </c>
      <c r="AB5830" s="8" t="s">
        <v>21402</v>
      </c>
    </row>
    <row r="5831" spans="1:28" hidden="1" x14ac:dyDescent="0.2">
      <c r="A5831" s="8" t="s">
        <v>21403</v>
      </c>
      <c r="B5831" s="8" t="s">
        <v>21404</v>
      </c>
      <c r="C5831" s="8" t="s">
        <v>45761</v>
      </c>
      <c r="D5831" s="8" t="s">
        <v>45762</v>
      </c>
      <c r="E5831" s="8" t="s">
        <v>335</v>
      </c>
      <c r="F5831" s="8" t="s">
        <v>65</v>
      </c>
      <c r="G5831" s="8" t="s">
        <v>335</v>
      </c>
      <c r="H5831" s="8" t="s">
        <v>65</v>
      </c>
      <c r="I5831" s="8" t="s">
        <v>21094</v>
      </c>
      <c r="J5831" s="8" t="s">
        <v>28</v>
      </c>
      <c r="K5831" s="8" t="s">
        <v>773</v>
      </c>
      <c r="L5831" s="8" t="s">
        <v>21397</v>
      </c>
      <c r="M5831" s="8" t="s">
        <v>21405</v>
      </c>
      <c r="N5831" s="8" t="s">
        <v>10716</v>
      </c>
      <c r="O5831" s="8" t="s">
        <v>45791</v>
      </c>
      <c r="P5831" s="8" t="s">
        <v>776</v>
      </c>
      <c r="Q5831" s="8" t="s">
        <v>9415</v>
      </c>
      <c r="R5831" s="8" t="s">
        <v>21095</v>
      </c>
      <c r="S5831" s="17" t="s">
        <v>21096</v>
      </c>
      <c r="T5831" s="18">
        <v>43017</v>
      </c>
      <c r="U5831" s="8">
        <v>0.5625</v>
      </c>
      <c r="V5831" s="8">
        <v>0.60416666666666663</v>
      </c>
      <c r="W5831" s="8" t="s">
        <v>1495</v>
      </c>
      <c r="X5831" s="8" t="s">
        <v>21406</v>
      </c>
      <c r="Y5831" s="8" t="s">
        <v>21399</v>
      </c>
      <c r="Z5831" s="17" t="s">
        <v>21407</v>
      </c>
      <c r="AA5831" s="8" t="s">
        <v>21408</v>
      </c>
      <c r="AB5831" s="8" t="s">
        <v>21409</v>
      </c>
    </row>
    <row r="5832" spans="1:28" hidden="1" x14ac:dyDescent="0.2">
      <c r="A5832" s="8" t="s">
        <v>21410</v>
      </c>
      <c r="B5832" s="8" t="s">
        <v>21411</v>
      </c>
      <c r="C5832" s="8" t="s">
        <v>45761</v>
      </c>
      <c r="D5832" s="8" t="s">
        <v>45762</v>
      </c>
      <c r="E5832" s="8" t="s">
        <v>335</v>
      </c>
      <c r="F5832" s="8" t="s">
        <v>65</v>
      </c>
      <c r="G5832" s="8" t="s">
        <v>335</v>
      </c>
      <c r="H5832" s="8" t="s">
        <v>65</v>
      </c>
      <c r="I5832" s="8" t="s">
        <v>21094</v>
      </c>
      <c r="J5832" s="8" t="s">
        <v>28</v>
      </c>
      <c r="K5832" s="8" t="s">
        <v>773</v>
      </c>
      <c r="L5832" s="8" t="s">
        <v>21405</v>
      </c>
      <c r="M5832" s="8" t="s">
        <v>21412</v>
      </c>
      <c r="N5832" s="8" t="s">
        <v>10716</v>
      </c>
      <c r="O5832" s="8" t="s">
        <v>45791</v>
      </c>
      <c r="P5832" s="8" t="s">
        <v>776</v>
      </c>
      <c r="Q5832" s="8" t="s">
        <v>9415</v>
      </c>
      <c r="R5832" s="8" t="s">
        <v>21095</v>
      </c>
      <c r="S5832" s="17" t="s">
        <v>21096</v>
      </c>
      <c r="T5832" s="18">
        <v>43017</v>
      </c>
      <c r="U5832" s="8">
        <v>0.60416666666666663</v>
      </c>
      <c r="V5832" s="8">
        <v>0.72916666666666663</v>
      </c>
      <c r="W5832" s="8" t="s">
        <v>1283</v>
      </c>
      <c r="X5832" s="8" t="s">
        <v>16358</v>
      </c>
      <c r="Y5832" s="8" t="s">
        <v>21399</v>
      </c>
      <c r="Z5832" s="17" t="s">
        <v>21413</v>
      </c>
      <c r="AA5832" s="8" t="s">
        <v>21414</v>
      </c>
      <c r="AB5832" s="8" t="s">
        <v>21415</v>
      </c>
    </row>
    <row r="5833" spans="1:28" hidden="1" x14ac:dyDescent="0.2">
      <c r="A5833" s="8" t="s">
        <v>21416</v>
      </c>
      <c r="B5833" s="8" t="s">
        <v>21417</v>
      </c>
      <c r="C5833" s="8" t="s">
        <v>45761</v>
      </c>
      <c r="D5833" s="8" t="s">
        <v>45762</v>
      </c>
      <c r="E5833" s="8" t="s">
        <v>345</v>
      </c>
      <c r="F5833" s="8" t="s">
        <v>65</v>
      </c>
      <c r="G5833" s="8" t="s">
        <v>345</v>
      </c>
      <c r="H5833" s="8" t="s">
        <v>65</v>
      </c>
      <c r="I5833" s="8" t="s">
        <v>21094</v>
      </c>
      <c r="J5833" s="8" t="s">
        <v>28</v>
      </c>
      <c r="K5833" s="8" t="s">
        <v>773</v>
      </c>
      <c r="L5833" s="8" t="s">
        <v>4293</v>
      </c>
      <c r="M5833" s="8" t="s">
        <v>21418</v>
      </c>
      <c r="N5833" s="8" t="s">
        <v>10716</v>
      </c>
      <c r="O5833" s="8" t="s">
        <v>45791</v>
      </c>
      <c r="P5833" s="8" t="s">
        <v>776</v>
      </c>
      <c r="Q5833" s="8" t="s">
        <v>9415</v>
      </c>
      <c r="R5833" s="8" t="s">
        <v>21095</v>
      </c>
      <c r="S5833" s="17" t="s">
        <v>21096</v>
      </c>
      <c r="T5833" s="18">
        <v>43018</v>
      </c>
      <c r="U5833" s="8">
        <v>0.25</v>
      </c>
      <c r="V5833" s="8">
        <v>0.39583333333333331</v>
      </c>
      <c r="W5833" s="8" t="s">
        <v>2124</v>
      </c>
      <c r="X5833" s="8" t="s">
        <v>21419</v>
      </c>
      <c r="Y5833" s="8" t="s">
        <v>21355</v>
      </c>
      <c r="Z5833" s="17" t="s">
        <v>21420</v>
      </c>
      <c r="AA5833" s="8" t="s">
        <v>21421</v>
      </c>
      <c r="AB5833" s="8" t="s">
        <v>21422</v>
      </c>
    </row>
    <row r="5834" spans="1:28" hidden="1" x14ac:dyDescent="0.2">
      <c r="A5834" s="8" t="s">
        <v>21423</v>
      </c>
      <c r="B5834" s="8" t="s">
        <v>21424</v>
      </c>
      <c r="C5834" s="8" t="s">
        <v>45761</v>
      </c>
      <c r="D5834" s="8" t="s">
        <v>45762</v>
      </c>
      <c r="E5834" s="8" t="s">
        <v>345</v>
      </c>
      <c r="F5834" s="8" t="s">
        <v>65</v>
      </c>
      <c r="G5834" s="8" t="s">
        <v>345</v>
      </c>
      <c r="H5834" s="8" t="s">
        <v>65</v>
      </c>
      <c r="I5834" s="8" t="s">
        <v>21094</v>
      </c>
      <c r="J5834" s="8" t="s">
        <v>28</v>
      </c>
      <c r="K5834" s="8" t="s">
        <v>773</v>
      </c>
      <c r="L5834" s="8" t="s">
        <v>21418</v>
      </c>
      <c r="M5834" s="8" t="s">
        <v>18416</v>
      </c>
      <c r="N5834" s="8" t="s">
        <v>10716</v>
      </c>
      <c r="O5834" s="8" t="s">
        <v>45791</v>
      </c>
      <c r="P5834" s="8" t="s">
        <v>776</v>
      </c>
      <c r="Q5834" s="8" t="s">
        <v>9415</v>
      </c>
      <c r="R5834" s="8" t="s">
        <v>21095</v>
      </c>
      <c r="S5834" s="17" t="s">
        <v>21096</v>
      </c>
      <c r="T5834" s="18">
        <v>43018</v>
      </c>
      <c r="U5834" s="8">
        <v>0.39583333333333331</v>
      </c>
      <c r="V5834" s="8">
        <v>0.41666666666666669</v>
      </c>
      <c r="W5834" s="8" t="s">
        <v>2155</v>
      </c>
      <c r="X5834" s="8" t="s">
        <v>21425</v>
      </c>
      <c r="Y5834" s="8" t="s">
        <v>21399</v>
      </c>
      <c r="Z5834" s="17" t="s">
        <v>21315</v>
      </c>
      <c r="AA5834" s="8" t="s">
        <v>21426</v>
      </c>
      <c r="AB5834" s="8" t="s">
        <v>21427</v>
      </c>
    </row>
    <row r="5835" spans="1:28" hidden="1" x14ac:dyDescent="0.2">
      <c r="A5835" s="8" t="s">
        <v>21428</v>
      </c>
      <c r="B5835" s="8" t="s">
        <v>21429</v>
      </c>
      <c r="C5835" s="8" t="s">
        <v>45761</v>
      </c>
      <c r="D5835" s="8" t="s">
        <v>45762</v>
      </c>
      <c r="E5835" s="8" t="s">
        <v>345</v>
      </c>
      <c r="F5835" s="8" t="s">
        <v>65</v>
      </c>
      <c r="G5835" s="8" t="s">
        <v>345</v>
      </c>
      <c r="H5835" s="8" t="s">
        <v>65</v>
      </c>
      <c r="I5835" s="8" t="s">
        <v>21094</v>
      </c>
      <c r="J5835" s="8" t="s">
        <v>28</v>
      </c>
      <c r="K5835" s="8" t="s">
        <v>773</v>
      </c>
      <c r="L5835" s="8" t="s">
        <v>18416</v>
      </c>
      <c r="M5835" s="8" t="s">
        <v>21430</v>
      </c>
      <c r="N5835" s="8" t="s">
        <v>10716</v>
      </c>
      <c r="O5835" s="8" t="s">
        <v>45791</v>
      </c>
      <c r="P5835" s="8" t="s">
        <v>776</v>
      </c>
      <c r="Q5835" s="8" t="s">
        <v>9415</v>
      </c>
      <c r="R5835" s="8" t="s">
        <v>21095</v>
      </c>
      <c r="S5835" s="17" t="s">
        <v>21096</v>
      </c>
      <c r="T5835" s="18">
        <v>43018</v>
      </c>
      <c r="U5835" s="8">
        <v>0.41666666666666669</v>
      </c>
      <c r="V5835" s="8">
        <v>0.72916666666666663</v>
      </c>
      <c r="W5835" s="8" t="s">
        <v>21432</v>
      </c>
      <c r="X5835" s="8" t="s">
        <v>21431</v>
      </c>
      <c r="Y5835" s="8" t="s">
        <v>2163</v>
      </c>
      <c r="Z5835" s="17" t="s">
        <v>21433</v>
      </c>
      <c r="AA5835" s="8" t="s">
        <v>21434</v>
      </c>
      <c r="AB5835" s="8" t="s">
        <v>21435</v>
      </c>
    </row>
    <row r="5836" spans="1:28" hidden="1" x14ac:dyDescent="0.2">
      <c r="A5836" s="8" t="s">
        <v>21436</v>
      </c>
      <c r="B5836" s="8" t="s">
        <v>21437</v>
      </c>
      <c r="C5836" s="8" t="s">
        <v>45761</v>
      </c>
      <c r="D5836" s="8" t="s">
        <v>45762</v>
      </c>
      <c r="E5836" s="8" t="s">
        <v>362</v>
      </c>
      <c r="F5836" s="8" t="s">
        <v>112</v>
      </c>
      <c r="G5836" s="8" t="s">
        <v>362</v>
      </c>
      <c r="H5836" s="8" t="s">
        <v>112</v>
      </c>
      <c r="I5836" s="8" t="s">
        <v>21094</v>
      </c>
      <c r="J5836" s="8" t="s">
        <v>28</v>
      </c>
      <c r="K5836" s="8" t="s">
        <v>773</v>
      </c>
      <c r="L5836" s="8" t="s">
        <v>4302</v>
      </c>
      <c r="M5836" s="8" t="s">
        <v>21438</v>
      </c>
      <c r="N5836" s="8" t="s">
        <v>10716</v>
      </c>
      <c r="O5836" s="8" t="s">
        <v>45791</v>
      </c>
      <c r="P5836" s="8" t="s">
        <v>776</v>
      </c>
      <c r="Q5836" s="8" t="s">
        <v>9415</v>
      </c>
      <c r="R5836" s="8" t="s">
        <v>21095</v>
      </c>
      <c r="S5836" s="17" t="s">
        <v>21096</v>
      </c>
      <c r="T5836" s="18">
        <v>43019</v>
      </c>
      <c r="U5836" s="8">
        <v>0.25</v>
      </c>
      <c r="V5836" s="8">
        <v>0.3125</v>
      </c>
      <c r="W5836" s="8" t="s">
        <v>2170</v>
      </c>
      <c r="X5836" s="8" t="s">
        <v>21439</v>
      </c>
      <c r="Y5836" s="8" t="s">
        <v>2163</v>
      </c>
      <c r="Z5836" s="17" t="s">
        <v>21440</v>
      </c>
      <c r="AA5836" s="8" t="s">
        <v>21441</v>
      </c>
      <c r="AB5836" s="8" t="s">
        <v>21442</v>
      </c>
    </row>
    <row r="5837" spans="1:28" hidden="1" x14ac:dyDescent="0.2">
      <c r="A5837" s="8" t="s">
        <v>21443</v>
      </c>
      <c r="B5837" s="8" t="s">
        <v>21444</v>
      </c>
      <c r="C5837" s="8" t="s">
        <v>45761</v>
      </c>
      <c r="D5837" s="8" t="s">
        <v>45762</v>
      </c>
      <c r="E5837" s="8" t="s">
        <v>362</v>
      </c>
      <c r="F5837" s="8" t="s">
        <v>112</v>
      </c>
      <c r="G5837" s="8" t="s">
        <v>362</v>
      </c>
      <c r="H5837" s="8" t="s">
        <v>112</v>
      </c>
      <c r="I5837" s="8" t="s">
        <v>21094</v>
      </c>
      <c r="J5837" s="8" t="s">
        <v>28</v>
      </c>
      <c r="K5837" s="8" t="s">
        <v>773</v>
      </c>
      <c r="L5837" s="8" t="s">
        <v>21438</v>
      </c>
      <c r="M5837" s="8" t="s">
        <v>21445</v>
      </c>
      <c r="N5837" s="8" t="s">
        <v>10716</v>
      </c>
      <c r="O5837" s="8" t="s">
        <v>45791</v>
      </c>
      <c r="P5837" s="8" t="s">
        <v>776</v>
      </c>
      <c r="Q5837" s="8" t="s">
        <v>9415</v>
      </c>
      <c r="R5837" s="8" t="s">
        <v>21095</v>
      </c>
      <c r="S5837" s="17" t="s">
        <v>21096</v>
      </c>
      <c r="T5837" s="18">
        <v>43019</v>
      </c>
      <c r="U5837" s="8">
        <v>0.3125</v>
      </c>
      <c r="V5837" s="8">
        <v>0.375</v>
      </c>
      <c r="W5837" s="8" t="s">
        <v>2170</v>
      </c>
      <c r="X5837" s="8" t="s">
        <v>21446</v>
      </c>
      <c r="Y5837" s="8" t="s">
        <v>16414</v>
      </c>
      <c r="Z5837" s="17" t="s">
        <v>2247</v>
      </c>
      <c r="AA5837" s="8" t="s">
        <v>21447</v>
      </c>
      <c r="AB5837" s="8" t="s">
        <v>21448</v>
      </c>
    </row>
    <row r="5838" spans="1:28" hidden="1" x14ac:dyDescent="0.2">
      <c r="A5838" s="8" t="s">
        <v>21449</v>
      </c>
      <c r="B5838" s="8" t="s">
        <v>21450</v>
      </c>
      <c r="C5838" s="8" t="s">
        <v>45761</v>
      </c>
      <c r="D5838" s="8" t="s">
        <v>45762</v>
      </c>
      <c r="E5838" s="8" t="s">
        <v>362</v>
      </c>
      <c r="F5838" s="8" t="s">
        <v>112</v>
      </c>
      <c r="G5838" s="8" t="s">
        <v>362</v>
      </c>
      <c r="H5838" s="8" t="s">
        <v>112</v>
      </c>
      <c r="I5838" s="8" t="s">
        <v>21094</v>
      </c>
      <c r="J5838" s="8" t="s">
        <v>28</v>
      </c>
      <c r="K5838" s="8" t="s">
        <v>773</v>
      </c>
      <c r="L5838" s="8" t="s">
        <v>21445</v>
      </c>
      <c r="M5838" s="8" t="s">
        <v>21451</v>
      </c>
      <c r="N5838" s="8" t="s">
        <v>10716</v>
      </c>
      <c r="O5838" s="8" t="s">
        <v>45791</v>
      </c>
      <c r="P5838" s="8" t="s">
        <v>776</v>
      </c>
      <c r="Q5838" s="8" t="s">
        <v>9415</v>
      </c>
      <c r="R5838" s="8" t="s">
        <v>21095</v>
      </c>
      <c r="S5838" s="17" t="s">
        <v>21096</v>
      </c>
      <c r="T5838" s="18">
        <v>43019</v>
      </c>
      <c r="U5838" s="8">
        <v>0.375</v>
      </c>
      <c r="V5838" s="8">
        <v>0.4375</v>
      </c>
      <c r="W5838" s="8" t="s">
        <v>2170</v>
      </c>
      <c r="X5838" s="8" t="s">
        <v>21446</v>
      </c>
      <c r="Y5838" s="8" t="s">
        <v>16422</v>
      </c>
      <c r="Z5838" s="17" t="s">
        <v>21452</v>
      </c>
      <c r="AA5838" s="8" t="s">
        <v>21453</v>
      </c>
      <c r="AB5838" s="8" t="s">
        <v>21454</v>
      </c>
    </row>
    <row r="5839" spans="1:28" hidden="1" x14ac:dyDescent="0.2">
      <c r="A5839" s="8" t="s">
        <v>21455</v>
      </c>
      <c r="B5839" s="8" t="s">
        <v>21456</v>
      </c>
      <c r="C5839" s="8" t="s">
        <v>45761</v>
      </c>
      <c r="D5839" s="8" t="s">
        <v>45762</v>
      </c>
      <c r="E5839" s="8" t="s">
        <v>362</v>
      </c>
      <c r="F5839" s="8" t="s">
        <v>112</v>
      </c>
      <c r="G5839" s="8" t="s">
        <v>362</v>
      </c>
      <c r="H5839" s="8" t="s">
        <v>112</v>
      </c>
      <c r="I5839" s="8" t="s">
        <v>21094</v>
      </c>
      <c r="J5839" s="8" t="s">
        <v>28</v>
      </c>
      <c r="K5839" s="8" t="s">
        <v>773</v>
      </c>
      <c r="L5839" s="8" t="s">
        <v>21451</v>
      </c>
      <c r="M5839" s="8" t="s">
        <v>10919</v>
      </c>
      <c r="N5839" s="8" t="s">
        <v>10716</v>
      </c>
      <c r="O5839" s="8" t="s">
        <v>45791</v>
      </c>
      <c r="P5839" s="8" t="s">
        <v>776</v>
      </c>
      <c r="Q5839" s="8" t="s">
        <v>9415</v>
      </c>
      <c r="R5839" s="8" t="s">
        <v>21095</v>
      </c>
      <c r="S5839" s="17" t="s">
        <v>21096</v>
      </c>
      <c r="T5839" s="18">
        <v>43019</v>
      </c>
      <c r="U5839" s="8">
        <v>0.4375</v>
      </c>
      <c r="V5839" s="8">
        <v>0.58333333333333337</v>
      </c>
      <c r="W5839" s="8" t="s">
        <v>2124</v>
      </c>
      <c r="X5839" s="8" t="s">
        <v>16429</v>
      </c>
      <c r="Y5839" s="8" t="s">
        <v>16414</v>
      </c>
      <c r="Z5839" s="17" t="s">
        <v>21367</v>
      </c>
      <c r="AA5839" s="8" t="s">
        <v>21457</v>
      </c>
      <c r="AB5839" s="8" t="s">
        <v>21458</v>
      </c>
    </row>
    <row r="5840" spans="1:28" hidden="1" x14ac:dyDescent="0.2">
      <c r="A5840" s="8" t="s">
        <v>21459</v>
      </c>
      <c r="B5840" s="8" t="s">
        <v>21460</v>
      </c>
      <c r="C5840" s="8" t="s">
        <v>45761</v>
      </c>
      <c r="D5840" s="8" t="s">
        <v>45762</v>
      </c>
      <c r="E5840" s="8" t="s">
        <v>362</v>
      </c>
      <c r="F5840" s="8" t="s">
        <v>112</v>
      </c>
      <c r="G5840" s="8" t="s">
        <v>362</v>
      </c>
      <c r="H5840" s="8" t="s">
        <v>112</v>
      </c>
      <c r="I5840" s="8" t="s">
        <v>21094</v>
      </c>
      <c r="J5840" s="8" t="s">
        <v>28</v>
      </c>
      <c r="K5840" s="8" t="s">
        <v>773</v>
      </c>
      <c r="L5840" s="8" t="s">
        <v>10919</v>
      </c>
      <c r="M5840" s="8" t="s">
        <v>21461</v>
      </c>
      <c r="N5840" s="8" t="s">
        <v>10716</v>
      </c>
      <c r="O5840" s="8" t="s">
        <v>45791</v>
      </c>
      <c r="P5840" s="8" t="s">
        <v>776</v>
      </c>
      <c r="Q5840" s="8" t="s">
        <v>9415</v>
      </c>
      <c r="R5840" s="8" t="s">
        <v>21095</v>
      </c>
      <c r="S5840" s="17" t="s">
        <v>21096</v>
      </c>
      <c r="T5840" s="18">
        <v>43019</v>
      </c>
      <c r="U5840" s="8">
        <v>0.58333333333333337</v>
      </c>
      <c r="V5840" s="8">
        <v>0.72916666666666663</v>
      </c>
      <c r="W5840" s="8" t="s">
        <v>2124</v>
      </c>
      <c r="X5840" s="8" t="s">
        <v>21462</v>
      </c>
      <c r="Y5840" s="8" t="s">
        <v>9684</v>
      </c>
      <c r="Z5840" s="17" t="s">
        <v>21463</v>
      </c>
      <c r="AA5840" s="8" t="s">
        <v>21464</v>
      </c>
      <c r="AB5840" s="8" t="s">
        <v>21465</v>
      </c>
    </row>
    <row r="5841" spans="1:28" hidden="1" x14ac:dyDescent="0.2">
      <c r="A5841" s="8" t="s">
        <v>21466</v>
      </c>
      <c r="B5841" s="8" t="s">
        <v>21467</v>
      </c>
      <c r="C5841" s="8" t="s">
        <v>45761</v>
      </c>
      <c r="D5841" s="8" t="s">
        <v>45762</v>
      </c>
      <c r="E5841" s="8" t="s">
        <v>372</v>
      </c>
      <c r="F5841" s="8" t="s">
        <v>112</v>
      </c>
      <c r="G5841" s="8" t="s">
        <v>372</v>
      </c>
      <c r="H5841" s="8" t="s">
        <v>112</v>
      </c>
      <c r="I5841" s="8" t="s">
        <v>21094</v>
      </c>
      <c r="J5841" s="8" t="s">
        <v>28</v>
      </c>
      <c r="K5841" s="8" t="s">
        <v>773</v>
      </c>
      <c r="L5841" s="8" t="s">
        <v>4318</v>
      </c>
      <c r="M5841" s="8" t="s">
        <v>21468</v>
      </c>
      <c r="N5841" s="8" t="s">
        <v>10716</v>
      </c>
      <c r="O5841" s="8" t="s">
        <v>45791</v>
      </c>
      <c r="P5841" s="8" t="s">
        <v>776</v>
      </c>
      <c r="Q5841" s="8" t="s">
        <v>9415</v>
      </c>
      <c r="R5841" s="8" t="s">
        <v>21095</v>
      </c>
      <c r="S5841" s="17" t="s">
        <v>21096</v>
      </c>
      <c r="T5841" s="18">
        <v>43020</v>
      </c>
      <c r="U5841" s="8">
        <v>0.25</v>
      </c>
      <c r="V5841" s="8">
        <v>0.29166666666666669</v>
      </c>
      <c r="W5841" s="8" t="s">
        <v>1495</v>
      </c>
      <c r="X5841" s="8" t="s">
        <v>21469</v>
      </c>
      <c r="Y5841" s="8" t="s">
        <v>21470</v>
      </c>
      <c r="Z5841" s="17" t="s">
        <v>21107</v>
      </c>
      <c r="AA5841" s="8" t="s">
        <v>21471</v>
      </c>
      <c r="AB5841" s="8" t="s">
        <v>21472</v>
      </c>
    </row>
    <row r="5842" spans="1:28" hidden="1" x14ac:dyDescent="0.2">
      <c r="A5842" s="8" t="s">
        <v>21473</v>
      </c>
      <c r="B5842" s="8" t="s">
        <v>21474</v>
      </c>
      <c r="C5842" s="8" t="s">
        <v>45761</v>
      </c>
      <c r="D5842" s="8" t="s">
        <v>45762</v>
      </c>
      <c r="E5842" s="8" t="s">
        <v>372</v>
      </c>
      <c r="F5842" s="8" t="s">
        <v>112</v>
      </c>
      <c r="G5842" s="8" t="s">
        <v>372</v>
      </c>
      <c r="H5842" s="8" t="s">
        <v>112</v>
      </c>
      <c r="I5842" s="8" t="s">
        <v>21094</v>
      </c>
      <c r="J5842" s="8" t="s">
        <v>28</v>
      </c>
      <c r="K5842" s="8" t="s">
        <v>773</v>
      </c>
      <c r="L5842" s="8" t="s">
        <v>21468</v>
      </c>
      <c r="M5842" s="8" t="s">
        <v>10946</v>
      </c>
      <c r="N5842" s="8" t="s">
        <v>10716</v>
      </c>
      <c r="O5842" s="8" t="s">
        <v>45791</v>
      </c>
      <c r="P5842" s="8" t="s">
        <v>776</v>
      </c>
      <c r="Q5842" s="8" t="s">
        <v>9415</v>
      </c>
      <c r="R5842" s="8" t="s">
        <v>21095</v>
      </c>
      <c r="S5842" s="17" t="s">
        <v>21096</v>
      </c>
      <c r="T5842" s="18">
        <v>43020</v>
      </c>
      <c r="U5842" s="8">
        <v>0.29166666666666669</v>
      </c>
      <c r="V5842" s="8">
        <v>0.375</v>
      </c>
      <c r="W5842" s="8" t="s">
        <v>1100</v>
      </c>
      <c r="X5842" s="8" t="s">
        <v>21475</v>
      </c>
      <c r="Y5842" s="8" t="s">
        <v>21470</v>
      </c>
      <c r="Z5842" s="17" t="s">
        <v>21476</v>
      </c>
      <c r="AA5842" s="8" t="s">
        <v>21477</v>
      </c>
      <c r="AB5842" s="8" t="s">
        <v>21478</v>
      </c>
    </row>
    <row r="5843" spans="1:28" hidden="1" x14ac:dyDescent="0.2">
      <c r="A5843" s="8" t="s">
        <v>21479</v>
      </c>
      <c r="B5843" s="8" t="s">
        <v>21480</v>
      </c>
      <c r="C5843" s="8" t="s">
        <v>45761</v>
      </c>
      <c r="D5843" s="8" t="s">
        <v>45762</v>
      </c>
      <c r="E5843" s="8" t="s">
        <v>372</v>
      </c>
      <c r="F5843" s="8" t="s">
        <v>112</v>
      </c>
      <c r="G5843" s="8" t="s">
        <v>372</v>
      </c>
      <c r="H5843" s="8" t="s">
        <v>112</v>
      </c>
      <c r="I5843" s="8" t="s">
        <v>21094</v>
      </c>
      <c r="J5843" s="8" t="s">
        <v>28</v>
      </c>
      <c r="K5843" s="8" t="s">
        <v>773</v>
      </c>
      <c r="L5843" s="8" t="s">
        <v>10946</v>
      </c>
      <c r="M5843" s="8" t="s">
        <v>10962</v>
      </c>
      <c r="N5843" s="8" t="s">
        <v>10716</v>
      </c>
      <c r="O5843" s="8" t="s">
        <v>45791</v>
      </c>
      <c r="P5843" s="8" t="s">
        <v>776</v>
      </c>
      <c r="Q5843" s="8" t="s">
        <v>9415</v>
      </c>
      <c r="R5843" s="8" t="s">
        <v>21095</v>
      </c>
      <c r="S5843" s="17" t="s">
        <v>21096</v>
      </c>
      <c r="T5843" s="18">
        <v>43020</v>
      </c>
      <c r="U5843" s="8">
        <v>0.375</v>
      </c>
      <c r="V5843" s="8">
        <v>0.45833333333333331</v>
      </c>
      <c r="W5843" s="8" t="s">
        <v>1100</v>
      </c>
      <c r="X5843" s="8" t="s">
        <v>21481</v>
      </c>
      <c r="Y5843" s="8" t="s">
        <v>16493</v>
      </c>
      <c r="Z5843" s="17" t="s">
        <v>21482</v>
      </c>
      <c r="AA5843" s="8" t="s">
        <v>21483</v>
      </c>
      <c r="AB5843" s="8" t="s">
        <v>21484</v>
      </c>
    </row>
    <row r="5844" spans="1:28" hidden="1" x14ac:dyDescent="0.2">
      <c r="A5844" s="8" t="s">
        <v>21485</v>
      </c>
      <c r="B5844" s="8" t="s">
        <v>21486</v>
      </c>
      <c r="C5844" s="8" t="s">
        <v>45761</v>
      </c>
      <c r="D5844" s="8" t="s">
        <v>45762</v>
      </c>
      <c r="E5844" s="8" t="s">
        <v>372</v>
      </c>
      <c r="F5844" s="8" t="s">
        <v>112</v>
      </c>
      <c r="G5844" s="8" t="s">
        <v>372</v>
      </c>
      <c r="H5844" s="8" t="s">
        <v>112</v>
      </c>
      <c r="I5844" s="8" t="s">
        <v>21094</v>
      </c>
      <c r="J5844" s="8" t="s">
        <v>28</v>
      </c>
      <c r="K5844" s="8" t="s">
        <v>773</v>
      </c>
      <c r="L5844" s="8" t="s">
        <v>10962</v>
      </c>
      <c r="M5844" s="8" t="s">
        <v>21487</v>
      </c>
      <c r="N5844" s="8" t="s">
        <v>10716</v>
      </c>
      <c r="O5844" s="8" t="s">
        <v>45791</v>
      </c>
      <c r="P5844" s="8" t="s">
        <v>776</v>
      </c>
      <c r="Q5844" s="8" t="s">
        <v>9415</v>
      </c>
      <c r="R5844" s="8" t="s">
        <v>21095</v>
      </c>
      <c r="S5844" s="17" t="s">
        <v>21096</v>
      </c>
      <c r="T5844" s="18">
        <v>43020</v>
      </c>
      <c r="U5844" s="8">
        <v>0.45833333333333331</v>
      </c>
      <c r="V5844" s="8">
        <v>0.52083333333333337</v>
      </c>
      <c r="W5844" s="8" t="s">
        <v>2170</v>
      </c>
      <c r="X5844" s="8" t="s">
        <v>9655</v>
      </c>
      <c r="Y5844" s="8" t="s">
        <v>9656</v>
      </c>
      <c r="Z5844" s="17" t="s">
        <v>21328</v>
      </c>
      <c r="AA5844" s="8" t="s">
        <v>21488</v>
      </c>
      <c r="AB5844" s="8" t="s">
        <v>21489</v>
      </c>
    </row>
    <row r="5845" spans="1:28" hidden="1" x14ac:dyDescent="0.2">
      <c r="A5845" s="8" t="s">
        <v>21490</v>
      </c>
      <c r="B5845" s="8" t="s">
        <v>21491</v>
      </c>
      <c r="C5845" s="8" t="s">
        <v>45761</v>
      </c>
      <c r="D5845" s="8" t="s">
        <v>45762</v>
      </c>
      <c r="E5845" s="8" t="s">
        <v>372</v>
      </c>
      <c r="F5845" s="8" t="s">
        <v>112</v>
      </c>
      <c r="G5845" s="8" t="s">
        <v>372</v>
      </c>
      <c r="H5845" s="8" t="s">
        <v>112</v>
      </c>
      <c r="I5845" s="8" t="s">
        <v>21094</v>
      </c>
      <c r="J5845" s="8" t="s">
        <v>28</v>
      </c>
      <c r="K5845" s="8" t="s">
        <v>773</v>
      </c>
      <c r="L5845" s="8" t="s">
        <v>21487</v>
      </c>
      <c r="M5845" s="8" t="s">
        <v>21492</v>
      </c>
      <c r="N5845" s="8" t="s">
        <v>10716</v>
      </c>
      <c r="O5845" s="8" t="s">
        <v>45791</v>
      </c>
      <c r="P5845" s="8" t="s">
        <v>776</v>
      </c>
      <c r="Q5845" s="8" t="s">
        <v>9415</v>
      </c>
      <c r="R5845" s="8" t="s">
        <v>21095</v>
      </c>
      <c r="S5845" s="17" t="s">
        <v>21096</v>
      </c>
      <c r="T5845" s="18">
        <v>43020</v>
      </c>
      <c r="U5845" s="8">
        <v>0.52083333333333337</v>
      </c>
      <c r="V5845" s="8">
        <v>0.58333333333333337</v>
      </c>
      <c r="W5845" s="8" t="s">
        <v>2170</v>
      </c>
      <c r="X5845" s="8" t="s">
        <v>21493</v>
      </c>
      <c r="Y5845" s="8" t="s">
        <v>9656</v>
      </c>
      <c r="Z5845" s="17" t="s">
        <v>21494</v>
      </c>
      <c r="AA5845" s="8" t="s">
        <v>21495</v>
      </c>
      <c r="AB5845" s="8" t="s">
        <v>21496</v>
      </c>
    </row>
    <row r="5846" spans="1:28" hidden="1" x14ac:dyDescent="0.2">
      <c r="A5846" s="8" t="s">
        <v>21497</v>
      </c>
      <c r="B5846" s="8" t="s">
        <v>21498</v>
      </c>
      <c r="C5846" s="8" t="s">
        <v>45761</v>
      </c>
      <c r="D5846" s="8" t="s">
        <v>45762</v>
      </c>
      <c r="E5846" s="8" t="s">
        <v>372</v>
      </c>
      <c r="F5846" s="8" t="s">
        <v>112</v>
      </c>
      <c r="G5846" s="8" t="s">
        <v>372</v>
      </c>
      <c r="H5846" s="8" t="s">
        <v>112</v>
      </c>
      <c r="I5846" s="8" t="s">
        <v>21094</v>
      </c>
      <c r="J5846" s="8" t="s">
        <v>28</v>
      </c>
      <c r="K5846" s="8" t="s">
        <v>773</v>
      </c>
      <c r="L5846" s="8" t="s">
        <v>21492</v>
      </c>
      <c r="M5846" s="8" t="s">
        <v>21499</v>
      </c>
      <c r="N5846" s="8" t="s">
        <v>10716</v>
      </c>
      <c r="O5846" s="8" t="s">
        <v>45791</v>
      </c>
      <c r="P5846" s="8" t="s">
        <v>776</v>
      </c>
      <c r="Q5846" s="8" t="s">
        <v>9415</v>
      </c>
      <c r="R5846" s="8" t="s">
        <v>21095</v>
      </c>
      <c r="S5846" s="17" t="s">
        <v>21096</v>
      </c>
      <c r="T5846" s="18">
        <v>43020</v>
      </c>
      <c r="U5846" s="8">
        <v>0.58333333333333337</v>
      </c>
      <c r="V5846" s="8">
        <v>0.6875</v>
      </c>
      <c r="W5846" s="8" t="s">
        <v>1387</v>
      </c>
      <c r="X5846" s="8" t="s">
        <v>9670</v>
      </c>
      <c r="Y5846" s="8" t="s">
        <v>9656</v>
      </c>
      <c r="Z5846" s="17" t="s">
        <v>21500</v>
      </c>
      <c r="AA5846" s="8" t="s">
        <v>21501</v>
      </c>
      <c r="AB5846" s="8" t="s">
        <v>21502</v>
      </c>
    </row>
    <row r="5847" spans="1:28" hidden="1" x14ac:dyDescent="0.2">
      <c r="A5847" s="8" t="s">
        <v>21503</v>
      </c>
      <c r="B5847" s="8" t="s">
        <v>21504</v>
      </c>
      <c r="C5847" s="8" t="s">
        <v>45761</v>
      </c>
      <c r="D5847" s="8" t="s">
        <v>45762</v>
      </c>
      <c r="E5847" s="8" t="s">
        <v>372</v>
      </c>
      <c r="F5847" s="8" t="s">
        <v>112</v>
      </c>
      <c r="G5847" s="8" t="s">
        <v>372</v>
      </c>
      <c r="H5847" s="8" t="s">
        <v>112</v>
      </c>
      <c r="I5847" s="8" t="s">
        <v>21094</v>
      </c>
      <c r="J5847" s="8" t="s">
        <v>28</v>
      </c>
      <c r="K5847" s="8" t="s">
        <v>773</v>
      </c>
      <c r="L5847" s="8" t="s">
        <v>21499</v>
      </c>
      <c r="M5847" s="8" t="s">
        <v>21505</v>
      </c>
      <c r="N5847" s="8" t="s">
        <v>10716</v>
      </c>
      <c r="O5847" s="8" t="s">
        <v>45791</v>
      </c>
      <c r="P5847" s="8" t="s">
        <v>776</v>
      </c>
      <c r="Q5847" s="8" t="s">
        <v>9415</v>
      </c>
      <c r="R5847" s="8" t="s">
        <v>21095</v>
      </c>
      <c r="S5847" s="17" t="s">
        <v>21096</v>
      </c>
      <c r="T5847" s="18">
        <v>43020</v>
      </c>
      <c r="U5847" s="8">
        <v>0.6875</v>
      </c>
      <c r="V5847" s="8">
        <v>0.72916666666666663</v>
      </c>
      <c r="W5847" s="8" t="s">
        <v>1495</v>
      </c>
      <c r="X5847" s="8" t="s">
        <v>21506</v>
      </c>
      <c r="Y5847" s="8" t="s">
        <v>21470</v>
      </c>
      <c r="Z5847" s="17" t="s">
        <v>21507</v>
      </c>
      <c r="AA5847" s="8" t="s">
        <v>21508</v>
      </c>
      <c r="AB5847" s="8" t="s">
        <v>21509</v>
      </c>
    </row>
    <row r="5848" spans="1:28" hidden="1" x14ac:dyDescent="0.2">
      <c r="A5848" s="8" t="s">
        <v>21510</v>
      </c>
      <c r="B5848" s="8" t="s">
        <v>21511</v>
      </c>
      <c r="C5848" s="8" t="s">
        <v>45761</v>
      </c>
      <c r="D5848" s="8" t="s">
        <v>45762</v>
      </c>
      <c r="E5848" s="8" t="s">
        <v>382</v>
      </c>
      <c r="F5848" s="8" t="s">
        <v>112</v>
      </c>
      <c r="G5848" s="8" t="s">
        <v>382</v>
      </c>
      <c r="H5848" s="8" t="s">
        <v>112</v>
      </c>
      <c r="I5848" s="8" t="s">
        <v>21094</v>
      </c>
      <c r="J5848" s="8" t="s">
        <v>28</v>
      </c>
      <c r="K5848" s="8" t="s">
        <v>773</v>
      </c>
      <c r="L5848" s="8" t="s">
        <v>4342</v>
      </c>
      <c r="M5848" s="8" t="s">
        <v>21512</v>
      </c>
      <c r="N5848" s="8" t="s">
        <v>10716</v>
      </c>
      <c r="O5848" s="8" t="s">
        <v>45791</v>
      </c>
      <c r="P5848" s="8" t="s">
        <v>776</v>
      </c>
      <c r="Q5848" s="8" t="s">
        <v>9415</v>
      </c>
      <c r="R5848" s="8" t="s">
        <v>21095</v>
      </c>
      <c r="S5848" s="17" t="s">
        <v>21096</v>
      </c>
      <c r="T5848" s="18">
        <v>43021</v>
      </c>
      <c r="U5848" s="8">
        <v>0.25</v>
      </c>
      <c r="V5848" s="8">
        <v>0.33333333333333331</v>
      </c>
      <c r="W5848" s="8" t="s">
        <v>1100</v>
      </c>
      <c r="X5848" s="8" t="s">
        <v>21513</v>
      </c>
      <c r="Y5848" s="8" t="s">
        <v>9692</v>
      </c>
      <c r="Z5848" s="17" t="s">
        <v>21514</v>
      </c>
      <c r="AA5848" s="8" t="s">
        <v>21515</v>
      </c>
      <c r="AB5848" s="8" t="s">
        <v>21516</v>
      </c>
    </row>
    <row r="5849" spans="1:28" hidden="1" x14ac:dyDescent="0.2">
      <c r="A5849" s="8" t="s">
        <v>21517</v>
      </c>
      <c r="B5849" s="8" t="s">
        <v>21518</v>
      </c>
      <c r="C5849" s="8" t="s">
        <v>45761</v>
      </c>
      <c r="D5849" s="8" t="s">
        <v>45762</v>
      </c>
      <c r="E5849" s="8" t="s">
        <v>382</v>
      </c>
      <c r="F5849" s="8" t="s">
        <v>112</v>
      </c>
      <c r="G5849" s="8" t="s">
        <v>382</v>
      </c>
      <c r="H5849" s="8" t="s">
        <v>112</v>
      </c>
      <c r="I5849" s="8" t="s">
        <v>21094</v>
      </c>
      <c r="J5849" s="8" t="s">
        <v>28</v>
      </c>
      <c r="K5849" s="8" t="s">
        <v>773</v>
      </c>
      <c r="L5849" s="8" t="s">
        <v>21512</v>
      </c>
      <c r="M5849" s="8" t="s">
        <v>21519</v>
      </c>
      <c r="N5849" s="8" t="s">
        <v>10716</v>
      </c>
      <c r="O5849" s="8" t="s">
        <v>45791</v>
      </c>
      <c r="P5849" s="8" t="s">
        <v>776</v>
      </c>
      <c r="Q5849" s="8" t="s">
        <v>9415</v>
      </c>
      <c r="R5849" s="8" t="s">
        <v>21095</v>
      </c>
      <c r="S5849" s="17" t="s">
        <v>21096</v>
      </c>
      <c r="T5849" s="18">
        <v>43021</v>
      </c>
      <c r="U5849" s="8">
        <v>0.33333333333333331</v>
      </c>
      <c r="V5849" s="8">
        <v>0.5625</v>
      </c>
      <c r="W5849" s="8" t="s">
        <v>2712</v>
      </c>
      <c r="X5849" s="8" t="s">
        <v>9699</v>
      </c>
      <c r="Y5849" s="8" t="s">
        <v>9692</v>
      </c>
      <c r="Z5849" s="17" t="s">
        <v>21520</v>
      </c>
      <c r="AA5849" s="8" t="s">
        <v>21521</v>
      </c>
      <c r="AB5849" s="8" t="s">
        <v>21522</v>
      </c>
    </row>
    <row r="5850" spans="1:28" hidden="1" x14ac:dyDescent="0.2">
      <c r="A5850" s="8" t="s">
        <v>21523</v>
      </c>
      <c r="B5850" s="8" t="s">
        <v>21524</v>
      </c>
      <c r="C5850" s="8" t="s">
        <v>45761</v>
      </c>
      <c r="D5850" s="8" t="s">
        <v>45762</v>
      </c>
      <c r="E5850" s="8" t="s">
        <v>382</v>
      </c>
      <c r="F5850" s="8" t="s">
        <v>112</v>
      </c>
      <c r="G5850" s="8" t="s">
        <v>382</v>
      </c>
      <c r="H5850" s="8" t="s">
        <v>112</v>
      </c>
      <c r="I5850" s="8" t="s">
        <v>21094</v>
      </c>
      <c r="J5850" s="8" t="s">
        <v>28</v>
      </c>
      <c r="K5850" s="8" t="s">
        <v>773</v>
      </c>
      <c r="L5850" s="8" t="s">
        <v>21519</v>
      </c>
      <c r="M5850" s="8" t="s">
        <v>21525</v>
      </c>
      <c r="N5850" s="8" t="s">
        <v>10716</v>
      </c>
      <c r="O5850" s="8" t="s">
        <v>45791</v>
      </c>
      <c r="P5850" s="8" t="s">
        <v>776</v>
      </c>
      <c r="Q5850" s="8" t="s">
        <v>9415</v>
      </c>
      <c r="R5850" s="8" t="s">
        <v>21095</v>
      </c>
      <c r="S5850" s="17" t="s">
        <v>21096</v>
      </c>
      <c r="T5850" s="18">
        <v>43021</v>
      </c>
      <c r="U5850" s="8">
        <v>0.5625</v>
      </c>
      <c r="V5850" s="8">
        <v>0.60416666666666663</v>
      </c>
      <c r="W5850" s="8" t="s">
        <v>1495</v>
      </c>
      <c r="X5850" s="8" t="s">
        <v>16448</v>
      </c>
      <c r="Y5850" s="8" t="s">
        <v>16449</v>
      </c>
      <c r="Z5850" s="17" t="s">
        <v>21526</v>
      </c>
      <c r="AA5850" s="8" t="s">
        <v>21527</v>
      </c>
      <c r="AB5850" s="8" t="s">
        <v>21528</v>
      </c>
    </row>
    <row r="5851" spans="1:28" hidden="1" x14ac:dyDescent="0.2">
      <c r="A5851" s="8" t="s">
        <v>21529</v>
      </c>
      <c r="B5851" s="8" t="s">
        <v>21530</v>
      </c>
      <c r="C5851" s="8" t="s">
        <v>45761</v>
      </c>
      <c r="D5851" s="8" t="s">
        <v>45762</v>
      </c>
      <c r="E5851" s="8" t="s">
        <v>382</v>
      </c>
      <c r="F5851" s="8" t="s">
        <v>112</v>
      </c>
      <c r="G5851" s="8" t="s">
        <v>382</v>
      </c>
      <c r="H5851" s="8" t="s">
        <v>112</v>
      </c>
      <c r="I5851" s="8" t="s">
        <v>21094</v>
      </c>
      <c r="J5851" s="8" t="s">
        <v>28</v>
      </c>
      <c r="K5851" s="8" t="s">
        <v>773</v>
      </c>
      <c r="L5851" s="8" t="s">
        <v>21525</v>
      </c>
      <c r="M5851" s="8" t="s">
        <v>18503</v>
      </c>
      <c r="N5851" s="8" t="s">
        <v>10716</v>
      </c>
      <c r="O5851" s="8" t="s">
        <v>45791</v>
      </c>
      <c r="P5851" s="8" t="s">
        <v>776</v>
      </c>
      <c r="Q5851" s="8" t="s">
        <v>9415</v>
      </c>
      <c r="R5851" s="8" t="s">
        <v>21095</v>
      </c>
      <c r="S5851" s="17" t="s">
        <v>21096</v>
      </c>
      <c r="T5851" s="18">
        <v>43021</v>
      </c>
      <c r="U5851" s="8">
        <v>0.60416666666666663</v>
      </c>
      <c r="V5851" s="8">
        <v>0.66666666666666663</v>
      </c>
      <c r="W5851" s="8" t="s">
        <v>2170</v>
      </c>
      <c r="X5851" s="8" t="s">
        <v>16455</v>
      </c>
      <c r="Y5851" s="8" t="s">
        <v>16456</v>
      </c>
      <c r="Z5851" s="17" t="s">
        <v>21531</v>
      </c>
      <c r="AA5851" s="8" t="s">
        <v>21532</v>
      </c>
      <c r="AB5851" s="8" t="s">
        <v>21533</v>
      </c>
    </row>
    <row r="5852" spans="1:28" hidden="1" x14ac:dyDescent="0.2">
      <c r="A5852" s="8" t="s">
        <v>21534</v>
      </c>
      <c r="B5852" s="8" t="s">
        <v>21535</v>
      </c>
      <c r="C5852" s="8" t="s">
        <v>45761</v>
      </c>
      <c r="D5852" s="8" t="s">
        <v>45762</v>
      </c>
      <c r="E5852" s="8" t="s">
        <v>382</v>
      </c>
      <c r="F5852" s="8" t="s">
        <v>112</v>
      </c>
      <c r="G5852" s="8" t="s">
        <v>382</v>
      </c>
      <c r="H5852" s="8" t="s">
        <v>112</v>
      </c>
      <c r="I5852" s="8" t="s">
        <v>21094</v>
      </c>
      <c r="J5852" s="8" t="s">
        <v>28</v>
      </c>
      <c r="K5852" s="8" t="s">
        <v>773</v>
      </c>
      <c r="L5852" s="8" t="s">
        <v>18503</v>
      </c>
      <c r="M5852" s="8" t="s">
        <v>21536</v>
      </c>
      <c r="N5852" s="8" t="s">
        <v>10716</v>
      </c>
      <c r="O5852" s="8" t="s">
        <v>45791</v>
      </c>
      <c r="P5852" s="8" t="s">
        <v>776</v>
      </c>
      <c r="Q5852" s="8" t="s">
        <v>9415</v>
      </c>
      <c r="R5852" s="8" t="s">
        <v>21095</v>
      </c>
      <c r="S5852" s="17" t="s">
        <v>21096</v>
      </c>
      <c r="T5852" s="18">
        <v>43021</v>
      </c>
      <c r="U5852" s="8">
        <v>0.66666666666666663</v>
      </c>
      <c r="V5852" s="8">
        <v>0.72916666666666663</v>
      </c>
      <c r="W5852" s="8" t="s">
        <v>2170</v>
      </c>
      <c r="X5852" s="8" t="s">
        <v>21537</v>
      </c>
      <c r="Y5852" s="8" t="s">
        <v>9692</v>
      </c>
      <c r="Z5852" s="17" t="s">
        <v>21538</v>
      </c>
      <c r="AA5852" s="8" t="s">
        <v>21539</v>
      </c>
      <c r="AB5852" s="8" t="s">
        <v>21540</v>
      </c>
    </row>
    <row r="5853" spans="1:28" hidden="1" x14ac:dyDescent="0.2">
      <c r="A5853" s="8" t="s">
        <v>21541</v>
      </c>
      <c r="B5853" s="8" t="s">
        <v>21542</v>
      </c>
      <c r="C5853" s="8" t="s">
        <v>45761</v>
      </c>
      <c r="D5853" s="8" t="s">
        <v>45762</v>
      </c>
      <c r="E5853" s="8" t="s">
        <v>390</v>
      </c>
      <c r="F5853" s="8" t="s">
        <v>112</v>
      </c>
      <c r="G5853" s="8" t="s">
        <v>390</v>
      </c>
      <c r="H5853" s="8" t="s">
        <v>112</v>
      </c>
      <c r="I5853" s="8" t="s">
        <v>21094</v>
      </c>
      <c r="J5853" s="8" t="s">
        <v>28</v>
      </c>
      <c r="K5853" s="8" t="s">
        <v>773</v>
      </c>
      <c r="L5853" s="8" t="s">
        <v>11023</v>
      </c>
      <c r="M5853" s="8" t="s">
        <v>21543</v>
      </c>
      <c r="N5853" s="8" t="s">
        <v>10716</v>
      </c>
      <c r="O5853" s="8" t="s">
        <v>45791</v>
      </c>
      <c r="P5853" s="8" t="s">
        <v>776</v>
      </c>
      <c r="Q5853" s="8" t="s">
        <v>9415</v>
      </c>
      <c r="R5853" s="8" t="s">
        <v>21095</v>
      </c>
      <c r="S5853" s="17" t="s">
        <v>21096</v>
      </c>
      <c r="T5853" s="18">
        <v>43022</v>
      </c>
      <c r="U5853" s="8">
        <v>0.25</v>
      </c>
      <c r="V5853" s="8">
        <v>0.29166666666666669</v>
      </c>
      <c r="W5853" s="8" t="s">
        <v>1495</v>
      </c>
      <c r="X5853" s="8" t="s">
        <v>21544</v>
      </c>
      <c r="Y5853" s="8" t="s">
        <v>9692</v>
      </c>
      <c r="Z5853" s="17" t="s">
        <v>21545</v>
      </c>
      <c r="AA5853" s="8" t="s">
        <v>21546</v>
      </c>
      <c r="AB5853" s="8" t="s">
        <v>21547</v>
      </c>
    </row>
    <row r="5854" spans="1:28" hidden="1" x14ac:dyDescent="0.2">
      <c r="A5854" s="8" t="s">
        <v>21548</v>
      </c>
      <c r="B5854" s="8" t="s">
        <v>21549</v>
      </c>
      <c r="C5854" s="8" t="s">
        <v>45761</v>
      </c>
      <c r="D5854" s="8" t="s">
        <v>45762</v>
      </c>
      <c r="E5854" s="8" t="s">
        <v>390</v>
      </c>
      <c r="F5854" s="8" t="s">
        <v>112</v>
      </c>
      <c r="G5854" s="8" t="s">
        <v>390</v>
      </c>
      <c r="H5854" s="8" t="s">
        <v>112</v>
      </c>
      <c r="I5854" s="8" t="s">
        <v>21094</v>
      </c>
      <c r="J5854" s="8" t="s">
        <v>28</v>
      </c>
      <c r="K5854" s="8" t="s">
        <v>773</v>
      </c>
      <c r="L5854" s="8" t="s">
        <v>21543</v>
      </c>
      <c r="M5854" s="8" t="s">
        <v>21550</v>
      </c>
      <c r="N5854" s="8" t="s">
        <v>10716</v>
      </c>
      <c r="O5854" s="8" t="s">
        <v>45791</v>
      </c>
      <c r="P5854" s="8" t="s">
        <v>776</v>
      </c>
      <c r="Q5854" s="8" t="s">
        <v>9415</v>
      </c>
      <c r="R5854" s="8" t="s">
        <v>21095</v>
      </c>
      <c r="S5854" s="17" t="s">
        <v>21096</v>
      </c>
      <c r="T5854" s="18">
        <v>43022</v>
      </c>
      <c r="U5854" s="8">
        <v>0.29166666666666669</v>
      </c>
      <c r="V5854" s="8">
        <v>0.35416666666666669</v>
      </c>
      <c r="W5854" s="8" t="s">
        <v>2170</v>
      </c>
      <c r="X5854" s="8" t="s">
        <v>21551</v>
      </c>
      <c r="Y5854" s="8" t="s">
        <v>9692</v>
      </c>
      <c r="Z5854" s="17" t="s">
        <v>7766</v>
      </c>
      <c r="AA5854" s="8" t="s">
        <v>21552</v>
      </c>
      <c r="AB5854" s="8" t="s">
        <v>21553</v>
      </c>
    </row>
    <row r="5855" spans="1:28" hidden="1" x14ac:dyDescent="0.2">
      <c r="A5855" s="8" t="s">
        <v>21554</v>
      </c>
      <c r="B5855" s="8" t="s">
        <v>21555</v>
      </c>
      <c r="C5855" s="8" t="s">
        <v>45761</v>
      </c>
      <c r="D5855" s="8" t="s">
        <v>45762</v>
      </c>
      <c r="E5855" s="8" t="s">
        <v>390</v>
      </c>
      <c r="F5855" s="8" t="s">
        <v>112</v>
      </c>
      <c r="G5855" s="8" t="s">
        <v>390</v>
      </c>
      <c r="H5855" s="8" t="s">
        <v>112</v>
      </c>
      <c r="I5855" s="8" t="s">
        <v>21094</v>
      </c>
      <c r="J5855" s="8" t="s">
        <v>28</v>
      </c>
      <c r="K5855" s="8" t="s">
        <v>773</v>
      </c>
      <c r="L5855" s="8" t="s">
        <v>21550</v>
      </c>
      <c r="M5855" s="8" t="s">
        <v>21556</v>
      </c>
      <c r="N5855" s="8" t="s">
        <v>10716</v>
      </c>
      <c r="O5855" s="8" t="s">
        <v>45791</v>
      </c>
      <c r="P5855" s="8" t="s">
        <v>776</v>
      </c>
      <c r="Q5855" s="8" t="s">
        <v>9415</v>
      </c>
      <c r="R5855" s="8" t="s">
        <v>21095</v>
      </c>
      <c r="S5855" s="17" t="s">
        <v>21096</v>
      </c>
      <c r="T5855" s="18">
        <v>43022</v>
      </c>
      <c r="U5855" s="8">
        <v>0.35416666666666669</v>
      </c>
      <c r="V5855" s="8">
        <v>0.4375</v>
      </c>
      <c r="W5855" s="8" t="s">
        <v>1100</v>
      </c>
      <c r="X5855" s="8" t="s">
        <v>21557</v>
      </c>
      <c r="Y5855" s="8" t="s">
        <v>9692</v>
      </c>
      <c r="Z5855" s="17" t="s">
        <v>21558</v>
      </c>
      <c r="AA5855" s="8" t="s">
        <v>21559</v>
      </c>
      <c r="AB5855" s="8" t="s">
        <v>21560</v>
      </c>
    </row>
    <row r="5856" spans="1:28" hidden="1" x14ac:dyDescent="0.2">
      <c r="A5856" s="8" t="s">
        <v>21561</v>
      </c>
      <c r="B5856" s="8" t="s">
        <v>21562</v>
      </c>
      <c r="C5856" s="8" t="s">
        <v>45761</v>
      </c>
      <c r="D5856" s="8" t="s">
        <v>45762</v>
      </c>
      <c r="E5856" s="8" t="s">
        <v>390</v>
      </c>
      <c r="F5856" s="8" t="s">
        <v>112</v>
      </c>
      <c r="G5856" s="8" t="s">
        <v>390</v>
      </c>
      <c r="H5856" s="8" t="s">
        <v>112</v>
      </c>
      <c r="I5856" s="8" t="s">
        <v>21094</v>
      </c>
      <c r="J5856" s="8" t="s">
        <v>28</v>
      </c>
      <c r="K5856" s="8" t="s">
        <v>773</v>
      </c>
      <c r="L5856" s="8" t="s">
        <v>21556</v>
      </c>
      <c r="M5856" s="8" t="s">
        <v>15539</v>
      </c>
      <c r="N5856" s="8" t="s">
        <v>10716</v>
      </c>
      <c r="O5856" s="8" t="s">
        <v>45791</v>
      </c>
      <c r="P5856" s="8" t="s">
        <v>776</v>
      </c>
      <c r="Q5856" s="8" t="s">
        <v>9415</v>
      </c>
      <c r="R5856" s="8" t="s">
        <v>21095</v>
      </c>
      <c r="S5856" s="17" t="s">
        <v>21096</v>
      </c>
      <c r="T5856" s="18">
        <v>43022</v>
      </c>
      <c r="U5856" s="8">
        <v>0.4375</v>
      </c>
      <c r="V5856" s="8">
        <v>0.5</v>
      </c>
      <c r="W5856" s="8" t="s">
        <v>2170</v>
      </c>
      <c r="X5856" s="8" t="s">
        <v>21563</v>
      </c>
      <c r="Y5856" s="8" t="s">
        <v>21564</v>
      </c>
      <c r="Z5856" s="17" t="s">
        <v>21565</v>
      </c>
      <c r="AA5856" s="8" t="s">
        <v>21566</v>
      </c>
      <c r="AB5856" s="8" t="s">
        <v>21567</v>
      </c>
    </row>
    <row r="5857" spans="1:28" hidden="1" x14ac:dyDescent="0.2">
      <c r="A5857" s="8" t="s">
        <v>21568</v>
      </c>
      <c r="B5857" s="8" t="s">
        <v>21569</v>
      </c>
      <c r="C5857" s="8" t="s">
        <v>45761</v>
      </c>
      <c r="D5857" s="8" t="s">
        <v>45762</v>
      </c>
      <c r="E5857" s="8" t="s">
        <v>390</v>
      </c>
      <c r="F5857" s="8" t="s">
        <v>112</v>
      </c>
      <c r="G5857" s="8" t="s">
        <v>390</v>
      </c>
      <c r="H5857" s="8" t="s">
        <v>112</v>
      </c>
      <c r="I5857" s="8" t="s">
        <v>21094</v>
      </c>
      <c r="J5857" s="8" t="s">
        <v>28</v>
      </c>
      <c r="K5857" s="8" t="s">
        <v>773</v>
      </c>
      <c r="L5857" s="8" t="s">
        <v>15539</v>
      </c>
      <c r="M5857" s="8" t="s">
        <v>21570</v>
      </c>
      <c r="N5857" s="8" t="s">
        <v>10716</v>
      </c>
      <c r="O5857" s="8" t="s">
        <v>45791</v>
      </c>
      <c r="P5857" s="8" t="s">
        <v>776</v>
      </c>
      <c r="Q5857" s="8" t="s">
        <v>9415</v>
      </c>
      <c r="R5857" s="8" t="s">
        <v>21095</v>
      </c>
      <c r="S5857" s="17" t="s">
        <v>21096</v>
      </c>
      <c r="T5857" s="18">
        <v>43022</v>
      </c>
      <c r="U5857" s="8">
        <v>0.5</v>
      </c>
      <c r="V5857" s="8">
        <v>0.5625</v>
      </c>
      <c r="W5857" s="8" t="s">
        <v>2170</v>
      </c>
      <c r="X5857" s="8" t="s">
        <v>21571</v>
      </c>
      <c r="Y5857" s="8" t="s">
        <v>21572</v>
      </c>
      <c r="Z5857" s="17" t="s">
        <v>21565</v>
      </c>
      <c r="AA5857" s="8" t="s">
        <v>21573</v>
      </c>
      <c r="AB5857" s="8" t="s">
        <v>21574</v>
      </c>
    </row>
    <row r="5858" spans="1:28" hidden="1" x14ac:dyDescent="0.2">
      <c r="A5858" s="8" t="s">
        <v>21575</v>
      </c>
      <c r="B5858" s="8" t="s">
        <v>21576</v>
      </c>
      <c r="C5858" s="8" t="s">
        <v>45761</v>
      </c>
      <c r="D5858" s="8" t="s">
        <v>45762</v>
      </c>
      <c r="E5858" s="8" t="s">
        <v>390</v>
      </c>
      <c r="F5858" s="8" t="s">
        <v>112</v>
      </c>
      <c r="G5858" s="8" t="s">
        <v>390</v>
      </c>
      <c r="H5858" s="8" t="s">
        <v>112</v>
      </c>
      <c r="I5858" s="8" t="s">
        <v>21094</v>
      </c>
      <c r="J5858" s="8" t="s">
        <v>28</v>
      </c>
      <c r="K5858" s="8" t="s">
        <v>773</v>
      </c>
      <c r="L5858" s="8" t="s">
        <v>21570</v>
      </c>
      <c r="M5858" s="8" t="s">
        <v>21577</v>
      </c>
      <c r="N5858" s="8" t="s">
        <v>10716</v>
      </c>
      <c r="O5858" s="8" t="s">
        <v>45791</v>
      </c>
      <c r="P5858" s="8" t="s">
        <v>776</v>
      </c>
      <c r="Q5858" s="8" t="s">
        <v>9415</v>
      </c>
      <c r="R5858" s="8" t="s">
        <v>21095</v>
      </c>
      <c r="S5858" s="17" t="s">
        <v>21096</v>
      </c>
      <c r="T5858" s="18">
        <v>43022</v>
      </c>
      <c r="U5858" s="8">
        <v>0.5625</v>
      </c>
      <c r="V5858" s="8">
        <v>0.60416666666666663</v>
      </c>
      <c r="W5858" s="8" t="s">
        <v>1495</v>
      </c>
      <c r="X5858" s="8" t="s">
        <v>21578</v>
      </c>
      <c r="Y5858" s="8" t="s">
        <v>7138</v>
      </c>
      <c r="Z5858" s="17" t="s">
        <v>21579</v>
      </c>
      <c r="AA5858" s="8" t="s">
        <v>21580</v>
      </c>
      <c r="AB5858" s="8" t="s">
        <v>21581</v>
      </c>
    </row>
    <row r="5859" spans="1:28" hidden="1" x14ac:dyDescent="0.2">
      <c r="A5859" s="8" t="s">
        <v>21582</v>
      </c>
      <c r="B5859" s="8" t="s">
        <v>21583</v>
      </c>
      <c r="C5859" s="8" t="s">
        <v>45761</v>
      </c>
      <c r="D5859" s="8" t="s">
        <v>45762</v>
      </c>
      <c r="E5859" s="8" t="s">
        <v>390</v>
      </c>
      <c r="F5859" s="8" t="s">
        <v>112</v>
      </c>
      <c r="G5859" s="8" t="s">
        <v>390</v>
      </c>
      <c r="H5859" s="8" t="s">
        <v>112</v>
      </c>
      <c r="I5859" s="8" t="s">
        <v>21094</v>
      </c>
      <c r="J5859" s="8" t="s">
        <v>28</v>
      </c>
      <c r="K5859" s="8" t="s">
        <v>773</v>
      </c>
      <c r="L5859" s="8" t="s">
        <v>21577</v>
      </c>
      <c r="M5859" s="8" t="s">
        <v>21584</v>
      </c>
      <c r="N5859" s="8" t="s">
        <v>10716</v>
      </c>
      <c r="O5859" s="8" t="s">
        <v>45791</v>
      </c>
      <c r="P5859" s="8" t="s">
        <v>776</v>
      </c>
      <c r="Q5859" s="8" t="s">
        <v>9415</v>
      </c>
      <c r="R5859" s="8" t="s">
        <v>21095</v>
      </c>
      <c r="S5859" s="17" t="s">
        <v>21096</v>
      </c>
      <c r="T5859" s="18">
        <v>43022</v>
      </c>
      <c r="U5859" s="8">
        <v>0.60416666666666663</v>
      </c>
      <c r="V5859" s="8">
        <v>0.66666666666666663</v>
      </c>
      <c r="W5859" s="8" t="s">
        <v>2170</v>
      </c>
      <c r="X5859" s="8" t="s">
        <v>21585</v>
      </c>
      <c r="Y5859" s="8" t="s">
        <v>7138</v>
      </c>
      <c r="Z5859" s="17" t="s">
        <v>21586</v>
      </c>
      <c r="AA5859" s="8" t="s">
        <v>21587</v>
      </c>
      <c r="AB5859" s="8" t="s">
        <v>21588</v>
      </c>
    </row>
    <row r="5860" spans="1:28" hidden="1" x14ac:dyDescent="0.2">
      <c r="A5860" s="8" t="s">
        <v>21589</v>
      </c>
      <c r="B5860" s="8" t="s">
        <v>21590</v>
      </c>
      <c r="C5860" s="8" t="s">
        <v>45761</v>
      </c>
      <c r="D5860" s="8" t="s">
        <v>45762</v>
      </c>
      <c r="E5860" s="8" t="s">
        <v>390</v>
      </c>
      <c r="F5860" s="8" t="s">
        <v>112</v>
      </c>
      <c r="G5860" s="8" t="s">
        <v>390</v>
      </c>
      <c r="H5860" s="8" t="s">
        <v>112</v>
      </c>
      <c r="I5860" s="8" t="s">
        <v>21094</v>
      </c>
      <c r="J5860" s="8" t="s">
        <v>28</v>
      </c>
      <c r="K5860" s="8" t="s">
        <v>773</v>
      </c>
      <c r="L5860" s="8" t="s">
        <v>21584</v>
      </c>
      <c r="M5860" s="8" t="s">
        <v>21591</v>
      </c>
      <c r="N5860" s="8" t="s">
        <v>10716</v>
      </c>
      <c r="O5860" s="8" t="s">
        <v>45791</v>
      </c>
      <c r="P5860" s="8" t="s">
        <v>776</v>
      </c>
      <c r="Q5860" s="8" t="s">
        <v>9415</v>
      </c>
      <c r="R5860" s="8" t="s">
        <v>21095</v>
      </c>
      <c r="S5860" s="17" t="s">
        <v>21096</v>
      </c>
      <c r="T5860" s="18">
        <v>43022</v>
      </c>
      <c r="U5860" s="8">
        <v>0.66666666666666663</v>
      </c>
      <c r="V5860" s="8">
        <v>0.72916666666666663</v>
      </c>
      <c r="W5860" s="8" t="s">
        <v>2170</v>
      </c>
      <c r="X5860" s="8" t="s">
        <v>21592</v>
      </c>
      <c r="Y5860" s="8" t="s">
        <v>21593</v>
      </c>
      <c r="Z5860" s="17" t="s">
        <v>21565</v>
      </c>
      <c r="AA5860" s="8" t="s">
        <v>21594</v>
      </c>
      <c r="AB5860" s="8" t="s">
        <v>21595</v>
      </c>
    </row>
    <row r="5861" spans="1:28" hidden="1" x14ac:dyDescent="0.2">
      <c r="A5861" s="8" t="s">
        <v>21596</v>
      </c>
      <c r="B5861" s="8" t="s">
        <v>21597</v>
      </c>
      <c r="C5861" s="8" t="s">
        <v>45761</v>
      </c>
      <c r="D5861" s="8" t="s">
        <v>45762</v>
      </c>
      <c r="E5861" s="8" t="s">
        <v>400</v>
      </c>
      <c r="F5861" s="8" t="s">
        <v>112</v>
      </c>
      <c r="G5861" s="8" t="s">
        <v>400</v>
      </c>
      <c r="H5861" s="8" t="s">
        <v>112</v>
      </c>
      <c r="I5861" s="8" t="s">
        <v>21094</v>
      </c>
      <c r="J5861" s="8" t="s">
        <v>28</v>
      </c>
      <c r="K5861" s="8" t="s">
        <v>773</v>
      </c>
      <c r="L5861" s="8" t="s">
        <v>4349</v>
      </c>
      <c r="M5861" s="8" t="s">
        <v>18542</v>
      </c>
      <c r="N5861" s="8" t="s">
        <v>10716</v>
      </c>
      <c r="O5861" s="8" t="s">
        <v>45791</v>
      </c>
      <c r="P5861" s="8" t="s">
        <v>776</v>
      </c>
      <c r="Q5861" s="8" t="s">
        <v>9415</v>
      </c>
      <c r="R5861" s="8" t="s">
        <v>21095</v>
      </c>
      <c r="S5861" s="17" t="s">
        <v>21096</v>
      </c>
      <c r="T5861" s="18">
        <v>43023</v>
      </c>
      <c r="U5861" s="8">
        <v>0.25</v>
      </c>
      <c r="V5861" s="8">
        <v>0.3125</v>
      </c>
      <c r="W5861" s="8" t="s">
        <v>2170</v>
      </c>
      <c r="X5861" s="8" t="s">
        <v>21598</v>
      </c>
      <c r="Y5861" s="8" t="s">
        <v>21599</v>
      </c>
      <c r="Z5861" s="17" t="s">
        <v>21565</v>
      </c>
      <c r="AA5861" s="8" t="s">
        <v>21600</v>
      </c>
      <c r="AB5861" s="8" t="s">
        <v>21601</v>
      </c>
    </row>
    <row r="5862" spans="1:28" hidden="1" x14ac:dyDescent="0.2">
      <c r="A5862" s="8" t="s">
        <v>21602</v>
      </c>
      <c r="B5862" s="8" t="s">
        <v>21603</v>
      </c>
      <c r="C5862" s="8" t="s">
        <v>45761</v>
      </c>
      <c r="D5862" s="8" t="s">
        <v>45762</v>
      </c>
      <c r="E5862" s="8" t="s">
        <v>400</v>
      </c>
      <c r="F5862" s="8" t="s">
        <v>112</v>
      </c>
      <c r="G5862" s="8" t="s">
        <v>400</v>
      </c>
      <c r="H5862" s="8" t="s">
        <v>112</v>
      </c>
      <c r="I5862" s="8" t="s">
        <v>21094</v>
      </c>
      <c r="J5862" s="8" t="s">
        <v>28</v>
      </c>
      <c r="K5862" s="8" t="s">
        <v>773</v>
      </c>
      <c r="L5862" s="8" t="s">
        <v>18542</v>
      </c>
      <c r="M5862" s="8" t="s">
        <v>20622</v>
      </c>
      <c r="N5862" s="8" t="s">
        <v>10716</v>
      </c>
      <c r="O5862" s="8" t="s">
        <v>45791</v>
      </c>
      <c r="P5862" s="8" t="s">
        <v>776</v>
      </c>
      <c r="Q5862" s="8" t="s">
        <v>9415</v>
      </c>
      <c r="R5862" s="8" t="s">
        <v>21095</v>
      </c>
      <c r="S5862" s="17" t="s">
        <v>21096</v>
      </c>
      <c r="T5862" s="18">
        <v>43023</v>
      </c>
      <c r="U5862" s="8">
        <v>0.3125</v>
      </c>
      <c r="V5862" s="8">
        <v>0.375</v>
      </c>
      <c r="W5862" s="8" t="s">
        <v>2170</v>
      </c>
      <c r="X5862" s="8" t="s">
        <v>21604</v>
      </c>
      <c r="Y5862" s="8" t="s">
        <v>21605</v>
      </c>
      <c r="Z5862" s="17" t="s">
        <v>3789</v>
      </c>
      <c r="AA5862" s="8" t="s">
        <v>21606</v>
      </c>
      <c r="AB5862" s="8" t="s">
        <v>21607</v>
      </c>
    </row>
    <row r="5863" spans="1:28" hidden="1" x14ac:dyDescent="0.2">
      <c r="A5863" s="8" t="s">
        <v>21608</v>
      </c>
      <c r="B5863" s="8" t="s">
        <v>21609</v>
      </c>
      <c r="C5863" s="8" t="s">
        <v>45761</v>
      </c>
      <c r="D5863" s="8" t="s">
        <v>45762</v>
      </c>
      <c r="E5863" s="8" t="s">
        <v>400</v>
      </c>
      <c r="F5863" s="8" t="s">
        <v>112</v>
      </c>
      <c r="G5863" s="8" t="s">
        <v>400</v>
      </c>
      <c r="H5863" s="8" t="s">
        <v>112</v>
      </c>
      <c r="I5863" s="8" t="s">
        <v>21094</v>
      </c>
      <c r="J5863" s="8" t="s">
        <v>28</v>
      </c>
      <c r="K5863" s="8" t="s">
        <v>773</v>
      </c>
      <c r="L5863" s="8" t="s">
        <v>20622</v>
      </c>
      <c r="M5863" s="8" t="s">
        <v>21610</v>
      </c>
      <c r="N5863" s="8" t="s">
        <v>10716</v>
      </c>
      <c r="O5863" s="8" t="s">
        <v>45791</v>
      </c>
      <c r="P5863" s="8" t="s">
        <v>776</v>
      </c>
      <c r="Q5863" s="8" t="s">
        <v>9415</v>
      </c>
      <c r="R5863" s="8" t="s">
        <v>21095</v>
      </c>
      <c r="S5863" s="17" t="s">
        <v>21096</v>
      </c>
      <c r="T5863" s="18">
        <v>43023</v>
      </c>
      <c r="U5863" s="8">
        <v>0.375</v>
      </c>
      <c r="V5863" s="8">
        <v>0.47916666666666669</v>
      </c>
      <c r="W5863" s="8" t="s">
        <v>1387</v>
      </c>
      <c r="X5863" s="8" t="s">
        <v>16531</v>
      </c>
      <c r="Y5863" s="8" t="s">
        <v>16532</v>
      </c>
      <c r="Z5863" s="17" t="s">
        <v>21611</v>
      </c>
      <c r="AA5863" s="8" t="s">
        <v>21612</v>
      </c>
      <c r="AB5863" s="8" t="s">
        <v>21613</v>
      </c>
    </row>
    <row r="5864" spans="1:28" hidden="1" x14ac:dyDescent="0.2">
      <c r="A5864" s="8" t="s">
        <v>21614</v>
      </c>
      <c r="B5864" s="8" t="s">
        <v>21615</v>
      </c>
      <c r="C5864" s="8" t="s">
        <v>45761</v>
      </c>
      <c r="D5864" s="8" t="s">
        <v>45762</v>
      </c>
      <c r="E5864" s="8" t="s">
        <v>400</v>
      </c>
      <c r="F5864" s="8" t="s">
        <v>112</v>
      </c>
      <c r="G5864" s="8" t="s">
        <v>400</v>
      </c>
      <c r="H5864" s="8" t="s">
        <v>112</v>
      </c>
      <c r="I5864" s="8" t="s">
        <v>21094</v>
      </c>
      <c r="J5864" s="8" t="s">
        <v>28</v>
      </c>
      <c r="K5864" s="8" t="s">
        <v>773</v>
      </c>
      <c r="L5864" s="8" t="s">
        <v>21610</v>
      </c>
      <c r="M5864" s="8" t="s">
        <v>21616</v>
      </c>
      <c r="N5864" s="8" t="s">
        <v>10716</v>
      </c>
      <c r="O5864" s="8" t="s">
        <v>45791</v>
      </c>
      <c r="P5864" s="8" t="s">
        <v>776</v>
      </c>
      <c r="Q5864" s="8" t="s">
        <v>9415</v>
      </c>
      <c r="R5864" s="8" t="s">
        <v>21095</v>
      </c>
      <c r="S5864" s="17" t="s">
        <v>21096</v>
      </c>
      <c r="T5864" s="18">
        <v>43023</v>
      </c>
      <c r="U5864" s="8">
        <v>0.47916666666666669</v>
      </c>
      <c r="V5864" s="8">
        <v>0.6875</v>
      </c>
      <c r="W5864" s="8" t="s">
        <v>773</v>
      </c>
      <c r="X5864" s="8" t="s">
        <v>21617</v>
      </c>
      <c r="Y5864" s="8" t="s">
        <v>16549</v>
      </c>
      <c r="Z5864" s="17" t="s">
        <v>21328</v>
      </c>
      <c r="AA5864" s="8" t="s">
        <v>21618</v>
      </c>
      <c r="AB5864" s="8" t="s">
        <v>21619</v>
      </c>
    </row>
    <row r="5865" spans="1:28" hidden="1" x14ac:dyDescent="0.2">
      <c r="A5865" s="8" t="s">
        <v>21620</v>
      </c>
      <c r="B5865" s="8" t="s">
        <v>21621</v>
      </c>
      <c r="C5865" s="8" t="s">
        <v>45761</v>
      </c>
      <c r="D5865" s="8" t="s">
        <v>45762</v>
      </c>
      <c r="E5865" s="8" t="s">
        <v>400</v>
      </c>
      <c r="F5865" s="8" t="s">
        <v>112</v>
      </c>
      <c r="G5865" s="8" t="s">
        <v>400</v>
      </c>
      <c r="H5865" s="8" t="s">
        <v>112</v>
      </c>
      <c r="I5865" s="8" t="s">
        <v>21094</v>
      </c>
      <c r="J5865" s="8" t="s">
        <v>28</v>
      </c>
      <c r="K5865" s="8" t="s">
        <v>773</v>
      </c>
      <c r="L5865" s="8" t="s">
        <v>21616</v>
      </c>
      <c r="M5865" s="8" t="s">
        <v>21622</v>
      </c>
      <c r="N5865" s="8" t="s">
        <v>10716</v>
      </c>
      <c r="O5865" s="8" t="s">
        <v>45791</v>
      </c>
      <c r="P5865" s="8" t="s">
        <v>776</v>
      </c>
      <c r="Q5865" s="8" t="s">
        <v>9415</v>
      </c>
      <c r="R5865" s="8" t="s">
        <v>21095</v>
      </c>
      <c r="S5865" s="17" t="s">
        <v>21096</v>
      </c>
      <c r="T5865" s="18">
        <v>43023</v>
      </c>
      <c r="U5865" s="8">
        <v>0.6875</v>
      </c>
      <c r="V5865" s="8">
        <v>0.72916666666666663</v>
      </c>
      <c r="W5865" s="8" t="s">
        <v>1495</v>
      </c>
      <c r="X5865" s="8" t="s">
        <v>21623</v>
      </c>
      <c r="Y5865" s="8" t="s">
        <v>21192</v>
      </c>
      <c r="Z5865" s="17" t="s">
        <v>21565</v>
      </c>
      <c r="AA5865" s="8" t="s">
        <v>21624</v>
      </c>
      <c r="AB5865" s="8" t="s">
        <v>21625</v>
      </c>
    </row>
    <row r="5866" spans="1:28" hidden="1" x14ac:dyDescent="0.2">
      <c r="A5866" s="8" t="s">
        <v>21626</v>
      </c>
      <c r="B5866" s="8" t="s">
        <v>21627</v>
      </c>
      <c r="C5866" s="8" t="s">
        <v>45761</v>
      </c>
      <c r="D5866" s="8" t="s">
        <v>45762</v>
      </c>
      <c r="E5866" s="8" t="s">
        <v>113</v>
      </c>
      <c r="F5866" s="8" t="s">
        <v>112</v>
      </c>
      <c r="G5866" s="8" t="s">
        <v>113</v>
      </c>
      <c r="H5866" s="8" t="s">
        <v>112</v>
      </c>
      <c r="I5866" s="8" t="s">
        <v>21094</v>
      </c>
      <c r="J5866" s="8" t="s">
        <v>28</v>
      </c>
      <c r="K5866" s="8" t="s">
        <v>773</v>
      </c>
      <c r="L5866" s="8" t="s">
        <v>114</v>
      </c>
      <c r="M5866" s="8" t="s">
        <v>15557</v>
      </c>
      <c r="N5866" s="8" t="s">
        <v>10716</v>
      </c>
      <c r="O5866" s="8" t="s">
        <v>45791</v>
      </c>
      <c r="P5866" s="8" t="s">
        <v>776</v>
      </c>
      <c r="Q5866" s="8" t="s">
        <v>9415</v>
      </c>
      <c r="R5866" s="8" t="s">
        <v>21095</v>
      </c>
      <c r="S5866" s="17" t="s">
        <v>21096</v>
      </c>
      <c r="T5866" s="18">
        <v>43024</v>
      </c>
      <c r="U5866" s="8">
        <v>0.25</v>
      </c>
      <c r="V5866" s="8">
        <v>0.29166666666666669</v>
      </c>
      <c r="W5866" s="8" t="s">
        <v>1495</v>
      </c>
      <c r="X5866" s="8" t="s">
        <v>21628</v>
      </c>
      <c r="Y5866" s="8" t="s">
        <v>10148</v>
      </c>
      <c r="Z5866" s="17" t="s">
        <v>3789</v>
      </c>
      <c r="AA5866" s="8" t="s">
        <v>21629</v>
      </c>
      <c r="AB5866" s="8" t="s">
        <v>21630</v>
      </c>
    </row>
    <row r="5867" spans="1:28" hidden="1" x14ac:dyDescent="0.2">
      <c r="A5867" s="8" t="s">
        <v>21631</v>
      </c>
      <c r="B5867" s="8" t="s">
        <v>21632</v>
      </c>
      <c r="C5867" s="8" t="s">
        <v>45761</v>
      </c>
      <c r="D5867" s="8" t="s">
        <v>45762</v>
      </c>
      <c r="E5867" s="8" t="s">
        <v>113</v>
      </c>
      <c r="F5867" s="8" t="s">
        <v>112</v>
      </c>
      <c r="G5867" s="8" t="s">
        <v>113</v>
      </c>
      <c r="H5867" s="8" t="s">
        <v>112</v>
      </c>
      <c r="I5867" s="8" t="s">
        <v>21094</v>
      </c>
      <c r="J5867" s="8" t="s">
        <v>28</v>
      </c>
      <c r="K5867" s="8" t="s">
        <v>773</v>
      </c>
      <c r="L5867" s="8" t="s">
        <v>15557</v>
      </c>
      <c r="M5867" s="8" t="s">
        <v>11076</v>
      </c>
      <c r="N5867" s="8" t="s">
        <v>10716</v>
      </c>
      <c r="O5867" s="8" t="s">
        <v>45791</v>
      </c>
      <c r="P5867" s="8" t="s">
        <v>776</v>
      </c>
      <c r="Q5867" s="8" t="s">
        <v>9415</v>
      </c>
      <c r="R5867" s="8" t="s">
        <v>21095</v>
      </c>
      <c r="S5867" s="17" t="s">
        <v>21096</v>
      </c>
      <c r="T5867" s="18">
        <v>43024</v>
      </c>
      <c r="U5867" s="8">
        <v>0.29166666666666669</v>
      </c>
      <c r="V5867" s="8">
        <v>0.375</v>
      </c>
      <c r="W5867" s="8" t="s">
        <v>1100</v>
      </c>
      <c r="X5867" s="8" t="s">
        <v>21633</v>
      </c>
      <c r="Y5867" s="8" t="s">
        <v>21192</v>
      </c>
      <c r="Z5867" s="17" t="s">
        <v>21634</v>
      </c>
      <c r="AA5867" s="8" t="s">
        <v>21635</v>
      </c>
      <c r="AB5867" s="8" t="s">
        <v>21636</v>
      </c>
    </row>
    <row r="5868" spans="1:28" hidden="1" x14ac:dyDescent="0.2">
      <c r="A5868" s="8" t="s">
        <v>21637</v>
      </c>
      <c r="B5868" s="8" t="s">
        <v>21638</v>
      </c>
      <c r="C5868" s="8" t="s">
        <v>45761</v>
      </c>
      <c r="D5868" s="8" t="s">
        <v>45762</v>
      </c>
      <c r="E5868" s="8" t="s">
        <v>113</v>
      </c>
      <c r="F5868" s="8" t="s">
        <v>112</v>
      </c>
      <c r="G5868" s="8" t="s">
        <v>113</v>
      </c>
      <c r="H5868" s="8" t="s">
        <v>112</v>
      </c>
      <c r="I5868" s="8" t="s">
        <v>21094</v>
      </c>
      <c r="J5868" s="8" t="s">
        <v>28</v>
      </c>
      <c r="K5868" s="8" t="s">
        <v>773</v>
      </c>
      <c r="L5868" s="8" t="s">
        <v>11076</v>
      </c>
      <c r="M5868" s="8" t="s">
        <v>11082</v>
      </c>
      <c r="N5868" s="8" t="s">
        <v>10716</v>
      </c>
      <c r="O5868" s="8" t="s">
        <v>45791</v>
      </c>
      <c r="P5868" s="8" t="s">
        <v>776</v>
      </c>
      <c r="Q5868" s="8" t="s">
        <v>9415</v>
      </c>
      <c r="R5868" s="8" t="s">
        <v>21095</v>
      </c>
      <c r="S5868" s="17" t="s">
        <v>21096</v>
      </c>
      <c r="T5868" s="18">
        <v>43024</v>
      </c>
      <c r="U5868" s="8">
        <v>0.375</v>
      </c>
      <c r="V5868" s="8">
        <v>0.41666666666666669</v>
      </c>
      <c r="W5868" s="8" t="s">
        <v>1495</v>
      </c>
      <c r="X5868" s="8" t="s">
        <v>21639</v>
      </c>
      <c r="Y5868" s="8" t="s">
        <v>21640</v>
      </c>
      <c r="Z5868" s="17" t="s">
        <v>21565</v>
      </c>
      <c r="AA5868" s="8" t="s">
        <v>21641</v>
      </c>
      <c r="AB5868" s="8" t="s">
        <v>21642</v>
      </c>
    </row>
    <row r="5869" spans="1:28" hidden="1" x14ac:dyDescent="0.2">
      <c r="A5869" s="8" t="s">
        <v>21643</v>
      </c>
      <c r="B5869" s="8" t="s">
        <v>21644</v>
      </c>
      <c r="C5869" s="8" t="s">
        <v>45761</v>
      </c>
      <c r="D5869" s="8" t="s">
        <v>45762</v>
      </c>
      <c r="E5869" s="8" t="s">
        <v>113</v>
      </c>
      <c r="F5869" s="8" t="s">
        <v>112</v>
      </c>
      <c r="G5869" s="8" t="s">
        <v>113</v>
      </c>
      <c r="H5869" s="8" t="s">
        <v>112</v>
      </c>
      <c r="I5869" s="8" t="s">
        <v>21094</v>
      </c>
      <c r="J5869" s="8" t="s">
        <v>28</v>
      </c>
      <c r="K5869" s="8" t="s">
        <v>773</v>
      </c>
      <c r="L5869" s="8" t="s">
        <v>11082</v>
      </c>
      <c r="M5869" s="8" t="s">
        <v>21645</v>
      </c>
      <c r="N5869" s="8" t="s">
        <v>10716</v>
      </c>
      <c r="O5869" s="8" t="s">
        <v>45791</v>
      </c>
      <c r="P5869" s="8" t="s">
        <v>776</v>
      </c>
      <c r="Q5869" s="8" t="s">
        <v>9415</v>
      </c>
      <c r="R5869" s="8" t="s">
        <v>21095</v>
      </c>
      <c r="S5869" s="17" t="s">
        <v>21096</v>
      </c>
      <c r="T5869" s="18">
        <v>43024</v>
      </c>
      <c r="U5869" s="8">
        <v>0.41666666666666669</v>
      </c>
      <c r="V5869" s="8">
        <v>0.47916666666666669</v>
      </c>
      <c r="W5869" s="8" t="s">
        <v>2170</v>
      </c>
      <c r="X5869" s="8" t="s">
        <v>21646</v>
      </c>
      <c r="Y5869" s="8" t="s">
        <v>16549</v>
      </c>
      <c r="Z5869" s="17" t="s">
        <v>5912</v>
      </c>
      <c r="AA5869" s="8" t="s">
        <v>21647</v>
      </c>
      <c r="AB5869" s="8" t="s">
        <v>21648</v>
      </c>
    </row>
    <row r="5870" spans="1:28" hidden="1" x14ac:dyDescent="0.2">
      <c r="A5870" s="8" t="s">
        <v>21649</v>
      </c>
      <c r="B5870" s="8" t="s">
        <v>21650</v>
      </c>
      <c r="C5870" s="8" t="s">
        <v>45761</v>
      </c>
      <c r="D5870" s="8" t="s">
        <v>45762</v>
      </c>
      <c r="E5870" s="8" t="s">
        <v>113</v>
      </c>
      <c r="F5870" s="8" t="s">
        <v>112</v>
      </c>
      <c r="G5870" s="8" t="s">
        <v>113</v>
      </c>
      <c r="H5870" s="8" t="s">
        <v>112</v>
      </c>
      <c r="I5870" s="8" t="s">
        <v>21094</v>
      </c>
      <c r="J5870" s="8" t="s">
        <v>28</v>
      </c>
      <c r="K5870" s="8" t="s">
        <v>773</v>
      </c>
      <c r="L5870" s="8" t="s">
        <v>21645</v>
      </c>
      <c r="M5870" s="8" t="s">
        <v>11104</v>
      </c>
      <c r="N5870" s="8" t="s">
        <v>10716</v>
      </c>
      <c r="O5870" s="8" t="s">
        <v>45791</v>
      </c>
      <c r="P5870" s="8" t="s">
        <v>776</v>
      </c>
      <c r="Q5870" s="8" t="s">
        <v>9415</v>
      </c>
      <c r="R5870" s="8" t="s">
        <v>21095</v>
      </c>
      <c r="S5870" s="17" t="s">
        <v>21096</v>
      </c>
      <c r="T5870" s="18">
        <v>43024</v>
      </c>
      <c r="U5870" s="8">
        <v>0.47916666666666669</v>
      </c>
      <c r="V5870" s="8">
        <v>0.54166666666666663</v>
      </c>
      <c r="W5870" s="8" t="s">
        <v>2170</v>
      </c>
      <c r="X5870" s="8" t="s">
        <v>21651</v>
      </c>
      <c r="Y5870" s="8" t="s">
        <v>16549</v>
      </c>
      <c r="Z5870" s="17" t="s">
        <v>21652</v>
      </c>
      <c r="AA5870" s="8" t="s">
        <v>21653</v>
      </c>
      <c r="AB5870" s="8" t="s">
        <v>21654</v>
      </c>
    </row>
    <row r="5871" spans="1:28" hidden="1" x14ac:dyDescent="0.2">
      <c r="A5871" s="8" t="s">
        <v>21655</v>
      </c>
      <c r="B5871" s="8" t="s">
        <v>21656</v>
      </c>
      <c r="C5871" s="8" t="s">
        <v>45761</v>
      </c>
      <c r="D5871" s="8" t="s">
        <v>45762</v>
      </c>
      <c r="E5871" s="8" t="s">
        <v>113</v>
      </c>
      <c r="F5871" s="8" t="s">
        <v>112</v>
      </c>
      <c r="G5871" s="8" t="s">
        <v>113</v>
      </c>
      <c r="H5871" s="8" t="s">
        <v>112</v>
      </c>
      <c r="I5871" s="8" t="s">
        <v>21094</v>
      </c>
      <c r="J5871" s="8" t="s">
        <v>28</v>
      </c>
      <c r="K5871" s="8" t="s">
        <v>773</v>
      </c>
      <c r="L5871" s="8" t="s">
        <v>11104</v>
      </c>
      <c r="M5871" s="8" t="s">
        <v>21657</v>
      </c>
      <c r="N5871" s="8" t="s">
        <v>10716</v>
      </c>
      <c r="O5871" s="8" t="s">
        <v>45791</v>
      </c>
      <c r="P5871" s="8" t="s">
        <v>776</v>
      </c>
      <c r="Q5871" s="8" t="s">
        <v>9415</v>
      </c>
      <c r="R5871" s="8" t="s">
        <v>21095</v>
      </c>
      <c r="S5871" s="17" t="s">
        <v>21096</v>
      </c>
      <c r="T5871" s="18">
        <v>43024</v>
      </c>
      <c r="U5871" s="8">
        <v>0.54166666666666663</v>
      </c>
      <c r="V5871" s="8">
        <v>0.60416666666666663</v>
      </c>
      <c r="W5871" s="8" t="s">
        <v>2170</v>
      </c>
      <c r="X5871" s="8" t="s">
        <v>21658</v>
      </c>
      <c r="Y5871" s="8" t="s">
        <v>16549</v>
      </c>
      <c r="Z5871" s="17" t="s">
        <v>21659</v>
      </c>
      <c r="AA5871" s="8" t="s">
        <v>21660</v>
      </c>
      <c r="AB5871" s="8" t="s">
        <v>21661</v>
      </c>
    </row>
    <row r="5872" spans="1:28" hidden="1" x14ac:dyDescent="0.2">
      <c r="A5872" s="8" t="s">
        <v>21662</v>
      </c>
      <c r="B5872" s="8" t="s">
        <v>21663</v>
      </c>
      <c r="C5872" s="8" t="s">
        <v>45761</v>
      </c>
      <c r="D5872" s="8" t="s">
        <v>45762</v>
      </c>
      <c r="E5872" s="8" t="s">
        <v>113</v>
      </c>
      <c r="F5872" s="8" t="s">
        <v>112</v>
      </c>
      <c r="G5872" s="8" t="s">
        <v>113</v>
      </c>
      <c r="H5872" s="8" t="s">
        <v>112</v>
      </c>
      <c r="I5872" s="8" t="s">
        <v>21094</v>
      </c>
      <c r="J5872" s="8" t="s">
        <v>28</v>
      </c>
      <c r="K5872" s="8" t="s">
        <v>773</v>
      </c>
      <c r="L5872" s="8" t="s">
        <v>21657</v>
      </c>
      <c r="M5872" s="8" t="s">
        <v>21664</v>
      </c>
      <c r="N5872" s="8" t="s">
        <v>10716</v>
      </c>
      <c r="O5872" s="8" t="s">
        <v>45791</v>
      </c>
      <c r="P5872" s="8" t="s">
        <v>776</v>
      </c>
      <c r="Q5872" s="8" t="s">
        <v>9415</v>
      </c>
      <c r="R5872" s="8" t="s">
        <v>21095</v>
      </c>
      <c r="S5872" s="17" t="s">
        <v>21096</v>
      </c>
      <c r="T5872" s="18">
        <v>43024</v>
      </c>
      <c r="U5872" s="8">
        <v>0.60416666666666663</v>
      </c>
      <c r="V5872" s="8">
        <v>0.66666666666666663</v>
      </c>
      <c r="W5872" s="8" t="s">
        <v>2170</v>
      </c>
      <c r="X5872" s="8" t="s">
        <v>9770</v>
      </c>
      <c r="Y5872" s="8" t="s">
        <v>9771</v>
      </c>
      <c r="Z5872" s="17" t="s">
        <v>21281</v>
      </c>
      <c r="AA5872" s="8" t="s">
        <v>21665</v>
      </c>
      <c r="AB5872" s="8" t="s">
        <v>21666</v>
      </c>
    </row>
    <row r="5873" spans="1:28" hidden="1" x14ac:dyDescent="0.2">
      <c r="A5873" s="8" t="s">
        <v>21667</v>
      </c>
      <c r="B5873" s="8" t="s">
        <v>21668</v>
      </c>
      <c r="C5873" s="8" t="s">
        <v>45761</v>
      </c>
      <c r="D5873" s="8" t="s">
        <v>45762</v>
      </c>
      <c r="E5873" s="8" t="s">
        <v>113</v>
      </c>
      <c r="F5873" s="8" t="s">
        <v>112</v>
      </c>
      <c r="G5873" s="8" t="s">
        <v>113</v>
      </c>
      <c r="H5873" s="8" t="s">
        <v>112</v>
      </c>
      <c r="I5873" s="8" t="s">
        <v>21094</v>
      </c>
      <c r="J5873" s="8" t="s">
        <v>28</v>
      </c>
      <c r="K5873" s="8" t="s">
        <v>773</v>
      </c>
      <c r="L5873" s="8" t="s">
        <v>21664</v>
      </c>
      <c r="M5873" s="8" t="s">
        <v>21669</v>
      </c>
      <c r="N5873" s="8" t="s">
        <v>10716</v>
      </c>
      <c r="O5873" s="8" t="s">
        <v>45791</v>
      </c>
      <c r="P5873" s="8" t="s">
        <v>776</v>
      </c>
      <c r="Q5873" s="8" t="s">
        <v>9415</v>
      </c>
      <c r="R5873" s="8" t="s">
        <v>21095</v>
      </c>
      <c r="S5873" s="17" t="s">
        <v>21096</v>
      </c>
      <c r="T5873" s="18">
        <v>43024</v>
      </c>
      <c r="U5873" s="8">
        <v>0.66666666666666663</v>
      </c>
      <c r="V5873" s="8">
        <v>0.72916666666666663</v>
      </c>
      <c r="W5873" s="8" t="s">
        <v>2170</v>
      </c>
      <c r="X5873" s="8" t="s">
        <v>21670</v>
      </c>
      <c r="Y5873" s="8" t="s">
        <v>16449</v>
      </c>
      <c r="Z5873" s="17" t="s">
        <v>21671</v>
      </c>
      <c r="AA5873" s="8" t="s">
        <v>21672</v>
      </c>
      <c r="AB5873" s="8" t="s">
        <v>21673</v>
      </c>
    </row>
    <row r="5874" spans="1:28" hidden="1" x14ac:dyDescent="0.2">
      <c r="A5874" s="8" t="s">
        <v>21674</v>
      </c>
      <c r="B5874" s="8" t="s">
        <v>21675</v>
      </c>
      <c r="C5874" s="8" t="s">
        <v>45761</v>
      </c>
      <c r="D5874" s="8" t="s">
        <v>45762</v>
      </c>
      <c r="E5874" s="8" t="s">
        <v>123</v>
      </c>
      <c r="F5874" s="8" t="s">
        <v>112</v>
      </c>
      <c r="G5874" s="8" t="s">
        <v>123</v>
      </c>
      <c r="H5874" s="8" t="s">
        <v>112</v>
      </c>
      <c r="I5874" s="8" t="s">
        <v>21094</v>
      </c>
      <c r="J5874" s="8" t="s">
        <v>28</v>
      </c>
      <c r="K5874" s="8" t="s">
        <v>773</v>
      </c>
      <c r="L5874" s="8" t="s">
        <v>124</v>
      </c>
      <c r="M5874" s="8" t="s">
        <v>21676</v>
      </c>
      <c r="N5874" s="8" t="s">
        <v>10716</v>
      </c>
      <c r="O5874" s="8" t="s">
        <v>45791</v>
      </c>
      <c r="P5874" s="8" t="s">
        <v>776</v>
      </c>
      <c r="Q5874" s="8" t="s">
        <v>9415</v>
      </c>
      <c r="R5874" s="8" t="s">
        <v>21095</v>
      </c>
      <c r="S5874" s="17" t="s">
        <v>21096</v>
      </c>
      <c r="T5874" s="18">
        <v>43025</v>
      </c>
      <c r="U5874" s="8">
        <v>0.25</v>
      </c>
      <c r="V5874" s="8">
        <v>0.39583333333333331</v>
      </c>
      <c r="W5874" s="8" t="s">
        <v>2124</v>
      </c>
      <c r="X5874" s="8" t="s">
        <v>21677</v>
      </c>
      <c r="Y5874" s="8" t="s">
        <v>21678</v>
      </c>
      <c r="Z5874" s="17" t="s">
        <v>21274</v>
      </c>
      <c r="AA5874" s="8" t="s">
        <v>21679</v>
      </c>
      <c r="AB5874" s="8" t="s">
        <v>21680</v>
      </c>
    </row>
    <row r="5875" spans="1:28" hidden="1" x14ac:dyDescent="0.2">
      <c r="A5875" s="8" t="s">
        <v>21681</v>
      </c>
      <c r="B5875" s="8" t="s">
        <v>21682</v>
      </c>
      <c r="C5875" s="8" t="s">
        <v>45761</v>
      </c>
      <c r="D5875" s="8" t="s">
        <v>45762</v>
      </c>
      <c r="E5875" s="8" t="s">
        <v>123</v>
      </c>
      <c r="F5875" s="8" t="s">
        <v>112</v>
      </c>
      <c r="G5875" s="8" t="s">
        <v>123</v>
      </c>
      <c r="H5875" s="8" t="s">
        <v>112</v>
      </c>
      <c r="I5875" s="8" t="s">
        <v>21094</v>
      </c>
      <c r="J5875" s="8" t="s">
        <v>28</v>
      </c>
      <c r="K5875" s="8" t="s">
        <v>773</v>
      </c>
      <c r="L5875" s="8" t="s">
        <v>21676</v>
      </c>
      <c r="M5875" s="8" t="s">
        <v>8941</v>
      </c>
      <c r="N5875" s="8" t="s">
        <v>10716</v>
      </c>
      <c r="O5875" s="8" t="s">
        <v>45791</v>
      </c>
      <c r="P5875" s="8" t="s">
        <v>776</v>
      </c>
      <c r="Q5875" s="8" t="s">
        <v>9415</v>
      </c>
      <c r="R5875" s="8" t="s">
        <v>21095</v>
      </c>
      <c r="S5875" s="17" t="s">
        <v>21096</v>
      </c>
      <c r="T5875" s="18">
        <v>43025</v>
      </c>
      <c r="U5875" s="8">
        <v>0.39583333333333331</v>
      </c>
      <c r="V5875" s="8">
        <v>0.625</v>
      </c>
      <c r="W5875" s="8" t="s">
        <v>2712</v>
      </c>
      <c r="X5875" s="8" t="s">
        <v>21683</v>
      </c>
      <c r="Y5875" s="8" t="s">
        <v>21678</v>
      </c>
      <c r="Z5875" s="17" t="s">
        <v>21267</v>
      </c>
      <c r="AA5875" s="8" t="s">
        <v>21684</v>
      </c>
      <c r="AB5875" s="8" t="s">
        <v>21685</v>
      </c>
    </row>
    <row r="5876" spans="1:28" hidden="1" x14ac:dyDescent="0.2">
      <c r="A5876" s="8" t="s">
        <v>21686</v>
      </c>
      <c r="B5876" s="8" t="s">
        <v>21687</v>
      </c>
      <c r="C5876" s="8" t="s">
        <v>45761</v>
      </c>
      <c r="D5876" s="8" t="s">
        <v>45762</v>
      </c>
      <c r="E5876" s="8" t="s">
        <v>123</v>
      </c>
      <c r="F5876" s="8" t="s">
        <v>112</v>
      </c>
      <c r="G5876" s="8" t="s">
        <v>123</v>
      </c>
      <c r="H5876" s="8" t="s">
        <v>112</v>
      </c>
      <c r="I5876" s="8" t="s">
        <v>21094</v>
      </c>
      <c r="J5876" s="8" t="s">
        <v>28</v>
      </c>
      <c r="K5876" s="8" t="s">
        <v>773</v>
      </c>
      <c r="L5876" s="8" t="s">
        <v>8941</v>
      </c>
      <c r="M5876" s="8" t="s">
        <v>21688</v>
      </c>
      <c r="N5876" s="8" t="s">
        <v>10716</v>
      </c>
      <c r="O5876" s="8" t="s">
        <v>45791</v>
      </c>
      <c r="P5876" s="8" t="s">
        <v>776</v>
      </c>
      <c r="Q5876" s="8" t="s">
        <v>9415</v>
      </c>
      <c r="R5876" s="8" t="s">
        <v>21095</v>
      </c>
      <c r="S5876" s="17" t="s">
        <v>21096</v>
      </c>
      <c r="T5876" s="18">
        <v>43025</v>
      </c>
      <c r="U5876" s="8">
        <v>0.625</v>
      </c>
      <c r="V5876" s="8">
        <v>0.72916666666666663</v>
      </c>
      <c r="W5876" s="8" t="s">
        <v>1387</v>
      </c>
      <c r="X5876" s="8" t="s">
        <v>21689</v>
      </c>
      <c r="Y5876" s="8" t="s">
        <v>9771</v>
      </c>
      <c r="Z5876" s="17" t="s">
        <v>21690</v>
      </c>
      <c r="AA5876" s="8" t="s">
        <v>21691</v>
      </c>
      <c r="AB5876" s="8" t="s">
        <v>21692</v>
      </c>
    </row>
    <row r="5877" spans="1:28" hidden="1" x14ac:dyDescent="0.2">
      <c r="A5877" s="8" t="s">
        <v>21693</v>
      </c>
      <c r="B5877" s="8" t="s">
        <v>21694</v>
      </c>
      <c r="C5877" s="8" t="s">
        <v>45761</v>
      </c>
      <c r="D5877" s="8" t="s">
        <v>45762</v>
      </c>
      <c r="E5877" s="8" t="s">
        <v>499</v>
      </c>
      <c r="F5877" s="8" t="s">
        <v>255</v>
      </c>
      <c r="G5877" s="8" t="s">
        <v>499</v>
      </c>
      <c r="H5877" s="8" t="s">
        <v>255</v>
      </c>
      <c r="I5877" s="8" t="s">
        <v>21094</v>
      </c>
      <c r="J5877" s="8" t="s">
        <v>28</v>
      </c>
      <c r="K5877" s="8" t="s">
        <v>773</v>
      </c>
      <c r="L5877" s="8" t="s">
        <v>2632</v>
      </c>
      <c r="M5877" s="8" t="s">
        <v>2641</v>
      </c>
      <c r="N5877" s="8" t="s">
        <v>10716</v>
      </c>
      <c r="O5877" s="8" t="s">
        <v>45791</v>
      </c>
      <c r="P5877" s="8" t="s">
        <v>776</v>
      </c>
      <c r="Q5877" s="8" t="s">
        <v>9415</v>
      </c>
      <c r="R5877" s="8" t="s">
        <v>21095</v>
      </c>
      <c r="S5877" s="17" t="s">
        <v>21096</v>
      </c>
      <c r="T5877" s="18">
        <v>43040</v>
      </c>
      <c r="U5877" s="8">
        <v>0.25</v>
      </c>
      <c r="V5877" s="8">
        <v>0.45833333333333331</v>
      </c>
      <c r="W5877" s="8" t="s">
        <v>773</v>
      </c>
      <c r="X5877" s="8" t="s">
        <v>7939</v>
      </c>
      <c r="Y5877" s="8" t="s">
        <v>7940</v>
      </c>
      <c r="Z5877" s="17" t="s">
        <v>21328</v>
      </c>
      <c r="AA5877" s="8" t="s">
        <v>21695</v>
      </c>
      <c r="AB5877" s="8" t="s">
        <v>21696</v>
      </c>
    </row>
    <row r="5878" spans="1:28" hidden="1" x14ac:dyDescent="0.2">
      <c r="A5878" s="8" t="s">
        <v>21794</v>
      </c>
      <c r="B5878" s="8" t="s">
        <v>21795</v>
      </c>
      <c r="C5878" s="8" t="s">
        <v>45761</v>
      </c>
      <c r="D5878" s="8" t="s">
        <v>45762</v>
      </c>
      <c r="E5878" s="8" t="s">
        <v>499</v>
      </c>
      <c r="F5878" s="8" t="s">
        <v>255</v>
      </c>
      <c r="G5878" s="8" t="s">
        <v>499</v>
      </c>
      <c r="H5878" s="8" t="s">
        <v>255</v>
      </c>
      <c r="I5878" s="8" t="s">
        <v>21094</v>
      </c>
      <c r="J5878" s="8" t="s">
        <v>28</v>
      </c>
      <c r="K5878" s="8" t="s">
        <v>773</v>
      </c>
      <c r="L5878" s="8" t="s">
        <v>2641</v>
      </c>
      <c r="M5878" s="8" t="s">
        <v>2669</v>
      </c>
      <c r="N5878" s="8" t="s">
        <v>10716</v>
      </c>
      <c r="O5878" s="8" t="s">
        <v>45791</v>
      </c>
      <c r="P5878" s="8" t="s">
        <v>776</v>
      </c>
      <c r="Q5878" s="8" t="s">
        <v>9415</v>
      </c>
      <c r="R5878" s="8" t="s">
        <v>21095</v>
      </c>
      <c r="S5878" s="17" t="s">
        <v>21096</v>
      </c>
      <c r="T5878" s="18">
        <v>43040</v>
      </c>
      <c r="U5878" s="8">
        <v>0.45833333333333331</v>
      </c>
      <c r="V5878" s="8">
        <v>0.72916666666666663</v>
      </c>
      <c r="W5878" s="8" t="s">
        <v>996</v>
      </c>
      <c r="X5878" s="8" t="s">
        <v>2746</v>
      </c>
      <c r="Y5878" s="8" t="s">
        <v>2747</v>
      </c>
      <c r="Z5878" s="17" t="s">
        <v>21700</v>
      </c>
      <c r="AA5878" s="8" t="s">
        <v>21796</v>
      </c>
      <c r="AB5878" s="8" t="s">
        <v>21797</v>
      </c>
    </row>
    <row r="5879" spans="1:28" hidden="1" x14ac:dyDescent="0.2">
      <c r="A5879" s="8" t="s">
        <v>21697</v>
      </c>
      <c r="B5879" s="8" t="s">
        <v>21698</v>
      </c>
      <c r="C5879" s="8" t="s">
        <v>45761</v>
      </c>
      <c r="D5879" s="8" t="s">
        <v>45762</v>
      </c>
      <c r="E5879" s="8" t="s">
        <v>515</v>
      </c>
      <c r="F5879" s="8" t="s">
        <v>255</v>
      </c>
      <c r="G5879" s="8" t="s">
        <v>515</v>
      </c>
      <c r="H5879" s="8" t="s">
        <v>255</v>
      </c>
      <c r="I5879" s="8" t="s">
        <v>21094</v>
      </c>
      <c r="J5879" s="8" t="s">
        <v>28</v>
      </c>
      <c r="K5879" s="8" t="s">
        <v>773</v>
      </c>
      <c r="L5879" s="8" t="s">
        <v>2676</v>
      </c>
      <c r="M5879" s="8" t="s">
        <v>21699</v>
      </c>
      <c r="N5879" s="8" t="s">
        <v>10716</v>
      </c>
      <c r="O5879" s="8" t="s">
        <v>45791</v>
      </c>
      <c r="P5879" s="8" t="s">
        <v>776</v>
      </c>
      <c r="Q5879" s="8" t="s">
        <v>9415</v>
      </c>
      <c r="R5879" s="8" t="s">
        <v>21095</v>
      </c>
      <c r="S5879" s="17" t="s">
        <v>21096</v>
      </c>
      <c r="T5879" s="18">
        <v>43041</v>
      </c>
      <c r="U5879" s="8">
        <v>0.25</v>
      </c>
      <c r="V5879" s="8">
        <v>0.39583333333333331</v>
      </c>
      <c r="W5879" s="8" t="s">
        <v>2124</v>
      </c>
      <c r="X5879" s="8" t="s">
        <v>2626</v>
      </c>
      <c r="Y5879" s="8" t="s">
        <v>2619</v>
      </c>
      <c r="Z5879" s="17" t="s">
        <v>21700</v>
      </c>
      <c r="AA5879" s="8" t="s">
        <v>21701</v>
      </c>
      <c r="AB5879" s="8" t="s">
        <v>21702</v>
      </c>
    </row>
    <row r="5880" spans="1:28" hidden="1" x14ac:dyDescent="0.2">
      <c r="A5880" s="8" t="s">
        <v>21703</v>
      </c>
      <c r="B5880" s="8" t="s">
        <v>21704</v>
      </c>
      <c r="C5880" s="8" t="s">
        <v>45761</v>
      </c>
      <c r="D5880" s="8" t="s">
        <v>45762</v>
      </c>
      <c r="E5880" s="8" t="s">
        <v>515</v>
      </c>
      <c r="F5880" s="8" t="s">
        <v>255</v>
      </c>
      <c r="G5880" s="8" t="s">
        <v>515</v>
      </c>
      <c r="H5880" s="8" t="s">
        <v>255</v>
      </c>
      <c r="I5880" s="8" t="s">
        <v>21094</v>
      </c>
      <c r="J5880" s="8" t="s">
        <v>28</v>
      </c>
      <c r="K5880" s="8" t="s">
        <v>773</v>
      </c>
      <c r="L5880" s="8" t="s">
        <v>21699</v>
      </c>
      <c r="M5880" s="8" t="s">
        <v>21705</v>
      </c>
      <c r="N5880" s="8" t="s">
        <v>10716</v>
      </c>
      <c r="O5880" s="8" t="s">
        <v>45791</v>
      </c>
      <c r="P5880" s="8" t="s">
        <v>776</v>
      </c>
      <c r="Q5880" s="8" t="s">
        <v>9415</v>
      </c>
      <c r="R5880" s="8" t="s">
        <v>21095</v>
      </c>
      <c r="S5880" s="17" t="s">
        <v>21096</v>
      </c>
      <c r="T5880" s="18">
        <v>43041</v>
      </c>
      <c r="U5880" s="8">
        <v>0.39583333333333331</v>
      </c>
      <c r="V5880" s="8">
        <v>0.47916666666666669</v>
      </c>
      <c r="W5880" s="8" t="s">
        <v>1100</v>
      </c>
      <c r="X5880" s="8" t="s">
        <v>7958</v>
      </c>
      <c r="Y5880" s="8" t="s">
        <v>7959</v>
      </c>
      <c r="Z5880" s="17" t="s">
        <v>3789</v>
      </c>
      <c r="AA5880" s="8" t="s">
        <v>21706</v>
      </c>
      <c r="AB5880" s="8" t="s">
        <v>21707</v>
      </c>
    </row>
    <row r="5881" spans="1:28" hidden="1" x14ac:dyDescent="0.2">
      <c r="A5881" s="8" t="s">
        <v>21708</v>
      </c>
      <c r="B5881" s="8" t="s">
        <v>21709</v>
      </c>
      <c r="C5881" s="8" t="s">
        <v>45761</v>
      </c>
      <c r="D5881" s="8" t="s">
        <v>45762</v>
      </c>
      <c r="E5881" s="8" t="s">
        <v>515</v>
      </c>
      <c r="F5881" s="8" t="s">
        <v>255</v>
      </c>
      <c r="G5881" s="8" t="s">
        <v>515</v>
      </c>
      <c r="H5881" s="8" t="s">
        <v>255</v>
      </c>
      <c r="I5881" s="8" t="s">
        <v>21094</v>
      </c>
      <c r="J5881" s="8" t="s">
        <v>28</v>
      </c>
      <c r="K5881" s="8" t="s">
        <v>773</v>
      </c>
      <c r="L5881" s="8" t="s">
        <v>21705</v>
      </c>
      <c r="M5881" s="8" t="s">
        <v>21710</v>
      </c>
      <c r="N5881" s="8" t="s">
        <v>10716</v>
      </c>
      <c r="O5881" s="8" t="s">
        <v>45791</v>
      </c>
      <c r="P5881" s="8" t="s">
        <v>776</v>
      </c>
      <c r="Q5881" s="8" t="s">
        <v>9415</v>
      </c>
      <c r="R5881" s="8" t="s">
        <v>21095</v>
      </c>
      <c r="S5881" s="17" t="s">
        <v>21096</v>
      </c>
      <c r="T5881" s="18">
        <v>43041</v>
      </c>
      <c r="U5881" s="8">
        <v>0.47916666666666669</v>
      </c>
      <c r="V5881" s="8">
        <v>0.52083333333333337</v>
      </c>
      <c r="W5881" s="8" t="s">
        <v>1495</v>
      </c>
      <c r="X5881" s="8" t="s">
        <v>7965</v>
      </c>
      <c r="Y5881" s="8" t="s">
        <v>7959</v>
      </c>
      <c r="Z5881" s="17" t="s">
        <v>7966</v>
      </c>
      <c r="AA5881" s="8" t="s">
        <v>21711</v>
      </c>
      <c r="AB5881" s="8" t="s">
        <v>21712</v>
      </c>
    </row>
    <row r="5882" spans="1:28" hidden="1" x14ac:dyDescent="0.2">
      <c r="A5882" s="8" t="s">
        <v>21713</v>
      </c>
      <c r="B5882" s="8" t="s">
        <v>21714</v>
      </c>
      <c r="C5882" s="8" t="s">
        <v>45761</v>
      </c>
      <c r="D5882" s="8" t="s">
        <v>45762</v>
      </c>
      <c r="E5882" s="8" t="s">
        <v>515</v>
      </c>
      <c r="F5882" s="8" t="s">
        <v>255</v>
      </c>
      <c r="G5882" s="8" t="s">
        <v>515</v>
      </c>
      <c r="H5882" s="8" t="s">
        <v>255</v>
      </c>
      <c r="I5882" s="8" t="s">
        <v>21094</v>
      </c>
      <c r="J5882" s="8" t="s">
        <v>28</v>
      </c>
      <c r="K5882" s="8" t="s">
        <v>773</v>
      </c>
      <c r="L5882" s="8" t="s">
        <v>21710</v>
      </c>
      <c r="M5882" s="8" t="s">
        <v>15933</v>
      </c>
      <c r="N5882" s="8" t="s">
        <v>10716</v>
      </c>
      <c r="O5882" s="8" t="s">
        <v>45791</v>
      </c>
      <c r="P5882" s="8" t="s">
        <v>776</v>
      </c>
      <c r="Q5882" s="8" t="s">
        <v>9415</v>
      </c>
      <c r="R5882" s="8" t="s">
        <v>21095</v>
      </c>
      <c r="S5882" s="17" t="s">
        <v>21096</v>
      </c>
      <c r="T5882" s="18">
        <v>43041</v>
      </c>
      <c r="U5882" s="8">
        <v>0.52083333333333337</v>
      </c>
      <c r="V5882" s="8">
        <v>0.58333333333333337</v>
      </c>
      <c r="W5882" s="8" t="s">
        <v>2170</v>
      </c>
      <c r="X5882" s="8" t="s">
        <v>7972</v>
      </c>
      <c r="Y5882" s="8" t="s">
        <v>7959</v>
      </c>
      <c r="Z5882" s="17" t="s">
        <v>7973</v>
      </c>
      <c r="AA5882" s="8" t="s">
        <v>21715</v>
      </c>
      <c r="AB5882" s="8" t="s">
        <v>21716</v>
      </c>
    </row>
    <row r="5883" spans="1:28" hidden="1" x14ac:dyDescent="0.2">
      <c r="A5883" s="8" t="s">
        <v>21717</v>
      </c>
      <c r="B5883" s="8" t="s">
        <v>21718</v>
      </c>
      <c r="C5883" s="8" t="s">
        <v>45761</v>
      </c>
      <c r="D5883" s="8" t="s">
        <v>45762</v>
      </c>
      <c r="E5883" s="8" t="s">
        <v>515</v>
      </c>
      <c r="F5883" s="8" t="s">
        <v>255</v>
      </c>
      <c r="G5883" s="8" t="s">
        <v>515</v>
      </c>
      <c r="H5883" s="8" t="s">
        <v>255</v>
      </c>
      <c r="I5883" s="8" t="s">
        <v>21094</v>
      </c>
      <c r="J5883" s="8" t="s">
        <v>28</v>
      </c>
      <c r="K5883" s="8" t="s">
        <v>773</v>
      </c>
      <c r="L5883" s="8" t="s">
        <v>15933</v>
      </c>
      <c r="M5883" s="8" t="s">
        <v>21719</v>
      </c>
      <c r="N5883" s="8" t="s">
        <v>10716</v>
      </c>
      <c r="O5883" s="8" t="s">
        <v>45791</v>
      </c>
      <c r="P5883" s="8" t="s">
        <v>776</v>
      </c>
      <c r="Q5883" s="8" t="s">
        <v>9415</v>
      </c>
      <c r="R5883" s="8" t="s">
        <v>21095</v>
      </c>
      <c r="S5883" s="17" t="s">
        <v>21096</v>
      </c>
      <c r="T5883" s="18">
        <v>43041</v>
      </c>
      <c r="U5883" s="8">
        <v>0.58333333333333337</v>
      </c>
      <c r="V5883" s="8">
        <v>0.625</v>
      </c>
      <c r="W5883" s="8" t="s">
        <v>1495</v>
      </c>
      <c r="X5883" s="8" t="s">
        <v>7978</v>
      </c>
      <c r="Y5883" s="8" t="s">
        <v>7959</v>
      </c>
      <c r="Z5883" s="17" t="s">
        <v>21720</v>
      </c>
      <c r="AA5883" s="8" t="s">
        <v>21721</v>
      </c>
      <c r="AB5883" s="8" t="s">
        <v>21722</v>
      </c>
    </row>
    <row r="5884" spans="1:28" hidden="1" x14ac:dyDescent="0.2">
      <c r="A5884" s="8" t="s">
        <v>21723</v>
      </c>
      <c r="B5884" s="8" t="s">
        <v>21724</v>
      </c>
      <c r="C5884" s="8" t="s">
        <v>45761</v>
      </c>
      <c r="D5884" s="8" t="s">
        <v>45762</v>
      </c>
      <c r="E5884" s="8" t="s">
        <v>515</v>
      </c>
      <c r="F5884" s="8" t="s">
        <v>255</v>
      </c>
      <c r="G5884" s="8" t="s">
        <v>515</v>
      </c>
      <c r="H5884" s="8" t="s">
        <v>255</v>
      </c>
      <c r="I5884" s="8" t="s">
        <v>21094</v>
      </c>
      <c r="J5884" s="8" t="s">
        <v>28</v>
      </c>
      <c r="K5884" s="8" t="s">
        <v>773</v>
      </c>
      <c r="L5884" s="8" t="s">
        <v>21719</v>
      </c>
      <c r="M5884" s="8" t="s">
        <v>2677</v>
      </c>
      <c r="N5884" s="8" t="s">
        <v>10716</v>
      </c>
      <c r="O5884" s="8" t="s">
        <v>45791</v>
      </c>
      <c r="P5884" s="8" t="s">
        <v>776</v>
      </c>
      <c r="Q5884" s="8" t="s">
        <v>9415</v>
      </c>
      <c r="R5884" s="8" t="s">
        <v>21095</v>
      </c>
      <c r="S5884" s="17" t="s">
        <v>21096</v>
      </c>
      <c r="T5884" s="18">
        <v>43041</v>
      </c>
      <c r="U5884" s="8">
        <v>0.625</v>
      </c>
      <c r="V5884" s="8">
        <v>0.72916666666666663</v>
      </c>
      <c r="W5884" s="8" t="s">
        <v>1387</v>
      </c>
      <c r="X5884" s="8" t="s">
        <v>7985</v>
      </c>
      <c r="Y5884" s="8" t="s">
        <v>7959</v>
      </c>
      <c r="Z5884" s="17" t="s">
        <v>21725</v>
      </c>
      <c r="AA5884" s="8" t="s">
        <v>21726</v>
      </c>
      <c r="AB5884" s="8" t="s">
        <v>21727</v>
      </c>
    </row>
    <row r="5885" spans="1:28" hidden="1" x14ac:dyDescent="0.2">
      <c r="A5885" s="8" t="s">
        <v>21728</v>
      </c>
      <c r="B5885" s="8" t="s">
        <v>21729</v>
      </c>
      <c r="C5885" s="8" t="s">
        <v>45761</v>
      </c>
      <c r="D5885" s="8" t="s">
        <v>45762</v>
      </c>
      <c r="E5885" s="8" t="s">
        <v>525</v>
      </c>
      <c r="F5885" s="8" t="s">
        <v>255</v>
      </c>
      <c r="G5885" s="8" t="s">
        <v>525</v>
      </c>
      <c r="H5885" s="8" t="s">
        <v>255</v>
      </c>
      <c r="I5885" s="8" t="s">
        <v>21094</v>
      </c>
      <c r="J5885" s="8" t="s">
        <v>28</v>
      </c>
      <c r="K5885" s="8" t="s">
        <v>773</v>
      </c>
      <c r="L5885" s="8" t="s">
        <v>2685</v>
      </c>
      <c r="M5885" s="8" t="s">
        <v>21730</v>
      </c>
      <c r="N5885" s="8" t="s">
        <v>10716</v>
      </c>
      <c r="O5885" s="8" t="s">
        <v>45791</v>
      </c>
      <c r="P5885" s="8" t="s">
        <v>776</v>
      </c>
      <c r="Q5885" s="8" t="s">
        <v>9415</v>
      </c>
      <c r="R5885" s="8" t="s">
        <v>21095</v>
      </c>
      <c r="S5885" s="17" t="s">
        <v>21096</v>
      </c>
      <c r="T5885" s="18">
        <v>43042</v>
      </c>
      <c r="U5885" s="8">
        <v>0.25</v>
      </c>
      <c r="V5885" s="8">
        <v>0.47916666666666669</v>
      </c>
      <c r="W5885" s="8" t="s">
        <v>2712</v>
      </c>
      <c r="X5885" s="8" t="s">
        <v>21731</v>
      </c>
      <c r="Y5885" s="8" t="s">
        <v>7993</v>
      </c>
      <c r="Z5885" s="17" t="s">
        <v>21303</v>
      </c>
      <c r="AA5885" s="8" t="s">
        <v>21732</v>
      </c>
      <c r="AB5885" s="8" t="s">
        <v>21733</v>
      </c>
    </row>
    <row r="5886" spans="1:28" hidden="1" x14ac:dyDescent="0.2">
      <c r="A5886" s="8" t="s">
        <v>21734</v>
      </c>
      <c r="B5886" s="8" t="s">
        <v>21735</v>
      </c>
      <c r="C5886" s="8" t="s">
        <v>45761</v>
      </c>
      <c r="D5886" s="8" t="s">
        <v>45762</v>
      </c>
      <c r="E5886" s="8" t="s">
        <v>525</v>
      </c>
      <c r="F5886" s="8" t="s">
        <v>255</v>
      </c>
      <c r="G5886" s="8" t="s">
        <v>525</v>
      </c>
      <c r="H5886" s="8" t="s">
        <v>255</v>
      </c>
      <c r="I5886" s="8" t="s">
        <v>21094</v>
      </c>
      <c r="J5886" s="8" t="s">
        <v>28</v>
      </c>
      <c r="K5886" s="8" t="s">
        <v>773</v>
      </c>
      <c r="L5886" s="8" t="s">
        <v>21730</v>
      </c>
      <c r="M5886" s="8" t="s">
        <v>21736</v>
      </c>
      <c r="N5886" s="8" t="s">
        <v>10716</v>
      </c>
      <c r="O5886" s="8" t="s">
        <v>45791</v>
      </c>
      <c r="P5886" s="8" t="s">
        <v>776</v>
      </c>
      <c r="Q5886" s="8" t="s">
        <v>9415</v>
      </c>
      <c r="R5886" s="8" t="s">
        <v>21095</v>
      </c>
      <c r="S5886" s="17" t="s">
        <v>21096</v>
      </c>
      <c r="T5886" s="18">
        <v>43042</v>
      </c>
      <c r="U5886" s="8">
        <v>0.47916666666666669</v>
      </c>
      <c r="V5886" s="8">
        <v>0.54166666666666663</v>
      </c>
      <c r="W5886" s="8" t="s">
        <v>2170</v>
      </c>
      <c r="X5886" s="8" t="s">
        <v>8000</v>
      </c>
      <c r="Y5886" s="8" t="s">
        <v>7993</v>
      </c>
      <c r="Z5886" s="17" t="s">
        <v>21737</v>
      </c>
      <c r="AA5886" s="8" t="s">
        <v>21738</v>
      </c>
      <c r="AB5886" s="8" t="s">
        <v>21739</v>
      </c>
    </row>
    <row r="5887" spans="1:28" hidden="1" x14ac:dyDescent="0.2">
      <c r="A5887" s="8" t="s">
        <v>21740</v>
      </c>
      <c r="B5887" s="8" t="s">
        <v>21741</v>
      </c>
      <c r="C5887" s="8" t="s">
        <v>45761</v>
      </c>
      <c r="D5887" s="8" t="s">
        <v>45762</v>
      </c>
      <c r="E5887" s="8" t="s">
        <v>525</v>
      </c>
      <c r="F5887" s="8" t="s">
        <v>255</v>
      </c>
      <c r="G5887" s="8" t="s">
        <v>525</v>
      </c>
      <c r="H5887" s="8" t="s">
        <v>255</v>
      </c>
      <c r="I5887" s="8" t="s">
        <v>21094</v>
      </c>
      <c r="J5887" s="8" t="s">
        <v>28</v>
      </c>
      <c r="K5887" s="8" t="s">
        <v>773</v>
      </c>
      <c r="L5887" s="8" t="s">
        <v>21736</v>
      </c>
      <c r="M5887" s="8" t="s">
        <v>21742</v>
      </c>
      <c r="N5887" s="8" t="s">
        <v>10716</v>
      </c>
      <c r="O5887" s="8" t="s">
        <v>45791</v>
      </c>
      <c r="P5887" s="8" t="s">
        <v>776</v>
      </c>
      <c r="Q5887" s="8" t="s">
        <v>9415</v>
      </c>
      <c r="R5887" s="8" t="s">
        <v>21095</v>
      </c>
      <c r="S5887" s="17" t="s">
        <v>21096</v>
      </c>
      <c r="T5887" s="18">
        <v>43042</v>
      </c>
      <c r="U5887" s="8">
        <v>0.54166666666666663</v>
      </c>
      <c r="V5887" s="8">
        <v>0.58333333333333337</v>
      </c>
      <c r="W5887" s="8" t="s">
        <v>1495</v>
      </c>
      <c r="X5887" s="8" t="s">
        <v>2657</v>
      </c>
      <c r="Y5887" s="8" t="s">
        <v>2643</v>
      </c>
      <c r="Z5887" s="17" t="s">
        <v>21386</v>
      </c>
      <c r="AA5887" s="8" t="s">
        <v>21743</v>
      </c>
      <c r="AB5887" s="8" t="s">
        <v>21744</v>
      </c>
    </row>
    <row r="5888" spans="1:28" hidden="1" x14ac:dyDescent="0.2">
      <c r="A5888" s="8" t="s">
        <v>21745</v>
      </c>
      <c r="B5888" s="8" t="s">
        <v>21746</v>
      </c>
      <c r="C5888" s="8" t="s">
        <v>45761</v>
      </c>
      <c r="D5888" s="8" t="s">
        <v>45762</v>
      </c>
      <c r="E5888" s="8" t="s">
        <v>525</v>
      </c>
      <c r="F5888" s="8" t="s">
        <v>255</v>
      </c>
      <c r="G5888" s="8" t="s">
        <v>525</v>
      </c>
      <c r="H5888" s="8" t="s">
        <v>255</v>
      </c>
      <c r="I5888" s="8" t="s">
        <v>21094</v>
      </c>
      <c r="J5888" s="8" t="s">
        <v>28</v>
      </c>
      <c r="K5888" s="8" t="s">
        <v>773</v>
      </c>
      <c r="L5888" s="8" t="s">
        <v>21742</v>
      </c>
      <c r="M5888" s="8" t="s">
        <v>21747</v>
      </c>
      <c r="N5888" s="8" t="s">
        <v>10716</v>
      </c>
      <c r="O5888" s="8" t="s">
        <v>45791</v>
      </c>
      <c r="P5888" s="8" t="s">
        <v>776</v>
      </c>
      <c r="Q5888" s="8" t="s">
        <v>9415</v>
      </c>
      <c r="R5888" s="8" t="s">
        <v>21095</v>
      </c>
      <c r="S5888" s="17" t="s">
        <v>21096</v>
      </c>
      <c r="T5888" s="18">
        <v>43042</v>
      </c>
      <c r="U5888" s="8">
        <v>0.58333333333333337</v>
      </c>
      <c r="V5888" s="8">
        <v>0.6875</v>
      </c>
      <c r="W5888" s="8" t="s">
        <v>1387</v>
      </c>
      <c r="X5888" s="8" t="s">
        <v>2663</v>
      </c>
      <c r="Y5888" s="8" t="s">
        <v>2664</v>
      </c>
      <c r="Z5888" s="17" t="s">
        <v>21748</v>
      </c>
      <c r="AA5888" s="8" t="s">
        <v>21749</v>
      </c>
      <c r="AB5888" s="8" t="s">
        <v>21750</v>
      </c>
    </row>
    <row r="5889" spans="1:28" hidden="1" x14ac:dyDescent="0.2">
      <c r="A5889" s="8" t="s">
        <v>21751</v>
      </c>
      <c r="B5889" s="8" t="s">
        <v>21752</v>
      </c>
      <c r="C5889" s="8" t="s">
        <v>45761</v>
      </c>
      <c r="D5889" s="8" t="s">
        <v>45762</v>
      </c>
      <c r="E5889" s="8" t="s">
        <v>525</v>
      </c>
      <c r="F5889" s="8" t="s">
        <v>255</v>
      </c>
      <c r="G5889" s="8" t="s">
        <v>525</v>
      </c>
      <c r="H5889" s="8" t="s">
        <v>255</v>
      </c>
      <c r="I5889" s="8" t="s">
        <v>21094</v>
      </c>
      <c r="J5889" s="8" t="s">
        <v>28</v>
      </c>
      <c r="K5889" s="8" t="s">
        <v>773</v>
      </c>
      <c r="L5889" s="8" t="s">
        <v>21747</v>
      </c>
      <c r="M5889" s="8" t="s">
        <v>2686</v>
      </c>
      <c r="N5889" s="8" t="s">
        <v>10716</v>
      </c>
      <c r="O5889" s="8" t="s">
        <v>45791</v>
      </c>
      <c r="P5889" s="8" t="s">
        <v>776</v>
      </c>
      <c r="Q5889" s="8" t="s">
        <v>9415</v>
      </c>
      <c r="R5889" s="8" t="s">
        <v>21095</v>
      </c>
      <c r="S5889" s="17" t="s">
        <v>21096</v>
      </c>
      <c r="T5889" s="18">
        <v>43042</v>
      </c>
      <c r="U5889" s="8">
        <v>0.6875</v>
      </c>
      <c r="V5889" s="8">
        <v>0.72916666666666663</v>
      </c>
      <c r="W5889" s="8" t="s">
        <v>1495</v>
      </c>
      <c r="X5889" s="8" t="s">
        <v>8017</v>
      </c>
      <c r="Y5889" s="8" t="s">
        <v>2671</v>
      </c>
      <c r="Z5889" s="17" t="s">
        <v>7626</v>
      </c>
      <c r="AA5889" s="8" t="s">
        <v>21753</v>
      </c>
      <c r="AB5889" s="8" t="s">
        <v>21754</v>
      </c>
    </row>
    <row r="5890" spans="1:28" hidden="1" x14ac:dyDescent="0.2">
      <c r="A5890" s="8" t="s">
        <v>21755</v>
      </c>
      <c r="B5890" s="8" t="s">
        <v>21756</v>
      </c>
      <c r="C5890" s="8" t="s">
        <v>45761</v>
      </c>
      <c r="D5890" s="8" t="s">
        <v>45762</v>
      </c>
      <c r="E5890" s="8" t="s">
        <v>535</v>
      </c>
      <c r="F5890" s="8" t="s">
        <v>255</v>
      </c>
      <c r="G5890" s="8" t="s">
        <v>535</v>
      </c>
      <c r="H5890" s="8" t="s">
        <v>255</v>
      </c>
      <c r="I5890" s="8" t="s">
        <v>21094</v>
      </c>
      <c r="J5890" s="8" t="s">
        <v>28</v>
      </c>
      <c r="K5890" s="8" t="s">
        <v>773</v>
      </c>
      <c r="L5890" s="8" t="s">
        <v>2692</v>
      </c>
      <c r="M5890" s="8" t="s">
        <v>12563</v>
      </c>
      <c r="N5890" s="8" t="s">
        <v>10716</v>
      </c>
      <c r="O5890" s="8" t="s">
        <v>45791</v>
      </c>
      <c r="P5890" s="8" t="s">
        <v>776</v>
      </c>
      <c r="Q5890" s="8" t="s">
        <v>9415</v>
      </c>
      <c r="R5890" s="8" t="s">
        <v>21095</v>
      </c>
      <c r="S5890" s="17" t="s">
        <v>21096</v>
      </c>
      <c r="T5890" s="18">
        <v>43043</v>
      </c>
      <c r="U5890" s="8">
        <v>0.25</v>
      </c>
      <c r="V5890" s="8">
        <v>0.33333333333333331</v>
      </c>
      <c r="W5890" s="8" t="s">
        <v>1100</v>
      </c>
      <c r="X5890" s="8" t="s">
        <v>8023</v>
      </c>
      <c r="Y5890" s="8" t="s">
        <v>2619</v>
      </c>
      <c r="Z5890" s="17" t="s">
        <v>21757</v>
      </c>
      <c r="AA5890" s="8" t="s">
        <v>21758</v>
      </c>
      <c r="AB5890" s="8" t="s">
        <v>21759</v>
      </c>
    </row>
    <row r="5891" spans="1:28" hidden="1" x14ac:dyDescent="0.2">
      <c r="A5891" s="8" t="s">
        <v>21760</v>
      </c>
      <c r="B5891" s="8" t="s">
        <v>21761</v>
      </c>
      <c r="C5891" s="8" t="s">
        <v>45761</v>
      </c>
      <c r="D5891" s="8" t="s">
        <v>45762</v>
      </c>
      <c r="E5891" s="8" t="s">
        <v>535</v>
      </c>
      <c r="F5891" s="8" t="s">
        <v>255</v>
      </c>
      <c r="G5891" s="8" t="s">
        <v>535</v>
      </c>
      <c r="H5891" s="8" t="s">
        <v>255</v>
      </c>
      <c r="I5891" s="8" t="s">
        <v>21094</v>
      </c>
      <c r="J5891" s="8" t="s">
        <v>28</v>
      </c>
      <c r="K5891" s="8" t="s">
        <v>773</v>
      </c>
      <c r="L5891" s="8" t="s">
        <v>12563</v>
      </c>
      <c r="M5891" s="8" t="s">
        <v>21762</v>
      </c>
      <c r="N5891" s="8" t="s">
        <v>10716</v>
      </c>
      <c r="O5891" s="8" t="s">
        <v>45791</v>
      </c>
      <c r="P5891" s="8" t="s">
        <v>776</v>
      </c>
      <c r="Q5891" s="8" t="s">
        <v>9415</v>
      </c>
      <c r="R5891" s="8" t="s">
        <v>21095</v>
      </c>
      <c r="S5891" s="17" t="s">
        <v>21096</v>
      </c>
      <c r="T5891" s="18">
        <v>43043</v>
      </c>
      <c r="U5891" s="8">
        <v>0.33333333333333331</v>
      </c>
      <c r="V5891" s="8">
        <v>0.52083333333333337</v>
      </c>
      <c r="W5891" s="8" t="s">
        <v>8032</v>
      </c>
      <c r="X5891" s="8" t="s">
        <v>8030</v>
      </c>
      <c r="Y5891" s="8" t="s">
        <v>8031</v>
      </c>
      <c r="Z5891" s="17" t="s">
        <v>21763</v>
      </c>
      <c r="AA5891" s="8" t="s">
        <v>21764</v>
      </c>
      <c r="AB5891" s="8" t="s">
        <v>21765</v>
      </c>
    </row>
    <row r="5892" spans="1:28" hidden="1" x14ac:dyDescent="0.2">
      <c r="A5892" s="8" t="s">
        <v>21766</v>
      </c>
      <c r="B5892" s="8" t="s">
        <v>21767</v>
      </c>
      <c r="C5892" s="8" t="s">
        <v>45761</v>
      </c>
      <c r="D5892" s="8" t="s">
        <v>45762</v>
      </c>
      <c r="E5892" s="8" t="s">
        <v>535</v>
      </c>
      <c r="F5892" s="8" t="s">
        <v>255</v>
      </c>
      <c r="G5892" s="8" t="s">
        <v>535</v>
      </c>
      <c r="H5892" s="8" t="s">
        <v>255</v>
      </c>
      <c r="I5892" s="8" t="s">
        <v>21094</v>
      </c>
      <c r="J5892" s="8" t="s">
        <v>28</v>
      </c>
      <c r="K5892" s="8" t="s">
        <v>773</v>
      </c>
      <c r="L5892" s="8" t="s">
        <v>21762</v>
      </c>
      <c r="M5892" s="8" t="s">
        <v>15676</v>
      </c>
      <c r="N5892" s="8" t="s">
        <v>10716</v>
      </c>
      <c r="O5892" s="8" t="s">
        <v>45791</v>
      </c>
      <c r="P5892" s="8" t="s">
        <v>776</v>
      </c>
      <c r="Q5892" s="8" t="s">
        <v>9415</v>
      </c>
      <c r="R5892" s="8" t="s">
        <v>21095</v>
      </c>
      <c r="S5892" s="17" t="s">
        <v>21096</v>
      </c>
      <c r="T5892" s="18">
        <v>43043</v>
      </c>
      <c r="U5892" s="8">
        <v>0.52083333333333337</v>
      </c>
      <c r="V5892" s="8">
        <v>0.58333333333333337</v>
      </c>
      <c r="W5892" s="8" t="s">
        <v>2170</v>
      </c>
      <c r="X5892" s="8" t="s">
        <v>8039</v>
      </c>
      <c r="Y5892" s="8" t="s">
        <v>8040</v>
      </c>
      <c r="Z5892" s="17" t="s">
        <v>21768</v>
      </c>
      <c r="AA5892" s="8" t="s">
        <v>21769</v>
      </c>
      <c r="AB5892" s="8" t="s">
        <v>21770</v>
      </c>
    </row>
    <row r="5893" spans="1:28" hidden="1" x14ac:dyDescent="0.2">
      <c r="A5893" s="8" t="s">
        <v>21771</v>
      </c>
      <c r="B5893" s="8" t="s">
        <v>21772</v>
      </c>
      <c r="C5893" s="8" t="s">
        <v>45761</v>
      </c>
      <c r="D5893" s="8" t="s">
        <v>45762</v>
      </c>
      <c r="E5893" s="8" t="s">
        <v>535</v>
      </c>
      <c r="F5893" s="8" t="s">
        <v>255</v>
      </c>
      <c r="G5893" s="8" t="s">
        <v>535</v>
      </c>
      <c r="H5893" s="8" t="s">
        <v>255</v>
      </c>
      <c r="I5893" s="8" t="s">
        <v>21094</v>
      </c>
      <c r="J5893" s="8" t="s">
        <v>28</v>
      </c>
      <c r="K5893" s="8" t="s">
        <v>773</v>
      </c>
      <c r="L5893" s="8" t="s">
        <v>15676</v>
      </c>
      <c r="M5893" s="8" t="s">
        <v>21773</v>
      </c>
      <c r="N5893" s="8" t="s">
        <v>10716</v>
      </c>
      <c r="O5893" s="8" t="s">
        <v>45791</v>
      </c>
      <c r="P5893" s="8" t="s">
        <v>776</v>
      </c>
      <c r="Q5893" s="8" t="s">
        <v>9415</v>
      </c>
      <c r="R5893" s="8" t="s">
        <v>21095</v>
      </c>
      <c r="S5893" s="17" t="s">
        <v>21096</v>
      </c>
      <c r="T5893" s="18">
        <v>43043</v>
      </c>
      <c r="U5893" s="8">
        <v>0.58333333333333337</v>
      </c>
      <c r="V5893" s="8">
        <v>0.64583333333333337</v>
      </c>
      <c r="W5893" s="8" t="s">
        <v>2170</v>
      </c>
      <c r="X5893" s="8" t="s">
        <v>8047</v>
      </c>
      <c r="Y5893" s="8" t="s">
        <v>8048</v>
      </c>
      <c r="Z5893" s="17" t="s">
        <v>21774</v>
      </c>
      <c r="AA5893" s="8" t="s">
        <v>21775</v>
      </c>
      <c r="AB5893" s="8" t="s">
        <v>21776</v>
      </c>
    </row>
    <row r="5894" spans="1:28" hidden="1" x14ac:dyDescent="0.2">
      <c r="A5894" s="8" t="s">
        <v>21777</v>
      </c>
      <c r="B5894" s="8" t="s">
        <v>21778</v>
      </c>
      <c r="C5894" s="8" t="s">
        <v>45761</v>
      </c>
      <c r="D5894" s="8" t="s">
        <v>45762</v>
      </c>
      <c r="E5894" s="8" t="s">
        <v>535</v>
      </c>
      <c r="F5894" s="8" t="s">
        <v>255</v>
      </c>
      <c r="G5894" s="8" t="s">
        <v>535</v>
      </c>
      <c r="H5894" s="8" t="s">
        <v>255</v>
      </c>
      <c r="I5894" s="8" t="s">
        <v>21094</v>
      </c>
      <c r="J5894" s="8" t="s">
        <v>28</v>
      </c>
      <c r="K5894" s="8" t="s">
        <v>773</v>
      </c>
      <c r="L5894" s="8" t="s">
        <v>21773</v>
      </c>
      <c r="M5894" s="8" t="s">
        <v>21779</v>
      </c>
      <c r="N5894" s="8" t="s">
        <v>10716</v>
      </c>
      <c r="O5894" s="8" t="s">
        <v>45791</v>
      </c>
      <c r="P5894" s="8" t="s">
        <v>776</v>
      </c>
      <c r="Q5894" s="8" t="s">
        <v>9415</v>
      </c>
      <c r="R5894" s="8" t="s">
        <v>21095</v>
      </c>
      <c r="S5894" s="17" t="s">
        <v>21096</v>
      </c>
      <c r="T5894" s="18">
        <v>43043</v>
      </c>
      <c r="U5894" s="8">
        <v>0.64583333333333337</v>
      </c>
      <c r="V5894" s="8">
        <v>0.72916666666666663</v>
      </c>
      <c r="W5894" s="8" t="s">
        <v>1100</v>
      </c>
      <c r="X5894" s="8" t="s">
        <v>8054</v>
      </c>
      <c r="Y5894" s="8" t="s">
        <v>8048</v>
      </c>
      <c r="Z5894" s="17" t="s">
        <v>21780</v>
      </c>
      <c r="AA5894" s="8" t="s">
        <v>21781</v>
      </c>
      <c r="AB5894" s="8" t="s">
        <v>21782</v>
      </c>
    </row>
    <row r="5895" spans="1:28" hidden="1" x14ac:dyDescent="0.2">
      <c r="A5895" s="8" t="s">
        <v>21783</v>
      </c>
      <c r="B5895" s="8" t="s">
        <v>21784</v>
      </c>
      <c r="C5895" s="8" t="s">
        <v>45761</v>
      </c>
      <c r="D5895" s="8" t="s">
        <v>45762</v>
      </c>
      <c r="E5895" s="8" t="s">
        <v>545</v>
      </c>
      <c r="F5895" s="8" t="s">
        <v>255</v>
      </c>
      <c r="G5895" s="8" t="s">
        <v>545</v>
      </c>
      <c r="H5895" s="8" t="s">
        <v>255</v>
      </c>
      <c r="I5895" s="8" t="s">
        <v>21094</v>
      </c>
      <c r="J5895" s="8" t="s">
        <v>28</v>
      </c>
      <c r="K5895" s="8" t="s">
        <v>773</v>
      </c>
      <c r="L5895" s="8" t="s">
        <v>2700</v>
      </c>
      <c r="M5895" s="8" t="s">
        <v>21785</v>
      </c>
      <c r="N5895" s="8" t="s">
        <v>10716</v>
      </c>
      <c r="O5895" s="8" t="s">
        <v>45791</v>
      </c>
      <c r="P5895" s="8" t="s">
        <v>776</v>
      </c>
      <c r="Q5895" s="8" t="s">
        <v>9415</v>
      </c>
      <c r="R5895" s="8" t="s">
        <v>21095</v>
      </c>
      <c r="S5895" s="17" t="s">
        <v>21096</v>
      </c>
      <c r="T5895" s="18">
        <v>43044</v>
      </c>
      <c r="U5895" s="8">
        <v>0.25</v>
      </c>
      <c r="V5895" s="8">
        <v>0.54166666666666663</v>
      </c>
      <c r="W5895" s="8" t="s">
        <v>296</v>
      </c>
      <c r="X5895" s="8" t="s">
        <v>2678</v>
      </c>
      <c r="Y5895" s="8" t="s">
        <v>2679</v>
      </c>
      <c r="Z5895" s="17" t="s">
        <v>21786</v>
      </c>
      <c r="AA5895" s="8" t="s">
        <v>21787</v>
      </c>
      <c r="AB5895" s="8" t="s">
        <v>21788</v>
      </c>
    </row>
    <row r="5896" spans="1:28" hidden="1" x14ac:dyDescent="0.2">
      <c r="A5896" s="8" t="s">
        <v>21798</v>
      </c>
      <c r="B5896" s="8" t="s">
        <v>21799</v>
      </c>
      <c r="C5896" s="8" t="s">
        <v>45761</v>
      </c>
      <c r="D5896" s="8" t="s">
        <v>45762</v>
      </c>
      <c r="E5896" s="8" t="s">
        <v>545</v>
      </c>
      <c r="F5896" s="8" t="s">
        <v>255</v>
      </c>
      <c r="G5896" s="8" t="s">
        <v>545</v>
      </c>
      <c r="H5896" s="8" t="s">
        <v>255</v>
      </c>
      <c r="I5896" s="8" t="s">
        <v>21094</v>
      </c>
      <c r="J5896" s="8" t="s">
        <v>28</v>
      </c>
      <c r="K5896" s="8" t="s">
        <v>773</v>
      </c>
      <c r="L5896" s="8" t="s">
        <v>21800</v>
      </c>
      <c r="M5896" s="8" t="s">
        <v>15250</v>
      </c>
      <c r="N5896" s="8" t="s">
        <v>10716</v>
      </c>
      <c r="O5896" s="8" t="s">
        <v>45791</v>
      </c>
      <c r="P5896" s="8" t="s">
        <v>776</v>
      </c>
      <c r="Q5896" s="8" t="s">
        <v>9415</v>
      </c>
      <c r="R5896" s="8" t="s">
        <v>21095</v>
      </c>
      <c r="S5896" s="17" t="s">
        <v>21096</v>
      </c>
      <c r="T5896" s="18">
        <v>43044</v>
      </c>
      <c r="U5896" s="8">
        <v>0.60416666666666663</v>
      </c>
      <c r="V5896" s="8">
        <v>0.6875</v>
      </c>
      <c r="W5896" s="8" t="s">
        <v>1100</v>
      </c>
      <c r="X5896" s="8" t="s">
        <v>8067</v>
      </c>
      <c r="Y5896" s="8" t="s">
        <v>2679</v>
      </c>
      <c r="Z5896" s="17" t="s">
        <v>21801</v>
      </c>
      <c r="AA5896" s="8" t="s">
        <v>21802</v>
      </c>
      <c r="AB5896" s="8" t="s">
        <v>21803</v>
      </c>
    </row>
    <row r="5897" spans="1:28" hidden="1" x14ac:dyDescent="0.2">
      <c r="A5897" s="8" t="s">
        <v>21789</v>
      </c>
      <c r="B5897" s="8" t="s">
        <v>21790</v>
      </c>
      <c r="C5897" s="8" t="s">
        <v>45761</v>
      </c>
      <c r="D5897" s="8" t="s">
        <v>45762</v>
      </c>
      <c r="E5897" s="8" t="s">
        <v>545</v>
      </c>
      <c r="F5897" s="8" t="s">
        <v>255</v>
      </c>
      <c r="G5897" s="8" t="s">
        <v>545</v>
      </c>
      <c r="H5897" s="8" t="s">
        <v>255</v>
      </c>
      <c r="I5897" s="8" t="s">
        <v>21094</v>
      </c>
      <c r="J5897" s="8" t="s">
        <v>28</v>
      </c>
      <c r="K5897" s="8" t="s">
        <v>773</v>
      </c>
      <c r="L5897" s="8" t="s">
        <v>2717</v>
      </c>
      <c r="M5897" s="8" t="s">
        <v>2724</v>
      </c>
      <c r="N5897" s="8" t="s">
        <v>10716</v>
      </c>
      <c r="O5897" s="8" t="s">
        <v>45791</v>
      </c>
      <c r="P5897" s="8" t="s">
        <v>776</v>
      </c>
      <c r="Q5897" s="8" t="s">
        <v>9415</v>
      </c>
      <c r="R5897" s="8" t="s">
        <v>21095</v>
      </c>
      <c r="S5897" s="17" t="s">
        <v>21096</v>
      </c>
      <c r="T5897" s="18">
        <v>43044</v>
      </c>
      <c r="U5897" s="8">
        <v>0.66666666666666663</v>
      </c>
      <c r="V5897" s="8">
        <v>0.72916666666666663</v>
      </c>
      <c r="W5897" s="8" t="s">
        <v>2170</v>
      </c>
      <c r="X5897" s="8" t="s">
        <v>8081</v>
      </c>
      <c r="Y5897" s="8" t="s">
        <v>2679</v>
      </c>
      <c r="Z5897" s="17" t="s">
        <v>21791</v>
      </c>
      <c r="AA5897" s="8" t="s">
        <v>21792</v>
      </c>
      <c r="AB5897" s="8" t="s">
        <v>21793</v>
      </c>
    </row>
    <row r="5898" spans="1:28" hidden="1" x14ac:dyDescent="0.2">
      <c r="A5898" s="8" t="s">
        <v>21804</v>
      </c>
      <c r="B5898" s="8" t="s">
        <v>21805</v>
      </c>
      <c r="C5898" s="8" t="s">
        <v>45761</v>
      </c>
      <c r="D5898" s="8" t="s">
        <v>45762</v>
      </c>
      <c r="E5898" s="8" t="s">
        <v>545</v>
      </c>
      <c r="F5898" s="8" t="s">
        <v>255</v>
      </c>
      <c r="G5898" s="8" t="s">
        <v>545</v>
      </c>
      <c r="H5898" s="8" t="s">
        <v>255</v>
      </c>
      <c r="I5898" s="8" t="s">
        <v>21094</v>
      </c>
      <c r="J5898" s="8" t="s">
        <v>28</v>
      </c>
      <c r="K5898" s="8" t="s">
        <v>773</v>
      </c>
      <c r="L5898" s="8" t="s">
        <v>15250</v>
      </c>
      <c r="M5898" s="8" t="s">
        <v>2724</v>
      </c>
      <c r="N5898" s="8" t="s">
        <v>10716</v>
      </c>
      <c r="O5898" s="8" t="s">
        <v>45791</v>
      </c>
      <c r="P5898" s="8" t="s">
        <v>776</v>
      </c>
      <c r="Q5898" s="8" t="s">
        <v>9415</v>
      </c>
      <c r="R5898" s="8" t="s">
        <v>21095</v>
      </c>
      <c r="S5898" s="17" t="s">
        <v>21096</v>
      </c>
      <c r="T5898" s="18">
        <v>43044</v>
      </c>
      <c r="U5898" s="8">
        <v>0.6875</v>
      </c>
      <c r="V5898" s="8">
        <v>0.72916666666666663</v>
      </c>
      <c r="W5898" s="8" t="s">
        <v>1495</v>
      </c>
      <c r="X5898" s="8" t="s">
        <v>8074</v>
      </c>
      <c r="Y5898" s="8" t="s">
        <v>2679</v>
      </c>
      <c r="Z5898" s="17" t="s">
        <v>21806</v>
      </c>
      <c r="AA5898" s="8" t="s">
        <v>21807</v>
      </c>
      <c r="AB5898" s="8" t="s">
        <v>21808</v>
      </c>
    </row>
    <row r="5899" spans="1:28" hidden="1" x14ac:dyDescent="0.2">
      <c r="A5899" s="8" t="s">
        <v>21809</v>
      </c>
      <c r="B5899" s="8" t="s">
        <v>21810</v>
      </c>
      <c r="C5899" s="8" t="s">
        <v>45761</v>
      </c>
      <c r="D5899" s="8" t="s">
        <v>45762</v>
      </c>
      <c r="E5899" s="8" t="s">
        <v>256</v>
      </c>
      <c r="F5899" s="8" t="s">
        <v>255</v>
      </c>
      <c r="G5899" s="8" t="s">
        <v>256</v>
      </c>
      <c r="H5899" s="8" t="s">
        <v>255</v>
      </c>
      <c r="I5899" s="8" t="s">
        <v>21094</v>
      </c>
      <c r="J5899" s="8" t="s">
        <v>28</v>
      </c>
      <c r="K5899" s="8" t="s">
        <v>773</v>
      </c>
      <c r="L5899" s="8" t="s">
        <v>257</v>
      </c>
      <c r="M5899" s="8" t="s">
        <v>15723</v>
      </c>
      <c r="N5899" s="8" t="s">
        <v>10716</v>
      </c>
      <c r="O5899" s="8" t="s">
        <v>45791</v>
      </c>
      <c r="P5899" s="8" t="s">
        <v>776</v>
      </c>
      <c r="Q5899" s="8" t="s">
        <v>9415</v>
      </c>
      <c r="R5899" s="8" t="s">
        <v>21095</v>
      </c>
      <c r="S5899" s="17" t="s">
        <v>21096</v>
      </c>
      <c r="T5899" s="18">
        <v>43045</v>
      </c>
      <c r="U5899" s="8">
        <v>0.25</v>
      </c>
      <c r="V5899" s="8">
        <v>0.35416666666666669</v>
      </c>
      <c r="W5899" s="8" t="s">
        <v>1387</v>
      </c>
      <c r="X5899" s="8" t="s">
        <v>2678</v>
      </c>
      <c r="Y5899" s="8" t="s">
        <v>2679</v>
      </c>
      <c r="Z5899" s="17" t="s">
        <v>21811</v>
      </c>
      <c r="AA5899" s="8" t="s">
        <v>21812</v>
      </c>
      <c r="AB5899" s="8" t="s">
        <v>21813</v>
      </c>
    </row>
    <row r="5900" spans="1:28" hidden="1" x14ac:dyDescent="0.2">
      <c r="A5900" s="8" t="s">
        <v>21814</v>
      </c>
      <c r="B5900" s="8" t="s">
        <v>21815</v>
      </c>
      <c r="C5900" s="8" t="s">
        <v>45761</v>
      </c>
      <c r="D5900" s="8" t="s">
        <v>45762</v>
      </c>
      <c r="E5900" s="8" t="s">
        <v>256</v>
      </c>
      <c r="F5900" s="8" t="s">
        <v>255</v>
      </c>
      <c r="G5900" s="8" t="s">
        <v>256</v>
      </c>
      <c r="H5900" s="8" t="s">
        <v>255</v>
      </c>
      <c r="I5900" s="8" t="s">
        <v>21094</v>
      </c>
      <c r="J5900" s="8" t="s">
        <v>28</v>
      </c>
      <c r="K5900" s="8" t="s">
        <v>773</v>
      </c>
      <c r="L5900" s="8" t="s">
        <v>15723</v>
      </c>
      <c r="M5900" s="8" t="s">
        <v>21033</v>
      </c>
      <c r="N5900" s="8" t="s">
        <v>10716</v>
      </c>
      <c r="O5900" s="8" t="s">
        <v>45791</v>
      </c>
      <c r="P5900" s="8" t="s">
        <v>776</v>
      </c>
      <c r="Q5900" s="8" t="s">
        <v>9415</v>
      </c>
      <c r="R5900" s="8" t="s">
        <v>21095</v>
      </c>
      <c r="S5900" s="17" t="s">
        <v>21096</v>
      </c>
      <c r="T5900" s="18">
        <v>43045</v>
      </c>
      <c r="U5900" s="8">
        <v>0.35416666666666669</v>
      </c>
      <c r="V5900" s="8">
        <v>0.41666666666666669</v>
      </c>
      <c r="W5900" s="8" t="s">
        <v>2170</v>
      </c>
      <c r="X5900" s="8" t="s">
        <v>8093</v>
      </c>
      <c r="Y5900" s="8" t="s">
        <v>8094</v>
      </c>
      <c r="Z5900" s="17" t="s">
        <v>21816</v>
      </c>
      <c r="AA5900" s="8" t="s">
        <v>21817</v>
      </c>
      <c r="AB5900" s="8" t="s">
        <v>21818</v>
      </c>
    </row>
    <row r="5901" spans="1:28" hidden="1" x14ac:dyDescent="0.2">
      <c r="A5901" s="8" t="s">
        <v>21819</v>
      </c>
      <c r="B5901" s="8" t="s">
        <v>21820</v>
      </c>
      <c r="C5901" s="8" t="s">
        <v>45761</v>
      </c>
      <c r="D5901" s="8" t="s">
        <v>45762</v>
      </c>
      <c r="E5901" s="8" t="s">
        <v>256</v>
      </c>
      <c r="F5901" s="8" t="s">
        <v>255</v>
      </c>
      <c r="G5901" s="8" t="s">
        <v>256</v>
      </c>
      <c r="H5901" s="8" t="s">
        <v>255</v>
      </c>
      <c r="I5901" s="8" t="s">
        <v>21094</v>
      </c>
      <c r="J5901" s="8" t="s">
        <v>28</v>
      </c>
      <c r="K5901" s="8" t="s">
        <v>773</v>
      </c>
      <c r="L5901" s="8" t="s">
        <v>21033</v>
      </c>
      <c r="M5901" s="8" t="s">
        <v>15745</v>
      </c>
      <c r="N5901" s="8" t="s">
        <v>10716</v>
      </c>
      <c r="O5901" s="8" t="s">
        <v>45791</v>
      </c>
      <c r="P5901" s="8" t="s">
        <v>776</v>
      </c>
      <c r="Q5901" s="8" t="s">
        <v>9415</v>
      </c>
      <c r="R5901" s="8" t="s">
        <v>21095</v>
      </c>
      <c r="S5901" s="17" t="s">
        <v>21096</v>
      </c>
      <c r="T5901" s="18">
        <v>43045</v>
      </c>
      <c r="U5901" s="8">
        <v>0.41666666666666669</v>
      </c>
      <c r="V5901" s="8">
        <v>0.47916666666666669</v>
      </c>
      <c r="W5901" s="8" t="s">
        <v>2170</v>
      </c>
      <c r="X5901" s="8" t="s">
        <v>8101</v>
      </c>
      <c r="Y5901" s="8" t="s">
        <v>8094</v>
      </c>
      <c r="Z5901" s="17" t="s">
        <v>8102</v>
      </c>
      <c r="AA5901" s="8" t="s">
        <v>21821</v>
      </c>
      <c r="AB5901" s="8" t="s">
        <v>21822</v>
      </c>
    </row>
    <row r="5902" spans="1:28" hidden="1" x14ac:dyDescent="0.2">
      <c r="A5902" s="8" t="s">
        <v>21823</v>
      </c>
      <c r="B5902" s="8" t="s">
        <v>21824</v>
      </c>
      <c r="C5902" s="8" t="s">
        <v>45761</v>
      </c>
      <c r="D5902" s="8" t="s">
        <v>45762</v>
      </c>
      <c r="E5902" s="8" t="s">
        <v>256</v>
      </c>
      <c r="F5902" s="8" t="s">
        <v>255</v>
      </c>
      <c r="G5902" s="8" t="s">
        <v>256</v>
      </c>
      <c r="H5902" s="8" t="s">
        <v>255</v>
      </c>
      <c r="I5902" s="8" t="s">
        <v>21094</v>
      </c>
      <c r="J5902" s="8" t="s">
        <v>28</v>
      </c>
      <c r="K5902" s="8" t="s">
        <v>773</v>
      </c>
      <c r="L5902" s="8" t="s">
        <v>15745</v>
      </c>
      <c r="M5902" s="8" t="s">
        <v>21825</v>
      </c>
      <c r="N5902" s="8" t="s">
        <v>10716</v>
      </c>
      <c r="O5902" s="8" t="s">
        <v>45791</v>
      </c>
      <c r="P5902" s="8" t="s">
        <v>776</v>
      </c>
      <c r="Q5902" s="8" t="s">
        <v>9415</v>
      </c>
      <c r="R5902" s="8" t="s">
        <v>21095</v>
      </c>
      <c r="S5902" s="17" t="s">
        <v>21096</v>
      </c>
      <c r="T5902" s="18">
        <v>43045</v>
      </c>
      <c r="U5902" s="8">
        <v>0.47916666666666669</v>
      </c>
      <c r="V5902" s="8">
        <v>0.52083333333333337</v>
      </c>
      <c r="W5902" s="8" t="s">
        <v>1495</v>
      </c>
      <c r="X5902" s="8" t="s">
        <v>8108</v>
      </c>
      <c r="Y5902" s="8" t="s">
        <v>8094</v>
      </c>
      <c r="Z5902" s="17" t="s">
        <v>21826</v>
      </c>
      <c r="AA5902" s="8" t="s">
        <v>21827</v>
      </c>
      <c r="AB5902" s="8" t="s">
        <v>21828</v>
      </c>
    </row>
    <row r="5903" spans="1:28" hidden="1" x14ac:dyDescent="0.2">
      <c r="A5903" s="8" t="s">
        <v>21829</v>
      </c>
      <c r="B5903" s="8" t="s">
        <v>21830</v>
      </c>
      <c r="C5903" s="8" t="s">
        <v>45761</v>
      </c>
      <c r="D5903" s="8" t="s">
        <v>45762</v>
      </c>
      <c r="E5903" s="8" t="s">
        <v>256</v>
      </c>
      <c r="F5903" s="8" t="s">
        <v>255</v>
      </c>
      <c r="G5903" s="8" t="s">
        <v>256</v>
      </c>
      <c r="H5903" s="8" t="s">
        <v>255</v>
      </c>
      <c r="I5903" s="8" t="s">
        <v>21094</v>
      </c>
      <c r="J5903" s="8" t="s">
        <v>28</v>
      </c>
      <c r="K5903" s="8" t="s">
        <v>773</v>
      </c>
      <c r="L5903" s="8" t="s">
        <v>21825</v>
      </c>
      <c r="M5903" s="8" t="s">
        <v>13959</v>
      </c>
      <c r="N5903" s="8" t="s">
        <v>10716</v>
      </c>
      <c r="O5903" s="8" t="s">
        <v>45791</v>
      </c>
      <c r="P5903" s="8" t="s">
        <v>776</v>
      </c>
      <c r="Q5903" s="8" t="s">
        <v>9415</v>
      </c>
      <c r="R5903" s="8" t="s">
        <v>21095</v>
      </c>
      <c r="S5903" s="17" t="s">
        <v>21096</v>
      </c>
      <c r="T5903" s="18">
        <v>43045</v>
      </c>
      <c r="U5903" s="8">
        <v>0.52083333333333337</v>
      </c>
      <c r="V5903" s="8">
        <v>0.58333333333333337</v>
      </c>
      <c r="W5903" s="8" t="s">
        <v>2170</v>
      </c>
      <c r="X5903" s="8" t="s">
        <v>8115</v>
      </c>
      <c r="Y5903" s="8" t="s">
        <v>8094</v>
      </c>
      <c r="Z5903" s="17" t="s">
        <v>21831</v>
      </c>
      <c r="AA5903" s="8" t="s">
        <v>21832</v>
      </c>
      <c r="AB5903" s="8" t="s">
        <v>21833</v>
      </c>
    </row>
    <row r="5904" spans="1:28" hidden="1" x14ac:dyDescent="0.2">
      <c r="A5904" s="8" t="s">
        <v>21834</v>
      </c>
      <c r="B5904" s="8" t="s">
        <v>21835</v>
      </c>
      <c r="C5904" s="8" t="s">
        <v>45761</v>
      </c>
      <c r="D5904" s="8" t="s">
        <v>45762</v>
      </c>
      <c r="E5904" s="8" t="s">
        <v>256</v>
      </c>
      <c r="F5904" s="8" t="s">
        <v>255</v>
      </c>
      <c r="G5904" s="8" t="s">
        <v>256</v>
      </c>
      <c r="H5904" s="8" t="s">
        <v>255</v>
      </c>
      <c r="I5904" s="8" t="s">
        <v>21094</v>
      </c>
      <c r="J5904" s="8" t="s">
        <v>28</v>
      </c>
      <c r="K5904" s="8" t="s">
        <v>773</v>
      </c>
      <c r="L5904" s="8" t="s">
        <v>13959</v>
      </c>
      <c r="M5904" s="8" t="s">
        <v>15770</v>
      </c>
      <c r="N5904" s="8" t="s">
        <v>10716</v>
      </c>
      <c r="O5904" s="8" t="s">
        <v>45791</v>
      </c>
      <c r="P5904" s="8" t="s">
        <v>776</v>
      </c>
      <c r="Q5904" s="8" t="s">
        <v>9415</v>
      </c>
      <c r="R5904" s="8" t="s">
        <v>21095</v>
      </c>
      <c r="S5904" s="17" t="s">
        <v>21096</v>
      </c>
      <c r="T5904" s="18">
        <v>43045</v>
      </c>
      <c r="U5904" s="8">
        <v>0.58333333333333337</v>
      </c>
      <c r="V5904" s="8">
        <v>0.6875</v>
      </c>
      <c r="W5904" s="8" t="s">
        <v>1387</v>
      </c>
      <c r="X5904" s="8" t="s">
        <v>8122</v>
      </c>
      <c r="Y5904" s="8" t="s">
        <v>2679</v>
      </c>
      <c r="Z5904" s="17" t="s">
        <v>21836</v>
      </c>
      <c r="AA5904" s="8" t="s">
        <v>21837</v>
      </c>
      <c r="AB5904" s="8" t="s">
        <v>21838</v>
      </c>
    </row>
    <row r="5905" spans="1:28" hidden="1" x14ac:dyDescent="0.2">
      <c r="A5905" s="8" t="s">
        <v>21839</v>
      </c>
      <c r="B5905" s="8" t="s">
        <v>21840</v>
      </c>
      <c r="C5905" s="8" t="s">
        <v>45761</v>
      </c>
      <c r="D5905" s="8" t="s">
        <v>45762</v>
      </c>
      <c r="E5905" s="8" t="s">
        <v>256</v>
      </c>
      <c r="F5905" s="8" t="s">
        <v>255</v>
      </c>
      <c r="G5905" s="8" t="s">
        <v>256</v>
      </c>
      <c r="H5905" s="8" t="s">
        <v>255</v>
      </c>
      <c r="I5905" s="8" t="s">
        <v>21094</v>
      </c>
      <c r="J5905" s="8" t="s">
        <v>28</v>
      </c>
      <c r="K5905" s="8" t="s">
        <v>773</v>
      </c>
      <c r="L5905" s="8" t="s">
        <v>15770</v>
      </c>
      <c r="M5905" s="8" t="s">
        <v>2745</v>
      </c>
      <c r="N5905" s="8" t="s">
        <v>10716</v>
      </c>
      <c r="O5905" s="8" t="s">
        <v>45791</v>
      </c>
      <c r="P5905" s="8" t="s">
        <v>776</v>
      </c>
      <c r="Q5905" s="8" t="s">
        <v>9415</v>
      </c>
      <c r="R5905" s="8" t="s">
        <v>21095</v>
      </c>
      <c r="S5905" s="17" t="s">
        <v>21096</v>
      </c>
      <c r="T5905" s="18">
        <v>43045</v>
      </c>
      <c r="U5905" s="8">
        <v>0.6875</v>
      </c>
      <c r="V5905" s="8">
        <v>0.72916666666666663</v>
      </c>
      <c r="W5905" s="8" t="s">
        <v>1495</v>
      </c>
      <c r="X5905" s="8" t="s">
        <v>8129</v>
      </c>
      <c r="Y5905" s="8" t="s">
        <v>8130</v>
      </c>
      <c r="Z5905" s="17" t="s">
        <v>21107</v>
      </c>
      <c r="AA5905" s="8" t="s">
        <v>21841</v>
      </c>
      <c r="AB5905" s="8" t="s">
        <v>21842</v>
      </c>
    </row>
    <row r="5906" spans="1:28" hidden="1" x14ac:dyDescent="0.2">
      <c r="A5906" s="8" t="s">
        <v>21843</v>
      </c>
      <c r="B5906" s="8" t="s">
        <v>21844</v>
      </c>
      <c r="C5906" s="8" t="s">
        <v>45761</v>
      </c>
      <c r="D5906" s="8" t="s">
        <v>45762</v>
      </c>
      <c r="E5906" s="8" t="s">
        <v>266</v>
      </c>
      <c r="F5906" s="8" t="s">
        <v>255</v>
      </c>
      <c r="G5906" s="8" t="s">
        <v>266</v>
      </c>
      <c r="H5906" s="8" t="s">
        <v>255</v>
      </c>
      <c r="I5906" s="8" t="s">
        <v>21094</v>
      </c>
      <c r="J5906" s="8" t="s">
        <v>28</v>
      </c>
      <c r="K5906" s="8" t="s">
        <v>773</v>
      </c>
      <c r="L5906" s="8" t="s">
        <v>267</v>
      </c>
      <c r="M5906" s="8" t="s">
        <v>21845</v>
      </c>
      <c r="N5906" s="8" t="s">
        <v>10716</v>
      </c>
      <c r="O5906" s="8" t="s">
        <v>45791</v>
      </c>
      <c r="P5906" s="8" t="s">
        <v>776</v>
      </c>
      <c r="Q5906" s="8" t="s">
        <v>9415</v>
      </c>
      <c r="R5906" s="8" t="s">
        <v>21095</v>
      </c>
      <c r="S5906" s="17" t="s">
        <v>21096</v>
      </c>
      <c r="T5906" s="18">
        <v>43046</v>
      </c>
      <c r="U5906" s="8">
        <v>0.25</v>
      </c>
      <c r="V5906" s="8">
        <v>0.4375</v>
      </c>
      <c r="W5906" s="8" t="s">
        <v>8032</v>
      </c>
      <c r="X5906" s="8" t="s">
        <v>8136</v>
      </c>
      <c r="Y5906" s="8" t="s">
        <v>8137</v>
      </c>
      <c r="Z5906" s="17" t="s">
        <v>21328</v>
      </c>
      <c r="AA5906" s="8" t="s">
        <v>21846</v>
      </c>
      <c r="AB5906" s="8" t="s">
        <v>21847</v>
      </c>
    </row>
    <row r="5907" spans="1:28" hidden="1" x14ac:dyDescent="0.2">
      <c r="A5907" s="8" t="s">
        <v>21848</v>
      </c>
      <c r="B5907" s="8" t="s">
        <v>21849</v>
      </c>
      <c r="C5907" s="8" t="s">
        <v>45761</v>
      </c>
      <c r="D5907" s="8" t="s">
        <v>45762</v>
      </c>
      <c r="E5907" s="8" t="s">
        <v>266</v>
      </c>
      <c r="F5907" s="8" t="s">
        <v>255</v>
      </c>
      <c r="G5907" s="8" t="s">
        <v>266</v>
      </c>
      <c r="H5907" s="8" t="s">
        <v>255</v>
      </c>
      <c r="I5907" s="8" t="s">
        <v>21094</v>
      </c>
      <c r="J5907" s="8" t="s">
        <v>28</v>
      </c>
      <c r="K5907" s="8" t="s">
        <v>773</v>
      </c>
      <c r="L5907" s="8" t="s">
        <v>21845</v>
      </c>
      <c r="M5907" s="8" t="s">
        <v>9379</v>
      </c>
      <c r="N5907" s="8" t="s">
        <v>10716</v>
      </c>
      <c r="O5907" s="8" t="s">
        <v>45791</v>
      </c>
      <c r="P5907" s="8" t="s">
        <v>776</v>
      </c>
      <c r="Q5907" s="8" t="s">
        <v>9415</v>
      </c>
      <c r="R5907" s="8" t="s">
        <v>21095</v>
      </c>
      <c r="S5907" s="17" t="s">
        <v>21096</v>
      </c>
      <c r="T5907" s="18">
        <v>43046</v>
      </c>
      <c r="U5907" s="8">
        <v>0.4375</v>
      </c>
      <c r="V5907" s="8">
        <v>0.625</v>
      </c>
      <c r="W5907" s="8" t="s">
        <v>8032</v>
      </c>
      <c r="X5907" s="8" t="s">
        <v>8143</v>
      </c>
      <c r="Y5907" s="8" t="s">
        <v>8130</v>
      </c>
      <c r="Z5907" s="17" t="s">
        <v>21850</v>
      </c>
      <c r="AA5907" s="8" t="s">
        <v>21851</v>
      </c>
      <c r="AB5907" s="8" t="s">
        <v>21852</v>
      </c>
    </row>
    <row r="5908" spans="1:28" hidden="1" x14ac:dyDescent="0.2">
      <c r="A5908" s="8" t="s">
        <v>21853</v>
      </c>
      <c r="B5908" s="8" t="s">
        <v>21854</v>
      </c>
      <c r="C5908" s="8" t="s">
        <v>45761</v>
      </c>
      <c r="D5908" s="8" t="s">
        <v>45762</v>
      </c>
      <c r="E5908" s="8" t="s">
        <v>266</v>
      </c>
      <c r="F5908" s="8" t="s">
        <v>255</v>
      </c>
      <c r="G5908" s="8" t="s">
        <v>266</v>
      </c>
      <c r="H5908" s="8" t="s">
        <v>255</v>
      </c>
      <c r="I5908" s="8" t="s">
        <v>21094</v>
      </c>
      <c r="J5908" s="8" t="s">
        <v>28</v>
      </c>
      <c r="K5908" s="8" t="s">
        <v>773</v>
      </c>
      <c r="L5908" s="8" t="s">
        <v>9379</v>
      </c>
      <c r="M5908" s="8" t="s">
        <v>2774</v>
      </c>
      <c r="N5908" s="8" t="s">
        <v>10716</v>
      </c>
      <c r="O5908" s="8" t="s">
        <v>45791</v>
      </c>
      <c r="P5908" s="8" t="s">
        <v>776</v>
      </c>
      <c r="Q5908" s="8" t="s">
        <v>9415</v>
      </c>
      <c r="R5908" s="8" t="s">
        <v>21095</v>
      </c>
      <c r="S5908" s="17" t="s">
        <v>21096</v>
      </c>
      <c r="T5908" s="18">
        <v>43046</v>
      </c>
      <c r="U5908" s="8">
        <v>0.625</v>
      </c>
      <c r="V5908" s="8">
        <v>0.72916666666666663</v>
      </c>
      <c r="W5908" s="8" t="s">
        <v>1387</v>
      </c>
      <c r="X5908" s="8" t="s">
        <v>8150</v>
      </c>
      <c r="Y5908" s="8" t="s">
        <v>8151</v>
      </c>
      <c r="Z5908" s="17" t="s">
        <v>21328</v>
      </c>
      <c r="AA5908" s="8" t="s">
        <v>21855</v>
      </c>
      <c r="AB5908" s="8" t="s">
        <v>21856</v>
      </c>
    </row>
    <row r="5909" spans="1:28" hidden="1" x14ac:dyDescent="0.2">
      <c r="A5909" s="8" t="s">
        <v>21857</v>
      </c>
      <c r="B5909" s="8" t="s">
        <v>21858</v>
      </c>
      <c r="C5909" s="8" t="s">
        <v>45761</v>
      </c>
      <c r="D5909" s="8" t="s">
        <v>45762</v>
      </c>
      <c r="E5909" s="8" t="s">
        <v>275</v>
      </c>
      <c r="F5909" s="8" t="s">
        <v>274</v>
      </c>
      <c r="G5909" s="8" t="s">
        <v>275</v>
      </c>
      <c r="H5909" s="8" t="s">
        <v>274</v>
      </c>
      <c r="I5909" s="8" t="s">
        <v>21094</v>
      </c>
      <c r="J5909" s="8" t="s">
        <v>28</v>
      </c>
      <c r="K5909" s="8" t="s">
        <v>773</v>
      </c>
      <c r="L5909" s="8" t="s">
        <v>276</v>
      </c>
      <c r="M5909" s="8" t="s">
        <v>21859</v>
      </c>
      <c r="N5909" s="8" t="s">
        <v>10716</v>
      </c>
      <c r="O5909" s="8" t="s">
        <v>45791</v>
      </c>
      <c r="P5909" s="8" t="s">
        <v>776</v>
      </c>
      <c r="Q5909" s="8" t="s">
        <v>9415</v>
      </c>
      <c r="R5909" s="8" t="s">
        <v>21095</v>
      </c>
      <c r="S5909" s="17" t="s">
        <v>21096</v>
      </c>
      <c r="T5909" s="18">
        <v>43047</v>
      </c>
      <c r="U5909" s="8">
        <v>0.25</v>
      </c>
      <c r="V5909" s="8">
        <v>0.4375</v>
      </c>
      <c r="W5909" s="8" t="s">
        <v>8032</v>
      </c>
      <c r="X5909" s="8" t="s">
        <v>21860</v>
      </c>
      <c r="Y5909" s="8" t="s">
        <v>21861</v>
      </c>
      <c r="Z5909" s="17" t="s">
        <v>21862</v>
      </c>
      <c r="AA5909" s="8" t="s">
        <v>21863</v>
      </c>
      <c r="AB5909" s="8" t="s">
        <v>21864</v>
      </c>
    </row>
    <row r="5910" spans="1:28" hidden="1" x14ac:dyDescent="0.2">
      <c r="A5910" s="8" t="s">
        <v>21865</v>
      </c>
      <c r="B5910" s="8" t="s">
        <v>21866</v>
      </c>
      <c r="C5910" s="8" t="s">
        <v>45761</v>
      </c>
      <c r="D5910" s="8" t="s">
        <v>45762</v>
      </c>
      <c r="E5910" s="8" t="s">
        <v>275</v>
      </c>
      <c r="F5910" s="8" t="s">
        <v>274</v>
      </c>
      <c r="G5910" s="8" t="s">
        <v>275</v>
      </c>
      <c r="H5910" s="8" t="s">
        <v>274</v>
      </c>
      <c r="I5910" s="8" t="s">
        <v>21094</v>
      </c>
      <c r="J5910" s="8" t="s">
        <v>28</v>
      </c>
      <c r="K5910" s="8" t="s">
        <v>773</v>
      </c>
      <c r="L5910" s="8" t="s">
        <v>21859</v>
      </c>
      <c r="M5910" s="8" t="s">
        <v>21867</v>
      </c>
      <c r="N5910" s="8" t="s">
        <v>10716</v>
      </c>
      <c r="O5910" s="8" t="s">
        <v>45791</v>
      </c>
      <c r="P5910" s="8" t="s">
        <v>776</v>
      </c>
      <c r="Q5910" s="8" t="s">
        <v>9415</v>
      </c>
      <c r="R5910" s="8" t="s">
        <v>21095</v>
      </c>
      <c r="S5910" s="17" t="s">
        <v>21096</v>
      </c>
      <c r="T5910" s="18">
        <v>43047</v>
      </c>
      <c r="U5910" s="8">
        <v>0.4375</v>
      </c>
      <c r="V5910" s="8">
        <v>0.47916666666666669</v>
      </c>
      <c r="W5910" s="8" t="s">
        <v>1495</v>
      </c>
      <c r="X5910" s="8" t="s">
        <v>21868</v>
      </c>
      <c r="Y5910" s="8" t="s">
        <v>8137</v>
      </c>
      <c r="Z5910" s="17" t="s">
        <v>7604</v>
      </c>
      <c r="AA5910" s="8" t="s">
        <v>21869</v>
      </c>
      <c r="AB5910" s="8" t="s">
        <v>21870</v>
      </c>
    </row>
    <row r="5911" spans="1:28" hidden="1" x14ac:dyDescent="0.2">
      <c r="A5911" s="8" t="s">
        <v>21871</v>
      </c>
      <c r="B5911" s="8" t="s">
        <v>21872</v>
      </c>
      <c r="C5911" s="8" t="s">
        <v>45761</v>
      </c>
      <c r="D5911" s="8" t="s">
        <v>45762</v>
      </c>
      <c r="E5911" s="8" t="s">
        <v>275</v>
      </c>
      <c r="F5911" s="8" t="s">
        <v>274</v>
      </c>
      <c r="G5911" s="8" t="s">
        <v>275</v>
      </c>
      <c r="H5911" s="8" t="s">
        <v>274</v>
      </c>
      <c r="I5911" s="8" t="s">
        <v>21094</v>
      </c>
      <c r="J5911" s="8" t="s">
        <v>28</v>
      </c>
      <c r="K5911" s="8" t="s">
        <v>773</v>
      </c>
      <c r="L5911" s="8" t="s">
        <v>21867</v>
      </c>
      <c r="M5911" s="8" t="s">
        <v>18850</v>
      </c>
      <c r="N5911" s="8" t="s">
        <v>10716</v>
      </c>
      <c r="O5911" s="8" t="s">
        <v>45791</v>
      </c>
      <c r="P5911" s="8" t="s">
        <v>776</v>
      </c>
      <c r="Q5911" s="8" t="s">
        <v>9415</v>
      </c>
      <c r="R5911" s="8" t="s">
        <v>21095</v>
      </c>
      <c r="S5911" s="17" t="s">
        <v>21096</v>
      </c>
      <c r="T5911" s="18">
        <v>43047</v>
      </c>
      <c r="U5911" s="8">
        <v>0.47916666666666669</v>
      </c>
      <c r="V5911" s="8">
        <v>0.54166666666666663</v>
      </c>
      <c r="W5911" s="8" t="s">
        <v>2170</v>
      </c>
      <c r="X5911" s="8" t="s">
        <v>21873</v>
      </c>
      <c r="Y5911" s="8" t="s">
        <v>8130</v>
      </c>
      <c r="Z5911" s="17" t="s">
        <v>21874</v>
      </c>
      <c r="AA5911" s="8" t="s">
        <v>21875</v>
      </c>
      <c r="AB5911" s="8" t="s">
        <v>21876</v>
      </c>
    </row>
    <row r="5912" spans="1:28" hidden="1" x14ac:dyDescent="0.2">
      <c r="A5912" s="8" t="s">
        <v>21877</v>
      </c>
      <c r="B5912" s="8" t="s">
        <v>21878</v>
      </c>
      <c r="C5912" s="8" t="s">
        <v>45761</v>
      </c>
      <c r="D5912" s="8" t="s">
        <v>45762</v>
      </c>
      <c r="E5912" s="8" t="s">
        <v>275</v>
      </c>
      <c r="F5912" s="8" t="s">
        <v>274</v>
      </c>
      <c r="G5912" s="8" t="s">
        <v>275</v>
      </c>
      <c r="H5912" s="8" t="s">
        <v>274</v>
      </c>
      <c r="I5912" s="8" t="s">
        <v>21094</v>
      </c>
      <c r="J5912" s="8" t="s">
        <v>28</v>
      </c>
      <c r="K5912" s="8" t="s">
        <v>773</v>
      </c>
      <c r="L5912" s="8" t="s">
        <v>18850</v>
      </c>
      <c r="M5912" s="8" t="s">
        <v>21879</v>
      </c>
      <c r="N5912" s="8" t="s">
        <v>10716</v>
      </c>
      <c r="O5912" s="8" t="s">
        <v>45791</v>
      </c>
      <c r="P5912" s="8" t="s">
        <v>776</v>
      </c>
      <c r="Q5912" s="8" t="s">
        <v>9415</v>
      </c>
      <c r="R5912" s="8" t="s">
        <v>21095</v>
      </c>
      <c r="S5912" s="17" t="s">
        <v>21096</v>
      </c>
      <c r="T5912" s="18">
        <v>43047</v>
      </c>
      <c r="U5912" s="8">
        <v>0.54166666666666663</v>
      </c>
      <c r="V5912" s="8">
        <v>0.60416666666666663</v>
      </c>
      <c r="W5912" s="8" t="s">
        <v>2170</v>
      </c>
      <c r="X5912" s="8" t="s">
        <v>21880</v>
      </c>
      <c r="Y5912" s="8" t="s">
        <v>21861</v>
      </c>
      <c r="Z5912" s="17" t="s">
        <v>21881</v>
      </c>
      <c r="AA5912" s="8" t="s">
        <v>21882</v>
      </c>
      <c r="AB5912" s="8" t="s">
        <v>21883</v>
      </c>
    </row>
    <row r="5913" spans="1:28" hidden="1" x14ac:dyDescent="0.2">
      <c r="A5913" s="8" t="s">
        <v>21884</v>
      </c>
      <c r="B5913" s="8" t="s">
        <v>21885</v>
      </c>
      <c r="C5913" s="8" t="s">
        <v>45761</v>
      </c>
      <c r="D5913" s="8" t="s">
        <v>45762</v>
      </c>
      <c r="E5913" s="8" t="s">
        <v>275</v>
      </c>
      <c r="F5913" s="8" t="s">
        <v>274</v>
      </c>
      <c r="G5913" s="8" t="s">
        <v>275</v>
      </c>
      <c r="H5913" s="8" t="s">
        <v>274</v>
      </c>
      <c r="I5913" s="8" t="s">
        <v>21094</v>
      </c>
      <c r="J5913" s="8" t="s">
        <v>28</v>
      </c>
      <c r="K5913" s="8" t="s">
        <v>773</v>
      </c>
      <c r="L5913" s="8" t="s">
        <v>21879</v>
      </c>
      <c r="M5913" s="8" t="s">
        <v>21886</v>
      </c>
      <c r="N5913" s="8" t="s">
        <v>10716</v>
      </c>
      <c r="O5913" s="8" t="s">
        <v>45791</v>
      </c>
      <c r="P5913" s="8" t="s">
        <v>776</v>
      </c>
      <c r="Q5913" s="8" t="s">
        <v>9415</v>
      </c>
      <c r="R5913" s="8" t="s">
        <v>21095</v>
      </c>
      <c r="S5913" s="17" t="s">
        <v>21096</v>
      </c>
      <c r="T5913" s="18">
        <v>43047</v>
      </c>
      <c r="U5913" s="8">
        <v>0.60416666666666663</v>
      </c>
      <c r="V5913" s="8">
        <v>0.64583333333333337</v>
      </c>
      <c r="W5913" s="8" t="s">
        <v>1495</v>
      </c>
      <c r="X5913" s="8" t="s">
        <v>21887</v>
      </c>
      <c r="Y5913" s="8" t="s">
        <v>21861</v>
      </c>
      <c r="Z5913" s="17" t="s">
        <v>21888</v>
      </c>
      <c r="AA5913" s="8" t="s">
        <v>21889</v>
      </c>
      <c r="AB5913" s="8" t="s">
        <v>21890</v>
      </c>
    </row>
    <row r="5914" spans="1:28" hidden="1" x14ac:dyDescent="0.2">
      <c r="A5914" s="8" t="s">
        <v>21891</v>
      </c>
      <c r="B5914" s="8" t="s">
        <v>21892</v>
      </c>
      <c r="C5914" s="8" t="s">
        <v>45761</v>
      </c>
      <c r="D5914" s="8" t="s">
        <v>45762</v>
      </c>
      <c r="E5914" s="8" t="s">
        <v>275</v>
      </c>
      <c r="F5914" s="8" t="s">
        <v>274</v>
      </c>
      <c r="G5914" s="8" t="s">
        <v>275</v>
      </c>
      <c r="H5914" s="8" t="s">
        <v>274</v>
      </c>
      <c r="I5914" s="8" t="s">
        <v>21094</v>
      </c>
      <c r="J5914" s="8" t="s">
        <v>28</v>
      </c>
      <c r="K5914" s="8" t="s">
        <v>773</v>
      </c>
      <c r="L5914" s="8" t="s">
        <v>21886</v>
      </c>
      <c r="M5914" s="8" t="s">
        <v>21893</v>
      </c>
      <c r="N5914" s="8" t="s">
        <v>10716</v>
      </c>
      <c r="O5914" s="8" t="s">
        <v>45791</v>
      </c>
      <c r="P5914" s="8" t="s">
        <v>776</v>
      </c>
      <c r="Q5914" s="8" t="s">
        <v>9415</v>
      </c>
      <c r="R5914" s="8" t="s">
        <v>21095</v>
      </c>
      <c r="S5914" s="17" t="s">
        <v>21096</v>
      </c>
      <c r="T5914" s="18">
        <v>43047</v>
      </c>
      <c r="U5914" s="8">
        <v>0.64583333333333337</v>
      </c>
      <c r="V5914" s="8">
        <v>0.6875</v>
      </c>
      <c r="W5914" s="8" t="s">
        <v>1495</v>
      </c>
      <c r="X5914" s="8" t="s">
        <v>21894</v>
      </c>
      <c r="Y5914" s="8" t="s">
        <v>2791</v>
      </c>
      <c r="Z5914" s="17" t="s">
        <v>21107</v>
      </c>
      <c r="AA5914" s="8" t="s">
        <v>21895</v>
      </c>
      <c r="AB5914" s="8" t="s">
        <v>21896</v>
      </c>
    </row>
    <row r="5915" spans="1:28" hidden="1" x14ac:dyDescent="0.2">
      <c r="A5915" s="8" t="s">
        <v>21897</v>
      </c>
      <c r="B5915" s="8" t="s">
        <v>21898</v>
      </c>
      <c r="C5915" s="8" t="s">
        <v>45761</v>
      </c>
      <c r="D5915" s="8" t="s">
        <v>45762</v>
      </c>
      <c r="E5915" s="8" t="s">
        <v>275</v>
      </c>
      <c r="F5915" s="8" t="s">
        <v>274</v>
      </c>
      <c r="G5915" s="8" t="s">
        <v>275</v>
      </c>
      <c r="H5915" s="8" t="s">
        <v>274</v>
      </c>
      <c r="I5915" s="8" t="s">
        <v>21094</v>
      </c>
      <c r="J5915" s="8" t="s">
        <v>28</v>
      </c>
      <c r="K5915" s="8" t="s">
        <v>773</v>
      </c>
      <c r="L5915" s="8" t="s">
        <v>21893</v>
      </c>
      <c r="M5915" s="8" t="s">
        <v>21899</v>
      </c>
      <c r="N5915" s="8" t="s">
        <v>10716</v>
      </c>
      <c r="O5915" s="8" t="s">
        <v>45791</v>
      </c>
      <c r="P5915" s="8" t="s">
        <v>776</v>
      </c>
      <c r="Q5915" s="8" t="s">
        <v>9415</v>
      </c>
      <c r="R5915" s="8" t="s">
        <v>21095</v>
      </c>
      <c r="S5915" s="17" t="s">
        <v>21096</v>
      </c>
      <c r="T5915" s="18">
        <v>43047</v>
      </c>
      <c r="U5915" s="8">
        <v>0.6875</v>
      </c>
      <c r="V5915" s="8">
        <v>0.72916666666666663</v>
      </c>
      <c r="W5915" s="8" t="s">
        <v>1495</v>
      </c>
      <c r="X5915" s="8" t="s">
        <v>2718</v>
      </c>
      <c r="Y5915" s="8" t="s">
        <v>2719</v>
      </c>
      <c r="Z5915" s="17" t="s">
        <v>21700</v>
      </c>
      <c r="AA5915" s="8" t="s">
        <v>21900</v>
      </c>
      <c r="AB5915" s="8" t="s">
        <v>21901</v>
      </c>
    </row>
    <row r="5916" spans="1:28" hidden="1" x14ac:dyDescent="0.2">
      <c r="A5916" s="8" t="s">
        <v>21902</v>
      </c>
      <c r="B5916" s="8" t="s">
        <v>21903</v>
      </c>
      <c r="C5916" s="8" t="s">
        <v>45761</v>
      </c>
      <c r="D5916" s="8" t="s">
        <v>45762</v>
      </c>
      <c r="E5916" s="8" t="s">
        <v>285</v>
      </c>
      <c r="F5916" s="8" t="s">
        <v>274</v>
      </c>
      <c r="G5916" s="8" t="s">
        <v>285</v>
      </c>
      <c r="H5916" s="8" t="s">
        <v>274</v>
      </c>
      <c r="I5916" s="8" t="s">
        <v>21094</v>
      </c>
      <c r="J5916" s="8" t="s">
        <v>28</v>
      </c>
      <c r="K5916" s="8" t="s">
        <v>773</v>
      </c>
      <c r="L5916" s="8" t="s">
        <v>286</v>
      </c>
      <c r="M5916" s="8" t="s">
        <v>2810</v>
      </c>
      <c r="N5916" s="8" t="s">
        <v>10716</v>
      </c>
      <c r="O5916" s="8" t="s">
        <v>45791</v>
      </c>
      <c r="P5916" s="8" t="s">
        <v>776</v>
      </c>
      <c r="Q5916" s="8" t="s">
        <v>9415</v>
      </c>
      <c r="R5916" s="8" t="s">
        <v>21095</v>
      </c>
      <c r="S5916" s="17" t="s">
        <v>21096</v>
      </c>
      <c r="T5916" s="18">
        <v>43048</v>
      </c>
      <c r="U5916" s="8">
        <v>0.25</v>
      </c>
      <c r="V5916" s="8">
        <v>0.72916666666666663</v>
      </c>
      <c r="W5916" s="8" t="s">
        <v>2179</v>
      </c>
      <c r="X5916" s="8" t="s">
        <v>21904</v>
      </c>
      <c r="Y5916" s="8" t="s">
        <v>2747</v>
      </c>
      <c r="Z5916" s="17" t="s">
        <v>21905</v>
      </c>
      <c r="AA5916" s="8" t="s">
        <v>21906</v>
      </c>
      <c r="AB5916" s="8" t="s">
        <v>21907</v>
      </c>
    </row>
    <row r="5917" spans="1:28" hidden="1" x14ac:dyDescent="0.2">
      <c r="A5917" s="8" t="s">
        <v>21908</v>
      </c>
      <c r="B5917" s="8" t="s">
        <v>21909</v>
      </c>
      <c r="C5917" s="8" t="s">
        <v>45761</v>
      </c>
      <c r="D5917" s="8" t="s">
        <v>45762</v>
      </c>
      <c r="E5917" s="8" t="s">
        <v>1989</v>
      </c>
      <c r="F5917" s="8" t="s">
        <v>274</v>
      </c>
      <c r="G5917" s="8" t="s">
        <v>1989</v>
      </c>
      <c r="H5917" s="8" t="s">
        <v>274</v>
      </c>
      <c r="I5917" s="8" t="s">
        <v>21094</v>
      </c>
      <c r="J5917" s="8" t="s">
        <v>28</v>
      </c>
      <c r="K5917" s="8" t="s">
        <v>773</v>
      </c>
      <c r="L5917" s="8" t="s">
        <v>9392</v>
      </c>
      <c r="M5917" s="8" t="s">
        <v>15322</v>
      </c>
      <c r="N5917" s="8" t="s">
        <v>10716</v>
      </c>
      <c r="O5917" s="8" t="s">
        <v>45791</v>
      </c>
      <c r="P5917" s="8" t="s">
        <v>776</v>
      </c>
      <c r="Q5917" s="8" t="s">
        <v>9415</v>
      </c>
      <c r="R5917" s="8" t="s">
        <v>21095</v>
      </c>
      <c r="S5917" s="17" t="s">
        <v>21096</v>
      </c>
      <c r="T5917" s="18">
        <v>43049</v>
      </c>
      <c r="U5917" s="8">
        <v>0.25</v>
      </c>
      <c r="V5917" s="8">
        <v>0.27083333333333331</v>
      </c>
      <c r="W5917" s="8" t="s">
        <v>2155</v>
      </c>
      <c r="X5917" s="8" t="s">
        <v>21910</v>
      </c>
      <c r="Y5917" s="8" t="s">
        <v>7940</v>
      </c>
      <c r="Z5917" s="17" t="s">
        <v>7766</v>
      </c>
      <c r="AA5917" s="8" t="s">
        <v>21911</v>
      </c>
      <c r="AB5917" s="8" t="s">
        <v>21912</v>
      </c>
    </row>
    <row r="5918" spans="1:28" hidden="1" x14ac:dyDescent="0.2">
      <c r="A5918" s="8" t="s">
        <v>21913</v>
      </c>
      <c r="B5918" s="8" t="s">
        <v>21914</v>
      </c>
      <c r="C5918" s="8" t="s">
        <v>45761</v>
      </c>
      <c r="D5918" s="8" t="s">
        <v>45762</v>
      </c>
      <c r="E5918" s="8" t="s">
        <v>1989</v>
      </c>
      <c r="F5918" s="8" t="s">
        <v>274</v>
      </c>
      <c r="G5918" s="8" t="s">
        <v>1989</v>
      </c>
      <c r="H5918" s="8" t="s">
        <v>274</v>
      </c>
      <c r="I5918" s="8" t="s">
        <v>21094</v>
      </c>
      <c r="J5918" s="8" t="s">
        <v>28</v>
      </c>
      <c r="K5918" s="8" t="s">
        <v>773</v>
      </c>
      <c r="L5918" s="8" t="s">
        <v>15322</v>
      </c>
      <c r="M5918" s="8" t="s">
        <v>21915</v>
      </c>
      <c r="N5918" s="8" t="s">
        <v>10716</v>
      </c>
      <c r="O5918" s="8" t="s">
        <v>45791</v>
      </c>
      <c r="P5918" s="8" t="s">
        <v>776</v>
      </c>
      <c r="Q5918" s="8" t="s">
        <v>9415</v>
      </c>
      <c r="R5918" s="8" t="s">
        <v>21095</v>
      </c>
      <c r="S5918" s="17" t="s">
        <v>21096</v>
      </c>
      <c r="T5918" s="18">
        <v>43049</v>
      </c>
      <c r="U5918" s="8">
        <v>0.27083333333333331</v>
      </c>
      <c r="V5918" s="8">
        <v>0.47916666666666669</v>
      </c>
      <c r="W5918" s="8" t="s">
        <v>773</v>
      </c>
      <c r="X5918" s="8" t="s">
        <v>21916</v>
      </c>
      <c r="Y5918" s="8" t="s">
        <v>21917</v>
      </c>
      <c r="Z5918" s="17" t="s">
        <v>21367</v>
      </c>
      <c r="AA5918" s="8" t="s">
        <v>21918</v>
      </c>
      <c r="AB5918" s="8" t="s">
        <v>21919</v>
      </c>
    </row>
    <row r="5919" spans="1:28" hidden="1" x14ac:dyDescent="0.2">
      <c r="A5919" s="8" t="s">
        <v>21920</v>
      </c>
      <c r="B5919" s="8" t="s">
        <v>21921</v>
      </c>
      <c r="C5919" s="8" t="s">
        <v>45761</v>
      </c>
      <c r="D5919" s="8" t="s">
        <v>45762</v>
      </c>
      <c r="E5919" s="8" t="s">
        <v>1989</v>
      </c>
      <c r="F5919" s="8" t="s">
        <v>274</v>
      </c>
      <c r="G5919" s="8" t="s">
        <v>1989</v>
      </c>
      <c r="H5919" s="8" t="s">
        <v>274</v>
      </c>
      <c r="I5919" s="8" t="s">
        <v>21094</v>
      </c>
      <c r="J5919" s="8" t="s">
        <v>28</v>
      </c>
      <c r="K5919" s="8" t="s">
        <v>773</v>
      </c>
      <c r="L5919" s="8" t="s">
        <v>21915</v>
      </c>
      <c r="M5919" s="8" t="s">
        <v>21922</v>
      </c>
      <c r="N5919" s="8" t="s">
        <v>10716</v>
      </c>
      <c r="O5919" s="8" t="s">
        <v>45791</v>
      </c>
      <c r="P5919" s="8" t="s">
        <v>776</v>
      </c>
      <c r="Q5919" s="8" t="s">
        <v>9415</v>
      </c>
      <c r="R5919" s="8" t="s">
        <v>21095</v>
      </c>
      <c r="S5919" s="17" t="s">
        <v>21096</v>
      </c>
      <c r="T5919" s="18">
        <v>43049</v>
      </c>
      <c r="U5919" s="8">
        <v>0.47916666666666669</v>
      </c>
      <c r="V5919" s="8">
        <v>0.52083333333333337</v>
      </c>
      <c r="W5919" s="8" t="s">
        <v>1495</v>
      </c>
      <c r="X5919" s="8" t="s">
        <v>21923</v>
      </c>
      <c r="Y5919" s="8" t="s">
        <v>21917</v>
      </c>
      <c r="Z5919" s="17" t="s">
        <v>5912</v>
      </c>
      <c r="AA5919" s="8" t="s">
        <v>21924</v>
      </c>
      <c r="AB5919" s="8" t="s">
        <v>21925</v>
      </c>
    </row>
    <row r="5920" spans="1:28" hidden="1" x14ac:dyDescent="0.2">
      <c r="A5920" s="8" t="s">
        <v>21926</v>
      </c>
      <c r="B5920" s="8" t="s">
        <v>21927</v>
      </c>
      <c r="C5920" s="8" t="s">
        <v>45761</v>
      </c>
      <c r="D5920" s="8" t="s">
        <v>45762</v>
      </c>
      <c r="E5920" s="8" t="s">
        <v>1989</v>
      </c>
      <c r="F5920" s="8" t="s">
        <v>274</v>
      </c>
      <c r="G5920" s="8" t="s">
        <v>1989</v>
      </c>
      <c r="H5920" s="8" t="s">
        <v>274</v>
      </c>
      <c r="I5920" s="8" t="s">
        <v>21094</v>
      </c>
      <c r="J5920" s="8" t="s">
        <v>28</v>
      </c>
      <c r="K5920" s="8" t="s">
        <v>773</v>
      </c>
      <c r="L5920" s="8" t="s">
        <v>21922</v>
      </c>
      <c r="M5920" s="8" t="s">
        <v>15355</v>
      </c>
      <c r="N5920" s="8" t="s">
        <v>10716</v>
      </c>
      <c r="O5920" s="8" t="s">
        <v>45791</v>
      </c>
      <c r="P5920" s="8" t="s">
        <v>776</v>
      </c>
      <c r="Q5920" s="8" t="s">
        <v>9415</v>
      </c>
      <c r="R5920" s="8" t="s">
        <v>21095</v>
      </c>
      <c r="S5920" s="17" t="s">
        <v>21096</v>
      </c>
      <c r="T5920" s="18">
        <v>43049</v>
      </c>
      <c r="U5920" s="8">
        <v>0.52083333333333337</v>
      </c>
      <c r="V5920" s="8">
        <v>0.72916666666666663</v>
      </c>
      <c r="W5920" s="8" t="s">
        <v>773</v>
      </c>
      <c r="X5920" s="8" t="s">
        <v>2782</v>
      </c>
      <c r="Y5920" s="8" t="s">
        <v>2719</v>
      </c>
      <c r="Z5920" s="17" t="s">
        <v>21928</v>
      </c>
      <c r="AA5920" s="8" t="s">
        <v>21929</v>
      </c>
      <c r="AB5920" s="8" t="s">
        <v>21930</v>
      </c>
    </row>
    <row r="5921" spans="1:28" hidden="1" x14ac:dyDescent="0.2">
      <c r="A5921" s="8" t="s">
        <v>21931</v>
      </c>
      <c r="B5921" s="8" t="s">
        <v>21932</v>
      </c>
      <c r="C5921" s="8" t="s">
        <v>45761</v>
      </c>
      <c r="D5921" s="8" t="s">
        <v>45762</v>
      </c>
      <c r="E5921" s="8" t="s">
        <v>13273</v>
      </c>
      <c r="F5921" s="8" t="s">
        <v>274</v>
      </c>
      <c r="G5921" s="8" t="s">
        <v>13273</v>
      </c>
      <c r="H5921" s="8" t="s">
        <v>274</v>
      </c>
      <c r="I5921" s="8" t="s">
        <v>21094</v>
      </c>
      <c r="J5921" s="8" t="s">
        <v>28</v>
      </c>
      <c r="K5921" s="8" t="s">
        <v>773</v>
      </c>
      <c r="L5921" s="8" t="s">
        <v>16008</v>
      </c>
      <c r="M5921" s="8" t="s">
        <v>21933</v>
      </c>
      <c r="N5921" s="8" t="s">
        <v>10716</v>
      </c>
      <c r="O5921" s="8" t="s">
        <v>45791</v>
      </c>
      <c r="P5921" s="8" t="s">
        <v>776</v>
      </c>
      <c r="Q5921" s="8" t="s">
        <v>9415</v>
      </c>
      <c r="R5921" s="8" t="s">
        <v>21095</v>
      </c>
      <c r="S5921" s="17" t="s">
        <v>21096</v>
      </c>
      <c r="T5921" s="18">
        <v>43050</v>
      </c>
      <c r="U5921" s="8">
        <v>0.25</v>
      </c>
      <c r="V5921" s="8">
        <v>0.29166666666666669</v>
      </c>
      <c r="W5921" s="8" t="s">
        <v>1495</v>
      </c>
      <c r="X5921" s="8" t="s">
        <v>2790</v>
      </c>
      <c r="Y5921" s="8" t="s">
        <v>21934</v>
      </c>
      <c r="Z5921" s="17" t="s">
        <v>21935</v>
      </c>
      <c r="AA5921" s="8" t="s">
        <v>21936</v>
      </c>
      <c r="AB5921" s="8" t="s">
        <v>21937</v>
      </c>
    </row>
    <row r="5922" spans="1:28" hidden="1" x14ac:dyDescent="0.2">
      <c r="A5922" s="8" t="s">
        <v>21938</v>
      </c>
      <c r="B5922" s="8" t="s">
        <v>21939</v>
      </c>
      <c r="C5922" s="8" t="s">
        <v>45761</v>
      </c>
      <c r="D5922" s="8" t="s">
        <v>45762</v>
      </c>
      <c r="E5922" s="8" t="s">
        <v>13273</v>
      </c>
      <c r="F5922" s="8" t="s">
        <v>274</v>
      </c>
      <c r="G5922" s="8" t="s">
        <v>13273</v>
      </c>
      <c r="H5922" s="8" t="s">
        <v>274</v>
      </c>
      <c r="I5922" s="8" t="s">
        <v>21094</v>
      </c>
      <c r="J5922" s="8" t="s">
        <v>28</v>
      </c>
      <c r="K5922" s="8" t="s">
        <v>773</v>
      </c>
      <c r="L5922" s="8" t="s">
        <v>21933</v>
      </c>
      <c r="M5922" s="8" t="s">
        <v>21940</v>
      </c>
      <c r="N5922" s="8" t="s">
        <v>10716</v>
      </c>
      <c r="O5922" s="8" t="s">
        <v>45791</v>
      </c>
      <c r="P5922" s="8" t="s">
        <v>776</v>
      </c>
      <c r="Q5922" s="8" t="s">
        <v>9415</v>
      </c>
      <c r="R5922" s="8" t="s">
        <v>21095</v>
      </c>
      <c r="S5922" s="17" t="s">
        <v>21096</v>
      </c>
      <c r="T5922" s="18">
        <v>43050</v>
      </c>
      <c r="U5922" s="8">
        <v>0.29166666666666669</v>
      </c>
      <c r="V5922" s="8">
        <v>0.3125</v>
      </c>
      <c r="W5922" s="8" t="s">
        <v>2155</v>
      </c>
      <c r="X5922" s="8" t="s">
        <v>2804</v>
      </c>
      <c r="Y5922" s="8" t="s">
        <v>2719</v>
      </c>
      <c r="Z5922" s="17" t="s">
        <v>21941</v>
      </c>
      <c r="AA5922" s="8" t="s">
        <v>21942</v>
      </c>
      <c r="AB5922" s="8" t="s">
        <v>21943</v>
      </c>
    </row>
    <row r="5923" spans="1:28" hidden="1" x14ac:dyDescent="0.2">
      <c r="A5923" s="8" t="s">
        <v>21944</v>
      </c>
      <c r="B5923" s="8" t="s">
        <v>21945</v>
      </c>
      <c r="C5923" s="8" t="s">
        <v>45761</v>
      </c>
      <c r="D5923" s="8" t="s">
        <v>45762</v>
      </c>
      <c r="E5923" s="8" t="s">
        <v>13273</v>
      </c>
      <c r="F5923" s="8" t="s">
        <v>274</v>
      </c>
      <c r="G5923" s="8" t="s">
        <v>13273</v>
      </c>
      <c r="H5923" s="8" t="s">
        <v>274</v>
      </c>
      <c r="I5923" s="8" t="s">
        <v>21094</v>
      </c>
      <c r="J5923" s="8" t="s">
        <v>28</v>
      </c>
      <c r="K5923" s="8" t="s">
        <v>773</v>
      </c>
      <c r="L5923" s="8" t="s">
        <v>21940</v>
      </c>
      <c r="M5923" s="8" t="s">
        <v>21946</v>
      </c>
      <c r="N5923" s="8" t="s">
        <v>10716</v>
      </c>
      <c r="O5923" s="8" t="s">
        <v>45791</v>
      </c>
      <c r="P5923" s="8" t="s">
        <v>776</v>
      </c>
      <c r="Q5923" s="8" t="s">
        <v>9415</v>
      </c>
      <c r="R5923" s="8" t="s">
        <v>21095</v>
      </c>
      <c r="S5923" s="17" t="s">
        <v>21096</v>
      </c>
      <c r="T5923" s="18">
        <v>43050</v>
      </c>
      <c r="U5923" s="8">
        <v>0.3125</v>
      </c>
      <c r="V5923" s="8">
        <v>0.35416666666666669</v>
      </c>
      <c r="W5923" s="8" t="s">
        <v>1495</v>
      </c>
      <c r="X5923" s="8" t="s">
        <v>2797</v>
      </c>
      <c r="Y5923" s="8" t="s">
        <v>2719</v>
      </c>
      <c r="Z5923" s="17" t="s">
        <v>21947</v>
      </c>
      <c r="AA5923" s="8" t="s">
        <v>21948</v>
      </c>
      <c r="AB5923" s="8" t="s">
        <v>21949</v>
      </c>
    </row>
    <row r="5924" spans="1:28" hidden="1" x14ac:dyDescent="0.2">
      <c r="A5924" s="8" t="s">
        <v>21950</v>
      </c>
      <c r="B5924" s="8" t="s">
        <v>21951</v>
      </c>
      <c r="C5924" s="8" t="s">
        <v>45761</v>
      </c>
      <c r="D5924" s="8" t="s">
        <v>45762</v>
      </c>
      <c r="E5924" s="8" t="s">
        <v>13273</v>
      </c>
      <c r="F5924" s="8" t="s">
        <v>274</v>
      </c>
      <c r="G5924" s="8" t="s">
        <v>13273</v>
      </c>
      <c r="H5924" s="8" t="s">
        <v>274</v>
      </c>
      <c r="I5924" s="8" t="s">
        <v>21094</v>
      </c>
      <c r="J5924" s="8" t="s">
        <v>28</v>
      </c>
      <c r="K5924" s="8" t="s">
        <v>773</v>
      </c>
      <c r="L5924" s="8" t="s">
        <v>21946</v>
      </c>
      <c r="M5924" s="8" t="s">
        <v>21952</v>
      </c>
      <c r="N5924" s="8" t="s">
        <v>10716</v>
      </c>
      <c r="O5924" s="8" t="s">
        <v>45791</v>
      </c>
      <c r="P5924" s="8" t="s">
        <v>776</v>
      </c>
      <c r="Q5924" s="8" t="s">
        <v>9415</v>
      </c>
      <c r="R5924" s="8" t="s">
        <v>21095</v>
      </c>
      <c r="S5924" s="17" t="s">
        <v>21096</v>
      </c>
      <c r="T5924" s="18">
        <v>43050</v>
      </c>
      <c r="U5924" s="8">
        <v>0.35416666666666669</v>
      </c>
      <c r="V5924" s="8">
        <v>0.47916666666666669</v>
      </c>
      <c r="W5924" s="8" t="s">
        <v>1283</v>
      </c>
      <c r="X5924" s="8" t="s">
        <v>2225</v>
      </c>
      <c r="Y5924" s="8" t="s">
        <v>2719</v>
      </c>
      <c r="Z5924" s="17" t="s">
        <v>21953</v>
      </c>
      <c r="AA5924" s="8" t="s">
        <v>21954</v>
      </c>
      <c r="AB5924" s="8" t="s">
        <v>21955</v>
      </c>
    </row>
    <row r="5925" spans="1:28" hidden="1" x14ac:dyDescent="0.2">
      <c r="A5925" s="8" t="s">
        <v>21956</v>
      </c>
      <c r="B5925" s="8" t="s">
        <v>21957</v>
      </c>
      <c r="C5925" s="8" t="s">
        <v>45761</v>
      </c>
      <c r="D5925" s="8" t="s">
        <v>45762</v>
      </c>
      <c r="E5925" s="8" t="s">
        <v>13273</v>
      </c>
      <c r="F5925" s="8" t="s">
        <v>274</v>
      </c>
      <c r="G5925" s="8" t="s">
        <v>13273</v>
      </c>
      <c r="H5925" s="8" t="s">
        <v>274</v>
      </c>
      <c r="I5925" s="8" t="s">
        <v>21094</v>
      </c>
      <c r="J5925" s="8" t="s">
        <v>28</v>
      </c>
      <c r="K5925" s="8" t="s">
        <v>773</v>
      </c>
      <c r="L5925" s="8" t="s">
        <v>21952</v>
      </c>
      <c r="M5925" s="8" t="s">
        <v>21958</v>
      </c>
      <c r="N5925" s="8" t="s">
        <v>10716</v>
      </c>
      <c r="O5925" s="8" t="s">
        <v>45791</v>
      </c>
      <c r="P5925" s="8" t="s">
        <v>776</v>
      </c>
      <c r="Q5925" s="8" t="s">
        <v>9415</v>
      </c>
      <c r="R5925" s="8" t="s">
        <v>21095</v>
      </c>
      <c r="S5925" s="17" t="s">
        <v>21096</v>
      </c>
      <c r="T5925" s="18">
        <v>43050</v>
      </c>
      <c r="U5925" s="8">
        <v>0.47916666666666669</v>
      </c>
      <c r="V5925" s="8">
        <v>0.5625</v>
      </c>
      <c r="W5925" s="8" t="s">
        <v>1100</v>
      </c>
      <c r="X5925" s="8" t="s">
        <v>21959</v>
      </c>
      <c r="Y5925" s="8" t="s">
        <v>21960</v>
      </c>
      <c r="Z5925" s="17" t="s">
        <v>21961</v>
      </c>
      <c r="AA5925" s="8" t="s">
        <v>21962</v>
      </c>
      <c r="AB5925" s="8" t="s">
        <v>21963</v>
      </c>
    </row>
    <row r="5926" spans="1:28" hidden="1" x14ac:dyDescent="0.2">
      <c r="A5926" s="8" t="s">
        <v>21964</v>
      </c>
      <c r="B5926" s="8" t="s">
        <v>21965</v>
      </c>
      <c r="C5926" s="8" t="s">
        <v>45761</v>
      </c>
      <c r="D5926" s="8" t="s">
        <v>45762</v>
      </c>
      <c r="E5926" s="8" t="s">
        <v>13273</v>
      </c>
      <c r="F5926" s="8" t="s">
        <v>274</v>
      </c>
      <c r="G5926" s="8" t="s">
        <v>13273</v>
      </c>
      <c r="H5926" s="8" t="s">
        <v>274</v>
      </c>
      <c r="I5926" s="8" t="s">
        <v>21094</v>
      </c>
      <c r="J5926" s="8" t="s">
        <v>28</v>
      </c>
      <c r="K5926" s="8" t="s">
        <v>773</v>
      </c>
      <c r="L5926" s="8" t="s">
        <v>21958</v>
      </c>
      <c r="M5926" s="8" t="s">
        <v>21966</v>
      </c>
      <c r="N5926" s="8" t="s">
        <v>10716</v>
      </c>
      <c r="O5926" s="8" t="s">
        <v>45791</v>
      </c>
      <c r="P5926" s="8" t="s">
        <v>776</v>
      </c>
      <c r="Q5926" s="8" t="s">
        <v>9415</v>
      </c>
      <c r="R5926" s="8" t="s">
        <v>21095</v>
      </c>
      <c r="S5926" s="17" t="s">
        <v>21096</v>
      </c>
      <c r="T5926" s="18">
        <v>43050</v>
      </c>
      <c r="U5926" s="8">
        <v>0.5625</v>
      </c>
      <c r="V5926" s="8">
        <v>0.60416666666666663</v>
      </c>
      <c r="W5926" s="8" t="s">
        <v>1495</v>
      </c>
      <c r="X5926" s="8" t="s">
        <v>21967</v>
      </c>
      <c r="Y5926" s="8" t="s">
        <v>21960</v>
      </c>
      <c r="Z5926" s="17" t="s">
        <v>21968</v>
      </c>
      <c r="AA5926" s="8" t="s">
        <v>21969</v>
      </c>
      <c r="AB5926" s="8" t="s">
        <v>21970</v>
      </c>
    </row>
    <row r="5927" spans="1:28" hidden="1" x14ac:dyDescent="0.2">
      <c r="A5927" s="8" t="s">
        <v>21971</v>
      </c>
      <c r="B5927" s="8" t="s">
        <v>21972</v>
      </c>
      <c r="C5927" s="8" t="s">
        <v>45761</v>
      </c>
      <c r="D5927" s="8" t="s">
        <v>45762</v>
      </c>
      <c r="E5927" s="8" t="s">
        <v>13273</v>
      </c>
      <c r="F5927" s="8" t="s">
        <v>274</v>
      </c>
      <c r="G5927" s="8" t="s">
        <v>13273</v>
      </c>
      <c r="H5927" s="8" t="s">
        <v>274</v>
      </c>
      <c r="I5927" s="8" t="s">
        <v>21094</v>
      </c>
      <c r="J5927" s="8" t="s">
        <v>28</v>
      </c>
      <c r="K5927" s="8" t="s">
        <v>773</v>
      </c>
      <c r="L5927" s="8" t="s">
        <v>21966</v>
      </c>
      <c r="M5927" s="8" t="s">
        <v>21973</v>
      </c>
      <c r="N5927" s="8" t="s">
        <v>10716</v>
      </c>
      <c r="O5927" s="8" t="s">
        <v>45791</v>
      </c>
      <c r="P5927" s="8" t="s">
        <v>776</v>
      </c>
      <c r="Q5927" s="8" t="s">
        <v>9415</v>
      </c>
      <c r="R5927" s="8" t="s">
        <v>21095</v>
      </c>
      <c r="S5927" s="17" t="s">
        <v>21096</v>
      </c>
      <c r="T5927" s="18">
        <v>43050</v>
      </c>
      <c r="U5927" s="8">
        <v>0.60416666666666663</v>
      </c>
      <c r="V5927" s="8">
        <v>0.64583333333333337</v>
      </c>
      <c r="W5927" s="8" t="s">
        <v>1495</v>
      </c>
      <c r="X5927" s="8" t="s">
        <v>21974</v>
      </c>
      <c r="Y5927" s="8" t="s">
        <v>21934</v>
      </c>
      <c r="Z5927" s="17" t="s">
        <v>7766</v>
      </c>
      <c r="AA5927" s="8" t="s">
        <v>21975</v>
      </c>
      <c r="AB5927" s="8" t="s">
        <v>21976</v>
      </c>
    </row>
    <row r="5928" spans="1:28" hidden="1" x14ac:dyDescent="0.2">
      <c r="A5928" s="8" t="s">
        <v>21977</v>
      </c>
      <c r="B5928" s="8" t="s">
        <v>21978</v>
      </c>
      <c r="C5928" s="8" t="s">
        <v>45761</v>
      </c>
      <c r="D5928" s="8" t="s">
        <v>45762</v>
      </c>
      <c r="E5928" s="8" t="s">
        <v>13273</v>
      </c>
      <c r="F5928" s="8" t="s">
        <v>274</v>
      </c>
      <c r="G5928" s="8" t="s">
        <v>13273</v>
      </c>
      <c r="H5928" s="8" t="s">
        <v>274</v>
      </c>
      <c r="I5928" s="8" t="s">
        <v>21094</v>
      </c>
      <c r="J5928" s="8" t="s">
        <v>28</v>
      </c>
      <c r="K5928" s="8" t="s">
        <v>773</v>
      </c>
      <c r="L5928" s="8" t="s">
        <v>21973</v>
      </c>
      <c r="M5928" s="8" t="s">
        <v>21979</v>
      </c>
      <c r="N5928" s="8" t="s">
        <v>10716</v>
      </c>
      <c r="O5928" s="8" t="s">
        <v>45791</v>
      </c>
      <c r="P5928" s="8" t="s">
        <v>776</v>
      </c>
      <c r="Q5928" s="8" t="s">
        <v>9415</v>
      </c>
      <c r="R5928" s="8" t="s">
        <v>21095</v>
      </c>
      <c r="S5928" s="17" t="s">
        <v>21096</v>
      </c>
      <c r="T5928" s="18">
        <v>43050</v>
      </c>
      <c r="U5928" s="8">
        <v>0.64583333333333337</v>
      </c>
      <c r="V5928" s="8">
        <v>0.72916666666666663</v>
      </c>
      <c r="W5928" s="8" t="s">
        <v>1100</v>
      </c>
      <c r="X5928" s="8" t="s">
        <v>21980</v>
      </c>
      <c r="Y5928" s="8" t="s">
        <v>21981</v>
      </c>
      <c r="Z5928" s="17" t="s">
        <v>21982</v>
      </c>
      <c r="AA5928" s="8" t="s">
        <v>21983</v>
      </c>
      <c r="AB5928" s="8" t="s">
        <v>21984</v>
      </c>
    </row>
    <row r="5929" spans="1:28" hidden="1" x14ac:dyDescent="0.2">
      <c r="A5929" s="8" t="s">
        <v>28188</v>
      </c>
      <c r="B5929" s="8" t="s">
        <v>28189</v>
      </c>
      <c r="C5929" s="8" t="s">
        <v>45761</v>
      </c>
      <c r="D5929" s="8" t="s">
        <v>45762</v>
      </c>
      <c r="E5929" s="8" t="s">
        <v>29</v>
      </c>
      <c r="F5929" s="8" t="s">
        <v>27</v>
      </c>
      <c r="G5929" s="8" t="s">
        <v>29</v>
      </c>
      <c r="H5929" s="8" t="s">
        <v>27</v>
      </c>
      <c r="I5929" s="8" t="s">
        <v>28166</v>
      </c>
      <c r="J5929" s="8" t="s">
        <v>708</v>
      </c>
      <c r="K5929" s="8" t="s">
        <v>45730</v>
      </c>
      <c r="L5929" s="8" t="s">
        <v>16331</v>
      </c>
      <c r="M5929" s="8" t="s">
        <v>16345</v>
      </c>
      <c r="N5929" s="8" t="s">
        <v>10716</v>
      </c>
      <c r="O5929" s="8" t="s">
        <v>45791</v>
      </c>
      <c r="P5929" s="8" t="s">
        <v>776</v>
      </c>
      <c r="Q5929" s="8" t="s">
        <v>20468</v>
      </c>
      <c r="R5929" s="8" t="s">
        <v>28064</v>
      </c>
      <c r="S5929" s="17" t="s">
        <v>28167</v>
      </c>
      <c r="T5929" s="18">
        <v>43009</v>
      </c>
      <c r="U5929" s="8">
        <v>0</v>
      </c>
      <c r="V5929" s="8">
        <v>0.10416666666666667</v>
      </c>
      <c r="W5929" s="8" t="s">
        <v>1387</v>
      </c>
      <c r="X5929" s="8" t="s">
        <v>21301</v>
      </c>
      <c r="Y5929" s="8" t="s">
        <v>21302</v>
      </c>
      <c r="Z5929" s="17" t="s">
        <v>28190</v>
      </c>
      <c r="AA5929" s="8" t="s">
        <v>28191</v>
      </c>
      <c r="AB5929" s="8" t="s">
        <v>28192</v>
      </c>
    </row>
    <row r="5930" spans="1:28" hidden="1" x14ac:dyDescent="0.2">
      <c r="A5930" s="8" t="s">
        <v>28193</v>
      </c>
      <c r="B5930" s="8" t="s">
        <v>28194</v>
      </c>
      <c r="C5930" s="8" t="s">
        <v>45761</v>
      </c>
      <c r="D5930" s="8" t="s">
        <v>45762</v>
      </c>
      <c r="E5930" s="8" t="s">
        <v>29</v>
      </c>
      <c r="F5930" s="8" t="s">
        <v>27</v>
      </c>
      <c r="G5930" s="8" t="s">
        <v>29</v>
      </c>
      <c r="H5930" s="8" t="s">
        <v>27</v>
      </c>
      <c r="I5930" s="8" t="s">
        <v>28166</v>
      </c>
      <c r="J5930" s="8" t="s">
        <v>708</v>
      </c>
      <c r="K5930" s="8" t="s">
        <v>45730</v>
      </c>
      <c r="L5930" s="8" t="s">
        <v>16345</v>
      </c>
      <c r="M5930" s="8" t="s">
        <v>28195</v>
      </c>
      <c r="N5930" s="8" t="s">
        <v>10716</v>
      </c>
      <c r="O5930" s="8" t="s">
        <v>45791</v>
      </c>
      <c r="P5930" s="8" t="s">
        <v>776</v>
      </c>
      <c r="Q5930" s="8" t="s">
        <v>20468</v>
      </c>
      <c r="R5930" s="8" t="s">
        <v>28064</v>
      </c>
      <c r="S5930" s="17" t="s">
        <v>28167</v>
      </c>
      <c r="T5930" s="18">
        <v>43009</v>
      </c>
      <c r="U5930" s="8">
        <v>0.10416666666666667</v>
      </c>
      <c r="V5930" s="8">
        <v>0.14583333333333334</v>
      </c>
      <c r="W5930" s="8" t="s">
        <v>1495</v>
      </c>
      <c r="X5930" s="8" t="s">
        <v>2169</v>
      </c>
      <c r="Y5930" s="8" t="s">
        <v>16318</v>
      </c>
      <c r="Z5930" s="17" t="s">
        <v>28196</v>
      </c>
      <c r="AA5930" s="8" t="s">
        <v>28197</v>
      </c>
      <c r="AB5930" s="8" t="s">
        <v>28198</v>
      </c>
    </row>
    <row r="5931" spans="1:28" hidden="1" x14ac:dyDescent="0.2">
      <c r="A5931" s="8" t="s">
        <v>28199</v>
      </c>
      <c r="B5931" s="8" t="s">
        <v>28200</v>
      </c>
      <c r="C5931" s="8" t="s">
        <v>45761</v>
      </c>
      <c r="D5931" s="8" t="s">
        <v>45762</v>
      </c>
      <c r="E5931" s="8" t="s">
        <v>29</v>
      </c>
      <c r="F5931" s="8" t="s">
        <v>27</v>
      </c>
      <c r="G5931" s="8" t="s">
        <v>29</v>
      </c>
      <c r="H5931" s="8" t="s">
        <v>27</v>
      </c>
      <c r="I5931" s="8" t="s">
        <v>28166</v>
      </c>
      <c r="J5931" s="8" t="s">
        <v>708</v>
      </c>
      <c r="K5931" s="8" t="s">
        <v>45730</v>
      </c>
      <c r="L5931" s="8" t="s">
        <v>28195</v>
      </c>
      <c r="M5931" s="8" t="s">
        <v>7082</v>
      </c>
      <c r="N5931" s="8" t="s">
        <v>10716</v>
      </c>
      <c r="O5931" s="8" t="s">
        <v>45791</v>
      </c>
      <c r="P5931" s="8" t="s">
        <v>776</v>
      </c>
      <c r="Q5931" s="8" t="s">
        <v>20468</v>
      </c>
      <c r="R5931" s="8" t="s">
        <v>28064</v>
      </c>
      <c r="S5931" s="17" t="s">
        <v>28167</v>
      </c>
      <c r="T5931" s="18">
        <v>43009</v>
      </c>
      <c r="U5931" s="8">
        <v>0.14583333333333334</v>
      </c>
      <c r="V5931" s="8">
        <v>0.22916666666666666</v>
      </c>
      <c r="W5931" s="8" t="s">
        <v>1100</v>
      </c>
      <c r="X5931" s="8" t="s">
        <v>2169</v>
      </c>
      <c r="Y5931" s="8" t="s">
        <v>7153</v>
      </c>
      <c r="Z5931" s="17" t="s">
        <v>28196</v>
      </c>
      <c r="AA5931" s="8" t="s">
        <v>28201</v>
      </c>
      <c r="AB5931" s="8" t="s">
        <v>28202</v>
      </c>
    </row>
    <row r="5932" spans="1:28" hidden="1" x14ac:dyDescent="0.2">
      <c r="A5932" s="8" t="s">
        <v>28164</v>
      </c>
      <c r="B5932" s="8" t="s">
        <v>28165</v>
      </c>
      <c r="C5932" s="8" t="s">
        <v>45761</v>
      </c>
      <c r="D5932" s="8" t="s">
        <v>45762</v>
      </c>
      <c r="E5932" s="8" t="s">
        <v>29</v>
      </c>
      <c r="F5932" s="8" t="s">
        <v>27</v>
      </c>
      <c r="G5932" s="8" t="s">
        <v>29</v>
      </c>
      <c r="H5932" s="8" t="s">
        <v>27</v>
      </c>
      <c r="I5932" s="8" t="s">
        <v>28166</v>
      </c>
      <c r="J5932" s="8" t="s">
        <v>708</v>
      </c>
      <c r="K5932" s="8" t="s">
        <v>45730</v>
      </c>
      <c r="L5932" s="8" t="s">
        <v>32</v>
      </c>
      <c r="M5932" s="8" t="s">
        <v>16308</v>
      </c>
      <c r="N5932" s="8" t="s">
        <v>10716</v>
      </c>
      <c r="O5932" s="8" t="s">
        <v>45791</v>
      </c>
      <c r="P5932" s="8" t="s">
        <v>776</v>
      </c>
      <c r="Q5932" s="8" t="s">
        <v>20468</v>
      </c>
      <c r="R5932" s="8" t="s">
        <v>28064</v>
      </c>
      <c r="S5932" s="17" t="s">
        <v>28167</v>
      </c>
      <c r="T5932" s="18">
        <v>43009</v>
      </c>
      <c r="U5932" s="8">
        <v>0.75</v>
      </c>
      <c r="V5932" s="8">
        <v>0.8125</v>
      </c>
      <c r="W5932" s="8" t="s">
        <v>2170</v>
      </c>
      <c r="X5932" s="8" t="s">
        <v>28168</v>
      </c>
      <c r="Y5932" s="8" t="s">
        <v>16310</v>
      </c>
      <c r="Z5932" s="17" t="s">
        <v>28169</v>
      </c>
      <c r="AA5932" s="8" t="s">
        <v>28170</v>
      </c>
      <c r="AB5932" s="8" t="s">
        <v>28171</v>
      </c>
    </row>
    <row r="5933" spans="1:28" hidden="1" x14ac:dyDescent="0.2">
      <c r="A5933" s="8" t="s">
        <v>28172</v>
      </c>
      <c r="B5933" s="8" t="s">
        <v>28173</v>
      </c>
      <c r="C5933" s="8" t="s">
        <v>45761</v>
      </c>
      <c r="D5933" s="8" t="s">
        <v>45762</v>
      </c>
      <c r="E5933" s="8" t="s">
        <v>29</v>
      </c>
      <c r="F5933" s="8" t="s">
        <v>27</v>
      </c>
      <c r="G5933" s="8" t="s">
        <v>29</v>
      </c>
      <c r="H5933" s="8" t="s">
        <v>27</v>
      </c>
      <c r="I5933" s="8" t="s">
        <v>28166</v>
      </c>
      <c r="J5933" s="8" t="s">
        <v>708</v>
      </c>
      <c r="K5933" s="8" t="s">
        <v>45730</v>
      </c>
      <c r="L5933" s="8" t="s">
        <v>16308</v>
      </c>
      <c r="M5933" s="8" t="s">
        <v>16316</v>
      </c>
      <c r="N5933" s="8" t="s">
        <v>10716</v>
      </c>
      <c r="O5933" s="8" t="s">
        <v>45791</v>
      </c>
      <c r="P5933" s="8" t="s">
        <v>776</v>
      </c>
      <c r="Q5933" s="8" t="s">
        <v>20468</v>
      </c>
      <c r="R5933" s="8" t="s">
        <v>28064</v>
      </c>
      <c r="S5933" s="17" t="s">
        <v>28167</v>
      </c>
      <c r="T5933" s="18">
        <v>43009</v>
      </c>
      <c r="U5933" s="8">
        <v>0.8125</v>
      </c>
      <c r="V5933" s="8">
        <v>0.83333333333333337</v>
      </c>
      <c r="W5933" s="8" t="s">
        <v>2155</v>
      </c>
      <c r="X5933" s="8" t="s">
        <v>16317</v>
      </c>
      <c r="Y5933" s="8" t="s">
        <v>16318</v>
      </c>
      <c r="Z5933" s="17" t="s">
        <v>28174</v>
      </c>
      <c r="AA5933" s="8" t="s">
        <v>28175</v>
      </c>
      <c r="AB5933" s="8" t="s">
        <v>28176</v>
      </c>
    </row>
    <row r="5934" spans="1:28" hidden="1" x14ac:dyDescent="0.2">
      <c r="A5934" s="8" t="s">
        <v>28177</v>
      </c>
      <c r="B5934" s="8" t="s">
        <v>28178</v>
      </c>
      <c r="C5934" s="8" t="s">
        <v>45761</v>
      </c>
      <c r="D5934" s="8" t="s">
        <v>45762</v>
      </c>
      <c r="E5934" s="8" t="s">
        <v>29</v>
      </c>
      <c r="F5934" s="8" t="s">
        <v>27</v>
      </c>
      <c r="G5934" s="8" t="s">
        <v>29</v>
      </c>
      <c r="H5934" s="8" t="s">
        <v>27</v>
      </c>
      <c r="I5934" s="8" t="s">
        <v>28166</v>
      </c>
      <c r="J5934" s="8" t="s">
        <v>708</v>
      </c>
      <c r="K5934" s="8" t="s">
        <v>45730</v>
      </c>
      <c r="L5934" s="8" t="s">
        <v>16316</v>
      </c>
      <c r="M5934" s="8" t="s">
        <v>28179</v>
      </c>
      <c r="N5934" s="8" t="s">
        <v>10716</v>
      </c>
      <c r="O5934" s="8" t="s">
        <v>45791</v>
      </c>
      <c r="P5934" s="8" t="s">
        <v>776</v>
      </c>
      <c r="Q5934" s="8" t="s">
        <v>20468</v>
      </c>
      <c r="R5934" s="8" t="s">
        <v>28064</v>
      </c>
      <c r="S5934" s="17" t="s">
        <v>28167</v>
      </c>
      <c r="T5934" s="18">
        <v>43009</v>
      </c>
      <c r="U5934" s="8">
        <v>0.83333333333333337</v>
      </c>
      <c r="V5934" s="8">
        <v>0.95833333333333337</v>
      </c>
      <c r="W5934" s="8" t="s">
        <v>1283</v>
      </c>
      <c r="X5934" s="8" t="s">
        <v>16332</v>
      </c>
      <c r="Y5934" s="8" t="s">
        <v>7153</v>
      </c>
      <c r="Z5934" s="17" t="s">
        <v>28180</v>
      </c>
      <c r="AA5934" s="8" t="s">
        <v>28181</v>
      </c>
      <c r="AB5934" s="8" t="s">
        <v>28182</v>
      </c>
    </row>
    <row r="5935" spans="1:28" hidden="1" x14ac:dyDescent="0.2">
      <c r="A5935" s="8" t="s">
        <v>28183</v>
      </c>
      <c r="B5935" s="8" t="s">
        <v>28184</v>
      </c>
      <c r="C5935" s="8" t="s">
        <v>45761</v>
      </c>
      <c r="D5935" s="8" t="s">
        <v>45762</v>
      </c>
      <c r="E5935" s="8" t="s">
        <v>29</v>
      </c>
      <c r="F5935" s="8" t="s">
        <v>27</v>
      </c>
      <c r="G5935" s="8" t="s">
        <v>29</v>
      </c>
      <c r="H5935" s="8" t="s">
        <v>27</v>
      </c>
      <c r="I5935" s="8" t="s">
        <v>28166</v>
      </c>
      <c r="J5935" s="8" t="s">
        <v>708</v>
      </c>
      <c r="K5935" s="8" t="s">
        <v>45730</v>
      </c>
      <c r="L5935" s="8" t="s">
        <v>28179</v>
      </c>
      <c r="M5935" s="8" t="s">
        <v>16331</v>
      </c>
      <c r="N5935" s="8" t="s">
        <v>10716</v>
      </c>
      <c r="O5935" s="8" t="s">
        <v>45791</v>
      </c>
      <c r="P5935" s="8" t="s">
        <v>776</v>
      </c>
      <c r="Q5935" s="8" t="s">
        <v>20468</v>
      </c>
      <c r="R5935" s="8" t="s">
        <v>28064</v>
      </c>
      <c r="S5935" s="17" t="s">
        <v>28167</v>
      </c>
      <c r="T5935" s="18">
        <v>43009</v>
      </c>
      <c r="U5935" s="8">
        <v>0.95833333333333337</v>
      </c>
      <c r="V5935" s="8">
        <v>0</v>
      </c>
      <c r="W5935" s="8" t="s">
        <v>1495</v>
      </c>
      <c r="X5935" s="8" t="s">
        <v>28185</v>
      </c>
      <c r="Y5935" s="8" t="s">
        <v>7196</v>
      </c>
      <c r="Z5935" s="17" t="s">
        <v>3287</v>
      </c>
      <c r="AA5935" s="8" t="s">
        <v>28186</v>
      </c>
      <c r="AB5935" s="8" t="s">
        <v>28187</v>
      </c>
    </row>
    <row r="5936" spans="1:28" hidden="1" x14ac:dyDescent="0.2">
      <c r="A5936" s="8" t="s">
        <v>28224</v>
      </c>
      <c r="B5936" s="8" t="s">
        <v>28225</v>
      </c>
      <c r="C5936" s="8" t="s">
        <v>45761</v>
      </c>
      <c r="D5936" s="8" t="s">
        <v>45762</v>
      </c>
      <c r="E5936" s="8" t="s">
        <v>46</v>
      </c>
      <c r="F5936" s="8" t="s">
        <v>27</v>
      </c>
      <c r="G5936" s="8" t="s">
        <v>46</v>
      </c>
      <c r="H5936" s="8" t="s">
        <v>27</v>
      </c>
      <c r="I5936" s="8" t="s">
        <v>28166</v>
      </c>
      <c r="J5936" s="8" t="s">
        <v>708</v>
      </c>
      <c r="K5936" s="8" t="s">
        <v>45730</v>
      </c>
      <c r="L5936" s="8" t="s">
        <v>28220</v>
      </c>
      <c r="M5936" s="8" t="s">
        <v>16384</v>
      </c>
      <c r="N5936" s="8" t="s">
        <v>10716</v>
      </c>
      <c r="O5936" s="8" t="s">
        <v>45791</v>
      </c>
      <c r="P5936" s="8" t="s">
        <v>776</v>
      </c>
      <c r="Q5936" s="8" t="s">
        <v>20468</v>
      </c>
      <c r="R5936" s="8" t="s">
        <v>28064</v>
      </c>
      <c r="S5936" s="17" t="s">
        <v>28167</v>
      </c>
      <c r="T5936" s="18">
        <v>43010</v>
      </c>
      <c r="U5936" s="8">
        <v>4.1666666666666664E-2</v>
      </c>
      <c r="V5936" s="8">
        <v>6.25E-2</v>
      </c>
      <c r="W5936" s="8" t="s">
        <v>2155</v>
      </c>
      <c r="X5936" s="8" t="s">
        <v>16372</v>
      </c>
      <c r="Y5936" s="8" t="s">
        <v>16359</v>
      </c>
      <c r="Z5936" s="17" t="s">
        <v>28226</v>
      </c>
      <c r="AA5936" s="8" t="s">
        <v>28227</v>
      </c>
      <c r="AB5936" s="8" t="s">
        <v>28228</v>
      </c>
    </row>
    <row r="5937" spans="1:28" hidden="1" x14ac:dyDescent="0.2">
      <c r="A5937" s="8" t="s">
        <v>28229</v>
      </c>
      <c r="B5937" s="8" t="s">
        <v>28230</v>
      </c>
      <c r="C5937" s="8" t="s">
        <v>45761</v>
      </c>
      <c r="D5937" s="8" t="s">
        <v>45762</v>
      </c>
      <c r="E5937" s="8" t="s">
        <v>46</v>
      </c>
      <c r="F5937" s="8" t="s">
        <v>27</v>
      </c>
      <c r="G5937" s="8" t="s">
        <v>46</v>
      </c>
      <c r="H5937" s="8" t="s">
        <v>27</v>
      </c>
      <c r="I5937" s="8" t="s">
        <v>28166</v>
      </c>
      <c r="J5937" s="8" t="s">
        <v>708</v>
      </c>
      <c r="K5937" s="8" t="s">
        <v>45730</v>
      </c>
      <c r="L5937" s="8" t="s">
        <v>16384</v>
      </c>
      <c r="M5937" s="8" t="s">
        <v>7129</v>
      </c>
      <c r="N5937" s="8" t="s">
        <v>10716</v>
      </c>
      <c r="O5937" s="8" t="s">
        <v>45791</v>
      </c>
      <c r="P5937" s="8" t="s">
        <v>776</v>
      </c>
      <c r="Q5937" s="8" t="s">
        <v>20468</v>
      </c>
      <c r="R5937" s="8" t="s">
        <v>28064</v>
      </c>
      <c r="S5937" s="17" t="s">
        <v>28167</v>
      </c>
      <c r="T5937" s="18">
        <v>43010</v>
      </c>
      <c r="U5937" s="8">
        <v>6.25E-2</v>
      </c>
      <c r="V5937" s="8">
        <v>0.10416666666666667</v>
      </c>
      <c r="W5937" s="8" t="s">
        <v>1495</v>
      </c>
      <c r="X5937" s="8" t="s">
        <v>16395</v>
      </c>
      <c r="Y5937" s="8" t="s">
        <v>2163</v>
      </c>
      <c r="Z5937" s="17" t="s">
        <v>28231</v>
      </c>
      <c r="AA5937" s="8" t="s">
        <v>28232</v>
      </c>
      <c r="AB5937" s="8" t="s">
        <v>28233</v>
      </c>
    </row>
    <row r="5938" spans="1:28" hidden="1" x14ac:dyDescent="0.2">
      <c r="A5938" s="8" t="s">
        <v>28234</v>
      </c>
      <c r="B5938" s="8" t="s">
        <v>28235</v>
      </c>
      <c r="C5938" s="8" t="s">
        <v>45761</v>
      </c>
      <c r="D5938" s="8" t="s">
        <v>45762</v>
      </c>
      <c r="E5938" s="8" t="s">
        <v>46</v>
      </c>
      <c r="F5938" s="8" t="s">
        <v>27</v>
      </c>
      <c r="G5938" s="8" t="s">
        <v>46</v>
      </c>
      <c r="H5938" s="8" t="s">
        <v>27</v>
      </c>
      <c r="I5938" s="8" t="s">
        <v>28166</v>
      </c>
      <c r="J5938" s="8" t="s">
        <v>708</v>
      </c>
      <c r="K5938" s="8" t="s">
        <v>45730</v>
      </c>
      <c r="L5938" s="8" t="s">
        <v>7129</v>
      </c>
      <c r="M5938" s="8" t="s">
        <v>16394</v>
      </c>
      <c r="N5938" s="8" t="s">
        <v>10716</v>
      </c>
      <c r="O5938" s="8" t="s">
        <v>45791</v>
      </c>
      <c r="P5938" s="8" t="s">
        <v>776</v>
      </c>
      <c r="Q5938" s="8" t="s">
        <v>20468</v>
      </c>
      <c r="R5938" s="8" t="s">
        <v>28064</v>
      </c>
      <c r="S5938" s="17" t="s">
        <v>28167</v>
      </c>
      <c r="T5938" s="18">
        <v>43010</v>
      </c>
      <c r="U5938" s="8">
        <v>0.10416666666666667</v>
      </c>
      <c r="V5938" s="8">
        <v>0.16666666666666666</v>
      </c>
      <c r="W5938" s="8" t="s">
        <v>2170</v>
      </c>
      <c r="X5938" s="8" t="s">
        <v>2169</v>
      </c>
      <c r="Y5938" s="8" t="s">
        <v>2163</v>
      </c>
      <c r="Z5938" s="17" t="s">
        <v>2171</v>
      </c>
      <c r="AA5938" s="8" t="s">
        <v>28236</v>
      </c>
      <c r="AB5938" s="8" t="s">
        <v>28237</v>
      </c>
    </row>
    <row r="5939" spans="1:28" hidden="1" x14ac:dyDescent="0.2">
      <c r="A5939" s="8" t="s">
        <v>28238</v>
      </c>
      <c r="B5939" s="8" t="s">
        <v>28239</v>
      </c>
      <c r="C5939" s="8" t="s">
        <v>45761</v>
      </c>
      <c r="D5939" s="8" t="s">
        <v>45762</v>
      </c>
      <c r="E5939" s="8" t="s">
        <v>46</v>
      </c>
      <c r="F5939" s="8" t="s">
        <v>27</v>
      </c>
      <c r="G5939" s="8" t="s">
        <v>46</v>
      </c>
      <c r="H5939" s="8" t="s">
        <v>27</v>
      </c>
      <c r="I5939" s="8" t="s">
        <v>28166</v>
      </c>
      <c r="J5939" s="8" t="s">
        <v>708</v>
      </c>
      <c r="K5939" s="8" t="s">
        <v>45730</v>
      </c>
      <c r="L5939" s="8" t="s">
        <v>16394</v>
      </c>
      <c r="M5939" s="8" t="s">
        <v>7144</v>
      </c>
      <c r="N5939" s="8" t="s">
        <v>10716</v>
      </c>
      <c r="O5939" s="8" t="s">
        <v>45791</v>
      </c>
      <c r="P5939" s="8" t="s">
        <v>776</v>
      </c>
      <c r="Q5939" s="8" t="s">
        <v>20468</v>
      </c>
      <c r="R5939" s="8" t="s">
        <v>28064</v>
      </c>
      <c r="S5939" s="17" t="s">
        <v>28167</v>
      </c>
      <c r="T5939" s="18">
        <v>43010</v>
      </c>
      <c r="U5939" s="8">
        <v>0.16666666666666666</v>
      </c>
      <c r="V5939" s="8">
        <v>0.22916666666666666</v>
      </c>
      <c r="W5939" s="8" t="s">
        <v>2170</v>
      </c>
      <c r="X5939" s="8" t="s">
        <v>2169</v>
      </c>
      <c r="Y5939" s="8" t="s">
        <v>16359</v>
      </c>
      <c r="Z5939" s="17" t="s">
        <v>2171</v>
      </c>
      <c r="AA5939" s="8" t="s">
        <v>28240</v>
      </c>
      <c r="AB5939" s="8" t="s">
        <v>28241</v>
      </c>
    </row>
    <row r="5940" spans="1:28" hidden="1" x14ac:dyDescent="0.2">
      <c r="A5940" s="8" t="s">
        <v>28203</v>
      </c>
      <c r="B5940" s="8" t="s">
        <v>28204</v>
      </c>
      <c r="C5940" s="8" t="s">
        <v>45761</v>
      </c>
      <c r="D5940" s="8" t="s">
        <v>45762</v>
      </c>
      <c r="E5940" s="8" t="s">
        <v>46</v>
      </c>
      <c r="F5940" s="8" t="s">
        <v>27</v>
      </c>
      <c r="G5940" s="8" t="s">
        <v>46</v>
      </c>
      <c r="H5940" s="8" t="s">
        <v>27</v>
      </c>
      <c r="I5940" s="8" t="s">
        <v>28166</v>
      </c>
      <c r="J5940" s="8" t="s">
        <v>708</v>
      </c>
      <c r="K5940" s="8" t="s">
        <v>45730</v>
      </c>
      <c r="L5940" s="8" t="s">
        <v>48</v>
      </c>
      <c r="M5940" s="8" t="s">
        <v>7099</v>
      </c>
      <c r="N5940" s="8" t="s">
        <v>10716</v>
      </c>
      <c r="O5940" s="8" t="s">
        <v>45791</v>
      </c>
      <c r="P5940" s="8" t="s">
        <v>776</v>
      </c>
      <c r="Q5940" s="8" t="s">
        <v>20468</v>
      </c>
      <c r="R5940" s="8" t="s">
        <v>28064</v>
      </c>
      <c r="S5940" s="17" t="s">
        <v>28167</v>
      </c>
      <c r="T5940" s="18">
        <v>43010</v>
      </c>
      <c r="U5940" s="8">
        <v>0.75</v>
      </c>
      <c r="V5940" s="8">
        <v>0.8125</v>
      </c>
      <c r="W5940" s="8" t="s">
        <v>2170</v>
      </c>
      <c r="X5940" s="8" t="s">
        <v>28205</v>
      </c>
      <c r="Y5940" s="8" t="s">
        <v>2163</v>
      </c>
      <c r="Z5940" s="17" t="s">
        <v>28206</v>
      </c>
      <c r="AA5940" s="8" t="s">
        <v>28207</v>
      </c>
      <c r="AB5940" s="8" t="s">
        <v>28208</v>
      </c>
    </row>
    <row r="5941" spans="1:28" hidden="1" x14ac:dyDescent="0.2">
      <c r="A5941" s="8" t="s">
        <v>28209</v>
      </c>
      <c r="B5941" s="8" t="s">
        <v>28210</v>
      </c>
      <c r="C5941" s="8" t="s">
        <v>45761</v>
      </c>
      <c r="D5941" s="8" t="s">
        <v>45762</v>
      </c>
      <c r="E5941" s="8" t="s">
        <v>46</v>
      </c>
      <c r="F5941" s="8" t="s">
        <v>27</v>
      </c>
      <c r="G5941" s="8" t="s">
        <v>46</v>
      </c>
      <c r="H5941" s="8" t="s">
        <v>27</v>
      </c>
      <c r="I5941" s="8" t="s">
        <v>28166</v>
      </c>
      <c r="J5941" s="8" t="s">
        <v>708</v>
      </c>
      <c r="K5941" s="8" t="s">
        <v>45730</v>
      </c>
      <c r="L5941" s="8" t="s">
        <v>7099</v>
      </c>
      <c r="M5941" s="8" t="s">
        <v>7107</v>
      </c>
      <c r="N5941" s="8" t="s">
        <v>10716</v>
      </c>
      <c r="O5941" s="8" t="s">
        <v>45791</v>
      </c>
      <c r="P5941" s="8" t="s">
        <v>776</v>
      </c>
      <c r="Q5941" s="8" t="s">
        <v>20468</v>
      </c>
      <c r="R5941" s="8" t="s">
        <v>28064</v>
      </c>
      <c r="S5941" s="17" t="s">
        <v>28167</v>
      </c>
      <c r="T5941" s="18">
        <v>43010</v>
      </c>
      <c r="U5941" s="8">
        <v>0.8125</v>
      </c>
      <c r="V5941" s="8">
        <v>0.875</v>
      </c>
      <c r="W5941" s="8" t="s">
        <v>2170</v>
      </c>
      <c r="X5941" s="8" t="s">
        <v>28211</v>
      </c>
      <c r="Y5941" s="8" t="s">
        <v>2154</v>
      </c>
      <c r="Z5941" s="17" t="s">
        <v>28206</v>
      </c>
      <c r="AA5941" s="8" t="s">
        <v>28212</v>
      </c>
      <c r="AB5941" s="8" t="s">
        <v>28213</v>
      </c>
    </row>
    <row r="5942" spans="1:28" hidden="1" x14ac:dyDescent="0.2">
      <c r="A5942" s="8" t="s">
        <v>28214</v>
      </c>
      <c r="B5942" s="8" t="s">
        <v>28215</v>
      </c>
      <c r="C5942" s="8" t="s">
        <v>45761</v>
      </c>
      <c r="D5942" s="8" t="s">
        <v>45762</v>
      </c>
      <c r="E5942" s="8" t="s">
        <v>46</v>
      </c>
      <c r="F5942" s="8" t="s">
        <v>27</v>
      </c>
      <c r="G5942" s="8" t="s">
        <v>46</v>
      </c>
      <c r="H5942" s="8" t="s">
        <v>27</v>
      </c>
      <c r="I5942" s="8" t="s">
        <v>28166</v>
      </c>
      <c r="J5942" s="8" t="s">
        <v>708</v>
      </c>
      <c r="K5942" s="8" t="s">
        <v>45730</v>
      </c>
      <c r="L5942" s="8" t="s">
        <v>7107</v>
      </c>
      <c r="M5942" s="8" t="s">
        <v>16371</v>
      </c>
      <c r="N5942" s="8" t="s">
        <v>10716</v>
      </c>
      <c r="O5942" s="8" t="s">
        <v>45791</v>
      </c>
      <c r="P5942" s="8" t="s">
        <v>776</v>
      </c>
      <c r="Q5942" s="8" t="s">
        <v>20468</v>
      </c>
      <c r="R5942" s="8" t="s">
        <v>28064</v>
      </c>
      <c r="S5942" s="17" t="s">
        <v>28167</v>
      </c>
      <c r="T5942" s="18">
        <v>43010</v>
      </c>
      <c r="U5942" s="8">
        <v>0.875</v>
      </c>
      <c r="V5942" s="8">
        <v>0.9375</v>
      </c>
      <c r="W5942" s="8" t="s">
        <v>2170</v>
      </c>
      <c r="X5942" s="8" t="s">
        <v>16379</v>
      </c>
      <c r="Y5942" s="8" t="s">
        <v>16359</v>
      </c>
      <c r="Z5942" s="17" t="s">
        <v>28206</v>
      </c>
      <c r="AA5942" s="8" t="s">
        <v>28216</v>
      </c>
      <c r="AB5942" s="8" t="s">
        <v>28217</v>
      </c>
    </row>
    <row r="5943" spans="1:28" hidden="1" x14ac:dyDescent="0.2">
      <c r="A5943" s="8" t="s">
        <v>28218</v>
      </c>
      <c r="B5943" s="8" t="s">
        <v>28219</v>
      </c>
      <c r="C5943" s="8" t="s">
        <v>45761</v>
      </c>
      <c r="D5943" s="8" t="s">
        <v>45762</v>
      </c>
      <c r="E5943" s="8" t="s">
        <v>46</v>
      </c>
      <c r="F5943" s="8" t="s">
        <v>27</v>
      </c>
      <c r="G5943" s="8" t="s">
        <v>46</v>
      </c>
      <c r="H5943" s="8" t="s">
        <v>27</v>
      </c>
      <c r="I5943" s="8" t="s">
        <v>28166</v>
      </c>
      <c r="J5943" s="8" t="s">
        <v>708</v>
      </c>
      <c r="K5943" s="8" t="s">
        <v>45730</v>
      </c>
      <c r="L5943" s="8" t="s">
        <v>16371</v>
      </c>
      <c r="M5943" s="8" t="s">
        <v>28220</v>
      </c>
      <c r="N5943" s="8" t="s">
        <v>10716</v>
      </c>
      <c r="O5943" s="8" t="s">
        <v>45791</v>
      </c>
      <c r="P5943" s="8" t="s">
        <v>776</v>
      </c>
      <c r="Q5943" s="8" t="s">
        <v>20468</v>
      </c>
      <c r="R5943" s="8" t="s">
        <v>28064</v>
      </c>
      <c r="S5943" s="17" t="s">
        <v>28167</v>
      </c>
      <c r="T5943" s="18">
        <v>43010</v>
      </c>
      <c r="U5943" s="8">
        <v>0.9375</v>
      </c>
      <c r="V5943" s="8">
        <v>4.1666666666666664E-2</v>
      </c>
      <c r="W5943" s="8" t="s">
        <v>1387</v>
      </c>
      <c r="X5943" s="8" t="s">
        <v>16358</v>
      </c>
      <c r="Y5943" s="8" t="s">
        <v>16359</v>
      </c>
      <c r="Z5943" s="17" t="s">
        <v>28221</v>
      </c>
      <c r="AA5943" s="8" t="s">
        <v>28222</v>
      </c>
      <c r="AB5943" s="8" t="s">
        <v>28223</v>
      </c>
    </row>
    <row r="5944" spans="1:28" hidden="1" x14ac:dyDescent="0.2">
      <c r="A5944" s="8" t="s">
        <v>28262</v>
      </c>
      <c r="B5944" s="8" t="s">
        <v>28263</v>
      </c>
      <c r="C5944" s="8" t="s">
        <v>45761</v>
      </c>
      <c r="D5944" s="8" t="s">
        <v>45762</v>
      </c>
      <c r="E5944" s="8" t="s">
        <v>55</v>
      </c>
      <c r="F5944" s="8" t="s">
        <v>27</v>
      </c>
      <c r="G5944" s="8" t="s">
        <v>55</v>
      </c>
      <c r="H5944" s="8" t="s">
        <v>27</v>
      </c>
      <c r="I5944" s="8" t="s">
        <v>28166</v>
      </c>
      <c r="J5944" s="8" t="s">
        <v>708</v>
      </c>
      <c r="K5944" s="8" t="s">
        <v>45730</v>
      </c>
      <c r="L5944" s="8" t="s">
        <v>28259</v>
      </c>
      <c r="M5944" s="8" t="s">
        <v>7166</v>
      </c>
      <c r="N5944" s="8" t="s">
        <v>10716</v>
      </c>
      <c r="O5944" s="8" t="s">
        <v>45791</v>
      </c>
      <c r="P5944" s="8" t="s">
        <v>776</v>
      </c>
      <c r="Q5944" s="8" t="s">
        <v>20468</v>
      </c>
      <c r="R5944" s="8" t="s">
        <v>28064</v>
      </c>
      <c r="S5944" s="17" t="s">
        <v>28167</v>
      </c>
      <c r="T5944" s="18">
        <v>43011</v>
      </c>
      <c r="U5944" s="8">
        <v>2.0833333333333332E-2</v>
      </c>
      <c r="V5944" s="8">
        <v>8.3333333333333329E-2</v>
      </c>
      <c r="W5944" s="8" t="s">
        <v>2170</v>
      </c>
      <c r="X5944" s="8" t="s">
        <v>2169</v>
      </c>
      <c r="Y5944" s="8" t="s">
        <v>9886</v>
      </c>
      <c r="Z5944" s="17" t="s">
        <v>2171</v>
      </c>
      <c r="AA5944" s="8" t="s">
        <v>28264</v>
      </c>
      <c r="AB5944" s="8" t="s">
        <v>28265</v>
      </c>
    </row>
    <row r="5945" spans="1:28" hidden="1" x14ac:dyDescent="0.2">
      <c r="A5945" s="8" t="s">
        <v>28266</v>
      </c>
      <c r="B5945" s="8" t="s">
        <v>28267</v>
      </c>
      <c r="C5945" s="8" t="s">
        <v>45761</v>
      </c>
      <c r="D5945" s="8" t="s">
        <v>45762</v>
      </c>
      <c r="E5945" s="8" t="s">
        <v>55</v>
      </c>
      <c r="F5945" s="8" t="s">
        <v>27</v>
      </c>
      <c r="G5945" s="8" t="s">
        <v>55</v>
      </c>
      <c r="H5945" s="8" t="s">
        <v>27</v>
      </c>
      <c r="I5945" s="8" t="s">
        <v>28166</v>
      </c>
      <c r="J5945" s="8" t="s">
        <v>708</v>
      </c>
      <c r="K5945" s="8" t="s">
        <v>45730</v>
      </c>
      <c r="L5945" s="8" t="s">
        <v>7166</v>
      </c>
      <c r="M5945" s="8" t="s">
        <v>28268</v>
      </c>
      <c r="N5945" s="8" t="s">
        <v>10716</v>
      </c>
      <c r="O5945" s="8" t="s">
        <v>45791</v>
      </c>
      <c r="P5945" s="8" t="s">
        <v>776</v>
      </c>
      <c r="Q5945" s="8" t="s">
        <v>20468</v>
      </c>
      <c r="R5945" s="8" t="s">
        <v>28064</v>
      </c>
      <c r="S5945" s="17" t="s">
        <v>28167</v>
      </c>
      <c r="T5945" s="18">
        <v>43011</v>
      </c>
      <c r="U5945" s="8">
        <v>8.3333333333333329E-2</v>
      </c>
      <c r="V5945" s="8">
        <v>0.16666666666666666</v>
      </c>
      <c r="W5945" s="8" t="s">
        <v>1100</v>
      </c>
      <c r="X5945" s="8" t="s">
        <v>2169</v>
      </c>
      <c r="Y5945" s="8" t="s">
        <v>2154</v>
      </c>
      <c r="Z5945" s="17" t="s">
        <v>2171</v>
      </c>
      <c r="AA5945" s="8" t="s">
        <v>28269</v>
      </c>
      <c r="AB5945" s="8" t="s">
        <v>28270</v>
      </c>
    </row>
    <row r="5946" spans="1:28" hidden="1" x14ac:dyDescent="0.2">
      <c r="A5946" s="8" t="s">
        <v>28271</v>
      </c>
      <c r="B5946" s="8" t="s">
        <v>28272</v>
      </c>
      <c r="C5946" s="8" t="s">
        <v>45761</v>
      </c>
      <c r="D5946" s="8" t="s">
        <v>45762</v>
      </c>
      <c r="E5946" s="8" t="s">
        <v>55</v>
      </c>
      <c r="F5946" s="8" t="s">
        <v>27</v>
      </c>
      <c r="G5946" s="8" t="s">
        <v>55</v>
      </c>
      <c r="H5946" s="8" t="s">
        <v>27</v>
      </c>
      <c r="I5946" s="8" t="s">
        <v>28166</v>
      </c>
      <c r="J5946" s="8" t="s">
        <v>708</v>
      </c>
      <c r="K5946" s="8" t="s">
        <v>45730</v>
      </c>
      <c r="L5946" s="8" t="s">
        <v>28268</v>
      </c>
      <c r="M5946" s="8" t="s">
        <v>7179</v>
      </c>
      <c r="N5946" s="8" t="s">
        <v>10716</v>
      </c>
      <c r="O5946" s="8" t="s">
        <v>45791</v>
      </c>
      <c r="P5946" s="8" t="s">
        <v>776</v>
      </c>
      <c r="Q5946" s="8" t="s">
        <v>20468</v>
      </c>
      <c r="R5946" s="8" t="s">
        <v>28064</v>
      </c>
      <c r="S5946" s="17" t="s">
        <v>28167</v>
      </c>
      <c r="T5946" s="18">
        <v>43011</v>
      </c>
      <c r="U5946" s="8">
        <v>0.16666666666666666</v>
      </c>
      <c r="V5946" s="8">
        <v>0.22916666666666666</v>
      </c>
      <c r="W5946" s="8" t="s">
        <v>2170</v>
      </c>
      <c r="X5946" s="8" t="s">
        <v>28273</v>
      </c>
      <c r="Y5946" s="8" t="s">
        <v>21399</v>
      </c>
      <c r="Z5946" s="17" t="s">
        <v>28274</v>
      </c>
      <c r="AA5946" s="8" t="s">
        <v>28275</v>
      </c>
      <c r="AB5946" s="8" t="s">
        <v>28276</v>
      </c>
    </row>
    <row r="5947" spans="1:28" hidden="1" x14ac:dyDescent="0.2">
      <c r="A5947" s="8" t="s">
        <v>28242</v>
      </c>
      <c r="B5947" s="8" t="s">
        <v>28243</v>
      </c>
      <c r="C5947" s="8" t="s">
        <v>45761</v>
      </c>
      <c r="D5947" s="8" t="s">
        <v>45762</v>
      </c>
      <c r="E5947" s="8" t="s">
        <v>55</v>
      </c>
      <c r="F5947" s="8" t="s">
        <v>27</v>
      </c>
      <c r="G5947" s="8" t="s">
        <v>55</v>
      </c>
      <c r="H5947" s="8" t="s">
        <v>27</v>
      </c>
      <c r="I5947" s="8" t="s">
        <v>28166</v>
      </c>
      <c r="J5947" s="8" t="s">
        <v>708</v>
      </c>
      <c r="K5947" s="8" t="s">
        <v>45730</v>
      </c>
      <c r="L5947" s="8" t="s">
        <v>57</v>
      </c>
      <c r="M5947" s="8" t="s">
        <v>16405</v>
      </c>
      <c r="N5947" s="8" t="s">
        <v>10716</v>
      </c>
      <c r="O5947" s="8" t="s">
        <v>45791</v>
      </c>
      <c r="P5947" s="8" t="s">
        <v>776</v>
      </c>
      <c r="Q5947" s="8" t="s">
        <v>20468</v>
      </c>
      <c r="R5947" s="8" t="s">
        <v>28064</v>
      </c>
      <c r="S5947" s="17" t="s">
        <v>28167</v>
      </c>
      <c r="T5947" s="18">
        <v>43011</v>
      </c>
      <c r="U5947" s="8">
        <v>0.75</v>
      </c>
      <c r="V5947" s="8">
        <v>0.8125</v>
      </c>
      <c r="W5947" s="8" t="s">
        <v>2170</v>
      </c>
      <c r="X5947" s="8" t="s">
        <v>16413</v>
      </c>
      <c r="Y5947" s="8" t="s">
        <v>16414</v>
      </c>
      <c r="Z5947" s="17" t="s">
        <v>28244</v>
      </c>
      <c r="AA5947" s="8" t="s">
        <v>28245</v>
      </c>
      <c r="AB5947" s="8" t="s">
        <v>28246</v>
      </c>
    </row>
    <row r="5948" spans="1:28" hidden="1" x14ac:dyDescent="0.2">
      <c r="A5948" s="8" t="s">
        <v>28247</v>
      </c>
      <c r="B5948" s="8" t="s">
        <v>28248</v>
      </c>
      <c r="C5948" s="8" t="s">
        <v>45761</v>
      </c>
      <c r="D5948" s="8" t="s">
        <v>45762</v>
      </c>
      <c r="E5948" s="8" t="s">
        <v>55</v>
      </c>
      <c r="F5948" s="8" t="s">
        <v>27</v>
      </c>
      <c r="G5948" s="8" t="s">
        <v>55</v>
      </c>
      <c r="H5948" s="8" t="s">
        <v>27</v>
      </c>
      <c r="I5948" s="8" t="s">
        <v>28166</v>
      </c>
      <c r="J5948" s="8" t="s">
        <v>708</v>
      </c>
      <c r="K5948" s="8" t="s">
        <v>45730</v>
      </c>
      <c r="L5948" s="8" t="s">
        <v>16405</v>
      </c>
      <c r="M5948" s="8" t="s">
        <v>16412</v>
      </c>
      <c r="N5948" s="8" t="s">
        <v>10716</v>
      </c>
      <c r="O5948" s="8" t="s">
        <v>45791</v>
      </c>
      <c r="P5948" s="8" t="s">
        <v>776</v>
      </c>
      <c r="Q5948" s="8" t="s">
        <v>20468</v>
      </c>
      <c r="R5948" s="8" t="s">
        <v>28064</v>
      </c>
      <c r="S5948" s="17" t="s">
        <v>28167</v>
      </c>
      <c r="T5948" s="18">
        <v>43011</v>
      </c>
      <c r="U5948" s="8">
        <v>0.8125</v>
      </c>
      <c r="V5948" s="8">
        <v>0.875</v>
      </c>
      <c r="W5948" s="8" t="s">
        <v>2170</v>
      </c>
      <c r="X5948" s="8" t="s">
        <v>16421</v>
      </c>
      <c r="Y5948" s="8" t="s">
        <v>16422</v>
      </c>
      <c r="Z5948" s="17" t="s">
        <v>28249</v>
      </c>
      <c r="AA5948" s="8" t="s">
        <v>28250</v>
      </c>
      <c r="AB5948" s="8" t="s">
        <v>28251</v>
      </c>
    </row>
    <row r="5949" spans="1:28" hidden="1" x14ac:dyDescent="0.2">
      <c r="A5949" s="8" t="s">
        <v>28252</v>
      </c>
      <c r="B5949" s="8" t="s">
        <v>28253</v>
      </c>
      <c r="C5949" s="8" t="s">
        <v>45761</v>
      </c>
      <c r="D5949" s="8" t="s">
        <v>45762</v>
      </c>
      <c r="E5949" s="8" t="s">
        <v>55</v>
      </c>
      <c r="F5949" s="8" t="s">
        <v>27</v>
      </c>
      <c r="G5949" s="8" t="s">
        <v>55</v>
      </c>
      <c r="H5949" s="8" t="s">
        <v>27</v>
      </c>
      <c r="I5949" s="8" t="s">
        <v>28166</v>
      </c>
      <c r="J5949" s="8" t="s">
        <v>708</v>
      </c>
      <c r="K5949" s="8" t="s">
        <v>45730</v>
      </c>
      <c r="L5949" s="8" t="s">
        <v>16412</v>
      </c>
      <c r="M5949" s="8" t="s">
        <v>16420</v>
      </c>
      <c r="N5949" s="8" t="s">
        <v>10716</v>
      </c>
      <c r="O5949" s="8" t="s">
        <v>45791</v>
      </c>
      <c r="P5949" s="8" t="s">
        <v>776</v>
      </c>
      <c r="Q5949" s="8" t="s">
        <v>20468</v>
      </c>
      <c r="R5949" s="8" t="s">
        <v>28064</v>
      </c>
      <c r="S5949" s="17" t="s">
        <v>28167</v>
      </c>
      <c r="T5949" s="18">
        <v>43011</v>
      </c>
      <c r="U5949" s="8">
        <v>0.875</v>
      </c>
      <c r="V5949" s="8">
        <v>0.9375</v>
      </c>
      <c r="W5949" s="8" t="s">
        <v>2170</v>
      </c>
      <c r="X5949" s="8" t="s">
        <v>16429</v>
      </c>
      <c r="Y5949" s="8" t="s">
        <v>16414</v>
      </c>
      <c r="Z5949" s="17" t="s">
        <v>28254</v>
      </c>
      <c r="AA5949" s="8" t="s">
        <v>28255</v>
      </c>
      <c r="AB5949" s="8" t="s">
        <v>28256</v>
      </c>
    </row>
    <row r="5950" spans="1:28" hidden="1" x14ac:dyDescent="0.2">
      <c r="A5950" s="8" t="s">
        <v>28257</v>
      </c>
      <c r="B5950" s="8" t="s">
        <v>28258</v>
      </c>
      <c r="C5950" s="8" t="s">
        <v>45761</v>
      </c>
      <c r="D5950" s="8" t="s">
        <v>45762</v>
      </c>
      <c r="E5950" s="8" t="s">
        <v>55</v>
      </c>
      <c r="F5950" s="8" t="s">
        <v>27</v>
      </c>
      <c r="G5950" s="8" t="s">
        <v>55</v>
      </c>
      <c r="H5950" s="8" t="s">
        <v>27</v>
      </c>
      <c r="I5950" s="8" t="s">
        <v>28166</v>
      </c>
      <c r="J5950" s="8" t="s">
        <v>708</v>
      </c>
      <c r="K5950" s="8" t="s">
        <v>45730</v>
      </c>
      <c r="L5950" s="8" t="s">
        <v>16420</v>
      </c>
      <c r="M5950" s="8" t="s">
        <v>28259</v>
      </c>
      <c r="N5950" s="8" t="s">
        <v>10716</v>
      </c>
      <c r="O5950" s="8" t="s">
        <v>45791</v>
      </c>
      <c r="P5950" s="8" t="s">
        <v>776</v>
      </c>
      <c r="Q5950" s="8" t="s">
        <v>20468</v>
      </c>
      <c r="R5950" s="8" t="s">
        <v>28064</v>
      </c>
      <c r="S5950" s="17" t="s">
        <v>28167</v>
      </c>
      <c r="T5950" s="18">
        <v>43011</v>
      </c>
      <c r="U5950" s="8">
        <v>0.9375</v>
      </c>
      <c r="V5950" s="8">
        <v>2.0833333333333332E-2</v>
      </c>
      <c r="W5950" s="8" t="s">
        <v>1100</v>
      </c>
      <c r="X5950" s="8" t="s">
        <v>2169</v>
      </c>
      <c r="Y5950" s="8" t="s">
        <v>16414</v>
      </c>
      <c r="Z5950" s="17" t="s">
        <v>2171</v>
      </c>
      <c r="AA5950" s="8" t="s">
        <v>28260</v>
      </c>
      <c r="AB5950" s="8" t="s">
        <v>28261</v>
      </c>
    </row>
    <row r="5951" spans="1:28" hidden="1" x14ac:dyDescent="0.2">
      <c r="A5951" s="8" t="s">
        <v>28349</v>
      </c>
      <c r="B5951" s="8" t="s">
        <v>28350</v>
      </c>
      <c r="C5951" s="8" t="s">
        <v>45761</v>
      </c>
      <c r="D5951" s="8" t="s">
        <v>45762</v>
      </c>
      <c r="E5951" s="8" t="s">
        <v>66</v>
      </c>
      <c r="F5951" s="8" t="s">
        <v>65</v>
      </c>
      <c r="G5951" s="8" t="s">
        <v>66</v>
      </c>
      <c r="H5951" s="8" t="s">
        <v>65</v>
      </c>
      <c r="I5951" s="8" t="s">
        <v>28166</v>
      </c>
      <c r="J5951" s="8" t="s">
        <v>708</v>
      </c>
      <c r="K5951" s="8" t="s">
        <v>45730</v>
      </c>
      <c r="L5951" s="8" t="s">
        <v>9662</v>
      </c>
      <c r="M5951" s="8" t="s">
        <v>9676</v>
      </c>
      <c r="N5951" s="8" t="s">
        <v>10716</v>
      </c>
      <c r="O5951" s="8" t="s">
        <v>45791</v>
      </c>
      <c r="P5951" s="8" t="s">
        <v>776</v>
      </c>
      <c r="Q5951" s="8" t="s">
        <v>20468</v>
      </c>
      <c r="R5951" s="8" t="s">
        <v>28064</v>
      </c>
      <c r="S5951" s="17" t="s">
        <v>28167</v>
      </c>
      <c r="T5951" s="18">
        <v>43012</v>
      </c>
      <c r="U5951" s="8">
        <v>0.10416666666666667</v>
      </c>
      <c r="V5951" s="8">
        <v>0.22916666666666666</v>
      </c>
      <c r="W5951" s="8" t="s">
        <v>1283</v>
      </c>
      <c r="X5951" s="8" t="s">
        <v>2169</v>
      </c>
      <c r="Y5951" s="8" t="s">
        <v>10148</v>
      </c>
      <c r="Z5951" s="17" t="s">
        <v>16366</v>
      </c>
      <c r="AA5951" s="8" t="s">
        <v>28351</v>
      </c>
      <c r="AB5951" s="8" t="s">
        <v>28352</v>
      </c>
    </row>
    <row r="5952" spans="1:28" hidden="1" x14ac:dyDescent="0.2">
      <c r="A5952" s="8" t="s">
        <v>28315</v>
      </c>
      <c r="B5952" s="8" t="s">
        <v>28316</v>
      </c>
      <c r="C5952" s="8" t="s">
        <v>45761</v>
      </c>
      <c r="D5952" s="8" t="s">
        <v>45762</v>
      </c>
      <c r="E5952" s="8" t="s">
        <v>66</v>
      </c>
      <c r="F5952" s="8" t="s">
        <v>65</v>
      </c>
      <c r="G5952" s="8" t="s">
        <v>66</v>
      </c>
      <c r="H5952" s="8" t="s">
        <v>65</v>
      </c>
      <c r="I5952" s="8" t="s">
        <v>28166</v>
      </c>
      <c r="J5952" s="8" t="s">
        <v>708</v>
      </c>
      <c r="K5952" s="8" t="s">
        <v>45730</v>
      </c>
      <c r="L5952" s="8" t="s">
        <v>68</v>
      </c>
      <c r="M5952" s="8" t="s">
        <v>28317</v>
      </c>
      <c r="N5952" s="8" t="s">
        <v>10716</v>
      </c>
      <c r="O5952" s="8" t="s">
        <v>45791</v>
      </c>
      <c r="P5952" s="8" t="s">
        <v>776</v>
      </c>
      <c r="Q5952" s="8" t="s">
        <v>20468</v>
      </c>
      <c r="R5952" s="8" t="s">
        <v>28064</v>
      </c>
      <c r="S5952" s="17" t="s">
        <v>28167</v>
      </c>
      <c r="T5952" s="18">
        <v>43012</v>
      </c>
      <c r="U5952" s="8">
        <v>0.75</v>
      </c>
      <c r="V5952" s="8">
        <v>0.8125</v>
      </c>
      <c r="W5952" s="8" t="s">
        <v>2170</v>
      </c>
      <c r="X5952" s="8" t="s">
        <v>21481</v>
      </c>
      <c r="Y5952" s="8" t="s">
        <v>16493</v>
      </c>
      <c r="Z5952" s="17" t="s">
        <v>28318</v>
      </c>
      <c r="AA5952" s="8" t="s">
        <v>28319</v>
      </c>
      <c r="AB5952" s="8" t="s">
        <v>28320</v>
      </c>
    </row>
    <row r="5953" spans="1:28" hidden="1" x14ac:dyDescent="0.2">
      <c r="A5953" s="8" t="s">
        <v>28321</v>
      </c>
      <c r="B5953" s="8" t="s">
        <v>28322</v>
      </c>
      <c r="C5953" s="8" t="s">
        <v>45761</v>
      </c>
      <c r="D5953" s="8" t="s">
        <v>45762</v>
      </c>
      <c r="E5953" s="8" t="s">
        <v>66</v>
      </c>
      <c r="F5953" s="8" t="s">
        <v>65</v>
      </c>
      <c r="G5953" s="8" t="s">
        <v>66</v>
      </c>
      <c r="H5953" s="8" t="s">
        <v>65</v>
      </c>
      <c r="I5953" s="8" t="s">
        <v>28166</v>
      </c>
      <c r="J5953" s="8" t="s">
        <v>708</v>
      </c>
      <c r="K5953" s="8" t="s">
        <v>45730</v>
      </c>
      <c r="L5953" s="8" t="s">
        <v>28317</v>
      </c>
      <c r="M5953" s="8" t="s">
        <v>28323</v>
      </c>
      <c r="N5953" s="8" t="s">
        <v>10716</v>
      </c>
      <c r="O5953" s="8" t="s">
        <v>45791</v>
      </c>
      <c r="P5953" s="8" t="s">
        <v>776</v>
      </c>
      <c r="Q5953" s="8" t="s">
        <v>20468</v>
      </c>
      <c r="R5953" s="8" t="s">
        <v>28064</v>
      </c>
      <c r="S5953" s="17" t="s">
        <v>28167</v>
      </c>
      <c r="T5953" s="18">
        <v>43012</v>
      </c>
      <c r="U5953" s="8">
        <v>0.8125</v>
      </c>
      <c r="V5953" s="8">
        <v>0.83333333333333337</v>
      </c>
      <c r="W5953" s="8" t="s">
        <v>2155</v>
      </c>
      <c r="X5953" s="8" t="s">
        <v>16499</v>
      </c>
      <c r="Y5953" s="8" t="s">
        <v>16493</v>
      </c>
      <c r="Z5953" s="17" t="s">
        <v>28324</v>
      </c>
      <c r="AA5953" s="8" t="s">
        <v>28325</v>
      </c>
      <c r="AB5953" s="8" t="s">
        <v>28326</v>
      </c>
    </row>
    <row r="5954" spans="1:28" hidden="1" x14ac:dyDescent="0.2">
      <c r="A5954" s="8" t="s">
        <v>28327</v>
      </c>
      <c r="B5954" s="8" t="s">
        <v>28328</v>
      </c>
      <c r="C5954" s="8" t="s">
        <v>45761</v>
      </c>
      <c r="D5954" s="8" t="s">
        <v>45762</v>
      </c>
      <c r="E5954" s="8" t="s">
        <v>66</v>
      </c>
      <c r="F5954" s="8" t="s">
        <v>65</v>
      </c>
      <c r="G5954" s="8" t="s">
        <v>66</v>
      </c>
      <c r="H5954" s="8" t="s">
        <v>65</v>
      </c>
      <c r="I5954" s="8" t="s">
        <v>28166</v>
      </c>
      <c r="J5954" s="8" t="s">
        <v>708</v>
      </c>
      <c r="K5954" s="8" t="s">
        <v>45730</v>
      </c>
      <c r="L5954" s="8" t="s">
        <v>28323</v>
      </c>
      <c r="M5954" s="8" t="s">
        <v>28329</v>
      </c>
      <c r="N5954" s="8" t="s">
        <v>10716</v>
      </c>
      <c r="O5954" s="8" t="s">
        <v>45791</v>
      </c>
      <c r="P5954" s="8" t="s">
        <v>776</v>
      </c>
      <c r="Q5954" s="8" t="s">
        <v>20468</v>
      </c>
      <c r="R5954" s="8" t="s">
        <v>28064</v>
      </c>
      <c r="S5954" s="17" t="s">
        <v>28167</v>
      </c>
      <c r="T5954" s="18">
        <v>43012</v>
      </c>
      <c r="U5954" s="8">
        <v>0.83333333333333337</v>
      </c>
      <c r="V5954" s="8">
        <v>0.91666666666666663</v>
      </c>
      <c r="W5954" s="8" t="s">
        <v>1100</v>
      </c>
      <c r="X5954" s="8" t="s">
        <v>16492</v>
      </c>
      <c r="Y5954" s="8" t="s">
        <v>16493</v>
      </c>
      <c r="Z5954" s="17" t="s">
        <v>28330</v>
      </c>
      <c r="AA5954" s="8" t="s">
        <v>28331</v>
      </c>
      <c r="AB5954" s="8" t="s">
        <v>28332</v>
      </c>
    </row>
    <row r="5955" spans="1:28" hidden="1" x14ac:dyDescent="0.2">
      <c r="A5955" s="8" t="s">
        <v>28333</v>
      </c>
      <c r="B5955" s="8" t="s">
        <v>28334</v>
      </c>
      <c r="C5955" s="8" t="s">
        <v>45761</v>
      </c>
      <c r="D5955" s="8" t="s">
        <v>45762</v>
      </c>
      <c r="E5955" s="8" t="s">
        <v>66</v>
      </c>
      <c r="F5955" s="8" t="s">
        <v>65</v>
      </c>
      <c r="G5955" s="8" t="s">
        <v>66</v>
      </c>
      <c r="H5955" s="8" t="s">
        <v>65</v>
      </c>
      <c r="I5955" s="8" t="s">
        <v>28166</v>
      </c>
      <c r="J5955" s="8" t="s">
        <v>708</v>
      </c>
      <c r="K5955" s="8" t="s">
        <v>45730</v>
      </c>
      <c r="L5955" s="8" t="s">
        <v>28329</v>
      </c>
      <c r="M5955" s="8" t="s">
        <v>28335</v>
      </c>
      <c r="N5955" s="8" t="s">
        <v>10716</v>
      </c>
      <c r="O5955" s="8" t="s">
        <v>45791</v>
      </c>
      <c r="P5955" s="8" t="s">
        <v>776</v>
      </c>
      <c r="Q5955" s="8" t="s">
        <v>20468</v>
      </c>
      <c r="R5955" s="8" t="s">
        <v>28064</v>
      </c>
      <c r="S5955" s="17" t="s">
        <v>28167</v>
      </c>
      <c r="T5955" s="18">
        <v>43012</v>
      </c>
      <c r="U5955" s="8">
        <v>0.91666666666666663</v>
      </c>
      <c r="V5955" s="8">
        <v>0.95833333333333337</v>
      </c>
      <c r="W5955" s="8" t="s">
        <v>1495</v>
      </c>
      <c r="X5955" s="8" t="s">
        <v>16512</v>
      </c>
      <c r="Y5955" s="8" t="s">
        <v>10148</v>
      </c>
      <c r="Z5955" s="17" t="s">
        <v>28336</v>
      </c>
      <c r="AA5955" s="8" t="s">
        <v>28337</v>
      </c>
      <c r="AB5955" s="8" t="s">
        <v>28338</v>
      </c>
    </row>
    <row r="5956" spans="1:28" hidden="1" x14ac:dyDescent="0.2">
      <c r="A5956" s="8" t="s">
        <v>28339</v>
      </c>
      <c r="B5956" s="8" t="s">
        <v>28340</v>
      </c>
      <c r="C5956" s="8" t="s">
        <v>45761</v>
      </c>
      <c r="D5956" s="8" t="s">
        <v>45762</v>
      </c>
      <c r="E5956" s="8" t="s">
        <v>66</v>
      </c>
      <c r="F5956" s="8" t="s">
        <v>65</v>
      </c>
      <c r="G5956" s="8" t="s">
        <v>66</v>
      </c>
      <c r="H5956" s="8" t="s">
        <v>65</v>
      </c>
      <c r="I5956" s="8" t="s">
        <v>28166</v>
      </c>
      <c r="J5956" s="8" t="s">
        <v>708</v>
      </c>
      <c r="K5956" s="8" t="s">
        <v>45730</v>
      </c>
      <c r="L5956" s="8" t="s">
        <v>28335</v>
      </c>
      <c r="M5956" s="8" t="s">
        <v>28341</v>
      </c>
      <c r="N5956" s="8" t="s">
        <v>10716</v>
      </c>
      <c r="O5956" s="8" t="s">
        <v>45791</v>
      </c>
      <c r="P5956" s="8" t="s">
        <v>776</v>
      </c>
      <c r="Q5956" s="8" t="s">
        <v>20468</v>
      </c>
      <c r="R5956" s="8" t="s">
        <v>28064</v>
      </c>
      <c r="S5956" s="17" t="s">
        <v>28167</v>
      </c>
      <c r="T5956" s="18">
        <v>43012</v>
      </c>
      <c r="U5956" s="8">
        <v>0.95833333333333337</v>
      </c>
      <c r="V5956" s="8">
        <v>0.97916666666666663</v>
      </c>
      <c r="W5956" s="8" t="s">
        <v>2155</v>
      </c>
      <c r="X5956" s="8" t="s">
        <v>16506</v>
      </c>
      <c r="Y5956" s="8" t="s">
        <v>16493</v>
      </c>
      <c r="Z5956" s="17" t="s">
        <v>28342</v>
      </c>
      <c r="AA5956" s="8" t="s">
        <v>28343</v>
      </c>
      <c r="AB5956" s="8" t="s">
        <v>28344</v>
      </c>
    </row>
    <row r="5957" spans="1:28" hidden="1" x14ac:dyDescent="0.2">
      <c r="A5957" s="8" t="s">
        <v>28345</v>
      </c>
      <c r="B5957" s="8" t="s">
        <v>28346</v>
      </c>
      <c r="C5957" s="8" t="s">
        <v>45761</v>
      </c>
      <c r="D5957" s="8" t="s">
        <v>45762</v>
      </c>
      <c r="E5957" s="8" t="s">
        <v>66</v>
      </c>
      <c r="F5957" s="8" t="s">
        <v>65</v>
      </c>
      <c r="G5957" s="8" t="s">
        <v>66</v>
      </c>
      <c r="H5957" s="8" t="s">
        <v>65</v>
      </c>
      <c r="I5957" s="8" t="s">
        <v>28166</v>
      </c>
      <c r="J5957" s="8" t="s">
        <v>708</v>
      </c>
      <c r="K5957" s="8" t="s">
        <v>45730</v>
      </c>
      <c r="L5957" s="8" t="s">
        <v>28341</v>
      </c>
      <c r="M5957" s="8" t="s">
        <v>9662</v>
      </c>
      <c r="N5957" s="8" t="s">
        <v>10716</v>
      </c>
      <c r="O5957" s="8" t="s">
        <v>45791</v>
      </c>
      <c r="P5957" s="8" t="s">
        <v>776</v>
      </c>
      <c r="Q5957" s="8" t="s">
        <v>20468</v>
      </c>
      <c r="R5957" s="8" t="s">
        <v>28064</v>
      </c>
      <c r="S5957" s="17" t="s">
        <v>28167</v>
      </c>
      <c r="T5957" s="18">
        <v>43012</v>
      </c>
      <c r="U5957" s="8">
        <v>0.97916666666666663</v>
      </c>
      <c r="V5957" s="8">
        <v>0.10416666666666667</v>
      </c>
      <c r="W5957" s="8" t="s">
        <v>1283</v>
      </c>
      <c r="X5957" s="8" t="s">
        <v>2169</v>
      </c>
      <c r="Y5957" s="8" t="s">
        <v>16493</v>
      </c>
      <c r="Z5957" s="17" t="s">
        <v>16366</v>
      </c>
      <c r="AA5957" s="8" t="s">
        <v>28347</v>
      </c>
      <c r="AB5957" s="8" t="s">
        <v>28348</v>
      </c>
    </row>
    <row r="5958" spans="1:28" hidden="1" x14ac:dyDescent="0.2">
      <c r="A5958" s="8" t="s">
        <v>28291</v>
      </c>
      <c r="B5958" s="8" t="s">
        <v>28292</v>
      </c>
      <c r="C5958" s="8" t="s">
        <v>45761</v>
      </c>
      <c r="D5958" s="8" t="s">
        <v>45762</v>
      </c>
      <c r="E5958" s="8" t="s">
        <v>86</v>
      </c>
      <c r="F5958" s="8" t="s">
        <v>65</v>
      </c>
      <c r="G5958" s="8" t="s">
        <v>86</v>
      </c>
      <c r="H5958" s="8" t="s">
        <v>65</v>
      </c>
      <c r="I5958" s="8" t="s">
        <v>28166</v>
      </c>
      <c r="J5958" s="8" t="s">
        <v>708</v>
      </c>
      <c r="K5958" s="8" t="s">
        <v>45730</v>
      </c>
      <c r="L5958" s="8" t="s">
        <v>28288</v>
      </c>
      <c r="M5958" s="8" t="s">
        <v>28293</v>
      </c>
      <c r="N5958" s="8" t="s">
        <v>10716</v>
      </c>
      <c r="O5958" s="8" t="s">
        <v>45791</v>
      </c>
      <c r="P5958" s="8" t="s">
        <v>776</v>
      </c>
      <c r="Q5958" s="8" t="s">
        <v>20468</v>
      </c>
      <c r="R5958" s="8" t="s">
        <v>28064</v>
      </c>
      <c r="S5958" s="17" t="s">
        <v>28167</v>
      </c>
      <c r="T5958" s="18">
        <v>43013</v>
      </c>
      <c r="U5958" s="8">
        <v>4.1666666666666664E-2</v>
      </c>
      <c r="V5958" s="8">
        <v>6.25E-2</v>
      </c>
      <c r="W5958" s="8" t="s">
        <v>2155</v>
      </c>
      <c r="X5958" s="8" t="s">
        <v>16469</v>
      </c>
      <c r="Y5958" s="8" t="s">
        <v>16449</v>
      </c>
      <c r="Z5958" s="17" t="s">
        <v>28294</v>
      </c>
      <c r="AA5958" s="8" t="s">
        <v>28295</v>
      </c>
      <c r="AB5958" s="8" t="s">
        <v>28296</v>
      </c>
    </row>
    <row r="5959" spans="1:28" hidden="1" x14ac:dyDescent="0.2">
      <c r="A5959" s="8" t="s">
        <v>28297</v>
      </c>
      <c r="B5959" s="8" t="s">
        <v>28298</v>
      </c>
      <c r="C5959" s="8" t="s">
        <v>45761</v>
      </c>
      <c r="D5959" s="8" t="s">
        <v>45762</v>
      </c>
      <c r="E5959" s="8" t="s">
        <v>86</v>
      </c>
      <c r="F5959" s="8" t="s">
        <v>65</v>
      </c>
      <c r="G5959" s="8" t="s">
        <v>86</v>
      </c>
      <c r="H5959" s="8" t="s">
        <v>65</v>
      </c>
      <c r="I5959" s="8" t="s">
        <v>28166</v>
      </c>
      <c r="J5959" s="8" t="s">
        <v>708</v>
      </c>
      <c r="K5959" s="8" t="s">
        <v>45730</v>
      </c>
      <c r="L5959" s="8" t="s">
        <v>28293</v>
      </c>
      <c r="M5959" s="8" t="s">
        <v>28299</v>
      </c>
      <c r="N5959" s="8" t="s">
        <v>10716</v>
      </c>
      <c r="O5959" s="8" t="s">
        <v>45791</v>
      </c>
      <c r="P5959" s="8" t="s">
        <v>776</v>
      </c>
      <c r="Q5959" s="8" t="s">
        <v>20468</v>
      </c>
      <c r="R5959" s="8" t="s">
        <v>28064</v>
      </c>
      <c r="S5959" s="17" t="s">
        <v>28167</v>
      </c>
      <c r="T5959" s="18">
        <v>43013</v>
      </c>
      <c r="U5959" s="8">
        <v>6.25E-2</v>
      </c>
      <c r="V5959" s="8">
        <v>0.125</v>
      </c>
      <c r="W5959" s="8" t="s">
        <v>2170</v>
      </c>
      <c r="X5959" s="8" t="s">
        <v>16475</v>
      </c>
      <c r="Y5959" s="8" t="s">
        <v>16449</v>
      </c>
      <c r="Z5959" s="17" t="s">
        <v>28300</v>
      </c>
      <c r="AA5959" s="8" t="s">
        <v>28301</v>
      </c>
      <c r="AB5959" s="8" t="s">
        <v>28302</v>
      </c>
    </row>
    <row r="5960" spans="1:28" hidden="1" x14ac:dyDescent="0.2">
      <c r="A5960" s="8" t="s">
        <v>28303</v>
      </c>
      <c r="B5960" s="8" t="s">
        <v>28304</v>
      </c>
      <c r="C5960" s="8" t="s">
        <v>45761</v>
      </c>
      <c r="D5960" s="8" t="s">
        <v>45762</v>
      </c>
      <c r="E5960" s="8" t="s">
        <v>86</v>
      </c>
      <c r="F5960" s="8" t="s">
        <v>65</v>
      </c>
      <c r="G5960" s="8" t="s">
        <v>86</v>
      </c>
      <c r="H5960" s="8" t="s">
        <v>65</v>
      </c>
      <c r="I5960" s="8" t="s">
        <v>28166</v>
      </c>
      <c r="J5960" s="8" t="s">
        <v>708</v>
      </c>
      <c r="K5960" s="8" t="s">
        <v>45730</v>
      </c>
      <c r="L5960" s="8" t="s">
        <v>28299</v>
      </c>
      <c r="M5960" s="8" t="s">
        <v>28305</v>
      </c>
      <c r="N5960" s="8" t="s">
        <v>10716</v>
      </c>
      <c r="O5960" s="8" t="s">
        <v>45791</v>
      </c>
      <c r="P5960" s="8" t="s">
        <v>776</v>
      </c>
      <c r="Q5960" s="8" t="s">
        <v>20468</v>
      </c>
      <c r="R5960" s="8" t="s">
        <v>28064</v>
      </c>
      <c r="S5960" s="17" t="s">
        <v>28167</v>
      </c>
      <c r="T5960" s="18">
        <v>43013</v>
      </c>
      <c r="U5960" s="8">
        <v>0.125</v>
      </c>
      <c r="V5960" s="8">
        <v>0.1875</v>
      </c>
      <c r="W5960" s="8" t="s">
        <v>2170</v>
      </c>
      <c r="X5960" s="8" t="s">
        <v>2169</v>
      </c>
      <c r="Y5960" s="8" t="s">
        <v>16449</v>
      </c>
      <c r="Z5960" s="17" t="s">
        <v>28196</v>
      </c>
      <c r="AA5960" s="8" t="s">
        <v>28306</v>
      </c>
      <c r="AB5960" s="8" t="s">
        <v>28307</v>
      </c>
    </row>
    <row r="5961" spans="1:28" hidden="1" x14ac:dyDescent="0.2">
      <c r="A5961" s="8" t="s">
        <v>28308</v>
      </c>
      <c r="B5961" s="8" t="s">
        <v>28309</v>
      </c>
      <c r="C5961" s="8" t="s">
        <v>45761</v>
      </c>
      <c r="D5961" s="8" t="s">
        <v>45762</v>
      </c>
      <c r="E5961" s="8" t="s">
        <v>86</v>
      </c>
      <c r="F5961" s="8" t="s">
        <v>65</v>
      </c>
      <c r="G5961" s="8" t="s">
        <v>86</v>
      </c>
      <c r="H5961" s="8" t="s">
        <v>65</v>
      </c>
      <c r="I5961" s="8" t="s">
        <v>28166</v>
      </c>
      <c r="J5961" s="8" t="s">
        <v>708</v>
      </c>
      <c r="K5961" s="8" t="s">
        <v>45730</v>
      </c>
      <c r="L5961" s="8" t="s">
        <v>28310</v>
      </c>
      <c r="M5961" s="8" t="s">
        <v>28311</v>
      </c>
      <c r="N5961" s="8" t="s">
        <v>10716</v>
      </c>
      <c r="O5961" s="8" t="s">
        <v>45791</v>
      </c>
      <c r="P5961" s="8" t="s">
        <v>776</v>
      </c>
      <c r="Q5961" s="8" t="s">
        <v>20468</v>
      </c>
      <c r="R5961" s="8" t="s">
        <v>28064</v>
      </c>
      <c r="S5961" s="17" t="s">
        <v>28167</v>
      </c>
      <c r="T5961" s="18">
        <v>43013</v>
      </c>
      <c r="U5961" s="8">
        <v>0.22916666666666666</v>
      </c>
      <c r="V5961" s="8">
        <v>0.27083333333333331</v>
      </c>
      <c r="W5961" s="8" t="s">
        <v>1495</v>
      </c>
      <c r="X5961" s="8" t="s">
        <v>16462</v>
      </c>
      <c r="Y5961" s="8" t="s">
        <v>16456</v>
      </c>
      <c r="Z5961" s="17" t="s">
        <v>28312</v>
      </c>
      <c r="AA5961" s="8" t="s">
        <v>28313</v>
      </c>
      <c r="AB5961" s="8" t="s">
        <v>28314</v>
      </c>
    </row>
    <row r="5962" spans="1:28" hidden="1" x14ac:dyDescent="0.2">
      <c r="A5962" s="8" t="s">
        <v>28277</v>
      </c>
      <c r="B5962" s="8" t="s">
        <v>28278</v>
      </c>
      <c r="C5962" s="8" t="s">
        <v>45761</v>
      </c>
      <c r="D5962" s="8" t="s">
        <v>45762</v>
      </c>
      <c r="E5962" s="8" t="s">
        <v>86</v>
      </c>
      <c r="F5962" s="8" t="s">
        <v>65</v>
      </c>
      <c r="G5962" s="8" t="s">
        <v>86</v>
      </c>
      <c r="H5962" s="8" t="s">
        <v>65</v>
      </c>
      <c r="I5962" s="8" t="s">
        <v>28166</v>
      </c>
      <c r="J5962" s="8" t="s">
        <v>708</v>
      </c>
      <c r="K5962" s="8" t="s">
        <v>45730</v>
      </c>
      <c r="L5962" s="8" t="s">
        <v>88</v>
      </c>
      <c r="M5962" s="8" t="s">
        <v>16447</v>
      </c>
      <c r="N5962" s="8" t="s">
        <v>10716</v>
      </c>
      <c r="O5962" s="8" t="s">
        <v>45791</v>
      </c>
      <c r="P5962" s="8" t="s">
        <v>776</v>
      </c>
      <c r="Q5962" s="8" t="s">
        <v>20468</v>
      </c>
      <c r="R5962" s="8" t="s">
        <v>28064</v>
      </c>
      <c r="S5962" s="17" t="s">
        <v>28167</v>
      </c>
      <c r="T5962" s="18">
        <v>43013</v>
      </c>
      <c r="U5962" s="8">
        <v>0.75</v>
      </c>
      <c r="V5962" s="8">
        <v>0.8125</v>
      </c>
      <c r="W5962" s="8" t="s">
        <v>2170</v>
      </c>
      <c r="X5962" s="8" t="s">
        <v>16448</v>
      </c>
      <c r="Y5962" s="8" t="s">
        <v>16449</v>
      </c>
      <c r="Z5962" s="17" t="s">
        <v>28206</v>
      </c>
      <c r="AA5962" s="8" t="s">
        <v>28279</v>
      </c>
      <c r="AB5962" s="8" t="s">
        <v>28280</v>
      </c>
    </row>
    <row r="5963" spans="1:28" hidden="1" x14ac:dyDescent="0.2">
      <c r="A5963" s="8" t="s">
        <v>28281</v>
      </c>
      <c r="B5963" s="8" t="s">
        <v>28282</v>
      </c>
      <c r="C5963" s="8" t="s">
        <v>45761</v>
      </c>
      <c r="D5963" s="8" t="s">
        <v>45762</v>
      </c>
      <c r="E5963" s="8" t="s">
        <v>86</v>
      </c>
      <c r="F5963" s="8" t="s">
        <v>65</v>
      </c>
      <c r="G5963" s="8" t="s">
        <v>86</v>
      </c>
      <c r="H5963" s="8" t="s">
        <v>65</v>
      </c>
      <c r="I5963" s="8" t="s">
        <v>28166</v>
      </c>
      <c r="J5963" s="8" t="s">
        <v>708</v>
      </c>
      <c r="K5963" s="8" t="s">
        <v>45730</v>
      </c>
      <c r="L5963" s="8" t="s">
        <v>16447</v>
      </c>
      <c r="M5963" s="8" t="s">
        <v>16454</v>
      </c>
      <c r="N5963" s="8" t="s">
        <v>10716</v>
      </c>
      <c r="O5963" s="8" t="s">
        <v>45791</v>
      </c>
      <c r="P5963" s="8" t="s">
        <v>776</v>
      </c>
      <c r="Q5963" s="8" t="s">
        <v>20468</v>
      </c>
      <c r="R5963" s="8" t="s">
        <v>28064</v>
      </c>
      <c r="S5963" s="17" t="s">
        <v>28167</v>
      </c>
      <c r="T5963" s="18">
        <v>43013</v>
      </c>
      <c r="U5963" s="8">
        <v>0.8125</v>
      </c>
      <c r="V5963" s="8">
        <v>0.95833333333333337</v>
      </c>
      <c r="W5963" s="8" t="s">
        <v>2124</v>
      </c>
      <c r="X5963" s="8" t="s">
        <v>16455</v>
      </c>
      <c r="Y5963" s="8" t="s">
        <v>16456</v>
      </c>
      <c r="Z5963" s="17" t="s">
        <v>28283</v>
      </c>
      <c r="AA5963" s="8" t="s">
        <v>28284</v>
      </c>
      <c r="AB5963" s="8" t="s">
        <v>28285</v>
      </c>
    </row>
    <row r="5964" spans="1:28" hidden="1" x14ac:dyDescent="0.2">
      <c r="A5964" s="8" t="s">
        <v>28286</v>
      </c>
      <c r="B5964" s="8" t="s">
        <v>28287</v>
      </c>
      <c r="C5964" s="8" t="s">
        <v>45761</v>
      </c>
      <c r="D5964" s="8" t="s">
        <v>45762</v>
      </c>
      <c r="E5964" s="8" t="s">
        <v>86</v>
      </c>
      <c r="F5964" s="8" t="s">
        <v>65</v>
      </c>
      <c r="G5964" s="8" t="s">
        <v>86</v>
      </c>
      <c r="H5964" s="8" t="s">
        <v>65</v>
      </c>
      <c r="I5964" s="8" t="s">
        <v>28166</v>
      </c>
      <c r="J5964" s="8" t="s">
        <v>708</v>
      </c>
      <c r="K5964" s="8" t="s">
        <v>45730</v>
      </c>
      <c r="L5964" s="8" t="s">
        <v>16454</v>
      </c>
      <c r="M5964" s="8" t="s">
        <v>28288</v>
      </c>
      <c r="N5964" s="8" t="s">
        <v>10716</v>
      </c>
      <c r="O5964" s="8" t="s">
        <v>45791</v>
      </c>
      <c r="P5964" s="8" t="s">
        <v>776</v>
      </c>
      <c r="Q5964" s="8" t="s">
        <v>20468</v>
      </c>
      <c r="R5964" s="8" t="s">
        <v>28064</v>
      </c>
      <c r="S5964" s="17" t="s">
        <v>28167</v>
      </c>
      <c r="T5964" s="18">
        <v>43013</v>
      </c>
      <c r="U5964" s="8">
        <v>0.95833333333333337</v>
      </c>
      <c r="V5964" s="8">
        <v>4.1666666666666664E-2</v>
      </c>
      <c r="W5964" s="8" t="s">
        <v>1100</v>
      </c>
      <c r="X5964" s="8" t="s">
        <v>2169</v>
      </c>
      <c r="Y5964" s="8" t="s">
        <v>16456</v>
      </c>
      <c r="Z5964" s="17" t="s">
        <v>2171</v>
      </c>
      <c r="AA5964" s="8" t="s">
        <v>28289</v>
      </c>
      <c r="AB5964" s="8" t="s">
        <v>28290</v>
      </c>
    </row>
    <row r="5965" spans="1:28" hidden="1" x14ac:dyDescent="0.2">
      <c r="A5965" s="8" t="s">
        <v>28359</v>
      </c>
      <c r="B5965" s="8" t="s">
        <v>28360</v>
      </c>
      <c r="C5965" s="8" t="s">
        <v>45761</v>
      </c>
      <c r="D5965" s="8" t="s">
        <v>45762</v>
      </c>
      <c r="E5965" s="8" t="s">
        <v>104</v>
      </c>
      <c r="F5965" s="8" t="s">
        <v>65</v>
      </c>
      <c r="G5965" s="8" t="s">
        <v>104</v>
      </c>
      <c r="H5965" s="8" t="s">
        <v>65</v>
      </c>
      <c r="I5965" s="8" t="s">
        <v>28166</v>
      </c>
      <c r="J5965" s="8" t="s">
        <v>708</v>
      </c>
      <c r="K5965" s="8" t="s">
        <v>45730</v>
      </c>
      <c r="L5965" s="8" t="s">
        <v>28355</v>
      </c>
      <c r="M5965" s="8" t="s">
        <v>9784</v>
      </c>
      <c r="N5965" s="8" t="s">
        <v>10716</v>
      </c>
      <c r="O5965" s="8" t="s">
        <v>45791</v>
      </c>
      <c r="P5965" s="8" t="s">
        <v>776</v>
      </c>
      <c r="Q5965" s="8" t="s">
        <v>20468</v>
      </c>
      <c r="R5965" s="8" t="s">
        <v>28064</v>
      </c>
      <c r="S5965" s="17" t="s">
        <v>28167</v>
      </c>
      <c r="T5965" s="18">
        <v>43015</v>
      </c>
      <c r="U5965" s="8">
        <v>0</v>
      </c>
      <c r="V5965" s="8">
        <v>4.1666666666666664E-2</v>
      </c>
      <c r="W5965" s="8" t="s">
        <v>1495</v>
      </c>
      <c r="X5965" s="8" t="s">
        <v>16548</v>
      </c>
      <c r="Y5965" s="8" t="s">
        <v>16549</v>
      </c>
      <c r="Z5965" s="17" t="s">
        <v>28361</v>
      </c>
      <c r="AA5965" s="8" t="s">
        <v>28362</v>
      </c>
      <c r="AB5965" s="8" t="s">
        <v>28363</v>
      </c>
    </row>
    <row r="5966" spans="1:28" hidden="1" x14ac:dyDescent="0.2">
      <c r="A5966" s="8" t="s">
        <v>28364</v>
      </c>
      <c r="B5966" s="8" t="s">
        <v>28365</v>
      </c>
      <c r="C5966" s="8" t="s">
        <v>45761</v>
      </c>
      <c r="D5966" s="8" t="s">
        <v>45762</v>
      </c>
      <c r="E5966" s="8" t="s">
        <v>104</v>
      </c>
      <c r="F5966" s="8" t="s">
        <v>65</v>
      </c>
      <c r="G5966" s="8" t="s">
        <v>104</v>
      </c>
      <c r="H5966" s="8" t="s">
        <v>65</v>
      </c>
      <c r="I5966" s="8" t="s">
        <v>28166</v>
      </c>
      <c r="J5966" s="8" t="s">
        <v>708</v>
      </c>
      <c r="K5966" s="8" t="s">
        <v>45730</v>
      </c>
      <c r="L5966" s="8" t="s">
        <v>3927</v>
      </c>
      <c r="M5966" s="8" t="s">
        <v>16541</v>
      </c>
      <c r="N5966" s="8" t="s">
        <v>10716</v>
      </c>
      <c r="O5966" s="8" t="s">
        <v>45791</v>
      </c>
      <c r="P5966" s="8" t="s">
        <v>776</v>
      </c>
      <c r="Q5966" s="8" t="s">
        <v>20468</v>
      </c>
      <c r="R5966" s="8" t="s">
        <v>28064</v>
      </c>
      <c r="S5966" s="17" t="s">
        <v>28167</v>
      </c>
      <c r="T5966" s="18">
        <v>43015</v>
      </c>
      <c r="U5966" s="8">
        <v>8.3333333333333329E-2</v>
      </c>
      <c r="V5966" s="8">
        <v>0.1875</v>
      </c>
      <c r="W5966" s="8" t="s">
        <v>1387</v>
      </c>
      <c r="X5966" s="8" t="s">
        <v>16542</v>
      </c>
      <c r="Y5966" s="8" t="s">
        <v>2768</v>
      </c>
      <c r="Z5966" s="17" t="s">
        <v>28366</v>
      </c>
      <c r="AA5966" s="8" t="s">
        <v>28367</v>
      </c>
      <c r="AB5966" s="8" t="s">
        <v>28368</v>
      </c>
    </row>
    <row r="5967" spans="1:28" hidden="1" x14ac:dyDescent="0.2">
      <c r="A5967" s="8" t="s">
        <v>28369</v>
      </c>
      <c r="B5967" s="8" t="s">
        <v>28370</v>
      </c>
      <c r="C5967" s="8" t="s">
        <v>45761</v>
      </c>
      <c r="D5967" s="8" t="s">
        <v>45762</v>
      </c>
      <c r="E5967" s="8" t="s">
        <v>104</v>
      </c>
      <c r="F5967" s="8" t="s">
        <v>65</v>
      </c>
      <c r="G5967" s="8" t="s">
        <v>104</v>
      </c>
      <c r="H5967" s="8" t="s">
        <v>65</v>
      </c>
      <c r="I5967" s="8" t="s">
        <v>28166</v>
      </c>
      <c r="J5967" s="8" t="s">
        <v>708</v>
      </c>
      <c r="K5967" s="8" t="s">
        <v>45730</v>
      </c>
      <c r="L5967" s="8" t="s">
        <v>28371</v>
      </c>
      <c r="M5967" s="8" t="s">
        <v>9793</v>
      </c>
      <c r="N5967" s="8" t="s">
        <v>10716</v>
      </c>
      <c r="O5967" s="8" t="s">
        <v>45791</v>
      </c>
      <c r="P5967" s="8" t="s">
        <v>776</v>
      </c>
      <c r="Q5967" s="8" t="s">
        <v>20468</v>
      </c>
      <c r="R5967" s="8" t="s">
        <v>28064</v>
      </c>
      <c r="S5967" s="17" t="s">
        <v>28167</v>
      </c>
      <c r="T5967" s="18">
        <v>43015</v>
      </c>
      <c r="U5967" s="8">
        <v>0.14583333333333334</v>
      </c>
      <c r="V5967" s="8">
        <v>0.22916666666666666</v>
      </c>
      <c r="W5967" s="8" t="s">
        <v>1100</v>
      </c>
      <c r="X5967" s="8" t="s">
        <v>2169</v>
      </c>
      <c r="Y5967" s="8" t="s">
        <v>16532</v>
      </c>
      <c r="Z5967" s="17" t="s">
        <v>16366</v>
      </c>
      <c r="AA5967" s="8" t="s">
        <v>28372</v>
      </c>
      <c r="AB5967" s="8" t="s">
        <v>28373</v>
      </c>
    </row>
    <row r="5968" spans="1:28" hidden="1" x14ac:dyDescent="0.2">
      <c r="A5968" s="8" t="s">
        <v>28353</v>
      </c>
      <c r="B5968" s="8" t="s">
        <v>28354</v>
      </c>
      <c r="C5968" s="8" t="s">
        <v>45761</v>
      </c>
      <c r="D5968" s="8" t="s">
        <v>45762</v>
      </c>
      <c r="E5968" s="8" t="s">
        <v>104</v>
      </c>
      <c r="F5968" s="8" t="s">
        <v>65</v>
      </c>
      <c r="G5968" s="8" t="s">
        <v>104</v>
      </c>
      <c r="H5968" s="8" t="s">
        <v>65</v>
      </c>
      <c r="I5968" s="8" t="s">
        <v>28166</v>
      </c>
      <c r="J5968" s="8" t="s">
        <v>708</v>
      </c>
      <c r="K5968" s="8" t="s">
        <v>45730</v>
      </c>
      <c r="L5968" s="8" t="s">
        <v>613</v>
      </c>
      <c r="M5968" s="8" t="s">
        <v>28355</v>
      </c>
      <c r="N5968" s="8" t="s">
        <v>10716</v>
      </c>
      <c r="O5968" s="8" t="s">
        <v>45791</v>
      </c>
      <c r="P5968" s="8" t="s">
        <v>776</v>
      </c>
      <c r="Q5968" s="8" t="s">
        <v>20468</v>
      </c>
      <c r="R5968" s="8" t="s">
        <v>28064</v>
      </c>
      <c r="S5968" s="17" t="s">
        <v>28167</v>
      </c>
      <c r="T5968" s="18">
        <v>43015</v>
      </c>
      <c r="U5968" s="8">
        <v>0.75</v>
      </c>
      <c r="V5968" s="8">
        <v>0</v>
      </c>
      <c r="W5968" s="8" t="s">
        <v>30</v>
      </c>
      <c r="X5968" s="8" t="s">
        <v>16548</v>
      </c>
      <c r="Y5968" s="8" t="s">
        <v>16532</v>
      </c>
      <c r="Z5968" s="17" t="s">
        <v>28356</v>
      </c>
      <c r="AA5968" s="8" t="s">
        <v>28357</v>
      </c>
      <c r="AB5968" s="8" t="s">
        <v>28358</v>
      </c>
    </row>
    <row r="5969" spans="1:28" hidden="1" x14ac:dyDescent="0.2">
      <c r="A5969" s="8" t="s">
        <v>28391</v>
      </c>
      <c r="B5969" s="8" t="s">
        <v>28392</v>
      </c>
      <c r="C5969" s="8" t="s">
        <v>45761</v>
      </c>
      <c r="D5969" s="8" t="s">
        <v>45762</v>
      </c>
      <c r="E5969" s="8" t="s">
        <v>96</v>
      </c>
      <c r="F5969" s="8" t="s">
        <v>65</v>
      </c>
      <c r="G5969" s="8" t="s">
        <v>96</v>
      </c>
      <c r="H5969" s="8" t="s">
        <v>65</v>
      </c>
      <c r="I5969" s="8" t="s">
        <v>28166</v>
      </c>
      <c r="J5969" s="8" t="s">
        <v>708</v>
      </c>
      <c r="K5969" s="8" t="s">
        <v>45730</v>
      </c>
      <c r="L5969" s="8" t="s">
        <v>28387</v>
      </c>
      <c r="M5969" s="8" t="s">
        <v>28393</v>
      </c>
      <c r="N5969" s="8" t="s">
        <v>10716</v>
      </c>
      <c r="O5969" s="8" t="s">
        <v>45791</v>
      </c>
      <c r="P5969" s="8" t="s">
        <v>776</v>
      </c>
      <c r="Q5969" s="8" t="s">
        <v>20468</v>
      </c>
      <c r="R5969" s="8" t="s">
        <v>28064</v>
      </c>
      <c r="S5969" s="17" t="s">
        <v>28167</v>
      </c>
      <c r="T5969" s="18">
        <v>43016</v>
      </c>
      <c r="U5969" s="8">
        <v>6.25E-2</v>
      </c>
      <c r="V5969" s="8">
        <v>0.125</v>
      </c>
      <c r="W5969" s="8" t="s">
        <v>2170</v>
      </c>
      <c r="X5969" s="8" t="s">
        <v>2169</v>
      </c>
      <c r="Y5969" s="8" t="s">
        <v>9871</v>
      </c>
      <c r="Z5969" s="17" t="s">
        <v>16366</v>
      </c>
      <c r="AA5969" s="8" t="s">
        <v>28394</v>
      </c>
      <c r="AB5969" s="8" t="s">
        <v>28395</v>
      </c>
    </row>
    <row r="5970" spans="1:28" hidden="1" x14ac:dyDescent="0.2">
      <c r="A5970" s="8" t="s">
        <v>28396</v>
      </c>
      <c r="B5970" s="8" t="s">
        <v>28397</v>
      </c>
      <c r="C5970" s="8" t="s">
        <v>45761</v>
      </c>
      <c r="D5970" s="8" t="s">
        <v>45762</v>
      </c>
      <c r="E5970" s="8" t="s">
        <v>96</v>
      </c>
      <c r="F5970" s="8" t="s">
        <v>65</v>
      </c>
      <c r="G5970" s="8" t="s">
        <v>96</v>
      </c>
      <c r="H5970" s="8" t="s">
        <v>65</v>
      </c>
      <c r="I5970" s="8" t="s">
        <v>28166</v>
      </c>
      <c r="J5970" s="8" t="s">
        <v>708</v>
      </c>
      <c r="K5970" s="8" t="s">
        <v>45730</v>
      </c>
      <c r="L5970" s="8" t="s">
        <v>28393</v>
      </c>
      <c r="M5970" s="8" t="s">
        <v>9836</v>
      </c>
      <c r="N5970" s="8" t="s">
        <v>10716</v>
      </c>
      <c r="O5970" s="8" t="s">
        <v>45791</v>
      </c>
      <c r="P5970" s="8" t="s">
        <v>776</v>
      </c>
      <c r="Q5970" s="8" t="s">
        <v>20468</v>
      </c>
      <c r="R5970" s="8" t="s">
        <v>28064</v>
      </c>
      <c r="S5970" s="17" t="s">
        <v>28167</v>
      </c>
      <c r="T5970" s="18">
        <v>43016</v>
      </c>
      <c r="U5970" s="8">
        <v>0.125</v>
      </c>
      <c r="V5970" s="8">
        <v>0.22916666666666666</v>
      </c>
      <c r="W5970" s="8" t="s">
        <v>1387</v>
      </c>
      <c r="X5970" s="8" t="s">
        <v>2169</v>
      </c>
      <c r="Y5970" s="8" t="s">
        <v>16571</v>
      </c>
      <c r="Z5970" s="17" t="s">
        <v>16366</v>
      </c>
      <c r="AA5970" s="8" t="s">
        <v>28398</v>
      </c>
      <c r="AB5970" s="8" t="s">
        <v>28399</v>
      </c>
    </row>
    <row r="5971" spans="1:28" hidden="1" x14ac:dyDescent="0.2">
      <c r="A5971" s="8" t="s">
        <v>28374</v>
      </c>
      <c r="B5971" s="8" t="s">
        <v>28375</v>
      </c>
      <c r="C5971" s="8" t="s">
        <v>45761</v>
      </c>
      <c r="D5971" s="8" t="s">
        <v>45762</v>
      </c>
      <c r="E5971" s="8" t="s">
        <v>96</v>
      </c>
      <c r="F5971" s="8" t="s">
        <v>65</v>
      </c>
      <c r="G5971" s="8" t="s">
        <v>96</v>
      </c>
      <c r="H5971" s="8" t="s">
        <v>65</v>
      </c>
      <c r="I5971" s="8" t="s">
        <v>28166</v>
      </c>
      <c r="J5971" s="8" t="s">
        <v>708</v>
      </c>
      <c r="K5971" s="8" t="s">
        <v>45730</v>
      </c>
      <c r="L5971" s="8" t="s">
        <v>607</v>
      </c>
      <c r="M5971" s="8" t="s">
        <v>28376</v>
      </c>
      <c r="N5971" s="8" t="s">
        <v>10716</v>
      </c>
      <c r="O5971" s="8" t="s">
        <v>45791</v>
      </c>
      <c r="P5971" s="8" t="s">
        <v>776</v>
      </c>
      <c r="Q5971" s="8" t="s">
        <v>20468</v>
      </c>
      <c r="R5971" s="8" t="s">
        <v>28064</v>
      </c>
      <c r="S5971" s="17" t="s">
        <v>28167</v>
      </c>
      <c r="T5971" s="18">
        <v>43016</v>
      </c>
      <c r="U5971" s="8">
        <v>0.75</v>
      </c>
      <c r="V5971" s="8">
        <v>0.875</v>
      </c>
      <c r="W5971" s="8" t="s">
        <v>1283</v>
      </c>
      <c r="X5971" s="8" t="s">
        <v>16556</v>
      </c>
      <c r="Y5971" s="8" t="s">
        <v>9771</v>
      </c>
      <c r="Z5971" s="17" t="s">
        <v>28377</v>
      </c>
      <c r="AA5971" s="8" t="s">
        <v>28378</v>
      </c>
      <c r="AB5971" s="8" t="s">
        <v>28379</v>
      </c>
    </row>
    <row r="5972" spans="1:28" hidden="1" x14ac:dyDescent="0.2">
      <c r="A5972" s="8" t="s">
        <v>28380</v>
      </c>
      <c r="B5972" s="8" t="s">
        <v>28381</v>
      </c>
      <c r="C5972" s="8" t="s">
        <v>45761</v>
      </c>
      <c r="D5972" s="8" t="s">
        <v>45762</v>
      </c>
      <c r="E5972" s="8" t="s">
        <v>96</v>
      </c>
      <c r="F5972" s="8" t="s">
        <v>65</v>
      </c>
      <c r="G5972" s="8" t="s">
        <v>96</v>
      </c>
      <c r="H5972" s="8" t="s">
        <v>65</v>
      </c>
      <c r="I5972" s="8" t="s">
        <v>28166</v>
      </c>
      <c r="J5972" s="8" t="s">
        <v>708</v>
      </c>
      <c r="K5972" s="8" t="s">
        <v>45730</v>
      </c>
      <c r="L5972" s="8" t="s">
        <v>28376</v>
      </c>
      <c r="M5972" s="8" t="s">
        <v>28382</v>
      </c>
      <c r="N5972" s="8" t="s">
        <v>10716</v>
      </c>
      <c r="O5972" s="8" t="s">
        <v>45791</v>
      </c>
      <c r="P5972" s="8" t="s">
        <v>776</v>
      </c>
      <c r="Q5972" s="8" t="s">
        <v>20468</v>
      </c>
      <c r="R5972" s="8" t="s">
        <v>28064</v>
      </c>
      <c r="S5972" s="17" t="s">
        <v>28167</v>
      </c>
      <c r="T5972" s="18">
        <v>43016</v>
      </c>
      <c r="U5972" s="8">
        <v>0.875</v>
      </c>
      <c r="V5972" s="8">
        <v>0.9375</v>
      </c>
      <c r="W5972" s="8" t="s">
        <v>2170</v>
      </c>
      <c r="X5972" s="8" t="s">
        <v>2169</v>
      </c>
      <c r="Y5972" s="8" t="s">
        <v>9771</v>
      </c>
      <c r="Z5972" s="17" t="s">
        <v>16366</v>
      </c>
      <c r="AA5972" s="8" t="s">
        <v>28383</v>
      </c>
      <c r="AB5972" s="8" t="s">
        <v>28384</v>
      </c>
    </row>
    <row r="5973" spans="1:28" hidden="1" x14ac:dyDescent="0.2">
      <c r="A5973" s="8" t="s">
        <v>28385</v>
      </c>
      <c r="B5973" s="8" t="s">
        <v>28386</v>
      </c>
      <c r="C5973" s="8" t="s">
        <v>45761</v>
      </c>
      <c r="D5973" s="8" t="s">
        <v>45762</v>
      </c>
      <c r="E5973" s="8" t="s">
        <v>96</v>
      </c>
      <c r="F5973" s="8" t="s">
        <v>65</v>
      </c>
      <c r="G5973" s="8" t="s">
        <v>96</v>
      </c>
      <c r="H5973" s="8" t="s">
        <v>65</v>
      </c>
      <c r="I5973" s="8" t="s">
        <v>28166</v>
      </c>
      <c r="J5973" s="8" t="s">
        <v>708</v>
      </c>
      <c r="K5973" s="8" t="s">
        <v>45730</v>
      </c>
      <c r="L5973" s="8" t="s">
        <v>28382</v>
      </c>
      <c r="M5973" s="8" t="s">
        <v>28387</v>
      </c>
      <c r="N5973" s="8" t="s">
        <v>10716</v>
      </c>
      <c r="O5973" s="8" t="s">
        <v>45791</v>
      </c>
      <c r="P5973" s="8" t="s">
        <v>776</v>
      </c>
      <c r="Q5973" s="8" t="s">
        <v>20468</v>
      </c>
      <c r="R5973" s="8" t="s">
        <v>28064</v>
      </c>
      <c r="S5973" s="17" t="s">
        <v>28167</v>
      </c>
      <c r="T5973" s="18">
        <v>43016</v>
      </c>
      <c r="U5973" s="8">
        <v>0.9375</v>
      </c>
      <c r="V5973" s="8">
        <v>6.25E-2</v>
      </c>
      <c r="W5973" s="8" t="s">
        <v>1283</v>
      </c>
      <c r="X5973" s="8" t="s">
        <v>45730</v>
      </c>
      <c r="Y5973" s="8" t="s">
        <v>16571</v>
      </c>
      <c r="Z5973" s="17" t="s">
        <v>28388</v>
      </c>
      <c r="AA5973" s="8" t="s">
        <v>28389</v>
      </c>
      <c r="AB5973" s="8" t="s">
        <v>28390</v>
      </c>
    </row>
    <row r="5974" spans="1:28" hidden="1" x14ac:dyDescent="0.2">
      <c r="A5974" s="8" t="s">
        <v>28417</v>
      </c>
      <c r="B5974" s="8" t="s">
        <v>28418</v>
      </c>
      <c r="C5974" s="8" t="s">
        <v>45761</v>
      </c>
      <c r="D5974" s="8" t="s">
        <v>45762</v>
      </c>
      <c r="E5974" s="8" t="s">
        <v>335</v>
      </c>
      <c r="F5974" s="8" t="s">
        <v>65</v>
      </c>
      <c r="G5974" s="8" t="s">
        <v>335</v>
      </c>
      <c r="H5974" s="8" t="s">
        <v>65</v>
      </c>
      <c r="I5974" s="8" t="s">
        <v>28166</v>
      </c>
      <c r="J5974" s="8" t="s">
        <v>708</v>
      </c>
      <c r="K5974" s="8" t="s">
        <v>45730</v>
      </c>
      <c r="L5974" s="8" t="s">
        <v>9843</v>
      </c>
      <c r="M5974" s="8" t="s">
        <v>28419</v>
      </c>
      <c r="N5974" s="8" t="s">
        <v>10716</v>
      </c>
      <c r="O5974" s="8" t="s">
        <v>45791</v>
      </c>
      <c r="P5974" s="8" t="s">
        <v>776</v>
      </c>
      <c r="Q5974" s="8" t="s">
        <v>20468</v>
      </c>
      <c r="R5974" s="8" t="s">
        <v>28064</v>
      </c>
      <c r="S5974" s="17" t="s">
        <v>28167</v>
      </c>
      <c r="T5974" s="18">
        <v>43017</v>
      </c>
      <c r="U5974" s="8">
        <v>0</v>
      </c>
      <c r="V5974" s="8">
        <v>0.10416666666666667</v>
      </c>
      <c r="W5974" s="8" t="s">
        <v>1387</v>
      </c>
      <c r="X5974" s="8" t="s">
        <v>16588</v>
      </c>
      <c r="Y5974" s="8" t="s">
        <v>9894</v>
      </c>
      <c r="Z5974" s="17" t="s">
        <v>28420</v>
      </c>
      <c r="AA5974" s="8" t="s">
        <v>28421</v>
      </c>
      <c r="AB5974" s="8" t="s">
        <v>28422</v>
      </c>
    </row>
    <row r="5975" spans="1:28" hidden="1" x14ac:dyDescent="0.2">
      <c r="A5975" s="8" t="s">
        <v>28423</v>
      </c>
      <c r="B5975" s="8" t="s">
        <v>28424</v>
      </c>
      <c r="C5975" s="8" t="s">
        <v>45761</v>
      </c>
      <c r="D5975" s="8" t="s">
        <v>45762</v>
      </c>
      <c r="E5975" s="8" t="s">
        <v>335</v>
      </c>
      <c r="F5975" s="8" t="s">
        <v>65</v>
      </c>
      <c r="G5975" s="8" t="s">
        <v>335</v>
      </c>
      <c r="H5975" s="8" t="s">
        <v>65</v>
      </c>
      <c r="I5975" s="8" t="s">
        <v>28166</v>
      </c>
      <c r="J5975" s="8" t="s">
        <v>708</v>
      </c>
      <c r="K5975" s="8" t="s">
        <v>45730</v>
      </c>
      <c r="L5975" s="8" t="s">
        <v>28425</v>
      </c>
      <c r="M5975" s="8" t="s">
        <v>9870</v>
      </c>
      <c r="N5975" s="8" t="s">
        <v>10716</v>
      </c>
      <c r="O5975" s="8" t="s">
        <v>45791</v>
      </c>
      <c r="P5975" s="8" t="s">
        <v>776</v>
      </c>
      <c r="Q5975" s="8" t="s">
        <v>20468</v>
      </c>
      <c r="R5975" s="8" t="s">
        <v>28064</v>
      </c>
      <c r="S5975" s="17" t="s">
        <v>28167</v>
      </c>
      <c r="T5975" s="18">
        <v>43017</v>
      </c>
      <c r="U5975" s="8">
        <v>0.125</v>
      </c>
      <c r="V5975" s="8">
        <v>0.22916666666666666</v>
      </c>
      <c r="W5975" s="8" t="s">
        <v>1387</v>
      </c>
      <c r="X5975" s="8" t="s">
        <v>2169</v>
      </c>
      <c r="Y5975" s="8" t="s">
        <v>9894</v>
      </c>
      <c r="Z5975" s="17" t="s">
        <v>16366</v>
      </c>
      <c r="AA5975" s="8" t="s">
        <v>28426</v>
      </c>
      <c r="AB5975" s="8" t="s">
        <v>28427</v>
      </c>
    </row>
    <row r="5976" spans="1:28" hidden="1" x14ac:dyDescent="0.2">
      <c r="A5976" s="8" t="s">
        <v>28400</v>
      </c>
      <c r="B5976" s="8" t="s">
        <v>28401</v>
      </c>
      <c r="C5976" s="8" t="s">
        <v>45761</v>
      </c>
      <c r="D5976" s="8" t="s">
        <v>45762</v>
      </c>
      <c r="E5976" s="8" t="s">
        <v>335</v>
      </c>
      <c r="F5976" s="8" t="s">
        <v>65</v>
      </c>
      <c r="G5976" s="8" t="s">
        <v>335</v>
      </c>
      <c r="H5976" s="8" t="s">
        <v>65</v>
      </c>
      <c r="I5976" s="8" t="s">
        <v>28166</v>
      </c>
      <c r="J5976" s="8" t="s">
        <v>708</v>
      </c>
      <c r="K5976" s="8" t="s">
        <v>45730</v>
      </c>
      <c r="L5976" s="8" t="s">
        <v>4287</v>
      </c>
      <c r="M5976" s="8" t="s">
        <v>28402</v>
      </c>
      <c r="N5976" s="8" t="s">
        <v>10716</v>
      </c>
      <c r="O5976" s="8" t="s">
        <v>45791</v>
      </c>
      <c r="P5976" s="8" t="s">
        <v>776</v>
      </c>
      <c r="Q5976" s="8" t="s">
        <v>20468</v>
      </c>
      <c r="R5976" s="8" t="s">
        <v>28064</v>
      </c>
      <c r="S5976" s="17" t="s">
        <v>28167</v>
      </c>
      <c r="T5976" s="18">
        <v>43017</v>
      </c>
      <c r="U5976" s="8">
        <v>0.75</v>
      </c>
      <c r="V5976" s="8">
        <v>0.83333333333333337</v>
      </c>
      <c r="W5976" s="8" t="s">
        <v>1100</v>
      </c>
      <c r="X5976" s="8" t="s">
        <v>16582</v>
      </c>
      <c r="Y5976" s="8" t="s">
        <v>9871</v>
      </c>
      <c r="Z5976" s="17" t="s">
        <v>28403</v>
      </c>
      <c r="AA5976" s="8" t="s">
        <v>28404</v>
      </c>
      <c r="AB5976" s="8" t="s">
        <v>28405</v>
      </c>
    </row>
    <row r="5977" spans="1:28" hidden="1" x14ac:dyDescent="0.2">
      <c r="A5977" s="8" t="s">
        <v>28406</v>
      </c>
      <c r="B5977" s="8" t="s">
        <v>28407</v>
      </c>
      <c r="C5977" s="8" t="s">
        <v>45761</v>
      </c>
      <c r="D5977" s="8" t="s">
        <v>45762</v>
      </c>
      <c r="E5977" s="8" t="s">
        <v>335</v>
      </c>
      <c r="F5977" s="8" t="s">
        <v>65</v>
      </c>
      <c r="G5977" s="8" t="s">
        <v>335</v>
      </c>
      <c r="H5977" s="8" t="s">
        <v>65</v>
      </c>
      <c r="I5977" s="8" t="s">
        <v>28166</v>
      </c>
      <c r="J5977" s="8" t="s">
        <v>708</v>
      </c>
      <c r="K5977" s="8" t="s">
        <v>45730</v>
      </c>
      <c r="L5977" s="8" t="s">
        <v>28402</v>
      </c>
      <c r="M5977" s="8" t="s">
        <v>28408</v>
      </c>
      <c r="N5977" s="8" t="s">
        <v>10716</v>
      </c>
      <c r="O5977" s="8" t="s">
        <v>45791</v>
      </c>
      <c r="P5977" s="8" t="s">
        <v>776</v>
      </c>
      <c r="Q5977" s="8" t="s">
        <v>20468</v>
      </c>
      <c r="R5977" s="8" t="s">
        <v>28064</v>
      </c>
      <c r="S5977" s="17" t="s">
        <v>28167</v>
      </c>
      <c r="T5977" s="18">
        <v>43017</v>
      </c>
      <c r="U5977" s="8">
        <v>0.83333333333333337</v>
      </c>
      <c r="V5977" s="8">
        <v>0.95833333333333337</v>
      </c>
      <c r="W5977" s="8" t="s">
        <v>1283</v>
      </c>
      <c r="X5977" s="8" t="s">
        <v>16594</v>
      </c>
      <c r="Y5977" s="8" t="s">
        <v>9871</v>
      </c>
      <c r="Z5977" s="17" t="s">
        <v>28409</v>
      </c>
      <c r="AA5977" s="8" t="s">
        <v>28410</v>
      </c>
      <c r="AB5977" s="8" t="s">
        <v>28411</v>
      </c>
    </row>
    <row r="5978" spans="1:28" hidden="1" x14ac:dyDescent="0.2">
      <c r="A5978" s="8" t="s">
        <v>28412</v>
      </c>
      <c r="B5978" s="8" t="s">
        <v>28413</v>
      </c>
      <c r="C5978" s="8" t="s">
        <v>45761</v>
      </c>
      <c r="D5978" s="8" t="s">
        <v>45762</v>
      </c>
      <c r="E5978" s="8" t="s">
        <v>335</v>
      </c>
      <c r="F5978" s="8" t="s">
        <v>65</v>
      </c>
      <c r="G5978" s="8" t="s">
        <v>335</v>
      </c>
      <c r="H5978" s="8" t="s">
        <v>65</v>
      </c>
      <c r="I5978" s="8" t="s">
        <v>28166</v>
      </c>
      <c r="J5978" s="8" t="s">
        <v>708</v>
      </c>
      <c r="K5978" s="8" t="s">
        <v>45730</v>
      </c>
      <c r="L5978" s="8" t="s">
        <v>28414</v>
      </c>
      <c r="M5978" s="8" t="s">
        <v>9843</v>
      </c>
      <c r="N5978" s="8" t="s">
        <v>10716</v>
      </c>
      <c r="O5978" s="8" t="s">
        <v>45791</v>
      </c>
      <c r="P5978" s="8" t="s">
        <v>776</v>
      </c>
      <c r="Q5978" s="8" t="s">
        <v>20468</v>
      </c>
      <c r="R5978" s="8" t="s">
        <v>28064</v>
      </c>
      <c r="S5978" s="17" t="s">
        <v>28167</v>
      </c>
      <c r="T5978" s="18">
        <v>43017</v>
      </c>
      <c r="U5978" s="8">
        <v>0.9375</v>
      </c>
      <c r="V5978" s="8">
        <v>0</v>
      </c>
      <c r="W5978" s="8" t="s">
        <v>2170</v>
      </c>
      <c r="X5978" s="8" t="s">
        <v>2169</v>
      </c>
      <c r="Y5978" s="8" t="s">
        <v>9871</v>
      </c>
      <c r="Z5978" s="17" t="s">
        <v>16366</v>
      </c>
      <c r="AA5978" s="8" t="s">
        <v>28415</v>
      </c>
      <c r="AB5978" s="8" t="s">
        <v>28416</v>
      </c>
    </row>
    <row r="5979" spans="1:28" hidden="1" x14ac:dyDescent="0.2">
      <c r="A5979" s="8" t="s">
        <v>34721</v>
      </c>
      <c r="B5979" s="8" t="s">
        <v>34722</v>
      </c>
      <c r="C5979" s="8" t="s">
        <v>45761</v>
      </c>
      <c r="D5979" s="8" t="s">
        <v>45762</v>
      </c>
      <c r="E5979" s="8" t="s">
        <v>66</v>
      </c>
      <c r="F5979" s="8" t="s">
        <v>65</v>
      </c>
      <c r="G5979" s="8" t="s">
        <v>66</v>
      </c>
      <c r="H5979" s="8" t="s">
        <v>65</v>
      </c>
      <c r="I5979" s="8" t="s">
        <v>34723</v>
      </c>
      <c r="J5979" s="8" t="s">
        <v>28</v>
      </c>
      <c r="K5979" s="8" t="s">
        <v>45730</v>
      </c>
      <c r="L5979" s="8" t="s">
        <v>67</v>
      </c>
      <c r="M5979" s="8" t="s">
        <v>21190</v>
      </c>
      <c r="N5979" s="8" t="s">
        <v>10716</v>
      </c>
      <c r="O5979" s="8" t="s">
        <v>45791</v>
      </c>
      <c r="P5979" s="8" t="s">
        <v>776</v>
      </c>
      <c r="Q5979" s="8" t="s">
        <v>34724</v>
      </c>
      <c r="R5979" s="8" t="s">
        <v>34725</v>
      </c>
      <c r="S5979" s="17" t="s">
        <v>34726</v>
      </c>
      <c r="T5979" s="18">
        <v>43012</v>
      </c>
      <c r="U5979" s="8">
        <v>0.25</v>
      </c>
      <c r="V5979" s="8">
        <v>0.3125</v>
      </c>
      <c r="W5979" s="8" t="s">
        <v>2170</v>
      </c>
      <c r="X5979" s="8" t="s">
        <v>21191</v>
      </c>
      <c r="Y5979" s="8" t="s">
        <v>21192</v>
      </c>
      <c r="Z5979" s="17" t="s">
        <v>34727</v>
      </c>
      <c r="AA5979" s="8" t="s">
        <v>34728</v>
      </c>
      <c r="AB5979" s="8" t="s">
        <v>34729</v>
      </c>
    </row>
    <row r="5980" spans="1:28" hidden="1" x14ac:dyDescent="0.2">
      <c r="A5980" s="8" t="s">
        <v>34730</v>
      </c>
      <c r="B5980" s="8" t="s">
        <v>34731</v>
      </c>
      <c r="C5980" s="8" t="s">
        <v>45761</v>
      </c>
      <c r="D5980" s="8" t="s">
        <v>45762</v>
      </c>
      <c r="E5980" s="8" t="s">
        <v>66</v>
      </c>
      <c r="F5980" s="8" t="s">
        <v>65</v>
      </c>
      <c r="G5980" s="8" t="s">
        <v>66</v>
      </c>
      <c r="H5980" s="8" t="s">
        <v>65</v>
      </c>
      <c r="I5980" s="8" t="s">
        <v>34723</v>
      </c>
      <c r="J5980" s="8" t="s">
        <v>28</v>
      </c>
      <c r="K5980" s="8" t="s">
        <v>45730</v>
      </c>
      <c r="L5980" s="8" t="s">
        <v>21190</v>
      </c>
      <c r="M5980" s="8" t="s">
        <v>21197</v>
      </c>
      <c r="N5980" s="8" t="s">
        <v>10716</v>
      </c>
      <c r="O5980" s="8" t="s">
        <v>45791</v>
      </c>
      <c r="P5980" s="8" t="s">
        <v>776</v>
      </c>
      <c r="Q5980" s="8" t="s">
        <v>34724</v>
      </c>
      <c r="R5980" s="8" t="s">
        <v>34725</v>
      </c>
      <c r="S5980" s="17" t="s">
        <v>34726</v>
      </c>
      <c r="T5980" s="18">
        <v>43012</v>
      </c>
      <c r="U5980" s="8">
        <v>0.3125</v>
      </c>
      <c r="V5980" s="8">
        <v>0.45833333333333331</v>
      </c>
      <c r="W5980" s="8" t="s">
        <v>2124</v>
      </c>
      <c r="X5980" s="8" t="s">
        <v>21198</v>
      </c>
      <c r="Y5980" s="8" t="s">
        <v>21192</v>
      </c>
      <c r="Z5980" s="17" t="s">
        <v>34732</v>
      </c>
      <c r="AA5980" s="8" t="s">
        <v>34733</v>
      </c>
      <c r="AB5980" s="8" t="s">
        <v>34734</v>
      </c>
    </row>
    <row r="5981" spans="1:28" hidden="1" x14ac:dyDescent="0.2">
      <c r="A5981" s="8" t="s">
        <v>34735</v>
      </c>
      <c r="B5981" s="8" t="s">
        <v>34736</v>
      </c>
      <c r="C5981" s="8" t="s">
        <v>45761</v>
      </c>
      <c r="D5981" s="8" t="s">
        <v>45762</v>
      </c>
      <c r="E5981" s="8" t="s">
        <v>66</v>
      </c>
      <c r="F5981" s="8" t="s">
        <v>65</v>
      </c>
      <c r="G5981" s="8" t="s">
        <v>66</v>
      </c>
      <c r="H5981" s="8" t="s">
        <v>65</v>
      </c>
      <c r="I5981" s="8" t="s">
        <v>34723</v>
      </c>
      <c r="J5981" s="8" t="s">
        <v>28</v>
      </c>
      <c r="K5981" s="8" t="s">
        <v>45730</v>
      </c>
      <c r="L5981" s="8" t="s">
        <v>21197</v>
      </c>
      <c r="M5981" s="8" t="s">
        <v>15503</v>
      </c>
      <c r="N5981" s="8" t="s">
        <v>10716</v>
      </c>
      <c r="O5981" s="8" t="s">
        <v>45791</v>
      </c>
      <c r="P5981" s="8" t="s">
        <v>776</v>
      </c>
      <c r="Q5981" s="8" t="s">
        <v>34724</v>
      </c>
      <c r="R5981" s="8" t="s">
        <v>34725</v>
      </c>
      <c r="S5981" s="17" t="s">
        <v>34726</v>
      </c>
      <c r="T5981" s="18">
        <v>43012</v>
      </c>
      <c r="U5981" s="8">
        <v>0.45833333333333331</v>
      </c>
      <c r="V5981" s="8">
        <v>0.5</v>
      </c>
      <c r="W5981" s="8" t="s">
        <v>1495</v>
      </c>
      <c r="X5981" s="8" t="s">
        <v>21204</v>
      </c>
      <c r="Y5981" s="8" t="s">
        <v>21205</v>
      </c>
      <c r="Z5981" s="17" t="s">
        <v>34727</v>
      </c>
      <c r="AA5981" s="8" t="s">
        <v>34737</v>
      </c>
      <c r="AB5981" s="8" t="s">
        <v>34738</v>
      </c>
    </row>
    <row r="5982" spans="1:28" hidden="1" x14ac:dyDescent="0.2">
      <c r="A5982" s="8" t="s">
        <v>34739</v>
      </c>
      <c r="B5982" s="8" t="s">
        <v>34740</v>
      </c>
      <c r="C5982" s="8" t="s">
        <v>45761</v>
      </c>
      <c r="D5982" s="8" t="s">
        <v>45762</v>
      </c>
      <c r="E5982" s="8" t="s">
        <v>66</v>
      </c>
      <c r="F5982" s="8" t="s">
        <v>65</v>
      </c>
      <c r="G5982" s="8" t="s">
        <v>66</v>
      </c>
      <c r="H5982" s="8" t="s">
        <v>65</v>
      </c>
      <c r="I5982" s="8" t="s">
        <v>34723</v>
      </c>
      <c r="J5982" s="8" t="s">
        <v>28</v>
      </c>
      <c r="K5982" s="8" t="s">
        <v>45730</v>
      </c>
      <c r="L5982" s="8" t="s">
        <v>15503</v>
      </c>
      <c r="M5982" s="8" t="s">
        <v>8742</v>
      </c>
      <c r="N5982" s="8" t="s">
        <v>10716</v>
      </c>
      <c r="O5982" s="8" t="s">
        <v>45791</v>
      </c>
      <c r="P5982" s="8" t="s">
        <v>776</v>
      </c>
      <c r="Q5982" s="8" t="s">
        <v>34724</v>
      </c>
      <c r="R5982" s="8" t="s">
        <v>34725</v>
      </c>
      <c r="S5982" s="17" t="s">
        <v>34726</v>
      </c>
      <c r="T5982" s="18">
        <v>43012</v>
      </c>
      <c r="U5982" s="8">
        <v>0.5</v>
      </c>
      <c r="V5982" s="8">
        <v>0.54166666666666663</v>
      </c>
      <c r="W5982" s="8" t="s">
        <v>1495</v>
      </c>
      <c r="X5982" s="8" t="s">
        <v>21211</v>
      </c>
      <c r="Y5982" s="8" t="s">
        <v>21205</v>
      </c>
      <c r="Z5982" s="17" t="s">
        <v>34741</v>
      </c>
      <c r="AA5982" s="8" t="s">
        <v>34742</v>
      </c>
      <c r="AB5982" s="8" t="s">
        <v>34743</v>
      </c>
    </row>
    <row r="5983" spans="1:28" hidden="1" x14ac:dyDescent="0.2">
      <c r="A5983" s="8" t="s">
        <v>34744</v>
      </c>
      <c r="B5983" s="8" t="s">
        <v>34745</v>
      </c>
      <c r="C5983" s="8" t="s">
        <v>45761</v>
      </c>
      <c r="D5983" s="8" t="s">
        <v>45762</v>
      </c>
      <c r="E5983" s="8" t="s">
        <v>66</v>
      </c>
      <c r="F5983" s="8" t="s">
        <v>65</v>
      </c>
      <c r="G5983" s="8" t="s">
        <v>66</v>
      </c>
      <c r="H5983" s="8" t="s">
        <v>65</v>
      </c>
      <c r="I5983" s="8" t="s">
        <v>34723</v>
      </c>
      <c r="J5983" s="8" t="s">
        <v>28</v>
      </c>
      <c r="K5983" s="8" t="s">
        <v>45730</v>
      </c>
      <c r="L5983" s="8" t="s">
        <v>8742</v>
      </c>
      <c r="M5983" s="8" t="s">
        <v>21217</v>
      </c>
      <c r="N5983" s="8" t="s">
        <v>10716</v>
      </c>
      <c r="O5983" s="8" t="s">
        <v>45791</v>
      </c>
      <c r="P5983" s="8" t="s">
        <v>776</v>
      </c>
      <c r="Q5983" s="8" t="s">
        <v>34724</v>
      </c>
      <c r="R5983" s="8" t="s">
        <v>34725</v>
      </c>
      <c r="S5983" s="17" t="s">
        <v>34726</v>
      </c>
      <c r="T5983" s="18">
        <v>43012</v>
      </c>
      <c r="U5983" s="8">
        <v>0.54166666666666663</v>
      </c>
      <c r="V5983" s="8">
        <v>0.60416666666666663</v>
      </c>
      <c r="W5983" s="8" t="s">
        <v>2170</v>
      </c>
      <c r="X5983" s="8" t="s">
        <v>21218</v>
      </c>
      <c r="Y5983" s="8" t="s">
        <v>21219</v>
      </c>
      <c r="Z5983" s="17" t="s">
        <v>34746</v>
      </c>
      <c r="AA5983" s="8" t="s">
        <v>34747</v>
      </c>
      <c r="AB5983" s="8" t="s">
        <v>34748</v>
      </c>
    </row>
    <row r="5984" spans="1:28" hidden="1" x14ac:dyDescent="0.2">
      <c r="A5984" s="8" t="s">
        <v>34749</v>
      </c>
      <c r="B5984" s="8" t="s">
        <v>34750</v>
      </c>
      <c r="C5984" s="8" t="s">
        <v>45761</v>
      </c>
      <c r="D5984" s="8" t="s">
        <v>45762</v>
      </c>
      <c r="E5984" s="8" t="s">
        <v>66</v>
      </c>
      <c r="F5984" s="8" t="s">
        <v>65</v>
      </c>
      <c r="G5984" s="8" t="s">
        <v>66</v>
      </c>
      <c r="H5984" s="8" t="s">
        <v>65</v>
      </c>
      <c r="I5984" s="8" t="s">
        <v>34723</v>
      </c>
      <c r="J5984" s="8" t="s">
        <v>28</v>
      </c>
      <c r="K5984" s="8" t="s">
        <v>45730</v>
      </c>
      <c r="L5984" s="8" t="s">
        <v>21217</v>
      </c>
      <c r="M5984" s="8" t="s">
        <v>21225</v>
      </c>
      <c r="N5984" s="8" t="s">
        <v>10716</v>
      </c>
      <c r="O5984" s="8" t="s">
        <v>45791</v>
      </c>
      <c r="P5984" s="8" t="s">
        <v>776</v>
      </c>
      <c r="Q5984" s="8" t="s">
        <v>34724</v>
      </c>
      <c r="R5984" s="8" t="s">
        <v>34725</v>
      </c>
      <c r="S5984" s="17" t="s">
        <v>34726</v>
      </c>
      <c r="T5984" s="18">
        <v>43012</v>
      </c>
      <c r="U5984" s="8">
        <v>0.60416666666666663</v>
      </c>
      <c r="V5984" s="8">
        <v>0.6875</v>
      </c>
      <c r="W5984" s="8" t="s">
        <v>1100</v>
      </c>
      <c r="X5984" s="8" t="s">
        <v>21226</v>
      </c>
      <c r="Y5984" s="8" t="s">
        <v>21219</v>
      </c>
      <c r="Z5984" s="17" t="s">
        <v>34751</v>
      </c>
      <c r="AA5984" s="8" t="s">
        <v>34752</v>
      </c>
      <c r="AB5984" s="8" t="s">
        <v>34753</v>
      </c>
    </row>
    <row r="5985" spans="1:28" hidden="1" x14ac:dyDescent="0.2">
      <c r="A5985" s="8" t="s">
        <v>34754</v>
      </c>
      <c r="B5985" s="8" t="s">
        <v>34755</v>
      </c>
      <c r="C5985" s="8" t="s">
        <v>45761</v>
      </c>
      <c r="D5985" s="8" t="s">
        <v>45762</v>
      </c>
      <c r="E5985" s="8" t="s">
        <v>66</v>
      </c>
      <c r="F5985" s="8" t="s">
        <v>65</v>
      </c>
      <c r="G5985" s="8" t="s">
        <v>66</v>
      </c>
      <c r="H5985" s="8" t="s">
        <v>65</v>
      </c>
      <c r="I5985" s="8" t="s">
        <v>34723</v>
      </c>
      <c r="J5985" s="8" t="s">
        <v>28</v>
      </c>
      <c r="K5985" s="8" t="s">
        <v>45730</v>
      </c>
      <c r="L5985" s="8" t="s">
        <v>21225</v>
      </c>
      <c r="M5985" s="8" t="s">
        <v>21232</v>
      </c>
      <c r="N5985" s="8" t="s">
        <v>10716</v>
      </c>
      <c r="O5985" s="8" t="s">
        <v>45791</v>
      </c>
      <c r="P5985" s="8" t="s">
        <v>776</v>
      </c>
      <c r="Q5985" s="8" t="s">
        <v>34724</v>
      </c>
      <c r="R5985" s="8" t="s">
        <v>34725</v>
      </c>
      <c r="S5985" s="17" t="s">
        <v>34726</v>
      </c>
      <c r="T5985" s="18">
        <v>43012</v>
      </c>
      <c r="U5985" s="8">
        <v>0.6875</v>
      </c>
      <c r="V5985" s="8">
        <v>0.72916666666666663</v>
      </c>
      <c r="W5985" s="8" t="s">
        <v>1495</v>
      </c>
      <c r="X5985" s="8" t="s">
        <v>34756</v>
      </c>
      <c r="Y5985" s="8" t="s">
        <v>21219</v>
      </c>
      <c r="Z5985" s="17" t="s">
        <v>34757</v>
      </c>
      <c r="AA5985" s="8" t="s">
        <v>34758</v>
      </c>
      <c r="AB5985" s="8" t="s">
        <v>34759</v>
      </c>
    </row>
    <row r="5986" spans="1:28" hidden="1" x14ac:dyDescent="0.2">
      <c r="A5986" s="8" t="s">
        <v>34760</v>
      </c>
      <c r="B5986" s="8" t="s">
        <v>34761</v>
      </c>
      <c r="C5986" s="8" t="s">
        <v>45761</v>
      </c>
      <c r="D5986" s="8" t="s">
        <v>45762</v>
      </c>
      <c r="E5986" s="8" t="s">
        <v>86</v>
      </c>
      <c r="F5986" s="8" t="s">
        <v>65</v>
      </c>
      <c r="G5986" s="8" t="s">
        <v>86</v>
      </c>
      <c r="H5986" s="8" t="s">
        <v>65</v>
      </c>
      <c r="I5986" s="8" t="s">
        <v>34723</v>
      </c>
      <c r="J5986" s="8" t="s">
        <v>28</v>
      </c>
      <c r="K5986" s="8" t="s">
        <v>45730</v>
      </c>
      <c r="L5986" s="8" t="s">
        <v>87</v>
      </c>
      <c r="M5986" s="8" t="s">
        <v>21239</v>
      </c>
      <c r="N5986" s="8" t="s">
        <v>10716</v>
      </c>
      <c r="O5986" s="8" t="s">
        <v>45791</v>
      </c>
      <c r="P5986" s="8" t="s">
        <v>776</v>
      </c>
      <c r="Q5986" s="8" t="s">
        <v>34724</v>
      </c>
      <c r="R5986" s="8" t="s">
        <v>34725</v>
      </c>
      <c r="S5986" s="17" t="s">
        <v>34726</v>
      </c>
      <c r="T5986" s="18">
        <v>43013</v>
      </c>
      <c r="U5986" s="8">
        <v>0.25</v>
      </c>
      <c r="V5986" s="8">
        <v>0.4375</v>
      </c>
      <c r="W5986" s="8" t="s">
        <v>8032</v>
      </c>
      <c r="X5986" s="8" t="s">
        <v>21240</v>
      </c>
      <c r="Y5986" s="8" t="s">
        <v>21219</v>
      </c>
      <c r="Z5986" s="17" t="s">
        <v>34762</v>
      </c>
      <c r="AA5986" s="8" t="s">
        <v>34763</v>
      </c>
      <c r="AB5986" s="8" t="s">
        <v>34764</v>
      </c>
    </row>
    <row r="5987" spans="1:28" hidden="1" x14ac:dyDescent="0.2">
      <c r="A5987" s="8" t="s">
        <v>34765</v>
      </c>
      <c r="B5987" s="8" t="s">
        <v>34766</v>
      </c>
      <c r="C5987" s="8" t="s">
        <v>45761</v>
      </c>
      <c r="D5987" s="8" t="s">
        <v>45762</v>
      </c>
      <c r="E5987" s="8" t="s">
        <v>86</v>
      </c>
      <c r="F5987" s="8" t="s">
        <v>65</v>
      </c>
      <c r="G5987" s="8" t="s">
        <v>86</v>
      </c>
      <c r="H5987" s="8" t="s">
        <v>65</v>
      </c>
      <c r="I5987" s="8" t="s">
        <v>34723</v>
      </c>
      <c r="J5987" s="8" t="s">
        <v>28</v>
      </c>
      <c r="K5987" s="8" t="s">
        <v>45730</v>
      </c>
      <c r="L5987" s="8" t="s">
        <v>21239</v>
      </c>
      <c r="M5987" s="8" t="s">
        <v>21246</v>
      </c>
      <c r="N5987" s="8" t="s">
        <v>10716</v>
      </c>
      <c r="O5987" s="8" t="s">
        <v>45791</v>
      </c>
      <c r="P5987" s="8" t="s">
        <v>776</v>
      </c>
      <c r="Q5987" s="8" t="s">
        <v>34724</v>
      </c>
      <c r="R5987" s="8" t="s">
        <v>34725</v>
      </c>
      <c r="S5987" s="17" t="s">
        <v>34726</v>
      </c>
      <c r="T5987" s="18">
        <v>43013</v>
      </c>
      <c r="U5987" s="8">
        <v>0.4375</v>
      </c>
      <c r="V5987" s="8">
        <v>0.54166666666666663</v>
      </c>
      <c r="W5987" s="8" t="s">
        <v>1387</v>
      </c>
      <c r="X5987" s="8" t="s">
        <v>21247</v>
      </c>
      <c r="Y5987" s="8" t="s">
        <v>21205</v>
      </c>
      <c r="Z5987" s="17" t="s">
        <v>34767</v>
      </c>
      <c r="AA5987" s="8" t="s">
        <v>34768</v>
      </c>
      <c r="AB5987" s="8" t="s">
        <v>34769</v>
      </c>
    </row>
    <row r="5988" spans="1:28" hidden="1" x14ac:dyDescent="0.2">
      <c r="A5988" s="8" t="s">
        <v>34770</v>
      </c>
      <c r="B5988" s="8" t="s">
        <v>34771</v>
      </c>
      <c r="C5988" s="8" t="s">
        <v>45761</v>
      </c>
      <c r="D5988" s="8" t="s">
        <v>45762</v>
      </c>
      <c r="E5988" s="8" t="s">
        <v>86</v>
      </c>
      <c r="F5988" s="8" t="s">
        <v>65</v>
      </c>
      <c r="G5988" s="8" t="s">
        <v>86</v>
      </c>
      <c r="H5988" s="8" t="s">
        <v>65</v>
      </c>
      <c r="I5988" s="8" t="s">
        <v>34723</v>
      </c>
      <c r="J5988" s="8" t="s">
        <v>28</v>
      </c>
      <c r="K5988" s="8" t="s">
        <v>45730</v>
      </c>
      <c r="L5988" s="8" t="s">
        <v>21253</v>
      </c>
      <c r="M5988" s="8" t="s">
        <v>32918</v>
      </c>
      <c r="N5988" s="8" t="s">
        <v>10716</v>
      </c>
      <c r="O5988" s="8" t="s">
        <v>45791</v>
      </c>
      <c r="P5988" s="8" t="s">
        <v>776</v>
      </c>
      <c r="Q5988" s="8" t="s">
        <v>34724</v>
      </c>
      <c r="R5988" s="8" t="s">
        <v>34725</v>
      </c>
      <c r="S5988" s="17" t="s">
        <v>34726</v>
      </c>
      <c r="T5988" s="18">
        <v>43013</v>
      </c>
      <c r="U5988" s="8">
        <v>0.60416666666666663</v>
      </c>
      <c r="V5988" s="8">
        <v>0.66666666666666663</v>
      </c>
      <c r="W5988" s="8" t="s">
        <v>2170</v>
      </c>
      <c r="X5988" s="8" t="s">
        <v>34772</v>
      </c>
      <c r="Y5988" s="8" t="s">
        <v>21205</v>
      </c>
      <c r="Z5988" s="17" t="s">
        <v>7626</v>
      </c>
      <c r="AA5988" s="8" t="s">
        <v>34773</v>
      </c>
      <c r="AB5988" s="8" t="s">
        <v>34774</v>
      </c>
    </row>
    <row r="5989" spans="1:28" hidden="1" x14ac:dyDescent="0.2">
      <c r="A5989" s="8" t="s">
        <v>34775</v>
      </c>
      <c r="B5989" s="8" t="s">
        <v>34776</v>
      </c>
      <c r="C5989" s="8" t="s">
        <v>45761</v>
      </c>
      <c r="D5989" s="8" t="s">
        <v>45762</v>
      </c>
      <c r="E5989" s="8" t="s">
        <v>86</v>
      </c>
      <c r="F5989" s="8" t="s">
        <v>65</v>
      </c>
      <c r="G5989" s="8" t="s">
        <v>86</v>
      </c>
      <c r="H5989" s="8" t="s">
        <v>65</v>
      </c>
      <c r="I5989" s="8" t="s">
        <v>34723</v>
      </c>
      <c r="J5989" s="8" t="s">
        <v>28</v>
      </c>
      <c r="K5989" s="8" t="s">
        <v>45730</v>
      </c>
      <c r="L5989" s="8" t="s">
        <v>32918</v>
      </c>
      <c r="M5989" s="8" t="s">
        <v>34777</v>
      </c>
      <c r="N5989" s="8" t="s">
        <v>10716</v>
      </c>
      <c r="O5989" s="8" t="s">
        <v>45791</v>
      </c>
      <c r="P5989" s="8" t="s">
        <v>776</v>
      </c>
      <c r="Q5989" s="8" t="s">
        <v>34724</v>
      </c>
      <c r="R5989" s="8" t="s">
        <v>34725</v>
      </c>
      <c r="S5989" s="17" t="s">
        <v>34726</v>
      </c>
      <c r="T5989" s="18">
        <v>43013</v>
      </c>
      <c r="U5989" s="8">
        <v>0.66666666666666663</v>
      </c>
      <c r="V5989" s="8">
        <v>0.79166666666666663</v>
      </c>
      <c r="W5989" s="8" t="s">
        <v>1283</v>
      </c>
      <c r="X5989" s="8" t="s">
        <v>16346</v>
      </c>
      <c r="Y5989" s="8" t="s">
        <v>16347</v>
      </c>
      <c r="Z5989" s="17" t="s">
        <v>34778</v>
      </c>
      <c r="AA5989" s="8" t="s">
        <v>34779</v>
      </c>
      <c r="AB5989" s="8" t="s">
        <v>34780</v>
      </c>
    </row>
    <row r="5990" spans="1:28" hidden="1" x14ac:dyDescent="0.2">
      <c r="A5990" s="8" t="s">
        <v>34781</v>
      </c>
      <c r="B5990" s="8" t="s">
        <v>34782</v>
      </c>
      <c r="C5990" s="8" t="s">
        <v>45761</v>
      </c>
      <c r="D5990" s="8" t="s">
        <v>45762</v>
      </c>
      <c r="E5990" s="8" t="s">
        <v>76</v>
      </c>
      <c r="F5990" s="8" t="s">
        <v>65</v>
      </c>
      <c r="G5990" s="8" t="s">
        <v>76</v>
      </c>
      <c r="H5990" s="8" t="s">
        <v>65</v>
      </c>
      <c r="I5990" s="8" t="s">
        <v>34723</v>
      </c>
      <c r="J5990" s="8" t="s">
        <v>28</v>
      </c>
      <c r="K5990" s="8" t="s">
        <v>45730</v>
      </c>
      <c r="L5990" s="8" t="s">
        <v>77</v>
      </c>
      <c r="M5990" s="8" t="s">
        <v>21265</v>
      </c>
      <c r="N5990" s="8" t="s">
        <v>10716</v>
      </c>
      <c r="O5990" s="8" t="s">
        <v>45791</v>
      </c>
      <c r="P5990" s="8" t="s">
        <v>776</v>
      </c>
      <c r="Q5990" s="8" t="s">
        <v>34724</v>
      </c>
      <c r="R5990" s="8" t="s">
        <v>34725</v>
      </c>
      <c r="S5990" s="17" t="s">
        <v>34726</v>
      </c>
      <c r="T5990" s="18">
        <v>43014</v>
      </c>
      <c r="U5990" s="8">
        <v>0.25</v>
      </c>
      <c r="V5990" s="8">
        <v>0.39583333333333331</v>
      </c>
      <c r="W5990" s="8" t="s">
        <v>2124</v>
      </c>
      <c r="X5990" s="8" t="s">
        <v>21266</v>
      </c>
      <c r="Y5990" s="8" t="s">
        <v>16347</v>
      </c>
      <c r="Z5990" s="17" t="s">
        <v>34783</v>
      </c>
      <c r="AA5990" s="8" t="s">
        <v>34784</v>
      </c>
      <c r="AB5990" s="8" t="s">
        <v>34785</v>
      </c>
    </row>
    <row r="5991" spans="1:28" hidden="1" x14ac:dyDescent="0.2">
      <c r="A5991" s="8" t="s">
        <v>34786</v>
      </c>
      <c r="B5991" s="8" t="s">
        <v>34787</v>
      </c>
      <c r="C5991" s="8" t="s">
        <v>45761</v>
      </c>
      <c r="D5991" s="8" t="s">
        <v>45762</v>
      </c>
      <c r="E5991" s="8" t="s">
        <v>76</v>
      </c>
      <c r="F5991" s="8" t="s">
        <v>65</v>
      </c>
      <c r="G5991" s="8" t="s">
        <v>76</v>
      </c>
      <c r="H5991" s="8" t="s">
        <v>65</v>
      </c>
      <c r="I5991" s="8" t="s">
        <v>34723</v>
      </c>
      <c r="J5991" s="8" t="s">
        <v>28</v>
      </c>
      <c r="K5991" s="8" t="s">
        <v>45730</v>
      </c>
      <c r="L5991" s="8" t="s">
        <v>21265</v>
      </c>
      <c r="M5991" s="8" t="s">
        <v>21272</v>
      </c>
      <c r="N5991" s="8" t="s">
        <v>10716</v>
      </c>
      <c r="O5991" s="8" t="s">
        <v>45791</v>
      </c>
      <c r="P5991" s="8" t="s">
        <v>776</v>
      </c>
      <c r="Q5991" s="8" t="s">
        <v>34724</v>
      </c>
      <c r="R5991" s="8" t="s">
        <v>34725</v>
      </c>
      <c r="S5991" s="17" t="s">
        <v>34726</v>
      </c>
      <c r="T5991" s="18">
        <v>43014</v>
      </c>
      <c r="U5991" s="8">
        <v>0.39583333333333331</v>
      </c>
      <c r="V5991" s="8">
        <v>0.47916666666666669</v>
      </c>
      <c r="W5991" s="8" t="s">
        <v>1100</v>
      </c>
      <c r="X5991" s="8" t="s">
        <v>21273</v>
      </c>
      <c r="Y5991" s="8" t="s">
        <v>9871</v>
      </c>
      <c r="Z5991" s="17" t="s">
        <v>34778</v>
      </c>
      <c r="AA5991" s="8" t="s">
        <v>34788</v>
      </c>
      <c r="AB5991" s="8" t="s">
        <v>34789</v>
      </c>
    </row>
    <row r="5992" spans="1:28" hidden="1" x14ac:dyDescent="0.2">
      <c r="A5992" s="8" t="s">
        <v>34790</v>
      </c>
      <c r="B5992" s="8" t="s">
        <v>34791</v>
      </c>
      <c r="C5992" s="8" t="s">
        <v>45761</v>
      </c>
      <c r="D5992" s="8" t="s">
        <v>45762</v>
      </c>
      <c r="E5992" s="8" t="s">
        <v>76</v>
      </c>
      <c r="F5992" s="8" t="s">
        <v>65</v>
      </c>
      <c r="G5992" s="8" t="s">
        <v>76</v>
      </c>
      <c r="H5992" s="8" t="s">
        <v>65</v>
      </c>
      <c r="I5992" s="8" t="s">
        <v>34723</v>
      </c>
      <c r="J5992" s="8" t="s">
        <v>28</v>
      </c>
      <c r="K5992" s="8" t="s">
        <v>45730</v>
      </c>
      <c r="L5992" s="8" t="s">
        <v>21272</v>
      </c>
      <c r="M5992" s="8" t="s">
        <v>10853</v>
      </c>
      <c r="N5992" s="8" t="s">
        <v>10716</v>
      </c>
      <c r="O5992" s="8" t="s">
        <v>45791</v>
      </c>
      <c r="P5992" s="8" t="s">
        <v>776</v>
      </c>
      <c r="Q5992" s="8" t="s">
        <v>34724</v>
      </c>
      <c r="R5992" s="8" t="s">
        <v>34725</v>
      </c>
      <c r="S5992" s="17" t="s">
        <v>34726</v>
      </c>
      <c r="T5992" s="18">
        <v>43014</v>
      </c>
      <c r="U5992" s="8">
        <v>0.47916666666666669</v>
      </c>
      <c r="V5992" s="8">
        <v>0.70833333333333337</v>
      </c>
      <c r="W5992" s="8" t="s">
        <v>2712</v>
      </c>
      <c r="X5992" s="8" t="s">
        <v>21279</v>
      </c>
      <c r="Y5992" s="8" t="s">
        <v>21280</v>
      </c>
      <c r="Z5992" s="17" t="s">
        <v>34767</v>
      </c>
      <c r="AA5992" s="8" t="s">
        <v>34792</v>
      </c>
      <c r="AB5992" s="8" t="s">
        <v>34793</v>
      </c>
    </row>
    <row r="5993" spans="1:28" hidden="1" x14ac:dyDescent="0.2">
      <c r="A5993" s="8" t="s">
        <v>34794</v>
      </c>
      <c r="B5993" s="8" t="s">
        <v>34795</v>
      </c>
      <c r="C5993" s="8" t="s">
        <v>45761</v>
      </c>
      <c r="D5993" s="8" t="s">
        <v>45762</v>
      </c>
      <c r="E5993" s="8" t="s">
        <v>76</v>
      </c>
      <c r="F5993" s="8" t="s">
        <v>65</v>
      </c>
      <c r="G5993" s="8" t="s">
        <v>76</v>
      </c>
      <c r="H5993" s="8" t="s">
        <v>65</v>
      </c>
      <c r="I5993" s="8" t="s">
        <v>34723</v>
      </c>
      <c r="J5993" s="8" t="s">
        <v>28</v>
      </c>
      <c r="K5993" s="8" t="s">
        <v>45730</v>
      </c>
      <c r="L5993" s="8" t="s">
        <v>10853</v>
      </c>
      <c r="M5993" s="8" t="s">
        <v>21286</v>
      </c>
      <c r="N5993" s="8" t="s">
        <v>10716</v>
      </c>
      <c r="O5993" s="8" t="s">
        <v>45791</v>
      </c>
      <c r="P5993" s="8" t="s">
        <v>776</v>
      </c>
      <c r="Q5993" s="8" t="s">
        <v>34724</v>
      </c>
      <c r="R5993" s="8" t="s">
        <v>34725</v>
      </c>
      <c r="S5993" s="17" t="s">
        <v>34726</v>
      </c>
      <c r="T5993" s="18">
        <v>43014</v>
      </c>
      <c r="U5993" s="8">
        <v>0.70833333333333337</v>
      </c>
      <c r="V5993" s="8">
        <v>0.72916666666666663</v>
      </c>
      <c r="W5993" s="8" t="s">
        <v>2155</v>
      </c>
      <c r="X5993" s="8" t="s">
        <v>21287</v>
      </c>
      <c r="Y5993" s="8" t="s">
        <v>21280</v>
      </c>
      <c r="Z5993" s="17" t="s">
        <v>34796</v>
      </c>
      <c r="AA5993" s="8" t="s">
        <v>34797</v>
      </c>
      <c r="AB5993" s="8" t="s">
        <v>34798</v>
      </c>
    </row>
    <row r="5994" spans="1:28" hidden="1" x14ac:dyDescent="0.2">
      <c r="A5994" s="8" t="s">
        <v>34799</v>
      </c>
      <c r="B5994" s="8" t="s">
        <v>34800</v>
      </c>
      <c r="C5994" s="8" t="s">
        <v>45761</v>
      </c>
      <c r="D5994" s="8" t="s">
        <v>45762</v>
      </c>
      <c r="E5994" s="8" t="s">
        <v>104</v>
      </c>
      <c r="F5994" s="8" t="s">
        <v>65</v>
      </c>
      <c r="G5994" s="8" t="s">
        <v>104</v>
      </c>
      <c r="H5994" s="8" t="s">
        <v>65</v>
      </c>
      <c r="I5994" s="8" t="s">
        <v>34723</v>
      </c>
      <c r="J5994" s="8" t="s">
        <v>28</v>
      </c>
      <c r="K5994" s="8" t="s">
        <v>45730</v>
      </c>
      <c r="L5994" s="8" t="s">
        <v>612</v>
      </c>
      <c r="M5994" s="8" t="s">
        <v>21293</v>
      </c>
      <c r="N5994" s="8" t="s">
        <v>10716</v>
      </c>
      <c r="O5994" s="8" t="s">
        <v>45791</v>
      </c>
      <c r="P5994" s="8" t="s">
        <v>776</v>
      </c>
      <c r="Q5994" s="8" t="s">
        <v>34724</v>
      </c>
      <c r="R5994" s="8" t="s">
        <v>34725</v>
      </c>
      <c r="S5994" s="17" t="s">
        <v>34726</v>
      </c>
      <c r="T5994" s="18">
        <v>43015</v>
      </c>
      <c r="U5994" s="8">
        <v>0.25</v>
      </c>
      <c r="V5994" s="8">
        <v>0.3125</v>
      </c>
      <c r="W5994" s="8" t="s">
        <v>2170</v>
      </c>
      <c r="X5994" s="8" t="s">
        <v>21294</v>
      </c>
      <c r="Y5994" s="8" t="s">
        <v>21280</v>
      </c>
      <c r="Z5994" s="17" t="s">
        <v>34801</v>
      </c>
      <c r="AA5994" s="8" t="s">
        <v>34802</v>
      </c>
      <c r="AB5994" s="8" t="s">
        <v>34803</v>
      </c>
    </row>
    <row r="5995" spans="1:28" hidden="1" x14ac:dyDescent="0.2">
      <c r="A5995" s="8" t="s">
        <v>34804</v>
      </c>
      <c r="B5995" s="8" t="s">
        <v>34805</v>
      </c>
      <c r="C5995" s="8" t="s">
        <v>45761</v>
      </c>
      <c r="D5995" s="8" t="s">
        <v>45762</v>
      </c>
      <c r="E5995" s="8" t="s">
        <v>104</v>
      </c>
      <c r="F5995" s="8" t="s">
        <v>65</v>
      </c>
      <c r="G5995" s="8" t="s">
        <v>104</v>
      </c>
      <c r="H5995" s="8" t="s">
        <v>65</v>
      </c>
      <c r="I5995" s="8" t="s">
        <v>34723</v>
      </c>
      <c r="J5995" s="8" t="s">
        <v>28</v>
      </c>
      <c r="K5995" s="8" t="s">
        <v>45730</v>
      </c>
      <c r="L5995" s="8" t="s">
        <v>21293</v>
      </c>
      <c r="M5995" s="8" t="s">
        <v>21300</v>
      </c>
      <c r="N5995" s="8" t="s">
        <v>10716</v>
      </c>
      <c r="O5995" s="8" t="s">
        <v>45791</v>
      </c>
      <c r="P5995" s="8" t="s">
        <v>776</v>
      </c>
      <c r="Q5995" s="8" t="s">
        <v>34724</v>
      </c>
      <c r="R5995" s="8" t="s">
        <v>34725</v>
      </c>
      <c r="S5995" s="17" t="s">
        <v>34726</v>
      </c>
      <c r="T5995" s="18">
        <v>43015</v>
      </c>
      <c r="U5995" s="8">
        <v>0.3125</v>
      </c>
      <c r="V5995" s="8">
        <v>0.5</v>
      </c>
      <c r="W5995" s="8" t="s">
        <v>8032</v>
      </c>
      <c r="X5995" s="8" t="s">
        <v>21301</v>
      </c>
      <c r="Y5995" s="8" t="s">
        <v>21302</v>
      </c>
      <c r="Z5995" s="17" t="s">
        <v>34806</v>
      </c>
      <c r="AA5995" s="8" t="s">
        <v>34807</v>
      </c>
      <c r="AB5995" s="8" t="s">
        <v>34808</v>
      </c>
    </row>
    <row r="5996" spans="1:28" hidden="1" x14ac:dyDescent="0.2">
      <c r="A5996" s="8" t="s">
        <v>34809</v>
      </c>
      <c r="B5996" s="8" t="s">
        <v>34810</v>
      </c>
      <c r="C5996" s="8" t="s">
        <v>45761</v>
      </c>
      <c r="D5996" s="8" t="s">
        <v>45762</v>
      </c>
      <c r="E5996" s="8" t="s">
        <v>104</v>
      </c>
      <c r="F5996" s="8" t="s">
        <v>65</v>
      </c>
      <c r="G5996" s="8" t="s">
        <v>104</v>
      </c>
      <c r="H5996" s="8" t="s">
        <v>65</v>
      </c>
      <c r="I5996" s="8" t="s">
        <v>34723</v>
      </c>
      <c r="J5996" s="8" t="s">
        <v>28</v>
      </c>
      <c r="K5996" s="8" t="s">
        <v>45730</v>
      </c>
      <c r="L5996" s="8" t="s">
        <v>21300</v>
      </c>
      <c r="M5996" s="8" t="s">
        <v>21308</v>
      </c>
      <c r="N5996" s="8" t="s">
        <v>10716</v>
      </c>
      <c r="O5996" s="8" t="s">
        <v>45791</v>
      </c>
      <c r="P5996" s="8" t="s">
        <v>776</v>
      </c>
      <c r="Q5996" s="8" t="s">
        <v>34724</v>
      </c>
      <c r="R5996" s="8" t="s">
        <v>34725</v>
      </c>
      <c r="S5996" s="17" t="s">
        <v>34726</v>
      </c>
      <c r="T5996" s="18">
        <v>43015</v>
      </c>
      <c r="U5996" s="8">
        <v>0.5</v>
      </c>
      <c r="V5996" s="8">
        <v>0.5625</v>
      </c>
      <c r="W5996" s="8" t="s">
        <v>2170</v>
      </c>
      <c r="X5996" s="8" t="s">
        <v>21309</v>
      </c>
      <c r="Y5996" s="8" t="s">
        <v>21302</v>
      </c>
      <c r="Z5996" s="17" t="s">
        <v>7766</v>
      </c>
      <c r="AA5996" s="8" t="s">
        <v>34811</v>
      </c>
      <c r="AB5996" s="8" t="s">
        <v>34812</v>
      </c>
    </row>
    <row r="5997" spans="1:28" hidden="1" x14ac:dyDescent="0.2">
      <c r="A5997" s="8" t="s">
        <v>34813</v>
      </c>
      <c r="B5997" s="8" t="s">
        <v>34814</v>
      </c>
      <c r="C5997" s="8" t="s">
        <v>45761</v>
      </c>
      <c r="D5997" s="8" t="s">
        <v>45762</v>
      </c>
      <c r="E5997" s="8" t="s">
        <v>104</v>
      </c>
      <c r="F5997" s="8" t="s">
        <v>65</v>
      </c>
      <c r="G5997" s="8" t="s">
        <v>104</v>
      </c>
      <c r="H5997" s="8" t="s">
        <v>65</v>
      </c>
      <c r="I5997" s="8" t="s">
        <v>34723</v>
      </c>
      <c r="J5997" s="8" t="s">
        <v>28</v>
      </c>
      <c r="K5997" s="8" t="s">
        <v>45730</v>
      </c>
      <c r="L5997" s="8" t="s">
        <v>21308</v>
      </c>
      <c r="M5997" s="8" t="s">
        <v>4248</v>
      </c>
      <c r="N5997" s="8" t="s">
        <v>10716</v>
      </c>
      <c r="O5997" s="8" t="s">
        <v>45791</v>
      </c>
      <c r="P5997" s="8" t="s">
        <v>776</v>
      </c>
      <c r="Q5997" s="8" t="s">
        <v>34724</v>
      </c>
      <c r="R5997" s="8" t="s">
        <v>34725</v>
      </c>
      <c r="S5997" s="17" t="s">
        <v>34726</v>
      </c>
      <c r="T5997" s="18">
        <v>43015</v>
      </c>
      <c r="U5997" s="8">
        <v>0.5625</v>
      </c>
      <c r="V5997" s="8">
        <v>0.58333333333333337</v>
      </c>
      <c r="W5997" s="8" t="s">
        <v>2155</v>
      </c>
      <c r="X5997" s="8" t="s">
        <v>21314</v>
      </c>
      <c r="Y5997" s="8" t="s">
        <v>21302</v>
      </c>
      <c r="Z5997" s="17" t="s">
        <v>34815</v>
      </c>
      <c r="AA5997" s="8" t="s">
        <v>34816</v>
      </c>
      <c r="AB5997" s="8" t="s">
        <v>34817</v>
      </c>
    </row>
    <row r="5998" spans="1:28" hidden="1" x14ac:dyDescent="0.2">
      <c r="A5998" s="8" t="s">
        <v>34818</v>
      </c>
      <c r="B5998" s="8" t="s">
        <v>34819</v>
      </c>
      <c r="C5998" s="8" t="s">
        <v>45761</v>
      </c>
      <c r="D5998" s="8" t="s">
        <v>45762</v>
      </c>
      <c r="E5998" s="8" t="s">
        <v>104</v>
      </c>
      <c r="F5998" s="8" t="s">
        <v>65</v>
      </c>
      <c r="G5998" s="8" t="s">
        <v>104</v>
      </c>
      <c r="H5998" s="8" t="s">
        <v>65</v>
      </c>
      <c r="I5998" s="8" t="s">
        <v>34723</v>
      </c>
      <c r="J5998" s="8" t="s">
        <v>28</v>
      </c>
      <c r="K5998" s="8" t="s">
        <v>45730</v>
      </c>
      <c r="L5998" s="8" t="s">
        <v>4248</v>
      </c>
      <c r="M5998" s="8" t="s">
        <v>21320</v>
      </c>
      <c r="N5998" s="8" t="s">
        <v>10716</v>
      </c>
      <c r="O5998" s="8" t="s">
        <v>45791</v>
      </c>
      <c r="P5998" s="8" t="s">
        <v>776</v>
      </c>
      <c r="Q5998" s="8" t="s">
        <v>34724</v>
      </c>
      <c r="R5998" s="8" t="s">
        <v>34725</v>
      </c>
      <c r="S5998" s="17" t="s">
        <v>34726</v>
      </c>
      <c r="T5998" s="18">
        <v>43015</v>
      </c>
      <c r="U5998" s="8">
        <v>0.58333333333333337</v>
      </c>
      <c r="V5998" s="8">
        <v>0.64583333333333337</v>
      </c>
      <c r="W5998" s="8" t="s">
        <v>2170</v>
      </c>
      <c r="X5998" s="8" t="s">
        <v>21321</v>
      </c>
      <c r="Y5998" s="8" t="s">
        <v>21302</v>
      </c>
      <c r="Z5998" s="17" t="s">
        <v>34820</v>
      </c>
      <c r="AA5998" s="8" t="s">
        <v>34821</v>
      </c>
      <c r="AB5998" s="8" t="s">
        <v>34822</v>
      </c>
    </row>
    <row r="5999" spans="1:28" hidden="1" x14ac:dyDescent="0.2">
      <c r="A5999" s="8" t="s">
        <v>34823</v>
      </c>
      <c r="B5999" s="8" t="s">
        <v>34824</v>
      </c>
      <c r="C5999" s="8" t="s">
        <v>45761</v>
      </c>
      <c r="D5999" s="8" t="s">
        <v>45762</v>
      </c>
      <c r="E5999" s="8" t="s">
        <v>104</v>
      </c>
      <c r="F5999" s="8" t="s">
        <v>65</v>
      </c>
      <c r="G5999" s="8" t="s">
        <v>104</v>
      </c>
      <c r="H5999" s="8" t="s">
        <v>65</v>
      </c>
      <c r="I5999" s="8" t="s">
        <v>34723</v>
      </c>
      <c r="J5999" s="8" t="s">
        <v>28</v>
      </c>
      <c r="K5999" s="8" t="s">
        <v>45730</v>
      </c>
      <c r="L5999" s="8" t="s">
        <v>21320</v>
      </c>
      <c r="M5999" s="8" t="s">
        <v>21327</v>
      </c>
      <c r="N5999" s="8" t="s">
        <v>10716</v>
      </c>
      <c r="O5999" s="8" t="s">
        <v>45791</v>
      </c>
      <c r="P5999" s="8" t="s">
        <v>776</v>
      </c>
      <c r="Q5999" s="8" t="s">
        <v>34724</v>
      </c>
      <c r="R5999" s="8" t="s">
        <v>34725</v>
      </c>
      <c r="S5999" s="17" t="s">
        <v>34726</v>
      </c>
      <c r="T5999" s="18">
        <v>43015</v>
      </c>
      <c r="U5999" s="8">
        <v>0.64583333333333337</v>
      </c>
      <c r="V5999" s="8">
        <v>0.72916666666666663</v>
      </c>
      <c r="W5999" s="8" t="s">
        <v>1100</v>
      </c>
      <c r="X5999" s="8" t="s">
        <v>2121</v>
      </c>
      <c r="Y5999" s="8" t="s">
        <v>34825</v>
      </c>
      <c r="Z5999" s="17" t="s">
        <v>34767</v>
      </c>
      <c r="AA5999" s="8" t="s">
        <v>34826</v>
      </c>
      <c r="AB5999" s="8" t="s">
        <v>34827</v>
      </c>
    </row>
    <row r="6000" spans="1:28" hidden="1" x14ac:dyDescent="0.2">
      <c r="A6000" s="8" t="s">
        <v>34828</v>
      </c>
      <c r="B6000" s="8" t="s">
        <v>34829</v>
      </c>
      <c r="C6000" s="8" t="s">
        <v>45761</v>
      </c>
      <c r="D6000" s="8" t="s">
        <v>45762</v>
      </c>
      <c r="E6000" s="8" t="s">
        <v>96</v>
      </c>
      <c r="F6000" s="8" t="s">
        <v>65</v>
      </c>
      <c r="G6000" s="8" t="s">
        <v>96</v>
      </c>
      <c r="H6000" s="8" t="s">
        <v>65</v>
      </c>
      <c r="I6000" s="8" t="s">
        <v>34723</v>
      </c>
      <c r="J6000" s="8" t="s">
        <v>28</v>
      </c>
      <c r="K6000" s="8" t="s">
        <v>45730</v>
      </c>
      <c r="L6000" s="8" t="s">
        <v>606</v>
      </c>
      <c r="M6000" s="8" t="s">
        <v>21333</v>
      </c>
      <c r="N6000" s="8" t="s">
        <v>10716</v>
      </c>
      <c r="O6000" s="8" t="s">
        <v>45791</v>
      </c>
      <c r="P6000" s="8" t="s">
        <v>776</v>
      </c>
      <c r="Q6000" s="8" t="s">
        <v>34724</v>
      </c>
      <c r="R6000" s="8" t="s">
        <v>34725</v>
      </c>
      <c r="S6000" s="17" t="s">
        <v>34726</v>
      </c>
      <c r="T6000" s="18">
        <v>43016</v>
      </c>
      <c r="U6000" s="8">
        <v>0.25</v>
      </c>
      <c r="V6000" s="8">
        <v>0.27083333333333331</v>
      </c>
      <c r="W6000" s="8" t="s">
        <v>2155</v>
      </c>
      <c r="X6000" s="8" t="s">
        <v>21334</v>
      </c>
      <c r="Y6000" s="8" t="s">
        <v>2122</v>
      </c>
      <c r="Z6000" s="17" t="s">
        <v>34830</v>
      </c>
      <c r="AA6000" s="8" t="s">
        <v>34831</v>
      </c>
      <c r="AB6000" s="8" t="s">
        <v>34832</v>
      </c>
    </row>
    <row r="6001" spans="1:28" hidden="1" x14ac:dyDescent="0.2">
      <c r="A6001" s="8" t="s">
        <v>34833</v>
      </c>
      <c r="B6001" s="8" t="s">
        <v>34834</v>
      </c>
      <c r="C6001" s="8" t="s">
        <v>45761</v>
      </c>
      <c r="D6001" s="8" t="s">
        <v>45762</v>
      </c>
      <c r="E6001" s="8" t="s">
        <v>96</v>
      </c>
      <c r="F6001" s="8" t="s">
        <v>65</v>
      </c>
      <c r="G6001" s="8" t="s">
        <v>96</v>
      </c>
      <c r="H6001" s="8" t="s">
        <v>65</v>
      </c>
      <c r="I6001" s="8" t="s">
        <v>34723</v>
      </c>
      <c r="J6001" s="8" t="s">
        <v>28</v>
      </c>
      <c r="K6001" s="8" t="s">
        <v>45730</v>
      </c>
      <c r="L6001" s="8" t="s">
        <v>21333</v>
      </c>
      <c r="M6001" s="8" t="s">
        <v>21340</v>
      </c>
      <c r="N6001" s="8" t="s">
        <v>10716</v>
      </c>
      <c r="O6001" s="8" t="s">
        <v>45791</v>
      </c>
      <c r="P6001" s="8" t="s">
        <v>776</v>
      </c>
      <c r="Q6001" s="8" t="s">
        <v>34724</v>
      </c>
      <c r="R6001" s="8" t="s">
        <v>34725</v>
      </c>
      <c r="S6001" s="17" t="s">
        <v>34726</v>
      </c>
      <c r="T6001" s="18">
        <v>43016</v>
      </c>
      <c r="U6001" s="8">
        <v>0.27083333333333331</v>
      </c>
      <c r="V6001" s="8">
        <v>0.3125</v>
      </c>
      <c r="W6001" s="8" t="s">
        <v>1495</v>
      </c>
      <c r="X6001" s="8" t="s">
        <v>21341</v>
      </c>
      <c r="Y6001" s="8" t="s">
        <v>2122</v>
      </c>
      <c r="Z6001" s="17" t="s">
        <v>7626</v>
      </c>
      <c r="AA6001" s="8" t="s">
        <v>34835</v>
      </c>
      <c r="AB6001" s="8" t="s">
        <v>34836</v>
      </c>
    </row>
    <row r="6002" spans="1:28" hidden="1" x14ac:dyDescent="0.2">
      <c r="A6002" s="8" t="s">
        <v>34837</v>
      </c>
      <c r="B6002" s="8" t="s">
        <v>34838</v>
      </c>
      <c r="C6002" s="8" t="s">
        <v>45761</v>
      </c>
      <c r="D6002" s="8" t="s">
        <v>45762</v>
      </c>
      <c r="E6002" s="8" t="s">
        <v>96</v>
      </c>
      <c r="F6002" s="8" t="s">
        <v>65</v>
      </c>
      <c r="G6002" s="8" t="s">
        <v>96</v>
      </c>
      <c r="H6002" s="8" t="s">
        <v>65</v>
      </c>
      <c r="I6002" s="8" t="s">
        <v>34723</v>
      </c>
      <c r="J6002" s="8" t="s">
        <v>28</v>
      </c>
      <c r="K6002" s="8" t="s">
        <v>45730</v>
      </c>
      <c r="L6002" s="8" t="s">
        <v>21340</v>
      </c>
      <c r="M6002" s="8" t="s">
        <v>21346</v>
      </c>
      <c r="N6002" s="8" t="s">
        <v>10716</v>
      </c>
      <c r="O6002" s="8" t="s">
        <v>45791</v>
      </c>
      <c r="P6002" s="8" t="s">
        <v>776</v>
      </c>
      <c r="Q6002" s="8" t="s">
        <v>34724</v>
      </c>
      <c r="R6002" s="8" t="s">
        <v>34725</v>
      </c>
      <c r="S6002" s="17" t="s">
        <v>34726</v>
      </c>
      <c r="T6002" s="18">
        <v>43016</v>
      </c>
      <c r="U6002" s="8">
        <v>0.3125</v>
      </c>
      <c r="V6002" s="8">
        <v>0.41666666666666669</v>
      </c>
      <c r="W6002" s="8" t="s">
        <v>1387</v>
      </c>
      <c r="X6002" s="8" t="s">
        <v>21347</v>
      </c>
      <c r="Y6002" s="8" t="s">
        <v>2122</v>
      </c>
      <c r="Z6002" s="17" t="s">
        <v>34839</v>
      </c>
      <c r="AA6002" s="8" t="s">
        <v>34840</v>
      </c>
      <c r="AB6002" s="8" t="s">
        <v>34841</v>
      </c>
    </row>
    <row r="6003" spans="1:28" hidden="1" x14ac:dyDescent="0.2">
      <c r="A6003" s="8" t="s">
        <v>34842</v>
      </c>
      <c r="B6003" s="8" t="s">
        <v>34843</v>
      </c>
      <c r="C6003" s="8" t="s">
        <v>45761</v>
      </c>
      <c r="D6003" s="8" t="s">
        <v>45762</v>
      </c>
      <c r="E6003" s="8" t="s">
        <v>96</v>
      </c>
      <c r="F6003" s="8" t="s">
        <v>65</v>
      </c>
      <c r="G6003" s="8" t="s">
        <v>96</v>
      </c>
      <c r="H6003" s="8" t="s">
        <v>65</v>
      </c>
      <c r="I6003" s="8" t="s">
        <v>34723</v>
      </c>
      <c r="J6003" s="8" t="s">
        <v>28</v>
      </c>
      <c r="K6003" s="8" t="s">
        <v>45730</v>
      </c>
      <c r="L6003" s="8" t="s">
        <v>21346</v>
      </c>
      <c r="M6003" s="8" t="s">
        <v>21353</v>
      </c>
      <c r="N6003" s="8" t="s">
        <v>10716</v>
      </c>
      <c r="O6003" s="8" t="s">
        <v>45791</v>
      </c>
      <c r="P6003" s="8" t="s">
        <v>776</v>
      </c>
      <c r="Q6003" s="8" t="s">
        <v>34724</v>
      </c>
      <c r="R6003" s="8" t="s">
        <v>34725</v>
      </c>
      <c r="S6003" s="17" t="s">
        <v>34726</v>
      </c>
      <c r="T6003" s="18">
        <v>43016</v>
      </c>
      <c r="U6003" s="8">
        <v>0.41666666666666669</v>
      </c>
      <c r="V6003" s="8">
        <v>0.5625</v>
      </c>
      <c r="W6003" s="8" t="s">
        <v>2124</v>
      </c>
      <c r="X6003" s="8" t="s">
        <v>21354</v>
      </c>
      <c r="Y6003" s="8" t="s">
        <v>21355</v>
      </c>
      <c r="Z6003" s="17" t="s">
        <v>34844</v>
      </c>
      <c r="AA6003" s="8" t="s">
        <v>34845</v>
      </c>
      <c r="AB6003" s="8" t="s">
        <v>34846</v>
      </c>
    </row>
    <row r="6004" spans="1:28" hidden="1" x14ac:dyDescent="0.2">
      <c r="A6004" s="8" t="s">
        <v>34847</v>
      </c>
      <c r="B6004" s="8" t="s">
        <v>34848</v>
      </c>
      <c r="C6004" s="8" t="s">
        <v>45761</v>
      </c>
      <c r="D6004" s="8" t="s">
        <v>45762</v>
      </c>
      <c r="E6004" s="8" t="s">
        <v>96</v>
      </c>
      <c r="F6004" s="8" t="s">
        <v>65</v>
      </c>
      <c r="G6004" s="8" t="s">
        <v>96</v>
      </c>
      <c r="H6004" s="8" t="s">
        <v>65</v>
      </c>
      <c r="I6004" s="8" t="s">
        <v>34723</v>
      </c>
      <c r="J6004" s="8" t="s">
        <v>28</v>
      </c>
      <c r="K6004" s="8" t="s">
        <v>45730</v>
      </c>
      <c r="L6004" s="8" t="s">
        <v>21353</v>
      </c>
      <c r="M6004" s="8" t="s">
        <v>8828</v>
      </c>
      <c r="N6004" s="8" t="s">
        <v>10716</v>
      </c>
      <c r="O6004" s="8" t="s">
        <v>45791</v>
      </c>
      <c r="P6004" s="8" t="s">
        <v>776</v>
      </c>
      <c r="Q6004" s="8" t="s">
        <v>34724</v>
      </c>
      <c r="R6004" s="8" t="s">
        <v>34725</v>
      </c>
      <c r="S6004" s="17" t="s">
        <v>34726</v>
      </c>
      <c r="T6004" s="18">
        <v>43016</v>
      </c>
      <c r="U6004" s="8">
        <v>0.5625</v>
      </c>
      <c r="V6004" s="8">
        <v>0.58333333333333337</v>
      </c>
      <c r="W6004" s="8" t="s">
        <v>2155</v>
      </c>
      <c r="X6004" s="8" t="s">
        <v>21360</v>
      </c>
      <c r="Y6004" s="8" t="s">
        <v>2122</v>
      </c>
      <c r="Z6004" s="17" t="s">
        <v>34849</v>
      </c>
      <c r="AA6004" s="8" t="s">
        <v>34850</v>
      </c>
      <c r="AB6004" s="8" t="s">
        <v>34851</v>
      </c>
    </row>
    <row r="6005" spans="1:28" hidden="1" x14ac:dyDescent="0.2">
      <c r="A6005" s="8" t="s">
        <v>34852</v>
      </c>
      <c r="B6005" s="8" t="s">
        <v>34853</v>
      </c>
      <c r="C6005" s="8" t="s">
        <v>45761</v>
      </c>
      <c r="D6005" s="8" t="s">
        <v>45762</v>
      </c>
      <c r="E6005" s="8" t="s">
        <v>96</v>
      </c>
      <c r="F6005" s="8" t="s">
        <v>65</v>
      </c>
      <c r="G6005" s="8" t="s">
        <v>96</v>
      </c>
      <c r="H6005" s="8" t="s">
        <v>65</v>
      </c>
      <c r="I6005" s="8" t="s">
        <v>34723</v>
      </c>
      <c r="J6005" s="8" t="s">
        <v>28</v>
      </c>
      <c r="K6005" s="8" t="s">
        <v>45730</v>
      </c>
      <c r="L6005" s="8" t="s">
        <v>8828</v>
      </c>
      <c r="M6005" s="8" t="s">
        <v>21366</v>
      </c>
      <c r="N6005" s="8" t="s">
        <v>10716</v>
      </c>
      <c r="O6005" s="8" t="s">
        <v>45791</v>
      </c>
      <c r="P6005" s="8" t="s">
        <v>776</v>
      </c>
      <c r="Q6005" s="8" t="s">
        <v>34724</v>
      </c>
      <c r="R6005" s="8" t="s">
        <v>34725</v>
      </c>
      <c r="S6005" s="17" t="s">
        <v>34726</v>
      </c>
      <c r="T6005" s="18">
        <v>43016</v>
      </c>
      <c r="U6005" s="8">
        <v>0.58333333333333337</v>
      </c>
      <c r="V6005" s="8">
        <v>0.72916666666666663</v>
      </c>
      <c r="W6005" s="8" t="s">
        <v>2124</v>
      </c>
      <c r="X6005" s="8" t="s">
        <v>16309</v>
      </c>
      <c r="Y6005" s="8" t="s">
        <v>16310</v>
      </c>
      <c r="Z6005" s="17" t="s">
        <v>34854</v>
      </c>
      <c r="AA6005" s="8" t="s">
        <v>34855</v>
      </c>
      <c r="AB6005" s="8" t="s">
        <v>34856</v>
      </c>
    </row>
    <row r="6006" spans="1:28" hidden="1" x14ac:dyDescent="0.2">
      <c r="A6006" s="8" t="s">
        <v>34857</v>
      </c>
      <c r="B6006" s="8" t="s">
        <v>34858</v>
      </c>
      <c r="C6006" s="8" t="s">
        <v>45761</v>
      </c>
      <c r="D6006" s="8" t="s">
        <v>45762</v>
      </c>
      <c r="E6006" s="8" t="s">
        <v>335</v>
      </c>
      <c r="F6006" s="8" t="s">
        <v>65</v>
      </c>
      <c r="G6006" s="8" t="s">
        <v>335</v>
      </c>
      <c r="H6006" s="8" t="s">
        <v>65</v>
      </c>
      <c r="I6006" s="8" t="s">
        <v>34723</v>
      </c>
      <c r="J6006" s="8" t="s">
        <v>28</v>
      </c>
      <c r="K6006" s="8" t="s">
        <v>45730</v>
      </c>
      <c r="L6006" s="8" t="s">
        <v>21372</v>
      </c>
      <c r="M6006" s="8" t="s">
        <v>34859</v>
      </c>
      <c r="N6006" s="8" t="s">
        <v>10716</v>
      </c>
      <c r="O6006" s="8" t="s">
        <v>45791</v>
      </c>
      <c r="P6006" s="8" t="s">
        <v>776</v>
      </c>
      <c r="Q6006" s="8" t="s">
        <v>34724</v>
      </c>
      <c r="R6006" s="8" t="s">
        <v>34725</v>
      </c>
      <c r="S6006" s="17" t="s">
        <v>34726</v>
      </c>
      <c r="T6006" s="18">
        <v>43017</v>
      </c>
      <c r="U6006" s="8">
        <v>0.3125</v>
      </c>
      <c r="V6006" s="8">
        <v>0.375</v>
      </c>
      <c r="W6006" s="8" t="s">
        <v>2170</v>
      </c>
      <c r="X6006" s="8" t="s">
        <v>21373</v>
      </c>
      <c r="Y6006" s="8" t="s">
        <v>16318</v>
      </c>
      <c r="Z6006" s="17" t="s">
        <v>34860</v>
      </c>
      <c r="AA6006" s="8" t="s">
        <v>34861</v>
      </c>
      <c r="AB6006" s="8" t="s">
        <v>34862</v>
      </c>
    </row>
    <row r="6007" spans="1:28" hidden="1" x14ac:dyDescent="0.2">
      <c r="A6007" s="8" t="s">
        <v>34863</v>
      </c>
      <c r="B6007" s="8" t="s">
        <v>34864</v>
      </c>
      <c r="C6007" s="8" t="s">
        <v>45761</v>
      </c>
      <c r="D6007" s="8" t="s">
        <v>45762</v>
      </c>
      <c r="E6007" s="8" t="s">
        <v>335</v>
      </c>
      <c r="F6007" s="8" t="s">
        <v>65</v>
      </c>
      <c r="G6007" s="8" t="s">
        <v>335</v>
      </c>
      <c r="H6007" s="8" t="s">
        <v>65</v>
      </c>
      <c r="I6007" s="8" t="s">
        <v>34723</v>
      </c>
      <c r="J6007" s="8" t="s">
        <v>28</v>
      </c>
      <c r="K6007" s="8" t="s">
        <v>45730</v>
      </c>
      <c r="L6007" s="8" t="s">
        <v>21372</v>
      </c>
      <c r="M6007" s="8" t="s">
        <v>21378</v>
      </c>
      <c r="N6007" s="8" t="s">
        <v>10716</v>
      </c>
      <c r="O6007" s="8" t="s">
        <v>45791</v>
      </c>
      <c r="P6007" s="8" t="s">
        <v>776</v>
      </c>
      <c r="Q6007" s="8" t="s">
        <v>34724</v>
      </c>
      <c r="R6007" s="8" t="s">
        <v>34725</v>
      </c>
      <c r="S6007" s="17" t="s">
        <v>34726</v>
      </c>
      <c r="T6007" s="18">
        <v>43017</v>
      </c>
      <c r="U6007" s="8">
        <v>0.3125</v>
      </c>
      <c r="V6007" s="8">
        <v>0.35416666666666669</v>
      </c>
      <c r="W6007" s="8" t="s">
        <v>1495</v>
      </c>
      <c r="X6007" s="8" t="s">
        <v>2131</v>
      </c>
      <c r="Y6007" s="8" t="s">
        <v>16318</v>
      </c>
      <c r="Z6007" s="17" t="s">
        <v>34854</v>
      </c>
      <c r="AA6007" s="8" t="s">
        <v>34865</v>
      </c>
      <c r="AB6007" s="8" t="s">
        <v>34866</v>
      </c>
    </row>
    <row r="6008" spans="1:28" hidden="1" x14ac:dyDescent="0.2">
      <c r="A6008" s="8" t="s">
        <v>34867</v>
      </c>
      <c r="B6008" s="8" t="s">
        <v>34868</v>
      </c>
      <c r="C6008" s="8" t="s">
        <v>45761</v>
      </c>
      <c r="D6008" s="8" t="s">
        <v>45762</v>
      </c>
      <c r="E6008" s="8" t="s">
        <v>335</v>
      </c>
      <c r="F6008" s="8" t="s">
        <v>65</v>
      </c>
      <c r="G6008" s="8" t="s">
        <v>335</v>
      </c>
      <c r="H6008" s="8" t="s">
        <v>65</v>
      </c>
      <c r="I6008" s="8" t="s">
        <v>34723</v>
      </c>
      <c r="J6008" s="8" t="s">
        <v>28</v>
      </c>
      <c r="K6008" s="8" t="s">
        <v>45730</v>
      </c>
      <c r="L6008" s="8" t="s">
        <v>21378</v>
      </c>
      <c r="M6008" s="8" t="s">
        <v>21384</v>
      </c>
      <c r="N6008" s="8" t="s">
        <v>10716</v>
      </c>
      <c r="O6008" s="8" t="s">
        <v>45791</v>
      </c>
      <c r="P6008" s="8" t="s">
        <v>776</v>
      </c>
      <c r="Q6008" s="8" t="s">
        <v>34724</v>
      </c>
      <c r="R6008" s="8" t="s">
        <v>34725</v>
      </c>
      <c r="S6008" s="17" t="s">
        <v>34726</v>
      </c>
      <c r="T6008" s="18">
        <v>43017</v>
      </c>
      <c r="U6008" s="8">
        <v>0.35416666666666669</v>
      </c>
      <c r="V6008" s="8">
        <v>0.4375</v>
      </c>
      <c r="W6008" s="8" t="s">
        <v>1100</v>
      </c>
      <c r="X6008" s="8" t="s">
        <v>21385</v>
      </c>
      <c r="Y6008" s="8" t="s">
        <v>16318</v>
      </c>
      <c r="Z6008" s="17" t="s">
        <v>3789</v>
      </c>
      <c r="AA6008" s="8" t="s">
        <v>34869</v>
      </c>
      <c r="AB6008" s="8" t="s">
        <v>34870</v>
      </c>
    </row>
    <row r="6009" spans="1:28" hidden="1" x14ac:dyDescent="0.2">
      <c r="A6009" s="8" t="s">
        <v>34871</v>
      </c>
      <c r="B6009" s="8" t="s">
        <v>34872</v>
      </c>
      <c r="C6009" s="8" t="s">
        <v>45761</v>
      </c>
      <c r="D6009" s="8" t="s">
        <v>45762</v>
      </c>
      <c r="E6009" s="8" t="s">
        <v>335</v>
      </c>
      <c r="F6009" s="8" t="s">
        <v>65</v>
      </c>
      <c r="G6009" s="8" t="s">
        <v>335</v>
      </c>
      <c r="H6009" s="8" t="s">
        <v>65</v>
      </c>
      <c r="I6009" s="8" t="s">
        <v>34723</v>
      </c>
      <c r="J6009" s="8" t="s">
        <v>28</v>
      </c>
      <c r="K6009" s="8" t="s">
        <v>45730</v>
      </c>
      <c r="L6009" s="8" t="s">
        <v>21384</v>
      </c>
      <c r="M6009" s="8" t="s">
        <v>8856</v>
      </c>
      <c r="N6009" s="8" t="s">
        <v>10716</v>
      </c>
      <c r="O6009" s="8" t="s">
        <v>45791</v>
      </c>
      <c r="P6009" s="8" t="s">
        <v>776</v>
      </c>
      <c r="Q6009" s="8" t="s">
        <v>34724</v>
      </c>
      <c r="R6009" s="8" t="s">
        <v>34725</v>
      </c>
      <c r="S6009" s="17" t="s">
        <v>34726</v>
      </c>
      <c r="T6009" s="18">
        <v>43017</v>
      </c>
      <c r="U6009" s="8">
        <v>0.4375</v>
      </c>
      <c r="V6009" s="8">
        <v>0.5</v>
      </c>
      <c r="W6009" s="8" t="s">
        <v>2170</v>
      </c>
      <c r="X6009" s="8" t="s">
        <v>21391</v>
      </c>
      <c r="Y6009" s="8" t="s">
        <v>16318</v>
      </c>
      <c r="Z6009" s="17" t="s">
        <v>3789</v>
      </c>
      <c r="AA6009" s="8" t="s">
        <v>34873</v>
      </c>
      <c r="AB6009" s="8" t="s">
        <v>34874</v>
      </c>
    </row>
    <row r="6010" spans="1:28" hidden="1" x14ac:dyDescent="0.2">
      <c r="A6010" s="8" t="s">
        <v>34875</v>
      </c>
      <c r="B6010" s="8" t="s">
        <v>34876</v>
      </c>
      <c r="C6010" s="8" t="s">
        <v>45761</v>
      </c>
      <c r="D6010" s="8" t="s">
        <v>45762</v>
      </c>
      <c r="E6010" s="8" t="s">
        <v>335</v>
      </c>
      <c r="F6010" s="8" t="s">
        <v>65</v>
      </c>
      <c r="G6010" s="8" t="s">
        <v>335</v>
      </c>
      <c r="H6010" s="8" t="s">
        <v>65</v>
      </c>
      <c r="I6010" s="8" t="s">
        <v>34723</v>
      </c>
      <c r="J6010" s="8" t="s">
        <v>28</v>
      </c>
      <c r="K6010" s="8" t="s">
        <v>45730</v>
      </c>
      <c r="L6010" s="8" t="s">
        <v>8856</v>
      </c>
      <c r="M6010" s="8" t="s">
        <v>21397</v>
      </c>
      <c r="N6010" s="8" t="s">
        <v>10716</v>
      </c>
      <c r="O6010" s="8" t="s">
        <v>45791</v>
      </c>
      <c r="P6010" s="8" t="s">
        <v>776</v>
      </c>
      <c r="Q6010" s="8" t="s">
        <v>34724</v>
      </c>
      <c r="R6010" s="8" t="s">
        <v>34725</v>
      </c>
      <c r="S6010" s="17" t="s">
        <v>34726</v>
      </c>
      <c r="T6010" s="18">
        <v>43017</v>
      </c>
      <c r="U6010" s="8">
        <v>0.5</v>
      </c>
      <c r="V6010" s="8">
        <v>0.5625</v>
      </c>
      <c r="W6010" s="8" t="s">
        <v>2170</v>
      </c>
      <c r="X6010" s="8" t="s">
        <v>21398</v>
      </c>
      <c r="Y6010" s="8" t="s">
        <v>21399</v>
      </c>
      <c r="Z6010" s="17" t="s">
        <v>34877</v>
      </c>
      <c r="AA6010" s="8" t="s">
        <v>34878</v>
      </c>
      <c r="AB6010" s="8" t="s">
        <v>34879</v>
      </c>
    </row>
    <row r="6011" spans="1:28" hidden="1" x14ac:dyDescent="0.2">
      <c r="A6011" s="8" t="s">
        <v>34880</v>
      </c>
      <c r="B6011" s="8" t="s">
        <v>34881</v>
      </c>
      <c r="C6011" s="8" t="s">
        <v>45761</v>
      </c>
      <c r="D6011" s="8" t="s">
        <v>45762</v>
      </c>
      <c r="E6011" s="8" t="s">
        <v>335</v>
      </c>
      <c r="F6011" s="8" t="s">
        <v>65</v>
      </c>
      <c r="G6011" s="8" t="s">
        <v>335</v>
      </c>
      <c r="H6011" s="8" t="s">
        <v>65</v>
      </c>
      <c r="I6011" s="8" t="s">
        <v>34723</v>
      </c>
      <c r="J6011" s="8" t="s">
        <v>28</v>
      </c>
      <c r="K6011" s="8" t="s">
        <v>45730</v>
      </c>
      <c r="L6011" s="8" t="s">
        <v>21397</v>
      </c>
      <c r="M6011" s="8" t="s">
        <v>21405</v>
      </c>
      <c r="N6011" s="8" t="s">
        <v>10716</v>
      </c>
      <c r="O6011" s="8" t="s">
        <v>45791</v>
      </c>
      <c r="P6011" s="8" t="s">
        <v>776</v>
      </c>
      <c r="Q6011" s="8" t="s">
        <v>34724</v>
      </c>
      <c r="R6011" s="8" t="s">
        <v>34725</v>
      </c>
      <c r="S6011" s="17" t="s">
        <v>34726</v>
      </c>
      <c r="T6011" s="18">
        <v>43017</v>
      </c>
      <c r="U6011" s="8">
        <v>0.5625</v>
      </c>
      <c r="V6011" s="8">
        <v>0.60416666666666663</v>
      </c>
      <c r="W6011" s="8" t="s">
        <v>1495</v>
      </c>
      <c r="X6011" s="8" t="s">
        <v>21406</v>
      </c>
      <c r="Y6011" s="8" t="s">
        <v>21399</v>
      </c>
      <c r="Z6011" s="17" t="s">
        <v>7647</v>
      </c>
      <c r="AA6011" s="8" t="s">
        <v>34882</v>
      </c>
      <c r="AB6011" s="8" t="s">
        <v>34883</v>
      </c>
    </row>
    <row r="6012" spans="1:28" hidden="1" x14ac:dyDescent="0.2">
      <c r="A6012" s="8" t="s">
        <v>34884</v>
      </c>
      <c r="B6012" s="8" t="s">
        <v>34885</v>
      </c>
      <c r="C6012" s="8" t="s">
        <v>45761</v>
      </c>
      <c r="D6012" s="8" t="s">
        <v>45762</v>
      </c>
      <c r="E6012" s="8" t="s">
        <v>335</v>
      </c>
      <c r="F6012" s="8" t="s">
        <v>65</v>
      </c>
      <c r="G6012" s="8" t="s">
        <v>335</v>
      </c>
      <c r="H6012" s="8" t="s">
        <v>65</v>
      </c>
      <c r="I6012" s="8" t="s">
        <v>34723</v>
      </c>
      <c r="J6012" s="8" t="s">
        <v>28</v>
      </c>
      <c r="K6012" s="8" t="s">
        <v>45730</v>
      </c>
      <c r="L6012" s="8" t="s">
        <v>21405</v>
      </c>
      <c r="M6012" s="8" t="s">
        <v>21412</v>
      </c>
      <c r="N6012" s="8" t="s">
        <v>10716</v>
      </c>
      <c r="O6012" s="8" t="s">
        <v>45791</v>
      </c>
      <c r="P6012" s="8" t="s">
        <v>776</v>
      </c>
      <c r="Q6012" s="8" t="s">
        <v>34724</v>
      </c>
      <c r="R6012" s="8" t="s">
        <v>34725</v>
      </c>
      <c r="S6012" s="17" t="s">
        <v>34726</v>
      </c>
      <c r="T6012" s="18">
        <v>43017</v>
      </c>
      <c r="U6012" s="8">
        <v>0.60416666666666663</v>
      </c>
      <c r="V6012" s="8">
        <v>0.72916666666666663</v>
      </c>
      <c r="W6012" s="8" t="s">
        <v>1283</v>
      </c>
      <c r="X6012" s="8" t="s">
        <v>16358</v>
      </c>
      <c r="Y6012" s="8" t="s">
        <v>21399</v>
      </c>
      <c r="Z6012" s="17" t="s">
        <v>34886</v>
      </c>
      <c r="AA6012" s="8" t="s">
        <v>34887</v>
      </c>
      <c r="AB6012" s="8" t="s">
        <v>34888</v>
      </c>
    </row>
    <row r="6013" spans="1:28" hidden="1" x14ac:dyDescent="0.2">
      <c r="A6013" s="8" t="s">
        <v>34889</v>
      </c>
      <c r="B6013" s="8" t="s">
        <v>34890</v>
      </c>
      <c r="C6013" s="8" t="s">
        <v>45761</v>
      </c>
      <c r="D6013" s="8" t="s">
        <v>45762</v>
      </c>
      <c r="E6013" s="8" t="s">
        <v>345</v>
      </c>
      <c r="F6013" s="8" t="s">
        <v>65</v>
      </c>
      <c r="G6013" s="8" t="s">
        <v>345</v>
      </c>
      <c r="H6013" s="8" t="s">
        <v>65</v>
      </c>
      <c r="I6013" s="8" t="s">
        <v>34723</v>
      </c>
      <c r="J6013" s="8" t="s">
        <v>28</v>
      </c>
      <c r="K6013" s="8" t="s">
        <v>45730</v>
      </c>
      <c r="L6013" s="8" t="s">
        <v>4293</v>
      </c>
      <c r="M6013" s="8" t="s">
        <v>21418</v>
      </c>
      <c r="N6013" s="8" t="s">
        <v>10716</v>
      </c>
      <c r="O6013" s="8" t="s">
        <v>45791</v>
      </c>
      <c r="P6013" s="8" t="s">
        <v>776</v>
      </c>
      <c r="Q6013" s="8" t="s">
        <v>34724</v>
      </c>
      <c r="R6013" s="8" t="s">
        <v>34725</v>
      </c>
      <c r="S6013" s="17" t="s">
        <v>34726</v>
      </c>
      <c r="T6013" s="18">
        <v>43018</v>
      </c>
      <c r="U6013" s="8">
        <v>0.25</v>
      </c>
      <c r="V6013" s="8">
        <v>0.39583333333333331</v>
      </c>
      <c r="W6013" s="8" t="s">
        <v>2124</v>
      </c>
      <c r="X6013" s="8" t="s">
        <v>21419</v>
      </c>
      <c r="Y6013" s="8" t="s">
        <v>21355</v>
      </c>
      <c r="Z6013" s="17" t="s">
        <v>34891</v>
      </c>
      <c r="AA6013" s="8" t="s">
        <v>34892</v>
      </c>
      <c r="AB6013" s="8" t="s">
        <v>34893</v>
      </c>
    </row>
    <row r="6014" spans="1:28" hidden="1" x14ac:dyDescent="0.2">
      <c r="A6014" s="8" t="s">
        <v>34894</v>
      </c>
      <c r="B6014" s="8" t="s">
        <v>34895</v>
      </c>
      <c r="C6014" s="8" t="s">
        <v>45761</v>
      </c>
      <c r="D6014" s="8" t="s">
        <v>45762</v>
      </c>
      <c r="E6014" s="8" t="s">
        <v>345</v>
      </c>
      <c r="F6014" s="8" t="s">
        <v>65</v>
      </c>
      <c r="G6014" s="8" t="s">
        <v>345</v>
      </c>
      <c r="H6014" s="8" t="s">
        <v>65</v>
      </c>
      <c r="I6014" s="8" t="s">
        <v>34723</v>
      </c>
      <c r="J6014" s="8" t="s">
        <v>28</v>
      </c>
      <c r="K6014" s="8" t="s">
        <v>45730</v>
      </c>
      <c r="L6014" s="8" t="s">
        <v>21418</v>
      </c>
      <c r="M6014" s="8" t="s">
        <v>18416</v>
      </c>
      <c r="N6014" s="8" t="s">
        <v>10716</v>
      </c>
      <c r="O6014" s="8" t="s">
        <v>45791</v>
      </c>
      <c r="P6014" s="8" t="s">
        <v>776</v>
      </c>
      <c r="Q6014" s="8" t="s">
        <v>34724</v>
      </c>
      <c r="R6014" s="8" t="s">
        <v>34725</v>
      </c>
      <c r="S6014" s="17" t="s">
        <v>34726</v>
      </c>
      <c r="T6014" s="18">
        <v>43018</v>
      </c>
      <c r="U6014" s="8">
        <v>0.39583333333333331</v>
      </c>
      <c r="V6014" s="8">
        <v>0.41666666666666669</v>
      </c>
      <c r="W6014" s="8" t="s">
        <v>2155</v>
      </c>
      <c r="X6014" s="8" t="s">
        <v>21425</v>
      </c>
      <c r="Y6014" s="8" t="s">
        <v>21399</v>
      </c>
      <c r="Z6014" s="17" t="s">
        <v>34896</v>
      </c>
      <c r="AA6014" s="8" t="s">
        <v>34897</v>
      </c>
      <c r="AB6014" s="8" t="s">
        <v>34898</v>
      </c>
    </row>
    <row r="6015" spans="1:28" hidden="1" x14ac:dyDescent="0.2">
      <c r="A6015" s="8" t="s">
        <v>34899</v>
      </c>
      <c r="B6015" s="8" t="s">
        <v>34900</v>
      </c>
      <c r="C6015" s="8" t="s">
        <v>45761</v>
      </c>
      <c r="D6015" s="8" t="s">
        <v>45762</v>
      </c>
      <c r="E6015" s="8" t="s">
        <v>345</v>
      </c>
      <c r="F6015" s="8" t="s">
        <v>65</v>
      </c>
      <c r="G6015" s="8" t="s">
        <v>345</v>
      </c>
      <c r="H6015" s="8" t="s">
        <v>65</v>
      </c>
      <c r="I6015" s="8" t="s">
        <v>34723</v>
      </c>
      <c r="J6015" s="8" t="s">
        <v>28</v>
      </c>
      <c r="K6015" s="8" t="s">
        <v>45730</v>
      </c>
      <c r="L6015" s="8" t="s">
        <v>18416</v>
      </c>
      <c r="M6015" s="8" t="s">
        <v>21430</v>
      </c>
      <c r="N6015" s="8" t="s">
        <v>10716</v>
      </c>
      <c r="O6015" s="8" t="s">
        <v>45791</v>
      </c>
      <c r="P6015" s="8" t="s">
        <v>776</v>
      </c>
      <c r="Q6015" s="8" t="s">
        <v>34724</v>
      </c>
      <c r="R6015" s="8" t="s">
        <v>34725</v>
      </c>
      <c r="S6015" s="17" t="s">
        <v>34726</v>
      </c>
      <c r="T6015" s="18">
        <v>43018</v>
      </c>
      <c r="U6015" s="8">
        <v>0.41666666666666669</v>
      </c>
      <c r="V6015" s="8">
        <v>0.72916666666666663</v>
      </c>
      <c r="W6015" s="8" t="s">
        <v>21432</v>
      </c>
      <c r="X6015" s="8" t="s">
        <v>21431</v>
      </c>
      <c r="Y6015" s="8" t="s">
        <v>2163</v>
      </c>
      <c r="Z6015" s="17" t="s">
        <v>34901</v>
      </c>
      <c r="AA6015" s="8" t="s">
        <v>34902</v>
      </c>
      <c r="AB6015" s="8" t="s">
        <v>34903</v>
      </c>
    </row>
    <row r="6016" spans="1:28" hidden="1" x14ac:dyDescent="0.2">
      <c r="A6016" s="8" t="s">
        <v>34904</v>
      </c>
      <c r="B6016" s="8" t="s">
        <v>34905</v>
      </c>
      <c r="C6016" s="8" t="s">
        <v>45761</v>
      </c>
      <c r="D6016" s="8" t="s">
        <v>45762</v>
      </c>
      <c r="E6016" s="8" t="s">
        <v>362</v>
      </c>
      <c r="F6016" s="8" t="s">
        <v>112</v>
      </c>
      <c r="G6016" s="8" t="s">
        <v>362</v>
      </c>
      <c r="H6016" s="8" t="s">
        <v>112</v>
      </c>
      <c r="I6016" s="8" t="s">
        <v>34723</v>
      </c>
      <c r="J6016" s="8" t="s">
        <v>28</v>
      </c>
      <c r="K6016" s="8" t="s">
        <v>45730</v>
      </c>
      <c r="L6016" s="8" t="s">
        <v>4302</v>
      </c>
      <c r="M6016" s="8" t="s">
        <v>21438</v>
      </c>
      <c r="N6016" s="8" t="s">
        <v>10716</v>
      </c>
      <c r="O6016" s="8" t="s">
        <v>45791</v>
      </c>
      <c r="P6016" s="8" t="s">
        <v>776</v>
      </c>
      <c r="Q6016" s="8" t="s">
        <v>34724</v>
      </c>
      <c r="R6016" s="8" t="s">
        <v>34725</v>
      </c>
      <c r="S6016" s="17" t="s">
        <v>34726</v>
      </c>
      <c r="T6016" s="18">
        <v>43019</v>
      </c>
      <c r="U6016" s="8">
        <v>0.25</v>
      </c>
      <c r="V6016" s="8">
        <v>0.3125</v>
      </c>
      <c r="W6016" s="8" t="s">
        <v>2170</v>
      </c>
      <c r="X6016" s="8" t="s">
        <v>21446</v>
      </c>
      <c r="Y6016" s="8" t="s">
        <v>2163</v>
      </c>
      <c r="Z6016" s="17" t="s">
        <v>34906</v>
      </c>
      <c r="AA6016" s="8" t="s">
        <v>34907</v>
      </c>
      <c r="AB6016" s="8" t="s">
        <v>34908</v>
      </c>
    </row>
    <row r="6017" spans="1:28" hidden="1" x14ac:dyDescent="0.2">
      <c r="A6017" s="8" t="s">
        <v>34909</v>
      </c>
      <c r="B6017" s="8" t="s">
        <v>34910</v>
      </c>
      <c r="C6017" s="8" t="s">
        <v>45761</v>
      </c>
      <c r="D6017" s="8" t="s">
        <v>45762</v>
      </c>
      <c r="E6017" s="8" t="s">
        <v>362</v>
      </c>
      <c r="F6017" s="8" t="s">
        <v>112</v>
      </c>
      <c r="G6017" s="8" t="s">
        <v>362</v>
      </c>
      <c r="H6017" s="8" t="s">
        <v>112</v>
      </c>
      <c r="I6017" s="8" t="s">
        <v>34723</v>
      </c>
      <c r="J6017" s="8" t="s">
        <v>28</v>
      </c>
      <c r="K6017" s="8" t="s">
        <v>45730</v>
      </c>
      <c r="L6017" s="8" t="s">
        <v>21438</v>
      </c>
      <c r="M6017" s="8" t="s">
        <v>21445</v>
      </c>
      <c r="N6017" s="8" t="s">
        <v>10716</v>
      </c>
      <c r="O6017" s="8" t="s">
        <v>45791</v>
      </c>
      <c r="P6017" s="8" t="s">
        <v>776</v>
      </c>
      <c r="Q6017" s="8" t="s">
        <v>34724</v>
      </c>
      <c r="R6017" s="8" t="s">
        <v>34725</v>
      </c>
      <c r="S6017" s="17" t="s">
        <v>34726</v>
      </c>
      <c r="T6017" s="18">
        <v>43019</v>
      </c>
      <c r="U6017" s="8">
        <v>0.3125</v>
      </c>
      <c r="V6017" s="8">
        <v>0.375</v>
      </c>
      <c r="W6017" s="8" t="s">
        <v>2170</v>
      </c>
      <c r="X6017" s="8" t="s">
        <v>21446</v>
      </c>
      <c r="Y6017" s="8" t="s">
        <v>16414</v>
      </c>
      <c r="Z6017" s="17" t="s">
        <v>26754</v>
      </c>
      <c r="AA6017" s="8" t="s">
        <v>34911</v>
      </c>
      <c r="AB6017" s="8" t="s">
        <v>34912</v>
      </c>
    </row>
    <row r="6018" spans="1:28" hidden="1" x14ac:dyDescent="0.2">
      <c r="A6018" s="8" t="s">
        <v>34913</v>
      </c>
      <c r="B6018" s="8" t="s">
        <v>34914</v>
      </c>
      <c r="C6018" s="8" t="s">
        <v>45761</v>
      </c>
      <c r="D6018" s="8" t="s">
        <v>45762</v>
      </c>
      <c r="E6018" s="8" t="s">
        <v>362</v>
      </c>
      <c r="F6018" s="8" t="s">
        <v>112</v>
      </c>
      <c r="G6018" s="8" t="s">
        <v>362</v>
      </c>
      <c r="H6018" s="8" t="s">
        <v>112</v>
      </c>
      <c r="I6018" s="8" t="s">
        <v>34723</v>
      </c>
      <c r="J6018" s="8" t="s">
        <v>28</v>
      </c>
      <c r="K6018" s="8" t="s">
        <v>45730</v>
      </c>
      <c r="L6018" s="8" t="s">
        <v>21445</v>
      </c>
      <c r="M6018" s="8" t="s">
        <v>21451</v>
      </c>
      <c r="N6018" s="8" t="s">
        <v>10716</v>
      </c>
      <c r="O6018" s="8" t="s">
        <v>45791</v>
      </c>
      <c r="P6018" s="8" t="s">
        <v>776</v>
      </c>
      <c r="Q6018" s="8" t="s">
        <v>34724</v>
      </c>
      <c r="R6018" s="8" t="s">
        <v>34725</v>
      </c>
      <c r="S6018" s="17" t="s">
        <v>34726</v>
      </c>
      <c r="T6018" s="18">
        <v>43019</v>
      </c>
      <c r="U6018" s="8">
        <v>0.375</v>
      </c>
      <c r="V6018" s="8">
        <v>0.4375</v>
      </c>
      <c r="W6018" s="8" t="s">
        <v>2170</v>
      </c>
      <c r="X6018" s="8" t="s">
        <v>21446</v>
      </c>
      <c r="Y6018" s="8" t="s">
        <v>16422</v>
      </c>
      <c r="Z6018" s="17" t="s">
        <v>2928</v>
      </c>
      <c r="AA6018" s="8" t="s">
        <v>34915</v>
      </c>
      <c r="AB6018" s="8" t="s">
        <v>34916</v>
      </c>
    </row>
    <row r="6019" spans="1:28" hidden="1" x14ac:dyDescent="0.2">
      <c r="A6019" s="8" t="s">
        <v>34917</v>
      </c>
      <c r="B6019" s="8" t="s">
        <v>34918</v>
      </c>
      <c r="C6019" s="8" t="s">
        <v>45761</v>
      </c>
      <c r="D6019" s="8" t="s">
        <v>45762</v>
      </c>
      <c r="E6019" s="8" t="s">
        <v>362</v>
      </c>
      <c r="F6019" s="8" t="s">
        <v>112</v>
      </c>
      <c r="G6019" s="8" t="s">
        <v>362</v>
      </c>
      <c r="H6019" s="8" t="s">
        <v>112</v>
      </c>
      <c r="I6019" s="8" t="s">
        <v>34723</v>
      </c>
      <c r="J6019" s="8" t="s">
        <v>28</v>
      </c>
      <c r="K6019" s="8" t="s">
        <v>45730</v>
      </c>
      <c r="L6019" s="8" t="s">
        <v>21451</v>
      </c>
      <c r="M6019" s="8" t="s">
        <v>10919</v>
      </c>
      <c r="N6019" s="8" t="s">
        <v>10716</v>
      </c>
      <c r="O6019" s="8" t="s">
        <v>45791</v>
      </c>
      <c r="P6019" s="8" t="s">
        <v>776</v>
      </c>
      <c r="Q6019" s="8" t="s">
        <v>34724</v>
      </c>
      <c r="R6019" s="8" t="s">
        <v>34725</v>
      </c>
      <c r="S6019" s="17" t="s">
        <v>34726</v>
      </c>
      <c r="T6019" s="18">
        <v>43019</v>
      </c>
      <c r="U6019" s="8">
        <v>0.4375</v>
      </c>
      <c r="V6019" s="8">
        <v>0.58333333333333337</v>
      </c>
      <c r="W6019" s="8" t="s">
        <v>2124</v>
      </c>
      <c r="X6019" s="8" t="s">
        <v>16429</v>
      </c>
      <c r="Y6019" s="8" t="s">
        <v>16414</v>
      </c>
      <c r="Z6019" s="17" t="s">
        <v>34919</v>
      </c>
      <c r="AA6019" s="8" t="s">
        <v>34920</v>
      </c>
      <c r="AB6019" s="8" t="s">
        <v>34921</v>
      </c>
    </row>
    <row r="6020" spans="1:28" hidden="1" x14ac:dyDescent="0.2">
      <c r="A6020" s="8" t="s">
        <v>34922</v>
      </c>
      <c r="B6020" s="8" t="s">
        <v>34923</v>
      </c>
      <c r="C6020" s="8" t="s">
        <v>45761</v>
      </c>
      <c r="D6020" s="8" t="s">
        <v>45762</v>
      </c>
      <c r="E6020" s="8" t="s">
        <v>362</v>
      </c>
      <c r="F6020" s="8" t="s">
        <v>112</v>
      </c>
      <c r="G6020" s="8" t="s">
        <v>362</v>
      </c>
      <c r="H6020" s="8" t="s">
        <v>112</v>
      </c>
      <c r="I6020" s="8" t="s">
        <v>34723</v>
      </c>
      <c r="J6020" s="8" t="s">
        <v>28</v>
      </c>
      <c r="K6020" s="8" t="s">
        <v>45730</v>
      </c>
      <c r="L6020" s="8" t="s">
        <v>10919</v>
      </c>
      <c r="M6020" s="8" t="s">
        <v>21461</v>
      </c>
      <c r="N6020" s="8" t="s">
        <v>10716</v>
      </c>
      <c r="O6020" s="8" t="s">
        <v>45791</v>
      </c>
      <c r="P6020" s="8" t="s">
        <v>776</v>
      </c>
      <c r="Q6020" s="8" t="s">
        <v>34724</v>
      </c>
      <c r="R6020" s="8" t="s">
        <v>34725</v>
      </c>
      <c r="S6020" s="17" t="s">
        <v>34726</v>
      </c>
      <c r="T6020" s="18">
        <v>43019</v>
      </c>
      <c r="U6020" s="8">
        <v>0.58333333333333337</v>
      </c>
      <c r="V6020" s="8">
        <v>0.72916666666666663</v>
      </c>
      <c r="W6020" s="8" t="s">
        <v>2124</v>
      </c>
      <c r="X6020" s="8" t="s">
        <v>21462</v>
      </c>
      <c r="Y6020" s="8" t="s">
        <v>9684</v>
      </c>
      <c r="Z6020" s="17" t="s">
        <v>21463</v>
      </c>
      <c r="AA6020" s="8" t="s">
        <v>34924</v>
      </c>
      <c r="AB6020" s="8" t="s">
        <v>34925</v>
      </c>
    </row>
    <row r="6021" spans="1:28" hidden="1" x14ac:dyDescent="0.2">
      <c r="A6021" s="8" t="s">
        <v>34926</v>
      </c>
      <c r="B6021" s="8" t="s">
        <v>34927</v>
      </c>
      <c r="C6021" s="8" t="s">
        <v>45761</v>
      </c>
      <c r="D6021" s="8" t="s">
        <v>45762</v>
      </c>
      <c r="E6021" s="8" t="s">
        <v>372</v>
      </c>
      <c r="F6021" s="8" t="s">
        <v>112</v>
      </c>
      <c r="G6021" s="8" t="s">
        <v>372</v>
      </c>
      <c r="H6021" s="8" t="s">
        <v>112</v>
      </c>
      <c r="I6021" s="8" t="s">
        <v>34723</v>
      </c>
      <c r="J6021" s="8" t="s">
        <v>28</v>
      </c>
      <c r="K6021" s="8" t="s">
        <v>45730</v>
      </c>
      <c r="L6021" s="8" t="s">
        <v>4318</v>
      </c>
      <c r="M6021" s="8" t="s">
        <v>21468</v>
      </c>
      <c r="N6021" s="8" t="s">
        <v>10716</v>
      </c>
      <c r="O6021" s="8" t="s">
        <v>45791</v>
      </c>
      <c r="P6021" s="8" t="s">
        <v>776</v>
      </c>
      <c r="Q6021" s="8" t="s">
        <v>34724</v>
      </c>
      <c r="R6021" s="8" t="s">
        <v>34725</v>
      </c>
      <c r="S6021" s="17" t="s">
        <v>34726</v>
      </c>
      <c r="T6021" s="18">
        <v>43020</v>
      </c>
      <c r="U6021" s="8">
        <v>0.25</v>
      </c>
      <c r="V6021" s="8">
        <v>0.29166666666666669</v>
      </c>
      <c r="W6021" s="8" t="s">
        <v>1495</v>
      </c>
      <c r="X6021" s="8" t="s">
        <v>21469</v>
      </c>
      <c r="Y6021" s="8" t="s">
        <v>21470</v>
      </c>
      <c r="Z6021" s="17" t="s">
        <v>34928</v>
      </c>
      <c r="AA6021" s="8" t="s">
        <v>34929</v>
      </c>
      <c r="AB6021" s="8" t="s">
        <v>34930</v>
      </c>
    </row>
    <row r="6022" spans="1:28" hidden="1" x14ac:dyDescent="0.2">
      <c r="A6022" s="8" t="s">
        <v>34931</v>
      </c>
      <c r="B6022" s="8" t="s">
        <v>34932</v>
      </c>
      <c r="C6022" s="8" t="s">
        <v>45761</v>
      </c>
      <c r="D6022" s="8" t="s">
        <v>45762</v>
      </c>
      <c r="E6022" s="8" t="s">
        <v>372</v>
      </c>
      <c r="F6022" s="8" t="s">
        <v>112</v>
      </c>
      <c r="G6022" s="8" t="s">
        <v>372</v>
      </c>
      <c r="H6022" s="8" t="s">
        <v>112</v>
      </c>
      <c r="I6022" s="8" t="s">
        <v>34723</v>
      </c>
      <c r="J6022" s="8" t="s">
        <v>28</v>
      </c>
      <c r="K6022" s="8" t="s">
        <v>45730</v>
      </c>
      <c r="L6022" s="8" t="s">
        <v>21468</v>
      </c>
      <c r="M6022" s="8" t="s">
        <v>10946</v>
      </c>
      <c r="N6022" s="8" t="s">
        <v>10716</v>
      </c>
      <c r="O6022" s="8" t="s">
        <v>45791</v>
      </c>
      <c r="P6022" s="8" t="s">
        <v>776</v>
      </c>
      <c r="Q6022" s="8" t="s">
        <v>34724</v>
      </c>
      <c r="R6022" s="8" t="s">
        <v>34725</v>
      </c>
      <c r="S6022" s="17" t="s">
        <v>34726</v>
      </c>
      <c r="T6022" s="18">
        <v>43020</v>
      </c>
      <c r="U6022" s="8">
        <v>0.29166666666666669</v>
      </c>
      <c r="V6022" s="8">
        <v>0.375</v>
      </c>
      <c r="W6022" s="8" t="s">
        <v>1100</v>
      </c>
      <c r="X6022" s="8" t="s">
        <v>21475</v>
      </c>
      <c r="Y6022" s="8" t="s">
        <v>21470</v>
      </c>
      <c r="Z6022" s="17" t="s">
        <v>34933</v>
      </c>
      <c r="AA6022" s="8" t="s">
        <v>34934</v>
      </c>
      <c r="AB6022" s="8" t="s">
        <v>34935</v>
      </c>
    </row>
    <row r="6023" spans="1:28" hidden="1" x14ac:dyDescent="0.2">
      <c r="A6023" s="8" t="s">
        <v>34936</v>
      </c>
      <c r="B6023" s="8" t="s">
        <v>34937</v>
      </c>
      <c r="C6023" s="8" t="s">
        <v>45761</v>
      </c>
      <c r="D6023" s="8" t="s">
        <v>45762</v>
      </c>
      <c r="E6023" s="8" t="s">
        <v>372</v>
      </c>
      <c r="F6023" s="8" t="s">
        <v>112</v>
      </c>
      <c r="G6023" s="8" t="s">
        <v>372</v>
      </c>
      <c r="H6023" s="8" t="s">
        <v>112</v>
      </c>
      <c r="I6023" s="8" t="s">
        <v>34723</v>
      </c>
      <c r="J6023" s="8" t="s">
        <v>28</v>
      </c>
      <c r="K6023" s="8" t="s">
        <v>45730</v>
      </c>
      <c r="L6023" s="8" t="s">
        <v>10946</v>
      </c>
      <c r="M6023" s="8" t="s">
        <v>10962</v>
      </c>
      <c r="N6023" s="8" t="s">
        <v>10716</v>
      </c>
      <c r="O6023" s="8" t="s">
        <v>45791</v>
      </c>
      <c r="P6023" s="8" t="s">
        <v>776</v>
      </c>
      <c r="Q6023" s="8" t="s">
        <v>34724</v>
      </c>
      <c r="R6023" s="8" t="s">
        <v>34725</v>
      </c>
      <c r="S6023" s="17" t="s">
        <v>34726</v>
      </c>
      <c r="T6023" s="18">
        <v>43020</v>
      </c>
      <c r="U6023" s="8">
        <v>0.375</v>
      </c>
      <c r="V6023" s="8">
        <v>0.45833333333333331</v>
      </c>
      <c r="W6023" s="8" t="s">
        <v>1100</v>
      </c>
      <c r="X6023" s="8" t="s">
        <v>21481</v>
      </c>
      <c r="Y6023" s="8" t="s">
        <v>16493</v>
      </c>
      <c r="Z6023" s="17" t="s">
        <v>34938</v>
      </c>
      <c r="AA6023" s="8" t="s">
        <v>34939</v>
      </c>
      <c r="AB6023" s="8" t="s">
        <v>34940</v>
      </c>
    </row>
    <row r="6024" spans="1:28" hidden="1" x14ac:dyDescent="0.2">
      <c r="A6024" s="8" t="s">
        <v>34941</v>
      </c>
      <c r="B6024" s="8" t="s">
        <v>34942</v>
      </c>
      <c r="C6024" s="8" t="s">
        <v>45761</v>
      </c>
      <c r="D6024" s="8" t="s">
        <v>45762</v>
      </c>
      <c r="E6024" s="8" t="s">
        <v>372</v>
      </c>
      <c r="F6024" s="8" t="s">
        <v>112</v>
      </c>
      <c r="G6024" s="8" t="s">
        <v>372</v>
      </c>
      <c r="H6024" s="8" t="s">
        <v>112</v>
      </c>
      <c r="I6024" s="8" t="s">
        <v>34723</v>
      </c>
      <c r="J6024" s="8" t="s">
        <v>28</v>
      </c>
      <c r="K6024" s="8" t="s">
        <v>45730</v>
      </c>
      <c r="L6024" s="8" t="s">
        <v>10962</v>
      </c>
      <c r="M6024" s="8" t="s">
        <v>21487</v>
      </c>
      <c r="N6024" s="8" t="s">
        <v>10716</v>
      </c>
      <c r="O6024" s="8" t="s">
        <v>45791</v>
      </c>
      <c r="P6024" s="8" t="s">
        <v>776</v>
      </c>
      <c r="Q6024" s="8" t="s">
        <v>34724</v>
      </c>
      <c r="R6024" s="8" t="s">
        <v>34725</v>
      </c>
      <c r="S6024" s="17" t="s">
        <v>34726</v>
      </c>
      <c r="T6024" s="18">
        <v>43020</v>
      </c>
      <c r="U6024" s="8">
        <v>0.45833333333333331</v>
      </c>
      <c r="V6024" s="8">
        <v>0.52083333333333337</v>
      </c>
      <c r="W6024" s="8" t="s">
        <v>2170</v>
      </c>
      <c r="X6024" s="8" t="s">
        <v>9655</v>
      </c>
      <c r="Y6024" s="8" t="s">
        <v>9656</v>
      </c>
      <c r="Z6024" s="17" t="s">
        <v>34943</v>
      </c>
      <c r="AA6024" s="8" t="s">
        <v>34944</v>
      </c>
      <c r="AB6024" s="8" t="s">
        <v>34945</v>
      </c>
    </row>
    <row r="6025" spans="1:28" hidden="1" x14ac:dyDescent="0.2">
      <c r="A6025" s="8" t="s">
        <v>34946</v>
      </c>
      <c r="B6025" s="8" t="s">
        <v>34947</v>
      </c>
      <c r="C6025" s="8" t="s">
        <v>45761</v>
      </c>
      <c r="D6025" s="8" t="s">
        <v>45762</v>
      </c>
      <c r="E6025" s="8" t="s">
        <v>372</v>
      </c>
      <c r="F6025" s="8" t="s">
        <v>112</v>
      </c>
      <c r="G6025" s="8" t="s">
        <v>372</v>
      </c>
      <c r="H6025" s="8" t="s">
        <v>112</v>
      </c>
      <c r="I6025" s="8" t="s">
        <v>34723</v>
      </c>
      <c r="J6025" s="8" t="s">
        <v>28</v>
      </c>
      <c r="K6025" s="8" t="s">
        <v>45730</v>
      </c>
      <c r="L6025" s="8" t="s">
        <v>21487</v>
      </c>
      <c r="M6025" s="8" t="s">
        <v>21492</v>
      </c>
      <c r="N6025" s="8" t="s">
        <v>10716</v>
      </c>
      <c r="O6025" s="8" t="s">
        <v>45791</v>
      </c>
      <c r="P6025" s="8" t="s">
        <v>776</v>
      </c>
      <c r="Q6025" s="8" t="s">
        <v>34724</v>
      </c>
      <c r="R6025" s="8" t="s">
        <v>34725</v>
      </c>
      <c r="S6025" s="17" t="s">
        <v>34726</v>
      </c>
      <c r="T6025" s="18">
        <v>43020</v>
      </c>
      <c r="U6025" s="8">
        <v>0.52083333333333337</v>
      </c>
      <c r="V6025" s="8">
        <v>0.58333333333333337</v>
      </c>
      <c r="W6025" s="8" t="s">
        <v>2170</v>
      </c>
      <c r="X6025" s="8" t="s">
        <v>21493</v>
      </c>
      <c r="Y6025" s="8" t="s">
        <v>9656</v>
      </c>
      <c r="Z6025" s="17" t="s">
        <v>7448</v>
      </c>
      <c r="AA6025" s="8" t="s">
        <v>34948</v>
      </c>
      <c r="AB6025" s="8" t="s">
        <v>34949</v>
      </c>
    </row>
    <row r="6026" spans="1:28" hidden="1" x14ac:dyDescent="0.2">
      <c r="A6026" s="8" t="s">
        <v>34950</v>
      </c>
      <c r="B6026" s="8" t="s">
        <v>34951</v>
      </c>
      <c r="C6026" s="8" t="s">
        <v>45761</v>
      </c>
      <c r="D6026" s="8" t="s">
        <v>45762</v>
      </c>
      <c r="E6026" s="8" t="s">
        <v>372</v>
      </c>
      <c r="F6026" s="8" t="s">
        <v>112</v>
      </c>
      <c r="G6026" s="8" t="s">
        <v>372</v>
      </c>
      <c r="H6026" s="8" t="s">
        <v>112</v>
      </c>
      <c r="I6026" s="8" t="s">
        <v>34723</v>
      </c>
      <c r="J6026" s="8" t="s">
        <v>28</v>
      </c>
      <c r="K6026" s="8" t="s">
        <v>45730</v>
      </c>
      <c r="L6026" s="8" t="s">
        <v>21492</v>
      </c>
      <c r="M6026" s="8" t="s">
        <v>21499</v>
      </c>
      <c r="N6026" s="8" t="s">
        <v>10716</v>
      </c>
      <c r="O6026" s="8" t="s">
        <v>45791</v>
      </c>
      <c r="P6026" s="8" t="s">
        <v>776</v>
      </c>
      <c r="Q6026" s="8" t="s">
        <v>34724</v>
      </c>
      <c r="R6026" s="8" t="s">
        <v>34725</v>
      </c>
      <c r="S6026" s="17" t="s">
        <v>34726</v>
      </c>
      <c r="T6026" s="18">
        <v>43020</v>
      </c>
      <c r="U6026" s="8">
        <v>0.58333333333333337</v>
      </c>
      <c r="V6026" s="8">
        <v>0.6875</v>
      </c>
      <c r="W6026" s="8" t="s">
        <v>1387</v>
      </c>
      <c r="X6026" s="8" t="s">
        <v>9670</v>
      </c>
      <c r="Y6026" s="8" t="s">
        <v>9656</v>
      </c>
      <c r="Z6026" s="17" t="s">
        <v>34952</v>
      </c>
      <c r="AA6026" s="8" t="s">
        <v>34953</v>
      </c>
      <c r="AB6026" s="8" t="s">
        <v>34954</v>
      </c>
    </row>
    <row r="6027" spans="1:28" hidden="1" x14ac:dyDescent="0.2">
      <c r="A6027" s="8" t="s">
        <v>34955</v>
      </c>
      <c r="B6027" s="8" t="s">
        <v>34956</v>
      </c>
      <c r="C6027" s="8" t="s">
        <v>45761</v>
      </c>
      <c r="D6027" s="8" t="s">
        <v>45762</v>
      </c>
      <c r="E6027" s="8" t="s">
        <v>372</v>
      </c>
      <c r="F6027" s="8" t="s">
        <v>112</v>
      </c>
      <c r="G6027" s="8" t="s">
        <v>372</v>
      </c>
      <c r="H6027" s="8" t="s">
        <v>112</v>
      </c>
      <c r="I6027" s="8" t="s">
        <v>34723</v>
      </c>
      <c r="J6027" s="8" t="s">
        <v>28</v>
      </c>
      <c r="K6027" s="8" t="s">
        <v>45730</v>
      </c>
      <c r="L6027" s="8" t="s">
        <v>21499</v>
      </c>
      <c r="M6027" s="8" t="s">
        <v>21505</v>
      </c>
      <c r="N6027" s="8" t="s">
        <v>10716</v>
      </c>
      <c r="O6027" s="8" t="s">
        <v>45791</v>
      </c>
      <c r="P6027" s="8" t="s">
        <v>776</v>
      </c>
      <c r="Q6027" s="8" t="s">
        <v>34724</v>
      </c>
      <c r="R6027" s="8" t="s">
        <v>34725</v>
      </c>
      <c r="S6027" s="17" t="s">
        <v>34726</v>
      </c>
      <c r="T6027" s="18">
        <v>43020</v>
      </c>
      <c r="U6027" s="8">
        <v>0.6875</v>
      </c>
      <c r="V6027" s="8">
        <v>0.72916666666666663</v>
      </c>
      <c r="W6027" s="8" t="s">
        <v>1495</v>
      </c>
      <c r="X6027" s="8" t="s">
        <v>21506</v>
      </c>
      <c r="Y6027" s="8" t="s">
        <v>21470</v>
      </c>
      <c r="Z6027" s="17" t="s">
        <v>21507</v>
      </c>
      <c r="AA6027" s="8" t="s">
        <v>34957</v>
      </c>
      <c r="AB6027" s="8" t="s">
        <v>34958</v>
      </c>
    </row>
    <row r="6028" spans="1:28" hidden="1" x14ac:dyDescent="0.2">
      <c r="A6028" s="8" t="s">
        <v>34959</v>
      </c>
      <c r="B6028" s="8" t="s">
        <v>34960</v>
      </c>
      <c r="C6028" s="8" t="s">
        <v>45761</v>
      </c>
      <c r="D6028" s="8" t="s">
        <v>45762</v>
      </c>
      <c r="E6028" s="8" t="s">
        <v>382</v>
      </c>
      <c r="F6028" s="8" t="s">
        <v>112</v>
      </c>
      <c r="G6028" s="8" t="s">
        <v>382</v>
      </c>
      <c r="H6028" s="8" t="s">
        <v>112</v>
      </c>
      <c r="I6028" s="8" t="s">
        <v>34723</v>
      </c>
      <c r="J6028" s="8" t="s">
        <v>28</v>
      </c>
      <c r="K6028" s="8" t="s">
        <v>45730</v>
      </c>
      <c r="L6028" s="8" t="s">
        <v>4342</v>
      </c>
      <c r="M6028" s="8" t="s">
        <v>21512</v>
      </c>
      <c r="N6028" s="8" t="s">
        <v>10716</v>
      </c>
      <c r="O6028" s="8" t="s">
        <v>45791</v>
      </c>
      <c r="P6028" s="8" t="s">
        <v>776</v>
      </c>
      <c r="Q6028" s="8" t="s">
        <v>34724</v>
      </c>
      <c r="R6028" s="8" t="s">
        <v>34725</v>
      </c>
      <c r="S6028" s="17" t="s">
        <v>34726</v>
      </c>
      <c r="T6028" s="18">
        <v>43021</v>
      </c>
      <c r="U6028" s="8">
        <v>0.25</v>
      </c>
      <c r="V6028" s="8">
        <v>0.33333333333333331</v>
      </c>
      <c r="W6028" s="8" t="s">
        <v>1100</v>
      </c>
      <c r="X6028" s="8" t="s">
        <v>21513</v>
      </c>
      <c r="Y6028" s="8" t="s">
        <v>9692</v>
      </c>
      <c r="Z6028" s="17" t="s">
        <v>34961</v>
      </c>
      <c r="AA6028" s="8" t="s">
        <v>34962</v>
      </c>
      <c r="AB6028" s="8" t="s">
        <v>34963</v>
      </c>
    </row>
    <row r="6029" spans="1:28" hidden="1" x14ac:dyDescent="0.2">
      <c r="A6029" s="8" t="s">
        <v>34964</v>
      </c>
      <c r="B6029" s="8" t="s">
        <v>34965</v>
      </c>
      <c r="C6029" s="8" t="s">
        <v>45761</v>
      </c>
      <c r="D6029" s="8" t="s">
        <v>45762</v>
      </c>
      <c r="E6029" s="8" t="s">
        <v>382</v>
      </c>
      <c r="F6029" s="8" t="s">
        <v>112</v>
      </c>
      <c r="G6029" s="8" t="s">
        <v>382</v>
      </c>
      <c r="H6029" s="8" t="s">
        <v>112</v>
      </c>
      <c r="I6029" s="8" t="s">
        <v>34723</v>
      </c>
      <c r="J6029" s="8" t="s">
        <v>28</v>
      </c>
      <c r="K6029" s="8" t="s">
        <v>45730</v>
      </c>
      <c r="L6029" s="8" t="s">
        <v>21512</v>
      </c>
      <c r="M6029" s="8" t="s">
        <v>21519</v>
      </c>
      <c r="N6029" s="8" t="s">
        <v>10716</v>
      </c>
      <c r="O6029" s="8" t="s">
        <v>45791</v>
      </c>
      <c r="P6029" s="8" t="s">
        <v>776</v>
      </c>
      <c r="Q6029" s="8" t="s">
        <v>34724</v>
      </c>
      <c r="R6029" s="8" t="s">
        <v>34725</v>
      </c>
      <c r="S6029" s="17" t="s">
        <v>34726</v>
      </c>
      <c r="T6029" s="18">
        <v>43021</v>
      </c>
      <c r="U6029" s="8">
        <v>0.33333333333333331</v>
      </c>
      <c r="V6029" s="8">
        <v>0.5625</v>
      </c>
      <c r="W6029" s="8" t="s">
        <v>2712</v>
      </c>
      <c r="X6029" s="8" t="s">
        <v>9699</v>
      </c>
      <c r="Y6029" s="8" t="s">
        <v>9692</v>
      </c>
      <c r="Z6029" s="17" t="s">
        <v>34966</v>
      </c>
      <c r="AA6029" s="8" t="s">
        <v>34967</v>
      </c>
      <c r="AB6029" s="8" t="s">
        <v>34968</v>
      </c>
    </row>
    <row r="6030" spans="1:28" hidden="1" x14ac:dyDescent="0.2">
      <c r="A6030" s="8" t="s">
        <v>34969</v>
      </c>
      <c r="B6030" s="8" t="s">
        <v>34970</v>
      </c>
      <c r="C6030" s="8" t="s">
        <v>45761</v>
      </c>
      <c r="D6030" s="8" t="s">
        <v>45762</v>
      </c>
      <c r="E6030" s="8" t="s">
        <v>382</v>
      </c>
      <c r="F6030" s="8" t="s">
        <v>112</v>
      </c>
      <c r="G6030" s="8" t="s">
        <v>382</v>
      </c>
      <c r="H6030" s="8" t="s">
        <v>112</v>
      </c>
      <c r="I6030" s="8" t="s">
        <v>34723</v>
      </c>
      <c r="J6030" s="8" t="s">
        <v>28</v>
      </c>
      <c r="K6030" s="8" t="s">
        <v>45730</v>
      </c>
      <c r="L6030" s="8" t="s">
        <v>21519</v>
      </c>
      <c r="M6030" s="8" t="s">
        <v>21525</v>
      </c>
      <c r="N6030" s="8" t="s">
        <v>10716</v>
      </c>
      <c r="O6030" s="8" t="s">
        <v>45791</v>
      </c>
      <c r="P6030" s="8" t="s">
        <v>776</v>
      </c>
      <c r="Q6030" s="8" t="s">
        <v>34724</v>
      </c>
      <c r="R6030" s="8" t="s">
        <v>34725</v>
      </c>
      <c r="S6030" s="17" t="s">
        <v>34726</v>
      </c>
      <c r="T6030" s="18">
        <v>43021</v>
      </c>
      <c r="U6030" s="8">
        <v>0.5625</v>
      </c>
      <c r="V6030" s="8">
        <v>0.60416666666666663</v>
      </c>
      <c r="W6030" s="8" t="s">
        <v>1495</v>
      </c>
      <c r="X6030" s="8" t="s">
        <v>16448</v>
      </c>
      <c r="Y6030" s="8" t="s">
        <v>16449</v>
      </c>
      <c r="Z6030" s="17" t="s">
        <v>34727</v>
      </c>
      <c r="AA6030" s="8" t="s">
        <v>34971</v>
      </c>
      <c r="AB6030" s="8" t="s">
        <v>34972</v>
      </c>
    </row>
    <row r="6031" spans="1:28" hidden="1" x14ac:dyDescent="0.2">
      <c r="A6031" s="8" t="s">
        <v>34973</v>
      </c>
      <c r="B6031" s="8" t="s">
        <v>34974</v>
      </c>
      <c r="C6031" s="8" t="s">
        <v>45761</v>
      </c>
      <c r="D6031" s="8" t="s">
        <v>45762</v>
      </c>
      <c r="E6031" s="8" t="s">
        <v>382</v>
      </c>
      <c r="F6031" s="8" t="s">
        <v>112</v>
      </c>
      <c r="G6031" s="8" t="s">
        <v>382</v>
      </c>
      <c r="H6031" s="8" t="s">
        <v>112</v>
      </c>
      <c r="I6031" s="8" t="s">
        <v>34723</v>
      </c>
      <c r="J6031" s="8" t="s">
        <v>28</v>
      </c>
      <c r="K6031" s="8" t="s">
        <v>45730</v>
      </c>
      <c r="L6031" s="8" t="s">
        <v>21525</v>
      </c>
      <c r="M6031" s="8" t="s">
        <v>18503</v>
      </c>
      <c r="N6031" s="8" t="s">
        <v>10716</v>
      </c>
      <c r="O6031" s="8" t="s">
        <v>45791</v>
      </c>
      <c r="P6031" s="8" t="s">
        <v>776</v>
      </c>
      <c r="Q6031" s="8" t="s">
        <v>34724</v>
      </c>
      <c r="R6031" s="8" t="s">
        <v>34725</v>
      </c>
      <c r="S6031" s="17" t="s">
        <v>34726</v>
      </c>
      <c r="T6031" s="18">
        <v>43021</v>
      </c>
      <c r="U6031" s="8">
        <v>0.60416666666666663</v>
      </c>
      <c r="V6031" s="8">
        <v>0.66666666666666663</v>
      </c>
      <c r="W6031" s="8" t="s">
        <v>2170</v>
      </c>
      <c r="X6031" s="8" t="s">
        <v>16455</v>
      </c>
      <c r="Y6031" s="8" t="s">
        <v>16456</v>
      </c>
      <c r="Z6031" s="17" t="s">
        <v>34975</v>
      </c>
      <c r="AA6031" s="8" t="s">
        <v>34976</v>
      </c>
      <c r="AB6031" s="8" t="s">
        <v>34977</v>
      </c>
    </row>
    <row r="6032" spans="1:28" hidden="1" x14ac:dyDescent="0.2">
      <c r="A6032" s="8" t="s">
        <v>34978</v>
      </c>
      <c r="B6032" s="8" t="s">
        <v>34979</v>
      </c>
      <c r="C6032" s="8" t="s">
        <v>45761</v>
      </c>
      <c r="D6032" s="8" t="s">
        <v>45762</v>
      </c>
      <c r="E6032" s="8" t="s">
        <v>382</v>
      </c>
      <c r="F6032" s="8" t="s">
        <v>112</v>
      </c>
      <c r="G6032" s="8" t="s">
        <v>382</v>
      </c>
      <c r="H6032" s="8" t="s">
        <v>112</v>
      </c>
      <c r="I6032" s="8" t="s">
        <v>34723</v>
      </c>
      <c r="J6032" s="8" t="s">
        <v>28</v>
      </c>
      <c r="K6032" s="8" t="s">
        <v>45730</v>
      </c>
      <c r="L6032" s="8" t="s">
        <v>18503</v>
      </c>
      <c r="M6032" s="8" t="s">
        <v>21536</v>
      </c>
      <c r="N6032" s="8" t="s">
        <v>10716</v>
      </c>
      <c r="O6032" s="8" t="s">
        <v>45791</v>
      </c>
      <c r="P6032" s="8" t="s">
        <v>776</v>
      </c>
      <c r="Q6032" s="8" t="s">
        <v>34724</v>
      </c>
      <c r="R6032" s="8" t="s">
        <v>34725</v>
      </c>
      <c r="S6032" s="17" t="s">
        <v>34726</v>
      </c>
      <c r="T6032" s="18">
        <v>43021</v>
      </c>
      <c r="U6032" s="8">
        <v>0.66666666666666663</v>
      </c>
      <c r="V6032" s="8">
        <v>0.72916666666666663</v>
      </c>
      <c r="W6032" s="8" t="s">
        <v>2170</v>
      </c>
      <c r="X6032" s="8" t="s">
        <v>21537</v>
      </c>
      <c r="Y6032" s="8" t="s">
        <v>9692</v>
      </c>
      <c r="Z6032" s="17" t="s">
        <v>21538</v>
      </c>
      <c r="AA6032" s="8" t="s">
        <v>34980</v>
      </c>
      <c r="AB6032" s="8" t="s">
        <v>34981</v>
      </c>
    </row>
    <row r="6033" spans="1:28" hidden="1" x14ac:dyDescent="0.2">
      <c r="A6033" s="8" t="s">
        <v>34982</v>
      </c>
      <c r="B6033" s="8" t="s">
        <v>34983</v>
      </c>
      <c r="C6033" s="8" t="s">
        <v>45761</v>
      </c>
      <c r="D6033" s="8" t="s">
        <v>45762</v>
      </c>
      <c r="E6033" s="8" t="s">
        <v>390</v>
      </c>
      <c r="F6033" s="8" t="s">
        <v>112</v>
      </c>
      <c r="G6033" s="8" t="s">
        <v>390</v>
      </c>
      <c r="H6033" s="8" t="s">
        <v>112</v>
      </c>
      <c r="I6033" s="8" t="s">
        <v>34723</v>
      </c>
      <c r="J6033" s="8" t="s">
        <v>28</v>
      </c>
      <c r="K6033" s="8" t="s">
        <v>45730</v>
      </c>
      <c r="L6033" s="8" t="s">
        <v>11023</v>
      </c>
      <c r="M6033" s="8" t="s">
        <v>21543</v>
      </c>
      <c r="N6033" s="8" t="s">
        <v>10716</v>
      </c>
      <c r="O6033" s="8" t="s">
        <v>45791</v>
      </c>
      <c r="P6033" s="8" t="s">
        <v>776</v>
      </c>
      <c r="Q6033" s="8" t="s">
        <v>34724</v>
      </c>
      <c r="R6033" s="8" t="s">
        <v>34725</v>
      </c>
      <c r="S6033" s="17" t="s">
        <v>34726</v>
      </c>
      <c r="T6033" s="18">
        <v>43022</v>
      </c>
      <c r="U6033" s="8">
        <v>0.25</v>
      </c>
      <c r="V6033" s="8">
        <v>0.29166666666666669</v>
      </c>
      <c r="W6033" s="8" t="s">
        <v>1495</v>
      </c>
      <c r="X6033" s="8" t="s">
        <v>21544</v>
      </c>
      <c r="Y6033" s="8" t="s">
        <v>9692</v>
      </c>
      <c r="Z6033" s="17" t="s">
        <v>34984</v>
      </c>
      <c r="AA6033" s="8" t="s">
        <v>34985</v>
      </c>
      <c r="AB6033" s="8" t="s">
        <v>34986</v>
      </c>
    </row>
    <row r="6034" spans="1:28" hidden="1" x14ac:dyDescent="0.2">
      <c r="A6034" s="8" t="s">
        <v>34987</v>
      </c>
      <c r="B6034" s="8" t="s">
        <v>34988</v>
      </c>
      <c r="C6034" s="8" t="s">
        <v>45761</v>
      </c>
      <c r="D6034" s="8" t="s">
        <v>45762</v>
      </c>
      <c r="E6034" s="8" t="s">
        <v>390</v>
      </c>
      <c r="F6034" s="8" t="s">
        <v>112</v>
      </c>
      <c r="G6034" s="8" t="s">
        <v>390</v>
      </c>
      <c r="H6034" s="8" t="s">
        <v>112</v>
      </c>
      <c r="I6034" s="8" t="s">
        <v>34723</v>
      </c>
      <c r="J6034" s="8" t="s">
        <v>28</v>
      </c>
      <c r="K6034" s="8" t="s">
        <v>45730</v>
      </c>
      <c r="L6034" s="8" t="s">
        <v>21543</v>
      </c>
      <c r="M6034" s="8" t="s">
        <v>21550</v>
      </c>
      <c r="N6034" s="8" t="s">
        <v>10716</v>
      </c>
      <c r="O6034" s="8" t="s">
        <v>45791</v>
      </c>
      <c r="P6034" s="8" t="s">
        <v>776</v>
      </c>
      <c r="Q6034" s="8" t="s">
        <v>34724</v>
      </c>
      <c r="R6034" s="8" t="s">
        <v>34725</v>
      </c>
      <c r="S6034" s="17" t="s">
        <v>34726</v>
      </c>
      <c r="T6034" s="18">
        <v>43022</v>
      </c>
      <c r="U6034" s="8">
        <v>0.29166666666666669</v>
      </c>
      <c r="V6034" s="8">
        <v>0.35416666666666669</v>
      </c>
      <c r="W6034" s="8" t="s">
        <v>2170</v>
      </c>
      <c r="X6034" s="8" t="s">
        <v>21551</v>
      </c>
      <c r="Y6034" s="8" t="s">
        <v>9692</v>
      </c>
      <c r="Z6034" s="17" t="s">
        <v>7766</v>
      </c>
      <c r="AA6034" s="8" t="s">
        <v>34989</v>
      </c>
      <c r="AB6034" s="8" t="s">
        <v>34990</v>
      </c>
    </row>
    <row r="6035" spans="1:28" hidden="1" x14ac:dyDescent="0.2">
      <c r="A6035" s="8" t="s">
        <v>34991</v>
      </c>
      <c r="B6035" s="8" t="s">
        <v>34992</v>
      </c>
      <c r="C6035" s="8" t="s">
        <v>45761</v>
      </c>
      <c r="D6035" s="8" t="s">
        <v>45762</v>
      </c>
      <c r="E6035" s="8" t="s">
        <v>390</v>
      </c>
      <c r="F6035" s="8" t="s">
        <v>112</v>
      </c>
      <c r="G6035" s="8" t="s">
        <v>390</v>
      </c>
      <c r="H6035" s="8" t="s">
        <v>112</v>
      </c>
      <c r="I6035" s="8" t="s">
        <v>34723</v>
      </c>
      <c r="J6035" s="8" t="s">
        <v>28</v>
      </c>
      <c r="K6035" s="8" t="s">
        <v>45730</v>
      </c>
      <c r="L6035" s="8" t="s">
        <v>21550</v>
      </c>
      <c r="M6035" s="8" t="s">
        <v>21556</v>
      </c>
      <c r="N6035" s="8" t="s">
        <v>10716</v>
      </c>
      <c r="O6035" s="8" t="s">
        <v>45791</v>
      </c>
      <c r="P6035" s="8" t="s">
        <v>776</v>
      </c>
      <c r="Q6035" s="8" t="s">
        <v>34724</v>
      </c>
      <c r="R6035" s="8" t="s">
        <v>34725</v>
      </c>
      <c r="S6035" s="17" t="s">
        <v>34726</v>
      </c>
      <c r="T6035" s="18">
        <v>43022</v>
      </c>
      <c r="U6035" s="8">
        <v>0.35416666666666669</v>
      </c>
      <c r="V6035" s="8">
        <v>0.4375</v>
      </c>
      <c r="W6035" s="8" t="s">
        <v>1100</v>
      </c>
      <c r="X6035" s="8" t="s">
        <v>21557</v>
      </c>
      <c r="Y6035" s="8" t="s">
        <v>9692</v>
      </c>
      <c r="Z6035" s="17" t="s">
        <v>34993</v>
      </c>
      <c r="AA6035" s="8" t="s">
        <v>34994</v>
      </c>
      <c r="AB6035" s="8" t="s">
        <v>34995</v>
      </c>
    </row>
    <row r="6036" spans="1:28" hidden="1" x14ac:dyDescent="0.2">
      <c r="A6036" s="8" t="s">
        <v>34996</v>
      </c>
      <c r="B6036" s="8" t="s">
        <v>34997</v>
      </c>
      <c r="C6036" s="8" t="s">
        <v>45761</v>
      </c>
      <c r="D6036" s="8" t="s">
        <v>45762</v>
      </c>
      <c r="E6036" s="8" t="s">
        <v>390</v>
      </c>
      <c r="F6036" s="8" t="s">
        <v>112</v>
      </c>
      <c r="G6036" s="8" t="s">
        <v>390</v>
      </c>
      <c r="H6036" s="8" t="s">
        <v>112</v>
      </c>
      <c r="I6036" s="8" t="s">
        <v>34723</v>
      </c>
      <c r="J6036" s="8" t="s">
        <v>28</v>
      </c>
      <c r="K6036" s="8" t="s">
        <v>45730</v>
      </c>
      <c r="L6036" s="8" t="s">
        <v>21556</v>
      </c>
      <c r="M6036" s="8" t="s">
        <v>15539</v>
      </c>
      <c r="N6036" s="8" t="s">
        <v>10716</v>
      </c>
      <c r="O6036" s="8" t="s">
        <v>45791</v>
      </c>
      <c r="P6036" s="8" t="s">
        <v>776</v>
      </c>
      <c r="Q6036" s="8" t="s">
        <v>34724</v>
      </c>
      <c r="R6036" s="8" t="s">
        <v>34725</v>
      </c>
      <c r="S6036" s="17" t="s">
        <v>34726</v>
      </c>
      <c r="T6036" s="18">
        <v>43022</v>
      </c>
      <c r="U6036" s="8">
        <v>0.4375</v>
      </c>
      <c r="V6036" s="8">
        <v>0.5</v>
      </c>
      <c r="W6036" s="8" t="s">
        <v>2170</v>
      </c>
      <c r="X6036" s="8" t="s">
        <v>21563</v>
      </c>
      <c r="Y6036" s="8" t="s">
        <v>21564</v>
      </c>
      <c r="Z6036" s="17" t="s">
        <v>21565</v>
      </c>
      <c r="AA6036" s="8" t="s">
        <v>34998</v>
      </c>
      <c r="AB6036" s="8" t="s">
        <v>34999</v>
      </c>
    </row>
    <row r="6037" spans="1:28" hidden="1" x14ac:dyDescent="0.2">
      <c r="A6037" s="8" t="s">
        <v>35000</v>
      </c>
      <c r="B6037" s="8" t="s">
        <v>35001</v>
      </c>
      <c r="C6037" s="8" t="s">
        <v>45761</v>
      </c>
      <c r="D6037" s="8" t="s">
        <v>45762</v>
      </c>
      <c r="E6037" s="8" t="s">
        <v>390</v>
      </c>
      <c r="F6037" s="8" t="s">
        <v>112</v>
      </c>
      <c r="G6037" s="8" t="s">
        <v>390</v>
      </c>
      <c r="H6037" s="8" t="s">
        <v>112</v>
      </c>
      <c r="I6037" s="8" t="s">
        <v>34723</v>
      </c>
      <c r="J6037" s="8" t="s">
        <v>28</v>
      </c>
      <c r="K6037" s="8" t="s">
        <v>45730</v>
      </c>
      <c r="L6037" s="8" t="s">
        <v>15539</v>
      </c>
      <c r="M6037" s="8" t="s">
        <v>21570</v>
      </c>
      <c r="N6037" s="8" t="s">
        <v>10716</v>
      </c>
      <c r="O6037" s="8" t="s">
        <v>45791</v>
      </c>
      <c r="P6037" s="8" t="s">
        <v>776</v>
      </c>
      <c r="Q6037" s="8" t="s">
        <v>34724</v>
      </c>
      <c r="R6037" s="8" t="s">
        <v>34725</v>
      </c>
      <c r="S6037" s="17" t="s">
        <v>34726</v>
      </c>
      <c r="T6037" s="18">
        <v>43022</v>
      </c>
      <c r="U6037" s="8">
        <v>0.5</v>
      </c>
      <c r="V6037" s="8">
        <v>0.5625</v>
      </c>
      <c r="W6037" s="8" t="s">
        <v>2170</v>
      </c>
      <c r="X6037" s="8" t="s">
        <v>21571</v>
      </c>
      <c r="Y6037" s="8" t="s">
        <v>35002</v>
      </c>
      <c r="Z6037" s="17" t="s">
        <v>21565</v>
      </c>
      <c r="AA6037" s="8" t="s">
        <v>35003</v>
      </c>
      <c r="AB6037" s="8" t="s">
        <v>35004</v>
      </c>
    </row>
    <row r="6038" spans="1:28" hidden="1" x14ac:dyDescent="0.2">
      <c r="A6038" s="8" t="s">
        <v>35005</v>
      </c>
      <c r="B6038" s="8" t="s">
        <v>35006</v>
      </c>
      <c r="C6038" s="8" t="s">
        <v>45761</v>
      </c>
      <c r="D6038" s="8" t="s">
        <v>45762</v>
      </c>
      <c r="E6038" s="8" t="s">
        <v>390</v>
      </c>
      <c r="F6038" s="8" t="s">
        <v>112</v>
      </c>
      <c r="G6038" s="8" t="s">
        <v>390</v>
      </c>
      <c r="H6038" s="8" t="s">
        <v>112</v>
      </c>
      <c r="I6038" s="8" t="s">
        <v>34723</v>
      </c>
      <c r="J6038" s="8" t="s">
        <v>28</v>
      </c>
      <c r="K6038" s="8" t="s">
        <v>45730</v>
      </c>
      <c r="L6038" s="8" t="s">
        <v>21570</v>
      </c>
      <c r="M6038" s="8" t="s">
        <v>21577</v>
      </c>
      <c r="N6038" s="8" t="s">
        <v>10716</v>
      </c>
      <c r="O6038" s="8" t="s">
        <v>45791</v>
      </c>
      <c r="P6038" s="8" t="s">
        <v>776</v>
      </c>
      <c r="Q6038" s="8" t="s">
        <v>34724</v>
      </c>
      <c r="R6038" s="8" t="s">
        <v>34725</v>
      </c>
      <c r="S6038" s="17" t="s">
        <v>34726</v>
      </c>
      <c r="T6038" s="18">
        <v>43022</v>
      </c>
      <c r="U6038" s="8">
        <v>0.5625</v>
      </c>
      <c r="V6038" s="8">
        <v>0.60416666666666663</v>
      </c>
      <c r="W6038" s="8" t="s">
        <v>1495</v>
      </c>
      <c r="X6038" s="8" t="s">
        <v>21578</v>
      </c>
      <c r="Y6038" s="8" t="s">
        <v>7138</v>
      </c>
      <c r="Z6038" s="17" t="s">
        <v>35007</v>
      </c>
      <c r="AA6038" s="8" t="s">
        <v>35008</v>
      </c>
      <c r="AB6038" s="8" t="s">
        <v>35009</v>
      </c>
    </row>
    <row r="6039" spans="1:28" hidden="1" x14ac:dyDescent="0.2">
      <c r="A6039" s="8" t="s">
        <v>35010</v>
      </c>
      <c r="B6039" s="8" t="s">
        <v>35011</v>
      </c>
      <c r="C6039" s="8" t="s">
        <v>45761</v>
      </c>
      <c r="D6039" s="8" t="s">
        <v>45762</v>
      </c>
      <c r="E6039" s="8" t="s">
        <v>390</v>
      </c>
      <c r="F6039" s="8" t="s">
        <v>112</v>
      </c>
      <c r="G6039" s="8" t="s">
        <v>390</v>
      </c>
      <c r="H6039" s="8" t="s">
        <v>112</v>
      </c>
      <c r="I6039" s="8" t="s">
        <v>34723</v>
      </c>
      <c r="J6039" s="8" t="s">
        <v>28</v>
      </c>
      <c r="K6039" s="8" t="s">
        <v>45730</v>
      </c>
      <c r="L6039" s="8" t="s">
        <v>21577</v>
      </c>
      <c r="M6039" s="8" t="s">
        <v>21584</v>
      </c>
      <c r="N6039" s="8" t="s">
        <v>10716</v>
      </c>
      <c r="O6039" s="8" t="s">
        <v>45791</v>
      </c>
      <c r="P6039" s="8" t="s">
        <v>776</v>
      </c>
      <c r="Q6039" s="8" t="s">
        <v>34724</v>
      </c>
      <c r="R6039" s="8" t="s">
        <v>34725</v>
      </c>
      <c r="S6039" s="17" t="s">
        <v>34726</v>
      </c>
      <c r="T6039" s="18">
        <v>43022</v>
      </c>
      <c r="U6039" s="8">
        <v>0.60416666666666663</v>
      </c>
      <c r="V6039" s="8">
        <v>0.66666666666666663</v>
      </c>
      <c r="W6039" s="8" t="s">
        <v>2170</v>
      </c>
      <c r="X6039" s="8" t="s">
        <v>21585</v>
      </c>
      <c r="Y6039" s="8" t="s">
        <v>7138</v>
      </c>
      <c r="Z6039" s="17" t="s">
        <v>35012</v>
      </c>
      <c r="AA6039" s="8" t="s">
        <v>35013</v>
      </c>
      <c r="AB6039" s="8" t="s">
        <v>35014</v>
      </c>
    </row>
    <row r="6040" spans="1:28" hidden="1" x14ac:dyDescent="0.2">
      <c r="A6040" s="8" t="s">
        <v>35015</v>
      </c>
      <c r="B6040" s="8" t="s">
        <v>35016</v>
      </c>
      <c r="C6040" s="8" t="s">
        <v>45761</v>
      </c>
      <c r="D6040" s="8" t="s">
        <v>45762</v>
      </c>
      <c r="E6040" s="8" t="s">
        <v>390</v>
      </c>
      <c r="F6040" s="8" t="s">
        <v>112</v>
      </c>
      <c r="G6040" s="8" t="s">
        <v>390</v>
      </c>
      <c r="H6040" s="8" t="s">
        <v>112</v>
      </c>
      <c r="I6040" s="8" t="s">
        <v>34723</v>
      </c>
      <c r="J6040" s="8" t="s">
        <v>28</v>
      </c>
      <c r="K6040" s="8" t="s">
        <v>45730</v>
      </c>
      <c r="L6040" s="8" t="s">
        <v>21584</v>
      </c>
      <c r="M6040" s="8" t="s">
        <v>21591</v>
      </c>
      <c r="N6040" s="8" t="s">
        <v>10716</v>
      </c>
      <c r="O6040" s="8" t="s">
        <v>45791</v>
      </c>
      <c r="P6040" s="8" t="s">
        <v>776</v>
      </c>
      <c r="Q6040" s="8" t="s">
        <v>34724</v>
      </c>
      <c r="R6040" s="8" t="s">
        <v>34725</v>
      </c>
      <c r="S6040" s="17" t="s">
        <v>34726</v>
      </c>
      <c r="T6040" s="18">
        <v>43022</v>
      </c>
      <c r="U6040" s="8">
        <v>0.66666666666666663</v>
      </c>
      <c r="V6040" s="8">
        <v>0.72916666666666663</v>
      </c>
      <c r="W6040" s="8" t="s">
        <v>2170</v>
      </c>
      <c r="X6040" s="8" t="s">
        <v>21592</v>
      </c>
      <c r="Y6040" s="8" t="s">
        <v>21593</v>
      </c>
      <c r="Z6040" s="17" t="s">
        <v>21565</v>
      </c>
      <c r="AA6040" s="8" t="s">
        <v>35017</v>
      </c>
      <c r="AB6040" s="8" t="s">
        <v>35018</v>
      </c>
    </row>
    <row r="6041" spans="1:28" hidden="1" x14ac:dyDescent="0.2">
      <c r="A6041" s="8" t="s">
        <v>35019</v>
      </c>
      <c r="B6041" s="8" t="s">
        <v>35020</v>
      </c>
      <c r="C6041" s="8" t="s">
        <v>45761</v>
      </c>
      <c r="D6041" s="8" t="s">
        <v>45762</v>
      </c>
      <c r="E6041" s="8" t="s">
        <v>400</v>
      </c>
      <c r="F6041" s="8" t="s">
        <v>112</v>
      </c>
      <c r="G6041" s="8" t="s">
        <v>400</v>
      </c>
      <c r="H6041" s="8" t="s">
        <v>112</v>
      </c>
      <c r="I6041" s="8" t="s">
        <v>34723</v>
      </c>
      <c r="J6041" s="8" t="s">
        <v>28</v>
      </c>
      <c r="K6041" s="8" t="s">
        <v>45730</v>
      </c>
      <c r="L6041" s="8" t="s">
        <v>4349</v>
      </c>
      <c r="M6041" s="8" t="s">
        <v>18542</v>
      </c>
      <c r="N6041" s="8" t="s">
        <v>10716</v>
      </c>
      <c r="O6041" s="8" t="s">
        <v>45791</v>
      </c>
      <c r="P6041" s="8" t="s">
        <v>776</v>
      </c>
      <c r="Q6041" s="8" t="s">
        <v>34724</v>
      </c>
      <c r="R6041" s="8" t="s">
        <v>34725</v>
      </c>
      <c r="S6041" s="17" t="s">
        <v>34726</v>
      </c>
      <c r="T6041" s="18">
        <v>43023</v>
      </c>
      <c r="U6041" s="8">
        <v>0.25</v>
      </c>
      <c r="V6041" s="8">
        <v>0.3125</v>
      </c>
      <c r="W6041" s="8" t="s">
        <v>2170</v>
      </c>
      <c r="X6041" s="8" t="s">
        <v>21598</v>
      </c>
      <c r="Y6041" s="8" t="s">
        <v>21599</v>
      </c>
      <c r="Z6041" s="17" t="s">
        <v>21565</v>
      </c>
      <c r="AA6041" s="8" t="s">
        <v>35021</v>
      </c>
      <c r="AB6041" s="8" t="s">
        <v>35022</v>
      </c>
    </row>
    <row r="6042" spans="1:28" hidden="1" x14ac:dyDescent="0.2">
      <c r="A6042" s="8" t="s">
        <v>35023</v>
      </c>
      <c r="B6042" s="8" t="s">
        <v>35024</v>
      </c>
      <c r="C6042" s="8" t="s">
        <v>45761</v>
      </c>
      <c r="D6042" s="8" t="s">
        <v>45762</v>
      </c>
      <c r="E6042" s="8" t="s">
        <v>400</v>
      </c>
      <c r="F6042" s="8" t="s">
        <v>112</v>
      </c>
      <c r="G6042" s="8" t="s">
        <v>400</v>
      </c>
      <c r="H6042" s="8" t="s">
        <v>112</v>
      </c>
      <c r="I6042" s="8" t="s">
        <v>34723</v>
      </c>
      <c r="J6042" s="8" t="s">
        <v>28</v>
      </c>
      <c r="K6042" s="8" t="s">
        <v>45730</v>
      </c>
      <c r="L6042" s="8" t="s">
        <v>18542</v>
      </c>
      <c r="M6042" s="8" t="s">
        <v>20622</v>
      </c>
      <c r="N6042" s="8" t="s">
        <v>10716</v>
      </c>
      <c r="O6042" s="8" t="s">
        <v>45791</v>
      </c>
      <c r="P6042" s="8" t="s">
        <v>776</v>
      </c>
      <c r="Q6042" s="8" t="s">
        <v>34724</v>
      </c>
      <c r="R6042" s="8" t="s">
        <v>34725</v>
      </c>
      <c r="S6042" s="17" t="s">
        <v>34726</v>
      </c>
      <c r="T6042" s="18">
        <v>43023</v>
      </c>
      <c r="U6042" s="8">
        <v>0.3125</v>
      </c>
      <c r="V6042" s="8">
        <v>0.375</v>
      </c>
      <c r="W6042" s="8" t="s">
        <v>2170</v>
      </c>
      <c r="X6042" s="8" t="s">
        <v>21604</v>
      </c>
      <c r="Y6042" s="8" t="s">
        <v>21605</v>
      </c>
      <c r="Z6042" s="17" t="s">
        <v>35025</v>
      </c>
      <c r="AA6042" s="8" t="s">
        <v>35026</v>
      </c>
      <c r="AB6042" s="8" t="s">
        <v>35027</v>
      </c>
    </row>
    <row r="6043" spans="1:28" hidden="1" x14ac:dyDescent="0.2">
      <c r="A6043" s="8" t="s">
        <v>35028</v>
      </c>
      <c r="B6043" s="8" t="s">
        <v>35029</v>
      </c>
      <c r="C6043" s="8" t="s">
        <v>45761</v>
      </c>
      <c r="D6043" s="8" t="s">
        <v>45762</v>
      </c>
      <c r="E6043" s="8" t="s">
        <v>400</v>
      </c>
      <c r="F6043" s="8" t="s">
        <v>112</v>
      </c>
      <c r="G6043" s="8" t="s">
        <v>400</v>
      </c>
      <c r="H6043" s="8" t="s">
        <v>112</v>
      </c>
      <c r="I6043" s="8" t="s">
        <v>34723</v>
      </c>
      <c r="J6043" s="8" t="s">
        <v>28</v>
      </c>
      <c r="K6043" s="8" t="s">
        <v>45730</v>
      </c>
      <c r="L6043" s="8" t="s">
        <v>20622</v>
      </c>
      <c r="M6043" s="8" t="s">
        <v>21610</v>
      </c>
      <c r="N6043" s="8" t="s">
        <v>10716</v>
      </c>
      <c r="O6043" s="8" t="s">
        <v>45791</v>
      </c>
      <c r="P6043" s="8" t="s">
        <v>776</v>
      </c>
      <c r="Q6043" s="8" t="s">
        <v>34724</v>
      </c>
      <c r="R6043" s="8" t="s">
        <v>34725</v>
      </c>
      <c r="S6043" s="17" t="s">
        <v>34726</v>
      </c>
      <c r="T6043" s="18">
        <v>43023</v>
      </c>
      <c r="U6043" s="8">
        <v>0.375</v>
      </c>
      <c r="V6043" s="8">
        <v>0.47916666666666669</v>
      </c>
      <c r="W6043" s="8" t="s">
        <v>1387</v>
      </c>
      <c r="X6043" s="8" t="s">
        <v>16531</v>
      </c>
      <c r="Y6043" s="8" t="s">
        <v>16532</v>
      </c>
      <c r="Z6043" s="17" t="s">
        <v>35030</v>
      </c>
      <c r="AA6043" s="8" t="s">
        <v>35031</v>
      </c>
      <c r="AB6043" s="8" t="s">
        <v>35032</v>
      </c>
    </row>
    <row r="6044" spans="1:28" hidden="1" x14ac:dyDescent="0.2">
      <c r="A6044" s="8" t="s">
        <v>35033</v>
      </c>
      <c r="B6044" s="8" t="s">
        <v>35034</v>
      </c>
      <c r="C6044" s="8" t="s">
        <v>45761</v>
      </c>
      <c r="D6044" s="8" t="s">
        <v>45762</v>
      </c>
      <c r="E6044" s="8" t="s">
        <v>400</v>
      </c>
      <c r="F6044" s="8" t="s">
        <v>112</v>
      </c>
      <c r="G6044" s="8" t="s">
        <v>400</v>
      </c>
      <c r="H6044" s="8" t="s">
        <v>112</v>
      </c>
      <c r="I6044" s="8" t="s">
        <v>34723</v>
      </c>
      <c r="J6044" s="8" t="s">
        <v>28</v>
      </c>
      <c r="K6044" s="8" t="s">
        <v>45730</v>
      </c>
      <c r="L6044" s="8" t="s">
        <v>21610</v>
      </c>
      <c r="M6044" s="8" t="s">
        <v>21616</v>
      </c>
      <c r="N6044" s="8" t="s">
        <v>10716</v>
      </c>
      <c r="O6044" s="8" t="s">
        <v>45791</v>
      </c>
      <c r="P6044" s="8" t="s">
        <v>776</v>
      </c>
      <c r="Q6044" s="8" t="s">
        <v>34724</v>
      </c>
      <c r="R6044" s="8" t="s">
        <v>34725</v>
      </c>
      <c r="S6044" s="17" t="s">
        <v>34726</v>
      </c>
      <c r="T6044" s="18">
        <v>43023</v>
      </c>
      <c r="U6044" s="8">
        <v>0.47916666666666669</v>
      </c>
      <c r="V6044" s="8">
        <v>0.6875</v>
      </c>
      <c r="W6044" s="8" t="s">
        <v>773</v>
      </c>
      <c r="X6044" s="8" t="s">
        <v>21617</v>
      </c>
      <c r="Y6044" s="8" t="s">
        <v>16549</v>
      </c>
      <c r="Z6044" s="17" t="s">
        <v>35035</v>
      </c>
      <c r="AA6044" s="8" t="s">
        <v>35036</v>
      </c>
      <c r="AB6044" s="8" t="s">
        <v>35037</v>
      </c>
    </row>
    <row r="6045" spans="1:28" hidden="1" x14ac:dyDescent="0.2">
      <c r="A6045" s="8" t="s">
        <v>35038</v>
      </c>
      <c r="B6045" s="8" t="s">
        <v>35039</v>
      </c>
      <c r="C6045" s="8" t="s">
        <v>45761</v>
      </c>
      <c r="D6045" s="8" t="s">
        <v>45762</v>
      </c>
      <c r="E6045" s="8" t="s">
        <v>400</v>
      </c>
      <c r="F6045" s="8" t="s">
        <v>112</v>
      </c>
      <c r="G6045" s="8" t="s">
        <v>400</v>
      </c>
      <c r="H6045" s="8" t="s">
        <v>112</v>
      </c>
      <c r="I6045" s="8" t="s">
        <v>34723</v>
      </c>
      <c r="J6045" s="8" t="s">
        <v>28</v>
      </c>
      <c r="K6045" s="8" t="s">
        <v>45730</v>
      </c>
      <c r="L6045" s="8" t="s">
        <v>21616</v>
      </c>
      <c r="M6045" s="8" t="s">
        <v>21622</v>
      </c>
      <c r="N6045" s="8" t="s">
        <v>10716</v>
      </c>
      <c r="O6045" s="8" t="s">
        <v>45791</v>
      </c>
      <c r="P6045" s="8" t="s">
        <v>776</v>
      </c>
      <c r="Q6045" s="8" t="s">
        <v>34724</v>
      </c>
      <c r="R6045" s="8" t="s">
        <v>34725</v>
      </c>
      <c r="S6045" s="17" t="s">
        <v>34726</v>
      </c>
      <c r="T6045" s="18">
        <v>43023</v>
      </c>
      <c r="U6045" s="8">
        <v>0.6875</v>
      </c>
      <c r="V6045" s="8">
        <v>0.72916666666666663</v>
      </c>
      <c r="W6045" s="8" t="s">
        <v>1495</v>
      </c>
      <c r="X6045" s="8" t="s">
        <v>21623</v>
      </c>
      <c r="Y6045" s="8" t="s">
        <v>21192</v>
      </c>
      <c r="Z6045" s="17" t="s">
        <v>21565</v>
      </c>
      <c r="AA6045" s="8" t="s">
        <v>35040</v>
      </c>
      <c r="AB6045" s="8" t="s">
        <v>35041</v>
      </c>
    </row>
    <row r="6046" spans="1:28" hidden="1" x14ac:dyDescent="0.2">
      <c r="A6046" s="8" t="s">
        <v>35042</v>
      </c>
      <c r="B6046" s="8" t="s">
        <v>35043</v>
      </c>
      <c r="C6046" s="8" t="s">
        <v>45761</v>
      </c>
      <c r="D6046" s="8" t="s">
        <v>45762</v>
      </c>
      <c r="E6046" s="8" t="s">
        <v>113</v>
      </c>
      <c r="F6046" s="8" t="s">
        <v>112</v>
      </c>
      <c r="G6046" s="8" t="s">
        <v>113</v>
      </c>
      <c r="H6046" s="8" t="s">
        <v>112</v>
      </c>
      <c r="I6046" s="8" t="s">
        <v>34723</v>
      </c>
      <c r="J6046" s="8" t="s">
        <v>28</v>
      </c>
      <c r="K6046" s="8" t="s">
        <v>45730</v>
      </c>
      <c r="L6046" s="8" t="s">
        <v>114</v>
      </c>
      <c r="M6046" s="8" t="s">
        <v>15557</v>
      </c>
      <c r="N6046" s="8" t="s">
        <v>10716</v>
      </c>
      <c r="O6046" s="8" t="s">
        <v>45791</v>
      </c>
      <c r="P6046" s="8" t="s">
        <v>776</v>
      </c>
      <c r="Q6046" s="8" t="s">
        <v>34724</v>
      </c>
      <c r="R6046" s="8" t="s">
        <v>34725</v>
      </c>
      <c r="S6046" s="17" t="s">
        <v>34726</v>
      </c>
      <c r="T6046" s="18">
        <v>43024</v>
      </c>
      <c r="U6046" s="8">
        <v>0.25</v>
      </c>
      <c r="V6046" s="8">
        <v>0.29166666666666669</v>
      </c>
      <c r="W6046" s="8" t="s">
        <v>1495</v>
      </c>
      <c r="X6046" s="8" t="s">
        <v>21628</v>
      </c>
      <c r="Y6046" s="8" t="s">
        <v>10148</v>
      </c>
      <c r="Z6046" s="17" t="s">
        <v>3789</v>
      </c>
      <c r="AA6046" s="8" t="s">
        <v>35044</v>
      </c>
      <c r="AB6046" s="8" t="s">
        <v>35045</v>
      </c>
    </row>
    <row r="6047" spans="1:28" hidden="1" x14ac:dyDescent="0.2">
      <c r="A6047" s="8" t="s">
        <v>35046</v>
      </c>
      <c r="B6047" s="8" t="s">
        <v>35047</v>
      </c>
      <c r="C6047" s="8" t="s">
        <v>45761</v>
      </c>
      <c r="D6047" s="8" t="s">
        <v>45762</v>
      </c>
      <c r="E6047" s="8" t="s">
        <v>113</v>
      </c>
      <c r="F6047" s="8" t="s">
        <v>112</v>
      </c>
      <c r="G6047" s="8" t="s">
        <v>113</v>
      </c>
      <c r="H6047" s="8" t="s">
        <v>112</v>
      </c>
      <c r="I6047" s="8" t="s">
        <v>34723</v>
      </c>
      <c r="J6047" s="8" t="s">
        <v>28</v>
      </c>
      <c r="K6047" s="8" t="s">
        <v>45730</v>
      </c>
      <c r="L6047" s="8" t="s">
        <v>15557</v>
      </c>
      <c r="M6047" s="8" t="s">
        <v>11076</v>
      </c>
      <c r="N6047" s="8" t="s">
        <v>10716</v>
      </c>
      <c r="O6047" s="8" t="s">
        <v>45791</v>
      </c>
      <c r="P6047" s="8" t="s">
        <v>776</v>
      </c>
      <c r="Q6047" s="8" t="s">
        <v>34724</v>
      </c>
      <c r="R6047" s="8" t="s">
        <v>34725</v>
      </c>
      <c r="S6047" s="17" t="s">
        <v>34726</v>
      </c>
      <c r="T6047" s="18">
        <v>43024</v>
      </c>
      <c r="U6047" s="8">
        <v>0.29166666666666669</v>
      </c>
      <c r="V6047" s="8">
        <v>0.375</v>
      </c>
      <c r="W6047" s="8" t="s">
        <v>1100</v>
      </c>
      <c r="X6047" s="8" t="s">
        <v>21633</v>
      </c>
      <c r="Y6047" s="8" t="s">
        <v>21192</v>
      </c>
      <c r="Z6047" s="17" t="s">
        <v>35048</v>
      </c>
      <c r="AA6047" s="8" t="s">
        <v>35049</v>
      </c>
      <c r="AB6047" s="8" t="s">
        <v>35050</v>
      </c>
    </row>
    <row r="6048" spans="1:28" hidden="1" x14ac:dyDescent="0.2">
      <c r="A6048" s="8" t="s">
        <v>35051</v>
      </c>
      <c r="B6048" s="8" t="s">
        <v>35052</v>
      </c>
      <c r="C6048" s="8" t="s">
        <v>45761</v>
      </c>
      <c r="D6048" s="8" t="s">
        <v>45762</v>
      </c>
      <c r="E6048" s="8" t="s">
        <v>113</v>
      </c>
      <c r="F6048" s="8" t="s">
        <v>112</v>
      </c>
      <c r="G6048" s="8" t="s">
        <v>113</v>
      </c>
      <c r="H6048" s="8" t="s">
        <v>112</v>
      </c>
      <c r="I6048" s="8" t="s">
        <v>34723</v>
      </c>
      <c r="J6048" s="8" t="s">
        <v>28</v>
      </c>
      <c r="K6048" s="8" t="s">
        <v>45730</v>
      </c>
      <c r="L6048" s="8" t="s">
        <v>11076</v>
      </c>
      <c r="M6048" s="8" t="s">
        <v>11082</v>
      </c>
      <c r="N6048" s="8" t="s">
        <v>10716</v>
      </c>
      <c r="O6048" s="8" t="s">
        <v>45791</v>
      </c>
      <c r="P6048" s="8" t="s">
        <v>776</v>
      </c>
      <c r="Q6048" s="8" t="s">
        <v>34724</v>
      </c>
      <c r="R6048" s="8" t="s">
        <v>34725</v>
      </c>
      <c r="S6048" s="17" t="s">
        <v>34726</v>
      </c>
      <c r="T6048" s="18">
        <v>43024</v>
      </c>
      <c r="U6048" s="8">
        <v>0.375</v>
      </c>
      <c r="V6048" s="8">
        <v>0.41666666666666669</v>
      </c>
      <c r="W6048" s="8" t="s">
        <v>1495</v>
      </c>
      <c r="X6048" s="8" t="s">
        <v>21639</v>
      </c>
      <c r="Y6048" s="8" t="s">
        <v>21640</v>
      </c>
      <c r="Z6048" s="17" t="s">
        <v>21565</v>
      </c>
      <c r="AA6048" s="8" t="s">
        <v>35053</v>
      </c>
      <c r="AB6048" s="8" t="s">
        <v>35054</v>
      </c>
    </row>
    <row r="6049" spans="1:28" hidden="1" x14ac:dyDescent="0.2">
      <c r="A6049" s="8" t="s">
        <v>35055</v>
      </c>
      <c r="B6049" s="8" t="s">
        <v>35056</v>
      </c>
      <c r="C6049" s="8" t="s">
        <v>45761</v>
      </c>
      <c r="D6049" s="8" t="s">
        <v>45762</v>
      </c>
      <c r="E6049" s="8" t="s">
        <v>113</v>
      </c>
      <c r="F6049" s="8" t="s">
        <v>112</v>
      </c>
      <c r="G6049" s="8" t="s">
        <v>113</v>
      </c>
      <c r="H6049" s="8" t="s">
        <v>112</v>
      </c>
      <c r="I6049" s="8" t="s">
        <v>34723</v>
      </c>
      <c r="J6049" s="8" t="s">
        <v>28</v>
      </c>
      <c r="K6049" s="8" t="s">
        <v>45730</v>
      </c>
      <c r="L6049" s="8" t="s">
        <v>11082</v>
      </c>
      <c r="M6049" s="8" t="s">
        <v>21645</v>
      </c>
      <c r="N6049" s="8" t="s">
        <v>10716</v>
      </c>
      <c r="O6049" s="8" t="s">
        <v>45791</v>
      </c>
      <c r="P6049" s="8" t="s">
        <v>776</v>
      </c>
      <c r="Q6049" s="8" t="s">
        <v>34724</v>
      </c>
      <c r="R6049" s="8" t="s">
        <v>34725</v>
      </c>
      <c r="S6049" s="17" t="s">
        <v>34726</v>
      </c>
      <c r="T6049" s="18">
        <v>43024</v>
      </c>
      <c r="U6049" s="8">
        <v>0.41666666666666669</v>
      </c>
      <c r="V6049" s="8">
        <v>0.47916666666666669</v>
      </c>
      <c r="W6049" s="8" t="s">
        <v>2170</v>
      </c>
      <c r="X6049" s="8" t="s">
        <v>21646</v>
      </c>
      <c r="Y6049" s="8" t="s">
        <v>16549</v>
      </c>
      <c r="Z6049" s="17" t="s">
        <v>34727</v>
      </c>
      <c r="AA6049" s="8" t="s">
        <v>35057</v>
      </c>
      <c r="AB6049" s="8" t="s">
        <v>35058</v>
      </c>
    </row>
    <row r="6050" spans="1:28" hidden="1" x14ac:dyDescent="0.2">
      <c r="A6050" s="8" t="s">
        <v>35059</v>
      </c>
      <c r="B6050" s="8" t="s">
        <v>35060</v>
      </c>
      <c r="C6050" s="8" t="s">
        <v>45761</v>
      </c>
      <c r="D6050" s="8" t="s">
        <v>45762</v>
      </c>
      <c r="E6050" s="8" t="s">
        <v>113</v>
      </c>
      <c r="F6050" s="8" t="s">
        <v>112</v>
      </c>
      <c r="G6050" s="8" t="s">
        <v>113</v>
      </c>
      <c r="H6050" s="8" t="s">
        <v>112</v>
      </c>
      <c r="I6050" s="8" t="s">
        <v>34723</v>
      </c>
      <c r="J6050" s="8" t="s">
        <v>28</v>
      </c>
      <c r="K6050" s="8" t="s">
        <v>45730</v>
      </c>
      <c r="L6050" s="8" t="s">
        <v>21645</v>
      </c>
      <c r="M6050" s="8" t="s">
        <v>11104</v>
      </c>
      <c r="N6050" s="8" t="s">
        <v>10716</v>
      </c>
      <c r="O6050" s="8" t="s">
        <v>45791</v>
      </c>
      <c r="P6050" s="8" t="s">
        <v>776</v>
      </c>
      <c r="Q6050" s="8" t="s">
        <v>34724</v>
      </c>
      <c r="R6050" s="8" t="s">
        <v>34725</v>
      </c>
      <c r="S6050" s="17" t="s">
        <v>34726</v>
      </c>
      <c r="T6050" s="18">
        <v>43024</v>
      </c>
      <c r="U6050" s="8">
        <v>0.47916666666666669</v>
      </c>
      <c r="V6050" s="8">
        <v>0.54166666666666663</v>
      </c>
      <c r="W6050" s="8" t="s">
        <v>2170</v>
      </c>
      <c r="X6050" s="8" t="s">
        <v>21651</v>
      </c>
      <c r="Y6050" s="8" t="s">
        <v>16549</v>
      </c>
      <c r="Z6050" s="17" t="s">
        <v>35061</v>
      </c>
      <c r="AA6050" s="8" t="s">
        <v>35062</v>
      </c>
      <c r="AB6050" s="8" t="s">
        <v>35063</v>
      </c>
    </row>
    <row r="6051" spans="1:28" hidden="1" x14ac:dyDescent="0.2">
      <c r="A6051" s="8" t="s">
        <v>35064</v>
      </c>
      <c r="B6051" s="8" t="s">
        <v>35065</v>
      </c>
      <c r="C6051" s="8" t="s">
        <v>45761</v>
      </c>
      <c r="D6051" s="8" t="s">
        <v>45762</v>
      </c>
      <c r="E6051" s="8" t="s">
        <v>113</v>
      </c>
      <c r="F6051" s="8" t="s">
        <v>112</v>
      </c>
      <c r="G6051" s="8" t="s">
        <v>113</v>
      </c>
      <c r="H6051" s="8" t="s">
        <v>112</v>
      </c>
      <c r="I6051" s="8" t="s">
        <v>34723</v>
      </c>
      <c r="J6051" s="8" t="s">
        <v>28</v>
      </c>
      <c r="K6051" s="8" t="s">
        <v>45730</v>
      </c>
      <c r="L6051" s="8" t="s">
        <v>11104</v>
      </c>
      <c r="M6051" s="8" t="s">
        <v>21657</v>
      </c>
      <c r="N6051" s="8" t="s">
        <v>10716</v>
      </c>
      <c r="O6051" s="8" t="s">
        <v>45791</v>
      </c>
      <c r="P6051" s="8" t="s">
        <v>776</v>
      </c>
      <c r="Q6051" s="8" t="s">
        <v>34724</v>
      </c>
      <c r="R6051" s="8" t="s">
        <v>34725</v>
      </c>
      <c r="S6051" s="17" t="s">
        <v>34726</v>
      </c>
      <c r="T6051" s="18">
        <v>43024</v>
      </c>
      <c r="U6051" s="8">
        <v>0.54166666666666663</v>
      </c>
      <c r="V6051" s="8">
        <v>0.60416666666666663</v>
      </c>
      <c r="W6051" s="8" t="s">
        <v>2170</v>
      </c>
      <c r="X6051" s="8" t="s">
        <v>21658</v>
      </c>
      <c r="Y6051" s="8" t="s">
        <v>16549</v>
      </c>
      <c r="Z6051" s="17" t="s">
        <v>35066</v>
      </c>
      <c r="AA6051" s="8" t="s">
        <v>35067</v>
      </c>
      <c r="AB6051" s="8" t="s">
        <v>35068</v>
      </c>
    </row>
    <row r="6052" spans="1:28" hidden="1" x14ac:dyDescent="0.2">
      <c r="A6052" s="8" t="s">
        <v>35069</v>
      </c>
      <c r="B6052" s="8" t="s">
        <v>35070</v>
      </c>
      <c r="C6052" s="8" t="s">
        <v>45761</v>
      </c>
      <c r="D6052" s="8" t="s">
        <v>45762</v>
      </c>
      <c r="E6052" s="8" t="s">
        <v>113</v>
      </c>
      <c r="F6052" s="8" t="s">
        <v>112</v>
      </c>
      <c r="G6052" s="8" t="s">
        <v>113</v>
      </c>
      <c r="H6052" s="8" t="s">
        <v>112</v>
      </c>
      <c r="I6052" s="8" t="s">
        <v>34723</v>
      </c>
      <c r="J6052" s="8" t="s">
        <v>28</v>
      </c>
      <c r="K6052" s="8" t="s">
        <v>45730</v>
      </c>
      <c r="L6052" s="8" t="s">
        <v>21657</v>
      </c>
      <c r="M6052" s="8" t="s">
        <v>21664</v>
      </c>
      <c r="N6052" s="8" t="s">
        <v>10716</v>
      </c>
      <c r="O6052" s="8" t="s">
        <v>45791</v>
      </c>
      <c r="P6052" s="8" t="s">
        <v>776</v>
      </c>
      <c r="Q6052" s="8" t="s">
        <v>34724</v>
      </c>
      <c r="R6052" s="8" t="s">
        <v>34725</v>
      </c>
      <c r="S6052" s="17" t="s">
        <v>34726</v>
      </c>
      <c r="T6052" s="18">
        <v>43024</v>
      </c>
      <c r="U6052" s="8">
        <v>0.60416666666666663</v>
      </c>
      <c r="V6052" s="8">
        <v>0.66666666666666663</v>
      </c>
      <c r="W6052" s="8" t="s">
        <v>2170</v>
      </c>
      <c r="X6052" s="8" t="s">
        <v>9770</v>
      </c>
      <c r="Y6052" s="8" t="s">
        <v>9771</v>
      </c>
      <c r="Z6052" s="17" t="s">
        <v>34767</v>
      </c>
      <c r="AA6052" s="8" t="s">
        <v>35071</v>
      </c>
      <c r="AB6052" s="8" t="s">
        <v>35072</v>
      </c>
    </row>
    <row r="6053" spans="1:28" hidden="1" x14ac:dyDescent="0.2">
      <c r="A6053" s="8" t="s">
        <v>35073</v>
      </c>
      <c r="B6053" s="8" t="s">
        <v>35074</v>
      </c>
      <c r="C6053" s="8" t="s">
        <v>45761</v>
      </c>
      <c r="D6053" s="8" t="s">
        <v>45762</v>
      </c>
      <c r="E6053" s="8" t="s">
        <v>113</v>
      </c>
      <c r="F6053" s="8" t="s">
        <v>112</v>
      </c>
      <c r="G6053" s="8" t="s">
        <v>113</v>
      </c>
      <c r="H6053" s="8" t="s">
        <v>112</v>
      </c>
      <c r="I6053" s="8" t="s">
        <v>34723</v>
      </c>
      <c r="J6053" s="8" t="s">
        <v>28</v>
      </c>
      <c r="K6053" s="8" t="s">
        <v>45730</v>
      </c>
      <c r="L6053" s="8" t="s">
        <v>21664</v>
      </c>
      <c r="M6053" s="8" t="s">
        <v>21669</v>
      </c>
      <c r="N6053" s="8" t="s">
        <v>10716</v>
      </c>
      <c r="O6053" s="8" t="s">
        <v>45791</v>
      </c>
      <c r="P6053" s="8" t="s">
        <v>776</v>
      </c>
      <c r="Q6053" s="8" t="s">
        <v>34724</v>
      </c>
      <c r="R6053" s="8" t="s">
        <v>34725</v>
      </c>
      <c r="S6053" s="17" t="s">
        <v>34726</v>
      </c>
      <c r="T6053" s="18">
        <v>43024</v>
      </c>
      <c r="U6053" s="8">
        <v>0.66666666666666663</v>
      </c>
      <c r="V6053" s="8">
        <v>0.72916666666666663</v>
      </c>
      <c r="W6053" s="8" t="s">
        <v>2170</v>
      </c>
      <c r="X6053" s="8" t="s">
        <v>21670</v>
      </c>
      <c r="Y6053" s="8" t="s">
        <v>16449</v>
      </c>
      <c r="Z6053" s="17" t="s">
        <v>35075</v>
      </c>
      <c r="AA6053" s="8" t="s">
        <v>35076</v>
      </c>
      <c r="AB6053" s="8" t="s">
        <v>35077</v>
      </c>
    </row>
    <row r="6054" spans="1:28" hidden="1" x14ac:dyDescent="0.2">
      <c r="A6054" s="8" t="s">
        <v>35078</v>
      </c>
      <c r="B6054" s="8" t="s">
        <v>35079</v>
      </c>
      <c r="C6054" s="8" t="s">
        <v>45761</v>
      </c>
      <c r="D6054" s="8" t="s">
        <v>45762</v>
      </c>
      <c r="E6054" s="8" t="s">
        <v>123</v>
      </c>
      <c r="F6054" s="8" t="s">
        <v>112</v>
      </c>
      <c r="G6054" s="8" t="s">
        <v>123</v>
      </c>
      <c r="H6054" s="8" t="s">
        <v>112</v>
      </c>
      <c r="I6054" s="8" t="s">
        <v>34723</v>
      </c>
      <c r="J6054" s="8" t="s">
        <v>28</v>
      </c>
      <c r="K6054" s="8" t="s">
        <v>45730</v>
      </c>
      <c r="L6054" s="8" t="s">
        <v>124</v>
      </c>
      <c r="M6054" s="8" t="s">
        <v>21676</v>
      </c>
      <c r="N6054" s="8" t="s">
        <v>10716</v>
      </c>
      <c r="O6054" s="8" t="s">
        <v>45791</v>
      </c>
      <c r="P6054" s="8" t="s">
        <v>776</v>
      </c>
      <c r="Q6054" s="8" t="s">
        <v>34724</v>
      </c>
      <c r="R6054" s="8" t="s">
        <v>34725</v>
      </c>
      <c r="S6054" s="17" t="s">
        <v>34726</v>
      </c>
      <c r="T6054" s="18">
        <v>43025</v>
      </c>
      <c r="U6054" s="8">
        <v>0.25</v>
      </c>
      <c r="V6054" s="8">
        <v>0.39583333333333331</v>
      </c>
      <c r="W6054" s="8" t="s">
        <v>2124</v>
      </c>
      <c r="X6054" s="8" t="s">
        <v>21677</v>
      </c>
      <c r="Y6054" s="8" t="s">
        <v>21678</v>
      </c>
      <c r="Z6054" s="17" t="s">
        <v>35080</v>
      </c>
      <c r="AA6054" s="8" t="s">
        <v>35081</v>
      </c>
      <c r="AB6054" s="8" t="s">
        <v>35082</v>
      </c>
    </row>
    <row r="6055" spans="1:28" hidden="1" x14ac:dyDescent="0.2">
      <c r="A6055" s="8" t="s">
        <v>35083</v>
      </c>
      <c r="B6055" s="8" t="s">
        <v>35084</v>
      </c>
      <c r="C6055" s="8" t="s">
        <v>45761</v>
      </c>
      <c r="D6055" s="8" t="s">
        <v>45762</v>
      </c>
      <c r="E6055" s="8" t="s">
        <v>123</v>
      </c>
      <c r="F6055" s="8" t="s">
        <v>112</v>
      </c>
      <c r="G6055" s="8" t="s">
        <v>123</v>
      </c>
      <c r="H6055" s="8" t="s">
        <v>112</v>
      </c>
      <c r="I6055" s="8" t="s">
        <v>34723</v>
      </c>
      <c r="J6055" s="8" t="s">
        <v>28</v>
      </c>
      <c r="K6055" s="8" t="s">
        <v>45730</v>
      </c>
      <c r="L6055" s="8" t="s">
        <v>21676</v>
      </c>
      <c r="M6055" s="8" t="s">
        <v>8941</v>
      </c>
      <c r="N6055" s="8" t="s">
        <v>10716</v>
      </c>
      <c r="O6055" s="8" t="s">
        <v>45791</v>
      </c>
      <c r="P6055" s="8" t="s">
        <v>776</v>
      </c>
      <c r="Q6055" s="8" t="s">
        <v>34724</v>
      </c>
      <c r="R6055" s="8" t="s">
        <v>34725</v>
      </c>
      <c r="S6055" s="17" t="s">
        <v>34726</v>
      </c>
      <c r="T6055" s="18">
        <v>43025</v>
      </c>
      <c r="U6055" s="8">
        <v>0.39583333333333331</v>
      </c>
      <c r="V6055" s="8">
        <v>0.625</v>
      </c>
      <c r="W6055" s="8" t="s">
        <v>2712</v>
      </c>
      <c r="X6055" s="8" t="s">
        <v>21683</v>
      </c>
      <c r="Y6055" s="8" t="s">
        <v>21678</v>
      </c>
      <c r="Z6055" s="17" t="s">
        <v>34783</v>
      </c>
      <c r="AA6055" s="8" t="s">
        <v>35085</v>
      </c>
      <c r="AB6055" s="8" t="s">
        <v>35086</v>
      </c>
    </row>
    <row r="6056" spans="1:28" hidden="1" x14ac:dyDescent="0.2">
      <c r="A6056" s="8" t="s">
        <v>35087</v>
      </c>
      <c r="B6056" s="8" t="s">
        <v>35088</v>
      </c>
      <c r="C6056" s="8" t="s">
        <v>45761</v>
      </c>
      <c r="D6056" s="8" t="s">
        <v>45762</v>
      </c>
      <c r="E6056" s="8" t="s">
        <v>123</v>
      </c>
      <c r="F6056" s="8" t="s">
        <v>112</v>
      </c>
      <c r="G6056" s="8" t="s">
        <v>123</v>
      </c>
      <c r="H6056" s="8" t="s">
        <v>112</v>
      </c>
      <c r="I6056" s="8" t="s">
        <v>34723</v>
      </c>
      <c r="J6056" s="8" t="s">
        <v>28</v>
      </c>
      <c r="K6056" s="8" t="s">
        <v>45730</v>
      </c>
      <c r="L6056" s="8" t="s">
        <v>8941</v>
      </c>
      <c r="M6056" s="8" t="s">
        <v>21688</v>
      </c>
      <c r="N6056" s="8" t="s">
        <v>10716</v>
      </c>
      <c r="O6056" s="8" t="s">
        <v>45791</v>
      </c>
      <c r="P6056" s="8" t="s">
        <v>776</v>
      </c>
      <c r="Q6056" s="8" t="s">
        <v>34724</v>
      </c>
      <c r="R6056" s="8" t="s">
        <v>34725</v>
      </c>
      <c r="S6056" s="17" t="s">
        <v>34726</v>
      </c>
      <c r="T6056" s="18">
        <v>43025</v>
      </c>
      <c r="U6056" s="8">
        <v>0.625</v>
      </c>
      <c r="V6056" s="8">
        <v>0.72916666666666663</v>
      </c>
      <c r="W6056" s="8" t="s">
        <v>1387</v>
      </c>
      <c r="X6056" s="8" t="s">
        <v>21689</v>
      </c>
      <c r="Y6056" s="8" t="s">
        <v>9771</v>
      </c>
      <c r="Z6056" s="17" t="s">
        <v>21690</v>
      </c>
      <c r="AA6056" s="8" t="s">
        <v>35089</v>
      </c>
      <c r="AB6056" s="8" t="s">
        <v>35090</v>
      </c>
    </row>
    <row r="6057" spans="1:28" hidden="1" x14ac:dyDescent="0.2">
      <c r="A6057" s="8" t="s">
        <v>35091</v>
      </c>
      <c r="B6057" s="8" t="s">
        <v>35092</v>
      </c>
      <c r="C6057" s="8" t="s">
        <v>45761</v>
      </c>
      <c r="D6057" s="8" t="s">
        <v>45762</v>
      </c>
      <c r="E6057" s="8" t="s">
        <v>134</v>
      </c>
      <c r="F6057" s="8" t="s">
        <v>133</v>
      </c>
      <c r="G6057" s="8" t="s">
        <v>134</v>
      </c>
      <c r="H6057" s="8" t="s">
        <v>133</v>
      </c>
      <c r="I6057" s="8" t="s">
        <v>34723</v>
      </c>
      <c r="J6057" s="8" t="s">
        <v>28</v>
      </c>
      <c r="K6057" s="8" t="s">
        <v>45730</v>
      </c>
      <c r="L6057" s="8" t="s">
        <v>135</v>
      </c>
      <c r="M6057" s="8" t="s">
        <v>2185</v>
      </c>
      <c r="N6057" s="8" t="s">
        <v>10716</v>
      </c>
      <c r="O6057" s="8" t="s">
        <v>45791</v>
      </c>
      <c r="P6057" s="8" t="s">
        <v>776</v>
      </c>
      <c r="Q6057" s="8" t="s">
        <v>34724</v>
      </c>
      <c r="R6057" s="8" t="s">
        <v>34725</v>
      </c>
      <c r="S6057" s="17" t="s">
        <v>34726</v>
      </c>
      <c r="T6057" s="18">
        <v>43026</v>
      </c>
      <c r="U6057" s="8">
        <v>0.25</v>
      </c>
      <c r="V6057" s="8">
        <v>0.29166666666666669</v>
      </c>
      <c r="W6057" s="8" t="s">
        <v>1495</v>
      </c>
      <c r="X6057" s="8" t="s">
        <v>35093</v>
      </c>
      <c r="Y6057" s="8" t="s">
        <v>35094</v>
      </c>
      <c r="Z6057" s="17" t="s">
        <v>35095</v>
      </c>
      <c r="AA6057" s="8" t="s">
        <v>35096</v>
      </c>
      <c r="AB6057" s="8" t="s">
        <v>35097</v>
      </c>
    </row>
    <row r="6058" spans="1:28" hidden="1" x14ac:dyDescent="0.2">
      <c r="A6058" s="8" t="s">
        <v>35098</v>
      </c>
      <c r="B6058" s="8" t="s">
        <v>35099</v>
      </c>
      <c r="C6058" s="8" t="s">
        <v>45761</v>
      </c>
      <c r="D6058" s="8" t="s">
        <v>45762</v>
      </c>
      <c r="E6058" s="8" t="s">
        <v>134</v>
      </c>
      <c r="F6058" s="8" t="s">
        <v>133</v>
      </c>
      <c r="G6058" s="8" t="s">
        <v>134</v>
      </c>
      <c r="H6058" s="8" t="s">
        <v>133</v>
      </c>
      <c r="I6058" s="8" t="s">
        <v>34723</v>
      </c>
      <c r="J6058" s="8" t="s">
        <v>28</v>
      </c>
      <c r="K6058" s="8" t="s">
        <v>45730</v>
      </c>
      <c r="L6058" s="8" t="s">
        <v>2185</v>
      </c>
      <c r="M6058" s="8" t="s">
        <v>2193</v>
      </c>
      <c r="N6058" s="8" t="s">
        <v>10716</v>
      </c>
      <c r="O6058" s="8" t="s">
        <v>45791</v>
      </c>
      <c r="P6058" s="8" t="s">
        <v>776</v>
      </c>
      <c r="Q6058" s="8" t="s">
        <v>34724</v>
      </c>
      <c r="R6058" s="8" t="s">
        <v>34725</v>
      </c>
      <c r="S6058" s="17" t="s">
        <v>34726</v>
      </c>
      <c r="T6058" s="18">
        <v>43026</v>
      </c>
      <c r="U6058" s="8">
        <v>0.29166666666666669</v>
      </c>
      <c r="V6058" s="8">
        <v>0.35416666666666669</v>
      </c>
      <c r="W6058" s="8" t="s">
        <v>2170</v>
      </c>
      <c r="X6058" s="8" t="s">
        <v>35100</v>
      </c>
      <c r="Y6058" s="8" t="s">
        <v>35094</v>
      </c>
      <c r="Z6058" s="17" t="s">
        <v>7626</v>
      </c>
      <c r="AA6058" s="8" t="s">
        <v>35101</v>
      </c>
      <c r="AB6058" s="8" t="s">
        <v>35102</v>
      </c>
    </row>
    <row r="6059" spans="1:28" hidden="1" x14ac:dyDescent="0.2">
      <c r="A6059" s="8" t="s">
        <v>35103</v>
      </c>
      <c r="B6059" s="8" t="s">
        <v>35104</v>
      </c>
      <c r="C6059" s="8" t="s">
        <v>45761</v>
      </c>
      <c r="D6059" s="8" t="s">
        <v>45762</v>
      </c>
      <c r="E6059" s="8" t="s">
        <v>134</v>
      </c>
      <c r="F6059" s="8" t="s">
        <v>133</v>
      </c>
      <c r="G6059" s="8" t="s">
        <v>134</v>
      </c>
      <c r="H6059" s="8" t="s">
        <v>133</v>
      </c>
      <c r="I6059" s="8" t="s">
        <v>34723</v>
      </c>
      <c r="J6059" s="8" t="s">
        <v>28</v>
      </c>
      <c r="K6059" s="8" t="s">
        <v>45730</v>
      </c>
      <c r="L6059" s="8" t="s">
        <v>2193</v>
      </c>
      <c r="M6059" s="8" t="s">
        <v>11174</v>
      </c>
      <c r="N6059" s="8" t="s">
        <v>10716</v>
      </c>
      <c r="O6059" s="8" t="s">
        <v>45791</v>
      </c>
      <c r="P6059" s="8" t="s">
        <v>776</v>
      </c>
      <c r="Q6059" s="8" t="s">
        <v>34724</v>
      </c>
      <c r="R6059" s="8" t="s">
        <v>34725</v>
      </c>
      <c r="S6059" s="17" t="s">
        <v>34726</v>
      </c>
      <c r="T6059" s="18">
        <v>43026</v>
      </c>
      <c r="U6059" s="8">
        <v>0.35416666666666669</v>
      </c>
      <c r="V6059" s="8">
        <v>0.375</v>
      </c>
      <c r="W6059" s="8" t="s">
        <v>2155</v>
      </c>
      <c r="X6059" s="8" t="s">
        <v>35105</v>
      </c>
      <c r="Y6059" s="8" t="s">
        <v>35094</v>
      </c>
      <c r="Z6059" s="17" t="s">
        <v>35106</v>
      </c>
      <c r="AA6059" s="8" t="s">
        <v>35107</v>
      </c>
      <c r="AB6059" s="8" t="s">
        <v>35108</v>
      </c>
    </row>
    <row r="6060" spans="1:28" hidden="1" x14ac:dyDescent="0.2">
      <c r="A6060" s="8" t="s">
        <v>35109</v>
      </c>
      <c r="B6060" s="8" t="s">
        <v>35110</v>
      </c>
      <c r="C6060" s="8" t="s">
        <v>45761</v>
      </c>
      <c r="D6060" s="8" t="s">
        <v>45762</v>
      </c>
      <c r="E6060" s="8" t="s">
        <v>134</v>
      </c>
      <c r="F6060" s="8" t="s">
        <v>133</v>
      </c>
      <c r="G6060" s="8" t="s">
        <v>134</v>
      </c>
      <c r="H6060" s="8" t="s">
        <v>133</v>
      </c>
      <c r="I6060" s="8" t="s">
        <v>34723</v>
      </c>
      <c r="J6060" s="8" t="s">
        <v>28</v>
      </c>
      <c r="K6060" s="8" t="s">
        <v>45730</v>
      </c>
      <c r="L6060" s="8" t="s">
        <v>11174</v>
      </c>
      <c r="M6060" s="8" t="s">
        <v>35111</v>
      </c>
      <c r="N6060" s="8" t="s">
        <v>10716</v>
      </c>
      <c r="O6060" s="8" t="s">
        <v>45791</v>
      </c>
      <c r="P6060" s="8" t="s">
        <v>776</v>
      </c>
      <c r="Q6060" s="8" t="s">
        <v>34724</v>
      </c>
      <c r="R6060" s="8" t="s">
        <v>34725</v>
      </c>
      <c r="S6060" s="17" t="s">
        <v>34726</v>
      </c>
      <c r="T6060" s="18">
        <v>43026</v>
      </c>
      <c r="U6060" s="8">
        <v>0.375</v>
      </c>
      <c r="V6060" s="8">
        <v>0.4375</v>
      </c>
      <c r="W6060" s="8" t="s">
        <v>2170</v>
      </c>
      <c r="X6060" s="8" t="s">
        <v>35112</v>
      </c>
      <c r="Y6060" s="8" t="s">
        <v>35094</v>
      </c>
      <c r="Z6060" s="17" t="s">
        <v>35113</v>
      </c>
      <c r="AA6060" s="8" t="s">
        <v>35114</v>
      </c>
      <c r="AB6060" s="8" t="s">
        <v>35115</v>
      </c>
    </row>
    <row r="6061" spans="1:28" hidden="1" x14ac:dyDescent="0.2">
      <c r="A6061" s="8" t="s">
        <v>35116</v>
      </c>
      <c r="B6061" s="8" t="s">
        <v>35117</v>
      </c>
      <c r="C6061" s="8" t="s">
        <v>45761</v>
      </c>
      <c r="D6061" s="8" t="s">
        <v>45762</v>
      </c>
      <c r="E6061" s="8" t="s">
        <v>134</v>
      </c>
      <c r="F6061" s="8" t="s">
        <v>133</v>
      </c>
      <c r="G6061" s="8" t="s">
        <v>134</v>
      </c>
      <c r="H6061" s="8" t="s">
        <v>133</v>
      </c>
      <c r="I6061" s="8" t="s">
        <v>34723</v>
      </c>
      <c r="J6061" s="8" t="s">
        <v>28</v>
      </c>
      <c r="K6061" s="8" t="s">
        <v>45730</v>
      </c>
      <c r="L6061" s="8" t="s">
        <v>35111</v>
      </c>
      <c r="M6061" s="8" t="s">
        <v>35118</v>
      </c>
      <c r="N6061" s="8" t="s">
        <v>10716</v>
      </c>
      <c r="O6061" s="8" t="s">
        <v>45791</v>
      </c>
      <c r="P6061" s="8" t="s">
        <v>776</v>
      </c>
      <c r="Q6061" s="8" t="s">
        <v>34724</v>
      </c>
      <c r="R6061" s="8" t="s">
        <v>34725</v>
      </c>
      <c r="S6061" s="17" t="s">
        <v>34726</v>
      </c>
      <c r="T6061" s="18">
        <v>43026</v>
      </c>
      <c r="U6061" s="8">
        <v>0.4375</v>
      </c>
      <c r="V6061" s="8">
        <v>0.47916666666666669</v>
      </c>
      <c r="W6061" s="8" t="s">
        <v>1495</v>
      </c>
      <c r="X6061" s="8" t="s">
        <v>35119</v>
      </c>
      <c r="Y6061" s="8" t="s">
        <v>35120</v>
      </c>
      <c r="Z6061" s="17" t="s">
        <v>35121</v>
      </c>
      <c r="AA6061" s="8" t="s">
        <v>35122</v>
      </c>
      <c r="AB6061" s="8" t="s">
        <v>35123</v>
      </c>
    </row>
    <row r="6062" spans="1:28" hidden="1" x14ac:dyDescent="0.2">
      <c r="A6062" s="8" t="s">
        <v>35124</v>
      </c>
      <c r="B6062" s="8" t="s">
        <v>35125</v>
      </c>
      <c r="C6062" s="8" t="s">
        <v>45761</v>
      </c>
      <c r="D6062" s="8" t="s">
        <v>45762</v>
      </c>
      <c r="E6062" s="8" t="s">
        <v>134</v>
      </c>
      <c r="F6062" s="8" t="s">
        <v>133</v>
      </c>
      <c r="G6062" s="8" t="s">
        <v>134</v>
      </c>
      <c r="H6062" s="8" t="s">
        <v>133</v>
      </c>
      <c r="I6062" s="8" t="s">
        <v>34723</v>
      </c>
      <c r="J6062" s="8" t="s">
        <v>28</v>
      </c>
      <c r="K6062" s="8" t="s">
        <v>45730</v>
      </c>
      <c r="L6062" s="8" t="s">
        <v>4393</v>
      </c>
      <c r="M6062" s="8" t="s">
        <v>11200</v>
      </c>
      <c r="N6062" s="8" t="s">
        <v>10716</v>
      </c>
      <c r="O6062" s="8" t="s">
        <v>45791</v>
      </c>
      <c r="P6062" s="8" t="s">
        <v>776</v>
      </c>
      <c r="Q6062" s="8" t="s">
        <v>34724</v>
      </c>
      <c r="R6062" s="8" t="s">
        <v>34725</v>
      </c>
      <c r="S6062" s="17" t="s">
        <v>34726</v>
      </c>
      <c r="T6062" s="18">
        <v>43026</v>
      </c>
      <c r="U6062" s="8">
        <v>0.5</v>
      </c>
      <c r="V6062" s="8">
        <v>0.5625</v>
      </c>
      <c r="W6062" s="8" t="s">
        <v>2170</v>
      </c>
      <c r="X6062" s="8" t="s">
        <v>35126</v>
      </c>
      <c r="Y6062" s="8" t="s">
        <v>35120</v>
      </c>
      <c r="Z6062" s="17" t="s">
        <v>35127</v>
      </c>
      <c r="AA6062" s="8" t="s">
        <v>35128</v>
      </c>
      <c r="AB6062" s="8" t="s">
        <v>35129</v>
      </c>
    </row>
    <row r="6063" spans="1:28" hidden="1" x14ac:dyDescent="0.2">
      <c r="A6063" s="8" t="s">
        <v>35130</v>
      </c>
      <c r="B6063" s="8" t="s">
        <v>35131</v>
      </c>
      <c r="C6063" s="8" t="s">
        <v>45761</v>
      </c>
      <c r="D6063" s="8" t="s">
        <v>45762</v>
      </c>
      <c r="E6063" s="8" t="s">
        <v>134</v>
      </c>
      <c r="F6063" s="8" t="s">
        <v>133</v>
      </c>
      <c r="G6063" s="8" t="s">
        <v>134</v>
      </c>
      <c r="H6063" s="8" t="s">
        <v>133</v>
      </c>
      <c r="I6063" s="8" t="s">
        <v>34723</v>
      </c>
      <c r="J6063" s="8" t="s">
        <v>28</v>
      </c>
      <c r="K6063" s="8" t="s">
        <v>45730</v>
      </c>
      <c r="L6063" s="8" t="s">
        <v>11200</v>
      </c>
      <c r="M6063" s="8" t="s">
        <v>35132</v>
      </c>
      <c r="N6063" s="8" t="s">
        <v>10716</v>
      </c>
      <c r="O6063" s="8" t="s">
        <v>45791</v>
      </c>
      <c r="P6063" s="8" t="s">
        <v>776</v>
      </c>
      <c r="Q6063" s="8" t="s">
        <v>34724</v>
      </c>
      <c r="R6063" s="8" t="s">
        <v>34725</v>
      </c>
      <c r="S6063" s="17" t="s">
        <v>34726</v>
      </c>
      <c r="T6063" s="18">
        <v>43026</v>
      </c>
      <c r="U6063" s="8">
        <v>0.5625</v>
      </c>
      <c r="V6063" s="8">
        <v>0.64583333333333337</v>
      </c>
      <c r="W6063" s="8" t="s">
        <v>1100</v>
      </c>
      <c r="X6063" s="8" t="s">
        <v>35133</v>
      </c>
      <c r="Y6063" s="8" t="s">
        <v>35120</v>
      </c>
      <c r="Z6063" s="17" t="s">
        <v>35134</v>
      </c>
      <c r="AA6063" s="8" t="s">
        <v>35135</v>
      </c>
      <c r="AB6063" s="8" t="s">
        <v>35136</v>
      </c>
    </row>
    <row r="6064" spans="1:28" hidden="1" x14ac:dyDescent="0.2">
      <c r="A6064" s="8" t="s">
        <v>35137</v>
      </c>
      <c r="B6064" s="8" t="s">
        <v>35138</v>
      </c>
      <c r="C6064" s="8" t="s">
        <v>45761</v>
      </c>
      <c r="D6064" s="8" t="s">
        <v>45762</v>
      </c>
      <c r="E6064" s="8" t="s">
        <v>134</v>
      </c>
      <c r="F6064" s="8" t="s">
        <v>133</v>
      </c>
      <c r="G6064" s="8" t="s">
        <v>134</v>
      </c>
      <c r="H6064" s="8" t="s">
        <v>133</v>
      </c>
      <c r="I6064" s="8" t="s">
        <v>34723</v>
      </c>
      <c r="J6064" s="8" t="s">
        <v>28</v>
      </c>
      <c r="K6064" s="8" t="s">
        <v>45730</v>
      </c>
      <c r="L6064" s="8" t="s">
        <v>35132</v>
      </c>
      <c r="M6064" s="8" t="s">
        <v>2209</v>
      </c>
      <c r="N6064" s="8" t="s">
        <v>10716</v>
      </c>
      <c r="O6064" s="8" t="s">
        <v>45791</v>
      </c>
      <c r="P6064" s="8" t="s">
        <v>776</v>
      </c>
      <c r="Q6064" s="8" t="s">
        <v>34724</v>
      </c>
      <c r="R6064" s="8" t="s">
        <v>34725</v>
      </c>
      <c r="S6064" s="17" t="s">
        <v>34726</v>
      </c>
      <c r="T6064" s="18">
        <v>43026</v>
      </c>
      <c r="U6064" s="8">
        <v>0.64583333333333337</v>
      </c>
      <c r="V6064" s="8">
        <v>0.66666666666666663</v>
      </c>
      <c r="W6064" s="8" t="s">
        <v>2155</v>
      </c>
      <c r="X6064" s="8" t="s">
        <v>35139</v>
      </c>
      <c r="Y6064" s="8" t="s">
        <v>2232</v>
      </c>
      <c r="Z6064" s="17" t="s">
        <v>35140</v>
      </c>
      <c r="AA6064" s="8" t="s">
        <v>35141</v>
      </c>
      <c r="AB6064" s="8" t="s">
        <v>35142</v>
      </c>
    </row>
    <row r="6065" spans="1:28" hidden="1" x14ac:dyDescent="0.2">
      <c r="A6065" s="8" t="s">
        <v>35143</v>
      </c>
      <c r="B6065" s="8" t="s">
        <v>35144</v>
      </c>
      <c r="C6065" s="8" t="s">
        <v>45761</v>
      </c>
      <c r="D6065" s="8" t="s">
        <v>45762</v>
      </c>
      <c r="E6065" s="8" t="s">
        <v>134</v>
      </c>
      <c r="F6065" s="8" t="s">
        <v>133</v>
      </c>
      <c r="G6065" s="8" t="s">
        <v>134</v>
      </c>
      <c r="H6065" s="8" t="s">
        <v>133</v>
      </c>
      <c r="I6065" s="8" t="s">
        <v>34723</v>
      </c>
      <c r="J6065" s="8" t="s">
        <v>28</v>
      </c>
      <c r="K6065" s="8" t="s">
        <v>45730</v>
      </c>
      <c r="L6065" s="8" t="s">
        <v>2209</v>
      </c>
      <c r="M6065" s="8" t="s">
        <v>8998</v>
      </c>
      <c r="N6065" s="8" t="s">
        <v>10716</v>
      </c>
      <c r="O6065" s="8" t="s">
        <v>45791</v>
      </c>
      <c r="P6065" s="8" t="s">
        <v>776</v>
      </c>
      <c r="Q6065" s="8" t="s">
        <v>34724</v>
      </c>
      <c r="R6065" s="8" t="s">
        <v>34725</v>
      </c>
      <c r="S6065" s="17" t="s">
        <v>34726</v>
      </c>
      <c r="T6065" s="18">
        <v>43026</v>
      </c>
      <c r="U6065" s="8">
        <v>0.66666666666666663</v>
      </c>
      <c r="V6065" s="8">
        <v>0.70833333333333337</v>
      </c>
      <c r="W6065" s="8" t="s">
        <v>1495</v>
      </c>
      <c r="X6065" s="8" t="s">
        <v>35145</v>
      </c>
      <c r="Y6065" s="8" t="s">
        <v>2232</v>
      </c>
      <c r="Z6065" s="17" t="s">
        <v>35146</v>
      </c>
      <c r="AA6065" s="8" t="s">
        <v>35147</v>
      </c>
      <c r="AB6065" s="8" t="s">
        <v>35148</v>
      </c>
    </row>
    <row r="6066" spans="1:28" hidden="1" x14ac:dyDescent="0.2">
      <c r="A6066" s="8" t="s">
        <v>35149</v>
      </c>
      <c r="B6066" s="8" t="s">
        <v>35150</v>
      </c>
      <c r="C6066" s="8" t="s">
        <v>45761</v>
      </c>
      <c r="D6066" s="8" t="s">
        <v>45762</v>
      </c>
      <c r="E6066" s="8" t="s">
        <v>134</v>
      </c>
      <c r="F6066" s="8" t="s">
        <v>133</v>
      </c>
      <c r="G6066" s="8" t="s">
        <v>134</v>
      </c>
      <c r="H6066" s="8" t="s">
        <v>133</v>
      </c>
      <c r="I6066" s="8" t="s">
        <v>34723</v>
      </c>
      <c r="J6066" s="8" t="s">
        <v>28</v>
      </c>
      <c r="K6066" s="8" t="s">
        <v>45730</v>
      </c>
      <c r="L6066" s="8" t="s">
        <v>8998</v>
      </c>
      <c r="M6066" s="8" t="s">
        <v>136</v>
      </c>
      <c r="N6066" s="8" t="s">
        <v>10716</v>
      </c>
      <c r="O6066" s="8" t="s">
        <v>45791</v>
      </c>
      <c r="P6066" s="8" t="s">
        <v>776</v>
      </c>
      <c r="Q6066" s="8" t="s">
        <v>34724</v>
      </c>
      <c r="R6066" s="8" t="s">
        <v>34725</v>
      </c>
      <c r="S6066" s="17" t="s">
        <v>34726</v>
      </c>
      <c r="T6066" s="18">
        <v>43026</v>
      </c>
      <c r="U6066" s="8">
        <v>0.70833333333333337</v>
      </c>
      <c r="V6066" s="8">
        <v>0.75</v>
      </c>
      <c r="W6066" s="8" t="s">
        <v>1495</v>
      </c>
      <c r="X6066" s="8" t="s">
        <v>35151</v>
      </c>
      <c r="Y6066" s="8" t="s">
        <v>35152</v>
      </c>
      <c r="Z6066" s="17" t="s">
        <v>7604</v>
      </c>
      <c r="AA6066" s="8" t="s">
        <v>35153</v>
      </c>
      <c r="AB6066" s="8" t="s">
        <v>35154</v>
      </c>
    </row>
    <row r="6067" spans="1:28" hidden="1" x14ac:dyDescent="0.2">
      <c r="A6067" s="8" t="s">
        <v>35155</v>
      </c>
      <c r="B6067" s="8" t="s">
        <v>35156</v>
      </c>
      <c r="C6067" s="8" t="s">
        <v>45761</v>
      </c>
      <c r="D6067" s="8" t="s">
        <v>45762</v>
      </c>
      <c r="E6067" s="8" t="s">
        <v>144</v>
      </c>
      <c r="F6067" s="8" t="s">
        <v>133</v>
      </c>
      <c r="G6067" s="8" t="s">
        <v>144</v>
      </c>
      <c r="H6067" s="8" t="s">
        <v>133</v>
      </c>
      <c r="I6067" s="8" t="s">
        <v>34723</v>
      </c>
      <c r="J6067" s="8" t="s">
        <v>28</v>
      </c>
      <c r="K6067" s="8" t="s">
        <v>45730</v>
      </c>
      <c r="L6067" s="8" t="s">
        <v>145</v>
      </c>
      <c r="M6067" s="8" t="s">
        <v>11219</v>
      </c>
      <c r="N6067" s="8" t="s">
        <v>10716</v>
      </c>
      <c r="O6067" s="8" t="s">
        <v>45791</v>
      </c>
      <c r="P6067" s="8" t="s">
        <v>776</v>
      </c>
      <c r="Q6067" s="8" t="s">
        <v>34724</v>
      </c>
      <c r="R6067" s="8" t="s">
        <v>34725</v>
      </c>
      <c r="S6067" s="17" t="s">
        <v>34726</v>
      </c>
      <c r="T6067" s="18">
        <v>43027</v>
      </c>
      <c r="U6067" s="8">
        <v>0.25</v>
      </c>
      <c r="V6067" s="8">
        <v>0.41666666666666669</v>
      </c>
      <c r="W6067" s="8" t="s">
        <v>739</v>
      </c>
      <c r="X6067" s="8" t="s">
        <v>35157</v>
      </c>
      <c r="Y6067" s="8" t="s">
        <v>35094</v>
      </c>
      <c r="Z6067" s="17" t="s">
        <v>34943</v>
      </c>
      <c r="AA6067" s="8" t="s">
        <v>35158</v>
      </c>
      <c r="AB6067" s="8" t="s">
        <v>35159</v>
      </c>
    </row>
    <row r="6068" spans="1:28" hidden="1" x14ac:dyDescent="0.2">
      <c r="A6068" s="8" t="s">
        <v>35160</v>
      </c>
      <c r="B6068" s="8" t="s">
        <v>35161</v>
      </c>
      <c r="C6068" s="8" t="s">
        <v>45761</v>
      </c>
      <c r="D6068" s="8" t="s">
        <v>45762</v>
      </c>
      <c r="E6068" s="8" t="s">
        <v>144</v>
      </c>
      <c r="F6068" s="8" t="s">
        <v>133</v>
      </c>
      <c r="G6068" s="8" t="s">
        <v>144</v>
      </c>
      <c r="H6068" s="8" t="s">
        <v>133</v>
      </c>
      <c r="I6068" s="8" t="s">
        <v>34723</v>
      </c>
      <c r="J6068" s="8" t="s">
        <v>28</v>
      </c>
      <c r="K6068" s="8" t="s">
        <v>45730</v>
      </c>
      <c r="L6068" s="8" t="s">
        <v>11219</v>
      </c>
      <c r="M6068" s="8" t="s">
        <v>35162</v>
      </c>
      <c r="N6068" s="8" t="s">
        <v>10716</v>
      </c>
      <c r="O6068" s="8" t="s">
        <v>45791</v>
      </c>
      <c r="P6068" s="8" t="s">
        <v>776</v>
      </c>
      <c r="Q6068" s="8" t="s">
        <v>34724</v>
      </c>
      <c r="R6068" s="8" t="s">
        <v>34725</v>
      </c>
      <c r="S6068" s="17" t="s">
        <v>34726</v>
      </c>
      <c r="T6068" s="18">
        <v>43027</v>
      </c>
      <c r="U6068" s="8">
        <v>0.41666666666666669</v>
      </c>
      <c r="V6068" s="8">
        <v>0.4375</v>
      </c>
      <c r="W6068" s="8" t="s">
        <v>2155</v>
      </c>
      <c r="X6068" s="8" t="s">
        <v>35163</v>
      </c>
      <c r="Y6068" s="8" t="s">
        <v>35094</v>
      </c>
      <c r="Z6068" s="17" t="s">
        <v>35164</v>
      </c>
      <c r="AA6068" s="8" t="s">
        <v>35165</v>
      </c>
      <c r="AB6068" s="8" t="s">
        <v>35166</v>
      </c>
    </row>
    <row r="6069" spans="1:28" hidden="1" x14ac:dyDescent="0.2">
      <c r="A6069" s="8" t="s">
        <v>35167</v>
      </c>
      <c r="B6069" s="8" t="s">
        <v>35168</v>
      </c>
      <c r="C6069" s="8" t="s">
        <v>45761</v>
      </c>
      <c r="D6069" s="8" t="s">
        <v>45762</v>
      </c>
      <c r="E6069" s="8" t="s">
        <v>144</v>
      </c>
      <c r="F6069" s="8" t="s">
        <v>133</v>
      </c>
      <c r="G6069" s="8" t="s">
        <v>144</v>
      </c>
      <c r="H6069" s="8" t="s">
        <v>133</v>
      </c>
      <c r="I6069" s="8" t="s">
        <v>34723</v>
      </c>
      <c r="J6069" s="8" t="s">
        <v>28</v>
      </c>
      <c r="K6069" s="8" t="s">
        <v>45730</v>
      </c>
      <c r="L6069" s="8" t="s">
        <v>35162</v>
      </c>
      <c r="M6069" s="8" t="s">
        <v>9010</v>
      </c>
      <c r="N6069" s="8" t="s">
        <v>10716</v>
      </c>
      <c r="O6069" s="8" t="s">
        <v>45791</v>
      </c>
      <c r="P6069" s="8" t="s">
        <v>776</v>
      </c>
      <c r="Q6069" s="8" t="s">
        <v>34724</v>
      </c>
      <c r="R6069" s="8" t="s">
        <v>34725</v>
      </c>
      <c r="S6069" s="17" t="s">
        <v>34726</v>
      </c>
      <c r="T6069" s="18">
        <v>43027</v>
      </c>
      <c r="U6069" s="8">
        <v>0.4375</v>
      </c>
      <c r="V6069" s="8">
        <v>0.5</v>
      </c>
      <c r="W6069" s="8" t="s">
        <v>2170</v>
      </c>
      <c r="X6069" s="8" t="s">
        <v>35169</v>
      </c>
      <c r="Y6069" s="8" t="s">
        <v>35152</v>
      </c>
      <c r="Z6069" s="17" t="s">
        <v>35170</v>
      </c>
      <c r="AA6069" s="8" t="s">
        <v>35171</v>
      </c>
      <c r="AB6069" s="8" t="s">
        <v>35172</v>
      </c>
    </row>
    <row r="6070" spans="1:28" hidden="1" x14ac:dyDescent="0.2">
      <c r="A6070" s="8" t="s">
        <v>35173</v>
      </c>
      <c r="B6070" s="8" t="s">
        <v>35174</v>
      </c>
      <c r="C6070" s="8" t="s">
        <v>45761</v>
      </c>
      <c r="D6070" s="8" t="s">
        <v>45762</v>
      </c>
      <c r="E6070" s="8" t="s">
        <v>144</v>
      </c>
      <c r="F6070" s="8" t="s">
        <v>133</v>
      </c>
      <c r="G6070" s="8" t="s">
        <v>144</v>
      </c>
      <c r="H6070" s="8" t="s">
        <v>133</v>
      </c>
      <c r="I6070" s="8" t="s">
        <v>34723</v>
      </c>
      <c r="J6070" s="8" t="s">
        <v>28</v>
      </c>
      <c r="K6070" s="8" t="s">
        <v>45730</v>
      </c>
      <c r="L6070" s="8" t="s">
        <v>9010</v>
      </c>
      <c r="M6070" s="8" t="s">
        <v>11234</v>
      </c>
      <c r="N6070" s="8" t="s">
        <v>10716</v>
      </c>
      <c r="O6070" s="8" t="s">
        <v>45791</v>
      </c>
      <c r="P6070" s="8" t="s">
        <v>776</v>
      </c>
      <c r="Q6070" s="8" t="s">
        <v>34724</v>
      </c>
      <c r="R6070" s="8" t="s">
        <v>34725</v>
      </c>
      <c r="S6070" s="17" t="s">
        <v>34726</v>
      </c>
      <c r="T6070" s="18">
        <v>43027</v>
      </c>
      <c r="U6070" s="8">
        <v>0.5</v>
      </c>
      <c r="V6070" s="8">
        <v>0.54166666666666663</v>
      </c>
      <c r="W6070" s="8" t="s">
        <v>1495</v>
      </c>
      <c r="X6070" s="8" t="s">
        <v>35175</v>
      </c>
      <c r="Y6070" s="8" t="s">
        <v>35152</v>
      </c>
      <c r="Z6070" s="17" t="s">
        <v>7766</v>
      </c>
      <c r="AA6070" s="8" t="s">
        <v>35176</v>
      </c>
      <c r="AB6070" s="8" t="s">
        <v>35177</v>
      </c>
    </row>
    <row r="6071" spans="1:28" hidden="1" x14ac:dyDescent="0.2">
      <c r="A6071" s="8" t="s">
        <v>35178</v>
      </c>
      <c r="B6071" s="8" t="s">
        <v>35179</v>
      </c>
      <c r="C6071" s="8" t="s">
        <v>45761</v>
      </c>
      <c r="D6071" s="8" t="s">
        <v>45762</v>
      </c>
      <c r="E6071" s="8" t="s">
        <v>144</v>
      </c>
      <c r="F6071" s="8" t="s">
        <v>133</v>
      </c>
      <c r="G6071" s="8" t="s">
        <v>144</v>
      </c>
      <c r="H6071" s="8" t="s">
        <v>133</v>
      </c>
      <c r="I6071" s="8" t="s">
        <v>34723</v>
      </c>
      <c r="J6071" s="8" t="s">
        <v>28</v>
      </c>
      <c r="K6071" s="8" t="s">
        <v>45730</v>
      </c>
      <c r="L6071" s="8" t="s">
        <v>11234</v>
      </c>
      <c r="M6071" s="8" t="s">
        <v>2230</v>
      </c>
      <c r="N6071" s="8" t="s">
        <v>10716</v>
      </c>
      <c r="O6071" s="8" t="s">
        <v>45791</v>
      </c>
      <c r="P6071" s="8" t="s">
        <v>776</v>
      </c>
      <c r="Q6071" s="8" t="s">
        <v>34724</v>
      </c>
      <c r="R6071" s="8" t="s">
        <v>34725</v>
      </c>
      <c r="S6071" s="17" t="s">
        <v>34726</v>
      </c>
      <c r="T6071" s="18">
        <v>43027</v>
      </c>
      <c r="U6071" s="8">
        <v>0.54166666666666663</v>
      </c>
      <c r="V6071" s="8">
        <v>0.58333333333333337</v>
      </c>
      <c r="W6071" s="8" t="s">
        <v>1495</v>
      </c>
      <c r="X6071" s="8" t="s">
        <v>9878</v>
      </c>
      <c r="Y6071" s="8" t="s">
        <v>2232</v>
      </c>
      <c r="Z6071" s="17" t="s">
        <v>35180</v>
      </c>
      <c r="AA6071" s="8" t="s">
        <v>35181</v>
      </c>
      <c r="AB6071" s="8" t="s">
        <v>35182</v>
      </c>
    </row>
    <row r="6072" spans="1:28" hidden="1" x14ac:dyDescent="0.2">
      <c r="A6072" s="8" t="s">
        <v>35183</v>
      </c>
      <c r="B6072" s="8" t="s">
        <v>35184</v>
      </c>
      <c r="C6072" s="8" t="s">
        <v>45761</v>
      </c>
      <c r="D6072" s="8" t="s">
        <v>45762</v>
      </c>
      <c r="E6072" s="8" t="s">
        <v>144</v>
      </c>
      <c r="F6072" s="8" t="s">
        <v>133</v>
      </c>
      <c r="G6072" s="8" t="s">
        <v>144</v>
      </c>
      <c r="H6072" s="8" t="s">
        <v>133</v>
      </c>
      <c r="I6072" s="8" t="s">
        <v>34723</v>
      </c>
      <c r="J6072" s="8" t="s">
        <v>28</v>
      </c>
      <c r="K6072" s="8" t="s">
        <v>45730</v>
      </c>
      <c r="L6072" s="8" t="s">
        <v>2230</v>
      </c>
      <c r="M6072" s="8" t="s">
        <v>2252</v>
      </c>
      <c r="N6072" s="8" t="s">
        <v>10716</v>
      </c>
      <c r="O6072" s="8" t="s">
        <v>45791</v>
      </c>
      <c r="P6072" s="8" t="s">
        <v>776</v>
      </c>
      <c r="Q6072" s="8" t="s">
        <v>34724</v>
      </c>
      <c r="R6072" s="8" t="s">
        <v>34725</v>
      </c>
      <c r="S6072" s="17" t="s">
        <v>34726</v>
      </c>
      <c r="T6072" s="18">
        <v>43027</v>
      </c>
      <c r="U6072" s="8">
        <v>0.58333333333333337</v>
      </c>
      <c r="V6072" s="8">
        <v>0.70833333333333337</v>
      </c>
      <c r="W6072" s="8" t="s">
        <v>1283</v>
      </c>
      <c r="X6072" s="8" t="s">
        <v>35185</v>
      </c>
      <c r="Y6072" s="8" t="s">
        <v>2232</v>
      </c>
      <c r="Z6072" s="17" t="s">
        <v>35186</v>
      </c>
      <c r="AA6072" s="8" t="s">
        <v>35187</v>
      </c>
      <c r="AB6072" s="8" t="s">
        <v>35188</v>
      </c>
    </row>
    <row r="6073" spans="1:28" hidden="1" x14ac:dyDescent="0.2">
      <c r="A6073" s="8" t="s">
        <v>35189</v>
      </c>
      <c r="B6073" s="8" t="s">
        <v>35190</v>
      </c>
      <c r="C6073" s="8" t="s">
        <v>45761</v>
      </c>
      <c r="D6073" s="8" t="s">
        <v>45762</v>
      </c>
      <c r="E6073" s="8" t="s">
        <v>144</v>
      </c>
      <c r="F6073" s="8" t="s">
        <v>133</v>
      </c>
      <c r="G6073" s="8" t="s">
        <v>144</v>
      </c>
      <c r="H6073" s="8" t="s">
        <v>133</v>
      </c>
      <c r="I6073" s="8" t="s">
        <v>34723</v>
      </c>
      <c r="J6073" s="8" t="s">
        <v>28</v>
      </c>
      <c r="K6073" s="8" t="s">
        <v>45730</v>
      </c>
      <c r="L6073" s="8" t="s">
        <v>2252</v>
      </c>
      <c r="M6073" s="8" t="s">
        <v>2259</v>
      </c>
      <c r="N6073" s="8" t="s">
        <v>10716</v>
      </c>
      <c r="O6073" s="8" t="s">
        <v>45791</v>
      </c>
      <c r="P6073" s="8" t="s">
        <v>776</v>
      </c>
      <c r="Q6073" s="8" t="s">
        <v>34724</v>
      </c>
      <c r="R6073" s="8" t="s">
        <v>34725</v>
      </c>
      <c r="S6073" s="17" t="s">
        <v>34726</v>
      </c>
      <c r="T6073" s="18">
        <v>43027</v>
      </c>
      <c r="U6073" s="8">
        <v>0.70833333333333337</v>
      </c>
      <c r="V6073" s="8">
        <v>0.72916666666666663</v>
      </c>
      <c r="W6073" s="8" t="s">
        <v>2155</v>
      </c>
      <c r="X6073" s="8" t="s">
        <v>35191</v>
      </c>
      <c r="Y6073" s="8" t="s">
        <v>2232</v>
      </c>
      <c r="Z6073" s="17" t="s">
        <v>35192</v>
      </c>
      <c r="AA6073" s="8" t="s">
        <v>35193</v>
      </c>
      <c r="AB6073" s="8" t="s">
        <v>35194</v>
      </c>
    </row>
    <row r="6074" spans="1:28" hidden="1" x14ac:dyDescent="0.2">
      <c r="A6074" s="8" t="s">
        <v>35195</v>
      </c>
      <c r="B6074" s="8" t="s">
        <v>35196</v>
      </c>
      <c r="C6074" s="8" t="s">
        <v>45761</v>
      </c>
      <c r="D6074" s="8" t="s">
        <v>45762</v>
      </c>
      <c r="E6074" s="8" t="s">
        <v>174</v>
      </c>
      <c r="F6074" s="8" t="s">
        <v>133</v>
      </c>
      <c r="G6074" s="8" t="s">
        <v>174</v>
      </c>
      <c r="H6074" s="8" t="s">
        <v>133</v>
      </c>
      <c r="I6074" s="8" t="s">
        <v>34723</v>
      </c>
      <c r="J6074" s="8" t="s">
        <v>28</v>
      </c>
      <c r="K6074" s="8" t="s">
        <v>45730</v>
      </c>
      <c r="L6074" s="8" t="s">
        <v>175</v>
      </c>
      <c r="M6074" s="8" t="s">
        <v>4414</v>
      </c>
      <c r="N6074" s="8" t="s">
        <v>10716</v>
      </c>
      <c r="O6074" s="8" t="s">
        <v>45791</v>
      </c>
      <c r="P6074" s="8" t="s">
        <v>776</v>
      </c>
      <c r="Q6074" s="8" t="s">
        <v>34724</v>
      </c>
      <c r="R6074" s="8" t="s">
        <v>34725</v>
      </c>
      <c r="S6074" s="17" t="s">
        <v>34726</v>
      </c>
      <c r="T6074" s="18">
        <v>43028</v>
      </c>
      <c r="U6074" s="8">
        <v>0.25</v>
      </c>
      <c r="V6074" s="8">
        <v>0.5</v>
      </c>
      <c r="W6074" s="8" t="s">
        <v>30</v>
      </c>
      <c r="X6074" s="8" t="s">
        <v>35197</v>
      </c>
      <c r="Y6074" s="8" t="s">
        <v>35152</v>
      </c>
      <c r="Z6074" s="17" t="s">
        <v>35198</v>
      </c>
      <c r="AA6074" s="8" t="s">
        <v>35199</v>
      </c>
      <c r="AB6074" s="8" t="s">
        <v>35200</v>
      </c>
    </row>
    <row r="6075" spans="1:28" hidden="1" x14ac:dyDescent="0.2">
      <c r="A6075" s="8" t="s">
        <v>35201</v>
      </c>
      <c r="B6075" s="8" t="s">
        <v>35202</v>
      </c>
      <c r="C6075" s="8" t="s">
        <v>45761</v>
      </c>
      <c r="D6075" s="8" t="s">
        <v>45762</v>
      </c>
      <c r="E6075" s="8" t="s">
        <v>174</v>
      </c>
      <c r="F6075" s="8" t="s">
        <v>133</v>
      </c>
      <c r="G6075" s="8" t="s">
        <v>174</v>
      </c>
      <c r="H6075" s="8" t="s">
        <v>133</v>
      </c>
      <c r="I6075" s="8" t="s">
        <v>34723</v>
      </c>
      <c r="J6075" s="8" t="s">
        <v>28</v>
      </c>
      <c r="K6075" s="8" t="s">
        <v>45730</v>
      </c>
      <c r="L6075" s="8" t="s">
        <v>4414</v>
      </c>
      <c r="M6075" s="8" t="s">
        <v>2274</v>
      </c>
      <c r="N6075" s="8" t="s">
        <v>10716</v>
      </c>
      <c r="O6075" s="8" t="s">
        <v>45791</v>
      </c>
      <c r="P6075" s="8" t="s">
        <v>776</v>
      </c>
      <c r="Q6075" s="8" t="s">
        <v>34724</v>
      </c>
      <c r="R6075" s="8" t="s">
        <v>34725</v>
      </c>
      <c r="S6075" s="17" t="s">
        <v>34726</v>
      </c>
      <c r="T6075" s="18">
        <v>43028</v>
      </c>
      <c r="U6075" s="8">
        <v>0.5</v>
      </c>
      <c r="V6075" s="8">
        <v>0.72916666666666663</v>
      </c>
      <c r="W6075" s="8" t="s">
        <v>2712</v>
      </c>
      <c r="X6075" s="8" t="s">
        <v>16582</v>
      </c>
      <c r="Y6075" s="8" t="s">
        <v>9871</v>
      </c>
      <c r="Z6075" s="17" t="s">
        <v>34886</v>
      </c>
      <c r="AA6075" s="8" t="s">
        <v>35203</v>
      </c>
      <c r="AB6075" s="8" t="s">
        <v>35204</v>
      </c>
    </row>
    <row r="6076" spans="1:28" hidden="1" x14ac:dyDescent="0.2">
      <c r="A6076" s="8" t="s">
        <v>35205</v>
      </c>
      <c r="B6076" s="8" t="s">
        <v>35206</v>
      </c>
      <c r="C6076" s="8" t="s">
        <v>45761</v>
      </c>
      <c r="D6076" s="8" t="s">
        <v>45762</v>
      </c>
      <c r="E6076" s="8" t="s">
        <v>184</v>
      </c>
      <c r="F6076" s="8" t="s">
        <v>133</v>
      </c>
      <c r="G6076" s="8" t="s">
        <v>184</v>
      </c>
      <c r="H6076" s="8" t="s">
        <v>133</v>
      </c>
      <c r="I6076" s="8" t="s">
        <v>34723</v>
      </c>
      <c r="J6076" s="8" t="s">
        <v>28</v>
      </c>
      <c r="K6076" s="8" t="s">
        <v>45730</v>
      </c>
      <c r="L6076" s="8" t="s">
        <v>185</v>
      </c>
      <c r="M6076" s="8" t="s">
        <v>14868</v>
      </c>
      <c r="N6076" s="8" t="s">
        <v>10716</v>
      </c>
      <c r="O6076" s="8" t="s">
        <v>45791</v>
      </c>
      <c r="P6076" s="8" t="s">
        <v>776</v>
      </c>
      <c r="Q6076" s="8" t="s">
        <v>34724</v>
      </c>
      <c r="R6076" s="8" t="s">
        <v>34725</v>
      </c>
      <c r="S6076" s="17" t="s">
        <v>34726</v>
      </c>
      <c r="T6076" s="18">
        <v>43029</v>
      </c>
      <c r="U6076" s="8">
        <v>0.25</v>
      </c>
      <c r="V6076" s="8">
        <v>0.29166666666666669</v>
      </c>
      <c r="W6076" s="8" t="s">
        <v>1495</v>
      </c>
      <c r="X6076" s="8" t="s">
        <v>35207</v>
      </c>
      <c r="Y6076" s="8" t="s">
        <v>2122</v>
      </c>
      <c r="Z6076" s="17" t="s">
        <v>7966</v>
      </c>
      <c r="AA6076" s="8" t="s">
        <v>35208</v>
      </c>
      <c r="AB6076" s="8" t="s">
        <v>35209</v>
      </c>
    </row>
    <row r="6077" spans="1:28" hidden="1" x14ac:dyDescent="0.2">
      <c r="A6077" s="8" t="s">
        <v>35210</v>
      </c>
      <c r="B6077" s="8" t="s">
        <v>35211</v>
      </c>
      <c r="C6077" s="8" t="s">
        <v>45761</v>
      </c>
      <c r="D6077" s="8" t="s">
        <v>45762</v>
      </c>
      <c r="E6077" s="8" t="s">
        <v>184</v>
      </c>
      <c r="F6077" s="8" t="s">
        <v>133</v>
      </c>
      <c r="G6077" s="8" t="s">
        <v>184</v>
      </c>
      <c r="H6077" s="8" t="s">
        <v>133</v>
      </c>
      <c r="I6077" s="8" t="s">
        <v>34723</v>
      </c>
      <c r="J6077" s="8" t="s">
        <v>28</v>
      </c>
      <c r="K6077" s="8" t="s">
        <v>45730</v>
      </c>
      <c r="L6077" s="8" t="s">
        <v>14868</v>
      </c>
      <c r="M6077" s="8" t="s">
        <v>14874</v>
      </c>
      <c r="N6077" s="8" t="s">
        <v>10716</v>
      </c>
      <c r="O6077" s="8" t="s">
        <v>45791</v>
      </c>
      <c r="P6077" s="8" t="s">
        <v>776</v>
      </c>
      <c r="Q6077" s="8" t="s">
        <v>34724</v>
      </c>
      <c r="R6077" s="8" t="s">
        <v>34725</v>
      </c>
      <c r="S6077" s="17" t="s">
        <v>34726</v>
      </c>
      <c r="T6077" s="18">
        <v>43029</v>
      </c>
      <c r="U6077" s="8">
        <v>0.29166666666666669</v>
      </c>
      <c r="V6077" s="8">
        <v>0.375</v>
      </c>
      <c r="W6077" s="8" t="s">
        <v>1100</v>
      </c>
      <c r="X6077" s="8" t="s">
        <v>35212</v>
      </c>
      <c r="Y6077" s="8" t="s">
        <v>9771</v>
      </c>
      <c r="Z6077" s="17" t="s">
        <v>35213</v>
      </c>
      <c r="AA6077" s="8" t="s">
        <v>35214</v>
      </c>
      <c r="AB6077" s="8" t="s">
        <v>35215</v>
      </c>
    </row>
    <row r="6078" spans="1:28" hidden="1" x14ac:dyDescent="0.2">
      <c r="A6078" s="8" t="s">
        <v>35216</v>
      </c>
      <c r="B6078" s="8" t="s">
        <v>35217</v>
      </c>
      <c r="C6078" s="8" t="s">
        <v>45761</v>
      </c>
      <c r="D6078" s="8" t="s">
        <v>45762</v>
      </c>
      <c r="E6078" s="8" t="s">
        <v>184</v>
      </c>
      <c r="F6078" s="8" t="s">
        <v>133</v>
      </c>
      <c r="G6078" s="8" t="s">
        <v>184</v>
      </c>
      <c r="H6078" s="8" t="s">
        <v>133</v>
      </c>
      <c r="I6078" s="8" t="s">
        <v>34723</v>
      </c>
      <c r="J6078" s="8" t="s">
        <v>28</v>
      </c>
      <c r="K6078" s="8" t="s">
        <v>45730</v>
      </c>
      <c r="L6078" s="8" t="s">
        <v>14874</v>
      </c>
      <c r="M6078" s="8" t="s">
        <v>11302</v>
      </c>
      <c r="N6078" s="8" t="s">
        <v>10716</v>
      </c>
      <c r="O6078" s="8" t="s">
        <v>45791</v>
      </c>
      <c r="P6078" s="8" t="s">
        <v>776</v>
      </c>
      <c r="Q6078" s="8" t="s">
        <v>34724</v>
      </c>
      <c r="R6078" s="8" t="s">
        <v>34725</v>
      </c>
      <c r="S6078" s="17" t="s">
        <v>34726</v>
      </c>
      <c r="T6078" s="18">
        <v>43029</v>
      </c>
      <c r="U6078" s="8">
        <v>0.375</v>
      </c>
      <c r="V6078" s="8">
        <v>0.41666666666666669</v>
      </c>
      <c r="W6078" s="8" t="s">
        <v>1495</v>
      </c>
      <c r="X6078" s="8" t="s">
        <v>35218</v>
      </c>
      <c r="Y6078" s="8" t="s">
        <v>9771</v>
      </c>
      <c r="Z6078" s="17" t="s">
        <v>35219</v>
      </c>
      <c r="AA6078" s="8" t="s">
        <v>35220</v>
      </c>
      <c r="AB6078" s="8" t="s">
        <v>35221</v>
      </c>
    </row>
    <row r="6079" spans="1:28" hidden="1" x14ac:dyDescent="0.2">
      <c r="A6079" s="8" t="s">
        <v>35222</v>
      </c>
      <c r="B6079" s="8" t="s">
        <v>35223</v>
      </c>
      <c r="C6079" s="8" t="s">
        <v>45761</v>
      </c>
      <c r="D6079" s="8" t="s">
        <v>45762</v>
      </c>
      <c r="E6079" s="8" t="s">
        <v>184</v>
      </c>
      <c r="F6079" s="8" t="s">
        <v>133</v>
      </c>
      <c r="G6079" s="8" t="s">
        <v>184</v>
      </c>
      <c r="H6079" s="8" t="s">
        <v>133</v>
      </c>
      <c r="I6079" s="8" t="s">
        <v>34723</v>
      </c>
      <c r="J6079" s="8" t="s">
        <v>28</v>
      </c>
      <c r="K6079" s="8" t="s">
        <v>45730</v>
      </c>
      <c r="L6079" s="8" t="s">
        <v>11302</v>
      </c>
      <c r="M6079" s="8" t="s">
        <v>14880</v>
      </c>
      <c r="N6079" s="8" t="s">
        <v>10716</v>
      </c>
      <c r="O6079" s="8" t="s">
        <v>45791</v>
      </c>
      <c r="P6079" s="8" t="s">
        <v>776</v>
      </c>
      <c r="Q6079" s="8" t="s">
        <v>34724</v>
      </c>
      <c r="R6079" s="8" t="s">
        <v>34725</v>
      </c>
      <c r="S6079" s="17" t="s">
        <v>34726</v>
      </c>
      <c r="T6079" s="18">
        <v>43029</v>
      </c>
      <c r="U6079" s="8">
        <v>0.41666666666666669</v>
      </c>
      <c r="V6079" s="8">
        <v>0.47916666666666669</v>
      </c>
      <c r="W6079" s="8" t="s">
        <v>2170</v>
      </c>
      <c r="X6079" s="8" t="s">
        <v>35224</v>
      </c>
      <c r="Y6079" s="8" t="s">
        <v>9771</v>
      </c>
      <c r="Z6079" s="17" t="s">
        <v>35225</v>
      </c>
      <c r="AA6079" s="8" t="s">
        <v>35226</v>
      </c>
      <c r="AB6079" s="8" t="s">
        <v>35227</v>
      </c>
    </row>
    <row r="6080" spans="1:28" hidden="1" x14ac:dyDescent="0.2">
      <c r="A6080" s="8" t="s">
        <v>35228</v>
      </c>
      <c r="B6080" s="8" t="s">
        <v>35229</v>
      </c>
      <c r="C6080" s="8" t="s">
        <v>45761</v>
      </c>
      <c r="D6080" s="8" t="s">
        <v>45762</v>
      </c>
      <c r="E6080" s="8" t="s">
        <v>184</v>
      </c>
      <c r="F6080" s="8" t="s">
        <v>133</v>
      </c>
      <c r="G6080" s="8" t="s">
        <v>184</v>
      </c>
      <c r="H6080" s="8" t="s">
        <v>133</v>
      </c>
      <c r="I6080" s="8" t="s">
        <v>34723</v>
      </c>
      <c r="J6080" s="8" t="s">
        <v>28</v>
      </c>
      <c r="K6080" s="8" t="s">
        <v>45730</v>
      </c>
      <c r="L6080" s="8" t="s">
        <v>14880</v>
      </c>
      <c r="M6080" s="8" t="s">
        <v>2320</v>
      </c>
      <c r="N6080" s="8" t="s">
        <v>10716</v>
      </c>
      <c r="O6080" s="8" t="s">
        <v>45791</v>
      </c>
      <c r="P6080" s="8" t="s">
        <v>776</v>
      </c>
      <c r="Q6080" s="8" t="s">
        <v>34724</v>
      </c>
      <c r="R6080" s="8" t="s">
        <v>34725</v>
      </c>
      <c r="S6080" s="17" t="s">
        <v>34726</v>
      </c>
      <c r="T6080" s="18">
        <v>43029</v>
      </c>
      <c r="U6080" s="8">
        <v>0.47916666666666669</v>
      </c>
      <c r="V6080" s="8">
        <v>0.72916666666666663</v>
      </c>
      <c r="W6080" s="8" t="s">
        <v>30</v>
      </c>
      <c r="X6080" s="8" t="s">
        <v>35230</v>
      </c>
      <c r="Y6080" s="8" t="s">
        <v>2232</v>
      </c>
      <c r="Z6080" s="17" t="s">
        <v>35198</v>
      </c>
      <c r="AA6080" s="8" t="s">
        <v>35231</v>
      </c>
      <c r="AB6080" s="8" t="s">
        <v>35232</v>
      </c>
    </row>
    <row r="6081" spans="1:28" hidden="1" x14ac:dyDescent="0.2">
      <c r="A6081" s="8" t="s">
        <v>35233</v>
      </c>
      <c r="B6081" s="8" t="s">
        <v>35234</v>
      </c>
      <c r="C6081" s="8" t="s">
        <v>45761</v>
      </c>
      <c r="D6081" s="8" t="s">
        <v>45762</v>
      </c>
      <c r="E6081" s="8" t="s">
        <v>194</v>
      </c>
      <c r="F6081" s="8" t="s">
        <v>133</v>
      </c>
      <c r="G6081" s="8" t="s">
        <v>194</v>
      </c>
      <c r="H6081" s="8" t="s">
        <v>133</v>
      </c>
      <c r="I6081" s="8" t="s">
        <v>34723</v>
      </c>
      <c r="J6081" s="8" t="s">
        <v>28</v>
      </c>
      <c r="K6081" s="8" t="s">
        <v>45730</v>
      </c>
      <c r="L6081" s="8" t="s">
        <v>195</v>
      </c>
      <c r="M6081" s="8" t="s">
        <v>35235</v>
      </c>
      <c r="N6081" s="8" t="s">
        <v>10716</v>
      </c>
      <c r="O6081" s="8" t="s">
        <v>45791</v>
      </c>
      <c r="P6081" s="8" t="s">
        <v>776</v>
      </c>
      <c r="Q6081" s="8" t="s">
        <v>34724</v>
      </c>
      <c r="R6081" s="8" t="s">
        <v>34725</v>
      </c>
      <c r="S6081" s="17" t="s">
        <v>34726</v>
      </c>
      <c r="T6081" s="18">
        <v>43030</v>
      </c>
      <c r="U6081" s="8">
        <v>0.25</v>
      </c>
      <c r="V6081" s="8">
        <v>0.35416666666666669</v>
      </c>
      <c r="W6081" s="8" t="s">
        <v>1387</v>
      </c>
      <c r="X6081" s="8" t="s">
        <v>35236</v>
      </c>
      <c r="Y6081" s="8" t="s">
        <v>35237</v>
      </c>
      <c r="Z6081" s="17" t="s">
        <v>35238</v>
      </c>
      <c r="AA6081" s="8" t="s">
        <v>35239</v>
      </c>
      <c r="AB6081" s="8" t="s">
        <v>35240</v>
      </c>
    </row>
    <row r="6082" spans="1:28" hidden="1" x14ac:dyDescent="0.2">
      <c r="A6082" s="8" t="s">
        <v>35241</v>
      </c>
      <c r="B6082" s="8" t="s">
        <v>35242</v>
      </c>
      <c r="C6082" s="8" t="s">
        <v>45761</v>
      </c>
      <c r="D6082" s="8" t="s">
        <v>45762</v>
      </c>
      <c r="E6082" s="8" t="s">
        <v>194</v>
      </c>
      <c r="F6082" s="8" t="s">
        <v>133</v>
      </c>
      <c r="G6082" s="8" t="s">
        <v>194</v>
      </c>
      <c r="H6082" s="8" t="s">
        <v>133</v>
      </c>
      <c r="I6082" s="8" t="s">
        <v>34723</v>
      </c>
      <c r="J6082" s="8" t="s">
        <v>28</v>
      </c>
      <c r="K6082" s="8" t="s">
        <v>45730</v>
      </c>
      <c r="L6082" s="8" t="s">
        <v>35235</v>
      </c>
      <c r="M6082" s="8" t="s">
        <v>18663</v>
      </c>
      <c r="N6082" s="8" t="s">
        <v>10716</v>
      </c>
      <c r="O6082" s="8" t="s">
        <v>45791</v>
      </c>
      <c r="P6082" s="8" t="s">
        <v>776</v>
      </c>
      <c r="Q6082" s="8" t="s">
        <v>34724</v>
      </c>
      <c r="R6082" s="8" t="s">
        <v>34725</v>
      </c>
      <c r="S6082" s="17" t="s">
        <v>34726</v>
      </c>
      <c r="T6082" s="18">
        <v>43030</v>
      </c>
      <c r="U6082" s="8">
        <v>0.35416666666666669</v>
      </c>
      <c r="V6082" s="8">
        <v>0.39583333333333331</v>
      </c>
      <c r="W6082" s="8" t="s">
        <v>1495</v>
      </c>
      <c r="X6082" s="8" t="s">
        <v>35243</v>
      </c>
      <c r="Y6082" s="8" t="s">
        <v>9921</v>
      </c>
      <c r="Z6082" s="17" t="s">
        <v>35244</v>
      </c>
      <c r="AA6082" s="8" t="s">
        <v>35245</v>
      </c>
      <c r="AB6082" s="8" t="s">
        <v>35246</v>
      </c>
    </row>
    <row r="6083" spans="1:28" hidden="1" x14ac:dyDescent="0.2">
      <c r="A6083" s="8" t="s">
        <v>35247</v>
      </c>
      <c r="B6083" s="8" t="s">
        <v>35248</v>
      </c>
      <c r="C6083" s="8" t="s">
        <v>45761</v>
      </c>
      <c r="D6083" s="8" t="s">
        <v>45762</v>
      </c>
      <c r="E6083" s="8" t="s">
        <v>194</v>
      </c>
      <c r="F6083" s="8" t="s">
        <v>133</v>
      </c>
      <c r="G6083" s="8" t="s">
        <v>194</v>
      </c>
      <c r="H6083" s="8" t="s">
        <v>133</v>
      </c>
      <c r="I6083" s="8" t="s">
        <v>34723</v>
      </c>
      <c r="J6083" s="8" t="s">
        <v>28</v>
      </c>
      <c r="K6083" s="8" t="s">
        <v>45730</v>
      </c>
      <c r="L6083" s="8" t="s">
        <v>18663</v>
      </c>
      <c r="M6083" s="8" t="s">
        <v>35249</v>
      </c>
      <c r="N6083" s="8" t="s">
        <v>10716</v>
      </c>
      <c r="O6083" s="8" t="s">
        <v>45791</v>
      </c>
      <c r="P6083" s="8" t="s">
        <v>776</v>
      </c>
      <c r="Q6083" s="8" t="s">
        <v>34724</v>
      </c>
      <c r="R6083" s="8" t="s">
        <v>34725</v>
      </c>
      <c r="S6083" s="17" t="s">
        <v>34726</v>
      </c>
      <c r="T6083" s="18">
        <v>43030</v>
      </c>
      <c r="U6083" s="8">
        <v>0.39583333333333331</v>
      </c>
      <c r="V6083" s="8">
        <v>0.45833333333333331</v>
      </c>
      <c r="W6083" s="8" t="s">
        <v>2170</v>
      </c>
      <c r="X6083" s="8" t="s">
        <v>35250</v>
      </c>
      <c r="Y6083" s="8" t="s">
        <v>9965</v>
      </c>
      <c r="Z6083" s="17" t="s">
        <v>35251</v>
      </c>
      <c r="AA6083" s="8" t="s">
        <v>35252</v>
      </c>
      <c r="AB6083" s="8" t="s">
        <v>35253</v>
      </c>
    </row>
    <row r="6084" spans="1:28" hidden="1" x14ac:dyDescent="0.2">
      <c r="A6084" s="8" t="s">
        <v>35254</v>
      </c>
      <c r="B6084" s="8" t="s">
        <v>35255</v>
      </c>
      <c r="C6084" s="8" t="s">
        <v>45761</v>
      </c>
      <c r="D6084" s="8" t="s">
        <v>45762</v>
      </c>
      <c r="E6084" s="8" t="s">
        <v>194</v>
      </c>
      <c r="F6084" s="8" t="s">
        <v>133</v>
      </c>
      <c r="G6084" s="8" t="s">
        <v>194</v>
      </c>
      <c r="H6084" s="8" t="s">
        <v>133</v>
      </c>
      <c r="I6084" s="8" t="s">
        <v>34723</v>
      </c>
      <c r="J6084" s="8" t="s">
        <v>28</v>
      </c>
      <c r="K6084" s="8" t="s">
        <v>45730</v>
      </c>
      <c r="L6084" s="8" t="s">
        <v>35249</v>
      </c>
      <c r="M6084" s="8" t="s">
        <v>35256</v>
      </c>
      <c r="N6084" s="8" t="s">
        <v>10716</v>
      </c>
      <c r="O6084" s="8" t="s">
        <v>45791</v>
      </c>
      <c r="P6084" s="8" t="s">
        <v>776</v>
      </c>
      <c r="Q6084" s="8" t="s">
        <v>34724</v>
      </c>
      <c r="R6084" s="8" t="s">
        <v>34725</v>
      </c>
      <c r="S6084" s="17" t="s">
        <v>34726</v>
      </c>
      <c r="T6084" s="18">
        <v>43030</v>
      </c>
      <c r="U6084" s="8">
        <v>0.45833333333333331</v>
      </c>
      <c r="V6084" s="8">
        <v>0.54166666666666663</v>
      </c>
      <c r="W6084" s="8" t="s">
        <v>1100</v>
      </c>
      <c r="X6084" s="8" t="s">
        <v>35257</v>
      </c>
      <c r="Y6084" s="8" t="s">
        <v>2679</v>
      </c>
      <c r="Z6084" s="17" t="s">
        <v>35258</v>
      </c>
      <c r="AA6084" s="8" t="s">
        <v>35259</v>
      </c>
      <c r="AB6084" s="8" t="s">
        <v>35260</v>
      </c>
    </row>
    <row r="6085" spans="1:28" hidden="1" x14ac:dyDescent="0.2">
      <c r="A6085" s="8" t="s">
        <v>35261</v>
      </c>
      <c r="B6085" s="8" t="s">
        <v>35262</v>
      </c>
      <c r="C6085" s="8" t="s">
        <v>45761</v>
      </c>
      <c r="D6085" s="8" t="s">
        <v>45762</v>
      </c>
      <c r="E6085" s="8" t="s">
        <v>194</v>
      </c>
      <c r="F6085" s="8" t="s">
        <v>133</v>
      </c>
      <c r="G6085" s="8" t="s">
        <v>194</v>
      </c>
      <c r="H6085" s="8" t="s">
        <v>133</v>
      </c>
      <c r="I6085" s="8" t="s">
        <v>34723</v>
      </c>
      <c r="J6085" s="8" t="s">
        <v>28</v>
      </c>
      <c r="K6085" s="8" t="s">
        <v>45730</v>
      </c>
      <c r="L6085" s="8" t="s">
        <v>35256</v>
      </c>
      <c r="M6085" s="8" t="s">
        <v>31465</v>
      </c>
      <c r="N6085" s="8" t="s">
        <v>10716</v>
      </c>
      <c r="O6085" s="8" t="s">
        <v>45791</v>
      </c>
      <c r="P6085" s="8" t="s">
        <v>776</v>
      </c>
      <c r="Q6085" s="8" t="s">
        <v>34724</v>
      </c>
      <c r="R6085" s="8" t="s">
        <v>34725</v>
      </c>
      <c r="S6085" s="17" t="s">
        <v>34726</v>
      </c>
      <c r="T6085" s="18">
        <v>43030</v>
      </c>
      <c r="U6085" s="8">
        <v>0.54166666666666663</v>
      </c>
      <c r="V6085" s="8">
        <v>0.625</v>
      </c>
      <c r="W6085" s="8" t="s">
        <v>1100</v>
      </c>
      <c r="X6085" s="8" t="s">
        <v>35263</v>
      </c>
      <c r="Y6085" s="8" t="s">
        <v>35264</v>
      </c>
      <c r="Z6085" s="17" t="s">
        <v>35265</v>
      </c>
      <c r="AA6085" s="8" t="s">
        <v>35266</v>
      </c>
      <c r="AB6085" s="8" t="s">
        <v>35267</v>
      </c>
    </row>
    <row r="6086" spans="1:28" hidden="1" x14ac:dyDescent="0.2">
      <c r="A6086" s="8" t="s">
        <v>35268</v>
      </c>
      <c r="B6086" s="8" t="s">
        <v>35269</v>
      </c>
      <c r="C6086" s="8" t="s">
        <v>45761</v>
      </c>
      <c r="D6086" s="8" t="s">
        <v>45762</v>
      </c>
      <c r="E6086" s="8" t="s">
        <v>194</v>
      </c>
      <c r="F6086" s="8" t="s">
        <v>133</v>
      </c>
      <c r="G6086" s="8" t="s">
        <v>194</v>
      </c>
      <c r="H6086" s="8" t="s">
        <v>133</v>
      </c>
      <c r="I6086" s="8" t="s">
        <v>34723</v>
      </c>
      <c r="J6086" s="8" t="s">
        <v>28</v>
      </c>
      <c r="K6086" s="8" t="s">
        <v>45730</v>
      </c>
      <c r="L6086" s="8" t="s">
        <v>31465</v>
      </c>
      <c r="M6086" s="8" t="s">
        <v>2355</v>
      </c>
      <c r="N6086" s="8" t="s">
        <v>10716</v>
      </c>
      <c r="O6086" s="8" t="s">
        <v>45791</v>
      </c>
      <c r="P6086" s="8" t="s">
        <v>776</v>
      </c>
      <c r="Q6086" s="8" t="s">
        <v>34724</v>
      </c>
      <c r="R6086" s="8" t="s">
        <v>34725</v>
      </c>
      <c r="S6086" s="17" t="s">
        <v>34726</v>
      </c>
      <c r="T6086" s="18">
        <v>43030</v>
      </c>
      <c r="U6086" s="8">
        <v>0.625</v>
      </c>
      <c r="V6086" s="8">
        <v>0.72916666666666663</v>
      </c>
      <c r="W6086" s="8" t="s">
        <v>1387</v>
      </c>
      <c r="X6086" s="8" t="s">
        <v>35270</v>
      </c>
      <c r="Y6086" s="8" t="s">
        <v>2679</v>
      </c>
      <c r="Z6086" s="17" t="s">
        <v>35271</v>
      </c>
      <c r="AA6086" s="8" t="s">
        <v>35272</v>
      </c>
      <c r="AB6086" s="8" t="s">
        <v>35273</v>
      </c>
    </row>
    <row r="6087" spans="1:28" hidden="1" x14ac:dyDescent="0.2">
      <c r="A6087" s="8" t="s">
        <v>35274</v>
      </c>
      <c r="B6087" s="8" t="s">
        <v>35275</v>
      </c>
      <c r="C6087" s="8" t="s">
        <v>45761</v>
      </c>
      <c r="D6087" s="8" t="s">
        <v>45762</v>
      </c>
      <c r="E6087" s="8" t="s">
        <v>154</v>
      </c>
      <c r="F6087" s="8" t="s">
        <v>133</v>
      </c>
      <c r="G6087" s="8" t="s">
        <v>154</v>
      </c>
      <c r="H6087" s="8" t="s">
        <v>133</v>
      </c>
      <c r="I6087" s="8" t="s">
        <v>34723</v>
      </c>
      <c r="J6087" s="8" t="s">
        <v>28</v>
      </c>
      <c r="K6087" s="8" t="s">
        <v>45730</v>
      </c>
      <c r="L6087" s="8" t="s">
        <v>155</v>
      </c>
      <c r="M6087" s="8" t="s">
        <v>9049</v>
      </c>
      <c r="N6087" s="8" t="s">
        <v>10716</v>
      </c>
      <c r="O6087" s="8" t="s">
        <v>45791</v>
      </c>
      <c r="P6087" s="8" t="s">
        <v>776</v>
      </c>
      <c r="Q6087" s="8" t="s">
        <v>34724</v>
      </c>
      <c r="R6087" s="8" t="s">
        <v>34725</v>
      </c>
      <c r="S6087" s="17" t="s">
        <v>34726</v>
      </c>
      <c r="T6087" s="18">
        <v>43031</v>
      </c>
      <c r="U6087" s="8">
        <v>0.25</v>
      </c>
      <c r="V6087" s="8">
        <v>0.41666666666666669</v>
      </c>
      <c r="W6087" s="8" t="s">
        <v>739</v>
      </c>
      <c r="X6087" s="8" t="s">
        <v>10006</v>
      </c>
      <c r="Y6087" s="8" t="s">
        <v>10007</v>
      </c>
      <c r="Z6087" s="17" t="s">
        <v>35276</v>
      </c>
      <c r="AA6087" s="8" t="s">
        <v>35277</v>
      </c>
      <c r="AB6087" s="8" t="s">
        <v>35278</v>
      </c>
    </row>
    <row r="6088" spans="1:28" hidden="1" x14ac:dyDescent="0.2">
      <c r="A6088" s="8" t="s">
        <v>35279</v>
      </c>
      <c r="B6088" s="8" t="s">
        <v>35280</v>
      </c>
      <c r="C6088" s="8" t="s">
        <v>45761</v>
      </c>
      <c r="D6088" s="8" t="s">
        <v>45762</v>
      </c>
      <c r="E6088" s="8" t="s">
        <v>154</v>
      </c>
      <c r="F6088" s="8" t="s">
        <v>133</v>
      </c>
      <c r="G6088" s="8" t="s">
        <v>154</v>
      </c>
      <c r="H6088" s="8" t="s">
        <v>133</v>
      </c>
      <c r="I6088" s="8" t="s">
        <v>34723</v>
      </c>
      <c r="J6088" s="8" t="s">
        <v>28</v>
      </c>
      <c r="K6088" s="8" t="s">
        <v>45730</v>
      </c>
      <c r="L6088" s="8" t="s">
        <v>9049</v>
      </c>
      <c r="M6088" s="8" t="s">
        <v>9056</v>
      </c>
      <c r="N6088" s="8" t="s">
        <v>10716</v>
      </c>
      <c r="O6088" s="8" t="s">
        <v>45791</v>
      </c>
      <c r="P6088" s="8" t="s">
        <v>776</v>
      </c>
      <c r="Q6088" s="8" t="s">
        <v>34724</v>
      </c>
      <c r="R6088" s="8" t="s">
        <v>34725</v>
      </c>
      <c r="S6088" s="17" t="s">
        <v>34726</v>
      </c>
      <c r="T6088" s="18">
        <v>43031</v>
      </c>
      <c r="U6088" s="8">
        <v>0.41666666666666669</v>
      </c>
      <c r="V6088" s="8">
        <v>0.45833333333333331</v>
      </c>
      <c r="W6088" s="8" t="s">
        <v>1495</v>
      </c>
      <c r="X6088" s="8" t="s">
        <v>35281</v>
      </c>
      <c r="Y6088" s="8" t="s">
        <v>35264</v>
      </c>
      <c r="Z6088" s="17" t="s">
        <v>7626</v>
      </c>
      <c r="AA6088" s="8" t="s">
        <v>35282</v>
      </c>
      <c r="AB6088" s="8" t="s">
        <v>35283</v>
      </c>
    </row>
    <row r="6089" spans="1:28" hidden="1" x14ac:dyDescent="0.2">
      <c r="A6089" s="8" t="s">
        <v>35284</v>
      </c>
      <c r="B6089" s="8" t="s">
        <v>35285</v>
      </c>
      <c r="C6089" s="8" t="s">
        <v>45761</v>
      </c>
      <c r="D6089" s="8" t="s">
        <v>45762</v>
      </c>
      <c r="E6089" s="8" t="s">
        <v>154</v>
      </c>
      <c r="F6089" s="8" t="s">
        <v>133</v>
      </c>
      <c r="G6089" s="8" t="s">
        <v>154</v>
      </c>
      <c r="H6089" s="8" t="s">
        <v>133</v>
      </c>
      <c r="I6089" s="8" t="s">
        <v>34723</v>
      </c>
      <c r="J6089" s="8" t="s">
        <v>28</v>
      </c>
      <c r="K6089" s="8" t="s">
        <v>45730</v>
      </c>
      <c r="L6089" s="8" t="s">
        <v>9056</v>
      </c>
      <c r="M6089" s="8" t="s">
        <v>9069</v>
      </c>
      <c r="N6089" s="8" t="s">
        <v>10716</v>
      </c>
      <c r="O6089" s="8" t="s">
        <v>45791</v>
      </c>
      <c r="P6089" s="8" t="s">
        <v>776</v>
      </c>
      <c r="Q6089" s="8" t="s">
        <v>34724</v>
      </c>
      <c r="R6089" s="8" t="s">
        <v>34725</v>
      </c>
      <c r="S6089" s="17" t="s">
        <v>34726</v>
      </c>
      <c r="T6089" s="18">
        <v>43031</v>
      </c>
      <c r="U6089" s="8">
        <v>0.45833333333333331</v>
      </c>
      <c r="V6089" s="8">
        <v>0.54166666666666663</v>
      </c>
      <c r="W6089" s="8" t="s">
        <v>1100</v>
      </c>
      <c r="X6089" s="8" t="s">
        <v>35286</v>
      </c>
      <c r="Y6089" s="8" t="s">
        <v>10007</v>
      </c>
      <c r="Z6089" s="17" t="s">
        <v>35287</v>
      </c>
      <c r="AA6089" s="8" t="s">
        <v>35288</v>
      </c>
      <c r="AB6089" s="8" t="s">
        <v>35289</v>
      </c>
    </row>
    <row r="6090" spans="1:28" hidden="1" x14ac:dyDescent="0.2">
      <c r="A6090" s="8" t="s">
        <v>35290</v>
      </c>
      <c r="B6090" s="8" t="s">
        <v>35291</v>
      </c>
      <c r="C6090" s="8" t="s">
        <v>45761</v>
      </c>
      <c r="D6090" s="8" t="s">
        <v>45762</v>
      </c>
      <c r="E6090" s="8" t="s">
        <v>154</v>
      </c>
      <c r="F6090" s="8" t="s">
        <v>133</v>
      </c>
      <c r="G6090" s="8" t="s">
        <v>154</v>
      </c>
      <c r="H6090" s="8" t="s">
        <v>133</v>
      </c>
      <c r="I6090" s="8" t="s">
        <v>34723</v>
      </c>
      <c r="J6090" s="8" t="s">
        <v>28</v>
      </c>
      <c r="K6090" s="8" t="s">
        <v>45730</v>
      </c>
      <c r="L6090" s="8" t="s">
        <v>9069</v>
      </c>
      <c r="M6090" s="8" t="s">
        <v>2392</v>
      </c>
      <c r="N6090" s="8" t="s">
        <v>10716</v>
      </c>
      <c r="O6090" s="8" t="s">
        <v>45791</v>
      </c>
      <c r="P6090" s="8" t="s">
        <v>776</v>
      </c>
      <c r="Q6090" s="8" t="s">
        <v>34724</v>
      </c>
      <c r="R6090" s="8" t="s">
        <v>34725</v>
      </c>
      <c r="S6090" s="17" t="s">
        <v>34726</v>
      </c>
      <c r="T6090" s="18">
        <v>43031</v>
      </c>
      <c r="U6090" s="8">
        <v>0.54166666666666663</v>
      </c>
      <c r="V6090" s="8">
        <v>0.72916666666666663</v>
      </c>
      <c r="W6090" s="8" t="s">
        <v>8032</v>
      </c>
      <c r="X6090" s="8" t="s">
        <v>35286</v>
      </c>
      <c r="Y6090" s="8" t="s">
        <v>10015</v>
      </c>
      <c r="Z6090" s="17" t="s">
        <v>35292</v>
      </c>
      <c r="AA6090" s="8" t="s">
        <v>35293</v>
      </c>
      <c r="AB6090" s="8" t="s">
        <v>35294</v>
      </c>
    </row>
    <row r="6091" spans="1:28" hidden="1" x14ac:dyDescent="0.2">
      <c r="A6091" s="8" t="s">
        <v>35295</v>
      </c>
      <c r="B6091" s="8" t="s">
        <v>35296</v>
      </c>
      <c r="C6091" s="8" t="s">
        <v>45761</v>
      </c>
      <c r="D6091" s="8" t="s">
        <v>45762</v>
      </c>
      <c r="E6091" s="8" t="s">
        <v>164</v>
      </c>
      <c r="F6091" s="8" t="s">
        <v>133</v>
      </c>
      <c r="G6091" s="8" t="s">
        <v>164</v>
      </c>
      <c r="H6091" s="8" t="s">
        <v>133</v>
      </c>
      <c r="I6091" s="8" t="s">
        <v>34723</v>
      </c>
      <c r="J6091" s="8" t="s">
        <v>28</v>
      </c>
      <c r="K6091" s="8" t="s">
        <v>45730</v>
      </c>
      <c r="L6091" s="8" t="s">
        <v>165</v>
      </c>
      <c r="M6091" s="8" t="s">
        <v>35297</v>
      </c>
      <c r="N6091" s="8" t="s">
        <v>10716</v>
      </c>
      <c r="O6091" s="8" t="s">
        <v>45791</v>
      </c>
      <c r="P6091" s="8" t="s">
        <v>776</v>
      </c>
      <c r="Q6091" s="8" t="s">
        <v>34724</v>
      </c>
      <c r="R6091" s="8" t="s">
        <v>34725</v>
      </c>
      <c r="S6091" s="17" t="s">
        <v>34726</v>
      </c>
      <c r="T6091" s="18">
        <v>43032</v>
      </c>
      <c r="U6091" s="8">
        <v>0.25</v>
      </c>
      <c r="V6091" s="8">
        <v>0.5</v>
      </c>
      <c r="W6091" s="8" t="s">
        <v>30</v>
      </c>
      <c r="X6091" s="8" t="s">
        <v>35298</v>
      </c>
      <c r="Y6091" s="8" t="s">
        <v>35299</v>
      </c>
      <c r="Z6091" s="17" t="s">
        <v>35300</v>
      </c>
      <c r="AA6091" s="8" t="s">
        <v>35301</v>
      </c>
      <c r="AB6091" s="8" t="s">
        <v>35302</v>
      </c>
    </row>
    <row r="6092" spans="1:28" hidden="1" x14ac:dyDescent="0.2">
      <c r="A6092" s="8" t="s">
        <v>35303</v>
      </c>
      <c r="B6092" s="8" t="s">
        <v>35304</v>
      </c>
      <c r="C6092" s="8" t="s">
        <v>45761</v>
      </c>
      <c r="D6092" s="8" t="s">
        <v>45762</v>
      </c>
      <c r="E6092" s="8" t="s">
        <v>164</v>
      </c>
      <c r="F6092" s="8" t="s">
        <v>133</v>
      </c>
      <c r="G6092" s="8" t="s">
        <v>164</v>
      </c>
      <c r="H6092" s="8" t="s">
        <v>133</v>
      </c>
      <c r="I6092" s="8" t="s">
        <v>34723</v>
      </c>
      <c r="J6092" s="8" t="s">
        <v>28</v>
      </c>
      <c r="K6092" s="8" t="s">
        <v>45730</v>
      </c>
      <c r="L6092" s="8" t="s">
        <v>35297</v>
      </c>
      <c r="M6092" s="8" t="s">
        <v>11340</v>
      </c>
      <c r="N6092" s="8" t="s">
        <v>10716</v>
      </c>
      <c r="O6092" s="8" t="s">
        <v>45791</v>
      </c>
      <c r="P6092" s="8" t="s">
        <v>776</v>
      </c>
      <c r="Q6092" s="8" t="s">
        <v>34724</v>
      </c>
      <c r="R6092" s="8" t="s">
        <v>34725</v>
      </c>
      <c r="S6092" s="17" t="s">
        <v>34726</v>
      </c>
      <c r="T6092" s="18">
        <v>43032</v>
      </c>
      <c r="U6092" s="8">
        <v>0.5</v>
      </c>
      <c r="V6092" s="8">
        <v>0.58333333333333337</v>
      </c>
      <c r="W6092" s="8" t="s">
        <v>1100</v>
      </c>
      <c r="X6092" s="8" t="s">
        <v>35305</v>
      </c>
      <c r="Y6092" s="8" t="s">
        <v>35306</v>
      </c>
      <c r="Z6092" s="17" t="s">
        <v>21565</v>
      </c>
      <c r="AA6092" s="8" t="s">
        <v>35307</v>
      </c>
      <c r="AB6092" s="8" t="s">
        <v>35308</v>
      </c>
    </row>
    <row r="6093" spans="1:28" hidden="1" x14ac:dyDescent="0.2">
      <c r="A6093" s="8" t="s">
        <v>35309</v>
      </c>
      <c r="B6093" s="8" t="s">
        <v>35310</v>
      </c>
      <c r="C6093" s="8" t="s">
        <v>45761</v>
      </c>
      <c r="D6093" s="8" t="s">
        <v>45762</v>
      </c>
      <c r="E6093" s="8" t="s">
        <v>164</v>
      </c>
      <c r="F6093" s="8" t="s">
        <v>133</v>
      </c>
      <c r="G6093" s="8" t="s">
        <v>164</v>
      </c>
      <c r="H6093" s="8" t="s">
        <v>133</v>
      </c>
      <c r="I6093" s="8" t="s">
        <v>34723</v>
      </c>
      <c r="J6093" s="8" t="s">
        <v>28</v>
      </c>
      <c r="K6093" s="8" t="s">
        <v>45730</v>
      </c>
      <c r="L6093" s="8" t="s">
        <v>11340</v>
      </c>
      <c r="M6093" s="8" t="s">
        <v>35311</v>
      </c>
      <c r="N6093" s="8" t="s">
        <v>10716</v>
      </c>
      <c r="O6093" s="8" t="s">
        <v>45791</v>
      </c>
      <c r="P6093" s="8" t="s">
        <v>776</v>
      </c>
      <c r="Q6093" s="8" t="s">
        <v>34724</v>
      </c>
      <c r="R6093" s="8" t="s">
        <v>34725</v>
      </c>
      <c r="S6093" s="17" t="s">
        <v>34726</v>
      </c>
      <c r="T6093" s="18">
        <v>43032</v>
      </c>
      <c r="U6093" s="8">
        <v>0.58333333333333337</v>
      </c>
      <c r="V6093" s="8">
        <v>0.66666666666666663</v>
      </c>
      <c r="W6093" s="8" t="s">
        <v>1100</v>
      </c>
      <c r="X6093" s="8" t="s">
        <v>35312</v>
      </c>
      <c r="Y6093" s="8" t="s">
        <v>35313</v>
      </c>
      <c r="Z6093" s="17" t="s">
        <v>21565</v>
      </c>
      <c r="AA6093" s="8" t="s">
        <v>35314</v>
      </c>
      <c r="AB6093" s="8" t="s">
        <v>35315</v>
      </c>
    </row>
    <row r="6094" spans="1:28" hidden="1" x14ac:dyDescent="0.2">
      <c r="A6094" s="8" t="s">
        <v>35316</v>
      </c>
      <c r="B6094" s="8" t="s">
        <v>35317</v>
      </c>
      <c r="C6094" s="8" t="s">
        <v>45761</v>
      </c>
      <c r="D6094" s="8" t="s">
        <v>45762</v>
      </c>
      <c r="E6094" s="8" t="s">
        <v>164</v>
      </c>
      <c r="F6094" s="8" t="s">
        <v>133</v>
      </c>
      <c r="G6094" s="8" t="s">
        <v>164</v>
      </c>
      <c r="H6094" s="8" t="s">
        <v>133</v>
      </c>
      <c r="I6094" s="8" t="s">
        <v>34723</v>
      </c>
      <c r="J6094" s="8" t="s">
        <v>28</v>
      </c>
      <c r="K6094" s="8" t="s">
        <v>45730</v>
      </c>
      <c r="L6094" s="8" t="s">
        <v>35311</v>
      </c>
      <c r="M6094" s="8" t="s">
        <v>2443</v>
      </c>
      <c r="N6094" s="8" t="s">
        <v>10716</v>
      </c>
      <c r="O6094" s="8" t="s">
        <v>45791</v>
      </c>
      <c r="P6094" s="8" t="s">
        <v>776</v>
      </c>
      <c r="Q6094" s="8" t="s">
        <v>34724</v>
      </c>
      <c r="R6094" s="8" t="s">
        <v>34725</v>
      </c>
      <c r="S6094" s="17" t="s">
        <v>34726</v>
      </c>
      <c r="T6094" s="18">
        <v>43032</v>
      </c>
      <c r="U6094" s="8">
        <v>0.66666666666666663</v>
      </c>
      <c r="V6094" s="8">
        <v>0.72916666666666663</v>
      </c>
      <c r="W6094" s="8" t="s">
        <v>2170</v>
      </c>
      <c r="X6094" s="8" t="s">
        <v>35318</v>
      </c>
      <c r="Y6094" s="8" t="s">
        <v>35313</v>
      </c>
      <c r="Z6094" s="17" t="s">
        <v>35319</v>
      </c>
      <c r="AA6094" s="8" t="s">
        <v>35320</v>
      </c>
      <c r="AB6094" s="8" t="s">
        <v>35321</v>
      </c>
    </row>
    <row r="6095" spans="1:28" hidden="1" x14ac:dyDescent="0.2">
      <c r="A6095" s="8" t="s">
        <v>35322</v>
      </c>
      <c r="B6095" s="8" t="s">
        <v>35323</v>
      </c>
      <c r="C6095" s="8" t="s">
        <v>45761</v>
      </c>
      <c r="D6095" s="8" t="s">
        <v>45762</v>
      </c>
      <c r="E6095" s="8" t="s">
        <v>205</v>
      </c>
      <c r="F6095" s="8" t="s">
        <v>204</v>
      </c>
      <c r="G6095" s="8" t="s">
        <v>205</v>
      </c>
      <c r="H6095" s="8" t="s">
        <v>204</v>
      </c>
      <c r="I6095" s="8" t="s">
        <v>34723</v>
      </c>
      <c r="J6095" s="8" t="s">
        <v>28</v>
      </c>
      <c r="K6095" s="8" t="s">
        <v>45730</v>
      </c>
      <c r="L6095" s="8" t="s">
        <v>206</v>
      </c>
      <c r="M6095" s="8" t="s">
        <v>9109</v>
      </c>
      <c r="N6095" s="8" t="s">
        <v>10716</v>
      </c>
      <c r="O6095" s="8" t="s">
        <v>45791</v>
      </c>
      <c r="P6095" s="8" t="s">
        <v>776</v>
      </c>
      <c r="Q6095" s="8" t="s">
        <v>34724</v>
      </c>
      <c r="R6095" s="8" t="s">
        <v>34725</v>
      </c>
      <c r="S6095" s="17" t="s">
        <v>34726</v>
      </c>
      <c r="T6095" s="18">
        <v>43033</v>
      </c>
      <c r="U6095" s="8">
        <v>0.25</v>
      </c>
      <c r="V6095" s="8">
        <v>0.33333333333333331</v>
      </c>
      <c r="W6095" s="8" t="s">
        <v>1100</v>
      </c>
      <c r="X6095" s="8" t="s">
        <v>7489</v>
      </c>
      <c r="Y6095" s="8" t="s">
        <v>2430</v>
      </c>
      <c r="Z6095" s="17" t="s">
        <v>35324</v>
      </c>
      <c r="AA6095" s="8" t="s">
        <v>35325</v>
      </c>
      <c r="AB6095" s="8" t="s">
        <v>35326</v>
      </c>
    </row>
    <row r="6096" spans="1:28" hidden="1" x14ac:dyDescent="0.2">
      <c r="A6096" s="8" t="s">
        <v>35327</v>
      </c>
      <c r="B6096" s="8" t="s">
        <v>35328</v>
      </c>
      <c r="C6096" s="8" t="s">
        <v>45761</v>
      </c>
      <c r="D6096" s="8" t="s">
        <v>45762</v>
      </c>
      <c r="E6096" s="8" t="s">
        <v>205</v>
      </c>
      <c r="F6096" s="8" t="s">
        <v>204</v>
      </c>
      <c r="G6096" s="8" t="s">
        <v>205</v>
      </c>
      <c r="H6096" s="8" t="s">
        <v>204</v>
      </c>
      <c r="I6096" s="8" t="s">
        <v>34723</v>
      </c>
      <c r="J6096" s="8" t="s">
        <v>28</v>
      </c>
      <c r="K6096" s="8" t="s">
        <v>45730</v>
      </c>
      <c r="L6096" s="8" t="s">
        <v>9109</v>
      </c>
      <c r="M6096" s="8" t="s">
        <v>20721</v>
      </c>
      <c r="N6096" s="8" t="s">
        <v>10716</v>
      </c>
      <c r="O6096" s="8" t="s">
        <v>45791</v>
      </c>
      <c r="P6096" s="8" t="s">
        <v>776</v>
      </c>
      <c r="Q6096" s="8" t="s">
        <v>34724</v>
      </c>
      <c r="R6096" s="8" t="s">
        <v>34725</v>
      </c>
      <c r="S6096" s="17" t="s">
        <v>34726</v>
      </c>
      <c r="T6096" s="18">
        <v>43033</v>
      </c>
      <c r="U6096" s="8">
        <v>0.33333333333333331</v>
      </c>
      <c r="V6096" s="8">
        <v>0.41666666666666669</v>
      </c>
      <c r="W6096" s="8" t="s">
        <v>1100</v>
      </c>
      <c r="X6096" s="8" t="s">
        <v>7497</v>
      </c>
      <c r="Y6096" s="8" t="s">
        <v>7329</v>
      </c>
      <c r="Z6096" s="17" t="s">
        <v>35329</v>
      </c>
      <c r="AA6096" s="8" t="s">
        <v>35330</v>
      </c>
      <c r="AB6096" s="8" t="s">
        <v>35331</v>
      </c>
    </row>
    <row r="6097" spans="1:28" hidden="1" x14ac:dyDescent="0.2">
      <c r="A6097" s="8" t="s">
        <v>35332</v>
      </c>
      <c r="B6097" s="8" t="s">
        <v>35333</v>
      </c>
      <c r="C6097" s="8" t="s">
        <v>45761</v>
      </c>
      <c r="D6097" s="8" t="s">
        <v>45762</v>
      </c>
      <c r="E6097" s="8" t="s">
        <v>205</v>
      </c>
      <c r="F6097" s="8" t="s">
        <v>204</v>
      </c>
      <c r="G6097" s="8" t="s">
        <v>205</v>
      </c>
      <c r="H6097" s="8" t="s">
        <v>204</v>
      </c>
      <c r="I6097" s="8" t="s">
        <v>34723</v>
      </c>
      <c r="J6097" s="8" t="s">
        <v>28</v>
      </c>
      <c r="K6097" s="8" t="s">
        <v>45730</v>
      </c>
      <c r="L6097" s="8" t="s">
        <v>20721</v>
      </c>
      <c r="M6097" s="8" t="s">
        <v>35334</v>
      </c>
      <c r="N6097" s="8" t="s">
        <v>10716</v>
      </c>
      <c r="O6097" s="8" t="s">
        <v>45791</v>
      </c>
      <c r="P6097" s="8" t="s">
        <v>776</v>
      </c>
      <c r="Q6097" s="8" t="s">
        <v>34724</v>
      </c>
      <c r="R6097" s="8" t="s">
        <v>34725</v>
      </c>
      <c r="S6097" s="17" t="s">
        <v>34726</v>
      </c>
      <c r="T6097" s="18">
        <v>43033</v>
      </c>
      <c r="U6097" s="8">
        <v>0.41666666666666669</v>
      </c>
      <c r="V6097" s="8">
        <v>0.64583333333333337</v>
      </c>
      <c r="W6097" s="8" t="s">
        <v>2712</v>
      </c>
      <c r="X6097" s="8" t="s">
        <v>7504</v>
      </c>
      <c r="Y6097" s="8" t="s">
        <v>35335</v>
      </c>
      <c r="Z6097" s="17" t="s">
        <v>35336</v>
      </c>
      <c r="AA6097" s="8" t="s">
        <v>35337</v>
      </c>
      <c r="AB6097" s="8" t="s">
        <v>35338</v>
      </c>
    </row>
    <row r="6098" spans="1:28" hidden="1" x14ac:dyDescent="0.2">
      <c r="A6098" s="8" t="s">
        <v>35339</v>
      </c>
      <c r="B6098" s="8" t="s">
        <v>35340</v>
      </c>
      <c r="C6098" s="8" t="s">
        <v>45761</v>
      </c>
      <c r="D6098" s="8" t="s">
        <v>45762</v>
      </c>
      <c r="E6098" s="8" t="s">
        <v>205</v>
      </c>
      <c r="F6098" s="8" t="s">
        <v>204</v>
      </c>
      <c r="G6098" s="8" t="s">
        <v>205</v>
      </c>
      <c r="H6098" s="8" t="s">
        <v>204</v>
      </c>
      <c r="I6098" s="8" t="s">
        <v>34723</v>
      </c>
      <c r="J6098" s="8" t="s">
        <v>28</v>
      </c>
      <c r="K6098" s="8" t="s">
        <v>45730</v>
      </c>
      <c r="L6098" s="8" t="s">
        <v>35334</v>
      </c>
      <c r="M6098" s="8" t="s">
        <v>35341</v>
      </c>
      <c r="N6098" s="8" t="s">
        <v>10716</v>
      </c>
      <c r="O6098" s="8" t="s">
        <v>45791</v>
      </c>
      <c r="P6098" s="8" t="s">
        <v>776</v>
      </c>
      <c r="Q6098" s="8" t="s">
        <v>34724</v>
      </c>
      <c r="R6098" s="8" t="s">
        <v>34725</v>
      </c>
      <c r="S6098" s="17" t="s">
        <v>34726</v>
      </c>
      <c r="T6098" s="18">
        <v>43033</v>
      </c>
      <c r="U6098" s="8">
        <v>0.64583333333333337</v>
      </c>
      <c r="V6098" s="8">
        <v>0.6875</v>
      </c>
      <c r="W6098" s="8" t="s">
        <v>1495</v>
      </c>
      <c r="X6098" s="8" t="s">
        <v>7520</v>
      </c>
      <c r="Y6098" s="8" t="s">
        <v>7521</v>
      </c>
      <c r="Z6098" s="17" t="s">
        <v>35342</v>
      </c>
      <c r="AA6098" s="8" t="s">
        <v>35343</v>
      </c>
      <c r="AB6098" s="8" t="s">
        <v>35344</v>
      </c>
    </row>
    <row r="6099" spans="1:28" hidden="1" x14ac:dyDescent="0.2">
      <c r="A6099" s="8" t="s">
        <v>35345</v>
      </c>
      <c r="B6099" s="8" t="s">
        <v>35346</v>
      </c>
      <c r="C6099" s="8" t="s">
        <v>45761</v>
      </c>
      <c r="D6099" s="8" t="s">
        <v>45762</v>
      </c>
      <c r="E6099" s="8" t="s">
        <v>205</v>
      </c>
      <c r="F6099" s="8" t="s">
        <v>204</v>
      </c>
      <c r="G6099" s="8" t="s">
        <v>205</v>
      </c>
      <c r="H6099" s="8" t="s">
        <v>204</v>
      </c>
      <c r="I6099" s="8" t="s">
        <v>34723</v>
      </c>
      <c r="J6099" s="8" t="s">
        <v>28</v>
      </c>
      <c r="K6099" s="8" t="s">
        <v>45730</v>
      </c>
      <c r="L6099" s="8" t="s">
        <v>35341</v>
      </c>
      <c r="M6099" s="8" t="s">
        <v>2450</v>
      </c>
      <c r="N6099" s="8" t="s">
        <v>10716</v>
      </c>
      <c r="O6099" s="8" t="s">
        <v>45791</v>
      </c>
      <c r="P6099" s="8" t="s">
        <v>776</v>
      </c>
      <c r="Q6099" s="8" t="s">
        <v>34724</v>
      </c>
      <c r="R6099" s="8" t="s">
        <v>34725</v>
      </c>
      <c r="S6099" s="17" t="s">
        <v>34726</v>
      </c>
      <c r="T6099" s="18">
        <v>43033</v>
      </c>
      <c r="U6099" s="8">
        <v>0.6875</v>
      </c>
      <c r="V6099" s="8">
        <v>0.72916666666666663</v>
      </c>
      <c r="W6099" s="8" t="s">
        <v>1495</v>
      </c>
      <c r="X6099" s="8" t="s">
        <v>7512</v>
      </c>
      <c r="Y6099" s="8" t="s">
        <v>7513</v>
      </c>
      <c r="Z6099" s="17" t="s">
        <v>35347</v>
      </c>
      <c r="AA6099" s="8" t="s">
        <v>35348</v>
      </c>
      <c r="AB6099" s="8" t="s">
        <v>35349</v>
      </c>
    </row>
    <row r="6100" spans="1:28" hidden="1" x14ac:dyDescent="0.2">
      <c r="A6100" s="8" t="s">
        <v>35350</v>
      </c>
      <c r="B6100" s="8" t="s">
        <v>35351</v>
      </c>
      <c r="C6100" s="8" t="s">
        <v>45761</v>
      </c>
      <c r="D6100" s="8" t="s">
        <v>45762</v>
      </c>
      <c r="E6100" s="8" t="s">
        <v>215</v>
      </c>
      <c r="F6100" s="8" t="s">
        <v>204</v>
      </c>
      <c r="G6100" s="8" t="s">
        <v>215</v>
      </c>
      <c r="H6100" s="8" t="s">
        <v>204</v>
      </c>
      <c r="I6100" s="8" t="s">
        <v>34723</v>
      </c>
      <c r="J6100" s="8" t="s">
        <v>28</v>
      </c>
      <c r="K6100" s="8" t="s">
        <v>45730</v>
      </c>
      <c r="L6100" s="8" t="s">
        <v>216</v>
      </c>
      <c r="M6100" s="8" t="s">
        <v>12111</v>
      </c>
      <c r="N6100" s="8" t="s">
        <v>10716</v>
      </c>
      <c r="O6100" s="8" t="s">
        <v>45791</v>
      </c>
      <c r="P6100" s="8" t="s">
        <v>776</v>
      </c>
      <c r="Q6100" s="8" t="s">
        <v>34724</v>
      </c>
      <c r="R6100" s="8" t="s">
        <v>34725</v>
      </c>
      <c r="S6100" s="17" t="s">
        <v>34726</v>
      </c>
      <c r="T6100" s="18">
        <v>43034</v>
      </c>
      <c r="U6100" s="8">
        <v>0.25</v>
      </c>
      <c r="V6100" s="8">
        <v>0.29166666666666669</v>
      </c>
      <c r="W6100" s="8" t="s">
        <v>1495</v>
      </c>
      <c r="X6100" s="8" t="s">
        <v>2451</v>
      </c>
      <c r="Y6100" s="8" t="s">
        <v>2452</v>
      </c>
      <c r="Z6100" s="17" t="s">
        <v>35352</v>
      </c>
      <c r="AA6100" s="8" t="s">
        <v>35353</v>
      </c>
      <c r="AB6100" s="8" t="s">
        <v>35354</v>
      </c>
    </row>
    <row r="6101" spans="1:28" hidden="1" x14ac:dyDescent="0.2">
      <c r="A6101" s="8" t="s">
        <v>35355</v>
      </c>
      <c r="B6101" s="8" t="s">
        <v>35356</v>
      </c>
      <c r="C6101" s="8" t="s">
        <v>45761</v>
      </c>
      <c r="D6101" s="8" t="s">
        <v>45762</v>
      </c>
      <c r="E6101" s="8" t="s">
        <v>215</v>
      </c>
      <c r="F6101" s="8" t="s">
        <v>204</v>
      </c>
      <c r="G6101" s="8" t="s">
        <v>215</v>
      </c>
      <c r="H6101" s="8" t="s">
        <v>204</v>
      </c>
      <c r="I6101" s="8" t="s">
        <v>34723</v>
      </c>
      <c r="J6101" s="8" t="s">
        <v>28</v>
      </c>
      <c r="K6101" s="8" t="s">
        <v>45730</v>
      </c>
      <c r="L6101" s="8" t="s">
        <v>12111</v>
      </c>
      <c r="M6101" s="8" t="s">
        <v>9135</v>
      </c>
      <c r="N6101" s="8" t="s">
        <v>10716</v>
      </c>
      <c r="O6101" s="8" t="s">
        <v>45791</v>
      </c>
      <c r="P6101" s="8" t="s">
        <v>776</v>
      </c>
      <c r="Q6101" s="8" t="s">
        <v>34724</v>
      </c>
      <c r="R6101" s="8" t="s">
        <v>34725</v>
      </c>
      <c r="S6101" s="17" t="s">
        <v>34726</v>
      </c>
      <c r="T6101" s="18">
        <v>43034</v>
      </c>
      <c r="U6101" s="8">
        <v>0.29166666666666669</v>
      </c>
      <c r="V6101" s="8">
        <v>0.375</v>
      </c>
      <c r="W6101" s="8" t="s">
        <v>1100</v>
      </c>
      <c r="X6101" s="8" t="s">
        <v>35357</v>
      </c>
      <c r="Y6101" s="8" t="s">
        <v>7534</v>
      </c>
      <c r="Z6101" s="17" t="s">
        <v>35358</v>
      </c>
      <c r="AA6101" s="8" t="s">
        <v>35359</v>
      </c>
      <c r="AB6101" s="8" t="s">
        <v>35360</v>
      </c>
    </row>
    <row r="6102" spans="1:28" hidden="1" x14ac:dyDescent="0.2">
      <c r="A6102" s="8" t="s">
        <v>35361</v>
      </c>
      <c r="B6102" s="8" t="s">
        <v>35362</v>
      </c>
      <c r="C6102" s="8" t="s">
        <v>45761</v>
      </c>
      <c r="D6102" s="8" t="s">
        <v>45762</v>
      </c>
      <c r="E6102" s="8" t="s">
        <v>215</v>
      </c>
      <c r="F6102" s="8" t="s">
        <v>204</v>
      </c>
      <c r="G6102" s="8" t="s">
        <v>215</v>
      </c>
      <c r="H6102" s="8" t="s">
        <v>204</v>
      </c>
      <c r="I6102" s="8" t="s">
        <v>34723</v>
      </c>
      <c r="J6102" s="8" t="s">
        <v>28</v>
      </c>
      <c r="K6102" s="8" t="s">
        <v>45730</v>
      </c>
      <c r="L6102" s="8" t="s">
        <v>9135</v>
      </c>
      <c r="M6102" s="8" t="s">
        <v>35363</v>
      </c>
      <c r="N6102" s="8" t="s">
        <v>10716</v>
      </c>
      <c r="O6102" s="8" t="s">
        <v>45791</v>
      </c>
      <c r="P6102" s="8" t="s">
        <v>776</v>
      </c>
      <c r="Q6102" s="8" t="s">
        <v>34724</v>
      </c>
      <c r="R6102" s="8" t="s">
        <v>34725</v>
      </c>
      <c r="S6102" s="17" t="s">
        <v>34726</v>
      </c>
      <c r="T6102" s="18">
        <v>43034</v>
      </c>
      <c r="U6102" s="8">
        <v>0.375</v>
      </c>
      <c r="V6102" s="8">
        <v>0.39583333333333331</v>
      </c>
      <c r="W6102" s="8" t="s">
        <v>2155</v>
      </c>
      <c r="X6102" s="8" t="s">
        <v>7541</v>
      </c>
      <c r="Y6102" s="8" t="s">
        <v>7542</v>
      </c>
      <c r="Z6102" s="17" t="s">
        <v>35364</v>
      </c>
      <c r="AA6102" s="8" t="s">
        <v>35365</v>
      </c>
      <c r="AB6102" s="8" t="s">
        <v>35366</v>
      </c>
    </row>
    <row r="6103" spans="1:28" hidden="1" x14ac:dyDescent="0.2">
      <c r="A6103" s="8" t="s">
        <v>35367</v>
      </c>
      <c r="B6103" s="8" t="s">
        <v>35368</v>
      </c>
      <c r="C6103" s="8" t="s">
        <v>45761</v>
      </c>
      <c r="D6103" s="8" t="s">
        <v>45762</v>
      </c>
      <c r="E6103" s="8" t="s">
        <v>215</v>
      </c>
      <c r="F6103" s="8" t="s">
        <v>204</v>
      </c>
      <c r="G6103" s="8" t="s">
        <v>215</v>
      </c>
      <c r="H6103" s="8" t="s">
        <v>204</v>
      </c>
      <c r="I6103" s="8" t="s">
        <v>34723</v>
      </c>
      <c r="J6103" s="8" t="s">
        <v>28</v>
      </c>
      <c r="K6103" s="8" t="s">
        <v>45730</v>
      </c>
      <c r="L6103" s="8" t="s">
        <v>35363</v>
      </c>
      <c r="M6103" s="8" t="s">
        <v>15001</v>
      </c>
      <c r="N6103" s="8" t="s">
        <v>10716</v>
      </c>
      <c r="O6103" s="8" t="s">
        <v>45791</v>
      </c>
      <c r="P6103" s="8" t="s">
        <v>776</v>
      </c>
      <c r="Q6103" s="8" t="s">
        <v>34724</v>
      </c>
      <c r="R6103" s="8" t="s">
        <v>34725</v>
      </c>
      <c r="S6103" s="17" t="s">
        <v>34726</v>
      </c>
      <c r="T6103" s="18">
        <v>43034</v>
      </c>
      <c r="U6103" s="8">
        <v>0.39583333333333331</v>
      </c>
      <c r="V6103" s="8">
        <v>0.4375</v>
      </c>
      <c r="W6103" s="8" t="s">
        <v>1495</v>
      </c>
      <c r="X6103" s="8" t="s">
        <v>7548</v>
      </c>
      <c r="Y6103" s="8" t="s">
        <v>7534</v>
      </c>
      <c r="Z6103" s="17" t="s">
        <v>35369</v>
      </c>
      <c r="AA6103" s="8" t="s">
        <v>35370</v>
      </c>
      <c r="AB6103" s="8" t="s">
        <v>35371</v>
      </c>
    </row>
    <row r="6104" spans="1:28" hidden="1" x14ac:dyDescent="0.2">
      <c r="A6104" s="8" t="s">
        <v>35372</v>
      </c>
      <c r="B6104" s="8" t="s">
        <v>35373</v>
      </c>
      <c r="C6104" s="8" t="s">
        <v>45761</v>
      </c>
      <c r="D6104" s="8" t="s">
        <v>45762</v>
      </c>
      <c r="E6104" s="8" t="s">
        <v>215</v>
      </c>
      <c r="F6104" s="8" t="s">
        <v>204</v>
      </c>
      <c r="G6104" s="8" t="s">
        <v>215</v>
      </c>
      <c r="H6104" s="8" t="s">
        <v>204</v>
      </c>
      <c r="I6104" s="8" t="s">
        <v>34723</v>
      </c>
      <c r="J6104" s="8" t="s">
        <v>28</v>
      </c>
      <c r="K6104" s="8" t="s">
        <v>45730</v>
      </c>
      <c r="L6104" s="8" t="s">
        <v>15001</v>
      </c>
      <c r="M6104" s="8" t="s">
        <v>9149</v>
      </c>
      <c r="N6104" s="8" t="s">
        <v>10716</v>
      </c>
      <c r="O6104" s="8" t="s">
        <v>45791</v>
      </c>
      <c r="P6104" s="8" t="s">
        <v>776</v>
      </c>
      <c r="Q6104" s="8" t="s">
        <v>34724</v>
      </c>
      <c r="R6104" s="8" t="s">
        <v>34725</v>
      </c>
      <c r="S6104" s="17" t="s">
        <v>34726</v>
      </c>
      <c r="T6104" s="18">
        <v>43034</v>
      </c>
      <c r="U6104" s="8">
        <v>0.4375</v>
      </c>
      <c r="V6104" s="8">
        <v>0.45833333333333331</v>
      </c>
      <c r="W6104" s="8" t="s">
        <v>2155</v>
      </c>
      <c r="X6104" s="8" t="s">
        <v>7555</v>
      </c>
      <c r="Y6104" s="8" t="s">
        <v>7505</v>
      </c>
      <c r="Z6104" s="17" t="s">
        <v>35374</v>
      </c>
      <c r="AA6104" s="8" t="s">
        <v>35375</v>
      </c>
      <c r="AB6104" s="8" t="s">
        <v>35376</v>
      </c>
    </row>
    <row r="6105" spans="1:28" hidden="1" x14ac:dyDescent="0.2">
      <c r="A6105" s="8" t="s">
        <v>35377</v>
      </c>
      <c r="B6105" s="8" t="s">
        <v>35378</v>
      </c>
      <c r="C6105" s="8" t="s">
        <v>45761</v>
      </c>
      <c r="D6105" s="8" t="s">
        <v>45762</v>
      </c>
      <c r="E6105" s="8" t="s">
        <v>215</v>
      </c>
      <c r="F6105" s="8" t="s">
        <v>204</v>
      </c>
      <c r="G6105" s="8" t="s">
        <v>215</v>
      </c>
      <c r="H6105" s="8" t="s">
        <v>204</v>
      </c>
      <c r="I6105" s="8" t="s">
        <v>34723</v>
      </c>
      <c r="J6105" s="8" t="s">
        <v>28</v>
      </c>
      <c r="K6105" s="8" t="s">
        <v>45730</v>
      </c>
      <c r="L6105" s="8" t="s">
        <v>9149</v>
      </c>
      <c r="M6105" s="8" t="s">
        <v>9165</v>
      </c>
      <c r="N6105" s="8" t="s">
        <v>10716</v>
      </c>
      <c r="O6105" s="8" t="s">
        <v>45791</v>
      </c>
      <c r="P6105" s="8" t="s">
        <v>776</v>
      </c>
      <c r="Q6105" s="8" t="s">
        <v>34724</v>
      </c>
      <c r="R6105" s="8" t="s">
        <v>34725</v>
      </c>
      <c r="S6105" s="17" t="s">
        <v>34726</v>
      </c>
      <c r="T6105" s="18">
        <v>43034</v>
      </c>
      <c r="U6105" s="8">
        <v>0.45833333333333331</v>
      </c>
      <c r="V6105" s="8">
        <v>0.54166666666666663</v>
      </c>
      <c r="W6105" s="8" t="s">
        <v>1100</v>
      </c>
      <c r="X6105" s="8" t="s">
        <v>7562</v>
      </c>
      <c r="Y6105" s="8" t="s">
        <v>7505</v>
      </c>
      <c r="Z6105" s="17" t="s">
        <v>7563</v>
      </c>
      <c r="AA6105" s="8" t="s">
        <v>35379</v>
      </c>
      <c r="AB6105" s="8" t="s">
        <v>35380</v>
      </c>
    </row>
    <row r="6106" spans="1:28" hidden="1" x14ac:dyDescent="0.2">
      <c r="A6106" s="8" t="s">
        <v>35381</v>
      </c>
      <c r="B6106" s="8" t="s">
        <v>35382</v>
      </c>
      <c r="C6106" s="8" t="s">
        <v>45761</v>
      </c>
      <c r="D6106" s="8" t="s">
        <v>45762</v>
      </c>
      <c r="E6106" s="8" t="s">
        <v>215</v>
      </c>
      <c r="F6106" s="8" t="s">
        <v>204</v>
      </c>
      <c r="G6106" s="8" t="s">
        <v>215</v>
      </c>
      <c r="H6106" s="8" t="s">
        <v>204</v>
      </c>
      <c r="I6106" s="8" t="s">
        <v>34723</v>
      </c>
      <c r="J6106" s="8" t="s">
        <v>28</v>
      </c>
      <c r="K6106" s="8" t="s">
        <v>45730</v>
      </c>
      <c r="L6106" s="8" t="s">
        <v>9165</v>
      </c>
      <c r="M6106" s="8" t="s">
        <v>2465</v>
      </c>
      <c r="N6106" s="8" t="s">
        <v>10716</v>
      </c>
      <c r="O6106" s="8" t="s">
        <v>45791</v>
      </c>
      <c r="P6106" s="8" t="s">
        <v>776</v>
      </c>
      <c r="Q6106" s="8" t="s">
        <v>34724</v>
      </c>
      <c r="R6106" s="8" t="s">
        <v>34725</v>
      </c>
      <c r="S6106" s="17" t="s">
        <v>34726</v>
      </c>
      <c r="T6106" s="18">
        <v>43034</v>
      </c>
      <c r="U6106" s="8">
        <v>0.54166666666666663</v>
      </c>
      <c r="V6106" s="8">
        <v>0.625</v>
      </c>
      <c r="W6106" s="8" t="s">
        <v>1100</v>
      </c>
      <c r="X6106" s="8" t="s">
        <v>2169</v>
      </c>
      <c r="Y6106" s="8" t="s">
        <v>2169</v>
      </c>
      <c r="Z6106" s="17" t="s">
        <v>7569</v>
      </c>
      <c r="AA6106" s="8" t="s">
        <v>35383</v>
      </c>
      <c r="AB6106" s="8" t="s">
        <v>35384</v>
      </c>
    </row>
    <row r="6107" spans="1:28" hidden="1" x14ac:dyDescent="0.2">
      <c r="A6107" s="8" t="s">
        <v>35385</v>
      </c>
      <c r="B6107" s="8" t="s">
        <v>35386</v>
      </c>
      <c r="C6107" s="8" t="s">
        <v>45761</v>
      </c>
      <c r="D6107" s="8" t="s">
        <v>45762</v>
      </c>
      <c r="E6107" s="8" t="s">
        <v>215</v>
      </c>
      <c r="F6107" s="8" t="s">
        <v>204</v>
      </c>
      <c r="G6107" s="8" t="s">
        <v>215</v>
      </c>
      <c r="H6107" s="8" t="s">
        <v>204</v>
      </c>
      <c r="I6107" s="8" t="s">
        <v>34723</v>
      </c>
      <c r="J6107" s="8" t="s">
        <v>28</v>
      </c>
      <c r="K6107" s="8" t="s">
        <v>45730</v>
      </c>
      <c r="L6107" s="8" t="s">
        <v>2465</v>
      </c>
      <c r="M6107" s="8" t="s">
        <v>2472</v>
      </c>
      <c r="N6107" s="8" t="s">
        <v>10716</v>
      </c>
      <c r="O6107" s="8" t="s">
        <v>45791</v>
      </c>
      <c r="P6107" s="8" t="s">
        <v>776</v>
      </c>
      <c r="Q6107" s="8" t="s">
        <v>34724</v>
      </c>
      <c r="R6107" s="8" t="s">
        <v>34725</v>
      </c>
      <c r="S6107" s="17" t="s">
        <v>34726</v>
      </c>
      <c r="T6107" s="18">
        <v>43034</v>
      </c>
      <c r="U6107" s="8">
        <v>0.625</v>
      </c>
      <c r="V6107" s="8">
        <v>0.72916666666666663</v>
      </c>
      <c r="W6107" s="8" t="s">
        <v>1387</v>
      </c>
      <c r="X6107" s="8" t="s">
        <v>2225</v>
      </c>
      <c r="Y6107" s="8" t="s">
        <v>2225</v>
      </c>
      <c r="Z6107" s="17" t="s">
        <v>7569</v>
      </c>
      <c r="AA6107" s="8" t="s">
        <v>35387</v>
      </c>
      <c r="AB6107" s="8" t="s">
        <v>35388</v>
      </c>
    </row>
    <row r="6108" spans="1:28" hidden="1" x14ac:dyDescent="0.2">
      <c r="A6108" s="8" t="s">
        <v>35389</v>
      </c>
      <c r="B6108" s="8" t="s">
        <v>35390</v>
      </c>
      <c r="C6108" s="8" t="s">
        <v>45761</v>
      </c>
      <c r="D6108" s="8" t="s">
        <v>45762</v>
      </c>
      <c r="E6108" s="8" t="s">
        <v>225</v>
      </c>
      <c r="F6108" s="8" t="s">
        <v>204</v>
      </c>
      <c r="G6108" s="8" t="s">
        <v>225</v>
      </c>
      <c r="H6108" s="8" t="s">
        <v>204</v>
      </c>
      <c r="I6108" s="8" t="s">
        <v>34723</v>
      </c>
      <c r="J6108" s="8" t="s">
        <v>28</v>
      </c>
      <c r="K6108" s="8" t="s">
        <v>45730</v>
      </c>
      <c r="L6108" s="8" t="s">
        <v>226</v>
      </c>
      <c r="M6108" s="8" t="s">
        <v>11398</v>
      </c>
      <c r="N6108" s="8" t="s">
        <v>10716</v>
      </c>
      <c r="O6108" s="8" t="s">
        <v>45791</v>
      </c>
      <c r="P6108" s="8" t="s">
        <v>776</v>
      </c>
      <c r="Q6108" s="8" t="s">
        <v>34724</v>
      </c>
      <c r="R6108" s="8" t="s">
        <v>34725</v>
      </c>
      <c r="S6108" s="17" t="s">
        <v>34726</v>
      </c>
      <c r="T6108" s="18">
        <v>43035</v>
      </c>
      <c r="U6108" s="8">
        <v>0.25</v>
      </c>
      <c r="V6108" s="8">
        <v>0.375</v>
      </c>
      <c r="W6108" s="8" t="s">
        <v>1283</v>
      </c>
      <c r="X6108" s="8" t="s">
        <v>7580</v>
      </c>
      <c r="Y6108" s="8" t="s">
        <v>7581</v>
      </c>
      <c r="Z6108" s="17" t="s">
        <v>35391</v>
      </c>
      <c r="AA6108" s="8" t="s">
        <v>35392</v>
      </c>
      <c r="AB6108" s="8" t="s">
        <v>35393</v>
      </c>
    </row>
    <row r="6109" spans="1:28" hidden="1" x14ac:dyDescent="0.2">
      <c r="A6109" s="8" t="s">
        <v>35394</v>
      </c>
      <c r="B6109" s="8" t="s">
        <v>35395</v>
      </c>
      <c r="C6109" s="8" t="s">
        <v>45761</v>
      </c>
      <c r="D6109" s="8" t="s">
        <v>45762</v>
      </c>
      <c r="E6109" s="8" t="s">
        <v>225</v>
      </c>
      <c r="F6109" s="8" t="s">
        <v>204</v>
      </c>
      <c r="G6109" s="8" t="s">
        <v>225</v>
      </c>
      <c r="H6109" s="8" t="s">
        <v>204</v>
      </c>
      <c r="I6109" s="8" t="s">
        <v>34723</v>
      </c>
      <c r="J6109" s="8" t="s">
        <v>28</v>
      </c>
      <c r="K6109" s="8" t="s">
        <v>45730</v>
      </c>
      <c r="L6109" s="8" t="s">
        <v>11398</v>
      </c>
      <c r="M6109" s="8" t="s">
        <v>11413</v>
      </c>
      <c r="N6109" s="8" t="s">
        <v>10716</v>
      </c>
      <c r="O6109" s="8" t="s">
        <v>45791</v>
      </c>
      <c r="P6109" s="8" t="s">
        <v>776</v>
      </c>
      <c r="Q6109" s="8" t="s">
        <v>34724</v>
      </c>
      <c r="R6109" s="8" t="s">
        <v>34725</v>
      </c>
      <c r="S6109" s="17" t="s">
        <v>34726</v>
      </c>
      <c r="T6109" s="18">
        <v>43035</v>
      </c>
      <c r="U6109" s="8">
        <v>0.375</v>
      </c>
      <c r="V6109" s="8">
        <v>0.45833333333333331</v>
      </c>
      <c r="W6109" s="8" t="s">
        <v>1100</v>
      </c>
      <c r="X6109" s="8" t="s">
        <v>7588</v>
      </c>
      <c r="Y6109" s="8" t="s">
        <v>7581</v>
      </c>
      <c r="Z6109" s="17" t="s">
        <v>35396</v>
      </c>
      <c r="AA6109" s="8" t="s">
        <v>35397</v>
      </c>
      <c r="AB6109" s="8" t="s">
        <v>35398</v>
      </c>
    </row>
    <row r="6110" spans="1:28" hidden="1" x14ac:dyDescent="0.2">
      <c r="A6110" s="8" t="s">
        <v>35399</v>
      </c>
      <c r="B6110" s="8" t="s">
        <v>35400</v>
      </c>
      <c r="C6110" s="8" t="s">
        <v>45761</v>
      </c>
      <c r="D6110" s="8" t="s">
        <v>45762</v>
      </c>
      <c r="E6110" s="8" t="s">
        <v>225</v>
      </c>
      <c r="F6110" s="8" t="s">
        <v>204</v>
      </c>
      <c r="G6110" s="8" t="s">
        <v>225</v>
      </c>
      <c r="H6110" s="8" t="s">
        <v>204</v>
      </c>
      <c r="I6110" s="8" t="s">
        <v>34723</v>
      </c>
      <c r="J6110" s="8" t="s">
        <v>28</v>
      </c>
      <c r="K6110" s="8" t="s">
        <v>45730</v>
      </c>
      <c r="L6110" s="8" t="s">
        <v>11413</v>
      </c>
      <c r="M6110" s="8" t="s">
        <v>35401</v>
      </c>
      <c r="N6110" s="8" t="s">
        <v>10716</v>
      </c>
      <c r="O6110" s="8" t="s">
        <v>45791</v>
      </c>
      <c r="P6110" s="8" t="s">
        <v>776</v>
      </c>
      <c r="Q6110" s="8" t="s">
        <v>34724</v>
      </c>
      <c r="R6110" s="8" t="s">
        <v>34725</v>
      </c>
      <c r="S6110" s="17" t="s">
        <v>34726</v>
      </c>
      <c r="T6110" s="18">
        <v>43035</v>
      </c>
      <c r="U6110" s="8">
        <v>0.45833333333333331</v>
      </c>
      <c r="V6110" s="8">
        <v>0.47916666666666669</v>
      </c>
      <c r="W6110" s="8" t="s">
        <v>2155</v>
      </c>
      <c r="X6110" s="8" t="s">
        <v>7595</v>
      </c>
      <c r="Y6110" s="8" t="s">
        <v>7581</v>
      </c>
      <c r="Z6110" s="17" t="s">
        <v>35402</v>
      </c>
      <c r="AA6110" s="8" t="s">
        <v>35403</v>
      </c>
      <c r="AB6110" s="8" t="s">
        <v>35404</v>
      </c>
    </row>
    <row r="6111" spans="1:28" hidden="1" x14ac:dyDescent="0.2">
      <c r="A6111" s="8" t="s">
        <v>35405</v>
      </c>
      <c r="B6111" s="8" t="s">
        <v>35406</v>
      </c>
      <c r="C6111" s="8" t="s">
        <v>45761</v>
      </c>
      <c r="D6111" s="8" t="s">
        <v>45762</v>
      </c>
      <c r="E6111" s="8" t="s">
        <v>225</v>
      </c>
      <c r="F6111" s="8" t="s">
        <v>204</v>
      </c>
      <c r="G6111" s="8" t="s">
        <v>225</v>
      </c>
      <c r="H6111" s="8" t="s">
        <v>204</v>
      </c>
      <c r="I6111" s="8" t="s">
        <v>34723</v>
      </c>
      <c r="J6111" s="8" t="s">
        <v>28</v>
      </c>
      <c r="K6111" s="8" t="s">
        <v>45730</v>
      </c>
      <c r="L6111" s="8" t="s">
        <v>35401</v>
      </c>
      <c r="M6111" s="8" t="s">
        <v>15869</v>
      </c>
      <c r="N6111" s="8" t="s">
        <v>10716</v>
      </c>
      <c r="O6111" s="8" t="s">
        <v>45791</v>
      </c>
      <c r="P6111" s="8" t="s">
        <v>776</v>
      </c>
      <c r="Q6111" s="8" t="s">
        <v>34724</v>
      </c>
      <c r="R6111" s="8" t="s">
        <v>34725</v>
      </c>
      <c r="S6111" s="17" t="s">
        <v>34726</v>
      </c>
      <c r="T6111" s="18">
        <v>43035</v>
      </c>
      <c r="U6111" s="8">
        <v>0.47916666666666669</v>
      </c>
      <c r="V6111" s="8">
        <v>0.5</v>
      </c>
      <c r="W6111" s="8" t="s">
        <v>2155</v>
      </c>
      <c r="X6111" s="8" t="s">
        <v>7602</v>
      </c>
      <c r="Y6111" s="8" t="s">
        <v>7603</v>
      </c>
      <c r="Z6111" s="17" t="s">
        <v>35407</v>
      </c>
      <c r="AA6111" s="8" t="s">
        <v>35408</v>
      </c>
      <c r="AB6111" s="8" t="s">
        <v>35409</v>
      </c>
    </row>
    <row r="6112" spans="1:28" hidden="1" x14ac:dyDescent="0.2">
      <c r="A6112" s="8" t="s">
        <v>35410</v>
      </c>
      <c r="B6112" s="8" t="s">
        <v>35411</v>
      </c>
      <c r="C6112" s="8" t="s">
        <v>45761</v>
      </c>
      <c r="D6112" s="8" t="s">
        <v>45762</v>
      </c>
      <c r="E6112" s="8" t="s">
        <v>225</v>
      </c>
      <c r="F6112" s="8" t="s">
        <v>204</v>
      </c>
      <c r="G6112" s="8" t="s">
        <v>225</v>
      </c>
      <c r="H6112" s="8" t="s">
        <v>204</v>
      </c>
      <c r="I6112" s="8" t="s">
        <v>34723</v>
      </c>
      <c r="J6112" s="8" t="s">
        <v>28</v>
      </c>
      <c r="K6112" s="8" t="s">
        <v>45730</v>
      </c>
      <c r="L6112" s="8" t="s">
        <v>15869</v>
      </c>
      <c r="M6112" s="8" t="s">
        <v>11421</v>
      </c>
      <c r="N6112" s="8" t="s">
        <v>10716</v>
      </c>
      <c r="O6112" s="8" t="s">
        <v>45791</v>
      </c>
      <c r="P6112" s="8" t="s">
        <v>776</v>
      </c>
      <c r="Q6112" s="8" t="s">
        <v>34724</v>
      </c>
      <c r="R6112" s="8" t="s">
        <v>34725</v>
      </c>
      <c r="S6112" s="17" t="s">
        <v>34726</v>
      </c>
      <c r="T6112" s="18">
        <v>43035</v>
      </c>
      <c r="U6112" s="8">
        <v>0.5</v>
      </c>
      <c r="V6112" s="8">
        <v>0.54166666666666663</v>
      </c>
      <c r="W6112" s="8" t="s">
        <v>1495</v>
      </c>
      <c r="X6112" s="8" t="s">
        <v>7610</v>
      </c>
      <c r="Y6112" s="8" t="s">
        <v>7581</v>
      </c>
      <c r="Z6112" s="17" t="s">
        <v>35412</v>
      </c>
      <c r="AA6112" s="8" t="s">
        <v>35413</v>
      </c>
      <c r="AB6112" s="8" t="s">
        <v>35414</v>
      </c>
    </row>
    <row r="6113" spans="1:28" hidden="1" x14ac:dyDescent="0.2">
      <c r="A6113" s="8" t="s">
        <v>35415</v>
      </c>
      <c r="B6113" s="8" t="s">
        <v>35416</v>
      </c>
      <c r="C6113" s="8" t="s">
        <v>45761</v>
      </c>
      <c r="D6113" s="8" t="s">
        <v>45762</v>
      </c>
      <c r="E6113" s="8" t="s">
        <v>225</v>
      </c>
      <c r="F6113" s="8" t="s">
        <v>204</v>
      </c>
      <c r="G6113" s="8" t="s">
        <v>225</v>
      </c>
      <c r="H6113" s="8" t="s">
        <v>204</v>
      </c>
      <c r="I6113" s="8" t="s">
        <v>34723</v>
      </c>
      <c r="J6113" s="8" t="s">
        <v>28</v>
      </c>
      <c r="K6113" s="8" t="s">
        <v>45730</v>
      </c>
      <c r="L6113" s="8" t="s">
        <v>11421</v>
      </c>
      <c r="M6113" s="8" t="s">
        <v>15114</v>
      </c>
      <c r="N6113" s="8" t="s">
        <v>10716</v>
      </c>
      <c r="O6113" s="8" t="s">
        <v>45791</v>
      </c>
      <c r="P6113" s="8" t="s">
        <v>776</v>
      </c>
      <c r="Q6113" s="8" t="s">
        <v>34724</v>
      </c>
      <c r="R6113" s="8" t="s">
        <v>34725</v>
      </c>
      <c r="S6113" s="17" t="s">
        <v>34726</v>
      </c>
      <c r="T6113" s="18">
        <v>43035</v>
      </c>
      <c r="U6113" s="8">
        <v>0.54166666666666663</v>
      </c>
      <c r="V6113" s="8">
        <v>0.5625</v>
      </c>
      <c r="W6113" s="8" t="s">
        <v>2155</v>
      </c>
      <c r="X6113" s="8" t="s">
        <v>7618</v>
      </c>
      <c r="Y6113" s="8" t="s">
        <v>7581</v>
      </c>
      <c r="Z6113" s="17" t="s">
        <v>7619</v>
      </c>
      <c r="AA6113" s="8" t="s">
        <v>35417</v>
      </c>
      <c r="AB6113" s="8" t="s">
        <v>35418</v>
      </c>
    </row>
    <row r="6114" spans="1:28" hidden="1" x14ac:dyDescent="0.2">
      <c r="A6114" s="8" t="s">
        <v>35419</v>
      </c>
      <c r="B6114" s="8" t="s">
        <v>35420</v>
      </c>
      <c r="C6114" s="8" t="s">
        <v>45761</v>
      </c>
      <c r="D6114" s="8" t="s">
        <v>45762</v>
      </c>
      <c r="E6114" s="8" t="s">
        <v>225</v>
      </c>
      <c r="F6114" s="8" t="s">
        <v>204</v>
      </c>
      <c r="G6114" s="8" t="s">
        <v>225</v>
      </c>
      <c r="H6114" s="8" t="s">
        <v>204</v>
      </c>
      <c r="I6114" s="8" t="s">
        <v>34723</v>
      </c>
      <c r="J6114" s="8" t="s">
        <v>28</v>
      </c>
      <c r="K6114" s="8" t="s">
        <v>45730</v>
      </c>
      <c r="L6114" s="8" t="s">
        <v>15114</v>
      </c>
      <c r="M6114" s="8" t="s">
        <v>2493</v>
      </c>
      <c r="N6114" s="8" t="s">
        <v>10716</v>
      </c>
      <c r="O6114" s="8" t="s">
        <v>45791</v>
      </c>
      <c r="P6114" s="8" t="s">
        <v>776</v>
      </c>
      <c r="Q6114" s="8" t="s">
        <v>34724</v>
      </c>
      <c r="R6114" s="8" t="s">
        <v>34725</v>
      </c>
      <c r="S6114" s="17" t="s">
        <v>34726</v>
      </c>
      <c r="T6114" s="18">
        <v>43035</v>
      </c>
      <c r="U6114" s="8">
        <v>0.5625</v>
      </c>
      <c r="V6114" s="8">
        <v>0.58333333333333337</v>
      </c>
      <c r="W6114" s="8" t="s">
        <v>2155</v>
      </c>
      <c r="X6114" s="8" t="s">
        <v>7625</v>
      </c>
      <c r="Y6114" s="8" t="s">
        <v>7581</v>
      </c>
      <c r="Z6114" s="17" t="s">
        <v>7626</v>
      </c>
      <c r="AA6114" s="8" t="s">
        <v>35421</v>
      </c>
      <c r="AB6114" s="8" t="s">
        <v>35422</v>
      </c>
    </row>
    <row r="6115" spans="1:28" hidden="1" x14ac:dyDescent="0.2">
      <c r="A6115" s="8" t="s">
        <v>35423</v>
      </c>
      <c r="B6115" s="8" t="s">
        <v>35424</v>
      </c>
      <c r="C6115" s="8" t="s">
        <v>45761</v>
      </c>
      <c r="D6115" s="8" t="s">
        <v>45762</v>
      </c>
      <c r="E6115" s="8" t="s">
        <v>225</v>
      </c>
      <c r="F6115" s="8" t="s">
        <v>204</v>
      </c>
      <c r="G6115" s="8" t="s">
        <v>225</v>
      </c>
      <c r="H6115" s="8" t="s">
        <v>204</v>
      </c>
      <c r="I6115" s="8" t="s">
        <v>34723</v>
      </c>
      <c r="J6115" s="8" t="s">
        <v>28</v>
      </c>
      <c r="K6115" s="8" t="s">
        <v>45730</v>
      </c>
      <c r="L6115" s="8" t="s">
        <v>2493</v>
      </c>
      <c r="M6115" s="8" t="s">
        <v>15052</v>
      </c>
      <c r="N6115" s="8" t="s">
        <v>10716</v>
      </c>
      <c r="O6115" s="8" t="s">
        <v>45791</v>
      </c>
      <c r="P6115" s="8" t="s">
        <v>776</v>
      </c>
      <c r="Q6115" s="8" t="s">
        <v>34724</v>
      </c>
      <c r="R6115" s="8" t="s">
        <v>34725</v>
      </c>
      <c r="S6115" s="17" t="s">
        <v>34726</v>
      </c>
      <c r="T6115" s="18">
        <v>43035</v>
      </c>
      <c r="U6115" s="8">
        <v>0.58333333333333337</v>
      </c>
      <c r="V6115" s="8">
        <v>0.60416666666666663</v>
      </c>
      <c r="W6115" s="8" t="s">
        <v>2155</v>
      </c>
      <c r="X6115" s="8" t="s">
        <v>7632</v>
      </c>
      <c r="Y6115" s="8" t="s">
        <v>2467</v>
      </c>
      <c r="Z6115" s="17" t="s">
        <v>21565</v>
      </c>
      <c r="AA6115" s="8" t="s">
        <v>35425</v>
      </c>
      <c r="AB6115" s="8" t="s">
        <v>35426</v>
      </c>
    </row>
    <row r="6116" spans="1:28" hidden="1" x14ac:dyDescent="0.2">
      <c r="A6116" s="8" t="s">
        <v>35427</v>
      </c>
      <c r="B6116" s="8" t="s">
        <v>35428</v>
      </c>
      <c r="C6116" s="8" t="s">
        <v>45761</v>
      </c>
      <c r="D6116" s="8" t="s">
        <v>45762</v>
      </c>
      <c r="E6116" s="8" t="s">
        <v>225</v>
      </c>
      <c r="F6116" s="8" t="s">
        <v>204</v>
      </c>
      <c r="G6116" s="8" t="s">
        <v>225</v>
      </c>
      <c r="H6116" s="8" t="s">
        <v>204</v>
      </c>
      <c r="I6116" s="8" t="s">
        <v>34723</v>
      </c>
      <c r="J6116" s="8" t="s">
        <v>28</v>
      </c>
      <c r="K6116" s="8" t="s">
        <v>45730</v>
      </c>
      <c r="L6116" s="8" t="s">
        <v>15052</v>
      </c>
      <c r="M6116" s="8" t="s">
        <v>9220</v>
      </c>
      <c r="N6116" s="8" t="s">
        <v>10716</v>
      </c>
      <c r="O6116" s="8" t="s">
        <v>45791</v>
      </c>
      <c r="P6116" s="8" t="s">
        <v>776</v>
      </c>
      <c r="Q6116" s="8" t="s">
        <v>34724</v>
      </c>
      <c r="R6116" s="8" t="s">
        <v>34725</v>
      </c>
      <c r="S6116" s="17" t="s">
        <v>34726</v>
      </c>
      <c r="T6116" s="18">
        <v>43035</v>
      </c>
      <c r="U6116" s="8">
        <v>0.60416666666666663</v>
      </c>
      <c r="V6116" s="8">
        <v>0.66666666666666663</v>
      </c>
      <c r="W6116" s="8" t="s">
        <v>2170</v>
      </c>
      <c r="X6116" s="8" t="s">
        <v>7639</v>
      </c>
      <c r="Y6116" s="8" t="s">
        <v>2467</v>
      </c>
      <c r="Z6116" s="17" t="s">
        <v>35429</v>
      </c>
      <c r="AA6116" s="8" t="s">
        <v>35430</v>
      </c>
      <c r="AB6116" s="8" t="s">
        <v>35431</v>
      </c>
    </row>
    <row r="6117" spans="1:28" hidden="1" x14ac:dyDescent="0.2">
      <c r="A6117" s="8" t="s">
        <v>35432</v>
      </c>
      <c r="B6117" s="8" t="s">
        <v>35433</v>
      </c>
      <c r="C6117" s="8" t="s">
        <v>45761</v>
      </c>
      <c r="D6117" s="8" t="s">
        <v>45762</v>
      </c>
      <c r="E6117" s="8" t="s">
        <v>225</v>
      </c>
      <c r="F6117" s="8" t="s">
        <v>204</v>
      </c>
      <c r="G6117" s="8" t="s">
        <v>225</v>
      </c>
      <c r="H6117" s="8" t="s">
        <v>204</v>
      </c>
      <c r="I6117" s="8" t="s">
        <v>34723</v>
      </c>
      <c r="J6117" s="8" t="s">
        <v>28</v>
      </c>
      <c r="K6117" s="8" t="s">
        <v>45730</v>
      </c>
      <c r="L6117" s="8" t="s">
        <v>9220</v>
      </c>
      <c r="M6117" s="8" t="s">
        <v>35434</v>
      </c>
      <c r="N6117" s="8" t="s">
        <v>10716</v>
      </c>
      <c r="O6117" s="8" t="s">
        <v>45791</v>
      </c>
      <c r="P6117" s="8" t="s">
        <v>776</v>
      </c>
      <c r="Q6117" s="8" t="s">
        <v>34724</v>
      </c>
      <c r="R6117" s="8" t="s">
        <v>34725</v>
      </c>
      <c r="S6117" s="17" t="s">
        <v>34726</v>
      </c>
      <c r="T6117" s="18">
        <v>43035</v>
      </c>
      <c r="U6117" s="8">
        <v>0.66666666666666663</v>
      </c>
      <c r="V6117" s="8">
        <v>0.6875</v>
      </c>
      <c r="W6117" s="8" t="s">
        <v>2155</v>
      </c>
      <c r="X6117" s="8" t="s">
        <v>7646</v>
      </c>
      <c r="Y6117" s="8" t="s">
        <v>2467</v>
      </c>
      <c r="Z6117" s="17" t="s">
        <v>35435</v>
      </c>
      <c r="AA6117" s="8" t="s">
        <v>35436</v>
      </c>
      <c r="AB6117" s="8" t="s">
        <v>35437</v>
      </c>
    </row>
    <row r="6118" spans="1:28" hidden="1" x14ac:dyDescent="0.2">
      <c r="A6118" s="8" t="s">
        <v>35438</v>
      </c>
      <c r="B6118" s="8" t="s">
        <v>35439</v>
      </c>
      <c r="C6118" s="8" t="s">
        <v>45761</v>
      </c>
      <c r="D6118" s="8" t="s">
        <v>45762</v>
      </c>
      <c r="E6118" s="8" t="s">
        <v>225</v>
      </c>
      <c r="F6118" s="8" t="s">
        <v>204</v>
      </c>
      <c r="G6118" s="8" t="s">
        <v>225</v>
      </c>
      <c r="H6118" s="8" t="s">
        <v>204</v>
      </c>
      <c r="I6118" s="8" t="s">
        <v>34723</v>
      </c>
      <c r="J6118" s="8" t="s">
        <v>28</v>
      </c>
      <c r="K6118" s="8" t="s">
        <v>45730</v>
      </c>
      <c r="L6118" s="8" t="s">
        <v>35434</v>
      </c>
      <c r="M6118" s="8" t="s">
        <v>9227</v>
      </c>
      <c r="N6118" s="8" t="s">
        <v>10716</v>
      </c>
      <c r="O6118" s="8" t="s">
        <v>45791</v>
      </c>
      <c r="P6118" s="8" t="s">
        <v>776</v>
      </c>
      <c r="Q6118" s="8" t="s">
        <v>34724</v>
      </c>
      <c r="R6118" s="8" t="s">
        <v>34725</v>
      </c>
      <c r="S6118" s="17" t="s">
        <v>34726</v>
      </c>
      <c r="T6118" s="18">
        <v>43035</v>
      </c>
      <c r="U6118" s="8">
        <v>0.6875</v>
      </c>
      <c r="V6118" s="8">
        <v>0.70833333333333337</v>
      </c>
      <c r="W6118" s="8" t="s">
        <v>2155</v>
      </c>
      <c r="X6118" s="8" t="s">
        <v>7653</v>
      </c>
      <c r="Y6118" s="8" t="s">
        <v>7581</v>
      </c>
      <c r="Z6118" s="17" t="s">
        <v>7654</v>
      </c>
      <c r="AA6118" s="8" t="s">
        <v>35440</v>
      </c>
      <c r="AB6118" s="8" t="s">
        <v>35441</v>
      </c>
    </row>
    <row r="6119" spans="1:28" hidden="1" x14ac:dyDescent="0.2">
      <c r="A6119" s="8" t="s">
        <v>35442</v>
      </c>
      <c r="B6119" s="8" t="s">
        <v>35443</v>
      </c>
      <c r="C6119" s="8" t="s">
        <v>45761</v>
      </c>
      <c r="D6119" s="8" t="s">
        <v>45762</v>
      </c>
      <c r="E6119" s="8" t="s">
        <v>225</v>
      </c>
      <c r="F6119" s="8" t="s">
        <v>204</v>
      </c>
      <c r="G6119" s="8" t="s">
        <v>225</v>
      </c>
      <c r="H6119" s="8" t="s">
        <v>204</v>
      </c>
      <c r="I6119" s="8" t="s">
        <v>34723</v>
      </c>
      <c r="J6119" s="8" t="s">
        <v>28</v>
      </c>
      <c r="K6119" s="8" t="s">
        <v>45730</v>
      </c>
      <c r="L6119" s="8" t="s">
        <v>9227</v>
      </c>
      <c r="M6119" s="8" t="s">
        <v>2501</v>
      </c>
      <c r="N6119" s="8" t="s">
        <v>10716</v>
      </c>
      <c r="O6119" s="8" t="s">
        <v>45791</v>
      </c>
      <c r="P6119" s="8" t="s">
        <v>776</v>
      </c>
      <c r="Q6119" s="8" t="s">
        <v>34724</v>
      </c>
      <c r="R6119" s="8" t="s">
        <v>34725</v>
      </c>
      <c r="S6119" s="17" t="s">
        <v>34726</v>
      </c>
      <c r="T6119" s="18">
        <v>43035</v>
      </c>
      <c r="U6119" s="8">
        <v>0.70833333333333337</v>
      </c>
      <c r="V6119" s="8">
        <v>0.72916666666666663</v>
      </c>
      <c r="W6119" s="8" t="s">
        <v>2155</v>
      </c>
      <c r="X6119" s="8" t="s">
        <v>7660</v>
      </c>
      <c r="Y6119" s="8" t="s">
        <v>2664</v>
      </c>
      <c r="Z6119" s="17" t="s">
        <v>7174</v>
      </c>
      <c r="AA6119" s="8" t="s">
        <v>35444</v>
      </c>
      <c r="AB6119" s="8" t="s">
        <v>35445</v>
      </c>
    </row>
    <row r="6120" spans="1:28" hidden="1" x14ac:dyDescent="0.2">
      <c r="A6120" s="8" t="s">
        <v>35446</v>
      </c>
      <c r="B6120" s="8" t="s">
        <v>35447</v>
      </c>
      <c r="C6120" s="8" t="s">
        <v>45761</v>
      </c>
      <c r="D6120" s="8" t="s">
        <v>45762</v>
      </c>
      <c r="E6120" s="8" t="s">
        <v>235</v>
      </c>
      <c r="F6120" s="8" t="s">
        <v>204</v>
      </c>
      <c r="G6120" s="8" t="s">
        <v>235</v>
      </c>
      <c r="H6120" s="8" t="s">
        <v>204</v>
      </c>
      <c r="I6120" s="8" t="s">
        <v>34723</v>
      </c>
      <c r="J6120" s="8" t="s">
        <v>28</v>
      </c>
      <c r="K6120" s="8" t="s">
        <v>45730</v>
      </c>
      <c r="L6120" s="8" t="s">
        <v>236</v>
      </c>
      <c r="M6120" s="8" t="s">
        <v>35448</v>
      </c>
      <c r="N6120" s="8" t="s">
        <v>10716</v>
      </c>
      <c r="O6120" s="8" t="s">
        <v>45791</v>
      </c>
      <c r="P6120" s="8" t="s">
        <v>776</v>
      </c>
      <c r="Q6120" s="8" t="s">
        <v>34724</v>
      </c>
      <c r="R6120" s="8" t="s">
        <v>34725</v>
      </c>
      <c r="S6120" s="17" t="s">
        <v>34726</v>
      </c>
      <c r="T6120" s="18">
        <v>43036</v>
      </c>
      <c r="U6120" s="8">
        <v>0.25</v>
      </c>
      <c r="V6120" s="8">
        <v>0.27083333333333331</v>
      </c>
      <c r="W6120" s="8" t="s">
        <v>2155</v>
      </c>
      <c r="X6120" s="8" t="s">
        <v>35449</v>
      </c>
      <c r="Y6120" s="8" t="s">
        <v>2503</v>
      </c>
      <c r="Z6120" s="17" t="s">
        <v>3789</v>
      </c>
      <c r="AA6120" s="8" t="s">
        <v>35450</v>
      </c>
      <c r="AB6120" s="8" t="s">
        <v>35451</v>
      </c>
    </row>
    <row r="6121" spans="1:28" hidden="1" x14ac:dyDescent="0.2">
      <c r="A6121" s="8" t="s">
        <v>35452</v>
      </c>
      <c r="B6121" s="8" t="s">
        <v>35453</v>
      </c>
      <c r="C6121" s="8" t="s">
        <v>45761</v>
      </c>
      <c r="D6121" s="8" t="s">
        <v>45762</v>
      </c>
      <c r="E6121" s="8" t="s">
        <v>235</v>
      </c>
      <c r="F6121" s="8" t="s">
        <v>204</v>
      </c>
      <c r="G6121" s="8" t="s">
        <v>235</v>
      </c>
      <c r="H6121" s="8" t="s">
        <v>204</v>
      </c>
      <c r="I6121" s="8" t="s">
        <v>34723</v>
      </c>
      <c r="J6121" s="8" t="s">
        <v>28</v>
      </c>
      <c r="K6121" s="8" t="s">
        <v>45730</v>
      </c>
      <c r="L6121" s="8" t="s">
        <v>35448</v>
      </c>
      <c r="M6121" s="8" t="s">
        <v>11448</v>
      </c>
      <c r="N6121" s="8" t="s">
        <v>10716</v>
      </c>
      <c r="O6121" s="8" t="s">
        <v>45791</v>
      </c>
      <c r="P6121" s="8" t="s">
        <v>776</v>
      </c>
      <c r="Q6121" s="8" t="s">
        <v>34724</v>
      </c>
      <c r="R6121" s="8" t="s">
        <v>34725</v>
      </c>
      <c r="S6121" s="17" t="s">
        <v>34726</v>
      </c>
      <c r="T6121" s="18">
        <v>43036</v>
      </c>
      <c r="U6121" s="8">
        <v>0.27083333333333331</v>
      </c>
      <c r="V6121" s="8">
        <v>0.29166666666666669</v>
      </c>
      <c r="W6121" s="8" t="s">
        <v>2155</v>
      </c>
      <c r="X6121" s="8" t="s">
        <v>7673</v>
      </c>
      <c r="Y6121" s="8" t="s">
        <v>7674</v>
      </c>
      <c r="Z6121" s="17" t="s">
        <v>3789</v>
      </c>
      <c r="AA6121" s="8" t="s">
        <v>35454</v>
      </c>
      <c r="AB6121" s="8" t="s">
        <v>35455</v>
      </c>
    </row>
    <row r="6122" spans="1:28" hidden="1" x14ac:dyDescent="0.2">
      <c r="A6122" s="8" t="s">
        <v>35456</v>
      </c>
      <c r="B6122" s="8" t="s">
        <v>35457</v>
      </c>
      <c r="C6122" s="8" t="s">
        <v>45761</v>
      </c>
      <c r="D6122" s="8" t="s">
        <v>45762</v>
      </c>
      <c r="E6122" s="8" t="s">
        <v>235</v>
      </c>
      <c r="F6122" s="8" t="s">
        <v>204</v>
      </c>
      <c r="G6122" s="8" t="s">
        <v>235</v>
      </c>
      <c r="H6122" s="8" t="s">
        <v>204</v>
      </c>
      <c r="I6122" s="8" t="s">
        <v>34723</v>
      </c>
      <c r="J6122" s="8" t="s">
        <v>28</v>
      </c>
      <c r="K6122" s="8" t="s">
        <v>45730</v>
      </c>
      <c r="L6122" s="8" t="s">
        <v>11448</v>
      </c>
      <c r="M6122" s="8" t="s">
        <v>2508</v>
      </c>
      <c r="N6122" s="8" t="s">
        <v>10716</v>
      </c>
      <c r="O6122" s="8" t="s">
        <v>45791</v>
      </c>
      <c r="P6122" s="8" t="s">
        <v>776</v>
      </c>
      <c r="Q6122" s="8" t="s">
        <v>34724</v>
      </c>
      <c r="R6122" s="8" t="s">
        <v>34725</v>
      </c>
      <c r="S6122" s="17" t="s">
        <v>34726</v>
      </c>
      <c r="T6122" s="18">
        <v>43036</v>
      </c>
      <c r="U6122" s="8">
        <v>0.29166666666666669</v>
      </c>
      <c r="V6122" s="8">
        <v>0.375</v>
      </c>
      <c r="W6122" s="8" t="s">
        <v>1100</v>
      </c>
      <c r="X6122" s="8" t="s">
        <v>2502</v>
      </c>
      <c r="Y6122" s="8" t="s">
        <v>2503</v>
      </c>
      <c r="Z6122" s="17" t="s">
        <v>35458</v>
      </c>
      <c r="AA6122" s="8" t="s">
        <v>35459</v>
      </c>
      <c r="AB6122" s="8" t="s">
        <v>35460</v>
      </c>
    </row>
    <row r="6123" spans="1:28" hidden="1" x14ac:dyDescent="0.2">
      <c r="A6123" s="8" t="s">
        <v>35461</v>
      </c>
      <c r="B6123" s="8" t="s">
        <v>35462</v>
      </c>
      <c r="C6123" s="8" t="s">
        <v>45761</v>
      </c>
      <c r="D6123" s="8" t="s">
        <v>45762</v>
      </c>
      <c r="E6123" s="8" t="s">
        <v>235</v>
      </c>
      <c r="F6123" s="8" t="s">
        <v>204</v>
      </c>
      <c r="G6123" s="8" t="s">
        <v>235</v>
      </c>
      <c r="H6123" s="8" t="s">
        <v>204</v>
      </c>
      <c r="I6123" s="8" t="s">
        <v>34723</v>
      </c>
      <c r="J6123" s="8" t="s">
        <v>28</v>
      </c>
      <c r="K6123" s="8" t="s">
        <v>45730</v>
      </c>
      <c r="L6123" s="8" t="s">
        <v>2508</v>
      </c>
      <c r="M6123" s="8" t="s">
        <v>11476</v>
      </c>
      <c r="N6123" s="8" t="s">
        <v>10716</v>
      </c>
      <c r="O6123" s="8" t="s">
        <v>45791</v>
      </c>
      <c r="P6123" s="8" t="s">
        <v>776</v>
      </c>
      <c r="Q6123" s="8" t="s">
        <v>34724</v>
      </c>
      <c r="R6123" s="8" t="s">
        <v>34725</v>
      </c>
      <c r="S6123" s="17" t="s">
        <v>34726</v>
      </c>
      <c r="T6123" s="18">
        <v>43036</v>
      </c>
      <c r="U6123" s="8">
        <v>0.375</v>
      </c>
      <c r="V6123" s="8">
        <v>0.54166666666666663</v>
      </c>
      <c r="W6123" s="8" t="s">
        <v>739</v>
      </c>
      <c r="X6123" s="8" t="s">
        <v>7686</v>
      </c>
      <c r="Y6123" s="8" t="s">
        <v>35463</v>
      </c>
      <c r="Z6123" s="17" t="s">
        <v>35464</v>
      </c>
      <c r="AA6123" s="8" t="s">
        <v>35465</v>
      </c>
      <c r="AB6123" s="8" t="s">
        <v>35466</v>
      </c>
    </row>
    <row r="6124" spans="1:28" hidden="1" x14ac:dyDescent="0.2">
      <c r="A6124" s="8" t="s">
        <v>35467</v>
      </c>
      <c r="B6124" s="8" t="s">
        <v>35468</v>
      </c>
      <c r="C6124" s="8" t="s">
        <v>45761</v>
      </c>
      <c r="D6124" s="8" t="s">
        <v>45762</v>
      </c>
      <c r="E6124" s="8" t="s">
        <v>235</v>
      </c>
      <c r="F6124" s="8" t="s">
        <v>204</v>
      </c>
      <c r="G6124" s="8" t="s">
        <v>235</v>
      </c>
      <c r="H6124" s="8" t="s">
        <v>204</v>
      </c>
      <c r="I6124" s="8" t="s">
        <v>34723</v>
      </c>
      <c r="J6124" s="8" t="s">
        <v>28</v>
      </c>
      <c r="K6124" s="8" t="s">
        <v>45730</v>
      </c>
      <c r="L6124" s="8" t="s">
        <v>11476</v>
      </c>
      <c r="M6124" s="8" t="s">
        <v>15064</v>
      </c>
      <c r="N6124" s="8" t="s">
        <v>10716</v>
      </c>
      <c r="O6124" s="8" t="s">
        <v>45791</v>
      </c>
      <c r="P6124" s="8" t="s">
        <v>776</v>
      </c>
      <c r="Q6124" s="8" t="s">
        <v>34724</v>
      </c>
      <c r="R6124" s="8" t="s">
        <v>34725</v>
      </c>
      <c r="S6124" s="17" t="s">
        <v>34726</v>
      </c>
      <c r="T6124" s="18">
        <v>43036</v>
      </c>
      <c r="U6124" s="8">
        <v>0.54166666666666663</v>
      </c>
      <c r="V6124" s="8">
        <v>0.5625</v>
      </c>
      <c r="W6124" s="8" t="s">
        <v>2155</v>
      </c>
      <c r="X6124" s="8" t="s">
        <v>7694</v>
      </c>
      <c r="Y6124" s="8" t="s">
        <v>2503</v>
      </c>
      <c r="Z6124" s="17" t="s">
        <v>7695</v>
      </c>
      <c r="AA6124" s="8" t="s">
        <v>35469</v>
      </c>
      <c r="AB6124" s="8" t="s">
        <v>35470</v>
      </c>
    </row>
    <row r="6125" spans="1:28" hidden="1" x14ac:dyDescent="0.2">
      <c r="A6125" s="8" t="s">
        <v>35471</v>
      </c>
      <c r="B6125" s="8" t="s">
        <v>35472</v>
      </c>
      <c r="C6125" s="8" t="s">
        <v>45761</v>
      </c>
      <c r="D6125" s="8" t="s">
        <v>45762</v>
      </c>
      <c r="E6125" s="8" t="s">
        <v>235</v>
      </c>
      <c r="F6125" s="8" t="s">
        <v>204</v>
      </c>
      <c r="G6125" s="8" t="s">
        <v>235</v>
      </c>
      <c r="H6125" s="8" t="s">
        <v>204</v>
      </c>
      <c r="I6125" s="8" t="s">
        <v>34723</v>
      </c>
      <c r="J6125" s="8" t="s">
        <v>28</v>
      </c>
      <c r="K6125" s="8" t="s">
        <v>45730</v>
      </c>
      <c r="L6125" s="8" t="s">
        <v>15064</v>
      </c>
      <c r="M6125" s="8" t="s">
        <v>9247</v>
      </c>
      <c r="N6125" s="8" t="s">
        <v>10716</v>
      </c>
      <c r="O6125" s="8" t="s">
        <v>45791</v>
      </c>
      <c r="P6125" s="8" t="s">
        <v>776</v>
      </c>
      <c r="Q6125" s="8" t="s">
        <v>34724</v>
      </c>
      <c r="R6125" s="8" t="s">
        <v>34725</v>
      </c>
      <c r="S6125" s="17" t="s">
        <v>34726</v>
      </c>
      <c r="T6125" s="18">
        <v>43036</v>
      </c>
      <c r="U6125" s="8">
        <v>0.5625</v>
      </c>
      <c r="V6125" s="8">
        <v>0.58333333333333337</v>
      </c>
      <c r="W6125" s="8" t="s">
        <v>2155</v>
      </c>
      <c r="X6125" s="8" t="s">
        <v>7701</v>
      </c>
      <c r="Y6125" s="8" t="s">
        <v>7674</v>
      </c>
      <c r="Z6125" s="17" t="s">
        <v>7702</v>
      </c>
      <c r="AA6125" s="8" t="s">
        <v>35473</v>
      </c>
      <c r="AB6125" s="8" t="s">
        <v>35474</v>
      </c>
    </row>
    <row r="6126" spans="1:28" hidden="1" x14ac:dyDescent="0.2">
      <c r="A6126" s="8" t="s">
        <v>35475</v>
      </c>
      <c r="B6126" s="8" t="s">
        <v>35476</v>
      </c>
      <c r="C6126" s="8" t="s">
        <v>45761</v>
      </c>
      <c r="D6126" s="8" t="s">
        <v>45762</v>
      </c>
      <c r="E6126" s="8" t="s">
        <v>235</v>
      </c>
      <c r="F6126" s="8" t="s">
        <v>204</v>
      </c>
      <c r="G6126" s="8" t="s">
        <v>235</v>
      </c>
      <c r="H6126" s="8" t="s">
        <v>204</v>
      </c>
      <c r="I6126" s="8" t="s">
        <v>34723</v>
      </c>
      <c r="J6126" s="8" t="s">
        <v>28</v>
      </c>
      <c r="K6126" s="8" t="s">
        <v>45730</v>
      </c>
      <c r="L6126" s="8" t="s">
        <v>9247</v>
      </c>
      <c r="M6126" s="8" t="s">
        <v>15075</v>
      </c>
      <c r="N6126" s="8" t="s">
        <v>10716</v>
      </c>
      <c r="O6126" s="8" t="s">
        <v>45791</v>
      </c>
      <c r="P6126" s="8" t="s">
        <v>776</v>
      </c>
      <c r="Q6126" s="8" t="s">
        <v>34724</v>
      </c>
      <c r="R6126" s="8" t="s">
        <v>34725</v>
      </c>
      <c r="S6126" s="17" t="s">
        <v>34726</v>
      </c>
      <c r="T6126" s="18">
        <v>43036</v>
      </c>
      <c r="U6126" s="8">
        <v>0.58333333333333337</v>
      </c>
      <c r="V6126" s="8">
        <v>0.66666666666666663</v>
      </c>
      <c r="W6126" s="8" t="s">
        <v>1100</v>
      </c>
      <c r="X6126" s="8" t="s">
        <v>7708</v>
      </c>
      <c r="Y6126" s="8" t="s">
        <v>7709</v>
      </c>
      <c r="Z6126" s="17" t="s">
        <v>35477</v>
      </c>
      <c r="AA6126" s="8" t="s">
        <v>35478</v>
      </c>
      <c r="AB6126" s="8" t="s">
        <v>35479</v>
      </c>
    </row>
    <row r="6127" spans="1:28" hidden="1" x14ac:dyDescent="0.2">
      <c r="A6127" s="8" t="s">
        <v>35480</v>
      </c>
      <c r="B6127" s="8" t="s">
        <v>35481</v>
      </c>
      <c r="C6127" s="8" t="s">
        <v>45761</v>
      </c>
      <c r="D6127" s="8" t="s">
        <v>45762</v>
      </c>
      <c r="E6127" s="8" t="s">
        <v>235</v>
      </c>
      <c r="F6127" s="8" t="s">
        <v>204</v>
      </c>
      <c r="G6127" s="8" t="s">
        <v>235</v>
      </c>
      <c r="H6127" s="8" t="s">
        <v>204</v>
      </c>
      <c r="I6127" s="8" t="s">
        <v>34723</v>
      </c>
      <c r="J6127" s="8" t="s">
        <v>28</v>
      </c>
      <c r="K6127" s="8" t="s">
        <v>45730</v>
      </c>
      <c r="L6127" s="8" t="s">
        <v>15075</v>
      </c>
      <c r="M6127" s="8" t="s">
        <v>35482</v>
      </c>
      <c r="N6127" s="8" t="s">
        <v>10716</v>
      </c>
      <c r="O6127" s="8" t="s">
        <v>45791</v>
      </c>
      <c r="P6127" s="8" t="s">
        <v>776</v>
      </c>
      <c r="Q6127" s="8" t="s">
        <v>34724</v>
      </c>
      <c r="R6127" s="8" t="s">
        <v>34725</v>
      </c>
      <c r="S6127" s="17" t="s">
        <v>34726</v>
      </c>
      <c r="T6127" s="18">
        <v>43036</v>
      </c>
      <c r="U6127" s="8">
        <v>0.66666666666666663</v>
      </c>
      <c r="V6127" s="8">
        <v>0.6875</v>
      </c>
      <c r="W6127" s="8" t="s">
        <v>2155</v>
      </c>
      <c r="X6127" s="8" t="s">
        <v>7716</v>
      </c>
      <c r="Y6127" s="8" t="s">
        <v>7709</v>
      </c>
      <c r="Z6127" s="17" t="s">
        <v>7231</v>
      </c>
      <c r="AA6127" s="8" t="s">
        <v>35483</v>
      </c>
      <c r="AB6127" s="8" t="s">
        <v>35484</v>
      </c>
    </row>
    <row r="6128" spans="1:28" hidden="1" x14ac:dyDescent="0.2">
      <c r="A6128" s="8" t="s">
        <v>35485</v>
      </c>
      <c r="B6128" s="8" t="s">
        <v>35486</v>
      </c>
      <c r="C6128" s="8" t="s">
        <v>45761</v>
      </c>
      <c r="D6128" s="8" t="s">
        <v>45762</v>
      </c>
      <c r="E6128" s="8" t="s">
        <v>235</v>
      </c>
      <c r="F6128" s="8" t="s">
        <v>204</v>
      </c>
      <c r="G6128" s="8" t="s">
        <v>235</v>
      </c>
      <c r="H6128" s="8" t="s">
        <v>204</v>
      </c>
      <c r="I6128" s="8" t="s">
        <v>34723</v>
      </c>
      <c r="J6128" s="8" t="s">
        <v>28</v>
      </c>
      <c r="K6128" s="8" t="s">
        <v>45730</v>
      </c>
      <c r="L6128" s="8" t="s">
        <v>35482</v>
      </c>
      <c r="M6128" s="8" t="s">
        <v>2531</v>
      </c>
      <c r="N6128" s="8" t="s">
        <v>10716</v>
      </c>
      <c r="O6128" s="8" t="s">
        <v>45791</v>
      </c>
      <c r="P6128" s="8" t="s">
        <v>776</v>
      </c>
      <c r="Q6128" s="8" t="s">
        <v>34724</v>
      </c>
      <c r="R6128" s="8" t="s">
        <v>34725</v>
      </c>
      <c r="S6128" s="17" t="s">
        <v>34726</v>
      </c>
      <c r="T6128" s="18">
        <v>43036</v>
      </c>
      <c r="U6128" s="8">
        <v>0.6875</v>
      </c>
      <c r="V6128" s="8">
        <v>0.72916666666666663</v>
      </c>
      <c r="W6128" s="8" t="s">
        <v>1495</v>
      </c>
      <c r="X6128" s="8" t="s">
        <v>35487</v>
      </c>
      <c r="Y6128" s="8" t="s">
        <v>2503</v>
      </c>
      <c r="Z6128" s="17" t="s">
        <v>7723</v>
      </c>
      <c r="AA6128" s="8" t="s">
        <v>35488</v>
      </c>
      <c r="AB6128" s="8" t="s">
        <v>35489</v>
      </c>
    </row>
    <row r="6129" spans="1:28" hidden="1" x14ac:dyDescent="0.2">
      <c r="A6129" s="8" t="s">
        <v>35490</v>
      </c>
      <c r="B6129" s="8" t="s">
        <v>35491</v>
      </c>
      <c r="C6129" s="8" t="s">
        <v>45761</v>
      </c>
      <c r="D6129" s="8" t="s">
        <v>45762</v>
      </c>
      <c r="E6129" s="8" t="s">
        <v>245</v>
      </c>
      <c r="F6129" s="8" t="s">
        <v>204</v>
      </c>
      <c r="G6129" s="8" t="s">
        <v>245</v>
      </c>
      <c r="H6129" s="8" t="s">
        <v>204</v>
      </c>
      <c r="I6129" s="8" t="s">
        <v>34723</v>
      </c>
      <c r="J6129" s="8" t="s">
        <v>28</v>
      </c>
      <c r="K6129" s="8" t="s">
        <v>45730</v>
      </c>
      <c r="L6129" s="8" t="s">
        <v>2538</v>
      </c>
      <c r="M6129" s="8" t="s">
        <v>35492</v>
      </c>
      <c r="N6129" s="8" t="s">
        <v>10716</v>
      </c>
      <c r="O6129" s="8" t="s">
        <v>45791</v>
      </c>
      <c r="P6129" s="8" t="s">
        <v>776</v>
      </c>
      <c r="Q6129" s="8" t="s">
        <v>34724</v>
      </c>
      <c r="R6129" s="8" t="s">
        <v>34725</v>
      </c>
      <c r="S6129" s="17" t="s">
        <v>34726</v>
      </c>
      <c r="T6129" s="18">
        <v>43037</v>
      </c>
      <c r="U6129" s="8">
        <v>0.25</v>
      </c>
      <c r="V6129" s="8">
        <v>0.27083333333333331</v>
      </c>
      <c r="W6129" s="8" t="s">
        <v>2155</v>
      </c>
      <c r="X6129" s="8" t="s">
        <v>7730</v>
      </c>
      <c r="Y6129" s="8" t="s">
        <v>2525</v>
      </c>
      <c r="Z6129" s="17" t="s">
        <v>35493</v>
      </c>
      <c r="AA6129" s="8" t="s">
        <v>35494</v>
      </c>
      <c r="AB6129" s="8" t="s">
        <v>35495</v>
      </c>
    </row>
    <row r="6130" spans="1:28" hidden="1" x14ac:dyDescent="0.2">
      <c r="A6130" s="8" t="s">
        <v>35496</v>
      </c>
      <c r="B6130" s="8" t="s">
        <v>35497</v>
      </c>
      <c r="C6130" s="8" t="s">
        <v>45761</v>
      </c>
      <c r="D6130" s="8" t="s">
        <v>45762</v>
      </c>
      <c r="E6130" s="8" t="s">
        <v>245</v>
      </c>
      <c r="F6130" s="8" t="s">
        <v>204</v>
      </c>
      <c r="G6130" s="8" t="s">
        <v>245</v>
      </c>
      <c r="H6130" s="8" t="s">
        <v>204</v>
      </c>
      <c r="I6130" s="8" t="s">
        <v>34723</v>
      </c>
      <c r="J6130" s="8" t="s">
        <v>28</v>
      </c>
      <c r="K6130" s="8" t="s">
        <v>45730</v>
      </c>
      <c r="L6130" s="8" t="s">
        <v>35492</v>
      </c>
      <c r="M6130" s="8" t="s">
        <v>11505</v>
      </c>
      <c r="N6130" s="8" t="s">
        <v>10716</v>
      </c>
      <c r="O6130" s="8" t="s">
        <v>45791</v>
      </c>
      <c r="P6130" s="8" t="s">
        <v>776</v>
      </c>
      <c r="Q6130" s="8" t="s">
        <v>34724</v>
      </c>
      <c r="R6130" s="8" t="s">
        <v>34725</v>
      </c>
      <c r="S6130" s="17" t="s">
        <v>34726</v>
      </c>
      <c r="T6130" s="18">
        <v>43037</v>
      </c>
      <c r="U6130" s="8">
        <v>0.27083333333333331</v>
      </c>
      <c r="V6130" s="8">
        <v>0.29166666666666669</v>
      </c>
      <c r="W6130" s="8" t="s">
        <v>2155</v>
      </c>
      <c r="X6130" s="8" t="s">
        <v>7736</v>
      </c>
      <c r="Y6130" s="8" t="s">
        <v>2525</v>
      </c>
      <c r="Z6130" s="17" t="s">
        <v>21565</v>
      </c>
      <c r="AA6130" s="8" t="s">
        <v>35498</v>
      </c>
      <c r="AB6130" s="8" t="s">
        <v>35499</v>
      </c>
    </row>
    <row r="6131" spans="1:28" hidden="1" x14ac:dyDescent="0.2">
      <c r="A6131" s="8" t="s">
        <v>35500</v>
      </c>
      <c r="B6131" s="8" t="s">
        <v>35501</v>
      </c>
      <c r="C6131" s="8" t="s">
        <v>45761</v>
      </c>
      <c r="D6131" s="8" t="s">
        <v>45762</v>
      </c>
      <c r="E6131" s="8" t="s">
        <v>245</v>
      </c>
      <c r="F6131" s="8" t="s">
        <v>204</v>
      </c>
      <c r="G6131" s="8" t="s">
        <v>245</v>
      </c>
      <c r="H6131" s="8" t="s">
        <v>204</v>
      </c>
      <c r="I6131" s="8" t="s">
        <v>34723</v>
      </c>
      <c r="J6131" s="8" t="s">
        <v>28</v>
      </c>
      <c r="K6131" s="8" t="s">
        <v>45730</v>
      </c>
      <c r="L6131" s="8" t="s">
        <v>11505</v>
      </c>
      <c r="M6131" s="8" t="s">
        <v>35502</v>
      </c>
      <c r="N6131" s="8" t="s">
        <v>10716</v>
      </c>
      <c r="O6131" s="8" t="s">
        <v>45791</v>
      </c>
      <c r="P6131" s="8" t="s">
        <v>776</v>
      </c>
      <c r="Q6131" s="8" t="s">
        <v>34724</v>
      </c>
      <c r="R6131" s="8" t="s">
        <v>34725</v>
      </c>
      <c r="S6131" s="17" t="s">
        <v>34726</v>
      </c>
      <c r="T6131" s="18">
        <v>43037</v>
      </c>
      <c r="U6131" s="8">
        <v>0.29166666666666669</v>
      </c>
      <c r="V6131" s="8">
        <v>0.3125</v>
      </c>
      <c r="W6131" s="8" t="s">
        <v>2155</v>
      </c>
      <c r="X6131" s="8" t="s">
        <v>7743</v>
      </c>
      <c r="Y6131" s="8" t="s">
        <v>7744</v>
      </c>
      <c r="Z6131" s="17" t="s">
        <v>35503</v>
      </c>
      <c r="AA6131" s="8" t="s">
        <v>35504</v>
      </c>
      <c r="AB6131" s="8" t="s">
        <v>35505</v>
      </c>
    </row>
    <row r="6132" spans="1:28" hidden="1" x14ac:dyDescent="0.2">
      <c r="A6132" s="8" t="s">
        <v>35506</v>
      </c>
      <c r="B6132" s="8" t="s">
        <v>35507</v>
      </c>
      <c r="C6132" s="8" t="s">
        <v>45761</v>
      </c>
      <c r="D6132" s="8" t="s">
        <v>45762</v>
      </c>
      <c r="E6132" s="8" t="s">
        <v>245</v>
      </c>
      <c r="F6132" s="8" t="s">
        <v>204</v>
      </c>
      <c r="G6132" s="8" t="s">
        <v>245</v>
      </c>
      <c r="H6132" s="8" t="s">
        <v>204</v>
      </c>
      <c r="I6132" s="8" t="s">
        <v>34723</v>
      </c>
      <c r="J6132" s="8" t="s">
        <v>28</v>
      </c>
      <c r="K6132" s="8" t="s">
        <v>45730</v>
      </c>
      <c r="L6132" s="8" t="s">
        <v>35502</v>
      </c>
      <c r="M6132" s="8" t="s">
        <v>11513</v>
      </c>
      <c r="N6132" s="8" t="s">
        <v>10716</v>
      </c>
      <c r="O6132" s="8" t="s">
        <v>45791</v>
      </c>
      <c r="P6132" s="8" t="s">
        <v>776</v>
      </c>
      <c r="Q6132" s="8" t="s">
        <v>34724</v>
      </c>
      <c r="R6132" s="8" t="s">
        <v>34725</v>
      </c>
      <c r="S6132" s="17" t="s">
        <v>34726</v>
      </c>
      <c r="T6132" s="18">
        <v>43037</v>
      </c>
      <c r="U6132" s="8">
        <v>0.3125</v>
      </c>
      <c r="V6132" s="8">
        <v>0.33333333333333331</v>
      </c>
      <c r="W6132" s="8" t="s">
        <v>2155</v>
      </c>
      <c r="X6132" s="8" t="s">
        <v>7750</v>
      </c>
      <c r="Y6132" s="8" t="s">
        <v>7744</v>
      </c>
      <c r="Z6132" s="17" t="s">
        <v>35508</v>
      </c>
      <c r="AA6132" s="8" t="s">
        <v>35509</v>
      </c>
      <c r="AB6132" s="8" t="s">
        <v>35510</v>
      </c>
    </row>
    <row r="6133" spans="1:28" hidden="1" x14ac:dyDescent="0.2">
      <c r="A6133" s="8" t="s">
        <v>35511</v>
      </c>
      <c r="B6133" s="8" t="s">
        <v>35512</v>
      </c>
      <c r="C6133" s="8" t="s">
        <v>45761</v>
      </c>
      <c r="D6133" s="8" t="s">
        <v>45762</v>
      </c>
      <c r="E6133" s="8" t="s">
        <v>245</v>
      </c>
      <c r="F6133" s="8" t="s">
        <v>204</v>
      </c>
      <c r="G6133" s="8" t="s">
        <v>245</v>
      </c>
      <c r="H6133" s="8" t="s">
        <v>204</v>
      </c>
      <c r="I6133" s="8" t="s">
        <v>34723</v>
      </c>
      <c r="J6133" s="8" t="s">
        <v>28</v>
      </c>
      <c r="K6133" s="8" t="s">
        <v>45730</v>
      </c>
      <c r="L6133" s="8" t="s">
        <v>11513</v>
      </c>
      <c r="M6133" s="8" t="s">
        <v>35513</v>
      </c>
      <c r="N6133" s="8" t="s">
        <v>10716</v>
      </c>
      <c r="O6133" s="8" t="s">
        <v>45791</v>
      </c>
      <c r="P6133" s="8" t="s">
        <v>776</v>
      </c>
      <c r="Q6133" s="8" t="s">
        <v>34724</v>
      </c>
      <c r="R6133" s="8" t="s">
        <v>34725</v>
      </c>
      <c r="S6133" s="17" t="s">
        <v>34726</v>
      </c>
      <c r="T6133" s="18">
        <v>43037</v>
      </c>
      <c r="U6133" s="8">
        <v>0.33333333333333331</v>
      </c>
      <c r="V6133" s="8">
        <v>0.35416666666666669</v>
      </c>
      <c r="W6133" s="8" t="s">
        <v>2155</v>
      </c>
      <c r="X6133" s="8" t="s">
        <v>7757</v>
      </c>
      <c r="Y6133" s="8" t="s">
        <v>7758</v>
      </c>
      <c r="Z6133" s="17" t="s">
        <v>7626</v>
      </c>
      <c r="AA6133" s="8" t="s">
        <v>35514</v>
      </c>
      <c r="AB6133" s="8" t="s">
        <v>35515</v>
      </c>
    </row>
    <row r="6134" spans="1:28" hidden="1" x14ac:dyDescent="0.2">
      <c r="A6134" s="8" t="s">
        <v>35516</v>
      </c>
      <c r="B6134" s="8" t="s">
        <v>35517</v>
      </c>
      <c r="C6134" s="8" t="s">
        <v>45761</v>
      </c>
      <c r="D6134" s="8" t="s">
        <v>45762</v>
      </c>
      <c r="E6134" s="8" t="s">
        <v>245</v>
      </c>
      <c r="F6134" s="8" t="s">
        <v>204</v>
      </c>
      <c r="G6134" s="8" t="s">
        <v>245</v>
      </c>
      <c r="H6134" s="8" t="s">
        <v>204</v>
      </c>
      <c r="I6134" s="8" t="s">
        <v>34723</v>
      </c>
      <c r="J6134" s="8" t="s">
        <v>28</v>
      </c>
      <c r="K6134" s="8" t="s">
        <v>45730</v>
      </c>
      <c r="L6134" s="8" t="s">
        <v>35513</v>
      </c>
      <c r="M6134" s="8" t="s">
        <v>35518</v>
      </c>
      <c r="N6134" s="8" t="s">
        <v>10716</v>
      </c>
      <c r="O6134" s="8" t="s">
        <v>45791</v>
      </c>
      <c r="P6134" s="8" t="s">
        <v>776</v>
      </c>
      <c r="Q6134" s="8" t="s">
        <v>34724</v>
      </c>
      <c r="R6134" s="8" t="s">
        <v>34725</v>
      </c>
      <c r="S6134" s="17" t="s">
        <v>34726</v>
      </c>
      <c r="T6134" s="18">
        <v>43037</v>
      </c>
      <c r="U6134" s="8">
        <v>0.35416666666666669</v>
      </c>
      <c r="V6134" s="8">
        <v>0.39583333333333331</v>
      </c>
      <c r="W6134" s="8" t="s">
        <v>1495</v>
      </c>
      <c r="X6134" s="8" t="s">
        <v>7764</v>
      </c>
      <c r="Y6134" s="8" t="s">
        <v>7765</v>
      </c>
      <c r="Z6134" s="17" t="s">
        <v>7766</v>
      </c>
      <c r="AA6134" s="8" t="s">
        <v>35519</v>
      </c>
      <c r="AB6134" s="8" t="s">
        <v>35520</v>
      </c>
    </row>
    <row r="6135" spans="1:28" hidden="1" x14ac:dyDescent="0.2">
      <c r="A6135" s="8" t="s">
        <v>35521</v>
      </c>
      <c r="B6135" s="8" t="s">
        <v>35522</v>
      </c>
      <c r="C6135" s="8" t="s">
        <v>45761</v>
      </c>
      <c r="D6135" s="8" t="s">
        <v>45762</v>
      </c>
      <c r="E6135" s="8" t="s">
        <v>245</v>
      </c>
      <c r="F6135" s="8" t="s">
        <v>204</v>
      </c>
      <c r="G6135" s="8" t="s">
        <v>245</v>
      </c>
      <c r="H6135" s="8" t="s">
        <v>204</v>
      </c>
      <c r="I6135" s="8" t="s">
        <v>34723</v>
      </c>
      <c r="J6135" s="8" t="s">
        <v>28</v>
      </c>
      <c r="K6135" s="8" t="s">
        <v>45730</v>
      </c>
      <c r="L6135" s="8" t="s">
        <v>35518</v>
      </c>
      <c r="M6135" s="8" t="s">
        <v>2544</v>
      </c>
      <c r="N6135" s="8" t="s">
        <v>10716</v>
      </c>
      <c r="O6135" s="8" t="s">
        <v>45791</v>
      </c>
      <c r="P6135" s="8" t="s">
        <v>776</v>
      </c>
      <c r="Q6135" s="8" t="s">
        <v>34724</v>
      </c>
      <c r="R6135" s="8" t="s">
        <v>34725</v>
      </c>
      <c r="S6135" s="17" t="s">
        <v>34726</v>
      </c>
      <c r="T6135" s="18">
        <v>43037</v>
      </c>
      <c r="U6135" s="8">
        <v>0.39583333333333331</v>
      </c>
      <c r="V6135" s="8">
        <v>0.4375</v>
      </c>
      <c r="W6135" s="8" t="s">
        <v>1495</v>
      </c>
      <c r="X6135" s="8" t="s">
        <v>7772</v>
      </c>
      <c r="Y6135" s="8" t="s">
        <v>7765</v>
      </c>
      <c r="Z6135" s="17" t="s">
        <v>35523</v>
      </c>
      <c r="AA6135" s="8" t="s">
        <v>35524</v>
      </c>
      <c r="AB6135" s="8" t="s">
        <v>35525</v>
      </c>
    </row>
    <row r="6136" spans="1:28" hidden="1" x14ac:dyDescent="0.2">
      <c r="A6136" s="8" t="s">
        <v>35526</v>
      </c>
      <c r="B6136" s="8" t="s">
        <v>35527</v>
      </c>
      <c r="C6136" s="8" t="s">
        <v>45761</v>
      </c>
      <c r="D6136" s="8" t="s">
        <v>45762</v>
      </c>
      <c r="E6136" s="8" t="s">
        <v>245</v>
      </c>
      <c r="F6136" s="8" t="s">
        <v>204</v>
      </c>
      <c r="G6136" s="8" t="s">
        <v>245</v>
      </c>
      <c r="H6136" s="8" t="s">
        <v>204</v>
      </c>
      <c r="I6136" s="8" t="s">
        <v>34723</v>
      </c>
      <c r="J6136" s="8" t="s">
        <v>28</v>
      </c>
      <c r="K6136" s="8" t="s">
        <v>45730</v>
      </c>
      <c r="L6136" s="8" t="s">
        <v>2544</v>
      </c>
      <c r="M6136" s="8" t="s">
        <v>35528</v>
      </c>
      <c r="N6136" s="8" t="s">
        <v>10716</v>
      </c>
      <c r="O6136" s="8" t="s">
        <v>45791</v>
      </c>
      <c r="P6136" s="8" t="s">
        <v>776</v>
      </c>
      <c r="Q6136" s="8" t="s">
        <v>34724</v>
      </c>
      <c r="R6136" s="8" t="s">
        <v>34725</v>
      </c>
      <c r="S6136" s="17" t="s">
        <v>34726</v>
      </c>
      <c r="T6136" s="18">
        <v>43037</v>
      </c>
      <c r="U6136" s="8">
        <v>0.4375</v>
      </c>
      <c r="V6136" s="8">
        <v>0.47916666666666669</v>
      </c>
      <c r="W6136" s="8" t="s">
        <v>1495</v>
      </c>
      <c r="X6136" s="8" t="s">
        <v>7779</v>
      </c>
      <c r="Y6136" s="8" t="s">
        <v>7758</v>
      </c>
      <c r="Z6136" s="17" t="s">
        <v>35529</v>
      </c>
      <c r="AA6136" s="8" t="s">
        <v>35530</v>
      </c>
      <c r="AB6136" s="8" t="s">
        <v>35531</v>
      </c>
    </row>
    <row r="6137" spans="1:28" hidden="1" x14ac:dyDescent="0.2">
      <c r="A6137" s="8" t="s">
        <v>35532</v>
      </c>
      <c r="B6137" s="8" t="s">
        <v>35533</v>
      </c>
      <c r="C6137" s="8" t="s">
        <v>45761</v>
      </c>
      <c r="D6137" s="8" t="s">
        <v>45762</v>
      </c>
      <c r="E6137" s="8" t="s">
        <v>245</v>
      </c>
      <c r="F6137" s="8" t="s">
        <v>204</v>
      </c>
      <c r="G6137" s="8" t="s">
        <v>245</v>
      </c>
      <c r="H6137" s="8" t="s">
        <v>204</v>
      </c>
      <c r="I6137" s="8" t="s">
        <v>34723</v>
      </c>
      <c r="J6137" s="8" t="s">
        <v>28</v>
      </c>
      <c r="K6137" s="8" t="s">
        <v>45730</v>
      </c>
      <c r="L6137" s="8" t="s">
        <v>35528</v>
      </c>
      <c r="M6137" s="8" t="s">
        <v>35534</v>
      </c>
      <c r="N6137" s="8" t="s">
        <v>10716</v>
      </c>
      <c r="O6137" s="8" t="s">
        <v>45791</v>
      </c>
      <c r="P6137" s="8" t="s">
        <v>776</v>
      </c>
      <c r="Q6137" s="8" t="s">
        <v>34724</v>
      </c>
      <c r="R6137" s="8" t="s">
        <v>34725</v>
      </c>
      <c r="S6137" s="17" t="s">
        <v>34726</v>
      </c>
      <c r="T6137" s="18">
        <v>43037</v>
      </c>
      <c r="U6137" s="8">
        <v>0.47916666666666669</v>
      </c>
      <c r="V6137" s="8">
        <v>0.5625</v>
      </c>
      <c r="W6137" s="8" t="s">
        <v>1100</v>
      </c>
      <c r="X6137" s="8" t="s">
        <v>7786</v>
      </c>
      <c r="Y6137" s="8" t="s">
        <v>7744</v>
      </c>
      <c r="Z6137" s="17" t="s">
        <v>35391</v>
      </c>
      <c r="AA6137" s="8" t="s">
        <v>35535</v>
      </c>
      <c r="AB6137" s="8" t="s">
        <v>35536</v>
      </c>
    </row>
    <row r="6138" spans="1:28" hidden="1" x14ac:dyDescent="0.2">
      <c r="A6138" s="8" t="s">
        <v>35537</v>
      </c>
      <c r="B6138" s="8" t="s">
        <v>35538</v>
      </c>
      <c r="C6138" s="8" t="s">
        <v>45761</v>
      </c>
      <c r="D6138" s="8" t="s">
        <v>45762</v>
      </c>
      <c r="E6138" s="8" t="s">
        <v>245</v>
      </c>
      <c r="F6138" s="8" t="s">
        <v>204</v>
      </c>
      <c r="G6138" s="8" t="s">
        <v>245</v>
      </c>
      <c r="H6138" s="8" t="s">
        <v>204</v>
      </c>
      <c r="I6138" s="8" t="s">
        <v>34723</v>
      </c>
      <c r="J6138" s="8" t="s">
        <v>28</v>
      </c>
      <c r="K6138" s="8" t="s">
        <v>45730</v>
      </c>
      <c r="L6138" s="8" t="s">
        <v>35534</v>
      </c>
      <c r="M6138" s="8" t="s">
        <v>15097</v>
      </c>
      <c r="N6138" s="8" t="s">
        <v>10716</v>
      </c>
      <c r="O6138" s="8" t="s">
        <v>45791</v>
      </c>
      <c r="P6138" s="8" t="s">
        <v>776</v>
      </c>
      <c r="Q6138" s="8" t="s">
        <v>34724</v>
      </c>
      <c r="R6138" s="8" t="s">
        <v>34725</v>
      </c>
      <c r="S6138" s="17" t="s">
        <v>34726</v>
      </c>
      <c r="T6138" s="18">
        <v>43037</v>
      </c>
      <c r="U6138" s="8">
        <v>0.5625</v>
      </c>
      <c r="V6138" s="8">
        <v>0.64583333333333337</v>
      </c>
      <c r="W6138" s="8" t="s">
        <v>1100</v>
      </c>
      <c r="X6138" s="8" t="s">
        <v>2524</v>
      </c>
      <c r="Y6138" s="8" t="s">
        <v>7765</v>
      </c>
      <c r="Z6138" s="17" t="s">
        <v>35539</v>
      </c>
      <c r="AA6138" s="8" t="s">
        <v>35540</v>
      </c>
      <c r="AB6138" s="8" t="s">
        <v>35541</v>
      </c>
    </row>
    <row r="6139" spans="1:28" hidden="1" x14ac:dyDescent="0.2">
      <c r="A6139" s="8" t="s">
        <v>35542</v>
      </c>
      <c r="B6139" s="8" t="s">
        <v>35543</v>
      </c>
      <c r="C6139" s="8" t="s">
        <v>45761</v>
      </c>
      <c r="D6139" s="8" t="s">
        <v>45762</v>
      </c>
      <c r="E6139" s="8" t="s">
        <v>245</v>
      </c>
      <c r="F6139" s="8" t="s">
        <v>204</v>
      </c>
      <c r="G6139" s="8" t="s">
        <v>245</v>
      </c>
      <c r="H6139" s="8" t="s">
        <v>204</v>
      </c>
      <c r="I6139" s="8" t="s">
        <v>34723</v>
      </c>
      <c r="J6139" s="8" t="s">
        <v>28</v>
      </c>
      <c r="K6139" s="8" t="s">
        <v>45730</v>
      </c>
      <c r="L6139" s="8" t="s">
        <v>15097</v>
      </c>
      <c r="M6139" s="8" t="s">
        <v>2558</v>
      </c>
      <c r="N6139" s="8" t="s">
        <v>10716</v>
      </c>
      <c r="O6139" s="8" t="s">
        <v>45791</v>
      </c>
      <c r="P6139" s="8" t="s">
        <v>776</v>
      </c>
      <c r="Q6139" s="8" t="s">
        <v>34724</v>
      </c>
      <c r="R6139" s="8" t="s">
        <v>34725</v>
      </c>
      <c r="S6139" s="17" t="s">
        <v>34726</v>
      </c>
      <c r="T6139" s="18">
        <v>43037</v>
      </c>
      <c r="U6139" s="8">
        <v>0.64583333333333337</v>
      </c>
      <c r="V6139" s="8">
        <v>0.72916666666666663</v>
      </c>
      <c r="W6139" s="8" t="s">
        <v>1100</v>
      </c>
      <c r="X6139" s="8" t="s">
        <v>7799</v>
      </c>
      <c r="Y6139" s="8" t="s">
        <v>7800</v>
      </c>
      <c r="Z6139" s="17" t="s">
        <v>35544</v>
      </c>
      <c r="AA6139" s="8" t="s">
        <v>35545</v>
      </c>
      <c r="AB6139" s="8" t="s">
        <v>35546</v>
      </c>
    </row>
    <row r="6140" spans="1:28" hidden="1" x14ac:dyDescent="0.2">
      <c r="A6140" s="8" t="s">
        <v>35547</v>
      </c>
      <c r="B6140" s="8" t="s">
        <v>35548</v>
      </c>
      <c r="C6140" s="8" t="s">
        <v>45761</v>
      </c>
      <c r="D6140" s="8" t="s">
        <v>45762</v>
      </c>
      <c r="E6140" s="8" t="s">
        <v>470</v>
      </c>
      <c r="F6140" s="8" t="s">
        <v>204</v>
      </c>
      <c r="G6140" s="8" t="s">
        <v>470</v>
      </c>
      <c r="H6140" s="8" t="s">
        <v>204</v>
      </c>
      <c r="I6140" s="8" t="s">
        <v>34723</v>
      </c>
      <c r="J6140" s="8" t="s">
        <v>28</v>
      </c>
      <c r="K6140" s="8" t="s">
        <v>45730</v>
      </c>
      <c r="L6140" s="8" t="s">
        <v>2565</v>
      </c>
      <c r="M6140" s="8" t="s">
        <v>35549</v>
      </c>
      <c r="N6140" s="8" t="s">
        <v>10716</v>
      </c>
      <c r="O6140" s="8" t="s">
        <v>45791</v>
      </c>
      <c r="P6140" s="8" t="s">
        <v>776</v>
      </c>
      <c r="Q6140" s="8" t="s">
        <v>34724</v>
      </c>
      <c r="R6140" s="8" t="s">
        <v>34725</v>
      </c>
      <c r="S6140" s="17" t="s">
        <v>34726</v>
      </c>
      <c r="T6140" s="18">
        <v>43038</v>
      </c>
      <c r="U6140" s="8">
        <v>0.25</v>
      </c>
      <c r="V6140" s="8">
        <v>0.3125</v>
      </c>
      <c r="W6140" s="8" t="s">
        <v>2170</v>
      </c>
      <c r="X6140" s="8" t="s">
        <v>2567</v>
      </c>
      <c r="Y6140" s="8" t="s">
        <v>2568</v>
      </c>
      <c r="Z6140" s="17" t="s">
        <v>35550</v>
      </c>
      <c r="AA6140" s="8" t="s">
        <v>35551</v>
      </c>
      <c r="AB6140" s="8" t="s">
        <v>35552</v>
      </c>
    </row>
    <row r="6141" spans="1:28" hidden="1" x14ac:dyDescent="0.2">
      <c r="A6141" s="8" t="s">
        <v>35553</v>
      </c>
      <c r="B6141" s="8" t="s">
        <v>35554</v>
      </c>
      <c r="C6141" s="8" t="s">
        <v>45761</v>
      </c>
      <c r="D6141" s="8" t="s">
        <v>45762</v>
      </c>
      <c r="E6141" s="8" t="s">
        <v>470</v>
      </c>
      <c r="F6141" s="8" t="s">
        <v>204</v>
      </c>
      <c r="G6141" s="8" t="s">
        <v>470</v>
      </c>
      <c r="H6141" s="8" t="s">
        <v>204</v>
      </c>
      <c r="I6141" s="8" t="s">
        <v>34723</v>
      </c>
      <c r="J6141" s="8" t="s">
        <v>28</v>
      </c>
      <c r="K6141" s="8" t="s">
        <v>45730</v>
      </c>
      <c r="L6141" s="8" t="s">
        <v>35549</v>
      </c>
      <c r="M6141" s="8" t="s">
        <v>35555</v>
      </c>
      <c r="N6141" s="8" t="s">
        <v>10716</v>
      </c>
      <c r="O6141" s="8" t="s">
        <v>45791</v>
      </c>
      <c r="P6141" s="8" t="s">
        <v>776</v>
      </c>
      <c r="Q6141" s="8" t="s">
        <v>34724</v>
      </c>
      <c r="R6141" s="8" t="s">
        <v>34725</v>
      </c>
      <c r="S6141" s="17" t="s">
        <v>34726</v>
      </c>
      <c r="T6141" s="18">
        <v>43038</v>
      </c>
      <c r="U6141" s="8">
        <v>0.3125</v>
      </c>
      <c r="V6141" s="8">
        <v>0.47916666666666669</v>
      </c>
      <c r="W6141" s="8" t="s">
        <v>739</v>
      </c>
      <c r="X6141" s="8" t="s">
        <v>7814</v>
      </c>
      <c r="Y6141" s="8" t="s">
        <v>7815</v>
      </c>
      <c r="Z6141" s="17" t="s">
        <v>35556</v>
      </c>
      <c r="AA6141" s="8" t="s">
        <v>35557</v>
      </c>
      <c r="AB6141" s="8" t="s">
        <v>35558</v>
      </c>
    </row>
    <row r="6142" spans="1:28" hidden="1" x14ac:dyDescent="0.2">
      <c r="A6142" s="8" t="s">
        <v>35559</v>
      </c>
      <c r="B6142" s="8" t="s">
        <v>35560</v>
      </c>
      <c r="C6142" s="8" t="s">
        <v>45761</v>
      </c>
      <c r="D6142" s="8" t="s">
        <v>45762</v>
      </c>
      <c r="E6142" s="8" t="s">
        <v>470</v>
      </c>
      <c r="F6142" s="8" t="s">
        <v>204</v>
      </c>
      <c r="G6142" s="8" t="s">
        <v>470</v>
      </c>
      <c r="H6142" s="8" t="s">
        <v>204</v>
      </c>
      <c r="I6142" s="8" t="s">
        <v>34723</v>
      </c>
      <c r="J6142" s="8" t="s">
        <v>28</v>
      </c>
      <c r="K6142" s="8" t="s">
        <v>45730</v>
      </c>
      <c r="L6142" s="8" t="s">
        <v>35555</v>
      </c>
      <c r="M6142" s="8" t="s">
        <v>2582</v>
      </c>
      <c r="N6142" s="8" t="s">
        <v>10716</v>
      </c>
      <c r="O6142" s="8" t="s">
        <v>45791</v>
      </c>
      <c r="P6142" s="8" t="s">
        <v>776</v>
      </c>
      <c r="Q6142" s="8" t="s">
        <v>34724</v>
      </c>
      <c r="R6142" s="8" t="s">
        <v>34725</v>
      </c>
      <c r="S6142" s="17" t="s">
        <v>34726</v>
      </c>
      <c r="T6142" s="18">
        <v>43038</v>
      </c>
      <c r="U6142" s="8">
        <v>0.47916666666666669</v>
      </c>
      <c r="V6142" s="8">
        <v>0.54166666666666663</v>
      </c>
      <c r="W6142" s="8" t="s">
        <v>2170</v>
      </c>
      <c r="X6142" s="8" t="s">
        <v>7822</v>
      </c>
      <c r="Y6142" s="8" t="s">
        <v>7815</v>
      </c>
      <c r="Z6142" s="17" t="s">
        <v>35561</v>
      </c>
      <c r="AA6142" s="8" t="s">
        <v>35562</v>
      </c>
      <c r="AB6142" s="8" t="s">
        <v>35563</v>
      </c>
    </row>
    <row r="6143" spans="1:28" hidden="1" x14ac:dyDescent="0.2">
      <c r="A6143" s="8" t="s">
        <v>35564</v>
      </c>
      <c r="B6143" s="8" t="s">
        <v>35565</v>
      </c>
      <c r="C6143" s="8" t="s">
        <v>45761</v>
      </c>
      <c r="D6143" s="8" t="s">
        <v>45762</v>
      </c>
      <c r="E6143" s="8" t="s">
        <v>470</v>
      </c>
      <c r="F6143" s="8" t="s">
        <v>204</v>
      </c>
      <c r="G6143" s="8" t="s">
        <v>470</v>
      </c>
      <c r="H6143" s="8" t="s">
        <v>204</v>
      </c>
      <c r="I6143" s="8" t="s">
        <v>34723</v>
      </c>
      <c r="J6143" s="8" t="s">
        <v>28</v>
      </c>
      <c r="K6143" s="8" t="s">
        <v>45730</v>
      </c>
      <c r="L6143" s="8" t="s">
        <v>2582</v>
      </c>
      <c r="M6143" s="8" t="s">
        <v>35566</v>
      </c>
      <c r="N6143" s="8" t="s">
        <v>10716</v>
      </c>
      <c r="O6143" s="8" t="s">
        <v>45791</v>
      </c>
      <c r="P6143" s="8" t="s">
        <v>776</v>
      </c>
      <c r="Q6143" s="8" t="s">
        <v>34724</v>
      </c>
      <c r="R6143" s="8" t="s">
        <v>34725</v>
      </c>
      <c r="S6143" s="17" t="s">
        <v>34726</v>
      </c>
      <c r="T6143" s="18">
        <v>43038</v>
      </c>
      <c r="U6143" s="8">
        <v>0.54166666666666663</v>
      </c>
      <c r="V6143" s="8">
        <v>0.5625</v>
      </c>
      <c r="W6143" s="8" t="s">
        <v>2155</v>
      </c>
      <c r="X6143" s="8" t="s">
        <v>7829</v>
      </c>
      <c r="Y6143" s="8" t="s">
        <v>7765</v>
      </c>
      <c r="Z6143" s="17" t="s">
        <v>7830</v>
      </c>
      <c r="AA6143" s="8" t="s">
        <v>35567</v>
      </c>
      <c r="AB6143" s="8" t="s">
        <v>35568</v>
      </c>
    </row>
    <row r="6144" spans="1:28" hidden="1" x14ac:dyDescent="0.2">
      <c r="A6144" s="8" t="s">
        <v>35569</v>
      </c>
      <c r="B6144" s="8" t="s">
        <v>35570</v>
      </c>
      <c r="C6144" s="8" t="s">
        <v>45761</v>
      </c>
      <c r="D6144" s="8" t="s">
        <v>45762</v>
      </c>
      <c r="E6144" s="8" t="s">
        <v>470</v>
      </c>
      <c r="F6144" s="8" t="s">
        <v>204</v>
      </c>
      <c r="G6144" s="8" t="s">
        <v>470</v>
      </c>
      <c r="H6144" s="8" t="s">
        <v>204</v>
      </c>
      <c r="I6144" s="8" t="s">
        <v>34723</v>
      </c>
      <c r="J6144" s="8" t="s">
        <v>28</v>
      </c>
      <c r="K6144" s="8" t="s">
        <v>45730</v>
      </c>
      <c r="L6144" s="8" t="s">
        <v>35566</v>
      </c>
      <c r="M6144" s="8" t="s">
        <v>2590</v>
      </c>
      <c r="N6144" s="8" t="s">
        <v>10716</v>
      </c>
      <c r="O6144" s="8" t="s">
        <v>45791</v>
      </c>
      <c r="P6144" s="8" t="s">
        <v>776</v>
      </c>
      <c r="Q6144" s="8" t="s">
        <v>34724</v>
      </c>
      <c r="R6144" s="8" t="s">
        <v>34725</v>
      </c>
      <c r="S6144" s="17" t="s">
        <v>34726</v>
      </c>
      <c r="T6144" s="18">
        <v>43038</v>
      </c>
      <c r="U6144" s="8">
        <v>0.5625</v>
      </c>
      <c r="V6144" s="8">
        <v>0.58333333333333337</v>
      </c>
      <c r="W6144" s="8" t="s">
        <v>2155</v>
      </c>
      <c r="X6144" s="8" t="s">
        <v>7836</v>
      </c>
      <c r="Y6144" s="8" t="s">
        <v>2576</v>
      </c>
      <c r="Z6144" s="17" t="s">
        <v>7837</v>
      </c>
      <c r="AA6144" s="8" t="s">
        <v>35571</v>
      </c>
      <c r="AB6144" s="8" t="s">
        <v>35572</v>
      </c>
    </row>
    <row r="6145" spans="1:28" hidden="1" x14ac:dyDescent="0.2">
      <c r="A6145" s="8" t="s">
        <v>35573</v>
      </c>
      <c r="B6145" s="8" t="s">
        <v>35574</v>
      </c>
      <c r="C6145" s="8" t="s">
        <v>45761</v>
      </c>
      <c r="D6145" s="8" t="s">
        <v>45762</v>
      </c>
      <c r="E6145" s="8" t="s">
        <v>470</v>
      </c>
      <c r="F6145" s="8" t="s">
        <v>204</v>
      </c>
      <c r="G6145" s="8" t="s">
        <v>470</v>
      </c>
      <c r="H6145" s="8" t="s">
        <v>204</v>
      </c>
      <c r="I6145" s="8" t="s">
        <v>34723</v>
      </c>
      <c r="J6145" s="8" t="s">
        <v>28</v>
      </c>
      <c r="K6145" s="8" t="s">
        <v>45730</v>
      </c>
      <c r="L6145" s="8" t="s">
        <v>2590</v>
      </c>
      <c r="M6145" s="8" t="s">
        <v>35575</v>
      </c>
      <c r="N6145" s="8" t="s">
        <v>10716</v>
      </c>
      <c r="O6145" s="8" t="s">
        <v>45791</v>
      </c>
      <c r="P6145" s="8" t="s">
        <v>776</v>
      </c>
      <c r="Q6145" s="8" t="s">
        <v>34724</v>
      </c>
      <c r="R6145" s="8" t="s">
        <v>34725</v>
      </c>
      <c r="S6145" s="17" t="s">
        <v>34726</v>
      </c>
      <c r="T6145" s="18">
        <v>43038</v>
      </c>
      <c r="U6145" s="8">
        <v>0.58333333333333337</v>
      </c>
      <c r="V6145" s="8">
        <v>0.6875</v>
      </c>
      <c r="W6145" s="8" t="s">
        <v>1387</v>
      </c>
      <c r="X6145" s="8" t="s">
        <v>7843</v>
      </c>
      <c r="Y6145" s="8" t="s">
        <v>2576</v>
      </c>
      <c r="Z6145" s="17" t="s">
        <v>35576</v>
      </c>
      <c r="AA6145" s="8" t="s">
        <v>35577</v>
      </c>
      <c r="AB6145" s="8" t="s">
        <v>35578</v>
      </c>
    </row>
    <row r="6146" spans="1:28" hidden="1" x14ac:dyDescent="0.2">
      <c r="A6146" s="8" t="s">
        <v>35579</v>
      </c>
      <c r="B6146" s="8" t="s">
        <v>35580</v>
      </c>
      <c r="C6146" s="8" t="s">
        <v>45761</v>
      </c>
      <c r="D6146" s="8" t="s">
        <v>45762</v>
      </c>
      <c r="E6146" s="8" t="s">
        <v>470</v>
      </c>
      <c r="F6146" s="8" t="s">
        <v>204</v>
      </c>
      <c r="G6146" s="8" t="s">
        <v>470</v>
      </c>
      <c r="H6146" s="8" t="s">
        <v>204</v>
      </c>
      <c r="I6146" s="8" t="s">
        <v>34723</v>
      </c>
      <c r="J6146" s="8" t="s">
        <v>28</v>
      </c>
      <c r="K6146" s="8" t="s">
        <v>45730</v>
      </c>
      <c r="L6146" s="8" t="s">
        <v>35575</v>
      </c>
      <c r="M6146" s="8" t="s">
        <v>12153</v>
      </c>
      <c r="N6146" s="8" t="s">
        <v>10716</v>
      </c>
      <c r="O6146" s="8" t="s">
        <v>45791</v>
      </c>
      <c r="P6146" s="8" t="s">
        <v>776</v>
      </c>
      <c r="Q6146" s="8" t="s">
        <v>34724</v>
      </c>
      <c r="R6146" s="8" t="s">
        <v>34725</v>
      </c>
      <c r="S6146" s="17" t="s">
        <v>34726</v>
      </c>
      <c r="T6146" s="18">
        <v>43038</v>
      </c>
      <c r="U6146" s="8">
        <v>0.6875</v>
      </c>
      <c r="V6146" s="8">
        <v>0.70833333333333337</v>
      </c>
      <c r="W6146" s="8" t="s">
        <v>2155</v>
      </c>
      <c r="X6146" s="8" t="s">
        <v>7850</v>
      </c>
      <c r="Y6146" s="8" t="s">
        <v>2576</v>
      </c>
      <c r="Z6146" s="17" t="s">
        <v>35581</v>
      </c>
      <c r="AA6146" s="8" t="s">
        <v>35582</v>
      </c>
      <c r="AB6146" s="8" t="s">
        <v>35583</v>
      </c>
    </row>
    <row r="6147" spans="1:28" hidden="1" x14ac:dyDescent="0.2">
      <c r="A6147" s="8" t="s">
        <v>35584</v>
      </c>
      <c r="B6147" s="8" t="s">
        <v>35585</v>
      </c>
      <c r="C6147" s="8" t="s">
        <v>45761</v>
      </c>
      <c r="D6147" s="8" t="s">
        <v>45762</v>
      </c>
      <c r="E6147" s="8" t="s">
        <v>470</v>
      </c>
      <c r="F6147" s="8" t="s">
        <v>204</v>
      </c>
      <c r="G6147" s="8" t="s">
        <v>470</v>
      </c>
      <c r="H6147" s="8" t="s">
        <v>204</v>
      </c>
      <c r="I6147" s="8" t="s">
        <v>34723</v>
      </c>
      <c r="J6147" s="8" t="s">
        <v>28</v>
      </c>
      <c r="K6147" s="8" t="s">
        <v>45730</v>
      </c>
      <c r="L6147" s="8" t="s">
        <v>12153</v>
      </c>
      <c r="M6147" s="8" t="s">
        <v>2603</v>
      </c>
      <c r="N6147" s="8" t="s">
        <v>10716</v>
      </c>
      <c r="O6147" s="8" t="s">
        <v>45791</v>
      </c>
      <c r="P6147" s="8" t="s">
        <v>776</v>
      </c>
      <c r="Q6147" s="8" t="s">
        <v>34724</v>
      </c>
      <c r="R6147" s="8" t="s">
        <v>34725</v>
      </c>
      <c r="S6147" s="17" t="s">
        <v>34726</v>
      </c>
      <c r="T6147" s="18">
        <v>43038</v>
      </c>
      <c r="U6147" s="8">
        <v>0.70833333333333337</v>
      </c>
      <c r="V6147" s="8">
        <v>0.72916666666666663</v>
      </c>
      <c r="W6147" s="8" t="s">
        <v>2155</v>
      </c>
      <c r="X6147" s="8" t="s">
        <v>7857</v>
      </c>
      <c r="Y6147" s="8" t="s">
        <v>2576</v>
      </c>
      <c r="Z6147" s="17" t="s">
        <v>35095</v>
      </c>
      <c r="AA6147" s="8" t="s">
        <v>35586</v>
      </c>
      <c r="AB6147" s="8" t="s">
        <v>35587</v>
      </c>
    </row>
    <row r="6148" spans="1:28" hidden="1" x14ac:dyDescent="0.2">
      <c r="A6148" s="8" t="s">
        <v>35588</v>
      </c>
      <c r="B6148" s="8" t="s">
        <v>35589</v>
      </c>
      <c r="C6148" s="8" t="s">
        <v>45761</v>
      </c>
      <c r="D6148" s="8" t="s">
        <v>45762</v>
      </c>
      <c r="E6148" s="8" t="s">
        <v>480</v>
      </c>
      <c r="F6148" s="8" t="s">
        <v>204</v>
      </c>
      <c r="G6148" s="8" t="s">
        <v>480</v>
      </c>
      <c r="H6148" s="8" t="s">
        <v>204</v>
      </c>
      <c r="I6148" s="8" t="s">
        <v>34723</v>
      </c>
      <c r="J6148" s="8" t="s">
        <v>28</v>
      </c>
      <c r="K6148" s="8" t="s">
        <v>45730</v>
      </c>
      <c r="L6148" s="8" t="s">
        <v>2610</v>
      </c>
      <c r="M6148" s="8" t="s">
        <v>20892</v>
      </c>
      <c r="N6148" s="8" t="s">
        <v>10716</v>
      </c>
      <c r="O6148" s="8" t="s">
        <v>45791</v>
      </c>
      <c r="P6148" s="8" t="s">
        <v>776</v>
      </c>
      <c r="Q6148" s="8" t="s">
        <v>34724</v>
      </c>
      <c r="R6148" s="8" t="s">
        <v>34725</v>
      </c>
      <c r="S6148" s="17" t="s">
        <v>34726</v>
      </c>
      <c r="T6148" s="18">
        <v>43039</v>
      </c>
      <c r="U6148" s="8">
        <v>0.25</v>
      </c>
      <c r="V6148" s="8">
        <v>0.29166666666666669</v>
      </c>
      <c r="W6148" s="8" t="s">
        <v>1495</v>
      </c>
      <c r="X6148" s="8" t="s">
        <v>7863</v>
      </c>
      <c r="Y6148" s="8" t="s">
        <v>7864</v>
      </c>
      <c r="Z6148" s="17" t="s">
        <v>35590</v>
      </c>
      <c r="AA6148" s="8" t="s">
        <v>35591</v>
      </c>
      <c r="AB6148" s="8" t="s">
        <v>35592</v>
      </c>
    </row>
    <row r="6149" spans="1:28" hidden="1" x14ac:dyDescent="0.2">
      <c r="A6149" s="8" t="s">
        <v>35593</v>
      </c>
      <c r="B6149" s="8" t="s">
        <v>35594</v>
      </c>
      <c r="C6149" s="8" t="s">
        <v>45761</v>
      </c>
      <c r="D6149" s="8" t="s">
        <v>45762</v>
      </c>
      <c r="E6149" s="8" t="s">
        <v>480</v>
      </c>
      <c r="F6149" s="8" t="s">
        <v>204</v>
      </c>
      <c r="G6149" s="8" t="s">
        <v>480</v>
      </c>
      <c r="H6149" s="8" t="s">
        <v>204</v>
      </c>
      <c r="I6149" s="8" t="s">
        <v>34723</v>
      </c>
      <c r="J6149" s="8" t="s">
        <v>28</v>
      </c>
      <c r="K6149" s="8" t="s">
        <v>45730</v>
      </c>
      <c r="L6149" s="8" t="s">
        <v>20892</v>
      </c>
      <c r="M6149" s="8" t="s">
        <v>20898</v>
      </c>
      <c r="N6149" s="8" t="s">
        <v>10716</v>
      </c>
      <c r="O6149" s="8" t="s">
        <v>45791</v>
      </c>
      <c r="P6149" s="8" t="s">
        <v>776</v>
      </c>
      <c r="Q6149" s="8" t="s">
        <v>34724</v>
      </c>
      <c r="R6149" s="8" t="s">
        <v>34725</v>
      </c>
      <c r="S6149" s="17" t="s">
        <v>34726</v>
      </c>
      <c r="T6149" s="18">
        <v>43039</v>
      </c>
      <c r="U6149" s="8">
        <v>0.29166666666666669</v>
      </c>
      <c r="V6149" s="8">
        <v>0.33333333333333331</v>
      </c>
      <c r="W6149" s="8" t="s">
        <v>1495</v>
      </c>
      <c r="X6149" s="8" t="s">
        <v>35595</v>
      </c>
      <c r="Y6149" s="8" t="s">
        <v>7873</v>
      </c>
      <c r="Z6149" s="17" t="s">
        <v>21386</v>
      </c>
      <c r="AA6149" s="8" t="s">
        <v>35596</v>
      </c>
      <c r="AB6149" s="8" t="s">
        <v>35597</v>
      </c>
    </row>
    <row r="6150" spans="1:28" hidden="1" x14ac:dyDescent="0.2">
      <c r="A6150" s="8" t="s">
        <v>35598</v>
      </c>
      <c r="B6150" s="8" t="s">
        <v>35599</v>
      </c>
      <c r="C6150" s="8" t="s">
        <v>45761</v>
      </c>
      <c r="D6150" s="8" t="s">
        <v>45762</v>
      </c>
      <c r="E6150" s="8" t="s">
        <v>480</v>
      </c>
      <c r="F6150" s="8" t="s">
        <v>204</v>
      </c>
      <c r="G6150" s="8" t="s">
        <v>480</v>
      </c>
      <c r="H6150" s="8" t="s">
        <v>204</v>
      </c>
      <c r="I6150" s="8" t="s">
        <v>34723</v>
      </c>
      <c r="J6150" s="8" t="s">
        <v>28</v>
      </c>
      <c r="K6150" s="8" t="s">
        <v>45730</v>
      </c>
      <c r="L6150" s="8" t="s">
        <v>20898</v>
      </c>
      <c r="M6150" s="8" t="s">
        <v>13897</v>
      </c>
      <c r="N6150" s="8" t="s">
        <v>10716</v>
      </c>
      <c r="O6150" s="8" t="s">
        <v>45791</v>
      </c>
      <c r="P6150" s="8" t="s">
        <v>776</v>
      </c>
      <c r="Q6150" s="8" t="s">
        <v>34724</v>
      </c>
      <c r="R6150" s="8" t="s">
        <v>34725</v>
      </c>
      <c r="S6150" s="17" t="s">
        <v>34726</v>
      </c>
      <c r="T6150" s="18">
        <v>43039</v>
      </c>
      <c r="U6150" s="8">
        <v>0.33333333333333331</v>
      </c>
      <c r="V6150" s="8">
        <v>0.375</v>
      </c>
      <c r="W6150" s="8" t="s">
        <v>1495</v>
      </c>
      <c r="X6150" s="8" t="s">
        <v>7879</v>
      </c>
      <c r="Y6150" s="8" t="s">
        <v>7880</v>
      </c>
      <c r="Z6150" s="17" t="s">
        <v>21386</v>
      </c>
      <c r="AA6150" s="8" t="s">
        <v>35600</v>
      </c>
      <c r="AB6150" s="8" t="s">
        <v>35601</v>
      </c>
    </row>
    <row r="6151" spans="1:28" hidden="1" x14ac:dyDescent="0.2">
      <c r="A6151" s="8" t="s">
        <v>35602</v>
      </c>
      <c r="B6151" s="8" t="s">
        <v>35603</v>
      </c>
      <c r="C6151" s="8" t="s">
        <v>45761</v>
      </c>
      <c r="D6151" s="8" t="s">
        <v>45762</v>
      </c>
      <c r="E6151" s="8" t="s">
        <v>480</v>
      </c>
      <c r="F6151" s="8" t="s">
        <v>204</v>
      </c>
      <c r="G6151" s="8" t="s">
        <v>480</v>
      </c>
      <c r="H6151" s="8" t="s">
        <v>204</v>
      </c>
      <c r="I6151" s="8" t="s">
        <v>34723</v>
      </c>
      <c r="J6151" s="8" t="s">
        <v>28</v>
      </c>
      <c r="K6151" s="8" t="s">
        <v>45730</v>
      </c>
      <c r="L6151" s="8" t="s">
        <v>13897</v>
      </c>
      <c r="M6151" s="8" t="s">
        <v>2617</v>
      </c>
      <c r="N6151" s="8" t="s">
        <v>10716</v>
      </c>
      <c r="O6151" s="8" t="s">
        <v>45791</v>
      </c>
      <c r="P6151" s="8" t="s">
        <v>776</v>
      </c>
      <c r="Q6151" s="8" t="s">
        <v>34724</v>
      </c>
      <c r="R6151" s="8" t="s">
        <v>34725</v>
      </c>
      <c r="S6151" s="17" t="s">
        <v>34726</v>
      </c>
      <c r="T6151" s="18">
        <v>43039</v>
      </c>
      <c r="U6151" s="8">
        <v>0.375</v>
      </c>
      <c r="V6151" s="8">
        <v>0.47916666666666669</v>
      </c>
      <c r="W6151" s="8" t="s">
        <v>1387</v>
      </c>
      <c r="X6151" s="8" t="s">
        <v>7886</v>
      </c>
      <c r="Y6151" s="8" t="s">
        <v>7887</v>
      </c>
      <c r="Z6151" s="17" t="s">
        <v>35604</v>
      </c>
      <c r="AA6151" s="8" t="s">
        <v>35605</v>
      </c>
      <c r="AB6151" s="8" t="s">
        <v>35606</v>
      </c>
    </row>
    <row r="6152" spans="1:28" hidden="1" x14ac:dyDescent="0.2">
      <c r="A6152" s="8" t="s">
        <v>35607</v>
      </c>
      <c r="B6152" s="8" t="s">
        <v>35608</v>
      </c>
      <c r="C6152" s="8" t="s">
        <v>45761</v>
      </c>
      <c r="D6152" s="8" t="s">
        <v>45762</v>
      </c>
      <c r="E6152" s="8" t="s">
        <v>480</v>
      </c>
      <c r="F6152" s="8" t="s">
        <v>204</v>
      </c>
      <c r="G6152" s="8" t="s">
        <v>480</v>
      </c>
      <c r="H6152" s="8" t="s">
        <v>204</v>
      </c>
      <c r="I6152" s="8" t="s">
        <v>34723</v>
      </c>
      <c r="J6152" s="8" t="s">
        <v>28</v>
      </c>
      <c r="K6152" s="8" t="s">
        <v>45730</v>
      </c>
      <c r="L6152" s="8" t="s">
        <v>2617</v>
      </c>
      <c r="M6152" s="8" t="s">
        <v>35609</v>
      </c>
      <c r="N6152" s="8" t="s">
        <v>10716</v>
      </c>
      <c r="O6152" s="8" t="s">
        <v>45791</v>
      </c>
      <c r="P6152" s="8" t="s">
        <v>776</v>
      </c>
      <c r="Q6152" s="8" t="s">
        <v>34724</v>
      </c>
      <c r="R6152" s="8" t="s">
        <v>34725</v>
      </c>
      <c r="S6152" s="17" t="s">
        <v>34726</v>
      </c>
      <c r="T6152" s="18">
        <v>43039</v>
      </c>
      <c r="U6152" s="8">
        <v>0.47916666666666669</v>
      </c>
      <c r="V6152" s="8">
        <v>0.52083333333333337</v>
      </c>
      <c r="W6152" s="8" t="s">
        <v>1495</v>
      </c>
      <c r="X6152" s="8" t="s">
        <v>7895</v>
      </c>
      <c r="Y6152" s="8" t="s">
        <v>7896</v>
      </c>
      <c r="Z6152" s="17" t="s">
        <v>21386</v>
      </c>
      <c r="AA6152" s="8" t="s">
        <v>35610</v>
      </c>
      <c r="AB6152" s="8" t="s">
        <v>35611</v>
      </c>
    </row>
    <row r="6153" spans="1:28" hidden="1" x14ac:dyDescent="0.2">
      <c r="A6153" s="8" t="s">
        <v>35612</v>
      </c>
      <c r="B6153" s="8" t="s">
        <v>35613</v>
      </c>
      <c r="C6153" s="8" t="s">
        <v>45761</v>
      </c>
      <c r="D6153" s="8" t="s">
        <v>45762</v>
      </c>
      <c r="E6153" s="8" t="s">
        <v>480</v>
      </c>
      <c r="F6153" s="8" t="s">
        <v>204</v>
      </c>
      <c r="G6153" s="8" t="s">
        <v>480</v>
      </c>
      <c r="H6153" s="8" t="s">
        <v>204</v>
      </c>
      <c r="I6153" s="8" t="s">
        <v>34723</v>
      </c>
      <c r="J6153" s="8" t="s">
        <v>28</v>
      </c>
      <c r="K6153" s="8" t="s">
        <v>45730</v>
      </c>
      <c r="L6153" s="8" t="s">
        <v>35609</v>
      </c>
      <c r="M6153" s="8" t="s">
        <v>35614</v>
      </c>
      <c r="N6153" s="8" t="s">
        <v>10716</v>
      </c>
      <c r="O6153" s="8" t="s">
        <v>45791</v>
      </c>
      <c r="P6153" s="8" t="s">
        <v>776</v>
      </c>
      <c r="Q6153" s="8" t="s">
        <v>34724</v>
      </c>
      <c r="R6153" s="8" t="s">
        <v>34725</v>
      </c>
      <c r="S6153" s="17" t="s">
        <v>34726</v>
      </c>
      <c r="T6153" s="18">
        <v>43039</v>
      </c>
      <c r="U6153" s="8">
        <v>0.52083333333333337</v>
      </c>
      <c r="V6153" s="8">
        <v>0.5625</v>
      </c>
      <c r="W6153" s="8" t="s">
        <v>1495</v>
      </c>
      <c r="X6153" s="8" t="s">
        <v>7902</v>
      </c>
      <c r="Y6153" s="8" t="s">
        <v>7903</v>
      </c>
      <c r="Z6153" s="17" t="s">
        <v>21386</v>
      </c>
      <c r="AA6153" s="8" t="s">
        <v>35615</v>
      </c>
      <c r="AB6153" s="8" t="s">
        <v>35616</v>
      </c>
    </row>
    <row r="6154" spans="1:28" hidden="1" x14ac:dyDescent="0.2">
      <c r="A6154" s="8" t="s">
        <v>35617</v>
      </c>
      <c r="B6154" s="8" t="s">
        <v>35618</v>
      </c>
      <c r="C6154" s="8" t="s">
        <v>45761</v>
      </c>
      <c r="D6154" s="8" t="s">
        <v>45762</v>
      </c>
      <c r="E6154" s="8" t="s">
        <v>480</v>
      </c>
      <c r="F6154" s="8" t="s">
        <v>204</v>
      </c>
      <c r="G6154" s="8" t="s">
        <v>480</v>
      </c>
      <c r="H6154" s="8" t="s">
        <v>204</v>
      </c>
      <c r="I6154" s="8" t="s">
        <v>34723</v>
      </c>
      <c r="J6154" s="8" t="s">
        <v>28</v>
      </c>
      <c r="K6154" s="8" t="s">
        <v>45730</v>
      </c>
      <c r="L6154" s="8" t="s">
        <v>35614</v>
      </c>
      <c r="M6154" s="8" t="s">
        <v>35619</v>
      </c>
      <c r="N6154" s="8" t="s">
        <v>10716</v>
      </c>
      <c r="O6154" s="8" t="s">
        <v>45791</v>
      </c>
      <c r="P6154" s="8" t="s">
        <v>776</v>
      </c>
      <c r="Q6154" s="8" t="s">
        <v>34724</v>
      </c>
      <c r="R6154" s="8" t="s">
        <v>34725</v>
      </c>
      <c r="S6154" s="17" t="s">
        <v>34726</v>
      </c>
      <c r="T6154" s="18">
        <v>43039</v>
      </c>
      <c r="U6154" s="8">
        <v>0.5625</v>
      </c>
      <c r="V6154" s="8">
        <v>0.60416666666666663</v>
      </c>
      <c r="W6154" s="8" t="s">
        <v>1495</v>
      </c>
      <c r="X6154" s="8" t="s">
        <v>7910</v>
      </c>
      <c r="Y6154" s="8" t="s">
        <v>7911</v>
      </c>
      <c r="Z6154" s="17" t="s">
        <v>35620</v>
      </c>
      <c r="AA6154" s="8" t="s">
        <v>35621</v>
      </c>
      <c r="AB6154" s="8" t="s">
        <v>35622</v>
      </c>
    </row>
    <row r="6155" spans="1:28" hidden="1" x14ac:dyDescent="0.2">
      <c r="A6155" s="8" t="s">
        <v>35623</v>
      </c>
      <c r="B6155" s="8" t="s">
        <v>35624</v>
      </c>
      <c r="C6155" s="8" t="s">
        <v>45761</v>
      </c>
      <c r="D6155" s="8" t="s">
        <v>45762</v>
      </c>
      <c r="E6155" s="8" t="s">
        <v>480</v>
      </c>
      <c r="F6155" s="8" t="s">
        <v>204</v>
      </c>
      <c r="G6155" s="8" t="s">
        <v>480</v>
      </c>
      <c r="H6155" s="8" t="s">
        <v>204</v>
      </c>
      <c r="I6155" s="8" t="s">
        <v>34723</v>
      </c>
      <c r="J6155" s="8" t="s">
        <v>28</v>
      </c>
      <c r="K6155" s="8" t="s">
        <v>45730</v>
      </c>
      <c r="L6155" s="8" t="s">
        <v>35619</v>
      </c>
      <c r="M6155" s="8" t="s">
        <v>35625</v>
      </c>
      <c r="N6155" s="8" t="s">
        <v>10716</v>
      </c>
      <c r="O6155" s="8" t="s">
        <v>45791</v>
      </c>
      <c r="P6155" s="8" t="s">
        <v>776</v>
      </c>
      <c r="Q6155" s="8" t="s">
        <v>34724</v>
      </c>
      <c r="R6155" s="8" t="s">
        <v>34725</v>
      </c>
      <c r="S6155" s="17" t="s">
        <v>34726</v>
      </c>
      <c r="T6155" s="18">
        <v>43039</v>
      </c>
      <c r="U6155" s="8">
        <v>0.60416666666666663</v>
      </c>
      <c r="V6155" s="8">
        <v>0.64583333333333337</v>
      </c>
      <c r="W6155" s="8" t="s">
        <v>1495</v>
      </c>
      <c r="X6155" s="8" t="s">
        <v>7918</v>
      </c>
      <c r="Y6155" s="8" t="s">
        <v>7919</v>
      </c>
      <c r="Z6155" s="17" t="s">
        <v>35590</v>
      </c>
      <c r="AA6155" s="8" t="s">
        <v>35626</v>
      </c>
      <c r="AB6155" s="8" t="s">
        <v>35627</v>
      </c>
    </row>
    <row r="6156" spans="1:28" hidden="1" x14ac:dyDescent="0.2">
      <c r="A6156" s="8" t="s">
        <v>35628</v>
      </c>
      <c r="B6156" s="8" t="s">
        <v>35629</v>
      </c>
      <c r="C6156" s="8" t="s">
        <v>45761</v>
      </c>
      <c r="D6156" s="8" t="s">
        <v>45762</v>
      </c>
      <c r="E6156" s="8" t="s">
        <v>480</v>
      </c>
      <c r="F6156" s="8" t="s">
        <v>204</v>
      </c>
      <c r="G6156" s="8" t="s">
        <v>480</v>
      </c>
      <c r="H6156" s="8" t="s">
        <v>204</v>
      </c>
      <c r="I6156" s="8" t="s">
        <v>34723</v>
      </c>
      <c r="J6156" s="8" t="s">
        <v>28</v>
      </c>
      <c r="K6156" s="8" t="s">
        <v>45730</v>
      </c>
      <c r="L6156" s="8" t="s">
        <v>35625</v>
      </c>
      <c r="M6156" s="8" t="s">
        <v>35630</v>
      </c>
      <c r="N6156" s="8" t="s">
        <v>10716</v>
      </c>
      <c r="O6156" s="8" t="s">
        <v>45791</v>
      </c>
      <c r="P6156" s="8" t="s">
        <v>776</v>
      </c>
      <c r="Q6156" s="8" t="s">
        <v>34724</v>
      </c>
      <c r="R6156" s="8" t="s">
        <v>34725</v>
      </c>
      <c r="S6156" s="17" t="s">
        <v>34726</v>
      </c>
      <c r="T6156" s="18">
        <v>43039</v>
      </c>
      <c r="U6156" s="8">
        <v>0.64583333333333337</v>
      </c>
      <c r="V6156" s="8">
        <v>0.6875</v>
      </c>
      <c r="W6156" s="8" t="s">
        <v>1495</v>
      </c>
      <c r="X6156" s="8" t="s">
        <v>7925</v>
      </c>
      <c r="Y6156" s="8" t="s">
        <v>7926</v>
      </c>
      <c r="Z6156" s="17" t="s">
        <v>21386</v>
      </c>
      <c r="AA6156" s="8" t="s">
        <v>35631</v>
      </c>
      <c r="AB6156" s="8" t="s">
        <v>7898</v>
      </c>
    </row>
    <row r="6157" spans="1:28" hidden="1" x14ac:dyDescent="0.2">
      <c r="A6157" s="8" t="s">
        <v>35632</v>
      </c>
      <c r="B6157" s="8" t="s">
        <v>35633</v>
      </c>
      <c r="C6157" s="8" t="s">
        <v>45761</v>
      </c>
      <c r="D6157" s="8" t="s">
        <v>45762</v>
      </c>
      <c r="E6157" s="8" t="s">
        <v>480</v>
      </c>
      <c r="F6157" s="8" t="s">
        <v>204</v>
      </c>
      <c r="G6157" s="8" t="s">
        <v>480</v>
      </c>
      <c r="H6157" s="8" t="s">
        <v>204</v>
      </c>
      <c r="I6157" s="8" t="s">
        <v>34723</v>
      </c>
      <c r="J6157" s="8" t="s">
        <v>28</v>
      </c>
      <c r="K6157" s="8" t="s">
        <v>45730</v>
      </c>
      <c r="L6157" s="8" t="s">
        <v>35630</v>
      </c>
      <c r="M6157" s="8" t="s">
        <v>2625</v>
      </c>
      <c r="N6157" s="8" t="s">
        <v>10716</v>
      </c>
      <c r="O6157" s="8" t="s">
        <v>45791</v>
      </c>
      <c r="P6157" s="8" t="s">
        <v>776</v>
      </c>
      <c r="Q6157" s="8" t="s">
        <v>34724</v>
      </c>
      <c r="R6157" s="8" t="s">
        <v>34725</v>
      </c>
      <c r="S6157" s="17" t="s">
        <v>34726</v>
      </c>
      <c r="T6157" s="18">
        <v>43039</v>
      </c>
      <c r="U6157" s="8">
        <v>0.6875</v>
      </c>
      <c r="V6157" s="8">
        <v>0.72916666666666663</v>
      </c>
      <c r="W6157" s="8" t="s">
        <v>1495</v>
      </c>
      <c r="X6157" s="8" t="s">
        <v>7932</v>
      </c>
      <c r="Y6157" s="8" t="s">
        <v>7933</v>
      </c>
      <c r="Z6157" s="17" t="s">
        <v>21386</v>
      </c>
      <c r="AA6157" s="8" t="s">
        <v>35634</v>
      </c>
      <c r="AB6157" s="8" t="s">
        <v>35635</v>
      </c>
    </row>
    <row r="6158" spans="1:28" hidden="1" x14ac:dyDescent="0.2">
      <c r="A6158" s="8" t="s">
        <v>39983</v>
      </c>
      <c r="B6158" s="8" t="s">
        <v>39984</v>
      </c>
      <c r="C6158" s="8" t="s">
        <v>45761</v>
      </c>
      <c r="D6158" s="8" t="s">
        <v>45762</v>
      </c>
      <c r="E6158" s="8" t="s">
        <v>66</v>
      </c>
      <c r="F6158" s="8" t="s">
        <v>65</v>
      </c>
      <c r="G6158" s="8" t="s">
        <v>66</v>
      </c>
      <c r="H6158" s="8" t="s">
        <v>65</v>
      </c>
      <c r="I6158" s="8" t="s">
        <v>39979</v>
      </c>
      <c r="J6158" s="8" t="s">
        <v>708</v>
      </c>
      <c r="K6158" s="8" t="s">
        <v>773</v>
      </c>
      <c r="L6158" s="8" t="s">
        <v>16505</v>
      </c>
      <c r="M6158" s="8" t="s">
        <v>39985</v>
      </c>
      <c r="N6158" s="8" t="s">
        <v>10716</v>
      </c>
      <c r="O6158" s="8" t="s">
        <v>45791</v>
      </c>
      <c r="P6158" s="8" t="s">
        <v>776</v>
      </c>
      <c r="Q6158" s="8" t="s">
        <v>2818</v>
      </c>
      <c r="R6158" s="8" t="s">
        <v>36869</v>
      </c>
      <c r="S6158" s="17" t="s">
        <v>38032</v>
      </c>
      <c r="T6158" s="18">
        <v>43012</v>
      </c>
      <c r="U6158" s="8">
        <v>2.0833333333333332E-2</v>
      </c>
      <c r="V6158" s="8">
        <v>0.10416666666666667</v>
      </c>
      <c r="W6158" s="8" t="s">
        <v>1100</v>
      </c>
      <c r="X6158" s="8" t="s">
        <v>9663</v>
      </c>
      <c r="Y6158" s="8" t="s">
        <v>9656</v>
      </c>
      <c r="Z6158" s="17" t="s">
        <v>39986</v>
      </c>
      <c r="AA6158" s="8" t="s">
        <v>39987</v>
      </c>
      <c r="AB6158" s="8" t="s">
        <v>39988</v>
      </c>
    </row>
    <row r="6159" spans="1:28" hidden="1" x14ac:dyDescent="0.2">
      <c r="A6159" s="8" t="s">
        <v>39989</v>
      </c>
      <c r="B6159" s="8" t="s">
        <v>39990</v>
      </c>
      <c r="C6159" s="8" t="s">
        <v>45761</v>
      </c>
      <c r="D6159" s="8" t="s">
        <v>45762</v>
      </c>
      <c r="E6159" s="8" t="s">
        <v>66</v>
      </c>
      <c r="F6159" s="8" t="s">
        <v>65</v>
      </c>
      <c r="G6159" s="8" t="s">
        <v>66</v>
      </c>
      <c r="H6159" s="8" t="s">
        <v>65</v>
      </c>
      <c r="I6159" s="8" t="s">
        <v>39979</v>
      </c>
      <c r="J6159" s="8" t="s">
        <v>708</v>
      </c>
      <c r="K6159" s="8" t="s">
        <v>773</v>
      </c>
      <c r="L6159" s="8" t="s">
        <v>39985</v>
      </c>
      <c r="M6159" s="8" t="s">
        <v>16518</v>
      </c>
      <c r="N6159" s="8" t="s">
        <v>10716</v>
      </c>
      <c r="O6159" s="8" t="s">
        <v>45791</v>
      </c>
      <c r="P6159" s="8" t="s">
        <v>776</v>
      </c>
      <c r="Q6159" s="8" t="s">
        <v>2818</v>
      </c>
      <c r="R6159" s="8" t="s">
        <v>36869</v>
      </c>
      <c r="S6159" s="17" t="s">
        <v>38032</v>
      </c>
      <c r="T6159" s="18">
        <v>43012</v>
      </c>
      <c r="U6159" s="8">
        <v>0.10416666666666667</v>
      </c>
      <c r="V6159" s="8">
        <v>0.1875</v>
      </c>
      <c r="W6159" s="8" t="s">
        <v>1100</v>
      </c>
      <c r="X6159" s="8" t="s">
        <v>9670</v>
      </c>
      <c r="Y6159" s="8" t="s">
        <v>9656</v>
      </c>
      <c r="Z6159" s="17" t="s">
        <v>39991</v>
      </c>
      <c r="AA6159" s="8" t="s">
        <v>39992</v>
      </c>
      <c r="AB6159" s="8" t="s">
        <v>39993</v>
      </c>
    </row>
    <row r="6160" spans="1:28" hidden="1" x14ac:dyDescent="0.2">
      <c r="A6160" s="8" t="s">
        <v>39994</v>
      </c>
      <c r="B6160" s="8" t="s">
        <v>39995</v>
      </c>
      <c r="C6160" s="8" t="s">
        <v>45761</v>
      </c>
      <c r="D6160" s="8" t="s">
        <v>45762</v>
      </c>
      <c r="E6160" s="8" t="s">
        <v>66</v>
      </c>
      <c r="F6160" s="8" t="s">
        <v>65</v>
      </c>
      <c r="G6160" s="8" t="s">
        <v>66</v>
      </c>
      <c r="H6160" s="8" t="s">
        <v>65</v>
      </c>
      <c r="I6160" s="8" t="s">
        <v>39979</v>
      </c>
      <c r="J6160" s="8" t="s">
        <v>708</v>
      </c>
      <c r="K6160" s="8" t="s">
        <v>773</v>
      </c>
      <c r="L6160" s="8" t="s">
        <v>16518</v>
      </c>
      <c r="M6160" s="8" t="s">
        <v>16524</v>
      </c>
      <c r="N6160" s="8" t="s">
        <v>10716</v>
      </c>
      <c r="O6160" s="8" t="s">
        <v>45791</v>
      </c>
      <c r="P6160" s="8" t="s">
        <v>776</v>
      </c>
      <c r="Q6160" s="8" t="s">
        <v>2818</v>
      </c>
      <c r="R6160" s="8" t="s">
        <v>36869</v>
      </c>
      <c r="S6160" s="17" t="s">
        <v>38032</v>
      </c>
      <c r="T6160" s="18">
        <v>43012</v>
      </c>
      <c r="U6160" s="8">
        <v>0.1875</v>
      </c>
      <c r="V6160" s="8">
        <v>0.22916666666666666</v>
      </c>
      <c r="W6160" s="8" t="s">
        <v>1495</v>
      </c>
      <c r="X6160" s="8" t="s">
        <v>39996</v>
      </c>
      <c r="Y6160" s="8" t="s">
        <v>9656</v>
      </c>
      <c r="Z6160" s="17" t="s">
        <v>39997</v>
      </c>
      <c r="AA6160" s="8" t="s">
        <v>39998</v>
      </c>
      <c r="AB6160" s="8" t="s">
        <v>39999</v>
      </c>
    </row>
    <row r="6161" spans="1:28" hidden="1" x14ac:dyDescent="0.2">
      <c r="A6161" s="8" t="s">
        <v>39977</v>
      </c>
      <c r="B6161" s="8" t="s">
        <v>39978</v>
      </c>
      <c r="C6161" s="8" t="s">
        <v>45761</v>
      </c>
      <c r="D6161" s="8" t="s">
        <v>45762</v>
      </c>
      <c r="E6161" s="8" t="s">
        <v>66</v>
      </c>
      <c r="F6161" s="8" t="s">
        <v>65</v>
      </c>
      <c r="G6161" s="8" t="s">
        <v>66</v>
      </c>
      <c r="H6161" s="8" t="s">
        <v>65</v>
      </c>
      <c r="I6161" s="8" t="s">
        <v>39979</v>
      </c>
      <c r="J6161" s="8" t="s">
        <v>708</v>
      </c>
      <c r="K6161" s="8" t="s">
        <v>773</v>
      </c>
      <c r="L6161" s="8" t="s">
        <v>298</v>
      </c>
      <c r="M6161" s="8" t="s">
        <v>16505</v>
      </c>
      <c r="N6161" s="8" t="s">
        <v>10716</v>
      </c>
      <c r="O6161" s="8" t="s">
        <v>45791</v>
      </c>
      <c r="P6161" s="8" t="s">
        <v>776</v>
      </c>
      <c r="Q6161" s="8" t="s">
        <v>2818</v>
      </c>
      <c r="R6161" s="8" t="s">
        <v>36869</v>
      </c>
      <c r="S6161" s="17" t="s">
        <v>38032</v>
      </c>
      <c r="T6161" s="18">
        <v>43012</v>
      </c>
      <c r="U6161" s="8">
        <v>0.75</v>
      </c>
      <c r="V6161" s="8">
        <v>2.0833333333333332E-2</v>
      </c>
      <c r="W6161" s="8" t="s">
        <v>996</v>
      </c>
      <c r="X6161" s="8" t="s">
        <v>9655</v>
      </c>
      <c r="Y6161" s="8" t="s">
        <v>9656</v>
      </c>
      <c r="Z6161" s="17" t="s">
        <v>39980</v>
      </c>
      <c r="AA6161" s="8" t="s">
        <v>39981</v>
      </c>
      <c r="AB6161" s="8" t="s">
        <v>39982</v>
      </c>
    </row>
    <row r="6162" spans="1:28" hidden="1" x14ac:dyDescent="0.2">
      <c r="A6162" s="8" t="s">
        <v>40016</v>
      </c>
      <c r="B6162" s="8" t="s">
        <v>40017</v>
      </c>
      <c r="C6162" s="8" t="s">
        <v>45761</v>
      </c>
      <c r="D6162" s="8" t="s">
        <v>45762</v>
      </c>
      <c r="E6162" s="8" t="s">
        <v>86</v>
      </c>
      <c r="F6162" s="8" t="s">
        <v>65</v>
      </c>
      <c r="G6162" s="8" t="s">
        <v>86</v>
      </c>
      <c r="H6162" s="8" t="s">
        <v>65</v>
      </c>
      <c r="I6162" s="8" t="s">
        <v>39979</v>
      </c>
      <c r="J6162" s="8" t="s">
        <v>708</v>
      </c>
      <c r="K6162" s="8" t="s">
        <v>773</v>
      </c>
      <c r="L6162" s="8" t="s">
        <v>1774</v>
      </c>
      <c r="M6162" s="8" t="s">
        <v>1313</v>
      </c>
      <c r="N6162" s="8" t="s">
        <v>10716</v>
      </c>
      <c r="O6162" s="8" t="s">
        <v>45791</v>
      </c>
      <c r="P6162" s="8" t="s">
        <v>776</v>
      </c>
      <c r="Q6162" s="8" t="s">
        <v>2818</v>
      </c>
      <c r="R6162" s="8" t="s">
        <v>36869</v>
      </c>
      <c r="S6162" s="17" t="s">
        <v>38032</v>
      </c>
      <c r="T6162" s="18">
        <v>43013</v>
      </c>
      <c r="U6162" s="8">
        <v>0</v>
      </c>
      <c r="V6162" s="8">
        <v>0.16666666666666666</v>
      </c>
      <c r="W6162" s="8" t="s">
        <v>739</v>
      </c>
      <c r="X6162" s="8" t="s">
        <v>9683</v>
      </c>
      <c r="Y6162" s="8" t="s">
        <v>9684</v>
      </c>
      <c r="Z6162" s="17" t="s">
        <v>40018</v>
      </c>
      <c r="AA6162" s="8" t="s">
        <v>40019</v>
      </c>
      <c r="AB6162" s="8" t="s">
        <v>40020</v>
      </c>
    </row>
    <row r="6163" spans="1:28" hidden="1" x14ac:dyDescent="0.2">
      <c r="A6163" s="8" t="s">
        <v>40021</v>
      </c>
      <c r="B6163" s="8" t="s">
        <v>40022</v>
      </c>
      <c r="C6163" s="8" t="s">
        <v>45761</v>
      </c>
      <c r="D6163" s="8" t="s">
        <v>45762</v>
      </c>
      <c r="E6163" s="8" t="s">
        <v>86</v>
      </c>
      <c r="F6163" s="8" t="s">
        <v>65</v>
      </c>
      <c r="G6163" s="8" t="s">
        <v>86</v>
      </c>
      <c r="H6163" s="8" t="s">
        <v>65</v>
      </c>
      <c r="I6163" s="8" t="s">
        <v>39979</v>
      </c>
      <c r="J6163" s="8" t="s">
        <v>708</v>
      </c>
      <c r="K6163" s="8" t="s">
        <v>773</v>
      </c>
      <c r="L6163" s="8" t="s">
        <v>1313</v>
      </c>
      <c r="M6163" s="8" t="s">
        <v>28310</v>
      </c>
      <c r="N6163" s="8" t="s">
        <v>10716</v>
      </c>
      <c r="O6163" s="8" t="s">
        <v>45791</v>
      </c>
      <c r="P6163" s="8" t="s">
        <v>776</v>
      </c>
      <c r="Q6163" s="8" t="s">
        <v>2818</v>
      </c>
      <c r="R6163" s="8" t="s">
        <v>36869</v>
      </c>
      <c r="S6163" s="17" t="s">
        <v>38032</v>
      </c>
      <c r="T6163" s="18">
        <v>43013</v>
      </c>
      <c r="U6163" s="8">
        <v>0.16666666666666666</v>
      </c>
      <c r="V6163" s="8">
        <v>0.22916666666666666</v>
      </c>
      <c r="W6163" s="8" t="s">
        <v>2170</v>
      </c>
      <c r="X6163" s="8" t="s">
        <v>2169</v>
      </c>
      <c r="Y6163" s="8" t="s">
        <v>9692</v>
      </c>
      <c r="Z6163" s="17" t="s">
        <v>40023</v>
      </c>
      <c r="AA6163" s="8" t="s">
        <v>40024</v>
      </c>
      <c r="AB6163" s="8" t="s">
        <v>40025</v>
      </c>
    </row>
    <row r="6164" spans="1:28" hidden="1" x14ac:dyDescent="0.2">
      <c r="A6164" s="8" t="s">
        <v>40000</v>
      </c>
      <c r="B6164" s="8" t="s">
        <v>40001</v>
      </c>
      <c r="C6164" s="8" t="s">
        <v>45761</v>
      </c>
      <c r="D6164" s="8" t="s">
        <v>45762</v>
      </c>
      <c r="E6164" s="8" t="s">
        <v>86</v>
      </c>
      <c r="F6164" s="8" t="s">
        <v>65</v>
      </c>
      <c r="G6164" s="8" t="s">
        <v>86</v>
      </c>
      <c r="H6164" s="8" t="s">
        <v>65</v>
      </c>
      <c r="I6164" s="8" t="s">
        <v>39979</v>
      </c>
      <c r="J6164" s="8" t="s">
        <v>708</v>
      </c>
      <c r="K6164" s="8" t="s">
        <v>773</v>
      </c>
      <c r="L6164" s="8" t="s">
        <v>311</v>
      </c>
      <c r="M6164" s="8" t="s">
        <v>936</v>
      </c>
      <c r="N6164" s="8" t="s">
        <v>10716</v>
      </c>
      <c r="O6164" s="8" t="s">
        <v>45791</v>
      </c>
      <c r="P6164" s="8" t="s">
        <v>776</v>
      </c>
      <c r="Q6164" s="8" t="s">
        <v>2818</v>
      </c>
      <c r="R6164" s="8" t="s">
        <v>36869</v>
      </c>
      <c r="S6164" s="17" t="s">
        <v>38032</v>
      </c>
      <c r="T6164" s="18">
        <v>43013</v>
      </c>
      <c r="U6164" s="8">
        <v>0.75</v>
      </c>
      <c r="V6164" s="8">
        <v>0.83333333333333337</v>
      </c>
      <c r="W6164" s="8" t="s">
        <v>1100</v>
      </c>
      <c r="X6164" s="8" t="s">
        <v>23249</v>
      </c>
      <c r="Y6164" s="8" t="s">
        <v>9692</v>
      </c>
      <c r="Z6164" s="17" t="s">
        <v>40002</v>
      </c>
      <c r="AA6164" s="8" t="s">
        <v>40003</v>
      </c>
      <c r="AB6164" s="8" t="s">
        <v>40004</v>
      </c>
    </row>
    <row r="6165" spans="1:28" hidden="1" x14ac:dyDescent="0.2">
      <c r="A6165" s="8" t="s">
        <v>40005</v>
      </c>
      <c r="B6165" s="8" t="s">
        <v>40006</v>
      </c>
      <c r="C6165" s="8" t="s">
        <v>45761</v>
      </c>
      <c r="D6165" s="8" t="s">
        <v>45762</v>
      </c>
      <c r="E6165" s="8" t="s">
        <v>86</v>
      </c>
      <c r="F6165" s="8" t="s">
        <v>65</v>
      </c>
      <c r="G6165" s="8" t="s">
        <v>86</v>
      </c>
      <c r="H6165" s="8" t="s">
        <v>65</v>
      </c>
      <c r="I6165" s="8" t="s">
        <v>39979</v>
      </c>
      <c r="J6165" s="8" t="s">
        <v>708</v>
      </c>
      <c r="K6165" s="8" t="s">
        <v>773</v>
      </c>
      <c r="L6165" s="8" t="s">
        <v>936</v>
      </c>
      <c r="M6165" s="8" t="s">
        <v>25481</v>
      </c>
      <c r="N6165" s="8" t="s">
        <v>10716</v>
      </c>
      <c r="O6165" s="8" t="s">
        <v>45791</v>
      </c>
      <c r="P6165" s="8" t="s">
        <v>776</v>
      </c>
      <c r="Q6165" s="8" t="s">
        <v>2818</v>
      </c>
      <c r="R6165" s="8" t="s">
        <v>36869</v>
      </c>
      <c r="S6165" s="17" t="s">
        <v>38032</v>
      </c>
      <c r="T6165" s="18">
        <v>43013</v>
      </c>
      <c r="U6165" s="8">
        <v>0.83333333333333337</v>
      </c>
      <c r="V6165" s="8">
        <v>0.91666666666666663</v>
      </c>
      <c r="W6165" s="8" t="s">
        <v>1100</v>
      </c>
      <c r="X6165" s="8" t="s">
        <v>40007</v>
      </c>
      <c r="Y6165" s="8" t="s">
        <v>9692</v>
      </c>
      <c r="Z6165" s="17" t="s">
        <v>40008</v>
      </c>
      <c r="AA6165" s="8" t="s">
        <v>40009</v>
      </c>
      <c r="AB6165" s="8" t="s">
        <v>40010</v>
      </c>
    </row>
    <row r="6166" spans="1:28" hidden="1" x14ac:dyDescent="0.2">
      <c r="A6166" s="8" t="s">
        <v>40011</v>
      </c>
      <c r="B6166" s="8" t="s">
        <v>40012</v>
      </c>
      <c r="C6166" s="8" t="s">
        <v>45761</v>
      </c>
      <c r="D6166" s="8" t="s">
        <v>45762</v>
      </c>
      <c r="E6166" s="8" t="s">
        <v>86</v>
      </c>
      <c r="F6166" s="8" t="s">
        <v>65</v>
      </c>
      <c r="G6166" s="8" t="s">
        <v>86</v>
      </c>
      <c r="H6166" s="8" t="s">
        <v>65</v>
      </c>
      <c r="I6166" s="8" t="s">
        <v>39979</v>
      </c>
      <c r="J6166" s="8" t="s">
        <v>708</v>
      </c>
      <c r="K6166" s="8" t="s">
        <v>773</v>
      </c>
      <c r="L6166" s="8" t="s">
        <v>25481</v>
      </c>
      <c r="M6166" s="8" t="s">
        <v>1774</v>
      </c>
      <c r="N6166" s="8" t="s">
        <v>10716</v>
      </c>
      <c r="O6166" s="8" t="s">
        <v>45791</v>
      </c>
      <c r="P6166" s="8" t="s">
        <v>776</v>
      </c>
      <c r="Q6166" s="8" t="s">
        <v>2818</v>
      </c>
      <c r="R6166" s="8" t="s">
        <v>36869</v>
      </c>
      <c r="S6166" s="17" t="s">
        <v>38032</v>
      </c>
      <c r="T6166" s="18">
        <v>43013</v>
      </c>
      <c r="U6166" s="8">
        <v>0.91666666666666663</v>
      </c>
      <c r="V6166" s="8">
        <v>0</v>
      </c>
      <c r="W6166" s="8" t="s">
        <v>1100</v>
      </c>
      <c r="X6166" s="8" t="s">
        <v>9691</v>
      </c>
      <c r="Y6166" s="8" t="s">
        <v>9692</v>
      </c>
      <c r="Z6166" s="17" t="s">
        <v>40013</v>
      </c>
      <c r="AA6166" s="8" t="s">
        <v>40014</v>
      </c>
      <c r="AB6166" s="8" t="s">
        <v>40015</v>
      </c>
    </row>
    <row r="6167" spans="1:28" hidden="1" x14ac:dyDescent="0.2">
      <c r="A6167" s="8" t="s">
        <v>40051</v>
      </c>
      <c r="B6167" s="8" t="s">
        <v>40052</v>
      </c>
      <c r="C6167" s="8" t="s">
        <v>45761</v>
      </c>
      <c r="D6167" s="8" t="s">
        <v>45762</v>
      </c>
      <c r="E6167" s="8" t="s">
        <v>76</v>
      </c>
      <c r="F6167" s="8" t="s">
        <v>65</v>
      </c>
      <c r="G6167" s="8" t="s">
        <v>76</v>
      </c>
      <c r="H6167" s="8" t="s">
        <v>65</v>
      </c>
      <c r="I6167" s="8" t="s">
        <v>39979</v>
      </c>
      <c r="J6167" s="8" t="s">
        <v>708</v>
      </c>
      <c r="K6167" s="8" t="s">
        <v>773</v>
      </c>
      <c r="L6167" s="8" t="s">
        <v>9733</v>
      </c>
      <c r="M6167" s="8" t="s">
        <v>40053</v>
      </c>
      <c r="N6167" s="8" t="s">
        <v>10716</v>
      </c>
      <c r="O6167" s="8" t="s">
        <v>45791</v>
      </c>
      <c r="P6167" s="8" t="s">
        <v>776</v>
      </c>
      <c r="Q6167" s="8" t="s">
        <v>2818</v>
      </c>
      <c r="R6167" s="8" t="s">
        <v>36869</v>
      </c>
      <c r="S6167" s="17" t="s">
        <v>38032</v>
      </c>
      <c r="T6167" s="18">
        <v>43014</v>
      </c>
      <c r="U6167" s="8">
        <v>2.0833333333333332E-2</v>
      </c>
      <c r="V6167" s="8">
        <v>8.3333333333333329E-2</v>
      </c>
      <c r="W6167" s="8" t="s">
        <v>2170</v>
      </c>
      <c r="X6167" s="8" t="s">
        <v>9756</v>
      </c>
      <c r="Y6167" s="8" t="s">
        <v>9720</v>
      </c>
      <c r="Z6167" s="17" t="s">
        <v>40054</v>
      </c>
      <c r="AA6167" s="8" t="s">
        <v>40055</v>
      </c>
      <c r="AB6167" s="8" t="s">
        <v>40056</v>
      </c>
    </row>
    <row r="6168" spans="1:28" hidden="1" x14ac:dyDescent="0.2">
      <c r="A6168" s="8" t="s">
        <v>40057</v>
      </c>
      <c r="B6168" s="8" t="s">
        <v>40058</v>
      </c>
      <c r="C6168" s="8" t="s">
        <v>45761</v>
      </c>
      <c r="D6168" s="8" t="s">
        <v>45762</v>
      </c>
      <c r="E6168" s="8" t="s">
        <v>76</v>
      </c>
      <c r="F6168" s="8" t="s">
        <v>65</v>
      </c>
      <c r="G6168" s="8" t="s">
        <v>76</v>
      </c>
      <c r="H6168" s="8" t="s">
        <v>65</v>
      </c>
      <c r="I6168" s="8" t="s">
        <v>39979</v>
      </c>
      <c r="J6168" s="8" t="s">
        <v>708</v>
      </c>
      <c r="K6168" s="8" t="s">
        <v>773</v>
      </c>
      <c r="L6168" s="8" t="s">
        <v>40053</v>
      </c>
      <c r="M6168" s="8" t="s">
        <v>9763</v>
      </c>
      <c r="N6168" s="8" t="s">
        <v>10716</v>
      </c>
      <c r="O6168" s="8" t="s">
        <v>45791</v>
      </c>
      <c r="P6168" s="8" t="s">
        <v>776</v>
      </c>
      <c r="Q6168" s="8" t="s">
        <v>2818</v>
      </c>
      <c r="R6168" s="8" t="s">
        <v>36869</v>
      </c>
      <c r="S6168" s="17" t="s">
        <v>38032</v>
      </c>
      <c r="T6168" s="18">
        <v>43014</v>
      </c>
      <c r="U6168" s="8">
        <v>8.3333333333333329E-2</v>
      </c>
      <c r="V6168" s="8">
        <v>0.22916666666666666</v>
      </c>
      <c r="W6168" s="8" t="s">
        <v>2124</v>
      </c>
      <c r="X6168" s="8" t="s">
        <v>9749</v>
      </c>
      <c r="Y6168" s="8" t="s">
        <v>9735</v>
      </c>
      <c r="Z6168" s="17" t="s">
        <v>40059</v>
      </c>
      <c r="AA6168" s="8" t="s">
        <v>40060</v>
      </c>
      <c r="AB6168" s="8" t="s">
        <v>40061</v>
      </c>
    </row>
    <row r="6169" spans="1:28" hidden="1" x14ac:dyDescent="0.2">
      <c r="A6169" s="8" t="s">
        <v>40026</v>
      </c>
      <c r="B6169" s="8" t="s">
        <v>40027</v>
      </c>
      <c r="C6169" s="8" t="s">
        <v>45761</v>
      </c>
      <c r="D6169" s="8" t="s">
        <v>45762</v>
      </c>
      <c r="E6169" s="8" t="s">
        <v>76</v>
      </c>
      <c r="F6169" s="8" t="s">
        <v>65</v>
      </c>
      <c r="G6169" s="8" t="s">
        <v>76</v>
      </c>
      <c r="H6169" s="8" t="s">
        <v>65</v>
      </c>
      <c r="I6169" s="8" t="s">
        <v>39979</v>
      </c>
      <c r="J6169" s="8" t="s">
        <v>708</v>
      </c>
      <c r="K6169" s="8" t="s">
        <v>773</v>
      </c>
      <c r="L6169" s="8" t="s">
        <v>78</v>
      </c>
      <c r="M6169" s="8" t="s">
        <v>40028</v>
      </c>
      <c r="N6169" s="8" t="s">
        <v>10716</v>
      </c>
      <c r="O6169" s="8" t="s">
        <v>45791</v>
      </c>
      <c r="P6169" s="8" t="s">
        <v>776</v>
      </c>
      <c r="Q6169" s="8" t="s">
        <v>2818</v>
      </c>
      <c r="R6169" s="8" t="s">
        <v>36869</v>
      </c>
      <c r="S6169" s="17" t="s">
        <v>38032</v>
      </c>
      <c r="T6169" s="18">
        <v>43014</v>
      </c>
      <c r="U6169" s="8">
        <v>0.75</v>
      </c>
      <c r="V6169" s="8">
        <v>0.8125</v>
      </c>
      <c r="W6169" s="8" t="s">
        <v>2170</v>
      </c>
      <c r="X6169" s="8" t="s">
        <v>40029</v>
      </c>
      <c r="Y6169" s="8" t="s">
        <v>9735</v>
      </c>
      <c r="Z6169" s="17" t="s">
        <v>40030</v>
      </c>
      <c r="AA6169" s="8" t="s">
        <v>40031</v>
      </c>
      <c r="AB6169" s="8" t="s">
        <v>40032</v>
      </c>
    </row>
    <row r="6170" spans="1:28" hidden="1" x14ac:dyDescent="0.2">
      <c r="A6170" s="8" t="s">
        <v>40033</v>
      </c>
      <c r="B6170" s="8" t="s">
        <v>40034</v>
      </c>
      <c r="C6170" s="8" t="s">
        <v>45761</v>
      </c>
      <c r="D6170" s="8" t="s">
        <v>45762</v>
      </c>
      <c r="E6170" s="8" t="s">
        <v>76</v>
      </c>
      <c r="F6170" s="8" t="s">
        <v>65</v>
      </c>
      <c r="G6170" s="8" t="s">
        <v>76</v>
      </c>
      <c r="H6170" s="8" t="s">
        <v>65</v>
      </c>
      <c r="I6170" s="8" t="s">
        <v>39979</v>
      </c>
      <c r="J6170" s="8" t="s">
        <v>708</v>
      </c>
      <c r="K6170" s="8" t="s">
        <v>773</v>
      </c>
      <c r="L6170" s="8" t="s">
        <v>40028</v>
      </c>
      <c r="M6170" s="8" t="s">
        <v>40035</v>
      </c>
      <c r="N6170" s="8" t="s">
        <v>10716</v>
      </c>
      <c r="O6170" s="8" t="s">
        <v>45791</v>
      </c>
      <c r="P6170" s="8" t="s">
        <v>776</v>
      </c>
      <c r="Q6170" s="8" t="s">
        <v>2818</v>
      </c>
      <c r="R6170" s="8" t="s">
        <v>36869</v>
      </c>
      <c r="S6170" s="17" t="s">
        <v>38032</v>
      </c>
      <c r="T6170" s="18">
        <v>43014</v>
      </c>
      <c r="U6170" s="8">
        <v>0.8125</v>
      </c>
      <c r="V6170" s="8">
        <v>0.875</v>
      </c>
      <c r="W6170" s="8" t="s">
        <v>2170</v>
      </c>
      <c r="X6170" s="8" t="s">
        <v>9742</v>
      </c>
      <c r="Y6170" s="8" t="s">
        <v>9735</v>
      </c>
      <c r="Z6170" s="17" t="s">
        <v>40036</v>
      </c>
      <c r="AA6170" s="8" t="s">
        <v>40037</v>
      </c>
      <c r="AB6170" s="8" t="s">
        <v>40038</v>
      </c>
    </row>
    <row r="6171" spans="1:28" hidden="1" x14ac:dyDescent="0.2">
      <c r="A6171" s="8" t="s">
        <v>40039</v>
      </c>
      <c r="B6171" s="8" t="s">
        <v>40040</v>
      </c>
      <c r="C6171" s="8" t="s">
        <v>45761</v>
      </c>
      <c r="D6171" s="8" t="s">
        <v>45762</v>
      </c>
      <c r="E6171" s="8" t="s">
        <v>76</v>
      </c>
      <c r="F6171" s="8" t="s">
        <v>65</v>
      </c>
      <c r="G6171" s="8" t="s">
        <v>76</v>
      </c>
      <c r="H6171" s="8" t="s">
        <v>65</v>
      </c>
      <c r="I6171" s="8" t="s">
        <v>39979</v>
      </c>
      <c r="J6171" s="8" t="s">
        <v>708</v>
      </c>
      <c r="K6171" s="8" t="s">
        <v>773</v>
      </c>
      <c r="L6171" s="8" t="s">
        <v>40035</v>
      </c>
      <c r="M6171" s="8" t="s">
        <v>40041</v>
      </c>
      <c r="N6171" s="8" t="s">
        <v>10716</v>
      </c>
      <c r="O6171" s="8" t="s">
        <v>45791</v>
      </c>
      <c r="P6171" s="8" t="s">
        <v>776</v>
      </c>
      <c r="Q6171" s="8" t="s">
        <v>2818</v>
      </c>
      <c r="R6171" s="8" t="s">
        <v>36869</v>
      </c>
      <c r="S6171" s="17" t="s">
        <v>38032</v>
      </c>
      <c r="T6171" s="18">
        <v>43014</v>
      </c>
      <c r="U6171" s="8">
        <v>0.875</v>
      </c>
      <c r="V6171" s="8">
        <v>0.95833333333333337</v>
      </c>
      <c r="W6171" s="8" t="s">
        <v>1100</v>
      </c>
      <c r="X6171" s="8" t="s">
        <v>9719</v>
      </c>
      <c r="Y6171" s="8" t="s">
        <v>9720</v>
      </c>
      <c r="Z6171" s="17" t="s">
        <v>40042</v>
      </c>
      <c r="AA6171" s="8" t="s">
        <v>40043</v>
      </c>
      <c r="AB6171" s="8" t="s">
        <v>40044</v>
      </c>
    </row>
    <row r="6172" spans="1:28" hidden="1" x14ac:dyDescent="0.2">
      <c r="A6172" s="8" t="s">
        <v>40045</v>
      </c>
      <c r="B6172" s="8" t="s">
        <v>40046</v>
      </c>
      <c r="C6172" s="8" t="s">
        <v>45761</v>
      </c>
      <c r="D6172" s="8" t="s">
        <v>45762</v>
      </c>
      <c r="E6172" s="8" t="s">
        <v>76</v>
      </c>
      <c r="F6172" s="8" t="s">
        <v>65</v>
      </c>
      <c r="G6172" s="8" t="s">
        <v>76</v>
      </c>
      <c r="H6172" s="8" t="s">
        <v>65</v>
      </c>
      <c r="I6172" s="8" t="s">
        <v>39979</v>
      </c>
      <c r="J6172" s="8" t="s">
        <v>708</v>
      </c>
      <c r="K6172" s="8" t="s">
        <v>773</v>
      </c>
      <c r="L6172" s="8" t="s">
        <v>40041</v>
      </c>
      <c r="M6172" s="8" t="s">
        <v>9733</v>
      </c>
      <c r="N6172" s="8" t="s">
        <v>10716</v>
      </c>
      <c r="O6172" s="8" t="s">
        <v>45791</v>
      </c>
      <c r="P6172" s="8" t="s">
        <v>776</v>
      </c>
      <c r="Q6172" s="8" t="s">
        <v>2818</v>
      </c>
      <c r="R6172" s="8" t="s">
        <v>36869</v>
      </c>
      <c r="S6172" s="17" t="s">
        <v>38032</v>
      </c>
      <c r="T6172" s="18">
        <v>43014</v>
      </c>
      <c r="U6172" s="8">
        <v>0.95833333333333337</v>
      </c>
      <c r="V6172" s="8">
        <v>2.0833333333333332E-2</v>
      </c>
      <c r="W6172" s="8" t="s">
        <v>2170</v>
      </c>
      <c r="X6172" s="8" t="s">
        <v>40047</v>
      </c>
      <c r="Y6172" s="8" t="s">
        <v>9720</v>
      </c>
      <c r="Z6172" s="17" t="s">
        <v>40048</v>
      </c>
      <c r="AA6172" s="8" t="s">
        <v>40049</v>
      </c>
      <c r="AB6172" s="8" t="s">
        <v>40050</v>
      </c>
    </row>
    <row r="6173" spans="1:28" hidden="1" x14ac:dyDescent="0.2">
      <c r="A6173" s="8" t="s">
        <v>40074</v>
      </c>
      <c r="B6173" s="8" t="s">
        <v>40075</v>
      </c>
      <c r="C6173" s="8" t="s">
        <v>45761</v>
      </c>
      <c r="D6173" s="8" t="s">
        <v>45762</v>
      </c>
      <c r="E6173" s="8" t="s">
        <v>104</v>
      </c>
      <c r="F6173" s="8" t="s">
        <v>65</v>
      </c>
      <c r="G6173" s="8" t="s">
        <v>104</v>
      </c>
      <c r="H6173" s="8" t="s">
        <v>65</v>
      </c>
      <c r="I6173" s="8" t="s">
        <v>39979</v>
      </c>
      <c r="J6173" s="8" t="s">
        <v>708</v>
      </c>
      <c r="K6173" s="8" t="s">
        <v>773</v>
      </c>
      <c r="L6173" s="8" t="s">
        <v>28355</v>
      </c>
      <c r="M6173" s="8" t="s">
        <v>40076</v>
      </c>
      <c r="N6173" s="8" t="s">
        <v>10716</v>
      </c>
      <c r="O6173" s="8" t="s">
        <v>45791</v>
      </c>
      <c r="P6173" s="8" t="s">
        <v>776</v>
      </c>
      <c r="Q6173" s="8" t="s">
        <v>2818</v>
      </c>
      <c r="R6173" s="8" t="s">
        <v>36869</v>
      </c>
      <c r="S6173" s="17" t="s">
        <v>38032</v>
      </c>
      <c r="T6173" s="18">
        <v>43015</v>
      </c>
      <c r="U6173" s="8">
        <v>0</v>
      </c>
      <c r="V6173" s="8">
        <v>6.25E-2</v>
      </c>
      <c r="W6173" s="8" t="s">
        <v>2170</v>
      </c>
      <c r="X6173" s="8" t="s">
        <v>40077</v>
      </c>
      <c r="Y6173" s="8" t="s">
        <v>9786</v>
      </c>
      <c r="Z6173" s="17" t="s">
        <v>40078</v>
      </c>
      <c r="AA6173" s="8" t="s">
        <v>40079</v>
      </c>
      <c r="AB6173" s="8" t="s">
        <v>40080</v>
      </c>
    </row>
    <row r="6174" spans="1:28" hidden="1" x14ac:dyDescent="0.2">
      <c r="A6174" s="8" t="s">
        <v>40081</v>
      </c>
      <c r="B6174" s="8" t="s">
        <v>40082</v>
      </c>
      <c r="C6174" s="8" t="s">
        <v>45761</v>
      </c>
      <c r="D6174" s="8" t="s">
        <v>45762</v>
      </c>
      <c r="E6174" s="8" t="s">
        <v>104</v>
      </c>
      <c r="F6174" s="8" t="s">
        <v>65</v>
      </c>
      <c r="G6174" s="8" t="s">
        <v>104</v>
      </c>
      <c r="H6174" s="8" t="s">
        <v>65</v>
      </c>
      <c r="I6174" s="8" t="s">
        <v>39979</v>
      </c>
      <c r="J6174" s="8" t="s">
        <v>708</v>
      </c>
      <c r="K6174" s="8" t="s">
        <v>773</v>
      </c>
      <c r="L6174" s="8" t="s">
        <v>40076</v>
      </c>
      <c r="M6174" s="8" t="s">
        <v>9800</v>
      </c>
      <c r="N6174" s="8" t="s">
        <v>10716</v>
      </c>
      <c r="O6174" s="8" t="s">
        <v>45791</v>
      </c>
      <c r="P6174" s="8" t="s">
        <v>776</v>
      </c>
      <c r="Q6174" s="8" t="s">
        <v>2818</v>
      </c>
      <c r="R6174" s="8" t="s">
        <v>36869</v>
      </c>
      <c r="S6174" s="17" t="s">
        <v>38032</v>
      </c>
      <c r="T6174" s="18">
        <v>43015</v>
      </c>
      <c r="U6174" s="8">
        <v>6.25E-2</v>
      </c>
      <c r="V6174" s="8">
        <v>0.16666666666666666</v>
      </c>
      <c r="W6174" s="8" t="s">
        <v>1387</v>
      </c>
      <c r="X6174" s="8" t="s">
        <v>9794</v>
      </c>
      <c r="Y6174" s="8" t="s">
        <v>9786</v>
      </c>
      <c r="Z6174" s="17" t="s">
        <v>40083</v>
      </c>
      <c r="AA6174" s="8" t="s">
        <v>40084</v>
      </c>
      <c r="AB6174" s="8" t="s">
        <v>40085</v>
      </c>
    </row>
    <row r="6175" spans="1:28" hidden="1" x14ac:dyDescent="0.2">
      <c r="A6175" s="8" t="s">
        <v>40086</v>
      </c>
      <c r="B6175" s="8" t="s">
        <v>40087</v>
      </c>
      <c r="C6175" s="8" t="s">
        <v>45761</v>
      </c>
      <c r="D6175" s="8" t="s">
        <v>45762</v>
      </c>
      <c r="E6175" s="8" t="s">
        <v>104</v>
      </c>
      <c r="F6175" s="8" t="s">
        <v>65</v>
      </c>
      <c r="G6175" s="8" t="s">
        <v>104</v>
      </c>
      <c r="H6175" s="8" t="s">
        <v>65</v>
      </c>
      <c r="I6175" s="8" t="s">
        <v>39979</v>
      </c>
      <c r="J6175" s="8" t="s">
        <v>708</v>
      </c>
      <c r="K6175" s="8" t="s">
        <v>773</v>
      </c>
      <c r="L6175" s="8" t="s">
        <v>9800</v>
      </c>
      <c r="M6175" s="8" t="s">
        <v>9793</v>
      </c>
      <c r="N6175" s="8" t="s">
        <v>10716</v>
      </c>
      <c r="O6175" s="8" t="s">
        <v>45791</v>
      </c>
      <c r="P6175" s="8" t="s">
        <v>776</v>
      </c>
      <c r="Q6175" s="8" t="s">
        <v>2818</v>
      </c>
      <c r="R6175" s="8" t="s">
        <v>36869</v>
      </c>
      <c r="S6175" s="17" t="s">
        <v>38032</v>
      </c>
      <c r="T6175" s="18">
        <v>43015</v>
      </c>
      <c r="U6175" s="8">
        <v>0.16666666666666666</v>
      </c>
      <c r="V6175" s="8">
        <v>0.22916666666666666</v>
      </c>
      <c r="W6175" s="8" t="s">
        <v>2170</v>
      </c>
      <c r="X6175" s="8" t="s">
        <v>9801</v>
      </c>
      <c r="Y6175" s="8" t="s">
        <v>9771</v>
      </c>
      <c r="Z6175" s="17" t="s">
        <v>40088</v>
      </c>
      <c r="AA6175" s="8" t="s">
        <v>40089</v>
      </c>
      <c r="AB6175" s="8" t="s">
        <v>40090</v>
      </c>
    </row>
    <row r="6176" spans="1:28" hidden="1" x14ac:dyDescent="0.2">
      <c r="A6176" s="8" t="s">
        <v>40062</v>
      </c>
      <c r="B6176" s="8" t="s">
        <v>40063</v>
      </c>
      <c r="C6176" s="8" t="s">
        <v>45761</v>
      </c>
      <c r="D6176" s="8" t="s">
        <v>45762</v>
      </c>
      <c r="E6176" s="8" t="s">
        <v>104</v>
      </c>
      <c r="F6176" s="8" t="s">
        <v>65</v>
      </c>
      <c r="G6176" s="8" t="s">
        <v>104</v>
      </c>
      <c r="H6176" s="8" t="s">
        <v>65</v>
      </c>
      <c r="I6176" s="8" t="s">
        <v>39979</v>
      </c>
      <c r="J6176" s="8" t="s">
        <v>28</v>
      </c>
      <c r="K6176" s="8" t="s">
        <v>773</v>
      </c>
      <c r="L6176" s="8" t="s">
        <v>613</v>
      </c>
      <c r="M6176" s="8" t="s">
        <v>40064</v>
      </c>
      <c r="N6176" s="8" t="s">
        <v>10716</v>
      </c>
      <c r="O6176" s="8" t="s">
        <v>45791</v>
      </c>
      <c r="P6176" s="8" t="s">
        <v>776</v>
      </c>
      <c r="Q6176" s="8" t="s">
        <v>2818</v>
      </c>
      <c r="R6176" s="8" t="s">
        <v>36869</v>
      </c>
      <c r="S6176" s="17" t="s">
        <v>38032</v>
      </c>
      <c r="T6176" s="18">
        <v>43015</v>
      </c>
      <c r="U6176" s="8">
        <v>0.75</v>
      </c>
      <c r="V6176" s="8">
        <v>0.9375</v>
      </c>
      <c r="W6176" s="8" t="s">
        <v>8032</v>
      </c>
      <c r="X6176" s="8" t="s">
        <v>9770</v>
      </c>
      <c r="Y6176" s="8" t="s">
        <v>9771</v>
      </c>
      <c r="Z6176" s="17" t="s">
        <v>40065</v>
      </c>
      <c r="AA6176" s="8" t="s">
        <v>40066</v>
      </c>
      <c r="AB6176" s="8" t="s">
        <v>40067</v>
      </c>
    </row>
    <row r="6177" spans="1:28" hidden="1" x14ac:dyDescent="0.2">
      <c r="A6177" s="8" t="s">
        <v>40068</v>
      </c>
      <c r="B6177" s="8" t="s">
        <v>40069</v>
      </c>
      <c r="C6177" s="8" t="s">
        <v>45761</v>
      </c>
      <c r="D6177" s="8" t="s">
        <v>45762</v>
      </c>
      <c r="E6177" s="8" t="s">
        <v>104</v>
      </c>
      <c r="F6177" s="8" t="s">
        <v>65</v>
      </c>
      <c r="G6177" s="8" t="s">
        <v>104</v>
      </c>
      <c r="H6177" s="8" t="s">
        <v>65</v>
      </c>
      <c r="I6177" s="8" t="s">
        <v>39979</v>
      </c>
      <c r="J6177" s="8" t="s">
        <v>708</v>
      </c>
      <c r="K6177" s="8" t="s">
        <v>773</v>
      </c>
      <c r="L6177" s="8" t="s">
        <v>40064</v>
      </c>
      <c r="M6177" s="8" t="s">
        <v>28355</v>
      </c>
      <c r="N6177" s="8" t="s">
        <v>10716</v>
      </c>
      <c r="O6177" s="8" t="s">
        <v>45791</v>
      </c>
      <c r="P6177" s="8" t="s">
        <v>776</v>
      </c>
      <c r="Q6177" s="8" t="s">
        <v>2818</v>
      </c>
      <c r="R6177" s="8" t="s">
        <v>36869</v>
      </c>
      <c r="S6177" s="17" t="s">
        <v>38032</v>
      </c>
      <c r="T6177" s="18">
        <v>43015</v>
      </c>
      <c r="U6177" s="8">
        <v>0.9375</v>
      </c>
      <c r="V6177" s="8">
        <v>0</v>
      </c>
      <c r="W6177" s="8" t="s">
        <v>2170</v>
      </c>
      <c r="X6177" s="8" t="s">
        <v>40070</v>
      </c>
      <c r="Y6177" s="8" t="s">
        <v>9692</v>
      </c>
      <c r="Z6177" s="17" t="s">
        <v>40071</v>
      </c>
      <c r="AA6177" s="8" t="s">
        <v>40072</v>
      </c>
      <c r="AB6177" s="8" t="s">
        <v>40073</v>
      </c>
    </row>
    <row r="6178" spans="1:28" hidden="1" x14ac:dyDescent="0.2">
      <c r="A6178" s="8" t="s">
        <v>40096</v>
      </c>
      <c r="B6178" s="8" t="s">
        <v>40097</v>
      </c>
      <c r="C6178" s="8" t="s">
        <v>45761</v>
      </c>
      <c r="D6178" s="8" t="s">
        <v>45762</v>
      </c>
      <c r="E6178" s="8" t="s">
        <v>96</v>
      </c>
      <c r="F6178" s="8" t="s">
        <v>65</v>
      </c>
      <c r="G6178" s="8" t="s">
        <v>96</v>
      </c>
      <c r="H6178" s="8" t="s">
        <v>65</v>
      </c>
      <c r="I6178" s="8" t="s">
        <v>39979</v>
      </c>
      <c r="J6178" s="8" t="s">
        <v>708</v>
      </c>
      <c r="K6178" s="8" t="s">
        <v>773</v>
      </c>
      <c r="L6178" s="8" t="s">
        <v>9807</v>
      </c>
      <c r="M6178" s="8" t="s">
        <v>9815</v>
      </c>
      <c r="N6178" s="8" t="s">
        <v>10716</v>
      </c>
      <c r="O6178" s="8" t="s">
        <v>45791</v>
      </c>
      <c r="P6178" s="8" t="s">
        <v>776</v>
      </c>
      <c r="Q6178" s="8" t="s">
        <v>2818</v>
      </c>
      <c r="R6178" s="8" t="s">
        <v>36869</v>
      </c>
      <c r="S6178" s="17" t="s">
        <v>38032</v>
      </c>
      <c r="T6178" s="18">
        <v>43016</v>
      </c>
      <c r="U6178" s="8">
        <v>0</v>
      </c>
      <c r="V6178" s="8">
        <v>4.1666666666666664E-2</v>
      </c>
      <c r="W6178" s="8" t="s">
        <v>1495</v>
      </c>
      <c r="X6178" s="8" t="s">
        <v>9823</v>
      </c>
      <c r="Y6178" s="8" t="s">
        <v>9809</v>
      </c>
      <c r="Z6178" s="17" t="s">
        <v>40098</v>
      </c>
      <c r="AA6178" s="8" t="s">
        <v>40099</v>
      </c>
      <c r="AB6178" s="8" t="s">
        <v>40100</v>
      </c>
    </row>
    <row r="6179" spans="1:28" hidden="1" x14ac:dyDescent="0.2">
      <c r="A6179" s="8" t="s">
        <v>40101</v>
      </c>
      <c r="B6179" s="8" t="s">
        <v>40102</v>
      </c>
      <c r="C6179" s="8" t="s">
        <v>45761</v>
      </c>
      <c r="D6179" s="8" t="s">
        <v>45762</v>
      </c>
      <c r="E6179" s="8" t="s">
        <v>96</v>
      </c>
      <c r="F6179" s="8" t="s">
        <v>65</v>
      </c>
      <c r="G6179" s="8" t="s">
        <v>96</v>
      </c>
      <c r="H6179" s="8" t="s">
        <v>65</v>
      </c>
      <c r="I6179" s="8" t="s">
        <v>39979</v>
      </c>
      <c r="J6179" s="8" t="s">
        <v>708</v>
      </c>
      <c r="K6179" s="8" t="s">
        <v>773</v>
      </c>
      <c r="L6179" s="8" t="s">
        <v>9815</v>
      </c>
      <c r="M6179" s="8" t="s">
        <v>9822</v>
      </c>
      <c r="N6179" s="8" t="s">
        <v>10716</v>
      </c>
      <c r="O6179" s="8" t="s">
        <v>45791</v>
      </c>
      <c r="P6179" s="8" t="s">
        <v>776</v>
      </c>
      <c r="Q6179" s="8" t="s">
        <v>2818</v>
      </c>
      <c r="R6179" s="8" t="s">
        <v>36869</v>
      </c>
      <c r="S6179" s="17" t="s">
        <v>38032</v>
      </c>
      <c r="T6179" s="18">
        <v>43016</v>
      </c>
      <c r="U6179" s="8">
        <v>4.1666666666666664E-2</v>
      </c>
      <c r="V6179" s="8">
        <v>0.10416666666666667</v>
      </c>
      <c r="W6179" s="8" t="s">
        <v>2170</v>
      </c>
      <c r="X6179" s="8" t="s">
        <v>9823</v>
      </c>
      <c r="Y6179" s="8" t="s">
        <v>9809</v>
      </c>
      <c r="Z6179" s="17" t="s">
        <v>40103</v>
      </c>
      <c r="AA6179" s="8" t="s">
        <v>40104</v>
      </c>
      <c r="AB6179" s="8" t="s">
        <v>40105</v>
      </c>
    </row>
    <row r="6180" spans="1:28" hidden="1" x14ac:dyDescent="0.2">
      <c r="A6180" s="8" t="s">
        <v>40106</v>
      </c>
      <c r="B6180" s="8" t="s">
        <v>40107</v>
      </c>
      <c r="C6180" s="8" t="s">
        <v>45761</v>
      </c>
      <c r="D6180" s="8" t="s">
        <v>45762</v>
      </c>
      <c r="E6180" s="8" t="s">
        <v>96</v>
      </c>
      <c r="F6180" s="8" t="s">
        <v>65</v>
      </c>
      <c r="G6180" s="8" t="s">
        <v>96</v>
      </c>
      <c r="H6180" s="8" t="s">
        <v>65</v>
      </c>
      <c r="I6180" s="8" t="s">
        <v>39979</v>
      </c>
      <c r="J6180" s="8" t="s">
        <v>708</v>
      </c>
      <c r="K6180" s="8" t="s">
        <v>773</v>
      </c>
      <c r="L6180" s="8" t="s">
        <v>9822</v>
      </c>
      <c r="M6180" s="8" t="s">
        <v>9829</v>
      </c>
      <c r="N6180" s="8" t="s">
        <v>10716</v>
      </c>
      <c r="O6180" s="8" t="s">
        <v>45791</v>
      </c>
      <c r="P6180" s="8" t="s">
        <v>776</v>
      </c>
      <c r="Q6180" s="8" t="s">
        <v>2818</v>
      </c>
      <c r="R6180" s="8" t="s">
        <v>36869</v>
      </c>
      <c r="S6180" s="17" t="s">
        <v>38032</v>
      </c>
      <c r="T6180" s="18">
        <v>43016</v>
      </c>
      <c r="U6180" s="8">
        <v>0.10416666666666667</v>
      </c>
      <c r="V6180" s="8">
        <v>0.16666666666666666</v>
      </c>
      <c r="W6180" s="8" t="s">
        <v>2170</v>
      </c>
      <c r="X6180" s="8" t="s">
        <v>9830</v>
      </c>
      <c r="Y6180" s="8" t="s">
        <v>9809</v>
      </c>
      <c r="Z6180" s="17" t="s">
        <v>40108</v>
      </c>
      <c r="AA6180" s="8" t="s">
        <v>40109</v>
      </c>
      <c r="AB6180" s="8" t="s">
        <v>40110</v>
      </c>
    </row>
    <row r="6181" spans="1:28" hidden="1" x14ac:dyDescent="0.2">
      <c r="A6181" s="8" t="s">
        <v>40111</v>
      </c>
      <c r="B6181" s="8" t="s">
        <v>40112</v>
      </c>
      <c r="C6181" s="8" t="s">
        <v>45761</v>
      </c>
      <c r="D6181" s="8" t="s">
        <v>45762</v>
      </c>
      <c r="E6181" s="8" t="s">
        <v>96</v>
      </c>
      <c r="F6181" s="8" t="s">
        <v>65</v>
      </c>
      <c r="G6181" s="8" t="s">
        <v>96</v>
      </c>
      <c r="H6181" s="8" t="s">
        <v>65</v>
      </c>
      <c r="I6181" s="8" t="s">
        <v>39979</v>
      </c>
      <c r="J6181" s="8" t="s">
        <v>708</v>
      </c>
      <c r="K6181" s="8" t="s">
        <v>773</v>
      </c>
      <c r="L6181" s="8" t="s">
        <v>9829</v>
      </c>
      <c r="M6181" s="8" t="s">
        <v>9836</v>
      </c>
      <c r="N6181" s="8" t="s">
        <v>10716</v>
      </c>
      <c r="O6181" s="8" t="s">
        <v>45791</v>
      </c>
      <c r="P6181" s="8" t="s">
        <v>776</v>
      </c>
      <c r="Q6181" s="8" t="s">
        <v>2818</v>
      </c>
      <c r="R6181" s="8" t="s">
        <v>36869</v>
      </c>
      <c r="S6181" s="17" t="s">
        <v>38032</v>
      </c>
      <c r="T6181" s="18">
        <v>43016</v>
      </c>
      <c r="U6181" s="8">
        <v>0.16666666666666666</v>
      </c>
      <c r="V6181" s="8">
        <v>0.22916666666666666</v>
      </c>
      <c r="W6181" s="8" t="s">
        <v>2170</v>
      </c>
      <c r="X6181" s="8" t="s">
        <v>9837</v>
      </c>
      <c r="Y6181" s="8" t="s">
        <v>9809</v>
      </c>
      <c r="Z6181" s="17" t="s">
        <v>40113</v>
      </c>
      <c r="AA6181" s="8" t="s">
        <v>40114</v>
      </c>
      <c r="AB6181" s="8" t="s">
        <v>40115</v>
      </c>
    </row>
    <row r="6182" spans="1:28" hidden="1" x14ac:dyDescent="0.2">
      <c r="A6182" s="8" t="s">
        <v>40091</v>
      </c>
      <c r="B6182" s="8" t="s">
        <v>40092</v>
      </c>
      <c r="C6182" s="8" t="s">
        <v>45761</v>
      </c>
      <c r="D6182" s="8" t="s">
        <v>45762</v>
      </c>
      <c r="E6182" s="8" t="s">
        <v>96</v>
      </c>
      <c r="F6182" s="8" t="s">
        <v>65</v>
      </c>
      <c r="G6182" s="8" t="s">
        <v>96</v>
      </c>
      <c r="H6182" s="8" t="s">
        <v>65</v>
      </c>
      <c r="I6182" s="8" t="s">
        <v>39979</v>
      </c>
      <c r="J6182" s="8" t="s">
        <v>708</v>
      </c>
      <c r="K6182" s="8" t="s">
        <v>773</v>
      </c>
      <c r="L6182" s="8" t="s">
        <v>607</v>
      </c>
      <c r="M6182" s="8" t="s">
        <v>9807</v>
      </c>
      <c r="N6182" s="8" t="s">
        <v>10716</v>
      </c>
      <c r="O6182" s="8" t="s">
        <v>45791</v>
      </c>
      <c r="P6182" s="8" t="s">
        <v>776</v>
      </c>
      <c r="Q6182" s="8" t="s">
        <v>2818</v>
      </c>
      <c r="R6182" s="8" t="s">
        <v>36869</v>
      </c>
      <c r="S6182" s="17" t="s">
        <v>38032</v>
      </c>
      <c r="T6182" s="18">
        <v>43016</v>
      </c>
      <c r="U6182" s="8">
        <v>0.75</v>
      </c>
      <c r="V6182" s="8">
        <v>0</v>
      </c>
      <c r="W6182" s="8" t="s">
        <v>30</v>
      </c>
      <c r="X6182" s="8" t="s">
        <v>9808</v>
      </c>
      <c r="Y6182" s="8" t="s">
        <v>9809</v>
      </c>
      <c r="Z6182" s="17" t="s">
        <v>40093</v>
      </c>
      <c r="AA6182" s="8" t="s">
        <v>40094</v>
      </c>
      <c r="AB6182" s="8" t="s">
        <v>40095</v>
      </c>
    </row>
    <row r="6183" spans="1:28" hidden="1" x14ac:dyDescent="0.2">
      <c r="A6183" s="8" t="s">
        <v>40121</v>
      </c>
      <c r="B6183" s="8" t="s">
        <v>40122</v>
      </c>
      <c r="C6183" s="8" t="s">
        <v>45761</v>
      </c>
      <c r="D6183" s="8" t="s">
        <v>45762</v>
      </c>
      <c r="E6183" s="8" t="s">
        <v>335</v>
      </c>
      <c r="F6183" s="8" t="s">
        <v>65</v>
      </c>
      <c r="G6183" s="8" t="s">
        <v>335</v>
      </c>
      <c r="H6183" s="8" t="s">
        <v>65</v>
      </c>
      <c r="I6183" s="8" t="s">
        <v>39979</v>
      </c>
      <c r="J6183" s="8" t="s">
        <v>708</v>
      </c>
      <c r="K6183" s="8" t="s">
        <v>773</v>
      </c>
      <c r="L6183" s="8" t="s">
        <v>9843</v>
      </c>
      <c r="M6183" s="8" t="s">
        <v>9850</v>
      </c>
      <c r="N6183" s="8" t="s">
        <v>10716</v>
      </c>
      <c r="O6183" s="8" t="s">
        <v>45791</v>
      </c>
      <c r="P6183" s="8" t="s">
        <v>776</v>
      </c>
      <c r="Q6183" s="8" t="s">
        <v>2818</v>
      </c>
      <c r="R6183" s="8" t="s">
        <v>36869</v>
      </c>
      <c r="S6183" s="17" t="s">
        <v>38032</v>
      </c>
      <c r="T6183" s="18">
        <v>43017</v>
      </c>
      <c r="U6183" s="8">
        <v>0</v>
      </c>
      <c r="V6183" s="8">
        <v>4.1666666666666664E-2</v>
      </c>
      <c r="W6183" s="8" t="s">
        <v>1495</v>
      </c>
      <c r="X6183" s="8" t="s">
        <v>9851</v>
      </c>
      <c r="Y6183" s="8" t="s">
        <v>2232</v>
      </c>
      <c r="Z6183" s="17" t="s">
        <v>40123</v>
      </c>
      <c r="AA6183" s="8" t="s">
        <v>40124</v>
      </c>
      <c r="AB6183" s="8" t="s">
        <v>40125</v>
      </c>
    </row>
    <row r="6184" spans="1:28" hidden="1" x14ac:dyDescent="0.2">
      <c r="A6184" s="8" t="s">
        <v>40126</v>
      </c>
      <c r="B6184" s="8" t="s">
        <v>40127</v>
      </c>
      <c r="C6184" s="8" t="s">
        <v>45761</v>
      </c>
      <c r="D6184" s="8" t="s">
        <v>45762</v>
      </c>
      <c r="E6184" s="8" t="s">
        <v>335</v>
      </c>
      <c r="F6184" s="8" t="s">
        <v>65</v>
      </c>
      <c r="G6184" s="8" t="s">
        <v>335</v>
      </c>
      <c r="H6184" s="8" t="s">
        <v>65</v>
      </c>
      <c r="I6184" s="8" t="s">
        <v>39979</v>
      </c>
      <c r="J6184" s="8" t="s">
        <v>708</v>
      </c>
      <c r="K6184" s="8" t="s">
        <v>773</v>
      </c>
      <c r="L6184" s="8" t="s">
        <v>9850</v>
      </c>
      <c r="M6184" s="8" t="s">
        <v>9857</v>
      </c>
      <c r="N6184" s="8" t="s">
        <v>10716</v>
      </c>
      <c r="O6184" s="8" t="s">
        <v>45791</v>
      </c>
      <c r="P6184" s="8" t="s">
        <v>776</v>
      </c>
      <c r="Q6184" s="8" t="s">
        <v>2818</v>
      </c>
      <c r="R6184" s="8" t="s">
        <v>36869</v>
      </c>
      <c r="S6184" s="17" t="s">
        <v>38032</v>
      </c>
      <c r="T6184" s="18">
        <v>43017</v>
      </c>
      <c r="U6184" s="8">
        <v>4.1666666666666664E-2</v>
      </c>
      <c r="V6184" s="8">
        <v>8.3333333333333329E-2</v>
      </c>
      <c r="W6184" s="8" t="s">
        <v>1495</v>
      </c>
      <c r="X6184" s="8" t="s">
        <v>9858</v>
      </c>
      <c r="Y6184" s="8" t="s">
        <v>2232</v>
      </c>
      <c r="Z6184" s="17" t="s">
        <v>40128</v>
      </c>
      <c r="AA6184" s="8" t="s">
        <v>40129</v>
      </c>
      <c r="AB6184" s="8" t="s">
        <v>40130</v>
      </c>
    </row>
    <row r="6185" spans="1:28" hidden="1" x14ac:dyDescent="0.2">
      <c r="A6185" s="8" t="s">
        <v>40131</v>
      </c>
      <c r="B6185" s="8" t="s">
        <v>40132</v>
      </c>
      <c r="C6185" s="8" t="s">
        <v>45761</v>
      </c>
      <c r="D6185" s="8" t="s">
        <v>45762</v>
      </c>
      <c r="E6185" s="8" t="s">
        <v>335</v>
      </c>
      <c r="F6185" s="8" t="s">
        <v>65</v>
      </c>
      <c r="G6185" s="8" t="s">
        <v>335</v>
      </c>
      <c r="H6185" s="8" t="s">
        <v>65</v>
      </c>
      <c r="I6185" s="8" t="s">
        <v>39979</v>
      </c>
      <c r="J6185" s="8" t="s">
        <v>708</v>
      </c>
      <c r="K6185" s="8" t="s">
        <v>773</v>
      </c>
      <c r="L6185" s="8" t="s">
        <v>9857</v>
      </c>
      <c r="M6185" s="8" t="s">
        <v>9864</v>
      </c>
      <c r="N6185" s="8" t="s">
        <v>10716</v>
      </c>
      <c r="O6185" s="8" t="s">
        <v>45791</v>
      </c>
      <c r="P6185" s="8" t="s">
        <v>776</v>
      </c>
      <c r="Q6185" s="8" t="s">
        <v>2818</v>
      </c>
      <c r="R6185" s="8" t="s">
        <v>36869</v>
      </c>
      <c r="S6185" s="17" t="s">
        <v>38032</v>
      </c>
      <c r="T6185" s="18">
        <v>43017</v>
      </c>
      <c r="U6185" s="8">
        <v>8.3333333333333329E-2</v>
      </c>
      <c r="V6185" s="8">
        <v>0.16666666666666666</v>
      </c>
      <c r="W6185" s="8" t="s">
        <v>1100</v>
      </c>
      <c r="X6185" s="8" t="s">
        <v>2169</v>
      </c>
      <c r="Y6185" s="8" t="s">
        <v>2232</v>
      </c>
      <c r="Z6185" s="17" t="s">
        <v>40133</v>
      </c>
      <c r="AA6185" s="8" t="s">
        <v>40134</v>
      </c>
      <c r="AB6185" s="8" t="s">
        <v>40135</v>
      </c>
    </row>
    <row r="6186" spans="1:28" hidden="1" x14ac:dyDescent="0.2">
      <c r="A6186" s="8" t="s">
        <v>40136</v>
      </c>
      <c r="B6186" s="8" t="s">
        <v>40137</v>
      </c>
      <c r="C6186" s="8" t="s">
        <v>45761</v>
      </c>
      <c r="D6186" s="8" t="s">
        <v>45762</v>
      </c>
      <c r="E6186" s="8" t="s">
        <v>335</v>
      </c>
      <c r="F6186" s="8" t="s">
        <v>65</v>
      </c>
      <c r="G6186" s="8" t="s">
        <v>335</v>
      </c>
      <c r="H6186" s="8" t="s">
        <v>65</v>
      </c>
      <c r="I6186" s="8" t="s">
        <v>39979</v>
      </c>
      <c r="J6186" s="8" t="s">
        <v>708</v>
      </c>
      <c r="K6186" s="8" t="s">
        <v>773</v>
      </c>
      <c r="L6186" s="8" t="s">
        <v>9864</v>
      </c>
      <c r="M6186" s="8" t="s">
        <v>9870</v>
      </c>
      <c r="N6186" s="8" t="s">
        <v>10716</v>
      </c>
      <c r="O6186" s="8" t="s">
        <v>45791</v>
      </c>
      <c r="P6186" s="8" t="s">
        <v>776</v>
      </c>
      <c r="Q6186" s="8" t="s">
        <v>2818</v>
      </c>
      <c r="R6186" s="8" t="s">
        <v>36869</v>
      </c>
      <c r="S6186" s="17" t="s">
        <v>38032</v>
      </c>
      <c r="T6186" s="18">
        <v>43017</v>
      </c>
      <c r="U6186" s="8">
        <v>0.16666666666666666</v>
      </c>
      <c r="V6186" s="8">
        <v>0.22916666666666666</v>
      </c>
      <c r="W6186" s="8" t="s">
        <v>2170</v>
      </c>
      <c r="X6186" s="8" t="s">
        <v>2169</v>
      </c>
      <c r="Y6186" s="8" t="s">
        <v>9871</v>
      </c>
      <c r="Z6186" s="17" t="s">
        <v>40138</v>
      </c>
      <c r="AA6186" s="8" t="s">
        <v>40139</v>
      </c>
      <c r="AB6186" s="8" t="s">
        <v>40140</v>
      </c>
    </row>
    <row r="6187" spans="1:28" hidden="1" x14ac:dyDescent="0.2">
      <c r="A6187" s="8" t="s">
        <v>40116</v>
      </c>
      <c r="B6187" s="8" t="s">
        <v>40117</v>
      </c>
      <c r="C6187" s="8" t="s">
        <v>45761</v>
      </c>
      <c r="D6187" s="8" t="s">
        <v>45762</v>
      </c>
      <c r="E6187" s="8" t="s">
        <v>335</v>
      </c>
      <c r="F6187" s="8" t="s">
        <v>65</v>
      </c>
      <c r="G6187" s="8" t="s">
        <v>335</v>
      </c>
      <c r="H6187" s="8" t="s">
        <v>65</v>
      </c>
      <c r="I6187" s="8" t="s">
        <v>39979</v>
      </c>
      <c r="J6187" s="8" t="s">
        <v>708</v>
      </c>
      <c r="K6187" s="8" t="s">
        <v>773</v>
      </c>
      <c r="L6187" s="8" t="s">
        <v>4287</v>
      </c>
      <c r="M6187" s="8" t="s">
        <v>9843</v>
      </c>
      <c r="N6187" s="8" t="s">
        <v>10716</v>
      </c>
      <c r="O6187" s="8" t="s">
        <v>45791</v>
      </c>
      <c r="P6187" s="8" t="s">
        <v>776</v>
      </c>
      <c r="Q6187" s="8" t="s">
        <v>2818</v>
      </c>
      <c r="R6187" s="8" t="s">
        <v>36869</v>
      </c>
      <c r="S6187" s="17" t="s">
        <v>38032</v>
      </c>
      <c r="T6187" s="18">
        <v>43017</v>
      </c>
      <c r="U6187" s="8">
        <v>0.75</v>
      </c>
      <c r="V6187" s="8">
        <v>0</v>
      </c>
      <c r="W6187" s="8" t="s">
        <v>30</v>
      </c>
      <c r="X6187" s="8" t="s">
        <v>9844</v>
      </c>
      <c r="Y6187" s="8" t="s">
        <v>2232</v>
      </c>
      <c r="Z6187" s="17" t="s">
        <v>40118</v>
      </c>
      <c r="AA6187" s="8" t="s">
        <v>40119</v>
      </c>
      <c r="AB6187" s="8" t="s">
        <v>40120</v>
      </c>
    </row>
    <row r="6188" spans="1:28" hidden="1" x14ac:dyDescent="0.2">
      <c r="A6188" s="8" t="s">
        <v>40151</v>
      </c>
      <c r="B6188" s="8" t="s">
        <v>40152</v>
      </c>
      <c r="C6188" s="8" t="s">
        <v>45761</v>
      </c>
      <c r="D6188" s="8" t="s">
        <v>45762</v>
      </c>
      <c r="E6188" s="8" t="s">
        <v>345</v>
      </c>
      <c r="F6188" s="8" t="s">
        <v>65</v>
      </c>
      <c r="G6188" s="8" t="s">
        <v>345</v>
      </c>
      <c r="H6188" s="8" t="s">
        <v>65</v>
      </c>
      <c r="I6188" s="8" t="s">
        <v>39979</v>
      </c>
      <c r="J6188" s="8" t="s">
        <v>708</v>
      </c>
      <c r="K6188" s="8" t="s">
        <v>773</v>
      </c>
      <c r="L6188" s="8" t="s">
        <v>9884</v>
      </c>
      <c r="M6188" s="8" t="s">
        <v>24894</v>
      </c>
      <c r="N6188" s="8" t="s">
        <v>10716</v>
      </c>
      <c r="O6188" s="8" t="s">
        <v>45791</v>
      </c>
      <c r="P6188" s="8" t="s">
        <v>776</v>
      </c>
      <c r="Q6188" s="8" t="s">
        <v>2818</v>
      </c>
      <c r="R6188" s="8" t="s">
        <v>36869</v>
      </c>
      <c r="S6188" s="17" t="s">
        <v>38032</v>
      </c>
      <c r="T6188" s="18">
        <v>43018</v>
      </c>
      <c r="U6188" s="8">
        <v>0</v>
      </c>
      <c r="V6188" s="8">
        <v>4.1666666666666664E-2</v>
      </c>
      <c r="W6188" s="8" t="s">
        <v>1495</v>
      </c>
      <c r="X6188" s="8" t="s">
        <v>9913</v>
      </c>
      <c r="Y6188" s="8" t="s">
        <v>9894</v>
      </c>
      <c r="Z6188" s="17" t="s">
        <v>40153</v>
      </c>
      <c r="AA6188" s="8" t="s">
        <v>40154</v>
      </c>
      <c r="AB6188" s="8" t="s">
        <v>40155</v>
      </c>
    </row>
    <row r="6189" spans="1:28" hidden="1" x14ac:dyDescent="0.2">
      <c r="A6189" s="8" t="s">
        <v>40156</v>
      </c>
      <c r="B6189" s="8" t="s">
        <v>40157</v>
      </c>
      <c r="C6189" s="8" t="s">
        <v>45761</v>
      </c>
      <c r="D6189" s="8" t="s">
        <v>45762</v>
      </c>
      <c r="E6189" s="8" t="s">
        <v>345</v>
      </c>
      <c r="F6189" s="8" t="s">
        <v>65</v>
      </c>
      <c r="G6189" s="8" t="s">
        <v>345</v>
      </c>
      <c r="H6189" s="8" t="s">
        <v>65</v>
      </c>
      <c r="I6189" s="8" t="s">
        <v>39979</v>
      </c>
      <c r="J6189" s="8" t="s">
        <v>708</v>
      </c>
      <c r="K6189" s="8" t="s">
        <v>773</v>
      </c>
      <c r="L6189" s="8" t="s">
        <v>24894</v>
      </c>
      <c r="M6189" s="8" t="s">
        <v>9900</v>
      </c>
      <c r="N6189" s="8" t="s">
        <v>10716</v>
      </c>
      <c r="O6189" s="8" t="s">
        <v>45791</v>
      </c>
      <c r="P6189" s="8" t="s">
        <v>776</v>
      </c>
      <c r="Q6189" s="8" t="s">
        <v>2818</v>
      </c>
      <c r="R6189" s="8" t="s">
        <v>36869</v>
      </c>
      <c r="S6189" s="17" t="s">
        <v>38032</v>
      </c>
      <c r="T6189" s="18">
        <v>43018</v>
      </c>
      <c r="U6189" s="8">
        <v>4.1666666666666664E-2</v>
      </c>
      <c r="V6189" s="8">
        <v>0.14583333333333334</v>
      </c>
      <c r="W6189" s="8" t="s">
        <v>1387</v>
      </c>
      <c r="X6189" s="8" t="s">
        <v>9893</v>
      </c>
      <c r="Y6189" s="8" t="s">
        <v>9894</v>
      </c>
      <c r="Z6189" s="17" t="s">
        <v>40158</v>
      </c>
      <c r="AA6189" s="8" t="s">
        <v>40159</v>
      </c>
      <c r="AB6189" s="8" t="s">
        <v>40160</v>
      </c>
    </row>
    <row r="6190" spans="1:28" hidden="1" x14ac:dyDescent="0.2">
      <c r="A6190" s="8" t="s">
        <v>40161</v>
      </c>
      <c r="B6190" s="8" t="s">
        <v>40162</v>
      </c>
      <c r="C6190" s="8" t="s">
        <v>45761</v>
      </c>
      <c r="D6190" s="8" t="s">
        <v>45762</v>
      </c>
      <c r="E6190" s="8" t="s">
        <v>345</v>
      </c>
      <c r="F6190" s="8" t="s">
        <v>65</v>
      </c>
      <c r="G6190" s="8" t="s">
        <v>345</v>
      </c>
      <c r="H6190" s="8" t="s">
        <v>65</v>
      </c>
      <c r="I6190" s="8" t="s">
        <v>39979</v>
      </c>
      <c r="J6190" s="8" t="s">
        <v>708</v>
      </c>
      <c r="K6190" s="8" t="s">
        <v>773</v>
      </c>
      <c r="L6190" s="8" t="s">
        <v>9900</v>
      </c>
      <c r="M6190" s="8" t="s">
        <v>9906</v>
      </c>
      <c r="N6190" s="8" t="s">
        <v>10716</v>
      </c>
      <c r="O6190" s="8" t="s">
        <v>45791</v>
      </c>
      <c r="P6190" s="8" t="s">
        <v>776</v>
      </c>
      <c r="Q6190" s="8" t="s">
        <v>2818</v>
      </c>
      <c r="R6190" s="8" t="s">
        <v>36869</v>
      </c>
      <c r="S6190" s="17" t="s">
        <v>38032</v>
      </c>
      <c r="T6190" s="18">
        <v>43018</v>
      </c>
      <c r="U6190" s="8">
        <v>0.14583333333333334</v>
      </c>
      <c r="V6190" s="8">
        <v>0.1875</v>
      </c>
      <c r="W6190" s="8" t="s">
        <v>1495</v>
      </c>
      <c r="X6190" s="8" t="s">
        <v>2169</v>
      </c>
      <c r="Y6190" s="8" t="s">
        <v>2232</v>
      </c>
      <c r="Z6190" s="17" t="s">
        <v>40163</v>
      </c>
      <c r="AA6190" s="8" t="s">
        <v>40164</v>
      </c>
      <c r="AB6190" s="8" t="s">
        <v>40165</v>
      </c>
    </row>
    <row r="6191" spans="1:28" hidden="1" x14ac:dyDescent="0.2">
      <c r="A6191" s="8" t="s">
        <v>40166</v>
      </c>
      <c r="B6191" s="8" t="s">
        <v>40167</v>
      </c>
      <c r="C6191" s="8" t="s">
        <v>45761</v>
      </c>
      <c r="D6191" s="8" t="s">
        <v>45762</v>
      </c>
      <c r="E6191" s="8" t="s">
        <v>345</v>
      </c>
      <c r="F6191" s="8" t="s">
        <v>65</v>
      </c>
      <c r="G6191" s="8" t="s">
        <v>345</v>
      </c>
      <c r="H6191" s="8" t="s">
        <v>65</v>
      </c>
      <c r="I6191" s="8" t="s">
        <v>39979</v>
      </c>
      <c r="J6191" s="8" t="s">
        <v>708</v>
      </c>
      <c r="K6191" s="8" t="s">
        <v>773</v>
      </c>
      <c r="L6191" s="8" t="s">
        <v>9906</v>
      </c>
      <c r="M6191" s="8" t="s">
        <v>9912</v>
      </c>
      <c r="N6191" s="8" t="s">
        <v>10716</v>
      </c>
      <c r="O6191" s="8" t="s">
        <v>45791</v>
      </c>
      <c r="P6191" s="8" t="s">
        <v>776</v>
      </c>
      <c r="Q6191" s="8" t="s">
        <v>2818</v>
      </c>
      <c r="R6191" s="8" t="s">
        <v>36869</v>
      </c>
      <c r="S6191" s="17" t="s">
        <v>38032</v>
      </c>
      <c r="T6191" s="18">
        <v>43018</v>
      </c>
      <c r="U6191" s="8">
        <v>0.1875</v>
      </c>
      <c r="V6191" s="8">
        <v>0.22916666666666666</v>
      </c>
      <c r="W6191" s="8" t="s">
        <v>1495</v>
      </c>
      <c r="X6191" s="8" t="s">
        <v>2169</v>
      </c>
      <c r="Y6191" s="8" t="s">
        <v>9886</v>
      </c>
      <c r="Z6191" s="17" t="s">
        <v>40168</v>
      </c>
      <c r="AA6191" s="8" t="s">
        <v>40169</v>
      </c>
      <c r="AB6191" s="8" t="s">
        <v>40170</v>
      </c>
    </row>
    <row r="6192" spans="1:28" hidden="1" x14ac:dyDescent="0.2">
      <c r="A6192" s="8" t="s">
        <v>40141</v>
      </c>
      <c r="B6192" s="8" t="s">
        <v>40142</v>
      </c>
      <c r="C6192" s="8" t="s">
        <v>45761</v>
      </c>
      <c r="D6192" s="8" t="s">
        <v>45762</v>
      </c>
      <c r="E6192" s="8" t="s">
        <v>345</v>
      </c>
      <c r="F6192" s="8" t="s">
        <v>65</v>
      </c>
      <c r="G6192" s="8" t="s">
        <v>345</v>
      </c>
      <c r="H6192" s="8" t="s">
        <v>65</v>
      </c>
      <c r="I6192" s="8" t="s">
        <v>39979</v>
      </c>
      <c r="J6192" s="8" t="s">
        <v>708</v>
      </c>
      <c r="K6192" s="8" t="s">
        <v>773</v>
      </c>
      <c r="L6192" s="8" t="s">
        <v>4294</v>
      </c>
      <c r="M6192" s="8" t="s">
        <v>9877</v>
      </c>
      <c r="N6192" s="8" t="s">
        <v>10716</v>
      </c>
      <c r="O6192" s="8" t="s">
        <v>45791</v>
      </c>
      <c r="P6192" s="8" t="s">
        <v>776</v>
      </c>
      <c r="Q6192" s="8" t="s">
        <v>2818</v>
      </c>
      <c r="R6192" s="8" t="s">
        <v>36869</v>
      </c>
      <c r="S6192" s="17" t="s">
        <v>38032</v>
      </c>
      <c r="T6192" s="18">
        <v>43018</v>
      </c>
      <c r="U6192" s="8">
        <v>0.75</v>
      </c>
      <c r="V6192" s="8">
        <v>0.89583333333333337</v>
      </c>
      <c r="W6192" s="8" t="s">
        <v>2124</v>
      </c>
      <c r="X6192" s="8" t="s">
        <v>35185</v>
      </c>
      <c r="Y6192" s="8" t="s">
        <v>2232</v>
      </c>
      <c r="Z6192" s="17" t="s">
        <v>40143</v>
      </c>
      <c r="AA6192" s="8" t="s">
        <v>40144</v>
      </c>
      <c r="AB6192" s="8" t="s">
        <v>40145</v>
      </c>
    </row>
    <row r="6193" spans="1:28" hidden="1" x14ac:dyDescent="0.2">
      <c r="A6193" s="8" t="s">
        <v>40146</v>
      </c>
      <c r="B6193" s="8" t="s">
        <v>40147</v>
      </c>
      <c r="C6193" s="8" t="s">
        <v>45761</v>
      </c>
      <c r="D6193" s="8" t="s">
        <v>45762</v>
      </c>
      <c r="E6193" s="8" t="s">
        <v>345</v>
      </c>
      <c r="F6193" s="8" t="s">
        <v>65</v>
      </c>
      <c r="G6193" s="8" t="s">
        <v>345</v>
      </c>
      <c r="H6193" s="8" t="s">
        <v>65</v>
      </c>
      <c r="I6193" s="8" t="s">
        <v>39979</v>
      </c>
      <c r="J6193" s="8" t="s">
        <v>708</v>
      </c>
      <c r="K6193" s="8" t="s">
        <v>773</v>
      </c>
      <c r="L6193" s="8" t="s">
        <v>9877</v>
      </c>
      <c r="M6193" s="8" t="s">
        <v>9884</v>
      </c>
      <c r="N6193" s="8" t="s">
        <v>10716</v>
      </c>
      <c r="O6193" s="8" t="s">
        <v>45791</v>
      </c>
      <c r="P6193" s="8" t="s">
        <v>776</v>
      </c>
      <c r="Q6193" s="8" t="s">
        <v>2818</v>
      </c>
      <c r="R6193" s="8" t="s">
        <v>36869</v>
      </c>
      <c r="S6193" s="17" t="s">
        <v>38032</v>
      </c>
      <c r="T6193" s="18">
        <v>43018</v>
      </c>
      <c r="U6193" s="8">
        <v>0.89583333333333337</v>
      </c>
      <c r="V6193" s="8">
        <v>0</v>
      </c>
      <c r="W6193" s="8" t="s">
        <v>1387</v>
      </c>
      <c r="X6193" s="8" t="s">
        <v>9885</v>
      </c>
      <c r="Y6193" s="8" t="s">
        <v>9886</v>
      </c>
      <c r="Z6193" s="17" t="s">
        <v>40148</v>
      </c>
      <c r="AA6193" s="8" t="s">
        <v>40149</v>
      </c>
      <c r="AB6193" s="8" t="s">
        <v>40150</v>
      </c>
    </row>
    <row r="6194" spans="1:28" hidden="1" x14ac:dyDescent="0.2">
      <c r="A6194" s="8" t="s">
        <v>40192</v>
      </c>
      <c r="B6194" s="8" t="s">
        <v>40193</v>
      </c>
      <c r="C6194" s="8" t="s">
        <v>45761</v>
      </c>
      <c r="D6194" s="8" t="s">
        <v>45762</v>
      </c>
      <c r="E6194" s="8" t="s">
        <v>362</v>
      </c>
      <c r="F6194" s="8" t="s">
        <v>112</v>
      </c>
      <c r="G6194" s="8" t="s">
        <v>362</v>
      </c>
      <c r="H6194" s="8" t="s">
        <v>112</v>
      </c>
      <c r="I6194" s="8" t="s">
        <v>39979</v>
      </c>
      <c r="J6194" s="8" t="s">
        <v>708</v>
      </c>
      <c r="K6194" s="8" t="s">
        <v>773</v>
      </c>
      <c r="L6194" s="8" t="s">
        <v>9942</v>
      </c>
      <c r="M6194" s="8" t="s">
        <v>9949</v>
      </c>
      <c r="N6194" s="8" t="s">
        <v>10716</v>
      </c>
      <c r="O6194" s="8" t="s">
        <v>45791</v>
      </c>
      <c r="P6194" s="8" t="s">
        <v>776</v>
      </c>
      <c r="Q6194" s="8" t="s">
        <v>2818</v>
      </c>
      <c r="R6194" s="8" t="s">
        <v>36869</v>
      </c>
      <c r="S6194" s="17" t="s">
        <v>38032</v>
      </c>
      <c r="T6194" s="18">
        <v>43019</v>
      </c>
      <c r="U6194" s="8">
        <v>0.10416666666666667</v>
      </c>
      <c r="V6194" s="8">
        <v>0.16666666666666666</v>
      </c>
      <c r="W6194" s="8" t="s">
        <v>2170</v>
      </c>
      <c r="X6194" s="8" t="s">
        <v>9950</v>
      </c>
      <c r="Y6194" s="8" t="s">
        <v>9936</v>
      </c>
      <c r="Z6194" s="17" t="s">
        <v>40194</v>
      </c>
      <c r="AA6194" s="8" t="s">
        <v>40195</v>
      </c>
      <c r="AB6194" s="8" t="s">
        <v>40196</v>
      </c>
    </row>
    <row r="6195" spans="1:28" hidden="1" x14ac:dyDescent="0.2">
      <c r="A6195" s="8" t="s">
        <v>40197</v>
      </c>
      <c r="B6195" s="8" t="s">
        <v>40198</v>
      </c>
      <c r="C6195" s="8" t="s">
        <v>45761</v>
      </c>
      <c r="D6195" s="8" t="s">
        <v>45762</v>
      </c>
      <c r="E6195" s="8" t="s">
        <v>362</v>
      </c>
      <c r="F6195" s="8" t="s">
        <v>112</v>
      </c>
      <c r="G6195" s="8" t="s">
        <v>362</v>
      </c>
      <c r="H6195" s="8" t="s">
        <v>112</v>
      </c>
      <c r="I6195" s="8" t="s">
        <v>39979</v>
      </c>
      <c r="J6195" s="8" t="s">
        <v>708</v>
      </c>
      <c r="K6195" s="8" t="s">
        <v>773</v>
      </c>
      <c r="L6195" s="8" t="s">
        <v>9949</v>
      </c>
      <c r="M6195" s="8" t="s">
        <v>9956</v>
      </c>
      <c r="N6195" s="8" t="s">
        <v>10716</v>
      </c>
      <c r="O6195" s="8" t="s">
        <v>45791</v>
      </c>
      <c r="P6195" s="8" t="s">
        <v>776</v>
      </c>
      <c r="Q6195" s="8" t="s">
        <v>2818</v>
      </c>
      <c r="R6195" s="8" t="s">
        <v>36869</v>
      </c>
      <c r="S6195" s="17" t="s">
        <v>38032</v>
      </c>
      <c r="T6195" s="18">
        <v>43019</v>
      </c>
      <c r="U6195" s="8">
        <v>0.16666666666666666</v>
      </c>
      <c r="V6195" s="8">
        <v>0.22916666666666666</v>
      </c>
      <c r="W6195" s="8" t="s">
        <v>2170</v>
      </c>
      <c r="X6195" s="8" t="s">
        <v>9957</v>
      </c>
      <c r="Y6195" s="8" t="s">
        <v>9936</v>
      </c>
      <c r="Z6195" s="17" t="s">
        <v>40199</v>
      </c>
      <c r="AA6195" s="8" t="s">
        <v>40200</v>
      </c>
      <c r="AB6195" s="8" t="s">
        <v>40201</v>
      </c>
    </row>
    <row r="6196" spans="1:28" hidden="1" x14ac:dyDescent="0.2">
      <c r="A6196" s="8" t="s">
        <v>40171</v>
      </c>
      <c r="B6196" s="8" t="s">
        <v>40172</v>
      </c>
      <c r="C6196" s="8" t="s">
        <v>45761</v>
      </c>
      <c r="D6196" s="8" t="s">
        <v>45762</v>
      </c>
      <c r="E6196" s="8" t="s">
        <v>362</v>
      </c>
      <c r="F6196" s="8" t="s">
        <v>112</v>
      </c>
      <c r="G6196" s="8" t="s">
        <v>362</v>
      </c>
      <c r="H6196" s="8" t="s">
        <v>112</v>
      </c>
      <c r="I6196" s="8" t="s">
        <v>39979</v>
      </c>
      <c r="J6196" s="8" t="s">
        <v>708</v>
      </c>
      <c r="K6196" s="8" t="s">
        <v>773</v>
      </c>
      <c r="L6196" s="8" t="s">
        <v>4311</v>
      </c>
      <c r="M6196" s="8" t="s">
        <v>9919</v>
      </c>
      <c r="N6196" s="8" t="s">
        <v>10716</v>
      </c>
      <c r="O6196" s="8" t="s">
        <v>45791</v>
      </c>
      <c r="P6196" s="8" t="s">
        <v>776</v>
      </c>
      <c r="Q6196" s="8" t="s">
        <v>2818</v>
      </c>
      <c r="R6196" s="8" t="s">
        <v>36869</v>
      </c>
      <c r="S6196" s="17" t="s">
        <v>38032</v>
      </c>
      <c r="T6196" s="18">
        <v>43019</v>
      </c>
      <c r="U6196" s="8">
        <v>0.75</v>
      </c>
      <c r="V6196" s="8">
        <v>0.875</v>
      </c>
      <c r="W6196" s="8" t="s">
        <v>1283</v>
      </c>
      <c r="X6196" s="8" t="s">
        <v>9920</v>
      </c>
      <c r="Y6196" s="8" t="s">
        <v>9921</v>
      </c>
      <c r="Z6196" s="17" t="s">
        <v>40173</v>
      </c>
      <c r="AA6196" s="8" t="s">
        <v>40174</v>
      </c>
      <c r="AB6196" s="8" t="s">
        <v>40175</v>
      </c>
    </row>
    <row r="6197" spans="1:28" hidden="1" x14ac:dyDescent="0.2">
      <c r="A6197" s="8" t="s">
        <v>40176</v>
      </c>
      <c r="B6197" s="8" t="s">
        <v>40177</v>
      </c>
      <c r="C6197" s="8" t="s">
        <v>45761</v>
      </c>
      <c r="D6197" s="8" t="s">
        <v>45762</v>
      </c>
      <c r="E6197" s="8" t="s">
        <v>362</v>
      </c>
      <c r="F6197" s="8" t="s">
        <v>112</v>
      </c>
      <c r="G6197" s="8" t="s">
        <v>362</v>
      </c>
      <c r="H6197" s="8" t="s">
        <v>112</v>
      </c>
      <c r="I6197" s="8" t="s">
        <v>39979</v>
      </c>
      <c r="J6197" s="8" t="s">
        <v>708</v>
      </c>
      <c r="K6197" s="8" t="s">
        <v>773</v>
      </c>
      <c r="L6197" s="8" t="s">
        <v>9919</v>
      </c>
      <c r="M6197" s="8" t="s">
        <v>9927</v>
      </c>
      <c r="N6197" s="8" t="s">
        <v>10716</v>
      </c>
      <c r="O6197" s="8" t="s">
        <v>45791</v>
      </c>
      <c r="P6197" s="8" t="s">
        <v>776</v>
      </c>
      <c r="Q6197" s="8" t="s">
        <v>2818</v>
      </c>
      <c r="R6197" s="8" t="s">
        <v>36869</v>
      </c>
      <c r="S6197" s="17" t="s">
        <v>38032</v>
      </c>
      <c r="T6197" s="18">
        <v>43019</v>
      </c>
      <c r="U6197" s="8">
        <v>0.875</v>
      </c>
      <c r="V6197" s="8">
        <v>0.91666666666666663</v>
      </c>
      <c r="W6197" s="8" t="s">
        <v>1495</v>
      </c>
      <c r="X6197" s="8" t="s">
        <v>40178</v>
      </c>
      <c r="Y6197" s="8" t="s">
        <v>9921</v>
      </c>
      <c r="Z6197" s="17" t="s">
        <v>40179</v>
      </c>
      <c r="AA6197" s="8" t="s">
        <v>40180</v>
      </c>
      <c r="AB6197" s="8" t="s">
        <v>40181</v>
      </c>
    </row>
    <row r="6198" spans="1:28" hidden="1" x14ac:dyDescent="0.2">
      <c r="A6198" s="8" t="s">
        <v>40182</v>
      </c>
      <c r="B6198" s="8" t="s">
        <v>40183</v>
      </c>
      <c r="C6198" s="8" t="s">
        <v>45761</v>
      </c>
      <c r="D6198" s="8" t="s">
        <v>45762</v>
      </c>
      <c r="E6198" s="8" t="s">
        <v>362</v>
      </c>
      <c r="F6198" s="8" t="s">
        <v>112</v>
      </c>
      <c r="G6198" s="8" t="s">
        <v>362</v>
      </c>
      <c r="H6198" s="8" t="s">
        <v>112</v>
      </c>
      <c r="I6198" s="8" t="s">
        <v>39979</v>
      </c>
      <c r="J6198" s="8" t="s">
        <v>708</v>
      </c>
      <c r="K6198" s="8" t="s">
        <v>773</v>
      </c>
      <c r="L6198" s="8" t="s">
        <v>9927</v>
      </c>
      <c r="M6198" s="8" t="s">
        <v>9934</v>
      </c>
      <c r="N6198" s="8" t="s">
        <v>10716</v>
      </c>
      <c r="O6198" s="8" t="s">
        <v>45791</v>
      </c>
      <c r="P6198" s="8" t="s">
        <v>776</v>
      </c>
      <c r="Q6198" s="8" t="s">
        <v>2818</v>
      </c>
      <c r="R6198" s="8" t="s">
        <v>36869</v>
      </c>
      <c r="S6198" s="17" t="s">
        <v>38032</v>
      </c>
      <c r="T6198" s="18">
        <v>43019</v>
      </c>
      <c r="U6198" s="8">
        <v>0.91666666666666663</v>
      </c>
      <c r="V6198" s="8">
        <v>0.97916666666666663</v>
      </c>
      <c r="W6198" s="8" t="s">
        <v>2170</v>
      </c>
      <c r="X6198" s="8" t="s">
        <v>9935</v>
      </c>
      <c r="Y6198" s="8" t="s">
        <v>9936</v>
      </c>
      <c r="Z6198" s="17" t="s">
        <v>40184</v>
      </c>
      <c r="AA6198" s="8" t="s">
        <v>40185</v>
      </c>
      <c r="AB6198" s="8" t="s">
        <v>40186</v>
      </c>
    </row>
    <row r="6199" spans="1:28" hidden="1" x14ac:dyDescent="0.2">
      <c r="A6199" s="8" t="s">
        <v>40187</v>
      </c>
      <c r="B6199" s="8" t="s">
        <v>40188</v>
      </c>
      <c r="C6199" s="8" t="s">
        <v>45761</v>
      </c>
      <c r="D6199" s="8" t="s">
        <v>45762</v>
      </c>
      <c r="E6199" s="8" t="s">
        <v>362</v>
      </c>
      <c r="F6199" s="8" t="s">
        <v>112</v>
      </c>
      <c r="G6199" s="8" t="s">
        <v>362</v>
      </c>
      <c r="H6199" s="8" t="s">
        <v>112</v>
      </c>
      <c r="I6199" s="8" t="s">
        <v>39979</v>
      </c>
      <c r="J6199" s="8" t="s">
        <v>708</v>
      </c>
      <c r="K6199" s="8" t="s">
        <v>773</v>
      </c>
      <c r="L6199" s="8" t="s">
        <v>9934</v>
      </c>
      <c r="M6199" s="8" t="s">
        <v>9942</v>
      </c>
      <c r="N6199" s="8" t="s">
        <v>10716</v>
      </c>
      <c r="O6199" s="8" t="s">
        <v>45791</v>
      </c>
      <c r="P6199" s="8" t="s">
        <v>776</v>
      </c>
      <c r="Q6199" s="8" t="s">
        <v>2818</v>
      </c>
      <c r="R6199" s="8" t="s">
        <v>36869</v>
      </c>
      <c r="S6199" s="17" t="s">
        <v>38032</v>
      </c>
      <c r="T6199" s="18">
        <v>43019</v>
      </c>
      <c r="U6199" s="8">
        <v>0.97916666666666663</v>
      </c>
      <c r="V6199" s="8">
        <v>0.10416666666666667</v>
      </c>
      <c r="W6199" s="8" t="s">
        <v>1283</v>
      </c>
      <c r="X6199" s="8" t="s">
        <v>9943</v>
      </c>
      <c r="Y6199" s="8" t="s">
        <v>9936</v>
      </c>
      <c r="Z6199" s="17" t="s">
        <v>40189</v>
      </c>
      <c r="AA6199" s="8" t="s">
        <v>40190</v>
      </c>
      <c r="AB6199" s="8" t="s">
        <v>40191</v>
      </c>
    </row>
    <row r="6200" spans="1:28" hidden="1" x14ac:dyDescent="0.2">
      <c r="A6200" s="8" t="s">
        <v>40238</v>
      </c>
      <c r="B6200" s="8" t="s">
        <v>40239</v>
      </c>
      <c r="C6200" s="8" t="s">
        <v>45761</v>
      </c>
      <c r="D6200" s="8" t="s">
        <v>45762</v>
      </c>
      <c r="E6200" s="8" t="s">
        <v>372</v>
      </c>
      <c r="F6200" s="8" t="s">
        <v>112</v>
      </c>
      <c r="G6200" s="8" t="s">
        <v>372</v>
      </c>
      <c r="H6200" s="8" t="s">
        <v>112</v>
      </c>
      <c r="I6200" s="8" t="s">
        <v>39979</v>
      </c>
      <c r="J6200" s="8" t="s">
        <v>708</v>
      </c>
      <c r="K6200" s="8" t="s">
        <v>773</v>
      </c>
      <c r="L6200" s="8" t="s">
        <v>40234</v>
      </c>
      <c r="M6200" s="8" t="s">
        <v>9998</v>
      </c>
      <c r="N6200" s="8" t="s">
        <v>10716</v>
      </c>
      <c r="O6200" s="8" t="s">
        <v>45791</v>
      </c>
      <c r="P6200" s="8" t="s">
        <v>776</v>
      </c>
      <c r="Q6200" s="8" t="s">
        <v>2818</v>
      </c>
      <c r="R6200" s="8" t="s">
        <v>36869</v>
      </c>
      <c r="S6200" s="17" t="s">
        <v>38032</v>
      </c>
      <c r="T6200" s="18">
        <v>43020</v>
      </c>
      <c r="U6200" s="8">
        <v>0.125</v>
      </c>
      <c r="V6200" s="8">
        <v>0.22916666666666666</v>
      </c>
      <c r="W6200" s="8" t="s">
        <v>1387</v>
      </c>
      <c r="X6200" s="8" t="s">
        <v>9943</v>
      </c>
      <c r="Y6200" s="8" t="s">
        <v>9936</v>
      </c>
      <c r="Z6200" s="17" t="s">
        <v>40240</v>
      </c>
      <c r="AA6200" s="8" t="s">
        <v>40241</v>
      </c>
      <c r="AB6200" s="8" t="s">
        <v>40242</v>
      </c>
    </row>
    <row r="6201" spans="1:28" hidden="1" x14ac:dyDescent="0.2">
      <c r="A6201" s="8" t="s">
        <v>40202</v>
      </c>
      <c r="B6201" s="8" t="s">
        <v>40203</v>
      </c>
      <c r="C6201" s="8" t="s">
        <v>45761</v>
      </c>
      <c r="D6201" s="8" t="s">
        <v>45762</v>
      </c>
      <c r="E6201" s="8" t="s">
        <v>372</v>
      </c>
      <c r="F6201" s="8" t="s">
        <v>112</v>
      </c>
      <c r="G6201" s="8" t="s">
        <v>372</v>
      </c>
      <c r="H6201" s="8" t="s">
        <v>112</v>
      </c>
      <c r="I6201" s="8" t="s">
        <v>39979</v>
      </c>
      <c r="J6201" s="8" t="s">
        <v>708</v>
      </c>
      <c r="K6201" s="8" t="s">
        <v>773</v>
      </c>
      <c r="L6201" s="8" t="s">
        <v>4334</v>
      </c>
      <c r="M6201" s="8" t="s">
        <v>22290</v>
      </c>
      <c r="N6201" s="8" t="s">
        <v>10716</v>
      </c>
      <c r="O6201" s="8" t="s">
        <v>45791</v>
      </c>
      <c r="P6201" s="8" t="s">
        <v>776</v>
      </c>
      <c r="Q6201" s="8" t="s">
        <v>2818</v>
      </c>
      <c r="R6201" s="8" t="s">
        <v>36869</v>
      </c>
      <c r="S6201" s="17" t="s">
        <v>38032</v>
      </c>
      <c r="T6201" s="18">
        <v>43020</v>
      </c>
      <c r="U6201" s="8">
        <v>0.75</v>
      </c>
      <c r="V6201" s="8">
        <v>0.79166666666666663</v>
      </c>
      <c r="W6201" s="8" t="s">
        <v>1495</v>
      </c>
      <c r="X6201" s="8" t="s">
        <v>40204</v>
      </c>
      <c r="Y6201" s="8" t="s">
        <v>9965</v>
      </c>
      <c r="Z6201" s="17" t="s">
        <v>40205</v>
      </c>
      <c r="AA6201" s="8" t="s">
        <v>40206</v>
      </c>
      <c r="AB6201" s="8" t="s">
        <v>40207</v>
      </c>
    </row>
    <row r="6202" spans="1:28" hidden="1" x14ac:dyDescent="0.2">
      <c r="A6202" s="8" t="s">
        <v>40208</v>
      </c>
      <c r="B6202" s="8" t="s">
        <v>40209</v>
      </c>
      <c r="C6202" s="8" t="s">
        <v>45761</v>
      </c>
      <c r="D6202" s="8" t="s">
        <v>45762</v>
      </c>
      <c r="E6202" s="8" t="s">
        <v>372</v>
      </c>
      <c r="F6202" s="8" t="s">
        <v>112</v>
      </c>
      <c r="G6202" s="8" t="s">
        <v>372</v>
      </c>
      <c r="H6202" s="8" t="s">
        <v>112</v>
      </c>
      <c r="I6202" s="8" t="s">
        <v>39979</v>
      </c>
      <c r="J6202" s="8" t="s">
        <v>708</v>
      </c>
      <c r="K6202" s="8" t="s">
        <v>773</v>
      </c>
      <c r="L6202" s="8" t="s">
        <v>22290</v>
      </c>
      <c r="M6202" s="8" t="s">
        <v>34166</v>
      </c>
      <c r="N6202" s="8" t="s">
        <v>10716</v>
      </c>
      <c r="O6202" s="8" t="s">
        <v>45791</v>
      </c>
      <c r="P6202" s="8" t="s">
        <v>776</v>
      </c>
      <c r="Q6202" s="8" t="s">
        <v>2818</v>
      </c>
      <c r="R6202" s="8" t="s">
        <v>36869</v>
      </c>
      <c r="S6202" s="17" t="s">
        <v>38032</v>
      </c>
      <c r="T6202" s="18">
        <v>43020</v>
      </c>
      <c r="U6202" s="8">
        <v>0.79166666666666663</v>
      </c>
      <c r="V6202" s="8">
        <v>0.83333333333333337</v>
      </c>
      <c r="W6202" s="8" t="s">
        <v>1495</v>
      </c>
      <c r="X6202" s="8" t="s">
        <v>9986</v>
      </c>
      <c r="Y6202" s="8" t="s">
        <v>9965</v>
      </c>
      <c r="Z6202" s="17" t="s">
        <v>40210</v>
      </c>
      <c r="AA6202" s="8" t="s">
        <v>40211</v>
      </c>
      <c r="AB6202" s="8" t="s">
        <v>40212</v>
      </c>
    </row>
    <row r="6203" spans="1:28" hidden="1" x14ac:dyDescent="0.2">
      <c r="A6203" s="8" t="s">
        <v>40213</v>
      </c>
      <c r="B6203" s="8" t="s">
        <v>40214</v>
      </c>
      <c r="C6203" s="8" t="s">
        <v>45761</v>
      </c>
      <c r="D6203" s="8" t="s">
        <v>45762</v>
      </c>
      <c r="E6203" s="8" t="s">
        <v>372</v>
      </c>
      <c r="F6203" s="8" t="s">
        <v>112</v>
      </c>
      <c r="G6203" s="8" t="s">
        <v>372</v>
      </c>
      <c r="H6203" s="8" t="s">
        <v>112</v>
      </c>
      <c r="I6203" s="8" t="s">
        <v>39979</v>
      </c>
      <c r="J6203" s="8" t="s">
        <v>708</v>
      </c>
      <c r="K6203" s="8" t="s">
        <v>773</v>
      </c>
      <c r="L6203" s="8" t="s">
        <v>34166</v>
      </c>
      <c r="M6203" s="8" t="s">
        <v>40215</v>
      </c>
      <c r="N6203" s="8" t="s">
        <v>10716</v>
      </c>
      <c r="O6203" s="8" t="s">
        <v>45791</v>
      </c>
      <c r="P6203" s="8" t="s">
        <v>776</v>
      </c>
      <c r="Q6203" s="8" t="s">
        <v>2818</v>
      </c>
      <c r="R6203" s="8" t="s">
        <v>36869</v>
      </c>
      <c r="S6203" s="17" t="s">
        <v>38032</v>
      </c>
      <c r="T6203" s="18">
        <v>43020</v>
      </c>
      <c r="U6203" s="8">
        <v>0.83333333333333337</v>
      </c>
      <c r="V6203" s="8">
        <v>0.85416666666666663</v>
      </c>
      <c r="W6203" s="8" t="s">
        <v>2155</v>
      </c>
      <c r="X6203" s="8" t="s">
        <v>40216</v>
      </c>
      <c r="Y6203" s="8" t="s">
        <v>9965</v>
      </c>
      <c r="Z6203" s="17" t="s">
        <v>40217</v>
      </c>
      <c r="AA6203" s="8" t="s">
        <v>40218</v>
      </c>
      <c r="AB6203" s="8" t="s">
        <v>40219</v>
      </c>
    </row>
    <row r="6204" spans="1:28" hidden="1" x14ac:dyDescent="0.2">
      <c r="A6204" s="8" t="s">
        <v>40220</v>
      </c>
      <c r="B6204" s="8" t="s">
        <v>40221</v>
      </c>
      <c r="C6204" s="8" t="s">
        <v>45761</v>
      </c>
      <c r="D6204" s="8" t="s">
        <v>45762</v>
      </c>
      <c r="E6204" s="8" t="s">
        <v>372</v>
      </c>
      <c r="F6204" s="8" t="s">
        <v>112</v>
      </c>
      <c r="G6204" s="8" t="s">
        <v>372</v>
      </c>
      <c r="H6204" s="8" t="s">
        <v>112</v>
      </c>
      <c r="I6204" s="8" t="s">
        <v>39979</v>
      </c>
      <c r="J6204" s="8" t="s">
        <v>708</v>
      </c>
      <c r="K6204" s="8" t="s">
        <v>773</v>
      </c>
      <c r="L6204" s="8" t="s">
        <v>40215</v>
      </c>
      <c r="M6204" s="8" t="s">
        <v>40222</v>
      </c>
      <c r="N6204" s="8" t="s">
        <v>10716</v>
      </c>
      <c r="O6204" s="8" t="s">
        <v>45791</v>
      </c>
      <c r="P6204" s="8" t="s">
        <v>776</v>
      </c>
      <c r="Q6204" s="8" t="s">
        <v>2818</v>
      </c>
      <c r="R6204" s="8" t="s">
        <v>36869</v>
      </c>
      <c r="S6204" s="17" t="s">
        <v>38032</v>
      </c>
      <c r="T6204" s="18">
        <v>43020</v>
      </c>
      <c r="U6204" s="8">
        <v>0.85416666666666663</v>
      </c>
      <c r="V6204" s="8">
        <v>0.91666666666666663</v>
      </c>
      <c r="W6204" s="8" t="s">
        <v>2170</v>
      </c>
      <c r="X6204" s="8" t="s">
        <v>9972</v>
      </c>
      <c r="Y6204" s="8" t="s">
        <v>9965</v>
      </c>
      <c r="Z6204" s="17" t="s">
        <v>40223</v>
      </c>
      <c r="AA6204" s="8" t="s">
        <v>40224</v>
      </c>
      <c r="AB6204" s="8" t="s">
        <v>40225</v>
      </c>
    </row>
    <row r="6205" spans="1:28" hidden="1" x14ac:dyDescent="0.2">
      <c r="A6205" s="8" t="s">
        <v>40226</v>
      </c>
      <c r="B6205" s="8" t="s">
        <v>40227</v>
      </c>
      <c r="C6205" s="8" t="s">
        <v>45761</v>
      </c>
      <c r="D6205" s="8" t="s">
        <v>45762</v>
      </c>
      <c r="E6205" s="8" t="s">
        <v>372</v>
      </c>
      <c r="F6205" s="8" t="s">
        <v>112</v>
      </c>
      <c r="G6205" s="8" t="s">
        <v>372</v>
      </c>
      <c r="H6205" s="8" t="s">
        <v>112</v>
      </c>
      <c r="I6205" s="8" t="s">
        <v>39979</v>
      </c>
      <c r="J6205" s="8" t="s">
        <v>708</v>
      </c>
      <c r="K6205" s="8" t="s">
        <v>773</v>
      </c>
      <c r="L6205" s="8" t="s">
        <v>40222</v>
      </c>
      <c r="M6205" s="8" t="s">
        <v>40228</v>
      </c>
      <c r="N6205" s="8" t="s">
        <v>10716</v>
      </c>
      <c r="O6205" s="8" t="s">
        <v>45791</v>
      </c>
      <c r="P6205" s="8" t="s">
        <v>776</v>
      </c>
      <c r="Q6205" s="8" t="s">
        <v>2818</v>
      </c>
      <c r="R6205" s="8" t="s">
        <v>36869</v>
      </c>
      <c r="S6205" s="17" t="s">
        <v>38032</v>
      </c>
      <c r="T6205" s="18">
        <v>43020</v>
      </c>
      <c r="U6205" s="8">
        <v>0.91666666666666663</v>
      </c>
      <c r="V6205" s="8">
        <v>0.97916666666666663</v>
      </c>
      <c r="W6205" s="8" t="s">
        <v>2170</v>
      </c>
      <c r="X6205" s="8" t="s">
        <v>9964</v>
      </c>
      <c r="Y6205" s="8" t="s">
        <v>9965</v>
      </c>
      <c r="Z6205" s="17" t="s">
        <v>40229</v>
      </c>
      <c r="AA6205" s="8" t="s">
        <v>40230</v>
      </c>
      <c r="AB6205" s="8" t="s">
        <v>40231</v>
      </c>
    </row>
    <row r="6206" spans="1:28" hidden="1" x14ac:dyDescent="0.2">
      <c r="A6206" s="8" t="s">
        <v>40232</v>
      </c>
      <c r="B6206" s="8" t="s">
        <v>40233</v>
      </c>
      <c r="C6206" s="8" t="s">
        <v>45761</v>
      </c>
      <c r="D6206" s="8" t="s">
        <v>45762</v>
      </c>
      <c r="E6206" s="8" t="s">
        <v>372</v>
      </c>
      <c r="F6206" s="8" t="s">
        <v>112</v>
      </c>
      <c r="G6206" s="8" t="s">
        <v>372</v>
      </c>
      <c r="H6206" s="8" t="s">
        <v>112</v>
      </c>
      <c r="I6206" s="8" t="s">
        <v>39979</v>
      </c>
      <c r="J6206" s="8" t="s">
        <v>708</v>
      </c>
      <c r="K6206" s="8" t="s">
        <v>773</v>
      </c>
      <c r="L6206" s="8" t="s">
        <v>40228</v>
      </c>
      <c r="M6206" s="8" t="s">
        <v>40234</v>
      </c>
      <c r="N6206" s="8" t="s">
        <v>10716</v>
      </c>
      <c r="O6206" s="8" t="s">
        <v>45791</v>
      </c>
      <c r="P6206" s="8" t="s">
        <v>776</v>
      </c>
      <c r="Q6206" s="8" t="s">
        <v>2818</v>
      </c>
      <c r="R6206" s="8" t="s">
        <v>36869</v>
      </c>
      <c r="S6206" s="17" t="s">
        <v>38032</v>
      </c>
      <c r="T6206" s="18">
        <v>43020</v>
      </c>
      <c r="U6206" s="8">
        <v>0.97916666666666663</v>
      </c>
      <c r="V6206" s="8">
        <v>0.125</v>
      </c>
      <c r="W6206" s="8" t="s">
        <v>2124</v>
      </c>
      <c r="X6206" s="8" t="s">
        <v>9979</v>
      </c>
      <c r="Y6206" s="8" t="s">
        <v>2268</v>
      </c>
      <c r="Z6206" s="17" t="s">
        <v>40235</v>
      </c>
      <c r="AA6206" s="8" t="s">
        <v>40236</v>
      </c>
      <c r="AB6206" s="8" t="s">
        <v>40237</v>
      </c>
    </row>
    <row r="6207" spans="1:28" hidden="1" x14ac:dyDescent="0.2">
      <c r="A6207" s="8" t="s">
        <v>40253</v>
      </c>
      <c r="B6207" s="8" t="s">
        <v>40254</v>
      </c>
      <c r="C6207" s="8" t="s">
        <v>45761</v>
      </c>
      <c r="D6207" s="8" t="s">
        <v>45762</v>
      </c>
      <c r="E6207" s="8" t="s">
        <v>382</v>
      </c>
      <c r="F6207" s="8" t="s">
        <v>112</v>
      </c>
      <c r="G6207" s="8" t="s">
        <v>382</v>
      </c>
      <c r="H6207" s="8" t="s">
        <v>112</v>
      </c>
      <c r="I6207" s="8" t="s">
        <v>39979</v>
      </c>
      <c r="J6207" s="8" t="s">
        <v>708</v>
      </c>
      <c r="K6207" s="8" t="s">
        <v>773</v>
      </c>
      <c r="L6207" s="8" t="s">
        <v>10013</v>
      </c>
      <c r="M6207" s="8" t="s">
        <v>10021</v>
      </c>
      <c r="N6207" s="8" t="s">
        <v>10716</v>
      </c>
      <c r="O6207" s="8" t="s">
        <v>45791</v>
      </c>
      <c r="P6207" s="8" t="s">
        <v>776</v>
      </c>
      <c r="Q6207" s="8" t="s">
        <v>2818</v>
      </c>
      <c r="R6207" s="8" t="s">
        <v>36869</v>
      </c>
      <c r="S6207" s="17" t="s">
        <v>38032</v>
      </c>
      <c r="T6207" s="18">
        <v>43021</v>
      </c>
      <c r="U6207" s="8">
        <v>6.25E-2</v>
      </c>
      <c r="V6207" s="8">
        <v>0.125</v>
      </c>
      <c r="W6207" s="8" t="s">
        <v>2170</v>
      </c>
      <c r="X6207" s="8" t="s">
        <v>10022</v>
      </c>
      <c r="Y6207" s="8" t="s">
        <v>10023</v>
      </c>
      <c r="Z6207" s="17" t="s">
        <v>40255</v>
      </c>
      <c r="AA6207" s="8" t="s">
        <v>40256</v>
      </c>
      <c r="AB6207" s="8" t="s">
        <v>40257</v>
      </c>
    </row>
    <row r="6208" spans="1:28" hidden="1" x14ac:dyDescent="0.2">
      <c r="A6208" s="8" t="s">
        <v>40258</v>
      </c>
      <c r="B6208" s="8" t="s">
        <v>40259</v>
      </c>
      <c r="C6208" s="8" t="s">
        <v>45761</v>
      </c>
      <c r="D6208" s="8" t="s">
        <v>45762</v>
      </c>
      <c r="E6208" s="8" t="s">
        <v>382</v>
      </c>
      <c r="F6208" s="8" t="s">
        <v>112</v>
      </c>
      <c r="G6208" s="8" t="s">
        <v>382</v>
      </c>
      <c r="H6208" s="8" t="s">
        <v>112</v>
      </c>
      <c r="I6208" s="8" t="s">
        <v>39979</v>
      </c>
      <c r="J6208" s="8" t="s">
        <v>708</v>
      </c>
      <c r="K6208" s="8" t="s">
        <v>773</v>
      </c>
      <c r="L6208" s="8" t="s">
        <v>10021</v>
      </c>
      <c r="M6208" s="8" t="s">
        <v>10029</v>
      </c>
      <c r="N6208" s="8" t="s">
        <v>10716</v>
      </c>
      <c r="O6208" s="8" t="s">
        <v>45791</v>
      </c>
      <c r="P6208" s="8" t="s">
        <v>776</v>
      </c>
      <c r="Q6208" s="8" t="s">
        <v>2818</v>
      </c>
      <c r="R6208" s="8" t="s">
        <v>36869</v>
      </c>
      <c r="S6208" s="17" t="s">
        <v>38032</v>
      </c>
      <c r="T6208" s="18">
        <v>43021</v>
      </c>
      <c r="U6208" s="8">
        <v>0.125</v>
      </c>
      <c r="V6208" s="8">
        <v>0.1875</v>
      </c>
      <c r="W6208" s="8" t="s">
        <v>2170</v>
      </c>
      <c r="X6208" s="8" t="s">
        <v>10030</v>
      </c>
      <c r="Y6208" s="8" t="s">
        <v>10023</v>
      </c>
      <c r="Z6208" s="17" t="s">
        <v>40260</v>
      </c>
      <c r="AA6208" s="8" t="s">
        <v>40261</v>
      </c>
      <c r="AB6208" s="8" t="s">
        <v>40262</v>
      </c>
    </row>
    <row r="6209" spans="1:28" hidden="1" x14ac:dyDescent="0.2">
      <c r="A6209" s="8" t="s">
        <v>40263</v>
      </c>
      <c r="B6209" s="8" t="s">
        <v>40264</v>
      </c>
      <c r="C6209" s="8" t="s">
        <v>45761</v>
      </c>
      <c r="D6209" s="8" t="s">
        <v>45762</v>
      </c>
      <c r="E6209" s="8" t="s">
        <v>382</v>
      </c>
      <c r="F6209" s="8" t="s">
        <v>112</v>
      </c>
      <c r="G6209" s="8" t="s">
        <v>382</v>
      </c>
      <c r="H6209" s="8" t="s">
        <v>112</v>
      </c>
      <c r="I6209" s="8" t="s">
        <v>39979</v>
      </c>
      <c r="J6209" s="8" t="s">
        <v>708</v>
      </c>
      <c r="K6209" s="8" t="s">
        <v>773</v>
      </c>
      <c r="L6209" s="8" t="s">
        <v>10029</v>
      </c>
      <c r="M6209" s="8" t="s">
        <v>10036</v>
      </c>
      <c r="N6209" s="8" t="s">
        <v>10716</v>
      </c>
      <c r="O6209" s="8" t="s">
        <v>45791</v>
      </c>
      <c r="P6209" s="8" t="s">
        <v>776</v>
      </c>
      <c r="Q6209" s="8" t="s">
        <v>2818</v>
      </c>
      <c r="R6209" s="8" t="s">
        <v>36869</v>
      </c>
      <c r="S6209" s="17" t="s">
        <v>38032</v>
      </c>
      <c r="T6209" s="18">
        <v>43021</v>
      </c>
      <c r="U6209" s="8">
        <v>0.1875</v>
      </c>
      <c r="V6209" s="8">
        <v>0.22916666666666666</v>
      </c>
      <c r="W6209" s="8" t="s">
        <v>1495</v>
      </c>
      <c r="X6209" s="8" t="s">
        <v>10037</v>
      </c>
      <c r="Y6209" s="8" t="s">
        <v>10023</v>
      </c>
      <c r="Z6209" s="17" t="s">
        <v>40265</v>
      </c>
      <c r="AA6209" s="8" t="s">
        <v>40266</v>
      </c>
      <c r="AB6209" s="8" t="s">
        <v>40267</v>
      </c>
    </row>
    <row r="6210" spans="1:28" hidden="1" x14ac:dyDescent="0.2">
      <c r="A6210" s="8" t="s">
        <v>40243</v>
      </c>
      <c r="B6210" s="8" t="s">
        <v>40244</v>
      </c>
      <c r="C6210" s="8" t="s">
        <v>45761</v>
      </c>
      <c r="D6210" s="8" t="s">
        <v>45762</v>
      </c>
      <c r="E6210" s="8" t="s">
        <v>382</v>
      </c>
      <c r="F6210" s="8" t="s">
        <v>112</v>
      </c>
      <c r="G6210" s="8" t="s">
        <v>382</v>
      </c>
      <c r="H6210" s="8" t="s">
        <v>112</v>
      </c>
      <c r="I6210" s="8" t="s">
        <v>39979</v>
      </c>
      <c r="J6210" s="8" t="s">
        <v>708</v>
      </c>
      <c r="K6210" s="8" t="s">
        <v>773</v>
      </c>
      <c r="L6210" s="8" t="s">
        <v>4343</v>
      </c>
      <c r="M6210" s="8" t="s">
        <v>10005</v>
      </c>
      <c r="N6210" s="8" t="s">
        <v>10716</v>
      </c>
      <c r="O6210" s="8" t="s">
        <v>45791</v>
      </c>
      <c r="P6210" s="8" t="s">
        <v>776</v>
      </c>
      <c r="Q6210" s="8" t="s">
        <v>2818</v>
      </c>
      <c r="R6210" s="8" t="s">
        <v>36869</v>
      </c>
      <c r="S6210" s="17" t="s">
        <v>38032</v>
      </c>
      <c r="T6210" s="18">
        <v>43021</v>
      </c>
      <c r="U6210" s="8">
        <v>0.75</v>
      </c>
      <c r="V6210" s="8">
        <v>0.89583333333333337</v>
      </c>
      <c r="W6210" s="8" t="s">
        <v>2124</v>
      </c>
      <c r="X6210" s="8" t="s">
        <v>10006</v>
      </c>
      <c r="Y6210" s="8" t="s">
        <v>10007</v>
      </c>
      <c r="Z6210" s="17" t="s">
        <v>40245</v>
      </c>
      <c r="AA6210" s="8" t="s">
        <v>40246</v>
      </c>
      <c r="AB6210" s="8" t="s">
        <v>40247</v>
      </c>
    </row>
    <row r="6211" spans="1:28" hidden="1" x14ac:dyDescent="0.2">
      <c r="A6211" s="8" t="s">
        <v>40248</v>
      </c>
      <c r="B6211" s="8" t="s">
        <v>40249</v>
      </c>
      <c r="C6211" s="8" t="s">
        <v>45761</v>
      </c>
      <c r="D6211" s="8" t="s">
        <v>45762</v>
      </c>
      <c r="E6211" s="8" t="s">
        <v>382</v>
      </c>
      <c r="F6211" s="8" t="s">
        <v>112</v>
      </c>
      <c r="G6211" s="8" t="s">
        <v>382</v>
      </c>
      <c r="H6211" s="8" t="s">
        <v>112</v>
      </c>
      <c r="I6211" s="8" t="s">
        <v>39979</v>
      </c>
      <c r="J6211" s="8" t="s">
        <v>708</v>
      </c>
      <c r="K6211" s="8" t="s">
        <v>773</v>
      </c>
      <c r="L6211" s="8" t="s">
        <v>10005</v>
      </c>
      <c r="M6211" s="8" t="s">
        <v>10013</v>
      </c>
      <c r="N6211" s="8" t="s">
        <v>10716</v>
      </c>
      <c r="O6211" s="8" t="s">
        <v>45791</v>
      </c>
      <c r="P6211" s="8" t="s">
        <v>776</v>
      </c>
      <c r="Q6211" s="8" t="s">
        <v>2818</v>
      </c>
      <c r="R6211" s="8" t="s">
        <v>36869</v>
      </c>
      <c r="S6211" s="17" t="s">
        <v>38032</v>
      </c>
      <c r="T6211" s="18">
        <v>43021</v>
      </c>
      <c r="U6211" s="8">
        <v>0.89583333333333337</v>
      </c>
      <c r="V6211" s="8">
        <v>6.25E-2</v>
      </c>
      <c r="W6211" s="8" t="s">
        <v>739</v>
      </c>
      <c r="X6211" s="8" t="s">
        <v>10014</v>
      </c>
      <c r="Y6211" s="8" t="s">
        <v>10015</v>
      </c>
      <c r="Z6211" s="17" t="s">
        <v>40250</v>
      </c>
      <c r="AA6211" s="8" t="s">
        <v>40251</v>
      </c>
      <c r="AB6211" s="8" t="s">
        <v>40252</v>
      </c>
    </row>
    <row r="6212" spans="1:28" hidden="1" x14ac:dyDescent="0.2">
      <c r="A6212" s="8" t="s">
        <v>40283</v>
      </c>
      <c r="B6212" s="8" t="s">
        <v>40284</v>
      </c>
      <c r="C6212" s="8" t="s">
        <v>45761</v>
      </c>
      <c r="D6212" s="8" t="s">
        <v>45762</v>
      </c>
      <c r="E6212" s="8" t="s">
        <v>390</v>
      </c>
      <c r="F6212" s="8" t="s">
        <v>112</v>
      </c>
      <c r="G6212" s="8" t="s">
        <v>390</v>
      </c>
      <c r="H6212" s="8" t="s">
        <v>112</v>
      </c>
      <c r="I6212" s="8" t="s">
        <v>39979</v>
      </c>
      <c r="J6212" s="8" t="s">
        <v>708</v>
      </c>
      <c r="K6212" s="8" t="s">
        <v>773</v>
      </c>
      <c r="L6212" s="8" t="s">
        <v>10058</v>
      </c>
      <c r="M6212" s="8" t="s">
        <v>10065</v>
      </c>
      <c r="N6212" s="8" t="s">
        <v>10716</v>
      </c>
      <c r="O6212" s="8" t="s">
        <v>45791</v>
      </c>
      <c r="P6212" s="8" t="s">
        <v>776</v>
      </c>
      <c r="Q6212" s="8" t="s">
        <v>2818</v>
      </c>
      <c r="R6212" s="8" t="s">
        <v>36869</v>
      </c>
      <c r="S6212" s="17" t="s">
        <v>38032</v>
      </c>
      <c r="T6212" s="18">
        <v>43022</v>
      </c>
      <c r="U6212" s="8">
        <v>0.16666666666666666</v>
      </c>
      <c r="V6212" s="8">
        <v>0.22916666666666666</v>
      </c>
      <c r="W6212" s="8" t="s">
        <v>2170</v>
      </c>
      <c r="X6212" s="8" t="s">
        <v>2169</v>
      </c>
      <c r="Y6212" s="8" t="s">
        <v>10015</v>
      </c>
      <c r="Z6212" s="17" t="s">
        <v>40285</v>
      </c>
      <c r="AA6212" s="8" t="s">
        <v>40286</v>
      </c>
      <c r="AB6212" s="8" t="s">
        <v>40287</v>
      </c>
    </row>
    <row r="6213" spans="1:28" hidden="1" x14ac:dyDescent="0.2">
      <c r="A6213" s="8" t="s">
        <v>40268</v>
      </c>
      <c r="B6213" s="8" t="s">
        <v>40269</v>
      </c>
      <c r="C6213" s="8" t="s">
        <v>45761</v>
      </c>
      <c r="D6213" s="8" t="s">
        <v>45762</v>
      </c>
      <c r="E6213" s="8" t="s">
        <v>390</v>
      </c>
      <c r="F6213" s="8" t="s">
        <v>112</v>
      </c>
      <c r="G6213" s="8" t="s">
        <v>390</v>
      </c>
      <c r="H6213" s="8" t="s">
        <v>112</v>
      </c>
      <c r="I6213" s="8" t="s">
        <v>39979</v>
      </c>
      <c r="J6213" s="8" t="s">
        <v>708</v>
      </c>
      <c r="K6213" s="8" t="s">
        <v>773</v>
      </c>
      <c r="L6213" s="8" t="s">
        <v>10043</v>
      </c>
      <c r="M6213" s="8" t="s">
        <v>10044</v>
      </c>
      <c r="N6213" s="8" t="s">
        <v>10716</v>
      </c>
      <c r="O6213" s="8" t="s">
        <v>45791</v>
      </c>
      <c r="P6213" s="8" t="s">
        <v>776</v>
      </c>
      <c r="Q6213" s="8" t="s">
        <v>2818</v>
      </c>
      <c r="R6213" s="8" t="s">
        <v>36869</v>
      </c>
      <c r="S6213" s="17" t="s">
        <v>38032</v>
      </c>
      <c r="T6213" s="18">
        <v>43022</v>
      </c>
      <c r="U6213" s="8">
        <v>0.75</v>
      </c>
      <c r="V6213" s="8">
        <v>0.91666666666666663</v>
      </c>
      <c r="W6213" s="8" t="s">
        <v>739</v>
      </c>
      <c r="X6213" s="8" t="s">
        <v>10045</v>
      </c>
      <c r="Y6213" s="8" t="s">
        <v>10015</v>
      </c>
      <c r="Z6213" s="17" t="s">
        <v>40270</v>
      </c>
      <c r="AA6213" s="8" t="s">
        <v>40271</v>
      </c>
      <c r="AB6213" s="8" t="s">
        <v>40272</v>
      </c>
    </row>
    <row r="6214" spans="1:28" hidden="1" x14ac:dyDescent="0.2">
      <c r="A6214" s="8" t="s">
        <v>40273</v>
      </c>
      <c r="B6214" s="8" t="s">
        <v>40274</v>
      </c>
      <c r="C6214" s="8" t="s">
        <v>45761</v>
      </c>
      <c r="D6214" s="8" t="s">
        <v>45762</v>
      </c>
      <c r="E6214" s="8" t="s">
        <v>390</v>
      </c>
      <c r="F6214" s="8" t="s">
        <v>112</v>
      </c>
      <c r="G6214" s="8" t="s">
        <v>390</v>
      </c>
      <c r="H6214" s="8" t="s">
        <v>112</v>
      </c>
      <c r="I6214" s="8" t="s">
        <v>39979</v>
      </c>
      <c r="J6214" s="8" t="s">
        <v>708</v>
      </c>
      <c r="K6214" s="8" t="s">
        <v>773</v>
      </c>
      <c r="L6214" s="8" t="s">
        <v>10044</v>
      </c>
      <c r="M6214" s="8" t="s">
        <v>10051</v>
      </c>
      <c r="N6214" s="8" t="s">
        <v>10716</v>
      </c>
      <c r="O6214" s="8" t="s">
        <v>45791</v>
      </c>
      <c r="P6214" s="8" t="s">
        <v>776</v>
      </c>
      <c r="Q6214" s="8" t="s">
        <v>2818</v>
      </c>
      <c r="R6214" s="8" t="s">
        <v>36869</v>
      </c>
      <c r="S6214" s="17" t="s">
        <v>38032</v>
      </c>
      <c r="T6214" s="18">
        <v>43022</v>
      </c>
      <c r="U6214" s="8">
        <v>0.91666666666666663</v>
      </c>
      <c r="V6214" s="8">
        <v>0.95833333333333337</v>
      </c>
      <c r="W6214" s="8" t="s">
        <v>1495</v>
      </c>
      <c r="X6214" s="8" t="s">
        <v>2169</v>
      </c>
      <c r="Y6214" s="8" t="s">
        <v>10052</v>
      </c>
      <c r="Z6214" s="17" t="s">
        <v>40275</v>
      </c>
      <c r="AA6214" s="8" t="s">
        <v>40276</v>
      </c>
      <c r="AB6214" s="8" t="s">
        <v>40277</v>
      </c>
    </row>
    <row r="6215" spans="1:28" hidden="1" x14ac:dyDescent="0.2">
      <c r="A6215" s="8" t="s">
        <v>40278</v>
      </c>
      <c r="B6215" s="8" t="s">
        <v>40279</v>
      </c>
      <c r="C6215" s="8" t="s">
        <v>45761</v>
      </c>
      <c r="D6215" s="8" t="s">
        <v>45762</v>
      </c>
      <c r="E6215" s="8" t="s">
        <v>390</v>
      </c>
      <c r="F6215" s="8" t="s">
        <v>112</v>
      </c>
      <c r="G6215" s="8" t="s">
        <v>390</v>
      </c>
      <c r="H6215" s="8" t="s">
        <v>112</v>
      </c>
      <c r="I6215" s="8" t="s">
        <v>39979</v>
      </c>
      <c r="J6215" s="8" t="s">
        <v>708</v>
      </c>
      <c r="K6215" s="8" t="s">
        <v>773</v>
      </c>
      <c r="L6215" s="8" t="s">
        <v>10051</v>
      </c>
      <c r="M6215" s="8" t="s">
        <v>10058</v>
      </c>
      <c r="N6215" s="8" t="s">
        <v>10716</v>
      </c>
      <c r="O6215" s="8" t="s">
        <v>45791</v>
      </c>
      <c r="P6215" s="8" t="s">
        <v>776</v>
      </c>
      <c r="Q6215" s="8" t="s">
        <v>2818</v>
      </c>
      <c r="R6215" s="8" t="s">
        <v>36869</v>
      </c>
      <c r="S6215" s="17" t="s">
        <v>38032</v>
      </c>
      <c r="T6215" s="18">
        <v>43022</v>
      </c>
      <c r="U6215" s="8">
        <v>0.95833333333333337</v>
      </c>
      <c r="V6215" s="8">
        <v>0.16666666666666666</v>
      </c>
      <c r="W6215" s="8" t="s">
        <v>773</v>
      </c>
      <c r="X6215" s="8" t="s">
        <v>10059</v>
      </c>
      <c r="Y6215" s="8" t="s">
        <v>10052</v>
      </c>
      <c r="Z6215" s="17" t="s">
        <v>40280</v>
      </c>
      <c r="AA6215" s="8" t="s">
        <v>40281</v>
      </c>
      <c r="AB6215" s="8" t="s">
        <v>40282</v>
      </c>
    </row>
    <row r="6216" spans="1:28" hidden="1" x14ac:dyDescent="0.2">
      <c r="A6216" s="8" t="s">
        <v>40306</v>
      </c>
      <c r="B6216" s="8" t="s">
        <v>40307</v>
      </c>
      <c r="C6216" s="8" t="s">
        <v>45761</v>
      </c>
      <c r="D6216" s="8" t="s">
        <v>45762</v>
      </c>
      <c r="E6216" s="8" t="s">
        <v>400</v>
      </c>
      <c r="F6216" s="8" t="s">
        <v>112</v>
      </c>
      <c r="G6216" s="8" t="s">
        <v>400</v>
      </c>
      <c r="H6216" s="8" t="s">
        <v>112</v>
      </c>
      <c r="I6216" s="8" t="s">
        <v>39979</v>
      </c>
      <c r="J6216" s="8" t="s">
        <v>708</v>
      </c>
      <c r="K6216" s="8" t="s">
        <v>773</v>
      </c>
      <c r="L6216" s="8" t="s">
        <v>40302</v>
      </c>
      <c r="M6216" s="8" t="s">
        <v>20636</v>
      </c>
      <c r="N6216" s="8" t="s">
        <v>10716</v>
      </c>
      <c r="O6216" s="8" t="s">
        <v>45791</v>
      </c>
      <c r="P6216" s="8" t="s">
        <v>776</v>
      </c>
      <c r="Q6216" s="8" t="s">
        <v>2818</v>
      </c>
      <c r="R6216" s="8" t="s">
        <v>36869</v>
      </c>
      <c r="S6216" s="17" t="s">
        <v>38032</v>
      </c>
      <c r="T6216" s="18">
        <v>43023</v>
      </c>
      <c r="U6216" s="8">
        <v>2.0833333333333332E-2</v>
      </c>
      <c r="V6216" s="8">
        <v>8.3333333333333329E-2</v>
      </c>
      <c r="W6216" s="8" t="s">
        <v>2170</v>
      </c>
      <c r="X6216" s="8" t="s">
        <v>2169</v>
      </c>
      <c r="Y6216" s="8" t="s">
        <v>10073</v>
      </c>
      <c r="Z6216" s="17" t="s">
        <v>40308</v>
      </c>
      <c r="AA6216" s="8" t="s">
        <v>40309</v>
      </c>
      <c r="AB6216" s="8" t="s">
        <v>40310</v>
      </c>
    </row>
    <row r="6217" spans="1:28" hidden="1" x14ac:dyDescent="0.2">
      <c r="A6217" s="8" t="s">
        <v>40311</v>
      </c>
      <c r="B6217" s="8" t="s">
        <v>40312</v>
      </c>
      <c r="C6217" s="8" t="s">
        <v>45761</v>
      </c>
      <c r="D6217" s="8" t="s">
        <v>45762</v>
      </c>
      <c r="E6217" s="8" t="s">
        <v>400</v>
      </c>
      <c r="F6217" s="8" t="s">
        <v>112</v>
      </c>
      <c r="G6217" s="8" t="s">
        <v>400</v>
      </c>
      <c r="H6217" s="8" t="s">
        <v>112</v>
      </c>
      <c r="I6217" s="8" t="s">
        <v>39979</v>
      </c>
      <c r="J6217" s="8" t="s">
        <v>708</v>
      </c>
      <c r="K6217" s="8" t="s">
        <v>773</v>
      </c>
      <c r="L6217" s="8" t="s">
        <v>20636</v>
      </c>
      <c r="M6217" s="8" t="s">
        <v>10099</v>
      </c>
      <c r="N6217" s="8" t="s">
        <v>10716</v>
      </c>
      <c r="O6217" s="8" t="s">
        <v>45791</v>
      </c>
      <c r="P6217" s="8" t="s">
        <v>776</v>
      </c>
      <c r="Q6217" s="8" t="s">
        <v>2818</v>
      </c>
      <c r="R6217" s="8" t="s">
        <v>36869</v>
      </c>
      <c r="S6217" s="17" t="s">
        <v>38032</v>
      </c>
      <c r="T6217" s="18">
        <v>43023</v>
      </c>
      <c r="U6217" s="8">
        <v>8.3333333333333329E-2</v>
      </c>
      <c r="V6217" s="8">
        <v>0.22916666666666666</v>
      </c>
      <c r="W6217" s="8" t="s">
        <v>2124</v>
      </c>
      <c r="X6217" s="8" t="s">
        <v>40313</v>
      </c>
      <c r="Y6217" s="8" t="s">
        <v>10073</v>
      </c>
      <c r="Z6217" s="17" t="s">
        <v>40314</v>
      </c>
      <c r="AA6217" s="8" t="s">
        <v>40315</v>
      </c>
      <c r="AB6217" s="8" t="s">
        <v>40316</v>
      </c>
    </row>
    <row r="6218" spans="1:28" hidden="1" x14ac:dyDescent="0.2">
      <c r="A6218" s="8" t="s">
        <v>40288</v>
      </c>
      <c r="B6218" s="8" t="s">
        <v>40289</v>
      </c>
      <c r="C6218" s="8" t="s">
        <v>45761</v>
      </c>
      <c r="D6218" s="8" t="s">
        <v>45762</v>
      </c>
      <c r="E6218" s="8" t="s">
        <v>400</v>
      </c>
      <c r="F6218" s="8" t="s">
        <v>112</v>
      </c>
      <c r="G6218" s="8" t="s">
        <v>400</v>
      </c>
      <c r="H6218" s="8" t="s">
        <v>112</v>
      </c>
      <c r="I6218" s="8" t="s">
        <v>39979</v>
      </c>
      <c r="J6218" s="8" t="s">
        <v>708</v>
      </c>
      <c r="K6218" s="8" t="s">
        <v>773</v>
      </c>
      <c r="L6218" s="8" t="s">
        <v>4358</v>
      </c>
      <c r="M6218" s="8" t="s">
        <v>40290</v>
      </c>
      <c r="N6218" s="8" t="s">
        <v>10716</v>
      </c>
      <c r="O6218" s="8" t="s">
        <v>45791</v>
      </c>
      <c r="P6218" s="8" t="s">
        <v>776</v>
      </c>
      <c r="Q6218" s="8" t="s">
        <v>2818</v>
      </c>
      <c r="R6218" s="8" t="s">
        <v>36869</v>
      </c>
      <c r="S6218" s="17" t="s">
        <v>38032</v>
      </c>
      <c r="T6218" s="18">
        <v>43023</v>
      </c>
      <c r="U6218" s="8">
        <v>0.75</v>
      </c>
      <c r="V6218" s="8">
        <v>0.91666666666666663</v>
      </c>
      <c r="W6218" s="8" t="s">
        <v>739</v>
      </c>
      <c r="X6218" s="8" t="s">
        <v>7886</v>
      </c>
      <c r="Y6218" s="8" t="s">
        <v>7887</v>
      </c>
      <c r="Z6218" s="17" t="s">
        <v>40291</v>
      </c>
      <c r="AA6218" s="8" t="s">
        <v>40292</v>
      </c>
      <c r="AB6218" s="8" t="s">
        <v>40293</v>
      </c>
    </row>
    <row r="6219" spans="1:28" hidden="1" x14ac:dyDescent="0.2">
      <c r="A6219" s="8" t="s">
        <v>40294</v>
      </c>
      <c r="B6219" s="8" t="s">
        <v>40295</v>
      </c>
      <c r="C6219" s="8" t="s">
        <v>45761</v>
      </c>
      <c r="D6219" s="8" t="s">
        <v>45762</v>
      </c>
      <c r="E6219" s="8" t="s">
        <v>400</v>
      </c>
      <c r="F6219" s="8" t="s">
        <v>112</v>
      </c>
      <c r="G6219" s="8" t="s">
        <v>400</v>
      </c>
      <c r="H6219" s="8" t="s">
        <v>112</v>
      </c>
      <c r="I6219" s="8" t="s">
        <v>39979</v>
      </c>
      <c r="J6219" s="8" t="s">
        <v>708</v>
      </c>
      <c r="K6219" s="8" t="s">
        <v>773</v>
      </c>
      <c r="L6219" s="8" t="s">
        <v>40290</v>
      </c>
      <c r="M6219" s="8" t="s">
        <v>40296</v>
      </c>
      <c r="N6219" s="8" t="s">
        <v>10716</v>
      </c>
      <c r="O6219" s="8" t="s">
        <v>45791</v>
      </c>
      <c r="P6219" s="8" t="s">
        <v>776</v>
      </c>
      <c r="Q6219" s="8" t="s">
        <v>2818</v>
      </c>
      <c r="R6219" s="8" t="s">
        <v>36869</v>
      </c>
      <c r="S6219" s="17" t="s">
        <v>38032</v>
      </c>
      <c r="T6219" s="18">
        <v>43023</v>
      </c>
      <c r="U6219" s="8">
        <v>0.91666666666666663</v>
      </c>
      <c r="V6219" s="8">
        <v>0.97916666666666663</v>
      </c>
      <c r="W6219" s="8" t="s">
        <v>2170</v>
      </c>
      <c r="X6219" s="8" t="s">
        <v>10086</v>
      </c>
      <c r="Y6219" s="8" t="s">
        <v>10073</v>
      </c>
      <c r="Z6219" s="17" t="s">
        <v>40297</v>
      </c>
      <c r="AA6219" s="8" t="s">
        <v>40298</v>
      </c>
      <c r="AB6219" s="8" t="s">
        <v>40299</v>
      </c>
    </row>
    <row r="6220" spans="1:28" hidden="1" x14ac:dyDescent="0.2">
      <c r="A6220" s="8" t="s">
        <v>40300</v>
      </c>
      <c r="B6220" s="8" t="s">
        <v>40301</v>
      </c>
      <c r="C6220" s="8" t="s">
        <v>45761</v>
      </c>
      <c r="D6220" s="8" t="s">
        <v>45762</v>
      </c>
      <c r="E6220" s="8" t="s">
        <v>400</v>
      </c>
      <c r="F6220" s="8" t="s">
        <v>112</v>
      </c>
      <c r="G6220" s="8" t="s">
        <v>400</v>
      </c>
      <c r="H6220" s="8" t="s">
        <v>112</v>
      </c>
      <c r="I6220" s="8" t="s">
        <v>39979</v>
      </c>
      <c r="J6220" s="8" t="s">
        <v>708</v>
      </c>
      <c r="K6220" s="8" t="s">
        <v>773</v>
      </c>
      <c r="L6220" s="8" t="s">
        <v>40296</v>
      </c>
      <c r="M6220" s="8" t="s">
        <v>40302</v>
      </c>
      <c r="N6220" s="8" t="s">
        <v>10716</v>
      </c>
      <c r="O6220" s="8" t="s">
        <v>45791</v>
      </c>
      <c r="P6220" s="8" t="s">
        <v>776</v>
      </c>
      <c r="Q6220" s="8" t="s">
        <v>2818</v>
      </c>
      <c r="R6220" s="8" t="s">
        <v>36869</v>
      </c>
      <c r="S6220" s="17" t="s">
        <v>38032</v>
      </c>
      <c r="T6220" s="18">
        <v>43023</v>
      </c>
      <c r="U6220" s="8">
        <v>0.97916666666666663</v>
      </c>
      <c r="V6220" s="8">
        <v>2.0833333333333332E-2</v>
      </c>
      <c r="W6220" s="8" t="s">
        <v>1495</v>
      </c>
      <c r="X6220" s="8" t="s">
        <v>10093</v>
      </c>
      <c r="Y6220" s="8" t="s">
        <v>10073</v>
      </c>
      <c r="Z6220" s="17" t="s">
        <v>40303</v>
      </c>
      <c r="AA6220" s="8" t="s">
        <v>40304</v>
      </c>
      <c r="AB6220" s="8" t="s">
        <v>40305</v>
      </c>
    </row>
    <row r="6221" spans="1:28" hidden="1" x14ac:dyDescent="0.2">
      <c r="A6221" s="8" t="s">
        <v>40332</v>
      </c>
      <c r="B6221" s="8" t="s">
        <v>40333</v>
      </c>
      <c r="C6221" s="8" t="s">
        <v>45761</v>
      </c>
      <c r="D6221" s="8" t="s">
        <v>45762</v>
      </c>
      <c r="E6221" s="8" t="s">
        <v>113</v>
      </c>
      <c r="F6221" s="8" t="s">
        <v>112</v>
      </c>
      <c r="G6221" s="8" t="s">
        <v>113</v>
      </c>
      <c r="H6221" s="8" t="s">
        <v>112</v>
      </c>
      <c r="I6221" s="8" t="s">
        <v>39979</v>
      </c>
      <c r="J6221" s="8" t="s">
        <v>708</v>
      </c>
      <c r="K6221" s="8" t="s">
        <v>773</v>
      </c>
      <c r="L6221" s="8" t="s">
        <v>10118</v>
      </c>
      <c r="M6221" s="8" t="s">
        <v>10125</v>
      </c>
      <c r="N6221" s="8" t="s">
        <v>10716</v>
      </c>
      <c r="O6221" s="8" t="s">
        <v>45791</v>
      </c>
      <c r="P6221" s="8" t="s">
        <v>776</v>
      </c>
      <c r="Q6221" s="8" t="s">
        <v>2818</v>
      </c>
      <c r="R6221" s="8" t="s">
        <v>36869</v>
      </c>
      <c r="S6221" s="17" t="s">
        <v>38032</v>
      </c>
      <c r="T6221" s="18">
        <v>43024</v>
      </c>
      <c r="U6221" s="8">
        <v>0</v>
      </c>
      <c r="V6221" s="8">
        <v>0.14583333333333334</v>
      </c>
      <c r="W6221" s="8" t="s">
        <v>2124</v>
      </c>
      <c r="X6221" s="8" t="s">
        <v>10126</v>
      </c>
      <c r="Y6221" s="8" t="s">
        <v>2747</v>
      </c>
      <c r="Z6221" s="17" t="s">
        <v>40334</v>
      </c>
      <c r="AA6221" s="8" t="s">
        <v>40335</v>
      </c>
      <c r="AB6221" s="8" t="s">
        <v>40336</v>
      </c>
    </row>
    <row r="6222" spans="1:28" hidden="1" x14ac:dyDescent="0.2">
      <c r="A6222" s="8" t="s">
        <v>40337</v>
      </c>
      <c r="B6222" s="8" t="s">
        <v>40338</v>
      </c>
      <c r="C6222" s="8" t="s">
        <v>45761</v>
      </c>
      <c r="D6222" s="8" t="s">
        <v>45762</v>
      </c>
      <c r="E6222" s="8" t="s">
        <v>113</v>
      </c>
      <c r="F6222" s="8" t="s">
        <v>112</v>
      </c>
      <c r="G6222" s="8" t="s">
        <v>113</v>
      </c>
      <c r="H6222" s="8" t="s">
        <v>112</v>
      </c>
      <c r="I6222" s="8" t="s">
        <v>39979</v>
      </c>
      <c r="J6222" s="8" t="s">
        <v>708</v>
      </c>
      <c r="K6222" s="8" t="s">
        <v>773</v>
      </c>
      <c r="L6222" s="8" t="s">
        <v>10125</v>
      </c>
      <c r="M6222" s="8" t="s">
        <v>10132</v>
      </c>
      <c r="N6222" s="8" t="s">
        <v>10716</v>
      </c>
      <c r="O6222" s="8" t="s">
        <v>45791</v>
      </c>
      <c r="P6222" s="8" t="s">
        <v>776</v>
      </c>
      <c r="Q6222" s="8" t="s">
        <v>2818</v>
      </c>
      <c r="R6222" s="8" t="s">
        <v>36869</v>
      </c>
      <c r="S6222" s="17" t="s">
        <v>38032</v>
      </c>
      <c r="T6222" s="18">
        <v>43024</v>
      </c>
      <c r="U6222" s="8">
        <v>0.14583333333333334</v>
      </c>
      <c r="V6222" s="8">
        <v>0.1875</v>
      </c>
      <c r="W6222" s="8" t="s">
        <v>1495</v>
      </c>
      <c r="X6222" s="8" t="s">
        <v>10133</v>
      </c>
      <c r="Y6222" s="8" t="s">
        <v>2747</v>
      </c>
      <c r="Z6222" s="17" t="s">
        <v>40339</v>
      </c>
      <c r="AA6222" s="8" t="s">
        <v>40340</v>
      </c>
      <c r="AB6222" s="8" t="s">
        <v>40341</v>
      </c>
    </row>
    <row r="6223" spans="1:28" hidden="1" x14ac:dyDescent="0.2">
      <c r="A6223" s="8" t="s">
        <v>40342</v>
      </c>
      <c r="B6223" s="8" t="s">
        <v>40343</v>
      </c>
      <c r="C6223" s="8" t="s">
        <v>45761</v>
      </c>
      <c r="D6223" s="8" t="s">
        <v>45762</v>
      </c>
      <c r="E6223" s="8" t="s">
        <v>113</v>
      </c>
      <c r="F6223" s="8" t="s">
        <v>112</v>
      </c>
      <c r="G6223" s="8" t="s">
        <v>113</v>
      </c>
      <c r="H6223" s="8" t="s">
        <v>112</v>
      </c>
      <c r="I6223" s="8" t="s">
        <v>39979</v>
      </c>
      <c r="J6223" s="8" t="s">
        <v>708</v>
      </c>
      <c r="K6223" s="8" t="s">
        <v>773</v>
      </c>
      <c r="L6223" s="8" t="s">
        <v>10132</v>
      </c>
      <c r="M6223" s="8" t="s">
        <v>10139</v>
      </c>
      <c r="N6223" s="8" t="s">
        <v>10716</v>
      </c>
      <c r="O6223" s="8" t="s">
        <v>45791</v>
      </c>
      <c r="P6223" s="8" t="s">
        <v>776</v>
      </c>
      <c r="Q6223" s="8" t="s">
        <v>2818</v>
      </c>
      <c r="R6223" s="8" t="s">
        <v>36869</v>
      </c>
      <c r="S6223" s="17" t="s">
        <v>38032</v>
      </c>
      <c r="T6223" s="18">
        <v>43024</v>
      </c>
      <c r="U6223" s="8">
        <v>0.1875</v>
      </c>
      <c r="V6223" s="8">
        <v>0.22916666666666666</v>
      </c>
      <c r="W6223" s="8" t="s">
        <v>1495</v>
      </c>
      <c r="X6223" s="8" t="s">
        <v>10140</v>
      </c>
      <c r="Y6223" s="8" t="s">
        <v>2747</v>
      </c>
      <c r="Z6223" s="17" t="s">
        <v>40344</v>
      </c>
      <c r="AA6223" s="8" t="s">
        <v>40345</v>
      </c>
      <c r="AB6223" s="8" t="s">
        <v>40346</v>
      </c>
    </row>
    <row r="6224" spans="1:28" hidden="1" x14ac:dyDescent="0.2">
      <c r="A6224" s="8" t="s">
        <v>40317</v>
      </c>
      <c r="B6224" s="8" t="s">
        <v>40318</v>
      </c>
      <c r="C6224" s="8" t="s">
        <v>45761</v>
      </c>
      <c r="D6224" s="8" t="s">
        <v>45762</v>
      </c>
      <c r="E6224" s="8" t="s">
        <v>113</v>
      </c>
      <c r="F6224" s="8" t="s">
        <v>112</v>
      </c>
      <c r="G6224" s="8" t="s">
        <v>113</v>
      </c>
      <c r="H6224" s="8" t="s">
        <v>112</v>
      </c>
      <c r="I6224" s="8" t="s">
        <v>39979</v>
      </c>
      <c r="J6224" s="8" t="s">
        <v>708</v>
      </c>
      <c r="K6224" s="8" t="s">
        <v>773</v>
      </c>
      <c r="L6224" s="8" t="s">
        <v>115</v>
      </c>
      <c r="M6224" s="8" t="s">
        <v>10105</v>
      </c>
      <c r="N6224" s="8" t="s">
        <v>10716</v>
      </c>
      <c r="O6224" s="8" t="s">
        <v>45791</v>
      </c>
      <c r="P6224" s="8" t="s">
        <v>776</v>
      </c>
      <c r="Q6224" s="8" t="s">
        <v>2818</v>
      </c>
      <c r="R6224" s="8" t="s">
        <v>36869</v>
      </c>
      <c r="S6224" s="17" t="s">
        <v>38032</v>
      </c>
      <c r="T6224" s="18">
        <v>43024</v>
      </c>
      <c r="U6224" s="8">
        <v>0.75</v>
      </c>
      <c r="V6224" s="8">
        <v>0.91666666666666663</v>
      </c>
      <c r="W6224" s="8" t="s">
        <v>739</v>
      </c>
      <c r="X6224" s="8" t="s">
        <v>10106</v>
      </c>
      <c r="Y6224" s="8" t="s">
        <v>7926</v>
      </c>
      <c r="Z6224" s="17" t="s">
        <v>40319</v>
      </c>
      <c r="AA6224" s="8" t="s">
        <v>40320</v>
      </c>
      <c r="AB6224" s="8" t="s">
        <v>40321</v>
      </c>
    </row>
    <row r="6225" spans="1:28" hidden="1" x14ac:dyDescent="0.2">
      <c r="A6225" s="8" t="s">
        <v>40322</v>
      </c>
      <c r="B6225" s="8" t="s">
        <v>40323</v>
      </c>
      <c r="C6225" s="8" t="s">
        <v>45761</v>
      </c>
      <c r="D6225" s="8" t="s">
        <v>45762</v>
      </c>
      <c r="E6225" s="8" t="s">
        <v>113</v>
      </c>
      <c r="F6225" s="8" t="s">
        <v>112</v>
      </c>
      <c r="G6225" s="8" t="s">
        <v>113</v>
      </c>
      <c r="H6225" s="8" t="s">
        <v>112</v>
      </c>
      <c r="I6225" s="8" t="s">
        <v>39979</v>
      </c>
      <c r="J6225" s="8" t="s">
        <v>708</v>
      </c>
      <c r="K6225" s="8" t="s">
        <v>773</v>
      </c>
      <c r="L6225" s="8" t="s">
        <v>10105</v>
      </c>
      <c r="M6225" s="8" t="s">
        <v>10112</v>
      </c>
      <c r="N6225" s="8" t="s">
        <v>10716</v>
      </c>
      <c r="O6225" s="8" t="s">
        <v>45791</v>
      </c>
      <c r="P6225" s="8" t="s">
        <v>776</v>
      </c>
      <c r="Q6225" s="8" t="s">
        <v>2818</v>
      </c>
      <c r="R6225" s="8" t="s">
        <v>36869</v>
      </c>
      <c r="S6225" s="17" t="s">
        <v>38032</v>
      </c>
      <c r="T6225" s="18">
        <v>43024</v>
      </c>
      <c r="U6225" s="8">
        <v>0.91666666666666663</v>
      </c>
      <c r="V6225" s="8">
        <v>0.95833333333333337</v>
      </c>
      <c r="W6225" s="8" t="s">
        <v>1495</v>
      </c>
      <c r="X6225" s="8" t="s">
        <v>2169</v>
      </c>
      <c r="Y6225" s="8" t="s">
        <v>7926</v>
      </c>
      <c r="Z6225" s="17" t="s">
        <v>40324</v>
      </c>
      <c r="AA6225" s="8" t="s">
        <v>40325</v>
      </c>
      <c r="AB6225" s="8" t="s">
        <v>40326</v>
      </c>
    </row>
    <row r="6226" spans="1:28" hidden="1" x14ac:dyDescent="0.2">
      <c r="A6226" s="8" t="s">
        <v>40327</v>
      </c>
      <c r="B6226" s="8" t="s">
        <v>40328</v>
      </c>
      <c r="C6226" s="8" t="s">
        <v>45761</v>
      </c>
      <c r="D6226" s="8" t="s">
        <v>45762</v>
      </c>
      <c r="E6226" s="8" t="s">
        <v>113</v>
      </c>
      <c r="F6226" s="8" t="s">
        <v>112</v>
      </c>
      <c r="G6226" s="8" t="s">
        <v>113</v>
      </c>
      <c r="H6226" s="8" t="s">
        <v>112</v>
      </c>
      <c r="I6226" s="8" t="s">
        <v>39979</v>
      </c>
      <c r="J6226" s="8" t="s">
        <v>708</v>
      </c>
      <c r="K6226" s="8" t="s">
        <v>773</v>
      </c>
      <c r="L6226" s="8" t="s">
        <v>10112</v>
      </c>
      <c r="M6226" s="8" t="s">
        <v>10118</v>
      </c>
      <c r="N6226" s="8" t="s">
        <v>10716</v>
      </c>
      <c r="O6226" s="8" t="s">
        <v>45791</v>
      </c>
      <c r="P6226" s="8" t="s">
        <v>776</v>
      </c>
      <c r="Q6226" s="8" t="s">
        <v>2818</v>
      </c>
      <c r="R6226" s="8" t="s">
        <v>36869</v>
      </c>
      <c r="S6226" s="17" t="s">
        <v>38032</v>
      </c>
      <c r="T6226" s="18">
        <v>43024</v>
      </c>
      <c r="U6226" s="8">
        <v>0.95833333333333337</v>
      </c>
      <c r="V6226" s="8">
        <v>0</v>
      </c>
      <c r="W6226" s="8" t="s">
        <v>1495</v>
      </c>
      <c r="X6226" s="8" t="s">
        <v>10119</v>
      </c>
      <c r="Y6226" s="8" t="s">
        <v>2747</v>
      </c>
      <c r="Z6226" s="17" t="s">
        <v>40329</v>
      </c>
      <c r="AA6226" s="8" t="s">
        <v>40330</v>
      </c>
      <c r="AB6226" s="8" t="s">
        <v>40331</v>
      </c>
    </row>
    <row r="6227" spans="1:28" hidden="1" x14ac:dyDescent="0.2">
      <c r="A6227" s="8" t="s">
        <v>40362</v>
      </c>
      <c r="B6227" s="8" t="s">
        <v>40363</v>
      </c>
      <c r="C6227" s="8" t="s">
        <v>45761</v>
      </c>
      <c r="D6227" s="8" t="s">
        <v>45762</v>
      </c>
      <c r="E6227" s="8" t="s">
        <v>123</v>
      </c>
      <c r="F6227" s="8" t="s">
        <v>112</v>
      </c>
      <c r="G6227" s="8" t="s">
        <v>123</v>
      </c>
      <c r="H6227" s="8" t="s">
        <v>112</v>
      </c>
      <c r="I6227" s="8" t="s">
        <v>39979</v>
      </c>
      <c r="J6227" s="8" t="s">
        <v>708</v>
      </c>
      <c r="K6227" s="8" t="s">
        <v>773</v>
      </c>
      <c r="L6227" s="8" t="s">
        <v>10160</v>
      </c>
      <c r="M6227" s="8" t="s">
        <v>10167</v>
      </c>
      <c r="N6227" s="8" t="s">
        <v>10716</v>
      </c>
      <c r="O6227" s="8" t="s">
        <v>45791</v>
      </c>
      <c r="P6227" s="8" t="s">
        <v>776</v>
      </c>
      <c r="Q6227" s="8" t="s">
        <v>2818</v>
      </c>
      <c r="R6227" s="8" t="s">
        <v>36869</v>
      </c>
      <c r="S6227" s="17" t="s">
        <v>38032</v>
      </c>
      <c r="T6227" s="18">
        <v>43025</v>
      </c>
      <c r="U6227" s="8">
        <v>0.10416666666666667</v>
      </c>
      <c r="V6227" s="8">
        <v>0.16666666666666666</v>
      </c>
      <c r="W6227" s="8" t="s">
        <v>2170</v>
      </c>
      <c r="X6227" s="8" t="s">
        <v>10168</v>
      </c>
      <c r="Y6227" s="8" t="s">
        <v>10148</v>
      </c>
      <c r="Z6227" s="17" t="s">
        <v>40364</v>
      </c>
      <c r="AA6227" s="8" t="s">
        <v>40365</v>
      </c>
      <c r="AB6227" s="8" t="s">
        <v>40366</v>
      </c>
    </row>
    <row r="6228" spans="1:28" hidden="1" x14ac:dyDescent="0.2">
      <c r="A6228" s="8" t="s">
        <v>40367</v>
      </c>
      <c r="B6228" s="8" t="s">
        <v>40368</v>
      </c>
      <c r="C6228" s="8" t="s">
        <v>45761</v>
      </c>
      <c r="D6228" s="8" t="s">
        <v>45762</v>
      </c>
      <c r="E6228" s="8" t="s">
        <v>123</v>
      </c>
      <c r="F6228" s="8" t="s">
        <v>112</v>
      </c>
      <c r="G6228" s="8" t="s">
        <v>123</v>
      </c>
      <c r="H6228" s="8" t="s">
        <v>112</v>
      </c>
      <c r="I6228" s="8" t="s">
        <v>39979</v>
      </c>
      <c r="J6228" s="8" t="s">
        <v>708</v>
      </c>
      <c r="K6228" s="8" t="s">
        <v>773</v>
      </c>
      <c r="L6228" s="8" t="s">
        <v>10167</v>
      </c>
      <c r="M6228" s="8" t="s">
        <v>10174</v>
      </c>
      <c r="N6228" s="8" t="s">
        <v>10716</v>
      </c>
      <c r="O6228" s="8" t="s">
        <v>45791</v>
      </c>
      <c r="P6228" s="8" t="s">
        <v>776</v>
      </c>
      <c r="Q6228" s="8" t="s">
        <v>2818</v>
      </c>
      <c r="R6228" s="8" t="s">
        <v>36869</v>
      </c>
      <c r="S6228" s="17" t="s">
        <v>38032</v>
      </c>
      <c r="T6228" s="18">
        <v>43025</v>
      </c>
      <c r="U6228" s="8">
        <v>0.16666666666666666</v>
      </c>
      <c r="V6228" s="8">
        <v>0.22916666666666666</v>
      </c>
      <c r="W6228" s="8" t="s">
        <v>2170</v>
      </c>
      <c r="X6228" s="8" t="s">
        <v>10175</v>
      </c>
      <c r="Y6228" s="8" t="s">
        <v>10148</v>
      </c>
      <c r="Z6228" s="17" t="s">
        <v>40369</v>
      </c>
      <c r="AA6228" s="8" t="s">
        <v>40370</v>
      </c>
      <c r="AB6228" s="8" t="s">
        <v>40371</v>
      </c>
    </row>
    <row r="6229" spans="1:28" hidden="1" x14ac:dyDescent="0.2">
      <c r="A6229" s="8" t="s">
        <v>40347</v>
      </c>
      <c r="B6229" s="8" t="s">
        <v>40348</v>
      </c>
      <c r="C6229" s="8" t="s">
        <v>45761</v>
      </c>
      <c r="D6229" s="8" t="s">
        <v>45762</v>
      </c>
      <c r="E6229" s="8" t="s">
        <v>123</v>
      </c>
      <c r="F6229" s="8" t="s">
        <v>112</v>
      </c>
      <c r="G6229" s="8" t="s">
        <v>123</v>
      </c>
      <c r="H6229" s="8" t="s">
        <v>112</v>
      </c>
      <c r="I6229" s="8" t="s">
        <v>39979</v>
      </c>
      <c r="J6229" s="8" t="s">
        <v>708</v>
      </c>
      <c r="K6229" s="8" t="s">
        <v>773</v>
      </c>
      <c r="L6229" s="8" t="s">
        <v>125</v>
      </c>
      <c r="M6229" s="8" t="s">
        <v>10146</v>
      </c>
      <c r="N6229" s="8" t="s">
        <v>10716</v>
      </c>
      <c r="O6229" s="8" t="s">
        <v>45791</v>
      </c>
      <c r="P6229" s="8" t="s">
        <v>776</v>
      </c>
      <c r="Q6229" s="8" t="s">
        <v>2818</v>
      </c>
      <c r="R6229" s="8" t="s">
        <v>36869</v>
      </c>
      <c r="S6229" s="17" t="s">
        <v>38032</v>
      </c>
      <c r="T6229" s="18">
        <v>43025</v>
      </c>
      <c r="U6229" s="8">
        <v>0.75</v>
      </c>
      <c r="V6229" s="8">
        <v>0.91666666666666663</v>
      </c>
      <c r="W6229" s="8" t="s">
        <v>739</v>
      </c>
      <c r="X6229" s="8" t="s">
        <v>10147</v>
      </c>
      <c r="Y6229" s="8" t="s">
        <v>10148</v>
      </c>
      <c r="Z6229" s="17" t="s">
        <v>40349</v>
      </c>
      <c r="AA6229" s="8" t="s">
        <v>40350</v>
      </c>
      <c r="AB6229" s="8" t="s">
        <v>40351</v>
      </c>
    </row>
    <row r="6230" spans="1:28" hidden="1" x14ac:dyDescent="0.2">
      <c r="A6230" s="8" t="s">
        <v>40352</v>
      </c>
      <c r="B6230" s="8" t="s">
        <v>40353</v>
      </c>
      <c r="C6230" s="8" t="s">
        <v>45761</v>
      </c>
      <c r="D6230" s="8" t="s">
        <v>45762</v>
      </c>
      <c r="E6230" s="8" t="s">
        <v>123</v>
      </c>
      <c r="F6230" s="8" t="s">
        <v>112</v>
      </c>
      <c r="G6230" s="8" t="s">
        <v>123</v>
      </c>
      <c r="H6230" s="8" t="s">
        <v>112</v>
      </c>
      <c r="I6230" s="8" t="s">
        <v>39979</v>
      </c>
      <c r="J6230" s="8" t="s">
        <v>708</v>
      </c>
      <c r="K6230" s="8" t="s">
        <v>773</v>
      </c>
      <c r="L6230" s="8" t="s">
        <v>10146</v>
      </c>
      <c r="M6230" s="8" t="s">
        <v>10154</v>
      </c>
      <c r="N6230" s="8" t="s">
        <v>10716</v>
      </c>
      <c r="O6230" s="8" t="s">
        <v>45791</v>
      </c>
      <c r="P6230" s="8" t="s">
        <v>776</v>
      </c>
      <c r="Q6230" s="8" t="s">
        <v>2818</v>
      </c>
      <c r="R6230" s="8" t="s">
        <v>36869</v>
      </c>
      <c r="S6230" s="17" t="s">
        <v>38032</v>
      </c>
      <c r="T6230" s="18">
        <v>43025</v>
      </c>
      <c r="U6230" s="8">
        <v>0.91666666666666663</v>
      </c>
      <c r="V6230" s="8">
        <v>0.97916666666666663</v>
      </c>
      <c r="W6230" s="8" t="s">
        <v>2170</v>
      </c>
      <c r="X6230" s="8" t="s">
        <v>2169</v>
      </c>
      <c r="Y6230" s="8" t="s">
        <v>10148</v>
      </c>
      <c r="Z6230" s="17" t="s">
        <v>40354</v>
      </c>
      <c r="AA6230" s="8" t="s">
        <v>40355</v>
      </c>
      <c r="AB6230" s="8" t="s">
        <v>40356</v>
      </c>
    </row>
    <row r="6231" spans="1:28" hidden="1" x14ac:dyDescent="0.2">
      <c r="A6231" s="8" t="s">
        <v>40357</v>
      </c>
      <c r="B6231" s="8" t="s">
        <v>40358</v>
      </c>
      <c r="C6231" s="8" t="s">
        <v>45761</v>
      </c>
      <c r="D6231" s="8" t="s">
        <v>45762</v>
      </c>
      <c r="E6231" s="8" t="s">
        <v>123</v>
      </c>
      <c r="F6231" s="8" t="s">
        <v>112</v>
      </c>
      <c r="G6231" s="8" t="s">
        <v>123</v>
      </c>
      <c r="H6231" s="8" t="s">
        <v>112</v>
      </c>
      <c r="I6231" s="8" t="s">
        <v>39979</v>
      </c>
      <c r="J6231" s="8" t="s">
        <v>708</v>
      </c>
      <c r="K6231" s="8" t="s">
        <v>773</v>
      </c>
      <c r="L6231" s="8" t="s">
        <v>10154</v>
      </c>
      <c r="M6231" s="8" t="s">
        <v>10160</v>
      </c>
      <c r="N6231" s="8" t="s">
        <v>10716</v>
      </c>
      <c r="O6231" s="8" t="s">
        <v>45791</v>
      </c>
      <c r="P6231" s="8" t="s">
        <v>776</v>
      </c>
      <c r="Q6231" s="8" t="s">
        <v>2818</v>
      </c>
      <c r="R6231" s="8" t="s">
        <v>36869</v>
      </c>
      <c r="S6231" s="17" t="s">
        <v>38032</v>
      </c>
      <c r="T6231" s="18">
        <v>43025</v>
      </c>
      <c r="U6231" s="8">
        <v>0.97916666666666663</v>
      </c>
      <c r="V6231" s="8">
        <v>0.10416666666666667</v>
      </c>
      <c r="W6231" s="8" t="s">
        <v>1283</v>
      </c>
      <c r="X6231" s="8" t="s">
        <v>10161</v>
      </c>
      <c r="Y6231" s="8" t="s">
        <v>10148</v>
      </c>
      <c r="Z6231" s="17" t="s">
        <v>40359</v>
      </c>
      <c r="AA6231" s="8" t="s">
        <v>40360</v>
      </c>
      <c r="AB6231" s="8" t="s">
        <v>40361</v>
      </c>
    </row>
    <row r="6232" spans="1:28" hidden="1" x14ac:dyDescent="0.2">
      <c r="A6232" s="8" t="s">
        <v>40388</v>
      </c>
      <c r="B6232" s="8" t="s">
        <v>40389</v>
      </c>
      <c r="C6232" s="8" t="s">
        <v>45761</v>
      </c>
      <c r="D6232" s="8" t="s">
        <v>45762</v>
      </c>
      <c r="E6232" s="8" t="s">
        <v>134</v>
      </c>
      <c r="F6232" s="8" t="s">
        <v>133</v>
      </c>
      <c r="G6232" s="8" t="s">
        <v>134</v>
      </c>
      <c r="H6232" s="8" t="s">
        <v>133</v>
      </c>
      <c r="I6232" s="8" t="s">
        <v>39979</v>
      </c>
      <c r="J6232" s="8" t="s">
        <v>708</v>
      </c>
      <c r="K6232" s="8" t="s">
        <v>773</v>
      </c>
      <c r="L6232" s="8" t="s">
        <v>10194</v>
      </c>
      <c r="M6232" s="8" t="s">
        <v>10201</v>
      </c>
      <c r="N6232" s="8" t="s">
        <v>10716</v>
      </c>
      <c r="O6232" s="8" t="s">
        <v>45791</v>
      </c>
      <c r="P6232" s="8" t="s">
        <v>776</v>
      </c>
      <c r="Q6232" s="8" t="s">
        <v>2818</v>
      </c>
      <c r="R6232" s="8" t="s">
        <v>36869</v>
      </c>
      <c r="S6232" s="17" t="s">
        <v>38032</v>
      </c>
      <c r="T6232" s="18">
        <v>43026</v>
      </c>
      <c r="U6232" s="8">
        <v>2.0833333333333332E-2</v>
      </c>
      <c r="V6232" s="8">
        <v>0.14583333333333334</v>
      </c>
      <c r="W6232" s="8" t="s">
        <v>1283</v>
      </c>
      <c r="X6232" s="8" t="s">
        <v>7243</v>
      </c>
      <c r="Y6232" s="8" t="s">
        <v>7237</v>
      </c>
      <c r="Z6232" s="17" t="s">
        <v>40390</v>
      </c>
      <c r="AA6232" s="8" t="s">
        <v>40391</v>
      </c>
      <c r="AB6232" s="8" t="s">
        <v>40392</v>
      </c>
    </row>
    <row r="6233" spans="1:28" hidden="1" x14ac:dyDescent="0.2">
      <c r="A6233" s="8" t="s">
        <v>40393</v>
      </c>
      <c r="B6233" s="8" t="s">
        <v>40394</v>
      </c>
      <c r="C6233" s="8" t="s">
        <v>45761</v>
      </c>
      <c r="D6233" s="8" t="s">
        <v>45762</v>
      </c>
      <c r="E6233" s="8" t="s">
        <v>134</v>
      </c>
      <c r="F6233" s="8" t="s">
        <v>133</v>
      </c>
      <c r="G6233" s="8" t="s">
        <v>134</v>
      </c>
      <c r="H6233" s="8" t="s">
        <v>133</v>
      </c>
      <c r="I6233" s="8" t="s">
        <v>39979</v>
      </c>
      <c r="J6233" s="8" t="s">
        <v>708</v>
      </c>
      <c r="K6233" s="8" t="s">
        <v>773</v>
      </c>
      <c r="L6233" s="8" t="s">
        <v>10201</v>
      </c>
      <c r="M6233" s="8" t="s">
        <v>10207</v>
      </c>
      <c r="N6233" s="8" t="s">
        <v>10716</v>
      </c>
      <c r="O6233" s="8" t="s">
        <v>45791</v>
      </c>
      <c r="P6233" s="8" t="s">
        <v>776</v>
      </c>
      <c r="Q6233" s="8" t="s">
        <v>2818</v>
      </c>
      <c r="R6233" s="8" t="s">
        <v>36869</v>
      </c>
      <c r="S6233" s="17" t="s">
        <v>38032</v>
      </c>
      <c r="T6233" s="18">
        <v>43026</v>
      </c>
      <c r="U6233" s="8">
        <v>0.14583333333333334</v>
      </c>
      <c r="V6233" s="8">
        <v>0.1875</v>
      </c>
      <c r="W6233" s="8" t="s">
        <v>1495</v>
      </c>
      <c r="X6233" s="8" t="s">
        <v>10208</v>
      </c>
      <c r="Y6233" s="8" t="s">
        <v>10209</v>
      </c>
      <c r="Z6233" s="17" t="s">
        <v>40395</v>
      </c>
      <c r="AA6233" s="8" t="s">
        <v>40396</v>
      </c>
      <c r="AB6233" s="8" t="s">
        <v>40397</v>
      </c>
    </row>
    <row r="6234" spans="1:28" hidden="1" x14ac:dyDescent="0.2">
      <c r="A6234" s="8" t="s">
        <v>40398</v>
      </c>
      <c r="B6234" s="8" t="s">
        <v>40399</v>
      </c>
      <c r="C6234" s="8" t="s">
        <v>45761</v>
      </c>
      <c r="D6234" s="8" t="s">
        <v>45762</v>
      </c>
      <c r="E6234" s="8" t="s">
        <v>134</v>
      </c>
      <c r="F6234" s="8" t="s">
        <v>133</v>
      </c>
      <c r="G6234" s="8" t="s">
        <v>134</v>
      </c>
      <c r="H6234" s="8" t="s">
        <v>133</v>
      </c>
      <c r="I6234" s="8" t="s">
        <v>39979</v>
      </c>
      <c r="J6234" s="8" t="s">
        <v>708</v>
      </c>
      <c r="K6234" s="8" t="s">
        <v>773</v>
      </c>
      <c r="L6234" s="8" t="s">
        <v>10207</v>
      </c>
      <c r="M6234" s="8" t="s">
        <v>7207</v>
      </c>
      <c r="N6234" s="8" t="s">
        <v>10716</v>
      </c>
      <c r="O6234" s="8" t="s">
        <v>45791</v>
      </c>
      <c r="P6234" s="8" t="s">
        <v>776</v>
      </c>
      <c r="Q6234" s="8" t="s">
        <v>2818</v>
      </c>
      <c r="R6234" s="8" t="s">
        <v>36869</v>
      </c>
      <c r="S6234" s="17" t="s">
        <v>38032</v>
      </c>
      <c r="T6234" s="18">
        <v>43026</v>
      </c>
      <c r="U6234" s="8">
        <v>0.1875</v>
      </c>
      <c r="V6234" s="8">
        <v>0.22916666666666666</v>
      </c>
      <c r="W6234" s="8" t="s">
        <v>1495</v>
      </c>
      <c r="X6234" s="8" t="s">
        <v>10215</v>
      </c>
      <c r="Y6234" s="8" t="s">
        <v>40400</v>
      </c>
      <c r="Z6234" s="17" t="s">
        <v>40395</v>
      </c>
      <c r="AA6234" s="8" t="s">
        <v>40401</v>
      </c>
      <c r="AB6234" s="8" t="s">
        <v>40402</v>
      </c>
    </row>
    <row r="6235" spans="1:28" hidden="1" x14ac:dyDescent="0.2">
      <c r="A6235" s="8" t="s">
        <v>40372</v>
      </c>
      <c r="B6235" s="8" t="s">
        <v>40373</v>
      </c>
      <c r="C6235" s="8" t="s">
        <v>45761</v>
      </c>
      <c r="D6235" s="8" t="s">
        <v>45762</v>
      </c>
      <c r="E6235" s="8" t="s">
        <v>134</v>
      </c>
      <c r="F6235" s="8" t="s">
        <v>133</v>
      </c>
      <c r="G6235" s="8" t="s">
        <v>134</v>
      </c>
      <c r="H6235" s="8" t="s">
        <v>133</v>
      </c>
      <c r="I6235" s="8" t="s">
        <v>39979</v>
      </c>
      <c r="J6235" s="8" t="s">
        <v>708</v>
      </c>
      <c r="K6235" s="8" t="s">
        <v>773</v>
      </c>
      <c r="L6235" s="8" t="s">
        <v>136</v>
      </c>
      <c r="M6235" s="8" t="s">
        <v>10181</v>
      </c>
      <c r="N6235" s="8" t="s">
        <v>10716</v>
      </c>
      <c r="O6235" s="8" t="s">
        <v>45791</v>
      </c>
      <c r="P6235" s="8" t="s">
        <v>776</v>
      </c>
      <c r="Q6235" s="8" t="s">
        <v>2818</v>
      </c>
      <c r="R6235" s="8" t="s">
        <v>36869</v>
      </c>
      <c r="S6235" s="17" t="s">
        <v>38032</v>
      </c>
      <c r="T6235" s="18">
        <v>43026</v>
      </c>
      <c r="U6235" s="8">
        <v>0.75</v>
      </c>
      <c r="V6235" s="8">
        <v>0.91666666666666663</v>
      </c>
      <c r="W6235" s="8" t="s">
        <v>739</v>
      </c>
      <c r="X6235" s="8" t="s">
        <v>7216</v>
      </c>
      <c r="Y6235" s="8" t="s">
        <v>7217</v>
      </c>
      <c r="Z6235" s="17" t="s">
        <v>40374</v>
      </c>
      <c r="AA6235" s="8" t="s">
        <v>40375</v>
      </c>
      <c r="AB6235" s="8" t="s">
        <v>40376</v>
      </c>
    </row>
    <row r="6236" spans="1:28" hidden="1" x14ac:dyDescent="0.2">
      <c r="A6236" s="8" t="s">
        <v>40377</v>
      </c>
      <c r="B6236" s="8" t="s">
        <v>40378</v>
      </c>
      <c r="C6236" s="8" t="s">
        <v>45761</v>
      </c>
      <c r="D6236" s="8" t="s">
        <v>45762</v>
      </c>
      <c r="E6236" s="8" t="s">
        <v>134</v>
      </c>
      <c r="F6236" s="8" t="s">
        <v>133</v>
      </c>
      <c r="G6236" s="8" t="s">
        <v>134</v>
      </c>
      <c r="H6236" s="8" t="s">
        <v>133</v>
      </c>
      <c r="I6236" s="8" t="s">
        <v>39979</v>
      </c>
      <c r="J6236" s="8" t="s">
        <v>708</v>
      </c>
      <c r="K6236" s="8" t="s">
        <v>773</v>
      </c>
      <c r="L6236" s="8" t="s">
        <v>10181</v>
      </c>
      <c r="M6236" s="8" t="s">
        <v>10187</v>
      </c>
      <c r="N6236" s="8" t="s">
        <v>10716</v>
      </c>
      <c r="O6236" s="8" t="s">
        <v>45791</v>
      </c>
      <c r="P6236" s="8" t="s">
        <v>776</v>
      </c>
      <c r="Q6236" s="8" t="s">
        <v>2818</v>
      </c>
      <c r="R6236" s="8" t="s">
        <v>36869</v>
      </c>
      <c r="S6236" s="17" t="s">
        <v>38032</v>
      </c>
      <c r="T6236" s="18">
        <v>43026</v>
      </c>
      <c r="U6236" s="8">
        <v>0.91666666666666663</v>
      </c>
      <c r="V6236" s="8">
        <v>0.97916666666666663</v>
      </c>
      <c r="W6236" s="8" t="s">
        <v>2170</v>
      </c>
      <c r="X6236" s="8" t="s">
        <v>10188</v>
      </c>
      <c r="Y6236" s="8" t="s">
        <v>7217</v>
      </c>
      <c r="Z6236" s="17" t="s">
        <v>40379</v>
      </c>
      <c r="AA6236" s="8" t="s">
        <v>40380</v>
      </c>
      <c r="AB6236" s="8" t="s">
        <v>40381</v>
      </c>
    </row>
    <row r="6237" spans="1:28" hidden="1" x14ac:dyDescent="0.2">
      <c r="A6237" s="8" t="s">
        <v>40382</v>
      </c>
      <c r="B6237" s="8" t="s">
        <v>40383</v>
      </c>
      <c r="C6237" s="8" t="s">
        <v>45761</v>
      </c>
      <c r="D6237" s="8" t="s">
        <v>45762</v>
      </c>
      <c r="E6237" s="8" t="s">
        <v>134</v>
      </c>
      <c r="F6237" s="8" t="s">
        <v>133</v>
      </c>
      <c r="G6237" s="8" t="s">
        <v>134</v>
      </c>
      <c r="H6237" s="8" t="s">
        <v>133</v>
      </c>
      <c r="I6237" s="8" t="s">
        <v>39979</v>
      </c>
      <c r="J6237" s="8" t="s">
        <v>708</v>
      </c>
      <c r="K6237" s="8" t="s">
        <v>773</v>
      </c>
      <c r="L6237" s="8" t="s">
        <v>10187</v>
      </c>
      <c r="M6237" s="8" t="s">
        <v>10194</v>
      </c>
      <c r="N6237" s="8" t="s">
        <v>10716</v>
      </c>
      <c r="O6237" s="8" t="s">
        <v>45791</v>
      </c>
      <c r="P6237" s="8" t="s">
        <v>776</v>
      </c>
      <c r="Q6237" s="8" t="s">
        <v>2818</v>
      </c>
      <c r="R6237" s="8" t="s">
        <v>36869</v>
      </c>
      <c r="S6237" s="17" t="s">
        <v>38032</v>
      </c>
      <c r="T6237" s="18">
        <v>43026</v>
      </c>
      <c r="U6237" s="8">
        <v>0.97916666666666663</v>
      </c>
      <c r="V6237" s="8">
        <v>2.0833333333333332E-2</v>
      </c>
      <c r="W6237" s="8" t="s">
        <v>1495</v>
      </c>
      <c r="X6237" s="8" t="s">
        <v>40384</v>
      </c>
      <c r="Y6237" s="8" t="s">
        <v>7217</v>
      </c>
      <c r="Z6237" s="17" t="s">
        <v>40385</v>
      </c>
      <c r="AA6237" s="8" t="s">
        <v>40386</v>
      </c>
      <c r="AB6237" s="8" t="s">
        <v>40387</v>
      </c>
    </row>
    <row r="6238" spans="1:28" hidden="1" x14ac:dyDescent="0.2">
      <c r="A6238" s="8" t="s">
        <v>40424</v>
      </c>
      <c r="B6238" s="8" t="s">
        <v>40425</v>
      </c>
      <c r="C6238" s="8" t="s">
        <v>45761</v>
      </c>
      <c r="D6238" s="8" t="s">
        <v>45762</v>
      </c>
      <c r="E6238" s="8" t="s">
        <v>144</v>
      </c>
      <c r="F6238" s="8" t="s">
        <v>133</v>
      </c>
      <c r="G6238" s="8" t="s">
        <v>144</v>
      </c>
      <c r="H6238" s="8" t="s">
        <v>133</v>
      </c>
      <c r="I6238" s="8" t="s">
        <v>39979</v>
      </c>
      <c r="J6238" s="8" t="s">
        <v>708</v>
      </c>
      <c r="K6238" s="8" t="s">
        <v>773</v>
      </c>
      <c r="L6238" s="8" t="s">
        <v>10243</v>
      </c>
      <c r="M6238" s="8" t="s">
        <v>10250</v>
      </c>
      <c r="N6238" s="8" t="s">
        <v>10716</v>
      </c>
      <c r="O6238" s="8" t="s">
        <v>45791</v>
      </c>
      <c r="P6238" s="8" t="s">
        <v>776</v>
      </c>
      <c r="Q6238" s="8" t="s">
        <v>2818</v>
      </c>
      <c r="R6238" s="8" t="s">
        <v>36869</v>
      </c>
      <c r="S6238" s="17" t="s">
        <v>38032</v>
      </c>
      <c r="T6238" s="18">
        <v>43027</v>
      </c>
      <c r="U6238" s="8">
        <v>2.0833333333333332E-2</v>
      </c>
      <c r="V6238" s="8">
        <v>0.125</v>
      </c>
      <c r="W6238" s="8" t="s">
        <v>1387</v>
      </c>
      <c r="X6238" s="8" t="s">
        <v>10251</v>
      </c>
      <c r="Y6238" s="8" t="s">
        <v>10252</v>
      </c>
      <c r="Z6238" s="17" t="s">
        <v>40426</v>
      </c>
      <c r="AA6238" s="8" t="s">
        <v>40427</v>
      </c>
      <c r="AB6238" s="8" t="s">
        <v>40428</v>
      </c>
    </row>
    <row r="6239" spans="1:28" hidden="1" x14ac:dyDescent="0.2">
      <c r="A6239" s="8" t="s">
        <v>40429</v>
      </c>
      <c r="B6239" s="8" t="s">
        <v>40430</v>
      </c>
      <c r="C6239" s="8" t="s">
        <v>45761</v>
      </c>
      <c r="D6239" s="8" t="s">
        <v>45762</v>
      </c>
      <c r="E6239" s="8" t="s">
        <v>144</v>
      </c>
      <c r="F6239" s="8" t="s">
        <v>133</v>
      </c>
      <c r="G6239" s="8" t="s">
        <v>144</v>
      </c>
      <c r="H6239" s="8" t="s">
        <v>133</v>
      </c>
      <c r="I6239" s="8" t="s">
        <v>39979</v>
      </c>
      <c r="J6239" s="8" t="s">
        <v>708</v>
      </c>
      <c r="K6239" s="8" t="s">
        <v>773</v>
      </c>
      <c r="L6239" s="8" t="s">
        <v>10250</v>
      </c>
      <c r="M6239" s="8" t="s">
        <v>7263</v>
      </c>
      <c r="N6239" s="8" t="s">
        <v>10716</v>
      </c>
      <c r="O6239" s="8" t="s">
        <v>45791</v>
      </c>
      <c r="P6239" s="8" t="s">
        <v>776</v>
      </c>
      <c r="Q6239" s="8" t="s">
        <v>2818</v>
      </c>
      <c r="R6239" s="8" t="s">
        <v>36869</v>
      </c>
      <c r="S6239" s="17" t="s">
        <v>38032</v>
      </c>
      <c r="T6239" s="18">
        <v>43027</v>
      </c>
      <c r="U6239" s="8">
        <v>0.125</v>
      </c>
      <c r="V6239" s="8">
        <v>0.22916666666666666</v>
      </c>
      <c r="W6239" s="8" t="s">
        <v>1387</v>
      </c>
      <c r="X6239" s="8" t="s">
        <v>10258</v>
      </c>
      <c r="Y6239" s="8" t="s">
        <v>10230</v>
      </c>
      <c r="Z6239" s="17" t="s">
        <v>40426</v>
      </c>
      <c r="AA6239" s="8" t="s">
        <v>40431</v>
      </c>
      <c r="AB6239" s="8" t="s">
        <v>40432</v>
      </c>
    </row>
    <row r="6240" spans="1:28" hidden="1" x14ac:dyDescent="0.2">
      <c r="A6240" s="8" t="s">
        <v>40403</v>
      </c>
      <c r="B6240" s="8" t="s">
        <v>40404</v>
      </c>
      <c r="C6240" s="8" t="s">
        <v>45761</v>
      </c>
      <c r="D6240" s="8" t="s">
        <v>45762</v>
      </c>
      <c r="E6240" s="8" t="s">
        <v>144</v>
      </c>
      <c r="F6240" s="8" t="s">
        <v>133</v>
      </c>
      <c r="G6240" s="8" t="s">
        <v>144</v>
      </c>
      <c r="H6240" s="8" t="s">
        <v>133</v>
      </c>
      <c r="I6240" s="8" t="s">
        <v>39979</v>
      </c>
      <c r="J6240" s="8" t="s">
        <v>708</v>
      </c>
      <c r="K6240" s="8" t="s">
        <v>773</v>
      </c>
      <c r="L6240" s="8" t="s">
        <v>146</v>
      </c>
      <c r="M6240" s="8" t="s">
        <v>10222</v>
      </c>
      <c r="N6240" s="8" t="s">
        <v>10716</v>
      </c>
      <c r="O6240" s="8" t="s">
        <v>45791</v>
      </c>
      <c r="P6240" s="8" t="s">
        <v>776</v>
      </c>
      <c r="Q6240" s="8" t="s">
        <v>2818</v>
      </c>
      <c r="R6240" s="8" t="s">
        <v>36869</v>
      </c>
      <c r="S6240" s="17" t="s">
        <v>38032</v>
      </c>
      <c r="T6240" s="18">
        <v>43027</v>
      </c>
      <c r="U6240" s="8">
        <v>0.75</v>
      </c>
      <c r="V6240" s="8">
        <v>0.79166666666666663</v>
      </c>
      <c r="W6240" s="8" t="s">
        <v>1495</v>
      </c>
      <c r="X6240" s="8" t="s">
        <v>10223</v>
      </c>
      <c r="Y6240" s="8" t="s">
        <v>2276</v>
      </c>
      <c r="Z6240" s="17" t="s">
        <v>40405</v>
      </c>
      <c r="AA6240" s="8" t="s">
        <v>40406</v>
      </c>
      <c r="AB6240" s="8" t="s">
        <v>40407</v>
      </c>
    </row>
    <row r="6241" spans="1:28" hidden="1" x14ac:dyDescent="0.2">
      <c r="A6241" s="8" t="s">
        <v>40408</v>
      </c>
      <c r="B6241" s="8" t="s">
        <v>40409</v>
      </c>
      <c r="C6241" s="8" t="s">
        <v>45761</v>
      </c>
      <c r="D6241" s="8" t="s">
        <v>45762</v>
      </c>
      <c r="E6241" s="8" t="s">
        <v>144</v>
      </c>
      <c r="F6241" s="8" t="s">
        <v>133</v>
      </c>
      <c r="G6241" s="8" t="s">
        <v>144</v>
      </c>
      <c r="H6241" s="8" t="s">
        <v>133</v>
      </c>
      <c r="I6241" s="8" t="s">
        <v>39979</v>
      </c>
      <c r="J6241" s="8" t="s">
        <v>708</v>
      </c>
      <c r="K6241" s="8" t="s">
        <v>773</v>
      </c>
      <c r="L6241" s="8" t="s">
        <v>10222</v>
      </c>
      <c r="M6241" s="8" t="s">
        <v>7215</v>
      </c>
      <c r="N6241" s="8" t="s">
        <v>10716</v>
      </c>
      <c r="O6241" s="8" t="s">
        <v>45791</v>
      </c>
      <c r="P6241" s="8" t="s">
        <v>776</v>
      </c>
      <c r="Q6241" s="8" t="s">
        <v>2818</v>
      </c>
      <c r="R6241" s="8" t="s">
        <v>36869</v>
      </c>
      <c r="S6241" s="17" t="s">
        <v>38032</v>
      </c>
      <c r="T6241" s="18">
        <v>43027</v>
      </c>
      <c r="U6241" s="8">
        <v>0.79166666666666663</v>
      </c>
      <c r="V6241" s="8">
        <v>0.83333333333333337</v>
      </c>
      <c r="W6241" s="8" t="s">
        <v>1495</v>
      </c>
      <c r="X6241" s="8" t="s">
        <v>10229</v>
      </c>
      <c r="Y6241" s="8" t="s">
        <v>10230</v>
      </c>
      <c r="Z6241" s="17" t="s">
        <v>40410</v>
      </c>
      <c r="AA6241" s="8" t="s">
        <v>40411</v>
      </c>
      <c r="AB6241" s="8" t="s">
        <v>40412</v>
      </c>
    </row>
    <row r="6242" spans="1:28" hidden="1" x14ac:dyDescent="0.2">
      <c r="A6242" s="8" t="s">
        <v>40413</v>
      </c>
      <c r="B6242" s="8" t="s">
        <v>40414</v>
      </c>
      <c r="C6242" s="8" t="s">
        <v>45761</v>
      </c>
      <c r="D6242" s="8" t="s">
        <v>45762</v>
      </c>
      <c r="E6242" s="8" t="s">
        <v>144</v>
      </c>
      <c r="F6242" s="8" t="s">
        <v>133</v>
      </c>
      <c r="G6242" s="8" t="s">
        <v>144</v>
      </c>
      <c r="H6242" s="8" t="s">
        <v>133</v>
      </c>
      <c r="I6242" s="8" t="s">
        <v>39979</v>
      </c>
      <c r="J6242" s="8" t="s">
        <v>708</v>
      </c>
      <c r="K6242" s="8" t="s">
        <v>773</v>
      </c>
      <c r="L6242" s="8" t="s">
        <v>7215</v>
      </c>
      <c r="M6242" s="8" t="s">
        <v>10236</v>
      </c>
      <c r="N6242" s="8" t="s">
        <v>10716</v>
      </c>
      <c r="O6242" s="8" t="s">
        <v>45791</v>
      </c>
      <c r="P6242" s="8" t="s">
        <v>776</v>
      </c>
      <c r="Q6242" s="8" t="s">
        <v>2818</v>
      </c>
      <c r="R6242" s="8" t="s">
        <v>36869</v>
      </c>
      <c r="S6242" s="17" t="s">
        <v>38032</v>
      </c>
      <c r="T6242" s="18">
        <v>43027</v>
      </c>
      <c r="U6242" s="8">
        <v>0.83333333333333337</v>
      </c>
      <c r="V6242" s="8">
        <v>0.89583333333333337</v>
      </c>
      <c r="W6242" s="8" t="s">
        <v>2170</v>
      </c>
      <c r="X6242" s="8" t="s">
        <v>40415</v>
      </c>
      <c r="Y6242" s="8" t="s">
        <v>10230</v>
      </c>
      <c r="Z6242" s="17" t="s">
        <v>40416</v>
      </c>
      <c r="AA6242" s="8" t="s">
        <v>40417</v>
      </c>
      <c r="AB6242" s="8" t="s">
        <v>40418</v>
      </c>
    </row>
    <row r="6243" spans="1:28" hidden="1" x14ac:dyDescent="0.2">
      <c r="A6243" s="8" t="s">
        <v>40419</v>
      </c>
      <c r="B6243" s="8" t="s">
        <v>40420</v>
      </c>
      <c r="C6243" s="8" t="s">
        <v>45761</v>
      </c>
      <c r="D6243" s="8" t="s">
        <v>45762</v>
      </c>
      <c r="E6243" s="8" t="s">
        <v>144</v>
      </c>
      <c r="F6243" s="8" t="s">
        <v>133</v>
      </c>
      <c r="G6243" s="8" t="s">
        <v>144</v>
      </c>
      <c r="H6243" s="8" t="s">
        <v>133</v>
      </c>
      <c r="I6243" s="8" t="s">
        <v>39979</v>
      </c>
      <c r="J6243" s="8" t="s">
        <v>708</v>
      </c>
      <c r="K6243" s="8" t="s">
        <v>773</v>
      </c>
      <c r="L6243" s="8" t="s">
        <v>10236</v>
      </c>
      <c r="M6243" s="8" t="s">
        <v>10243</v>
      </c>
      <c r="N6243" s="8" t="s">
        <v>10716</v>
      </c>
      <c r="O6243" s="8" t="s">
        <v>45791</v>
      </c>
      <c r="P6243" s="8" t="s">
        <v>776</v>
      </c>
      <c r="Q6243" s="8" t="s">
        <v>2818</v>
      </c>
      <c r="R6243" s="8" t="s">
        <v>36869</v>
      </c>
      <c r="S6243" s="17" t="s">
        <v>38032</v>
      </c>
      <c r="T6243" s="18">
        <v>43027</v>
      </c>
      <c r="U6243" s="8">
        <v>0.89583333333333337</v>
      </c>
      <c r="V6243" s="8">
        <v>2.0833333333333332E-2</v>
      </c>
      <c r="W6243" s="8" t="s">
        <v>1283</v>
      </c>
      <c r="X6243" s="8" t="s">
        <v>10244</v>
      </c>
      <c r="Y6243" s="8" t="s">
        <v>10230</v>
      </c>
      <c r="Z6243" s="17" t="s">
        <v>40421</v>
      </c>
      <c r="AA6243" s="8" t="s">
        <v>40422</v>
      </c>
      <c r="AB6243" s="8" t="s">
        <v>40423</v>
      </c>
    </row>
    <row r="6244" spans="1:28" hidden="1" x14ac:dyDescent="0.2">
      <c r="A6244" s="8" t="s">
        <v>40517</v>
      </c>
      <c r="B6244" s="8" t="s">
        <v>40518</v>
      </c>
      <c r="C6244" s="8" t="s">
        <v>45761</v>
      </c>
      <c r="D6244" s="8" t="s">
        <v>45762</v>
      </c>
      <c r="E6244" s="8" t="s">
        <v>174</v>
      </c>
      <c r="F6244" s="8" t="s">
        <v>133</v>
      </c>
      <c r="G6244" s="8" t="s">
        <v>174</v>
      </c>
      <c r="H6244" s="8" t="s">
        <v>133</v>
      </c>
      <c r="I6244" s="8" t="s">
        <v>39979</v>
      </c>
      <c r="J6244" s="8" t="s">
        <v>708</v>
      </c>
      <c r="K6244" s="8" t="s">
        <v>773</v>
      </c>
      <c r="L6244" s="8" t="s">
        <v>7302</v>
      </c>
      <c r="M6244" s="8" t="s">
        <v>40519</v>
      </c>
      <c r="N6244" s="8" t="s">
        <v>10716</v>
      </c>
      <c r="O6244" s="8" t="s">
        <v>45791</v>
      </c>
      <c r="P6244" s="8" t="s">
        <v>776</v>
      </c>
      <c r="Q6244" s="8" t="s">
        <v>2818</v>
      </c>
      <c r="R6244" s="8" t="s">
        <v>36869</v>
      </c>
      <c r="S6244" s="17" t="s">
        <v>38032</v>
      </c>
      <c r="T6244" s="18">
        <v>43028</v>
      </c>
      <c r="U6244" s="8">
        <v>6.25E-2</v>
      </c>
      <c r="V6244" s="8">
        <v>0.10416666666666667</v>
      </c>
      <c r="W6244" s="8" t="s">
        <v>1495</v>
      </c>
      <c r="X6244" s="8" t="s">
        <v>10395</v>
      </c>
      <c r="Y6244" s="8" t="s">
        <v>7482</v>
      </c>
      <c r="Z6244" s="17" t="s">
        <v>40520</v>
      </c>
      <c r="AA6244" s="8" t="s">
        <v>40521</v>
      </c>
      <c r="AB6244" s="8" t="s">
        <v>40522</v>
      </c>
    </row>
    <row r="6245" spans="1:28" hidden="1" x14ac:dyDescent="0.2">
      <c r="A6245" s="8" t="s">
        <v>40523</v>
      </c>
      <c r="B6245" s="8" t="s">
        <v>40524</v>
      </c>
      <c r="C6245" s="8" t="s">
        <v>45761</v>
      </c>
      <c r="D6245" s="8" t="s">
        <v>45762</v>
      </c>
      <c r="E6245" s="8" t="s">
        <v>174</v>
      </c>
      <c r="F6245" s="8" t="s">
        <v>133</v>
      </c>
      <c r="G6245" s="8" t="s">
        <v>174</v>
      </c>
      <c r="H6245" s="8" t="s">
        <v>133</v>
      </c>
      <c r="I6245" s="8" t="s">
        <v>39979</v>
      </c>
      <c r="J6245" s="8" t="s">
        <v>708</v>
      </c>
      <c r="K6245" s="8" t="s">
        <v>773</v>
      </c>
      <c r="L6245" s="8" t="s">
        <v>40519</v>
      </c>
      <c r="M6245" s="8" t="s">
        <v>10394</v>
      </c>
      <c r="N6245" s="8" t="s">
        <v>10716</v>
      </c>
      <c r="O6245" s="8" t="s">
        <v>45791</v>
      </c>
      <c r="P6245" s="8" t="s">
        <v>776</v>
      </c>
      <c r="Q6245" s="8" t="s">
        <v>2818</v>
      </c>
      <c r="R6245" s="8" t="s">
        <v>36869</v>
      </c>
      <c r="S6245" s="17" t="s">
        <v>38032</v>
      </c>
      <c r="T6245" s="18">
        <v>43028</v>
      </c>
      <c r="U6245" s="8">
        <v>0.10416666666666667</v>
      </c>
      <c r="V6245" s="8">
        <v>0.14583333333333334</v>
      </c>
      <c r="W6245" s="8" t="s">
        <v>1495</v>
      </c>
      <c r="X6245" s="8" t="s">
        <v>10388</v>
      </c>
      <c r="Y6245" s="8" t="s">
        <v>2517</v>
      </c>
      <c r="Z6245" s="17" t="s">
        <v>40525</v>
      </c>
      <c r="AA6245" s="8" t="s">
        <v>40526</v>
      </c>
      <c r="AB6245" s="8" t="s">
        <v>40527</v>
      </c>
    </row>
    <row r="6246" spans="1:28" hidden="1" x14ac:dyDescent="0.2">
      <c r="A6246" s="8" t="s">
        <v>40528</v>
      </c>
      <c r="B6246" s="8" t="s">
        <v>40529</v>
      </c>
      <c r="C6246" s="8" t="s">
        <v>45761</v>
      </c>
      <c r="D6246" s="8" t="s">
        <v>45762</v>
      </c>
      <c r="E6246" s="8" t="s">
        <v>174</v>
      </c>
      <c r="F6246" s="8" t="s">
        <v>133</v>
      </c>
      <c r="G6246" s="8" t="s">
        <v>174</v>
      </c>
      <c r="H6246" s="8" t="s">
        <v>133</v>
      </c>
      <c r="I6246" s="8" t="s">
        <v>39979</v>
      </c>
      <c r="J6246" s="8" t="s">
        <v>708</v>
      </c>
      <c r="K6246" s="8" t="s">
        <v>773</v>
      </c>
      <c r="L6246" s="8" t="s">
        <v>10394</v>
      </c>
      <c r="M6246" s="8" t="s">
        <v>7316</v>
      </c>
      <c r="N6246" s="8" t="s">
        <v>10716</v>
      </c>
      <c r="O6246" s="8" t="s">
        <v>45791</v>
      </c>
      <c r="P6246" s="8" t="s">
        <v>776</v>
      </c>
      <c r="Q6246" s="8" t="s">
        <v>2818</v>
      </c>
      <c r="R6246" s="8" t="s">
        <v>36869</v>
      </c>
      <c r="S6246" s="17" t="s">
        <v>38032</v>
      </c>
      <c r="T6246" s="18">
        <v>43028</v>
      </c>
      <c r="U6246" s="8">
        <v>0.14583333333333334</v>
      </c>
      <c r="V6246" s="8">
        <v>0.16666666666666666</v>
      </c>
      <c r="W6246" s="8" t="s">
        <v>2155</v>
      </c>
      <c r="X6246" s="8" t="s">
        <v>10381</v>
      </c>
      <c r="Y6246" s="8" t="s">
        <v>2517</v>
      </c>
      <c r="Z6246" s="17" t="s">
        <v>40530</v>
      </c>
      <c r="AA6246" s="8" t="s">
        <v>40531</v>
      </c>
      <c r="AB6246" s="8" t="s">
        <v>40532</v>
      </c>
    </row>
    <row r="6247" spans="1:28" hidden="1" x14ac:dyDescent="0.2">
      <c r="A6247" s="8" t="s">
        <v>40533</v>
      </c>
      <c r="B6247" s="8" t="s">
        <v>40534</v>
      </c>
      <c r="C6247" s="8" t="s">
        <v>45761</v>
      </c>
      <c r="D6247" s="8" t="s">
        <v>45762</v>
      </c>
      <c r="E6247" s="8" t="s">
        <v>174</v>
      </c>
      <c r="F6247" s="8" t="s">
        <v>133</v>
      </c>
      <c r="G6247" s="8" t="s">
        <v>174</v>
      </c>
      <c r="H6247" s="8" t="s">
        <v>133</v>
      </c>
      <c r="I6247" s="8" t="s">
        <v>39979</v>
      </c>
      <c r="J6247" s="8" t="s">
        <v>708</v>
      </c>
      <c r="K6247" s="8" t="s">
        <v>773</v>
      </c>
      <c r="L6247" s="8" t="s">
        <v>7316</v>
      </c>
      <c r="M6247" s="8" t="s">
        <v>7321</v>
      </c>
      <c r="N6247" s="8" t="s">
        <v>10716</v>
      </c>
      <c r="O6247" s="8" t="s">
        <v>45791</v>
      </c>
      <c r="P6247" s="8" t="s">
        <v>776</v>
      </c>
      <c r="Q6247" s="8" t="s">
        <v>2818</v>
      </c>
      <c r="R6247" s="8" t="s">
        <v>36869</v>
      </c>
      <c r="S6247" s="17" t="s">
        <v>38032</v>
      </c>
      <c r="T6247" s="18">
        <v>43028</v>
      </c>
      <c r="U6247" s="8">
        <v>0.16666666666666666</v>
      </c>
      <c r="V6247" s="8">
        <v>0.22916666666666666</v>
      </c>
      <c r="W6247" s="8" t="s">
        <v>2170</v>
      </c>
      <c r="X6247" s="8" t="s">
        <v>10401</v>
      </c>
      <c r="Y6247" s="8" t="s">
        <v>2517</v>
      </c>
      <c r="Z6247" s="17" t="s">
        <v>40446</v>
      </c>
      <c r="AA6247" s="8" t="s">
        <v>40535</v>
      </c>
      <c r="AB6247" s="8" t="s">
        <v>40536</v>
      </c>
    </row>
    <row r="6248" spans="1:28" hidden="1" x14ac:dyDescent="0.2">
      <c r="A6248" s="8" t="s">
        <v>40433</v>
      </c>
      <c r="B6248" s="8" t="s">
        <v>40434</v>
      </c>
      <c r="C6248" s="8" t="s">
        <v>45761</v>
      </c>
      <c r="D6248" s="8" t="s">
        <v>45762</v>
      </c>
      <c r="E6248" s="8" t="s">
        <v>174</v>
      </c>
      <c r="F6248" s="8" t="s">
        <v>133</v>
      </c>
      <c r="G6248" s="8" t="s">
        <v>174</v>
      </c>
      <c r="H6248" s="8" t="s">
        <v>133</v>
      </c>
      <c r="I6248" s="8" t="s">
        <v>39979</v>
      </c>
      <c r="J6248" s="8" t="s">
        <v>708</v>
      </c>
      <c r="K6248" s="8" t="s">
        <v>773</v>
      </c>
      <c r="L6248" s="8" t="s">
        <v>176</v>
      </c>
      <c r="M6248" s="8" t="s">
        <v>40435</v>
      </c>
      <c r="N6248" s="8" t="s">
        <v>10716</v>
      </c>
      <c r="O6248" s="8" t="s">
        <v>45791</v>
      </c>
      <c r="P6248" s="8" t="s">
        <v>776</v>
      </c>
      <c r="Q6248" s="8" t="s">
        <v>2818</v>
      </c>
      <c r="R6248" s="8" t="s">
        <v>36869</v>
      </c>
      <c r="S6248" s="17" t="s">
        <v>38032</v>
      </c>
      <c r="T6248" s="18">
        <v>43028</v>
      </c>
      <c r="U6248" s="8">
        <v>0.75</v>
      </c>
      <c r="V6248" s="8">
        <v>0.85416666666666663</v>
      </c>
      <c r="W6248" s="8" t="s">
        <v>1387</v>
      </c>
      <c r="X6248" s="8" t="s">
        <v>10359</v>
      </c>
      <c r="Y6248" s="8" t="s">
        <v>2276</v>
      </c>
      <c r="Z6248" s="17" t="s">
        <v>40436</v>
      </c>
      <c r="AA6248" s="8" t="s">
        <v>40437</v>
      </c>
      <c r="AB6248" s="8" t="s">
        <v>40438</v>
      </c>
    </row>
    <row r="6249" spans="1:28" hidden="1" x14ac:dyDescent="0.2">
      <c r="A6249" s="8" t="s">
        <v>40439</v>
      </c>
      <c r="B6249" s="8" t="s">
        <v>40440</v>
      </c>
      <c r="C6249" s="8" t="s">
        <v>45761</v>
      </c>
      <c r="D6249" s="8" t="s">
        <v>45762</v>
      </c>
      <c r="E6249" s="8" t="s">
        <v>174</v>
      </c>
      <c r="F6249" s="8" t="s">
        <v>133</v>
      </c>
      <c r="G6249" s="8" t="s">
        <v>174</v>
      </c>
      <c r="H6249" s="8" t="s">
        <v>133</v>
      </c>
      <c r="I6249" s="8" t="s">
        <v>39979</v>
      </c>
      <c r="J6249" s="8" t="s">
        <v>708</v>
      </c>
      <c r="K6249" s="8" t="s">
        <v>773</v>
      </c>
      <c r="L6249" s="8" t="s">
        <v>40435</v>
      </c>
      <c r="M6249" s="8" t="s">
        <v>40441</v>
      </c>
      <c r="N6249" s="8" t="s">
        <v>10716</v>
      </c>
      <c r="O6249" s="8" t="s">
        <v>45791</v>
      </c>
      <c r="P6249" s="8" t="s">
        <v>776</v>
      </c>
      <c r="Q6249" s="8" t="s">
        <v>2818</v>
      </c>
      <c r="R6249" s="8" t="s">
        <v>36869</v>
      </c>
      <c r="S6249" s="17" t="s">
        <v>38032</v>
      </c>
      <c r="T6249" s="18">
        <v>43028</v>
      </c>
      <c r="U6249" s="8">
        <v>0.85416666666666663</v>
      </c>
      <c r="V6249" s="8">
        <v>0.95833333333333337</v>
      </c>
      <c r="W6249" s="8" t="s">
        <v>1387</v>
      </c>
      <c r="X6249" s="8" t="s">
        <v>10366</v>
      </c>
      <c r="Y6249" s="8" t="s">
        <v>10367</v>
      </c>
      <c r="Z6249" s="17" t="s">
        <v>40426</v>
      </c>
      <c r="AA6249" s="8" t="s">
        <v>40442</v>
      </c>
      <c r="AB6249" s="8" t="s">
        <v>40443</v>
      </c>
    </row>
    <row r="6250" spans="1:28" hidden="1" x14ac:dyDescent="0.2">
      <c r="A6250" s="8" t="s">
        <v>40444</v>
      </c>
      <c r="B6250" s="8" t="s">
        <v>40445</v>
      </c>
      <c r="C6250" s="8" t="s">
        <v>45761</v>
      </c>
      <c r="D6250" s="8" t="s">
        <v>45762</v>
      </c>
      <c r="E6250" s="8" t="s">
        <v>174</v>
      </c>
      <c r="F6250" s="8" t="s">
        <v>133</v>
      </c>
      <c r="G6250" s="8" t="s">
        <v>174</v>
      </c>
      <c r="H6250" s="8" t="s">
        <v>133</v>
      </c>
      <c r="I6250" s="8" t="s">
        <v>39979</v>
      </c>
      <c r="J6250" s="8" t="s">
        <v>708</v>
      </c>
      <c r="K6250" s="8" t="s">
        <v>773</v>
      </c>
      <c r="L6250" s="8" t="s">
        <v>40441</v>
      </c>
      <c r="M6250" s="8" t="s">
        <v>7302</v>
      </c>
      <c r="N6250" s="8" t="s">
        <v>10716</v>
      </c>
      <c r="O6250" s="8" t="s">
        <v>45791</v>
      </c>
      <c r="P6250" s="8" t="s">
        <v>776</v>
      </c>
      <c r="Q6250" s="8" t="s">
        <v>2818</v>
      </c>
      <c r="R6250" s="8" t="s">
        <v>36869</v>
      </c>
      <c r="S6250" s="17" t="s">
        <v>38032</v>
      </c>
      <c r="T6250" s="18">
        <v>43028</v>
      </c>
      <c r="U6250" s="8">
        <v>0.95833333333333337</v>
      </c>
      <c r="V6250" s="8">
        <v>6.25E-2</v>
      </c>
      <c r="W6250" s="8" t="s">
        <v>1387</v>
      </c>
      <c r="X6250" s="8" t="s">
        <v>10374</v>
      </c>
      <c r="Y6250" s="8" t="s">
        <v>7482</v>
      </c>
      <c r="Z6250" s="17" t="s">
        <v>40446</v>
      </c>
      <c r="AA6250" s="8" t="s">
        <v>40447</v>
      </c>
      <c r="AB6250" s="8" t="s">
        <v>40448</v>
      </c>
    </row>
    <row r="6251" spans="1:28" hidden="1" x14ac:dyDescent="0.2">
      <c r="A6251" s="8" t="s">
        <v>40465</v>
      </c>
      <c r="B6251" s="8" t="s">
        <v>40466</v>
      </c>
      <c r="C6251" s="8" t="s">
        <v>45761</v>
      </c>
      <c r="D6251" s="8" t="s">
        <v>45762</v>
      </c>
      <c r="E6251" s="8" t="s">
        <v>184</v>
      </c>
      <c r="F6251" s="8" t="s">
        <v>133</v>
      </c>
      <c r="G6251" s="8" t="s">
        <v>184</v>
      </c>
      <c r="H6251" s="8" t="s">
        <v>133</v>
      </c>
      <c r="I6251" s="8" t="s">
        <v>39979</v>
      </c>
      <c r="J6251" s="8" t="s">
        <v>708</v>
      </c>
      <c r="K6251" s="8" t="s">
        <v>773</v>
      </c>
      <c r="L6251" s="8" t="s">
        <v>10280</v>
      </c>
      <c r="M6251" s="8" t="s">
        <v>10288</v>
      </c>
      <c r="N6251" s="8" t="s">
        <v>10716</v>
      </c>
      <c r="O6251" s="8" t="s">
        <v>45791</v>
      </c>
      <c r="P6251" s="8" t="s">
        <v>776</v>
      </c>
      <c r="Q6251" s="8" t="s">
        <v>2818</v>
      </c>
      <c r="R6251" s="8" t="s">
        <v>36869</v>
      </c>
      <c r="S6251" s="17" t="s">
        <v>38032</v>
      </c>
      <c r="T6251" s="18">
        <v>43029</v>
      </c>
      <c r="U6251" s="8">
        <v>2.0833333333333332E-2</v>
      </c>
      <c r="V6251" s="8">
        <v>0.125</v>
      </c>
      <c r="W6251" s="8" t="s">
        <v>1387</v>
      </c>
      <c r="X6251" s="8" t="s">
        <v>10289</v>
      </c>
      <c r="Y6251" s="8" t="s">
        <v>10290</v>
      </c>
      <c r="Z6251" s="17" t="s">
        <v>40467</v>
      </c>
      <c r="AA6251" s="8" t="s">
        <v>40468</v>
      </c>
      <c r="AB6251" s="8" t="s">
        <v>40469</v>
      </c>
    </row>
    <row r="6252" spans="1:28" hidden="1" x14ac:dyDescent="0.2">
      <c r="A6252" s="8" t="s">
        <v>40470</v>
      </c>
      <c r="B6252" s="8" t="s">
        <v>40471</v>
      </c>
      <c r="C6252" s="8" t="s">
        <v>45761</v>
      </c>
      <c r="D6252" s="8" t="s">
        <v>45762</v>
      </c>
      <c r="E6252" s="8" t="s">
        <v>184</v>
      </c>
      <c r="F6252" s="8" t="s">
        <v>133</v>
      </c>
      <c r="G6252" s="8" t="s">
        <v>184</v>
      </c>
      <c r="H6252" s="8" t="s">
        <v>133</v>
      </c>
      <c r="I6252" s="8" t="s">
        <v>39979</v>
      </c>
      <c r="J6252" s="8" t="s">
        <v>708</v>
      </c>
      <c r="K6252" s="8" t="s">
        <v>773</v>
      </c>
      <c r="L6252" s="8" t="s">
        <v>10288</v>
      </c>
      <c r="M6252" s="8" t="s">
        <v>7340</v>
      </c>
      <c r="N6252" s="8" t="s">
        <v>10716</v>
      </c>
      <c r="O6252" s="8" t="s">
        <v>45791</v>
      </c>
      <c r="P6252" s="8" t="s">
        <v>776</v>
      </c>
      <c r="Q6252" s="8" t="s">
        <v>2818</v>
      </c>
      <c r="R6252" s="8" t="s">
        <v>36869</v>
      </c>
      <c r="S6252" s="17" t="s">
        <v>38032</v>
      </c>
      <c r="T6252" s="18">
        <v>43029</v>
      </c>
      <c r="U6252" s="8">
        <v>0.125</v>
      </c>
      <c r="V6252" s="8">
        <v>0.16666666666666666</v>
      </c>
      <c r="W6252" s="8" t="s">
        <v>1495</v>
      </c>
      <c r="X6252" s="8" t="s">
        <v>10296</v>
      </c>
      <c r="Y6252" s="8" t="s">
        <v>10266</v>
      </c>
      <c r="Z6252" s="17" t="s">
        <v>40472</v>
      </c>
      <c r="AA6252" s="8" t="s">
        <v>40473</v>
      </c>
      <c r="AB6252" s="8" t="s">
        <v>40474</v>
      </c>
    </row>
    <row r="6253" spans="1:28" hidden="1" x14ac:dyDescent="0.2">
      <c r="A6253" s="8" t="s">
        <v>40475</v>
      </c>
      <c r="B6253" s="8" t="s">
        <v>40476</v>
      </c>
      <c r="C6253" s="8" t="s">
        <v>45761</v>
      </c>
      <c r="D6253" s="8" t="s">
        <v>45762</v>
      </c>
      <c r="E6253" s="8" t="s">
        <v>184</v>
      </c>
      <c r="F6253" s="8" t="s">
        <v>133</v>
      </c>
      <c r="G6253" s="8" t="s">
        <v>184</v>
      </c>
      <c r="H6253" s="8" t="s">
        <v>133</v>
      </c>
      <c r="I6253" s="8" t="s">
        <v>39979</v>
      </c>
      <c r="J6253" s="8" t="s">
        <v>708</v>
      </c>
      <c r="K6253" s="8" t="s">
        <v>773</v>
      </c>
      <c r="L6253" s="8" t="s">
        <v>7340</v>
      </c>
      <c r="M6253" s="8" t="s">
        <v>10301</v>
      </c>
      <c r="N6253" s="8" t="s">
        <v>10716</v>
      </c>
      <c r="O6253" s="8" t="s">
        <v>45791</v>
      </c>
      <c r="P6253" s="8" t="s">
        <v>776</v>
      </c>
      <c r="Q6253" s="8" t="s">
        <v>2818</v>
      </c>
      <c r="R6253" s="8" t="s">
        <v>36869</v>
      </c>
      <c r="S6253" s="17" t="s">
        <v>38032</v>
      </c>
      <c r="T6253" s="18">
        <v>43029</v>
      </c>
      <c r="U6253" s="8">
        <v>0.16666666666666666</v>
      </c>
      <c r="V6253" s="8">
        <v>0.20833333333333334</v>
      </c>
      <c r="W6253" s="8" t="s">
        <v>1495</v>
      </c>
      <c r="X6253" s="8" t="s">
        <v>10302</v>
      </c>
      <c r="Y6253" s="8" t="s">
        <v>10266</v>
      </c>
      <c r="Z6253" s="17" t="s">
        <v>40477</v>
      </c>
      <c r="AA6253" s="8" t="s">
        <v>40478</v>
      </c>
      <c r="AB6253" s="8" t="s">
        <v>40479</v>
      </c>
    </row>
    <row r="6254" spans="1:28" hidden="1" x14ac:dyDescent="0.2">
      <c r="A6254" s="8" t="s">
        <v>40480</v>
      </c>
      <c r="B6254" s="8" t="s">
        <v>40481</v>
      </c>
      <c r="C6254" s="8" t="s">
        <v>45761</v>
      </c>
      <c r="D6254" s="8" t="s">
        <v>45762</v>
      </c>
      <c r="E6254" s="8" t="s">
        <v>184</v>
      </c>
      <c r="F6254" s="8" t="s">
        <v>133</v>
      </c>
      <c r="G6254" s="8" t="s">
        <v>184</v>
      </c>
      <c r="H6254" s="8" t="s">
        <v>133</v>
      </c>
      <c r="I6254" s="8" t="s">
        <v>39979</v>
      </c>
      <c r="J6254" s="8" t="s">
        <v>708</v>
      </c>
      <c r="K6254" s="8" t="s">
        <v>773</v>
      </c>
      <c r="L6254" s="8" t="s">
        <v>10301</v>
      </c>
      <c r="M6254" s="8" t="s">
        <v>7347</v>
      </c>
      <c r="N6254" s="8" t="s">
        <v>10716</v>
      </c>
      <c r="O6254" s="8" t="s">
        <v>45791</v>
      </c>
      <c r="P6254" s="8" t="s">
        <v>776</v>
      </c>
      <c r="Q6254" s="8" t="s">
        <v>2818</v>
      </c>
      <c r="R6254" s="8" t="s">
        <v>36869</v>
      </c>
      <c r="S6254" s="17" t="s">
        <v>38032</v>
      </c>
      <c r="T6254" s="18">
        <v>43029</v>
      </c>
      <c r="U6254" s="8">
        <v>0.20833333333333334</v>
      </c>
      <c r="V6254" s="8">
        <v>0.22916666666666666</v>
      </c>
      <c r="W6254" s="8" t="s">
        <v>2155</v>
      </c>
      <c r="X6254" s="8" t="s">
        <v>10308</v>
      </c>
      <c r="Y6254" s="8" t="s">
        <v>10266</v>
      </c>
      <c r="Z6254" s="17" t="s">
        <v>40482</v>
      </c>
      <c r="AA6254" s="8" t="s">
        <v>40483</v>
      </c>
      <c r="AB6254" s="8" t="s">
        <v>40484</v>
      </c>
    </row>
    <row r="6255" spans="1:28" hidden="1" x14ac:dyDescent="0.2">
      <c r="A6255" s="8" t="s">
        <v>40449</v>
      </c>
      <c r="B6255" s="8" t="s">
        <v>40450</v>
      </c>
      <c r="C6255" s="8" t="s">
        <v>45761</v>
      </c>
      <c r="D6255" s="8" t="s">
        <v>45762</v>
      </c>
      <c r="E6255" s="8" t="s">
        <v>184</v>
      </c>
      <c r="F6255" s="8" t="s">
        <v>133</v>
      </c>
      <c r="G6255" s="8" t="s">
        <v>184</v>
      </c>
      <c r="H6255" s="8" t="s">
        <v>133</v>
      </c>
      <c r="I6255" s="8" t="s">
        <v>39979</v>
      </c>
      <c r="J6255" s="8" t="s">
        <v>708</v>
      </c>
      <c r="K6255" s="8" t="s">
        <v>773</v>
      </c>
      <c r="L6255" s="8" t="s">
        <v>186</v>
      </c>
      <c r="M6255" s="8" t="s">
        <v>10264</v>
      </c>
      <c r="N6255" s="8" t="s">
        <v>10716</v>
      </c>
      <c r="O6255" s="8" t="s">
        <v>45791</v>
      </c>
      <c r="P6255" s="8" t="s">
        <v>776</v>
      </c>
      <c r="Q6255" s="8" t="s">
        <v>2818</v>
      </c>
      <c r="R6255" s="8" t="s">
        <v>36869</v>
      </c>
      <c r="S6255" s="17" t="s">
        <v>38032</v>
      </c>
      <c r="T6255" s="18">
        <v>43029</v>
      </c>
      <c r="U6255" s="8">
        <v>0.75</v>
      </c>
      <c r="V6255" s="8">
        <v>0.85416666666666663</v>
      </c>
      <c r="W6255" s="8" t="s">
        <v>1387</v>
      </c>
      <c r="X6255" s="8" t="s">
        <v>10265</v>
      </c>
      <c r="Y6255" s="8" t="s">
        <v>10266</v>
      </c>
      <c r="Z6255" s="17" t="s">
        <v>40451</v>
      </c>
      <c r="AA6255" s="8" t="s">
        <v>40452</v>
      </c>
      <c r="AB6255" s="8" t="s">
        <v>40453</v>
      </c>
    </row>
    <row r="6256" spans="1:28" hidden="1" x14ac:dyDescent="0.2">
      <c r="A6256" s="8" t="s">
        <v>40454</v>
      </c>
      <c r="B6256" s="8" t="s">
        <v>40455</v>
      </c>
      <c r="C6256" s="8" t="s">
        <v>45761</v>
      </c>
      <c r="D6256" s="8" t="s">
        <v>45762</v>
      </c>
      <c r="E6256" s="8" t="s">
        <v>184</v>
      </c>
      <c r="F6256" s="8" t="s">
        <v>133</v>
      </c>
      <c r="G6256" s="8" t="s">
        <v>184</v>
      </c>
      <c r="H6256" s="8" t="s">
        <v>133</v>
      </c>
      <c r="I6256" s="8" t="s">
        <v>39979</v>
      </c>
      <c r="J6256" s="8" t="s">
        <v>708</v>
      </c>
      <c r="K6256" s="8" t="s">
        <v>773</v>
      </c>
      <c r="L6256" s="8" t="s">
        <v>10264</v>
      </c>
      <c r="M6256" s="8" t="s">
        <v>10272</v>
      </c>
      <c r="N6256" s="8" t="s">
        <v>10716</v>
      </c>
      <c r="O6256" s="8" t="s">
        <v>45791</v>
      </c>
      <c r="P6256" s="8" t="s">
        <v>776</v>
      </c>
      <c r="Q6256" s="8" t="s">
        <v>2818</v>
      </c>
      <c r="R6256" s="8" t="s">
        <v>36869</v>
      </c>
      <c r="S6256" s="17" t="s">
        <v>38032</v>
      </c>
      <c r="T6256" s="18">
        <v>43029</v>
      </c>
      <c r="U6256" s="8">
        <v>0.85416666666666663</v>
      </c>
      <c r="V6256" s="8">
        <v>0.91666666666666663</v>
      </c>
      <c r="W6256" s="8" t="s">
        <v>2170</v>
      </c>
      <c r="X6256" s="8" t="s">
        <v>10273</v>
      </c>
      <c r="Y6256" s="8" t="s">
        <v>40456</v>
      </c>
      <c r="Z6256" s="17" t="s">
        <v>40457</v>
      </c>
      <c r="AA6256" s="8" t="s">
        <v>40458</v>
      </c>
      <c r="AB6256" s="8" t="s">
        <v>40459</v>
      </c>
    </row>
    <row r="6257" spans="1:28" hidden="1" x14ac:dyDescent="0.2">
      <c r="A6257" s="8" t="s">
        <v>40460</v>
      </c>
      <c r="B6257" s="8" t="s">
        <v>40461</v>
      </c>
      <c r="C6257" s="8" t="s">
        <v>45761</v>
      </c>
      <c r="D6257" s="8" t="s">
        <v>45762</v>
      </c>
      <c r="E6257" s="8" t="s">
        <v>184</v>
      </c>
      <c r="F6257" s="8" t="s">
        <v>133</v>
      </c>
      <c r="G6257" s="8" t="s">
        <v>184</v>
      </c>
      <c r="H6257" s="8" t="s">
        <v>133</v>
      </c>
      <c r="I6257" s="8" t="s">
        <v>39979</v>
      </c>
      <c r="J6257" s="8" t="s">
        <v>708</v>
      </c>
      <c r="K6257" s="8" t="s">
        <v>773</v>
      </c>
      <c r="L6257" s="8" t="s">
        <v>10272</v>
      </c>
      <c r="M6257" s="8" t="s">
        <v>10280</v>
      </c>
      <c r="N6257" s="8" t="s">
        <v>10716</v>
      </c>
      <c r="O6257" s="8" t="s">
        <v>45791</v>
      </c>
      <c r="P6257" s="8" t="s">
        <v>776</v>
      </c>
      <c r="Q6257" s="8" t="s">
        <v>2818</v>
      </c>
      <c r="R6257" s="8" t="s">
        <v>36869</v>
      </c>
      <c r="S6257" s="17" t="s">
        <v>38032</v>
      </c>
      <c r="T6257" s="18">
        <v>43029</v>
      </c>
      <c r="U6257" s="8">
        <v>0.91666666666666663</v>
      </c>
      <c r="V6257" s="8">
        <v>2.0833333333333332E-2</v>
      </c>
      <c r="W6257" s="8" t="s">
        <v>1387</v>
      </c>
      <c r="X6257" s="8" t="s">
        <v>10281</v>
      </c>
      <c r="Y6257" s="8" t="s">
        <v>10282</v>
      </c>
      <c r="Z6257" s="17" t="s">
        <v>40462</v>
      </c>
      <c r="AA6257" s="8" t="s">
        <v>40463</v>
      </c>
      <c r="AB6257" s="8" t="s">
        <v>40464</v>
      </c>
    </row>
    <row r="6258" spans="1:28" hidden="1" x14ac:dyDescent="0.2">
      <c r="A6258" s="8" t="s">
        <v>40500</v>
      </c>
      <c r="B6258" s="8" t="s">
        <v>40501</v>
      </c>
      <c r="C6258" s="8" t="s">
        <v>45761</v>
      </c>
      <c r="D6258" s="8" t="s">
        <v>45762</v>
      </c>
      <c r="E6258" s="8" t="s">
        <v>194</v>
      </c>
      <c r="F6258" s="8" t="s">
        <v>133</v>
      </c>
      <c r="G6258" s="8" t="s">
        <v>194</v>
      </c>
      <c r="H6258" s="8" t="s">
        <v>133</v>
      </c>
      <c r="I6258" s="8" t="s">
        <v>39979</v>
      </c>
      <c r="J6258" s="8" t="s">
        <v>708</v>
      </c>
      <c r="K6258" s="8" t="s">
        <v>773</v>
      </c>
      <c r="L6258" s="8" t="s">
        <v>40496</v>
      </c>
      <c r="M6258" s="8" t="s">
        <v>40502</v>
      </c>
      <c r="N6258" s="8" t="s">
        <v>10716</v>
      </c>
      <c r="O6258" s="8" t="s">
        <v>45791</v>
      </c>
      <c r="P6258" s="8" t="s">
        <v>776</v>
      </c>
      <c r="Q6258" s="8" t="s">
        <v>2818</v>
      </c>
      <c r="R6258" s="8" t="s">
        <v>36869</v>
      </c>
      <c r="S6258" s="17" t="s">
        <v>38032</v>
      </c>
      <c r="T6258" s="18">
        <v>43030</v>
      </c>
      <c r="U6258" s="8">
        <v>0</v>
      </c>
      <c r="V6258" s="8">
        <v>6.25E-2</v>
      </c>
      <c r="W6258" s="8" t="s">
        <v>2170</v>
      </c>
      <c r="X6258" s="8" t="s">
        <v>10341</v>
      </c>
      <c r="Y6258" s="8" t="s">
        <v>7383</v>
      </c>
      <c r="Z6258" s="17" t="s">
        <v>40503</v>
      </c>
      <c r="AA6258" s="8" t="s">
        <v>40504</v>
      </c>
      <c r="AB6258" s="8" t="s">
        <v>40505</v>
      </c>
    </row>
    <row r="6259" spans="1:28" hidden="1" x14ac:dyDescent="0.2">
      <c r="A6259" s="8" t="s">
        <v>40506</v>
      </c>
      <c r="B6259" s="8" t="s">
        <v>40507</v>
      </c>
      <c r="C6259" s="8" t="s">
        <v>45761</v>
      </c>
      <c r="D6259" s="8" t="s">
        <v>45762</v>
      </c>
      <c r="E6259" s="8" t="s">
        <v>194</v>
      </c>
      <c r="F6259" s="8" t="s">
        <v>133</v>
      </c>
      <c r="G6259" s="8" t="s">
        <v>194</v>
      </c>
      <c r="H6259" s="8" t="s">
        <v>133</v>
      </c>
      <c r="I6259" s="8" t="s">
        <v>39979</v>
      </c>
      <c r="J6259" s="8" t="s">
        <v>708</v>
      </c>
      <c r="K6259" s="8" t="s">
        <v>773</v>
      </c>
      <c r="L6259" s="8" t="s">
        <v>40502</v>
      </c>
      <c r="M6259" s="8" t="s">
        <v>40508</v>
      </c>
      <c r="N6259" s="8" t="s">
        <v>10716</v>
      </c>
      <c r="O6259" s="8" t="s">
        <v>45791</v>
      </c>
      <c r="P6259" s="8" t="s">
        <v>776</v>
      </c>
      <c r="Q6259" s="8" t="s">
        <v>2818</v>
      </c>
      <c r="R6259" s="8" t="s">
        <v>36869</v>
      </c>
      <c r="S6259" s="17" t="s">
        <v>38032</v>
      </c>
      <c r="T6259" s="18">
        <v>43030</v>
      </c>
      <c r="U6259" s="8">
        <v>6.25E-2</v>
      </c>
      <c r="V6259" s="8">
        <v>0.125</v>
      </c>
      <c r="W6259" s="8" t="s">
        <v>2170</v>
      </c>
      <c r="X6259" s="8" t="s">
        <v>10326</v>
      </c>
      <c r="Y6259" s="8" t="s">
        <v>7383</v>
      </c>
      <c r="Z6259" s="17" t="s">
        <v>40509</v>
      </c>
      <c r="AA6259" s="8" t="s">
        <v>40510</v>
      </c>
      <c r="AB6259" s="8" t="s">
        <v>40511</v>
      </c>
    </row>
    <row r="6260" spans="1:28" hidden="1" x14ac:dyDescent="0.2">
      <c r="A6260" s="8" t="s">
        <v>40512</v>
      </c>
      <c r="B6260" s="8" t="s">
        <v>40513</v>
      </c>
      <c r="C6260" s="8" t="s">
        <v>45761</v>
      </c>
      <c r="D6260" s="8" t="s">
        <v>45762</v>
      </c>
      <c r="E6260" s="8" t="s">
        <v>194</v>
      </c>
      <c r="F6260" s="8" t="s">
        <v>133</v>
      </c>
      <c r="G6260" s="8" t="s">
        <v>194</v>
      </c>
      <c r="H6260" s="8" t="s">
        <v>133</v>
      </c>
      <c r="I6260" s="8" t="s">
        <v>39979</v>
      </c>
      <c r="J6260" s="8" t="s">
        <v>708</v>
      </c>
      <c r="K6260" s="8" t="s">
        <v>773</v>
      </c>
      <c r="L6260" s="8" t="s">
        <v>40508</v>
      </c>
      <c r="M6260" s="8" t="s">
        <v>7395</v>
      </c>
      <c r="N6260" s="8" t="s">
        <v>10716</v>
      </c>
      <c r="O6260" s="8" t="s">
        <v>45791</v>
      </c>
      <c r="P6260" s="8" t="s">
        <v>776</v>
      </c>
      <c r="Q6260" s="8" t="s">
        <v>2818</v>
      </c>
      <c r="R6260" s="8" t="s">
        <v>36869</v>
      </c>
      <c r="S6260" s="17" t="s">
        <v>38032</v>
      </c>
      <c r="T6260" s="18">
        <v>43030</v>
      </c>
      <c r="U6260" s="8">
        <v>0.125</v>
      </c>
      <c r="V6260" s="8">
        <v>0.16666666666666666</v>
      </c>
      <c r="W6260" s="8" t="s">
        <v>1495</v>
      </c>
      <c r="X6260" s="8" t="s">
        <v>2169</v>
      </c>
      <c r="Y6260" s="8" t="s">
        <v>10315</v>
      </c>
      <c r="Z6260" s="17" t="s">
        <v>40514</v>
      </c>
      <c r="AA6260" s="8" t="s">
        <v>40515</v>
      </c>
      <c r="AB6260" s="8" t="s">
        <v>40516</v>
      </c>
    </row>
    <row r="6261" spans="1:28" hidden="1" x14ac:dyDescent="0.2">
      <c r="A6261" s="8" t="s">
        <v>40537</v>
      </c>
      <c r="B6261" s="8" t="s">
        <v>40538</v>
      </c>
      <c r="C6261" s="8" t="s">
        <v>45761</v>
      </c>
      <c r="D6261" s="8" t="s">
        <v>45762</v>
      </c>
      <c r="E6261" s="8" t="s">
        <v>194</v>
      </c>
      <c r="F6261" s="8" t="s">
        <v>133</v>
      </c>
      <c r="G6261" s="8" t="s">
        <v>194</v>
      </c>
      <c r="H6261" s="8" t="s">
        <v>133</v>
      </c>
      <c r="I6261" s="8" t="s">
        <v>39979</v>
      </c>
      <c r="J6261" s="8" t="s">
        <v>708</v>
      </c>
      <c r="K6261" s="8" t="s">
        <v>773</v>
      </c>
      <c r="L6261" s="8" t="s">
        <v>7395</v>
      </c>
      <c r="M6261" s="8" t="s">
        <v>7402</v>
      </c>
      <c r="N6261" s="8" t="s">
        <v>10716</v>
      </c>
      <c r="O6261" s="8" t="s">
        <v>45791</v>
      </c>
      <c r="P6261" s="8" t="s">
        <v>776</v>
      </c>
      <c r="Q6261" s="8" t="s">
        <v>2818</v>
      </c>
      <c r="R6261" s="8" t="s">
        <v>36869</v>
      </c>
      <c r="S6261" s="17" t="s">
        <v>38032</v>
      </c>
      <c r="T6261" s="18">
        <v>43030</v>
      </c>
      <c r="U6261" s="8">
        <v>0.16666666666666666</v>
      </c>
      <c r="V6261" s="8">
        <v>0.22916666666666666</v>
      </c>
      <c r="W6261" s="8" t="s">
        <v>2170</v>
      </c>
      <c r="X6261" s="8" t="s">
        <v>2169</v>
      </c>
      <c r="Y6261" s="8" t="s">
        <v>7383</v>
      </c>
      <c r="Z6261" s="17" t="s">
        <v>40539</v>
      </c>
      <c r="AA6261" s="8" t="s">
        <v>40540</v>
      </c>
      <c r="AB6261" s="8" t="s">
        <v>40541</v>
      </c>
    </row>
    <row r="6262" spans="1:28" hidden="1" x14ac:dyDescent="0.2">
      <c r="A6262" s="8" t="s">
        <v>40485</v>
      </c>
      <c r="B6262" s="8" t="s">
        <v>40486</v>
      </c>
      <c r="C6262" s="8" t="s">
        <v>45761</v>
      </c>
      <c r="D6262" s="8" t="s">
        <v>45762</v>
      </c>
      <c r="E6262" s="8" t="s">
        <v>194</v>
      </c>
      <c r="F6262" s="8" t="s">
        <v>133</v>
      </c>
      <c r="G6262" s="8" t="s">
        <v>194</v>
      </c>
      <c r="H6262" s="8" t="s">
        <v>133</v>
      </c>
      <c r="I6262" s="8" t="s">
        <v>39979</v>
      </c>
      <c r="J6262" s="8" t="s">
        <v>708</v>
      </c>
      <c r="K6262" s="8" t="s">
        <v>773</v>
      </c>
      <c r="L6262" s="8" t="s">
        <v>196</v>
      </c>
      <c r="M6262" s="8" t="s">
        <v>7361</v>
      </c>
      <c r="N6262" s="8" t="s">
        <v>10716</v>
      </c>
      <c r="O6262" s="8" t="s">
        <v>45791</v>
      </c>
      <c r="P6262" s="8" t="s">
        <v>776</v>
      </c>
      <c r="Q6262" s="8" t="s">
        <v>2818</v>
      </c>
      <c r="R6262" s="8" t="s">
        <v>36869</v>
      </c>
      <c r="S6262" s="17" t="s">
        <v>38032</v>
      </c>
      <c r="T6262" s="18">
        <v>43030</v>
      </c>
      <c r="U6262" s="8">
        <v>0.75</v>
      </c>
      <c r="V6262" s="8">
        <v>0.85416666666666663</v>
      </c>
      <c r="W6262" s="8" t="s">
        <v>1387</v>
      </c>
      <c r="X6262" s="8" t="s">
        <v>7382</v>
      </c>
      <c r="Y6262" s="8" t="s">
        <v>7383</v>
      </c>
      <c r="Z6262" s="17" t="s">
        <v>40446</v>
      </c>
      <c r="AA6262" s="8" t="s">
        <v>40487</v>
      </c>
      <c r="AB6262" s="8" t="s">
        <v>40488</v>
      </c>
    </row>
    <row r="6263" spans="1:28" hidden="1" x14ac:dyDescent="0.2">
      <c r="A6263" s="8" t="s">
        <v>40489</v>
      </c>
      <c r="B6263" s="8" t="s">
        <v>40490</v>
      </c>
      <c r="C6263" s="8" t="s">
        <v>45761</v>
      </c>
      <c r="D6263" s="8" t="s">
        <v>45762</v>
      </c>
      <c r="E6263" s="8" t="s">
        <v>194</v>
      </c>
      <c r="F6263" s="8" t="s">
        <v>133</v>
      </c>
      <c r="G6263" s="8" t="s">
        <v>194</v>
      </c>
      <c r="H6263" s="8" t="s">
        <v>133</v>
      </c>
      <c r="I6263" s="8" t="s">
        <v>39979</v>
      </c>
      <c r="J6263" s="8" t="s">
        <v>708</v>
      </c>
      <c r="K6263" s="8" t="s">
        <v>773</v>
      </c>
      <c r="L6263" s="8" t="s">
        <v>7361</v>
      </c>
      <c r="M6263" s="8" t="s">
        <v>7368</v>
      </c>
      <c r="N6263" s="8" t="s">
        <v>10716</v>
      </c>
      <c r="O6263" s="8" t="s">
        <v>45791</v>
      </c>
      <c r="P6263" s="8" t="s">
        <v>776</v>
      </c>
      <c r="Q6263" s="8" t="s">
        <v>2818</v>
      </c>
      <c r="R6263" s="8" t="s">
        <v>36869</v>
      </c>
      <c r="S6263" s="17" t="s">
        <v>38032</v>
      </c>
      <c r="T6263" s="18">
        <v>43030</v>
      </c>
      <c r="U6263" s="8">
        <v>0.85416666666666663</v>
      </c>
      <c r="V6263" s="8">
        <v>0.91666666666666663</v>
      </c>
      <c r="W6263" s="8" t="s">
        <v>2170</v>
      </c>
      <c r="X6263" s="8" t="s">
        <v>10314</v>
      </c>
      <c r="Y6263" s="8" t="s">
        <v>10315</v>
      </c>
      <c r="Z6263" s="17" t="s">
        <v>40491</v>
      </c>
      <c r="AA6263" s="8" t="s">
        <v>40492</v>
      </c>
      <c r="AB6263" s="8" t="s">
        <v>40493</v>
      </c>
    </row>
    <row r="6264" spans="1:28" hidden="1" x14ac:dyDescent="0.2">
      <c r="A6264" s="8" t="s">
        <v>40494</v>
      </c>
      <c r="B6264" s="8" t="s">
        <v>40495</v>
      </c>
      <c r="C6264" s="8" t="s">
        <v>45761</v>
      </c>
      <c r="D6264" s="8" t="s">
        <v>45762</v>
      </c>
      <c r="E6264" s="8" t="s">
        <v>194</v>
      </c>
      <c r="F6264" s="8" t="s">
        <v>133</v>
      </c>
      <c r="G6264" s="8" t="s">
        <v>194</v>
      </c>
      <c r="H6264" s="8" t="s">
        <v>133</v>
      </c>
      <c r="I6264" s="8" t="s">
        <v>39979</v>
      </c>
      <c r="J6264" s="8" t="s">
        <v>708</v>
      </c>
      <c r="K6264" s="8" t="s">
        <v>773</v>
      </c>
      <c r="L6264" s="8" t="s">
        <v>7368</v>
      </c>
      <c r="M6264" s="8" t="s">
        <v>40496</v>
      </c>
      <c r="N6264" s="8" t="s">
        <v>10716</v>
      </c>
      <c r="O6264" s="8" t="s">
        <v>45791</v>
      </c>
      <c r="P6264" s="8" t="s">
        <v>776</v>
      </c>
      <c r="Q6264" s="8" t="s">
        <v>2818</v>
      </c>
      <c r="R6264" s="8" t="s">
        <v>36869</v>
      </c>
      <c r="S6264" s="17" t="s">
        <v>38032</v>
      </c>
      <c r="T6264" s="18">
        <v>43030</v>
      </c>
      <c r="U6264" s="8">
        <v>0.91666666666666663</v>
      </c>
      <c r="V6264" s="8">
        <v>0</v>
      </c>
      <c r="W6264" s="8" t="s">
        <v>1100</v>
      </c>
      <c r="X6264" s="8" t="s">
        <v>10347</v>
      </c>
      <c r="Y6264" s="8" t="s">
        <v>7383</v>
      </c>
      <c r="Z6264" s="17" t="s">
        <v>40497</v>
      </c>
      <c r="AA6264" s="8" t="s">
        <v>40498</v>
      </c>
      <c r="AB6264" s="8" t="s">
        <v>40499</v>
      </c>
    </row>
    <row r="6265" spans="1:28" hidden="1" x14ac:dyDescent="0.2">
      <c r="A6265" s="8" t="s">
        <v>40556</v>
      </c>
      <c r="B6265" s="8" t="s">
        <v>40557</v>
      </c>
      <c r="C6265" s="8" t="s">
        <v>45761</v>
      </c>
      <c r="D6265" s="8" t="s">
        <v>45762</v>
      </c>
      <c r="E6265" s="8" t="s">
        <v>164</v>
      </c>
      <c r="F6265" s="8" t="s">
        <v>133</v>
      </c>
      <c r="G6265" s="8" t="s">
        <v>164</v>
      </c>
      <c r="H6265" s="8" t="s">
        <v>133</v>
      </c>
      <c r="I6265" s="8" t="s">
        <v>39979</v>
      </c>
      <c r="J6265" s="8" t="s">
        <v>708</v>
      </c>
      <c r="K6265" s="8" t="s">
        <v>773</v>
      </c>
      <c r="L6265" s="8" t="s">
        <v>40551</v>
      </c>
      <c r="M6265" s="8" t="s">
        <v>7467</v>
      </c>
      <c r="N6265" s="8" t="s">
        <v>10716</v>
      </c>
      <c r="O6265" s="8" t="s">
        <v>45791</v>
      </c>
      <c r="P6265" s="8" t="s">
        <v>776</v>
      </c>
      <c r="Q6265" s="8" t="s">
        <v>2818</v>
      </c>
      <c r="R6265" s="8" t="s">
        <v>36869</v>
      </c>
      <c r="S6265" s="17" t="s">
        <v>38032</v>
      </c>
      <c r="T6265" s="18">
        <v>43032</v>
      </c>
      <c r="U6265" s="8">
        <v>8.3333333333333329E-2</v>
      </c>
      <c r="V6265" s="8">
        <v>0.14583333333333334</v>
      </c>
      <c r="W6265" s="8" t="s">
        <v>2170</v>
      </c>
      <c r="X6265" s="8" t="s">
        <v>10059</v>
      </c>
      <c r="Y6265" s="8" t="s">
        <v>10052</v>
      </c>
      <c r="Z6265" s="17" t="s">
        <v>40558</v>
      </c>
      <c r="AA6265" s="8" t="s">
        <v>40559</v>
      </c>
      <c r="AB6265" s="8" t="s">
        <v>40560</v>
      </c>
    </row>
    <row r="6266" spans="1:28" hidden="1" x14ac:dyDescent="0.2">
      <c r="A6266" s="8" t="s">
        <v>40561</v>
      </c>
      <c r="B6266" s="8" t="s">
        <v>40562</v>
      </c>
      <c r="C6266" s="8" t="s">
        <v>45761</v>
      </c>
      <c r="D6266" s="8" t="s">
        <v>45762</v>
      </c>
      <c r="E6266" s="8" t="s">
        <v>164</v>
      </c>
      <c r="F6266" s="8" t="s">
        <v>133</v>
      </c>
      <c r="G6266" s="8" t="s">
        <v>164</v>
      </c>
      <c r="H6266" s="8" t="s">
        <v>133</v>
      </c>
      <c r="I6266" s="8" t="s">
        <v>39979</v>
      </c>
      <c r="J6266" s="8" t="s">
        <v>708</v>
      </c>
      <c r="K6266" s="8" t="s">
        <v>773</v>
      </c>
      <c r="L6266" s="8" t="s">
        <v>7467</v>
      </c>
      <c r="M6266" s="8" t="s">
        <v>7480</v>
      </c>
      <c r="N6266" s="8" t="s">
        <v>10716</v>
      </c>
      <c r="O6266" s="8" t="s">
        <v>45791</v>
      </c>
      <c r="P6266" s="8" t="s">
        <v>776</v>
      </c>
      <c r="Q6266" s="8" t="s">
        <v>2818</v>
      </c>
      <c r="R6266" s="8" t="s">
        <v>36869</v>
      </c>
      <c r="S6266" s="17" t="s">
        <v>38032</v>
      </c>
      <c r="T6266" s="18">
        <v>43032</v>
      </c>
      <c r="U6266" s="8">
        <v>0.14583333333333334</v>
      </c>
      <c r="V6266" s="8">
        <v>0.22916666666666666</v>
      </c>
      <c r="W6266" s="8" t="s">
        <v>1100</v>
      </c>
      <c r="X6266" s="8" t="s">
        <v>40563</v>
      </c>
      <c r="Y6266" s="8" t="s">
        <v>40564</v>
      </c>
      <c r="Z6266" s="17" t="s">
        <v>40565</v>
      </c>
      <c r="AA6266" s="8" t="s">
        <v>40566</v>
      </c>
      <c r="AB6266" s="8" t="s">
        <v>40567</v>
      </c>
    </row>
    <row r="6267" spans="1:28" hidden="1" x14ac:dyDescent="0.2">
      <c r="A6267" s="8" t="s">
        <v>40542</v>
      </c>
      <c r="B6267" s="8" t="s">
        <v>40543</v>
      </c>
      <c r="C6267" s="8" t="s">
        <v>45761</v>
      </c>
      <c r="D6267" s="8" t="s">
        <v>45762</v>
      </c>
      <c r="E6267" s="8" t="s">
        <v>164</v>
      </c>
      <c r="F6267" s="8" t="s">
        <v>133</v>
      </c>
      <c r="G6267" s="8" t="s">
        <v>164</v>
      </c>
      <c r="H6267" s="8" t="s">
        <v>133</v>
      </c>
      <c r="I6267" s="8" t="s">
        <v>39979</v>
      </c>
      <c r="J6267" s="8" t="s">
        <v>708</v>
      </c>
      <c r="K6267" s="8" t="s">
        <v>773</v>
      </c>
      <c r="L6267" s="8" t="s">
        <v>166</v>
      </c>
      <c r="M6267" s="8" t="s">
        <v>40544</v>
      </c>
      <c r="N6267" s="8" t="s">
        <v>10716</v>
      </c>
      <c r="O6267" s="8" t="s">
        <v>45791</v>
      </c>
      <c r="P6267" s="8" t="s">
        <v>776</v>
      </c>
      <c r="Q6267" s="8" t="s">
        <v>2818</v>
      </c>
      <c r="R6267" s="8" t="s">
        <v>36869</v>
      </c>
      <c r="S6267" s="17" t="s">
        <v>38032</v>
      </c>
      <c r="T6267" s="18">
        <v>43032</v>
      </c>
      <c r="U6267" s="8">
        <v>0.75</v>
      </c>
      <c r="V6267" s="8">
        <v>0.83333333333333337</v>
      </c>
      <c r="W6267" s="8" t="s">
        <v>1100</v>
      </c>
      <c r="X6267" s="8" t="s">
        <v>40545</v>
      </c>
      <c r="Y6267" s="8" t="s">
        <v>35306</v>
      </c>
      <c r="Z6267" s="17" t="s">
        <v>40546</v>
      </c>
      <c r="AA6267" s="8" t="s">
        <v>40547</v>
      </c>
      <c r="AB6267" s="8" t="s">
        <v>40548</v>
      </c>
    </row>
    <row r="6268" spans="1:28" hidden="1" x14ac:dyDescent="0.2">
      <c r="A6268" s="8" t="s">
        <v>40549</v>
      </c>
      <c r="B6268" s="8" t="s">
        <v>40550</v>
      </c>
      <c r="C6268" s="8" t="s">
        <v>45761</v>
      </c>
      <c r="D6268" s="8" t="s">
        <v>45762</v>
      </c>
      <c r="E6268" s="8" t="s">
        <v>164</v>
      </c>
      <c r="F6268" s="8" t="s">
        <v>133</v>
      </c>
      <c r="G6268" s="8" t="s">
        <v>164</v>
      </c>
      <c r="H6268" s="8" t="s">
        <v>133</v>
      </c>
      <c r="I6268" s="8" t="s">
        <v>39979</v>
      </c>
      <c r="J6268" s="8" t="s">
        <v>708</v>
      </c>
      <c r="K6268" s="8" t="s">
        <v>773</v>
      </c>
      <c r="L6268" s="8" t="s">
        <v>40544</v>
      </c>
      <c r="M6268" s="8" t="s">
        <v>40551</v>
      </c>
      <c r="N6268" s="8" t="s">
        <v>10716</v>
      </c>
      <c r="O6268" s="8" t="s">
        <v>45791</v>
      </c>
      <c r="P6268" s="8" t="s">
        <v>776</v>
      </c>
      <c r="Q6268" s="8" t="s">
        <v>2818</v>
      </c>
      <c r="R6268" s="8" t="s">
        <v>36869</v>
      </c>
      <c r="S6268" s="17" t="s">
        <v>38032</v>
      </c>
      <c r="T6268" s="18">
        <v>43032</v>
      </c>
      <c r="U6268" s="8">
        <v>0.83333333333333337</v>
      </c>
      <c r="V6268" s="8">
        <v>8.3333333333333329E-2</v>
      </c>
      <c r="W6268" s="8" t="s">
        <v>30</v>
      </c>
      <c r="X6268" s="8" t="s">
        <v>40552</v>
      </c>
      <c r="Y6268" s="8" t="s">
        <v>14699</v>
      </c>
      <c r="Z6268" s="17" t="s">
        <v>40553</v>
      </c>
      <c r="AA6268" s="8" t="s">
        <v>40554</v>
      </c>
      <c r="AB6268" s="8" t="s">
        <v>40555</v>
      </c>
    </row>
    <row r="6269" spans="1:28" hidden="1" x14ac:dyDescent="0.2">
      <c r="A6269" s="8" t="s">
        <v>40579</v>
      </c>
      <c r="B6269" s="8" t="s">
        <v>40580</v>
      </c>
      <c r="C6269" s="8" t="s">
        <v>45761</v>
      </c>
      <c r="D6269" s="8" t="s">
        <v>45762</v>
      </c>
      <c r="E6269" s="8" t="s">
        <v>205</v>
      </c>
      <c r="F6269" s="8" t="s">
        <v>204</v>
      </c>
      <c r="G6269" s="8" t="s">
        <v>205</v>
      </c>
      <c r="H6269" s="8" t="s">
        <v>204</v>
      </c>
      <c r="I6269" s="8" t="s">
        <v>39979</v>
      </c>
      <c r="J6269" s="8" t="s">
        <v>708</v>
      </c>
      <c r="K6269" s="8" t="s">
        <v>773</v>
      </c>
      <c r="L6269" s="8" t="s">
        <v>10462</v>
      </c>
      <c r="M6269" s="8" t="s">
        <v>7503</v>
      </c>
      <c r="N6269" s="8" t="s">
        <v>10716</v>
      </c>
      <c r="O6269" s="8" t="s">
        <v>45791</v>
      </c>
      <c r="P6269" s="8" t="s">
        <v>776</v>
      </c>
      <c r="Q6269" s="8" t="s">
        <v>2818</v>
      </c>
      <c r="R6269" s="8" t="s">
        <v>36869</v>
      </c>
      <c r="S6269" s="17" t="s">
        <v>38032</v>
      </c>
      <c r="T6269" s="18">
        <v>43033</v>
      </c>
      <c r="U6269" s="8">
        <v>6.25E-2</v>
      </c>
      <c r="V6269" s="8">
        <v>0.14583333333333334</v>
      </c>
      <c r="W6269" s="8" t="s">
        <v>1100</v>
      </c>
      <c r="X6269" s="8" t="s">
        <v>7497</v>
      </c>
      <c r="Y6269" s="8" t="s">
        <v>7329</v>
      </c>
      <c r="Z6269" s="17" t="s">
        <v>40581</v>
      </c>
      <c r="AA6269" s="8" t="s">
        <v>40582</v>
      </c>
      <c r="AB6269" s="8" t="s">
        <v>40583</v>
      </c>
    </row>
    <row r="6270" spans="1:28" hidden="1" x14ac:dyDescent="0.2">
      <c r="A6270" s="8" t="s">
        <v>40584</v>
      </c>
      <c r="B6270" s="8" t="s">
        <v>40585</v>
      </c>
      <c r="C6270" s="8" t="s">
        <v>45761</v>
      </c>
      <c r="D6270" s="8" t="s">
        <v>45762</v>
      </c>
      <c r="E6270" s="8" t="s">
        <v>205</v>
      </c>
      <c r="F6270" s="8" t="s">
        <v>204</v>
      </c>
      <c r="G6270" s="8" t="s">
        <v>205</v>
      </c>
      <c r="H6270" s="8" t="s">
        <v>204</v>
      </c>
      <c r="I6270" s="8" t="s">
        <v>39979</v>
      </c>
      <c r="J6270" s="8" t="s">
        <v>708</v>
      </c>
      <c r="K6270" s="8" t="s">
        <v>773</v>
      </c>
      <c r="L6270" s="8" t="s">
        <v>7503</v>
      </c>
      <c r="M6270" s="8" t="s">
        <v>7511</v>
      </c>
      <c r="N6270" s="8" t="s">
        <v>10716</v>
      </c>
      <c r="O6270" s="8" t="s">
        <v>45791</v>
      </c>
      <c r="P6270" s="8" t="s">
        <v>776</v>
      </c>
      <c r="Q6270" s="8" t="s">
        <v>2818</v>
      </c>
      <c r="R6270" s="8" t="s">
        <v>36869</v>
      </c>
      <c r="S6270" s="17" t="s">
        <v>38032</v>
      </c>
      <c r="T6270" s="18">
        <v>43033</v>
      </c>
      <c r="U6270" s="8">
        <v>0.14583333333333334</v>
      </c>
      <c r="V6270" s="8">
        <v>0.1875</v>
      </c>
      <c r="W6270" s="8" t="s">
        <v>1495</v>
      </c>
      <c r="X6270" s="8" t="s">
        <v>2169</v>
      </c>
      <c r="Y6270" s="8" t="s">
        <v>7505</v>
      </c>
      <c r="Z6270" s="17" t="s">
        <v>40586</v>
      </c>
      <c r="AA6270" s="8" t="s">
        <v>40587</v>
      </c>
      <c r="AB6270" s="8" t="s">
        <v>40588</v>
      </c>
    </row>
    <row r="6271" spans="1:28" hidden="1" x14ac:dyDescent="0.2">
      <c r="A6271" s="8" t="s">
        <v>40589</v>
      </c>
      <c r="B6271" s="8" t="s">
        <v>40590</v>
      </c>
      <c r="C6271" s="8" t="s">
        <v>45761</v>
      </c>
      <c r="D6271" s="8" t="s">
        <v>45762</v>
      </c>
      <c r="E6271" s="8" t="s">
        <v>205</v>
      </c>
      <c r="F6271" s="8" t="s">
        <v>204</v>
      </c>
      <c r="G6271" s="8" t="s">
        <v>205</v>
      </c>
      <c r="H6271" s="8" t="s">
        <v>204</v>
      </c>
      <c r="I6271" s="8" t="s">
        <v>39979</v>
      </c>
      <c r="J6271" s="8" t="s">
        <v>708</v>
      </c>
      <c r="K6271" s="8" t="s">
        <v>773</v>
      </c>
      <c r="L6271" s="8" t="s">
        <v>7511</v>
      </c>
      <c r="M6271" s="8" t="s">
        <v>7519</v>
      </c>
      <c r="N6271" s="8" t="s">
        <v>10716</v>
      </c>
      <c r="O6271" s="8" t="s">
        <v>45791</v>
      </c>
      <c r="P6271" s="8" t="s">
        <v>776</v>
      </c>
      <c r="Q6271" s="8" t="s">
        <v>2818</v>
      </c>
      <c r="R6271" s="8" t="s">
        <v>36869</v>
      </c>
      <c r="S6271" s="17" t="s">
        <v>38032</v>
      </c>
      <c r="T6271" s="18">
        <v>43033</v>
      </c>
      <c r="U6271" s="8">
        <v>0.1875</v>
      </c>
      <c r="V6271" s="8">
        <v>0.22916666666666666</v>
      </c>
      <c r="W6271" s="8" t="s">
        <v>1495</v>
      </c>
      <c r="X6271" s="8" t="s">
        <v>2169</v>
      </c>
      <c r="Y6271" s="8" t="s">
        <v>2430</v>
      </c>
      <c r="Z6271" s="17" t="s">
        <v>40591</v>
      </c>
      <c r="AA6271" s="8" t="s">
        <v>40592</v>
      </c>
      <c r="AB6271" s="8" t="s">
        <v>40593</v>
      </c>
    </row>
    <row r="6272" spans="1:28" hidden="1" x14ac:dyDescent="0.2">
      <c r="A6272" s="8" t="s">
        <v>40568</v>
      </c>
      <c r="B6272" s="8" t="s">
        <v>40569</v>
      </c>
      <c r="C6272" s="8" t="s">
        <v>45761</v>
      </c>
      <c r="D6272" s="8" t="s">
        <v>45762</v>
      </c>
      <c r="E6272" s="8" t="s">
        <v>205</v>
      </c>
      <c r="F6272" s="8" t="s">
        <v>204</v>
      </c>
      <c r="G6272" s="8" t="s">
        <v>205</v>
      </c>
      <c r="H6272" s="8" t="s">
        <v>204</v>
      </c>
      <c r="I6272" s="8" t="s">
        <v>39979</v>
      </c>
      <c r="J6272" s="8" t="s">
        <v>708</v>
      </c>
      <c r="K6272" s="8" t="s">
        <v>773</v>
      </c>
      <c r="L6272" s="8" t="s">
        <v>207</v>
      </c>
      <c r="M6272" s="8" t="s">
        <v>40570</v>
      </c>
      <c r="N6272" s="8" t="s">
        <v>10716</v>
      </c>
      <c r="O6272" s="8" t="s">
        <v>45791</v>
      </c>
      <c r="P6272" s="8" t="s">
        <v>776</v>
      </c>
      <c r="Q6272" s="8" t="s">
        <v>2818</v>
      </c>
      <c r="R6272" s="8" t="s">
        <v>36869</v>
      </c>
      <c r="S6272" s="17" t="s">
        <v>38032</v>
      </c>
      <c r="T6272" s="18">
        <v>43033</v>
      </c>
      <c r="U6272" s="8">
        <v>0.75</v>
      </c>
      <c r="V6272" s="8">
        <v>0.97916666666666663</v>
      </c>
      <c r="W6272" s="8" t="s">
        <v>2712</v>
      </c>
      <c r="X6272" s="8" t="s">
        <v>7504</v>
      </c>
      <c r="Y6272" s="8" t="s">
        <v>7505</v>
      </c>
      <c r="Z6272" s="17" t="s">
        <v>40571</v>
      </c>
      <c r="AA6272" s="8" t="s">
        <v>40572</v>
      </c>
      <c r="AB6272" s="8" t="s">
        <v>40573</v>
      </c>
    </row>
    <row r="6273" spans="1:28" hidden="1" x14ac:dyDescent="0.2">
      <c r="A6273" s="8" t="s">
        <v>40574</v>
      </c>
      <c r="B6273" s="8" t="s">
        <v>40575</v>
      </c>
      <c r="C6273" s="8" t="s">
        <v>45761</v>
      </c>
      <c r="D6273" s="8" t="s">
        <v>45762</v>
      </c>
      <c r="E6273" s="8" t="s">
        <v>205</v>
      </c>
      <c r="F6273" s="8" t="s">
        <v>204</v>
      </c>
      <c r="G6273" s="8" t="s">
        <v>205</v>
      </c>
      <c r="H6273" s="8" t="s">
        <v>204</v>
      </c>
      <c r="I6273" s="8" t="s">
        <v>39979</v>
      </c>
      <c r="J6273" s="8" t="s">
        <v>708</v>
      </c>
      <c r="K6273" s="8" t="s">
        <v>773</v>
      </c>
      <c r="L6273" s="8" t="s">
        <v>40570</v>
      </c>
      <c r="M6273" s="8" t="s">
        <v>10462</v>
      </c>
      <c r="N6273" s="8" t="s">
        <v>10716</v>
      </c>
      <c r="O6273" s="8" t="s">
        <v>45791</v>
      </c>
      <c r="P6273" s="8" t="s">
        <v>776</v>
      </c>
      <c r="Q6273" s="8" t="s">
        <v>2818</v>
      </c>
      <c r="R6273" s="8" t="s">
        <v>36869</v>
      </c>
      <c r="S6273" s="17" t="s">
        <v>38032</v>
      </c>
      <c r="T6273" s="18">
        <v>43033</v>
      </c>
      <c r="U6273" s="8">
        <v>0.97916666666666663</v>
      </c>
      <c r="V6273" s="8">
        <v>6.25E-2</v>
      </c>
      <c r="W6273" s="8" t="s">
        <v>1100</v>
      </c>
      <c r="X6273" s="8" t="s">
        <v>7489</v>
      </c>
      <c r="Y6273" s="8" t="s">
        <v>2430</v>
      </c>
      <c r="Z6273" s="17" t="s">
        <v>40576</v>
      </c>
      <c r="AA6273" s="8" t="s">
        <v>40577</v>
      </c>
      <c r="AB6273" s="8" t="s">
        <v>40578</v>
      </c>
    </row>
    <row r="6274" spans="1:28" hidden="1" x14ac:dyDescent="0.2">
      <c r="A6274" s="8" t="s">
        <v>40623</v>
      </c>
      <c r="B6274" s="8" t="s">
        <v>40624</v>
      </c>
      <c r="C6274" s="8" t="s">
        <v>45761</v>
      </c>
      <c r="D6274" s="8" t="s">
        <v>45762</v>
      </c>
      <c r="E6274" s="8" t="s">
        <v>215</v>
      </c>
      <c r="F6274" s="8" t="s">
        <v>204</v>
      </c>
      <c r="G6274" s="8" t="s">
        <v>215</v>
      </c>
      <c r="H6274" s="8" t="s">
        <v>204</v>
      </c>
      <c r="I6274" s="8" t="s">
        <v>39979</v>
      </c>
      <c r="J6274" s="8" t="s">
        <v>708</v>
      </c>
      <c r="K6274" s="8" t="s">
        <v>773</v>
      </c>
      <c r="L6274" s="8" t="s">
        <v>7561</v>
      </c>
      <c r="M6274" s="8" t="s">
        <v>7568</v>
      </c>
      <c r="N6274" s="8" t="s">
        <v>10716</v>
      </c>
      <c r="O6274" s="8" t="s">
        <v>45791</v>
      </c>
      <c r="P6274" s="8" t="s">
        <v>776</v>
      </c>
      <c r="Q6274" s="8" t="s">
        <v>2818</v>
      </c>
      <c r="R6274" s="8" t="s">
        <v>36869</v>
      </c>
      <c r="S6274" s="17" t="s">
        <v>38032</v>
      </c>
      <c r="T6274" s="18">
        <v>43034</v>
      </c>
      <c r="U6274" s="8">
        <v>4.1666666666666664E-2</v>
      </c>
      <c r="V6274" s="8">
        <v>0.125</v>
      </c>
      <c r="W6274" s="8" t="s">
        <v>1100</v>
      </c>
      <c r="X6274" s="8" t="s">
        <v>2169</v>
      </c>
      <c r="Y6274" s="8" t="s">
        <v>7534</v>
      </c>
      <c r="Z6274" s="17" t="s">
        <v>40625</v>
      </c>
      <c r="AA6274" s="8" t="s">
        <v>40626</v>
      </c>
      <c r="AB6274" s="8" t="s">
        <v>40627</v>
      </c>
    </row>
    <row r="6275" spans="1:28" hidden="1" x14ac:dyDescent="0.2">
      <c r="A6275" s="8" t="s">
        <v>40628</v>
      </c>
      <c r="B6275" s="8" t="s">
        <v>40629</v>
      </c>
      <c r="C6275" s="8" t="s">
        <v>45761</v>
      </c>
      <c r="D6275" s="8" t="s">
        <v>45762</v>
      </c>
      <c r="E6275" s="8" t="s">
        <v>215</v>
      </c>
      <c r="F6275" s="8" t="s">
        <v>204</v>
      </c>
      <c r="G6275" s="8" t="s">
        <v>215</v>
      </c>
      <c r="H6275" s="8" t="s">
        <v>204</v>
      </c>
      <c r="I6275" s="8" t="s">
        <v>39979</v>
      </c>
      <c r="J6275" s="8" t="s">
        <v>708</v>
      </c>
      <c r="K6275" s="8" t="s">
        <v>773</v>
      </c>
      <c r="L6275" s="8" t="s">
        <v>7568</v>
      </c>
      <c r="M6275" s="8" t="s">
        <v>7574</v>
      </c>
      <c r="N6275" s="8" t="s">
        <v>10716</v>
      </c>
      <c r="O6275" s="8" t="s">
        <v>45791</v>
      </c>
      <c r="P6275" s="8" t="s">
        <v>776</v>
      </c>
      <c r="Q6275" s="8" t="s">
        <v>2818</v>
      </c>
      <c r="R6275" s="8" t="s">
        <v>36869</v>
      </c>
      <c r="S6275" s="17" t="s">
        <v>38032</v>
      </c>
      <c r="T6275" s="18">
        <v>43034</v>
      </c>
      <c r="U6275" s="8">
        <v>0.125</v>
      </c>
      <c r="V6275" s="8">
        <v>0.22916666666666666</v>
      </c>
      <c r="W6275" s="8" t="s">
        <v>1387</v>
      </c>
      <c r="X6275" s="8" t="s">
        <v>2169</v>
      </c>
      <c r="Y6275" s="8" t="s">
        <v>40630</v>
      </c>
      <c r="Z6275" s="17" t="s">
        <v>40625</v>
      </c>
      <c r="AA6275" s="8" t="s">
        <v>40631</v>
      </c>
      <c r="AB6275" s="8" t="s">
        <v>40632</v>
      </c>
    </row>
    <row r="6276" spans="1:28" hidden="1" x14ac:dyDescent="0.2">
      <c r="A6276" s="8" t="s">
        <v>40594</v>
      </c>
      <c r="B6276" s="8" t="s">
        <v>40595</v>
      </c>
      <c r="C6276" s="8" t="s">
        <v>45761</v>
      </c>
      <c r="D6276" s="8" t="s">
        <v>45762</v>
      </c>
      <c r="E6276" s="8" t="s">
        <v>215</v>
      </c>
      <c r="F6276" s="8" t="s">
        <v>204</v>
      </c>
      <c r="G6276" s="8" t="s">
        <v>215</v>
      </c>
      <c r="H6276" s="8" t="s">
        <v>204</v>
      </c>
      <c r="I6276" s="8" t="s">
        <v>39979</v>
      </c>
      <c r="J6276" s="8" t="s">
        <v>708</v>
      </c>
      <c r="K6276" s="8" t="s">
        <v>773</v>
      </c>
      <c r="L6276" s="8" t="s">
        <v>217</v>
      </c>
      <c r="M6276" s="8" t="s">
        <v>7526</v>
      </c>
      <c r="N6276" s="8" t="s">
        <v>10716</v>
      </c>
      <c r="O6276" s="8" t="s">
        <v>45791</v>
      </c>
      <c r="P6276" s="8" t="s">
        <v>776</v>
      </c>
      <c r="Q6276" s="8" t="s">
        <v>2818</v>
      </c>
      <c r="R6276" s="8" t="s">
        <v>36869</v>
      </c>
      <c r="S6276" s="17" t="s">
        <v>38032</v>
      </c>
      <c r="T6276" s="18">
        <v>43034</v>
      </c>
      <c r="U6276" s="8">
        <v>0.75</v>
      </c>
      <c r="V6276" s="8">
        <v>0.79166666666666663</v>
      </c>
      <c r="W6276" s="8" t="s">
        <v>1495</v>
      </c>
      <c r="X6276" s="8" t="s">
        <v>2451</v>
      </c>
      <c r="Y6276" s="8" t="s">
        <v>2452</v>
      </c>
      <c r="Z6276" s="17" t="s">
        <v>40596</v>
      </c>
      <c r="AA6276" s="8" t="s">
        <v>40597</v>
      </c>
      <c r="AB6276" s="8" t="s">
        <v>40598</v>
      </c>
    </row>
    <row r="6277" spans="1:28" hidden="1" x14ac:dyDescent="0.2">
      <c r="A6277" s="8" t="s">
        <v>40599</v>
      </c>
      <c r="B6277" s="8" t="s">
        <v>40600</v>
      </c>
      <c r="C6277" s="8" t="s">
        <v>45761</v>
      </c>
      <c r="D6277" s="8" t="s">
        <v>45762</v>
      </c>
      <c r="E6277" s="8" t="s">
        <v>215</v>
      </c>
      <c r="F6277" s="8" t="s">
        <v>204</v>
      </c>
      <c r="G6277" s="8" t="s">
        <v>215</v>
      </c>
      <c r="H6277" s="8" t="s">
        <v>204</v>
      </c>
      <c r="I6277" s="8" t="s">
        <v>39979</v>
      </c>
      <c r="J6277" s="8" t="s">
        <v>708</v>
      </c>
      <c r="K6277" s="8" t="s">
        <v>773</v>
      </c>
      <c r="L6277" s="8" t="s">
        <v>7526</v>
      </c>
      <c r="M6277" s="8" t="s">
        <v>7532</v>
      </c>
      <c r="N6277" s="8" t="s">
        <v>10716</v>
      </c>
      <c r="O6277" s="8" t="s">
        <v>45791</v>
      </c>
      <c r="P6277" s="8" t="s">
        <v>776</v>
      </c>
      <c r="Q6277" s="8" t="s">
        <v>2818</v>
      </c>
      <c r="R6277" s="8" t="s">
        <v>36869</v>
      </c>
      <c r="S6277" s="17" t="s">
        <v>38032</v>
      </c>
      <c r="T6277" s="18">
        <v>43034</v>
      </c>
      <c r="U6277" s="8">
        <v>0.79166666666666663</v>
      </c>
      <c r="V6277" s="8">
        <v>0.875</v>
      </c>
      <c r="W6277" s="8" t="s">
        <v>1100</v>
      </c>
      <c r="X6277" s="8" t="s">
        <v>7533</v>
      </c>
      <c r="Y6277" s="8" t="s">
        <v>7534</v>
      </c>
      <c r="Z6277" s="17" t="s">
        <v>40601</v>
      </c>
      <c r="AA6277" s="8" t="s">
        <v>40602</v>
      </c>
      <c r="AB6277" s="8" t="s">
        <v>40603</v>
      </c>
    </row>
    <row r="6278" spans="1:28" hidden="1" x14ac:dyDescent="0.2">
      <c r="A6278" s="8" t="s">
        <v>40604</v>
      </c>
      <c r="B6278" s="8" t="s">
        <v>40605</v>
      </c>
      <c r="C6278" s="8" t="s">
        <v>45761</v>
      </c>
      <c r="D6278" s="8" t="s">
        <v>45762</v>
      </c>
      <c r="E6278" s="8" t="s">
        <v>215</v>
      </c>
      <c r="F6278" s="8" t="s">
        <v>204</v>
      </c>
      <c r="G6278" s="8" t="s">
        <v>215</v>
      </c>
      <c r="H6278" s="8" t="s">
        <v>204</v>
      </c>
      <c r="I6278" s="8" t="s">
        <v>39979</v>
      </c>
      <c r="J6278" s="8" t="s">
        <v>708</v>
      </c>
      <c r="K6278" s="8" t="s">
        <v>773</v>
      </c>
      <c r="L6278" s="8" t="s">
        <v>7532</v>
      </c>
      <c r="M6278" s="8" t="s">
        <v>25164</v>
      </c>
      <c r="N6278" s="8" t="s">
        <v>10716</v>
      </c>
      <c r="O6278" s="8" t="s">
        <v>45791</v>
      </c>
      <c r="P6278" s="8" t="s">
        <v>776</v>
      </c>
      <c r="Q6278" s="8" t="s">
        <v>2818</v>
      </c>
      <c r="R6278" s="8" t="s">
        <v>36869</v>
      </c>
      <c r="S6278" s="17" t="s">
        <v>38032</v>
      </c>
      <c r="T6278" s="18">
        <v>43034</v>
      </c>
      <c r="U6278" s="8">
        <v>0.875</v>
      </c>
      <c r="V6278" s="8">
        <v>0.91666666666666663</v>
      </c>
      <c r="W6278" s="8" t="s">
        <v>1495</v>
      </c>
      <c r="X6278" s="8" t="s">
        <v>7548</v>
      </c>
      <c r="Y6278" s="8" t="s">
        <v>7534</v>
      </c>
      <c r="Z6278" s="17" t="s">
        <v>40606</v>
      </c>
      <c r="AA6278" s="8" t="s">
        <v>40607</v>
      </c>
      <c r="AB6278" s="8" t="s">
        <v>40608</v>
      </c>
    </row>
    <row r="6279" spans="1:28" hidden="1" x14ac:dyDescent="0.2">
      <c r="A6279" s="8" t="s">
        <v>40609</v>
      </c>
      <c r="B6279" s="8" t="s">
        <v>40610</v>
      </c>
      <c r="C6279" s="8" t="s">
        <v>45761</v>
      </c>
      <c r="D6279" s="8" t="s">
        <v>45762</v>
      </c>
      <c r="E6279" s="8" t="s">
        <v>215</v>
      </c>
      <c r="F6279" s="8" t="s">
        <v>204</v>
      </c>
      <c r="G6279" s="8" t="s">
        <v>215</v>
      </c>
      <c r="H6279" s="8" t="s">
        <v>204</v>
      </c>
      <c r="I6279" s="8" t="s">
        <v>39979</v>
      </c>
      <c r="J6279" s="8" t="s">
        <v>708</v>
      </c>
      <c r="K6279" s="8" t="s">
        <v>773</v>
      </c>
      <c r="L6279" s="8" t="s">
        <v>25164</v>
      </c>
      <c r="M6279" s="8" t="s">
        <v>7547</v>
      </c>
      <c r="N6279" s="8" t="s">
        <v>10716</v>
      </c>
      <c r="O6279" s="8" t="s">
        <v>45791</v>
      </c>
      <c r="P6279" s="8" t="s">
        <v>776</v>
      </c>
      <c r="Q6279" s="8" t="s">
        <v>2818</v>
      </c>
      <c r="R6279" s="8" t="s">
        <v>36869</v>
      </c>
      <c r="S6279" s="17" t="s">
        <v>38032</v>
      </c>
      <c r="T6279" s="18">
        <v>43034</v>
      </c>
      <c r="U6279" s="8">
        <v>0.91666666666666663</v>
      </c>
      <c r="V6279" s="8">
        <v>0.9375</v>
      </c>
      <c r="W6279" s="8" t="s">
        <v>2155</v>
      </c>
      <c r="X6279" s="8" t="s">
        <v>7541</v>
      </c>
      <c r="Y6279" s="8" t="s">
        <v>7542</v>
      </c>
      <c r="Z6279" s="17" t="s">
        <v>40611</v>
      </c>
      <c r="AA6279" s="8" t="s">
        <v>40612</v>
      </c>
      <c r="AB6279" s="8" t="s">
        <v>40613</v>
      </c>
    </row>
    <row r="6280" spans="1:28" hidden="1" x14ac:dyDescent="0.2">
      <c r="A6280" s="8" t="s">
        <v>40614</v>
      </c>
      <c r="B6280" s="8" t="s">
        <v>40615</v>
      </c>
      <c r="C6280" s="8" t="s">
        <v>45761</v>
      </c>
      <c r="D6280" s="8" t="s">
        <v>45762</v>
      </c>
      <c r="E6280" s="8" t="s">
        <v>215</v>
      </c>
      <c r="F6280" s="8" t="s">
        <v>204</v>
      </c>
      <c r="G6280" s="8" t="s">
        <v>215</v>
      </c>
      <c r="H6280" s="8" t="s">
        <v>204</v>
      </c>
      <c r="I6280" s="8" t="s">
        <v>39979</v>
      </c>
      <c r="J6280" s="8" t="s">
        <v>708</v>
      </c>
      <c r="K6280" s="8" t="s">
        <v>773</v>
      </c>
      <c r="L6280" s="8" t="s">
        <v>7547</v>
      </c>
      <c r="M6280" s="8" t="s">
        <v>7554</v>
      </c>
      <c r="N6280" s="8" t="s">
        <v>10716</v>
      </c>
      <c r="O6280" s="8" t="s">
        <v>45791</v>
      </c>
      <c r="P6280" s="8" t="s">
        <v>776</v>
      </c>
      <c r="Q6280" s="8" t="s">
        <v>2818</v>
      </c>
      <c r="R6280" s="8" t="s">
        <v>36869</v>
      </c>
      <c r="S6280" s="17" t="s">
        <v>38032</v>
      </c>
      <c r="T6280" s="18">
        <v>43034</v>
      </c>
      <c r="U6280" s="8">
        <v>0.9375</v>
      </c>
      <c r="V6280" s="8">
        <v>0.95833333333333337</v>
      </c>
      <c r="W6280" s="8" t="s">
        <v>2155</v>
      </c>
      <c r="X6280" s="8" t="s">
        <v>7555</v>
      </c>
      <c r="Y6280" s="8" t="s">
        <v>7505</v>
      </c>
      <c r="Z6280" s="17" t="s">
        <v>40611</v>
      </c>
      <c r="AA6280" s="8" t="s">
        <v>40616</v>
      </c>
      <c r="AB6280" s="8" t="s">
        <v>40617</v>
      </c>
    </row>
    <row r="6281" spans="1:28" hidden="1" x14ac:dyDescent="0.2">
      <c r="A6281" s="8" t="s">
        <v>40618</v>
      </c>
      <c r="B6281" s="8" t="s">
        <v>40619</v>
      </c>
      <c r="C6281" s="8" t="s">
        <v>45761</v>
      </c>
      <c r="D6281" s="8" t="s">
        <v>45762</v>
      </c>
      <c r="E6281" s="8" t="s">
        <v>215</v>
      </c>
      <c r="F6281" s="8" t="s">
        <v>204</v>
      </c>
      <c r="G6281" s="8" t="s">
        <v>215</v>
      </c>
      <c r="H6281" s="8" t="s">
        <v>204</v>
      </c>
      <c r="I6281" s="8" t="s">
        <v>39979</v>
      </c>
      <c r="J6281" s="8" t="s">
        <v>708</v>
      </c>
      <c r="K6281" s="8" t="s">
        <v>773</v>
      </c>
      <c r="L6281" s="8" t="s">
        <v>7554</v>
      </c>
      <c r="M6281" s="8" t="s">
        <v>7561</v>
      </c>
      <c r="N6281" s="8" t="s">
        <v>10716</v>
      </c>
      <c r="O6281" s="8" t="s">
        <v>45791</v>
      </c>
      <c r="P6281" s="8" t="s">
        <v>776</v>
      </c>
      <c r="Q6281" s="8" t="s">
        <v>2818</v>
      </c>
      <c r="R6281" s="8" t="s">
        <v>36869</v>
      </c>
      <c r="S6281" s="17" t="s">
        <v>38032</v>
      </c>
      <c r="T6281" s="18">
        <v>43034</v>
      </c>
      <c r="U6281" s="8">
        <v>0.95833333333333337</v>
      </c>
      <c r="V6281" s="8">
        <v>4.1666666666666664E-2</v>
      </c>
      <c r="W6281" s="8" t="s">
        <v>1100</v>
      </c>
      <c r="X6281" s="8" t="s">
        <v>7562</v>
      </c>
      <c r="Y6281" s="8" t="s">
        <v>7505</v>
      </c>
      <c r="Z6281" s="17" t="s">
        <v>40620</v>
      </c>
      <c r="AA6281" s="8" t="s">
        <v>40621</v>
      </c>
      <c r="AB6281" s="8" t="s">
        <v>40622</v>
      </c>
    </row>
    <row r="6282" spans="1:28" hidden="1" x14ac:dyDescent="0.2">
      <c r="A6282" s="8" t="s">
        <v>40675</v>
      </c>
      <c r="B6282" s="8" t="s">
        <v>40676</v>
      </c>
      <c r="C6282" s="8" t="s">
        <v>45761</v>
      </c>
      <c r="D6282" s="8" t="s">
        <v>45762</v>
      </c>
      <c r="E6282" s="8" t="s">
        <v>225</v>
      </c>
      <c r="F6282" s="8" t="s">
        <v>204</v>
      </c>
      <c r="G6282" s="8" t="s">
        <v>225</v>
      </c>
      <c r="H6282" s="8" t="s">
        <v>204</v>
      </c>
      <c r="I6282" s="8" t="s">
        <v>39979</v>
      </c>
      <c r="J6282" s="8" t="s">
        <v>708</v>
      </c>
      <c r="K6282" s="8" t="s">
        <v>773</v>
      </c>
      <c r="L6282" s="8" t="s">
        <v>7601</v>
      </c>
      <c r="M6282" s="8" t="s">
        <v>40677</v>
      </c>
      <c r="N6282" s="8" t="s">
        <v>10716</v>
      </c>
      <c r="O6282" s="8" t="s">
        <v>45791</v>
      </c>
      <c r="P6282" s="8" t="s">
        <v>776</v>
      </c>
      <c r="Q6282" s="8" t="s">
        <v>2818</v>
      </c>
      <c r="R6282" s="8" t="s">
        <v>36869</v>
      </c>
      <c r="S6282" s="17" t="s">
        <v>38032</v>
      </c>
      <c r="T6282" s="18">
        <v>43035</v>
      </c>
      <c r="U6282" s="8">
        <v>0</v>
      </c>
      <c r="V6282" s="8">
        <v>0.125</v>
      </c>
      <c r="W6282" s="8" t="s">
        <v>1283</v>
      </c>
      <c r="X6282" s="8" t="s">
        <v>7580</v>
      </c>
      <c r="Y6282" s="8" t="s">
        <v>7581</v>
      </c>
      <c r="Z6282" s="17" t="s">
        <v>40678</v>
      </c>
      <c r="AA6282" s="8" t="s">
        <v>40679</v>
      </c>
      <c r="AB6282" s="8" t="s">
        <v>40680</v>
      </c>
    </row>
    <row r="6283" spans="1:28" hidden="1" x14ac:dyDescent="0.2">
      <c r="A6283" s="8" t="s">
        <v>40681</v>
      </c>
      <c r="B6283" s="8" t="s">
        <v>40682</v>
      </c>
      <c r="C6283" s="8" t="s">
        <v>45761</v>
      </c>
      <c r="D6283" s="8" t="s">
        <v>45762</v>
      </c>
      <c r="E6283" s="8" t="s">
        <v>225</v>
      </c>
      <c r="F6283" s="8" t="s">
        <v>204</v>
      </c>
      <c r="G6283" s="8" t="s">
        <v>225</v>
      </c>
      <c r="H6283" s="8" t="s">
        <v>204</v>
      </c>
      <c r="I6283" s="8" t="s">
        <v>39979</v>
      </c>
      <c r="J6283" s="8" t="s">
        <v>708</v>
      </c>
      <c r="K6283" s="8" t="s">
        <v>773</v>
      </c>
      <c r="L6283" s="8" t="s">
        <v>40677</v>
      </c>
      <c r="M6283" s="8" t="s">
        <v>7645</v>
      </c>
      <c r="N6283" s="8" t="s">
        <v>10716</v>
      </c>
      <c r="O6283" s="8" t="s">
        <v>45791</v>
      </c>
      <c r="P6283" s="8" t="s">
        <v>776</v>
      </c>
      <c r="Q6283" s="8" t="s">
        <v>2818</v>
      </c>
      <c r="R6283" s="8" t="s">
        <v>36869</v>
      </c>
      <c r="S6283" s="17" t="s">
        <v>38032</v>
      </c>
      <c r="T6283" s="18">
        <v>43035</v>
      </c>
      <c r="U6283" s="8">
        <v>0.125</v>
      </c>
      <c r="V6283" s="8">
        <v>0.1875</v>
      </c>
      <c r="W6283" s="8" t="s">
        <v>2170</v>
      </c>
      <c r="X6283" s="8" t="s">
        <v>7639</v>
      </c>
      <c r="Y6283" s="8" t="s">
        <v>2467</v>
      </c>
      <c r="Z6283" s="17" t="s">
        <v>40683</v>
      </c>
      <c r="AA6283" s="8" t="s">
        <v>40684</v>
      </c>
      <c r="AB6283" s="8" t="s">
        <v>40685</v>
      </c>
    </row>
    <row r="6284" spans="1:28" hidden="1" x14ac:dyDescent="0.2">
      <c r="A6284" s="8" t="s">
        <v>40686</v>
      </c>
      <c r="B6284" s="8" t="s">
        <v>40687</v>
      </c>
      <c r="C6284" s="8" t="s">
        <v>45761</v>
      </c>
      <c r="D6284" s="8" t="s">
        <v>45762</v>
      </c>
      <c r="E6284" s="8" t="s">
        <v>225</v>
      </c>
      <c r="F6284" s="8" t="s">
        <v>204</v>
      </c>
      <c r="G6284" s="8" t="s">
        <v>225</v>
      </c>
      <c r="H6284" s="8" t="s">
        <v>204</v>
      </c>
      <c r="I6284" s="8" t="s">
        <v>39979</v>
      </c>
      <c r="J6284" s="8" t="s">
        <v>708</v>
      </c>
      <c r="K6284" s="8" t="s">
        <v>773</v>
      </c>
      <c r="L6284" s="8" t="s">
        <v>7645</v>
      </c>
      <c r="M6284" s="8" t="s">
        <v>7652</v>
      </c>
      <c r="N6284" s="8" t="s">
        <v>10716</v>
      </c>
      <c r="O6284" s="8" t="s">
        <v>45791</v>
      </c>
      <c r="P6284" s="8" t="s">
        <v>776</v>
      </c>
      <c r="Q6284" s="8" t="s">
        <v>2818</v>
      </c>
      <c r="R6284" s="8" t="s">
        <v>36869</v>
      </c>
      <c r="S6284" s="17" t="s">
        <v>38032</v>
      </c>
      <c r="T6284" s="18">
        <v>43035</v>
      </c>
      <c r="U6284" s="8">
        <v>0.1875</v>
      </c>
      <c r="V6284" s="8">
        <v>0.20833333333333334</v>
      </c>
      <c r="W6284" s="8" t="s">
        <v>2155</v>
      </c>
      <c r="X6284" s="8" t="s">
        <v>7646</v>
      </c>
      <c r="Y6284" s="8" t="s">
        <v>2467</v>
      </c>
      <c r="Z6284" s="17" t="s">
        <v>40688</v>
      </c>
      <c r="AA6284" s="8" t="s">
        <v>40689</v>
      </c>
      <c r="AB6284" s="8" t="s">
        <v>40690</v>
      </c>
    </row>
    <row r="6285" spans="1:28" hidden="1" x14ac:dyDescent="0.2">
      <c r="A6285" s="8" t="s">
        <v>40691</v>
      </c>
      <c r="B6285" s="8" t="s">
        <v>40692</v>
      </c>
      <c r="C6285" s="8" t="s">
        <v>45761</v>
      </c>
      <c r="D6285" s="8" t="s">
        <v>45762</v>
      </c>
      <c r="E6285" s="8" t="s">
        <v>225</v>
      </c>
      <c r="F6285" s="8" t="s">
        <v>204</v>
      </c>
      <c r="G6285" s="8" t="s">
        <v>225</v>
      </c>
      <c r="H6285" s="8" t="s">
        <v>204</v>
      </c>
      <c r="I6285" s="8" t="s">
        <v>39979</v>
      </c>
      <c r="J6285" s="8" t="s">
        <v>708</v>
      </c>
      <c r="K6285" s="8" t="s">
        <v>773</v>
      </c>
      <c r="L6285" s="8" t="s">
        <v>7652</v>
      </c>
      <c r="M6285" s="8" t="s">
        <v>7659</v>
      </c>
      <c r="N6285" s="8" t="s">
        <v>10716</v>
      </c>
      <c r="O6285" s="8" t="s">
        <v>45791</v>
      </c>
      <c r="P6285" s="8" t="s">
        <v>776</v>
      </c>
      <c r="Q6285" s="8" t="s">
        <v>2818</v>
      </c>
      <c r="R6285" s="8" t="s">
        <v>36869</v>
      </c>
      <c r="S6285" s="17" t="s">
        <v>38032</v>
      </c>
      <c r="T6285" s="18">
        <v>43035</v>
      </c>
      <c r="U6285" s="8">
        <v>0.20833333333333334</v>
      </c>
      <c r="V6285" s="8">
        <v>0.22916666666666666</v>
      </c>
      <c r="W6285" s="8" t="s">
        <v>2155</v>
      </c>
      <c r="X6285" s="8" t="s">
        <v>7660</v>
      </c>
      <c r="Y6285" s="8" t="s">
        <v>2664</v>
      </c>
      <c r="Z6285" s="17" t="s">
        <v>40693</v>
      </c>
      <c r="AA6285" s="8" t="s">
        <v>40694</v>
      </c>
      <c r="AB6285" s="8" t="s">
        <v>40695</v>
      </c>
    </row>
    <row r="6286" spans="1:28" hidden="1" x14ac:dyDescent="0.2">
      <c r="A6286" s="8" t="s">
        <v>40633</v>
      </c>
      <c r="B6286" s="8" t="s">
        <v>40634</v>
      </c>
      <c r="C6286" s="8" t="s">
        <v>45761</v>
      </c>
      <c r="D6286" s="8" t="s">
        <v>45762</v>
      </c>
      <c r="E6286" s="8" t="s">
        <v>225</v>
      </c>
      <c r="F6286" s="8" t="s">
        <v>204</v>
      </c>
      <c r="G6286" s="8" t="s">
        <v>225</v>
      </c>
      <c r="H6286" s="8" t="s">
        <v>204</v>
      </c>
      <c r="I6286" s="8" t="s">
        <v>39979</v>
      </c>
      <c r="J6286" s="8" t="s">
        <v>708</v>
      </c>
      <c r="K6286" s="8" t="s">
        <v>773</v>
      </c>
      <c r="L6286" s="8" t="s">
        <v>227</v>
      </c>
      <c r="M6286" s="8" t="s">
        <v>40635</v>
      </c>
      <c r="N6286" s="8" t="s">
        <v>10716</v>
      </c>
      <c r="O6286" s="8" t="s">
        <v>45791</v>
      </c>
      <c r="P6286" s="8" t="s">
        <v>776</v>
      </c>
      <c r="Q6286" s="8" t="s">
        <v>2818</v>
      </c>
      <c r="R6286" s="8" t="s">
        <v>36869</v>
      </c>
      <c r="S6286" s="17" t="s">
        <v>38032</v>
      </c>
      <c r="T6286" s="18">
        <v>43035</v>
      </c>
      <c r="U6286" s="8">
        <v>0.75</v>
      </c>
      <c r="V6286" s="8">
        <v>0.77083333333333337</v>
      </c>
      <c r="W6286" s="8" t="s">
        <v>2155</v>
      </c>
      <c r="X6286" s="8" t="s">
        <v>7618</v>
      </c>
      <c r="Y6286" s="8" t="s">
        <v>7581</v>
      </c>
      <c r="Z6286" s="17" t="s">
        <v>40636</v>
      </c>
      <c r="AA6286" s="8" t="s">
        <v>40637</v>
      </c>
      <c r="AB6286" s="8" t="s">
        <v>40638</v>
      </c>
    </row>
    <row r="6287" spans="1:28" hidden="1" x14ac:dyDescent="0.2">
      <c r="A6287" s="8" t="s">
        <v>40639</v>
      </c>
      <c r="B6287" s="8" t="s">
        <v>40640</v>
      </c>
      <c r="C6287" s="8" t="s">
        <v>45761</v>
      </c>
      <c r="D6287" s="8" t="s">
        <v>45762</v>
      </c>
      <c r="E6287" s="8" t="s">
        <v>225</v>
      </c>
      <c r="F6287" s="8" t="s">
        <v>204</v>
      </c>
      <c r="G6287" s="8" t="s">
        <v>225</v>
      </c>
      <c r="H6287" s="8" t="s">
        <v>204</v>
      </c>
      <c r="I6287" s="8" t="s">
        <v>39979</v>
      </c>
      <c r="J6287" s="8" t="s">
        <v>708</v>
      </c>
      <c r="K6287" s="8" t="s">
        <v>773</v>
      </c>
      <c r="L6287" s="8" t="s">
        <v>40635</v>
      </c>
      <c r="M6287" s="8" t="s">
        <v>25191</v>
      </c>
      <c r="N6287" s="8" t="s">
        <v>10716</v>
      </c>
      <c r="O6287" s="8" t="s">
        <v>45791</v>
      </c>
      <c r="P6287" s="8" t="s">
        <v>776</v>
      </c>
      <c r="Q6287" s="8" t="s">
        <v>2818</v>
      </c>
      <c r="R6287" s="8" t="s">
        <v>36869</v>
      </c>
      <c r="S6287" s="17" t="s">
        <v>38032</v>
      </c>
      <c r="T6287" s="18">
        <v>43035</v>
      </c>
      <c r="U6287" s="8">
        <v>0.77083333333333337</v>
      </c>
      <c r="V6287" s="8">
        <v>0.79166666666666663</v>
      </c>
      <c r="W6287" s="8" t="s">
        <v>2155</v>
      </c>
      <c r="X6287" s="8" t="s">
        <v>7595</v>
      </c>
      <c r="Y6287" s="8" t="s">
        <v>7581</v>
      </c>
      <c r="Z6287" s="17" t="s">
        <v>40641</v>
      </c>
      <c r="AA6287" s="8" t="s">
        <v>40642</v>
      </c>
      <c r="AB6287" s="8" t="s">
        <v>40643</v>
      </c>
    </row>
    <row r="6288" spans="1:28" hidden="1" x14ac:dyDescent="0.2">
      <c r="A6288" s="8" t="s">
        <v>40644</v>
      </c>
      <c r="B6288" s="8" t="s">
        <v>40645</v>
      </c>
      <c r="C6288" s="8" t="s">
        <v>45761</v>
      </c>
      <c r="D6288" s="8" t="s">
        <v>45762</v>
      </c>
      <c r="E6288" s="8" t="s">
        <v>225</v>
      </c>
      <c r="F6288" s="8" t="s">
        <v>204</v>
      </c>
      <c r="G6288" s="8" t="s">
        <v>225</v>
      </c>
      <c r="H6288" s="8" t="s">
        <v>204</v>
      </c>
      <c r="I6288" s="8" t="s">
        <v>39979</v>
      </c>
      <c r="J6288" s="8" t="s">
        <v>708</v>
      </c>
      <c r="K6288" s="8" t="s">
        <v>773</v>
      </c>
      <c r="L6288" s="8" t="s">
        <v>25191</v>
      </c>
      <c r="M6288" s="8" t="s">
        <v>34408</v>
      </c>
      <c r="N6288" s="8" t="s">
        <v>10716</v>
      </c>
      <c r="O6288" s="8" t="s">
        <v>45791</v>
      </c>
      <c r="P6288" s="8" t="s">
        <v>776</v>
      </c>
      <c r="Q6288" s="8" t="s">
        <v>2818</v>
      </c>
      <c r="R6288" s="8" t="s">
        <v>36869</v>
      </c>
      <c r="S6288" s="17" t="s">
        <v>38032</v>
      </c>
      <c r="T6288" s="18">
        <v>43035</v>
      </c>
      <c r="U6288" s="8">
        <v>0.79166666666666663</v>
      </c>
      <c r="V6288" s="8">
        <v>0.83333333333333337</v>
      </c>
      <c r="W6288" s="8" t="s">
        <v>1495</v>
      </c>
      <c r="X6288" s="8" t="s">
        <v>7610</v>
      </c>
      <c r="Y6288" s="8" t="s">
        <v>7581</v>
      </c>
      <c r="Z6288" s="17" t="s">
        <v>40646</v>
      </c>
      <c r="AA6288" s="8" t="s">
        <v>40647</v>
      </c>
      <c r="AB6288" s="8" t="s">
        <v>40648</v>
      </c>
    </row>
    <row r="6289" spans="1:28" hidden="1" x14ac:dyDescent="0.2">
      <c r="A6289" s="8" t="s">
        <v>40649</v>
      </c>
      <c r="B6289" s="8" t="s">
        <v>40650</v>
      </c>
      <c r="C6289" s="8" t="s">
        <v>45761</v>
      </c>
      <c r="D6289" s="8" t="s">
        <v>45762</v>
      </c>
      <c r="E6289" s="8" t="s">
        <v>225</v>
      </c>
      <c r="F6289" s="8" t="s">
        <v>204</v>
      </c>
      <c r="G6289" s="8" t="s">
        <v>225</v>
      </c>
      <c r="H6289" s="8" t="s">
        <v>204</v>
      </c>
      <c r="I6289" s="8" t="s">
        <v>39979</v>
      </c>
      <c r="J6289" s="8" t="s">
        <v>708</v>
      </c>
      <c r="K6289" s="8" t="s">
        <v>773</v>
      </c>
      <c r="L6289" s="8" t="s">
        <v>34408</v>
      </c>
      <c r="M6289" s="8" t="s">
        <v>40651</v>
      </c>
      <c r="N6289" s="8" t="s">
        <v>10716</v>
      </c>
      <c r="O6289" s="8" t="s">
        <v>45791</v>
      </c>
      <c r="P6289" s="8" t="s">
        <v>776</v>
      </c>
      <c r="Q6289" s="8" t="s">
        <v>2818</v>
      </c>
      <c r="R6289" s="8" t="s">
        <v>36869</v>
      </c>
      <c r="S6289" s="17" t="s">
        <v>38032</v>
      </c>
      <c r="T6289" s="18">
        <v>43035</v>
      </c>
      <c r="U6289" s="8">
        <v>0.83333333333333337</v>
      </c>
      <c r="V6289" s="8">
        <v>0.85416666666666663</v>
      </c>
      <c r="W6289" s="8" t="s">
        <v>2155</v>
      </c>
      <c r="X6289" s="8" t="s">
        <v>7602</v>
      </c>
      <c r="Y6289" s="8" t="s">
        <v>7581</v>
      </c>
      <c r="Z6289" s="17" t="s">
        <v>40652</v>
      </c>
      <c r="AA6289" s="8" t="s">
        <v>40653</v>
      </c>
      <c r="AB6289" s="8" t="s">
        <v>40654</v>
      </c>
    </row>
    <row r="6290" spans="1:28" hidden="1" x14ac:dyDescent="0.2">
      <c r="A6290" s="8" t="s">
        <v>40655</v>
      </c>
      <c r="B6290" s="8" t="s">
        <v>40656</v>
      </c>
      <c r="C6290" s="8" t="s">
        <v>45761</v>
      </c>
      <c r="D6290" s="8" t="s">
        <v>45762</v>
      </c>
      <c r="E6290" s="8" t="s">
        <v>225</v>
      </c>
      <c r="F6290" s="8" t="s">
        <v>204</v>
      </c>
      <c r="G6290" s="8" t="s">
        <v>225</v>
      </c>
      <c r="H6290" s="8" t="s">
        <v>204</v>
      </c>
      <c r="I6290" s="8" t="s">
        <v>39979</v>
      </c>
      <c r="J6290" s="8" t="s">
        <v>708</v>
      </c>
      <c r="K6290" s="8" t="s">
        <v>773</v>
      </c>
      <c r="L6290" s="8" t="s">
        <v>40651</v>
      </c>
      <c r="M6290" s="8" t="s">
        <v>7579</v>
      </c>
      <c r="N6290" s="8" t="s">
        <v>10716</v>
      </c>
      <c r="O6290" s="8" t="s">
        <v>45791</v>
      </c>
      <c r="P6290" s="8" t="s">
        <v>776</v>
      </c>
      <c r="Q6290" s="8" t="s">
        <v>2818</v>
      </c>
      <c r="R6290" s="8" t="s">
        <v>36869</v>
      </c>
      <c r="S6290" s="17" t="s">
        <v>38032</v>
      </c>
      <c r="T6290" s="18">
        <v>43035</v>
      </c>
      <c r="U6290" s="8">
        <v>0.85416666666666663</v>
      </c>
      <c r="V6290" s="8">
        <v>0.875</v>
      </c>
      <c r="W6290" s="8" t="s">
        <v>2155</v>
      </c>
      <c r="X6290" s="8" t="s">
        <v>7625</v>
      </c>
      <c r="Y6290" s="8" t="s">
        <v>7581</v>
      </c>
      <c r="Z6290" s="17" t="s">
        <v>40657</v>
      </c>
      <c r="AA6290" s="8" t="s">
        <v>40658</v>
      </c>
      <c r="AB6290" s="8" t="s">
        <v>40659</v>
      </c>
    </row>
    <row r="6291" spans="1:28" hidden="1" x14ac:dyDescent="0.2">
      <c r="A6291" s="8" t="s">
        <v>40660</v>
      </c>
      <c r="B6291" s="8" t="s">
        <v>40661</v>
      </c>
      <c r="C6291" s="8" t="s">
        <v>45761</v>
      </c>
      <c r="D6291" s="8" t="s">
        <v>45762</v>
      </c>
      <c r="E6291" s="8" t="s">
        <v>225</v>
      </c>
      <c r="F6291" s="8" t="s">
        <v>204</v>
      </c>
      <c r="G6291" s="8" t="s">
        <v>225</v>
      </c>
      <c r="H6291" s="8" t="s">
        <v>204</v>
      </c>
      <c r="I6291" s="8" t="s">
        <v>39979</v>
      </c>
      <c r="J6291" s="8" t="s">
        <v>708</v>
      </c>
      <c r="K6291" s="8" t="s">
        <v>773</v>
      </c>
      <c r="L6291" s="8" t="s">
        <v>7579</v>
      </c>
      <c r="M6291" s="8" t="s">
        <v>7587</v>
      </c>
      <c r="N6291" s="8" t="s">
        <v>10716</v>
      </c>
      <c r="O6291" s="8" t="s">
        <v>45791</v>
      </c>
      <c r="P6291" s="8" t="s">
        <v>776</v>
      </c>
      <c r="Q6291" s="8" t="s">
        <v>2818</v>
      </c>
      <c r="R6291" s="8" t="s">
        <v>36869</v>
      </c>
      <c r="S6291" s="17" t="s">
        <v>38032</v>
      </c>
      <c r="T6291" s="18">
        <v>43035</v>
      </c>
      <c r="U6291" s="8">
        <v>0.875</v>
      </c>
      <c r="V6291" s="8">
        <v>0.95833333333333337</v>
      </c>
      <c r="W6291" s="8" t="s">
        <v>1100</v>
      </c>
      <c r="X6291" s="8" t="s">
        <v>7588</v>
      </c>
      <c r="Y6291" s="8" t="s">
        <v>7581</v>
      </c>
      <c r="Z6291" s="17" t="s">
        <v>40662</v>
      </c>
      <c r="AA6291" s="8" t="s">
        <v>40663</v>
      </c>
      <c r="AB6291" s="8" t="s">
        <v>40664</v>
      </c>
    </row>
    <row r="6292" spans="1:28" hidden="1" x14ac:dyDescent="0.2">
      <c r="A6292" s="8" t="s">
        <v>40665</v>
      </c>
      <c r="B6292" s="8" t="s">
        <v>40666</v>
      </c>
      <c r="C6292" s="8" t="s">
        <v>45761</v>
      </c>
      <c r="D6292" s="8" t="s">
        <v>45762</v>
      </c>
      <c r="E6292" s="8" t="s">
        <v>225</v>
      </c>
      <c r="F6292" s="8" t="s">
        <v>204</v>
      </c>
      <c r="G6292" s="8" t="s">
        <v>225</v>
      </c>
      <c r="H6292" s="8" t="s">
        <v>204</v>
      </c>
      <c r="I6292" s="8" t="s">
        <v>39979</v>
      </c>
      <c r="J6292" s="8" t="s">
        <v>708</v>
      </c>
      <c r="K6292" s="8" t="s">
        <v>773</v>
      </c>
      <c r="L6292" s="8" t="s">
        <v>7587</v>
      </c>
      <c r="M6292" s="8" t="s">
        <v>7594</v>
      </c>
      <c r="N6292" s="8" t="s">
        <v>10716</v>
      </c>
      <c r="O6292" s="8" t="s">
        <v>45791</v>
      </c>
      <c r="P6292" s="8" t="s">
        <v>776</v>
      </c>
      <c r="Q6292" s="8" t="s">
        <v>2818</v>
      </c>
      <c r="R6292" s="8" t="s">
        <v>36869</v>
      </c>
      <c r="S6292" s="17" t="s">
        <v>38032</v>
      </c>
      <c r="T6292" s="18">
        <v>43035</v>
      </c>
      <c r="U6292" s="8">
        <v>0.95833333333333337</v>
      </c>
      <c r="V6292" s="8">
        <v>0.97916666666666663</v>
      </c>
      <c r="W6292" s="8" t="s">
        <v>2155</v>
      </c>
      <c r="X6292" s="8" t="s">
        <v>7632</v>
      </c>
      <c r="Y6292" s="8" t="s">
        <v>2467</v>
      </c>
      <c r="Z6292" s="17" t="s">
        <v>40667</v>
      </c>
      <c r="AA6292" s="8" t="s">
        <v>40668</v>
      </c>
      <c r="AB6292" s="8" t="s">
        <v>40669</v>
      </c>
    </row>
    <row r="6293" spans="1:28" hidden="1" x14ac:dyDescent="0.2">
      <c r="A6293" s="8" t="s">
        <v>40670</v>
      </c>
      <c r="B6293" s="8" t="s">
        <v>40671</v>
      </c>
      <c r="C6293" s="8" t="s">
        <v>45761</v>
      </c>
      <c r="D6293" s="8" t="s">
        <v>45762</v>
      </c>
      <c r="E6293" s="8" t="s">
        <v>225</v>
      </c>
      <c r="F6293" s="8" t="s">
        <v>204</v>
      </c>
      <c r="G6293" s="8" t="s">
        <v>225</v>
      </c>
      <c r="H6293" s="8" t="s">
        <v>204</v>
      </c>
      <c r="I6293" s="8" t="s">
        <v>39979</v>
      </c>
      <c r="J6293" s="8" t="s">
        <v>708</v>
      </c>
      <c r="K6293" s="8" t="s">
        <v>773</v>
      </c>
      <c r="L6293" s="8" t="s">
        <v>7594</v>
      </c>
      <c r="M6293" s="8" t="s">
        <v>7601</v>
      </c>
      <c r="N6293" s="8" t="s">
        <v>10716</v>
      </c>
      <c r="O6293" s="8" t="s">
        <v>45791</v>
      </c>
      <c r="P6293" s="8" t="s">
        <v>776</v>
      </c>
      <c r="Q6293" s="8" t="s">
        <v>2818</v>
      </c>
      <c r="R6293" s="8" t="s">
        <v>36869</v>
      </c>
      <c r="S6293" s="17" t="s">
        <v>38032</v>
      </c>
      <c r="T6293" s="18">
        <v>43035</v>
      </c>
      <c r="U6293" s="8">
        <v>0.97916666666666663</v>
      </c>
      <c r="V6293" s="8">
        <v>0</v>
      </c>
      <c r="W6293" s="8" t="s">
        <v>2155</v>
      </c>
      <c r="X6293" s="8" t="s">
        <v>7653</v>
      </c>
      <c r="Y6293" s="8" t="s">
        <v>7581</v>
      </c>
      <c r="Z6293" s="17" t="s">
        <v>40672</v>
      </c>
      <c r="AA6293" s="8" t="s">
        <v>40673</v>
      </c>
      <c r="AB6293" s="8" t="s">
        <v>40674</v>
      </c>
    </row>
    <row r="6294" spans="1:28" hidden="1" x14ac:dyDescent="0.2">
      <c r="A6294" s="8" t="s">
        <v>40718</v>
      </c>
      <c r="B6294" s="8" t="s">
        <v>40719</v>
      </c>
      <c r="C6294" s="8" t="s">
        <v>45761</v>
      </c>
      <c r="D6294" s="8" t="s">
        <v>45762</v>
      </c>
      <c r="E6294" s="8" t="s">
        <v>235</v>
      </c>
      <c r="F6294" s="8" t="s">
        <v>204</v>
      </c>
      <c r="G6294" s="8" t="s">
        <v>235</v>
      </c>
      <c r="H6294" s="8" t="s">
        <v>204</v>
      </c>
      <c r="I6294" s="8" t="s">
        <v>39979</v>
      </c>
      <c r="J6294" s="8" t="s">
        <v>708</v>
      </c>
      <c r="K6294" s="8" t="s">
        <v>773</v>
      </c>
      <c r="L6294" s="8" t="s">
        <v>20802</v>
      </c>
      <c r="M6294" s="8" t="s">
        <v>7685</v>
      </c>
      <c r="N6294" s="8" t="s">
        <v>10716</v>
      </c>
      <c r="O6294" s="8" t="s">
        <v>45791</v>
      </c>
      <c r="P6294" s="8" t="s">
        <v>776</v>
      </c>
      <c r="Q6294" s="8" t="s">
        <v>2818</v>
      </c>
      <c r="R6294" s="8" t="s">
        <v>36869</v>
      </c>
      <c r="S6294" s="17" t="s">
        <v>38032</v>
      </c>
      <c r="T6294" s="18">
        <v>43036</v>
      </c>
      <c r="U6294" s="8">
        <v>0</v>
      </c>
      <c r="V6294" s="8">
        <v>4.1666666666666664E-2</v>
      </c>
      <c r="W6294" s="8" t="s">
        <v>1495</v>
      </c>
      <c r="X6294" s="8" t="s">
        <v>7701</v>
      </c>
      <c r="Y6294" s="8" t="s">
        <v>7674</v>
      </c>
      <c r="Z6294" s="17" t="s">
        <v>40720</v>
      </c>
      <c r="AA6294" s="8" t="s">
        <v>40721</v>
      </c>
      <c r="AB6294" s="8" t="s">
        <v>40722</v>
      </c>
    </row>
    <row r="6295" spans="1:28" hidden="1" x14ac:dyDescent="0.2">
      <c r="A6295" s="8" t="s">
        <v>40723</v>
      </c>
      <c r="B6295" s="8" t="s">
        <v>40724</v>
      </c>
      <c r="C6295" s="8" t="s">
        <v>45761</v>
      </c>
      <c r="D6295" s="8" t="s">
        <v>45762</v>
      </c>
      <c r="E6295" s="8" t="s">
        <v>235</v>
      </c>
      <c r="F6295" s="8" t="s">
        <v>204</v>
      </c>
      <c r="G6295" s="8" t="s">
        <v>235</v>
      </c>
      <c r="H6295" s="8" t="s">
        <v>204</v>
      </c>
      <c r="I6295" s="8" t="s">
        <v>39979</v>
      </c>
      <c r="J6295" s="8" t="s">
        <v>708</v>
      </c>
      <c r="K6295" s="8" t="s">
        <v>773</v>
      </c>
      <c r="L6295" s="8" t="s">
        <v>7685</v>
      </c>
      <c r="M6295" s="8" t="s">
        <v>25214</v>
      </c>
      <c r="N6295" s="8" t="s">
        <v>10716</v>
      </c>
      <c r="O6295" s="8" t="s">
        <v>45791</v>
      </c>
      <c r="P6295" s="8" t="s">
        <v>776</v>
      </c>
      <c r="Q6295" s="8" t="s">
        <v>2818</v>
      </c>
      <c r="R6295" s="8" t="s">
        <v>36869</v>
      </c>
      <c r="S6295" s="17" t="s">
        <v>38032</v>
      </c>
      <c r="T6295" s="18">
        <v>43036</v>
      </c>
      <c r="U6295" s="8">
        <v>4.1666666666666664E-2</v>
      </c>
      <c r="V6295" s="8">
        <v>0.125</v>
      </c>
      <c r="W6295" s="8" t="s">
        <v>1100</v>
      </c>
      <c r="X6295" s="8" t="s">
        <v>2502</v>
      </c>
      <c r="Y6295" s="8" t="s">
        <v>2503</v>
      </c>
      <c r="Z6295" s="17" t="s">
        <v>40725</v>
      </c>
      <c r="AA6295" s="8" t="s">
        <v>40726</v>
      </c>
      <c r="AB6295" s="8" t="s">
        <v>40727</v>
      </c>
    </row>
    <row r="6296" spans="1:28" hidden="1" x14ac:dyDescent="0.2">
      <c r="A6296" s="8" t="s">
        <v>40728</v>
      </c>
      <c r="B6296" s="8" t="s">
        <v>40729</v>
      </c>
      <c r="C6296" s="8" t="s">
        <v>45761</v>
      </c>
      <c r="D6296" s="8" t="s">
        <v>45762</v>
      </c>
      <c r="E6296" s="8" t="s">
        <v>235</v>
      </c>
      <c r="F6296" s="8" t="s">
        <v>204</v>
      </c>
      <c r="G6296" s="8" t="s">
        <v>235</v>
      </c>
      <c r="H6296" s="8" t="s">
        <v>204</v>
      </c>
      <c r="I6296" s="8" t="s">
        <v>39979</v>
      </c>
      <c r="J6296" s="8" t="s">
        <v>708</v>
      </c>
      <c r="K6296" s="8" t="s">
        <v>773</v>
      </c>
      <c r="L6296" s="8" t="s">
        <v>25214</v>
      </c>
      <c r="M6296" s="8" t="s">
        <v>12146</v>
      </c>
      <c r="N6296" s="8" t="s">
        <v>10716</v>
      </c>
      <c r="O6296" s="8" t="s">
        <v>45791</v>
      </c>
      <c r="P6296" s="8" t="s">
        <v>776</v>
      </c>
      <c r="Q6296" s="8" t="s">
        <v>2818</v>
      </c>
      <c r="R6296" s="8" t="s">
        <v>36869</v>
      </c>
      <c r="S6296" s="17" t="s">
        <v>38032</v>
      </c>
      <c r="T6296" s="18">
        <v>43036</v>
      </c>
      <c r="U6296" s="8">
        <v>0.125</v>
      </c>
      <c r="V6296" s="8">
        <v>0.20833333333333334</v>
      </c>
      <c r="W6296" s="8" t="s">
        <v>1100</v>
      </c>
      <c r="X6296" s="8" t="s">
        <v>7708</v>
      </c>
      <c r="Y6296" s="8" t="s">
        <v>7709</v>
      </c>
      <c r="Z6296" s="17" t="s">
        <v>40730</v>
      </c>
      <c r="AA6296" s="8" t="s">
        <v>40731</v>
      </c>
      <c r="AB6296" s="8" t="s">
        <v>40732</v>
      </c>
    </row>
    <row r="6297" spans="1:28" hidden="1" x14ac:dyDescent="0.2">
      <c r="A6297" s="8" t="s">
        <v>40733</v>
      </c>
      <c r="B6297" s="8" t="s">
        <v>40734</v>
      </c>
      <c r="C6297" s="8" t="s">
        <v>45761</v>
      </c>
      <c r="D6297" s="8" t="s">
        <v>45762</v>
      </c>
      <c r="E6297" s="8" t="s">
        <v>235</v>
      </c>
      <c r="F6297" s="8" t="s">
        <v>204</v>
      </c>
      <c r="G6297" s="8" t="s">
        <v>235</v>
      </c>
      <c r="H6297" s="8" t="s">
        <v>204</v>
      </c>
      <c r="I6297" s="8" t="s">
        <v>39979</v>
      </c>
      <c r="J6297" s="8" t="s">
        <v>708</v>
      </c>
      <c r="K6297" s="8" t="s">
        <v>773</v>
      </c>
      <c r="L6297" s="8" t="s">
        <v>12146</v>
      </c>
      <c r="M6297" s="8" t="s">
        <v>7721</v>
      </c>
      <c r="N6297" s="8" t="s">
        <v>10716</v>
      </c>
      <c r="O6297" s="8" t="s">
        <v>45791</v>
      </c>
      <c r="P6297" s="8" t="s">
        <v>776</v>
      </c>
      <c r="Q6297" s="8" t="s">
        <v>2818</v>
      </c>
      <c r="R6297" s="8" t="s">
        <v>36869</v>
      </c>
      <c r="S6297" s="17" t="s">
        <v>38032</v>
      </c>
      <c r="T6297" s="18">
        <v>43036</v>
      </c>
      <c r="U6297" s="8">
        <v>0.20833333333333334</v>
      </c>
      <c r="V6297" s="8">
        <v>0.22916666666666666</v>
      </c>
      <c r="W6297" s="8" t="s">
        <v>2155</v>
      </c>
      <c r="X6297" s="8" t="s">
        <v>7716</v>
      </c>
      <c r="Y6297" s="8" t="s">
        <v>7709</v>
      </c>
      <c r="Z6297" s="17" t="s">
        <v>40735</v>
      </c>
      <c r="AA6297" s="8" t="s">
        <v>40736</v>
      </c>
      <c r="AB6297" s="8" t="s">
        <v>40737</v>
      </c>
    </row>
    <row r="6298" spans="1:28" hidden="1" x14ac:dyDescent="0.2">
      <c r="A6298" s="8" t="s">
        <v>40696</v>
      </c>
      <c r="B6298" s="8" t="s">
        <v>40697</v>
      </c>
      <c r="C6298" s="8" t="s">
        <v>45761</v>
      </c>
      <c r="D6298" s="8" t="s">
        <v>45762</v>
      </c>
      <c r="E6298" s="8" t="s">
        <v>235</v>
      </c>
      <c r="F6298" s="8" t="s">
        <v>204</v>
      </c>
      <c r="G6298" s="8" t="s">
        <v>235</v>
      </c>
      <c r="H6298" s="8" t="s">
        <v>204</v>
      </c>
      <c r="I6298" s="8" t="s">
        <v>39979</v>
      </c>
      <c r="J6298" s="8" t="s">
        <v>708</v>
      </c>
      <c r="K6298" s="8" t="s">
        <v>773</v>
      </c>
      <c r="L6298" s="8" t="s">
        <v>237</v>
      </c>
      <c r="M6298" s="8" t="s">
        <v>7666</v>
      </c>
      <c r="N6298" s="8" t="s">
        <v>10716</v>
      </c>
      <c r="O6298" s="8" t="s">
        <v>45791</v>
      </c>
      <c r="P6298" s="8" t="s">
        <v>776</v>
      </c>
      <c r="Q6298" s="8" t="s">
        <v>2818</v>
      </c>
      <c r="R6298" s="8" t="s">
        <v>36869</v>
      </c>
      <c r="S6298" s="17" t="s">
        <v>38032</v>
      </c>
      <c r="T6298" s="18">
        <v>43036</v>
      </c>
      <c r="U6298" s="8">
        <v>0.75</v>
      </c>
      <c r="V6298" s="8">
        <v>0.77083333333333337</v>
      </c>
      <c r="W6298" s="8" t="s">
        <v>2155</v>
      </c>
      <c r="X6298" s="8" t="s">
        <v>7673</v>
      </c>
      <c r="Y6298" s="8" t="s">
        <v>2503</v>
      </c>
      <c r="Z6298" s="17" t="s">
        <v>40667</v>
      </c>
      <c r="AA6298" s="8" t="s">
        <v>40698</v>
      </c>
      <c r="AB6298" s="8" t="s">
        <v>40699</v>
      </c>
    </row>
    <row r="6299" spans="1:28" hidden="1" x14ac:dyDescent="0.2">
      <c r="A6299" s="8" t="s">
        <v>40700</v>
      </c>
      <c r="B6299" s="8" t="s">
        <v>40701</v>
      </c>
      <c r="C6299" s="8" t="s">
        <v>45761</v>
      </c>
      <c r="D6299" s="8" t="s">
        <v>45762</v>
      </c>
      <c r="E6299" s="8" t="s">
        <v>235</v>
      </c>
      <c r="F6299" s="8" t="s">
        <v>204</v>
      </c>
      <c r="G6299" s="8" t="s">
        <v>235</v>
      </c>
      <c r="H6299" s="8" t="s">
        <v>204</v>
      </c>
      <c r="I6299" s="8" t="s">
        <v>39979</v>
      </c>
      <c r="J6299" s="8" t="s">
        <v>708</v>
      </c>
      <c r="K6299" s="8" t="s">
        <v>773</v>
      </c>
      <c r="L6299" s="8" t="s">
        <v>7666</v>
      </c>
      <c r="M6299" s="8" t="s">
        <v>7672</v>
      </c>
      <c r="N6299" s="8" t="s">
        <v>10716</v>
      </c>
      <c r="O6299" s="8" t="s">
        <v>45791</v>
      </c>
      <c r="P6299" s="8" t="s">
        <v>776</v>
      </c>
      <c r="Q6299" s="8" t="s">
        <v>2818</v>
      </c>
      <c r="R6299" s="8" t="s">
        <v>36869</v>
      </c>
      <c r="S6299" s="17" t="s">
        <v>38032</v>
      </c>
      <c r="T6299" s="18">
        <v>43036</v>
      </c>
      <c r="U6299" s="8">
        <v>0.77083333333333337</v>
      </c>
      <c r="V6299" s="8">
        <v>0.79166666666666663</v>
      </c>
      <c r="W6299" s="8" t="s">
        <v>2155</v>
      </c>
      <c r="X6299" s="8" t="s">
        <v>7673</v>
      </c>
      <c r="Y6299" s="8" t="s">
        <v>7674</v>
      </c>
      <c r="Z6299" s="17" t="s">
        <v>40702</v>
      </c>
      <c r="AA6299" s="8" t="s">
        <v>40703</v>
      </c>
      <c r="AB6299" s="8" t="s">
        <v>40704</v>
      </c>
    </row>
    <row r="6300" spans="1:28" hidden="1" x14ac:dyDescent="0.2">
      <c r="A6300" s="8" t="s">
        <v>40705</v>
      </c>
      <c r="B6300" s="8" t="s">
        <v>40706</v>
      </c>
      <c r="C6300" s="8" t="s">
        <v>45761</v>
      </c>
      <c r="D6300" s="8" t="s">
        <v>45762</v>
      </c>
      <c r="E6300" s="8" t="s">
        <v>235</v>
      </c>
      <c r="F6300" s="8" t="s">
        <v>204</v>
      </c>
      <c r="G6300" s="8" t="s">
        <v>235</v>
      </c>
      <c r="H6300" s="8" t="s">
        <v>204</v>
      </c>
      <c r="I6300" s="8" t="s">
        <v>39979</v>
      </c>
      <c r="J6300" s="8" t="s">
        <v>708</v>
      </c>
      <c r="K6300" s="8" t="s">
        <v>773</v>
      </c>
      <c r="L6300" s="8" t="s">
        <v>7672</v>
      </c>
      <c r="M6300" s="8" t="s">
        <v>40707</v>
      </c>
      <c r="N6300" s="8" t="s">
        <v>10716</v>
      </c>
      <c r="O6300" s="8" t="s">
        <v>45791</v>
      </c>
      <c r="P6300" s="8" t="s">
        <v>776</v>
      </c>
      <c r="Q6300" s="8" t="s">
        <v>2818</v>
      </c>
      <c r="R6300" s="8" t="s">
        <v>36869</v>
      </c>
      <c r="S6300" s="17" t="s">
        <v>38032</v>
      </c>
      <c r="T6300" s="18">
        <v>43036</v>
      </c>
      <c r="U6300" s="8">
        <v>0.79166666666666663</v>
      </c>
      <c r="V6300" s="8">
        <v>0.95833333333333337</v>
      </c>
      <c r="W6300" s="8" t="s">
        <v>739</v>
      </c>
      <c r="X6300" s="8" t="s">
        <v>7686</v>
      </c>
      <c r="Y6300" s="8" t="s">
        <v>7687</v>
      </c>
      <c r="Z6300" s="17" t="s">
        <v>40708</v>
      </c>
      <c r="AA6300" s="8" t="s">
        <v>40709</v>
      </c>
      <c r="AB6300" s="8" t="s">
        <v>40710</v>
      </c>
    </row>
    <row r="6301" spans="1:28" hidden="1" x14ac:dyDescent="0.2">
      <c r="A6301" s="8" t="s">
        <v>40711</v>
      </c>
      <c r="B6301" s="8" t="s">
        <v>40712</v>
      </c>
      <c r="C6301" s="8" t="s">
        <v>45761</v>
      </c>
      <c r="D6301" s="8" t="s">
        <v>45762</v>
      </c>
      <c r="E6301" s="8" t="s">
        <v>235</v>
      </c>
      <c r="F6301" s="8" t="s">
        <v>204</v>
      </c>
      <c r="G6301" s="8" t="s">
        <v>235</v>
      </c>
      <c r="H6301" s="8" t="s">
        <v>204</v>
      </c>
      <c r="I6301" s="8" t="s">
        <v>39979</v>
      </c>
      <c r="J6301" s="8" t="s">
        <v>708</v>
      </c>
      <c r="K6301" s="8" t="s">
        <v>773</v>
      </c>
      <c r="L6301" s="8" t="s">
        <v>40707</v>
      </c>
      <c r="M6301" s="8" t="s">
        <v>20802</v>
      </c>
      <c r="N6301" s="8" t="s">
        <v>10716</v>
      </c>
      <c r="O6301" s="8" t="s">
        <v>45791</v>
      </c>
      <c r="P6301" s="8" t="s">
        <v>776</v>
      </c>
      <c r="Q6301" s="8" t="s">
        <v>2818</v>
      </c>
      <c r="R6301" s="8" t="s">
        <v>36869</v>
      </c>
      <c r="S6301" s="17" t="s">
        <v>38032</v>
      </c>
      <c r="T6301" s="18">
        <v>43036</v>
      </c>
      <c r="U6301" s="8">
        <v>0.95833333333333337</v>
      </c>
      <c r="V6301" s="8">
        <v>0</v>
      </c>
      <c r="W6301" s="8" t="s">
        <v>1495</v>
      </c>
      <c r="X6301" s="8" t="s">
        <v>40713</v>
      </c>
      <c r="Y6301" s="8" t="s">
        <v>40714</v>
      </c>
      <c r="Z6301" s="17" t="s">
        <v>40715</v>
      </c>
      <c r="AA6301" s="8" t="s">
        <v>40716</v>
      </c>
      <c r="AB6301" s="8" t="s">
        <v>40717</v>
      </c>
    </row>
    <row r="6302" spans="1:28" hidden="1" x14ac:dyDescent="0.2">
      <c r="A6302" s="8" t="s">
        <v>40783</v>
      </c>
      <c r="B6302" s="8" t="s">
        <v>40784</v>
      </c>
      <c r="C6302" s="8" t="s">
        <v>45761</v>
      </c>
      <c r="D6302" s="8" t="s">
        <v>45762</v>
      </c>
      <c r="E6302" s="8" t="s">
        <v>245</v>
      </c>
      <c r="F6302" s="8" t="s">
        <v>204</v>
      </c>
      <c r="G6302" s="8" t="s">
        <v>245</v>
      </c>
      <c r="H6302" s="8" t="s">
        <v>204</v>
      </c>
      <c r="I6302" s="8" t="s">
        <v>39979</v>
      </c>
      <c r="J6302" s="8" t="s">
        <v>708</v>
      </c>
      <c r="K6302" s="8" t="s">
        <v>773</v>
      </c>
      <c r="L6302" s="8" t="s">
        <v>7785</v>
      </c>
      <c r="M6302" s="8" t="s">
        <v>7792</v>
      </c>
      <c r="N6302" s="8" t="s">
        <v>10716</v>
      </c>
      <c r="O6302" s="8" t="s">
        <v>45791</v>
      </c>
      <c r="P6302" s="8" t="s">
        <v>776</v>
      </c>
      <c r="Q6302" s="8" t="s">
        <v>2818</v>
      </c>
      <c r="R6302" s="8" t="s">
        <v>36869</v>
      </c>
      <c r="S6302" s="17" t="s">
        <v>38032</v>
      </c>
      <c r="T6302" s="18">
        <v>43037</v>
      </c>
      <c r="U6302" s="8">
        <v>6.25E-2</v>
      </c>
      <c r="V6302" s="8">
        <v>0.14583333333333334</v>
      </c>
      <c r="W6302" s="8" t="s">
        <v>1100</v>
      </c>
      <c r="X6302" s="8" t="s">
        <v>2524</v>
      </c>
      <c r="Y6302" s="8" t="s">
        <v>7765</v>
      </c>
      <c r="Z6302" s="17" t="s">
        <v>40785</v>
      </c>
      <c r="AA6302" s="8" t="s">
        <v>40786</v>
      </c>
      <c r="AB6302" s="8" t="s">
        <v>40787</v>
      </c>
    </row>
    <row r="6303" spans="1:28" hidden="1" x14ac:dyDescent="0.2">
      <c r="A6303" s="8" t="s">
        <v>40788</v>
      </c>
      <c r="B6303" s="8" t="s">
        <v>40789</v>
      </c>
      <c r="C6303" s="8" t="s">
        <v>45761</v>
      </c>
      <c r="D6303" s="8" t="s">
        <v>45762</v>
      </c>
      <c r="E6303" s="8" t="s">
        <v>245</v>
      </c>
      <c r="F6303" s="8" t="s">
        <v>204</v>
      </c>
      <c r="G6303" s="8" t="s">
        <v>245</v>
      </c>
      <c r="H6303" s="8" t="s">
        <v>204</v>
      </c>
      <c r="I6303" s="8" t="s">
        <v>39979</v>
      </c>
      <c r="J6303" s="8" t="s">
        <v>708</v>
      </c>
      <c r="K6303" s="8" t="s">
        <v>773</v>
      </c>
      <c r="L6303" s="8" t="s">
        <v>7792</v>
      </c>
      <c r="M6303" s="8" t="s">
        <v>7798</v>
      </c>
      <c r="N6303" s="8" t="s">
        <v>10716</v>
      </c>
      <c r="O6303" s="8" t="s">
        <v>45791</v>
      </c>
      <c r="P6303" s="8" t="s">
        <v>776</v>
      </c>
      <c r="Q6303" s="8" t="s">
        <v>2818</v>
      </c>
      <c r="R6303" s="8" t="s">
        <v>36869</v>
      </c>
      <c r="S6303" s="17" t="s">
        <v>38032</v>
      </c>
      <c r="T6303" s="18">
        <v>43037</v>
      </c>
      <c r="U6303" s="8">
        <v>0.14583333333333334</v>
      </c>
      <c r="V6303" s="8">
        <v>0.22916666666666666</v>
      </c>
      <c r="W6303" s="8" t="s">
        <v>1100</v>
      </c>
      <c r="X6303" s="8" t="s">
        <v>7799</v>
      </c>
      <c r="Y6303" s="8" t="s">
        <v>7800</v>
      </c>
      <c r="Z6303" s="17" t="s">
        <v>40790</v>
      </c>
      <c r="AA6303" s="8" t="s">
        <v>40791</v>
      </c>
      <c r="AB6303" s="8" t="s">
        <v>40792</v>
      </c>
    </row>
    <row r="6304" spans="1:28" hidden="1" x14ac:dyDescent="0.2">
      <c r="A6304" s="8" t="s">
        <v>40738</v>
      </c>
      <c r="B6304" s="8" t="s">
        <v>40739</v>
      </c>
      <c r="C6304" s="8" t="s">
        <v>45761</v>
      </c>
      <c r="D6304" s="8" t="s">
        <v>45762</v>
      </c>
      <c r="E6304" s="8" t="s">
        <v>245</v>
      </c>
      <c r="F6304" s="8" t="s">
        <v>204</v>
      </c>
      <c r="G6304" s="8" t="s">
        <v>245</v>
      </c>
      <c r="H6304" s="8" t="s">
        <v>204</v>
      </c>
      <c r="I6304" s="8" t="s">
        <v>39979</v>
      </c>
      <c r="J6304" s="8" t="s">
        <v>708</v>
      </c>
      <c r="K6304" s="8" t="s">
        <v>773</v>
      </c>
      <c r="L6304" s="8" t="s">
        <v>7728</v>
      </c>
      <c r="M6304" s="8" t="s">
        <v>7729</v>
      </c>
      <c r="N6304" s="8" t="s">
        <v>10716</v>
      </c>
      <c r="O6304" s="8" t="s">
        <v>45791</v>
      </c>
      <c r="P6304" s="8" t="s">
        <v>776</v>
      </c>
      <c r="Q6304" s="8" t="s">
        <v>2818</v>
      </c>
      <c r="R6304" s="8" t="s">
        <v>36869</v>
      </c>
      <c r="S6304" s="17" t="s">
        <v>38032</v>
      </c>
      <c r="T6304" s="18">
        <v>43037</v>
      </c>
      <c r="U6304" s="8">
        <v>0.75</v>
      </c>
      <c r="V6304" s="8">
        <v>0.77083333333333337</v>
      </c>
      <c r="W6304" s="8" t="s">
        <v>2155</v>
      </c>
      <c r="X6304" s="8" t="s">
        <v>7736</v>
      </c>
      <c r="Y6304" s="8" t="s">
        <v>2525</v>
      </c>
      <c r="Z6304" s="17" t="s">
        <v>40740</v>
      </c>
      <c r="AA6304" s="8" t="s">
        <v>40741</v>
      </c>
      <c r="AB6304" s="8" t="s">
        <v>40742</v>
      </c>
    </row>
    <row r="6305" spans="1:28" hidden="1" x14ac:dyDescent="0.2">
      <c r="A6305" s="8" t="s">
        <v>40743</v>
      </c>
      <c r="B6305" s="8" t="s">
        <v>40744</v>
      </c>
      <c r="C6305" s="8" t="s">
        <v>45761</v>
      </c>
      <c r="D6305" s="8" t="s">
        <v>45762</v>
      </c>
      <c r="E6305" s="8" t="s">
        <v>245</v>
      </c>
      <c r="F6305" s="8" t="s">
        <v>204</v>
      </c>
      <c r="G6305" s="8" t="s">
        <v>245</v>
      </c>
      <c r="H6305" s="8" t="s">
        <v>204</v>
      </c>
      <c r="I6305" s="8" t="s">
        <v>39979</v>
      </c>
      <c r="J6305" s="8" t="s">
        <v>708</v>
      </c>
      <c r="K6305" s="8" t="s">
        <v>773</v>
      </c>
      <c r="L6305" s="8" t="s">
        <v>7729</v>
      </c>
      <c r="M6305" s="8" t="s">
        <v>7735</v>
      </c>
      <c r="N6305" s="8" t="s">
        <v>10716</v>
      </c>
      <c r="O6305" s="8" t="s">
        <v>45791</v>
      </c>
      <c r="P6305" s="8" t="s">
        <v>776</v>
      </c>
      <c r="Q6305" s="8" t="s">
        <v>2818</v>
      </c>
      <c r="R6305" s="8" t="s">
        <v>36869</v>
      </c>
      <c r="S6305" s="17" t="s">
        <v>38032</v>
      </c>
      <c r="T6305" s="18">
        <v>43037</v>
      </c>
      <c r="U6305" s="8">
        <v>0.77083333333333337</v>
      </c>
      <c r="V6305" s="8">
        <v>0.79166666666666663</v>
      </c>
      <c r="W6305" s="8" t="s">
        <v>2155</v>
      </c>
      <c r="X6305" s="8" t="s">
        <v>7730</v>
      </c>
      <c r="Y6305" s="8" t="s">
        <v>2525</v>
      </c>
      <c r="Z6305" s="17" t="s">
        <v>40745</v>
      </c>
      <c r="AA6305" s="8" t="s">
        <v>40746</v>
      </c>
      <c r="AB6305" s="8" t="s">
        <v>40747</v>
      </c>
    </row>
    <row r="6306" spans="1:28" hidden="1" x14ac:dyDescent="0.2">
      <c r="A6306" s="8" t="s">
        <v>40748</v>
      </c>
      <c r="B6306" s="8" t="s">
        <v>40749</v>
      </c>
      <c r="C6306" s="8" t="s">
        <v>45761</v>
      </c>
      <c r="D6306" s="8" t="s">
        <v>45762</v>
      </c>
      <c r="E6306" s="8" t="s">
        <v>245</v>
      </c>
      <c r="F6306" s="8" t="s">
        <v>204</v>
      </c>
      <c r="G6306" s="8" t="s">
        <v>245</v>
      </c>
      <c r="H6306" s="8" t="s">
        <v>204</v>
      </c>
      <c r="I6306" s="8" t="s">
        <v>39979</v>
      </c>
      <c r="J6306" s="8" t="s">
        <v>708</v>
      </c>
      <c r="K6306" s="8" t="s">
        <v>773</v>
      </c>
      <c r="L6306" s="8" t="s">
        <v>7735</v>
      </c>
      <c r="M6306" s="8" t="s">
        <v>7742</v>
      </c>
      <c r="N6306" s="8" t="s">
        <v>10716</v>
      </c>
      <c r="O6306" s="8" t="s">
        <v>45791</v>
      </c>
      <c r="P6306" s="8" t="s">
        <v>776</v>
      </c>
      <c r="Q6306" s="8" t="s">
        <v>2818</v>
      </c>
      <c r="R6306" s="8" t="s">
        <v>36869</v>
      </c>
      <c r="S6306" s="17" t="s">
        <v>38032</v>
      </c>
      <c r="T6306" s="18">
        <v>43037</v>
      </c>
      <c r="U6306" s="8">
        <v>0.79166666666666663</v>
      </c>
      <c r="V6306" s="8">
        <v>0.8125</v>
      </c>
      <c r="W6306" s="8" t="s">
        <v>2155</v>
      </c>
      <c r="X6306" s="8" t="s">
        <v>7743</v>
      </c>
      <c r="Y6306" s="8" t="s">
        <v>7744</v>
      </c>
      <c r="Z6306" s="17" t="s">
        <v>40750</v>
      </c>
      <c r="AA6306" s="8" t="s">
        <v>40751</v>
      </c>
      <c r="AB6306" s="8" t="s">
        <v>40752</v>
      </c>
    </row>
    <row r="6307" spans="1:28" hidden="1" x14ac:dyDescent="0.2">
      <c r="A6307" s="8" t="s">
        <v>40753</v>
      </c>
      <c r="B6307" s="8" t="s">
        <v>40754</v>
      </c>
      <c r="C6307" s="8" t="s">
        <v>45761</v>
      </c>
      <c r="D6307" s="8" t="s">
        <v>45762</v>
      </c>
      <c r="E6307" s="8" t="s">
        <v>245</v>
      </c>
      <c r="F6307" s="8" t="s">
        <v>204</v>
      </c>
      <c r="G6307" s="8" t="s">
        <v>245</v>
      </c>
      <c r="H6307" s="8" t="s">
        <v>204</v>
      </c>
      <c r="I6307" s="8" t="s">
        <v>39979</v>
      </c>
      <c r="J6307" s="8" t="s">
        <v>708</v>
      </c>
      <c r="K6307" s="8" t="s">
        <v>773</v>
      </c>
      <c r="L6307" s="8" t="s">
        <v>7742</v>
      </c>
      <c r="M6307" s="8" t="s">
        <v>7749</v>
      </c>
      <c r="N6307" s="8" t="s">
        <v>10716</v>
      </c>
      <c r="O6307" s="8" t="s">
        <v>45791</v>
      </c>
      <c r="P6307" s="8" t="s">
        <v>776</v>
      </c>
      <c r="Q6307" s="8" t="s">
        <v>2818</v>
      </c>
      <c r="R6307" s="8" t="s">
        <v>36869</v>
      </c>
      <c r="S6307" s="17" t="s">
        <v>38032</v>
      </c>
      <c r="T6307" s="18">
        <v>43037</v>
      </c>
      <c r="U6307" s="8">
        <v>0.8125</v>
      </c>
      <c r="V6307" s="8">
        <v>0.83333333333333337</v>
      </c>
      <c r="W6307" s="8" t="s">
        <v>2155</v>
      </c>
      <c r="X6307" s="8" t="s">
        <v>7743</v>
      </c>
      <c r="Y6307" s="8" t="s">
        <v>7744</v>
      </c>
      <c r="Z6307" s="17" t="s">
        <v>40755</v>
      </c>
      <c r="AA6307" s="8" t="s">
        <v>40756</v>
      </c>
      <c r="AB6307" s="8" t="s">
        <v>40757</v>
      </c>
    </row>
    <row r="6308" spans="1:28" hidden="1" x14ac:dyDescent="0.2">
      <c r="A6308" s="8" t="s">
        <v>40758</v>
      </c>
      <c r="B6308" s="8" t="s">
        <v>40759</v>
      </c>
      <c r="C6308" s="8" t="s">
        <v>45761</v>
      </c>
      <c r="D6308" s="8" t="s">
        <v>45762</v>
      </c>
      <c r="E6308" s="8" t="s">
        <v>245</v>
      </c>
      <c r="F6308" s="8" t="s">
        <v>204</v>
      </c>
      <c r="G6308" s="8" t="s">
        <v>245</v>
      </c>
      <c r="H6308" s="8" t="s">
        <v>204</v>
      </c>
      <c r="I6308" s="8" t="s">
        <v>39979</v>
      </c>
      <c r="J6308" s="8" t="s">
        <v>708</v>
      </c>
      <c r="K6308" s="8" t="s">
        <v>773</v>
      </c>
      <c r="L6308" s="8" t="s">
        <v>7749</v>
      </c>
      <c r="M6308" s="8" t="s">
        <v>7756</v>
      </c>
      <c r="N6308" s="8" t="s">
        <v>10716</v>
      </c>
      <c r="O6308" s="8" t="s">
        <v>45791</v>
      </c>
      <c r="P6308" s="8" t="s">
        <v>776</v>
      </c>
      <c r="Q6308" s="8" t="s">
        <v>2818</v>
      </c>
      <c r="R6308" s="8" t="s">
        <v>36869</v>
      </c>
      <c r="S6308" s="17" t="s">
        <v>38032</v>
      </c>
      <c r="T6308" s="18">
        <v>43037</v>
      </c>
      <c r="U6308" s="8">
        <v>0.83333333333333337</v>
      </c>
      <c r="V6308" s="8">
        <v>0.85416666666666663</v>
      </c>
      <c r="W6308" s="8" t="s">
        <v>2155</v>
      </c>
      <c r="X6308" s="8" t="s">
        <v>7757</v>
      </c>
      <c r="Y6308" s="8" t="s">
        <v>7758</v>
      </c>
      <c r="Z6308" s="17" t="s">
        <v>40760</v>
      </c>
      <c r="AA6308" s="8" t="s">
        <v>40761</v>
      </c>
      <c r="AB6308" s="8" t="s">
        <v>40762</v>
      </c>
    </row>
    <row r="6309" spans="1:28" hidden="1" x14ac:dyDescent="0.2">
      <c r="A6309" s="8" t="s">
        <v>40763</v>
      </c>
      <c r="B6309" s="8" t="s">
        <v>40764</v>
      </c>
      <c r="C6309" s="8" t="s">
        <v>45761</v>
      </c>
      <c r="D6309" s="8" t="s">
        <v>45762</v>
      </c>
      <c r="E6309" s="8" t="s">
        <v>245</v>
      </c>
      <c r="F6309" s="8" t="s">
        <v>204</v>
      </c>
      <c r="G6309" s="8" t="s">
        <v>245</v>
      </c>
      <c r="H6309" s="8" t="s">
        <v>204</v>
      </c>
      <c r="I6309" s="8" t="s">
        <v>39979</v>
      </c>
      <c r="J6309" s="8" t="s">
        <v>708</v>
      </c>
      <c r="K6309" s="8" t="s">
        <v>773</v>
      </c>
      <c r="L6309" s="8" t="s">
        <v>7756</v>
      </c>
      <c r="M6309" s="8" t="s">
        <v>7763</v>
      </c>
      <c r="N6309" s="8" t="s">
        <v>10716</v>
      </c>
      <c r="O6309" s="8" t="s">
        <v>45791</v>
      </c>
      <c r="P6309" s="8" t="s">
        <v>776</v>
      </c>
      <c r="Q6309" s="8" t="s">
        <v>2818</v>
      </c>
      <c r="R6309" s="8" t="s">
        <v>36869</v>
      </c>
      <c r="S6309" s="17" t="s">
        <v>38032</v>
      </c>
      <c r="T6309" s="18">
        <v>43037</v>
      </c>
      <c r="U6309" s="8">
        <v>0.85416666666666663</v>
      </c>
      <c r="V6309" s="8">
        <v>0.89583333333333337</v>
      </c>
      <c r="W6309" s="8" t="s">
        <v>1495</v>
      </c>
      <c r="X6309" s="8" t="s">
        <v>7764</v>
      </c>
      <c r="Y6309" s="8" t="s">
        <v>7765</v>
      </c>
      <c r="Z6309" s="17" t="s">
        <v>40765</v>
      </c>
      <c r="AA6309" s="8" t="s">
        <v>40766</v>
      </c>
      <c r="AB6309" s="8" t="s">
        <v>40767</v>
      </c>
    </row>
    <row r="6310" spans="1:28" hidden="1" x14ac:dyDescent="0.2">
      <c r="A6310" s="8" t="s">
        <v>40768</v>
      </c>
      <c r="B6310" s="8" t="s">
        <v>40769</v>
      </c>
      <c r="C6310" s="8" t="s">
        <v>45761</v>
      </c>
      <c r="D6310" s="8" t="s">
        <v>45762</v>
      </c>
      <c r="E6310" s="8" t="s">
        <v>245</v>
      </c>
      <c r="F6310" s="8" t="s">
        <v>204</v>
      </c>
      <c r="G6310" s="8" t="s">
        <v>245</v>
      </c>
      <c r="H6310" s="8" t="s">
        <v>204</v>
      </c>
      <c r="I6310" s="8" t="s">
        <v>39979</v>
      </c>
      <c r="J6310" s="8" t="s">
        <v>708</v>
      </c>
      <c r="K6310" s="8" t="s">
        <v>773</v>
      </c>
      <c r="L6310" s="8" t="s">
        <v>7763</v>
      </c>
      <c r="M6310" s="8" t="s">
        <v>7771</v>
      </c>
      <c r="N6310" s="8" t="s">
        <v>10716</v>
      </c>
      <c r="O6310" s="8" t="s">
        <v>45791</v>
      </c>
      <c r="P6310" s="8" t="s">
        <v>776</v>
      </c>
      <c r="Q6310" s="8" t="s">
        <v>2818</v>
      </c>
      <c r="R6310" s="8" t="s">
        <v>36869</v>
      </c>
      <c r="S6310" s="17" t="s">
        <v>38032</v>
      </c>
      <c r="T6310" s="18">
        <v>43037</v>
      </c>
      <c r="U6310" s="8">
        <v>0.89583333333333337</v>
      </c>
      <c r="V6310" s="8">
        <v>0.9375</v>
      </c>
      <c r="W6310" s="8" t="s">
        <v>1495</v>
      </c>
      <c r="X6310" s="8" t="s">
        <v>7772</v>
      </c>
      <c r="Y6310" s="8" t="s">
        <v>7765</v>
      </c>
      <c r="Z6310" s="17" t="s">
        <v>40770</v>
      </c>
      <c r="AA6310" s="8" t="s">
        <v>40771</v>
      </c>
      <c r="AB6310" s="8" t="s">
        <v>40772</v>
      </c>
    </row>
    <row r="6311" spans="1:28" hidden="1" x14ac:dyDescent="0.2">
      <c r="A6311" s="8" t="s">
        <v>40773</v>
      </c>
      <c r="B6311" s="8" t="s">
        <v>40774</v>
      </c>
      <c r="C6311" s="8" t="s">
        <v>45761</v>
      </c>
      <c r="D6311" s="8" t="s">
        <v>45762</v>
      </c>
      <c r="E6311" s="8" t="s">
        <v>245</v>
      </c>
      <c r="F6311" s="8" t="s">
        <v>204</v>
      </c>
      <c r="G6311" s="8" t="s">
        <v>245</v>
      </c>
      <c r="H6311" s="8" t="s">
        <v>204</v>
      </c>
      <c r="I6311" s="8" t="s">
        <v>39979</v>
      </c>
      <c r="J6311" s="8" t="s">
        <v>708</v>
      </c>
      <c r="K6311" s="8" t="s">
        <v>773</v>
      </c>
      <c r="L6311" s="8" t="s">
        <v>7771</v>
      </c>
      <c r="M6311" s="8" t="s">
        <v>7778</v>
      </c>
      <c r="N6311" s="8" t="s">
        <v>10716</v>
      </c>
      <c r="O6311" s="8" t="s">
        <v>45791</v>
      </c>
      <c r="P6311" s="8" t="s">
        <v>776</v>
      </c>
      <c r="Q6311" s="8" t="s">
        <v>2818</v>
      </c>
      <c r="R6311" s="8" t="s">
        <v>36869</v>
      </c>
      <c r="S6311" s="17" t="s">
        <v>38032</v>
      </c>
      <c r="T6311" s="18">
        <v>43037</v>
      </c>
      <c r="U6311" s="8">
        <v>0.9375</v>
      </c>
      <c r="V6311" s="8">
        <v>0.97916666666666663</v>
      </c>
      <c r="W6311" s="8" t="s">
        <v>1495</v>
      </c>
      <c r="X6311" s="8" t="s">
        <v>7779</v>
      </c>
      <c r="Y6311" s="8" t="s">
        <v>7758</v>
      </c>
      <c r="Z6311" s="17" t="s">
        <v>40775</v>
      </c>
      <c r="AA6311" s="8" t="s">
        <v>40776</v>
      </c>
      <c r="AB6311" s="8" t="s">
        <v>40777</v>
      </c>
    </row>
    <row r="6312" spans="1:28" hidden="1" x14ac:dyDescent="0.2">
      <c r="A6312" s="8" t="s">
        <v>40778</v>
      </c>
      <c r="B6312" s="8" t="s">
        <v>40779</v>
      </c>
      <c r="C6312" s="8" t="s">
        <v>45761</v>
      </c>
      <c r="D6312" s="8" t="s">
        <v>45762</v>
      </c>
      <c r="E6312" s="8" t="s">
        <v>245</v>
      </c>
      <c r="F6312" s="8" t="s">
        <v>204</v>
      </c>
      <c r="G6312" s="8" t="s">
        <v>245</v>
      </c>
      <c r="H6312" s="8" t="s">
        <v>204</v>
      </c>
      <c r="I6312" s="8" t="s">
        <v>39979</v>
      </c>
      <c r="J6312" s="8" t="s">
        <v>708</v>
      </c>
      <c r="K6312" s="8" t="s">
        <v>773</v>
      </c>
      <c r="L6312" s="8" t="s">
        <v>7778</v>
      </c>
      <c r="M6312" s="8" t="s">
        <v>7785</v>
      </c>
      <c r="N6312" s="8" t="s">
        <v>10716</v>
      </c>
      <c r="O6312" s="8" t="s">
        <v>45791</v>
      </c>
      <c r="P6312" s="8" t="s">
        <v>776</v>
      </c>
      <c r="Q6312" s="8" t="s">
        <v>2818</v>
      </c>
      <c r="R6312" s="8" t="s">
        <v>36869</v>
      </c>
      <c r="S6312" s="17" t="s">
        <v>38032</v>
      </c>
      <c r="T6312" s="18">
        <v>43037</v>
      </c>
      <c r="U6312" s="8">
        <v>0.97916666666666663</v>
      </c>
      <c r="V6312" s="8">
        <v>6.25E-2</v>
      </c>
      <c r="W6312" s="8" t="s">
        <v>1100</v>
      </c>
      <c r="X6312" s="8" t="s">
        <v>7786</v>
      </c>
      <c r="Y6312" s="8" t="s">
        <v>7744</v>
      </c>
      <c r="Z6312" s="17" t="s">
        <v>40780</v>
      </c>
      <c r="AA6312" s="8" t="s">
        <v>40781</v>
      </c>
      <c r="AB6312" s="8" t="s">
        <v>40782</v>
      </c>
    </row>
    <row r="6313" spans="1:28" hidden="1" x14ac:dyDescent="0.2">
      <c r="A6313" s="8" t="s">
        <v>40808</v>
      </c>
      <c r="B6313" s="8" t="s">
        <v>40809</v>
      </c>
      <c r="C6313" s="8" t="s">
        <v>45761</v>
      </c>
      <c r="D6313" s="8" t="s">
        <v>45762</v>
      </c>
      <c r="E6313" s="8" t="s">
        <v>470</v>
      </c>
      <c r="F6313" s="8" t="s">
        <v>204</v>
      </c>
      <c r="G6313" s="8" t="s">
        <v>470</v>
      </c>
      <c r="H6313" s="8" t="s">
        <v>204</v>
      </c>
      <c r="I6313" s="8" t="s">
        <v>39979</v>
      </c>
      <c r="J6313" s="8" t="s">
        <v>708</v>
      </c>
      <c r="K6313" s="8" t="s">
        <v>773</v>
      </c>
      <c r="L6313" s="8" t="s">
        <v>7821</v>
      </c>
      <c r="M6313" s="8" t="s">
        <v>7828</v>
      </c>
      <c r="N6313" s="8" t="s">
        <v>10716</v>
      </c>
      <c r="O6313" s="8" t="s">
        <v>45791</v>
      </c>
      <c r="P6313" s="8" t="s">
        <v>776</v>
      </c>
      <c r="Q6313" s="8" t="s">
        <v>2818</v>
      </c>
      <c r="R6313" s="8" t="s">
        <v>36869</v>
      </c>
      <c r="S6313" s="17" t="s">
        <v>38032</v>
      </c>
      <c r="T6313" s="18">
        <v>43038</v>
      </c>
      <c r="U6313" s="8">
        <v>4.1666666666666664E-2</v>
      </c>
      <c r="V6313" s="8">
        <v>6.25E-2</v>
      </c>
      <c r="W6313" s="8" t="s">
        <v>2155</v>
      </c>
      <c r="X6313" s="8" t="s">
        <v>7829</v>
      </c>
      <c r="Y6313" s="8" t="s">
        <v>7765</v>
      </c>
      <c r="Z6313" s="17" t="s">
        <v>40810</v>
      </c>
      <c r="AA6313" s="8" t="s">
        <v>40811</v>
      </c>
      <c r="AB6313" s="8" t="s">
        <v>40812</v>
      </c>
    </row>
    <row r="6314" spans="1:28" hidden="1" x14ac:dyDescent="0.2">
      <c r="A6314" s="8" t="s">
        <v>40813</v>
      </c>
      <c r="B6314" s="8" t="s">
        <v>40814</v>
      </c>
      <c r="C6314" s="8" t="s">
        <v>45761</v>
      </c>
      <c r="D6314" s="8" t="s">
        <v>45762</v>
      </c>
      <c r="E6314" s="8" t="s">
        <v>470</v>
      </c>
      <c r="F6314" s="8" t="s">
        <v>204</v>
      </c>
      <c r="G6314" s="8" t="s">
        <v>470</v>
      </c>
      <c r="H6314" s="8" t="s">
        <v>204</v>
      </c>
      <c r="I6314" s="8" t="s">
        <v>39979</v>
      </c>
      <c r="J6314" s="8" t="s">
        <v>708</v>
      </c>
      <c r="K6314" s="8" t="s">
        <v>773</v>
      </c>
      <c r="L6314" s="8" t="s">
        <v>7828</v>
      </c>
      <c r="M6314" s="8" t="s">
        <v>7835</v>
      </c>
      <c r="N6314" s="8" t="s">
        <v>10716</v>
      </c>
      <c r="O6314" s="8" t="s">
        <v>45791</v>
      </c>
      <c r="P6314" s="8" t="s">
        <v>776</v>
      </c>
      <c r="Q6314" s="8" t="s">
        <v>2818</v>
      </c>
      <c r="R6314" s="8" t="s">
        <v>36869</v>
      </c>
      <c r="S6314" s="17" t="s">
        <v>38032</v>
      </c>
      <c r="T6314" s="18">
        <v>43038</v>
      </c>
      <c r="U6314" s="8">
        <v>6.25E-2</v>
      </c>
      <c r="V6314" s="8">
        <v>8.3333333333333329E-2</v>
      </c>
      <c r="W6314" s="8" t="s">
        <v>2155</v>
      </c>
      <c r="X6314" s="8" t="s">
        <v>7836</v>
      </c>
      <c r="Y6314" s="8" t="s">
        <v>2576</v>
      </c>
      <c r="Z6314" s="17" t="s">
        <v>40815</v>
      </c>
      <c r="AA6314" s="8" t="s">
        <v>40816</v>
      </c>
      <c r="AB6314" s="8" t="s">
        <v>40817</v>
      </c>
    </row>
    <row r="6315" spans="1:28" hidden="1" x14ac:dyDescent="0.2">
      <c r="A6315" s="8" t="s">
        <v>40818</v>
      </c>
      <c r="B6315" s="8" t="s">
        <v>40819</v>
      </c>
      <c r="C6315" s="8" t="s">
        <v>45761</v>
      </c>
      <c r="D6315" s="8" t="s">
        <v>45762</v>
      </c>
      <c r="E6315" s="8" t="s">
        <v>470</v>
      </c>
      <c r="F6315" s="8" t="s">
        <v>204</v>
      </c>
      <c r="G6315" s="8" t="s">
        <v>470</v>
      </c>
      <c r="H6315" s="8" t="s">
        <v>204</v>
      </c>
      <c r="I6315" s="8" t="s">
        <v>39979</v>
      </c>
      <c r="J6315" s="8" t="s">
        <v>708</v>
      </c>
      <c r="K6315" s="8" t="s">
        <v>773</v>
      </c>
      <c r="L6315" s="8" t="s">
        <v>7835</v>
      </c>
      <c r="M6315" s="8" t="s">
        <v>7842</v>
      </c>
      <c r="N6315" s="8" t="s">
        <v>10716</v>
      </c>
      <c r="O6315" s="8" t="s">
        <v>45791</v>
      </c>
      <c r="P6315" s="8" t="s">
        <v>776</v>
      </c>
      <c r="Q6315" s="8" t="s">
        <v>2818</v>
      </c>
      <c r="R6315" s="8" t="s">
        <v>36869</v>
      </c>
      <c r="S6315" s="17" t="s">
        <v>38032</v>
      </c>
      <c r="T6315" s="18">
        <v>43038</v>
      </c>
      <c r="U6315" s="8">
        <v>8.3333333333333329E-2</v>
      </c>
      <c r="V6315" s="8">
        <v>0.1875</v>
      </c>
      <c r="W6315" s="8" t="s">
        <v>1387</v>
      </c>
      <c r="X6315" s="8" t="s">
        <v>7843</v>
      </c>
      <c r="Y6315" s="8" t="s">
        <v>2576</v>
      </c>
      <c r="Z6315" s="17" t="s">
        <v>40820</v>
      </c>
      <c r="AA6315" s="8" t="s">
        <v>40821</v>
      </c>
      <c r="AB6315" s="8" t="s">
        <v>40822</v>
      </c>
    </row>
    <row r="6316" spans="1:28" hidden="1" x14ac:dyDescent="0.2">
      <c r="A6316" s="8" t="s">
        <v>40823</v>
      </c>
      <c r="B6316" s="8" t="s">
        <v>40824</v>
      </c>
      <c r="C6316" s="8" t="s">
        <v>45761</v>
      </c>
      <c r="D6316" s="8" t="s">
        <v>45762</v>
      </c>
      <c r="E6316" s="8" t="s">
        <v>470</v>
      </c>
      <c r="F6316" s="8" t="s">
        <v>204</v>
      </c>
      <c r="G6316" s="8" t="s">
        <v>470</v>
      </c>
      <c r="H6316" s="8" t="s">
        <v>204</v>
      </c>
      <c r="I6316" s="8" t="s">
        <v>39979</v>
      </c>
      <c r="J6316" s="8" t="s">
        <v>708</v>
      </c>
      <c r="K6316" s="8" t="s">
        <v>773</v>
      </c>
      <c r="L6316" s="8" t="s">
        <v>7842</v>
      </c>
      <c r="M6316" s="8" t="s">
        <v>7849</v>
      </c>
      <c r="N6316" s="8" t="s">
        <v>10716</v>
      </c>
      <c r="O6316" s="8" t="s">
        <v>45791</v>
      </c>
      <c r="P6316" s="8" t="s">
        <v>776</v>
      </c>
      <c r="Q6316" s="8" t="s">
        <v>2818</v>
      </c>
      <c r="R6316" s="8" t="s">
        <v>36869</v>
      </c>
      <c r="S6316" s="17" t="s">
        <v>38032</v>
      </c>
      <c r="T6316" s="18">
        <v>43038</v>
      </c>
      <c r="U6316" s="8">
        <v>0.1875</v>
      </c>
      <c r="V6316" s="8">
        <v>0.20833333333333334</v>
      </c>
      <c r="W6316" s="8" t="s">
        <v>2155</v>
      </c>
      <c r="X6316" s="8" t="s">
        <v>7850</v>
      </c>
      <c r="Y6316" s="8" t="s">
        <v>2576</v>
      </c>
      <c r="Z6316" s="17" t="s">
        <v>40825</v>
      </c>
      <c r="AA6316" s="8" t="s">
        <v>40826</v>
      </c>
      <c r="AB6316" s="8" t="s">
        <v>40827</v>
      </c>
    </row>
    <row r="6317" spans="1:28" hidden="1" x14ac:dyDescent="0.2">
      <c r="A6317" s="8" t="s">
        <v>40828</v>
      </c>
      <c r="B6317" s="8" t="s">
        <v>40829</v>
      </c>
      <c r="C6317" s="8" t="s">
        <v>45761</v>
      </c>
      <c r="D6317" s="8" t="s">
        <v>45762</v>
      </c>
      <c r="E6317" s="8" t="s">
        <v>470</v>
      </c>
      <c r="F6317" s="8" t="s">
        <v>204</v>
      </c>
      <c r="G6317" s="8" t="s">
        <v>470</v>
      </c>
      <c r="H6317" s="8" t="s">
        <v>204</v>
      </c>
      <c r="I6317" s="8" t="s">
        <v>39979</v>
      </c>
      <c r="J6317" s="8" t="s">
        <v>708</v>
      </c>
      <c r="K6317" s="8" t="s">
        <v>773</v>
      </c>
      <c r="L6317" s="8" t="s">
        <v>7849</v>
      </c>
      <c r="M6317" s="8" t="s">
        <v>7856</v>
      </c>
      <c r="N6317" s="8" t="s">
        <v>10716</v>
      </c>
      <c r="O6317" s="8" t="s">
        <v>45791</v>
      </c>
      <c r="P6317" s="8" t="s">
        <v>776</v>
      </c>
      <c r="Q6317" s="8" t="s">
        <v>2818</v>
      </c>
      <c r="R6317" s="8" t="s">
        <v>36869</v>
      </c>
      <c r="S6317" s="17" t="s">
        <v>38032</v>
      </c>
      <c r="T6317" s="18">
        <v>43038</v>
      </c>
      <c r="U6317" s="8">
        <v>0.20833333333333334</v>
      </c>
      <c r="V6317" s="8">
        <v>0.22916666666666666</v>
      </c>
      <c r="W6317" s="8" t="s">
        <v>2155</v>
      </c>
      <c r="X6317" s="8" t="s">
        <v>7857</v>
      </c>
      <c r="Y6317" s="8" t="s">
        <v>2576</v>
      </c>
      <c r="Z6317" s="17" t="s">
        <v>40830</v>
      </c>
      <c r="AA6317" s="8" t="s">
        <v>40831</v>
      </c>
      <c r="AB6317" s="8" t="s">
        <v>40832</v>
      </c>
    </row>
    <row r="6318" spans="1:28" hidden="1" x14ac:dyDescent="0.2">
      <c r="A6318" s="8" t="s">
        <v>40793</v>
      </c>
      <c r="B6318" s="8" t="s">
        <v>40794</v>
      </c>
      <c r="C6318" s="8" t="s">
        <v>45761</v>
      </c>
      <c r="D6318" s="8" t="s">
        <v>45762</v>
      </c>
      <c r="E6318" s="8" t="s">
        <v>470</v>
      </c>
      <c r="F6318" s="8" t="s">
        <v>204</v>
      </c>
      <c r="G6318" s="8" t="s">
        <v>470</v>
      </c>
      <c r="H6318" s="8" t="s">
        <v>204</v>
      </c>
      <c r="I6318" s="8" t="s">
        <v>39979</v>
      </c>
      <c r="J6318" s="8" t="s">
        <v>708</v>
      </c>
      <c r="K6318" s="8" t="s">
        <v>773</v>
      </c>
      <c r="L6318" s="8" t="s">
        <v>7806</v>
      </c>
      <c r="M6318" s="8" t="s">
        <v>7807</v>
      </c>
      <c r="N6318" s="8" t="s">
        <v>10716</v>
      </c>
      <c r="O6318" s="8" t="s">
        <v>45791</v>
      </c>
      <c r="P6318" s="8" t="s">
        <v>776</v>
      </c>
      <c r="Q6318" s="8" t="s">
        <v>2818</v>
      </c>
      <c r="R6318" s="8" t="s">
        <v>36869</v>
      </c>
      <c r="S6318" s="17" t="s">
        <v>38032</v>
      </c>
      <c r="T6318" s="18">
        <v>43038</v>
      </c>
      <c r="U6318" s="8">
        <v>0.75</v>
      </c>
      <c r="V6318" s="8">
        <v>0.8125</v>
      </c>
      <c r="W6318" s="8" t="s">
        <v>2170</v>
      </c>
      <c r="X6318" s="8" t="s">
        <v>2567</v>
      </c>
      <c r="Y6318" s="8" t="s">
        <v>2568</v>
      </c>
      <c r="Z6318" s="17" t="s">
        <v>40795</v>
      </c>
      <c r="AA6318" s="8" t="s">
        <v>40796</v>
      </c>
      <c r="AB6318" s="8" t="s">
        <v>40797</v>
      </c>
    </row>
    <row r="6319" spans="1:28" hidden="1" x14ac:dyDescent="0.2">
      <c r="A6319" s="8" t="s">
        <v>40798</v>
      </c>
      <c r="B6319" s="8" t="s">
        <v>40799</v>
      </c>
      <c r="C6319" s="8" t="s">
        <v>45761</v>
      </c>
      <c r="D6319" s="8" t="s">
        <v>45762</v>
      </c>
      <c r="E6319" s="8" t="s">
        <v>470</v>
      </c>
      <c r="F6319" s="8" t="s">
        <v>204</v>
      </c>
      <c r="G6319" s="8" t="s">
        <v>470</v>
      </c>
      <c r="H6319" s="8" t="s">
        <v>204</v>
      </c>
      <c r="I6319" s="8" t="s">
        <v>39979</v>
      </c>
      <c r="J6319" s="8" t="s">
        <v>708</v>
      </c>
      <c r="K6319" s="8" t="s">
        <v>773</v>
      </c>
      <c r="L6319" s="8" t="s">
        <v>7807</v>
      </c>
      <c r="M6319" s="8" t="s">
        <v>7813</v>
      </c>
      <c r="N6319" s="8" t="s">
        <v>10716</v>
      </c>
      <c r="O6319" s="8" t="s">
        <v>45791</v>
      </c>
      <c r="P6319" s="8" t="s">
        <v>776</v>
      </c>
      <c r="Q6319" s="8" t="s">
        <v>2818</v>
      </c>
      <c r="R6319" s="8" t="s">
        <v>36869</v>
      </c>
      <c r="S6319" s="17" t="s">
        <v>38032</v>
      </c>
      <c r="T6319" s="18">
        <v>43038</v>
      </c>
      <c r="U6319" s="8">
        <v>0.8125</v>
      </c>
      <c r="V6319" s="8">
        <v>0.97916666666666663</v>
      </c>
      <c r="W6319" s="8" t="s">
        <v>739</v>
      </c>
      <c r="X6319" s="8" t="s">
        <v>7814</v>
      </c>
      <c r="Y6319" s="8" t="s">
        <v>7815</v>
      </c>
      <c r="Z6319" s="17" t="s">
        <v>40800</v>
      </c>
      <c r="AA6319" s="8" t="s">
        <v>40801</v>
      </c>
      <c r="AB6319" s="8" t="s">
        <v>40802</v>
      </c>
    </row>
    <row r="6320" spans="1:28" hidden="1" x14ac:dyDescent="0.2">
      <c r="A6320" s="8" t="s">
        <v>40803</v>
      </c>
      <c r="B6320" s="8" t="s">
        <v>40804</v>
      </c>
      <c r="C6320" s="8" t="s">
        <v>45761</v>
      </c>
      <c r="D6320" s="8" t="s">
        <v>45762</v>
      </c>
      <c r="E6320" s="8" t="s">
        <v>470</v>
      </c>
      <c r="F6320" s="8" t="s">
        <v>204</v>
      </c>
      <c r="G6320" s="8" t="s">
        <v>470</v>
      </c>
      <c r="H6320" s="8" t="s">
        <v>204</v>
      </c>
      <c r="I6320" s="8" t="s">
        <v>39979</v>
      </c>
      <c r="J6320" s="8" t="s">
        <v>708</v>
      </c>
      <c r="K6320" s="8" t="s">
        <v>773</v>
      </c>
      <c r="L6320" s="8" t="s">
        <v>7813</v>
      </c>
      <c r="M6320" s="8" t="s">
        <v>7821</v>
      </c>
      <c r="N6320" s="8" t="s">
        <v>10716</v>
      </c>
      <c r="O6320" s="8" t="s">
        <v>45791</v>
      </c>
      <c r="P6320" s="8" t="s">
        <v>776</v>
      </c>
      <c r="Q6320" s="8" t="s">
        <v>2818</v>
      </c>
      <c r="R6320" s="8" t="s">
        <v>36869</v>
      </c>
      <c r="S6320" s="17" t="s">
        <v>38032</v>
      </c>
      <c r="T6320" s="18">
        <v>43038</v>
      </c>
      <c r="U6320" s="8">
        <v>0.97916666666666663</v>
      </c>
      <c r="V6320" s="8">
        <v>4.1666666666666664E-2</v>
      </c>
      <c r="W6320" s="8" t="s">
        <v>2170</v>
      </c>
      <c r="X6320" s="8" t="s">
        <v>7822</v>
      </c>
      <c r="Y6320" s="8" t="s">
        <v>7815</v>
      </c>
      <c r="Z6320" s="17" t="s">
        <v>40805</v>
      </c>
      <c r="AA6320" s="8" t="s">
        <v>40806</v>
      </c>
      <c r="AB6320" s="8" t="s">
        <v>40807</v>
      </c>
    </row>
    <row r="6321" spans="1:28" hidden="1" x14ac:dyDescent="0.2">
      <c r="A6321" s="8" t="s">
        <v>40874</v>
      </c>
      <c r="B6321" s="8" t="s">
        <v>40875</v>
      </c>
      <c r="C6321" s="8" t="s">
        <v>45761</v>
      </c>
      <c r="D6321" s="8" t="s">
        <v>45762</v>
      </c>
      <c r="E6321" s="8" t="s">
        <v>480</v>
      </c>
      <c r="F6321" s="8" t="s">
        <v>204</v>
      </c>
      <c r="G6321" s="8" t="s">
        <v>480</v>
      </c>
      <c r="H6321" s="8" t="s">
        <v>204</v>
      </c>
      <c r="I6321" s="8" t="s">
        <v>39979</v>
      </c>
      <c r="J6321" s="8" t="s">
        <v>708</v>
      </c>
      <c r="K6321" s="8" t="s">
        <v>773</v>
      </c>
      <c r="L6321" s="8" t="s">
        <v>7916</v>
      </c>
      <c r="M6321" s="8" t="s">
        <v>7931</v>
      </c>
      <c r="N6321" s="8" t="s">
        <v>10716</v>
      </c>
      <c r="O6321" s="8" t="s">
        <v>45791</v>
      </c>
      <c r="P6321" s="8" t="s">
        <v>776</v>
      </c>
      <c r="Q6321" s="8" t="s">
        <v>2818</v>
      </c>
      <c r="R6321" s="8" t="s">
        <v>36869</v>
      </c>
      <c r="S6321" s="17" t="s">
        <v>38032</v>
      </c>
      <c r="T6321" s="18">
        <v>43039</v>
      </c>
      <c r="U6321" s="8">
        <v>0.10416666666666667</v>
      </c>
      <c r="V6321" s="8">
        <v>0.22916666666666666</v>
      </c>
      <c r="W6321" s="8" t="s">
        <v>1283</v>
      </c>
      <c r="X6321" s="8" t="s">
        <v>40876</v>
      </c>
      <c r="Y6321" s="8" t="s">
        <v>2584</v>
      </c>
      <c r="Z6321" s="17" t="s">
        <v>40877</v>
      </c>
      <c r="AA6321" s="8" t="s">
        <v>40878</v>
      </c>
      <c r="AB6321" s="8" t="s">
        <v>40879</v>
      </c>
    </row>
    <row r="6322" spans="1:28" hidden="1" x14ac:dyDescent="0.2">
      <c r="A6322" s="8" t="s">
        <v>40833</v>
      </c>
      <c r="B6322" s="8" t="s">
        <v>40834</v>
      </c>
      <c r="C6322" s="8" t="s">
        <v>45761</v>
      </c>
      <c r="D6322" s="8" t="s">
        <v>45762</v>
      </c>
      <c r="E6322" s="8" t="s">
        <v>480</v>
      </c>
      <c r="F6322" s="8" t="s">
        <v>204</v>
      </c>
      <c r="G6322" s="8" t="s">
        <v>480</v>
      </c>
      <c r="H6322" s="8" t="s">
        <v>204</v>
      </c>
      <c r="I6322" s="8" t="s">
        <v>39979</v>
      </c>
      <c r="J6322" s="8" t="s">
        <v>708</v>
      </c>
      <c r="K6322" s="8" t="s">
        <v>773</v>
      </c>
      <c r="L6322" s="8" t="s">
        <v>6182</v>
      </c>
      <c r="M6322" s="8" t="s">
        <v>7870</v>
      </c>
      <c r="N6322" s="8" t="s">
        <v>10716</v>
      </c>
      <c r="O6322" s="8" t="s">
        <v>45791</v>
      </c>
      <c r="P6322" s="8" t="s">
        <v>776</v>
      </c>
      <c r="Q6322" s="8" t="s">
        <v>2818</v>
      </c>
      <c r="R6322" s="8" t="s">
        <v>36869</v>
      </c>
      <c r="S6322" s="17" t="s">
        <v>38032</v>
      </c>
      <c r="T6322" s="18">
        <v>43039</v>
      </c>
      <c r="U6322" s="8">
        <v>0.75</v>
      </c>
      <c r="V6322" s="8">
        <v>0.77083333333333337</v>
      </c>
      <c r="W6322" s="8" t="s">
        <v>2155</v>
      </c>
      <c r="X6322" s="8" t="s">
        <v>40835</v>
      </c>
      <c r="Y6322" s="8" t="s">
        <v>10602</v>
      </c>
      <c r="Z6322" s="17" t="s">
        <v>40836</v>
      </c>
      <c r="AA6322" s="8" t="s">
        <v>40837</v>
      </c>
      <c r="AB6322" s="8" t="s">
        <v>40838</v>
      </c>
    </row>
    <row r="6323" spans="1:28" hidden="1" x14ac:dyDescent="0.2">
      <c r="A6323" s="8" t="s">
        <v>40839</v>
      </c>
      <c r="B6323" s="8" t="s">
        <v>40840</v>
      </c>
      <c r="C6323" s="8" t="s">
        <v>45761</v>
      </c>
      <c r="D6323" s="8" t="s">
        <v>45762</v>
      </c>
      <c r="E6323" s="8" t="s">
        <v>480</v>
      </c>
      <c r="F6323" s="8" t="s">
        <v>204</v>
      </c>
      <c r="G6323" s="8" t="s">
        <v>480</v>
      </c>
      <c r="H6323" s="8" t="s">
        <v>204</v>
      </c>
      <c r="I6323" s="8" t="s">
        <v>39979</v>
      </c>
      <c r="J6323" s="8" t="s">
        <v>708</v>
      </c>
      <c r="K6323" s="8" t="s">
        <v>773</v>
      </c>
      <c r="L6323" s="8" t="s">
        <v>7870</v>
      </c>
      <c r="M6323" s="8" t="s">
        <v>7862</v>
      </c>
      <c r="N6323" s="8" t="s">
        <v>10716</v>
      </c>
      <c r="O6323" s="8" t="s">
        <v>45791</v>
      </c>
      <c r="P6323" s="8" t="s">
        <v>776</v>
      </c>
      <c r="Q6323" s="8" t="s">
        <v>2818</v>
      </c>
      <c r="R6323" s="8" t="s">
        <v>36869</v>
      </c>
      <c r="S6323" s="17" t="s">
        <v>38032</v>
      </c>
      <c r="T6323" s="18">
        <v>43039</v>
      </c>
      <c r="U6323" s="8">
        <v>0.77083333333333337</v>
      </c>
      <c r="V6323" s="8">
        <v>0.79166666666666663</v>
      </c>
      <c r="W6323" s="8" t="s">
        <v>2155</v>
      </c>
      <c r="X6323" s="8" t="s">
        <v>40841</v>
      </c>
      <c r="Y6323" s="8" t="s">
        <v>10602</v>
      </c>
      <c r="Z6323" s="17" t="s">
        <v>40842</v>
      </c>
      <c r="AA6323" s="8" t="s">
        <v>40843</v>
      </c>
      <c r="AB6323" s="8" t="s">
        <v>40844</v>
      </c>
    </row>
    <row r="6324" spans="1:28" hidden="1" x14ac:dyDescent="0.2">
      <c r="A6324" s="8" t="s">
        <v>40845</v>
      </c>
      <c r="B6324" s="8" t="s">
        <v>40846</v>
      </c>
      <c r="C6324" s="8" t="s">
        <v>45761</v>
      </c>
      <c r="D6324" s="8" t="s">
        <v>45762</v>
      </c>
      <c r="E6324" s="8" t="s">
        <v>480</v>
      </c>
      <c r="F6324" s="8" t="s">
        <v>204</v>
      </c>
      <c r="G6324" s="8" t="s">
        <v>480</v>
      </c>
      <c r="H6324" s="8" t="s">
        <v>204</v>
      </c>
      <c r="I6324" s="8" t="s">
        <v>39979</v>
      </c>
      <c r="J6324" s="8" t="s">
        <v>708</v>
      </c>
      <c r="K6324" s="8" t="s">
        <v>773</v>
      </c>
      <c r="L6324" s="8" t="s">
        <v>7862</v>
      </c>
      <c r="M6324" s="8" t="s">
        <v>7871</v>
      </c>
      <c r="N6324" s="8" t="s">
        <v>10716</v>
      </c>
      <c r="O6324" s="8" t="s">
        <v>45791</v>
      </c>
      <c r="P6324" s="8" t="s">
        <v>776</v>
      </c>
      <c r="Q6324" s="8" t="s">
        <v>2818</v>
      </c>
      <c r="R6324" s="8" t="s">
        <v>36869</v>
      </c>
      <c r="S6324" s="17" t="s">
        <v>38032</v>
      </c>
      <c r="T6324" s="18">
        <v>43039</v>
      </c>
      <c r="U6324" s="8">
        <v>0.79166666666666663</v>
      </c>
      <c r="V6324" s="8">
        <v>0.8125</v>
      </c>
      <c r="W6324" s="8" t="s">
        <v>2155</v>
      </c>
      <c r="X6324" s="8" t="s">
        <v>40847</v>
      </c>
      <c r="Y6324" s="8" t="s">
        <v>2584</v>
      </c>
      <c r="Z6324" s="17" t="s">
        <v>40848</v>
      </c>
      <c r="AA6324" s="8" t="s">
        <v>40849</v>
      </c>
      <c r="AB6324" s="8" t="s">
        <v>40850</v>
      </c>
    </row>
    <row r="6325" spans="1:28" hidden="1" x14ac:dyDescent="0.2">
      <c r="A6325" s="8" t="s">
        <v>40851</v>
      </c>
      <c r="B6325" s="8" t="s">
        <v>40852</v>
      </c>
      <c r="C6325" s="8" t="s">
        <v>45761</v>
      </c>
      <c r="D6325" s="8" t="s">
        <v>45762</v>
      </c>
      <c r="E6325" s="8" t="s">
        <v>480</v>
      </c>
      <c r="F6325" s="8" t="s">
        <v>204</v>
      </c>
      <c r="G6325" s="8" t="s">
        <v>480</v>
      </c>
      <c r="H6325" s="8" t="s">
        <v>204</v>
      </c>
      <c r="I6325" s="8" t="s">
        <v>39979</v>
      </c>
      <c r="J6325" s="8" t="s">
        <v>708</v>
      </c>
      <c r="K6325" s="8" t="s">
        <v>773</v>
      </c>
      <c r="L6325" s="8" t="s">
        <v>7871</v>
      </c>
      <c r="M6325" s="8" t="s">
        <v>7893</v>
      </c>
      <c r="N6325" s="8" t="s">
        <v>10716</v>
      </c>
      <c r="O6325" s="8" t="s">
        <v>45791</v>
      </c>
      <c r="P6325" s="8" t="s">
        <v>776</v>
      </c>
      <c r="Q6325" s="8" t="s">
        <v>2818</v>
      </c>
      <c r="R6325" s="8" t="s">
        <v>36869</v>
      </c>
      <c r="S6325" s="17" t="s">
        <v>38032</v>
      </c>
      <c r="T6325" s="18">
        <v>43039</v>
      </c>
      <c r="U6325" s="8">
        <v>0.8125</v>
      </c>
      <c r="V6325" s="8">
        <v>0.85416666666666663</v>
      </c>
      <c r="W6325" s="8" t="s">
        <v>1495</v>
      </c>
      <c r="X6325" s="8" t="s">
        <v>2575</v>
      </c>
      <c r="Y6325" s="8" t="s">
        <v>2576</v>
      </c>
      <c r="Z6325" s="17" t="s">
        <v>40853</v>
      </c>
      <c r="AA6325" s="8" t="s">
        <v>40854</v>
      </c>
      <c r="AB6325" s="8" t="s">
        <v>40855</v>
      </c>
    </row>
    <row r="6326" spans="1:28" hidden="1" x14ac:dyDescent="0.2">
      <c r="A6326" s="8" t="s">
        <v>40856</v>
      </c>
      <c r="B6326" s="8" t="s">
        <v>40857</v>
      </c>
      <c r="C6326" s="8" t="s">
        <v>45761</v>
      </c>
      <c r="D6326" s="8" t="s">
        <v>45762</v>
      </c>
      <c r="E6326" s="8" t="s">
        <v>480</v>
      </c>
      <c r="F6326" s="8" t="s">
        <v>204</v>
      </c>
      <c r="G6326" s="8" t="s">
        <v>480</v>
      </c>
      <c r="H6326" s="8" t="s">
        <v>204</v>
      </c>
      <c r="I6326" s="8" t="s">
        <v>39979</v>
      </c>
      <c r="J6326" s="8" t="s">
        <v>708</v>
      </c>
      <c r="K6326" s="8" t="s">
        <v>773</v>
      </c>
      <c r="L6326" s="8" t="s">
        <v>7893</v>
      </c>
      <c r="M6326" s="8" t="s">
        <v>7894</v>
      </c>
      <c r="N6326" s="8" t="s">
        <v>10716</v>
      </c>
      <c r="O6326" s="8" t="s">
        <v>45791</v>
      </c>
      <c r="P6326" s="8" t="s">
        <v>776</v>
      </c>
      <c r="Q6326" s="8" t="s">
        <v>2818</v>
      </c>
      <c r="R6326" s="8" t="s">
        <v>36869</v>
      </c>
      <c r="S6326" s="17" t="s">
        <v>38032</v>
      </c>
      <c r="T6326" s="18">
        <v>43039</v>
      </c>
      <c r="U6326" s="8">
        <v>0.85416666666666663</v>
      </c>
      <c r="V6326" s="8">
        <v>0.89583333333333337</v>
      </c>
      <c r="W6326" s="8" t="s">
        <v>1495</v>
      </c>
      <c r="X6326" s="8" t="s">
        <v>40858</v>
      </c>
      <c r="Y6326" s="8" t="s">
        <v>2584</v>
      </c>
      <c r="Z6326" s="17" t="s">
        <v>40859</v>
      </c>
      <c r="AA6326" s="8" t="s">
        <v>40860</v>
      </c>
      <c r="AB6326" s="8" t="s">
        <v>40861</v>
      </c>
    </row>
    <row r="6327" spans="1:28" hidden="1" x14ac:dyDescent="0.2">
      <c r="A6327" s="8" t="s">
        <v>40862</v>
      </c>
      <c r="B6327" s="8" t="s">
        <v>40863</v>
      </c>
      <c r="C6327" s="8" t="s">
        <v>45761</v>
      </c>
      <c r="D6327" s="8" t="s">
        <v>45762</v>
      </c>
      <c r="E6327" s="8" t="s">
        <v>480</v>
      </c>
      <c r="F6327" s="8" t="s">
        <v>204</v>
      </c>
      <c r="G6327" s="8" t="s">
        <v>480</v>
      </c>
      <c r="H6327" s="8" t="s">
        <v>204</v>
      </c>
      <c r="I6327" s="8" t="s">
        <v>39979</v>
      </c>
      <c r="J6327" s="8" t="s">
        <v>708</v>
      </c>
      <c r="K6327" s="8" t="s">
        <v>773</v>
      </c>
      <c r="L6327" s="8" t="s">
        <v>7894</v>
      </c>
      <c r="M6327" s="8" t="s">
        <v>7908</v>
      </c>
      <c r="N6327" s="8" t="s">
        <v>10716</v>
      </c>
      <c r="O6327" s="8" t="s">
        <v>45791</v>
      </c>
      <c r="P6327" s="8" t="s">
        <v>776</v>
      </c>
      <c r="Q6327" s="8" t="s">
        <v>2818</v>
      </c>
      <c r="R6327" s="8" t="s">
        <v>36869</v>
      </c>
      <c r="S6327" s="17" t="s">
        <v>38032</v>
      </c>
      <c r="T6327" s="18">
        <v>43039</v>
      </c>
      <c r="U6327" s="8">
        <v>0.89583333333333337</v>
      </c>
      <c r="V6327" s="8">
        <v>0.97916666666666663</v>
      </c>
      <c r="W6327" s="8" t="s">
        <v>1100</v>
      </c>
      <c r="X6327" s="8" t="s">
        <v>40864</v>
      </c>
      <c r="Y6327" s="8" t="s">
        <v>2584</v>
      </c>
      <c r="Z6327" s="17" t="s">
        <v>40865</v>
      </c>
      <c r="AA6327" s="8" t="s">
        <v>40866</v>
      </c>
      <c r="AB6327" s="8" t="s">
        <v>40867</v>
      </c>
    </row>
    <row r="6328" spans="1:28" hidden="1" x14ac:dyDescent="0.2">
      <c r="A6328" s="8" t="s">
        <v>40868</v>
      </c>
      <c r="B6328" s="8" t="s">
        <v>40869</v>
      </c>
      <c r="C6328" s="8" t="s">
        <v>45761</v>
      </c>
      <c r="D6328" s="8" t="s">
        <v>45762</v>
      </c>
      <c r="E6328" s="8" t="s">
        <v>480</v>
      </c>
      <c r="F6328" s="8" t="s">
        <v>204</v>
      </c>
      <c r="G6328" s="8" t="s">
        <v>480</v>
      </c>
      <c r="H6328" s="8" t="s">
        <v>204</v>
      </c>
      <c r="I6328" s="8" t="s">
        <v>39979</v>
      </c>
      <c r="J6328" s="8" t="s">
        <v>708</v>
      </c>
      <c r="K6328" s="8" t="s">
        <v>773</v>
      </c>
      <c r="L6328" s="8" t="s">
        <v>7908</v>
      </c>
      <c r="M6328" s="8" t="s">
        <v>7916</v>
      </c>
      <c r="N6328" s="8" t="s">
        <v>10716</v>
      </c>
      <c r="O6328" s="8" t="s">
        <v>45791</v>
      </c>
      <c r="P6328" s="8" t="s">
        <v>776</v>
      </c>
      <c r="Q6328" s="8" t="s">
        <v>2818</v>
      </c>
      <c r="R6328" s="8" t="s">
        <v>36869</v>
      </c>
      <c r="S6328" s="17" t="s">
        <v>38032</v>
      </c>
      <c r="T6328" s="18">
        <v>43039</v>
      </c>
      <c r="U6328" s="8">
        <v>0.97916666666666663</v>
      </c>
      <c r="V6328" s="8">
        <v>0.10416666666666667</v>
      </c>
      <c r="W6328" s="8" t="s">
        <v>1283</v>
      </c>
      <c r="X6328" s="8" t="s">
        <v>40870</v>
      </c>
      <c r="Y6328" s="8" t="s">
        <v>2584</v>
      </c>
      <c r="Z6328" s="17" t="s">
        <v>40871</v>
      </c>
      <c r="AA6328" s="8" t="s">
        <v>40872</v>
      </c>
      <c r="AB6328" s="8" t="s">
        <v>40873</v>
      </c>
    </row>
    <row r="6329" spans="1:28" hidden="1" x14ac:dyDescent="0.2">
      <c r="A6329" s="8" t="s">
        <v>42434</v>
      </c>
      <c r="B6329" s="8" t="s">
        <v>42435</v>
      </c>
      <c r="C6329" s="8" t="s">
        <v>45761</v>
      </c>
      <c r="D6329" s="8" t="s">
        <v>45762</v>
      </c>
      <c r="E6329" s="8" t="s">
        <v>499</v>
      </c>
      <c r="F6329" s="8" t="s">
        <v>255</v>
      </c>
      <c r="G6329" s="8" t="s">
        <v>499</v>
      </c>
      <c r="H6329" s="8" t="s">
        <v>255</v>
      </c>
      <c r="I6329" s="8" t="s">
        <v>42360</v>
      </c>
      <c r="J6329" s="8" t="s">
        <v>28</v>
      </c>
      <c r="K6329" s="8" t="s">
        <v>45730</v>
      </c>
      <c r="L6329" s="8" t="s">
        <v>2632</v>
      </c>
      <c r="M6329" s="8" t="s">
        <v>42436</v>
      </c>
      <c r="N6329" s="8" t="s">
        <v>10716</v>
      </c>
      <c r="O6329" s="8" t="s">
        <v>45791</v>
      </c>
      <c r="P6329" s="8" t="s">
        <v>776</v>
      </c>
      <c r="Q6329" s="8" t="s">
        <v>22959</v>
      </c>
      <c r="R6329" s="8" t="s">
        <v>39884</v>
      </c>
      <c r="S6329" s="17" t="s">
        <v>42361</v>
      </c>
      <c r="T6329" s="18">
        <v>43040</v>
      </c>
      <c r="U6329" s="8">
        <v>0.25</v>
      </c>
      <c r="V6329" s="8">
        <v>0.3125</v>
      </c>
      <c r="W6329" s="8" t="s">
        <v>2170</v>
      </c>
      <c r="X6329" s="8" t="s">
        <v>42437</v>
      </c>
      <c r="Y6329" s="8" t="s">
        <v>42438</v>
      </c>
      <c r="Z6329" s="17" t="s">
        <v>42439</v>
      </c>
      <c r="AA6329" s="8" t="s">
        <v>42440</v>
      </c>
      <c r="AB6329" s="8" t="s">
        <v>42441</v>
      </c>
    </row>
    <row r="6330" spans="1:28" hidden="1" x14ac:dyDescent="0.2">
      <c r="A6330" s="8" t="s">
        <v>42442</v>
      </c>
      <c r="B6330" s="8" t="s">
        <v>42443</v>
      </c>
      <c r="C6330" s="8" t="s">
        <v>45761</v>
      </c>
      <c r="D6330" s="8" t="s">
        <v>45762</v>
      </c>
      <c r="E6330" s="8" t="s">
        <v>499</v>
      </c>
      <c r="F6330" s="8" t="s">
        <v>255</v>
      </c>
      <c r="G6330" s="8" t="s">
        <v>499</v>
      </c>
      <c r="H6330" s="8" t="s">
        <v>255</v>
      </c>
      <c r="I6330" s="8" t="s">
        <v>42360</v>
      </c>
      <c r="J6330" s="8" t="s">
        <v>28</v>
      </c>
      <c r="K6330" s="8" t="s">
        <v>45730</v>
      </c>
      <c r="L6330" s="8" t="s">
        <v>42436</v>
      </c>
      <c r="M6330" s="8" t="s">
        <v>2633</v>
      </c>
      <c r="N6330" s="8" t="s">
        <v>10716</v>
      </c>
      <c r="O6330" s="8" t="s">
        <v>45791</v>
      </c>
      <c r="P6330" s="8" t="s">
        <v>776</v>
      </c>
      <c r="Q6330" s="8" t="s">
        <v>22959</v>
      </c>
      <c r="R6330" s="8" t="s">
        <v>39884</v>
      </c>
      <c r="S6330" s="17" t="s">
        <v>42361</v>
      </c>
      <c r="T6330" s="18">
        <v>43040</v>
      </c>
      <c r="U6330" s="8">
        <v>0.3125</v>
      </c>
      <c r="V6330" s="8">
        <v>0.375</v>
      </c>
      <c r="W6330" s="8" t="s">
        <v>2170</v>
      </c>
      <c r="X6330" s="8" t="s">
        <v>2650</v>
      </c>
      <c r="Y6330" s="8" t="s">
        <v>2643</v>
      </c>
      <c r="Z6330" s="17" t="s">
        <v>42444</v>
      </c>
      <c r="AA6330" s="8" t="s">
        <v>42445</v>
      </c>
      <c r="AB6330" s="8" t="s">
        <v>42446</v>
      </c>
    </row>
    <row r="6331" spans="1:28" hidden="1" x14ac:dyDescent="0.2">
      <c r="A6331" s="8" t="s">
        <v>42447</v>
      </c>
      <c r="B6331" s="8" t="s">
        <v>42448</v>
      </c>
      <c r="C6331" s="8" t="s">
        <v>45761</v>
      </c>
      <c r="D6331" s="8" t="s">
        <v>45762</v>
      </c>
      <c r="E6331" s="8" t="s">
        <v>499</v>
      </c>
      <c r="F6331" s="8" t="s">
        <v>255</v>
      </c>
      <c r="G6331" s="8" t="s">
        <v>499</v>
      </c>
      <c r="H6331" s="8" t="s">
        <v>255</v>
      </c>
      <c r="I6331" s="8" t="s">
        <v>42360</v>
      </c>
      <c r="J6331" s="8" t="s">
        <v>28</v>
      </c>
      <c r="K6331" s="8" t="s">
        <v>45730</v>
      </c>
      <c r="L6331" s="8" t="s">
        <v>12533</v>
      </c>
      <c r="M6331" s="8" t="s">
        <v>42449</v>
      </c>
      <c r="N6331" s="8" t="s">
        <v>10716</v>
      </c>
      <c r="O6331" s="8" t="s">
        <v>45791</v>
      </c>
      <c r="P6331" s="8" t="s">
        <v>776</v>
      </c>
      <c r="Q6331" s="8" t="s">
        <v>22959</v>
      </c>
      <c r="R6331" s="8" t="s">
        <v>39884</v>
      </c>
      <c r="S6331" s="17" t="s">
        <v>42361</v>
      </c>
      <c r="T6331" s="18">
        <v>43040</v>
      </c>
      <c r="U6331" s="8">
        <v>0.33333333333333331</v>
      </c>
      <c r="V6331" s="8">
        <v>0.39583333333333331</v>
      </c>
      <c r="W6331" s="8" t="s">
        <v>2170</v>
      </c>
      <c r="X6331" s="8" t="s">
        <v>2642</v>
      </c>
      <c r="Y6331" s="8" t="s">
        <v>2643</v>
      </c>
      <c r="Z6331" s="17" t="s">
        <v>42450</v>
      </c>
      <c r="AA6331" s="8" t="s">
        <v>42451</v>
      </c>
      <c r="AB6331" s="8" t="s">
        <v>42452</v>
      </c>
    </row>
    <row r="6332" spans="1:28" hidden="1" x14ac:dyDescent="0.2">
      <c r="A6332" s="8" t="s">
        <v>42453</v>
      </c>
      <c r="B6332" s="8" t="s">
        <v>42454</v>
      </c>
      <c r="C6332" s="8" t="s">
        <v>45761</v>
      </c>
      <c r="D6332" s="8" t="s">
        <v>45762</v>
      </c>
      <c r="E6332" s="8" t="s">
        <v>499</v>
      </c>
      <c r="F6332" s="8" t="s">
        <v>255</v>
      </c>
      <c r="G6332" s="8" t="s">
        <v>499</v>
      </c>
      <c r="H6332" s="8" t="s">
        <v>255</v>
      </c>
      <c r="I6332" s="8" t="s">
        <v>42360</v>
      </c>
      <c r="J6332" s="8" t="s">
        <v>28</v>
      </c>
      <c r="K6332" s="8" t="s">
        <v>45730</v>
      </c>
      <c r="L6332" s="8" t="s">
        <v>42449</v>
      </c>
      <c r="M6332" s="8" t="s">
        <v>2649</v>
      </c>
      <c r="N6332" s="8" t="s">
        <v>10716</v>
      </c>
      <c r="O6332" s="8" t="s">
        <v>45791</v>
      </c>
      <c r="P6332" s="8" t="s">
        <v>776</v>
      </c>
      <c r="Q6332" s="8" t="s">
        <v>22959</v>
      </c>
      <c r="R6332" s="8" t="s">
        <v>39884</v>
      </c>
      <c r="S6332" s="17" t="s">
        <v>42361</v>
      </c>
      <c r="T6332" s="18">
        <v>43040</v>
      </c>
      <c r="U6332" s="8">
        <v>0.39583333333333331</v>
      </c>
      <c r="V6332" s="8">
        <v>0.47916666666666669</v>
      </c>
      <c r="W6332" s="8" t="s">
        <v>1100</v>
      </c>
      <c r="X6332" s="8" t="s">
        <v>42455</v>
      </c>
      <c r="Y6332" s="8" t="s">
        <v>2664</v>
      </c>
      <c r="Z6332" s="17" t="s">
        <v>42456</v>
      </c>
      <c r="AA6332" s="8" t="s">
        <v>42457</v>
      </c>
      <c r="AB6332" s="8" t="s">
        <v>42458</v>
      </c>
    </row>
    <row r="6333" spans="1:28" hidden="1" x14ac:dyDescent="0.2">
      <c r="A6333" s="8" t="s">
        <v>42459</v>
      </c>
      <c r="B6333" s="8" t="s">
        <v>42460</v>
      </c>
      <c r="C6333" s="8" t="s">
        <v>45761</v>
      </c>
      <c r="D6333" s="8" t="s">
        <v>45762</v>
      </c>
      <c r="E6333" s="8" t="s">
        <v>499</v>
      </c>
      <c r="F6333" s="8" t="s">
        <v>255</v>
      </c>
      <c r="G6333" s="8" t="s">
        <v>499</v>
      </c>
      <c r="H6333" s="8" t="s">
        <v>255</v>
      </c>
      <c r="I6333" s="8" t="s">
        <v>42360</v>
      </c>
      <c r="J6333" s="8" t="s">
        <v>28</v>
      </c>
      <c r="K6333" s="8" t="s">
        <v>45730</v>
      </c>
      <c r="L6333" s="8" t="s">
        <v>2649</v>
      </c>
      <c r="M6333" s="8" t="s">
        <v>42461</v>
      </c>
      <c r="N6333" s="8" t="s">
        <v>10716</v>
      </c>
      <c r="O6333" s="8" t="s">
        <v>45791</v>
      </c>
      <c r="P6333" s="8" t="s">
        <v>776</v>
      </c>
      <c r="Q6333" s="8" t="s">
        <v>22959</v>
      </c>
      <c r="R6333" s="8" t="s">
        <v>39884</v>
      </c>
      <c r="S6333" s="17" t="s">
        <v>42361</v>
      </c>
      <c r="T6333" s="18">
        <v>43040</v>
      </c>
      <c r="U6333" s="8">
        <v>0.47916666666666669</v>
      </c>
      <c r="V6333" s="8">
        <v>0.52083333333333337</v>
      </c>
      <c r="W6333" s="8" t="s">
        <v>1495</v>
      </c>
      <c r="X6333" s="8" t="s">
        <v>2657</v>
      </c>
      <c r="Y6333" s="8" t="s">
        <v>2643</v>
      </c>
      <c r="Z6333" s="17" t="s">
        <v>42462</v>
      </c>
      <c r="AA6333" s="8" t="s">
        <v>42463</v>
      </c>
      <c r="AB6333" s="8" t="s">
        <v>42464</v>
      </c>
    </row>
    <row r="6334" spans="1:28" hidden="1" x14ac:dyDescent="0.2">
      <c r="A6334" s="8" t="s">
        <v>42465</v>
      </c>
      <c r="B6334" s="8" t="s">
        <v>42466</v>
      </c>
      <c r="C6334" s="8" t="s">
        <v>45761</v>
      </c>
      <c r="D6334" s="8" t="s">
        <v>45762</v>
      </c>
      <c r="E6334" s="8" t="s">
        <v>499</v>
      </c>
      <c r="F6334" s="8" t="s">
        <v>255</v>
      </c>
      <c r="G6334" s="8" t="s">
        <v>499</v>
      </c>
      <c r="H6334" s="8" t="s">
        <v>255</v>
      </c>
      <c r="I6334" s="8" t="s">
        <v>42360</v>
      </c>
      <c r="J6334" s="8" t="s">
        <v>28</v>
      </c>
      <c r="K6334" s="8" t="s">
        <v>45730</v>
      </c>
      <c r="L6334" s="8" t="s">
        <v>42461</v>
      </c>
      <c r="M6334" s="8" t="s">
        <v>42467</v>
      </c>
      <c r="N6334" s="8" t="s">
        <v>10716</v>
      </c>
      <c r="O6334" s="8" t="s">
        <v>45791</v>
      </c>
      <c r="P6334" s="8" t="s">
        <v>776</v>
      </c>
      <c r="Q6334" s="8" t="s">
        <v>22959</v>
      </c>
      <c r="R6334" s="8" t="s">
        <v>39884</v>
      </c>
      <c r="S6334" s="17" t="s">
        <v>42361</v>
      </c>
      <c r="T6334" s="18">
        <v>43040</v>
      </c>
      <c r="U6334" s="8">
        <v>0.52083333333333337</v>
      </c>
      <c r="V6334" s="8">
        <v>0.5625</v>
      </c>
      <c r="W6334" s="8" t="s">
        <v>1495</v>
      </c>
      <c r="X6334" s="8" t="s">
        <v>2663</v>
      </c>
      <c r="Y6334" s="8" t="s">
        <v>2664</v>
      </c>
      <c r="Z6334" s="17" t="s">
        <v>42468</v>
      </c>
      <c r="AA6334" s="8" t="s">
        <v>42469</v>
      </c>
      <c r="AB6334" s="8" t="s">
        <v>42470</v>
      </c>
    </row>
    <row r="6335" spans="1:28" hidden="1" x14ac:dyDescent="0.2">
      <c r="A6335" s="8" t="s">
        <v>42471</v>
      </c>
      <c r="B6335" s="8" t="s">
        <v>42472</v>
      </c>
      <c r="C6335" s="8" t="s">
        <v>45761</v>
      </c>
      <c r="D6335" s="8" t="s">
        <v>45762</v>
      </c>
      <c r="E6335" s="8" t="s">
        <v>499</v>
      </c>
      <c r="F6335" s="8" t="s">
        <v>255</v>
      </c>
      <c r="G6335" s="8" t="s">
        <v>499</v>
      </c>
      <c r="H6335" s="8" t="s">
        <v>255</v>
      </c>
      <c r="I6335" s="8" t="s">
        <v>42360</v>
      </c>
      <c r="J6335" s="8" t="s">
        <v>28</v>
      </c>
      <c r="K6335" s="8" t="s">
        <v>45730</v>
      </c>
      <c r="L6335" s="8" t="s">
        <v>42467</v>
      </c>
      <c r="M6335" s="8" t="s">
        <v>15195</v>
      </c>
      <c r="N6335" s="8" t="s">
        <v>10716</v>
      </c>
      <c r="O6335" s="8" t="s">
        <v>45791</v>
      </c>
      <c r="P6335" s="8" t="s">
        <v>776</v>
      </c>
      <c r="Q6335" s="8" t="s">
        <v>22959</v>
      </c>
      <c r="R6335" s="8" t="s">
        <v>39884</v>
      </c>
      <c r="S6335" s="17" t="s">
        <v>42361</v>
      </c>
      <c r="T6335" s="18">
        <v>43040</v>
      </c>
      <c r="U6335" s="8">
        <v>0.5625</v>
      </c>
      <c r="V6335" s="8">
        <v>0.6875</v>
      </c>
      <c r="W6335" s="8" t="s">
        <v>1283</v>
      </c>
      <c r="X6335" s="8" t="s">
        <v>2225</v>
      </c>
      <c r="Y6335" s="8" t="s">
        <v>45730</v>
      </c>
      <c r="Z6335" s="17" t="s">
        <v>7569</v>
      </c>
      <c r="AA6335" s="8" t="s">
        <v>42473</v>
      </c>
      <c r="AB6335" s="8" t="s">
        <v>42474</v>
      </c>
    </row>
    <row r="6336" spans="1:28" hidden="1" x14ac:dyDescent="0.2">
      <c r="A6336" s="8" t="s">
        <v>42475</v>
      </c>
      <c r="B6336" s="8" t="s">
        <v>42476</v>
      </c>
      <c r="C6336" s="8" t="s">
        <v>45761</v>
      </c>
      <c r="D6336" s="8" t="s">
        <v>45762</v>
      </c>
      <c r="E6336" s="8" t="s">
        <v>515</v>
      </c>
      <c r="F6336" s="8" t="s">
        <v>255</v>
      </c>
      <c r="G6336" s="8" t="s">
        <v>515</v>
      </c>
      <c r="H6336" s="8" t="s">
        <v>255</v>
      </c>
      <c r="I6336" s="8" t="s">
        <v>42360</v>
      </c>
      <c r="J6336" s="8" t="s">
        <v>28</v>
      </c>
      <c r="K6336" s="8" t="s">
        <v>45730</v>
      </c>
      <c r="L6336" s="8" t="s">
        <v>2676</v>
      </c>
      <c r="M6336" s="8" t="s">
        <v>21705</v>
      </c>
      <c r="N6336" s="8" t="s">
        <v>10716</v>
      </c>
      <c r="O6336" s="8" t="s">
        <v>45791</v>
      </c>
      <c r="P6336" s="8" t="s">
        <v>776</v>
      </c>
      <c r="Q6336" s="8" t="s">
        <v>22959</v>
      </c>
      <c r="R6336" s="8" t="s">
        <v>39884</v>
      </c>
      <c r="S6336" s="17" t="s">
        <v>42361</v>
      </c>
      <c r="T6336" s="18">
        <v>43041</v>
      </c>
      <c r="U6336" s="8">
        <v>0.25</v>
      </c>
      <c r="V6336" s="8">
        <v>0.47916666666666669</v>
      </c>
      <c r="W6336" s="8" t="s">
        <v>2712</v>
      </c>
      <c r="X6336" s="8" t="s">
        <v>42477</v>
      </c>
      <c r="Y6336" s="8" t="s">
        <v>42478</v>
      </c>
      <c r="Z6336" s="17" t="s">
        <v>42479</v>
      </c>
      <c r="AA6336" s="8" t="s">
        <v>42480</v>
      </c>
      <c r="AB6336" s="8" t="s">
        <v>42481</v>
      </c>
    </row>
    <row r="6337" spans="1:28" hidden="1" x14ac:dyDescent="0.2">
      <c r="A6337" s="8" t="s">
        <v>42482</v>
      </c>
      <c r="B6337" s="8" t="s">
        <v>42483</v>
      </c>
      <c r="C6337" s="8" t="s">
        <v>45761</v>
      </c>
      <c r="D6337" s="8" t="s">
        <v>45762</v>
      </c>
      <c r="E6337" s="8" t="s">
        <v>515</v>
      </c>
      <c r="F6337" s="8" t="s">
        <v>255</v>
      </c>
      <c r="G6337" s="8" t="s">
        <v>515</v>
      </c>
      <c r="H6337" s="8" t="s">
        <v>255</v>
      </c>
      <c r="I6337" s="8" t="s">
        <v>42360</v>
      </c>
      <c r="J6337" s="8" t="s">
        <v>28</v>
      </c>
      <c r="K6337" s="8" t="s">
        <v>45730</v>
      </c>
      <c r="L6337" s="8" t="s">
        <v>21705</v>
      </c>
      <c r="M6337" s="8" t="s">
        <v>13926</v>
      </c>
      <c r="N6337" s="8" t="s">
        <v>10716</v>
      </c>
      <c r="O6337" s="8" t="s">
        <v>45791</v>
      </c>
      <c r="P6337" s="8" t="s">
        <v>776</v>
      </c>
      <c r="Q6337" s="8" t="s">
        <v>22959</v>
      </c>
      <c r="R6337" s="8" t="s">
        <v>39884</v>
      </c>
      <c r="S6337" s="17" t="s">
        <v>42361</v>
      </c>
      <c r="T6337" s="18">
        <v>43041</v>
      </c>
      <c r="U6337" s="8">
        <v>0.47916666666666669</v>
      </c>
      <c r="V6337" s="8">
        <v>0.66666666666666663</v>
      </c>
      <c r="W6337" s="8" t="s">
        <v>8032</v>
      </c>
      <c r="X6337" s="8" t="s">
        <v>42484</v>
      </c>
      <c r="Y6337" s="8" t="s">
        <v>8094</v>
      </c>
      <c r="Z6337" s="17" t="s">
        <v>42485</v>
      </c>
      <c r="AA6337" s="8" t="s">
        <v>42486</v>
      </c>
      <c r="AB6337" s="8" t="s">
        <v>42487</v>
      </c>
    </row>
    <row r="6338" spans="1:28" hidden="1" x14ac:dyDescent="0.2">
      <c r="A6338" s="8" t="s">
        <v>42488</v>
      </c>
      <c r="B6338" s="8" t="s">
        <v>42489</v>
      </c>
      <c r="C6338" s="8" t="s">
        <v>45761</v>
      </c>
      <c r="D6338" s="8" t="s">
        <v>45762</v>
      </c>
      <c r="E6338" s="8" t="s">
        <v>515</v>
      </c>
      <c r="F6338" s="8" t="s">
        <v>255</v>
      </c>
      <c r="G6338" s="8" t="s">
        <v>515</v>
      </c>
      <c r="H6338" s="8" t="s">
        <v>255</v>
      </c>
      <c r="I6338" s="8" t="s">
        <v>42360</v>
      </c>
      <c r="J6338" s="8" t="s">
        <v>28</v>
      </c>
      <c r="K6338" s="8" t="s">
        <v>45730</v>
      </c>
      <c r="L6338" s="8" t="s">
        <v>15652</v>
      </c>
      <c r="M6338" s="8" t="s">
        <v>42490</v>
      </c>
      <c r="N6338" s="8" t="s">
        <v>10716</v>
      </c>
      <c r="O6338" s="8" t="s">
        <v>45791</v>
      </c>
      <c r="P6338" s="8" t="s">
        <v>776</v>
      </c>
      <c r="Q6338" s="8" t="s">
        <v>22959</v>
      </c>
      <c r="R6338" s="8" t="s">
        <v>39884</v>
      </c>
      <c r="S6338" s="17" t="s">
        <v>42361</v>
      </c>
      <c r="T6338" s="18">
        <v>43041</v>
      </c>
      <c r="U6338" s="8">
        <v>0.5</v>
      </c>
      <c r="V6338" s="8">
        <v>0.5625</v>
      </c>
      <c r="W6338" s="8" t="s">
        <v>2170</v>
      </c>
      <c r="X6338" s="8" t="s">
        <v>42484</v>
      </c>
      <c r="Y6338" s="8" t="s">
        <v>8094</v>
      </c>
      <c r="Z6338" s="17" t="s">
        <v>42491</v>
      </c>
      <c r="AA6338" s="8" t="s">
        <v>42492</v>
      </c>
      <c r="AB6338" s="8" t="s">
        <v>42493</v>
      </c>
    </row>
    <row r="6339" spans="1:28" hidden="1" x14ac:dyDescent="0.2">
      <c r="A6339" s="8" t="s">
        <v>42494</v>
      </c>
      <c r="B6339" s="8" t="s">
        <v>42495</v>
      </c>
      <c r="C6339" s="8" t="s">
        <v>45761</v>
      </c>
      <c r="D6339" s="8" t="s">
        <v>45762</v>
      </c>
      <c r="E6339" s="8" t="s">
        <v>525</v>
      </c>
      <c r="F6339" s="8" t="s">
        <v>255</v>
      </c>
      <c r="G6339" s="8" t="s">
        <v>525</v>
      </c>
      <c r="H6339" s="8" t="s">
        <v>255</v>
      </c>
      <c r="I6339" s="8" t="s">
        <v>42360</v>
      </c>
      <c r="J6339" s="8" t="s">
        <v>28</v>
      </c>
      <c r="K6339" s="8" t="s">
        <v>45730</v>
      </c>
      <c r="L6339" s="8" t="s">
        <v>2685</v>
      </c>
      <c r="M6339" s="8" t="s">
        <v>25364</v>
      </c>
      <c r="N6339" s="8" t="s">
        <v>10716</v>
      </c>
      <c r="O6339" s="8" t="s">
        <v>45791</v>
      </c>
      <c r="P6339" s="8" t="s">
        <v>776</v>
      </c>
      <c r="Q6339" s="8" t="s">
        <v>22959</v>
      </c>
      <c r="R6339" s="8" t="s">
        <v>39884</v>
      </c>
      <c r="S6339" s="17" t="s">
        <v>42361</v>
      </c>
      <c r="T6339" s="18">
        <v>43042</v>
      </c>
      <c r="U6339" s="8">
        <v>0.25</v>
      </c>
      <c r="V6339" s="8">
        <v>0.29166666666666669</v>
      </c>
      <c r="W6339" s="8" t="s">
        <v>1495</v>
      </c>
      <c r="X6339" s="8" t="s">
        <v>42496</v>
      </c>
      <c r="Y6339" s="8" t="s">
        <v>42497</v>
      </c>
      <c r="Z6339" s="17" t="s">
        <v>42498</v>
      </c>
      <c r="AA6339" s="8" t="s">
        <v>42499</v>
      </c>
      <c r="AB6339" s="8" t="s">
        <v>42500</v>
      </c>
    </row>
    <row r="6340" spans="1:28" hidden="1" x14ac:dyDescent="0.2">
      <c r="A6340" s="8" t="s">
        <v>42501</v>
      </c>
      <c r="B6340" s="8" t="s">
        <v>42502</v>
      </c>
      <c r="C6340" s="8" t="s">
        <v>45761</v>
      </c>
      <c r="D6340" s="8" t="s">
        <v>45762</v>
      </c>
      <c r="E6340" s="8" t="s">
        <v>525</v>
      </c>
      <c r="F6340" s="8" t="s">
        <v>255</v>
      </c>
      <c r="G6340" s="8" t="s">
        <v>525</v>
      </c>
      <c r="H6340" s="8" t="s">
        <v>255</v>
      </c>
      <c r="I6340" s="8" t="s">
        <v>42360</v>
      </c>
      <c r="J6340" s="8" t="s">
        <v>28</v>
      </c>
      <c r="K6340" s="8" t="s">
        <v>45730</v>
      </c>
      <c r="L6340" s="8" t="s">
        <v>25364</v>
      </c>
      <c r="M6340" s="8" t="s">
        <v>42503</v>
      </c>
      <c r="N6340" s="8" t="s">
        <v>10716</v>
      </c>
      <c r="O6340" s="8" t="s">
        <v>45791</v>
      </c>
      <c r="P6340" s="8" t="s">
        <v>776</v>
      </c>
      <c r="Q6340" s="8" t="s">
        <v>22959</v>
      </c>
      <c r="R6340" s="8" t="s">
        <v>39884</v>
      </c>
      <c r="S6340" s="17" t="s">
        <v>42361</v>
      </c>
      <c r="T6340" s="18">
        <v>43042</v>
      </c>
      <c r="U6340" s="8">
        <v>0.29166666666666669</v>
      </c>
      <c r="V6340" s="8">
        <v>0.52083333333333337</v>
      </c>
      <c r="W6340" s="8" t="s">
        <v>2712</v>
      </c>
      <c r="X6340" s="8" t="s">
        <v>42504</v>
      </c>
      <c r="Y6340" s="8" t="s">
        <v>42497</v>
      </c>
      <c r="Z6340" s="17" t="s">
        <v>42505</v>
      </c>
      <c r="AA6340" s="8" t="s">
        <v>42506</v>
      </c>
      <c r="AB6340" s="8" t="s">
        <v>42507</v>
      </c>
    </row>
    <row r="6341" spans="1:28" hidden="1" x14ac:dyDescent="0.2">
      <c r="A6341" s="8" t="s">
        <v>42508</v>
      </c>
      <c r="B6341" s="8" t="s">
        <v>42509</v>
      </c>
      <c r="C6341" s="8" t="s">
        <v>45761</v>
      </c>
      <c r="D6341" s="8" t="s">
        <v>45762</v>
      </c>
      <c r="E6341" s="8" t="s">
        <v>525</v>
      </c>
      <c r="F6341" s="8" t="s">
        <v>255</v>
      </c>
      <c r="G6341" s="8" t="s">
        <v>525</v>
      </c>
      <c r="H6341" s="8" t="s">
        <v>255</v>
      </c>
      <c r="I6341" s="8" t="s">
        <v>42360</v>
      </c>
      <c r="J6341" s="8" t="s">
        <v>28</v>
      </c>
      <c r="K6341" s="8" t="s">
        <v>45730</v>
      </c>
      <c r="L6341" s="8" t="s">
        <v>42503</v>
      </c>
      <c r="M6341" s="8" t="s">
        <v>12200</v>
      </c>
      <c r="N6341" s="8" t="s">
        <v>10716</v>
      </c>
      <c r="O6341" s="8" t="s">
        <v>45791</v>
      </c>
      <c r="P6341" s="8" t="s">
        <v>776</v>
      </c>
      <c r="Q6341" s="8" t="s">
        <v>22959</v>
      </c>
      <c r="R6341" s="8" t="s">
        <v>39884</v>
      </c>
      <c r="S6341" s="17" t="s">
        <v>42361</v>
      </c>
      <c r="T6341" s="18">
        <v>43042</v>
      </c>
      <c r="U6341" s="8">
        <v>0.52083333333333337</v>
      </c>
      <c r="V6341" s="8">
        <v>0.625</v>
      </c>
      <c r="W6341" s="8" t="s">
        <v>1387</v>
      </c>
      <c r="X6341" s="8" t="s">
        <v>42510</v>
      </c>
      <c r="Y6341" s="8" t="s">
        <v>42497</v>
      </c>
      <c r="Z6341" s="17" t="s">
        <v>42511</v>
      </c>
      <c r="AA6341" s="8" t="s">
        <v>42512</v>
      </c>
      <c r="AB6341" s="8" t="s">
        <v>42513</v>
      </c>
    </row>
    <row r="6342" spans="1:28" hidden="1" x14ac:dyDescent="0.2">
      <c r="A6342" s="8" t="s">
        <v>42514</v>
      </c>
      <c r="B6342" s="8" t="s">
        <v>42515</v>
      </c>
      <c r="C6342" s="8" t="s">
        <v>45761</v>
      </c>
      <c r="D6342" s="8" t="s">
        <v>45762</v>
      </c>
      <c r="E6342" s="8" t="s">
        <v>525</v>
      </c>
      <c r="F6342" s="8" t="s">
        <v>255</v>
      </c>
      <c r="G6342" s="8" t="s">
        <v>525</v>
      </c>
      <c r="H6342" s="8" t="s">
        <v>255</v>
      </c>
      <c r="I6342" s="8" t="s">
        <v>42360</v>
      </c>
      <c r="J6342" s="8" t="s">
        <v>28</v>
      </c>
      <c r="K6342" s="8" t="s">
        <v>45730</v>
      </c>
      <c r="L6342" s="8" t="s">
        <v>12200</v>
      </c>
      <c r="M6342" s="8" t="s">
        <v>2686</v>
      </c>
      <c r="N6342" s="8" t="s">
        <v>10716</v>
      </c>
      <c r="O6342" s="8" t="s">
        <v>45791</v>
      </c>
      <c r="P6342" s="8" t="s">
        <v>776</v>
      </c>
      <c r="Q6342" s="8" t="s">
        <v>22959</v>
      </c>
      <c r="R6342" s="8" t="s">
        <v>39884</v>
      </c>
      <c r="S6342" s="17" t="s">
        <v>42361</v>
      </c>
      <c r="T6342" s="18">
        <v>43042</v>
      </c>
      <c r="U6342" s="8">
        <v>0.625</v>
      </c>
      <c r="V6342" s="8">
        <v>0.72916666666666663</v>
      </c>
      <c r="W6342" s="8" t="s">
        <v>1387</v>
      </c>
      <c r="X6342" s="8" t="s">
        <v>42516</v>
      </c>
      <c r="Y6342" s="8" t="s">
        <v>42478</v>
      </c>
      <c r="Z6342" s="17" t="s">
        <v>42511</v>
      </c>
      <c r="AA6342" s="8" t="s">
        <v>42517</v>
      </c>
      <c r="AB6342" s="8" t="s">
        <v>42518</v>
      </c>
    </row>
    <row r="6343" spans="1:28" hidden="1" x14ac:dyDescent="0.2">
      <c r="A6343" s="8" t="s">
        <v>42519</v>
      </c>
      <c r="B6343" s="8" t="s">
        <v>42520</v>
      </c>
      <c r="C6343" s="8" t="s">
        <v>45761</v>
      </c>
      <c r="D6343" s="8" t="s">
        <v>45762</v>
      </c>
      <c r="E6343" s="8" t="s">
        <v>535</v>
      </c>
      <c r="F6343" s="8" t="s">
        <v>255</v>
      </c>
      <c r="G6343" s="8" t="s">
        <v>535</v>
      </c>
      <c r="H6343" s="8" t="s">
        <v>255</v>
      </c>
      <c r="I6343" s="8" t="s">
        <v>42360</v>
      </c>
      <c r="J6343" s="8" t="s">
        <v>28</v>
      </c>
      <c r="K6343" s="8" t="s">
        <v>45730</v>
      </c>
      <c r="L6343" s="8" t="s">
        <v>2692</v>
      </c>
      <c r="M6343" s="8" t="s">
        <v>42521</v>
      </c>
      <c r="N6343" s="8" t="s">
        <v>10716</v>
      </c>
      <c r="O6343" s="8" t="s">
        <v>45791</v>
      </c>
      <c r="P6343" s="8" t="s">
        <v>776</v>
      </c>
      <c r="Q6343" s="8" t="s">
        <v>22959</v>
      </c>
      <c r="R6343" s="8" t="s">
        <v>39884</v>
      </c>
      <c r="S6343" s="17" t="s">
        <v>42361</v>
      </c>
      <c r="T6343" s="18">
        <v>43043</v>
      </c>
      <c r="U6343" s="8">
        <v>0.25</v>
      </c>
      <c r="V6343" s="8">
        <v>0.47916666666666669</v>
      </c>
      <c r="W6343" s="8" t="s">
        <v>2712</v>
      </c>
      <c r="X6343" s="8" t="s">
        <v>42522</v>
      </c>
      <c r="Y6343" s="8" t="s">
        <v>2747</v>
      </c>
      <c r="Z6343" s="17" t="s">
        <v>42523</v>
      </c>
      <c r="AA6343" s="8" t="s">
        <v>42524</v>
      </c>
      <c r="AB6343" s="8" t="s">
        <v>42525</v>
      </c>
    </row>
    <row r="6344" spans="1:28" hidden="1" x14ac:dyDescent="0.2">
      <c r="A6344" s="8" t="s">
        <v>42526</v>
      </c>
      <c r="B6344" s="8" t="s">
        <v>42527</v>
      </c>
      <c r="C6344" s="8" t="s">
        <v>45761</v>
      </c>
      <c r="D6344" s="8" t="s">
        <v>45762</v>
      </c>
      <c r="E6344" s="8" t="s">
        <v>535</v>
      </c>
      <c r="F6344" s="8" t="s">
        <v>255</v>
      </c>
      <c r="G6344" s="8" t="s">
        <v>535</v>
      </c>
      <c r="H6344" s="8" t="s">
        <v>255</v>
      </c>
      <c r="I6344" s="8" t="s">
        <v>42360</v>
      </c>
      <c r="J6344" s="8" t="s">
        <v>28</v>
      </c>
      <c r="K6344" s="8" t="s">
        <v>45730</v>
      </c>
      <c r="L6344" s="8" t="s">
        <v>42521</v>
      </c>
      <c r="M6344" s="8" t="s">
        <v>12212</v>
      </c>
      <c r="N6344" s="8" t="s">
        <v>10716</v>
      </c>
      <c r="O6344" s="8" t="s">
        <v>45791</v>
      </c>
      <c r="P6344" s="8" t="s">
        <v>776</v>
      </c>
      <c r="Q6344" s="8" t="s">
        <v>22959</v>
      </c>
      <c r="R6344" s="8" t="s">
        <v>39884</v>
      </c>
      <c r="S6344" s="17" t="s">
        <v>42361</v>
      </c>
      <c r="T6344" s="18">
        <v>43043</v>
      </c>
      <c r="U6344" s="8">
        <v>0.47916666666666669</v>
      </c>
      <c r="V6344" s="8">
        <v>0.70833333333333337</v>
      </c>
      <c r="W6344" s="8" t="s">
        <v>2712</v>
      </c>
      <c r="X6344" s="8" t="s">
        <v>8150</v>
      </c>
      <c r="Y6344" s="8" t="s">
        <v>42528</v>
      </c>
      <c r="Z6344" s="17" t="s">
        <v>42529</v>
      </c>
      <c r="AA6344" s="8" t="s">
        <v>42530</v>
      </c>
      <c r="AB6344" s="8" t="s">
        <v>42531</v>
      </c>
    </row>
    <row r="6345" spans="1:28" hidden="1" x14ac:dyDescent="0.2">
      <c r="A6345" s="8" t="s">
        <v>42532</v>
      </c>
      <c r="B6345" s="8" t="s">
        <v>42533</v>
      </c>
      <c r="C6345" s="8" t="s">
        <v>45761</v>
      </c>
      <c r="D6345" s="8" t="s">
        <v>45762</v>
      </c>
      <c r="E6345" s="8" t="s">
        <v>535</v>
      </c>
      <c r="F6345" s="8" t="s">
        <v>255</v>
      </c>
      <c r="G6345" s="8" t="s">
        <v>535</v>
      </c>
      <c r="H6345" s="8" t="s">
        <v>255</v>
      </c>
      <c r="I6345" s="8" t="s">
        <v>42360</v>
      </c>
      <c r="J6345" s="8" t="s">
        <v>28</v>
      </c>
      <c r="K6345" s="8" t="s">
        <v>45730</v>
      </c>
      <c r="L6345" s="8" t="s">
        <v>12212</v>
      </c>
      <c r="M6345" s="8" t="s">
        <v>2693</v>
      </c>
      <c r="N6345" s="8" t="s">
        <v>10716</v>
      </c>
      <c r="O6345" s="8" t="s">
        <v>45791</v>
      </c>
      <c r="P6345" s="8" t="s">
        <v>776</v>
      </c>
      <c r="Q6345" s="8" t="s">
        <v>22959</v>
      </c>
      <c r="R6345" s="8" t="s">
        <v>39884</v>
      </c>
      <c r="S6345" s="17" t="s">
        <v>42361</v>
      </c>
      <c r="T6345" s="18">
        <v>43043</v>
      </c>
      <c r="U6345" s="8">
        <v>0.70833333333333337</v>
      </c>
      <c r="V6345" s="8">
        <v>0.77083333333333337</v>
      </c>
      <c r="W6345" s="8" t="s">
        <v>2170</v>
      </c>
      <c r="X6345" s="8" t="s">
        <v>42496</v>
      </c>
      <c r="Y6345" s="8" t="s">
        <v>42497</v>
      </c>
      <c r="Z6345" s="17" t="s">
        <v>42534</v>
      </c>
      <c r="AA6345" s="8" t="s">
        <v>42535</v>
      </c>
      <c r="AB6345" s="8" t="s">
        <v>42536</v>
      </c>
    </row>
    <row r="6346" spans="1:28" hidden="1" x14ac:dyDescent="0.2">
      <c r="A6346" s="8" t="s">
        <v>42537</v>
      </c>
      <c r="B6346" s="8" t="s">
        <v>42538</v>
      </c>
      <c r="C6346" s="8" t="s">
        <v>45761</v>
      </c>
      <c r="D6346" s="8" t="s">
        <v>45762</v>
      </c>
      <c r="E6346" s="8" t="s">
        <v>545</v>
      </c>
      <c r="F6346" s="8" t="s">
        <v>255</v>
      </c>
      <c r="G6346" s="8" t="s">
        <v>545</v>
      </c>
      <c r="H6346" s="8" t="s">
        <v>255</v>
      </c>
      <c r="I6346" s="8" t="s">
        <v>42360</v>
      </c>
      <c r="J6346" s="8" t="s">
        <v>28</v>
      </c>
      <c r="K6346" s="8" t="s">
        <v>45730</v>
      </c>
      <c r="L6346" s="8" t="s">
        <v>2700</v>
      </c>
      <c r="M6346" s="8" t="s">
        <v>21005</v>
      </c>
      <c r="N6346" s="8" t="s">
        <v>10716</v>
      </c>
      <c r="O6346" s="8" t="s">
        <v>45791</v>
      </c>
      <c r="P6346" s="8" t="s">
        <v>776</v>
      </c>
      <c r="Q6346" s="8" t="s">
        <v>22959</v>
      </c>
      <c r="R6346" s="8" t="s">
        <v>39884</v>
      </c>
      <c r="S6346" s="17" t="s">
        <v>42361</v>
      </c>
      <c r="T6346" s="18">
        <v>43044</v>
      </c>
      <c r="U6346" s="8">
        <v>0.25</v>
      </c>
      <c r="V6346" s="8">
        <v>0.29166666666666669</v>
      </c>
      <c r="W6346" s="8" t="s">
        <v>1495</v>
      </c>
      <c r="X6346" s="8" t="s">
        <v>42539</v>
      </c>
      <c r="Y6346" s="8" t="s">
        <v>42497</v>
      </c>
      <c r="Z6346" s="17" t="s">
        <v>42540</v>
      </c>
      <c r="AA6346" s="8" t="s">
        <v>42541</v>
      </c>
      <c r="AB6346" s="8" t="s">
        <v>42542</v>
      </c>
    </row>
    <row r="6347" spans="1:28" hidden="1" x14ac:dyDescent="0.2">
      <c r="A6347" s="8" t="s">
        <v>42543</v>
      </c>
      <c r="B6347" s="8" t="s">
        <v>42544</v>
      </c>
      <c r="C6347" s="8" t="s">
        <v>45761</v>
      </c>
      <c r="D6347" s="8" t="s">
        <v>45762</v>
      </c>
      <c r="E6347" s="8" t="s">
        <v>545</v>
      </c>
      <c r="F6347" s="8" t="s">
        <v>255</v>
      </c>
      <c r="G6347" s="8" t="s">
        <v>545</v>
      </c>
      <c r="H6347" s="8" t="s">
        <v>255</v>
      </c>
      <c r="I6347" s="8" t="s">
        <v>42360</v>
      </c>
      <c r="J6347" s="8" t="s">
        <v>28</v>
      </c>
      <c r="K6347" s="8" t="s">
        <v>45730</v>
      </c>
      <c r="L6347" s="8" t="s">
        <v>21005</v>
      </c>
      <c r="M6347" s="8" t="s">
        <v>42545</v>
      </c>
      <c r="N6347" s="8" t="s">
        <v>10716</v>
      </c>
      <c r="O6347" s="8" t="s">
        <v>45791</v>
      </c>
      <c r="P6347" s="8" t="s">
        <v>776</v>
      </c>
      <c r="Q6347" s="8" t="s">
        <v>22959</v>
      </c>
      <c r="R6347" s="8" t="s">
        <v>39884</v>
      </c>
      <c r="S6347" s="17" t="s">
        <v>42361</v>
      </c>
      <c r="T6347" s="18">
        <v>43044</v>
      </c>
      <c r="U6347" s="8">
        <v>0.29166666666666669</v>
      </c>
      <c r="V6347" s="8">
        <v>0.52083333333333337</v>
      </c>
      <c r="W6347" s="8" t="s">
        <v>2712</v>
      </c>
      <c r="X6347" s="8" t="s">
        <v>42504</v>
      </c>
      <c r="Y6347" s="8" t="s">
        <v>42497</v>
      </c>
      <c r="Z6347" s="17" t="s">
        <v>42546</v>
      </c>
      <c r="AA6347" s="8" t="s">
        <v>42547</v>
      </c>
      <c r="AB6347" s="8" t="s">
        <v>42548</v>
      </c>
    </row>
    <row r="6348" spans="1:28" hidden="1" x14ac:dyDescent="0.2">
      <c r="A6348" s="8" t="s">
        <v>42549</v>
      </c>
      <c r="B6348" s="8" t="s">
        <v>42550</v>
      </c>
      <c r="C6348" s="8" t="s">
        <v>45761</v>
      </c>
      <c r="D6348" s="8" t="s">
        <v>45762</v>
      </c>
      <c r="E6348" s="8" t="s">
        <v>545</v>
      </c>
      <c r="F6348" s="8" t="s">
        <v>255</v>
      </c>
      <c r="G6348" s="8" t="s">
        <v>545</v>
      </c>
      <c r="H6348" s="8" t="s">
        <v>255</v>
      </c>
      <c r="I6348" s="8" t="s">
        <v>42360</v>
      </c>
      <c r="J6348" s="8" t="s">
        <v>28</v>
      </c>
      <c r="K6348" s="8" t="s">
        <v>45730</v>
      </c>
      <c r="L6348" s="8" t="s">
        <v>42545</v>
      </c>
      <c r="M6348" s="8" t="s">
        <v>12582</v>
      </c>
      <c r="N6348" s="8" t="s">
        <v>10716</v>
      </c>
      <c r="O6348" s="8" t="s">
        <v>45791</v>
      </c>
      <c r="P6348" s="8" t="s">
        <v>776</v>
      </c>
      <c r="Q6348" s="8" t="s">
        <v>22959</v>
      </c>
      <c r="R6348" s="8" t="s">
        <v>39884</v>
      </c>
      <c r="S6348" s="17" t="s">
        <v>42361</v>
      </c>
      <c r="T6348" s="18">
        <v>43044</v>
      </c>
      <c r="U6348" s="8">
        <v>0.52083333333333337</v>
      </c>
      <c r="V6348" s="8">
        <v>0.58333333333333337</v>
      </c>
      <c r="W6348" s="8" t="s">
        <v>2170</v>
      </c>
      <c r="X6348" s="8" t="s">
        <v>42551</v>
      </c>
      <c r="Y6348" s="8" t="s">
        <v>42552</v>
      </c>
      <c r="Z6348" s="17" t="s">
        <v>42553</v>
      </c>
      <c r="AA6348" s="8" t="s">
        <v>42554</v>
      </c>
      <c r="AB6348" s="8" t="s">
        <v>42555</v>
      </c>
    </row>
    <row r="6349" spans="1:28" hidden="1" x14ac:dyDescent="0.2">
      <c r="A6349" s="8" t="s">
        <v>42556</v>
      </c>
      <c r="B6349" s="8" t="s">
        <v>42557</v>
      </c>
      <c r="C6349" s="8" t="s">
        <v>45761</v>
      </c>
      <c r="D6349" s="8" t="s">
        <v>45762</v>
      </c>
      <c r="E6349" s="8" t="s">
        <v>545</v>
      </c>
      <c r="F6349" s="8" t="s">
        <v>255</v>
      </c>
      <c r="G6349" s="8" t="s">
        <v>545</v>
      </c>
      <c r="H6349" s="8" t="s">
        <v>255</v>
      </c>
      <c r="I6349" s="8" t="s">
        <v>42360</v>
      </c>
      <c r="J6349" s="8" t="s">
        <v>28</v>
      </c>
      <c r="K6349" s="8" t="s">
        <v>45730</v>
      </c>
      <c r="L6349" s="8" t="s">
        <v>12582</v>
      </c>
      <c r="M6349" s="8" t="s">
        <v>2724</v>
      </c>
      <c r="N6349" s="8" t="s">
        <v>10716</v>
      </c>
      <c r="O6349" s="8" t="s">
        <v>45791</v>
      </c>
      <c r="P6349" s="8" t="s">
        <v>776</v>
      </c>
      <c r="Q6349" s="8" t="s">
        <v>22959</v>
      </c>
      <c r="R6349" s="8" t="s">
        <v>39884</v>
      </c>
      <c r="S6349" s="17" t="s">
        <v>42361</v>
      </c>
      <c r="T6349" s="18">
        <v>43044</v>
      </c>
      <c r="U6349" s="8">
        <v>0.58333333333333337</v>
      </c>
      <c r="V6349" s="8">
        <v>0.72916666666666663</v>
      </c>
      <c r="W6349" s="8" t="s">
        <v>2124</v>
      </c>
      <c r="X6349" s="8" t="s">
        <v>2225</v>
      </c>
      <c r="Y6349" s="8" t="s">
        <v>45730</v>
      </c>
      <c r="Z6349" s="17" t="s">
        <v>42558</v>
      </c>
      <c r="AA6349" s="8" t="s">
        <v>42559</v>
      </c>
      <c r="AB6349" s="8" t="s">
        <v>42560</v>
      </c>
    </row>
    <row r="6350" spans="1:28" hidden="1" x14ac:dyDescent="0.2">
      <c r="A6350" s="8" t="s">
        <v>42561</v>
      </c>
      <c r="B6350" s="8" t="s">
        <v>42562</v>
      </c>
      <c r="C6350" s="8" t="s">
        <v>45761</v>
      </c>
      <c r="D6350" s="8" t="s">
        <v>45762</v>
      </c>
      <c r="E6350" s="8" t="s">
        <v>256</v>
      </c>
      <c r="F6350" s="8" t="s">
        <v>255</v>
      </c>
      <c r="G6350" s="8" t="s">
        <v>256</v>
      </c>
      <c r="H6350" s="8" t="s">
        <v>255</v>
      </c>
      <c r="I6350" s="8" t="s">
        <v>42360</v>
      </c>
      <c r="J6350" s="8" t="s">
        <v>28</v>
      </c>
      <c r="K6350" s="8" t="s">
        <v>45730</v>
      </c>
      <c r="L6350" s="8" t="s">
        <v>257</v>
      </c>
      <c r="M6350" s="8" t="s">
        <v>2745</v>
      </c>
      <c r="N6350" s="8" t="s">
        <v>10716</v>
      </c>
      <c r="O6350" s="8" t="s">
        <v>45791</v>
      </c>
      <c r="P6350" s="8" t="s">
        <v>776</v>
      </c>
      <c r="Q6350" s="8" t="s">
        <v>22959</v>
      </c>
      <c r="R6350" s="8" t="s">
        <v>39884</v>
      </c>
      <c r="S6350" s="17" t="s">
        <v>42361</v>
      </c>
      <c r="T6350" s="18">
        <v>43045</v>
      </c>
      <c r="U6350" s="8">
        <v>0.25</v>
      </c>
      <c r="V6350" s="8">
        <v>0.72916666666666663</v>
      </c>
      <c r="W6350" s="8" t="s">
        <v>2179</v>
      </c>
      <c r="X6350" s="8" t="s">
        <v>42563</v>
      </c>
      <c r="Y6350" s="8" t="s">
        <v>42552</v>
      </c>
      <c r="Z6350" s="17" t="s">
        <v>42564</v>
      </c>
      <c r="AA6350" s="8" t="s">
        <v>42565</v>
      </c>
      <c r="AB6350" s="8" t="s">
        <v>42566</v>
      </c>
    </row>
    <row r="6351" spans="1:28" hidden="1" x14ac:dyDescent="0.2">
      <c r="A6351" s="8" t="s">
        <v>42567</v>
      </c>
      <c r="B6351" s="8" t="s">
        <v>42568</v>
      </c>
      <c r="C6351" s="8" t="s">
        <v>45761</v>
      </c>
      <c r="D6351" s="8" t="s">
        <v>45762</v>
      </c>
      <c r="E6351" s="8" t="s">
        <v>266</v>
      </c>
      <c r="F6351" s="8" t="s">
        <v>255</v>
      </c>
      <c r="G6351" s="8" t="s">
        <v>266</v>
      </c>
      <c r="H6351" s="8" t="s">
        <v>255</v>
      </c>
      <c r="I6351" s="8" t="s">
        <v>42360</v>
      </c>
      <c r="J6351" s="8" t="s">
        <v>28</v>
      </c>
      <c r="K6351" s="8" t="s">
        <v>45730</v>
      </c>
      <c r="L6351" s="8" t="s">
        <v>267</v>
      </c>
      <c r="M6351" s="8" t="s">
        <v>42569</v>
      </c>
      <c r="N6351" s="8" t="s">
        <v>10716</v>
      </c>
      <c r="O6351" s="8" t="s">
        <v>45791</v>
      </c>
      <c r="P6351" s="8" t="s">
        <v>776</v>
      </c>
      <c r="Q6351" s="8" t="s">
        <v>22959</v>
      </c>
      <c r="R6351" s="8" t="s">
        <v>39884</v>
      </c>
      <c r="S6351" s="17" t="s">
        <v>42361</v>
      </c>
      <c r="T6351" s="18">
        <v>43046</v>
      </c>
      <c r="U6351" s="8">
        <v>0.25</v>
      </c>
      <c r="V6351" s="8">
        <v>0.3125</v>
      </c>
      <c r="W6351" s="8" t="s">
        <v>2170</v>
      </c>
      <c r="X6351" s="8" t="s">
        <v>42570</v>
      </c>
      <c r="Y6351" s="8" t="s">
        <v>42571</v>
      </c>
      <c r="Z6351" s="17" t="s">
        <v>42572</v>
      </c>
      <c r="AA6351" s="8" t="s">
        <v>42573</v>
      </c>
      <c r="AB6351" s="8" t="s">
        <v>42574</v>
      </c>
    </row>
    <row r="6352" spans="1:28" hidden="1" x14ac:dyDescent="0.2">
      <c r="A6352" s="8" t="s">
        <v>42575</v>
      </c>
      <c r="B6352" s="8" t="s">
        <v>42576</v>
      </c>
      <c r="C6352" s="8" t="s">
        <v>45761</v>
      </c>
      <c r="D6352" s="8" t="s">
        <v>45762</v>
      </c>
      <c r="E6352" s="8" t="s">
        <v>266</v>
      </c>
      <c r="F6352" s="8" t="s">
        <v>255</v>
      </c>
      <c r="G6352" s="8" t="s">
        <v>266</v>
      </c>
      <c r="H6352" s="8" t="s">
        <v>255</v>
      </c>
      <c r="I6352" s="8" t="s">
        <v>42360</v>
      </c>
      <c r="J6352" s="8" t="s">
        <v>28</v>
      </c>
      <c r="K6352" s="8" t="s">
        <v>45730</v>
      </c>
      <c r="L6352" s="8" t="s">
        <v>42569</v>
      </c>
      <c r="M6352" s="8" t="s">
        <v>13985</v>
      </c>
      <c r="N6352" s="8" t="s">
        <v>10716</v>
      </c>
      <c r="O6352" s="8" t="s">
        <v>45791</v>
      </c>
      <c r="P6352" s="8" t="s">
        <v>776</v>
      </c>
      <c r="Q6352" s="8" t="s">
        <v>22959</v>
      </c>
      <c r="R6352" s="8" t="s">
        <v>39884</v>
      </c>
      <c r="S6352" s="17" t="s">
        <v>42361</v>
      </c>
      <c r="T6352" s="18">
        <v>43046</v>
      </c>
      <c r="U6352" s="8">
        <v>0.3125</v>
      </c>
      <c r="V6352" s="8">
        <v>0.375</v>
      </c>
      <c r="W6352" s="8" t="s">
        <v>2170</v>
      </c>
      <c r="X6352" s="8" t="s">
        <v>42577</v>
      </c>
      <c r="Y6352" s="8" t="s">
        <v>2711</v>
      </c>
      <c r="Z6352" s="17" t="s">
        <v>42578</v>
      </c>
      <c r="AA6352" s="8" t="s">
        <v>42579</v>
      </c>
      <c r="AB6352" s="8" t="s">
        <v>42580</v>
      </c>
    </row>
    <row r="6353" spans="1:28" hidden="1" x14ac:dyDescent="0.2">
      <c r="A6353" s="8" t="s">
        <v>42581</v>
      </c>
      <c r="B6353" s="8" t="s">
        <v>42582</v>
      </c>
      <c r="C6353" s="8" t="s">
        <v>45761</v>
      </c>
      <c r="D6353" s="8" t="s">
        <v>45762</v>
      </c>
      <c r="E6353" s="8" t="s">
        <v>266</v>
      </c>
      <c r="F6353" s="8" t="s">
        <v>255</v>
      </c>
      <c r="G6353" s="8" t="s">
        <v>266</v>
      </c>
      <c r="H6353" s="8" t="s">
        <v>255</v>
      </c>
      <c r="I6353" s="8" t="s">
        <v>42360</v>
      </c>
      <c r="J6353" s="8" t="s">
        <v>28</v>
      </c>
      <c r="K6353" s="8" t="s">
        <v>45730</v>
      </c>
      <c r="L6353" s="8" t="s">
        <v>13985</v>
      </c>
      <c r="M6353" s="8" t="s">
        <v>21845</v>
      </c>
      <c r="N6353" s="8" t="s">
        <v>10716</v>
      </c>
      <c r="O6353" s="8" t="s">
        <v>45791</v>
      </c>
      <c r="P6353" s="8" t="s">
        <v>776</v>
      </c>
      <c r="Q6353" s="8" t="s">
        <v>22959</v>
      </c>
      <c r="R6353" s="8" t="s">
        <v>39884</v>
      </c>
      <c r="S6353" s="17" t="s">
        <v>42361</v>
      </c>
      <c r="T6353" s="18">
        <v>43046</v>
      </c>
      <c r="U6353" s="8">
        <v>0.375</v>
      </c>
      <c r="V6353" s="8">
        <v>0.4375</v>
      </c>
      <c r="W6353" s="8" t="s">
        <v>2170</v>
      </c>
      <c r="X6353" s="8" t="s">
        <v>42583</v>
      </c>
      <c r="Y6353" s="8" t="s">
        <v>8151</v>
      </c>
      <c r="Z6353" s="17" t="s">
        <v>6605</v>
      </c>
      <c r="AA6353" s="8" t="s">
        <v>42584</v>
      </c>
      <c r="AB6353" s="8" t="s">
        <v>42585</v>
      </c>
    </row>
    <row r="6354" spans="1:28" hidden="1" x14ac:dyDescent="0.2">
      <c r="A6354" s="8" t="s">
        <v>42586</v>
      </c>
      <c r="B6354" s="8" t="s">
        <v>42587</v>
      </c>
      <c r="C6354" s="8" t="s">
        <v>45761</v>
      </c>
      <c r="D6354" s="8" t="s">
        <v>45762</v>
      </c>
      <c r="E6354" s="8" t="s">
        <v>266</v>
      </c>
      <c r="F6354" s="8" t="s">
        <v>255</v>
      </c>
      <c r="G6354" s="8" t="s">
        <v>266</v>
      </c>
      <c r="H6354" s="8" t="s">
        <v>255</v>
      </c>
      <c r="I6354" s="8" t="s">
        <v>42360</v>
      </c>
      <c r="J6354" s="8" t="s">
        <v>28</v>
      </c>
      <c r="K6354" s="8" t="s">
        <v>45730</v>
      </c>
      <c r="L6354" s="8" t="s">
        <v>21845</v>
      </c>
      <c r="M6354" s="8" t="s">
        <v>18829</v>
      </c>
      <c r="N6354" s="8" t="s">
        <v>10716</v>
      </c>
      <c r="O6354" s="8" t="s">
        <v>45791</v>
      </c>
      <c r="P6354" s="8" t="s">
        <v>776</v>
      </c>
      <c r="Q6354" s="8" t="s">
        <v>22959</v>
      </c>
      <c r="R6354" s="8" t="s">
        <v>39884</v>
      </c>
      <c r="S6354" s="17" t="s">
        <v>42361</v>
      </c>
      <c r="T6354" s="18">
        <v>43046</v>
      </c>
      <c r="U6354" s="8">
        <v>0.4375</v>
      </c>
      <c r="V6354" s="8">
        <v>0.5</v>
      </c>
      <c r="W6354" s="8" t="s">
        <v>2170</v>
      </c>
      <c r="X6354" s="8" t="s">
        <v>42588</v>
      </c>
      <c r="Y6354" s="8" t="s">
        <v>8151</v>
      </c>
      <c r="Z6354" s="17" t="s">
        <v>42589</v>
      </c>
      <c r="AA6354" s="8" t="s">
        <v>42590</v>
      </c>
      <c r="AB6354" s="8" t="s">
        <v>42591</v>
      </c>
    </row>
    <row r="6355" spans="1:28" hidden="1" x14ac:dyDescent="0.2">
      <c r="A6355" s="8" t="s">
        <v>42592</v>
      </c>
      <c r="B6355" s="8" t="s">
        <v>42593</v>
      </c>
      <c r="C6355" s="8" t="s">
        <v>45761</v>
      </c>
      <c r="D6355" s="8" t="s">
        <v>45762</v>
      </c>
      <c r="E6355" s="8" t="s">
        <v>266</v>
      </c>
      <c r="F6355" s="8" t="s">
        <v>255</v>
      </c>
      <c r="G6355" s="8" t="s">
        <v>266</v>
      </c>
      <c r="H6355" s="8" t="s">
        <v>255</v>
      </c>
      <c r="I6355" s="8" t="s">
        <v>42360</v>
      </c>
      <c r="J6355" s="8" t="s">
        <v>28</v>
      </c>
      <c r="K6355" s="8" t="s">
        <v>45730</v>
      </c>
      <c r="L6355" s="8" t="s">
        <v>18829</v>
      </c>
      <c r="M6355" s="8" t="s">
        <v>42594</v>
      </c>
      <c r="N6355" s="8" t="s">
        <v>10716</v>
      </c>
      <c r="O6355" s="8" t="s">
        <v>45791</v>
      </c>
      <c r="P6355" s="8" t="s">
        <v>776</v>
      </c>
      <c r="Q6355" s="8" t="s">
        <v>22959</v>
      </c>
      <c r="R6355" s="8" t="s">
        <v>39884</v>
      </c>
      <c r="S6355" s="17" t="s">
        <v>42361</v>
      </c>
      <c r="T6355" s="18">
        <v>43046</v>
      </c>
      <c r="U6355" s="8">
        <v>0.5</v>
      </c>
      <c r="V6355" s="8">
        <v>0.5625</v>
      </c>
      <c r="W6355" s="8" t="s">
        <v>2170</v>
      </c>
      <c r="X6355" s="8" t="s">
        <v>42595</v>
      </c>
      <c r="Y6355" s="8" t="s">
        <v>2711</v>
      </c>
      <c r="Z6355" s="17" t="s">
        <v>42596</v>
      </c>
      <c r="AA6355" s="8" t="s">
        <v>42597</v>
      </c>
      <c r="AB6355" s="8" t="s">
        <v>42598</v>
      </c>
    </row>
    <row r="6356" spans="1:28" hidden="1" x14ac:dyDescent="0.2">
      <c r="A6356" s="8" t="s">
        <v>42599</v>
      </c>
      <c r="B6356" s="8" t="s">
        <v>42600</v>
      </c>
      <c r="C6356" s="8" t="s">
        <v>45761</v>
      </c>
      <c r="D6356" s="8" t="s">
        <v>45762</v>
      </c>
      <c r="E6356" s="8" t="s">
        <v>266</v>
      </c>
      <c r="F6356" s="8" t="s">
        <v>255</v>
      </c>
      <c r="G6356" s="8" t="s">
        <v>266</v>
      </c>
      <c r="H6356" s="8" t="s">
        <v>255</v>
      </c>
      <c r="I6356" s="8" t="s">
        <v>42360</v>
      </c>
      <c r="J6356" s="8" t="s">
        <v>28</v>
      </c>
      <c r="K6356" s="8" t="s">
        <v>45730</v>
      </c>
      <c r="L6356" s="8" t="s">
        <v>42594</v>
      </c>
      <c r="M6356" s="8" t="s">
        <v>9379</v>
      </c>
      <c r="N6356" s="8" t="s">
        <v>10716</v>
      </c>
      <c r="O6356" s="8" t="s">
        <v>45791</v>
      </c>
      <c r="P6356" s="8" t="s">
        <v>776</v>
      </c>
      <c r="Q6356" s="8" t="s">
        <v>22959</v>
      </c>
      <c r="R6356" s="8" t="s">
        <v>39884</v>
      </c>
      <c r="S6356" s="17" t="s">
        <v>42361</v>
      </c>
      <c r="T6356" s="18">
        <v>43046</v>
      </c>
      <c r="U6356" s="8">
        <v>0.5625</v>
      </c>
      <c r="V6356" s="8">
        <v>0.625</v>
      </c>
      <c r="W6356" s="8" t="s">
        <v>2170</v>
      </c>
      <c r="X6356" s="8" t="s">
        <v>42601</v>
      </c>
      <c r="Y6356" s="8" t="s">
        <v>2711</v>
      </c>
      <c r="Z6356" s="17" t="s">
        <v>42602</v>
      </c>
      <c r="AA6356" s="8" t="s">
        <v>42603</v>
      </c>
      <c r="AB6356" s="8" t="s">
        <v>42604</v>
      </c>
    </row>
    <row r="6357" spans="1:28" hidden="1" x14ac:dyDescent="0.2">
      <c r="A6357" s="8" t="s">
        <v>42605</v>
      </c>
      <c r="B6357" s="8" t="s">
        <v>42606</v>
      </c>
      <c r="C6357" s="8" t="s">
        <v>45761</v>
      </c>
      <c r="D6357" s="8" t="s">
        <v>45762</v>
      </c>
      <c r="E6357" s="8" t="s">
        <v>266</v>
      </c>
      <c r="F6357" s="8" t="s">
        <v>255</v>
      </c>
      <c r="G6357" s="8" t="s">
        <v>266</v>
      </c>
      <c r="H6357" s="8" t="s">
        <v>255</v>
      </c>
      <c r="I6357" s="8" t="s">
        <v>42360</v>
      </c>
      <c r="J6357" s="8" t="s">
        <v>28</v>
      </c>
      <c r="K6357" s="8" t="s">
        <v>45730</v>
      </c>
      <c r="L6357" s="8" t="s">
        <v>9379</v>
      </c>
      <c r="M6357" s="8" t="s">
        <v>2766</v>
      </c>
      <c r="N6357" s="8" t="s">
        <v>10716</v>
      </c>
      <c r="O6357" s="8" t="s">
        <v>45791</v>
      </c>
      <c r="P6357" s="8" t="s">
        <v>776</v>
      </c>
      <c r="Q6357" s="8" t="s">
        <v>22959</v>
      </c>
      <c r="R6357" s="8" t="s">
        <v>39884</v>
      </c>
      <c r="S6357" s="17" t="s">
        <v>42361</v>
      </c>
      <c r="T6357" s="18">
        <v>43046</v>
      </c>
      <c r="U6357" s="8">
        <v>0.625</v>
      </c>
      <c r="V6357" s="8">
        <v>0.6875</v>
      </c>
      <c r="W6357" s="8" t="s">
        <v>2170</v>
      </c>
      <c r="X6357" s="8" t="s">
        <v>2169</v>
      </c>
      <c r="Y6357" s="8" t="s">
        <v>45730</v>
      </c>
      <c r="Z6357" s="17" t="s">
        <v>50</v>
      </c>
      <c r="AA6357" s="8" t="s">
        <v>42607</v>
      </c>
      <c r="AB6357" s="8" t="s">
        <v>42608</v>
      </c>
    </row>
    <row r="6358" spans="1:28" hidden="1" x14ac:dyDescent="0.2">
      <c r="A6358" s="8" t="s">
        <v>42609</v>
      </c>
      <c r="B6358" s="8" t="s">
        <v>42610</v>
      </c>
      <c r="C6358" s="8" t="s">
        <v>45761</v>
      </c>
      <c r="D6358" s="8" t="s">
        <v>45762</v>
      </c>
      <c r="E6358" s="8" t="s">
        <v>266</v>
      </c>
      <c r="F6358" s="8" t="s">
        <v>255</v>
      </c>
      <c r="G6358" s="8" t="s">
        <v>266</v>
      </c>
      <c r="H6358" s="8" t="s">
        <v>255</v>
      </c>
      <c r="I6358" s="8" t="s">
        <v>42360</v>
      </c>
      <c r="J6358" s="8" t="s">
        <v>28</v>
      </c>
      <c r="K6358" s="8" t="s">
        <v>45730</v>
      </c>
      <c r="L6358" s="8" t="s">
        <v>2766</v>
      </c>
      <c r="M6358" s="8" t="s">
        <v>2774</v>
      </c>
      <c r="N6358" s="8" t="s">
        <v>10716</v>
      </c>
      <c r="O6358" s="8" t="s">
        <v>45791</v>
      </c>
      <c r="P6358" s="8" t="s">
        <v>776</v>
      </c>
      <c r="Q6358" s="8" t="s">
        <v>22959</v>
      </c>
      <c r="R6358" s="8" t="s">
        <v>39884</v>
      </c>
      <c r="S6358" s="17" t="s">
        <v>42361</v>
      </c>
      <c r="T6358" s="18">
        <v>43046</v>
      </c>
      <c r="U6358" s="8">
        <v>0.6875</v>
      </c>
      <c r="V6358" s="8">
        <v>0.72916666666666663</v>
      </c>
      <c r="W6358" s="8" t="s">
        <v>1495</v>
      </c>
      <c r="X6358" s="8" t="s">
        <v>42611</v>
      </c>
      <c r="Y6358" s="8" t="s">
        <v>42571</v>
      </c>
      <c r="Z6358" s="17" t="s">
        <v>42612</v>
      </c>
      <c r="AA6358" s="8" t="s">
        <v>42613</v>
      </c>
      <c r="AB6358" s="8" t="s">
        <v>42614</v>
      </c>
    </row>
    <row r="6359" spans="1:28" hidden="1" x14ac:dyDescent="0.2">
      <c r="A6359" s="8" t="s">
        <v>42615</v>
      </c>
      <c r="B6359" s="8" t="s">
        <v>42616</v>
      </c>
      <c r="C6359" s="8" t="s">
        <v>45761</v>
      </c>
      <c r="D6359" s="8" t="s">
        <v>45762</v>
      </c>
      <c r="E6359" s="8" t="s">
        <v>275</v>
      </c>
      <c r="F6359" s="8" t="s">
        <v>274</v>
      </c>
      <c r="G6359" s="8" t="s">
        <v>275</v>
      </c>
      <c r="H6359" s="8" t="s">
        <v>274</v>
      </c>
      <c r="I6359" s="8" t="s">
        <v>42360</v>
      </c>
      <c r="J6359" s="8" t="s">
        <v>28</v>
      </c>
      <c r="K6359" s="8" t="s">
        <v>45730</v>
      </c>
      <c r="L6359" s="8" t="s">
        <v>276</v>
      </c>
      <c r="M6359" s="8" t="s">
        <v>21899</v>
      </c>
      <c r="N6359" s="8" t="s">
        <v>10716</v>
      </c>
      <c r="O6359" s="8" t="s">
        <v>45791</v>
      </c>
      <c r="P6359" s="8" t="s">
        <v>776</v>
      </c>
      <c r="Q6359" s="8" t="s">
        <v>22959</v>
      </c>
      <c r="R6359" s="8" t="s">
        <v>39884</v>
      </c>
      <c r="S6359" s="17" t="s">
        <v>42361</v>
      </c>
      <c r="T6359" s="18">
        <v>43047</v>
      </c>
      <c r="U6359" s="8">
        <v>0.25</v>
      </c>
      <c r="V6359" s="8">
        <v>0.72916666666666663</v>
      </c>
      <c r="W6359" s="8" t="s">
        <v>2179</v>
      </c>
      <c r="X6359" s="8" t="s">
        <v>2782</v>
      </c>
      <c r="Y6359" s="8" t="s">
        <v>2719</v>
      </c>
      <c r="Z6359" s="17" t="s">
        <v>42617</v>
      </c>
      <c r="AA6359" s="8" t="s">
        <v>42618</v>
      </c>
      <c r="AB6359" s="8" t="s">
        <v>42619</v>
      </c>
    </row>
    <row r="6360" spans="1:28" hidden="1" x14ac:dyDescent="0.2">
      <c r="A6360" s="8" t="s">
        <v>42620</v>
      </c>
      <c r="B6360" s="8" t="s">
        <v>42621</v>
      </c>
      <c r="C6360" s="8" t="s">
        <v>45761</v>
      </c>
      <c r="D6360" s="8" t="s">
        <v>45762</v>
      </c>
      <c r="E6360" s="8" t="s">
        <v>285</v>
      </c>
      <c r="F6360" s="8" t="s">
        <v>274</v>
      </c>
      <c r="G6360" s="8" t="s">
        <v>285</v>
      </c>
      <c r="H6360" s="8" t="s">
        <v>274</v>
      </c>
      <c r="I6360" s="8" t="s">
        <v>42360</v>
      </c>
      <c r="J6360" s="8" t="s">
        <v>28</v>
      </c>
      <c r="K6360" s="8" t="s">
        <v>45730</v>
      </c>
      <c r="L6360" s="8" t="s">
        <v>286</v>
      </c>
      <c r="M6360" s="8" t="s">
        <v>2781</v>
      </c>
      <c r="N6360" s="8" t="s">
        <v>10716</v>
      </c>
      <c r="O6360" s="8" t="s">
        <v>45791</v>
      </c>
      <c r="P6360" s="8" t="s">
        <v>776</v>
      </c>
      <c r="Q6360" s="8" t="s">
        <v>22959</v>
      </c>
      <c r="R6360" s="8" t="s">
        <v>39884</v>
      </c>
      <c r="S6360" s="17" t="s">
        <v>42361</v>
      </c>
      <c r="T6360" s="18">
        <v>43048</v>
      </c>
      <c r="U6360" s="8">
        <v>0.25</v>
      </c>
      <c r="V6360" s="8">
        <v>0.47916666666666669</v>
      </c>
      <c r="W6360" s="8" t="s">
        <v>2712</v>
      </c>
      <c r="X6360" s="8" t="s">
        <v>2767</v>
      </c>
      <c r="Y6360" s="8" t="s">
        <v>2768</v>
      </c>
      <c r="Z6360" s="17" t="s">
        <v>42622</v>
      </c>
      <c r="AA6360" s="8" t="s">
        <v>42623</v>
      </c>
      <c r="AB6360" s="8" t="s">
        <v>42624</v>
      </c>
    </row>
    <row r="6361" spans="1:28" hidden="1" x14ac:dyDescent="0.2">
      <c r="A6361" s="8" t="s">
        <v>42625</v>
      </c>
      <c r="B6361" s="8" t="s">
        <v>42626</v>
      </c>
      <c r="C6361" s="8" t="s">
        <v>45761</v>
      </c>
      <c r="D6361" s="8" t="s">
        <v>45762</v>
      </c>
      <c r="E6361" s="8" t="s">
        <v>285</v>
      </c>
      <c r="F6361" s="8" t="s">
        <v>274</v>
      </c>
      <c r="G6361" s="8" t="s">
        <v>285</v>
      </c>
      <c r="H6361" s="8" t="s">
        <v>274</v>
      </c>
      <c r="I6361" s="8" t="s">
        <v>42360</v>
      </c>
      <c r="J6361" s="8" t="s">
        <v>28</v>
      </c>
      <c r="K6361" s="8" t="s">
        <v>45730</v>
      </c>
      <c r="L6361" s="8" t="s">
        <v>2781</v>
      </c>
      <c r="M6361" s="8" t="s">
        <v>12248</v>
      </c>
      <c r="N6361" s="8" t="s">
        <v>10716</v>
      </c>
      <c r="O6361" s="8" t="s">
        <v>45791</v>
      </c>
      <c r="P6361" s="8" t="s">
        <v>776</v>
      </c>
      <c r="Q6361" s="8" t="s">
        <v>22959</v>
      </c>
      <c r="R6361" s="8" t="s">
        <v>39884</v>
      </c>
      <c r="S6361" s="17" t="s">
        <v>42361</v>
      </c>
      <c r="T6361" s="18">
        <v>43048</v>
      </c>
      <c r="U6361" s="8">
        <v>0.47916666666666669</v>
      </c>
      <c r="V6361" s="8">
        <v>0.70833333333333337</v>
      </c>
      <c r="W6361" s="8" t="s">
        <v>2712</v>
      </c>
      <c r="X6361" s="8" t="s">
        <v>42627</v>
      </c>
      <c r="Y6361" s="8" t="s">
        <v>21981</v>
      </c>
      <c r="Z6361" s="17" t="s">
        <v>15147</v>
      </c>
      <c r="AA6361" s="8" t="s">
        <v>42628</v>
      </c>
      <c r="AB6361" s="8" t="s">
        <v>42629</v>
      </c>
    </row>
    <row r="6362" spans="1:28" hidden="1" x14ac:dyDescent="0.2">
      <c r="A6362" s="8" t="s">
        <v>42630</v>
      </c>
      <c r="B6362" s="8" t="s">
        <v>42631</v>
      </c>
      <c r="C6362" s="8" t="s">
        <v>45761</v>
      </c>
      <c r="D6362" s="8" t="s">
        <v>45762</v>
      </c>
      <c r="E6362" s="8" t="s">
        <v>285</v>
      </c>
      <c r="F6362" s="8" t="s">
        <v>274</v>
      </c>
      <c r="G6362" s="8" t="s">
        <v>285</v>
      </c>
      <c r="H6362" s="8" t="s">
        <v>274</v>
      </c>
      <c r="I6362" s="8" t="s">
        <v>42360</v>
      </c>
      <c r="J6362" s="8" t="s">
        <v>28</v>
      </c>
      <c r="K6362" s="8" t="s">
        <v>45730</v>
      </c>
      <c r="L6362" s="8" t="s">
        <v>12248</v>
      </c>
      <c r="M6362" s="8" t="s">
        <v>2810</v>
      </c>
      <c r="N6362" s="8" t="s">
        <v>10716</v>
      </c>
      <c r="O6362" s="8" t="s">
        <v>45791</v>
      </c>
      <c r="P6362" s="8" t="s">
        <v>776</v>
      </c>
      <c r="Q6362" s="8" t="s">
        <v>22959</v>
      </c>
      <c r="R6362" s="8" t="s">
        <v>39884</v>
      </c>
      <c r="S6362" s="17" t="s">
        <v>42361</v>
      </c>
      <c r="T6362" s="18">
        <v>43048</v>
      </c>
      <c r="U6362" s="8">
        <v>0.70833333333333337</v>
      </c>
      <c r="V6362" s="8">
        <v>0.72916666666666663</v>
      </c>
      <c r="W6362" s="8" t="s">
        <v>2155</v>
      </c>
      <c r="X6362" s="8" t="s">
        <v>42632</v>
      </c>
      <c r="Y6362" s="8" t="s">
        <v>2768</v>
      </c>
      <c r="Z6362" s="17" t="s">
        <v>42633</v>
      </c>
      <c r="AA6362" s="8" t="s">
        <v>42634</v>
      </c>
      <c r="AB6362" s="8" t="s">
        <v>42635</v>
      </c>
    </row>
    <row r="6363" spans="1:28" hidden="1" x14ac:dyDescent="0.2">
      <c r="A6363" s="8" t="s">
        <v>42773</v>
      </c>
      <c r="B6363" s="8" t="s">
        <v>42774</v>
      </c>
      <c r="C6363" s="8" t="s">
        <v>45761</v>
      </c>
      <c r="D6363" s="8" t="s">
        <v>45762</v>
      </c>
      <c r="E6363" s="8" t="s">
        <v>499</v>
      </c>
      <c r="F6363" s="8" t="s">
        <v>255</v>
      </c>
      <c r="G6363" s="8" t="s">
        <v>499</v>
      </c>
      <c r="H6363" s="8" t="s">
        <v>255</v>
      </c>
      <c r="I6363" s="8" t="s">
        <v>42638</v>
      </c>
      <c r="J6363" s="8" t="s">
        <v>28</v>
      </c>
      <c r="K6363" s="8" t="s">
        <v>45730</v>
      </c>
      <c r="L6363" s="8" t="s">
        <v>2632</v>
      </c>
      <c r="M6363" s="8" t="s">
        <v>4442</v>
      </c>
      <c r="N6363" s="8" t="s">
        <v>10716</v>
      </c>
      <c r="O6363" s="8" t="s">
        <v>45791</v>
      </c>
      <c r="P6363" s="8" t="s">
        <v>776</v>
      </c>
      <c r="Q6363" s="8" t="s">
        <v>22959</v>
      </c>
      <c r="R6363" s="8" t="s">
        <v>39884</v>
      </c>
      <c r="S6363" s="17" t="s">
        <v>42361</v>
      </c>
      <c r="T6363" s="18">
        <v>43040</v>
      </c>
      <c r="U6363" s="8">
        <v>0.25</v>
      </c>
      <c r="V6363" s="8">
        <v>0.29166666666666669</v>
      </c>
      <c r="W6363" s="8" t="s">
        <v>1495</v>
      </c>
      <c r="X6363" s="8" t="s">
        <v>15196</v>
      </c>
      <c r="Y6363" s="8" t="s">
        <v>15182</v>
      </c>
      <c r="Z6363" s="17" t="s">
        <v>9160</v>
      </c>
      <c r="AA6363" s="8" t="s">
        <v>42775</v>
      </c>
      <c r="AB6363" s="8" t="s">
        <v>42776</v>
      </c>
    </row>
    <row r="6364" spans="1:28" hidden="1" x14ac:dyDescent="0.2">
      <c r="A6364" s="8" t="s">
        <v>42777</v>
      </c>
      <c r="B6364" s="8" t="s">
        <v>42778</v>
      </c>
      <c r="C6364" s="8" t="s">
        <v>45761</v>
      </c>
      <c r="D6364" s="8" t="s">
        <v>45762</v>
      </c>
      <c r="E6364" s="8" t="s">
        <v>499</v>
      </c>
      <c r="F6364" s="8" t="s">
        <v>255</v>
      </c>
      <c r="G6364" s="8" t="s">
        <v>499</v>
      </c>
      <c r="H6364" s="8" t="s">
        <v>255</v>
      </c>
      <c r="I6364" s="8" t="s">
        <v>42638</v>
      </c>
      <c r="J6364" s="8" t="s">
        <v>28</v>
      </c>
      <c r="K6364" s="8" t="s">
        <v>45730</v>
      </c>
      <c r="L6364" s="8" t="s">
        <v>4442</v>
      </c>
      <c r="M6364" s="8" t="s">
        <v>42436</v>
      </c>
      <c r="N6364" s="8" t="s">
        <v>10716</v>
      </c>
      <c r="O6364" s="8" t="s">
        <v>45791</v>
      </c>
      <c r="P6364" s="8" t="s">
        <v>776</v>
      </c>
      <c r="Q6364" s="8" t="s">
        <v>22959</v>
      </c>
      <c r="R6364" s="8" t="s">
        <v>39884</v>
      </c>
      <c r="S6364" s="17" t="s">
        <v>42361</v>
      </c>
      <c r="T6364" s="18">
        <v>43040</v>
      </c>
      <c r="U6364" s="8">
        <v>0.29166666666666669</v>
      </c>
      <c r="V6364" s="8">
        <v>0.3125</v>
      </c>
      <c r="W6364" s="8" t="s">
        <v>2155</v>
      </c>
      <c r="X6364" s="8" t="s">
        <v>15202</v>
      </c>
      <c r="Y6364" s="8" t="s">
        <v>15182</v>
      </c>
      <c r="Z6364" s="17" t="s">
        <v>42779</v>
      </c>
      <c r="AA6364" s="8" t="s">
        <v>42780</v>
      </c>
      <c r="AB6364" s="8" t="s">
        <v>42781</v>
      </c>
    </row>
    <row r="6365" spans="1:28" hidden="1" x14ac:dyDescent="0.2">
      <c r="A6365" s="8" t="s">
        <v>42782</v>
      </c>
      <c r="B6365" s="8" t="s">
        <v>42783</v>
      </c>
      <c r="C6365" s="8" t="s">
        <v>45761</v>
      </c>
      <c r="D6365" s="8" t="s">
        <v>45762</v>
      </c>
      <c r="E6365" s="8" t="s">
        <v>499</v>
      </c>
      <c r="F6365" s="8" t="s">
        <v>255</v>
      </c>
      <c r="G6365" s="8" t="s">
        <v>499</v>
      </c>
      <c r="H6365" s="8" t="s">
        <v>255</v>
      </c>
      <c r="I6365" s="8" t="s">
        <v>42638</v>
      </c>
      <c r="J6365" s="8" t="s">
        <v>28</v>
      </c>
      <c r="K6365" s="8" t="s">
        <v>45730</v>
      </c>
      <c r="L6365" s="8" t="s">
        <v>42436</v>
      </c>
      <c r="M6365" s="8" t="s">
        <v>12533</v>
      </c>
      <c r="N6365" s="8" t="s">
        <v>10716</v>
      </c>
      <c r="O6365" s="8" t="s">
        <v>45791</v>
      </c>
      <c r="P6365" s="8" t="s">
        <v>776</v>
      </c>
      <c r="Q6365" s="8" t="s">
        <v>22959</v>
      </c>
      <c r="R6365" s="8" t="s">
        <v>39884</v>
      </c>
      <c r="S6365" s="17" t="s">
        <v>42361</v>
      </c>
      <c r="T6365" s="18">
        <v>43040</v>
      </c>
      <c r="U6365" s="8">
        <v>0.3125</v>
      </c>
      <c r="V6365" s="8">
        <v>0.33333333333333331</v>
      </c>
      <c r="W6365" s="8" t="s">
        <v>2155</v>
      </c>
      <c r="X6365" s="8" t="s">
        <v>42784</v>
      </c>
      <c r="Y6365" s="8" t="s">
        <v>15182</v>
      </c>
      <c r="Z6365" s="17" t="s">
        <v>42785</v>
      </c>
      <c r="AA6365" s="8" t="s">
        <v>42786</v>
      </c>
      <c r="AB6365" s="8" t="s">
        <v>42787</v>
      </c>
    </row>
    <row r="6366" spans="1:28" hidden="1" x14ac:dyDescent="0.2">
      <c r="A6366" s="8" t="s">
        <v>42788</v>
      </c>
      <c r="B6366" s="8" t="s">
        <v>42789</v>
      </c>
      <c r="C6366" s="8" t="s">
        <v>45761</v>
      </c>
      <c r="D6366" s="8" t="s">
        <v>45762</v>
      </c>
      <c r="E6366" s="8" t="s">
        <v>499</v>
      </c>
      <c r="F6366" s="8" t="s">
        <v>255</v>
      </c>
      <c r="G6366" s="8" t="s">
        <v>499</v>
      </c>
      <c r="H6366" s="8" t="s">
        <v>255</v>
      </c>
      <c r="I6366" s="8" t="s">
        <v>42638</v>
      </c>
      <c r="J6366" s="8" t="s">
        <v>28</v>
      </c>
      <c r="K6366" s="8" t="s">
        <v>45730</v>
      </c>
      <c r="L6366" s="8" t="s">
        <v>12533</v>
      </c>
      <c r="M6366" s="8" t="s">
        <v>42461</v>
      </c>
      <c r="N6366" s="8" t="s">
        <v>10716</v>
      </c>
      <c r="O6366" s="8" t="s">
        <v>45791</v>
      </c>
      <c r="P6366" s="8" t="s">
        <v>776</v>
      </c>
      <c r="Q6366" s="8" t="s">
        <v>22959</v>
      </c>
      <c r="R6366" s="8" t="s">
        <v>39884</v>
      </c>
      <c r="S6366" s="17" t="s">
        <v>42361</v>
      </c>
      <c r="T6366" s="18">
        <v>43040</v>
      </c>
      <c r="U6366" s="8">
        <v>0.33333333333333331</v>
      </c>
      <c r="V6366" s="8">
        <v>0.52083333333333337</v>
      </c>
      <c r="W6366" s="8" t="s">
        <v>8032</v>
      </c>
      <c r="X6366" s="8" t="s">
        <v>15181</v>
      </c>
      <c r="Y6366" s="8" t="s">
        <v>15182</v>
      </c>
      <c r="Z6366" s="17" t="s">
        <v>42790</v>
      </c>
      <c r="AA6366" s="8" t="s">
        <v>42791</v>
      </c>
      <c r="AB6366" s="8" t="s">
        <v>42792</v>
      </c>
    </row>
    <row r="6367" spans="1:28" hidden="1" x14ac:dyDescent="0.2">
      <c r="A6367" s="8" t="s">
        <v>42793</v>
      </c>
      <c r="B6367" s="8" t="s">
        <v>42794</v>
      </c>
      <c r="C6367" s="8" t="s">
        <v>45761</v>
      </c>
      <c r="D6367" s="8" t="s">
        <v>45762</v>
      </c>
      <c r="E6367" s="8" t="s">
        <v>499</v>
      </c>
      <c r="F6367" s="8" t="s">
        <v>255</v>
      </c>
      <c r="G6367" s="8" t="s">
        <v>499</v>
      </c>
      <c r="H6367" s="8" t="s">
        <v>255</v>
      </c>
      <c r="I6367" s="8" t="s">
        <v>42638</v>
      </c>
      <c r="J6367" s="8" t="s">
        <v>28</v>
      </c>
      <c r="K6367" s="8" t="s">
        <v>45730</v>
      </c>
      <c r="L6367" s="8" t="s">
        <v>42461</v>
      </c>
      <c r="M6367" s="8" t="s">
        <v>2669</v>
      </c>
      <c r="N6367" s="8" t="s">
        <v>10716</v>
      </c>
      <c r="O6367" s="8" t="s">
        <v>45791</v>
      </c>
      <c r="P6367" s="8" t="s">
        <v>776</v>
      </c>
      <c r="Q6367" s="8" t="s">
        <v>22959</v>
      </c>
      <c r="R6367" s="8" t="s">
        <v>39884</v>
      </c>
      <c r="S6367" s="17" t="s">
        <v>42361</v>
      </c>
      <c r="T6367" s="18">
        <v>43040</v>
      </c>
      <c r="U6367" s="8">
        <v>0.52083333333333337</v>
      </c>
      <c r="V6367" s="8">
        <v>0.72916666666666663</v>
      </c>
      <c r="W6367" s="8" t="s">
        <v>773</v>
      </c>
      <c r="X6367" s="8" t="s">
        <v>15189</v>
      </c>
      <c r="Y6367" s="8" t="s">
        <v>15182</v>
      </c>
      <c r="Z6367" s="17" t="s">
        <v>42795</v>
      </c>
      <c r="AA6367" s="8" t="s">
        <v>42796</v>
      </c>
      <c r="AB6367" s="8" t="s">
        <v>42797</v>
      </c>
    </row>
    <row r="6368" spans="1:28" hidden="1" x14ac:dyDescent="0.2">
      <c r="A6368" s="8" t="s">
        <v>42740</v>
      </c>
      <c r="B6368" s="8" t="s">
        <v>42741</v>
      </c>
      <c r="C6368" s="8" t="s">
        <v>45761</v>
      </c>
      <c r="D6368" s="8" t="s">
        <v>45762</v>
      </c>
      <c r="E6368" s="8" t="s">
        <v>515</v>
      </c>
      <c r="F6368" s="8" t="s">
        <v>255</v>
      </c>
      <c r="G6368" s="8" t="s">
        <v>515</v>
      </c>
      <c r="H6368" s="8" t="s">
        <v>255</v>
      </c>
      <c r="I6368" s="8" t="s">
        <v>42638</v>
      </c>
      <c r="J6368" s="8" t="s">
        <v>28</v>
      </c>
      <c r="K6368" s="8" t="s">
        <v>45730</v>
      </c>
      <c r="L6368" s="8" t="s">
        <v>2676</v>
      </c>
      <c r="M6368" s="8" t="s">
        <v>21705</v>
      </c>
      <c r="N6368" s="8" t="s">
        <v>10716</v>
      </c>
      <c r="O6368" s="8" t="s">
        <v>45791</v>
      </c>
      <c r="P6368" s="8" t="s">
        <v>776</v>
      </c>
      <c r="Q6368" s="8" t="s">
        <v>22959</v>
      </c>
      <c r="R6368" s="8" t="s">
        <v>39884</v>
      </c>
      <c r="S6368" s="17" t="s">
        <v>42361</v>
      </c>
      <c r="T6368" s="18">
        <v>43041</v>
      </c>
      <c r="U6368" s="8">
        <v>0.25</v>
      </c>
      <c r="V6368" s="8">
        <v>0.47916666666666669</v>
      </c>
      <c r="W6368" s="8" t="s">
        <v>2712</v>
      </c>
      <c r="X6368" s="8" t="s">
        <v>42477</v>
      </c>
      <c r="Y6368" s="8" t="s">
        <v>42478</v>
      </c>
      <c r="Z6368" s="17" t="s">
        <v>42742</v>
      </c>
      <c r="AA6368" s="8" t="s">
        <v>42743</v>
      </c>
      <c r="AB6368" s="8" t="s">
        <v>42744</v>
      </c>
    </row>
    <row r="6369" spans="1:28" hidden="1" x14ac:dyDescent="0.2">
      <c r="A6369" s="8" t="s">
        <v>42745</v>
      </c>
      <c r="B6369" s="8" t="s">
        <v>42746</v>
      </c>
      <c r="C6369" s="8" t="s">
        <v>45761</v>
      </c>
      <c r="D6369" s="8" t="s">
        <v>45762</v>
      </c>
      <c r="E6369" s="8" t="s">
        <v>515</v>
      </c>
      <c r="F6369" s="8" t="s">
        <v>255</v>
      </c>
      <c r="G6369" s="8" t="s">
        <v>515</v>
      </c>
      <c r="H6369" s="8" t="s">
        <v>255</v>
      </c>
      <c r="I6369" s="8" t="s">
        <v>42638</v>
      </c>
      <c r="J6369" s="8" t="s">
        <v>28</v>
      </c>
      <c r="K6369" s="8" t="s">
        <v>45730</v>
      </c>
      <c r="L6369" s="8" t="s">
        <v>21705</v>
      </c>
      <c r="M6369" s="8" t="s">
        <v>15933</v>
      </c>
      <c r="N6369" s="8" t="s">
        <v>10716</v>
      </c>
      <c r="O6369" s="8" t="s">
        <v>45791</v>
      </c>
      <c r="P6369" s="8" t="s">
        <v>776</v>
      </c>
      <c r="Q6369" s="8" t="s">
        <v>22959</v>
      </c>
      <c r="R6369" s="8" t="s">
        <v>39884</v>
      </c>
      <c r="S6369" s="17" t="s">
        <v>42361</v>
      </c>
      <c r="T6369" s="18">
        <v>43041</v>
      </c>
      <c r="U6369" s="8">
        <v>0.47916666666666669</v>
      </c>
      <c r="V6369" s="8">
        <v>0.58333333333333337</v>
      </c>
      <c r="W6369" s="8" t="s">
        <v>1387</v>
      </c>
      <c r="X6369" s="8" t="s">
        <v>42747</v>
      </c>
      <c r="Y6369" s="8" t="s">
        <v>42497</v>
      </c>
      <c r="Z6369" s="17" t="s">
        <v>42748</v>
      </c>
      <c r="AA6369" s="8" t="s">
        <v>42749</v>
      </c>
      <c r="AB6369" s="8" t="s">
        <v>42750</v>
      </c>
    </row>
    <row r="6370" spans="1:28" hidden="1" x14ac:dyDescent="0.2">
      <c r="A6370" s="8" t="s">
        <v>42751</v>
      </c>
      <c r="B6370" s="8" t="s">
        <v>42752</v>
      </c>
      <c r="C6370" s="8" t="s">
        <v>45761</v>
      </c>
      <c r="D6370" s="8" t="s">
        <v>45762</v>
      </c>
      <c r="E6370" s="8" t="s">
        <v>515</v>
      </c>
      <c r="F6370" s="8" t="s">
        <v>255</v>
      </c>
      <c r="G6370" s="8" t="s">
        <v>515</v>
      </c>
      <c r="H6370" s="8" t="s">
        <v>255</v>
      </c>
      <c r="I6370" s="8" t="s">
        <v>42638</v>
      </c>
      <c r="J6370" s="8" t="s">
        <v>28</v>
      </c>
      <c r="K6370" s="8" t="s">
        <v>45730</v>
      </c>
      <c r="L6370" s="8" t="s">
        <v>15933</v>
      </c>
      <c r="M6370" s="8" t="s">
        <v>42753</v>
      </c>
      <c r="N6370" s="8" t="s">
        <v>10716</v>
      </c>
      <c r="O6370" s="8" t="s">
        <v>45791</v>
      </c>
      <c r="P6370" s="8" t="s">
        <v>776</v>
      </c>
      <c r="Q6370" s="8" t="s">
        <v>22959</v>
      </c>
      <c r="R6370" s="8" t="s">
        <v>39884</v>
      </c>
      <c r="S6370" s="17" t="s">
        <v>42361</v>
      </c>
      <c r="T6370" s="18">
        <v>43041</v>
      </c>
      <c r="U6370" s="8">
        <v>0.58333333333333337</v>
      </c>
      <c r="V6370" s="8">
        <v>0.60416666666666663</v>
      </c>
      <c r="W6370" s="8" t="s">
        <v>2155</v>
      </c>
      <c r="X6370" s="8" t="s">
        <v>42484</v>
      </c>
      <c r="Y6370" s="8" t="s">
        <v>8094</v>
      </c>
      <c r="Z6370" s="17" t="s">
        <v>9160</v>
      </c>
      <c r="AA6370" s="8" t="s">
        <v>42754</v>
      </c>
      <c r="AB6370" s="8" t="s">
        <v>42755</v>
      </c>
    </row>
    <row r="6371" spans="1:28" hidden="1" x14ac:dyDescent="0.2">
      <c r="A6371" s="8" t="s">
        <v>42756</v>
      </c>
      <c r="B6371" s="8" t="s">
        <v>42757</v>
      </c>
      <c r="C6371" s="8" t="s">
        <v>45761</v>
      </c>
      <c r="D6371" s="8" t="s">
        <v>45762</v>
      </c>
      <c r="E6371" s="8" t="s">
        <v>515</v>
      </c>
      <c r="F6371" s="8" t="s">
        <v>255</v>
      </c>
      <c r="G6371" s="8" t="s">
        <v>515</v>
      </c>
      <c r="H6371" s="8" t="s">
        <v>255</v>
      </c>
      <c r="I6371" s="8" t="s">
        <v>42638</v>
      </c>
      <c r="J6371" s="8" t="s">
        <v>28</v>
      </c>
      <c r="K6371" s="8" t="s">
        <v>45730</v>
      </c>
      <c r="L6371" s="8" t="s">
        <v>42753</v>
      </c>
      <c r="M6371" s="8" t="s">
        <v>42758</v>
      </c>
      <c r="N6371" s="8" t="s">
        <v>10716</v>
      </c>
      <c r="O6371" s="8" t="s">
        <v>45791</v>
      </c>
      <c r="P6371" s="8" t="s">
        <v>776</v>
      </c>
      <c r="Q6371" s="8" t="s">
        <v>22959</v>
      </c>
      <c r="R6371" s="8" t="s">
        <v>39884</v>
      </c>
      <c r="S6371" s="17" t="s">
        <v>42361</v>
      </c>
      <c r="T6371" s="18">
        <v>43041</v>
      </c>
      <c r="U6371" s="8">
        <v>0.60416666666666663</v>
      </c>
      <c r="V6371" s="8">
        <v>0.64583333333333337</v>
      </c>
      <c r="W6371" s="8" t="s">
        <v>1495</v>
      </c>
      <c r="X6371" s="8" t="s">
        <v>42747</v>
      </c>
      <c r="Y6371" s="8" t="s">
        <v>42497</v>
      </c>
      <c r="Z6371" s="17" t="s">
        <v>9160</v>
      </c>
      <c r="AA6371" s="8" t="s">
        <v>42759</v>
      </c>
      <c r="AB6371" s="8" t="s">
        <v>42760</v>
      </c>
    </row>
    <row r="6372" spans="1:28" hidden="1" x14ac:dyDescent="0.2">
      <c r="A6372" s="8" t="s">
        <v>42761</v>
      </c>
      <c r="B6372" s="8" t="s">
        <v>42762</v>
      </c>
      <c r="C6372" s="8" t="s">
        <v>45761</v>
      </c>
      <c r="D6372" s="8" t="s">
        <v>45762</v>
      </c>
      <c r="E6372" s="8" t="s">
        <v>515</v>
      </c>
      <c r="F6372" s="8" t="s">
        <v>255</v>
      </c>
      <c r="G6372" s="8" t="s">
        <v>515</v>
      </c>
      <c r="H6372" s="8" t="s">
        <v>255</v>
      </c>
      <c r="I6372" s="8" t="s">
        <v>42638</v>
      </c>
      <c r="J6372" s="8" t="s">
        <v>28</v>
      </c>
      <c r="K6372" s="8" t="s">
        <v>45730</v>
      </c>
      <c r="L6372" s="8" t="s">
        <v>42758</v>
      </c>
      <c r="M6372" s="8" t="s">
        <v>42763</v>
      </c>
      <c r="N6372" s="8" t="s">
        <v>10716</v>
      </c>
      <c r="O6372" s="8" t="s">
        <v>45791</v>
      </c>
      <c r="P6372" s="8" t="s">
        <v>776</v>
      </c>
      <c r="Q6372" s="8" t="s">
        <v>22959</v>
      </c>
      <c r="R6372" s="8" t="s">
        <v>39884</v>
      </c>
      <c r="S6372" s="17" t="s">
        <v>42361</v>
      </c>
      <c r="T6372" s="18">
        <v>43041</v>
      </c>
      <c r="U6372" s="8">
        <v>0.64583333333333337</v>
      </c>
      <c r="V6372" s="8">
        <v>0.6875</v>
      </c>
      <c r="W6372" s="8" t="s">
        <v>1495</v>
      </c>
      <c r="X6372" s="8" t="s">
        <v>42764</v>
      </c>
      <c r="Y6372" s="8" t="s">
        <v>42497</v>
      </c>
      <c r="Z6372" s="17" t="s">
        <v>2156</v>
      </c>
      <c r="AA6372" s="8" t="s">
        <v>42765</v>
      </c>
      <c r="AB6372" s="8" t="s">
        <v>42766</v>
      </c>
    </row>
    <row r="6373" spans="1:28" hidden="1" x14ac:dyDescent="0.2">
      <c r="A6373" s="8" t="s">
        <v>42767</v>
      </c>
      <c r="B6373" s="8" t="s">
        <v>42768</v>
      </c>
      <c r="C6373" s="8" t="s">
        <v>45761</v>
      </c>
      <c r="D6373" s="8" t="s">
        <v>45762</v>
      </c>
      <c r="E6373" s="8" t="s">
        <v>515</v>
      </c>
      <c r="F6373" s="8" t="s">
        <v>255</v>
      </c>
      <c r="G6373" s="8" t="s">
        <v>515</v>
      </c>
      <c r="H6373" s="8" t="s">
        <v>255</v>
      </c>
      <c r="I6373" s="8" t="s">
        <v>42638</v>
      </c>
      <c r="J6373" s="8" t="s">
        <v>28</v>
      </c>
      <c r="K6373" s="8" t="s">
        <v>45730</v>
      </c>
      <c r="L6373" s="8" t="s">
        <v>42763</v>
      </c>
      <c r="M6373" s="8" t="s">
        <v>2677</v>
      </c>
      <c r="N6373" s="8" t="s">
        <v>10716</v>
      </c>
      <c r="O6373" s="8" t="s">
        <v>45791</v>
      </c>
      <c r="P6373" s="8" t="s">
        <v>776</v>
      </c>
      <c r="Q6373" s="8" t="s">
        <v>22959</v>
      </c>
      <c r="R6373" s="8" t="s">
        <v>39884</v>
      </c>
      <c r="S6373" s="17" t="s">
        <v>42361</v>
      </c>
      <c r="T6373" s="18">
        <v>43041</v>
      </c>
      <c r="U6373" s="8">
        <v>0.6875</v>
      </c>
      <c r="V6373" s="8">
        <v>0.72916666666666663</v>
      </c>
      <c r="W6373" s="8" t="s">
        <v>1495</v>
      </c>
      <c r="X6373" s="8" t="s">
        <v>42769</v>
      </c>
      <c r="Y6373" s="8" t="s">
        <v>15162</v>
      </c>
      <c r="Z6373" s="17" t="s">
        <v>42770</v>
      </c>
      <c r="AA6373" s="8" t="s">
        <v>42771</v>
      </c>
      <c r="AB6373" s="8" t="s">
        <v>42772</v>
      </c>
    </row>
    <row r="6374" spans="1:28" hidden="1" x14ac:dyDescent="0.2">
      <c r="A6374" s="8" t="s">
        <v>42725</v>
      </c>
      <c r="B6374" s="8" t="s">
        <v>42726</v>
      </c>
      <c r="C6374" s="8" t="s">
        <v>45761</v>
      </c>
      <c r="D6374" s="8" t="s">
        <v>45762</v>
      </c>
      <c r="E6374" s="8" t="s">
        <v>525</v>
      </c>
      <c r="F6374" s="8" t="s">
        <v>255</v>
      </c>
      <c r="G6374" s="8" t="s">
        <v>525</v>
      </c>
      <c r="H6374" s="8" t="s">
        <v>255</v>
      </c>
      <c r="I6374" s="8" t="s">
        <v>42638</v>
      </c>
      <c r="J6374" s="8" t="s">
        <v>28</v>
      </c>
      <c r="K6374" s="8" t="s">
        <v>45730</v>
      </c>
      <c r="L6374" s="8" t="s">
        <v>2685</v>
      </c>
      <c r="M6374" s="8" t="s">
        <v>25364</v>
      </c>
      <c r="N6374" s="8" t="s">
        <v>10716</v>
      </c>
      <c r="O6374" s="8" t="s">
        <v>45791</v>
      </c>
      <c r="P6374" s="8" t="s">
        <v>776</v>
      </c>
      <c r="Q6374" s="8" t="s">
        <v>22959</v>
      </c>
      <c r="R6374" s="8" t="s">
        <v>39884</v>
      </c>
      <c r="S6374" s="17" t="s">
        <v>42361</v>
      </c>
      <c r="T6374" s="18">
        <v>43042</v>
      </c>
      <c r="U6374" s="8">
        <v>0.25</v>
      </c>
      <c r="V6374" s="8">
        <v>0.29166666666666669</v>
      </c>
      <c r="W6374" s="8" t="s">
        <v>1495</v>
      </c>
      <c r="X6374" s="8" t="s">
        <v>42496</v>
      </c>
      <c r="Y6374" s="8" t="s">
        <v>42497</v>
      </c>
      <c r="Z6374" s="17" t="s">
        <v>42727</v>
      </c>
      <c r="AA6374" s="8" t="s">
        <v>42728</v>
      </c>
      <c r="AB6374" s="8" t="s">
        <v>42729</v>
      </c>
    </row>
    <row r="6375" spans="1:28" hidden="1" x14ac:dyDescent="0.2">
      <c r="A6375" s="8" t="s">
        <v>42730</v>
      </c>
      <c r="B6375" s="8" t="s">
        <v>42731</v>
      </c>
      <c r="C6375" s="8" t="s">
        <v>45761</v>
      </c>
      <c r="D6375" s="8" t="s">
        <v>45762</v>
      </c>
      <c r="E6375" s="8" t="s">
        <v>525</v>
      </c>
      <c r="F6375" s="8" t="s">
        <v>255</v>
      </c>
      <c r="G6375" s="8" t="s">
        <v>525</v>
      </c>
      <c r="H6375" s="8" t="s">
        <v>255</v>
      </c>
      <c r="I6375" s="8" t="s">
        <v>42638</v>
      </c>
      <c r="J6375" s="8" t="s">
        <v>28</v>
      </c>
      <c r="K6375" s="8" t="s">
        <v>45730</v>
      </c>
      <c r="L6375" s="8" t="s">
        <v>25364</v>
      </c>
      <c r="M6375" s="8" t="s">
        <v>4480</v>
      </c>
      <c r="N6375" s="8" t="s">
        <v>10716</v>
      </c>
      <c r="O6375" s="8" t="s">
        <v>45791</v>
      </c>
      <c r="P6375" s="8" t="s">
        <v>776</v>
      </c>
      <c r="Q6375" s="8" t="s">
        <v>22959</v>
      </c>
      <c r="R6375" s="8" t="s">
        <v>39884</v>
      </c>
      <c r="S6375" s="17" t="s">
        <v>42361</v>
      </c>
      <c r="T6375" s="18">
        <v>43042</v>
      </c>
      <c r="U6375" s="8">
        <v>0.29166666666666669</v>
      </c>
      <c r="V6375" s="8">
        <v>0.5</v>
      </c>
      <c r="W6375" s="8" t="s">
        <v>773</v>
      </c>
      <c r="X6375" s="8" t="s">
        <v>8093</v>
      </c>
      <c r="Y6375" s="8" t="s">
        <v>8094</v>
      </c>
      <c r="Z6375" s="17" t="s">
        <v>42732</v>
      </c>
      <c r="AA6375" s="8" t="s">
        <v>42733</v>
      </c>
      <c r="AB6375" s="8" t="s">
        <v>42734</v>
      </c>
    </row>
    <row r="6376" spans="1:28" hidden="1" x14ac:dyDescent="0.2">
      <c r="A6376" s="8" t="s">
        <v>42735</v>
      </c>
      <c r="B6376" s="8" t="s">
        <v>42736</v>
      </c>
      <c r="C6376" s="8" t="s">
        <v>45761</v>
      </c>
      <c r="D6376" s="8" t="s">
        <v>45762</v>
      </c>
      <c r="E6376" s="8" t="s">
        <v>525</v>
      </c>
      <c r="F6376" s="8" t="s">
        <v>255</v>
      </c>
      <c r="G6376" s="8" t="s">
        <v>525</v>
      </c>
      <c r="H6376" s="8" t="s">
        <v>255</v>
      </c>
      <c r="I6376" s="8" t="s">
        <v>42638</v>
      </c>
      <c r="J6376" s="8" t="s">
        <v>28</v>
      </c>
      <c r="K6376" s="8" t="s">
        <v>45730</v>
      </c>
      <c r="L6376" s="8" t="s">
        <v>4480</v>
      </c>
      <c r="M6376" s="8" t="s">
        <v>2686</v>
      </c>
      <c r="N6376" s="8" t="s">
        <v>10716</v>
      </c>
      <c r="O6376" s="8" t="s">
        <v>45791</v>
      </c>
      <c r="P6376" s="8" t="s">
        <v>776</v>
      </c>
      <c r="Q6376" s="8" t="s">
        <v>22959</v>
      </c>
      <c r="R6376" s="8" t="s">
        <v>39884</v>
      </c>
      <c r="S6376" s="17" t="s">
        <v>42361</v>
      </c>
      <c r="T6376" s="18">
        <v>43042</v>
      </c>
      <c r="U6376" s="8">
        <v>0.5</v>
      </c>
      <c r="V6376" s="8">
        <v>0.72916666666666663</v>
      </c>
      <c r="W6376" s="8" t="s">
        <v>2712</v>
      </c>
      <c r="X6376" s="8" t="s">
        <v>42504</v>
      </c>
      <c r="Y6376" s="8" t="s">
        <v>42497</v>
      </c>
      <c r="Z6376" s="17" t="s">
        <v>42737</v>
      </c>
      <c r="AA6376" s="8" t="s">
        <v>42738</v>
      </c>
      <c r="AB6376" s="8" t="s">
        <v>42739</v>
      </c>
    </row>
    <row r="6377" spans="1:28" hidden="1" x14ac:dyDescent="0.2">
      <c r="A6377" s="8" t="s">
        <v>42709</v>
      </c>
      <c r="B6377" s="8" t="s">
        <v>42710</v>
      </c>
      <c r="C6377" s="8" t="s">
        <v>45761</v>
      </c>
      <c r="D6377" s="8" t="s">
        <v>45762</v>
      </c>
      <c r="E6377" s="8" t="s">
        <v>535</v>
      </c>
      <c r="F6377" s="8" t="s">
        <v>255</v>
      </c>
      <c r="G6377" s="8" t="s">
        <v>535</v>
      </c>
      <c r="H6377" s="8" t="s">
        <v>255</v>
      </c>
      <c r="I6377" s="8" t="s">
        <v>42638</v>
      </c>
      <c r="J6377" s="8" t="s">
        <v>28</v>
      </c>
      <c r="K6377" s="8" t="s">
        <v>45730</v>
      </c>
      <c r="L6377" s="8" t="s">
        <v>2692</v>
      </c>
      <c r="M6377" s="8" t="s">
        <v>12556</v>
      </c>
      <c r="N6377" s="8" t="s">
        <v>10716</v>
      </c>
      <c r="O6377" s="8" t="s">
        <v>45791</v>
      </c>
      <c r="P6377" s="8" t="s">
        <v>776</v>
      </c>
      <c r="Q6377" s="8" t="s">
        <v>22959</v>
      </c>
      <c r="R6377" s="8" t="s">
        <v>39884</v>
      </c>
      <c r="S6377" s="17" t="s">
        <v>42361</v>
      </c>
      <c r="T6377" s="18">
        <v>43043</v>
      </c>
      <c r="U6377" s="8">
        <v>0.25</v>
      </c>
      <c r="V6377" s="8">
        <v>0.29166666666666669</v>
      </c>
      <c r="W6377" s="8" t="s">
        <v>1495</v>
      </c>
      <c r="X6377" s="8" t="s">
        <v>42711</v>
      </c>
      <c r="Y6377" s="8" t="s">
        <v>8040</v>
      </c>
      <c r="Z6377" s="17" t="s">
        <v>12291</v>
      </c>
      <c r="AA6377" s="8" t="s">
        <v>42712</v>
      </c>
      <c r="AB6377" s="8" t="s">
        <v>42713</v>
      </c>
    </row>
    <row r="6378" spans="1:28" hidden="1" x14ac:dyDescent="0.2">
      <c r="A6378" s="8" t="s">
        <v>42714</v>
      </c>
      <c r="B6378" s="8" t="s">
        <v>42715</v>
      </c>
      <c r="C6378" s="8" t="s">
        <v>45761</v>
      </c>
      <c r="D6378" s="8" t="s">
        <v>45762</v>
      </c>
      <c r="E6378" s="8" t="s">
        <v>535</v>
      </c>
      <c r="F6378" s="8" t="s">
        <v>255</v>
      </c>
      <c r="G6378" s="8" t="s">
        <v>535</v>
      </c>
      <c r="H6378" s="8" t="s">
        <v>255</v>
      </c>
      <c r="I6378" s="8" t="s">
        <v>42638</v>
      </c>
      <c r="J6378" s="8" t="s">
        <v>28</v>
      </c>
      <c r="K6378" s="8" t="s">
        <v>45730</v>
      </c>
      <c r="L6378" s="8" t="s">
        <v>12556</v>
      </c>
      <c r="M6378" s="8" t="s">
        <v>42716</v>
      </c>
      <c r="N6378" s="8" t="s">
        <v>10716</v>
      </c>
      <c r="O6378" s="8" t="s">
        <v>45791</v>
      </c>
      <c r="P6378" s="8" t="s">
        <v>776</v>
      </c>
      <c r="Q6378" s="8" t="s">
        <v>22959</v>
      </c>
      <c r="R6378" s="8" t="s">
        <v>39884</v>
      </c>
      <c r="S6378" s="17" t="s">
        <v>42361</v>
      </c>
      <c r="T6378" s="18">
        <v>43043</v>
      </c>
      <c r="U6378" s="8">
        <v>0.29166666666666669</v>
      </c>
      <c r="V6378" s="8">
        <v>0.39583333333333331</v>
      </c>
      <c r="W6378" s="8" t="s">
        <v>1387</v>
      </c>
      <c r="X6378" s="8" t="s">
        <v>42516</v>
      </c>
      <c r="Y6378" s="8" t="s">
        <v>42478</v>
      </c>
      <c r="Z6378" s="17" t="s">
        <v>42717</v>
      </c>
      <c r="AA6378" s="8" t="s">
        <v>42718</v>
      </c>
      <c r="AB6378" s="8" t="s">
        <v>42719</v>
      </c>
    </row>
    <row r="6379" spans="1:28" hidden="1" x14ac:dyDescent="0.2">
      <c r="A6379" s="8" t="s">
        <v>42720</v>
      </c>
      <c r="B6379" s="8" t="s">
        <v>42721</v>
      </c>
      <c r="C6379" s="8" t="s">
        <v>45761</v>
      </c>
      <c r="D6379" s="8" t="s">
        <v>45762</v>
      </c>
      <c r="E6379" s="8" t="s">
        <v>535</v>
      </c>
      <c r="F6379" s="8" t="s">
        <v>255</v>
      </c>
      <c r="G6379" s="8" t="s">
        <v>535</v>
      </c>
      <c r="H6379" s="8" t="s">
        <v>255</v>
      </c>
      <c r="I6379" s="8" t="s">
        <v>42638</v>
      </c>
      <c r="J6379" s="8" t="s">
        <v>28</v>
      </c>
      <c r="K6379" s="8" t="s">
        <v>45730</v>
      </c>
      <c r="L6379" s="8" t="s">
        <v>42716</v>
      </c>
      <c r="M6379" s="8" t="s">
        <v>2693</v>
      </c>
      <c r="N6379" s="8" t="s">
        <v>10716</v>
      </c>
      <c r="O6379" s="8" t="s">
        <v>45791</v>
      </c>
      <c r="P6379" s="8" t="s">
        <v>776</v>
      </c>
      <c r="Q6379" s="8" t="s">
        <v>22959</v>
      </c>
      <c r="R6379" s="8" t="s">
        <v>39884</v>
      </c>
      <c r="S6379" s="17" t="s">
        <v>42361</v>
      </c>
      <c r="T6379" s="18">
        <v>43043</v>
      </c>
      <c r="U6379" s="8">
        <v>0.39583333333333331</v>
      </c>
      <c r="V6379" s="8">
        <v>0.77083333333333337</v>
      </c>
      <c r="W6379" s="8" t="s">
        <v>952</v>
      </c>
      <c r="X6379" s="8" t="s">
        <v>8150</v>
      </c>
      <c r="Y6379" s="8" t="s">
        <v>42528</v>
      </c>
      <c r="Z6379" s="17" t="s">
        <v>42722</v>
      </c>
      <c r="AA6379" s="8" t="s">
        <v>42723</v>
      </c>
      <c r="AB6379" s="8" t="s">
        <v>42724</v>
      </c>
    </row>
    <row r="6380" spans="1:28" hidden="1" x14ac:dyDescent="0.2">
      <c r="A6380" s="8" t="s">
        <v>42798</v>
      </c>
      <c r="B6380" s="8" t="s">
        <v>42799</v>
      </c>
      <c r="C6380" s="8" t="s">
        <v>45761</v>
      </c>
      <c r="D6380" s="8" t="s">
        <v>45762</v>
      </c>
      <c r="E6380" s="8" t="s">
        <v>545</v>
      </c>
      <c r="F6380" s="8" t="s">
        <v>255</v>
      </c>
      <c r="G6380" s="8" t="s">
        <v>545</v>
      </c>
      <c r="H6380" s="8" t="s">
        <v>255</v>
      </c>
      <c r="I6380" s="8" t="s">
        <v>42638</v>
      </c>
      <c r="J6380" s="8" t="s">
        <v>28</v>
      </c>
      <c r="K6380" s="8" t="s">
        <v>45730</v>
      </c>
      <c r="L6380" s="8" t="s">
        <v>2700</v>
      </c>
      <c r="M6380" s="8" t="s">
        <v>15237</v>
      </c>
      <c r="N6380" s="8" t="s">
        <v>10716</v>
      </c>
      <c r="O6380" s="8" t="s">
        <v>45791</v>
      </c>
      <c r="P6380" s="8" t="s">
        <v>776</v>
      </c>
      <c r="Q6380" s="8" t="s">
        <v>22959</v>
      </c>
      <c r="R6380" s="8" t="s">
        <v>39884</v>
      </c>
      <c r="S6380" s="17" t="s">
        <v>42361</v>
      </c>
      <c r="T6380" s="18">
        <v>43044</v>
      </c>
      <c r="U6380" s="8">
        <v>0.25</v>
      </c>
      <c r="V6380" s="8">
        <v>0.5</v>
      </c>
      <c r="W6380" s="8" t="s">
        <v>30</v>
      </c>
      <c r="X6380" s="8" t="s">
        <v>42522</v>
      </c>
      <c r="Y6380" s="8" t="s">
        <v>2747</v>
      </c>
      <c r="Z6380" s="17" t="s">
        <v>2134</v>
      </c>
      <c r="AA6380" s="8" t="s">
        <v>42800</v>
      </c>
      <c r="AB6380" s="8" t="s">
        <v>42801</v>
      </c>
    </row>
    <row r="6381" spans="1:28" hidden="1" x14ac:dyDescent="0.2">
      <c r="A6381" s="8" t="s">
        <v>42802</v>
      </c>
      <c r="B6381" s="8" t="s">
        <v>42803</v>
      </c>
      <c r="C6381" s="8" t="s">
        <v>45761</v>
      </c>
      <c r="D6381" s="8" t="s">
        <v>45762</v>
      </c>
      <c r="E6381" s="8" t="s">
        <v>545</v>
      </c>
      <c r="F6381" s="8" t="s">
        <v>255</v>
      </c>
      <c r="G6381" s="8" t="s">
        <v>545</v>
      </c>
      <c r="H6381" s="8" t="s">
        <v>255</v>
      </c>
      <c r="I6381" s="8" t="s">
        <v>42638</v>
      </c>
      <c r="J6381" s="8" t="s">
        <v>28</v>
      </c>
      <c r="K6381" s="8" t="s">
        <v>45730</v>
      </c>
      <c r="L6381" s="8" t="s">
        <v>15237</v>
      </c>
      <c r="M6381" s="8" t="s">
        <v>15701</v>
      </c>
      <c r="N6381" s="8" t="s">
        <v>10716</v>
      </c>
      <c r="O6381" s="8" t="s">
        <v>45791</v>
      </c>
      <c r="P6381" s="8" t="s">
        <v>776</v>
      </c>
      <c r="Q6381" s="8" t="s">
        <v>22959</v>
      </c>
      <c r="R6381" s="8" t="s">
        <v>39884</v>
      </c>
      <c r="S6381" s="17" t="s">
        <v>42361</v>
      </c>
      <c r="T6381" s="18">
        <v>43044</v>
      </c>
      <c r="U6381" s="8">
        <v>0.5</v>
      </c>
      <c r="V6381" s="8">
        <v>0.70833333333333337</v>
      </c>
      <c r="W6381" s="8" t="s">
        <v>773</v>
      </c>
      <c r="X6381" s="8" t="s">
        <v>42804</v>
      </c>
      <c r="Y6381" s="8" t="s">
        <v>15357</v>
      </c>
      <c r="Z6381" s="17" t="s">
        <v>42805</v>
      </c>
      <c r="AA6381" s="8" t="s">
        <v>42806</v>
      </c>
      <c r="AB6381" s="8" t="s">
        <v>42807</v>
      </c>
    </row>
    <row r="6382" spans="1:28" hidden="1" x14ac:dyDescent="0.2">
      <c r="A6382" s="8" t="s">
        <v>42808</v>
      </c>
      <c r="B6382" s="8" t="s">
        <v>42809</v>
      </c>
      <c r="C6382" s="8" t="s">
        <v>45761</v>
      </c>
      <c r="D6382" s="8" t="s">
        <v>45762</v>
      </c>
      <c r="E6382" s="8" t="s">
        <v>545</v>
      </c>
      <c r="F6382" s="8" t="s">
        <v>255</v>
      </c>
      <c r="G6382" s="8" t="s">
        <v>545</v>
      </c>
      <c r="H6382" s="8" t="s">
        <v>255</v>
      </c>
      <c r="I6382" s="8" t="s">
        <v>42638</v>
      </c>
      <c r="J6382" s="8" t="s">
        <v>28</v>
      </c>
      <c r="K6382" s="8" t="s">
        <v>45730</v>
      </c>
      <c r="L6382" s="8" t="s">
        <v>15701</v>
      </c>
      <c r="M6382" s="8" t="s">
        <v>2724</v>
      </c>
      <c r="N6382" s="8" t="s">
        <v>10716</v>
      </c>
      <c r="O6382" s="8" t="s">
        <v>45791</v>
      </c>
      <c r="P6382" s="8" t="s">
        <v>776</v>
      </c>
      <c r="Q6382" s="8" t="s">
        <v>22959</v>
      </c>
      <c r="R6382" s="8" t="s">
        <v>39884</v>
      </c>
      <c r="S6382" s="17" t="s">
        <v>42361</v>
      </c>
      <c r="T6382" s="18">
        <v>43044</v>
      </c>
      <c r="U6382" s="8">
        <v>0.70833333333333337</v>
      </c>
      <c r="V6382" s="8">
        <v>0.72916666666666663</v>
      </c>
      <c r="W6382" s="8" t="s">
        <v>2155</v>
      </c>
      <c r="X6382" s="8" t="s">
        <v>42810</v>
      </c>
      <c r="Y6382" s="8" t="s">
        <v>42811</v>
      </c>
      <c r="Z6382" s="17" t="s">
        <v>12291</v>
      </c>
      <c r="AA6382" s="8" t="s">
        <v>42812</v>
      </c>
      <c r="AB6382" s="8" t="s">
        <v>42813</v>
      </c>
    </row>
    <row r="6383" spans="1:28" hidden="1" x14ac:dyDescent="0.2">
      <c r="A6383" s="8" t="s">
        <v>42814</v>
      </c>
      <c r="B6383" s="8" t="s">
        <v>42815</v>
      </c>
      <c r="C6383" s="8" t="s">
        <v>45761</v>
      </c>
      <c r="D6383" s="8" t="s">
        <v>45762</v>
      </c>
      <c r="E6383" s="8" t="s">
        <v>256</v>
      </c>
      <c r="F6383" s="8" t="s">
        <v>255</v>
      </c>
      <c r="G6383" s="8" t="s">
        <v>256</v>
      </c>
      <c r="H6383" s="8" t="s">
        <v>255</v>
      </c>
      <c r="I6383" s="8" t="s">
        <v>42638</v>
      </c>
      <c r="J6383" s="8" t="s">
        <v>28</v>
      </c>
      <c r="K6383" s="8" t="s">
        <v>45730</v>
      </c>
      <c r="L6383" s="8" t="s">
        <v>257</v>
      </c>
      <c r="M6383" s="8" t="s">
        <v>2745</v>
      </c>
      <c r="N6383" s="8" t="s">
        <v>10716</v>
      </c>
      <c r="O6383" s="8" t="s">
        <v>45791</v>
      </c>
      <c r="P6383" s="8" t="s">
        <v>776</v>
      </c>
      <c r="Q6383" s="8" t="s">
        <v>22959</v>
      </c>
      <c r="R6383" s="8" t="s">
        <v>39884</v>
      </c>
      <c r="S6383" s="17" t="s">
        <v>42361</v>
      </c>
      <c r="T6383" s="18">
        <v>43045</v>
      </c>
      <c r="U6383" s="8">
        <v>0.25</v>
      </c>
      <c r="V6383" s="8">
        <v>0.72916666666666663</v>
      </c>
      <c r="W6383" s="8" t="s">
        <v>2179</v>
      </c>
      <c r="X6383" s="8" t="s">
        <v>42563</v>
      </c>
      <c r="Y6383" s="8" t="s">
        <v>42552</v>
      </c>
      <c r="Z6383" s="17" t="s">
        <v>42816</v>
      </c>
      <c r="AA6383" s="8" t="s">
        <v>42817</v>
      </c>
      <c r="AB6383" s="8" t="s">
        <v>42818</v>
      </c>
    </row>
    <row r="6384" spans="1:28" hidden="1" x14ac:dyDescent="0.2">
      <c r="A6384" s="8" t="s">
        <v>42819</v>
      </c>
      <c r="B6384" s="8" t="s">
        <v>42820</v>
      </c>
      <c r="C6384" s="8" t="s">
        <v>45761</v>
      </c>
      <c r="D6384" s="8" t="s">
        <v>45762</v>
      </c>
      <c r="E6384" s="8" t="s">
        <v>266</v>
      </c>
      <c r="F6384" s="8" t="s">
        <v>255</v>
      </c>
      <c r="G6384" s="8" t="s">
        <v>266</v>
      </c>
      <c r="H6384" s="8" t="s">
        <v>255</v>
      </c>
      <c r="I6384" s="8" t="s">
        <v>42638</v>
      </c>
      <c r="J6384" s="8" t="s">
        <v>28</v>
      </c>
      <c r="K6384" s="8" t="s">
        <v>45730</v>
      </c>
      <c r="L6384" s="8" t="s">
        <v>267</v>
      </c>
      <c r="M6384" s="8" t="s">
        <v>42569</v>
      </c>
      <c r="N6384" s="8" t="s">
        <v>10716</v>
      </c>
      <c r="O6384" s="8" t="s">
        <v>45791</v>
      </c>
      <c r="P6384" s="8" t="s">
        <v>776</v>
      </c>
      <c r="Q6384" s="8" t="s">
        <v>22959</v>
      </c>
      <c r="R6384" s="8" t="s">
        <v>39884</v>
      </c>
      <c r="S6384" s="17" t="s">
        <v>42361</v>
      </c>
      <c r="T6384" s="18">
        <v>43046</v>
      </c>
      <c r="U6384" s="8">
        <v>0.25</v>
      </c>
      <c r="V6384" s="8">
        <v>0.3125</v>
      </c>
      <c r="W6384" s="8" t="s">
        <v>2170</v>
      </c>
      <c r="X6384" s="8" t="s">
        <v>42570</v>
      </c>
      <c r="Y6384" s="8" t="s">
        <v>42571</v>
      </c>
      <c r="Z6384" s="17" t="s">
        <v>42821</v>
      </c>
      <c r="AA6384" s="8" t="s">
        <v>42822</v>
      </c>
      <c r="AB6384" s="8" t="s">
        <v>42823</v>
      </c>
    </row>
    <row r="6385" spans="1:28" hidden="1" x14ac:dyDescent="0.2">
      <c r="A6385" s="8" t="s">
        <v>42824</v>
      </c>
      <c r="B6385" s="8" t="s">
        <v>42825</v>
      </c>
      <c r="C6385" s="8" t="s">
        <v>45761</v>
      </c>
      <c r="D6385" s="8" t="s">
        <v>45762</v>
      </c>
      <c r="E6385" s="8" t="s">
        <v>266</v>
      </c>
      <c r="F6385" s="8" t="s">
        <v>255</v>
      </c>
      <c r="G6385" s="8" t="s">
        <v>266</v>
      </c>
      <c r="H6385" s="8" t="s">
        <v>255</v>
      </c>
      <c r="I6385" s="8" t="s">
        <v>42638</v>
      </c>
      <c r="J6385" s="8" t="s">
        <v>28</v>
      </c>
      <c r="K6385" s="8" t="s">
        <v>45730</v>
      </c>
      <c r="L6385" s="8" t="s">
        <v>42569</v>
      </c>
      <c r="M6385" s="8" t="s">
        <v>13985</v>
      </c>
      <c r="N6385" s="8" t="s">
        <v>10716</v>
      </c>
      <c r="O6385" s="8" t="s">
        <v>45791</v>
      </c>
      <c r="P6385" s="8" t="s">
        <v>776</v>
      </c>
      <c r="Q6385" s="8" t="s">
        <v>22959</v>
      </c>
      <c r="R6385" s="8" t="s">
        <v>39884</v>
      </c>
      <c r="S6385" s="17" t="s">
        <v>42361</v>
      </c>
      <c r="T6385" s="18">
        <v>43046</v>
      </c>
      <c r="U6385" s="8">
        <v>0.3125</v>
      </c>
      <c r="V6385" s="8">
        <v>0.375</v>
      </c>
      <c r="W6385" s="8" t="s">
        <v>2170</v>
      </c>
      <c r="X6385" s="8" t="s">
        <v>42577</v>
      </c>
      <c r="Y6385" s="8" t="s">
        <v>2711</v>
      </c>
      <c r="Z6385" s="17" t="s">
        <v>42826</v>
      </c>
      <c r="AA6385" s="8" t="s">
        <v>42827</v>
      </c>
      <c r="AB6385" s="8" t="s">
        <v>42828</v>
      </c>
    </row>
    <row r="6386" spans="1:28" hidden="1" x14ac:dyDescent="0.2">
      <c r="A6386" s="8" t="s">
        <v>42829</v>
      </c>
      <c r="B6386" s="8" t="s">
        <v>42830</v>
      </c>
      <c r="C6386" s="8" t="s">
        <v>45761</v>
      </c>
      <c r="D6386" s="8" t="s">
        <v>45762</v>
      </c>
      <c r="E6386" s="8" t="s">
        <v>266</v>
      </c>
      <c r="F6386" s="8" t="s">
        <v>255</v>
      </c>
      <c r="G6386" s="8" t="s">
        <v>266</v>
      </c>
      <c r="H6386" s="8" t="s">
        <v>255</v>
      </c>
      <c r="I6386" s="8" t="s">
        <v>42638</v>
      </c>
      <c r="J6386" s="8" t="s">
        <v>28</v>
      </c>
      <c r="K6386" s="8" t="s">
        <v>45730</v>
      </c>
      <c r="L6386" s="8" t="s">
        <v>13985</v>
      </c>
      <c r="M6386" s="8" t="s">
        <v>21845</v>
      </c>
      <c r="N6386" s="8" t="s">
        <v>10716</v>
      </c>
      <c r="O6386" s="8" t="s">
        <v>45791</v>
      </c>
      <c r="P6386" s="8" t="s">
        <v>776</v>
      </c>
      <c r="Q6386" s="8" t="s">
        <v>22959</v>
      </c>
      <c r="R6386" s="8" t="s">
        <v>39884</v>
      </c>
      <c r="S6386" s="17" t="s">
        <v>42361</v>
      </c>
      <c r="T6386" s="18">
        <v>43046</v>
      </c>
      <c r="U6386" s="8">
        <v>0.375</v>
      </c>
      <c r="V6386" s="8">
        <v>0.4375</v>
      </c>
      <c r="W6386" s="8" t="s">
        <v>2170</v>
      </c>
      <c r="X6386" s="8" t="s">
        <v>42583</v>
      </c>
      <c r="Y6386" s="8" t="s">
        <v>8151</v>
      </c>
      <c r="Z6386" s="17" t="s">
        <v>9160</v>
      </c>
      <c r="AA6386" s="8" t="s">
        <v>42831</v>
      </c>
      <c r="AB6386" s="8" t="s">
        <v>42832</v>
      </c>
    </row>
    <row r="6387" spans="1:28" hidden="1" x14ac:dyDescent="0.2">
      <c r="A6387" s="8" t="s">
        <v>42833</v>
      </c>
      <c r="B6387" s="8" t="s">
        <v>42834</v>
      </c>
      <c r="C6387" s="8" t="s">
        <v>45761</v>
      </c>
      <c r="D6387" s="8" t="s">
        <v>45762</v>
      </c>
      <c r="E6387" s="8" t="s">
        <v>266</v>
      </c>
      <c r="F6387" s="8" t="s">
        <v>255</v>
      </c>
      <c r="G6387" s="8" t="s">
        <v>266</v>
      </c>
      <c r="H6387" s="8" t="s">
        <v>255</v>
      </c>
      <c r="I6387" s="8" t="s">
        <v>42638</v>
      </c>
      <c r="J6387" s="8" t="s">
        <v>28</v>
      </c>
      <c r="K6387" s="8" t="s">
        <v>45730</v>
      </c>
      <c r="L6387" s="8" t="s">
        <v>21845</v>
      </c>
      <c r="M6387" s="8" t="s">
        <v>18829</v>
      </c>
      <c r="N6387" s="8" t="s">
        <v>10716</v>
      </c>
      <c r="O6387" s="8" t="s">
        <v>45791</v>
      </c>
      <c r="P6387" s="8" t="s">
        <v>776</v>
      </c>
      <c r="Q6387" s="8" t="s">
        <v>22959</v>
      </c>
      <c r="R6387" s="8" t="s">
        <v>39884</v>
      </c>
      <c r="S6387" s="17" t="s">
        <v>42361</v>
      </c>
      <c r="T6387" s="18">
        <v>43046</v>
      </c>
      <c r="U6387" s="8">
        <v>0.4375</v>
      </c>
      <c r="V6387" s="8">
        <v>0.5</v>
      </c>
      <c r="W6387" s="8" t="s">
        <v>2170</v>
      </c>
      <c r="X6387" s="8" t="s">
        <v>42588</v>
      </c>
      <c r="Y6387" s="8" t="s">
        <v>8151</v>
      </c>
      <c r="Z6387" s="17" t="s">
        <v>42589</v>
      </c>
      <c r="AA6387" s="8" t="s">
        <v>42835</v>
      </c>
      <c r="AB6387" s="8" t="s">
        <v>42836</v>
      </c>
    </row>
    <row r="6388" spans="1:28" hidden="1" x14ac:dyDescent="0.2">
      <c r="A6388" s="8" t="s">
        <v>42837</v>
      </c>
      <c r="B6388" s="8" t="s">
        <v>42838</v>
      </c>
      <c r="C6388" s="8" t="s">
        <v>45761</v>
      </c>
      <c r="D6388" s="8" t="s">
        <v>45762</v>
      </c>
      <c r="E6388" s="8" t="s">
        <v>266</v>
      </c>
      <c r="F6388" s="8" t="s">
        <v>255</v>
      </c>
      <c r="G6388" s="8" t="s">
        <v>266</v>
      </c>
      <c r="H6388" s="8" t="s">
        <v>255</v>
      </c>
      <c r="I6388" s="8" t="s">
        <v>42638</v>
      </c>
      <c r="J6388" s="8" t="s">
        <v>28</v>
      </c>
      <c r="K6388" s="8" t="s">
        <v>45730</v>
      </c>
      <c r="L6388" s="8" t="s">
        <v>18829</v>
      </c>
      <c r="M6388" s="8" t="s">
        <v>42594</v>
      </c>
      <c r="N6388" s="8" t="s">
        <v>10716</v>
      </c>
      <c r="O6388" s="8" t="s">
        <v>45791</v>
      </c>
      <c r="P6388" s="8" t="s">
        <v>776</v>
      </c>
      <c r="Q6388" s="8" t="s">
        <v>22959</v>
      </c>
      <c r="R6388" s="8" t="s">
        <v>39884</v>
      </c>
      <c r="S6388" s="17" t="s">
        <v>42361</v>
      </c>
      <c r="T6388" s="18">
        <v>43046</v>
      </c>
      <c r="U6388" s="8">
        <v>0.5</v>
      </c>
      <c r="V6388" s="8">
        <v>0.5625</v>
      </c>
      <c r="W6388" s="8" t="s">
        <v>2170</v>
      </c>
      <c r="X6388" s="8" t="s">
        <v>42595</v>
      </c>
      <c r="Y6388" s="8" t="s">
        <v>2711</v>
      </c>
      <c r="Z6388" s="17" t="s">
        <v>42596</v>
      </c>
      <c r="AA6388" s="8" t="s">
        <v>42839</v>
      </c>
      <c r="AB6388" s="8" t="s">
        <v>42840</v>
      </c>
    </row>
    <row r="6389" spans="1:28" hidden="1" x14ac:dyDescent="0.2">
      <c r="A6389" s="8" t="s">
        <v>42841</v>
      </c>
      <c r="B6389" s="8" t="s">
        <v>42842</v>
      </c>
      <c r="C6389" s="8" t="s">
        <v>45761</v>
      </c>
      <c r="D6389" s="8" t="s">
        <v>45762</v>
      </c>
      <c r="E6389" s="8" t="s">
        <v>266</v>
      </c>
      <c r="F6389" s="8" t="s">
        <v>255</v>
      </c>
      <c r="G6389" s="8" t="s">
        <v>266</v>
      </c>
      <c r="H6389" s="8" t="s">
        <v>255</v>
      </c>
      <c r="I6389" s="8" t="s">
        <v>42638</v>
      </c>
      <c r="J6389" s="8" t="s">
        <v>28</v>
      </c>
      <c r="K6389" s="8" t="s">
        <v>45730</v>
      </c>
      <c r="L6389" s="8" t="s">
        <v>42594</v>
      </c>
      <c r="M6389" s="8" t="s">
        <v>9379</v>
      </c>
      <c r="N6389" s="8" t="s">
        <v>10716</v>
      </c>
      <c r="O6389" s="8" t="s">
        <v>45791</v>
      </c>
      <c r="P6389" s="8" t="s">
        <v>776</v>
      </c>
      <c r="Q6389" s="8" t="s">
        <v>22959</v>
      </c>
      <c r="R6389" s="8" t="s">
        <v>39884</v>
      </c>
      <c r="S6389" s="17" t="s">
        <v>42361</v>
      </c>
      <c r="T6389" s="18">
        <v>43046</v>
      </c>
      <c r="U6389" s="8">
        <v>0.5625</v>
      </c>
      <c r="V6389" s="8">
        <v>0.625</v>
      </c>
      <c r="W6389" s="8" t="s">
        <v>2170</v>
      </c>
      <c r="X6389" s="8" t="s">
        <v>42843</v>
      </c>
      <c r="Y6389" s="8" t="s">
        <v>2711</v>
      </c>
      <c r="Z6389" s="17" t="s">
        <v>42844</v>
      </c>
      <c r="AA6389" s="8" t="s">
        <v>42845</v>
      </c>
      <c r="AB6389" s="8" t="s">
        <v>42846</v>
      </c>
    </row>
    <row r="6390" spans="1:28" hidden="1" x14ac:dyDescent="0.2">
      <c r="A6390" s="8" t="s">
        <v>42847</v>
      </c>
      <c r="B6390" s="8" t="s">
        <v>42848</v>
      </c>
      <c r="C6390" s="8" t="s">
        <v>45761</v>
      </c>
      <c r="D6390" s="8" t="s">
        <v>45762</v>
      </c>
      <c r="E6390" s="8" t="s">
        <v>266</v>
      </c>
      <c r="F6390" s="8" t="s">
        <v>255</v>
      </c>
      <c r="G6390" s="8" t="s">
        <v>266</v>
      </c>
      <c r="H6390" s="8" t="s">
        <v>255</v>
      </c>
      <c r="I6390" s="8" t="s">
        <v>42638</v>
      </c>
      <c r="J6390" s="8" t="s">
        <v>28</v>
      </c>
      <c r="K6390" s="8" t="s">
        <v>45730</v>
      </c>
      <c r="L6390" s="8" t="s">
        <v>9379</v>
      </c>
      <c r="M6390" s="8" t="s">
        <v>2766</v>
      </c>
      <c r="N6390" s="8" t="s">
        <v>10716</v>
      </c>
      <c r="O6390" s="8" t="s">
        <v>45791</v>
      </c>
      <c r="P6390" s="8" t="s">
        <v>776</v>
      </c>
      <c r="Q6390" s="8" t="s">
        <v>22959</v>
      </c>
      <c r="R6390" s="8" t="s">
        <v>39884</v>
      </c>
      <c r="S6390" s="17" t="s">
        <v>42361</v>
      </c>
      <c r="T6390" s="18">
        <v>43046</v>
      </c>
      <c r="U6390" s="8">
        <v>0.625</v>
      </c>
      <c r="V6390" s="8">
        <v>0.6875</v>
      </c>
      <c r="W6390" s="8" t="s">
        <v>2170</v>
      </c>
      <c r="X6390" s="8" t="s">
        <v>2169</v>
      </c>
      <c r="Y6390" s="8" t="s">
        <v>45730</v>
      </c>
      <c r="Z6390" s="17" t="s">
        <v>50</v>
      </c>
      <c r="AA6390" s="8" t="s">
        <v>42849</v>
      </c>
      <c r="AB6390" s="8" t="s">
        <v>42850</v>
      </c>
    </row>
    <row r="6391" spans="1:28" hidden="1" x14ac:dyDescent="0.2">
      <c r="A6391" s="8" t="s">
        <v>42851</v>
      </c>
      <c r="B6391" s="8" t="s">
        <v>42852</v>
      </c>
      <c r="C6391" s="8" t="s">
        <v>45761</v>
      </c>
      <c r="D6391" s="8" t="s">
        <v>45762</v>
      </c>
      <c r="E6391" s="8" t="s">
        <v>266</v>
      </c>
      <c r="F6391" s="8" t="s">
        <v>255</v>
      </c>
      <c r="G6391" s="8" t="s">
        <v>266</v>
      </c>
      <c r="H6391" s="8" t="s">
        <v>255</v>
      </c>
      <c r="I6391" s="8" t="s">
        <v>42638</v>
      </c>
      <c r="J6391" s="8" t="s">
        <v>28</v>
      </c>
      <c r="K6391" s="8" t="s">
        <v>45730</v>
      </c>
      <c r="L6391" s="8" t="s">
        <v>2766</v>
      </c>
      <c r="M6391" s="8" t="s">
        <v>2774</v>
      </c>
      <c r="N6391" s="8" t="s">
        <v>10716</v>
      </c>
      <c r="O6391" s="8" t="s">
        <v>45791</v>
      </c>
      <c r="P6391" s="8" t="s">
        <v>776</v>
      </c>
      <c r="Q6391" s="8" t="s">
        <v>22959</v>
      </c>
      <c r="R6391" s="8" t="s">
        <v>39884</v>
      </c>
      <c r="S6391" s="17" t="s">
        <v>42361</v>
      </c>
      <c r="T6391" s="18">
        <v>43046</v>
      </c>
      <c r="U6391" s="8">
        <v>0.6875</v>
      </c>
      <c r="V6391" s="8">
        <v>0.72916666666666663</v>
      </c>
      <c r="W6391" s="8" t="s">
        <v>1495</v>
      </c>
      <c r="X6391" s="8" t="s">
        <v>42611</v>
      </c>
      <c r="Y6391" s="8" t="s">
        <v>42571</v>
      </c>
      <c r="Z6391" s="17" t="s">
        <v>42853</v>
      </c>
      <c r="AA6391" s="8" t="s">
        <v>42854</v>
      </c>
      <c r="AB6391" s="8" t="s">
        <v>42855</v>
      </c>
    </row>
    <row r="6392" spans="1:28" hidden="1" x14ac:dyDescent="0.2">
      <c r="A6392" s="8" t="s">
        <v>42902</v>
      </c>
      <c r="B6392" s="8" t="s">
        <v>42903</v>
      </c>
      <c r="C6392" s="8" t="s">
        <v>45761</v>
      </c>
      <c r="D6392" s="8" t="s">
        <v>45762</v>
      </c>
      <c r="E6392" s="8" t="s">
        <v>275</v>
      </c>
      <c r="F6392" s="8" t="s">
        <v>274</v>
      </c>
      <c r="G6392" s="8" t="s">
        <v>275</v>
      </c>
      <c r="H6392" s="8" t="s">
        <v>274</v>
      </c>
      <c r="I6392" s="8" t="s">
        <v>42638</v>
      </c>
      <c r="J6392" s="8" t="s">
        <v>28</v>
      </c>
      <c r="K6392" s="8" t="s">
        <v>45730</v>
      </c>
      <c r="L6392" s="8" t="s">
        <v>276</v>
      </c>
      <c r="M6392" s="8" t="s">
        <v>21899</v>
      </c>
      <c r="N6392" s="8" t="s">
        <v>10716</v>
      </c>
      <c r="O6392" s="8" t="s">
        <v>45791</v>
      </c>
      <c r="P6392" s="8" t="s">
        <v>776</v>
      </c>
      <c r="Q6392" s="8" t="s">
        <v>22959</v>
      </c>
      <c r="R6392" s="8" t="s">
        <v>39884</v>
      </c>
      <c r="S6392" s="17" t="s">
        <v>42361</v>
      </c>
      <c r="T6392" s="18">
        <v>43047</v>
      </c>
      <c r="U6392" s="8">
        <v>0.25</v>
      </c>
      <c r="V6392" s="8">
        <v>0.72916666666666663</v>
      </c>
      <c r="W6392" s="8" t="s">
        <v>2179</v>
      </c>
      <c r="X6392" s="8" t="s">
        <v>2782</v>
      </c>
      <c r="Y6392" s="8" t="s">
        <v>2719</v>
      </c>
      <c r="Z6392" s="17" t="s">
        <v>42904</v>
      </c>
      <c r="AA6392" s="8" t="s">
        <v>42905</v>
      </c>
      <c r="AB6392" s="8" t="s">
        <v>42906</v>
      </c>
    </row>
    <row r="6393" spans="1:28" hidden="1" x14ac:dyDescent="0.2">
      <c r="A6393" s="8" t="s">
        <v>42887</v>
      </c>
      <c r="B6393" s="8" t="s">
        <v>42888</v>
      </c>
      <c r="C6393" s="8" t="s">
        <v>45761</v>
      </c>
      <c r="D6393" s="8" t="s">
        <v>45762</v>
      </c>
      <c r="E6393" s="8" t="s">
        <v>285</v>
      </c>
      <c r="F6393" s="8" t="s">
        <v>274</v>
      </c>
      <c r="G6393" s="8" t="s">
        <v>285</v>
      </c>
      <c r="H6393" s="8" t="s">
        <v>274</v>
      </c>
      <c r="I6393" s="8" t="s">
        <v>42638</v>
      </c>
      <c r="J6393" s="8" t="s">
        <v>28</v>
      </c>
      <c r="K6393" s="8" t="s">
        <v>45730</v>
      </c>
      <c r="L6393" s="8" t="s">
        <v>286</v>
      </c>
      <c r="M6393" s="8" t="s">
        <v>2781</v>
      </c>
      <c r="N6393" s="8" t="s">
        <v>10716</v>
      </c>
      <c r="O6393" s="8" t="s">
        <v>45791</v>
      </c>
      <c r="P6393" s="8" t="s">
        <v>776</v>
      </c>
      <c r="Q6393" s="8" t="s">
        <v>22959</v>
      </c>
      <c r="R6393" s="8" t="s">
        <v>39884</v>
      </c>
      <c r="S6393" s="17" t="s">
        <v>42361</v>
      </c>
      <c r="T6393" s="18">
        <v>43048</v>
      </c>
      <c r="U6393" s="8">
        <v>0.25</v>
      </c>
      <c r="V6393" s="8">
        <v>0.47916666666666669</v>
      </c>
      <c r="W6393" s="8" t="s">
        <v>2712</v>
      </c>
      <c r="X6393" s="8" t="s">
        <v>2767</v>
      </c>
      <c r="Y6393" s="8" t="s">
        <v>2768</v>
      </c>
      <c r="Z6393" s="17" t="s">
        <v>42889</v>
      </c>
      <c r="AA6393" s="8" t="s">
        <v>42890</v>
      </c>
      <c r="AB6393" s="8" t="s">
        <v>42891</v>
      </c>
    </row>
    <row r="6394" spans="1:28" hidden="1" x14ac:dyDescent="0.2">
      <c r="A6394" s="8" t="s">
        <v>42892</v>
      </c>
      <c r="B6394" s="8" t="s">
        <v>42893</v>
      </c>
      <c r="C6394" s="8" t="s">
        <v>45761</v>
      </c>
      <c r="D6394" s="8" t="s">
        <v>45762</v>
      </c>
      <c r="E6394" s="8" t="s">
        <v>285</v>
      </c>
      <c r="F6394" s="8" t="s">
        <v>274</v>
      </c>
      <c r="G6394" s="8" t="s">
        <v>285</v>
      </c>
      <c r="H6394" s="8" t="s">
        <v>274</v>
      </c>
      <c r="I6394" s="8" t="s">
        <v>42638</v>
      </c>
      <c r="J6394" s="8" t="s">
        <v>28</v>
      </c>
      <c r="K6394" s="8" t="s">
        <v>45730</v>
      </c>
      <c r="L6394" s="8" t="s">
        <v>2781</v>
      </c>
      <c r="M6394" s="8" t="s">
        <v>12248</v>
      </c>
      <c r="N6394" s="8" t="s">
        <v>10716</v>
      </c>
      <c r="O6394" s="8" t="s">
        <v>45791</v>
      </c>
      <c r="P6394" s="8" t="s">
        <v>776</v>
      </c>
      <c r="Q6394" s="8" t="s">
        <v>22959</v>
      </c>
      <c r="R6394" s="8" t="s">
        <v>39884</v>
      </c>
      <c r="S6394" s="17" t="s">
        <v>42361</v>
      </c>
      <c r="T6394" s="18">
        <v>43048</v>
      </c>
      <c r="U6394" s="8">
        <v>0.47916666666666669</v>
      </c>
      <c r="V6394" s="8">
        <v>0.70833333333333337</v>
      </c>
      <c r="W6394" s="8" t="s">
        <v>2712</v>
      </c>
      <c r="X6394" s="8" t="s">
        <v>42627</v>
      </c>
      <c r="Y6394" s="8" t="s">
        <v>21981</v>
      </c>
      <c r="Z6394" s="17" t="s">
        <v>42894</v>
      </c>
      <c r="AA6394" s="8" t="s">
        <v>42895</v>
      </c>
      <c r="AB6394" s="8" t="s">
        <v>42896</v>
      </c>
    </row>
    <row r="6395" spans="1:28" hidden="1" x14ac:dyDescent="0.2">
      <c r="A6395" s="8" t="s">
        <v>42897</v>
      </c>
      <c r="B6395" s="8" t="s">
        <v>42898</v>
      </c>
      <c r="C6395" s="8" t="s">
        <v>45761</v>
      </c>
      <c r="D6395" s="8" t="s">
        <v>45762</v>
      </c>
      <c r="E6395" s="8" t="s">
        <v>285</v>
      </c>
      <c r="F6395" s="8" t="s">
        <v>274</v>
      </c>
      <c r="G6395" s="8" t="s">
        <v>285</v>
      </c>
      <c r="H6395" s="8" t="s">
        <v>274</v>
      </c>
      <c r="I6395" s="8" t="s">
        <v>42638</v>
      </c>
      <c r="J6395" s="8" t="s">
        <v>28</v>
      </c>
      <c r="K6395" s="8" t="s">
        <v>45730</v>
      </c>
      <c r="L6395" s="8" t="s">
        <v>12248</v>
      </c>
      <c r="M6395" s="8" t="s">
        <v>2810</v>
      </c>
      <c r="N6395" s="8" t="s">
        <v>10716</v>
      </c>
      <c r="O6395" s="8" t="s">
        <v>45791</v>
      </c>
      <c r="P6395" s="8" t="s">
        <v>776</v>
      </c>
      <c r="Q6395" s="8" t="s">
        <v>22959</v>
      </c>
      <c r="R6395" s="8" t="s">
        <v>39884</v>
      </c>
      <c r="S6395" s="17" t="s">
        <v>42361</v>
      </c>
      <c r="T6395" s="18">
        <v>43048</v>
      </c>
      <c r="U6395" s="8">
        <v>0.70833333333333337</v>
      </c>
      <c r="V6395" s="8">
        <v>0.72916666666666663</v>
      </c>
      <c r="W6395" s="8" t="s">
        <v>2155</v>
      </c>
      <c r="X6395" s="8" t="s">
        <v>42632</v>
      </c>
      <c r="Y6395" s="8" t="s">
        <v>2768</v>
      </c>
      <c r="Z6395" s="17" t="s">
        <v>42899</v>
      </c>
      <c r="AA6395" s="8" t="s">
        <v>42900</v>
      </c>
      <c r="AB6395" s="8" t="s">
        <v>42901</v>
      </c>
    </row>
    <row r="6396" spans="1:28" hidden="1" x14ac:dyDescent="0.2">
      <c r="A6396" s="8" t="s">
        <v>42856</v>
      </c>
      <c r="B6396" s="8" t="s">
        <v>42857</v>
      </c>
      <c r="C6396" s="8" t="s">
        <v>45761</v>
      </c>
      <c r="D6396" s="8" t="s">
        <v>45762</v>
      </c>
      <c r="E6396" s="8" t="s">
        <v>1989</v>
      </c>
      <c r="F6396" s="8" t="s">
        <v>274</v>
      </c>
      <c r="G6396" s="8" t="s">
        <v>1989</v>
      </c>
      <c r="H6396" s="8" t="s">
        <v>274</v>
      </c>
      <c r="I6396" s="8" t="s">
        <v>42638</v>
      </c>
      <c r="J6396" s="8" t="s">
        <v>28</v>
      </c>
      <c r="K6396" s="8" t="s">
        <v>45730</v>
      </c>
      <c r="L6396" s="8" t="s">
        <v>9392</v>
      </c>
      <c r="M6396" s="8" t="s">
        <v>21915</v>
      </c>
      <c r="N6396" s="8" t="s">
        <v>10716</v>
      </c>
      <c r="O6396" s="8" t="s">
        <v>45791</v>
      </c>
      <c r="P6396" s="8" t="s">
        <v>776</v>
      </c>
      <c r="Q6396" s="8" t="s">
        <v>22959</v>
      </c>
      <c r="R6396" s="8" t="s">
        <v>39884</v>
      </c>
      <c r="S6396" s="17" t="s">
        <v>42361</v>
      </c>
      <c r="T6396" s="18">
        <v>43049</v>
      </c>
      <c r="U6396" s="8">
        <v>0.25</v>
      </c>
      <c r="V6396" s="8">
        <v>0.47916666666666669</v>
      </c>
      <c r="W6396" s="8" t="s">
        <v>2712</v>
      </c>
      <c r="X6396" s="8" t="s">
        <v>21959</v>
      </c>
      <c r="Y6396" s="8" t="s">
        <v>21960</v>
      </c>
      <c r="Z6396" s="17" t="s">
        <v>42737</v>
      </c>
      <c r="AA6396" s="8" t="s">
        <v>42858</v>
      </c>
      <c r="AB6396" s="8" t="s">
        <v>42859</v>
      </c>
    </row>
    <row r="6397" spans="1:28" hidden="1" x14ac:dyDescent="0.2">
      <c r="A6397" s="8" t="s">
        <v>42860</v>
      </c>
      <c r="B6397" s="8" t="s">
        <v>42861</v>
      </c>
      <c r="C6397" s="8" t="s">
        <v>45761</v>
      </c>
      <c r="D6397" s="8" t="s">
        <v>45762</v>
      </c>
      <c r="E6397" s="8" t="s">
        <v>1989</v>
      </c>
      <c r="F6397" s="8" t="s">
        <v>274</v>
      </c>
      <c r="G6397" s="8" t="s">
        <v>1989</v>
      </c>
      <c r="H6397" s="8" t="s">
        <v>274</v>
      </c>
      <c r="I6397" s="8" t="s">
        <v>42638</v>
      </c>
      <c r="J6397" s="8" t="s">
        <v>28</v>
      </c>
      <c r="K6397" s="8" t="s">
        <v>45730</v>
      </c>
      <c r="L6397" s="8" t="s">
        <v>21915</v>
      </c>
      <c r="M6397" s="8" t="s">
        <v>42862</v>
      </c>
      <c r="N6397" s="8" t="s">
        <v>10716</v>
      </c>
      <c r="O6397" s="8" t="s">
        <v>45791</v>
      </c>
      <c r="P6397" s="8" t="s">
        <v>776</v>
      </c>
      <c r="Q6397" s="8" t="s">
        <v>22959</v>
      </c>
      <c r="R6397" s="8" t="s">
        <v>39884</v>
      </c>
      <c r="S6397" s="17" t="s">
        <v>42361</v>
      </c>
      <c r="T6397" s="18">
        <v>43049</v>
      </c>
      <c r="U6397" s="8">
        <v>0.47916666666666669</v>
      </c>
      <c r="V6397" s="8">
        <v>0.5625</v>
      </c>
      <c r="W6397" s="8" t="s">
        <v>1100</v>
      </c>
      <c r="X6397" s="8" t="s">
        <v>42863</v>
      </c>
      <c r="Y6397" s="8" t="s">
        <v>21981</v>
      </c>
      <c r="Z6397" s="17" t="s">
        <v>42864</v>
      </c>
      <c r="AA6397" s="8" t="s">
        <v>42865</v>
      </c>
      <c r="AB6397" s="8" t="s">
        <v>42866</v>
      </c>
    </row>
    <row r="6398" spans="1:28" hidden="1" x14ac:dyDescent="0.2">
      <c r="A6398" s="8" t="s">
        <v>42867</v>
      </c>
      <c r="B6398" s="8" t="s">
        <v>42868</v>
      </c>
      <c r="C6398" s="8" t="s">
        <v>45761</v>
      </c>
      <c r="D6398" s="8" t="s">
        <v>45762</v>
      </c>
      <c r="E6398" s="8" t="s">
        <v>1989</v>
      </c>
      <c r="F6398" s="8" t="s">
        <v>274</v>
      </c>
      <c r="G6398" s="8" t="s">
        <v>1989</v>
      </c>
      <c r="H6398" s="8" t="s">
        <v>274</v>
      </c>
      <c r="I6398" s="8" t="s">
        <v>42638</v>
      </c>
      <c r="J6398" s="8" t="s">
        <v>28</v>
      </c>
      <c r="K6398" s="8" t="s">
        <v>45730</v>
      </c>
      <c r="L6398" s="8" t="s">
        <v>42862</v>
      </c>
      <c r="M6398" s="8" t="s">
        <v>42869</v>
      </c>
      <c r="N6398" s="8" t="s">
        <v>10716</v>
      </c>
      <c r="O6398" s="8" t="s">
        <v>45791</v>
      </c>
      <c r="P6398" s="8" t="s">
        <v>776</v>
      </c>
      <c r="Q6398" s="8" t="s">
        <v>22959</v>
      </c>
      <c r="R6398" s="8" t="s">
        <v>39884</v>
      </c>
      <c r="S6398" s="17" t="s">
        <v>42361</v>
      </c>
      <c r="T6398" s="18">
        <v>43049</v>
      </c>
      <c r="U6398" s="8">
        <v>0.5625</v>
      </c>
      <c r="V6398" s="8">
        <v>0.64583333333333337</v>
      </c>
      <c r="W6398" s="8" t="s">
        <v>1100</v>
      </c>
      <c r="X6398" s="8" t="s">
        <v>42870</v>
      </c>
      <c r="Y6398" s="8" t="s">
        <v>21981</v>
      </c>
      <c r="Z6398" s="17" t="s">
        <v>42871</v>
      </c>
      <c r="AA6398" s="8" t="s">
        <v>42872</v>
      </c>
      <c r="AB6398" s="8" t="s">
        <v>42873</v>
      </c>
    </row>
    <row r="6399" spans="1:28" hidden="1" x14ac:dyDescent="0.2">
      <c r="A6399" s="8" t="s">
        <v>42874</v>
      </c>
      <c r="B6399" s="8" t="s">
        <v>42875</v>
      </c>
      <c r="C6399" s="8" t="s">
        <v>45761</v>
      </c>
      <c r="D6399" s="8" t="s">
        <v>45762</v>
      </c>
      <c r="E6399" s="8" t="s">
        <v>1989</v>
      </c>
      <c r="F6399" s="8" t="s">
        <v>274</v>
      </c>
      <c r="G6399" s="8" t="s">
        <v>1989</v>
      </c>
      <c r="H6399" s="8" t="s">
        <v>274</v>
      </c>
      <c r="I6399" s="8" t="s">
        <v>42638</v>
      </c>
      <c r="J6399" s="8" t="s">
        <v>28</v>
      </c>
      <c r="K6399" s="8" t="s">
        <v>45730</v>
      </c>
      <c r="L6399" s="8" t="s">
        <v>42869</v>
      </c>
      <c r="M6399" s="8" t="s">
        <v>42876</v>
      </c>
      <c r="N6399" s="8" t="s">
        <v>10716</v>
      </c>
      <c r="O6399" s="8" t="s">
        <v>45791</v>
      </c>
      <c r="P6399" s="8" t="s">
        <v>776</v>
      </c>
      <c r="Q6399" s="8" t="s">
        <v>22959</v>
      </c>
      <c r="R6399" s="8" t="s">
        <v>39884</v>
      </c>
      <c r="S6399" s="17" t="s">
        <v>42361</v>
      </c>
      <c r="T6399" s="18">
        <v>43049</v>
      </c>
      <c r="U6399" s="8">
        <v>0.64583333333333337</v>
      </c>
      <c r="V6399" s="8">
        <v>0.70833333333333337</v>
      </c>
      <c r="W6399" s="8" t="s">
        <v>2170</v>
      </c>
      <c r="X6399" s="8" t="s">
        <v>42877</v>
      </c>
      <c r="Y6399" s="8" t="s">
        <v>42878</v>
      </c>
      <c r="Z6399" s="17" t="s">
        <v>14790</v>
      </c>
      <c r="AA6399" s="8" t="s">
        <v>42879</v>
      </c>
      <c r="AB6399" s="8" t="s">
        <v>42880</v>
      </c>
    </row>
    <row r="6400" spans="1:28" hidden="1" x14ac:dyDescent="0.2">
      <c r="A6400" s="8" t="s">
        <v>42881</v>
      </c>
      <c r="B6400" s="8" t="s">
        <v>42882</v>
      </c>
      <c r="C6400" s="8" t="s">
        <v>45761</v>
      </c>
      <c r="D6400" s="8" t="s">
        <v>45762</v>
      </c>
      <c r="E6400" s="8" t="s">
        <v>1989</v>
      </c>
      <c r="F6400" s="8" t="s">
        <v>274</v>
      </c>
      <c r="G6400" s="8" t="s">
        <v>1989</v>
      </c>
      <c r="H6400" s="8" t="s">
        <v>274</v>
      </c>
      <c r="I6400" s="8" t="s">
        <v>42638</v>
      </c>
      <c r="J6400" s="8" t="s">
        <v>28</v>
      </c>
      <c r="K6400" s="8" t="s">
        <v>45730</v>
      </c>
      <c r="L6400" s="8" t="s">
        <v>42876</v>
      </c>
      <c r="M6400" s="8" t="s">
        <v>15355</v>
      </c>
      <c r="N6400" s="8" t="s">
        <v>10716</v>
      </c>
      <c r="O6400" s="8" t="s">
        <v>45791</v>
      </c>
      <c r="P6400" s="8" t="s">
        <v>776</v>
      </c>
      <c r="Q6400" s="8" t="s">
        <v>22959</v>
      </c>
      <c r="R6400" s="8" t="s">
        <v>39884</v>
      </c>
      <c r="S6400" s="17" t="s">
        <v>42361</v>
      </c>
      <c r="T6400" s="18">
        <v>43049</v>
      </c>
      <c r="U6400" s="8">
        <v>0.70833333333333337</v>
      </c>
      <c r="V6400" s="8">
        <v>0.72916666666666663</v>
      </c>
      <c r="W6400" s="8" t="s">
        <v>2155</v>
      </c>
      <c r="X6400" s="8" t="s">
        <v>42883</v>
      </c>
      <c r="Y6400" s="8" t="s">
        <v>35152</v>
      </c>
      <c r="Z6400" s="17" t="s">
        <v>42884</v>
      </c>
      <c r="AA6400" s="8" t="s">
        <v>42885</v>
      </c>
      <c r="AB6400" s="8" t="s">
        <v>42886</v>
      </c>
    </row>
    <row r="6401" spans="1:28" hidden="1" x14ac:dyDescent="0.2">
      <c r="A6401" s="8" t="s">
        <v>1713</v>
      </c>
      <c r="B6401" s="8" t="s">
        <v>1714</v>
      </c>
      <c r="C6401" s="8" t="s">
        <v>45763</v>
      </c>
      <c r="D6401" s="8" t="s">
        <v>45764</v>
      </c>
      <c r="E6401" s="8" t="s">
        <v>29</v>
      </c>
      <c r="F6401" s="8" t="s">
        <v>27</v>
      </c>
      <c r="G6401" s="8" t="s">
        <v>29</v>
      </c>
      <c r="H6401" s="8" t="s">
        <v>27</v>
      </c>
      <c r="I6401" s="8" t="s">
        <v>1715</v>
      </c>
      <c r="J6401" s="8" t="s">
        <v>708</v>
      </c>
      <c r="K6401" s="8" t="s">
        <v>1716</v>
      </c>
      <c r="L6401" s="8" t="s">
        <v>1717</v>
      </c>
      <c r="M6401" s="8" t="s">
        <v>1718</v>
      </c>
      <c r="N6401" s="8" t="s">
        <v>10716</v>
      </c>
      <c r="O6401" s="8" t="s">
        <v>10717</v>
      </c>
      <c r="P6401" s="8" t="s">
        <v>776</v>
      </c>
      <c r="Q6401" s="8" t="s">
        <v>1719</v>
      </c>
      <c r="R6401" s="8" t="s">
        <v>1720</v>
      </c>
      <c r="S6401" s="17" t="s">
        <v>1721</v>
      </c>
      <c r="T6401" s="18">
        <v>43009</v>
      </c>
      <c r="U6401" s="8">
        <v>0.75</v>
      </c>
      <c r="V6401" s="8">
        <v>0.83333333333333337</v>
      </c>
      <c r="W6401" s="8" t="s">
        <v>1100</v>
      </c>
      <c r="X6401" s="8" t="s">
        <v>1722</v>
      </c>
      <c r="Y6401" s="8" t="s">
        <v>1723</v>
      </c>
      <c r="Z6401" s="17" t="s">
        <v>1724</v>
      </c>
      <c r="AA6401" s="8" t="s">
        <v>1725</v>
      </c>
      <c r="AB6401" s="8" t="s">
        <v>1726</v>
      </c>
    </row>
    <row r="6402" spans="1:28" hidden="1" x14ac:dyDescent="0.2">
      <c r="A6402" s="8" t="s">
        <v>1727</v>
      </c>
      <c r="B6402" s="8" t="s">
        <v>1728</v>
      </c>
      <c r="C6402" s="8" t="s">
        <v>45763</v>
      </c>
      <c r="D6402" s="8" t="s">
        <v>45764</v>
      </c>
      <c r="E6402" s="8" t="s">
        <v>29</v>
      </c>
      <c r="F6402" s="8" t="s">
        <v>27</v>
      </c>
      <c r="G6402" s="8" t="s">
        <v>29</v>
      </c>
      <c r="H6402" s="8" t="s">
        <v>27</v>
      </c>
      <c r="I6402" s="8" t="s">
        <v>1715</v>
      </c>
      <c r="J6402" s="8" t="s">
        <v>708</v>
      </c>
      <c r="K6402" s="8" t="s">
        <v>1716</v>
      </c>
      <c r="L6402" s="8" t="s">
        <v>1718</v>
      </c>
      <c r="M6402" s="8" t="s">
        <v>1729</v>
      </c>
      <c r="N6402" s="8" t="s">
        <v>10716</v>
      </c>
      <c r="O6402" s="8" t="s">
        <v>10717</v>
      </c>
      <c r="P6402" s="8" t="s">
        <v>776</v>
      </c>
      <c r="Q6402" s="8" t="s">
        <v>1719</v>
      </c>
      <c r="R6402" s="8" t="s">
        <v>1720</v>
      </c>
      <c r="S6402" s="17" t="s">
        <v>1721</v>
      </c>
      <c r="T6402" s="18">
        <v>43009</v>
      </c>
      <c r="U6402" s="8">
        <v>0.83333333333333337</v>
      </c>
      <c r="V6402" s="8">
        <v>0.33333333333333331</v>
      </c>
      <c r="W6402" s="8" t="s">
        <v>40</v>
      </c>
      <c r="X6402" s="8" t="s">
        <v>1730</v>
      </c>
      <c r="Y6402" s="8" t="s">
        <v>1731</v>
      </c>
      <c r="Z6402" s="17" t="s">
        <v>1733</v>
      </c>
      <c r="AA6402" s="8" t="s">
        <v>1734</v>
      </c>
      <c r="AB6402" s="8" t="s">
        <v>1735</v>
      </c>
    </row>
    <row r="6403" spans="1:28" hidden="1" x14ac:dyDescent="0.2">
      <c r="A6403" s="8" t="s">
        <v>1736</v>
      </c>
      <c r="B6403" s="8" t="s">
        <v>1737</v>
      </c>
      <c r="C6403" s="8" t="s">
        <v>45763</v>
      </c>
      <c r="D6403" s="8" t="s">
        <v>45764</v>
      </c>
      <c r="E6403" s="8" t="s">
        <v>46</v>
      </c>
      <c r="F6403" s="8" t="s">
        <v>27</v>
      </c>
      <c r="G6403" s="8" t="s">
        <v>46</v>
      </c>
      <c r="H6403" s="8" t="s">
        <v>27</v>
      </c>
      <c r="I6403" s="8" t="s">
        <v>1715</v>
      </c>
      <c r="J6403" s="8" t="s">
        <v>708</v>
      </c>
      <c r="K6403" s="8" t="s">
        <v>1716</v>
      </c>
      <c r="L6403" s="8" t="s">
        <v>1738</v>
      </c>
      <c r="M6403" s="8" t="s">
        <v>900</v>
      </c>
      <c r="N6403" s="8" t="s">
        <v>10716</v>
      </c>
      <c r="O6403" s="8" t="s">
        <v>10717</v>
      </c>
      <c r="P6403" s="8" t="s">
        <v>776</v>
      </c>
      <c r="Q6403" s="8" t="s">
        <v>1719</v>
      </c>
      <c r="R6403" s="8" t="s">
        <v>1720</v>
      </c>
      <c r="S6403" s="17" t="s">
        <v>1721</v>
      </c>
      <c r="T6403" s="18">
        <v>43010</v>
      </c>
      <c r="U6403" s="8">
        <v>0.75</v>
      </c>
      <c r="V6403" s="8">
        <v>0.29166666666666669</v>
      </c>
      <c r="W6403" s="8" t="s">
        <v>551</v>
      </c>
      <c r="X6403" s="8" t="s">
        <v>1739</v>
      </c>
      <c r="Y6403" s="8" t="s">
        <v>1740</v>
      </c>
      <c r="Z6403" s="17" t="s">
        <v>1741</v>
      </c>
      <c r="AA6403" s="8" t="s">
        <v>1742</v>
      </c>
      <c r="AB6403" s="8" t="s">
        <v>1743</v>
      </c>
    </row>
    <row r="6404" spans="1:28" hidden="1" x14ac:dyDescent="0.2">
      <c r="A6404" s="8" t="s">
        <v>1751</v>
      </c>
      <c r="B6404" s="8" t="s">
        <v>1752</v>
      </c>
      <c r="C6404" s="8" t="s">
        <v>45763</v>
      </c>
      <c r="D6404" s="8" t="s">
        <v>45764</v>
      </c>
      <c r="E6404" s="8" t="s">
        <v>55</v>
      </c>
      <c r="F6404" s="8" t="s">
        <v>27</v>
      </c>
      <c r="G6404" s="8" t="s">
        <v>55</v>
      </c>
      <c r="H6404" s="8" t="s">
        <v>27</v>
      </c>
      <c r="I6404" s="8" t="s">
        <v>1715</v>
      </c>
      <c r="J6404" s="8" t="s">
        <v>708</v>
      </c>
      <c r="K6404" s="8" t="s">
        <v>1716</v>
      </c>
      <c r="L6404" s="8" t="s">
        <v>297</v>
      </c>
      <c r="M6404" s="8" t="s">
        <v>914</v>
      </c>
      <c r="N6404" s="8" t="s">
        <v>10716</v>
      </c>
      <c r="O6404" s="8" t="s">
        <v>10717</v>
      </c>
      <c r="P6404" s="8" t="s">
        <v>776</v>
      </c>
      <c r="Q6404" s="8" t="s">
        <v>1719</v>
      </c>
      <c r="R6404" s="8" t="s">
        <v>1720</v>
      </c>
      <c r="S6404" s="17" t="s">
        <v>1721</v>
      </c>
      <c r="T6404" s="18">
        <v>43011</v>
      </c>
      <c r="U6404" s="8">
        <v>0.25</v>
      </c>
      <c r="V6404" s="8">
        <v>0.29166666666666669</v>
      </c>
      <c r="W6404" s="8" t="s">
        <v>1495</v>
      </c>
      <c r="X6404" s="8" t="s">
        <v>1753</v>
      </c>
      <c r="Y6404" s="8" t="s">
        <v>1747</v>
      </c>
      <c r="Z6404" s="17" t="s">
        <v>1754</v>
      </c>
      <c r="AA6404" s="8" t="s">
        <v>1755</v>
      </c>
      <c r="AB6404" s="8" t="s">
        <v>1756</v>
      </c>
    </row>
    <row r="6405" spans="1:28" hidden="1" x14ac:dyDescent="0.2">
      <c r="A6405" s="8" t="s">
        <v>1744</v>
      </c>
      <c r="B6405" s="8" t="s">
        <v>1745</v>
      </c>
      <c r="C6405" s="8" t="s">
        <v>45763</v>
      </c>
      <c r="D6405" s="8" t="s">
        <v>45764</v>
      </c>
      <c r="E6405" s="8" t="s">
        <v>55</v>
      </c>
      <c r="F6405" s="8" t="s">
        <v>27</v>
      </c>
      <c r="G6405" s="8" t="s">
        <v>55</v>
      </c>
      <c r="H6405" s="8" t="s">
        <v>27</v>
      </c>
      <c r="I6405" s="8" t="s">
        <v>1715</v>
      </c>
      <c r="J6405" s="8" t="s">
        <v>708</v>
      </c>
      <c r="K6405" s="8" t="s">
        <v>1716</v>
      </c>
      <c r="L6405" s="8" t="s">
        <v>1263</v>
      </c>
      <c r="M6405" s="8" t="s">
        <v>297</v>
      </c>
      <c r="N6405" s="8" t="s">
        <v>10716</v>
      </c>
      <c r="O6405" s="8" t="s">
        <v>10717</v>
      </c>
      <c r="P6405" s="8" t="s">
        <v>776</v>
      </c>
      <c r="Q6405" s="8" t="s">
        <v>1719</v>
      </c>
      <c r="R6405" s="8" t="s">
        <v>1720</v>
      </c>
      <c r="S6405" s="17" t="s">
        <v>1721</v>
      </c>
      <c r="T6405" s="18">
        <v>43011</v>
      </c>
      <c r="U6405" s="8">
        <v>0.75</v>
      </c>
      <c r="V6405" s="8">
        <v>0.25</v>
      </c>
      <c r="W6405" s="8" t="s">
        <v>40</v>
      </c>
      <c r="X6405" s="8" t="s">
        <v>1746</v>
      </c>
      <c r="Y6405" s="8" t="s">
        <v>1747</v>
      </c>
      <c r="Z6405" s="17" t="s">
        <v>1748</v>
      </c>
      <c r="AA6405" s="8" t="s">
        <v>1749</v>
      </c>
      <c r="AB6405" s="8" t="s">
        <v>1750</v>
      </c>
    </row>
    <row r="6406" spans="1:28" hidden="1" x14ac:dyDescent="0.2">
      <c r="A6406" s="8" t="s">
        <v>1765</v>
      </c>
      <c r="B6406" s="8" t="s">
        <v>1766</v>
      </c>
      <c r="C6406" s="8" t="s">
        <v>45763</v>
      </c>
      <c r="D6406" s="8" t="s">
        <v>45764</v>
      </c>
      <c r="E6406" s="8" t="s">
        <v>66</v>
      </c>
      <c r="F6406" s="8" t="s">
        <v>65</v>
      </c>
      <c r="G6406" s="8" t="s">
        <v>66</v>
      </c>
      <c r="H6406" s="8" t="s">
        <v>65</v>
      </c>
      <c r="I6406" s="8" t="s">
        <v>1715</v>
      </c>
      <c r="J6406" s="8" t="s">
        <v>708</v>
      </c>
      <c r="K6406" s="8" t="s">
        <v>1716</v>
      </c>
      <c r="L6406" s="8" t="s">
        <v>1759</v>
      </c>
      <c r="M6406" s="8" t="s">
        <v>929</v>
      </c>
      <c r="N6406" s="8" t="s">
        <v>10716</v>
      </c>
      <c r="O6406" s="8" t="s">
        <v>10717</v>
      </c>
      <c r="P6406" s="8" t="s">
        <v>776</v>
      </c>
      <c r="Q6406" s="8" t="s">
        <v>1719</v>
      </c>
      <c r="R6406" s="8" t="s">
        <v>1720</v>
      </c>
      <c r="S6406" s="17" t="s">
        <v>1721</v>
      </c>
      <c r="T6406" s="18">
        <v>43012</v>
      </c>
      <c r="U6406" s="8">
        <v>0.125</v>
      </c>
      <c r="V6406" s="8">
        <v>0.29166666666666669</v>
      </c>
      <c r="W6406" s="8" t="s">
        <v>739</v>
      </c>
      <c r="X6406" s="8" t="s">
        <v>1767</v>
      </c>
      <c r="Y6406" s="8" t="s">
        <v>1768</v>
      </c>
      <c r="Z6406" s="17" t="s">
        <v>1769</v>
      </c>
      <c r="AA6406" s="8" t="s">
        <v>1770</v>
      </c>
      <c r="AB6406" s="8" t="s">
        <v>1771</v>
      </c>
    </row>
    <row r="6407" spans="1:28" hidden="1" x14ac:dyDescent="0.2">
      <c r="A6407" s="8" t="s">
        <v>1757</v>
      </c>
      <c r="B6407" s="8" t="s">
        <v>1758</v>
      </c>
      <c r="C6407" s="8" t="s">
        <v>45763</v>
      </c>
      <c r="D6407" s="8" t="s">
        <v>45764</v>
      </c>
      <c r="E6407" s="8" t="s">
        <v>66</v>
      </c>
      <c r="F6407" s="8" t="s">
        <v>65</v>
      </c>
      <c r="G6407" s="8" t="s">
        <v>66</v>
      </c>
      <c r="H6407" s="8" t="s">
        <v>65</v>
      </c>
      <c r="I6407" s="8" t="s">
        <v>1715</v>
      </c>
      <c r="J6407" s="8" t="s">
        <v>708</v>
      </c>
      <c r="K6407" s="8" t="s">
        <v>1716</v>
      </c>
      <c r="L6407" s="8" t="s">
        <v>298</v>
      </c>
      <c r="M6407" s="8" t="s">
        <v>1759</v>
      </c>
      <c r="N6407" s="8" t="s">
        <v>10716</v>
      </c>
      <c r="O6407" s="8" t="s">
        <v>10717</v>
      </c>
      <c r="P6407" s="8" t="s">
        <v>776</v>
      </c>
      <c r="Q6407" s="8" t="s">
        <v>1719</v>
      </c>
      <c r="R6407" s="8" t="s">
        <v>1720</v>
      </c>
      <c r="S6407" s="17" t="s">
        <v>1721</v>
      </c>
      <c r="T6407" s="18">
        <v>43012</v>
      </c>
      <c r="U6407" s="8">
        <v>0.75</v>
      </c>
      <c r="V6407" s="8">
        <v>0.125</v>
      </c>
      <c r="W6407" s="8" t="s">
        <v>952</v>
      </c>
      <c r="X6407" s="8" t="s">
        <v>1760</v>
      </c>
      <c r="Y6407" s="8" t="s">
        <v>1761</v>
      </c>
      <c r="Z6407" s="17" t="s">
        <v>1762</v>
      </c>
      <c r="AA6407" s="8" t="s">
        <v>1763</v>
      </c>
      <c r="AB6407" s="8" t="s">
        <v>1764</v>
      </c>
    </row>
    <row r="6408" spans="1:28" hidden="1" x14ac:dyDescent="0.2">
      <c r="A6408" s="8" t="s">
        <v>1777</v>
      </c>
      <c r="B6408" s="8" t="s">
        <v>1778</v>
      </c>
      <c r="C6408" s="8" t="s">
        <v>45763</v>
      </c>
      <c r="D6408" s="8" t="s">
        <v>45764</v>
      </c>
      <c r="E6408" s="8" t="s">
        <v>86</v>
      </c>
      <c r="F6408" s="8" t="s">
        <v>65</v>
      </c>
      <c r="G6408" s="8" t="s">
        <v>86</v>
      </c>
      <c r="H6408" s="8" t="s">
        <v>65</v>
      </c>
      <c r="I6408" s="8" t="s">
        <v>1715</v>
      </c>
      <c r="J6408" s="8" t="s">
        <v>708</v>
      </c>
      <c r="K6408" s="8" t="s">
        <v>1716</v>
      </c>
      <c r="L6408" s="8" t="s">
        <v>1774</v>
      </c>
      <c r="M6408" s="8" t="s">
        <v>942</v>
      </c>
      <c r="N6408" s="8" t="s">
        <v>10716</v>
      </c>
      <c r="O6408" s="8" t="s">
        <v>10717</v>
      </c>
      <c r="P6408" s="8" t="s">
        <v>776</v>
      </c>
      <c r="Q6408" s="8" t="s">
        <v>1719</v>
      </c>
      <c r="R6408" s="8" t="s">
        <v>1720</v>
      </c>
      <c r="S6408" s="17" t="s">
        <v>1721</v>
      </c>
      <c r="T6408" s="18">
        <v>43013</v>
      </c>
      <c r="U6408" s="8">
        <v>0</v>
      </c>
      <c r="V6408" s="8">
        <v>0.29166666666666669</v>
      </c>
      <c r="W6408" s="8" t="s">
        <v>296</v>
      </c>
      <c r="X6408" s="8" t="s">
        <v>1779</v>
      </c>
      <c r="Y6408" s="8" t="s">
        <v>1780</v>
      </c>
      <c r="Z6408" s="17" t="s">
        <v>1781</v>
      </c>
      <c r="AA6408" s="8" t="s">
        <v>1782</v>
      </c>
      <c r="AB6408" s="8" t="s">
        <v>1783</v>
      </c>
    </row>
    <row r="6409" spans="1:28" hidden="1" x14ac:dyDescent="0.2">
      <c r="A6409" s="8" t="s">
        <v>1772</v>
      </c>
      <c r="B6409" s="8" t="s">
        <v>1773</v>
      </c>
      <c r="C6409" s="8" t="s">
        <v>45763</v>
      </c>
      <c r="D6409" s="8" t="s">
        <v>45764</v>
      </c>
      <c r="E6409" s="8" t="s">
        <v>86</v>
      </c>
      <c r="F6409" s="8" t="s">
        <v>65</v>
      </c>
      <c r="G6409" s="8" t="s">
        <v>86</v>
      </c>
      <c r="H6409" s="8" t="s">
        <v>65</v>
      </c>
      <c r="I6409" s="8" t="s">
        <v>1715</v>
      </c>
      <c r="J6409" s="8" t="s">
        <v>708</v>
      </c>
      <c r="K6409" s="8" t="s">
        <v>1716</v>
      </c>
      <c r="L6409" s="8" t="s">
        <v>311</v>
      </c>
      <c r="M6409" s="8" t="s">
        <v>1774</v>
      </c>
      <c r="N6409" s="8" t="s">
        <v>10716</v>
      </c>
      <c r="O6409" s="8" t="s">
        <v>10717</v>
      </c>
      <c r="P6409" s="8" t="s">
        <v>776</v>
      </c>
      <c r="Q6409" s="8" t="s">
        <v>1719</v>
      </c>
      <c r="R6409" s="8" t="s">
        <v>1720</v>
      </c>
      <c r="S6409" s="17" t="s">
        <v>1721</v>
      </c>
      <c r="T6409" s="18">
        <v>43013</v>
      </c>
      <c r="U6409" s="8">
        <v>0.75</v>
      </c>
      <c r="V6409" s="8">
        <v>0</v>
      </c>
      <c r="W6409" s="8" t="s">
        <v>30</v>
      </c>
      <c r="X6409" s="8" t="s">
        <v>1767</v>
      </c>
      <c r="Y6409" s="8" t="s">
        <v>1768</v>
      </c>
      <c r="Z6409" s="17" t="s">
        <v>1762</v>
      </c>
      <c r="AA6409" s="8" t="s">
        <v>1775</v>
      </c>
      <c r="AB6409" s="8" t="s">
        <v>1776</v>
      </c>
    </row>
    <row r="6410" spans="1:28" hidden="1" x14ac:dyDescent="0.2">
      <c r="A6410" s="8" t="s">
        <v>1784</v>
      </c>
      <c r="B6410" s="8" t="s">
        <v>1785</v>
      </c>
      <c r="C6410" s="8" t="s">
        <v>45763</v>
      </c>
      <c r="D6410" s="8" t="s">
        <v>45764</v>
      </c>
      <c r="E6410" s="8" t="s">
        <v>76</v>
      </c>
      <c r="F6410" s="8" t="s">
        <v>65</v>
      </c>
      <c r="G6410" s="8" t="s">
        <v>76</v>
      </c>
      <c r="H6410" s="8" t="s">
        <v>65</v>
      </c>
      <c r="I6410" s="8" t="s">
        <v>1715</v>
      </c>
      <c r="J6410" s="8" t="s">
        <v>708</v>
      </c>
      <c r="K6410" s="8" t="s">
        <v>1716</v>
      </c>
      <c r="L6410" s="8" t="s">
        <v>320</v>
      </c>
      <c r="M6410" s="8" t="s">
        <v>958</v>
      </c>
      <c r="N6410" s="8" t="s">
        <v>10716</v>
      </c>
      <c r="O6410" s="8" t="s">
        <v>10717</v>
      </c>
      <c r="P6410" s="8" t="s">
        <v>776</v>
      </c>
      <c r="Q6410" s="8" t="s">
        <v>1719</v>
      </c>
      <c r="R6410" s="8" t="s">
        <v>1720</v>
      </c>
      <c r="S6410" s="17" t="s">
        <v>1721</v>
      </c>
      <c r="T6410" s="18">
        <v>43014</v>
      </c>
      <c r="U6410" s="8">
        <v>0.75</v>
      </c>
      <c r="V6410" s="8">
        <v>0.29166666666666669</v>
      </c>
      <c r="W6410" s="8" t="s">
        <v>551</v>
      </c>
      <c r="X6410" s="8" t="s">
        <v>1786</v>
      </c>
      <c r="Y6410" s="8" t="s">
        <v>1787</v>
      </c>
      <c r="Z6410" s="17" t="s">
        <v>1762</v>
      </c>
      <c r="AA6410" s="8" t="s">
        <v>1788</v>
      </c>
      <c r="AB6410" s="8" t="s">
        <v>1789</v>
      </c>
    </row>
    <row r="6411" spans="1:28" hidden="1" x14ac:dyDescent="0.2">
      <c r="A6411" s="8" t="s">
        <v>1790</v>
      </c>
      <c r="B6411" s="8" t="s">
        <v>1791</v>
      </c>
      <c r="C6411" s="8" t="s">
        <v>45763</v>
      </c>
      <c r="D6411" s="8" t="s">
        <v>45764</v>
      </c>
      <c r="E6411" s="8" t="s">
        <v>104</v>
      </c>
      <c r="F6411" s="8" t="s">
        <v>65</v>
      </c>
      <c r="G6411" s="8" t="s">
        <v>104</v>
      </c>
      <c r="H6411" s="8" t="s">
        <v>65</v>
      </c>
      <c r="I6411" s="8" t="s">
        <v>1715</v>
      </c>
      <c r="J6411" s="8" t="s">
        <v>708</v>
      </c>
      <c r="K6411" s="8" t="s">
        <v>1716</v>
      </c>
      <c r="L6411" s="8" t="s">
        <v>106</v>
      </c>
      <c r="M6411" s="8" t="s">
        <v>974</v>
      </c>
      <c r="N6411" s="8" t="s">
        <v>10716</v>
      </c>
      <c r="O6411" s="8" t="s">
        <v>10717</v>
      </c>
      <c r="P6411" s="8" t="s">
        <v>776</v>
      </c>
      <c r="Q6411" s="8" t="s">
        <v>1719</v>
      </c>
      <c r="R6411" s="8" t="s">
        <v>1720</v>
      </c>
      <c r="S6411" s="17" t="s">
        <v>1721</v>
      </c>
      <c r="T6411" s="18">
        <v>43015</v>
      </c>
      <c r="U6411" s="8">
        <v>0.75</v>
      </c>
      <c r="V6411" s="8">
        <v>0.29166666666666669</v>
      </c>
      <c r="W6411" s="8" t="s">
        <v>551</v>
      </c>
      <c r="X6411" s="8" t="s">
        <v>1786</v>
      </c>
      <c r="Y6411" s="8" t="s">
        <v>1787</v>
      </c>
      <c r="Z6411" s="17" t="s">
        <v>1762</v>
      </c>
      <c r="AA6411" s="8" t="s">
        <v>1792</v>
      </c>
      <c r="AB6411" s="8" t="s">
        <v>1793</v>
      </c>
    </row>
    <row r="6412" spans="1:28" hidden="1" x14ac:dyDescent="0.2">
      <c r="A6412" s="8" t="s">
        <v>1807</v>
      </c>
      <c r="B6412" s="8" t="s">
        <v>1808</v>
      </c>
      <c r="C6412" s="8" t="s">
        <v>45763</v>
      </c>
      <c r="D6412" s="8" t="s">
        <v>45764</v>
      </c>
      <c r="E6412" s="8" t="s">
        <v>96</v>
      </c>
      <c r="F6412" s="8" t="s">
        <v>65</v>
      </c>
      <c r="G6412" s="8" t="s">
        <v>96</v>
      </c>
      <c r="H6412" s="8" t="s">
        <v>65</v>
      </c>
      <c r="I6412" s="8" t="s">
        <v>1715</v>
      </c>
      <c r="J6412" s="8" t="s">
        <v>708</v>
      </c>
      <c r="K6412" s="8" t="s">
        <v>1716</v>
      </c>
      <c r="L6412" s="8" t="s">
        <v>1803</v>
      </c>
      <c r="M6412" s="8" t="s">
        <v>987</v>
      </c>
      <c r="N6412" s="8" t="s">
        <v>10716</v>
      </c>
      <c r="O6412" s="8" t="s">
        <v>10717</v>
      </c>
      <c r="P6412" s="8" t="s">
        <v>776</v>
      </c>
      <c r="Q6412" s="8" t="s">
        <v>1719</v>
      </c>
      <c r="R6412" s="8" t="s">
        <v>1720</v>
      </c>
      <c r="S6412" s="17" t="s">
        <v>1721</v>
      </c>
      <c r="T6412" s="18">
        <v>43016</v>
      </c>
      <c r="U6412" s="8">
        <v>4.1666666666666664E-2</v>
      </c>
      <c r="V6412" s="8">
        <v>0.29166666666666669</v>
      </c>
      <c r="W6412" s="8" t="s">
        <v>30</v>
      </c>
      <c r="X6412" s="8" t="s">
        <v>1779</v>
      </c>
      <c r="Y6412" s="8" t="s">
        <v>1780</v>
      </c>
      <c r="Z6412" s="17" t="s">
        <v>1809</v>
      </c>
      <c r="AA6412" s="8" t="s">
        <v>1810</v>
      </c>
      <c r="AB6412" s="8" t="s">
        <v>1811</v>
      </c>
    </row>
    <row r="6413" spans="1:28" hidden="1" x14ac:dyDescent="0.2">
      <c r="A6413" s="8" t="s">
        <v>1794</v>
      </c>
      <c r="B6413" s="8" t="s">
        <v>1795</v>
      </c>
      <c r="C6413" s="8" t="s">
        <v>45763</v>
      </c>
      <c r="D6413" s="8" t="s">
        <v>45764</v>
      </c>
      <c r="E6413" s="8" t="s">
        <v>96</v>
      </c>
      <c r="F6413" s="8" t="s">
        <v>65</v>
      </c>
      <c r="G6413" s="8" t="s">
        <v>96</v>
      </c>
      <c r="H6413" s="8" t="s">
        <v>65</v>
      </c>
      <c r="I6413" s="8" t="s">
        <v>1715</v>
      </c>
      <c r="J6413" s="8" t="s">
        <v>708</v>
      </c>
      <c r="K6413" s="8" t="s">
        <v>1716</v>
      </c>
      <c r="L6413" s="8" t="s">
        <v>98</v>
      </c>
      <c r="M6413" s="8" t="s">
        <v>981</v>
      </c>
      <c r="N6413" s="8" t="s">
        <v>10716</v>
      </c>
      <c r="O6413" s="8" t="s">
        <v>10717</v>
      </c>
      <c r="P6413" s="8" t="s">
        <v>776</v>
      </c>
      <c r="Q6413" s="8" t="s">
        <v>1719</v>
      </c>
      <c r="R6413" s="8" t="s">
        <v>1720</v>
      </c>
      <c r="S6413" s="17" t="s">
        <v>1721</v>
      </c>
      <c r="T6413" s="18">
        <v>43016</v>
      </c>
      <c r="U6413" s="8">
        <v>0.75</v>
      </c>
      <c r="V6413" s="8">
        <v>0.79166666666666663</v>
      </c>
      <c r="W6413" s="8" t="s">
        <v>1495</v>
      </c>
      <c r="X6413" s="8" t="s">
        <v>1796</v>
      </c>
      <c r="Y6413" s="8" t="s">
        <v>1797</v>
      </c>
      <c r="Z6413" s="17" t="s">
        <v>1798</v>
      </c>
      <c r="AA6413" s="8" t="s">
        <v>1799</v>
      </c>
      <c r="AB6413" s="8" t="s">
        <v>1800</v>
      </c>
    </row>
    <row r="6414" spans="1:28" hidden="1" x14ac:dyDescent="0.2">
      <c r="A6414" s="8" t="s">
        <v>1801</v>
      </c>
      <c r="B6414" s="8" t="s">
        <v>1802</v>
      </c>
      <c r="C6414" s="8" t="s">
        <v>45763</v>
      </c>
      <c r="D6414" s="8" t="s">
        <v>45764</v>
      </c>
      <c r="E6414" s="8" t="s">
        <v>96</v>
      </c>
      <c r="F6414" s="8" t="s">
        <v>65</v>
      </c>
      <c r="G6414" s="8" t="s">
        <v>96</v>
      </c>
      <c r="H6414" s="8" t="s">
        <v>65</v>
      </c>
      <c r="I6414" s="8" t="s">
        <v>1715</v>
      </c>
      <c r="J6414" s="8" t="s">
        <v>708</v>
      </c>
      <c r="K6414" s="8" t="s">
        <v>1716</v>
      </c>
      <c r="L6414" s="8" t="s">
        <v>981</v>
      </c>
      <c r="M6414" s="8" t="s">
        <v>1803</v>
      </c>
      <c r="N6414" s="8" t="s">
        <v>10716</v>
      </c>
      <c r="O6414" s="8" t="s">
        <v>10717</v>
      </c>
      <c r="P6414" s="8" t="s">
        <v>776</v>
      </c>
      <c r="Q6414" s="8" t="s">
        <v>1719</v>
      </c>
      <c r="R6414" s="8" t="s">
        <v>1720</v>
      </c>
      <c r="S6414" s="17" t="s">
        <v>1721</v>
      </c>
      <c r="T6414" s="18">
        <v>43016</v>
      </c>
      <c r="U6414" s="8">
        <v>0.79166666666666663</v>
      </c>
      <c r="V6414" s="8">
        <v>4.1666666666666664E-2</v>
      </c>
      <c r="W6414" s="8" t="s">
        <v>30</v>
      </c>
      <c r="X6414" s="8" t="s">
        <v>1786</v>
      </c>
      <c r="Y6414" s="8" t="s">
        <v>1787</v>
      </c>
      <c r="Z6414" s="17" t="s">
        <v>1804</v>
      </c>
      <c r="AA6414" s="8" t="s">
        <v>1805</v>
      </c>
      <c r="AB6414" s="8" t="s">
        <v>1806</v>
      </c>
    </row>
    <row r="6415" spans="1:28" hidden="1" x14ac:dyDescent="0.2">
      <c r="A6415" s="8" t="s">
        <v>1812</v>
      </c>
      <c r="B6415" s="8" t="s">
        <v>1813</v>
      </c>
      <c r="C6415" s="8" t="s">
        <v>45763</v>
      </c>
      <c r="D6415" s="8" t="s">
        <v>45764</v>
      </c>
      <c r="E6415" s="8" t="s">
        <v>335</v>
      </c>
      <c r="F6415" s="8" t="s">
        <v>65</v>
      </c>
      <c r="G6415" s="8" t="s">
        <v>335</v>
      </c>
      <c r="H6415" s="8" t="s">
        <v>65</v>
      </c>
      <c r="I6415" s="8" t="s">
        <v>1715</v>
      </c>
      <c r="J6415" s="8" t="s">
        <v>708</v>
      </c>
      <c r="K6415" s="8" t="s">
        <v>1716</v>
      </c>
      <c r="L6415" s="8" t="s">
        <v>337</v>
      </c>
      <c r="M6415" s="8" t="s">
        <v>1002</v>
      </c>
      <c r="N6415" s="8" t="s">
        <v>10716</v>
      </c>
      <c r="O6415" s="8" t="s">
        <v>10717</v>
      </c>
      <c r="P6415" s="8" t="s">
        <v>776</v>
      </c>
      <c r="Q6415" s="8" t="s">
        <v>1719</v>
      </c>
      <c r="R6415" s="8" t="s">
        <v>1720</v>
      </c>
      <c r="S6415" s="17" t="s">
        <v>1721</v>
      </c>
      <c r="T6415" s="18">
        <v>43017</v>
      </c>
      <c r="U6415" s="8">
        <v>0.75</v>
      </c>
      <c r="V6415" s="8">
        <v>0.29166666666666669</v>
      </c>
      <c r="W6415" s="8" t="s">
        <v>551</v>
      </c>
      <c r="X6415" s="8" t="s">
        <v>1814</v>
      </c>
      <c r="Y6415" s="8" t="s">
        <v>1815</v>
      </c>
      <c r="Z6415" s="17" t="s">
        <v>1809</v>
      </c>
      <c r="AA6415" s="8" t="s">
        <v>1816</v>
      </c>
      <c r="AB6415" s="8" t="s">
        <v>1817</v>
      </c>
    </row>
    <row r="6416" spans="1:28" hidden="1" x14ac:dyDescent="0.2">
      <c r="A6416" s="8" t="s">
        <v>1818</v>
      </c>
      <c r="B6416" s="8" t="s">
        <v>1819</v>
      </c>
      <c r="C6416" s="8" t="s">
        <v>45763</v>
      </c>
      <c r="D6416" s="8" t="s">
        <v>45764</v>
      </c>
      <c r="E6416" s="8" t="s">
        <v>345</v>
      </c>
      <c r="F6416" s="8" t="s">
        <v>65</v>
      </c>
      <c r="G6416" s="8" t="s">
        <v>345</v>
      </c>
      <c r="H6416" s="8" t="s">
        <v>65</v>
      </c>
      <c r="I6416" s="8" t="s">
        <v>1715</v>
      </c>
      <c r="J6416" s="8" t="s">
        <v>708</v>
      </c>
      <c r="K6416" s="8" t="s">
        <v>1716</v>
      </c>
      <c r="L6416" s="8" t="s">
        <v>347</v>
      </c>
      <c r="M6416" s="8" t="s">
        <v>1820</v>
      </c>
      <c r="N6416" s="8" t="s">
        <v>10716</v>
      </c>
      <c r="O6416" s="8" t="s">
        <v>10717</v>
      </c>
      <c r="P6416" s="8" t="s">
        <v>776</v>
      </c>
      <c r="Q6416" s="8" t="s">
        <v>1719</v>
      </c>
      <c r="R6416" s="8" t="s">
        <v>1720</v>
      </c>
      <c r="S6416" s="17" t="s">
        <v>1721</v>
      </c>
      <c r="T6416" s="18">
        <v>43018</v>
      </c>
      <c r="U6416" s="8">
        <v>0.75</v>
      </c>
      <c r="V6416" s="8">
        <v>0.29166666666666669</v>
      </c>
      <c r="W6416" s="8" t="s">
        <v>551</v>
      </c>
      <c r="X6416" s="8" t="s">
        <v>1814</v>
      </c>
      <c r="Y6416" s="8" t="s">
        <v>1815</v>
      </c>
      <c r="Z6416" s="17" t="s">
        <v>1809</v>
      </c>
      <c r="AA6416" s="8" t="s">
        <v>1821</v>
      </c>
      <c r="AB6416" s="8" t="s">
        <v>1822</v>
      </c>
    </row>
    <row r="6417" spans="1:28" hidden="1" x14ac:dyDescent="0.2">
      <c r="A6417" s="8" t="s">
        <v>1823</v>
      </c>
      <c r="B6417" s="8" t="s">
        <v>1824</v>
      </c>
      <c r="C6417" s="8" t="s">
        <v>45763</v>
      </c>
      <c r="D6417" s="8" t="s">
        <v>45764</v>
      </c>
      <c r="E6417" s="8" t="s">
        <v>362</v>
      </c>
      <c r="F6417" s="8" t="s">
        <v>112</v>
      </c>
      <c r="G6417" s="8" t="s">
        <v>362</v>
      </c>
      <c r="H6417" s="8" t="s">
        <v>112</v>
      </c>
      <c r="I6417" s="8" t="s">
        <v>1715</v>
      </c>
      <c r="J6417" s="8" t="s">
        <v>708</v>
      </c>
      <c r="K6417" s="8" t="s">
        <v>1716</v>
      </c>
      <c r="L6417" s="8" t="s">
        <v>364</v>
      </c>
      <c r="M6417" s="8" t="s">
        <v>1825</v>
      </c>
      <c r="N6417" s="8" t="s">
        <v>10716</v>
      </c>
      <c r="O6417" s="8" t="s">
        <v>10717</v>
      </c>
      <c r="P6417" s="8" t="s">
        <v>776</v>
      </c>
      <c r="Q6417" s="8" t="s">
        <v>1719</v>
      </c>
      <c r="R6417" s="8" t="s">
        <v>1720</v>
      </c>
      <c r="S6417" s="17" t="s">
        <v>1721</v>
      </c>
      <c r="T6417" s="18">
        <v>43019</v>
      </c>
      <c r="U6417" s="8">
        <v>0.75</v>
      </c>
      <c r="V6417" s="8">
        <v>0.29166666666666669</v>
      </c>
      <c r="W6417" s="8" t="s">
        <v>551</v>
      </c>
      <c r="X6417" s="8" t="s">
        <v>1814</v>
      </c>
      <c r="Y6417" s="8" t="s">
        <v>1815</v>
      </c>
      <c r="Z6417" s="17" t="s">
        <v>1809</v>
      </c>
      <c r="AA6417" s="8" t="s">
        <v>1826</v>
      </c>
      <c r="AB6417" s="8" t="s">
        <v>1827</v>
      </c>
    </row>
    <row r="6418" spans="1:28" hidden="1" x14ac:dyDescent="0.2">
      <c r="A6418" s="8" t="s">
        <v>1832</v>
      </c>
      <c r="B6418" s="8" t="s">
        <v>1833</v>
      </c>
      <c r="C6418" s="8" t="s">
        <v>45763</v>
      </c>
      <c r="D6418" s="8" t="s">
        <v>45764</v>
      </c>
      <c r="E6418" s="8" t="s">
        <v>372</v>
      </c>
      <c r="F6418" s="8" t="s">
        <v>112</v>
      </c>
      <c r="G6418" s="8" t="s">
        <v>372</v>
      </c>
      <c r="H6418" s="8" t="s">
        <v>112</v>
      </c>
      <c r="I6418" s="8" t="s">
        <v>1715</v>
      </c>
      <c r="J6418" s="8" t="s">
        <v>708</v>
      </c>
      <c r="K6418" s="8" t="s">
        <v>1716</v>
      </c>
      <c r="L6418" s="8" t="s">
        <v>1416</v>
      </c>
      <c r="M6418" s="8" t="s">
        <v>1834</v>
      </c>
      <c r="N6418" s="8" t="s">
        <v>10716</v>
      </c>
      <c r="O6418" s="8" t="s">
        <v>10717</v>
      </c>
      <c r="P6418" s="8" t="s">
        <v>776</v>
      </c>
      <c r="Q6418" s="8" t="s">
        <v>1719</v>
      </c>
      <c r="R6418" s="8" t="s">
        <v>1720</v>
      </c>
      <c r="S6418" s="17" t="s">
        <v>1721</v>
      </c>
      <c r="T6418" s="18">
        <v>43020</v>
      </c>
      <c r="U6418" s="8">
        <v>4.1666666666666664E-2</v>
      </c>
      <c r="V6418" s="8">
        <v>0.29166666666666669</v>
      </c>
      <c r="W6418" s="8" t="s">
        <v>30</v>
      </c>
      <c r="X6418" s="8" t="s">
        <v>1835</v>
      </c>
      <c r="Y6418" s="8" t="s">
        <v>1836</v>
      </c>
      <c r="Z6418" s="17" t="s">
        <v>1837</v>
      </c>
      <c r="AA6418" s="8" t="s">
        <v>1838</v>
      </c>
      <c r="AB6418" s="8" t="s">
        <v>1839</v>
      </c>
    </row>
    <row r="6419" spans="1:28" hidden="1" x14ac:dyDescent="0.2">
      <c r="A6419" s="8" t="s">
        <v>1828</v>
      </c>
      <c r="B6419" s="8" t="s">
        <v>1829</v>
      </c>
      <c r="C6419" s="8" t="s">
        <v>45763</v>
      </c>
      <c r="D6419" s="8" t="s">
        <v>45764</v>
      </c>
      <c r="E6419" s="8" t="s">
        <v>372</v>
      </c>
      <c r="F6419" s="8" t="s">
        <v>112</v>
      </c>
      <c r="G6419" s="8" t="s">
        <v>372</v>
      </c>
      <c r="H6419" s="8" t="s">
        <v>112</v>
      </c>
      <c r="I6419" s="8" t="s">
        <v>1715</v>
      </c>
      <c r="J6419" s="8" t="s">
        <v>708</v>
      </c>
      <c r="K6419" s="8" t="s">
        <v>1716</v>
      </c>
      <c r="L6419" s="8" t="s">
        <v>374</v>
      </c>
      <c r="M6419" s="8" t="s">
        <v>1416</v>
      </c>
      <c r="N6419" s="8" t="s">
        <v>10716</v>
      </c>
      <c r="O6419" s="8" t="s">
        <v>10717</v>
      </c>
      <c r="P6419" s="8" t="s">
        <v>776</v>
      </c>
      <c r="Q6419" s="8" t="s">
        <v>1719</v>
      </c>
      <c r="R6419" s="8" t="s">
        <v>1720</v>
      </c>
      <c r="S6419" s="17" t="s">
        <v>1721</v>
      </c>
      <c r="T6419" s="18">
        <v>43020</v>
      </c>
      <c r="U6419" s="8">
        <v>0.75</v>
      </c>
      <c r="V6419" s="8">
        <v>4.1666666666666664E-2</v>
      </c>
      <c r="W6419" s="8" t="s">
        <v>296</v>
      </c>
      <c r="X6419" s="8" t="s">
        <v>1814</v>
      </c>
      <c r="Y6419" s="8" t="s">
        <v>1815</v>
      </c>
      <c r="Z6419" s="17" t="s">
        <v>1809</v>
      </c>
      <c r="AA6419" s="8" t="s">
        <v>1830</v>
      </c>
      <c r="AB6419" s="8" t="s">
        <v>1831</v>
      </c>
    </row>
    <row r="6420" spans="1:28" hidden="1" x14ac:dyDescent="0.2">
      <c r="A6420" s="8" t="s">
        <v>1846</v>
      </c>
      <c r="B6420" s="8" t="s">
        <v>1847</v>
      </c>
      <c r="C6420" s="8" t="s">
        <v>45763</v>
      </c>
      <c r="D6420" s="8" t="s">
        <v>45764</v>
      </c>
      <c r="E6420" s="8" t="s">
        <v>382</v>
      </c>
      <c r="F6420" s="8" t="s">
        <v>112</v>
      </c>
      <c r="G6420" s="8" t="s">
        <v>382</v>
      </c>
      <c r="H6420" s="8" t="s">
        <v>112</v>
      </c>
      <c r="I6420" s="8" t="s">
        <v>1715</v>
      </c>
      <c r="J6420" s="8" t="s">
        <v>708</v>
      </c>
      <c r="K6420" s="8" t="s">
        <v>1716</v>
      </c>
      <c r="L6420" s="8" t="s">
        <v>391</v>
      </c>
      <c r="M6420" s="8" t="s">
        <v>1848</v>
      </c>
      <c r="N6420" s="8" t="s">
        <v>10716</v>
      </c>
      <c r="O6420" s="8" t="s">
        <v>10717</v>
      </c>
      <c r="P6420" s="8" t="s">
        <v>776</v>
      </c>
      <c r="Q6420" s="8" t="s">
        <v>1719</v>
      </c>
      <c r="R6420" s="8" t="s">
        <v>1720</v>
      </c>
      <c r="S6420" s="17" t="s">
        <v>1721</v>
      </c>
      <c r="T6420" s="18">
        <v>43021</v>
      </c>
      <c r="U6420" s="8">
        <v>0.25</v>
      </c>
      <c r="V6420" s="8">
        <v>0.29166666666666669</v>
      </c>
      <c r="W6420" s="8" t="s">
        <v>1495</v>
      </c>
      <c r="X6420" s="8" t="s">
        <v>1849</v>
      </c>
      <c r="Y6420" s="8" t="s">
        <v>1843</v>
      </c>
      <c r="Z6420" s="17" t="s">
        <v>1850</v>
      </c>
      <c r="AA6420" s="8" t="s">
        <v>1851</v>
      </c>
      <c r="AB6420" s="8" t="s">
        <v>1852</v>
      </c>
    </row>
    <row r="6421" spans="1:28" hidden="1" x14ac:dyDescent="0.2">
      <c r="A6421" s="8" t="s">
        <v>1840</v>
      </c>
      <c r="B6421" s="8" t="s">
        <v>1841</v>
      </c>
      <c r="C6421" s="8" t="s">
        <v>45763</v>
      </c>
      <c r="D6421" s="8" t="s">
        <v>45764</v>
      </c>
      <c r="E6421" s="8" t="s">
        <v>382</v>
      </c>
      <c r="F6421" s="8" t="s">
        <v>112</v>
      </c>
      <c r="G6421" s="8" t="s">
        <v>382</v>
      </c>
      <c r="H6421" s="8" t="s">
        <v>112</v>
      </c>
      <c r="I6421" s="8" t="s">
        <v>1715</v>
      </c>
      <c r="J6421" s="8" t="s">
        <v>708</v>
      </c>
      <c r="K6421" s="8" t="s">
        <v>1716</v>
      </c>
      <c r="L6421" s="8" t="s">
        <v>384</v>
      </c>
      <c r="M6421" s="8" t="s">
        <v>391</v>
      </c>
      <c r="N6421" s="8" t="s">
        <v>10716</v>
      </c>
      <c r="O6421" s="8" t="s">
        <v>10717</v>
      </c>
      <c r="P6421" s="8" t="s">
        <v>776</v>
      </c>
      <c r="Q6421" s="8" t="s">
        <v>1719</v>
      </c>
      <c r="R6421" s="8" t="s">
        <v>1720</v>
      </c>
      <c r="S6421" s="17" t="s">
        <v>1721</v>
      </c>
      <c r="T6421" s="18">
        <v>43021</v>
      </c>
      <c r="U6421" s="8">
        <v>0.75</v>
      </c>
      <c r="V6421" s="8">
        <v>0.25</v>
      </c>
      <c r="W6421" s="8" t="s">
        <v>40</v>
      </c>
      <c r="X6421" s="8" t="s">
        <v>1842</v>
      </c>
      <c r="Y6421" s="8" t="s">
        <v>1843</v>
      </c>
      <c r="Z6421" s="17" t="s">
        <v>1809</v>
      </c>
      <c r="AA6421" s="8" t="s">
        <v>1844</v>
      </c>
      <c r="AB6421" s="8" t="s">
        <v>1845</v>
      </c>
    </row>
    <row r="6422" spans="1:28" hidden="1" x14ac:dyDescent="0.2">
      <c r="A6422" s="8" t="s">
        <v>1857</v>
      </c>
      <c r="B6422" s="8" t="s">
        <v>1858</v>
      </c>
      <c r="C6422" s="8" t="s">
        <v>45763</v>
      </c>
      <c r="D6422" s="8" t="s">
        <v>45764</v>
      </c>
      <c r="E6422" s="8" t="s">
        <v>390</v>
      </c>
      <c r="F6422" s="8" t="s">
        <v>112</v>
      </c>
      <c r="G6422" s="8" t="s">
        <v>390</v>
      </c>
      <c r="H6422" s="8" t="s">
        <v>112</v>
      </c>
      <c r="I6422" s="8" t="s">
        <v>1715</v>
      </c>
      <c r="J6422" s="8" t="s">
        <v>708</v>
      </c>
      <c r="K6422" s="8" t="s">
        <v>1716</v>
      </c>
      <c r="L6422" s="8" t="s">
        <v>1461</v>
      </c>
      <c r="M6422" s="8" t="s">
        <v>1859</v>
      </c>
      <c r="N6422" s="8" t="s">
        <v>10716</v>
      </c>
      <c r="O6422" s="8" t="s">
        <v>10717</v>
      </c>
      <c r="P6422" s="8" t="s">
        <v>776</v>
      </c>
      <c r="Q6422" s="8" t="s">
        <v>1719</v>
      </c>
      <c r="R6422" s="8" t="s">
        <v>1720</v>
      </c>
      <c r="S6422" s="17" t="s">
        <v>1721</v>
      </c>
      <c r="T6422" s="18">
        <v>43022</v>
      </c>
      <c r="U6422" s="8">
        <v>0.16666666666666666</v>
      </c>
      <c r="V6422" s="8">
        <v>0.29166666666666669</v>
      </c>
      <c r="W6422" s="8" t="s">
        <v>1283</v>
      </c>
      <c r="X6422" s="8" t="s">
        <v>1860</v>
      </c>
      <c r="Y6422" s="8" t="s">
        <v>1861</v>
      </c>
      <c r="Z6422" s="17" t="s">
        <v>1862</v>
      </c>
      <c r="AA6422" s="8" t="s">
        <v>1863</v>
      </c>
      <c r="AB6422" s="8" t="s">
        <v>1864</v>
      </c>
    </row>
    <row r="6423" spans="1:28" hidden="1" x14ac:dyDescent="0.2">
      <c r="A6423" s="8" t="s">
        <v>1853</v>
      </c>
      <c r="B6423" s="8" t="s">
        <v>1854</v>
      </c>
      <c r="C6423" s="8" t="s">
        <v>45763</v>
      </c>
      <c r="D6423" s="8" t="s">
        <v>45764</v>
      </c>
      <c r="E6423" s="8" t="s">
        <v>390</v>
      </c>
      <c r="F6423" s="8" t="s">
        <v>112</v>
      </c>
      <c r="G6423" s="8" t="s">
        <v>390</v>
      </c>
      <c r="H6423" s="8" t="s">
        <v>112</v>
      </c>
      <c r="I6423" s="8" t="s">
        <v>1715</v>
      </c>
      <c r="J6423" s="8" t="s">
        <v>708</v>
      </c>
      <c r="K6423" s="8" t="s">
        <v>1716</v>
      </c>
      <c r="L6423" s="8" t="s">
        <v>392</v>
      </c>
      <c r="M6423" s="8" t="s">
        <v>1461</v>
      </c>
      <c r="N6423" s="8" t="s">
        <v>10716</v>
      </c>
      <c r="O6423" s="8" t="s">
        <v>10717</v>
      </c>
      <c r="P6423" s="8" t="s">
        <v>776</v>
      </c>
      <c r="Q6423" s="8" t="s">
        <v>1719</v>
      </c>
      <c r="R6423" s="8" t="s">
        <v>1720</v>
      </c>
      <c r="S6423" s="17" t="s">
        <v>1721</v>
      </c>
      <c r="T6423" s="18">
        <v>43022</v>
      </c>
      <c r="U6423" s="8">
        <v>0.75</v>
      </c>
      <c r="V6423" s="8">
        <v>0.16666666666666666</v>
      </c>
      <c r="W6423" s="8" t="s">
        <v>792</v>
      </c>
      <c r="X6423" s="8" t="s">
        <v>1842</v>
      </c>
      <c r="Y6423" s="8" t="s">
        <v>1843</v>
      </c>
      <c r="Z6423" s="17" t="s">
        <v>1809</v>
      </c>
      <c r="AA6423" s="8" t="s">
        <v>1855</v>
      </c>
      <c r="AB6423" s="8" t="s">
        <v>1856</v>
      </c>
    </row>
    <row r="6424" spans="1:28" hidden="1" x14ac:dyDescent="0.2">
      <c r="A6424" s="8" t="s">
        <v>1865</v>
      </c>
      <c r="B6424" s="8" t="s">
        <v>1866</v>
      </c>
      <c r="C6424" s="8" t="s">
        <v>45763</v>
      </c>
      <c r="D6424" s="8" t="s">
        <v>45764</v>
      </c>
      <c r="E6424" s="8" t="s">
        <v>400</v>
      </c>
      <c r="F6424" s="8" t="s">
        <v>112</v>
      </c>
      <c r="G6424" s="8" t="s">
        <v>400</v>
      </c>
      <c r="H6424" s="8" t="s">
        <v>112</v>
      </c>
      <c r="I6424" s="8" t="s">
        <v>1715</v>
      </c>
      <c r="J6424" s="8" t="s">
        <v>708</v>
      </c>
      <c r="K6424" s="8" t="s">
        <v>1716</v>
      </c>
      <c r="L6424" s="8" t="s">
        <v>402</v>
      </c>
      <c r="M6424" s="8" t="s">
        <v>1867</v>
      </c>
      <c r="N6424" s="8" t="s">
        <v>10716</v>
      </c>
      <c r="O6424" s="8" t="s">
        <v>10717</v>
      </c>
      <c r="P6424" s="8" t="s">
        <v>776</v>
      </c>
      <c r="Q6424" s="8" t="s">
        <v>1719</v>
      </c>
      <c r="R6424" s="8" t="s">
        <v>1720</v>
      </c>
      <c r="S6424" s="17" t="s">
        <v>1721</v>
      </c>
      <c r="T6424" s="18">
        <v>43023</v>
      </c>
      <c r="U6424" s="8">
        <v>0.75</v>
      </c>
      <c r="V6424" s="8">
        <v>0.29166666666666669</v>
      </c>
      <c r="W6424" s="8" t="s">
        <v>551</v>
      </c>
      <c r="X6424" s="8" t="s">
        <v>1868</v>
      </c>
      <c r="Y6424" s="8" t="s">
        <v>1869</v>
      </c>
      <c r="Z6424" s="17" t="s">
        <v>1870</v>
      </c>
      <c r="AA6424" s="8" t="s">
        <v>1871</v>
      </c>
      <c r="AB6424" s="8" t="s">
        <v>1872</v>
      </c>
    </row>
    <row r="6425" spans="1:28" hidden="1" x14ac:dyDescent="0.2">
      <c r="A6425" s="8" t="s">
        <v>1873</v>
      </c>
      <c r="B6425" s="8" t="s">
        <v>1874</v>
      </c>
      <c r="C6425" s="8" t="s">
        <v>45763</v>
      </c>
      <c r="D6425" s="8" t="s">
        <v>45764</v>
      </c>
      <c r="E6425" s="8" t="s">
        <v>113</v>
      </c>
      <c r="F6425" s="8" t="s">
        <v>112</v>
      </c>
      <c r="G6425" s="8" t="s">
        <v>113</v>
      </c>
      <c r="H6425" s="8" t="s">
        <v>112</v>
      </c>
      <c r="I6425" s="8" t="s">
        <v>1715</v>
      </c>
      <c r="J6425" s="8" t="s">
        <v>708</v>
      </c>
      <c r="K6425" s="8" t="s">
        <v>1716</v>
      </c>
      <c r="L6425" s="8" t="s">
        <v>410</v>
      </c>
      <c r="M6425" s="8" t="s">
        <v>1071</v>
      </c>
      <c r="N6425" s="8" t="s">
        <v>10716</v>
      </c>
      <c r="O6425" s="8" t="s">
        <v>10717</v>
      </c>
      <c r="P6425" s="8" t="s">
        <v>776</v>
      </c>
      <c r="Q6425" s="8" t="s">
        <v>1719</v>
      </c>
      <c r="R6425" s="8" t="s">
        <v>1720</v>
      </c>
      <c r="S6425" s="17" t="s">
        <v>1721</v>
      </c>
      <c r="T6425" s="18">
        <v>43024</v>
      </c>
      <c r="U6425" s="8">
        <v>0.75</v>
      </c>
      <c r="V6425" s="8">
        <v>0.29166666666666669</v>
      </c>
      <c r="W6425" s="8" t="s">
        <v>551</v>
      </c>
      <c r="X6425" s="8" t="s">
        <v>1868</v>
      </c>
      <c r="Y6425" s="8" t="s">
        <v>1869</v>
      </c>
      <c r="Z6425" s="17" t="s">
        <v>1875</v>
      </c>
      <c r="AA6425" s="8" t="s">
        <v>1876</v>
      </c>
      <c r="AB6425" s="8" t="s">
        <v>1877</v>
      </c>
    </row>
    <row r="6426" spans="1:28" hidden="1" x14ac:dyDescent="0.2">
      <c r="A6426" s="8" t="s">
        <v>1891</v>
      </c>
      <c r="B6426" s="8" t="s">
        <v>1892</v>
      </c>
      <c r="C6426" s="8" t="s">
        <v>45763</v>
      </c>
      <c r="D6426" s="8" t="s">
        <v>45764</v>
      </c>
      <c r="E6426" s="8" t="s">
        <v>123</v>
      </c>
      <c r="F6426" s="8" t="s">
        <v>112</v>
      </c>
      <c r="G6426" s="8" t="s">
        <v>123</v>
      </c>
      <c r="H6426" s="8" t="s">
        <v>112</v>
      </c>
      <c r="I6426" s="8" t="s">
        <v>1715</v>
      </c>
      <c r="J6426" s="8" t="s">
        <v>708</v>
      </c>
      <c r="K6426" s="8" t="s">
        <v>1716</v>
      </c>
      <c r="L6426" s="8" t="s">
        <v>1886</v>
      </c>
      <c r="M6426" s="8" t="s">
        <v>1016</v>
      </c>
      <c r="N6426" s="8" t="s">
        <v>10716</v>
      </c>
      <c r="O6426" s="8" t="s">
        <v>10717</v>
      </c>
      <c r="P6426" s="8" t="s">
        <v>776</v>
      </c>
      <c r="Q6426" s="8" t="s">
        <v>1719</v>
      </c>
      <c r="R6426" s="8" t="s">
        <v>1720</v>
      </c>
      <c r="S6426" s="17" t="s">
        <v>1721</v>
      </c>
      <c r="T6426" s="18">
        <v>43025</v>
      </c>
      <c r="U6426" s="8">
        <v>0</v>
      </c>
      <c r="V6426" s="8">
        <v>0.29166666666666669</v>
      </c>
      <c r="W6426" s="8" t="s">
        <v>296</v>
      </c>
      <c r="X6426" s="8" t="s">
        <v>1893</v>
      </c>
      <c r="Y6426" s="8" t="s">
        <v>1894</v>
      </c>
      <c r="Z6426" s="17" t="s">
        <v>1895</v>
      </c>
      <c r="AA6426" s="8" t="s">
        <v>1896</v>
      </c>
      <c r="AB6426" s="8" t="s">
        <v>1897</v>
      </c>
    </row>
    <row r="6427" spans="1:28" hidden="1" x14ac:dyDescent="0.2">
      <c r="A6427" s="8" t="s">
        <v>1878</v>
      </c>
      <c r="B6427" s="8" t="s">
        <v>1879</v>
      </c>
      <c r="C6427" s="8" t="s">
        <v>45763</v>
      </c>
      <c r="D6427" s="8" t="s">
        <v>45764</v>
      </c>
      <c r="E6427" s="8" t="s">
        <v>123</v>
      </c>
      <c r="F6427" s="8" t="s">
        <v>112</v>
      </c>
      <c r="G6427" s="8" t="s">
        <v>123</v>
      </c>
      <c r="H6427" s="8" t="s">
        <v>112</v>
      </c>
      <c r="I6427" s="8" t="s">
        <v>1715</v>
      </c>
      <c r="J6427" s="8" t="s">
        <v>708</v>
      </c>
      <c r="K6427" s="8" t="s">
        <v>1716</v>
      </c>
      <c r="L6427" s="8" t="s">
        <v>419</v>
      </c>
      <c r="M6427" s="8" t="s">
        <v>1880</v>
      </c>
      <c r="N6427" s="8" t="s">
        <v>10716</v>
      </c>
      <c r="O6427" s="8" t="s">
        <v>10717</v>
      </c>
      <c r="P6427" s="8" t="s">
        <v>776</v>
      </c>
      <c r="Q6427" s="8" t="s">
        <v>1719</v>
      </c>
      <c r="R6427" s="8" t="s">
        <v>1720</v>
      </c>
      <c r="S6427" s="17" t="s">
        <v>1721</v>
      </c>
      <c r="T6427" s="18">
        <v>43025</v>
      </c>
      <c r="U6427" s="8">
        <v>0.75</v>
      </c>
      <c r="V6427" s="8">
        <v>0.875</v>
      </c>
      <c r="W6427" s="8" t="s">
        <v>1283</v>
      </c>
      <c r="X6427" s="8" t="s">
        <v>1868</v>
      </c>
      <c r="Y6427" s="8" t="s">
        <v>1869</v>
      </c>
      <c r="Z6427" s="17" t="s">
        <v>1881</v>
      </c>
      <c r="AA6427" s="8" t="s">
        <v>1882</v>
      </c>
      <c r="AB6427" s="8" t="s">
        <v>1883</v>
      </c>
    </row>
    <row r="6428" spans="1:28" hidden="1" x14ac:dyDescent="0.2">
      <c r="A6428" s="8" t="s">
        <v>1884</v>
      </c>
      <c r="B6428" s="8" t="s">
        <v>1885</v>
      </c>
      <c r="C6428" s="8" t="s">
        <v>45763</v>
      </c>
      <c r="D6428" s="8" t="s">
        <v>45764</v>
      </c>
      <c r="E6428" s="8" t="s">
        <v>123</v>
      </c>
      <c r="F6428" s="8" t="s">
        <v>112</v>
      </c>
      <c r="G6428" s="8" t="s">
        <v>123</v>
      </c>
      <c r="H6428" s="8" t="s">
        <v>112</v>
      </c>
      <c r="I6428" s="8" t="s">
        <v>1715</v>
      </c>
      <c r="J6428" s="8" t="s">
        <v>708</v>
      </c>
      <c r="K6428" s="8" t="s">
        <v>1716</v>
      </c>
      <c r="L6428" s="8" t="s">
        <v>1880</v>
      </c>
      <c r="M6428" s="8" t="s">
        <v>1886</v>
      </c>
      <c r="N6428" s="8" t="s">
        <v>10716</v>
      </c>
      <c r="O6428" s="8" t="s">
        <v>10717</v>
      </c>
      <c r="P6428" s="8" t="s">
        <v>776</v>
      </c>
      <c r="Q6428" s="8" t="s">
        <v>1719</v>
      </c>
      <c r="R6428" s="8" t="s">
        <v>1720</v>
      </c>
      <c r="S6428" s="17" t="s">
        <v>1721</v>
      </c>
      <c r="T6428" s="18">
        <v>43025</v>
      </c>
      <c r="U6428" s="8">
        <v>0.875</v>
      </c>
      <c r="V6428" s="8">
        <v>0</v>
      </c>
      <c r="W6428" s="8" t="s">
        <v>1283</v>
      </c>
      <c r="X6428" s="8" t="s">
        <v>1887</v>
      </c>
      <c r="Y6428" s="8" t="s">
        <v>1869</v>
      </c>
      <c r="Z6428" s="17" t="s">
        <v>1888</v>
      </c>
      <c r="AA6428" s="8" t="s">
        <v>1889</v>
      </c>
      <c r="AB6428" s="8" t="s">
        <v>1890</v>
      </c>
    </row>
    <row r="6429" spans="1:28" hidden="1" x14ac:dyDescent="0.2">
      <c r="A6429" s="8" t="s">
        <v>1898</v>
      </c>
      <c r="B6429" s="8" t="s">
        <v>1899</v>
      </c>
      <c r="C6429" s="8" t="s">
        <v>45763</v>
      </c>
      <c r="D6429" s="8" t="s">
        <v>45764</v>
      </c>
      <c r="E6429" s="8" t="s">
        <v>499</v>
      </c>
      <c r="F6429" s="8" t="s">
        <v>255</v>
      </c>
      <c r="G6429" s="8" t="s">
        <v>499</v>
      </c>
      <c r="H6429" s="8" t="s">
        <v>255</v>
      </c>
      <c r="I6429" s="8" t="s">
        <v>1715</v>
      </c>
      <c r="J6429" s="8" t="s">
        <v>708</v>
      </c>
      <c r="K6429" s="8" t="s">
        <v>1716</v>
      </c>
      <c r="L6429" s="8" t="s">
        <v>1653</v>
      </c>
      <c r="M6429" s="8" t="s">
        <v>1900</v>
      </c>
      <c r="N6429" s="8" t="s">
        <v>10716</v>
      </c>
      <c r="O6429" s="8" t="s">
        <v>10717</v>
      </c>
      <c r="P6429" s="8" t="s">
        <v>776</v>
      </c>
      <c r="Q6429" s="8" t="s">
        <v>1719</v>
      </c>
      <c r="R6429" s="8" t="s">
        <v>1720</v>
      </c>
      <c r="S6429" s="17" t="s">
        <v>1721</v>
      </c>
      <c r="T6429" s="18">
        <v>43040</v>
      </c>
      <c r="U6429" s="8">
        <v>0.75</v>
      </c>
      <c r="V6429" s="8">
        <v>0.29166666666666669</v>
      </c>
      <c r="W6429" s="8" t="s">
        <v>551</v>
      </c>
      <c r="X6429" s="8" t="s">
        <v>1901</v>
      </c>
      <c r="Y6429" s="8" t="s">
        <v>1902</v>
      </c>
      <c r="Z6429" s="17" t="s">
        <v>1809</v>
      </c>
      <c r="AA6429" s="8" t="s">
        <v>1903</v>
      </c>
      <c r="AB6429" s="8" t="s">
        <v>1904</v>
      </c>
    </row>
    <row r="6430" spans="1:28" hidden="1" x14ac:dyDescent="0.2">
      <c r="A6430" s="8" t="s">
        <v>1905</v>
      </c>
      <c r="B6430" s="8" t="s">
        <v>1906</v>
      </c>
      <c r="C6430" s="8" t="s">
        <v>45763</v>
      </c>
      <c r="D6430" s="8" t="s">
        <v>45764</v>
      </c>
      <c r="E6430" s="8" t="s">
        <v>515</v>
      </c>
      <c r="F6430" s="8" t="s">
        <v>255</v>
      </c>
      <c r="G6430" s="8" t="s">
        <v>515</v>
      </c>
      <c r="H6430" s="8" t="s">
        <v>255</v>
      </c>
      <c r="I6430" s="8" t="s">
        <v>1715</v>
      </c>
      <c r="J6430" s="8" t="s">
        <v>708</v>
      </c>
      <c r="K6430" s="8" t="s">
        <v>1716</v>
      </c>
      <c r="L6430" s="8" t="s">
        <v>1659</v>
      </c>
      <c r="M6430" s="8" t="s">
        <v>1907</v>
      </c>
      <c r="N6430" s="8" t="s">
        <v>10716</v>
      </c>
      <c r="O6430" s="8" t="s">
        <v>10717</v>
      </c>
      <c r="P6430" s="8" t="s">
        <v>776</v>
      </c>
      <c r="Q6430" s="8" t="s">
        <v>1719</v>
      </c>
      <c r="R6430" s="8" t="s">
        <v>1720</v>
      </c>
      <c r="S6430" s="17" t="s">
        <v>1721</v>
      </c>
      <c r="T6430" s="18">
        <v>43041</v>
      </c>
      <c r="U6430" s="8">
        <v>0.75</v>
      </c>
      <c r="V6430" s="8">
        <v>0.29166666666666669</v>
      </c>
      <c r="W6430" s="8" t="s">
        <v>551</v>
      </c>
      <c r="X6430" s="8" t="s">
        <v>1901</v>
      </c>
      <c r="Y6430" s="8" t="s">
        <v>1902</v>
      </c>
      <c r="Z6430" s="17" t="s">
        <v>1901</v>
      </c>
      <c r="AA6430" s="8" t="s">
        <v>1908</v>
      </c>
      <c r="AB6430" s="8" t="s">
        <v>1909</v>
      </c>
    </row>
    <row r="6431" spans="1:28" hidden="1" x14ac:dyDescent="0.2">
      <c r="A6431" s="8" t="s">
        <v>1910</v>
      </c>
      <c r="B6431" s="8" t="s">
        <v>1911</v>
      </c>
      <c r="C6431" s="8" t="s">
        <v>45763</v>
      </c>
      <c r="D6431" s="8" t="s">
        <v>45764</v>
      </c>
      <c r="E6431" s="8" t="s">
        <v>525</v>
      </c>
      <c r="F6431" s="8" t="s">
        <v>255</v>
      </c>
      <c r="G6431" s="8" t="s">
        <v>525</v>
      </c>
      <c r="H6431" s="8" t="s">
        <v>255</v>
      </c>
      <c r="I6431" s="8" t="s">
        <v>1715</v>
      </c>
      <c r="J6431" s="8" t="s">
        <v>708</v>
      </c>
      <c r="K6431" s="8" t="s">
        <v>1716</v>
      </c>
      <c r="L6431" s="8" t="s">
        <v>527</v>
      </c>
      <c r="M6431" s="8" t="s">
        <v>1912</v>
      </c>
      <c r="N6431" s="8" t="s">
        <v>10716</v>
      </c>
      <c r="O6431" s="8" t="s">
        <v>10717</v>
      </c>
      <c r="P6431" s="8" t="s">
        <v>776</v>
      </c>
      <c r="Q6431" s="8" t="s">
        <v>1719</v>
      </c>
      <c r="R6431" s="8" t="s">
        <v>1720</v>
      </c>
      <c r="S6431" s="17" t="s">
        <v>1721</v>
      </c>
      <c r="T6431" s="18">
        <v>43042</v>
      </c>
      <c r="U6431" s="8">
        <v>0.75</v>
      </c>
      <c r="V6431" s="8">
        <v>0.29166666666666669</v>
      </c>
      <c r="W6431" s="8" t="s">
        <v>551</v>
      </c>
      <c r="X6431" s="8" t="s">
        <v>1901</v>
      </c>
      <c r="Y6431" s="8" t="s">
        <v>1902</v>
      </c>
      <c r="Z6431" s="17" t="s">
        <v>1809</v>
      </c>
      <c r="AA6431" s="8" t="s">
        <v>1913</v>
      </c>
      <c r="AB6431" s="8" t="s">
        <v>1914</v>
      </c>
    </row>
    <row r="6432" spans="1:28" hidden="1" x14ac:dyDescent="0.2">
      <c r="A6432" s="8" t="s">
        <v>1923</v>
      </c>
      <c r="B6432" s="8" t="s">
        <v>1924</v>
      </c>
      <c r="C6432" s="8" t="s">
        <v>45763</v>
      </c>
      <c r="D6432" s="8" t="s">
        <v>45764</v>
      </c>
      <c r="E6432" s="8" t="s">
        <v>535</v>
      </c>
      <c r="F6432" s="8" t="s">
        <v>255</v>
      </c>
      <c r="G6432" s="8" t="s">
        <v>535</v>
      </c>
      <c r="H6432" s="8" t="s">
        <v>255</v>
      </c>
      <c r="I6432" s="8" t="s">
        <v>1715</v>
      </c>
      <c r="J6432" s="8" t="s">
        <v>708</v>
      </c>
      <c r="K6432" s="8" t="s">
        <v>1716</v>
      </c>
      <c r="L6432" s="8" t="s">
        <v>1917</v>
      </c>
      <c r="M6432" s="8" t="s">
        <v>1925</v>
      </c>
      <c r="N6432" s="8" t="s">
        <v>10716</v>
      </c>
      <c r="O6432" s="8" t="s">
        <v>10717</v>
      </c>
      <c r="P6432" s="8" t="s">
        <v>776</v>
      </c>
      <c r="Q6432" s="8" t="s">
        <v>1719</v>
      </c>
      <c r="R6432" s="8" t="s">
        <v>1720</v>
      </c>
      <c r="S6432" s="17" t="s">
        <v>1721</v>
      </c>
      <c r="T6432" s="18">
        <v>43043</v>
      </c>
      <c r="U6432" s="8">
        <v>0</v>
      </c>
      <c r="V6432" s="8">
        <v>4.1666666666666664E-2</v>
      </c>
      <c r="W6432" s="8" t="s">
        <v>1100</v>
      </c>
      <c r="X6432" s="8" t="s">
        <v>1926</v>
      </c>
      <c r="Y6432" s="8" t="s">
        <v>1927</v>
      </c>
      <c r="Z6432" s="17" t="s">
        <v>1928</v>
      </c>
      <c r="AA6432" s="8" t="s">
        <v>1929</v>
      </c>
      <c r="AB6432" s="8" t="s">
        <v>1930</v>
      </c>
    </row>
    <row r="6433" spans="1:28" hidden="1" x14ac:dyDescent="0.2">
      <c r="A6433" s="8" t="s">
        <v>1931</v>
      </c>
      <c r="B6433" s="8" t="s">
        <v>1932</v>
      </c>
      <c r="C6433" s="8" t="s">
        <v>45763</v>
      </c>
      <c r="D6433" s="8" t="s">
        <v>45764</v>
      </c>
      <c r="E6433" s="8" t="s">
        <v>535</v>
      </c>
      <c r="F6433" s="8" t="s">
        <v>255</v>
      </c>
      <c r="G6433" s="8" t="s">
        <v>535</v>
      </c>
      <c r="H6433" s="8" t="s">
        <v>255</v>
      </c>
      <c r="I6433" s="8" t="s">
        <v>1715</v>
      </c>
      <c r="J6433" s="8" t="s">
        <v>708</v>
      </c>
      <c r="K6433" s="8" t="s">
        <v>1716</v>
      </c>
      <c r="L6433" s="8" t="s">
        <v>1925</v>
      </c>
      <c r="M6433" s="8" t="s">
        <v>546</v>
      </c>
      <c r="N6433" s="8" t="s">
        <v>10716</v>
      </c>
      <c r="O6433" s="8" t="s">
        <v>10717</v>
      </c>
      <c r="P6433" s="8" t="s">
        <v>776</v>
      </c>
      <c r="Q6433" s="8" t="s">
        <v>1719</v>
      </c>
      <c r="R6433" s="8" t="s">
        <v>1720</v>
      </c>
      <c r="S6433" s="17" t="s">
        <v>1721</v>
      </c>
      <c r="T6433" s="18">
        <v>43043</v>
      </c>
      <c r="U6433" s="8">
        <v>4.1666666666666664E-2</v>
      </c>
      <c r="V6433" s="8">
        <v>0.25</v>
      </c>
      <c r="W6433" s="8" t="s">
        <v>773</v>
      </c>
      <c r="X6433" s="8" t="s">
        <v>1933</v>
      </c>
      <c r="Y6433" s="8" t="s">
        <v>1934</v>
      </c>
      <c r="Z6433" s="17"/>
      <c r="AA6433" s="8" t="s">
        <v>1935</v>
      </c>
      <c r="AB6433" s="8" t="s">
        <v>1936</v>
      </c>
    </row>
    <row r="6434" spans="1:28" hidden="1" x14ac:dyDescent="0.2">
      <c r="A6434" s="8" t="s">
        <v>1915</v>
      </c>
      <c r="B6434" s="8" t="s">
        <v>1916</v>
      </c>
      <c r="C6434" s="8" t="s">
        <v>45763</v>
      </c>
      <c r="D6434" s="8" t="s">
        <v>45764</v>
      </c>
      <c r="E6434" s="8" t="s">
        <v>535</v>
      </c>
      <c r="F6434" s="8" t="s">
        <v>255</v>
      </c>
      <c r="G6434" s="8" t="s">
        <v>535</v>
      </c>
      <c r="H6434" s="8" t="s">
        <v>255</v>
      </c>
      <c r="I6434" s="8" t="s">
        <v>1715</v>
      </c>
      <c r="J6434" s="8" t="s">
        <v>708</v>
      </c>
      <c r="K6434" s="8" t="s">
        <v>1716</v>
      </c>
      <c r="L6434" s="8" t="s">
        <v>537</v>
      </c>
      <c r="M6434" s="8" t="s">
        <v>1917</v>
      </c>
      <c r="N6434" s="8" t="s">
        <v>10716</v>
      </c>
      <c r="O6434" s="8" t="s">
        <v>10717</v>
      </c>
      <c r="P6434" s="8" t="s">
        <v>776</v>
      </c>
      <c r="Q6434" s="8" t="s">
        <v>1719</v>
      </c>
      <c r="R6434" s="8" t="s">
        <v>1720</v>
      </c>
      <c r="S6434" s="17" t="s">
        <v>1721</v>
      </c>
      <c r="T6434" s="18">
        <v>43043</v>
      </c>
      <c r="U6434" s="8">
        <v>0.75</v>
      </c>
      <c r="V6434" s="8">
        <v>0</v>
      </c>
      <c r="W6434" s="8" t="s">
        <v>30</v>
      </c>
      <c r="X6434" s="8" t="s">
        <v>1918</v>
      </c>
      <c r="Y6434" s="8" t="s">
        <v>1919</v>
      </c>
      <c r="Z6434" s="17" t="s">
        <v>1920</v>
      </c>
      <c r="AA6434" s="8" t="s">
        <v>1921</v>
      </c>
      <c r="AB6434" s="8" t="s">
        <v>1922</v>
      </c>
    </row>
    <row r="6435" spans="1:28" hidden="1" x14ac:dyDescent="0.2">
      <c r="A6435" s="8" t="s">
        <v>1945</v>
      </c>
      <c r="B6435" s="8" t="s">
        <v>1946</v>
      </c>
      <c r="C6435" s="8" t="s">
        <v>45763</v>
      </c>
      <c r="D6435" s="8" t="s">
        <v>45764</v>
      </c>
      <c r="E6435" s="8" t="s">
        <v>545</v>
      </c>
      <c r="F6435" s="8" t="s">
        <v>255</v>
      </c>
      <c r="G6435" s="8" t="s">
        <v>545</v>
      </c>
      <c r="H6435" s="8" t="s">
        <v>255</v>
      </c>
      <c r="I6435" s="8" t="s">
        <v>1715</v>
      </c>
      <c r="J6435" s="8" t="s">
        <v>708</v>
      </c>
      <c r="K6435" s="8" t="s">
        <v>1716</v>
      </c>
      <c r="L6435" s="8" t="s">
        <v>1939</v>
      </c>
      <c r="M6435" s="8" t="s">
        <v>1947</v>
      </c>
      <c r="N6435" s="8" t="s">
        <v>10716</v>
      </c>
      <c r="O6435" s="8" t="s">
        <v>10717</v>
      </c>
      <c r="P6435" s="8" t="s">
        <v>776</v>
      </c>
      <c r="Q6435" s="8" t="s">
        <v>1719</v>
      </c>
      <c r="R6435" s="8" t="s">
        <v>1720</v>
      </c>
      <c r="S6435" s="17" t="s">
        <v>1721</v>
      </c>
      <c r="T6435" s="18">
        <v>43044</v>
      </c>
      <c r="U6435" s="8">
        <v>0</v>
      </c>
      <c r="V6435" s="8">
        <v>0.29166666666666669</v>
      </c>
      <c r="W6435" s="8" t="s">
        <v>296</v>
      </c>
      <c r="X6435" s="8" t="s">
        <v>1948</v>
      </c>
      <c r="Y6435" s="8" t="s">
        <v>1949</v>
      </c>
      <c r="Z6435" s="17" t="s">
        <v>1950</v>
      </c>
      <c r="AA6435" s="8" t="s">
        <v>1951</v>
      </c>
      <c r="AB6435" s="8" t="s">
        <v>1952</v>
      </c>
    </row>
    <row r="6436" spans="1:28" hidden="1" x14ac:dyDescent="0.2">
      <c r="A6436" s="8" t="s">
        <v>1937</v>
      </c>
      <c r="B6436" s="8" t="s">
        <v>1938</v>
      </c>
      <c r="C6436" s="8" t="s">
        <v>45763</v>
      </c>
      <c r="D6436" s="8" t="s">
        <v>45764</v>
      </c>
      <c r="E6436" s="8" t="s">
        <v>545</v>
      </c>
      <c r="F6436" s="8" t="s">
        <v>255</v>
      </c>
      <c r="G6436" s="8" t="s">
        <v>545</v>
      </c>
      <c r="H6436" s="8" t="s">
        <v>255</v>
      </c>
      <c r="I6436" s="8" t="s">
        <v>1715</v>
      </c>
      <c r="J6436" s="8" t="s">
        <v>708</v>
      </c>
      <c r="K6436" s="8" t="s">
        <v>1716</v>
      </c>
      <c r="L6436" s="8" t="s">
        <v>1678</v>
      </c>
      <c r="M6436" s="8" t="s">
        <v>1939</v>
      </c>
      <c r="N6436" s="8" t="s">
        <v>10716</v>
      </c>
      <c r="O6436" s="8" t="s">
        <v>10717</v>
      </c>
      <c r="P6436" s="8" t="s">
        <v>776</v>
      </c>
      <c r="Q6436" s="8" t="s">
        <v>1719</v>
      </c>
      <c r="R6436" s="8" t="s">
        <v>1720</v>
      </c>
      <c r="S6436" s="17" t="s">
        <v>1721</v>
      </c>
      <c r="T6436" s="18">
        <v>43044</v>
      </c>
      <c r="U6436" s="8">
        <v>0.75</v>
      </c>
      <c r="V6436" s="8">
        <v>0</v>
      </c>
      <c r="W6436" s="8" t="s">
        <v>30</v>
      </c>
      <c r="X6436" s="8" t="s">
        <v>1940</v>
      </c>
      <c r="Y6436" s="8" t="s">
        <v>1941</v>
      </c>
      <c r="Z6436" s="17" t="s">
        <v>1942</v>
      </c>
      <c r="AA6436" s="8" t="s">
        <v>1943</v>
      </c>
      <c r="AB6436" s="8" t="s">
        <v>1944</v>
      </c>
    </row>
    <row r="6437" spans="1:28" hidden="1" x14ac:dyDescent="0.2">
      <c r="A6437" s="8" t="s">
        <v>1953</v>
      </c>
      <c r="B6437" s="8" t="s">
        <v>1954</v>
      </c>
      <c r="C6437" s="8" t="s">
        <v>45763</v>
      </c>
      <c r="D6437" s="8" t="s">
        <v>45764</v>
      </c>
      <c r="E6437" s="8" t="s">
        <v>256</v>
      </c>
      <c r="F6437" s="8" t="s">
        <v>255</v>
      </c>
      <c r="G6437" s="8" t="s">
        <v>256</v>
      </c>
      <c r="H6437" s="8" t="s">
        <v>255</v>
      </c>
      <c r="I6437" s="8" t="s">
        <v>1715</v>
      </c>
      <c r="J6437" s="8" t="s">
        <v>708</v>
      </c>
      <c r="K6437" s="8" t="s">
        <v>1716</v>
      </c>
      <c r="L6437" s="8" t="s">
        <v>558</v>
      </c>
      <c r="M6437" s="8" t="s">
        <v>1955</v>
      </c>
      <c r="N6437" s="8" t="s">
        <v>10716</v>
      </c>
      <c r="O6437" s="8" t="s">
        <v>10717</v>
      </c>
      <c r="P6437" s="8" t="s">
        <v>776</v>
      </c>
      <c r="Q6437" s="8" t="s">
        <v>1719</v>
      </c>
      <c r="R6437" s="8" t="s">
        <v>1720</v>
      </c>
      <c r="S6437" s="17" t="s">
        <v>1721</v>
      </c>
      <c r="T6437" s="18">
        <v>43045</v>
      </c>
      <c r="U6437" s="8">
        <v>0.75</v>
      </c>
      <c r="V6437" s="8">
        <v>0.33333333333333331</v>
      </c>
      <c r="W6437" s="8" t="s">
        <v>1958</v>
      </c>
      <c r="X6437" s="8" t="s">
        <v>1956</v>
      </c>
      <c r="Y6437" s="8" t="s">
        <v>1957</v>
      </c>
      <c r="Z6437" s="17" t="s">
        <v>1809</v>
      </c>
      <c r="AA6437" s="8" t="s">
        <v>1959</v>
      </c>
      <c r="AB6437" s="8" t="s">
        <v>1960</v>
      </c>
    </row>
    <row r="6438" spans="1:28" hidden="1" x14ac:dyDescent="0.2">
      <c r="A6438" s="8" t="s">
        <v>1961</v>
      </c>
      <c r="B6438" s="8" t="s">
        <v>1962</v>
      </c>
      <c r="C6438" s="8" t="s">
        <v>45763</v>
      </c>
      <c r="D6438" s="8" t="s">
        <v>45764</v>
      </c>
      <c r="E6438" s="8" t="s">
        <v>266</v>
      </c>
      <c r="F6438" s="8" t="s">
        <v>255</v>
      </c>
      <c r="G6438" s="8" t="s">
        <v>266</v>
      </c>
      <c r="H6438" s="8" t="s">
        <v>255</v>
      </c>
      <c r="I6438" s="8" t="s">
        <v>1715</v>
      </c>
      <c r="J6438" s="8" t="s">
        <v>708</v>
      </c>
      <c r="K6438" s="8" t="s">
        <v>1716</v>
      </c>
      <c r="L6438" s="8" t="s">
        <v>567</v>
      </c>
      <c r="M6438" s="8" t="s">
        <v>1963</v>
      </c>
      <c r="N6438" s="8" t="s">
        <v>10716</v>
      </c>
      <c r="O6438" s="8" t="s">
        <v>10717</v>
      </c>
      <c r="P6438" s="8" t="s">
        <v>776</v>
      </c>
      <c r="Q6438" s="8" t="s">
        <v>1719</v>
      </c>
      <c r="R6438" s="8" t="s">
        <v>1720</v>
      </c>
      <c r="S6438" s="17" t="s">
        <v>1721</v>
      </c>
      <c r="T6438" s="18">
        <v>43046</v>
      </c>
      <c r="U6438" s="8">
        <v>0.75</v>
      </c>
      <c r="V6438" s="8">
        <v>0.29166666666666669</v>
      </c>
      <c r="W6438" s="8" t="s">
        <v>551</v>
      </c>
      <c r="X6438" s="8" t="s">
        <v>1956</v>
      </c>
      <c r="Y6438" s="8" t="s">
        <v>1957</v>
      </c>
      <c r="Z6438" s="17" t="s">
        <v>1964</v>
      </c>
      <c r="AA6438" s="8" t="s">
        <v>1965</v>
      </c>
      <c r="AB6438" s="8" t="s">
        <v>1966</v>
      </c>
    </row>
    <row r="6439" spans="1:28" hidden="1" x14ac:dyDescent="0.2">
      <c r="A6439" s="8" t="s">
        <v>1967</v>
      </c>
      <c r="B6439" s="8" t="s">
        <v>1968</v>
      </c>
      <c r="C6439" s="8" t="s">
        <v>45763</v>
      </c>
      <c r="D6439" s="8" t="s">
        <v>45764</v>
      </c>
      <c r="E6439" s="8" t="s">
        <v>275</v>
      </c>
      <c r="F6439" s="8" t="s">
        <v>274</v>
      </c>
      <c r="G6439" s="8" t="s">
        <v>275</v>
      </c>
      <c r="H6439" s="8" t="s">
        <v>274</v>
      </c>
      <c r="I6439" s="8" t="s">
        <v>1715</v>
      </c>
      <c r="J6439" s="8" t="s">
        <v>708</v>
      </c>
      <c r="K6439" s="8" t="s">
        <v>1716</v>
      </c>
      <c r="L6439" s="8" t="s">
        <v>1969</v>
      </c>
      <c r="M6439" s="8" t="s">
        <v>1970</v>
      </c>
      <c r="N6439" s="8" t="s">
        <v>10716</v>
      </c>
      <c r="O6439" s="8" t="s">
        <v>10717</v>
      </c>
      <c r="P6439" s="8" t="s">
        <v>776</v>
      </c>
      <c r="Q6439" s="8" t="s">
        <v>1719</v>
      </c>
      <c r="R6439" s="8" t="s">
        <v>1720</v>
      </c>
      <c r="S6439" s="17" t="s">
        <v>1721</v>
      </c>
      <c r="T6439" s="18">
        <v>43047</v>
      </c>
      <c r="U6439" s="8">
        <v>0.75</v>
      </c>
      <c r="V6439" s="8">
        <v>0.875</v>
      </c>
      <c r="W6439" s="8" t="s">
        <v>1283</v>
      </c>
      <c r="X6439" s="8" t="s">
        <v>1956</v>
      </c>
      <c r="Y6439" s="8" t="s">
        <v>1957</v>
      </c>
      <c r="Z6439" s="17" t="s">
        <v>1809</v>
      </c>
      <c r="AA6439" s="8" t="s">
        <v>1971</v>
      </c>
      <c r="AB6439" s="8" t="s">
        <v>1972</v>
      </c>
    </row>
    <row r="6440" spans="1:28" hidden="1" x14ac:dyDescent="0.2">
      <c r="A6440" s="8" t="s">
        <v>1973</v>
      </c>
      <c r="B6440" s="8" t="s">
        <v>1974</v>
      </c>
      <c r="C6440" s="8" t="s">
        <v>45763</v>
      </c>
      <c r="D6440" s="8" t="s">
        <v>45764</v>
      </c>
      <c r="E6440" s="8" t="s">
        <v>275</v>
      </c>
      <c r="F6440" s="8" t="s">
        <v>274</v>
      </c>
      <c r="G6440" s="8" t="s">
        <v>275</v>
      </c>
      <c r="H6440" s="8" t="s">
        <v>274</v>
      </c>
      <c r="I6440" s="8" t="s">
        <v>1715</v>
      </c>
      <c r="J6440" s="8" t="s">
        <v>708</v>
      </c>
      <c r="K6440" s="8" t="s">
        <v>1716</v>
      </c>
      <c r="L6440" s="8" t="s">
        <v>1970</v>
      </c>
      <c r="M6440" s="8" t="s">
        <v>1975</v>
      </c>
      <c r="N6440" s="8" t="s">
        <v>10716</v>
      </c>
      <c r="O6440" s="8" t="s">
        <v>10717</v>
      </c>
      <c r="P6440" s="8" t="s">
        <v>776</v>
      </c>
      <c r="Q6440" s="8" t="s">
        <v>1719</v>
      </c>
      <c r="R6440" s="8" t="s">
        <v>1720</v>
      </c>
      <c r="S6440" s="17" t="s">
        <v>1721</v>
      </c>
      <c r="T6440" s="18">
        <v>43047</v>
      </c>
      <c r="U6440" s="8">
        <v>0.875</v>
      </c>
      <c r="V6440" s="8">
        <v>0.33333333333333331</v>
      </c>
      <c r="W6440" s="8" t="s">
        <v>762</v>
      </c>
      <c r="X6440" s="8" t="s">
        <v>1976</v>
      </c>
      <c r="Y6440" s="8" t="s">
        <v>1977</v>
      </c>
      <c r="Z6440" s="17" t="s">
        <v>1978</v>
      </c>
      <c r="AA6440" s="8" t="s">
        <v>1979</v>
      </c>
      <c r="AB6440" s="8" t="s">
        <v>1980</v>
      </c>
    </row>
    <row r="6441" spans="1:28" hidden="1" x14ac:dyDescent="0.2">
      <c r="A6441" s="8" t="s">
        <v>1981</v>
      </c>
      <c r="B6441" s="8" t="s">
        <v>1982</v>
      </c>
      <c r="C6441" s="8" t="s">
        <v>45763</v>
      </c>
      <c r="D6441" s="8" t="s">
        <v>45764</v>
      </c>
      <c r="E6441" s="8" t="s">
        <v>285</v>
      </c>
      <c r="F6441" s="8" t="s">
        <v>274</v>
      </c>
      <c r="G6441" s="8" t="s">
        <v>285</v>
      </c>
      <c r="H6441" s="8" t="s">
        <v>274</v>
      </c>
      <c r="I6441" s="8" t="s">
        <v>1715</v>
      </c>
      <c r="J6441" s="8" t="s">
        <v>708</v>
      </c>
      <c r="K6441" s="8" t="s">
        <v>1716</v>
      </c>
      <c r="L6441" s="8" t="s">
        <v>1983</v>
      </c>
      <c r="M6441" s="8" t="s">
        <v>1984</v>
      </c>
      <c r="N6441" s="8" t="s">
        <v>10716</v>
      </c>
      <c r="O6441" s="8" t="s">
        <v>10717</v>
      </c>
      <c r="P6441" s="8" t="s">
        <v>776</v>
      </c>
      <c r="Q6441" s="8" t="s">
        <v>1719</v>
      </c>
      <c r="R6441" s="8" t="s">
        <v>1720</v>
      </c>
      <c r="S6441" s="17" t="s">
        <v>1721</v>
      </c>
      <c r="T6441" s="18">
        <v>43048</v>
      </c>
      <c r="U6441" s="8">
        <v>0.75</v>
      </c>
      <c r="V6441" s="8">
        <v>0.29166666666666669</v>
      </c>
      <c r="W6441" s="8" t="s">
        <v>551</v>
      </c>
      <c r="X6441" s="8" t="s">
        <v>1976</v>
      </c>
      <c r="Y6441" s="8" t="s">
        <v>1977</v>
      </c>
      <c r="Z6441" s="17" t="s">
        <v>1978</v>
      </c>
      <c r="AA6441" s="8" t="s">
        <v>1985</v>
      </c>
      <c r="AB6441" s="8" t="s">
        <v>1986</v>
      </c>
    </row>
    <row r="6442" spans="1:28" hidden="1" x14ac:dyDescent="0.2">
      <c r="A6442" s="8" t="s">
        <v>1987</v>
      </c>
      <c r="B6442" s="8" t="s">
        <v>1988</v>
      </c>
      <c r="C6442" s="8" t="s">
        <v>45763</v>
      </c>
      <c r="D6442" s="8" t="s">
        <v>45764</v>
      </c>
      <c r="E6442" s="8" t="s">
        <v>1989</v>
      </c>
      <c r="F6442" s="8" t="s">
        <v>274</v>
      </c>
      <c r="G6442" s="8" t="s">
        <v>1989</v>
      </c>
      <c r="H6442" s="8" t="s">
        <v>274</v>
      </c>
      <c r="I6442" s="8" t="s">
        <v>1715</v>
      </c>
      <c r="J6442" s="8" t="s">
        <v>708</v>
      </c>
      <c r="K6442" s="8" t="s">
        <v>1716</v>
      </c>
      <c r="L6442" s="8" t="s">
        <v>1990</v>
      </c>
      <c r="M6442" s="8" t="s">
        <v>1991</v>
      </c>
      <c r="N6442" s="8" t="s">
        <v>10716</v>
      </c>
      <c r="O6442" s="8" t="s">
        <v>10717</v>
      </c>
      <c r="P6442" s="8" t="s">
        <v>776</v>
      </c>
      <c r="Q6442" s="8" t="s">
        <v>1719</v>
      </c>
      <c r="R6442" s="8" t="s">
        <v>1720</v>
      </c>
      <c r="S6442" s="17" t="s">
        <v>1721</v>
      </c>
      <c r="T6442" s="18">
        <v>43049</v>
      </c>
      <c r="U6442" s="8">
        <v>0.75</v>
      </c>
      <c r="V6442" s="8">
        <v>0.29166666666666669</v>
      </c>
      <c r="W6442" s="8" t="s">
        <v>551</v>
      </c>
      <c r="X6442" s="8" t="s">
        <v>1992</v>
      </c>
      <c r="Y6442" s="8" t="s">
        <v>1993</v>
      </c>
      <c r="Z6442" s="17" t="s">
        <v>1994</v>
      </c>
      <c r="AA6442" s="8" t="s">
        <v>1995</v>
      </c>
      <c r="AB6442" s="8" t="s">
        <v>1996</v>
      </c>
    </row>
    <row r="6443" spans="1:28" hidden="1" x14ac:dyDescent="0.2">
      <c r="A6443" s="8" t="s">
        <v>4606</v>
      </c>
      <c r="B6443" s="8" t="s">
        <v>4607</v>
      </c>
      <c r="C6443" s="8" t="s">
        <v>45763</v>
      </c>
      <c r="D6443" s="8" t="s">
        <v>45764</v>
      </c>
      <c r="E6443" s="8" t="s">
        <v>66</v>
      </c>
      <c r="F6443" s="8" t="s">
        <v>65</v>
      </c>
      <c r="G6443" s="8" t="s">
        <v>66</v>
      </c>
      <c r="H6443" s="8" t="s">
        <v>65</v>
      </c>
      <c r="I6443" s="8" t="s">
        <v>4547</v>
      </c>
      <c r="J6443" s="8" t="s">
        <v>708</v>
      </c>
      <c r="K6443" s="8" t="s">
        <v>1262</v>
      </c>
      <c r="L6443" s="8" t="s">
        <v>4608</v>
      </c>
      <c r="M6443" s="8" t="s">
        <v>4609</v>
      </c>
      <c r="N6443" s="8" t="s">
        <v>10716</v>
      </c>
      <c r="O6443" s="8" t="s">
        <v>10717</v>
      </c>
      <c r="P6443" s="8" t="s">
        <v>776</v>
      </c>
      <c r="Q6443" s="8" t="s">
        <v>4550</v>
      </c>
      <c r="R6443" s="8" t="s">
        <v>4551</v>
      </c>
      <c r="S6443" s="17" t="s">
        <v>4552</v>
      </c>
      <c r="T6443" s="18">
        <v>43012</v>
      </c>
      <c r="U6443" s="8">
        <v>0.20833333333333334</v>
      </c>
      <c r="V6443" s="8">
        <v>0.625</v>
      </c>
      <c r="W6443" s="8" t="s">
        <v>792</v>
      </c>
      <c r="X6443" s="8" t="s">
        <v>4610</v>
      </c>
      <c r="Y6443" s="8" t="s">
        <v>4611</v>
      </c>
      <c r="Z6443" s="17" t="s">
        <v>4612</v>
      </c>
      <c r="AA6443" s="8" t="s">
        <v>4613</v>
      </c>
      <c r="AB6443" s="8" t="s">
        <v>4614</v>
      </c>
    </row>
    <row r="6444" spans="1:28" hidden="1" x14ac:dyDescent="0.2">
      <c r="A6444" s="8" t="s">
        <v>4545</v>
      </c>
      <c r="B6444" s="8" t="s">
        <v>4546</v>
      </c>
      <c r="C6444" s="8" t="s">
        <v>45763</v>
      </c>
      <c r="D6444" s="8" t="s">
        <v>45764</v>
      </c>
      <c r="E6444" s="8" t="s">
        <v>86</v>
      </c>
      <c r="F6444" s="8" t="s">
        <v>65</v>
      </c>
      <c r="G6444" s="8" t="s">
        <v>86</v>
      </c>
      <c r="H6444" s="8" t="s">
        <v>65</v>
      </c>
      <c r="I6444" s="8" t="s">
        <v>4547</v>
      </c>
      <c r="J6444" s="8" t="s">
        <v>708</v>
      </c>
      <c r="K6444" s="8" t="s">
        <v>1262</v>
      </c>
      <c r="L6444" s="8" t="s">
        <v>4548</v>
      </c>
      <c r="M6444" s="8" t="s">
        <v>4549</v>
      </c>
      <c r="N6444" s="8" t="s">
        <v>10716</v>
      </c>
      <c r="O6444" s="8" t="s">
        <v>10717</v>
      </c>
      <c r="P6444" s="8" t="s">
        <v>776</v>
      </c>
      <c r="Q6444" s="8" t="s">
        <v>4550</v>
      </c>
      <c r="R6444" s="8" t="s">
        <v>4551</v>
      </c>
      <c r="S6444" s="17" t="s">
        <v>4552</v>
      </c>
      <c r="T6444" s="18">
        <v>43013</v>
      </c>
      <c r="U6444" s="8">
        <v>0.79166666666666663</v>
      </c>
      <c r="V6444" s="8">
        <v>0.20833333333333334</v>
      </c>
      <c r="W6444" s="8" t="s">
        <v>792</v>
      </c>
      <c r="X6444" s="8" t="s">
        <v>4553</v>
      </c>
      <c r="Y6444" s="8" t="s">
        <v>4554</v>
      </c>
      <c r="Z6444" s="17" t="s">
        <v>4555</v>
      </c>
      <c r="AA6444" s="8" t="s">
        <v>4556</v>
      </c>
      <c r="AB6444" s="8" t="s">
        <v>4557</v>
      </c>
    </row>
    <row r="6445" spans="1:28" hidden="1" x14ac:dyDescent="0.2">
      <c r="A6445" s="8" t="s">
        <v>4558</v>
      </c>
      <c r="B6445" s="8" t="s">
        <v>4559</v>
      </c>
      <c r="C6445" s="8" t="s">
        <v>45763</v>
      </c>
      <c r="D6445" s="8" t="s">
        <v>45764</v>
      </c>
      <c r="E6445" s="8" t="s">
        <v>76</v>
      </c>
      <c r="F6445" s="8" t="s">
        <v>65</v>
      </c>
      <c r="G6445" s="8" t="s">
        <v>76</v>
      </c>
      <c r="H6445" s="8" t="s">
        <v>65</v>
      </c>
      <c r="I6445" s="8" t="s">
        <v>4547</v>
      </c>
      <c r="J6445" s="8" t="s">
        <v>708</v>
      </c>
      <c r="K6445" s="8" t="s">
        <v>1262</v>
      </c>
      <c r="L6445" s="8" t="s">
        <v>4560</v>
      </c>
      <c r="M6445" s="8" t="s">
        <v>4561</v>
      </c>
      <c r="N6445" s="8" t="s">
        <v>10716</v>
      </c>
      <c r="O6445" s="8" t="s">
        <v>10717</v>
      </c>
      <c r="P6445" s="8" t="s">
        <v>776</v>
      </c>
      <c r="Q6445" s="8" t="s">
        <v>4550</v>
      </c>
      <c r="R6445" s="8" t="s">
        <v>4551</v>
      </c>
      <c r="S6445" s="17" t="s">
        <v>4552</v>
      </c>
      <c r="T6445" s="18">
        <v>43014</v>
      </c>
      <c r="U6445" s="8">
        <v>0.79166666666666663</v>
      </c>
      <c r="V6445" s="8">
        <v>0.20833333333333334</v>
      </c>
      <c r="W6445" s="8" t="s">
        <v>792</v>
      </c>
      <c r="X6445" s="8" t="s">
        <v>4553</v>
      </c>
      <c r="Y6445" s="8" t="s">
        <v>4554</v>
      </c>
      <c r="Z6445" s="17" t="s">
        <v>4562</v>
      </c>
      <c r="AA6445" s="8" t="s">
        <v>4563</v>
      </c>
      <c r="AB6445" s="8" t="s">
        <v>4564</v>
      </c>
    </row>
    <row r="6446" spans="1:28" hidden="1" x14ac:dyDescent="0.2">
      <c r="A6446" s="8" t="s">
        <v>4572</v>
      </c>
      <c r="B6446" s="8" t="s">
        <v>4573</v>
      </c>
      <c r="C6446" s="8" t="s">
        <v>45763</v>
      </c>
      <c r="D6446" s="8" t="s">
        <v>45764</v>
      </c>
      <c r="E6446" s="8" t="s">
        <v>104</v>
      </c>
      <c r="F6446" s="8" t="s">
        <v>65</v>
      </c>
      <c r="G6446" s="8" t="s">
        <v>104</v>
      </c>
      <c r="H6446" s="8" t="s">
        <v>65</v>
      </c>
      <c r="I6446" s="8" t="s">
        <v>4547</v>
      </c>
      <c r="J6446" s="8" t="s">
        <v>708</v>
      </c>
      <c r="K6446" s="8" t="s">
        <v>1262</v>
      </c>
      <c r="L6446" s="8" t="s">
        <v>4568</v>
      </c>
      <c r="M6446" s="8" t="s">
        <v>4574</v>
      </c>
      <c r="N6446" s="8" t="s">
        <v>10716</v>
      </c>
      <c r="O6446" s="8" t="s">
        <v>10717</v>
      </c>
      <c r="P6446" s="8" t="s">
        <v>776</v>
      </c>
      <c r="Q6446" s="8" t="s">
        <v>4550</v>
      </c>
      <c r="R6446" s="8" t="s">
        <v>4551</v>
      </c>
      <c r="S6446" s="17" t="s">
        <v>4552</v>
      </c>
      <c r="T6446" s="18">
        <v>43015</v>
      </c>
      <c r="U6446" s="8">
        <v>0</v>
      </c>
      <c r="V6446" s="8">
        <v>0.20833333333333334</v>
      </c>
      <c r="W6446" s="8" t="s">
        <v>773</v>
      </c>
      <c r="X6446" s="8" t="s">
        <v>4575</v>
      </c>
      <c r="Y6446" s="8" t="s">
        <v>4576</v>
      </c>
      <c r="Z6446" s="17" t="s">
        <v>4577</v>
      </c>
      <c r="AA6446" s="8" t="s">
        <v>4578</v>
      </c>
      <c r="AB6446" s="8" t="s">
        <v>4579</v>
      </c>
    </row>
    <row r="6447" spans="1:28" hidden="1" x14ac:dyDescent="0.2">
      <c r="A6447" s="8" t="s">
        <v>4565</v>
      </c>
      <c r="B6447" s="8" t="s">
        <v>4566</v>
      </c>
      <c r="C6447" s="8" t="s">
        <v>45763</v>
      </c>
      <c r="D6447" s="8" t="s">
        <v>45764</v>
      </c>
      <c r="E6447" s="8" t="s">
        <v>104</v>
      </c>
      <c r="F6447" s="8" t="s">
        <v>65</v>
      </c>
      <c r="G6447" s="8" t="s">
        <v>104</v>
      </c>
      <c r="H6447" s="8" t="s">
        <v>65</v>
      </c>
      <c r="I6447" s="8" t="s">
        <v>4547</v>
      </c>
      <c r="J6447" s="8" t="s">
        <v>708</v>
      </c>
      <c r="K6447" s="8" t="s">
        <v>1262</v>
      </c>
      <c r="L6447" s="8" t="s">
        <v>4567</v>
      </c>
      <c r="M6447" s="8" t="s">
        <v>4568</v>
      </c>
      <c r="N6447" s="8" t="s">
        <v>10716</v>
      </c>
      <c r="O6447" s="8" t="s">
        <v>10717</v>
      </c>
      <c r="P6447" s="8" t="s">
        <v>776</v>
      </c>
      <c r="Q6447" s="8" t="s">
        <v>4550</v>
      </c>
      <c r="R6447" s="8" t="s">
        <v>4551</v>
      </c>
      <c r="S6447" s="17" t="s">
        <v>4552</v>
      </c>
      <c r="T6447" s="18">
        <v>43015</v>
      </c>
      <c r="U6447" s="8">
        <v>0.79166666666666663</v>
      </c>
      <c r="V6447" s="8">
        <v>0</v>
      </c>
      <c r="W6447" s="8" t="s">
        <v>773</v>
      </c>
      <c r="X6447" s="8" t="s">
        <v>4553</v>
      </c>
      <c r="Y6447" s="8" t="s">
        <v>4569</v>
      </c>
      <c r="Z6447" s="17" t="s">
        <v>4555</v>
      </c>
      <c r="AA6447" s="8" t="s">
        <v>4570</v>
      </c>
      <c r="AB6447" s="8" t="s">
        <v>4571</v>
      </c>
    </row>
    <row r="6448" spans="1:28" hidden="1" x14ac:dyDescent="0.2">
      <c r="A6448" s="8" t="s">
        <v>4580</v>
      </c>
      <c r="B6448" s="8" t="s">
        <v>4581</v>
      </c>
      <c r="C6448" s="8" t="s">
        <v>45763</v>
      </c>
      <c r="D6448" s="8" t="s">
        <v>45764</v>
      </c>
      <c r="E6448" s="8" t="s">
        <v>96</v>
      </c>
      <c r="F6448" s="8" t="s">
        <v>65</v>
      </c>
      <c r="G6448" s="8" t="s">
        <v>96</v>
      </c>
      <c r="H6448" s="8" t="s">
        <v>65</v>
      </c>
      <c r="I6448" s="8" t="s">
        <v>4547</v>
      </c>
      <c r="J6448" s="8" t="s">
        <v>708</v>
      </c>
      <c r="K6448" s="8" t="s">
        <v>1262</v>
      </c>
      <c r="L6448" s="8" t="s">
        <v>981</v>
      </c>
      <c r="M6448" s="8" t="s">
        <v>4582</v>
      </c>
      <c r="N6448" s="8" t="s">
        <v>10716</v>
      </c>
      <c r="O6448" s="8" t="s">
        <v>10717</v>
      </c>
      <c r="P6448" s="8" t="s">
        <v>776</v>
      </c>
      <c r="Q6448" s="8" t="s">
        <v>4550</v>
      </c>
      <c r="R6448" s="8" t="s">
        <v>4551</v>
      </c>
      <c r="S6448" s="17" t="s">
        <v>4552</v>
      </c>
      <c r="T6448" s="18">
        <v>43016</v>
      </c>
      <c r="U6448" s="8">
        <v>0.79166666666666663</v>
      </c>
      <c r="V6448" s="8">
        <v>0.20833333333333334</v>
      </c>
      <c r="W6448" s="8" t="s">
        <v>792</v>
      </c>
      <c r="X6448" s="8" t="s">
        <v>4583</v>
      </c>
      <c r="Y6448" s="8" t="s">
        <v>4584</v>
      </c>
      <c r="Z6448" s="17" t="s">
        <v>4585</v>
      </c>
      <c r="AA6448" s="8" t="s">
        <v>4586</v>
      </c>
      <c r="AB6448" s="8" t="s">
        <v>4587</v>
      </c>
    </row>
    <row r="6449" spans="1:28" hidden="1" x14ac:dyDescent="0.2">
      <c r="A6449" s="8" t="s">
        <v>4588</v>
      </c>
      <c r="B6449" s="8" t="s">
        <v>4589</v>
      </c>
      <c r="C6449" s="8" t="s">
        <v>45763</v>
      </c>
      <c r="D6449" s="8" t="s">
        <v>45764</v>
      </c>
      <c r="E6449" s="8" t="s">
        <v>335</v>
      </c>
      <c r="F6449" s="8" t="s">
        <v>65</v>
      </c>
      <c r="G6449" s="8" t="s">
        <v>335</v>
      </c>
      <c r="H6449" s="8" t="s">
        <v>65</v>
      </c>
      <c r="I6449" s="8" t="s">
        <v>4547</v>
      </c>
      <c r="J6449" s="8" t="s">
        <v>708</v>
      </c>
      <c r="K6449" s="8" t="s">
        <v>1262</v>
      </c>
      <c r="L6449" s="8" t="s">
        <v>4590</v>
      </c>
      <c r="M6449" s="8" t="s">
        <v>4591</v>
      </c>
      <c r="N6449" s="8" t="s">
        <v>10716</v>
      </c>
      <c r="O6449" s="8" t="s">
        <v>10717</v>
      </c>
      <c r="P6449" s="8" t="s">
        <v>776</v>
      </c>
      <c r="Q6449" s="8" t="s">
        <v>4550</v>
      </c>
      <c r="R6449" s="8" t="s">
        <v>4551</v>
      </c>
      <c r="S6449" s="17" t="s">
        <v>4552</v>
      </c>
      <c r="T6449" s="18">
        <v>43017</v>
      </c>
      <c r="U6449" s="8">
        <v>0.79166666666666663</v>
      </c>
      <c r="V6449" s="8">
        <v>0.20833333333333334</v>
      </c>
      <c r="W6449" s="8" t="s">
        <v>792</v>
      </c>
      <c r="X6449" s="8" t="s">
        <v>4592</v>
      </c>
      <c r="Y6449" s="8" t="s">
        <v>4576</v>
      </c>
      <c r="Z6449" s="17" t="s">
        <v>3692</v>
      </c>
      <c r="AA6449" s="8" t="s">
        <v>4593</v>
      </c>
      <c r="AB6449" s="8" t="s">
        <v>4594</v>
      </c>
    </row>
    <row r="6450" spans="1:28" hidden="1" x14ac:dyDescent="0.2">
      <c r="A6450" s="8" t="s">
        <v>4601</v>
      </c>
      <c r="B6450" s="8" t="s">
        <v>4602</v>
      </c>
      <c r="C6450" s="8" t="s">
        <v>45763</v>
      </c>
      <c r="D6450" s="8" t="s">
        <v>45764</v>
      </c>
      <c r="E6450" s="8" t="s">
        <v>345</v>
      </c>
      <c r="F6450" s="8" t="s">
        <v>65</v>
      </c>
      <c r="G6450" s="8" t="s">
        <v>345</v>
      </c>
      <c r="H6450" s="8" t="s">
        <v>65</v>
      </c>
      <c r="I6450" s="8" t="s">
        <v>4547</v>
      </c>
      <c r="J6450" s="8" t="s">
        <v>708</v>
      </c>
      <c r="K6450" s="8" t="s">
        <v>1262</v>
      </c>
      <c r="L6450" s="8" t="s">
        <v>4597</v>
      </c>
      <c r="M6450" s="8" t="s">
        <v>728</v>
      </c>
      <c r="N6450" s="8" t="s">
        <v>10716</v>
      </c>
      <c r="O6450" s="8" t="s">
        <v>10717</v>
      </c>
      <c r="P6450" s="8" t="s">
        <v>776</v>
      </c>
      <c r="Q6450" s="8" t="s">
        <v>4550</v>
      </c>
      <c r="R6450" s="8" t="s">
        <v>4551</v>
      </c>
      <c r="S6450" s="17" t="s">
        <v>4552</v>
      </c>
      <c r="T6450" s="18">
        <v>43018</v>
      </c>
      <c r="U6450" s="8">
        <v>0</v>
      </c>
      <c r="V6450" s="8">
        <v>0.20833333333333334</v>
      </c>
      <c r="W6450" s="8" t="s">
        <v>773</v>
      </c>
      <c r="X6450" s="8" t="s">
        <v>4553</v>
      </c>
      <c r="Y6450" s="8" t="s">
        <v>4554</v>
      </c>
      <c r="Z6450" s="17" t="s">
        <v>4603</v>
      </c>
      <c r="AA6450" s="8" t="s">
        <v>4604</v>
      </c>
      <c r="AB6450" s="8" t="s">
        <v>4605</v>
      </c>
    </row>
    <row r="6451" spans="1:28" hidden="1" x14ac:dyDescent="0.2">
      <c r="A6451" s="8" t="s">
        <v>4595</v>
      </c>
      <c r="B6451" s="8" t="s">
        <v>4596</v>
      </c>
      <c r="C6451" s="8" t="s">
        <v>45763</v>
      </c>
      <c r="D6451" s="8" t="s">
        <v>45764</v>
      </c>
      <c r="E6451" s="8" t="s">
        <v>345</v>
      </c>
      <c r="F6451" s="8" t="s">
        <v>65</v>
      </c>
      <c r="G6451" s="8" t="s">
        <v>345</v>
      </c>
      <c r="H6451" s="8" t="s">
        <v>65</v>
      </c>
      <c r="I6451" s="8" t="s">
        <v>4547</v>
      </c>
      <c r="J6451" s="8" t="s">
        <v>708</v>
      </c>
      <c r="K6451" s="8" t="s">
        <v>1262</v>
      </c>
      <c r="L6451" s="8" t="s">
        <v>1010</v>
      </c>
      <c r="M6451" s="8" t="s">
        <v>4597</v>
      </c>
      <c r="N6451" s="8" t="s">
        <v>10716</v>
      </c>
      <c r="O6451" s="8" t="s">
        <v>10717</v>
      </c>
      <c r="P6451" s="8" t="s">
        <v>776</v>
      </c>
      <c r="Q6451" s="8" t="s">
        <v>4550</v>
      </c>
      <c r="R6451" s="8" t="s">
        <v>4551</v>
      </c>
      <c r="S6451" s="17" t="s">
        <v>4552</v>
      </c>
      <c r="T6451" s="18">
        <v>43018</v>
      </c>
      <c r="U6451" s="8">
        <v>0.79166666666666663</v>
      </c>
      <c r="V6451" s="8">
        <v>0</v>
      </c>
      <c r="W6451" s="8" t="s">
        <v>773</v>
      </c>
      <c r="X6451" s="8" t="s">
        <v>4592</v>
      </c>
      <c r="Y6451" s="8" t="s">
        <v>4576</v>
      </c>
      <c r="Z6451" s="17" t="s">
        <v>4598</v>
      </c>
      <c r="AA6451" s="8" t="s">
        <v>4599</v>
      </c>
      <c r="AB6451" s="8" t="s">
        <v>4600</v>
      </c>
    </row>
    <row r="6452" spans="1:28" hidden="1" x14ac:dyDescent="0.2">
      <c r="A6452" s="8" t="s">
        <v>4615</v>
      </c>
      <c r="B6452" s="8" t="s">
        <v>4616</v>
      </c>
      <c r="C6452" s="8" t="s">
        <v>45763</v>
      </c>
      <c r="D6452" s="8" t="s">
        <v>45764</v>
      </c>
      <c r="E6452" s="8" t="s">
        <v>362</v>
      </c>
      <c r="F6452" s="8" t="s">
        <v>112</v>
      </c>
      <c r="G6452" s="8" t="s">
        <v>362</v>
      </c>
      <c r="H6452" s="8" t="s">
        <v>112</v>
      </c>
      <c r="I6452" s="8" t="s">
        <v>4547</v>
      </c>
      <c r="J6452" s="8" t="s">
        <v>708</v>
      </c>
      <c r="K6452" s="8" t="s">
        <v>1262</v>
      </c>
      <c r="L6452" s="8" t="s">
        <v>4617</v>
      </c>
      <c r="M6452" s="8" t="s">
        <v>737</v>
      </c>
      <c r="N6452" s="8" t="s">
        <v>10716</v>
      </c>
      <c r="O6452" s="8" t="s">
        <v>10717</v>
      </c>
      <c r="P6452" s="8" t="s">
        <v>776</v>
      </c>
      <c r="Q6452" s="8" t="s">
        <v>4550</v>
      </c>
      <c r="R6452" s="8" t="s">
        <v>4551</v>
      </c>
      <c r="S6452" s="17" t="s">
        <v>4552</v>
      </c>
      <c r="T6452" s="18">
        <v>43019</v>
      </c>
      <c r="U6452" s="8">
        <v>0.79166666666666663</v>
      </c>
      <c r="V6452" s="8">
        <v>0.20833333333333334</v>
      </c>
      <c r="W6452" s="8" t="s">
        <v>792</v>
      </c>
      <c r="X6452" s="8" t="s">
        <v>4553</v>
      </c>
      <c r="Y6452" s="8" t="s">
        <v>4554</v>
      </c>
      <c r="Z6452" s="17" t="s">
        <v>4603</v>
      </c>
      <c r="AA6452" s="8" t="s">
        <v>4618</v>
      </c>
      <c r="AB6452" s="8" t="s">
        <v>4619</v>
      </c>
    </row>
    <row r="6453" spans="1:28" hidden="1" x14ac:dyDescent="0.2">
      <c r="A6453" s="8" t="s">
        <v>4620</v>
      </c>
      <c r="B6453" s="8" t="s">
        <v>4621</v>
      </c>
      <c r="C6453" s="8" t="s">
        <v>45763</v>
      </c>
      <c r="D6453" s="8" t="s">
        <v>45764</v>
      </c>
      <c r="E6453" s="8" t="s">
        <v>372</v>
      </c>
      <c r="F6453" s="8" t="s">
        <v>112</v>
      </c>
      <c r="G6453" s="8" t="s">
        <v>372</v>
      </c>
      <c r="H6453" s="8" t="s">
        <v>112</v>
      </c>
      <c r="I6453" s="8" t="s">
        <v>4547</v>
      </c>
      <c r="J6453" s="8" t="s">
        <v>708</v>
      </c>
      <c r="K6453" s="8" t="s">
        <v>1262</v>
      </c>
      <c r="L6453" s="8" t="s">
        <v>4622</v>
      </c>
      <c r="M6453" s="8" t="s">
        <v>751</v>
      </c>
      <c r="N6453" s="8" t="s">
        <v>10716</v>
      </c>
      <c r="O6453" s="8" t="s">
        <v>10717</v>
      </c>
      <c r="P6453" s="8" t="s">
        <v>776</v>
      </c>
      <c r="Q6453" s="8" t="s">
        <v>4550</v>
      </c>
      <c r="R6453" s="8" t="s">
        <v>4551</v>
      </c>
      <c r="S6453" s="17" t="s">
        <v>4552</v>
      </c>
      <c r="T6453" s="18">
        <v>43020</v>
      </c>
      <c r="U6453" s="8">
        <v>0.79166666666666663</v>
      </c>
      <c r="V6453" s="8">
        <v>0.20833333333333334</v>
      </c>
      <c r="W6453" s="8" t="s">
        <v>792</v>
      </c>
      <c r="X6453" s="8" t="s">
        <v>4553</v>
      </c>
      <c r="Y6453" s="8" t="s">
        <v>4554</v>
      </c>
      <c r="Z6453" s="17" t="s">
        <v>4623</v>
      </c>
      <c r="AA6453" s="8" t="s">
        <v>4624</v>
      </c>
      <c r="AB6453" s="8" t="s">
        <v>4625</v>
      </c>
    </row>
    <row r="6454" spans="1:28" hidden="1" x14ac:dyDescent="0.2">
      <c r="A6454" s="8" t="s">
        <v>4626</v>
      </c>
      <c r="B6454" s="8" t="s">
        <v>4627</v>
      </c>
      <c r="C6454" s="8" t="s">
        <v>45763</v>
      </c>
      <c r="D6454" s="8" t="s">
        <v>45764</v>
      </c>
      <c r="E6454" s="8" t="s">
        <v>382</v>
      </c>
      <c r="F6454" s="8" t="s">
        <v>112</v>
      </c>
      <c r="G6454" s="8" t="s">
        <v>382</v>
      </c>
      <c r="H6454" s="8" t="s">
        <v>112</v>
      </c>
      <c r="I6454" s="8" t="s">
        <v>4547</v>
      </c>
      <c r="J6454" s="8" t="s">
        <v>708</v>
      </c>
      <c r="K6454" s="8" t="s">
        <v>1262</v>
      </c>
      <c r="L6454" s="8" t="s">
        <v>4628</v>
      </c>
      <c r="M6454" s="8" t="s">
        <v>3020</v>
      </c>
      <c r="N6454" s="8" t="s">
        <v>10716</v>
      </c>
      <c r="O6454" s="8" t="s">
        <v>10717</v>
      </c>
      <c r="P6454" s="8" t="s">
        <v>776</v>
      </c>
      <c r="Q6454" s="8" t="s">
        <v>4550</v>
      </c>
      <c r="R6454" s="8" t="s">
        <v>4551</v>
      </c>
      <c r="S6454" s="17" t="s">
        <v>4552</v>
      </c>
      <c r="T6454" s="18">
        <v>43021</v>
      </c>
      <c r="U6454" s="8">
        <v>0.79166666666666663</v>
      </c>
      <c r="V6454" s="8">
        <v>0.20833333333333334</v>
      </c>
      <c r="W6454" s="8" t="s">
        <v>792</v>
      </c>
      <c r="X6454" s="8" t="s">
        <v>4629</v>
      </c>
      <c r="Y6454" s="8" t="s">
        <v>4584</v>
      </c>
      <c r="Z6454" s="17" t="s">
        <v>4630</v>
      </c>
      <c r="AA6454" s="8" t="s">
        <v>4631</v>
      </c>
      <c r="AB6454" s="8" t="s">
        <v>4632</v>
      </c>
    </row>
    <row r="6455" spans="1:28" hidden="1" x14ac:dyDescent="0.2">
      <c r="A6455" s="8" t="s">
        <v>4642</v>
      </c>
      <c r="B6455" s="8" t="s">
        <v>4643</v>
      </c>
      <c r="C6455" s="8" t="s">
        <v>45763</v>
      </c>
      <c r="D6455" s="8" t="s">
        <v>45764</v>
      </c>
      <c r="E6455" s="8" t="s">
        <v>390</v>
      </c>
      <c r="F6455" s="8" t="s">
        <v>112</v>
      </c>
      <c r="G6455" s="8" t="s">
        <v>390</v>
      </c>
      <c r="H6455" s="8" t="s">
        <v>112</v>
      </c>
      <c r="I6455" s="8" t="s">
        <v>4547</v>
      </c>
      <c r="J6455" s="8" t="s">
        <v>708</v>
      </c>
      <c r="K6455" s="8" t="s">
        <v>1262</v>
      </c>
      <c r="L6455" s="8" t="s">
        <v>4636</v>
      </c>
      <c r="M6455" s="8" t="s">
        <v>4644</v>
      </c>
      <c r="N6455" s="8" t="s">
        <v>10716</v>
      </c>
      <c r="O6455" s="8" t="s">
        <v>10717</v>
      </c>
      <c r="P6455" s="8" t="s">
        <v>776</v>
      </c>
      <c r="Q6455" s="8" t="s">
        <v>4550</v>
      </c>
      <c r="R6455" s="8" t="s">
        <v>4551</v>
      </c>
      <c r="S6455" s="17" t="s">
        <v>4552</v>
      </c>
      <c r="T6455" s="18">
        <v>43022</v>
      </c>
      <c r="U6455" s="8">
        <v>0</v>
      </c>
      <c r="V6455" s="8">
        <v>0.20833333333333334</v>
      </c>
      <c r="W6455" s="8" t="s">
        <v>773</v>
      </c>
      <c r="X6455" s="8" t="s">
        <v>4645</v>
      </c>
      <c r="Y6455" s="8" t="s">
        <v>4646</v>
      </c>
      <c r="Z6455" s="17" t="s">
        <v>4647</v>
      </c>
      <c r="AA6455" s="8" t="s">
        <v>4648</v>
      </c>
      <c r="AB6455" s="8" t="s">
        <v>4649</v>
      </c>
    </row>
    <row r="6456" spans="1:28" hidden="1" x14ac:dyDescent="0.2">
      <c r="A6456" s="8" t="s">
        <v>4633</v>
      </c>
      <c r="B6456" s="8" t="s">
        <v>4634</v>
      </c>
      <c r="C6456" s="8" t="s">
        <v>45763</v>
      </c>
      <c r="D6456" s="8" t="s">
        <v>45764</v>
      </c>
      <c r="E6456" s="8" t="s">
        <v>390</v>
      </c>
      <c r="F6456" s="8" t="s">
        <v>112</v>
      </c>
      <c r="G6456" s="8" t="s">
        <v>390</v>
      </c>
      <c r="H6456" s="8" t="s">
        <v>112</v>
      </c>
      <c r="I6456" s="8" t="s">
        <v>4547</v>
      </c>
      <c r="J6456" s="8" t="s">
        <v>708</v>
      </c>
      <c r="K6456" s="8" t="s">
        <v>1262</v>
      </c>
      <c r="L6456" s="8" t="s">
        <v>4635</v>
      </c>
      <c r="M6456" s="8" t="s">
        <v>4636</v>
      </c>
      <c r="N6456" s="8" t="s">
        <v>10716</v>
      </c>
      <c r="O6456" s="8" t="s">
        <v>10717</v>
      </c>
      <c r="P6456" s="8" t="s">
        <v>776</v>
      </c>
      <c r="Q6456" s="8" t="s">
        <v>4550</v>
      </c>
      <c r="R6456" s="8" t="s">
        <v>4551</v>
      </c>
      <c r="S6456" s="17" t="s">
        <v>4552</v>
      </c>
      <c r="T6456" s="18">
        <v>43022</v>
      </c>
      <c r="U6456" s="8">
        <v>0.79166666666666663</v>
      </c>
      <c r="V6456" s="8">
        <v>0</v>
      </c>
      <c r="W6456" s="8" t="s">
        <v>773</v>
      </c>
      <c r="X6456" s="8" t="s">
        <v>4637</v>
      </c>
      <c r="Y6456" s="8" t="s">
        <v>4638</v>
      </c>
      <c r="Z6456" s="17" t="s">
        <v>4639</v>
      </c>
      <c r="AA6456" s="8" t="s">
        <v>4640</v>
      </c>
      <c r="AB6456" s="8" t="s">
        <v>4641</v>
      </c>
    </row>
    <row r="6457" spans="1:28" hidden="1" x14ac:dyDescent="0.2">
      <c r="A6457" s="8" t="s">
        <v>4650</v>
      </c>
      <c r="B6457" s="8" t="s">
        <v>4651</v>
      </c>
      <c r="C6457" s="8" t="s">
        <v>45763</v>
      </c>
      <c r="D6457" s="8" t="s">
        <v>45764</v>
      </c>
      <c r="E6457" s="8" t="s">
        <v>400</v>
      </c>
      <c r="F6457" s="8" t="s">
        <v>112</v>
      </c>
      <c r="G6457" s="8" t="s">
        <v>400</v>
      </c>
      <c r="H6457" s="8" t="s">
        <v>112</v>
      </c>
      <c r="I6457" s="8" t="s">
        <v>4547</v>
      </c>
      <c r="J6457" s="8" t="s">
        <v>708</v>
      </c>
      <c r="K6457" s="8" t="s">
        <v>1262</v>
      </c>
      <c r="L6457" s="8" t="s">
        <v>3053</v>
      </c>
      <c r="M6457" s="8" t="s">
        <v>758</v>
      </c>
      <c r="N6457" s="8" t="s">
        <v>10716</v>
      </c>
      <c r="O6457" s="8" t="s">
        <v>10717</v>
      </c>
      <c r="P6457" s="8" t="s">
        <v>776</v>
      </c>
      <c r="Q6457" s="8" t="s">
        <v>4550</v>
      </c>
      <c r="R6457" s="8" t="s">
        <v>4551</v>
      </c>
      <c r="S6457" s="17" t="s">
        <v>4552</v>
      </c>
      <c r="T6457" s="18">
        <v>43023</v>
      </c>
      <c r="U6457" s="8">
        <v>0.79166666666666663</v>
      </c>
      <c r="V6457" s="8">
        <v>0.20833333333333334</v>
      </c>
      <c r="W6457" s="8" t="s">
        <v>792</v>
      </c>
      <c r="X6457" s="8" t="s">
        <v>4652</v>
      </c>
      <c r="Y6457" s="8" t="s">
        <v>4653</v>
      </c>
      <c r="Z6457" s="17" t="s">
        <v>4654</v>
      </c>
      <c r="AA6457" s="8" t="s">
        <v>4655</v>
      </c>
      <c r="AB6457" s="8" t="s">
        <v>4656</v>
      </c>
    </row>
    <row r="6458" spans="1:28" hidden="1" x14ac:dyDescent="0.2">
      <c r="A6458" s="8" t="s">
        <v>4666</v>
      </c>
      <c r="B6458" s="8" t="s">
        <v>4667</v>
      </c>
      <c r="C6458" s="8" t="s">
        <v>45763</v>
      </c>
      <c r="D6458" s="8" t="s">
        <v>45764</v>
      </c>
      <c r="E6458" s="8" t="s">
        <v>113</v>
      </c>
      <c r="F6458" s="8" t="s">
        <v>112</v>
      </c>
      <c r="G6458" s="8" t="s">
        <v>113</v>
      </c>
      <c r="H6458" s="8" t="s">
        <v>112</v>
      </c>
      <c r="I6458" s="8" t="s">
        <v>4547</v>
      </c>
      <c r="J6458" s="8" t="s">
        <v>708</v>
      </c>
      <c r="K6458" s="8" t="s">
        <v>1262</v>
      </c>
      <c r="L6458" s="8" t="s">
        <v>4660</v>
      </c>
      <c r="M6458" s="8" t="s">
        <v>767</v>
      </c>
      <c r="N6458" s="8" t="s">
        <v>10716</v>
      </c>
      <c r="O6458" s="8" t="s">
        <v>10717</v>
      </c>
      <c r="P6458" s="8" t="s">
        <v>776</v>
      </c>
      <c r="Q6458" s="8" t="s">
        <v>4550</v>
      </c>
      <c r="R6458" s="8" t="s">
        <v>4551</v>
      </c>
      <c r="S6458" s="17" t="s">
        <v>4552</v>
      </c>
      <c r="T6458" s="18">
        <v>43024</v>
      </c>
      <c r="U6458" s="8">
        <v>0</v>
      </c>
      <c r="V6458" s="8">
        <v>0.20833333333333334</v>
      </c>
      <c r="W6458" s="8" t="s">
        <v>773</v>
      </c>
      <c r="X6458" s="8" t="s">
        <v>4553</v>
      </c>
      <c r="Y6458" s="8" t="s">
        <v>4554</v>
      </c>
      <c r="Z6458" s="17" t="s">
        <v>4668</v>
      </c>
      <c r="AA6458" s="8" t="s">
        <v>4669</v>
      </c>
      <c r="AB6458" s="8" t="s">
        <v>4670</v>
      </c>
    </row>
    <row r="6459" spans="1:28" hidden="1" x14ac:dyDescent="0.2">
      <c r="A6459" s="8" t="s">
        <v>4657</v>
      </c>
      <c r="B6459" s="8" t="s">
        <v>4658</v>
      </c>
      <c r="C6459" s="8" t="s">
        <v>45763</v>
      </c>
      <c r="D6459" s="8" t="s">
        <v>45764</v>
      </c>
      <c r="E6459" s="8" t="s">
        <v>113</v>
      </c>
      <c r="F6459" s="8" t="s">
        <v>112</v>
      </c>
      <c r="G6459" s="8" t="s">
        <v>113</v>
      </c>
      <c r="H6459" s="8" t="s">
        <v>112</v>
      </c>
      <c r="I6459" s="8" t="s">
        <v>4547</v>
      </c>
      <c r="J6459" s="8" t="s">
        <v>708</v>
      </c>
      <c r="K6459" s="8" t="s">
        <v>1262</v>
      </c>
      <c r="L6459" s="8" t="s">
        <v>4659</v>
      </c>
      <c r="M6459" s="8" t="s">
        <v>4660</v>
      </c>
      <c r="N6459" s="8" t="s">
        <v>10716</v>
      </c>
      <c r="O6459" s="8" t="s">
        <v>10717</v>
      </c>
      <c r="P6459" s="8" t="s">
        <v>776</v>
      </c>
      <c r="Q6459" s="8" t="s">
        <v>4550</v>
      </c>
      <c r="R6459" s="8" t="s">
        <v>4551</v>
      </c>
      <c r="S6459" s="17" t="s">
        <v>4552</v>
      </c>
      <c r="T6459" s="18">
        <v>43024</v>
      </c>
      <c r="U6459" s="8">
        <v>0.79166666666666663</v>
      </c>
      <c r="V6459" s="8">
        <v>0</v>
      </c>
      <c r="W6459" s="8" t="s">
        <v>773</v>
      </c>
      <c r="X6459" s="8" t="s">
        <v>4661</v>
      </c>
      <c r="Y6459" s="8" t="s">
        <v>4662</v>
      </c>
      <c r="Z6459" s="17" t="s">
        <v>4663</v>
      </c>
      <c r="AA6459" s="8" t="s">
        <v>4664</v>
      </c>
      <c r="AB6459" s="8" t="s">
        <v>4665</v>
      </c>
    </row>
    <row r="6460" spans="1:28" hidden="1" x14ac:dyDescent="0.2">
      <c r="A6460" s="8" t="s">
        <v>4671</v>
      </c>
      <c r="B6460" s="8" t="s">
        <v>4672</v>
      </c>
      <c r="C6460" s="8" t="s">
        <v>45763</v>
      </c>
      <c r="D6460" s="8" t="s">
        <v>45764</v>
      </c>
      <c r="E6460" s="8" t="s">
        <v>123</v>
      </c>
      <c r="F6460" s="8" t="s">
        <v>112</v>
      </c>
      <c r="G6460" s="8" t="s">
        <v>123</v>
      </c>
      <c r="H6460" s="8" t="s">
        <v>112</v>
      </c>
      <c r="I6460" s="8" t="s">
        <v>4547</v>
      </c>
      <c r="J6460" s="8" t="s">
        <v>708</v>
      </c>
      <c r="K6460" s="8" t="s">
        <v>1262</v>
      </c>
      <c r="L6460" s="8" t="s">
        <v>4673</v>
      </c>
      <c r="M6460" s="8" t="s">
        <v>774</v>
      </c>
      <c r="N6460" s="8" t="s">
        <v>10716</v>
      </c>
      <c r="O6460" s="8" t="s">
        <v>10717</v>
      </c>
      <c r="P6460" s="8" t="s">
        <v>776</v>
      </c>
      <c r="Q6460" s="8" t="s">
        <v>4550</v>
      </c>
      <c r="R6460" s="8" t="s">
        <v>4551</v>
      </c>
      <c r="S6460" s="17" t="s">
        <v>4552</v>
      </c>
      <c r="T6460" s="18">
        <v>43025</v>
      </c>
      <c r="U6460" s="8">
        <v>0.79166666666666663</v>
      </c>
      <c r="V6460" s="8">
        <v>0.20833333333333334</v>
      </c>
      <c r="W6460" s="8" t="s">
        <v>792</v>
      </c>
      <c r="X6460" s="8" t="s">
        <v>4553</v>
      </c>
      <c r="Y6460" s="8" t="s">
        <v>4554</v>
      </c>
      <c r="Z6460" s="17" t="s">
        <v>4674</v>
      </c>
      <c r="AA6460" s="8" t="s">
        <v>4675</v>
      </c>
      <c r="AB6460" s="8" t="s">
        <v>4676</v>
      </c>
    </row>
    <row r="6461" spans="1:28" hidden="1" x14ac:dyDescent="0.2">
      <c r="A6461" s="8" t="s">
        <v>4685</v>
      </c>
      <c r="B6461" s="8" t="s">
        <v>4686</v>
      </c>
      <c r="C6461" s="8" t="s">
        <v>45763</v>
      </c>
      <c r="D6461" s="8" t="s">
        <v>45764</v>
      </c>
      <c r="E6461" s="8" t="s">
        <v>205</v>
      </c>
      <c r="F6461" s="8" t="s">
        <v>204</v>
      </c>
      <c r="G6461" s="8" t="s">
        <v>205</v>
      </c>
      <c r="H6461" s="8" t="s">
        <v>204</v>
      </c>
      <c r="I6461" s="8" t="s">
        <v>4547</v>
      </c>
      <c r="J6461" s="8" t="s">
        <v>708</v>
      </c>
      <c r="K6461" s="8" t="s">
        <v>1262</v>
      </c>
      <c r="L6461" s="8" t="s">
        <v>3669</v>
      </c>
      <c r="M6461" s="8" t="s">
        <v>3683</v>
      </c>
      <c r="N6461" s="8" t="s">
        <v>10716</v>
      </c>
      <c r="O6461" s="8" t="s">
        <v>10717</v>
      </c>
      <c r="P6461" s="8" t="s">
        <v>776</v>
      </c>
      <c r="Q6461" s="8" t="s">
        <v>4550</v>
      </c>
      <c r="R6461" s="8" t="s">
        <v>4551</v>
      </c>
      <c r="S6461" s="17" t="s">
        <v>4552</v>
      </c>
      <c r="T6461" s="18">
        <v>43033</v>
      </c>
      <c r="U6461" s="8">
        <v>0</v>
      </c>
      <c r="V6461" s="8">
        <v>0.20833333333333334</v>
      </c>
      <c r="W6461" s="8" t="s">
        <v>773</v>
      </c>
      <c r="X6461" s="8" t="s">
        <v>4687</v>
      </c>
      <c r="Y6461" s="8" t="s">
        <v>4688</v>
      </c>
      <c r="Z6461" s="17" t="s">
        <v>4689</v>
      </c>
      <c r="AA6461" s="8" t="s">
        <v>4690</v>
      </c>
      <c r="AB6461" s="8" t="s">
        <v>4691</v>
      </c>
    </row>
    <row r="6462" spans="1:28" hidden="1" x14ac:dyDescent="0.2">
      <c r="A6462" s="8" t="s">
        <v>4677</v>
      </c>
      <c r="B6462" s="8" t="s">
        <v>4678</v>
      </c>
      <c r="C6462" s="8" t="s">
        <v>45763</v>
      </c>
      <c r="D6462" s="8" t="s">
        <v>45764</v>
      </c>
      <c r="E6462" s="8" t="s">
        <v>205</v>
      </c>
      <c r="F6462" s="8" t="s">
        <v>204</v>
      </c>
      <c r="G6462" s="8" t="s">
        <v>205</v>
      </c>
      <c r="H6462" s="8" t="s">
        <v>204</v>
      </c>
      <c r="I6462" s="8" t="s">
        <v>4547</v>
      </c>
      <c r="J6462" s="8" t="s">
        <v>708</v>
      </c>
      <c r="K6462" s="8" t="s">
        <v>1262</v>
      </c>
      <c r="L6462" s="8" t="s">
        <v>4679</v>
      </c>
      <c r="M6462" s="8" t="s">
        <v>3669</v>
      </c>
      <c r="N6462" s="8" t="s">
        <v>10716</v>
      </c>
      <c r="O6462" s="8" t="s">
        <v>10717</v>
      </c>
      <c r="P6462" s="8" t="s">
        <v>776</v>
      </c>
      <c r="Q6462" s="8" t="s">
        <v>4550</v>
      </c>
      <c r="R6462" s="8" t="s">
        <v>4551</v>
      </c>
      <c r="S6462" s="17" t="s">
        <v>4552</v>
      </c>
      <c r="T6462" s="18">
        <v>43033</v>
      </c>
      <c r="U6462" s="8">
        <v>0.79166666666666663</v>
      </c>
      <c r="V6462" s="8">
        <v>0</v>
      </c>
      <c r="W6462" s="8" t="s">
        <v>773</v>
      </c>
      <c r="X6462" s="8" t="s">
        <v>4680</v>
      </c>
      <c r="Y6462" s="8" t="s">
        <v>4681</v>
      </c>
      <c r="Z6462" s="17" t="s">
        <v>4682</v>
      </c>
      <c r="AA6462" s="8" t="s">
        <v>4683</v>
      </c>
      <c r="AB6462" s="8" t="s">
        <v>4684</v>
      </c>
    </row>
    <row r="6463" spans="1:28" hidden="1" x14ac:dyDescent="0.2">
      <c r="A6463" s="8" t="s">
        <v>4692</v>
      </c>
      <c r="B6463" s="8" t="s">
        <v>4693</v>
      </c>
      <c r="C6463" s="8" t="s">
        <v>45763</v>
      </c>
      <c r="D6463" s="8" t="s">
        <v>45764</v>
      </c>
      <c r="E6463" s="8" t="s">
        <v>215</v>
      </c>
      <c r="F6463" s="8" t="s">
        <v>204</v>
      </c>
      <c r="G6463" s="8" t="s">
        <v>215</v>
      </c>
      <c r="H6463" s="8" t="s">
        <v>204</v>
      </c>
      <c r="I6463" s="8" t="s">
        <v>4547</v>
      </c>
      <c r="J6463" s="8" t="s">
        <v>708</v>
      </c>
      <c r="K6463" s="8" t="s">
        <v>1262</v>
      </c>
      <c r="L6463" s="8" t="s">
        <v>4694</v>
      </c>
      <c r="M6463" s="8" t="s">
        <v>3690</v>
      </c>
      <c r="N6463" s="8" t="s">
        <v>10716</v>
      </c>
      <c r="O6463" s="8" t="s">
        <v>10717</v>
      </c>
      <c r="P6463" s="8" t="s">
        <v>776</v>
      </c>
      <c r="Q6463" s="8" t="s">
        <v>4550</v>
      </c>
      <c r="R6463" s="8" t="s">
        <v>4551</v>
      </c>
      <c r="S6463" s="17" t="s">
        <v>4552</v>
      </c>
      <c r="T6463" s="18">
        <v>43034</v>
      </c>
      <c r="U6463" s="8">
        <v>0.79166666666666663</v>
      </c>
      <c r="V6463" s="8">
        <v>0.20833333333333334</v>
      </c>
      <c r="W6463" s="8" t="s">
        <v>792</v>
      </c>
      <c r="X6463" s="8" t="s">
        <v>4695</v>
      </c>
      <c r="Y6463" s="8" t="s">
        <v>4688</v>
      </c>
      <c r="Z6463" s="17" t="s">
        <v>4668</v>
      </c>
      <c r="AA6463" s="8" t="s">
        <v>4696</v>
      </c>
      <c r="AB6463" s="8" t="s">
        <v>4697</v>
      </c>
    </row>
    <row r="6464" spans="1:28" hidden="1" x14ac:dyDescent="0.2">
      <c r="A6464" s="8" t="s">
        <v>4706</v>
      </c>
      <c r="B6464" s="8" t="s">
        <v>4707</v>
      </c>
      <c r="C6464" s="8" t="s">
        <v>45763</v>
      </c>
      <c r="D6464" s="8" t="s">
        <v>45764</v>
      </c>
      <c r="E6464" s="8" t="s">
        <v>225</v>
      </c>
      <c r="F6464" s="8" t="s">
        <v>204</v>
      </c>
      <c r="G6464" s="8" t="s">
        <v>225</v>
      </c>
      <c r="H6464" s="8" t="s">
        <v>204</v>
      </c>
      <c r="I6464" s="8" t="s">
        <v>4547</v>
      </c>
      <c r="J6464" s="8" t="s">
        <v>708</v>
      </c>
      <c r="K6464" s="8" t="s">
        <v>1262</v>
      </c>
      <c r="L6464" s="8" t="s">
        <v>4183</v>
      </c>
      <c r="M6464" s="8" t="s">
        <v>4708</v>
      </c>
      <c r="N6464" s="8" t="s">
        <v>10716</v>
      </c>
      <c r="O6464" s="8" t="s">
        <v>10717</v>
      </c>
      <c r="P6464" s="8" t="s">
        <v>776</v>
      </c>
      <c r="Q6464" s="8" t="s">
        <v>4550</v>
      </c>
      <c r="R6464" s="8" t="s">
        <v>4551</v>
      </c>
      <c r="S6464" s="17" t="s">
        <v>4552</v>
      </c>
      <c r="T6464" s="18">
        <v>43035</v>
      </c>
      <c r="U6464" s="8">
        <v>0</v>
      </c>
      <c r="V6464" s="8">
        <v>8.3333333333333329E-2</v>
      </c>
      <c r="W6464" s="8" t="s">
        <v>1100</v>
      </c>
      <c r="X6464" s="8" t="s">
        <v>4709</v>
      </c>
      <c r="Y6464" s="8" t="s">
        <v>4702</v>
      </c>
      <c r="Z6464" s="17" t="s">
        <v>4710</v>
      </c>
      <c r="AA6464" s="8" t="s">
        <v>4711</v>
      </c>
      <c r="AB6464" s="8" t="s">
        <v>4712</v>
      </c>
    </row>
    <row r="6465" spans="1:28" hidden="1" x14ac:dyDescent="0.2">
      <c r="A6465" s="8" t="s">
        <v>4713</v>
      </c>
      <c r="B6465" s="8" t="s">
        <v>4714</v>
      </c>
      <c r="C6465" s="8" t="s">
        <v>45763</v>
      </c>
      <c r="D6465" s="8" t="s">
        <v>45764</v>
      </c>
      <c r="E6465" s="8" t="s">
        <v>225</v>
      </c>
      <c r="F6465" s="8" t="s">
        <v>204</v>
      </c>
      <c r="G6465" s="8" t="s">
        <v>225</v>
      </c>
      <c r="H6465" s="8" t="s">
        <v>204</v>
      </c>
      <c r="I6465" s="8" t="s">
        <v>4547</v>
      </c>
      <c r="J6465" s="8" t="s">
        <v>708</v>
      </c>
      <c r="K6465" s="8" t="s">
        <v>1262</v>
      </c>
      <c r="L6465" s="8" t="s">
        <v>4708</v>
      </c>
      <c r="M6465" s="8" t="s">
        <v>3697</v>
      </c>
      <c r="N6465" s="8" t="s">
        <v>10716</v>
      </c>
      <c r="O6465" s="8" t="s">
        <v>10717</v>
      </c>
      <c r="P6465" s="8" t="s">
        <v>776</v>
      </c>
      <c r="Q6465" s="8" t="s">
        <v>4550</v>
      </c>
      <c r="R6465" s="8" t="s">
        <v>4551</v>
      </c>
      <c r="S6465" s="17" t="s">
        <v>4552</v>
      </c>
      <c r="T6465" s="18">
        <v>43035</v>
      </c>
      <c r="U6465" s="8">
        <v>8.3333333333333329E-2</v>
      </c>
      <c r="V6465" s="8">
        <v>0.20833333333333334</v>
      </c>
      <c r="W6465" s="8" t="s">
        <v>1283</v>
      </c>
      <c r="X6465" s="8" t="s">
        <v>4715</v>
      </c>
      <c r="Y6465" s="8" t="s">
        <v>4702</v>
      </c>
      <c r="Z6465" s="17" t="s">
        <v>4716</v>
      </c>
      <c r="AA6465" s="8" t="s">
        <v>4717</v>
      </c>
      <c r="AB6465" s="8" t="s">
        <v>4718</v>
      </c>
    </row>
    <row r="6466" spans="1:28" hidden="1" x14ac:dyDescent="0.2">
      <c r="A6466" s="8" t="s">
        <v>4698</v>
      </c>
      <c r="B6466" s="8" t="s">
        <v>4699</v>
      </c>
      <c r="C6466" s="8" t="s">
        <v>45763</v>
      </c>
      <c r="D6466" s="8" t="s">
        <v>45764</v>
      </c>
      <c r="E6466" s="8" t="s">
        <v>225</v>
      </c>
      <c r="F6466" s="8" t="s">
        <v>204</v>
      </c>
      <c r="G6466" s="8" t="s">
        <v>225</v>
      </c>
      <c r="H6466" s="8" t="s">
        <v>204</v>
      </c>
      <c r="I6466" s="8" t="s">
        <v>4547</v>
      </c>
      <c r="J6466" s="8" t="s">
        <v>708</v>
      </c>
      <c r="K6466" s="8" t="s">
        <v>1262</v>
      </c>
      <c r="L6466" s="8" t="s">
        <v>4700</v>
      </c>
      <c r="M6466" s="8" t="s">
        <v>4183</v>
      </c>
      <c r="N6466" s="8" t="s">
        <v>10716</v>
      </c>
      <c r="O6466" s="8" t="s">
        <v>10717</v>
      </c>
      <c r="P6466" s="8" t="s">
        <v>776</v>
      </c>
      <c r="Q6466" s="8" t="s">
        <v>4550</v>
      </c>
      <c r="R6466" s="8" t="s">
        <v>4551</v>
      </c>
      <c r="S6466" s="17" t="s">
        <v>4552</v>
      </c>
      <c r="T6466" s="18">
        <v>43035</v>
      </c>
      <c r="U6466" s="8">
        <v>0.79166666666666663</v>
      </c>
      <c r="V6466" s="8">
        <v>0</v>
      </c>
      <c r="W6466" s="8" t="s">
        <v>773</v>
      </c>
      <c r="X6466" s="8" t="s">
        <v>4701</v>
      </c>
      <c r="Y6466" s="8" t="s">
        <v>4702</v>
      </c>
      <c r="Z6466" s="17" t="s">
        <v>4703</v>
      </c>
      <c r="AA6466" s="8" t="s">
        <v>4704</v>
      </c>
      <c r="AB6466" s="8" t="s">
        <v>4705</v>
      </c>
    </row>
    <row r="6467" spans="1:28" hidden="1" x14ac:dyDescent="0.2">
      <c r="A6467" s="8" t="s">
        <v>4730</v>
      </c>
      <c r="B6467" s="8" t="s">
        <v>4731</v>
      </c>
      <c r="C6467" s="8" t="s">
        <v>45763</v>
      </c>
      <c r="D6467" s="8" t="s">
        <v>45764</v>
      </c>
      <c r="E6467" s="8" t="s">
        <v>235</v>
      </c>
      <c r="F6467" s="8" t="s">
        <v>204</v>
      </c>
      <c r="G6467" s="8" t="s">
        <v>235</v>
      </c>
      <c r="H6467" s="8" t="s">
        <v>204</v>
      </c>
      <c r="I6467" s="8" t="s">
        <v>4547</v>
      </c>
      <c r="J6467" s="8" t="s">
        <v>708</v>
      </c>
      <c r="K6467" s="8" t="s">
        <v>1262</v>
      </c>
      <c r="L6467" s="8" t="s">
        <v>4725</v>
      </c>
      <c r="M6467" s="8" t="s">
        <v>3703</v>
      </c>
      <c r="N6467" s="8" t="s">
        <v>10716</v>
      </c>
      <c r="O6467" s="8" t="s">
        <v>10717</v>
      </c>
      <c r="P6467" s="8" t="s">
        <v>776</v>
      </c>
      <c r="Q6467" s="8" t="s">
        <v>4550</v>
      </c>
      <c r="R6467" s="8" t="s">
        <v>4551</v>
      </c>
      <c r="S6467" s="17" t="s">
        <v>4552</v>
      </c>
      <c r="T6467" s="18">
        <v>43036</v>
      </c>
      <c r="U6467" s="8">
        <v>0.125</v>
      </c>
      <c r="V6467" s="8">
        <v>0.20833333333333334</v>
      </c>
      <c r="W6467" s="8" t="s">
        <v>1100</v>
      </c>
      <c r="X6467" s="8" t="s">
        <v>4732</v>
      </c>
      <c r="Y6467" s="8" t="s">
        <v>4702</v>
      </c>
      <c r="Z6467" s="17" t="s">
        <v>4733</v>
      </c>
      <c r="AA6467" s="8" t="s">
        <v>4734</v>
      </c>
      <c r="AB6467" s="8" t="s">
        <v>4735</v>
      </c>
    </row>
    <row r="6468" spans="1:28" hidden="1" x14ac:dyDescent="0.2">
      <c r="A6468" s="8" t="s">
        <v>4719</v>
      </c>
      <c r="B6468" s="8" t="s">
        <v>4720</v>
      </c>
      <c r="C6468" s="8" t="s">
        <v>45763</v>
      </c>
      <c r="D6468" s="8" t="s">
        <v>45764</v>
      </c>
      <c r="E6468" s="8" t="s">
        <v>235</v>
      </c>
      <c r="F6468" s="8" t="s">
        <v>204</v>
      </c>
      <c r="G6468" s="8" t="s">
        <v>235</v>
      </c>
      <c r="H6468" s="8" t="s">
        <v>204</v>
      </c>
      <c r="I6468" s="8" t="s">
        <v>4547</v>
      </c>
      <c r="J6468" s="8" t="s">
        <v>708</v>
      </c>
      <c r="K6468" s="8" t="s">
        <v>1262</v>
      </c>
      <c r="L6468" s="8" t="s">
        <v>1190</v>
      </c>
      <c r="M6468" s="8" t="s">
        <v>1574</v>
      </c>
      <c r="N6468" s="8" t="s">
        <v>10716</v>
      </c>
      <c r="O6468" s="8" t="s">
        <v>10717</v>
      </c>
      <c r="P6468" s="8" t="s">
        <v>776</v>
      </c>
      <c r="Q6468" s="8" t="s">
        <v>4550</v>
      </c>
      <c r="R6468" s="8" t="s">
        <v>4551</v>
      </c>
      <c r="S6468" s="17" t="s">
        <v>4552</v>
      </c>
      <c r="T6468" s="18">
        <v>43036</v>
      </c>
      <c r="U6468" s="8">
        <v>0.79166666666666663</v>
      </c>
      <c r="V6468" s="8">
        <v>0.95833333333333337</v>
      </c>
      <c r="W6468" s="8" t="s">
        <v>739</v>
      </c>
      <c r="X6468" s="8" t="s">
        <v>4715</v>
      </c>
      <c r="Y6468" s="8" t="s">
        <v>4702</v>
      </c>
      <c r="Z6468" s="17" t="s">
        <v>2954</v>
      </c>
      <c r="AA6468" s="8" t="s">
        <v>4721</v>
      </c>
      <c r="AB6468" s="8" t="s">
        <v>4722</v>
      </c>
    </row>
    <row r="6469" spans="1:28" hidden="1" x14ac:dyDescent="0.2">
      <c r="A6469" s="8" t="s">
        <v>4723</v>
      </c>
      <c r="B6469" s="8" t="s">
        <v>4724</v>
      </c>
      <c r="C6469" s="8" t="s">
        <v>45763</v>
      </c>
      <c r="D6469" s="8" t="s">
        <v>45764</v>
      </c>
      <c r="E6469" s="8" t="s">
        <v>235</v>
      </c>
      <c r="F6469" s="8" t="s">
        <v>204</v>
      </c>
      <c r="G6469" s="8" t="s">
        <v>235</v>
      </c>
      <c r="H6469" s="8" t="s">
        <v>204</v>
      </c>
      <c r="I6469" s="8" t="s">
        <v>4547</v>
      </c>
      <c r="J6469" s="8" t="s">
        <v>708</v>
      </c>
      <c r="K6469" s="8" t="s">
        <v>1262</v>
      </c>
      <c r="L6469" s="8" t="s">
        <v>1574</v>
      </c>
      <c r="M6469" s="8" t="s">
        <v>4725</v>
      </c>
      <c r="N6469" s="8" t="s">
        <v>10716</v>
      </c>
      <c r="O6469" s="8" t="s">
        <v>10717</v>
      </c>
      <c r="P6469" s="8" t="s">
        <v>776</v>
      </c>
      <c r="Q6469" s="8" t="s">
        <v>4550</v>
      </c>
      <c r="R6469" s="8" t="s">
        <v>4551</v>
      </c>
      <c r="S6469" s="17" t="s">
        <v>4552</v>
      </c>
      <c r="T6469" s="18">
        <v>43036</v>
      </c>
      <c r="U6469" s="8">
        <v>0.95833333333333337</v>
      </c>
      <c r="V6469" s="8">
        <v>0.125</v>
      </c>
      <c r="W6469" s="8" t="s">
        <v>739</v>
      </c>
      <c r="X6469" s="8" t="s">
        <v>4726</v>
      </c>
      <c r="Y6469" s="8" t="s">
        <v>4702</v>
      </c>
      <c r="Z6469" s="17" t="s">
        <v>4727</v>
      </c>
      <c r="AA6469" s="8" t="s">
        <v>4728</v>
      </c>
      <c r="AB6469" s="8" t="s">
        <v>4729</v>
      </c>
    </row>
    <row r="6470" spans="1:28" hidden="1" x14ac:dyDescent="0.2">
      <c r="A6470" s="8" t="s">
        <v>4743</v>
      </c>
      <c r="B6470" s="8" t="s">
        <v>4744</v>
      </c>
      <c r="C6470" s="8" t="s">
        <v>45763</v>
      </c>
      <c r="D6470" s="8" t="s">
        <v>45764</v>
      </c>
      <c r="E6470" s="8" t="s">
        <v>245</v>
      </c>
      <c r="F6470" s="8" t="s">
        <v>204</v>
      </c>
      <c r="G6470" s="8" t="s">
        <v>245</v>
      </c>
      <c r="H6470" s="8" t="s">
        <v>204</v>
      </c>
      <c r="I6470" s="8" t="s">
        <v>4547</v>
      </c>
      <c r="J6470" s="8" t="s">
        <v>708</v>
      </c>
      <c r="K6470" s="8" t="s">
        <v>1262</v>
      </c>
      <c r="L6470" s="8" t="s">
        <v>4738</v>
      </c>
      <c r="M6470" s="8" t="s">
        <v>3710</v>
      </c>
      <c r="N6470" s="8" t="s">
        <v>10716</v>
      </c>
      <c r="O6470" s="8" t="s">
        <v>10717</v>
      </c>
      <c r="P6470" s="8" t="s">
        <v>776</v>
      </c>
      <c r="Q6470" s="8" t="s">
        <v>4550</v>
      </c>
      <c r="R6470" s="8" t="s">
        <v>4551</v>
      </c>
      <c r="S6470" s="17" t="s">
        <v>4552</v>
      </c>
      <c r="T6470" s="18">
        <v>43037</v>
      </c>
      <c r="U6470" s="8">
        <v>4.1666666666666664E-2</v>
      </c>
      <c r="V6470" s="8">
        <v>0.20833333333333334</v>
      </c>
      <c r="W6470" s="8" t="s">
        <v>739</v>
      </c>
      <c r="X6470" s="8" t="s">
        <v>4687</v>
      </c>
      <c r="Y6470" s="8" t="s">
        <v>4688</v>
      </c>
      <c r="Z6470" s="17" t="s">
        <v>4668</v>
      </c>
      <c r="AA6470" s="8" t="s">
        <v>4745</v>
      </c>
      <c r="AB6470" s="8" t="s">
        <v>4746</v>
      </c>
    </row>
    <row r="6471" spans="1:28" hidden="1" x14ac:dyDescent="0.2">
      <c r="A6471" s="8" t="s">
        <v>4736</v>
      </c>
      <c r="B6471" s="8" t="s">
        <v>4737</v>
      </c>
      <c r="C6471" s="8" t="s">
        <v>45763</v>
      </c>
      <c r="D6471" s="8" t="s">
        <v>45764</v>
      </c>
      <c r="E6471" s="8" t="s">
        <v>245</v>
      </c>
      <c r="F6471" s="8" t="s">
        <v>204</v>
      </c>
      <c r="G6471" s="8" t="s">
        <v>245</v>
      </c>
      <c r="H6471" s="8" t="s">
        <v>204</v>
      </c>
      <c r="I6471" s="8" t="s">
        <v>4547</v>
      </c>
      <c r="J6471" s="8" t="s">
        <v>708</v>
      </c>
      <c r="K6471" s="8" t="s">
        <v>1262</v>
      </c>
      <c r="L6471" s="8" t="s">
        <v>1211</v>
      </c>
      <c r="M6471" s="8" t="s">
        <v>4738</v>
      </c>
      <c r="N6471" s="8" t="s">
        <v>10716</v>
      </c>
      <c r="O6471" s="8" t="s">
        <v>10717</v>
      </c>
      <c r="P6471" s="8" t="s">
        <v>776</v>
      </c>
      <c r="Q6471" s="8" t="s">
        <v>4550</v>
      </c>
      <c r="R6471" s="8" t="s">
        <v>4551</v>
      </c>
      <c r="S6471" s="17" t="s">
        <v>4552</v>
      </c>
      <c r="T6471" s="18">
        <v>43037</v>
      </c>
      <c r="U6471" s="8">
        <v>0.79166666666666663</v>
      </c>
      <c r="V6471" s="8">
        <v>4.1666666666666664E-2</v>
      </c>
      <c r="W6471" s="8" t="s">
        <v>30</v>
      </c>
      <c r="X6471" s="8" t="s">
        <v>4739</v>
      </c>
      <c r="Y6471" s="8" t="s">
        <v>4702</v>
      </c>
      <c r="Z6471" s="17" t="s">
        <v>4740</v>
      </c>
      <c r="AA6471" s="8" t="s">
        <v>4741</v>
      </c>
      <c r="AB6471" s="8" t="s">
        <v>4742</v>
      </c>
    </row>
    <row r="6472" spans="1:28" hidden="1" x14ac:dyDescent="0.2">
      <c r="A6472" s="8" t="s">
        <v>4747</v>
      </c>
      <c r="B6472" s="8" t="s">
        <v>4748</v>
      </c>
      <c r="C6472" s="8" t="s">
        <v>45763</v>
      </c>
      <c r="D6472" s="8" t="s">
        <v>45764</v>
      </c>
      <c r="E6472" s="8" t="s">
        <v>470</v>
      </c>
      <c r="F6472" s="8" t="s">
        <v>204</v>
      </c>
      <c r="G6472" s="8" t="s">
        <v>470</v>
      </c>
      <c r="H6472" s="8" t="s">
        <v>204</v>
      </c>
      <c r="I6472" s="8" t="s">
        <v>4547</v>
      </c>
      <c r="J6472" s="8" t="s">
        <v>708</v>
      </c>
      <c r="K6472" s="8" t="s">
        <v>1262</v>
      </c>
      <c r="L6472" s="8" t="s">
        <v>1226</v>
      </c>
      <c r="M6472" s="8" t="s">
        <v>3718</v>
      </c>
      <c r="N6472" s="8" t="s">
        <v>10716</v>
      </c>
      <c r="O6472" s="8" t="s">
        <v>10717</v>
      </c>
      <c r="P6472" s="8" t="s">
        <v>776</v>
      </c>
      <c r="Q6472" s="8" t="s">
        <v>4550</v>
      </c>
      <c r="R6472" s="8" t="s">
        <v>4551</v>
      </c>
      <c r="S6472" s="17" t="s">
        <v>4552</v>
      </c>
      <c r="T6472" s="18">
        <v>43038</v>
      </c>
      <c r="U6472" s="8">
        <v>0.79166666666666663</v>
      </c>
      <c r="V6472" s="8">
        <v>0.20833333333333334</v>
      </c>
      <c r="W6472" s="8" t="s">
        <v>792</v>
      </c>
      <c r="X6472" s="8" t="s">
        <v>4687</v>
      </c>
      <c r="Y6472" s="8" t="s">
        <v>4688</v>
      </c>
      <c r="Z6472" s="17" t="s">
        <v>4687</v>
      </c>
      <c r="AA6472" s="8" t="s">
        <v>4749</v>
      </c>
      <c r="AB6472" s="8" t="s">
        <v>4750</v>
      </c>
    </row>
    <row r="6473" spans="1:28" hidden="1" x14ac:dyDescent="0.2">
      <c r="A6473" s="8" t="s">
        <v>4751</v>
      </c>
      <c r="B6473" s="8" t="s">
        <v>4752</v>
      </c>
      <c r="C6473" s="8" t="s">
        <v>45763</v>
      </c>
      <c r="D6473" s="8" t="s">
        <v>45764</v>
      </c>
      <c r="E6473" s="8" t="s">
        <v>480</v>
      </c>
      <c r="F6473" s="8" t="s">
        <v>204</v>
      </c>
      <c r="G6473" s="8" t="s">
        <v>480</v>
      </c>
      <c r="H6473" s="8" t="s">
        <v>204</v>
      </c>
      <c r="I6473" s="8" t="s">
        <v>4547</v>
      </c>
      <c r="J6473" s="8" t="s">
        <v>708</v>
      </c>
      <c r="K6473" s="8" t="s">
        <v>1262</v>
      </c>
      <c r="L6473" s="8" t="s">
        <v>1248</v>
      </c>
      <c r="M6473" s="8" t="s">
        <v>812</v>
      </c>
      <c r="N6473" s="8" t="s">
        <v>10716</v>
      </c>
      <c r="O6473" s="8" t="s">
        <v>10717</v>
      </c>
      <c r="P6473" s="8" t="s">
        <v>776</v>
      </c>
      <c r="Q6473" s="8" t="s">
        <v>4550</v>
      </c>
      <c r="R6473" s="8" t="s">
        <v>4551</v>
      </c>
      <c r="S6473" s="17" t="s">
        <v>4552</v>
      </c>
      <c r="T6473" s="18">
        <v>43039</v>
      </c>
      <c r="U6473" s="8">
        <v>0.79166666666666663</v>
      </c>
      <c r="V6473" s="8">
        <v>0.20833333333333334</v>
      </c>
      <c r="W6473" s="8" t="s">
        <v>792</v>
      </c>
      <c r="X6473" s="8" t="s">
        <v>4753</v>
      </c>
      <c r="Y6473" s="8" t="s">
        <v>4754</v>
      </c>
      <c r="Z6473" s="17" t="s">
        <v>4409</v>
      </c>
      <c r="AA6473" s="8" t="s">
        <v>4755</v>
      </c>
      <c r="AB6473" s="8" t="s">
        <v>4756</v>
      </c>
    </row>
    <row r="6474" spans="1:28" hidden="1" x14ac:dyDescent="0.2">
      <c r="A6474" s="8" t="s">
        <v>4757</v>
      </c>
      <c r="B6474" s="8" t="s">
        <v>4758</v>
      </c>
      <c r="C6474" s="8" t="s">
        <v>45763</v>
      </c>
      <c r="D6474" s="8" t="s">
        <v>45764</v>
      </c>
      <c r="E6474" s="8" t="s">
        <v>499</v>
      </c>
      <c r="F6474" s="8" t="s">
        <v>255</v>
      </c>
      <c r="G6474" s="8" t="s">
        <v>499</v>
      </c>
      <c r="H6474" s="8" t="s">
        <v>255</v>
      </c>
      <c r="I6474" s="8" t="s">
        <v>4547</v>
      </c>
      <c r="J6474" s="8" t="s">
        <v>708</v>
      </c>
      <c r="K6474" s="8" t="s">
        <v>1262</v>
      </c>
      <c r="L6474" s="8" t="s">
        <v>4759</v>
      </c>
      <c r="M6474" s="8" t="s">
        <v>3312</v>
      </c>
      <c r="N6474" s="8" t="s">
        <v>10716</v>
      </c>
      <c r="O6474" s="8" t="s">
        <v>10717</v>
      </c>
      <c r="P6474" s="8" t="s">
        <v>776</v>
      </c>
      <c r="Q6474" s="8" t="s">
        <v>4550</v>
      </c>
      <c r="R6474" s="8" t="s">
        <v>4551</v>
      </c>
      <c r="S6474" s="17" t="s">
        <v>4552</v>
      </c>
      <c r="T6474" s="18">
        <v>43040</v>
      </c>
      <c r="U6474" s="8">
        <v>0.79166666666666663</v>
      </c>
      <c r="V6474" s="8">
        <v>0.875</v>
      </c>
      <c r="W6474" s="8" t="s">
        <v>1100</v>
      </c>
      <c r="X6474" s="8" t="s">
        <v>4760</v>
      </c>
      <c r="Y6474" s="8" t="s">
        <v>4754</v>
      </c>
      <c r="Z6474" s="17" t="s">
        <v>4761</v>
      </c>
      <c r="AA6474" s="8" t="s">
        <v>4762</v>
      </c>
      <c r="AB6474" s="8" t="s">
        <v>4763</v>
      </c>
    </row>
    <row r="6475" spans="1:28" hidden="1" x14ac:dyDescent="0.2">
      <c r="A6475" s="8" t="s">
        <v>4764</v>
      </c>
      <c r="B6475" s="8" t="s">
        <v>4765</v>
      </c>
      <c r="C6475" s="8" t="s">
        <v>45763</v>
      </c>
      <c r="D6475" s="8" t="s">
        <v>45764</v>
      </c>
      <c r="E6475" s="8" t="s">
        <v>499</v>
      </c>
      <c r="F6475" s="8" t="s">
        <v>255</v>
      </c>
      <c r="G6475" s="8" t="s">
        <v>499</v>
      </c>
      <c r="H6475" s="8" t="s">
        <v>255</v>
      </c>
      <c r="I6475" s="8" t="s">
        <v>4547</v>
      </c>
      <c r="J6475" s="8" t="s">
        <v>708</v>
      </c>
      <c r="K6475" s="8" t="s">
        <v>1262</v>
      </c>
      <c r="L6475" s="8" t="s">
        <v>3312</v>
      </c>
      <c r="M6475" s="8" t="s">
        <v>820</v>
      </c>
      <c r="N6475" s="8" t="s">
        <v>10716</v>
      </c>
      <c r="O6475" s="8" t="s">
        <v>10717</v>
      </c>
      <c r="P6475" s="8" t="s">
        <v>776</v>
      </c>
      <c r="Q6475" s="8" t="s">
        <v>4550</v>
      </c>
      <c r="R6475" s="8" t="s">
        <v>4551</v>
      </c>
      <c r="S6475" s="17" t="s">
        <v>4552</v>
      </c>
      <c r="T6475" s="18">
        <v>43040</v>
      </c>
      <c r="U6475" s="8">
        <v>0.875</v>
      </c>
      <c r="V6475" s="8">
        <v>0.20833333333333334</v>
      </c>
      <c r="W6475" s="8" t="s">
        <v>486</v>
      </c>
      <c r="X6475" s="8" t="s">
        <v>4766</v>
      </c>
      <c r="Y6475" s="8" t="s">
        <v>4767</v>
      </c>
      <c r="Z6475" s="17" t="s">
        <v>4703</v>
      </c>
      <c r="AA6475" s="8" t="s">
        <v>4768</v>
      </c>
      <c r="AB6475" s="8" t="s">
        <v>4769</v>
      </c>
    </row>
    <row r="6476" spans="1:28" hidden="1" x14ac:dyDescent="0.2">
      <c r="A6476" s="8" t="s">
        <v>4770</v>
      </c>
      <c r="B6476" s="8" t="s">
        <v>4771</v>
      </c>
      <c r="C6476" s="8" t="s">
        <v>45763</v>
      </c>
      <c r="D6476" s="8" t="s">
        <v>45764</v>
      </c>
      <c r="E6476" s="8" t="s">
        <v>515</v>
      </c>
      <c r="F6476" s="8" t="s">
        <v>255</v>
      </c>
      <c r="G6476" s="8" t="s">
        <v>515</v>
      </c>
      <c r="H6476" s="8" t="s">
        <v>255</v>
      </c>
      <c r="I6476" s="8" t="s">
        <v>4547</v>
      </c>
      <c r="J6476" s="8" t="s">
        <v>708</v>
      </c>
      <c r="K6476" s="8" t="s">
        <v>1262</v>
      </c>
      <c r="L6476" s="8" t="s">
        <v>4772</v>
      </c>
      <c r="M6476" s="8" t="s">
        <v>826</v>
      </c>
      <c r="N6476" s="8" t="s">
        <v>10716</v>
      </c>
      <c r="O6476" s="8" t="s">
        <v>10717</v>
      </c>
      <c r="P6476" s="8" t="s">
        <v>776</v>
      </c>
      <c r="Q6476" s="8" t="s">
        <v>4550</v>
      </c>
      <c r="R6476" s="8" t="s">
        <v>4551</v>
      </c>
      <c r="S6476" s="17" t="s">
        <v>4552</v>
      </c>
      <c r="T6476" s="18">
        <v>43041</v>
      </c>
      <c r="U6476" s="8">
        <v>0.79166666666666663</v>
      </c>
      <c r="V6476" s="8">
        <v>0.20833333333333334</v>
      </c>
      <c r="W6476" s="8" t="s">
        <v>792</v>
      </c>
      <c r="X6476" s="8" t="s">
        <v>4753</v>
      </c>
      <c r="Y6476" s="8" t="s">
        <v>4754</v>
      </c>
      <c r="Z6476" s="17" t="s">
        <v>4409</v>
      </c>
      <c r="AA6476" s="8" t="s">
        <v>4773</v>
      </c>
      <c r="AB6476" s="8" t="s">
        <v>4774</v>
      </c>
    </row>
    <row r="6477" spans="1:28" hidden="1" x14ac:dyDescent="0.2">
      <c r="A6477" s="8" t="s">
        <v>4780</v>
      </c>
      <c r="B6477" s="8" t="s">
        <v>4781</v>
      </c>
      <c r="C6477" s="8" t="s">
        <v>45763</v>
      </c>
      <c r="D6477" s="8" t="s">
        <v>45764</v>
      </c>
      <c r="E6477" s="8" t="s">
        <v>525</v>
      </c>
      <c r="F6477" s="8" t="s">
        <v>255</v>
      </c>
      <c r="G6477" s="8" t="s">
        <v>525</v>
      </c>
      <c r="H6477" s="8" t="s">
        <v>255</v>
      </c>
      <c r="I6477" s="8" t="s">
        <v>4547</v>
      </c>
      <c r="J6477" s="8" t="s">
        <v>708</v>
      </c>
      <c r="K6477" s="8" t="s">
        <v>1262</v>
      </c>
      <c r="L6477" s="8" t="s">
        <v>3368</v>
      </c>
      <c r="M6477" s="8" t="s">
        <v>4782</v>
      </c>
      <c r="N6477" s="8" t="s">
        <v>10716</v>
      </c>
      <c r="O6477" s="8" t="s">
        <v>10717</v>
      </c>
      <c r="P6477" s="8" t="s">
        <v>776</v>
      </c>
      <c r="Q6477" s="8" t="s">
        <v>4550</v>
      </c>
      <c r="R6477" s="8" t="s">
        <v>4551</v>
      </c>
      <c r="S6477" s="17" t="s">
        <v>4552</v>
      </c>
      <c r="T6477" s="18">
        <v>43042</v>
      </c>
      <c r="U6477" s="8">
        <v>0.125</v>
      </c>
      <c r="V6477" s="8">
        <v>0.20833333333333334</v>
      </c>
      <c r="W6477" s="8" t="s">
        <v>1100</v>
      </c>
      <c r="X6477" s="8" t="s">
        <v>4783</v>
      </c>
      <c r="Y6477" s="8" t="s">
        <v>4784</v>
      </c>
      <c r="Z6477" s="17" t="s">
        <v>4785</v>
      </c>
      <c r="AA6477" s="8" t="s">
        <v>4786</v>
      </c>
      <c r="AB6477" s="8" t="s">
        <v>4787</v>
      </c>
    </row>
    <row r="6478" spans="1:28" hidden="1" x14ac:dyDescent="0.2">
      <c r="A6478" s="8" t="s">
        <v>4775</v>
      </c>
      <c r="B6478" s="8" t="s">
        <v>4776</v>
      </c>
      <c r="C6478" s="8" t="s">
        <v>45763</v>
      </c>
      <c r="D6478" s="8" t="s">
        <v>45764</v>
      </c>
      <c r="E6478" s="8" t="s">
        <v>525</v>
      </c>
      <c r="F6478" s="8" t="s">
        <v>255</v>
      </c>
      <c r="G6478" s="8" t="s">
        <v>525</v>
      </c>
      <c r="H6478" s="8" t="s">
        <v>255</v>
      </c>
      <c r="I6478" s="8" t="s">
        <v>4547</v>
      </c>
      <c r="J6478" s="8" t="s">
        <v>708</v>
      </c>
      <c r="K6478" s="8" t="s">
        <v>1262</v>
      </c>
      <c r="L6478" s="8" t="s">
        <v>4777</v>
      </c>
      <c r="M6478" s="8" t="s">
        <v>3368</v>
      </c>
      <c r="N6478" s="8" t="s">
        <v>10716</v>
      </c>
      <c r="O6478" s="8" t="s">
        <v>10717</v>
      </c>
      <c r="P6478" s="8" t="s">
        <v>776</v>
      </c>
      <c r="Q6478" s="8" t="s">
        <v>4550</v>
      </c>
      <c r="R6478" s="8" t="s">
        <v>4551</v>
      </c>
      <c r="S6478" s="17" t="s">
        <v>4552</v>
      </c>
      <c r="T6478" s="18">
        <v>43042</v>
      </c>
      <c r="U6478" s="8">
        <v>0.79166666666666663</v>
      </c>
      <c r="V6478" s="8">
        <v>0.125</v>
      </c>
      <c r="W6478" s="8" t="s">
        <v>486</v>
      </c>
      <c r="X6478" s="8" t="s">
        <v>4753</v>
      </c>
      <c r="Y6478" s="8" t="s">
        <v>4754</v>
      </c>
      <c r="Z6478" s="17" t="s">
        <v>4598</v>
      </c>
      <c r="AA6478" s="8" t="s">
        <v>4778</v>
      </c>
      <c r="AB6478" s="8" t="s">
        <v>4779</v>
      </c>
    </row>
    <row r="6479" spans="1:28" hidden="1" x14ac:dyDescent="0.2">
      <c r="A6479" s="8" t="s">
        <v>4788</v>
      </c>
      <c r="B6479" s="8" t="s">
        <v>4789</v>
      </c>
      <c r="C6479" s="8" t="s">
        <v>45763</v>
      </c>
      <c r="D6479" s="8" t="s">
        <v>45764</v>
      </c>
      <c r="E6479" s="8" t="s">
        <v>535</v>
      </c>
      <c r="F6479" s="8" t="s">
        <v>255</v>
      </c>
      <c r="G6479" s="8" t="s">
        <v>535</v>
      </c>
      <c r="H6479" s="8" t="s">
        <v>255</v>
      </c>
      <c r="I6479" s="8" t="s">
        <v>4547</v>
      </c>
      <c r="J6479" s="8" t="s">
        <v>708</v>
      </c>
      <c r="K6479" s="8" t="s">
        <v>1262</v>
      </c>
      <c r="L6479" s="8" t="s">
        <v>4790</v>
      </c>
      <c r="M6479" s="8" t="s">
        <v>4791</v>
      </c>
      <c r="N6479" s="8" t="s">
        <v>10716</v>
      </c>
      <c r="O6479" s="8" t="s">
        <v>10717</v>
      </c>
      <c r="P6479" s="8" t="s">
        <v>776</v>
      </c>
      <c r="Q6479" s="8" t="s">
        <v>4550</v>
      </c>
      <c r="R6479" s="8" t="s">
        <v>4551</v>
      </c>
      <c r="S6479" s="17" t="s">
        <v>4552</v>
      </c>
      <c r="T6479" s="18">
        <v>43043</v>
      </c>
      <c r="U6479" s="8">
        <v>0.79166666666666663</v>
      </c>
      <c r="V6479" s="8">
        <v>0.875</v>
      </c>
      <c r="W6479" s="8" t="s">
        <v>1100</v>
      </c>
      <c r="X6479" s="8" t="s">
        <v>4792</v>
      </c>
      <c r="Y6479" s="8" t="s">
        <v>4793</v>
      </c>
      <c r="Z6479" s="17" t="s">
        <v>4794</v>
      </c>
      <c r="AA6479" s="8" t="s">
        <v>4795</v>
      </c>
      <c r="AB6479" s="8" t="s">
        <v>4796</v>
      </c>
    </row>
    <row r="6480" spans="1:28" hidden="1" x14ac:dyDescent="0.2">
      <c r="A6480" s="8" t="s">
        <v>4797</v>
      </c>
      <c r="B6480" s="8" t="s">
        <v>4798</v>
      </c>
      <c r="C6480" s="8" t="s">
        <v>45763</v>
      </c>
      <c r="D6480" s="8" t="s">
        <v>45764</v>
      </c>
      <c r="E6480" s="8" t="s">
        <v>535</v>
      </c>
      <c r="F6480" s="8" t="s">
        <v>255</v>
      </c>
      <c r="G6480" s="8" t="s">
        <v>535</v>
      </c>
      <c r="H6480" s="8" t="s">
        <v>255</v>
      </c>
      <c r="I6480" s="8" t="s">
        <v>4547</v>
      </c>
      <c r="J6480" s="8" t="s">
        <v>708</v>
      </c>
      <c r="K6480" s="8" t="s">
        <v>1262</v>
      </c>
      <c r="L6480" s="8" t="s">
        <v>4791</v>
      </c>
      <c r="M6480" s="8" t="s">
        <v>4799</v>
      </c>
      <c r="N6480" s="8" t="s">
        <v>10716</v>
      </c>
      <c r="O6480" s="8" t="s">
        <v>10717</v>
      </c>
      <c r="P6480" s="8" t="s">
        <v>776</v>
      </c>
      <c r="Q6480" s="8" t="s">
        <v>4550</v>
      </c>
      <c r="R6480" s="8" t="s">
        <v>4551</v>
      </c>
      <c r="S6480" s="17" t="s">
        <v>4552</v>
      </c>
      <c r="T6480" s="18">
        <v>43043</v>
      </c>
      <c r="U6480" s="8">
        <v>0.875</v>
      </c>
      <c r="V6480" s="8">
        <v>0.16666666666666666</v>
      </c>
      <c r="W6480" s="8" t="s">
        <v>486</v>
      </c>
      <c r="X6480" s="8" t="s">
        <v>4800</v>
      </c>
      <c r="Y6480" s="8" t="s">
        <v>4801</v>
      </c>
      <c r="Z6480" s="17" t="s">
        <v>4703</v>
      </c>
      <c r="AA6480" s="8" t="s">
        <v>4802</v>
      </c>
      <c r="AB6480" s="8" t="s">
        <v>4803</v>
      </c>
    </row>
    <row r="6481" spans="1:28" hidden="1" x14ac:dyDescent="0.2">
      <c r="A6481" s="8" t="s">
        <v>4809</v>
      </c>
      <c r="B6481" s="8" t="s">
        <v>4810</v>
      </c>
      <c r="C6481" s="8" t="s">
        <v>45763</v>
      </c>
      <c r="D6481" s="8" t="s">
        <v>45764</v>
      </c>
      <c r="E6481" s="8" t="s">
        <v>545</v>
      </c>
      <c r="F6481" s="8" t="s">
        <v>255</v>
      </c>
      <c r="G6481" s="8" t="s">
        <v>545</v>
      </c>
      <c r="H6481" s="8" t="s">
        <v>255</v>
      </c>
      <c r="I6481" s="8" t="s">
        <v>4547</v>
      </c>
      <c r="J6481" s="8" t="s">
        <v>708</v>
      </c>
      <c r="K6481" s="8" t="s">
        <v>1262</v>
      </c>
      <c r="L6481" s="8" t="s">
        <v>1939</v>
      </c>
      <c r="M6481" s="8" t="s">
        <v>4811</v>
      </c>
      <c r="N6481" s="8" t="s">
        <v>10716</v>
      </c>
      <c r="O6481" s="8" t="s">
        <v>10717</v>
      </c>
      <c r="P6481" s="8" t="s">
        <v>776</v>
      </c>
      <c r="Q6481" s="8" t="s">
        <v>4550</v>
      </c>
      <c r="R6481" s="8" t="s">
        <v>4551</v>
      </c>
      <c r="S6481" s="17" t="s">
        <v>4552</v>
      </c>
      <c r="T6481" s="18">
        <v>43044</v>
      </c>
      <c r="U6481" s="8">
        <v>0</v>
      </c>
      <c r="V6481" s="8">
        <v>0.125</v>
      </c>
      <c r="W6481" s="8" t="s">
        <v>1283</v>
      </c>
      <c r="X6481" s="8" t="s">
        <v>4812</v>
      </c>
      <c r="Y6481" s="8" t="s">
        <v>4801</v>
      </c>
      <c r="Z6481" s="17" t="s">
        <v>4813</v>
      </c>
      <c r="AA6481" s="8" t="s">
        <v>4814</v>
      </c>
      <c r="AB6481" s="8" t="s">
        <v>4815</v>
      </c>
    </row>
    <row r="6482" spans="1:28" hidden="1" x14ac:dyDescent="0.2">
      <c r="A6482" s="8" t="s">
        <v>4816</v>
      </c>
      <c r="B6482" s="8" t="s">
        <v>4817</v>
      </c>
      <c r="C6482" s="8" t="s">
        <v>45763</v>
      </c>
      <c r="D6482" s="8" t="s">
        <v>45764</v>
      </c>
      <c r="E6482" s="8" t="s">
        <v>545</v>
      </c>
      <c r="F6482" s="8" t="s">
        <v>255</v>
      </c>
      <c r="G6482" s="8" t="s">
        <v>545</v>
      </c>
      <c r="H6482" s="8" t="s">
        <v>255</v>
      </c>
      <c r="I6482" s="8" t="s">
        <v>4547</v>
      </c>
      <c r="J6482" s="8" t="s">
        <v>708</v>
      </c>
      <c r="K6482" s="8" t="s">
        <v>1262</v>
      </c>
      <c r="L6482" s="8" t="s">
        <v>4811</v>
      </c>
      <c r="M6482" s="8" t="s">
        <v>1687</v>
      </c>
      <c r="N6482" s="8" t="s">
        <v>10716</v>
      </c>
      <c r="O6482" s="8" t="s">
        <v>10717</v>
      </c>
      <c r="P6482" s="8" t="s">
        <v>776</v>
      </c>
      <c r="Q6482" s="8" t="s">
        <v>4550</v>
      </c>
      <c r="R6482" s="8" t="s">
        <v>4551</v>
      </c>
      <c r="S6482" s="17" t="s">
        <v>4552</v>
      </c>
      <c r="T6482" s="18">
        <v>43044</v>
      </c>
      <c r="U6482" s="8">
        <v>0.125</v>
      </c>
      <c r="V6482" s="8">
        <v>0.16666666666666666</v>
      </c>
      <c r="W6482" s="8" t="s">
        <v>1495</v>
      </c>
      <c r="X6482" s="8" t="s">
        <v>4818</v>
      </c>
      <c r="Y6482" s="8" t="s">
        <v>4801</v>
      </c>
      <c r="Z6482" s="17" t="s">
        <v>3266</v>
      </c>
      <c r="AA6482" s="8" t="s">
        <v>4819</v>
      </c>
      <c r="AB6482" s="8" t="s">
        <v>4820</v>
      </c>
    </row>
    <row r="6483" spans="1:28" hidden="1" x14ac:dyDescent="0.2">
      <c r="A6483" s="8" t="s">
        <v>4821</v>
      </c>
      <c r="B6483" s="8" t="s">
        <v>4822</v>
      </c>
      <c r="C6483" s="8" t="s">
        <v>45763</v>
      </c>
      <c r="D6483" s="8" t="s">
        <v>45764</v>
      </c>
      <c r="E6483" s="8" t="s">
        <v>545</v>
      </c>
      <c r="F6483" s="8" t="s">
        <v>255</v>
      </c>
      <c r="G6483" s="8" t="s">
        <v>545</v>
      </c>
      <c r="H6483" s="8" t="s">
        <v>255</v>
      </c>
      <c r="I6483" s="8" t="s">
        <v>4547</v>
      </c>
      <c r="J6483" s="8" t="s">
        <v>708</v>
      </c>
      <c r="K6483" s="8" t="s">
        <v>1262</v>
      </c>
      <c r="L6483" s="8" t="s">
        <v>1687</v>
      </c>
      <c r="M6483" s="8" t="s">
        <v>4823</v>
      </c>
      <c r="N6483" s="8" t="s">
        <v>10716</v>
      </c>
      <c r="O6483" s="8" t="s">
        <v>10717</v>
      </c>
      <c r="P6483" s="8" t="s">
        <v>776</v>
      </c>
      <c r="Q6483" s="8" t="s">
        <v>4550</v>
      </c>
      <c r="R6483" s="8" t="s">
        <v>4551</v>
      </c>
      <c r="S6483" s="17" t="s">
        <v>4552</v>
      </c>
      <c r="T6483" s="18">
        <v>43044</v>
      </c>
      <c r="U6483" s="8">
        <v>0.16666666666666666</v>
      </c>
      <c r="V6483" s="8">
        <v>0.20833333333333334</v>
      </c>
      <c r="W6483" s="8" t="s">
        <v>1495</v>
      </c>
      <c r="X6483" s="8" t="s">
        <v>4824</v>
      </c>
      <c r="Y6483" s="8" t="s">
        <v>4801</v>
      </c>
      <c r="Z6483" s="17" t="s">
        <v>4825</v>
      </c>
      <c r="AA6483" s="8" t="s">
        <v>4826</v>
      </c>
      <c r="AB6483" s="8" t="s">
        <v>4827</v>
      </c>
    </row>
    <row r="6484" spans="1:28" hidden="1" x14ac:dyDescent="0.2">
      <c r="A6484" s="8" t="s">
        <v>4804</v>
      </c>
      <c r="B6484" s="8" t="s">
        <v>4805</v>
      </c>
      <c r="C6484" s="8" t="s">
        <v>45763</v>
      </c>
      <c r="D6484" s="8" t="s">
        <v>45764</v>
      </c>
      <c r="E6484" s="8" t="s">
        <v>545</v>
      </c>
      <c r="F6484" s="8" t="s">
        <v>255</v>
      </c>
      <c r="G6484" s="8" t="s">
        <v>545</v>
      </c>
      <c r="H6484" s="8" t="s">
        <v>255</v>
      </c>
      <c r="I6484" s="8" t="s">
        <v>4547</v>
      </c>
      <c r="J6484" s="8" t="s">
        <v>708</v>
      </c>
      <c r="K6484" s="8" t="s">
        <v>1262</v>
      </c>
      <c r="L6484" s="8" t="s">
        <v>547</v>
      </c>
      <c r="M6484" s="8" t="s">
        <v>1939</v>
      </c>
      <c r="N6484" s="8" t="s">
        <v>10716</v>
      </c>
      <c r="O6484" s="8" t="s">
        <v>10717</v>
      </c>
      <c r="P6484" s="8" t="s">
        <v>776</v>
      </c>
      <c r="Q6484" s="8" t="s">
        <v>4550</v>
      </c>
      <c r="R6484" s="8" t="s">
        <v>4551</v>
      </c>
      <c r="S6484" s="17" t="s">
        <v>4552</v>
      </c>
      <c r="T6484" s="18">
        <v>43044</v>
      </c>
      <c r="U6484" s="8">
        <v>0.79166666666666663</v>
      </c>
      <c r="V6484" s="8">
        <v>0</v>
      </c>
      <c r="W6484" s="8" t="s">
        <v>773</v>
      </c>
      <c r="X6484" s="8" t="s">
        <v>4800</v>
      </c>
      <c r="Y6484" s="8" t="s">
        <v>4801</v>
      </c>
      <c r="Z6484" s="17" t="s">
        <v>4806</v>
      </c>
      <c r="AA6484" s="8" t="s">
        <v>4807</v>
      </c>
      <c r="AB6484" s="8" t="s">
        <v>4808</v>
      </c>
    </row>
    <row r="6485" spans="1:28" hidden="1" x14ac:dyDescent="0.2">
      <c r="A6485" s="8" t="s">
        <v>4835</v>
      </c>
      <c r="B6485" s="8" t="s">
        <v>4836</v>
      </c>
      <c r="C6485" s="8" t="s">
        <v>45763</v>
      </c>
      <c r="D6485" s="8" t="s">
        <v>45764</v>
      </c>
      <c r="E6485" s="8" t="s">
        <v>256</v>
      </c>
      <c r="F6485" s="8" t="s">
        <v>255</v>
      </c>
      <c r="G6485" s="8" t="s">
        <v>256</v>
      </c>
      <c r="H6485" s="8" t="s">
        <v>255</v>
      </c>
      <c r="I6485" s="8" t="s">
        <v>4547</v>
      </c>
      <c r="J6485" s="8" t="s">
        <v>708</v>
      </c>
      <c r="K6485" s="8" t="s">
        <v>1262</v>
      </c>
      <c r="L6485" s="8" t="s">
        <v>1693</v>
      </c>
      <c r="M6485" s="8" t="s">
        <v>4837</v>
      </c>
      <c r="N6485" s="8" t="s">
        <v>10716</v>
      </c>
      <c r="O6485" s="8" t="s">
        <v>10717</v>
      </c>
      <c r="P6485" s="8" t="s">
        <v>776</v>
      </c>
      <c r="Q6485" s="8" t="s">
        <v>4550</v>
      </c>
      <c r="R6485" s="8" t="s">
        <v>4551</v>
      </c>
      <c r="S6485" s="17" t="s">
        <v>4552</v>
      </c>
      <c r="T6485" s="18">
        <v>43045</v>
      </c>
      <c r="U6485" s="8">
        <v>0</v>
      </c>
      <c r="V6485" s="8">
        <v>0.20833333333333334</v>
      </c>
      <c r="W6485" s="8" t="s">
        <v>773</v>
      </c>
      <c r="X6485" s="8" t="s">
        <v>4838</v>
      </c>
      <c r="Y6485" s="8" t="s">
        <v>4839</v>
      </c>
      <c r="Z6485" s="17" t="s">
        <v>4840</v>
      </c>
      <c r="AA6485" s="8" t="s">
        <v>4841</v>
      </c>
      <c r="AB6485" s="8" t="s">
        <v>4842</v>
      </c>
    </row>
    <row r="6486" spans="1:28" hidden="1" x14ac:dyDescent="0.2">
      <c r="A6486" s="8" t="s">
        <v>4828</v>
      </c>
      <c r="B6486" s="8" t="s">
        <v>4829</v>
      </c>
      <c r="C6486" s="8" t="s">
        <v>45763</v>
      </c>
      <c r="D6486" s="8" t="s">
        <v>45764</v>
      </c>
      <c r="E6486" s="8" t="s">
        <v>256</v>
      </c>
      <c r="F6486" s="8" t="s">
        <v>255</v>
      </c>
      <c r="G6486" s="8" t="s">
        <v>256</v>
      </c>
      <c r="H6486" s="8" t="s">
        <v>255</v>
      </c>
      <c r="I6486" s="8" t="s">
        <v>4547</v>
      </c>
      <c r="J6486" s="8" t="s">
        <v>708</v>
      </c>
      <c r="K6486" s="8" t="s">
        <v>1262</v>
      </c>
      <c r="L6486" s="8" t="s">
        <v>4830</v>
      </c>
      <c r="M6486" s="8" t="s">
        <v>1693</v>
      </c>
      <c r="N6486" s="8" t="s">
        <v>10716</v>
      </c>
      <c r="O6486" s="8" t="s">
        <v>10717</v>
      </c>
      <c r="P6486" s="8" t="s">
        <v>776</v>
      </c>
      <c r="Q6486" s="8" t="s">
        <v>4550</v>
      </c>
      <c r="R6486" s="8" t="s">
        <v>4551</v>
      </c>
      <c r="S6486" s="17" t="s">
        <v>4552</v>
      </c>
      <c r="T6486" s="18">
        <v>43045</v>
      </c>
      <c r="U6486" s="8">
        <v>0.79166666666666663</v>
      </c>
      <c r="V6486" s="8">
        <v>0</v>
      </c>
      <c r="W6486" s="8" t="s">
        <v>773</v>
      </c>
      <c r="X6486" s="8" t="s">
        <v>4831</v>
      </c>
      <c r="Y6486" s="8" t="s">
        <v>4801</v>
      </c>
      <c r="Z6486" s="17" t="s">
        <v>4832</v>
      </c>
      <c r="AA6486" s="8" t="s">
        <v>4833</v>
      </c>
      <c r="AB6486" s="8" t="s">
        <v>4834</v>
      </c>
    </row>
    <row r="6487" spans="1:28" hidden="1" x14ac:dyDescent="0.2">
      <c r="A6487" s="8" t="s">
        <v>4843</v>
      </c>
      <c r="B6487" s="8" t="s">
        <v>4844</v>
      </c>
      <c r="C6487" s="8" t="s">
        <v>45763</v>
      </c>
      <c r="D6487" s="8" t="s">
        <v>45764</v>
      </c>
      <c r="E6487" s="8" t="s">
        <v>266</v>
      </c>
      <c r="F6487" s="8" t="s">
        <v>255</v>
      </c>
      <c r="G6487" s="8" t="s">
        <v>266</v>
      </c>
      <c r="H6487" s="8" t="s">
        <v>255</v>
      </c>
      <c r="I6487" s="8" t="s">
        <v>4547</v>
      </c>
      <c r="J6487" s="8" t="s">
        <v>708</v>
      </c>
      <c r="K6487" s="8" t="s">
        <v>1262</v>
      </c>
      <c r="L6487" s="8" t="s">
        <v>4845</v>
      </c>
      <c r="M6487" s="8" t="s">
        <v>4846</v>
      </c>
      <c r="N6487" s="8" t="s">
        <v>10716</v>
      </c>
      <c r="O6487" s="8" t="s">
        <v>10717</v>
      </c>
      <c r="P6487" s="8" t="s">
        <v>776</v>
      </c>
      <c r="Q6487" s="8" t="s">
        <v>4550</v>
      </c>
      <c r="R6487" s="8" t="s">
        <v>4551</v>
      </c>
      <c r="S6487" s="17" t="s">
        <v>4552</v>
      </c>
      <c r="T6487" s="18">
        <v>43046</v>
      </c>
      <c r="U6487" s="8">
        <v>0.79166666666666663</v>
      </c>
      <c r="V6487" s="8">
        <v>0.20833333333333334</v>
      </c>
      <c r="W6487" s="8" t="s">
        <v>792</v>
      </c>
      <c r="X6487" s="8" t="s">
        <v>4847</v>
      </c>
      <c r="Y6487" s="8" t="s">
        <v>4848</v>
      </c>
      <c r="Z6487" s="17" t="s">
        <v>4849</v>
      </c>
      <c r="AA6487" s="8" t="s">
        <v>4850</v>
      </c>
      <c r="AB6487" s="8" t="s">
        <v>4851</v>
      </c>
    </row>
    <row r="6488" spans="1:28" hidden="1" x14ac:dyDescent="0.2">
      <c r="A6488" s="8" t="s">
        <v>9412</v>
      </c>
      <c r="B6488" s="8" t="s">
        <v>9413</v>
      </c>
      <c r="C6488" s="8" t="s">
        <v>45763</v>
      </c>
      <c r="D6488" s="8" t="s">
        <v>45764</v>
      </c>
      <c r="E6488" s="8" t="s">
        <v>29</v>
      </c>
      <c r="F6488" s="8" t="s">
        <v>27</v>
      </c>
      <c r="G6488" s="8" t="s">
        <v>29</v>
      </c>
      <c r="H6488" s="8" t="s">
        <v>27</v>
      </c>
      <c r="I6488" s="8" t="s">
        <v>9414</v>
      </c>
      <c r="J6488" s="8" t="s">
        <v>708</v>
      </c>
      <c r="K6488" s="8" t="s">
        <v>1716</v>
      </c>
      <c r="L6488" s="8" t="s">
        <v>1717</v>
      </c>
      <c r="M6488" s="8" t="s">
        <v>1729</v>
      </c>
      <c r="N6488" s="8" t="s">
        <v>10716</v>
      </c>
      <c r="O6488" s="8" t="s">
        <v>10717</v>
      </c>
      <c r="P6488" s="8" t="s">
        <v>776</v>
      </c>
      <c r="Q6488" s="8" t="s">
        <v>9415</v>
      </c>
      <c r="R6488" s="8" t="s">
        <v>8711</v>
      </c>
      <c r="S6488" s="17" t="s">
        <v>9416</v>
      </c>
      <c r="T6488" s="18">
        <v>43009</v>
      </c>
      <c r="U6488" s="8">
        <v>0.75</v>
      </c>
      <c r="V6488" s="8">
        <v>0.33333333333333331</v>
      </c>
      <c r="W6488" s="8" t="s">
        <v>1958</v>
      </c>
      <c r="X6488" s="8" t="s">
        <v>1730</v>
      </c>
      <c r="Y6488" s="8" t="s">
        <v>1731</v>
      </c>
      <c r="Z6488" s="17" t="s">
        <v>9417</v>
      </c>
      <c r="AA6488" s="8" t="s">
        <v>9418</v>
      </c>
      <c r="AB6488" s="8" t="s">
        <v>1743</v>
      </c>
    </row>
    <row r="6489" spans="1:28" hidden="1" x14ac:dyDescent="0.2">
      <c r="A6489" s="8" t="s">
        <v>9419</v>
      </c>
      <c r="B6489" s="8" t="s">
        <v>9420</v>
      </c>
      <c r="C6489" s="8" t="s">
        <v>45763</v>
      </c>
      <c r="D6489" s="8" t="s">
        <v>45764</v>
      </c>
      <c r="E6489" s="8" t="s">
        <v>46</v>
      </c>
      <c r="F6489" s="8" t="s">
        <v>27</v>
      </c>
      <c r="G6489" s="8" t="s">
        <v>46</v>
      </c>
      <c r="H6489" s="8" t="s">
        <v>27</v>
      </c>
      <c r="I6489" s="8" t="s">
        <v>9414</v>
      </c>
      <c r="J6489" s="8" t="s">
        <v>708</v>
      </c>
      <c r="K6489" s="8" t="s">
        <v>1716</v>
      </c>
      <c r="L6489" s="8" t="s">
        <v>1738</v>
      </c>
      <c r="M6489" s="8" t="s">
        <v>900</v>
      </c>
      <c r="N6489" s="8" t="s">
        <v>10716</v>
      </c>
      <c r="O6489" s="8" t="s">
        <v>10717</v>
      </c>
      <c r="P6489" s="8" t="s">
        <v>776</v>
      </c>
      <c r="Q6489" s="8" t="s">
        <v>9415</v>
      </c>
      <c r="R6489" s="8" t="s">
        <v>8711</v>
      </c>
      <c r="S6489" s="17" t="s">
        <v>9416</v>
      </c>
      <c r="T6489" s="18">
        <v>43010</v>
      </c>
      <c r="U6489" s="8">
        <v>0.75</v>
      </c>
      <c r="V6489" s="8">
        <v>0.29166666666666669</v>
      </c>
      <c r="W6489" s="8" t="s">
        <v>551</v>
      </c>
      <c r="X6489" s="8" t="s">
        <v>1739</v>
      </c>
      <c r="Y6489" s="8" t="s">
        <v>1740</v>
      </c>
      <c r="Z6489" s="17" t="s">
        <v>1741</v>
      </c>
      <c r="AA6489" s="8" t="s">
        <v>9421</v>
      </c>
      <c r="AB6489" s="8" t="s">
        <v>9422</v>
      </c>
    </row>
    <row r="6490" spans="1:28" hidden="1" x14ac:dyDescent="0.2">
      <c r="A6490" s="8" t="s">
        <v>9423</v>
      </c>
      <c r="B6490" s="8" t="s">
        <v>9424</v>
      </c>
      <c r="C6490" s="8" t="s">
        <v>45763</v>
      </c>
      <c r="D6490" s="8" t="s">
        <v>45764</v>
      </c>
      <c r="E6490" s="8" t="s">
        <v>55</v>
      </c>
      <c r="F6490" s="8" t="s">
        <v>27</v>
      </c>
      <c r="G6490" s="8" t="s">
        <v>55</v>
      </c>
      <c r="H6490" s="8" t="s">
        <v>27</v>
      </c>
      <c r="I6490" s="8" t="s">
        <v>9414</v>
      </c>
      <c r="J6490" s="8" t="s">
        <v>708</v>
      </c>
      <c r="K6490" s="8" t="s">
        <v>1716</v>
      </c>
      <c r="L6490" s="8" t="s">
        <v>1263</v>
      </c>
      <c r="M6490" s="8" t="s">
        <v>914</v>
      </c>
      <c r="N6490" s="8" t="s">
        <v>10716</v>
      </c>
      <c r="O6490" s="8" t="s">
        <v>10717</v>
      </c>
      <c r="P6490" s="8" t="s">
        <v>776</v>
      </c>
      <c r="Q6490" s="8" t="s">
        <v>9415</v>
      </c>
      <c r="R6490" s="8" t="s">
        <v>8711</v>
      </c>
      <c r="S6490" s="17" t="s">
        <v>9416</v>
      </c>
      <c r="T6490" s="18">
        <v>43011</v>
      </c>
      <c r="U6490" s="8">
        <v>0.75</v>
      </c>
      <c r="V6490" s="8">
        <v>0.29166666666666669</v>
      </c>
      <c r="W6490" s="8" t="s">
        <v>551</v>
      </c>
      <c r="X6490" s="8" t="s">
        <v>9425</v>
      </c>
      <c r="Y6490" s="8" t="s">
        <v>1768</v>
      </c>
      <c r="Z6490" s="17" t="s">
        <v>9417</v>
      </c>
      <c r="AA6490" s="8" t="s">
        <v>9426</v>
      </c>
      <c r="AB6490" s="8" t="s">
        <v>9427</v>
      </c>
    </row>
    <row r="6491" spans="1:28" hidden="1" x14ac:dyDescent="0.2">
      <c r="A6491" s="8" t="s">
        <v>9428</v>
      </c>
      <c r="B6491" s="8" t="s">
        <v>9429</v>
      </c>
      <c r="C6491" s="8" t="s">
        <v>45763</v>
      </c>
      <c r="D6491" s="8" t="s">
        <v>45764</v>
      </c>
      <c r="E6491" s="8" t="s">
        <v>174</v>
      </c>
      <c r="F6491" s="8" t="s">
        <v>133</v>
      </c>
      <c r="G6491" s="8" t="s">
        <v>174</v>
      </c>
      <c r="H6491" s="8" t="s">
        <v>133</v>
      </c>
      <c r="I6491" s="8" t="s">
        <v>9414</v>
      </c>
      <c r="J6491" s="8" t="s">
        <v>708</v>
      </c>
      <c r="K6491" s="8" t="s">
        <v>1716</v>
      </c>
      <c r="L6491" s="8" t="s">
        <v>3166</v>
      </c>
      <c r="M6491" s="8" t="s">
        <v>1057</v>
      </c>
      <c r="N6491" s="8" t="s">
        <v>10716</v>
      </c>
      <c r="O6491" s="8" t="s">
        <v>10717</v>
      </c>
      <c r="P6491" s="8" t="s">
        <v>776</v>
      </c>
      <c r="Q6491" s="8" t="s">
        <v>9415</v>
      </c>
      <c r="R6491" s="8" t="s">
        <v>8711</v>
      </c>
      <c r="S6491" s="17" t="s">
        <v>9416</v>
      </c>
      <c r="T6491" s="18">
        <v>43028</v>
      </c>
      <c r="U6491" s="8">
        <v>0.75</v>
      </c>
      <c r="V6491" s="8">
        <v>0.29166666666666669</v>
      </c>
      <c r="W6491" s="8" t="s">
        <v>551</v>
      </c>
      <c r="X6491" s="8" t="s">
        <v>9430</v>
      </c>
      <c r="Y6491" s="8" t="s">
        <v>9431</v>
      </c>
      <c r="Z6491" s="17" t="s">
        <v>9417</v>
      </c>
      <c r="AA6491" s="8" t="s">
        <v>9432</v>
      </c>
      <c r="AB6491" s="8" t="s">
        <v>9433</v>
      </c>
    </row>
    <row r="6492" spans="1:28" hidden="1" x14ac:dyDescent="0.2">
      <c r="A6492" s="8" t="s">
        <v>9434</v>
      </c>
      <c r="B6492" s="8" t="s">
        <v>9435</v>
      </c>
      <c r="C6492" s="8" t="s">
        <v>45763</v>
      </c>
      <c r="D6492" s="8" t="s">
        <v>45764</v>
      </c>
      <c r="E6492" s="8" t="s">
        <v>184</v>
      </c>
      <c r="F6492" s="8" t="s">
        <v>133</v>
      </c>
      <c r="G6492" s="8" t="s">
        <v>184</v>
      </c>
      <c r="H6492" s="8" t="s">
        <v>133</v>
      </c>
      <c r="I6492" s="8" t="s">
        <v>9414</v>
      </c>
      <c r="J6492" s="8" t="s">
        <v>708</v>
      </c>
      <c r="K6492" s="8" t="s">
        <v>1716</v>
      </c>
      <c r="L6492" s="8" t="s">
        <v>3173</v>
      </c>
      <c r="M6492" s="8" t="s">
        <v>1077</v>
      </c>
      <c r="N6492" s="8" t="s">
        <v>10716</v>
      </c>
      <c r="O6492" s="8" t="s">
        <v>10717</v>
      </c>
      <c r="P6492" s="8" t="s">
        <v>776</v>
      </c>
      <c r="Q6492" s="8" t="s">
        <v>9415</v>
      </c>
      <c r="R6492" s="8" t="s">
        <v>8711</v>
      </c>
      <c r="S6492" s="17" t="s">
        <v>9416</v>
      </c>
      <c r="T6492" s="18">
        <v>43029</v>
      </c>
      <c r="U6492" s="8">
        <v>0.75</v>
      </c>
      <c r="V6492" s="8">
        <v>0.29166666666666669</v>
      </c>
      <c r="W6492" s="8" t="s">
        <v>551</v>
      </c>
      <c r="X6492" s="8" t="s">
        <v>9436</v>
      </c>
      <c r="Y6492" s="8" t="s">
        <v>9437</v>
      </c>
      <c r="Z6492" s="17" t="s">
        <v>9417</v>
      </c>
      <c r="AA6492" s="8" t="s">
        <v>9438</v>
      </c>
      <c r="AB6492" s="8" t="s">
        <v>9439</v>
      </c>
    </row>
    <row r="6493" spans="1:28" hidden="1" x14ac:dyDescent="0.2">
      <c r="A6493" s="8" t="s">
        <v>9440</v>
      </c>
      <c r="B6493" s="8" t="s">
        <v>9441</v>
      </c>
      <c r="C6493" s="8" t="s">
        <v>45763</v>
      </c>
      <c r="D6493" s="8" t="s">
        <v>45764</v>
      </c>
      <c r="E6493" s="8" t="s">
        <v>194</v>
      </c>
      <c r="F6493" s="8" t="s">
        <v>133</v>
      </c>
      <c r="G6493" s="8" t="s">
        <v>194</v>
      </c>
      <c r="H6493" s="8" t="s">
        <v>133</v>
      </c>
      <c r="I6493" s="8" t="s">
        <v>9414</v>
      </c>
      <c r="J6493" s="8" t="s">
        <v>708</v>
      </c>
      <c r="K6493" s="8" t="s">
        <v>1716</v>
      </c>
      <c r="L6493" s="8" t="s">
        <v>3209</v>
      </c>
      <c r="M6493" s="8" t="s">
        <v>1092</v>
      </c>
      <c r="N6493" s="8" t="s">
        <v>10716</v>
      </c>
      <c r="O6493" s="8" t="s">
        <v>10717</v>
      </c>
      <c r="P6493" s="8" t="s">
        <v>776</v>
      </c>
      <c r="Q6493" s="8" t="s">
        <v>9415</v>
      </c>
      <c r="R6493" s="8" t="s">
        <v>8711</v>
      </c>
      <c r="S6493" s="17" t="s">
        <v>9416</v>
      </c>
      <c r="T6493" s="18">
        <v>43030</v>
      </c>
      <c r="U6493" s="8">
        <v>0.75</v>
      </c>
      <c r="V6493" s="8">
        <v>0.29166666666666669</v>
      </c>
      <c r="W6493" s="8" t="s">
        <v>551</v>
      </c>
      <c r="X6493" s="8" t="s">
        <v>9436</v>
      </c>
      <c r="Y6493" s="8" t="s">
        <v>9442</v>
      </c>
      <c r="Z6493" s="17" t="s">
        <v>9417</v>
      </c>
      <c r="AA6493" s="8" t="s">
        <v>9443</v>
      </c>
      <c r="AB6493" s="8" t="s">
        <v>9444</v>
      </c>
    </row>
    <row r="6494" spans="1:28" hidden="1" x14ac:dyDescent="0.2">
      <c r="A6494" s="8" t="s">
        <v>9445</v>
      </c>
      <c r="B6494" s="8" t="s">
        <v>9446</v>
      </c>
      <c r="C6494" s="8" t="s">
        <v>45763</v>
      </c>
      <c r="D6494" s="8" t="s">
        <v>45764</v>
      </c>
      <c r="E6494" s="8" t="s">
        <v>154</v>
      </c>
      <c r="F6494" s="8" t="s">
        <v>133</v>
      </c>
      <c r="G6494" s="8" t="s">
        <v>154</v>
      </c>
      <c r="H6494" s="8" t="s">
        <v>133</v>
      </c>
      <c r="I6494" s="8" t="s">
        <v>9414</v>
      </c>
      <c r="J6494" s="8" t="s">
        <v>708</v>
      </c>
      <c r="K6494" s="8" t="s">
        <v>1716</v>
      </c>
      <c r="L6494" s="8" t="s">
        <v>3229</v>
      </c>
      <c r="M6494" s="8" t="s">
        <v>1113</v>
      </c>
      <c r="N6494" s="8" t="s">
        <v>10716</v>
      </c>
      <c r="O6494" s="8" t="s">
        <v>10717</v>
      </c>
      <c r="P6494" s="8" t="s">
        <v>776</v>
      </c>
      <c r="Q6494" s="8" t="s">
        <v>9415</v>
      </c>
      <c r="R6494" s="8" t="s">
        <v>8711</v>
      </c>
      <c r="S6494" s="17" t="s">
        <v>9416</v>
      </c>
      <c r="T6494" s="18">
        <v>43031</v>
      </c>
      <c r="U6494" s="8">
        <v>0.75</v>
      </c>
      <c r="V6494" s="8">
        <v>0.29166666666666669</v>
      </c>
      <c r="W6494" s="8" t="s">
        <v>551</v>
      </c>
      <c r="X6494" s="8" t="s">
        <v>9447</v>
      </c>
      <c r="Y6494" s="8" t="s">
        <v>9448</v>
      </c>
      <c r="Z6494" s="17" t="s">
        <v>9417</v>
      </c>
      <c r="AA6494" s="8" t="s">
        <v>9449</v>
      </c>
      <c r="AB6494" s="8" t="s">
        <v>9450</v>
      </c>
    </row>
    <row r="6495" spans="1:28" hidden="1" x14ac:dyDescent="0.2">
      <c r="A6495" s="8" t="s">
        <v>9451</v>
      </c>
      <c r="B6495" s="8" t="s">
        <v>9452</v>
      </c>
      <c r="C6495" s="8" t="s">
        <v>45763</v>
      </c>
      <c r="D6495" s="8" t="s">
        <v>45764</v>
      </c>
      <c r="E6495" s="8" t="s">
        <v>164</v>
      </c>
      <c r="F6495" s="8" t="s">
        <v>133</v>
      </c>
      <c r="G6495" s="8" t="s">
        <v>164</v>
      </c>
      <c r="H6495" s="8" t="s">
        <v>133</v>
      </c>
      <c r="I6495" s="8" t="s">
        <v>9414</v>
      </c>
      <c r="J6495" s="8" t="s">
        <v>708</v>
      </c>
      <c r="K6495" s="8" t="s">
        <v>1716</v>
      </c>
      <c r="L6495" s="8" t="s">
        <v>1501</v>
      </c>
      <c r="M6495" s="8" t="s">
        <v>1134</v>
      </c>
      <c r="N6495" s="8" t="s">
        <v>10716</v>
      </c>
      <c r="O6495" s="8" t="s">
        <v>10717</v>
      </c>
      <c r="P6495" s="8" t="s">
        <v>776</v>
      </c>
      <c r="Q6495" s="8" t="s">
        <v>9415</v>
      </c>
      <c r="R6495" s="8" t="s">
        <v>8711</v>
      </c>
      <c r="S6495" s="17" t="s">
        <v>9416</v>
      </c>
      <c r="T6495" s="18">
        <v>43032</v>
      </c>
      <c r="U6495" s="8">
        <v>0.75</v>
      </c>
      <c r="V6495" s="8">
        <v>0.29166666666666669</v>
      </c>
      <c r="W6495" s="8" t="s">
        <v>551</v>
      </c>
      <c r="X6495" s="8" t="s">
        <v>9453</v>
      </c>
      <c r="Y6495" s="8" t="s">
        <v>9454</v>
      </c>
      <c r="Z6495" s="17" t="s">
        <v>9417</v>
      </c>
      <c r="AA6495" s="8" t="s">
        <v>9455</v>
      </c>
      <c r="AB6495" s="8" t="s">
        <v>9456</v>
      </c>
    </row>
    <row r="6496" spans="1:28" hidden="1" x14ac:dyDescent="0.2">
      <c r="A6496" s="8" t="s">
        <v>9457</v>
      </c>
      <c r="B6496" s="8" t="s">
        <v>9458</v>
      </c>
      <c r="C6496" s="8" t="s">
        <v>45763</v>
      </c>
      <c r="D6496" s="8" t="s">
        <v>45764</v>
      </c>
      <c r="E6496" s="8" t="s">
        <v>205</v>
      </c>
      <c r="F6496" s="8" t="s">
        <v>204</v>
      </c>
      <c r="G6496" s="8" t="s">
        <v>205</v>
      </c>
      <c r="H6496" s="8" t="s">
        <v>204</v>
      </c>
      <c r="I6496" s="8" t="s">
        <v>9414</v>
      </c>
      <c r="J6496" s="8" t="s">
        <v>708</v>
      </c>
      <c r="K6496" s="8" t="s">
        <v>1716</v>
      </c>
      <c r="L6496" s="8" t="s">
        <v>428</v>
      </c>
      <c r="M6496" s="8" t="s">
        <v>1154</v>
      </c>
      <c r="N6496" s="8" t="s">
        <v>10716</v>
      </c>
      <c r="O6496" s="8" t="s">
        <v>10717</v>
      </c>
      <c r="P6496" s="8" t="s">
        <v>776</v>
      </c>
      <c r="Q6496" s="8" t="s">
        <v>9415</v>
      </c>
      <c r="R6496" s="8" t="s">
        <v>8711</v>
      </c>
      <c r="S6496" s="17" t="s">
        <v>9416</v>
      </c>
      <c r="T6496" s="18">
        <v>43033</v>
      </c>
      <c r="U6496" s="8">
        <v>0.75</v>
      </c>
      <c r="V6496" s="8">
        <v>0.29166666666666669</v>
      </c>
      <c r="W6496" s="8" t="s">
        <v>551</v>
      </c>
      <c r="X6496" s="8" t="s">
        <v>9459</v>
      </c>
      <c r="Y6496" s="8" t="s">
        <v>9460</v>
      </c>
      <c r="Z6496" s="17" t="s">
        <v>9461</v>
      </c>
      <c r="AA6496" s="8" t="s">
        <v>9462</v>
      </c>
      <c r="AB6496" s="8" t="s">
        <v>9463</v>
      </c>
    </row>
    <row r="6497" spans="1:28" hidden="1" x14ac:dyDescent="0.2">
      <c r="A6497" s="8" t="s">
        <v>9464</v>
      </c>
      <c r="B6497" s="8" t="s">
        <v>9465</v>
      </c>
      <c r="C6497" s="8" t="s">
        <v>45763</v>
      </c>
      <c r="D6497" s="8" t="s">
        <v>45764</v>
      </c>
      <c r="E6497" s="8" t="s">
        <v>215</v>
      </c>
      <c r="F6497" s="8" t="s">
        <v>204</v>
      </c>
      <c r="G6497" s="8" t="s">
        <v>215</v>
      </c>
      <c r="H6497" s="8" t="s">
        <v>204</v>
      </c>
      <c r="I6497" s="8" t="s">
        <v>9414</v>
      </c>
      <c r="J6497" s="8" t="s">
        <v>708</v>
      </c>
      <c r="K6497" s="8" t="s">
        <v>1716</v>
      </c>
      <c r="L6497" s="8" t="s">
        <v>437</v>
      </c>
      <c r="M6497" s="8" t="s">
        <v>1169</v>
      </c>
      <c r="N6497" s="8" t="s">
        <v>10716</v>
      </c>
      <c r="O6497" s="8" t="s">
        <v>10717</v>
      </c>
      <c r="P6497" s="8" t="s">
        <v>776</v>
      </c>
      <c r="Q6497" s="8" t="s">
        <v>9415</v>
      </c>
      <c r="R6497" s="8" t="s">
        <v>8711</v>
      </c>
      <c r="S6497" s="17" t="s">
        <v>9416</v>
      </c>
      <c r="T6497" s="18">
        <v>43034</v>
      </c>
      <c r="U6497" s="8">
        <v>0.75</v>
      </c>
      <c r="V6497" s="8">
        <v>0.29166666666666669</v>
      </c>
      <c r="W6497" s="8" t="s">
        <v>551</v>
      </c>
      <c r="X6497" s="8" t="s">
        <v>9459</v>
      </c>
      <c r="Y6497" s="8" t="s">
        <v>9460</v>
      </c>
      <c r="Z6497" s="17" t="s">
        <v>9461</v>
      </c>
      <c r="AA6497" s="8" t="s">
        <v>9466</v>
      </c>
      <c r="AB6497" s="8" t="s">
        <v>9467</v>
      </c>
    </row>
    <row r="6498" spans="1:28" hidden="1" x14ac:dyDescent="0.2">
      <c r="A6498" s="8" t="s">
        <v>9468</v>
      </c>
      <c r="B6498" s="8" t="s">
        <v>9469</v>
      </c>
      <c r="C6498" s="8" t="s">
        <v>45763</v>
      </c>
      <c r="D6498" s="8" t="s">
        <v>45764</v>
      </c>
      <c r="E6498" s="8" t="s">
        <v>225</v>
      </c>
      <c r="F6498" s="8" t="s">
        <v>204</v>
      </c>
      <c r="G6498" s="8" t="s">
        <v>225</v>
      </c>
      <c r="H6498" s="8" t="s">
        <v>204</v>
      </c>
      <c r="I6498" s="8" t="s">
        <v>9414</v>
      </c>
      <c r="J6498" s="8" t="s">
        <v>708</v>
      </c>
      <c r="K6498" s="8" t="s">
        <v>1716</v>
      </c>
      <c r="L6498" s="8" t="s">
        <v>446</v>
      </c>
      <c r="M6498" s="8" t="s">
        <v>1183</v>
      </c>
      <c r="N6498" s="8" t="s">
        <v>10716</v>
      </c>
      <c r="O6498" s="8" t="s">
        <v>10717</v>
      </c>
      <c r="P6498" s="8" t="s">
        <v>776</v>
      </c>
      <c r="Q6498" s="8" t="s">
        <v>9415</v>
      </c>
      <c r="R6498" s="8" t="s">
        <v>8711</v>
      </c>
      <c r="S6498" s="17" t="s">
        <v>9416</v>
      </c>
      <c r="T6498" s="18">
        <v>43035</v>
      </c>
      <c r="U6498" s="8">
        <v>0.75</v>
      </c>
      <c r="V6498" s="8">
        <v>0.29166666666666669</v>
      </c>
      <c r="W6498" s="8" t="s">
        <v>551</v>
      </c>
      <c r="X6498" s="8" t="s">
        <v>9459</v>
      </c>
      <c r="Y6498" s="8" t="s">
        <v>9460</v>
      </c>
      <c r="Z6498" s="17" t="s">
        <v>9461</v>
      </c>
      <c r="AA6498" s="8" t="s">
        <v>9470</v>
      </c>
      <c r="AB6498" s="8" t="s">
        <v>9471</v>
      </c>
    </row>
    <row r="6499" spans="1:28" hidden="1" x14ac:dyDescent="0.2">
      <c r="A6499" s="8" t="s">
        <v>9472</v>
      </c>
      <c r="B6499" s="8" t="s">
        <v>9473</v>
      </c>
      <c r="C6499" s="8" t="s">
        <v>45763</v>
      </c>
      <c r="D6499" s="8" t="s">
        <v>45764</v>
      </c>
      <c r="E6499" s="8" t="s">
        <v>235</v>
      </c>
      <c r="F6499" s="8" t="s">
        <v>204</v>
      </c>
      <c r="G6499" s="8" t="s">
        <v>235</v>
      </c>
      <c r="H6499" s="8" t="s">
        <v>204</v>
      </c>
      <c r="I6499" s="8" t="s">
        <v>9414</v>
      </c>
      <c r="J6499" s="8" t="s">
        <v>708</v>
      </c>
      <c r="K6499" s="8" t="s">
        <v>1716</v>
      </c>
      <c r="L6499" s="8" t="s">
        <v>455</v>
      </c>
      <c r="M6499" s="8" t="s">
        <v>1203</v>
      </c>
      <c r="N6499" s="8" t="s">
        <v>10716</v>
      </c>
      <c r="O6499" s="8" t="s">
        <v>10717</v>
      </c>
      <c r="P6499" s="8" t="s">
        <v>776</v>
      </c>
      <c r="Q6499" s="8" t="s">
        <v>9415</v>
      </c>
      <c r="R6499" s="8" t="s">
        <v>8711</v>
      </c>
      <c r="S6499" s="17" t="s">
        <v>9416</v>
      </c>
      <c r="T6499" s="18">
        <v>43036</v>
      </c>
      <c r="U6499" s="8">
        <v>0.75</v>
      </c>
      <c r="V6499" s="8">
        <v>0.29166666666666669</v>
      </c>
      <c r="W6499" s="8" t="s">
        <v>551</v>
      </c>
      <c r="X6499" s="8" t="s">
        <v>9474</v>
      </c>
      <c r="Y6499" s="8" t="s">
        <v>1747</v>
      </c>
      <c r="Z6499" s="17" t="s">
        <v>9461</v>
      </c>
      <c r="AA6499" s="8" t="s">
        <v>9475</v>
      </c>
      <c r="AB6499" s="8" t="s">
        <v>9476</v>
      </c>
    </row>
    <row r="6500" spans="1:28" hidden="1" x14ac:dyDescent="0.2">
      <c r="A6500" s="8" t="s">
        <v>9477</v>
      </c>
      <c r="B6500" s="8" t="s">
        <v>9478</v>
      </c>
      <c r="C6500" s="8" t="s">
        <v>45763</v>
      </c>
      <c r="D6500" s="8" t="s">
        <v>45764</v>
      </c>
      <c r="E6500" s="8" t="s">
        <v>245</v>
      </c>
      <c r="F6500" s="8" t="s">
        <v>204</v>
      </c>
      <c r="G6500" s="8" t="s">
        <v>245</v>
      </c>
      <c r="H6500" s="8" t="s">
        <v>204</v>
      </c>
      <c r="I6500" s="8" t="s">
        <v>9414</v>
      </c>
      <c r="J6500" s="8" t="s">
        <v>708</v>
      </c>
      <c r="K6500" s="8" t="s">
        <v>1716</v>
      </c>
      <c r="L6500" s="8" t="s">
        <v>247</v>
      </c>
      <c r="M6500" s="8" t="s">
        <v>1218</v>
      </c>
      <c r="N6500" s="8" t="s">
        <v>10716</v>
      </c>
      <c r="O6500" s="8" t="s">
        <v>10717</v>
      </c>
      <c r="P6500" s="8" t="s">
        <v>776</v>
      </c>
      <c r="Q6500" s="8" t="s">
        <v>9415</v>
      </c>
      <c r="R6500" s="8" t="s">
        <v>8711</v>
      </c>
      <c r="S6500" s="17" t="s">
        <v>9416</v>
      </c>
      <c r="T6500" s="18">
        <v>43037</v>
      </c>
      <c r="U6500" s="8">
        <v>0.75</v>
      </c>
      <c r="V6500" s="8">
        <v>0.29166666666666669</v>
      </c>
      <c r="W6500" s="8" t="s">
        <v>551</v>
      </c>
      <c r="X6500" s="8" t="s">
        <v>9479</v>
      </c>
      <c r="Y6500" s="8" t="s">
        <v>9480</v>
      </c>
      <c r="Z6500" s="17" t="s">
        <v>9461</v>
      </c>
      <c r="AA6500" s="8" t="s">
        <v>9481</v>
      </c>
      <c r="AB6500" s="8" t="s">
        <v>9482</v>
      </c>
    </row>
    <row r="6501" spans="1:28" hidden="1" x14ac:dyDescent="0.2">
      <c r="A6501" s="8" t="s">
        <v>9483</v>
      </c>
      <c r="B6501" s="8" t="s">
        <v>9484</v>
      </c>
      <c r="C6501" s="8" t="s">
        <v>45763</v>
      </c>
      <c r="D6501" s="8" t="s">
        <v>45764</v>
      </c>
      <c r="E6501" s="8" t="s">
        <v>470</v>
      </c>
      <c r="F6501" s="8" t="s">
        <v>204</v>
      </c>
      <c r="G6501" s="8" t="s">
        <v>470</v>
      </c>
      <c r="H6501" s="8" t="s">
        <v>204</v>
      </c>
      <c r="I6501" s="8" t="s">
        <v>9414</v>
      </c>
      <c r="J6501" s="8" t="s">
        <v>708</v>
      </c>
      <c r="K6501" s="8" t="s">
        <v>1716</v>
      </c>
      <c r="L6501" s="8" t="s">
        <v>472</v>
      </c>
      <c r="M6501" s="8" t="s">
        <v>1241</v>
      </c>
      <c r="N6501" s="8" t="s">
        <v>10716</v>
      </c>
      <c r="O6501" s="8" t="s">
        <v>10717</v>
      </c>
      <c r="P6501" s="8" t="s">
        <v>776</v>
      </c>
      <c r="Q6501" s="8" t="s">
        <v>9415</v>
      </c>
      <c r="R6501" s="8" t="s">
        <v>8711</v>
      </c>
      <c r="S6501" s="17" t="s">
        <v>9416</v>
      </c>
      <c r="T6501" s="18">
        <v>43038</v>
      </c>
      <c r="U6501" s="8">
        <v>0.75</v>
      </c>
      <c r="V6501" s="8">
        <v>0.29166666666666669</v>
      </c>
      <c r="W6501" s="8" t="s">
        <v>551</v>
      </c>
      <c r="X6501" s="8" t="s">
        <v>9485</v>
      </c>
      <c r="Y6501" s="8" t="s">
        <v>9486</v>
      </c>
      <c r="Z6501" s="17" t="s">
        <v>9461</v>
      </c>
      <c r="AA6501" s="8" t="s">
        <v>9487</v>
      </c>
      <c r="AB6501" s="8" t="s">
        <v>9488</v>
      </c>
    </row>
    <row r="6502" spans="1:28" hidden="1" x14ac:dyDescent="0.2">
      <c r="A6502" s="8" t="s">
        <v>9489</v>
      </c>
      <c r="B6502" s="8" t="s">
        <v>9490</v>
      </c>
      <c r="C6502" s="8" t="s">
        <v>45763</v>
      </c>
      <c r="D6502" s="8" t="s">
        <v>45764</v>
      </c>
      <c r="E6502" s="8" t="s">
        <v>480</v>
      </c>
      <c r="F6502" s="8" t="s">
        <v>204</v>
      </c>
      <c r="G6502" s="8" t="s">
        <v>480</v>
      </c>
      <c r="H6502" s="8" t="s">
        <v>204</v>
      </c>
      <c r="I6502" s="8" t="s">
        <v>9414</v>
      </c>
      <c r="J6502" s="8" t="s">
        <v>708</v>
      </c>
      <c r="K6502" s="8" t="s">
        <v>1716</v>
      </c>
      <c r="L6502" s="8" t="s">
        <v>1644</v>
      </c>
      <c r="M6502" s="8" t="s">
        <v>7056</v>
      </c>
      <c r="N6502" s="8" t="s">
        <v>10716</v>
      </c>
      <c r="O6502" s="8" t="s">
        <v>10717</v>
      </c>
      <c r="P6502" s="8" t="s">
        <v>776</v>
      </c>
      <c r="Q6502" s="8" t="s">
        <v>9415</v>
      </c>
      <c r="R6502" s="8" t="s">
        <v>8711</v>
      </c>
      <c r="S6502" s="17" t="s">
        <v>9416</v>
      </c>
      <c r="T6502" s="18">
        <v>43039</v>
      </c>
      <c r="U6502" s="8">
        <v>0.75</v>
      </c>
      <c r="V6502" s="8">
        <v>0.29166666666666669</v>
      </c>
      <c r="W6502" s="8" t="s">
        <v>551</v>
      </c>
      <c r="X6502" s="8" t="s">
        <v>1926</v>
      </c>
      <c r="Y6502" s="8" t="s">
        <v>1927</v>
      </c>
      <c r="Z6502" s="17" t="s">
        <v>9461</v>
      </c>
      <c r="AA6502" s="8" t="s">
        <v>9491</v>
      </c>
      <c r="AB6502" s="8" t="s">
        <v>9492</v>
      </c>
    </row>
    <row r="6503" spans="1:28" hidden="1" x14ac:dyDescent="0.2">
      <c r="A6503" s="8" t="s">
        <v>9493</v>
      </c>
      <c r="B6503" s="8" t="s">
        <v>9494</v>
      </c>
      <c r="C6503" s="8" t="s">
        <v>45763</v>
      </c>
      <c r="D6503" s="8" t="s">
        <v>45764</v>
      </c>
      <c r="E6503" s="8" t="s">
        <v>499</v>
      </c>
      <c r="F6503" s="8" t="s">
        <v>255</v>
      </c>
      <c r="G6503" s="8" t="s">
        <v>499</v>
      </c>
      <c r="H6503" s="8" t="s">
        <v>255</v>
      </c>
      <c r="I6503" s="8" t="s">
        <v>9414</v>
      </c>
      <c r="J6503" s="8" t="s">
        <v>708</v>
      </c>
      <c r="K6503" s="8" t="s">
        <v>1716</v>
      </c>
      <c r="L6503" s="8" t="s">
        <v>1653</v>
      </c>
      <c r="M6503" s="8" t="s">
        <v>1900</v>
      </c>
      <c r="N6503" s="8" t="s">
        <v>10716</v>
      </c>
      <c r="O6503" s="8" t="s">
        <v>10717</v>
      </c>
      <c r="P6503" s="8" t="s">
        <v>776</v>
      </c>
      <c r="Q6503" s="8" t="s">
        <v>9415</v>
      </c>
      <c r="R6503" s="8" t="s">
        <v>8711</v>
      </c>
      <c r="S6503" s="17" t="s">
        <v>9416</v>
      </c>
      <c r="T6503" s="18">
        <v>43040</v>
      </c>
      <c r="U6503" s="8">
        <v>0.75</v>
      </c>
      <c r="V6503" s="8">
        <v>0.29166666666666669</v>
      </c>
      <c r="W6503" s="8" t="s">
        <v>551</v>
      </c>
      <c r="X6503" s="8" t="s">
        <v>1926</v>
      </c>
      <c r="Y6503" s="8" t="s">
        <v>1927</v>
      </c>
      <c r="Z6503" s="17" t="s">
        <v>9417</v>
      </c>
      <c r="AA6503" s="8" t="s">
        <v>9495</v>
      </c>
      <c r="AB6503" s="8" t="s">
        <v>9496</v>
      </c>
    </row>
    <row r="6504" spans="1:28" hidden="1" x14ac:dyDescent="0.2">
      <c r="A6504" s="8" t="s">
        <v>10714</v>
      </c>
      <c r="B6504" s="8" t="s">
        <v>10715</v>
      </c>
      <c r="C6504" s="8" t="s">
        <v>45763</v>
      </c>
      <c r="D6504" s="8" t="s">
        <v>45764</v>
      </c>
      <c r="E6504" s="8" t="s">
        <v>134</v>
      </c>
      <c r="F6504" s="8" t="s">
        <v>133</v>
      </c>
      <c r="G6504" s="8" t="s">
        <v>134</v>
      </c>
      <c r="H6504" s="8" t="s">
        <v>133</v>
      </c>
      <c r="I6504" s="8" t="s">
        <v>10630</v>
      </c>
      <c r="J6504" s="8" t="s">
        <v>28</v>
      </c>
      <c r="K6504" s="8" t="s">
        <v>45730</v>
      </c>
      <c r="L6504" s="8" t="s">
        <v>2047</v>
      </c>
      <c r="M6504" s="8" t="s">
        <v>1017</v>
      </c>
      <c r="N6504" s="8" t="s">
        <v>10716</v>
      </c>
      <c r="O6504" s="8" t="s">
        <v>10717</v>
      </c>
      <c r="P6504" s="8" t="s">
        <v>776</v>
      </c>
      <c r="Q6504" s="8" t="s">
        <v>10633</v>
      </c>
      <c r="R6504" s="8" t="s">
        <v>10634</v>
      </c>
      <c r="S6504" s="17" t="s">
        <v>10635</v>
      </c>
      <c r="T6504" s="18">
        <v>43026</v>
      </c>
      <c r="U6504" s="8">
        <v>0.25</v>
      </c>
      <c r="V6504" s="8">
        <v>0.58333333333333337</v>
      </c>
      <c r="W6504" s="8" t="s">
        <v>486</v>
      </c>
      <c r="X6504" s="8" t="s">
        <v>45730</v>
      </c>
      <c r="Y6504" s="8" t="s">
        <v>45730</v>
      </c>
      <c r="Z6504" s="17" t="s">
        <v>10707</v>
      </c>
      <c r="AA6504" s="8" t="s">
        <v>10718</v>
      </c>
      <c r="AB6504" s="8" t="s">
        <v>10719</v>
      </c>
    </row>
    <row r="6505" spans="1:28" hidden="1" x14ac:dyDescent="0.2">
      <c r="A6505" s="8" t="s">
        <v>10720</v>
      </c>
      <c r="B6505" s="8" t="s">
        <v>10721</v>
      </c>
      <c r="C6505" s="8" t="s">
        <v>45763</v>
      </c>
      <c r="D6505" s="8" t="s">
        <v>45764</v>
      </c>
      <c r="E6505" s="8" t="s">
        <v>144</v>
      </c>
      <c r="F6505" s="8" t="s">
        <v>133</v>
      </c>
      <c r="G6505" s="8" t="s">
        <v>144</v>
      </c>
      <c r="H6505" s="8" t="s">
        <v>133</v>
      </c>
      <c r="I6505" s="8" t="s">
        <v>10630</v>
      </c>
      <c r="J6505" s="8" t="s">
        <v>28</v>
      </c>
      <c r="K6505" s="8" t="s">
        <v>45730</v>
      </c>
      <c r="L6505" s="8" t="s">
        <v>2054</v>
      </c>
      <c r="M6505" s="8" t="s">
        <v>8434</v>
      </c>
      <c r="N6505" s="8" t="s">
        <v>10716</v>
      </c>
      <c r="O6505" s="8" t="s">
        <v>10717</v>
      </c>
      <c r="P6505" s="8" t="s">
        <v>776</v>
      </c>
      <c r="Q6505" s="8" t="s">
        <v>10633</v>
      </c>
      <c r="R6505" s="8" t="s">
        <v>10634</v>
      </c>
      <c r="S6505" s="17" t="s">
        <v>10635</v>
      </c>
      <c r="T6505" s="18">
        <v>43027</v>
      </c>
      <c r="U6505" s="8">
        <v>0.25</v>
      </c>
      <c r="V6505" s="8">
        <v>0.58333333333333337</v>
      </c>
      <c r="W6505" s="8" t="s">
        <v>486</v>
      </c>
      <c r="X6505" s="8" t="s">
        <v>45730</v>
      </c>
      <c r="Y6505" s="8" t="s">
        <v>45730</v>
      </c>
      <c r="Z6505" s="17" t="s">
        <v>10707</v>
      </c>
      <c r="AA6505" s="8" t="s">
        <v>10722</v>
      </c>
      <c r="AB6505" s="8" t="s">
        <v>10723</v>
      </c>
    </row>
    <row r="6506" spans="1:28" hidden="1" x14ac:dyDescent="0.2">
      <c r="A6506" s="8" t="s">
        <v>10724</v>
      </c>
      <c r="B6506" s="8" t="s">
        <v>10725</v>
      </c>
      <c r="C6506" s="8" t="s">
        <v>45763</v>
      </c>
      <c r="D6506" s="8" t="s">
        <v>45764</v>
      </c>
      <c r="E6506" s="8" t="s">
        <v>174</v>
      </c>
      <c r="F6506" s="8" t="s">
        <v>133</v>
      </c>
      <c r="G6506" s="8" t="s">
        <v>174</v>
      </c>
      <c r="H6506" s="8" t="s">
        <v>133</v>
      </c>
      <c r="I6506" s="8" t="s">
        <v>10630</v>
      </c>
      <c r="J6506" s="8" t="s">
        <v>28</v>
      </c>
      <c r="K6506" s="8" t="s">
        <v>45730</v>
      </c>
      <c r="L6506" s="8" t="s">
        <v>2061</v>
      </c>
      <c r="M6506" s="8" t="s">
        <v>2062</v>
      </c>
      <c r="N6506" s="8" t="s">
        <v>10716</v>
      </c>
      <c r="O6506" s="8" t="s">
        <v>10717</v>
      </c>
      <c r="P6506" s="8" t="s">
        <v>776</v>
      </c>
      <c r="Q6506" s="8" t="s">
        <v>10633</v>
      </c>
      <c r="R6506" s="8" t="s">
        <v>10634</v>
      </c>
      <c r="S6506" s="17" t="s">
        <v>10635</v>
      </c>
      <c r="T6506" s="18">
        <v>43028</v>
      </c>
      <c r="U6506" s="8">
        <v>0.25</v>
      </c>
      <c r="V6506" s="8">
        <v>0.58333333333333337</v>
      </c>
      <c r="W6506" s="8" t="s">
        <v>486</v>
      </c>
      <c r="X6506" s="8" t="s">
        <v>45730</v>
      </c>
      <c r="Y6506" s="8" t="s">
        <v>45730</v>
      </c>
      <c r="Z6506" s="17" t="s">
        <v>10707</v>
      </c>
      <c r="AA6506" s="8" t="s">
        <v>10726</v>
      </c>
      <c r="AB6506" s="8" t="s">
        <v>10727</v>
      </c>
    </row>
    <row r="6507" spans="1:28" hidden="1" x14ac:dyDescent="0.2">
      <c r="A6507" s="8" t="s">
        <v>19167</v>
      </c>
      <c r="B6507" s="8" t="s">
        <v>19168</v>
      </c>
      <c r="C6507" s="8" t="s">
        <v>45763</v>
      </c>
      <c r="D6507" s="8" t="s">
        <v>45764</v>
      </c>
      <c r="E6507" s="8" t="s">
        <v>29</v>
      </c>
      <c r="F6507" s="8" t="s">
        <v>27</v>
      </c>
      <c r="G6507" s="8" t="s">
        <v>29</v>
      </c>
      <c r="H6507" s="8" t="s">
        <v>27</v>
      </c>
      <c r="I6507" s="8" t="s">
        <v>19169</v>
      </c>
      <c r="J6507" s="8" t="s">
        <v>28</v>
      </c>
      <c r="K6507" s="8" t="s">
        <v>45730</v>
      </c>
      <c r="L6507" s="8" t="s">
        <v>1717</v>
      </c>
      <c r="M6507" s="8" t="s">
        <v>2000</v>
      </c>
      <c r="N6507" s="8" t="s">
        <v>10716</v>
      </c>
      <c r="O6507" s="8" t="s">
        <v>10717</v>
      </c>
      <c r="P6507" s="8" t="s">
        <v>776</v>
      </c>
      <c r="Q6507" s="8" t="s">
        <v>17227</v>
      </c>
      <c r="R6507" s="8" t="s">
        <v>19171</v>
      </c>
      <c r="S6507" s="17" t="s">
        <v>19172</v>
      </c>
      <c r="T6507" s="18">
        <v>43009</v>
      </c>
      <c r="U6507" s="8">
        <v>0.75</v>
      </c>
      <c r="V6507" s="8">
        <v>0.25</v>
      </c>
      <c r="W6507" s="8" t="s">
        <v>40</v>
      </c>
      <c r="X6507" s="8" t="s">
        <v>19173</v>
      </c>
      <c r="Y6507" s="8" t="s">
        <v>19174</v>
      </c>
      <c r="Z6507" s="17" t="s">
        <v>19175</v>
      </c>
      <c r="AA6507" s="8" t="s">
        <v>19176</v>
      </c>
      <c r="AB6507" s="8" t="s">
        <v>19177</v>
      </c>
    </row>
    <row r="6508" spans="1:28" hidden="1" x14ac:dyDescent="0.2">
      <c r="A6508" s="8" t="s">
        <v>19183</v>
      </c>
      <c r="B6508" s="8" t="s">
        <v>19184</v>
      </c>
      <c r="C6508" s="8" t="s">
        <v>45763</v>
      </c>
      <c r="D6508" s="8" t="s">
        <v>45764</v>
      </c>
      <c r="E6508" s="8" t="s">
        <v>46</v>
      </c>
      <c r="F6508" s="8" t="s">
        <v>27</v>
      </c>
      <c r="G6508" s="8" t="s">
        <v>46</v>
      </c>
      <c r="H6508" s="8" t="s">
        <v>27</v>
      </c>
      <c r="I6508" s="8" t="s">
        <v>19169</v>
      </c>
      <c r="J6508" s="8" t="s">
        <v>28</v>
      </c>
      <c r="K6508" s="8" t="s">
        <v>45730</v>
      </c>
      <c r="L6508" s="8" t="s">
        <v>3800</v>
      </c>
      <c r="M6508" s="8" t="s">
        <v>2011</v>
      </c>
      <c r="N6508" s="8" t="s">
        <v>10716</v>
      </c>
      <c r="O6508" s="8" t="s">
        <v>10717</v>
      </c>
      <c r="P6508" s="8" t="s">
        <v>776</v>
      </c>
      <c r="Q6508" s="8" t="s">
        <v>17227</v>
      </c>
      <c r="R6508" s="8" t="s">
        <v>19171</v>
      </c>
      <c r="S6508" s="17" t="s">
        <v>19172</v>
      </c>
      <c r="T6508" s="18">
        <v>43010</v>
      </c>
      <c r="U6508" s="8">
        <v>0</v>
      </c>
      <c r="V6508" s="8">
        <v>0.25</v>
      </c>
      <c r="W6508" s="8" t="s">
        <v>30</v>
      </c>
      <c r="X6508" s="8" t="s">
        <v>19185</v>
      </c>
      <c r="Y6508" s="8" t="s">
        <v>19186</v>
      </c>
      <c r="Z6508" s="17" t="s">
        <v>19187</v>
      </c>
      <c r="AA6508" s="8" t="s">
        <v>19188</v>
      </c>
      <c r="AB6508" s="8" t="s">
        <v>19189</v>
      </c>
    </row>
    <row r="6509" spans="1:28" hidden="1" x14ac:dyDescent="0.2">
      <c r="A6509" s="8" t="s">
        <v>19178</v>
      </c>
      <c r="B6509" s="8" t="s">
        <v>19179</v>
      </c>
      <c r="C6509" s="8" t="s">
        <v>45763</v>
      </c>
      <c r="D6509" s="8" t="s">
        <v>45764</v>
      </c>
      <c r="E6509" s="8" t="s">
        <v>46</v>
      </c>
      <c r="F6509" s="8" t="s">
        <v>27</v>
      </c>
      <c r="G6509" s="8" t="s">
        <v>46</v>
      </c>
      <c r="H6509" s="8" t="s">
        <v>27</v>
      </c>
      <c r="I6509" s="8" t="s">
        <v>19169</v>
      </c>
      <c r="J6509" s="8" t="s">
        <v>28</v>
      </c>
      <c r="K6509" s="8" t="s">
        <v>45730</v>
      </c>
      <c r="L6509" s="8" t="s">
        <v>1738</v>
      </c>
      <c r="M6509" s="8" t="s">
        <v>3800</v>
      </c>
      <c r="N6509" s="8" t="s">
        <v>10716</v>
      </c>
      <c r="O6509" s="8" t="s">
        <v>10717</v>
      </c>
      <c r="P6509" s="8" t="s">
        <v>776</v>
      </c>
      <c r="Q6509" s="8" t="s">
        <v>17227</v>
      </c>
      <c r="R6509" s="8" t="s">
        <v>19171</v>
      </c>
      <c r="S6509" s="17" t="s">
        <v>19172</v>
      </c>
      <c r="T6509" s="18">
        <v>43010</v>
      </c>
      <c r="U6509" s="8">
        <v>0.75</v>
      </c>
      <c r="V6509" s="8">
        <v>0</v>
      </c>
      <c r="W6509" s="8" t="s">
        <v>30</v>
      </c>
      <c r="X6509" s="8" t="s">
        <v>3453</v>
      </c>
      <c r="Y6509" s="8" t="s">
        <v>219</v>
      </c>
      <c r="Z6509" s="17" t="s">
        <v>19180</v>
      </c>
      <c r="AA6509" s="8" t="s">
        <v>19181</v>
      </c>
      <c r="AB6509" s="8" t="s">
        <v>19182</v>
      </c>
    </row>
    <row r="6510" spans="1:28" hidden="1" x14ac:dyDescent="0.2">
      <c r="A6510" s="8" t="s">
        <v>19190</v>
      </c>
      <c r="B6510" s="8" t="s">
        <v>19191</v>
      </c>
      <c r="C6510" s="8" t="s">
        <v>45763</v>
      </c>
      <c r="D6510" s="8" t="s">
        <v>45764</v>
      </c>
      <c r="E6510" s="8" t="s">
        <v>55</v>
      </c>
      <c r="F6510" s="8" t="s">
        <v>27</v>
      </c>
      <c r="G6510" s="8" t="s">
        <v>55</v>
      </c>
      <c r="H6510" s="8" t="s">
        <v>27</v>
      </c>
      <c r="I6510" s="8" t="s">
        <v>19169</v>
      </c>
      <c r="J6510" s="8" t="s">
        <v>28</v>
      </c>
      <c r="K6510" s="8" t="s">
        <v>45730</v>
      </c>
      <c r="L6510" s="8" t="s">
        <v>1263</v>
      </c>
      <c r="M6510" s="8" t="s">
        <v>297</v>
      </c>
      <c r="N6510" s="8" t="s">
        <v>10716</v>
      </c>
      <c r="O6510" s="8" t="s">
        <v>10717</v>
      </c>
      <c r="P6510" s="8" t="s">
        <v>776</v>
      </c>
      <c r="Q6510" s="8" t="s">
        <v>17227</v>
      </c>
      <c r="R6510" s="8" t="s">
        <v>19171</v>
      </c>
      <c r="S6510" s="17" t="s">
        <v>19172</v>
      </c>
      <c r="T6510" s="18">
        <v>43011</v>
      </c>
      <c r="U6510" s="8">
        <v>0.75</v>
      </c>
      <c r="V6510" s="8">
        <v>0.25</v>
      </c>
      <c r="W6510" s="8" t="s">
        <v>40</v>
      </c>
      <c r="X6510" s="8" t="s">
        <v>9518</v>
      </c>
      <c r="Y6510" s="8" t="s">
        <v>3244</v>
      </c>
      <c r="Z6510" s="17" t="s">
        <v>19192</v>
      </c>
      <c r="AA6510" s="8" t="s">
        <v>19193</v>
      </c>
      <c r="AB6510" s="8" t="s">
        <v>19194</v>
      </c>
    </row>
    <row r="6511" spans="1:28" hidden="1" x14ac:dyDescent="0.2">
      <c r="A6511" s="8" t="s">
        <v>19195</v>
      </c>
      <c r="B6511" s="8" t="s">
        <v>19196</v>
      </c>
      <c r="C6511" s="8" t="s">
        <v>45763</v>
      </c>
      <c r="D6511" s="8" t="s">
        <v>45764</v>
      </c>
      <c r="E6511" s="8" t="s">
        <v>362</v>
      </c>
      <c r="F6511" s="8" t="s">
        <v>112</v>
      </c>
      <c r="G6511" s="8" t="s">
        <v>362</v>
      </c>
      <c r="H6511" s="8" t="s">
        <v>112</v>
      </c>
      <c r="I6511" s="8" t="s">
        <v>19169</v>
      </c>
      <c r="J6511" s="8" t="s">
        <v>28</v>
      </c>
      <c r="K6511" s="8" t="s">
        <v>45730</v>
      </c>
      <c r="L6511" s="8" t="s">
        <v>363</v>
      </c>
      <c r="M6511" s="8" t="s">
        <v>364</v>
      </c>
      <c r="N6511" s="8" t="s">
        <v>10716</v>
      </c>
      <c r="O6511" s="8" t="s">
        <v>10717</v>
      </c>
      <c r="P6511" s="8" t="s">
        <v>776</v>
      </c>
      <c r="Q6511" s="8" t="s">
        <v>17227</v>
      </c>
      <c r="R6511" s="8" t="s">
        <v>19171</v>
      </c>
      <c r="S6511" s="17" t="s">
        <v>19172</v>
      </c>
      <c r="T6511" s="18">
        <v>43019</v>
      </c>
      <c r="U6511" s="8">
        <v>0.25</v>
      </c>
      <c r="V6511" s="8">
        <v>0.75</v>
      </c>
      <c r="W6511" s="8" t="s">
        <v>40</v>
      </c>
      <c r="X6511" s="8" t="s">
        <v>19197</v>
      </c>
      <c r="Y6511" s="8" t="s">
        <v>366</v>
      </c>
      <c r="Z6511" s="17" t="s">
        <v>19198</v>
      </c>
      <c r="AA6511" s="8" t="s">
        <v>19199</v>
      </c>
      <c r="AB6511" s="8" t="s">
        <v>19200</v>
      </c>
    </row>
    <row r="6512" spans="1:28" hidden="1" x14ac:dyDescent="0.2">
      <c r="A6512" s="8" t="s">
        <v>19201</v>
      </c>
      <c r="B6512" s="8" t="s">
        <v>19202</v>
      </c>
      <c r="C6512" s="8" t="s">
        <v>45763</v>
      </c>
      <c r="D6512" s="8" t="s">
        <v>45764</v>
      </c>
      <c r="E6512" s="8" t="s">
        <v>372</v>
      </c>
      <c r="F6512" s="8" t="s">
        <v>112</v>
      </c>
      <c r="G6512" s="8" t="s">
        <v>372</v>
      </c>
      <c r="H6512" s="8" t="s">
        <v>112</v>
      </c>
      <c r="I6512" s="8" t="s">
        <v>19169</v>
      </c>
      <c r="J6512" s="8" t="s">
        <v>28</v>
      </c>
      <c r="K6512" s="8" t="s">
        <v>45730</v>
      </c>
      <c r="L6512" s="8" t="s">
        <v>373</v>
      </c>
      <c r="M6512" s="8" t="s">
        <v>374</v>
      </c>
      <c r="N6512" s="8" t="s">
        <v>10716</v>
      </c>
      <c r="O6512" s="8" t="s">
        <v>10717</v>
      </c>
      <c r="P6512" s="8" t="s">
        <v>776</v>
      </c>
      <c r="Q6512" s="8" t="s">
        <v>17227</v>
      </c>
      <c r="R6512" s="8" t="s">
        <v>19171</v>
      </c>
      <c r="S6512" s="17" t="s">
        <v>19172</v>
      </c>
      <c r="T6512" s="18">
        <v>43020</v>
      </c>
      <c r="U6512" s="8">
        <v>0.25</v>
      </c>
      <c r="V6512" s="8">
        <v>0.75</v>
      </c>
      <c r="W6512" s="8" t="s">
        <v>40</v>
      </c>
      <c r="X6512" s="8" t="s">
        <v>19203</v>
      </c>
      <c r="Y6512" s="8" t="s">
        <v>19204</v>
      </c>
      <c r="Z6512" s="17" t="s">
        <v>19205</v>
      </c>
      <c r="AA6512" s="8" t="s">
        <v>19206</v>
      </c>
      <c r="AB6512" s="8" t="s">
        <v>19207</v>
      </c>
    </row>
    <row r="6513" spans="1:28" hidden="1" x14ac:dyDescent="0.2">
      <c r="A6513" s="8" t="s">
        <v>19208</v>
      </c>
      <c r="B6513" s="8" t="s">
        <v>19209</v>
      </c>
      <c r="C6513" s="8" t="s">
        <v>45763</v>
      </c>
      <c r="D6513" s="8" t="s">
        <v>45764</v>
      </c>
      <c r="E6513" s="8" t="s">
        <v>382</v>
      </c>
      <c r="F6513" s="8" t="s">
        <v>112</v>
      </c>
      <c r="G6513" s="8" t="s">
        <v>382</v>
      </c>
      <c r="H6513" s="8" t="s">
        <v>112</v>
      </c>
      <c r="I6513" s="8" t="s">
        <v>19169</v>
      </c>
      <c r="J6513" s="8" t="s">
        <v>28</v>
      </c>
      <c r="K6513" s="8" t="s">
        <v>45730</v>
      </c>
      <c r="L6513" s="8" t="s">
        <v>383</v>
      </c>
      <c r="M6513" s="8" t="s">
        <v>384</v>
      </c>
      <c r="N6513" s="8" t="s">
        <v>10716</v>
      </c>
      <c r="O6513" s="8" t="s">
        <v>10717</v>
      </c>
      <c r="P6513" s="8" t="s">
        <v>776</v>
      </c>
      <c r="Q6513" s="8" t="s">
        <v>17227</v>
      </c>
      <c r="R6513" s="8" t="s">
        <v>19171</v>
      </c>
      <c r="S6513" s="17" t="s">
        <v>19172</v>
      </c>
      <c r="T6513" s="18">
        <v>43021</v>
      </c>
      <c r="U6513" s="8">
        <v>0.25</v>
      </c>
      <c r="V6513" s="8">
        <v>0.75</v>
      </c>
      <c r="W6513" s="8" t="s">
        <v>40</v>
      </c>
      <c r="X6513" s="8" t="s">
        <v>16859</v>
      </c>
      <c r="Y6513" s="8" t="s">
        <v>16860</v>
      </c>
      <c r="Z6513" s="17" t="s">
        <v>19210</v>
      </c>
      <c r="AA6513" s="8" t="s">
        <v>19211</v>
      </c>
      <c r="AB6513" s="8" t="s">
        <v>19212</v>
      </c>
    </row>
    <row r="6514" spans="1:28" hidden="1" x14ac:dyDescent="0.2">
      <c r="A6514" s="8" t="s">
        <v>19213</v>
      </c>
      <c r="B6514" s="8" t="s">
        <v>19214</v>
      </c>
      <c r="C6514" s="8" t="s">
        <v>45763</v>
      </c>
      <c r="D6514" s="8" t="s">
        <v>45764</v>
      </c>
      <c r="E6514" s="8" t="s">
        <v>390</v>
      </c>
      <c r="F6514" s="8" t="s">
        <v>112</v>
      </c>
      <c r="G6514" s="8" t="s">
        <v>390</v>
      </c>
      <c r="H6514" s="8" t="s">
        <v>112</v>
      </c>
      <c r="I6514" s="8" t="s">
        <v>19169</v>
      </c>
      <c r="J6514" s="8" t="s">
        <v>28</v>
      </c>
      <c r="K6514" s="8" t="s">
        <v>45730</v>
      </c>
      <c r="L6514" s="8" t="s">
        <v>391</v>
      </c>
      <c r="M6514" s="8" t="s">
        <v>392</v>
      </c>
      <c r="N6514" s="8" t="s">
        <v>10716</v>
      </c>
      <c r="O6514" s="8" t="s">
        <v>10717</v>
      </c>
      <c r="P6514" s="8" t="s">
        <v>776</v>
      </c>
      <c r="Q6514" s="8" t="s">
        <v>17227</v>
      </c>
      <c r="R6514" s="8" t="s">
        <v>19171</v>
      </c>
      <c r="S6514" s="17" t="s">
        <v>19172</v>
      </c>
      <c r="T6514" s="18">
        <v>43022</v>
      </c>
      <c r="U6514" s="8">
        <v>0.25</v>
      </c>
      <c r="V6514" s="8">
        <v>0.75</v>
      </c>
      <c r="W6514" s="8" t="s">
        <v>40</v>
      </c>
      <c r="X6514" s="8" t="s">
        <v>16859</v>
      </c>
      <c r="Y6514" s="8" t="s">
        <v>16860</v>
      </c>
      <c r="Z6514" s="17" t="s">
        <v>19215</v>
      </c>
      <c r="AA6514" s="8" t="s">
        <v>19216</v>
      </c>
      <c r="AB6514" s="8" t="s">
        <v>19217</v>
      </c>
    </row>
    <row r="6515" spans="1:28" hidden="1" x14ac:dyDescent="0.2">
      <c r="A6515" s="8" t="s">
        <v>19218</v>
      </c>
      <c r="B6515" s="8" t="s">
        <v>19219</v>
      </c>
      <c r="C6515" s="8" t="s">
        <v>45763</v>
      </c>
      <c r="D6515" s="8" t="s">
        <v>45764</v>
      </c>
      <c r="E6515" s="8" t="s">
        <v>400</v>
      </c>
      <c r="F6515" s="8" t="s">
        <v>112</v>
      </c>
      <c r="G6515" s="8" t="s">
        <v>400</v>
      </c>
      <c r="H6515" s="8" t="s">
        <v>112</v>
      </c>
      <c r="I6515" s="8" t="s">
        <v>19169</v>
      </c>
      <c r="J6515" s="8" t="s">
        <v>28</v>
      </c>
      <c r="K6515" s="8" t="s">
        <v>45730</v>
      </c>
      <c r="L6515" s="8" t="s">
        <v>401</v>
      </c>
      <c r="M6515" s="8" t="s">
        <v>402</v>
      </c>
      <c r="N6515" s="8" t="s">
        <v>10716</v>
      </c>
      <c r="O6515" s="8" t="s">
        <v>10717</v>
      </c>
      <c r="P6515" s="8" t="s">
        <v>776</v>
      </c>
      <c r="Q6515" s="8" t="s">
        <v>17227</v>
      </c>
      <c r="R6515" s="8" t="s">
        <v>19171</v>
      </c>
      <c r="S6515" s="17" t="s">
        <v>19172</v>
      </c>
      <c r="T6515" s="18">
        <v>43023</v>
      </c>
      <c r="U6515" s="8">
        <v>0.25</v>
      </c>
      <c r="V6515" s="8">
        <v>0.75</v>
      </c>
      <c r="W6515" s="8" t="s">
        <v>40</v>
      </c>
      <c r="X6515" s="8" t="s">
        <v>19220</v>
      </c>
      <c r="Y6515" s="8" t="s">
        <v>16860</v>
      </c>
      <c r="Z6515" s="17" t="s">
        <v>19221</v>
      </c>
      <c r="AA6515" s="8" t="s">
        <v>19222</v>
      </c>
      <c r="AB6515" s="8" t="s">
        <v>19223</v>
      </c>
    </row>
    <row r="6516" spans="1:28" hidden="1" x14ac:dyDescent="0.2">
      <c r="A6516" s="8" t="s">
        <v>19224</v>
      </c>
      <c r="B6516" s="8" t="s">
        <v>19225</v>
      </c>
      <c r="C6516" s="8" t="s">
        <v>45763</v>
      </c>
      <c r="D6516" s="8" t="s">
        <v>45764</v>
      </c>
      <c r="E6516" s="8" t="s">
        <v>113</v>
      </c>
      <c r="F6516" s="8" t="s">
        <v>112</v>
      </c>
      <c r="G6516" s="8" t="s">
        <v>113</v>
      </c>
      <c r="H6516" s="8" t="s">
        <v>112</v>
      </c>
      <c r="I6516" s="8" t="s">
        <v>19169</v>
      </c>
      <c r="J6516" s="8" t="s">
        <v>28</v>
      </c>
      <c r="K6516" s="8" t="s">
        <v>45730</v>
      </c>
      <c r="L6516" s="8" t="s">
        <v>409</v>
      </c>
      <c r="M6516" s="8" t="s">
        <v>410</v>
      </c>
      <c r="N6516" s="8" t="s">
        <v>10716</v>
      </c>
      <c r="O6516" s="8" t="s">
        <v>10717</v>
      </c>
      <c r="P6516" s="8" t="s">
        <v>776</v>
      </c>
      <c r="Q6516" s="8" t="s">
        <v>17227</v>
      </c>
      <c r="R6516" s="8" t="s">
        <v>19171</v>
      </c>
      <c r="S6516" s="17" t="s">
        <v>19172</v>
      </c>
      <c r="T6516" s="18">
        <v>43024</v>
      </c>
      <c r="U6516" s="8">
        <v>0.25</v>
      </c>
      <c r="V6516" s="8">
        <v>0.75</v>
      </c>
      <c r="W6516" s="8" t="s">
        <v>40</v>
      </c>
      <c r="X6516" s="8" t="s">
        <v>19226</v>
      </c>
      <c r="Y6516" s="8" t="s">
        <v>16860</v>
      </c>
      <c r="Z6516" s="17" t="s">
        <v>19227</v>
      </c>
      <c r="AA6516" s="8" t="s">
        <v>19228</v>
      </c>
      <c r="AB6516" s="8" t="s">
        <v>19229</v>
      </c>
    </row>
    <row r="6517" spans="1:28" hidden="1" x14ac:dyDescent="0.2">
      <c r="A6517" s="8" t="s">
        <v>19230</v>
      </c>
      <c r="B6517" s="8" t="s">
        <v>19231</v>
      </c>
      <c r="C6517" s="8" t="s">
        <v>45763</v>
      </c>
      <c r="D6517" s="8" t="s">
        <v>45764</v>
      </c>
      <c r="E6517" s="8" t="s">
        <v>123</v>
      </c>
      <c r="F6517" s="8" t="s">
        <v>112</v>
      </c>
      <c r="G6517" s="8" t="s">
        <v>123</v>
      </c>
      <c r="H6517" s="8" t="s">
        <v>112</v>
      </c>
      <c r="I6517" s="8" t="s">
        <v>19169</v>
      </c>
      <c r="J6517" s="8" t="s">
        <v>28</v>
      </c>
      <c r="K6517" s="8" t="s">
        <v>45730</v>
      </c>
      <c r="L6517" s="8" t="s">
        <v>418</v>
      </c>
      <c r="M6517" s="8" t="s">
        <v>419</v>
      </c>
      <c r="N6517" s="8" t="s">
        <v>10716</v>
      </c>
      <c r="O6517" s="8" t="s">
        <v>10717</v>
      </c>
      <c r="P6517" s="8" t="s">
        <v>776</v>
      </c>
      <c r="Q6517" s="8" t="s">
        <v>17227</v>
      </c>
      <c r="R6517" s="8" t="s">
        <v>19171</v>
      </c>
      <c r="S6517" s="17" t="s">
        <v>19172</v>
      </c>
      <c r="T6517" s="18">
        <v>43025</v>
      </c>
      <c r="U6517" s="8">
        <v>0.25</v>
      </c>
      <c r="V6517" s="8">
        <v>0.75</v>
      </c>
      <c r="W6517" s="8" t="s">
        <v>40</v>
      </c>
      <c r="X6517" s="8" t="s">
        <v>3571</v>
      </c>
      <c r="Y6517" s="8" t="s">
        <v>3572</v>
      </c>
      <c r="Z6517" s="17" t="s">
        <v>19180</v>
      </c>
      <c r="AA6517" s="8" t="s">
        <v>19232</v>
      </c>
      <c r="AB6517" s="8" t="s">
        <v>19233</v>
      </c>
    </row>
    <row r="6518" spans="1:28" hidden="1" x14ac:dyDescent="0.2">
      <c r="A6518" s="8" t="s">
        <v>19234</v>
      </c>
      <c r="B6518" s="8" t="s">
        <v>19235</v>
      </c>
      <c r="C6518" s="8" t="s">
        <v>45763</v>
      </c>
      <c r="D6518" s="8" t="s">
        <v>45764</v>
      </c>
      <c r="E6518" s="8" t="s">
        <v>134</v>
      </c>
      <c r="F6518" s="8" t="s">
        <v>133</v>
      </c>
      <c r="G6518" s="8" t="s">
        <v>134</v>
      </c>
      <c r="H6518" s="8" t="s">
        <v>133</v>
      </c>
      <c r="I6518" s="8" t="s">
        <v>19169</v>
      </c>
      <c r="J6518" s="8" t="s">
        <v>28</v>
      </c>
      <c r="K6518" s="8" t="s">
        <v>45730</v>
      </c>
      <c r="L6518" s="8" t="s">
        <v>2047</v>
      </c>
      <c r="M6518" s="8" t="s">
        <v>1017</v>
      </c>
      <c r="N6518" s="8" t="s">
        <v>10716</v>
      </c>
      <c r="O6518" s="8" t="s">
        <v>10717</v>
      </c>
      <c r="P6518" s="8" t="s">
        <v>776</v>
      </c>
      <c r="Q6518" s="8" t="s">
        <v>17227</v>
      </c>
      <c r="R6518" s="8" t="s">
        <v>19171</v>
      </c>
      <c r="S6518" s="17" t="s">
        <v>19172</v>
      </c>
      <c r="T6518" s="18">
        <v>43026</v>
      </c>
      <c r="U6518" s="8">
        <v>0.25</v>
      </c>
      <c r="V6518" s="8">
        <v>0.58333333333333337</v>
      </c>
      <c r="W6518" s="8" t="s">
        <v>486</v>
      </c>
      <c r="X6518" s="8" t="s">
        <v>13029</v>
      </c>
      <c r="Y6518" s="8" t="s">
        <v>3538</v>
      </c>
      <c r="Z6518" s="17" t="s">
        <v>19236</v>
      </c>
      <c r="AA6518" s="8" t="s">
        <v>19237</v>
      </c>
      <c r="AB6518" s="8" t="s">
        <v>19238</v>
      </c>
    </row>
    <row r="6519" spans="1:28" hidden="1" x14ac:dyDescent="0.2">
      <c r="A6519" s="8" t="s">
        <v>19239</v>
      </c>
      <c r="B6519" s="8" t="s">
        <v>19240</v>
      </c>
      <c r="C6519" s="8" t="s">
        <v>45763</v>
      </c>
      <c r="D6519" s="8" t="s">
        <v>45764</v>
      </c>
      <c r="E6519" s="8" t="s">
        <v>134</v>
      </c>
      <c r="F6519" s="8" t="s">
        <v>133</v>
      </c>
      <c r="G6519" s="8" t="s">
        <v>134</v>
      </c>
      <c r="H6519" s="8" t="s">
        <v>133</v>
      </c>
      <c r="I6519" s="8" t="s">
        <v>19169</v>
      </c>
      <c r="J6519" s="8" t="s">
        <v>28</v>
      </c>
      <c r="K6519" s="8" t="s">
        <v>45730</v>
      </c>
      <c r="L6519" s="8" t="s">
        <v>1017</v>
      </c>
      <c r="M6519" s="8" t="s">
        <v>3136</v>
      </c>
      <c r="N6519" s="8" t="s">
        <v>10716</v>
      </c>
      <c r="O6519" s="8" t="s">
        <v>10717</v>
      </c>
      <c r="P6519" s="8" t="s">
        <v>776</v>
      </c>
      <c r="Q6519" s="8" t="s">
        <v>17227</v>
      </c>
      <c r="R6519" s="8" t="s">
        <v>19171</v>
      </c>
      <c r="S6519" s="17" t="s">
        <v>19172</v>
      </c>
      <c r="T6519" s="18">
        <v>43026</v>
      </c>
      <c r="U6519" s="8">
        <v>0.58333333333333337</v>
      </c>
      <c r="V6519" s="8">
        <v>0.75</v>
      </c>
      <c r="W6519" s="8" t="s">
        <v>739</v>
      </c>
      <c r="X6519" s="8" t="s">
        <v>19241</v>
      </c>
      <c r="Y6519" s="8" t="s">
        <v>19242</v>
      </c>
      <c r="Z6519" s="17" t="s">
        <v>19243</v>
      </c>
      <c r="AA6519" s="8" t="s">
        <v>19244</v>
      </c>
      <c r="AB6519" s="8" t="s">
        <v>19245</v>
      </c>
    </row>
    <row r="6520" spans="1:28" hidden="1" x14ac:dyDescent="0.2">
      <c r="A6520" s="8" t="s">
        <v>19246</v>
      </c>
      <c r="B6520" s="8" t="s">
        <v>19247</v>
      </c>
      <c r="C6520" s="8" t="s">
        <v>45763</v>
      </c>
      <c r="D6520" s="8" t="s">
        <v>45764</v>
      </c>
      <c r="E6520" s="8" t="s">
        <v>144</v>
      </c>
      <c r="F6520" s="8" t="s">
        <v>133</v>
      </c>
      <c r="G6520" s="8" t="s">
        <v>144</v>
      </c>
      <c r="H6520" s="8" t="s">
        <v>133</v>
      </c>
      <c r="I6520" s="8" t="s">
        <v>19169</v>
      </c>
      <c r="J6520" s="8" t="s">
        <v>28</v>
      </c>
      <c r="K6520" s="8" t="s">
        <v>45730</v>
      </c>
      <c r="L6520" s="8" t="s">
        <v>2054</v>
      </c>
      <c r="M6520" s="8" t="s">
        <v>3151</v>
      </c>
      <c r="N6520" s="8" t="s">
        <v>10716</v>
      </c>
      <c r="O6520" s="8" t="s">
        <v>10717</v>
      </c>
      <c r="P6520" s="8" t="s">
        <v>776</v>
      </c>
      <c r="Q6520" s="8" t="s">
        <v>17227</v>
      </c>
      <c r="R6520" s="8" t="s">
        <v>19171</v>
      </c>
      <c r="S6520" s="17" t="s">
        <v>19172</v>
      </c>
      <c r="T6520" s="18">
        <v>43027</v>
      </c>
      <c r="U6520" s="8">
        <v>0.25</v>
      </c>
      <c r="V6520" s="8">
        <v>0.75</v>
      </c>
      <c r="W6520" s="8" t="s">
        <v>40</v>
      </c>
      <c r="X6520" s="8" t="s">
        <v>19248</v>
      </c>
      <c r="Y6520" s="8" t="s">
        <v>19249</v>
      </c>
      <c r="Z6520" s="17" t="s">
        <v>19250</v>
      </c>
      <c r="AA6520" s="8" t="s">
        <v>19251</v>
      </c>
      <c r="AB6520" s="8" t="s">
        <v>19252</v>
      </c>
    </row>
    <row r="6521" spans="1:28" hidden="1" x14ac:dyDescent="0.2">
      <c r="A6521" s="8" t="s">
        <v>19253</v>
      </c>
      <c r="B6521" s="8" t="s">
        <v>19254</v>
      </c>
      <c r="C6521" s="8" t="s">
        <v>45763</v>
      </c>
      <c r="D6521" s="8" t="s">
        <v>45764</v>
      </c>
      <c r="E6521" s="8" t="s">
        <v>174</v>
      </c>
      <c r="F6521" s="8" t="s">
        <v>133</v>
      </c>
      <c r="G6521" s="8" t="s">
        <v>174</v>
      </c>
      <c r="H6521" s="8" t="s">
        <v>133</v>
      </c>
      <c r="I6521" s="8" t="s">
        <v>19169</v>
      </c>
      <c r="J6521" s="8" t="s">
        <v>28</v>
      </c>
      <c r="K6521" s="8" t="s">
        <v>296</v>
      </c>
      <c r="L6521" s="8" t="s">
        <v>2061</v>
      </c>
      <c r="M6521" s="8" t="s">
        <v>13077</v>
      </c>
      <c r="N6521" s="8" t="s">
        <v>10716</v>
      </c>
      <c r="O6521" s="8" t="s">
        <v>10717</v>
      </c>
      <c r="P6521" s="8" t="s">
        <v>776</v>
      </c>
      <c r="Q6521" s="8" t="s">
        <v>17227</v>
      </c>
      <c r="R6521" s="8" t="s">
        <v>19171</v>
      </c>
      <c r="S6521" s="17" t="s">
        <v>19172</v>
      </c>
      <c r="T6521" s="18">
        <v>43028</v>
      </c>
      <c r="U6521" s="8">
        <v>0.25</v>
      </c>
      <c r="V6521" s="8">
        <v>0.70833333333333337</v>
      </c>
      <c r="W6521" s="8" t="s">
        <v>762</v>
      </c>
      <c r="X6521" s="8" t="s">
        <v>17339</v>
      </c>
      <c r="Y6521" s="8" t="s">
        <v>17340</v>
      </c>
      <c r="Z6521" s="17" t="s">
        <v>19236</v>
      </c>
      <c r="AA6521" s="8" t="s">
        <v>19255</v>
      </c>
      <c r="AB6521" s="8" t="s">
        <v>19256</v>
      </c>
    </row>
    <row r="6522" spans="1:28" hidden="1" x14ac:dyDescent="0.2">
      <c r="A6522" s="8" t="s">
        <v>19257</v>
      </c>
      <c r="B6522" s="8" t="s">
        <v>19258</v>
      </c>
      <c r="C6522" s="8" t="s">
        <v>45763</v>
      </c>
      <c r="D6522" s="8" t="s">
        <v>45764</v>
      </c>
      <c r="E6522" s="8" t="s">
        <v>184</v>
      </c>
      <c r="F6522" s="8" t="s">
        <v>133</v>
      </c>
      <c r="G6522" s="8" t="s">
        <v>184</v>
      </c>
      <c r="H6522" s="8" t="s">
        <v>133</v>
      </c>
      <c r="I6522" s="8" t="s">
        <v>19169</v>
      </c>
      <c r="J6522" s="8" t="s">
        <v>28</v>
      </c>
      <c r="K6522" s="8" t="s">
        <v>45730</v>
      </c>
      <c r="L6522" s="8" t="s">
        <v>5428</v>
      </c>
      <c r="M6522" s="8" t="s">
        <v>13097</v>
      </c>
      <c r="N6522" s="8" t="s">
        <v>10716</v>
      </c>
      <c r="O6522" s="8" t="s">
        <v>10717</v>
      </c>
      <c r="P6522" s="8" t="s">
        <v>776</v>
      </c>
      <c r="Q6522" s="8" t="s">
        <v>17227</v>
      </c>
      <c r="R6522" s="8" t="s">
        <v>19171</v>
      </c>
      <c r="S6522" s="17" t="s">
        <v>19172</v>
      </c>
      <c r="T6522" s="18">
        <v>43029</v>
      </c>
      <c r="U6522" s="8">
        <v>0.25</v>
      </c>
      <c r="V6522" s="8">
        <v>0.70833333333333337</v>
      </c>
      <c r="W6522" s="8" t="s">
        <v>762</v>
      </c>
      <c r="X6522" s="8" t="s">
        <v>17339</v>
      </c>
      <c r="Y6522" s="8" t="s">
        <v>17340</v>
      </c>
      <c r="Z6522" s="17" t="s">
        <v>19259</v>
      </c>
      <c r="AA6522" s="8" t="s">
        <v>19260</v>
      </c>
      <c r="AB6522" s="8" t="s">
        <v>19261</v>
      </c>
    </row>
    <row r="6523" spans="1:28" hidden="1" x14ac:dyDescent="0.2">
      <c r="A6523" s="8" t="s">
        <v>19262</v>
      </c>
      <c r="B6523" s="8" t="s">
        <v>19263</v>
      </c>
      <c r="C6523" s="8" t="s">
        <v>45763</v>
      </c>
      <c r="D6523" s="8" t="s">
        <v>45764</v>
      </c>
      <c r="E6523" s="8" t="s">
        <v>194</v>
      </c>
      <c r="F6523" s="8" t="s">
        <v>133</v>
      </c>
      <c r="G6523" s="8" t="s">
        <v>194</v>
      </c>
      <c r="H6523" s="8" t="s">
        <v>133</v>
      </c>
      <c r="I6523" s="8" t="s">
        <v>19169</v>
      </c>
      <c r="J6523" s="8" t="s">
        <v>28</v>
      </c>
      <c r="K6523" s="8" t="s">
        <v>45730</v>
      </c>
      <c r="L6523" s="8" t="s">
        <v>5452</v>
      </c>
      <c r="M6523" s="8" t="s">
        <v>13105</v>
      </c>
      <c r="N6523" s="8" t="s">
        <v>10716</v>
      </c>
      <c r="O6523" s="8" t="s">
        <v>10717</v>
      </c>
      <c r="P6523" s="8" t="s">
        <v>776</v>
      </c>
      <c r="Q6523" s="8" t="s">
        <v>17227</v>
      </c>
      <c r="R6523" s="8" t="s">
        <v>19171</v>
      </c>
      <c r="S6523" s="17" t="s">
        <v>19172</v>
      </c>
      <c r="T6523" s="18">
        <v>43030</v>
      </c>
      <c r="U6523" s="8">
        <v>0.25</v>
      </c>
      <c r="V6523" s="8">
        <v>0.70833333333333337</v>
      </c>
      <c r="W6523" s="8" t="s">
        <v>762</v>
      </c>
      <c r="X6523" s="8" t="s">
        <v>19264</v>
      </c>
      <c r="Y6523" s="8" t="s">
        <v>17340</v>
      </c>
      <c r="Z6523" s="17" t="s">
        <v>19180</v>
      </c>
      <c r="AA6523" s="8" t="s">
        <v>19265</v>
      </c>
      <c r="AB6523" s="8" t="s">
        <v>19266</v>
      </c>
    </row>
    <row r="6524" spans="1:28" hidden="1" x14ac:dyDescent="0.2">
      <c r="A6524" s="8" t="s">
        <v>19267</v>
      </c>
      <c r="B6524" s="8" t="s">
        <v>19268</v>
      </c>
      <c r="C6524" s="8" t="s">
        <v>45763</v>
      </c>
      <c r="D6524" s="8" t="s">
        <v>45764</v>
      </c>
      <c r="E6524" s="8" t="s">
        <v>154</v>
      </c>
      <c r="F6524" s="8" t="s">
        <v>133</v>
      </c>
      <c r="G6524" s="8" t="s">
        <v>154</v>
      </c>
      <c r="H6524" s="8" t="s">
        <v>133</v>
      </c>
      <c r="I6524" s="8" t="s">
        <v>19169</v>
      </c>
      <c r="J6524" s="8" t="s">
        <v>28</v>
      </c>
      <c r="K6524" s="8" t="s">
        <v>45730</v>
      </c>
      <c r="L6524" s="8" t="s">
        <v>2068</v>
      </c>
      <c r="M6524" s="8" t="s">
        <v>8475</v>
      </c>
      <c r="N6524" s="8" t="s">
        <v>10716</v>
      </c>
      <c r="O6524" s="8" t="s">
        <v>10717</v>
      </c>
      <c r="P6524" s="8" t="s">
        <v>776</v>
      </c>
      <c r="Q6524" s="8" t="s">
        <v>17227</v>
      </c>
      <c r="R6524" s="8" t="s">
        <v>19171</v>
      </c>
      <c r="S6524" s="17" t="s">
        <v>19172</v>
      </c>
      <c r="T6524" s="18">
        <v>43031</v>
      </c>
      <c r="U6524" s="8">
        <v>0.25</v>
      </c>
      <c r="V6524" s="8">
        <v>0.41666666666666669</v>
      </c>
      <c r="W6524" s="8" t="s">
        <v>739</v>
      </c>
      <c r="X6524" s="8" t="s">
        <v>19269</v>
      </c>
      <c r="Y6524" s="8" t="s">
        <v>19249</v>
      </c>
      <c r="Z6524" s="17" t="s">
        <v>19270</v>
      </c>
      <c r="AA6524" s="8" t="s">
        <v>19271</v>
      </c>
      <c r="AB6524" s="8" t="s">
        <v>19272</v>
      </c>
    </row>
    <row r="6525" spans="1:28" hidden="1" x14ac:dyDescent="0.2">
      <c r="A6525" s="8" t="s">
        <v>19273</v>
      </c>
      <c r="B6525" s="8" t="s">
        <v>19274</v>
      </c>
      <c r="C6525" s="8" t="s">
        <v>45763</v>
      </c>
      <c r="D6525" s="8" t="s">
        <v>45764</v>
      </c>
      <c r="E6525" s="8" t="s">
        <v>154</v>
      </c>
      <c r="F6525" s="8" t="s">
        <v>133</v>
      </c>
      <c r="G6525" s="8" t="s">
        <v>154</v>
      </c>
      <c r="H6525" s="8" t="s">
        <v>133</v>
      </c>
      <c r="I6525" s="8" t="s">
        <v>19169</v>
      </c>
      <c r="J6525" s="8" t="s">
        <v>28</v>
      </c>
      <c r="K6525" s="8" t="s">
        <v>45730</v>
      </c>
      <c r="L6525" s="8" t="s">
        <v>8475</v>
      </c>
      <c r="M6525" s="8" t="s">
        <v>13116</v>
      </c>
      <c r="N6525" s="8" t="s">
        <v>10716</v>
      </c>
      <c r="O6525" s="8" t="s">
        <v>10717</v>
      </c>
      <c r="P6525" s="8" t="s">
        <v>776</v>
      </c>
      <c r="Q6525" s="8" t="s">
        <v>17227</v>
      </c>
      <c r="R6525" s="8" t="s">
        <v>19171</v>
      </c>
      <c r="S6525" s="17" t="s">
        <v>19172</v>
      </c>
      <c r="T6525" s="18">
        <v>43031</v>
      </c>
      <c r="U6525" s="8">
        <v>0.41666666666666669</v>
      </c>
      <c r="V6525" s="8">
        <v>0.70833333333333337</v>
      </c>
      <c r="W6525" s="8" t="s">
        <v>296</v>
      </c>
      <c r="X6525" s="8" t="s">
        <v>17339</v>
      </c>
      <c r="Y6525" s="8" t="s">
        <v>17340</v>
      </c>
      <c r="Z6525" s="17" t="s">
        <v>19259</v>
      </c>
      <c r="AA6525" s="8" t="s">
        <v>19275</v>
      </c>
      <c r="AB6525" s="8" t="s">
        <v>19276</v>
      </c>
    </row>
    <row r="6526" spans="1:28" hidden="1" x14ac:dyDescent="0.2">
      <c r="A6526" s="8" t="s">
        <v>19277</v>
      </c>
      <c r="B6526" s="8" t="s">
        <v>19278</v>
      </c>
      <c r="C6526" s="8" t="s">
        <v>45763</v>
      </c>
      <c r="D6526" s="8" t="s">
        <v>45764</v>
      </c>
      <c r="E6526" s="8" t="s">
        <v>164</v>
      </c>
      <c r="F6526" s="8" t="s">
        <v>133</v>
      </c>
      <c r="G6526" s="8" t="s">
        <v>164</v>
      </c>
      <c r="H6526" s="8" t="s">
        <v>133</v>
      </c>
      <c r="I6526" s="8" t="s">
        <v>19169</v>
      </c>
      <c r="J6526" s="8" t="s">
        <v>28</v>
      </c>
      <c r="K6526" s="8" t="s">
        <v>45730</v>
      </c>
      <c r="L6526" s="8" t="s">
        <v>2073</v>
      </c>
      <c r="M6526" s="8" t="s">
        <v>13123</v>
      </c>
      <c r="N6526" s="8" t="s">
        <v>10716</v>
      </c>
      <c r="O6526" s="8" t="s">
        <v>10717</v>
      </c>
      <c r="P6526" s="8" t="s">
        <v>776</v>
      </c>
      <c r="Q6526" s="8" t="s">
        <v>17227</v>
      </c>
      <c r="R6526" s="8" t="s">
        <v>19171</v>
      </c>
      <c r="S6526" s="17" t="s">
        <v>19172</v>
      </c>
      <c r="T6526" s="18">
        <v>43032</v>
      </c>
      <c r="U6526" s="8">
        <v>0.25</v>
      </c>
      <c r="V6526" s="8">
        <v>0.70833333333333337</v>
      </c>
      <c r="W6526" s="8" t="s">
        <v>762</v>
      </c>
      <c r="X6526" s="8" t="s">
        <v>17339</v>
      </c>
      <c r="Y6526" s="8" t="s">
        <v>17340</v>
      </c>
      <c r="Z6526" s="17" t="s">
        <v>19259</v>
      </c>
      <c r="AA6526" s="8" t="s">
        <v>19279</v>
      </c>
      <c r="AB6526" s="8" t="s">
        <v>19280</v>
      </c>
    </row>
    <row r="6527" spans="1:28" hidden="1" x14ac:dyDescent="0.2">
      <c r="A6527" s="8" t="s">
        <v>19293</v>
      </c>
      <c r="B6527" s="8" t="s">
        <v>19294</v>
      </c>
      <c r="C6527" s="8" t="s">
        <v>45763</v>
      </c>
      <c r="D6527" s="8" t="s">
        <v>45764</v>
      </c>
      <c r="E6527" s="8" t="s">
        <v>499</v>
      </c>
      <c r="F6527" s="8" t="s">
        <v>255</v>
      </c>
      <c r="G6527" s="8" t="s">
        <v>499</v>
      </c>
      <c r="H6527" s="8" t="s">
        <v>255</v>
      </c>
      <c r="I6527" s="8" t="s">
        <v>19169</v>
      </c>
      <c r="J6527" s="8" t="s">
        <v>28</v>
      </c>
      <c r="K6527" s="8" t="s">
        <v>45730</v>
      </c>
      <c r="L6527" s="8" t="s">
        <v>19288</v>
      </c>
      <c r="M6527" s="8" t="s">
        <v>3334</v>
      </c>
      <c r="N6527" s="8" t="s">
        <v>10716</v>
      </c>
      <c r="O6527" s="8" t="s">
        <v>10717</v>
      </c>
      <c r="P6527" s="8" t="s">
        <v>776</v>
      </c>
      <c r="Q6527" s="8" t="s">
        <v>17227</v>
      </c>
      <c r="R6527" s="8" t="s">
        <v>19171</v>
      </c>
      <c r="S6527" s="17" t="s">
        <v>19172</v>
      </c>
      <c r="T6527" s="18">
        <v>43040</v>
      </c>
      <c r="U6527" s="8">
        <v>0</v>
      </c>
      <c r="V6527" s="8">
        <v>0.125</v>
      </c>
      <c r="W6527" s="8" t="s">
        <v>1283</v>
      </c>
      <c r="X6527" s="8" t="s">
        <v>19295</v>
      </c>
      <c r="Y6527" s="8" t="s">
        <v>539</v>
      </c>
      <c r="Z6527" s="17" t="s">
        <v>19296</v>
      </c>
      <c r="AA6527" s="8" t="s">
        <v>19297</v>
      </c>
      <c r="AB6527" s="8" t="s">
        <v>19298</v>
      </c>
    </row>
    <row r="6528" spans="1:28" hidden="1" x14ac:dyDescent="0.2">
      <c r="A6528" s="8" t="s">
        <v>19299</v>
      </c>
      <c r="B6528" s="8" t="s">
        <v>19300</v>
      </c>
      <c r="C6528" s="8" t="s">
        <v>45763</v>
      </c>
      <c r="D6528" s="8" t="s">
        <v>45764</v>
      </c>
      <c r="E6528" s="8" t="s">
        <v>499</v>
      </c>
      <c r="F6528" s="8" t="s">
        <v>255</v>
      </c>
      <c r="G6528" s="8" t="s">
        <v>499</v>
      </c>
      <c r="H6528" s="8" t="s">
        <v>255</v>
      </c>
      <c r="I6528" s="8" t="s">
        <v>19169</v>
      </c>
      <c r="J6528" s="8" t="s">
        <v>28</v>
      </c>
      <c r="K6528" s="8" t="s">
        <v>45730</v>
      </c>
      <c r="L6528" s="8" t="s">
        <v>3334</v>
      </c>
      <c r="M6528" s="8" t="s">
        <v>820</v>
      </c>
      <c r="N6528" s="8" t="s">
        <v>10716</v>
      </c>
      <c r="O6528" s="8" t="s">
        <v>10717</v>
      </c>
      <c r="P6528" s="8" t="s">
        <v>776</v>
      </c>
      <c r="Q6528" s="8" t="s">
        <v>17227</v>
      </c>
      <c r="R6528" s="8" t="s">
        <v>19171</v>
      </c>
      <c r="S6528" s="17" t="s">
        <v>19172</v>
      </c>
      <c r="T6528" s="18">
        <v>43040</v>
      </c>
      <c r="U6528" s="8">
        <v>0.125</v>
      </c>
      <c r="V6528" s="8">
        <v>0.20833333333333334</v>
      </c>
      <c r="W6528" s="8" t="s">
        <v>1100</v>
      </c>
      <c r="X6528" s="8" t="s">
        <v>19301</v>
      </c>
      <c r="Y6528" s="8" t="s">
        <v>539</v>
      </c>
      <c r="Z6528" s="17" t="s">
        <v>19302</v>
      </c>
      <c r="AA6528" s="8" t="s">
        <v>19303</v>
      </c>
      <c r="AB6528" s="8" t="s">
        <v>19304</v>
      </c>
    </row>
    <row r="6529" spans="1:28" hidden="1" x14ac:dyDescent="0.2">
      <c r="A6529" s="8" t="s">
        <v>19281</v>
      </c>
      <c r="B6529" s="8" t="s">
        <v>19282</v>
      </c>
      <c r="C6529" s="8" t="s">
        <v>45763</v>
      </c>
      <c r="D6529" s="8" t="s">
        <v>45764</v>
      </c>
      <c r="E6529" s="8" t="s">
        <v>499</v>
      </c>
      <c r="F6529" s="8" t="s">
        <v>255</v>
      </c>
      <c r="G6529" s="8" t="s">
        <v>499</v>
      </c>
      <c r="H6529" s="8" t="s">
        <v>255</v>
      </c>
      <c r="I6529" s="8" t="s">
        <v>19169</v>
      </c>
      <c r="J6529" s="8" t="s">
        <v>28</v>
      </c>
      <c r="K6529" s="8" t="s">
        <v>45730</v>
      </c>
      <c r="L6529" s="8" t="s">
        <v>1653</v>
      </c>
      <c r="M6529" s="8" t="s">
        <v>3312</v>
      </c>
      <c r="N6529" s="8" t="s">
        <v>10716</v>
      </c>
      <c r="O6529" s="8" t="s">
        <v>10717</v>
      </c>
      <c r="P6529" s="8" t="s">
        <v>776</v>
      </c>
      <c r="Q6529" s="8" t="s">
        <v>17227</v>
      </c>
      <c r="R6529" s="8" t="s">
        <v>19171</v>
      </c>
      <c r="S6529" s="17" t="s">
        <v>19172</v>
      </c>
      <c r="T6529" s="18">
        <v>43040</v>
      </c>
      <c r="U6529" s="8">
        <v>0.75</v>
      </c>
      <c r="V6529" s="8">
        <v>0.875</v>
      </c>
      <c r="W6529" s="8" t="s">
        <v>1283</v>
      </c>
      <c r="X6529" s="8" t="s">
        <v>17170</v>
      </c>
      <c r="Y6529" s="8" t="s">
        <v>539</v>
      </c>
      <c r="Z6529" s="17" t="s">
        <v>19283</v>
      </c>
      <c r="AA6529" s="8" t="s">
        <v>19284</v>
      </c>
      <c r="AB6529" s="8" t="s">
        <v>19285</v>
      </c>
    </row>
    <row r="6530" spans="1:28" hidden="1" x14ac:dyDescent="0.2">
      <c r="A6530" s="8" t="s">
        <v>19286</v>
      </c>
      <c r="B6530" s="8" t="s">
        <v>19287</v>
      </c>
      <c r="C6530" s="8" t="s">
        <v>45763</v>
      </c>
      <c r="D6530" s="8" t="s">
        <v>45764</v>
      </c>
      <c r="E6530" s="8" t="s">
        <v>499</v>
      </c>
      <c r="F6530" s="8" t="s">
        <v>255</v>
      </c>
      <c r="G6530" s="8" t="s">
        <v>499</v>
      </c>
      <c r="H6530" s="8" t="s">
        <v>255</v>
      </c>
      <c r="I6530" s="8" t="s">
        <v>19169</v>
      </c>
      <c r="J6530" s="8" t="s">
        <v>28</v>
      </c>
      <c r="K6530" s="8" t="s">
        <v>45730</v>
      </c>
      <c r="L6530" s="8" t="s">
        <v>3312</v>
      </c>
      <c r="M6530" s="8" t="s">
        <v>19288</v>
      </c>
      <c r="N6530" s="8" t="s">
        <v>10716</v>
      </c>
      <c r="O6530" s="8" t="s">
        <v>10717</v>
      </c>
      <c r="P6530" s="8" t="s">
        <v>776</v>
      </c>
      <c r="Q6530" s="8" t="s">
        <v>17227</v>
      </c>
      <c r="R6530" s="8" t="s">
        <v>19171</v>
      </c>
      <c r="S6530" s="17" t="s">
        <v>19172</v>
      </c>
      <c r="T6530" s="18">
        <v>43040</v>
      </c>
      <c r="U6530" s="8">
        <v>0.875</v>
      </c>
      <c r="V6530" s="8">
        <v>0</v>
      </c>
      <c r="W6530" s="8" t="s">
        <v>1283</v>
      </c>
      <c r="X6530" s="8" t="s">
        <v>19289</v>
      </c>
      <c r="Y6530" s="8" t="s">
        <v>539</v>
      </c>
      <c r="Z6530" s="17" t="s">
        <v>19290</v>
      </c>
      <c r="AA6530" s="8" t="s">
        <v>19291</v>
      </c>
      <c r="AB6530" s="8" t="s">
        <v>19292</v>
      </c>
    </row>
    <row r="6531" spans="1:28" hidden="1" x14ac:dyDescent="0.2">
      <c r="A6531" s="8" t="s">
        <v>19305</v>
      </c>
      <c r="B6531" s="8" t="s">
        <v>19306</v>
      </c>
      <c r="C6531" s="8" t="s">
        <v>45763</v>
      </c>
      <c r="D6531" s="8" t="s">
        <v>45764</v>
      </c>
      <c r="E6531" s="8" t="s">
        <v>515</v>
      </c>
      <c r="F6531" s="8" t="s">
        <v>255</v>
      </c>
      <c r="G6531" s="8" t="s">
        <v>515</v>
      </c>
      <c r="H6531" s="8" t="s">
        <v>255</v>
      </c>
      <c r="I6531" s="8" t="s">
        <v>19169</v>
      </c>
      <c r="J6531" s="8" t="s">
        <v>28</v>
      </c>
      <c r="K6531" s="8" t="s">
        <v>45730</v>
      </c>
      <c r="L6531" s="8" t="s">
        <v>1659</v>
      </c>
      <c r="M6531" s="8" t="s">
        <v>5789</v>
      </c>
      <c r="N6531" s="8" t="s">
        <v>10716</v>
      </c>
      <c r="O6531" s="8" t="s">
        <v>10717</v>
      </c>
      <c r="P6531" s="8" t="s">
        <v>776</v>
      </c>
      <c r="Q6531" s="8" t="s">
        <v>17227</v>
      </c>
      <c r="R6531" s="8" t="s">
        <v>19171</v>
      </c>
      <c r="S6531" s="17" t="s">
        <v>19172</v>
      </c>
      <c r="T6531" s="18">
        <v>43041</v>
      </c>
      <c r="U6531" s="8">
        <v>0.75</v>
      </c>
      <c r="V6531" s="8">
        <v>0.875</v>
      </c>
      <c r="W6531" s="8" t="s">
        <v>1283</v>
      </c>
      <c r="X6531" s="8" t="s">
        <v>19307</v>
      </c>
      <c r="Y6531" s="8" t="s">
        <v>539</v>
      </c>
      <c r="Z6531" s="17" t="s">
        <v>19308</v>
      </c>
      <c r="AA6531" s="8" t="s">
        <v>19309</v>
      </c>
      <c r="AB6531" s="8" t="s">
        <v>19310</v>
      </c>
    </row>
    <row r="6532" spans="1:28" hidden="1" x14ac:dyDescent="0.2">
      <c r="A6532" s="8" t="s">
        <v>19311</v>
      </c>
      <c r="B6532" s="8" t="s">
        <v>19312</v>
      </c>
      <c r="C6532" s="8" t="s">
        <v>45763</v>
      </c>
      <c r="D6532" s="8" t="s">
        <v>45764</v>
      </c>
      <c r="E6532" s="8" t="s">
        <v>515</v>
      </c>
      <c r="F6532" s="8" t="s">
        <v>255</v>
      </c>
      <c r="G6532" s="8" t="s">
        <v>515</v>
      </c>
      <c r="H6532" s="8" t="s">
        <v>255</v>
      </c>
      <c r="I6532" s="8" t="s">
        <v>19169</v>
      </c>
      <c r="J6532" s="8" t="s">
        <v>28</v>
      </c>
      <c r="K6532" s="8" t="s">
        <v>45730</v>
      </c>
      <c r="L6532" s="8" t="s">
        <v>5789</v>
      </c>
      <c r="M6532" s="8" t="s">
        <v>826</v>
      </c>
      <c r="N6532" s="8" t="s">
        <v>10716</v>
      </c>
      <c r="O6532" s="8" t="s">
        <v>10717</v>
      </c>
      <c r="P6532" s="8" t="s">
        <v>776</v>
      </c>
      <c r="Q6532" s="8" t="s">
        <v>17227</v>
      </c>
      <c r="R6532" s="8" t="s">
        <v>19171</v>
      </c>
      <c r="S6532" s="17" t="s">
        <v>19172</v>
      </c>
      <c r="T6532" s="18">
        <v>43041</v>
      </c>
      <c r="U6532" s="8">
        <v>0.875</v>
      </c>
      <c r="V6532" s="8">
        <v>0.20833333333333334</v>
      </c>
      <c r="W6532" s="8" t="s">
        <v>486</v>
      </c>
      <c r="X6532" s="8" t="s">
        <v>19313</v>
      </c>
      <c r="Y6532" s="8" t="s">
        <v>3580</v>
      </c>
      <c r="Z6532" s="17" t="s">
        <v>19314</v>
      </c>
      <c r="AA6532" s="8" t="s">
        <v>19315</v>
      </c>
      <c r="AB6532" s="8" t="s">
        <v>19316</v>
      </c>
    </row>
    <row r="6533" spans="1:28" hidden="1" x14ac:dyDescent="0.2">
      <c r="A6533" s="8" t="s">
        <v>19323</v>
      </c>
      <c r="B6533" s="8" t="s">
        <v>19324</v>
      </c>
      <c r="C6533" s="8" t="s">
        <v>45763</v>
      </c>
      <c r="D6533" s="8" t="s">
        <v>45764</v>
      </c>
      <c r="E6533" s="8" t="s">
        <v>525</v>
      </c>
      <c r="F6533" s="8" t="s">
        <v>255</v>
      </c>
      <c r="G6533" s="8" t="s">
        <v>525</v>
      </c>
      <c r="H6533" s="8" t="s">
        <v>255</v>
      </c>
      <c r="I6533" s="8" t="s">
        <v>19169</v>
      </c>
      <c r="J6533" s="8" t="s">
        <v>28</v>
      </c>
      <c r="K6533" s="8" t="s">
        <v>45730</v>
      </c>
      <c r="L6533" s="8" t="s">
        <v>17149</v>
      </c>
      <c r="M6533" s="8" t="s">
        <v>19325</v>
      </c>
      <c r="N6533" s="8" t="s">
        <v>10716</v>
      </c>
      <c r="O6533" s="8" t="s">
        <v>10717</v>
      </c>
      <c r="P6533" s="8" t="s">
        <v>776</v>
      </c>
      <c r="Q6533" s="8" t="s">
        <v>17227</v>
      </c>
      <c r="R6533" s="8" t="s">
        <v>19171</v>
      </c>
      <c r="S6533" s="17" t="s">
        <v>19172</v>
      </c>
      <c r="T6533" s="18">
        <v>43042</v>
      </c>
      <c r="U6533" s="8">
        <v>0</v>
      </c>
      <c r="V6533" s="8">
        <v>4.1666666666666664E-2</v>
      </c>
      <c r="W6533" s="8" t="s">
        <v>1495</v>
      </c>
      <c r="X6533" s="8" t="s">
        <v>19326</v>
      </c>
      <c r="Y6533" s="8" t="s">
        <v>12965</v>
      </c>
      <c r="Z6533" s="17" t="s">
        <v>19327</v>
      </c>
      <c r="AA6533" s="8" t="s">
        <v>19328</v>
      </c>
      <c r="AB6533" s="8" t="s">
        <v>19329</v>
      </c>
    </row>
    <row r="6534" spans="1:28" hidden="1" x14ac:dyDescent="0.2">
      <c r="A6534" s="8" t="s">
        <v>19330</v>
      </c>
      <c r="B6534" s="8" t="s">
        <v>19331</v>
      </c>
      <c r="C6534" s="8" t="s">
        <v>45763</v>
      </c>
      <c r="D6534" s="8" t="s">
        <v>45764</v>
      </c>
      <c r="E6534" s="8" t="s">
        <v>525</v>
      </c>
      <c r="F6534" s="8" t="s">
        <v>255</v>
      </c>
      <c r="G6534" s="8" t="s">
        <v>525</v>
      </c>
      <c r="H6534" s="8" t="s">
        <v>255</v>
      </c>
      <c r="I6534" s="8" t="s">
        <v>19169</v>
      </c>
      <c r="J6534" s="8" t="s">
        <v>28</v>
      </c>
      <c r="K6534" s="8" t="s">
        <v>45730</v>
      </c>
      <c r="L6534" s="8" t="s">
        <v>19325</v>
      </c>
      <c r="M6534" s="8" t="s">
        <v>3368</v>
      </c>
      <c r="N6534" s="8" t="s">
        <v>10716</v>
      </c>
      <c r="O6534" s="8" t="s">
        <v>10717</v>
      </c>
      <c r="P6534" s="8" t="s">
        <v>776</v>
      </c>
      <c r="Q6534" s="8" t="s">
        <v>17227</v>
      </c>
      <c r="R6534" s="8" t="s">
        <v>19171</v>
      </c>
      <c r="S6534" s="17" t="s">
        <v>19172</v>
      </c>
      <c r="T6534" s="18">
        <v>43042</v>
      </c>
      <c r="U6534" s="8">
        <v>4.1666666666666664E-2</v>
      </c>
      <c r="V6534" s="8">
        <v>0.125</v>
      </c>
      <c r="W6534" s="8" t="s">
        <v>1100</v>
      </c>
      <c r="X6534" s="8" t="s">
        <v>19332</v>
      </c>
      <c r="Y6534" s="8" t="s">
        <v>12965</v>
      </c>
      <c r="Z6534" s="17" t="s">
        <v>19333</v>
      </c>
      <c r="AA6534" s="8" t="s">
        <v>19334</v>
      </c>
      <c r="AB6534" s="8" t="s">
        <v>19335</v>
      </c>
    </row>
    <row r="6535" spans="1:28" hidden="1" x14ac:dyDescent="0.2">
      <c r="A6535" s="8" t="s">
        <v>19336</v>
      </c>
      <c r="B6535" s="8" t="s">
        <v>19337</v>
      </c>
      <c r="C6535" s="8" t="s">
        <v>45763</v>
      </c>
      <c r="D6535" s="8" t="s">
        <v>45764</v>
      </c>
      <c r="E6535" s="8" t="s">
        <v>525</v>
      </c>
      <c r="F6535" s="8" t="s">
        <v>255</v>
      </c>
      <c r="G6535" s="8" t="s">
        <v>525</v>
      </c>
      <c r="H6535" s="8" t="s">
        <v>255</v>
      </c>
      <c r="I6535" s="8" t="s">
        <v>19169</v>
      </c>
      <c r="J6535" s="8" t="s">
        <v>28</v>
      </c>
      <c r="K6535" s="8" t="s">
        <v>45730</v>
      </c>
      <c r="L6535" s="8" t="s">
        <v>3368</v>
      </c>
      <c r="M6535" s="8" t="s">
        <v>4782</v>
      </c>
      <c r="N6535" s="8" t="s">
        <v>10716</v>
      </c>
      <c r="O6535" s="8" t="s">
        <v>10717</v>
      </c>
      <c r="P6535" s="8" t="s">
        <v>776</v>
      </c>
      <c r="Q6535" s="8" t="s">
        <v>17227</v>
      </c>
      <c r="R6535" s="8" t="s">
        <v>19171</v>
      </c>
      <c r="S6535" s="17" t="s">
        <v>19172</v>
      </c>
      <c r="T6535" s="18">
        <v>43042</v>
      </c>
      <c r="U6535" s="8">
        <v>0.125</v>
      </c>
      <c r="V6535" s="8">
        <v>0.20833333333333334</v>
      </c>
      <c r="W6535" s="8" t="s">
        <v>1100</v>
      </c>
      <c r="X6535" s="8" t="s">
        <v>19338</v>
      </c>
      <c r="Y6535" s="8" t="s">
        <v>12965</v>
      </c>
      <c r="Z6535" s="17" t="s">
        <v>19339</v>
      </c>
      <c r="AA6535" s="8" t="s">
        <v>19340</v>
      </c>
      <c r="AB6535" s="8" t="s">
        <v>19341</v>
      </c>
    </row>
    <row r="6536" spans="1:28" hidden="1" x14ac:dyDescent="0.2">
      <c r="A6536" s="8" t="s">
        <v>19317</v>
      </c>
      <c r="B6536" s="8" t="s">
        <v>19318</v>
      </c>
      <c r="C6536" s="8" t="s">
        <v>45763</v>
      </c>
      <c r="D6536" s="8" t="s">
        <v>45764</v>
      </c>
      <c r="E6536" s="8" t="s">
        <v>525</v>
      </c>
      <c r="F6536" s="8" t="s">
        <v>255</v>
      </c>
      <c r="G6536" s="8" t="s">
        <v>525</v>
      </c>
      <c r="H6536" s="8" t="s">
        <v>255</v>
      </c>
      <c r="I6536" s="8" t="s">
        <v>19169</v>
      </c>
      <c r="J6536" s="8" t="s">
        <v>28</v>
      </c>
      <c r="K6536" s="8" t="s">
        <v>45730</v>
      </c>
      <c r="L6536" s="8" t="s">
        <v>527</v>
      </c>
      <c r="M6536" s="8" t="s">
        <v>17149</v>
      </c>
      <c r="N6536" s="8" t="s">
        <v>10716</v>
      </c>
      <c r="O6536" s="8" t="s">
        <v>10717</v>
      </c>
      <c r="P6536" s="8" t="s">
        <v>776</v>
      </c>
      <c r="Q6536" s="8" t="s">
        <v>17227</v>
      </c>
      <c r="R6536" s="8" t="s">
        <v>19171</v>
      </c>
      <c r="S6536" s="17" t="s">
        <v>19172</v>
      </c>
      <c r="T6536" s="18">
        <v>43042</v>
      </c>
      <c r="U6536" s="8">
        <v>0.75</v>
      </c>
      <c r="V6536" s="8">
        <v>0</v>
      </c>
      <c r="W6536" s="8" t="s">
        <v>30</v>
      </c>
      <c r="X6536" s="8" t="s">
        <v>19319</v>
      </c>
      <c r="Y6536" s="8" t="s">
        <v>12965</v>
      </c>
      <c r="Z6536" s="17" t="s">
        <v>19320</v>
      </c>
      <c r="AA6536" s="8" t="s">
        <v>19321</v>
      </c>
      <c r="AB6536" s="8" t="s">
        <v>19322</v>
      </c>
    </row>
    <row r="6537" spans="1:28" hidden="1" x14ac:dyDescent="0.2">
      <c r="A6537" s="8" t="s">
        <v>19342</v>
      </c>
      <c r="B6537" s="8" t="s">
        <v>19343</v>
      </c>
      <c r="C6537" s="8" t="s">
        <v>45763</v>
      </c>
      <c r="D6537" s="8" t="s">
        <v>45764</v>
      </c>
      <c r="E6537" s="8" t="s">
        <v>535</v>
      </c>
      <c r="F6537" s="8" t="s">
        <v>255</v>
      </c>
      <c r="G6537" s="8" t="s">
        <v>535</v>
      </c>
      <c r="H6537" s="8" t="s">
        <v>255</v>
      </c>
      <c r="I6537" s="8" t="s">
        <v>19169</v>
      </c>
      <c r="J6537" s="8" t="s">
        <v>28</v>
      </c>
      <c r="K6537" s="8" t="s">
        <v>45730</v>
      </c>
      <c r="L6537" s="8" t="s">
        <v>537</v>
      </c>
      <c r="M6537" s="8" t="s">
        <v>4799</v>
      </c>
      <c r="N6537" s="8" t="s">
        <v>10716</v>
      </c>
      <c r="O6537" s="8" t="s">
        <v>10717</v>
      </c>
      <c r="P6537" s="8" t="s">
        <v>776</v>
      </c>
      <c r="Q6537" s="8" t="s">
        <v>17227</v>
      </c>
      <c r="R6537" s="8" t="s">
        <v>19171</v>
      </c>
      <c r="S6537" s="17" t="s">
        <v>19172</v>
      </c>
      <c r="T6537" s="18">
        <v>43043</v>
      </c>
      <c r="U6537" s="8">
        <v>0.75</v>
      </c>
      <c r="V6537" s="8">
        <v>0.16666666666666666</v>
      </c>
      <c r="W6537" s="8" t="s">
        <v>762</v>
      </c>
      <c r="X6537" s="8" t="s">
        <v>19344</v>
      </c>
      <c r="Y6537" s="8" t="s">
        <v>560</v>
      </c>
      <c r="Z6537" s="17" t="s">
        <v>19345</v>
      </c>
      <c r="AA6537" s="8" t="s">
        <v>19346</v>
      </c>
      <c r="AB6537" s="8" t="s">
        <v>19347</v>
      </c>
    </row>
    <row r="6538" spans="1:28" hidden="1" x14ac:dyDescent="0.2">
      <c r="A6538" s="8" t="s">
        <v>19348</v>
      </c>
      <c r="B6538" s="8" t="s">
        <v>19349</v>
      </c>
      <c r="C6538" s="8" t="s">
        <v>45763</v>
      </c>
      <c r="D6538" s="8" t="s">
        <v>45764</v>
      </c>
      <c r="E6538" s="8" t="s">
        <v>545</v>
      </c>
      <c r="F6538" s="8" t="s">
        <v>255</v>
      </c>
      <c r="G6538" s="8" t="s">
        <v>545</v>
      </c>
      <c r="H6538" s="8" t="s">
        <v>255</v>
      </c>
      <c r="I6538" s="8" t="s">
        <v>19169</v>
      </c>
      <c r="J6538" s="8" t="s">
        <v>28</v>
      </c>
      <c r="K6538" s="8" t="s">
        <v>45730</v>
      </c>
      <c r="L6538" s="8" t="s">
        <v>1678</v>
      </c>
      <c r="M6538" s="8" t="s">
        <v>4823</v>
      </c>
      <c r="N6538" s="8" t="s">
        <v>10716</v>
      </c>
      <c r="O6538" s="8" t="s">
        <v>10717</v>
      </c>
      <c r="P6538" s="8" t="s">
        <v>776</v>
      </c>
      <c r="Q6538" s="8" t="s">
        <v>17227</v>
      </c>
      <c r="R6538" s="8" t="s">
        <v>19171</v>
      </c>
      <c r="S6538" s="17" t="s">
        <v>19172</v>
      </c>
      <c r="T6538" s="18">
        <v>43044</v>
      </c>
      <c r="U6538" s="8">
        <v>0.75</v>
      </c>
      <c r="V6538" s="8">
        <v>0.20833333333333334</v>
      </c>
      <c r="W6538" s="8" t="s">
        <v>762</v>
      </c>
      <c r="X6538" s="8" t="s">
        <v>19344</v>
      </c>
      <c r="Y6538" s="8" t="s">
        <v>560</v>
      </c>
      <c r="Z6538" s="17" t="s">
        <v>19350</v>
      </c>
      <c r="AA6538" s="8" t="s">
        <v>19351</v>
      </c>
      <c r="AB6538" s="8" t="s">
        <v>19352</v>
      </c>
    </row>
    <row r="6539" spans="1:28" hidden="1" x14ac:dyDescent="0.2">
      <c r="A6539" s="8" t="s">
        <v>19353</v>
      </c>
      <c r="B6539" s="8" t="s">
        <v>19354</v>
      </c>
      <c r="C6539" s="8" t="s">
        <v>45763</v>
      </c>
      <c r="D6539" s="8" t="s">
        <v>45764</v>
      </c>
      <c r="E6539" s="8" t="s">
        <v>256</v>
      </c>
      <c r="F6539" s="8" t="s">
        <v>255</v>
      </c>
      <c r="G6539" s="8" t="s">
        <v>256</v>
      </c>
      <c r="H6539" s="8" t="s">
        <v>255</v>
      </c>
      <c r="I6539" s="8" t="s">
        <v>19169</v>
      </c>
      <c r="J6539" s="8" t="s">
        <v>28</v>
      </c>
      <c r="K6539" s="8" t="s">
        <v>45730</v>
      </c>
      <c r="L6539" s="8" t="s">
        <v>558</v>
      </c>
      <c r="M6539" s="8" t="s">
        <v>4837</v>
      </c>
      <c r="N6539" s="8" t="s">
        <v>10716</v>
      </c>
      <c r="O6539" s="8" t="s">
        <v>10717</v>
      </c>
      <c r="P6539" s="8" t="s">
        <v>776</v>
      </c>
      <c r="Q6539" s="8" t="s">
        <v>17227</v>
      </c>
      <c r="R6539" s="8" t="s">
        <v>19171</v>
      </c>
      <c r="S6539" s="17" t="s">
        <v>19172</v>
      </c>
      <c r="T6539" s="18">
        <v>43045</v>
      </c>
      <c r="U6539" s="8">
        <v>0.75</v>
      </c>
      <c r="V6539" s="8">
        <v>0.20833333333333334</v>
      </c>
      <c r="W6539" s="8" t="s">
        <v>762</v>
      </c>
      <c r="X6539" s="8" t="s">
        <v>19355</v>
      </c>
      <c r="Y6539" s="8" t="s">
        <v>3580</v>
      </c>
      <c r="Z6539" s="17" t="s">
        <v>19356</v>
      </c>
      <c r="AA6539" s="8" t="s">
        <v>19357</v>
      </c>
      <c r="AB6539" s="8" t="s">
        <v>19358</v>
      </c>
    </row>
    <row r="6540" spans="1:28" hidden="1" x14ac:dyDescent="0.2">
      <c r="A6540" s="8" t="s">
        <v>19378</v>
      </c>
      <c r="B6540" s="8" t="s">
        <v>19379</v>
      </c>
      <c r="C6540" s="8" t="s">
        <v>45763</v>
      </c>
      <c r="D6540" s="8" t="s">
        <v>45764</v>
      </c>
      <c r="E6540" s="8" t="s">
        <v>29</v>
      </c>
      <c r="F6540" s="8" t="s">
        <v>27</v>
      </c>
      <c r="G6540" s="8" t="s">
        <v>29</v>
      </c>
      <c r="H6540" s="8" t="s">
        <v>27</v>
      </c>
      <c r="I6540" s="8" t="s">
        <v>19380</v>
      </c>
      <c r="J6540" s="8" t="s">
        <v>708</v>
      </c>
      <c r="K6540" s="8" t="s">
        <v>30</v>
      </c>
      <c r="L6540" s="8" t="s">
        <v>879</v>
      </c>
      <c r="M6540" s="8" t="s">
        <v>1718</v>
      </c>
      <c r="N6540" s="8" t="s">
        <v>10716</v>
      </c>
      <c r="O6540" s="8" t="s">
        <v>10717</v>
      </c>
      <c r="P6540" s="8" t="s">
        <v>776</v>
      </c>
      <c r="Q6540" s="8" t="s">
        <v>19381</v>
      </c>
      <c r="R6540" s="8" t="s">
        <v>19382</v>
      </c>
      <c r="S6540" s="17" t="s">
        <v>19383</v>
      </c>
      <c r="T6540" s="18">
        <v>43009</v>
      </c>
      <c r="U6540" s="8">
        <v>0.79166666666666663</v>
      </c>
      <c r="V6540" s="8">
        <v>0.83333333333333337</v>
      </c>
      <c r="W6540" s="8" t="s">
        <v>1495</v>
      </c>
      <c r="X6540" s="8" t="s">
        <v>19384</v>
      </c>
      <c r="Y6540" s="8" t="s">
        <v>19385</v>
      </c>
      <c r="Z6540" s="17" t="s">
        <v>19386</v>
      </c>
      <c r="AA6540" s="8" t="s">
        <v>19387</v>
      </c>
      <c r="AB6540" s="8" t="s">
        <v>19388</v>
      </c>
    </row>
    <row r="6541" spans="1:28" hidden="1" x14ac:dyDescent="0.2">
      <c r="A6541" s="8" t="s">
        <v>19389</v>
      </c>
      <c r="B6541" s="8" t="s">
        <v>19390</v>
      </c>
      <c r="C6541" s="8" t="s">
        <v>45763</v>
      </c>
      <c r="D6541" s="8" t="s">
        <v>45764</v>
      </c>
      <c r="E6541" s="8" t="s">
        <v>29</v>
      </c>
      <c r="F6541" s="8" t="s">
        <v>27</v>
      </c>
      <c r="G6541" s="8" t="s">
        <v>29</v>
      </c>
      <c r="H6541" s="8" t="s">
        <v>27</v>
      </c>
      <c r="I6541" s="8" t="s">
        <v>19380</v>
      </c>
      <c r="J6541" s="8" t="s">
        <v>708</v>
      </c>
      <c r="K6541" s="8" t="s">
        <v>30</v>
      </c>
      <c r="L6541" s="8" t="s">
        <v>1718</v>
      </c>
      <c r="M6541" s="8" t="s">
        <v>2000</v>
      </c>
      <c r="N6541" s="8" t="s">
        <v>10716</v>
      </c>
      <c r="O6541" s="8" t="s">
        <v>10717</v>
      </c>
      <c r="P6541" s="8" t="s">
        <v>776</v>
      </c>
      <c r="Q6541" s="8" t="s">
        <v>19381</v>
      </c>
      <c r="R6541" s="8" t="s">
        <v>19382</v>
      </c>
      <c r="S6541" s="17" t="s">
        <v>19383</v>
      </c>
      <c r="T6541" s="18">
        <v>43009</v>
      </c>
      <c r="U6541" s="8">
        <v>0.83333333333333337</v>
      </c>
      <c r="V6541" s="8">
        <v>0.25</v>
      </c>
      <c r="W6541" s="8" t="s">
        <v>792</v>
      </c>
      <c r="X6541" s="8" t="s">
        <v>19391</v>
      </c>
      <c r="Y6541" s="8" t="s">
        <v>19385</v>
      </c>
      <c r="Z6541" s="17" t="s">
        <v>19392</v>
      </c>
      <c r="AA6541" s="8" t="s">
        <v>19393</v>
      </c>
      <c r="AB6541" s="8" t="s">
        <v>19394</v>
      </c>
    </row>
    <row r="6542" spans="1:28" hidden="1" x14ac:dyDescent="0.2">
      <c r="A6542" s="8" t="s">
        <v>19412</v>
      </c>
      <c r="B6542" s="8" t="s">
        <v>19413</v>
      </c>
      <c r="C6542" s="8" t="s">
        <v>45763</v>
      </c>
      <c r="D6542" s="8" t="s">
        <v>45764</v>
      </c>
      <c r="E6542" s="8" t="s">
        <v>46</v>
      </c>
      <c r="F6542" s="8" t="s">
        <v>27</v>
      </c>
      <c r="G6542" s="8" t="s">
        <v>46</v>
      </c>
      <c r="H6542" s="8" t="s">
        <v>27</v>
      </c>
      <c r="I6542" s="8" t="s">
        <v>19380</v>
      </c>
      <c r="J6542" s="8" t="s">
        <v>708</v>
      </c>
      <c r="K6542" s="8" t="s">
        <v>30</v>
      </c>
      <c r="L6542" s="8" t="s">
        <v>3800</v>
      </c>
      <c r="M6542" s="8" t="s">
        <v>2882</v>
      </c>
      <c r="N6542" s="8" t="s">
        <v>10716</v>
      </c>
      <c r="O6542" s="8" t="s">
        <v>10717</v>
      </c>
      <c r="P6542" s="8" t="s">
        <v>776</v>
      </c>
      <c r="Q6542" s="8" t="s">
        <v>19381</v>
      </c>
      <c r="R6542" s="8" t="s">
        <v>19382</v>
      </c>
      <c r="S6542" s="17" t="s">
        <v>19383</v>
      </c>
      <c r="T6542" s="18">
        <v>43010</v>
      </c>
      <c r="U6542" s="8">
        <v>0</v>
      </c>
      <c r="V6542" s="8">
        <v>8.3333333333333329E-2</v>
      </c>
      <c r="W6542" s="8" t="s">
        <v>1100</v>
      </c>
      <c r="X6542" s="8" t="s">
        <v>19414</v>
      </c>
      <c r="Y6542" s="8" t="s">
        <v>19398</v>
      </c>
      <c r="Z6542" s="17" t="s">
        <v>19415</v>
      </c>
      <c r="AA6542" s="8" t="s">
        <v>19416</v>
      </c>
      <c r="AB6542" s="8" t="s">
        <v>19417</v>
      </c>
    </row>
    <row r="6543" spans="1:28" hidden="1" x14ac:dyDescent="0.2">
      <c r="A6543" s="8" t="s">
        <v>19418</v>
      </c>
      <c r="B6543" s="8" t="s">
        <v>19419</v>
      </c>
      <c r="C6543" s="8" t="s">
        <v>45763</v>
      </c>
      <c r="D6543" s="8" t="s">
        <v>45764</v>
      </c>
      <c r="E6543" s="8" t="s">
        <v>46</v>
      </c>
      <c r="F6543" s="8" t="s">
        <v>27</v>
      </c>
      <c r="G6543" s="8" t="s">
        <v>46</v>
      </c>
      <c r="H6543" s="8" t="s">
        <v>27</v>
      </c>
      <c r="I6543" s="8" t="s">
        <v>19380</v>
      </c>
      <c r="J6543" s="8" t="s">
        <v>708</v>
      </c>
      <c r="K6543" s="8" t="s">
        <v>30</v>
      </c>
      <c r="L6543" s="8" t="s">
        <v>2882</v>
      </c>
      <c r="M6543" s="8" t="s">
        <v>2889</v>
      </c>
      <c r="N6543" s="8" t="s">
        <v>10716</v>
      </c>
      <c r="O6543" s="8" t="s">
        <v>10717</v>
      </c>
      <c r="P6543" s="8" t="s">
        <v>776</v>
      </c>
      <c r="Q6543" s="8" t="s">
        <v>19381</v>
      </c>
      <c r="R6543" s="8" t="s">
        <v>19382</v>
      </c>
      <c r="S6543" s="17" t="s">
        <v>19383</v>
      </c>
      <c r="T6543" s="18">
        <v>43010</v>
      </c>
      <c r="U6543" s="8">
        <v>8.3333333333333329E-2</v>
      </c>
      <c r="V6543" s="8">
        <v>0.125</v>
      </c>
      <c r="W6543" s="8" t="s">
        <v>1495</v>
      </c>
      <c r="X6543" s="8" t="s">
        <v>19420</v>
      </c>
      <c r="Y6543" s="8" t="s">
        <v>19398</v>
      </c>
      <c r="Z6543" s="17" t="s">
        <v>19421</v>
      </c>
      <c r="AA6543" s="8" t="s">
        <v>19422</v>
      </c>
      <c r="AB6543" s="8" t="s">
        <v>19423</v>
      </c>
    </row>
    <row r="6544" spans="1:28" hidden="1" x14ac:dyDescent="0.2">
      <c r="A6544" s="8" t="s">
        <v>19424</v>
      </c>
      <c r="B6544" s="8" t="s">
        <v>19425</v>
      </c>
      <c r="C6544" s="8" t="s">
        <v>45763</v>
      </c>
      <c r="D6544" s="8" t="s">
        <v>45764</v>
      </c>
      <c r="E6544" s="8" t="s">
        <v>46</v>
      </c>
      <c r="F6544" s="8" t="s">
        <v>27</v>
      </c>
      <c r="G6544" s="8" t="s">
        <v>46</v>
      </c>
      <c r="H6544" s="8" t="s">
        <v>27</v>
      </c>
      <c r="I6544" s="8" t="s">
        <v>19380</v>
      </c>
      <c r="J6544" s="8" t="s">
        <v>708</v>
      </c>
      <c r="K6544" s="8" t="s">
        <v>30</v>
      </c>
      <c r="L6544" s="8" t="s">
        <v>2889</v>
      </c>
      <c r="M6544" s="8" t="s">
        <v>721</v>
      </c>
      <c r="N6544" s="8" t="s">
        <v>10716</v>
      </c>
      <c r="O6544" s="8" t="s">
        <v>10717</v>
      </c>
      <c r="P6544" s="8" t="s">
        <v>776</v>
      </c>
      <c r="Q6544" s="8" t="s">
        <v>19381</v>
      </c>
      <c r="R6544" s="8" t="s">
        <v>19382</v>
      </c>
      <c r="S6544" s="17" t="s">
        <v>19383</v>
      </c>
      <c r="T6544" s="18">
        <v>43010</v>
      </c>
      <c r="U6544" s="8">
        <v>0.125</v>
      </c>
      <c r="V6544" s="8">
        <v>0.20833333333333334</v>
      </c>
      <c r="W6544" s="8" t="s">
        <v>1100</v>
      </c>
      <c r="X6544" s="8" t="s">
        <v>19426</v>
      </c>
      <c r="Y6544" s="8" t="s">
        <v>19398</v>
      </c>
      <c r="Z6544" s="17" t="s">
        <v>19427</v>
      </c>
      <c r="AA6544" s="8" t="s">
        <v>19428</v>
      </c>
      <c r="AB6544" s="8" t="s">
        <v>19429</v>
      </c>
    </row>
    <row r="6545" spans="1:28" hidden="1" x14ac:dyDescent="0.2">
      <c r="A6545" s="8" t="s">
        <v>19395</v>
      </c>
      <c r="B6545" s="8" t="s">
        <v>19396</v>
      </c>
      <c r="C6545" s="8" t="s">
        <v>45763</v>
      </c>
      <c r="D6545" s="8" t="s">
        <v>45764</v>
      </c>
      <c r="E6545" s="8" t="s">
        <v>46</v>
      </c>
      <c r="F6545" s="8" t="s">
        <v>27</v>
      </c>
      <c r="G6545" s="8" t="s">
        <v>46</v>
      </c>
      <c r="H6545" s="8" t="s">
        <v>27</v>
      </c>
      <c r="I6545" s="8" t="s">
        <v>19380</v>
      </c>
      <c r="J6545" s="8" t="s">
        <v>708</v>
      </c>
      <c r="K6545" s="8" t="s">
        <v>30</v>
      </c>
      <c r="L6545" s="8" t="s">
        <v>893</v>
      </c>
      <c r="M6545" s="8" t="s">
        <v>3787</v>
      </c>
      <c r="N6545" s="8" t="s">
        <v>10716</v>
      </c>
      <c r="O6545" s="8" t="s">
        <v>10717</v>
      </c>
      <c r="P6545" s="8" t="s">
        <v>776</v>
      </c>
      <c r="Q6545" s="8" t="s">
        <v>19381</v>
      </c>
      <c r="R6545" s="8" t="s">
        <v>19382</v>
      </c>
      <c r="S6545" s="17" t="s">
        <v>19383</v>
      </c>
      <c r="T6545" s="18">
        <v>43010</v>
      </c>
      <c r="U6545" s="8">
        <v>0.79166666666666663</v>
      </c>
      <c r="V6545" s="8">
        <v>0.91666666666666663</v>
      </c>
      <c r="W6545" s="8" t="s">
        <v>1283</v>
      </c>
      <c r="X6545" s="8" t="s">
        <v>19397</v>
      </c>
      <c r="Y6545" s="8" t="s">
        <v>19398</v>
      </c>
      <c r="Z6545" s="17" t="s">
        <v>708</v>
      </c>
      <c r="AA6545" s="8" t="s">
        <v>19399</v>
      </c>
      <c r="AB6545" s="8" t="s">
        <v>19400</v>
      </c>
    </row>
    <row r="6546" spans="1:28" hidden="1" x14ac:dyDescent="0.2">
      <c r="A6546" s="8" t="s">
        <v>19401</v>
      </c>
      <c r="B6546" s="8" t="s">
        <v>19402</v>
      </c>
      <c r="C6546" s="8" t="s">
        <v>45763</v>
      </c>
      <c r="D6546" s="8" t="s">
        <v>45764</v>
      </c>
      <c r="E6546" s="8" t="s">
        <v>46</v>
      </c>
      <c r="F6546" s="8" t="s">
        <v>27</v>
      </c>
      <c r="G6546" s="8" t="s">
        <v>46</v>
      </c>
      <c r="H6546" s="8" t="s">
        <v>27</v>
      </c>
      <c r="I6546" s="8" t="s">
        <v>19380</v>
      </c>
      <c r="J6546" s="8" t="s">
        <v>708</v>
      </c>
      <c r="K6546" s="8" t="s">
        <v>30</v>
      </c>
      <c r="L6546" s="8" t="s">
        <v>3787</v>
      </c>
      <c r="M6546" s="8" t="s">
        <v>2875</v>
      </c>
      <c r="N6546" s="8" t="s">
        <v>10716</v>
      </c>
      <c r="O6546" s="8" t="s">
        <v>10717</v>
      </c>
      <c r="P6546" s="8" t="s">
        <v>776</v>
      </c>
      <c r="Q6546" s="8" t="s">
        <v>19381</v>
      </c>
      <c r="R6546" s="8" t="s">
        <v>19382</v>
      </c>
      <c r="S6546" s="17" t="s">
        <v>19383</v>
      </c>
      <c r="T6546" s="18">
        <v>43010</v>
      </c>
      <c r="U6546" s="8">
        <v>0.91666666666666663</v>
      </c>
      <c r="V6546" s="8">
        <v>0.95833333333333337</v>
      </c>
      <c r="W6546" s="8" t="s">
        <v>1495</v>
      </c>
      <c r="X6546" s="8" t="s">
        <v>19403</v>
      </c>
      <c r="Y6546" s="8" t="s">
        <v>19398</v>
      </c>
      <c r="Z6546" s="17" t="s">
        <v>19404</v>
      </c>
      <c r="AA6546" s="8" t="s">
        <v>19405</v>
      </c>
      <c r="AB6546" s="8" t="s">
        <v>19406</v>
      </c>
    </row>
    <row r="6547" spans="1:28" hidden="1" x14ac:dyDescent="0.2">
      <c r="A6547" s="8" t="s">
        <v>19407</v>
      </c>
      <c r="B6547" s="8" t="s">
        <v>19408</v>
      </c>
      <c r="C6547" s="8" t="s">
        <v>45763</v>
      </c>
      <c r="D6547" s="8" t="s">
        <v>45764</v>
      </c>
      <c r="E6547" s="8" t="s">
        <v>46</v>
      </c>
      <c r="F6547" s="8" t="s">
        <v>27</v>
      </c>
      <c r="G6547" s="8" t="s">
        <v>46</v>
      </c>
      <c r="H6547" s="8" t="s">
        <v>27</v>
      </c>
      <c r="I6547" s="8" t="s">
        <v>19380</v>
      </c>
      <c r="J6547" s="8" t="s">
        <v>708</v>
      </c>
      <c r="K6547" s="8" t="s">
        <v>30</v>
      </c>
      <c r="L6547" s="8" t="s">
        <v>2875</v>
      </c>
      <c r="M6547" s="8" t="s">
        <v>3800</v>
      </c>
      <c r="N6547" s="8" t="s">
        <v>10716</v>
      </c>
      <c r="O6547" s="8" t="s">
        <v>10717</v>
      </c>
      <c r="P6547" s="8" t="s">
        <v>776</v>
      </c>
      <c r="Q6547" s="8" t="s">
        <v>19381</v>
      </c>
      <c r="R6547" s="8" t="s">
        <v>19382</v>
      </c>
      <c r="S6547" s="17" t="s">
        <v>19383</v>
      </c>
      <c r="T6547" s="18">
        <v>43010</v>
      </c>
      <c r="U6547" s="8">
        <v>0.95833333333333337</v>
      </c>
      <c r="V6547" s="8">
        <v>0</v>
      </c>
      <c r="W6547" s="8" t="s">
        <v>1495</v>
      </c>
      <c r="X6547" s="8" t="s">
        <v>19409</v>
      </c>
      <c r="Y6547" s="8" t="s">
        <v>19398</v>
      </c>
      <c r="Z6547" s="17" t="s">
        <v>3287</v>
      </c>
      <c r="AA6547" s="8" t="s">
        <v>19410</v>
      </c>
      <c r="AB6547" s="8" t="s">
        <v>19411</v>
      </c>
    </row>
    <row r="6548" spans="1:28" hidden="1" x14ac:dyDescent="0.2">
      <c r="A6548" s="8" t="s">
        <v>19430</v>
      </c>
      <c r="B6548" s="8" t="s">
        <v>19431</v>
      </c>
      <c r="C6548" s="8" t="s">
        <v>45763</v>
      </c>
      <c r="D6548" s="8" t="s">
        <v>45764</v>
      </c>
      <c r="E6548" s="8" t="s">
        <v>55</v>
      </c>
      <c r="F6548" s="8" t="s">
        <v>27</v>
      </c>
      <c r="G6548" s="8" t="s">
        <v>55</v>
      </c>
      <c r="H6548" s="8" t="s">
        <v>27</v>
      </c>
      <c r="I6548" s="8" t="s">
        <v>19380</v>
      </c>
      <c r="J6548" s="8" t="s">
        <v>708</v>
      </c>
      <c r="K6548" s="8" t="s">
        <v>30</v>
      </c>
      <c r="L6548" s="8" t="s">
        <v>3825</v>
      </c>
      <c r="M6548" s="8" t="s">
        <v>6811</v>
      </c>
      <c r="N6548" s="8" t="s">
        <v>10716</v>
      </c>
      <c r="O6548" s="8" t="s">
        <v>10717</v>
      </c>
      <c r="P6548" s="8" t="s">
        <v>776</v>
      </c>
      <c r="Q6548" s="8" t="s">
        <v>19381</v>
      </c>
      <c r="R6548" s="8" t="s">
        <v>19382</v>
      </c>
      <c r="S6548" s="17" t="s">
        <v>19383</v>
      </c>
      <c r="T6548" s="18">
        <v>43011</v>
      </c>
      <c r="U6548" s="8">
        <v>0.79166666666666663</v>
      </c>
      <c r="V6548" s="8">
        <v>0.20833333333333334</v>
      </c>
      <c r="W6548" s="8" t="s">
        <v>792</v>
      </c>
      <c r="X6548" s="8" t="s">
        <v>19432</v>
      </c>
      <c r="Y6548" s="8" t="s">
        <v>19433</v>
      </c>
      <c r="Z6548" s="17" t="s">
        <v>19434</v>
      </c>
      <c r="AA6548" s="8" t="s">
        <v>19435</v>
      </c>
      <c r="AB6548" s="8" t="s">
        <v>19436</v>
      </c>
    </row>
    <row r="6549" spans="1:28" hidden="1" x14ac:dyDescent="0.2">
      <c r="A6549" s="8" t="s">
        <v>19437</v>
      </c>
      <c r="B6549" s="8" t="s">
        <v>19438</v>
      </c>
      <c r="C6549" s="8" t="s">
        <v>45763</v>
      </c>
      <c r="D6549" s="8" t="s">
        <v>45764</v>
      </c>
      <c r="E6549" s="8" t="s">
        <v>66</v>
      </c>
      <c r="F6549" s="8" t="s">
        <v>65</v>
      </c>
      <c r="G6549" s="8" t="s">
        <v>66</v>
      </c>
      <c r="H6549" s="8" t="s">
        <v>65</v>
      </c>
      <c r="I6549" s="8" t="s">
        <v>19380</v>
      </c>
      <c r="J6549" s="8" t="s">
        <v>708</v>
      </c>
      <c r="K6549" s="8" t="s">
        <v>30</v>
      </c>
      <c r="L6549" s="8" t="s">
        <v>922</v>
      </c>
      <c r="M6549" s="8" t="s">
        <v>4608</v>
      </c>
      <c r="N6549" s="8" t="s">
        <v>10716</v>
      </c>
      <c r="O6549" s="8" t="s">
        <v>10717</v>
      </c>
      <c r="P6549" s="8" t="s">
        <v>776</v>
      </c>
      <c r="Q6549" s="8" t="s">
        <v>19381</v>
      </c>
      <c r="R6549" s="8" t="s">
        <v>19382</v>
      </c>
      <c r="S6549" s="17" t="s">
        <v>19383</v>
      </c>
      <c r="T6549" s="18">
        <v>43012</v>
      </c>
      <c r="U6549" s="8">
        <v>0.79166666666666663</v>
      </c>
      <c r="V6549" s="8">
        <v>0.20833333333333334</v>
      </c>
      <c r="W6549" s="8" t="s">
        <v>792</v>
      </c>
      <c r="X6549" s="8" t="s">
        <v>19439</v>
      </c>
      <c r="Y6549" s="8" t="s">
        <v>19433</v>
      </c>
      <c r="Z6549" s="17" t="s">
        <v>19440</v>
      </c>
      <c r="AA6549" s="8" t="s">
        <v>19441</v>
      </c>
      <c r="AB6549" s="8" t="s">
        <v>19442</v>
      </c>
    </row>
    <row r="6550" spans="1:28" hidden="1" x14ac:dyDescent="0.2">
      <c r="A6550" s="8" t="s">
        <v>19450</v>
      </c>
      <c r="B6550" s="8" t="s">
        <v>19451</v>
      </c>
      <c r="C6550" s="8" t="s">
        <v>45763</v>
      </c>
      <c r="D6550" s="8" t="s">
        <v>45764</v>
      </c>
      <c r="E6550" s="8" t="s">
        <v>86</v>
      </c>
      <c r="F6550" s="8" t="s">
        <v>65</v>
      </c>
      <c r="G6550" s="8" t="s">
        <v>86</v>
      </c>
      <c r="H6550" s="8" t="s">
        <v>65</v>
      </c>
      <c r="I6550" s="8" t="s">
        <v>19380</v>
      </c>
      <c r="J6550" s="8" t="s">
        <v>708</v>
      </c>
      <c r="K6550" s="8" t="s">
        <v>30</v>
      </c>
      <c r="L6550" s="8" t="s">
        <v>19445</v>
      </c>
      <c r="M6550" s="8" t="s">
        <v>4549</v>
      </c>
      <c r="N6550" s="8" t="s">
        <v>10716</v>
      </c>
      <c r="O6550" s="8" t="s">
        <v>10717</v>
      </c>
      <c r="P6550" s="8" t="s">
        <v>776</v>
      </c>
      <c r="Q6550" s="8" t="s">
        <v>19381</v>
      </c>
      <c r="R6550" s="8" t="s">
        <v>19382</v>
      </c>
      <c r="S6550" s="17" t="s">
        <v>19383</v>
      </c>
      <c r="T6550" s="18">
        <v>43013</v>
      </c>
      <c r="U6550" s="8">
        <v>8.3333333333333329E-2</v>
      </c>
      <c r="V6550" s="8">
        <v>0.20833333333333334</v>
      </c>
      <c r="W6550" s="8" t="s">
        <v>1283</v>
      </c>
      <c r="X6550" s="8" t="s">
        <v>19452</v>
      </c>
      <c r="Y6550" s="8" t="s">
        <v>19453</v>
      </c>
      <c r="Z6550" s="17" t="s">
        <v>19454</v>
      </c>
      <c r="AA6550" s="8" t="s">
        <v>19455</v>
      </c>
      <c r="AB6550" s="8" t="s">
        <v>19456</v>
      </c>
    </row>
    <row r="6551" spans="1:28" hidden="1" x14ac:dyDescent="0.2">
      <c r="A6551" s="8" t="s">
        <v>19443</v>
      </c>
      <c r="B6551" s="8" t="s">
        <v>19444</v>
      </c>
      <c r="C6551" s="8" t="s">
        <v>45763</v>
      </c>
      <c r="D6551" s="8" t="s">
        <v>45764</v>
      </c>
      <c r="E6551" s="8" t="s">
        <v>86</v>
      </c>
      <c r="F6551" s="8" t="s">
        <v>65</v>
      </c>
      <c r="G6551" s="8" t="s">
        <v>86</v>
      </c>
      <c r="H6551" s="8" t="s">
        <v>65</v>
      </c>
      <c r="I6551" s="8" t="s">
        <v>19380</v>
      </c>
      <c r="J6551" s="8" t="s">
        <v>708</v>
      </c>
      <c r="K6551" s="8" t="s">
        <v>30</v>
      </c>
      <c r="L6551" s="8" t="s">
        <v>4548</v>
      </c>
      <c r="M6551" s="8" t="s">
        <v>19445</v>
      </c>
      <c r="N6551" s="8" t="s">
        <v>10716</v>
      </c>
      <c r="O6551" s="8" t="s">
        <v>10717</v>
      </c>
      <c r="P6551" s="8" t="s">
        <v>776</v>
      </c>
      <c r="Q6551" s="8" t="s">
        <v>19381</v>
      </c>
      <c r="R6551" s="8" t="s">
        <v>19382</v>
      </c>
      <c r="S6551" s="17" t="s">
        <v>19383</v>
      </c>
      <c r="T6551" s="18">
        <v>43013</v>
      </c>
      <c r="U6551" s="8">
        <v>0.79166666666666663</v>
      </c>
      <c r="V6551" s="8">
        <v>8.3333333333333329E-2</v>
      </c>
      <c r="W6551" s="8" t="s">
        <v>296</v>
      </c>
      <c r="X6551" s="8" t="s">
        <v>19446</v>
      </c>
      <c r="Y6551" s="8" t="s">
        <v>19433</v>
      </c>
      <c r="Z6551" s="17" t="s">
        <v>19447</v>
      </c>
      <c r="AA6551" s="8" t="s">
        <v>19448</v>
      </c>
      <c r="AB6551" s="8" t="s">
        <v>19449</v>
      </c>
    </row>
    <row r="6552" spans="1:28" hidden="1" x14ac:dyDescent="0.2">
      <c r="A6552" s="8" t="s">
        <v>19457</v>
      </c>
      <c r="B6552" s="8" t="s">
        <v>19458</v>
      </c>
      <c r="C6552" s="8" t="s">
        <v>45763</v>
      </c>
      <c r="D6552" s="8" t="s">
        <v>45764</v>
      </c>
      <c r="E6552" s="8" t="s">
        <v>76</v>
      </c>
      <c r="F6552" s="8" t="s">
        <v>65</v>
      </c>
      <c r="G6552" s="8" t="s">
        <v>76</v>
      </c>
      <c r="H6552" s="8" t="s">
        <v>65</v>
      </c>
      <c r="I6552" s="8" t="s">
        <v>19380</v>
      </c>
      <c r="J6552" s="8" t="s">
        <v>708</v>
      </c>
      <c r="K6552" s="8" t="s">
        <v>30</v>
      </c>
      <c r="L6552" s="8" t="s">
        <v>4560</v>
      </c>
      <c r="M6552" s="8" t="s">
        <v>3937</v>
      </c>
      <c r="N6552" s="8" t="s">
        <v>10716</v>
      </c>
      <c r="O6552" s="8" t="s">
        <v>10717</v>
      </c>
      <c r="P6552" s="8" t="s">
        <v>776</v>
      </c>
      <c r="Q6552" s="8" t="s">
        <v>19381</v>
      </c>
      <c r="R6552" s="8" t="s">
        <v>19382</v>
      </c>
      <c r="S6552" s="17" t="s">
        <v>19383</v>
      </c>
      <c r="T6552" s="18">
        <v>43014</v>
      </c>
      <c r="U6552" s="8">
        <v>0.79166666666666663</v>
      </c>
      <c r="V6552" s="8">
        <v>0.83333333333333337</v>
      </c>
      <c r="W6552" s="8" t="s">
        <v>1495</v>
      </c>
      <c r="X6552" s="8" t="s">
        <v>19459</v>
      </c>
      <c r="Y6552" s="8" t="s">
        <v>19460</v>
      </c>
      <c r="Z6552" s="17" t="s">
        <v>3287</v>
      </c>
      <c r="AA6552" s="8" t="s">
        <v>19461</v>
      </c>
      <c r="AB6552" s="8" t="s">
        <v>19462</v>
      </c>
    </row>
    <row r="6553" spans="1:28" hidden="1" x14ac:dyDescent="0.2">
      <c r="A6553" s="8" t="s">
        <v>19463</v>
      </c>
      <c r="B6553" s="8" t="s">
        <v>19464</v>
      </c>
      <c r="C6553" s="8" t="s">
        <v>45763</v>
      </c>
      <c r="D6553" s="8" t="s">
        <v>45764</v>
      </c>
      <c r="E6553" s="8" t="s">
        <v>76</v>
      </c>
      <c r="F6553" s="8" t="s">
        <v>65</v>
      </c>
      <c r="G6553" s="8" t="s">
        <v>76</v>
      </c>
      <c r="H6553" s="8" t="s">
        <v>65</v>
      </c>
      <c r="I6553" s="8" t="s">
        <v>19380</v>
      </c>
      <c r="J6553" s="8" t="s">
        <v>708</v>
      </c>
      <c r="K6553" s="8" t="s">
        <v>30</v>
      </c>
      <c r="L6553" s="8" t="s">
        <v>3937</v>
      </c>
      <c r="M6553" s="8" t="s">
        <v>3950</v>
      </c>
      <c r="N6553" s="8" t="s">
        <v>10716</v>
      </c>
      <c r="O6553" s="8" t="s">
        <v>10717</v>
      </c>
      <c r="P6553" s="8" t="s">
        <v>776</v>
      </c>
      <c r="Q6553" s="8" t="s">
        <v>19381</v>
      </c>
      <c r="R6553" s="8" t="s">
        <v>19382</v>
      </c>
      <c r="S6553" s="17" t="s">
        <v>19383</v>
      </c>
      <c r="T6553" s="18">
        <v>43014</v>
      </c>
      <c r="U6553" s="8">
        <v>0.83333333333333337</v>
      </c>
      <c r="V6553" s="8">
        <v>0.95833333333333337</v>
      </c>
      <c r="W6553" s="8" t="s">
        <v>1283</v>
      </c>
      <c r="X6553" s="8" t="s">
        <v>19465</v>
      </c>
      <c r="Y6553" s="8" t="s">
        <v>19460</v>
      </c>
      <c r="Z6553" s="17" t="s">
        <v>19466</v>
      </c>
      <c r="AA6553" s="8" t="s">
        <v>19467</v>
      </c>
      <c r="AB6553" s="8" t="s">
        <v>19468</v>
      </c>
    </row>
    <row r="6554" spans="1:28" hidden="1" x14ac:dyDescent="0.2">
      <c r="A6554" s="8" t="s">
        <v>19469</v>
      </c>
      <c r="B6554" s="8" t="s">
        <v>19470</v>
      </c>
      <c r="C6554" s="8" t="s">
        <v>45763</v>
      </c>
      <c r="D6554" s="8" t="s">
        <v>45764</v>
      </c>
      <c r="E6554" s="8" t="s">
        <v>76</v>
      </c>
      <c r="F6554" s="8" t="s">
        <v>65</v>
      </c>
      <c r="G6554" s="8" t="s">
        <v>76</v>
      </c>
      <c r="H6554" s="8" t="s">
        <v>65</v>
      </c>
      <c r="I6554" s="8" t="s">
        <v>19380</v>
      </c>
      <c r="J6554" s="8" t="s">
        <v>708</v>
      </c>
      <c r="K6554" s="8" t="s">
        <v>30</v>
      </c>
      <c r="L6554" s="8" t="s">
        <v>3950</v>
      </c>
      <c r="M6554" s="8" t="s">
        <v>4561</v>
      </c>
      <c r="N6554" s="8" t="s">
        <v>10716</v>
      </c>
      <c r="O6554" s="8" t="s">
        <v>10717</v>
      </c>
      <c r="P6554" s="8" t="s">
        <v>776</v>
      </c>
      <c r="Q6554" s="8" t="s">
        <v>19381</v>
      </c>
      <c r="R6554" s="8" t="s">
        <v>19382</v>
      </c>
      <c r="S6554" s="17" t="s">
        <v>19383</v>
      </c>
      <c r="T6554" s="18">
        <v>43014</v>
      </c>
      <c r="U6554" s="8">
        <v>0.95833333333333337</v>
      </c>
      <c r="V6554" s="8">
        <v>0.20833333333333334</v>
      </c>
      <c r="W6554" s="8" t="s">
        <v>30</v>
      </c>
      <c r="X6554" s="8" t="s">
        <v>19471</v>
      </c>
      <c r="Y6554" s="8" t="s">
        <v>19460</v>
      </c>
      <c r="Z6554" s="17" t="s">
        <v>19472</v>
      </c>
      <c r="AA6554" s="8" t="s">
        <v>19473</v>
      </c>
      <c r="AB6554" s="8" t="s">
        <v>19474</v>
      </c>
    </row>
    <row r="6555" spans="1:28" hidden="1" x14ac:dyDescent="0.2">
      <c r="A6555" s="8" t="s">
        <v>19475</v>
      </c>
      <c r="B6555" s="8" t="s">
        <v>19476</v>
      </c>
      <c r="C6555" s="8" t="s">
        <v>45763</v>
      </c>
      <c r="D6555" s="8" t="s">
        <v>45764</v>
      </c>
      <c r="E6555" s="8" t="s">
        <v>104</v>
      </c>
      <c r="F6555" s="8" t="s">
        <v>65</v>
      </c>
      <c r="G6555" s="8" t="s">
        <v>104</v>
      </c>
      <c r="H6555" s="8" t="s">
        <v>65</v>
      </c>
      <c r="I6555" s="8" t="s">
        <v>19380</v>
      </c>
      <c r="J6555" s="8" t="s">
        <v>708</v>
      </c>
      <c r="K6555" s="8" t="s">
        <v>30</v>
      </c>
      <c r="L6555" s="8" t="s">
        <v>4567</v>
      </c>
      <c r="M6555" s="8" t="s">
        <v>4574</v>
      </c>
      <c r="N6555" s="8" t="s">
        <v>10716</v>
      </c>
      <c r="O6555" s="8" t="s">
        <v>10717</v>
      </c>
      <c r="P6555" s="8" t="s">
        <v>776</v>
      </c>
      <c r="Q6555" s="8" t="s">
        <v>19381</v>
      </c>
      <c r="R6555" s="8" t="s">
        <v>19382</v>
      </c>
      <c r="S6555" s="17" t="s">
        <v>19383</v>
      </c>
      <c r="T6555" s="18">
        <v>43015</v>
      </c>
      <c r="U6555" s="8">
        <v>0.79166666666666663</v>
      </c>
      <c r="V6555" s="8">
        <v>0.20833333333333334</v>
      </c>
      <c r="W6555" s="8" t="s">
        <v>792</v>
      </c>
      <c r="X6555" s="8" t="s">
        <v>19477</v>
      </c>
      <c r="Y6555" s="8" t="s">
        <v>19478</v>
      </c>
      <c r="Z6555" s="17" t="s">
        <v>19479</v>
      </c>
      <c r="AA6555" s="8" t="s">
        <v>19480</v>
      </c>
      <c r="AB6555" s="8" t="s">
        <v>19481</v>
      </c>
    </row>
    <row r="6556" spans="1:28" hidden="1" x14ac:dyDescent="0.2">
      <c r="A6556" s="8" t="s">
        <v>19487</v>
      </c>
      <c r="B6556" s="8" t="s">
        <v>19488</v>
      </c>
      <c r="C6556" s="8" t="s">
        <v>45763</v>
      </c>
      <c r="D6556" s="8" t="s">
        <v>45764</v>
      </c>
      <c r="E6556" s="8" t="s">
        <v>96</v>
      </c>
      <c r="F6556" s="8" t="s">
        <v>65</v>
      </c>
      <c r="G6556" s="8" t="s">
        <v>96</v>
      </c>
      <c r="H6556" s="8" t="s">
        <v>65</v>
      </c>
      <c r="I6556" s="8" t="s">
        <v>19380</v>
      </c>
      <c r="J6556" s="8" t="s">
        <v>708</v>
      </c>
      <c r="K6556" s="8" t="s">
        <v>30</v>
      </c>
      <c r="L6556" s="8" t="s">
        <v>19484</v>
      </c>
      <c r="M6556" s="8" t="s">
        <v>4582</v>
      </c>
      <c r="N6556" s="8" t="s">
        <v>10716</v>
      </c>
      <c r="O6556" s="8" t="s">
        <v>10717</v>
      </c>
      <c r="P6556" s="8" t="s">
        <v>776</v>
      </c>
      <c r="Q6556" s="8" t="s">
        <v>19381</v>
      </c>
      <c r="R6556" s="8" t="s">
        <v>19382</v>
      </c>
      <c r="S6556" s="17" t="s">
        <v>19383</v>
      </c>
      <c r="T6556" s="18">
        <v>43016</v>
      </c>
      <c r="U6556" s="8">
        <v>0.125</v>
      </c>
      <c r="V6556" s="8">
        <v>0.20833333333333334</v>
      </c>
      <c r="W6556" s="8" t="s">
        <v>1100</v>
      </c>
      <c r="X6556" s="8" t="s">
        <v>19489</v>
      </c>
      <c r="Y6556" s="8" t="s">
        <v>19490</v>
      </c>
      <c r="Z6556" s="17" t="s">
        <v>19491</v>
      </c>
      <c r="AA6556" s="8" t="s">
        <v>19492</v>
      </c>
      <c r="AB6556" s="8" t="s">
        <v>19493</v>
      </c>
    </row>
    <row r="6557" spans="1:28" hidden="1" x14ac:dyDescent="0.2">
      <c r="A6557" s="8" t="s">
        <v>19482</v>
      </c>
      <c r="B6557" s="8" t="s">
        <v>19483</v>
      </c>
      <c r="C6557" s="8" t="s">
        <v>45763</v>
      </c>
      <c r="D6557" s="8" t="s">
        <v>45764</v>
      </c>
      <c r="E6557" s="8" t="s">
        <v>96</v>
      </c>
      <c r="F6557" s="8" t="s">
        <v>65</v>
      </c>
      <c r="G6557" s="8" t="s">
        <v>96</v>
      </c>
      <c r="H6557" s="8" t="s">
        <v>65</v>
      </c>
      <c r="I6557" s="8" t="s">
        <v>19380</v>
      </c>
      <c r="J6557" s="8" t="s">
        <v>708</v>
      </c>
      <c r="K6557" s="8" t="s">
        <v>30</v>
      </c>
      <c r="L6557" s="8" t="s">
        <v>981</v>
      </c>
      <c r="M6557" s="8" t="s">
        <v>19484</v>
      </c>
      <c r="N6557" s="8" t="s">
        <v>10716</v>
      </c>
      <c r="O6557" s="8" t="s">
        <v>10717</v>
      </c>
      <c r="P6557" s="8" t="s">
        <v>776</v>
      </c>
      <c r="Q6557" s="8" t="s">
        <v>19381</v>
      </c>
      <c r="R6557" s="8" t="s">
        <v>19382</v>
      </c>
      <c r="S6557" s="17" t="s">
        <v>19383</v>
      </c>
      <c r="T6557" s="18">
        <v>43016</v>
      </c>
      <c r="U6557" s="8">
        <v>0.79166666666666663</v>
      </c>
      <c r="V6557" s="8">
        <v>0.125</v>
      </c>
      <c r="W6557" s="8" t="s">
        <v>486</v>
      </c>
      <c r="X6557" s="8" t="s">
        <v>19477</v>
      </c>
      <c r="Y6557" s="8" t="s">
        <v>19478</v>
      </c>
      <c r="Z6557" s="17" t="s">
        <v>19479</v>
      </c>
      <c r="AA6557" s="8" t="s">
        <v>19485</v>
      </c>
      <c r="AB6557" s="8" t="s">
        <v>19486</v>
      </c>
    </row>
    <row r="6558" spans="1:28" hidden="1" x14ac:dyDescent="0.2">
      <c r="A6558" s="8" t="s">
        <v>19494</v>
      </c>
      <c r="B6558" s="8" t="s">
        <v>19495</v>
      </c>
      <c r="C6558" s="8" t="s">
        <v>45763</v>
      </c>
      <c r="D6558" s="8" t="s">
        <v>45764</v>
      </c>
      <c r="E6558" s="8" t="s">
        <v>335</v>
      </c>
      <c r="F6558" s="8" t="s">
        <v>65</v>
      </c>
      <c r="G6558" s="8" t="s">
        <v>335</v>
      </c>
      <c r="H6558" s="8" t="s">
        <v>65</v>
      </c>
      <c r="I6558" s="8" t="s">
        <v>19380</v>
      </c>
      <c r="J6558" s="8" t="s">
        <v>708</v>
      </c>
      <c r="K6558" s="8" t="s">
        <v>30</v>
      </c>
      <c r="L6558" s="8" t="s">
        <v>4590</v>
      </c>
      <c r="M6558" s="8" t="s">
        <v>4591</v>
      </c>
      <c r="N6558" s="8" t="s">
        <v>10716</v>
      </c>
      <c r="O6558" s="8" t="s">
        <v>10717</v>
      </c>
      <c r="P6558" s="8" t="s">
        <v>776</v>
      </c>
      <c r="Q6558" s="8" t="s">
        <v>19381</v>
      </c>
      <c r="R6558" s="8" t="s">
        <v>19382</v>
      </c>
      <c r="S6558" s="17" t="s">
        <v>19383</v>
      </c>
      <c r="T6558" s="18">
        <v>43017</v>
      </c>
      <c r="U6558" s="8">
        <v>0.79166666666666663</v>
      </c>
      <c r="V6558" s="8">
        <v>0.20833333333333334</v>
      </c>
      <c r="W6558" s="8" t="s">
        <v>792</v>
      </c>
      <c r="X6558" s="8" t="s">
        <v>19496</v>
      </c>
      <c r="Y6558" s="8" t="s">
        <v>19497</v>
      </c>
      <c r="Z6558" s="17" t="s">
        <v>19498</v>
      </c>
      <c r="AA6558" s="8" t="s">
        <v>19499</v>
      </c>
      <c r="AB6558" s="8" t="s">
        <v>19500</v>
      </c>
    </row>
    <row r="6559" spans="1:28" hidden="1" x14ac:dyDescent="0.2">
      <c r="A6559" s="8" t="s">
        <v>19508</v>
      </c>
      <c r="B6559" s="8" t="s">
        <v>19509</v>
      </c>
      <c r="C6559" s="8" t="s">
        <v>45763</v>
      </c>
      <c r="D6559" s="8" t="s">
        <v>45764</v>
      </c>
      <c r="E6559" s="8" t="s">
        <v>345</v>
      </c>
      <c r="F6559" s="8" t="s">
        <v>65</v>
      </c>
      <c r="G6559" s="8" t="s">
        <v>345</v>
      </c>
      <c r="H6559" s="8" t="s">
        <v>65</v>
      </c>
      <c r="I6559" s="8" t="s">
        <v>19380</v>
      </c>
      <c r="J6559" s="8" t="s">
        <v>708</v>
      </c>
      <c r="K6559" s="8" t="s">
        <v>30</v>
      </c>
      <c r="L6559" s="8" t="s">
        <v>2933</v>
      </c>
      <c r="M6559" s="8" t="s">
        <v>728</v>
      </c>
      <c r="N6559" s="8" t="s">
        <v>10716</v>
      </c>
      <c r="O6559" s="8" t="s">
        <v>10717</v>
      </c>
      <c r="P6559" s="8" t="s">
        <v>776</v>
      </c>
      <c r="Q6559" s="8" t="s">
        <v>19381</v>
      </c>
      <c r="R6559" s="8" t="s">
        <v>19382</v>
      </c>
      <c r="S6559" s="17" t="s">
        <v>19383</v>
      </c>
      <c r="T6559" s="18">
        <v>43018</v>
      </c>
      <c r="U6559" s="8">
        <v>0.125</v>
      </c>
      <c r="V6559" s="8">
        <v>0.20833333333333334</v>
      </c>
      <c r="W6559" s="8" t="s">
        <v>1100</v>
      </c>
      <c r="X6559" s="8" t="s">
        <v>19510</v>
      </c>
      <c r="Y6559" s="8" t="s">
        <v>19511</v>
      </c>
      <c r="Z6559" s="17" t="s">
        <v>19512</v>
      </c>
      <c r="AA6559" s="8" t="s">
        <v>19513</v>
      </c>
      <c r="AB6559" s="8" t="s">
        <v>19514</v>
      </c>
    </row>
    <row r="6560" spans="1:28" hidden="1" x14ac:dyDescent="0.2">
      <c r="A6560" s="8" t="s">
        <v>19501</v>
      </c>
      <c r="B6560" s="8" t="s">
        <v>19502</v>
      </c>
      <c r="C6560" s="8" t="s">
        <v>45763</v>
      </c>
      <c r="D6560" s="8" t="s">
        <v>45764</v>
      </c>
      <c r="E6560" s="8" t="s">
        <v>345</v>
      </c>
      <c r="F6560" s="8" t="s">
        <v>65</v>
      </c>
      <c r="G6560" s="8" t="s">
        <v>345</v>
      </c>
      <c r="H6560" s="8" t="s">
        <v>65</v>
      </c>
      <c r="I6560" s="8" t="s">
        <v>19380</v>
      </c>
      <c r="J6560" s="8" t="s">
        <v>708</v>
      </c>
      <c r="K6560" s="8" t="s">
        <v>30</v>
      </c>
      <c r="L6560" s="8" t="s">
        <v>1010</v>
      </c>
      <c r="M6560" s="8" t="s">
        <v>2933</v>
      </c>
      <c r="N6560" s="8" t="s">
        <v>10716</v>
      </c>
      <c r="O6560" s="8" t="s">
        <v>10717</v>
      </c>
      <c r="P6560" s="8" t="s">
        <v>776</v>
      </c>
      <c r="Q6560" s="8" t="s">
        <v>19381</v>
      </c>
      <c r="R6560" s="8" t="s">
        <v>19382</v>
      </c>
      <c r="S6560" s="17" t="s">
        <v>19383</v>
      </c>
      <c r="T6560" s="18">
        <v>43018</v>
      </c>
      <c r="U6560" s="8">
        <v>0.79166666666666663</v>
      </c>
      <c r="V6560" s="8">
        <v>0.125</v>
      </c>
      <c r="W6560" s="8" t="s">
        <v>486</v>
      </c>
      <c r="X6560" s="8" t="s">
        <v>19503</v>
      </c>
      <c r="Y6560" s="8" t="s">
        <v>19504</v>
      </c>
      <c r="Z6560" s="17" t="s">
        <v>19505</v>
      </c>
      <c r="AA6560" s="8" t="s">
        <v>19506</v>
      </c>
      <c r="AB6560" s="8" t="s">
        <v>19507</v>
      </c>
    </row>
    <row r="6561" spans="1:28" hidden="1" x14ac:dyDescent="0.2">
      <c r="A6561" s="8" t="s">
        <v>19529</v>
      </c>
      <c r="B6561" s="8" t="s">
        <v>19530</v>
      </c>
      <c r="C6561" s="8" t="s">
        <v>45763</v>
      </c>
      <c r="D6561" s="8" t="s">
        <v>45764</v>
      </c>
      <c r="E6561" s="8" t="s">
        <v>134</v>
      </c>
      <c r="F6561" s="8" t="s">
        <v>133</v>
      </c>
      <c r="G6561" s="8" t="s">
        <v>134</v>
      </c>
      <c r="H6561" s="8" t="s">
        <v>133</v>
      </c>
      <c r="I6561" s="8" t="s">
        <v>19380</v>
      </c>
      <c r="J6561" s="8" t="s">
        <v>708</v>
      </c>
      <c r="K6561" s="8" t="s">
        <v>30</v>
      </c>
      <c r="L6561" s="8" t="s">
        <v>6889</v>
      </c>
      <c r="M6561" s="8" t="s">
        <v>781</v>
      </c>
      <c r="N6561" s="8" t="s">
        <v>10716</v>
      </c>
      <c r="O6561" s="8" t="s">
        <v>10717</v>
      </c>
      <c r="P6561" s="8" t="s">
        <v>776</v>
      </c>
      <c r="Q6561" s="8" t="s">
        <v>19381</v>
      </c>
      <c r="R6561" s="8" t="s">
        <v>19382</v>
      </c>
      <c r="S6561" s="17" t="s">
        <v>19383</v>
      </c>
      <c r="T6561" s="18">
        <v>43026</v>
      </c>
      <c r="U6561" s="8">
        <v>0</v>
      </c>
      <c r="V6561" s="8">
        <v>0.20833333333333334</v>
      </c>
      <c r="W6561" s="8" t="s">
        <v>773</v>
      </c>
      <c r="X6561" s="8" t="s">
        <v>19531</v>
      </c>
      <c r="Y6561" s="8" t="s">
        <v>19519</v>
      </c>
      <c r="Z6561" s="17" t="s">
        <v>13451</v>
      </c>
      <c r="AA6561" s="8" t="s">
        <v>19532</v>
      </c>
      <c r="AB6561" s="8" t="s">
        <v>19533</v>
      </c>
    </row>
    <row r="6562" spans="1:28" hidden="1" x14ac:dyDescent="0.2">
      <c r="A6562" s="8" t="s">
        <v>19515</v>
      </c>
      <c r="B6562" s="8" t="s">
        <v>19516</v>
      </c>
      <c r="C6562" s="8" t="s">
        <v>45763</v>
      </c>
      <c r="D6562" s="8" t="s">
        <v>45764</v>
      </c>
      <c r="E6562" s="8" t="s">
        <v>134</v>
      </c>
      <c r="F6562" s="8" t="s">
        <v>133</v>
      </c>
      <c r="G6562" s="8" t="s">
        <v>134</v>
      </c>
      <c r="H6562" s="8" t="s">
        <v>133</v>
      </c>
      <c r="I6562" s="8" t="s">
        <v>19380</v>
      </c>
      <c r="J6562" s="8" t="s">
        <v>708</v>
      </c>
      <c r="K6562" s="8" t="s">
        <v>30</v>
      </c>
      <c r="L6562" s="8" t="s">
        <v>1025</v>
      </c>
      <c r="M6562" s="8" t="s">
        <v>19517</v>
      </c>
      <c r="N6562" s="8" t="s">
        <v>10716</v>
      </c>
      <c r="O6562" s="8" t="s">
        <v>10717</v>
      </c>
      <c r="P6562" s="8" t="s">
        <v>776</v>
      </c>
      <c r="Q6562" s="8" t="s">
        <v>19381</v>
      </c>
      <c r="R6562" s="8" t="s">
        <v>19382</v>
      </c>
      <c r="S6562" s="17" t="s">
        <v>19383</v>
      </c>
      <c r="T6562" s="18">
        <v>43026</v>
      </c>
      <c r="U6562" s="8">
        <v>0.79166666666666663</v>
      </c>
      <c r="V6562" s="8">
        <v>0.91666666666666663</v>
      </c>
      <c r="W6562" s="8" t="s">
        <v>1283</v>
      </c>
      <c r="X6562" s="8" t="s">
        <v>19518</v>
      </c>
      <c r="Y6562" s="8" t="s">
        <v>19519</v>
      </c>
      <c r="Z6562" s="17" t="s">
        <v>19520</v>
      </c>
      <c r="AA6562" s="8" t="s">
        <v>19521</v>
      </c>
      <c r="AB6562" s="8" t="s">
        <v>19522</v>
      </c>
    </row>
    <row r="6563" spans="1:28" hidden="1" x14ac:dyDescent="0.2">
      <c r="A6563" s="8" t="s">
        <v>19523</v>
      </c>
      <c r="B6563" s="8" t="s">
        <v>19524</v>
      </c>
      <c r="C6563" s="8" t="s">
        <v>45763</v>
      </c>
      <c r="D6563" s="8" t="s">
        <v>45764</v>
      </c>
      <c r="E6563" s="8" t="s">
        <v>134</v>
      </c>
      <c r="F6563" s="8" t="s">
        <v>133</v>
      </c>
      <c r="G6563" s="8" t="s">
        <v>134</v>
      </c>
      <c r="H6563" s="8" t="s">
        <v>133</v>
      </c>
      <c r="I6563" s="8" t="s">
        <v>19380</v>
      </c>
      <c r="J6563" s="8" t="s">
        <v>708</v>
      </c>
      <c r="K6563" s="8" t="s">
        <v>30</v>
      </c>
      <c r="L6563" s="8" t="s">
        <v>19517</v>
      </c>
      <c r="M6563" s="8" t="s">
        <v>6889</v>
      </c>
      <c r="N6563" s="8" t="s">
        <v>10716</v>
      </c>
      <c r="O6563" s="8" t="s">
        <v>10717</v>
      </c>
      <c r="P6563" s="8" t="s">
        <v>776</v>
      </c>
      <c r="Q6563" s="8" t="s">
        <v>19381</v>
      </c>
      <c r="R6563" s="8" t="s">
        <v>19382</v>
      </c>
      <c r="S6563" s="17" t="s">
        <v>19383</v>
      </c>
      <c r="T6563" s="18">
        <v>43026</v>
      </c>
      <c r="U6563" s="8">
        <v>0.91666666666666663</v>
      </c>
      <c r="V6563" s="8">
        <v>0</v>
      </c>
      <c r="W6563" s="8" t="s">
        <v>1100</v>
      </c>
      <c r="X6563" s="8" t="s">
        <v>19525</v>
      </c>
      <c r="Y6563" s="8" t="s">
        <v>19519</v>
      </c>
      <c r="Z6563" s="17" t="s">
        <v>19526</v>
      </c>
      <c r="AA6563" s="8" t="s">
        <v>19527</v>
      </c>
      <c r="AB6563" s="8" t="s">
        <v>19528</v>
      </c>
    </row>
    <row r="6564" spans="1:28" hidden="1" x14ac:dyDescent="0.2">
      <c r="A6564" s="8" t="s">
        <v>19541</v>
      </c>
      <c r="B6564" s="8" t="s">
        <v>19542</v>
      </c>
      <c r="C6564" s="8" t="s">
        <v>45763</v>
      </c>
      <c r="D6564" s="8" t="s">
        <v>45764</v>
      </c>
      <c r="E6564" s="8" t="s">
        <v>144</v>
      </c>
      <c r="F6564" s="8" t="s">
        <v>133</v>
      </c>
      <c r="G6564" s="8" t="s">
        <v>144</v>
      </c>
      <c r="H6564" s="8" t="s">
        <v>133</v>
      </c>
      <c r="I6564" s="8" t="s">
        <v>19380</v>
      </c>
      <c r="J6564" s="8" t="s">
        <v>708</v>
      </c>
      <c r="K6564" s="8" t="s">
        <v>30</v>
      </c>
      <c r="L6564" s="8" t="s">
        <v>4027</v>
      </c>
      <c r="M6564" s="8" t="s">
        <v>788</v>
      </c>
      <c r="N6564" s="8" t="s">
        <v>10716</v>
      </c>
      <c r="O6564" s="8" t="s">
        <v>10717</v>
      </c>
      <c r="P6564" s="8" t="s">
        <v>776</v>
      </c>
      <c r="Q6564" s="8" t="s">
        <v>19381</v>
      </c>
      <c r="R6564" s="8" t="s">
        <v>19382</v>
      </c>
      <c r="S6564" s="17" t="s">
        <v>19383</v>
      </c>
      <c r="T6564" s="18">
        <v>43027</v>
      </c>
      <c r="U6564" s="8">
        <v>4.1666666666666664E-2</v>
      </c>
      <c r="V6564" s="8">
        <v>0.20833333333333334</v>
      </c>
      <c r="W6564" s="8" t="s">
        <v>739</v>
      </c>
      <c r="X6564" s="8" t="s">
        <v>19543</v>
      </c>
      <c r="Y6564" s="8" t="s">
        <v>19497</v>
      </c>
      <c r="Z6564" s="17" t="s">
        <v>19544</v>
      </c>
      <c r="AA6564" s="8" t="s">
        <v>19545</v>
      </c>
      <c r="AB6564" s="8" t="s">
        <v>19546</v>
      </c>
    </row>
    <row r="6565" spans="1:28" hidden="1" x14ac:dyDescent="0.2">
      <c r="A6565" s="8" t="s">
        <v>19534</v>
      </c>
      <c r="B6565" s="8" t="s">
        <v>19535</v>
      </c>
      <c r="C6565" s="8" t="s">
        <v>45763</v>
      </c>
      <c r="D6565" s="8" t="s">
        <v>45764</v>
      </c>
      <c r="E6565" s="8" t="s">
        <v>144</v>
      </c>
      <c r="F6565" s="8" t="s">
        <v>133</v>
      </c>
      <c r="G6565" s="8" t="s">
        <v>144</v>
      </c>
      <c r="H6565" s="8" t="s">
        <v>133</v>
      </c>
      <c r="I6565" s="8" t="s">
        <v>19380</v>
      </c>
      <c r="J6565" s="8" t="s">
        <v>708</v>
      </c>
      <c r="K6565" s="8" t="s">
        <v>30</v>
      </c>
      <c r="L6565" s="8" t="s">
        <v>1038</v>
      </c>
      <c r="M6565" s="8" t="s">
        <v>4027</v>
      </c>
      <c r="N6565" s="8" t="s">
        <v>10716</v>
      </c>
      <c r="O6565" s="8" t="s">
        <v>10717</v>
      </c>
      <c r="P6565" s="8" t="s">
        <v>776</v>
      </c>
      <c r="Q6565" s="8" t="s">
        <v>19381</v>
      </c>
      <c r="R6565" s="8" t="s">
        <v>19382</v>
      </c>
      <c r="S6565" s="17" t="s">
        <v>19383</v>
      </c>
      <c r="T6565" s="18">
        <v>43027</v>
      </c>
      <c r="U6565" s="8">
        <v>0.79166666666666663</v>
      </c>
      <c r="V6565" s="8">
        <v>4.1666666666666664E-2</v>
      </c>
      <c r="W6565" s="8" t="s">
        <v>30</v>
      </c>
      <c r="X6565" s="8" t="s">
        <v>19536</v>
      </c>
      <c r="Y6565" s="8" t="s">
        <v>19537</v>
      </c>
      <c r="Z6565" s="17" t="s">
        <v>19538</v>
      </c>
      <c r="AA6565" s="8" t="s">
        <v>19539</v>
      </c>
      <c r="AB6565" s="8" t="s">
        <v>19540</v>
      </c>
    </row>
    <row r="6566" spans="1:28" hidden="1" x14ac:dyDescent="0.2">
      <c r="A6566" s="8" t="s">
        <v>19554</v>
      </c>
      <c r="B6566" s="8" t="s">
        <v>19555</v>
      </c>
      <c r="C6566" s="8" t="s">
        <v>45763</v>
      </c>
      <c r="D6566" s="8" t="s">
        <v>45764</v>
      </c>
      <c r="E6566" s="8" t="s">
        <v>174</v>
      </c>
      <c r="F6566" s="8" t="s">
        <v>133</v>
      </c>
      <c r="G6566" s="8" t="s">
        <v>174</v>
      </c>
      <c r="H6566" s="8" t="s">
        <v>133</v>
      </c>
      <c r="I6566" s="8" t="s">
        <v>19380</v>
      </c>
      <c r="J6566" s="8" t="s">
        <v>708</v>
      </c>
      <c r="K6566" s="8" t="s">
        <v>30</v>
      </c>
      <c r="L6566" s="8" t="s">
        <v>4054</v>
      </c>
      <c r="M6566" s="8" t="s">
        <v>3563</v>
      </c>
      <c r="N6566" s="8" t="s">
        <v>10716</v>
      </c>
      <c r="O6566" s="8" t="s">
        <v>10717</v>
      </c>
      <c r="P6566" s="8" t="s">
        <v>776</v>
      </c>
      <c r="Q6566" s="8" t="s">
        <v>19381</v>
      </c>
      <c r="R6566" s="8" t="s">
        <v>19382</v>
      </c>
      <c r="S6566" s="17" t="s">
        <v>19383</v>
      </c>
      <c r="T6566" s="18">
        <v>43028</v>
      </c>
      <c r="U6566" s="8">
        <v>8.3333333333333329E-2</v>
      </c>
      <c r="V6566" s="8">
        <v>0.20833333333333334</v>
      </c>
      <c r="W6566" s="8" t="s">
        <v>1283</v>
      </c>
      <c r="X6566" s="8" t="s">
        <v>19556</v>
      </c>
      <c r="Y6566" s="8" t="s">
        <v>19497</v>
      </c>
      <c r="Z6566" s="17" t="s">
        <v>19557</v>
      </c>
      <c r="AA6566" s="8" t="s">
        <v>19558</v>
      </c>
      <c r="AB6566" s="8" t="s">
        <v>19559</v>
      </c>
    </row>
    <row r="6567" spans="1:28" hidden="1" x14ac:dyDescent="0.2">
      <c r="A6567" s="8" t="s">
        <v>19547</v>
      </c>
      <c r="B6567" s="8" t="s">
        <v>19548</v>
      </c>
      <c r="C6567" s="8" t="s">
        <v>45763</v>
      </c>
      <c r="D6567" s="8" t="s">
        <v>45764</v>
      </c>
      <c r="E6567" s="8" t="s">
        <v>174</v>
      </c>
      <c r="F6567" s="8" t="s">
        <v>133</v>
      </c>
      <c r="G6567" s="8" t="s">
        <v>174</v>
      </c>
      <c r="H6567" s="8" t="s">
        <v>133</v>
      </c>
      <c r="I6567" s="8" t="s">
        <v>19380</v>
      </c>
      <c r="J6567" s="8" t="s">
        <v>708</v>
      </c>
      <c r="K6567" s="8" t="s">
        <v>30</v>
      </c>
      <c r="L6567" s="8" t="s">
        <v>19549</v>
      </c>
      <c r="M6567" s="8" t="s">
        <v>4054</v>
      </c>
      <c r="N6567" s="8" t="s">
        <v>10716</v>
      </c>
      <c r="O6567" s="8" t="s">
        <v>10717</v>
      </c>
      <c r="P6567" s="8" t="s">
        <v>776</v>
      </c>
      <c r="Q6567" s="8" t="s">
        <v>19381</v>
      </c>
      <c r="R6567" s="8" t="s">
        <v>19382</v>
      </c>
      <c r="S6567" s="17" t="s">
        <v>19383</v>
      </c>
      <c r="T6567" s="18">
        <v>43028</v>
      </c>
      <c r="U6567" s="8">
        <v>0.79166666666666663</v>
      </c>
      <c r="V6567" s="8">
        <v>8.3333333333333329E-2</v>
      </c>
      <c r="W6567" s="8" t="s">
        <v>296</v>
      </c>
      <c r="X6567" s="8" t="s">
        <v>19550</v>
      </c>
      <c r="Y6567" s="8" t="s">
        <v>19497</v>
      </c>
      <c r="Z6567" s="17" t="s">
        <v>19551</v>
      </c>
      <c r="AA6567" s="8" t="s">
        <v>19552</v>
      </c>
      <c r="AB6567" s="8" t="s">
        <v>19553</v>
      </c>
    </row>
    <row r="6568" spans="1:28" hidden="1" x14ac:dyDescent="0.2">
      <c r="A6568" s="8" t="s">
        <v>19560</v>
      </c>
      <c r="B6568" s="8" t="s">
        <v>19561</v>
      </c>
      <c r="C6568" s="8" t="s">
        <v>45763</v>
      </c>
      <c r="D6568" s="8" t="s">
        <v>45764</v>
      </c>
      <c r="E6568" s="8" t="s">
        <v>184</v>
      </c>
      <c r="F6568" s="8" t="s">
        <v>133</v>
      </c>
      <c r="G6568" s="8" t="s">
        <v>184</v>
      </c>
      <c r="H6568" s="8" t="s">
        <v>133</v>
      </c>
      <c r="I6568" s="8" t="s">
        <v>19380</v>
      </c>
      <c r="J6568" s="8" t="s">
        <v>708</v>
      </c>
      <c r="K6568" s="8" t="s">
        <v>30</v>
      </c>
      <c r="L6568" s="8" t="s">
        <v>1065</v>
      </c>
      <c r="M6568" s="8" t="s">
        <v>3585</v>
      </c>
      <c r="N6568" s="8" t="s">
        <v>10716</v>
      </c>
      <c r="O6568" s="8" t="s">
        <v>10717</v>
      </c>
      <c r="P6568" s="8" t="s">
        <v>776</v>
      </c>
      <c r="Q6568" s="8" t="s">
        <v>19381</v>
      </c>
      <c r="R6568" s="8" t="s">
        <v>19382</v>
      </c>
      <c r="S6568" s="17" t="s">
        <v>19383</v>
      </c>
      <c r="T6568" s="18">
        <v>43029</v>
      </c>
      <c r="U6568" s="8">
        <v>0.79166666666666663</v>
      </c>
      <c r="V6568" s="8">
        <v>0.20833333333333334</v>
      </c>
      <c r="W6568" s="8" t="s">
        <v>792</v>
      </c>
      <c r="X6568" s="8" t="s">
        <v>19562</v>
      </c>
      <c r="Y6568" s="8" t="s">
        <v>19563</v>
      </c>
      <c r="Z6568" s="17" t="s">
        <v>19564</v>
      </c>
      <c r="AA6568" s="8" t="s">
        <v>19565</v>
      </c>
      <c r="AB6568" s="8" t="s">
        <v>19566</v>
      </c>
    </row>
    <row r="6569" spans="1:28" hidden="1" x14ac:dyDescent="0.2">
      <c r="A6569" s="8" t="s">
        <v>19581</v>
      </c>
      <c r="B6569" s="8" t="s">
        <v>19582</v>
      </c>
      <c r="C6569" s="8" t="s">
        <v>45763</v>
      </c>
      <c r="D6569" s="8" t="s">
        <v>45764</v>
      </c>
      <c r="E6569" s="8" t="s">
        <v>194</v>
      </c>
      <c r="F6569" s="8" t="s">
        <v>133</v>
      </c>
      <c r="G6569" s="8" t="s">
        <v>194</v>
      </c>
      <c r="H6569" s="8" t="s">
        <v>133</v>
      </c>
      <c r="I6569" s="8" t="s">
        <v>19380</v>
      </c>
      <c r="J6569" s="8" t="s">
        <v>708</v>
      </c>
      <c r="K6569" s="8" t="s">
        <v>30</v>
      </c>
      <c r="L6569" s="8" t="s">
        <v>3222</v>
      </c>
      <c r="M6569" s="8" t="s">
        <v>798</v>
      </c>
      <c r="N6569" s="8" t="s">
        <v>10716</v>
      </c>
      <c r="O6569" s="8" t="s">
        <v>10717</v>
      </c>
      <c r="P6569" s="8" t="s">
        <v>776</v>
      </c>
      <c r="Q6569" s="8" t="s">
        <v>19381</v>
      </c>
      <c r="R6569" s="8" t="s">
        <v>19382</v>
      </c>
      <c r="S6569" s="17" t="s">
        <v>19383</v>
      </c>
      <c r="T6569" s="18">
        <v>43030</v>
      </c>
      <c r="U6569" s="8">
        <v>0.16666666666666666</v>
      </c>
      <c r="V6569" s="8">
        <v>0.20833333333333334</v>
      </c>
      <c r="W6569" s="8" t="s">
        <v>1495</v>
      </c>
      <c r="X6569" s="8" t="s">
        <v>19583</v>
      </c>
      <c r="Y6569" s="8" t="s">
        <v>19570</v>
      </c>
      <c r="Z6569" s="17" t="s">
        <v>19584</v>
      </c>
      <c r="AA6569" s="8" t="s">
        <v>19585</v>
      </c>
      <c r="AB6569" s="8" t="s">
        <v>19586</v>
      </c>
    </row>
    <row r="6570" spans="1:28" hidden="1" x14ac:dyDescent="0.2">
      <c r="A6570" s="8" t="s">
        <v>19567</v>
      </c>
      <c r="B6570" s="8" t="s">
        <v>19568</v>
      </c>
      <c r="C6570" s="8" t="s">
        <v>45763</v>
      </c>
      <c r="D6570" s="8" t="s">
        <v>45764</v>
      </c>
      <c r="E6570" s="8" t="s">
        <v>194</v>
      </c>
      <c r="F6570" s="8" t="s">
        <v>133</v>
      </c>
      <c r="G6570" s="8" t="s">
        <v>194</v>
      </c>
      <c r="H6570" s="8" t="s">
        <v>133</v>
      </c>
      <c r="I6570" s="8" t="s">
        <v>19380</v>
      </c>
      <c r="J6570" s="8" t="s">
        <v>708</v>
      </c>
      <c r="K6570" s="8" t="s">
        <v>30</v>
      </c>
      <c r="L6570" s="8" t="s">
        <v>1085</v>
      </c>
      <c r="M6570" s="8" t="s">
        <v>3215</v>
      </c>
      <c r="N6570" s="8" t="s">
        <v>10716</v>
      </c>
      <c r="O6570" s="8" t="s">
        <v>10717</v>
      </c>
      <c r="P6570" s="8" t="s">
        <v>776</v>
      </c>
      <c r="Q6570" s="8" t="s">
        <v>19381</v>
      </c>
      <c r="R6570" s="8" t="s">
        <v>19382</v>
      </c>
      <c r="S6570" s="17" t="s">
        <v>19383</v>
      </c>
      <c r="T6570" s="18">
        <v>43030</v>
      </c>
      <c r="U6570" s="8">
        <v>0.79166666666666663</v>
      </c>
      <c r="V6570" s="8">
        <v>0.95833333333333337</v>
      </c>
      <c r="W6570" s="8" t="s">
        <v>739</v>
      </c>
      <c r="X6570" s="8" t="s">
        <v>19569</v>
      </c>
      <c r="Y6570" s="8" t="s">
        <v>19570</v>
      </c>
      <c r="Z6570" s="17" t="s">
        <v>19571</v>
      </c>
      <c r="AA6570" s="8" t="s">
        <v>19572</v>
      </c>
      <c r="AB6570" s="8" t="s">
        <v>19573</v>
      </c>
    </row>
    <row r="6571" spans="1:28" hidden="1" x14ac:dyDescent="0.2">
      <c r="A6571" s="8" t="s">
        <v>19574</v>
      </c>
      <c r="B6571" s="8" t="s">
        <v>19575</v>
      </c>
      <c r="C6571" s="8" t="s">
        <v>45763</v>
      </c>
      <c r="D6571" s="8" t="s">
        <v>45764</v>
      </c>
      <c r="E6571" s="8" t="s">
        <v>194</v>
      </c>
      <c r="F6571" s="8" t="s">
        <v>133</v>
      </c>
      <c r="G6571" s="8" t="s">
        <v>194</v>
      </c>
      <c r="H6571" s="8" t="s">
        <v>133</v>
      </c>
      <c r="I6571" s="8" t="s">
        <v>19380</v>
      </c>
      <c r="J6571" s="8" t="s">
        <v>708</v>
      </c>
      <c r="K6571" s="8" t="s">
        <v>30</v>
      </c>
      <c r="L6571" s="8" t="s">
        <v>3215</v>
      </c>
      <c r="M6571" s="8" t="s">
        <v>3222</v>
      </c>
      <c r="N6571" s="8" t="s">
        <v>10716</v>
      </c>
      <c r="O6571" s="8" t="s">
        <v>10717</v>
      </c>
      <c r="P6571" s="8" t="s">
        <v>776</v>
      </c>
      <c r="Q6571" s="8" t="s">
        <v>19381</v>
      </c>
      <c r="R6571" s="8" t="s">
        <v>19382</v>
      </c>
      <c r="S6571" s="17" t="s">
        <v>19383</v>
      </c>
      <c r="T6571" s="18">
        <v>43030</v>
      </c>
      <c r="U6571" s="8">
        <v>0.95833333333333337</v>
      </c>
      <c r="V6571" s="8">
        <v>0.16666666666666666</v>
      </c>
      <c r="W6571" s="8" t="s">
        <v>773</v>
      </c>
      <c r="X6571" s="8" t="s">
        <v>19576</v>
      </c>
      <c r="Y6571" s="8" t="s">
        <v>19577</v>
      </c>
      <c r="Z6571" s="17" t="s">
        <v>19578</v>
      </c>
      <c r="AA6571" s="8" t="s">
        <v>19579</v>
      </c>
      <c r="AB6571" s="8" t="s">
        <v>19580</v>
      </c>
    </row>
    <row r="6572" spans="1:28" hidden="1" x14ac:dyDescent="0.2">
      <c r="A6572" s="8" t="s">
        <v>19602</v>
      </c>
      <c r="B6572" s="8" t="s">
        <v>19603</v>
      </c>
      <c r="C6572" s="8" t="s">
        <v>45763</v>
      </c>
      <c r="D6572" s="8" t="s">
        <v>45764</v>
      </c>
      <c r="E6572" s="8" t="s">
        <v>154</v>
      </c>
      <c r="F6572" s="8" t="s">
        <v>133</v>
      </c>
      <c r="G6572" s="8" t="s">
        <v>154</v>
      </c>
      <c r="H6572" s="8" t="s">
        <v>133</v>
      </c>
      <c r="I6572" s="8" t="s">
        <v>19380</v>
      </c>
      <c r="J6572" s="8" t="s">
        <v>708</v>
      </c>
      <c r="K6572" s="8" t="s">
        <v>30</v>
      </c>
      <c r="L6572" s="8" t="s">
        <v>3264</v>
      </c>
      <c r="M6572" s="8" t="s">
        <v>804</v>
      </c>
      <c r="N6572" s="8" t="s">
        <v>10716</v>
      </c>
      <c r="O6572" s="8" t="s">
        <v>10717</v>
      </c>
      <c r="P6572" s="8" t="s">
        <v>776</v>
      </c>
      <c r="Q6572" s="8" t="s">
        <v>19381</v>
      </c>
      <c r="R6572" s="8" t="s">
        <v>19382</v>
      </c>
      <c r="S6572" s="17" t="s">
        <v>19383</v>
      </c>
      <c r="T6572" s="18">
        <v>43031</v>
      </c>
      <c r="U6572" s="8">
        <v>0.16666666666666666</v>
      </c>
      <c r="V6572" s="8">
        <v>0.20833333333333334</v>
      </c>
      <c r="W6572" s="8" t="s">
        <v>1495</v>
      </c>
      <c r="X6572" s="8" t="s">
        <v>19604</v>
      </c>
      <c r="Y6572" s="8" t="s">
        <v>19598</v>
      </c>
      <c r="Z6572" s="17" t="s">
        <v>19605</v>
      </c>
      <c r="AA6572" s="8" t="s">
        <v>19606</v>
      </c>
      <c r="AB6572" s="8" t="s">
        <v>19607</v>
      </c>
    </row>
    <row r="6573" spans="1:28" hidden="1" x14ac:dyDescent="0.2">
      <c r="A6573" s="8" t="s">
        <v>19587</v>
      </c>
      <c r="B6573" s="8" t="s">
        <v>19588</v>
      </c>
      <c r="C6573" s="8" t="s">
        <v>45763</v>
      </c>
      <c r="D6573" s="8" t="s">
        <v>45764</v>
      </c>
      <c r="E6573" s="8" t="s">
        <v>154</v>
      </c>
      <c r="F6573" s="8" t="s">
        <v>133</v>
      </c>
      <c r="G6573" s="8" t="s">
        <v>154</v>
      </c>
      <c r="H6573" s="8" t="s">
        <v>133</v>
      </c>
      <c r="I6573" s="8" t="s">
        <v>19380</v>
      </c>
      <c r="J6573" s="8" t="s">
        <v>708</v>
      </c>
      <c r="K6573" s="8" t="s">
        <v>30</v>
      </c>
      <c r="L6573" s="8" t="s">
        <v>19589</v>
      </c>
      <c r="M6573" s="8" t="s">
        <v>3242</v>
      </c>
      <c r="N6573" s="8" t="s">
        <v>10716</v>
      </c>
      <c r="O6573" s="8" t="s">
        <v>10717</v>
      </c>
      <c r="P6573" s="8" t="s">
        <v>776</v>
      </c>
      <c r="Q6573" s="8" t="s">
        <v>19381</v>
      </c>
      <c r="R6573" s="8" t="s">
        <v>19382</v>
      </c>
      <c r="S6573" s="17" t="s">
        <v>19383</v>
      </c>
      <c r="T6573" s="18">
        <v>43031</v>
      </c>
      <c r="U6573" s="8">
        <v>0.79166666666666663</v>
      </c>
      <c r="V6573" s="8">
        <v>0.95833333333333337</v>
      </c>
      <c r="W6573" s="8" t="s">
        <v>739</v>
      </c>
      <c r="X6573" s="8" t="s">
        <v>19590</v>
      </c>
      <c r="Y6573" s="8" t="s">
        <v>19591</v>
      </c>
      <c r="Z6573" s="17" t="s">
        <v>19592</v>
      </c>
      <c r="AA6573" s="8" t="s">
        <v>19593</v>
      </c>
      <c r="AB6573" s="8" t="s">
        <v>19594</v>
      </c>
    </row>
    <row r="6574" spans="1:28" hidden="1" x14ac:dyDescent="0.2">
      <c r="A6574" s="8" t="s">
        <v>19595</v>
      </c>
      <c r="B6574" s="8" t="s">
        <v>19596</v>
      </c>
      <c r="C6574" s="8" t="s">
        <v>45763</v>
      </c>
      <c r="D6574" s="8" t="s">
        <v>45764</v>
      </c>
      <c r="E6574" s="8" t="s">
        <v>154</v>
      </c>
      <c r="F6574" s="8" t="s">
        <v>133</v>
      </c>
      <c r="G6574" s="8" t="s">
        <v>154</v>
      </c>
      <c r="H6574" s="8" t="s">
        <v>133</v>
      </c>
      <c r="I6574" s="8" t="s">
        <v>19380</v>
      </c>
      <c r="J6574" s="8" t="s">
        <v>708</v>
      </c>
      <c r="K6574" s="8" t="s">
        <v>30</v>
      </c>
      <c r="L6574" s="8" t="s">
        <v>3242</v>
      </c>
      <c r="M6574" s="8" t="s">
        <v>3264</v>
      </c>
      <c r="N6574" s="8" t="s">
        <v>10716</v>
      </c>
      <c r="O6574" s="8" t="s">
        <v>10717</v>
      </c>
      <c r="P6574" s="8" t="s">
        <v>776</v>
      </c>
      <c r="Q6574" s="8" t="s">
        <v>19381</v>
      </c>
      <c r="R6574" s="8" t="s">
        <v>19382</v>
      </c>
      <c r="S6574" s="17" t="s">
        <v>19383</v>
      </c>
      <c r="T6574" s="18">
        <v>43031</v>
      </c>
      <c r="U6574" s="8">
        <v>0.95833333333333337</v>
      </c>
      <c r="V6574" s="8">
        <v>0.16666666666666666</v>
      </c>
      <c r="W6574" s="8" t="s">
        <v>773</v>
      </c>
      <c r="X6574" s="8" t="s">
        <v>19597</v>
      </c>
      <c r="Y6574" s="8" t="s">
        <v>19598</v>
      </c>
      <c r="Z6574" s="17" t="s">
        <v>19599</v>
      </c>
      <c r="AA6574" s="8" t="s">
        <v>19600</v>
      </c>
      <c r="AB6574" s="8" t="s">
        <v>19601</v>
      </c>
    </row>
    <row r="6575" spans="1:28" hidden="1" x14ac:dyDescent="0.2">
      <c r="A6575" s="8" t="s">
        <v>19613</v>
      </c>
      <c r="B6575" s="8" t="s">
        <v>19614</v>
      </c>
      <c r="C6575" s="8" t="s">
        <v>45763</v>
      </c>
      <c r="D6575" s="8" t="s">
        <v>45764</v>
      </c>
      <c r="E6575" s="8" t="s">
        <v>164</v>
      </c>
      <c r="F6575" s="8" t="s">
        <v>133</v>
      </c>
      <c r="G6575" s="8" t="s">
        <v>164</v>
      </c>
      <c r="H6575" s="8" t="s">
        <v>133</v>
      </c>
      <c r="I6575" s="8" t="s">
        <v>19380</v>
      </c>
      <c r="J6575" s="8" t="s">
        <v>708</v>
      </c>
      <c r="K6575" s="8" t="s">
        <v>30</v>
      </c>
      <c r="L6575" s="8" t="s">
        <v>1525</v>
      </c>
      <c r="M6575" s="8" t="s">
        <v>3648</v>
      </c>
      <c r="N6575" s="8" t="s">
        <v>10716</v>
      </c>
      <c r="O6575" s="8" t="s">
        <v>10717</v>
      </c>
      <c r="P6575" s="8" t="s">
        <v>776</v>
      </c>
      <c r="Q6575" s="8" t="s">
        <v>19381</v>
      </c>
      <c r="R6575" s="8" t="s">
        <v>19382</v>
      </c>
      <c r="S6575" s="17" t="s">
        <v>19383</v>
      </c>
      <c r="T6575" s="18">
        <v>43032</v>
      </c>
      <c r="U6575" s="8">
        <v>0</v>
      </c>
      <c r="V6575" s="8">
        <v>0.20833333333333334</v>
      </c>
      <c r="W6575" s="8" t="s">
        <v>773</v>
      </c>
      <c r="X6575" s="8" t="s">
        <v>19615</v>
      </c>
      <c r="Y6575" s="8" t="s">
        <v>19598</v>
      </c>
      <c r="Z6575" s="17" t="s">
        <v>19616</v>
      </c>
      <c r="AA6575" s="8" t="s">
        <v>19617</v>
      </c>
      <c r="AB6575" s="8" t="s">
        <v>19618</v>
      </c>
    </row>
    <row r="6576" spans="1:28" hidden="1" x14ac:dyDescent="0.2">
      <c r="A6576" s="8" t="s">
        <v>19608</v>
      </c>
      <c r="B6576" s="8" t="s">
        <v>19609</v>
      </c>
      <c r="C6576" s="8" t="s">
        <v>45763</v>
      </c>
      <c r="D6576" s="8" t="s">
        <v>45764</v>
      </c>
      <c r="E6576" s="8" t="s">
        <v>164</v>
      </c>
      <c r="F6576" s="8" t="s">
        <v>133</v>
      </c>
      <c r="G6576" s="8" t="s">
        <v>164</v>
      </c>
      <c r="H6576" s="8" t="s">
        <v>133</v>
      </c>
      <c r="I6576" s="8" t="s">
        <v>19380</v>
      </c>
      <c r="J6576" s="8" t="s">
        <v>708</v>
      </c>
      <c r="K6576" s="8" t="s">
        <v>30</v>
      </c>
      <c r="L6576" s="8" t="s">
        <v>1121</v>
      </c>
      <c r="M6576" s="8" t="s">
        <v>1525</v>
      </c>
      <c r="N6576" s="8" t="s">
        <v>10716</v>
      </c>
      <c r="O6576" s="8" t="s">
        <v>10717</v>
      </c>
      <c r="P6576" s="8" t="s">
        <v>776</v>
      </c>
      <c r="Q6576" s="8" t="s">
        <v>19381</v>
      </c>
      <c r="R6576" s="8" t="s">
        <v>19382</v>
      </c>
      <c r="S6576" s="17" t="s">
        <v>19383</v>
      </c>
      <c r="T6576" s="18">
        <v>43032</v>
      </c>
      <c r="U6576" s="8">
        <v>0.79166666666666663</v>
      </c>
      <c r="V6576" s="8">
        <v>0</v>
      </c>
      <c r="W6576" s="8" t="s">
        <v>773</v>
      </c>
      <c r="X6576" s="8" t="s">
        <v>19597</v>
      </c>
      <c r="Y6576" s="8" t="s">
        <v>19598</v>
      </c>
      <c r="Z6576" s="17" t="s">
        <v>19610</v>
      </c>
      <c r="AA6576" s="8" t="s">
        <v>19611</v>
      </c>
      <c r="AB6576" s="8" t="s">
        <v>19612</v>
      </c>
    </row>
    <row r="6577" spans="1:28" hidden="1" x14ac:dyDescent="0.2">
      <c r="A6577" s="8" t="s">
        <v>19631</v>
      </c>
      <c r="B6577" s="8" t="s">
        <v>19632</v>
      </c>
      <c r="C6577" s="8" t="s">
        <v>45763</v>
      </c>
      <c r="D6577" s="8" t="s">
        <v>45764</v>
      </c>
      <c r="E6577" s="8" t="s">
        <v>205</v>
      </c>
      <c r="F6577" s="8" t="s">
        <v>204</v>
      </c>
      <c r="G6577" s="8" t="s">
        <v>205</v>
      </c>
      <c r="H6577" s="8" t="s">
        <v>204</v>
      </c>
      <c r="I6577" s="8" t="s">
        <v>19380</v>
      </c>
      <c r="J6577" s="8" t="s">
        <v>708</v>
      </c>
      <c r="K6577" s="8" t="s">
        <v>30</v>
      </c>
      <c r="L6577" s="8" t="s">
        <v>19626</v>
      </c>
      <c r="M6577" s="8" t="s">
        <v>3676</v>
      </c>
      <c r="N6577" s="8" t="s">
        <v>10716</v>
      </c>
      <c r="O6577" s="8" t="s">
        <v>10717</v>
      </c>
      <c r="P6577" s="8" t="s">
        <v>776</v>
      </c>
      <c r="Q6577" s="8" t="s">
        <v>19381</v>
      </c>
      <c r="R6577" s="8" t="s">
        <v>19382</v>
      </c>
      <c r="S6577" s="17" t="s">
        <v>19383</v>
      </c>
      <c r="T6577" s="18">
        <v>43033</v>
      </c>
      <c r="U6577" s="8">
        <v>4.1666666666666664E-2</v>
      </c>
      <c r="V6577" s="8">
        <v>0.125</v>
      </c>
      <c r="W6577" s="8" t="s">
        <v>1100</v>
      </c>
      <c r="X6577" s="8" t="s">
        <v>19633</v>
      </c>
      <c r="Y6577" s="8" t="s">
        <v>19634</v>
      </c>
      <c r="Z6577" s="17" t="s">
        <v>19635</v>
      </c>
      <c r="AA6577" s="8" t="s">
        <v>19636</v>
      </c>
      <c r="AB6577" s="8" t="s">
        <v>19637</v>
      </c>
    </row>
    <row r="6578" spans="1:28" hidden="1" x14ac:dyDescent="0.2">
      <c r="A6578" s="8" t="s">
        <v>19638</v>
      </c>
      <c r="B6578" s="8" t="s">
        <v>19639</v>
      </c>
      <c r="C6578" s="8" t="s">
        <v>45763</v>
      </c>
      <c r="D6578" s="8" t="s">
        <v>45764</v>
      </c>
      <c r="E6578" s="8" t="s">
        <v>205</v>
      </c>
      <c r="F6578" s="8" t="s">
        <v>204</v>
      </c>
      <c r="G6578" s="8" t="s">
        <v>205</v>
      </c>
      <c r="H6578" s="8" t="s">
        <v>204</v>
      </c>
      <c r="I6578" s="8" t="s">
        <v>19380</v>
      </c>
      <c r="J6578" s="8" t="s">
        <v>708</v>
      </c>
      <c r="K6578" s="8" t="s">
        <v>30</v>
      </c>
      <c r="L6578" s="8" t="s">
        <v>3676</v>
      </c>
      <c r="M6578" s="8" t="s">
        <v>3683</v>
      </c>
      <c r="N6578" s="8" t="s">
        <v>10716</v>
      </c>
      <c r="O6578" s="8" t="s">
        <v>10717</v>
      </c>
      <c r="P6578" s="8" t="s">
        <v>776</v>
      </c>
      <c r="Q6578" s="8" t="s">
        <v>19381</v>
      </c>
      <c r="R6578" s="8" t="s">
        <v>19382</v>
      </c>
      <c r="S6578" s="17" t="s">
        <v>19383</v>
      </c>
      <c r="T6578" s="18">
        <v>43033</v>
      </c>
      <c r="U6578" s="8">
        <v>0.125</v>
      </c>
      <c r="V6578" s="8">
        <v>0.20833333333333334</v>
      </c>
      <c r="W6578" s="8" t="s">
        <v>1100</v>
      </c>
      <c r="X6578" s="8" t="s">
        <v>19640</v>
      </c>
      <c r="Y6578" s="8" t="s">
        <v>19634</v>
      </c>
      <c r="Z6578" s="17" t="s">
        <v>19641</v>
      </c>
      <c r="AA6578" s="8" t="s">
        <v>19642</v>
      </c>
      <c r="AB6578" s="8" t="s">
        <v>19643</v>
      </c>
    </row>
    <row r="6579" spans="1:28" hidden="1" x14ac:dyDescent="0.2">
      <c r="A6579" s="8" t="s">
        <v>19619</v>
      </c>
      <c r="B6579" s="8" t="s">
        <v>19620</v>
      </c>
      <c r="C6579" s="8" t="s">
        <v>45763</v>
      </c>
      <c r="D6579" s="8" t="s">
        <v>45764</v>
      </c>
      <c r="E6579" s="8" t="s">
        <v>205</v>
      </c>
      <c r="F6579" s="8" t="s">
        <v>204</v>
      </c>
      <c r="G6579" s="8" t="s">
        <v>205</v>
      </c>
      <c r="H6579" s="8" t="s">
        <v>204</v>
      </c>
      <c r="I6579" s="8" t="s">
        <v>19380</v>
      </c>
      <c r="J6579" s="8" t="s">
        <v>708</v>
      </c>
      <c r="K6579" s="8" t="s">
        <v>30</v>
      </c>
      <c r="L6579" s="8" t="s">
        <v>4679</v>
      </c>
      <c r="M6579" s="8" t="s">
        <v>5772</v>
      </c>
      <c r="N6579" s="8" t="s">
        <v>10716</v>
      </c>
      <c r="O6579" s="8" t="s">
        <v>10717</v>
      </c>
      <c r="P6579" s="8" t="s">
        <v>776</v>
      </c>
      <c r="Q6579" s="8" t="s">
        <v>19381</v>
      </c>
      <c r="R6579" s="8" t="s">
        <v>19382</v>
      </c>
      <c r="S6579" s="17" t="s">
        <v>19383</v>
      </c>
      <c r="T6579" s="18">
        <v>43033</v>
      </c>
      <c r="U6579" s="8">
        <v>0.79166666666666663</v>
      </c>
      <c r="V6579" s="8">
        <v>0.95833333333333337</v>
      </c>
      <c r="W6579" s="8" t="s">
        <v>739</v>
      </c>
      <c r="X6579" s="8" t="s">
        <v>19621</v>
      </c>
      <c r="Y6579" s="8" t="s">
        <v>19598</v>
      </c>
      <c r="Z6579" s="17" t="s">
        <v>19571</v>
      </c>
      <c r="AA6579" s="8" t="s">
        <v>19622</v>
      </c>
      <c r="AB6579" s="8" t="s">
        <v>19623</v>
      </c>
    </row>
    <row r="6580" spans="1:28" hidden="1" x14ac:dyDescent="0.2">
      <c r="A6580" s="8" t="s">
        <v>19624</v>
      </c>
      <c r="B6580" s="8" t="s">
        <v>19625</v>
      </c>
      <c r="C6580" s="8" t="s">
        <v>45763</v>
      </c>
      <c r="D6580" s="8" t="s">
        <v>45764</v>
      </c>
      <c r="E6580" s="8" t="s">
        <v>205</v>
      </c>
      <c r="F6580" s="8" t="s">
        <v>204</v>
      </c>
      <c r="G6580" s="8" t="s">
        <v>205</v>
      </c>
      <c r="H6580" s="8" t="s">
        <v>204</v>
      </c>
      <c r="I6580" s="8" t="s">
        <v>19380</v>
      </c>
      <c r="J6580" s="8" t="s">
        <v>708</v>
      </c>
      <c r="K6580" s="8" t="s">
        <v>30</v>
      </c>
      <c r="L6580" s="8" t="s">
        <v>5772</v>
      </c>
      <c r="M6580" s="8" t="s">
        <v>19626</v>
      </c>
      <c r="N6580" s="8" t="s">
        <v>10716</v>
      </c>
      <c r="O6580" s="8" t="s">
        <v>10717</v>
      </c>
      <c r="P6580" s="8" t="s">
        <v>776</v>
      </c>
      <c r="Q6580" s="8" t="s">
        <v>19381</v>
      </c>
      <c r="R6580" s="8" t="s">
        <v>19382</v>
      </c>
      <c r="S6580" s="17" t="s">
        <v>19383</v>
      </c>
      <c r="T6580" s="18">
        <v>43033</v>
      </c>
      <c r="U6580" s="8">
        <v>0.95833333333333337</v>
      </c>
      <c r="V6580" s="8">
        <v>4.1666666666666664E-2</v>
      </c>
      <c r="W6580" s="8" t="s">
        <v>1100</v>
      </c>
      <c r="X6580" s="8" t="s">
        <v>19627</v>
      </c>
      <c r="Y6580" s="8" t="s">
        <v>19598</v>
      </c>
      <c r="Z6580" s="17" t="s">
        <v>19628</v>
      </c>
      <c r="AA6580" s="8" t="s">
        <v>19629</v>
      </c>
      <c r="AB6580" s="8" t="s">
        <v>19630</v>
      </c>
    </row>
    <row r="6581" spans="1:28" hidden="1" x14ac:dyDescent="0.2">
      <c r="A6581" s="8" t="s">
        <v>19644</v>
      </c>
      <c r="B6581" s="8" t="s">
        <v>19645</v>
      </c>
      <c r="C6581" s="8" t="s">
        <v>45763</v>
      </c>
      <c r="D6581" s="8" t="s">
        <v>45764</v>
      </c>
      <c r="E6581" s="8" t="s">
        <v>215</v>
      </c>
      <c r="F6581" s="8" t="s">
        <v>204</v>
      </c>
      <c r="G6581" s="8" t="s">
        <v>215</v>
      </c>
      <c r="H6581" s="8" t="s">
        <v>204</v>
      </c>
      <c r="I6581" s="8" t="s">
        <v>19380</v>
      </c>
      <c r="J6581" s="8" t="s">
        <v>708</v>
      </c>
      <c r="K6581" s="8" t="s">
        <v>30</v>
      </c>
      <c r="L6581" s="8" t="s">
        <v>4694</v>
      </c>
      <c r="M6581" s="8" t="s">
        <v>19646</v>
      </c>
      <c r="N6581" s="8" t="s">
        <v>10716</v>
      </c>
      <c r="O6581" s="8" t="s">
        <v>10717</v>
      </c>
      <c r="P6581" s="8" t="s">
        <v>776</v>
      </c>
      <c r="Q6581" s="8" t="s">
        <v>19381</v>
      </c>
      <c r="R6581" s="8" t="s">
        <v>19382</v>
      </c>
      <c r="S6581" s="17" t="s">
        <v>19383</v>
      </c>
      <c r="T6581" s="18">
        <v>43034</v>
      </c>
      <c r="U6581" s="8">
        <v>0.79166666666666663</v>
      </c>
      <c r="V6581" s="8">
        <v>0.91666666666666663</v>
      </c>
      <c r="W6581" s="8" t="s">
        <v>1283</v>
      </c>
      <c r="X6581" s="8" t="s">
        <v>19647</v>
      </c>
      <c r="Y6581" s="8" t="s">
        <v>19648</v>
      </c>
      <c r="Z6581" s="17" t="s">
        <v>19649</v>
      </c>
      <c r="AA6581" s="8" t="s">
        <v>19650</v>
      </c>
      <c r="AB6581" s="8" t="s">
        <v>19651</v>
      </c>
    </row>
    <row r="6582" spans="1:28" hidden="1" x14ac:dyDescent="0.2">
      <c r="A6582" s="8" t="s">
        <v>19652</v>
      </c>
      <c r="B6582" s="8" t="s">
        <v>19653</v>
      </c>
      <c r="C6582" s="8" t="s">
        <v>45763</v>
      </c>
      <c r="D6582" s="8" t="s">
        <v>45764</v>
      </c>
      <c r="E6582" s="8" t="s">
        <v>215</v>
      </c>
      <c r="F6582" s="8" t="s">
        <v>204</v>
      </c>
      <c r="G6582" s="8" t="s">
        <v>215</v>
      </c>
      <c r="H6582" s="8" t="s">
        <v>204</v>
      </c>
      <c r="I6582" s="8" t="s">
        <v>19380</v>
      </c>
      <c r="J6582" s="8" t="s">
        <v>708</v>
      </c>
      <c r="K6582" s="8" t="s">
        <v>30</v>
      </c>
      <c r="L6582" s="8" t="s">
        <v>19646</v>
      </c>
      <c r="M6582" s="8" t="s">
        <v>3690</v>
      </c>
      <c r="N6582" s="8" t="s">
        <v>10716</v>
      </c>
      <c r="O6582" s="8" t="s">
        <v>10717</v>
      </c>
      <c r="P6582" s="8" t="s">
        <v>776</v>
      </c>
      <c r="Q6582" s="8" t="s">
        <v>19381</v>
      </c>
      <c r="R6582" s="8" t="s">
        <v>19382</v>
      </c>
      <c r="S6582" s="17" t="s">
        <v>19383</v>
      </c>
      <c r="T6582" s="18">
        <v>43034</v>
      </c>
      <c r="U6582" s="8">
        <v>0.91666666666666663</v>
      </c>
      <c r="V6582" s="8">
        <v>0.20833333333333334</v>
      </c>
      <c r="W6582" s="8" t="s">
        <v>296</v>
      </c>
      <c r="X6582" s="8" t="s">
        <v>19654</v>
      </c>
      <c r="Y6582" s="8" t="s">
        <v>19648</v>
      </c>
      <c r="Z6582" s="17" t="s">
        <v>19655</v>
      </c>
      <c r="AA6582" s="8" t="s">
        <v>19656</v>
      </c>
      <c r="AB6582" s="8" t="s">
        <v>19657</v>
      </c>
    </row>
    <row r="6583" spans="1:28" hidden="1" x14ac:dyDescent="0.2">
      <c r="A6583" s="8" t="s">
        <v>19658</v>
      </c>
      <c r="B6583" s="8" t="s">
        <v>19659</v>
      </c>
      <c r="C6583" s="8" t="s">
        <v>45763</v>
      </c>
      <c r="D6583" s="8" t="s">
        <v>45764</v>
      </c>
      <c r="E6583" s="8" t="s">
        <v>225</v>
      </c>
      <c r="F6583" s="8" t="s">
        <v>204</v>
      </c>
      <c r="G6583" s="8" t="s">
        <v>225</v>
      </c>
      <c r="H6583" s="8" t="s">
        <v>204</v>
      </c>
      <c r="I6583" s="8" t="s">
        <v>19380</v>
      </c>
      <c r="J6583" s="8" t="s">
        <v>708</v>
      </c>
      <c r="K6583" s="8" t="s">
        <v>30</v>
      </c>
      <c r="L6583" s="8" t="s">
        <v>4700</v>
      </c>
      <c r="M6583" s="8" t="s">
        <v>3697</v>
      </c>
      <c r="N6583" s="8" t="s">
        <v>10716</v>
      </c>
      <c r="O6583" s="8" t="s">
        <v>10717</v>
      </c>
      <c r="P6583" s="8" t="s">
        <v>776</v>
      </c>
      <c r="Q6583" s="8" t="s">
        <v>19381</v>
      </c>
      <c r="R6583" s="8" t="s">
        <v>19382</v>
      </c>
      <c r="S6583" s="17" t="s">
        <v>19383</v>
      </c>
      <c r="T6583" s="18">
        <v>43035</v>
      </c>
      <c r="U6583" s="8">
        <v>0.79166666666666663</v>
      </c>
      <c r="V6583" s="8">
        <v>0.20833333333333334</v>
      </c>
      <c r="W6583" s="8" t="s">
        <v>792</v>
      </c>
      <c r="X6583" s="8" t="s">
        <v>19576</v>
      </c>
      <c r="Y6583" s="8" t="s">
        <v>19577</v>
      </c>
      <c r="Z6583" s="17" t="s">
        <v>19660</v>
      </c>
      <c r="AA6583" s="8" t="s">
        <v>19661</v>
      </c>
      <c r="AB6583" s="8" t="s">
        <v>19662</v>
      </c>
    </row>
    <row r="6584" spans="1:28" hidden="1" x14ac:dyDescent="0.2">
      <c r="A6584" s="8" t="s">
        <v>19683</v>
      </c>
      <c r="B6584" s="8" t="s">
        <v>19684</v>
      </c>
      <c r="C6584" s="8" t="s">
        <v>45763</v>
      </c>
      <c r="D6584" s="8" t="s">
        <v>45764</v>
      </c>
      <c r="E6584" s="8" t="s">
        <v>235</v>
      </c>
      <c r="F6584" s="8" t="s">
        <v>204</v>
      </c>
      <c r="G6584" s="8" t="s">
        <v>235</v>
      </c>
      <c r="H6584" s="8" t="s">
        <v>204</v>
      </c>
      <c r="I6584" s="8" t="s">
        <v>19380</v>
      </c>
      <c r="J6584" s="8" t="s">
        <v>708</v>
      </c>
      <c r="K6584" s="8" t="s">
        <v>30</v>
      </c>
      <c r="L6584" s="8" t="s">
        <v>1582</v>
      </c>
      <c r="M6584" s="8" t="s">
        <v>3703</v>
      </c>
      <c r="N6584" s="8" t="s">
        <v>10716</v>
      </c>
      <c r="O6584" s="8" t="s">
        <v>10717</v>
      </c>
      <c r="P6584" s="8" t="s">
        <v>776</v>
      </c>
      <c r="Q6584" s="8" t="s">
        <v>19381</v>
      </c>
      <c r="R6584" s="8" t="s">
        <v>19382</v>
      </c>
      <c r="S6584" s="17" t="s">
        <v>19383</v>
      </c>
      <c r="T6584" s="18">
        <v>43036</v>
      </c>
      <c r="U6584" s="8">
        <v>0.16666666666666666</v>
      </c>
      <c r="V6584" s="8">
        <v>0.20833333333333334</v>
      </c>
      <c r="W6584" s="8" t="s">
        <v>1495</v>
      </c>
      <c r="X6584" s="8" t="s">
        <v>19685</v>
      </c>
      <c r="Y6584" s="8" t="s">
        <v>19686</v>
      </c>
      <c r="Z6584" s="17" t="s">
        <v>12558</v>
      </c>
      <c r="AA6584" s="8" t="s">
        <v>19687</v>
      </c>
      <c r="AB6584" s="8" t="s">
        <v>19688</v>
      </c>
    </row>
    <row r="6585" spans="1:28" hidden="1" x14ac:dyDescent="0.2">
      <c r="A6585" s="8" t="s">
        <v>19663</v>
      </c>
      <c r="B6585" s="8" t="s">
        <v>19664</v>
      </c>
      <c r="C6585" s="8" t="s">
        <v>45763</v>
      </c>
      <c r="D6585" s="8" t="s">
        <v>45764</v>
      </c>
      <c r="E6585" s="8" t="s">
        <v>235</v>
      </c>
      <c r="F6585" s="8" t="s">
        <v>204</v>
      </c>
      <c r="G6585" s="8" t="s">
        <v>235</v>
      </c>
      <c r="H6585" s="8" t="s">
        <v>204</v>
      </c>
      <c r="I6585" s="8" t="s">
        <v>19380</v>
      </c>
      <c r="J6585" s="8" t="s">
        <v>708</v>
      </c>
      <c r="K6585" s="8" t="s">
        <v>30</v>
      </c>
      <c r="L6585" s="8" t="s">
        <v>1190</v>
      </c>
      <c r="M6585" s="8" t="s">
        <v>19665</v>
      </c>
      <c r="N6585" s="8" t="s">
        <v>10716</v>
      </c>
      <c r="O6585" s="8" t="s">
        <v>10717</v>
      </c>
      <c r="P6585" s="8" t="s">
        <v>776</v>
      </c>
      <c r="Q6585" s="8" t="s">
        <v>19381</v>
      </c>
      <c r="R6585" s="8" t="s">
        <v>19382</v>
      </c>
      <c r="S6585" s="17" t="s">
        <v>19383</v>
      </c>
      <c r="T6585" s="18">
        <v>43036</v>
      </c>
      <c r="U6585" s="8">
        <v>0.79166666666666663</v>
      </c>
      <c r="V6585" s="8">
        <v>0.83333333333333337</v>
      </c>
      <c r="W6585" s="8" t="s">
        <v>1495</v>
      </c>
      <c r="X6585" s="8" t="s">
        <v>19666</v>
      </c>
      <c r="Y6585" s="8" t="s">
        <v>19667</v>
      </c>
      <c r="Z6585" s="17" t="s">
        <v>19668</v>
      </c>
      <c r="AA6585" s="8" t="s">
        <v>19669</v>
      </c>
      <c r="AB6585" s="8" t="s">
        <v>19670</v>
      </c>
    </row>
    <row r="6586" spans="1:28" hidden="1" x14ac:dyDescent="0.2">
      <c r="A6586" s="8" t="s">
        <v>19671</v>
      </c>
      <c r="B6586" s="8" t="s">
        <v>19672</v>
      </c>
      <c r="C6586" s="8" t="s">
        <v>45763</v>
      </c>
      <c r="D6586" s="8" t="s">
        <v>45764</v>
      </c>
      <c r="E6586" s="8" t="s">
        <v>235</v>
      </c>
      <c r="F6586" s="8" t="s">
        <v>204</v>
      </c>
      <c r="G6586" s="8" t="s">
        <v>235</v>
      </c>
      <c r="H6586" s="8" t="s">
        <v>204</v>
      </c>
      <c r="I6586" s="8" t="s">
        <v>19380</v>
      </c>
      <c r="J6586" s="8" t="s">
        <v>708</v>
      </c>
      <c r="K6586" s="8" t="s">
        <v>30</v>
      </c>
      <c r="L6586" s="8" t="s">
        <v>19665</v>
      </c>
      <c r="M6586" s="8" t="s">
        <v>1196</v>
      </c>
      <c r="N6586" s="8" t="s">
        <v>10716</v>
      </c>
      <c r="O6586" s="8" t="s">
        <v>10717</v>
      </c>
      <c r="P6586" s="8" t="s">
        <v>776</v>
      </c>
      <c r="Q6586" s="8" t="s">
        <v>19381</v>
      </c>
      <c r="R6586" s="8" t="s">
        <v>19382</v>
      </c>
      <c r="S6586" s="17" t="s">
        <v>19383</v>
      </c>
      <c r="T6586" s="18">
        <v>43036</v>
      </c>
      <c r="U6586" s="8">
        <v>0.83333333333333337</v>
      </c>
      <c r="V6586" s="8">
        <v>0.875</v>
      </c>
      <c r="W6586" s="8" t="s">
        <v>1495</v>
      </c>
      <c r="X6586" s="8" t="s">
        <v>19673</v>
      </c>
      <c r="Y6586" s="8" t="s">
        <v>19667</v>
      </c>
      <c r="Z6586" s="17" t="s">
        <v>19674</v>
      </c>
      <c r="AA6586" s="8" t="s">
        <v>19675</v>
      </c>
      <c r="AB6586" s="8" t="s">
        <v>19676</v>
      </c>
    </row>
    <row r="6587" spans="1:28" hidden="1" x14ac:dyDescent="0.2">
      <c r="A6587" s="8" t="s">
        <v>19677</v>
      </c>
      <c r="B6587" s="8" t="s">
        <v>19678</v>
      </c>
      <c r="C6587" s="8" t="s">
        <v>45763</v>
      </c>
      <c r="D6587" s="8" t="s">
        <v>45764</v>
      </c>
      <c r="E6587" s="8" t="s">
        <v>235</v>
      </c>
      <c r="F6587" s="8" t="s">
        <v>204</v>
      </c>
      <c r="G6587" s="8" t="s">
        <v>235</v>
      </c>
      <c r="H6587" s="8" t="s">
        <v>204</v>
      </c>
      <c r="I6587" s="8" t="s">
        <v>19380</v>
      </c>
      <c r="J6587" s="8" t="s">
        <v>708</v>
      </c>
      <c r="K6587" s="8" t="s">
        <v>30</v>
      </c>
      <c r="L6587" s="8" t="s">
        <v>1196</v>
      </c>
      <c r="M6587" s="8" t="s">
        <v>1582</v>
      </c>
      <c r="N6587" s="8" t="s">
        <v>10716</v>
      </c>
      <c r="O6587" s="8" t="s">
        <v>10717</v>
      </c>
      <c r="P6587" s="8" t="s">
        <v>776</v>
      </c>
      <c r="Q6587" s="8" t="s">
        <v>19381</v>
      </c>
      <c r="R6587" s="8" t="s">
        <v>19382</v>
      </c>
      <c r="S6587" s="17" t="s">
        <v>19383</v>
      </c>
      <c r="T6587" s="18">
        <v>43036</v>
      </c>
      <c r="U6587" s="8">
        <v>0.875</v>
      </c>
      <c r="V6587" s="8">
        <v>0.16666666666666666</v>
      </c>
      <c r="W6587" s="8" t="s">
        <v>296</v>
      </c>
      <c r="X6587" s="8" t="s">
        <v>19679</v>
      </c>
      <c r="Y6587" s="8" t="s">
        <v>19577</v>
      </c>
      <c r="Z6587" s="17" t="s">
        <v>19680</v>
      </c>
      <c r="AA6587" s="8" t="s">
        <v>19681</v>
      </c>
      <c r="AB6587" s="8" t="s">
        <v>19682</v>
      </c>
    </row>
    <row r="6588" spans="1:28" hidden="1" x14ac:dyDescent="0.2">
      <c r="A6588" s="8" t="s">
        <v>19696</v>
      </c>
      <c r="B6588" s="8" t="s">
        <v>19697</v>
      </c>
      <c r="C6588" s="8" t="s">
        <v>45763</v>
      </c>
      <c r="D6588" s="8" t="s">
        <v>45764</v>
      </c>
      <c r="E6588" s="8" t="s">
        <v>245</v>
      </c>
      <c r="F6588" s="8" t="s">
        <v>204</v>
      </c>
      <c r="G6588" s="8" t="s">
        <v>245</v>
      </c>
      <c r="H6588" s="8" t="s">
        <v>204</v>
      </c>
      <c r="I6588" s="8" t="s">
        <v>19380</v>
      </c>
      <c r="J6588" s="8" t="s">
        <v>708</v>
      </c>
      <c r="K6588" s="8" t="s">
        <v>30</v>
      </c>
      <c r="L6588" s="8" t="s">
        <v>17010</v>
      </c>
      <c r="M6588" s="8" t="s">
        <v>3710</v>
      </c>
      <c r="N6588" s="8" t="s">
        <v>10716</v>
      </c>
      <c r="O6588" s="8" t="s">
        <v>10717</v>
      </c>
      <c r="P6588" s="8" t="s">
        <v>776</v>
      </c>
      <c r="Q6588" s="8" t="s">
        <v>19381</v>
      </c>
      <c r="R6588" s="8" t="s">
        <v>19382</v>
      </c>
      <c r="S6588" s="17" t="s">
        <v>19383</v>
      </c>
      <c r="T6588" s="18">
        <v>43037</v>
      </c>
      <c r="U6588" s="8">
        <v>0</v>
      </c>
      <c r="V6588" s="8">
        <v>0.20833333333333334</v>
      </c>
      <c r="W6588" s="8" t="s">
        <v>773</v>
      </c>
      <c r="X6588" s="8" t="s">
        <v>19698</v>
      </c>
      <c r="Y6588" s="8" t="s">
        <v>19692</v>
      </c>
      <c r="Z6588" s="17" t="s">
        <v>19699</v>
      </c>
      <c r="AA6588" s="8" t="s">
        <v>19700</v>
      </c>
      <c r="AB6588" s="8" t="s">
        <v>19701</v>
      </c>
    </row>
    <row r="6589" spans="1:28" hidden="1" x14ac:dyDescent="0.2">
      <c r="A6589" s="8" t="s">
        <v>19689</v>
      </c>
      <c r="B6589" s="8" t="s">
        <v>19690</v>
      </c>
      <c r="C6589" s="8" t="s">
        <v>45763</v>
      </c>
      <c r="D6589" s="8" t="s">
        <v>45764</v>
      </c>
      <c r="E6589" s="8" t="s">
        <v>245</v>
      </c>
      <c r="F6589" s="8" t="s">
        <v>204</v>
      </c>
      <c r="G6589" s="8" t="s">
        <v>245</v>
      </c>
      <c r="H6589" s="8" t="s">
        <v>204</v>
      </c>
      <c r="I6589" s="8" t="s">
        <v>19380</v>
      </c>
      <c r="J6589" s="8" t="s">
        <v>708</v>
      </c>
      <c r="K6589" s="8" t="s">
        <v>30</v>
      </c>
      <c r="L6589" s="8" t="s">
        <v>1211</v>
      </c>
      <c r="M6589" s="8" t="s">
        <v>17010</v>
      </c>
      <c r="N6589" s="8" t="s">
        <v>10716</v>
      </c>
      <c r="O6589" s="8" t="s">
        <v>10717</v>
      </c>
      <c r="P6589" s="8" t="s">
        <v>776</v>
      </c>
      <c r="Q6589" s="8" t="s">
        <v>19381</v>
      </c>
      <c r="R6589" s="8" t="s">
        <v>19382</v>
      </c>
      <c r="S6589" s="17" t="s">
        <v>19383</v>
      </c>
      <c r="T6589" s="18">
        <v>43037</v>
      </c>
      <c r="U6589" s="8">
        <v>0.79166666666666663</v>
      </c>
      <c r="V6589" s="8">
        <v>0</v>
      </c>
      <c r="W6589" s="8" t="s">
        <v>773</v>
      </c>
      <c r="X6589" s="8" t="s">
        <v>19691</v>
      </c>
      <c r="Y6589" s="8" t="s">
        <v>19692</v>
      </c>
      <c r="Z6589" s="17" t="s">
        <v>19693</v>
      </c>
      <c r="AA6589" s="8" t="s">
        <v>19694</v>
      </c>
      <c r="AB6589" s="8" t="s">
        <v>19695</v>
      </c>
    </row>
    <row r="6590" spans="1:28" hidden="1" x14ac:dyDescent="0.2">
      <c r="A6590" s="8" t="s">
        <v>19715</v>
      </c>
      <c r="B6590" s="8" t="s">
        <v>19716</v>
      </c>
      <c r="C6590" s="8" t="s">
        <v>45763</v>
      </c>
      <c r="D6590" s="8" t="s">
        <v>45764</v>
      </c>
      <c r="E6590" s="8" t="s">
        <v>470</v>
      </c>
      <c r="F6590" s="8" t="s">
        <v>204</v>
      </c>
      <c r="G6590" s="8" t="s">
        <v>470</v>
      </c>
      <c r="H6590" s="8" t="s">
        <v>204</v>
      </c>
      <c r="I6590" s="8" t="s">
        <v>19380</v>
      </c>
      <c r="J6590" s="8" t="s">
        <v>708</v>
      </c>
      <c r="K6590" s="8" t="s">
        <v>30</v>
      </c>
      <c r="L6590" s="8" t="s">
        <v>1232</v>
      </c>
      <c r="M6590" s="8" t="s">
        <v>3718</v>
      </c>
      <c r="N6590" s="8" t="s">
        <v>10716</v>
      </c>
      <c r="O6590" s="8" t="s">
        <v>10717</v>
      </c>
      <c r="P6590" s="8" t="s">
        <v>776</v>
      </c>
      <c r="Q6590" s="8" t="s">
        <v>19381</v>
      </c>
      <c r="R6590" s="8" t="s">
        <v>19382</v>
      </c>
      <c r="S6590" s="17" t="s">
        <v>19383</v>
      </c>
      <c r="T6590" s="18">
        <v>43038</v>
      </c>
      <c r="U6590" s="8">
        <v>0</v>
      </c>
      <c r="V6590" s="8">
        <v>0.20833333333333334</v>
      </c>
      <c r="W6590" s="8" t="s">
        <v>773</v>
      </c>
      <c r="X6590" s="8" t="s">
        <v>19717</v>
      </c>
      <c r="Y6590" s="8" t="s">
        <v>19718</v>
      </c>
      <c r="Z6590" s="17" t="s">
        <v>19719</v>
      </c>
      <c r="AA6590" s="8" t="s">
        <v>19720</v>
      </c>
      <c r="AB6590" s="8" t="s">
        <v>19721</v>
      </c>
    </row>
    <row r="6591" spans="1:28" hidden="1" x14ac:dyDescent="0.2">
      <c r="A6591" s="8" t="s">
        <v>19702</v>
      </c>
      <c r="B6591" s="8" t="s">
        <v>19703</v>
      </c>
      <c r="C6591" s="8" t="s">
        <v>45763</v>
      </c>
      <c r="D6591" s="8" t="s">
        <v>45764</v>
      </c>
      <c r="E6591" s="8" t="s">
        <v>470</v>
      </c>
      <c r="F6591" s="8" t="s">
        <v>204</v>
      </c>
      <c r="G6591" s="8" t="s">
        <v>470</v>
      </c>
      <c r="H6591" s="8" t="s">
        <v>204</v>
      </c>
      <c r="I6591" s="8" t="s">
        <v>19380</v>
      </c>
      <c r="J6591" s="8" t="s">
        <v>708</v>
      </c>
      <c r="K6591" s="8" t="s">
        <v>30</v>
      </c>
      <c r="L6591" s="8" t="s">
        <v>1226</v>
      </c>
      <c r="M6591" s="8" t="s">
        <v>1613</v>
      </c>
      <c r="N6591" s="8" t="s">
        <v>10716</v>
      </c>
      <c r="O6591" s="8" t="s">
        <v>10717</v>
      </c>
      <c r="P6591" s="8" t="s">
        <v>776</v>
      </c>
      <c r="Q6591" s="8" t="s">
        <v>19381</v>
      </c>
      <c r="R6591" s="8" t="s">
        <v>19382</v>
      </c>
      <c r="S6591" s="17" t="s">
        <v>19383</v>
      </c>
      <c r="T6591" s="18">
        <v>43038</v>
      </c>
      <c r="U6591" s="8">
        <v>0.79166666666666663</v>
      </c>
      <c r="V6591" s="8">
        <v>0.875</v>
      </c>
      <c r="W6591" s="8" t="s">
        <v>1100</v>
      </c>
      <c r="X6591" s="8" t="s">
        <v>19704</v>
      </c>
      <c r="Y6591" s="8" t="s">
        <v>4784</v>
      </c>
      <c r="Z6591" s="17" t="s">
        <v>19705</v>
      </c>
      <c r="AA6591" s="8" t="s">
        <v>19706</v>
      </c>
      <c r="AB6591" s="8" t="s">
        <v>19707</v>
      </c>
    </row>
    <row r="6592" spans="1:28" hidden="1" x14ac:dyDescent="0.2">
      <c r="A6592" s="8" t="s">
        <v>19708</v>
      </c>
      <c r="B6592" s="8" t="s">
        <v>19709</v>
      </c>
      <c r="C6592" s="8" t="s">
        <v>45763</v>
      </c>
      <c r="D6592" s="8" t="s">
        <v>45764</v>
      </c>
      <c r="E6592" s="8" t="s">
        <v>470</v>
      </c>
      <c r="F6592" s="8" t="s">
        <v>204</v>
      </c>
      <c r="G6592" s="8" t="s">
        <v>470</v>
      </c>
      <c r="H6592" s="8" t="s">
        <v>204</v>
      </c>
      <c r="I6592" s="8" t="s">
        <v>19380</v>
      </c>
      <c r="J6592" s="8" t="s">
        <v>708</v>
      </c>
      <c r="K6592" s="8" t="s">
        <v>30</v>
      </c>
      <c r="L6592" s="8" t="s">
        <v>1613</v>
      </c>
      <c r="M6592" s="8" t="s">
        <v>1232</v>
      </c>
      <c r="N6592" s="8" t="s">
        <v>10716</v>
      </c>
      <c r="O6592" s="8" t="s">
        <v>10717</v>
      </c>
      <c r="P6592" s="8" t="s">
        <v>776</v>
      </c>
      <c r="Q6592" s="8" t="s">
        <v>19381</v>
      </c>
      <c r="R6592" s="8" t="s">
        <v>19382</v>
      </c>
      <c r="S6592" s="17" t="s">
        <v>19383</v>
      </c>
      <c r="T6592" s="18">
        <v>43038</v>
      </c>
      <c r="U6592" s="8">
        <v>0.875</v>
      </c>
      <c r="V6592" s="8">
        <v>0</v>
      </c>
      <c r="W6592" s="8" t="s">
        <v>1283</v>
      </c>
      <c r="X6592" s="8" t="s">
        <v>19710</v>
      </c>
      <c r="Y6592" s="8" t="s">
        <v>19711</v>
      </c>
      <c r="Z6592" s="17" t="s">
        <v>19712</v>
      </c>
      <c r="AA6592" s="8" t="s">
        <v>19713</v>
      </c>
      <c r="AB6592" s="8" t="s">
        <v>19714</v>
      </c>
    </row>
    <row r="6593" spans="1:28" hidden="1" x14ac:dyDescent="0.2">
      <c r="A6593" s="8" t="s">
        <v>19734</v>
      </c>
      <c r="B6593" s="8" t="s">
        <v>19735</v>
      </c>
      <c r="C6593" s="8" t="s">
        <v>45763</v>
      </c>
      <c r="D6593" s="8" t="s">
        <v>45764</v>
      </c>
      <c r="E6593" s="8" t="s">
        <v>480</v>
      </c>
      <c r="F6593" s="8" t="s">
        <v>204</v>
      </c>
      <c r="G6593" s="8" t="s">
        <v>480</v>
      </c>
      <c r="H6593" s="8" t="s">
        <v>204</v>
      </c>
      <c r="I6593" s="8" t="s">
        <v>19380</v>
      </c>
      <c r="J6593" s="8" t="s">
        <v>708</v>
      </c>
      <c r="K6593" s="8" t="s">
        <v>30</v>
      </c>
      <c r="L6593" s="8" t="s">
        <v>17079</v>
      </c>
      <c r="M6593" s="8" t="s">
        <v>500</v>
      </c>
      <c r="N6593" s="8" t="s">
        <v>10716</v>
      </c>
      <c r="O6593" s="8" t="s">
        <v>10717</v>
      </c>
      <c r="P6593" s="8" t="s">
        <v>776</v>
      </c>
      <c r="Q6593" s="8" t="s">
        <v>19381</v>
      </c>
      <c r="R6593" s="8" t="s">
        <v>19382</v>
      </c>
      <c r="S6593" s="17" t="s">
        <v>19383</v>
      </c>
      <c r="T6593" s="18">
        <v>43039</v>
      </c>
      <c r="U6593" s="8">
        <v>4.1666666666666664E-2</v>
      </c>
      <c r="V6593" s="8">
        <v>0.25</v>
      </c>
      <c r="W6593" s="8" t="s">
        <v>773</v>
      </c>
      <c r="X6593" s="8" t="s">
        <v>19736</v>
      </c>
      <c r="Y6593" s="8" t="s">
        <v>19725</v>
      </c>
      <c r="Z6593" s="17" t="s">
        <v>12168</v>
      </c>
      <c r="AA6593" s="8" t="s">
        <v>19737</v>
      </c>
      <c r="AB6593" s="8" t="s">
        <v>19738</v>
      </c>
    </row>
    <row r="6594" spans="1:28" hidden="1" x14ac:dyDescent="0.2">
      <c r="A6594" s="8" t="s">
        <v>19722</v>
      </c>
      <c r="B6594" s="8" t="s">
        <v>19723</v>
      </c>
      <c r="C6594" s="8" t="s">
        <v>45763</v>
      </c>
      <c r="D6594" s="8" t="s">
        <v>45764</v>
      </c>
      <c r="E6594" s="8" t="s">
        <v>480</v>
      </c>
      <c r="F6594" s="8" t="s">
        <v>204</v>
      </c>
      <c r="G6594" s="8" t="s">
        <v>480</v>
      </c>
      <c r="H6594" s="8" t="s">
        <v>204</v>
      </c>
      <c r="I6594" s="8" t="s">
        <v>19380</v>
      </c>
      <c r="J6594" s="8" t="s">
        <v>708</v>
      </c>
      <c r="K6594" s="8" t="s">
        <v>30</v>
      </c>
      <c r="L6594" s="8" t="s">
        <v>1248</v>
      </c>
      <c r="M6594" s="8" t="s">
        <v>16633</v>
      </c>
      <c r="N6594" s="8" t="s">
        <v>10716</v>
      </c>
      <c r="O6594" s="8" t="s">
        <v>10717</v>
      </c>
      <c r="P6594" s="8" t="s">
        <v>776</v>
      </c>
      <c r="Q6594" s="8" t="s">
        <v>19381</v>
      </c>
      <c r="R6594" s="8" t="s">
        <v>19382</v>
      </c>
      <c r="S6594" s="17" t="s">
        <v>19383</v>
      </c>
      <c r="T6594" s="18">
        <v>43039</v>
      </c>
      <c r="U6594" s="8">
        <v>0.79166666666666663</v>
      </c>
      <c r="V6594" s="8">
        <v>0.83333333333333337</v>
      </c>
      <c r="W6594" s="8" t="s">
        <v>1495</v>
      </c>
      <c r="X6594" s="8" t="s">
        <v>19724</v>
      </c>
      <c r="Y6594" s="8" t="s">
        <v>19725</v>
      </c>
      <c r="Z6594" s="17" t="s">
        <v>19726</v>
      </c>
      <c r="AA6594" s="8" t="s">
        <v>19727</v>
      </c>
      <c r="AB6594" s="8" t="s">
        <v>19728</v>
      </c>
    </row>
    <row r="6595" spans="1:28" hidden="1" x14ac:dyDescent="0.2">
      <c r="A6595" s="8" t="s">
        <v>19729</v>
      </c>
      <c r="B6595" s="8" t="s">
        <v>19730</v>
      </c>
      <c r="C6595" s="8" t="s">
        <v>45763</v>
      </c>
      <c r="D6595" s="8" t="s">
        <v>45764</v>
      </c>
      <c r="E6595" s="8" t="s">
        <v>480</v>
      </c>
      <c r="F6595" s="8" t="s">
        <v>204</v>
      </c>
      <c r="G6595" s="8" t="s">
        <v>480</v>
      </c>
      <c r="H6595" s="8" t="s">
        <v>204</v>
      </c>
      <c r="I6595" s="8" t="s">
        <v>19380</v>
      </c>
      <c r="J6595" s="8" t="s">
        <v>708</v>
      </c>
      <c r="K6595" s="8" t="s">
        <v>30</v>
      </c>
      <c r="L6595" s="8" t="s">
        <v>3271</v>
      </c>
      <c r="M6595" s="8" t="s">
        <v>17079</v>
      </c>
      <c r="N6595" s="8" t="s">
        <v>10716</v>
      </c>
      <c r="O6595" s="8" t="s">
        <v>10717</v>
      </c>
      <c r="P6595" s="8" t="s">
        <v>776</v>
      </c>
      <c r="Q6595" s="8" t="s">
        <v>19381</v>
      </c>
      <c r="R6595" s="8" t="s">
        <v>19382</v>
      </c>
      <c r="S6595" s="17" t="s">
        <v>19383</v>
      </c>
      <c r="T6595" s="18">
        <v>43039</v>
      </c>
      <c r="U6595" s="8">
        <v>0.875</v>
      </c>
      <c r="V6595" s="8">
        <v>4.1666666666666664E-2</v>
      </c>
      <c r="W6595" s="8" t="s">
        <v>739</v>
      </c>
      <c r="X6595" s="8" t="s">
        <v>19717</v>
      </c>
      <c r="Y6595" s="8" t="s">
        <v>19718</v>
      </c>
      <c r="Z6595" s="17" t="s">
        <v>19731</v>
      </c>
      <c r="AA6595" s="8" t="s">
        <v>19732</v>
      </c>
      <c r="AB6595" s="8" t="s">
        <v>19733</v>
      </c>
    </row>
    <row r="6596" spans="1:28" hidden="1" x14ac:dyDescent="0.2">
      <c r="A6596" s="8" t="s">
        <v>19739</v>
      </c>
      <c r="B6596" s="8" t="s">
        <v>19740</v>
      </c>
      <c r="C6596" s="8" t="s">
        <v>45763</v>
      </c>
      <c r="D6596" s="8" t="s">
        <v>45764</v>
      </c>
      <c r="E6596" s="8" t="s">
        <v>275</v>
      </c>
      <c r="F6596" s="8" t="s">
        <v>274</v>
      </c>
      <c r="G6596" s="8" t="s">
        <v>275</v>
      </c>
      <c r="H6596" s="8" t="s">
        <v>274</v>
      </c>
      <c r="I6596" s="8" t="s">
        <v>19380</v>
      </c>
      <c r="J6596" s="8" t="s">
        <v>708</v>
      </c>
      <c r="K6596" s="8" t="s">
        <v>30</v>
      </c>
      <c r="L6596" s="8" t="s">
        <v>19741</v>
      </c>
      <c r="M6596" s="8" t="s">
        <v>19742</v>
      </c>
      <c r="N6596" s="8" t="s">
        <v>10716</v>
      </c>
      <c r="O6596" s="8" t="s">
        <v>10717</v>
      </c>
      <c r="P6596" s="8" t="s">
        <v>776</v>
      </c>
      <c r="Q6596" s="8" t="s">
        <v>19381</v>
      </c>
      <c r="R6596" s="8" t="s">
        <v>19382</v>
      </c>
      <c r="S6596" s="17" t="s">
        <v>19383</v>
      </c>
      <c r="T6596" s="18">
        <v>43047</v>
      </c>
      <c r="U6596" s="8">
        <v>0.79166666666666663</v>
      </c>
      <c r="V6596" s="8">
        <v>0.20833333333333334</v>
      </c>
      <c r="W6596" s="8" t="s">
        <v>792</v>
      </c>
      <c r="X6596" s="8" t="s">
        <v>19743</v>
      </c>
      <c r="Y6596" s="8" t="s">
        <v>19570</v>
      </c>
      <c r="Z6596" s="17" t="s">
        <v>19744</v>
      </c>
      <c r="AA6596" s="8" t="s">
        <v>19745</v>
      </c>
      <c r="AB6596" s="8" t="s">
        <v>19746</v>
      </c>
    </row>
    <row r="6597" spans="1:28" hidden="1" x14ac:dyDescent="0.2">
      <c r="A6597" s="8" t="s">
        <v>19747</v>
      </c>
      <c r="B6597" s="8" t="s">
        <v>19748</v>
      </c>
      <c r="C6597" s="8" t="s">
        <v>45763</v>
      </c>
      <c r="D6597" s="8" t="s">
        <v>45764</v>
      </c>
      <c r="E6597" s="8" t="s">
        <v>285</v>
      </c>
      <c r="F6597" s="8" t="s">
        <v>274</v>
      </c>
      <c r="G6597" s="8" t="s">
        <v>285</v>
      </c>
      <c r="H6597" s="8" t="s">
        <v>274</v>
      </c>
      <c r="I6597" s="8" t="s">
        <v>19380</v>
      </c>
      <c r="J6597" s="8" t="s">
        <v>708</v>
      </c>
      <c r="K6597" s="8" t="s">
        <v>30</v>
      </c>
      <c r="L6597" s="8" t="s">
        <v>19749</v>
      </c>
      <c r="M6597" s="8" t="s">
        <v>19750</v>
      </c>
      <c r="N6597" s="8" t="s">
        <v>10716</v>
      </c>
      <c r="O6597" s="8" t="s">
        <v>10717</v>
      </c>
      <c r="P6597" s="8" t="s">
        <v>776</v>
      </c>
      <c r="Q6597" s="8" t="s">
        <v>19381</v>
      </c>
      <c r="R6597" s="8" t="s">
        <v>19382</v>
      </c>
      <c r="S6597" s="17" t="s">
        <v>19383</v>
      </c>
      <c r="T6597" s="18">
        <v>43048</v>
      </c>
      <c r="U6597" s="8">
        <v>0.79166666666666663</v>
      </c>
      <c r="V6597" s="8">
        <v>0.20833333333333334</v>
      </c>
      <c r="W6597" s="8" t="s">
        <v>792</v>
      </c>
      <c r="X6597" s="8" t="s">
        <v>19743</v>
      </c>
      <c r="Y6597" s="8" t="s">
        <v>19570</v>
      </c>
      <c r="Z6597" s="17" t="s">
        <v>19744</v>
      </c>
      <c r="AA6597" s="8" t="s">
        <v>19751</v>
      </c>
      <c r="AB6597" s="8" t="s">
        <v>19752</v>
      </c>
    </row>
    <row r="6598" spans="1:28" hidden="1" x14ac:dyDescent="0.2">
      <c r="A6598" s="8" t="s">
        <v>19762</v>
      </c>
      <c r="B6598" s="8" t="s">
        <v>19763</v>
      </c>
      <c r="C6598" s="8" t="s">
        <v>45763</v>
      </c>
      <c r="D6598" s="8" t="s">
        <v>45764</v>
      </c>
      <c r="E6598" s="8" t="s">
        <v>1989</v>
      </c>
      <c r="F6598" s="8" t="s">
        <v>274</v>
      </c>
      <c r="G6598" s="8" t="s">
        <v>1989</v>
      </c>
      <c r="H6598" s="8" t="s">
        <v>274</v>
      </c>
      <c r="I6598" s="8" t="s">
        <v>19380</v>
      </c>
      <c r="J6598" s="8" t="s">
        <v>708</v>
      </c>
      <c r="K6598" s="8" t="s">
        <v>30</v>
      </c>
      <c r="L6598" s="8" t="s">
        <v>19756</v>
      </c>
      <c r="M6598" s="8" t="s">
        <v>19764</v>
      </c>
      <c r="N6598" s="8" t="s">
        <v>10716</v>
      </c>
      <c r="O6598" s="8" t="s">
        <v>10717</v>
      </c>
      <c r="P6598" s="8" t="s">
        <v>776</v>
      </c>
      <c r="Q6598" s="8" t="s">
        <v>19381</v>
      </c>
      <c r="R6598" s="8" t="s">
        <v>19382</v>
      </c>
      <c r="S6598" s="17" t="s">
        <v>19383</v>
      </c>
      <c r="T6598" s="18">
        <v>43049</v>
      </c>
      <c r="U6598" s="8">
        <v>0.125</v>
      </c>
      <c r="V6598" s="8">
        <v>0.20833333333333334</v>
      </c>
      <c r="W6598" s="8" t="s">
        <v>1100</v>
      </c>
      <c r="X6598" s="8" t="s">
        <v>19765</v>
      </c>
      <c r="Y6598" s="8" t="s">
        <v>19758</v>
      </c>
      <c r="Z6598" s="17" t="s">
        <v>19766</v>
      </c>
      <c r="AA6598" s="8" t="s">
        <v>19767</v>
      </c>
      <c r="AB6598" s="8" t="s">
        <v>19768</v>
      </c>
    </row>
    <row r="6599" spans="1:28" hidden="1" x14ac:dyDescent="0.2">
      <c r="A6599" s="8" t="s">
        <v>19753</v>
      </c>
      <c r="B6599" s="8" t="s">
        <v>19754</v>
      </c>
      <c r="C6599" s="8" t="s">
        <v>45763</v>
      </c>
      <c r="D6599" s="8" t="s">
        <v>45764</v>
      </c>
      <c r="E6599" s="8" t="s">
        <v>1989</v>
      </c>
      <c r="F6599" s="8" t="s">
        <v>274</v>
      </c>
      <c r="G6599" s="8" t="s">
        <v>1989</v>
      </c>
      <c r="H6599" s="8" t="s">
        <v>274</v>
      </c>
      <c r="I6599" s="8" t="s">
        <v>19380</v>
      </c>
      <c r="J6599" s="8" t="s">
        <v>708</v>
      </c>
      <c r="K6599" s="8" t="s">
        <v>30</v>
      </c>
      <c r="L6599" s="8" t="s">
        <v>19755</v>
      </c>
      <c r="M6599" s="8" t="s">
        <v>19756</v>
      </c>
      <c r="N6599" s="8" t="s">
        <v>10716</v>
      </c>
      <c r="O6599" s="8" t="s">
        <v>10717</v>
      </c>
      <c r="P6599" s="8" t="s">
        <v>776</v>
      </c>
      <c r="Q6599" s="8" t="s">
        <v>19381</v>
      </c>
      <c r="R6599" s="8" t="s">
        <v>19382</v>
      </c>
      <c r="S6599" s="17" t="s">
        <v>19383</v>
      </c>
      <c r="T6599" s="18">
        <v>43049</v>
      </c>
      <c r="U6599" s="8">
        <v>0.79166666666666663</v>
      </c>
      <c r="V6599" s="8">
        <v>0.125</v>
      </c>
      <c r="W6599" s="8" t="s">
        <v>486</v>
      </c>
      <c r="X6599" s="8" t="s">
        <v>19757</v>
      </c>
      <c r="Y6599" s="8" t="s">
        <v>19758</v>
      </c>
      <c r="Z6599" s="17" t="s">
        <v>19759</v>
      </c>
      <c r="AA6599" s="8" t="s">
        <v>19760</v>
      </c>
      <c r="AB6599" s="8" t="s">
        <v>19761</v>
      </c>
    </row>
    <row r="6600" spans="1:28" hidden="1" x14ac:dyDescent="0.2">
      <c r="A6600" s="8" t="s">
        <v>23645</v>
      </c>
      <c r="B6600" s="8" t="s">
        <v>23646</v>
      </c>
      <c r="C6600" s="8" t="s">
        <v>45763</v>
      </c>
      <c r="D6600" s="8" t="s">
        <v>45764</v>
      </c>
      <c r="E6600" s="8" t="s">
        <v>480</v>
      </c>
      <c r="F6600" s="8" t="s">
        <v>204</v>
      </c>
      <c r="G6600" s="8" t="s">
        <v>480</v>
      </c>
      <c r="H6600" s="8" t="s">
        <v>204</v>
      </c>
      <c r="I6600" s="8" t="s">
        <v>23135</v>
      </c>
      <c r="J6600" s="8" t="s">
        <v>28</v>
      </c>
      <c r="K6600" s="8" t="s">
        <v>30</v>
      </c>
      <c r="L6600" s="8" t="s">
        <v>481</v>
      </c>
      <c r="M6600" s="8" t="s">
        <v>1644</v>
      </c>
      <c r="N6600" s="8" t="s">
        <v>10716</v>
      </c>
      <c r="O6600" s="8" t="s">
        <v>10717</v>
      </c>
      <c r="P6600" s="8" t="s">
        <v>776</v>
      </c>
      <c r="Q6600" s="8" t="s">
        <v>23136</v>
      </c>
      <c r="R6600" s="8" t="s">
        <v>23137</v>
      </c>
      <c r="S6600" s="17" t="s">
        <v>23138</v>
      </c>
      <c r="T6600" s="18">
        <v>43039</v>
      </c>
      <c r="U6600" s="8">
        <v>0.25</v>
      </c>
      <c r="V6600" s="8">
        <v>0.75</v>
      </c>
      <c r="W6600" s="8" t="s">
        <v>40</v>
      </c>
      <c r="X6600" s="8" t="s">
        <v>15662</v>
      </c>
      <c r="Y6600" s="8" t="s">
        <v>219</v>
      </c>
      <c r="Z6600" s="17" t="s">
        <v>23647</v>
      </c>
      <c r="AA6600" s="8" t="s">
        <v>23648</v>
      </c>
      <c r="AB6600" s="8" t="s">
        <v>23649</v>
      </c>
    </row>
    <row r="6601" spans="1:28" hidden="1" x14ac:dyDescent="0.2">
      <c r="A6601" s="8" t="s">
        <v>28828</v>
      </c>
      <c r="B6601" s="8" t="s">
        <v>28829</v>
      </c>
      <c r="C6601" s="8" t="s">
        <v>45763</v>
      </c>
      <c r="D6601" s="8" t="s">
        <v>45764</v>
      </c>
      <c r="E6601" s="8" t="s">
        <v>362</v>
      </c>
      <c r="F6601" s="8" t="s">
        <v>112</v>
      </c>
      <c r="G6601" s="8" t="s">
        <v>362</v>
      </c>
      <c r="H6601" s="8" t="s">
        <v>112</v>
      </c>
      <c r="I6601" s="8" t="s">
        <v>28817</v>
      </c>
      <c r="J6601" s="8" t="s">
        <v>708</v>
      </c>
      <c r="K6601" s="8" t="s">
        <v>45730</v>
      </c>
      <c r="L6601" s="8" t="s">
        <v>363</v>
      </c>
      <c r="M6601" s="8" t="s">
        <v>8237</v>
      </c>
      <c r="N6601" s="8" t="s">
        <v>10716</v>
      </c>
      <c r="O6601" s="8" t="s">
        <v>10717</v>
      </c>
      <c r="P6601" s="8" t="s">
        <v>776</v>
      </c>
      <c r="Q6601" s="8" t="s">
        <v>28818</v>
      </c>
      <c r="R6601" s="8" t="s">
        <v>14120</v>
      </c>
      <c r="S6601" s="17" t="s">
        <v>28819</v>
      </c>
      <c r="T6601" s="18">
        <v>43019</v>
      </c>
      <c r="U6601" s="8">
        <v>0.25</v>
      </c>
      <c r="V6601" s="8">
        <v>0.5</v>
      </c>
      <c r="W6601" s="8" t="s">
        <v>30</v>
      </c>
      <c r="X6601" s="8" t="s">
        <v>23983</v>
      </c>
      <c r="Y6601" s="8" t="s">
        <v>45730</v>
      </c>
      <c r="Z6601" s="17" t="s">
        <v>28821</v>
      </c>
      <c r="AA6601" s="8" t="s">
        <v>28830</v>
      </c>
      <c r="AB6601" s="8" t="s">
        <v>28831</v>
      </c>
    </row>
    <row r="6602" spans="1:28" hidden="1" x14ac:dyDescent="0.2">
      <c r="A6602" s="8" t="s">
        <v>28832</v>
      </c>
      <c r="B6602" s="8" t="s">
        <v>28833</v>
      </c>
      <c r="C6602" s="8" t="s">
        <v>45763</v>
      </c>
      <c r="D6602" s="8" t="s">
        <v>45764</v>
      </c>
      <c r="E6602" s="8" t="s">
        <v>362</v>
      </c>
      <c r="F6602" s="8" t="s">
        <v>112</v>
      </c>
      <c r="G6602" s="8" t="s">
        <v>362</v>
      </c>
      <c r="H6602" s="8" t="s">
        <v>112</v>
      </c>
      <c r="I6602" s="8" t="s">
        <v>28817</v>
      </c>
      <c r="J6602" s="8" t="s">
        <v>708</v>
      </c>
      <c r="K6602" s="8" t="s">
        <v>45730</v>
      </c>
      <c r="L6602" s="8" t="s">
        <v>8237</v>
      </c>
      <c r="M6602" s="8" t="s">
        <v>364</v>
      </c>
      <c r="N6602" s="8" t="s">
        <v>10716</v>
      </c>
      <c r="O6602" s="8" t="s">
        <v>10717</v>
      </c>
      <c r="P6602" s="8" t="s">
        <v>776</v>
      </c>
      <c r="Q6602" s="8" t="s">
        <v>28818</v>
      </c>
      <c r="R6602" s="8" t="s">
        <v>14120</v>
      </c>
      <c r="S6602" s="17" t="s">
        <v>28819</v>
      </c>
      <c r="T6602" s="18">
        <v>43019</v>
      </c>
      <c r="U6602" s="8">
        <v>0.5</v>
      </c>
      <c r="V6602" s="8">
        <v>0.75</v>
      </c>
      <c r="W6602" s="8" t="s">
        <v>30</v>
      </c>
      <c r="X6602" s="8" t="s">
        <v>28834</v>
      </c>
      <c r="Y6602" s="8" t="s">
        <v>28835</v>
      </c>
      <c r="Z6602" s="17" t="s">
        <v>28821</v>
      </c>
      <c r="AA6602" s="8" t="s">
        <v>28836</v>
      </c>
      <c r="AB6602" s="8" t="s">
        <v>28837</v>
      </c>
    </row>
    <row r="6603" spans="1:28" hidden="1" x14ac:dyDescent="0.2">
      <c r="A6603" s="8" t="s">
        <v>28838</v>
      </c>
      <c r="B6603" s="8" t="s">
        <v>28839</v>
      </c>
      <c r="C6603" s="8" t="s">
        <v>45763</v>
      </c>
      <c r="D6603" s="8" t="s">
        <v>45764</v>
      </c>
      <c r="E6603" s="8" t="s">
        <v>372</v>
      </c>
      <c r="F6603" s="8" t="s">
        <v>112</v>
      </c>
      <c r="G6603" s="8" t="s">
        <v>372</v>
      </c>
      <c r="H6603" s="8" t="s">
        <v>112</v>
      </c>
      <c r="I6603" s="8" t="s">
        <v>28817</v>
      </c>
      <c r="J6603" s="8" t="s">
        <v>708</v>
      </c>
      <c r="K6603" s="8" t="s">
        <v>45730</v>
      </c>
      <c r="L6603" s="8" t="s">
        <v>373</v>
      </c>
      <c r="M6603" s="8" t="s">
        <v>374</v>
      </c>
      <c r="N6603" s="8" t="s">
        <v>10716</v>
      </c>
      <c r="O6603" s="8" t="s">
        <v>10717</v>
      </c>
      <c r="P6603" s="8" t="s">
        <v>776</v>
      </c>
      <c r="Q6603" s="8" t="s">
        <v>28818</v>
      </c>
      <c r="R6603" s="8" t="s">
        <v>14120</v>
      </c>
      <c r="S6603" s="17" t="s">
        <v>28819</v>
      </c>
      <c r="T6603" s="18">
        <v>43020</v>
      </c>
      <c r="U6603" s="8">
        <v>0.25</v>
      </c>
      <c r="V6603" s="8">
        <v>0.75</v>
      </c>
      <c r="W6603" s="8" t="s">
        <v>40</v>
      </c>
      <c r="X6603" s="8" t="s">
        <v>28834</v>
      </c>
      <c r="Y6603" s="8" t="s">
        <v>28835</v>
      </c>
      <c r="Z6603" s="17" t="s">
        <v>28821</v>
      </c>
      <c r="AA6603" s="8" t="s">
        <v>28840</v>
      </c>
      <c r="AB6603" s="8" t="s">
        <v>28841</v>
      </c>
    </row>
    <row r="6604" spans="1:28" hidden="1" x14ac:dyDescent="0.2">
      <c r="A6604" s="8" t="s">
        <v>28842</v>
      </c>
      <c r="B6604" s="8" t="s">
        <v>28843</v>
      </c>
      <c r="C6604" s="8" t="s">
        <v>45763</v>
      </c>
      <c r="D6604" s="8" t="s">
        <v>45764</v>
      </c>
      <c r="E6604" s="8" t="s">
        <v>382</v>
      </c>
      <c r="F6604" s="8" t="s">
        <v>112</v>
      </c>
      <c r="G6604" s="8" t="s">
        <v>382</v>
      </c>
      <c r="H6604" s="8" t="s">
        <v>112</v>
      </c>
      <c r="I6604" s="8" t="s">
        <v>28817</v>
      </c>
      <c r="J6604" s="8" t="s">
        <v>708</v>
      </c>
      <c r="K6604" s="8" t="s">
        <v>773</v>
      </c>
      <c r="L6604" s="8" t="s">
        <v>383</v>
      </c>
      <c r="M6604" s="8" t="s">
        <v>8335</v>
      </c>
      <c r="N6604" s="8" t="s">
        <v>10716</v>
      </c>
      <c r="O6604" s="8" t="s">
        <v>10717</v>
      </c>
      <c r="P6604" s="8" t="s">
        <v>776</v>
      </c>
      <c r="Q6604" s="8" t="s">
        <v>28818</v>
      </c>
      <c r="R6604" s="8" t="s">
        <v>14120</v>
      </c>
      <c r="S6604" s="17" t="s">
        <v>28819</v>
      </c>
      <c r="T6604" s="18">
        <v>43021</v>
      </c>
      <c r="U6604" s="8">
        <v>0.25</v>
      </c>
      <c r="V6604" s="8">
        <v>0.58333333333333337</v>
      </c>
      <c r="W6604" s="8" t="s">
        <v>486</v>
      </c>
      <c r="X6604" s="8" t="s">
        <v>28834</v>
      </c>
      <c r="Y6604" s="8" t="s">
        <v>28835</v>
      </c>
      <c r="Z6604" s="17" t="s">
        <v>28821</v>
      </c>
      <c r="AA6604" s="8" t="s">
        <v>28844</v>
      </c>
      <c r="AB6604" s="8" t="s">
        <v>28845</v>
      </c>
    </row>
    <row r="6605" spans="1:28" hidden="1" x14ac:dyDescent="0.2">
      <c r="A6605" s="8" t="s">
        <v>28854</v>
      </c>
      <c r="B6605" s="8" t="s">
        <v>28855</v>
      </c>
      <c r="C6605" s="8" t="s">
        <v>45763</v>
      </c>
      <c r="D6605" s="8" t="s">
        <v>45764</v>
      </c>
      <c r="E6605" s="8" t="s">
        <v>134</v>
      </c>
      <c r="F6605" s="8" t="s">
        <v>133</v>
      </c>
      <c r="G6605" s="8" t="s">
        <v>134</v>
      </c>
      <c r="H6605" s="8" t="s">
        <v>133</v>
      </c>
      <c r="I6605" s="8" t="s">
        <v>28817</v>
      </c>
      <c r="J6605" s="8" t="s">
        <v>708</v>
      </c>
      <c r="K6605" s="8" t="s">
        <v>45730</v>
      </c>
      <c r="L6605" s="8" t="s">
        <v>2047</v>
      </c>
      <c r="M6605" s="8" t="s">
        <v>12034</v>
      </c>
      <c r="N6605" s="8" t="s">
        <v>10716</v>
      </c>
      <c r="O6605" s="8" t="s">
        <v>10717</v>
      </c>
      <c r="P6605" s="8" t="s">
        <v>776</v>
      </c>
      <c r="Q6605" s="8" t="s">
        <v>28818</v>
      </c>
      <c r="R6605" s="8" t="s">
        <v>14120</v>
      </c>
      <c r="S6605" s="17" t="s">
        <v>28819</v>
      </c>
      <c r="T6605" s="18">
        <v>43026</v>
      </c>
      <c r="U6605" s="8">
        <v>0.25</v>
      </c>
      <c r="V6605" s="8">
        <v>0.70833333333333337</v>
      </c>
      <c r="W6605" s="8" t="s">
        <v>762</v>
      </c>
      <c r="X6605" s="8" t="s">
        <v>28856</v>
      </c>
      <c r="Y6605" s="8" t="s">
        <v>45730</v>
      </c>
      <c r="Z6605" s="17" t="s">
        <v>28857</v>
      </c>
      <c r="AA6605" s="8" t="s">
        <v>28858</v>
      </c>
      <c r="AB6605" s="8" t="s">
        <v>28859</v>
      </c>
    </row>
    <row r="6606" spans="1:28" hidden="1" x14ac:dyDescent="0.2">
      <c r="A6606" s="8" t="s">
        <v>28860</v>
      </c>
      <c r="B6606" s="8" t="s">
        <v>28861</v>
      </c>
      <c r="C6606" s="8" t="s">
        <v>45763</v>
      </c>
      <c r="D6606" s="8" t="s">
        <v>45764</v>
      </c>
      <c r="E6606" s="8" t="s">
        <v>144</v>
      </c>
      <c r="F6606" s="8" t="s">
        <v>133</v>
      </c>
      <c r="G6606" s="8" t="s">
        <v>144</v>
      </c>
      <c r="H6606" s="8" t="s">
        <v>133</v>
      </c>
      <c r="I6606" s="8" t="s">
        <v>28817</v>
      </c>
      <c r="J6606" s="8" t="s">
        <v>708</v>
      </c>
      <c r="K6606" s="8" t="s">
        <v>45730</v>
      </c>
      <c r="L6606" s="8" t="s">
        <v>2054</v>
      </c>
      <c r="M6606" s="8" t="s">
        <v>17963</v>
      </c>
      <c r="N6606" s="8" t="s">
        <v>10716</v>
      </c>
      <c r="O6606" s="8" t="s">
        <v>10717</v>
      </c>
      <c r="P6606" s="8" t="s">
        <v>776</v>
      </c>
      <c r="Q6606" s="8" t="s">
        <v>28818</v>
      </c>
      <c r="R6606" s="8" t="s">
        <v>14120</v>
      </c>
      <c r="S6606" s="17" t="s">
        <v>28819</v>
      </c>
      <c r="T6606" s="18">
        <v>43027</v>
      </c>
      <c r="U6606" s="8">
        <v>0.25</v>
      </c>
      <c r="V6606" s="8">
        <v>0.70833333333333337</v>
      </c>
      <c r="W6606" s="8" t="s">
        <v>762</v>
      </c>
      <c r="X6606" s="8" t="s">
        <v>28856</v>
      </c>
      <c r="Y6606" s="8" t="s">
        <v>45730</v>
      </c>
      <c r="Z6606" s="17" t="s">
        <v>28862</v>
      </c>
      <c r="AA6606" s="8" t="s">
        <v>28863</v>
      </c>
      <c r="AB6606" s="8" t="s">
        <v>28864</v>
      </c>
    </row>
    <row r="6607" spans="1:28" hidden="1" x14ac:dyDescent="0.2">
      <c r="A6607" s="8" t="s">
        <v>28865</v>
      </c>
      <c r="B6607" s="8" t="s">
        <v>28866</v>
      </c>
      <c r="C6607" s="8" t="s">
        <v>45763</v>
      </c>
      <c r="D6607" s="8" t="s">
        <v>45764</v>
      </c>
      <c r="E6607" s="8" t="s">
        <v>174</v>
      </c>
      <c r="F6607" s="8" t="s">
        <v>133</v>
      </c>
      <c r="G6607" s="8" t="s">
        <v>174</v>
      </c>
      <c r="H6607" s="8" t="s">
        <v>133</v>
      </c>
      <c r="I6607" s="8" t="s">
        <v>28817</v>
      </c>
      <c r="J6607" s="8" t="s">
        <v>708</v>
      </c>
      <c r="K6607" s="8" t="s">
        <v>45730</v>
      </c>
      <c r="L6607" s="8" t="s">
        <v>2061</v>
      </c>
      <c r="M6607" s="8" t="s">
        <v>5422</v>
      </c>
      <c r="N6607" s="8" t="s">
        <v>10716</v>
      </c>
      <c r="O6607" s="8" t="s">
        <v>10717</v>
      </c>
      <c r="P6607" s="8" t="s">
        <v>776</v>
      </c>
      <c r="Q6607" s="8" t="s">
        <v>28818</v>
      </c>
      <c r="R6607" s="8" t="s">
        <v>14120</v>
      </c>
      <c r="S6607" s="17" t="s">
        <v>28819</v>
      </c>
      <c r="T6607" s="18">
        <v>43028</v>
      </c>
      <c r="U6607" s="8">
        <v>0.25</v>
      </c>
      <c r="V6607" s="8">
        <v>0.66666666666666663</v>
      </c>
      <c r="W6607" s="8" t="s">
        <v>792</v>
      </c>
      <c r="X6607" s="8" t="s">
        <v>28867</v>
      </c>
      <c r="Y6607" s="8" t="s">
        <v>45730</v>
      </c>
      <c r="Z6607" s="17" t="s">
        <v>28821</v>
      </c>
      <c r="AA6607" s="8" t="s">
        <v>28868</v>
      </c>
      <c r="AB6607" s="8" t="s">
        <v>28869</v>
      </c>
    </row>
    <row r="6608" spans="1:28" hidden="1" x14ac:dyDescent="0.2">
      <c r="A6608" s="8" t="s">
        <v>28870</v>
      </c>
      <c r="B6608" s="8" t="s">
        <v>28871</v>
      </c>
      <c r="C6608" s="8" t="s">
        <v>45763</v>
      </c>
      <c r="D6608" s="8" t="s">
        <v>45764</v>
      </c>
      <c r="E6608" s="8" t="s">
        <v>154</v>
      </c>
      <c r="F6608" s="8" t="s">
        <v>133</v>
      </c>
      <c r="G6608" s="8" t="s">
        <v>154</v>
      </c>
      <c r="H6608" s="8" t="s">
        <v>133</v>
      </c>
      <c r="I6608" s="8" t="s">
        <v>28817</v>
      </c>
      <c r="J6608" s="8" t="s">
        <v>708</v>
      </c>
      <c r="K6608" s="8" t="s">
        <v>45730</v>
      </c>
      <c r="L6608" s="8" t="s">
        <v>2068</v>
      </c>
      <c r="M6608" s="8" t="s">
        <v>13116</v>
      </c>
      <c r="N6608" s="8" t="s">
        <v>10716</v>
      </c>
      <c r="O6608" s="8" t="s">
        <v>10717</v>
      </c>
      <c r="P6608" s="8" t="s">
        <v>776</v>
      </c>
      <c r="Q6608" s="8" t="s">
        <v>28818</v>
      </c>
      <c r="R6608" s="8" t="s">
        <v>14120</v>
      </c>
      <c r="S6608" s="17" t="s">
        <v>28819</v>
      </c>
      <c r="T6608" s="18">
        <v>43031</v>
      </c>
      <c r="U6608" s="8">
        <v>0.25</v>
      </c>
      <c r="V6608" s="8">
        <v>0.70833333333333337</v>
      </c>
      <c r="W6608" s="8" t="s">
        <v>762</v>
      </c>
      <c r="X6608" s="8" t="s">
        <v>28867</v>
      </c>
      <c r="Y6608" s="8" t="s">
        <v>45730</v>
      </c>
      <c r="Z6608" s="17" t="s">
        <v>28821</v>
      </c>
      <c r="AA6608" s="8" t="s">
        <v>28872</v>
      </c>
      <c r="AB6608" s="8" t="s">
        <v>28873</v>
      </c>
    </row>
    <row r="6609" spans="1:28" hidden="1" x14ac:dyDescent="0.2">
      <c r="A6609" s="8" t="s">
        <v>28874</v>
      </c>
      <c r="B6609" s="8" t="s">
        <v>28875</v>
      </c>
      <c r="C6609" s="8" t="s">
        <v>45763</v>
      </c>
      <c r="D6609" s="8" t="s">
        <v>45764</v>
      </c>
      <c r="E6609" s="8" t="s">
        <v>164</v>
      </c>
      <c r="F6609" s="8" t="s">
        <v>133</v>
      </c>
      <c r="G6609" s="8" t="s">
        <v>164</v>
      </c>
      <c r="H6609" s="8" t="s">
        <v>133</v>
      </c>
      <c r="I6609" s="8" t="s">
        <v>28817</v>
      </c>
      <c r="J6609" s="8" t="s">
        <v>708</v>
      </c>
      <c r="K6609" s="8" t="s">
        <v>45730</v>
      </c>
      <c r="L6609" s="8" t="s">
        <v>2073</v>
      </c>
      <c r="M6609" s="8" t="s">
        <v>13123</v>
      </c>
      <c r="N6609" s="8" t="s">
        <v>10716</v>
      </c>
      <c r="O6609" s="8" t="s">
        <v>10717</v>
      </c>
      <c r="P6609" s="8" t="s">
        <v>776</v>
      </c>
      <c r="Q6609" s="8" t="s">
        <v>28818</v>
      </c>
      <c r="R6609" s="8" t="s">
        <v>14120</v>
      </c>
      <c r="S6609" s="17" t="s">
        <v>28819</v>
      </c>
      <c r="T6609" s="18">
        <v>43032</v>
      </c>
      <c r="U6609" s="8">
        <v>0.25</v>
      </c>
      <c r="V6609" s="8">
        <v>0.70833333333333337</v>
      </c>
      <c r="W6609" s="8" t="s">
        <v>762</v>
      </c>
      <c r="X6609" s="8" t="s">
        <v>28867</v>
      </c>
      <c r="Y6609" s="8" t="s">
        <v>45730</v>
      </c>
      <c r="Z6609" s="17" t="s">
        <v>28821</v>
      </c>
      <c r="AA6609" s="8" t="s">
        <v>28876</v>
      </c>
      <c r="AB6609" s="8" t="s">
        <v>28877</v>
      </c>
    </row>
    <row r="6610" spans="1:28" hidden="1" x14ac:dyDescent="0.2">
      <c r="A6610" s="8" t="s">
        <v>29205</v>
      </c>
      <c r="B6610" s="8" t="s">
        <v>29206</v>
      </c>
      <c r="C6610" s="8" t="s">
        <v>45763</v>
      </c>
      <c r="D6610" s="8" t="s">
        <v>45764</v>
      </c>
      <c r="E6610" s="8" t="s">
        <v>29</v>
      </c>
      <c r="F6610" s="8" t="s">
        <v>27</v>
      </c>
      <c r="G6610" s="8" t="s">
        <v>29</v>
      </c>
      <c r="H6610" s="8" t="s">
        <v>27</v>
      </c>
      <c r="I6610" s="8" t="s">
        <v>29207</v>
      </c>
      <c r="J6610" s="8" t="s">
        <v>28</v>
      </c>
      <c r="K6610" s="8" t="s">
        <v>45730</v>
      </c>
      <c r="L6610" s="8" t="s">
        <v>865</v>
      </c>
      <c r="M6610" s="8" t="s">
        <v>1717</v>
      </c>
      <c r="N6610" s="8" t="s">
        <v>10716</v>
      </c>
      <c r="O6610" s="8" t="s">
        <v>10717</v>
      </c>
      <c r="P6610" s="8" t="s">
        <v>776</v>
      </c>
      <c r="Q6610" s="8" t="s">
        <v>17406</v>
      </c>
      <c r="R6610" s="8" t="s">
        <v>14120</v>
      </c>
      <c r="S6610" s="17" t="s">
        <v>29208</v>
      </c>
      <c r="T6610" s="18">
        <v>43009</v>
      </c>
      <c r="U6610" s="8">
        <v>0.29166666666666669</v>
      </c>
      <c r="V6610" s="8">
        <v>0.75</v>
      </c>
      <c r="W6610" s="8" t="s">
        <v>762</v>
      </c>
      <c r="X6610" s="8" t="s">
        <v>29209</v>
      </c>
      <c r="Y6610" s="8" t="s">
        <v>29210</v>
      </c>
      <c r="Z6610" s="17" t="s">
        <v>29211</v>
      </c>
      <c r="AA6610" s="8" t="s">
        <v>29212</v>
      </c>
      <c r="AB6610" s="8" t="s">
        <v>29213</v>
      </c>
    </row>
    <row r="6611" spans="1:28" hidden="1" x14ac:dyDescent="0.2">
      <c r="A6611" s="8" t="s">
        <v>29214</v>
      </c>
      <c r="B6611" s="8" t="s">
        <v>29215</v>
      </c>
      <c r="C6611" s="8" t="s">
        <v>45763</v>
      </c>
      <c r="D6611" s="8" t="s">
        <v>45764</v>
      </c>
      <c r="E6611" s="8" t="s">
        <v>46</v>
      </c>
      <c r="F6611" s="8" t="s">
        <v>27</v>
      </c>
      <c r="G6611" s="8" t="s">
        <v>46</v>
      </c>
      <c r="H6611" s="8" t="s">
        <v>27</v>
      </c>
      <c r="I6611" s="8" t="s">
        <v>29207</v>
      </c>
      <c r="J6611" s="8" t="s">
        <v>28</v>
      </c>
      <c r="K6611" s="8" t="s">
        <v>45730</v>
      </c>
      <c r="L6611" s="8" t="s">
        <v>886</v>
      </c>
      <c r="M6611" s="8" t="s">
        <v>6343</v>
      </c>
      <c r="N6611" s="8" t="s">
        <v>10716</v>
      </c>
      <c r="O6611" s="8" t="s">
        <v>10717</v>
      </c>
      <c r="P6611" s="8" t="s">
        <v>776</v>
      </c>
      <c r="Q6611" s="8" t="s">
        <v>17406</v>
      </c>
      <c r="R6611" s="8" t="s">
        <v>14120</v>
      </c>
      <c r="S6611" s="17" t="s">
        <v>29208</v>
      </c>
      <c r="T6611" s="18">
        <v>43010</v>
      </c>
      <c r="U6611" s="8">
        <v>0.29166666666666669</v>
      </c>
      <c r="V6611" s="8">
        <v>0.375</v>
      </c>
      <c r="W6611" s="8" t="s">
        <v>1100</v>
      </c>
      <c r="X6611" s="8" t="s">
        <v>19397</v>
      </c>
      <c r="Y6611" s="8" t="s">
        <v>19398</v>
      </c>
      <c r="Z6611" s="17" t="s">
        <v>29216</v>
      </c>
      <c r="AA6611" s="8" t="s">
        <v>29217</v>
      </c>
      <c r="AB6611" s="8" t="s">
        <v>29218</v>
      </c>
    </row>
    <row r="6612" spans="1:28" hidden="1" x14ac:dyDescent="0.2">
      <c r="A6612" s="8" t="s">
        <v>29219</v>
      </c>
      <c r="B6612" s="8" t="s">
        <v>29220</v>
      </c>
      <c r="C6612" s="8" t="s">
        <v>45763</v>
      </c>
      <c r="D6612" s="8" t="s">
        <v>45764</v>
      </c>
      <c r="E6612" s="8" t="s">
        <v>46</v>
      </c>
      <c r="F6612" s="8" t="s">
        <v>27</v>
      </c>
      <c r="G6612" s="8" t="s">
        <v>46</v>
      </c>
      <c r="H6612" s="8" t="s">
        <v>27</v>
      </c>
      <c r="I6612" s="8" t="s">
        <v>29207</v>
      </c>
      <c r="J6612" s="8" t="s">
        <v>28</v>
      </c>
      <c r="K6612" s="8" t="s">
        <v>45730</v>
      </c>
      <c r="L6612" s="8" t="s">
        <v>6343</v>
      </c>
      <c r="M6612" s="8" t="s">
        <v>5238</v>
      </c>
      <c r="N6612" s="8" t="s">
        <v>10716</v>
      </c>
      <c r="O6612" s="8" t="s">
        <v>10717</v>
      </c>
      <c r="P6612" s="8" t="s">
        <v>776</v>
      </c>
      <c r="Q6612" s="8" t="s">
        <v>17406</v>
      </c>
      <c r="R6612" s="8" t="s">
        <v>14120</v>
      </c>
      <c r="S6612" s="17" t="s">
        <v>29208</v>
      </c>
      <c r="T6612" s="18">
        <v>43010</v>
      </c>
      <c r="U6612" s="8">
        <v>0.375</v>
      </c>
      <c r="V6612" s="8">
        <v>0.5</v>
      </c>
      <c r="W6612" s="8" t="s">
        <v>1283</v>
      </c>
      <c r="X6612" s="8" t="s">
        <v>19420</v>
      </c>
      <c r="Y6612" s="8" t="s">
        <v>19398</v>
      </c>
      <c r="Z6612" s="17" t="s">
        <v>29221</v>
      </c>
      <c r="AA6612" s="8" t="s">
        <v>29222</v>
      </c>
      <c r="AB6612" s="8" t="s">
        <v>29223</v>
      </c>
    </row>
    <row r="6613" spans="1:28" hidden="1" x14ac:dyDescent="0.2">
      <c r="A6613" s="8" t="s">
        <v>29224</v>
      </c>
      <c r="B6613" s="8" t="s">
        <v>29225</v>
      </c>
      <c r="C6613" s="8" t="s">
        <v>45763</v>
      </c>
      <c r="D6613" s="8" t="s">
        <v>45764</v>
      </c>
      <c r="E6613" s="8" t="s">
        <v>46</v>
      </c>
      <c r="F6613" s="8" t="s">
        <v>27</v>
      </c>
      <c r="G6613" s="8" t="s">
        <v>46</v>
      </c>
      <c r="H6613" s="8" t="s">
        <v>27</v>
      </c>
      <c r="I6613" s="8" t="s">
        <v>29207</v>
      </c>
      <c r="J6613" s="8" t="s">
        <v>28</v>
      </c>
      <c r="K6613" s="8" t="s">
        <v>45730</v>
      </c>
      <c r="L6613" s="8" t="s">
        <v>5238</v>
      </c>
      <c r="M6613" s="8" t="s">
        <v>710</v>
      </c>
      <c r="N6613" s="8" t="s">
        <v>10716</v>
      </c>
      <c r="O6613" s="8" t="s">
        <v>10717</v>
      </c>
      <c r="P6613" s="8" t="s">
        <v>776</v>
      </c>
      <c r="Q6613" s="8" t="s">
        <v>17406</v>
      </c>
      <c r="R6613" s="8" t="s">
        <v>14120</v>
      </c>
      <c r="S6613" s="17" t="s">
        <v>29208</v>
      </c>
      <c r="T6613" s="18">
        <v>43010</v>
      </c>
      <c r="U6613" s="8">
        <v>0.5</v>
      </c>
      <c r="V6613" s="8">
        <v>0.70833333333333337</v>
      </c>
      <c r="W6613" s="8" t="s">
        <v>773</v>
      </c>
      <c r="X6613" s="8" t="s">
        <v>19426</v>
      </c>
      <c r="Y6613" s="8" t="s">
        <v>19398</v>
      </c>
      <c r="Z6613" s="17" t="s">
        <v>29226</v>
      </c>
      <c r="AA6613" s="8" t="s">
        <v>29227</v>
      </c>
      <c r="AB6613" s="8" t="s">
        <v>29228</v>
      </c>
    </row>
    <row r="6614" spans="1:28" hidden="1" x14ac:dyDescent="0.2">
      <c r="A6614" s="8" t="s">
        <v>29229</v>
      </c>
      <c r="B6614" s="8" t="s">
        <v>29230</v>
      </c>
      <c r="C6614" s="8" t="s">
        <v>45763</v>
      </c>
      <c r="D6614" s="8" t="s">
        <v>45764</v>
      </c>
      <c r="E6614" s="8" t="s">
        <v>55</v>
      </c>
      <c r="F6614" s="8" t="s">
        <v>27</v>
      </c>
      <c r="G6614" s="8" t="s">
        <v>55</v>
      </c>
      <c r="H6614" s="8" t="s">
        <v>27</v>
      </c>
      <c r="I6614" s="8" t="s">
        <v>29207</v>
      </c>
      <c r="J6614" s="8" t="s">
        <v>28</v>
      </c>
      <c r="K6614" s="8" t="s">
        <v>45730</v>
      </c>
      <c r="L6614" s="8" t="s">
        <v>900</v>
      </c>
      <c r="M6614" s="8" t="s">
        <v>722</v>
      </c>
      <c r="N6614" s="8" t="s">
        <v>10716</v>
      </c>
      <c r="O6614" s="8" t="s">
        <v>10717</v>
      </c>
      <c r="P6614" s="8" t="s">
        <v>776</v>
      </c>
      <c r="Q6614" s="8" t="s">
        <v>17406</v>
      </c>
      <c r="R6614" s="8" t="s">
        <v>14120</v>
      </c>
      <c r="S6614" s="17" t="s">
        <v>29208</v>
      </c>
      <c r="T6614" s="18">
        <v>43011</v>
      </c>
      <c r="U6614" s="8">
        <v>0.29166666666666669</v>
      </c>
      <c r="V6614" s="8">
        <v>0.70833333333333337</v>
      </c>
      <c r="W6614" s="8" t="s">
        <v>792</v>
      </c>
      <c r="X6614" s="8" t="s">
        <v>29231</v>
      </c>
      <c r="Y6614" s="8" t="s">
        <v>29232</v>
      </c>
      <c r="Z6614" s="17" t="s">
        <v>29233</v>
      </c>
      <c r="AA6614" s="8" t="s">
        <v>29234</v>
      </c>
      <c r="AB6614" s="8" t="s">
        <v>29235</v>
      </c>
    </row>
    <row r="6615" spans="1:28" hidden="1" x14ac:dyDescent="0.2">
      <c r="A6615" s="8" t="s">
        <v>29250</v>
      </c>
      <c r="B6615" s="8" t="s">
        <v>29251</v>
      </c>
      <c r="C6615" s="8" t="s">
        <v>45763</v>
      </c>
      <c r="D6615" s="8" t="s">
        <v>45764</v>
      </c>
      <c r="E6615" s="8" t="s">
        <v>362</v>
      </c>
      <c r="F6615" s="8" t="s">
        <v>112</v>
      </c>
      <c r="G6615" s="8" t="s">
        <v>362</v>
      </c>
      <c r="H6615" s="8" t="s">
        <v>112</v>
      </c>
      <c r="I6615" s="8" t="s">
        <v>29207</v>
      </c>
      <c r="J6615" s="8" t="s">
        <v>708</v>
      </c>
      <c r="K6615" s="8" t="s">
        <v>45730</v>
      </c>
      <c r="L6615" s="8" t="s">
        <v>16110</v>
      </c>
      <c r="M6615" s="8" t="s">
        <v>737</v>
      </c>
      <c r="N6615" s="8" t="s">
        <v>10716</v>
      </c>
      <c r="O6615" s="8" t="s">
        <v>10717</v>
      </c>
      <c r="P6615" s="8" t="s">
        <v>776</v>
      </c>
      <c r="Q6615" s="8" t="s">
        <v>17406</v>
      </c>
      <c r="R6615" s="8" t="s">
        <v>14120</v>
      </c>
      <c r="S6615" s="17" t="s">
        <v>29208</v>
      </c>
      <c r="T6615" s="18">
        <v>43019</v>
      </c>
      <c r="U6615" s="8">
        <v>4.1666666666666664E-2</v>
      </c>
      <c r="V6615" s="8">
        <v>0.20833333333333334</v>
      </c>
      <c r="W6615" s="8" t="s">
        <v>739</v>
      </c>
      <c r="X6615" s="8" t="s">
        <v>29252</v>
      </c>
      <c r="Y6615" s="8" t="s">
        <v>29253</v>
      </c>
      <c r="Z6615" s="17" t="s">
        <v>29254</v>
      </c>
      <c r="AA6615" s="8" t="s">
        <v>29255</v>
      </c>
      <c r="AB6615" s="8" t="s">
        <v>29256</v>
      </c>
    </row>
    <row r="6616" spans="1:28" hidden="1" x14ac:dyDescent="0.2">
      <c r="A6616" s="8" t="s">
        <v>29236</v>
      </c>
      <c r="B6616" s="8" t="s">
        <v>29237</v>
      </c>
      <c r="C6616" s="8" t="s">
        <v>45763</v>
      </c>
      <c r="D6616" s="8" t="s">
        <v>45764</v>
      </c>
      <c r="E6616" s="8" t="s">
        <v>362</v>
      </c>
      <c r="F6616" s="8" t="s">
        <v>112</v>
      </c>
      <c r="G6616" s="8" t="s">
        <v>362</v>
      </c>
      <c r="H6616" s="8" t="s">
        <v>112</v>
      </c>
      <c r="I6616" s="8" t="s">
        <v>29207</v>
      </c>
      <c r="J6616" s="8" t="s">
        <v>708</v>
      </c>
      <c r="K6616" s="8" t="s">
        <v>45730</v>
      </c>
      <c r="L6616" s="8" t="s">
        <v>4617</v>
      </c>
      <c r="M6616" s="8" t="s">
        <v>29238</v>
      </c>
      <c r="N6616" s="8" t="s">
        <v>10716</v>
      </c>
      <c r="O6616" s="8" t="s">
        <v>10717</v>
      </c>
      <c r="P6616" s="8" t="s">
        <v>776</v>
      </c>
      <c r="Q6616" s="8" t="s">
        <v>17406</v>
      </c>
      <c r="R6616" s="8" t="s">
        <v>14120</v>
      </c>
      <c r="S6616" s="17" t="s">
        <v>29208</v>
      </c>
      <c r="T6616" s="18">
        <v>43019</v>
      </c>
      <c r="U6616" s="8">
        <v>0.79166666666666663</v>
      </c>
      <c r="V6616" s="8">
        <v>0.83333333333333337</v>
      </c>
      <c r="W6616" s="8" t="s">
        <v>1495</v>
      </c>
      <c r="X6616" s="8" t="s">
        <v>29239</v>
      </c>
      <c r="Y6616" s="8" t="s">
        <v>29240</v>
      </c>
      <c r="Z6616" s="17" t="s">
        <v>29241</v>
      </c>
      <c r="AA6616" s="8" t="s">
        <v>29242</v>
      </c>
      <c r="AB6616" s="8" t="s">
        <v>29243</v>
      </c>
    </row>
    <row r="6617" spans="1:28" hidden="1" x14ac:dyDescent="0.2">
      <c r="A6617" s="8" t="s">
        <v>29244</v>
      </c>
      <c r="B6617" s="8" t="s">
        <v>29245</v>
      </c>
      <c r="C6617" s="8" t="s">
        <v>45763</v>
      </c>
      <c r="D6617" s="8" t="s">
        <v>45764</v>
      </c>
      <c r="E6617" s="8" t="s">
        <v>362</v>
      </c>
      <c r="F6617" s="8" t="s">
        <v>112</v>
      </c>
      <c r="G6617" s="8" t="s">
        <v>362</v>
      </c>
      <c r="H6617" s="8" t="s">
        <v>112</v>
      </c>
      <c r="I6617" s="8" t="s">
        <v>29207</v>
      </c>
      <c r="J6617" s="8" t="s">
        <v>708</v>
      </c>
      <c r="K6617" s="8" t="s">
        <v>45730</v>
      </c>
      <c r="L6617" s="8" t="s">
        <v>29238</v>
      </c>
      <c r="M6617" s="8" t="s">
        <v>16110</v>
      </c>
      <c r="N6617" s="8" t="s">
        <v>10716</v>
      </c>
      <c r="O6617" s="8" t="s">
        <v>10717</v>
      </c>
      <c r="P6617" s="8" t="s">
        <v>776</v>
      </c>
      <c r="Q6617" s="8" t="s">
        <v>17406</v>
      </c>
      <c r="R6617" s="8" t="s">
        <v>14120</v>
      </c>
      <c r="S6617" s="17" t="s">
        <v>29208</v>
      </c>
      <c r="T6617" s="18">
        <v>43019</v>
      </c>
      <c r="U6617" s="8">
        <v>0.83333333333333337</v>
      </c>
      <c r="V6617" s="8">
        <v>4.1666666666666664E-2</v>
      </c>
      <c r="W6617" s="8" t="s">
        <v>773</v>
      </c>
      <c r="X6617" s="8" t="s">
        <v>29246</v>
      </c>
      <c r="Y6617" s="8" t="s">
        <v>29240</v>
      </c>
      <c r="Z6617" s="17" t="s">
        <v>29247</v>
      </c>
      <c r="AA6617" s="8" t="s">
        <v>29248</v>
      </c>
      <c r="AB6617" s="8" t="s">
        <v>29249</v>
      </c>
    </row>
    <row r="6618" spans="1:28" hidden="1" x14ac:dyDescent="0.2">
      <c r="A6618" s="8" t="s">
        <v>29257</v>
      </c>
      <c r="B6618" s="8" t="s">
        <v>29258</v>
      </c>
      <c r="C6618" s="8" t="s">
        <v>45763</v>
      </c>
      <c r="D6618" s="8" t="s">
        <v>45764</v>
      </c>
      <c r="E6618" s="8" t="s">
        <v>372</v>
      </c>
      <c r="F6618" s="8" t="s">
        <v>112</v>
      </c>
      <c r="G6618" s="8" t="s">
        <v>372</v>
      </c>
      <c r="H6618" s="8" t="s">
        <v>112</v>
      </c>
      <c r="I6618" s="8" t="s">
        <v>29207</v>
      </c>
      <c r="J6618" s="8" t="s">
        <v>708</v>
      </c>
      <c r="K6618" s="8" t="s">
        <v>45730</v>
      </c>
      <c r="L6618" s="8" t="s">
        <v>4622</v>
      </c>
      <c r="M6618" s="8" t="s">
        <v>751</v>
      </c>
      <c r="N6618" s="8" t="s">
        <v>10716</v>
      </c>
      <c r="O6618" s="8" t="s">
        <v>10717</v>
      </c>
      <c r="P6618" s="8" t="s">
        <v>776</v>
      </c>
      <c r="Q6618" s="8" t="s">
        <v>17406</v>
      </c>
      <c r="R6618" s="8" t="s">
        <v>14120</v>
      </c>
      <c r="S6618" s="17" t="s">
        <v>29208</v>
      </c>
      <c r="T6618" s="18">
        <v>43020</v>
      </c>
      <c r="U6618" s="8">
        <v>0.79166666666666663</v>
      </c>
      <c r="V6618" s="8">
        <v>0.20833333333333334</v>
      </c>
      <c r="W6618" s="8" t="s">
        <v>792</v>
      </c>
      <c r="X6618" s="8" t="s">
        <v>29259</v>
      </c>
      <c r="Y6618" s="8" t="s">
        <v>29260</v>
      </c>
      <c r="Z6618" s="17" t="s">
        <v>29261</v>
      </c>
      <c r="AA6618" s="8" t="s">
        <v>29262</v>
      </c>
      <c r="AB6618" s="8" t="s">
        <v>29263</v>
      </c>
    </row>
    <row r="6619" spans="1:28" hidden="1" x14ac:dyDescent="0.2">
      <c r="A6619" s="8" t="s">
        <v>29277</v>
      </c>
      <c r="B6619" s="8" t="s">
        <v>29278</v>
      </c>
      <c r="C6619" s="8" t="s">
        <v>45763</v>
      </c>
      <c r="D6619" s="8" t="s">
        <v>45764</v>
      </c>
      <c r="E6619" s="8" t="s">
        <v>382</v>
      </c>
      <c r="F6619" s="8" t="s">
        <v>112</v>
      </c>
      <c r="G6619" s="8" t="s">
        <v>382</v>
      </c>
      <c r="H6619" s="8" t="s">
        <v>112</v>
      </c>
      <c r="I6619" s="8" t="s">
        <v>29207</v>
      </c>
      <c r="J6619" s="8" t="s">
        <v>708</v>
      </c>
      <c r="K6619" s="8" t="s">
        <v>45730</v>
      </c>
      <c r="L6619" s="8" t="s">
        <v>3012</v>
      </c>
      <c r="M6619" s="8" t="s">
        <v>29279</v>
      </c>
      <c r="N6619" s="8" t="s">
        <v>10716</v>
      </c>
      <c r="O6619" s="8" t="s">
        <v>10717</v>
      </c>
      <c r="P6619" s="8" t="s">
        <v>776</v>
      </c>
      <c r="Q6619" s="8" t="s">
        <v>17406</v>
      </c>
      <c r="R6619" s="8" t="s">
        <v>14120</v>
      </c>
      <c r="S6619" s="17" t="s">
        <v>29208</v>
      </c>
      <c r="T6619" s="18">
        <v>43021</v>
      </c>
      <c r="U6619" s="8">
        <v>0</v>
      </c>
      <c r="V6619" s="8">
        <v>4.1666666666666664E-2</v>
      </c>
      <c r="W6619" s="8" t="s">
        <v>1495</v>
      </c>
      <c r="X6619" s="8" t="s">
        <v>29280</v>
      </c>
      <c r="Y6619" s="8" t="s">
        <v>29267</v>
      </c>
      <c r="Z6619" s="17" t="s">
        <v>29281</v>
      </c>
      <c r="AA6619" s="8" t="s">
        <v>29282</v>
      </c>
      <c r="AB6619" s="8" t="s">
        <v>29283</v>
      </c>
    </row>
    <row r="6620" spans="1:28" hidden="1" x14ac:dyDescent="0.2">
      <c r="A6620" s="8" t="s">
        <v>29284</v>
      </c>
      <c r="B6620" s="8" t="s">
        <v>29285</v>
      </c>
      <c r="C6620" s="8" t="s">
        <v>45763</v>
      </c>
      <c r="D6620" s="8" t="s">
        <v>45764</v>
      </c>
      <c r="E6620" s="8" t="s">
        <v>382</v>
      </c>
      <c r="F6620" s="8" t="s">
        <v>112</v>
      </c>
      <c r="G6620" s="8" t="s">
        <v>382</v>
      </c>
      <c r="H6620" s="8" t="s">
        <v>112</v>
      </c>
      <c r="I6620" s="8" t="s">
        <v>29207</v>
      </c>
      <c r="J6620" s="8" t="s">
        <v>708</v>
      </c>
      <c r="K6620" s="8" t="s">
        <v>45730</v>
      </c>
      <c r="L6620" s="8" t="s">
        <v>29279</v>
      </c>
      <c r="M6620" s="8" t="s">
        <v>3013</v>
      </c>
      <c r="N6620" s="8" t="s">
        <v>10716</v>
      </c>
      <c r="O6620" s="8" t="s">
        <v>10717</v>
      </c>
      <c r="P6620" s="8" t="s">
        <v>776</v>
      </c>
      <c r="Q6620" s="8" t="s">
        <v>17406</v>
      </c>
      <c r="R6620" s="8" t="s">
        <v>14120</v>
      </c>
      <c r="S6620" s="17" t="s">
        <v>29208</v>
      </c>
      <c r="T6620" s="18">
        <v>43021</v>
      </c>
      <c r="U6620" s="8">
        <v>4.1666666666666664E-2</v>
      </c>
      <c r="V6620" s="8">
        <v>8.3333333333333329E-2</v>
      </c>
      <c r="W6620" s="8" t="s">
        <v>1495</v>
      </c>
      <c r="X6620" s="8" t="s">
        <v>29286</v>
      </c>
      <c r="Y6620" s="8" t="s">
        <v>29267</v>
      </c>
      <c r="Z6620" s="17" t="s">
        <v>29287</v>
      </c>
      <c r="AA6620" s="8" t="s">
        <v>29288</v>
      </c>
      <c r="AB6620" s="8" t="s">
        <v>29289</v>
      </c>
    </row>
    <row r="6621" spans="1:28" hidden="1" x14ac:dyDescent="0.2">
      <c r="A6621" s="8" t="s">
        <v>29290</v>
      </c>
      <c r="B6621" s="8" t="s">
        <v>29291</v>
      </c>
      <c r="C6621" s="8" t="s">
        <v>45763</v>
      </c>
      <c r="D6621" s="8" t="s">
        <v>45764</v>
      </c>
      <c r="E6621" s="8" t="s">
        <v>382</v>
      </c>
      <c r="F6621" s="8" t="s">
        <v>112</v>
      </c>
      <c r="G6621" s="8" t="s">
        <v>382</v>
      </c>
      <c r="H6621" s="8" t="s">
        <v>112</v>
      </c>
      <c r="I6621" s="8" t="s">
        <v>29207</v>
      </c>
      <c r="J6621" s="8" t="s">
        <v>708</v>
      </c>
      <c r="K6621" s="8" t="s">
        <v>45730</v>
      </c>
      <c r="L6621" s="8" t="s">
        <v>3013</v>
      </c>
      <c r="M6621" s="8" t="s">
        <v>3020</v>
      </c>
      <c r="N6621" s="8" t="s">
        <v>10716</v>
      </c>
      <c r="O6621" s="8" t="s">
        <v>10717</v>
      </c>
      <c r="P6621" s="8" t="s">
        <v>776</v>
      </c>
      <c r="Q6621" s="8" t="s">
        <v>17406</v>
      </c>
      <c r="R6621" s="8" t="s">
        <v>14120</v>
      </c>
      <c r="S6621" s="17" t="s">
        <v>29208</v>
      </c>
      <c r="T6621" s="18">
        <v>43021</v>
      </c>
      <c r="U6621" s="8">
        <v>8.3333333333333329E-2</v>
      </c>
      <c r="V6621" s="8">
        <v>0.20833333333333334</v>
      </c>
      <c r="W6621" s="8" t="s">
        <v>1283</v>
      </c>
      <c r="X6621" s="8" t="s">
        <v>29292</v>
      </c>
      <c r="Y6621" s="8" t="s">
        <v>29267</v>
      </c>
      <c r="Z6621" s="17" t="s">
        <v>29293</v>
      </c>
      <c r="AA6621" s="8" t="s">
        <v>29294</v>
      </c>
      <c r="AB6621" s="8" t="s">
        <v>29295</v>
      </c>
    </row>
    <row r="6622" spans="1:28" hidden="1" x14ac:dyDescent="0.2">
      <c r="A6622" s="8" t="s">
        <v>29264</v>
      </c>
      <c r="B6622" s="8" t="s">
        <v>29265</v>
      </c>
      <c r="C6622" s="8" t="s">
        <v>45763</v>
      </c>
      <c r="D6622" s="8" t="s">
        <v>45764</v>
      </c>
      <c r="E6622" s="8" t="s">
        <v>382</v>
      </c>
      <c r="F6622" s="8" t="s">
        <v>112</v>
      </c>
      <c r="G6622" s="8" t="s">
        <v>382</v>
      </c>
      <c r="H6622" s="8" t="s">
        <v>112</v>
      </c>
      <c r="I6622" s="8" t="s">
        <v>29207</v>
      </c>
      <c r="J6622" s="8" t="s">
        <v>708</v>
      </c>
      <c r="K6622" s="8" t="s">
        <v>45730</v>
      </c>
      <c r="L6622" s="8" t="s">
        <v>4628</v>
      </c>
      <c r="M6622" s="8" t="s">
        <v>2998</v>
      </c>
      <c r="N6622" s="8" t="s">
        <v>10716</v>
      </c>
      <c r="O6622" s="8" t="s">
        <v>10717</v>
      </c>
      <c r="P6622" s="8" t="s">
        <v>776</v>
      </c>
      <c r="Q6622" s="8" t="s">
        <v>17406</v>
      </c>
      <c r="R6622" s="8" t="s">
        <v>14120</v>
      </c>
      <c r="S6622" s="17" t="s">
        <v>29208</v>
      </c>
      <c r="T6622" s="18">
        <v>43021</v>
      </c>
      <c r="U6622" s="8">
        <v>0.79166666666666663</v>
      </c>
      <c r="V6622" s="8">
        <v>0.83333333333333337</v>
      </c>
      <c r="W6622" s="8" t="s">
        <v>1495</v>
      </c>
      <c r="X6622" s="8" t="s">
        <v>29266</v>
      </c>
      <c r="Y6622" s="8" t="s">
        <v>29267</v>
      </c>
      <c r="Z6622" s="17" t="s">
        <v>29268</v>
      </c>
      <c r="AA6622" s="8" t="s">
        <v>29269</v>
      </c>
      <c r="AB6622" s="8" t="s">
        <v>29270</v>
      </c>
    </row>
    <row r="6623" spans="1:28" hidden="1" x14ac:dyDescent="0.2">
      <c r="A6623" s="8" t="s">
        <v>29271</v>
      </c>
      <c r="B6623" s="8" t="s">
        <v>29272</v>
      </c>
      <c r="C6623" s="8" t="s">
        <v>45763</v>
      </c>
      <c r="D6623" s="8" t="s">
        <v>45764</v>
      </c>
      <c r="E6623" s="8" t="s">
        <v>382</v>
      </c>
      <c r="F6623" s="8" t="s">
        <v>112</v>
      </c>
      <c r="G6623" s="8" t="s">
        <v>382</v>
      </c>
      <c r="H6623" s="8" t="s">
        <v>112</v>
      </c>
      <c r="I6623" s="8" t="s">
        <v>29207</v>
      </c>
      <c r="J6623" s="8" t="s">
        <v>708</v>
      </c>
      <c r="K6623" s="8" t="s">
        <v>45730</v>
      </c>
      <c r="L6623" s="8" t="s">
        <v>2998</v>
      </c>
      <c r="M6623" s="8" t="s">
        <v>3012</v>
      </c>
      <c r="N6623" s="8" t="s">
        <v>10716</v>
      </c>
      <c r="O6623" s="8" t="s">
        <v>10717</v>
      </c>
      <c r="P6623" s="8" t="s">
        <v>776</v>
      </c>
      <c r="Q6623" s="8" t="s">
        <v>17406</v>
      </c>
      <c r="R6623" s="8" t="s">
        <v>14120</v>
      </c>
      <c r="S6623" s="17" t="s">
        <v>29208</v>
      </c>
      <c r="T6623" s="18">
        <v>43021</v>
      </c>
      <c r="U6623" s="8">
        <v>0.83333333333333337</v>
      </c>
      <c r="V6623" s="8">
        <v>0</v>
      </c>
      <c r="W6623" s="8" t="s">
        <v>739</v>
      </c>
      <c r="X6623" s="8" t="s">
        <v>29273</v>
      </c>
      <c r="Y6623" s="8" t="s">
        <v>29267</v>
      </c>
      <c r="Z6623" s="17" t="s">
        <v>29274</v>
      </c>
      <c r="AA6623" s="8" t="s">
        <v>29275</v>
      </c>
      <c r="AB6623" s="8" t="s">
        <v>29276</v>
      </c>
    </row>
    <row r="6624" spans="1:28" hidden="1" x14ac:dyDescent="0.2">
      <c r="A6624" s="8" t="s">
        <v>29296</v>
      </c>
      <c r="B6624" s="8" t="s">
        <v>29297</v>
      </c>
      <c r="C6624" s="8" t="s">
        <v>45763</v>
      </c>
      <c r="D6624" s="8" t="s">
        <v>45764</v>
      </c>
      <c r="E6624" s="8" t="s">
        <v>390</v>
      </c>
      <c r="F6624" s="8" t="s">
        <v>112</v>
      </c>
      <c r="G6624" s="8" t="s">
        <v>390</v>
      </c>
      <c r="H6624" s="8" t="s">
        <v>112</v>
      </c>
      <c r="I6624" s="8" t="s">
        <v>29207</v>
      </c>
      <c r="J6624" s="8" t="s">
        <v>708</v>
      </c>
      <c r="K6624" s="8" t="s">
        <v>45730</v>
      </c>
      <c r="L6624" s="8" t="s">
        <v>4635</v>
      </c>
      <c r="M6624" s="8" t="s">
        <v>4644</v>
      </c>
      <c r="N6624" s="8" t="s">
        <v>10716</v>
      </c>
      <c r="O6624" s="8" t="s">
        <v>10717</v>
      </c>
      <c r="P6624" s="8" t="s">
        <v>776</v>
      </c>
      <c r="Q6624" s="8" t="s">
        <v>17406</v>
      </c>
      <c r="R6624" s="8" t="s">
        <v>14120</v>
      </c>
      <c r="S6624" s="17" t="s">
        <v>29208</v>
      </c>
      <c r="T6624" s="18">
        <v>43022</v>
      </c>
      <c r="U6624" s="8">
        <v>0.79166666666666663</v>
      </c>
      <c r="V6624" s="8">
        <v>0.20833333333333334</v>
      </c>
      <c r="W6624" s="8" t="s">
        <v>792</v>
      </c>
      <c r="X6624" s="8" t="s">
        <v>29298</v>
      </c>
      <c r="Y6624" s="8" t="s">
        <v>29299</v>
      </c>
      <c r="Z6624" s="17" t="s">
        <v>29300</v>
      </c>
      <c r="AA6624" s="8" t="s">
        <v>29301</v>
      </c>
      <c r="AB6624" s="8" t="s">
        <v>29302</v>
      </c>
    </row>
    <row r="6625" spans="1:28" hidden="1" x14ac:dyDescent="0.2">
      <c r="A6625" s="8" t="s">
        <v>29319</v>
      </c>
      <c r="B6625" s="8" t="s">
        <v>29320</v>
      </c>
      <c r="C6625" s="8" t="s">
        <v>45763</v>
      </c>
      <c r="D6625" s="8" t="s">
        <v>45764</v>
      </c>
      <c r="E6625" s="8" t="s">
        <v>400</v>
      </c>
      <c r="F6625" s="8" t="s">
        <v>112</v>
      </c>
      <c r="G6625" s="8" t="s">
        <v>400</v>
      </c>
      <c r="H6625" s="8" t="s">
        <v>112</v>
      </c>
      <c r="I6625" s="8" t="s">
        <v>29207</v>
      </c>
      <c r="J6625" s="8" t="s">
        <v>708</v>
      </c>
      <c r="K6625" s="8" t="s">
        <v>45730</v>
      </c>
      <c r="L6625" s="8" t="s">
        <v>5665</v>
      </c>
      <c r="M6625" s="8" t="s">
        <v>758</v>
      </c>
      <c r="N6625" s="8" t="s">
        <v>10716</v>
      </c>
      <c r="O6625" s="8" t="s">
        <v>10717</v>
      </c>
      <c r="P6625" s="8" t="s">
        <v>776</v>
      </c>
      <c r="Q6625" s="8" t="s">
        <v>17406</v>
      </c>
      <c r="R6625" s="8" t="s">
        <v>14120</v>
      </c>
      <c r="S6625" s="17" t="s">
        <v>29208</v>
      </c>
      <c r="T6625" s="18">
        <v>43023</v>
      </c>
      <c r="U6625" s="8">
        <v>8.3333333333333329E-2</v>
      </c>
      <c r="V6625" s="8">
        <v>0.20833333333333334</v>
      </c>
      <c r="W6625" s="8" t="s">
        <v>1283</v>
      </c>
      <c r="X6625" s="8" t="s">
        <v>29321</v>
      </c>
      <c r="Y6625" s="8" t="s">
        <v>29306</v>
      </c>
      <c r="Z6625" s="17" t="s">
        <v>29322</v>
      </c>
      <c r="AA6625" s="8" t="s">
        <v>29323</v>
      </c>
      <c r="AB6625" s="8" t="s">
        <v>29324</v>
      </c>
    </row>
    <row r="6626" spans="1:28" hidden="1" x14ac:dyDescent="0.2">
      <c r="A6626" s="8" t="s">
        <v>29303</v>
      </c>
      <c r="B6626" s="8" t="s">
        <v>29304</v>
      </c>
      <c r="C6626" s="8" t="s">
        <v>45763</v>
      </c>
      <c r="D6626" s="8" t="s">
        <v>45764</v>
      </c>
      <c r="E6626" s="8" t="s">
        <v>400</v>
      </c>
      <c r="F6626" s="8" t="s">
        <v>112</v>
      </c>
      <c r="G6626" s="8" t="s">
        <v>400</v>
      </c>
      <c r="H6626" s="8" t="s">
        <v>112</v>
      </c>
      <c r="I6626" s="8" t="s">
        <v>29207</v>
      </c>
      <c r="J6626" s="8" t="s">
        <v>708</v>
      </c>
      <c r="K6626" s="8" t="s">
        <v>45730</v>
      </c>
      <c r="L6626" s="8" t="s">
        <v>3053</v>
      </c>
      <c r="M6626" s="8" t="s">
        <v>3060</v>
      </c>
      <c r="N6626" s="8" t="s">
        <v>10716</v>
      </c>
      <c r="O6626" s="8" t="s">
        <v>10717</v>
      </c>
      <c r="P6626" s="8" t="s">
        <v>776</v>
      </c>
      <c r="Q6626" s="8" t="s">
        <v>17406</v>
      </c>
      <c r="R6626" s="8" t="s">
        <v>14120</v>
      </c>
      <c r="S6626" s="17" t="s">
        <v>29208</v>
      </c>
      <c r="T6626" s="18">
        <v>43023</v>
      </c>
      <c r="U6626" s="8">
        <v>0.79166666666666663</v>
      </c>
      <c r="V6626" s="8">
        <v>0.91666666666666663</v>
      </c>
      <c r="W6626" s="8" t="s">
        <v>1283</v>
      </c>
      <c r="X6626" s="8" t="s">
        <v>29305</v>
      </c>
      <c r="Y6626" s="8" t="s">
        <v>29306</v>
      </c>
      <c r="Z6626" s="17" t="s">
        <v>3532</v>
      </c>
      <c r="AA6626" s="8" t="s">
        <v>29307</v>
      </c>
      <c r="AB6626" s="8" t="s">
        <v>29308</v>
      </c>
    </row>
    <row r="6627" spans="1:28" hidden="1" x14ac:dyDescent="0.2">
      <c r="A6627" s="8" t="s">
        <v>29309</v>
      </c>
      <c r="B6627" s="8" t="s">
        <v>29310</v>
      </c>
      <c r="C6627" s="8" t="s">
        <v>45763</v>
      </c>
      <c r="D6627" s="8" t="s">
        <v>45764</v>
      </c>
      <c r="E6627" s="8" t="s">
        <v>400</v>
      </c>
      <c r="F6627" s="8" t="s">
        <v>112</v>
      </c>
      <c r="G6627" s="8" t="s">
        <v>400</v>
      </c>
      <c r="H6627" s="8" t="s">
        <v>112</v>
      </c>
      <c r="I6627" s="8" t="s">
        <v>29207</v>
      </c>
      <c r="J6627" s="8" t="s">
        <v>708</v>
      </c>
      <c r="K6627" s="8" t="s">
        <v>45730</v>
      </c>
      <c r="L6627" s="8" t="s">
        <v>3060</v>
      </c>
      <c r="M6627" s="8" t="s">
        <v>3067</v>
      </c>
      <c r="N6627" s="8" t="s">
        <v>10716</v>
      </c>
      <c r="O6627" s="8" t="s">
        <v>10717</v>
      </c>
      <c r="P6627" s="8" t="s">
        <v>776</v>
      </c>
      <c r="Q6627" s="8" t="s">
        <v>17406</v>
      </c>
      <c r="R6627" s="8" t="s">
        <v>14120</v>
      </c>
      <c r="S6627" s="17" t="s">
        <v>29208</v>
      </c>
      <c r="T6627" s="18">
        <v>43023</v>
      </c>
      <c r="U6627" s="8">
        <v>0.91666666666666663</v>
      </c>
      <c r="V6627" s="8">
        <v>0.95833333333333337</v>
      </c>
      <c r="W6627" s="8" t="s">
        <v>1495</v>
      </c>
      <c r="X6627" s="8" t="s">
        <v>19647</v>
      </c>
      <c r="Y6627" s="8" t="s">
        <v>19648</v>
      </c>
      <c r="Z6627" s="17" t="s">
        <v>29311</v>
      </c>
      <c r="AA6627" s="8" t="s">
        <v>29312</v>
      </c>
      <c r="AB6627" s="8" t="s">
        <v>29313</v>
      </c>
    </row>
    <row r="6628" spans="1:28" hidden="1" x14ac:dyDescent="0.2">
      <c r="A6628" s="8" t="s">
        <v>29314</v>
      </c>
      <c r="B6628" s="8" t="s">
        <v>29315</v>
      </c>
      <c r="C6628" s="8" t="s">
        <v>45763</v>
      </c>
      <c r="D6628" s="8" t="s">
        <v>45764</v>
      </c>
      <c r="E6628" s="8" t="s">
        <v>400</v>
      </c>
      <c r="F6628" s="8" t="s">
        <v>112</v>
      </c>
      <c r="G6628" s="8" t="s">
        <v>400</v>
      </c>
      <c r="H6628" s="8" t="s">
        <v>112</v>
      </c>
      <c r="I6628" s="8" t="s">
        <v>29207</v>
      </c>
      <c r="J6628" s="8" t="s">
        <v>708</v>
      </c>
      <c r="K6628" s="8" t="s">
        <v>45730</v>
      </c>
      <c r="L6628" s="8" t="s">
        <v>3067</v>
      </c>
      <c r="M6628" s="8" t="s">
        <v>5665</v>
      </c>
      <c r="N6628" s="8" t="s">
        <v>10716</v>
      </c>
      <c r="O6628" s="8" t="s">
        <v>10717</v>
      </c>
      <c r="P6628" s="8" t="s">
        <v>776</v>
      </c>
      <c r="Q6628" s="8" t="s">
        <v>17406</v>
      </c>
      <c r="R6628" s="8" t="s">
        <v>14120</v>
      </c>
      <c r="S6628" s="17" t="s">
        <v>29208</v>
      </c>
      <c r="T6628" s="18">
        <v>43023</v>
      </c>
      <c r="U6628" s="8">
        <v>0.95833333333333337</v>
      </c>
      <c r="V6628" s="8">
        <v>8.3333333333333329E-2</v>
      </c>
      <c r="W6628" s="8" t="s">
        <v>1283</v>
      </c>
      <c r="X6628" s="8" t="s">
        <v>29316</v>
      </c>
      <c r="Y6628" s="8" t="s">
        <v>29267</v>
      </c>
      <c r="Z6628" s="17" t="s">
        <v>3532</v>
      </c>
      <c r="AA6628" s="8" t="s">
        <v>29317</v>
      </c>
      <c r="AB6628" s="8" t="s">
        <v>29318</v>
      </c>
    </row>
    <row r="6629" spans="1:28" hidden="1" x14ac:dyDescent="0.2">
      <c r="A6629" s="8" t="s">
        <v>29336</v>
      </c>
      <c r="B6629" s="8" t="s">
        <v>29337</v>
      </c>
      <c r="C6629" s="8" t="s">
        <v>45763</v>
      </c>
      <c r="D6629" s="8" t="s">
        <v>45764</v>
      </c>
      <c r="E6629" s="8" t="s">
        <v>113</v>
      </c>
      <c r="F6629" s="8" t="s">
        <v>112</v>
      </c>
      <c r="G6629" s="8" t="s">
        <v>113</v>
      </c>
      <c r="H6629" s="8" t="s">
        <v>112</v>
      </c>
      <c r="I6629" s="8" t="s">
        <v>29207</v>
      </c>
      <c r="J6629" s="8" t="s">
        <v>708</v>
      </c>
      <c r="K6629" s="8" t="s">
        <v>45730</v>
      </c>
      <c r="L6629" s="8" t="s">
        <v>5675</v>
      </c>
      <c r="M6629" s="8" t="s">
        <v>767</v>
      </c>
      <c r="N6629" s="8" t="s">
        <v>10716</v>
      </c>
      <c r="O6629" s="8" t="s">
        <v>10717</v>
      </c>
      <c r="P6629" s="8" t="s">
        <v>776</v>
      </c>
      <c r="Q6629" s="8" t="s">
        <v>17406</v>
      </c>
      <c r="R6629" s="8" t="s">
        <v>14120</v>
      </c>
      <c r="S6629" s="17" t="s">
        <v>29208</v>
      </c>
      <c r="T6629" s="18">
        <v>43024</v>
      </c>
      <c r="U6629" s="8">
        <v>8.3333333333333329E-2</v>
      </c>
      <c r="V6629" s="8">
        <v>0.20833333333333334</v>
      </c>
      <c r="W6629" s="8" t="s">
        <v>1283</v>
      </c>
      <c r="X6629" s="8" t="s">
        <v>29338</v>
      </c>
      <c r="Y6629" s="8" t="s">
        <v>29339</v>
      </c>
      <c r="Z6629" s="17" t="s">
        <v>29340</v>
      </c>
      <c r="AA6629" s="8" t="s">
        <v>29341</v>
      </c>
      <c r="AB6629" s="8" t="s">
        <v>29342</v>
      </c>
    </row>
    <row r="6630" spans="1:28" hidden="1" x14ac:dyDescent="0.2">
      <c r="A6630" s="8" t="s">
        <v>29325</v>
      </c>
      <c r="B6630" s="8" t="s">
        <v>29326</v>
      </c>
      <c r="C6630" s="8" t="s">
        <v>45763</v>
      </c>
      <c r="D6630" s="8" t="s">
        <v>45764</v>
      </c>
      <c r="E6630" s="8" t="s">
        <v>113</v>
      </c>
      <c r="F6630" s="8" t="s">
        <v>112</v>
      </c>
      <c r="G6630" s="8" t="s">
        <v>113</v>
      </c>
      <c r="H6630" s="8" t="s">
        <v>112</v>
      </c>
      <c r="I6630" s="8" t="s">
        <v>29207</v>
      </c>
      <c r="J6630" s="8" t="s">
        <v>708</v>
      </c>
      <c r="K6630" s="8" t="s">
        <v>45730</v>
      </c>
      <c r="L6630" s="8" t="s">
        <v>4659</v>
      </c>
      <c r="M6630" s="8" t="s">
        <v>3089</v>
      </c>
      <c r="N6630" s="8" t="s">
        <v>10716</v>
      </c>
      <c r="O6630" s="8" t="s">
        <v>10717</v>
      </c>
      <c r="P6630" s="8" t="s">
        <v>776</v>
      </c>
      <c r="Q6630" s="8" t="s">
        <v>17406</v>
      </c>
      <c r="R6630" s="8" t="s">
        <v>14120</v>
      </c>
      <c r="S6630" s="17" t="s">
        <v>29208</v>
      </c>
      <c r="T6630" s="18">
        <v>43024</v>
      </c>
      <c r="U6630" s="8">
        <v>0.79166666666666663</v>
      </c>
      <c r="V6630" s="8">
        <v>0.95833333333333337</v>
      </c>
      <c r="W6630" s="8" t="s">
        <v>739</v>
      </c>
      <c r="X6630" s="8" t="s">
        <v>29327</v>
      </c>
      <c r="Y6630" s="8" t="s">
        <v>19648</v>
      </c>
      <c r="Z6630" s="17" t="s">
        <v>29328</v>
      </c>
      <c r="AA6630" s="8" t="s">
        <v>29329</v>
      </c>
      <c r="AB6630" s="8" t="s">
        <v>29330</v>
      </c>
    </row>
    <row r="6631" spans="1:28" hidden="1" x14ac:dyDescent="0.2">
      <c r="A6631" s="8" t="s">
        <v>29331</v>
      </c>
      <c r="B6631" s="8" t="s">
        <v>29332</v>
      </c>
      <c r="C6631" s="8" t="s">
        <v>45763</v>
      </c>
      <c r="D6631" s="8" t="s">
        <v>45764</v>
      </c>
      <c r="E6631" s="8" t="s">
        <v>113</v>
      </c>
      <c r="F6631" s="8" t="s">
        <v>112</v>
      </c>
      <c r="G6631" s="8" t="s">
        <v>113</v>
      </c>
      <c r="H6631" s="8" t="s">
        <v>112</v>
      </c>
      <c r="I6631" s="8" t="s">
        <v>29207</v>
      </c>
      <c r="J6631" s="8" t="s">
        <v>708</v>
      </c>
      <c r="K6631" s="8" t="s">
        <v>45730</v>
      </c>
      <c r="L6631" s="8" t="s">
        <v>3089</v>
      </c>
      <c r="M6631" s="8" t="s">
        <v>5675</v>
      </c>
      <c r="N6631" s="8" t="s">
        <v>10716</v>
      </c>
      <c r="O6631" s="8" t="s">
        <v>10717</v>
      </c>
      <c r="P6631" s="8" t="s">
        <v>776</v>
      </c>
      <c r="Q6631" s="8" t="s">
        <v>17406</v>
      </c>
      <c r="R6631" s="8" t="s">
        <v>14120</v>
      </c>
      <c r="S6631" s="17" t="s">
        <v>29208</v>
      </c>
      <c r="T6631" s="18">
        <v>43024</v>
      </c>
      <c r="U6631" s="8">
        <v>0.95833333333333337</v>
      </c>
      <c r="V6631" s="8">
        <v>8.3333333333333329E-2</v>
      </c>
      <c r="W6631" s="8" t="s">
        <v>1283</v>
      </c>
      <c r="X6631" s="8" t="s">
        <v>19647</v>
      </c>
      <c r="Y6631" s="8" t="s">
        <v>19648</v>
      </c>
      <c r="Z6631" s="17" t="s">
        <v>29333</v>
      </c>
      <c r="AA6631" s="8" t="s">
        <v>29334</v>
      </c>
      <c r="AB6631" s="8" t="s">
        <v>29335</v>
      </c>
    </row>
    <row r="6632" spans="1:28" hidden="1" x14ac:dyDescent="0.2">
      <c r="A6632" s="8" t="s">
        <v>29343</v>
      </c>
      <c r="B6632" s="8" t="s">
        <v>29344</v>
      </c>
      <c r="C6632" s="8" t="s">
        <v>45763</v>
      </c>
      <c r="D6632" s="8" t="s">
        <v>45764</v>
      </c>
      <c r="E6632" s="8" t="s">
        <v>123</v>
      </c>
      <c r="F6632" s="8" t="s">
        <v>112</v>
      </c>
      <c r="G6632" s="8" t="s">
        <v>123</v>
      </c>
      <c r="H6632" s="8" t="s">
        <v>112</v>
      </c>
      <c r="I6632" s="8" t="s">
        <v>29207</v>
      </c>
      <c r="J6632" s="8" t="s">
        <v>708</v>
      </c>
      <c r="K6632" s="8" t="s">
        <v>45730</v>
      </c>
      <c r="L6632" s="8" t="s">
        <v>4673</v>
      </c>
      <c r="M6632" s="8" t="s">
        <v>774</v>
      </c>
      <c r="N6632" s="8" t="s">
        <v>10716</v>
      </c>
      <c r="O6632" s="8" t="s">
        <v>10717</v>
      </c>
      <c r="P6632" s="8" t="s">
        <v>776</v>
      </c>
      <c r="Q6632" s="8" t="s">
        <v>17406</v>
      </c>
      <c r="R6632" s="8" t="s">
        <v>14120</v>
      </c>
      <c r="S6632" s="17" t="s">
        <v>29208</v>
      </c>
      <c r="T6632" s="18">
        <v>43025</v>
      </c>
      <c r="U6632" s="8">
        <v>0.79166666666666663</v>
      </c>
      <c r="V6632" s="8">
        <v>0.20833333333333334</v>
      </c>
      <c r="W6632" s="8" t="s">
        <v>792</v>
      </c>
      <c r="X6632" s="8" t="s">
        <v>29345</v>
      </c>
      <c r="Y6632" s="8" t="s">
        <v>29346</v>
      </c>
      <c r="Z6632" s="17" t="s">
        <v>29347</v>
      </c>
      <c r="AA6632" s="8" t="s">
        <v>29348</v>
      </c>
      <c r="AB6632" s="8" t="s">
        <v>29349</v>
      </c>
    </row>
    <row r="6633" spans="1:28" hidden="1" x14ac:dyDescent="0.2">
      <c r="A6633" s="8" t="s">
        <v>29357</v>
      </c>
      <c r="B6633" s="8" t="s">
        <v>29358</v>
      </c>
      <c r="C6633" s="8" t="s">
        <v>45763</v>
      </c>
      <c r="D6633" s="8" t="s">
        <v>45764</v>
      </c>
      <c r="E6633" s="8" t="s">
        <v>134</v>
      </c>
      <c r="F6633" s="8" t="s">
        <v>133</v>
      </c>
      <c r="G6633" s="8" t="s">
        <v>134</v>
      </c>
      <c r="H6633" s="8" t="s">
        <v>133</v>
      </c>
      <c r="I6633" s="8" t="s">
        <v>29207</v>
      </c>
      <c r="J6633" s="8" t="s">
        <v>708</v>
      </c>
      <c r="K6633" s="8" t="s">
        <v>45730</v>
      </c>
      <c r="L6633" s="8" t="s">
        <v>6889</v>
      </c>
      <c r="M6633" s="8" t="s">
        <v>781</v>
      </c>
      <c r="N6633" s="8" t="s">
        <v>10716</v>
      </c>
      <c r="O6633" s="8" t="s">
        <v>10717</v>
      </c>
      <c r="P6633" s="8" t="s">
        <v>776</v>
      </c>
      <c r="Q6633" s="8" t="s">
        <v>17406</v>
      </c>
      <c r="R6633" s="8" t="s">
        <v>14120</v>
      </c>
      <c r="S6633" s="17" t="s">
        <v>29208</v>
      </c>
      <c r="T6633" s="18">
        <v>43026</v>
      </c>
      <c r="U6633" s="8">
        <v>0</v>
      </c>
      <c r="V6633" s="8">
        <v>0.20833333333333334</v>
      </c>
      <c r="W6633" s="8" t="s">
        <v>773</v>
      </c>
      <c r="X6633" s="8" t="s">
        <v>29359</v>
      </c>
      <c r="Y6633" s="8" t="s">
        <v>29353</v>
      </c>
      <c r="Z6633" s="17" t="s">
        <v>29360</v>
      </c>
      <c r="AA6633" s="8" t="s">
        <v>29361</v>
      </c>
      <c r="AB6633" s="8" t="s">
        <v>29362</v>
      </c>
    </row>
    <row r="6634" spans="1:28" hidden="1" x14ac:dyDescent="0.2">
      <c r="A6634" s="8" t="s">
        <v>29350</v>
      </c>
      <c r="B6634" s="8" t="s">
        <v>29351</v>
      </c>
      <c r="C6634" s="8" t="s">
        <v>45763</v>
      </c>
      <c r="D6634" s="8" t="s">
        <v>45764</v>
      </c>
      <c r="E6634" s="8" t="s">
        <v>134</v>
      </c>
      <c r="F6634" s="8" t="s">
        <v>133</v>
      </c>
      <c r="G6634" s="8" t="s">
        <v>134</v>
      </c>
      <c r="H6634" s="8" t="s">
        <v>133</v>
      </c>
      <c r="I6634" s="8" t="s">
        <v>29207</v>
      </c>
      <c r="J6634" s="8" t="s">
        <v>708</v>
      </c>
      <c r="K6634" s="8" t="s">
        <v>45730</v>
      </c>
      <c r="L6634" s="8" t="s">
        <v>1025</v>
      </c>
      <c r="M6634" s="8" t="s">
        <v>6889</v>
      </c>
      <c r="N6634" s="8" t="s">
        <v>10716</v>
      </c>
      <c r="O6634" s="8" t="s">
        <v>10717</v>
      </c>
      <c r="P6634" s="8" t="s">
        <v>776</v>
      </c>
      <c r="Q6634" s="8" t="s">
        <v>17406</v>
      </c>
      <c r="R6634" s="8" t="s">
        <v>14120</v>
      </c>
      <c r="S6634" s="17" t="s">
        <v>29208</v>
      </c>
      <c r="T6634" s="18">
        <v>43026</v>
      </c>
      <c r="U6634" s="8">
        <v>0.79166666666666663</v>
      </c>
      <c r="V6634" s="8">
        <v>0</v>
      </c>
      <c r="W6634" s="8" t="s">
        <v>773</v>
      </c>
      <c r="X6634" s="8" t="s">
        <v>29352</v>
      </c>
      <c r="Y6634" s="8" t="s">
        <v>29353</v>
      </c>
      <c r="Z6634" s="17" t="s">
        <v>29354</v>
      </c>
      <c r="AA6634" s="8" t="s">
        <v>29355</v>
      </c>
      <c r="AB6634" s="8" t="s">
        <v>29356</v>
      </c>
    </row>
    <row r="6635" spans="1:28" hidden="1" x14ac:dyDescent="0.2">
      <c r="A6635" s="8" t="s">
        <v>29377</v>
      </c>
      <c r="B6635" s="8" t="s">
        <v>29378</v>
      </c>
      <c r="C6635" s="8" t="s">
        <v>45763</v>
      </c>
      <c r="D6635" s="8" t="s">
        <v>45764</v>
      </c>
      <c r="E6635" s="8" t="s">
        <v>144</v>
      </c>
      <c r="F6635" s="8" t="s">
        <v>133</v>
      </c>
      <c r="G6635" s="8" t="s">
        <v>144</v>
      </c>
      <c r="H6635" s="8" t="s">
        <v>133</v>
      </c>
      <c r="I6635" s="8" t="s">
        <v>29207</v>
      </c>
      <c r="J6635" s="8" t="s">
        <v>708</v>
      </c>
      <c r="K6635" s="8" t="s">
        <v>45730</v>
      </c>
      <c r="L6635" s="8" t="s">
        <v>6066</v>
      </c>
      <c r="M6635" s="8" t="s">
        <v>788</v>
      </c>
      <c r="N6635" s="8" t="s">
        <v>10716</v>
      </c>
      <c r="O6635" s="8" t="s">
        <v>10717</v>
      </c>
      <c r="P6635" s="8" t="s">
        <v>776</v>
      </c>
      <c r="Q6635" s="8" t="s">
        <v>17406</v>
      </c>
      <c r="R6635" s="8" t="s">
        <v>14120</v>
      </c>
      <c r="S6635" s="17" t="s">
        <v>29208</v>
      </c>
      <c r="T6635" s="18">
        <v>43027</v>
      </c>
      <c r="U6635" s="8">
        <v>0</v>
      </c>
      <c r="V6635" s="8">
        <v>0.20833333333333334</v>
      </c>
      <c r="W6635" s="8" t="s">
        <v>773</v>
      </c>
      <c r="X6635" s="8" t="s">
        <v>29379</v>
      </c>
      <c r="Y6635" s="8" t="s">
        <v>29380</v>
      </c>
      <c r="Z6635" s="17" t="s">
        <v>29381</v>
      </c>
      <c r="AA6635" s="8" t="s">
        <v>29382</v>
      </c>
      <c r="AB6635" s="8" t="s">
        <v>29383</v>
      </c>
    </row>
    <row r="6636" spans="1:28" hidden="1" x14ac:dyDescent="0.2">
      <c r="A6636" s="8" t="s">
        <v>29363</v>
      </c>
      <c r="B6636" s="8" t="s">
        <v>29364</v>
      </c>
      <c r="C6636" s="8" t="s">
        <v>45763</v>
      </c>
      <c r="D6636" s="8" t="s">
        <v>45764</v>
      </c>
      <c r="E6636" s="8" t="s">
        <v>144</v>
      </c>
      <c r="F6636" s="8" t="s">
        <v>133</v>
      </c>
      <c r="G6636" s="8" t="s">
        <v>144</v>
      </c>
      <c r="H6636" s="8" t="s">
        <v>133</v>
      </c>
      <c r="I6636" s="8" t="s">
        <v>29207</v>
      </c>
      <c r="J6636" s="8" t="s">
        <v>708</v>
      </c>
      <c r="K6636" s="8" t="s">
        <v>45730</v>
      </c>
      <c r="L6636" s="8" t="s">
        <v>1038</v>
      </c>
      <c r="M6636" s="8" t="s">
        <v>26173</v>
      </c>
      <c r="N6636" s="8" t="s">
        <v>10716</v>
      </c>
      <c r="O6636" s="8" t="s">
        <v>10717</v>
      </c>
      <c r="P6636" s="8" t="s">
        <v>776</v>
      </c>
      <c r="Q6636" s="8" t="s">
        <v>17406</v>
      </c>
      <c r="R6636" s="8" t="s">
        <v>14120</v>
      </c>
      <c r="S6636" s="17" t="s">
        <v>29208</v>
      </c>
      <c r="T6636" s="18">
        <v>43027</v>
      </c>
      <c r="U6636" s="8">
        <v>0.79166666666666663</v>
      </c>
      <c r="V6636" s="8">
        <v>0.91666666666666663</v>
      </c>
      <c r="W6636" s="8" t="s">
        <v>1283</v>
      </c>
      <c r="X6636" s="8" t="s">
        <v>29365</v>
      </c>
      <c r="Y6636" s="8" t="s">
        <v>29366</v>
      </c>
      <c r="Z6636" s="17" t="s">
        <v>29367</v>
      </c>
      <c r="AA6636" s="8" t="s">
        <v>29368</v>
      </c>
      <c r="AB6636" s="8" t="s">
        <v>29369</v>
      </c>
    </row>
    <row r="6637" spans="1:28" hidden="1" x14ac:dyDescent="0.2">
      <c r="A6637" s="8" t="s">
        <v>29370</v>
      </c>
      <c r="B6637" s="8" t="s">
        <v>29371</v>
      </c>
      <c r="C6637" s="8" t="s">
        <v>45763</v>
      </c>
      <c r="D6637" s="8" t="s">
        <v>45764</v>
      </c>
      <c r="E6637" s="8" t="s">
        <v>144</v>
      </c>
      <c r="F6637" s="8" t="s">
        <v>133</v>
      </c>
      <c r="G6637" s="8" t="s">
        <v>144</v>
      </c>
      <c r="H6637" s="8" t="s">
        <v>133</v>
      </c>
      <c r="I6637" s="8" t="s">
        <v>29207</v>
      </c>
      <c r="J6637" s="8" t="s">
        <v>708</v>
      </c>
      <c r="K6637" s="8" t="s">
        <v>45730</v>
      </c>
      <c r="L6637" s="8" t="s">
        <v>26173</v>
      </c>
      <c r="M6637" s="8" t="s">
        <v>6066</v>
      </c>
      <c r="N6637" s="8" t="s">
        <v>10716</v>
      </c>
      <c r="O6637" s="8" t="s">
        <v>10717</v>
      </c>
      <c r="P6637" s="8" t="s">
        <v>776</v>
      </c>
      <c r="Q6637" s="8" t="s">
        <v>17406</v>
      </c>
      <c r="R6637" s="8" t="s">
        <v>14120</v>
      </c>
      <c r="S6637" s="17" t="s">
        <v>29208</v>
      </c>
      <c r="T6637" s="18">
        <v>43027</v>
      </c>
      <c r="U6637" s="8">
        <v>0.91666666666666663</v>
      </c>
      <c r="V6637" s="8">
        <v>0</v>
      </c>
      <c r="W6637" s="8" t="s">
        <v>1100</v>
      </c>
      <c r="X6637" s="8" t="s">
        <v>29372</v>
      </c>
      <c r="Y6637" s="8" t="s">
        <v>29373</v>
      </c>
      <c r="Z6637" s="17" t="s">
        <v>29374</v>
      </c>
      <c r="AA6637" s="8" t="s">
        <v>29375</v>
      </c>
      <c r="AB6637" s="8" t="s">
        <v>29376</v>
      </c>
    </row>
    <row r="6638" spans="1:28" hidden="1" x14ac:dyDescent="0.2">
      <c r="A6638" s="8" t="s">
        <v>29391</v>
      </c>
      <c r="B6638" s="8" t="s">
        <v>29392</v>
      </c>
      <c r="C6638" s="8" t="s">
        <v>45763</v>
      </c>
      <c r="D6638" s="8" t="s">
        <v>45764</v>
      </c>
      <c r="E6638" s="8" t="s">
        <v>174</v>
      </c>
      <c r="F6638" s="8" t="s">
        <v>133</v>
      </c>
      <c r="G6638" s="8" t="s">
        <v>174</v>
      </c>
      <c r="H6638" s="8" t="s">
        <v>133</v>
      </c>
      <c r="I6638" s="8" t="s">
        <v>29207</v>
      </c>
      <c r="J6638" s="8" t="s">
        <v>708</v>
      </c>
      <c r="K6638" s="8" t="s">
        <v>45730</v>
      </c>
      <c r="L6638" s="8" t="s">
        <v>3550</v>
      </c>
      <c r="M6638" s="8" t="s">
        <v>3563</v>
      </c>
      <c r="N6638" s="8" t="s">
        <v>10716</v>
      </c>
      <c r="O6638" s="8" t="s">
        <v>10717</v>
      </c>
      <c r="P6638" s="8" t="s">
        <v>776</v>
      </c>
      <c r="Q6638" s="8" t="s">
        <v>17406</v>
      </c>
      <c r="R6638" s="8" t="s">
        <v>14120</v>
      </c>
      <c r="S6638" s="17" t="s">
        <v>29208</v>
      </c>
      <c r="T6638" s="18">
        <v>43028</v>
      </c>
      <c r="U6638" s="8">
        <v>0</v>
      </c>
      <c r="V6638" s="8">
        <v>0.20833333333333334</v>
      </c>
      <c r="W6638" s="8" t="s">
        <v>773</v>
      </c>
      <c r="X6638" s="8" t="s">
        <v>29393</v>
      </c>
      <c r="Y6638" s="8" t="s">
        <v>29394</v>
      </c>
      <c r="Z6638" s="17" t="s">
        <v>29395</v>
      </c>
      <c r="AA6638" s="8" t="s">
        <v>29396</v>
      </c>
      <c r="AB6638" s="8" t="s">
        <v>29397</v>
      </c>
    </row>
    <row r="6639" spans="1:28" hidden="1" x14ac:dyDescent="0.2">
      <c r="A6639" s="8" t="s">
        <v>29384</v>
      </c>
      <c r="B6639" s="8" t="s">
        <v>29385</v>
      </c>
      <c r="C6639" s="8" t="s">
        <v>45763</v>
      </c>
      <c r="D6639" s="8" t="s">
        <v>45764</v>
      </c>
      <c r="E6639" s="8" t="s">
        <v>174</v>
      </c>
      <c r="F6639" s="8" t="s">
        <v>133</v>
      </c>
      <c r="G6639" s="8" t="s">
        <v>174</v>
      </c>
      <c r="H6639" s="8" t="s">
        <v>133</v>
      </c>
      <c r="I6639" s="8" t="s">
        <v>29207</v>
      </c>
      <c r="J6639" s="8" t="s">
        <v>708</v>
      </c>
      <c r="K6639" s="8" t="s">
        <v>45730</v>
      </c>
      <c r="L6639" s="8" t="s">
        <v>19549</v>
      </c>
      <c r="M6639" s="8" t="s">
        <v>3550</v>
      </c>
      <c r="N6639" s="8" t="s">
        <v>10716</v>
      </c>
      <c r="O6639" s="8" t="s">
        <v>10717</v>
      </c>
      <c r="P6639" s="8" t="s">
        <v>776</v>
      </c>
      <c r="Q6639" s="8" t="s">
        <v>17406</v>
      </c>
      <c r="R6639" s="8" t="s">
        <v>14120</v>
      </c>
      <c r="S6639" s="17" t="s">
        <v>29208</v>
      </c>
      <c r="T6639" s="18">
        <v>43028</v>
      </c>
      <c r="U6639" s="8">
        <v>0.79166666666666663</v>
      </c>
      <c r="V6639" s="8">
        <v>0</v>
      </c>
      <c r="W6639" s="8" t="s">
        <v>773</v>
      </c>
      <c r="X6639" s="8" t="s">
        <v>29386</v>
      </c>
      <c r="Y6639" s="8" t="s">
        <v>29387</v>
      </c>
      <c r="Z6639" s="17" t="s">
        <v>29388</v>
      </c>
      <c r="AA6639" s="8" t="s">
        <v>29389</v>
      </c>
      <c r="AB6639" s="8" t="s">
        <v>29390</v>
      </c>
    </row>
    <row r="6640" spans="1:28" hidden="1" x14ac:dyDescent="0.2">
      <c r="A6640" s="8" t="s">
        <v>29404</v>
      </c>
      <c r="B6640" s="8" t="s">
        <v>29405</v>
      </c>
      <c r="C6640" s="8" t="s">
        <v>45763</v>
      </c>
      <c r="D6640" s="8" t="s">
        <v>45764</v>
      </c>
      <c r="E6640" s="8" t="s">
        <v>184</v>
      </c>
      <c r="F6640" s="8" t="s">
        <v>133</v>
      </c>
      <c r="G6640" s="8" t="s">
        <v>184</v>
      </c>
      <c r="H6640" s="8" t="s">
        <v>133</v>
      </c>
      <c r="I6640" s="8" t="s">
        <v>29207</v>
      </c>
      <c r="J6640" s="8" t="s">
        <v>708</v>
      </c>
      <c r="K6640" s="8" t="s">
        <v>45730</v>
      </c>
      <c r="L6640" s="8" t="s">
        <v>3570</v>
      </c>
      <c r="M6640" s="8" t="s">
        <v>3585</v>
      </c>
      <c r="N6640" s="8" t="s">
        <v>10716</v>
      </c>
      <c r="O6640" s="8" t="s">
        <v>10717</v>
      </c>
      <c r="P6640" s="8" t="s">
        <v>776</v>
      </c>
      <c r="Q6640" s="8" t="s">
        <v>17406</v>
      </c>
      <c r="R6640" s="8" t="s">
        <v>14120</v>
      </c>
      <c r="S6640" s="17" t="s">
        <v>29208</v>
      </c>
      <c r="T6640" s="18">
        <v>43029</v>
      </c>
      <c r="U6640" s="8">
        <v>0</v>
      </c>
      <c r="V6640" s="8">
        <v>0.20833333333333334</v>
      </c>
      <c r="W6640" s="8" t="s">
        <v>773</v>
      </c>
      <c r="X6640" s="8" t="s">
        <v>29406</v>
      </c>
      <c r="Y6640" s="8" t="s">
        <v>29407</v>
      </c>
      <c r="Z6640" s="17"/>
      <c r="AA6640" s="8" t="s">
        <v>29408</v>
      </c>
      <c r="AB6640" s="8" t="s">
        <v>29409</v>
      </c>
    </row>
    <row r="6641" spans="1:28" hidden="1" x14ac:dyDescent="0.2">
      <c r="A6641" s="8" t="s">
        <v>29398</v>
      </c>
      <c r="B6641" s="8" t="s">
        <v>29399</v>
      </c>
      <c r="C6641" s="8" t="s">
        <v>45763</v>
      </c>
      <c r="D6641" s="8" t="s">
        <v>45764</v>
      </c>
      <c r="E6641" s="8" t="s">
        <v>184</v>
      </c>
      <c r="F6641" s="8" t="s">
        <v>133</v>
      </c>
      <c r="G6641" s="8" t="s">
        <v>184</v>
      </c>
      <c r="H6641" s="8" t="s">
        <v>133</v>
      </c>
      <c r="I6641" s="8" t="s">
        <v>29207</v>
      </c>
      <c r="J6641" s="8" t="s">
        <v>708</v>
      </c>
      <c r="K6641" s="8" t="s">
        <v>45730</v>
      </c>
      <c r="L6641" s="8" t="s">
        <v>1065</v>
      </c>
      <c r="M6641" s="8" t="s">
        <v>3570</v>
      </c>
      <c r="N6641" s="8" t="s">
        <v>10716</v>
      </c>
      <c r="O6641" s="8" t="s">
        <v>10717</v>
      </c>
      <c r="P6641" s="8" t="s">
        <v>776</v>
      </c>
      <c r="Q6641" s="8" t="s">
        <v>17406</v>
      </c>
      <c r="R6641" s="8" t="s">
        <v>14120</v>
      </c>
      <c r="S6641" s="17" t="s">
        <v>29208</v>
      </c>
      <c r="T6641" s="18">
        <v>43029</v>
      </c>
      <c r="U6641" s="8">
        <v>0.79166666666666663</v>
      </c>
      <c r="V6641" s="8">
        <v>0</v>
      </c>
      <c r="W6641" s="8" t="s">
        <v>773</v>
      </c>
      <c r="X6641" s="8" t="s">
        <v>29400</v>
      </c>
      <c r="Y6641" s="8" t="s">
        <v>29401</v>
      </c>
      <c r="Z6641" s="17"/>
      <c r="AA6641" s="8" t="s">
        <v>29402</v>
      </c>
      <c r="AB6641" s="8" t="s">
        <v>29403</v>
      </c>
    </row>
    <row r="6642" spans="1:28" hidden="1" x14ac:dyDescent="0.2">
      <c r="A6642" s="8" t="s">
        <v>29417</v>
      </c>
      <c r="B6642" s="8" t="s">
        <v>29418</v>
      </c>
      <c r="C6642" s="8" t="s">
        <v>45763</v>
      </c>
      <c r="D6642" s="8" t="s">
        <v>45764</v>
      </c>
      <c r="E6642" s="8" t="s">
        <v>194</v>
      </c>
      <c r="F6642" s="8" t="s">
        <v>133</v>
      </c>
      <c r="G6642" s="8" t="s">
        <v>194</v>
      </c>
      <c r="H6642" s="8" t="s">
        <v>133</v>
      </c>
      <c r="I6642" s="8" t="s">
        <v>29207</v>
      </c>
      <c r="J6642" s="8" t="s">
        <v>708</v>
      </c>
      <c r="K6642" s="8" t="s">
        <v>45730</v>
      </c>
      <c r="L6642" s="8" t="s">
        <v>6130</v>
      </c>
      <c r="M6642" s="8" t="s">
        <v>798</v>
      </c>
      <c r="N6642" s="8" t="s">
        <v>10716</v>
      </c>
      <c r="O6642" s="8" t="s">
        <v>10717</v>
      </c>
      <c r="P6642" s="8" t="s">
        <v>776</v>
      </c>
      <c r="Q6642" s="8" t="s">
        <v>17406</v>
      </c>
      <c r="R6642" s="8" t="s">
        <v>14120</v>
      </c>
      <c r="S6642" s="17" t="s">
        <v>29208</v>
      </c>
      <c r="T6642" s="18">
        <v>43030</v>
      </c>
      <c r="U6642" s="8">
        <v>4.1666666666666664E-2</v>
      </c>
      <c r="V6642" s="8">
        <v>0.20833333333333334</v>
      </c>
      <c r="W6642" s="8" t="s">
        <v>739</v>
      </c>
      <c r="X6642" s="8" t="s">
        <v>29419</v>
      </c>
      <c r="Y6642" s="8" t="s">
        <v>29401</v>
      </c>
      <c r="Z6642" s="17" t="s">
        <v>29420</v>
      </c>
      <c r="AA6642" s="8" t="s">
        <v>29421</v>
      </c>
      <c r="AB6642" s="8" t="s">
        <v>29422</v>
      </c>
    </row>
    <row r="6643" spans="1:28" hidden="1" x14ac:dyDescent="0.2">
      <c r="A6643" s="8" t="s">
        <v>29410</v>
      </c>
      <c r="B6643" s="8" t="s">
        <v>29411</v>
      </c>
      <c r="C6643" s="8" t="s">
        <v>45763</v>
      </c>
      <c r="D6643" s="8" t="s">
        <v>45764</v>
      </c>
      <c r="E6643" s="8" t="s">
        <v>194</v>
      </c>
      <c r="F6643" s="8" t="s">
        <v>133</v>
      </c>
      <c r="G6643" s="8" t="s">
        <v>194</v>
      </c>
      <c r="H6643" s="8" t="s">
        <v>133</v>
      </c>
      <c r="I6643" s="8" t="s">
        <v>29207</v>
      </c>
      <c r="J6643" s="8" t="s">
        <v>708</v>
      </c>
      <c r="K6643" s="8" t="s">
        <v>45730</v>
      </c>
      <c r="L6643" s="8" t="s">
        <v>1085</v>
      </c>
      <c r="M6643" s="8" t="s">
        <v>6130</v>
      </c>
      <c r="N6643" s="8" t="s">
        <v>10716</v>
      </c>
      <c r="O6643" s="8" t="s">
        <v>10717</v>
      </c>
      <c r="P6643" s="8" t="s">
        <v>776</v>
      </c>
      <c r="Q6643" s="8" t="s">
        <v>17406</v>
      </c>
      <c r="R6643" s="8" t="s">
        <v>14120</v>
      </c>
      <c r="S6643" s="17" t="s">
        <v>29208</v>
      </c>
      <c r="T6643" s="18">
        <v>43030</v>
      </c>
      <c r="U6643" s="8">
        <v>0.79166666666666663</v>
      </c>
      <c r="V6643" s="8">
        <v>4.1666666666666664E-2</v>
      </c>
      <c r="W6643" s="8" t="s">
        <v>30</v>
      </c>
      <c r="X6643" s="8" t="s">
        <v>29412</v>
      </c>
      <c r="Y6643" s="8" t="s">
        <v>29413</v>
      </c>
      <c r="Z6643" s="17" t="s">
        <v>29414</v>
      </c>
      <c r="AA6643" s="8" t="s">
        <v>29415</v>
      </c>
      <c r="AB6643" s="8" t="s">
        <v>29416</v>
      </c>
    </row>
    <row r="6644" spans="1:28" hidden="1" x14ac:dyDescent="0.2">
      <c r="A6644" s="8" t="s">
        <v>29430</v>
      </c>
      <c r="B6644" s="8" t="s">
        <v>29431</v>
      </c>
      <c r="C6644" s="8" t="s">
        <v>45763</v>
      </c>
      <c r="D6644" s="8" t="s">
        <v>45764</v>
      </c>
      <c r="E6644" s="8" t="s">
        <v>154</v>
      </c>
      <c r="F6644" s="8" t="s">
        <v>133</v>
      </c>
      <c r="G6644" s="8" t="s">
        <v>154</v>
      </c>
      <c r="H6644" s="8" t="s">
        <v>133</v>
      </c>
      <c r="I6644" s="8" t="s">
        <v>29207</v>
      </c>
      <c r="J6644" s="8" t="s">
        <v>708</v>
      </c>
      <c r="K6644" s="8" t="s">
        <v>45730</v>
      </c>
      <c r="L6644" s="8" t="s">
        <v>4114</v>
      </c>
      <c r="M6644" s="8" t="s">
        <v>804</v>
      </c>
      <c r="N6644" s="8" t="s">
        <v>10716</v>
      </c>
      <c r="O6644" s="8" t="s">
        <v>10717</v>
      </c>
      <c r="P6644" s="8" t="s">
        <v>776</v>
      </c>
      <c r="Q6644" s="8" t="s">
        <v>17406</v>
      </c>
      <c r="R6644" s="8" t="s">
        <v>14120</v>
      </c>
      <c r="S6644" s="17" t="s">
        <v>29208</v>
      </c>
      <c r="T6644" s="18">
        <v>43031</v>
      </c>
      <c r="U6644" s="8">
        <v>0</v>
      </c>
      <c r="V6644" s="8">
        <v>0.20833333333333334</v>
      </c>
      <c r="W6644" s="8" t="s">
        <v>773</v>
      </c>
      <c r="X6644" s="8" t="s">
        <v>29432</v>
      </c>
      <c r="Y6644" s="8" t="s">
        <v>29426</v>
      </c>
      <c r="Z6644" s="17" t="s">
        <v>29433</v>
      </c>
      <c r="AA6644" s="8" t="s">
        <v>29434</v>
      </c>
      <c r="AB6644" s="8" t="s">
        <v>29435</v>
      </c>
    </row>
    <row r="6645" spans="1:28" hidden="1" x14ac:dyDescent="0.2">
      <c r="A6645" s="8" t="s">
        <v>29423</v>
      </c>
      <c r="B6645" s="8" t="s">
        <v>29424</v>
      </c>
      <c r="C6645" s="8" t="s">
        <v>45763</v>
      </c>
      <c r="D6645" s="8" t="s">
        <v>45764</v>
      </c>
      <c r="E6645" s="8" t="s">
        <v>154</v>
      </c>
      <c r="F6645" s="8" t="s">
        <v>133</v>
      </c>
      <c r="G6645" s="8" t="s">
        <v>154</v>
      </c>
      <c r="H6645" s="8" t="s">
        <v>133</v>
      </c>
      <c r="I6645" s="8" t="s">
        <v>29207</v>
      </c>
      <c r="J6645" s="8" t="s">
        <v>708</v>
      </c>
      <c r="K6645" s="8" t="s">
        <v>45730</v>
      </c>
      <c r="L6645" s="8" t="s">
        <v>19589</v>
      </c>
      <c r="M6645" s="8" t="s">
        <v>4114</v>
      </c>
      <c r="N6645" s="8" t="s">
        <v>10716</v>
      </c>
      <c r="O6645" s="8" t="s">
        <v>10717</v>
      </c>
      <c r="P6645" s="8" t="s">
        <v>776</v>
      </c>
      <c r="Q6645" s="8" t="s">
        <v>17406</v>
      </c>
      <c r="R6645" s="8" t="s">
        <v>14120</v>
      </c>
      <c r="S6645" s="17" t="s">
        <v>29208</v>
      </c>
      <c r="T6645" s="18">
        <v>43031</v>
      </c>
      <c r="U6645" s="8">
        <v>0.79166666666666663</v>
      </c>
      <c r="V6645" s="8">
        <v>0</v>
      </c>
      <c r="W6645" s="8" t="s">
        <v>773</v>
      </c>
      <c r="X6645" s="8" t="s">
        <v>29425</v>
      </c>
      <c r="Y6645" s="8" t="s">
        <v>29426</v>
      </c>
      <c r="Z6645" s="17" t="s">
        <v>29427</v>
      </c>
      <c r="AA6645" s="8" t="s">
        <v>29428</v>
      </c>
      <c r="AB6645" s="8" t="s">
        <v>29429</v>
      </c>
    </row>
    <row r="6646" spans="1:28" hidden="1" x14ac:dyDescent="0.2">
      <c r="A6646" s="8" t="s">
        <v>29443</v>
      </c>
      <c r="B6646" s="8" t="s">
        <v>29444</v>
      </c>
      <c r="C6646" s="8" t="s">
        <v>45763</v>
      </c>
      <c r="D6646" s="8" t="s">
        <v>45764</v>
      </c>
      <c r="E6646" s="8" t="s">
        <v>164</v>
      </c>
      <c r="F6646" s="8" t="s">
        <v>133</v>
      </c>
      <c r="G6646" s="8" t="s">
        <v>164</v>
      </c>
      <c r="H6646" s="8" t="s">
        <v>133</v>
      </c>
      <c r="I6646" s="8" t="s">
        <v>29207</v>
      </c>
      <c r="J6646" s="8" t="s">
        <v>708</v>
      </c>
      <c r="K6646" s="8" t="s">
        <v>45730</v>
      </c>
      <c r="L6646" s="8" t="s">
        <v>1525</v>
      </c>
      <c r="M6646" s="8" t="s">
        <v>24249</v>
      </c>
      <c r="N6646" s="8" t="s">
        <v>10716</v>
      </c>
      <c r="O6646" s="8" t="s">
        <v>10717</v>
      </c>
      <c r="P6646" s="8" t="s">
        <v>776</v>
      </c>
      <c r="Q6646" s="8" t="s">
        <v>17406</v>
      </c>
      <c r="R6646" s="8" t="s">
        <v>14120</v>
      </c>
      <c r="S6646" s="17" t="s">
        <v>29208</v>
      </c>
      <c r="T6646" s="18">
        <v>43032</v>
      </c>
      <c r="U6646" s="8">
        <v>0</v>
      </c>
      <c r="V6646" s="8">
        <v>0.125</v>
      </c>
      <c r="W6646" s="8" t="s">
        <v>1283</v>
      </c>
      <c r="X6646" s="8" t="s">
        <v>29445</v>
      </c>
      <c r="Y6646" s="8" t="s">
        <v>29439</v>
      </c>
      <c r="Z6646" s="17" t="s">
        <v>29446</v>
      </c>
      <c r="AA6646" s="8" t="s">
        <v>29447</v>
      </c>
      <c r="AB6646" s="8" t="s">
        <v>29448</v>
      </c>
    </row>
    <row r="6647" spans="1:28" hidden="1" x14ac:dyDescent="0.2">
      <c r="A6647" s="8" t="s">
        <v>29449</v>
      </c>
      <c r="B6647" s="8" t="s">
        <v>29450</v>
      </c>
      <c r="C6647" s="8" t="s">
        <v>45763</v>
      </c>
      <c r="D6647" s="8" t="s">
        <v>45764</v>
      </c>
      <c r="E6647" s="8" t="s">
        <v>164</v>
      </c>
      <c r="F6647" s="8" t="s">
        <v>133</v>
      </c>
      <c r="G6647" s="8" t="s">
        <v>164</v>
      </c>
      <c r="H6647" s="8" t="s">
        <v>133</v>
      </c>
      <c r="I6647" s="8" t="s">
        <v>29207</v>
      </c>
      <c r="J6647" s="8" t="s">
        <v>708</v>
      </c>
      <c r="K6647" s="8" t="s">
        <v>45730</v>
      </c>
      <c r="L6647" s="8" t="s">
        <v>24249</v>
      </c>
      <c r="M6647" s="8" t="s">
        <v>3648</v>
      </c>
      <c r="N6647" s="8" t="s">
        <v>10716</v>
      </c>
      <c r="O6647" s="8" t="s">
        <v>10717</v>
      </c>
      <c r="P6647" s="8" t="s">
        <v>776</v>
      </c>
      <c r="Q6647" s="8" t="s">
        <v>17406</v>
      </c>
      <c r="R6647" s="8" t="s">
        <v>14120</v>
      </c>
      <c r="S6647" s="17" t="s">
        <v>29208</v>
      </c>
      <c r="T6647" s="18">
        <v>43032</v>
      </c>
      <c r="U6647" s="8">
        <v>0.125</v>
      </c>
      <c r="V6647" s="8">
        <v>0.20833333333333334</v>
      </c>
      <c r="W6647" s="8" t="s">
        <v>1100</v>
      </c>
      <c r="X6647" s="8" t="s">
        <v>29451</v>
      </c>
      <c r="Y6647" s="8" t="s">
        <v>29439</v>
      </c>
      <c r="Z6647" s="17" t="s">
        <v>29452</v>
      </c>
      <c r="AA6647" s="8" t="s">
        <v>29453</v>
      </c>
      <c r="AB6647" s="8" t="s">
        <v>29454</v>
      </c>
    </row>
    <row r="6648" spans="1:28" hidden="1" x14ac:dyDescent="0.2">
      <c r="A6648" s="8" t="s">
        <v>29436</v>
      </c>
      <c r="B6648" s="8" t="s">
        <v>29437</v>
      </c>
      <c r="C6648" s="8" t="s">
        <v>45763</v>
      </c>
      <c r="D6648" s="8" t="s">
        <v>45764</v>
      </c>
      <c r="E6648" s="8" t="s">
        <v>164</v>
      </c>
      <c r="F6648" s="8" t="s">
        <v>133</v>
      </c>
      <c r="G6648" s="8" t="s">
        <v>164</v>
      </c>
      <c r="H6648" s="8" t="s">
        <v>133</v>
      </c>
      <c r="I6648" s="8" t="s">
        <v>29207</v>
      </c>
      <c r="J6648" s="8" t="s">
        <v>708</v>
      </c>
      <c r="K6648" s="8" t="s">
        <v>45730</v>
      </c>
      <c r="L6648" s="8" t="s">
        <v>1121</v>
      </c>
      <c r="M6648" s="8" t="s">
        <v>1525</v>
      </c>
      <c r="N6648" s="8" t="s">
        <v>10716</v>
      </c>
      <c r="O6648" s="8" t="s">
        <v>10717</v>
      </c>
      <c r="P6648" s="8" t="s">
        <v>776</v>
      </c>
      <c r="Q6648" s="8" t="s">
        <v>17406</v>
      </c>
      <c r="R6648" s="8" t="s">
        <v>14120</v>
      </c>
      <c r="S6648" s="17" t="s">
        <v>29208</v>
      </c>
      <c r="T6648" s="18">
        <v>43032</v>
      </c>
      <c r="U6648" s="8">
        <v>0.79166666666666663</v>
      </c>
      <c r="V6648" s="8">
        <v>0</v>
      </c>
      <c r="W6648" s="8" t="s">
        <v>773</v>
      </c>
      <c r="X6648" s="8" t="s">
        <v>29438</v>
      </c>
      <c r="Y6648" s="8" t="s">
        <v>29439</v>
      </c>
      <c r="Z6648" s="17" t="s">
        <v>29440</v>
      </c>
      <c r="AA6648" s="8" t="s">
        <v>29441</v>
      </c>
      <c r="AB6648" s="8" t="s">
        <v>29442</v>
      </c>
    </row>
    <row r="6649" spans="1:28" hidden="1" x14ac:dyDescent="0.2">
      <c r="A6649" s="8" t="s">
        <v>29462</v>
      </c>
      <c r="B6649" s="8" t="s">
        <v>29463</v>
      </c>
      <c r="C6649" s="8" t="s">
        <v>45763</v>
      </c>
      <c r="D6649" s="8" t="s">
        <v>45764</v>
      </c>
      <c r="E6649" s="8" t="s">
        <v>515</v>
      </c>
      <c r="F6649" s="8" t="s">
        <v>255</v>
      </c>
      <c r="G6649" s="8" t="s">
        <v>515</v>
      </c>
      <c r="H6649" s="8" t="s">
        <v>255</v>
      </c>
      <c r="I6649" s="8" t="s">
        <v>29207</v>
      </c>
      <c r="J6649" s="8" t="s">
        <v>708</v>
      </c>
      <c r="K6649" s="8" t="s">
        <v>45730</v>
      </c>
      <c r="L6649" s="8" t="s">
        <v>5793</v>
      </c>
      <c r="M6649" s="8" t="s">
        <v>826</v>
      </c>
      <c r="N6649" s="8" t="s">
        <v>10716</v>
      </c>
      <c r="O6649" s="8" t="s">
        <v>10717</v>
      </c>
      <c r="P6649" s="8" t="s">
        <v>776</v>
      </c>
      <c r="Q6649" s="8" t="s">
        <v>17406</v>
      </c>
      <c r="R6649" s="8" t="s">
        <v>14120</v>
      </c>
      <c r="S6649" s="17" t="s">
        <v>29208</v>
      </c>
      <c r="T6649" s="18">
        <v>43041</v>
      </c>
      <c r="U6649" s="8">
        <v>4.1666666666666664E-2</v>
      </c>
      <c r="V6649" s="8">
        <v>0.20833333333333334</v>
      </c>
      <c r="W6649" s="8" t="s">
        <v>739</v>
      </c>
      <c r="X6649" s="8" t="s">
        <v>29464</v>
      </c>
      <c r="Y6649" s="8" t="s">
        <v>4754</v>
      </c>
      <c r="Z6649" s="17" t="s">
        <v>29465</v>
      </c>
      <c r="AA6649" s="8" t="s">
        <v>29466</v>
      </c>
      <c r="AB6649" s="8" t="s">
        <v>29467</v>
      </c>
    </row>
    <row r="6650" spans="1:28" hidden="1" x14ac:dyDescent="0.2">
      <c r="A6650" s="8" t="s">
        <v>29455</v>
      </c>
      <c r="B6650" s="8" t="s">
        <v>29456</v>
      </c>
      <c r="C6650" s="8" t="s">
        <v>45763</v>
      </c>
      <c r="D6650" s="8" t="s">
        <v>45764</v>
      </c>
      <c r="E6650" s="8" t="s">
        <v>515</v>
      </c>
      <c r="F6650" s="8" t="s">
        <v>255</v>
      </c>
      <c r="G6650" s="8" t="s">
        <v>515</v>
      </c>
      <c r="H6650" s="8" t="s">
        <v>255</v>
      </c>
      <c r="I6650" s="8" t="s">
        <v>29207</v>
      </c>
      <c r="J6650" s="8" t="s">
        <v>708</v>
      </c>
      <c r="K6650" s="8" t="s">
        <v>45730</v>
      </c>
      <c r="L6650" s="8" t="s">
        <v>4772</v>
      </c>
      <c r="M6650" s="8" t="s">
        <v>5793</v>
      </c>
      <c r="N6650" s="8" t="s">
        <v>10716</v>
      </c>
      <c r="O6650" s="8" t="s">
        <v>10717</v>
      </c>
      <c r="P6650" s="8" t="s">
        <v>776</v>
      </c>
      <c r="Q6650" s="8" t="s">
        <v>17406</v>
      </c>
      <c r="R6650" s="8" t="s">
        <v>14120</v>
      </c>
      <c r="S6650" s="17" t="s">
        <v>29208</v>
      </c>
      <c r="T6650" s="18">
        <v>43041</v>
      </c>
      <c r="U6650" s="8">
        <v>0.79166666666666663</v>
      </c>
      <c r="V6650" s="8">
        <v>4.1666666666666664E-2</v>
      </c>
      <c r="W6650" s="8" t="s">
        <v>30</v>
      </c>
      <c r="X6650" s="8" t="s">
        <v>29457</v>
      </c>
      <c r="Y6650" s="8" t="s">
        <v>29458</v>
      </c>
      <c r="Z6650" s="17" t="s">
        <v>29459</v>
      </c>
      <c r="AA6650" s="8" t="s">
        <v>29460</v>
      </c>
      <c r="AB6650" s="8" t="s">
        <v>29461</v>
      </c>
    </row>
    <row r="6651" spans="1:28" hidden="1" x14ac:dyDescent="0.2">
      <c r="A6651" s="8" t="s">
        <v>29468</v>
      </c>
      <c r="B6651" s="8" t="s">
        <v>29469</v>
      </c>
      <c r="C6651" s="8" t="s">
        <v>45763</v>
      </c>
      <c r="D6651" s="8" t="s">
        <v>45764</v>
      </c>
      <c r="E6651" s="8" t="s">
        <v>525</v>
      </c>
      <c r="F6651" s="8" t="s">
        <v>255</v>
      </c>
      <c r="G6651" s="8" t="s">
        <v>525</v>
      </c>
      <c r="H6651" s="8" t="s">
        <v>255</v>
      </c>
      <c r="I6651" s="8" t="s">
        <v>29207</v>
      </c>
      <c r="J6651" s="8" t="s">
        <v>708</v>
      </c>
      <c r="K6651" s="8" t="s">
        <v>45730</v>
      </c>
      <c r="L6651" s="8" t="s">
        <v>4777</v>
      </c>
      <c r="M6651" s="8" t="s">
        <v>5800</v>
      </c>
      <c r="N6651" s="8" t="s">
        <v>10716</v>
      </c>
      <c r="O6651" s="8" t="s">
        <v>10717</v>
      </c>
      <c r="P6651" s="8" t="s">
        <v>776</v>
      </c>
      <c r="Q6651" s="8" t="s">
        <v>17406</v>
      </c>
      <c r="R6651" s="8" t="s">
        <v>14120</v>
      </c>
      <c r="S6651" s="17" t="s">
        <v>29208</v>
      </c>
      <c r="T6651" s="18">
        <v>43042</v>
      </c>
      <c r="U6651" s="8">
        <v>0.79166666666666663</v>
      </c>
      <c r="V6651" s="8">
        <v>0.875</v>
      </c>
      <c r="W6651" s="8" t="s">
        <v>1100</v>
      </c>
      <c r="X6651" s="8" t="s">
        <v>29470</v>
      </c>
      <c r="Y6651" s="8" t="s">
        <v>29471</v>
      </c>
      <c r="Z6651" s="17" t="s">
        <v>29472</v>
      </c>
      <c r="AA6651" s="8" t="s">
        <v>29473</v>
      </c>
      <c r="AB6651" s="8" t="s">
        <v>29474</v>
      </c>
    </row>
    <row r="6652" spans="1:28" hidden="1" x14ac:dyDescent="0.2">
      <c r="A6652" s="8" t="s">
        <v>29475</v>
      </c>
      <c r="B6652" s="8" t="s">
        <v>29476</v>
      </c>
      <c r="C6652" s="8" t="s">
        <v>45763</v>
      </c>
      <c r="D6652" s="8" t="s">
        <v>45764</v>
      </c>
      <c r="E6652" s="8" t="s">
        <v>525</v>
      </c>
      <c r="F6652" s="8" t="s">
        <v>255</v>
      </c>
      <c r="G6652" s="8" t="s">
        <v>525</v>
      </c>
      <c r="H6652" s="8" t="s">
        <v>255</v>
      </c>
      <c r="I6652" s="8" t="s">
        <v>29207</v>
      </c>
      <c r="J6652" s="8" t="s">
        <v>708</v>
      </c>
      <c r="K6652" s="8" t="s">
        <v>45730</v>
      </c>
      <c r="L6652" s="8" t="s">
        <v>5800</v>
      </c>
      <c r="M6652" s="8" t="s">
        <v>4782</v>
      </c>
      <c r="N6652" s="8" t="s">
        <v>10716</v>
      </c>
      <c r="O6652" s="8" t="s">
        <v>10717</v>
      </c>
      <c r="P6652" s="8" t="s">
        <v>776</v>
      </c>
      <c r="Q6652" s="8" t="s">
        <v>17406</v>
      </c>
      <c r="R6652" s="8" t="s">
        <v>14120</v>
      </c>
      <c r="S6652" s="17" t="s">
        <v>29208</v>
      </c>
      <c r="T6652" s="18">
        <v>43042</v>
      </c>
      <c r="U6652" s="8">
        <v>0.875</v>
      </c>
      <c r="V6652" s="8">
        <v>0.20833333333333334</v>
      </c>
      <c r="W6652" s="8" t="s">
        <v>486</v>
      </c>
      <c r="X6652" s="8" t="s">
        <v>29477</v>
      </c>
      <c r="Y6652" s="8" t="s">
        <v>29471</v>
      </c>
      <c r="Z6652" s="17" t="s">
        <v>29478</v>
      </c>
      <c r="AA6652" s="8" t="s">
        <v>29479</v>
      </c>
      <c r="AB6652" s="8" t="s">
        <v>29480</v>
      </c>
    </row>
    <row r="6653" spans="1:28" hidden="1" x14ac:dyDescent="0.2">
      <c r="A6653" s="8" t="s">
        <v>29493</v>
      </c>
      <c r="B6653" s="8" t="s">
        <v>29494</v>
      </c>
      <c r="C6653" s="8" t="s">
        <v>45763</v>
      </c>
      <c r="D6653" s="8" t="s">
        <v>45764</v>
      </c>
      <c r="E6653" s="8" t="s">
        <v>535</v>
      </c>
      <c r="F6653" s="8" t="s">
        <v>255</v>
      </c>
      <c r="G6653" s="8" t="s">
        <v>535</v>
      </c>
      <c r="H6653" s="8" t="s">
        <v>255</v>
      </c>
      <c r="I6653" s="8" t="s">
        <v>29207</v>
      </c>
      <c r="J6653" s="8" t="s">
        <v>708</v>
      </c>
      <c r="K6653" s="8" t="s">
        <v>45730</v>
      </c>
      <c r="L6653" s="8" t="s">
        <v>17176</v>
      </c>
      <c r="M6653" s="8" t="s">
        <v>4799</v>
      </c>
      <c r="N6653" s="8" t="s">
        <v>10716</v>
      </c>
      <c r="O6653" s="8" t="s">
        <v>10717</v>
      </c>
      <c r="P6653" s="8" t="s">
        <v>776</v>
      </c>
      <c r="Q6653" s="8" t="s">
        <v>17406</v>
      </c>
      <c r="R6653" s="8" t="s">
        <v>14120</v>
      </c>
      <c r="S6653" s="17" t="s">
        <v>29208</v>
      </c>
      <c r="T6653" s="18">
        <v>43043</v>
      </c>
      <c r="U6653" s="8">
        <v>4.1666666666666664E-2</v>
      </c>
      <c r="V6653" s="8">
        <v>0.16666666666666666</v>
      </c>
      <c r="W6653" s="8" t="s">
        <v>739</v>
      </c>
      <c r="X6653" s="8" t="s">
        <v>29495</v>
      </c>
      <c r="Y6653" s="8" t="s">
        <v>29496</v>
      </c>
      <c r="Z6653" s="17" t="s">
        <v>29497</v>
      </c>
      <c r="AA6653" s="8" t="s">
        <v>29498</v>
      </c>
      <c r="AB6653" s="8" t="s">
        <v>29499</v>
      </c>
    </row>
    <row r="6654" spans="1:28" hidden="1" x14ac:dyDescent="0.2">
      <c r="A6654" s="8" t="s">
        <v>29481</v>
      </c>
      <c r="B6654" s="8" t="s">
        <v>29482</v>
      </c>
      <c r="C6654" s="8" t="s">
        <v>45763</v>
      </c>
      <c r="D6654" s="8" t="s">
        <v>45764</v>
      </c>
      <c r="E6654" s="8" t="s">
        <v>535</v>
      </c>
      <c r="F6654" s="8" t="s">
        <v>255</v>
      </c>
      <c r="G6654" s="8" t="s">
        <v>535</v>
      </c>
      <c r="H6654" s="8" t="s">
        <v>255</v>
      </c>
      <c r="I6654" s="8" t="s">
        <v>29207</v>
      </c>
      <c r="J6654" s="8" t="s">
        <v>708</v>
      </c>
      <c r="K6654" s="8" t="s">
        <v>45730</v>
      </c>
      <c r="L6654" s="8" t="s">
        <v>4790</v>
      </c>
      <c r="M6654" s="8" t="s">
        <v>10773</v>
      </c>
      <c r="N6654" s="8" t="s">
        <v>10716</v>
      </c>
      <c r="O6654" s="8" t="s">
        <v>10717</v>
      </c>
      <c r="P6654" s="8" t="s">
        <v>776</v>
      </c>
      <c r="Q6654" s="8" t="s">
        <v>17406</v>
      </c>
      <c r="R6654" s="8" t="s">
        <v>14120</v>
      </c>
      <c r="S6654" s="17" t="s">
        <v>29208</v>
      </c>
      <c r="T6654" s="18">
        <v>43043</v>
      </c>
      <c r="U6654" s="8">
        <v>0.79166666666666663</v>
      </c>
      <c r="V6654" s="8">
        <v>0.83333333333333337</v>
      </c>
      <c r="W6654" s="8" t="s">
        <v>1495</v>
      </c>
      <c r="X6654" s="8" t="s">
        <v>29483</v>
      </c>
      <c r="Y6654" s="8" t="s">
        <v>29471</v>
      </c>
      <c r="Z6654" s="17" t="s">
        <v>29484</v>
      </c>
      <c r="AA6654" s="8" t="s">
        <v>29485</v>
      </c>
      <c r="AB6654" s="8" t="s">
        <v>29486</v>
      </c>
    </row>
    <row r="6655" spans="1:28" hidden="1" x14ac:dyDescent="0.2">
      <c r="A6655" s="8" t="s">
        <v>29487</v>
      </c>
      <c r="B6655" s="8" t="s">
        <v>29488</v>
      </c>
      <c r="C6655" s="8" t="s">
        <v>45763</v>
      </c>
      <c r="D6655" s="8" t="s">
        <v>45764</v>
      </c>
      <c r="E6655" s="8" t="s">
        <v>535</v>
      </c>
      <c r="F6655" s="8" t="s">
        <v>255</v>
      </c>
      <c r="G6655" s="8" t="s">
        <v>535</v>
      </c>
      <c r="H6655" s="8" t="s">
        <v>255</v>
      </c>
      <c r="I6655" s="8" t="s">
        <v>29207</v>
      </c>
      <c r="J6655" s="8" t="s">
        <v>708</v>
      </c>
      <c r="K6655" s="8" t="s">
        <v>45730</v>
      </c>
      <c r="L6655" s="8" t="s">
        <v>10773</v>
      </c>
      <c r="M6655" s="8" t="s">
        <v>17176</v>
      </c>
      <c r="N6655" s="8" t="s">
        <v>10716</v>
      </c>
      <c r="O6655" s="8" t="s">
        <v>10717</v>
      </c>
      <c r="P6655" s="8" t="s">
        <v>776</v>
      </c>
      <c r="Q6655" s="8" t="s">
        <v>17406</v>
      </c>
      <c r="R6655" s="8" t="s">
        <v>14120</v>
      </c>
      <c r="S6655" s="17" t="s">
        <v>29208</v>
      </c>
      <c r="T6655" s="18">
        <v>43043</v>
      </c>
      <c r="U6655" s="8">
        <v>0.83333333333333337</v>
      </c>
      <c r="V6655" s="8">
        <v>4.1666666666666664E-2</v>
      </c>
      <c r="W6655" s="8" t="s">
        <v>773</v>
      </c>
      <c r="X6655" s="8" t="s">
        <v>29489</v>
      </c>
      <c r="Y6655" s="8" t="s">
        <v>29471</v>
      </c>
      <c r="Z6655" s="17" t="s">
        <v>29490</v>
      </c>
      <c r="AA6655" s="8" t="s">
        <v>29491</v>
      </c>
      <c r="AB6655" s="8" t="s">
        <v>29492</v>
      </c>
    </row>
    <row r="6656" spans="1:28" hidden="1" x14ac:dyDescent="0.2">
      <c r="A6656" s="8" t="s">
        <v>29506</v>
      </c>
      <c r="B6656" s="8" t="s">
        <v>29507</v>
      </c>
      <c r="C6656" s="8" t="s">
        <v>45763</v>
      </c>
      <c r="D6656" s="8" t="s">
        <v>45764</v>
      </c>
      <c r="E6656" s="8" t="s">
        <v>545</v>
      </c>
      <c r="F6656" s="8" t="s">
        <v>255</v>
      </c>
      <c r="G6656" s="8" t="s">
        <v>545</v>
      </c>
      <c r="H6656" s="8" t="s">
        <v>255</v>
      </c>
      <c r="I6656" s="8" t="s">
        <v>29207</v>
      </c>
      <c r="J6656" s="8" t="s">
        <v>708</v>
      </c>
      <c r="K6656" s="8" t="s">
        <v>45730</v>
      </c>
      <c r="L6656" s="8" t="s">
        <v>1939</v>
      </c>
      <c r="M6656" s="8" t="s">
        <v>4823</v>
      </c>
      <c r="N6656" s="8" t="s">
        <v>10716</v>
      </c>
      <c r="O6656" s="8" t="s">
        <v>10717</v>
      </c>
      <c r="P6656" s="8" t="s">
        <v>776</v>
      </c>
      <c r="Q6656" s="8" t="s">
        <v>17406</v>
      </c>
      <c r="R6656" s="8" t="s">
        <v>14120</v>
      </c>
      <c r="S6656" s="17" t="s">
        <v>29208</v>
      </c>
      <c r="T6656" s="18">
        <v>43044</v>
      </c>
      <c r="U6656" s="8">
        <v>0</v>
      </c>
      <c r="V6656" s="8">
        <v>0.20833333333333334</v>
      </c>
      <c r="W6656" s="8" t="s">
        <v>773</v>
      </c>
      <c r="X6656" s="8" t="s">
        <v>29508</v>
      </c>
      <c r="Y6656" s="8" t="s">
        <v>29509</v>
      </c>
      <c r="Z6656" s="17" t="s">
        <v>29510</v>
      </c>
      <c r="AA6656" s="8" t="s">
        <v>29511</v>
      </c>
      <c r="AB6656" s="8" t="s">
        <v>29512</v>
      </c>
    </row>
    <row r="6657" spans="1:28" hidden="1" x14ac:dyDescent="0.2">
      <c r="A6657" s="8" t="s">
        <v>29500</v>
      </c>
      <c r="B6657" s="8" t="s">
        <v>29501</v>
      </c>
      <c r="C6657" s="8" t="s">
        <v>45763</v>
      </c>
      <c r="D6657" s="8" t="s">
        <v>45764</v>
      </c>
      <c r="E6657" s="8" t="s">
        <v>545</v>
      </c>
      <c r="F6657" s="8" t="s">
        <v>255</v>
      </c>
      <c r="G6657" s="8" t="s">
        <v>545</v>
      </c>
      <c r="H6657" s="8" t="s">
        <v>255</v>
      </c>
      <c r="I6657" s="8" t="s">
        <v>29207</v>
      </c>
      <c r="J6657" s="8" t="s">
        <v>708</v>
      </c>
      <c r="K6657" s="8" t="s">
        <v>45730</v>
      </c>
      <c r="L6657" s="8" t="s">
        <v>547</v>
      </c>
      <c r="M6657" s="8" t="s">
        <v>1939</v>
      </c>
      <c r="N6657" s="8" t="s">
        <v>10716</v>
      </c>
      <c r="O6657" s="8" t="s">
        <v>10717</v>
      </c>
      <c r="P6657" s="8" t="s">
        <v>776</v>
      </c>
      <c r="Q6657" s="8" t="s">
        <v>17406</v>
      </c>
      <c r="R6657" s="8" t="s">
        <v>14120</v>
      </c>
      <c r="S6657" s="17" t="s">
        <v>29208</v>
      </c>
      <c r="T6657" s="18">
        <v>43044</v>
      </c>
      <c r="U6657" s="8">
        <v>0.79166666666666663</v>
      </c>
      <c r="V6657" s="8">
        <v>0</v>
      </c>
      <c r="W6657" s="8" t="s">
        <v>773</v>
      </c>
      <c r="X6657" s="8" t="s">
        <v>29502</v>
      </c>
      <c r="Y6657" s="8" t="s">
        <v>29496</v>
      </c>
      <c r="Z6657" s="17" t="s">
        <v>29503</v>
      </c>
      <c r="AA6657" s="8" t="s">
        <v>29504</v>
      </c>
      <c r="AB6657" s="8" t="s">
        <v>29505</v>
      </c>
    </row>
    <row r="6658" spans="1:28" hidden="1" x14ac:dyDescent="0.2">
      <c r="A6658" s="8" t="s">
        <v>29524</v>
      </c>
      <c r="B6658" s="8" t="s">
        <v>29525</v>
      </c>
      <c r="C6658" s="8" t="s">
        <v>45763</v>
      </c>
      <c r="D6658" s="8" t="s">
        <v>45764</v>
      </c>
      <c r="E6658" s="8" t="s">
        <v>256</v>
      </c>
      <c r="F6658" s="8" t="s">
        <v>255</v>
      </c>
      <c r="G6658" s="8" t="s">
        <v>256</v>
      </c>
      <c r="H6658" s="8" t="s">
        <v>255</v>
      </c>
      <c r="I6658" s="8" t="s">
        <v>29207</v>
      </c>
      <c r="J6658" s="8" t="s">
        <v>708</v>
      </c>
      <c r="K6658" s="8" t="s">
        <v>45730</v>
      </c>
      <c r="L6658" s="8" t="s">
        <v>1693</v>
      </c>
      <c r="M6658" s="8" t="s">
        <v>4837</v>
      </c>
      <c r="N6658" s="8" t="s">
        <v>10716</v>
      </c>
      <c r="O6658" s="8" t="s">
        <v>10717</v>
      </c>
      <c r="P6658" s="8" t="s">
        <v>776</v>
      </c>
      <c r="Q6658" s="8" t="s">
        <v>17406</v>
      </c>
      <c r="R6658" s="8" t="s">
        <v>14120</v>
      </c>
      <c r="S6658" s="17" t="s">
        <v>29208</v>
      </c>
      <c r="T6658" s="18">
        <v>43045</v>
      </c>
      <c r="U6658" s="8">
        <v>0</v>
      </c>
      <c r="V6658" s="8">
        <v>0.20833333333333334</v>
      </c>
      <c r="W6658" s="8" t="s">
        <v>773</v>
      </c>
      <c r="X6658" s="8" t="s">
        <v>29526</v>
      </c>
      <c r="Y6658" s="8" t="s">
        <v>29527</v>
      </c>
      <c r="Z6658" s="17" t="s">
        <v>29528</v>
      </c>
      <c r="AA6658" s="8" t="s">
        <v>29529</v>
      </c>
      <c r="AB6658" s="8" t="s">
        <v>29530</v>
      </c>
    </row>
    <row r="6659" spans="1:28" hidden="1" x14ac:dyDescent="0.2">
      <c r="A6659" s="8" t="s">
        <v>29513</v>
      </c>
      <c r="B6659" s="8" t="s">
        <v>29514</v>
      </c>
      <c r="C6659" s="8" t="s">
        <v>45763</v>
      </c>
      <c r="D6659" s="8" t="s">
        <v>45764</v>
      </c>
      <c r="E6659" s="8" t="s">
        <v>256</v>
      </c>
      <c r="F6659" s="8" t="s">
        <v>255</v>
      </c>
      <c r="G6659" s="8" t="s">
        <v>256</v>
      </c>
      <c r="H6659" s="8" t="s">
        <v>255</v>
      </c>
      <c r="I6659" s="8" t="s">
        <v>29207</v>
      </c>
      <c r="J6659" s="8" t="s">
        <v>708</v>
      </c>
      <c r="K6659" s="8" t="s">
        <v>45730</v>
      </c>
      <c r="L6659" s="8" t="s">
        <v>4830</v>
      </c>
      <c r="M6659" s="8" t="s">
        <v>24779</v>
      </c>
      <c r="N6659" s="8" t="s">
        <v>10716</v>
      </c>
      <c r="O6659" s="8" t="s">
        <v>10717</v>
      </c>
      <c r="P6659" s="8" t="s">
        <v>776</v>
      </c>
      <c r="Q6659" s="8" t="s">
        <v>17406</v>
      </c>
      <c r="R6659" s="8" t="s">
        <v>14120</v>
      </c>
      <c r="S6659" s="17" t="s">
        <v>29208</v>
      </c>
      <c r="T6659" s="18">
        <v>43045</v>
      </c>
      <c r="U6659" s="8">
        <v>0.79166666666666663</v>
      </c>
      <c r="V6659" s="8">
        <v>0.95833333333333337</v>
      </c>
      <c r="W6659" s="8" t="s">
        <v>739</v>
      </c>
      <c r="X6659" s="8" t="s">
        <v>29508</v>
      </c>
      <c r="Y6659" s="8" t="s">
        <v>29509</v>
      </c>
      <c r="Z6659" s="17" t="s">
        <v>29515</v>
      </c>
      <c r="AA6659" s="8" t="s">
        <v>29516</v>
      </c>
      <c r="AB6659" s="8" t="s">
        <v>29517</v>
      </c>
    </row>
    <row r="6660" spans="1:28" hidden="1" x14ac:dyDescent="0.2">
      <c r="A6660" s="8" t="s">
        <v>29518</v>
      </c>
      <c r="B6660" s="8" t="s">
        <v>29519</v>
      </c>
      <c r="C6660" s="8" t="s">
        <v>45763</v>
      </c>
      <c r="D6660" s="8" t="s">
        <v>45764</v>
      </c>
      <c r="E6660" s="8" t="s">
        <v>256</v>
      </c>
      <c r="F6660" s="8" t="s">
        <v>255</v>
      </c>
      <c r="G6660" s="8" t="s">
        <v>256</v>
      </c>
      <c r="H6660" s="8" t="s">
        <v>255</v>
      </c>
      <c r="I6660" s="8" t="s">
        <v>29207</v>
      </c>
      <c r="J6660" s="8" t="s">
        <v>708</v>
      </c>
      <c r="K6660" s="8" t="s">
        <v>45730</v>
      </c>
      <c r="L6660" s="8" t="s">
        <v>24779</v>
      </c>
      <c r="M6660" s="8" t="s">
        <v>1693</v>
      </c>
      <c r="N6660" s="8" t="s">
        <v>10716</v>
      </c>
      <c r="O6660" s="8" t="s">
        <v>10717</v>
      </c>
      <c r="P6660" s="8" t="s">
        <v>776</v>
      </c>
      <c r="Q6660" s="8" t="s">
        <v>17406</v>
      </c>
      <c r="R6660" s="8" t="s">
        <v>14120</v>
      </c>
      <c r="S6660" s="17" t="s">
        <v>29208</v>
      </c>
      <c r="T6660" s="18">
        <v>43045</v>
      </c>
      <c r="U6660" s="8">
        <v>0.95833333333333337</v>
      </c>
      <c r="V6660" s="8">
        <v>0</v>
      </c>
      <c r="W6660" s="8" t="s">
        <v>1495</v>
      </c>
      <c r="X6660" s="8" t="s">
        <v>29520</v>
      </c>
      <c r="Y6660" s="8" t="s">
        <v>29509</v>
      </c>
      <c r="Z6660" s="17" t="s">
        <v>29521</v>
      </c>
      <c r="AA6660" s="8" t="s">
        <v>29522</v>
      </c>
      <c r="AB6660" s="8" t="s">
        <v>29523</v>
      </c>
    </row>
    <row r="6661" spans="1:28" hidden="1" x14ac:dyDescent="0.2">
      <c r="A6661" s="8" t="s">
        <v>29537</v>
      </c>
      <c r="B6661" s="8" t="s">
        <v>29538</v>
      </c>
      <c r="C6661" s="8" t="s">
        <v>45763</v>
      </c>
      <c r="D6661" s="8" t="s">
        <v>45764</v>
      </c>
      <c r="E6661" s="8" t="s">
        <v>266</v>
      </c>
      <c r="F6661" s="8" t="s">
        <v>255</v>
      </c>
      <c r="G6661" s="8" t="s">
        <v>266</v>
      </c>
      <c r="H6661" s="8" t="s">
        <v>255</v>
      </c>
      <c r="I6661" s="8" t="s">
        <v>29207</v>
      </c>
      <c r="J6661" s="8" t="s">
        <v>708</v>
      </c>
      <c r="K6661" s="8" t="s">
        <v>45730</v>
      </c>
      <c r="L6661" s="8" t="s">
        <v>5835</v>
      </c>
      <c r="M6661" s="8" t="s">
        <v>4846</v>
      </c>
      <c r="N6661" s="8" t="s">
        <v>10716</v>
      </c>
      <c r="O6661" s="8" t="s">
        <v>10717</v>
      </c>
      <c r="P6661" s="8" t="s">
        <v>776</v>
      </c>
      <c r="Q6661" s="8" t="s">
        <v>17406</v>
      </c>
      <c r="R6661" s="8" t="s">
        <v>14120</v>
      </c>
      <c r="S6661" s="17" t="s">
        <v>29208</v>
      </c>
      <c r="T6661" s="18">
        <v>43046</v>
      </c>
      <c r="U6661" s="8">
        <v>0</v>
      </c>
      <c r="V6661" s="8">
        <v>0.20833333333333334</v>
      </c>
      <c r="W6661" s="8" t="s">
        <v>773</v>
      </c>
      <c r="X6661" s="8" t="s">
        <v>29539</v>
      </c>
      <c r="Y6661" s="8" t="s">
        <v>29527</v>
      </c>
      <c r="Z6661" s="17" t="s">
        <v>29540</v>
      </c>
      <c r="AA6661" s="8" t="s">
        <v>29541</v>
      </c>
      <c r="AB6661" s="8" t="s">
        <v>29542</v>
      </c>
    </row>
    <row r="6662" spans="1:28" hidden="1" x14ac:dyDescent="0.2">
      <c r="A6662" s="8" t="s">
        <v>29531</v>
      </c>
      <c r="B6662" s="8" t="s">
        <v>29532</v>
      </c>
      <c r="C6662" s="8" t="s">
        <v>45763</v>
      </c>
      <c r="D6662" s="8" t="s">
        <v>45764</v>
      </c>
      <c r="E6662" s="8" t="s">
        <v>266</v>
      </c>
      <c r="F6662" s="8" t="s">
        <v>255</v>
      </c>
      <c r="G6662" s="8" t="s">
        <v>266</v>
      </c>
      <c r="H6662" s="8" t="s">
        <v>255</v>
      </c>
      <c r="I6662" s="8" t="s">
        <v>29207</v>
      </c>
      <c r="J6662" s="8" t="s">
        <v>708</v>
      </c>
      <c r="K6662" s="8" t="s">
        <v>45730</v>
      </c>
      <c r="L6662" s="8" t="s">
        <v>4845</v>
      </c>
      <c r="M6662" s="8" t="s">
        <v>5835</v>
      </c>
      <c r="N6662" s="8" t="s">
        <v>10716</v>
      </c>
      <c r="O6662" s="8" t="s">
        <v>10717</v>
      </c>
      <c r="P6662" s="8" t="s">
        <v>776</v>
      </c>
      <c r="Q6662" s="8" t="s">
        <v>17406</v>
      </c>
      <c r="R6662" s="8" t="s">
        <v>14120</v>
      </c>
      <c r="S6662" s="17" t="s">
        <v>29208</v>
      </c>
      <c r="T6662" s="18">
        <v>43046</v>
      </c>
      <c r="U6662" s="8">
        <v>0.79166666666666663</v>
      </c>
      <c r="V6662" s="8">
        <v>0</v>
      </c>
      <c r="W6662" s="8" t="s">
        <v>773</v>
      </c>
      <c r="X6662" s="8" t="s">
        <v>29533</v>
      </c>
      <c r="Y6662" s="8" t="s">
        <v>29527</v>
      </c>
      <c r="Z6662" s="17" t="s">
        <v>29534</v>
      </c>
      <c r="AA6662" s="8" t="s">
        <v>29535</v>
      </c>
      <c r="AB6662" s="8" t="s">
        <v>29536</v>
      </c>
    </row>
    <row r="6663" spans="1:28" hidden="1" x14ac:dyDescent="0.2">
      <c r="A6663" s="8" t="s">
        <v>29543</v>
      </c>
      <c r="B6663" s="8" t="s">
        <v>29544</v>
      </c>
      <c r="C6663" s="8" t="s">
        <v>45763</v>
      </c>
      <c r="D6663" s="8" t="s">
        <v>45764</v>
      </c>
      <c r="E6663" s="8" t="s">
        <v>275</v>
      </c>
      <c r="F6663" s="8" t="s">
        <v>274</v>
      </c>
      <c r="G6663" s="8" t="s">
        <v>275</v>
      </c>
      <c r="H6663" s="8" t="s">
        <v>274</v>
      </c>
      <c r="I6663" s="8" t="s">
        <v>29207</v>
      </c>
      <c r="J6663" s="8" t="s">
        <v>708</v>
      </c>
      <c r="K6663" s="8" t="s">
        <v>45730</v>
      </c>
      <c r="L6663" s="8" t="s">
        <v>19741</v>
      </c>
      <c r="M6663" s="8" t="s">
        <v>29545</v>
      </c>
      <c r="N6663" s="8" t="s">
        <v>10716</v>
      </c>
      <c r="O6663" s="8" t="s">
        <v>10717</v>
      </c>
      <c r="P6663" s="8" t="s">
        <v>776</v>
      </c>
      <c r="Q6663" s="8" t="s">
        <v>17406</v>
      </c>
      <c r="R6663" s="8" t="s">
        <v>14120</v>
      </c>
      <c r="S6663" s="17" t="s">
        <v>29208</v>
      </c>
      <c r="T6663" s="18">
        <v>43047</v>
      </c>
      <c r="U6663" s="8">
        <v>0.79166666666666663</v>
      </c>
      <c r="V6663" s="8">
        <v>0.91666666666666663</v>
      </c>
      <c r="W6663" s="8" t="s">
        <v>1283</v>
      </c>
      <c r="X6663" s="8" t="s">
        <v>29533</v>
      </c>
      <c r="Y6663" s="8" t="s">
        <v>29527</v>
      </c>
      <c r="Z6663" s="17" t="s">
        <v>29546</v>
      </c>
      <c r="AA6663" s="8" t="s">
        <v>29547</v>
      </c>
      <c r="AB6663" s="8" t="s">
        <v>29548</v>
      </c>
    </row>
    <row r="6664" spans="1:28" hidden="1" x14ac:dyDescent="0.2">
      <c r="A6664" s="8" t="s">
        <v>29549</v>
      </c>
      <c r="B6664" s="8" t="s">
        <v>29550</v>
      </c>
      <c r="C6664" s="8" t="s">
        <v>45763</v>
      </c>
      <c r="D6664" s="8" t="s">
        <v>45764</v>
      </c>
      <c r="E6664" s="8" t="s">
        <v>275</v>
      </c>
      <c r="F6664" s="8" t="s">
        <v>274</v>
      </c>
      <c r="G6664" s="8" t="s">
        <v>275</v>
      </c>
      <c r="H6664" s="8" t="s">
        <v>274</v>
      </c>
      <c r="I6664" s="8" t="s">
        <v>29207</v>
      </c>
      <c r="J6664" s="8" t="s">
        <v>708</v>
      </c>
      <c r="K6664" s="8" t="s">
        <v>45730</v>
      </c>
      <c r="L6664" s="8" t="s">
        <v>29545</v>
      </c>
      <c r="M6664" s="8" t="s">
        <v>29551</v>
      </c>
      <c r="N6664" s="8" t="s">
        <v>10716</v>
      </c>
      <c r="O6664" s="8" t="s">
        <v>10717</v>
      </c>
      <c r="P6664" s="8" t="s">
        <v>776</v>
      </c>
      <c r="Q6664" s="8" t="s">
        <v>17406</v>
      </c>
      <c r="R6664" s="8" t="s">
        <v>14120</v>
      </c>
      <c r="S6664" s="17" t="s">
        <v>29208</v>
      </c>
      <c r="T6664" s="18">
        <v>43047</v>
      </c>
      <c r="U6664" s="8">
        <v>0.91666666666666663</v>
      </c>
      <c r="V6664" s="8">
        <v>0.95833333333333337</v>
      </c>
      <c r="W6664" s="8" t="s">
        <v>1495</v>
      </c>
      <c r="X6664" s="8" t="s">
        <v>29552</v>
      </c>
      <c r="Y6664" s="8" t="s">
        <v>29527</v>
      </c>
      <c r="Z6664" s="17" t="s">
        <v>29553</v>
      </c>
      <c r="AA6664" s="8" t="s">
        <v>29554</v>
      </c>
      <c r="AB6664" s="8" t="s">
        <v>29555</v>
      </c>
    </row>
    <row r="6665" spans="1:28" hidden="1" x14ac:dyDescent="0.2">
      <c r="A6665" s="8" t="s">
        <v>29556</v>
      </c>
      <c r="B6665" s="8" t="s">
        <v>29557</v>
      </c>
      <c r="C6665" s="8" t="s">
        <v>45763</v>
      </c>
      <c r="D6665" s="8" t="s">
        <v>45764</v>
      </c>
      <c r="E6665" s="8" t="s">
        <v>275</v>
      </c>
      <c r="F6665" s="8" t="s">
        <v>274</v>
      </c>
      <c r="G6665" s="8" t="s">
        <v>275</v>
      </c>
      <c r="H6665" s="8" t="s">
        <v>274</v>
      </c>
      <c r="I6665" s="8" t="s">
        <v>29207</v>
      </c>
      <c r="J6665" s="8" t="s">
        <v>708</v>
      </c>
      <c r="K6665" s="8" t="s">
        <v>45730</v>
      </c>
      <c r="L6665" s="8" t="s">
        <v>29551</v>
      </c>
      <c r="M6665" s="8" t="s">
        <v>19742</v>
      </c>
      <c r="N6665" s="8" t="s">
        <v>10716</v>
      </c>
      <c r="O6665" s="8" t="s">
        <v>10717</v>
      </c>
      <c r="P6665" s="8" t="s">
        <v>776</v>
      </c>
      <c r="Q6665" s="8" t="s">
        <v>17406</v>
      </c>
      <c r="R6665" s="8" t="s">
        <v>14120</v>
      </c>
      <c r="S6665" s="17" t="s">
        <v>29208</v>
      </c>
      <c r="T6665" s="18">
        <v>43047</v>
      </c>
      <c r="U6665" s="8">
        <v>0.95833333333333337</v>
      </c>
      <c r="V6665" s="8">
        <v>0.20833333333333334</v>
      </c>
      <c r="W6665" s="8" t="s">
        <v>30</v>
      </c>
      <c r="X6665" s="8" t="s">
        <v>29558</v>
      </c>
      <c r="Y6665" s="8" t="s">
        <v>29527</v>
      </c>
      <c r="Z6665" s="17" t="s">
        <v>29559</v>
      </c>
      <c r="AA6665" s="8" t="s">
        <v>29560</v>
      </c>
      <c r="AB6665" s="8" t="s">
        <v>29561</v>
      </c>
    </row>
    <row r="6666" spans="1:28" hidden="1" x14ac:dyDescent="0.2">
      <c r="A6666" s="8" t="s">
        <v>29562</v>
      </c>
      <c r="B6666" s="8" t="s">
        <v>29563</v>
      </c>
      <c r="C6666" s="8" t="s">
        <v>45763</v>
      </c>
      <c r="D6666" s="8" t="s">
        <v>45764</v>
      </c>
      <c r="E6666" s="8" t="s">
        <v>285</v>
      </c>
      <c r="F6666" s="8" t="s">
        <v>274</v>
      </c>
      <c r="G6666" s="8" t="s">
        <v>285</v>
      </c>
      <c r="H6666" s="8" t="s">
        <v>274</v>
      </c>
      <c r="I6666" s="8" t="s">
        <v>29207</v>
      </c>
      <c r="J6666" s="8" t="s">
        <v>708</v>
      </c>
      <c r="K6666" s="8" t="s">
        <v>45730</v>
      </c>
      <c r="L6666" s="8" t="s">
        <v>19749</v>
      </c>
      <c r="M6666" s="8" t="s">
        <v>19750</v>
      </c>
      <c r="N6666" s="8" t="s">
        <v>10716</v>
      </c>
      <c r="O6666" s="8" t="s">
        <v>10717</v>
      </c>
      <c r="P6666" s="8" t="s">
        <v>776</v>
      </c>
      <c r="Q6666" s="8" t="s">
        <v>17406</v>
      </c>
      <c r="R6666" s="8" t="s">
        <v>14120</v>
      </c>
      <c r="S6666" s="17" t="s">
        <v>29208</v>
      </c>
      <c r="T6666" s="18">
        <v>43048</v>
      </c>
      <c r="U6666" s="8">
        <v>0.79166666666666663</v>
      </c>
      <c r="V6666" s="8">
        <v>0.20833333333333334</v>
      </c>
      <c r="W6666" s="8" t="s">
        <v>792</v>
      </c>
      <c r="X6666" s="8" t="s">
        <v>4610</v>
      </c>
      <c r="Y6666" s="8" t="s">
        <v>4611</v>
      </c>
      <c r="Z6666" s="17" t="s">
        <v>29564</v>
      </c>
      <c r="AA6666" s="8" t="s">
        <v>29565</v>
      </c>
      <c r="AB6666" s="8" t="s">
        <v>29566</v>
      </c>
    </row>
    <row r="6667" spans="1:28" hidden="1" x14ac:dyDescent="0.2">
      <c r="A6667" s="8" t="s">
        <v>29579</v>
      </c>
      <c r="B6667" s="8" t="s">
        <v>29580</v>
      </c>
      <c r="C6667" s="8" t="s">
        <v>45763</v>
      </c>
      <c r="D6667" s="8" t="s">
        <v>45764</v>
      </c>
      <c r="E6667" s="8" t="s">
        <v>1989</v>
      </c>
      <c r="F6667" s="8" t="s">
        <v>274</v>
      </c>
      <c r="G6667" s="8" t="s">
        <v>1989</v>
      </c>
      <c r="H6667" s="8" t="s">
        <v>274</v>
      </c>
      <c r="I6667" s="8" t="s">
        <v>29207</v>
      </c>
      <c r="J6667" s="8" t="s">
        <v>708</v>
      </c>
      <c r="K6667" s="8" t="s">
        <v>45730</v>
      </c>
      <c r="L6667" s="8" t="s">
        <v>17668</v>
      </c>
      <c r="M6667" s="8" t="s">
        <v>29581</v>
      </c>
      <c r="N6667" s="8" t="s">
        <v>10716</v>
      </c>
      <c r="O6667" s="8" t="s">
        <v>10717</v>
      </c>
      <c r="P6667" s="8" t="s">
        <v>776</v>
      </c>
      <c r="Q6667" s="8" t="s">
        <v>17406</v>
      </c>
      <c r="R6667" s="8" t="s">
        <v>14120</v>
      </c>
      <c r="S6667" s="17" t="s">
        <v>29208</v>
      </c>
      <c r="T6667" s="18">
        <v>43049</v>
      </c>
      <c r="U6667" s="8">
        <v>0</v>
      </c>
      <c r="V6667" s="8">
        <v>8.3333333333333329E-2</v>
      </c>
      <c r="W6667" s="8" t="s">
        <v>1100</v>
      </c>
      <c r="X6667" s="8" t="s">
        <v>29582</v>
      </c>
      <c r="Y6667" s="8" t="s">
        <v>29583</v>
      </c>
      <c r="Z6667" s="17" t="s">
        <v>29584</v>
      </c>
      <c r="AA6667" s="8" t="s">
        <v>29585</v>
      </c>
      <c r="AB6667" s="8" t="s">
        <v>29586</v>
      </c>
    </row>
    <row r="6668" spans="1:28" hidden="1" x14ac:dyDescent="0.2">
      <c r="A6668" s="8" t="s">
        <v>29587</v>
      </c>
      <c r="B6668" s="8" t="s">
        <v>29588</v>
      </c>
      <c r="C6668" s="8" t="s">
        <v>45763</v>
      </c>
      <c r="D6668" s="8" t="s">
        <v>45764</v>
      </c>
      <c r="E6668" s="8" t="s">
        <v>1989</v>
      </c>
      <c r="F6668" s="8" t="s">
        <v>274</v>
      </c>
      <c r="G6668" s="8" t="s">
        <v>1989</v>
      </c>
      <c r="H6668" s="8" t="s">
        <v>274</v>
      </c>
      <c r="I6668" s="8" t="s">
        <v>29207</v>
      </c>
      <c r="J6668" s="8" t="s">
        <v>708</v>
      </c>
      <c r="K6668" s="8" t="s">
        <v>45730</v>
      </c>
      <c r="L6668" s="8" t="s">
        <v>29581</v>
      </c>
      <c r="M6668" s="8" t="s">
        <v>19764</v>
      </c>
      <c r="N6668" s="8" t="s">
        <v>10716</v>
      </c>
      <c r="O6668" s="8" t="s">
        <v>10717</v>
      </c>
      <c r="P6668" s="8" t="s">
        <v>776</v>
      </c>
      <c r="Q6668" s="8" t="s">
        <v>17406</v>
      </c>
      <c r="R6668" s="8" t="s">
        <v>14120</v>
      </c>
      <c r="S6668" s="17" t="s">
        <v>29208</v>
      </c>
      <c r="T6668" s="18">
        <v>43049</v>
      </c>
      <c r="U6668" s="8">
        <v>8.3333333333333329E-2</v>
      </c>
      <c r="V6668" s="8">
        <v>0.20833333333333334</v>
      </c>
      <c r="W6668" s="8" t="s">
        <v>1283</v>
      </c>
      <c r="X6668" s="8" t="s">
        <v>29589</v>
      </c>
      <c r="Y6668" s="8" t="s">
        <v>29583</v>
      </c>
      <c r="Z6668" s="17" t="s">
        <v>29590</v>
      </c>
      <c r="AA6668" s="8" t="s">
        <v>29591</v>
      </c>
      <c r="AB6668" s="8" t="s">
        <v>29592</v>
      </c>
    </row>
    <row r="6669" spans="1:28" hidden="1" x14ac:dyDescent="0.2">
      <c r="A6669" s="8" t="s">
        <v>29567</v>
      </c>
      <c r="B6669" s="8" t="s">
        <v>29568</v>
      </c>
      <c r="C6669" s="8" t="s">
        <v>45763</v>
      </c>
      <c r="D6669" s="8" t="s">
        <v>45764</v>
      </c>
      <c r="E6669" s="8" t="s">
        <v>1989</v>
      </c>
      <c r="F6669" s="8" t="s">
        <v>274</v>
      </c>
      <c r="G6669" s="8" t="s">
        <v>1989</v>
      </c>
      <c r="H6669" s="8" t="s">
        <v>274</v>
      </c>
      <c r="I6669" s="8" t="s">
        <v>29207</v>
      </c>
      <c r="J6669" s="8" t="s">
        <v>708</v>
      </c>
      <c r="K6669" s="8" t="s">
        <v>45730</v>
      </c>
      <c r="L6669" s="8" t="s">
        <v>19755</v>
      </c>
      <c r="M6669" s="8" t="s">
        <v>29569</v>
      </c>
      <c r="N6669" s="8" t="s">
        <v>10716</v>
      </c>
      <c r="O6669" s="8" t="s">
        <v>10717</v>
      </c>
      <c r="P6669" s="8" t="s">
        <v>776</v>
      </c>
      <c r="Q6669" s="8" t="s">
        <v>17406</v>
      </c>
      <c r="R6669" s="8" t="s">
        <v>14120</v>
      </c>
      <c r="S6669" s="17" t="s">
        <v>29208</v>
      </c>
      <c r="T6669" s="18">
        <v>43049</v>
      </c>
      <c r="U6669" s="8">
        <v>0.79166666666666663</v>
      </c>
      <c r="V6669" s="8">
        <v>0.875</v>
      </c>
      <c r="W6669" s="8" t="s">
        <v>1100</v>
      </c>
      <c r="X6669" s="8" t="s">
        <v>29570</v>
      </c>
      <c r="Y6669" s="8" t="s">
        <v>29571</v>
      </c>
      <c r="Z6669" s="17" t="s">
        <v>29572</v>
      </c>
      <c r="AA6669" s="8" t="s">
        <v>29573</v>
      </c>
      <c r="AB6669" s="8" t="s">
        <v>29574</v>
      </c>
    </row>
    <row r="6670" spans="1:28" hidden="1" x14ac:dyDescent="0.2">
      <c r="A6670" s="8" t="s">
        <v>29575</v>
      </c>
      <c r="B6670" s="8" t="s">
        <v>29576</v>
      </c>
      <c r="C6670" s="8" t="s">
        <v>45763</v>
      </c>
      <c r="D6670" s="8" t="s">
        <v>45764</v>
      </c>
      <c r="E6670" s="8" t="s">
        <v>1989</v>
      </c>
      <c r="F6670" s="8" t="s">
        <v>274</v>
      </c>
      <c r="G6670" s="8" t="s">
        <v>1989</v>
      </c>
      <c r="H6670" s="8" t="s">
        <v>274</v>
      </c>
      <c r="I6670" s="8" t="s">
        <v>29207</v>
      </c>
      <c r="J6670" s="8" t="s">
        <v>708</v>
      </c>
      <c r="K6670" s="8" t="s">
        <v>45730</v>
      </c>
      <c r="L6670" s="8" t="s">
        <v>29569</v>
      </c>
      <c r="M6670" s="8" t="s">
        <v>17668</v>
      </c>
      <c r="N6670" s="8" t="s">
        <v>10716</v>
      </c>
      <c r="O6670" s="8" t="s">
        <v>10717</v>
      </c>
      <c r="P6670" s="8" t="s">
        <v>776</v>
      </c>
      <c r="Q6670" s="8" t="s">
        <v>17406</v>
      </c>
      <c r="R6670" s="8" t="s">
        <v>14120</v>
      </c>
      <c r="S6670" s="17" t="s">
        <v>29208</v>
      </c>
      <c r="T6670" s="18">
        <v>43049</v>
      </c>
      <c r="U6670" s="8">
        <v>0.875</v>
      </c>
      <c r="V6670" s="8">
        <v>0</v>
      </c>
      <c r="W6670" s="8" t="s">
        <v>1283</v>
      </c>
      <c r="X6670" s="8" t="s">
        <v>4610</v>
      </c>
      <c r="Y6670" s="8" t="s">
        <v>4611</v>
      </c>
      <c r="Z6670" s="17" t="s">
        <v>4612</v>
      </c>
      <c r="AA6670" s="8" t="s">
        <v>29577</v>
      </c>
      <c r="AB6670" s="8" t="s">
        <v>29578</v>
      </c>
    </row>
    <row r="6671" spans="1:28" hidden="1" x14ac:dyDescent="0.2">
      <c r="A6671" s="8" t="s">
        <v>29601</v>
      </c>
      <c r="B6671" s="8" t="s">
        <v>29602</v>
      </c>
      <c r="C6671" s="8" t="s">
        <v>45763</v>
      </c>
      <c r="D6671" s="8" t="s">
        <v>45764</v>
      </c>
      <c r="E6671" s="8" t="s">
        <v>13273</v>
      </c>
      <c r="F6671" s="8" t="s">
        <v>274</v>
      </c>
      <c r="G6671" s="8" t="s">
        <v>13273</v>
      </c>
      <c r="H6671" s="8" t="s">
        <v>274</v>
      </c>
      <c r="I6671" s="8" t="s">
        <v>29207</v>
      </c>
      <c r="J6671" s="8" t="s">
        <v>708</v>
      </c>
      <c r="K6671" s="8" t="s">
        <v>45730</v>
      </c>
      <c r="L6671" s="8" t="s">
        <v>29596</v>
      </c>
      <c r="M6671" s="8" t="s">
        <v>29603</v>
      </c>
      <c r="N6671" s="8" t="s">
        <v>10716</v>
      </c>
      <c r="O6671" s="8" t="s">
        <v>10717</v>
      </c>
      <c r="P6671" s="8" t="s">
        <v>776</v>
      </c>
      <c r="Q6671" s="8" t="s">
        <v>17406</v>
      </c>
      <c r="R6671" s="8" t="s">
        <v>14120</v>
      </c>
      <c r="S6671" s="17" t="s">
        <v>29208</v>
      </c>
      <c r="T6671" s="18">
        <v>43050</v>
      </c>
      <c r="U6671" s="8">
        <v>8.3333333333333329E-2</v>
      </c>
      <c r="V6671" s="8">
        <v>0.20833333333333334</v>
      </c>
      <c r="W6671" s="8" t="s">
        <v>1283</v>
      </c>
      <c r="X6671" s="8" t="s">
        <v>4610</v>
      </c>
      <c r="Y6671" s="8" t="s">
        <v>4611</v>
      </c>
      <c r="Z6671" s="17" t="s">
        <v>29564</v>
      </c>
      <c r="AA6671" s="8" t="s">
        <v>29604</v>
      </c>
      <c r="AB6671" s="8" t="s">
        <v>29605</v>
      </c>
    </row>
    <row r="6672" spans="1:28" hidden="1" x14ac:dyDescent="0.2">
      <c r="A6672" s="8" t="s">
        <v>29593</v>
      </c>
      <c r="B6672" s="8" t="s">
        <v>29594</v>
      </c>
      <c r="C6672" s="8" t="s">
        <v>45763</v>
      </c>
      <c r="D6672" s="8" t="s">
        <v>45764</v>
      </c>
      <c r="E6672" s="8" t="s">
        <v>13273</v>
      </c>
      <c r="F6672" s="8" t="s">
        <v>274</v>
      </c>
      <c r="G6672" s="8" t="s">
        <v>13273</v>
      </c>
      <c r="H6672" s="8" t="s">
        <v>274</v>
      </c>
      <c r="I6672" s="8" t="s">
        <v>29207</v>
      </c>
      <c r="J6672" s="8" t="s">
        <v>708</v>
      </c>
      <c r="K6672" s="8" t="s">
        <v>45730</v>
      </c>
      <c r="L6672" s="8" t="s">
        <v>29595</v>
      </c>
      <c r="M6672" s="8" t="s">
        <v>29596</v>
      </c>
      <c r="N6672" s="8" t="s">
        <v>10716</v>
      </c>
      <c r="O6672" s="8" t="s">
        <v>10717</v>
      </c>
      <c r="P6672" s="8" t="s">
        <v>776</v>
      </c>
      <c r="Q6672" s="8" t="s">
        <v>17406</v>
      </c>
      <c r="R6672" s="8" t="s">
        <v>14120</v>
      </c>
      <c r="S6672" s="17" t="s">
        <v>29208</v>
      </c>
      <c r="T6672" s="18">
        <v>43050</v>
      </c>
      <c r="U6672" s="8">
        <v>0.79166666666666663</v>
      </c>
      <c r="V6672" s="8">
        <v>8.3333333333333329E-2</v>
      </c>
      <c r="W6672" s="8" t="s">
        <v>296</v>
      </c>
      <c r="X6672" s="8" t="s">
        <v>29597</v>
      </c>
      <c r="Y6672" s="8" t="s">
        <v>29598</v>
      </c>
      <c r="Z6672" s="17" t="s">
        <v>29322</v>
      </c>
      <c r="AA6672" s="8" t="s">
        <v>29599</v>
      </c>
      <c r="AB6672" s="8" t="s">
        <v>29600</v>
      </c>
    </row>
    <row r="6673" spans="1:28" hidden="1" x14ac:dyDescent="0.2">
      <c r="A6673" s="8" t="s">
        <v>29606</v>
      </c>
      <c r="B6673" s="8" t="s">
        <v>29607</v>
      </c>
      <c r="C6673" s="8" t="s">
        <v>45763</v>
      </c>
      <c r="D6673" s="8" t="s">
        <v>45764</v>
      </c>
      <c r="E6673" s="8" t="s">
        <v>66</v>
      </c>
      <c r="F6673" s="8" t="s">
        <v>65</v>
      </c>
      <c r="G6673" s="8" t="s">
        <v>66</v>
      </c>
      <c r="H6673" s="8" t="s">
        <v>65</v>
      </c>
      <c r="I6673" s="8" t="s">
        <v>29608</v>
      </c>
      <c r="J6673" s="8" t="s">
        <v>708</v>
      </c>
      <c r="K6673" s="8" t="s">
        <v>45730</v>
      </c>
      <c r="L6673" s="8" t="s">
        <v>298</v>
      </c>
      <c r="M6673" s="8" t="s">
        <v>310</v>
      </c>
      <c r="N6673" s="8" t="s">
        <v>10716</v>
      </c>
      <c r="O6673" s="8" t="s">
        <v>10717</v>
      </c>
      <c r="P6673" s="8" t="s">
        <v>776</v>
      </c>
      <c r="Q6673" s="8" t="s">
        <v>29609</v>
      </c>
      <c r="R6673" s="8" t="s">
        <v>29053</v>
      </c>
      <c r="S6673" s="17" t="s">
        <v>29610</v>
      </c>
      <c r="T6673" s="18">
        <v>43012</v>
      </c>
      <c r="U6673" s="8">
        <v>0.75</v>
      </c>
      <c r="V6673" s="8">
        <v>0.25</v>
      </c>
      <c r="W6673" s="8" t="s">
        <v>40</v>
      </c>
      <c r="X6673" s="8" t="s">
        <v>303</v>
      </c>
      <c r="Y6673" s="8" t="s">
        <v>304</v>
      </c>
      <c r="Z6673" s="17" t="s">
        <v>29611</v>
      </c>
      <c r="AA6673" s="8" t="s">
        <v>29612</v>
      </c>
      <c r="AB6673" s="8" t="s">
        <v>29613</v>
      </c>
    </row>
    <row r="6674" spans="1:28" hidden="1" x14ac:dyDescent="0.2">
      <c r="A6674" s="8" t="s">
        <v>29614</v>
      </c>
      <c r="B6674" s="8" t="s">
        <v>29615</v>
      </c>
      <c r="C6674" s="8" t="s">
        <v>45763</v>
      </c>
      <c r="D6674" s="8" t="s">
        <v>45764</v>
      </c>
      <c r="E6674" s="8" t="s">
        <v>86</v>
      </c>
      <c r="F6674" s="8" t="s">
        <v>65</v>
      </c>
      <c r="G6674" s="8" t="s">
        <v>86</v>
      </c>
      <c r="H6674" s="8" t="s">
        <v>65</v>
      </c>
      <c r="I6674" s="8" t="s">
        <v>29608</v>
      </c>
      <c r="J6674" s="8" t="s">
        <v>708</v>
      </c>
      <c r="K6674" s="8" t="s">
        <v>45730</v>
      </c>
      <c r="L6674" s="8" t="s">
        <v>311</v>
      </c>
      <c r="M6674" s="8" t="s">
        <v>319</v>
      </c>
      <c r="N6674" s="8" t="s">
        <v>10716</v>
      </c>
      <c r="O6674" s="8" t="s">
        <v>10717</v>
      </c>
      <c r="P6674" s="8" t="s">
        <v>776</v>
      </c>
      <c r="Q6674" s="8" t="s">
        <v>29609</v>
      </c>
      <c r="R6674" s="8" t="s">
        <v>29053</v>
      </c>
      <c r="S6674" s="17" t="s">
        <v>29610</v>
      </c>
      <c r="T6674" s="18">
        <v>43013</v>
      </c>
      <c r="U6674" s="8">
        <v>0.75</v>
      </c>
      <c r="V6674" s="8">
        <v>0.25</v>
      </c>
      <c r="W6674" s="8" t="s">
        <v>40</v>
      </c>
      <c r="X6674" s="8" t="s">
        <v>312</v>
      </c>
      <c r="Y6674" s="8" t="s">
        <v>313</v>
      </c>
      <c r="Z6674" s="17" t="s">
        <v>29616</v>
      </c>
      <c r="AA6674" s="8" t="s">
        <v>29617</v>
      </c>
      <c r="AB6674" s="8" t="s">
        <v>29618</v>
      </c>
    </row>
    <row r="6675" spans="1:28" hidden="1" x14ac:dyDescent="0.2">
      <c r="A6675" s="8" t="s">
        <v>29619</v>
      </c>
      <c r="B6675" s="8" t="s">
        <v>29620</v>
      </c>
      <c r="C6675" s="8" t="s">
        <v>45763</v>
      </c>
      <c r="D6675" s="8" t="s">
        <v>45764</v>
      </c>
      <c r="E6675" s="8" t="s">
        <v>76</v>
      </c>
      <c r="F6675" s="8" t="s">
        <v>65</v>
      </c>
      <c r="G6675" s="8" t="s">
        <v>76</v>
      </c>
      <c r="H6675" s="8" t="s">
        <v>65</v>
      </c>
      <c r="I6675" s="8" t="s">
        <v>29608</v>
      </c>
      <c r="J6675" s="8" t="s">
        <v>708</v>
      </c>
      <c r="K6675" s="8" t="s">
        <v>45730</v>
      </c>
      <c r="L6675" s="8" t="s">
        <v>320</v>
      </c>
      <c r="M6675" s="8" t="s">
        <v>105</v>
      </c>
      <c r="N6675" s="8" t="s">
        <v>10716</v>
      </c>
      <c r="O6675" s="8" t="s">
        <v>10717</v>
      </c>
      <c r="P6675" s="8" t="s">
        <v>776</v>
      </c>
      <c r="Q6675" s="8" t="s">
        <v>29609</v>
      </c>
      <c r="R6675" s="8" t="s">
        <v>29053</v>
      </c>
      <c r="S6675" s="17" t="s">
        <v>29610</v>
      </c>
      <c r="T6675" s="18">
        <v>43014</v>
      </c>
      <c r="U6675" s="8">
        <v>0.75</v>
      </c>
      <c r="V6675" s="8">
        <v>0.25</v>
      </c>
      <c r="W6675" s="8" t="s">
        <v>40</v>
      </c>
      <c r="X6675" s="8" t="s">
        <v>321</v>
      </c>
      <c r="Y6675" s="8" t="s">
        <v>322</v>
      </c>
      <c r="Z6675" s="17" t="s">
        <v>29621</v>
      </c>
      <c r="AA6675" s="8" t="s">
        <v>29622</v>
      </c>
      <c r="AB6675" s="8" t="s">
        <v>29623</v>
      </c>
    </row>
    <row r="6676" spans="1:28" hidden="1" x14ac:dyDescent="0.2">
      <c r="A6676" s="8" t="s">
        <v>29624</v>
      </c>
      <c r="B6676" s="8" t="s">
        <v>29625</v>
      </c>
      <c r="C6676" s="8" t="s">
        <v>45763</v>
      </c>
      <c r="D6676" s="8" t="s">
        <v>45764</v>
      </c>
      <c r="E6676" s="8" t="s">
        <v>104</v>
      </c>
      <c r="F6676" s="8" t="s">
        <v>65</v>
      </c>
      <c r="G6676" s="8" t="s">
        <v>104</v>
      </c>
      <c r="H6676" s="8" t="s">
        <v>65</v>
      </c>
      <c r="I6676" s="8" t="s">
        <v>29608</v>
      </c>
      <c r="J6676" s="8" t="s">
        <v>708</v>
      </c>
      <c r="K6676" s="8" t="s">
        <v>45730</v>
      </c>
      <c r="L6676" s="8" t="s">
        <v>106</v>
      </c>
      <c r="M6676" s="8" t="s">
        <v>97</v>
      </c>
      <c r="N6676" s="8" t="s">
        <v>10716</v>
      </c>
      <c r="O6676" s="8" t="s">
        <v>10717</v>
      </c>
      <c r="P6676" s="8" t="s">
        <v>776</v>
      </c>
      <c r="Q6676" s="8" t="s">
        <v>29609</v>
      </c>
      <c r="R6676" s="8" t="s">
        <v>29053</v>
      </c>
      <c r="S6676" s="17" t="s">
        <v>29610</v>
      </c>
      <c r="T6676" s="18">
        <v>43015</v>
      </c>
      <c r="U6676" s="8">
        <v>0.75</v>
      </c>
      <c r="V6676" s="8">
        <v>0.25</v>
      </c>
      <c r="W6676" s="8" t="s">
        <v>40</v>
      </c>
      <c r="X6676" s="8" t="s">
        <v>328</v>
      </c>
      <c r="Y6676" s="8" t="s">
        <v>329</v>
      </c>
      <c r="Z6676" s="17" t="s">
        <v>29626</v>
      </c>
      <c r="AA6676" s="8" t="s">
        <v>29627</v>
      </c>
      <c r="AB6676" s="8" t="s">
        <v>29628</v>
      </c>
    </row>
    <row r="6677" spans="1:28" hidden="1" x14ac:dyDescent="0.2">
      <c r="A6677" s="8" t="s">
        <v>29629</v>
      </c>
      <c r="B6677" s="8" t="s">
        <v>29630</v>
      </c>
      <c r="C6677" s="8" t="s">
        <v>45763</v>
      </c>
      <c r="D6677" s="8" t="s">
        <v>45764</v>
      </c>
      <c r="E6677" s="8" t="s">
        <v>96</v>
      </c>
      <c r="F6677" s="8" t="s">
        <v>65</v>
      </c>
      <c r="G6677" s="8" t="s">
        <v>96</v>
      </c>
      <c r="H6677" s="8" t="s">
        <v>65</v>
      </c>
      <c r="I6677" s="8" t="s">
        <v>29608</v>
      </c>
      <c r="J6677" s="8" t="s">
        <v>708</v>
      </c>
      <c r="K6677" s="8" t="s">
        <v>45730</v>
      </c>
      <c r="L6677" s="8" t="s">
        <v>98</v>
      </c>
      <c r="M6677" s="8" t="s">
        <v>336</v>
      </c>
      <c r="N6677" s="8" t="s">
        <v>10716</v>
      </c>
      <c r="O6677" s="8" t="s">
        <v>10717</v>
      </c>
      <c r="P6677" s="8" t="s">
        <v>776</v>
      </c>
      <c r="Q6677" s="8" t="s">
        <v>29609</v>
      </c>
      <c r="R6677" s="8" t="s">
        <v>29053</v>
      </c>
      <c r="S6677" s="17" t="s">
        <v>29610</v>
      </c>
      <c r="T6677" s="18">
        <v>43016</v>
      </c>
      <c r="U6677" s="8">
        <v>0.75</v>
      </c>
      <c r="V6677" s="8">
        <v>0.25</v>
      </c>
      <c r="W6677" s="8" t="s">
        <v>40</v>
      </c>
      <c r="X6677" s="8" t="s">
        <v>355</v>
      </c>
      <c r="Y6677" s="8" t="s">
        <v>356</v>
      </c>
      <c r="Z6677" s="17" t="s">
        <v>29631</v>
      </c>
      <c r="AA6677" s="8" t="s">
        <v>29632</v>
      </c>
      <c r="AB6677" s="8" t="s">
        <v>29633</v>
      </c>
    </row>
    <row r="6678" spans="1:28" hidden="1" x14ac:dyDescent="0.2">
      <c r="A6678" s="8" t="s">
        <v>29634</v>
      </c>
      <c r="B6678" s="8" t="s">
        <v>29635</v>
      </c>
      <c r="C6678" s="8" t="s">
        <v>45763</v>
      </c>
      <c r="D6678" s="8" t="s">
        <v>45764</v>
      </c>
      <c r="E6678" s="8" t="s">
        <v>335</v>
      </c>
      <c r="F6678" s="8" t="s">
        <v>65</v>
      </c>
      <c r="G6678" s="8" t="s">
        <v>335</v>
      </c>
      <c r="H6678" s="8" t="s">
        <v>65</v>
      </c>
      <c r="I6678" s="8" t="s">
        <v>29608</v>
      </c>
      <c r="J6678" s="8" t="s">
        <v>708</v>
      </c>
      <c r="K6678" s="8" t="s">
        <v>45730</v>
      </c>
      <c r="L6678" s="8" t="s">
        <v>337</v>
      </c>
      <c r="M6678" s="8" t="s">
        <v>346</v>
      </c>
      <c r="N6678" s="8" t="s">
        <v>10716</v>
      </c>
      <c r="O6678" s="8" t="s">
        <v>10717</v>
      </c>
      <c r="P6678" s="8" t="s">
        <v>776</v>
      </c>
      <c r="Q6678" s="8" t="s">
        <v>29609</v>
      </c>
      <c r="R6678" s="8" t="s">
        <v>29053</v>
      </c>
      <c r="S6678" s="17" t="s">
        <v>29610</v>
      </c>
      <c r="T6678" s="18">
        <v>43017</v>
      </c>
      <c r="U6678" s="8">
        <v>0.75</v>
      </c>
      <c r="V6678" s="8">
        <v>0.25</v>
      </c>
      <c r="W6678" s="8" t="s">
        <v>40</v>
      </c>
      <c r="X6678" s="8" t="s">
        <v>338</v>
      </c>
      <c r="Y6678" s="8" t="s">
        <v>339</v>
      </c>
      <c r="Z6678" s="17" t="s">
        <v>29636</v>
      </c>
      <c r="AA6678" s="8" t="s">
        <v>29637</v>
      </c>
      <c r="AB6678" s="8" t="s">
        <v>29638</v>
      </c>
    </row>
    <row r="6679" spans="1:28" hidden="1" x14ac:dyDescent="0.2">
      <c r="A6679" s="8" t="s">
        <v>29639</v>
      </c>
      <c r="B6679" s="8" t="s">
        <v>29640</v>
      </c>
      <c r="C6679" s="8" t="s">
        <v>45763</v>
      </c>
      <c r="D6679" s="8" t="s">
        <v>45764</v>
      </c>
      <c r="E6679" s="8" t="s">
        <v>345</v>
      </c>
      <c r="F6679" s="8" t="s">
        <v>65</v>
      </c>
      <c r="G6679" s="8" t="s">
        <v>345</v>
      </c>
      <c r="H6679" s="8" t="s">
        <v>65</v>
      </c>
      <c r="I6679" s="8" t="s">
        <v>29608</v>
      </c>
      <c r="J6679" s="8" t="s">
        <v>708</v>
      </c>
      <c r="K6679" s="8" t="s">
        <v>45730</v>
      </c>
      <c r="L6679" s="8" t="s">
        <v>347</v>
      </c>
      <c r="M6679" s="8" t="s">
        <v>363</v>
      </c>
      <c r="N6679" s="8" t="s">
        <v>10716</v>
      </c>
      <c r="O6679" s="8" t="s">
        <v>10717</v>
      </c>
      <c r="P6679" s="8" t="s">
        <v>776</v>
      </c>
      <c r="Q6679" s="8" t="s">
        <v>29609</v>
      </c>
      <c r="R6679" s="8" t="s">
        <v>29053</v>
      </c>
      <c r="S6679" s="17" t="s">
        <v>29610</v>
      </c>
      <c r="T6679" s="18">
        <v>43018</v>
      </c>
      <c r="U6679" s="8">
        <v>0.75</v>
      </c>
      <c r="V6679" s="8">
        <v>0.25</v>
      </c>
      <c r="W6679" s="8" t="s">
        <v>40</v>
      </c>
      <c r="X6679" s="8" t="s">
        <v>348</v>
      </c>
      <c r="Y6679" s="8" t="s">
        <v>349</v>
      </c>
      <c r="Z6679" s="17" t="s">
        <v>29641</v>
      </c>
      <c r="AA6679" s="8" t="s">
        <v>29642</v>
      </c>
      <c r="AB6679" s="8" t="s">
        <v>29643</v>
      </c>
    </row>
    <row r="6680" spans="1:28" hidden="1" x14ac:dyDescent="0.2">
      <c r="A6680" s="8" t="s">
        <v>29840</v>
      </c>
      <c r="B6680" s="8" t="s">
        <v>29841</v>
      </c>
      <c r="C6680" s="8" t="s">
        <v>45763</v>
      </c>
      <c r="D6680" s="8" t="s">
        <v>45764</v>
      </c>
      <c r="E6680" s="8" t="s">
        <v>164</v>
      </c>
      <c r="F6680" s="8" t="s">
        <v>133</v>
      </c>
      <c r="G6680" s="8" t="s">
        <v>164</v>
      </c>
      <c r="H6680" s="8" t="s">
        <v>133</v>
      </c>
      <c r="I6680" s="8" t="s">
        <v>29749</v>
      </c>
      <c r="J6680" s="8" t="s">
        <v>28</v>
      </c>
      <c r="K6680" s="8" t="s">
        <v>45730</v>
      </c>
      <c r="L6680" s="8" t="s">
        <v>2073</v>
      </c>
      <c r="M6680" s="8" t="s">
        <v>1501</v>
      </c>
      <c r="N6680" s="8" t="s">
        <v>10716</v>
      </c>
      <c r="O6680" s="8" t="s">
        <v>10717</v>
      </c>
      <c r="P6680" s="8" t="s">
        <v>776</v>
      </c>
      <c r="Q6680" s="8" t="s">
        <v>3431</v>
      </c>
      <c r="R6680" s="8" t="s">
        <v>27172</v>
      </c>
      <c r="S6680" s="17" t="s">
        <v>29750</v>
      </c>
      <c r="T6680" s="18">
        <v>43032</v>
      </c>
      <c r="U6680" s="8">
        <v>0.25</v>
      </c>
      <c r="V6680" s="8">
        <v>0.75</v>
      </c>
      <c r="W6680" s="8" t="s">
        <v>40</v>
      </c>
      <c r="X6680" s="8" t="s">
        <v>29843</v>
      </c>
      <c r="Y6680" s="8" t="s">
        <v>45730</v>
      </c>
      <c r="Z6680" s="17" t="s">
        <v>29844</v>
      </c>
      <c r="AA6680" s="8" t="s">
        <v>29845</v>
      </c>
      <c r="AB6680" s="8" t="s">
        <v>29846</v>
      </c>
    </row>
    <row r="6681" spans="1:28" hidden="1" x14ac:dyDescent="0.2">
      <c r="A6681" s="8" t="s">
        <v>30211</v>
      </c>
      <c r="B6681" s="8" t="s">
        <v>30212</v>
      </c>
      <c r="C6681" s="8" t="s">
        <v>45763</v>
      </c>
      <c r="D6681" s="8" t="s">
        <v>45764</v>
      </c>
      <c r="E6681" s="8" t="s">
        <v>66</v>
      </c>
      <c r="F6681" s="8" t="s">
        <v>65</v>
      </c>
      <c r="G6681" s="8" t="s">
        <v>66</v>
      </c>
      <c r="H6681" s="8" t="s">
        <v>65</v>
      </c>
      <c r="I6681" s="8" t="s">
        <v>30213</v>
      </c>
      <c r="J6681" s="8" t="s">
        <v>28</v>
      </c>
      <c r="K6681" s="8" t="s">
        <v>1716</v>
      </c>
      <c r="L6681" s="8" t="s">
        <v>297</v>
      </c>
      <c r="M6681" s="8" t="s">
        <v>922</v>
      </c>
      <c r="N6681" s="8" t="s">
        <v>10716</v>
      </c>
      <c r="O6681" s="8" t="s">
        <v>10717</v>
      </c>
      <c r="P6681" s="8" t="s">
        <v>776</v>
      </c>
      <c r="Q6681" s="8" t="s">
        <v>30214</v>
      </c>
      <c r="R6681" s="8" t="s">
        <v>23137</v>
      </c>
      <c r="S6681" s="17" t="s">
        <v>30215</v>
      </c>
      <c r="T6681" s="18">
        <v>43012</v>
      </c>
      <c r="U6681" s="8">
        <v>0.25</v>
      </c>
      <c r="V6681" s="8">
        <v>0.79166666666666663</v>
      </c>
      <c r="W6681" s="8" t="s">
        <v>551</v>
      </c>
      <c r="X6681" s="8" t="s">
        <v>1746</v>
      </c>
      <c r="Y6681" s="8" t="s">
        <v>1747</v>
      </c>
      <c r="Z6681" s="17" t="s">
        <v>30216</v>
      </c>
      <c r="AA6681" s="8" t="s">
        <v>30217</v>
      </c>
      <c r="AB6681" s="8" t="s">
        <v>30218</v>
      </c>
    </row>
    <row r="6682" spans="1:28" hidden="1" x14ac:dyDescent="0.2">
      <c r="A6682" s="8" t="s">
        <v>30219</v>
      </c>
      <c r="B6682" s="8" t="s">
        <v>30220</v>
      </c>
      <c r="C6682" s="8" t="s">
        <v>45763</v>
      </c>
      <c r="D6682" s="8" t="s">
        <v>45764</v>
      </c>
      <c r="E6682" s="8" t="s">
        <v>86</v>
      </c>
      <c r="F6682" s="8" t="s">
        <v>65</v>
      </c>
      <c r="G6682" s="8" t="s">
        <v>86</v>
      </c>
      <c r="H6682" s="8" t="s">
        <v>65</v>
      </c>
      <c r="I6682" s="8" t="s">
        <v>30213</v>
      </c>
      <c r="J6682" s="8" t="s">
        <v>28</v>
      </c>
      <c r="K6682" s="8" t="s">
        <v>1716</v>
      </c>
      <c r="L6682" s="8" t="s">
        <v>310</v>
      </c>
      <c r="M6682" s="8" t="s">
        <v>13360</v>
      </c>
      <c r="N6682" s="8" t="s">
        <v>10716</v>
      </c>
      <c r="O6682" s="8" t="s">
        <v>10717</v>
      </c>
      <c r="P6682" s="8" t="s">
        <v>776</v>
      </c>
      <c r="Q6682" s="8" t="s">
        <v>30214</v>
      </c>
      <c r="R6682" s="8" t="s">
        <v>23137</v>
      </c>
      <c r="S6682" s="17" t="s">
        <v>30215</v>
      </c>
      <c r="T6682" s="18">
        <v>43013</v>
      </c>
      <c r="U6682" s="8">
        <v>0.25</v>
      </c>
      <c r="V6682" s="8">
        <v>0.33333333333333331</v>
      </c>
      <c r="W6682" s="8" t="s">
        <v>1100</v>
      </c>
      <c r="X6682" s="8" t="s">
        <v>30221</v>
      </c>
      <c r="Y6682" s="8" t="s">
        <v>30222</v>
      </c>
      <c r="Z6682" s="17" t="s">
        <v>30223</v>
      </c>
      <c r="AA6682" s="8" t="s">
        <v>30224</v>
      </c>
      <c r="AB6682" s="8" t="s">
        <v>30225</v>
      </c>
    </row>
    <row r="6683" spans="1:28" hidden="1" x14ac:dyDescent="0.2">
      <c r="A6683" s="8" t="s">
        <v>30226</v>
      </c>
      <c r="B6683" s="8" t="s">
        <v>30227</v>
      </c>
      <c r="C6683" s="8" t="s">
        <v>45763</v>
      </c>
      <c r="D6683" s="8" t="s">
        <v>45764</v>
      </c>
      <c r="E6683" s="8" t="s">
        <v>86</v>
      </c>
      <c r="F6683" s="8" t="s">
        <v>65</v>
      </c>
      <c r="G6683" s="8" t="s">
        <v>86</v>
      </c>
      <c r="H6683" s="8" t="s">
        <v>65</v>
      </c>
      <c r="I6683" s="8" t="s">
        <v>30213</v>
      </c>
      <c r="J6683" s="8" t="s">
        <v>28</v>
      </c>
      <c r="K6683" s="8" t="s">
        <v>1716</v>
      </c>
      <c r="L6683" s="8" t="s">
        <v>13360</v>
      </c>
      <c r="M6683" s="8" t="s">
        <v>4548</v>
      </c>
      <c r="N6683" s="8" t="s">
        <v>10716</v>
      </c>
      <c r="O6683" s="8" t="s">
        <v>10717</v>
      </c>
      <c r="P6683" s="8" t="s">
        <v>776</v>
      </c>
      <c r="Q6683" s="8" t="s">
        <v>30214</v>
      </c>
      <c r="R6683" s="8" t="s">
        <v>23137</v>
      </c>
      <c r="S6683" s="17" t="s">
        <v>30215</v>
      </c>
      <c r="T6683" s="18">
        <v>43013</v>
      </c>
      <c r="U6683" s="8">
        <v>0.33333333333333331</v>
      </c>
      <c r="V6683" s="8">
        <v>0.79166666666666663</v>
      </c>
      <c r="W6683" s="8" t="s">
        <v>762</v>
      </c>
      <c r="X6683" s="8" t="s">
        <v>30228</v>
      </c>
      <c r="Y6683" s="8" t="s">
        <v>30229</v>
      </c>
      <c r="Z6683" s="17" t="s">
        <v>30230</v>
      </c>
      <c r="AA6683" s="8" t="s">
        <v>30231</v>
      </c>
      <c r="AB6683" s="8" t="s">
        <v>30232</v>
      </c>
    </row>
    <row r="6684" spans="1:28" hidden="1" x14ac:dyDescent="0.2">
      <c r="A6684" s="8" t="s">
        <v>30233</v>
      </c>
      <c r="B6684" s="8" t="s">
        <v>30234</v>
      </c>
      <c r="C6684" s="8" t="s">
        <v>45763</v>
      </c>
      <c r="D6684" s="8" t="s">
        <v>45764</v>
      </c>
      <c r="E6684" s="8" t="s">
        <v>76</v>
      </c>
      <c r="F6684" s="8" t="s">
        <v>65</v>
      </c>
      <c r="G6684" s="8" t="s">
        <v>76</v>
      </c>
      <c r="H6684" s="8" t="s">
        <v>65</v>
      </c>
      <c r="I6684" s="8" t="s">
        <v>30213</v>
      </c>
      <c r="J6684" s="8" t="s">
        <v>28</v>
      </c>
      <c r="K6684" s="8" t="s">
        <v>1716</v>
      </c>
      <c r="L6684" s="8" t="s">
        <v>319</v>
      </c>
      <c r="M6684" s="8" t="s">
        <v>4560</v>
      </c>
      <c r="N6684" s="8" t="s">
        <v>10716</v>
      </c>
      <c r="O6684" s="8" t="s">
        <v>10717</v>
      </c>
      <c r="P6684" s="8" t="s">
        <v>776</v>
      </c>
      <c r="Q6684" s="8" t="s">
        <v>30214</v>
      </c>
      <c r="R6684" s="8" t="s">
        <v>23137</v>
      </c>
      <c r="S6684" s="17" t="s">
        <v>30215</v>
      </c>
      <c r="T6684" s="18">
        <v>43014</v>
      </c>
      <c r="U6684" s="8">
        <v>0.25</v>
      </c>
      <c r="V6684" s="8">
        <v>0.79166666666666663</v>
      </c>
      <c r="W6684" s="8" t="s">
        <v>551</v>
      </c>
      <c r="X6684" s="8" t="s">
        <v>30235</v>
      </c>
      <c r="Y6684" s="8" t="s">
        <v>30236</v>
      </c>
      <c r="Z6684" s="17" t="s">
        <v>30237</v>
      </c>
      <c r="AA6684" s="8" t="s">
        <v>30238</v>
      </c>
      <c r="AB6684" s="8" t="s">
        <v>30239</v>
      </c>
    </row>
    <row r="6685" spans="1:28" hidden="1" x14ac:dyDescent="0.2">
      <c r="A6685" s="8" t="s">
        <v>30240</v>
      </c>
      <c r="B6685" s="8" t="s">
        <v>30241</v>
      </c>
      <c r="C6685" s="8" t="s">
        <v>45763</v>
      </c>
      <c r="D6685" s="8" t="s">
        <v>45764</v>
      </c>
      <c r="E6685" s="8" t="s">
        <v>104</v>
      </c>
      <c r="F6685" s="8" t="s">
        <v>65</v>
      </c>
      <c r="G6685" s="8" t="s">
        <v>104</v>
      </c>
      <c r="H6685" s="8" t="s">
        <v>65</v>
      </c>
      <c r="I6685" s="8" t="s">
        <v>30213</v>
      </c>
      <c r="J6685" s="8" t="s">
        <v>28</v>
      </c>
      <c r="K6685" s="8" t="s">
        <v>1716</v>
      </c>
      <c r="L6685" s="8" t="s">
        <v>105</v>
      </c>
      <c r="M6685" s="8" t="s">
        <v>4567</v>
      </c>
      <c r="N6685" s="8" t="s">
        <v>10716</v>
      </c>
      <c r="O6685" s="8" t="s">
        <v>10717</v>
      </c>
      <c r="P6685" s="8" t="s">
        <v>776</v>
      </c>
      <c r="Q6685" s="8" t="s">
        <v>30214</v>
      </c>
      <c r="R6685" s="8" t="s">
        <v>23137</v>
      </c>
      <c r="S6685" s="17" t="s">
        <v>30215</v>
      </c>
      <c r="T6685" s="18">
        <v>43015</v>
      </c>
      <c r="U6685" s="8">
        <v>0.25</v>
      </c>
      <c r="V6685" s="8">
        <v>0.79166666666666663</v>
      </c>
      <c r="W6685" s="8" t="s">
        <v>551</v>
      </c>
      <c r="X6685" s="8" t="s">
        <v>30235</v>
      </c>
      <c r="Y6685" s="8" t="s">
        <v>30236</v>
      </c>
      <c r="Z6685" s="17" t="s">
        <v>30237</v>
      </c>
      <c r="AA6685" s="8" t="s">
        <v>30242</v>
      </c>
      <c r="AB6685" s="8" t="s">
        <v>30243</v>
      </c>
    </row>
    <row r="6686" spans="1:28" hidden="1" x14ac:dyDescent="0.2">
      <c r="A6686" s="8" t="s">
        <v>30244</v>
      </c>
      <c r="B6686" s="8" t="s">
        <v>30245</v>
      </c>
      <c r="C6686" s="8" t="s">
        <v>45763</v>
      </c>
      <c r="D6686" s="8" t="s">
        <v>45764</v>
      </c>
      <c r="E6686" s="8" t="s">
        <v>96</v>
      </c>
      <c r="F6686" s="8" t="s">
        <v>65</v>
      </c>
      <c r="G6686" s="8" t="s">
        <v>96</v>
      </c>
      <c r="H6686" s="8" t="s">
        <v>65</v>
      </c>
      <c r="I6686" s="8" t="s">
        <v>30213</v>
      </c>
      <c r="J6686" s="8" t="s">
        <v>28</v>
      </c>
      <c r="K6686" s="8" t="s">
        <v>1716</v>
      </c>
      <c r="L6686" s="8" t="s">
        <v>97</v>
      </c>
      <c r="M6686" s="8" t="s">
        <v>981</v>
      </c>
      <c r="N6686" s="8" t="s">
        <v>10716</v>
      </c>
      <c r="O6686" s="8" t="s">
        <v>10717</v>
      </c>
      <c r="P6686" s="8" t="s">
        <v>776</v>
      </c>
      <c r="Q6686" s="8" t="s">
        <v>30214</v>
      </c>
      <c r="R6686" s="8" t="s">
        <v>23137</v>
      </c>
      <c r="S6686" s="17" t="s">
        <v>30215</v>
      </c>
      <c r="T6686" s="18">
        <v>43016</v>
      </c>
      <c r="U6686" s="8">
        <v>0.25</v>
      </c>
      <c r="V6686" s="8">
        <v>0.79166666666666663</v>
      </c>
      <c r="W6686" s="8" t="s">
        <v>551</v>
      </c>
      <c r="X6686" s="8" t="s">
        <v>1760</v>
      </c>
      <c r="Y6686" s="8" t="s">
        <v>1761</v>
      </c>
      <c r="Z6686" s="17" t="s">
        <v>1762</v>
      </c>
      <c r="AA6686" s="8" t="s">
        <v>30246</v>
      </c>
      <c r="AB6686" s="8" t="s">
        <v>30247</v>
      </c>
    </row>
    <row r="6687" spans="1:28" hidden="1" x14ac:dyDescent="0.2">
      <c r="A6687" s="8" t="s">
        <v>30248</v>
      </c>
      <c r="B6687" s="8" t="s">
        <v>30249</v>
      </c>
      <c r="C6687" s="8" t="s">
        <v>45763</v>
      </c>
      <c r="D6687" s="8" t="s">
        <v>45764</v>
      </c>
      <c r="E6687" s="8" t="s">
        <v>335</v>
      </c>
      <c r="F6687" s="8" t="s">
        <v>65</v>
      </c>
      <c r="G6687" s="8" t="s">
        <v>335</v>
      </c>
      <c r="H6687" s="8" t="s">
        <v>65</v>
      </c>
      <c r="I6687" s="8" t="s">
        <v>30213</v>
      </c>
      <c r="J6687" s="8" t="s">
        <v>28</v>
      </c>
      <c r="K6687" s="8" t="s">
        <v>1716</v>
      </c>
      <c r="L6687" s="8" t="s">
        <v>336</v>
      </c>
      <c r="M6687" s="8" t="s">
        <v>4590</v>
      </c>
      <c r="N6687" s="8" t="s">
        <v>10716</v>
      </c>
      <c r="O6687" s="8" t="s">
        <v>10717</v>
      </c>
      <c r="P6687" s="8" t="s">
        <v>776</v>
      </c>
      <c r="Q6687" s="8" t="s">
        <v>30214</v>
      </c>
      <c r="R6687" s="8" t="s">
        <v>23137</v>
      </c>
      <c r="S6687" s="17" t="s">
        <v>30215</v>
      </c>
      <c r="T6687" s="18">
        <v>43017</v>
      </c>
      <c r="U6687" s="8">
        <v>0.25</v>
      </c>
      <c r="V6687" s="8">
        <v>0.79166666666666663</v>
      </c>
      <c r="W6687" s="8" t="s">
        <v>551</v>
      </c>
      <c r="X6687" s="8" t="s">
        <v>30250</v>
      </c>
      <c r="Y6687" s="8" t="s">
        <v>1869</v>
      </c>
      <c r="Z6687" s="17" t="s">
        <v>1762</v>
      </c>
      <c r="AA6687" s="8" t="s">
        <v>30251</v>
      </c>
      <c r="AB6687" s="8" t="s">
        <v>30252</v>
      </c>
    </row>
    <row r="6688" spans="1:28" hidden="1" x14ac:dyDescent="0.2">
      <c r="A6688" s="8" t="s">
        <v>30253</v>
      </c>
      <c r="B6688" s="8" t="s">
        <v>30254</v>
      </c>
      <c r="C6688" s="8" t="s">
        <v>45763</v>
      </c>
      <c r="D6688" s="8" t="s">
        <v>45764</v>
      </c>
      <c r="E6688" s="8" t="s">
        <v>345</v>
      </c>
      <c r="F6688" s="8" t="s">
        <v>65</v>
      </c>
      <c r="G6688" s="8" t="s">
        <v>345</v>
      </c>
      <c r="H6688" s="8" t="s">
        <v>65</v>
      </c>
      <c r="I6688" s="8" t="s">
        <v>30213</v>
      </c>
      <c r="J6688" s="8" t="s">
        <v>28</v>
      </c>
      <c r="K6688" s="8" t="s">
        <v>1716</v>
      </c>
      <c r="L6688" s="8" t="s">
        <v>346</v>
      </c>
      <c r="M6688" s="8" t="s">
        <v>1010</v>
      </c>
      <c r="N6688" s="8" t="s">
        <v>10716</v>
      </c>
      <c r="O6688" s="8" t="s">
        <v>10717</v>
      </c>
      <c r="P6688" s="8" t="s">
        <v>776</v>
      </c>
      <c r="Q6688" s="8" t="s">
        <v>30214</v>
      </c>
      <c r="R6688" s="8" t="s">
        <v>23137</v>
      </c>
      <c r="S6688" s="17" t="s">
        <v>30215</v>
      </c>
      <c r="T6688" s="18">
        <v>43018</v>
      </c>
      <c r="U6688" s="8">
        <v>0.25</v>
      </c>
      <c r="V6688" s="8">
        <v>0.79166666666666663</v>
      </c>
      <c r="W6688" s="8" t="s">
        <v>551</v>
      </c>
      <c r="X6688" s="8" t="s">
        <v>30250</v>
      </c>
      <c r="Y6688" s="8" t="s">
        <v>1869</v>
      </c>
      <c r="Z6688" s="17" t="s">
        <v>30255</v>
      </c>
      <c r="AA6688" s="8" t="s">
        <v>30256</v>
      </c>
      <c r="AB6688" s="8" t="s">
        <v>30257</v>
      </c>
    </row>
    <row r="6689" spans="1:28" hidden="1" x14ac:dyDescent="0.2">
      <c r="A6689" s="8" t="s">
        <v>30258</v>
      </c>
      <c r="B6689" s="8" t="s">
        <v>30259</v>
      </c>
      <c r="C6689" s="8" t="s">
        <v>45763</v>
      </c>
      <c r="D6689" s="8" t="s">
        <v>45764</v>
      </c>
      <c r="E6689" s="8" t="s">
        <v>362</v>
      </c>
      <c r="F6689" s="8" t="s">
        <v>112</v>
      </c>
      <c r="G6689" s="8" t="s">
        <v>362</v>
      </c>
      <c r="H6689" s="8" t="s">
        <v>112</v>
      </c>
      <c r="I6689" s="8" t="s">
        <v>30213</v>
      </c>
      <c r="J6689" s="8" t="s">
        <v>28</v>
      </c>
      <c r="K6689" s="8" t="s">
        <v>1716</v>
      </c>
      <c r="L6689" s="8" t="s">
        <v>363</v>
      </c>
      <c r="M6689" s="8" t="s">
        <v>4617</v>
      </c>
      <c r="N6689" s="8" t="s">
        <v>10716</v>
      </c>
      <c r="O6689" s="8" t="s">
        <v>10717</v>
      </c>
      <c r="P6689" s="8" t="s">
        <v>776</v>
      </c>
      <c r="Q6689" s="8" t="s">
        <v>30214</v>
      </c>
      <c r="R6689" s="8" t="s">
        <v>23137</v>
      </c>
      <c r="S6689" s="17" t="s">
        <v>30215</v>
      </c>
      <c r="T6689" s="18">
        <v>43019</v>
      </c>
      <c r="U6689" s="8">
        <v>0.25</v>
      </c>
      <c r="V6689" s="8">
        <v>0.79166666666666663</v>
      </c>
      <c r="W6689" s="8" t="s">
        <v>551</v>
      </c>
      <c r="X6689" s="8" t="s">
        <v>30260</v>
      </c>
      <c r="Y6689" s="8" t="s">
        <v>30261</v>
      </c>
      <c r="Z6689" s="17" t="s">
        <v>30262</v>
      </c>
      <c r="AA6689" s="8" t="s">
        <v>30263</v>
      </c>
      <c r="AB6689" s="8" t="s">
        <v>30264</v>
      </c>
    </row>
    <row r="6690" spans="1:28" hidden="1" x14ac:dyDescent="0.2">
      <c r="A6690" s="8" t="s">
        <v>30265</v>
      </c>
      <c r="B6690" s="8" t="s">
        <v>30266</v>
      </c>
      <c r="C6690" s="8" t="s">
        <v>45763</v>
      </c>
      <c r="D6690" s="8" t="s">
        <v>45764</v>
      </c>
      <c r="E6690" s="8" t="s">
        <v>372</v>
      </c>
      <c r="F6690" s="8" t="s">
        <v>112</v>
      </c>
      <c r="G6690" s="8" t="s">
        <v>372</v>
      </c>
      <c r="H6690" s="8" t="s">
        <v>112</v>
      </c>
      <c r="I6690" s="8" t="s">
        <v>30213</v>
      </c>
      <c r="J6690" s="8" t="s">
        <v>28</v>
      </c>
      <c r="K6690" s="8" t="s">
        <v>1716</v>
      </c>
      <c r="L6690" s="8" t="s">
        <v>373</v>
      </c>
      <c r="M6690" s="8" t="s">
        <v>4622</v>
      </c>
      <c r="N6690" s="8" t="s">
        <v>10716</v>
      </c>
      <c r="O6690" s="8" t="s">
        <v>10717</v>
      </c>
      <c r="P6690" s="8" t="s">
        <v>776</v>
      </c>
      <c r="Q6690" s="8" t="s">
        <v>30214</v>
      </c>
      <c r="R6690" s="8" t="s">
        <v>23137</v>
      </c>
      <c r="S6690" s="17" t="s">
        <v>30215</v>
      </c>
      <c r="T6690" s="18">
        <v>43020</v>
      </c>
      <c r="U6690" s="8">
        <v>0.25</v>
      </c>
      <c r="V6690" s="8">
        <v>0.79166666666666663</v>
      </c>
      <c r="W6690" s="8" t="s">
        <v>551</v>
      </c>
      <c r="X6690" s="8" t="s">
        <v>30267</v>
      </c>
      <c r="Y6690" s="8" t="s">
        <v>30268</v>
      </c>
      <c r="Z6690" s="17" t="s">
        <v>30269</v>
      </c>
      <c r="AA6690" s="8" t="s">
        <v>30270</v>
      </c>
      <c r="AB6690" s="8" t="s">
        <v>30271</v>
      </c>
    </row>
    <row r="6691" spans="1:28" hidden="1" x14ac:dyDescent="0.2">
      <c r="A6691" s="8" t="s">
        <v>30272</v>
      </c>
      <c r="B6691" s="8" t="s">
        <v>30273</v>
      </c>
      <c r="C6691" s="8" t="s">
        <v>45763</v>
      </c>
      <c r="D6691" s="8" t="s">
        <v>45764</v>
      </c>
      <c r="E6691" s="8" t="s">
        <v>382</v>
      </c>
      <c r="F6691" s="8" t="s">
        <v>112</v>
      </c>
      <c r="G6691" s="8" t="s">
        <v>382</v>
      </c>
      <c r="H6691" s="8" t="s">
        <v>112</v>
      </c>
      <c r="I6691" s="8" t="s">
        <v>30213</v>
      </c>
      <c r="J6691" s="8" t="s">
        <v>28</v>
      </c>
      <c r="K6691" s="8" t="s">
        <v>1716</v>
      </c>
      <c r="L6691" s="8" t="s">
        <v>383</v>
      </c>
      <c r="M6691" s="8" t="s">
        <v>4628</v>
      </c>
      <c r="N6691" s="8" t="s">
        <v>10716</v>
      </c>
      <c r="O6691" s="8" t="s">
        <v>10717</v>
      </c>
      <c r="P6691" s="8" t="s">
        <v>776</v>
      </c>
      <c r="Q6691" s="8" t="s">
        <v>30214</v>
      </c>
      <c r="R6691" s="8" t="s">
        <v>23137</v>
      </c>
      <c r="S6691" s="17" t="s">
        <v>30215</v>
      </c>
      <c r="T6691" s="18">
        <v>43021</v>
      </c>
      <c r="U6691" s="8">
        <v>0.25</v>
      </c>
      <c r="V6691" s="8">
        <v>0.79166666666666663</v>
      </c>
      <c r="W6691" s="8" t="s">
        <v>551</v>
      </c>
      <c r="X6691" s="8" t="s">
        <v>1842</v>
      </c>
      <c r="Y6691" s="8" t="s">
        <v>1843</v>
      </c>
      <c r="Z6691" s="17" t="s">
        <v>30274</v>
      </c>
      <c r="AA6691" s="8" t="s">
        <v>30275</v>
      </c>
      <c r="AB6691" s="8" t="s">
        <v>30276</v>
      </c>
    </row>
    <row r="6692" spans="1:28" hidden="1" x14ac:dyDescent="0.2">
      <c r="A6692" s="8" t="s">
        <v>30277</v>
      </c>
      <c r="B6692" s="8" t="s">
        <v>30278</v>
      </c>
      <c r="C6692" s="8" t="s">
        <v>45763</v>
      </c>
      <c r="D6692" s="8" t="s">
        <v>45764</v>
      </c>
      <c r="E6692" s="8" t="s">
        <v>390</v>
      </c>
      <c r="F6692" s="8" t="s">
        <v>112</v>
      </c>
      <c r="G6692" s="8" t="s">
        <v>390</v>
      </c>
      <c r="H6692" s="8" t="s">
        <v>112</v>
      </c>
      <c r="I6692" s="8" t="s">
        <v>30213</v>
      </c>
      <c r="J6692" s="8" t="s">
        <v>28</v>
      </c>
      <c r="K6692" s="8" t="s">
        <v>1716</v>
      </c>
      <c r="L6692" s="8" t="s">
        <v>391</v>
      </c>
      <c r="M6692" s="8" t="s">
        <v>4635</v>
      </c>
      <c r="N6692" s="8" t="s">
        <v>10716</v>
      </c>
      <c r="O6692" s="8" t="s">
        <v>10717</v>
      </c>
      <c r="P6692" s="8" t="s">
        <v>776</v>
      </c>
      <c r="Q6692" s="8" t="s">
        <v>30214</v>
      </c>
      <c r="R6692" s="8" t="s">
        <v>23137</v>
      </c>
      <c r="S6692" s="17" t="s">
        <v>30215</v>
      </c>
      <c r="T6692" s="18">
        <v>43022</v>
      </c>
      <c r="U6692" s="8">
        <v>0.25</v>
      </c>
      <c r="V6692" s="8">
        <v>0.79166666666666663</v>
      </c>
      <c r="W6692" s="8" t="s">
        <v>551</v>
      </c>
      <c r="X6692" s="8" t="s">
        <v>1842</v>
      </c>
      <c r="Y6692" s="8" t="s">
        <v>1843</v>
      </c>
      <c r="Z6692" s="17" t="s">
        <v>30274</v>
      </c>
      <c r="AA6692" s="8" t="s">
        <v>30279</v>
      </c>
      <c r="AB6692" s="8" t="s">
        <v>30280</v>
      </c>
    </row>
    <row r="6693" spans="1:28" hidden="1" x14ac:dyDescent="0.2">
      <c r="A6693" s="8" t="s">
        <v>30281</v>
      </c>
      <c r="B6693" s="8" t="s">
        <v>30282</v>
      </c>
      <c r="C6693" s="8" t="s">
        <v>45763</v>
      </c>
      <c r="D6693" s="8" t="s">
        <v>45764</v>
      </c>
      <c r="E6693" s="8" t="s">
        <v>400</v>
      </c>
      <c r="F6693" s="8" t="s">
        <v>112</v>
      </c>
      <c r="G6693" s="8" t="s">
        <v>400</v>
      </c>
      <c r="H6693" s="8" t="s">
        <v>112</v>
      </c>
      <c r="I6693" s="8" t="s">
        <v>30213</v>
      </c>
      <c r="J6693" s="8" t="s">
        <v>28</v>
      </c>
      <c r="K6693" s="8" t="s">
        <v>1716</v>
      </c>
      <c r="L6693" s="8" t="s">
        <v>401</v>
      </c>
      <c r="M6693" s="8" t="s">
        <v>3053</v>
      </c>
      <c r="N6693" s="8" t="s">
        <v>10716</v>
      </c>
      <c r="O6693" s="8" t="s">
        <v>10717</v>
      </c>
      <c r="P6693" s="8" t="s">
        <v>776</v>
      </c>
      <c r="Q6693" s="8" t="s">
        <v>30214</v>
      </c>
      <c r="R6693" s="8" t="s">
        <v>23137</v>
      </c>
      <c r="S6693" s="17" t="s">
        <v>30215</v>
      </c>
      <c r="T6693" s="18">
        <v>43023</v>
      </c>
      <c r="U6693" s="8">
        <v>0.25</v>
      </c>
      <c r="V6693" s="8">
        <v>0.79166666666666663</v>
      </c>
      <c r="W6693" s="8" t="s">
        <v>551</v>
      </c>
      <c r="X6693" s="8" t="s">
        <v>30283</v>
      </c>
      <c r="Y6693" s="8" t="s">
        <v>30284</v>
      </c>
      <c r="Z6693" s="17" t="s">
        <v>30285</v>
      </c>
      <c r="AA6693" s="8" t="s">
        <v>30286</v>
      </c>
      <c r="AB6693" s="8" t="s">
        <v>30287</v>
      </c>
    </row>
    <row r="6694" spans="1:28" hidden="1" x14ac:dyDescent="0.2">
      <c r="A6694" s="8" t="s">
        <v>30288</v>
      </c>
      <c r="B6694" s="8" t="s">
        <v>30289</v>
      </c>
      <c r="C6694" s="8" t="s">
        <v>45763</v>
      </c>
      <c r="D6694" s="8" t="s">
        <v>45764</v>
      </c>
      <c r="E6694" s="8" t="s">
        <v>113</v>
      </c>
      <c r="F6694" s="8" t="s">
        <v>112</v>
      </c>
      <c r="G6694" s="8" t="s">
        <v>113</v>
      </c>
      <c r="H6694" s="8" t="s">
        <v>112</v>
      </c>
      <c r="I6694" s="8" t="s">
        <v>30213</v>
      </c>
      <c r="J6694" s="8" t="s">
        <v>28</v>
      </c>
      <c r="K6694" s="8" t="s">
        <v>1716</v>
      </c>
      <c r="L6694" s="8" t="s">
        <v>409</v>
      </c>
      <c r="M6694" s="8" t="s">
        <v>4659</v>
      </c>
      <c r="N6694" s="8" t="s">
        <v>10716</v>
      </c>
      <c r="O6694" s="8" t="s">
        <v>10717</v>
      </c>
      <c r="P6694" s="8" t="s">
        <v>776</v>
      </c>
      <c r="Q6694" s="8" t="s">
        <v>30214</v>
      </c>
      <c r="R6694" s="8" t="s">
        <v>23137</v>
      </c>
      <c r="S6694" s="17" t="s">
        <v>30215</v>
      </c>
      <c r="T6694" s="18">
        <v>43024</v>
      </c>
      <c r="U6694" s="8">
        <v>0.25</v>
      </c>
      <c r="V6694" s="8">
        <v>0.79166666666666663</v>
      </c>
      <c r="W6694" s="8" t="s">
        <v>551</v>
      </c>
      <c r="X6694" s="8" t="s">
        <v>1868</v>
      </c>
      <c r="Y6694" s="8" t="s">
        <v>1869</v>
      </c>
      <c r="Z6694" s="17" t="s">
        <v>30290</v>
      </c>
      <c r="AA6694" s="8" t="s">
        <v>30291</v>
      </c>
      <c r="AB6694" s="8" t="s">
        <v>30292</v>
      </c>
    </row>
    <row r="6695" spans="1:28" hidden="1" x14ac:dyDescent="0.2">
      <c r="A6695" s="8" t="s">
        <v>30293</v>
      </c>
      <c r="B6695" s="8" t="s">
        <v>30294</v>
      </c>
      <c r="C6695" s="8" t="s">
        <v>45763</v>
      </c>
      <c r="D6695" s="8" t="s">
        <v>45764</v>
      </c>
      <c r="E6695" s="8" t="s">
        <v>123</v>
      </c>
      <c r="F6695" s="8" t="s">
        <v>112</v>
      </c>
      <c r="G6695" s="8" t="s">
        <v>123</v>
      </c>
      <c r="H6695" s="8" t="s">
        <v>112</v>
      </c>
      <c r="I6695" s="8" t="s">
        <v>30213</v>
      </c>
      <c r="J6695" s="8" t="s">
        <v>28</v>
      </c>
      <c r="K6695" s="8" t="s">
        <v>1716</v>
      </c>
      <c r="L6695" s="8" t="s">
        <v>418</v>
      </c>
      <c r="M6695" s="8" t="s">
        <v>4673</v>
      </c>
      <c r="N6695" s="8" t="s">
        <v>10716</v>
      </c>
      <c r="O6695" s="8" t="s">
        <v>10717</v>
      </c>
      <c r="P6695" s="8" t="s">
        <v>776</v>
      </c>
      <c r="Q6695" s="8" t="s">
        <v>30214</v>
      </c>
      <c r="R6695" s="8" t="s">
        <v>23137</v>
      </c>
      <c r="S6695" s="17" t="s">
        <v>30215</v>
      </c>
      <c r="T6695" s="18">
        <v>43025</v>
      </c>
      <c r="U6695" s="8">
        <v>0.25</v>
      </c>
      <c r="V6695" s="8">
        <v>0.79166666666666663</v>
      </c>
      <c r="W6695" s="8" t="s">
        <v>551</v>
      </c>
      <c r="X6695" s="8" t="s">
        <v>30295</v>
      </c>
      <c r="Y6695" s="8" t="s">
        <v>30296</v>
      </c>
      <c r="Z6695" s="17" t="s">
        <v>30297</v>
      </c>
      <c r="AA6695" s="8" t="s">
        <v>30298</v>
      </c>
      <c r="AB6695" s="8" t="s">
        <v>30299</v>
      </c>
    </row>
    <row r="6696" spans="1:28" hidden="1" x14ac:dyDescent="0.2">
      <c r="A6696" s="8" t="s">
        <v>30300</v>
      </c>
      <c r="B6696" s="8" t="s">
        <v>30301</v>
      </c>
      <c r="C6696" s="8" t="s">
        <v>45763</v>
      </c>
      <c r="D6696" s="8" t="s">
        <v>45764</v>
      </c>
      <c r="E6696" s="8" t="s">
        <v>134</v>
      </c>
      <c r="F6696" s="8" t="s">
        <v>133</v>
      </c>
      <c r="G6696" s="8" t="s">
        <v>134</v>
      </c>
      <c r="H6696" s="8" t="s">
        <v>133</v>
      </c>
      <c r="I6696" s="8" t="s">
        <v>30213</v>
      </c>
      <c r="J6696" s="8" t="s">
        <v>28</v>
      </c>
      <c r="K6696" s="8" t="s">
        <v>1716</v>
      </c>
      <c r="L6696" s="8" t="s">
        <v>2047</v>
      </c>
      <c r="M6696" s="8" t="s">
        <v>1025</v>
      </c>
      <c r="N6696" s="8" t="s">
        <v>10716</v>
      </c>
      <c r="O6696" s="8" t="s">
        <v>10717</v>
      </c>
      <c r="P6696" s="8" t="s">
        <v>776</v>
      </c>
      <c r="Q6696" s="8" t="s">
        <v>30214</v>
      </c>
      <c r="R6696" s="8" t="s">
        <v>23137</v>
      </c>
      <c r="S6696" s="17" t="s">
        <v>30215</v>
      </c>
      <c r="T6696" s="18">
        <v>43026</v>
      </c>
      <c r="U6696" s="8">
        <v>0.25</v>
      </c>
      <c r="V6696" s="8">
        <v>0.79166666666666663</v>
      </c>
      <c r="W6696" s="8" t="s">
        <v>551</v>
      </c>
      <c r="X6696" s="8" t="s">
        <v>30295</v>
      </c>
      <c r="Y6696" s="8" t="s">
        <v>30296</v>
      </c>
      <c r="Z6696" s="17" t="s">
        <v>1762</v>
      </c>
      <c r="AA6696" s="8" t="s">
        <v>30302</v>
      </c>
      <c r="AB6696" s="8" t="s">
        <v>30303</v>
      </c>
    </row>
    <row r="6697" spans="1:28" hidden="1" x14ac:dyDescent="0.2">
      <c r="A6697" s="8" t="s">
        <v>30304</v>
      </c>
      <c r="B6697" s="8" t="s">
        <v>30305</v>
      </c>
      <c r="C6697" s="8" t="s">
        <v>45763</v>
      </c>
      <c r="D6697" s="8" t="s">
        <v>45764</v>
      </c>
      <c r="E6697" s="8" t="s">
        <v>144</v>
      </c>
      <c r="F6697" s="8" t="s">
        <v>133</v>
      </c>
      <c r="G6697" s="8" t="s">
        <v>144</v>
      </c>
      <c r="H6697" s="8" t="s">
        <v>133</v>
      </c>
      <c r="I6697" s="8" t="s">
        <v>30213</v>
      </c>
      <c r="J6697" s="8" t="s">
        <v>28</v>
      </c>
      <c r="K6697" s="8" t="s">
        <v>1716</v>
      </c>
      <c r="L6697" s="8" t="s">
        <v>2054</v>
      </c>
      <c r="M6697" s="8" t="s">
        <v>8434</v>
      </c>
      <c r="N6697" s="8" t="s">
        <v>10716</v>
      </c>
      <c r="O6697" s="8" t="s">
        <v>10717</v>
      </c>
      <c r="P6697" s="8" t="s">
        <v>776</v>
      </c>
      <c r="Q6697" s="8" t="s">
        <v>30214</v>
      </c>
      <c r="R6697" s="8" t="s">
        <v>23137</v>
      </c>
      <c r="S6697" s="17" t="s">
        <v>30215</v>
      </c>
      <c r="T6697" s="18">
        <v>43027</v>
      </c>
      <c r="U6697" s="8">
        <v>0.25</v>
      </c>
      <c r="V6697" s="8">
        <v>0.58333333333333337</v>
      </c>
      <c r="W6697" s="8" t="s">
        <v>486</v>
      </c>
      <c r="X6697" s="8" t="s">
        <v>1893</v>
      </c>
      <c r="Y6697" s="8" t="s">
        <v>1894</v>
      </c>
      <c r="Z6697" s="17" t="s">
        <v>1762</v>
      </c>
      <c r="AA6697" s="8" t="s">
        <v>30306</v>
      </c>
      <c r="AB6697" s="8" t="s">
        <v>30307</v>
      </c>
    </row>
    <row r="6698" spans="1:28" hidden="1" x14ac:dyDescent="0.2">
      <c r="A6698" s="8" t="s">
        <v>30308</v>
      </c>
      <c r="B6698" s="8" t="s">
        <v>30309</v>
      </c>
      <c r="C6698" s="8" t="s">
        <v>45763</v>
      </c>
      <c r="D6698" s="8" t="s">
        <v>45764</v>
      </c>
      <c r="E6698" s="8" t="s">
        <v>144</v>
      </c>
      <c r="F6698" s="8" t="s">
        <v>133</v>
      </c>
      <c r="G6698" s="8" t="s">
        <v>144</v>
      </c>
      <c r="H6698" s="8" t="s">
        <v>133</v>
      </c>
      <c r="I6698" s="8" t="s">
        <v>30213</v>
      </c>
      <c r="J6698" s="8" t="s">
        <v>28</v>
      </c>
      <c r="K6698" s="8" t="s">
        <v>1716</v>
      </c>
      <c r="L6698" s="8" t="s">
        <v>8434</v>
      </c>
      <c r="M6698" s="8" t="s">
        <v>1038</v>
      </c>
      <c r="N6698" s="8" t="s">
        <v>10716</v>
      </c>
      <c r="O6698" s="8" t="s">
        <v>10717</v>
      </c>
      <c r="P6698" s="8" t="s">
        <v>776</v>
      </c>
      <c r="Q6698" s="8" t="s">
        <v>30214</v>
      </c>
      <c r="R6698" s="8" t="s">
        <v>23137</v>
      </c>
      <c r="S6698" s="17" t="s">
        <v>30215</v>
      </c>
      <c r="T6698" s="18">
        <v>43027</v>
      </c>
      <c r="U6698" s="8">
        <v>0.58333333333333337</v>
      </c>
      <c r="V6698" s="8">
        <v>0.79166666666666663</v>
      </c>
      <c r="W6698" s="8" t="s">
        <v>773</v>
      </c>
      <c r="X6698" s="8" t="s">
        <v>30310</v>
      </c>
      <c r="Y6698" s="8" t="s">
        <v>30311</v>
      </c>
      <c r="Z6698" s="17" t="s">
        <v>1762</v>
      </c>
      <c r="AA6698" s="8" t="s">
        <v>30312</v>
      </c>
      <c r="AB6698" s="8" t="s">
        <v>30313</v>
      </c>
    </row>
    <row r="6699" spans="1:28" hidden="1" x14ac:dyDescent="0.2">
      <c r="A6699" s="8" t="s">
        <v>30314</v>
      </c>
      <c r="B6699" s="8" t="s">
        <v>30315</v>
      </c>
      <c r="C6699" s="8" t="s">
        <v>45763</v>
      </c>
      <c r="D6699" s="8" t="s">
        <v>45764</v>
      </c>
      <c r="E6699" s="8" t="s">
        <v>174</v>
      </c>
      <c r="F6699" s="8" t="s">
        <v>133</v>
      </c>
      <c r="G6699" s="8" t="s">
        <v>174</v>
      </c>
      <c r="H6699" s="8" t="s">
        <v>133</v>
      </c>
      <c r="I6699" s="8" t="s">
        <v>30213</v>
      </c>
      <c r="J6699" s="8" t="s">
        <v>28</v>
      </c>
      <c r="K6699" s="8" t="s">
        <v>1716</v>
      </c>
      <c r="L6699" s="8" t="s">
        <v>2061</v>
      </c>
      <c r="M6699" s="8" t="s">
        <v>19549</v>
      </c>
      <c r="N6699" s="8" t="s">
        <v>10716</v>
      </c>
      <c r="O6699" s="8" t="s">
        <v>10717</v>
      </c>
      <c r="P6699" s="8" t="s">
        <v>776</v>
      </c>
      <c r="Q6699" s="8" t="s">
        <v>30214</v>
      </c>
      <c r="R6699" s="8" t="s">
        <v>23137</v>
      </c>
      <c r="S6699" s="17" t="s">
        <v>30215</v>
      </c>
      <c r="T6699" s="18">
        <v>43028</v>
      </c>
      <c r="U6699" s="8">
        <v>0.25</v>
      </c>
      <c r="V6699" s="8">
        <v>0.79166666666666663</v>
      </c>
      <c r="W6699" s="8" t="s">
        <v>551</v>
      </c>
      <c r="X6699" s="8" t="s">
        <v>30310</v>
      </c>
      <c r="Y6699" s="8" t="s">
        <v>30311</v>
      </c>
      <c r="Z6699" s="17" t="s">
        <v>1762</v>
      </c>
      <c r="AA6699" s="8" t="s">
        <v>30316</v>
      </c>
      <c r="AB6699" s="8" t="s">
        <v>30317</v>
      </c>
    </row>
    <row r="6700" spans="1:28" hidden="1" x14ac:dyDescent="0.2">
      <c r="A6700" s="8" t="s">
        <v>30318</v>
      </c>
      <c r="B6700" s="8" t="s">
        <v>30319</v>
      </c>
      <c r="C6700" s="8" t="s">
        <v>45763</v>
      </c>
      <c r="D6700" s="8" t="s">
        <v>45764</v>
      </c>
      <c r="E6700" s="8" t="s">
        <v>184</v>
      </c>
      <c r="F6700" s="8" t="s">
        <v>133</v>
      </c>
      <c r="G6700" s="8" t="s">
        <v>184</v>
      </c>
      <c r="H6700" s="8" t="s">
        <v>133</v>
      </c>
      <c r="I6700" s="8" t="s">
        <v>30213</v>
      </c>
      <c r="J6700" s="8" t="s">
        <v>28</v>
      </c>
      <c r="K6700" s="8" t="s">
        <v>1716</v>
      </c>
      <c r="L6700" s="8" t="s">
        <v>5428</v>
      </c>
      <c r="M6700" s="8" t="s">
        <v>1065</v>
      </c>
      <c r="N6700" s="8" t="s">
        <v>10716</v>
      </c>
      <c r="O6700" s="8" t="s">
        <v>10717</v>
      </c>
      <c r="P6700" s="8" t="s">
        <v>776</v>
      </c>
      <c r="Q6700" s="8" t="s">
        <v>30214</v>
      </c>
      <c r="R6700" s="8" t="s">
        <v>23137</v>
      </c>
      <c r="S6700" s="17" t="s">
        <v>30215</v>
      </c>
      <c r="T6700" s="18">
        <v>43029</v>
      </c>
      <c r="U6700" s="8">
        <v>0.25</v>
      </c>
      <c r="V6700" s="8">
        <v>0.79166666666666663</v>
      </c>
      <c r="W6700" s="8" t="s">
        <v>551</v>
      </c>
      <c r="X6700" s="8" t="s">
        <v>30320</v>
      </c>
      <c r="Y6700" s="8" t="s">
        <v>30321</v>
      </c>
      <c r="Z6700" s="17" t="s">
        <v>1762</v>
      </c>
      <c r="AA6700" s="8" t="s">
        <v>30322</v>
      </c>
      <c r="AB6700" s="8" t="s">
        <v>30323</v>
      </c>
    </row>
    <row r="6701" spans="1:28" hidden="1" x14ac:dyDescent="0.2">
      <c r="A6701" s="8" t="s">
        <v>30324</v>
      </c>
      <c r="B6701" s="8" t="s">
        <v>30325</v>
      </c>
      <c r="C6701" s="8" t="s">
        <v>45763</v>
      </c>
      <c r="D6701" s="8" t="s">
        <v>45764</v>
      </c>
      <c r="E6701" s="8" t="s">
        <v>194</v>
      </c>
      <c r="F6701" s="8" t="s">
        <v>133</v>
      </c>
      <c r="G6701" s="8" t="s">
        <v>194</v>
      </c>
      <c r="H6701" s="8" t="s">
        <v>133</v>
      </c>
      <c r="I6701" s="8" t="s">
        <v>30213</v>
      </c>
      <c r="J6701" s="8" t="s">
        <v>28</v>
      </c>
      <c r="K6701" s="8" t="s">
        <v>1716</v>
      </c>
      <c r="L6701" s="8" t="s">
        <v>5452</v>
      </c>
      <c r="M6701" s="8" t="s">
        <v>1085</v>
      </c>
      <c r="N6701" s="8" t="s">
        <v>10716</v>
      </c>
      <c r="O6701" s="8" t="s">
        <v>10717</v>
      </c>
      <c r="P6701" s="8" t="s">
        <v>776</v>
      </c>
      <c r="Q6701" s="8" t="s">
        <v>30214</v>
      </c>
      <c r="R6701" s="8" t="s">
        <v>23137</v>
      </c>
      <c r="S6701" s="17" t="s">
        <v>30215</v>
      </c>
      <c r="T6701" s="18">
        <v>43030</v>
      </c>
      <c r="U6701" s="8">
        <v>0.25</v>
      </c>
      <c r="V6701" s="8">
        <v>0.79166666666666663</v>
      </c>
      <c r="W6701" s="8" t="s">
        <v>551</v>
      </c>
      <c r="X6701" s="8" t="s">
        <v>30326</v>
      </c>
      <c r="Y6701" s="8" t="s">
        <v>9486</v>
      </c>
      <c r="Z6701" s="17" t="s">
        <v>1762</v>
      </c>
      <c r="AA6701" s="8" t="s">
        <v>30327</v>
      </c>
      <c r="AB6701" s="8" t="s">
        <v>30328</v>
      </c>
    </row>
    <row r="6702" spans="1:28" hidden="1" x14ac:dyDescent="0.2">
      <c r="A6702" s="8" t="s">
        <v>30329</v>
      </c>
      <c r="B6702" s="8" t="s">
        <v>30330</v>
      </c>
      <c r="C6702" s="8" t="s">
        <v>45763</v>
      </c>
      <c r="D6702" s="8" t="s">
        <v>45764</v>
      </c>
      <c r="E6702" s="8" t="s">
        <v>154</v>
      </c>
      <c r="F6702" s="8" t="s">
        <v>133</v>
      </c>
      <c r="G6702" s="8" t="s">
        <v>154</v>
      </c>
      <c r="H6702" s="8" t="s">
        <v>133</v>
      </c>
      <c r="I6702" s="8" t="s">
        <v>30213</v>
      </c>
      <c r="J6702" s="8" t="s">
        <v>28</v>
      </c>
      <c r="K6702" s="8" t="s">
        <v>1716</v>
      </c>
      <c r="L6702" s="8" t="s">
        <v>2068</v>
      </c>
      <c r="M6702" s="8" t="s">
        <v>19589</v>
      </c>
      <c r="N6702" s="8" t="s">
        <v>10716</v>
      </c>
      <c r="O6702" s="8" t="s">
        <v>10717</v>
      </c>
      <c r="P6702" s="8" t="s">
        <v>776</v>
      </c>
      <c r="Q6702" s="8" t="s">
        <v>30214</v>
      </c>
      <c r="R6702" s="8" t="s">
        <v>23137</v>
      </c>
      <c r="S6702" s="17" t="s">
        <v>30215</v>
      </c>
      <c r="T6702" s="18">
        <v>43031</v>
      </c>
      <c r="U6702" s="8">
        <v>0.25</v>
      </c>
      <c r="V6702" s="8">
        <v>0.79166666666666663</v>
      </c>
      <c r="W6702" s="8" t="s">
        <v>551</v>
      </c>
      <c r="X6702" s="8" t="s">
        <v>30331</v>
      </c>
      <c r="Y6702" s="8" t="s">
        <v>30332</v>
      </c>
      <c r="Z6702" s="17" t="s">
        <v>1762</v>
      </c>
      <c r="AA6702" s="8" t="s">
        <v>30333</v>
      </c>
      <c r="AB6702" s="8" t="s">
        <v>30334</v>
      </c>
    </row>
    <row r="6703" spans="1:28" hidden="1" x14ac:dyDescent="0.2">
      <c r="A6703" s="8" t="s">
        <v>30335</v>
      </c>
      <c r="B6703" s="8" t="s">
        <v>30336</v>
      </c>
      <c r="C6703" s="8" t="s">
        <v>45763</v>
      </c>
      <c r="D6703" s="8" t="s">
        <v>45764</v>
      </c>
      <c r="E6703" s="8" t="s">
        <v>164</v>
      </c>
      <c r="F6703" s="8" t="s">
        <v>133</v>
      </c>
      <c r="G6703" s="8" t="s">
        <v>164</v>
      </c>
      <c r="H6703" s="8" t="s">
        <v>133</v>
      </c>
      <c r="I6703" s="8" t="s">
        <v>30213</v>
      </c>
      <c r="J6703" s="8" t="s">
        <v>28</v>
      </c>
      <c r="K6703" s="8" t="s">
        <v>1716</v>
      </c>
      <c r="L6703" s="8" t="s">
        <v>2073</v>
      </c>
      <c r="M6703" s="8" t="s">
        <v>1121</v>
      </c>
      <c r="N6703" s="8" t="s">
        <v>10716</v>
      </c>
      <c r="O6703" s="8" t="s">
        <v>10717</v>
      </c>
      <c r="P6703" s="8" t="s">
        <v>776</v>
      </c>
      <c r="Q6703" s="8" t="s">
        <v>30214</v>
      </c>
      <c r="R6703" s="8" t="s">
        <v>23137</v>
      </c>
      <c r="S6703" s="17" t="s">
        <v>30215</v>
      </c>
      <c r="T6703" s="18">
        <v>43032</v>
      </c>
      <c r="U6703" s="8">
        <v>0.25</v>
      </c>
      <c r="V6703" s="8">
        <v>0.79166666666666663</v>
      </c>
      <c r="W6703" s="8" t="s">
        <v>551</v>
      </c>
      <c r="X6703" s="8" t="s">
        <v>30320</v>
      </c>
      <c r="Y6703" s="8" t="s">
        <v>30321</v>
      </c>
      <c r="Z6703" s="17" t="s">
        <v>1762</v>
      </c>
      <c r="AA6703" s="8" t="s">
        <v>30337</v>
      </c>
      <c r="AB6703" s="8" t="s">
        <v>30338</v>
      </c>
    </row>
    <row r="6704" spans="1:28" hidden="1" x14ac:dyDescent="0.2">
      <c r="A6704" s="8" t="s">
        <v>30339</v>
      </c>
      <c r="B6704" s="8" t="s">
        <v>30340</v>
      </c>
      <c r="C6704" s="8" t="s">
        <v>45763</v>
      </c>
      <c r="D6704" s="8" t="s">
        <v>45764</v>
      </c>
      <c r="E6704" s="8" t="s">
        <v>205</v>
      </c>
      <c r="F6704" s="8" t="s">
        <v>204</v>
      </c>
      <c r="G6704" s="8" t="s">
        <v>205</v>
      </c>
      <c r="H6704" s="8" t="s">
        <v>204</v>
      </c>
      <c r="I6704" s="8" t="s">
        <v>30213</v>
      </c>
      <c r="J6704" s="8" t="s">
        <v>28</v>
      </c>
      <c r="K6704" s="8" t="s">
        <v>1716</v>
      </c>
      <c r="L6704" s="8" t="s">
        <v>427</v>
      </c>
      <c r="M6704" s="8" t="s">
        <v>4679</v>
      </c>
      <c r="N6704" s="8" t="s">
        <v>10716</v>
      </c>
      <c r="O6704" s="8" t="s">
        <v>10717</v>
      </c>
      <c r="P6704" s="8" t="s">
        <v>776</v>
      </c>
      <c r="Q6704" s="8" t="s">
        <v>30214</v>
      </c>
      <c r="R6704" s="8" t="s">
        <v>23137</v>
      </c>
      <c r="S6704" s="17" t="s">
        <v>30215</v>
      </c>
      <c r="T6704" s="18">
        <v>43033</v>
      </c>
      <c r="U6704" s="8">
        <v>0.25</v>
      </c>
      <c r="V6704" s="8">
        <v>0.79166666666666663</v>
      </c>
      <c r="W6704" s="8" t="s">
        <v>551</v>
      </c>
      <c r="X6704" s="8" t="s">
        <v>30326</v>
      </c>
      <c r="Y6704" s="8" t="s">
        <v>9486</v>
      </c>
      <c r="Z6704" s="17" t="s">
        <v>1762</v>
      </c>
      <c r="AA6704" s="8" t="s">
        <v>30341</v>
      </c>
      <c r="AB6704" s="8" t="s">
        <v>30342</v>
      </c>
    </row>
    <row r="6705" spans="1:28" hidden="1" x14ac:dyDescent="0.2">
      <c r="A6705" s="8" t="s">
        <v>30343</v>
      </c>
      <c r="B6705" s="8" t="s">
        <v>30344</v>
      </c>
      <c r="C6705" s="8" t="s">
        <v>45763</v>
      </c>
      <c r="D6705" s="8" t="s">
        <v>45764</v>
      </c>
      <c r="E6705" s="8" t="s">
        <v>215</v>
      </c>
      <c r="F6705" s="8" t="s">
        <v>204</v>
      </c>
      <c r="G6705" s="8" t="s">
        <v>215</v>
      </c>
      <c r="H6705" s="8" t="s">
        <v>204</v>
      </c>
      <c r="I6705" s="8" t="s">
        <v>30213</v>
      </c>
      <c r="J6705" s="8" t="s">
        <v>28</v>
      </c>
      <c r="K6705" s="8" t="s">
        <v>1716</v>
      </c>
      <c r="L6705" s="8" t="s">
        <v>436</v>
      </c>
      <c r="M6705" s="8" t="s">
        <v>4694</v>
      </c>
      <c r="N6705" s="8" t="s">
        <v>10716</v>
      </c>
      <c r="O6705" s="8" t="s">
        <v>10717</v>
      </c>
      <c r="P6705" s="8" t="s">
        <v>776</v>
      </c>
      <c r="Q6705" s="8" t="s">
        <v>30214</v>
      </c>
      <c r="R6705" s="8" t="s">
        <v>23137</v>
      </c>
      <c r="S6705" s="17" t="s">
        <v>30215</v>
      </c>
      <c r="T6705" s="18">
        <v>43034</v>
      </c>
      <c r="U6705" s="8">
        <v>0.25</v>
      </c>
      <c r="V6705" s="8">
        <v>0.79166666666666663</v>
      </c>
      <c r="W6705" s="8" t="s">
        <v>551</v>
      </c>
      <c r="X6705" s="8" t="s">
        <v>30326</v>
      </c>
      <c r="Y6705" s="8" t="s">
        <v>9486</v>
      </c>
      <c r="Z6705" s="17" t="s">
        <v>1762</v>
      </c>
      <c r="AA6705" s="8" t="s">
        <v>30345</v>
      </c>
      <c r="AB6705" s="8" t="s">
        <v>30346</v>
      </c>
    </row>
    <row r="6706" spans="1:28" hidden="1" x14ac:dyDescent="0.2">
      <c r="A6706" s="8" t="s">
        <v>30347</v>
      </c>
      <c r="B6706" s="8" t="s">
        <v>30348</v>
      </c>
      <c r="C6706" s="8" t="s">
        <v>45763</v>
      </c>
      <c r="D6706" s="8" t="s">
        <v>45764</v>
      </c>
      <c r="E6706" s="8" t="s">
        <v>225</v>
      </c>
      <c r="F6706" s="8" t="s">
        <v>204</v>
      </c>
      <c r="G6706" s="8" t="s">
        <v>225</v>
      </c>
      <c r="H6706" s="8" t="s">
        <v>204</v>
      </c>
      <c r="I6706" s="8" t="s">
        <v>30213</v>
      </c>
      <c r="J6706" s="8" t="s">
        <v>28</v>
      </c>
      <c r="K6706" s="8" t="s">
        <v>1716</v>
      </c>
      <c r="L6706" s="8" t="s">
        <v>445</v>
      </c>
      <c r="M6706" s="8" t="s">
        <v>4700</v>
      </c>
      <c r="N6706" s="8" t="s">
        <v>10716</v>
      </c>
      <c r="O6706" s="8" t="s">
        <v>10717</v>
      </c>
      <c r="P6706" s="8" t="s">
        <v>776</v>
      </c>
      <c r="Q6706" s="8" t="s">
        <v>30214</v>
      </c>
      <c r="R6706" s="8" t="s">
        <v>23137</v>
      </c>
      <c r="S6706" s="17" t="s">
        <v>30215</v>
      </c>
      <c r="T6706" s="18">
        <v>43035</v>
      </c>
      <c r="U6706" s="8">
        <v>0.25</v>
      </c>
      <c r="V6706" s="8">
        <v>0.79166666666666663</v>
      </c>
      <c r="W6706" s="8" t="s">
        <v>551</v>
      </c>
      <c r="X6706" s="8" t="s">
        <v>30349</v>
      </c>
      <c r="Y6706" s="8" t="s">
        <v>30350</v>
      </c>
      <c r="Z6706" s="17" t="s">
        <v>30351</v>
      </c>
      <c r="AA6706" s="8" t="s">
        <v>30352</v>
      </c>
      <c r="AB6706" s="8" t="s">
        <v>30353</v>
      </c>
    </row>
    <row r="6707" spans="1:28" hidden="1" x14ac:dyDescent="0.2">
      <c r="A6707" s="8" t="s">
        <v>30354</v>
      </c>
      <c r="B6707" s="8" t="s">
        <v>30355</v>
      </c>
      <c r="C6707" s="8" t="s">
        <v>45763</v>
      </c>
      <c r="D6707" s="8" t="s">
        <v>45764</v>
      </c>
      <c r="E6707" s="8" t="s">
        <v>235</v>
      </c>
      <c r="F6707" s="8" t="s">
        <v>204</v>
      </c>
      <c r="G6707" s="8" t="s">
        <v>235</v>
      </c>
      <c r="H6707" s="8" t="s">
        <v>204</v>
      </c>
      <c r="I6707" s="8" t="s">
        <v>30213</v>
      </c>
      <c r="J6707" s="8" t="s">
        <v>28</v>
      </c>
      <c r="K6707" s="8" t="s">
        <v>1716</v>
      </c>
      <c r="L6707" s="8" t="s">
        <v>1190</v>
      </c>
      <c r="M6707" s="8" t="s">
        <v>9261</v>
      </c>
      <c r="N6707" s="8" t="s">
        <v>10716</v>
      </c>
      <c r="O6707" s="8" t="s">
        <v>10717</v>
      </c>
      <c r="P6707" s="8" t="s">
        <v>776</v>
      </c>
      <c r="Q6707" s="8" t="s">
        <v>30214</v>
      </c>
      <c r="R6707" s="8" t="s">
        <v>23137</v>
      </c>
      <c r="S6707" s="17" t="s">
        <v>30215</v>
      </c>
      <c r="T6707" s="18">
        <v>43036</v>
      </c>
      <c r="U6707" s="8">
        <v>0.79166666666666663</v>
      </c>
      <c r="V6707" s="8">
        <v>0.33333333333333331</v>
      </c>
      <c r="W6707" s="8" t="s">
        <v>551</v>
      </c>
      <c r="X6707" s="8" t="s">
        <v>30356</v>
      </c>
      <c r="Y6707" s="8" t="s">
        <v>30350</v>
      </c>
      <c r="Z6707" s="17" t="s">
        <v>22307</v>
      </c>
      <c r="AA6707" s="8" t="s">
        <v>30357</v>
      </c>
      <c r="AB6707" s="8" t="s">
        <v>30358</v>
      </c>
    </row>
    <row r="6708" spans="1:28" hidden="1" x14ac:dyDescent="0.2">
      <c r="A6708" s="8" t="s">
        <v>30359</v>
      </c>
      <c r="B6708" s="8" t="s">
        <v>30360</v>
      </c>
      <c r="C6708" s="8" t="s">
        <v>45763</v>
      </c>
      <c r="D6708" s="8" t="s">
        <v>45764</v>
      </c>
      <c r="E6708" s="8" t="s">
        <v>245</v>
      </c>
      <c r="F6708" s="8" t="s">
        <v>204</v>
      </c>
      <c r="G6708" s="8" t="s">
        <v>245</v>
      </c>
      <c r="H6708" s="8" t="s">
        <v>204</v>
      </c>
      <c r="I6708" s="8" t="s">
        <v>30213</v>
      </c>
      <c r="J6708" s="8" t="s">
        <v>28</v>
      </c>
      <c r="K6708" s="8" t="s">
        <v>1716</v>
      </c>
      <c r="L6708" s="8" t="s">
        <v>246</v>
      </c>
      <c r="M6708" s="8" t="s">
        <v>1204</v>
      </c>
      <c r="N6708" s="8" t="s">
        <v>10716</v>
      </c>
      <c r="O6708" s="8" t="s">
        <v>10717</v>
      </c>
      <c r="P6708" s="8" t="s">
        <v>776</v>
      </c>
      <c r="Q6708" s="8" t="s">
        <v>30214</v>
      </c>
      <c r="R6708" s="8" t="s">
        <v>23137</v>
      </c>
      <c r="S6708" s="17" t="s">
        <v>30215</v>
      </c>
      <c r="T6708" s="18">
        <v>43037</v>
      </c>
      <c r="U6708" s="8">
        <v>0.25</v>
      </c>
      <c r="V6708" s="8">
        <v>0.54166666666666663</v>
      </c>
      <c r="W6708" s="8" t="s">
        <v>296</v>
      </c>
      <c r="X6708" s="8" t="s">
        <v>30361</v>
      </c>
      <c r="Y6708" s="8" t="s">
        <v>30350</v>
      </c>
      <c r="Z6708" s="17" t="s">
        <v>30362</v>
      </c>
      <c r="AA6708" s="8" t="s">
        <v>30363</v>
      </c>
      <c r="AB6708" s="8" t="s">
        <v>30364</v>
      </c>
    </row>
    <row r="6709" spans="1:28" hidden="1" x14ac:dyDescent="0.2">
      <c r="A6709" s="8" t="s">
        <v>30365</v>
      </c>
      <c r="B6709" s="8" t="s">
        <v>30366</v>
      </c>
      <c r="C6709" s="8" t="s">
        <v>45763</v>
      </c>
      <c r="D6709" s="8" t="s">
        <v>45764</v>
      </c>
      <c r="E6709" s="8" t="s">
        <v>245</v>
      </c>
      <c r="F6709" s="8" t="s">
        <v>204</v>
      </c>
      <c r="G6709" s="8" t="s">
        <v>245</v>
      </c>
      <c r="H6709" s="8" t="s">
        <v>204</v>
      </c>
      <c r="I6709" s="8" t="s">
        <v>30213</v>
      </c>
      <c r="J6709" s="8" t="s">
        <v>28</v>
      </c>
      <c r="K6709" s="8" t="s">
        <v>1716</v>
      </c>
      <c r="L6709" s="8" t="s">
        <v>1204</v>
      </c>
      <c r="M6709" s="8" t="s">
        <v>1211</v>
      </c>
      <c r="N6709" s="8" t="s">
        <v>10716</v>
      </c>
      <c r="O6709" s="8" t="s">
        <v>10717</v>
      </c>
      <c r="P6709" s="8" t="s">
        <v>776</v>
      </c>
      <c r="Q6709" s="8" t="s">
        <v>30214</v>
      </c>
      <c r="R6709" s="8" t="s">
        <v>23137</v>
      </c>
      <c r="S6709" s="17" t="s">
        <v>30215</v>
      </c>
      <c r="T6709" s="18">
        <v>43037</v>
      </c>
      <c r="U6709" s="8">
        <v>0.54166666666666663</v>
      </c>
      <c r="V6709" s="8">
        <v>0.79166666666666663</v>
      </c>
      <c r="W6709" s="8" t="s">
        <v>30</v>
      </c>
      <c r="X6709" s="8" t="s">
        <v>30367</v>
      </c>
      <c r="Y6709" s="8" t="s">
        <v>30368</v>
      </c>
      <c r="Z6709" s="17" t="s">
        <v>30369</v>
      </c>
      <c r="AA6709" s="8" t="s">
        <v>30370</v>
      </c>
      <c r="AB6709" s="8" t="s">
        <v>30371</v>
      </c>
    </row>
    <row r="6710" spans="1:28" hidden="1" x14ac:dyDescent="0.2">
      <c r="A6710" s="8" t="s">
        <v>30372</v>
      </c>
      <c r="B6710" s="8" t="s">
        <v>30373</v>
      </c>
      <c r="C6710" s="8" t="s">
        <v>45763</v>
      </c>
      <c r="D6710" s="8" t="s">
        <v>45764</v>
      </c>
      <c r="E6710" s="8" t="s">
        <v>470</v>
      </c>
      <c r="F6710" s="8" t="s">
        <v>204</v>
      </c>
      <c r="G6710" s="8" t="s">
        <v>470</v>
      </c>
      <c r="H6710" s="8" t="s">
        <v>204</v>
      </c>
      <c r="I6710" s="8" t="s">
        <v>30213</v>
      </c>
      <c r="J6710" s="8" t="s">
        <v>28</v>
      </c>
      <c r="K6710" s="8" t="s">
        <v>1716</v>
      </c>
      <c r="L6710" s="8" t="s">
        <v>471</v>
      </c>
      <c r="M6710" s="8" t="s">
        <v>1226</v>
      </c>
      <c r="N6710" s="8" t="s">
        <v>10716</v>
      </c>
      <c r="O6710" s="8" t="s">
        <v>10717</v>
      </c>
      <c r="P6710" s="8" t="s">
        <v>776</v>
      </c>
      <c r="Q6710" s="8" t="s">
        <v>30214</v>
      </c>
      <c r="R6710" s="8" t="s">
        <v>23137</v>
      </c>
      <c r="S6710" s="17" t="s">
        <v>30215</v>
      </c>
      <c r="T6710" s="18">
        <v>43038</v>
      </c>
      <c r="U6710" s="8">
        <v>0.25</v>
      </c>
      <c r="V6710" s="8">
        <v>0.79166666666666663</v>
      </c>
      <c r="W6710" s="8" t="s">
        <v>551</v>
      </c>
      <c r="X6710" s="8" t="s">
        <v>1926</v>
      </c>
      <c r="Y6710" s="8" t="s">
        <v>1927</v>
      </c>
      <c r="Z6710" s="17" t="s">
        <v>30374</v>
      </c>
      <c r="AA6710" s="8" t="s">
        <v>30375</v>
      </c>
      <c r="AB6710" s="8" t="s">
        <v>30376</v>
      </c>
    </row>
    <row r="6711" spans="1:28" hidden="1" x14ac:dyDescent="0.2">
      <c r="A6711" s="8" t="s">
        <v>30377</v>
      </c>
      <c r="B6711" s="8" t="s">
        <v>30378</v>
      </c>
      <c r="C6711" s="8" t="s">
        <v>45763</v>
      </c>
      <c r="D6711" s="8" t="s">
        <v>45764</v>
      </c>
      <c r="E6711" s="8" t="s">
        <v>480</v>
      </c>
      <c r="F6711" s="8" t="s">
        <v>204</v>
      </c>
      <c r="G6711" s="8" t="s">
        <v>480</v>
      </c>
      <c r="H6711" s="8" t="s">
        <v>204</v>
      </c>
      <c r="I6711" s="8" t="s">
        <v>30213</v>
      </c>
      <c r="J6711" s="8" t="s">
        <v>28</v>
      </c>
      <c r="K6711" s="8" t="s">
        <v>1716</v>
      </c>
      <c r="L6711" s="8" t="s">
        <v>481</v>
      </c>
      <c r="M6711" s="8" t="s">
        <v>1242</v>
      </c>
      <c r="N6711" s="8" t="s">
        <v>10716</v>
      </c>
      <c r="O6711" s="8" t="s">
        <v>10717</v>
      </c>
      <c r="P6711" s="8" t="s">
        <v>776</v>
      </c>
      <c r="Q6711" s="8" t="s">
        <v>30214</v>
      </c>
      <c r="R6711" s="8" t="s">
        <v>23137</v>
      </c>
      <c r="S6711" s="17" t="s">
        <v>30215</v>
      </c>
      <c r="T6711" s="18">
        <v>43039</v>
      </c>
      <c r="U6711" s="8">
        <v>0.25</v>
      </c>
      <c r="V6711" s="8">
        <v>0.54166666666666663</v>
      </c>
      <c r="W6711" s="8" t="s">
        <v>296</v>
      </c>
      <c r="X6711" s="8" t="s">
        <v>30379</v>
      </c>
      <c r="Y6711" s="8" t="s">
        <v>30380</v>
      </c>
      <c r="Z6711" s="17" t="s">
        <v>1762</v>
      </c>
      <c r="AA6711" s="8" t="s">
        <v>30381</v>
      </c>
      <c r="AB6711" s="8" t="s">
        <v>30382</v>
      </c>
    </row>
    <row r="6712" spans="1:28" hidden="1" x14ac:dyDescent="0.2">
      <c r="A6712" s="8" t="s">
        <v>30383</v>
      </c>
      <c r="B6712" s="8" t="s">
        <v>30384</v>
      </c>
      <c r="C6712" s="8" t="s">
        <v>45763</v>
      </c>
      <c r="D6712" s="8" t="s">
        <v>45764</v>
      </c>
      <c r="E6712" s="8" t="s">
        <v>480</v>
      </c>
      <c r="F6712" s="8" t="s">
        <v>204</v>
      </c>
      <c r="G6712" s="8" t="s">
        <v>480</v>
      </c>
      <c r="H6712" s="8" t="s">
        <v>204</v>
      </c>
      <c r="I6712" s="8" t="s">
        <v>30213</v>
      </c>
      <c r="J6712" s="8" t="s">
        <v>28</v>
      </c>
      <c r="K6712" s="8" t="s">
        <v>1716</v>
      </c>
      <c r="L6712" s="8" t="s">
        <v>1242</v>
      </c>
      <c r="M6712" s="8" t="s">
        <v>1248</v>
      </c>
      <c r="N6712" s="8" t="s">
        <v>10716</v>
      </c>
      <c r="O6712" s="8" t="s">
        <v>10717</v>
      </c>
      <c r="P6712" s="8" t="s">
        <v>776</v>
      </c>
      <c r="Q6712" s="8" t="s">
        <v>30214</v>
      </c>
      <c r="R6712" s="8" t="s">
        <v>23137</v>
      </c>
      <c r="S6712" s="17" t="s">
        <v>30215</v>
      </c>
      <c r="T6712" s="18">
        <v>43039</v>
      </c>
      <c r="U6712" s="8">
        <v>0.54166666666666663</v>
      </c>
      <c r="V6712" s="8">
        <v>0.79166666666666663</v>
      </c>
      <c r="W6712" s="8" t="s">
        <v>30</v>
      </c>
      <c r="X6712" s="8" t="s">
        <v>1901</v>
      </c>
      <c r="Y6712" s="8" t="s">
        <v>1902</v>
      </c>
      <c r="Z6712" s="17" t="s">
        <v>1762</v>
      </c>
      <c r="AA6712" s="8" t="s">
        <v>30385</v>
      </c>
      <c r="AB6712" s="8" t="s">
        <v>30386</v>
      </c>
    </row>
    <row r="6713" spans="1:28" hidden="1" x14ac:dyDescent="0.2">
      <c r="A6713" s="8" t="s">
        <v>30785</v>
      </c>
      <c r="B6713" s="8" t="s">
        <v>30786</v>
      </c>
      <c r="C6713" s="8" t="s">
        <v>45763</v>
      </c>
      <c r="D6713" s="8" t="s">
        <v>45764</v>
      </c>
      <c r="E6713" s="8" t="s">
        <v>29</v>
      </c>
      <c r="F6713" s="8" t="s">
        <v>27</v>
      </c>
      <c r="G6713" s="8" t="s">
        <v>29</v>
      </c>
      <c r="H6713" s="8" t="s">
        <v>27</v>
      </c>
      <c r="I6713" s="8" t="s">
        <v>30787</v>
      </c>
      <c r="J6713" s="8" t="s">
        <v>28</v>
      </c>
      <c r="K6713" s="8" t="s">
        <v>45730</v>
      </c>
      <c r="L6713" s="8" t="s">
        <v>865</v>
      </c>
      <c r="M6713" s="8" t="s">
        <v>6312</v>
      </c>
      <c r="N6713" s="8" t="s">
        <v>10716</v>
      </c>
      <c r="O6713" s="8" t="s">
        <v>10717</v>
      </c>
      <c r="P6713" s="8" t="s">
        <v>776</v>
      </c>
      <c r="Q6713" s="8" t="s">
        <v>12606</v>
      </c>
      <c r="R6713" s="8" t="s">
        <v>29053</v>
      </c>
      <c r="S6713" s="17" t="s">
        <v>30788</v>
      </c>
      <c r="T6713" s="18">
        <v>43009</v>
      </c>
      <c r="U6713" s="8">
        <v>0.29166666666666669</v>
      </c>
      <c r="V6713" s="8">
        <v>0.45833333333333331</v>
      </c>
      <c r="W6713" s="8" t="s">
        <v>739</v>
      </c>
      <c r="X6713" s="8" t="s">
        <v>30789</v>
      </c>
      <c r="Y6713" s="8" t="s">
        <v>30790</v>
      </c>
      <c r="Z6713" s="17" t="s">
        <v>30791</v>
      </c>
      <c r="AA6713" s="8" t="s">
        <v>30792</v>
      </c>
      <c r="AB6713" s="8" t="s">
        <v>30793</v>
      </c>
    </row>
    <row r="6714" spans="1:28" hidden="1" x14ac:dyDescent="0.2">
      <c r="A6714" s="8" t="s">
        <v>30794</v>
      </c>
      <c r="B6714" s="8" t="s">
        <v>30795</v>
      </c>
      <c r="C6714" s="8" t="s">
        <v>45763</v>
      </c>
      <c r="D6714" s="8" t="s">
        <v>45764</v>
      </c>
      <c r="E6714" s="8" t="s">
        <v>29</v>
      </c>
      <c r="F6714" s="8" t="s">
        <v>27</v>
      </c>
      <c r="G6714" s="8" t="s">
        <v>29</v>
      </c>
      <c r="H6714" s="8" t="s">
        <v>27</v>
      </c>
      <c r="I6714" s="8" t="s">
        <v>30787</v>
      </c>
      <c r="J6714" s="8" t="s">
        <v>28</v>
      </c>
      <c r="K6714" s="8" t="s">
        <v>45730</v>
      </c>
      <c r="L6714" s="8" t="s">
        <v>6312</v>
      </c>
      <c r="M6714" s="8" t="s">
        <v>5857</v>
      </c>
      <c r="N6714" s="8" t="s">
        <v>10716</v>
      </c>
      <c r="O6714" s="8" t="s">
        <v>10717</v>
      </c>
      <c r="P6714" s="8" t="s">
        <v>776</v>
      </c>
      <c r="Q6714" s="8" t="s">
        <v>12606</v>
      </c>
      <c r="R6714" s="8" t="s">
        <v>29053</v>
      </c>
      <c r="S6714" s="17" t="s">
        <v>30788</v>
      </c>
      <c r="T6714" s="18">
        <v>43009</v>
      </c>
      <c r="U6714" s="8">
        <v>0.45833333333333331</v>
      </c>
      <c r="V6714" s="8">
        <v>0.625</v>
      </c>
      <c r="W6714" s="8" t="s">
        <v>739</v>
      </c>
      <c r="X6714" s="8" t="s">
        <v>30796</v>
      </c>
      <c r="Y6714" s="8" t="s">
        <v>30797</v>
      </c>
      <c r="Z6714" s="17" t="s">
        <v>30798</v>
      </c>
      <c r="AA6714" s="8" t="s">
        <v>30799</v>
      </c>
      <c r="AB6714" s="8" t="s">
        <v>30800</v>
      </c>
    </row>
    <row r="6715" spans="1:28" hidden="1" x14ac:dyDescent="0.2">
      <c r="A6715" s="8" t="s">
        <v>30801</v>
      </c>
      <c r="B6715" s="8" t="s">
        <v>30802</v>
      </c>
      <c r="C6715" s="8" t="s">
        <v>45763</v>
      </c>
      <c r="D6715" s="8" t="s">
        <v>45764</v>
      </c>
      <c r="E6715" s="8" t="s">
        <v>29</v>
      </c>
      <c r="F6715" s="8" t="s">
        <v>27</v>
      </c>
      <c r="G6715" s="8" t="s">
        <v>29</v>
      </c>
      <c r="H6715" s="8" t="s">
        <v>27</v>
      </c>
      <c r="I6715" s="8" t="s">
        <v>30787</v>
      </c>
      <c r="J6715" s="8" t="s">
        <v>28</v>
      </c>
      <c r="K6715" s="8" t="s">
        <v>45730</v>
      </c>
      <c r="L6715" s="8" t="s">
        <v>5857</v>
      </c>
      <c r="M6715" s="8" t="s">
        <v>1717</v>
      </c>
      <c r="N6715" s="8" t="s">
        <v>10716</v>
      </c>
      <c r="O6715" s="8" t="s">
        <v>10717</v>
      </c>
      <c r="P6715" s="8" t="s">
        <v>776</v>
      </c>
      <c r="Q6715" s="8" t="s">
        <v>12606</v>
      </c>
      <c r="R6715" s="8" t="s">
        <v>29053</v>
      </c>
      <c r="S6715" s="17" t="s">
        <v>30788</v>
      </c>
      <c r="T6715" s="18">
        <v>43009</v>
      </c>
      <c r="U6715" s="8">
        <v>0.625</v>
      </c>
      <c r="V6715" s="8">
        <v>0.75</v>
      </c>
      <c r="W6715" s="8" t="s">
        <v>1283</v>
      </c>
      <c r="X6715" s="8" t="s">
        <v>30803</v>
      </c>
      <c r="Y6715" s="8" t="s">
        <v>30804</v>
      </c>
      <c r="Z6715" s="17" t="s">
        <v>23900</v>
      </c>
      <c r="AA6715" s="8" t="s">
        <v>30805</v>
      </c>
      <c r="AB6715" s="8" t="s">
        <v>30806</v>
      </c>
    </row>
    <row r="6716" spans="1:28" hidden="1" x14ac:dyDescent="0.2">
      <c r="A6716" s="8" t="s">
        <v>30807</v>
      </c>
      <c r="B6716" s="8" t="s">
        <v>30808</v>
      </c>
      <c r="C6716" s="8" t="s">
        <v>45763</v>
      </c>
      <c r="D6716" s="8" t="s">
        <v>45764</v>
      </c>
      <c r="E6716" s="8" t="s">
        <v>46</v>
      </c>
      <c r="F6716" s="8" t="s">
        <v>27</v>
      </c>
      <c r="G6716" s="8" t="s">
        <v>46</v>
      </c>
      <c r="H6716" s="8" t="s">
        <v>27</v>
      </c>
      <c r="I6716" s="8" t="s">
        <v>30787</v>
      </c>
      <c r="J6716" s="8" t="s">
        <v>28</v>
      </c>
      <c r="K6716" s="8" t="s">
        <v>45730</v>
      </c>
      <c r="L6716" s="8" t="s">
        <v>886</v>
      </c>
      <c r="M6716" s="8" t="s">
        <v>710</v>
      </c>
      <c r="N6716" s="8" t="s">
        <v>10716</v>
      </c>
      <c r="O6716" s="8" t="s">
        <v>10717</v>
      </c>
      <c r="P6716" s="8" t="s">
        <v>776</v>
      </c>
      <c r="Q6716" s="8" t="s">
        <v>12606</v>
      </c>
      <c r="R6716" s="8" t="s">
        <v>29053</v>
      </c>
      <c r="S6716" s="17" t="s">
        <v>30788</v>
      </c>
      <c r="T6716" s="18">
        <v>43010</v>
      </c>
      <c r="U6716" s="8">
        <v>0.29166666666666669</v>
      </c>
      <c r="V6716" s="8">
        <v>0.70833333333333337</v>
      </c>
      <c r="W6716" s="8" t="s">
        <v>792</v>
      </c>
      <c r="X6716" s="8" t="s">
        <v>30809</v>
      </c>
      <c r="Y6716" s="8" t="s">
        <v>30810</v>
      </c>
      <c r="Z6716" s="17" t="s">
        <v>30811</v>
      </c>
      <c r="AA6716" s="8" t="s">
        <v>30812</v>
      </c>
      <c r="AB6716" s="8" t="s">
        <v>30813</v>
      </c>
    </row>
    <row r="6717" spans="1:28" hidden="1" x14ac:dyDescent="0.2">
      <c r="A6717" s="8" t="s">
        <v>30814</v>
      </c>
      <c r="B6717" s="8" t="s">
        <v>30815</v>
      </c>
      <c r="C6717" s="8" t="s">
        <v>45763</v>
      </c>
      <c r="D6717" s="8" t="s">
        <v>45764</v>
      </c>
      <c r="E6717" s="8" t="s">
        <v>55</v>
      </c>
      <c r="F6717" s="8" t="s">
        <v>27</v>
      </c>
      <c r="G6717" s="8" t="s">
        <v>55</v>
      </c>
      <c r="H6717" s="8" t="s">
        <v>27</v>
      </c>
      <c r="I6717" s="8" t="s">
        <v>30787</v>
      </c>
      <c r="J6717" s="8" t="s">
        <v>28</v>
      </c>
      <c r="K6717" s="8" t="s">
        <v>45730</v>
      </c>
      <c r="L6717" s="8" t="s">
        <v>900</v>
      </c>
      <c r="M6717" s="8" t="s">
        <v>5200</v>
      </c>
      <c r="N6717" s="8" t="s">
        <v>10716</v>
      </c>
      <c r="O6717" s="8" t="s">
        <v>10717</v>
      </c>
      <c r="P6717" s="8" t="s">
        <v>776</v>
      </c>
      <c r="Q6717" s="8" t="s">
        <v>12606</v>
      </c>
      <c r="R6717" s="8" t="s">
        <v>29053</v>
      </c>
      <c r="S6717" s="17" t="s">
        <v>30788</v>
      </c>
      <c r="T6717" s="18">
        <v>43011</v>
      </c>
      <c r="U6717" s="8">
        <v>0.29166666666666669</v>
      </c>
      <c r="V6717" s="8">
        <v>0.5</v>
      </c>
      <c r="W6717" s="8" t="s">
        <v>773</v>
      </c>
      <c r="X6717" s="8" t="s">
        <v>30816</v>
      </c>
      <c r="Y6717" s="8" t="s">
        <v>30810</v>
      </c>
      <c r="Z6717" s="17" t="s">
        <v>4143</v>
      </c>
      <c r="AA6717" s="8" t="s">
        <v>30817</v>
      </c>
      <c r="AB6717" s="8" t="s">
        <v>30818</v>
      </c>
    </row>
    <row r="6718" spans="1:28" hidden="1" x14ac:dyDescent="0.2">
      <c r="A6718" s="8" t="s">
        <v>30819</v>
      </c>
      <c r="B6718" s="8" t="s">
        <v>30820</v>
      </c>
      <c r="C6718" s="8" t="s">
        <v>45763</v>
      </c>
      <c r="D6718" s="8" t="s">
        <v>45764</v>
      </c>
      <c r="E6718" s="8" t="s">
        <v>55</v>
      </c>
      <c r="F6718" s="8" t="s">
        <v>27</v>
      </c>
      <c r="G6718" s="8" t="s">
        <v>55</v>
      </c>
      <c r="H6718" s="8" t="s">
        <v>27</v>
      </c>
      <c r="I6718" s="8" t="s">
        <v>30787</v>
      </c>
      <c r="J6718" s="8" t="s">
        <v>28</v>
      </c>
      <c r="K6718" s="8" t="s">
        <v>45730</v>
      </c>
      <c r="L6718" s="8" t="s">
        <v>5200</v>
      </c>
      <c r="M6718" s="8" t="s">
        <v>722</v>
      </c>
      <c r="N6718" s="8" t="s">
        <v>10716</v>
      </c>
      <c r="O6718" s="8" t="s">
        <v>10717</v>
      </c>
      <c r="P6718" s="8" t="s">
        <v>776</v>
      </c>
      <c r="Q6718" s="8" t="s">
        <v>12606</v>
      </c>
      <c r="R6718" s="8" t="s">
        <v>29053</v>
      </c>
      <c r="S6718" s="17" t="s">
        <v>30788</v>
      </c>
      <c r="T6718" s="18">
        <v>43011</v>
      </c>
      <c r="U6718" s="8">
        <v>0.5</v>
      </c>
      <c r="V6718" s="8">
        <v>0.70833333333333337</v>
      </c>
      <c r="W6718" s="8" t="s">
        <v>773</v>
      </c>
      <c r="X6718" s="8" t="s">
        <v>30809</v>
      </c>
      <c r="Y6718" s="8" t="s">
        <v>30810</v>
      </c>
      <c r="Z6718" s="17"/>
      <c r="AA6718" s="8" t="s">
        <v>30821</v>
      </c>
      <c r="AB6718" s="8" t="s">
        <v>30822</v>
      </c>
    </row>
    <row r="6719" spans="1:28" hidden="1" x14ac:dyDescent="0.2">
      <c r="A6719" s="8" t="s">
        <v>30830</v>
      </c>
      <c r="B6719" s="8" t="s">
        <v>30831</v>
      </c>
      <c r="C6719" s="8" t="s">
        <v>45763</v>
      </c>
      <c r="D6719" s="8" t="s">
        <v>45764</v>
      </c>
      <c r="E6719" s="8" t="s">
        <v>362</v>
      </c>
      <c r="F6719" s="8" t="s">
        <v>112</v>
      </c>
      <c r="G6719" s="8" t="s">
        <v>362</v>
      </c>
      <c r="H6719" s="8" t="s">
        <v>112</v>
      </c>
      <c r="I6719" s="8" t="s">
        <v>30787</v>
      </c>
      <c r="J6719" s="8" t="s">
        <v>708</v>
      </c>
      <c r="K6719" s="8" t="s">
        <v>45730</v>
      </c>
      <c r="L6719" s="8" t="s">
        <v>16110</v>
      </c>
      <c r="M6719" s="8" t="s">
        <v>1400</v>
      </c>
      <c r="N6719" s="8" t="s">
        <v>10716</v>
      </c>
      <c r="O6719" s="8" t="s">
        <v>10717</v>
      </c>
      <c r="P6719" s="8" t="s">
        <v>776</v>
      </c>
      <c r="Q6719" s="8" t="s">
        <v>12606</v>
      </c>
      <c r="R6719" s="8" t="s">
        <v>29053</v>
      </c>
      <c r="S6719" s="17" t="s">
        <v>30788</v>
      </c>
      <c r="T6719" s="18">
        <v>43019</v>
      </c>
      <c r="U6719" s="8">
        <v>4.1666666666666664E-2</v>
      </c>
      <c r="V6719" s="8">
        <v>8.3333333333333329E-2</v>
      </c>
      <c r="W6719" s="8" t="s">
        <v>1495</v>
      </c>
      <c r="X6719" s="8" t="s">
        <v>30832</v>
      </c>
      <c r="Y6719" s="8" t="s">
        <v>30826</v>
      </c>
      <c r="Z6719" s="17" t="s">
        <v>30833</v>
      </c>
      <c r="AA6719" s="8" t="s">
        <v>30834</v>
      </c>
      <c r="AB6719" s="8" t="s">
        <v>30835</v>
      </c>
    </row>
    <row r="6720" spans="1:28" hidden="1" x14ac:dyDescent="0.2">
      <c r="A6720" s="8" t="s">
        <v>30836</v>
      </c>
      <c r="B6720" s="8" t="s">
        <v>30837</v>
      </c>
      <c r="C6720" s="8" t="s">
        <v>45763</v>
      </c>
      <c r="D6720" s="8" t="s">
        <v>45764</v>
      </c>
      <c r="E6720" s="8" t="s">
        <v>362</v>
      </c>
      <c r="F6720" s="8" t="s">
        <v>112</v>
      </c>
      <c r="G6720" s="8" t="s">
        <v>362</v>
      </c>
      <c r="H6720" s="8" t="s">
        <v>112</v>
      </c>
      <c r="I6720" s="8" t="s">
        <v>30787</v>
      </c>
      <c r="J6720" s="8" t="s">
        <v>708</v>
      </c>
      <c r="K6720" s="8" t="s">
        <v>45730</v>
      </c>
      <c r="L6720" s="8" t="s">
        <v>1400</v>
      </c>
      <c r="M6720" s="8" t="s">
        <v>737</v>
      </c>
      <c r="N6720" s="8" t="s">
        <v>10716</v>
      </c>
      <c r="O6720" s="8" t="s">
        <v>10717</v>
      </c>
      <c r="P6720" s="8" t="s">
        <v>776</v>
      </c>
      <c r="Q6720" s="8" t="s">
        <v>12606</v>
      </c>
      <c r="R6720" s="8" t="s">
        <v>29053</v>
      </c>
      <c r="S6720" s="17" t="s">
        <v>30788</v>
      </c>
      <c r="T6720" s="18">
        <v>43019</v>
      </c>
      <c r="U6720" s="8">
        <v>8.3333333333333329E-2</v>
      </c>
      <c r="V6720" s="8">
        <v>0.20833333333333334</v>
      </c>
      <c r="W6720" s="8" t="s">
        <v>1283</v>
      </c>
      <c r="X6720" s="8" t="s">
        <v>30838</v>
      </c>
      <c r="Y6720" s="8" t="s">
        <v>4584</v>
      </c>
      <c r="Z6720" s="17" t="s">
        <v>30839</v>
      </c>
      <c r="AA6720" s="8" t="s">
        <v>30840</v>
      </c>
      <c r="AB6720" s="8" t="s">
        <v>30841</v>
      </c>
    </row>
    <row r="6721" spans="1:28" hidden="1" x14ac:dyDescent="0.2">
      <c r="A6721" s="8" t="s">
        <v>30823</v>
      </c>
      <c r="B6721" s="8" t="s">
        <v>30824</v>
      </c>
      <c r="C6721" s="8" t="s">
        <v>45763</v>
      </c>
      <c r="D6721" s="8" t="s">
        <v>45764</v>
      </c>
      <c r="E6721" s="8" t="s">
        <v>362</v>
      </c>
      <c r="F6721" s="8" t="s">
        <v>112</v>
      </c>
      <c r="G6721" s="8" t="s">
        <v>362</v>
      </c>
      <c r="H6721" s="8" t="s">
        <v>112</v>
      </c>
      <c r="I6721" s="8" t="s">
        <v>30787</v>
      </c>
      <c r="J6721" s="8" t="s">
        <v>708</v>
      </c>
      <c r="K6721" s="8" t="s">
        <v>45730</v>
      </c>
      <c r="L6721" s="8" t="s">
        <v>4617</v>
      </c>
      <c r="M6721" s="8" t="s">
        <v>16110</v>
      </c>
      <c r="N6721" s="8" t="s">
        <v>10716</v>
      </c>
      <c r="O6721" s="8" t="s">
        <v>10717</v>
      </c>
      <c r="P6721" s="8" t="s">
        <v>776</v>
      </c>
      <c r="Q6721" s="8" t="s">
        <v>12606</v>
      </c>
      <c r="R6721" s="8" t="s">
        <v>29053</v>
      </c>
      <c r="S6721" s="17" t="s">
        <v>30788</v>
      </c>
      <c r="T6721" s="18">
        <v>43019</v>
      </c>
      <c r="U6721" s="8">
        <v>0.79166666666666663</v>
      </c>
      <c r="V6721" s="8">
        <v>4.1666666666666664E-2</v>
      </c>
      <c r="W6721" s="8" t="s">
        <v>30</v>
      </c>
      <c r="X6721" s="8" t="s">
        <v>30825</v>
      </c>
      <c r="Y6721" s="8" t="s">
        <v>30826</v>
      </c>
      <c r="Z6721" s="17" t="s">
        <v>30827</v>
      </c>
      <c r="AA6721" s="8" t="s">
        <v>30828</v>
      </c>
      <c r="AB6721" s="8" t="s">
        <v>30829</v>
      </c>
    </row>
    <row r="6722" spans="1:28" hidden="1" x14ac:dyDescent="0.2">
      <c r="A6722" s="8" t="s">
        <v>30842</v>
      </c>
      <c r="B6722" s="8" t="s">
        <v>30843</v>
      </c>
      <c r="C6722" s="8" t="s">
        <v>45763</v>
      </c>
      <c r="D6722" s="8" t="s">
        <v>45764</v>
      </c>
      <c r="E6722" s="8" t="s">
        <v>372</v>
      </c>
      <c r="F6722" s="8" t="s">
        <v>112</v>
      </c>
      <c r="G6722" s="8" t="s">
        <v>372</v>
      </c>
      <c r="H6722" s="8" t="s">
        <v>112</v>
      </c>
      <c r="I6722" s="8" t="s">
        <v>30787</v>
      </c>
      <c r="J6722" s="8" t="s">
        <v>708</v>
      </c>
      <c r="K6722" s="8" t="s">
        <v>45730</v>
      </c>
      <c r="L6722" s="8" t="s">
        <v>4622</v>
      </c>
      <c r="M6722" s="8" t="s">
        <v>751</v>
      </c>
      <c r="N6722" s="8" t="s">
        <v>10716</v>
      </c>
      <c r="O6722" s="8" t="s">
        <v>10717</v>
      </c>
      <c r="P6722" s="8" t="s">
        <v>776</v>
      </c>
      <c r="Q6722" s="8" t="s">
        <v>12606</v>
      </c>
      <c r="R6722" s="8" t="s">
        <v>29053</v>
      </c>
      <c r="S6722" s="17" t="s">
        <v>30788</v>
      </c>
      <c r="T6722" s="18">
        <v>43020</v>
      </c>
      <c r="U6722" s="8">
        <v>0.79166666666666663</v>
      </c>
      <c r="V6722" s="8">
        <v>0.20833333333333334</v>
      </c>
      <c r="W6722" s="8" t="s">
        <v>792</v>
      </c>
      <c r="X6722" s="8" t="s">
        <v>30838</v>
      </c>
      <c r="Y6722" s="8" t="s">
        <v>4584</v>
      </c>
      <c r="Z6722" s="17" t="s">
        <v>30844</v>
      </c>
      <c r="AA6722" s="8" t="s">
        <v>30845</v>
      </c>
      <c r="AB6722" s="8" t="s">
        <v>30846</v>
      </c>
    </row>
    <row r="6723" spans="1:28" hidden="1" x14ac:dyDescent="0.2">
      <c r="A6723" s="8" t="s">
        <v>30852</v>
      </c>
      <c r="B6723" s="8" t="s">
        <v>30853</v>
      </c>
      <c r="C6723" s="8" t="s">
        <v>45763</v>
      </c>
      <c r="D6723" s="8" t="s">
        <v>45764</v>
      </c>
      <c r="E6723" s="8" t="s">
        <v>382</v>
      </c>
      <c r="F6723" s="8" t="s">
        <v>112</v>
      </c>
      <c r="G6723" s="8" t="s">
        <v>382</v>
      </c>
      <c r="H6723" s="8" t="s">
        <v>112</v>
      </c>
      <c r="I6723" s="8" t="s">
        <v>30787</v>
      </c>
      <c r="J6723" s="8" t="s">
        <v>708</v>
      </c>
      <c r="K6723" s="8" t="s">
        <v>45730</v>
      </c>
      <c r="L6723" s="8" t="s">
        <v>3012</v>
      </c>
      <c r="M6723" s="8" t="s">
        <v>3020</v>
      </c>
      <c r="N6723" s="8" t="s">
        <v>10716</v>
      </c>
      <c r="O6723" s="8" t="s">
        <v>10717</v>
      </c>
      <c r="P6723" s="8" t="s">
        <v>776</v>
      </c>
      <c r="Q6723" s="8" t="s">
        <v>12606</v>
      </c>
      <c r="R6723" s="8" t="s">
        <v>29053</v>
      </c>
      <c r="S6723" s="17" t="s">
        <v>30788</v>
      </c>
      <c r="T6723" s="18">
        <v>43021</v>
      </c>
      <c r="U6723" s="8">
        <v>0</v>
      </c>
      <c r="V6723" s="8">
        <v>0.20833333333333334</v>
      </c>
      <c r="W6723" s="8" t="s">
        <v>773</v>
      </c>
      <c r="X6723" s="8" t="s">
        <v>29393</v>
      </c>
      <c r="Y6723" s="8" t="s">
        <v>29394</v>
      </c>
      <c r="Z6723" s="17" t="s">
        <v>30854</v>
      </c>
      <c r="AA6723" s="8" t="s">
        <v>30855</v>
      </c>
      <c r="AB6723" s="8" t="s">
        <v>30856</v>
      </c>
    </row>
    <row r="6724" spans="1:28" hidden="1" x14ac:dyDescent="0.2">
      <c r="A6724" s="8" t="s">
        <v>30847</v>
      </c>
      <c r="B6724" s="8" t="s">
        <v>30848</v>
      </c>
      <c r="C6724" s="8" t="s">
        <v>45763</v>
      </c>
      <c r="D6724" s="8" t="s">
        <v>45764</v>
      </c>
      <c r="E6724" s="8" t="s">
        <v>382</v>
      </c>
      <c r="F6724" s="8" t="s">
        <v>112</v>
      </c>
      <c r="G6724" s="8" t="s">
        <v>382</v>
      </c>
      <c r="H6724" s="8" t="s">
        <v>112</v>
      </c>
      <c r="I6724" s="8" t="s">
        <v>30787</v>
      </c>
      <c r="J6724" s="8" t="s">
        <v>708</v>
      </c>
      <c r="K6724" s="8" t="s">
        <v>45730</v>
      </c>
      <c r="L6724" s="8" t="s">
        <v>4628</v>
      </c>
      <c r="M6724" s="8" t="s">
        <v>3012</v>
      </c>
      <c r="N6724" s="8" t="s">
        <v>10716</v>
      </c>
      <c r="O6724" s="8" t="s">
        <v>10717</v>
      </c>
      <c r="P6724" s="8" t="s">
        <v>776</v>
      </c>
      <c r="Q6724" s="8" t="s">
        <v>12606</v>
      </c>
      <c r="R6724" s="8" t="s">
        <v>29053</v>
      </c>
      <c r="S6724" s="17" t="s">
        <v>30788</v>
      </c>
      <c r="T6724" s="18">
        <v>43021</v>
      </c>
      <c r="U6724" s="8">
        <v>0.79166666666666663</v>
      </c>
      <c r="V6724" s="8">
        <v>0</v>
      </c>
      <c r="W6724" s="8" t="s">
        <v>773</v>
      </c>
      <c r="X6724" s="8" t="s">
        <v>4687</v>
      </c>
      <c r="Y6724" s="8" t="s">
        <v>4688</v>
      </c>
      <c r="Z6724" s="17" t="s">
        <v>30849</v>
      </c>
      <c r="AA6724" s="8" t="s">
        <v>30850</v>
      </c>
      <c r="AB6724" s="8" t="s">
        <v>30851</v>
      </c>
    </row>
    <row r="6725" spans="1:28" hidden="1" x14ac:dyDescent="0.2">
      <c r="A6725" s="8" t="s">
        <v>30863</v>
      </c>
      <c r="B6725" s="8" t="s">
        <v>30864</v>
      </c>
      <c r="C6725" s="8" t="s">
        <v>45763</v>
      </c>
      <c r="D6725" s="8" t="s">
        <v>45764</v>
      </c>
      <c r="E6725" s="8" t="s">
        <v>390</v>
      </c>
      <c r="F6725" s="8" t="s">
        <v>112</v>
      </c>
      <c r="G6725" s="8" t="s">
        <v>390</v>
      </c>
      <c r="H6725" s="8" t="s">
        <v>112</v>
      </c>
      <c r="I6725" s="8" t="s">
        <v>30787</v>
      </c>
      <c r="J6725" s="8" t="s">
        <v>708</v>
      </c>
      <c r="K6725" s="8" t="s">
        <v>45730</v>
      </c>
      <c r="L6725" s="8" t="s">
        <v>4636</v>
      </c>
      <c r="M6725" s="8" t="s">
        <v>4644</v>
      </c>
      <c r="N6725" s="8" t="s">
        <v>10716</v>
      </c>
      <c r="O6725" s="8" t="s">
        <v>10717</v>
      </c>
      <c r="P6725" s="8" t="s">
        <v>776</v>
      </c>
      <c r="Q6725" s="8" t="s">
        <v>12606</v>
      </c>
      <c r="R6725" s="8" t="s">
        <v>29053</v>
      </c>
      <c r="S6725" s="17" t="s">
        <v>30788</v>
      </c>
      <c r="T6725" s="18">
        <v>43022</v>
      </c>
      <c r="U6725" s="8">
        <v>0</v>
      </c>
      <c r="V6725" s="8">
        <v>0.20833333333333334</v>
      </c>
      <c r="W6725" s="8" t="s">
        <v>773</v>
      </c>
      <c r="X6725" s="8" t="s">
        <v>30865</v>
      </c>
      <c r="Y6725" s="8" t="s">
        <v>30866</v>
      </c>
      <c r="Z6725" s="17" t="s">
        <v>30867</v>
      </c>
      <c r="AA6725" s="8" t="s">
        <v>30868</v>
      </c>
      <c r="AB6725" s="8" t="s">
        <v>30869</v>
      </c>
    </row>
    <row r="6726" spans="1:28" hidden="1" x14ac:dyDescent="0.2">
      <c r="A6726" s="8" t="s">
        <v>30857</v>
      </c>
      <c r="B6726" s="8" t="s">
        <v>30858</v>
      </c>
      <c r="C6726" s="8" t="s">
        <v>45763</v>
      </c>
      <c r="D6726" s="8" t="s">
        <v>45764</v>
      </c>
      <c r="E6726" s="8" t="s">
        <v>390</v>
      </c>
      <c r="F6726" s="8" t="s">
        <v>112</v>
      </c>
      <c r="G6726" s="8" t="s">
        <v>390</v>
      </c>
      <c r="H6726" s="8" t="s">
        <v>112</v>
      </c>
      <c r="I6726" s="8" t="s">
        <v>30787</v>
      </c>
      <c r="J6726" s="8" t="s">
        <v>708</v>
      </c>
      <c r="K6726" s="8" t="s">
        <v>45730</v>
      </c>
      <c r="L6726" s="8" t="s">
        <v>4635</v>
      </c>
      <c r="M6726" s="8" t="s">
        <v>4636</v>
      </c>
      <c r="N6726" s="8" t="s">
        <v>10716</v>
      </c>
      <c r="O6726" s="8" t="s">
        <v>10717</v>
      </c>
      <c r="P6726" s="8" t="s">
        <v>776</v>
      </c>
      <c r="Q6726" s="8" t="s">
        <v>12606</v>
      </c>
      <c r="R6726" s="8" t="s">
        <v>29053</v>
      </c>
      <c r="S6726" s="17" t="s">
        <v>30788</v>
      </c>
      <c r="T6726" s="18">
        <v>43022</v>
      </c>
      <c r="U6726" s="8">
        <v>0.79166666666666663</v>
      </c>
      <c r="V6726" s="8">
        <v>0</v>
      </c>
      <c r="W6726" s="8" t="s">
        <v>773</v>
      </c>
      <c r="X6726" s="8" t="s">
        <v>30859</v>
      </c>
      <c r="Y6726" s="8" t="s">
        <v>30860</v>
      </c>
      <c r="Z6726" s="17" t="s">
        <v>9299</v>
      </c>
      <c r="AA6726" s="8" t="s">
        <v>30861</v>
      </c>
      <c r="AB6726" s="8" t="s">
        <v>30862</v>
      </c>
    </row>
    <row r="6727" spans="1:28" hidden="1" x14ac:dyDescent="0.2">
      <c r="A6727" s="8" t="s">
        <v>30870</v>
      </c>
      <c r="B6727" s="8" t="s">
        <v>30871</v>
      </c>
      <c r="C6727" s="8" t="s">
        <v>45763</v>
      </c>
      <c r="D6727" s="8" t="s">
        <v>45764</v>
      </c>
      <c r="E6727" s="8" t="s">
        <v>400</v>
      </c>
      <c r="F6727" s="8" t="s">
        <v>112</v>
      </c>
      <c r="G6727" s="8" t="s">
        <v>400</v>
      </c>
      <c r="H6727" s="8" t="s">
        <v>112</v>
      </c>
      <c r="I6727" s="8" t="s">
        <v>30787</v>
      </c>
      <c r="J6727" s="8" t="s">
        <v>708</v>
      </c>
      <c r="K6727" s="8" t="s">
        <v>45730</v>
      </c>
      <c r="L6727" s="8" t="s">
        <v>3053</v>
      </c>
      <c r="M6727" s="8" t="s">
        <v>758</v>
      </c>
      <c r="N6727" s="8" t="s">
        <v>10716</v>
      </c>
      <c r="O6727" s="8" t="s">
        <v>10717</v>
      </c>
      <c r="P6727" s="8" t="s">
        <v>776</v>
      </c>
      <c r="Q6727" s="8" t="s">
        <v>12606</v>
      </c>
      <c r="R6727" s="8" t="s">
        <v>29053</v>
      </c>
      <c r="S6727" s="17" t="s">
        <v>30788</v>
      </c>
      <c r="T6727" s="18">
        <v>43023</v>
      </c>
      <c r="U6727" s="8">
        <v>0.79166666666666663</v>
      </c>
      <c r="V6727" s="8">
        <v>0.20833333333333334</v>
      </c>
      <c r="W6727" s="8" t="s">
        <v>792</v>
      </c>
      <c r="X6727" s="8" t="s">
        <v>30865</v>
      </c>
      <c r="Y6727" s="8" t="s">
        <v>30866</v>
      </c>
      <c r="Z6727" s="17"/>
      <c r="AA6727" s="8" t="s">
        <v>30872</v>
      </c>
      <c r="AB6727" s="8" t="s">
        <v>30873</v>
      </c>
    </row>
    <row r="6728" spans="1:28" hidden="1" x14ac:dyDescent="0.2">
      <c r="A6728" s="8" t="s">
        <v>30881</v>
      </c>
      <c r="B6728" s="8" t="s">
        <v>30882</v>
      </c>
      <c r="C6728" s="8" t="s">
        <v>45763</v>
      </c>
      <c r="D6728" s="8" t="s">
        <v>45764</v>
      </c>
      <c r="E6728" s="8" t="s">
        <v>113</v>
      </c>
      <c r="F6728" s="8" t="s">
        <v>112</v>
      </c>
      <c r="G6728" s="8" t="s">
        <v>113</v>
      </c>
      <c r="H6728" s="8" t="s">
        <v>112</v>
      </c>
      <c r="I6728" s="8" t="s">
        <v>30787</v>
      </c>
      <c r="J6728" s="8" t="s">
        <v>708</v>
      </c>
      <c r="K6728" s="8" t="s">
        <v>45730</v>
      </c>
      <c r="L6728" s="8" t="s">
        <v>1481</v>
      </c>
      <c r="M6728" s="8" t="s">
        <v>5675</v>
      </c>
      <c r="N6728" s="8" t="s">
        <v>10716</v>
      </c>
      <c r="O6728" s="8" t="s">
        <v>10717</v>
      </c>
      <c r="P6728" s="8" t="s">
        <v>776</v>
      </c>
      <c r="Q6728" s="8" t="s">
        <v>12606</v>
      </c>
      <c r="R6728" s="8" t="s">
        <v>29053</v>
      </c>
      <c r="S6728" s="17" t="s">
        <v>30788</v>
      </c>
      <c r="T6728" s="18">
        <v>43024</v>
      </c>
      <c r="U6728" s="8">
        <v>4.1666666666666664E-2</v>
      </c>
      <c r="V6728" s="8">
        <v>8.3333333333333329E-2</v>
      </c>
      <c r="W6728" s="8" t="s">
        <v>1495</v>
      </c>
      <c r="X6728" s="8" t="s">
        <v>30883</v>
      </c>
      <c r="Y6728" s="8" t="s">
        <v>30877</v>
      </c>
      <c r="Z6728" s="17" t="s">
        <v>30884</v>
      </c>
      <c r="AA6728" s="8" t="s">
        <v>30885</v>
      </c>
      <c r="AB6728" s="8" t="s">
        <v>30886</v>
      </c>
    </row>
    <row r="6729" spans="1:28" hidden="1" x14ac:dyDescent="0.2">
      <c r="A6729" s="8" t="s">
        <v>30887</v>
      </c>
      <c r="B6729" s="8" t="s">
        <v>30888</v>
      </c>
      <c r="C6729" s="8" t="s">
        <v>45763</v>
      </c>
      <c r="D6729" s="8" t="s">
        <v>45764</v>
      </c>
      <c r="E6729" s="8" t="s">
        <v>113</v>
      </c>
      <c r="F6729" s="8" t="s">
        <v>112</v>
      </c>
      <c r="G6729" s="8" t="s">
        <v>113</v>
      </c>
      <c r="H6729" s="8" t="s">
        <v>112</v>
      </c>
      <c r="I6729" s="8" t="s">
        <v>30787</v>
      </c>
      <c r="J6729" s="8" t="s">
        <v>708</v>
      </c>
      <c r="K6729" s="8" t="s">
        <v>45730</v>
      </c>
      <c r="L6729" s="8" t="s">
        <v>5675</v>
      </c>
      <c r="M6729" s="8" t="s">
        <v>1488</v>
      </c>
      <c r="N6729" s="8" t="s">
        <v>10716</v>
      </c>
      <c r="O6729" s="8" t="s">
        <v>10717</v>
      </c>
      <c r="P6729" s="8" t="s">
        <v>776</v>
      </c>
      <c r="Q6729" s="8" t="s">
        <v>12606</v>
      </c>
      <c r="R6729" s="8" t="s">
        <v>29053</v>
      </c>
      <c r="S6729" s="17" t="s">
        <v>30788</v>
      </c>
      <c r="T6729" s="18">
        <v>43024</v>
      </c>
      <c r="U6729" s="8">
        <v>8.3333333333333329E-2</v>
      </c>
      <c r="V6729" s="8">
        <v>0.125</v>
      </c>
      <c r="W6729" s="8" t="s">
        <v>1495</v>
      </c>
      <c r="X6729" s="8" t="s">
        <v>30889</v>
      </c>
      <c r="Y6729" s="8" t="s">
        <v>30877</v>
      </c>
      <c r="Z6729" s="17" t="s">
        <v>30890</v>
      </c>
      <c r="AA6729" s="8" t="s">
        <v>30891</v>
      </c>
      <c r="AB6729" s="8" t="s">
        <v>30892</v>
      </c>
    </row>
    <row r="6730" spans="1:28" hidden="1" x14ac:dyDescent="0.2">
      <c r="A6730" s="8" t="s">
        <v>30893</v>
      </c>
      <c r="B6730" s="8" t="s">
        <v>30894</v>
      </c>
      <c r="C6730" s="8" t="s">
        <v>45763</v>
      </c>
      <c r="D6730" s="8" t="s">
        <v>45764</v>
      </c>
      <c r="E6730" s="8" t="s">
        <v>113</v>
      </c>
      <c r="F6730" s="8" t="s">
        <v>112</v>
      </c>
      <c r="G6730" s="8" t="s">
        <v>113</v>
      </c>
      <c r="H6730" s="8" t="s">
        <v>112</v>
      </c>
      <c r="I6730" s="8" t="s">
        <v>30787</v>
      </c>
      <c r="J6730" s="8" t="s">
        <v>708</v>
      </c>
      <c r="K6730" s="8" t="s">
        <v>45730</v>
      </c>
      <c r="L6730" s="8" t="s">
        <v>1488</v>
      </c>
      <c r="M6730" s="8" t="s">
        <v>767</v>
      </c>
      <c r="N6730" s="8" t="s">
        <v>10716</v>
      </c>
      <c r="O6730" s="8" t="s">
        <v>10717</v>
      </c>
      <c r="P6730" s="8" t="s">
        <v>776</v>
      </c>
      <c r="Q6730" s="8" t="s">
        <v>12606</v>
      </c>
      <c r="R6730" s="8" t="s">
        <v>29053</v>
      </c>
      <c r="S6730" s="17" t="s">
        <v>30788</v>
      </c>
      <c r="T6730" s="18">
        <v>43024</v>
      </c>
      <c r="U6730" s="8">
        <v>0.125</v>
      </c>
      <c r="V6730" s="8">
        <v>0.20833333333333334</v>
      </c>
      <c r="W6730" s="8" t="s">
        <v>1100</v>
      </c>
      <c r="X6730" s="8" t="s">
        <v>30895</v>
      </c>
      <c r="Y6730" s="8" t="s">
        <v>30896</v>
      </c>
      <c r="Z6730" s="17" t="s">
        <v>30897</v>
      </c>
      <c r="AA6730" s="8" t="s">
        <v>30898</v>
      </c>
      <c r="AB6730" s="8" t="s">
        <v>30899</v>
      </c>
    </row>
    <row r="6731" spans="1:28" hidden="1" x14ac:dyDescent="0.2">
      <c r="A6731" s="8" t="s">
        <v>30874</v>
      </c>
      <c r="B6731" s="8" t="s">
        <v>30875</v>
      </c>
      <c r="C6731" s="8" t="s">
        <v>45763</v>
      </c>
      <c r="D6731" s="8" t="s">
        <v>45764</v>
      </c>
      <c r="E6731" s="8" t="s">
        <v>113</v>
      </c>
      <c r="F6731" s="8" t="s">
        <v>112</v>
      </c>
      <c r="G6731" s="8" t="s">
        <v>113</v>
      </c>
      <c r="H6731" s="8" t="s">
        <v>112</v>
      </c>
      <c r="I6731" s="8" t="s">
        <v>30787</v>
      </c>
      <c r="J6731" s="8" t="s">
        <v>708</v>
      </c>
      <c r="K6731" s="8" t="s">
        <v>45730</v>
      </c>
      <c r="L6731" s="8" t="s">
        <v>4659</v>
      </c>
      <c r="M6731" s="8" t="s">
        <v>1481</v>
      </c>
      <c r="N6731" s="8" t="s">
        <v>10716</v>
      </c>
      <c r="O6731" s="8" t="s">
        <v>10717</v>
      </c>
      <c r="P6731" s="8" t="s">
        <v>776</v>
      </c>
      <c r="Q6731" s="8" t="s">
        <v>12606</v>
      </c>
      <c r="R6731" s="8" t="s">
        <v>29053</v>
      </c>
      <c r="S6731" s="17" t="s">
        <v>30788</v>
      </c>
      <c r="T6731" s="18">
        <v>43024</v>
      </c>
      <c r="U6731" s="8">
        <v>0.79166666666666663</v>
      </c>
      <c r="V6731" s="8">
        <v>4.1666666666666664E-2</v>
      </c>
      <c r="W6731" s="8" t="s">
        <v>30</v>
      </c>
      <c r="X6731" s="8" t="s">
        <v>30876</v>
      </c>
      <c r="Y6731" s="8" t="s">
        <v>30877</v>
      </c>
      <c r="Z6731" s="17" t="s">
        <v>30878</v>
      </c>
      <c r="AA6731" s="8" t="s">
        <v>30879</v>
      </c>
      <c r="AB6731" s="8" t="s">
        <v>30880</v>
      </c>
    </row>
    <row r="6732" spans="1:28" hidden="1" x14ac:dyDescent="0.2">
      <c r="A6732" s="8" t="s">
        <v>30900</v>
      </c>
      <c r="B6732" s="8" t="s">
        <v>30901</v>
      </c>
      <c r="C6732" s="8" t="s">
        <v>45763</v>
      </c>
      <c r="D6732" s="8" t="s">
        <v>45764</v>
      </c>
      <c r="E6732" s="8" t="s">
        <v>123</v>
      </c>
      <c r="F6732" s="8" t="s">
        <v>112</v>
      </c>
      <c r="G6732" s="8" t="s">
        <v>123</v>
      </c>
      <c r="H6732" s="8" t="s">
        <v>112</v>
      </c>
      <c r="I6732" s="8" t="s">
        <v>30787</v>
      </c>
      <c r="J6732" s="8" t="s">
        <v>708</v>
      </c>
      <c r="K6732" s="8" t="s">
        <v>45730</v>
      </c>
      <c r="L6732" s="8" t="s">
        <v>4673</v>
      </c>
      <c r="M6732" s="8" t="s">
        <v>774</v>
      </c>
      <c r="N6732" s="8" t="s">
        <v>10716</v>
      </c>
      <c r="O6732" s="8" t="s">
        <v>10717</v>
      </c>
      <c r="P6732" s="8" t="s">
        <v>776</v>
      </c>
      <c r="Q6732" s="8" t="s">
        <v>12606</v>
      </c>
      <c r="R6732" s="8" t="s">
        <v>29053</v>
      </c>
      <c r="S6732" s="17" t="s">
        <v>30788</v>
      </c>
      <c r="T6732" s="18">
        <v>43025</v>
      </c>
      <c r="U6732" s="8">
        <v>0.79166666666666663</v>
      </c>
      <c r="V6732" s="8">
        <v>0.20833333333333334</v>
      </c>
      <c r="W6732" s="8" t="s">
        <v>792</v>
      </c>
      <c r="X6732" s="8" t="s">
        <v>29345</v>
      </c>
      <c r="Y6732" s="8" t="s">
        <v>29346</v>
      </c>
      <c r="Z6732" s="17" t="s">
        <v>30902</v>
      </c>
      <c r="AA6732" s="8" t="s">
        <v>30903</v>
      </c>
      <c r="AB6732" s="8" t="s">
        <v>30904</v>
      </c>
    </row>
    <row r="6733" spans="1:28" hidden="1" x14ac:dyDescent="0.2">
      <c r="A6733" s="8" t="s">
        <v>30910</v>
      </c>
      <c r="B6733" s="8" t="s">
        <v>30911</v>
      </c>
      <c r="C6733" s="8" t="s">
        <v>45763</v>
      </c>
      <c r="D6733" s="8" t="s">
        <v>45764</v>
      </c>
      <c r="E6733" s="8" t="s">
        <v>134</v>
      </c>
      <c r="F6733" s="8" t="s">
        <v>133</v>
      </c>
      <c r="G6733" s="8" t="s">
        <v>134</v>
      </c>
      <c r="H6733" s="8" t="s">
        <v>133</v>
      </c>
      <c r="I6733" s="8" t="s">
        <v>30787</v>
      </c>
      <c r="J6733" s="8" t="s">
        <v>708</v>
      </c>
      <c r="K6733" s="8" t="s">
        <v>45730</v>
      </c>
      <c r="L6733" s="8" t="s">
        <v>6572</v>
      </c>
      <c r="M6733" s="8" t="s">
        <v>781</v>
      </c>
      <c r="N6733" s="8" t="s">
        <v>10716</v>
      </c>
      <c r="O6733" s="8" t="s">
        <v>10717</v>
      </c>
      <c r="P6733" s="8" t="s">
        <v>776</v>
      </c>
      <c r="Q6733" s="8" t="s">
        <v>12606</v>
      </c>
      <c r="R6733" s="8" t="s">
        <v>29053</v>
      </c>
      <c r="S6733" s="17" t="s">
        <v>30788</v>
      </c>
      <c r="T6733" s="18">
        <v>43026</v>
      </c>
      <c r="U6733" s="8">
        <v>0.125</v>
      </c>
      <c r="V6733" s="8">
        <v>0.20833333333333334</v>
      </c>
      <c r="W6733" s="8" t="s">
        <v>1100</v>
      </c>
      <c r="X6733" s="8" t="s">
        <v>30912</v>
      </c>
      <c r="Y6733" s="8" t="s">
        <v>30913</v>
      </c>
      <c r="Z6733" s="17" t="s">
        <v>30914</v>
      </c>
      <c r="AA6733" s="8" t="s">
        <v>30915</v>
      </c>
      <c r="AB6733" s="8" t="s">
        <v>30916</v>
      </c>
    </row>
    <row r="6734" spans="1:28" hidden="1" x14ac:dyDescent="0.2">
      <c r="A6734" s="8" t="s">
        <v>30905</v>
      </c>
      <c r="B6734" s="8" t="s">
        <v>30906</v>
      </c>
      <c r="C6734" s="8" t="s">
        <v>45763</v>
      </c>
      <c r="D6734" s="8" t="s">
        <v>45764</v>
      </c>
      <c r="E6734" s="8" t="s">
        <v>134</v>
      </c>
      <c r="F6734" s="8" t="s">
        <v>133</v>
      </c>
      <c r="G6734" s="8" t="s">
        <v>134</v>
      </c>
      <c r="H6734" s="8" t="s">
        <v>133</v>
      </c>
      <c r="I6734" s="8" t="s">
        <v>30787</v>
      </c>
      <c r="J6734" s="8" t="s">
        <v>708</v>
      </c>
      <c r="K6734" s="8" t="s">
        <v>45730</v>
      </c>
      <c r="L6734" s="8" t="s">
        <v>1025</v>
      </c>
      <c r="M6734" s="8" t="s">
        <v>6572</v>
      </c>
      <c r="N6734" s="8" t="s">
        <v>10716</v>
      </c>
      <c r="O6734" s="8" t="s">
        <v>10717</v>
      </c>
      <c r="P6734" s="8" t="s">
        <v>776</v>
      </c>
      <c r="Q6734" s="8" t="s">
        <v>12606</v>
      </c>
      <c r="R6734" s="8" t="s">
        <v>29053</v>
      </c>
      <c r="S6734" s="17" t="s">
        <v>30788</v>
      </c>
      <c r="T6734" s="18">
        <v>43026</v>
      </c>
      <c r="U6734" s="8">
        <v>0.79166666666666663</v>
      </c>
      <c r="V6734" s="8">
        <v>0.125</v>
      </c>
      <c r="W6734" s="8" t="s">
        <v>486</v>
      </c>
      <c r="X6734" s="8" t="s">
        <v>29457</v>
      </c>
      <c r="Y6734" s="8" t="s">
        <v>29458</v>
      </c>
      <c r="Z6734" s="17" t="s">
        <v>30907</v>
      </c>
      <c r="AA6734" s="8" t="s">
        <v>30908</v>
      </c>
      <c r="AB6734" s="8" t="s">
        <v>30909</v>
      </c>
    </row>
    <row r="6735" spans="1:28" hidden="1" x14ac:dyDescent="0.2">
      <c r="A6735" s="8" t="s">
        <v>30938</v>
      </c>
      <c r="B6735" s="8" t="s">
        <v>30939</v>
      </c>
      <c r="C6735" s="8" t="s">
        <v>45763</v>
      </c>
      <c r="D6735" s="8" t="s">
        <v>45764</v>
      </c>
      <c r="E6735" s="8" t="s">
        <v>144</v>
      </c>
      <c r="F6735" s="8" t="s">
        <v>133</v>
      </c>
      <c r="G6735" s="8" t="s">
        <v>144</v>
      </c>
      <c r="H6735" s="8" t="s">
        <v>133</v>
      </c>
      <c r="I6735" s="8" t="s">
        <v>30787</v>
      </c>
      <c r="J6735" s="8" t="s">
        <v>708</v>
      </c>
      <c r="K6735" s="8" t="s">
        <v>45730</v>
      </c>
      <c r="L6735" s="8" t="s">
        <v>4027</v>
      </c>
      <c r="M6735" s="8" t="s">
        <v>30940</v>
      </c>
      <c r="N6735" s="8" t="s">
        <v>10716</v>
      </c>
      <c r="O6735" s="8" t="s">
        <v>10717</v>
      </c>
      <c r="P6735" s="8" t="s">
        <v>776</v>
      </c>
      <c r="Q6735" s="8" t="s">
        <v>12606</v>
      </c>
      <c r="R6735" s="8" t="s">
        <v>29053</v>
      </c>
      <c r="S6735" s="17" t="s">
        <v>30788</v>
      </c>
      <c r="T6735" s="18">
        <v>43027</v>
      </c>
      <c r="U6735" s="8">
        <v>4.1666666666666664E-2</v>
      </c>
      <c r="V6735" s="8">
        <v>0.125</v>
      </c>
      <c r="W6735" s="8" t="s">
        <v>1100</v>
      </c>
      <c r="X6735" s="8" t="s">
        <v>30941</v>
      </c>
      <c r="Y6735" s="8" t="s">
        <v>30942</v>
      </c>
      <c r="Z6735" s="17" t="s">
        <v>30943</v>
      </c>
      <c r="AA6735" s="8" t="s">
        <v>30944</v>
      </c>
      <c r="AB6735" s="8" t="s">
        <v>30945</v>
      </c>
    </row>
    <row r="6736" spans="1:28" hidden="1" x14ac:dyDescent="0.2">
      <c r="A6736" s="8" t="s">
        <v>30946</v>
      </c>
      <c r="B6736" s="8" t="s">
        <v>30947</v>
      </c>
      <c r="C6736" s="8" t="s">
        <v>45763</v>
      </c>
      <c r="D6736" s="8" t="s">
        <v>45764</v>
      </c>
      <c r="E6736" s="8" t="s">
        <v>144</v>
      </c>
      <c r="F6736" s="8" t="s">
        <v>133</v>
      </c>
      <c r="G6736" s="8" t="s">
        <v>144</v>
      </c>
      <c r="H6736" s="8" t="s">
        <v>133</v>
      </c>
      <c r="I6736" s="8" t="s">
        <v>30787</v>
      </c>
      <c r="J6736" s="8" t="s">
        <v>708</v>
      </c>
      <c r="K6736" s="8" t="s">
        <v>45730</v>
      </c>
      <c r="L6736" s="8" t="s">
        <v>30940</v>
      </c>
      <c r="M6736" s="8" t="s">
        <v>788</v>
      </c>
      <c r="N6736" s="8" t="s">
        <v>10716</v>
      </c>
      <c r="O6736" s="8" t="s">
        <v>10717</v>
      </c>
      <c r="P6736" s="8" t="s">
        <v>776</v>
      </c>
      <c r="Q6736" s="8" t="s">
        <v>12606</v>
      </c>
      <c r="R6736" s="8" t="s">
        <v>29053</v>
      </c>
      <c r="S6736" s="17" t="s">
        <v>30788</v>
      </c>
      <c r="T6736" s="18">
        <v>43027</v>
      </c>
      <c r="U6736" s="8">
        <v>0.125</v>
      </c>
      <c r="V6736" s="8">
        <v>0.20833333333333334</v>
      </c>
      <c r="W6736" s="8" t="s">
        <v>1100</v>
      </c>
      <c r="X6736" s="8" t="s">
        <v>30948</v>
      </c>
      <c r="Y6736" s="8" t="s">
        <v>30949</v>
      </c>
      <c r="Z6736" s="17" t="s">
        <v>30950</v>
      </c>
      <c r="AA6736" s="8" t="s">
        <v>30951</v>
      </c>
      <c r="AB6736" s="8" t="s">
        <v>30952</v>
      </c>
    </row>
    <row r="6737" spans="1:28" hidden="1" x14ac:dyDescent="0.2">
      <c r="A6737" s="8" t="s">
        <v>30917</v>
      </c>
      <c r="B6737" s="8" t="s">
        <v>30918</v>
      </c>
      <c r="C6737" s="8" t="s">
        <v>45763</v>
      </c>
      <c r="D6737" s="8" t="s">
        <v>45764</v>
      </c>
      <c r="E6737" s="8" t="s">
        <v>144</v>
      </c>
      <c r="F6737" s="8" t="s">
        <v>133</v>
      </c>
      <c r="G6737" s="8" t="s">
        <v>144</v>
      </c>
      <c r="H6737" s="8" t="s">
        <v>133</v>
      </c>
      <c r="I6737" s="8" t="s">
        <v>30787</v>
      </c>
      <c r="J6737" s="8" t="s">
        <v>708</v>
      </c>
      <c r="K6737" s="8" t="s">
        <v>45730</v>
      </c>
      <c r="L6737" s="8" t="s">
        <v>1038</v>
      </c>
      <c r="M6737" s="8" t="s">
        <v>4014</v>
      </c>
      <c r="N6737" s="8" t="s">
        <v>10716</v>
      </c>
      <c r="O6737" s="8" t="s">
        <v>10717</v>
      </c>
      <c r="P6737" s="8" t="s">
        <v>776</v>
      </c>
      <c r="Q6737" s="8" t="s">
        <v>12606</v>
      </c>
      <c r="R6737" s="8" t="s">
        <v>29053</v>
      </c>
      <c r="S6737" s="17" t="s">
        <v>30788</v>
      </c>
      <c r="T6737" s="18">
        <v>43027</v>
      </c>
      <c r="U6737" s="8">
        <v>0.79166666666666663</v>
      </c>
      <c r="V6737" s="8">
        <v>0.875</v>
      </c>
      <c r="W6737" s="8" t="s">
        <v>1100</v>
      </c>
      <c r="X6737" s="8" t="s">
        <v>30919</v>
      </c>
      <c r="Y6737" s="8" t="s">
        <v>30920</v>
      </c>
      <c r="Z6737" s="17" t="s">
        <v>30921</v>
      </c>
      <c r="AA6737" s="8" t="s">
        <v>30922</v>
      </c>
      <c r="AB6737" s="8" t="s">
        <v>30923</v>
      </c>
    </row>
    <row r="6738" spans="1:28" hidden="1" x14ac:dyDescent="0.2">
      <c r="A6738" s="8" t="s">
        <v>30924</v>
      </c>
      <c r="B6738" s="8" t="s">
        <v>30925</v>
      </c>
      <c r="C6738" s="8" t="s">
        <v>45763</v>
      </c>
      <c r="D6738" s="8" t="s">
        <v>45764</v>
      </c>
      <c r="E6738" s="8" t="s">
        <v>144</v>
      </c>
      <c r="F6738" s="8" t="s">
        <v>133</v>
      </c>
      <c r="G6738" s="8" t="s">
        <v>144</v>
      </c>
      <c r="H6738" s="8" t="s">
        <v>133</v>
      </c>
      <c r="I6738" s="8" t="s">
        <v>30787</v>
      </c>
      <c r="J6738" s="8" t="s">
        <v>708</v>
      </c>
      <c r="K6738" s="8" t="s">
        <v>45730</v>
      </c>
      <c r="L6738" s="8" t="s">
        <v>4014</v>
      </c>
      <c r="M6738" s="8" t="s">
        <v>3517</v>
      </c>
      <c r="N6738" s="8" t="s">
        <v>10716</v>
      </c>
      <c r="O6738" s="8" t="s">
        <v>10717</v>
      </c>
      <c r="P6738" s="8" t="s">
        <v>776</v>
      </c>
      <c r="Q6738" s="8" t="s">
        <v>12606</v>
      </c>
      <c r="R6738" s="8" t="s">
        <v>29053</v>
      </c>
      <c r="S6738" s="17" t="s">
        <v>30788</v>
      </c>
      <c r="T6738" s="18">
        <v>43027</v>
      </c>
      <c r="U6738" s="8">
        <v>0.875</v>
      </c>
      <c r="V6738" s="8">
        <v>0.95833333333333337</v>
      </c>
      <c r="W6738" s="8" t="s">
        <v>1100</v>
      </c>
      <c r="X6738" s="8" t="s">
        <v>30926</v>
      </c>
      <c r="Y6738" s="8" t="s">
        <v>30927</v>
      </c>
      <c r="Z6738" s="17" t="s">
        <v>30928</v>
      </c>
      <c r="AA6738" s="8" t="s">
        <v>30929</v>
      </c>
      <c r="AB6738" s="8" t="s">
        <v>30930</v>
      </c>
    </row>
    <row r="6739" spans="1:28" hidden="1" x14ac:dyDescent="0.2">
      <c r="A6739" s="8" t="s">
        <v>30931</v>
      </c>
      <c r="B6739" s="8" t="s">
        <v>30932</v>
      </c>
      <c r="C6739" s="8" t="s">
        <v>45763</v>
      </c>
      <c r="D6739" s="8" t="s">
        <v>45764</v>
      </c>
      <c r="E6739" s="8" t="s">
        <v>144</v>
      </c>
      <c r="F6739" s="8" t="s">
        <v>133</v>
      </c>
      <c r="G6739" s="8" t="s">
        <v>144</v>
      </c>
      <c r="H6739" s="8" t="s">
        <v>133</v>
      </c>
      <c r="I6739" s="8" t="s">
        <v>30787</v>
      </c>
      <c r="J6739" s="8" t="s">
        <v>708</v>
      </c>
      <c r="K6739" s="8" t="s">
        <v>45730</v>
      </c>
      <c r="L6739" s="8" t="s">
        <v>3517</v>
      </c>
      <c r="M6739" s="8" t="s">
        <v>4027</v>
      </c>
      <c r="N6739" s="8" t="s">
        <v>10716</v>
      </c>
      <c r="O6739" s="8" t="s">
        <v>10717</v>
      </c>
      <c r="P6739" s="8" t="s">
        <v>776</v>
      </c>
      <c r="Q6739" s="8" t="s">
        <v>12606</v>
      </c>
      <c r="R6739" s="8" t="s">
        <v>29053</v>
      </c>
      <c r="S6739" s="17" t="s">
        <v>30788</v>
      </c>
      <c r="T6739" s="18">
        <v>43027</v>
      </c>
      <c r="U6739" s="8">
        <v>0.95833333333333337</v>
      </c>
      <c r="V6739" s="8">
        <v>4.1666666666666664E-2</v>
      </c>
      <c r="W6739" s="8" t="s">
        <v>1100</v>
      </c>
      <c r="X6739" s="8" t="s">
        <v>30933</v>
      </c>
      <c r="Y6739" s="8" t="s">
        <v>30934</v>
      </c>
      <c r="Z6739" s="17" t="s">
        <v>30935</v>
      </c>
      <c r="AA6739" s="8" t="s">
        <v>30936</v>
      </c>
      <c r="AB6739" s="8" t="s">
        <v>30937</v>
      </c>
    </row>
    <row r="6740" spans="1:28" hidden="1" x14ac:dyDescent="0.2">
      <c r="A6740" s="8" t="s">
        <v>30961</v>
      </c>
      <c r="B6740" s="8" t="s">
        <v>30962</v>
      </c>
      <c r="C6740" s="8" t="s">
        <v>45763</v>
      </c>
      <c r="D6740" s="8" t="s">
        <v>45764</v>
      </c>
      <c r="E6740" s="8" t="s">
        <v>174</v>
      </c>
      <c r="F6740" s="8" t="s">
        <v>133</v>
      </c>
      <c r="G6740" s="8" t="s">
        <v>174</v>
      </c>
      <c r="H6740" s="8" t="s">
        <v>133</v>
      </c>
      <c r="I6740" s="8" t="s">
        <v>30787</v>
      </c>
      <c r="J6740" s="8" t="s">
        <v>708</v>
      </c>
      <c r="K6740" s="8" t="s">
        <v>45730</v>
      </c>
      <c r="L6740" s="8" t="s">
        <v>30955</v>
      </c>
      <c r="M6740" s="8" t="s">
        <v>3563</v>
      </c>
      <c r="N6740" s="8" t="s">
        <v>10716</v>
      </c>
      <c r="O6740" s="8" t="s">
        <v>10717</v>
      </c>
      <c r="P6740" s="8" t="s">
        <v>776</v>
      </c>
      <c r="Q6740" s="8" t="s">
        <v>12606</v>
      </c>
      <c r="R6740" s="8" t="s">
        <v>29053</v>
      </c>
      <c r="S6740" s="17" t="s">
        <v>30788</v>
      </c>
      <c r="T6740" s="18">
        <v>43028</v>
      </c>
      <c r="U6740" s="8">
        <v>0.125</v>
      </c>
      <c r="V6740" s="8">
        <v>0.20833333333333334</v>
      </c>
      <c r="W6740" s="8" t="s">
        <v>1100</v>
      </c>
      <c r="X6740" s="8" t="s">
        <v>30963</v>
      </c>
      <c r="Y6740" s="8" t="s">
        <v>30957</v>
      </c>
      <c r="Z6740" s="17" t="s">
        <v>30964</v>
      </c>
      <c r="AA6740" s="8" t="s">
        <v>30965</v>
      </c>
      <c r="AB6740" s="8" t="s">
        <v>30966</v>
      </c>
    </row>
    <row r="6741" spans="1:28" hidden="1" x14ac:dyDescent="0.2">
      <c r="A6741" s="8" t="s">
        <v>30953</v>
      </c>
      <c r="B6741" s="8" t="s">
        <v>30954</v>
      </c>
      <c r="C6741" s="8" t="s">
        <v>45763</v>
      </c>
      <c r="D6741" s="8" t="s">
        <v>45764</v>
      </c>
      <c r="E6741" s="8" t="s">
        <v>174</v>
      </c>
      <c r="F6741" s="8" t="s">
        <v>133</v>
      </c>
      <c r="G6741" s="8" t="s">
        <v>174</v>
      </c>
      <c r="H6741" s="8" t="s">
        <v>133</v>
      </c>
      <c r="I6741" s="8" t="s">
        <v>30787</v>
      </c>
      <c r="J6741" s="8" t="s">
        <v>708</v>
      </c>
      <c r="K6741" s="8" t="s">
        <v>45730</v>
      </c>
      <c r="L6741" s="8" t="s">
        <v>19549</v>
      </c>
      <c r="M6741" s="8" t="s">
        <v>30955</v>
      </c>
      <c r="N6741" s="8" t="s">
        <v>10716</v>
      </c>
      <c r="O6741" s="8" t="s">
        <v>10717</v>
      </c>
      <c r="P6741" s="8" t="s">
        <v>776</v>
      </c>
      <c r="Q6741" s="8" t="s">
        <v>12606</v>
      </c>
      <c r="R6741" s="8" t="s">
        <v>29053</v>
      </c>
      <c r="S6741" s="17" t="s">
        <v>30788</v>
      </c>
      <c r="T6741" s="18">
        <v>43028</v>
      </c>
      <c r="U6741" s="8">
        <v>0.79166666666666663</v>
      </c>
      <c r="V6741" s="8">
        <v>0.125</v>
      </c>
      <c r="W6741" s="8" t="s">
        <v>486</v>
      </c>
      <c r="X6741" s="8" t="s">
        <v>30956</v>
      </c>
      <c r="Y6741" s="8" t="s">
        <v>30957</v>
      </c>
      <c r="Z6741" s="17" t="s">
        <v>30958</v>
      </c>
      <c r="AA6741" s="8" t="s">
        <v>30959</v>
      </c>
      <c r="AB6741" s="8" t="s">
        <v>30960</v>
      </c>
    </row>
    <row r="6742" spans="1:28" hidden="1" x14ac:dyDescent="0.2">
      <c r="A6742" s="8" t="s">
        <v>30967</v>
      </c>
      <c r="B6742" s="8" t="s">
        <v>30968</v>
      </c>
      <c r="C6742" s="8" t="s">
        <v>45763</v>
      </c>
      <c r="D6742" s="8" t="s">
        <v>45764</v>
      </c>
      <c r="E6742" s="8" t="s">
        <v>184</v>
      </c>
      <c r="F6742" s="8" t="s">
        <v>133</v>
      </c>
      <c r="G6742" s="8" t="s">
        <v>184</v>
      </c>
      <c r="H6742" s="8" t="s">
        <v>133</v>
      </c>
      <c r="I6742" s="8" t="s">
        <v>30787</v>
      </c>
      <c r="J6742" s="8" t="s">
        <v>708</v>
      </c>
      <c r="K6742" s="8" t="s">
        <v>45730</v>
      </c>
      <c r="L6742" s="8" t="s">
        <v>1065</v>
      </c>
      <c r="M6742" s="8" t="s">
        <v>3585</v>
      </c>
      <c r="N6742" s="8" t="s">
        <v>10716</v>
      </c>
      <c r="O6742" s="8" t="s">
        <v>10717</v>
      </c>
      <c r="P6742" s="8" t="s">
        <v>776</v>
      </c>
      <c r="Q6742" s="8" t="s">
        <v>12606</v>
      </c>
      <c r="R6742" s="8" t="s">
        <v>29053</v>
      </c>
      <c r="S6742" s="17" t="s">
        <v>30788</v>
      </c>
      <c r="T6742" s="18">
        <v>43029</v>
      </c>
      <c r="U6742" s="8">
        <v>0.79166666666666663</v>
      </c>
      <c r="V6742" s="8">
        <v>0.20833333333333334</v>
      </c>
      <c r="W6742" s="8" t="s">
        <v>792</v>
      </c>
      <c r="X6742" s="8" t="s">
        <v>30956</v>
      </c>
      <c r="Y6742" s="8" t="s">
        <v>30957</v>
      </c>
      <c r="Z6742" s="17" t="s">
        <v>30958</v>
      </c>
      <c r="AA6742" s="8" t="s">
        <v>30969</v>
      </c>
      <c r="AB6742" s="8" t="s">
        <v>30970</v>
      </c>
    </row>
    <row r="6743" spans="1:28" hidden="1" x14ac:dyDescent="0.2">
      <c r="A6743" s="8" t="s">
        <v>30982</v>
      </c>
      <c r="B6743" s="8" t="s">
        <v>30983</v>
      </c>
      <c r="C6743" s="8" t="s">
        <v>45763</v>
      </c>
      <c r="D6743" s="8" t="s">
        <v>45764</v>
      </c>
      <c r="E6743" s="8" t="s">
        <v>194</v>
      </c>
      <c r="F6743" s="8" t="s">
        <v>133</v>
      </c>
      <c r="G6743" s="8" t="s">
        <v>194</v>
      </c>
      <c r="H6743" s="8" t="s">
        <v>133</v>
      </c>
      <c r="I6743" s="8" t="s">
        <v>30787</v>
      </c>
      <c r="J6743" s="8" t="s">
        <v>708</v>
      </c>
      <c r="K6743" s="8" t="s">
        <v>45730</v>
      </c>
      <c r="L6743" s="8" t="s">
        <v>6137</v>
      </c>
      <c r="M6743" s="8" t="s">
        <v>798</v>
      </c>
      <c r="N6743" s="8" t="s">
        <v>10716</v>
      </c>
      <c r="O6743" s="8" t="s">
        <v>10717</v>
      </c>
      <c r="P6743" s="8" t="s">
        <v>776</v>
      </c>
      <c r="Q6743" s="8" t="s">
        <v>12606</v>
      </c>
      <c r="R6743" s="8" t="s">
        <v>29053</v>
      </c>
      <c r="S6743" s="17" t="s">
        <v>30788</v>
      </c>
      <c r="T6743" s="18">
        <v>43030</v>
      </c>
      <c r="U6743" s="8">
        <v>0.125</v>
      </c>
      <c r="V6743" s="8">
        <v>0.20833333333333334</v>
      </c>
      <c r="W6743" s="8" t="s">
        <v>1100</v>
      </c>
      <c r="X6743" s="8" t="s">
        <v>30984</v>
      </c>
      <c r="Y6743" s="8" t="s">
        <v>29380</v>
      </c>
      <c r="Z6743" s="17" t="s">
        <v>30985</v>
      </c>
      <c r="AA6743" s="8" t="s">
        <v>30986</v>
      </c>
      <c r="AB6743" s="8" t="s">
        <v>30987</v>
      </c>
    </row>
    <row r="6744" spans="1:28" hidden="1" x14ac:dyDescent="0.2">
      <c r="A6744" s="8" t="s">
        <v>30971</v>
      </c>
      <c r="B6744" s="8" t="s">
        <v>30972</v>
      </c>
      <c r="C6744" s="8" t="s">
        <v>45763</v>
      </c>
      <c r="D6744" s="8" t="s">
        <v>45764</v>
      </c>
      <c r="E6744" s="8" t="s">
        <v>194</v>
      </c>
      <c r="F6744" s="8" t="s">
        <v>133</v>
      </c>
      <c r="G6744" s="8" t="s">
        <v>194</v>
      </c>
      <c r="H6744" s="8" t="s">
        <v>133</v>
      </c>
      <c r="I6744" s="8" t="s">
        <v>30787</v>
      </c>
      <c r="J6744" s="8" t="s">
        <v>708</v>
      </c>
      <c r="K6744" s="8" t="s">
        <v>45730</v>
      </c>
      <c r="L6744" s="8" t="s">
        <v>1085</v>
      </c>
      <c r="M6744" s="8" t="s">
        <v>3215</v>
      </c>
      <c r="N6744" s="8" t="s">
        <v>10716</v>
      </c>
      <c r="O6744" s="8" t="s">
        <v>10717</v>
      </c>
      <c r="P6744" s="8" t="s">
        <v>776</v>
      </c>
      <c r="Q6744" s="8" t="s">
        <v>12606</v>
      </c>
      <c r="R6744" s="8" t="s">
        <v>29053</v>
      </c>
      <c r="S6744" s="17" t="s">
        <v>30788</v>
      </c>
      <c r="T6744" s="18">
        <v>43030</v>
      </c>
      <c r="U6744" s="8">
        <v>0.79166666666666663</v>
      </c>
      <c r="V6744" s="8">
        <v>0.95833333333333337</v>
      </c>
      <c r="W6744" s="8" t="s">
        <v>739</v>
      </c>
      <c r="X6744" s="8" t="s">
        <v>4687</v>
      </c>
      <c r="Y6744" s="8" t="s">
        <v>4688</v>
      </c>
      <c r="Z6744" s="17" t="s">
        <v>30907</v>
      </c>
      <c r="AA6744" s="8" t="s">
        <v>30973</v>
      </c>
      <c r="AB6744" s="8" t="s">
        <v>30974</v>
      </c>
    </row>
    <row r="6745" spans="1:28" hidden="1" x14ac:dyDescent="0.2">
      <c r="A6745" s="8" t="s">
        <v>30975</v>
      </c>
      <c r="B6745" s="8" t="s">
        <v>30976</v>
      </c>
      <c r="C6745" s="8" t="s">
        <v>45763</v>
      </c>
      <c r="D6745" s="8" t="s">
        <v>45764</v>
      </c>
      <c r="E6745" s="8" t="s">
        <v>194</v>
      </c>
      <c r="F6745" s="8" t="s">
        <v>133</v>
      </c>
      <c r="G6745" s="8" t="s">
        <v>194</v>
      </c>
      <c r="H6745" s="8" t="s">
        <v>133</v>
      </c>
      <c r="I6745" s="8" t="s">
        <v>30787</v>
      </c>
      <c r="J6745" s="8" t="s">
        <v>708</v>
      </c>
      <c r="K6745" s="8" t="s">
        <v>45730</v>
      </c>
      <c r="L6745" s="8" t="s">
        <v>3215</v>
      </c>
      <c r="M6745" s="8" t="s">
        <v>6137</v>
      </c>
      <c r="N6745" s="8" t="s">
        <v>10716</v>
      </c>
      <c r="O6745" s="8" t="s">
        <v>10717</v>
      </c>
      <c r="P6745" s="8" t="s">
        <v>776</v>
      </c>
      <c r="Q6745" s="8" t="s">
        <v>12606</v>
      </c>
      <c r="R6745" s="8" t="s">
        <v>29053</v>
      </c>
      <c r="S6745" s="17" t="s">
        <v>30788</v>
      </c>
      <c r="T6745" s="18">
        <v>43030</v>
      </c>
      <c r="U6745" s="8">
        <v>0.95833333333333337</v>
      </c>
      <c r="V6745" s="8">
        <v>0.125</v>
      </c>
      <c r="W6745" s="8" t="s">
        <v>739</v>
      </c>
      <c r="X6745" s="8" t="s">
        <v>30977</v>
      </c>
      <c r="Y6745" s="8" t="s">
        <v>30978</v>
      </c>
      <c r="Z6745" s="17" t="s">
        <v>30979</v>
      </c>
      <c r="AA6745" s="8" t="s">
        <v>30980</v>
      </c>
      <c r="AB6745" s="8" t="s">
        <v>30981</v>
      </c>
    </row>
    <row r="6746" spans="1:28" hidden="1" x14ac:dyDescent="0.2">
      <c r="A6746" s="8" t="s">
        <v>30993</v>
      </c>
      <c r="B6746" s="8" t="s">
        <v>30994</v>
      </c>
      <c r="C6746" s="8" t="s">
        <v>45763</v>
      </c>
      <c r="D6746" s="8" t="s">
        <v>45764</v>
      </c>
      <c r="E6746" s="8" t="s">
        <v>154</v>
      </c>
      <c r="F6746" s="8" t="s">
        <v>133</v>
      </c>
      <c r="G6746" s="8" t="s">
        <v>154</v>
      </c>
      <c r="H6746" s="8" t="s">
        <v>133</v>
      </c>
      <c r="I6746" s="8" t="s">
        <v>30787</v>
      </c>
      <c r="J6746" s="8" t="s">
        <v>708</v>
      </c>
      <c r="K6746" s="8" t="s">
        <v>45730</v>
      </c>
      <c r="L6746" s="8" t="s">
        <v>3257</v>
      </c>
      <c r="M6746" s="8" t="s">
        <v>804</v>
      </c>
      <c r="N6746" s="8" t="s">
        <v>10716</v>
      </c>
      <c r="O6746" s="8" t="s">
        <v>10717</v>
      </c>
      <c r="P6746" s="8" t="s">
        <v>776</v>
      </c>
      <c r="Q6746" s="8" t="s">
        <v>12606</v>
      </c>
      <c r="R6746" s="8" t="s">
        <v>29053</v>
      </c>
      <c r="S6746" s="17" t="s">
        <v>30788</v>
      </c>
      <c r="T6746" s="18">
        <v>43031</v>
      </c>
      <c r="U6746" s="8">
        <v>0.125</v>
      </c>
      <c r="V6746" s="8">
        <v>0.20833333333333334</v>
      </c>
      <c r="W6746" s="8" t="s">
        <v>1100</v>
      </c>
      <c r="X6746" s="8" t="s">
        <v>30995</v>
      </c>
      <c r="Y6746" s="8" t="s">
        <v>30996</v>
      </c>
      <c r="Z6746" s="17" t="s">
        <v>30997</v>
      </c>
      <c r="AA6746" s="8" t="s">
        <v>30998</v>
      </c>
      <c r="AB6746" s="8" t="s">
        <v>30999</v>
      </c>
    </row>
    <row r="6747" spans="1:28" hidden="1" x14ac:dyDescent="0.2">
      <c r="A6747" s="8" t="s">
        <v>30988</v>
      </c>
      <c r="B6747" s="8" t="s">
        <v>30989</v>
      </c>
      <c r="C6747" s="8" t="s">
        <v>45763</v>
      </c>
      <c r="D6747" s="8" t="s">
        <v>45764</v>
      </c>
      <c r="E6747" s="8" t="s">
        <v>154</v>
      </c>
      <c r="F6747" s="8" t="s">
        <v>133</v>
      </c>
      <c r="G6747" s="8" t="s">
        <v>154</v>
      </c>
      <c r="H6747" s="8" t="s">
        <v>133</v>
      </c>
      <c r="I6747" s="8" t="s">
        <v>30787</v>
      </c>
      <c r="J6747" s="8" t="s">
        <v>708</v>
      </c>
      <c r="K6747" s="8" t="s">
        <v>45730</v>
      </c>
      <c r="L6747" s="8" t="s">
        <v>19589</v>
      </c>
      <c r="M6747" s="8" t="s">
        <v>3257</v>
      </c>
      <c r="N6747" s="8" t="s">
        <v>10716</v>
      </c>
      <c r="O6747" s="8" t="s">
        <v>10717</v>
      </c>
      <c r="P6747" s="8" t="s">
        <v>776</v>
      </c>
      <c r="Q6747" s="8" t="s">
        <v>12606</v>
      </c>
      <c r="R6747" s="8" t="s">
        <v>29053</v>
      </c>
      <c r="S6747" s="17" t="s">
        <v>30788</v>
      </c>
      <c r="T6747" s="18">
        <v>43031</v>
      </c>
      <c r="U6747" s="8">
        <v>0.79166666666666663</v>
      </c>
      <c r="V6747" s="8">
        <v>0.125</v>
      </c>
      <c r="W6747" s="8" t="s">
        <v>486</v>
      </c>
      <c r="X6747" s="8" t="s">
        <v>30984</v>
      </c>
      <c r="Y6747" s="8" t="s">
        <v>29380</v>
      </c>
      <c r="Z6747" s="17" t="s">
        <v>30990</v>
      </c>
      <c r="AA6747" s="8" t="s">
        <v>30991</v>
      </c>
      <c r="AB6747" s="8" t="s">
        <v>30992</v>
      </c>
    </row>
    <row r="6748" spans="1:28" hidden="1" x14ac:dyDescent="0.2">
      <c r="A6748" s="8" t="s">
        <v>31000</v>
      </c>
      <c r="B6748" s="8" t="s">
        <v>31001</v>
      </c>
      <c r="C6748" s="8" t="s">
        <v>45763</v>
      </c>
      <c r="D6748" s="8" t="s">
        <v>45764</v>
      </c>
      <c r="E6748" s="8" t="s">
        <v>164</v>
      </c>
      <c r="F6748" s="8" t="s">
        <v>133</v>
      </c>
      <c r="G6748" s="8" t="s">
        <v>164</v>
      </c>
      <c r="H6748" s="8" t="s">
        <v>133</v>
      </c>
      <c r="I6748" s="8" t="s">
        <v>30787</v>
      </c>
      <c r="J6748" s="8" t="s">
        <v>708</v>
      </c>
      <c r="K6748" s="8" t="s">
        <v>45730</v>
      </c>
      <c r="L6748" s="8" t="s">
        <v>1121</v>
      </c>
      <c r="M6748" s="8" t="s">
        <v>3648</v>
      </c>
      <c r="N6748" s="8" t="s">
        <v>10716</v>
      </c>
      <c r="O6748" s="8" t="s">
        <v>10717</v>
      </c>
      <c r="P6748" s="8" t="s">
        <v>776</v>
      </c>
      <c r="Q6748" s="8" t="s">
        <v>12606</v>
      </c>
      <c r="R6748" s="8" t="s">
        <v>29053</v>
      </c>
      <c r="S6748" s="17" t="s">
        <v>30788</v>
      </c>
      <c r="T6748" s="18">
        <v>43032</v>
      </c>
      <c r="U6748" s="8">
        <v>0.79166666666666663</v>
      </c>
      <c r="V6748" s="8">
        <v>0.20833333333333334</v>
      </c>
      <c r="W6748" s="8" t="s">
        <v>792</v>
      </c>
      <c r="X6748" s="8" t="s">
        <v>30995</v>
      </c>
      <c r="Y6748" s="8" t="s">
        <v>30996</v>
      </c>
      <c r="Z6748" s="17" t="s">
        <v>15435</v>
      </c>
      <c r="AA6748" s="8" t="s">
        <v>31002</v>
      </c>
      <c r="AB6748" s="8" t="s">
        <v>31003</v>
      </c>
    </row>
    <row r="6749" spans="1:28" hidden="1" x14ac:dyDescent="0.2">
      <c r="A6749" s="8" t="s">
        <v>31004</v>
      </c>
      <c r="B6749" s="8" t="s">
        <v>31005</v>
      </c>
      <c r="C6749" s="8" t="s">
        <v>45763</v>
      </c>
      <c r="D6749" s="8" t="s">
        <v>45764</v>
      </c>
      <c r="E6749" s="8" t="s">
        <v>499</v>
      </c>
      <c r="F6749" s="8" t="s">
        <v>255</v>
      </c>
      <c r="G6749" s="8" t="s">
        <v>499</v>
      </c>
      <c r="H6749" s="8" t="s">
        <v>255</v>
      </c>
      <c r="I6749" s="8" t="s">
        <v>30787</v>
      </c>
      <c r="J6749" s="8" t="s">
        <v>708</v>
      </c>
      <c r="K6749" s="8" t="s">
        <v>45730</v>
      </c>
      <c r="L6749" s="8" t="s">
        <v>4759</v>
      </c>
      <c r="M6749" s="8" t="s">
        <v>820</v>
      </c>
      <c r="N6749" s="8" t="s">
        <v>10716</v>
      </c>
      <c r="O6749" s="8" t="s">
        <v>10717</v>
      </c>
      <c r="P6749" s="8" t="s">
        <v>776</v>
      </c>
      <c r="Q6749" s="8" t="s">
        <v>12606</v>
      </c>
      <c r="R6749" s="8" t="s">
        <v>29053</v>
      </c>
      <c r="S6749" s="17" t="s">
        <v>30788</v>
      </c>
      <c r="T6749" s="18">
        <v>43040</v>
      </c>
      <c r="U6749" s="8">
        <v>0.79166666666666663</v>
      </c>
      <c r="V6749" s="8">
        <v>0.20833333333333334</v>
      </c>
      <c r="W6749" s="8" t="s">
        <v>792</v>
      </c>
      <c r="X6749" s="8" t="s">
        <v>31006</v>
      </c>
      <c r="Y6749" s="8" t="s">
        <v>31007</v>
      </c>
      <c r="Z6749" s="17" t="s">
        <v>30867</v>
      </c>
      <c r="AA6749" s="8" t="s">
        <v>31008</v>
      </c>
      <c r="AB6749" s="8" t="s">
        <v>31009</v>
      </c>
    </row>
    <row r="6750" spans="1:28" hidden="1" x14ac:dyDescent="0.2">
      <c r="A6750" s="8" t="s">
        <v>31010</v>
      </c>
      <c r="B6750" s="8" t="s">
        <v>31011</v>
      </c>
      <c r="C6750" s="8" t="s">
        <v>45763</v>
      </c>
      <c r="D6750" s="8" t="s">
        <v>45764</v>
      </c>
      <c r="E6750" s="8" t="s">
        <v>515</v>
      </c>
      <c r="F6750" s="8" t="s">
        <v>255</v>
      </c>
      <c r="G6750" s="8" t="s">
        <v>515</v>
      </c>
      <c r="H6750" s="8" t="s">
        <v>255</v>
      </c>
      <c r="I6750" s="8" t="s">
        <v>30787</v>
      </c>
      <c r="J6750" s="8" t="s">
        <v>708</v>
      </c>
      <c r="K6750" s="8" t="s">
        <v>45730</v>
      </c>
      <c r="L6750" s="8" t="s">
        <v>4772</v>
      </c>
      <c r="M6750" s="8" t="s">
        <v>826</v>
      </c>
      <c r="N6750" s="8" t="s">
        <v>10716</v>
      </c>
      <c r="O6750" s="8" t="s">
        <v>10717</v>
      </c>
      <c r="P6750" s="8" t="s">
        <v>776</v>
      </c>
      <c r="Q6750" s="8" t="s">
        <v>12606</v>
      </c>
      <c r="R6750" s="8" t="s">
        <v>29053</v>
      </c>
      <c r="S6750" s="17" t="s">
        <v>30788</v>
      </c>
      <c r="T6750" s="18">
        <v>43041</v>
      </c>
      <c r="U6750" s="8">
        <v>0.79166666666666663</v>
      </c>
      <c r="V6750" s="8">
        <v>0.20833333333333334</v>
      </c>
      <c r="W6750" s="8" t="s">
        <v>792</v>
      </c>
      <c r="X6750" s="8" t="s">
        <v>31006</v>
      </c>
      <c r="Y6750" s="8" t="s">
        <v>31007</v>
      </c>
      <c r="Z6750" s="17" t="s">
        <v>31012</v>
      </c>
      <c r="AA6750" s="8" t="s">
        <v>31013</v>
      </c>
      <c r="AB6750" s="8" t="s">
        <v>31014</v>
      </c>
    </row>
    <row r="6751" spans="1:28" hidden="1" x14ac:dyDescent="0.2">
      <c r="A6751" s="8" t="s">
        <v>31021</v>
      </c>
      <c r="B6751" s="8" t="s">
        <v>31022</v>
      </c>
      <c r="C6751" s="8" t="s">
        <v>45763</v>
      </c>
      <c r="D6751" s="8" t="s">
        <v>45764</v>
      </c>
      <c r="E6751" s="8" t="s">
        <v>525</v>
      </c>
      <c r="F6751" s="8" t="s">
        <v>255</v>
      </c>
      <c r="G6751" s="8" t="s">
        <v>525</v>
      </c>
      <c r="H6751" s="8" t="s">
        <v>255</v>
      </c>
      <c r="I6751" s="8" t="s">
        <v>30787</v>
      </c>
      <c r="J6751" s="8" t="s">
        <v>708</v>
      </c>
      <c r="K6751" s="8" t="s">
        <v>45730</v>
      </c>
      <c r="L6751" s="8" t="s">
        <v>19325</v>
      </c>
      <c r="M6751" s="8" t="s">
        <v>4782</v>
      </c>
      <c r="N6751" s="8" t="s">
        <v>10716</v>
      </c>
      <c r="O6751" s="8" t="s">
        <v>10717</v>
      </c>
      <c r="P6751" s="8" t="s">
        <v>776</v>
      </c>
      <c r="Q6751" s="8" t="s">
        <v>12606</v>
      </c>
      <c r="R6751" s="8" t="s">
        <v>29053</v>
      </c>
      <c r="S6751" s="17" t="s">
        <v>30788</v>
      </c>
      <c r="T6751" s="18">
        <v>43042</v>
      </c>
      <c r="U6751" s="8">
        <v>4.1666666666666664E-2</v>
      </c>
      <c r="V6751" s="8">
        <v>0.20833333333333334</v>
      </c>
      <c r="W6751" s="8" t="s">
        <v>739</v>
      </c>
      <c r="X6751" s="8" t="s">
        <v>31023</v>
      </c>
      <c r="Y6751" s="8" t="s">
        <v>31024</v>
      </c>
      <c r="Z6751" s="17" t="s">
        <v>31025</v>
      </c>
      <c r="AA6751" s="8" t="s">
        <v>31026</v>
      </c>
      <c r="AB6751" s="8" t="s">
        <v>31027</v>
      </c>
    </row>
    <row r="6752" spans="1:28" hidden="1" x14ac:dyDescent="0.2">
      <c r="A6752" s="8" t="s">
        <v>31015</v>
      </c>
      <c r="B6752" s="8" t="s">
        <v>31016</v>
      </c>
      <c r="C6752" s="8" t="s">
        <v>45763</v>
      </c>
      <c r="D6752" s="8" t="s">
        <v>45764</v>
      </c>
      <c r="E6752" s="8" t="s">
        <v>525</v>
      </c>
      <c r="F6752" s="8" t="s">
        <v>255</v>
      </c>
      <c r="G6752" s="8" t="s">
        <v>525</v>
      </c>
      <c r="H6752" s="8" t="s">
        <v>255</v>
      </c>
      <c r="I6752" s="8" t="s">
        <v>30787</v>
      </c>
      <c r="J6752" s="8" t="s">
        <v>708</v>
      </c>
      <c r="K6752" s="8" t="s">
        <v>45730</v>
      </c>
      <c r="L6752" s="8" t="s">
        <v>4777</v>
      </c>
      <c r="M6752" s="8" t="s">
        <v>19325</v>
      </c>
      <c r="N6752" s="8" t="s">
        <v>10716</v>
      </c>
      <c r="O6752" s="8" t="s">
        <v>10717</v>
      </c>
      <c r="P6752" s="8" t="s">
        <v>776</v>
      </c>
      <c r="Q6752" s="8" t="s">
        <v>12606</v>
      </c>
      <c r="R6752" s="8" t="s">
        <v>29053</v>
      </c>
      <c r="S6752" s="17" t="s">
        <v>30788</v>
      </c>
      <c r="T6752" s="18">
        <v>43042</v>
      </c>
      <c r="U6752" s="8">
        <v>0.79166666666666663</v>
      </c>
      <c r="V6752" s="8">
        <v>4.1666666666666664E-2</v>
      </c>
      <c r="W6752" s="8" t="s">
        <v>30</v>
      </c>
      <c r="X6752" s="8" t="s">
        <v>31017</v>
      </c>
      <c r="Y6752" s="8" t="s">
        <v>4688</v>
      </c>
      <c r="Z6752" s="17" t="s">
        <v>31018</v>
      </c>
      <c r="AA6752" s="8" t="s">
        <v>31019</v>
      </c>
      <c r="AB6752" s="8" t="s">
        <v>31020</v>
      </c>
    </row>
    <row r="6753" spans="1:28" hidden="1" x14ac:dyDescent="0.2">
      <c r="A6753" s="8" t="s">
        <v>31028</v>
      </c>
      <c r="B6753" s="8" t="s">
        <v>31029</v>
      </c>
      <c r="C6753" s="8" t="s">
        <v>45763</v>
      </c>
      <c r="D6753" s="8" t="s">
        <v>45764</v>
      </c>
      <c r="E6753" s="8" t="s">
        <v>535</v>
      </c>
      <c r="F6753" s="8" t="s">
        <v>255</v>
      </c>
      <c r="G6753" s="8" t="s">
        <v>535</v>
      </c>
      <c r="H6753" s="8" t="s">
        <v>255</v>
      </c>
      <c r="I6753" s="8" t="s">
        <v>30787</v>
      </c>
      <c r="J6753" s="8" t="s">
        <v>708</v>
      </c>
      <c r="K6753" s="8" t="s">
        <v>45730</v>
      </c>
      <c r="L6753" s="8" t="s">
        <v>4790</v>
      </c>
      <c r="M6753" s="8" t="s">
        <v>4799</v>
      </c>
      <c r="N6753" s="8" t="s">
        <v>10716</v>
      </c>
      <c r="O6753" s="8" t="s">
        <v>10717</v>
      </c>
      <c r="P6753" s="8" t="s">
        <v>776</v>
      </c>
      <c r="Q6753" s="8" t="s">
        <v>12606</v>
      </c>
      <c r="R6753" s="8" t="s">
        <v>29053</v>
      </c>
      <c r="S6753" s="17" t="s">
        <v>30788</v>
      </c>
      <c r="T6753" s="18">
        <v>43043</v>
      </c>
      <c r="U6753" s="8">
        <v>0.79166666666666663</v>
      </c>
      <c r="V6753" s="8">
        <v>0.16666666666666666</v>
      </c>
      <c r="W6753" s="8" t="s">
        <v>792</v>
      </c>
      <c r="X6753" s="8" t="s">
        <v>31023</v>
      </c>
      <c r="Y6753" s="8" t="s">
        <v>31024</v>
      </c>
      <c r="Z6753" s="17" t="s">
        <v>15435</v>
      </c>
      <c r="AA6753" s="8" t="s">
        <v>31030</v>
      </c>
      <c r="AB6753" s="8" t="s">
        <v>31031</v>
      </c>
    </row>
    <row r="6754" spans="1:28" hidden="1" x14ac:dyDescent="0.2">
      <c r="A6754" s="8" t="s">
        <v>31039</v>
      </c>
      <c r="B6754" s="8" t="s">
        <v>31040</v>
      </c>
      <c r="C6754" s="8" t="s">
        <v>45763</v>
      </c>
      <c r="D6754" s="8" t="s">
        <v>45764</v>
      </c>
      <c r="E6754" s="8" t="s">
        <v>545</v>
      </c>
      <c r="F6754" s="8" t="s">
        <v>255</v>
      </c>
      <c r="G6754" s="8" t="s">
        <v>545</v>
      </c>
      <c r="H6754" s="8" t="s">
        <v>255</v>
      </c>
      <c r="I6754" s="8" t="s">
        <v>30787</v>
      </c>
      <c r="J6754" s="8" t="s">
        <v>708</v>
      </c>
      <c r="K6754" s="8" t="s">
        <v>45730</v>
      </c>
      <c r="L6754" s="8" t="s">
        <v>1679</v>
      </c>
      <c r="M6754" s="8" t="s">
        <v>4823</v>
      </c>
      <c r="N6754" s="8" t="s">
        <v>10716</v>
      </c>
      <c r="O6754" s="8" t="s">
        <v>10717</v>
      </c>
      <c r="P6754" s="8" t="s">
        <v>776</v>
      </c>
      <c r="Q6754" s="8" t="s">
        <v>12606</v>
      </c>
      <c r="R6754" s="8" t="s">
        <v>29053</v>
      </c>
      <c r="S6754" s="17" t="s">
        <v>30788</v>
      </c>
      <c r="T6754" s="18">
        <v>43044</v>
      </c>
      <c r="U6754" s="8">
        <v>4.1666666666666664E-2</v>
      </c>
      <c r="V6754" s="8">
        <v>0.20833333333333334</v>
      </c>
      <c r="W6754" s="8" t="s">
        <v>739</v>
      </c>
      <c r="X6754" s="8" t="s">
        <v>31041</v>
      </c>
      <c r="Y6754" s="8" t="s">
        <v>31035</v>
      </c>
      <c r="Z6754" s="17" t="s">
        <v>31042</v>
      </c>
      <c r="AA6754" s="8" t="s">
        <v>31043</v>
      </c>
      <c r="AB6754" s="8" t="s">
        <v>31044</v>
      </c>
    </row>
    <row r="6755" spans="1:28" hidden="1" x14ac:dyDescent="0.2">
      <c r="A6755" s="8" t="s">
        <v>31032</v>
      </c>
      <c r="B6755" s="8" t="s">
        <v>31033</v>
      </c>
      <c r="C6755" s="8" t="s">
        <v>45763</v>
      </c>
      <c r="D6755" s="8" t="s">
        <v>45764</v>
      </c>
      <c r="E6755" s="8" t="s">
        <v>545</v>
      </c>
      <c r="F6755" s="8" t="s">
        <v>255</v>
      </c>
      <c r="G6755" s="8" t="s">
        <v>545</v>
      </c>
      <c r="H6755" s="8" t="s">
        <v>255</v>
      </c>
      <c r="I6755" s="8" t="s">
        <v>30787</v>
      </c>
      <c r="J6755" s="8" t="s">
        <v>708</v>
      </c>
      <c r="K6755" s="8" t="s">
        <v>45730</v>
      </c>
      <c r="L6755" s="8" t="s">
        <v>547</v>
      </c>
      <c r="M6755" s="8" t="s">
        <v>1679</v>
      </c>
      <c r="N6755" s="8" t="s">
        <v>10716</v>
      </c>
      <c r="O6755" s="8" t="s">
        <v>10717</v>
      </c>
      <c r="P6755" s="8" t="s">
        <v>776</v>
      </c>
      <c r="Q6755" s="8" t="s">
        <v>12606</v>
      </c>
      <c r="R6755" s="8" t="s">
        <v>29053</v>
      </c>
      <c r="S6755" s="17" t="s">
        <v>30788</v>
      </c>
      <c r="T6755" s="18">
        <v>43044</v>
      </c>
      <c r="U6755" s="8">
        <v>0.79166666666666663</v>
      </c>
      <c r="V6755" s="8">
        <v>4.1666666666666664E-2</v>
      </c>
      <c r="W6755" s="8" t="s">
        <v>30</v>
      </c>
      <c r="X6755" s="8" t="s">
        <v>31034</v>
      </c>
      <c r="Y6755" s="8" t="s">
        <v>31035</v>
      </c>
      <c r="Z6755" s="17" t="s">
        <v>31036</v>
      </c>
      <c r="AA6755" s="8" t="s">
        <v>31037</v>
      </c>
      <c r="AB6755" s="8" t="s">
        <v>31038</v>
      </c>
    </row>
    <row r="6756" spans="1:28" hidden="1" x14ac:dyDescent="0.2">
      <c r="A6756" s="8" t="s">
        <v>31045</v>
      </c>
      <c r="B6756" s="8" t="s">
        <v>31046</v>
      </c>
      <c r="C6756" s="8" t="s">
        <v>45763</v>
      </c>
      <c r="D6756" s="8" t="s">
        <v>45764</v>
      </c>
      <c r="E6756" s="8" t="s">
        <v>256</v>
      </c>
      <c r="F6756" s="8" t="s">
        <v>255</v>
      </c>
      <c r="G6756" s="8" t="s">
        <v>256</v>
      </c>
      <c r="H6756" s="8" t="s">
        <v>255</v>
      </c>
      <c r="I6756" s="8" t="s">
        <v>30787</v>
      </c>
      <c r="J6756" s="8" t="s">
        <v>708</v>
      </c>
      <c r="K6756" s="8" t="s">
        <v>45730</v>
      </c>
      <c r="L6756" s="8" t="s">
        <v>4830</v>
      </c>
      <c r="M6756" s="8" t="s">
        <v>4837</v>
      </c>
      <c r="N6756" s="8" t="s">
        <v>10716</v>
      </c>
      <c r="O6756" s="8" t="s">
        <v>10717</v>
      </c>
      <c r="P6756" s="8" t="s">
        <v>776</v>
      </c>
      <c r="Q6756" s="8" t="s">
        <v>12606</v>
      </c>
      <c r="R6756" s="8" t="s">
        <v>29053</v>
      </c>
      <c r="S6756" s="17" t="s">
        <v>30788</v>
      </c>
      <c r="T6756" s="18">
        <v>43045</v>
      </c>
      <c r="U6756" s="8">
        <v>0.79166666666666663</v>
      </c>
      <c r="V6756" s="8">
        <v>0.20833333333333334</v>
      </c>
      <c r="W6756" s="8" t="s">
        <v>792</v>
      </c>
      <c r="X6756" s="8" t="s">
        <v>4553</v>
      </c>
      <c r="Y6756" s="8" t="s">
        <v>4554</v>
      </c>
      <c r="Z6756" s="17" t="s">
        <v>31047</v>
      </c>
      <c r="AA6756" s="8" t="s">
        <v>31048</v>
      </c>
      <c r="AB6756" s="8" t="s">
        <v>31049</v>
      </c>
    </row>
    <row r="6757" spans="1:28" hidden="1" x14ac:dyDescent="0.2">
      <c r="A6757" s="8" t="s">
        <v>31050</v>
      </c>
      <c r="B6757" s="8" t="s">
        <v>31051</v>
      </c>
      <c r="C6757" s="8" t="s">
        <v>45763</v>
      </c>
      <c r="D6757" s="8" t="s">
        <v>45764</v>
      </c>
      <c r="E6757" s="8" t="s">
        <v>266</v>
      </c>
      <c r="F6757" s="8" t="s">
        <v>255</v>
      </c>
      <c r="G6757" s="8" t="s">
        <v>266</v>
      </c>
      <c r="H6757" s="8" t="s">
        <v>255</v>
      </c>
      <c r="I6757" s="8" t="s">
        <v>30787</v>
      </c>
      <c r="J6757" s="8" t="s">
        <v>708</v>
      </c>
      <c r="K6757" s="8" t="s">
        <v>45730</v>
      </c>
      <c r="L6757" s="8" t="s">
        <v>4845</v>
      </c>
      <c r="M6757" s="8" t="s">
        <v>10794</v>
      </c>
      <c r="N6757" s="8" t="s">
        <v>10716</v>
      </c>
      <c r="O6757" s="8" t="s">
        <v>10717</v>
      </c>
      <c r="P6757" s="8" t="s">
        <v>776</v>
      </c>
      <c r="Q6757" s="8" t="s">
        <v>12606</v>
      </c>
      <c r="R6757" s="8" t="s">
        <v>29053</v>
      </c>
      <c r="S6757" s="17" t="s">
        <v>30788</v>
      </c>
      <c r="T6757" s="18">
        <v>43046</v>
      </c>
      <c r="U6757" s="8">
        <v>0.79166666666666663</v>
      </c>
      <c r="V6757" s="8">
        <v>0.83333333333333337</v>
      </c>
      <c r="W6757" s="8" t="s">
        <v>1495</v>
      </c>
      <c r="X6757" s="8" t="s">
        <v>31052</v>
      </c>
      <c r="Y6757" s="8" t="s">
        <v>31053</v>
      </c>
      <c r="Z6757" s="17" t="s">
        <v>31054</v>
      </c>
      <c r="AA6757" s="8" t="s">
        <v>31055</v>
      </c>
      <c r="AB6757" s="8" t="s">
        <v>31056</v>
      </c>
    </row>
    <row r="6758" spans="1:28" hidden="1" x14ac:dyDescent="0.2">
      <c r="A6758" s="8" t="s">
        <v>31057</v>
      </c>
      <c r="B6758" s="8" t="s">
        <v>31058</v>
      </c>
      <c r="C6758" s="8" t="s">
        <v>45763</v>
      </c>
      <c r="D6758" s="8" t="s">
        <v>45764</v>
      </c>
      <c r="E6758" s="8" t="s">
        <v>266</v>
      </c>
      <c r="F6758" s="8" t="s">
        <v>255</v>
      </c>
      <c r="G6758" s="8" t="s">
        <v>266</v>
      </c>
      <c r="H6758" s="8" t="s">
        <v>255</v>
      </c>
      <c r="I6758" s="8" t="s">
        <v>30787</v>
      </c>
      <c r="J6758" s="8" t="s">
        <v>708</v>
      </c>
      <c r="K6758" s="8" t="s">
        <v>45730</v>
      </c>
      <c r="L6758" s="8" t="s">
        <v>10794</v>
      </c>
      <c r="M6758" s="8" t="s">
        <v>4846</v>
      </c>
      <c r="N6758" s="8" t="s">
        <v>10716</v>
      </c>
      <c r="O6758" s="8" t="s">
        <v>10717</v>
      </c>
      <c r="P6758" s="8" t="s">
        <v>776</v>
      </c>
      <c r="Q6758" s="8" t="s">
        <v>12606</v>
      </c>
      <c r="R6758" s="8" t="s">
        <v>29053</v>
      </c>
      <c r="S6758" s="17" t="s">
        <v>30788</v>
      </c>
      <c r="T6758" s="18">
        <v>43046</v>
      </c>
      <c r="U6758" s="8">
        <v>0.83333333333333337</v>
      </c>
      <c r="V6758" s="8">
        <v>0.20833333333333334</v>
      </c>
      <c r="W6758" s="8" t="s">
        <v>952</v>
      </c>
      <c r="X6758" s="8" t="s">
        <v>31052</v>
      </c>
      <c r="Y6758" s="8" t="s">
        <v>31053</v>
      </c>
      <c r="Z6758" s="17" t="s">
        <v>31059</v>
      </c>
      <c r="AA6758" s="8" t="s">
        <v>31060</v>
      </c>
      <c r="AB6758" s="8" t="s">
        <v>31061</v>
      </c>
    </row>
    <row r="6759" spans="1:28" hidden="1" x14ac:dyDescent="0.2">
      <c r="A6759" s="8" t="s">
        <v>31862</v>
      </c>
      <c r="B6759" s="8" t="s">
        <v>31863</v>
      </c>
      <c r="C6759" s="8" t="s">
        <v>45763</v>
      </c>
      <c r="D6759" s="8" t="s">
        <v>45764</v>
      </c>
      <c r="E6759" s="8" t="s">
        <v>66</v>
      </c>
      <c r="F6759" s="8" t="s">
        <v>65</v>
      </c>
      <c r="G6759" s="8" t="s">
        <v>66</v>
      </c>
      <c r="H6759" s="8" t="s">
        <v>65</v>
      </c>
      <c r="I6759" s="8" t="s">
        <v>31849</v>
      </c>
      <c r="J6759" s="8" t="s">
        <v>708</v>
      </c>
      <c r="K6759" s="8" t="s">
        <v>1262</v>
      </c>
      <c r="L6759" s="8" t="s">
        <v>1298</v>
      </c>
      <c r="M6759" s="8" t="s">
        <v>4608</v>
      </c>
      <c r="N6759" s="8" t="s">
        <v>10716</v>
      </c>
      <c r="O6759" s="8" t="s">
        <v>10717</v>
      </c>
      <c r="P6759" s="8" t="s">
        <v>776</v>
      </c>
      <c r="Q6759" s="8" t="s">
        <v>31850</v>
      </c>
      <c r="R6759" s="8" t="s">
        <v>29053</v>
      </c>
      <c r="S6759" s="17" t="s">
        <v>31851</v>
      </c>
      <c r="T6759" s="18">
        <v>43012</v>
      </c>
      <c r="U6759" s="8">
        <v>8.3333333333333329E-2</v>
      </c>
      <c r="V6759" s="8">
        <v>0.20833333333333334</v>
      </c>
      <c r="W6759" s="8" t="s">
        <v>1283</v>
      </c>
      <c r="X6759" s="8" t="s">
        <v>31864</v>
      </c>
      <c r="Y6759" s="8" t="s">
        <v>29380</v>
      </c>
      <c r="Z6759" s="17" t="s">
        <v>31865</v>
      </c>
      <c r="AA6759" s="8" t="s">
        <v>31866</v>
      </c>
      <c r="AB6759" s="8" t="s">
        <v>31867</v>
      </c>
    </row>
    <row r="6760" spans="1:28" hidden="1" x14ac:dyDescent="0.2">
      <c r="A6760" s="8" t="s">
        <v>31847</v>
      </c>
      <c r="B6760" s="8" t="s">
        <v>31848</v>
      </c>
      <c r="C6760" s="8" t="s">
        <v>45763</v>
      </c>
      <c r="D6760" s="8" t="s">
        <v>45764</v>
      </c>
      <c r="E6760" s="8" t="s">
        <v>66</v>
      </c>
      <c r="F6760" s="8" t="s">
        <v>65</v>
      </c>
      <c r="G6760" s="8" t="s">
        <v>66</v>
      </c>
      <c r="H6760" s="8" t="s">
        <v>65</v>
      </c>
      <c r="I6760" s="8" t="s">
        <v>31849</v>
      </c>
      <c r="J6760" s="8" t="s">
        <v>708</v>
      </c>
      <c r="K6760" s="8" t="s">
        <v>1262</v>
      </c>
      <c r="L6760" s="8" t="s">
        <v>922</v>
      </c>
      <c r="M6760" s="8" t="s">
        <v>16756</v>
      </c>
      <c r="N6760" s="8" t="s">
        <v>10716</v>
      </c>
      <c r="O6760" s="8" t="s">
        <v>10717</v>
      </c>
      <c r="P6760" s="8" t="s">
        <v>776</v>
      </c>
      <c r="Q6760" s="8" t="s">
        <v>31850</v>
      </c>
      <c r="R6760" s="8" t="s">
        <v>29053</v>
      </c>
      <c r="S6760" s="17" t="s">
        <v>31851</v>
      </c>
      <c r="T6760" s="18">
        <v>43012</v>
      </c>
      <c r="U6760" s="8">
        <v>0.79166666666666663</v>
      </c>
      <c r="V6760" s="8">
        <v>0.91666666666666663</v>
      </c>
      <c r="W6760" s="8" t="s">
        <v>1283</v>
      </c>
      <c r="X6760" s="8" t="s">
        <v>31852</v>
      </c>
      <c r="Y6760" s="8" t="s">
        <v>29380</v>
      </c>
      <c r="Z6760" s="17" t="s">
        <v>31853</v>
      </c>
      <c r="AA6760" s="8" t="s">
        <v>31854</v>
      </c>
      <c r="AB6760" s="8" t="s">
        <v>31855</v>
      </c>
    </row>
    <row r="6761" spans="1:28" hidden="1" x14ac:dyDescent="0.2">
      <c r="A6761" s="8" t="s">
        <v>31856</v>
      </c>
      <c r="B6761" s="8" t="s">
        <v>31857</v>
      </c>
      <c r="C6761" s="8" t="s">
        <v>45763</v>
      </c>
      <c r="D6761" s="8" t="s">
        <v>45764</v>
      </c>
      <c r="E6761" s="8" t="s">
        <v>66</v>
      </c>
      <c r="F6761" s="8" t="s">
        <v>65</v>
      </c>
      <c r="G6761" s="8" t="s">
        <v>66</v>
      </c>
      <c r="H6761" s="8" t="s">
        <v>65</v>
      </c>
      <c r="I6761" s="8" t="s">
        <v>31849</v>
      </c>
      <c r="J6761" s="8" t="s">
        <v>708</v>
      </c>
      <c r="K6761" s="8" t="s">
        <v>1262</v>
      </c>
      <c r="L6761" s="8" t="s">
        <v>16756</v>
      </c>
      <c r="M6761" s="8" t="s">
        <v>1298</v>
      </c>
      <c r="N6761" s="8" t="s">
        <v>10716</v>
      </c>
      <c r="O6761" s="8" t="s">
        <v>10717</v>
      </c>
      <c r="P6761" s="8" t="s">
        <v>776</v>
      </c>
      <c r="Q6761" s="8" t="s">
        <v>31850</v>
      </c>
      <c r="R6761" s="8" t="s">
        <v>29053</v>
      </c>
      <c r="S6761" s="17" t="s">
        <v>31851</v>
      </c>
      <c r="T6761" s="18">
        <v>43012</v>
      </c>
      <c r="U6761" s="8">
        <v>0.91666666666666663</v>
      </c>
      <c r="V6761" s="8">
        <v>8.3333333333333329E-2</v>
      </c>
      <c r="W6761" s="8" t="s">
        <v>739</v>
      </c>
      <c r="X6761" s="8" t="s">
        <v>31858</v>
      </c>
      <c r="Y6761" s="8" t="s">
        <v>29380</v>
      </c>
      <c r="Z6761" s="17" t="s">
        <v>31859</v>
      </c>
      <c r="AA6761" s="8" t="s">
        <v>31860</v>
      </c>
      <c r="AB6761" s="8" t="s">
        <v>31861</v>
      </c>
    </row>
    <row r="6762" spans="1:28" hidden="1" x14ac:dyDescent="0.2">
      <c r="A6762" s="8" t="s">
        <v>31890</v>
      </c>
      <c r="B6762" s="8" t="s">
        <v>31891</v>
      </c>
      <c r="C6762" s="8" t="s">
        <v>45763</v>
      </c>
      <c r="D6762" s="8" t="s">
        <v>45764</v>
      </c>
      <c r="E6762" s="8" t="s">
        <v>86</v>
      </c>
      <c r="F6762" s="8" t="s">
        <v>65</v>
      </c>
      <c r="G6762" s="8" t="s">
        <v>86</v>
      </c>
      <c r="H6762" s="8" t="s">
        <v>65</v>
      </c>
      <c r="I6762" s="8" t="s">
        <v>31849</v>
      </c>
      <c r="J6762" s="8" t="s">
        <v>708</v>
      </c>
      <c r="K6762" s="8" t="s">
        <v>1262</v>
      </c>
      <c r="L6762" s="8" t="s">
        <v>31884</v>
      </c>
      <c r="M6762" s="8" t="s">
        <v>4549</v>
      </c>
      <c r="N6762" s="8" t="s">
        <v>10716</v>
      </c>
      <c r="O6762" s="8" t="s">
        <v>10717</v>
      </c>
      <c r="P6762" s="8" t="s">
        <v>776</v>
      </c>
      <c r="Q6762" s="8" t="s">
        <v>31850</v>
      </c>
      <c r="R6762" s="8" t="s">
        <v>29053</v>
      </c>
      <c r="S6762" s="17" t="s">
        <v>31851</v>
      </c>
      <c r="T6762" s="18">
        <v>43013</v>
      </c>
      <c r="U6762" s="8">
        <v>0.125</v>
      </c>
      <c r="V6762" s="8">
        <v>0.20833333333333334</v>
      </c>
      <c r="W6762" s="8" t="s">
        <v>1100</v>
      </c>
      <c r="X6762" s="8" t="s">
        <v>31892</v>
      </c>
      <c r="Y6762" s="8" t="s">
        <v>31893</v>
      </c>
      <c r="Z6762" s="17" t="s">
        <v>31894</v>
      </c>
      <c r="AA6762" s="8" t="s">
        <v>31895</v>
      </c>
      <c r="AB6762" s="8" t="s">
        <v>31896</v>
      </c>
    </row>
    <row r="6763" spans="1:28" hidden="1" x14ac:dyDescent="0.2">
      <c r="A6763" s="8" t="s">
        <v>31868</v>
      </c>
      <c r="B6763" s="8" t="s">
        <v>31869</v>
      </c>
      <c r="C6763" s="8" t="s">
        <v>45763</v>
      </c>
      <c r="D6763" s="8" t="s">
        <v>45764</v>
      </c>
      <c r="E6763" s="8" t="s">
        <v>86</v>
      </c>
      <c r="F6763" s="8" t="s">
        <v>65</v>
      </c>
      <c r="G6763" s="8" t="s">
        <v>86</v>
      </c>
      <c r="H6763" s="8" t="s">
        <v>65</v>
      </c>
      <c r="I6763" s="8" t="s">
        <v>31849</v>
      </c>
      <c r="J6763" s="8" t="s">
        <v>708</v>
      </c>
      <c r="K6763" s="8" t="s">
        <v>1262</v>
      </c>
      <c r="L6763" s="8" t="s">
        <v>4548</v>
      </c>
      <c r="M6763" s="8" t="s">
        <v>1305</v>
      </c>
      <c r="N6763" s="8" t="s">
        <v>10716</v>
      </c>
      <c r="O6763" s="8" t="s">
        <v>10717</v>
      </c>
      <c r="P6763" s="8" t="s">
        <v>776</v>
      </c>
      <c r="Q6763" s="8" t="s">
        <v>31850</v>
      </c>
      <c r="R6763" s="8" t="s">
        <v>29053</v>
      </c>
      <c r="S6763" s="17" t="s">
        <v>31851</v>
      </c>
      <c r="T6763" s="18">
        <v>43013</v>
      </c>
      <c r="U6763" s="8">
        <v>0.79166666666666663</v>
      </c>
      <c r="V6763" s="8">
        <v>0.875</v>
      </c>
      <c r="W6763" s="8" t="s">
        <v>1100</v>
      </c>
      <c r="X6763" s="8" t="s">
        <v>31870</v>
      </c>
      <c r="Y6763" s="8" t="s">
        <v>31871</v>
      </c>
      <c r="Z6763" s="17" t="s">
        <v>31872</v>
      </c>
      <c r="AA6763" s="8" t="s">
        <v>31873</v>
      </c>
      <c r="AB6763" s="8" t="s">
        <v>31874</v>
      </c>
    </row>
    <row r="6764" spans="1:28" hidden="1" x14ac:dyDescent="0.2">
      <c r="A6764" s="8" t="s">
        <v>31875</v>
      </c>
      <c r="B6764" s="8" t="s">
        <v>31876</v>
      </c>
      <c r="C6764" s="8" t="s">
        <v>45763</v>
      </c>
      <c r="D6764" s="8" t="s">
        <v>45764</v>
      </c>
      <c r="E6764" s="8" t="s">
        <v>86</v>
      </c>
      <c r="F6764" s="8" t="s">
        <v>65</v>
      </c>
      <c r="G6764" s="8" t="s">
        <v>86</v>
      </c>
      <c r="H6764" s="8" t="s">
        <v>65</v>
      </c>
      <c r="I6764" s="8" t="s">
        <v>31849</v>
      </c>
      <c r="J6764" s="8" t="s">
        <v>708</v>
      </c>
      <c r="K6764" s="8" t="s">
        <v>1262</v>
      </c>
      <c r="L6764" s="8" t="s">
        <v>1305</v>
      </c>
      <c r="M6764" s="8" t="s">
        <v>25481</v>
      </c>
      <c r="N6764" s="8" t="s">
        <v>10716</v>
      </c>
      <c r="O6764" s="8" t="s">
        <v>10717</v>
      </c>
      <c r="P6764" s="8" t="s">
        <v>776</v>
      </c>
      <c r="Q6764" s="8" t="s">
        <v>31850</v>
      </c>
      <c r="R6764" s="8" t="s">
        <v>29053</v>
      </c>
      <c r="S6764" s="17" t="s">
        <v>31851</v>
      </c>
      <c r="T6764" s="18">
        <v>43013</v>
      </c>
      <c r="U6764" s="8">
        <v>0.875</v>
      </c>
      <c r="V6764" s="8">
        <v>0.91666666666666663</v>
      </c>
      <c r="W6764" s="8" t="s">
        <v>1495</v>
      </c>
      <c r="X6764" s="8" t="s">
        <v>31877</v>
      </c>
      <c r="Y6764" s="8" t="s">
        <v>31878</v>
      </c>
      <c r="Z6764" s="17" t="s">
        <v>31879</v>
      </c>
      <c r="AA6764" s="8" t="s">
        <v>31880</v>
      </c>
      <c r="AB6764" s="8" t="s">
        <v>31881</v>
      </c>
    </row>
    <row r="6765" spans="1:28" hidden="1" x14ac:dyDescent="0.2">
      <c r="A6765" s="8" t="s">
        <v>31882</v>
      </c>
      <c r="B6765" s="8" t="s">
        <v>31883</v>
      </c>
      <c r="C6765" s="8" t="s">
        <v>45763</v>
      </c>
      <c r="D6765" s="8" t="s">
        <v>45764</v>
      </c>
      <c r="E6765" s="8" t="s">
        <v>86</v>
      </c>
      <c r="F6765" s="8" t="s">
        <v>65</v>
      </c>
      <c r="G6765" s="8" t="s">
        <v>86</v>
      </c>
      <c r="H6765" s="8" t="s">
        <v>65</v>
      </c>
      <c r="I6765" s="8" t="s">
        <v>31849</v>
      </c>
      <c r="J6765" s="8" t="s">
        <v>708</v>
      </c>
      <c r="K6765" s="8" t="s">
        <v>1262</v>
      </c>
      <c r="L6765" s="8" t="s">
        <v>25481</v>
      </c>
      <c r="M6765" s="8" t="s">
        <v>31884</v>
      </c>
      <c r="N6765" s="8" t="s">
        <v>10716</v>
      </c>
      <c r="O6765" s="8" t="s">
        <v>10717</v>
      </c>
      <c r="P6765" s="8" t="s">
        <v>776</v>
      </c>
      <c r="Q6765" s="8" t="s">
        <v>31850</v>
      </c>
      <c r="R6765" s="8" t="s">
        <v>29053</v>
      </c>
      <c r="S6765" s="17" t="s">
        <v>31851</v>
      </c>
      <c r="T6765" s="18">
        <v>43013</v>
      </c>
      <c r="U6765" s="8">
        <v>0.91666666666666663</v>
      </c>
      <c r="V6765" s="8">
        <v>0.125</v>
      </c>
      <c r="W6765" s="8" t="s">
        <v>773</v>
      </c>
      <c r="X6765" s="8" t="s">
        <v>31885</v>
      </c>
      <c r="Y6765" s="8" t="s">
        <v>31886</v>
      </c>
      <c r="Z6765" s="17" t="s">
        <v>31887</v>
      </c>
      <c r="AA6765" s="8" t="s">
        <v>31888</v>
      </c>
      <c r="AB6765" s="8" t="s">
        <v>31889</v>
      </c>
    </row>
    <row r="6766" spans="1:28" hidden="1" x14ac:dyDescent="0.2">
      <c r="A6766" s="8" t="s">
        <v>31897</v>
      </c>
      <c r="B6766" s="8" t="s">
        <v>31898</v>
      </c>
      <c r="C6766" s="8" t="s">
        <v>45763</v>
      </c>
      <c r="D6766" s="8" t="s">
        <v>45764</v>
      </c>
      <c r="E6766" s="8" t="s">
        <v>76</v>
      </c>
      <c r="F6766" s="8" t="s">
        <v>65</v>
      </c>
      <c r="G6766" s="8" t="s">
        <v>76</v>
      </c>
      <c r="H6766" s="8" t="s">
        <v>65</v>
      </c>
      <c r="I6766" s="8" t="s">
        <v>31849</v>
      </c>
      <c r="J6766" s="8" t="s">
        <v>708</v>
      </c>
      <c r="K6766" s="8" t="s">
        <v>1262</v>
      </c>
      <c r="L6766" s="8" t="s">
        <v>4560</v>
      </c>
      <c r="M6766" s="8" t="s">
        <v>950</v>
      </c>
      <c r="N6766" s="8" t="s">
        <v>10716</v>
      </c>
      <c r="O6766" s="8" t="s">
        <v>10717</v>
      </c>
      <c r="P6766" s="8" t="s">
        <v>776</v>
      </c>
      <c r="Q6766" s="8" t="s">
        <v>31850</v>
      </c>
      <c r="R6766" s="8" t="s">
        <v>29053</v>
      </c>
      <c r="S6766" s="17" t="s">
        <v>31851</v>
      </c>
      <c r="T6766" s="18">
        <v>43014</v>
      </c>
      <c r="U6766" s="8">
        <v>0.79166666666666663</v>
      </c>
      <c r="V6766" s="8">
        <v>0.91666666666666663</v>
      </c>
      <c r="W6766" s="8" t="s">
        <v>1283</v>
      </c>
      <c r="X6766" s="8" t="s">
        <v>31899</v>
      </c>
      <c r="Y6766" s="8" t="s">
        <v>31900</v>
      </c>
      <c r="Z6766" s="17" t="s">
        <v>31901</v>
      </c>
      <c r="AA6766" s="8" t="s">
        <v>31902</v>
      </c>
      <c r="AB6766" s="8" t="s">
        <v>31903</v>
      </c>
    </row>
    <row r="6767" spans="1:28" hidden="1" x14ac:dyDescent="0.2">
      <c r="A6767" s="8" t="s">
        <v>31904</v>
      </c>
      <c r="B6767" s="8" t="s">
        <v>31905</v>
      </c>
      <c r="C6767" s="8" t="s">
        <v>45763</v>
      </c>
      <c r="D6767" s="8" t="s">
        <v>45764</v>
      </c>
      <c r="E6767" s="8" t="s">
        <v>76</v>
      </c>
      <c r="F6767" s="8" t="s">
        <v>65</v>
      </c>
      <c r="G6767" s="8" t="s">
        <v>76</v>
      </c>
      <c r="H6767" s="8" t="s">
        <v>65</v>
      </c>
      <c r="I6767" s="8" t="s">
        <v>31849</v>
      </c>
      <c r="J6767" s="8" t="s">
        <v>708</v>
      </c>
      <c r="K6767" s="8" t="s">
        <v>1262</v>
      </c>
      <c r="L6767" s="8" t="s">
        <v>950</v>
      </c>
      <c r="M6767" s="8" t="s">
        <v>4561</v>
      </c>
      <c r="N6767" s="8" t="s">
        <v>10716</v>
      </c>
      <c r="O6767" s="8" t="s">
        <v>10717</v>
      </c>
      <c r="P6767" s="8" t="s">
        <v>776</v>
      </c>
      <c r="Q6767" s="8" t="s">
        <v>31850</v>
      </c>
      <c r="R6767" s="8" t="s">
        <v>29053</v>
      </c>
      <c r="S6767" s="17" t="s">
        <v>31851</v>
      </c>
      <c r="T6767" s="18">
        <v>43014</v>
      </c>
      <c r="U6767" s="8">
        <v>0.91666666666666663</v>
      </c>
      <c r="V6767" s="8">
        <v>0.20833333333333334</v>
      </c>
      <c r="W6767" s="8" t="s">
        <v>296</v>
      </c>
      <c r="X6767" s="8" t="s">
        <v>31906</v>
      </c>
      <c r="Y6767" s="8" t="s">
        <v>31900</v>
      </c>
      <c r="Z6767" s="17" t="s">
        <v>31907</v>
      </c>
      <c r="AA6767" s="8" t="s">
        <v>31908</v>
      </c>
      <c r="AB6767" s="8" t="s">
        <v>31909</v>
      </c>
    </row>
    <row r="6768" spans="1:28" hidden="1" x14ac:dyDescent="0.2">
      <c r="A6768" s="8" t="s">
        <v>31917</v>
      </c>
      <c r="B6768" s="8" t="s">
        <v>31918</v>
      </c>
      <c r="C6768" s="8" t="s">
        <v>45763</v>
      </c>
      <c r="D6768" s="8" t="s">
        <v>45764</v>
      </c>
      <c r="E6768" s="8" t="s">
        <v>104</v>
      </c>
      <c r="F6768" s="8" t="s">
        <v>65</v>
      </c>
      <c r="G6768" s="8" t="s">
        <v>104</v>
      </c>
      <c r="H6768" s="8" t="s">
        <v>65</v>
      </c>
      <c r="I6768" s="8" t="s">
        <v>31849</v>
      </c>
      <c r="J6768" s="8" t="s">
        <v>708</v>
      </c>
      <c r="K6768" s="8" t="s">
        <v>1262</v>
      </c>
      <c r="L6768" s="8" t="s">
        <v>4568</v>
      </c>
      <c r="M6768" s="8" t="s">
        <v>4574</v>
      </c>
      <c r="N6768" s="8" t="s">
        <v>10716</v>
      </c>
      <c r="O6768" s="8" t="s">
        <v>10717</v>
      </c>
      <c r="P6768" s="8" t="s">
        <v>776</v>
      </c>
      <c r="Q6768" s="8" t="s">
        <v>31850</v>
      </c>
      <c r="R6768" s="8" t="s">
        <v>29053</v>
      </c>
      <c r="S6768" s="17" t="s">
        <v>31851</v>
      </c>
      <c r="T6768" s="18">
        <v>43015</v>
      </c>
      <c r="U6768" s="8">
        <v>0</v>
      </c>
      <c r="V6768" s="8">
        <v>0.20833333333333334</v>
      </c>
      <c r="W6768" s="8" t="s">
        <v>773</v>
      </c>
      <c r="X6768" s="8" t="s">
        <v>31919</v>
      </c>
      <c r="Y6768" s="8" t="s">
        <v>29458</v>
      </c>
      <c r="Z6768" s="17" t="s">
        <v>31920</v>
      </c>
      <c r="AA6768" s="8" t="s">
        <v>31921</v>
      </c>
      <c r="AB6768" s="8" t="s">
        <v>31922</v>
      </c>
    </row>
    <row r="6769" spans="1:28" hidden="1" x14ac:dyDescent="0.2">
      <c r="A6769" s="8" t="s">
        <v>31910</v>
      </c>
      <c r="B6769" s="8" t="s">
        <v>31911</v>
      </c>
      <c r="C6769" s="8" t="s">
        <v>45763</v>
      </c>
      <c r="D6769" s="8" t="s">
        <v>45764</v>
      </c>
      <c r="E6769" s="8" t="s">
        <v>104</v>
      </c>
      <c r="F6769" s="8" t="s">
        <v>65</v>
      </c>
      <c r="G6769" s="8" t="s">
        <v>104</v>
      </c>
      <c r="H6769" s="8" t="s">
        <v>65</v>
      </c>
      <c r="I6769" s="8" t="s">
        <v>31849</v>
      </c>
      <c r="J6769" s="8" t="s">
        <v>708</v>
      </c>
      <c r="K6769" s="8" t="s">
        <v>1262</v>
      </c>
      <c r="L6769" s="8" t="s">
        <v>4567</v>
      </c>
      <c r="M6769" s="8" t="s">
        <v>4568</v>
      </c>
      <c r="N6769" s="8" t="s">
        <v>10716</v>
      </c>
      <c r="O6769" s="8" t="s">
        <v>10717</v>
      </c>
      <c r="P6769" s="8" t="s">
        <v>776</v>
      </c>
      <c r="Q6769" s="8" t="s">
        <v>31850</v>
      </c>
      <c r="R6769" s="8" t="s">
        <v>29053</v>
      </c>
      <c r="S6769" s="17" t="s">
        <v>31851</v>
      </c>
      <c r="T6769" s="18">
        <v>43015</v>
      </c>
      <c r="U6769" s="8">
        <v>0.79166666666666663</v>
      </c>
      <c r="V6769" s="8">
        <v>0</v>
      </c>
      <c r="W6769" s="8" t="s">
        <v>773</v>
      </c>
      <c r="X6769" s="8" t="s">
        <v>31912</v>
      </c>
      <c r="Y6769" s="8" t="s">
        <v>31913</v>
      </c>
      <c r="Z6769" s="17" t="s">
        <v>31914</v>
      </c>
      <c r="AA6769" s="8" t="s">
        <v>31915</v>
      </c>
      <c r="AB6769" s="8" t="s">
        <v>31916</v>
      </c>
    </row>
    <row r="6770" spans="1:28" hidden="1" x14ac:dyDescent="0.2">
      <c r="A6770" s="8" t="s">
        <v>31935</v>
      </c>
      <c r="B6770" s="8" t="s">
        <v>31936</v>
      </c>
      <c r="C6770" s="8" t="s">
        <v>45763</v>
      </c>
      <c r="D6770" s="8" t="s">
        <v>45764</v>
      </c>
      <c r="E6770" s="8" t="s">
        <v>96</v>
      </c>
      <c r="F6770" s="8" t="s">
        <v>65</v>
      </c>
      <c r="G6770" s="8" t="s">
        <v>96</v>
      </c>
      <c r="H6770" s="8" t="s">
        <v>65</v>
      </c>
      <c r="I6770" s="8" t="s">
        <v>31849</v>
      </c>
      <c r="J6770" s="8" t="s">
        <v>708</v>
      </c>
      <c r="K6770" s="8" t="s">
        <v>1262</v>
      </c>
      <c r="L6770" s="8" t="s">
        <v>19484</v>
      </c>
      <c r="M6770" s="8" t="s">
        <v>4582</v>
      </c>
      <c r="N6770" s="8" t="s">
        <v>10716</v>
      </c>
      <c r="O6770" s="8" t="s">
        <v>10717</v>
      </c>
      <c r="P6770" s="8" t="s">
        <v>776</v>
      </c>
      <c r="Q6770" s="8" t="s">
        <v>31850</v>
      </c>
      <c r="R6770" s="8" t="s">
        <v>29053</v>
      </c>
      <c r="S6770" s="17" t="s">
        <v>31851</v>
      </c>
      <c r="T6770" s="18">
        <v>43016</v>
      </c>
      <c r="U6770" s="8">
        <v>0.125</v>
      </c>
      <c r="V6770" s="8">
        <v>0.20833333333333334</v>
      </c>
      <c r="W6770" s="8" t="s">
        <v>1100</v>
      </c>
      <c r="X6770" s="8" t="s">
        <v>31937</v>
      </c>
      <c r="Y6770" s="8" t="s">
        <v>31938</v>
      </c>
      <c r="Z6770" s="17" t="s">
        <v>31939</v>
      </c>
      <c r="AA6770" s="8" t="s">
        <v>31940</v>
      </c>
      <c r="AB6770" s="8" t="s">
        <v>31941</v>
      </c>
    </row>
    <row r="6771" spans="1:28" hidden="1" x14ac:dyDescent="0.2">
      <c r="A6771" s="8" t="s">
        <v>31923</v>
      </c>
      <c r="B6771" s="8" t="s">
        <v>31924</v>
      </c>
      <c r="C6771" s="8" t="s">
        <v>45763</v>
      </c>
      <c r="D6771" s="8" t="s">
        <v>45764</v>
      </c>
      <c r="E6771" s="8" t="s">
        <v>96</v>
      </c>
      <c r="F6771" s="8" t="s">
        <v>65</v>
      </c>
      <c r="G6771" s="8" t="s">
        <v>96</v>
      </c>
      <c r="H6771" s="8" t="s">
        <v>65</v>
      </c>
      <c r="I6771" s="8" t="s">
        <v>31849</v>
      </c>
      <c r="J6771" s="8" t="s">
        <v>708</v>
      </c>
      <c r="K6771" s="8" t="s">
        <v>1262</v>
      </c>
      <c r="L6771" s="8" t="s">
        <v>981</v>
      </c>
      <c r="M6771" s="8" t="s">
        <v>16555</v>
      </c>
      <c r="N6771" s="8" t="s">
        <v>10716</v>
      </c>
      <c r="O6771" s="8" t="s">
        <v>10717</v>
      </c>
      <c r="P6771" s="8" t="s">
        <v>776</v>
      </c>
      <c r="Q6771" s="8" t="s">
        <v>31850</v>
      </c>
      <c r="R6771" s="8" t="s">
        <v>29053</v>
      </c>
      <c r="S6771" s="17" t="s">
        <v>31851</v>
      </c>
      <c r="T6771" s="18">
        <v>43016</v>
      </c>
      <c r="U6771" s="8">
        <v>0.79166666666666663</v>
      </c>
      <c r="V6771" s="8">
        <v>0.91666666666666663</v>
      </c>
      <c r="W6771" s="8" t="s">
        <v>1283</v>
      </c>
      <c r="X6771" s="8" t="s">
        <v>31925</v>
      </c>
      <c r="Y6771" s="8" t="s">
        <v>29458</v>
      </c>
      <c r="Z6771" s="17" t="s">
        <v>31926</v>
      </c>
      <c r="AA6771" s="8" t="s">
        <v>31927</v>
      </c>
      <c r="AB6771" s="8" t="s">
        <v>31928</v>
      </c>
    </row>
    <row r="6772" spans="1:28" hidden="1" x14ac:dyDescent="0.2">
      <c r="A6772" s="8" t="s">
        <v>31929</v>
      </c>
      <c r="B6772" s="8" t="s">
        <v>31930</v>
      </c>
      <c r="C6772" s="8" t="s">
        <v>45763</v>
      </c>
      <c r="D6772" s="8" t="s">
        <v>45764</v>
      </c>
      <c r="E6772" s="8" t="s">
        <v>96</v>
      </c>
      <c r="F6772" s="8" t="s">
        <v>65</v>
      </c>
      <c r="G6772" s="8" t="s">
        <v>96</v>
      </c>
      <c r="H6772" s="8" t="s">
        <v>65</v>
      </c>
      <c r="I6772" s="8" t="s">
        <v>31849</v>
      </c>
      <c r="J6772" s="8" t="s">
        <v>708</v>
      </c>
      <c r="K6772" s="8" t="s">
        <v>1262</v>
      </c>
      <c r="L6772" s="8" t="s">
        <v>16555</v>
      </c>
      <c r="M6772" s="8" t="s">
        <v>19484</v>
      </c>
      <c r="N6772" s="8" t="s">
        <v>10716</v>
      </c>
      <c r="O6772" s="8" t="s">
        <v>10717</v>
      </c>
      <c r="P6772" s="8" t="s">
        <v>776</v>
      </c>
      <c r="Q6772" s="8" t="s">
        <v>31850</v>
      </c>
      <c r="R6772" s="8" t="s">
        <v>29053</v>
      </c>
      <c r="S6772" s="17" t="s">
        <v>31851</v>
      </c>
      <c r="T6772" s="18">
        <v>43016</v>
      </c>
      <c r="U6772" s="8">
        <v>0.91666666666666663</v>
      </c>
      <c r="V6772" s="8">
        <v>0.125</v>
      </c>
      <c r="W6772" s="8" t="s">
        <v>773</v>
      </c>
      <c r="X6772" s="8" t="s">
        <v>31931</v>
      </c>
      <c r="Y6772" s="8" t="s">
        <v>31913</v>
      </c>
      <c r="Z6772" s="17" t="s">
        <v>31932</v>
      </c>
      <c r="AA6772" s="8" t="s">
        <v>31933</v>
      </c>
      <c r="AB6772" s="8" t="s">
        <v>31934</v>
      </c>
    </row>
    <row r="6773" spans="1:28" hidden="1" x14ac:dyDescent="0.2">
      <c r="A6773" s="8" t="s">
        <v>31947</v>
      </c>
      <c r="B6773" s="8" t="s">
        <v>31948</v>
      </c>
      <c r="C6773" s="8" t="s">
        <v>45763</v>
      </c>
      <c r="D6773" s="8" t="s">
        <v>45764</v>
      </c>
      <c r="E6773" s="8" t="s">
        <v>335</v>
      </c>
      <c r="F6773" s="8" t="s">
        <v>65</v>
      </c>
      <c r="G6773" s="8" t="s">
        <v>335</v>
      </c>
      <c r="H6773" s="8" t="s">
        <v>65</v>
      </c>
      <c r="I6773" s="8" t="s">
        <v>31849</v>
      </c>
      <c r="J6773" s="8" t="s">
        <v>708</v>
      </c>
      <c r="K6773" s="8" t="s">
        <v>1262</v>
      </c>
      <c r="L6773" s="8" t="s">
        <v>26868</v>
      </c>
      <c r="M6773" s="8" t="s">
        <v>1373</v>
      </c>
      <c r="N6773" s="8" t="s">
        <v>10716</v>
      </c>
      <c r="O6773" s="8" t="s">
        <v>10717</v>
      </c>
      <c r="P6773" s="8" t="s">
        <v>776</v>
      </c>
      <c r="Q6773" s="8" t="s">
        <v>31850</v>
      </c>
      <c r="R6773" s="8" t="s">
        <v>29053</v>
      </c>
      <c r="S6773" s="17" t="s">
        <v>31851</v>
      </c>
      <c r="T6773" s="18">
        <v>43017</v>
      </c>
      <c r="U6773" s="8">
        <v>4.1666666666666664E-2</v>
      </c>
      <c r="V6773" s="8">
        <v>0.16666666666666666</v>
      </c>
      <c r="W6773" s="8" t="s">
        <v>1283</v>
      </c>
      <c r="X6773" s="8" t="s">
        <v>31949</v>
      </c>
      <c r="Y6773" s="8" t="s">
        <v>31938</v>
      </c>
      <c r="Z6773" s="17" t="s">
        <v>31950</v>
      </c>
      <c r="AA6773" s="8" t="s">
        <v>31951</v>
      </c>
      <c r="AB6773" s="8" t="s">
        <v>31952</v>
      </c>
    </row>
    <row r="6774" spans="1:28" hidden="1" x14ac:dyDescent="0.2">
      <c r="A6774" s="8" t="s">
        <v>31953</v>
      </c>
      <c r="B6774" s="8" t="s">
        <v>31954</v>
      </c>
      <c r="C6774" s="8" t="s">
        <v>45763</v>
      </c>
      <c r="D6774" s="8" t="s">
        <v>45764</v>
      </c>
      <c r="E6774" s="8" t="s">
        <v>335</v>
      </c>
      <c r="F6774" s="8" t="s">
        <v>65</v>
      </c>
      <c r="G6774" s="8" t="s">
        <v>335</v>
      </c>
      <c r="H6774" s="8" t="s">
        <v>65</v>
      </c>
      <c r="I6774" s="8" t="s">
        <v>31849</v>
      </c>
      <c r="J6774" s="8" t="s">
        <v>708</v>
      </c>
      <c r="K6774" s="8" t="s">
        <v>1262</v>
      </c>
      <c r="L6774" s="8" t="s">
        <v>1373</v>
      </c>
      <c r="M6774" s="8" t="s">
        <v>4591</v>
      </c>
      <c r="N6774" s="8" t="s">
        <v>10716</v>
      </c>
      <c r="O6774" s="8" t="s">
        <v>10717</v>
      </c>
      <c r="P6774" s="8" t="s">
        <v>776</v>
      </c>
      <c r="Q6774" s="8" t="s">
        <v>31850</v>
      </c>
      <c r="R6774" s="8" t="s">
        <v>29053</v>
      </c>
      <c r="S6774" s="17" t="s">
        <v>31851</v>
      </c>
      <c r="T6774" s="18">
        <v>43017</v>
      </c>
      <c r="U6774" s="8">
        <v>0.16666666666666666</v>
      </c>
      <c r="V6774" s="8">
        <v>0.20833333333333334</v>
      </c>
      <c r="W6774" s="8" t="s">
        <v>1495</v>
      </c>
      <c r="X6774" s="8" t="s">
        <v>31955</v>
      </c>
      <c r="Y6774" s="8" t="s">
        <v>31956</v>
      </c>
      <c r="Z6774" s="17" t="s">
        <v>31957</v>
      </c>
      <c r="AA6774" s="8" t="s">
        <v>31958</v>
      </c>
      <c r="AB6774" s="8" t="s">
        <v>31959</v>
      </c>
    </row>
    <row r="6775" spans="1:28" hidden="1" x14ac:dyDescent="0.2">
      <c r="A6775" s="8" t="s">
        <v>31942</v>
      </c>
      <c r="B6775" s="8" t="s">
        <v>31943</v>
      </c>
      <c r="C6775" s="8" t="s">
        <v>45763</v>
      </c>
      <c r="D6775" s="8" t="s">
        <v>45764</v>
      </c>
      <c r="E6775" s="8" t="s">
        <v>335</v>
      </c>
      <c r="F6775" s="8" t="s">
        <v>65</v>
      </c>
      <c r="G6775" s="8" t="s">
        <v>335</v>
      </c>
      <c r="H6775" s="8" t="s">
        <v>65</v>
      </c>
      <c r="I6775" s="8" t="s">
        <v>31849</v>
      </c>
      <c r="J6775" s="8" t="s">
        <v>708</v>
      </c>
      <c r="K6775" s="8" t="s">
        <v>1262</v>
      </c>
      <c r="L6775" s="8" t="s">
        <v>4590</v>
      </c>
      <c r="M6775" s="8" t="s">
        <v>26868</v>
      </c>
      <c r="N6775" s="8" t="s">
        <v>10716</v>
      </c>
      <c r="O6775" s="8" t="s">
        <v>10717</v>
      </c>
      <c r="P6775" s="8" t="s">
        <v>776</v>
      </c>
      <c r="Q6775" s="8" t="s">
        <v>31850</v>
      </c>
      <c r="R6775" s="8" t="s">
        <v>29053</v>
      </c>
      <c r="S6775" s="17" t="s">
        <v>31851</v>
      </c>
      <c r="T6775" s="18">
        <v>43017</v>
      </c>
      <c r="U6775" s="8">
        <v>0.79166666666666663</v>
      </c>
      <c r="V6775" s="8">
        <v>4.1666666666666664E-2</v>
      </c>
      <c r="W6775" s="8" t="s">
        <v>30</v>
      </c>
      <c r="X6775" s="8" t="s">
        <v>31937</v>
      </c>
      <c r="Y6775" s="8" t="s">
        <v>31938</v>
      </c>
      <c r="Z6775" s="17" t="s">
        <v>31944</v>
      </c>
      <c r="AA6775" s="8" t="s">
        <v>31945</v>
      </c>
      <c r="AB6775" s="8" t="s">
        <v>31946</v>
      </c>
    </row>
    <row r="6776" spans="1:28" hidden="1" x14ac:dyDescent="0.2">
      <c r="A6776" s="8" t="s">
        <v>31960</v>
      </c>
      <c r="B6776" s="8" t="s">
        <v>31961</v>
      </c>
      <c r="C6776" s="8" t="s">
        <v>45763</v>
      </c>
      <c r="D6776" s="8" t="s">
        <v>45764</v>
      </c>
      <c r="E6776" s="8" t="s">
        <v>345</v>
      </c>
      <c r="F6776" s="8" t="s">
        <v>65</v>
      </c>
      <c r="G6776" s="8" t="s">
        <v>345</v>
      </c>
      <c r="H6776" s="8" t="s">
        <v>65</v>
      </c>
      <c r="I6776" s="8" t="s">
        <v>31849</v>
      </c>
      <c r="J6776" s="8" t="s">
        <v>708</v>
      </c>
      <c r="K6776" s="8" t="s">
        <v>1262</v>
      </c>
      <c r="L6776" s="8" t="s">
        <v>1010</v>
      </c>
      <c r="M6776" s="8" t="s">
        <v>2911</v>
      </c>
      <c r="N6776" s="8" t="s">
        <v>10716</v>
      </c>
      <c r="O6776" s="8" t="s">
        <v>10717</v>
      </c>
      <c r="P6776" s="8" t="s">
        <v>776</v>
      </c>
      <c r="Q6776" s="8" t="s">
        <v>31850</v>
      </c>
      <c r="R6776" s="8" t="s">
        <v>29053</v>
      </c>
      <c r="S6776" s="17" t="s">
        <v>31851</v>
      </c>
      <c r="T6776" s="18">
        <v>43018</v>
      </c>
      <c r="U6776" s="8">
        <v>0.79166666666666663</v>
      </c>
      <c r="V6776" s="8">
        <v>0.91666666666666663</v>
      </c>
      <c r="W6776" s="8" t="s">
        <v>1283</v>
      </c>
      <c r="X6776" s="8" t="s">
        <v>31962</v>
      </c>
      <c r="Y6776" s="8" t="s">
        <v>31956</v>
      </c>
      <c r="Z6776" s="17" t="s">
        <v>31963</v>
      </c>
      <c r="AA6776" s="8" t="s">
        <v>31964</v>
      </c>
      <c r="AB6776" s="8" t="s">
        <v>31965</v>
      </c>
    </row>
    <row r="6777" spans="1:28" hidden="1" x14ac:dyDescent="0.2">
      <c r="A6777" s="8" t="s">
        <v>31966</v>
      </c>
      <c r="B6777" s="8" t="s">
        <v>31967</v>
      </c>
      <c r="C6777" s="8" t="s">
        <v>45763</v>
      </c>
      <c r="D6777" s="8" t="s">
        <v>45764</v>
      </c>
      <c r="E6777" s="8" t="s">
        <v>345</v>
      </c>
      <c r="F6777" s="8" t="s">
        <v>65</v>
      </c>
      <c r="G6777" s="8" t="s">
        <v>345</v>
      </c>
      <c r="H6777" s="8" t="s">
        <v>65</v>
      </c>
      <c r="I6777" s="8" t="s">
        <v>31849</v>
      </c>
      <c r="J6777" s="8" t="s">
        <v>708</v>
      </c>
      <c r="K6777" s="8" t="s">
        <v>1262</v>
      </c>
      <c r="L6777" s="8" t="s">
        <v>2911</v>
      </c>
      <c r="M6777" s="8" t="s">
        <v>728</v>
      </c>
      <c r="N6777" s="8" t="s">
        <v>10716</v>
      </c>
      <c r="O6777" s="8" t="s">
        <v>10717</v>
      </c>
      <c r="P6777" s="8" t="s">
        <v>776</v>
      </c>
      <c r="Q6777" s="8" t="s">
        <v>31850</v>
      </c>
      <c r="R6777" s="8" t="s">
        <v>29053</v>
      </c>
      <c r="S6777" s="17" t="s">
        <v>31851</v>
      </c>
      <c r="T6777" s="18">
        <v>43018</v>
      </c>
      <c r="U6777" s="8">
        <v>0.91666666666666663</v>
      </c>
      <c r="V6777" s="8">
        <v>0.20833333333333334</v>
      </c>
      <c r="W6777" s="8" t="s">
        <v>296</v>
      </c>
      <c r="X6777" s="8" t="s">
        <v>30825</v>
      </c>
      <c r="Y6777" s="8" t="s">
        <v>30826</v>
      </c>
      <c r="Z6777" s="17" t="s">
        <v>31968</v>
      </c>
      <c r="AA6777" s="8" t="s">
        <v>31969</v>
      </c>
      <c r="AB6777" s="8" t="s">
        <v>31970</v>
      </c>
    </row>
    <row r="6778" spans="1:28" hidden="1" x14ac:dyDescent="0.2">
      <c r="A6778" s="8" t="s">
        <v>31990</v>
      </c>
      <c r="B6778" s="8" t="s">
        <v>31991</v>
      </c>
      <c r="C6778" s="8" t="s">
        <v>45763</v>
      </c>
      <c r="D6778" s="8" t="s">
        <v>45764</v>
      </c>
      <c r="E6778" s="8" t="s">
        <v>362</v>
      </c>
      <c r="F6778" s="8" t="s">
        <v>112</v>
      </c>
      <c r="G6778" s="8" t="s">
        <v>362</v>
      </c>
      <c r="H6778" s="8" t="s">
        <v>112</v>
      </c>
      <c r="I6778" s="8" t="s">
        <v>31849</v>
      </c>
      <c r="J6778" s="8" t="s">
        <v>708</v>
      </c>
      <c r="K6778" s="8" t="s">
        <v>1262</v>
      </c>
      <c r="L6778" s="8" t="s">
        <v>2966</v>
      </c>
      <c r="M6778" s="8" t="s">
        <v>1408</v>
      </c>
      <c r="N6778" s="8" t="s">
        <v>10716</v>
      </c>
      <c r="O6778" s="8" t="s">
        <v>10717</v>
      </c>
      <c r="P6778" s="8" t="s">
        <v>776</v>
      </c>
      <c r="Q6778" s="8" t="s">
        <v>31850</v>
      </c>
      <c r="R6778" s="8" t="s">
        <v>29053</v>
      </c>
      <c r="S6778" s="17" t="s">
        <v>31851</v>
      </c>
      <c r="T6778" s="18">
        <v>43019</v>
      </c>
      <c r="U6778" s="8">
        <v>0</v>
      </c>
      <c r="V6778" s="8">
        <v>0.16666666666666666</v>
      </c>
      <c r="W6778" s="8" t="s">
        <v>739</v>
      </c>
      <c r="X6778" s="8" t="s">
        <v>31992</v>
      </c>
      <c r="Y6778" s="8" t="s">
        <v>19504</v>
      </c>
      <c r="Z6778" s="17" t="s">
        <v>31993</v>
      </c>
      <c r="AA6778" s="8" t="s">
        <v>31994</v>
      </c>
      <c r="AB6778" s="8" t="s">
        <v>31995</v>
      </c>
    </row>
    <row r="6779" spans="1:28" hidden="1" x14ac:dyDescent="0.2">
      <c r="A6779" s="8" t="s">
        <v>31996</v>
      </c>
      <c r="B6779" s="8" t="s">
        <v>31997</v>
      </c>
      <c r="C6779" s="8" t="s">
        <v>45763</v>
      </c>
      <c r="D6779" s="8" t="s">
        <v>45764</v>
      </c>
      <c r="E6779" s="8" t="s">
        <v>362</v>
      </c>
      <c r="F6779" s="8" t="s">
        <v>112</v>
      </c>
      <c r="G6779" s="8" t="s">
        <v>362</v>
      </c>
      <c r="H6779" s="8" t="s">
        <v>112</v>
      </c>
      <c r="I6779" s="8" t="s">
        <v>31849</v>
      </c>
      <c r="J6779" s="8" t="s">
        <v>708</v>
      </c>
      <c r="K6779" s="8" t="s">
        <v>1262</v>
      </c>
      <c r="L6779" s="8" t="s">
        <v>1408</v>
      </c>
      <c r="M6779" s="8" t="s">
        <v>737</v>
      </c>
      <c r="N6779" s="8" t="s">
        <v>10716</v>
      </c>
      <c r="O6779" s="8" t="s">
        <v>10717</v>
      </c>
      <c r="P6779" s="8" t="s">
        <v>776</v>
      </c>
      <c r="Q6779" s="8" t="s">
        <v>31850</v>
      </c>
      <c r="R6779" s="8" t="s">
        <v>29053</v>
      </c>
      <c r="S6779" s="17" t="s">
        <v>31851</v>
      </c>
      <c r="T6779" s="18">
        <v>43019</v>
      </c>
      <c r="U6779" s="8">
        <v>0.16666666666666666</v>
      </c>
      <c r="V6779" s="8">
        <v>0.20833333333333334</v>
      </c>
      <c r="W6779" s="8" t="s">
        <v>1495</v>
      </c>
      <c r="X6779" s="8" t="s">
        <v>31998</v>
      </c>
      <c r="Y6779" s="8" t="s">
        <v>19504</v>
      </c>
      <c r="Z6779" s="17" t="s">
        <v>31999</v>
      </c>
      <c r="AA6779" s="8" t="s">
        <v>32000</v>
      </c>
      <c r="AB6779" s="8" t="s">
        <v>32001</v>
      </c>
    </row>
    <row r="6780" spans="1:28" hidden="1" x14ac:dyDescent="0.2">
      <c r="A6780" s="8" t="s">
        <v>31971</v>
      </c>
      <c r="B6780" s="8" t="s">
        <v>31972</v>
      </c>
      <c r="C6780" s="8" t="s">
        <v>45763</v>
      </c>
      <c r="D6780" s="8" t="s">
        <v>45764</v>
      </c>
      <c r="E6780" s="8" t="s">
        <v>362</v>
      </c>
      <c r="F6780" s="8" t="s">
        <v>112</v>
      </c>
      <c r="G6780" s="8" t="s">
        <v>362</v>
      </c>
      <c r="H6780" s="8" t="s">
        <v>112</v>
      </c>
      <c r="I6780" s="8" t="s">
        <v>31849</v>
      </c>
      <c r="J6780" s="8" t="s">
        <v>708</v>
      </c>
      <c r="K6780" s="8" t="s">
        <v>1262</v>
      </c>
      <c r="L6780" s="8" t="s">
        <v>4617</v>
      </c>
      <c r="M6780" s="8" t="s">
        <v>31973</v>
      </c>
      <c r="N6780" s="8" t="s">
        <v>10716</v>
      </c>
      <c r="O6780" s="8" t="s">
        <v>10717</v>
      </c>
      <c r="P6780" s="8" t="s">
        <v>776</v>
      </c>
      <c r="Q6780" s="8" t="s">
        <v>31850</v>
      </c>
      <c r="R6780" s="8" t="s">
        <v>29053</v>
      </c>
      <c r="S6780" s="17" t="s">
        <v>31851</v>
      </c>
      <c r="T6780" s="18">
        <v>43019</v>
      </c>
      <c r="U6780" s="8">
        <v>0.79166666666666663</v>
      </c>
      <c r="V6780" s="8">
        <v>0.875</v>
      </c>
      <c r="W6780" s="8" t="s">
        <v>1100</v>
      </c>
      <c r="X6780" s="8" t="s">
        <v>31974</v>
      </c>
      <c r="Y6780" s="8" t="s">
        <v>19504</v>
      </c>
      <c r="Z6780" s="17" t="s">
        <v>31975</v>
      </c>
      <c r="AA6780" s="8" t="s">
        <v>31976</v>
      </c>
      <c r="AB6780" s="8" t="s">
        <v>31977</v>
      </c>
    </row>
    <row r="6781" spans="1:28" hidden="1" x14ac:dyDescent="0.2">
      <c r="A6781" s="8" t="s">
        <v>31978</v>
      </c>
      <c r="B6781" s="8" t="s">
        <v>31979</v>
      </c>
      <c r="C6781" s="8" t="s">
        <v>45763</v>
      </c>
      <c r="D6781" s="8" t="s">
        <v>45764</v>
      </c>
      <c r="E6781" s="8" t="s">
        <v>362</v>
      </c>
      <c r="F6781" s="8" t="s">
        <v>112</v>
      </c>
      <c r="G6781" s="8" t="s">
        <v>362</v>
      </c>
      <c r="H6781" s="8" t="s">
        <v>112</v>
      </c>
      <c r="I6781" s="8" t="s">
        <v>31849</v>
      </c>
      <c r="J6781" s="8" t="s">
        <v>708</v>
      </c>
      <c r="K6781" s="8" t="s">
        <v>1262</v>
      </c>
      <c r="L6781" s="8" t="s">
        <v>31973</v>
      </c>
      <c r="M6781" s="8" t="s">
        <v>16104</v>
      </c>
      <c r="N6781" s="8" t="s">
        <v>10716</v>
      </c>
      <c r="O6781" s="8" t="s">
        <v>10717</v>
      </c>
      <c r="P6781" s="8" t="s">
        <v>776</v>
      </c>
      <c r="Q6781" s="8" t="s">
        <v>31850</v>
      </c>
      <c r="R6781" s="8" t="s">
        <v>29053</v>
      </c>
      <c r="S6781" s="17" t="s">
        <v>31851</v>
      </c>
      <c r="T6781" s="18">
        <v>43019</v>
      </c>
      <c r="U6781" s="8">
        <v>0.875</v>
      </c>
      <c r="V6781" s="8">
        <v>0.91666666666666663</v>
      </c>
      <c r="W6781" s="8" t="s">
        <v>1495</v>
      </c>
      <c r="X6781" s="8" t="s">
        <v>31980</v>
      </c>
      <c r="Y6781" s="8" t="s">
        <v>19504</v>
      </c>
      <c r="Z6781" s="17" t="s">
        <v>31981</v>
      </c>
      <c r="AA6781" s="8" t="s">
        <v>31982</v>
      </c>
      <c r="AB6781" s="8" t="s">
        <v>31983</v>
      </c>
    </row>
    <row r="6782" spans="1:28" hidden="1" x14ac:dyDescent="0.2">
      <c r="A6782" s="8" t="s">
        <v>31984</v>
      </c>
      <c r="B6782" s="8" t="s">
        <v>31985</v>
      </c>
      <c r="C6782" s="8" t="s">
        <v>45763</v>
      </c>
      <c r="D6782" s="8" t="s">
        <v>45764</v>
      </c>
      <c r="E6782" s="8" t="s">
        <v>362</v>
      </c>
      <c r="F6782" s="8" t="s">
        <v>112</v>
      </c>
      <c r="G6782" s="8" t="s">
        <v>362</v>
      </c>
      <c r="H6782" s="8" t="s">
        <v>112</v>
      </c>
      <c r="I6782" s="8" t="s">
        <v>31849</v>
      </c>
      <c r="J6782" s="8" t="s">
        <v>708</v>
      </c>
      <c r="K6782" s="8" t="s">
        <v>1262</v>
      </c>
      <c r="L6782" s="8" t="s">
        <v>16104</v>
      </c>
      <c r="M6782" s="8" t="s">
        <v>2966</v>
      </c>
      <c r="N6782" s="8" t="s">
        <v>10716</v>
      </c>
      <c r="O6782" s="8" t="s">
        <v>10717</v>
      </c>
      <c r="P6782" s="8" t="s">
        <v>776</v>
      </c>
      <c r="Q6782" s="8" t="s">
        <v>31850</v>
      </c>
      <c r="R6782" s="8" t="s">
        <v>29053</v>
      </c>
      <c r="S6782" s="17" t="s">
        <v>31851</v>
      </c>
      <c r="T6782" s="18">
        <v>43019</v>
      </c>
      <c r="U6782" s="8">
        <v>0.91666666666666663</v>
      </c>
      <c r="V6782" s="8">
        <v>0</v>
      </c>
      <c r="W6782" s="8" t="s">
        <v>1100</v>
      </c>
      <c r="X6782" s="8" t="s">
        <v>31986</v>
      </c>
      <c r="Y6782" s="8" t="s">
        <v>19504</v>
      </c>
      <c r="Z6782" s="17" t="s">
        <v>31987</v>
      </c>
      <c r="AA6782" s="8" t="s">
        <v>31988</v>
      </c>
      <c r="AB6782" s="8" t="s">
        <v>31989</v>
      </c>
    </row>
    <row r="6783" spans="1:28" hidden="1" x14ac:dyDescent="0.2">
      <c r="A6783" s="8" t="s">
        <v>32021</v>
      </c>
      <c r="B6783" s="8" t="s">
        <v>32022</v>
      </c>
      <c r="C6783" s="8" t="s">
        <v>45763</v>
      </c>
      <c r="D6783" s="8" t="s">
        <v>45764</v>
      </c>
      <c r="E6783" s="8" t="s">
        <v>372</v>
      </c>
      <c r="F6783" s="8" t="s">
        <v>112</v>
      </c>
      <c r="G6783" s="8" t="s">
        <v>372</v>
      </c>
      <c r="H6783" s="8" t="s">
        <v>112</v>
      </c>
      <c r="I6783" s="8" t="s">
        <v>31849</v>
      </c>
      <c r="J6783" s="8" t="s">
        <v>708</v>
      </c>
      <c r="K6783" s="8" t="s">
        <v>1262</v>
      </c>
      <c r="L6783" s="8" t="s">
        <v>1416</v>
      </c>
      <c r="M6783" s="8" t="s">
        <v>751</v>
      </c>
      <c r="N6783" s="8" t="s">
        <v>10716</v>
      </c>
      <c r="O6783" s="8" t="s">
        <v>10717</v>
      </c>
      <c r="P6783" s="8" t="s">
        <v>776</v>
      </c>
      <c r="Q6783" s="8" t="s">
        <v>31850</v>
      </c>
      <c r="R6783" s="8" t="s">
        <v>29053</v>
      </c>
      <c r="S6783" s="17" t="s">
        <v>31851</v>
      </c>
      <c r="T6783" s="18">
        <v>43020</v>
      </c>
      <c r="U6783" s="8">
        <v>4.1666666666666664E-2</v>
      </c>
      <c r="V6783" s="8">
        <v>0.20833333333333334</v>
      </c>
      <c r="W6783" s="8" t="s">
        <v>739</v>
      </c>
      <c r="X6783" s="8" t="s">
        <v>32023</v>
      </c>
      <c r="Y6783" s="8" t="s">
        <v>19648</v>
      </c>
      <c r="Z6783" s="17" t="s">
        <v>32024</v>
      </c>
      <c r="AA6783" s="8" t="s">
        <v>32025</v>
      </c>
      <c r="AB6783" s="8" t="s">
        <v>32026</v>
      </c>
    </row>
    <row r="6784" spans="1:28" hidden="1" x14ac:dyDescent="0.2">
      <c r="A6784" s="8" t="s">
        <v>32002</v>
      </c>
      <c r="B6784" s="8" t="s">
        <v>32003</v>
      </c>
      <c r="C6784" s="8" t="s">
        <v>45763</v>
      </c>
      <c r="D6784" s="8" t="s">
        <v>45764</v>
      </c>
      <c r="E6784" s="8" t="s">
        <v>372</v>
      </c>
      <c r="F6784" s="8" t="s">
        <v>112</v>
      </c>
      <c r="G6784" s="8" t="s">
        <v>372</v>
      </c>
      <c r="H6784" s="8" t="s">
        <v>112</v>
      </c>
      <c r="I6784" s="8" t="s">
        <v>31849</v>
      </c>
      <c r="J6784" s="8" t="s">
        <v>708</v>
      </c>
      <c r="K6784" s="8" t="s">
        <v>1262</v>
      </c>
      <c r="L6784" s="8" t="s">
        <v>4622</v>
      </c>
      <c r="M6784" s="8" t="s">
        <v>32004</v>
      </c>
      <c r="N6784" s="8" t="s">
        <v>10716</v>
      </c>
      <c r="O6784" s="8" t="s">
        <v>10717</v>
      </c>
      <c r="P6784" s="8" t="s">
        <v>776</v>
      </c>
      <c r="Q6784" s="8" t="s">
        <v>31850</v>
      </c>
      <c r="R6784" s="8" t="s">
        <v>29053</v>
      </c>
      <c r="S6784" s="17" t="s">
        <v>31851</v>
      </c>
      <c r="T6784" s="18">
        <v>43020</v>
      </c>
      <c r="U6784" s="8">
        <v>0.79166666666666663</v>
      </c>
      <c r="V6784" s="8">
        <v>0.875</v>
      </c>
      <c r="W6784" s="8" t="s">
        <v>1100</v>
      </c>
      <c r="X6784" s="8" t="s">
        <v>32005</v>
      </c>
      <c r="Y6784" s="8" t="s">
        <v>30826</v>
      </c>
      <c r="Z6784" s="17" t="s">
        <v>32006</v>
      </c>
      <c r="AA6784" s="8" t="s">
        <v>32007</v>
      </c>
      <c r="AB6784" s="8" t="s">
        <v>32008</v>
      </c>
    </row>
    <row r="6785" spans="1:28" hidden="1" x14ac:dyDescent="0.2">
      <c r="A6785" s="8" t="s">
        <v>32009</v>
      </c>
      <c r="B6785" s="8" t="s">
        <v>32010</v>
      </c>
      <c r="C6785" s="8" t="s">
        <v>45763</v>
      </c>
      <c r="D6785" s="8" t="s">
        <v>45764</v>
      </c>
      <c r="E6785" s="8" t="s">
        <v>372</v>
      </c>
      <c r="F6785" s="8" t="s">
        <v>112</v>
      </c>
      <c r="G6785" s="8" t="s">
        <v>372</v>
      </c>
      <c r="H6785" s="8" t="s">
        <v>112</v>
      </c>
      <c r="I6785" s="8" t="s">
        <v>31849</v>
      </c>
      <c r="J6785" s="8" t="s">
        <v>708</v>
      </c>
      <c r="K6785" s="8" t="s">
        <v>1262</v>
      </c>
      <c r="L6785" s="8" t="s">
        <v>32004</v>
      </c>
      <c r="M6785" s="8" t="s">
        <v>2979</v>
      </c>
      <c r="N6785" s="8" t="s">
        <v>10716</v>
      </c>
      <c r="O6785" s="8" t="s">
        <v>10717</v>
      </c>
      <c r="P6785" s="8" t="s">
        <v>776</v>
      </c>
      <c r="Q6785" s="8" t="s">
        <v>31850</v>
      </c>
      <c r="R6785" s="8" t="s">
        <v>29053</v>
      </c>
      <c r="S6785" s="17" t="s">
        <v>31851</v>
      </c>
      <c r="T6785" s="18">
        <v>43020</v>
      </c>
      <c r="U6785" s="8">
        <v>0.875</v>
      </c>
      <c r="V6785" s="8">
        <v>0.95833333333333337</v>
      </c>
      <c r="W6785" s="8" t="s">
        <v>1100</v>
      </c>
      <c r="X6785" s="8" t="s">
        <v>32011</v>
      </c>
      <c r="Y6785" s="8" t="s">
        <v>30826</v>
      </c>
      <c r="Z6785" s="17" t="s">
        <v>32012</v>
      </c>
      <c r="AA6785" s="8" t="s">
        <v>32013</v>
      </c>
      <c r="AB6785" s="8" t="s">
        <v>32014</v>
      </c>
    </row>
    <row r="6786" spans="1:28" hidden="1" x14ac:dyDescent="0.2">
      <c r="A6786" s="8" t="s">
        <v>32015</v>
      </c>
      <c r="B6786" s="8" t="s">
        <v>32016</v>
      </c>
      <c r="C6786" s="8" t="s">
        <v>45763</v>
      </c>
      <c r="D6786" s="8" t="s">
        <v>45764</v>
      </c>
      <c r="E6786" s="8" t="s">
        <v>372</v>
      </c>
      <c r="F6786" s="8" t="s">
        <v>112</v>
      </c>
      <c r="G6786" s="8" t="s">
        <v>372</v>
      </c>
      <c r="H6786" s="8" t="s">
        <v>112</v>
      </c>
      <c r="I6786" s="8" t="s">
        <v>31849</v>
      </c>
      <c r="J6786" s="8" t="s">
        <v>708</v>
      </c>
      <c r="K6786" s="8" t="s">
        <v>1262</v>
      </c>
      <c r="L6786" s="8" t="s">
        <v>2979</v>
      </c>
      <c r="M6786" s="8" t="s">
        <v>1416</v>
      </c>
      <c r="N6786" s="8" t="s">
        <v>10716</v>
      </c>
      <c r="O6786" s="8" t="s">
        <v>10717</v>
      </c>
      <c r="P6786" s="8" t="s">
        <v>776</v>
      </c>
      <c r="Q6786" s="8" t="s">
        <v>31850</v>
      </c>
      <c r="R6786" s="8" t="s">
        <v>29053</v>
      </c>
      <c r="S6786" s="17" t="s">
        <v>31851</v>
      </c>
      <c r="T6786" s="18">
        <v>43020</v>
      </c>
      <c r="U6786" s="8">
        <v>0.95833333333333337</v>
      </c>
      <c r="V6786" s="8">
        <v>4.1666666666666664E-2</v>
      </c>
      <c r="W6786" s="8" t="s">
        <v>1100</v>
      </c>
      <c r="X6786" s="8" t="s">
        <v>32017</v>
      </c>
      <c r="Y6786" s="8" t="s">
        <v>30826</v>
      </c>
      <c r="Z6786" s="17" t="s">
        <v>32018</v>
      </c>
      <c r="AA6786" s="8" t="s">
        <v>32019</v>
      </c>
      <c r="AB6786" s="8" t="s">
        <v>32020</v>
      </c>
    </row>
    <row r="6787" spans="1:28" hidden="1" x14ac:dyDescent="0.2">
      <c r="A6787" s="8" t="s">
        <v>32037</v>
      </c>
      <c r="B6787" s="8" t="s">
        <v>32038</v>
      </c>
      <c r="C6787" s="8" t="s">
        <v>45763</v>
      </c>
      <c r="D6787" s="8" t="s">
        <v>45764</v>
      </c>
      <c r="E6787" s="8" t="s">
        <v>382</v>
      </c>
      <c r="F6787" s="8" t="s">
        <v>112</v>
      </c>
      <c r="G6787" s="8" t="s">
        <v>382</v>
      </c>
      <c r="H6787" s="8" t="s">
        <v>112</v>
      </c>
      <c r="I6787" s="8" t="s">
        <v>31849</v>
      </c>
      <c r="J6787" s="8" t="s">
        <v>708</v>
      </c>
      <c r="K6787" s="8" t="s">
        <v>1262</v>
      </c>
      <c r="L6787" s="8" t="s">
        <v>29279</v>
      </c>
      <c r="M6787" s="8" t="s">
        <v>3013</v>
      </c>
      <c r="N6787" s="8" t="s">
        <v>10716</v>
      </c>
      <c r="O6787" s="8" t="s">
        <v>10717</v>
      </c>
      <c r="P6787" s="8" t="s">
        <v>776</v>
      </c>
      <c r="Q6787" s="8" t="s">
        <v>31850</v>
      </c>
      <c r="R6787" s="8" t="s">
        <v>29053</v>
      </c>
      <c r="S6787" s="17" t="s">
        <v>31851</v>
      </c>
      <c r="T6787" s="18">
        <v>43021</v>
      </c>
      <c r="U6787" s="8">
        <v>4.1666666666666664E-2</v>
      </c>
      <c r="V6787" s="8">
        <v>8.3333333333333329E-2</v>
      </c>
      <c r="W6787" s="8" t="s">
        <v>1495</v>
      </c>
      <c r="X6787" s="8" t="s">
        <v>29266</v>
      </c>
      <c r="Y6787" s="8" t="s">
        <v>29267</v>
      </c>
      <c r="Z6787" s="17" t="s">
        <v>32039</v>
      </c>
      <c r="AA6787" s="8" t="s">
        <v>32040</v>
      </c>
      <c r="AB6787" s="8" t="s">
        <v>32041</v>
      </c>
    </row>
    <row r="6788" spans="1:28" hidden="1" x14ac:dyDescent="0.2">
      <c r="A6788" s="8" t="s">
        <v>32042</v>
      </c>
      <c r="B6788" s="8" t="s">
        <v>32043</v>
      </c>
      <c r="C6788" s="8" t="s">
        <v>45763</v>
      </c>
      <c r="D6788" s="8" t="s">
        <v>45764</v>
      </c>
      <c r="E6788" s="8" t="s">
        <v>382</v>
      </c>
      <c r="F6788" s="8" t="s">
        <v>112</v>
      </c>
      <c r="G6788" s="8" t="s">
        <v>382</v>
      </c>
      <c r="H6788" s="8" t="s">
        <v>112</v>
      </c>
      <c r="I6788" s="8" t="s">
        <v>31849</v>
      </c>
      <c r="J6788" s="8" t="s">
        <v>708</v>
      </c>
      <c r="K6788" s="8" t="s">
        <v>1262</v>
      </c>
      <c r="L6788" s="8" t="s">
        <v>3013</v>
      </c>
      <c r="M6788" s="8" t="s">
        <v>3020</v>
      </c>
      <c r="N6788" s="8" t="s">
        <v>10716</v>
      </c>
      <c r="O6788" s="8" t="s">
        <v>10717</v>
      </c>
      <c r="P6788" s="8" t="s">
        <v>776</v>
      </c>
      <c r="Q6788" s="8" t="s">
        <v>31850</v>
      </c>
      <c r="R6788" s="8" t="s">
        <v>29053</v>
      </c>
      <c r="S6788" s="17" t="s">
        <v>31851</v>
      </c>
      <c r="T6788" s="18">
        <v>43021</v>
      </c>
      <c r="U6788" s="8">
        <v>8.3333333333333329E-2</v>
      </c>
      <c r="V6788" s="8">
        <v>0.20833333333333334</v>
      </c>
      <c r="W6788" s="8" t="s">
        <v>1283</v>
      </c>
      <c r="X6788" s="8" t="s">
        <v>29292</v>
      </c>
      <c r="Y6788" s="8" t="s">
        <v>29267</v>
      </c>
      <c r="Z6788" s="17" t="s">
        <v>32044</v>
      </c>
      <c r="AA6788" s="8" t="s">
        <v>32045</v>
      </c>
      <c r="AB6788" s="8" t="s">
        <v>32046</v>
      </c>
    </row>
    <row r="6789" spans="1:28" hidden="1" x14ac:dyDescent="0.2">
      <c r="A6789" s="8" t="s">
        <v>32047</v>
      </c>
      <c r="B6789" s="8" t="s">
        <v>32048</v>
      </c>
      <c r="C6789" s="8" t="s">
        <v>45763</v>
      </c>
      <c r="D6789" s="8" t="s">
        <v>45764</v>
      </c>
      <c r="E6789" s="8" t="s">
        <v>382</v>
      </c>
      <c r="F6789" s="8" t="s">
        <v>112</v>
      </c>
      <c r="G6789" s="8" t="s">
        <v>382</v>
      </c>
      <c r="H6789" s="8" t="s">
        <v>112</v>
      </c>
      <c r="I6789" s="8" t="s">
        <v>31849</v>
      </c>
      <c r="J6789" s="8" t="s">
        <v>708</v>
      </c>
      <c r="K6789" s="8" t="s">
        <v>1262</v>
      </c>
      <c r="L6789" s="8" t="s">
        <v>1440</v>
      </c>
      <c r="M6789" s="8" t="s">
        <v>3020</v>
      </c>
      <c r="N6789" s="8" t="s">
        <v>10716</v>
      </c>
      <c r="O6789" s="8" t="s">
        <v>10717</v>
      </c>
      <c r="P6789" s="8" t="s">
        <v>776</v>
      </c>
      <c r="Q6789" s="8" t="s">
        <v>31850</v>
      </c>
      <c r="R6789" s="8" t="s">
        <v>29053</v>
      </c>
      <c r="S6789" s="17" t="s">
        <v>31851</v>
      </c>
      <c r="T6789" s="18">
        <v>43021</v>
      </c>
      <c r="U6789" s="8">
        <v>0.16666666666666666</v>
      </c>
      <c r="V6789" s="8">
        <v>0.20833333333333334</v>
      </c>
      <c r="W6789" s="8" t="s">
        <v>1495</v>
      </c>
      <c r="X6789" s="8" t="s">
        <v>29280</v>
      </c>
      <c r="Y6789" s="8" t="s">
        <v>29267</v>
      </c>
      <c r="Z6789" s="17" t="s">
        <v>32049</v>
      </c>
      <c r="AA6789" s="8" t="s">
        <v>32050</v>
      </c>
      <c r="AB6789" s="8" t="s">
        <v>32051</v>
      </c>
    </row>
    <row r="6790" spans="1:28" hidden="1" x14ac:dyDescent="0.2">
      <c r="A6790" s="8" t="s">
        <v>32027</v>
      </c>
      <c r="B6790" s="8" t="s">
        <v>32028</v>
      </c>
      <c r="C6790" s="8" t="s">
        <v>45763</v>
      </c>
      <c r="D6790" s="8" t="s">
        <v>45764</v>
      </c>
      <c r="E6790" s="8" t="s">
        <v>382</v>
      </c>
      <c r="F6790" s="8" t="s">
        <v>112</v>
      </c>
      <c r="G6790" s="8" t="s">
        <v>382</v>
      </c>
      <c r="H6790" s="8" t="s">
        <v>112</v>
      </c>
      <c r="I6790" s="8" t="s">
        <v>31849</v>
      </c>
      <c r="J6790" s="8" t="s">
        <v>708</v>
      </c>
      <c r="K6790" s="8" t="s">
        <v>1262</v>
      </c>
      <c r="L6790" s="8" t="s">
        <v>4628</v>
      </c>
      <c r="M6790" s="8" t="s">
        <v>2998</v>
      </c>
      <c r="N6790" s="8" t="s">
        <v>10716</v>
      </c>
      <c r="O6790" s="8" t="s">
        <v>10717</v>
      </c>
      <c r="P6790" s="8" t="s">
        <v>776</v>
      </c>
      <c r="Q6790" s="8" t="s">
        <v>31850</v>
      </c>
      <c r="R6790" s="8" t="s">
        <v>29053</v>
      </c>
      <c r="S6790" s="17" t="s">
        <v>31851</v>
      </c>
      <c r="T6790" s="18">
        <v>43021</v>
      </c>
      <c r="U6790" s="8">
        <v>0.79166666666666663</v>
      </c>
      <c r="V6790" s="8">
        <v>0.83333333333333337</v>
      </c>
      <c r="W6790" s="8" t="s">
        <v>1495</v>
      </c>
      <c r="X6790" s="8" t="s">
        <v>29286</v>
      </c>
      <c r="Y6790" s="8" t="s">
        <v>29267</v>
      </c>
      <c r="Z6790" s="17" t="s">
        <v>32029</v>
      </c>
      <c r="AA6790" s="8" t="s">
        <v>32030</v>
      </c>
      <c r="AB6790" s="8" t="s">
        <v>32031</v>
      </c>
    </row>
    <row r="6791" spans="1:28" hidden="1" x14ac:dyDescent="0.2">
      <c r="A6791" s="8" t="s">
        <v>32032</v>
      </c>
      <c r="B6791" s="8" t="s">
        <v>32033</v>
      </c>
      <c r="C6791" s="8" t="s">
        <v>45763</v>
      </c>
      <c r="D6791" s="8" t="s">
        <v>45764</v>
      </c>
      <c r="E6791" s="8" t="s">
        <v>382</v>
      </c>
      <c r="F6791" s="8" t="s">
        <v>112</v>
      </c>
      <c r="G6791" s="8" t="s">
        <v>382</v>
      </c>
      <c r="H6791" s="8" t="s">
        <v>112</v>
      </c>
      <c r="I6791" s="8" t="s">
        <v>31849</v>
      </c>
      <c r="J6791" s="8" t="s">
        <v>708</v>
      </c>
      <c r="K6791" s="8" t="s">
        <v>1262</v>
      </c>
      <c r="L6791" s="8" t="s">
        <v>24532</v>
      </c>
      <c r="M6791" s="8" t="s">
        <v>29279</v>
      </c>
      <c r="N6791" s="8" t="s">
        <v>10716</v>
      </c>
      <c r="O6791" s="8" t="s">
        <v>10717</v>
      </c>
      <c r="P6791" s="8" t="s">
        <v>776</v>
      </c>
      <c r="Q6791" s="8" t="s">
        <v>31850</v>
      </c>
      <c r="R6791" s="8" t="s">
        <v>29053</v>
      </c>
      <c r="S6791" s="17" t="s">
        <v>31851</v>
      </c>
      <c r="T6791" s="18">
        <v>43021</v>
      </c>
      <c r="U6791" s="8">
        <v>0.875</v>
      </c>
      <c r="V6791" s="8">
        <v>4.1666666666666664E-2</v>
      </c>
      <c r="W6791" s="8" t="s">
        <v>739</v>
      </c>
      <c r="X6791" s="8" t="s">
        <v>29273</v>
      </c>
      <c r="Y6791" s="8" t="s">
        <v>29267</v>
      </c>
      <c r="Z6791" s="17" t="s">
        <v>32034</v>
      </c>
      <c r="AA6791" s="8" t="s">
        <v>32035</v>
      </c>
      <c r="AB6791" s="8" t="s">
        <v>32036</v>
      </c>
    </row>
    <row r="6792" spans="1:28" hidden="1" x14ac:dyDescent="0.2">
      <c r="A6792" s="8" t="s">
        <v>32052</v>
      </c>
      <c r="B6792" s="8" t="s">
        <v>32053</v>
      </c>
      <c r="C6792" s="8" t="s">
        <v>45763</v>
      </c>
      <c r="D6792" s="8" t="s">
        <v>45764</v>
      </c>
      <c r="E6792" s="8" t="s">
        <v>390</v>
      </c>
      <c r="F6792" s="8" t="s">
        <v>112</v>
      </c>
      <c r="G6792" s="8" t="s">
        <v>390</v>
      </c>
      <c r="H6792" s="8" t="s">
        <v>112</v>
      </c>
      <c r="I6792" s="8" t="s">
        <v>31849</v>
      </c>
      <c r="J6792" s="8" t="s">
        <v>708</v>
      </c>
      <c r="K6792" s="8" t="s">
        <v>1262</v>
      </c>
      <c r="L6792" s="8" t="s">
        <v>4635</v>
      </c>
      <c r="M6792" s="8" t="s">
        <v>4644</v>
      </c>
      <c r="N6792" s="8" t="s">
        <v>10716</v>
      </c>
      <c r="O6792" s="8" t="s">
        <v>10717</v>
      </c>
      <c r="P6792" s="8" t="s">
        <v>776</v>
      </c>
      <c r="Q6792" s="8" t="s">
        <v>31850</v>
      </c>
      <c r="R6792" s="8" t="s">
        <v>29053</v>
      </c>
      <c r="S6792" s="17" t="s">
        <v>31851</v>
      </c>
      <c r="T6792" s="18">
        <v>43022</v>
      </c>
      <c r="U6792" s="8">
        <v>0.79166666666666663</v>
      </c>
      <c r="V6792" s="8">
        <v>0.20833333333333334</v>
      </c>
      <c r="W6792" s="8" t="s">
        <v>792</v>
      </c>
      <c r="X6792" s="8" t="s">
        <v>29298</v>
      </c>
      <c r="Y6792" s="8" t="s">
        <v>29299</v>
      </c>
      <c r="Z6792" s="17" t="s">
        <v>32054</v>
      </c>
      <c r="AA6792" s="8" t="s">
        <v>32055</v>
      </c>
      <c r="AB6792" s="8" t="s">
        <v>32056</v>
      </c>
    </row>
    <row r="6793" spans="1:28" hidden="1" x14ac:dyDescent="0.2">
      <c r="A6793" s="8" t="s">
        <v>32067</v>
      </c>
      <c r="B6793" s="8" t="s">
        <v>32068</v>
      </c>
      <c r="C6793" s="8" t="s">
        <v>45763</v>
      </c>
      <c r="D6793" s="8" t="s">
        <v>45764</v>
      </c>
      <c r="E6793" s="8" t="s">
        <v>400</v>
      </c>
      <c r="F6793" s="8" t="s">
        <v>112</v>
      </c>
      <c r="G6793" s="8" t="s">
        <v>400</v>
      </c>
      <c r="H6793" s="8" t="s">
        <v>112</v>
      </c>
      <c r="I6793" s="8" t="s">
        <v>31849</v>
      </c>
      <c r="J6793" s="8" t="s">
        <v>708</v>
      </c>
      <c r="K6793" s="8" t="s">
        <v>1262</v>
      </c>
      <c r="L6793" s="8" t="s">
        <v>6853</v>
      </c>
      <c r="M6793" s="8" t="s">
        <v>1467</v>
      </c>
      <c r="N6793" s="8" t="s">
        <v>10716</v>
      </c>
      <c r="O6793" s="8" t="s">
        <v>10717</v>
      </c>
      <c r="P6793" s="8" t="s">
        <v>776</v>
      </c>
      <c r="Q6793" s="8" t="s">
        <v>31850</v>
      </c>
      <c r="R6793" s="8" t="s">
        <v>29053</v>
      </c>
      <c r="S6793" s="17" t="s">
        <v>31851</v>
      </c>
      <c r="T6793" s="18">
        <v>43023</v>
      </c>
      <c r="U6793" s="8">
        <v>4.1666666666666664E-2</v>
      </c>
      <c r="V6793" s="8">
        <v>0.16666666666666666</v>
      </c>
      <c r="W6793" s="8" t="s">
        <v>1283</v>
      </c>
      <c r="X6793" s="8" t="s">
        <v>29305</v>
      </c>
      <c r="Y6793" s="8" t="s">
        <v>29306</v>
      </c>
      <c r="Z6793" s="17" t="s">
        <v>32069</v>
      </c>
      <c r="AA6793" s="8" t="s">
        <v>32070</v>
      </c>
      <c r="AB6793" s="8" t="s">
        <v>32071</v>
      </c>
    </row>
    <row r="6794" spans="1:28" hidden="1" x14ac:dyDescent="0.2">
      <c r="A6794" s="8" t="s">
        <v>32072</v>
      </c>
      <c r="B6794" s="8" t="s">
        <v>32073</v>
      </c>
      <c r="C6794" s="8" t="s">
        <v>45763</v>
      </c>
      <c r="D6794" s="8" t="s">
        <v>45764</v>
      </c>
      <c r="E6794" s="8" t="s">
        <v>400</v>
      </c>
      <c r="F6794" s="8" t="s">
        <v>112</v>
      </c>
      <c r="G6794" s="8" t="s">
        <v>400</v>
      </c>
      <c r="H6794" s="8" t="s">
        <v>112</v>
      </c>
      <c r="I6794" s="8" t="s">
        <v>31849</v>
      </c>
      <c r="J6794" s="8" t="s">
        <v>708</v>
      </c>
      <c r="K6794" s="8" t="s">
        <v>1262</v>
      </c>
      <c r="L6794" s="8" t="s">
        <v>1467</v>
      </c>
      <c r="M6794" s="8" t="s">
        <v>758</v>
      </c>
      <c r="N6794" s="8" t="s">
        <v>10716</v>
      </c>
      <c r="O6794" s="8" t="s">
        <v>10717</v>
      </c>
      <c r="P6794" s="8" t="s">
        <v>776</v>
      </c>
      <c r="Q6794" s="8" t="s">
        <v>31850</v>
      </c>
      <c r="R6794" s="8" t="s">
        <v>29053</v>
      </c>
      <c r="S6794" s="17" t="s">
        <v>31851</v>
      </c>
      <c r="T6794" s="18">
        <v>43023</v>
      </c>
      <c r="U6794" s="8">
        <v>0.16666666666666666</v>
      </c>
      <c r="V6794" s="8">
        <v>0.20833333333333334</v>
      </c>
      <c r="W6794" s="8" t="s">
        <v>1495</v>
      </c>
      <c r="X6794" s="8" t="s">
        <v>19647</v>
      </c>
      <c r="Y6794" s="8" t="s">
        <v>19648</v>
      </c>
      <c r="Z6794" s="17" t="s">
        <v>32074</v>
      </c>
      <c r="AA6794" s="8" t="s">
        <v>32075</v>
      </c>
      <c r="AB6794" s="8" t="s">
        <v>32076</v>
      </c>
    </row>
    <row r="6795" spans="1:28" hidden="1" x14ac:dyDescent="0.2">
      <c r="A6795" s="8" t="s">
        <v>32057</v>
      </c>
      <c r="B6795" s="8" t="s">
        <v>32058</v>
      </c>
      <c r="C6795" s="8" t="s">
        <v>45763</v>
      </c>
      <c r="D6795" s="8" t="s">
        <v>45764</v>
      </c>
      <c r="E6795" s="8" t="s">
        <v>400</v>
      </c>
      <c r="F6795" s="8" t="s">
        <v>112</v>
      </c>
      <c r="G6795" s="8" t="s">
        <v>400</v>
      </c>
      <c r="H6795" s="8" t="s">
        <v>112</v>
      </c>
      <c r="I6795" s="8" t="s">
        <v>31849</v>
      </c>
      <c r="J6795" s="8" t="s">
        <v>708</v>
      </c>
      <c r="K6795" s="8" t="s">
        <v>1262</v>
      </c>
      <c r="L6795" s="8" t="s">
        <v>3053</v>
      </c>
      <c r="M6795" s="8" t="s">
        <v>3060</v>
      </c>
      <c r="N6795" s="8" t="s">
        <v>10716</v>
      </c>
      <c r="O6795" s="8" t="s">
        <v>10717</v>
      </c>
      <c r="P6795" s="8" t="s">
        <v>776</v>
      </c>
      <c r="Q6795" s="8" t="s">
        <v>31850</v>
      </c>
      <c r="R6795" s="8" t="s">
        <v>29053</v>
      </c>
      <c r="S6795" s="17" t="s">
        <v>31851</v>
      </c>
      <c r="T6795" s="18">
        <v>43023</v>
      </c>
      <c r="U6795" s="8">
        <v>0.79166666666666663</v>
      </c>
      <c r="V6795" s="8">
        <v>0.91666666666666663</v>
      </c>
      <c r="W6795" s="8" t="s">
        <v>1283</v>
      </c>
      <c r="X6795" s="8" t="s">
        <v>29316</v>
      </c>
      <c r="Y6795" s="8" t="s">
        <v>29267</v>
      </c>
      <c r="Z6795" s="17" t="s">
        <v>32059</v>
      </c>
      <c r="AA6795" s="8" t="s">
        <v>32060</v>
      </c>
      <c r="AB6795" s="8" t="s">
        <v>32061</v>
      </c>
    </row>
    <row r="6796" spans="1:28" hidden="1" x14ac:dyDescent="0.2">
      <c r="A6796" s="8" t="s">
        <v>32062</v>
      </c>
      <c r="B6796" s="8" t="s">
        <v>32063</v>
      </c>
      <c r="C6796" s="8" t="s">
        <v>45763</v>
      </c>
      <c r="D6796" s="8" t="s">
        <v>45764</v>
      </c>
      <c r="E6796" s="8" t="s">
        <v>400</v>
      </c>
      <c r="F6796" s="8" t="s">
        <v>112</v>
      </c>
      <c r="G6796" s="8" t="s">
        <v>400</v>
      </c>
      <c r="H6796" s="8" t="s">
        <v>112</v>
      </c>
      <c r="I6796" s="8" t="s">
        <v>31849</v>
      </c>
      <c r="J6796" s="8" t="s">
        <v>708</v>
      </c>
      <c r="K6796" s="8" t="s">
        <v>1262</v>
      </c>
      <c r="L6796" s="8" t="s">
        <v>3060</v>
      </c>
      <c r="M6796" s="8" t="s">
        <v>6853</v>
      </c>
      <c r="N6796" s="8" t="s">
        <v>10716</v>
      </c>
      <c r="O6796" s="8" t="s">
        <v>10717</v>
      </c>
      <c r="P6796" s="8" t="s">
        <v>776</v>
      </c>
      <c r="Q6796" s="8" t="s">
        <v>31850</v>
      </c>
      <c r="R6796" s="8" t="s">
        <v>29053</v>
      </c>
      <c r="S6796" s="17" t="s">
        <v>31851</v>
      </c>
      <c r="T6796" s="18">
        <v>43023</v>
      </c>
      <c r="U6796" s="8">
        <v>0.91666666666666663</v>
      </c>
      <c r="V6796" s="8">
        <v>4.1666666666666664E-2</v>
      </c>
      <c r="W6796" s="8" t="s">
        <v>1283</v>
      </c>
      <c r="X6796" s="8" t="s">
        <v>29321</v>
      </c>
      <c r="Y6796" s="8" t="s">
        <v>29306</v>
      </c>
      <c r="Z6796" s="17" t="s">
        <v>32064</v>
      </c>
      <c r="AA6796" s="8" t="s">
        <v>32065</v>
      </c>
      <c r="AB6796" s="8" t="s">
        <v>32066</v>
      </c>
    </row>
    <row r="6797" spans="1:28" hidden="1" x14ac:dyDescent="0.2">
      <c r="A6797" s="8" t="s">
        <v>32077</v>
      </c>
      <c r="B6797" s="8" t="s">
        <v>32078</v>
      </c>
      <c r="C6797" s="8" t="s">
        <v>45763</v>
      </c>
      <c r="D6797" s="8" t="s">
        <v>45764</v>
      </c>
      <c r="E6797" s="8" t="s">
        <v>113</v>
      </c>
      <c r="F6797" s="8" t="s">
        <v>112</v>
      </c>
      <c r="G6797" s="8" t="s">
        <v>113</v>
      </c>
      <c r="H6797" s="8" t="s">
        <v>112</v>
      </c>
      <c r="I6797" s="8" t="s">
        <v>31849</v>
      </c>
      <c r="J6797" s="8" t="s">
        <v>708</v>
      </c>
      <c r="K6797" s="8" t="s">
        <v>1262</v>
      </c>
      <c r="L6797" s="8" t="s">
        <v>4659</v>
      </c>
      <c r="M6797" s="8" t="s">
        <v>3082</v>
      </c>
      <c r="N6797" s="8" t="s">
        <v>10716</v>
      </c>
      <c r="O6797" s="8" t="s">
        <v>10717</v>
      </c>
      <c r="P6797" s="8" t="s">
        <v>776</v>
      </c>
      <c r="Q6797" s="8" t="s">
        <v>31850</v>
      </c>
      <c r="R6797" s="8" t="s">
        <v>29053</v>
      </c>
      <c r="S6797" s="17" t="s">
        <v>31851</v>
      </c>
      <c r="T6797" s="18">
        <v>43024</v>
      </c>
      <c r="U6797" s="8">
        <v>0.79166666666666663</v>
      </c>
      <c r="V6797" s="8">
        <v>0.875</v>
      </c>
      <c r="W6797" s="8" t="s">
        <v>1100</v>
      </c>
      <c r="X6797" s="8" t="s">
        <v>32079</v>
      </c>
      <c r="Y6797" s="8" t="s">
        <v>29339</v>
      </c>
      <c r="Z6797" s="17" t="s">
        <v>32080</v>
      </c>
      <c r="AA6797" s="8" t="s">
        <v>32081</v>
      </c>
      <c r="AB6797" s="8" t="s">
        <v>32082</v>
      </c>
    </row>
    <row r="6798" spans="1:28" hidden="1" x14ac:dyDescent="0.2">
      <c r="A6798" s="8" t="s">
        <v>32083</v>
      </c>
      <c r="B6798" s="8" t="s">
        <v>32084</v>
      </c>
      <c r="C6798" s="8" t="s">
        <v>45763</v>
      </c>
      <c r="D6798" s="8" t="s">
        <v>45764</v>
      </c>
      <c r="E6798" s="8" t="s">
        <v>113</v>
      </c>
      <c r="F6798" s="8" t="s">
        <v>112</v>
      </c>
      <c r="G6798" s="8" t="s">
        <v>113</v>
      </c>
      <c r="H6798" s="8" t="s">
        <v>112</v>
      </c>
      <c r="I6798" s="8" t="s">
        <v>31849</v>
      </c>
      <c r="J6798" s="8" t="s">
        <v>708</v>
      </c>
      <c r="K6798" s="8" t="s">
        <v>1262</v>
      </c>
      <c r="L6798" s="8" t="s">
        <v>3082</v>
      </c>
      <c r="M6798" s="8" t="s">
        <v>767</v>
      </c>
      <c r="N6798" s="8" t="s">
        <v>10716</v>
      </c>
      <c r="O6798" s="8" t="s">
        <v>10717</v>
      </c>
      <c r="P6798" s="8" t="s">
        <v>776</v>
      </c>
      <c r="Q6798" s="8" t="s">
        <v>31850</v>
      </c>
      <c r="R6798" s="8" t="s">
        <v>29053</v>
      </c>
      <c r="S6798" s="17" t="s">
        <v>31851</v>
      </c>
      <c r="T6798" s="18">
        <v>43024</v>
      </c>
      <c r="U6798" s="8">
        <v>0.875</v>
      </c>
      <c r="V6798" s="8">
        <v>0.20833333333333334</v>
      </c>
      <c r="W6798" s="8" t="s">
        <v>486</v>
      </c>
      <c r="X6798" s="8" t="s">
        <v>29252</v>
      </c>
      <c r="Y6798" s="8" t="s">
        <v>29253</v>
      </c>
      <c r="Z6798" s="17" t="s">
        <v>32085</v>
      </c>
      <c r="AA6798" s="8" t="s">
        <v>32086</v>
      </c>
      <c r="AB6798" s="8" t="s">
        <v>32087</v>
      </c>
    </row>
    <row r="6799" spans="1:28" hidden="1" x14ac:dyDescent="0.2">
      <c r="A6799" s="8" t="s">
        <v>32106</v>
      </c>
      <c r="B6799" s="8" t="s">
        <v>32107</v>
      </c>
      <c r="C6799" s="8" t="s">
        <v>45763</v>
      </c>
      <c r="D6799" s="8" t="s">
        <v>45764</v>
      </c>
      <c r="E6799" s="8" t="s">
        <v>123</v>
      </c>
      <c r="F6799" s="8" t="s">
        <v>112</v>
      </c>
      <c r="G6799" s="8" t="s">
        <v>123</v>
      </c>
      <c r="H6799" s="8" t="s">
        <v>112</v>
      </c>
      <c r="I6799" s="8" t="s">
        <v>31849</v>
      </c>
      <c r="J6799" s="8" t="s">
        <v>708</v>
      </c>
      <c r="K6799" s="8" t="s">
        <v>1262</v>
      </c>
      <c r="L6799" s="8" t="s">
        <v>3122</v>
      </c>
      <c r="M6799" s="8" t="s">
        <v>774</v>
      </c>
      <c r="N6799" s="8" t="s">
        <v>10716</v>
      </c>
      <c r="O6799" s="8" t="s">
        <v>10717</v>
      </c>
      <c r="P6799" s="8" t="s">
        <v>776</v>
      </c>
      <c r="Q6799" s="8" t="s">
        <v>31850</v>
      </c>
      <c r="R6799" s="8" t="s">
        <v>29053</v>
      </c>
      <c r="S6799" s="17" t="s">
        <v>31851</v>
      </c>
      <c r="T6799" s="18">
        <v>43025</v>
      </c>
      <c r="U6799" s="8">
        <v>8.3333333333333329E-2</v>
      </c>
      <c r="V6799" s="8">
        <v>0.20833333333333334</v>
      </c>
      <c r="W6799" s="8" t="s">
        <v>1283</v>
      </c>
      <c r="X6799" s="8" t="s">
        <v>32108</v>
      </c>
      <c r="Y6799" s="8" t="s">
        <v>32097</v>
      </c>
      <c r="Z6799" s="17" t="s">
        <v>32109</v>
      </c>
      <c r="AA6799" s="8" t="s">
        <v>32110</v>
      </c>
      <c r="AB6799" s="8" t="s">
        <v>32111</v>
      </c>
    </row>
    <row r="6800" spans="1:28" hidden="1" x14ac:dyDescent="0.2">
      <c r="A6800" s="8" t="s">
        <v>32088</v>
      </c>
      <c r="B6800" s="8" t="s">
        <v>32089</v>
      </c>
      <c r="C6800" s="8" t="s">
        <v>45763</v>
      </c>
      <c r="D6800" s="8" t="s">
        <v>45764</v>
      </c>
      <c r="E6800" s="8" t="s">
        <v>123</v>
      </c>
      <c r="F6800" s="8" t="s">
        <v>112</v>
      </c>
      <c r="G6800" s="8" t="s">
        <v>123</v>
      </c>
      <c r="H6800" s="8" t="s">
        <v>112</v>
      </c>
      <c r="I6800" s="8" t="s">
        <v>31849</v>
      </c>
      <c r="J6800" s="8" t="s">
        <v>708</v>
      </c>
      <c r="K6800" s="8" t="s">
        <v>1262</v>
      </c>
      <c r="L6800" s="8" t="s">
        <v>4673</v>
      </c>
      <c r="M6800" s="8" t="s">
        <v>3108</v>
      </c>
      <c r="N6800" s="8" t="s">
        <v>10716</v>
      </c>
      <c r="O6800" s="8" t="s">
        <v>10717</v>
      </c>
      <c r="P6800" s="8" t="s">
        <v>776</v>
      </c>
      <c r="Q6800" s="8" t="s">
        <v>31850</v>
      </c>
      <c r="R6800" s="8" t="s">
        <v>29053</v>
      </c>
      <c r="S6800" s="17" t="s">
        <v>31851</v>
      </c>
      <c r="T6800" s="18">
        <v>43025</v>
      </c>
      <c r="U6800" s="8">
        <v>0.79166666666666663</v>
      </c>
      <c r="V6800" s="8">
        <v>0.91666666666666663</v>
      </c>
      <c r="W6800" s="8" t="s">
        <v>1283</v>
      </c>
      <c r="X6800" s="8" t="s">
        <v>32090</v>
      </c>
      <c r="Y6800" s="8" t="s">
        <v>29401</v>
      </c>
      <c r="Z6800" s="17" t="s">
        <v>32091</v>
      </c>
      <c r="AA6800" s="8" t="s">
        <v>32092</v>
      </c>
      <c r="AB6800" s="8" t="s">
        <v>32093</v>
      </c>
    </row>
    <row r="6801" spans="1:28" hidden="1" x14ac:dyDescent="0.2">
      <c r="A6801" s="8" t="s">
        <v>32094</v>
      </c>
      <c r="B6801" s="8" t="s">
        <v>32095</v>
      </c>
      <c r="C6801" s="8" t="s">
        <v>45763</v>
      </c>
      <c r="D6801" s="8" t="s">
        <v>45764</v>
      </c>
      <c r="E6801" s="8" t="s">
        <v>123</v>
      </c>
      <c r="F6801" s="8" t="s">
        <v>112</v>
      </c>
      <c r="G6801" s="8" t="s">
        <v>123</v>
      </c>
      <c r="H6801" s="8" t="s">
        <v>112</v>
      </c>
      <c r="I6801" s="8" t="s">
        <v>31849</v>
      </c>
      <c r="J6801" s="8" t="s">
        <v>708</v>
      </c>
      <c r="K6801" s="8" t="s">
        <v>1262</v>
      </c>
      <c r="L6801" s="8" t="s">
        <v>3108</v>
      </c>
      <c r="M6801" s="8" t="s">
        <v>3115</v>
      </c>
      <c r="N6801" s="8" t="s">
        <v>10716</v>
      </c>
      <c r="O6801" s="8" t="s">
        <v>10717</v>
      </c>
      <c r="P6801" s="8" t="s">
        <v>776</v>
      </c>
      <c r="Q6801" s="8" t="s">
        <v>31850</v>
      </c>
      <c r="R6801" s="8" t="s">
        <v>29053</v>
      </c>
      <c r="S6801" s="17" t="s">
        <v>31851</v>
      </c>
      <c r="T6801" s="18">
        <v>43025</v>
      </c>
      <c r="U6801" s="8">
        <v>0.91666666666666663</v>
      </c>
      <c r="V6801" s="8">
        <v>0.95833333333333337</v>
      </c>
      <c r="W6801" s="8" t="s">
        <v>1495</v>
      </c>
      <c r="X6801" s="8" t="s">
        <v>32096</v>
      </c>
      <c r="Y6801" s="8" t="s">
        <v>32097</v>
      </c>
      <c r="Z6801" s="17" t="s">
        <v>32098</v>
      </c>
      <c r="AA6801" s="8" t="s">
        <v>32099</v>
      </c>
      <c r="AB6801" s="8" t="s">
        <v>32100</v>
      </c>
    </row>
    <row r="6802" spans="1:28" hidden="1" x14ac:dyDescent="0.2">
      <c r="A6802" s="8" t="s">
        <v>32101</v>
      </c>
      <c r="B6802" s="8" t="s">
        <v>32102</v>
      </c>
      <c r="C6802" s="8" t="s">
        <v>45763</v>
      </c>
      <c r="D6802" s="8" t="s">
        <v>45764</v>
      </c>
      <c r="E6802" s="8" t="s">
        <v>123</v>
      </c>
      <c r="F6802" s="8" t="s">
        <v>112</v>
      </c>
      <c r="G6802" s="8" t="s">
        <v>123</v>
      </c>
      <c r="H6802" s="8" t="s">
        <v>112</v>
      </c>
      <c r="I6802" s="8" t="s">
        <v>31849</v>
      </c>
      <c r="J6802" s="8" t="s">
        <v>708</v>
      </c>
      <c r="K6802" s="8" t="s">
        <v>1262</v>
      </c>
      <c r="L6802" s="8" t="s">
        <v>3115</v>
      </c>
      <c r="M6802" s="8" t="s">
        <v>3122</v>
      </c>
      <c r="N6802" s="8" t="s">
        <v>10716</v>
      </c>
      <c r="O6802" s="8" t="s">
        <v>10717</v>
      </c>
      <c r="P6802" s="8" t="s">
        <v>776</v>
      </c>
      <c r="Q6802" s="8" t="s">
        <v>31850</v>
      </c>
      <c r="R6802" s="8" t="s">
        <v>29053</v>
      </c>
      <c r="S6802" s="17" t="s">
        <v>31851</v>
      </c>
      <c r="T6802" s="18">
        <v>43025</v>
      </c>
      <c r="U6802" s="8">
        <v>0.95833333333333337</v>
      </c>
      <c r="V6802" s="8">
        <v>8.3333333333333329E-2</v>
      </c>
      <c r="W6802" s="8" t="s">
        <v>1283</v>
      </c>
      <c r="X6802" s="8" t="s">
        <v>32103</v>
      </c>
      <c r="Y6802" s="8" t="s">
        <v>32097</v>
      </c>
      <c r="Z6802" s="17" t="s">
        <v>12291</v>
      </c>
      <c r="AA6802" s="8" t="s">
        <v>32104</v>
      </c>
      <c r="AB6802" s="8" t="s">
        <v>32105</v>
      </c>
    </row>
    <row r="6803" spans="1:28" hidden="1" x14ac:dyDescent="0.2">
      <c r="A6803" s="8" t="s">
        <v>32117</v>
      </c>
      <c r="B6803" s="8" t="s">
        <v>32118</v>
      </c>
      <c r="C6803" s="8" t="s">
        <v>45763</v>
      </c>
      <c r="D6803" s="8" t="s">
        <v>45764</v>
      </c>
      <c r="E6803" s="8" t="s">
        <v>205</v>
      </c>
      <c r="F6803" s="8" t="s">
        <v>204</v>
      </c>
      <c r="G6803" s="8" t="s">
        <v>205</v>
      </c>
      <c r="H6803" s="8" t="s">
        <v>204</v>
      </c>
      <c r="I6803" s="8" t="s">
        <v>31849</v>
      </c>
      <c r="J6803" s="8" t="s">
        <v>708</v>
      </c>
      <c r="K6803" s="8" t="s">
        <v>1262</v>
      </c>
      <c r="L6803" s="8" t="s">
        <v>3669</v>
      </c>
      <c r="M6803" s="8" t="s">
        <v>3683</v>
      </c>
      <c r="N6803" s="8" t="s">
        <v>10716</v>
      </c>
      <c r="O6803" s="8" t="s">
        <v>10717</v>
      </c>
      <c r="P6803" s="8" t="s">
        <v>776</v>
      </c>
      <c r="Q6803" s="8" t="s">
        <v>31850</v>
      </c>
      <c r="R6803" s="8" t="s">
        <v>29053</v>
      </c>
      <c r="S6803" s="17" t="s">
        <v>31851</v>
      </c>
      <c r="T6803" s="18">
        <v>43033</v>
      </c>
      <c r="U6803" s="8">
        <v>0</v>
      </c>
      <c r="V6803" s="8">
        <v>0.20833333333333334</v>
      </c>
      <c r="W6803" s="8" t="s">
        <v>773</v>
      </c>
      <c r="X6803" s="8" t="s">
        <v>32119</v>
      </c>
      <c r="Y6803" s="8" t="s">
        <v>19537</v>
      </c>
      <c r="Z6803" s="17" t="s">
        <v>32120</v>
      </c>
      <c r="AA6803" s="8" t="s">
        <v>32121</v>
      </c>
      <c r="AB6803" s="8" t="s">
        <v>32122</v>
      </c>
    </row>
    <row r="6804" spans="1:28" hidden="1" x14ac:dyDescent="0.2">
      <c r="A6804" s="8" t="s">
        <v>32112</v>
      </c>
      <c r="B6804" s="8" t="s">
        <v>32113</v>
      </c>
      <c r="C6804" s="8" t="s">
        <v>45763</v>
      </c>
      <c r="D6804" s="8" t="s">
        <v>45764</v>
      </c>
      <c r="E6804" s="8" t="s">
        <v>205</v>
      </c>
      <c r="F6804" s="8" t="s">
        <v>204</v>
      </c>
      <c r="G6804" s="8" t="s">
        <v>205</v>
      </c>
      <c r="H6804" s="8" t="s">
        <v>204</v>
      </c>
      <c r="I6804" s="8" t="s">
        <v>31849</v>
      </c>
      <c r="J6804" s="8" t="s">
        <v>708</v>
      </c>
      <c r="K6804" s="8" t="s">
        <v>1262</v>
      </c>
      <c r="L6804" s="8" t="s">
        <v>4679</v>
      </c>
      <c r="M6804" s="8" t="s">
        <v>3669</v>
      </c>
      <c r="N6804" s="8" t="s">
        <v>10716</v>
      </c>
      <c r="O6804" s="8" t="s">
        <v>10717</v>
      </c>
      <c r="P6804" s="8" t="s">
        <v>776</v>
      </c>
      <c r="Q6804" s="8" t="s">
        <v>31850</v>
      </c>
      <c r="R6804" s="8" t="s">
        <v>29053</v>
      </c>
      <c r="S6804" s="17" t="s">
        <v>31851</v>
      </c>
      <c r="T6804" s="18">
        <v>43033</v>
      </c>
      <c r="U6804" s="8">
        <v>0.79166666666666663</v>
      </c>
      <c r="V6804" s="8">
        <v>0</v>
      </c>
      <c r="W6804" s="8" t="s">
        <v>773</v>
      </c>
      <c r="X6804" s="8" t="s">
        <v>32114</v>
      </c>
      <c r="Y6804" s="8" t="s">
        <v>19537</v>
      </c>
      <c r="Z6804" s="17" t="s">
        <v>25147</v>
      </c>
      <c r="AA6804" s="8" t="s">
        <v>32115</v>
      </c>
      <c r="AB6804" s="8" t="s">
        <v>32116</v>
      </c>
    </row>
    <row r="6805" spans="1:28" hidden="1" x14ac:dyDescent="0.2">
      <c r="A6805" s="8" t="s">
        <v>32136</v>
      </c>
      <c r="B6805" s="8" t="s">
        <v>32137</v>
      </c>
      <c r="C6805" s="8" t="s">
        <v>45763</v>
      </c>
      <c r="D6805" s="8" t="s">
        <v>45764</v>
      </c>
      <c r="E6805" s="8" t="s">
        <v>215</v>
      </c>
      <c r="F6805" s="8" t="s">
        <v>204</v>
      </c>
      <c r="G6805" s="8" t="s">
        <v>215</v>
      </c>
      <c r="H6805" s="8" t="s">
        <v>204</v>
      </c>
      <c r="I6805" s="8" t="s">
        <v>31849</v>
      </c>
      <c r="J6805" s="8" t="s">
        <v>708</v>
      </c>
      <c r="K6805" s="8" t="s">
        <v>1262</v>
      </c>
      <c r="L6805" s="8" t="s">
        <v>16961</v>
      </c>
      <c r="M6805" s="8" t="s">
        <v>3690</v>
      </c>
      <c r="N6805" s="8" t="s">
        <v>10716</v>
      </c>
      <c r="O6805" s="8" t="s">
        <v>10717</v>
      </c>
      <c r="P6805" s="8" t="s">
        <v>776</v>
      </c>
      <c r="Q6805" s="8" t="s">
        <v>31850</v>
      </c>
      <c r="R6805" s="8" t="s">
        <v>29053</v>
      </c>
      <c r="S6805" s="17" t="s">
        <v>31851</v>
      </c>
      <c r="T6805" s="18">
        <v>43034</v>
      </c>
      <c r="U6805" s="8">
        <v>8.3333333333333329E-2</v>
      </c>
      <c r="V6805" s="8">
        <v>0.20833333333333334</v>
      </c>
      <c r="W6805" s="8" t="s">
        <v>1283</v>
      </c>
      <c r="X6805" s="8" t="s">
        <v>32138</v>
      </c>
      <c r="Y6805" s="8" t="s">
        <v>19537</v>
      </c>
      <c r="Z6805" s="17" t="s">
        <v>32139</v>
      </c>
      <c r="AA6805" s="8" t="s">
        <v>32140</v>
      </c>
      <c r="AB6805" s="8" t="s">
        <v>32141</v>
      </c>
    </row>
    <row r="6806" spans="1:28" hidden="1" x14ac:dyDescent="0.2">
      <c r="A6806" s="8" t="s">
        <v>32123</v>
      </c>
      <c r="B6806" s="8" t="s">
        <v>32124</v>
      </c>
      <c r="C6806" s="8" t="s">
        <v>45763</v>
      </c>
      <c r="D6806" s="8" t="s">
        <v>45764</v>
      </c>
      <c r="E6806" s="8" t="s">
        <v>215</v>
      </c>
      <c r="F6806" s="8" t="s">
        <v>204</v>
      </c>
      <c r="G6806" s="8" t="s">
        <v>215</v>
      </c>
      <c r="H6806" s="8" t="s">
        <v>204</v>
      </c>
      <c r="I6806" s="8" t="s">
        <v>31849</v>
      </c>
      <c r="J6806" s="8" t="s">
        <v>708</v>
      </c>
      <c r="K6806" s="8" t="s">
        <v>1262</v>
      </c>
      <c r="L6806" s="8" t="s">
        <v>4694</v>
      </c>
      <c r="M6806" s="8" t="s">
        <v>32125</v>
      </c>
      <c r="N6806" s="8" t="s">
        <v>10716</v>
      </c>
      <c r="O6806" s="8" t="s">
        <v>10717</v>
      </c>
      <c r="P6806" s="8" t="s">
        <v>776</v>
      </c>
      <c r="Q6806" s="8" t="s">
        <v>31850</v>
      </c>
      <c r="R6806" s="8" t="s">
        <v>29053</v>
      </c>
      <c r="S6806" s="17" t="s">
        <v>31851</v>
      </c>
      <c r="T6806" s="18">
        <v>43034</v>
      </c>
      <c r="U6806" s="8">
        <v>0.79166666666666663</v>
      </c>
      <c r="V6806" s="8">
        <v>0.83333333333333337</v>
      </c>
      <c r="W6806" s="8" t="s">
        <v>1495</v>
      </c>
      <c r="X6806" s="8" t="s">
        <v>32126</v>
      </c>
      <c r="Y6806" s="8" t="s">
        <v>32127</v>
      </c>
      <c r="Z6806" s="17" t="s">
        <v>32064</v>
      </c>
      <c r="AA6806" s="8" t="s">
        <v>32128</v>
      </c>
      <c r="AB6806" s="8" t="s">
        <v>32129</v>
      </c>
    </row>
    <row r="6807" spans="1:28" hidden="1" x14ac:dyDescent="0.2">
      <c r="A6807" s="8" t="s">
        <v>32130</v>
      </c>
      <c r="B6807" s="8" t="s">
        <v>32131</v>
      </c>
      <c r="C6807" s="8" t="s">
        <v>45763</v>
      </c>
      <c r="D6807" s="8" t="s">
        <v>45764</v>
      </c>
      <c r="E6807" s="8" t="s">
        <v>215</v>
      </c>
      <c r="F6807" s="8" t="s">
        <v>204</v>
      </c>
      <c r="G6807" s="8" t="s">
        <v>215</v>
      </c>
      <c r="H6807" s="8" t="s">
        <v>204</v>
      </c>
      <c r="I6807" s="8" t="s">
        <v>31849</v>
      </c>
      <c r="J6807" s="8" t="s">
        <v>708</v>
      </c>
      <c r="K6807" s="8" t="s">
        <v>1262</v>
      </c>
      <c r="L6807" s="8" t="s">
        <v>32125</v>
      </c>
      <c r="M6807" s="8" t="s">
        <v>16961</v>
      </c>
      <c r="N6807" s="8" t="s">
        <v>10716</v>
      </c>
      <c r="O6807" s="8" t="s">
        <v>10717</v>
      </c>
      <c r="P6807" s="8" t="s">
        <v>776</v>
      </c>
      <c r="Q6807" s="8" t="s">
        <v>31850</v>
      </c>
      <c r="R6807" s="8" t="s">
        <v>29053</v>
      </c>
      <c r="S6807" s="17" t="s">
        <v>31851</v>
      </c>
      <c r="T6807" s="18">
        <v>43034</v>
      </c>
      <c r="U6807" s="8">
        <v>0.83333333333333337</v>
      </c>
      <c r="V6807" s="8">
        <v>8.3333333333333329E-2</v>
      </c>
      <c r="W6807" s="8" t="s">
        <v>30</v>
      </c>
      <c r="X6807" s="8" t="s">
        <v>32132</v>
      </c>
      <c r="Y6807" s="8" t="s">
        <v>32127</v>
      </c>
      <c r="Z6807" s="17" t="s">
        <v>32133</v>
      </c>
      <c r="AA6807" s="8" t="s">
        <v>32134</v>
      </c>
      <c r="AB6807" s="8" t="s">
        <v>32135</v>
      </c>
    </row>
    <row r="6808" spans="1:28" hidden="1" x14ac:dyDescent="0.2">
      <c r="A6808" s="8" t="s">
        <v>32154</v>
      </c>
      <c r="B6808" s="8" t="s">
        <v>32155</v>
      </c>
      <c r="C6808" s="8" t="s">
        <v>45763</v>
      </c>
      <c r="D6808" s="8" t="s">
        <v>45764</v>
      </c>
      <c r="E6808" s="8" t="s">
        <v>225</v>
      </c>
      <c r="F6808" s="8" t="s">
        <v>204</v>
      </c>
      <c r="G6808" s="8" t="s">
        <v>225</v>
      </c>
      <c r="H6808" s="8" t="s">
        <v>204</v>
      </c>
      <c r="I6808" s="8" t="s">
        <v>31849</v>
      </c>
      <c r="J6808" s="8" t="s">
        <v>708</v>
      </c>
      <c r="K6808" s="8" t="s">
        <v>1262</v>
      </c>
      <c r="L6808" s="8" t="s">
        <v>4708</v>
      </c>
      <c r="M6808" s="8" t="s">
        <v>3697</v>
      </c>
      <c r="N6808" s="8" t="s">
        <v>10716</v>
      </c>
      <c r="O6808" s="8" t="s">
        <v>10717</v>
      </c>
      <c r="P6808" s="8" t="s">
        <v>776</v>
      </c>
      <c r="Q6808" s="8" t="s">
        <v>31850</v>
      </c>
      <c r="R6808" s="8" t="s">
        <v>29053</v>
      </c>
      <c r="S6808" s="17" t="s">
        <v>31851</v>
      </c>
      <c r="T6808" s="18">
        <v>43035</v>
      </c>
      <c r="U6808" s="8">
        <v>8.3333333333333329E-2</v>
      </c>
      <c r="V6808" s="8">
        <v>0.20833333333333334</v>
      </c>
      <c r="W6808" s="8" t="s">
        <v>1283</v>
      </c>
      <c r="X6808" s="8" t="s">
        <v>32156</v>
      </c>
      <c r="Y6808" s="8" t="s">
        <v>32145</v>
      </c>
      <c r="Z6808" s="17" t="s">
        <v>32157</v>
      </c>
      <c r="AA6808" s="8" t="s">
        <v>32158</v>
      </c>
      <c r="AB6808" s="8" t="s">
        <v>32159</v>
      </c>
    </row>
    <row r="6809" spans="1:28" hidden="1" x14ac:dyDescent="0.2">
      <c r="A6809" s="8" t="s">
        <v>32142</v>
      </c>
      <c r="B6809" s="8" t="s">
        <v>32143</v>
      </c>
      <c r="C6809" s="8" t="s">
        <v>45763</v>
      </c>
      <c r="D6809" s="8" t="s">
        <v>45764</v>
      </c>
      <c r="E6809" s="8" t="s">
        <v>225</v>
      </c>
      <c r="F6809" s="8" t="s">
        <v>204</v>
      </c>
      <c r="G6809" s="8" t="s">
        <v>225</v>
      </c>
      <c r="H6809" s="8" t="s">
        <v>204</v>
      </c>
      <c r="I6809" s="8" t="s">
        <v>31849</v>
      </c>
      <c r="J6809" s="8" t="s">
        <v>708</v>
      </c>
      <c r="K6809" s="8" t="s">
        <v>1262</v>
      </c>
      <c r="L6809" s="8" t="s">
        <v>4700</v>
      </c>
      <c r="M6809" s="8" t="s">
        <v>1559</v>
      </c>
      <c r="N6809" s="8" t="s">
        <v>10716</v>
      </c>
      <c r="O6809" s="8" t="s">
        <v>10717</v>
      </c>
      <c r="P6809" s="8" t="s">
        <v>776</v>
      </c>
      <c r="Q6809" s="8" t="s">
        <v>31850</v>
      </c>
      <c r="R6809" s="8" t="s">
        <v>29053</v>
      </c>
      <c r="S6809" s="17" t="s">
        <v>31851</v>
      </c>
      <c r="T6809" s="18">
        <v>43035</v>
      </c>
      <c r="U6809" s="8">
        <v>0.79166666666666663</v>
      </c>
      <c r="V6809" s="8">
        <v>0.95833333333333337</v>
      </c>
      <c r="W6809" s="8" t="s">
        <v>739</v>
      </c>
      <c r="X6809" s="8" t="s">
        <v>32144</v>
      </c>
      <c r="Y6809" s="8" t="s">
        <v>32145</v>
      </c>
      <c r="Z6809" s="17" t="s">
        <v>32064</v>
      </c>
      <c r="AA6809" s="8" t="s">
        <v>32146</v>
      </c>
      <c r="AB6809" s="8" t="s">
        <v>32147</v>
      </c>
    </row>
    <row r="6810" spans="1:28" hidden="1" x14ac:dyDescent="0.2">
      <c r="A6810" s="8" t="s">
        <v>32148</v>
      </c>
      <c r="B6810" s="8" t="s">
        <v>32149</v>
      </c>
      <c r="C6810" s="8" t="s">
        <v>45763</v>
      </c>
      <c r="D6810" s="8" t="s">
        <v>45764</v>
      </c>
      <c r="E6810" s="8" t="s">
        <v>225</v>
      </c>
      <c r="F6810" s="8" t="s">
        <v>204</v>
      </c>
      <c r="G6810" s="8" t="s">
        <v>225</v>
      </c>
      <c r="H6810" s="8" t="s">
        <v>204</v>
      </c>
      <c r="I6810" s="8" t="s">
        <v>31849</v>
      </c>
      <c r="J6810" s="8" t="s">
        <v>708</v>
      </c>
      <c r="K6810" s="8" t="s">
        <v>1262</v>
      </c>
      <c r="L6810" s="8" t="s">
        <v>1559</v>
      </c>
      <c r="M6810" s="8" t="s">
        <v>4708</v>
      </c>
      <c r="N6810" s="8" t="s">
        <v>10716</v>
      </c>
      <c r="O6810" s="8" t="s">
        <v>10717</v>
      </c>
      <c r="P6810" s="8" t="s">
        <v>776</v>
      </c>
      <c r="Q6810" s="8" t="s">
        <v>31850</v>
      </c>
      <c r="R6810" s="8" t="s">
        <v>29053</v>
      </c>
      <c r="S6810" s="17" t="s">
        <v>31851</v>
      </c>
      <c r="T6810" s="18">
        <v>43035</v>
      </c>
      <c r="U6810" s="8">
        <v>0.95833333333333337</v>
      </c>
      <c r="V6810" s="8">
        <v>8.3333333333333329E-2</v>
      </c>
      <c r="W6810" s="8" t="s">
        <v>1283</v>
      </c>
      <c r="X6810" s="8" t="s">
        <v>32150</v>
      </c>
      <c r="Y6810" s="8" t="s">
        <v>32145</v>
      </c>
      <c r="Z6810" s="17" t="s">
        <v>32151</v>
      </c>
      <c r="AA6810" s="8" t="s">
        <v>32152</v>
      </c>
      <c r="AB6810" s="8" t="s">
        <v>32153</v>
      </c>
    </row>
    <row r="6811" spans="1:28" hidden="1" x14ac:dyDescent="0.2">
      <c r="A6811" s="8" t="s">
        <v>32160</v>
      </c>
      <c r="B6811" s="8" t="s">
        <v>32161</v>
      </c>
      <c r="C6811" s="8" t="s">
        <v>45763</v>
      </c>
      <c r="D6811" s="8" t="s">
        <v>45764</v>
      </c>
      <c r="E6811" s="8" t="s">
        <v>235</v>
      </c>
      <c r="F6811" s="8" t="s">
        <v>204</v>
      </c>
      <c r="G6811" s="8" t="s">
        <v>235</v>
      </c>
      <c r="H6811" s="8" t="s">
        <v>204</v>
      </c>
      <c r="I6811" s="8" t="s">
        <v>31849</v>
      </c>
      <c r="J6811" s="8" t="s">
        <v>708</v>
      </c>
      <c r="K6811" s="8" t="s">
        <v>1262</v>
      </c>
      <c r="L6811" s="8" t="s">
        <v>1190</v>
      </c>
      <c r="M6811" s="8" t="s">
        <v>1196</v>
      </c>
      <c r="N6811" s="8" t="s">
        <v>10716</v>
      </c>
      <c r="O6811" s="8" t="s">
        <v>10717</v>
      </c>
      <c r="P6811" s="8" t="s">
        <v>776</v>
      </c>
      <c r="Q6811" s="8" t="s">
        <v>31850</v>
      </c>
      <c r="R6811" s="8" t="s">
        <v>29053</v>
      </c>
      <c r="S6811" s="17" t="s">
        <v>31851</v>
      </c>
      <c r="T6811" s="18">
        <v>43036</v>
      </c>
      <c r="U6811" s="8">
        <v>0.79166666666666663</v>
      </c>
      <c r="V6811" s="8">
        <v>0.875</v>
      </c>
      <c r="W6811" s="8" t="s">
        <v>1100</v>
      </c>
      <c r="X6811" s="8" t="s">
        <v>32114</v>
      </c>
      <c r="Y6811" s="8" t="s">
        <v>19537</v>
      </c>
      <c r="Z6811" s="17" t="s">
        <v>32162</v>
      </c>
      <c r="AA6811" s="8" t="s">
        <v>32163</v>
      </c>
      <c r="AB6811" s="8" t="s">
        <v>32164</v>
      </c>
    </row>
    <row r="6812" spans="1:28" hidden="1" x14ac:dyDescent="0.2">
      <c r="A6812" s="8" t="s">
        <v>32165</v>
      </c>
      <c r="B6812" s="8" t="s">
        <v>32166</v>
      </c>
      <c r="C6812" s="8" t="s">
        <v>45763</v>
      </c>
      <c r="D6812" s="8" t="s">
        <v>45764</v>
      </c>
      <c r="E6812" s="8" t="s">
        <v>235</v>
      </c>
      <c r="F6812" s="8" t="s">
        <v>204</v>
      </c>
      <c r="G6812" s="8" t="s">
        <v>235</v>
      </c>
      <c r="H6812" s="8" t="s">
        <v>204</v>
      </c>
      <c r="I6812" s="8" t="s">
        <v>31849</v>
      </c>
      <c r="J6812" s="8" t="s">
        <v>708</v>
      </c>
      <c r="K6812" s="8" t="s">
        <v>1262</v>
      </c>
      <c r="L6812" s="8" t="s">
        <v>1196</v>
      </c>
      <c r="M6812" s="8" t="s">
        <v>3703</v>
      </c>
      <c r="N6812" s="8" t="s">
        <v>10716</v>
      </c>
      <c r="O6812" s="8" t="s">
        <v>10717</v>
      </c>
      <c r="P6812" s="8" t="s">
        <v>776</v>
      </c>
      <c r="Q6812" s="8" t="s">
        <v>31850</v>
      </c>
      <c r="R6812" s="8" t="s">
        <v>29053</v>
      </c>
      <c r="S6812" s="17" t="s">
        <v>31851</v>
      </c>
      <c r="T6812" s="18">
        <v>43036</v>
      </c>
      <c r="U6812" s="8">
        <v>0.875</v>
      </c>
      <c r="V6812" s="8">
        <v>0.20833333333333334</v>
      </c>
      <c r="W6812" s="8" t="s">
        <v>486</v>
      </c>
      <c r="X6812" s="8" t="s">
        <v>32167</v>
      </c>
      <c r="Y6812" s="8" t="s">
        <v>19537</v>
      </c>
      <c r="Z6812" s="17" t="s">
        <v>32168</v>
      </c>
      <c r="AA6812" s="8" t="s">
        <v>32169</v>
      </c>
      <c r="AB6812" s="8" t="s">
        <v>32170</v>
      </c>
    </row>
    <row r="6813" spans="1:28" hidden="1" x14ac:dyDescent="0.2">
      <c r="A6813" s="8" t="s">
        <v>32171</v>
      </c>
      <c r="B6813" s="8" t="s">
        <v>32172</v>
      </c>
      <c r="C6813" s="8" t="s">
        <v>45763</v>
      </c>
      <c r="D6813" s="8" t="s">
        <v>45764</v>
      </c>
      <c r="E6813" s="8" t="s">
        <v>245</v>
      </c>
      <c r="F6813" s="8" t="s">
        <v>204</v>
      </c>
      <c r="G6813" s="8" t="s">
        <v>245</v>
      </c>
      <c r="H6813" s="8" t="s">
        <v>204</v>
      </c>
      <c r="I6813" s="8" t="s">
        <v>31849</v>
      </c>
      <c r="J6813" s="8" t="s">
        <v>708</v>
      </c>
      <c r="K6813" s="8" t="s">
        <v>1262</v>
      </c>
      <c r="L6813" s="8" t="s">
        <v>1211</v>
      </c>
      <c r="M6813" s="8" t="s">
        <v>3710</v>
      </c>
      <c r="N6813" s="8" t="s">
        <v>10716</v>
      </c>
      <c r="O6813" s="8" t="s">
        <v>10717</v>
      </c>
      <c r="P6813" s="8" t="s">
        <v>776</v>
      </c>
      <c r="Q6813" s="8" t="s">
        <v>31850</v>
      </c>
      <c r="R6813" s="8" t="s">
        <v>29053</v>
      </c>
      <c r="S6813" s="17" t="s">
        <v>31851</v>
      </c>
      <c r="T6813" s="18">
        <v>43037</v>
      </c>
      <c r="U6813" s="8">
        <v>0.79166666666666663</v>
      </c>
      <c r="V6813" s="8">
        <v>0.20833333333333334</v>
      </c>
      <c r="W6813" s="8" t="s">
        <v>792</v>
      </c>
      <c r="X6813" s="8" t="s">
        <v>32173</v>
      </c>
      <c r="Y6813" s="8" t="s">
        <v>32174</v>
      </c>
      <c r="Z6813" s="17" t="s">
        <v>25147</v>
      </c>
      <c r="AA6813" s="8" t="s">
        <v>32175</v>
      </c>
      <c r="AB6813" s="8" t="s">
        <v>32176</v>
      </c>
    </row>
    <row r="6814" spans="1:28" hidden="1" x14ac:dyDescent="0.2">
      <c r="A6814" s="8" t="s">
        <v>32177</v>
      </c>
      <c r="B6814" s="8" t="s">
        <v>32178</v>
      </c>
      <c r="C6814" s="8" t="s">
        <v>45763</v>
      </c>
      <c r="D6814" s="8" t="s">
        <v>45764</v>
      </c>
      <c r="E6814" s="8" t="s">
        <v>470</v>
      </c>
      <c r="F6814" s="8" t="s">
        <v>204</v>
      </c>
      <c r="G6814" s="8" t="s">
        <v>470</v>
      </c>
      <c r="H6814" s="8" t="s">
        <v>204</v>
      </c>
      <c r="I6814" s="8" t="s">
        <v>31849</v>
      </c>
      <c r="J6814" s="8" t="s">
        <v>708</v>
      </c>
      <c r="K6814" s="8" t="s">
        <v>1262</v>
      </c>
      <c r="L6814" s="8" t="s">
        <v>1226</v>
      </c>
      <c r="M6814" s="8" t="s">
        <v>3718</v>
      </c>
      <c r="N6814" s="8" t="s">
        <v>10716</v>
      </c>
      <c r="O6814" s="8" t="s">
        <v>10717</v>
      </c>
      <c r="P6814" s="8" t="s">
        <v>776</v>
      </c>
      <c r="Q6814" s="8" t="s">
        <v>31850</v>
      </c>
      <c r="R6814" s="8" t="s">
        <v>29053</v>
      </c>
      <c r="S6814" s="17" t="s">
        <v>31851</v>
      </c>
      <c r="T6814" s="18">
        <v>43038</v>
      </c>
      <c r="U6814" s="8">
        <v>0.79166666666666663</v>
      </c>
      <c r="V6814" s="8">
        <v>0.20833333333333334</v>
      </c>
      <c r="W6814" s="8" t="s">
        <v>792</v>
      </c>
      <c r="X6814" s="8" t="s">
        <v>32173</v>
      </c>
      <c r="Y6814" s="8" t="s">
        <v>32174</v>
      </c>
      <c r="Z6814" s="17" t="s">
        <v>32179</v>
      </c>
      <c r="AA6814" s="8" t="s">
        <v>32180</v>
      </c>
      <c r="AB6814" s="8" t="s">
        <v>32181</v>
      </c>
    </row>
    <row r="6815" spans="1:28" hidden="1" x14ac:dyDescent="0.2">
      <c r="A6815" s="8" t="s">
        <v>32187</v>
      </c>
      <c r="B6815" s="8" t="s">
        <v>32188</v>
      </c>
      <c r="C6815" s="8" t="s">
        <v>45763</v>
      </c>
      <c r="D6815" s="8" t="s">
        <v>45764</v>
      </c>
      <c r="E6815" s="8" t="s">
        <v>480</v>
      </c>
      <c r="F6815" s="8" t="s">
        <v>204</v>
      </c>
      <c r="G6815" s="8" t="s">
        <v>480</v>
      </c>
      <c r="H6815" s="8" t="s">
        <v>204</v>
      </c>
      <c r="I6815" s="8" t="s">
        <v>31849</v>
      </c>
      <c r="J6815" s="8" t="s">
        <v>708</v>
      </c>
      <c r="K6815" s="8" t="s">
        <v>1262</v>
      </c>
      <c r="L6815" s="8" t="s">
        <v>812</v>
      </c>
      <c r="M6815" s="8" t="s">
        <v>813</v>
      </c>
      <c r="N6815" s="8" t="s">
        <v>10716</v>
      </c>
      <c r="O6815" s="8" t="s">
        <v>10717</v>
      </c>
      <c r="P6815" s="8" t="s">
        <v>776</v>
      </c>
      <c r="Q6815" s="8" t="s">
        <v>31850</v>
      </c>
      <c r="R6815" s="8" t="s">
        <v>29053</v>
      </c>
      <c r="S6815" s="17" t="s">
        <v>31851</v>
      </c>
      <c r="T6815" s="18">
        <v>43039</v>
      </c>
      <c r="U6815" s="8">
        <v>0.20833333333333334</v>
      </c>
      <c r="V6815" s="8">
        <v>0.625</v>
      </c>
      <c r="W6815" s="8" t="s">
        <v>792</v>
      </c>
      <c r="X6815" s="8" t="s">
        <v>32189</v>
      </c>
      <c r="Y6815" s="8" t="s">
        <v>32190</v>
      </c>
      <c r="Z6815" s="17" t="s">
        <v>32191</v>
      </c>
      <c r="AA6815" s="8" t="s">
        <v>32192</v>
      </c>
      <c r="AB6815" s="8" t="s">
        <v>32193</v>
      </c>
    </row>
    <row r="6816" spans="1:28" hidden="1" x14ac:dyDescent="0.2">
      <c r="A6816" s="8" t="s">
        <v>32182</v>
      </c>
      <c r="B6816" s="8" t="s">
        <v>32183</v>
      </c>
      <c r="C6816" s="8" t="s">
        <v>45763</v>
      </c>
      <c r="D6816" s="8" t="s">
        <v>45764</v>
      </c>
      <c r="E6816" s="8" t="s">
        <v>480</v>
      </c>
      <c r="F6816" s="8" t="s">
        <v>204</v>
      </c>
      <c r="G6816" s="8" t="s">
        <v>480</v>
      </c>
      <c r="H6816" s="8" t="s">
        <v>204</v>
      </c>
      <c r="I6816" s="8" t="s">
        <v>31849</v>
      </c>
      <c r="J6816" s="8" t="s">
        <v>708</v>
      </c>
      <c r="K6816" s="8" t="s">
        <v>1262</v>
      </c>
      <c r="L6816" s="8" t="s">
        <v>1248</v>
      </c>
      <c r="M6816" s="8" t="s">
        <v>812</v>
      </c>
      <c r="N6816" s="8" t="s">
        <v>10716</v>
      </c>
      <c r="O6816" s="8" t="s">
        <v>10717</v>
      </c>
      <c r="P6816" s="8" t="s">
        <v>776</v>
      </c>
      <c r="Q6816" s="8" t="s">
        <v>31850</v>
      </c>
      <c r="R6816" s="8" t="s">
        <v>29053</v>
      </c>
      <c r="S6816" s="17" t="s">
        <v>31851</v>
      </c>
      <c r="T6816" s="18">
        <v>43039</v>
      </c>
      <c r="U6816" s="8">
        <v>0.79166666666666663</v>
      </c>
      <c r="V6816" s="8">
        <v>0.20833333333333334</v>
      </c>
      <c r="W6816" s="8" t="s">
        <v>792</v>
      </c>
      <c r="X6816" s="8" t="s">
        <v>45730</v>
      </c>
      <c r="Y6816" s="8" t="s">
        <v>45730</v>
      </c>
      <c r="Z6816" s="17" t="s">
        <v>32184</v>
      </c>
      <c r="AA6816" s="8" t="s">
        <v>32185</v>
      </c>
      <c r="AB6816" s="8" t="s">
        <v>32186</v>
      </c>
    </row>
    <row r="6817" spans="1:28" hidden="1" x14ac:dyDescent="0.2">
      <c r="A6817" s="8" t="s">
        <v>32205</v>
      </c>
      <c r="B6817" s="8" t="s">
        <v>32206</v>
      </c>
      <c r="C6817" s="8" t="s">
        <v>45763</v>
      </c>
      <c r="D6817" s="8" t="s">
        <v>45764</v>
      </c>
      <c r="E6817" s="8" t="s">
        <v>499</v>
      </c>
      <c r="F6817" s="8" t="s">
        <v>255</v>
      </c>
      <c r="G6817" s="8" t="s">
        <v>499</v>
      </c>
      <c r="H6817" s="8" t="s">
        <v>255</v>
      </c>
      <c r="I6817" s="8" t="s">
        <v>31849</v>
      </c>
      <c r="J6817" s="8" t="s">
        <v>708</v>
      </c>
      <c r="K6817" s="8" t="s">
        <v>1262</v>
      </c>
      <c r="L6817" s="8" t="s">
        <v>19288</v>
      </c>
      <c r="M6817" s="8" t="s">
        <v>820</v>
      </c>
      <c r="N6817" s="8" t="s">
        <v>10716</v>
      </c>
      <c r="O6817" s="8" t="s">
        <v>10717</v>
      </c>
      <c r="P6817" s="8" t="s">
        <v>776</v>
      </c>
      <c r="Q6817" s="8" t="s">
        <v>31850</v>
      </c>
      <c r="R6817" s="8" t="s">
        <v>29053</v>
      </c>
      <c r="S6817" s="17" t="s">
        <v>31851</v>
      </c>
      <c r="T6817" s="18">
        <v>43040</v>
      </c>
      <c r="U6817" s="8">
        <v>0</v>
      </c>
      <c r="V6817" s="8">
        <v>0.20833333333333334</v>
      </c>
      <c r="W6817" s="8" t="s">
        <v>773</v>
      </c>
      <c r="X6817" s="8" t="s">
        <v>32207</v>
      </c>
      <c r="Y6817" s="8" t="s">
        <v>32208</v>
      </c>
      <c r="Z6817" s="17" t="s">
        <v>32064</v>
      </c>
      <c r="AA6817" s="8" t="s">
        <v>32209</v>
      </c>
      <c r="AB6817" s="8" t="s">
        <v>32210</v>
      </c>
    </row>
    <row r="6818" spans="1:28" hidden="1" x14ac:dyDescent="0.2">
      <c r="A6818" s="8" t="s">
        <v>32194</v>
      </c>
      <c r="B6818" s="8" t="s">
        <v>32195</v>
      </c>
      <c r="C6818" s="8" t="s">
        <v>45763</v>
      </c>
      <c r="D6818" s="8" t="s">
        <v>45764</v>
      </c>
      <c r="E6818" s="8" t="s">
        <v>499</v>
      </c>
      <c r="F6818" s="8" t="s">
        <v>255</v>
      </c>
      <c r="G6818" s="8" t="s">
        <v>499</v>
      </c>
      <c r="H6818" s="8" t="s">
        <v>255</v>
      </c>
      <c r="I6818" s="8" t="s">
        <v>31849</v>
      </c>
      <c r="J6818" s="8" t="s">
        <v>708</v>
      </c>
      <c r="K6818" s="8" t="s">
        <v>1262</v>
      </c>
      <c r="L6818" s="8" t="s">
        <v>4759</v>
      </c>
      <c r="M6818" s="8" t="s">
        <v>5781</v>
      </c>
      <c r="N6818" s="8" t="s">
        <v>10716</v>
      </c>
      <c r="O6818" s="8" t="s">
        <v>10717</v>
      </c>
      <c r="P6818" s="8" t="s">
        <v>776</v>
      </c>
      <c r="Q6818" s="8" t="s">
        <v>31850</v>
      </c>
      <c r="R6818" s="8" t="s">
        <v>29053</v>
      </c>
      <c r="S6818" s="17" t="s">
        <v>31851</v>
      </c>
      <c r="T6818" s="18">
        <v>43040</v>
      </c>
      <c r="U6818" s="8">
        <v>0.79166666666666663</v>
      </c>
      <c r="V6818" s="8">
        <v>0.91666666666666663</v>
      </c>
      <c r="W6818" s="8" t="s">
        <v>1283</v>
      </c>
      <c r="X6818" s="8" t="s">
        <v>32196</v>
      </c>
      <c r="Y6818" s="8" t="s">
        <v>32190</v>
      </c>
      <c r="Z6818" s="17" t="s">
        <v>32197</v>
      </c>
      <c r="AA6818" s="8" t="s">
        <v>32198</v>
      </c>
      <c r="AB6818" s="8" t="s">
        <v>32199</v>
      </c>
    </row>
    <row r="6819" spans="1:28" hidden="1" x14ac:dyDescent="0.2">
      <c r="A6819" s="8" t="s">
        <v>32200</v>
      </c>
      <c r="B6819" s="8" t="s">
        <v>32201</v>
      </c>
      <c r="C6819" s="8" t="s">
        <v>45763</v>
      </c>
      <c r="D6819" s="8" t="s">
        <v>45764</v>
      </c>
      <c r="E6819" s="8" t="s">
        <v>499</v>
      </c>
      <c r="F6819" s="8" t="s">
        <v>255</v>
      </c>
      <c r="G6819" s="8" t="s">
        <v>499</v>
      </c>
      <c r="H6819" s="8" t="s">
        <v>255</v>
      </c>
      <c r="I6819" s="8" t="s">
        <v>31849</v>
      </c>
      <c r="J6819" s="8" t="s">
        <v>708</v>
      </c>
      <c r="K6819" s="8" t="s">
        <v>1262</v>
      </c>
      <c r="L6819" s="8" t="s">
        <v>5781</v>
      </c>
      <c r="M6819" s="8" t="s">
        <v>19288</v>
      </c>
      <c r="N6819" s="8" t="s">
        <v>10716</v>
      </c>
      <c r="O6819" s="8" t="s">
        <v>10717</v>
      </c>
      <c r="P6819" s="8" t="s">
        <v>776</v>
      </c>
      <c r="Q6819" s="8" t="s">
        <v>31850</v>
      </c>
      <c r="R6819" s="8" t="s">
        <v>29053</v>
      </c>
      <c r="S6819" s="17" t="s">
        <v>31851</v>
      </c>
      <c r="T6819" s="18">
        <v>43040</v>
      </c>
      <c r="U6819" s="8">
        <v>0.91666666666666663</v>
      </c>
      <c r="V6819" s="8">
        <v>0</v>
      </c>
      <c r="W6819" s="8" t="s">
        <v>1100</v>
      </c>
      <c r="X6819" s="8" t="s">
        <v>32202</v>
      </c>
      <c r="Y6819" s="8" t="s">
        <v>32190</v>
      </c>
      <c r="Z6819" s="17" t="s">
        <v>32064</v>
      </c>
      <c r="AA6819" s="8" t="s">
        <v>32203</v>
      </c>
      <c r="AB6819" s="8" t="s">
        <v>32204</v>
      </c>
    </row>
    <row r="6820" spans="1:28" hidden="1" x14ac:dyDescent="0.2">
      <c r="A6820" s="8" t="s">
        <v>32216</v>
      </c>
      <c r="B6820" s="8" t="s">
        <v>32217</v>
      </c>
      <c r="C6820" s="8" t="s">
        <v>45763</v>
      </c>
      <c r="D6820" s="8" t="s">
        <v>45764</v>
      </c>
      <c r="E6820" s="8" t="s">
        <v>515</v>
      </c>
      <c r="F6820" s="8" t="s">
        <v>255</v>
      </c>
      <c r="G6820" s="8" t="s">
        <v>515</v>
      </c>
      <c r="H6820" s="8" t="s">
        <v>255</v>
      </c>
      <c r="I6820" s="8" t="s">
        <v>31849</v>
      </c>
      <c r="J6820" s="8" t="s">
        <v>708</v>
      </c>
      <c r="K6820" s="8" t="s">
        <v>1262</v>
      </c>
      <c r="L6820" s="8" t="s">
        <v>5793</v>
      </c>
      <c r="M6820" s="8" t="s">
        <v>526</v>
      </c>
      <c r="N6820" s="8" t="s">
        <v>10716</v>
      </c>
      <c r="O6820" s="8" t="s">
        <v>10717</v>
      </c>
      <c r="P6820" s="8" t="s">
        <v>776</v>
      </c>
      <c r="Q6820" s="8" t="s">
        <v>31850</v>
      </c>
      <c r="R6820" s="8" t="s">
        <v>29053</v>
      </c>
      <c r="S6820" s="17" t="s">
        <v>31851</v>
      </c>
      <c r="T6820" s="18">
        <v>43041</v>
      </c>
      <c r="U6820" s="8">
        <v>4.1666666666666664E-2</v>
      </c>
      <c r="V6820" s="8">
        <v>0.25</v>
      </c>
      <c r="W6820" s="8" t="s">
        <v>773</v>
      </c>
      <c r="X6820" s="8" t="s">
        <v>29457</v>
      </c>
      <c r="Y6820" s="8" t="s">
        <v>29458</v>
      </c>
      <c r="Z6820" s="17" t="s">
        <v>32218</v>
      </c>
      <c r="AA6820" s="8" t="s">
        <v>32219</v>
      </c>
      <c r="AB6820" s="8" t="s">
        <v>32220</v>
      </c>
    </row>
    <row r="6821" spans="1:28" hidden="1" x14ac:dyDescent="0.2">
      <c r="A6821" s="8" t="s">
        <v>32211</v>
      </c>
      <c r="B6821" s="8" t="s">
        <v>32212</v>
      </c>
      <c r="C6821" s="8" t="s">
        <v>45763</v>
      </c>
      <c r="D6821" s="8" t="s">
        <v>45764</v>
      </c>
      <c r="E6821" s="8" t="s">
        <v>515</v>
      </c>
      <c r="F6821" s="8" t="s">
        <v>255</v>
      </c>
      <c r="G6821" s="8" t="s">
        <v>515</v>
      </c>
      <c r="H6821" s="8" t="s">
        <v>255</v>
      </c>
      <c r="I6821" s="8" t="s">
        <v>31849</v>
      </c>
      <c r="J6821" s="8" t="s">
        <v>708</v>
      </c>
      <c r="K6821" s="8" t="s">
        <v>1262</v>
      </c>
      <c r="L6821" s="8" t="s">
        <v>4772</v>
      </c>
      <c r="M6821" s="8" t="s">
        <v>6970</v>
      </c>
      <c r="N6821" s="8" t="s">
        <v>10716</v>
      </c>
      <c r="O6821" s="8" t="s">
        <v>10717</v>
      </c>
      <c r="P6821" s="8" t="s">
        <v>776</v>
      </c>
      <c r="Q6821" s="8" t="s">
        <v>31850</v>
      </c>
      <c r="R6821" s="8" t="s">
        <v>29053</v>
      </c>
      <c r="S6821" s="17" t="s">
        <v>31851</v>
      </c>
      <c r="T6821" s="18">
        <v>43041</v>
      </c>
      <c r="U6821" s="8">
        <v>0.79166666666666663</v>
      </c>
      <c r="V6821" s="8">
        <v>0</v>
      </c>
      <c r="W6821" s="8" t="s">
        <v>773</v>
      </c>
      <c r="X6821" s="8" t="s">
        <v>29464</v>
      </c>
      <c r="Y6821" s="8" t="s">
        <v>4754</v>
      </c>
      <c r="Z6821" s="17" t="s">
        <v>32213</v>
      </c>
      <c r="AA6821" s="8" t="s">
        <v>32214</v>
      </c>
      <c r="AB6821" s="8" t="s">
        <v>32215</v>
      </c>
    </row>
    <row r="6822" spans="1:28" hidden="1" x14ac:dyDescent="0.2">
      <c r="A6822" s="8" t="s">
        <v>32221</v>
      </c>
      <c r="B6822" s="8" t="s">
        <v>32222</v>
      </c>
      <c r="C6822" s="8" t="s">
        <v>45763</v>
      </c>
      <c r="D6822" s="8" t="s">
        <v>45764</v>
      </c>
      <c r="E6822" s="8" t="s">
        <v>525</v>
      </c>
      <c r="F6822" s="8" t="s">
        <v>255</v>
      </c>
      <c r="G6822" s="8" t="s">
        <v>525</v>
      </c>
      <c r="H6822" s="8" t="s">
        <v>255</v>
      </c>
      <c r="I6822" s="8" t="s">
        <v>31849</v>
      </c>
      <c r="J6822" s="8" t="s">
        <v>708</v>
      </c>
      <c r="K6822" s="8" t="s">
        <v>1262</v>
      </c>
      <c r="L6822" s="8" t="s">
        <v>4777</v>
      </c>
      <c r="M6822" s="8" t="s">
        <v>5800</v>
      </c>
      <c r="N6822" s="8" t="s">
        <v>10716</v>
      </c>
      <c r="O6822" s="8" t="s">
        <v>10717</v>
      </c>
      <c r="P6822" s="8" t="s">
        <v>776</v>
      </c>
      <c r="Q6822" s="8" t="s">
        <v>31850</v>
      </c>
      <c r="R6822" s="8" t="s">
        <v>29053</v>
      </c>
      <c r="S6822" s="17" t="s">
        <v>31851</v>
      </c>
      <c r="T6822" s="18">
        <v>43042</v>
      </c>
      <c r="U6822" s="8">
        <v>0.79166666666666663</v>
      </c>
      <c r="V6822" s="8">
        <v>0.875</v>
      </c>
      <c r="W6822" s="8" t="s">
        <v>1100</v>
      </c>
      <c r="X6822" s="8" t="s">
        <v>32223</v>
      </c>
      <c r="Y6822" s="8" t="s">
        <v>32224</v>
      </c>
      <c r="Z6822" s="17" t="s">
        <v>32225</v>
      </c>
      <c r="AA6822" s="8" t="s">
        <v>32226</v>
      </c>
      <c r="AB6822" s="8" t="s">
        <v>32227</v>
      </c>
    </row>
    <row r="6823" spans="1:28" hidden="1" x14ac:dyDescent="0.2">
      <c r="A6823" s="8" t="s">
        <v>32228</v>
      </c>
      <c r="B6823" s="8" t="s">
        <v>32229</v>
      </c>
      <c r="C6823" s="8" t="s">
        <v>45763</v>
      </c>
      <c r="D6823" s="8" t="s">
        <v>45764</v>
      </c>
      <c r="E6823" s="8" t="s">
        <v>525</v>
      </c>
      <c r="F6823" s="8" t="s">
        <v>255</v>
      </c>
      <c r="G6823" s="8" t="s">
        <v>525</v>
      </c>
      <c r="H6823" s="8" t="s">
        <v>255</v>
      </c>
      <c r="I6823" s="8" t="s">
        <v>31849</v>
      </c>
      <c r="J6823" s="8" t="s">
        <v>708</v>
      </c>
      <c r="K6823" s="8" t="s">
        <v>1262</v>
      </c>
      <c r="L6823" s="8" t="s">
        <v>5800</v>
      </c>
      <c r="M6823" s="8" t="s">
        <v>4782</v>
      </c>
      <c r="N6823" s="8" t="s">
        <v>10716</v>
      </c>
      <c r="O6823" s="8" t="s">
        <v>10717</v>
      </c>
      <c r="P6823" s="8" t="s">
        <v>776</v>
      </c>
      <c r="Q6823" s="8" t="s">
        <v>31850</v>
      </c>
      <c r="R6823" s="8" t="s">
        <v>29053</v>
      </c>
      <c r="S6823" s="17" t="s">
        <v>31851</v>
      </c>
      <c r="T6823" s="18">
        <v>43042</v>
      </c>
      <c r="U6823" s="8">
        <v>0.875</v>
      </c>
      <c r="V6823" s="8">
        <v>0.20833333333333334</v>
      </c>
      <c r="W6823" s="8" t="s">
        <v>486</v>
      </c>
      <c r="X6823" s="8" t="s">
        <v>32230</v>
      </c>
      <c r="Y6823" s="8" t="s">
        <v>32231</v>
      </c>
      <c r="Z6823" s="17" t="s">
        <v>32232</v>
      </c>
      <c r="AA6823" s="8" t="s">
        <v>32233</v>
      </c>
      <c r="AB6823" s="8" t="s">
        <v>32234</v>
      </c>
    </row>
    <row r="6824" spans="1:28" hidden="1" x14ac:dyDescent="0.2">
      <c r="A6824" s="8" t="s">
        <v>32235</v>
      </c>
      <c r="B6824" s="8" t="s">
        <v>32236</v>
      </c>
      <c r="C6824" s="8" t="s">
        <v>45763</v>
      </c>
      <c r="D6824" s="8" t="s">
        <v>45764</v>
      </c>
      <c r="E6824" s="8" t="s">
        <v>535</v>
      </c>
      <c r="F6824" s="8" t="s">
        <v>255</v>
      </c>
      <c r="G6824" s="8" t="s">
        <v>535</v>
      </c>
      <c r="H6824" s="8" t="s">
        <v>255</v>
      </c>
      <c r="I6824" s="8" t="s">
        <v>31849</v>
      </c>
      <c r="J6824" s="8" t="s">
        <v>708</v>
      </c>
      <c r="K6824" s="8" t="s">
        <v>1262</v>
      </c>
      <c r="L6824" s="8" t="s">
        <v>4790</v>
      </c>
      <c r="M6824" s="8" t="s">
        <v>4799</v>
      </c>
      <c r="N6824" s="8" t="s">
        <v>10716</v>
      </c>
      <c r="O6824" s="8" t="s">
        <v>10717</v>
      </c>
      <c r="P6824" s="8" t="s">
        <v>776</v>
      </c>
      <c r="Q6824" s="8" t="s">
        <v>31850</v>
      </c>
      <c r="R6824" s="8" t="s">
        <v>29053</v>
      </c>
      <c r="S6824" s="17" t="s">
        <v>31851</v>
      </c>
      <c r="T6824" s="18">
        <v>43043</v>
      </c>
      <c r="U6824" s="8">
        <v>0.79166666666666663</v>
      </c>
      <c r="V6824" s="8">
        <v>0.16666666666666666</v>
      </c>
      <c r="W6824" s="8" t="s">
        <v>792</v>
      </c>
      <c r="X6824" s="8" t="s">
        <v>32230</v>
      </c>
      <c r="Y6824" s="8" t="s">
        <v>32231</v>
      </c>
      <c r="Z6824" s="17" t="s">
        <v>32232</v>
      </c>
      <c r="AA6824" s="8" t="s">
        <v>32237</v>
      </c>
      <c r="AB6824" s="8" t="s">
        <v>32238</v>
      </c>
    </row>
    <row r="6825" spans="1:28" hidden="1" x14ac:dyDescent="0.2">
      <c r="A6825" s="8" t="s">
        <v>32239</v>
      </c>
      <c r="B6825" s="8" t="s">
        <v>32240</v>
      </c>
      <c r="C6825" s="8" t="s">
        <v>45763</v>
      </c>
      <c r="D6825" s="8" t="s">
        <v>45764</v>
      </c>
      <c r="E6825" s="8" t="s">
        <v>545</v>
      </c>
      <c r="F6825" s="8" t="s">
        <v>255</v>
      </c>
      <c r="G6825" s="8" t="s">
        <v>545</v>
      </c>
      <c r="H6825" s="8" t="s">
        <v>255</v>
      </c>
      <c r="I6825" s="8" t="s">
        <v>31849</v>
      </c>
      <c r="J6825" s="8" t="s">
        <v>708</v>
      </c>
      <c r="K6825" s="8" t="s">
        <v>1262</v>
      </c>
      <c r="L6825" s="8" t="s">
        <v>547</v>
      </c>
      <c r="M6825" s="8" t="s">
        <v>4823</v>
      </c>
      <c r="N6825" s="8" t="s">
        <v>10716</v>
      </c>
      <c r="O6825" s="8" t="s">
        <v>10717</v>
      </c>
      <c r="P6825" s="8" t="s">
        <v>776</v>
      </c>
      <c r="Q6825" s="8" t="s">
        <v>31850</v>
      </c>
      <c r="R6825" s="8" t="s">
        <v>29053</v>
      </c>
      <c r="S6825" s="17" t="s">
        <v>31851</v>
      </c>
      <c r="T6825" s="18">
        <v>43044</v>
      </c>
      <c r="U6825" s="8">
        <v>0.79166666666666663</v>
      </c>
      <c r="V6825" s="8">
        <v>0.20833333333333334</v>
      </c>
      <c r="W6825" s="8" t="s">
        <v>792</v>
      </c>
      <c r="X6825" s="8" t="s">
        <v>32230</v>
      </c>
      <c r="Y6825" s="8" t="s">
        <v>32231</v>
      </c>
      <c r="Z6825" s="17" t="s">
        <v>32241</v>
      </c>
      <c r="AA6825" s="8" t="s">
        <v>32242</v>
      </c>
      <c r="AB6825" s="8" t="s">
        <v>32243</v>
      </c>
    </row>
    <row r="6826" spans="1:28" hidden="1" x14ac:dyDescent="0.2">
      <c r="A6826" s="8" t="s">
        <v>32250</v>
      </c>
      <c r="B6826" s="8" t="s">
        <v>32251</v>
      </c>
      <c r="C6826" s="8" t="s">
        <v>45763</v>
      </c>
      <c r="D6826" s="8" t="s">
        <v>45764</v>
      </c>
      <c r="E6826" s="8" t="s">
        <v>256</v>
      </c>
      <c r="F6826" s="8" t="s">
        <v>255</v>
      </c>
      <c r="G6826" s="8" t="s">
        <v>256</v>
      </c>
      <c r="H6826" s="8" t="s">
        <v>255</v>
      </c>
      <c r="I6826" s="8" t="s">
        <v>31849</v>
      </c>
      <c r="J6826" s="8" t="s">
        <v>708</v>
      </c>
      <c r="K6826" s="8" t="s">
        <v>1262</v>
      </c>
      <c r="L6826" s="8" t="s">
        <v>1701</v>
      </c>
      <c r="M6826" s="8" t="s">
        <v>4837</v>
      </c>
      <c r="N6826" s="8" t="s">
        <v>10716</v>
      </c>
      <c r="O6826" s="8" t="s">
        <v>10717</v>
      </c>
      <c r="P6826" s="8" t="s">
        <v>776</v>
      </c>
      <c r="Q6826" s="8" t="s">
        <v>31850</v>
      </c>
      <c r="R6826" s="8" t="s">
        <v>29053</v>
      </c>
      <c r="S6826" s="17" t="s">
        <v>31851</v>
      </c>
      <c r="T6826" s="18">
        <v>43045</v>
      </c>
      <c r="U6826" s="8">
        <v>8.3333333333333329E-2</v>
      </c>
      <c r="V6826" s="8">
        <v>0.20833333333333334</v>
      </c>
      <c r="W6826" s="8" t="s">
        <v>1283</v>
      </c>
      <c r="X6826" s="8" t="s">
        <v>32230</v>
      </c>
      <c r="Y6826" s="8" t="s">
        <v>32231</v>
      </c>
      <c r="Z6826" s="17" t="s">
        <v>32252</v>
      </c>
      <c r="AA6826" s="8" t="s">
        <v>32253</v>
      </c>
      <c r="AB6826" s="8" t="s">
        <v>32254</v>
      </c>
    </row>
    <row r="6827" spans="1:28" hidden="1" x14ac:dyDescent="0.2">
      <c r="A6827" s="8" t="s">
        <v>32244</v>
      </c>
      <c r="B6827" s="8" t="s">
        <v>32245</v>
      </c>
      <c r="C6827" s="8" t="s">
        <v>45763</v>
      </c>
      <c r="D6827" s="8" t="s">
        <v>45764</v>
      </c>
      <c r="E6827" s="8" t="s">
        <v>256</v>
      </c>
      <c r="F6827" s="8" t="s">
        <v>255</v>
      </c>
      <c r="G6827" s="8" t="s">
        <v>256</v>
      </c>
      <c r="H6827" s="8" t="s">
        <v>255</v>
      </c>
      <c r="I6827" s="8" t="s">
        <v>31849</v>
      </c>
      <c r="J6827" s="8" t="s">
        <v>708</v>
      </c>
      <c r="K6827" s="8" t="s">
        <v>1262</v>
      </c>
      <c r="L6827" s="8" t="s">
        <v>4830</v>
      </c>
      <c r="M6827" s="8" t="s">
        <v>1701</v>
      </c>
      <c r="N6827" s="8" t="s">
        <v>10716</v>
      </c>
      <c r="O6827" s="8" t="s">
        <v>10717</v>
      </c>
      <c r="P6827" s="8" t="s">
        <v>776</v>
      </c>
      <c r="Q6827" s="8" t="s">
        <v>31850</v>
      </c>
      <c r="R6827" s="8" t="s">
        <v>29053</v>
      </c>
      <c r="S6827" s="17" t="s">
        <v>31851</v>
      </c>
      <c r="T6827" s="18">
        <v>43045</v>
      </c>
      <c r="U6827" s="8">
        <v>0.79166666666666663</v>
      </c>
      <c r="V6827" s="8">
        <v>8.3333333333333329E-2</v>
      </c>
      <c r="W6827" s="8" t="s">
        <v>296</v>
      </c>
      <c r="X6827" s="8" t="s">
        <v>32246</v>
      </c>
      <c r="Y6827" s="8" t="s">
        <v>32247</v>
      </c>
      <c r="Z6827" s="17" t="s">
        <v>32064</v>
      </c>
      <c r="AA6827" s="8" t="s">
        <v>32248</v>
      </c>
      <c r="AB6827" s="8" t="s">
        <v>32249</v>
      </c>
    </row>
    <row r="6828" spans="1:28" hidden="1" x14ac:dyDescent="0.2">
      <c r="A6828" s="8" t="s">
        <v>32255</v>
      </c>
      <c r="B6828" s="8" t="s">
        <v>32256</v>
      </c>
      <c r="C6828" s="8" t="s">
        <v>45763</v>
      </c>
      <c r="D6828" s="8" t="s">
        <v>45764</v>
      </c>
      <c r="E6828" s="8" t="s">
        <v>266</v>
      </c>
      <c r="F6828" s="8" t="s">
        <v>255</v>
      </c>
      <c r="G6828" s="8" t="s">
        <v>266</v>
      </c>
      <c r="H6828" s="8" t="s">
        <v>255</v>
      </c>
      <c r="I6828" s="8" t="s">
        <v>31849</v>
      </c>
      <c r="J6828" s="8" t="s">
        <v>708</v>
      </c>
      <c r="K6828" s="8" t="s">
        <v>1262</v>
      </c>
      <c r="L6828" s="8" t="s">
        <v>4845</v>
      </c>
      <c r="M6828" s="8" t="s">
        <v>10794</v>
      </c>
      <c r="N6828" s="8" t="s">
        <v>10716</v>
      </c>
      <c r="O6828" s="8" t="s">
        <v>10717</v>
      </c>
      <c r="P6828" s="8" t="s">
        <v>776</v>
      </c>
      <c r="Q6828" s="8" t="s">
        <v>31850</v>
      </c>
      <c r="R6828" s="8" t="s">
        <v>29053</v>
      </c>
      <c r="S6828" s="17" t="s">
        <v>31851</v>
      </c>
      <c r="T6828" s="18">
        <v>43046</v>
      </c>
      <c r="U6828" s="8">
        <v>0.79166666666666663</v>
      </c>
      <c r="V6828" s="8">
        <v>0.83333333333333337</v>
      </c>
      <c r="W6828" s="8" t="s">
        <v>1495</v>
      </c>
      <c r="X6828" s="8" t="s">
        <v>32257</v>
      </c>
      <c r="Y6828" s="8" t="s">
        <v>32247</v>
      </c>
      <c r="Z6828" s="17" t="s">
        <v>32258</v>
      </c>
      <c r="AA6828" s="8" t="s">
        <v>32259</v>
      </c>
      <c r="AB6828" s="8" t="s">
        <v>32260</v>
      </c>
    </row>
    <row r="6829" spans="1:28" hidden="1" x14ac:dyDescent="0.2">
      <c r="A6829" s="8" t="s">
        <v>32261</v>
      </c>
      <c r="B6829" s="8" t="s">
        <v>32262</v>
      </c>
      <c r="C6829" s="8" t="s">
        <v>45763</v>
      </c>
      <c r="D6829" s="8" t="s">
        <v>45764</v>
      </c>
      <c r="E6829" s="8" t="s">
        <v>266</v>
      </c>
      <c r="F6829" s="8" t="s">
        <v>255</v>
      </c>
      <c r="G6829" s="8" t="s">
        <v>266</v>
      </c>
      <c r="H6829" s="8" t="s">
        <v>255</v>
      </c>
      <c r="I6829" s="8" t="s">
        <v>31849</v>
      </c>
      <c r="J6829" s="8" t="s">
        <v>708</v>
      </c>
      <c r="K6829" s="8" t="s">
        <v>1262</v>
      </c>
      <c r="L6829" s="8" t="s">
        <v>10794</v>
      </c>
      <c r="M6829" s="8" t="s">
        <v>24797</v>
      </c>
      <c r="N6829" s="8" t="s">
        <v>10716</v>
      </c>
      <c r="O6829" s="8" t="s">
        <v>10717</v>
      </c>
      <c r="P6829" s="8" t="s">
        <v>776</v>
      </c>
      <c r="Q6829" s="8" t="s">
        <v>31850</v>
      </c>
      <c r="R6829" s="8" t="s">
        <v>29053</v>
      </c>
      <c r="S6829" s="17" t="s">
        <v>31851</v>
      </c>
      <c r="T6829" s="18">
        <v>43046</v>
      </c>
      <c r="U6829" s="8">
        <v>0.83333333333333337</v>
      </c>
      <c r="V6829" s="8">
        <v>0.875</v>
      </c>
      <c r="W6829" s="8" t="s">
        <v>1495</v>
      </c>
      <c r="X6829" s="8" t="s">
        <v>32263</v>
      </c>
      <c r="Y6829" s="8" t="s">
        <v>32247</v>
      </c>
      <c r="Z6829" s="17" t="s">
        <v>32264</v>
      </c>
      <c r="AA6829" s="8" t="s">
        <v>32265</v>
      </c>
      <c r="AB6829" s="8" t="s">
        <v>32266</v>
      </c>
    </row>
    <row r="6830" spans="1:28" hidden="1" x14ac:dyDescent="0.2">
      <c r="A6830" s="8" t="s">
        <v>32267</v>
      </c>
      <c r="B6830" s="8" t="s">
        <v>32268</v>
      </c>
      <c r="C6830" s="8" t="s">
        <v>45763</v>
      </c>
      <c r="D6830" s="8" t="s">
        <v>45764</v>
      </c>
      <c r="E6830" s="8" t="s">
        <v>266</v>
      </c>
      <c r="F6830" s="8" t="s">
        <v>255</v>
      </c>
      <c r="G6830" s="8" t="s">
        <v>266</v>
      </c>
      <c r="H6830" s="8" t="s">
        <v>255</v>
      </c>
      <c r="I6830" s="8" t="s">
        <v>31849</v>
      </c>
      <c r="J6830" s="8" t="s">
        <v>708</v>
      </c>
      <c r="K6830" s="8" t="s">
        <v>1262</v>
      </c>
      <c r="L6830" s="8" t="s">
        <v>24797</v>
      </c>
      <c r="M6830" s="8" t="s">
        <v>4846</v>
      </c>
      <c r="N6830" s="8" t="s">
        <v>10716</v>
      </c>
      <c r="O6830" s="8" t="s">
        <v>10717</v>
      </c>
      <c r="P6830" s="8" t="s">
        <v>776</v>
      </c>
      <c r="Q6830" s="8" t="s">
        <v>31850</v>
      </c>
      <c r="R6830" s="8" t="s">
        <v>29053</v>
      </c>
      <c r="S6830" s="17" t="s">
        <v>31851</v>
      </c>
      <c r="T6830" s="18">
        <v>43046</v>
      </c>
      <c r="U6830" s="8">
        <v>0.875</v>
      </c>
      <c r="V6830" s="8">
        <v>0.20833333333333334</v>
      </c>
      <c r="W6830" s="8" t="s">
        <v>486</v>
      </c>
      <c r="X6830" s="8" t="s">
        <v>32269</v>
      </c>
      <c r="Y6830" s="8" t="s">
        <v>32270</v>
      </c>
      <c r="Z6830" s="17" t="s">
        <v>13556</v>
      </c>
      <c r="AA6830" s="8" t="s">
        <v>32271</v>
      </c>
      <c r="AB6830" s="8" t="s">
        <v>32272</v>
      </c>
    </row>
    <row r="6831" spans="1:28" hidden="1" x14ac:dyDescent="0.2">
      <c r="A6831" s="8" t="s">
        <v>33227</v>
      </c>
      <c r="B6831" s="8" t="s">
        <v>33228</v>
      </c>
      <c r="C6831" s="8" t="s">
        <v>45763</v>
      </c>
      <c r="D6831" s="8" t="s">
        <v>45764</v>
      </c>
      <c r="E6831" s="8" t="s">
        <v>29</v>
      </c>
      <c r="F6831" s="8" t="s">
        <v>27</v>
      </c>
      <c r="G6831" s="8" t="s">
        <v>29</v>
      </c>
      <c r="H6831" s="8" t="s">
        <v>27</v>
      </c>
      <c r="I6831" s="8" t="s">
        <v>33218</v>
      </c>
      <c r="J6831" s="8" t="s">
        <v>708</v>
      </c>
      <c r="K6831" s="8" t="s">
        <v>1262</v>
      </c>
      <c r="L6831" s="8" t="s">
        <v>879</v>
      </c>
      <c r="M6831" s="8" t="s">
        <v>2817</v>
      </c>
      <c r="N6831" s="8" t="s">
        <v>10716</v>
      </c>
      <c r="O6831" s="8" t="s">
        <v>10717</v>
      </c>
      <c r="P6831" s="8" t="s">
        <v>776</v>
      </c>
      <c r="Q6831" s="8" t="s">
        <v>33220</v>
      </c>
      <c r="R6831" s="8" t="s">
        <v>33221</v>
      </c>
      <c r="S6831" s="17" t="s">
        <v>33222</v>
      </c>
      <c r="T6831" s="18">
        <v>43009</v>
      </c>
      <c r="U6831" s="8">
        <v>0.79166666666666663</v>
      </c>
      <c r="V6831" s="8">
        <v>0.875</v>
      </c>
      <c r="W6831" s="8" t="s">
        <v>1100</v>
      </c>
      <c r="X6831" s="8" t="s">
        <v>19384</v>
      </c>
      <c r="Y6831" s="8" t="s">
        <v>19385</v>
      </c>
      <c r="Z6831" s="17" t="s">
        <v>33229</v>
      </c>
      <c r="AA6831" s="8" t="s">
        <v>33230</v>
      </c>
      <c r="AB6831" s="8" t="s">
        <v>33231</v>
      </c>
    </row>
    <row r="6832" spans="1:28" hidden="1" x14ac:dyDescent="0.2">
      <c r="A6832" s="8" t="s">
        <v>33232</v>
      </c>
      <c r="B6832" s="8" t="s">
        <v>33233</v>
      </c>
      <c r="C6832" s="8" t="s">
        <v>45763</v>
      </c>
      <c r="D6832" s="8" t="s">
        <v>45764</v>
      </c>
      <c r="E6832" s="8" t="s">
        <v>29</v>
      </c>
      <c r="F6832" s="8" t="s">
        <v>27</v>
      </c>
      <c r="G6832" s="8" t="s">
        <v>29</v>
      </c>
      <c r="H6832" s="8" t="s">
        <v>27</v>
      </c>
      <c r="I6832" s="8" t="s">
        <v>33218</v>
      </c>
      <c r="J6832" s="8" t="s">
        <v>708</v>
      </c>
      <c r="K6832" s="8" t="s">
        <v>1262</v>
      </c>
      <c r="L6832" s="8" t="s">
        <v>2817</v>
      </c>
      <c r="M6832" s="8" t="s">
        <v>2000</v>
      </c>
      <c r="N6832" s="8" t="s">
        <v>10716</v>
      </c>
      <c r="O6832" s="8" t="s">
        <v>10717</v>
      </c>
      <c r="P6832" s="8" t="s">
        <v>776</v>
      </c>
      <c r="Q6832" s="8" t="s">
        <v>33220</v>
      </c>
      <c r="R6832" s="8" t="s">
        <v>33221</v>
      </c>
      <c r="S6832" s="17" t="s">
        <v>33222</v>
      </c>
      <c r="T6832" s="18">
        <v>43009</v>
      </c>
      <c r="U6832" s="8">
        <v>0.875</v>
      </c>
      <c r="V6832" s="8">
        <v>0.25</v>
      </c>
      <c r="W6832" s="8" t="s">
        <v>952</v>
      </c>
      <c r="X6832" s="8" t="s">
        <v>19391</v>
      </c>
      <c r="Y6832" s="8" t="s">
        <v>19385</v>
      </c>
      <c r="Z6832" s="17" t="s">
        <v>33234</v>
      </c>
      <c r="AA6832" s="8" t="s">
        <v>33235</v>
      </c>
      <c r="AB6832" s="8" t="s">
        <v>33236</v>
      </c>
    </row>
    <row r="6833" spans="1:28" hidden="1" x14ac:dyDescent="0.2">
      <c r="A6833" s="8" t="s">
        <v>33244</v>
      </c>
      <c r="B6833" s="8" t="s">
        <v>33245</v>
      </c>
      <c r="C6833" s="8" t="s">
        <v>45763</v>
      </c>
      <c r="D6833" s="8" t="s">
        <v>45764</v>
      </c>
      <c r="E6833" s="8" t="s">
        <v>46</v>
      </c>
      <c r="F6833" s="8" t="s">
        <v>27</v>
      </c>
      <c r="G6833" s="8" t="s">
        <v>46</v>
      </c>
      <c r="H6833" s="8" t="s">
        <v>27</v>
      </c>
      <c r="I6833" s="8" t="s">
        <v>33218</v>
      </c>
      <c r="J6833" s="8" t="s">
        <v>708</v>
      </c>
      <c r="K6833" s="8" t="s">
        <v>1262</v>
      </c>
      <c r="L6833" s="8" t="s">
        <v>33239</v>
      </c>
      <c r="M6833" s="8" t="s">
        <v>721</v>
      </c>
      <c r="N6833" s="8" t="s">
        <v>10716</v>
      </c>
      <c r="O6833" s="8" t="s">
        <v>10717</v>
      </c>
      <c r="P6833" s="8" t="s">
        <v>776</v>
      </c>
      <c r="Q6833" s="8" t="s">
        <v>33220</v>
      </c>
      <c r="R6833" s="8" t="s">
        <v>33221</v>
      </c>
      <c r="S6833" s="17" t="s">
        <v>33222</v>
      </c>
      <c r="T6833" s="18">
        <v>43010</v>
      </c>
      <c r="U6833" s="8">
        <v>0.10416666666666667</v>
      </c>
      <c r="V6833" s="8">
        <v>0.20833333333333334</v>
      </c>
      <c r="W6833" s="8" t="s">
        <v>1387</v>
      </c>
      <c r="X6833" s="8" t="s">
        <v>19414</v>
      </c>
      <c r="Y6833" s="8" t="s">
        <v>19398</v>
      </c>
      <c r="Z6833" s="17" t="s">
        <v>33246</v>
      </c>
      <c r="AA6833" s="8" t="s">
        <v>33247</v>
      </c>
      <c r="AB6833" s="8" t="s">
        <v>33248</v>
      </c>
    </row>
    <row r="6834" spans="1:28" hidden="1" x14ac:dyDescent="0.2">
      <c r="A6834" s="8" t="s">
        <v>33237</v>
      </c>
      <c r="B6834" s="8" t="s">
        <v>33238</v>
      </c>
      <c r="C6834" s="8" t="s">
        <v>45763</v>
      </c>
      <c r="D6834" s="8" t="s">
        <v>45764</v>
      </c>
      <c r="E6834" s="8" t="s">
        <v>46</v>
      </c>
      <c r="F6834" s="8" t="s">
        <v>27</v>
      </c>
      <c r="G6834" s="8" t="s">
        <v>46</v>
      </c>
      <c r="H6834" s="8" t="s">
        <v>27</v>
      </c>
      <c r="I6834" s="8" t="s">
        <v>33218</v>
      </c>
      <c r="J6834" s="8" t="s">
        <v>708</v>
      </c>
      <c r="K6834" s="8" t="s">
        <v>1262</v>
      </c>
      <c r="L6834" s="8" t="s">
        <v>893</v>
      </c>
      <c r="M6834" s="8" t="s">
        <v>33239</v>
      </c>
      <c r="N6834" s="8" t="s">
        <v>10716</v>
      </c>
      <c r="O6834" s="8" t="s">
        <v>10717</v>
      </c>
      <c r="P6834" s="8" t="s">
        <v>776</v>
      </c>
      <c r="Q6834" s="8" t="s">
        <v>33220</v>
      </c>
      <c r="R6834" s="8" t="s">
        <v>33221</v>
      </c>
      <c r="S6834" s="17" t="s">
        <v>33222</v>
      </c>
      <c r="T6834" s="18">
        <v>43010</v>
      </c>
      <c r="U6834" s="8">
        <v>0.79166666666666663</v>
      </c>
      <c r="V6834" s="8">
        <v>0.10416666666666667</v>
      </c>
      <c r="W6834" s="8" t="s">
        <v>21432</v>
      </c>
      <c r="X6834" s="8" t="s">
        <v>33240</v>
      </c>
      <c r="Y6834" s="8" t="s">
        <v>33241</v>
      </c>
      <c r="Z6834" s="17" t="s">
        <v>32064</v>
      </c>
      <c r="AA6834" s="8" t="s">
        <v>33242</v>
      </c>
      <c r="AB6834" s="8" t="s">
        <v>33243</v>
      </c>
    </row>
    <row r="6835" spans="1:28" hidden="1" x14ac:dyDescent="0.2">
      <c r="A6835" s="8" t="s">
        <v>33249</v>
      </c>
      <c r="B6835" s="8" t="s">
        <v>33250</v>
      </c>
      <c r="C6835" s="8" t="s">
        <v>45763</v>
      </c>
      <c r="D6835" s="8" t="s">
        <v>45764</v>
      </c>
      <c r="E6835" s="8" t="s">
        <v>55</v>
      </c>
      <c r="F6835" s="8" t="s">
        <v>27</v>
      </c>
      <c r="G6835" s="8" t="s">
        <v>55</v>
      </c>
      <c r="H6835" s="8" t="s">
        <v>27</v>
      </c>
      <c r="I6835" s="8" t="s">
        <v>33218</v>
      </c>
      <c r="J6835" s="8" t="s">
        <v>708</v>
      </c>
      <c r="K6835" s="8" t="s">
        <v>1262</v>
      </c>
      <c r="L6835" s="8" t="s">
        <v>3825</v>
      </c>
      <c r="M6835" s="8" t="s">
        <v>6811</v>
      </c>
      <c r="N6835" s="8" t="s">
        <v>10716</v>
      </c>
      <c r="O6835" s="8" t="s">
        <v>10717</v>
      </c>
      <c r="P6835" s="8" t="s">
        <v>776</v>
      </c>
      <c r="Q6835" s="8" t="s">
        <v>33220</v>
      </c>
      <c r="R6835" s="8" t="s">
        <v>33221</v>
      </c>
      <c r="S6835" s="17" t="s">
        <v>33222</v>
      </c>
      <c r="T6835" s="18">
        <v>43011</v>
      </c>
      <c r="U6835" s="8">
        <v>0.79166666666666663</v>
      </c>
      <c r="V6835" s="8">
        <v>0.20833333333333334</v>
      </c>
      <c r="W6835" s="8" t="s">
        <v>792</v>
      </c>
      <c r="X6835" s="8" t="s">
        <v>19432</v>
      </c>
      <c r="Y6835" s="8" t="s">
        <v>19433</v>
      </c>
      <c r="Z6835" s="17" t="s">
        <v>33251</v>
      </c>
      <c r="AA6835" s="8" t="s">
        <v>33252</v>
      </c>
      <c r="AB6835" s="8" t="s">
        <v>33253</v>
      </c>
    </row>
    <row r="6836" spans="1:28" hidden="1" x14ac:dyDescent="0.2">
      <c r="A6836" s="8" t="s">
        <v>33216</v>
      </c>
      <c r="B6836" s="8" t="s">
        <v>33217</v>
      </c>
      <c r="C6836" s="8" t="s">
        <v>45763</v>
      </c>
      <c r="D6836" s="8" t="s">
        <v>45764</v>
      </c>
      <c r="E6836" s="8" t="s">
        <v>66</v>
      </c>
      <c r="F6836" s="8" t="s">
        <v>65</v>
      </c>
      <c r="G6836" s="8" t="s">
        <v>66</v>
      </c>
      <c r="H6836" s="8" t="s">
        <v>65</v>
      </c>
      <c r="I6836" s="8" t="s">
        <v>33218</v>
      </c>
      <c r="J6836" s="8" t="s">
        <v>708</v>
      </c>
      <c r="K6836" s="8" t="s">
        <v>1262</v>
      </c>
      <c r="L6836" s="8" t="s">
        <v>922</v>
      </c>
      <c r="M6836" s="8" t="s">
        <v>33219</v>
      </c>
      <c r="N6836" s="8" t="s">
        <v>10716</v>
      </c>
      <c r="O6836" s="8" t="s">
        <v>10717</v>
      </c>
      <c r="P6836" s="8" t="s">
        <v>776</v>
      </c>
      <c r="Q6836" s="8" t="s">
        <v>33220</v>
      </c>
      <c r="R6836" s="8" t="s">
        <v>33221</v>
      </c>
      <c r="S6836" s="17" t="s">
        <v>33222</v>
      </c>
      <c r="T6836" s="18">
        <v>43012</v>
      </c>
      <c r="U6836" s="8">
        <v>0.79166666666666663</v>
      </c>
      <c r="V6836" s="8">
        <v>0.89583333333333337</v>
      </c>
      <c r="W6836" s="8" t="s">
        <v>1387</v>
      </c>
      <c r="X6836" s="8" t="s">
        <v>33223</v>
      </c>
      <c r="Y6836" s="8" t="s">
        <v>33224</v>
      </c>
      <c r="Z6836" s="17"/>
      <c r="AA6836" s="8" t="s">
        <v>33225</v>
      </c>
      <c r="AB6836" s="8" t="s">
        <v>33226</v>
      </c>
    </row>
    <row r="6837" spans="1:28" hidden="1" x14ac:dyDescent="0.2">
      <c r="A6837" s="8" t="s">
        <v>33331</v>
      </c>
      <c r="B6837" s="8" t="s">
        <v>33332</v>
      </c>
      <c r="C6837" s="8" t="s">
        <v>45763</v>
      </c>
      <c r="D6837" s="8" t="s">
        <v>45764</v>
      </c>
      <c r="E6837" s="8" t="s">
        <v>66</v>
      </c>
      <c r="F6837" s="8" t="s">
        <v>65</v>
      </c>
      <c r="G6837" s="8" t="s">
        <v>66</v>
      </c>
      <c r="H6837" s="8" t="s">
        <v>65</v>
      </c>
      <c r="I6837" s="8" t="s">
        <v>33333</v>
      </c>
      <c r="J6837" s="8" t="s">
        <v>708</v>
      </c>
      <c r="K6837" s="8" t="s">
        <v>1716</v>
      </c>
      <c r="L6837" s="8" t="s">
        <v>298</v>
      </c>
      <c r="M6837" s="8" t="s">
        <v>929</v>
      </c>
      <c r="N6837" s="8" t="s">
        <v>10716</v>
      </c>
      <c r="O6837" s="8" t="s">
        <v>10717</v>
      </c>
      <c r="P6837" s="8" t="s">
        <v>776</v>
      </c>
      <c r="Q6837" s="8" t="s">
        <v>17227</v>
      </c>
      <c r="R6837" s="8" t="s">
        <v>32276</v>
      </c>
      <c r="S6837" s="17" t="s">
        <v>33334</v>
      </c>
      <c r="T6837" s="18">
        <v>43012</v>
      </c>
      <c r="U6837" s="8">
        <v>0.75</v>
      </c>
      <c r="V6837" s="8">
        <v>0.29166666666666669</v>
      </c>
      <c r="W6837" s="8" t="s">
        <v>551</v>
      </c>
      <c r="X6837" s="8" t="s">
        <v>1746</v>
      </c>
      <c r="Y6837" s="8" t="s">
        <v>1747</v>
      </c>
      <c r="Z6837" s="17" t="s">
        <v>30237</v>
      </c>
      <c r="AA6837" s="8" t="s">
        <v>33335</v>
      </c>
      <c r="AB6837" s="8" t="s">
        <v>33336</v>
      </c>
    </row>
    <row r="6838" spans="1:28" hidden="1" x14ac:dyDescent="0.2">
      <c r="A6838" s="8" t="s">
        <v>33341</v>
      </c>
      <c r="B6838" s="8" t="s">
        <v>33342</v>
      </c>
      <c r="C6838" s="8" t="s">
        <v>45763</v>
      </c>
      <c r="D6838" s="8" t="s">
        <v>45764</v>
      </c>
      <c r="E6838" s="8" t="s">
        <v>86</v>
      </c>
      <c r="F6838" s="8" t="s">
        <v>65</v>
      </c>
      <c r="G6838" s="8" t="s">
        <v>86</v>
      </c>
      <c r="H6838" s="8" t="s">
        <v>65</v>
      </c>
      <c r="I6838" s="8" t="s">
        <v>33333</v>
      </c>
      <c r="J6838" s="8" t="s">
        <v>708</v>
      </c>
      <c r="K6838" s="8" t="s">
        <v>1716</v>
      </c>
      <c r="L6838" s="8" t="s">
        <v>319</v>
      </c>
      <c r="M6838" s="8" t="s">
        <v>942</v>
      </c>
      <c r="N6838" s="8" t="s">
        <v>10716</v>
      </c>
      <c r="O6838" s="8" t="s">
        <v>10717</v>
      </c>
      <c r="P6838" s="8" t="s">
        <v>776</v>
      </c>
      <c r="Q6838" s="8" t="s">
        <v>17227</v>
      </c>
      <c r="R6838" s="8" t="s">
        <v>32276</v>
      </c>
      <c r="S6838" s="17" t="s">
        <v>33334</v>
      </c>
      <c r="T6838" s="18">
        <v>43013</v>
      </c>
      <c r="U6838" s="8">
        <v>0.25</v>
      </c>
      <c r="V6838" s="8">
        <v>0.29166666666666669</v>
      </c>
      <c r="W6838" s="8" t="s">
        <v>1495</v>
      </c>
      <c r="X6838" s="8" t="s">
        <v>30221</v>
      </c>
      <c r="Y6838" s="8" t="s">
        <v>30222</v>
      </c>
      <c r="Z6838" s="17" t="s">
        <v>14837</v>
      </c>
      <c r="AA6838" s="8" t="s">
        <v>33343</v>
      </c>
      <c r="AB6838" s="8" t="s">
        <v>33344</v>
      </c>
    </row>
    <row r="6839" spans="1:28" hidden="1" x14ac:dyDescent="0.2">
      <c r="A6839" s="8" t="s">
        <v>33337</v>
      </c>
      <c r="B6839" s="8" t="s">
        <v>33338</v>
      </c>
      <c r="C6839" s="8" t="s">
        <v>45763</v>
      </c>
      <c r="D6839" s="8" t="s">
        <v>45764</v>
      </c>
      <c r="E6839" s="8" t="s">
        <v>86</v>
      </c>
      <c r="F6839" s="8" t="s">
        <v>65</v>
      </c>
      <c r="G6839" s="8" t="s">
        <v>86</v>
      </c>
      <c r="H6839" s="8" t="s">
        <v>65</v>
      </c>
      <c r="I6839" s="8" t="s">
        <v>33333</v>
      </c>
      <c r="J6839" s="8" t="s">
        <v>708</v>
      </c>
      <c r="K6839" s="8" t="s">
        <v>1716</v>
      </c>
      <c r="L6839" s="8" t="s">
        <v>311</v>
      </c>
      <c r="M6839" s="8" t="s">
        <v>319</v>
      </c>
      <c r="N6839" s="8" t="s">
        <v>10716</v>
      </c>
      <c r="O6839" s="8" t="s">
        <v>10717</v>
      </c>
      <c r="P6839" s="8" t="s">
        <v>776</v>
      </c>
      <c r="Q6839" s="8" t="s">
        <v>17227</v>
      </c>
      <c r="R6839" s="8" t="s">
        <v>32276</v>
      </c>
      <c r="S6839" s="17" t="s">
        <v>33334</v>
      </c>
      <c r="T6839" s="18">
        <v>43013</v>
      </c>
      <c r="U6839" s="8">
        <v>0.75</v>
      </c>
      <c r="V6839" s="8">
        <v>0.25</v>
      </c>
      <c r="W6839" s="8" t="s">
        <v>40</v>
      </c>
      <c r="X6839" s="8" t="s">
        <v>30228</v>
      </c>
      <c r="Y6839" s="8" t="s">
        <v>30229</v>
      </c>
      <c r="Z6839" s="17" t="s">
        <v>30237</v>
      </c>
      <c r="AA6839" s="8" t="s">
        <v>33339</v>
      </c>
      <c r="AB6839" s="8" t="s">
        <v>33340</v>
      </c>
    </row>
    <row r="6840" spans="1:28" hidden="1" x14ac:dyDescent="0.2">
      <c r="A6840" s="8" t="s">
        <v>33345</v>
      </c>
      <c r="B6840" s="8" t="s">
        <v>33346</v>
      </c>
      <c r="C6840" s="8" t="s">
        <v>45763</v>
      </c>
      <c r="D6840" s="8" t="s">
        <v>45764</v>
      </c>
      <c r="E6840" s="8" t="s">
        <v>76</v>
      </c>
      <c r="F6840" s="8" t="s">
        <v>65</v>
      </c>
      <c r="G6840" s="8" t="s">
        <v>76</v>
      </c>
      <c r="H6840" s="8" t="s">
        <v>65</v>
      </c>
      <c r="I6840" s="8" t="s">
        <v>33333</v>
      </c>
      <c r="J6840" s="8" t="s">
        <v>708</v>
      </c>
      <c r="K6840" s="8" t="s">
        <v>1716</v>
      </c>
      <c r="L6840" s="8" t="s">
        <v>320</v>
      </c>
      <c r="M6840" s="8" t="s">
        <v>958</v>
      </c>
      <c r="N6840" s="8" t="s">
        <v>10716</v>
      </c>
      <c r="O6840" s="8" t="s">
        <v>10717</v>
      </c>
      <c r="P6840" s="8" t="s">
        <v>776</v>
      </c>
      <c r="Q6840" s="8" t="s">
        <v>17227</v>
      </c>
      <c r="R6840" s="8" t="s">
        <v>32276</v>
      </c>
      <c r="S6840" s="17" t="s">
        <v>33334</v>
      </c>
      <c r="T6840" s="18">
        <v>43014</v>
      </c>
      <c r="U6840" s="8">
        <v>0.75</v>
      </c>
      <c r="V6840" s="8">
        <v>0.29166666666666669</v>
      </c>
      <c r="W6840" s="8" t="s">
        <v>551</v>
      </c>
      <c r="X6840" s="8" t="s">
        <v>30235</v>
      </c>
      <c r="Y6840" s="8" t="s">
        <v>30236</v>
      </c>
      <c r="Z6840" s="17" t="s">
        <v>30237</v>
      </c>
      <c r="AA6840" s="8" t="s">
        <v>33347</v>
      </c>
      <c r="AB6840" s="8" t="s">
        <v>33348</v>
      </c>
    </row>
    <row r="6841" spans="1:28" hidden="1" x14ac:dyDescent="0.2">
      <c r="A6841" s="8" t="s">
        <v>33349</v>
      </c>
      <c r="B6841" s="8" t="s">
        <v>33350</v>
      </c>
      <c r="C6841" s="8" t="s">
        <v>45763</v>
      </c>
      <c r="D6841" s="8" t="s">
        <v>45764</v>
      </c>
      <c r="E6841" s="8" t="s">
        <v>104</v>
      </c>
      <c r="F6841" s="8" t="s">
        <v>65</v>
      </c>
      <c r="G6841" s="8" t="s">
        <v>104</v>
      </c>
      <c r="H6841" s="8" t="s">
        <v>65</v>
      </c>
      <c r="I6841" s="8" t="s">
        <v>33333</v>
      </c>
      <c r="J6841" s="8" t="s">
        <v>708</v>
      </c>
      <c r="K6841" s="8" t="s">
        <v>1716</v>
      </c>
      <c r="L6841" s="8" t="s">
        <v>106</v>
      </c>
      <c r="M6841" s="8" t="s">
        <v>974</v>
      </c>
      <c r="N6841" s="8" t="s">
        <v>10716</v>
      </c>
      <c r="O6841" s="8" t="s">
        <v>10717</v>
      </c>
      <c r="P6841" s="8" t="s">
        <v>776</v>
      </c>
      <c r="Q6841" s="8" t="s">
        <v>17227</v>
      </c>
      <c r="R6841" s="8" t="s">
        <v>32276</v>
      </c>
      <c r="S6841" s="17" t="s">
        <v>33334</v>
      </c>
      <c r="T6841" s="18">
        <v>43015</v>
      </c>
      <c r="U6841" s="8">
        <v>0.75</v>
      </c>
      <c r="V6841" s="8">
        <v>0.29166666666666669</v>
      </c>
      <c r="W6841" s="8" t="s">
        <v>551</v>
      </c>
      <c r="X6841" s="8" t="s">
        <v>30235</v>
      </c>
      <c r="Y6841" s="8" t="s">
        <v>30236</v>
      </c>
      <c r="Z6841" s="17" t="s">
        <v>30255</v>
      </c>
      <c r="AA6841" s="8" t="s">
        <v>33351</v>
      </c>
      <c r="AB6841" s="8" t="s">
        <v>33352</v>
      </c>
    </row>
    <row r="6842" spans="1:28" hidden="1" x14ac:dyDescent="0.2">
      <c r="A6842" s="8" t="s">
        <v>33353</v>
      </c>
      <c r="B6842" s="8" t="s">
        <v>33354</v>
      </c>
      <c r="C6842" s="8" t="s">
        <v>45763</v>
      </c>
      <c r="D6842" s="8" t="s">
        <v>45764</v>
      </c>
      <c r="E6842" s="8" t="s">
        <v>96</v>
      </c>
      <c r="F6842" s="8" t="s">
        <v>65</v>
      </c>
      <c r="G6842" s="8" t="s">
        <v>96</v>
      </c>
      <c r="H6842" s="8" t="s">
        <v>65</v>
      </c>
      <c r="I6842" s="8" t="s">
        <v>33333</v>
      </c>
      <c r="J6842" s="8" t="s">
        <v>708</v>
      </c>
      <c r="K6842" s="8" t="s">
        <v>1716</v>
      </c>
      <c r="L6842" s="8" t="s">
        <v>98</v>
      </c>
      <c r="M6842" s="8" t="s">
        <v>987</v>
      </c>
      <c r="N6842" s="8" t="s">
        <v>10716</v>
      </c>
      <c r="O6842" s="8" t="s">
        <v>10717</v>
      </c>
      <c r="P6842" s="8" t="s">
        <v>776</v>
      </c>
      <c r="Q6842" s="8" t="s">
        <v>17227</v>
      </c>
      <c r="R6842" s="8" t="s">
        <v>32276</v>
      </c>
      <c r="S6842" s="17" t="s">
        <v>33334</v>
      </c>
      <c r="T6842" s="18">
        <v>43016</v>
      </c>
      <c r="U6842" s="8">
        <v>0.75</v>
      </c>
      <c r="V6842" s="8">
        <v>0.29166666666666669</v>
      </c>
      <c r="W6842" s="8" t="s">
        <v>551</v>
      </c>
      <c r="X6842" s="8" t="s">
        <v>1760</v>
      </c>
      <c r="Y6842" s="8" t="s">
        <v>1761</v>
      </c>
      <c r="Z6842" s="17" t="s">
        <v>33355</v>
      </c>
      <c r="AA6842" s="8" t="s">
        <v>33356</v>
      </c>
      <c r="AB6842" s="8" t="s">
        <v>33357</v>
      </c>
    </row>
    <row r="6843" spans="1:28" hidden="1" x14ac:dyDescent="0.2">
      <c r="A6843" s="8" t="s">
        <v>33358</v>
      </c>
      <c r="B6843" s="8" t="s">
        <v>33359</v>
      </c>
      <c r="C6843" s="8" t="s">
        <v>45763</v>
      </c>
      <c r="D6843" s="8" t="s">
        <v>45764</v>
      </c>
      <c r="E6843" s="8" t="s">
        <v>335</v>
      </c>
      <c r="F6843" s="8" t="s">
        <v>65</v>
      </c>
      <c r="G6843" s="8" t="s">
        <v>335</v>
      </c>
      <c r="H6843" s="8" t="s">
        <v>65</v>
      </c>
      <c r="I6843" s="8" t="s">
        <v>33333</v>
      </c>
      <c r="J6843" s="8" t="s">
        <v>708</v>
      </c>
      <c r="K6843" s="8" t="s">
        <v>1716</v>
      </c>
      <c r="L6843" s="8" t="s">
        <v>337</v>
      </c>
      <c r="M6843" s="8" t="s">
        <v>1002</v>
      </c>
      <c r="N6843" s="8" t="s">
        <v>10716</v>
      </c>
      <c r="O6843" s="8" t="s">
        <v>10717</v>
      </c>
      <c r="P6843" s="8" t="s">
        <v>776</v>
      </c>
      <c r="Q6843" s="8" t="s">
        <v>17227</v>
      </c>
      <c r="R6843" s="8" t="s">
        <v>32276</v>
      </c>
      <c r="S6843" s="17" t="s">
        <v>33334</v>
      </c>
      <c r="T6843" s="18">
        <v>43017</v>
      </c>
      <c r="U6843" s="8">
        <v>0.75</v>
      </c>
      <c r="V6843" s="8">
        <v>0.29166666666666669</v>
      </c>
      <c r="W6843" s="8" t="s">
        <v>551</v>
      </c>
      <c r="X6843" s="8" t="s">
        <v>30250</v>
      </c>
      <c r="Y6843" s="8" t="s">
        <v>1869</v>
      </c>
      <c r="Z6843" s="17" t="s">
        <v>33360</v>
      </c>
      <c r="AA6843" s="8" t="s">
        <v>33361</v>
      </c>
      <c r="AB6843" s="8" t="s">
        <v>33362</v>
      </c>
    </row>
    <row r="6844" spans="1:28" hidden="1" x14ac:dyDescent="0.2">
      <c r="A6844" s="8" t="s">
        <v>33363</v>
      </c>
      <c r="B6844" s="8" t="s">
        <v>33364</v>
      </c>
      <c r="C6844" s="8" t="s">
        <v>45763</v>
      </c>
      <c r="D6844" s="8" t="s">
        <v>45764</v>
      </c>
      <c r="E6844" s="8" t="s">
        <v>345</v>
      </c>
      <c r="F6844" s="8" t="s">
        <v>65</v>
      </c>
      <c r="G6844" s="8" t="s">
        <v>345</v>
      </c>
      <c r="H6844" s="8" t="s">
        <v>65</v>
      </c>
      <c r="I6844" s="8" t="s">
        <v>33333</v>
      </c>
      <c r="J6844" s="8" t="s">
        <v>708</v>
      </c>
      <c r="K6844" s="8" t="s">
        <v>1716</v>
      </c>
      <c r="L6844" s="8" t="s">
        <v>347</v>
      </c>
      <c r="M6844" s="8" t="s">
        <v>1820</v>
      </c>
      <c r="N6844" s="8" t="s">
        <v>10716</v>
      </c>
      <c r="O6844" s="8" t="s">
        <v>10717</v>
      </c>
      <c r="P6844" s="8" t="s">
        <v>776</v>
      </c>
      <c r="Q6844" s="8" t="s">
        <v>17227</v>
      </c>
      <c r="R6844" s="8" t="s">
        <v>32276</v>
      </c>
      <c r="S6844" s="17" t="s">
        <v>33334</v>
      </c>
      <c r="T6844" s="18">
        <v>43018</v>
      </c>
      <c r="U6844" s="8">
        <v>0.75</v>
      </c>
      <c r="V6844" s="8">
        <v>0.29166666666666669</v>
      </c>
      <c r="W6844" s="8" t="s">
        <v>551</v>
      </c>
      <c r="X6844" s="8" t="s">
        <v>30250</v>
      </c>
      <c r="Y6844" s="8" t="s">
        <v>1869</v>
      </c>
      <c r="Z6844" s="17" t="s">
        <v>33365</v>
      </c>
      <c r="AA6844" s="8" t="s">
        <v>33366</v>
      </c>
      <c r="AB6844" s="8" t="s">
        <v>33367</v>
      </c>
    </row>
    <row r="6845" spans="1:28" hidden="1" x14ac:dyDescent="0.2">
      <c r="A6845" s="8" t="s">
        <v>33368</v>
      </c>
      <c r="B6845" s="8" t="s">
        <v>33369</v>
      </c>
      <c r="C6845" s="8" t="s">
        <v>45763</v>
      </c>
      <c r="D6845" s="8" t="s">
        <v>45764</v>
      </c>
      <c r="E6845" s="8" t="s">
        <v>362</v>
      </c>
      <c r="F6845" s="8" t="s">
        <v>112</v>
      </c>
      <c r="G6845" s="8" t="s">
        <v>362</v>
      </c>
      <c r="H6845" s="8" t="s">
        <v>112</v>
      </c>
      <c r="I6845" s="8" t="s">
        <v>33333</v>
      </c>
      <c r="J6845" s="8" t="s">
        <v>708</v>
      </c>
      <c r="K6845" s="8" t="s">
        <v>1716</v>
      </c>
      <c r="L6845" s="8" t="s">
        <v>364</v>
      </c>
      <c r="M6845" s="8" t="s">
        <v>1825</v>
      </c>
      <c r="N6845" s="8" t="s">
        <v>10716</v>
      </c>
      <c r="O6845" s="8" t="s">
        <v>10717</v>
      </c>
      <c r="P6845" s="8" t="s">
        <v>776</v>
      </c>
      <c r="Q6845" s="8" t="s">
        <v>17227</v>
      </c>
      <c r="R6845" s="8" t="s">
        <v>32276</v>
      </c>
      <c r="S6845" s="17" t="s">
        <v>33334</v>
      </c>
      <c r="T6845" s="18">
        <v>43019</v>
      </c>
      <c r="U6845" s="8">
        <v>0.75</v>
      </c>
      <c r="V6845" s="8">
        <v>0.29166666666666669</v>
      </c>
      <c r="W6845" s="8" t="s">
        <v>551</v>
      </c>
      <c r="X6845" s="8" t="s">
        <v>30260</v>
      </c>
      <c r="Y6845" s="8" t="s">
        <v>30261</v>
      </c>
      <c r="Z6845" s="17" t="s">
        <v>33370</v>
      </c>
      <c r="AA6845" s="8" t="s">
        <v>33371</v>
      </c>
      <c r="AB6845" s="8" t="s">
        <v>33372</v>
      </c>
    </row>
    <row r="6846" spans="1:28" hidden="1" x14ac:dyDescent="0.2">
      <c r="A6846" s="8" t="s">
        <v>33373</v>
      </c>
      <c r="B6846" s="8" t="s">
        <v>33374</v>
      </c>
      <c r="C6846" s="8" t="s">
        <v>45763</v>
      </c>
      <c r="D6846" s="8" t="s">
        <v>45764</v>
      </c>
      <c r="E6846" s="8" t="s">
        <v>372</v>
      </c>
      <c r="F6846" s="8" t="s">
        <v>112</v>
      </c>
      <c r="G6846" s="8" t="s">
        <v>372</v>
      </c>
      <c r="H6846" s="8" t="s">
        <v>112</v>
      </c>
      <c r="I6846" s="8" t="s">
        <v>33333</v>
      </c>
      <c r="J6846" s="8" t="s">
        <v>708</v>
      </c>
      <c r="K6846" s="8" t="s">
        <v>1716</v>
      </c>
      <c r="L6846" s="8" t="s">
        <v>374</v>
      </c>
      <c r="M6846" s="8" t="s">
        <v>1834</v>
      </c>
      <c r="N6846" s="8" t="s">
        <v>10716</v>
      </c>
      <c r="O6846" s="8" t="s">
        <v>10717</v>
      </c>
      <c r="P6846" s="8" t="s">
        <v>776</v>
      </c>
      <c r="Q6846" s="8" t="s">
        <v>17227</v>
      </c>
      <c r="R6846" s="8" t="s">
        <v>32276</v>
      </c>
      <c r="S6846" s="17" t="s">
        <v>33334</v>
      </c>
      <c r="T6846" s="18">
        <v>43020</v>
      </c>
      <c r="U6846" s="8">
        <v>0.75</v>
      </c>
      <c r="V6846" s="8">
        <v>0.29166666666666669</v>
      </c>
      <c r="W6846" s="8" t="s">
        <v>551</v>
      </c>
      <c r="X6846" s="8" t="s">
        <v>30267</v>
      </c>
      <c r="Y6846" s="8" t="s">
        <v>30268</v>
      </c>
      <c r="Z6846" s="17" t="s">
        <v>4427</v>
      </c>
      <c r="AA6846" s="8" t="s">
        <v>33375</v>
      </c>
      <c r="AB6846" s="8" t="s">
        <v>33376</v>
      </c>
    </row>
    <row r="6847" spans="1:28" hidden="1" x14ac:dyDescent="0.2">
      <c r="A6847" s="8" t="s">
        <v>33377</v>
      </c>
      <c r="B6847" s="8" t="s">
        <v>33378</v>
      </c>
      <c r="C6847" s="8" t="s">
        <v>45763</v>
      </c>
      <c r="D6847" s="8" t="s">
        <v>45764</v>
      </c>
      <c r="E6847" s="8" t="s">
        <v>382</v>
      </c>
      <c r="F6847" s="8" t="s">
        <v>112</v>
      </c>
      <c r="G6847" s="8" t="s">
        <v>382</v>
      </c>
      <c r="H6847" s="8" t="s">
        <v>112</v>
      </c>
      <c r="I6847" s="8" t="s">
        <v>33333</v>
      </c>
      <c r="J6847" s="8" t="s">
        <v>708</v>
      </c>
      <c r="K6847" s="8" t="s">
        <v>1716</v>
      </c>
      <c r="L6847" s="8" t="s">
        <v>384</v>
      </c>
      <c r="M6847" s="8" t="s">
        <v>1848</v>
      </c>
      <c r="N6847" s="8" t="s">
        <v>10716</v>
      </c>
      <c r="O6847" s="8" t="s">
        <v>10717</v>
      </c>
      <c r="P6847" s="8" t="s">
        <v>776</v>
      </c>
      <c r="Q6847" s="8" t="s">
        <v>17227</v>
      </c>
      <c r="R6847" s="8" t="s">
        <v>32276</v>
      </c>
      <c r="S6847" s="17" t="s">
        <v>33334</v>
      </c>
      <c r="T6847" s="18">
        <v>43021</v>
      </c>
      <c r="U6847" s="8">
        <v>0.75</v>
      </c>
      <c r="V6847" s="8">
        <v>0.29166666666666669</v>
      </c>
      <c r="W6847" s="8" t="s">
        <v>551</v>
      </c>
      <c r="X6847" s="8" t="s">
        <v>1842</v>
      </c>
      <c r="Y6847" s="8" t="s">
        <v>1843</v>
      </c>
      <c r="Z6847" s="17" t="s">
        <v>1809</v>
      </c>
      <c r="AA6847" s="8" t="s">
        <v>33379</v>
      </c>
      <c r="AB6847" s="8" t="s">
        <v>33380</v>
      </c>
    </row>
    <row r="6848" spans="1:28" hidden="1" x14ac:dyDescent="0.2">
      <c r="A6848" s="8" t="s">
        <v>33381</v>
      </c>
      <c r="B6848" s="8" t="s">
        <v>33382</v>
      </c>
      <c r="C6848" s="8" t="s">
        <v>45763</v>
      </c>
      <c r="D6848" s="8" t="s">
        <v>45764</v>
      </c>
      <c r="E6848" s="8" t="s">
        <v>390</v>
      </c>
      <c r="F6848" s="8" t="s">
        <v>112</v>
      </c>
      <c r="G6848" s="8" t="s">
        <v>390</v>
      </c>
      <c r="H6848" s="8" t="s">
        <v>112</v>
      </c>
      <c r="I6848" s="8" t="s">
        <v>33333</v>
      </c>
      <c r="J6848" s="8" t="s">
        <v>708</v>
      </c>
      <c r="K6848" s="8" t="s">
        <v>1716</v>
      </c>
      <c r="L6848" s="8" t="s">
        <v>392</v>
      </c>
      <c r="M6848" s="8" t="s">
        <v>1859</v>
      </c>
      <c r="N6848" s="8" t="s">
        <v>10716</v>
      </c>
      <c r="O6848" s="8" t="s">
        <v>10717</v>
      </c>
      <c r="P6848" s="8" t="s">
        <v>776</v>
      </c>
      <c r="Q6848" s="8" t="s">
        <v>17227</v>
      </c>
      <c r="R6848" s="8" t="s">
        <v>32276</v>
      </c>
      <c r="S6848" s="17" t="s">
        <v>33334</v>
      </c>
      <c r="T6848" s="18">
        <v>43022</v>
      </c>
      <c r="U6848" s="8">
        <v>0.75</v>
      </c>
      <c r="V6848" s="8">
        <v>0.29166666666666669</v>
      </c>
      <c r="W6848" s="8" t="s">
        <v>551</v>
      </c>
      <c r="X6848" s="8" t="s">
        <v>1842</v>
      </c>
      <c r="Y6848" s="8" t="s">
        <v>1843</v>
      </c>
      <c r="Z6848" s="17" t="s">
        <v>1895</v>
      </c>
      <c r="AA6848" s="8" t="s">
        <v>33383</v>
      </c>
      <c r="AB6848" s="8" t="s">
        <v>33384</v>
      </c>
    </row>
    <row r="6849" spans="1:28" hidden="1" x14ac:dyDescent="0.2">
      <c r="A6849" s="8" t="s">
        <v>33385</v>
      </c>
      <c r="B6849" s="8" t="s">
        <v>33386</v>
      </c>
      <c r="C6849" s="8" t="s">
        <v>45763</v>
      </c>
      <c r="D6849" s="8" t="s">
        <v>45764</v>
      </c>
      <c r="E6849" s="8" t="s">
        <v>400</v>
      </c>
      <c r="F6849" s="8" t="s">
        <v>112</v>
      </c>
      <c r="G6849" s="8" t="s">
        <v>400</v>
      </c>
      <c r="H6849" s="8" t="s">
        <v>112</v>
      </c>
      <c r="I6849" s="8" t="s">
        <v>33333</v>
      </c>
      <c r="J6849" s="8" t="s">
        <v>708</v>
      </c>
      <c r="K6849" s="8" t="s">
        <v>1716</v>
      </c>
      <c r="L6849" s="8" t="s">
        <v>402</v>
      </c>
      <c r="M6849" s="8" t="s">
        <v>1867</v>
      </c>
      <c r="N6849" s="8" t="s">
        <v>10716</v>
      </c>
      <c r="O6849" s="8" t="s">
        <v>10717</v>
      </c>
      <c r="P6849" s="8" t="s">
        <v>776</v>
      </c>
      <c r="Q6849" s="8" t="s">
        <v>17227</v>
      </c>
      <c r="R6849" s="8" t="s">
        <v>32276</v>
      </c>
      <c r="S6849" s="17" t="s">
        <v>33334</v>
      </c>
      <c r="T6849" s="18">
        <v>43023</v>
      </c>
      <c r="U6849" s="8">
        <v>0.75</v>
      </c>
      <c r="V6849" s="8">
        <v>0.29166666666666669</v>
      </c>
      <c r="W6849" s="8" t="s">
        <v>551</v>
      </c>
      <c r="X6849" s="8" t="s">
        <v>30283</v>
      </c>
      <c r="Y6849" s="8" t="s">
        <v>30284</v>
      </c>
      <c r="Z6849" s="17" t="s">
        <v>33387</v>
      </c>
      <c r="AA6849" s="8" t="s">
        <v>33388</v>
      </c>
      <c r="AB6849" s="8" t="s">
        <v>33389</v>
      </c>
    </row>
    <row r="6850" spans="1:28" hidden="1" x14ac:dyDescent="0.2">
      <c r="A6850" s="8" t="s">
        <v>33390</v>
      </c>
      <c r="B6850" s="8" t="s">
        <v>33391</v>
      </c>
      <c r="C6850" s="8" t="s">
        <v>45763</v>
      </c>
      <c r="D6850" s="8" t="s">
        <v>45764</v>
      </c>
      <c r="E6850" s="8" t="s">
        <v>113</v>
      </c>
      <c r="F6850" s="8" t="s">
        <v>112</v>
      </c>
      <c r="G6850" s="8" t="s">
        <v>113</v>
      </c>
      <c r="H6850" s="8" t="s">
        <v>112</v>
      </c>
      <c r="I6850" s="8" t="s">
        <v>33333</v>
      </c>
      <c r="J6850" s="8" t="s">
        <v>708</v>
      </c>
      <c r="K6850" s="8" t="s">
        <v>1716</v>
      </c>
      <c r="L6850" s="8" t="s">
        <v>410</v>
      </c>
      <c r="M6850" s="8" t="s">
        <v>1071</v>
      </c>
      <c r="N6850" s="8" t="s">
        <v>10716</v>
      </c>
      <c r="O6850" s="8" t="s">
        <v>10717</v>
      </c>
      <c r="P6850" s="8" t="s">
        <v>776</v>
      </c>
      <c r="Q6850" s="8" t="s">
        <v>17227</v>
      </c>
      <c r="R6850" s="8" t="s">
        <v>32276</v>
      </c>
      <c r="S6850" s="17" t="s">
        <v>33334</v>
      </c>
      <c r="T6850" s="18">
        <v>43024</v>
      </c>
      <c r="U6850" s="8">
        <v>0.75</v>
      </c>
      <c r="V6850" s="8">
        <v>0.29166666666666669</v>
      </c>
      <c r="W6850" s="8" t="s">
        <v>551</v>
      </c>
      <c r="X6850" s="8" t="s">
        <v>1868</v>
      </c>
      <c r="Y6850" s="8" t="s">
        <v>1869</v>
      </c>
      <c r="Z6850" s="17" t="s">
        <v>33392</v>
      </c>
      <c r="AA6850" s="8" t="s">
        <v>33393</v>
      </c>
      <c r="AB6850" s="8" t="s">
        <v>33394</v>
      </c>
    </row>
    <row r="6851" spans="1:28" hidden="1" x14ac:dyDescent="0.2">
      <c r="A6851" s="8" t="s">
        <v>33395</v>
      </c>
      <c r="B6851" s="8" t="s">
        <v>33396</v>
      </c>
      <c r="C6851" s="8" t="s">
        <v>45763</v>
      </c>
      <c r="D6851" s="8" t="s">
        <v>45764</v>
      </c>
      <c r="E6851" s="8" t="s">
        <v>123</v>
      </c>
      <c r="F6851" s="8" t="s">
        <v>112</v>
      </c>
      <c r="G6851" s="8" t="s">
        <v>123</v>
      </c>
      <c r="H6851" s="8" t="s">
        <v>112</v>
      </c>
      <c r="I6851" s="8" t="s">
        <v>33333</v>
      </c>
      <c r="J6851" s="8" t="s">
        <v>708</v>
      </c>
      <c r="K6851" s="8" t="s">
        <v>1716</v>
      </c>
      <c r="L6851" s="8" t="s">
        <v>419</v>
      </c>
      <c r="M6851" s="8" t="s">
        <v>1016</v>
      </c>
      <c r="N6851" s="8" t="s">
        <v>10716</v>
      </c>
      <c r="O6851" s="8" t="s">
        <v>10717</v>
      </c>
      <c r="P6851" s="8" t="s">
        <v>776</v>
      </c>
      <c r="Q6851" s="8" t="s">
        <v>17227</v>
      </c>
      <c r="R6851" s="8" t="s">
        <v>32276</v>
      </c>
      <c r="S6851" s="17" t="s">
        <v>33334</v>
      </c>
      <c r="T6851" s="18">
        <v>43025</v>
      </c>
      <c r="U6851" s="8">
        <v>0.75</v>
      </c>
      <c r="V6851" s="8">
        <v>0.29166666666666669</v>
      </c>
      <c r="W6851" s="8" t="s">
        <v>551</v>
      </c>
      <c r="X6851" s="8" t="s">
        <v>30295</v>
      </c>
      <c r="Y6851" s="8" t="s">
        <v>30296</v>
      </c>
      <c r="Z6851" s="17" t="s">
        <v>1762</v>
      </c>
      <c r="AA6851" s="8" t="s">
        <v>33397</v>
      </c>
      <c r="AB6851" s="8" t="s">
        <v>33398</v>
      </c>
    </row>
    <row r="6852" spans="1:28" hidden="1" x14ac:dyDescent="0.2">
      <c r="A6852" s="8" t="s">
        <v>33399</v>
      </c>
      <c r="B6852" s="8" t="s">
        <v>33400</v>
      </c>
      <c r="C6852" s="8" t="s">
        <v>45763</v>
      </c>
      <c r="D6852" s="8" t="s">
        <v>45764</v>
      </c>
      <c r="E6852" s="8" t="s">
        <v>134</v>
      </c>
      <c r="F6852" s="8" t="s">
        <v>133</v>
      </c>
      <c r="G6852" s="8" t="s">
        <v>134</v>
      </c>
      <c r="H6852" s="8" t="s">
        <v>133</v>
      </c>
      <c r="I6852" s="8" t="s">
        <v>33333</v>
      </c>
      <c r="J6852" s="8" t="s">
        <v>708</v>
      </c>
      <c r="K6852" s="8" t="s">
        <v>1716</v>
      </c>
      <c r="L6852" s="8" t="s">
        <v>3136</v>
      </c>
      <c r="M6852" s="8" t="s">
        <v>1032</v>
      </c>
      <c r="N6852" s="8" t="s">
        <v>10716</v>
      </c>
      <c r="O6852" s="8" t="s">
        <v>10717</v>
      </c>
      <c r="P6852" s="8" t="s">
        <v>776</v>
      </c>
      <c r="Q6852" s="8" t="s">
        <v>17227</v>
      </c>
      <c r="R6852" s="8" t="s">
        <v>32276</v>
      </c>
      <c r="S6852" s="17" t="s">
        <v>33334</v>
      </c>
      <c r="T6852" s="18">
        <v>43026</v>
      </c>
      <c r="U6852" s="8">
        <v>0.75</v>
      </c>
      <c r="V6852" s="8">
        <v>0.29166666666666669</v>
      </c>
      <c r="W6852" s="8" t="s">
        <v>551</v>
      </c>
      <c r="X6852" s="8" t="s">
        <v>33401</v>
      </c>
      <c r="Y6852" s="8" t="s">
        <v>30296</v>
      </c>
      <c r="Z6852" s="17" t="s">
        <v>1762</v>
      </c>
      <c r="AA6852" s="8" t="s">
        <v>33402</v>
      </c>
      <c r="AB6852" s="8" t="s">
        <v>33403</v>
      </c>
    </row>
    <row r="6853" spans="1:28" hidden="1" x14ac:dyDescent="0.2">
      <c r="A6853" s="8" t="s">
        <v>33409</v>
      </c>
      <c r="B6853" s="8" t="s">
        <v>33410</v>
      </c>
      <c r="C6853" s="8" t="s">
        <v>45763</v>
      </c>
      <c r="D6853" s="8" t="s">
        <v>45764</v>
      </c>
      <c r="E6853" s="8" t="s">
        <v>144</v>
      </c>
      <c r="F6853" s="8" t="s">
        <v>133</v>
      </c>
      <c r="G6853" s="8" t="s">
        <v>144</v>
      </c>
      <c r="H6853" s="8" t="s">
        <v>133</v>
      </c>
      <c r="I6853" s="8" t="s">
        <v>33333</v>
      </c>
      <c r="J6853" s="8" t="s">
        <v>708</v>
      </c>
      <c r="K6853" s="8" t="s">
        <v>1716</v>
      </c>
      <c r="L6853" s="8" t="s">
        <v>33406</v>
      </c>
      <c r="M6853" s="8" t="s">
        <v>1044</v>
      </c>
      <c r="N6853" s="8" t="s">
        <v>10716</v>
      </c>
      <c r="O6853" s="8" t="s">
        <v>10717</v>
      </c>
      <c r="P6853" s="8" t="s">
        <v>776</v>
      </c>
      <c r="Q6853" s="8" t="s">
        <v>17227</v>
      </c>
      <c r="R6853" s="8" t="s">
        <v>32276</v>
      </c>
      <c r="S6853" s="17" t="s">
        <v>33334</v>
      </c>
      <c r="T6853" s="18">
        <v>43027</v>
      </c>
      <c r="U6853" s="8">
        <v>8.3333333333333329E-2</v>
      </c>
      <c r="V6853" s="8">
        <v>0.29166666666666669</v>
      </c>
      <c r="W6853" s="8" t="s">
        <v>773</v>
      </c>
      <c r="X6853" s="8" t="s">
        <v>30310</v>
      </c>
      <c r="Y6853" s="8" t="s">
        <v>30311</v>
      </c>
      <c r="Z6853" s="17" t="s">
        <v>1762</v>
      </c>
      <c r="AA6853" s="8" t="s">
        <v>33411</v>
      </c>
      <c r="AB6853" s="8" t="s">
        <v>33412</v>
      </c>
    </row>
    <row r="6854" spans="1:28" hidden="1" x14ac:dyDescent="0.2">
      <c r="A6854" s="8" t="s">
        <v>33404</v>
      </c>
      <c r="B6854" s="8" t="s">
        <v>33405</v>
      </c>
      <c r="C6854" s="8" t="s">
        <v>45763</v>
      </c>
      <c r="D6854" s="8" t="s">
        <v>45764</v>
      </c>
      <c r="E6854" s="8" t="s">
        <v>144</v>
      </c>
      <c r="F6854" s="8" t="s">
        <v>133</v>
      </c>
      <c r="G6854" s="8" t="s">
        <v>144</v>
      </c>
      <c r="H6854" s="8" t="s">
        <v>133</v>
      </c>
      <c r="I6854" s="8" t="s">
        <v>33333</v>
      </c>
      <c r="J6854" s="8" t="s">
        <v>708</v>
      </c>
      <c r="K6854" s="8" t="s">
        <v>1716</v>
      </c>
      <c r="L6854" s="8" t="s">
        <v>3151</v>
      </c>
      <c r="M6854" s="8" t="s">
        <v>33406</v>
      </c>
      <c r="N6854" s="8" t="s">
        <v>10716</v>
      </c>
      <c r="O6854" s="8" t="s">
        <v>10717</v>
      </c>
      <c r="P6854" s="8" t="s">
        <v>776</v>
      </c>
      <c r="Q6854" s="8" t="s">
        <v>17227</v>
      </c>
      <c r="R6854" s="8" t="s">
        <v>32276</v>
      </c>
      <c r="S6854" s="17" t="s">
        <v>33334</v>
      </c>
      <c r="T6854" s="18">
        <v>43027</v>
      </c>
      <c r="U6854" s="8">
        <v>0.75</v>
      </c>
      <c r="V6854" s="8">
        <v>8.3333333333333329E-2</v>
      </c>
      <c r="W6854" s="8" t="s">
        <v>486</v>
      </c>
      <c r="X6854" s="8" t="s">
        <v>1893</v>
      </c>
      <c r="Y6854" s="8" t="s">
        <v>1894</v>
      </c>
      <c r="Z6854" s="17" t="s">
        <v>1762</v>
      </c>
      <c r="AA6854" s="8" t="s">
        <v>33407</v>
      </c>
      <c r="AB6854" s="8" t="s">
        <v>33408</v>
      </c>
    </row>
    <row r="6855" spans="1:28" hidden="1" x14ac:dyDescent="0.2">
      <c r="A6855" s="8" t="s">
        <v>33413</v>
      </c>
      <c r="B6855" s="8" t="s">
        <v>33414</v>
      </c>
      <c r="C6855" s="8" t="s">
        <v>45763</v>
      </c>
      <c r="D6855" s="8" t="s">
        <v>45764</v>
      </c>
      <c r="E6855" s="8" t="s">
        <v>174</v>
      </c>
      <c r="F6855" s="8" t="s">
        <v>133</v>
      </c>
      <c r="G6855" s="8" t="s">
        <v>174</v>
      </c>
      <c r="H6855" s="8" t="s">
        <v>133</v>
      </c>
      <c r="I6855" s="8" t="s">
        <v>33333</v>
      </c>
      <c r="J6855" s="8" t="s">
        <v>708</v>
      </c>
      <c r="K6855" s="8" t="s">
        <v>1716</v>
      </c>
      <c r="L6855" s="8" t="s">
        <v>3166</v>
      </c>
      <c r="M6855" s="8" t="s">
        <v>1057</v>
      </c>
      <c r="N6855" s="8" t="s">
        <v>10716</v>
      </c>
      <c r="O6855" s="8" t="s">
        <v>10717</v>
      </c>
      <c r="P6855" s="8" t="s">
        <v>776</v>
      </c>
      <c r="Q6855" s="8" t="s">
        <v>17227</v>
      </c>
      <c r="R6855" s="8" t="s">
        <v>32276</v>
      </c>
      <c r="S6855" s="17" t="s">
        <v>33334</v>
      </c>
      <c r="T6855" s="18">
        <v>43028</v>
      </c>
      <c r="U6855" s="8">
        <v>0.75</v>
      </c>
      <c r="V6855" s="8">
        <v>0.29166666666666669</v>
      </c>
      <c r="W6855" s="8" t="s">
        <v>551</v>
      </c>
      <c r="X6855" s="8" t="s">
        <v>30320</v>
      </c>
      <c r="Y6855" s="8" t="s">
        <v>30321</v>
      </c>
      <c r="Z6855" s="17" t="s">
        <v>1762</v>
      </c>
      <c r="AA6855" s="8" t="s">
        <v>33415</v>
      </c>
      <c r="AB6855" s="8" t="s">
        <v>33416</v>
      </c>
    </row>
    <row r="6856" spans="1:28" hidden="1" x14ac:dyDescent="0.2">
      <c r="A6856" s="8" t="s">
        <v>33417</v>
      </c>
      <c r="B6856" s="8" t="s">
        <v>33418</v>
      </c>
      <c r="C6856" s="8" t="s">
        <v>45763</v>
      </c>
      <c r="D6856" s="8" t="s">
        <v>45764</v>
      </c>
      <c r="E6856" s="8" t="s">
        <v>184</v>
      </c>
      <c r="F6856" s="8" t="s">
        <v>133</v>
      </c>
      <c r="G6856" s="8" t="s">
        <v>184</v>
      </c>
      <c r="H6856" s="8" t="s">
        <v>133</v>
      </c>
      <c r="I6856" s="8" t="s">
        <v>33333</v>
      </c>
      <c r="J6856" s="8" t="s">
        <v>708</v>
      </c>
      <c r="K6856" s="8" t="s">
        <v>1716</v>
      </c>
      <c r="L6856" s="8" t="s">
        <v>3173</v>
      </c>
      <c r="M6856" s="8" t="s">
        <v>1077</v>
      </c>
      <c r="N6856" s="8" t="s">
        <v>10716</v>
      </c>
      <c r="O6856" s="8" t="s">
        <v>10717</v>
      </c>
      <c r="P6856" s="8" t="s">
        <v>776</v>
      </c>
      <c r="Q6856" s="8" t="s">
        <v>17227</v>
      </c>
      <c r="R6856" s="8" t="s">
        <v>32276</v>
      </c>
      <c r="S6856" s="17" t="s">
        <v>33334</v>
      </c>
      <c r="T6856" s="18">
        <v>43029</v>
      </c>
      <c r="U6856" s="8">
        <v>0.75</v>
      </c>
      <c r="V6856" s="8">
        <v>0.29166666666666669</v>
      </c>
      <c r="W6856" s="8" t="s">
        <v>551</v>
      </c>
      <c r="X6856" s="8" t="s">
        <v>30320</v>
      </c>
      <c r="Y6856" s="8" t="s">
        <v>30321</v>
      </c>
      <c r="Z6856" s="17" t="s">
        <v>1762</v>
      </c>
      <c r="AA6856" s="8" t="s">
        <v>33419</v>
      </c>
      <c r="AB6856" s="8" t="s">
        <v>33420</v>
      </c>
    </row>
    <row r="6857" spans="1:28" hidden="1" x14ac:dyDescent="0.2">
      <c r="A6857" s="8" t="s">
        <v>33421</v>
      </c>
      <c r="B6857" s="8" t="s">
        <v>33422</v>
      </c>
      <c r="C6857" s="8" t="s">
        <v>45763</v>
      </c>
      <c r="D6857" s="8" t="s">
        <v>45764</v>
      </c>
      <c r="E6857" s="8" t="s">
        <v>194</v>
      </c>
      <c r="F6857" s="8" t="s">
        <v>133</v>
      </c>
      <c r="G6857" s="8" t="s">
        <v>194</v>
      </c>
      <c r="H6857" s="8" t="s">
        <v>133</v>
      </c>
      <c r="I6857" s="8" t="s">
        <v>33333</v>
      </c>
      <c r="J6857" s="8" t="s">
        <v>708</v>
      </c>
      <c r="K6857" s="8" t="s">
        <v>1716</v>
      </c>
      <c r="L6857" s="8" t="s">
        <v>3209</v>
      </c>
      <c r="M6857" s="8" t="s">
        <v>1092</v>
      </c>
      <c r="N6857" s="8" t="s">
        <v>10716</v>
      </c>
      <c r="O6857" s="8" t="s">
        <v>10717</v>
      </c>
      <c r="P6857" s="8" t="s">
        <v>776</v>
      </c>
      <c r="Q6857" s="8" t="s">
        <v>17227</v>
      </c>
      <c r="R6857" s="8" t="s">
        <v>32276</v>
      </c>
      <c r="S6857" s="17" t="s">
        <v>33334</v>
      </c>
      <c r="T6857" s="18">
        <v>43030</v>
      </c>
      <c r="U6857" s="8">
        <v>0.75</v>
      </c>
      <c r="V6857" s="8">
        <v>0.29166666666666669</v>
      </c>
      <c r="W6857" s="8" t="s">
        <v>551</v>
      </c>
      <c r="X6857" s="8" t="s">
        <v>30326</v>
      </c>
      <c r="Y6857" s="8" t="s">
        <v>9486</v>
      </c>
      <c r="Z6857" s="17" t="s">
        <v>1762</v>
      </c>
      <c r="AA6857" s="8" t="s">
        <v>33423</v>
      </c>
      <c r="AB6857" s="8" t="s">
        <v>33424</v>
      </c>
    </row>
    <row r="6858" spans="1:28" hidden="1" x14ac:dyDescent="0.2">
      <c r="A6858" s="8" t="s">
        <v>33425</v>
      </c>
      <c r="B6858" s="8" t="s">
        <v>33426</v>
      </c>
      <c r="C6858" s="8" t="s">
        <v>45763</v>
      </c>
      <c r="D6858" s="8" t="s">
        <v>45764</v>
      </c>
      <c r="E6858" s="8" t="s">
        <v>154</v>
      </c>
      <c r="F6858" s="8" t="s">
        <v>133</v>
      </c>
      <c r="G6858" s="8" t="s">
        <v>154</v>
      </c>
      <c r="H6858" s="8" t="s">
        <v>133</v>
      </c>
      <c r="I6858" s="8" t="s">
        <v>33333</v>
      </c>
      <c r="J6858" s="8" t="s">
        <v>708</v>
      </c>
      <c r="K6858" s="8" t="s">
        <v>1716</v>
      </c>
      <c r="L6858" s="8" t="s">
        <v>3229</v>
      </c>
      <c r="M6858" s="8" t="s">
        <v>1113</v>
      </c>
      <c r="N6858" s="8" t="s">
        <v>10716</v>
      </c>
      <c r="O6858" s="8" t="s">
        <v>10717</v>
      </c>
      <c r="P6858" s="8" t="s">
        <v>776</v>
      </c>
      <c r="Q6858" s="8" t="s">
        <v>17227</v>
      </c>
      <c r="R6858" s="8" t="s">
        <v>32276</v>
      </c>
      <c r="S6858" s="17" t="s">
        <v>33334</v>
      </c>
      <c r="T6858" s="18">
        <v>43031</v>
      </c>
      <c r="U6858" s="8">
        <v>0.75</v>
      </c>
      <c r="V6858" s="8">
        <v>0.29166666666666669</v>
      </c>
      <c r="W6858" s="8" t="s">
        <v>551</v>
      </c>
      <c r="X6858" s="8" t="s">
        <v>30331</v>
      </c>
      <c r="Y6858" s="8" t="s">
        <v>30332</v>
      </c>
      <c r="Z6858" s="17" t="s">
        <v>1762</v>
      </c>
      <c r="AA6858" s="8" t="s">
        <v>33427</v>
      </c>
      <c r="AB6858" s="8" t="s">
        <v>33428</v>
      </c>
    </row>
    <row r="6859" spans="1:28" hidden="1" x14ac:dyDescent="0.2">
      <c r="A6859" s="8" t="s">
        <v>33429</v>
      </c>
      <c r="B6859" s="8" t="s">
        <v>33430</v>
      </c>
      <c r="C6859" s="8" t="s">
        <v>45763</v>
      </c>
      <c r="D6859" s="8" t="s">
        <v>45764</v>
      </c>
      <c r="E6859" s="8" t="s">
        <v>164</v>
      </c>
      <c r="F6859" s="8" t="s">
        <v>133</v>
      </c>
      <c r="G6859" s="8" t="s">
        <v>164</v>
      </c>
      <c r="H6859" s="8" t="s">
        <v>133</v>
      </c>
      <c r="I6859" s="8" t="s">
        <v>33333</v>
      </c>
      <c r="J6859" s="8" t="s">
        <v>708</v>
      </c>
      <c r="K6859" s="8" t="s">
        <v>1716</v>
      </c>
      <c r="L6859" s="8" t="s">
        <v>1501</v>
      </c>
      <c r="M6859" s="8" t="s">
        <v>1134</v>
      </c>
      <c r="N6859" s="8" t="s">
        <v>10716</v>
      </c>
      <c r="O6859" s="8" t="s">
        <v>10717</v>
      </c>
      <c r="P6859" s="8" t="s">
        <v>776</v>
      </c>
      <c r="Q6859" s="8" t="s">
        <v>17227</v>
      </c>
      <c r="R6859" s="8" t="s">
        <v>32276</v>
      </c>
      <c r="S6859" s="17" t="s">
        <v>33334</v>
      </c>
      <c r="T6859" s="18">
        <v>43032</v>
      </c>
      <c r="U6859" s="8">
        <v>0.75</v>
      </c>
      <c r="V6859" s="8">
        <v>0.29166666666666669</v>
      </c>
      <c r="W6859" s="8" t="s">
        <v>551</v>
      </c>
      <c r="X6859" s="8" t="s">
        <v>30320</v>
      </c>
      <c r="Y6859" s="8" t="s">
        <v>30321</v>
      </c>
      <c r="Z6859" s="17" t="s">
        <v>1762</v>
      </c>
      <c r="AA6859" s="8" t="s">
        <v>33431</v>
      </c>
      <c r="AB6859" s="8" t="s">
        <v>33432</v>
      </c>
    </row>
    <row r="6860" spans="1:28" hidden="1" x14ac:dyDescent="0.2">
      <c r="A6860" s="8" t="s">
        <v>33440</v>
      </c>
      <c r="B6860" s="8" t="s">
        <v>33441</v>
      </c>
      <c r="C6860" s="8" t="s">
        <v>45763</v>
      </c>
      <c r="D6860" s="8" t="s">
        <v>45764</v>
      </c>
      <c r="E6860" s="8" t="s">
        <v>205</v>
      </c>
      <c r="F6860" s="8" t="s">
        <v>204</v>
      </c>
      <c r="G6860" s="8" t="s">
        <v>205</v>
      </c>
      <c r="H6860" s="8" t="s">
        <v>204</v>
      </c>
      <c r="I6860" s="8" t="s">
        <v>33333</v>
      </c>
      <c r="J6860" s="8" t="s">
        <v>708</v>
      </c>
      <c r="K6860" s="8" t="s">
        <v>1716</v>
      </c>
      <c r="L6860" s="8" t="s">
        <v>19626</v>
      </c>
      <c r="M6860" s="8" t="s">
        <v>1154</v>
      </c>
      <c r="N6860" s="8" t="s">
        <v>10716</v>
      </c>
      <c r="O6860" s="8" t="s">
        <v>10717</v>
      </c>
      <c r="P6860" s="8" t="s">
        <v>776</v>
      </c>
      <c r="Q6860" s="8" t="s">
        <v>17227</v>
      </c>
      <c r="R6860" s="8" t="s">
        <v>32276</v>
      </c>
      <c r="S6860" s="17" t="s">
        <v>33334</v>
      </c>
      <c r="T6860" s="18">
        <v>43033</v>
      </c>
      <c r="U6860" s="8">
        <v>4.1666666666666664E-2</v>
      </c>
      <c r="V6860" s="8">
        <v>0.29166666666666669</v>
      </c>
      <c r="W6860" s="8" t="s">
        <v>30</v>
      </c>
      <c r="X6860" s="8" t="s">
        <v>9459</v>
      </c>
      <c r="Y6860" s="8" t="s">
        <v>9460</v>
      </c>
      <c r="Z6860" s="17" t="s">
        <v>1762</v>
      </c>
      <c r="AA6860" s="8" t="s">
        <v>33442</v>
      </c>
      <c r="AB6860" s="8" t="s">
        <v>33443</v>
      </c>
    </row>
    <row r="6861" spans="1:28" hidden="1" x14ac:dyDescent="0.2">
      <c r="A6861" s="8" t="s">
        <v>33433</v>
      </c>
      <c r="B6861" s="8" t="s">
        <v>33434</v>
      </c>
      <c r="C6861" s="8" t="s">
        <v>45763</v>
      </c>
      <c r="D6861" s="8" t="s">
        <v>45764</v>
      </c>
      <c r="E6861" s="8" t="s">
        <v>205</v>
      </c>
      <c r="F6861" s="8" t="s">
        <v>204</v>
      </c>
      <c r="G6861" s="8" t="s">
        <v>205</v>
      </c>
      <c r="H6861" s="8" t="s">
        <v>204</v>
      </c>
      <c r="I6861" s="8" t="s">
        <v>33333</v>
      </c>
      <c r="J6861" s="8" t="s">
        <v>708</v>
      </c>
      <c r="K6861" s="8" t="s">
        <v>1716</v>
      </c>
      <c r="L6861" s="8" t="s">
        <v>428</v>
      </c>
      <c r="M6861" s="8" t="s">
        <v>19626</v>
      </c>
      <c r="N6861" s="8" t="s">
        <v>10716</v>
      </c>
      <c r="O6861" s="8" t="s">
        <v>10717</v>
      </c>
      <c r="P6861" s="8" t="s">
        <v>776</v>
      </c>
      <c r="Q6861" s="8" t="s">
        <v>17227</v>
      </c>
      <c r="R6861" s="8" t="s">
        <v>32276</v>
      </c>
      <c r="S6861" s="17" t="s">
        <v>33334</v>
      </c>
      <c r="T6861" s="18">
        <v>43033</v>
      </c>
      <c r="U6861" s="8">
        <v>0.75</v>
      </c>
      <c r="V6861" s="8">
        <v>4.1666666666666664E-2</v>
      </c>
      <c r="W6861" s="8" t="s">
        <v>296</v>
      </c>
      <c r="X6861" s="8" t="s">
        <v>33435</v>
      </c>
      <c r="Y6861" s="8" t="s">
        <v>33436</v>
      </c>
      <c r="Z6861" s="17" t="s">
        <v>33437</v>
      </c>
      <c r="AA6861" s="8" t="s">
        <v>33438</v>
      </c>
      <c r="AB6861" s="8" t="s">
        <v>33439</v>
      </c>
    </row>
    <row r="6862" spans="1:28" hidden="1" x14ac:dyDescent="0.2">
      <c r="A6862" s="8" t="s">
        <v>33444</v>
      </c>
      <c r="B6862" s="8" t="s">
        <v>33445</v>
      </c>
      <c r="C6862" s="8" t="s">
        <v>45763</v>
      </c>
      <c r="D6862" s="8" t="s">
        <v>45764</v>
      </c>
      <c r="E6862" s="8" t="s">
        <v>215</v>
      </c>
      <c r="F6862" s="8" t="s">
        <v>204</v>
      </c>
      <c r="G6862" s="8" t="s">
        <v>215</v>
      </c>
      <c r="H6862" s="8" t="s">
        <v>204</v>
      </c>
      <c r="I6862" s="8" t="s">
        <v>33333</v>
      </c>
      <c r="J6862" s="8" t="s">
        <v>708</v>
      </c>
      <c r="K6862" s="8" t="s">
        <v>1716</v>
      </c>
      <c r="L6862" s="8" t="s">
        <v>437</v>
      </c>
      <c r="M6862" s="8" t="s">
        <v>1169</v>
      </c>
      <c r="N6862" s="8" t="s">
        <v>10716</v>
      </c>
      <c r="O6862" s="8" t="s">
        <v>10717</v>
      </c>
      <c r="P6862" s="8" t="s">
        <v>776</v>
      </c>
      <c r="Q6862" s="8" t="s">
        <v>17227</v>
      </c>
      <c r="R6862" s="8" t="s">
        <v>32276</v>
      </c>
      <c r="S6862" s="17" t="s">
        <v>33334</v>
      </c>
      <c r="T6862" s="18">
        <v>43034</v>
      </c>
      <c r="U6862" s="8">
        <v>0.75</v>
      </c>
      <c r="V6862" s="8">
        <v>0.29166666666666669</v>
      </c>
      <c r="W6862" s="8" t="s">
        <v>551</v>
      </c>
      <c r="X6862" s="8" t="s">
        <v>30326</v>
      </c>
      <c r="Y6862" s="8" t="s">
        <v>9486</v>
      </c>
      <c r="Z6862" s="17" t="s">
        <v>1762</v>
      </c>
      <c r="AA6862" s="8" t="s">
        <v>33446</v>
      </c>
      <c r="AB6862" s="8" t="s">
        <v>33447</v>
      </c>
    </row>
    <row r="6863" spans="1:28" hidden="1" x14ac:dyDescent="0.2">
      <c r="A6863" s="8" t="s">
        <v>33448</v>
      </c>
      <c r="B6863" s="8" t="s">
        <v>33449</v>
      </c>
      <c r="C6863" s="8" t="s">
        <v>45763</v>
      </c>
      <c r="D6863" s="8" t="s">
        <v>45764</v>
      </c>
      <c r="E6863" s="8" t="s">
        <v>225</v>
      </c>
      <c r="F6863" s="8" t="s">
        <v>204</v>
      </c>
      <c r="G6863" s="8" t="s">
        <v>225</v>
      </c>
      <c r="H6863" s="8" t="s">
        <v>204</v>
      </c>
      <c r="I6863" s="8" t="s">
        <v>33333</v>
      </c>
      <c r="J6863" s="8" t="s">
        <v>708</v>
      </c>
      <c r="K6863" s="8" t="s">
        <v>1716</v>
      </c>
      <c r="L6863" s="8" t="s">
        <v>446</v>
      </c>
      <c r="M6863" s="8" t="s">
        <v>1183</v>
      </c>
      <c r="N6863" s="8" t="s">
        <v>10716</v>
      </c>
      <c r="O6863" s="8" t="s">
        <v>10717</v>
      </c>
      <c r="P6863" s="8" t="s">
        <v>776</v>
      </c>
      <c r="Q6863" s="8" t="s">
        <v>17227</v>
      </c>
      <c r="R6863" s="8" t="s">
        <v>32276</v>
      </c>
      <c r="S6863" s="17" t="s">
        <v>33334</v>
      </c>
      <c r="T6863" s="18">
        <v>43035</v>
      </c>
      <c r="U6863" s="8">
        <v>0.75</v>
      </c>
      <c r="V6863" s="8">
        <v>0.29166666666666669</v>
      </c>
      <c r="W6863" s="8" t="s">
        <v>551</v>
      </c>
      <c r="X6863" s="8" t="s">
        <v>30349</v>
      </c>
      <c r="Y6863" s="8" t="s">
        <v>30350</v>
      </c>
      <c r="Z6863" s="17" t="s">
        <v>33450</v>
      </c>
      <c r="AA6863" s="8" t="s">
        <v>33451</v>
      </c>
      <c r="AB6863" s="8" t="s">
        <v>33452</v>
      </c>
    </row>
    <row r="6864" spans="1:28" hidden="1" x14ac:dyDescent="0.2">
      <c r="A6864" s="8" t="s">
        <v>33453</v>
      </c>
      <c r="B6864" s="8" t="s">
        <v>33454</v>
      </c>
      <c r="C6864" s="8" t="s">
        <v>45763</v>
      </c>
      <c r="D6864" s="8" t="s">
        <v>45764</v>
      </c>
      <c r="E6864" s="8" t="s">
        <v>235</v>
      </c>
      <c r="F6864" s="8" t="s">
        <v>204</v>
      </c>
      <c r="G6864" s="8" t="s">
        <v>235</v>
      </c>
      <c r="H6864" s="8" t="s">
        <v>204</v>
      </c>
      <c r="I6864" s="8" t="s">
        <v>33333</v>
      </c>
      <c r="J6864" s="8" t="s">
        <v>708</v>
      </c>
      <c r="K6864" s="8" t="s">
        <v>1716</v>
      </c>
      <c r="L6864" s="8" t="s">
        <v>455</v>
      </c>
      <c r="M6864" s="8" t="s">
        <v>1203</v>
      </c>
      <c r="N6864" s="8" t="s">
        <v>10716</v>
      </c>
      <c r="O6864" s="8" t="s">
        <v>10717</v>
      </c>
      <c r="P6864" s="8" t="s">
        <v>776</v>
      </c>
      <c r="Q6864" s="8" t="s">
        <v>17227</v>
      </c>
      <c r="R6864" s="8" t="s">
        <v>32276</v>
      </c>
      <c r="S6864" s="17" t="s">
        <v>33334</v>
      </c>
      <c r="T6864" s="18">
        <v>43036</v>
      </c>
      <c r="U6864" s="8">
        <v>0.75</v>
      </c>
      <c r="V6864" s="8">
        <v>0.29166666666666669</v>
      </c>
      <c r="W6864" s="8" t="s">
        <v>551</v>
      </c>
      <c r="X6864" s="8" t="s">
        <v>30367</v>
      </c>
      <c r="Y6864" s="8" t="s">
        <v>30368</v>
      </c>
      <c r="Z6864" s="17" t="s">
        <v>33455</v>
      </c>
      <c r="AA6864" s="8" t="s">
        <v>33456</v>
      </c>
      <c r="AB6864" s="8" t="s">
        <v>33457</v>
      </c>
    </row>
    <row r="6865" spans="1:28" hidden="1" x14ac:dyDescent="0.2">
      <c r="A6865" s="8" t="s">
        <v>33469</v>
      </c>
      <c r="B6865" s="8" t="s">
        <v>33470</v>
      </c>
      <c r="C6865" s="8" t="s">
        <v>45763</v>
      </c>
      <c r="D6865" s="8" t="s">
        <v>45764</v>
      </c>
      <c r="E6865" s="8" t="s">
        <v>245</v>
      </c>
      <c r="F6865" s="8" t="s">
        <v>204</v>
      </c>
      <c r="G6865" s="8" t="s">
        <v>245</v>
      </c>
      <c r="H6865" s="8" t="s">
        <v>204</v>
      </c>
      <c r="I6865" s="8" t="s">
        <v>33333</v>
      </c>
      <c r="J6865" s="8" t="s">
        <v>708</v>
      </c>
      <c r="K6865" s="8" t="s">
        <v>1716</v>
      </c>
      <c r="L6865" s="8" t="s">
        <v>27079</v>
      </c>
      <c r="M6865" s="8" t="s">
        <v>1218</v>
      </c>
      <c r="N6865" s="8" t="s">
        <v>10716</v>
      </c>
      <c r="O6865" s="8" t="s">
        <v>10717</v>
      </c>
      <c r="P6865" s="8" t="s">
        <v>776</v>
      </c>
      <c r="Q6865" s="8" t="s">
        <v>17227</v>
      </c>
      <c r="R6865" s="8" t="s">
        <v>32276</v>
      </c>
      <c r="S6865" s="17" t="s">
        <v>33334</v>
      </c>
      <c r="T6865" s="18">
        <v>43037</v>
      </c>
      <c r="U6865" s="8">
        <v>8.3333333333333329E-2</v>
      </c>
      <c r="V6865" s="8">
        <v>0.29166666666666669</v>
      </c>
      <c r="W6865" s="8" t="s">
        <v>773</v>
      </c>
      <c r="X6865" s="8" t="s">
        <v>33471</v>
      </c>
      <c r="Y6865" s="8" t="s">
        <v>33472</v>
      </c>
      <c r="Z6865" s="17" t="s">
        <v>33473</v>
      </c>
      <c r="AA6865" s="8" t="s">
        <v>33474</v>
      </c>
      <c r="AB6865" s="8" t="s">
        <v>33475</v>
      </c>
    </row>
    <row r="6866" spans="1:28" hidden="1" x14ac:dyDescent="0.2">
      <c r="A6866" s="8" t="s">
        <v>33463</v>
      </c>
      <c r="B6866" s="8" t="s">
        <v>33464</v>
      </c>
      <c r="C6866" s="8" t="s">
        <v>45763</v>
      </c>
      <c r="D6866" s="8" t="s">
        <v>45764</v>
      </c>
      <c r="E6866" s="8" t="s">
        <v>245</v>
      </c>
      <c r="F6866" s="8" t="s">
        <v>204</v>
      </c>
      <c r="G6866" s="8" t="s">
        <v>245</v>
      </c>
      <c r="H6866" s="8" t="s">
        <v>204</v>
      </c>
      <c r="I6866" s="8" t="s">
        <v>33333</v>
      </c>
      <c r="J6866" s="8" t="s">
        <v>708</v>
      </c>
      <c r="K6866" s="8" t="s">
        <v>1716</v>
      </c>
      <c r="L6866" s="8" t="s">
        <v>247</v>
      </c>
      <c r="M6866" s="8" t="s">
        <v>27079</v>
      </c>
      <c r="N6866" s="8" t="s">
        <v>10716</v>
      </c>
      <c r="O6866" s="8" t="s">
        <v>10717</v>
      </c>
      <c r="P6866" s="8" t="s">
        <v>776</v>
      </c>
      <c r="Q6866" s="8" t="s">
        <v>17227</v>
      </c>
      <c r="R6866" s="8" t="s">
        <v>32276</v>
      </c>
      <c r="S6866" s="17" t="s">
        <v>33334</v>
      </c>
      <c r="T6866" s="18">
        <v>43037</v>
      </c>
      <c r="U6866" s="8">
        <v>0.75</v>
      </c>
      <c r="V6866" s="8">
        <v>8.3333333333333329E-2</v>
      </c>
      <c r="W6866" s="8" t="s">
        <v>486</v>
      </c>
      <c r="X6866" s="8" t="s">
        <v>33465</v>
      </c>
      <c r="Y6866" s="8" t="s">
        <v>30350</v>
      </c>
      <c r="Z6866" s="17" t="s">
        <v>33466</v>
      </c>
      <c r="AA6866" s="8" t="s">
        <v>33467</v>
      </c>
      <c r="AB6866" s="8" t="s">
        <v>33468</v>
      </c>
    </row>
    <row r="6867" spans="1:28" hidden="1" x14ac:dyDescent="0.2">
      <c r="A6867" s="8" t="s">
        <v>33458</v>
      </c>
      <c r="B6867" s="8" t="s">
        <v>33459</v>
      </c>
      <c r="C6867" s="8" t="s">
        <v>45763</v>
      </c>
      <c r="D6867" s="8" t="s">
        <v>45764</v>
      </c>
      <c r="E6867" s="8" t="s">
        <v>470</v>
      </c>
      <c r="F6867" s="8" t="s">
        <v>204</v>
      </c>
      <c r="G6867" s="8" t="s">
        <v>470</v>
      </c>
      <c r="H6867" s="8" t="s">
        <v>204</v>
      </c>
      <c r="I6867" s="8" t="s">
        <v>33333</v>
      </c>
      <c r="J6867" s="8" t="s">
        <v>708</v>
      </c>
      <c r="K6867" s="8" t="s">
        <v>1716</v>
      </c>
      <c r="L6867" s="8" t="s">
        <v>472</v>
      </c>
      <c r="M6867" s="8" t="s">
        <v>1241</v>
      </c>
      <c r="N6867" s="8" t="s">
        <v>10716</v>
      </c>
      <c r="O6867" s="8" t="s">
        <v>10717</v>
      </c>
      <c r="P6867" s="8" t="s">
        <v>776</v>
      </c>
      <c r="Q6867" s="8" t="s">
        <v>17227</v>
      </c>
      <c r="R6867" s="8" t="s">
        <v>32276</v>
      </c>
      <c r="S6867" s="17" t="s">
        <v>33334</v>
      </c>
      <c r="T6867" s="18">
        <v>43038</v>
      </c>
      <c r="U6867" s="8">
        <v>0.75</v>
      </c>
      <c r="V6867" s="8">
        <v>0.29166666666666669</v>
      </c>
      <c r="W6867" s="8" t="s">
        <v>551</v>
      </c>
      <c r="X6867" s="8" t="s">
        <v>1926</v>
      </c>
      <c r="Y6867" s="8" t="s">
        <v>1927</v>
      </c>
      <c r="Z6867" s="17" t="s">
        <v>33460</v>
      </c>
      <c r="AA6867" s="8" t="s">
        <v>33461</v>
      </c>
      <c r="AB6867" s="8" t="s">
        <v>33462</v>
      </c>
    </row>
    <row r="6868" spans="1:28" hidden="1" x14ac:dyDescent="0.2">
      <c r="A6868" s="8" t="s">
        <v>33480</v>
      </c>
      <c r="B6868" s="8" t="s">
        <v>33481</v>
      </c>
      <c r="C6868" s="8" t="s">
        <v>45763</v>
      </c>
      <c r="D6868" s="8" t="s">
        <v>45764</v>
      </c>
      <c r="E6868" s="8" t="s">
        <v>480</v>
      </c>
      <c r="F6868" s="8" t="s">
        <v>204</v>
      </c>
      <c r="G6868" s="8" t="s">
        <v>480</v>
      </c>
      <c r="H6868" s="8" t="s">
        <v>204</v>
      </c>
      <c r="I6868" s="8" t="s">
        <v>33333</v>
      </c>
      <c r="J6868" s="8" t="s">
        <v>708</v>
      </c>
      <c r="K6868" s="8" t="s">
        <v>1716</v>
      </c>
      <c r="L6868" s="8" t="s">
        <v>17079</v>
      </c>
      <c r="M6868" s="8" t="s">
        <v>7056</v>
      </c>
      <c r="N6868" s="8" t="s">
        <v>10716</v>
      </c>
      <c r="O6868" s="8" t="s">
        <v>10717</v>
      </c>
      <c r="P6868" s="8" t="s">
        <v>776</v>
      </c>
      <c r="Q6868" s="8" t="s">
        <v>17227</v>
      </c>
      <c r="R6868" s="8" t="s">
        <v>32276</v>
      </c>
      <c r="S6868" s="17" t="s">
        <v>33334</v>
      </c>
      <c r="T6868" s="18">
        <v>43039</v>
      </c>
      <c r="U6868" s="8">
        <v>4.1666666666666664E-2</v>
      </c>
      <c r="V6868" s="8">
        <v>0.29166666666666669</v>
      </c>
      <c r="W6868" s="8" t="s">
        <v>30</v>
      </c>
      <c r="X6868" s="8" t="s">
        <v>1901</v>
      </c>
      <c r="Y6868" s="8" t="s">
        <v>1902</v>
      </c>
      <c r="Z6868" s="17" t="s">
        <v>1762</v>
      </c>
      <c r="AA6868" s="8" t="s">
        <v>33482</v>
      </c>
      <c r="AB6868" s="8" t="s">
        <v>33483</v>
      </c>
    </row>
    <row r="6869" spans="1:28" hidden="1" x14ac:dyDescent="0.2">
      <c r="A6869" s="8" t="s">
        <v>33476</v>
      </c>
      <c r="B6869" s="8" t="s">
        <v>33477</v>
      </c>
      <c r="C6869" s="8" t="s">
        <v>45763</v>
      </c>
      <c r="D6869" s="8" t="s">
        <v>45764</v>
      </c>
      <c r="E6869" s="8" t="s">
        <v>480</v>
      </c>
      <c r="F6869" s="8" t="s">
        <v>204</v>
      </c>
      <c r="G6869" s="8" t="s">
        <v>480</v>
      </c>
      <c r="H6869" s="8" t="s">
        <v>204</v>
      </c>
      <c r="I6869" s="8" t="s">
        <v>33333</v>
      </c>
      <c r="J6869" s="8" t="s">
        <v>708</v>
      </c>
      <c r="K6869" s="8" t="s">
        <v>1716</v>
      </c>
      <c r="L6869" s="8" t="s">
        <v>1644</v>
      </c>
      <c r="M6869" s="8" t="s">
        <v>17079</v>
      </c>
      <c r="N6869" s="8" t="s">
        <v>10716</v>
      </c>
      <c r="O6869" s="8" t="s">
        <v>10717</v>
      </c>
      <c r="P6869" s="8" t="s">
        <v>776</v>
      </c>
      <c r="Q6869" s="8" t="s">
        <v>17227</v>
      </c>
      <c r="R6869" s="8" t="s">
        <v>32276</v>
      </c>
      <c r="S6869" s="17" t="s">
        <v>33334</v>
      </c>
      <c r="T6869" s="18">
        <v>43039</v>
      </c>
      <c r="U6869" s="8">
        <v>0.75</v>
      </c>
      <c r="V6869" s="8">
        <v>4.1666666666666664E-2</v>
      </c>
      <c r="W6869" s="8" t="s">
        <v>296</v>
      </c>
      <c r="X6869" s="8" t="s">
        <v>30379</v>
      </c>
      <c r="Y6869" s="8" t="s">
        <v>30380</v>
      </c>
      <c r="Z6869" s="17" t="s">
        <v>1762</v>
      </c>
      <c r="AA6869" s="8" t="s">
        <v>33478</v>
      </c>
      <c r="AB6869" s="8" t="s">
        <v>33479</v>
      </c>
    </row>
    <row r="6870" spans="1:28" hidden="1" x14ac:dyDescent="0.2">
      <c r="A6870" s="8" t="s">
        <v>35636</v>
      </c>
      <c r="B6870" s="8" t="s">
        <v>35637</v>
      </c>
      <c r="C6870" s="8" t="s">
        <v>45763</v>
      </c>
      <c r="D6870" s="8" t="s">
        <v>45764</v>
      </c>
      <c r="E6870" s="8" t="s">
        <v>29</v>
      </c>
      <c r="F6870" s="8" t="s">
        <v>27</v>
      </c>
      <c r="G6870" s="8" t="s">
        <v>29</v>
      </c>
      <c r="H6870" s="8" t="s">
        <v>27</v>
      </c>
      <c r="I6870" s="8" t="s">
        <v>35638</v>
      </c>
      <c r="J6870" s="8" t="s">
        <v>28</v>
      </c>
      <c r="K6870" s="8" t="s">
        <v>45730</v>
      </c>
      <c r="L6870" s="8" t="s">
        <v>31</v>
      </c>
      <c r="M6870" s="8" t="s">
        <v>32</v>
      </c>
      <c r="N6870" s="8" t="s">
        <v>10716</v>
      </c>
      <c r="O6870" s="8" t="s">
        <v>10717</v>
      </c>
      <c r="P6870" s="8" t="s">
        <v>776</v>
      </c>
      <c r="Q6870" s="8" t="s">
        <v>35640</v>
      </c>
      <c r="R6870" s="8" t="s">
        <v>35638</v>
      </c>
      <c r="S6870" s="17" t="s">
        <v>35641</v>
      </c>
      <c r="T6870" s="18">
        <v>43009</v>
      </c>
      <c r="U6870" s="8">
        <v>0.25</v>
      </c>
      <c r="V6870" s="8">
        <v>0.75</v>
      </c>
      <c r="W6870" s="8" t="s">
        <v>40</v>
      </c>
      <c r="X6870" s="8" t="s">
        <v>28883</v>
      </c>
      <c r="Y6870" s="8" t="s">
        <v>28884</v>
      </c>
      <c r="Z6870" s="17" t="s">
        <v>35642</v>
      </c>
      <c r="AA6870" s="8" t="s">
        <v>35643</v>
      </c>
      <c r="AB6870" s="8" t="s">
        <v>35644</v>
      </c>
    </row>
    <row r="6871" spans="1:28" hidden="1" x14ac:dyDescent="0.2">
      <c r="A6871" s="8" t="s">
        <v>35645</v>
      </c>
      <c r="B6871" s="8" t="s">
        <v>35646</v>
      </c>
      <c r="C6871" s="8" t="s">
        <v>45763</v>
      </c>
      <c r="D6871" s="8" t="s">
        <v>45764</v>
      </c>
      <c r="E6871" s="8" t="s">
        <v>335</v>
      </c>
      <c r="F6871" s="8" t="s">
        <v>65</v>
      </c>
      <c r="G6871" s="8" t="s">
        <v>335</v>
      </c>
      <c r="H6871" s="8" t="s">
        <v>65</v>
      </c>
      <c r="I6871" s="8" t="s">
        <v>35638</v>
      </c>
      <c r="J6871" s="8" t="s">
        <v>28</v>
      </c>
      <c r="K6871" s="8" t="s">
        <v>45730</v>
      </c>
      <c r="L6871" s="8" t="s">
        <v>336</v>
      </c>
      <c r="M6871" s="8" t="s">
        <v>337</v>
      </c>
      <c r="N6871" s="8" t="s">
        <v>10716</v>
      </c>
      <c r="O6871" s="8" t="s">
        <v>10717</v>
      </c>
      <c r="P6871" s="8" t="s">
        <v>776</v>
      </c>
      <c r="Q6871" s="8" t="s">
        <v>35640</v>
      </c>
      <c r="R6871" s="8" t="s">
        <v>35638</v>
      </c>
      <c r="S6871" s="17" t="s">
        <v>35641</v>
      </c>
      <c r="T6871" s="18">
        <v>43017</v>
      </c>
      <c r="U6871" s="8">
        <v>0.25</v>
      </c>
      <c r="V6871" s="8">
        <v>0.75</v>
      </c>
      <c r="W6871" s="8" t="s">
        <v>40</v>
      </c>
      <c r="X6871" s="8" t="s">
        <v>28890</v>
      </c>
      <c r="Y6871" s="8" t="s">
        <v>457</v>
      </c>
      <c r="Z6871" s="17" t="s">
        <v>35647</v>
      </c>
      <c r="AA6871" s="8" t="s">
        <v>35648</v>
      </c>
      <c r="AB6871" s="8" t="s">
        <v>35649</v>
      </c>
    </row>
    <row r="6872" spans="1:28" hidden="1" x14ac:dyDescent="0.2">
      <c r="A6872" s="8" t="s">
        <v>35650</v>
      </c>
      <c r="B6872" s="8" t="s">
        <v>35651</v>
      </c>
      <c r="C6872" s="8" t="s">
        <v>45763</v>
      </c>
      <c r="D6872" s="8" t="s">
        <v>45764</v>
      </c>
      <c r="E6872" s="8" t="s">
        <v>345</v>
      </c>
      <c r="F6872" s="8" t="s">
        <v>65</v>
      </c>
      <c r="G6872" s="8" t="s">
        <v>345</v>
      </c>
      <c r="H6872" s="8" t="s">
        <v>65</v>
      </c>
      <c r="I6872" s="8" t="s">
        <v>35638</v>
      </c>
      <c r="J6872" s="8" t="s">
        <v>28</v>
      </c>
      <c r="K6872" s="8" t="s">
        <v>45730</v>
      </c>
      <c r="L6872" s="8" t="s">
        <v>346</v>
      </c>
      <c r="M6872" s="8" t="s">
        <v>347</v>
      </c>
      <c r="N6872" s="8" t="s">
        <v>10716</v>
      </c>
      <c r="O6872" s="8" t="s">
        <v>10717</v>
      </c>
      <c r="P6872" s="8" t="s">
        <v>776</v>
      </c>
      <c r="Q6872" s="8" t="s">
        <v>35640</v>
      </c>
      <c r="R6872" s="8" t="s">
        <v>35638</v>
      </c>
      <c r="S6872" s="17" t="s">
        <v>35641</v>
      </c>
      <c r="T6872" s="18">
        <v>43018</v>
      </c>
      <c r="U6872" s="8">
        <v>0.25</v>
      </c>
      <c r="V6872" s="8">
        <v>0.75</v>
      </c>
      <c r="W6872" s="8" t="s">
        <v>40</v>
      </c>
      <c r="X6872" s="8" t="s">
        <v>35652</v>
      </c>
      <c r="Y6872" s="8" t="s">
        <v>15479</v>
      </c>
      <c r="Z6872" s="17" t="s">
        <v>35653</v>
      </c>
      <c r="AA6872" s="8" t="s">
        <v>35654</v>
      </c>
      <c r="AB6872" s="8" t="s">
        <v>35655</v>
      </c>
    </row>
    <row r="6873" spans="1:28" hidden="1" x14ac:dyDescent="0.2">
      <c r="A6873" s="8" t="s">
        <v>35656</v>
      </c>
      <c r="B6873" s="8" t="s">
        <v>35657</v>
      </c>
      <c r="C6873" s="8" t="s">
        <v>45763</v>
      </c>
      <c r="D6873" s="8" t="s">
        <v>45764</v>
      </c>
      <c r="E6873" s="8" t="s">
        <v>362</v>
      </c>
      <c r="F6873" s="8" t="s">
        <v>112</v>
      </c>
      <c r="G6873" s="8" t="s">
        <v>362</v>
      </c>
      <c r="H6873" s="8" t="s">
        <v>112</v>
      </c>
      <c r="I6873" s="8" t="s">
        <v>35638</v>
      </c>
      <c r="J6873" s="8" t="s">
        <v>28</v>
      </c>
      <c r="K6873" s="8" t="s">
        <v>45730</v>
      </c>
      <c r="L6873" s="8" t="s">
        <v>363</v>
      </c>
      <c r="M6873" s="8" t="s">
        <v>364</v>
      </c>
      <c r="N6873" s="8" t="s">
        <v>10716</v>
      </c>
      <c r="O6873" s="8" t="s">
        <v>10717</v>
      </c>
      <c r="P6873" s="8" t="s">
        <v>776</v>
      </c>
      <c r="Q6873" s="8" t="s">
        <v>35640</v>
      </c>
      <c r="R6873" s="8" t="s">
        <v>35638</v>
      </c>
      <c r="S6873" s="17" t="s">
        <v>35641</v>
      </c>
      <c r="T6873" s="18">
        <v>43019</v>
      </c>
      <c r="U6873" s="8">
        <v>0.25</v>
      </c>
      <c r="V6873" s="8">
        <v>0.75</v>
      </c>
      <c r="W6873" s="8" t="s">
        <v>40</v>
      </c>
      <c r="X6873" s="8" t="s">
        <v>28901</v>
      </c>
      <c r="Y6873" s="8" t="s">
        <v>35658</v>
      </c>
      <c r="Z6873" s="17" t="s">
        <v>35659</v>
      </c>
      <c r="AA6873" s="8" t="s">
        <v>35660</v>
      </c>
      <c r="AB6873" s="8" t="s">
        <v>35661</v>
      </c>
    </row>
    <row r="6874" spans="1:28" hidden="1" x14ac:dyDescent="0.2">
      <c r="A6874" s="8" t="s">
        <v>35662</v>
      </c>
      <c r="B6874" s="8" t="s">
        <v>35663</v>
      </c>
      <c r="C6874" s="8" t="s">
        <v>45763</v>
      </c>
      <c r="D6874" s="8" t="s">
        <v>45764</v>
      </c>
      <c r="E6874" s="8" t="s">
        <v>372</v>
      </c>
      <c r="F6874" s="8" t="s">
        <v>112</v>
      </c>
      <c r="G6874" s="8" t="s">
        <v>372</v>
      </c>
      <c r="H6874" s="8" t="s">
        <v>112</v>
      </c>
      <c r="I6874" s="8" t="s">
        <v>35638</v>
      </c>
      <c r="J6874" s="8" t="s">
        <v>28</v>
      </c>
      <c r="K6874" s="8" t="s">
        <v>45730</v>
      </c>
      <c r="L6874" s="8" t="s">
        <v>4318</v>
      </c>
      <c r="M6874" s="8" t="s">
        <v>4334</v>
      </c>
      <c r="N6874" s="8" t="s">
        <v>10716</v>
      </c>
      <c r="O6874" s="8" t="s">
        <v>10717</v>
      </c>
      <c r="P6874" s="8" t="s">
        <v>776</v>
      </c>
      <c r="Q6874" s="8" t="s">
        <v>35640</v>
      </c>
      <c r="R6874" s="8" t="s">
        <v>35638</v>
      </c>
      <c r="S6874" s="17" t="s">
        <v>35641</v>
      </c>
      <c r="T6874" s="18">
        <v>43020</v>
      </c>
      <c r="U6874" s="8">
        <v>0.25</v>
      </c>
      <c r="V6874" s="8">
        <v>0.75</v>
      </c>
      <c r="W6874" s="8" t="s">
        <v>40</v>
      </c>
      <c r="X6874" s="8" t="s">
        <v>28908</v>
      </c>
      <c r="Y6874" s="8" t="s">
        <v>18410</v>
      </c>
      <c r="Z6874" s="17" t="s">
        <v>35664</v>
      </c>
      <c r="AA6874" s="8" t="s">
        <v>35665</v>
      </c>
      <c r="AB6874" s="8" t="s">
        <v>35666</v>
      </c>
    </row>
    <row r="6875" spans="1:28" hidden="1" x14ac:dyDescent="0.2">
      <c r="A6875" s="8" t="s">
        <v>35667</v>
      </c>
      <c r="B6875" s="8" t="s">
        <v>35668</v>
      </c>
      <c r="C6875" s="8" t="s">
        <v>45763</v>
      </c>
      <c r="D6875" s="8" t="s">
        <v>45764</v>
      </c>
      <c r="E6875" s="8" t="s">
        <v>382</v>
      </c>
      <c r="F6875" s="8" t="s">
        <v>112</v>
      </c>
      <c r="G6875" s="8" t="s">
        <v>382</v>
      </c>
      <c r="H6875" s="8" t="s">
        <v>112</v>
      </c>
      <c r="I6875" s="8" t="s">
        <v>35638</v>
      </c>
      <c r="J6875" s="8" t="s">
        <v>28</v>
      </c>
      <c r="K6875" s="8" t="s">
        <v>45730</v>
      </c>
      <c r="L6875" s="8" t="s">
        <v>4342</v>
      </c>
      <c r="M6875" s="8" t="s">
        <v>4343</v>
      </c>
      <c r="N6875" s="8" t="s">
        <v>10716</v>
      </c>
      <c r="O6875" s="8" t="s">
        <v>10717</v>
      </c>
      <c r="P6875" s="8" t="s">
        <v>776</v>
      </c>
      <c r="Q6875" s="8" t="s">
        <v>35640</v>
      </c>
      <c r="R6875" s="8" t="s">
        <v>35638</v>
      </c>
      <c r="S6875" s="17" t="s">
        <v>35641</v>
      </c>
      <c r="T6875" s="18">
        <v>43021</v>
      </c>
      <c r="U6875" s="8">
        <v>0.25</v>
      </c>
      <c r="V6875" s="8">
        <v>0.75</v>
      </c>
      <c r="W6875" s="8" t="s">
        <v>40</v>
      </c>
      <c r="X6875" s="8" t="s">
        <v>28914</v>
      </c>
      <c r="Y6875" s="8" t="s">
        <v>9044</v>
      </c>
      <c r="Z6875" s="17" t="s">
        <v>35642</v>
      </c>
      <c r="AA6875" s="8" t="s">
        <v>35669</v>
      </c>
      <c r="AB6875" s="8" t="s">
        <v>35670</v>
      </c>
    </row>
    <row r="6876" spans="1:28" hidden="1" x14ac:dyDescent="0.2">
      <c r="A6876" s="8" t="s">
        <v>35671</v>
      </c>
      <c r="B6876" s="8" t="s">
        <v>35672</v>
      </c>
      <c r="C6876" s="8" t="s">
        <v>45763</v>
      </c>
      <c r="D6876" s="8" t="s">
        <v>45764</v>
      </c>
      <c r="E6876" s="8" t="s">
        <v>390</v>
      </c>
      <c r="F6876" s="8" t="s">
        <v>112</v>
      </c>
      <c r="G6876" s="8" t="s">
        <v>390</v>
      </c>
      <c r="H6876" s="8" t="s">
        <v>112</v>
      </c>
      <c r="I6876" s="8" t="s">
        <v>35638</v>
      </c>
      <c r="J6876" s="8" t="s">
        <v>28</v>
      </c>
      <c r="K6876" s="8" t="s">
        <v>45730</v>
      </c>
      <c r="L6876" s="8" t="s">
        <v>11023</v>
      </c>
      <c r="M6876" s="8" t="s">
        <v>10043</v>
      </c>
      <c r="N6876" s="8" t="s">
        <v>10716</v>
      </c>
      <c r="O6876" s="8" t="s">
        <v>10717</v>
      </c>
      <c r="P6876" s="8" t="s">
        <v>776</v>
      </c>
      <c r="Q6876" s="8" t="s">
        <v>35640</v>
      </c>
      <c r="R6876" s="8" t="s">
        <v>35638</v>
      </c>
      <c r="S6876" s="17" t="s">
        <v>35641</v>
      </c>
      <c r="T6876" s="18">
        <v>43022</v>
      </c>
      <c r="U6876" s="8">
        <v>0.25</v>
      </c>
      <c r="V6876" s="8">
        <v>0.75</v>
      </c>
      <c r="W6876" s="8" t="s">
        <v>40</v>
      </c>
      <c r="X6876" s="8" t="s">
        <v>28920</v>
      </c>
      <c r="Y6876" s="8" t="s">
        <v>3636</v>
      </c>
      <c r="Z6876" s="17" t="s">
        <v>35659</v>
      </c>
      <c r="AA6876" s="8" t="s">
        <v>35673</v>
      </c>
      <c r="AB6876" s="8" t="s">
        <v>35674</v>
      </c>
    </row>
    <row r="6877" spans="1:28" hidden="1" x14ac:dyDescent="0.2">
      <c r="A6877" s="8" t="s">
        <v>35675</v>
      </c>
      <c r="B6877" s="8" t="s">
        <v>35676</v>
      </c>
      <c r="C6877" s="8" t="s">
        <v>45763</v>
      </c>
      <c r="D6877" s="8" t="s">
        <v>45764</v>
      </c>
      <c r="E6877" s="8" t="s">
        <v>400</v>
      </c>
      <c r="F6877" s="8" t="s">
        <v>112</v>
      </c>
      <c r="G6877" s="8" t="s">
        <v>400</v>
      </c>
      <c r="H6877" s="8" t="s">
        <v>112</v>
      </c>
      <c r="I6877" s="8" t="s">
        <v>35638</v>
      </c>
      <c r="J6877" s="8" t="s">
        <v>28</v>
      </c>
      <c r="K6877" s="8" t="s">
        <v>45730</v>
      </c>
      <c r="L6877" s="8" t="s">
        <v>4349</v>
      </c>
      <c r="M6877" s="8" t="s">
        <v>4358</v>
      </c>
      <c r="N6877" s="8" t="s">
        <v>10716</v>
      </c>
      <c r="O6877" s="8" t="s">
        <v>10717</v>
      </c>
      <c r="P6877" s="8" t="s">
        <v>776</v>
      </c>
      <c r="Q6877" s="8" t="s">
        <v>35640</v>
      </c>
      <c r="R6877" s="8" t="s">
        <v>35638</v>
      </c>
      <c r="S6877" s="17" t="s">
        <v>35641</v>
      </c>
      <c r="T6877" s="18">
        <v>43023</v>
      </c>
      <c r="U6877" s="8">
        <v>0.25</v>
      </c>
      <c r="V6877" s="8">
        <v>0.75</v>
      </c>
      <c r="W6877" s="8" t="s">
        <v>40</v>
      </c>
      <c r="X6877" s="8" t="s">
        <v>28920</v>
      </c>
      <c r="Y6877" s="8" t="s">
        <v>3636</v>
      </c>
      <c r="Z6877" s="17" t="s">
        <v>35677</v>
      </c>
      <c r="AA6877" s="8" t="s">
        <v>35678</v>
      </c>
      <c r="AB6877" s="8" t="s">
        <v>35679</v>
      </c>
    </row>
    <row r="6878" spans="1:28" hidden="1" x14ac:dyDescent="0.2">
      <c r="A6878" s="8" t="s">
        <v>35680</v>
      </c>
      <c r="B6878" s="8" t="s">
        <v>35681</v>
      </c>
      <c r="C6878" s="8" t="s">
        <v>45763</v>
      </c>
      <c r="D6878" s="8" t="s">
        <v>45764</v>
      </c>
      <c r="E6878" s="8" t="s">
        <v>113</v>
      </c>
      <c r="F6878" s="8" t="s">
        <v>112</v>
      </c>
      <c r="G6878" s="8" t="s">
        <v>113</v>
      </c>
      <c r="H6878" s="8" t="s">
        <v>112</v>
      </c>
      <c r="I6878" s="8" t="s">
        <v>35638</v>
      </c>
      <c r="J6878" s="8" t="s">
        <v>28</v>
      </c>
      <c r="K6878" s="8" t="s">
        <v>45730</v>
      </c>
      <c r="L6878" s="8" t="s">
        <v>114</v>
      </c>
      <c r="M6878" s="8" t="s">
        <v>115</v>
      </c>
      <c r="N6878" s="8" t="s">
        <v>10716</v>
      </c>
      <c r="O6878" s="8" t="s">
        <v>10717</v>
      </c>
      <c r="P6878" s="8" t="s">
        <v>776</v>
      </c>
      <c r="Q6878" s="8" t="s">
        <v>35640</v>
      </c>
      <c r="R6878" s="8" t="s">
        <v>35638</v>
      </c>
      <c r="S6878" s="17" t="s">
        <v>35641</v>
      </c>
      <c r="T6878" s="18">
        <v>43024</v>
      </c>
      <c r="U6878" s="8">
        <v>0.25</v>
      </c>
      <c r="V6878" s="8">
        <v>0.75</v>
      </c>
      <c r="W6878" s="8" t="s">
        <v>40</v>
      </c>
      <c r="X6878" s="8" t="s">
        <v>28931</v>
      </c>
      <c r="Y6878" s="8" t="s">
        <v>20643</v>
      </c>
      <c r="Z6878" s="17" t="s">
        <v>35682</v>
      </c>
      <c r="AA6878" s="8" t="s">
        <v>35683</v>
      </c>
      <c r="AB6878" s="8" t="s">
        <v>35684</v>
      </c>
    </row>
    <row r="6879" spans="1:28" hidden="1" x14ac:dyDescent="0.2">
      <c r="A6879" s="8" t="s">
        <v>35685</v>
      </c>
      <c r="B6879" s="8" t="s">
        <v>35686</v>
      </c>
      <c r="C6879" s="8" t="s">
        <v>45763</v>
      </c>
      <c r="D6879" s="8" t="s">
        <v>45764</v>
      </c>
      <c r="E6879" s="8" t="s">
        <v>123</v>
      </c>
      <c r="F6879" s="8" t="s">
        <v>112</v>
      </c>
      <c r="G6879" s="8" t="s">
        <v>123</v>
      </c>
      <c r="H6879" s="8" t="s">
        <v>112</v>
      </c>
      <c r="I6879" s="8" t="s">
        <v>35638</v>
      </c>
      <c r="J6879" s="8" t="s">
        <v>28</v>
      </c>
      <c r="K6879" s="8" t="s">
        <v>45730</v>
      </c>
      <c r="L6879" s="8" t="s">
        <v>124</v>
      </c>
      <c r="M6879" s="8" t="s">
        <v>125</v>
      </c>
      <c r="N6879" s="8" t="s">
        <v>10716</v>
      </c>
      <c r="O6879" s="8" t="s">
        <v>10717</v>
      </c>
      <c r="P6879" s="8" t="s">
        <v>776</v>
      </c>
      <c r="Q6879" s="8" t="s">
        <v>35640</v>
      </c>
      <c r="R6879" s="8" t="s">
        <v>35638</v>
      </c>
      <c r="S6879" s="17" t="s">
        <v>35641</v>
      </c>
      <c r="T6879" s="18">
        <v>43025</v>
      </c>
      <c r="U6879" s="8">
        <v>0.25</v>
      </c>
      <c r="V6879" s="8">
        <v>0.75</v>
      </c>
      <c r="W6879" s="8" t="s">
        <v>40</v>
      </c>
      <c r="X6879" s="8" t="s">
        <v>35687</v>
      </c>
      <c r="Y6879" s="8" t="s">
        <v>35688</v>
      </c>
      <c r="Z6879" s="17" t="s">
        <v>35689</v>
      </c>
      <c r="AA6879" s="8" t="s">
        <v>35690</v>
      </c>
      <c r="AB6879" s="8" t="s">
        <v>35691</v>
      </c>
    </row>
    <row r="6880" spans="1:28" hidden="1" x14ac:dyDescent="0.2">
      <c r="A6880" s="8" t="s">
        <v>35692</v>
      </c>
      <c r="B6880" s="8" t="s">
        <v>35693</v>
      </c>
      <c r="C6880" s="8" t="s">
        <v>45763</v>
      </c>
      <c r="D6880" s="8" t="s">
        <v>45764</v>
      </c>
      <c r="E6880" s="8" t="s">
        <v>134</v>
      </c>
      <c r="F6880" s="8" t="s">
        <v>133</v>
      </c>
      <c r="G6880" s="8" t="s">
        <v>134</v>
      </c>
      <c r="H6880" s="8" t="s">
        <v>133</v>
      </c>
      <c r="I6880" s="8" t="s">
        <v>35638</v>
      </c>
      <c r="J6880" s="8" t="s">
        <v>28</v>
      </c>
      <c r="K6880" s="8" t="s">
        <v>45730</v>
      </c>
      <c r="L6880" s="8" t="s">
        <v>135</v>
      </c>
      <c r="M6880" s="8" t="s">
        <v>136</v>
      </c>
      <c r="N6880" s="8" t="s">
        <v>10716</v>
      </c>
      <c r="O6880" s="8" t="s">
        <v>10717</v>
      </c>
      <c r="P6880" s="8" t="s">
        <v>776</v>
      </c>
      <c r="Q6880" s="8" t="s">
        <v>35640</v>
      </c>
      <c r="R6880" s="8" t="s">
        <v>35638</v>
      </c>
      <c r="S6880" s="17" t="s">
        <v>35641</v>
      </c>
      <c r="T6880" s="18">
        <v>43026</v>
      </c>
      <c r="U6880" s="8">
        <v>0.25</v>
      </c>
      <c r="V6880" s="8">
        <v>0.75</v>
      </c>
      <c r="W6880" s="8" t="s">
        <v>40</v>
      </c>
      <c r="X6880" s="8" t="s">
        <v>28942</v>
      </c>
      <c r="Y6880" s="8" t="s">
        <v>25385</v>
      </c>
      <c r="Z6880" s="17" t="s">
        <v>35694</v>
      </c>
      <c r="AA6880" s="8" t="s">
        <v>35695</v>
      </c>
      <c r="AB6880" s="8" t="s">
        <v>35696</v>
      </c>
    </row>
    <row r="6881" spans="1:28" hidden="1" x14ac:dyDescent="0.2">
      <c r="A6881" s="8" t="s">
        <v>35697</v>
      </c>
      <c r="B6881" s="8" t="s">
        <v>35698</v>
      </c>
      <c r="C6881" s="8" t="s">
        <v>45763</v>
      </c>
      <c r="D6881" s="8" t="s">
        <v>45764</v>
      </c>
      <c r="E6881" s="8" t="s">
        <v>144</v>
      </c>
      <c r="F6881" s="8" t="s">
        <v>133</v>
      </c>
      <c r="G6881" s="8" t="s">
        <v>144</v>
      </c>
      <c r="H6881" s="8" t="s">
        <v>133</v>
      </c>
      <c r="I6881" s="8" t="s">
        <v>35638</v>
      </c>
      <c r="J6881" s="8" t="s">
        <v>28</v>
      </c>
      <c r="K6881" s="8" t="s">
        <v>45730</v>
      </c>
      <c r="L6881" s="8" t="s">
        <v>145</v>
      </c>
      <c r="M6881" s="8" t="s">
        <v>146</v>
      </c>
      <c r="N6881" s="8" t="s">
        <v>10716</v>
      </c>
      <c r="O6881" s="8" t="s">
        <v>10717</v>
      </c>
      <c r="P6881" s="8" t="s">
        <v>776</v>
      </c>
      <c r="Q6881" s="8" t="s">
        <v>35640</v>
      </c>
      <c r="R6881" s="8" t="s">
        <v>35638</v>
      </c>
      <c r="S6881" s="17" t="s">
        <v>35641</v>
      </c>
      <c r="T6881" s="18">
        <v>43027</v>
      </c>
      <c r="U6881" s="8">
        <v>0.25</v>
      </c>
      <c r="V6881" s="8">
        <v>0.75</v>
      </c>
      <c r="W6881" s="8" t="s">
        <v>40</v>
      </c>
      <c r="X6881" s="8" t="s">
        <v>35699</v>
      </c>
      <c r="Y6881" s="8" t="s">
        <v>18665</v>
      </c>
      <c r="Z6881" s="17" t="s">
        <v>35682</v>
      </c>
      <c r="AA6881" s="8" t="s">
        <v>35700</v>
      </c>
      <c r="AB6881" s="8" t="s">
        <v>35701</v>
      </c>
    </row>
    <row r="6882" spans="1:28" hidden="1" x14ac:dyDescent="0.2">
      <c r="A6882" s="8" t="s">
        <v>35702</v>
      </c>
      <c r="B6882" s="8" t="s">
        <v>35703</v>
      </c>
      <c r="C6882" s="8" t="s">
        <v>45763</v>
      </c>
      <c r="D6882" s="8" t="s">
        <v>45764</v>
      </c>
      <c r="E6882" s="8" t="s">
        <v>174</v>
      </c>
      <c r="F6882" s="8" t="s">
        <v>133</v>
      </c>
      <c r="G6882" s="8" t="s">
        <v>174</v>
      </c>
      <c r="H6882" s="8" t="s">
        <v>133</v>
      </c>
      <c r="I6882" s="8" t="s">
        <v>35638</v>
      </c>
      <c r="J6882" s="8" t="s">
        <v>28</v>
      </c>
      <c r="K6882" s="8" t="s">
        <v>45730</v>
      </c>
      <c r="L6882" s="8" t="s">
        <v>175</v>
      </c>
      <c r="M6882" s="8" t="s">
        <v>176</v>
      </c>
      <c r="N6882" s="8" t="s">
        <v>10716</v>
      </c>
      <c r="O6882" s="8" t="s">
        <v>10717</v>
      </c>
      <c r="P6882" s="8" t="s">
        <v>776</v>
      </c>
      <c r="Q6882" s="8" t="s">
        <v>35640</v>
      </c>
      <c r="R6882" s="8" t="s">
        <v>35638</v>
      </c>
      <c r="S6882" s="17" t="s">
        <v>35641</v>
      </c>
      <c r="T6882" s="18">
        <v>43028</v>
      </c>
      <c r="U6882" s="8">
        <v>0.25</v>
      </c>
      <c r="V6882" s="8">
        <v>0.75</v>
      </c>
      <c r="W6882" s="8" t="s">
        <v>40</v>
      </c>
      <c r="X6882" s="8" t="s">
        <v>28954</v>
      </c>
      <c r="Y6882" s="8" t="s">
        <v>28955</v>
      </c>
      <c r="Z6882" s="17" t="s">
        <v>35704</v>
      </c>
      <c r="AA6882" s="8" t="s">
        <v>35705</v>
      </c>
      <c r="AB6882" s="8" t="s">
        <v>35706</v>
      </c>
    </row>
    <row r="6883" spans="1:28" hidden="1" x14ac:dyDescent="0.2">
      <c r="A6883" s="8" t="s">
        <v>35707</v>
      </c>
      <c r="B6883" s="8" t="s">
        <v>35708</v>
      </c>
      <c r="C6883" s="8" t="s">
        <v>45763</v>
      </c>
      <c r="D6883" s="8" t="s">
        <v>45764</v>
      </c>
      <c r="E6883" s="8" t="s">
        <v>184</v>
      </c>
      <c r="F6883" s="8" t="s">
        <v>133</v>
      </c>
      <c r="G6883" s="8" t="s">
        <v>184</v>
      </c>
      <c r="H6883" s="8" t="s">
        <v>133</v>
      </c>
      <c r="I6883" s="8" t="s">
        <v>35638</v>
      </c>
      <c r="J6883" s="8" t="s">
        <v>28</v>
      </c>
      <c r="K6883" s="8" t="s">
        <v>45730</v>
      </c>
      <c r="L6883" s="8" t="s">
        <v>185</v>
      </c>
      <c r="M6883" s="8" t="s">
        <v>186</v>
      </c>
      <c r="N6883" s="8" t="s">
        <v>10716</v>
      </c>
      <c r="O6883" s="8" t="s">
        <v>10717</v>
      </c>
      <c r="P6883" s="8" t="s">
        <v>776</v>
      </c>
      <c r="Q6883" s="8" t="s">
        <v>35640</v>
      </c>
      <c r="R6883" s="8" t="s">
        <v>35638</v>
      </c>
      <c r="S6883" s="17" t="s">
        <v>35641</v>
      </c>
      <c r="T6883" s="18">
        <v>43029</v>
      </c>
      <c r="U6883" s="8">
        <v>0.25</v>
      </c>
      <c r="V6883" s="8">
        <v>0.75</v>
      </c>
      <c r="W6883" s="8" t="s">
        <v>40</v>
      </c>
      <c r="X6883" s="8" t="s">
        <v>28961</v>
      </c>
      <c r="Y6883" s="8" t="s">
        <v>9097</v>
      </c>
      <c r="Z6883" s="17" t="s">
        <v>35709</v>
      </c>
      <c r="AA6883" s="8" t="s">
        <v>35710</v>
      </c>
      <c r="AB6883" s="8" t="s">
        <v>35711</v>
      </c>
    </row>
    <row r="6884" spans="1:28" hidden="1" x14ac:dyDescent="0.2">
      <c r="A6884" s="8" t="s">
        <v>35712</v>
      </c>
      <c r="B6884" s="8" t="s">
        <v>35713</v>
      </c>
      <c r="C6884" s="8" t="s">
        <v>45763</v>
      </c>
      <c r="D6884" s="8" t="s">
        <v>45764</v>
      </c>
      <c r="E6884" s="8" t="s">
        <v>194</v>
      </c>
      <c r="F6884" s="8" t="s">
        <v>133</v>
      </c>
      <c r="G6884" s="8" t="s">
        <v>194</v>
      </c>
      <c r="H6884" s="8" t="s">
        <v>133</v>
      </c>
      <c r="I6884" s="8" t="s">
        <v>35638</v>
      </c>
      <c r="J6884" s="8" t="s">
        <v>28</v>
      </c>
      <c r="K6884" s="8" t="s">
        <v>45730</v>
      </c>
      <c r="L6884" s="8" t="s">
        <v>195</v>
      </c>
      <c r="M6884" s="8" t="s">
        <v>196</v>
      </c>
      <c r="N6884" s="8" t="s">
        <v>10716</v>
      </c>
      <c r="O6884" s="8" t="s">
        <v>10717</v>
      </c>
      <c r="P6884" s="8" t="s">
        <v>776</v>
      </c>
      <c r="Q6884" s="8" t="s">
        <v>35640</v>
      </c>
      <c r="R6884" s="8" t="s">
        <v>35638</v>
      </c>
      <c r="S6884" s="17" t="s">
        <v>35641</v>
      </c>
      <c r="T6884" s="18">
        <v>43030</v>
      </c>
      <c r="U6884" s="8">
        <v>0.25</v>
      </c>
      <c r="V6884" s="8">
        <v>0.75</v>
      </c>
      <c r="W6884" s="8" t="s">
        <v>40</v>
      </c>
      <c r="X6884" s="8" t="s">
        <v>28967</v>
      </c>
      <c r="Y6884" s="8" t="s">
        <v>13154</v>
      </c>
      <c r="Z6884" s="17" t="s">
        <v>35642</v>
      </c>
      <c r="AA6884" s="8" t="s">
        <v>35714</v>
      </c>
      <c r="AB6884" s="8" t="s">
        <v>35715</v>
      </c>
    </row>
    <row r="6885" spans="1:28" hidden="1" x14ac:dyDescent="0.2">
      <c r="A6885" s="8" t="s">
        <v>35716</v>
      </c>
      <c r="B6885" s="8" t="s">
        <v>35717</v>
      </c>
      <c r="C6885" s="8" t="s">
        <v>45763</v>
      </c>
      <c r="D6885" s="8" t="s">
        <v>45764</v>
      </c>
      <c r="E6885" s="8" t="s">
        <v>470</v>
      </c>
      <c r="F6885" s="8" t="s">
        <v>204</v>
      </c>
      <c r="G6885" s="8" t="s">
        <v>470</v>
      </c>
      <c r="H6885" s="8" t="s">
        <v>204</v>
      </c>
      <c r="I6885" s="8" t="s">
        <v>35638</v>
      </c>
      <c r="J6885" s="8" t="s">
        <v>28</v>
      </c>
      <c r="K6885" s="8" t="s">
        <v>45730</v>
      </c>
      <c r="L6885" s="8" t="s">
        <v>471</v>
      </c>
      <c r="M6885" s="8" t="s">
        <v>472</v>
      </c>
      <c r="N6885" s="8" t="s">
        <v>10716</v>
      </c>
      <c r="O6885" s="8" t="s">
        <v>10717</v>
      </c>
      <c r="P6885" s="8" t="s">
        <v>776</v>
      </c>
      <c r="Q6885" s="8" t="s">
        <v>35640</v>
      </c>
      <c r="R6885" s="8" t="s">
        <v>35638</v>
      </c>
      <c r="S6885" s="17" t="s">
        <v>35641</v>
      </c>
      <c r="T6885" s="18">
        <v>43038</v>
      </c>
      <c r="U6885" s="8">
        <v>0.25</v>
      </c>
      <c r="V6885" s="8">
        <v>0.75</v>
      </c>
      <c r="W6885" s="8" t="s">
        <v>40</v>
      </c>
      <c r="X6885" s="8" t="s">
        <v>28973</v>
      </c>
      <c r="Y6885" s="8" t="s">
        <v>31564</v>
      </c>
      <c r="Z6885" s="17" t="s">
        <v>35718</v>
      </c>
      <c r="AA6885" s="8" t="s">
        <v>35719</v>
      </c>
      <c r="AB6885" s="8" t="s">
        <v>35720</v>
      </c>
    </row>
    <row r="6886" spans="1:28" hidden="1" x14ac:dyDescent="0.2">
      <c r="A6886" s="8" t="s">
        <v>35721</v>
      </c>
      <c r="B6886" s="8" t="s">
        <v>35722</v>
      </c>
      <c r="C6886" s="8" t="s">
        <v>45763</v>
      </c>
      <c r="D6886" s="8" t="s">
        <v>45764</v>
      </c>
      <c r="E6886" s="8" t="s">
        <v>480</v>
      </c>
      <c r="F6886" s="8" t="s">
        <v>204</v>
      </c>
      <c r="G6886" s="8" t="s">
        <v>480</v>
      </c>
      <c r="H6886" s="8" t="s">
        <v>204</v>
      </c>
      <c r="I6886" s="8" t="s">
        <v>35638</v>
      </c>
      <c r="J6886" s="8" t="s">
        <v>28</v>
      </c>
      <c r="K6886" s="8" t="s">
        <v>45730</v>
      </c>
      <c r="L6886" s="8" t="s">
        <v>481</v>
      </c>
      <c r="M6886" s="8" t="s">
        <v>1644</v>
      </c>
      <c r="N6886" s="8" t="s">
        <v>10716</v>
      </c>
      <c r="O6886" s="8" t="s">
        <v>10717</v>
      </c>
      <c r="P6886" s="8" t="s">
        <v>776</v>
      </c>
      <c r="Q6886" s="8" t="s">
        <v>35640</v>
      </c>
      <c r="R6886" s="8" t="s">
        <v>35638</v>
      </c>
      <c r="S6886" s="17" t="s">
        <v>35641</v>
      </c>
      <c r="T6886" s="18">
        <v>43039</v>
      </c>
      <c r="U6886" s="8">
        <v>0.25</v>
      </c>
      <c r="V6886" s="8">
        <v>0.75</v>
      </c>
      <c r="W6886" s="8" t="s">
        <v>40</v>
      </c>
      <c r="X6886" s="8" t="s">
        <v>28980</v>
      </c>
      <c r="Y6886" s="8" t="s">
        <v>90</v>
      </c>
      <c r="Z6886" s="17" t="s">
        <v>35723</v>
      </c>
      <c r="AA6886" s="8" t="s">
        <v>35724</v>
      </c>
      <c r="AB6886" s="8" t="s">
        <v>35725</v>
      </c>
    </row>
    <row r="6887" spans="1:28" hidden="1" x14ac:dyDescent="0.2">
      <c r="A6887" s="8" t="s">
        <v>35726</v>
      </c>
      <c r="B6887" s="8" t="s">
        <v>35727</v>
      </c>
      <c r="C6887" s="8" t="s">
        <v>45763</v>
      </c>
      <c r="D6887" s="8" t="s">
        <v>45764</v>
      </c>
      <c r="E6887" s="8" t="s">
        <v>499</v>
      </c>
      <c r="F6887" s="8" t="s">
        <v>255</v>
      </c>
      <c r="G6887" s="8" t="s">
        <v>499</v>
      </c>
      <c r="H6887" s="8" t="s">
        <v>255</v>
      </c>
      <c r="I6887" s="8" t="s">
        <v>35638</v>
      </c>
      <c r="J6887" s="8" t="s">
        <v>28</v>
      </c>
      <c r="K6887" s="8" t="s">
        <v>45730</v>
      </c>
      <c r="L6887" s="8" t="s">
        <v>500</v>
      </c>
      <c r="M6887" s="8" t="s">
        <v>1653</v>
      </c>
      <c r="N6887" s="8" t="s">
        <v>10716</v>
      </c>
      <c r="O6887" s="8" t="s">
        <v>10717</v>
      </c>
      <c r="P6887" s="8" t="s">
        <v>776</v>
      </c>
      <c r="Q6887" s="8" t="s">
        <v>35640</v>
      </c>
      <c r="R6887" s="8" t="s">
        <v>35638</v>
      </c>
      <c r="S6887" s="17" t="s">
        <v>35641</v>
      </c>
      <c r="T6887" s="18">
        <v>43040</v>
      </c>
      <c r="U6887" s="8">
        <v>0.25</v>
      </c>
      <c r="V6887" s="8">
        <v>0.75</v>
      </c>
      <c r="W6887" s="8" t="s">
        <v>40</v>
      </c>
      <c r="X6887" s="8" t="s">
        <v>28985</v>
      </c>
      <c r="Y6887" s="8" t="s">
        <v>249</v>
      </c>
      <c r="Z6887" s="17" t="s">
        <v>35728</v>
      </c>
      <c r="AA6887" s="8" t="s">
        <v>35729</v>
      </c>
      <c r="AB6887" s="8" t="s">
        <v>35730</v>
      </c>
    </row>
    <row r="6888" spans="1:28" hidden="1" x14ac:dyDescent="0.2">
      <c r="A6888" s="8" t="s">
        <v>35731</v>
      </c>
      <c r="B6888" s="8" t="s">
        <v>35732</v>
      </c>
      <c r="C6888" s="8" t="s">
        <v>45763</v>
      </c>
      <c r="D6888" s="8" t="s">
        <v>45764</v>
      </c>
      <c r="E6888" s="8" t="s">
        <v>515</v>
      </c>
      <c r="F6888" s="8" t="s">
        <v>255</v>
      </c>
      <c r="G6888" s="8" t="s">
        <v>515</v>
      </c>
      <c r="H6888" s="8" t="s">
        <v>255</v>
      </c>
      <c r="I6888" s="8" t="s">
        <v>35638</v>
      </c>
      <c r="J6888" s="8" t="s">
        <v>28</v>
      </c>
      <c r="K6888" s="8" t="s">
        <v>45730</v>
      </c>
      <c r="L6888" s="8" t="s">
        <v>516</v>
      </c>
      <c r="M6888" s="8" t="s">
        <v>1659</v>
      </c>
      <c r="N6888" s="8" t="s">
        <v>10716</v>
      </c>
      <c r="O6888" s="8" t="s">
        <v>10717</v>
      </c>
      <c r="P6888" s="8" t="s">
        <v>776</v>
      </c>
      <c r="Q6888" s="8" t="s">
        <v>35640</v>
      </c>
      <c r="R6888" s="8" t="s">
        <v>35638</v>
      </c>
      <c r="S6888" s="17" t="s">
        <v>35641</v>
      </c>
      <c r="T6888" s="18">
        <v>43041</v>
      </c>
      <c r="U6888" s="8">
        <v>0.25</v>
      </c>
      <c r="V6888" s="8">
        <v>0.75</v>
      </c>
      <c r="W6888" s="8" t="s">
        <v>40</v>
      </c>
      <c r="X6888" s="8" t="s">
        <v>28991</v>
      </c>
      <c r="Y6888" s="8" t="s">
        <v>23066</v>
      </c>
      <c r="Z6888" s="17" t="s">
        <v>35733</v>
      </c>
      <c r="AA6888" s="8" t="s">
        <v>35734</v>
      </c>
      <c r="AB6888" s="8" t="s">
        <v>35735</v>
      </c>
    </row>
    <row r="6889" spans="1:28" hidden="1" x14ac:dyDescent="0.2">
      <c r="A6889" s="8" t="s">
        <v>35736</v>
      </c>
      <c r="B6889" s="8" t="s">
        <v>35737</v>
      </c>
      <c r="C6889" s="8" t="s">
        <v>45763</v>
      </c>
      <c r="D6889" s="8" t="s">
        <v>45764</v>
      </c>
      <c r="E6889" s="8" t="s">
        <v>525</v>
      </c>
      <c r="F6889" s="8" t="s">
        <v>255</v>
      </c>
      <c r="G6889" s="8" t="s">
        <v>525</v>
      </c>
      <c r="H6889" s="8" t="s">
        <v>255</v>
      </c>
      <c r="I6889" s="8" t="s">
        <v>35638</v>
      </c>
      <c r="J6889" s="8" t="s">
        <v>28</v>
      </c>
      <c r="K6889" s="8" t="s">
        <v>45730</v>
      </c>
      <c r="L6889" s="8" t="s">
        <v>526</v>
      </c>
      <c r="M6889" s="8" t="s">
        <v>527</v>
      </c>
      <c r="N6889" s="8" t="s">
        <v>10716</v>
      </c>
      <c r="O6889" s="8" t="s">
        <v>10717</v>
      </c>
      <c r="P6889" s="8" t="s">
        <v>776</v>
      </c>
      <c r="Q6889" s="8" t="s">
        <v>35640</v>
      </c>
      <c r="R6889" s="8" t="s">
        <v>35638</v>
      </c>
      <c r="S6889" s="17" t="s">
        <v>35641</v>
      </c>
      <c r="T6889" s="18">
        <v>43042</v>
      </c>
      <c r="U6889" s="8">
        <v>0.25</v>
      </c>
      <c r="V6889" s="8">
        <v>0.75</v>
      </c>
      <c r="W6889" s="8" t="s">
        <v>40</v>
      </c>
      <c r="X6889" s="8" t="s">
        <v>28997</v>
      </c>
      <c r="Y6889" s="8" t="s">
        <v>484</v>
      </c>
      <c r="Z6889" s="17" t="s">
        <v>35738</v>
      </c>
      <c r="AA6889" s="8" t="s">
        <v>35739</v>
      </c>
      <c r="AB6889" s="8" t="s">
        <v>35740</v>
      </c>
    </row>
    <row r="6890" spans="1:28" hidden="1" x14ac:dyDescent="0.2">
      <c r="A6890" s="8" t="s">
        <v>35741</v>
      </c>
      <c r="B6890" s="8" t="s">
        <v>35742</v>
      </c>
      <c r="C6890" s="8" t="s">
        <v>45763</v>
      </c>
      <c r="D6890" s="8" t="s">
        <v>45764</v>
      </c>
      <c r="E6890" s="8" t="s">
        <v>535</v>
      </c>
      <c r="F6890" s="8" t="s">
        <v>255</v>
      </c>
      <c r="G6890" s="8" t="s">
        <v>535</v>
      </c>
      <c r="H6890" s="8" t="s">
        <v>255</v>
      </c>
      <c r="I6890" s="8" t="s">
        <v>35638</v>
      </c>
      <c r="J6890" s="8" t="s">
        <v>28</v>
      </c>
      <c r="K6890" s="8" t="s">
        <v>45730</v>
      </c>
      <c r="L6890" s="8" t="s">
        <v>536</v>
      </c>
      <c r="M6890" s="8" t="s">
        <v>537</v>
      </c>
      <c r="N6890" s="8" t="s">
        <v>10716</v>
      </c>
      <c r="O6890" s="8" t="s">
        <v>10717</v>
      </c>
      <c r="P6890" s="8" t="s">
        <v>776</v>
      </c>
      <c r="Q6890" s="8" t="s">
        <v>35640</v>
      </c>
      <c r="R6890" s="8" t="s">
        <v>35638</v>
      </c>
      <c r="S6890" s="17" t="s">
        <v>35641</v>
      </c>
      <c r="T6890" s="18">
        <v>43043</v>
      </c>
      <c r="U6890" s="8">
        <v>0.25</v>
      </c>
      <c r="V6890" s="8">
        <v>0.75</v>
      </c>
      <c r="W6890" s="8" t="s">
        <v>40</v>
      </c>
      <c r="X6890" s="8" t="s">
        <v>29003</v>
      </c>
      <c r="Y6890" s="8" t="s">
        <v>29004</v>
      </c>
      <c r="Z6890" s="17" t="s">
        <v>28937</v>
      </c>
      <c r="AA6890" s="8" t="s">
        <v>35743</v>
      </c>
      <c r="AB6890" s="8" t="s">
        <v>35744</v>
      </c>
    </row>
    <row r="6891" spans="1:28" hidden="1" x14ac:dyDescent="0.2">
      <c r="A6891" s="8" t="s">
        <v>35745</v>
      </c>
      <c r="B6891" s="8" t="s">
        <v>35746</v>
      </c>
      <c r="C6891" s="8" t="s">
        <v>45763</v>
      </c>
      <c r="D6891" s="8" t="s">
        <v>45764</v>
      </c>
      <c r="E6891" s="8" t="s">
        <v>545</v>
      </c>
      <c r="F6891" s="8" t="s">
        <v>255</v>
      </c>
      <c r="G6891" s="8" t="s">
        <v>545</v>
      </c>
      <c r="H6891" s="8" t="s">
        <v>255</v>
      </c>
      <c r="I6891" s="8" t="s">
        <v>35638</v>
      </c>
      <c r="J6891" s="8" t="s">
        <v>28</v>
      </c>
      <c r="K6891" s="8" t="s">
        <v>45730</v>
      </c>
      <c r="L6891" s="8" t="s">
        <v>546</v>
      </c>
      <c r="M6891" s="8" t="s">
        <v>1678</v>
      </c>
      <c r="N6891" s="8" t="s">
        <v>10716</v>
      </c>
      <c r="O6891" s="8" t="s">
        <v>10717</v>
      </c>
      <c r="P6891" s="8" t="s">
        <v>776</v>
      </c>
      <c r="Q6891" s="8" t="s">
        <v>35640</v>
      </c>
      <c r="R6891" s="8" t="s">
        <v>35638</v>
      </c>
      <c r="S6891" s="17" t="s">
        <v>35641</v>
      </c>
      <c r="T6891" s="18">
        <v>43044</v>
      </c>
      <c r="U6891" s="8">
        <v>0.25</v>
      </c>
      <c r="V6891" s="8">
        <v>0.75</v>
      </c>
      <c r="W6891" s="8" t="s">
        <v>40</v>
      </c>
      <c r="X6891" s="8" t="s">
        <v>28980</v>
      </c>
      <c r="Y6891" s="8" t="s">
        <v>90</v>
      </c>
      <c r="Z6891" s="17" t="s">
        <v>32064</v>
      </c>
      <c r="AA6891" s="8" t="s">
        <v>35747</v>
      </c>
      <c r="AB6891" s="8" t="s">
        <v>35748</v>
      </c>
    </row>
    <row r="6892" spans="1:28" hidden="1" x14ac:dyDescent="0.2">
      <c r="A6892" s="8" t="s">
        <v>35749</v>
      </c>
      <c r="B6892" s="8" t="s">
        <v>35750</v>
      </c>
      <c r="C6892" s="8" t="s">
        <v>45763</v>
      </c>
      <c r="D6892" s="8" t="s">
        <v>45764</v>
      </c>
      <c r="E6892" s="8" t="s">
        <v>256</v>
      </c>
      <c r="F6892" s="8" t="s">
        <v>255</v>
      </c>
      <c r="G6892" s="8" t="s">
        <v>256</v>
      </c>
      <c r="H6892" s="8" t="s">
        <v>255</v>
      </c>
      <c r="I6892" s="8" t="s">
        <v>35638</v>
      </c>
      <c r="J6892" s="8" t="s">
        <v>28</v>
      </c>
      <c r="K6892" s="8" t="s">
        <v>45730</v>
      </c>
      <c r="L6892" s="8" t="s">
        <v>557</v>
      </c>
      <c r="M6892" s="8" t="s">
        <v>558</v>
      </c>
      <c r="N6892" s="8" t="s">
        <v>10716</v>
      </c>
      <c r="O6892" s="8" t="s">
        <v>10717</v>
      </c>
      <c r="P6892" s="8" t="s">
        <v>776</v>
      </c>
      <c r="Q6892" s="8" t="s">
        <v>35640</v>
      </c>
      <c r="R6892" s="8" t="s">
        <v>35638</v>
      </c>
      <c r="S6892" s="17" t="s">
        <v>35641</v>
      </c>
      <c r="T6892" s="18">
        <v>43045</v>
      </c>
      <c r="U6892" s="8">
        <v>0.25</v>
      </c>
      <c r="V6892" s="8">
        <v>0.75</v>
      </c>
      <c r="W6892" s="8" t="s">
        <v>40</v>
      </c>
      <c r="X6892" s="8" t="s">
        <v>29014</v>
      </c>
      <c r="Y6892" s="8" t="s">
        <v>9291</v>
      </c>
      <c r="Z6892" s="17" t="s">
        <v>35751</v>
      </c>
      <c r="AA6892" s="8" t="s">
        <v>35752</v>
      </c>
      <c r="AB6892" s="8" t="s">
        <v>35753</v>
      </c>
    </row>
    <row r="6893" spans="1:28" hidden="1" x14ac:dyDescent="0.2">
      <c r="A6893" s="8" t="s">
        <v>35754</v>
      </c>
      <c r="B6893" s="8" t="s">
        <v>35755</v>
      </c>
      <c r="C6893" s="8" t="s">
        <v>45763</v>
      </c>
      <c r="D6893" s="8" t="s">
        <v>45764</v>
      </c>
      <c r="E6893" s="8" t="s">
        <v>266</v>
      </c>
      <c r="F6893" s="8" t="s">
        <v>255</v>
      </c>
      <c r="G6893" s="8" t="s">
        <v>266</v>
      </c>
      <c r="H6893" s="8" t="s">
        <v>255</v>
      </c>
      <c r="I6893" s="8" t="s">
        <v>35638</v>
      </c>
      <c r="J6893" s="8" t="s">
        <v>28</v>
      </c>
      <c r="K6893" s="8" t="s">
        <v>45730</v>
      </c>
      <c r="L6893" s="8" t="s">
        <v>566</v>
      </c>
      <c r="M6893" s="8" t="s">
        <v>567</v>
      </c>
      <c r="N6893" s="8" t="s">
        <v>10716</v>
      </c>
      <c r="O6893" s="8" t="s">
        <v>10717</v>
      </c>
      <c r="P6893" s="8" t="s">
        <v>776</v>
      </c>
      <c r="Q6893" s="8" t="s">
        <v>35640</v>
      </c>
      <c r="R6893" s="8" t="s">
        <v>35638</v>
      </c>
      <c r="S6893" s="17" t="s">
        <v>35641</v>
      </c>
      <c r="T6893" s="18">
        <v>43046</v>
      </c>
      <c r="U6893" s="8">
        <v>0.25</v>
      </c>
      <c r="V6893" s="8">
        <v>0.75</v>
      </c>
      <c r="W6893" s="8" t="s">
        <v>40</v>
      </c>
      <c r="X6893" s="8" t="s">
        <v>29020</v>
      </c>
      <c r="Y6893" s="8" t="s">
        <v>29021</v>
      </c>
      <c r="Z6893" s="17" t="s">
        <v>35756</v>
      </c>
      <c r="AA6893" s="8" t="s">
        <v>35757</v>
      </c>
      <c r="AB6893" s="8" t="s">
        <v>35758</v>
      </c>
    </row>
    <row r="6894" spans="1:28" hidden="1" x14ac:dyDescent="0.2">
      <c r="A6894" s="8" t="s">
        <v>35759</v>
      </c>
      <c r="B6894" s="8" t="s">
        <v>35760</v>
      </c>
      <c r="C6894" s="8" t="s">
        <v>45763</v>
      </c>
      <c r="D6894" s="8" t="s">
        <v>45764</v>
      </c>
      <c r="E6894" s="8" t="s">
        <v>275</v>
      </c>
      <c r="F6894" s="8" t="s">
        <v>274</v>
      </c>
      <c r="G6894" s="8" t="s">
        <v>275</v>
      </c>
      <c r="H6894" s="8" t="s">
        <v>274</v>
      </c>
      <c r="I6894" s="8" t="s">
        <v>35638</v>
      </c>
      <c r="J6894" s="8" t="s">
        <v>28</v>
      </c>
      <c r="K6894" s="8" t="s">
        <v>45730</v>
      </c>
      <c r="L6894" s="8" t="s">
        <v>8662</v>
      </c>
      <c r="M6894" s="8" t="s">
        <v>1969</v>
      </c>
      <c r="N6894" s="8" t="s">
        <v>10716</v>
      </c>
      <c r="O6894" s="8" t="s">
        <v>10717</v>
      </c>
      <c r="P6894" s="8" t="s">
        <v>776</v>
      </c>
      <c r="Q6894" s="8" t="s">
        <v>35640</v>
      </c>
      <c r="R6894" s="8" t="s">
        <v>35638</v>
      </c>
      <c r="S6894" s="17" t="s">
        <v>35641</v>
      </c>
      <c r="T6894" s="18">
        <v>43047</v>
      </c>
      <c r="U6894" s="8">
        <v>0.25</v>
      </c>
      <c r="V6894" s="8">
        <v>0.75</v>
      </c>
      <c r="W6894" s="8" t="s">
        <v>40</v>
      </c>
      <c r="X6894" s="8" t="s">
        <v>35761</v>
      </c>
      <c r="Y6894" s="8" t="s">
        <v>15670</v>
      </c>
      <c r="Z6894" s="17" t="s">
        <v>35664</v>
      </c>
      <c r="AA6894" s="8" t="s">
        <v>35762</v>
      </c>
      <c r="AB6894" s="8" t="s">
        <v>35763</v>
      </c>
    </row>
    <row r="6895" spans="1:28" hidden="1" x14ac:dyDescent="0.2">
      <c r="A6895" s="8" t="s">
        <v>35764</v>
      </c>
      <c r="B6895" s="8" t="s">
        <v>35765</v>
      </c>
      <c r="C6895" s="8" t="s">
        <v>45763</v>
      </c>
      <c r="D6895" s="8" t="s">
        <v>45764</v>
      </c>
      <c r="E6895" s="8" t="s">
        <v>285</v>
      </c>
      <c r="F6895" s="8" t="s">
        <v>274</v>
      </c>
      <c r="G6895" s="8" t="s">
        <v>285</v>
      </c>
      <c r="H6895" s="8" t="s">
        <v>274</v>
      </c>
      <c r="I6895" s="8" t="s">
        <v>35638</v>
      </c>
      <c r="J6895" s="8" t="s">
        <v>28</v>
      </c>
      <c r="K6895" s="8" t="s">
        <v>45730</v>
      </c>
      <c r="L6895" s="8" t="s">
        <v>286</v>
      </c>
      <c r="M6895" s="8" t="s">
        <v>287</v>
      </c>
      <c r="N6895" s="8" t="s">
        <v>10716</v>
      </c>
      <c r="O6895" s="8" t="s">
        <v>10717</v>
      </c>
      <c r="P6895" s="8" t="s">
        <v>776</v>
      </c>
      <c r="Q6895" s="8" t="s">
        <v>35640</v>
      </c>
      <c r="R6895" s="8" t="s">
        <v>35638</v>
      </c>
      <c r="S6895" s="17" t="s">
        <v>35641</v>
      </c>
      <c r="T6895" s="18">
        <v>43048</v>
      </c>
      <c r="U6895" s="8">
        <v>0.25</v>
      </c>
      <c r="V6895" s="8">
        <v>0.75</v>
      </c>
      <c r="W6895" s="8" t="s">
        <v>40</v>
      </c>
      <c r="X6895" s="8" t="s">
        <v>29020</v>
      </c>
      <c r="Y6895" s="8" t="s">
        <v>29021</v>
      </c>
      <c r="Z6895" s="17" t="s">
        <v>35766</v>
      </c>
      <c r="AA6895" s="8" t="s">
        <v>35767</v>
      </c>
      <c r="AB6895" s="8" t="s">
        <v>35768</v>
      </c>
    </row>
    <row r="6896" spans="1:28" hidden="1" x14ac:dyDescent="0.2">
      <c r="A6896" s="8" t="s">
        <v>35769</v>
      </c>
      <c r="B6896" s="8" t="s">
        <v>35770</v>
      </c>
      <c r="C6896" s="8" t="s">
        <v>45763</v>
      </c>
      <c r="D6896" s="8" t="s">
        <v>45764</v>
      </c>
      <c r="E6896" s="8" t="s">
        <v>1989</v>
      </c>
      <c r="F6896" s="8" t="s">
        <v>274</v>
      </c>
      <c r="G6896" s="8" t="s">
        <v>1989</v>
      </c>
      <c r="H6896" s="8" t="s">
        <v>274</v>
      </c>
      <c r="I6896" s="8" t="s">
        <v>35638</v>
      </c>
      <c r="J6896" s="8" t="s">
        <v>28</v>
      </c>
      <c r="K6896" s="8" t="s">
        <v>45730</v>
      </c>
      <c r="L6896" s="8" t="s">
        <v>9392</v>
      </c>
      <c r="M6896" s="8" t="s">
        <v>9407</v>
      </c>
      <c r="N6896" s="8" t="s">
        <v>10716</v>
      </c>
      <c r="O6896" s="8" t="s">
        <v>10717</v>
      </c>
      <c r="P6896" s="8" t="s">
        <v>776</v>
      </c>
      <c r="Q6896" s="8" t="s">
        <v>35640</v>
      </c>
      <c r="R6896" s="8" t="s">
        <v>35638</v>
      </c>
      <c r="S6896" s="17" t="s">
        <v>35641</v>
      </c>
      <c r="T6896" s="18">
        <v>43049</v>
      </c>
      <c r="U6896" s="8">
        <v>0.25</v>
      </c>
      <c r="V6896" s="8">
        <v>0.75</v>
      </c>
      <c r="W6896" s="8" t="s">
        <v>40</v>
      </c>
      <c r="X6896" s="8" t="s">
        <v>29039</v>
      </c>
      <c r="Y6896" s="8" t="s">
        <v>29038</v>
      </c>
      <c r="Z6896" s="17" t="s">
        <v>35771</v>
      </c>
      <c r="AA6896" s="8" t="s">
        <v>35772</v>
      </c>
      <c r="AB6896" s="8" t="s">
        <v>35773</v>
      </c>
    </row>
    <row r="6897" spans="1:28" hidden="1" x14ac:dyDescent="0.2">
      <c r="A6897" s="8" t="s">
        <v>35774</v>
      </c>
      <c r="B6897" s="8" t="s">
        <v>35775</v>
      </c>
      <c r="C6897" s="8" t="s">
        <v>45763</v>
      </c>
      <c r="D6897" s="8" t="s">
        <v>45764</v>
      </c>
      <c r="E6897" s="8" t="s">
        <v>13273</v>
      </c>
      <c r="F6897" s="8" t="s">
        <v>274</v>
      </c>
      <c r="G6897" s="8" t="s">
        <v>13273</v>
      </c>
      <c r="H6897" s="8" t="s">
        <v>274</v>
      </c>
      <c r="I6897" s="8" t="s">
        <v>35638</v>
      </c>
      <c r="J6897" s="8" t="s">
        <v>28</v>
      </c>
      <c r="K6897" s="8" t="s">
        <v>45730</v>
      </c>
      <c r="L6897" s="8" t="s">
        <v>16008</v>
      </c>
      <c r="M6897" s="8" t="s">
        <v>16014</v>
      </c>
      <c r="N6897" s="8" t="s">
        <v>10716</v>
      </c>
      <c r="O6897" s="8" t="s">
        <v>10717</v>
      </c>
      <c r="P6897" s="8" t="s">
        <v>776</v>
      </c>
      <c r="Q6897" s="8" t="s">
        <v>35640</v>
      </c>
      <c r="R6897" s="8" t="s">
        <v>35638</v>
      </c>
      <c r="S6897" s="17" t="s">
        <v>35641</v>
      </c>
      <c r="T6897" s="18">
        <v>43050</v>
      </c>
      <c r="U6897" s="8">
        <v>0.25</v>
      </c>
      <c r="V6897" s="8">
        <v>0.75</v>
      </c>
      <c r="W6897" s="8" t="s">
        <v>40</v>
      </c>
      <c r="X6897" s="8" t="s">
        <v>29045</v>
      </c>
      <c r="Y6897" s="8" t="s">
        <v>9367</v>
      </c>
      <c r="Z6897" s="17" t="s">
        <v>35664</v>
      </c>
      <c r="AA6897" s="8" t="s">
        <v>35776</v>
      </c>
      <c r="AB6897" s="8" t="s">
        <v>35777</v>
      </c>
    </row>
    <row r="6898" spans="1:28" hidden="1" x14ac:dyDescent="0.2">
      <c r="A6898" s="8" t="s">
        <v>35962</v>
      </c>
      <c r="B6898" s="8" t="s">
        <v>35963</v>
      </c>
      <c r="C6898" s="8" t="s">
        <v>45763</v>
      </c>
      <c r="D6898" s="8" t="s">
        <v>45764</v>
      </c>
      <c r="E6898" s="8" t="s">
        <v>66</v>
      </c>
      <c r="F6898" s="8" t="s">
        <v>65</v>
      </c>
      <c r="G6898" s="8" t="s">
        <v>66</v>
      </c>
      <c r="H6898" s="8" t="s">
        <v>65</v>
      </c>
      <c r="I6898" s="8" t="s">
        <v>35951</v>
      </c>
      <c r="J6898" s="8" t="s">
        <v>708</v>
      </c>
      <c r="K6898" s="8" t="s">
        <v>30</v>
      </c>
      <c r="L6898" s="8" t="s">
        <v>1298</v>
      </c>
      <c r="M6898" s="8" t="s">
        <v>4608</v>
      </c>
      <c r="N6898" s="8" t="s">
        <v>10716</v>
      </c>
      <c r="O6898" s="8" t="s">
        <v>10717</v>
      </c>
      <c r="P6898" s="8" t="s">
        <v>776</v>
      </c>
      <c r="Q6898" s="8" t="s">
        <v>3431</v>
      </c>
      <c r="R6898" s="8" t="s">
        <v>35952</v>
      </c>
      <c r="S6898" s="17" t="s">
        <v>35953</v>
      </c>
      <c r="T6898" s="18">
        <v>43012</v>
      </c>
      <c r="U6898" s="8">
        <v>8.3333333333333329E-2</v>
      </c>
      <c r="V6898" s="8">
        <v>0.20833333333333334</v>
      </c>
      <c r="W6898" s="8" t="s">
        <v>1283</v>
      </c>
      <c r="X6898" s="8" t="s">
        <v>31852</v>
      </c>
      <c r="Y6898" s="8" t="s">
        <v>29380</v>
      </c>
      <c r="Z6898" s="17" t="s">
        <v>35964</v>
      </c>
      <c r="AA6898" s="8" t="s">
        <v>35965</v>
      </c>
      <c r="AB6898" s="8" t="s">
        <v>35966</v>
      </c>
    </row>
    <row r="6899" spans="1:28" hidden="1" x14ac:dyDescent="0.2">
      <c r="A6899" s="8" t="s">
        <v>35949</v>
      </c>
      <c r="B6899" s="8" t="s">
        <v>35950</v>
      </c>
      <c r="C6899" s="8" t="s">
        <v>45763</v>
      </c>
      <c r="D6899" s="8" t="s">
        <v>45764</v>
      </c>
      <c r="E6899" s="8" t="s">
        <v>66</v>
      </c>
      <c r="F6899" s="8" t="s">
        <v>65</v>
      </c>
      <c r="G6899" s="8" t="s">
        <v>66</v>
      </c>
      <c r="H6899" s="8" t="s">
        <v>65</v>
      </c>
      <c r="I6899" s="8" t="s">
        <v>35951</v>
      </c>
      <c r="J6899" s="8" t="s">
        <v>708</v>
      </c>
      <c r="K6899" s="8" t="s">
        <v>30</v>
      </c>
      <c r="L6899" s="8" t="s">
        <v>922</v>
      </c>
      <c r="M6899" s="8" t="s">
        <v>16756</v>
      </c>
      <c r="N6899" s="8" t="s">
        <v>10716</v>
      </c>
      <c r="O6899" s="8" t="s">
        <v>10717</v>
      </c>
      <c r="P6899" s="8" t="s">
        <v>776</v>
      </c>
      <c r="Q6899" s="8" t="s">
        <v>3431</v>
      </c>
      <c r="R6899" s="8" t="s">
        <v>35952</v>
      </c>
      <c r="S6899" s="17" t="s">
        <v>35953</v>
      </c>
      <c r="T6899" s="18">
        <v>43012</v>
      </c>
      <c r="U6899" s="8">
        <v>0.79166666666666663</v>
      </c>
      <c r="V6899" s="8">
        <v>0.91666666666666663</v>
      </c>
      <c r="W6899" s="8" t="s">
        <v>1283</v>
      </c>
      <c r="X6899" s="8" t="s">
        <v>31864</v>
      </c>
      <c r="Y6899" s="8" t="s">
        <v>29380</v>
      </c>
      <c r="Z6899" s="17" t="s">
        <v>35954</v>
      </c>
      <c r="AA6899" s="8" t="s">
        <v>35955</v>
      </c>
      <c r="AB6899" s="8" t="s">
        <v>35956</v>
      </c>
    </row>
    <row r="6900" spans="1:28" hidden="1" x14ac:dyDescent="0.2">
      <c r="A6900" s="8" t="s">
        <v>35957</v>
      </c>
      <c r="B6900" s="8" t="s">
        <v>35958</v>
      </c>
      <c r="C6900" s="8" t="s">
        <v>45763</v>
      </c>
      <c r="D6900" s="8" t="s">
        <v>45764</v>
      </c>
      <c r="E6900" s="8" t="s">
        <v>66</v>
      </c>
      <c r="F6900" s="8" t="s">
        <v>65</v>
      </c>
      <c r="G6900" s="8" t="s">
        <v>66</v>
      </c>
      <c r="H6900" s="8" t="s">
        <v>65</v>
      </c>
      <c r="I6900" s="8" t="s">
        <v>35951</v>
      </c>
      <c r="J6900" s="8" t="s">
        <v>708</v>
      </c>
      <c r="K6900" s="8" t="s">
        <v>30</v>
      </c>
      <c r="L6900" s="8" t="s">
        <v>16756</v>
      </c>
      <c r="M6900" s="8" t="s">
        <v>1298</v>
      </c>
      <c r="N6900" s="8" t="s">
        <v>10716</v>
      </c>
      <c r="O6900" s="8" t="s">
        <v>10717</v>
      </c>
      <c r="P6900" s="8" t="s">
        <v>776</v>
      </c>
      <c r="Q6900" s="8" t="s">
        <v>3431</v>
      </c>
      <c r="R6900" s="8" t="s">
        <v>35952</v>
      </c>
      <c r="S6900" s="17" t="s">
        <v>35953</v>
      </c>
      <c r="T6900" s="18">
        <v>43012</v>
      </c>
      <c r="U6900" s="8">
        <v>0.91666666666666663</v>
      </c>
      <c r="V6900" s="8">
        <v>8.3333333333333329E-2</v>
      </c>
      <c r="W6900" s="8" t="s">
        <v>739</v>
      </c>
      <c r="X6900" s="8" t="s">
        <v>31858</v>
      </c>
      <c r="Y6900" s="8" t="s">
        <v>29380</v>
      </c>
      <c r="Z6900" s="17" t="s">
        <v>35959</v>
      </c>
      <c r="AA6900" s="8" t="s">
        <v>35960</v>
      </c>
      <c r="AB6900" s="8" t="s">
        <v>35961</v>
      </c>
    </row>
    <row r="6901" spans="1:28" hidden="1" x14ac:dyDescent="0.2">
      <c r="A6901" s="8" t="s">
        <v>35981</v>
      </c>
      <c r="B6901" s="8" t="s">
        <v>35982</v>
      </c>
      <c r="C6901" s="8" t="s">
        <v>45763</v>
      </c>
      <c r="D6901" s="8" t="s">
        <v>45764</v>
      </c>
      <c r="E6901" s="8" t="s">
        <v>86</v>
      </c>
      <c r="F6901" s="8" t="s">
        <v>65</v>
      </c>
      <c r="G6901" s="8" t="s">
        <v>86</v>
      </c>
      <c r="H6901" s="8" t="s">
        <v>65</v>
      </c>
      <c r="I6901" s="8" t="s">
        <v>35951</v>
      </c>
      <c r="J6901" s="8" t="s">
        <v>708</v>
      </c>
      <c r="K6901" s="8" t="s">
        <v>30</v>
      </c>
      <c r="L6901" s="8" t="s">
        <v>31884</v>
      </c>
      <c r="M6901" s="8" t="s">
        <v>4549</v>
      </c>
      <c r="N6901" s="8" t="s">
        <v>10716</v>
      </c>
      <c r="O6901" s="8" t="s">
        <v>10717</v>
      </c>
      <c r="P6901" s="8" t="s">
        <v>776</v>
      </c>
      <c r="Q6901" s="8" t="s">
        <v>3431</v>
      </c>
      <c r="R6901" s="8" t="s">
        <v>35952</v>
      </c>
      <c r="S6901" s="17" t="s">
        <v>35953</v>
      </c>
      <c r="T6901" s="18">
        <v>43013</v>
      </c>
      <c r="U6901" s="8">
        <v>0.125</v>
      </c>
      <c r="V6901" s="8">
        <v>0.20833333333333334</v>
      </c>
      <c r="W6901" s="8" t="s">
        <v>1100</v>
      </c>
      <c r="X6901" s="8" t="s">
        <v>31892</v>
      </c>
      <c r="Y6901" s="8" t="s">
        <v>31893</v>
      </c>
      <c r="Z6901" s="17" t="s">
        <v>35983</v>
      </c>
      <c r="AA6901" s="8" t="s">
        <v>35984</v>
      </c>
      <c r="AB6901" s="8" t="s">
        <v>35985</v>
      </c>
    </row>
    <row r="6902" spans="1:28" hidden="1" x14ac:dyDescent="0.2">
      <c r="A6902" s="8" t="s">
        <v>35967</v>
      </c>
      <c r="B6902" s="8" t="s">
        <v>35968</v>
      </c>
      <c r="C6902" s="8" t="s">
        <v>45763</v>
      </c>
      <c r="D6902" s="8" t="s">
        <v>45764</v>
      </c>
      <c r="E6902" s="8" t="s">
        <v>86</v>
      </c>
      <c r="F6902" s="8" t="s">
        <v>65</v>
      </c>
      <c r="G6902" s="8" t="s">
        <v>86</v>
      </c>
      <c r="H6902" s="8" t="s">
        <v>65</v>
      </c>
      <c r="I6902" s="8" t="s">
        <v>35951</v>
      </c>
      <c r="J6902" s="8" t="s">
        <v>708</v>
      </c>
      <c r="K6902" s="8" t="s">
        <v>30</v>
      </c>
      <c r="L6902" s="8" t="s">
        <v>4548</v>
      </c>
      <c r="M6902" s="8" t="s">
        <v>1305</v>
      </c>
      <c r="N6902" s="8" t="s">
        <v>10716</v>
      </c>
      <c r="O6902" s="8" t="s">
        <v>10717</v>
      </c>
      <c r="P6902" s="8" t="s">
        <v>776</v>
      </c>
      <c r="Q6902" s="8" t="s">
        <v>3431</v>
      </c>
      <c r="R6902" s="8" t="s">
        <v>35952</v>
      </c>
      <c r="S6902" s="17" t="s">
        <v>35953</v>
      </c>
      <c r="T6902" s="18">
        <v>43013</v>
      </c>
      <c r="U6902" s="8">
        <v>0.79166666666666663</v>
      </c>
      <c r="V6902" s="8">
        <v>0.875</v>
      </c>
      <c r="W6902" s="8" t="s">
        <v>1100</v>
      </c>
      <c r="X6902" s="8" t="s">
        <v>31870</v>
      </c>
      <c r="Y6902" s="8" t="s">
        <v>31871</v>
      </c>
      <c r="Z6902" s="17" t="s">
        <v>35969</v>
      </c>
      <c r="AA6902" s="8" t="s">
        <v>35970</v>
      </c>
      <c r="AB6902" s="8" t="s">
        <v>35971</v>
      </c>
    </row>
    <row r="6903" spans="1:28" hidden="1" x14ac:dyDescent="0.2">
      <c r="A6903" s="8" t="s">
        <v>35972</v>
      </c>
      <c r="B6903" s="8" t="s">
        <v>35973</v>
      </c>
      <c r="C6903" s="8" t="s">
        <v>45763</v>
      </c>
      <c r="D6903" s="8" t="s">
        <v>45764</v>
      </c>
      <c r="E6903" s="8" t="s">
        <v>86</v>
      </c>
      <c r="F6903" s="8" t="s">
        <v>65</v>
      </c>
      <c r="G6903" s="8" t="s">
        <v>86</v>
      </c>
      <c r="H6903" s="8" t="s">
        <v>65</v>
      </c>
      <c r="I6903" s="8" t="s">
        <v>35951</v>
      </c>
      <c r="J6903" s="8" t="s">
        <v>708</v>
      </c>
      <c r="K6903" s="8" t="s">
        <v>30</v>
      </c>
      <c r="L6903" s="8" t="s">
        <v>1305</v>
      </c>
      <c r="M6903" s="8" t="s">
        <v>25481</v>
      </c>
      <c r="N6903" s="8" t="s">
        <v>10716</v>
      </c>
      <c r="O6903" s="8" t="s">
        <v>10717</v>
      </c>
      <c r="P6903" s="8" t="s">
        <v>776</v>
      </c>
      <c r="Q6903" s="8" t="s">
        <v>3431</v>
      </c>
      <c r="R6903" s="8" t="s">
        <v>35952</v>
      </c>
      <c r="S6903" s="17" t="s">
        <v>35953</v>
      </c>
      <c r="T6903" s="18">
        <v>43013</v>
      </c>
      <c r="U6903" s="8">
        <v>0.875</v>
      </c>
      <c r="V6903" s="8">
        <v>0.91666666666666663</v>
      </c>
      <c r="W6903" s="8" t="s">
        <v>1495</v>
      </c>
      <c r="X6903" s="8" t="s">
        <v>31877</v>
      </c>
      <c r="Y6903" s="8" t="s">
        <v>31878</v>
      </c>
      <c r="Z6903" s="17" t="s">
        <v>12558</v>
      </c>
      <c r="AA6903" s="8" t="s">
        <v>35974</v>
      </c>
      <c r="AB6903" s="8" t="s">
        <v>35975</v>
      </c>
    </row>
    <row r="6904" spans="1:28" hidden="1" x14ac:dyDescent="0.2">
      <c r="A6904" s="8" t="s">
        <v>35976</v>
      </c>
      <c r="B6904" s="8" t="s">
        <v>35977</v>
      </c>
      <c r="C6904" s="8" t="s">
        <v>45763</v>
      </c>
      <c r="D6904" s="8" t="s">
        <v>45764</v>
      </c>
      <c r="E6904" s="8" t="s">
        <v>86</v>
      </c>
      <c r="F6904" s="8" t="s">
        <v>65</v>
      </c>
      <c r="G6904" s="8" t="s">
        <v>86</v>
      </c>
      <c r="H6904" s="8" t="s">
        <v>65</v>
      </c>
      <c r="I6904" s="8" t="s">
        <v>35951</v>
      </c>
      <c r="J6904" s="8" t="s">
        <v>708</v>
      </c>
      <c r="K6904" s="8" t="s">
        <v>30</v>
      </c>
      <c r="L6904" s="8" t="s">
        <v>25481</v>
      </c>
      <c r="M6904" s="8" t="s">
        <v>31884</v>
      </c>
      <c r="N6904" s="8" t="s">
        <v>10716</v>
      </c>
      <c r="O6904" s="8" t="s">
        <v>10717</v>
      </c>
      <c r="P6904" s="8" t="s">
        <v>776</v>
      </c>
      <c r="Q6904" s="8" t="s">
        <v>3431</v>
      </c>
      <c r="R6904" s="8" t="s">
        <v>35952</v>
      </c>
      <c r="S6904" s="17" t="s">
        <v>35953</v>
      </c>
      <c r="T6904" s="18">
        <v>43013</v>
      </c>
      <c r="U6904" s="8">
        <v>0.91666666666666663</v>
      </c>
      <c r="V6904" s="8">
        <v>0.125</v>
      </c>
      <c r="W6904" s="8" t="s">
        <v>773</v>
      </c>
      <c r="X6904" s="8" t="s">
        <v>31885</v>
      </c>
      <c r="Y6904" s="8" t="s">
        <v>31886</v>
      </c>
      <c r="Z6904" s="17" t="s">
        <v>35978</v>
      </c>
      <c r="AA6904" s="8" t="s">
        <v>35979</v>
      </c>
      <c r="AB6904" s="8" t="s">
        <v>35980</v>
      </c>
    </row>
    <row r="6905" spans="1:28" hidden="1" x14ac:dyDescent="0.2">
      <c r="A6905" s="8" t="s">
        <v>35986</v>
      </c>
      <c r="B6905" s="8" t="s">
        <v>35987</v>
      </c>
      <c r="C6905" s="8" t="s">
        <v>45763</v>
      </c>
      <c r="D6905" s="8" t="s">
        <v>45764</v>
      </c>
      <c r="E6905" s="8" t="s">
        <v>76</v>
      </c>
      <c r="F6905" s="8" t="s">
        <v>65</v>
      </c>
      <c r="G6905" s="8" t="s">
        <v>76</v>
      </c>
      <c r="H6905" s="8" t="s">
        <v>65</v>
      </c>
      <c r="I6905" s="8" t="s">
        <v>35951</v>
      </c>
      <c r="J6905" s="8" t="s">
        <v>708</v>
      </c>
      <c r="K6905" s="8" t="s">
        <v>30</v>
      </c>
      <c r="L6905" s="8" t="s">
        <v>4560</v>
      </c>
      <c r="M6905" s="8" t="s">
        <v>950</v>
      </c>
      <c r="N6905" s="8" t="s">
        <v>10716</v>
      </c>
      <c r="O6905" s="8" t="s">
        <v>10717</v>
      </c>
      <c r="P6905" s="8" t="s">
        <v>776</v>
      </c>
      <c r="Q6905" s="8" t="s">
        <v>3431</v>
      </c>
      <c r="R6905" s="8" t="s">
        <v>35952</v>
      </c>
      <c r="S6905" s="17" t="s">
        <v>35953</v>
      </c>
      <c r="T6905" s="18">
        <v>43014</v>
      </c>
      <c r="U6905" s="8">
        <v>0.79166666666666663</v>
      </c>
      <c r="V6905" s="8">
        <v>0.91666666666666663</v>
      </c>
      <c r="W6905" s="8" t="s">
        <v>1283</v>
      </c>
      <c r="X6905" s="8" t="s">
        <v>31899</v>
      </c>
      <c r="Y6905" s="8" t="s">
        <v>31900</v>
      </c>
      <c r="Z6905" s="17" t="s">
        <v>35964</v>
      </c>
      <c r="AA6905" s="8" t="s">
        <v>35988</v>
      </c>
      <c r="AB6905" s="8" t="s">
        <v>35989</v>
      </c>
    </row>
    <row r="6906" spans="1:28" hidden="1" x14ac:dyDescent="0.2">
      <c r="A6906" s="8" t="s">
        <v>35990</v>
      </c>
      <c r="B6906" s="8" t="s">
        <v>35991</v>
      </c>
      <c r="C6906" s="8" t="s">
        <v>45763</v>
      </c>
      <c r="D6906" s="8" t="s">
        <v>45764</v>
      </c>
      <c r="E6906" s="8" t="s">
        <v>76</v>
      </c>
      <c r="F6906" s="8" t="s">
        <v>65</v>
      </c>
      <c r="G6906" s="8" t="s">
        <v>76</v>
      </c>
      <c r="H6906" s="8" t="s">
        <v>65</v>
      </c>
      <c r="I6906" s="8" t="s">
        <v>35951</v>
      </c>
      <c r="J6906" s="8" t="s">
        <v>708</v>
      </c>
      <c r="K6906" s="8" t="s">
        <v>30</v>
      </c>
      <c r="L6906" s="8" t="s">
        <v>950</v>
      </c>
      <c r="M6906" s="8" t="s">
        <v>4561</v>
      </c>
      <c r="N6906" s="8" t="s">
        <v>10716</v>
      </c>
      <c r="O6906" s="8" t="s">
        <v>10717</v>
      </c>
      <c r="P6906" s="8" t="s">
        <v>776</v>
      </c>
      <c r="Q6906" s="8" t="s">
        <v>3431</v>
      </c>
      <c r="R6906" s="8" t="s">
        <v>35952</v>
      </c>
      <c r="S6906" s="17" t="s">
        <v>35953</v>
      </c>
      <c r="T6906" s="18">
        <v>43014</v>
      </c>
      <c r="U6906" s="8">
        <v>0.91666666666666663</v>
      </c>
      <c r="V6906" s="8">
        <v>0.20833333333333334</v>
      </c>
      <c r="W6906" s="8" t="s">
        <v>296</v>
      </c>
      <c r="X6906" s="8" t="s">
        <v>31906</v>
      </c>
      <c r="Y6906" s="8" t="s">
        <v>31900</v>
      </c>
      <c r="Z6906" s="17" t="s">
        <v>2954</v>
      </c>
      <c r="AA6906" s="8" t="s">
        <v>35992</v>
      </c>
      <c r="AB6906" s="8" t="s">
        <v>35993</v>
      </c>
    </row>
    <row r="6907" spans="1:28" hidden="1" x14ac:dyDescent="0.2">
      <c r="A6907" s="8" t="s">
        <v>35999</v>
      </c>
      <c r="B6907" s="8" t="s">
        <v>36000</v>
      </c>
      <c r="C6907" s="8" t="s">
        <v>45763</v>
      </c>
      <c r="D6907" s="8" t="s">
        <v>45764</v>
      </c>
      <c r="E6907" s="8" t="s">
        <v>104</v>
      </c>
      <c r="F6907" s="8" t="s">
        <v>65</v>
      </c>
      <c r="G6907" s="8" t="s">
        <v>104</v>
      </c>
      <c r="H6907" s="8" t="s">
        <v>65</v>
      </c>
      <c r="I6907" s="8" t="s">
        <v>35951</v>
      </c>
      <c r="J6907" s="8" t="s">
        <v>708</v>
      </c>
      <c r="K6907" s="8" t="s">
        <v>30</v>
      </c>
      <c r="L6907" s="8" t="s">
        <v>4568</v>
      </c>
      <c r="M6907" s="8" t="s">
        <v>4574</v>
      </c>
      <c r="N6907" s="8" t="s">
        <v>10716</v>
      </c>
      <c r="O6907" s="8" t="s">
        <v>10717</v>
      </c>
      <c r="P6907" s="8" t="s">
        <v>776</v>
      </c>
      <c r="Q6907" s="8" t="s">
        <v>3431</v>
      </c>
      <c r="R6907" s="8" t="s">
        <v>35952</v>
      </c>
      <c r="S6907" s="17" t="s">
        <v>35953</v>
      </c>
      <c r="T6907" s="18">
        <v>43015</v>
      </c>
      <c r="U6907" s="8">
        <v>0</v>
      </c>
      <c r="V6907" s="8">
        <v>0.20833333333333334</v>
      </c>
      <c r="W6907" s="8" t="s">
        <v>773</v>
      </c>
      <c r="X6907" s="8" t="s">
        <v>31912</v>
      </c>
      <c r="Y6907" s="8" t="s">
        <v>31913</v>
      </c>
      <c r="Z6907" s="17" t="s">
        <v>36001</v>
      </c>
      <c r="AA6907" s="8" t="s">
        <v>36002</v>
      </c>
      <c r="AB6907" s="8" t="s">
        <v>36003</v>
      </c>
    </row>
    <row r="6908" spans="1:28" hidden="1" x14ac:dyDescent="0.2">
      <c r="A6908" s="8" t="s">
        <v>35994</v>
      </c>
      <c r="B6908" s="8" t="s">
        <v>35995</v>
      </c>
      <c r="C6908" s="8" t="s">
        <v>45763</v>
      </c>
      <c r="D6908" s="8" t="s">
        <v>45764</v>
      </c>
      <c r="E6908" s="8" t="s">
        <v>104</v>
      </c>
      <c r="F6908" s="8" t="s">
        <v>65</v>
      </c>
      <c r="G6908" s="8" t="s">
        <v>104</v>
      </c>
      <c r="H6908" s="8" t="s">
        <v>65</v>
      </c>
      <c r="I6908" s="8" t="s">
        <v>35951</v>
      </c>
      <c r="J6908" s="8" t="s">
        <v>708</v>
      </c>
      <c r="K6908" s="8" t="s">
        <v>30</v>
      </c>
      <c r="L6908" s="8" t="s">
        <v>4567</v>
      </c>
      <c r="M6908" s="8" t="s">
        <v>4568</v>
      </c>
      <c r="N6908" s="8" t="s">
        <v>10716</v>
      </c>
      <c r="O6908" s="8" t="s">
        <v>10717</v>
      </c>
      <c r="P6908" s="8" t="s">
        <v>776</v>
      </c>
      <c r="Q6908" s="8" t="s">
        <v>3431</v>
      </c>
      <c r="R6908" s="8" t="s">
        <v>35952</v>
      </c>
      <c r="S6908" s="17" t="s">
        <v>35953</v>
      </c>
      <c r="T6908" s="18">
        <v>43015</v>
      </c>
      <c r="U6908" s="8">
        <v>0.79166666666666663</v>
      </c>
      <c r="V6908" s="8">
        <v>0</v>
      </c>
      <c r="W6908" s="8" t="s">
        <v>773</v>
      </c>
      <c r="X6908" s="8" t="s">
        <v>31919</v>
      </c>
      <c r="Y6908" s="8" t="s">
        <v>29458</v>
      </c>
      <c r="Z6908" s="17" t="s">
        <v>35996</v>
      </c>
      <c r="AA6908" s="8" t="s">
        <v>35997</v>
      </c>
      <c r="AB6908" s="8" t="s">
        <v>35998</v>
      </c>
    </row>
    <row r="6909" spans="1:28" hidden="1" x14ac:dyDescent="0.2">
      <c r="A6909" s="8" t="s">
        <v>36013</v>
      </c>
      <c r="B6909" s="8" t="s">
        <v>36014</v>
      </c>
      <c r="C6909" s="8" t="s">
        <v>45763</v>
      </c>
      <c r="D6909" s="8" t="s">
        <v>45764</v>
      </c>
      <c r="E6909" s="8" t="s">
        <v>96</v>
      </c>
      <c r="F6909" s="8" t="s">
        <v>65</v>
      </c>
      <c r="G6909" s="8" t="s">
        <v>96</v>
      </c>
      <c r="H6909" s="8" t="s">
        <v>65</v>
      </c>
      <c r="I6909" s="8" t="s">
        <v>35951</v>
      </c>
      <c r="J6909" s="8" t="s">
        <v>708</v>
      </c>
      <c r="K6909" s="8" t="s">
        <v>30</v>
      </c>
      <c r="L6909" s="8" t="s">
        <v>19484</v>
      </c>
      <c r="M6909" s="8" t="s">
        <v>4582</v>
      </c>
      <c r="N6909" s="8" t="s">
        <v>10716</v>
      </c>
      <c r="O6909" s="8" t="s">
        <v>10717</v>
      </c>
      <c r="P6909" s="8" t="s">
        <v>776</v>
      </c>
      <c r="Q6909" s="8" t="s">
        <v>3431</v>
      </c>
      <c r="R6909" s="8" t="s">
        <v>35952</v>
      </c>
      <c r="S6909" s="17" t="s">
        <v>35953</v>
      </c>
      <c r="T6909" s="18">
        <v>43016</v>
      </c>
      <c r="U6909" s="8">
        <v>0.125</v>
      </c>
      <c r="V6909" s="8">
        <v>0.20833333333333334</v>
      </c>
      <c r="W6909" s="8" t="s">
        <v>1100</v>
      </c>
      <c r="X6909" s="8" t="s">
        <v>31937</v>
      </c>
      <c r="Y6909" s="8" t="s">
        <v>31938</v>
      </c>
      <c r="Z6909" s="17" t="s">
        <v>36015</v>
      </c>
      <c r="AA6909" s="8" t="s">
        <v>36016</v>
      </c>
      <c r="AB6909" s="8" t="s">
        <v>36017</v>
      </c>
    </row>
    <row r="6910" spans="1:28" hidden="1" x14ac:dyDescent="0.2">
      <c r="A6910" s="8" t="s">
        <v>36004</v>
      </c>
      <c r="B6910" s="8" t="s">
        <v>36005</v>
      </c>
      <c r="C6910" s="8" t="s">
        <v>45763</v>
      </c>
      <c r="D6910" s="8" t="s">
        <v>45764</v>
      </c>
      <c r="E6910" s="8" t="s">
        <v>96</v>
      </c>
      <c r="F6910" s="8" t="s">
        <v>65</v>
      </c>
      <c r="G6910" s="8" t="s">
        <v>96</v>
      </c>
      <c r="H6910" s="8" t="s">
        <v>65</v>
      </c>
      <c r="I6910" s="8" t="s">
        <v>35951</v>
      </c>
      <c r="J6910" s="8" t="s">
        <v>708</v>
      </c>
      <c r="K6910" s="8" t="s">
        <v>30</v>
      </c>
      <c r="L6910" s="8" t="s">
        <v>981</v>
      </c>
      <c r="M6910" s="8" t="s">
        <v>16555</v>
      </c>
      <c r="N6910" s="8" t="s">
        <v>10716</v>
      </c>
      <c r="O6910" s="8" t="s">
        <v>10717</v>
      </c>
      <c r="P6910" s="8" t="s">
        <v>776</v>
      </c>
      <c r="Q6910" s="8" t="s">
        <v>3431</v>
      </c>
      <c r="R6910" s="8" t="s">
        <v>35952</v>
      </c>
      <c r="S6910" s="17" t="s">
        <v>35953</v>
      </c>
      <c r="T6910" s="18">
        <v>43016</v>
      </c>
      <c r="U6910" s="8">
        <v>0.79166666666666663</v>
      </c>
      <c r="V6910" s="8">
        <v>0.91666666666666663</v>
      </c>
      <c r="W6910" s="8" t="s">
        <v>1283</v>
      </c>
      <c r="X6910" s="8" t="s">
        <v>31925</v>
      </c>
      <c r="Y6910" s="8" t="s">
        <v>29458</v>
      </c>
      <c r="Z6910" s="17" t="s">
        <v>35964</v>
      </c>
      <c r="AA6910" s="8" t="s">
        <v>36006</v>
      </c>
      <c r="AB6910" s="8" t="s">
        <v>36007</v>
      </c>
    </row>
    <row r="6911" spans="1:28" hidden="1" x14ac:dyDescent="0.2">
      <c r="A6911" s="8" t="s">
        <v>36008</v>
      </c>
      <c r="B6911" s="8" t="s">
        <v>36009</v>
      </c>
      <c r="C6911" s="8" t="s">
        <v>45763</v>
      </c>
      <c r="D6911" s="8" t="s">
        <v>45764</v>
      </c>
      <c r="E6911" s="8" t="s">
        <v>96</v>
      </c>
      <c r="F6911" s="8" t="s">
        <v>65</v>
      </c>
      <c r="G6911" s="8" t="s">
        <v>96</v>
      </c>
      <c r="H6911" s="8" t="s">
        <v>65</v>
      </c>
      <c r="I6911" s="8" t="s">
        <v>35951</v>
      </c>
      <c r="J6911" s="8" t="s">
        <v>708</v>
      </c>
      <c r="K6911" s="8" t="s">
        <v>30</v>
      </c>
      <c r="L6911" s="8" t="s">
        <v>16555</v>
      </c>
      <c r="M6911" s="8" t="s">
        <v>19484</v>
      </c>
      <c r="N6911" s="8" t="s">
        <v>10716</v>
      </c>
      <c r="O6911" s="8" t="s">
        <v>10717</v>
      </c>
      <c r="P6911" s="8" t="s">
        <v>776</v>
      </c>
      <c r="Q6911" s="8" t="s">
        <v>3431</v>
      </c>
      <c r="R6911" s="8" t="s">
        <v>35952</v>
      </c>
      <c r="S6911" s="17" t="s">
        <v>35953</v>
      </c>
      <c r="T6911" s="18">
        <v>43016</v>
      </c>
      <c r="U6911" s="8">
        <v>0.91666666666666663</v>
      </c>
      <c r="V6911" s="8">
        <v>0.125</v>
      </c>
      <c r="W6911" s="8" t="s">
        <v>773</v>
      </c>
      <c r="X6911" s="8" t="s">
        <v>31931</v>
      </c>
      <c r="Y6911" s="8" t="s">
        <v>31913</v>
      </c>
      <c r="Z6911" s="17" t="s">
        <v>36010</v>
      </c>
      <c r="AA6911" s="8" t="s">
        <v>36011</v>
      </c>
      <c r="AB6911" s="8" t="s">
        <v>36012</v>
      </c>
    </row>
    <row r="6912" spans="1:28" hidden="1" x14ac:dyDescent="0.2">
      <c r="A6912" s="8" t="s">
        <v>36023</v>
      </c>
      <c r="B6912" s="8" t="s">
        <v>36024</v>
      </c>
      <c r="C6912" s="8" t="s">
        <v>45763</v>
      </c>
      <c r="D6912" s="8" t="s">
        <v>45764</v>
      </c>
      <c r="E6912" s="8" t="s">
        <v>335</v>
      </c>
      <c r="F6912" s="8" t="s">
        <v>65</v>
      </c>
      <c r="G6912" s="8" t="s">
        <v>335</v>
      </c>
      <c r="H6912" s="8" t="s">
        <v>65</v>
      </c>
      <c r="I6912" s="8" t="s">
        <v>35951</v>
      </c>
      <c r="J6912" s="8" t="s">
        <v>708</v>
      </c>
      <c r="K6912" s="8" t="s">
        <v>30</v>
      </c>
      <c r="L6912" s="8" t="s">
        <v>26868</v>
      </c>
      <c r="M6912" s="8" t="s">
        <v>1373</v>
      </c>
      <c r="N6912" s="8" t="s">
        <v>10716</v>
      </c>
      <c r="O6912" s="8" t="s">
        <v>10717</v>
      </c>
      <c r="P6912" s="8" t="s">
        <v>776</v>
      </c>
      <c r="Q6912" s="8" t="s">
        <v>3431</v>
      </c>
      <c r="R6912" s="8" t="s">
        <v>35952</v>
      </c>
      <c r="S6912" s="17" t="s">
        <v>35953</v>
      </c>
      <c r="T6912" s="18">
        <v>43017</v>
      </c>
      <c r="U6912" s="8">
        <v>4.1666666666666664E-2</v>
      </c>
      <c r="V6912" s="8">
        <v>0.16666666666666666</v>
      </c>
      <c r="W6912" s="8" t="s">
        <v>1283</v>
      </c>
      <c r="X6912" s="8" t="s">
        <v>31949</v>
      </c>
      <c r="Y6912" s="8" t="s">
        <v>31938</v>
      </c>
      <c r="Z6912" s="17" t="s">
        <v>35964</v>
      </c>
      <c r="AA6912" s="8" t="s">
        <v>36025</v>
      </c>
      <c r="AB6912" s="8" t="s">
        <v>36026</v>
      </c>
    </row>
    <row r="6913" spans="1:28" hidden="1" x14ac:dyDescent="0.2">
      <c r="A6913" s="8" t="s">
        <v>36027</v>
      </c>
      <c r="B6913" s="8" t="s">
        <v>36028</v>
      </c>
      <c r="C6913" s="8" t="s">
        <v>45763</v>
      </c>
      <c r="D6913" s="8" t="s">
        <v>45764</v>
      </c>
      <c r="E6913" s="8" t="s">
        <v>335</v>
      </c>
      <c r="F6913" s="8" t="s">
        <v>65</v>
      </c>
      <c r="G6913" s="8" t="s">
        <v>335</v>
      </c>
      <c r="H6913" s="8" t="s">
        <v>65</v>
      </c>
      <c r="I6913" s="8" t="s">
        <v>35951</v>
      </c>
      <c r="J6913" s="8" t="s">
        <v>708</v>
      </c>
      <c r="K6913" s="8" t="s">
        <v>30</v>
      </c>
      <c r="L6913" s="8" t="s">
        <v>1373</v>
      </c>
      <c r="M6913" s="8" t="s">
        <v>4591</v>
      </c>
      <c r="N6913" s="8" t="s">
        <v>10716</v>
      </c>
      <c r="O6913" s="8" t="s">
        <v>10717</v>
      </c>
      <c r="P6913" s="8" t="s">
        <v>776</v>
      </c>
      <c r="Q6913" s="8" t="s">
        <v>3431</v>
      </c>
      <c r="R6913" s="8" t="s">
        <v>35952</v>
      </c>
      <c r="S6913" s="17" t="s">
        <v>35953</v>
      </c>
      <c r="T6913" s="18">
        <v>43017</v>
      </c>
      <c r="U6913" s="8">
        <v>0.16666666666666666</v>
      </c>
      <c r="V6913" s="8">
        <v>0.20833333333333334</v>
      </c>
      <c r="W6913" s="8" t="s">
        <v>1495</v>
      </c>
      <c r="X6913" s="8" t="s">
        <v>31955</v>
      </c>
      <c r="Y6913" s="8" t="s">
        <v>31956</v>
      </c>
      <c r="Z6913" s="17" t="s">
        <v>36029</v>
      </c>
      <c r="AA6913" s="8" t="s">
        <v>36030</v>
      </c>
      <c r="AB6913" s="8" t="s">
        <v>36031</v>
      </c>
    </row>
    <row r="6914" spans="1:28" hidden="1" x14ac:dyDescent="0.2">
      <c r="A6914" s="8" t="s">
        <v>36018</v>
      </c>
      <c r="B6914" s="8" t="s">
        <v>36019</v>
      </c>
      <c r="C6914" s="8" t="s">
        <v>45763</v>
      </c>
      <c r="D6914" s="8" t="s">
        <v>45764</v>
      </c>
      <c r="E6914" s="8" t="s">
        <v>335</v>
      </c>
      <c r="F6914" s="8" t="s">
        <v>65</v>
      </c>
      <c r="G6914" s="8" t="s">
        <v>335</v>
      </c>
      <c r="H6914" s="8" t="s">
        <v>65</v>
      </c>
      <c r="I6914" s="8" t="s">
        <v>35951</v>
      </c>
      <c r="J6914" s="8" t="s">
        <v>708</v>
      </c>
      <c r="K6914" s="8" t="s">
        <v>30</v>
      </c>
      <c r="L6914" s="8" t="s">
        <v>4590</v>
      </c>
      <c r="M6914" s="8" t="s">
        <v>26868</v>
      </c>
      <c r="N6914" s="8" t="s">
        <v>10716</v>
      </c>
      <c r="O6914" s="8" t="s">
        <v>10717</v>
      </c>
      <c r="P6914" s="8" t="s">
        <v>776</v>
      </c>
      <c r="Q6914" s="8" t="s">
        <v>3431</v>
      </c>
      <c r="R6914" s="8" t="s">
        <v>35952</v>
      </c>
      <c r="S6914" s="17" t="s">
        <v>35953</v>
      </c>
      <c r="T6914" s="18">
        <v>43017</v>
      </c>
      <c r="U6914" s="8">
        <v>0.79166666666666663</v>
      </c>
      <c r="V6914" s="8">
        <v>4.1666666666666664E-2</v>
      </c>
      <c r="W6914" s="8" t="s">
        <v>30</v>
      </c>
      <c r="X6914" s="8" t="s">
        <v>31937</v>
      </c>
      <c r="Y6914" s="8" t="s">
        <v>31938</v>
      </c>
      <c r="Z6914" s="17" t="s">
        <v>36020</v>
      </c>
      <c r="AA6914" s="8" t="s">
        <v>36021</v>
      </c>
      <c r="AB6914" s="8" t="s">
        <v>36022</v>
      </c>
    </row>
    <row r="6915" spans="1:28" hidden="1" x14ac:dyDescent="0.2">
      <c r="A6915" s="8" t="s">
        <v>36032</v>
      </c>
      <c r="B6915" s="8" t="s">
        <v>36033</v>
      </c>
      <c r="C6915" s="8" t="s">
        <v>45763</v>
      </c>
      <c r="D6915" s="8" t="s">
        <v>45764</v>
      </c>
      <c r="E6915" s="8" t="s">
        <v>345</v>
      </c>
      <c r="F6915" s="8" t="s">
        <v>65</v>
      </c>
      <c r="G6915" s="8" t="s">
        <v>345</v>
      </c>
      <c r="H6915" s="8" t="s">
        <v>65</v>
      </c>
      <c r="I6915" s="8" t="s">
        <v>35951</v>
      </c>
      <c r="J6915" s="8" t="s">
        <v>708</v>
      </c>
      <c r="K6915" s="8" t="s">
        <v>30</v>
      </c>
      <c r="L6915" s="8" t="s">
        <v>1010</v>
      </c>
      <c r="M6915" s="8" t="s">
        <v>2911</v>
      </c>
      <c r="N6915" s="8" t="s">
        <v>10716</v>
      </c>
      <c r="O6915" s="8" t="s">
        <v>10717</v>
      </c>
      <c r="P6915" s="8" t="s">
        <v>776</v>
      </c>
      <c r="Q6915" s="8" t="s">
        <v>3431</v>
      </c>
      <c r="R6915" s="8" t="s">
        <v>35952</v>
      </c>
      <c r="S6915" s="17" t="s">
        <v>35953</v>
      </c>
      <c r="T6915" s="18">
        <v>43018</v>
      </c>
      <c r="U6915" s="8">
        <v>0.79166666666666663</v>
      </c>
      <c r="V6915" s="8">
        <v>0.91666666666666663</v>
      </c>
      <c r="W6915" s="8" t="s">
        <v>1283</v>
      </c>
      <c r="X6915" s="8" t="s">
        <v>31962</v>
      </c>
      <c r="Y6915" s="8" t="s">
        <v>31956</v>
      </c>
      <c r="Z6915" s="17" t="s">
        <v>36034</v>
      </c>
      <c r="AA6915" s="8" t="s">
        <v>36035</v>
      </c>
      <c r="AB6915" s="8" t="s">
        <v>36036</v>
      </c>
    </row>
    <row r="6916" spans="1:28" hidden="1" x14ac:dyDescent="0.2">
      <c r="A6916" s="8" t="s">
        <v>36037</v>
      </c>
      <c r="B6916" s="8" t="s">
        <v>36038</v>
      </c>
      <c r="C6916" s="8" t="s">
        <v>45763</v>
      </c>
      <c r="D6916" s="8" t="s">
        <v>45764</v>
      </c>
      <c r="E6916" s="8" t="s">
        <v>345</v>
      </c>
      <c r="F6916" s="8" t="s">
        <v>65</v>
      </c>
      <c r="G6916" s="8" t="s">
        <v>345</v>
      </c>
      <c r="H6916" s="8" t="s">
        <v>65</v>
      </c>
      <c r="I6916" s="8" t="s">
        <v>35951</v>
      </c>
      <c r="J6916" s="8" t="s">
        <v>708</v>
      </c>
      <c r="K6916" s="8" t="s">
        <v>30</v>
      </c>
      <c r="L6916" s="8" t="s">
        <v>2911</v>
      </c>
      <c r="M6916" s="8" t="s">
        <v>728</v>
      </c>
      <c r="N6916" s="8" t="s">
        <v>10716</v>
      </c>
      <c r="O6916" s="8" t="s">
        <v>10717</v>
      </c>
      <c r="P6916" s="8" t="s">
        <v>776</v>
      </c>
      <c r="Q6916" s="8" t="s">
        <v>3431</v>
      </c>
      <c r="R6916" s="8" t="s">
        <v>35952</v>
      </c>
      <c r="S6916" s="17" t="s">
        <v>35953</v>
      </c>
      <c r="T6916" s="18">
        <v>43018</v>
      </c>
      <c r="U6916" s="8">
        <v>0.91666666666666663</v>
      </c>
      <c r="V6916" s="8">
        <v>0.20833333333333334</v>
      </c>
      <c r="W6916" s="8" t="s">
        <v>296</v>
      </c>
      <c r="X6916" s="8" t="s">
        <v>30825</v>
      </c>
      <c r="Y6916" s="8" t="s">
        <v>30826</v>
      </c>
      <c r="Z6916" s="17" t="s">
        <v>12168</v>
      </c>
      <c r="AA6916" s="8" t="s">
        <v>36039</v>
      </c>
      <c r="AB6916" s="8" t="s">
        <v>36040</v>
      </c>
    </row>
    <row r="6917" spans="1:28" hidden="1" x14ac:dyDescent="0.2">
      <c r="A6917" s="8" t="s">
        <v>36052</v>
      </c>
      <c r="B6917" s="8" t="s">
        <v>36053</v>
      </c>
      <c r="C6917" s="8" t="s">
        <v>45763</v>
      </c>
      <c r="D6917" s="8" t="s">
        <v>45764</v>
      </c>
      <c r="E6917" s="8" t="s">
        <v>362</v>
      </c>
      <c r="F6917" s="8" t="s">
        <v>112</v>
      </c>
      <c r="G6917" s="8" t="s">
        <v>362</v>
      </c>
      <c r="H6917" s="8" t="s">
        <v>112</v>
      </c>
      <c r="I6917" s="8" t="s">
        <v>35951</v>
      </c>
      <c r="J6917" s="8" t="s">
        <v>708</v>
      </c>
      <c r="K6917" s="8" t="s">
        <v>30</v>
      </c>
      <c r="L6917" s="8" t="s">
        <v>16110</v>
      </c>
      <c r="M6917" s="8" t="s">
        <v>16116</v>
      </c>
      <c r="N6917" s="8" t="s">
        <v>10716</v>
      </c>
      <c r="O6917" s="8" t="s">
        <v>10717</v>
      </c>
      <c r="P6917" s="8" t="s">
        <v>776</v>
      </c>
      <c r="Q6917" s="8" t="s">
        <v>3431</v>
      </c>
      <c r="R6917" s="8" t="s">
        <v>35952</v>
      </c>
      <c r="S6917" s="17" t="s">
        <v>35953</v>
      </c>
      <c r="T6917" s="18">
        <v>43019</v>
      </c>
      <c r="U6917" s="8">
        <v>4.1666666666666664E-2</v>
      </c>
      <c r="V6917" s="8">
        <v>0.125</v>
      </c>
      <c r="W6917" s="8" t="s">
        <v>1100</v>
      </c>
      <c r="X6917" s="8" t="s">
        <v>36054</v>
      </c>
      <c r="Y6917" s="8" t="s">
        <v>19504</v>
      </c>
      <c r="Z6917" s="17" t="s">
        <v>36029</v>
      </c>
      <c r="AA6917" s="8" t="s">
        <v>36055</v>
      </c>
      <c r="AB6917" s="8" t="s">
        <v>36056</v>
      </c>
    </row>
    <row r="6918" spans="1:28" hidden="1" x14ac:dyDescent="0.2">
      <c r="A6918" s="8" t="s">
        <v>36057</v>
      </c>
      <c r="B6918" s="8" t="s">
        <v>36058</v>
      </c>
      <c r="C6918" s="8" t="s">
        <v>45763</v>
      </c>
      <c r="D6918" s="8" t="s">
        <v>45764</v>
      </c>
      <c r="E6918" s="8" t="s">
        <v>362</v>
      </c>
      <c r="F6918" s="8" t="s">
        <v>112</v>
      </c>
      <c r="G6918" s="8" t="s">
        <v>362</v>
      </c>
      <c r="H6918" s="8" t="s">
        <v>112</v>
      </c>
      <c r="I6918" s="8" t="s">
        <v>35951</v>
      </c>
      <c r="J6918" s="8" t="s">
        <v>708</v>
      </c>
      <c r="K6918" s="8" t="s">
        <v>30</v>
      </c>
      <c r="L6918" s="8" t="s">
        <v>16116</v>
      </c>
      <c r="M6918" s="8" t="s">
        <v>737</v>
      </c>
      <c r="N6918" s="8" t="s">
        <v>10716</v>
      </c>
      <c r="O6918" s="8" t="s">
        <v>10717</v>
      </c>
      <c r="P6918" s="8" t="s">
        <v>776</v>
      </c>
      <c r="Q6918" s="8" t="s">
        <v>3431</v>
      </c>
      <c r="R6918" s="8" t="s">
        <v>35952</v>
      </c>
      <c r="S6918" s="17" t="s">
        <v>35953</v>
      </c>
      <c r="T6918" s="18">
        <v>43019</v>
      </c>
      <c r="U6918" s="8">
        <v>0.125</v>
      </c>
      <c r="V6918" s="8">
        <v>0.20833333333333334</v>
      </c>
      <c r="W6918" s="8" t="s">
        <v>1100</v>
      </c>
      <c r="X6918" s="8" t="s">
        <v>36059</v>
      </c>
      <c r="Y6918" s="8" t="s">
        <v>19504</v>
      </c>
      <c r="Z6918" s="17" t="s">
        <v>36060</v>
      </c>
      <c r="AA6918" s="8" t="s">
        <v>36061</v>
      </c>
      <c r="AB6918" s="8" t="s">
        <v>36062</v>
      </c>
    </row>
    <row r="6919" spans="1:28" hidden="1" x14ac:dyDescent="0.2">
      <c r="A6919" s="8" t="s">
        <v>36041</v>
      </c>
      <c r="B6919" s="8" t="s">
        <v>36042</v>
      </c>
      <c r="C6919" s="8" t="s">
        <v>45763</v>
      </c>
      <c r="D6919" s="8" t="s">
        <v>45764</v>
      </c>
      <c r="E6919" s="8" t="s">
        <v>362</v>
      </c>
      <c r="F6919" s="8" t="s">
        <v>112</v>
      </c>
      <c r="G6919" s="8" t="s">
        <v>362</v>
      </c>
      <c r="H6919" s="8" t="s">
        <v>112</v>
      </c>
      <c r="I6919" s="8" t="s">
        <v>35951</v>
      </c>
      <c r="J6919" s="8" t="s">
        <v>708</v>
      </c>
      <c r="K6919" s="8" t="s">
        <v>30</v>
      </c>
      <c r="L6919" s="8" t="s">
        <v>4617</v>
      </c>
      <c r="M6919" s="8" t="s">
        <v>36043</v>
      </c>
      <c r="N6919" s="8" t="s">
        <v>10716</v>
      </c>
      <c r="O6919" s="8" t="s">
        <v>10717</v>
      </c>
      <c r="P6919" s="8" t="s">
        <v>776</v>
      </c>
      <c r="Q6919" s="8" t="s">
        <v>3431</v>
      </c>
      <c r="R6919" s="8" t="s">
        <v>35952</v>
      </c>
      <c r="S6919" s="17" t="s">
        <v>35953</v>
      </c>
      <c r="T6919" s="18">
        <v>43019</v>
      </c>
      <c r="U6919" s="8">
        <v>0.79166666666666663</v>
      </c>
      <c r="V6919" s="8">
        <v>0.95833333333333337</v>
      </c>
      <c r="W6919" s="8" t="s">
        <v>739</v>
      </c>
      <c r="X6919" s="8" t="s">
        <v>31992</v>
      </c>
      <c r="Y6919" s="8" t="s">
        <v>19504</v>
      </c>
      <c r="Z6919" s="17" t="s">
        <v>36044</v>
      </c>
      <c r="AA6919" s="8" t="s">
        <v>36045</v>
      </c>
      <c r="AB6919" s="8" t="s">
        <v>36046</v>
      </c>
    </row>
    <row r="6920" spans="1:28" hidden="1" x14ac:dyDescent="0.2">
      <c r="A6920" s="8" t="s">
        <v>36047</v>
      </c>
      <c r="B6920" s="8" t="s">
        <v>36048</v>
      </c>
      <c r="C6920" s="8" t="s">
        <v>45763</v>
      </c>
      <c r="D6920" s="8" t="s">
        <v>45764</v>
      </c>
      <c r="E6920" s="8" t="s">
        <v>362</v>
      </c>
      <c r="F6920" s="8" t="s">
        <v>112</v>
      </c>
      <c r="G6920" s="8" t="s">
        <v>362</v>
      </c>
      <c r="H6920" s="8" t="s">
        <v>112</v>
      </c>
      <c r="I6920" s="8" t="s">
        <v>35951</v>
      </c>
      <c r="J6920" s="8" t="s">
        <v>708</v>
      </c>
      <c r="K6920" s="8" t="s">
        <v>30</v>
      </c>
      <c r="L6920" s="8" t="s">
        <v>36043</v>
      </c>
      <c r="M6920" s="8" t="s">
        <v>16110</v>
      </c>
      <c r="N6920" s="8" t="s">
        <v>10716</v>
      </c>
      <c r="O6920" s="8" t="s">
        <v>10717</v>
      </c>
      <c r="P6920" s="8" t="s">
        <v>776</v>
      </c>
      <c r="Q6920" s="8" t="s">
        <v>3431</v>
      </c>
      <c r="R6920" s="8" t="s">
        <v>35952</v>
      </c>
      <c r="S6920" s="17" t="s">
        <v>35953</v>
      </c>
      <c r="T6920" s="18">
        <v>43019</v>
      </c>
      <c r="U6920" s="8">
        <v>0.95833333333333337</v>
      </c>
      <c r="V6920" s="8">
        <v>4.1666666666666664E-2</v>
      </c>
      <c r="W6920" s="8" t="s">
        <v>1100</v>
      </c>
      <c r="X6920" s="8" t="s">
        <v>31974</v>
      </c>
      <c r="Y6920" s="8" t="s">
        <v>19504</v>
      </c>
      <c r="Z6920" s="17" t="s">
        <v>36049</v>
      </c>
      <c r="AA6920" s="8" t="s">
        <v>36050</v>
      </c>
      <c r="AB6920" s="8" t="s">
        <v>36051</v>
      </c>
    </row>
    <row r="6921" spans="1:28" hidden="1" x14ac:dyDescent="0.2">
      <c r="A6921" s="8" t="s">
        <v>36078</v>
      </c>
      <c r="B6921" s="8" t="s">
        <v>36079</v>
      </c>
      <c r="C6921" s="8" t="s">
        <v>45763</v>
      </c>
      <c r="D6921" s="8" t="s">
        <v>45764</v>
      </c>
      <c r="E6921" s="8" t="s">
        <v>372</v>
      </c>
      <c r="F6921" s="8" t="s">
        <v>112</v>
      </c>
      <c r="G6921" s="8" t="s">
        <v>372</v>
      </c>
      <c r="H6921" s="8" t="s">
        <v>112</v>
      </c>
      <c r="I6921" s="8" t="s">
        <v>35951</v>
      </c>
      <c r="J6921" s="8" t="s">
        <v>708</v>
      </c>
      <c r="K6921" s="8" t="s">
        <v>30</v>
      </c>
      <c r="L6921" s="8" t="s">
        <v>1416</v>
      </c>
      <c r="M6921" s="8" t="s">
        <v>751</v>
      </c>
      <c r="N6921" s="8" t="s">
        <v>10716</v>
      </c>
      <c r="O6921" s="8" t="s">
        <v>10717</v>
      </c>
      <c r="P6921" s="8" t="s">
        <v>776</v>
      </c>
      <c r="Q6921" s="8" t="s">
        <v>3431</v>
      </c>
      <c r="R6921" s="8" t="s">
        <v>35952</v>
      </c>
      <c r="S6921" s="17" t="s">
        <v>35953</v>
      </c>
      <c r="T6921" s="18">
        <v>43020</v>
      </c>
      <c r="U6921" s="8">
        <v>4.1666666666666664E-2</v>
      </c>
      <c r="V6921" s="8">
        <v>0.20833333333333334</v>
      </c>
      <c r="W6921" s="8" t="s">
        <v>739</v>
      </c>
      <c r="X6921" s="8" t="s">
        <v>32023</v>
      </c>
      <c r="Y6921" s="8" t="s">
        <v>19648</v>
      </c>
      <c r="Z6921" s="17" t="s">
        <v>36080</v>
      </c>
      <c r="AA6921" s="8" t="s">
        <v>36081</v>
      </c>
      <c r="AB6921" s="8" t="s">
        <v>36082</v>
      </c>
    </row>
    <row r="6922" spans="1:28" hidden="1" x14ac:dyDescent="0.2">
      <c r="A6922" s="8" t="s">
        <v>36063</v>
      </c>
      <c r="B6922" s="8" t="s">
        <v>36064</v>
      </c>
      <c r="C6922" s="8" t="s">
        <v>45763</v>
      </c>
      <c r="D6922" s="8" t="s">
        <v>45764</v>
      </c>
      <c r="E6922" s="8" t="s">
        <v>372</v>
      </c>
      <c r="F6922" s="8" t="s">
        <v>112</v>
      </c>
      <c r="G6922" s="8" t="s">
        <v>372</v>
      </c>
      <c r="H6922" s="8" t="s">
        <v>112</v>
      </c>
      <c r="I6922" s="8" t="s">
        <v>35951</v>
      </c>
      <c r="J6922" s="8" t="s">
        <v>708</v>
      </c>
      <c r="K6922" s="8" t="s">
        <v>30</v>
      </c>
      <c r="L6922" s="8" t="s">
        <v>4622</v>
      </c>
      <c r="M6922" s="8" t="s">
        <v>32004</v>
      </c>
      <c r="N6922" s="8" t="s">
        <v>10716</v>
      </c>
      <c r="O6922" s="8" t="s">
        <v>10717</v>
      </c>
      <c r="P6922" s="8" t="s">
        <v>776</v>
      </c>
      <c r="Q6922" s="8" t="s">
        <v>3431</v>
      </c>
      <c r="R6922" s="8" t="s">
        <v>35952</v>
      </c>
      <c r="S6922" s="17" t="s">
        <v>35953</v>
      </c>
      <c r="T6922" s="18">
        <v>43020</v>
      </c>
      <c r="U6922" s="8">
        <v>0.79166666666666663</v>
      </c>
      <c r="V6922" s="8">
        <v>0.875</v>
      </c>
      <c r="W6922" s="8" t="s">
        <v>1100</v>
      </c>
      <c r="X6922" s="8" t="s">
        <v>32017</v>
      </c>
      <c r="Y6922" s="8" t="s">
        <v>30826</v>
      </c>
      <c r="Z6922" s="17" t="s">
        <v>36065</v>
      </c>
      <c r="AA6922" s="8" t="s">
        <v>36066</v>
      </c>
      <c r="AB6922" s="8" t="s">
        <v>36067</v>
      </c>
    </row>
    <row r="6923" spans="1:28" hidden="1" x14ac:dyDescent="0.2">
      <c r="A6923" s="8" t="s">
        <v>36068</v>
      </c>
      <c r="B6923" s="8" t="s">
        <v>36069</v>
      </c>
      <c r="C6923" s="8" t="s">
        <v>45763</v>
      </c>
      <c r="D6923" s="8" t="s">
        <v>45764</v>
      </c>
      <c r="E6923" s="8" t="s">
        <v>372</v>
      </c>
      <c r="F6923" s="8" t="s">
        <v>112</v>
      </c>
      <c r="G6923" s="8" t="s">
        <v>372</v>
      </c>
      <c r="H6923" s="8" t="s">
        <v>112</v>
      </c>
      <c r="I6923" s="8" t="s">
        <v>35951</v>
      </c>
      <c r="J6923" s="8" t="s">
        <v>708</v>
      </c>
      <c r="K6923" s="8" t="s">
        <v>30</v>
      </c>
      <c r="L6923" s="8" t="s">
        <v>32004</v>
      </c>
      <c r="M6923" s="8" t="s">
        <v>2979</v>
      </c>
      <c r="N6923" s="8" t="s">
        <v>10716</v>
      </c>
      <c r="O6923" s="8" t="s">
        <v>10717</v>
      </c>
      <c r="P6923" s="8" t="s">
        <v>776</v>
      </c>
      <c r="Q6923" s="8" t="s">
        <v>3431</v>
      </c>
      <c r="R6923" s="8" t="s">
        <v>35952</v>
      </c>
      <c r="S6923" s="17" t="s">
        <v>35953</v>
      </c>
      <c r="T6923" s="18">
        <v>43020</v>
      </c>
      <c r="U6923" s="8">
        <v>0.875</v>
      </c>
      <c r="V6923" s="8">
        <v>0.95833333333333337</v>
      </c>
      <c r="W6923" s="8" t="s">
        <v>1100</v>
      </c>
      <c r="X6923" s="8" t="s">
        <v>32011</v>
      </c>
      <c r="Y6923" s="8" t="s">
        <v>30826</v>
      </c>
      <c r="Z6923" s="17" t="s">
        <v>36070</v>
      </c>
      <c r="AA6923" s="8" t="s">
        <v>36071</v>
      </c>
      <c r="AB6923" s="8" t="s">
        <v>36072</v>
      </c>
    </row>
    <row r="6924" spans="1:28" hidden="1" x14ac:dyDescent="0.2">
      <c r="A6924" s="8" t="s">
        <v>36073</v>
      </c>
      <c r="B6924" s="8" t="s">
        <v>36074</v>
      </c>
      <c r="C6924" s="8" t="s">
        <v>45763</v>
      </c>
      <c r="D6924" s="8" t="s">
        <v>45764</v>
      </c>
      <c r="E6924" s="8" t="s">
        <v>372</v>
      </c>
      <c r="F6924" s="8" t="s">
        <v>112</v>
      </c>
      <c r="G6924" s="8" t="s">
        <v>372</v>
      </c>
      <c r="H6924" s="8" t="s">
        <v>112</v>
      </c>
      <c r="I6924" s="8" t="s">
        <v>35951</v>
      </c>
      <c r="J6924" s="8" t="s">
        <v>708</v>
      </c>
      <c r="K6924" s="8" t="s">
        <v>30</v>
      </c>
      <c r="L6924" s="8" t="s">
        <v>2979</v>
      </c>
      <c r="M6924" s="8" t="s">
        <v>1416</v>
      </c>
      <c r="N6924" s="8" t="s">
        <v>10716</v>
      </c>
      <c r="O6924" s="8" t="s">
        <v>10717</v>
      </c>
      <c r="P6924" s="8" t="s">
        <v>776</v>
      </c>
      <c r="Q6924" s="8" t="s">
        <v>3431</v>
      </c>
      <c r="R6924" s="8" t="s">
        <v>35952</v>
      </c>
      <c r="S6924" s="17" t="s">
        <v>35953</v>
      </c>
      <c r="T6924" s="18">
        <v>43020</v>
      </c>
      <c r="U6924" s="8">
        <v>0.95833333333333337</v>
      </c>
      <c r="V6924" s="8">
        <v>4.1666666666666664E-2</v>
      </c>
      <c r="W6924" s="8" t="s">
        <v>1100</v>
      </c>
      <c r="X6924" s="8" t="s">
        <v>32017</v>
      </c>
      <c r="Y6924" s="8" t="s">
        <v>30826</v>
      </c>
      <c r="Z6924" s="17" t="s">
        <v>36075</v>
      </c>
      <c r="AA6924" s="8" t="s">
        <v>36076</v>
      </c>
      <c r="AB6924" s="8" t="s">
        <v>36077</v>
      </c>
    </row>
    <row r="6925" spans="1:28" hidden="1" x14ac:dyDescent="0.2">
      <c r="A6925" s="8" t="s">
        <v>36093</v>
      </c>
      <c r="B6925" s="8" t="s">
        <v>36094</v>
      </c>
      <c r="C6925" s="8" t="s">
        <v>45763</v>
      </c>
      <c r="D6925" s="8" t="s">
        <v>45764</v>
      </c>
      <c r="E6925" s="8" t="s">
        <v>382</v>
      </c>
      <c r="F6925" s="8" t="s">
        <v>112</v>
      </c>
      <c r="G6925" s="8" t="s">
        <v>382</v>
      </c>
      <c r="H6925" s="8" t="s">
        <v>112</v>
      </c>
      <c r="I6925" s="8" t="s">
        <v>35951</v>
      </c>
      <c r="J6925" s="8" t="s">
        <v>708</v>
      </c>
      <c r="K6925" s="8" t="s">
        <v>30</v>
      </c>
      <c r="L6925" s="8" t="s">
        <v>3012</v>
      </c>
      <c r="M6925" s="8" t="s">
        <v>29279</v>
      </c>
      <c r="N6925" s="8" t="s">
        <v>10716</v>
      </c>
      <c r="O6925" s="8" t="s">
        <v>10717</v>
      </c>
      <c r="P6925" s="8" t="s">
        <v>776</v>
      </c>
      <c r="Q6925" s="8" t="s">
        <v>3431</v>
      </c>
      <c r="R6925" s="8" t="s">
        <v>35952</v>
      </c>
      <c r="S6925" s="17" t="s">
        <v>35953</v>
      </c>
      <c r="T6925" s="18">
        <v>43021</v>
      </c>
      <c r="U6925" s="8">
        <v>0</v>
      </c>
      <c r="V6925" s="8">
        <v>4.1666666666666664E-2</v>
      </c>
      <c r="W6925" s="8" t="s">
        <v>1495</v>
      </c>
      <c r="X6925" s="8" t="s">
        <v>29286</v>
      </c>
      <c r="Y6925" s="8" t="s">
        <v>29267</v>
      </c>
      <c r="Z6925" s="17" t="s">
        <v>36095</v>
      </c>
      <c r="AA6925" s="8" t="s">
        <v>36096</v>
      </c>
      <c r="AB6925" s="8" t="s">
        <v>36097</v>
      </c>
    </row>
    <row r="6926" spans="1:28" hidden="1" x14ac:dyDescent="0.2">
      <c r="A6926" s="8" t="s">
        <v>36098</v>
      </c>
      <c r="B6926" s="8" t="s">
        <v>36099</v>
      </c>
      <c r="C6926" s="8" t="s">
        <v>45763</v>
      </c>
      <c r="D6926" s="8" t="s">
        <v>45764</v>
      </c>
      <c r="E6926" s="8" t="s">
        <v>382</v>
      </c>
      <c r="F6926" s="8" t="s">
        <v>112</v>
      </c>
      <c r="G6926" s="8" t="s">
        <v>382</v>
      </c>
      <c r="H6926" s="8" t="s">
        <v>112</v>
      </c>
      <c r="I6926" s="8" t="s">
        <v>35951</v>
      </c>
      <c r="J6926" s="8" t="s">
        <v>708</v>
      </c>
      <c r="K6926" s="8" t="s">
        <v>30</v>
      </c>
      <c r="L6926" s="8" t="s">
        <v>29279</v>
      </c>
      <c r="M6926" s="8" t="s">
        <v>3013</v>
      </c>
      <c r="N6926" s="8" t="s">
        <v>10716</v>
      </c>
      <c r="O6926" s="8" t="s">
        <v>10717</v>
      </c>
      <c r="P6926" s="8" t="s">
        <v>776</v>
      </c>
      <c r="Q6926" s="8" t="s">
        <v>3431</v>
      </c>
      <c r="R6926" s="8" t="s">
        <v>35952</v>
      </c>
      <c r="S6926" s="17" t="s">
        <v>35953</v>
      </c>
      <c r="T6926" s="18">
        <v>43021</v>
      </c>
      <c r="U6926" s="8">
        <v>4.1666666666666664E-2</v>
      </c>
      <c r="V6926" s="8">
        <v>8.3333333333333329E-2</v>
      </c>
      <c r="W6926" s="8" t="s">
        <v>1495</v>
      </c>
      <c r="X6926" s="8" t="s">
        <v>29280</v>
      </c>
      <c r="Y6926" s="8" t="s">
        <v>29267</v>
      </c>
      <c r="Z6926" s="17" t="s">
        <v>36100</v>
      </c>
      <c r="AA6926" s="8" t="s">
        <v>36101</v>
      </c>
      <c r="AB6926" s="8" t="s">
        <v>36102</v>
      </c>
    </row>
    <row r="6927" spans="1:28" hidden="1" x14ac:dyDescent="0.2">
      <c r="A6927" s="8" t="s">
        <v>36103</v>
      </c>
      <c r="B6927" s="8" t="s">
        <v>36104</v>
      </c>
      <c r="C6927" s="8" t="s">
        <v>45763</v>
      </c>
      <c r="D6927" s="8" t="s">
        <v>45764</v>
      </c>
      <c r="E6927" s="8" t="s">
        <v>382</v>
      </c>
      <c r="F6927" s="8" t="s">
        <v>112</v>
      </c>
      <c r="G6927" s="8" t="s">
        <v>382</v>
      </c>
      <c r="H6927" s="8" t="s">
        <v>112</v>
      </c>
      <c r="I6927" s="8" t="s">
        <v>35951</v>
      </c>
      <c r="J6927" s="8" t="s">
        <v>708</v>
      </c>
      <c r="K6927" s="8" t="s">
        <v>30</v>
      </c>
      <c r="L6927" s="8" t="s">
        <v>3013</v>
      </c>
      <c r="M6927" s="8" t="s">
        <v>3020</v>
      </c>
      <c r="N6927" s="8" t="s">
        <v>10716</v>
      </c>
      <c r="O6927" s="8" t="s">
        <v>10717</v>
      </c>
      <c r="P6927" s="8" t="s">
        <v>776</v>
      </c>
      <c r="Q6927" s="8" t="s">
        <v>3431</v>
      </c>
      <c r="R6927" s="8" t="s">
        <v>35952</v>
      </c>
      <c r="S6927" s="17" t="s">
        <v>35953</v>
      </c>
      <c r="T6927" s="18">
        <v>43021</v>
      </c>
      <c r="U6927" s="8">
        <v>8.3333333333333329E-2</v>
      </c>
      <c r="V6927" s="8">
        <v>0.20833333333333334</v>
      </c>
      <c r="W6927" s="8" t="s">
        <v>1283</v>
      </c>
      <c r="X6927" s="8" t="s">
        <v>29292</v>
      </c>
      <c r="Y6927" s="8" t="s">
        <v>29267</v>
      </c>
      <c r="Z6927" s="17" t="s">
        <v>36105</v>
      </c>
      <c r="AA6927" s="8" t="s">
        <v>36106</v>
      </c>
      <c r="AB6927" s="8" t="s">
        <v>36107</v>
      </c>
    </row>
    <row r="6928" spans="1:28" hidden="1" x14ac:dyDescent="0.2">
      <c r="A6928" s="8" t="s">
        <v>36083</v>
      </c>
      <c r="B6928" s="8" t="s">
        <v>36084</v>
      </c>
      <c r="C6928" s="8" t="s">
        <v>45763</v>
      </c>
      <c r="D6928" s="8" t="s">
        <v>45764</v>
      </c>
      <c r="E6928" s="8" t="s">
        <v>382</v>
      </c>
      <c r="F6928" s="8" t="s">
        <v>112</v>
      </c>
      <c r="G6928" s="8" t="s">
        <v>382</v>
      </c>
      <c r="H6928" s="8" t="s">
        <v>112</v>
      </c>
      <c r="I6928" s="8" t="s">
        <v>35951</v>
      </c>
      <c r="J6928" s="8" t="s">
        <v>708</v>
      </c>
      <c r="K6928" s="8" t="s">
        <v>30</v>
      </c>
      <c r="L6928" s="8" t="s">
        <v>4628</v>
      </c>
      <c r="M6928" s="8" t="s">
        <v>3005</v>
      </c>
      <c r="N6928" s="8" t="s">
        <v>10716</v>
      </c>
      <c r="O6928" s="8" t="s">
        <v>10717</v>
      </c>
      <c r="P6928" s="8" t="s">
        <v>776</v>
      </c>
      <c r="Q6928" s="8" t="s">
        <v>3431</v>
      </c>
      <c r="R6928" s="8" t="s">
        <v>35952</v>
      </c>
      <c r="S6928" s="17" t="s">
        <v>35953</v>
      </c>
      <c r="T6928" s="18">
        <v>43021</v>
      </c>
      <c r="U6928" s="8">
        <v>0.79166666666666663</v>
      </c>
      <c r="V6928" s="8">
        <v>0.95833333333333337</v>
      </c>
      <c r="W6928" s="8" t="s">
        <v>739</v>
      </c>
      <c r="X6928" s="8" t="s">
        <v>29273</v>
      </c>
      <c r="Y6928" s="8" t="s">
        <v>29267</v>
      </c>
      <c r="Z6928" s="17" t="s">
        <v>36085</v>
      </c>
      <c r="AA6928" s="8" t="s">
        <v>36086</v>
      </c>
      <c r="AB6928" s="8" t="s">
        <v>36087</v>
      </c>
    </row>
    <row r="6929" spans="1:28" hidden="1" x14ac:dyDescent="0.2">
      <c r="A6929" s="8" t="s">
        <v>36088</v>
      </c>
      <c r="B6929" s="8" t="s">
        <v>36089</v>
      </c>
      <c r="C6929" s="8" t="s">
        <v>45763</v>
      </c>
      <c r="D6929" s="8" t="s">
        <v>45764</v>
      </c>
      <c r="E6929" s="8" t="s">
        <v>382</v>
      </c>
      <c r="F6929" s="8" t="s">
        <v>112</v>
      </c>
      <c r="G6929" s="8" t="s">
        <v>382</v>
      </c>
      <c r="H6929" s="8" t="s">
        <v>112</v>
      </c>
      <c r="I6929" s="8" t="s">
        <v>35951</v>
      </c>
      <c r="J6929" s="8" t="s">
        <v>708</v>
      </c>
      <c r="K6929" s="8" t="s">
        <v>30</v>
      </c>
      <c r="L6929" s="8" t="s">
        <v>3005</v>
      </c>
      <c r="M6929" s="8" t="s">
        <v>3012</v>
      </c>
      <c r="N6929" s="8" t="s">
        <v>10716</v>
      </c>
      <c r="O6929" s="8" t="s">
        <v>10717</v>
      </c>
      <c r="P6929" s="8" t="s">
        <v>776</v>
      </c>
      <c r="Q6929" s="8" t="s">
        <v>3431</v>
      </c>
      <c r="R6929" s="8" t="s">
        <v>35952</v>
      </c>
      <c r="S6929" s="17" t="s">
        <v>35953</v>
      </c>
      <c r="T6929" s="18">
        <v>43021</v>
      </c>
      <c r="U6929" s="8">
        <v>0.95833333333333337</v>
      </c>
      <c r="V6929" s="8">
        <v>0</v>
      </c>
      <c r="W6929" s="8" t="s">
        <v>1495</v>
      </c>
      <c r="X6929" s="8" t="s">
        <v>29266</v>
      </c>
      <c r="Y6929" s="8" t="s">
        <v>29267</v>
      </c>
      <c r="Z6929" s="17" t="s">
        <v>36090</v>
      </c>
      <c r="AA6929" s="8" t="s">
        <v>36091</v>
      </c>
      <c r="AB6929" s="8" t="s">
        <v>36092</v>
      </c>
    </row>
    <row r="6930" spans="1:28" hidden="1" x14ac:dyDescent="0.2">
      <c r="A6930" s="8" t="s">
        <v>36108</v>
      </c>
      <c r="B6930" s="8" t="s">
        <v>36109</v>
      </c>
      <c r="C6930" s="8" t="s">
        <v>45763</v>
      </c>
      <c r="D6930" s="8" t="s">
        <v>45764</v>
      </c>
      <c r="E6930" s="8" t="s">
        <v>390</v>
      </c>
      <c r="F6930" s="8" t="s">
        <v>112</v>
      </c>
      <c r="G6930" s="8" t="s">
        <v>390</v>
      </c>
      <c r="H6930" s="8" t="s">
        <v>112</v>
      </c>
      <c r="I6930" s="8" t="s">
        <v>35951</v>
      </c>
      <c r="J6930" s="8" t="s">
        <v>708</v>
      </c>
      <c r="K6930" s="8" t="s">
        <v>30</v>
      </c>
      <c r="L6930" s="8" t="s">
        <v>4635</v>
      </c>
      <c r="M6930" s="8" t="s">
        <v>4644</v>
      </c>
      <c r="N6930" s="8" t="s">
        <v>10716</v>
      </c>
      <c r="O6930" s="8" t="s">
        <v>10717</v>
      </c>
      <c r="P6930" s="8" t="s">
        <v>776</v>
      </c>
      <c r="Q6930" s="8" t="s">
        <v>3431</v>
      </c>
      <c r="R6930" s="8" t="s">
        <v>35952</v>
      </c>
      <c r="S6930" s="17" t="s">
        <v>35953</v>
      </c>
      <c r="T6930" s="18">
        <v>43022</v>
      </c>
      <c r="U6930" s="8">
        <v>0.79166666666666663</v>
      </c>
      <c r="V6930" s="8">
        <v>0.20833333333333334</v>
      </c>
      <c r="W6930" s="8" t="s">
        <v>792</v>
      </c>
      <c r="X6930" s="8" t="s">
        <v>36110</v>
      </c>
      <c r="Y6930" s="8" t="s">
        <v>29299</v>
      </c>
      <c r="Z6930" s="17" t="s">
        <v>340</v>
      </c>
      <c r="AA6930" s="8" t="s">
        <v>36111</v>
      </c>
      <c r="AB6930" s="8" t="s">
        <v>36112</v>
      </c>
    </row>
    <row r="6931" spans="1:28" hidden="1" x14ac:dyDescent="0.2">
      <c r="A6931" s="8" t="s">
        <v>36126</v>
      </c>
      <c r="B6931" s="8" t="s">
        <v>36127</v>
      </c>
      <c r="C6931" s="8" t="s">
        <v>45763</v>
      </c>
      <c r="D6931" s="8" t="s">
        <v>45764</v>
      </c>
      <c r="E6931" s="8" t="s">
        <v>400</v>
      </c>
      <c r="F6931" s="8" t="s">
        <v>112</v>
      </c>
      <c r="G6931" s="8" t="s">
        <v>400</v>
      </c>
      <c r="H6931" s="8" t="s">
        <v>112</v>
      </c>
      <c r="I6931" s="8" t="s">
        <v>35951</v>
      </c>
      <c r="J6931" s="8" t="s">
        <v>708</v>
      </c>
      <c r="K6931" s="8" t="s">
        <v>30</v>
      </c>
      <c r="L6931" s="8" t="s">
        <v>5665</v>
      </c>
      <c r="M6931" s="8" t="s">
        <v>758</v>
      </c>
      <c r="N6931" s="8" t="s">
        <v>10716</v>
      </c>
      <c r="O6931" s="8" t="s">
        <v>10717</v>
      </c>
      <c r="P6931" s="8" t="s">
        <v>776</v>
      </c>
      <c r="Q6931" s="8" t="s">
        <v>3431</v>
      </c>
      <c r="R6931" s="8" t="s">
        <v>35952</v>
      </c>
      <c r="S6931" s="17" t="s">
        <v>35953</v>
      </c>
      <c r="T6931" s="18">
        <v>43023</v>
      </c>
      <c r="U6931" s="8">
        <v>8.3333333333333329E-2</v>
      </c>
      <c r="V6931" s="8">
        <v>0.20833333333333334</v>
      </c>
      <c r="W6931" s="8" t="s">
        <v>1283</v>
      </c>
      <c r="X6931" s="8" t="s">
        <v>29321</v>
      </c>
      <c r="Y6931" s="8" t="s">
        <v>29306</v>
      </c>
      <c r="Z6931" s="17" t="s">
        <v>19520</v>
      </c>
      <c r="AA6931" s="8" t="s">
        <v>36128</v>
      </c>
      <c r="AB6931" s="8" t="s">
        <v>36129</v>
      </c>
    </row>
    <row r="6932" spans="1:28" hidden="1" x14ac:dyDescent="0.2">
      <c r="A6932" s="8" t="s">
        <v>36113</v>
      </c>
      <c r="B6932" s="8" t="s">
        <v>36114</v>
      </c>
      <c r="C6932" s="8" t="s">
        <v>45763</v>
      </c>
      <c r="D6932" s="8" t="s">
        <v>45764</v>
      </c>
      <c r="E6932" s="8" t="s">
        <v>400</v>
      </c>
      <c r="F6932" s="8" t="s">
        <v>112</v>
      </c>
      <c r="G6932" s="8" t="s">
        <v>400</v>
      </c>
      <c r="H6932" s="8" t="s">
        <v>112</v>
      </c>
      <c r="I6932" s="8" t="s">
        <v>35951</v>
      </c>
      <c r="J6932" s="8" t="s">
        <v>708</v>
      </c>
      <c r="K6932" s="8" t="s">
        <v>30</v>
      </c>
      <c r="L6932" s="8" t="s">
        <v>3053</v>
      </c>
      <c r="M6932" s="8" t="s">
        <v>3060</v>
      </c>
      <c r="N6932" s="8" t="s">
        <v>10716</v>
      </c>
      <c r="O6932" s="8" t="s">
        <v>10717</v>
      </c>
      <c r="P6932" s="8" t="s">
        <v>776</v>
      </c>
      <c r="Q6932" s="8" t="s">
        <v>3431</v>
      </c>
      <c r="R6932" s="8" t="s">
        <v>35952</v>
      </c>
      <c r="S6932" s="17" t="s">
        <v>35953</v>
      </c>
      <c r="T6932" s="18">
        <v>43023</v>
      </c>
      <c r="U6932" s="8">
        <v>0.79166666666666663</v>
      </c>
      <c r="V6932" s="8">
        <v>0.91666666666666663</v>
      </c>
      <c r="W6932" s="8" t="s">
        <v>1283</v>
      </c>
      <c r="X6932" s="8" t="s">
        <v>29305</v>
      </c>
      <c r="Y6932" s="8" t="s">
        <v>29306</v>
      </c>
      <c r="Z6932" s="17" t="s">
        <v>3532</v>
      </c>
      <c r="AA6932" s="8" t="s">
        <v>36115</v>
      </c>
      <c r="AB6932" s="8" t="s">
        <v>36116</v>
      </c>
    </row>
    <row r="6933" spans="1:28" hidden="1" x14ac:dyDescent="0.2">
      <c r="A6933" s="8" t="s">
        <v>36117</v>
      </c>
      <c r="B6933" s="8" t="s">
        <v>36118</v>
      </c>
      <c r="C6933" s="8" t="s">
        <v>45763</v>
      </c>
      <c r="D6933" s="8" t="s">
        <v>45764</v>
      </c>
      <c r="E6933" s="8" t="s">
        <v>400</v>
      </c>
      <c r="F6933" s="8" t="s">
        <v>112</v>
      </c>
      <c r="G6933" s="8" t="s">
        <v>400</v>
      </c>
      <c r="H6933" s="8" t="s">
        <v>112</v>
      </c>
      <c r="I6933" s="8" t="s">
        <v>35951</v>
      </c>
      <c r="J6933" s="8" t="s">
        <v>708</v>
      </c>
      <c r="K6933" s="8" t="s">
        <v>30</v>
      </c>
      <c r="L6933" s="8" t="s">
        <v>3060</v>
      </c>
      <c r="M6933" s="8" t="s">
        <v>3067</v>
      </c>
      <c r="N6933" s="8" t="s">
        <v>10716</v>
      </c>
      <c r="O6933" s="8" t="s">
        <v>10717</v>
      </c>
      <c r="P6933" s="8" t="s">
        <v>776</v>
      </c>
      <c r="Q6933" s="8" t="s">
        <v>3431</v>
      </c>
      <c r="R6933" s="8" t="s">
        <v>35952</v>
      </c>
      <c r="S6933" s="17" t="s">
        <v>35953</v>
      </c>
      <c r="T6933" s="18">
        <v>43023</v>
      </c>
      <c r="U6933" s="8">
        <v>0.91666666666666663</v>
      </c>
      <c r="V6933" s="8">
        <v>0.95833333333333337</v>
      </c>
      <c r="W6933" s="8" t="s">
        <v>1495</v>
      </c>
      <c r="X6933" s="8" t="s">
        <v>19647</v>
      </c>
      <c r="Y6933" s="8" t="s">
        <v>19648</v>
      </c>
      <c r="Z6933" s="17" t="s">
        <v>36119</v>
      </c>
      <c r="AA6933" s="8" t="s">
        <v>36120</v>
      </c>
      <c r="AB6933" s="8" t="s">
        <v>36121</v>
      </c>
    </row>
    <row r="6934" spans="1:28" hidden="1" x14ac:dyDescent="0.2">
      <c r="A6934" s="8" t="s">
        <v>36122</v>
      </c>
      <c r="B6934" s="8" t="s">
        <v>36123</v>
      </c>
      <c r="C6934" s="8" t="s">
        <v>45763</v>
      </c>
      <c r="D6934" s="8" t="s">
        <v>45764</v>
      </c>
      <c r="E6934" s="8" t="s">
        <v>400</v>
      </c>
      <c r="F6934" s="8" t="s">
        <v>112</v>
      </c>
      <c r="G6934" s="8" t="s">
        <v>400</v>
      </c>
      <c r="H6934" s="8" t="s">
        <v>112</v>
      </c>
      <c r="I6934" s="8" t="s">
        <v>35951</v>
      </c>
      <c r="J6934" s="8" t="s">
        <v>708</v>
      </c>
      <c r="K6934" s="8" t="s">
        <v>30</v>
      </c>
      <c r="L6934" s="8" t="s">
        <v>3067</v>
      </c>
      <c r="M6934" s="8" t="s">
        <v>5665</v>
      </c>
      <c r="N6934" s="8" t="s">
        <v>10716</v>
      </c>
      <c r="O6934" s="8" t="s">
        <v>10717</v>
      </c>
      <c r="P6934" s="8" t="s">
        <v>776</v>
      </c>
      <c r="Q6934" s="8" t="s">
        <v>3431</v>
      </c>
      <c r="R6934" s="8" t="s">
        <v>35952</v>
      </c>
      <c r="S6934" s="17" t="s">
        <v>35953</v>
      </c>
      <c r="T6934" s="18">
        <v>43023</v>
      </c>
      <c r="U6934" s="8">
        <v>0.95833333333333337</v>
      </c>
      <c r="V6934" s="8">
        <v>8.3333333333333329E-2</v>
      </c>
      <c r="W6934" s="8" t="s">
        <v>1283</v>
      </c>
      <c r="X6934" s="8" t="s">
        <v>29316</v>
      </c>
      <c r="Y6934" s="8" t="s">
        <v>29267</v>
      </c>
      <c r="Z6934" s="17" t="s">
        <v>3532</v>
      </c>
      <c r="AA6934" s="8" t="s">
        <v>36124</v>
      </c>
      <c r="AB6934" s="8" t="s">
        <v>36125</v>
      </c>
    </row>
    <row r="6935" spans="1:28" hidden="1" x14ac:dyDescent="0.2">
      <c r="A6935" s="8" t="s">
        <v>36146</v>
      </c>
      <c r="B6935" s="8" t="s">
        <v>36147</v>
      </c>
      <c r="C6935" s="8" t="s">
        <v>45763</v>
      </c>
      <c r="D6935" s="8" t="s">
        <v>45764</v>
      </c>
      <c r="E6935" s="8" t="s">
        <v>113</v>
      </c>
      <c r="F6935" s="8" t="s">
        <v>112</v>
      </c>
      <c r="G6935" s="8" t="s">
        <v>113</v>
      </c>
      <c r="H6935" s="8" t="s">
        <v>112</v>
      </c>
      <c r="I6935" s="8" t="s">
        <v>35951</v>
      </c>
      <c r="J6935" s="8" t="s">
        <v>708</v>
      </c>
      <c r="K6935" s="8" t="s">
        <v>30</v>
      </c>
      <c r="L6935" s="8" t="s">
        <v>1481</v>
      </c>
      <c r="M6935" s="8" t="s">
        <v>1488</v>
      </c>
      <c r="N6935" s="8" t="s">
        <v>10716</v>
      </c>
      <c r="O6935" s="8" t="s">
        <v>10717</v>
      </c>
      <c r="P6935" s="8" t="s">
        <v>776</v>
      </c>
      <c r="Q6935" s="8" t="s">
        <v>3431</v>
      </c>
      <c r="R6935" s="8" t="s">
        <v>35952</v>
      </c>
      <c r="S6935" s="17" t="s">
        <v>35953</v>
      </c>
      <c r="T6935" s="18">
        <v>43024</v>
      </c>
      <c r="U6935" s="8">
        <v>4.1666666666666664E-2</v>
      </c>
      <c r="V6935" s="8">
        <v>0.125</v>
      </c>
      <c r="W6935" s="8" t="s">
        <v>1100</v>
      </c>
      <c r="X6935" s="8" t="s">
        <v>36148</v>
      </c>
      <c r="Y6935" s="8" t="s">
        <v>36149</v>
      </c>
      <c r="Z6935" s="17" t="s">
        <v>36150</v>
      </c>
      <c r="AA6935" s="8" t="s">
        <v>36151</v>
      </c>
      <c r="AB6935" s="8" t="s">
        <v>36152</v>
      </c>
    </row>
    <row r="6936" spans="1:28" hidden="1" x14ac:dyDescent="0.2">
      <c r="A6936" s="8" t="s">
        <v>36153</v>
      </c>
      <c r="B6936" s="8" t="s">
        <v>36154</v>
      </c>
      <c r="C6936" s="8" t="s">
        <v>45763</v>
      </c>
      <c r="D6936" s="8" t="s">
        <v>45764</v>
      </c>
      <c r="E6936" s="8" t="s">
        <v>113</v>
      </c>
      <c r="F6936" s="8" t="s">
        <v>112</v>
      </c>
      <c r="G6936" s="8" t="s">
        <v>113</v>
      </c>
      <c r="H6936" s="8" t="s">
        <v>112</v>
      </c>
      <c r="I6936" s="8" t="s">
        <v>35951</v>
      </c>
      <c r="J6936" s="8" t="s">
        <v>708</v>
      </c>
      <c r="K6936" s="8" t="s">
        <v>30</v>
      </c>
      <c r="L6936" s="8" t="s">
        <v>1488</v>
      </c>
      <c r="M6936" s="8" t="s">
        <v>767</v>
      </c>
      <c r="N6936" s="8" t="s">
        <v>10716</v>
      </c>
      <c r="O6936" s="8" t="s">
        <v>10717</v>
      </c>
      <c r="P6936" s="8" t="s">
        <v>776</v>
      </c>
      <c r="Q6936" s="8" t="s">
        <v>3431</v>
      </c>
      <c r="R6936" s="8" t="s">
        <v>35952</v>
      </c>
      <c r="S6936" s="17" t="s">
        <v>35953</v>
      </c>
      <c r="T6936" s="18">
        <v>43024</v>
      </c>
      <c r="U6936" s="8">
        <v>0.125</v>
      </c>
      <c r="V6936" s="8">
        <v>0.20833333333333334</v>
      </c>
      <c r="W6936" s="8" t="s">
        <v>1100</v>
      </c>
      <c r="X6936" s="8" t="s">
        <v>36155</v>
      </c>
      <c r="Y6936" s="8" t="s">
        <v>36149</v>
      </c>
      <c r="Z6936" s="17" t="s">
        <v>36156</v>
      </c>
      <c r="AA6936" s="8" t="s">
        <v>36157</v>
      </c>
      <c r="AB6936" s="8" t="s">
        <v>36158</v>
      </c>
    </row>
    <row r="6937" spans="1:28" hidden="1" x14ac:dyDescent="0.2">
      <c r="A6937" s="8" t="s">
        <v>36130</v>
      </c>
      <c r="B6937" s="8" t="s">
        <v>36131</v>
      </c>
      <c r="C6937" s="8" t="s">
        <v>45763</v>
      </c>
      <c r="D6937" s="8" t="s">
        <v>45764</v>
      </c>
      <c r="E6937" s="8" t="s">
        <v>113</v>
      </c>
      <c r="F6937" s="8" t="s">
        <v>112</v>
      </c>
      <c r="G6937" s="8" t="s">
        <v>113</v>
      </c>
      <c r="H6937" s="8" t="s">
        <v>112</v>
      </c>
      <c r="I6937" s="8" t="s">
        <v>35951</v>
      </c>
      <c r="J6937" s="8" t="s">
        <v>708</v>
      </c>
      <c r="K6937" s="8" t="s">
        <v>30</v>
      </c>
      <c r="L6937" s="8" t="s">
        <v>4659</v>
      </c>
      <c r="M6937" s="8" t="s">
        <v>3075</v>
      </c>
      <c r="N6937" s="8" t="s">
        <v>10716</v>
      </c>
      <c r="O6937" s="8" t="s">
        <v>10717</v>
      </c>
      <c r="P6937" s="8" t="s">
        <v>776</v>
      </c>
      <c r="Q6937" s="8" t="s">
        <v>3431</v>
      </c>
      <c r="R6937" s="8" t="s">
        <v>35952</v>
      </c>
      <c r="S6937" s="17" t="s">
        <v>35953</v>
      </c>
      <c r="T6937" s="18">
        <v>43024</v>
      </c>
      <c r="U6937" s="8">
        <v>0.79166666666666663</v>
      </c>
      <c r="V6937" s="8">
        <v>0.83333333333333337</v>
      </c>
      <c r="W6937" s="8" t="s">
        <v>1495</v>
      </c>
      <c r="X6937" s="8" t="s">
        <v>36132</v>
      </c>
      <c r="Y6937" s="8" t="s">
        <v>29339</v>
      </c>
      <c r="Z6937" s="17" t="s">
        <v>36133</v>
      </c>
      <c r="AA6937" s="8" t="s">
        <v>36134</v>
      </c>
      <c r="AB6937" s="8" t="s">
        <v>36135</v>
      </c>
    </row>
    <row r="6938" spans="1:28" hidden="1" x14ac:dyDescent="0.2">
      <c r="A6938" s="8" t="s">
        <v>36136</v>
      </c>
      <c r="B6938" s="8" t="s">
        <v>36137</v>
      </c>
      <c r="C6938" s="8" t="s">
        <v>45763</v>
      </c>
      <c r="D6938" s="8" t="s">
        <v>45764</v>
      </c>
      <c r="E6938" s="8" t="s">
        <v>113</v>
      </c>
      <c r="F6938" s="8" t="s">
        <v>112</v>
      </c>
      <c r="G6938" s="8" t="s">
        <v>113</v>
      </c>
      <c r="H6938" s="8" t="s">
        <v>112</v>
      </c>
      <c r="I6938" s="8" t="s">
        <v>35951</v>
      </c>
      <c r="J6938" s="8" t="s">
        <v>708</v>
      </c>
      <c r="K6938" s="8" t="s">
        <v>30</v>
      </c>
      <c r="L6938" s="8" t="s">
        <v>3075</v>
      </c>
      <c r="M6938" s="8" t="s">
        <v>3089</v>
      </c>
      <c r="N6938" s="8" t="s">
        <v>10716</v>
      </c>
      <c r="O6938" s="8" t="s">
        <v>10717</v>
      </c>
      <c r="P6938" s="8" t="s">
        <v>776</v>
      </c>
      <c r="Q6938" s="8" t="s">
        <v>3431</v>
      </c>
      <c r="R6938" s="8" t="s">
        <v>35952</v>
      </c>
      <c r="S6938" s="17" t="s">
        <v>35953</v>
      </c>
      <c r="T6938" s="18">
        <v>43024</v>
      </c>
      <c r="U6938" s="8">
        <v>0.83333333333333337</v>
      </c>
      <c r="V6938" s="8">
        <v>0.95833333333333337</v>
      </c>
      <c r="W6938" s="8" t="s">
        <v>1283</v>
      </c>
      <c r="X6938" s="8" t="s">
        <v>29327</v>
      </c>
      <c r="Y6938" s="8" t="s">
        <v>19648</v>
      </c>
      <c r="Z6938" s="17" t="s">
        <v>36138</v>
      </c>
      <c r="AA6938" s="8" t="s">
        <v>36139</v>
      </c>
      <c r="AB6938" s="8" t="s">
        <v>36140</v>
      </c>
    </row>
    <row r="6939" spans="1:28" hidden="1" x14ac:dyDescent="0.2">
      <c r="A6939" s="8" t="s">
        <v>36141</v>
      </c>
      <c r="B6939" s="8" t="s">
        <v>36142</v>
      </c>
      <c r="C6939" s="8" t="s">
        <v>45763</v>
      </c>
      <c r="D6939" s="8" t="s">
        <v>45764</v>
      </c>
      <c r="E6939" s="8" t="s">
        <v>113</v>
      </c>
      <c r="F6939" s="8" t="s">
        <v>112</v>
      </c>
      <c r="G6939" s="8" t="s">
        <v>113</v>
      </c>
      <c r="H6939" s="8" t="s">
        <v>112</v>
      </c>
      <c r="I6939" s="8" t="s">
        <v>35951</v>
      </c>
      <c r="J6939" s="8" t="s">
        <v>708</v>
      </c>
      <c r="K6939" s="8" t="s">
        <v>30</v>
      </c>
      <c r="L6939" s="8" t="s">
        <v>3089</v>
      </c>
      <c r="M6939" s="8" t="s">
        <v>1481</v>
      </c>
      <c r="N6939" s="8" t="s">
        <v>10716</v>
      </c>
      <c r="O6939" s="8" t="s">
        <v>10717</v>
      </c>
      <c r="P6939" s="8" t="s">
        <v>776</v>
      </c>
      <c r="Q6939" s="8" t="s">
        <v>3431</v>
      </c>
      <c r="R6939" s="8" t="s">
        <v>35952</v>
      </c>
      <c r="S6939" s="17" t="s">
        <v>35953</v>
      </c>
      <c r="T6939" s="18">
        <v>43024</v>
      </c>
      <c r="U6939" s="8">
        <v>0.95833333333333337</v>
      </c>
      <c r="V6939" s="8">
        <v>4.1666666666666664E-2</v>
      </c>
      <c r="W6939" s="8" t="s">
        <v>1100</v>
      </c>
      <c r="X6939" s="8" t="s">
        <v>19647</v>
      </c>
      <c r="Y6939" s="8" t="s">
        <v>19648</v>
      </c>
      <c r="Z6939" s="17" t="s">
        <v>36143</v>
      </c>
      <c r="AA6939" s="8" t="s">
        <v>36144</v>
      </c>
      <c r="AB6939" s="8" t="s">
        <v>36145</v>
      </c>
    </row>
    <row r="6940" spans="1:28" hidden="1" x14ac:dyDescent="0.2">
      <c r="A6940" s="8" t="s">
        <v>36159</v>
      </c>
      <c r="B6940" s="8" t="s">
        <v>36160</v>
      </c>
      <c r="C6940" s="8" t="s">
        <v>45763</v>
      </c>
      <c r="D6940" s="8" t="s">
        <v>45764</v>
      </c>
      <c r="E6940" s="8" t="s">
        <v>123</v>
      </c>
      <c r="F6940" s="8" t="s">
        <v>112</v>
      </c>
      <c r="G6940" s="8" t="s">
        <v>123</v>
      </c>
      <c r="H6940" s="8" t="s">
        <v>112</v>
      </c>
      <c r="I6940" s="8" t="s">
        <v>35951</v>
      </c>
      <c r="J6940" s="8" t="s">
        <v>708</v>
      </c>
      <c r="K6940" s="8" t="s">
        <v>30</v>
      </c>
      <c r="L6940" s="8" t="s">
        <v>4673</v>
      </c>
      <c r="M6940" s="8" t="s">
        <v>774</v>
      </c>
      <c r="N6940" s="8" t="s">
        <v>10716</v>
      </c>
      <c r="O6940" s="8" t="s">
        <v>10717</v>
      </c>
      <c r="P6940" s="8" t="s">
        <v>776</v>
      </c>
      <c r="Q6940" s="8" t="s">
        <v>3431</v>
      </c>
      <c r="R6940" s="8" t="s">
        <v>35952</v>
      </c>
      <c r="S6940" s="17" t="s">
        <v>35953</v>
      </c>
      <c r="T6940" s="18">
        <v>43025</v>
      </c>
      <c r="U6940" s="8">
        <v>0.79166666666666663</v>
      </c>
      <c r="V6940" s="8">
        <v>0.20833333333333334</v>
      </c>
      <c r="W6940" s="8" t="s">
        <v>792</v>
      </c>
      <c r="X6940" s="8" t="s">
        <v>36161</v>
      </c>
      <c r="Y6940" s="8" t="s">
        <v>29353</v>
      </c>
      <c r="Z6940" s="17" t="s">
        <v>15509</v>
      </c>
      <c r="AA6940" s="8" t="s">
        <v>36162</v>
      </c>
      <c r="AB6940" s="8" t="s">
        <v>36163</v>
      </c>
    </row>
    <row r="6941" spans="1:28" hidden="1" x14ac:dyDescent="0.2">
      <c r="A6941" s="8" t="s">
        <v>36173</v>
      </c>
      <c r="B6941" s="8" t="s">
        <v>36174</v>
      </c>
      <c r="C6941" s="8" t="s">
        <v>45763</v>
      </c>
      <c r="D6941" s="8" t="s">
        <v>45764</v>
      </c>
      <c r="E6941" s="8" t="s">
        <v>215</v>
      </c>
      <c r="F6941" s="8" t="s">
        <v>204</v>
      </c>
      <c r="G6941" s="8" t="s">
        <v>215</v>
      </c>
      <c r="H6941" s="8" t="s">
        <v>204</v>
      </c>
      <c r="I6941" s="8" t="s">
        <v>35951</v>
      </c>
      <c r="J6941" s="8" t="s">
        <v>708</v>
      </c>
      <c r="K6941" s="8" t="s">
        <v>30</v>
      </c>
      <c r="L6941" s="8" t="s">
        <v>16961</v>
      </c>
      <c r="M6941" s="8" t="s">
        <v>3690</v>
      </c>
      <c r="N6941" s="8" t="s">
        <v>10716</v>
      </c>
      <c r="O6941" s="8" t="s">
        <v>10717</v>
      </c>
      <c r="P6941" s="8" t="s">
        <v>776</v>
      </c>
      <c r="Q6941" s="8" t="s">
        <v>3431</v>
      </c>
      <c r="R6941" s="8" t="s">
        <v>35952</v>
      </c>
      <c r="S6941" s="17" t="s">
        <v>35953</v>
      </c>
      <c r="T6941" s="18">
        <v>43034</v>
      </c>
      <c r="U6941" s="8">
        <v>8.3333333333333329E-2</v>
      </c>
      <c r="V6941" s="8">
        <v>0.20833333333333334</v>
      </c>
      <c r="W6941" s="8" t="s">
        <v>1283</v>
      </c>
      <c r="X6941" s="8" t="s">
        <v>36175</v>
      </c>
      <c r="Y6941" s="8" t="s">
        <v>36176</v>
      </c>
      <c r="Z6941" s="17" t="s">
        <v>36177</v>
      </c>
      <c r="AA6941" s="8" t="s">
        <v>36178</v>
      </c>
      <c r="AB6941" s="8" t="s">
        <v>36179</v>
      </c>
    </row>
    <row r="6942" spans="1:28" hidden="1" x14ac:dyDescent="0.2">
      <c r="A6942" s="8" t="s">
        <v>36164</v>
      </c>
      <c r="B6942" s="8" t="s">
        <v>36165</v>
      </c>
      <c r="C6942" s="8" t="s">
        <v>45763</v>
      </c>
      <c r="D6942" s="8" t="s">
        <v>45764</v>
      </c>
      <c r="E6942" s="8" t="s">
        <v>215</v>
      </c>
      <c r="F6942" s="8" t="s">
        <v>204</v>
      </c>
      <c r="G6942" s="8" t="s">
        <v>215</v>
      </c>
      <c r="H6942" s="8" t="s">
        <v>204</v>
      </c>
      <c r="I6942" s="8" t="s">
        <v>35951</v>
      </c>
      <c r="J6942" s="8" t="s">
        <v>708</v>
      </c>
      <c r="K6942" s="8" t="s">
        <v>30</v>
      </c>
      <c r="L6942" s="8" t="s">
        <v>4694</v>
      </c>
      <c r="M6942" s="8" t="s">
        <v>32125</v>
      </c>
      <c r="N6942" s="8" t="s">
        <v>10716</v>
      </c>
      <c r="O6942" s="8" t="s">
        <v>10717</v>
      </c>
      <c r="P6942" s="8" t="s">
        <v>776</v>
      </c>
      <c r="Q6942" s="8" t="s">
        <v>3431</v>
      </c>
      <c r="R6942" s="8" t="s">
        <v>35952</v>
      </c>
      <c r="S6942" s="17" t="s">
        <v>35953</v>
      </c>
      <c r="T6942" s="18">
        <v>43034</v>
      </c>
      <c r="U6942" s="8">
        <v>0.79166666666666663</v>
      </c>
      <c r="V6942" s="8">
        <v>0.83333333333333337</v>
      </c>
      <c r="W6942" s="8" t="s">
        <v>1495</v>
      </c>
      <c r="X6942" s="8" t="s">
        <v>32126</v>
      </c>
      <c r="Y6942" s="8" t="s">
        <v>32127</v>
      </c>
      <c r="Z6942" s="17" t="s">
        <v>19520</v>
      </c>
      <c r="AA6942" s="8" t="s">
        <v>36166</v>
      </c>
      <c r="AB6942" s="8" t="s">
        <v>36167</v>
      </c>
    </row>
    <row r="6943" spans="1:28" hidden="1" x14ac:dyDescent="0.2">
      <c r="A6943" s="8" t="s">
        <v>36168</v>
      </c>
      <c r="B6943" s="8" t="s">
        <v>36169</v>
      </c>
      <c r="C6943" s="8" t="s">
        <v>45763</v>
      </c>
      <c r="D6943" s="8" t="s">
        <v>45764</v>
      </c>
      <c r="E6943" s="8" t="s">
        <v>215</v>
      </c>
      <c r="F6943" s="8" t="s">
        <v>204</v>
      </c>
      <c r="G6943" s="8" t="s">
        <v>215</v>
      </c>
      <c r="H6943" s="8" t="s">
        <v>204</v>
      </c>
      <c r="I6943" s="8" t="s">
        <v>35951</v>
      </c>
      <c r="J6943" s="8" t="s">
        <v>708</v>
      </c>
      <c r="K6943" s="8" t="s">
        <v>30</v>
      </c>
      <c r="L6943" s="8" t="s">
        <v>32125</v>
      </c>
      <c r="M6943" s="8" t="s">
        <v>16961</v>
      </c>
      <c r="N6943" s="8" t="s">
        <v>10716</v>
      </c>
      <c r="O6943" s="8" t="s">
        <v>10717</v>
      </c>
      <c r="P6943" s="8" t="s">
        <v>776</v>
      </c>
      <c r="Q6943" s="8" t="s">
        <v>3431</v>
      </c>
      <c r="R6943" s="8" t="s">
        <v>35952</v>
      </c>
      <c r="S6943" s="17" t="s">
        <v>35953</v>
      </c>
      <c r="T6943" s="18">
        <v>43034</v>
      </c>
      <c r="U6943" s="8">
        <v>0.83333333333333337</v>
      </c>
      <c r="V6943" s="8">
        <v>8.3333333333333329E-2</v>
      </c>
      <c r="W6943" s="8" t="s">
        <v>30</v>
      </c>
      <c r="X6943" s="8" t="s">
        <v>32132</v>
      </c>
      <c r="Y6943" s="8" t="s">
        <v>32127</v>
      </c>
      <c r="Z6943" s="17" t="s">
        <v>36170</v>
      </c>
      <c r="AA6943" s="8" t="s">
        <v>36171</v>
      </c>
      <c r="AB6943" s="8" t="s">
        <v>36172</v>
      </c>
    </row>
    <row r="6944" spans="1:28" hidden="1" x14ac:dyDescent="0.2">
      <c r="A6944" s="8" t="s">
        <v>36190</v>
      </c>
      <c r="B6944" s="8" t="s">
        <v>36191</v>
      </c>
      <c r="C6944" s="8" t="s">
        <v>45763</v>
      </c>
      <c r="D6944" s="8" t="s">
        <v>45764</v>
      </c>
      <c r="E6944" s="8" t="s">
        <v>225</v>
      </c>
      <c r="F6944" s="8" t="s">
        <v>204</v>
      </c>
      <c r="G6944" s="8" t="s">
        <v>225</v>
      </c>
      <c r="H6944" s="8" t="s">
        <v>204</v>
      </c>
      <c r="I6944" s="8" t="s">
        <v>35951</v>
      </c>
      <c r="J6944" s="8" t="s">
        <v>708</v>
      </c>
      <c r="K6944" s="8" t="s">
        <v>30</v>
      </c>
      <c r="L6944" s="8" t="s">
        <v>4183</v>
      </c>
      <c r="M6944" s="8" t="s">
        <v>4708</v>
      </c>
      <c r="N6944" s="8" t="s">
        <v>10716</v>
      </c>
      <c r="O6944" s="8" t="s">
        <v>10717</v>
      </c>
      <c r="P6944" s="8" t="s">
        <v>776</v>
      </c>
      <c r="Q6944" s="8" t="s">
        <v>3431</v>
      </c>
      <c r="R6944" s="8" t="s">
        <v>35952</v>
      </c>
      <c r="S6944" s="17" t="s">
        <v>35953</v>
      </c>
      <c r="T6944" s="18">
        <v>43035</v>
      </c>
      <c r="U6944" s="8">
        <v>0</v>
      </c>
      <c r="V6944" s="8">
        <v>8.3333333333333329E-2</v>
      </c>
      <c r="W6944" s="8" t="s">
        <v>1100</v>
      </c>
      <c r="X6944" s="8" t="s">
        <v>36192</v>
      </c>
      <c r="Y6944" s="8" t="s">
        <v>32145</v>
      </c>
      <c r="Z6944" s="17" t="s">
        <v>36193</v>
      </c>
      <c r="AA6944" s="8" t="s">
        <v>36194</v>
      </c>
      <c r="AB6944" s="8" t="s">
        <v>36195</v>
      </c>
    </row>
    <row r="6945" spans="1:28" hidden="1" x14ac:dyDescent="0.2">
      <c r="A6945" s="8" t="s">
        <v>36196</v>
      </c>
      <c r="B6945" s="8" t="s">
        <v>36197</v>
      </c>
      <c r="C6945" s="8" t="s">
        <v>45763</v>
      </c>
      <c r="D6945" s="8" t="s">
        <v>45764</v>
      </c>
      <c r="E6945" s="8" t="s">
        <v>225</v>
      </c>
      <c r="F6945" s="8" t="s">
        <v>204</v>
      </c>
      <c r="G6945" s="8" t="s">
        <v>225</v>
      </c>
      <c r="H6945" s="8" t="s">
        <v>204</v>
      </c>
      <c r="I6945" s="8" t="s">
        <v>35951</v>
      </c>
      <c r="J6945" s="8" t="s">
        <v>708</v>
      </c>
      <c r="K6945" s="8" t="s">
        <v>30</v>
      </c>
      <c r="L6945" s="8" t="s">
        <v>4708</v>
      </c>
      <c r="M6945" s="8" t="s">
        <v>3697</v>
      </c>
      <c r="N6945" s="8" t="s">
        <v>10716</v>
      </c>
      <c r="O6945" s="8" t="s">
        <v>10717</v>
      </c>
      <c r="P6945" s="8" t="s">
        <v>776</v>
      </c>
      <c r="Q6945" s="8" t="s">
        <v>3431</v>
      </c>
      <c r="R6945" s="8" t="s">
        <v>35952</v>
      </c>
      <c r="S6945" s="17" t="s">
        <v>35953</v>
      </c>
      <c r="T6945" s="18">
        <v>43035</v>
      </c>
      <c r="U6945" s="8">
        <v>8.3333333333333329E-2</v>
      </c>
      <c r="V6945" s="8">
        <v>0.20833333333333334</v>
      </c>
      <c r="W6945" s="8" t="s">
        <v>1283</v>
      </c>
      <c r="X6945" s="8" t="s">
        <v>32156</v>
      </c>
      <c r="Y6945" s="8" t="s">
        <v>32145</v>
      </c>
      <c r="Z6945" s="17" t="s">
        <v>36198</v>
      </c>
      <c r="AA6945" s="8" t="s">
        <v>36199</v>
      </c>
      <c r="AB6945" s="8" t="s">
        <v>36200</v>
      </c>
    </row>
    <row r="6946" spans="1:28" hidden="1" x14ac:dyDescent="0.2">
      <c r="A6946" s="8" t="s">
        <v>36180</v>
      </c>
      <c r="B6946" s="8" t="s">
        <v>36181</v>
      </c>
      <c r="C6946" s="8" t="s">
        <v>45763</v>
      </c>
      <c r="D6946" s="8" t="s">
        <v>45764</v>
      </c>
      <c r="E6946" s="8" t="s">
        <v>225</v>
      </c>
      <c r="F6946" s="8" t="s">
        <v>204</v>
      </c>
      <c r="G6946" s="8" t="s">
        <v>225</v>
      </c>
      <c r="H6946" s="8" t="s">
        <v>204</v>
      </c>
      <c r="I6946" s="8" t="s">
        <v>35951</v>
      </c>
      <c r="J6946" s="8" t="s">
        <v>708</v>
      </c>
      <c r="K6946" s="8" t="s">
        <v>30</v>
      </c>
      <c r="L6946" s="8" t="s">
        <v>4700</v>
      </c>
      <c r="M6946" s="8" t="s">
        <v>23856</v>
      </c>
      <c r="N6946" s="8" t="s">
        <v>10716</v>
      </c>
      <c r="O6946" s="8" t="s">
        <v>10717</v>
      </c>
      <c r="P6946" s="8" t="s">
        <v>776</v>
      </c>
      <c r="Q6946" s="8" t="s">
        <v>3431</v>
      </c>
      <c r="R6946" s="8" t="s">
        <v>35952</v>
      </c>
      <c r="S6946" s="17" t="s">
        <v>35953</v>
      </c>
      <c r="T6946" s="18">
        <v>43035</v>
      </c>
      <c r="U6946" s="8">
        <v>0.79166666666666663</v>
      </c>
      <c r="V6946" s="8">
        <v>0.83333333333333337</v>
      </c>
      <c r="W6946" s="8" t="s">
        <v>1495</v>
      </c>
      <c r="X6946" s="8" t="s">
        <v>36182</v>
      </c>
      <c r="Y6946" s="8" t="s">
        <v>29439</v>
      </c>
      <c r="Z6946" s="17" t="s">
        <v>36183</v>
      </c>
      <c r="AA6946" s="8" t="s">
        <v>36184</v>
      </c>
      <c r="AB6946" s="8" t="s">
        <v>36185</v>
      </c>
    </row>
    <row r="6947" spans="1:28" hidden="1" x14ac:dyDescent="0.2">
      <c r="A6947" s="8" t="s">
        <v>36186</v>
      </c>
      <c r="B6947" s="8" t="s">
        <v>36187</v>
      </c>
      <c r="C6947" s="8" t="s">
        <v>45763</v>
      </c>
      <c r="D6947" s="8" t="s">
        <v>45764</v>
      </c>
      <c r="E6947" s="8" t="s">
        <v>225</v>
      </c>
      <c r="F6947" s="8" t="s">
        <v>204</v>
      </c>
      <c r="G6947" s="8" t="s">
        <v>225</v>
      </c>
      <c r="H6947" s="8" t="s">
        <v>204</v>
      </c>
      <c r="I6947" s="8" t="s">
        <v>35951</v>
      </c>
      <c r="J6947" s="8" t="s">
        <v>708</v>
      </c>
      <c r="K6947" s="8" t="s">
        <v>30</v>
      </c>
      <c r="L6947" s="8" t="s">
        <v>23856</v>
      </c>
      <c r="M6947" s="8" t="s">
        <v>4183</v>
      </c>
      <c r="N6947" s="8" t="s">
        <v>10716</v>
      </c>
      <c r="O6947" s="8" t="s">
        <v>10717</v>
      </c>
      <c r="P6947" s="8" t="s">
        <v>776</v>
      </c>
      <c r="Q6947" s="8" t="s">
        <v>3431</v>
      </c>
      <c r="R6947" s="8" t="s">
        <v>35952</v>
      </c>
      <c r="S6947" s="17" t="s">
        <v>35953</v>
      </c>
      <c r="T6947" s="18">
        <v>43035</v>
      </c>
      <c r="U6947" s="8">
        <v>0.83333333333333337</v>
      </c>
      <c r="V6947" s="8">
        <v>0</v>
      </c>
      <c r="W6947" s="8" t="s">
        <v>739</v>
      </c>
      <c r="X6947" s="8" t="s">
        <v>32144</v>
      </c>
      <c r="Y6947" s="8" t="s">
        <v>32145</v>
      </c>
      <c r="Z6947" s="17" t="s">
        <v>19520</v>
      </c>
      <c r="AA6947" s="8" t="s">
        <v>36188</v>
      </c>
      <c r="AB6947" s="8" t="s">
        <v>36189</v>
      </c>
    </row>
    <row r="6948" spans="1:28" hidden="1" x14ac:dyDescent="0.2">
      <c r="A6948" s="8" t="s">
        <v>36211</v>
      </c>
      <c r="B6948" s="8" t="s">
        <v>36212</v>
      </c>
      <c r="C6948" s="8" t="s">
        <v>45763</v>
      </c>
      <c r="D6948" s="8" t="s">
        <v>45764</v>
      </c>
      <c r="E6948" s="8" t="s">
        <v>235</v>
      </c>
      <c r="F6948" s="8" t="s">
        <v>204</v>
      </c>
      <c r="G6948" s="8" t="s">
        <v>235</v>
      </c>
      <c r="H6948" s="8" t="s">
        <v>204</v>
      </c>
      <c r="I6948" s="8" t="s">
        <v>35951</v>
      </c>
      <c r="J6948" s="8" t="s">
        <v>708</v>
      </c>
      <c r="K6948" s="8" t="s">
        <v>30</v>
      </c>
      <c r="L6948" s="8" t="s">
        <v>24628</v>
      </c>
      <c r="M6948" s="8" t="s">
        <v>36213</v>
      </c>
      <c r="N6948" s="8" t="s">
        <v>10716</v>
      </c>
      <c r="O6948" s="8" t="s">
        <v>10717</v>
      </c>
      <c r="P6948" s="8" t="s">
        <v>776</v>
      </c>
      <c r="Q6948" s="8" t="s">
        <v>3431</v>
      </c>
      <c r="R6948" s="8" t="s">
        <v>35952</v>
      </c>
      <c r="S6948" s="17" t="s">
        <v>35953</v>
      </c>
      <c r="T6948" s="18">
        <v>43036</v>
      </c>
      <c r="U6948" s="8">
        <v>0</v>
      </c>
      <c r="V6948" s="8">
        <v>8.3333333333333329E-2</v>
      </c>
      <c r="W6948" s="8" t="s">
        <v>1100</v>
      </c>
      <c r="X6948" s="8" t="s">
        <v>36214</v>
      </c>
      <c r="Y6948" s="8" t="s">
        <v>4702</v>
      </c>
      <c r="Z6948" s="17" t="s">
        <v>36215</v>
      </c>
      <c r="AA6948" s="8" t="s">
        <v>36216</v>
      </c>
      <c r="AB6948" s="8" t="s">
        <v>36217</v>
      </c>
    </row>
    <row r="6949" spans="1:28" hidden="1" x14ac:dyDescent="0.2">
      <c r="A6949" s="8" t="s">
        <v>36218</v>
      </c>
      <c r="B6949" s="8" t="s">
        <v>36219</v>
      </c>
      <c r="C6949" s="8" t="s">
        <v>45763</v>
      </c>
      <c r="D6949" s="8" t="s">
        <v>45764</v>
      </c>
      <c r="E6949" s="8" t="s">
        <v>235</v>
      </c>
      <c r="F6949" s="8" t="s">
        <v>204</v>
      </c>
      <c r="G6949" s="8" t="s">
        <v>235</v>
      </c>
      <c r="H6949" s="8" t="s">
        <v>204</v>
      </c>
      <c r="I6949" s="8" t="s">
        <v>35951</v>
      </c>
      <c r="J6949" s="8" t="s">
        <v>708</v>
      </c>
      <c r="K6949" s="8" t="s">
        <v>30</v>
      </c>
      <c r="L6949" s="8" t="s">
        <v>36213</v>
      </c>
      <c r="M6949" s="8" t="s">
        <v>3703</v>
      </c>
      <c r="N6949" s="8" t="s">
        <v>10716</v>
      </c>
      <c r="O6949" s="8" t="s">
        <v>10717</v>
      </c>
      <c r="P6949" s="8" t="s">
        <v>776</v>
      </c>
      <c r="Q6949" s="8" t="s">
        <v>3431</v>
      </c>
      <c r="R6949" s="8" t="s">
        <v>35952</v>
      </c>
      <c r="S6949" s="17" t="s">
        <v>35953</v>
      </c>
      <c r="T6949" s="18">
        <v>43036</v>
      </c>
      <c r="U6949" s="8">
        <v>8.3333333333333329E-2</v>
      </c>
      <c r="V6949" s="8">
        <v>0.20833333333333334</v>
      </c>
      <c r="W6949" s="8" t="s">
        <v>1283</v>
      </c>
      <c r="X6949" s="8" t="s">
        <v>36220</v>
      </c>
      <c r="Y6949" s="8" t="s">
        <v>4702</v>
      </c>
      <c r="Z6949" s="17" t="s">
        <v>36221</v>
      </c>
      <c r="AA6949" s="8" t="s">
        <v>36222</v>
      </c>
      <c r="AB6949" s="8" t="s">
        <v>36223</v>
      </c>
    </row>
    <row r="6950" spans="1:28" hidden="1" x14ac:dyDescent="0.2">
      <c r="A6950" s="8" t="s">
        <v>36201</v>
      </c>
      <c r="B6950" s="8" t="s">
        <v>36202</v>
      </c>
      <c r="C6950" s="8" t="s">
        <v>45763</v>
      </c>
      <c r="D6950" s="8" t="s">
        <v>45764</v>
      </c>
      <c r="E6950" s="8" t="s">
        <v>235</v>
      </c>
      <c r="F6950" s="8" t="s">
        <v>204</v>
      </c>
      <c r="G6950" s="8" t="s">
        <v>235</v>
      </c>
      <c r="H6950" s="8" t="s">
        <v>204</v>
      </c>
      <c r="I6950" s="8" t="s">
        <v>35951</v>
      </c>
      <c r="J6950" s="8" t="s">
        <v>708</v>
      </c>
      <c r="K6950" s="8" t="s">
        <v>30</v>
      </c>
      <c r="L6950" s="8" t="s">
        <v>1190</v>
      </c>
      <c r="M6950" s="8" t="s">
        <v>1196</v>
      </c>
      <c r="N6950" s="8" t="s">
        <v>10716</v>
      </c>
      <c r="O6950" s="8" t="s">
        <v>10717</v>
      </c>
      <c r="P6950" s="8" t="s">
        <v>776</v>
      </c>
      <c r="Q6950" s="8" t="s">
        <v>3431</v>
      </c>
      <c r="R6950" s="8" t="s">
        <v>35952</v>
      </c>
      <c r="S6950" s="17" t="s">
        <v>35953</v>
      </c>
      <c r="T6950" s="18">
        <v>43036</v>
      </c>
      <c r="U6950" s="8">
        <v>0.79166666666666663</v>
      </c>
      <c r="V6950" s="8">
        <v>0.875</v>
      </c>
      <c r="W6950" s="8" t="s">
        <v>1100</v>
      </c>
      <c r="X6950" s="8" t="s">
        <v>4715</v>
      </c>
      <c r="Y6950" s="8" t="s">
        <v>4702</v>
      </c>
      <c r="Z6950" s="17" t="s">
        <v>36203</v>
      </c>
      <c r="AA6950" s="8" t="s">
        <v>36204</v>
      </c>
      <c r="AB6950" s="8" t="s">
        <v>36205</v>
      </c>
    </row>
    <row r="6951" spans="1:28" hidden="1" x14ac:dyDescent="0.2">
      <c r="A6951" s="8" t="s">
        <v>36206</v>
      </c>
      <c r="B6951" s="8" t="s">
        <v>36207</v>
      </c>
      <c r="C6951" s="8" t="s">
        <v>45763</v>
      </c>
      <c r="D6951" s="8" t="s">
        <v>45764</v>
      </c>
      <c r="E6951" s="8" t="s">
        <v>235</v>
      </c>
      <c r="F6951" s="8" t="s">
        <v>204</v>
      </c>
      <c r="G6951" s="8" t="s">
        <v>235</v>
      </c>
      <c r="H6951" s="8" t="s">
        <v>204</v>
      </c>
      <c r="I6951" s="8" t="s">
        <v>35951</v>
      </c>
      <c r="J6951" s="8" t="s">
        <v>708</v>
      </c>
      <c r="K6951" s="8" t="s">
        <v>30</v>
      </c>
      <c r="L6951" s="8" t="s">
        <v>1196</v>
      </c>
      <c r="M6951" s="8" t="s">
        <v>24628</v>
      </c>
      <c r="N6951" s="8" t="s">
        <v>10716</v>
      </c>
      <c r="O6951" s="8" t="s">
        <v>10717</v>
      </c>
      <c r="P6951" s="8" t="s">
        <v>776</v>
      </c>
      <c r="Q6951" s="8" t="s">
        <v>3431</v>
      </c>
      <c r="R6951" s="8" t="s">
        <v>35952</v>
      </c>
      <c r="S6951" s="17" t="s">
        <v>35953</v>
      </c>
      <c r="T6951" s="18">
        <v>43036</v>
      </c>
      <c r="U6951" s="8">
        <v>0.875</v>
      </c>
      <c r="V6951" s="8">
        <v>0</v>
      </c>
      <c r="W6951" s="8" t="s">
        <v>1283</v>
      </c>
      <c r="X6951" s="8" t="s">
        <v>4732</v>
      </c>
      <c r="Y6951" s="8" t="s">
        <v>4702</v>
      </c>
      <c r="Z6951" s="17" t="s">
        <v>36208</v>
      </c>
      <c r="AA6951" s="8" t="s">
        <v>36209</v>
      </c>
      <c r="AB6951" s="8" t="s">
        <v>36210</v>
      </c>
    </row>
    <row r="6952" spans="1:28" hidden="1" x14ac:dyDescent="0.2">
      <c r="A6952" s="8" t="s">
        <v>36224</v>
      </c>
      <c r="B6952" s="8" t="s">
        <v>36225</v>
      </c>
      <c r="C6952" s="8" t="s">
        <v>45763</v>
      </c>
      <c r="D6952" s="8" t="s">
        <v>45764</v>
      </c>
      <c r="E6952" s="8" t="s">
        <v>245</v>
      </c>
      <c r="F6952" s="8" t="s">
        <v>204</v>
      </c>
      <c r="G6952" s="8" t="s">
        <v>245</v>
      </c>
      <c r="H6952" s="8" t="s">
        <v>204</v>
      </c>
      <c r="I6952" s="8" t="s">
        <v>35951</v>
      </c>
      <c r="J6952" s="8" t="s">
        <v>708</v>
      </c>
      <c r="K6952" s="8" t="s">
        <v>30</v>
      </c>
      <c r="L6952" s="8" t="s">
        <v>1211</v>
      </c>
      <c r="M6952" s="8" t="s">
        <v>36226</v>
      </c>
      <c r="N6952" s="8" t="s">
        <v>10716</v>
      </c>
      <c r="O6952" s="8" t="s">
        <v>10717</v>
      </c>
      <c r="P6952" s="8" t="s">
        <v>776</v>
      </c>
      <c r="Q6952" s="8" t="s">
        <v>3431</v>
      </c>
      <c r="R6952" s="8" t="s">
        <v>35952</v>
      </c>
      <c r="S6952" s="17" t="s">
        <v>35953</v>
      </c>
      <c r="T6952" s="18">
        <v>43037</v>
      </c>
      <c r="U6952" s="8">
        <v>0.79166666666666663</v>
      </c>
      <c r="V6952" s="8">
        <v>0.83333333333333337</v>
      </c>
      <c r="W6952" s="8" t="s">
        <v>1495</v>
      </c>
      <c r="X6952" s="8" t="s">
        <v>36227</v>
      </c>
      <c r="Y6952" s="8" t="s">
        <v>36228</v>
      </c>
      <c r="Z6952" s="17" t="s">
        <v>36229</v>
      </c>
      <c r="AA6952" s="8" t="s">
        <v>36230</v>
      </c>
      <c r="AB6952" s="8" t="s">
        <v>36231</v>
      </c>
    </row>
    <row r="6953" spans="1:28" hidden="1" x14ac:dyDescent="0.2">
      <c r="A6953" s="8" t="s">
        <v>36232</v>
      </c>
      <c r="B6953" s="8" t="s">
        <v>36233</v>
      </c>
      <c r="C6953" s="8" t="s">
        <v>45763</v>
      </c>
      <c r="D6953" s="8" t="s">
        <v>45764</v>
      </c>
      <c r="E6953" s="8" t="s">
        <v>245</v>
      </c>
      <c r="F6953" s="8" t="s">
        <v>204</v>
      </c>
      <c r="G6953" s="8" t="s">
        <v>245</v>
      </c>
      <c r="H6953" s="8" t="s">
        <v>204</v>
      </c>
      <c r="I6953" s="8" t="s">
        <v>35951</v>
      </c>
      <c r="J6953" s="8" t="s">
        <v>708</v>
      </c>
      <c r="K6953" s="8" t="s">
        <v>30</v>
      </c>
      <c r="L6953" s="8" t="s">
        <v>36226</v>
      </c>
      <c r="M6953" s="8" t="s">
        <v>16215</v>
      </c>
      <c r="N6953" s="8" t="s">
        <v>10716</v>
      </c>
      <c r="O6953" s="8" t="s">
        <v>10717</v>
      </c>
      <c r="P6953" s="8" t="s">
        <v>776</v>
      </c>
      <c r="Q6953" s="8" t="s">
        <v>3431</v>
      </c>
      <c r="R6953" s="8" t="s">
        <v>35952</v>
      </c>
      <c r="S6953" s="17" t="s">
        <v>35953</v>
      </c>
      <c r="T6953" s="18">
        <v>43037</v>
      </c>
      <c r="U6953" s="8">
        <v>0.83333333333333337</v>
      </c>
      <c r="V6953" s="8">
        <v>0.91666666666666663</v>
      </c>
      <c r="W6953" s="8" t="s">
        <v>1100</v>
      </c>
      <c r="X6953" s="8" t="s">
        <v>36234</v>
      </c>
      <c r="Y6953" s="8" t="s">
        <v>36228</v>
      </c>
      <c r="Z6953" s="17" t="s">
        <v>36235</v>
      </c>
      <c r="AA6953" s="8" t="s">
        <v>36236</v>
      </c>
      <c r="AB6953" s="8" t="s">
        <v>36237</v>
      </c>
    </row>
    <row r="6954" spans="1:28" hidden="1" x14ac:dyDescent="0.2">
      <c r="A6954" s="8" t="s">
        <v>36238</v>
      </c>
      <c r="B6954" s="8" t="s">
        <v>36239</v>
      </c>
      <c r="C6954" s="8" t="s">
        <v>45763</v>
      </c>
      <c r="D6954" s="8" t="s">
        <v>45764</v>
      </c>
      <c r="E6954" s="8" t="s">
        <v>245</v>
      </c>
      <c r="F6954" s="8" t="s">
        <v>204</v>
      </c>
      <c r="G6954" s="8" t="s">
        <v>245</v>
      </c>
      <c r="H6954" s="8" t="s">
        <v>204</v>
      </c>
      <c r="I6954" s="8" t="s">
        <v>35951</v>
      </c>
      <c r="J6954" s="8" t="s">
        <v>708</v>
      </c>
      <c r="K6954" s="8" t="s">
        <v>30</v>
      </c>
      <c r="L6954" s="8" t="s">
        <v>16215</v>
      </c>
      <c r="M6954" s="8" t="s">
        <v>3710</v>
      </c>
      <c r="N6954" s="8" t="s">
        <v>10716</v>
      </c>
      <c r="O6954" s="8" t="s">
        <v>10717</v>
      </c>
      <c r="P6954" s="8" t="s">
        <v>776</v>
      </c>
      <c r="Q6954" s="8" t="s">
        <v>3431</v>
      </c>
      <c r="R6954" s="8" t="s">
        <v>35952</v>
      </c>
      <c r="S6954" s="17" t="s">
        <v>35953</v>
      </c>
      <c r="T6954" s="18">
        <v>43037</v>
      </c>
      <c r="U6954" s="8">
        <v>0.91666666666666663</v>
      </c>
      <c r="V6954" s="8">
        <v>0.20833333333333334</v>
      </c>
      <c r="W6954" s="8" t="s">
        <v>296</v>
      </c>
      <c r="X6954" s="8" t="s">
        <v>36240</v>
      </c>
      <c r="Y6954" s="8" t="s">
        <v>36241</v>
      </c>
      <c r="Z6954" s="17" t="s">
        <v>19520</v>
      </c>
      <c r="AA6954" s="8" t="s">
        <v>36242</v>
      </c>
      <c r="AB6954" s="8" t="s">
        <v>36243</v>
      </c>
    </row>
    <row r="6955" spans="1:28" hidden="1" x14ac:dyDescent="0.2">
      <c r="A6955" s="8" t="s">
        <v>36255</v>
      </c>
      <c r="B6955" s="8" t="s">
        <v>36256</v>
      </c>
      <c r="C6955" s="8" t="s">
        <v>45763</v>
      </c>
      <c r="D6955" s="8" t="s">
        <v>45764</v>
      </c>
      <c r="E6955" s="8" t="s">
        <v>470</v>
      </c>
      <c r="F6955" s="8" t="s">
        <v>204</v>
      </c>
      <c r="G6955" s="8" t="s">
        <v>470</v>
      </c>
      <c r="H6955" s="8" t="s">
        <v>204</v>
      </c>
      <c r="I6955" s="8" t="s">
        <v>35951</v>
      </c>
      <c r="J6955" s="8" t="s">
        <v>708</v>
      </c>
      <c r="K6955" s="8" t="s">
        <v>30</v>
      </c>
      <c r="L6955" s="8" t="s">
        <v>17044</v>
      </c>
      <c r="M6955" s="8" t="s">
        <v>1636</v>
      </c>
      <c r="N6955" s="8" t="s">
        <v>10716</v>
      </c>
      <c r="O6955" s="8" t="s">
        <v>10717</v>
      </c>
      <c r="P6955" s="8" t="s">
        <v>776</v>
      </c>
      <c r="Q6955" s="8" t="s">
        <v>3431</v>
      </c>
      <c r="R6955" s="8" t="s">
        <v>35952</v>
      </c>
      <c r="S6955" s="17" t="s">
        <v>35953</v>
      </c>
      <c r="T6955" s="18">
        <v>43038</v>
      </c>
      <c r="U6955" s="8">
        <v>4.1666666666666664E-2</v>
      </c>
      <c r="V6955" s="8">
        <v>0.16666666666666666</v>
      </c>
      <c r="W6955" s="8" t="s">
        <v>1283</v>
      </c>
      <c r="X6955" s="8" t="s">
        <v>36257</v>
      </c>
      <c r="Y6955" s="8" t="s">
        <v>36241</v>
      </c>
      <c r="Z6955" s="17" t="s">
        <v>36258</v>
      </c>
      <c r="AA6955" s="8" t="s">
        <v>36259</v>
      </c>
      <c r="AB6955" s="8" t="s">
        <v>36260</v>
      </c>
    </row>
    <row r="6956" spans="1:28" hidden="1" x14ac:dyDescent="0.2">
      <c r="A6956" s="8" t="s">
        <v>36261</v>
      </c>
      <c r="B6956" s="8" t="s">
        <v>36262</v>
      </c>
      <c r="C6956" s="8" t="s">
        <v>45763</v>
      </c>
      <c r="D6956" s="8" t="s">
        <v>45764</v>
      </c>
      <c r="E6956" s="8" t="s">
        <v>470</v>
      </c>
      <c r="F6956" s="8" t="s">
        <v>204</v>
      </c>
      <c r="G6956" s="8" t="s">
        <v>470</v>
      </c>
      <c r="H6956" s="8" t="s">
        <v>204</v>
      </c>
      <c r="I6956" s="8" t="s">
        <v>35951</v>
      </c>
      <c r="J6956" s="8" t="s">
        <v>708</v>
      </c>
      <c r="K6956" s="8" t="s">
        <v>30</v>
      </c>
      <c r="L6956" s="8" t="s">
        <v>1636</v>
      </c>
      <c r="M6956" s="8" t="s">
        <v>3718</v>
      </c>
      <c r="N6956" s="8" t="s">
        <v>10716</v>
      </c>
      <c r="O6956" s="8" t="s">
        <v>10717</v>
      </c>
      <c r="P6956" s="8" t="s">
        <v>776</v>
      </c>
      <c r="Q6956" s="8" t="s">
        <v>3431</v>
      </c>
      <c r="R6956" s="8" t="s">
        <v>35952</v>
      </c>
      <c r="S6956" s="17" t="s">
        <v>35953</v>
      </c>
      <c r="T6956" s="18">
        <v>43038</v>
      </c>
      <c r="U6956" s="8">
        <v>0.16666666666666666</v>
      </c>
      <c r="V6956" s="8">
        <v>0.20833333333333334</v>
      </c>
      <c r="W6956" s="8" t="s">
        <v>1495</v>
      </c>
      <c r="X6956" s="8" t="s">
        <v>36263</v>
      </c>
      <c r="Y6956" s="8" t="s">
        <v>36241</v>
      </c>
      <c r="Z6956" s="17" t="s">
        <v>36264</v>
      </c>
      <c r="AA6956" s="8" t="s">
        <v>36265</v>
      </c>
      <c r="AB6956" s="8" t="s">
        <v>36266</v>
      </c>
    </row>
    <row r="6957" spans="1:28" hidden="1" x14ac:dyDescent="0.2">
      <c r="A6957" s="8" t="s">
        <v>36244</v>
      </c>
      <c r="B6957" s="8" t="s">
        <v>36245</v>
      </c>
      <c r="C6957" s="8" t="s">
        <v>45763</v>
      </c>
      <c r="D6957" s="8" t="s">
        <v>45764</v>
      </c>
      <c r="E6957" s="8" t="s">
        <v>470</v>
      </c>
      <c r="F6957" s="8" t="s">
        <v>204</v>
      </c>
      <c r="G6957" s="8" t="s">
        <v>470</v>
      </c>
      <c r="H6957" s="8" t="s">
        <v>204</v>
      </c>
      <c r="I6957" s="8" t="s">
        <v>35951</v>
      </c>
      <c r="J6957" s="8" t="s">
        <v>708</v>
      </c>
      <c r="K6957" s="8" t="s">
        <v>30</v>
      </c>
      <c r="L6957" s="8" t="s">
        <v>1226</v>
      </c>
      <c r="M6957" s="8" t="s">
        <v>1621</v>
      </c>
      <c r="N6957" s="8" t="s">
        <v>10716</v>
      </c>
      <c r="O6957" s="8" t="s">
        <v>10717</v>
      </c>
      <c r="P6957" s="8" t="s">
        <v>776</v>
      </c>
      <c r="Q6957" s="8" t="s">
        <v>3431</v>
      </c>
      <c r="R6957" s="8" t="s">
        <v>35952</v>
      </c>
      <c r="S6957" s="17" t="s">
        <v>35953</v>
      </c>
      <c r="T6957" s="18">
        <v>43038</v>
      </c>
      <c r="U6957" s="8">
        <v>0.79166666666666663</v>
      </c>
      <c r="V6957" s="8">
        <v>0.91666666666666663</v>
      </c>
      <c r="W6957" s="8" t="s">
        <v>1283</v>
      </c>
      <c r="X6957" s="8" t="s">
        <v>36246</v>
      </c>
      <c r="Y6957" s="8" t="s">
        <v>36241</v>
      </c>
      <c r="Z6957" s="17" t="s">
        <v>36247</v>
      </c>
      <c r="AA6957" s="8" t="s">
        <v>36248</v>
      </c>
      <c r="AB6957" s="8" t="s">
        <v>36249</v>
      </c>
    </row>
    <row r="6958" spans="1:28" hidden="1" x14ac:dyDescent="0.2">
      <c r="A6958" s="8" t="s">
        <v>36250</v>
      </c>
      <c r="B6958" s="8" t="s">
        <v>36251</v>
      </c>
      <c r="C6958" s="8" t="s">
        <v>45763</v>
      </c>
      <c r="D6958" s="8" t="s">
        <v>45764</v>
      </c>
      <c r="E6958" s="8" t="s">
        <v>470</v>
      </c>
      <c r="F6958" s="8" t="s">
        <v>204</v>
      </c>
      <c r="G6958" s="8" t="s">
        <v>470</v>
      </c>
      <c r="H6958" s="8" t="s">
        <v>204</v>
      </c>
      <c r="I6958" s="8" t="s">
        <v>35951</v>
      </c>
      <c r="J6958" s="8" t="s">
        <v>708</v>
      </c>
      <c r="K6958" s="8" t="s">
        <v>30</v>
      </c>
      <c r="L6958" s="8" t="s">
        <v>1621</v>
      </c>
      <c r="M6958" s="8" t="s">
        <v>17044</v>
      </c>
      <c r="N6958" s="8" t="s">
        <v>10716</v>
      </c>
      <c r="O6958" s="8" t="s">
        <v>10717</v>
      </c>
      <c r="P6958" s="8" t="s">
        <v>776</v>
      </c>
      <c r="Q6958" s="8" t="s">
        <v>3431</v>
      </c>
      <c r="R6958" s="8" t="s">
        <v>35952</v>
      </c>
      <c r="S6958" s="17" t="s">
        <v>35953</v>
      </c>
      <c r="T6958" s="18">
        <v>43038</v>
      </c>
      <c r="U6958" s="8">
        <v>0.91666666666666663</v>
      </c>
      <c r="V6958" s="8">
        <v>4.1666666666666664E-2</v>
      </c>
      <c r="W6958" s="8" t="s">
        <v>1283</v>
      </c>
      <c r="X6958" s="8" t="s">
        <v>36252</v>
      </c>
      <c r="Y6958" s="8" t="s">
        <v>36241</v>
      </c>
      <c r="Z6958" s="17" t="s">
        <v>36029</v>
      </c>
      <c r="AA6958" s="8" t="s">
        <v>36253</v>
      </c>
      <c r="AB6958" s="8" t="s">
        <v>36254</v>
      </c>
    </row>
    <row r="6959" spans="1:28" hidden="1" x14ac:dyDescent="0.2">
      <c r="A6959" s="8" t="s">
        <v>36267</v>
      </c>
      <c r="B6959" s="8" t="s">
        <v>36268</v>
      </c>
      <c r="C6959" s="8" t="s">
        <v>45763</v>
      </c>
      <c r="D6959" s="8" t="s">
        <v>45764</v>
      </c>
      <c r="E6959" s="8" t="s">
        <v>480</v>
      </c>
      <c r="F6959" s="8" t="s">
        <v>204</v>
      </c>
      <c r="G6959" s="8" t="s">
        <v>480</v>
      </c>
      <c r="H6959" s="8" t="s">
        <v>204</v>
      </c>
      <c r="I6959" s="8" t="s">
        <v>35951</v>
      </c>
      <c r="J6959" s="8" t="s">
        <v>708</v>
      </c>
      <c r="K6959" s="8" t="s">
        <v>30</v>
      </c>
      <c r="L6959" s="8" t="s">
        <v>1248</v>
      </c>
      <c r="M6959" s="8" t="s">
        <v>812</v>
      </c>
      <c r="N6959" s="8" t="s">
        <v>10716</v>
      </c>
      <c r="O6959" s="8" t="s">
        <v>10717</v>
      </c>
      <c r="P6959" s="8" t="s">
        <v>776</v>
      </c>
      <c r="Q6959" s="8" t="s">
        <v>3431</v>
      </c>
      <c r="R6959" s="8" t="s">
        <v>35952</v>
      </c>
      <c r="S6959" s="17" t="s">
        <v>35953</v>
      </c>
      <c r="T6959" s="18">
        <v>43039</v>
      </c>
      <c r="U6959" s="8">
        <v>0.79166666666666663</v>
      </c>
      <c r="V6959" s="8">
        <v>0.20833333333333334</v>
      </c>
      <c r="W6959" s="8" t="s">
        <v>792</v>
      </c>
      <c r="X6959" s="8" t="s">
        <v>4753</v>
      </c>
      <c r="Y6959" s="8" t="s">
        <v>4754</v>
      </c>
      <c r="Z6959" s="17" t="s">
        <v>4409</v>
      </c>
      <c r="AA6959" s="8" t="s">
        <v>36269</v>
      </c>
      <c r="AB6959" s="8" t="s">
        <v>36270</v>
      </c>
    </row>
    <row r="6960" spans="1:28" hidden="1" x14ac:dyDescent="0.2">
      <c r="A6960" s="8" t="s">
        <v>36275</v>
      </c>
      <c r="B6960" s="8" t="s">
        <v>36276</v>
      </c>
      <c r="C6960" s="8" t="s">
        <v>45763</v>
      </c>
      <c r="D6960" s="8" t="s">
        <v>45764</v>
      </c>
      <c r="E6960" s="8" t="s">
        <v>499</v>
      </c>
      <c r="F6960" s="8" t="s">
        <v>255</v>
      </c>
      <c r="G6960" s="8" t="s">
        <v>499</v>
      </c>
      <c r="H6960" s="8" t="s">
        <v>255</v>
      </c>
      <c r="I6960" s="8" t="s">
        <v>35951</v>
      </c>
      <c r="J6960" s="8" t="s">
        <v>708</v>
      </c>
      <c r="K6960" s="8" t="s">
        <v>30</v>
      </c>
      <c r="L6960" s="8" t="s">
        <v>3334</v>
      </c>
      <c r="M6960" s="8" t="s">
        <v>820</v>
      </c>
      <c r="N6960" s="8" t="s">
        <v>10716</v>
      </c>
      <c r="O6960" s="8" t="s">
        <v>10717</v>
      </c>
      <c r="P6960" s="8" t="s">
        <v>776</v>
      </c>
      <c r="Q6960" s="8" t="s">
        <v>3431</v>
      </c>
      <c r="R6960" s="8" t="s">
        <v>35952</v>
      </c>
      <c r="S6960" s="17" t="s">
        <v>35953</v>
      </c>
      <c r="T6960" s="18">
        <v>43040</v>
      </c>
      <c r="U6960" s="8">
        <v>0.125</v>
      </c>
      <c r="V6960" s="8">
        <v>0.20833333333333334</v>
      </c>
      <c r="W6960" s="8" t="s">
        <v>1100</v>
      </c>
      <c r="X6960" s="8" t="s">
        <v>4760</v>
      </c>
      <c r="Y6960" s="8" t="s">
        <v>4754</v>
      </c>
      <c r="Z6960" s="17" t="s">
        <v>11660</v>
      </c>
      <c r="AA6960" s="8" t="s">
        <v>36277</v>
      </c>
      <c r="AB6960" s="8" t="s">
        <v>36278</v>
      </c>
    </row>
    <row r="6961" spans="1:28" hidden="1" x14ac:dyDescent="0.2">
      <c r="A6961" s="8" t="s">
        <v>36271</v>
      </c>
      <c r="B6961" s="8" t="s">
        <v>36272</v>
      </c>
      <c r="C6961" s="8" t="s">
        <v>45763</v>
      </c>
      <c r="D6961" s="8" t="s">
        <v>45764</v>
      </c>
      <c r="E6961" s="8" t="s">
        <v>499</v>
      </c>
      <c r="F6961" s="8" t="s">
        <v>255</v>
      </c>
      <c r="G6961" s="8" t="s">
        <v>499</v>
      </c>
      <c r="H6961" s="8" t="s">
        <v>255</v>
      </c>
      <c r="I6961" s="8" t="s">
        <v>35951</v>
      </c>
      <c r="J6961" s="8" t="s">
        <v>708</v>
      </c>
      <c r="K6961" s="8" t="s">
        <v>30</v>
      </c>
      <c r="L6961" s="8" t="s">
        <v>4759</v>
      </c>
      <c r="M6961" s="8" t="s">
        <v>3334</v>
      </c>
      <c r="N6961" s="8" t="s">
        <v>10716</v>
      </c>
      <c r="O6961" s="8" t="s">
        <v>10717</v>
      </c>
      <c r="P6961" s="8" t="s">
        <v>776</v>
      </c>
      <c r="Q6961" s="8" t="s">
        <v>3431</v>
      </c>
      <c r="R6961" s="8" t="s">
        <v>35952</v>
      </c>
      <c r="S6961" s="17" t="s">
        <v>35953</v>
      </c>
      <c r="T6961" s="18">
        <v>43040</v>
      </c>
      <c r="U6961" s="8">
        <v>0.79166666666666663</v>
      </c>
      <c r="V6961" s="8">
        <v>0.125</v>
      </c>
      <c r="W6961" s="8" t="s">
        <v>486</v>
      </c>
      <c r="X6961" s="8" t="s">
        <v>4766</v>
      </c>
      <c r="Y6961" s="8" t="s">
        <v>4754</v>
      </c>
      <c r="Z6961" s="17" t="s">
        <v>19520</v>
      </c>
      <c r="AA6961" s="8" t="s">
        <v>36273</v>
      </c>
      <c r="AB6961" s="8" t="s">
        <v>36274</v>
      </c>
    </row>
    <row r="6962" spans="1:28" hidden="1" x14ac:dyDescent="0.2">
      <c r="A6962" s="8" t="s">
        <v>36279</v>
      </c>
      <c r="B6962" s="8" t="s">
        <v>36280</v>
      </c>
      <c r="C6962" s="8" t="s">
        <v>45763</v>
      </c>
      <c r="D6962" s="8" t="s">
        <v>45764</v>
      </c>
      <c r="E6962" s="8" t="s">
        <v>515</v>
      </c>
      <c r="F6962" s="8" t="s">
        <v>255</v>
      </c>
      <c r="G6962" s="8" t="s">
        <v>515</v>
      </c>
      <c r="H6962" s="8" t="s">
        <v>255</v>
      </c>
      <c r="I6962" s="8" t="s">
        <v>35951</v>
      </c>
      <c r="J6962" s="8" t="s">
        <v>708</v>
      </c>
      <c r="K6962" s="8" t="s">
        <v>30</v>
      </c>
      <c r="L6962" s="8" t="s">
        <v>4772</v>
      </c>
      <c r="M6962" s="8" t="s">
        <v>826</v>
      </c>
      <c r="N6962" s="8" t="s">
        <v>10716</v>
      </c>
      <c r="O6962" s="8" t="s">
        <v>10717</v>
      </c>
      <c r="P6962" s="8" t="s">
        <v>776</v>
      </c>
      <c r="Q6962" s="8" t="s">
        <v>3431</v>
      </c>
      <c r="R6962" s="8" t="s">
        <v>35952</v>
      </c>
      <c r="S6962" s="17" t="s">
        <v>35953</v>
      </c>
      <c r="T6962" s="18">
        <v>43041</v>
      </c>
      <c r="U6962" s="8">
        <v>0.79166666666666663</v>
      </c>
      <c r="V6962" s="8">
        <v>0.20833333333333334</v>
      </c>
      <c r="W6962" s="8" t="s">
        <v>792</v>
      </c>
      <c r="X6962" s="8" t="s">
        <v>4753</v>
      </c>
      <c r="Y6962" s="8" t="s">
        <v>4754</v>
      </c>
      <c r="Z6962" s="17" t="s">
        <v>10806</v>
      </c>
      <c r="AA6962" s="8" t="s">
        <v>36281</v>
      </c>
      <c r="AB6962" s="8" t="s">
        <v>36282</v>
      </c>
    </row>
    <row r="6963" spans="1:28" hidden="1" x14ac:dyDescent="0.2">
      <c r="A6963" s="8" t="s">
        <v>36287</v>
      </c>
      <c r="B6963" s="8" t="s">
        <v>36288</v>
      </c>
      <c r="C6963" s="8" t="s">
        <v>45763</v>
      </c>
      <c r="D6963" s="8" t="s">
        <v>45764</v>
      </c>
      <c r="E6963" s="8" t="s">
        <v>525</v>
      </c>
      <c r="F6963" s="8" t="s">
        <v>255</v>
      </c>
      <c r="G6963" s="8" t="s">
        <v>525</v>
      </c>
      <c r="H6963" s="8" t="s">
        <v>255</v>
      </c>
      <c r="I6963" s="8" t="s">
        <v>35951</v>
      </c>
      <c r="J6963" s="8" t="s">
        <v>708</v>
      </c>
      <c r="K6963" s="8" t="s">
        <v>30</v>
      </c>
      <c r="L6963" s="8" t="s">
        <v>3368</v>
      </c>
      <c r="M6963" s="8" t="s">
        <v>4782</v>
      </c>
      <c r="N6963" s="8" t="s">
        <v>10716</v>
      </c>
      <c r="O6963" s="8" t="s">
        <v>10717</v>
      </c>
      <c r="P6963" s="8" t="s">
        <v>776</v>
      </c>
      <c r="Q6963" s="8" t="s">
        <v>3431</v>
      </c>
      <c r="R6963" s="8" t="s">
        <v>35952</v>
      </c>
      <c r="S6963" s="17" t="s">
        <v>35953</v>
      </c>
      <c r="T6963" s="18">
        <v>43042</v>
      </c>
      <c r="U6963" s="8">
        <v>0.125</v>
      </c>
      <c r="V6963" s="8">
        <v>0.20833333333333334</v>
      </c>
      <c r="W6963" s="8" t="s">
        <v>1100</v>
      </c>
      <c r="X6963" s="8" t="s">
        <v>4783</v>
      </c>
      <c r="Y6963" s="8" t="s">
        <v>4784</v>
      </c>
      <c r="Z6963" s="17" t="s">
        <v>36289</v>
      </c>
      <c r="AA6963" s="8" t="s">
        <v>36290</v>
      </c>
      <c r="AB6963" s="8" t="s">
        <v>36291</v>
      </c>
    </row>
    <row r="6964" spans="1:28" hidden="1" x14ac:dyDescent="0.2">
      <c r="A6964" s="8" t="s">
        <v>36283</v>
      </c>
      <c r="B6964" s="8" t="s">
        <v>36284</v>
      </c>
      <c r="C6964" s="8" t="s">
        <v>45763</v>
      </c>
      <c r="D6964" s="8" t="s">
        <v>45764</v>
      </c>
      <c r="E6964" s="8" t="s">
        <v>525</v>
      </c>
      <c r="F6964" s="8" t="s">
        <v>255</v>
      </c>
      <c r="G6964" s="8" t="s">
        <v>525</v>
      </c>
      <c r="H6964" s="8" t="s">
        <v>255</v>
      </c>
      <c r="I6964" s="8" t="s">
        <v>35951</v>
      </c>
      <c r="J6964" s="8" t="s">
        <v>708</v>
      </c>
      <c r="K6964" s="8" t="s">
        <v>30</v>
      </c>
      <c r="L6964" s="8" t="s">
        <v>4777</v>
      </c>
      <c r="M6964" s="8" t="s">
        <v>3368</v>
      </c>
      <c r="N6964" s="8" t="s">
        <v>10716</v>
      </c>
      <c r="O6964" s="8" t="s">
        <v>10717</v>
      </c>
      <c r="P6964" s="8" t="s">
        <v>776</v>
      </c>
      <c r="Q6964" s="8" t="s">
        <v>3431</v>
      </c>
      <c r="R6964" s="8" t="s">
        <v>35952</v>
      </c>
      <c r="S6964" s="17" t="s">
        <v>35953</v>
      </c>
      <c r="T6964" s="18">
        <v>43042</v>
      </c>
      <c r="U6964" s="8">
        <v>0.79166666666666663</v>
      </c>
      <c r="V6964" s="8">
        <v>0.125</v>
      </c>
      <c r="W6964" s="8" t="s">
        <v>486</v>
      </c>
      <c r="X6964" s="8" t="s">
        <v>4753</v>
      </c>
      <c r="Y6964" s="8" t="s">
        <v>4754</v>
      </c>
      <c r="Z6964" s="17" t="s">
        <v>10806</v>
      </c>
      <c r="AA6964" s="8" t="s">
        <v>36285</v>
      </c>
      <c r="AB6964" s="8" t="s">
        <v>36286</v>
      </c>
    </row>
    <row r="6965" spans="1:28" hidden="1" x14ac:dyDescent="0.2">
      <c r="A6965" s="8" t="s">
        <v>36292</v>
      </c>
      <c r="B6965" s="8" t="s">
        <v>36293</v>
      </c>
      <c r="C6965" s="8" t="s">
        <v>45763</v>
      </c>
      <c r="D6965" s="8" t="s">
        <v>45764</v>
      </c>
      <c r="E6965" s="8" t="s">
        <v>535</v>
      </c>
      <c r="F6965" s="8" t="s">
        <v>255</v>
      </c>
      <c r="G6965" s="8" t="s">
        <v>535</v>
      </c>
      <c r="H6965" s="8" t="s">
        <v>255</v>
      </c>
      <c r="I6965" s="8" t="s">
        <v>35951</v>
      </c>
      <c r="J6965" s="8" t="s">
        <v>708</v>
      </c>
      <c r="K6965" s="8" t="s">
        <v>30</v>
      </c>
      <c r="L6965" s="8" t="s">
        <v>4790</v>
      </c>
      <c r="M6965" s="8" t="s">
        <v>4791</v>
      </c>
      <c r="N6965" s="8" t="s">
        <v>10716</v>
      </c>
      <c r="O6965" s="8" t="s">
        <v>10717</v>
      </c>
      <c r="P6965" s="8" t="s">
        <v>776</v>
      </c>
      <c r="Q6965" s="8" t="s">
        <v>3431</v>
      </c>
      <c r="R6965" s="8" t="s">
        <v>35952</v>
      </c>
      <c r="S6965" s="17" t="s">
        <v>35953</v>
      </c>
      <c r="T6965" s="18">
        <v>43043</v>
      </c>
      <c r="U6965" s="8">
        <v>0.79166666666666663</v>
      </c>
      <c r="V6965" s="8">
        <v>0.875</v>
      </c>
      <c r="W6965" s="8" t="s">
        <v>1100</v>
      </c>
      <c r="X6965" s="8" t="s">
        <v>4792</v>
      </c>
      <c r="Y6965" s="8" t="s">
        <v>4793</v>
      </c>
      <c r="Z6965" s="17" t="s">
        <v>36294</v>
      </c>
      <c r="AA6965" s="8" t="s">
        <v>36295</v>
      </c>
      <c r="AB6965" s="8" t="s">
        <v>36296</v>
      </c>
    </row>
    <row r="6966" spans="1:28" hidden="1" x14ac:dyDescent="0.2">
      <c r="A6966" s="8" t="s">
        <v>36297</v>
      </c>
      <c r="B6966" s="8" t="s">
        <v>36298</v>
      </c>
      <c r="C6966" s="8" t="s">
        <v>45763</v>
      </c>
      <c r="D6966" s="8" t="s">
        <v>45764</v>
      </c>
      <c r="E6966" s="8" t="s">
        <v>535</v>
      </c>
      <c r="F6966" s="8" t="s">
        <v>255</v>
      </c>
      <c r="G6966" s="8" t="s">
        <v>535</v>
      </c>
      <c r="H6966" s="8" t="s">
        <v>255</v>
      </c>
      <c r="I6966" s="8" t="s">
        <v>35951</v>
      </c>
      <c r="J6966" s="8" t="s">
        <v>708</v>
      </c>
      <c r="K6966" s="8" t="s">
        <v>30</v>
      </c>
      <c r="L6966" s="8" t="s">
        <v>4791</v>
      </c>
      <c r="M6966" s="8" t="s">
        <v>4799</v>
      </c>
      <c r="N6966" s="8" t="s">
        <v>10716</v>
      </c>
      <c r="O6966" s="8" t="s">
        <v>10717</v>
      </c>
      <c r="P6966" s="8" t="s">
        <v>776</v>
      </c>
      <c r="Q6966" s="8" t="s">
        <v>3431</v>
      </c>
      <c r="R6966" s="8" t="s">
        <v>35952</v>
      </c>
      <c r="S6966" s="17" t="s">
        <v>35953</v>
      </c>
      <c r="T6966" s="18">
        <v>43043</v>
      </c>
      <c r="U6966" s="8">
        <v>0.875</v>
      </c>
      <c r="V6966" s="8">
        <v>0.16666666666666666</v>
      </c>
      <c r="W6966" s="8" t="s">
        <v>486</v>
      </c>
      <c r="X6966" s="8" t="s">
        <v>4800</v>
      </c>
      <c r="Y6966" s="8" t="s">
        <v>4801</v>
      </c>
      <c r="Z6966" s="17" t="s">
        <v>19520</v>
      </c>
      <c r="AA6966" s="8" t="s">
        <v>36299</v>
      </c>
      <c r="AB6966" s="8" t="s">
        <v>36300</v>
      </c>
    </row>
    <row r="6967" spans="1:28" hidden="1" x14ac:dyDescent="0.2">
      <c r="A6967" s="8" t="s">
        <v>36315</v>
      </c>
      <c r="B6967" s="8" t="s">
        <v>36316</v>
      </c>
      <c r="C6967" s="8" t="s">
        <v>45763</v>
      </c>
      <c r="D6967" s="8" t="s">
        <v>45764</v>
      </c>
      <c r="E6967" s="8" t="s">
        <v>545</v>
      </c>
      <c r="F6967" s="8" t="s">
        <v>255</v>
      </c>
      <c r="G6967" s="8" t="s">
        <v>545</v>
      </c>
      <c r="H6967" s="8" t="s">
        <v>255</v>
      </c>
      <c r="I6967" s="8" t="s">
        <v>35951</v>
      </c>
      <c r="J6967" s="8" t="s">
        <v>708</v>
      </c>
      <c r="K6967" s="8" t="s">
        <v>30</v>
      </c>
      <c r="L6967" s="8" t="s">
        <v>1679</v>
      </c>
      <c r="M6967" s="8" t="s">
        <v>4823</v>
      </c>
      <c r="N6967" s="8" t="s">
        <v>10716</v>
      </c>
      <c r="O6967" s="8" t="s">
        <v>10717</v>
      </c>
      <c r="P6967" s="8" t="s">
        <v>776</v>
      </c>
      <c r="Q6967" s="8" t="s">
        <v>3431</v>
      </c>
      <c r="R6967" s="8" t="s">
        <v>35952</v>
      </c>
      <c r="S6967" s="17" t="s">
        <v>35953</v>
      </c>
      <c r="T6967" s="18">
        <v>43044</v>
      </c>
      <c r="U6967" s="8">
        <v>4.1666666666666664E-2</v>
      </c>
      <c r="V6967" s="8">
        <v>0.20833333333333334</v>
      </c>
      <c r="W6967" s="8" t="s">
        <v>739</v>
      </c>
      <c r="X6967" s="8" t="s">
        <v>4800</v>
      </c>
      <c r="Y6967" s="8" t="s">
        <v>4801</v>
      </c>
      <c r="Z6967" s="17" t="s">
        <v>19520</v>
      </c>
      <c r="AA6967" s="8" t="s">
        <v>36317</v>
      </c>
      <c r="AB6967" s="8" t="s">
        <v>36318</v>
      </c>
    </row>
    <row r="6968" spans="1:28" hidden="1" x14ac:dyDescent="0.2">
      <c r="A6968" s="8" t="s">
        <v>36301</v>
      </c>
      <c r="B6968" s="8" t="s">
        <v>36302</v>
      </c>
      <c r="C6968" s="8" t="s">
        <v>45763</v>
      </c>
      <c r="D6968" s="8" t="s">
        <v>45764</v>
      </c>
      <c r="E6968" s="8" t="s">
        <v>545</v>
      </c>
      <c r="F6968" s="8" t="s">
        <v>255</v>
      </c>
      <c r="G6968" s="8" t="s">
        <v>545</v>
      </c>
      <c r="H6968" s="8" t="s">
        <v>255</v>
      </c>
      <c r="I6968" s="8" t="s">
        <v>35951</v>
      </c>
      <c r="J6968" s="8" t="s">
        <v>708</v>
      </c>
      <c r="K6968" s="8" t="s">
        <v>30</v>
      </c>
      <c r="L6968" s="8" t="s">
        <v>547</v>
      </c>
      <c r="M6968" s="8" t="s">
        <v>24748</v>
      </c>
      <c r="N6968" s="8" t="s">
        <v>10716</v>
      </c>
      <c r="O6968" s="8" t="s">
        <v>10717</v>
      </c>
      <c r="P6968" s="8" t="s">
        <v>776</v>
      </c>
      <c r="Q6968" s="8" t="s">
        <v>3431</v>
      </c>
      <c r="R6968" s="8" t="s">
        <v>35952</v>
      </c>
      <c r="S6968" s="17" t="s">
        <v>35953</v>
      </c>
      <c r="T6968" s="18">
        <v>43044</v>
      </c>
      <c r="U6968" s="8">
        <v>0.79166666666666663</v>
      </c>
      <c r="V6968" s="8">
        <v>0.875</v>
      </c>
      <c r="W6968" s="8" t="s">
        <v>1100</v>
      </c>
      <c r="X6968" s="8" t="s">
        <v>4818</v>
      </c>
      <c r="Y6968" s="8" t="s">
        <v>4801</v>
      </c>
      <c r="Z6968" s="17" t="s">
        <v>6605</v>
      </c>
      <c r="AA6968" s="8" t="s">
        <v>36303</v>
      </c>
      <c r="AB6968" s="8" t="s">
        <v>36304</v>
      </c>
    </row>
    <row r="6969" spans="1:28" hidden="1" x14ac:dyDescent="0.2">
      <c r="A6969" s="8" t="s">
        <v>36305</v>
      </c>
      <c r="B6969" s="8" t="s">
        <v>36306</v>
      </c>
      <c r="C6969" s="8" t="s">
        <v>45763</v>
      </c>
      <c r="D6969" s="8" t="s">
        <v>45764</v>
      </c>
      <c r="E6969" s="8" t="s">
        <v>545</v>
      </c>
      <c r="F6969" s="8" t="s">
        <v>255</v>
      </c>
      <c r="G6969" s="8" t="s">
        <v>545</v>
      </c>
      <c r="H6969" s="8" t="s">
        <v>255</v>
      </c>
      <c r="I6969" s="8" t="s">
        <v>35951</v>
      </c>
      <c r="J6969" s="8" t="s">
        <v>708</v>
      </c>
      <c r="K6969" s="8" t="s">
        <v>30</v>
      </c>
      <c r="L6969" s="8" t="s">
        <v>24748</v>
      </c>
      <c r="M6969" s="8" t="s">
        <v>3415</v>
      </c>
      <c r="N6969" s="8" t="s">
        <v>10716</v>
      </c>
      <c r="O6969" s="8" t="s">
        <v>10717</v>
      </c>
      <c r="P6969" s="8" t="s">
        <v>776</v>
      </c>
      <c r="Q6969" s="8" t="s">
        <v>3431</v>
      </c>
      <c r="R6969" s="8" t="s">
        <v>35952</v>
      </c>
      <c r="S6969" s="17" t="s">
        <v>35953</v>
      </c>
      <c r="T6969" s="18">
        <v>43044</v>
      </c>
      <c r="U6969" s="8">
        <v>0.875</v>
      </c>
      <c r="V6969" s="8">
        <v>0.95833333333333337</v>
      </c>
      <c r="W6969" s="8" t="s">
        <v>1100</v>
      </c>
      <c r="X6969" s="8" t="s">
        <v>4824</v>
      </c>
      <c r="Y6969" s="8" t="s">
        <v>4801</v>
      </c>
      <c r="Z6969" s="17" t="s">
        <v>36307</v>
      </c>
      <c r="AA6969" s="8" t="s">
        <v>36308</v>
      </c>
      <c r="AB6969" s="8" t="s">
        <v>36309</v>
      </c>
    </row>
    <row r="6970" spans="1:28" hidden="1" x14ac:dyDescent="0.2">
      <c r="A6970" s="8" t="s">
        <v>36310</v>
      </c>
      <c r="B6970" s="8" t="s">
        <v>36311</v>
      </c>
      <c r="C6970" s="8" t="s">
        <v>45763</v>
      </c>
      <c r="D6970" s="8" t="s">
        <v>45764</v>
      </c>
      <c r="E6970" s="8" t="s">
        <v>545</v>
      </c>
      <c r="F6970" s="8" t="s">
        <v>255</v>
      </c>
      <c r="G6970" s="8" t="s">
        <v>545</v>
      </c>
      <c r="H6970" s="8" t="s">
        <v>255</v>
      </c>
      <c r="I6970" s="8" t="s">
        <v>35951</v>
      </c>
      <c r="J6970" s="8" t="s">
        <v>708</v>
      </c>
      <c r="K6970" s="8" t="s">
        <v>30</v>
      </c>
      <c r="L6970" s="8" t="s">
        <v>3415</v>
      </c>
      <c r="M6970" s="8" t="s">
        <v>1679</v>
      </c>
      <c r="N6970" s="8" t="s">
        <v>10716</v>
      </c>
      <c r="O6970" s="8" t="s">
        <v>10717</v>
      </c>
      <c r="P6970" s="8" t="s">
        <v>776</v>
      </c>
      <c r="Q6970" s="8" t="s">
        <v>3431</v>
      </c>
      <c r="R6970" s="8" t="s">
        <v>35952</v>
      </c>
      <c r="S6970" s="17" t="s">
        <v>35953</v>
      </c>
      <c r="T6970" s="18">
        <v>43044</v>
      </c>
      <c r="U6970" s="8">
        <v>0.95833333333333337</v>
      </c>
      <c r="V6970" s="8">
        <v>4.1666666666666664E-2</v>
      </c>
      <c r="W6970" s="8" t="s">
        <v>1100</v>
      </c>
      <c r="X6970" s="8" t="s">
        <v>4812</v>
      </c>
      <c r="Y6970" s="8" t="s">
        <v>4801</v>
      </c>
      <c r="Z6970" s="17" t="s">
        <v>36312</v>
      </c>
      <c r="AA6970" s="8" t="s">
        <v>36313</v>
      </c>
      <c r="AB6970" s="8" t="s">
        <v>36314</v>
      </c>
    </row>
    <row r="6971" spans="1:28" hidden="1" x14ac:dyDescent="0.2">
      <c r="A6971" s="8" t="s">
        <v>36324</v>
      </c>
      <c r="B6971" s="8" t="s">
        <v>36325</v>
      </c>
      <c r="C6971" s="8" t="s">
        <v>45763</v>
      </c>
      <c r="D6971" s="8" t="s">
        <v>45764</v>
      </c>
      <c r="E6971" s="8" t="s">
        <v>256</v>
      </c>
      <c r="F6971" s="8" t="s">
        <v>255</v>
      </c>
      <c r="G6971" s="8" t="s">
        <v>256</v>
      </c>
      <c r="H6971" s="8" t="s">
        <v>255</v>
      </c>
      <c r="I6971" s="8" t="s">
        <v>35951</v>
      </c>
      <c r="J6971" s="8" t="s">
        <v>708</v>
      </c>
      <c r="K6971" s="8" t="s">
        <v>30</v>
      </c>
      <c r="L6971" s="8" t="s">
        <v>1693</v>
      </c>
      <c r="M6971" s="8" t="s">
        <v>4837</v>
      </c>
      <c r="N6971" s="8" t="s">
        <v>10716</v>
      </c>
      <c r="O6971" s="8" t="s">
        <v>10717</v>
      </c>
      <c r="P6971" s="8" t="s">
        <v>776</v>
      </c>
      <c r="Q6971" s="8" t="s">
        <v>3431</v>
      </c>
      <c r="R6971" s="8" t="s">
        <v>35952</v>
      </c>
      <c r="S6971" s="17" t="s">
        <v>35953</v>
      </c>
      <c r="T6971" s="18">
        <v>43045</v>
      </c>
      <c r="U6971" s="8">
        <v>0</v>
      </c>
      <c r="V6971" s="8">
        <v>0.20833333333333334</v>
      </c>
      <c r="W6971" s="8" t="s">
        <v>773</v>
      </c>
      <c r="X6971" s="8" t="s">
        <v>36326</v>
      </c>
      <c r="Y6971" s="8" t="s">
        <v>4839</v>
      </c>
      <c r="Z6971" s="17" t="s">
        <v>36327</v>
      </c>
      <c r="AA6971" s="8" t="s">
        <v>36328</v>
      </c>
      <c r="AB6971" s="8" t="s">
        <v>36329</v>
      </c>
    </row>
    <row r="6972" spans="1:28" hidden="1" x14ac:dyDescent="0.2">
      <c r="A6972" s="8" t="s">
        <v>36319</v>
      </c>
      <c r="B6972" s="8" t="s">
        <v>36320</v>
      </c>
      <c r="C6972" s="8" t="s">
        <v>45763</v>
      </c>
      <c r="D6972" s="8" t="s">
        <v>45764</v>
      </c>
      <c r="E6972" s="8" t="s">
        <v>256</v>
      </c>
      <c r="F6972" s="8" t="s">
        <v>255</v>
      </c>
      <c r="G6972" s="8" t="s">
        <v>256</v>
      </c>
      <c r="H6972" s="8" t="s">
        <v>255</v>
      </c>
      <c r="I6972" s="8" t="s">
        <v>35951</v>
      </c>
      <c r="J6972" s="8" t="s">
        <v>708</v>
      </c>
      <c r="K6972" s="8" t="s">
        <v>30</v>
      </c>
      <c r="L6972" s="8" t="s">
        <v>4830</v>
      </c>
      <c r="M6972" s="8" t="s">
        <v>1693</v>
      </c>
      <c r="N6972" s="8" t="s">
        <v>10716</v>
      </c>
      <c r="O6972" s="8" t="s">
        <v>10717</v>
      </c>
      <c r="P6972" s="8" t="s">
        <v>776</v>
      </c>
      <c r="Q6972" s="8" t="s">
        <v>3431</v>
      </c>
      <c r="R6972" s="8" t="s">
        <v>35952</v>
      </c>
      <c r="S6972" s="17" t="s">
        <v>35953</v>
      </c>
      <c r="T6972" s="18">
        <v>43045</v>
      </c>
      <c r="U6972" s="8">
        <v>0.79166666666666663</v>
      </c>
      <c r="V6972" s="8">
        <v>0</v>
      </c>
      <c r="W6972" s="8" t="s">
        <v>773</v>
      </c>
      <c r="X6972" s="8" t="s">
        <v>4831</v>
      </c>
      <c r="Y6972" s="8" t="s">
        <v>4801</v>
      </c>
      <c r="Z6972" s="17" t="s">
        <v>36321</v>
      </c>
      <c r="AA6972" s="8" t="s">
        <v>36322</v>
      </c>
      <c r="AB6972" s="8" t="s">
        <v>36323</v>
      </c>
    </row>
    <row r="6973" spans="1:28" hidden="1" x14ac:dyDescent="0.2">
      <c r="A6973" s="8" t="s">
        <v>36330</v>
      </c>
      <c r="B6973" s="8" t="s">
        <v>36331</v>
      </c>
      <c r="C6973" s="8" t="s">
        <v>45763</v>
      </c>
      <c r="D6973" s="8" t="s">
        <v>45764</v>
      </c>
      <c r="E6973" s="8" t="s">
        <v>266</v>
      </c>
      <c r="F6973" s="8" t="s">
        <v>255</v>
      </c>
      <c r="G6973" s="8" t="s">
        <v>266</v>
      </c>
      <c r="H6973" s="8" t="s">
        <v>255</v>
      </c>
      <c r="I6973" s="8" t="s">
        <v>35951</v>
      </c>
      <c r="J6973" s="8" t="s">
        <v>708</v>
      </c>
      <c r="K6973" s="8" t="s">
        <v>30</v>
      </c>
      <c r="L6973" s="8" t="s">
        <v>4845</v>
      </c>
      <c r="M6973" s="8" t="s">
        <v>4846</v>
      </c>
      <c r="N6973" s="8" t="s">
        <v>10716</v>
      </c>
      <c r="O6973" s="8" t="s">
        <v>10717</v>
      </c>
      <c r="P6973" s="8" t="s">
        <v>776</v>
      </c>
      <c r="Q6973" s="8" t="s">
        <v>3431</v>
      </c>
      <c r="R6973" s="8" t="s">
        <v>35952</v>
      </c>
      <c r="S6973" s="17" t="s">
        <v>35953</v>
      </c>
      <c r="T6973" s="18">
        <v>43046</v>
      </c>
      <c r="U6973" s="8">
        <v>0.79166666666666663</v>
      </c>
      <c r="V6973" s="8">
        <v>0.20833333333333334</v>
      </c>
      <c r="W6973" s="8" t="s">
        <v>792</v>
      </c>
      <c r="X6973" s="8" t="s">
        <v>4847</v>
      </c>
      <c r="Y6973" s="8" t="s">
        <v>36332</v>
      </c>
      <c r="Z6973" s="17" t="s">
        <v>36333</v>
      </c>
      <c r="AA6973" s="8" t="s">
        <v>36334</v>
      </c>
      <c r="AB6973" s="8" t="s">
        <v>36335</v>
      </c>
    </row>
    <row r="6974" spans="1:28" hidden="1" x14ac:dyDescent="0.2">
      <c r="A6974" s="8" t="s">
        <v>38369</v>
      </c>
      <c r="B6974" s="8" t="s">
        <v>38370</v>
      </c>
      <c r="C6974" s="8" t="s">
        <v>45763</v>
      </c>
      <c r="D6974" s="8" t="s">
        <v>45764</v>
      </c>
      <c r="E6974" s="8" t="s">
        <v>29</v>
      </c>
      <c r="F6974" s="8" t="s">
        <v>27</v>
      </c>
      <c r="G6974" s="8" t="s">
        <v>29</v>
      </c>
      <c r="H6974" s="8" t="s">
        <v>27</v>
      </c>
      <c r="I6974" s="8" t="s">
        <v>38355</v>
      </c>
      <c r="J6974" s="8" t="s">
        <v>708</v>
      </c>
      <c r="K6974" s="8" t="s">
        <v>1262</v>
      </c>
      <c r="L6974" s="8" t="s">
        <v>38365</v>
      </c>
      <c r="M6974" s="8" t="s">
        <v>2000</v>
      </c>
      <c r="N6974" s="8" t="s">
        <v>10716</v>
      </c>
      <c r="O6974" s="8" t="s">
        <v>10717</v>
      </c>
      <c r="P6974" s="8" t="s">
        <v>776</v>
      </c>
      <c r="Q6974" s="8" t="s">
        <v>12944</v>
      </c>
      <c r="R6974" s="8" t="s">
        <v>38357</v>
      </c>
      <c r="S6974" s="17" t="s">
        <v>38358</v>
      </c>
      <c r="T6974" s="18">
        <v>43009</v>
      </c>
      <c r="U6974" s="8">
        <v>4.1666666666666664E-2</v>
      </c>
      <c r="V6974" s="8">
        <v>0.25</v>
      </c>
      <c r="W6974" s="8" t="s">
        <v>773</v>
      </c>
      <c r="X6974" s="8" t="s">
        <v>38371</v>
      </c>
      <c r="Y6974" s="8" t="s">
        <v>38360</v>
      </c>
      <c r="Z6974" s="17" t="s">
        <v>38372</v>
      </c>
      <c r="AA6974" s="8" t="s">
        <v>38373</v>
      </c>
      <c r="AB6974" s="8" t="s">
        <v>38374</v>
      </c>
    </row>
    <row r="6975" spans="1:28" hidden="1" x14ac:dyDescent="0.2">
      <c r="A6975" s="8" t="s">
        <v>38353</v>
      </c>
      <c r="B6975" s="8" t="s">
        <v>38354</v>
      </c>
      <c r="C6975" s="8" t="s">
        <v>45763</v>
      </c>
      <c r="D6975" s="8" t="s">
        <v>45764</v>
      </c>
      <c r="E6975" s="8" t="s">
        <v>29</v>
      </c>
      <c r="F6975" s="8" t="s">
        <v>27</v>
      </c>
      <c r="G6975" s="8" t="s">
        <v>29</v>
      </c>
      <c r="H6975" s="8" t="s">
        <v>27</v>
      </c>
      <c r="I6975" s="8" t="s">
        <v>38355</v>
      </c>
      <c r="J6975" s="8" t="s">
        <v>708</v>
      </c>
      <c r="K6975" s="8" t="s">
        <v>1262</v>
      </c>
      <c r="L6975" s="8" t="s">
        <v>879</v>
      </c>
      <c r="M6975" s="8" t="s">
        <v>38356</v>
      </c>
      <c r="N6975" s="8" t="s">
        <v>10716</v>
      </c>
      <c r="O6975" s="8" t="s">
        <v>10717</v>
      </c>
      <c r="P6975" s="8" t="s">
        <v>776</v>
      </c>
      <c r="Q6975" s="8" t="s">
        <v>12944</v>
      </c>
      <c r="R6975" s="8" t="s">
        <v>38357</v>
      </c>
      <c r="S6975" s="17" t="s">
        <v>38358</v>
      </c>
      <c r="T6975" s="18">
        <v>43009</v>
      </c>
      <c r="U6975" s="8">
        <v>0.79166666666666663</v>
      </c>
      <c r="V6975" s="8">
        <v>0.91666666666666663</v>
      </c>
      <c r="W6975" s="8" t="s">
        <v>1283</v>
      </c>
      <c r="X6975" s="8" t="s">
        <v>38359</v>
      </c>
      <c r="Y6975" s="8" t="s">
        <v>38360</v>
      </c>
      <c r="Z6975" s="17" t="s">
        <v>32064</v>
      </c>
      <c r="AA6975" s="8" t="s">
        <v>38361</v>
      </c>
      <c r="AB6975" s="8" t="s">
        <v>38362</v>
      </c>
    </row>
    <row r="6976" spans="1:28" hidden="1" x14ac:dyDescent="0.2">
      <c r="A6976" s="8" t="s">
        <v>38363</v>
      </c>
      <c r="B6976" s="8" t="s">
        <v>38364</v>
      </c>
      <c r="C6976" s="8" t="s">
        <v>45763</v>
      </c>
      <c r="D6976" s="8" t="s">
        <v>45764</v>
      </c>
      <c r="E6976" s="8" t="s">
        <v>29</v>
      </c>
      <c r="F6976" s="8" t="s">
        <v>27</v>
      </c>
      <c r="G6976" s="8" t="s">
        <v>29</v>
      </c>
      <c r="H6976" s="8" t="s">
        <v>27</v>
      </c>
      <c r="I6976" s="8" t="s">
        <v>38355</v>
      </c>
      <c r="J6976" s="8" t="s">
        <v>708</v>
      </c>
      <c r="K6976" s="8" t="s">
        <v>1262</v>
      </c>
      <c r="L6976" s="8" t="s">
        <v>38356</v>
      </c>
      <c r="M6976" s="8" t="s">
        <v>38365</v>
      </c>
      <c r="N6976" s="8" t="s">
        <v>10716</v>
      </c>
      <c r="O6976" s="8" t="s">
        <v>10717</v>
      </c>
      <c r="P6976" s="8" t="s">
        <v>776</v>
      </c>
      <c r="Q6976" s="8" t="s">
        <v>12944</v>
      </c>
      <c r="R6976" s="8" t="s">
        <v>38357</v>
      </c>
      <c r="S6976" s="17" t="s">
        <v>38358</v>
      </c>
      <c r="T6976" s="18">
        <v>43009</v>
      </c>
      <c r="U6976" s="8">
        <v>0.91666666666666663</v>
      </c>
      <c r="V6976" s="8">
        <v>4.1666666666666664E-2</v>
      </c>
      <c r="W6976" s="8" t="s">
        <v>1283</v>
      </c>
      <c r="X6976" s="8" t="s">
        <v>38359</v>
      </c>
      <c r="Y6976" s="8" t="s">
        <v>38360</v>
      </c>
      <c r="Z6976" s="17" t="s">
        <v>38366</v>
      </c>
      <c r="AA6976" s="8" t="s">
        <v>38367</v>
      </c>
      <c r="AB6976" s="8" t="s">
        <v>38368</v>
      </c>
    </row>
    <row r="6977" spans="1:28" hidden="1" x14ac:dyDescent="0.2">
      <c r="A6977" s="8" t="s">
        <v>38387</v>
      </c>
      <c r="B6977" s="8" t="s">
        <v>38388</v>
      </c>
      <c r="C6977" s="8" t="s">
        <v>45763</v>
      </c>
      <c r="D6977" s="8" t="s">
        <v>45764</v>
      </c>
      <c r="E6977" s="8" t="s">
        <v>46</v>
      </c>
      <c r="F6977" s="8" t="s">
        <v>27</v>
      </c>
      <c r="G6977" s="8" t="s">
        <v>46</v>
      </c>
      <c r="H6977" s="8" t="s">
        <v>27</v>
      </c>
      <c r="I6977" s="8" t="s">
        <v>38355</v>
      </c>
      <c r="J6977" s="8" t="s">
        <v>708</v>
      </c>
      <c r="K6977" s="8" t="s">
        <v>1262</v>
      </c>
      <c r="L6977" s="8" t="s">
        <v>2882</v>
      </c>
      <c r="M6977" s="8" t="s">
        <v>2011</v>
      </c>
      <c r="N6977" s="8" t="s">
        <v>10716</v>
      </c>
      <c r="O6977" s="8" t="s">
        <v>10717</v>
      </c>
      <c r="P6977" s="8" t="s">
        <v>776</v>
      </c>
      <c r="Q6977" s="8" t="s">
        <v>12944</v>
      </c>
      <c r="R6977" s="8" t="s">
        <v>38357</v>
      </c>
      <c r="S6977" s="17" t="s">
        <v>38358</v>
      </c>
      <c r="T6977" s="18">
        <v>43010</v>
      </c>
      <c r="U6977" s="8">
        <v>8.3333333333333329E-2</v>
      </c>
      <c r="V6977" s="8">
        <v>0.25</v>
      </c>
      <c r="W6977" s="8" t="s">
        <v>739</v>
      </c>
      <c r="X6977" s="8" t="s">
        <v>38389</v>
      </c>
      <c r="Y6977" s="8" t="s">
        <v>38360</v>
      </c>
      <c r="Z6977" s="17" t="s">
        <v>38390</v>
      </c>
      <c r="AA6977" s="8" t="s">
        <v>38391</v>
      </c>
      <c r="AB6977" s="8" t="s">
        <v>38392</v>
      </c>
    </row>
    <row r="6978" spans="1:28" hidden="1" x14ac:dyDescent="0.2">
      <c r="A6978" s="8" t="s">
        <v>38375</v>
      </c>
      <c r="B6978" s="8" t="s">
        <v>38376</v>
      </c>
      <c r="C6978" s="8" t="s">
        <v>45763</v>
      </c>
      <c r="D6978" s="8" t="s">
        <v>45764</v>
      </c>
      <c r="E6978" s="8" t="s">
        <v>46</v>
      </c>
      <c r="F6978" s="8" t="s">
        <v>27</v>
      </c>
      <c r="G6978" s="8" t="s">
        <v>46</v>
      </c>
      <c r="H6978" s="8" t="s">
        <v>27</v>
      </c>
      <c r="I6978" s="8" t="s">
        <v>38355</v>
      </c>
      <c r="J6978" s="8" t="s">
        <v>708</v>
      </c>
      <c r="K6978" s="8" t="s">
        <v>1262</v>
      </c>
      <c r="L6978" s="8" t="s">
        <v>893</v>
      </c>
      <c r="M6978" s="8" t="s">
        <v>3787</v>
      </c>
      <c r="N6978" s="8" t="s">
        <v>10716</v>
      </c>
      <c r="O6978" s="8" t="s">
        <v>10717</v>
      </c>
      <c r="P6978" s="8" t="s">
        <v>776</v>
      </c>
      <c r="Q6978" s="8" t="s">
        <v>12944</v>
      </c>
      <c r="R6978" s="8" t="s">
        <v>38357</v>
      </c>
      <c r="S6978" s="17" t="s">
        <v>38358</v>
      </c>
      <c r="T6978" s="18">
        <v>43010</v>
      </c>
      <c r="U6978" s="8">
        <v>0.79166666666666663</v>
      </c>
      <c r="V6978" s="8">
        <v>0.91666666666666663</v>
      </c>
      <c r="W6978" s="8" t="s">
        <v>1283</v>
      </c>
      <c r="X6978" s="8" t="s">
        <v>38377</v>
      </c>
      <c r="Y6978" s="8" t="s">
        <v>38360</v>
      </c>
      <c r="Z6978" s="17" t="s">
        <v>38378</v>
      </c>
      <c r="AA6978" s="8" t="s">
        <v>38379</v>
      </c>
      <c r="AB6978" s="8" t="s">
        <v>38380</v>
      </c>
    </row>
    <row r="6979" spans="1:28" hidden="1" x14ac:dyDescent="0.2">
      <c r="A6979" s="8" t="s">
        <v>38381</v>
      </c>
      <c r="B6979" s="8" t="s">
        <v>38382</v>
      </c>
      <c r="C6979" s="8" t="s">
        <v>45763</v>
      </c>
      <c r="D6979" s="8" t="s">
        <v>45764</v>
      </c>
      <c r="E6979" s="8" t="s">
        <v>46</v>
      </c>
      <c r="F6979" s="8" t="s">
        <v>27</v>
      </c>
      <c r="G6979" s="8" t="s">
        <v>46</v>
      </c>
      <c r="H6979" s="8" t="s">
        <v>27</v>
      </c>
      <c r="I6979" s="8" t="s">
        <v>38355</v>
      </c>
      <c r="J6979" s="8" t="s">
        <v>708</v>
      </c>
      <c r="K6979" s="8" t="s">
        <v>1262</v>
      </c>
      <c r="L6979" s="8" t="s">
        <v>2875</v>
      </c>
      <c r="M6979" s="8" t="s">
        <v>2882</v>
      </c>
      <c r="N6979" s="8" t="s">
        <v>10716</v>
      </c>
      <c r="O6979" s="8" t="s">
        <v>10717</v>
      </c>
      <c r="P6979" s="8" t="s">
        <v>776</v>
      </c>
      <c r="Q6979" s="8" t="s">
        <v>12944</v>
      </c>
      <c r="R6979" s="8" t="s">
        <v>38357</v>
      </c>
      <c r="S6979" s="17" t="s">
        <v>38358</v>
      </c>
      <c r="T6979" s="18">
        <v>43010</v>
      </c>
      <c r="U6979" s="8">
        <v>0.95833333333333337</v>
      </c>
      <c r="V6979" s="8">
        <v>8.3333333333333329E-2</v>
      </c>
      <c r="W6979" s="8" t="s">
        <v>1283</v>
      </c>
      <c r="X6979" s="8" t="s">
        <v>38383</v>
      </c>
      <c r="Y6979" s="8" t="s">
        <v>38360</v>
      </c>
      <c r="Z6979" s="17" t="s">
        <v>38384</v>
      </c>
      <c r="AA6979" s="8" t="s">
        <v>38385</v>
      </c>
      <c r="AB6979" s="8" t="s">
        <v>38386</v>
      </c>
    </row>
    <row r="6980" spans="1:28" hidden="1" x14ac:dyDescent="0.2">
      <c r="A6980" s="8" t="s">
        <v>38393</v>
      </c>
      <c r="B6980" s="8" t="s">
        <v>38394</v>
      </c>
      <c r="C6980" s="8" t="s">
        <v>45763</v>
      </c>
      <c r="D6980" s="8" t="s">
        <v>45764</v>
      </c>
      <c r="E6980" s="8" t="s">
        <v>55</v>
      </c>
      <c r="F6980" s="8" t="s">
        <v>27</v>
      </c>
      <c r="G6980" s="8" t="s">
        <v>55</v>
      </c>
      <c r="H6980" s="8" t="s">
        <v>27</v>
      </c>
      <c r="I6980" s="8" t="s">
        <v>38355</v>
      </c>
      <c r="J6980" s="8" t="s">
        <v>708</v>
      </c>
      <c r="K6980" s="8" t="s">
        <v>1262</v>
      </c>
      <c r="L6980" s="8" t="s">
        <v>3825</v>
      </c>
      <c r="M6980" s="8" t="s">
        <v>6811</v>
      </c>
      <c r="N6980" s="8" t="s">
        <v>10716</v>
      </c>
      <c r="O6980" s="8" t="s">
        <v>10717</v>
      </c>
      <c r="P6980" s="8" t="s">
        <v>776</v>
      </c>
      <c r="Q6980" s="8" t="s">
        <v>12944</v>
      </c>
      <c r="R6980" s="8" t="s">
        <v>38357</v>
      </c>
      <c r="S6980" s="17" t="s">
        <v>38358</v>
      </c>
      <c r="T6980" s="18">
        <v>43011</v>
      </c>
      <c r="U6980" s="8">
        <v>0.79166666666666663</v>
      </c>
      <c r="V6980" s="8">
        <v>0.20833333333333334</v>
      </c>
      <c r="W6980" s="8" t="s">
        <v>792</v>
      </c>
      <c r="X6980" s="8" t="s">
        <v>29231</v>
      </c>
      <c r="Y6980" s="8" t="s">
        <v>29232</v>
      </c>
      <c r="Z6980" s="17" t="s">
        <v>38395</v>
      </c>
      <c r="AA6980" s="8" t="s">
        <v>38396</v>
      </c>
      <c r="AB6980" s="8" t="s">
        <v>38397</v>
      </c>
    </row>
    <row r="6981" spans="1:28" hidden="1" x14ac:dyDescent="0.2">
      <c r="A6981" s="8" t="s">
        <v>38407</v>
      </c>
      <c r="B6981" s="8" t="s">
        <v>38408</v>
      </c>
      <c r="C6981" s="8" t="s">
        <v>45763</v>
      </c>
      <c r="D6981" s="8" t="s">
        <v>45764</v>
      </c>
      <c r="E6981" s="8" t="s">
        <v>362</v>
      </c>
      <c r="F6981" s="8" t="s">
        <v>112</v>
      </c>
      <c r="G6981" s="8" t="s">
        <v>362</v>
      </c>
      <c r="H6981" s="8" t="s">
        <v>112</v>
      </c>
      <c r="I6981" s="8" t="s">
        <v>38355</v>
      </c>
      <c r="J6981" s="8" t="s">
        <v>708</v>
      </c>
      <c r="K6981" s="8" t="s">
        <v>1262</v>
      </c>
      <c r="L6981" s="8" t="s">
        <v>2966</v>
      </c>
      <c r="M6981" s="8" t="s">
        <v>737</v>
      </c>
      <c r="N6981" s="8" t="s">
        <v>10716</v>
      </c>
      <c r="O6981" s="8" t="s">
        <v>10717</v>
      </c>
      <c r="P6981" s="8" t="s">
        <v>776</v>
      </c>
      <c r="Q6981" s="8" t="s">
        <v>12944</v>
      </c>
      <c r="R6981" s="8" t="s">
        <v>38357</v>
      </c>
      <c r="S6981" s="17" t="s">
        <v>38358</v>
      </c>
      <c r="T6981" s="18">
        <v>43019</v>
      </c>
      <c r="U6981" s="8">
        <v>0</v>
      </c>
      <c r="V6981" s="8">
        <v>0.20833333333333334</v>
      </c>
      <c r="W6981" s="8" t="s">
        <v>773</v>
      </c>
      <c r="X6981" s="8" t="s">
        <v>29252</v>
      </c>
      <c r="Y6981" s="8" t="s">
        <v>29253</v>
      </c>
      <c r="Z6981" s="17" t="s">
        <v>38390</v>
      </c>
      <c r="AA6981" s="8" t="s">
        <v>38409</v>
      </c>
      <c r="AB6981" s="8" t="s">
        <v>38410</v>
      </c>
    </row>
    <row r="6982" spans="1:28" hidden="1" x14ac:dyDescent="0.2">
      <c r="A6982" s="8" t="s">
        <v>38398</v>
      </c>
      <c r="B6982" s="8" t="s">
        <v>38399</v>
      </c>
      <c r="C6982" s="8" t="s">
        <v>45763</v>
      </c>
      <c r="D6982" s="8" t="s">
        <v>45764</v>
      </c>
      <c r="E6982" s="8" t="s">
        <v>362</v>
      </c>
      <c r="F6982" s="8" t="s">
        <v>112</v>
      </c>
      <c r="G6982" s="8" t="s">
        <v>362</v>
      </c>
      <c r="H6982" s="8" t="s">
        <v>112</v>
      </c>
      <c r="I6982" s="8" t="s">
        <v>38355</v>
      </c>
      <c r="J6982" s="8" t="s">
        <v>708</v>
      </c>
      <c r="K6982" s="8" t="s">
        <v>1262</v>
      </c>
      <c r="L6982" s="8" t="s">
        <v>4617</v>
      </c>
      <c r="M6982" s="8" t="s">
        <v>16104</v>
      </c>
      <c r="N6982" s="8" t="s">
        <v>10716</v>
      </c>
      <c r="O6982" s="8" t="s">
        <v>10717</v>
      </c>
      <c r="P6982" s="8" t="s">
        <v>776</v>
      </c>
      <c r="Q6982" s="8" t="s">
        <v>12944</v>
      </c>
      <c r="R6982" s="8" t="s">
        <v>38357</v>
      </c>
      <c r="S6982" s="17" t="s">
        <v>38358</v>
      </c>
      <c r="T6982" s="18">
        <v>43019</v>
      </c>
      <c r="U6982" s="8">
        <v>0.79166666666666663</v>
      </c>
      <c r="V6982" s="8">
        <v>0.91666666666666663</v>
      </c>
      <c r="W6982" s="8" t="s">
        <v>1283</v>
      </c>
      <c r="X6982" s="8" t="s">
        <v>29239</v>
      </c>
      <c r="Y6982" s="8" t="s">
        <v>29240</v>
      </c>
      <c r="Z6982" s="17" t="s">
        <v>19641</v>
      </c>
      <c r="AA6982" s="8" t="s">
        <v>38400</v>
      </c>
      <c r="AB6982" s="8" t="s">
        <v>38401</v>
      </c>
    </row>
    <row r="6983" spans="1:28" hidden="1" x14ac:dyDescent="0.2">
      <c r="A6983" s="8" t="s">
        <v>38402</v>
      </c>
      <c r="B6983" s="8" t="s">
        <v>38403</v>
      </c>
      <c r="C6983" s="8" t="s">
        <v>45763</v>
      </c>
      <c r="D6983" s="8" t="s">
        <v>45764</v>
      </c>
      <c r="E6983" s="8" t="s">
        <v>362</v>
      </c>
      <c r="F6983" s="8" t="s">
        <v>112</v>
      </c>
      <c r="G6983" s="8" t="s">
        <v>362</v>
      </c>
      <c r="H6983" s="8" t="s">
        <v>112</v>
      </c>
      <c r="I6983" s="8" t="s">
        <v>38355</v>
      </c>
      <c r="J6983" s="8" t="s">
        <v>708</v>
      </c>
      <c r="K6983" s="8" t="s">
        <v>1262</v>
      </c>
      <c r="L6983" s="8" t="s">
        <v>16104</v>
      </c>
      <c r="M6983" s="8" t="s">
        <v>2966</v>
      </c>
      <c r="N6983" s="8" t="s">
        <v>10716</v>
      </c>
      <c r="O6983" s="8" t="s">
        <v>10717</v>
      </c>
      <c r="P6983" s="8" t="s">
        <v>776</v>
      </c>
      <c r="Q6983" s="8" t="s">
        <v>12944</v>
      </c>
      <c r="R6983" s="8" t="s">
        <v>38357</v>
      </c>
      <c r="S6983" s="17" t="s">
        <v>38358</v>
      </c>
      <c r="T6983" s="18">
        <v>43019</v>
      </c>
      <c r="U6983" s="8">
        <v>0.91666666666666663</v>
      </c>
      <c r="V6983" s="8">
        <v>0</v>
      </c>
      <c r="W6983" s="8" t="s">
        <v>1100</v>
      </c>
      <c r="X6983" s="8" t="s">
        <v>29246</v>
      </c>
      <c r="Y6983" s="8" t="s">
        <v>29240</v>
      </c>
      <c r="Z6983" s="17" t="s">
        <v>38404</v>
      </c>
      <c r="AA6983" s="8" t="s">
        <v>38405</v>
      </c>
      <c r="AB6983" s="8" t="s">
        <v>38406</v>
      </c>
    </row>
    <row r="6984" spans="1:28" hidden="1" x14ac:dyDescent="0.2">
      <c r="A6984" s="8" t="s">
        <v>38411</v>
      </c>
      <c r="B6984" s="8" t="s">
        <v>38412</v>
      </c>
      <c r="C6984" s="8" t="s">
        <v>45763</v>
      </c>
      <c r="D6984" s="8" t="s">
        <v>45764</v>
      </c>
      <c r="E6984" s="8" t="s">
        <v>372</v>
      </c>
      <c r="F6984" s="8" t="s">
        <v>112</v>
      </c>
      <c r="G6984" s="8" t="s">
        <v>372</v>
      </c>
      <c r="H6984" s="8" t="s">
        <v>112</v>
      </c>
      <c r="I6984" s="8" t="s">
        <v>38355</v>
      </c>
      <c r="J6984" s="8" t="s">
        <v>708</v>
      </c>
      <c r="K6984" s="8" t="s">
        <v>1262</v>
      </c>
      <c r="L6984" s="8" t="s">
        <v>4622</v>
      </c>
      <c r="M6984" s="8" t="s">
        <v>751</v>
      </c>
      <c r="N6984" s="8" t="s">
        <v>10716</v>
      </c>
      <c r="O6984" s="8" t="s">
        <v>10717</v>
      </c>
      <c r="P6984" s="8" t="s">
        <v>776</v>
      </c>
      <c r="Q6984" s="8" t="s">
        <v>12944</v>
      </c>
      <c r="R6984" s="8" t="s">
        <v>38357</v>
      </c>
      <c r="S6984" s="17" t="s">
        <v>38358</v>
      </c>
      <c r="T6984" s="18">
        <v>43020</v>
      </c>
      <c r="U6984" s="8">
        <v>0.79166666666666663</v>
      </c>
      <c r="V6984" s="8">
        <v>0.20833333333333334</v>
      </c>
      <c r="W6984" s="8" t="s">
        <v>792</v>
      </c>
      <c r="X6984" s="8" t="s">
        <v>29259</v>
      </c>
      <c r="Y6984" s="8" t="s">
        <v>29260</v>
      </c>
      <c r="Z6984" s="17" t="s">
        <v>4409</v>
      </c>
      <c r="AA6984" s="8" t="s">
        <v>38413</v>
      </c>
      <c r="AB6984" s="8" t="s">
        <v>38414</v>
      </c>
    </row>
    <row r="6985" spans="1:28" hidden="1" x14ac:dyDescent="0.2">
      <c r="A6985" s="8" t="s">
        <v>38415</v>
      </c>
      <c r="B6985" s="8" t="s">
        <v>38416</v>
      </c>
      <c r="C6985" s="8" t="s">
        <v>45763</v>
      </c>
      <c r="D6985" s="8" t="s">
        <v>45764</v>
      </c>
      <c r="E6985" s="8" t="s">
        <v>382</v>
      </c>
      <c r="F6985" s="8" t="s">
        <v>112</v>
      </c>
      <c r="G6985" s="8" t="s">
        <v>382</v>
      </c>
      <c r="H6985" s="8" t="s">
        <v>112</v>
      </c>
      <c r="I6985" s="8" t="s">
        <v>38355</v>
      </c>
      <c r="J6985" s="8" t="s">
        <v>708</v>
      </c>
      <c r="K6985" s="8" t="s">
        <v>1262</v>
      </c>
      <c r="L6985" s="8" t="s">
        <v>4628</v>
      </c>
      <c r="M6985" s="8" t="s">
        <v>3020</v>
      </c>
      <c r="N6985" s="8" t="s">
        <v>10716</v>
      </c>
      <c r="O6985" s="8" t="s">
        <v>10717</v>
      </c>
      <c r="P6985" s="8" t="s">
        <v>776</v>
      </c>
      <c r="Q6985" s="8" t="s">
        <v>12944</v>
      </c>
      <c r="R6985" s="8" t="s">
        <v>38357</v>
      </c>
      <c r="S6985" s="17" t="s">
        <v>38358</v>
      </c>
      <c r="T6985" s="18">
        <v>43021</v>
      </c>
      <c r="U6985" s="8">
        <v>0.79166666666666663</v>
      </c>
      <c r="V6985" s="8">
        <v>0.20833333333333334</v>
      </c>
      <c r="W6985" s="8" t="s">
        <v>792</v>
      </c>
      <c r="X6985" s="8" t="s">
        <v>4637</v>
      </c>
      <c r="Y6985" s="8" t="s">
        <v>4653</v>
      </c>
      <c r="Z6985" s="17" t="s">
        <v>38417</v>
      </c>
      <c r="AA6985" s="8" t="s">
        <v>38418</v>
      </c>
      <c r="AB6985" s="8" t="s">
        <v>38419</v>
      </c>
    </row>
    <row r="6986" spans="1:28" hidden="1" x14ac:dyDescent="0.2">
      <c r="A6986" s="8" t="s">
        <v>38420</v>
      </c>
      <c r="B6986" s="8" t="s">
        <v>38421</v>
      </c>
      <c r="C6986" s="8" t="s">
        <v>45763</v>
      </c>
      <c r="D6986" s="8" t="s">
        <v>45764</v>
      </c>
      <c r="E6986" s="8" t="s">
        <v>390</v>
      </c>
      <c r="F6986" s="8" t="s">
        <v>112</v>
      </c>
      <c r="G6986" s="8" t="s">
        <v>390</v>
      </c>
      <c r="H6986" s="8" t="s">
        <v>112</v>
      </c>
      <c r="I6986" s="8" t="s">
        <v>38355</v>
      </c>
      <c r="J6986" s="8" t="s">
        <v>708</v>
      </c>
      <c r="K6986" s="8" t="s">
        <v>1262</v>
      </c>
      <c r="L6986" s="8" t="s">
        <v>4635</v>
      </c>
      <c r="M6986" s="8" t="s">
        <v>4644</v>
      </c>
      <c r="N6986" s="8" t="s">
        <v>10716</v>
      </c>
      <c r="O6986" s="8" t="s">
        <v>10717</v>
      </c>
      <c r="P6986" s="8" t="s">
        <v>776</v>
      </c>
      <c r="Q6986" s="8" t="s">
        <v>12944</v>
      </c>
      <c r="R6986" s="8" t="s">
        <v>38357</v>
      </c>
      <c r="S6986" s="17" t="s">
        <v>38358</v>
      </c>
      <c r="T6986" s="18">
        <v>43022</v>
      </c>
      <c r="U6986" s="8">
        <v>0.79166666666666663</v>
      </c>
      <c r="V6986" s="8">
        <v>0.20833333333333334</v>
      </c>
      <c r="W6986" s="8" t="s">
        <v>792</v>
      </c>
      <c r="X6986" s="8" t="s">
        <v>29259</v>
      </c>
      <c r="Y6986" s="8" t="s">
        <v>29260</v>
      </c>
      <c r="Z6986" s="17" t="s">
        <v>10806</v>
      </c>
      <c r="AA6986" s="8" t="s">
        <v>38422</v>
      </c>
      <c r="AB6986" s="8" t="s">
        <v>38423</v>
      </c>
    </row>
    <row r="6987" spans="1:28" hidden="1" x14ac:dyDescent="0.2">
      <c r="A6987" s="8" t="s">
        <v>38438</v>
      </c>
      <c r="B6987" s="8" t="s">
        <v>38439</v>
      </c>
      <c r="C6987" s="8" t="s">
        <v>45763</v>
      </c>
      <c r="D6987" s="8" t="s">
        <v>45764</v>
      </c>
      <c r="E6987" s="8" t="s">
        <v>400</v>
      </c>
      <c r="F6987" s="8" t="s">
        <v>112</v>
      </c>
      <c r="G6987" s="8" t="s">
        <v>400</v>
      </c>
      <c r="H6987" s="8" t="s">
        <v>112</v>
      </c>
      <c r="I6987" s="8" t="s">
        <v>38355</v>
      </c>
      <c r="J6987" s="8" t="s">
        <v>708</v>
      </c>
      <c r="K6987" s="8" t="s">
        <v>1262</v>
      </c>
      <c r="L6987" s="8" t="s">
        <v>16896</v>
      </c>
      <c r="M6987" s="8" t="s">
        <v>758</v>
      </c>
      <c r="N6987" s="8" t="s">
        <v>10716</v>
      </c>
      <c r="O6987" s="8" t="s">
        <v>10717</v>
      </c>
      <c r="P6987" s="8" t="s">
        <v>776</v>
      </c>
      <c r="Q6987" s="8" t="s">
        <v>12944</v>
      </c>
      <c r="R6987" s="8" t="s">
        <v>38357</v>
      </c>
      <c r="S6987" s="17" t="s">
        <v>38358</v>
      </c>
      <c r="T6987" s="18">
        <v>43023</v>
      </c>
      <c r="U6987" s="8">
        <v>0.125</v>
      </c>
      <c r="V6987" s="8">
        <v>0.20833333333333334</v>
      </c>
      <c r="W6987" s="8" t="s">
        <v>1100</v>
      </c>
      <c r="X6987" s="8" t="s">
        <v>38440</v>
      </c>
      <c r="Y6987" s="8" t="s">
        <v>38434</v>
      </c>
      <c r="Z6987" s="17" t="s">
        <v>38441</v>
      </c>
      <c r="AA6987" s="8" t="s">
        <v>38442</v>
      </c>
      <c r="AB6987" s="8" t="s">
        <v>38443</v>
      </c>
    </row>
    <row r="6988" spans="1:28" hidden="1" x14ac:dyDescent="0.2">
      <c r="A6988" s="8" t="s">
        <v>38424</v>
      </c>
      <c r="B6988" s="8" t="s">
        <v>38425</v>
      </c>
      <c r="C6988" s="8" t="s">
        <v>45763</v>
      </c>
      <c r="D6988" s="8" t="s">
        <v>45764</v>
      </c>
      <c r="E6988" s="8" t="s">
        <v>400</v>
      </c>
      <c r="F6988" s="8" t="s">
        <v>112</v>
      </c>
      <c r="G6988" s="8" t="s">
        <v>400</v>
      </c>
      <c r="H6988" s="8" t="s">
        <v>112</v>
      </c>
      <c r="I6988" s="8" t="s">
        <v>38355</v>
      </c>
      <c r="J6988" s="8" t="s">
        <v>708</v>
      </c>
      <c r="K6988" s="8" t="s">
        <v>1262</v>
      </c>
      <c r="L6988" s="8" t="s">
        <v>3053</v>
      </c>
      <c r="M6988" s="8" t="s">
        <v>3060</v>
      </c>
      <c r="N6988" s="8" t="s">
        <v>10716</v>
      </c>
      <c r="O6988" s="8" t="s">
        <v>10717</v>
      </c>
      <c r="P6988" s="8" t="s">
        <v>776</v>
      </c>
      <c r="Q6988" s="8" t="s">
        <v>12944</v>
      </c>
      <c r="R6988" s="8" t="s">
        <v>38357</v>
      </c>
      <c r="S6988" s="17" t="s">
        <v>38358</v>
      </c>
      <c r="T6988" s="18">
        <v>43023</v>
      </c>
      <c r="U6988" s="8">
        <v>0.79166666666666663</v>
      </c>
      <c r="V6988" s="8">
        <v>0.91666666666666663</v>
      </c>
      <c r="W6988" s="8" t="s">
        <v>1283</v>
      </c>
      <c r="X6988" s="8" t="s">
        <v>38426</v>
      </c>
      <c r="Y6988" s="8" t="s">
        <v>38427</v>
      </c>
      <c r="Z6988" s="17" t="s">
        <v>38428</v>
      </c>
      <c r="AA6988" s="8" t="s">
        <v>38429</v>
      </c>
      <c r="AB6988" s="8" t="s">
        <v>38430</v>
      </c>
    </row>
    <row r="6989" spans="1:28" hidden="1" x14ac:dyDescent="0.2">
      <c r="A6989" s="8" t="s">
        <v>38431</v>
      </c>
      <c r="B6989" s="8" t="s">
        <v>38432</v>
      </c>
      <c r="C6989" s="8" t="s">
        <v>45763</v>
      </c>
      <c r="D6989" s="8" t="s">
        <v>45764</v>
      </c>
      <c r="E6989" s="8" t="s">
        <v>400</v>
      </c>
      <c r="F6989" s="8" t="s">
        <v>112</v>
      </c>
      <c r="G6989" s="8" t="s">
        <v>400</v>
      </c>
      <c r="H6989" s="8" t="s">
        <v>112</v>
      </c>
      <c r="I6989" s="8" t="s">
        <v>38355</v>
      </c>
      <c r="J6989" s="8" t="s">
        <v>708</v>
      </c>
      <c r="K6989" s="8" t="s">
        <v>1262</v>
      </c>
      <c r="L6989" s="8" t="s">
        <v>3060</v>
      </c>
      <c r="M6989" s="8" t="s">
        <v>16896</v>
      </c>
      <c r="N6989" s="8" t="s">
        <v>10716</v>
      </c>
      <c r="O6989" s="8" t="s">
        <v>10717</v>
      </c>
      <c r="P6989" s="8" t="s">
        <v>776</v>
      </c>
      <c r="Q6989" s="8" t="s">
        <v>12944</v>
      </c>
      <c r="R6989" s="8" t="s">
        <v>38357</v>
      </c>
      <c r="S6989" s="17" t="s">
        <v>38358</v>
      </c>
      <c r="T6989" s="18">
        <v>43023</v>
      </c>
      <c r="U6989" s="8">
        <v>0.91666666666666663</v>
      </c>
      <c r="V6989" s="8">
        <v>0.125</v>
      </c>
      <c r="W6989" s="8" t="s">
        <v>773</v>
      </c>
      <c r="X6989" s="8" t="s">
        <v>38433</v>
      </c>
      <c r="Y6989" s="8" t="s">
        <v>38434</v>
      </c>
      <c r="Z6989" s="17" t="s">
        <v>38435</v>
      </c>
      <c r="AA6989" s="8" t="s">
        <v>38436</v>
      </c>
      <c r="AB6989" s="8" t="s">
        <v>38437</v>
      </c>
    </row>
    <row r="6990" spans="1:28" hidden="1" x14ac:dyDescent="0.2">
      <c r="A6990" s="8" t="s">
        <v>38450</v>
      </c>
      <c r="B6990" s="8" t="s">
        <v>38451</v>
      </c>
      <c r="C6990" s="8" t="s">
        <v>45763</v>
      </c>
      <c r="D6990" s="8" t="s">
        <v>45764</v>
      </c>
      <c r="E6990" s="8" t="s">
        <v>113</v>
      </c>
      <c r="F6990" s="8" t="s">
        <v>112</v>
      </c>
      <c r="G6990" s="8" t="s">
        <v>113</v>
      </c>
      <c r="H6990" s="8" t="s">
        <v>112</v>
      </c>
      <c r="I6990" s="8" t="s">
        <v>38355</v>
      </c>
      <c r="J6990" s="8" t="s">
        <v>708</v>
      </c>
      <c r="K6990" s="8" t="s">
        <v>1262</v>
      </c>
      <c r="L6990" s="8" t="s">
        <v>4660</v>
      </c>
      <c r="M6990" s="8" t="s">
        <v>1494</v>
      </c>
      <c r="N6990" s="8" t="s">
        <v>10716</v>
      </c>
      <c r="O6990" s="8" t="s">
        <v>10717</v>
      </c>
      <c r="P6990" s="8" t="s">
        <v>776</v>
      </c>
      <c r="Q6990" s="8" t="s">
        <v>12944</v>
      </c>
      <c r="R6990" s="8" t="s">
        <v>38357</v>
      </c>
      <c r="S6990" s="17" t="s">
        <v>38358</v>
      </c>
      <c r="T6990" s="18">
        <v>43024</v>
      </c>
      <c r="U6990" s="8">
        <v>0</v>
      </c>
      <c r="V6990" s="8">
        <v>0.16666666666666666</v>
      </c>
      <c r="W6990" s="8" t="s">
        <v>739</v>
      </c>
      <c r="X6990" s="8" t="s">
        <v>38433</v>
      </c>
      <c r="Y6990" s="8" t="s">
        <v>38434</v>
      </c>
      <c r="Z6990" s="17" t="s">
        <v>38452</v>
      </c>
      <c r="AA6990" s="8" t="s">
        <v>38453</v>
      </c>
      <c r="AB6990" s="8" t="s">
        <v>38454</v>
      </c>
    </row>
    <row r="6991" spans="1:28" hidden="1" x14ac:dyDescent="0.2">
      <c r="A6991" s="8" t="s">
        <v>38455</v>
      </c>
      <c r="B6991" s="8" t="s">
        <v>38456</v>
      </c>
      <c r="C6991" s="8" t="s">
        <v>45763</v>
      </c>
      <c r="D6991" s="8" t="s">
        <v>45764</v>
      </c>
      <c r="E6991" s="8" t="s">
        <v>113</v>
      </c>
      <c r="F6991" s="8" t="s">
        <v>112</v>
      </c>
      <c r="G6991" s="8" t="s">
        <v>113</v>
      </c>
      <c r="H6991" s="8" t="s">
        <v>112</v>
      </c>
      <c r="I6991" s="8" t="s">
        <v>38355</v>
      </c>
      <c r="J6991" s="8" t="s">
        <v>708</v>
      </c>
      <c r="K6991" s="8" t="s">
        <v>1262</v>
      </c>
      <c r="L6991" s="8" t="s">
        <v>1494</v>
      </c>
      <c r="M6991" s="8" t="s">
        <v>767</v>
      </c>
      <c r="N6991" s="8" t="s">
        <v>10716</v>
      </c>
      <c r="O6991" s="8" t="s">
        <v>10717</v>
      </c>
      <c r="P6991" s="8" t="s">
        <v>776</v>
      </c>
      <c r="Q6991" s="8" t="s">
        <v>12944</v>
      </c>
      <c r="R6991" s="8" t="s">
        <v>38357</v>
      </c>
      <c r="S6991" s="17" t="s">
        <v>38358</v>
      </c>
      <c r="T6991" s="18">
        <v>43024</v>
      </c>
      <c r="U6991" s="8">
        <v>0.16666666666666666</v>
      </c>
      <c r="V6991" s="8">
        <v>0.20833333333333334</v>
      </c>
      <c r="W6991" s="8" t="s">
        <v>1495</v>
      </c>
      <c r="X6991" s="8" t="s">
        <v>38457</v>
      </c>
      <c r="Y6991" s="8" t="s">
        <v>38434</v>
      </c>
      <c r="Z6991" s="17" t="s">
        <v>38458</v>
      </c>
      <c r="AA6991" s="8" t="s">
        <v>38459</v>
      </c>
      <c r="AB6991" s="8" t="s">
        <v>38460</v>
      </c>
    </row>
    <row r="6992" spans="1:28" hidden="1" x14ac:dyDescent="0.2">
      <c r="A6992" s="8" t="s">
        <v>38444</v>
      </c>
      <c r="B6992" s="8" t="s">
        <v>38445</v>
      </c>
      <c r="C6992" s="8" t="s">
        <v>45763</v>
      </c>
      <c r="D6992" s="8" t="s">
        <v>45764</v>
      </c>
      <c r="E6992" s="8" t="s">
        <v>113</v>
      </c>
      <c r="F6992" s="8" t="s">
        <v>112</v>
      </c>
      <c r="G6992" s="8" t="s">
        <v>113</v>
      </c>
      <c r="H6992" s="8" t="s">
        <v>112</v>
      </c>
      <c r="I6992" s="8" t="s">
        <v>38355</v>
      </c>
      <c r="J6992" s="8" t="s">
        <v>708</v>
      </c>
      <c r="K6992" s="8" t="s">
        <v>1262</v>
      </c>
      <c r="L6992" s="8" t="s">
        <v>4659</v>
      </c>
      <c r="M6992" s="8" t="s">
        <v>4660</v>
      </c>
      <c r="N6992" s="8" t="s">
        <v>10716</v>
      </c>
      <c r="O6992" s="8" t="s">
        <v>10717</v>
      </c>
      <c r="P6992" s="8" t="s">
        <v>776</v>
      </c>
      <c r="Q6992" s="8" t="s">
        <v>12944</v>
      </c>
      <c r="R6992" s="8" t="s">
        <v>38357</v>
      </c>
      <c r="S6992" s="17" t="s">
        <v>38358</v>
      </c>
      <c r="T6992" s="18">
        <v>43024</v>
      </c>
      <c r="U6992" s="8">
        <v>0.79166666666666663</v>
      </c>
      <c r="V6992" s="8">
        <v>0</v>
      </c>
      <c r="W6992" s="8" t="s">
        <v>773</v>
      </c>
      <c r="X6992" s="8" t="s">
        <v>38446</v>
      </c>
      <c r="Y6992" s="8" t="s">
        <v>38434</v>
      </c>
      <c r="Z6992" s="17" t="s">
        <v>38447</v>
      </c>
      <c r="AA6992" s="8" t="s">
        <v>38448</v>
      </c>
      <c r="AB6992" s="8" t="s">
        <v>38449</v>
      </c>
    </row>
    <row r="6993" spans="1:28" hidden="1" x14ac:dyDescent="0.2">
      <c r="A6993" s="8" t="s">
        <v>38461</v>
      </c>
      <c r="B6993" s="8" t="s">
        <v>38462</v>
      </c>
      <c r="C6993" s="8" t="s">
        <v>45763</v>
      </c>
      <c r="D6993" s="8" t="s">
        <v>45764</v>
      </c>
      <c r="E6993" s="8" t="s">
        <v>123</v>
      </c>
      <c r="F6993" s="8" t="s">
        <v>112</v>
      </c>
      <c r="G6993" s="8" t="s">
        <v>123</v>
      </c>
      <c r="H6993" s="8" t="s">
        <v>112</v>
      </c>
      <c r="I6993" s="8" t="s">
        <v>38355</v>
      </c>
      <c r="J6993" s="8" t="s">
        <v>708</v>
      </c>
      <c r="K6993" s="8" t="s">
        <v>1262</v>
      </c>
      <c r="L6993" s="8" t="s">
        <v>4673</v>
      </c>
      <c r="M6993" s="8" t="s">
        <v>774</v>
      </c>
      <c r="N6993" s="8" t="s">
        <v>10716</v>
      </c>
      <c r="O6993" s="8" t="s">
        <v>10717</v>
      </c>
      <c r="P6993" s="8" t="s">
        <v>776</v>
      </c>
      <c r="Q6993" s="8" t="s">
        <v>12944</v>
      </c>
      <c r="R6993" s="8" t="s">
        <v>38357</v>
      </c>
      <c r="S6993" s="17" t="s">
        <v>38358</v>
      </c>
      <c r="T6993" s="18">
        <v>43025</v>
      </c>
      <c r="U6993" s="8">
        <v>0.79166666666666663</v>
      </c>
      <c r="V6993" s="8">
        <v>0.20833333333333334</v>
      </c>
      <c r="W6993" s="8" t="s">
        <v>792</v>
      </c>
      <c r="X6993" s="8" t="s">
        <v>36161</v>
      </c>
      <c r="Y6993" s="8" t="s">
        <v>29353</v>
      </c>
      <c r="Z6993" s="17" t="s">
        <v>38463</v>
      </c>
      <c r="AA6993" s="8" t="s">
        <v>38464</v>
      </c>
      <c r="AB6993" s="8" t="s">
        <v>38465</v>
      </c>
    </row>
    <row r="6994" spans="1:28" hidden="1" x14ac:dyDescent="0.2">
      <c r="A6994" s="8" t="s">
        <v>38470</v>
      </c>
      <c r="B6994" s="8" t="s">
        <v>38471</v>
      </c>
      <c r="C6994" s="8" t="s">
        <v>45763</v>
      </c>
      <c r="D6994" s="8" t="s">
        <v>45764</v>
      </c>
      <c r="E6994" s="8" t="s">
        <v>134</v>
      </c>
      <c r="F6994" s="8" t="s">
        <v>133</v>
      </c>
      <c r="G6994" s="8" t="s">
        <v>134</v>
      </c>
      <c r="H6994" s="8" t="s">
        <v>133</v>
      </c>
      <c r="I6994" s="8" t="s">
        <v>38355</v>
      </c>
      <c r="J6994" s="8" t="s">
        <v>708</v>
      </c>
      <c r="K6994" s="8" t="s">
        <v>1262</v>
      </c>
      <c r="L6994" s="8" t="s">
        <v>6889</v>
      </c>
      <c r="M6994" s="8" t="s">
        <v>6572</v>
      </c>
      <c r="N6994" s="8" t="s">
        <v>10716</v>
      </c>
      <c r="O6994" s="8" t="s">
        <v>10717</v>
      </c>
      <c r="P6994" s="8" t="s">
        <v>776</v>
      </c>
      <c r="Q6994" s="8" t="s">
        <v>12944</v>
      </c>
      <c r="R6994" s="8" t="s">
        <v>38357</v>
      </c>
      <c r="S6994" s="17" t="s">
        <v>38358</v>
      </c>
      <c r="T6994" s="18">
        <v>43026</v>
      </c>
      <c r="U6994" s="8">
        <v>0</v>
      </c>
      <c r="V6994" s="8">
        <v>0.125</v>
      </c>
      <c r="W6994" s="8" t="s">
        <v>1283</v>
      </c>
      <c r="X6994" s="8" t="s">
        <v>38472</v>
      </c>
      <c r="Y6994" s="8" t="s">
        <v>29353</v>
      </c>
      <c r="Z6994" s="17" t="s">
        <v>38473</v>
      </c>
      <c r="AA6994" s="8" t="s">
        <v>38474</v>
      </c>
      <c r="AB6994" s="8" t="s">
        <v>38475</v>
      </c>
    </row>
    <row r="6995" spans="1:28" hidden="1" x14ac:dyDescent="0.2">
      <c r="A6995" s="8" t="s">
        <v>38476</v>
      </c>
      <c r="B6995" s="8" t="s">
        <v>38477</v>
      </c>
      <c r="C6995" s="8" t="s">
        <v>45763</v>
      </c>
      <c r="D6995" s="8" t="s">
        <v>45764</v>
      </c>
      <c r="E6995" s="8" t="s">
        <v>134</v>
      </c>
      <c r="F6995" s="8" t="s">
        <v>133</v>
      </c>
      <c r="G6995" s="8" t="s">
        <v>134</v>
      </c>
      <c r="H6995" s="8" t="s">
        <v>133</v>
      </c>
      <c r="I6995" s="8" t="s">
        <v>38355</v>
      </c>
      <c r="J6995" s="8" t="s">
        <v>708</v>
      </c>
      <c r="K6995" s="8" t="s">
        <v>1262</v>
      </c>
      <c r="L6995" s="8" t="s">
        <v>6572</v>
      </c>
      <c r="M6995" s="8" t="s">
        <v>781</v>
      </c>
      <c r="N6995" s="8" t="s">
        <v>10716</v>
      </c>
      <c r="O6995" s="8" t="s">
        <v>10717</v>
      </c>
      <c r="P6995" s="8" t="s">
        <v>776</v>
      </c>
      <c r="Q6995" s="8" t="s">
        <v>12944</v>
      </c>
      <c r="R6995" s="8" t="s">
        <v>38357</v>
      </c>
      <c r="S6995" s="17" t="s">
        <v>38358</v>
      </c>
      <c r="T6995" s="18">
        <v>43026</v>
      </c>
      <c r="U6995" s="8">
        <v>0.125</v>
      </c>
      <c r="V6995" s="8">
        <v>0.20833333333333334</v>
      </c>
      <c r="W6995" s="8" t="s">
        <v>1100</v>
      </c>
      <c r="X6995" s="8" t="s">
        <v>38478</v>
      </c>
      <c r="Y6995" s="8" t="s">
        <v>29353</v>
      </c>
      <c r="Z6995" s="17" t="s">
        <v>38479</v>
      </c>
      <c r="AA6995" s="8" t="s">
        <v>38480</v>
      </c>
      <c r="AB6995" s="8" t="s">
        <v>38481</v>
      </c>
    </row>
    <row r="6996" spans="1:28" hidden="1" x14ac:dyDescent="0.2">
      <c r="A6996" s="8" t="s">
        <v>38466</v>
      </c>
      <c r="B6996" s="8" t="s">
        <v>38467</v>
      </c>
      <c r="C6996" s="8" t="s">
        <v>45763</v>
      </c>
      <c r="D6996" s="8" t="s">
        <v>45764</v>
      </c>
      <c r="E6996" s="8" t="s">
        <v>134</v>
      </c>
      <c r="F6996" s="8" t="s">
        <v>133</v>
      </c>
      <c r="G6996" s="8" t="s">
        <v>134</v>
      </c>
      <c r="H6996" s="8" t="s">
        <v>133</v>
      </c>
      <c r="I6996" s="8" t="s">
        <v>38355</v>
      </c>
      <c r="J6996" s="8" t="s">
        <v>708</v>
      </c>
      <c r="K6996" s="8" t="s">
        <v>1262</v>
      </c>
      <c r="L6996" s="8" t="s">
        <v>1025</v>
      </c>
      <c r="M6996" s="8" t="s">
        <v>6889</v>
      </c>
      <c r="N6996" s="8" t="s">
        <v>10716</v>
      </c>
      <c r="O6996" s="8" t="s">
        <v>10717</v>
      </c>
      <c r="P6996" s="8" t="s">
        <v>776</v>
      </c>
      <c r="Q6996" s="8" t="s">
        <v>12944</v>
      </c>
      <c r="R6996" s="8" t="s">
        <v>38357</v>
      </c>
      <c r="S6996" s="17" t="s">
        <v>38358</v>
      </c>
      <c r="T6996" s="18">
        <v>43026</v>
      </c>
      <c r="U6996" s="8">
        <v>0.79166666666666663</v>
      </c>
      <c r="V6996" s="8">
        <v>0</v>
      </c>
      <c r="W6996" s="8" t="s">
        <v>773</v>
      </c>
      <c r="X6996" s="8" t="s">
        <v>36161</v>
      </c>
      <c r="Y6996" s="8" t="s">
        <v>29353</v>
      </c>
      <c r="Z6996" s="17" t="s">
        <v>25147</v>
      </c>
      <c r="AA6996" s="8" t="s">
        <v>38468</v>
      </c>
      <c r="AB6996" s="8" t="s">
        <v>38469</v>
      </c>
    </row>
    <row r="6997" spans="1:28" hidden="1" x14ac:dyDescent="0.2">
      <c r="A6997" s="8" t="s">
        <v>38486</v>
      </c>
      <c r="B6997" s="8" t="s">
        <v>38487</v>
      </c>
      <c r="C6997" s="8" t="s">
        <v>45763</v>
      </c>
      <c r="D6997" s="8" t="s">
        <v>45764</v>
      </c>
      <c r="E6997" s="8" t="s">
        <v>144</v>
      </c>
      <c r="F6997" s="8" t="s">
        <v>133</v>
      </c>
      <c r="G6997" s="8" t="s">
        <v>144</v>
      </c>
      <c r="H6997" s="8" t="s">
        <v>133</v>
      </c>
      <c r="I6997" s="8" t="s">
        <v>38355</v>
      </c>
      <c r="J6997" s="8" t="s">
        <v>708</v>
      </c>
      <c r="K6997" s="8" t="s">
        <v>1262</v>
      </c>
      <c r="L6997" s="8" t="s">
        <v>6066</v>
      </c>
      <c r="M6997" s="8" t="s">
        <v>788</v>
      </c>
      <c r="N6997" s="8" t="s">
        <v>10716</v>
      </c>
      <c r="O6997" s="8" t="s">
        <v>10717</v>
      </c>
      <c r="P6997" s="8" t="s">
        <v>776</v>
      </c>
      <c r="Q6997" s="8" t="s">
        <v>12944</v>
      </c>
      <c r="R6997" s="8" t="s">
        <v>38357</v>
      </c>
      <c r="S6997" s="17" t="s">
        <v>38358</v>
      </c>
      <c r="T6997" s="18">
        <v>43027</v>
      </c>
      <c r="U6997" s="8">
        <v>0</v>
      </c>
      <c r="V6997" s="8">
        <v>0.20833333333333334</v>
      </c>
      <c r="W6997" s="8" t="s">
        <v>773</v>
      </c>
      <c r="X6997" s="8" t="s">
        <v>29359</v>
      </c>
      <c r="Y6997" s="8" t="s">
        <v>29353</v>
      </c>
      <c r="Z6997" s="17" t="s">
        <v>38488</v>
      </c>
      <c r="AA6997" s="8" t="s">
        <v>38489</v>
      </c>
      <c r="AB6997" s="8" t="s">
        <v>38490</v>
      </c>
    </row>
    <row r="6998" spans="1:28" hidden="1" x14ac:dyDescent="0.2">
      <c r="A6998" s="8" t="s">
        <v>38482</v>
      </c>
      <c r="B6998" s="8" t="s">
        <v>38483</v>
      </c>
      <c r="C6998" s="8" t="s">
        <v>45763</v>
      </c>
      <c r="D6998" s="8" t="s">
        <v>45764</v>
      </c>
      <c r="E6998" s="8" t="s">
        <v>144</v>
      </c>
      <c r="F6998" s="8" t="s">
        <v>133</v>
      </c>
      <c r="G6998" s="8" t="s">
        <v>144</v>
      </c>
      <c r="H6998" s="8" t="s">
        <v>133</v>
      </c>
      <c r="I6998" s="8" t="s">
        <v>38355</v>
      </c>
      <c r="J6998" s="8" t="s">
        <v>708</v>
      </c>
      <c r="K6998" s="8" t="s">
        <v>1262</v>
      </c>
      <c r="L6998" s="8" t="s">
        <v>1038</v>
      </c>
      <c r="M6998" s="8" t="s">
        <v>6066</v>
      </c>
      <c r="N6998" s="8" t="s">
        <v>10716</v>
      </c>
      <c r="O6998" s="8" t="s">
        <v>10717</v>
      </c>
      <c r="P6998" s="8" t="s">
        <v>776</v>
      </c>
      <c r="Q6998" s="8" t="s">
        <v>12944</v>
      </c>
      <c r="R6998" s="8" t="s">
        <v>38357</v>
      </c>
      <c r="S6998" s="17" t="s">
        <v>38358</v>
      </c>
      <c r="T6998" s="18">
        <v>43027</v>
      </c>
      <c r="U6998" s="8">
        <v>0.79166666666666663</v>
      </c>
      <c r="V6998" s="8">
        <v>0</v>
      </c>
      <c r="W6998" s="8" t="s">
        <v>773</v>
      </c>
      <c r="X6998" s="8" t="s">
        <v>29352</v>
      </c>
      <c r="Y6998" s="8" t="s">
        <v>29353</v>
      </c>
      <c r="Z6998" s="17" t="s">
        <v>19693</v>
      </c>
      <c r="AA6998" s="8" t="s">
        <v>38484</v>
      </c>
      <c r="AB6998" s="8" t="s">
        <v>38485</v>
      </c>
    </row>
    <row r="6999" spans="1:28" hidden="1" x14ac:dyDescent="0.2">
      <c r="A6999" s="8" t="s">
        <v>38495</v>
      </c>
      <c r="B6999" s="8" t="s">
        <v>38496</v>
      </c>
      <c r="C6999" s="8" t="s">
        <v>45763</v>
      </c>
      <c r="D6999" s="8" t="s">
        <v>45764</v>
      </c>
      <c r="E6999" s="8" t="s">
        <v>194</v>
      </c>
      <c r="F6999" s="8" t="s">
        <v>133</v>
      </c>
      <c r="G6999" s="8" t="s">
        <v>194</v>
      </c>
      <c r="H6999" s="8" t="s">
        <v>133</v>
      </c>
      <c r="I6999" s="8" t="s">
        <v>38355</v>
      </c>
      <c r="J6999" s="8" t="s">
        <v>708</v>
      </c>
      <c r="K6999" s="8" t="s">
        <v>1262</v>
      </c>
      <c r="L6999" s="8" t="s">
        <v>6929</v>
      </c>
      <c r="M6999" s="8" t="s">
        <v>6137</v>
      </c>
      <c r="N6999" s="8" t="s">
        <v>10716</v>
      </c>
      <c r="O6999" s="8" t="s">
        <v>10717</v>
      </c>
      <c r="P6999" s="8" t="s">
        <v>776</v>
      </c>
      <c r="Q6999" s="8" t="s">
        <v>12944</v>
      </c>
      <c r="R6999" s="8" t="s">
        <v>38357</v>
      </c>
      <c r="S6999" s="17" t="s">
        <v>38358</v>
      </c>
      <c r="T6999" s="18">
        <v>43030</v>
      </c>
      <c r="U6999" s="8">
        <v>0</v>
      </c>
      <c r="V6999" s="8">
        <v>0.125</v>
      </c>
      <c r="W6999" s="8" t="s">
        <v>1283</v>
      </c>
      <c r="X6999" s="8" t="s">
        <v>38497</v>
      </c>
      <c r="Y6999" s="8" t="s">
        <v>38498</v>
      </c>
      <c r="Z6999" s="17" t="s">
        <v>38499</v>
      </c>
      <c r="AA6999" s="8" t="s">
        <v>38500</v>
      </c>
      <c r="AB6999" s="8" t="s">
        <v>38501</v>
      </c>
    </row>
    <row r="7000" spans="1:28" hidden="1" x14ac:dyDescent="0.2">
      <c r="A7000" s="8" t="s">
        <v>38502</v>
      </c>
      <c r="B7000" s="8" t="s">
        <v>38503</v>
      </c>
      <c r="C7000" s="8" t="s">
        <v>45763</v>
      </c>
      <c r="D7000" s="8" t="s">
        <v>45764</v>
      </c>
      <c r="E7000" s="8" t="s">
        <v>194</v>
      </c>
      <c r="F7000" s="8" t="s">
        <v>133</v>
      </c>
      <c r="G7000" s="8" t="s">
        <v>194</v>
      </c>
      <c r="H7000" s="8" t="s">
        <v>133</v>
      </c>
      <c r="I7000" s="8" t="s">
        <v>38355</v>
      </c>
      <c r="J7000" s="8" t="s">
        <v>708</v>
      </c>
      <c r="K7000" s="8" t="s">
        <v>1262</v>
      </c>
      <c r="L7000" s="8" t="s">
        <v>6137</v>
      </c>
      <c r="M7000" s="8" t="s">
        <v>798</v>
      </c>
      <c r="N7000" s="8" t="s">
        <v>10716</v>
      </c>
      <c r="O7000" s="8" t="s">
        <v>10717</v>
      </c>
      <c r="P7000" s="8" t="s">
        <v>776</v>
      </c>
      <c r="Q7000" s="8" t="s">
        <v>12944</v>
      </c>
      <c r="R7000" s="8" t="s">
        <v>38357</v>
      </c>
      <c r="S7000" s="17" t="s">
        <v>38358</v>
      </c>
      <c r="T7000" s="18">
        <v>43030</v>
      </c>
      <c r="U7000" s="8">
        <v>0.125</v>
      </c>
      <c r="V7000" s="8">
        <v>0.20833333333333334</v>
      </c>
      <c r="W7000" s="8" t="s">
        <v>1100</v>
      </c>
      <c r="X7000" s="8" t="s">
        <v>38504</v>
      </c>
      <c r="Y7000" s="8" t="s">
        <v>38498</v>
      </c>
      <c r="Z7000" s="17" t="s">
        <v>38505</v>
      </c>
      <c r="AA7000" s="8" t="s">
        <v>38506</v>
      </c>
      <c r="AB7000" s="8" t="s">
        <v>38507</v>
      </c>
    </row>
    <row r="7001" spans="1:28" hidden="1" x14ac:dyDescent="0.2">
      <c r="A7001" s="8" t="s">
        <v>38491</v>
      </c>
      <c r="B7001" s="8" t="s">
        <v>38492</v>
      </c>
      <c r="C7001" s="8" t="s">
        <v>45763</v>
      </c>
      <c r="D7001" s="8" t="s">
        <v>45764</v>
      </c>
      <c r="E7001" s="8" t="s">
        <v>194</v>
      </c>
      <c r="F7001" s="8" t="s">
        <v>133</v>
      </c>
      <c r="G7001" s="8" t="s">
        <v>194</v>
      </c>
      <c r="H7001" s="8" t="s">
        <v>133</v>
      </c>
      <c r="I7001" s="8" t="s">
        <v>38355</v>
      </c>
      <c r="J7001" s="8" t="s">
        <v>708</v>
      </c>
      <c r="K7001" s="8" t="s">
        <v>1262</v>
      </c>
      <c r="L7001" s="8" t="s">
        <v>1085</v>
      </c>
      <c r="M7001" s="8" t="s">
        <v>6929</v>
      </c>
      <c r="N7001" s="8" t="s">
        <v>10716</v>
      </c>
      <c r="O7001" s="8" t="s">
        <v>10717</v>
      </c>
      <c r="P7001" s="8" t="s">
        <v>776</v>
      </c>
      <c r="Q7001" s="8" t="s">
        <v>12944</v>
      </c>
      <c r="R7001" s="8" t="s">
        <v>38357</v>
      </c>
      <c r="S7001" s="17" t="s">
        <v>38358</v>
      </c>
      <c r="T7001" s="18">
        <v>43030</v>
      </c>
      <c r="U7001" s="8">
        <v>0.79166666666666663</v>
      </c>
      <c r="V7001" s="8">
        <v>0</v>
      </c>
      <c r="W7001" s="8" t="s">
        <v>773</v>
      </c>
      <c r="X7001" s="8" t="s">
        <v>29419</v>
      </c>
      <c r="Y7001" s="8" t="s">
        <v>29401</v>
      </c>
      <c r="Z7001" s="17" t="s">
        <v>19693</v>
      </c>
      <c r="AA7001" s="8" t="s">
        <v>38493</v>
      </c>
      <c r="AB7001" s="8" t="s">
        <v>38494</v>
      </c>
    </row>
    <row r="7002" spans="1:28" hidden="1" x14ac:dyDescent="0.2">
      <c r="A7002" s="8" t="s">
        <v>38520</v>
      </c>
      <c r="B7002" s="8" t="s">
        <v>38521</v>
      </c>
      <c r="C7002" s="8" t="s">
        <v>45763</v>
      </c>
      <c r="D7002" s="8" t="s">
        <v>45764</v>
      </c>
      <c r="E7002" s="8" t="s">
        <v>154</v>
      </c>
      <c r="F7002" s="8" t="s">
        <v>133</v>
      </c>
      <c r="G7002" s="8" t="s">
        <v>154</v>
      </c>
      <c r="H7002" s="8" t="s">
        <v>133</v>
      </c>
      <c r="I7002" s="8" t="s">
        <v>38355</v>
      </c>
      <c r="J7002" s="8" t="s">
        <v>708</v>
      </c>
      <c r="K7002" s="8" t="s">
        <v>1262</v>
      </c>
      <c r="L7002" s="8" t="s">
        <v>3250</v>
      </c>
      <c r="M7002" s="8" t="s">
        <v>804</v>
      </c>
      <c r="N7002" s="8" t="s">
        <v>10716</v>
      </c>
      <c r="O7002" s="8" t="s">
        <v>10717</v>
      </c>
      <c r="P7002" s="8" t="s">
        <v>776</v>
      </c>
      <c r="Q7002" s="8" t="s">
        <v>12944</v>
      </c>
      <c r="R7002" s="8" t="s">
        <v>38357</v>
      </c>
      <c r="S7002" s="17" t="s">
        <v>38358</v>
      </c>
      <c r="T7002" s="18">
        <v>43031</v>
      </c>
      <c r="U7002" s="8">
        <v>4.1666666666666664E-2</v>
      </c>
      <c r="V7002" s="8">
        <v>0.20833333333333334</v>
      </c>
      <c r="W7002" s="8" t="s">
        <v>739</v>
      </c>
      <c r="X7002" s="8" t="s">
        <v>38516</v>
      </c>
      <c r="Y7002" s="8" t="s">
        <v>38511</v>
      </c>
      <c r="Z7002" s="17" t="s">
        <v>38522</v>
      </c>
      <c r="AA7002" s="8" t="s">
        <v>38523</v>
      </c>
      <c r="AB7002" s="8" t="s">
        <v>38524</v>
      </c>
    </row>
    <row r="7003" spans="1:28" hidden="1" x14ac:dyDescent="0.2">
      <c r="A7003" s="8" t="s">
        <v>38508</v>
      </c>
      <c r="B7003" s="8" t="s">
        <v>38509</v>
      </c>
      <c r="C7003" s="8" t="s">
        <v>45763</v>
      </c>
      <c r="D7003" s="8" t="s">
        <v>45764</v>
      </c>
      <c r="E7003" s="8" t="s">
        <v>154</v>
      </c>
      <c r="F7003" s="8" t="s">
        <v>133</v>
      </c>
      <c r="G7003" s="8" t="s">
        <v>154</v>
      </c>
      <c r="H7003" s="8" t="s">
        <v>133</v>
      </c>
      <c r="I7003" s="8" t="s">
        <v>38355</v>
      </c>
      <c r="J7003" s="8" t="s">
        <v>708</v>
      </c>
      <c r="K7003" s="8" t="s">
        <v>1262</v>
      </c>
      <c r="L7003" s="8" t="s">
        <v>19589</v>
      </c>
      <c r="M7003" s="8" t="s">
        <v>3242</v>
      </c>
      <c r="N7003" s="8" t="s">
        <v>10716</v>
      </c>
      <c r="O7003" s="8" t="s">
        <v>10717</v>
      </c>
      <c r="P7003" s="8" t="s">
        <v>776</v>
      </c>
      <c r="Q7003" s="8" t="s">
        <v>12944</v>
      </c>
      <c r="R7003" s="8" t="s">
        <v>38357</v>
      </c>
      <c r="S7003" s="17" t="s">
        <v>38358</v>
      </c>
      <c r="T7003" s="18">
        <v>43031</v>
      </c>
      <c r="U7003" s="8">
        <v>0.79166666666666663</v>
      </c>
      <c r="V7003" s="8">
        <v>0.95833333333333337</v>
      </c>
      <c r="W7003" s="8" t="s">
        <v>739</v>
      </c>
      <c r="X7003" s="8" t="s">
        <v>38510</v>
      </c>
      <c r="Y7003" s="8" t="s">
        <v>38511</v>
      </c>
      <c r="Z7003" s="17" t="s">
        <v>32064</v>
      </c>
      <c r="AA7003" s="8" t="s">
        <v>38512</v>
      </c>
      <c r="AB7003" s="8" t="s">
        <v>38513</v>
      </c>
    </row>
    <row r="7004" spans="1:28" hidden="1" x14ac:dyDescent="0.2">
      <c r="A7004" s="8" t="s">
        <v>38514</v>
      </c>
      <c r="B7004" s="8" t="s">
        <v>38515</v>
      </c>
      <c r="C7004" s="8" t="s">
        <v>45763</v>
      </c>
      <c r="D7004" s="8" t="s">
        <v>45764</v>
      </c>
      <c r="E7004" s="8" t="s">
        <v>154</v>
      </c>
      <c r="F7004" s="8" t="s">
        <v>133</v>
      </c>
      <c r="G7004" s="8" t="s">
        <v>154</v>
      </c>
      <c r="H7004" s="8" t="s">
        <v>133</v>
      </c>
      <c r="I7004" s="8" t="s">
        <v>38355</v>
      </c>
      <c r="J7004" s="8" t="s">
        <v>708</v>
      </c>
      <c r="K7004" s="8" t="s">
        <v>1262</v>
      </c>
      <c r="L7004" s="8" t="s">
        <v>3242</v>
      </c>
      <c r="M7004" s="8" t="s">
        <v>3250</v>
      </c>
      <c r="N7004" s="8" t="s">
        <v>10716</v>
      </c>
      <c r="O7004" s="8" t="s">
        <v>10717</v>
      </c>
      <c r="P7004" s="8" t="s">
        <v>776</v>
      </c>
      <c r="Q7004" s="8" t="s">
        <v>12944</v>
      </c>
      <c r="R7004" s="8" t="s">
        <v>38357</v>
      </c>
      <c r="S7004" s="17" t="s">
        <v>38358</v>
      </c>
      <c r="T7004" s="18">
        <v>43031</v>
      </c>
      <c r="U7004" s="8">
        <v>0.95833333333333337</v>
      </c>
      <c r="V7004" s="8">
        <v>4.1666666666666664E-2</v>
      </c>
      <c r="W7004" s="8" t="s">
        <v>1100</v>
      </c>
      <c r="X7004" s="8" t="s">
        <v>38516</v>
      </c>
      <c r="Y7004" s="8" t="s">
        <v>38511</v>
      </c>
      <c r="Z7004" s="17" t="s">
        <v>38517</v>
      </c>
      <c r="AA7004" s="8" t="s">
        <v>38518</v>
      </c>
      <c r="AB7004" s="8" t="s">
        <v>38519</v>
      </c>
    </row>
    <row r="7005" spans="1:28" hidden="1" x14ac:dyDescent="0.2">
      <c r="A7005" s="8" t="s">
        <v>38536</v>
      </c>
      <c r="B7005" s="8" t="s">
        <v>38537</v>
      </c>
      <c r="C7005" s="8" t="s">
        <v>45763</v>
      </c>
      <c r="D7005" s="8" t="s">
        <v>45764</v>
      </c>
      <c r="E7005" s="8" t="s">
        <v>164</v>
      </c>
      <c r="F7005" s="8" t="s">
        <v>133</v>
      </c>
      <c r="G7005" s="8" t="s">
        <v>164</v>
      </c>
      <c r="H7005" s="8" t="s">
        <v>133</v>
      </c>
      <c r="I7005" s="8" t="s">
        <v>38355</v>
      </c>
      <c r="J7005" s="8" t="s">
        <v>708</v>
      </c>
      <c r="K7005" s="8" t="s">
        <v>1262</v>
      </c>
      <c r="L7005" s="8" t="s">
        <v>1127</v>
      </c>
      <c r="M7005" s="8" t="s">
        <v>3648</v>
      </c>
      <c r="N7005" s="8" t="s">
        <v>10716</v>
      </c>
      <c r="O7005" s="8" t="s">
        <v>10717</v>
      </c>
      <c r="P7005" s="8" t="s">
        <v>776</v>
      </c>
      <c r="Q7005" s="8" t="s">
        <v>12944</v>
      </c>
      <c r="R7005" s="8" t="s">
        <v>38357</v>
      </c>
      <c r="S7005" s="17" t="s">
        <v>38358</v>
      </c>
      <c r="T7005" s="18">
        <v>43032</v>
      </c>
      <c r="U7005" s="8">
        <v>4.1666666666666664E-2</v>
      </c>
      <c r="V7005" s="8">
        <v>0.20833333333333334</v>
      </c>
      <c r="W7005" s="8" t="s">
        <v>739</v>
      </c>
      <c r="X7005" s="8" t="s">
        <v>38538</v>
      </c>
      <c r="Y7005" s="8" t="s">
        <v>29232</v>
      </c>
      <c r="Z7005" s="17" t="s">
        <v>38539</v>
      </c>
      <c r="AA7005" s="8" t="s">
        <v>38540</v>
      </c>
      <c r="AB7005" s="8" t="s">
        <v>38541</v>
      </c>
    </row>
    <row r="7006" spans="1:28" hidden="1" x14ac:dyDescent="0.2">
      <c r="A7006" s="8" t="s">
        <v>38525</v>
      </c>
      <c r="B7006" s="8" t="s">
        <v>38526</v>
      </c>
      <c r="C7006" s="8" t="s">
        <v>45763</v>
      </c>
      <c r="D7006" s="8" t="s">
        <v>45764</v>
      </c>
      <c r="E7006" s="8" t="s">
        <v>164</v>
      </c>
      <c r="F7006" s="8" t="s">
        <v>133</v>
      </c>
      <c r="G7006" s="8" t="s">
        <v>164</v>
      </c>
      <c r="H7006" s="8" t="s">
        <v>133</v>
      </c>
      <c r="I7006" s="8" t="s">
        <v>38355</v>
      </c>
      <c r="J7006" s="8" t="s">
        <v>708</v>
      </c>
      <c r="K7006" s="8" t="s">
        <v>1262</v>
      </c>
      <c r="L7006" s="8" t="s">
        <v>1121</v>
      </c>
      <c r="M7006" s="8" t="s">
        <v>6950</v>
      </c>
      <c r="N7006" s="8" t="s">
        <v>10716</v>
      </c>
      <c r="O7006" s="8" t="s">
        <v>10717</v>
      </c>
      <c r="P7006" s="8" t="s">
        <v>776</v>
      </c>
      <c r="Q7006" s="8" t="s">
        <v>12944</v>
      </c>
      <c r="R7006" s="8" t="s">
        <v>38357</v>
      </c>
      <c r="S7006" s="17" t="s">
        <v>38358</v>
      </c>
      <c r="T7006" s="18">
        <v>43032</v>
      </c>
      <c r="U7006" s="8">
        <v>0.79166666666666663</v>
      </c>
      <c r="V7006" s="8">
        <v>0.875</v>
      </c>
      <c r="W7006" s="8" t="s">
        <v>1100</v>
      </c>
      <c r="X7006" s="8" t="s">
        <v>38527</v>
      </c>
      <c r="Y7006" s="8" t="s">
        <v>29232</v>
      </c>
      <c r="Z7006" s="17" t="s">
        <v>38528</v>
      </c>
      <c r="AA7006" s="8" t="s">
        <v>38529</v>
      </c>
      <c r="AB7006" s="8" t="s">
        <v>38530</v>
      </c>
    </row>
    <row r="7007" spans="1:28" hidden="1" x14ac:dyDescent="0.2">
      <c r="A7007" s="8" t="s">
        <v>38531</v>
      </c>
      <c r="B7007" s="8" t="s">
        <v>38532</v>
      </c>
      <c r="C7007" s="8" t="s">
        <v>45763</v>
      </c>
      <c r="D7007" s="8" t="s">
        <v>45764</v>
      </c>
      <c r="E7007" s="8" t="s">
        <v>164</v>
      </c>
      <c r="F7007" s="8" t="s">
        <v>133</v>
      </c>
      <c r="G7007" s="8" t="s">
        <v>164</v>
      </c>
      <c r="H7007" s="8" t="s">
        <v>133</v>
      </c>
      <c r="I7007" s="8" t="s">
        <v>38355</v>
      </c>
      <c r="J7007" s="8" t="s">
        <v>708</v>
      </c>
      <c r="K7007" s="8" t="s">
        <v>1262</v>
      </c>
      <c r="L7007" s="8" t="s">
        <v>6950</v>
      </c>
      <c r="M7007" s="8" t="s">
        <v>1127</v>
      </c>
      <c r="N7007" s="8" t="s">
        <v>10716</v>
      </c>
      <c r="O7007" s="8" t="s">
        <v>10717</v>
      </c>
      <c r="P7007" s="8" t="s">
        <v>776</v>
      </c>
      <c r="Q7007" s="8" t="s">
        <v>12944</v>
      </c>
      <c r="R7007" s="8" t="s">
        <v>38357</v>
      </c>
      <c r="S7007" s="17" t="s">
        <v>38358</v>
      </c>
      <c r="T7007" s="18">
        <v>43032</v>
      </c>
      <c r="U7007" s="8">
        <v>0.875</v>
      </c>
      <c r="V7007" s="8">
        <v>4.1666666666666664E-2</v>
      </c>
      <c r="W7007" s="8" t="s">
        <v>739</v>
      </c>
      <c r="X7007" s="8" t="s">
        <v>38533</v>
      </c>
      <c r="Y7007" s="8" t="s">
        <v>29232</v>
      </c>
      <c r="Z7007" s="17" t="s">
        <v>32064</v>
      </c>
      <c r="AA7007" s="8" t="s">
        <v>38534</v>
      </c>
      <c r="AB7007" s="8" t="s">
        <v>38535</v>
      </c>
    </row>
    <row r="7008" spans="1:28" hidden="1" x14ac:dyDescent="0.2">
      <c r="A7008" s="8" t="s">
        <v>38542</v>
      </c>
      <c r="B7008" s="8" t="s">
        <v>38543</v>
      </c>
      <c r="C7008" s="8" t="s">
        <v>45763</v>
      </c>
      <c r="D7008" s="8" t="s">
        <v>45764</v>
      </c>
      <c r="E7008" s="8" t="s">
        <v>499</v>
      </c>
      <c r="F7008" s="8" t="s">
        <v>255</v>
      </c>
      <c r="G7008" s="8" t="s">
        <v>499</v>
      </c>
      <c r="H7008" s="8" t="s">
        <v>255</v>
      </c>
      <c r="I7008" s="8" t="s">
        <v>38355</v>
      </c>
      <c r="J7008" s="8" t="s">
        <v>708</v>
      </c>
      <c r="K7008" s="8" t="s">
        <v>1262</v>
      </c>
      <c r="L7008" s="8" t="s">
        <v>4759</v>
      </c>
      <c r="M7008" s="8" t="s">
        <v>820</v>
      </c>
      <c r="N7008" s="8" t="s">
        <v>10716</v>
      </c>
      <c r="O7008" s="8" t="s">
        <v>10717</v>
      </c>
      <c r="P7008" s="8" t="s">
        <v>776</v>
      </c>
      <c r="Q7008" s="8" t="s">
        <v>12944</v>
      </c>
      <c r="R7008" s="8" t="s">
        <v>38357</v>
      </c>
      <c r="S7008" s="17" t="s">
        <v>38358</v>
      </c>
      <c r="T7008" s="18">
        <v>43040</v>
      </c>
      <c r="U7008" s="8">
        <v>0.79166666666666663</v>
      </c>
      <c r="V7008" s="8">
        <v>0.20833333333333334</v>
      </c>
      <c r="W7008" s="8" t="s">
        <v>792</v>
      </c>
      <c r="X7008" s="8" t="s">
        <v>38544</v>
      </c>
      <c r="Y7008" s="8" t="s">
        <v>29471</v>
      </c>
      <c r="Z7008" s="17" t="s">
        <v>38390</v>
      </c>
      <c r="AA7008" s="8" t="s">
        <v>38545</v>
      </c>
      <c r="AB7008" s="8" t="s">
        <v>38546</v>
      </c>
    </row>
    <row r="7009" spans="1:28" hidden="1" x14ac:dyDescent="0.2">
      <c r="A7009" s="8" t="s">
        <v>38547</v>
      </c>
      <c r="B7009" s="8" t="s">
        <v>38548</v>
      </c>
      <c r="C7009" s="8" t="s">
        <v>45763</v>
      </c>
      <c r="D7009" s="8" t="s">
        <v>45764</v>
      </c>
      <c r="E7009" s="8" t="s">
        <v>515</v>
      </c>
      <c r="F7009" s="8" t="s">
        <v>255</v>
      </c>
      <c r="G7009" s="8" t="s">
        <v>515</v>
      </c>
      <c r="H7009" s="8" t="s">
        <v>255</v>
      </c>
      <c r="I7009" s="8" t="s">
        <v>38355</v>
      </c>
      <c r="J7009" s="8" t="s">
        <v>708</v>
      </c>
      <c r="K7009" s="8" t="s">
        <v>1262</v>
      </c>
      <c r="L7009" s="8" t="s">
        <v>4772</v>
      </c>
      <c r="M7009" s="8" t="s">
        <v>826</v>
      </c>
      <c r="N7009" s="8" t="s">
        <v>10716</v>
      </c>
      <c r="O7009" s="8" t="s">
        <v>10717</v>
      </c>
      <c r="P7009" s="8" t="s">
        <v>776</v>
      </c>
      <c r="Q7009" s="8" t="s">
        <v>12944</v>
      </c>
      <c r="R7009" s="8" t="s">
        <v>38357</v>
      </c>
      <c r="S7009" s="17" t="s">
        <v>38358</v>
      </c>
      <c r="T7009" s="18">
        <v>43041</v>
      </c>
      <c r="U7009" s="8">
        <v>0.79166666666666663</v>
      </c>
      <c r="V7009" s="8">
        <v>0.20833333333333334</v>
      </c>
      <c r="W7009" s="8" t="s">
        <v>792</v>
      </c>
      <c r="X7009" s="8" t="s">
        <v>29477</v>
      </c>
      <c r="Y7009" s="8" t="s">
        <v>29471</v>
      </c>
      <c r="Z7009" s="17" t="s">
        <v>38549</v>
      </c>
      <c r="AA7009" s="8" t="s">
        <v>38550</v>
      </c>
      <c r="AB7009" s="8" t="s">
        <v>38551</v>
      </c>
    </row>
    <row r="7010" spans="1:28" hidden="1" x14ac:dyDescent="0.2">
      <c r="A7010" s="8" t="s">
        <v>38552</v>
      </c>
      <c r="B7010" s="8" t="s">
        <v>38553</v>
      </c>
      <c r="C7010" s="8" t="s">
        <v>45763</v>
      </c>
      <c r="D7010" s="8" t="s">
        <v>45764</v>
      </c>
      <c r="E7010" s="8" t="s">
        <v>525</v>
      </c>
      <c r="F7010" s="8" t="s">
        <v>255</v>
      </c>
      <c r="G7010" s="8" t="s">
        <v>525</v>
      </c>
      <c r="H7010" s="8" t="s">
        <v>255</v>
      </c>
      <c r="I7010" s="8" t="s">
        <v>38355</v>
      </c>
      <c r="J7010" s="8" t="s">
        <v>708</v>
      </c>
      <c r="K7010" s="8" t="s">
        <v>1262</v>
      </c>
      <c r="L7010" s="8" t="s">
        <v>4777</v>
      </c>
      <c r="M7010" s="8" t="s">
        <v>4782</v>
      </c>
      <c r="N7010" s="8" t="s">
        <v>10716</v>
      </c>
      <c r="O7010" s="8" t="s">
        <v>10717</v>
      </c>
      <c r="P7010" s="8" t="s">
        <v>776</v>
      </c>
      <c r="Q7010" s="8" t="s">
        <v>12944</v>
      </c>
      <c r="R7010" s="8" t="s">
        <v>38357</v>
      </c>
      <c r="S7010" s="17" t="s">
        <v>38358</v>
      </c>
      <c r="T7010" s="18">
        <v>43042</v>
      </c>
      <c r="U7010" s="8">
        <v>0.79166666666666663</v>
      </c>
      <c r="V7010" s="8">
        <v>0.20833333333333334</v>
      </c>
      <c r="W7010" s="8" t="s">
        <v>792</v>
      </c>
      <c r="X7010" s="8" t="s">
        <v>29477</v>
      </c>
      <c r="Y7010" s="8" t="s">
        <v>29471</v>
      </c>
      <c r="Z7010" s="17" t="s">
        <v>38554</v>
      </c>
      <c r="AA7010" s="8" t="s">
        <v>38555</v>
      </c>
      <c r="AB7010" s="8" t="s">
        <v>38556</v>
      </c>
    </row>
    <row r="7011" spans="1:28" hidden="1" x14ac:dyDescent="0.2">
      <c r="A7011" s="8" t="s">
        <v>38562</v>
      </c>
      <c r="B7011" s="8" t="s">
        <v>38563</v>
      </c>
      <c r="C7011" s="8" t="s">
        <v>45763</v>
      </c>
      <c r="D7011" s="8" t="s">
        <v>45764</v>
      </c>
      <c r="E7011" s="8" t="s">
        <v>535</v>
      </c>
      <c r="F7011" s="8" t="s">
        <v>255</v>
      </c>
      <c r="G7011" s="8" t="s">
        <v>535</v>
      </c>
      <c r="H7011" s="8" t="s">
        <v>255</v>
      </c>
      <c r="I7011" s="8" t="s">
        <v>38355</v>
      </c>
      <c r="J7011" s="8" t="s">
        <v>708</v>
      </c>
      <c r="K7011" s="8" t="s">
        <v>1262</v>
      </c>
      <c r="L7011" s="8" t="s">
        <v>1917</v>
      </c>
      <c r="M7011" s="8" t="s">
        <v>17176</v>
      </c>
      <c r="N7011" s="8" t="s">
        <v>10716</v>
      </c>
      <c r="O7011" s="8" t="s">
        <v>10717</v>
      </c>
      <c r="P7011" s="8" t="s">
        <v>776</v>
      </c>
      <c r="Q7011" s="8" t="s">
        <v>12944</v>
      </c>
      <c r="R7011" s="8" t="s">
        <v>38357</v>
      </c>
      <c r="S7011" s="17" t="s">
        <v>38358</v>
      </c>
      <c r="T7011" s="18">
        <v>43043</v>
      </c>
      <c r="U7011" s="8">
        <v>0</v>
      </c>
      <c r="V7011" s="8">
        <v>4.1666666666666664E-2</v>
      </c>
      <c r="W7011" s="8" t="s">
        <v>1495</v>
      </c>
      <c r="X7011" s="8" t="s">
        <v>38564</v>
      </c>
      <c r="Y7011" s="8" t="s">
        <v>29471</v>
      </c>
      <c r="Z7011" s="17" t="s">
        <v>38565</v>
      </c>
      <c r="AA7011" s="8" t="s">
        <v>38566</v>
      </c>
      <c r="AB7011" s="8" t="s">
        <v>38567</v>
      </c>
    </row>
    <row r="7012" spans="1:28" hidden="1" x14ac:dyDescent="0.2">
      <c r="A7012" s="8" t="s">
        <v>38568</v>
      </c>
      <c r="B7012" s="8" t="s">
        <v>38569</v>
      </c>
      <c r="C7012" s="8" t="s">
        <v>45763</v>
      </c>
      <c r="D7012" s="8" t="s">
        <v>45764</v>
      </c>
      <c r="E7012" s="8" t="s">
        <v>535</v>
      </c>
      <c r="F7012" s="8" t="s">
        <v>255</v>
      </c>
      <c r="G7012" s="8" t="s">
        <v>535</v>
      </c>
      <c r="H7012" s="8" t="s">
        <v>255</v>
      </c>
      <c r="I7012" s="8" t="s">
        <v>38355</v>
      </c>
      <c r="J7012" s="8" t="s">
        <v>708</v>
      </c>
      <c r="K7012" s="8" t="s">
        <v>1262</v>
      </c>
      <c r="L7012" s="8" t="s">
        <v>17176</v>
      </c>
      <c r="M7012" s="8" t="s">
        <v>4799</v>
      </c>
      <c r="N7012" s="8" t="s">
        <v>10716</v>
      </c>
      <c r="O7012" s="8" t="s">
        <v>10717</v>
      </c>
      <c r="P7012" s="8" t="s">
        <v>776</v>
      </c>
      <c r="Q7012" s="8" t="s">
        <v>12944</v>
      </c>
      <c r="R7012" s="8" t="s">
        <v>38357</v>
      </c>
      <c r="S7012" s="17" t="s">
        <v>38358</v>
      </c>
      <c r="T7012" s="18">
        <v>43043</v>
      </c>
      <c r="U7012" s="8">
        <v>4.1666666666666664E-2</v>
      </c>
      <c r="V7012" s="8">
        <v>0.16666666666666666</v>
      </c>
      <c r="W7012" s="8" t="s">
        <v>739</v>
      </c>
      <c r="X7012" s="8" t="s">
        <v>29495</v>
      </c>
      <c r="Y7012" s="8" t="s">
        <v>29496</v>
      </c>
      <c r="Z7012" s="17" t="s">
        <v>38390</v>
      </c>
      <c r="AA7012" s="8" t="s">
        <v>38570</v>
      </c>
      <c r="AB7012" s="8" t="s">
        <v>38571</v>
      </c>
    </row>
    <row r="7013" spans="1:28" hidden="1" x14ac:dyDescent="0.2">
      <c r="A7013" s="8" t="s">
        <v>38557</v>
      </c>
      <c r="B7013" s="8" t="s">
        <v>38558</v>
      </c>
      <c r="C7013" s="8" t="s">
        <v>45763</v>
      </c>
      <c r="D7013" s="8" t="s">
        <v>45764</v>
      </c>
      <c r="E7013" s="8" t="s">
        <v>535</v>
      </c>
      <c r="F7013" s="8" t="s">
        <v>255</v>
      </c>
      <c r="G7013" s="8" t="s">
        <v>535</v>
      </c>
      <c r="H7013" s="8" t="s">
        <v>255</v>
      </c>
      <c r="I7013" s="8" t="s">
        <v>38355</v>
      </c>
      <c r="J7013" s="8" t="s">
        <v>708</v>
      </c>
      <c r="K7013" s="8" t="s">
        <v>1262</v>
      </c>
      <c r="L7013" s="8" t="s">
        <v>4790</v>
      </c>
      <c r="M7013" s="8" t="s">
        <v>1917</v>
      </c>
      <c r="N7013" s="8" t="s">
        <v>10716</v>
      </c>
      <c r="O7013" s="8" t="s">
        <v>10717</v>
      </c>
      <c r="P7013" s="8" t="s">
        <v>776</v>
      </c>
      <c r="Q7013" s="8" t="s">
        <v>12944</v>
      </c>
      <c r="R7013" s="8" t="s">
        <v>38357</v>
      </c>
      <c r="S7013" s="17" t="s">
        <v>38358</v>
      </c>
      <c r="T7013" s="18">
        <v>43043</v>
      </c>
      <c r="U7013" s="8">
        <v>0.79166666666666663</v>
      </c>
      <c r="V7013" s="8">
        <v>0</v>
      </c>
      <c r="W7013" s="8" t="s">
        <v>773</v>
      </c>
      <c r="X7013" s="8" t="s">
        <v>29489</v>
      </c>
      <c r="Y7013" s="8" t="s">
        <v>29471</v>
      </c>
      <c r="Z7013" s="17" t="s">
        <v>38559</v>
      </c>
      <c r="AA7013" s="8" t="s">
        <v>38560</v>
      </c>
      <c r="AB7013" s="8" t="s">
        <v>38561</v>
      </c>
    </row>
    <row r="7014" spans="1:28" hidden="1" x14ac:dyDescent="0.2">
      <c r="A7014" s="8" t="s">
        <v>38577</v>
      </c>
      <c r="B7014" s="8" t="s">
        <v>38578</v>
      </c>
      <c r="C7014" s="8" t="s">
        <v>45763</v>
      </c>
      <c r="D7014" s="8" t="s">
        <v>45764</v>
      </c>
      <c r="E7014" s="8" t="s">
        <v>545</v>
      </c>
      <c r="F7014" s="8" t="s">
        <v>255</v>
      </c>
      <c r="G7014" s="8" t="s">
        <v>545</v>
      </c>
      <c r="H7014" s="8" t="s">
        <v>255</v>
      </c>
      <c r="I7014" s="8" t="s">
        <v>38355</v>
      </c>
      <c r="J7014" s="8" t="s">
        <v>708</v>
      </c>
      <c r="K7014" s="8" t="s">
        <v>1262</v>
      </c>
      <c r="L7014" s="8" t="s">
        <v>1939</v>
      </c>
      <c r="M7014" s="8" t="s">
        <v>4823</v>
      </c>
      <c r="N7014" s="8" t="s">
        <v>10716</v>
      </c>
      <c r="O7014" s="8" t="s">
        <v>10717</v>
      </c>
      <c r="P7014" s="8" t="s">
        <v>776</v>
      </c>
      <c r="Q7014" s="8" t="s">
        <v>12944</v>
      </c>
      <c r="R7014" s="8" t="s">
        <v>38357</v>
      </c>
      <c r="S7014" s="17" t="s">
        <v>38358</v>
      </c>
      <c r="T7014" s="18">
        <v>43044</v>
      </c>
      <c r="U7014" s="8">
        <v>0</v>
      </c>
      <c r="V7014" s="8">
        <v>0.20833333333333334</v>
      </c>
      <c r="W7014" s="8" t="s">
        <v>773</v>
      </c>
      <c r="X7014" s="8" t="s">
        <v>29508</v>
      </c>
      <c r="Y7014" s="8" t="s">
        <v>29509</v>
      </c>
      <c r="Z7014" s="17" t="s">
        <v>38579</v>
      </c>
      <c r="AA7014" s="8" t="s">
        <v>38580</v>
      </c>
      <c r="AB7014" s="8" t="s">
        <v>38581</v>
      </c>
    </row>
    <row r="7015" spans="1:28" hidden="1" x14ac:dyDescent="0.2">
      <c r="A7015" s="8" t="s">
        <v>38572</v>
      </c>
      <c r="B7015" s="8" t="s">
        <v>38573</v>
      </c>
      <c r="C7015" s="8" t="s">
        <v>45763</v>
      </c>
      <c r="D7015" s="8" t="s">
        <v>45764</v>
      </c>
      <c r="E7015" s="8" t="s">
        <v>545</v>
      </c>
      <c r="F7015" s="8" t="s">
        <v>255</v>
      </c>
      <c r="G7015" s="8" t="s">
        <v>545</v>
      </c>
      <c r="H7015" s="8" t="s">
        <v>255</v>
      </c>
      <c r="I7015" s="8" t="s">
        <v>38355</v>
      </c>
      <c r="J7015" s="8" t="s">
        <v>708</v>
      </c>
      <c r="K7015" s="8" t="s">
        <v>1262</v>
      </c>
      <c r="L7015" s="8" t="s">
        <v>547</v>
      </c>
      <c r="M7015" s="8" t="s">
        <v>1939</v>
      </c>
      <c r="N7015" s="8" t="s">
        <v>10716</v>
      </c>
      <c r="O7015" s="8" t="s">
        <v>10717</v>
      </c>
      <c r="P7015" s="8" t="s">
        <v>776</v>
      </c>
      <c r="Q7015" s="8" t="s">
        <v>12944</v>
      </c>
      <c r="R7015" s="8" t="s">
        <v>38357</v>
      </c>
      <c r="S7015" s="17" t="s">
        <v>38358</v>
      </c>
      <c r="T7015" s="18">
        <v>43044</v>
      </c>
      <c r="U7015" s="8">
        <v>0.79166666666666663</v>
      </c>
      <c r="V7015" s="8">
        <v>0</v>
      </c>
      <c r="W7015" s="8" t="s">
        <v>773</v>
      </c>
      <c r="X7015" s="8" t="s">
        <v>29502</v>
      </c>
      <c r="Y7015" s="8" t="s">
        <v>29496</v>
      </c>
      <c r="Z7015" s="17" t="s">
        <v>38574</v>
      </c>
      <c r="AA7015" s="8" t="s">
        <v>38575</v>
      </c>
      <c r="AB7015" s="8" t="s">
        <v>38576</v>
      </c>
    </row>
    <row r="7016" spans="1:28" hidden="1" x14ac:dyDescent="0.2">
      <c r="A7016" s="8" t="s">
        <v>38591</v>
      </c>
      <c r="B7016" s="8" t="s">
        <v>38592</v>
      </c>
      <c r="C7016" s="8" t="s">
        <v>45763</v>
      </c>
      <c r="D7016" s="8" t="s">
        <v>45764</v>
      </c>
      <c r="E7016" s="8" t="s">
        <v>256</v>
      </c>
      <c r="F7016" s="8" t="s">
        <v>255</v>
      </c>
      <c r="G7016" s="8" t="s">
        <v>256</v>
      </c>
      <c r="H7016" s="8" t="s">
        <v>255</v>
      </c>
      <c r="I7016" s="8" t="s">
        <v>38355</v>
      </c>
      <c r="J7016" s="8" t="s">
        <v>708</v>
      </c>
      <c r="K7016" s="8" t="s">
        <v>1262</v>
      </c>
      <c r="L7016" s="8" t="s">
        <v>1693</v>
      </c>
      <c r="M7016" s="8" t="s">
        <v>4837</v>
      </c>
      <c r="N7016" s="8" t="s">
        <v>10716</v>
      </c>
      <c r="O7016" s="8" t="s">
        <v>10717</v>
      </c>
      <c r="P7016" s="8" t="s">
        <v>776</v>
      </c>
      <c r="Q7016" s="8" t="s">
        <v>12944</v>
      </c>
      <c r="R7016" s="8" t="s">
        <v>38357</v>
      </c>
      <c r="S7016" s="17" t="s">
        <v>38358</v>
      </c>
      <c r="T7016" s="18">
        <v>43045</v>
      </c>
      <c r="U7016" s="8">
        <v>0</v>
      </c>
      <c r="V7016" s="8">
        <v>0.20833333333333334</v>
      </c>
      <c r="W7016" s="8" t="s">
        <v>773</v>
      </c>
      <c r="X7016" s="8" t="s">
        <v>29526</v>
      </c>
      <c r="Y7016" s="8" t="s">
        <v>29527</v>
      </c>
      <c r="Z7016" s="17" t="s">
        <v>38593</v>
      </c>
      <c r="AA7016" s="8" t="s">
        <v>38594</v>
      </c>
      <c r="AB7016" s="8" t="s">
        <v>38595</v>
      </c>
    </row>
    <row r="7017" spans="1:28" hidden="1" x14ac:dyDescent="0.2">
      <c r="A7017" s="8" t="s">
        <v>38582</v>
      </c>
      <c r="B7017" s="8" t="s">
        <v>38583</v>
      </c>
      <c r="C7017" s="8" t="s">
        <v>45763</v>
      </c>
      <c r="D7017" s="8" t="s">
        <v>45764</v>
      </c>
      <c r="E7017" s="8" t="s">
        <v>256</v>
      </c>
      <c r="F7017" s="8" t="s">
        <v>255</v>
      </c>
      <c r="G7017" s="8" t="s">
        <v>256</v>
      </c>
      <c r="H7017" s="8" t="s">
        <v>255</v>
      </c>
      <c r="I7017" s="8" t="s">
        <v>38355</v>
      </c>
      <c r="J7017" s="8" t="s">
        <v>708</v>
      </c>
      <c r="K7017" s="8" t="s">
        <v>1262</v>
      </c>
      <c r="L7017" s="8" t="s">
        <v>4830</v>
      </c>
      <c r="M7017" s="8" t="s">
        <v>5134</v>
      </c>
      <c r="N7017" s="8" t="s">
        <v>10716</v>
      </c>
      <c r="O7017" s="8" t="s">
        <v>10717</v>
      </c>
      <c r="P7017" s="8" t="s">
        <v>776</v>
      </c>
      <c r="Q7017" s="8" t="s">
        <v>12944</v>
      </c>
      <c r="R7017" s="8" t="s">
        <v>38357</v>
      </c>
      <c r="S7017" s="17" t="s">
        <v>38358</v>
      </c>
      <c r="T7017" s="18">
        <v>43045</v>
      </c>
      <c r="U7017" s="8">
        <v>0.79166666666666663</v>
      </c>
      <c r="V7017" s="8">
        <v>0.83333333333333337</v>
      </c>
      <c r="W7017" s="8" t="s">
        <v>1495</v>
      </c>
      <c r="X7017" s="8" t="s">
        <v>29520</v>
      </c>
      <c r="Y7017" s="8" t="s">
        <v>29509</v>
      </c>
      <c r="Z7017" s="17" t="s">
        <v>26510</v>
      </c>
      <c r="AA7017" s="8" t="s">
        <v>38584</v>
      </c>
      <c r="AB7017" s="8" t="s">
        <v>38585</v>
      </c>
    </row>
    <row r="7018" spans="1:28" hidden="1" x14ac:dyDescent="0.2">
      <c r="A7018" s="8" t="s">
        <v>38586</v>
      </c>
      <c r="B7018" s="8" t="s">
        <v>38587</v>
      </c>
      <c r="C7018" s="8" t="s">
        <v>45763</v>
      </c>
      <c r="D7018" s="8" t="s">
        <v>45764</v>
      </c>
      <c r="E7018" s="8" t="s">
        <v>256</v>
      </c>
      <c r="F7018" s="8" t="s">
        <v>255</v>
      </c>
      <c r="G7018" s="8" t="s">
        <v>256</v>
      </c>
      <c r="H7018" s="8" t="s">
        <v>255</v>
      </c>
      <c r="I7018" s="8" t="s">
        <v>38355</v>
      </c>
      <c r="J7018" s="8" t="s">
        <v>708</v>
      </c>
      <c r="K7018" s="8" t="s">
        <v>1262</v>
      </c>
      <c r="L7018" s="8" t="s">
        <v>5134</v>
      </c>
      <c r="M7018" s="8" t="s">
        <v>1693</v>
      </c>
      <c r="N7018" s="8" t="s">
        <v>10716</v>
      </c>
      <c r="O7018" s="8" t="s">
        <v>10717</v>
      </c>
      <c r="P7018" s="8" t="s">
        <v>776</v>
      </c>
      <c r="Q7018" s="8" t="s">
        <v>12944</v>
      </c>
      <c r="R7018" s="8" t="s">
        <v>38357</v>
      </c>
      <c r="S7018" s="17" t="s">
        <v>38358</v>
      </c>
      <c r="T7018" s="18">
        <v>43045</v>
      </c>
      <c r="U7018" s="8">
        <v>0.83333333333333337</v>
      </c>
      <c r="V7018" s="8">
        <v>0</v>
      </c>
      <c r="W7018" s="8" t="s">
        <v>739</v>
      </c>
      <c r="X7018" s="8" t="s">
        <v>29508</v>
      </c>
      <c r="Y7018" s="8" t="s">
        <v>29509</v>
      </c>
      <c r="Z7018" s="17" t="s">
        <v>38588</v>
      </c>
      <c r="AA7018" s="8" t="s">
        <v>38589</v>
      </c>
      <c r="AB7018" s="8" t="s">
        <v>38590</v>
      </c>
    </row>
    <row r="7019" spans="1:28" hidden="1" x14ac:dyDescent="0.2">
      <c r="A7019" s="8" t="s">
        <v>38596</v>
      </c>
      <c r="B7019" s="8" t="s">
        <v>38597</v>
      </c>
      <c r="C7019" s="8" t="s">
        <v>45763</v>
      </c>
      <c r="D7019" s="8" t="s">
        <v>45764</v>
      </c>
      <c r="E7019" s="8" t="s">
        <v>266</v>
      </c>
      <c r="F7019" s="8" t="s">
        <v>255</v>
      </c>
      <c r="G7019" s="8" t="s">
        <v>266</v>
      </c>
      <c r="H7019" s="8" t="s">
        <v>255</v>
      </c>
      <c r="I7019" s="8" t="s">
        <v>38355</v>
      </c>
      <c r="J7019" s="8" t="s">
        <v>708</v>
      </c>
      <c r="K7019" s="8" t="s">
        <v>1262</v>
      </c>
      <c r="L7019" s="8" t="s">
        <v>4845</v>
      </c>
      <c r="M7019" s="8" t="s">
        <v>4846</v>
      </c>
      <c r="N7019" s="8" t="s">
        <v>10716</v>
      </c>
      <c r="O7019" s="8" t="s">
        <v>10717</v>
      </c>
      <c r="P7019" s="8" t="s">
        <v>776</v>
      </c>
      <c r="Q7019" s="8" t="s">
        <v>12944</v>
      </c>
      <c r="R7019" s="8" t="s">
        <v>38357</v>
      </c>
      <c r="S7019" s="17" t="s">
        <v>38358</v>
      </c>
      <c r="T7019" s="18">
        <v>43046</v>
      </c>
      <c r="U7019" s="8">
        <v>0.79166666666666663</v>
      </c>
      <c r="V7019" s="8">
        <v>0.20833333333333334</v>
      </c>
      <c r="W7019" s="8" t="s">
        <v>792</v>
      </c>
      <c r="X7019" s="8" t="s">
        <v>29533</v>
      </c>
      <c r="Y7019" s="8" t="s">
        <v>29527</v>
      </c>
      <c r="Z7019" s="17" t="s">
        <v>25147</v>
      </c>
      <c r="AA7019" s="8" t="s">
        <v>38598</v>
      </c>
      <c r="AB7019" s="8" t="s">
        <v>38599</v>
      </c>
    </row>
    <row r="7020" spans="1:28" hidden="1" x14ac:dyDescent="0.2">
      <c r="A7020" s="8" t="s">
        <v>38824</v>
      </c>
      <c r="B7020" s="8" t="s">
        <v>38825</v>
      </c>
      <c r="C7020" s="8" t="s">
        <v>45763</v>
      </c>
      <c r="D7020" s="8" t="s">
        <v>45764</v>
      </c>
      <c r="E7020" s="8" t="s">
        <v>66</v>
      </c>
      <c r="F7020" s="8" t="s">
        <v>65</v>
      </c>
      <c r="G7020" s="8" t="s">
        <v>66</v>
      </c>
      <c r="H7020" s="8" t="s">
        <v>65</v>
      </c>
      <c r="I7020" s="8" t="s">
        <v>38826</v>
      </c>
      <c r="J7020" s="8" t="s">
        <v>28</v>
      </c>
      <c r="K7020" s="8" t="s">
        <v>45730</v>
      </c>
      <c r="L7020" s="8" t="s">
        <v>297</v>
      </c>
      <c r="M7020" s="8" t="s">
        <v>5259</v>
      </c>
      <c r="N7020" s="8" t="s">
        <v>10716</v>
      </c>
      <c r="O7020" s="8" t="s">
        <v>10717</v>
      </c>
      <c r="P7020" s="8" t="s">
        <v>776</v>
      </c>
      <c r="Q7020" s="8" t="s">
        <v>38827</v>
      </c>
      <c r="R7020" s="8" t="s">
        <v>38828</v>
      </c>
      <c r="S7020" s="17" t="s">
        <v>38829</v>
      </c>
      <c r="T7020" s="18">
        <v>43012</v>
      </c>
      <c r="U7020" s="8">
        <v>0.25</v>
      </c>
      <c r="V7020" s="8">
        <v>0.33333333333333331</v>
      </c>
      <c r="W7020" s="8" t="s">
        <v>1100</v>
      </c>
      <c r="X7020" s="8" t="s">
        <v>38830</v>
      </c>
      <c r="Y7020" s="8" t="s">
        <v>19775</v>
      </c>
      <c r="Z7020" s="17" t="s">
        <v>38831</v>
      </c>
      <c r="AA7020" s="8" t="s">
        <v>38832</v>
      </c>
      <c r="AB7020" s="8" t="s">
        <v>38833</v>
      </c>
    </row>
    <row r="7021" spans="1:28" hidden="1" x14ac:dyDescent="0.2">
      <c r="A7021" s="8" t="s">
        <v>38834</v>
      </c>
      <c r="B7021" s="8" t="s">
        <v>38835</v>
      </c>
      <c r="C7021" s="8" t="s">
        <v>45763</v>
      </c>
      <c r="D7021" s="8" t="s">
        <v>45764</v>
      </c>
      <c r="E7021" s="8" t="s">
        <v>66</v>
      </c>
      <c r="F7021" s="8" t="s">
        <v>65</v>
      </c>
      <c r="G7021" s="8" t="s">
        <v>66</v>
      </c>
      <c r="H7021" s="8" t="s">
        <v>65</v>
      </c>
      <c r="I7021" s="8" t="s">
        <v>38826</v>
      </c>
      <c r="J7021" s="8" t="s">
        <v>28</v>
      </c>
      <c r="K7021" s="8" t="s">
        <v>45730</v>
      </c>
      <c r="L7021" s="8" t="s">
        <v>5259</v>
      </c>
      <c r="M7021" s="8" t="s">
        <v>3430</v>
      </c>
      <c r="N7021" s="8" t="s">
        <v>10716</v>
      </c>
      <c r="O7021" s="8" t="s">
        <v>10717</v>
      </c>
      <c r="P7021" s="8" t="s">
        <v>776</v>
      </c>
      <c r="Q7021" s="8" t="s">
        <v>38827</v>
      </c>
      <c r="R7021" s="8" t="s">
        <v>38828</v>
      </c>
      <c r="S7021" s="17" t="s">
        <v>38829</v>
      </c>
      <c r="T7021" s="18">
        <v>43012</v>
      </c>
      <c r="U7021" s="8">
        <v>0.33333333333333331</v>
      </c>
      <c r="V7021" s="8">
        <v>0.41666666666666669</v>
      </c>
      <c r="W7021" s="8" t="s">
        <v>1100</v>
      </c>
      <c r="X7021" s="8" t="s">
        <v>38836</v>
      </c>
      <c r="Y7021" s="8" t="s">
        <v>19775</v>
      </c>
      <c r="Z7021" s="17" t="s">
        <v>38831</v>
      </c>
      <c r="AA7021" s="8" t="s">
        <v>38837</v>
      </c>
      <c r="AB7021" s="8" t="s">
        <v>38838</v>
      </c>
    </row>
    <row r="7022" spans="1:28" hidden="1" x14ac:dyDescent="0.2">
      <c r="A7022" s="8" t="s">
        <v>38839</v>
      </c>
      <c r="B7022" s="8" t="s">
        <v>38840</v>
      </c>
      <c r="C7022" s="8" t="s">
        <v>45763</v>
      </c>
      <c r="D7022" s="8" t="s">
        <v>45764</v>
      </c>
      <c r="E7022" s="8" t="s">
        <v>66</v>
      </c>
      <c r="F7022" s="8" t="s">
        <v>65</v>
      </c>
      <c r="G7022" s="8" t="s">
        <v>66</v>
      </c>
      <c r="H7022" s="8" t="s">
        <v>65</v>
      </c>
      <c r="I7022" s="8" t="s">
        <v>38826</v>
      </c>
      <c r="J7022" s="8" t="s">
        <v>28</v>
      </c>
      <c r="K7022" s="8" t="s">
        <v>45730</v>
      </c>
      <c r="L7022" s="8" t="s">
        <v>3430</v>
      </c>
      <c r="M7022" s="8" t="s">
        <v>11680</v>
      </c>
      <c r="N7022" s="8" t="s">
        <v>10716</v>
      </c>
      <c r="O7022" s="8" t="s">
        <v>10717</v>
      </c>
      <c r="P7022" s="8" t="s">
        <v>776</v>
      </c>
      <c r="Q7022" s="8" t="s">
        <v>38827</v>
      </c>
      <c r="R7022" s="8" t="s">
        <v>38828</v>
      </c>
      <c r="S7022" s="17" t="s">
        <v>38829</v>
      </c>
      <c r="T7022" s="18">
        <v>43012</v>
      </c>
      <c r="U7022" s="8">
        <v>0.41666666666666669</v>
      </c>
      <c r="V7022" s="8">
        <v>0.5</v>
      </c>
      <c r="W7022" s="8" t="s">
        <v>1100</v>
      </c>
      <c r="X7022" s="8" t="s">
        <v>38841</v>
      </c>
      <c r="Y7022" s="8" t="s">
        <v>19775</v>
      </c>
      <c r="Z7022" s="17" t="s">
        <v>38842</v>
      </c>
      <c r="AA7022" s="8" t="s">
        <v>38843</v>
      </c>
      <c r="AB7022" s="8" t="s">
        <v>38844</v>
      </c>
    </row>
    <row r="7023" spans="1:28" hidden="1" x14ac:dyDescent="0.2">
      <c r="A7023" s="8" t="s">
        <v>38845</v>
      </c>
      <c r="B7023" s="8" t="s">
        <v>38846</v>
      </c>
      <c r="C7023" s="8" t="s">
        <v>45763</v>
      </c>
      <c r="D7023" s="8" t="s">
        <v>45764</v>
      </c>
      <c r="E7023" s="8" t="s">
        <v>66</v>
      </c>
      <c r="F7023" s="8" t="s">
        <v>65</v>
      </c>
      <c r="G7023" s="8" t="s">
        <v>66</v>
      </c>
      <c r="H7023" s="8" t="s">
        <v>65</v>
      </c>
      <c r="I7023" s="8" t="s">
        <v>38826</v>
      </c>
      <c r="J7023" s="8" t="s">
        <v>28</v>
      </c>
      <c r="K7023" s="8" t="s">
        <v>45730</v>
      </c>
      <c r="L7023" s="8" t="s">
        <v>11680</v>
      </c>
      <c r="M7023" s="8" t="s">
        <v>3440</v>
      </c>
      <c r="N7023" s="8" t="s">
        <v>10716</v>
      </c>
      <c r="O7023" s="8" t="s">
        <v>10717</v>
      </c>
      <c r="P7023" s="8" t="s">
        <v>776</v>
      </c>
      <c r="Q7023" s="8" t="s">
        <v>38827</v>
      </c>
      <c r="R7023" s="8" t="s">
        <v>38828</v>
      </c>
      <c r="S7023" s="17" t="s">
        <v>38829</v>
      </c>
      <c r="T7023" s="18">
        <v>43012</v>
      </c>
      <c r="U7023" s="8">
        <v>0.5</v>
      </c>
      <c r="V7023" s="8">
        <v>0.58333333333333337</v>
      </c>
      <c r="W7023" s="8" t="s">
        <v>1100</v>
      </c>
      <c r="X7023" s="8" t="s">
        <v>38847</v>
      </c>
      <c r="Y7023" s="8" t="s">
        <v>19775</v>
      </c>
      <c r="Z7023" s="17" t="s">
        <v>38848</v>
      </c>
      <c r="AA7023" s="8" t="s">
        <v>38849</v>
      </c>
      <c r="AB7023" s="8" t="s">
        <v>38850</v>
      </c>
    </row>
    <row r="7024" spans="1:28" hidden="1" x14ac:dyDescent="0.2">
      <c r="A7024" s="8" t="s">
        <v>38851</v>
      </c>
      <c r="B7024" s="8" t="s">
        <v>38852</v>
      </c>
      <c r="C7024" s="8" t="s">
        <v>45763</v>
      </c>
      <c r="D7024" s="8" t="s">
        <v>45764</v>
      </c>
      <c r="E7024" s="8" t="s">
        <v>66</v>
      </c>
      <c r="F7024" s="8" t="s">
        <v>65</v>
      </c>
      <c r="G7024" s="8" t="s">
        <v>66</v>
      </c>
      <c r="H7024" s="8" t="s">
        <v>65</v>
      </c>
      <c r="I7024" s="8" t="s">
        <v>38826</v>
      </c>
      <c r="J7024" s="8" t="s">
        <v>28</v>
      </c>
      <c r="K7024" s="8" t="s">
        <v>45730</v>
      </c>
      <c r="L7024" s="8" t="s">
        <v>3440</v>
      </c>
      <c r="M7024" s="8" t="s">
        <v>14011</v>
      </c>
      <c r="N7024" s="8" t="s">
        <v>10716</v>
      </c>
      <c r="O7024" s="8" t="s">
        <v>10717</v>
      </c>
      <c r="P7024" s="8" t="s">
        <v>776</v>
      </c>
      <c r="Q7024" s="8" t="s">
        <v>38827</v>
      </c>
      <c r="R7024" s="8" t="s">
        <v>38828</v>
      </c>
      <c r="S7024" s="17" t="s">
        <v>38829</v>
      </c>
      <c r="T7024" s="18">
        <v>43012</v>
      </c>
      <c r="U7024" s="8">
        <v>0.58333333333333337</v>
      </c>
      <c r="V7024" s="8">
        <v>0.70833333333333337</v>
      </c>
      <c r="W7024" s="8" t="s">
        <v>1283</v>
      </c>
      <c r="X7024" s="8" t="s">
        <v>38853</v>
      </c>
      <c r="Y7024" s="8" t="s">
        <v>19775</v>
      </c>
      <c r="Z7024" s="17" t="s">
        <v>38854</v>
      </c>
      <c r="AA7024" s="8" t="s">
        <v>38855</v>
      </c>
      <c r="AB7024" s="8" t="s">
        <v>38856</v>
      </c>
    </row>
    <row r="7025" spans="1:28" hidden="1" x14ac:dyDescent="0.2">
      <c r="A7025" s="8" t="s">
        <v>38857</v>
      </c>
      <c r="B7025" s="8" t="s">
        <v>38858</v>
      </c>
      <c r="C7025" s="8" t="s">
        <v>45763</v>
      </c>
      <c r="D7025" s="8" t="s">
        <v>45764</v>
      </c>
      <c r="E7025" s="8" t="s">
        <v>86</v>
      </c>
      <c r="F7025" s="8" t="s">
        <v>65</v>
      </c>
      <c r="G7025" s="8" t="s">
        <v>86</v>
      </c>
      <c r="H7025" s="8" t="s">
        <v>65</v>
      </c>
      <c r="I7025" s="8" t="s">
        <v>38826</v>
      </c>
      <c r="J7025" s="8" t="s">
        <v>28</v>
      </c>
      <c r="K7025" s="8" t="s">
        <v>45730</v>
      </c>
      <c r="L7025" s="8" t="s">
        <v>310</v>
      </c>
      <c r="M7025" s="8" t="s">
        <v>20077</v>
      </c>
      <c r="N7025" s="8" t="s">
        <v>10716</v>
      </c>
      <c r="O7025" s="8" t="s">
        <v>10717</v>
      </c>
      <c r="P7025" s="8" t="s">
        <v>776</v>
      </c>
      <c r="Q7025" s="8" t="s">
        <v>38827</v>
      </c>
      <c r="R7025" s="8" t="s">
        <v>38828</v>
      </c>
      <c r="S7025" s="17" t="s">
        <v>38829</v>
      </c>
      <c r="T7025" s="18">
        <v>43013</v>
      </c>
      <c r="U7025" s="8">
        <v>0.25</v>
      </c>
      <c r="V7025" s="8">
        <v>0.375</v>
      </c>
      <c r="W7025" s="8" t="s">
        <v>1283</v>
      </c>
      <c r="X7025" s="8" t="s">
        <v>38859</v>
      </c>
      <c r="Y7025" s="8" t="s">
        <v>19775</v>
      </c>
      <c r="Z7025" s="17" t="s">
        <v>38860</v>
      </c>
      <c r="AA7025" s="8" t="s">
        <v>38861</v>
      </c>
      <c r="AB7025" s="8" t="s">
        <v>38862</v>
      </c>
    </row>
    <row r="7026" spans="1:28" hidden="1" x14ac:dyDescent="0.2">
      <c r="A7026" s="8" t="s">
        <v>38863</v>
      </c>
      <c r="B7026" s="8" t="s">
        <v>38864</v>
      </c>
      <c r="C7026" s="8" t="s">
        <v>45763</v>
      </c>
      <c r="D7026" s="8" t="s">
        <v>45764</v>
      </c>
      <c r="E7026" s="8" t="s">
        <v>86</v>
      </c>
      <c r="F7026" s="8" t="s">
        <v>65</v>
      </c>
      <c r="G7026" s="8" t="s">
        <v>86</v>
      </c>
      <c r="H7026" s="8" t="s">
        <v>65</v>
      </c>
      <c r="I7026" s="8" t="s">
        <v>38826</v>
      </c>
      <c r="J7026" s="8" t="s">
        <v>28</v>
      </c>
      <c r="K7026" s="8" t="s">
        <v>45730</v>
      </c>
      <c r="L7026" s="8" t="s">
        <v>20077</v>
      </c>
      <c r="M7026" s="8" t="s">
        <v>11692</v>
      </c>
      <c r="N7026" s="8" t="s">
        <v>10716</v>
      </c>
      <c r="O7026" s="8" t="s">
        <v>10717</v>
      </c>
      <c r="P7026" s="8" t="s">
        <v>776</v>
      </c>
      <c r="Q7026" s="8" t="s">
        <v>38827</v>
      </c>
      <c r="R7026" s="8" t="s">
        <v>38828</v>
      </c>
      <c r="S7026" s="17" t="s">
        <v>38829</v>
      </c>
      <c r="T7026" s="18">
        <v>43013</v>
      </c>
      <c r="U7026" s="8">
        <v>0.375</v>
      </c>
      <c r="V7026" s="8">
        <v>0.5</v>
      </c>
      <c r="W7026" s="8" t="s">
        <v>1283</v>
      </c>
      <c r="X7026" s="8" t="s">
        <v>38865</v>
      </c>
      <c r="Y7026" s="8" t="s">
        <v>19775</v>
      </c>
      <c r="Z7026" s="17" t="s">
        <v>38866</v>
      </c>
      <c r="AA7026" s="8" t="s">
        <v>38867</v>
      </c>
      <c r="AB7026" s="8" t="s">
        <v>38868</v>
      </c>
    </row>
    <row r="7027" spans="1:28" hidden="1" x14ac:dyDescent="0.2">
      <c r="A7027" s="8" t="s">
        <v>38874</v>
      </c>
      <c r="B7027" s="8" t="s">
        <v>38875</v>
      </c>
      <c r="C7027" s="8" t="s">
        <v>45763</v>
      </c>
      <c r="D7027" s="8" t="s">
        <v>45764</v>
      </c>
      <c r="E7027" s="8" t="s">
        <v>86</v>
      </c>
      <c r="F7027" s="8" t="s">
        <v>65</v>
      </c>
      <c r="G7027" s="8" t="s">
        <v>86</v>
      </c>
      <c r="H7027" s="8" t="s">
        <v>65</v>
      </c>
      <c r="I7027" s="8" t="s">
        <v>38826</v>
      </c>
      <c r="J7027" s="8" t="s">
        <v>28</v>
      </c>
      <c r="K7027" s="8" t="s">
        <v>45730</v>
      </c>
      <c r="L7027" s="8" t="s">
        <v>11692</v>
      </c>
      <c r="M7027" s="8" t="s">
        <v>4609</v>
      </c>
      <c r="N7027" s="8" t="s">
        <v>10716</v>
      </c>
      <c r="O7027" s="8" t="s">
        <v>10717</v>
      </c>
      <c r="P7027" s="8" t="s">
        <v>776</v>
      </c>
      <c r="Q7027" s="8" t="s">
        <v>38827</v>
      </c>
      <c r="R7027" s="8" t="s">
        <v>38828</v>
      </c>
      <c r="S7027" s="17" t="s">
        <v>38829</v>
      </c>
      <c r="T7027" s="18">
        <v>43013</v>
      </c>
      <c r="U7027" s="8">
        <v>0.5</v>
      </c>
      <c r="V7027" s="8">
        <v>0.625</v>
      </c>
      <c r="W7027" s="8" t="s">
        <v>1283</v>
      </c>
      <c r="X7027" s="8" t="s">
        <v>38876</v>
      </c>
      <c r="Y7027" s="8" t="s">
        <v>19775</v>
      </c>
      <c r="Z7027" s="17" t="s">
        <v>38831</v>
      </c>
      <c r="AA7027" s="8" t="s">
        <v>38877</v>
      </c>
      <c r="AB7027" s="8" t="s">
        <v>38878</v>
      </c>
    </row>
    <row r="7028" spans="1:28" hidden="1" x14ac:dyDescent="0.2">
      <c r="A7028" s="8" t="s">
        <v>38879</v>
      </c>
      <c r="B7028" s="8" t="s">
        <v>38880</v>
      </c>
      <c r="C7028" s="8" t="s">
        <v>45763</v>
      </c>
      <c r="D7028" s="8" t="s">
        <v>45764</v>
      </c>
      <c r="E7028" s="8" t="s">
        <v>86</v>
      </c>
      <c r="F7028" s="8" t="s">
        <v>65</v>
      </c>
      <c r="G7028" s="8" t="s">
        <v>86</v>
      </c>
      <c r="H7028" s="8" t="s">
        <v>65</v>
      </c>
      <c r="I7028" s="8" t="s">
        <v>38826</v>
      </c>
      <c r="J7028" s="8" t="s">
        <v>28</v>
      </c>
      <c r="K7028" s="8" t="s">
        <v>45730</v>
      </c>
      <c r="L7028" s="8" t="s">
        <v>4609</v>
      </c>
      <c r="M7028" s="8" t="s">
        <v>14018</v>
      </c>
      <c r="N7028" s="8" t="s">
        <v>10716</v>
      </c>
      <c r="O7028" s="8" t="s">
        <v>10717</v>
      </c>
      <c r="P7028" s="8" t="s">
        <v>776</v>
      </c>
      <c r="Q7028" s="8" t="s">
        <v>38827</v>
      </c>
      <c r="R7028" s="8" t="s">
        <v>38828</v>
      </c>
      <c r="S7028" s="17" t="s">
        <v>38829</v>
      </c>
      <c r="T7028" s="18">
        <v>43013</v>
      </c>
      <c r="U7028" s="8">
        <v>0.625</v>
      </c>
      <c r="V7028" s="8">
        <v>0.70833333333333337</v>
      </c>
      <c r="W7028" s="8" t="s">
        <v>1100</v>
      </c>
      <c r="X7028" s="8" t="s">
        <v>38881</v>
      </c>
      <c r="Y7028" s="8" t="s">
        <v>19775</v>
      </c>
      <c r="Z7028" s="17"/>
      <c r="AA7028" s="8" t="s">
        <v>38882</v>
      </c>
      <c r="AB7028" s="8" t="s">
        <v>38883</v>
      </c>
    </row>
    <row r="7029" spans="1:28" hidden="1" x14ac:dyDescent="0.2">
      <c r="A7029" s="8" t="s">
        <v>38869</v>
      </c>
      <c r="B7029" s="8" t="s">
        <v>38870</v>
      </c>
      <c r="C7029" s="8" t="s">
        <v>45763</v>
      </c>
      <c r="D7029" s="8" t="s">
        <v>45764</v>
      </c>
      <c r="E7029" s="8" t="s">
        <v>76</v>
      </c>
      <c r="F7029" s="8" t="s">
        <v>65</v>
      </c>
      <c r="G7029" s="8" t="s">
        <v>76</v>
      </c>
      <c r="H7029" s="8" t="s">
        <v>65</v>
      </c>
      <c r="I7029" s="8" t="s">
        <v>38826</v>
      </c>
      <c r="J7029" s="8" t="s">
        <v>28</v>
      </c>
      <c r="K7029" s="8" t="s">
        <v>45730</v>
      </c>
      <c r="L7029" s="8" t="s">
        <v>5333</v>
      </c>
      <c r="M7029" s="8" t="s">
        <v>5585</v>
      </c>
      <c r="N7029" s="8" t="s">
        <v>10716</v>
      </c>
      <c r="O7029" s="8" t="s">
        <v>10717</v>
      </c>
      <c r="P7029" s="8" t="s">
        <v>776</v>
      </c>
      <c r="Q7029" s="8" t="s">
        <v>38827</v>
      </c>
      <c r="R7029" s="8" t="s">
        <v>38828</v>
      </c>
      <c r="S7029" s="17" t="s">
        <v>38829</v>
      </c>
      <c r="T7029" s="18">
        <v>43014</v>
      </c>
      <c r="U7029" s="8">
        <v>0.58333333333333337</v>
      </c>
      <c r="V7029" s="8">
        <v>0</v>
      </c>
      <c r="W7029" s="8" t="s">
        <v>792</v>
      </c>
      <c r="X7029" s="8" t="s">
        <v>30082</v>
      </c>
      <c r="Y7029" s="8" t="s">
        <v>19775</v>
      </c>
      <c r="Z7029" s="17" t="s">
        <v>38871</v>
      </c>
      <c r="AA7029" s="8" t="s">
        <v>38872</v>
      </c>
      <c r="AB7029" s="8" t="s">
        <v>38873</v>
      </c>
    </row>
    <row r="7030" spans="1:28" hidden="1" x14ac:dyDescent="0.2">
      <c r="A7030" s="8" t="s">
        <v>38884</v>
      </c>
      <c r="B7030" s="8" t="s">
        <v>38885</v>
      </c>
      <c r="C7030" s="8" t="s">
        <v>45763</v>
      </c>
      <c r="D7030" s="8" t="s">
        <v>45764</v>
      </c>
      <c r="E7030" s="8" t="s">
        <v>335</v>
      </c>
      <c r="F7030" s="8" t="s">
        <v>65</v>
      </c>
      <c r="G7030" s="8" t="s">
        <v>335</v>
      </c>
      <c r="H7030" s="8" t="s">
        <v>65</v>
      </c>
      <c r="I7030" s="8" t="s">
        <v>38826</v>
      </c>
      <c r="J7030" s="8" t="s">
        <v>28</v>
      </c>
      <c r="K7030" s="8" t="s">
        <v>45730</v>
      </c>
      <c r="L7030" s="8" t="s">
        <v>336</v>
      </c>
      <c r="M7030" s="8" t="s">
        <v>987</v>
      </c>
      <c r="N7030" s="8" t="s">
        <v>10716</v>
      </c>
      <c r="O7030" s="8" t="s">
        <v>10717</v>
      </c>
      <c r="P7030" s="8" t="s">
        <v>776</v>
      </c>
      <c r="Q7030" s="8" t="s">
        <v>38827</v>
      </c>
      <c r="R7030" s="8" t="s">
        <v>38828</v>
      </c>
      <c r="S7030" s="17" t="s">
        <v>38829</v>
      </c>
      <c r="T7030" s="18">
        <v>43017</v>
      </c>
      <c r="U7030" s="8">
        <v>0.25</v>
      </c>
      <c r="V7030" s="8">
        <v>0.29166666666666669</v>
      </c>
      <c r="W7030" s="8" t="s">
        <v>1495</v>
      </c>
      <c r="X7030" s="8" t="s">
        <v>38847</v>
      </c>
      <c r="Y7030" s="8" t="s">
        <v>19775</v>
      </c>
      <c r="Z7030" s="17" t="s">
        <v>38886</v>
      </c>
      <c r="AA7030" s="8" t="s">
        <v>38887</v>
      </c>
      <c r="AB7030" s="8" t="s">
        <v>38888</v>
      </c>
    </row>
    <row r="7031" spans="1:28" hidden="1" x14ac:dyDescent="0.2">
      <c r="A7031" s="8" t="s">
        <v>38889</v>
      </c>
      <c r="B7031" s="8" t="s">
        <v>38890</v>
      </c>
      <c r="C7031" s="8" t="s">
        <v>45763</v>
      </c>
      <c r="D7031" s="8" t="s">
        <v>45764</v>
      </c>
      <c r="E7031" s="8" t="s">
        <v>335</v>
      </c>
      <c r="F7031" s="8" t="s">
        <v>65</v>
      </c>
      <c r="G7031" s="8" t="s">
        <v>335</v>
      </c>
      <c r="H7031" s="8" t="s">
        <v>65</v>
      </c>
      <c r="I7031" s="8" t="s">
        <v>38826</v>
      </c>
      <c r="J7031" s="8" t="s">
        <v>28</v>
      </c>
      <c r="K7031" s="8" t="s">
        <v>45730</v>
      </c>
      <c r="L7031" s="8" t="s">
        <v>987</v>
      </c>
      <c r="M7031" s="8" t="s">
        <v>11723</v>
      </c>
      <c r="N7031" s="8" t="s">
        <v>10716</v>
      </c>
      <c r="O7031" s="8" t="s">
        <v>10717</v>
      </c>
      <c r="P7031" s="8" t="s">
        <v>776</v>
      </c>
      <c r="Q7031" s="8" t="s">
        <v>38827</v>
      </c>
      <c r="R7031" s="8" t="s">
        <v>38828</v>
      </c>
      <c r="S7031" s="17" t="s">
        <v>38829</v>
      </c>
      <c r="T7031" s="18">
        <v>43017</v>
      </c>
      <c r="U7031" s="8">
        <v>0.29166666666666669</v>
      </c>
      <c r="V7031" s="8">
        <v>0.33333333333333331</v>
      </c>
      <c r="W7031" s="8" t="s">
        <v>1495</v>
      </c>
      <c r="X7031" s="8" t="s">
        <v>38830</v>
      </c>
      <c r="Y7031" s="8" t="s">
        <v>19775</v>
      </c>
      <c r="Z7031" s="17" t="s">
        <v>38891</v>
      </c>
      <c r="AA7031" s="8" t="s">
        <v>38892</v>
      </c>
      <c r="AB7031" s="8" t="s">
        <v>38893</v>
      </c>
    </row>
    <row r="7032" spans="1:28" hidden="1" x14ac:dyDescent="0.2">
      <c r="A7032" s="8" t="s">
        <v>38894</v>
      </c>
      <c r="B7032" s="8" t="s">
        <v>38895</v>
      </c>
      <c r="C7032" s="8" t="s">
        <v>45763</v>
      </c>
      <c r="D7032" s="8" t="s">
        <v>45764</v>
      </c>
      <c r="E7032" s="8" t="s">
        <v>335</v>
      </c>
      <c r="F7032" s="8" t="s">
        <v>65</v>
      </c>
      <c r="G7032" s="8" t="s">
        <v>335</v>
      </c>
      <c r="H7032" s="8" t="s">
        <v>65</v>
      </c>
      <c r="I7032" s="8" t="s">
        <v>38826</v>
      </c>
      <c r="J7032" s="8" t="s">
        <v>28</v>
      </c>
      <c r="K7032" s="8" t="s">
        <v>45730</v>
      </c>
      <c r="L7032" s="8" t="s">
        <v>11723</v>
      </c>
      <c r="M7032" s="8" t="s">
        <v>31283</v>
      </c>
      <c r="N7032" s="8" t="s">
        <v>10716</v>
      </c>
      <c r="O7032" s="8" t="s">
        <v>10717</v>
      </c>
      <c r="P7032" s="8" t="s">
        <v>776</v>
      </c>
      <c r="Q7032" s="8" t="s">
        <v>38827</v>
      </c>
      <c r="R7032" s="8" t="s">
        <v>38828</v>
      </c>
      <c r="S7032" s="17" t="s">
        <v>38829</v>
      </c>
      <c r="T7032" s="18">
        <v>43017</v>
      </c>
      <c r="U7032" s="8">
        <v>0.33333333333333331</v>
      </c>
      <c r="V7032" s="8">
        <v>0.375</v>
      </c>
      <c r="W7032" s="8" t="s">
        <v>1495</v>
      </c>
      <c r="X7032" s="8" t="s">
        <v>38836</v>
      </c>
      <c r="Y7032" s="8" t="s">
        <v>19775</v>
      </c>
      <c r="Z7032" s="17" t="s">
        <v>38896</v>
      </c>
      <c r="AA7032" s="8" t="s">
        <v>38897</v>
      </c>
      <c r="AB7032" s="8" t="s">
        <v>38898</v>
      </c>
    </row>
    <row r="7033" spans="1:28" hidden="1" x14ac:dyDescent="0.2">
      <c r="A7033" s="8" t="s">
        <v>38899</v>
      </c>
      <c r="B7033" s="8" t="s">
        <v>38900</v>
      </c>
      <c r="C7033" s="8" t="s">
        <v>45763</v>
      </c>
      <c r="D7033" s="8" t="s">
        <v>45764</v>
      </c>
      <c r="E7033" s="8" t="s">
        <v>335</v>
      </c>
      <c r="F7033" s="8" t="s">
        <v>65</v>
      </c>
      <c r="G7033" s="8" t="s">
        <v>335</v>
      </c>
      <c r="H7033" s="8" t="s">
        <v>65</v>
      </c>
      <c r="I7033" s="8" t="s">
        <v>38826</v>
      </c>
      <c r="J7033" s="8" t="s">
        <v>28</v>
      </c>
      <c r="K7033" s="8" t="s">
        <v>45730</v>
      </c>
      <c r="L7033" s="8" t="s">
        <v>31283</v>
      </c>
      <c r="M7033" s="8" t="s">
        <v>11730</v>
      </c>
      <c r="N7033" s="8" t="s">
        <v>10716</v>
      </c>
      <c r="O7033" s="8" t="s">
        <v>10717</v>
      </c>
      <c r="P7033" s="8" t="s">
        <v>776</v>
      </c>
      <c r="Q7033" s="8" t="s">
        <v>38827</v>
      </c>
      <c r="R7033" s="8" t="s">
        <v>38828</v>
      </c>
      <c r="S7033" s="17" t="s">
        <v>38829</v>
      </c>
      <c r="T7033" s="18">
        <v>43017</v>
      </c>
      <c r="U7033" s="8">
        <v>0.375</v>
      </c>
      <c r="V7033" s="8">
        <v>0.41666666666666669</v>
      </c>
      <c r="W7033" s="8" t="s">
        <v>1495</v>
      </c>
      <c r="X7033" s="8" t="s">
        <v>29782</v>
      </c>
      <c r="Y7033" s="8" t="s">
        <v>19775</v>
      </c>
      <c r="Z7033" s="17" t="s">
        <v>38896</v>
      </c>
      <c r="AA7033" s="8" t="s">
        <v>38901</v>
      </c>
      <c r="AB7033" s="8" t="s">
        <v>38902</v>
      </c>
    </row>
    <row r="7034" spans="1:28" hidden="1" x14ac:dyDescent="0.2">
      <c r="A7034" s="8" t="s">
        <v>38903</v>
      </c>
      <c r="B7034" s="8" t="s">
        <v>38904</v>
      </c>
      <c r="C7034" s="8" t="s">
        <v>45763</v>
      </c>
      <c r="D7034" s="8" t="s">
        <v>45764</v>
      </c>
      <c r="E7034" s="8" t="s">
        <v>335</v>
      </c>
      <c r="F7034" s="8" t="s">
        <v>65</v>
      </c>
      <c r="G7034" s="8" t="s">
        <v>335</v>
      </c>
      <c r="H7034" s="8" t="s">
        <v>65</v>
      </c>
      <c r="I7034" s="8" t="s">
        <v>38826</v>
      </c>
      <c r="J7034" s="8" t="s">
        <v>28</v>
      </c>
      <c r="K7034" s="8" t="s">
        <v>45730</v>
      </c>
      <c r="L7034" s="8" t="s">
        <v>11730</v>
      </c>
      <c r="M7034" s="8" t="s">
        <v>25949</v>
      </c>
      <c r="N7034" s="8" t="s">
        <v>10716</v>
      </c>
      <c r="O7034" s="8" t="s">
        <v>10717</v>
      </c>
      <c r="P7034" s="8" t="s">
        <v>776</v>
      </c>
      <c r="Q7034" s="8" t="s">
        <v>38827</v>
      </c>
      <c r="R7034" s="8" t="s">
        <v>38828</v>
      </c>
      <c r="S7034" s="17" t="s">
        <v>38829</v>
      </c>
      <c r="T7034" s="18">
        <v>43017</v>
      </c>
      <c r="U7034" s="8">
        <v>0.41666666666666669</v>
      </c>
      <c r="V7034" s="8">
        <v>0.45833333333333331</v>
      </c>
      <c r="W7034" s="8" t="s">
        <v>1495</v>
      </c>
      <c r="X7034" s="8" t="s">
        <v>38865</v>
      </c>
      <c r="Y7034" s="8" t="s">
        <v>19775</v>
      </c>
      <c r="Z7034" s="17" t="s">
        <v>38905</v>
      </c>
      <c r="AA7034" s="8" t="s">
        <v>38906</v>
      </c>
      <c r="AB7034" s="8" t="s">
        <v>38907</v>
      </c>
    </row>
    <row r="7035" spans="1:28" hidden="1" x14ac:dyDescent="0.2">
      <c r="A7035" s="8" t="s">
        <v>38908</v>
      </c>
      <c r="B7035" s="8" t="s">
        <v>38909</v>
      </c>
      <c r="C7035" s="8" t="s">
        <v>45763</v>
      </c>
      <c r="D7035" s="8" t="s">
        <v>45764</v>
      </c>
      <c r="E7035" s="8" t="s">
        <v>335</v>
      </c>
      <c r="F7035" s="8" t="s">
        <v>65</v>
      </c>
      <c r="G7035" s="8" t="s">
        <v>335</v>
      </c>
      <c r="H7035" s="8" t="s">
        <v>65</v>
      </c>
      <c r="I7035" s="8" t="s">
        <v>38826</v>
      </c>
      <c r="J7035" s="8" t="s">
        <v>28</v>
      </c>
      <c r="K7035" s="8" t="s">
        <v>45730</v>
      </c>
      <c r="L7035" s="8" t="s">
        <v>25949</v>
      </c>
      <c r="M7035" s="8" t="s">
        <v>11735</v>
      </c>
      <c r="N7035" s="8" t="s">
        <v>10716</v>
      </c>
      <c r="O7035" s="8" t="s">
        <v>10717</v>
      </c>
      <c r="P7035" s="8" t="s">
        <v>776</v>
      </c>
      <c r="Q7035" s="8" t="s">
        <v>38827</v>
      </c>
      <c r="R7035" s="8" t="s">
        <v>38828</v>
      </c>
      <c r="S7035" s="17" t="s">
        <v>38829</v>
      </c>
      <c r="T7035" s="18">
        <v>43017</v>
      </c>
      <c r="U7035" s="8">
        <v>0.45833333333333331</v>
      </c>
      <c r="V7035" s="8">
        <v>0.5</v>
      </c>
      <c r="W7035" s="8" t="s">
        <v>1495</v>
      </c>
      <c r="X7035" s="8" t="s">
        <v>38859</v>
      </c>
      <c r="Y7035" s="8" t="s">
        <v>19775</v>
      </c>
      <c r="Z7035" s="17" t="s">
        <v>38905</v>
      </c>
      <c r="AA7035" s="8" t="s">
        <v>38910</v>
      </c>
      <c r="AB7035" s="8" t="s">
        <v>38911</v>
      </c>
    </row>
    <row r="7036" spans="1:28" hidden="1" x14ac:dyDescent="0.2">
      <c r="A7036" s="8" t="s">
        <v>38912</v>
      </c>
      <c r="B7036" s="8" t="s">
        <v>38913</v>
      </c>
      <c r="C7036" s="8" t="s">
        <v>45763</v>
      </c>
      <c r="D7036" s="8" t="s">
        <v>45764</v>
      </c>
      <c r="E7036" s="8" t="s">
        <v>335</v>
      </c>
      <c r="F7036" s="8" t="s">
        <v>65</v>
      </c>
      <c r="G7036" s="8" t="s">
        <v>335</v>
      </c>
      <c r="H7036" s="8" t="s">
        <v>65</v>
      </c>
      <c r="I7036" s="8" t="s">
        <v>38826</v>
      </c>
      <c r="J7036" s="8" t="s">
        <v>28</v>
      </c>
      <c r="K7036" s="8" t="s">
        <v>45730</v>
      </c>
      <c r="L7036" s="8" t="s">
        <v>11735</v>
      </c>
      <c r="M7036" s="8" t="s">
        <v>988</v>
      </c>
      <c r="N7036" s="8" t="s">
        <v>10716</v>
      </c>
      <c r="O7036" s="8" t="s">
        <v>10717</v>
      </c>
      <c r="P7036" s="8" t="s">
        <v>776</v>
      </c>
      <c r="Q7036" s="8" t="s">
        <v>38827</v>
      </c>
      <c r="R7036" s="8" t="s">
        <v>38828</v>
      </c>
      <c r="S7036" s="17" t="s">
        <v>38829</v>
      </c>
      <c r="T7036" s="18">
        <v>43017</v>
      </c>
      <c r="U7036" s="8">
        <v>0.5</v>
      </c>
      <c r="V7036" s="8">
        <v>0.54166666666666663</v>
      </c>
      <c r="W7036" s="8" t="s">
        <v>1495</v>
      </c>
      <c r="X7036" s="8" t="s">
        <v>38841</v>
      </c>
      <c r="Y7036" s="8" t="s">
        <v>19775</v>
      </c>
      <c r="Z7036" s="17" t="s">
        <v>38914</v>
      </c>
      <c r="AA7036" s="8" t="s">
        <v>38915</v>
      </c>
      <c r="AB7036" s="8" t="s">
        <v>38916</v>
      </c>
    </row>
    <row r="7037" spans="1:28" hidden="1" x14ac:dyDescent="0.2">
      <c r="A7037" s="8" t="s">
        <v>38917</v>
      </c>
      <c r="B7037" s="8" t="s">
        <v>38918</v>
      </c>
      <c r="C7037" s="8" t="s">
        <v>45763</v>
      </c>
      <c r="D7037" s="8" t="s">
        <v>45764</v>
      </c>
      <c r="E7037" s="8" t="s">
        <v>335</v>
      </c>
      <c r="F7037" s="8" t="s">
        <v>65</v>
      </c>
      <c r="G7037" s="8" t="s">
        <v>335</v>
      </c>
      <c r="H7037" s="8" t="s">
        <v>65</v>
      </c>
      <c r="I7037" s="8" t="s">
        <v>38826</v>
      </c>
      <c r="J7037" s="8" t="s">
        <v>28</v>
      </c>
      <c r="K7037" s="8" t="s">
        <v>45730</v>
      </c>
      <c r="L7037" s="8" t="s">
        <v>988</v>
      </c>
      <c r="M7037" s="8" t="s">
        <v>30426</v>
      </c>
      <c r="N7037" s="8" t="s">
        <v>10716</v>
      </c>
      <c r="O7037" s="8" t="s">
        <v>10717</v>
      </c>
      <c r="P7037" s="8" t="s">
        <v>776</v>
      </c>
      <c r="Q7037" s="8" t="s">
        <v>38827</v>
      </c>
      <c r="R7037" s="8" t="s">
        <v>38828</v>
      </c>
      <c r="S7037" s="17" t="s">
        <v>38829</v>
      </c>
      <c r="T7037" s="18">
        <v>43017</v>
      </c>
      <c r="U7037" s="8">
        <v>0.54166666666666663</v>
      </c>
      <c r="V7037" s="8">
        <v>0.58333333333333337</v>
      </c>
      <c r="W7037" s="8" t="s">
        <v>1495</v>
      </c>
      <c r="X7037" s="8" t="s">
        <v>38919</v>
      </c>
      <c r="Y7037" s="8" t="s">
        <v>19775</v>
      </c>
      <c r="Z7037" s="17" t="s">
        <v>38920</v>
      </c>
      <c r="AA7037" s="8" t="s">
        <v>38921</v>
      </c>
      <c r="AB7037" s="8" t="s">
        <v>38922</v>
      </c>
    </row>
    <row r="7038" spans="1:28" hidden="1" x14ac:dyDescent="0.2">
      <c r="A7038" s="8" t="s">
        <v>38923</v>
      </c>
      <c r="B7038" s="8" t="s">
        <v>38924</v>
      </c>
      <c r="C7038" s="8" t="s">
        <v>45763</v>
      </c>
      <c r="D7038" s="8" t="s">
        <v>45764</v>
      </c>
      <c r="E7038" s="8" t="s">
        <v>335</v>
      </c>
      <c r="F7038" s="8" t="s">
        <v>65</v>
      </c>
      <c r="G7038" s="8" t="s">
        <v>335</v>
      </c>
      <c r="H7038" s="8" t="s">
        <v>65</v>
      </c>
      <c r="I7038" s="8" t="s">
        <v>38826</v>
      </c>
      <c r="J7038" s="8" t="s">
        <v>28</v>
      </c>
      <c r="K7038" s="8" t="s">
        <v>45730</v>
      </c>
      <c r="L7038" s="8" t="s">
        <v>30426</v>
      </c>
      <c r="M7038" s="8" t="s">
        <v>31302</v>
      </c>
      <c r="N7038" s="8" t="s">
        <v>10716</v>
      </c>
      <c r="O7038" s="8" t="s">
        <v>10717</v>
      </c>
      <c r="P7038" s="8" t="s">
        <v>776</v>
      </c>
      <c r="Q7038" s="8" t="s">
        <v>38827</v>
      </c>
      <c r="R7038" s="8" t="s">
        <v>38828</v>
      </c>
      <c r="S7038" s="17" t="s">
        <v>38829</v>
      </c>
      <c r="T7038" s="18">
        <v>43017</v>
      </c>
      <c r="U7038" s="8">
        <v>0.58333333333333337</v>
      </c>
      <c r="V7038" s="8">
        <v>0.625</v>
      </c>
      <c r="W7038" s="8" t="s">
        <v>1495</v>
      </c>
      <c r="X7038" s="8" t="s">
        <v>38925</v>
      </c>
      <c r="Y7038" s="8" t="s">
        <v>19775</v>
      </c>
      <c r="Z7038" s="17" t="s">
        <v>38926</v>
      </c>
      <c r="AA7038" s="8" t="s">
        <v>38927</v>
      </c>
      <c r="AB7038" s="8" t="s">
        <v>38928</v>
      </c>
    </row>
    <row r="7039" spans="1:28" hidden="1" x14ac:dyDescent="0.2">
      <c r="A7039" s="8" t="s">
        <v>38929</v>
      </c>
      <c r="B7039" s="8" t="s">
        <v>38930</v>
      </c>
      <c r="C7039" s="8" t="s">
        <v>45763</v>
      </c>
      <c r="D7039" s="8" t="s">
        <v>45764</v>
      </c>
      <c r="E7039" s="8" t="s">
        <v>335</v>
      </c>
      <c r="F7039" s="8" t="s">
        <v>65</v>
      </c>
      <c r="G7039" s="8" t="s">
        <v>335</v>
      </c>
      <c r="H7039" s="8" t="s">
        <v>65</v>
      </c>
      <c r="I7039" s="8" t="s">
        <v>38826</v>
      </c>
      <c r="J7039" s="8" t="s">
        <v>28</v>
      </c>
      <c r="K7039" s="8" t="s">
        <v>45730</v>
      </c>
      <c r="L7039" s="8" t="s">
        <v>31302</v>
      </c>
      <c r="M7039" s="8" t="s">
        <v>2034</v>
      </c>
      <c r="N7039" s="8" t="s">
        <v>10716</v>
      </c>
      <c r="O7039" s="8" t="s">
        <v>10717</v>
      </c>
      <c r="P7039" s="8" t="s">
        <v>776</v>
      </c>
      <c r="Q7039" s="8" t="s">
        <v>38827</v>
      </c>
      <c r="R7039" s="8" t="s">
        <v>38828</v>
      </c>
      <c r="S7039" s="17" t="s">
        <v>38829</v>
      </c>
      <c r="T7039" s="18">
        <v>43017</v>
      </c>
      <c r="U7039" s="8">
        <v>0.625</v>
      </c>
      <c r="V7039" s="8">
        <v>0.66666666666666663</v>
      </c>
      <c r="W7039" s="8" t="s">
        <v>1495</v>
      </c>
      <c r="X7039" s="8" t="s">
        <v>38931</v>
      </c>
      <c r="Y7039" s="8" t="s">
        <v>19775</v>
      </c>
      <c r="Z7039" s="17" t="s">
        <v>38926</v>
      </c>
      <c r="AA7039" s="8" t="s">
        <v>38932</v>
      </c>
      <c r="AB7039" s="8" t="s">
        <v>38933</v>
      </c>
    </row>
    <row r="7040" spans="1:28" hidden="1" x14ac:dyDescent="0.2">
      <c r="A7040" s="8" t="s">
        <v>38934</v>
      </c>
      <c r="B7040" s="8" t="s">
        <v>38935</v>
      </c>
      <c r="C7040" s="8" t="s">
        <v>45763</v>
      </c>
      <c r="D7040" s="8" t="s">
        <v>45764</v>
      </c>
      <c r="E7040" s="8" t="s">
        <v>335</v>
      </c>
      <c r="F7040" s="8" t="s">
        <v>65</v>
      </c>
      <c r="G7040" s="8" t="s">
        <v>335</v>
      </c>
      <c r="H7040" s="8" t="s">
        <v>65</v>
      </c>
      <c r="I7040" s="8" t="s">
        <v>38826</v>
      </c>
      <c r="J7040" s="8" t="s">
        <v>28</v>
      </c>
      <c r="K7040" s="8" t="s">
        <v>45730</v>
      </c>
      <c r="L7040" s="8" t="s">
        <v>2034</v>
      </c>
      <c r="M7040" s="8" t="s">
        <v>14029</v>
      </c>
      <c r="N7040" s="8" t="s">
        <v>10716</v>
      </c>
      <c r="O7040" s="8" t="s">
        <v>10717</v>
      </c>
      <c r="P7040" s="8" t="s">
        <v>776</v>
      </c>
      <c r="Q7040" s="8" t="s">
        <v>38827</v>
      </c>
      <c r="R7040" s="8" t="s">
        <v>38828</v>
      </c>
      <c r="S7040" s="17" t="s">
        <v>38829</v>
      </c>
      <c r="T7040" s="18">
        <v>43017</v>
      </c>
      <c r="U7040" s="8">
        <v>0.66666666666666663</v>
      </c>
      <c r="V7040" s="8">
        <v>0.70833333333333337</v>
      </c>
      <c r="W7040" s="8" t="s">
        <v>1495</v>
      </c>
      <c r="X7040" s="8" t="s">
        <v>38936</v>
      </c>
      <c r="Y7040" s="8" t="s">
        <v>19775</v>
      </c>
      <c r="Z7040" s="17" t="s">
        <v>38926</v>
      </c>
      <c r="AA7040" s="8" t="s">
        <v>38937</v>
      </c>
      <c r="AB7040" s="8" t="s">
        <v>38938</v>
      </c>
    </row>
    <row r="7041" spans="1:28" hidden="1" x14ac:dyDescent="0.2">
      <c r="A7041" s="8" t="s">
        <v>38939</v>
      </c>
      <c r="B7041" s="8" t="s">
        <v>38940</v>
      </c>
      <c r="C7041" s="8" t="s">
        <v>45763</v>
      </c>
      <c r="D7041" s="8" t="s">
        <v>45764</v>
      </c>
      <c r="E7041" s="8" t="s">
        <v>345</v>
      </c>
      <c r="F7041" s="8" t="s">
        <v>65</v>
      </c>
      <c r="G7041" s="8" t="s">
        <v>345</v>
      </c>
      <c r="H7041" s="8" t="s">
        <v>65</v>
      </c>
      <c r="I7041" s="8" t="s">
        <v>38826</v>
      </c>
      <c r="J7041" s="8" t="s">
        <v>28</v>
      </c>
      <c r="K7041" s="8" t="s">
        <v>45730</v>
      </c>
      <c r="L7041" s="8" t="s">
        <v>346</v>
      </c>
      <c r="M7041" s="8" t="s">
        <v>14035</v>
      </c>
      <c r="N7041" s="8" t="s">
        <v>10716</v>
      </c>
      <c r="O7041" s="8" t="s">
        <v>10717</v>
      </c>
      <c r="P7041" s="8" t="s">
        <v>776</v>
      </c>
      <c r="Q7041" s="8" t="s">
        <v>38827</v>
      </c>
      <c r="R7041" s="8" t="s">
        <v>38828</v>
      </c>
      <c r="S7041" s="17" t="s">
        <v>38829</v>
      </c>
      <c r="T7041" s="18">
        <v>43018</v>
      </c>
      <c r="U7041" s="8">
        <v>0.25</v>
      </c>
      <c r="V7041" s="8">
        <v>0.70833333333333337</v>
      </c>
      <c r="W7041" s="8" t="s">
        <v>762</v>
      </c>
      <c r="X7041" s="8" t="s">
        <v>38941</v>
      </c>
      <c r="Y7041" s="8" t="s">
        <v>19775</v>
      </c>
      <c r="Z7041" s="17" t="s">
        <v>38942</v>
      </c>
      <c r="AA7041" s="8" t="s">
        <v>38943</v>
      </c>
      <c r="AB7041" s="8" t="s">
        <v>38944</v>
      </c>
    </row>
    <row r="7042" spans="1:28" hidden="1" x14ac:dyDescent="0.2">
      <c r="A7042" s="8" t="s">
        <v>38945</v>
      </c>
      <c r="B7042" s="8" t="s">
        <v>38946</v>
      </c>
      <c r="C7042" s="8" t="s">
        <v>45763</v>
      </c>
      <c r="D7042" s="8" t="s">
        <v>45764</v>
      </c>
      <c r="E7042" s="8" t="s">
        <v>362</v>
      </c>
      <c r="F7042" s="8" t="s">
        <v>112</v>
      </c>
      <c r="G7042" s="8" t="s">
        <v>362</v>
      </c>
      <c r="H7042" s="8" t="s">
        <v>112</v>
      </c>
      <c r="I7042" s="8" t="s">
        <v>38826</v>
      </c>
      <c r="J7042" s="8" t="s">
        <v>28</v>
      </c>
      <c r="K7042" s="8" t="s">
        <v>45730</v>
      </c>
      <c r="L7042" s="8" t="s">
        <v>363</v>
      </c>
      <c r="M7042" s="8" t="s">
        <v>364</v>
      </c>
      <c r="N7042" s="8" t="s">
        <v>10716</v>
      </c>
      <c r="O7042" s="8" t="s">
        <v>10717</v>
      </c>
      <c r="P7042" s="8" t="s">
        <v>776</v>
      </c>
      <c r="Q7042" s="8" t="s">
        <v>38827</v>
      </c>
      <c r="R7042" s="8" t="s">
        <v>38828</v>
      </c>
      <c r="S7042" s="17" t="s">
        <v>38829</v>
      </c>
      <c r="T7042" s="18">
        <v>43019</v>
      </c>
      <c r="U7042" s="8">
        <v>0.25</v>
      </c>
      <c r="V7042" s="8">
        <v>0.75</v>
      </c>
      <c r="W7042" s="8" t="s">
        <v>40</v>
      </c>
      <c r="X7042" s="8" t="s">
        <v>38947</v>
      </c>
      <c r="Y7042" s="8" t="s">
        <v>19775</v>
      </c>
      <c r="Z7042" s="17" t="s">
        <v>38948</v>
      </c>
      <c r="AA7042" s="8" t="s">
        <v>38949</v>
      </c>
      <c r="AB7042" s="8" t="s">
        <v>38950</v>
      </c>
    </row>
    <row r="7043" spans="1:28" hidden="1" x14ac:dyDescent="0.2">
      <c r="A7043" s="8" t="s">
        <v>38951</v>
      </c>
      <c r="B7043" s="8" t="s">
        <v>38952</v>
      </c>
      <c r="C7043" s="8" t="s">
        <v>45763</v>
      </c>
      <c r="D7043" s="8" t="s">
        <v>45764</v>
      </c>
      <c r="E7043" s="8" t="s">
        <v>372</v>
      </c>
      <c r="F7043" s="8" t="s">
        <v>112</v>
      </c>
      <c r="G7043" s="8" t="s">
        <v>372</v>
      </c>
      <c r="H7043" s="8" t="s">
        <v>112</v>
      </c>
      <c r="I7043" s="8" t="s">
        <v>38826</v>
      </c>
      <c r="J7043" s="8" t="s">
        <v>28</v>
      </c>
      <c r="K7043" s="8" t="s">
        <v>45730</v>
      </c>
      <c r="L7043" s="8" t="s">
        <v>373</v>
      </c>
      <c r="M7043" s="8" t="s">
        <v>374</v>
      </c>
      <c r="N7043" s="8" t="s">
        <v>10716</v>
      </c>
      <c r="O7043" s="8" t="s">
        <v>10717</v>
      </c>
      <c r="P7043" s="8" t="s">
        <v>776</v>
      </c>
      <c r="Q7043" s="8" t="s">
        <v>38827</v>
      </c>
      <c r="R7043" s="8" t="s">
        <v>38828</v>
      </c>
      <c r="S7043" s="17" t="s">
        <v>38829</v>
      </c>
      <c r="T7043" s="18">
        <v>43020</v>
      </c>
      <c r="U7043" s="8">
        <v>0.25</v>
      </c>
      <c r="V7043" s="8">
        <v>0.75</v>
      </c>
      <c r="W7043" s="8" t="s">
        <v>40</v>
      </c>
      <c r="X7043" s="8" t="s">
        <v>38953</v>
      </c>
      <c r="Y7043" s="8" t="s">
        <v>19775</v>
      </c>
      <c r="Z7043" s="17" t="s">
        <v>38954</v>
      </c>
      <c r="AA7043" s="8" t="s">
        <v>38955</v>
      </c>
      <c r="AB7043" s="8" t="s">
        <v>38956</v>
      </c>
    </row>
    <row r="7044" spans="1:28" hidden="1" x14ac:dyDescent="0.2">
      <c r="A7044" s="8" t="s">
        <v>38957</v>
      </c>
      <c r="B7044" s="8" t="s">
        <v>38958</v>
      </c>
      <c r="C7044" s="8" t="s">
        <v>45763</v>
      </c>
      <c r="D7044" s="8" t="s">
        <v>45764</v>
      </c>
      <c r="E7044" s="8" t="s">
        <v>382</v>
      </c>
      <c r="F7044" s="8" t="s">
        <v>112</v>
      </c>
      <c r="G7044" s="8" t="s">
        <v>382</v>
      </c>
      <c r="H7044" s="8" t="s">
        <v>112</v>
      </c>
      <c r="I7044" s="8" t="s">
        <v>38826</v>
      </c>
      <c r="J7044" s="8" t="s">
        <v>28</v>
      </c>
      <c r="K7044" s="8" t="s">
        <v>45730</v>
      </c>
      <c r="L7044" s="8" t="s">
        <v>383</v>
      </c>
      <c r="M7044" s="8" t="s">
        <v>13486</v>
      </c>
      <c r="N7044" s="8" t="s">
        <v>10716</v>
      </c>
      <c r="O7044" s="8" t="s">
        <v>10717</v>
      </c>
      <c r="P7044" s="8" t="s">
        <v>776</v>
      </c>
      <c r="Q7044" s="8" t="s">
        <v>38827</v>
      </c>
      <c r="R7044" s="8" t="s">
        <v>38828</v>
      </c>
      <c r="S7044" s="17" t="s">
        <v>38829</v>
      </c>
      <c r="T7044" s="18">
        <v>43021</v>
      </c>
      <c r="U7044" s="8">
        <v>0.25</v>
      </c>
      <c r="V7044" s="8">
        <v>0.66666666666666663</v>
      </c>
      <c r="W7044" s="8" t="s">
        <v>792</v>
      </c>
      <c r="X7044" s="8" t="s">
        <v>38959</v>
      </c>
      <c r="Y7044" s="8" t="s">
        <v>19775</v>
      </c>
      <c r="Z7044" s="17" t="s">
        <v>38960</v>
      </c>
      <c r="AA7044" s="8" t="s">
        <v>38961</v>
      </c>
      <c r="AB7044" s="8" t="s">
        <v>38962</v>
      </c>
    </row>
    <row r="7045" spans="1:28" hidden="1" x14ac:dyDescent="0.2">
      <c r="A7045" s="8" t="s">
        <v>38963</v>
      </c>
      <c r="B7045" s="8" t="s">
        <v>38964</v>
      </c>
      <c r="C7045" s="8" t="s">
        <v>45763</v>
      </c>
      <c r="D7045" s="8" t="s">
        <v>45764</v>
      </c>
      <c r="E7045" s="8" t="s">
        <v>113</v>
      </c>
      <c r="F7045" s="8" t="s">
        <v>112</v>
      </c>
      <c r="G7045" s="8" t="s">
        <v>113</v>
      </c>
      <c r="H7045" s="8" t="s">
        <v>112</v>
      </c>
      <c r="I7045" s="8" t="s">
        <v>38826</v>
      </c>
      <c r="J7045" s="8" t="s">
        <v>28</v>
      </c>
      <c r="K7045" s="8" t="s">
        <v>45730</v>
      </c>
      <c r="L7045" s="8" t="s">
        <v>409</v>
      </c>
      <c r="M7045" s="8" t="s">
        <v>410</v>
      </c>
      <c r="N7045" s="8" t="s">
        <v>10716</v>
      </c>
      <c r="O7045" s="8" t="s">
        <v>10717</v>
      </c>
      <c r="P7045" s="8" t="s">
        <v>776</v>
      </c>
      <c r="Q7045" s="8" t="s">
        <v>38827</v>
      </c>
      <c r="R7045" s="8" t="s">
        <v>38828</v>
      </c>
      <c r="S7045" s="17" t="s">
        <v>38829</v>
      </c>
      <c r="T7045" s="18">
        <v>43024</v>
      </c>
      <c r="U7045" s="8">
        <v>0.25</v>
      </c>
      <c r="V7045" s="8">
        <v>0.75</v>
      </c>
      <c r="W7045" s="8" t="s">
        <v>40</v>
      </c>
      <c r="X7045" s="8" t="s">
        <v>38965</v>
      </c>
      <c r="Y7045" s="8" t="s">
        <v>19775</v>
      </c>
      <c r="Z7045" s="17" t="s">
        <v>38960</v>
      </c>
      <c r="AA7045" s="8" t="s">
        <v>38966</v>
      </c>
      <c r="AB7045" s="8" t="s">
        <v>38967</v>
      </c>
    </row>
    <row r="7046" spans="1:28" hidden="1" x14ac:dyDescent="0.2">
      <c r="A7046" s="8" t="s">
        <v>38968</v>
      </c>
      <c r="B7046" s="8" t="s">
        <v>38969</v>
      </c>
      <c r="C7046" s="8" t="s">
        <v>45763</v>
      </c>
      <c r="D7046" s="8" t="s">
        <v>45764</v>
      </c>
      <c r="E7046" s="8" t="s">
        <v>123</v>
      </c>
      <c r="F7046" s="8" t="s">
        <v>112</v>
      </c>
      <c r="G7046" s="8" t="s">
        <v>123</v>
      </c>
      <c r="H7046" s="8" t="s">
        <v>112</v>
      </c>
      <c r="I7046" s="8" t="s">
        <v>38826</v>
      </c>
      <c r="J7046" s="8" t="s">
        <v>28</v>
      </c>
      <c r="K7046" s="8" t="s">
        <v>45730</v>
      </c>
      <c r="L7046" s="8" t="s">
        <v>418</v>
      </c>
      <c r="M7046" s="8" t="s">
        <v>11834</v>
      </c>
      <c r="N7046" s="8" t="s">
        <v>10716</v>
      </c>
      <c r="O7046" s="8" t="s">
        <v>10717</v>
      </c>
      <c r="P7046" s="8" t="s">
        <v>776</v>
      </c>
      <c r="Q7046" s="8" t="s">
        <v>38827</v>
      </c>
      <c r="R7046" s="8" t="s">
        <v>38828</v>
      </c>
      <c r="S7046" s="17" t="s">
        <v>38829</v>
      </c>
      <c r="T7046" s="18">
        <v>43025</v>
      </c>
      <c r="U7046" s="8">
        <v>0.25</v>
      </c>
      <c r="V7046" s="8">
        <v>0.70833333333333337</v>
      </c>
      <c r="W7046" s="8" t="s">
        <v>762</v>
      </c>
      <c r="X7046" s="8" t="s">
        <v>38970</v>
      </c>
      <c r="Y7046" s="8" t="s">
        <v>19775</v>
      </c>
      <c r="Z7046" s="17" t="s">
        <v>38954</v>
      </c>
      <c r="AA7046" s="8" t="s">
        <v>38971</v>
      </c>
      <c r="AB7046" s="8" t="s">
        <v>38972</v>
      </c>
    </row>
    <row r="7047" spans="1:28" hidden="1" x14ac:dyDescent="0.2">
      <c r="A7047" s="8" t="s">
        <v>38973</v>
      </c>
      <c r="B7047" s="8" t="s">
        <v>38974</v>
      </c>
      <c r="C7047" s="8" t="s">
        <v>45763</v>
      </c>
      <c r="D7047" s="8" t="s">
        <v>45764</v>
      </c>
      <c r="E7047" s="8" t="s">
        <v>205</v>
      </c>
      <c r="F7047" s="8" t="s">
        <v>204</v>
      </c>
      <c r="G7047" s="8" t="s">
        <v>205</v>
      </c>
      <c r="H7047" s="8" t="s">
        <v>204</v>
      </c>
      <c r="I7047" s="8" t="s">
        <v>38826</v>
      </c>
      <c r="J7047" s="8" t="s">
        <v>28</v>
      </c>
      <c r="K7047" s="8" t="s">
        <v>45730</v>
      </c>
      <c r="L7047" s="8" t="s">
        <v>427</v>
      </c>
      <c r="M7047" s="8" t="s">
        <v>428</v>
      </c>
      <c r="N7047" s="8" t="s">
        <v>10716</v>
      </c>
      <c r="O7047" s="8" t="s">
        <v>10717</v>
      </c>
      <c r="P7047" s="8" t="s">
        <v>776</v>
      </c>
      <c r="Q7047" s="8" t="s">
        <v>38827</v>
      </c>
      <c r="R7047" s="8" t="s">
        <v>38828</v>
      </c>
      <c r="S7047" s="17" t="s">
        <v>38829</v>
      </c>
      <c r="T7047" s="18">
        <v>43033</v>
      </c>
      <c r="U7047" s="8">
        <v>0.25</v>
      </c>
      <c r="V7047" s="8">
        <v>0.75</v>
      </c>
      <c r="W7047" s="8" t="s">
        <v>40</v>
      </c>
      <c r="X7047" s="8" t="s">
        <v>38975</v>
      </c>
      <c r="Y7047" s="8" t="s">
        <v>19775</v>
      </c>
      <c r="Z7047" s="17" t="s">
        <v>38976</v>
      </c>
      <c r="AA7047" s="8" t="s">
        <v>38977</v>
      </c>
      <c r="AB7047" s="8" t="s">
        <v>38978</v>
      </c>
    </row>
    <row r="7048" spans="1:28" hidden="1" x14ac:dyDescent="0.2">
      <c r="A7048" s="8" t="s">
        <v>38979</v>
      </c>
      <c r="B7048" s="8" t="s">
        <v>38980</v>
      </c>
      <c r="C7048" s="8" t="s">
        <v>45763</v>
      </c>
      <c r="D7048" s="8" t="s">
        <v>45764</v>
      </c>
      <c r="E7048" s="8" t="s">
        <v>215</v>
      </c>
      <c r="F7048" s="8" t="s">
        <v>204</v>
      </c>
      <c r="G7048" s="8" t="s">
        <v>215</v>
      </c>
      <c r="H7048" s="8" t="s">
        <v>204</v>
      </c>
      <c r="I7048" s="8" t="s">
        <v>38826</v>
      </c>
      <c r="J7048" s="8" t="s">
        <v>28</v>
      </c>
      <c r="K7048" s="8" t="s">
        <v>45730</v>
      </c>
      <c r="L7048" s="8" t="s">
        <v>436</v>
      </c>
      <c r="M7048" s="8" t="s">
        <v>437</v>
      </c>
      <c r="N7048" s="8" t="s">
        <v>10716</v>
      </c>
      <c r="O7048" s="8" t="s">
        <v>10717</v>
      </c>
      <c r="P7048" s="8" t="s">
        <v>776</v>
      </c>
      <c r="Q7048" s="8" t="s">
        <v>38827</v>
      </c>
      <c r="R7048" s="8" t="s">
        <v>38828</v>
      </c>
      <c r="S7048" s="17" t="s">
        <v>38829</v>
      </c>
      <c r="T7048" s="18">
        <v>43034</v>
      </c>
      <c r="U7048" s="8">
        <v>0.25</v>
      </c>
      <c r="V7048" s="8">
        <v>0.75</v>
      </c>
      <c r="W7048" s="8" t="s">
        <v>40</v>
      </c>
      <c r="X7048" s="8" t="s">
        <v>38981</v>
      </c>
      <c r="Y7048" s="8" t="s">
        <v>19775</v>
      </c>
      <c r="Z7048" s="17" t="s">
        <v>38976</v>
      </c>
      <c r="AA7048" s="8" t="s">
        <v>38982</v>
      </c>
      <c r="AB7048" s="8" t="s">
        <v>38983</v>
      </c>
    </row>
    <row r="7049" spans="1:28" hidden="1" x14ac:dyDescent="0.2">
      <c r="A7049" s="8" t="s">
        <v>38984</v>
      </c>
      <c r="B7049" s="8" t="s">
        <v>38985</v>
      </c>
      <c r="C7049" s="8" t="s">
        <v>45763</v>
      </c>
      <c r="D7049" s="8" t="s">
        <v>45764</v>
      </c>
      <c r="E7049" s="8" t="s">
        <v>225</v>
      </c>
      <c r="F7049" s="8" t="s">
        <v>204</v>
      </c>
      <c r="G7049" s="8" t="s">
        <v>225</v>
      </c>
      <c r="H7049" s="8" t="s">
        <v>204</v>
      </c>
      <c r="I7049" s="8" t="s">
        <v>38826</v>
      </c>
      <c r="J7049" s="8" t="s">
        <v>28</v>
      </c>
      <c r="K7049" s="8" t="s">
        <v>45730</v>
      </c>
      <c r="L7049" s="8" t="s">
        <v>445</v>
      </c>
      <c r="M7049" s="8" t="s">
        <v>446</v>
      </c>
      <c r="N7049" s="8" t="s">
        <v>10716</v>
      </c>
      <c r="O7049" s="8" t="s">
        <v>10717</v>
      </c>
      <c r="P7049" s="8" t="s">
        <v>776</v>
      </c>
      <c r="Q7049" s="8" t="s">
        <v>38827</v>
      </c>
      <c r="R7049" s="8" t="s">
        <v>38828</v>
      </c>
      <c r="S7049" s="17" t="s">
        <v>38829</v>
      </c>
      <c r="T7049" s="18">
        <v>43035</v>
      </c>
      <c r="U7049" s="8">
        <v>0.25</v>
      </c>
      <c r="V7049" s="8">
        <v>0.75</v>
      </c>
      <c r="W7049" s="8" t="s">
        <v>40</v>
      </c>
      <c r="X7049" s="8" t="s">
        <v>38986</v>
      </c>
      <c r="Y7049" s="8" t="s">
        <v>19775</v>
      </c>
      <c r="Z7049" s="17" t="s">
        <v>38976</v>
      </c>
      <c r="AA7049" s="8" t="s">
        <v>38987</v>
      </c>
      <c r="AB7049" s="8" t="s">
        <v>38988</v>
      </c>
    </row>
    <row r="7050" spans="1:28" hidden="1" x14ac:dyDescent="0.2">
      <c r="A7050" s="8" t="s">
        <v>39880</v>
      </c>
      <c r="B7050" s="8" t="s">
        <v>39881</v>
      </c>
      <c r="C7050" s="8" t="s">
        <v>45763</v>
      </c>
      <c r="D7050" s="8" t="s">
        <v>45764</v>
      </c>
      <c r="E7050" s="8" t="s">
        <v>29</v>
      </c>
      <c r="F7050" s="8" t="s">
        <v>27</v>
      </c>
      <c r="G7050" s="8" t="s">
        <v>29</v>
      </c>
      <c r="H7050" s="8" t="s">
        <v>27</v>
      </c>
      <c r="I7050" s="8" t="s">
        <v>39882</v>
      </c>
      <c r="J7050" s="8" t="s">
        <v>708</v>
      </c>
      <c r="K7050" s="8" t="s">
        <v>30</v>
      </c>
      <c r="L7050" s="8" t="s">
        <v>879</v>
      </c>
      <c r="M7050" s="8" t="s">
        <v>38356</v>
      </c>
      <c r="N7050" s="8" t="s">
        <v>10716</v>
      </c>
      <c r="O7050" s="8" t="s">
        <v>10717</v>
      </c>
      <c r="P7050" s="8" t="s">
        <v>776</v>
      </c>
      <c r="Q7050" s="8" t="s">
        <v>39883</v>
      </c>
      <c r="R7050" s="8" t="s">
        <v>39884</v>
      </c>
      <c r="S7050" s="17" t="s">
        <v>39885</v>
      </c>
      <c r="T7050" s="18">
        <v>43009</v>
      </c>
      <c r="U7050" s="8">
        <v>0.79166666666666663</v>
      </c>
      <c r="V7050" s="8">
        <v>0.91666666666666663</v>
      </c>
      <c r="W7050" s="8" t="s">
        <v>1283</v>
      </c>
      <c r="X7050" s="8" t="s">
        <v>39886</v>
      </c>
      <c r="Y7050" s="8" t="s">
        <v>39887</v>
      </c>
      <c r="Z7050" s="17" t="s">
        <v>39888</v>
      </c>
      <c r="AA7050" s="8" t="s">
        <v>39889</v>
      </c>
      <c r="AB7050" s="8" t="s">
        <v>39890</v>
      </c>
    </row>
    <row r="7051" spans="1:28" hidden="1" x14ac:dyDescent="0.2">
      <c r="A7051" s="8" t="s">
        <v>39891</v>
      </c>
      <c r="B7051" s="8" t="s">
        <v>39892</v>
      </c>
      <c r="C7051" s="8" t="s">
        <v>45763</v>
      </c>
      <c r="D7051" s="8" t="s">
        <v>45764</v>
      </c>
      <c r="E7051" s="8" t="s">
        <v>29</v>
      </c>
      <c r="F7051" s="8" t="s">
        <v>27</v>
      </c>
      <c r="G7051" s="8" t="s">
        <v>29</v>
      </c>
      <c r="H7051" s="8" t="s">
        <v>27</v>
      </c>
      <c r="I7051" s="8" t="s">
        <v>39882</v>
      </c>
      <c r="J7051" s="8" t="s">
        <v>708</v>
      </c>
      <c r="K7051" s="8" t="s">
        <v>30</v>
      </c>
      <c r="L7051" s="8" t="s">
        <v>38356</v>
      </c>
      <c r="M7051" s="8" t="s">
        <v>2000</v>
      </c>
      <c r="N7051" s="8" t="s">
        <v>10716</v>
      </c>
      <c r="O7051" s="8" t="s">
        <v>10717</v>
      </c>
      <c r="P7051" s="8" t="s">
        <v>776</v>
      </c>
      <c r="Q7051" s="8" t="s">
        <v>39883</v>
      </c>
      <c r="R7051" s="8" t="s">
        <v>39884</v>
      </c>
      <c r="S7051" s="17" t="s">
        <v>39885</v>
      </c>
      <c r="T7051" s="18">
        <v>43009</v>
      </c>
      <c r="U7051" s="8">
        <v>0.91666666666666663</v>
      </c>
      <c r="V7051" s="8">
        <v>0.25</v>
      </c>
      <c r="W7051" s="8" t="s">
        <v>486</v>
      </c>
      <c r="X7051" s="8" t="s">
        <v>39893</v>
      </c>
      <c r="Y7051" s="8" t="s">
        <v>39894</v>
      </c>
      <c r="Z7051" s="17" t="s">
        <v>39895</v>
      </c>
      <c r="AA7051" s="8" t="s">
        <v>39896</v>
      </c>
      <c r="AB7051" s="8" t="s">
        <v>39897</v>
      </c>
    </row>
    <row r="7052" spans="1:28" hidden="1" x14ac:dyDescent="0.2">
      <c r="A7052" s="8" t="s">
        <v>39898</v>
      </c>
      <c r="B7052" s="8" t="s">
        <v>39899</v>
      </c>
      <c r="C7052" s="8" t="s">
        <v>45763</v>
      </c>
      <c r="D7052" s="8" t="s">
        <v>45764</v>
      </c>
      <c r="E7052" s="8" t="s">
        <v>46</v>
      </c>
      <c r="F7052" s="8" t="s">
        <v>27</v>
      </c>
      <c r="G7052" s="8" t="s">
        <v>46</v>
      </c>
      <c r="H7052" s="8" t="s">
        <v>27</v>
      </c>
      <c r="I7052" s="8" t="s">
        <v>39882</v>
      </c>
      <c r="J7052" s="8" t="s">
        <v>708</v>
      </c>
      <c r="K7052" s="8" t="s">
        <v>30</v>
      </c>
      <c r="L7052" s="8" t="s">
        <v>893</v>
      </c>
      <c r="M7052" s="8" t="s">
        <v>721</v>
      </c>
      <c r="N7052" s="8" t="s">
        <v>10716</v>
      </c>
      <c r="O7052" s="8" t="s">
        <v>10717</v>
      </c>
      <c r="P7052" s="8" t="s">
        <v>776</v>
      </c>
      <c r="Q7052" s="8" t="s">
        <v>39883</v>
      </c>
      <c r="R7052" s="8" t="s">
        <v>39884</v>
      </c>
      <c r="S7052" s="17" t="s">
        <v>39885</v>
      </c>
      <c r="T7052" s="18">
        <v>43010</v>
      </c>
      <c r="U7052" s="8">
        <v>0.79166666666666663</v>
      </c>
      <c r="V7052" s="8">
        <v>0.20833333333333334</v>
      </c>
      <c r="W7052" s="8" t="s">
        <v>792</v>
      </c>
      <c r="X7052" s="8" t="s">
        <v>39893</v>
      </c>
      <c r="Y7052" s="8" t="s">
        <v>39894</v>
      </c>
      <c r="Z7052" s="17" t="s">
        <v>39900</v>
      </c>
      <c r="AA7052" s="8" t="s">
        <v>39901</v>
      </c>
      <c r="AB7052" s="8" t="s">
        <v>39902</v>
      </c>
    </row>
    <row r="7053" spans="1:28" hidden="1" x14ac:dyDescent="0.2">
      <c r="A7053" s="8" t="s">
        <v>39903</v>
      </c>
      <c r="B7053" s="8" t="s">
        <v>39904</v>
      </c>
      <c r="C7053" s="8" t="s">
        <v>45763</v>
      </c>
      <c r="D7053" s="8" t="s">
        <v>45764</v>
      </c>
      <c r="E7053" s="8" t="s">
        <v>55</v>
      </c>
      <c r="F7053" s="8" t="s">
        <v>27</v>
      </c>
      <c r="G7053" s="8" t="s">
        <v>55</v>
      </c>
      <c r="H7053" s="8" t="s">
        <v>27</v>
      </c>
      <c r="I7053" s="8" t="s">
        <v>39882</v>
      </c>
      <c r="J7053" s="8" t="s">
        <v>708</v>
      </c>
      <c r="K7053" s="8" t="s">
        <v>30</v>
      </c>
      <c r="L7053" s="8" t="s">
        <v>3825</v>
      </c>
      <c r="M7053" s="8" t="s">
        <v>6811</v>
      </c>
      <c r="N7053" s="8" t="s">
        <v>10716</v>
      </c>
      <c r="O7053" s="8" t="s">
        <v>10717</v>
      </c>
      <c r="P7053" s="8" t="s">
        <v>776</v>
      </c>
      <c r="Q7053" s="8" t="s">
        <v>39883</v>
      </c>
      <c r="R7053" s="8" t="s">
        <v>39884</v>
      </c>
      <c r="S7053" s="17" t="s">
        <v>39885</v>
      </c>
      <c r="T7053" s="18">
        <v>43011</v>
      </c>
      <c r="U7053" s="8">
        <v>0.79166666666666663</v>
      </c>
      <c r="V7053" s="8">
        <v>0.20833333333333334</v>
      </c>
      <c r="W7053" s="8" t="s">
        <v>792</v>
      </c>
      <c r="X7053" s="8" t="s">
        <v>39905</v>
      </c>
      <c r="Y7053" s="8" t="s">
        <v>39906</v>
      </c>
      <c r="Z7053" s="17" t="s">
        <v>39907</v>
      </c>
      <c r="AA7053" s="8" t="s">
        <v>39908</v>
      </c>
      <c r="AB7053" s="8" t="s">
        <v>39909</v>
      </c>
    </row>
    <row r="7054" spans="1:28" hidden="1" x14ac:dyDescent="0.2">
      <c r="A7054" s="8" t="s">
        <v>43542</v>
      </c>
      <c r="B7054" s="8" t="s">
        <v>43543</v>
      </c>
      <c r="C7054" s="8" t="s">
        <v>45763</v>
      </c>
      <c r="D7054" s="8" t="s">
        <v>45764</v>
      </c>
      <c r="E7054" s="8" t="s">
        <v>29</v>
      </c>
      <c r="F7054" s="8" t="s">
        <v>27</v>
      </c>
      <c r="G7054" s="8" t="s">
        <v>29</v>
      </c>
      <c r="H7054" s="8" t="s">
        <v>27</v>
      </c>
      <c r="I7054" s="8" t="s">
        <v>43544</v>
      </c>
      <c r="J7054" s="8" t="s">
        <v>708</v>
      </c>
      <c r="K7054" s="8" t="s">
        <v>1716</v>
      </c>
      <c r="L7054" s="8" t="s">
        <v>32</v>
      </c>
      <c r="M7054" s="8" t="s">
        <v>12296</v>
      </c>
      <c r="N7054" s="8" t="s">
        <v>10716</v>
      </c>
      <c r="O7054" s="8" t="s">
        <v>10717</v>
      </c>
      <c r="P7054" s="8" t="s">
        <v>776</v>
      </c>
      <c r="Q7054" s="8" t="s">
        <v>43545</v>
      </c>
      <c r="R7054" s="8" t="s">
        <v>43546</v>
      </c>
      <c r="S7054" s="17" t="s">
        <v>43547</v>
      </c>
      <c r="T7054" s="18">
        <v>43009</v>
      </c>
      <c r="U7054" s="8">
        <v>0.75</v>
      </c>
      <c r="V7054" s="8">
        <v>0.33333333333333331</v>
      </c>
      <c r="W7054" s="8" t="s">
        <v>1958</v>
      </c>
      <c r="X7054" s="8" t="s">
        <v>1760</v>
      </c>
      <c r="Y7054" s="8" t="s">
        <v>1761</v>
      </c>
      <c r="Z7054" s="17" t="s">
        <v>9417</v>
      </c>
      <c r="AA7054" s="8" t="s">
        <v>43548</v>
      </c>
      <c r="AB7054" s="8" t="s">
        <v>43549</v>
      </c>
    </row>
    <row r="7055" spans="1:28" hidden="1" x14ac:dyDescent="0.2">
      <c r="A7055" s="8" t="s">
        <v>43550</v>
      </c>
      <c r="B7055" s="8" t="s">
        <v>43551</v>
      </c>
      <c r="C7055" s="8" t="s">
        <v>45763</v>
      </c>
      <c r="D7055" s="8" t="s">
        <v>45764</v>
      </c>
      <c r="E7055" s="8" t="s">
        <v>46</v>
      </c>
      <c r="F7055" s="8" t="s">
        <v>27</v>
      </c>
      <c r="G7055" s="8" t="s">
        <v>46</v>
      </c>
      <c r="H7055" s="8" t="s">
        <v>27</v>
      </c>
      <c r="I7055" s="8" t="s">
        <v>43544</v>
      </c>
      <c r="J7055" s="8" t="s">
        <v>708</v>
      </c>
      <c r="K7055" s="8" t="s">
        <v>1716</v>
      </c>
      <c r="L7055" s="8" t="s">
        <v>48</v>
      </c>
      <c r="M7055" s="8" t="s">
        <v>42940</v>
      </c>
      <c r="N7055" s="8" t="s">
        <v>10716</v>
      </c>
      <c r="O7055" s="8" t="s">
        <v>10717</v>
      </c>
      <c r="P7055" s="8" t="s">
        <v>776</v>
      </c>
      <c r="Q7055" s="8" t="s">
        <v>43545</v>
      </c>
      <c r="R7055" s="8" t="s">
        <v>43546</v>
      </c>
      <c r="S7055" s="17" t="s">
        <v>43547</v>
      </c>
      <c r="T7055" s="18">
        <v>43010</v>
      </c>
      <c r="U7055" s="8">
        <v>0.75</v>
      </c>
      <c r="V7055" s="8">
        <v>0.29166666666666669</v>
      </c>
      <c r="W7055" s="8" t="s">
        <v>551</v>
      </c>
      <c r="X7055" s="8" t="s">
        <v>1739</v>
      </c>
      <c r="Y7055" s="8" t="s">
        <v>1740</v>
      </c>
      <c r="Z7055" s="17" t="s">
        <v>1741</v>
      </c>
      <c r="AA7055" s="8" t="s">
        <v>43552</v>
      </c>
      <c r="AB7055" s="8" t="s">
        <v>43553</v>
      </c>
    </row>
    <row r="7056" spans="1:28" hidden="1" x14ac:dyDescent="0.2">
      <c r="A7056" s="8" t="s">
        <v>43554</v>
      </c>
      <c r="B7056" s="8" t="s">
        <v>43555</v>
      </c>
      <c r="C7056" s="8" t="s">
        <v>45763</v>
      </c>
      <c r="D7056" s="8" t="s">
        <v>45764</v>
      </c>
      <c r="E7056" s="8" t="s">
        <v>55</v>
      </c>
      <c r="F7056" s="8" t="s">
        <v>27</v>
      </c>
      <c r="G7056" s="8" t="s">
        <v>55</v>
      </c>
      <c r="H7056" s="8" t="s">
        <v>27</v>
      </c>
      <c r="I7056" s="8" t="s">
        <v>43544</v>
      </c>
      <c r="J7056" s="8" t="s">
        <v>708</v>
      </c>
      <c r="K7056" s="8" t="s">
        <v>1716</v>
      </c>
      <c r="L7056" s="8" t="s">
        <v>1263</v>
      </c>
      <c r="M7056" s="8" t="s">
        <v>914</v>
      </c>
      <c r="N7056" s="8" t="s">
        <v>10716</v>
      </c>
      <c r="O7056" s="8" t="s">
        <v>10717</v>
      </c>
      <c r="P7056" s="8" t="s">
        <v>776</v>
      </c>
      <c r="Q7056" s="8" t="s">
        <v>43545</v>
      </c>
      <c r="R7056" s="8" t="s">
        <v>43546</v>
      </c>
      <c r="S7056" s="17" t="s">
        <v>43547</v>
      </c>
      <c r="T7056" s="18">
        <v>43011</v>
      </c>
      <c r="U7056" s="8">
        <v>0.75</v>
      </c>
      <c r="V7056" s="8">
        <v>0.29166666666666669</v>
      </c>
      <c r="W7056" s="8" t="s">
        <v>551</v>
      </c>
      <c r="X7056" s="8" t="s">
        <v>1746</v>
      </c>
      <c r="Y7056" s="8" t="s">
        <v>1747</v>
      </c>
      <c r="Z7056" s="17" t="s">
        <v>43556</v>
      </c>
      <c r="AA7056" s="8" t="s">
        <v>43557</v>
      </c>
      <c r="AB7056" s="8" t="s">
        <v>43558</v>
      </c>
    </row>
    <row r="7057" spans="1:28" hidden="1" x14ac:dyDescent="0.2">
      <c r="A7057" s="8" t="s">
        <v>43559</v>
      </c>
      <c r="B7057" s="8" t="s">
        <v>43560</v>
      </c>
      <c r="C7057" s="8" t="s">
        <v>45763</v>
      </c>
      <c r="D7057" s="8" t="s">
        <v>45764</v>
      </c>
      <c r="E7057" s="8" t="s">
        <v>174</v>
      </c>
      <c r="F7057" s="8" t="s">
        <v>133</v>
      </c>
      <c r="G7057" s="8" t="s">
        <v>174</v>
      </c>
      <c r="H7057" s="8" t="s">
        <v>133</v>
      </c>
      <c r="I7057" s="8" t="s">
        <v>43544</v>
      </c>
      <c r="J7057" s="8" t="s">
        <v>708</v>
      </c>
      <c r="K7057" s="8" t="s">
        <v>1716</v>
      </c>
      <c r="L7057" s="8" t="s">
        <v>3166</v>
      </c>
      <c r="M7057" s="8" t="s">
        <v>1057</v>
      </c>
      <c r="N7057" s="8" t="s">
        <v>10716</v>
      </c>
      <c r="O7057" s="8" t="s">
        <v>10717</v>
      </c>
      <c r="P7057" s="8" t="s">
        <v>776</v>
      </c>
      <c r="Q7057" s="8" t="s">
        <v>43545</v>
      </c>
      <c r="R7057" s="8" t="s">
        <v>43546</v>
      </c>
      <c r="S7057" s="17" t="s">
        <v>43547</v>
      </c>
      <c r="T7057" s="18">
        <v>43028</v>
      </c>
      <c r="U7057" s="8">
        <v>0.75</v>
      </c>
      <c r="V7057" s="8">
        <v>0.29166666666666669</v>
      </c>
      <c r="W7057" s="8" t="s">
        <v>551</v>
      </c>
      <c r="X7057" s="8" t="s">
        <v>9430</v>
      </c>
      <c r="Y7057" s="8" t="s">
        <v>9431</v>
      </c>
      <c r="Z7057" s="17" t="s">
        <v>9417</v>
      </c>
      <c r="AA7057" s="8" t="s">
        <v>43561</v>
      </c>
      <c r="AB7057" s="8" t="s">
        <v>43562</v>
      </c>
    </row>
    <row r="7058" spans="1:28" hidden="1" x14ac:dyDescent="0.2">
      <c r="A7058" s="8" t="s">
        <v>43563</v>
      </c>
      <c r="B7058" s="8" t="s">
        <v>43564</v>
      </c>
      <c r="C7058" s="8" t="s">
        <v>45763</v>
      </c>
      <c r="D7058" s="8" t="s">
        <v>45764</v>
      </c>
      <c r="E7058" s="8" t="s">
        <v>184</v>
      </c>
      <c r="F7058" s="8" t="s">
        <v>133</v>
      </c>
      <c r="G7058" s="8" t="s">
        <v>184</v>
      </c>
      <c r="H7058" s="8" t="s">
        <v>133</v>
      </c>
      <c r="I7058" s="8" t="s">
        <v>43544</v>
      </c>
      <c r="J7058" s="8" t="s">
        <v>708</v>
      </c>
      <c r="K7058" s="8" t="s">
        <v>1716</v>
      </c>
      <c r="L7058" s="8" t="s">
        <v>3173</v>
      </c>
      <c r="M7058" s="8" t="s">
        <v>1077</v>
      </c>
      <c r="N7058" s="8" t="s">
        <v>10716</v>
      </c>
      <c r="O7058" s="8" t="s">
        <v>10717</v>
      </c>
      <c r="P7058" s="8" t="s">
        <v>776</v>
      </c>
      <c r="Q7058" s="8" t="s">
        <v>43545</v>
      </c>
      <c r="R7058" s="8" t="s">
        <v>43546</v>
      </c>
      <c r="S7058" s="17" t="s">
        <v>43547</v>
      </c>
      <c r="T7058" s="18">
        <v>43029</v>
      </c>
      <c r="U7058" s="8">
        <v>0.75</v>
      </c>
      <c r="V7058" s="8">
        <v>0.29166666666666669</v>
      </c>
      <c r="W7058" s="8" t="s">
        <v>551</v>
      </c>
      <c r="X7058" s="8" t="s">
        <v>9436</v>
      </c>
      <c r="Y7058" s="8" t="s">
        <v>9437</v>
      </c>
      <c r="Z7058" s="17" t="s">
        <v>9417</v>
      </c>
      <c r="AA7058" s="8" t="s">
        <v>43565</v>
      </c>
      <c r="AB7058" s="8" t="s">
        <v>43566</v>
      </c>
    </row>
    <row r="7059" spans="1:28" hidden="1" x14ac:dyDescent="0.2">
      <c r="A7059" s="8" t="s">
        <v>43567</v>
      </c>
      <c r="B7059" s="8" t="s">
        <v>43568</v>
      </c>
      <c r="C7059" s="8" t="s">
        <v>45763</v>
      </c>
      <c r="D7059" s="8" t="s">
        <v>45764</v>
      </c>
      <c r="E7059" s="8" t="s">
        <v>194</v>
      </c>
      <c r="F7059" s="8" t="s">
        <v>133</v>
      </c>
      <c r="G7059" s="8" t="s">
        <v>194</v>
      </c>
      <c r="H7059" s="8" t="s">
        <v>133</v>
      </c>
      <c r="I7059" s="8" t="s">
        <v>43544</v>
      </c>
      <c r="J7059" s="8" t="s">
        <v>708</v>
      </c>
      <c r="K7059" s="8" t="s">
        <v>1716</v>
      </c>
      <c r="L7059" s="8" t="s">
        <v>3209</v>
      </c>
      <c r="M7059" s="8" t="s">
        <v>1092</v>
      </c>
      <c r="N7059" s="8" t="s">
        <v>10716</v>
      </c>
      <c r="O7059" s="8" t="s">
        <v>10717</v>
      </c>
      <c r="P7059" s="8" t="s">
        <v>776</v>
      </c>
      <c r="Q7059" s="8" t="s">
        <v>43545</v>
      </c>
      <c r="R7059" s="8" t="s">
        <v>43546</v>
      </c>
      <c r="S7059" s="17" t="s">
        <v>43547</v>
      </c>
      <c r="T7059" s="18">
        <v>43030</v>
      </c>
      <c r="U7059" s="8">
        <v>0.75</v>
      </c>
      <c r="V7059" s="8">
        <v>0.29166666666666669</v>
      </c>
      <c r="W7059" s="8" t="s">
        <v>551</v>
      </c>
      <c r="X7059" s="8" t="s">
        <v>9436</v>
      </c>
      <c r="Y7059" s="8" t="s">
        <v>9437</v>
      </c>
      <c r="Z7059" s="17" t="s">
        <v>9417</v>
      </c>
      <c r="AA7059" s="8" t="s">
        <v>43569</v>
      </c>
      <c r="AB7059" s="8" t="s">
        <v>43570</v>
      </c>
    </row>
    <row r="7060" spans="1:28" hidden="1" x14ac:dyDescent="0.2">
      <c r="A7060" s="8" t="s">
        <v>43571</v>
      </c>
      <c r="B7060" s="8" t="s">
        <v>43572</v>
      </c>
      <c r="C7060" s="8" t="s">
        <v>45763</v>
      </c>
      <c r="D7060" s="8" t="s">
        <v>45764</v>
      </c>
      <c r="E7060" s="8" t="s">
        <v>154</v>
      </c>
      <c r="F7060" s="8" t="s">
        <v>133</v>
      </c>
      <c r="G7060" s="8" t="s">
        <v>154</v>
      </c>
      <c r="H7060" s="8" t="s">
        <v>133</v>
      </c>
      <c r="I7060" s="8" t="s">
        <v>43544</v>
      </c>
      <c r="J7060" s="8" t="s">
        <v>708</v>
      </c>
      <c r="K7060" s="8" t="s">
        <v>1716</v>
      </c>
      <c r="L7060" s="8" t="s">
        <v>3229</v>
      </c>
      <c r="M7060" s="8" t="s">
        <v>1113</v>
      </c>
      <c r="N7060" s="8" t="s">
        <v>10716</v>
      </c>
      <c r="O7060" s="8" t="s">
        <v>10717</v>
      </c>
      <c r="P7060" s="8" t="s">
        <v>776</v>
      </c>
      <c r="Q7060" s="8" t="s">
        <v>43545</v>
      </c>
      <c r="R7060" s="8" t="s">
        <v>43546</v>
      </c>
      <c r="S7060" s="17" t="s">
        <v>43547</v>
      </c>
      <c r="T7060" s="18">
        <v>43031</v>
      </c>
      <c r="U7060" s="8">
        <v>0.75</v>
      </c>
      <c r="V7060" s="8">
        <v>0.29166666666666669</v>
      </c>
      <c r="W7060" s="8" t="s">
        <v>551</v>
      </c>
      <c r="X7060" s="8" t="s">
        <v>9447</v>
      </c>
      <c r="Y7060" s="8" t="s">
        <v>9448</v>
      </c>
      <c r="Z7060" s="17" t="s">
        <v>9417</v>
      </c>
      <c r="AA7060" s="8" t="s">
        <v>43573</v>
      </c>
      <c r="AB7060" s="8" t="s">
        <v>43574</v>
      </c>
    </row>
    <row r="7061" spans="1:28" hidden="1" x14ac:dyDescent="0.2">
      <c r="A7061" s="8" t="s">
        <v>43575</v>
      </c>
      <c r="B7061" s="8" t="s">
        <v>43576</v>
      </c>
      <c r="C7061" s="8" t="s">
        <v>45763</v>
      </c>
      <c r="D7061" s="8" t="s">
        <v>45764</v>
      </c>
      <c r="E7061" s="8" t="s">
        <v>164</v>
      </c>
      <c r="F7061" s="8" t="s">
        <v>133</v>
      </c>
      <c r="G7061" s="8" t="s">
        <v>164</v>
      </c>
      <c r="H7061" s="8" t="s">
        <v>133</v>
      </c>
      <c r="I7061" s="8" t="s">
        <v>43544</v>
      </c>
      <c r="J7061" s="8" t="s">
        <v>708</v>
      </c>
      <c r="K7061" s="8" t="s">
        <v>1716</v>
      </c>
      <c r="L7061" s="8" t="s">
        <v>1501</v>
      </c>
      <c r="M7061" s="8" t="s">
        <v>1134</v>
      </c>
      <c r="N7061" s="8" t="s">
        <v>10716</v>
      </c>
      <c r="O7061" s="8" t="s">
        <v>10717</v>
      </c>
      <c r="P7061" s="8" t="s">
        <v>776</v>
      </c>
      <c r="Q7061" s="8" t="s">
        <v>43545</v>
      </c>
      <c r="R7061" s="8" t="s">
        <v>43546</v>
      </c>
      <c r="S7061" s="17" t="s">
        <v>43547</v>
      </c>
      <c r="T7061" s="18">
        <v>43032</v>
      </c>
      <c r="U7061" s="8">
        <v>0.75</v>
      </c>
      <c r="V7061" s="8">
        <v>0.29166666666666669</v>
      </c>
      <c r="W7061" s="8" t="s">
        <v>551</v>
      </c>
      <c r="X7061" s="8" t="s">
        <v>9453</v>
      </c>
      <c r="Y7061" s="8" t="s">
        <v>9454</v>
      </c>
      <c r="Z7061" s="17" t="s">
        <v>9417</v>
      </c>
      <c r="AA7061" s="8" t="s">
        <v>43577</v>
      </c>
      <c r="AB7061" s="8" t="s">
        <v>43578</v>
      </c>
    </row>
    <row r="7062" spans="1:28" hidden="1" x14ac:dyDescent="0.2">
      <c r="A7062" s="8" t="s">
        <v>43579</v>
      </c>
      <c r="B7062" s="8" t="s">
        <v>43580</v>
      </c>
      <c r="C7062" s="8" t="s">
        <v>45763</v>
      </c>
      <c r="D7062" s="8" t="s">
        <v>45764</v>
      </c>
      <c r="E7062" s="8" t="s">
        <v>205</v>
      </c>
      <c r="F7062" s="8" t="s">
        <v>204</v>
      </c>
      <c r="G7062" s="8" t="s">
        <v>205</v>
      </c>
      <c r="H7062" s="8" t="s">
        <v>204</v>
      </c>
      <c r="I7062" s="8" t="s">
        <v>43544</v>
      </c>
      <c r="J7062" s="8" t="s">
        <v>708</v>
      </c>
      <c r="K7062" s="8" t="s">
        <v>1716</v>
      </c>
      <c r="L7062" s="8" t="s">
        <v>428</v>
      </c>
      <c r="M7062" s="8" t="s">
        <v>1154</v>
      </c>
      <c r="N7062" s="8" t="s">
        <v>10716</v>
      </c>
      <c r="O7062" s="8" t="s">
        <v>10717</v>
      </c>
      <c r="P7062" s="8" t="s">
        <v>776</v>
      </c>
      <c r="Q7062" s="8" t="s">
        <v>43545</v>
      </c>
      <c r="R7062" s="8" t="s">
        <v>43546</v>
      </c>
      <c r="S7062" s="17" t="s">
        <v>43547</v>
      </c>
      <c r="T7062" s="18">
        <v>43033</v>
      </c>
      <c r="U7062" s="8">
        <v>0.75</v>
      </c>
      <c r="V7062" s="8">
        <v>0.29166666666666669</v>
      </c>
      <c r="W7062" s="8" t="s">
        <v>551</v>
      </c>
      <c r="X7062" s="8" t="s">
        <v>9459</v>
      </c>
      <c r="Y7062" s="8" t="s">
        <v>9460</v>
      </c>
      <c r="Z7062" s="17" t="s">
        <v>9417</v>
      </c>
      <c r="AA7062" s="8" t="s">
        <v>43581</v>
      </c>
      <c r="AB7062" s="8" t="s">
        <v>9467</v>
      </c>
    </row>
    <row r="7063" spans="1:28" hidden="1" x14ac:dyDescent="0.2">
      <c r="A7063" s="8" t="s">
        <v>43582</v>
      </c>
      <c r="B7063" s="8" t="s">
        <v>43583</v>
      </c>
      <c r="C7063" s="8" t="s">
        <v>45763</v>
      </c>
      <c r="D7063" s="8" t="s">
        <v>45764</v>
      </c>
      <c r="E7063" s="8" t="s">
        <v>215</v>
      </c>
      <c r="F7063" s="8" t="s">
        <v>204</v>
      </c>
      <c r="G7063" s="8" t="s">
        <v>215</v>
      </c>
      <c r="H7063" s="8" t="s">
        <v>204</v>
      </c>
      <c r="I7063" s="8" t="s">
        <v>43544</v>
      </c>
      <c r="J7063" s="8" t="s">
        <v>708</v>
      </c>
      <c r="K7063" s="8" t="s">
        <v>1716</v>
      </c>
      <c r="L7063" s="8" t="s">
        <v>437</v>
      </c>
      <c r="M7063" s="8" t="s">
        <v>1169</v>
      </c>
      <c r="N7063" s="8" t="s">
        <v>10716</v>
      </c>
      <c r="O7063" s="8" t="s">
        <v>10717</v>
      </c>
      <c r="P7063" s="8" t="s">
        <v>776</v>
      </c>
      <c r="Q7063" s="8" t="s">
        <v>43545</v>
      </c>
      <c r="R7063" s="8" t="s">
        <v>43546</v>
      </c>
      <c r="S7063" s="17" t="s">
        <v>43547</v>
      </c>
      <c r="T7063" s="18">
        <v>43034</v>
      </c>
      <c r="U7063" s="8">
        <v>0.75</v>
      </c>
      <c r="V7063" s="8">
        <v>0.29166666666666669</v>
      </c>
      <c r="W7063" s="8" t="s">
        <v>551</v>
      </c>
      <c r="X7063" s="8" t="s">
        <v>9459</v>
      </c>
      <c r="Y7063" s="8" t="s">
        <v>9460</v>
      </c>
      <c r="Z7063" s="17" t="s">
        <v>9417</v>
      </c>
      <c r="AA7063" s="8" t="s">
        <v>43584</v>
      </c>
      <c r="AB7063" s="8" t="s">
        <v>43585</v>
      </c>
    </row>
    <row r="7064" spans="1:28" hidden="1" x14ac:dyDescent="0.2">
      <c r="A7064" s="8" t="s">
        <v>43586</v>
      </c>
      <c r="B7064" s="8" t="s">
        <v>43587</v>
      </c>
      <c r="C7064" s="8" t="s">
        <v>45763</v>
      </c>
      <c r="D7064" s="8" t="s">
        <v>45764</v>
      </c>
      <c r="E7064" s="8" t="s">
        <v>225</v>
      </c>
      <c r="F7064" s="8" t="s">
        <v>204</v>
      </c>
      <c r="G7064" s="8" t="s">
        <v>225</v>
      </c>
      <c r="H7064" s="8" t="s">
        <v>204</v>
      </c>
      <c r="I7064" s="8" t="s">
        <v>43544</v>
      </c>
      <c r="J7064" s="8" t="s">
        <v>708</v>
      </c>
      <c r="K7064" s="8" t="s">
        <v>1716</v>
      </c>
      <c r="L7064" s="8" t="s">
        <v>446</v>
      </c>
      <c r="M7064" s="8" t="s">
        <v>1183</v>
      </c>
      <c r="N7064" s="8" t="s">
        <v>10716</v>
      </c>
      <c r="O7064" s="8" t="s">
        <v>10717</v>
      </c>
      <c r="P7064" s="8" t="s">
        <v>776</v>
      </c>
      <c r="Q7064" s="8" t="s">
        <v>43545</v>
      </c>
      <c r="R7064" s="8" t="s">
        <v>43546</v>
      </c>
      <c r="S7064" s="17" t="s">
        <v>43547</v>
      </c>
      <c r="T7064" s="18">
        <v>43035</v>
      </c>
      <c r="U7064" s="8">
        <v>0.75</v>
      </c>
      <c r="V7064" s="8">
        <v>0.29166666666666669</v>
      </c>
      <c r="W7064" s="8" t="s">
        <v>551</v>
      </c>
      <c r="X7064" s="8" t="s">
        <v>9459</v>
      </c>
      <c r="Y7064" s="8" t="s">
        <v>9460</v>
      </c>
      <c r="Z7064" s="17" t="s">
        <v>9417</v>
      </c>
      <c r="AA7064" s="8" t="s">
        <v>43588</v>
      </c>
      <c r="AB7064" s="8" t="s">
        <v>43589</v>
      </c>
    </row>
    <row r="7065" spans="1:28" hidden="1" x14ac:dyDescent="0.2">
      <c r="A7065" s="8" t="s">
        <v>43590</v>
      </c>
      <c r="B7065" s="8" t="s">
        <v>43591</v>
      </c>
      <c r="C7065" s="8" t="s">
        <v>45763</v>
      </c>
      <c r="D7065" s="8" t="s">
        <v>45764</v>
      </c>
      <c r="E7065" s="8" t="s">
        <v>235</v>
      </c>
      <c r="F7065" s="8" t="s">
        <v>204</v>
      </c>
      <c r="G7065" s="8" t="s">
        <v>235</v>
      </c>
      <c r="H7065" s="8" t="s">
        <v>204</v>
      </c>
      <c r="I7065" s="8" t="s">
        <v>43544</v>
      </c>
      <c r="J7065" s="8" t="s">
        <v>708</v>
      </c>
      <c r="K7065" s="8" t="s">
        <v>1716</v>
      </c>
      <c r="L7065" s="8" t="s">
        <v>455</v>
      </c>
      <c r="M7065" s="8" t="s">
        <v>1203</v>
      </c>
      <c r="N7065" s="8" t="s">
        <v>10716</v>
      </c>
      <c r="O7065" s="8" t="s">
        <v>10717</v>
      </c>
      <c r="P7065" s="8" t="s">
        <v>776</v>
      </c>
      <c r="Q7065" s="8" t="s">
        <v>43545</v>
      </c>
      <c r="R7065" s="8" t="s">
        <v>43546</v>
      </c>
      <c r="S7065" s="17" t="s">
        <v>43547</v>
      </c>
      <c r="T7065" s="18">
        <v>43036</v>
      </c>
      <c r="U7065" s="8">
        <v>0.75</v>
      </c>
      <c r="V7065" s="8">
        <v>0.29166666666666669</v>
      </c>
      <c r="W7065" s="8" t="s">
        <v>551</v>
      </c>
      <c r="X7065" s="8" t="s">
        <v>9474</v>
      </c>
      <c r="Y7065" s="8" t="s">
        <v>1747</v>
      </c>
      <c r="Z7065" s="17" t="s">
        <v>9417</v>
      </c>
      <c r="AA7065" s="8" t="s">
        <v>43592</v>
      </c>
      <c r="AB7065" s="8" t="s">
        <v>43593</v>
      </c>
    </row>
    <row r="7066" spans="1:28" hidden="1" x14ac:dyDescent="0.2">
      <c r="A7066" s="8" t="s">
        <v>43594</v>
      </c>
      <c r="B7066" s="8" t="s">
        <v>43595</v>
      </c>
      <c r="C7066" s="8" t="s">
        <v>45763</v>
      </c>
      <c r="D7066" s="8" t="s">
        <v>45764</v>
      </c>
      <c r="E7066" s="8" t="s">
        <v>245</v>
      </c>
      <c r="F7066" s="8" t="s">
        <v>204</v>
      </c>
      <c r="G7066" s="8" t="s">
        <v>245</v>
      </c>
      <c r="H7066" s="8" t="s">
        <v>204</v>
      </c>
      <c r="I7066" s="8" t="s">
        <v>43544</v>
      </c>
      <c r="J7066" s="8" t="s">
        <v>708</v>
      </c>
      <c r="K7066" s="8" t="s">
        <v>1716</v>
      </c>
      <c r="L7066" s="8" t="s">
        <v>247</v>
      </c>
      <c r="M7066" s="8" t="s">
        <v>1218</v>
      </c>
      <c r="N7066" s="8" t="s">
        <v>10716</v>
      </c>
      <c r="O7066" s="8" t="s">
        <v>10717</v>
      </c>
      <c r="P7066" s="8" t="s">
        <v>776</v>
      </c>
      <c r="Q7066" s="8" t="s">
        <v>43545</v>
      </c>
      <c r="R7066" s="8" t="s">
        <v>43546</v>
      </c>
      <c r="S7066" s="17" t="s">
        <v>43547</v>
      </c>
      <c r="T7066" s="18">
        <v>43037</v>
      </c>
      <c r="U7066" s="8">
        <v>0.75</v>
      </c>
      <c r="V7066" s="8">
        <v>0.29166666666666669</v>
      </c>
      <c r="W7066" s="8" t="s">
        <v>551</v>
      </c>
      <c r="X7066" s="8" t="s">
        <v>9479</v>
      </c>
      <c r="Y7066" s="8" t="s">
        <v>9480</v>
      </c>
      <c r="Z7066" s="17" t="s">
        <v>9417</v>
      </c>
      <c r="AA7066" s="8" t="s">
        <v>43596</v>
      </c>
      <c r="AB7066" s="8" t="s">
        <v>43597</v>
      </c>
    </row>
    <row r="7067" spans="1:28" hidden="1" x14ac:dyDescent="0.2">
      <c r="A7067" s="8" t="s">
        <v>43598</v>
      </c>
      <c r="B7067" s="8" t="s">
        <v>43599</v>
      </c>
      <c r="C7067" s="8" t="s">
        <v>45763</v>
      </c>
      <c r="D7067" s="8" t="s">
        <v>45764</v>
      </c>
      <c r="E7067" s="8" t="s">
        <v>470</v>
      </c>
      <c r="F7067" s="8" t="s">
        <v>204</v>
      </c>
      <c r="G7067" s="8" t="s">
        <v>470</v>
      </c>
      <c r="H7067" s="8" t="s">
        <v>204</v>
      </c>
      <c r="I7067" s="8" t="s">
        <v>43544</v>
      </c>
      <c r="J7067" s="8" t="s">
        <v>708</v>
      </c>
      <c r="K7067" s="8" t="s">
        <v>1716</v>
      </c>
      <c r="L7067" s="8" t="s">
        <v>472</v>
      </c>
      <c r="M7067" s="8" t="s">
        <v>1241</v>
      </c>
      <c r="N7067" s="8" t="s">
        <v>10716</v>
      </c>
      <c r="O7067" s="8" t="s">
        <v>10717</v>
      </c>
      <c r="P7067" s="8" t="s">
        <v>776</v>
      </c>
      <c r="Q7067" s="8" t="s">
        <v>43545</v>
      </c>
      <c r="R7067" s="8" t="s">
        <v>43546</v>
      </c>
      <c r="S7067" s="17" t="s">
        <v>43547</v>
      </c>
      <c r="T7067" s="18">
        <v>43038</v>
      </c>
      <c r="U7067" s="8">
        <v>0.75</v>
      </c>
      <c r="V7067" s="8">
        <v>0.29166666666666669</v>
      </c>
      <c r="W7067" s="8" t="s">
        <v>551</v>
      </c>
      <c r="X7067" s="8" t="s">
        <v>9479</v>
      </c>
      <c r="Y7067" s="8" t="s">
        <v>9480</v>
      </c>
      <c r="Z7067" s="17" t="s">
        <v>9417</v>
      </c>
      <c r="AA7067" s="8" t="s">
        <v>43600</v>
      </c>
      <c r="AB7067" s="8" t="s">
        <v>43601</v>
      </c>
    </row>
    <row r="7068" spans="1:28" hidden="1" x14ac:dyDescent="0.2">
      <c r="A7068" s="8" t="s">
        <v>43602</v>
      </c>
      <c r="B7068" s="8" t="s">
        <v>43603</v>
      </c>
      <c r="C7068" s="8" t="s">
        <v>45763</v>
      </c>
      <c r="D7068" s="8" t="s">
        <v>45764</v>
      </c>
      <c r="E7068" s="8" t="s">
        <v>480</v>
      </c>
      <c r="F7068" s="8" t="s">
        <v>204</v>
      </c>
      <c r="G7068" s="8" t="s">
        <v>480</v>
      </c>
      <c r="H7068" s="8" t="s">
        <v>204</v>
      </c>
      <c r="I7068" s="8" t="s">
        <v>43544</v>
      </c>
      <c r="J7068" s="8" t="s">
        <v>708</v>
      </c>
      <c r="K7068" s="8" t="s">
        <v>1716</v>
      </c>
      <c r="L7068" s="8" t="s">
        <v>1644</v>
      </c>
      <c r="M7068" s="8" t="s">
        <v>7056</v>
      </c>
      <c r="N7068" s="8" t="s">
        <v>10716</v>
      </c>
      <c r="O7068" s="8" t="s">
        <v>10717</v>
      </c>
      <c r="P7068" s="8" t="s">
        <v>776</v>
      </c>
      <c r="Q7068" s="8" t="s">
        <v>43545</v>
      </c>
      <c r="R7068" s="8" t="s">
        <v>43546</v>
      </c>
      <c r="S7068" s="17" t="s">
        <v>43547</v>
      </c>
      <c r="T7068" s="18">
        <v>43039</v>
      </c>
      <c r="U7068" s="8">
        <v>0.75</v>
      </c>
      <c r="V7068" s="8">
        <v>0.29166666666666669</v>
      </c>
      <c r="W7068" s="8" t="s">
        <v>551</v>
      </c>
      <c r="X7068" s="8" t="s">
        <v>1926</v>
      </c>
      <c r="Y7068" s="8" t="s">
        <v>1927</v>
      </c>
      <c r="Z7068" s="17" t="s">
        <v>9417</v>
      </c>
      <c r="AA7068" s="8" t="s">
        <v>43604</v>
      </c>
      <c r="AB7068" s="8" t="s">
        <v>43605</v>
      </c>
    </row>
    <row r="7069" spans="1:28" hidden="1" x14ac:dyDescent="0.2">
      <c r="A7069" s="8" t="s">
        <v>43606</v>
      </c>
      <c r="B7069" s="8" t="s">
        <v>43607</v>
      </c>
      <c r="C7069" s="8" t="s">
        <v>45763</v>
      </c>
      <c r="D7069" s="8" t="s">
        <v>45764</v>
      </c>
      <c r="E7069" s="8" t="s">
        <v>499</v>
      </c>
      <c r="F7069" s="8" t="s">
        <v>255</v>
      </c>
      <c r="G7069" s="8" t="s">
        <v>499</v>
      </c>
      <c r="H7069" s="8" t="s">
        <v>255</v>
      </c>
      <c r="I7069" s="8" t="s">
        <v>43544</v>
      </c>
      <c r="J7069" s="8" t="s">
        <v>708</v>
      </c>
      <c r="K7069" s="8" t="s">
        <v>1716</v>
      </c>
      <c r="L7069" s="8" t="s">
        <v>1653</v>
      </c>
      <c r="M7069" s="8" t="s">
        <v>1900</v>
      </c>
      <c r="N7069" s="8" t="s">
        <v>10716</v>
      </c>
      <c r="O7069" s="8" t="s">
        <v>10717</v>
      </c>
      <c r="P7069" s="8" t="s">
        <v>776</v>
      </c>
      <c r="Q7069" s="8" t="s">
        <v>43545</v>
      </c>
      <c r="R7069" s="8" t="s">
        <v>43546</v>
      </c>
      <c r="S7069" s="17" t="s">
        <v>43547</v>
      </c>
      <c r="T7069" s="18">
        <v>43040</v>
      </c>
      <c r="U7069" s="8">
        <v>0.75</v>
      </c>
      <c r="V7069" s="8">
        <v>0.29166666666666669</v>
      </c>
      <c r="W7069" s="8" t="s">
        <v>551</v>
      </c>
      <c r="X7069" s="8" t="s">
        <v>1926</v>
      </c>
      <c r="Y7069" s="8" t="s">
        <v>1927</v>
      </c>
      <c r="Z7069" s="17" t="s">
        <v>9417</v>
      </c>
      <c r="AA7069" s="8" t="s">
        <v>43608</v>
      </c>
      <c r="AB7069" s="8" t="s">
        <v>43609</v>
      </c>
    </row>
    <row r="7070" spans="1:28" hidden="1" x14ac:dyDescent="0.2">
      <c r="A7070" s="8" t="s">
        <v>43610</v>
      </c>
      <c r="B7070" s="8" t="s">
        <v>43611</v>
      </c>
      <c r="C7070" s="8" t="s">
        <v>45763</v>
      </c>
      <c r="D7070" s="8" t="s">
        <v>45764</v>
      </c>
      <c r="E7070" s="8" t="s">
        <v>515</v>
      </c>
      <c r="F7070" s="8" t="s">
        <v>255</v>
      </c>
      <c r="G7070" s="8" t="s">
        <v>515</v>
      </c>
      <c r="H7070" s="8" t="s">
        <v>255</v>
      </c>
      <c r="I7070" s="8" t="s">
        <v>43544</v>
      </c>
      <c r="J7070" s="8" t="s">
        <v>708</v>
      </c>
      <c r="K7070" s="8" t="s">
        <v>1716</v>
      </c>
      <c r="L7070" s="8" t="s">
        <v>1659</v>
      </c>
      <c r="M7070" s="8" t="s">
        <v>1907</v>
      </c>
      <c r="N7070" s="8" t="s">
        <v>10716</v>
      </c>
      <c r="O7070" s="8" t="s">
        <v>10717</v>
      </c>
      <c r="P7070" s="8" t="s">
        <v>776</v>
      </c>
      <c r="Q7070" s="8" t="s">
        <v>43545</v>
      </c>
      <c r="R7070" s="8" t="s">
        <v>43546</v>
      </c>
      <c r="S7070" s="17" t="s">
        <v>43547</v>
      </c>
      <c r="T7070" s="18">
        <v>43041</v>
      </c>
      <c r="U7070" s="8">
        <v>0.75</v>
      </c>
      <c r="V7070" s="8">
        <v>0.29166666666666669</v>
      </c>
      <c r="W7070" s="8" t="s">
        <v>551</v>
      </c>
      <c r="X7070" s="8" t="s">
        <v>1901</v>
      </c>
      <c r="Y7070" s="8" t="s">
        <v>1902</v>
      </c>
      <c r="Z7070" s="17" t="s">
        <v>9417</v>
      </c>
      <c r="AA7070" s="8" t="s">
        <v>43612</v>
      </c>
      <c r="AB7070" s="8" t="s">
        <v>43613</v>
      </c>
    </row>
    <row r="7071" spans="1:28" hidden="1" x14ac:dyDescent="0.2">
      <c r="A7071" s="8" t="s">
        <v>43614</v>
      </c>
      <c r="B7071" s="8" t="s">
        <v>43615</v>
      </c>
      <c r="C7071" s="8" t="s">
        <v>45763</v>
      </c>
      <c r="D7071" s="8" t="s">
        <v>45764</v>
      </c>
      <c r="E7071" s="8" t="s">
        <v>525</v>
      </c>
      <c r="F7071" s="8" t="s">
        <v>255</v>
      </c>
      <c r="G7071" s="8" t="s">
        <v>525</v>
      </c>
      <c r="H7071" s="8" t="s">
        <v>255</v>
      </c>
      <c r="I7071" s="8" t="s">
        <v>43544</v>
      </c>
      <c r="J7071" s="8" t="s">
        <v>708</v>
      </c>
      <c r="K7071" s="8" t="s">
        <v>1716</v>
      </c>
      <c r="L7071" s="8" t="s">
        <v>527</v>
      </c>
      <c r="M7071" s="8" t="s">
        <v>1912</v>
      </c>
      <c r="N7071" s="8" t="s">
        <v>10716</v>
      </c>
      <c r="O7071" s="8" t="s">
        <v>10717</v>
      </c>
      <c r="P7071" s="8" t="s">
        <v>776</v>
      </c>
      <c r="Q7071" s="8" t="s">
        <v>43545</v>
      </c>
      <c r="R7071" s="8" t="s">
        <v>43546</v>
      </c>
      <c r="S7071" s="17" t="s">
        <v>43547</v>
      </c>
      <c r="T7071" s="18">
        <v>43042</v>
      </c>
      <c r="U7071" s="8">
        <v>0.75</v>
      </c>
      <c r="V7071" s="8">
        <v>0.29166666666666669</v>
      </c>
      <c r="W7071" s="8" t="s">
        <v>551</v>
      </c>
      <c r="X7071" s="8" t="s">
        <v>1901</v>
      </c>
      <c r="Y7071" s="8" t="s">
        <v>1902</v>
      </c>
      <c r="Z7071" s="17" t="s">
        <v>9417</v>
      </c>
      <c r="AA7071" s="8" t="s">
        <v>43616</v>
      </c>
      <c r="AB7071" s="8" t="s">
        <v>43617</v>
      </c>
    </row>
    <row r="7072" spans="1:28" hidden="1" x14ac:dyDescent="0.2">
      <c r="A7072" s="8" t="s">
        <v>43623</v>
      </c>
      <c r="B7072" s="8" t="s">
        <v>43624</v>
      </c>
      <c r="C7072" s="8" t="s">
        <v>45763</v>
      </c>
      <c r="D7072" s="8" t="s">
        <v>45764</v>
      </c>
      <c r="E7072" s="8" t="s">
        <v>535</v>
      </c>
      <c r="F7072" s="8" t="s">
        <v>255</v>
      </c>
      <c r="G7072" s="8" t="s">
        <v>535</v>
      </c>
      <c r="H7072" s="8" t="s">
        <v>255</v>
      </c>
      <c r="I7072" s="8" t="s">
        <v>43544</v>
      </c>
      <c r="J7072" s="8" t="s">
        <v>708</v>
      </c>
      <c r="K7072" s="8" t="s">
        <v>1716</v>
      </c>
      <c r="L7072" s="8" t="s">
        <v>1917</v>
      </c>
      <c r="M7072" s="8" t="s">
        <v>4799</v>
      </c>
      <c r="N7072" s="8" t="s">
        <v>10716</v>
      </c>
      <c r="O7072" s="8" t="s">
        <v>10717</v>
      </c>
      <c r="P7072" s="8" t="s">
        <v>776</v>
      </c>
      <c r="Q7072" s="8" t="s">
        <v>43545</v>
      </c>
      <c r="R7072" s="8" t="s">
        <v>43546</v>
      </c>
      <c r="S7072" s="17" t="s">
        <v>43547</v>
      </c>
      <c r="T7072" s="18">
        <v>43043</v>
      </c>
      <c r="U7072" s="8">
        <v>0</v>
      </c>
      <c r="V7072" s="8">
        <v>0.16666666666666666</v>
      </c>
      <c r="W7072" s="8" t="s">
        <v>773</v>
      </c>
      <c r="X7072" s="8" t="s">
        <v>1933</v>
      </c>
      <c r="Y7072" s="8" t="s">
        <v>1934</v>
      </c>
      <c r="Z7072" s="17" t="s">
        <v>43625</v>
      </c>
      <c r="AA7072" s="8" t="s">
        <v>43626</v>
      </c>
      <c r="AB7072" s="8" t="s">
        <v>43627</v>
      </c>
    </row>
    <row r="7073" spans="1:28" hidden="1" x14ac:dyDescent="0.2">
      <c r="A7073" s="8" t="s">
        <v>43628</v>
      </c>
      <c r="B7073" s="8" t="s">
        <v>43629</v>
      </c>
      <c r="C7073" s="8" t="s">
        <v>45763</v>
      </c>
      <c r="D7073" s="8" t="s">
        <v>45764</v>
      </c>
      <c r="E7073" s="8" t="s">
        <v>535</v>
      </c>
      <c r="F7073" s="8" t="s">
        <v>255</v>
      </c>
      <c r="G7073" s="8" t="s">
        <v>535</v>
      </c>
      <c r="H7073" s="8" t="s">
        <v>255</v>
      </c>
      <c r="I7073" s="8" t="s">
        <v>43544</v>
      </c>
      <c r="J7073" s="8" t="s">
        <v>708</v>
      </c>
      <c r="K7073" s="8" t="s">
        <v>1716</v>
      </c>
      <c r="L7073" s="8" t="s">
        <v>4799</v>
      </c>
      <c r="M7073" s="8" t="s">
        <v>546</v>
      </c>
      <c r="N7073" s="8" t="s">
        <v>10716</v>
      </c>
      <c r="O7073" s="8" t="s">
        <v>10717</v>
      </c>
      <c r="P7073" s="8" t="s">
        <v>776</v>
      </c>
      <c r="Q7073" s="8" t="s">
        <v>43545</v>
      </c>
      <c r="R7073" s="8" t="s">
        <v>43546</v>
      </c>
      <c r="S7073" s="17" t="s">
        <v>43547</v>
      </c>
      <c r="T7073" s="18">
        <v>43043</v>
      </c>
      <c r="U7073" s="8">
        <v>0.16666666666666666</v>
      </c>
      <c r="V7073" s="8">
        <v>0.25</v>
      </c>
      <c r="W7073" s="8" t="s">
        <v>1100</v>
      </c>
      <c r="X7073" s="8" t="s">
        <v>1926</v>
      </c>
      <c r="Y7073" s="8" t="s">
        <v>1927</v>
      </c>
      <c r="Z7073" s="17" t="s">
        <v>43630</v>
      </c>
      <c r="AA7073" s="8" t="s">
        <v>43631</v>
      </c>
      <c r="AB7073" s="8" t="s">
        <v>43632</v>
      </c>
    </row>
    <row r="7074" spans="1:28" hidden="1" x14ac:dyDescent="0.2">
      <c r="A7074" s="8" t="s">
        <v>43618</v>
      </c>
      <c r="B7074" s="8" t="s">
        <v>43619</v>
      </c>
      <c r="C7074" s="8" t="s">
        <v>45763</v>
      </c>
      <c r="D7074" s="8" t="s">
        <v>45764</v>
      </c>
      <c r="E7074" s="8" t="s">
        <v>535</v>
      </c>
      <c r="F7074" s="8" t="s">
        <v>255</v>
      </c>
      <c r="G7074" s="8" t="s">
        <v>535</v>
      </c>
      <c r="H7074" s="8" t="s">
        <v>255</v>
      </c>
      <c r="I7074" s="8" t="s">
        <v>43544</v>
      </c>
      <c r="J7074" s="8" t="s">
        <v>708</v>
      </c>
      <c r="K7074" s="8" t="s">
        <v>1716</v>
      </c>
      <c r="L7074" s="8" t="s">
        <v>537</v>
      </c>
      <c r="M7074" s="8" t="s">
        <v>1917</v>
      </c>
      <c r="N7074" s="8" t="s">
        <v>10716</v>
      </c>
      <c r="O7074" s="8" t="s">
        <v>10717</v>
      </c>
      <c r="P7074" s="8" t="s">
        <v>776</v>
      </c>
      <c r="Q7074" s="8" t="s">
        <v>43545</v>
      </c>
      <c r="R7074" s="8" t="s">
        <v>43546</v>
      </c>
      <c r="S7074" s="17" t="s">
        <v>43547</v>
      </c>
      <c r="T7074" s="18">
        <v>43043</v>
      </c>
      <c r="U7074" s="8">
        <v>0.75</v>
      </c>
      <c r="V7074" s="8">
        <v>0</v>
      </c>
      <c r="W7074" s="8" t="s">
        <v>30</v>
      </c>
      <c r="X7074" s="8" t="s">
        <v>1918</v>
      </c>
      <c r="Y7074" s="8" t="s">
        <v>1919</v>
      </c>
      <c r="Z7074" s="17" t="s">
        <v>43620</v>
      </c>
      <c r="AA7074" s="8" t="s">
        <v>43621</v>
      </c>
      <c r="AB7074" s="8" t="s">
        <v>43622</v>
      </c>
    </row>
    <row r="7075" spans="1:28" hidden="1" x14ac:dyDescent="0.2">
      <c r="A7075" s="8" t="s">
        <v>43633</v>
      </c>
      <c r="B7075" s="8" t="s">
        <v>43634</v>
      </c>
      <c r="C7075" s="8" t="s">
        <v>45763</v>
      </c>
      <c r="D7075" s="8" t="s">
        <v>45764</v>
      </c>
      <c r="E7075" s="8" t="s">
        <v>545</v>
      </c>
      <c r="F7075" s="8" t="s">
        <v>255</v>
      </c>
      <c r="G7075" s="8" t="s">
        <v>545</v>
      </c>
      <c r="H7075" s="8" t="s">
        <v>255</v>
      </c>
      <c r="I7075" s="8" t="s">
        <v>43544</v>
      </c>
      <c r="J7075" s="8" t="s">
        <v>708</v>
      </c>
      <c r="K7075" s="8" t="s">
        <v>1716</v>
      </c>
      <c r="L7075" s="8" t="s">
        <v>1678</v>
      </c>
      <c r="M7075" s="8" t="s">
        <v>1947</v>
      </c>
      <c r="N7075" s="8" t="s">
        <v>10716</v>
      </c>
      <c r="O7075" s="8" t="s">
        <v>10717</v>
      </c>
      <c r="P7075" s="8" t="s">
        <v>776</v>
      </c>
      <c r="Q7075" s="8" t="s">
        <v>43545</v>
      </c>
      <c r="R7075" s="8" t="s">
        <v>43546</v>
      </c>
      <c r="S7075" s="17" t="s">
        <v>43547</v>
      </c>
      <c r="T7075" s="18">
        <v>43044</v>
      </c>
      <c r="U7075" s="8">
        <v>0.75</v>
      </c>
      <c r="V7075" s="8">
        <v>0.29166666666666669</v>
      </c>
      <c r="W7075" s="8" t="s">
        <v>551</v>
      </c>
      <c r="X7075" s="8" t="s">
        <v>1948</v>
      </c>
      <c r="Y7075" s="8" t="s">
        <v>1949</v>
      </c>
      <c r="Z7075" s="17" t="s">
        <v>9417</v>
      </c>
      <c r="AA7075" s="8" t="s">
        <v>43635</v>
      </c>
      <c r="AB7075" s="8" t="s">
        <v>43636</v>
      </c>
    </row>
    <row r="7076" spans="1:28" hidden="1" x14ac:dyDescent="0.2">
      <c r="A7076" s="8" t="s">
        <v>43637</v>
      </c>
      <c r="B7076" s="8" t="s">
        <v>43638</v>
      </c>
      <c r="C7076" s="8" t="s">
        <v>45763</v>
      </c>
      <c r="D7076" s="8" t="s">
        <v>45764</v>
      </c>
      <c r="E7076" s="8" t="s">
        <v>256</v>
      </c>
      <c r="F7076" s="8" t="s">
        <v>255</v>
      </c>
      <c r="G7076" s="8" t="s">
        <v>256</v>
      </c>
      <c r="H7076" s="8" t="s">
        <v>255</v>
      </c>
      <c r="I7076" s="8" t="s">
        <v>43544</v>
      </c>
      <c r="J7076" s="8" t="s">
        <v>708</v>
      </c>
      <c r="K7076" s="8" t="s">
        <v>1716</v>
      </c>
      <c r="L7076" s="8" t="s">
        <v>558</v>
      </c>
      <c r="M7076" s="8" t="s">
        <v>1955</v>
      </c>
      <c r="N7076" s="8" t="s">
        <v>10716</v>
      </c>
      <c r="O7076" s="8" t="s">
        <v>10717</v>
      </c>
      <c r="P7076" s="8" t="s">
        <v>776</v>
      </c>
      <c r="Q7076" s="8" t="s">
        <v>43545</v>
      </c>
      <c r="R7076" s="8" t="s">
        <v>43546</v>
      </c>
      <c r="S7076" s="17" t="s">
        <v>43547</v>
      </c>
      <c r="T7076" s="18">
        <v>43045</v>
      </c>
      <c r="U7076" s="8">
        <v>0.75</v>
      </c>
      <c r="V7076" s="8">
        <v>0.33333333333333331</v>
      </c>
      <c r="W7076" s="8" t="s">
        <v>1958</v>
      </c>
      <c r="X7076" s="8" t="s">
        <v>43639</v>
      </c>
      <c r="Y7076" s="8" t="s">
        <v>43640</v>
      </c>
      <c r="Z7076" s="17" t="s">
        <v>9417</v>
      </c>
      <c r="AA7076" s="8" t="s">
        <v>43641</v>
      </c>
      <c r="AB7076" s="8" t="s">
        <v>43642</v>
      </c>
    </row>
    <row r="7077" spans="1:28" hidden="1" x14ac:dyDescent="0.2">
      <c r="A7077" s="8" t="s">
        <v>43643</v>
      </c>
      <c r="B7077" s="8" t="s">
        <v>43644</v>
      </c>
      <c r="C7077" s="8" t="s">
        <v>45763</v>
      </c>
      <c r="D7077" s="8" t="s">
        <v>45764</v>
      </c>
      <c r="E7077" s="8" t="s">
        <v>266</v>
      </c>
      <c r="F7077" s="8" t="s">
        <v>255</v>
      </c>
      <c r="G7077" s="8" t="s">
        <v>266</v>
      </c>
      <c r="H7077" s="8" t="s">
        <v>255</v>
      </c>
      <c r="I7077" s="8" t="s">
        <v>43544</v>
      </c>
      <c r="J7077" s="8" t="s">
        <v>708</v>
      </c>
      <c r="K7077" s="8" t="s">
        <v>1716</v>
      </c>
      <c r="L7077" s="8" t="s">
        <v>567</v>
      </c>
      <c r="M7077" s="8" t="s">
        <v>36786</v>
      </c>
      <c r="N7077" s="8" t="s">
        <v>10716</v>
      </c>
      <c r="O7077" s="8" t="s">
        <v>10717</v>
      </c>
      <c r="P7077" s="8" t="s">
        <v>776</v>
      </c>
      <c r="Q7077" s="8" t="s">
        <v>43545</v>
      </c>
      <c r="R7077" s="8" t="s">
        <v>43546</v>
      </c>
      <c r="S7077" s="17" t="s">
        <v>43547</v>
      </c>
      <c r="T7077" s="18">
        <v>43046</v>
      </c>
      <c r="U7077" s="8">
        <v>0.75</v>
      </c>
      <c r="V7077" s="8">
        <v>0.33333333333333331</v>
      </c>
      <c r="W7077" s="8" t="s">
        <v>1958</v>
      </c>
      <c r="X7077" s="8" t="s">
        <v>43639</v>
      </c>
      <c r="Y7077" s="8" t="s">
        <v>43640</v>
      </c>
      <c r="Z7077" s="17" t="s">
        <v>9417</v>
      </c>
      <c r="AA7077" s="8" t="s">
        <v>43645</v>
      </c>
      <c r="AB7077" s="8" t="s">
        <v>43646</v>
      </c>
    </row>
    <row r="7078" spans="1:28" hidden="1" x14ac:dyDescent="0.2">
      <c r="A7078" s="8" t="s">
        <v>44574</v>
      </c>
      <c r="B7078" s="8" t="s">
        <v>44575</v>
      </c>
      <c r="C7078" s="8" t="s">
        <v>45763</v>
      </c>
      <c r="D7078" s="8" t="s">
        <v>45764</v>
      </c>
      <c r="E7078" s="8" t="s">
        <v>44576</v>
      </c>
      <c r="F7078" s="8" t="s">
        <v>34701</v>
      </c>
      <c r="G7078" s="8" t="s">
        <v>44576</v>
      </c>
      <c r="H7078" s="8" t="s">
        <v>34701</v>
      </c>
      <c r="I7078" s="8" t="s">
        <v>44484</v>
      </c>
      <c r="J7078" s="8" t="s">
        <v>28</v>
      </c>
      <c r="K7078" s="8" t="s">
        <v>45730</v>
      </c>
      <c r="L7078" s="8" t="s">
        <v>44577</v>
      </c>
      <c r="M7078" s="8" t="s">
        <v>44578</v>
      </c>
      <c r="N7078" s="8" t="s">
        <v>10716</v>
      </c>
      <c r="O7078" s="8" t="s">
        <v>10717</v>
      </c>
      <c r="P7078" s="8" t="s">
        <v>776</v>
      </c>
      <c r="Q7078" s="8" t="s">
        <v>30054</v>
      </c>
      <c r="R7078" s="8" t="s">
        <v>17682</v>
      </c>
      <c r="S7078" s="17" t="s">
        <v>44485</v>
      </c>
      <c r="T7078" s="18">
        <v>42928</v>
      </c>
      <c r="U7078" s="8">
        <v>0</v>
      </c>
      <c r="V7078" s="8">
        <v>0.5</v>
      </c>
      <c r="W7078" s="8" t="s">
        <v>40</v>
      </c>
      <c r="X7078" s="8" t="s">
        <v>44579</v>
      </c>
      <c r="Y7078" s="8" t="s">
        <v>44580</v>
      </c>
      <c r="Z7078" s="17" t="s">
        <v>44581</v>
      </c>
      <c r="AA7078" s="8" t="s">
        <v>44582</v>
      </c>
      <c r="AB7078" s="8"/>
    </row>
    <row r="7079" spans="1:28" hidden="1" x14ac:dyDescent="0.2">
      <c r="A7079" s="8" t="s">
        <v>45256</v>
      </c>
      <c r="B7079" s="8" t="s">
        <v>45257</v>
      </c>
      <c r="C7079" s="8" t="s">
        <v>45763</v>
      </c>
      <c r="D7079" s="8" t="s">
        <v>45764</v>
      </c>
      <c r="E7079" s="8" t="s">
        <v>29</v>
      </c>
      <c r="F7079" s="8" t="s">
        <v>27</v>
      </c>
      <c r="G7079" s="8" t="s">
        <v>29</v>
      </c>
      <c r="H7079" s="8" t="s">
        <v>27</v>
      </c>
      <c r="I7079" s="8" t="s">
        <v>45258</v>
      </c>
      <c r="J7079" s="8" t="s">
        <v>708</v>
      </c>
      <c r="K7079" s="8" t="s">
        <v>1716</v>
      </c>
      <c r="L7079" s="8" t="s">
        <v>1717</v>
      </c>
      <c r="M7079" s="8" t="s">
        <v>1729</v>
      </c>
      <c r="N7079" s="8" t="s">
        <v>10716</v>
      </c>
      <c r="O7079" s="8" t="s">
        <v>10717</v>
      </c>
      <c r="P7079" s="8" t="s">
        <v>776</v>
      </c>
      <c r="Q7079" s="8" t="s">
        <v>45259</v>
      </c>
      <c r="R7079" s="8" t="s">
        <v>45260</v>
      </c>
      <c r="S7079" s="17" t="s">
        <v>45261</v>
      </c>
      <c r="T7079" s="18">
        <v>43009</v>
      </c>
      <c r="U7079" s="8">
        <v>0.75</v>
      </c>
      <c r="V7079" s="8">
        <v>0.33333333333333331</v>
      </c>
      <c r="W7079" s="8" t="s">
        <v>1958</v>
      </c>
      <c r="X7079" s="8" t="s">
        <v>1760</v>
      </c>
      <c r="Y7079" s="8" t="s">
        <v>1761</v>
      </c>
      <c r="Z7079" s="17" t="s">
        <v>45262</v>
      </c>
      <c r="AA7079" s="8" t="s">
        <v>45263</v>
      </c>
      <c r="AB7079" s="8" t="s">
        <v>45264</v>
      </c>
    </row>
    <row r="7080" spans="1:28" hidden="1" x14ac:dyDescent="0.2">
      <c r="A7080" s="8" t="s">
        <v>45265</v>
      </c>
      <c r="B7080" s="8" t="s">
        <v>45266</v>
      </c>
      <c r="C7080" s="8" t="s">
        <v>45763</v>
      </c>
      <c r="D7080" s="8" t="s">
        <v>45764</v>
      </c>
      <c r="E7080" s="8" t="s">
        <v>46</v>
      </c>
      <c r="F7080" s="8" t="s">
        <v>27</v>
      </c>
      <c r="G7080" s="8" t="s">
        <v>46</v>
      </c>
      <c r="H7080" s="8" t="s">
        <v>27</v>
      </c>
      <c r="I7080" s="8" t="s">
        <v>45258</v>
      </c>
      <c r="J7080" s="8" t="s">
        <v>708</v>
      </c>
      <c r="K7080" s="8" t="s">
        <v>1716</v>
      </c>
      <c r="L7080" s="8" t="s">
        <v>1738</v>
      </c>
      <c r="M7080" s="8" t="s">
        <v>900</v>
      </c>
      <c r="N7080" s="8" t="s">
        <v>10716</v>
      </c>
      <c r="O7080" s="8" t="s">
        <v>10717</v>
      </c>
      <c r="P7080" s="8" t="s">
        <v>776</v>
      </c>
      <c r="Q7080" s="8" t="s">
        <v>45259</v>
      </c>
      <c r="R7080" s="8" t="s">
        <v>45260</v>
      </c>
      <c r="S7080" s="17" t="s">
        <v>45261</v>
      </c>
      <c r="T7080" s="18">
        <v>43010</v>
      </c>
      <c r="U7080" s="8">
        <v>0.75</v>
      </c>
      <c r="V7080" s="8">
        <v>0.29166666666666669</v>
      </c>
      <c r="W7080" s="8" t="s">
        <v>551</v>
      </c>
      <c r="X7080" s="8" t="s">
        <v>1739</v>
      </c>
      <c r="Y7080" s="8" t="s">
        <v>1740</v>
      </c>
      <c r="Z7080" s="17" t="s">
        <v>1741</v>
      </c>
      <c r="AA7080" s="8" t="s">
        <v>45267</v>
      </c>
      <c r="AB7080" s="8" t="s">
        <v>45268</v>
      </c>
    </row>
    <row r="7081" spans="1:28" hidden="1" x14ac:dyDescent="0.2">
      <c r="A7081" s="8" t="s">
        <v>45269</v>
      </c>
      <c r="B7081" s="8" t="s">
        <v>45270</v>
      </c>
      <c r="C7081" s="8" t="s">
        <v>45763</v>
      </c>
      <c r="D7081" s="8" t="s">
        <v>45764</v>
      </c>
      <c r="E7081" s="8" t="s">
        <v>55</v>
      </c>
      <c r="F7081" s="8" t="s">
        <v>27</v>
      </c>
      <c r="G7081" s="8" t="s">
        <v>55</v>
      </c>
      <c r="H7081" s="8" t="s">
        <v>27</v>
      </c>
      <c r="I7081" s="8" t="s">
        <v>45258</v>
      </c>
      <c r="J7081" s="8" t="s">
        <v>708</v>
      </c>
      <c r="K7081" s="8" t="s">
        <v>1716</v>
      </c>
      <c r="L7081" s="8" t="s">
        <v>1263</v>
      </c>
      <c r="M7081" s="8" t="s">
        <v>914</v>
      </c>
      <c r="N7081" s="8" t="s">
        <v>10716</v>
      </c>
      <c r="O7081" s="8" t="s">
        <v>10717</v>
      </c>
      <c r="P7081" s="8" t="s">
        <v>776</v>
      </c>
      <c r="Q7081" s="8" t="s">
        <v>45259</v>
      </c>
      <c r="R7081" s="8" t="s">
        <v>45260</v>
      </c>
      <c r="S7081" s="17" t="s">
        <v>45261</v>
      </c>
      <c r="T7081" s="18">
        <v>43011</v>
      </c>
      <c r="U7081" s="8">
        <v>0.75</v>
      </c>
      <c r="V7081" s="8">
        <v>0.29166666666666669</v>
      </c>
      <c r="W7081" s="8" t="s">
        <v>551</v>
      </c>
      <c r="X7081" s="8" t="s">
        <v>9425</v>
      </c>
      <c r="Y7081" s="8" t="s">
        <v>1768</v>
      </c>
      <c r="Z7081" s="17" t="s">
        <v>45271</v>
      </c>
      <c r="AA7081" s="8" t="s">
        <v>45272</v>
      </c>
      <c r="AB7081" s="8" t="s">
        <v>45273</v>
      </c>
    </row>
    <row r="7082" spans="1:28" hidden="1" x14ac:dyDescent="0.2">
      <c r="A7082" s="8" t="s">
        <v>45279</v>
      </c>
      <c r="B7082" s="8" t="s">
        <v>45280</v>
      </c>
      <c r="C7082" s="8" t="s">
        <v>45763</v>
      </c>
      <c r="D7082" s="8" t="s">
        <v>45764</v>
      </c>
      <c r="E7082" s="8" t="s">
        <v>66</v>
      </c>
      <c r="F7082" s="8" t="s">
        <v>65</v>
      </c>
      <c r="G7082" s="8" t="s">
        <v>66</v>
      </c>
      <c r="H7082" s="8" t="s">
        <v>65</v>
      </c>
      <c r="I7082" s="8" t="s">
        <v>45258</v>
      </c>
      <c r="J7082" s="8" t="s">
        <v>708</v>
      </c>
      <c r="K7082" s="8" t="s">
        <v>1716</v>
      </c>
      <c r="L7082" s="8" t="s">
        <v>1759</v>
      </c>
      <c r="M7082" s="8" t="s">
        <v>929</v>
      </c>
      <c r="N7082" s="8" t="s">
        <v>10716</v>
      </c>
      <c r="O7082" s="8" t="s">
        <v>10717</v>
      </c>
      <c r="P7082" s="8" t="s">
        <v>776</v>
      </c>
      <c r="Q7082" s="8" t="s">
        <v>45259</v>
      </c>
      <c r="R7082" s="8" t="s">
        <v>45260</v>
      </c>
      <c r="S7082" s="17" t="s">
        <v>45261</v>
      </c>
      <c r="T7082" s="18">
        <v>43012</v>
      </c>
      <c r="U7082" s="8">
        <v>0.125</v>
      </c>
      <c r="V7082" s="8">
        <v>0.29166666666666669</v>
      </c>
      <c r="W7082" s="8" t="s">
        <v>739</v>
      </c>
      <c r="X7082" s="8" t="s">
        <v>9425</v>
      </c>
      <c r="Y7082" s="8" t="s">
        <v>1768</v>
      </c>
      <c r="Z7082" s="17" t="s">
        <v>45262</v>
      </c>
      <c r="AA7082" s="8" t="s">
        <v>45281</v>
      </c>
      <c r="AB7082" s="8" t="s">
        <v>45282</v>
      </c>
    </row>
    <row r="7083" spans="1:28" hidden="1" x14ac:dyDescent="0.2">
      <c r="A7083" s="8" t="s">
        <v>45274</v>
      </c>
      <c r="B7083" s="8" t="s">
        <v>45275</v>
      </c>
      <c r="C7083" s="8" t="s">
        <v>45763</v>
      </c>
      <c r="D7083" s="8" t="s">
        <v>45764</v>
      </c>
      <c r="E7083" s="8" t="s">
        <v>66</v>
      </c>
      <c r="F7083" s="8" t="s">
        <v>65</v>
      </c>
      <c r="G7083" s="8" t="s">
        <v>66</v>
      </c>
      <c r="H7083" s="8" t="s">
        <v>65</v>
      </c>
      <c r="I7083" s="8" t="s">
        <v>45258</v>
      </c>
      <c r="J7083" s="8" t="s">
        <v>708</v>
      </c>
      <c r="K7083" s="8" t="s">
        <v>1716</v>
      </c>
      <c r="L7083" s="8" t="s">
        <v>298</v>
      </c>
      <c r="M7083" s="8" t="s">
        <v>1759</v>
      </c>
      <c r="N7083" s="8" t="s">
        <v>10716</v>
      </c>
      <c r="O7083" s="8" t="s">
        <v>10717</v>
      </c>
      <c r="P7083" s="8" t="s">
        <v>776</v>
      </c>
      <c r="Q7083" s="8" t="s">
        <v>45259</v>
      </c>
      <c r="R7083" s="8" t="s">
        <v>45260</v>
      </c>
      <c r="S7083" s="17" t="s">
        <v>45261</v>
      </c>
      <c r="T7083" s="18">
        <v>43012</v>
      </c>
      <c r="U7083" s="8">
        <v>0.75</v>
      </c>
      <c r="V7083" s="8">
        <v>0.125</v>
      </c>
      <c r="W7083" s="8" t="s">
        <v>952</v>
      </c>
      <c r="X7083" s="8" t="s">
        <v>1760</v>
      </c>
      <c r="Y7083" s="8" t="s">
        <v>1761</v>
      </c>
      <c r="Z7083" s="17" t="s">
        <v>45276</v>
      </c>
      <c r="AA7083" s="8" t="s">
        <v>45277</v>
      </c>
      <c r="AB7083" s="8" t="s">
        <v>45278</v>
      </c>
    </row>
    <row r="7084" spans="1:28" hidden="1" x14ac:dyDescent="0.2">
      <c r="A7084" s="8" t="s">
        <v>45287</v>
      </c>
      <c r="B7084" s="8" t="s">
        <v>45288</v>
      </c>
      <c r="C7084" s="8" t="s">
        <v>45763</v>
      </c>
      <c r="D7084" s="8" t="s">
        <v>45764</v>
      </c>
      <c r="E7084" s="8" t="s">
        <v>86</v>
      </c>
      <c r="F7084" s="8" t="s">
        <v>65</v>
      </c>
      <c r="G7084" s="8" t="s">
        <v>86</v>
      </c>
      <c r="H7084" s="8" t="s">
        <v>65</v>
      </c>
      <c r="I7084" s="8" t="s">
        <v>45258</v>
      </c>
      <c r="J7084" s="8" t="s">
        <v>708</v>
      </c>
      <c r="K7084" s="8" t="s">
        <v>1716</v>
      </c>
      <c r="L7084" s="8" t="s">
        <v>1774</v>
      </c>
      <c r="M7084" s="8" t="s">
        <v>942</v>
      </c>
      <c r="N7084" s="8" t="s">
        <v>10716</v>
      </c>
      <c r="O7084" s="8" t="s">
        <v>10717</v>
      </c>
      <c r="P7084" s="8" t="s">
        <v>776</v>
      </c>
      <c r="Q7084" s="8" t="s">
        <v>45259</v>
      </c>
      <c r="R7084" s="8" t="s">
        <v>45260</v>
      </c>
      <c r="S7084" s="17" t="s">
        <v>45261</v>
      </c>
      <c r="T7084" s="18">
        <v>43013</v>
      </c>
      <c r="U7084" s="8">
        <v>0</v>
      </c>
      <c r="V7084" s="8">
        <v>0.29166666666666669</v>
      </c>
      <c r="W7084" s="8" t="s">
        <v>296</v>
      </c>
      <c r="X7084" s="8" t="s">
        <v>1779</v>
      </c>
      <c r="Y7084" s="8" t="s">
        <v>1780</v>
      </c>
      <c r="Z7084" s="17" t="s">
        <v>45276</v>
      </c>
      <c r="AA7084" s="8" t="s">
        <v>45289</v>
      </c>
      <c r="AB7084" s="8" t="s">
        <v>45290</v>
      </c>
    </row>
    <row r="7085" spans="1:28" hidden="1" x14ac:dyDescent="0.2">
      <c r="A7085" s="8" t="s">
        <v>45283</v>
      </c>
      <c r="B7085" s="8" t="s">
        <v>45284</v>
      </c>
      <c r="C7085" s="8" t="s">
        <v>45763</v>
      </c>
      <c r="D7085" s="8" t="s">
        <v>45764</v>
      </c>
      <c r="E7085" s="8" t="s">
        <v>86</v>
      </c>
      <c r="F7085" s="8" t="s">
        <v>65</v>
      </c>
      <c r="G7085" s="8" t="s">
        <v>86</v>
      </c>
      <c r="H7085" s="8" t="s">
        <v>65</v>
      </c>
      <c r="I7085" s="8" t="s">
        <v>45258</v>
      </c>
      <c r="J7085" s="8" t="s">
        <v>708</v>
      </c>
      <c r="K7085" s="8" t="s">
        <v>1716</v>
      </c>
      <c r="L7085" s="8" t="s">
        <v>311</v>
      </c>
      <c r="M7085" s="8" t="s">
        <v>1774</v>
      </c>
      <c r="N7085" s="8" t="s">
        <v>10716</v>
      </c>
      <c r="O7085" s="8" t="s">
        <v>10717</v>
      </c>
      <c r="P7085" s="8" t="s">
        <v>776</v>
      </c>
      <c r="Q7085" s="8" t="s">
        <v>45259</v>
      </c>
      <c r="R7085" s="8" t="s">
        <v>45260</v>
      </c>
      <c r="S7085" s="17" t="s">
        <v>45261</v>
      </c>
      <c r="T7085" s="18">
        <v>43013</v>
      </c>
      <c r="U7085" s="8">
        <v>0.75</v>
      </c>
      <c r="V7085" s="8">
        <v>0</v>
      </c>
      <c r="W7085" s="8" t="s">
        <v>30</v>
      </c>
      <c r="X7085" s="8" t="s">
        <v>9425</v>
      </c>
      <c r="Y7085" s="8" t="s">
        <v>1768</v>
      </c>
      <c r="Z7085" s="17" t="s">
        <v>45262</v>
      </c>
      <c r="AA7085" s="8" t="s">
        <v>45285</v>
      </c>
      <c r="AB7085" s="8" t="s">
        <v>45286</v>
      </c>
    </row>
    <row r="7086" spans="1:28" hidden="1" x14ac:dyDescent="0.2">
      <c r="A7086" s="8" t="s">
        <v>45291</v>
      </c>
      <c r="B7086" s="8" t="s">
        <v>45292</v>
      </c>
      <c r="C7086" s="8" t="s">
        <v>45763</v>
      </c>
      <c r="D7086" s="8" t="s">
        <v>45764</v>
      </c>
      <c r="E7086" s="8" t="s">
        <v>76</v>
      </c>
      <c r="F7086" s="8" t="s">
        <v>65</v>
      </c>
      <c r="G7086" s="8" t="s">
        <v>76</v>
      </c>
      <c r="H7086" s="8" t="s">
        <v>65</v>
      </c>
      <c r="I7086" s="8" t="s">
        <v>45258</v>
      </c>
      <c r="J7086" s="8" t="s">
        <v>708</v>
      </c>
      <c r="K7086" s="8" t="s">
        <v>1716</v>
      </c>
      <c r="L7086" s="8" t="s">
        <v>320</v>
      </c>
      <c r="M7086" s="8" t="s">
        <v>958</v>
      </c>
      <c r="N7086" s="8" t="s">
        <v>10716</v>
      </c>
      <c r="O7086" s="8" t="s">
        <v>10717</v>
      </c>
      <c r="P7086" s="8" t="s">
        <v>776</v>
      </c>
      <c r="Q7086" s="8" t="s">
        <v>45259</v>
      </c>
      <c r="R7086" s="8" t="s">
        <v>45260</v>
      </c>
      <c r="S7086" s="17" t="s">
        <v>45261</v>
      </c>
      <c r="T7086" s="18">
        <v>43014</v>
      </c>
      <c r="U7086" s="8">
        <v>0.75</v>
      </c>
      <c r="V7086" s="8">
        <v>0.29166666666666669</v>
      </c>
      <c r="W7086" s="8" t="s">
        <v>551</v>
      </c>
      <c r="X7086" s="8" t="s">
        <v>1786</v>
      </c>
      <c r="Y7086" s="8" t="s">
        <v>1787</v>
      </c>
      <c r="Z7086" s="17" t="s">
        <v>45276</v>
      </c>
      <c r="AA7086" s="8" t="s">
        <v>45293</v>
      </c>
      <c r="AB7086" s="8" t="s">
        <v>45294</v>
      </c>
    </row>
    <row r="7087" spans="1:28" hidden="1" x14ac:dyDescent="0.2">
      <c r="A7087" s="8" t="s">
        <v>45295</v>
      </c>
      <c r="B7087" s="8" t="s">
        <v>45296</v>
      </c>
      <c r="C7087" s="8" t="s">
        <v>45763</v>
      </c>
      <c r="D7087" s="8" t="s">
        <v>45764</v>
      </c>
      <c r="E7087" s="8" t="s">
        <v>104</v>
      </c>
      <c r="F7087" s="8" t="s">
        <v>65</v>
      </c>
      <c r="G7087" s="8" t="s">
        <v>104</v>
      </c>
      <c r="H7087" s="8" t="s">
        <v>65</v>
      </c>
      <c r="I7087" s="8" t="s">
        <v>45258</v>
      </c>
      <c r="J7087" s="8" t="s">
        <v>708</v>
      </c>
      <c r="K7087" s="8" t="s">
        <v>1716</v>
      </c>
      <c r="L7087" s="8" t="s">
        <v>106</v>
      </c>
      <c r="M7087" s="8" t="s">
        <v>974</v>
      </c>
      <c r="N7087" s="8" t="s">
        <v>10716</v>
      </c>
      <c r="O7087" s="8" t="s">
        <v>10717</v>
      </c>
      <c r="P7087" s="8" t="s">
        <v>776</v>
      </c>
      <c r="Q7087" s="8" t="s">
        <v>45259</v>
      </c>
      <c r="R7087" s="8" t="s">
        <v>45260</v>
      </c>
      <c r="S7087" s="17" t="s">
        <v>45261</v>
      </c>
      <c r="T7087" s="18">
        <v>43015</v>
      </c>
      <c r="U7087" s="8">
        <v>0.75</v>
      </c>
      <c r="V7087" s="8">
        <v>0.29166666666666669</v>
      </c>
      <c r="W7087" s="8" t="s">
        <v>551</v>
      </c>
      <c r="X7087" s="8" t="s">
        <v>1786</v>
      </c>
      <c r="Y7087" s="8" t="s">
        <v>1787</v>
      </c>
      <c r="Z7087" s="17" t="s">
        <v>45297</v>
      </c>
      <c r="AA7087" s="8" t="s">
        <v>45298</v>
      </c>
      <c r="AB7087" s="8" t="s">
        <v>45299</v>
      </c>
    </row>
    <row r="7088" spans="1:28" hidden="1" x14ac:dyDescent="0.2">
      <c r="A7088" s="8" t="s">
        <v>45305</v>
      </c>
      <c r="B7088" s="8" t="s">
        <v>45306</v>
      </c>
      <c r="C7088" s="8" t="s">
        <v>45763</v>
      </c>
      <c r="D7088" s="8" t="s">
        <v>45764</v>
      </c>
      <c r="E7088" s="8" t="s">
        <v>96</v>
      </c>
      <c r="F7088" s="8" t="s">
        <v>65</v>
      </c>
      <c r="G7088" s="8" t="s">
        <v>96</v>
      </c>
      <c r="H7088" s="8" t="s">
        <v>65</v>
      </c>
      <c r="I7088" s="8" t="s">
        <v>45258</v>
      </c>
      <c r="J7088" s="8" t="s">
        <v>708</v>
      </c>
      <c r="K7088" s="8" t="s">
        <v>1716</v>
      </c>
      <c r="L7088" s="8" t="s">
        <v>24146</v>
      </c>
      <c r="M7088" s="8" t="s">
        <v>987</v>
      </c>
      <c r="N7088" s="8" t="s">
        <v>10716</v>
      </c>
      <c r="O7088" s="8" t="s">
        <v>10717</v>
      </c>
      <c r="P7088" s="8" t="s">
        <v>776</v>
      </c>
      <c r="Q7088" s="8" t="s">
        <v>45259</v>
      </c>
      <c r="R7088" s="8" t="s">
        <v>45260</v>
      </c>
      <c r="S7088" s="17" t="s">
        <v>45261</v>
      </c>
      <c r="T7088" s="18">
        <v>43016</v>
      </c>
      <c r="U7088" s="8">
        <v>0</v>
      </c>
      <c r="V7088" s="8">
        <v>0.29166666666666669</v>
      </c>
      <c r="W7088" s="8" t="s">
        <v>296</v>
      </c>
      <c r="X7088" s="8" t="s">
        <v>1779</v>
      </c>
      <c r="Y7088" s="8" t="s">
        <v>1780</v>
      </c>
      <c r="Z7088" s="17" t="s">
        <v>45307</v>
      </c>
      <c r="AA7088" s="8" t="s">
        <v>45308</v>
      </c>
      <c r="AB7088" s="8" t="s">
        <v>45309</v>
      </c>
    </row>
    <row r="7089" spans="1:28" hidden="1" x14ac:dyDescent="0.2">
      <c r="A7089" s="8" t="s">
        <v>45300</v>
      </c>
      <c r="B7089" s="8" t="s">
        <v>45301</v>
      </c>
      <c r="C7089" s="8" t="s">
        <v>45763</v>
      </c>
      <c r="D7089" s="8" t="s">
        <v>45764</v>
      </c>
      <c r="E7089" s="8" t="s">
        <v>96</v>
      </c>
      <c r="F7089" s="8" t="s">
        <v>65</v>
      </c>
      <c r="G7089" s="8" t="s">
        <v>96</v>
      </c>
      <c r="H7089" s="8" t="s">
        <v>65</v>
      </c>
      <c r="I7089" s="8" t="s">
        <v>45258</v>
      </c>
      <c r="J7089" s="8" t="s">
        <v>708</v>
      </c>
      <c r="K7089" s="8" t="s">
        <v>1716</v>
      </c>
      <c r="L7089" s="8" t="s">
        <v>98</v>
      </c>
      <c r="M7089" s="8" t="s">
        <v>24146</v>
      </c>
      <c r="N7089" s="8" t="s">
        <v>10716</v>
      </c>
      <c r="O7089" s="8" t="s">
        <v>10717</v>
      </c>
      <c r="P7089" s="8" t="s">
        <v>776</v>
      </c>
      <c r="Q7089" s="8" t="s">
        <v>45259</v>
      </c>
      <c r="R7089" s="8" t="s">
        <v>45260</v>
      </c>
      <c r="S7089" s="17" t="s">
        <v>45261</v>
      </c>
      <c r="T7089" s="18">
        <v>43016</v>
      </c>
      <c r="U7089" s="8">
        <v>0.75</v>
      </c>
      <c r="V7089" s="8">
        <v>0</v>
      </c>
      <c r="W7089" s="8" t="s">
        <v>30</v>
      </c>
      <c r="X7089" s="8" t="s">
        <v>1786</v>
      </c>
      <c r="Y7089" s="8" t="s">
        <v>1787</v>
      </c>
      <c r="Z7089" s="17" t="s">
        <v>45302</v>
      </c>
      <c r="AA7089" s="8" t="s">
        <v>45303</v>
      </c>
      <c r="AB7089" s="8" t="s">
        <v>45304</v>
      </c>
    </row>
    <row r="7090" spans="1:28" hidden="1" x14ac:dyDescent="0.2">
      <c r="A7090" s="8" t="s">
        <v>45310</v>
      </c>
      <c r="B7090" s="8" t="s">
        <v>45311</v>
      </c>
      <c r="C7090" s="8" t="s">
        <v>45763</v>
      </c>
      <c r="D7090" s="8" t="s">
        <v>45764</v>
      </c>
      <c r="E7090" s="8" t="s">
        <v>335</v>
      </c>
      <c r="F7090" s="8" t="s">
        <v>65</v>
      </c>
      <c r="G7090" s="8" t="s">
        <v>335</v>
      </c>
      <c r="H7090" s="8" t="s">
        <v>65</v>
      </c>
      <c r="I7090" s="8" t="s">
        <v>45258</v>
      </c>
      <c r="J7090" s="8" t="s">
        <v>708</v>
      </c>
      <c r="K7090" s="8" t="s">
        <v>1716</v>
      </c>
      <c r="L7090" s="8" t="s">
        <v>337</v>
      </c>
      <c r="M7090" s="8" t="s">
        <v>1002</v>
      </c>
      <c r="N7090" s="8" t="s">
        <v>10716</v>
      </c>
      <c r="O7090" s="8" t="s">
        <v>10717</v>
      </c>
      <c r="P7090" s="8" t="s">
        <v>776</v>
      </c>
      <c r="Q7090" s="8" t="s">
        <v>45259</v>
      </c>
      <c r="R7090" s="8" t="s">
        <v>45260</v>
      </c>
      <c r="S7090" s="17" t="s">
        <v>45261</v>
      </c>
      <c r="T7090" s="18">
        <v>43017</v>
      </c>
      <c r="U7090" s="8">
        <v>0.75</v>
      </c>
      <c r="V7090" s="8">
        <v>0.29166666666666669</v>
      </c>
      <c r="W7090" s="8" t="s">
        <v>551</v>
      </c>
      <c r="X7090" s="8" t="s">
        <v>1814</v>
      </c>
      <c r="Y7090" s="8" t="s">
        <v>1815</v>
      </c>
      <c r="Z7090" s="17" t="s">
        <v>45297</v>
      </c>
      <c r="AA7090" s="8" t="s">
        <v>45312</v>
      </c>
      <c r="AB7090" s="8" t="s">
        <v>45313</v>
      </c>
    </row>
    <row r="7091" spans="1:28" hidden="1" x14ac:dyDescent="0.2">
      <c r="A7091" s="8" t="s">
        <v>45314</v>
      </c>
      <c r="B7091" s="8" t="s">
        <v>45315</v>
      </c>
      <c r="C7091" s="8" t="s">
        <v>45763</v>
      </c>
      <c r="D7091" s="8" t="s">
        <v>45764</v>
      </c>
      <c r="E7091" s="8" t="s">
        <v>345</v>
      </c>
      <c r="F7091" s="8" t="s">
        <v>65</v>
      </c>
      <c r="G7091" s="8" t="s">
        <v>345</v>
      </c>
      <c r="H7091" s="8" t="s">
        <v>65</v>
      </c>
      <c r="I7091" s="8" t="s">
        <v>45258</v>
      </c>
      <c r="J7091" s="8" t="s">
        <v>708</v>
      </c>
      <c r="K7091" s="8" t="s">
        <v>1716</v>
      </c>
      <c r="L7091" s="8" t="s">
        <v>347</v>
      </c>
      <c r="M7091" s="8" t="s">
        <v>1820</v>
      </c>
      <c r="N7091" s="8" t="s">
        <v>10716</v>
      </c>
      <c r="O7091" s="8" t="s">
        <v>10717</v>
      </c>
      <c r="P7091" s="8" t="s">
        <v>776</v>
      </c>
      <c r="Q7091" s="8" t="s">
        <v>45259</v>
      </c>
      <c r="R7091" s="8" t="s">
        <v>45260</v>
      </c>
      <c r="S7091" s="17" t="s">
        <v>45261</v>
      </c>
      <c r="T7091" s="18">
        <v>43018</v>
      </c>
      <c r="U7091" s="8">
        <v>0.75</v>
      </c>
      <c r="V7091" s="8">
        <v>0.29166666666666669</v>
      </c>
      <c r="W7091" s="8" t="s">
        <v>551</v>
      </c>
      <c r="X7091" s="8" t="s">
        <v>1814</v>
      </c>
      <c r="Y7091" s="8" t="s">
        <v>1815</v>
      </c>
      <c r="Z7091" s="17" t="s">
        <v>45297</v>
      </c>
      <c r="AA7091" s="8" t="s">
        <v>45316</v>
      </c>
      <c r="AB7091" s="8" t="s">
        <v>45317</v>
      </c>
    </row>
    <row r="7092" spans="1:28" hidden="1" x14ac:dyDescent="0.2">
      <c r="A7092" s="8" t="s">
        <v>45318</v>
      </c>
      <c r="B7092" s="8" t="s">
        <v>45319</v>
      </c>
      <c r="C7092" s="8" t="s">
        <v>45763</v>
      </c>
      <c r="D7092" s="8" t="s">
        <v>45764</v>
      </c>
      <c r="E7092" s="8" t="s">
        <v>362</v>
      </c>
      <c r="F7092" s="8" t="s">
        <v>112</v>
      </c>
      <c r="G7092" s="8" t="s">
        <v>362</v>
      </c>
      <c r="H7092" s="8" t="s">
        <v>112</v>
      </c>
      <c r="I7092" s="8" t="s">
        <v>45258</v>
      </c>
      <c r="J7092" s="8" t="s">
        <v>708</v>
      </c>
      <c r="K7092" s="8" t="s">
        <v>1716</v>
      </c>
      <c r="L7092" s="8" t="s">
        <v>364</v>
      </c>
      <c r="M7092" s="8" t="s">
        <v>1825</v>
      </c>
      <c r="N7092" s="8" t="s">
        <v>10716</v>
      </c>
      <c r="O7092" s="8" t="s">
        <v>10717</v>
      </c>
      <c r="P7092" s="8" t="s">
        <v>776</v>
      </c>
      <c r="Q7092" s="8" t="s">
        <v>45259</v>
      </c>
      <c r="R7092" s="8" t="s">
        <v>45260</v>
      </c>
      <c r="S7092" s="17" t="s">
        <v>45261</v>
      </c>
      <c r="T7092" s="18">
        <v>43019</v>
      </c>
      <c r="U7092" s="8">
        <v>0.75</v>
      </c>
      <c r="V7092" s="8">
        <v>0.29166666666666669</v>
      </c>
      <c r="W7092" s="8" t="s">
        <v>551</v>
      </c>
      <c r="X7092" s="8" t="s">
        <v>1814</v>
      </c>
      <c r="Y7092" s="8" t="s">
        <v>1815</v>
      </c>
      <c r="Z7092" s="17" t="s">
        <v>45297</v>
      </c>
      <c r="AA7092" s="8" t="s">
        <v>45320</v>
      </c>
      <c r="AB7092" s="8" t="s">
        <v>45321</v>
      </c>
    </row>
    <row r="7093" spans="1:28" hidden="1" x14ac:dyDescent="0.2">
      <c r="A7093" s="8" t="s">
        <v>45326</v>
      </c>
      <c r="B7093" s="8" t="s">
        <v>45327</v>
      </c>
      <c r="C7093" s="8" t="s">
        <v>45763</v>
      </c>
      <c r="D7093" s="8" t="s">
        <v>45764</v>
      </c>
      <c r="E7093" s="8" t="s">
        <v>372</v>
      </c>
      <c r="F7093" s="8" t="s">
        <v>112</v>
      </c>
      <c r="G7093" s="8" t="s">
        <v>372</v>
      </c>
      <c r="H7093" s="8" t="s">
        <v>112</v>
      </c>
      <c r="I7093" s="8" t="s">
        <v>45258</v>
      </c>
      <c r="J7093" s="8" t="s">
        <v>708</v>
      </c>
      <c r="K7093" s="8" t="s">
        <v>1716</v>
      </c>
      <c r="L7093" s="8" t="s">
        <v>2986</v>
      </c>
      <c r="M7093" s="8" t="s">
        <v>1834</v>
      </c>
      <c r="N7093" s="8" t="s">
        <v>10716</v>
      </c>
      <c r="O7093" s="8" t="s">
        <v>10717</v>
      </c>
      <c r="P7093" s="8" t="s">
        <v>776</v>
      </c>
      <c r="Q7093" s="8" t="s">
        <v>45259</v>
      </c>
      <c r="R7093" s="8" t="s">
        <v>45260</v>
      </c>
      <c r="S7093" s="17" t="s">
        <v>45261</v>
      </c>
      <c r="T7093" s="18">
        <v>43020</v>
      </c>
      <c r="U7093" s="8">
        <v>0</v>
      </c>
      <c r="V7093" s="8">
        <v>0.29166666666666669</v>
      </c>
      <c r="W7093" s="8" t="s">
        <v>296</v>
      </c>
      <c r="X7093" s="8" t="s">
        <v>1835</v>
      </c>
      <c r="Y7093" s="8" t="s">
        <v>1836</v>
      </c>
      <c r="Z7093" s="17" t="s">
        <v>45328</v>
      </c>
      <c r="AA7093" s="8" t="s">
        <v>45329</v>
      </c>
      <c r="AB7093" s="8" t="s">
        <v>45330</v>
      </c>
    </row>
    <row r="7094" spans="1:28" hidden="1" x14ac:dyDescent="0.2">
      <c r="A7094" s="8" t="s">
        <v>45322</v>
      </c>
      <c r="B7094" s="8" t="s">
        <v>45323</v>
      </c>
      <c r="C7094" s="8" t="s">
        <v>45763</v>
      </c>
      <c r="D7094" s="8" t="s">
        <v>45764</v>
      </c>
      <c r="E7094" s="8" t="s">
        <v>372</v>
      </c>
      <c r="F7094" s="8" t="s">
        <v>112</v>
      </c>
      <c r="G7094" s="8" t="s">
        <v>372</v>
      </c>
      <c r="H7094" s="8" t="s">
        <v>112</v>
      </c>
      <c r="I7094" s="8" t="s">
        <v>45258</v>
      </c>
      <c r="J7094" s="8" t="s">
        <v>708</v>
      </c>
      <c r="K7094" s="8" t="s">
        <v>1716</v>
      </c>
      <c r="L7094" s="8" t="s">
        <v>374</v>
      </c>
      <c r="M7094" s="8" t="s">
        <v>2986</v>
      </c>
      <c r="N7094" s="8" t="s">
        <v>10716</v>
      </c>
      <c r="O7094" s="8" t="s">
        <v>10717</v>
      </c>
      <c r="P7094" s="8" t="s">
        <v>776</v>
      </c>
      <c r="Q7094" s="8" t="s">
        <v>45259</v>
      </c>
      <c r="R7094" s="8" t="s">
        <v>45260</v>
      </c>
      <c r="S7094" s="17" t="s">
        <v>45261</v>
      </c>
      <c r="T7094" s="18">
        <v>43020</v>
      </c>
      <c r="U7094" s="8">
        <v>0.75</v>
      </c>
      <c r="V7094" s="8">
        <v>0</v>
      </c>
      <c r="W7094" s="8" t="s">
        <v>30</v>
      </c>
      <c r="X7094" s="8" t="s">
        <v>1814</v>
      </c>
      <c r="Y7094" s="8" t="s">
        <v>1815</v>
      </c>
      <c r="Z7094" s="17" t="s">
        <v>45297</v>
      </c>
      <c r="AA7094" s="8" t="s">
        <v>45324</v>
      </c>
      <c r="AB7094" s="8" t="s">
        <v>45325</v>
      </c>
    </row>
    <row r="7095" spans="1:28" hidden="1" x14ac:dyDescent="0.2">
      <c r="A7095" s="8" t="s">
        <v>45331</v>
      </c>
      <c r="B7095" s="8" t="s">
        <v>45332</v>
      </c>
      <c r="C7095" s="8" t="s">
        <v>45763</v>
      </c>
      <c r="D7095" s="8" t="s">
        <v>45764</v>
      </c>
      <c r="E7095" s="8" t="s">
        <v>382</v>
      </c>
      <c r="F7095" s="8" t="s">
        <v>112</v>
      </c>
      <c r="G7095" s="8" t="s">
        <v>382</v>
      </c>
      <c r="H7095" s="8" t="s">
        <v>112</v>
      </c>
      <c r="I7095" s="8" t="s">
        <v>45258</v>
      </c>
      <c r="J7095" s="8" t="s">
        <v>708</v>
      </c>
      <c r="K7095" s="8" t="s">
        <v>1716</v>
      </c>
      <c r="L7095" s="8" t="s">
        <v>384</v>
      </c>
      <c r="M7095" s="8" t="s">
        <v>1848</v>
      </c>
      <c r="N7095" s="8" t="s">
        <v>10716</v>
      </c>
      <c r="O7095" s="8" t="s">
        <v>10717</v>
      </c>
      <c r="P7095" s="8" t="s">
        <v>776</v>
      </c>
      <c r="Q7095" s="8" t="s">
        <v>45259</v>
      </c>
      <c r="R7095" s="8" t="s">
        <v>45260</v>
      </c>
      <c r="S7095" s="17" t="s">
        <v>45261</v>
      </c>
      <c r="T7095" s="18">
        <v>43021</v>
      </c>
      <c r="U7095" s="8">
        <v>0.75</v>
      </c>
      <c r="V7095" s="8">
        <v>0.29166666666666669</v>
      </c>
      <c r="W7095" s="8" t="s">
        <v>551</v>
      </c>
      <c r="X7095" s="8" t="s">
        <v>1842</v>
      </c>
      <c r="Y7095" s="8" t="s">
        <v>1843</v>
      </c>
      <c r="Z7095" s="17" t="s">
        <v>45333</v>
      </c>
      <c r="AA7095" s="8" t="s">
        <v>45334</v>
      </c>
      <c r="AB7095" s="8" t="s">
        <v>45335</v>
      </c>
    </row>
    <row r="7096" spans="1:28" hidden="1" x14ac:dyDescent="0.2">
      <c r="A7096" s="8" t="s">
        <v>45340</v>
      </c>
      <c r="B7096" s="8" t="s">
        <v>45341</v>
      </c>
      <c r="C7096" s="8" t="s">
        <v>45763</v>
      </c>
      <c r="D7096" s="8" t="s">
        <v>45764</v>
      </c>
      <c r="E7096" s="8" t="s">
        <v>390</v>
      </c>
      <c r="F7096" s="8" t="s">
        <v>112</v>
      </c>
      <c r="G7096" s="8" t="s">
        <v>390</v>
      </c>
      <c r="H7096" s="8" t="s">
        <v>112</v>
      </c>
      <c r="I7096" s="8" t="s">
        <v>45258</v>
      </c>
      <c r="J7096" s="8" t="s">
        <v>708</v>
      </c>
      <c r="K7096" s="8" t="s">
        <v>1716</v>
      </c>
      <c r="L7096" s="8" t="s">
        <v>1461</v>
      </c>
      <c r="M7096" s="8" t="s">
        <v>1859</v>
      </c>
      <c r="N7096" s="8" t="s">
        <v>10716</v>
      </c>
      <c r="O7096" s="8" t="s">
        <v>10717</v>
      </c>
      <c r="P7096" s="8" t="s">
        <v>776</v>
      </c>
      <c r="Q7096" s="8" t="s">
        <v>45259</v>
      </c>
      <c r="R7096" s="8" t="s">
        <v>45260</v>
      </c>
      <c r="S7096" s="17" t="s">
        <v>45261</v>
      </c>
      <c r="T7096" s="18">
        <v>43022</v>
      </c>
      <c r="U7096" s="8">
        <v>0.16666666666666666</v>
      </c>
      <c r="V7096" s="8">
        <v>0.29166666666666669</v>
      </c>
      <c r="W7096" s="8" t="s">
        <v>1283</v>
      </c>
      <c r="X7096" s="8" t="s">
        <v>1860</v>
      </c>
      <c r="Y7096" s="8" t="s">
        <v>1861</v>
      </c>
      <c r="Z7096" s="17" t="s">
        <v>45342</v>
      </c>
      <c r="AA7096" s="8" t="s">
        <v>45343</v>
      </c>
      <c r="AB7096" s="8" t="s">
        <v>45344</v>
      </c>
    </row>
    <row r="7097" spans="1:28" hidden="1" x14ac:dyDescent="0.2">
      <c r="A7097" s="8" t="s">
        <v>45336</v>
      </c>
      <c r="B7097" s="8" t="s">
        <v>45337</v>
      </c>
      <c r="C7097" s="8" t="s">
        <v>45763</v>
      </c>
      <c r="D7097" s="8" t="s">
        <v>45764</v>
      </c>
      <c r="E7097" s="8" t="s">
        <v>390</v>
      </c>
      <c r="F7097" s="8" t="s">
        <v>112</v>
      </c>
      <c r="G7097" s="8" t="s">
        <v>390</v>
      </c>
      <c r="H7097" s="8" t="s">
        <v>112</v>
      </c>
      <c r="I7097" s="8" t="s">
        <v>45258</v>
      </c>
      <c r="J7097" s="8" t="s">
        <v>708</v>
      </c>
      <c r="K7097" s="8" t="s">
        <v>1716</v>
      </c>
      <c r="L7097" s="8" t="s">
        <v>392</v>
      </c>
      <c r="M7097" s="8" t="s">
        <v>1461</v>
      </c>
      <c r="N7097" s="8" t="s">
        <v>10716</v>
      </c>
      <c r="O7097" s="8" t="s">
        <v>10717</v>
      </c>
      <c r="P7097" s="8" t="s">
        <v>776</v>
      </c>
      <c r="Q7097" s="8" t="s">
        <v>45259</v>
      </c>
      <c r="R7097" s="8" t="s">
        <v>45260</v>
      </c>
      <c r="S7097" s="17" t="s">
        <v>45261</v>
      </c>
      <c r="T7097" s="18">
        <v>43022</v>
      </c>
      <c r="U7097" s="8">
        <v>0.75</v>
      </c>
      <c r="V7097" s="8">
        <v>0.16666666666666666</v>
      </c>
      <c r="W7097" s="8" t="s">
        <v>792</v>
      </c>
      <c r="X7097" s="8" t="s">
        <v>1842</v>
      </c>
      <c r="Y7097" s="8" t="s">
        <v>1843</v>
      </c>
      <c r="Z7097" s="17" t="s">
        <v>45333</v>
      </c>
      <c r="AA7097" s="8" t="s">
        <v>45338</v>
      </c>
      <c r="AB7097" s="8" t="s">
        <v>45339</v>
      </c>
    </row>
    <row r="7098" spans="1:28" hidden="1" x14ac:dyDescent="0.2">
      <c r="A7098" s="8" t="s">
        <v>45345</v>
      </c>
      <c r="B7098" s="8" t="s">
        <v>45346</v>
      </c>
      <c r="C7098" s="8" t="s">
        <v>45763</v>
      </c>
      <c r="D7098" s="8" t="s">
        <v>45764</v>
      </c>
      <c r="E7098" s="8" t="s">
        <v>400</v>
      </c>
      <c r="F7098" s="8" t="s">
        <v>112</v>
      </c>
      <c r="G7098" s="8" t="s">
        <v>400</v>
      </c>
      <c r="H7098" s="8" t="s">
        <v>112</v>
      </c>
      <c r="I7098" s="8" t="s">
        <v>45258</v>
      </c>
      <c r="J7098" s="8" t="s">
        <v>708</v>
      </c>
      <c r="K7098" s="8" t="s">
        <v>1716</v>
      </c>
      <c r="L7098" s="8" t="s">
        <v>402</v>
      </c>
      <c r="M7098" s="8" t="s">
        <v>1867</v>
      </c>
      <c r="N7098" s="8" t="s">
        <v>10716</v>
      </c>
      <c r="O7098" s="8" t="s">
        <v>10717</v>
      </c>
      <c r="P7098" s="8" t="s">
        <v>776</v>
      </c>
      <c r="Q7098" s="8" t="s">
        <v>45259</v>
      </c>
      <c r="R7098" s="8" t="s">
        <v>45260</v>
      </c>
      <c r="S7098" s="17" t="s">
        <v>45261</v>
      </c>
      <c r="T7098" s="18">
        <v>43023</v>
      </c>
      <c r="U7098" s="8">
        <v>0.75</v>
      </c>
      <c r="V7098" s="8">
        <v>0.29166666666666669</v>
      </c>
      <c r="W7098" s="8" t="s">
        <v>551</v>
      </c>
      <c r="X7098" s="8" t="s">
        <v>1868</v>
      </c>
      <c r="Y7098" s="8" t="s">
        <v>1869</v>
      </c>
      <c r="Z7098" s="17" t="s">
        <v>45347</v>
      </c>
      <c r="AA7098" s="8" t="s">
        <v>45348</v>
      </c>
      <c r="AB7098" s="8" t="s">
        <v>45349</v>
      </c>
    </row>
    <row r="7099" spans="1:28" hidden="1" x14ac:dyDescent="0.2">
      <c r="A7099" s="8" t="s">
        <v>45350</v>
      </c>
      <c r="B7099" s="8" t="s">
        <v>45351</v>
      </c>
      <c r="C7099" s="8" t="s">
        <v>45763</v>
      </c>
      <c r="D7099" s="8" t="s">
        <v>45764</v>
      </c>
      <c r="E7099" s="8" t="s">
        <v>113</v>
      </c>
      <c r="F7099" s="8" t="s">
        <v>112</v>
      </c>
      <c r="G7099" s="8" t="s">
        <v>113</v>
      </c>
      <c r="H7099" s="8" t="s">
        <v>112</v>
      </c>
      <c r="I7099" s="8" t="s">
        <v>45258</v>
      </c>
      <c r="J7099" s="8" t="s">
        <v>708</v>
      </c>
      <c r="K7099" s="8" t="s">
        <v>1716</v>
      </c>
      <c r="L7099" s="8" t="s">
        <v>410</v>
      </c>
      <c r="M7099" s="8" t="s">
        <v>1071</v>
      </c>
      <c r="N7099" s="8" t="s">
        <v>10716</v>
      </c>
      <c r="O7099" s="8" t="s">
        <v>10717</v>
      </c>
      <c r="P7099" s="8" t="s">
        <v>776</v>
      </c>
      <c r="Q7099" s="8" t="s">
        <v>45259</v>
      </c>
      <c r="R7099" s="8" t="s">
        <v>45260</v>
      </c>
      <c r="S7099" s="17" t="s">
        <v>45261</v>
      </c>
      <c r="T7099" s="18">
        <v>43024</v>
      </c>
      <c r="U7099" s="8">
        <v>0.75</v>
      </c>
      <c r="V7099" s="8">
        <v>0.29166666666666669</v>
      </c>
      <c r="W7099" s="8" t="s">
        <v>551</v>
      </c>
      <c r="X7099" s="8" t="s">
        <v>1868</v>
      </c>
      <c r="Y7099" s="8" t="s">
        <v>1869</v>
      </c>
      <c r="Z7099" s="17" t="s">
        <v>45352</v>
      </c>
      <c r="AA7099" s="8" t="s">
        <v>45353</v>
      </c>
      <c r="AB7099" s="8" t="s">
        <v>45354</v>
      </c>
    </row>
    <row r="7100" spans="1:28" hidden="1" x14ac:dyDescent="0.2">
      <c r="A7100" s="8" t="s">
        <v>45365</v>
      </c>
      <c r="B7100" s="8" t="s">
        <v>45366</v>
      </c>
      <c r="C7100" s="8" t="s">
        <v>45763</v>
      </c>
      <c r="D7100" s="8" t="s">
        <v>45764</v>
      </c>
      <c r="E7100" s="8" t="s">
        <v>123</v>
      </c>
      <c r="F7100" s="8" t="s">
        <v>112</v>
      </c>
      <c r="G7100" s="8" t="s">
        <v>123</v>
      </c>
      <c r="H7100" s="8" t="s">
        <v>112</v>
      </c>
      <c r="I7100" s="8" t="s">
        <v>45258</v>
      </c>
      <c r="J7100" s="8" t="s">
        <v>708</v>
      </c>
      <c r="K7100" s="8" t="s">
        <v>1716</v>
      </c>
      <c r="L7100" s="8" t="s">
        <v>1886</v>
      </c>
      <c r="M7100" s="8" t="s">
        <v>1016</v>
      </c>
      <c r="N7100" s="8" t="s">
        <v>10716</v>
      </c>
      <c r="O7100" s="8" t="s">
        <v>10717</v>
      </c>
      <c r="P7100" s="8" t="s">
        <v>776</v>
      </c>
      <c r="Q7100" s="8" t="s">
        <v>45259</v>
      </c>
      <c r="R7100" s="8" t="s">
        <v>45260</v>
      </c>
      <c r="S7100" s="17" t="s">
        <v>45261</v>
      </c>
      <c r="T7100" s="18">
        <v>43025</v>
      </c>
      <c r="U7100" s="8">
        <v>0</v>
      </c>
      <c r="V7100" s="8">
        <v>0.29166666666666669</v>
      </c>
      <c r="W7100" s="8" t="s">
        <v>296</v>
      </c>
      <c r="X7100" s="8" t="s">
        <v>1893</v>
      </c>
      <c r="Y7100" s="8" t="s">
        <v>1894</v>
      </c>
      <c r="Z7100" s="17" t="s">
        <v>45367</v>
      </c>
      <c r="AA7100" s="8" t="s">
        <v>45368</v>
      </c>
      <c r="AB7100" s="8" t="s">
        <v>45369</v>
      </c>
    </row>
    <row r="7101" spans="1:28" hidden="1" x14ac:dyDescent="0.2">
      <c r="A7101" s="8" t="s">
        <v>45355</v>
      </c>
      <c r="B7101" s="8" t="s">
        <v>45356</v>
      </c>
      <c r="C7101" s="8" t="s">
        <v>45763</v>
      </c>
      <c r="D7101" s="8" t="s">
        <v>45764</v>
      </c>
      <c r="E7101" s="8" t="s">
        <v>123</v>
      </c>
      <c r="F7101" s="8" t="s">
        <v>112</v>
      </c>
      <c r="G7101" s="8" t="s">
        <v>123</v>
      </c>
      <c r="H7101" s="8" t="s">
        <v>112</v>
      </c>
      <c r="I7101" s="8" t="s">
        <v>45258</v>
      </c>
      <c r="J7101" s="8" t="s">
        <v>708</v>
      </c>
      <c r="K7101" s="8" t="s">
        <v>1716</v>
      </c>
      <c r="L7101" s="8" t="s">
        <v>419</v>
      </c>
      <c r="M7101" s="8" t="s">
        <v>1880</v>
      </c>
      <c r="N7101" s="8" t="s">
        <v>10716</v>
      </c>
      <c r="O7101" s="8" t="s">
        <v>10717</v>
      </c>
      <c r="P7101" s="8" t="s">
        <v>776</v>
      </c>
      <c r="Q7101" s="8" t="s">
        <v>45259</v>
      </c>
      <c r="R7101" s="8" t="s">
        <v>45260</v>
      </c>
      <c r="S7101" s="17" t="s">
        <v>45261</v>
      </c>
      <c r="T7101" s="18">
        <v>43025</v>
      </c>
      <c r="U7101" s="8">
        <v>0.75</v>
      </c>
      <c r="V7101" s="8">
        <v>0.875</v>
      </c>
      <c r="W7101" s="8" t="s">
        <v>1283</v>
      </c>
      <c r="X7101" s="8" t="s">
        <v>1868</v>
      </c>
      <c r="Y7101" s="8" t="s">
        <v>1869</v>
      </c>
      <c r="Z7101" s="17" t="s">
        <v>45357</v>
      </c>
      <c r="AA7101" s="8" t="s">
        <v>45358</v>
      </c>
      <c r="AB7101" s="8" t="s">
        <v>45359</v>
      </c>
    </row>
    <row r="7102" spans="1:28" hidden="1" x14ac:dyDescent="0.2">
      <c r="A7102" s="8" t="s">
        <v>45360</v>
      </c>
      <c r="B7102" s="8" t="s">
        <v>45361</v>
      </c>
      <c r="C7102" s="8" t="s">
        <v>45763</v>
      </c>
      <c r="D7102" s="8" t="s">
        <v>45764</v>
      </c>
      <c r="E7102" s="8" t="s">
        <v>123</v>
      </c>
      <c r="F7102" s="8" t="s">
        <v>112</v>
      </c>
      <c r="G7102" s="8" t="s">
        <v>123</v>
      </c>
      <c r="H7102" s="8" t="s">
        <v>112</v>
      </c>
      <c r="I7102" s="8" t="s">
        <v>45258</v>
      </c>
      <c r="J7102" s="8" t="s">
        <v>708</v>
      </c>
      <c r="K7102" s="8" t="s">
        <v>1716</v>
      </c>
      <c r="L7102" s="8" t="s">
        <v>1880</v>
      </c>
      <c r="M7102" s="8" t="s">
        <v>1886</v>
      </c>
      <c r="N7102" s="8" t="s">
        <v>10716</v>
      </c>
      <c r="O7102" s="8" t="s">
        <v>10717</v>
      </c>
      <c r="P7102" s="8" t="s">
        <v>776</v>
      </c>
      <c r="Q7102" s="8" t="s">
        <v>45259</v>
      </c>
      <c r="R7102" s="8" t="s">
        <v>45260</v>
      </c>
      <c r="S7102" s="17" t="s">
        <v>45261</v>
      </c>
      <c r="T7102" s="18">
        <v>43025</v>
      </c>
      <c r="U7102" s="8">
        <v>0.875</v>
      </c>
      <c r="V7102" s="8">
        <v>0</v>
      </c>
      <c r="W7102" s="8" t="s">
        <v>1283</v>
      </c>
      <c r="X7102" s="8" t="s">
        <v>1887</v>
      </c>
      <c r="Y7102" s="8" t="s">
        <v>1869</v>
      </c>
      <c r="Z7102" s="17" t="s">
        <v>45362</v>
      </c>
      <c r="AA7102" s="8" t="s">
        <v>45363</v>
      </c>
      <c r="AB7102" s="8" t="s">
        <v>45364</v>
      </c>
    </row>
    <row r="7103" spans="1:28" hidden="1" x14ac:dyDescent="0.2">
      <c r="A7103" s="8" t="s">
        <v>45370</v>
      </c>
      <c r="B7103" s="8" t="s">
        <v>45371</v>
      </c>
      <c r="C7103" s="8" t="s">
        <v>45763</v>
      </c>
      <c r="D7103" s="8" t="s">
        <v>45764</v>
      </c>
      <c r="E7103" s="8" t="s">
        <v>499</v>
      </c>
      <c r="F7103" s="8" t="s">
        <v>255</v>
      </c>
      <c r="G7103" s="8" t="s">
        <v>499</v>
      </c>
      <c r="H7103" s="8" t="s">
        <v>255</v>
      </c>
      <c r="I7103" s="8" t="s">
        <v>45258</v>
      </c>
      <c r="J7103" s="8" t="s">
        <v>708</v>
      </c>
      <c r="K7103" s="8" t="s">
        <v>1716</v>
      </c>
      <c r="L7103" s="8" t="s">
        <v>1653</v>
      </c>
      <c r="M7103" s="8" t="s">
        <v>1900</v>
      </c>
      <c r="N7103" s="8" t="s">
        <v>10716</v>
      </c>
      <c r="O7103" s="8" t="s">
        <v>10717</v>
      </c>
      <c r="P7103" s="8" t="s">
        <v>776</v>
      </c>
      <c r="Q7103" s="8" t="s">
        <v>45259</v>
      </c>
      <c r="R7103" s="8" t="s">
        <v>45260</v>
      </c>
      <c r="S7103" s="17" t="s">
        <v>45261</v>
      </c>
      <c r="T7103" s="18">
        <v>43040</v>
      </c>
      <c r="U7103" s="8">
        <v>0.75</v>
      </c>
      <c r="V7103" s="8">
        <v>0.29166666666666669</v>
      </c>
      <c r="W7103" s="8" t="s">
        <v>551</v>
      </c>
      <c r="X7103" s="8" t="s">
        <v>1901</v>
      </c>
      <c r="Y7103" s="8" t="s">
        <v>1902</v>
      </c>
      <c r="Z7103" s="17" t="s">
        <v>45297</v>
      </c>
      <c r="AA7103" s="8" t="s">
        <v>45372</v>
      </c>
      <c r="AB7103" s="8" t="s">
        <v>45373</v>
      </c>
    </row>
    <row r="7104" spans="1:28" hidden="1" x14ac:dyDescent="0.2">
      <c r="A7104" s="8" t="s">
        <v>45374</v>
      </c>
      <c r="B7104" s="8" t="s">
        <v>45375</v>
      </c>
      <c r="C7104" s="8" t="s">
        <v>45763</v>
      </c>
      <c r="D7104" s="8" t="s">
        <v>45764</v>
      </c>
      <c r="E7104" s="8" t="s">
        <v>515</v>
      </c>
      <c r="F7104" s="8" t="s">
        <v>255</v>
      </c>
      <c r="G7104" s="8" t="s">
        <v>515</v>
      </c>
      <c r="H7104" s="8" t="s">
        <v>255</v>
      </c>
      <c r="I7104" s="8" t="s">
        <v>45258</v>
      </c>
      <c r="J7104" s="8" t="s">
        <v>708</v>
      </c>
      <c r="K7104" s="8" t="s">
        <v>1716</v>
      </c>
      <c r="L7104" s="8" t="s">
        <v>1659</v>
      </c>
      <c r="M7104" s="8" t="s">
        <v>1907</v>
      </c>
      <c r="N7104" s="8" t="s">
        <v>10716</v>
      </c>
      <c r="O7104" s="8" t="s">
        <v>10717</v>
      </c>
      <c r="P7104" s="8" t="s">
        <v>776</v>
      </c>
      <c r="Q7104" s="8" t="s">
        <v>45259</v>
      </c>
      <c r="R7104" s="8" t="s">
        <v>45260</v>
      </c>
      <c r="S7104" s="17" t="s">
        <v>45261</v>
      </c>
      <c r="T7104" s="18">
        <v>43041</v>
      </c>
      <c r="U7104" s="8">
        <v>0.75</v>
      </c>
      <c r="V7104" s="8">
        <v>0.29166666666666669</v>
      </c>
      <c r="W7104" s="8" t="s">
        <v>551</v>
      </c>
      <c r="X7104" s="8" t="s">
        <v>1940</v>
      </c>
      <c r="Y7104" s="8" t="s">
        <v>1941</v>
      </c>
      <c r="Z7104" s="17" t="s">
        <v>45297</v>
      </c>
      <c r="AA7104" s="8" t="s">
        <v>45376</v>
      </c>
      <c r="AB7104" s="8" t="s">
        <v>22926</v>
      </c>
    </row>
    <row r="7105" spans="1:28" hidden="1" x14ac:dyDescent="0.2">
      <c r="A7105" s="8" t="s">
        <v>45381</v>
      </c>
      <c r="B7105" s="8" t="s">
        <v>45382</v>
      </c>
      <c r="C7105" s="8" t="s">
        <v>45763</v>
      </c>
      <c r="D7105" s="8" t="s">
        <v>45764</v>
      </c>
      <c r="E7105" s="8" t="s">
        <v>525</v>
      </c>
      <c r="F7105" s="8" t="s">
        <v>255</v>
      </c>
      <c r="G7105" s="8" t="s">
        <v>525</v>
      </c>
      <c r="H7105" s="8" t="s">
        <v>255</v>
      </c>
      <c r="I7105" s="8" t="s">
        <v>45258</v>
      </c>
      <c r="J7105" s="8" t="s">
        <v>708</v>
      </c>
      <c r="K7105" s="8" t="s">
        <v>1716</v>
      </c>
      <c r="L7105" s="8" t="s">
        <v>17149</v>
      </c>
      <c r="M7105" s="8" t="s">
        <v>1912</v>
      </c>
      <c r="N7105" s="8" t="s">
        <v>10716</v>
      </c>
      <c r="O7105" s="8" t="s">
        <v>10717</v>
      </c>
      <c r="P7105" s="8" t="s">
        <v>776</v>
      </c>
      <c r="Q7105" s="8" t="s">
        <v>45259</v>
      </c>
      <c r="R7105" s="8" t="s">
        <v>45260</v>
      </c>
      <c r="S7105" s="17" t="s">
        <v>45261</v>
      </c>
      <c r="T7105" s="18">
        <v>43042</v>
      </c>
      <c r="U7105" s="8">
        <v>0</v>
      </c>
      <c r="V7105" s="8">
        <v>0.29166666666666669</v>
      </c>
      <c r="W7105" s="8" t="s">
        <v>296</v>
      </c>
      <c r="X7105" s="8" t="s">
        <v>1940</v>
      </c>
      <c r="Y7105" s="8" t="s">
        <v>1941</v>
      </c>
      <c r="Z7105" s="17" t="s">
        <v>45297</v>
      </c>
      <c r="AA7105" s="8" t="s">
        <v>45383</v>
      </c>
      <c r="AB7105" s="8" t="s">
        <v>45384</v>
      </c>
    </row>
    <row r="7106" spans="1:28" hidden="1" x14ac:dyDescent="0.2">
      <c r="A7106" s="8" t="s">
        <v>45377</v>
      </c>
      <c r="B7106" s="8" t="s">
        <v>45378</v>
      </c>
      <c r="C7106" s="8" t="s">
        <v>45763</v>
      </c>
      <c r="D7106" s="8" t="s">
        <v>45764</v>
      </c>
      <c r="E7106" s="8" t="s">
        <v>525</v>
      </c>
      <c r="F7106" s="8" t="s">
        <v>255</v>
      </c>
      <c r="G7106" s="8" t="s">
        <v>525</v>
      </c>
      <c r="H7106" s="8" t="s">
        <v>255</v>
      </c>
      <c r="I7106" s="8" t="s">
        <v>45258</v>
      </c>
      <c r="J7106" s="8" t="s">
        <v>708</v>
      </c>
      <c r="K7106" s="8" t="s">
        <v>1716</v>
      </c>
      <c r="L7106" s="8" t="s">
        <v>527</v>
      </c>
      <c r="M7106" s="8" t="s">
        <v>17149</v>
      </c>
      <c r="N7106" s="8" t="s">
        <v>10716</v>
      </c>
      <c r="O7106" s="8" t="s">
        <v>10717</v>
      </c>
      <c r="P7106" s="8" t="s">
        <v>776</v>
      </c>
      <c r="Q7106" s="8" t="s">
        <v>45259</v>
      </c>
      <c r="R7106" s="8" t="s">
        <v>45260</v>
      </c>
      <c r="S7106" s="17" t="s">
        <v>45261</v>
      </c>
      <c r="T7106" s="18">
        <v>43042</v>
      </c>
      <c r="U7106" s="8">
        <v>0.75</v>
      </c>
      <c r="V7106" s="8">
        <v>0</v>
      </c>
      <c r="W7106" s="8" t="s">
        <v>30</v>
      </c>
      <c r="X7106" s="8" t="s">
        <v>1901</v>
      </c>
      <c r="Y7106" s="8" t="s">
        <v>1902</v>
      </c>
      <c r="Z7106" s="17" t="s">
        <v>45297</v>
      </c>
      <c r="AA7106" s="8" t="s">
        <v>45379</v>
      </c>
      <c r="AB7106" s="8" t="s">
        <v>45380</v>
      </c>
    </row>
    <row r="7107" spans="1:28" hidden="1" x14ac:dyDescent="0.2">
      <c r="A7107" s="8" t="s">
        <v>45389</v>
      </c>
      <c r="B7107" s="8" t="s">
        <v>45390</v>
      </c>
      <c r="C7107" s="8" t="s">
        <v>45763</v>
      </c>
      <c r="D7107" s="8" t="s">
        <v>45764</v>
      </c>
      <c r="E7107" s="8" t="s">
        <v>535</v>
      </c>
      <c r="F7107" s="8" t="s">
        <v>255</v>
      </c>
      <c r="G7107" s="8" t="s">
        <v>535</v>
      </c>
      <c r="H7107" s="8" t="s">
        <v>255</v>
      </c>
      <c r="I7107" s="8" t="s">
        <v>45258</v>
      </c>
      <c r="J7107" s="8" t="s">
        <v>708</v>
      </c>
      <c r="K7107" s="8" t="s">
        <v>1716</v>
      </c>
      <c r="L7107" s="8" t="s">
        <v>17176</v>
      </c>
      <c r="M7107" s="8" t="s">
        <v>546</v>
      </c>
      <c r="N7107" s="8" t="s">
        <v>10716</v>
      </c>
      <c r="O7107" s="8" t="s">
        <v>10717</v>
      </c>
      <c r="P7107" s="8" t="s">
        <v>776</v>
      </c>
      <c r="Q7107" s="8" t="s">
        <v>45259</v>
      </c>
      <c r="R7107" s="8" t="s">
        <v>45260</v>
      </c>
      <c r="S7107" s="17" t="s">
        <v>45261</v>
      </c>
      <c r="T7107" s="18">
        <v>43043</v>
      </c>
      <c r="U7107" s="8">
        <v>4.1666666666666664E-2</v>
      </c>
      <c r="V7107" s="8">
        <v>0.25</v>
      </c>
      <c r="W7107" s="8" t="s">
        <v>30</v>
      </c>
      <c r="X7107" s="8" t="s">
        <v>1956</v>
      </c>
      <c r="Y7107" s="8" t="s">
        <v>1957</v>
      </c>
      <c r="Z7107" s="17" t="s">
        <v>45391</v>
      </c>
      <c r="AA7107" s="8" t="s">
        <v>45392</v>
      </c>
      <c r="AB7107" s="8" t="s">
        <v>45393</v>
      </c>
    </row>
    <row r="7108" spans="1:28" hidden="1" x14ac:dyDescent="0.2">
      <c r="A7108" s="8" t="s">
        <v>45385</v>
      </c>
      <c r="B7108" s="8" t="s">
        <v>45386</v>
      </c>
      <c r="C7108" s="8" t="s">
        <v>45763</v>
      </c>
      <c r="D7108" s="8" t="s">
        <v>45764</v>
      </c>
      <c r="E7108" s="8" t="s">
        <v>535</v>
      </c>
      <c r="F7108" s="8" t="s">
        <v>255</v>
      </c>
      <c r="G7108" s="8" t="s">
        <v>535</v>
      </c>
      <c r="H7108" s="8" t="s">
        <v>255</v>
      </c>
      <c r="I7108" s="8" t="s">
        <v>45258</v>
      </c>
      <c r="J7108" s="8" t="s">
        <v>708</v>
      </c>
      <c r="K7108" s="8" t="s">
        <v>1716</v>
      </c>
      <c r="L7108" s="8" t="s">
        <v>537</v>
      </c>
      <c r="M7108" s="8" t="s">
        <v>17176</v>
      </c>
      <c r="N7108" s="8" t="s">
        <v>10716</v>
      </c>
      <c r="O7108" s="8" t="s">
        <v>10717</v>
      </c>
      <c r="P7108" s="8" t="s">
        <v>776</v>
      </c>
      <c r="Q7108" s="8" t="s">
        <v>45259</v>
      </c>
      <c r="R7108" s="8" t="s">
        <v>45260</v>
      </c>
      <c r="S7108" s="17" t="s">
        <v>45261</v>
      </c>
      <c r="T7108" s="18">
        <v>43043</v>
      </c>
      <c r="U7108" s="8">
        <v>0.75</v>
      </c>
      <c r="V7108" s="8">
        <v>4.1666666666666664E-2</v>
      </c>
      <c r="W7108" s="8" t="s">
        <v>296</v>
      </c>
      <c r="X7108" s="8" t="s">
        <v>1940</v>
      </c>
      <c r="Y7108" s="8" t="s">
        <v>1941</v>
      </c>
      <c r="Z7108" s="17" t="s">
        <v>45297</v>
      </c>
      <c r="AA7108" s="8" t="s">
        <v>45387</v>
      </c>
      <c r="AB7108" s="8" t="s">
        <v>45388</v>
      </c>
    </row>
    <row r="7109" spans="1:28" hidden="1" x14ac:dyDescent="0.2">
      <c r="A7109" s="8" t="s">
        <v>45398</v>
      </c>
      <c r="B7109" s="8" t="s">
        <v>45399</v>
      </c>
      <c r="C7109" s="8" t="s">
        <v>45763</v>
      </c>
      <c r="D7109" s="8" t="s">
        <v>45764</v>
      </c>
      <c r="E7109" s="8" t="s">
        <v>545</v>
      </c>
      <c r="F7109" s="8" t="s">
        <v>255</v>
      </c>
      <c r="G7109" s="8" t="s">
        <v>545</v>
      </c>
      <c r="H7109" s="8" t="s">
        <v>255</v>
      </c>
      <c r="I7109" s="8" t="s">
        <v>45258</v>
      </c>
      <c r="J7109" s="8" t="s">
        <v>708</v>
      </c>
      <c r="K7109" s="8" t="s">
        <v>1716</v>
      </c>
      <c r="L7109" s="8" t="s">
        <v>1678</v>
      </c>
      <c r="M7109" s="8" t="s">
        <v>1947</v>
      </c>
      <c r="N7109" s="8" t="s">
        <v>10716</v>
      </c>
      <c r="O7109" s="8" t="s">
        <v>10717</v>
      </c>
      <c r="P7109" s="8" t="s">
        <v>776</v>
      </c>
      <c r="Q7109" s="8" t="s">
        <v>45259</v>
      </c>
      <c r="R7109" s="8" t="s">
        <v>45260</v>
      </c>
      <c r="S7109" s="17" t="s">
        <v>45261</v>
      </c>
      <c r="T7109" s="18">
        <v>43044</v>
      </c>
      <c r="U7109" s="8">
        <v>0.75</v>
      </c>
      <c r="V7109" s="8">
        <v>0.29166666666666669</v>
      </c>
      <c r="W7109" s="8" t="s">
        <v>551</v>
      </c>
      <c r="X7109" s="8" t="s">
        <v>1948</v>
      </c>
      <c r="Y7109" s="8" t="s">
        <v>1949</v>
      </c>
      <c r="Z7109" s="17" t="s">
        <v>45297</v>
      </c>
      <c r="AA7109" s="8" t="s">
        <v>45400</v>
      </c>
      <c r="AB7109" s="8" t="s">
        <v>45401</v>
      </c>
    </row>
    <row r="7110" spans="1:28" hidden="1" x14ac:dyDescent="0.2">
      <c r="A7110" s="8" t="s">
        <v>45394</v>
      </c>
      <c r="B7110" s="8" t="s">
        <v>45395</v>
      </c>
      <c r="C7110" s="8" t="s">
        <v>45763</v>
      </c>
      <c r="D7110" s="8" t="s">
        <v>45764</v>
      </c>
      <c r="E7110" s="8" t="s">
        <v>256</v>
      </c>
      <c r="F7110" s="8" t="s">
        <v>255</v>
      </c>
      <c r="G7110" s="8" t="s">
        <v>256</v>
      </c>
      <c r="H7110" s="8" t="s">
        <v>255</v>
      </c>
      <c r="I7110" s="8" t="s">
        <v>45258</v>
      </c>
      <c r="J7110" s="8" t="s">
        <v>708</v>
      </c>
      <c r="K7110" s="8" t="s">
        <v>1716</v>
      </c>
      <c r="L7110" s="8" t="s">
        <v>558</v>
      </c>
      <c r="M7110" s="8" t="s">
        <v>1955</v>
      </c>
      <c r="N7110" s="8" t="s">
        <v>10716</v>
      </c>
      <c r="O7110" s="8" t="s">
        <v>10717</v>
      </c>
      <c r="P7110" s="8" t="s">
        <v>776</v>
      </c>
      <c r="Q7110" s="8" t="s">
        <v>45259</v>
      </c>
      <c r="R7110" s="8" t="s">
        <v>45260</v>
      </c>
      <c r="S7110" s="17" t="s">
        <v>45261</v>
      </c>
      <c r="T7110" s="18">
        <v>43045</v>
      </c>
      <c r="U7110" s="8">
        <v>0.75</v>
      </c>
      <c r="V7110" s="8">
        <v>0.33333333333333331</v>
      </c>
      <c r="W7110" s="8" t="s">
        <v>1958</v>
      </c>
      <c r="X7110" s="8" t="s">
        <v>1956</v>
      </c>
      <c r="Y7110" s="8" t="s">
        <v>1957</v>
      </c>
      <c r="Z7110" s="17" t="s">
        <v>45297</v>
      </c>
      <c r="AA7110" s="8" t="s">
        <v>45396</v>
      </c>
      <c r="AB7110" s="8" t="s">
        <v>45397</v>
      </c>
    </row>
    <row r="7111" spans="1:28" hidden="1" x14ac:dyDescent="0.2">
      <c r="A7111" s="8" t="s">
        <v>45402</v>
      </c>
      <c r="B7111" s="8" t="s">
        <v>45403</v>
      </c>
      <c r="C7111" s="8" t="s">
        <v>45763</v>
      </c>
      <c r="D7111" s="8" t="s">
        <v>45764</v>
      </c>
      <c r="E7111" s="8" t="s">
        <v>266</v>
      </c>
      <c r="F7111" s="8" t="s">
        <v>255</v>
      </c>
      <c r="G7111" s="8" t="s">
        <v>266</v>
      </c>
      <c r="H7111" s="8" t="s">
        <v>255</v>
      </c>
      <c r="I7111" s="8" t="s">
        <v>45258</v>
      </c>
      <c r="J7111" s="8" t="s">
        <v>708</v>
      </c>
      <c r="K7111" s="8" t="s">
        <v>1716</v>
      </c>
      <c r="L7111" s="8" t="s">
        <v>567</v>
      </c>
      <c r="M7111" s="8" t="s">
        <v>1963</v>
      </c>
      <c r="N7111" s="8" t="s">
        <v>10716</v>
      </c>
      <c r="O7111" s="8" t="s">
        <v>10717</v>
      </c>
      <c r="P7111" s="8" t="s">
        <v>776</v>
      </c>
      <c r="Q7111" s="8" t="s">
        <v>45259</v>
      </c>
      <c r="R7111" s="8" t="s">
        <v>45260</v>
      </c>
      <c r="S7111" s="17" t="s">
        <v>45261</v>
      </c>
      <c r="T7111" s="18">
        <v>43046</v>
      </c>
      <c r="U7111" s="8">
        <v>0.75</v>
      </c>
      <c r="V7111" s="8">
        <v>0.29166666666666669</v>
      </c>
      <c r="W7111" s="8" t="s">
        <v>551</v>
      </c>
      <c r="X7111" s="8" t="s">
        <v>1956</v>
      </c>
      <c r="Y7111" s="8" t="s">
        <v>1957</v>
      </c>
      <c r="Z7111" s="17" t="s">
        <v>45297</v>
      </c>
      <c r="AA7111" s="8" t="s">
        <v>45404</v>
      </c>
      <c r="AB7111" s="8" t="s">
        <v>45405</v>
      </c>
    </row>
    <row r="7112" spans="1:28" hidden="1" x14ac:dyDescent="0.2">
      <c r="A7112" s="8" t="s">
        <v>10628</v>
      </c>
      <c r="B7112" s="8" t="s">
        <v>10629</v>
      </c>
      <c r="C7112" s="19" t="s">
        <v>45767</v>
      </c>
      <c r="D7112" s="20" t="s">
        <v>45768</v>
      </c>
      <c r="E7112" s="8" t="s">
        <v>86</v>
      </c>
      <c r="F7112" s="8" t="s">
        <v>65</v>
      </c>
      <c r="G7112" s="8" t="s">
        <v>86</v>
      </c>
      <c r="H7112" s="8" t="s">
        <v>65</v>
      </c>
      <c r="I7112" s="8" t="s">
        <v>10630</v>
      </c>
      <c r="J7112" s="8" t="s">
        <v>28</v>
      </c>
      <c r="K7112" s="8" t="s">
        <v>30</v>
      </c>
      <c r="L7112" s="8" t="s">
        <v>10631</v>
      </c>
      <c r="M7112" s="8" t="s">
        <v>10632</v>
      </c>
      <c r="N7112" s="8" t="s">
        <v>34690</v>
      </c>
      <c r="O7112" s="8" t="s">
        <v>45793</v>
      </c>
      <c r="P7112" s="8" t="s">
        <v>776</v>
      </c>
      <c r="Q7112" s="8" t="s">
        <v>10633</v>
      </c>
      <c r="R7112" s="8" t="s">
        <v>10634</v>
      </c>
      <c r="S7112" s="17" t="s">
        <v>10635</v>
      </c>
      <c r="T7112" s="18">
        <v>43013</v>
      </c>
      <c r="U7112" s="8">
        <v>0.25</v>
      </c>
      <c r="V7112" s="8">
        <v>0.41666666666666669</v>
      </c>
      <c r="W7112" s="8" t="s">
        <v>739</v>
      </c>
      <c r="X7112" s="8" t="s">
        <v>45730</v>
      </c>
      <c r="Y7112" s="8" t="s">
        <v>10636</v>
      </c>
      <c r="Z7112" s="17" t="s">
        <v>10637</v>
      </c>
      <c r="AA7112" s="8" t="s">
        <v>10638</v>
      </c>
      <c r="AB7112" s="8" t="s">
        <v>10639</v>
      </c>
    </row>
    <row r="7113" spans="1:28" hidden="1" x14ac:dyDescent="0.2">
      <c r="A7113" s="8" t="s">
        <v>10640</v>
      </c>
      <c r="B7113" s="8" t="s">
        <v>10641</v>
      </c>
      <c r="C7113" s="19" t="s">
        <v>45767</v>
      </c>
      <c r="D7113" s="20" t="s">
        <v>45768</v>
      </c>
      <c r="E7113" s="8" t="s">
        <v>86</v>
      </c>
      <c r="F7113" s="8" t="s">
        <v>65</v>
      </c>
      <c r="G7113" s="8" t="s">
        <v>86</v>
      </c>
      <c r="H7113" s="8" t="s">
        <v>65</v>
      </c>
      <c r="I7113" s="8" t="s">
        <v>10630</v>
      </c>
      <c r="J7113" s="8" t="s">
        <v>28</v>
      </c>
      <c r="K7113" s="8" t="s">
        <v>30</v>
      </c>
      <c r="L7113" s="8" t="s">
        <v>10632</v>
      </c>
      <c r="M7113" s="8" t="s">
        <v>10642</v>
      </c>
      <c r="N7113" s="8" t="s">
        <v>34690</v>
      </c>
      <c r="O7113" s="8" t="s">
        <v>45793</v>
      </c>
      <c r="P7113" s="8" t="s">
        <v>776</v>
      </c>
      <c r="Q7113" s="8" t="s">
        <v>10633</v>
      </c>
      <c r="R7113" s="8" t="s">
        <v>10634</v>
      </c>
      <c r="S7113" s="17" t="s">
        <v>10635</v>
      </c>
      <c r="T7113" s="18">
        <v>43013</v>
      </c>
      <c r="U7113" s="8">
        <v>0.41666666666666669</v>
      </c>
      <c r="V7113" s="8">
        <v>0.70833333333333337</v>
      </c>
      <c r="W7113" s="8" t="s">
        <v>296</v>
      </c>
      <c r="X7113" s="8" t="s">
        <v>45730</v>
      </c>
      <c r="Y7113" s="8" t="s">
        <v>10643</v>
      </c>
      <c r="Z7113" s="17" t="s">
        <v>10644</v>
      </c>
      <c r="AA7113" s="8" t="s">
        <v>10645</v>
      </c>
      <c r="AB7113" s="8" t="s">
        <v>10646</v>
      </c>
    </row>
    <row r="7114" spans="1:28" hidden="1" x14ac:dyDescent="0.2">
      <c r="A7114" s="8" t="s">
        <v>10647</v>
      </c>
      <c r="B7114" s="8" t="s">
        <v>10648</v>
      </c>
      <c r="C7114" s="19" t="s">
        <v>45767</v>
      </c>
      <c r="D7114" s="20" t="s">
        <v>45768</v>
      </c>
      <c r="E7114" s="8" t="s">
        <v>76</v>
      </c>
      <c r="F7114" s="8" t="s">
        <v>65</v>
      </c>
      <c r="G7114" s="8" t="s">
        <v>76</v>
      </c>
      <c r="H7114" s="8" t="s">
        <v>65</v>
      </c>
      <c r="I7114" s="8" t="s">
        <v>10630</v>
      </c>
      <c r="J7114" s="8" t="s">
        <v>28</v>
      </c>
      <c r="K7114" s="8" t="s">
        <v>30</v>
      </c>
      <c r="L7114" s="8" t="s">
        <v>10649</v>
      </c>
      <c r="M7114" s="8" t="s">
        <v>10650</v>
      </c>
      <c r="N7114" s="8" t="s">
        <v>34690</v>
      </c>
      <c r="O7114" s="8" t="s">
        <v>45793</v>
      </c>
      <c r="P7114" s="8" t="s">
        <v>776</v>
      </c>
      <c r="Q7114" s="8" t="s">
        <v>10633</v>
      </c>
      <c r="R7114" s="8" t="s">
        <v>10634</v>
      </c>
      <c r="S7114" s="17" t="s">
        <v>10635</v>
      </c>
      <c r="T7114" s="18">
        <v>43014</v>
      </c>
      <c r="U7114" s="8">
        <v>0.25</v>
      </c>
      <c r="V7114" s="8">
        <v>0.45833333333333331</v>
      </c>
      <c r="W7114" s="8" t="s">
        <v>773</v>
      </c>
      <c r="X7114" s="8" t="s">
        <v>45730</v>
      </c>
      <c r="Y7114" s="8" t="s">
        <v>10651</v>
      </c>
      <c r="Z7114" s="17" t="s">
        <v>10652</v>
      </c>
      <c r="AA7114" s="8" t="s">
        <v>10653</v>
      </c>
      <c r="AB7114" s="8" t="s">
        <v>10654</v>
      </c>
    </row>
    <row r="7115" spans="1:28" hidden="1" x14ac:dyDescent="0.2">
      <c r="A7115" s="8" t="s">
        <v>10655</v>
      </c>
      <c r="B7115" s="8" t="s">
        <v>10656</v>
      </c>
      <c r="C7115" s="19" t="s">
        <v>45767</v>
      </c>
      <c r="D7115" s="20" t="s">
        <v>45768</v>
      </c>
      <c r="E7115" s="8" t="s">
        <v>76</v>
      </c>
      <c r="F7115" s="8" t="s">
        <v>65</v>
      </c>
      <c r="G7115" s="8" t="s">
        <v>76</v>
      </c>
      <c r="H7115" s="8" t="s">
        <v>65</v>
      </c>
      <c r="I7115" s="8" t="s">
        <v>10630</v>
      </c>
      <c r="J7115" s="8" t="s">
        <v>28</v>
      </c>
      <c r="K7115" s="8" t="s">
        <v>30</v>
      </c>
      <c r="L7115" s="8" t="s">
        <v>10650</v>
      </c>
      <c r="M7115" s="8" t="s">
        <v>10657</v>
      </c>
      <c r="N7115" s="8" t="s">
        <v>34690</v>
      </c>
      <c r="O7115" s="8" t="s">
        <v>45793</v>
      </c>
      <c r="P7115" s="8" t="s">
        <v>776</v>
      </c>
      <c r="Q7115" s="8" t="s">
        <v>10633</v>
      </c>
      <c r="R7115" s="8" t="s">
        <v>10634</v>
      </c>
      <c r="S7115" s="17" t="s">
        <v>10635</v>
      </c>
      <c r="T7115" s="18">
        <v>43014</v>
      </c>
      <c r="U7115" s="8">
        <v>0.45833333333333331</v>
      </c>
      <c r="V7115" s="8">
        <v>0.70833333333333337</v>
      </c>
      <c r="W7115" s="8" t="s">
        <v>30</v>
      </c>
      <c r="X7115" s="8" t="s">
        <v>45730</v>
      </c>
      <c r="Y7115" s="8" t="s">
        <v>10658</v>
      </c>
      <c r="Z7115" s="17" t="s">
        <v>10659</v>
      </c>
      <c r="AA7115" s="8" t="s">
        <v>10660</v>
      </c>
      <c r="AB7115" s="8" t="s">
        <v>10661</v>
      </c>
    </row>
    <row r="7116" spans="1:28" hidden="1" x14ac:dyDescent="0.2">
      <c r="A7116" s="8" t="s">
        <v>10662</v>
      </c>
      <c r="B7116" s="8" t="s">
        <v>10663</v>
      </c>
      <c r="C7116" s="19" t="s">
        <v>45767</v>
      </c>
      <c r="D7116" s="20" t="s">
        <v>45768</v>
      </c>
      <c r="E7116" s="8" t="s">
        <v>104</v>
      </c>
      <c r="F7116" s="8" t="s">
        <v>65</v>
      </c>
      <c r="G7116" s="8" t="s">
        <v>104</v>
      </c>
      <c r="H7116" s="8" t="s">
        <v>65</v>
      </c>
      <c r="I7116" s="8" t="s">
        <v>10630</v>
      </c>
      <c r="J7116" s="8" t="s">
        <v>28</v>
      </c>
      <c r="K7116" s="8" t="s">
        <v>30</v>
      </c>
      <c r="L7116" s="8" t="s">
        <v>10664</v>
      </c>
      <c r="M7116" s="8" t="s">
        <v>10665</v>
      </c>
      <c r="N7116" s="8" t="s">
        <v>34690</v>
      </c>
      <c r="O7116" s="8" t="s">
        <v>45793</v>
      </c>
      <c r="P7116" s="8" t="s">
        <v>776</v>
      </c>
      <c r="Q7116" s="8" t="s">
        <v>10633</v>
      </c>
      <c r="R7116" s="8" t="s">
        <v>10634</v>
      </c>
      <c r="S7116" s="17" t="s">
        <v>10635</v>
      </c>
      <c r="T7116" s="18">
        <v>43015</v>
      </c>
      <c r="U7116" s="8">
        <v>0.25</v>
      </c>
      <c r="V7116" s="8">
        <v>0.45833333333333331</v>
      </c>
      <c r="W7116" s="8" t="s">
        <v>773</v>
      </c>
      <c r="X7116" s="8" t="s">
        <v>45730</v>
      </c>
      <c r="Y7116" s="8" t="s">
        <v>10658</v>
      </c>
      <c r="Z7116" s="17" t="s">
        <v>10666</v>
      </c>
      <c r="AA7116" s="8" t="s">
        <v>10667</v>
      </c>
      <c r="AB7116" s="8" t="s">
        <v>10668</v>
      </c>
    </row>
    <row r="7117" spans="1:28" hidden="1" x14ac:dyDescent="0.2">
      <c r="A7117" s="8" t="s">
        <v>10669</v>
      </c>
      <c r="B7117" s="8" t="s">
        <v>10670</v>
      </c>
      <c r="C7117" s="19" t="s">
        <v>45767</v>
      </c>
      <c r="D7117" s="20" t="s">
        <v>45768</v>
      </c>
      <c r="E7117" s="8" t="s">
        <v>104</v>
      </c>
      <c r="F7117" s="8" t="s">
        <v>65</v>
      </c>
      <c r="G7117" s="8" t="s">
        <v>104</v>
      </c>
      <c r="H7117" s="8" t="s">
        <v>65</v>
      </c>
      <c r="I7117" s="8" t="s">
        <v>10630</v>
      </c>
      <c r="J7117" s="8" t="s">
        <v>28</v>
      </c>
      <c r="K7117" s="8" t="s">
        <v>30</v>
      </c>
      <c r="L7117" s="8" t="s">
        <v>10665</v>
      </c>
      <c r="M7117" s="8" t="s">
        <v>10671</v>
      </c>
      <c r="N7117" s="8" t="s">
        <v>34690</v>
      </c>
      <c r="O7117" s="8" t="s">
        <v>45793</v>
      </c>
      <c r="P7117" s="8" t="s">
        <v>776</v>
      </c>
      <c r="Q7117" s="8" t="s">
        <v>10633</v>
      </c>
      <c r="R7117" s="8" t="s">
        <v>10634</v>
      </c>
      <c r="S7117" s="17" t="s">
        <v>10635</v>
      </c>
      <c r="T7117" s="18">
        <v>43015</v>
      </c>
      <c r="U7117" s="8">
        <v>0.45833333333333331</v>
      </c>
      <c r="V7117" s="8">
        <v>0.70833333333333337</v>
      </c>
      <c r="W7117" s="8" t="s">
        <v>30</v>
      </c>
      <c r="X7117" s="8" t="s">
        <v>45730</v>
      </c>
      <c r="Y7117" s="8" t="s">
        <v>10672</v>
      </c>
      <c r="Z7117" s="17" t="s">
        <v>10673</v>
      </c>
      <c r="AA7117" s="8" t="s">
        <v>10674</v>
      </c>
      <c r="AB7117" s="8" t="s">
        <v>10675</v>
      </c>
    </row>
    <row r="7118" spans="1:28" hidden="1" x14ac:dyDescent="0.2">
      <c r="A7118" s="8" t="s">
        <v>10676</v>
      </c>
      <c r="B7118" s="8" t="s">
        <v>10677</v>
      </c>
      <c r="C7118" s="19" t="s">
        <v>45767</v>
      </c>
      <c r="D7118" s="20" t="s">
        <v>45768</v>
      </c>
      <c r="E7118" s="8" t="s">
        <v>96</v>
      </c>
      <c r="F7118" s="8" t="s">
        <v>65</v>
      </c>
      <c r="G7118" s="8" t="s">
        <v>96</v>
      </c>
      <c r="H7118" s="8" t="s">
        <v>65</v>
      </c>
      <c r="I7118" s="8" t="s">
        <v>10630</v>
      </c>
      <c r="J7118" s="8" t="s">
        <v>28</v>
      </c>
      <c r="K7118" s="8" t="s">
        <v>30</v>
      </c>
      <c r="L7118" s="8" t="s">
        <v>10678</v>
      </c>
      <c r="M7118" s="8" t="s">
        <v>10679</v>
      </c>
      <c r="N7118" s="8" t="s">
        <v>34690</v>
      </c>
      <c r="O7118" s="8" t="s">
        <v>45793</v>
      </c>
      <c r="P7118" s="8" t="s">
        <v>776</v>
      </c>
      <c r="Q7118" s="8" t="s">
        <v>10633</v>
      </c>
      <c r="R7118" s="8" t="s">
        <v>10634</v>
      </c>
      <c r="S7118" s="17" t="s">
        <v>10635</v>
      </c>
      <c r="T7118" s="18">
        <v>43016</v>
      </c>
      <c r="U7118" s="8">
        <v>0.25</v>
      </c>
      <c r="V7118" s="8">
        <v>0.41666666666666669</v>
      </c>
      <c r="W7118" s="8" t="s">
        <v>739</v>
      </c>
      <c r="X7118" s="8" t="s">
        <v>45730</v>
      </c>
      <c r="Y7118" s="8" t="s">
        <v>10672</v>
      </c>
      <c r="Z7118" s="17" t="s">
        <v>10680</v>
      </c>
      <c r="AA7118" s="8" t="s">
        <v>10681</v>
      </c>
      <c r="AB7118" s="8" t="s">
        <v>10682</v>
      </c>
    </row>
    <row r="7119" spans="1:28" hidden="1" x14ac:dyDescent="0.2">
      <c r="A7119" s="8" t="s">
        <v>10683</v>
      </c>
      <c r="B7119" s="8" t="s">
        <v>10684</v>
      </c>
      <c r="C7119" s="19" t="s">
        <v>45767</v>
      </c>
      <c r="D7119" s="20" t="s">
        <v>45768</v>
      </c>
      <c r="E7119" s="8" t="s">
        <v>96</v>
      </c>
      <c r="F7119" s="8" t="s">
        <v>65</v>
      </c>
      <c r="G7119" s="8" t="s">
        <v>96</v>
      </c>
      <c r="H7119" s="8" t="s">
        <v>65</v>
      </c>
      <c r="I7119" s="8" t="s">
        <v>10630</v>
      </c>
      <c r="J7119" s="8" t="s">
        <v>28</v>
      </c>
      <c r="K7119" s="8" t="s">
        <v>30</v>
      </c>
      <c r="L7119" s="8" t="s">
        <v>10679</v>
      </c>
      <c r="M7119" s="8" t="s">
        <v>10685</v>
      </c>
      <c r="N7119" s="8" t="s">
        <v>34690</v>
      </c>
      <c r="O7119" s="8" t="s">
        <v>45793</v>
      </c>
      <c r="P7119" s="8" t="s">
        <v>776</v>
      </c>
      <c r="Q7119" s="8" t="s">
        <v>10633</v>
      </c>
      <c r="R7119" s="8" t="s">
        <v>10634</v>
      </c>
      <c r="S7119" s="17" t="s">
        <v>10635</v>
      </c>
      <c r="T7119" s="18">
        <v>43016</v>
      </c>
      <c r="U7119" s="8">
        <v>0.41666666666666669</v>
      </c>
      <c r="V7119" s="8">
        <v>0.70833333333333337</v>
      </c>
      <c r="W7119" s="8" t="s">
        <v>296</v>
      </c>
      <c r="X7119" s="8" t="s">
        <v>45730</v>
      </c>
      <c r="Y7119" s="8" t="s">
        <v>10686</v>
      </c>
      <c r="Z7119" s="17" t="s">
        <v>10687</v>
      </c>
      <c r="AA7119" s="8" t="s">
        <v>10688</v>
      </c>
      <c r="AB7119" s="8" t="s">
        <v>10689</v>
      </c>
    </row>
    <row r="7120" spans="1:28" hidden="1" x14ac:dyDescent="0.2">
      <c r="A7120" s="8" t="s">
        <v>10690</v>
      </c>
      <c r="B7120" s="8" t="s">
        <v>10691</v>
      </c>
      <c r="C7120" s="19" t="s">
        <v>45767</v>
      </c>
      <c r="D7120" s="20" t="s">
        <v>45768</v>
      </c>
      <c r="E7120" s="8" t="s">
        <v>335</v>
      </c>
      <c r="F7120" s="8" t="s">
        <v>65</v>
      </c>
      <c r="G7120" s="8" t="s">
        <v>335</v>
      </c>
      <c r="H7120" s="8" t="s">
        <v>65</v>
      </c>
      <c r="I7120" s="8" t="s">
        <v>10630</v>
      </c>
      <c r="J7120" s="8" t="s">
        <v>28</v>
      </c>
      <c r="K7120" s="8" t="s">
        <v>30</v>
      </c>
      <c r="L7120" s="8" t="s">
        <v>10692</v>
      </c>
      <c r="M7120" s="8" t="s">
        <v>10693</v>
      </c>
      <c r="N7120" s="8" t="s">
        <v>34690</v>
      </c>
      <c r="O7120" s="8" t="s">
        <v>45793</v>
      </c>
      <c r="P7120" s="8" t="s">
        <v>776</v>
      </c>
      <c r="Q7120" s="8" t="s">
        <v>10633</v>
      </c>
      <c r="R7120" s="8" t="s">
        <v>10634</v>
      </c>
      <c r="S7120" s="17" t="s">
        <v>10635</v>
      </c>
      <c r="T7120" s="18">
        <v>43017</v>
      </c>
      <c r="U7120" s="8">
        <v>0.25</v>
      </c>
      <c r="V7120" s="8">
        <v>0.45833333333333331</v>
      </c>
      <c r="W7120" s="8" t="s">
        <v>773</v>
      </c>
      <c r="X7120" s="8" t="s">
        <v>45730</v>
      </c>
      <c r="Y7120" s="8" t="s">
        <v>10686</v>
      </c>
      <c r="Z7120" s="17" t="s">
        <v>10694</v>
      </c>
      <c r="AA7120" s="8" t="s">
        <v>10695</v>
      </c>
      <c r="AB7120" s="8" t="s">
        <v>10696</v>
      </c>
    </row>
    <row r="7121" spans="1:28" hidden="1" x14ac:dyDescent="0.2">
      <c r="A7121" s="8" t="s">
        <v>10697</v>
      </c>
      <c r="B7121" s="8" t="s">
        <v>10698</v>
      </c>
      <c r="C7121" s="19" t="s">
        <v>45767</v>
      </c>
      <c r="D7121" s="20" t="s">
        <v>45768</v>
      </c>
      <c r="E7121" s="8" t="s">
        <v>335</v>
      </c>
      <c r="F7121" s="8" t="s">
        <v>65</v>
      </c>
      <c r="G7121" s="8" t="s">
        <v>335</v>
      </c>
      <c r="H7121" s="8" t="s">
        <v>65</v>
      </c>
      <c r="I7121" s="8" t="s">
        <v>10630</v>
      </c>
      <c r="J7121" s="8" t="s">
        <v>28</v>
      </c>
      <c r="K7121" s="8" t="s">
        <v>30</v>
      </c>
      <c r="L7121" s="8" t="s">
        <v>10693</v>
      </c>
      <c r="M7121" s="8" t="s">
        <v>10699</v>
      </c>
      <c r="N7121" s="8" t="s">
        <v>34690</v>
      </c>
      <c r="O7121" s="8" t="s">
        <v>45793</v>
      </c>
      <c r="P7121" s="8" t="s">
        <v>776</v>
      </c>
      <c r="Q7121" s="8" t="s">
        <v>10633</v>
      </c>
      <c r="R7121" s="8" t="s">
        <v>10634</v>
      </c>
      <c r="S7121" s="17" t="s">
        <v>10635</v>
      </c>
      <c r="T7121" s="18">
        <v>43017</v>
      </c>
      <c r="U7121" s="8">
        <v>0.45833333333333331</v>
      </c>
      <c r="V7121" s="8">
        <v>0.70833333333333337</v>
      </c>
      <c r="W7121" s="8" t="s">
        <v>30</v>
      </c>
      <c r="X7121" s="8" t="s">
        <v>45730</v>
      </c>
      <c r="Y7121" s="8" t="s">
        <v>10700</v>
      </c>
      <c r="Z7121" s="17" t="s">
        <v>10701</v>
      </c>
      <c r="AA7121" s="8" t="s">
        <v>10702</v>
      </c>
      <c r="AB7121" s="8" t="s">
        <v>10703</v>
      </c>
    </row>
    <row r="7122" spans="1:28" hidden="1" x14ac:dyDescent="0.2">
      <c r="A7122" s="8" t="s">
        <v>10704</v>
      </c>
      <c r="B7122" s="8" t="s">
        <v>10705</v>
      </c>
      <c r="C7122" s="19" t="s">
        <v>45767</v>
      </c>
      <c r="D7122" s="20" t="s">
        <v>45768</v>
      </c>
      <c r="E7122" s="8" t="s">
        <v>113</v>
      </c>
      <c r="F7122" s="8" t="s">
        <v>112</v>
      </c>
      <c r="G7122" s="8" t="s">
        <v>113</v>
      </c>
      <c r="H7122" s="8" t="s">
        <v>112</v>
      </c>
      <c r="I7122" s="8" t="s">
        <v>10630</v>
      </c>
      <c r="J7122" s="8" t="s">
        <v>28</v>
      </c>
      <c r="K7122" s="8" t="s">
        <v>30</v>
      </c>
      <c r="L7122" s="8" t="s">
        <v>409</v>
      </c>
      <c r="M7122" s="8" t="s">
        <v>10706</v>
      </c>
      <c r="N7122" s="8" t="s">
        <v>34690</v>
      </c>
      <c r="O7122" s="8" t="s">
        <v>45793</v>
      </c>
      <c r="P7122" s="8" t="s">
        <v>776</v>
      </c>
      <c r="Q7122" s="8" t="s">
        <v>10633</v>
      </c>
      <c r="R7122" s="8" t="s">
        <v>10634</v>
      </c>
      <c r="S7122" s="17" t="s">
        <v>10635</v>
      </c>
      <c r="T7122" s="18">
        <v>43024</v>
      </c>
      <c r="U7122" s="8">
        <v>0.25</v>
      </c>
      <c r="V7122" s="8">
        <v>0.58333333333333337</v>
      </c>
      <c r="W7122" s="8" t="s">
        <v>486</v>
      </c>
      <c r="X7122" s="8" t="s">
        <v>45730</v>
      </c>
      <c r="Y7122" s="8" t="s">
        <v>45730</v>
      </c>
      <c r="Z7122" s="17" t="s">
        <v>10707</v>
      </c>
      <c r="AA7122" s="8" t="s">
        <v>10708</v>
      </c>
      <c r="AB7122" s="8" t="s">
        <v>10709</v>
      </c>
    </row>
    <row r="7123" spans="1:28" hidden="1" x14ac:dyDescent="0.2">
      <c r="A7123" s="8" t="s">
        <v>10710</v>
      </c>
      <c r="B7123" s="8" t="s">
        <v>10711</v>
      </c>
      <c r="C7123" s="19" t="s">
        <v>45767</v>
      </c>
      <c r="D7123" s="20" t="s">
        <v>45768</v>
      </c>
      <c r="E7123" s="8" t="s">
        <v>123</v>
      </c>
      <c r="F7123" s="8" t="s">
        <v>112</v>
      </c>
      <c r="G7123" s="8" t="s">
        <v>123</v>
      </c>
      <c r="H7123" s="8" t="s">
        <v>112</v>
      </c>
      <c r="I7123" s="8" t="s">
        <v>10630</v>
      </c>
      <c r="J7123" s="8" t="s">
        <v>28</v>
      </c>
      <c r="K7123" s="8" t="s">
        <v>30</v>
      </c>
      <c r="L7123" s="8" t="s">
        <v>418</v>
      </c>
      <c r="M7123" s="8" t="s">
        <v>5357</v>
      </c>
      <c r="N7123" s="8" t="s">
        <v>34690</v>
      </c>
      <c r="O7123" s="8" t="s">
        <v>45793</v>
      </c>
      <c r="P7123" s="8" t="s">
        <v>776</v>
      </c>
      <c r="Q7123" s="8" t="s">
        <v>10633</v>
      </c>
      <c r="R7123" s="8" t="s">
        <v>10634</v>
      </c>
      <c r="S7123" s="17" t="s">
        <v>10635</v>
      </c>
      <c r="T7123" s="18">
        <v>43025</v>
      </c>
      <c r="U7123" s="8">
        <v>0.25</v>
      </c>
      <c r="V7123" s="8">
        <v>0.58333333333333337</v>
      </c>
      <c r="W7123" s="8" t="s">
        <v>486</v>
      </c>
      <c r="X7123" s="8" t="s">
        <v>45730</v>
      </c>
      <c r="Y7123" s="8" t="s">
        <v>45730</v>
      </c>
      <c r="Z7123" s="17" t="s">
        <v>10707</v>
      </c>
      <c r="AA7123" s="8" t="s">
        <v>10712</v>
      </c>
      <c r="AB7123" s="8" t="s">
        <v>10713</v>
      </c>
    </row>
    <row r="7124" spans="1:28" hidden="1" x14ac:dyDescent="0.2">
      <c r="A7124" s="8" t="s">
        <v>25902</v>
      </c>
      <c r="B7124" s="8" t="s">
        <v>25903</v>
      </c>
      <c r="C7124" s="19" t="s">
        <v>45767</v>
      </c>
      <c r="D7124" s="20" t="s">
        <v>45768</v>
      </c>
      <c r="E7124" s="8" t="s">
        <v>86</v>
      </c>
      <c r="F7124" s="8" t="s">
        <v>65</v>
      </c>
      <c r="G7124" s="8" t="s">
        <v>86</v>
      </c>
      <c r="H7124" s="8" t="s">
        <v>65</v>
      </c>
      <c r="I7124" s="8" t="s">
        <v>25904</v>
      </c>
      <c r="J7124" s="8" t="s">
        <v>28</v>
      </c>
      <c r="K7124" s="8" t="s">
        <v>30</v>
      </c>
      <c r="L7124" s="8" t="s">
        <v>310</v>
      </c>
      <c r="M7124" s="8" t="s">
        <v>13368</v>
      </c>
      <c r="N7124" s="8" t="s">
        <v>34690</v>
      </c>
      <c r="O7124" s="8" t="s">
        <v>45793</v>
      </c>
      <c r="P7124" s="8" t="s">
        <v>776</v>
      </c>
      <c r="Q7124" s="8" t="s">
        <v>25905</v>
      </c>
      <c r="R7124" s="8" t="s">
        <v>14120</v>
      </c>
      <c r="S7124" s="17" t="s">
        <v>25906</v>
      </c>
      <c r="T7124" s="18">
        <v>43013</v>
      </c>
      <c r="U7124" s="8">
        <v>0.25</v>
      </c>
      <c r="V7124" s="8">
        <v>0.41666666666666669</v>
      </c>
      <c r="W7124" s="8" t="s">
        <v>739</v>
      </c>
      <c r="X7124" s="8" t="s">
        <v>45730</v>
      </c>
      <c r="Y7124" s="8" t="s">
        <v>10636</v>
      </c>
      <c r="Z7124" s="17" t="s">
        <v>25907</v>
      </c>
      <c r="AA7124" s="8" t="s">
        <v>25908</v>
      </c>
      <c r="AB7124" s="8" t="s">
        <v>25909</v>
      </c>
    </row>
    <row r="7125" spans="1:28" hidden="1" x14ac:dyDescent="0.2">
      <c r="A7125" s="8" t="s">
        <v>25910</v>
      </c>
      <c r="B7125" s="8" t="s">
        <v>25911</v>
      </c>
      <c r="C7125" s="19" t="s">
        <v>45767</v>
      </c>
      <c r="D7125" s="20" t="s">
        <v>45768</v>
      </c>
      <c r="E7125" s="8" t="s">
        <v>86</v>
      </c>
      <c r="F7125" s="8" t="s">
        <v>65</v>
      </c>
      <c r="G7125" s="8" t="s">
        <v>86</v>
      </c>
      <c r="H7125" s="8" t="s">
        <v>65</v>
      </c>
      <c r="I7125" s="8" t="s">
        <v>25904</v>
      </c>
      <c r="J7125" s="8" t="s">
        <v>28</v>
      </c>
      <c r="K7125" s="8" t="s">
        <v>30</v>
      </c>
      <c r="L7125" s="8" t="s">
        <v>13368</v>
      </c>
      <c r="M7125" s="8" t="s">
        <v>14018</v>
      </c>
      <c r="N7125" s="8" t="s">
        <v>34690</v>
      </c>
      <c r="O7125" s="8" t="s">
        <v>45793</v>
      </c>
      <c r="P7125" s="8" t="s">
        <v>776</v>
      </c>
      <c r="Q7125" s="8" t="s">
        <v>25905</v>
      </c>
      <c r="R7125" s="8" t="s">
        <v>14120</v>
      </c>
      <c r="S7125" s="17" t="s">
        <v>25906</v>
      </c>
      <c r="T7125" s="18">
        <v>43013</v>
      </c>
      <c r="U7125" s="8">
        <v>0.41666666666666669</v>
      </c>
      <c r="V7125" s="8">
        <v>0.70833333333333337</v>
      </c>
      <c r="W7125" s="8" t="s">
        <v>296</v>
      </c>
      <c r="X7125" s="8" t="s">
        <v>45730</v>
      </c>
      <c r="Y7125" s="8" t="s">
        <v>10643</v>
      </c>
      <c r="Z7125" s="17" t="s">
        <v>25912</v>
      </c>
      <c r="AA7125" s="8" t="s">
        <v>25913</v>
      </c>
      <c r="AB7125" s="8" t="s">
        <v>25914</v>
      </c>
    </row>
    <row r="7126" spans="1:28" hidden="1" x14ac:dyDescent="0.2">
      <c r="A7126" s="8" t="s">
        <v>25915</v>
      </c>
      <c r="B7126" s="8" t="s">
        <v>25916</v>
      </c>
      <c r="C7126" s="19" t="s">
        <v>45767</v>
      </c>
      <c r="D7126" s="20" t="s">
        <v>45768</v>
      </c>
      <c r="E7126" s="8" t="s">
        <v>76</v>
      </c>
      <c r="F7126" s="8" t="s">
        <v>65</v>
      </c>
      <c r="G7126" s="8" t="s">
        <v>76</v>
      </c>
      <c r="H7126" s="8" t="s">
        <v>65</v>
      </c>
      <c r="I7126" s="8" t="s">
        <v>25904</v>
      </c>
      <c r="J7126" s="8" t="s">
        <v>28</v>
      </c>
      <c r="K7126" s="8" t="s">
        <v>30</v>
      </c>
      <c r="L7126" s="8" t="s">
        <v>319</v>
      </c>
      <c r="M7126" s="8" t="s">
        <v>5327</v>
      </c>
      <c r="N7126" s="8" t="s">
        <v>34690</v>
      </c>
      <c r="O7126" s="8" t="s">
        <v>45793</v>
      </c>
      <c r="P7126" s="8" t="s">
        <v>776</v>
      </c>
      <c r="Q7126" s="8" t="s">
        <v>25905</v>
      </c>
      <c r="R7126" s="8" t="s">
        <v>14120</v>
      </c>
      <c r="S7126" s="17" t="s">
        <v>25906</v>
      </c>
      <c r="T7126" s="18">
        <v>43014</v>
      </c>
      <c r="U7126" s="8">
        <v>0.25</v>
      </c>
      <c r="V7126" s="8">
        <v>0.45833333333333331</v>
      </c>
      <c r="W7126" s="8" t="s">
        <v>773</v>
      </c>
      <c r="X7126" s="8" t="s">
        <v>45730</v>
      </c>
      <c r="Y7126" s="8" t="s">
        <v>10651</v>
      </c>
      <c r="Z7126" s="17" t="s">
        <v>25917</v>
      </c>
      <c r="AA7126" s="8" t="s">
        <v>25918</v>
      </c>
      <c r="AB7126" s="8" t="s">
        <v>25919</v>
      </c>
    </row>
    <row r="7127" spans="1:28" hidden="1" x14ac:dyDescent="0.2">
      <c r="A7127" s="8" t="s">
        <v>25920</v>
      </c>
      <c r="B7127" s="8" t="s">
        <v>25921</v>
      </c>
      <c r="C7127" s="19" t="s">
        <v>45767</v>
      </c>
      <c r="D7127" s="20" t="s">
        <v>45768</v>
      </c>
      <c r="E7127" s="8" t="s">
        <v>76</v>
      </c>
      <c r="F7127" s="8" t="s">
        <v>65</v>
      </c>
      <c r="G7127" s="8" t="s">
        <v>76</v>
      </c>
      <c r="H7127" s="8" t="s">
        <v>65</v>
      </c>
      <c r="I7127" s="8" t="s">
        <v>25904</v>
      </c>
      <c r="J7127" s="8" t="s">
        <v>28</v>
      </c>
      <c r="K7127" s="8" t="s">
        <v>30</v>
      </c>
      <c r="L7127" s="8" t="s">
        <v>5327</v>
      </c>
      <c r="M7127" s="8" t="s">
        <v>20181</v>
      </c>
      <c r="N7127" s="8" t="s">
        <v>34690</v>
      </c>
      <c r="O7127" s="8" t="s">
        <v>45793</v>
      </c>
      <c r="P7127" s="8" t="s">
        <v>776</v>
      </c>
      <c r="Q7127" s="8" t="s">
        <v>25905</v>
      </c>
      <c r="R7127" s="8" t="s">
        <v>14120</v>
      </c>
      <c r="S7127" s="17" t="s">
        <v>25906</v>
      </c>
      <c r="T7127" s="18">
        <v>43014</v>
      </c>
      <c r="U7127" s="8">
        <v>0.45833333333333331</v>
      </c>
      <c r="V7127" s="8">
        <v>0.70833333333333337</v>
      </c>
      <c r="W7127" s="8" t="s">
        <v>30</v>
      </c>
      <c r="X7127" s="8" t="s">
        <v>45730</v>
      </c>
      <c r="Y7127" s="8" t="s">
        <v>10658</v>
      </c>
      <c r="Z7127" s="17" t="s">
        <v>10659</v>
      </c>
      <c r="AA7127" s="8" t="s">
        <v>25922</v>
      </c>
      <c r="AB7127" s="8" t="s">
        <v>25923</v>
      </c>
    </row>
    <row r="7128" spans="1:28" hidden="1" x14ac:dyDescent="0.2">
      <c r="A7128" s="8" t="s">
        <v>25924</v>
      </c>
      <c r="B7128" s="8" t="s">
        <v>25925</v>
      </c>
      <c r="C7128" s="19" t="s">
        <v>45767</v>
      </c>
      <c r="D7128" s="20" t="s">
        <v>45768</v>
      </c>
      <c r="E7128" s="8" t="s">
        <v>104</v>
      </c>
      <c r="F7128" s="8" t="s">
        <v>65</v>
      </c>
      <c r="G7128" s="8" t="s">
        <v>104</v>
      </c>
      <c r="H7128" s="8" t="s">
        <v>65</v>
      </c>
      <c r="I7128" s="8" t="s">
        <v>25904</v>
      </c>
      <c r="J7128" s="8" t="s">
        <v>28</v>
      </c>
      <c r="K7128" s="8" t="s">
        <v>30</v>
      </c>
      <c r="L7128" s="8" t="s">
        <v>105</v>
      </c>
      <c r="M7128" s="8" t="s">
        <v>5298</v>
      </c>
      <c r="N7128" s="8" t="s">
        <v>34690</v>
      </c>
      <c r="O7128" s="8" t="s">
        <v>45793</v>
      </c>
      <c r="P7128" s="8" t="s">
        <v>776</v>
      </c>
      <c r="Q7128" s="8" t="s">
        <v>25905</v>
      </c>
      <c r="R7128" s="8" t="s">
        <v>14120</v>
      </c>
      <c r="S7128" s="17" t="s">
        <v>25906</v>
      </c>
      <c r="T7128" s="18">
        <v>43015</v>
      </c>
      <c r="U7128" s="8">
        <v>0.25</v>
      </c>
      <c r="V7128" s="8">
        <v>0.45833333333333331</v>
      </c>
      <c r="W7128" s="8" t="s">
        <v>773</v>
      </c>
      <c r="X7128" s="8" t="s">
        <v>45730</v>
      </c>
      <c r="Y7128" s="8" t="s">
        <v>10658</v>
      </c>
      <c r="Z7128" s="17" t="s">
        <v>25926</v>
      </c>
      <c r="AA7128" s="8" t="s">
        <v>25927</v>
      </c>
      <c r="AB7128" s="8" t="s">
        <v>25928</v>
      </c>
    </row>
    <row r="7129" spans="1:28" hidden="1" x14ac:dyDescent="0.2">
      <c r="A7129" s="8" t="s">
        <v>25929</v>
      </c>
      <c r="B7129" s="8" t="s">
        <v>25930</v>
      </c>
      <c r="C7129" s="19" t="s">
        <v>45767</v>
      </c>
      <c r="D7129" s="20" t="s">
        <v>45768</v>
      </c>
      <c r="E7129" s="8" t="s">
        <v>104</v>
      </c>
      <c r="F7129" s="8" t="s">
        <v>65</v>
      </c>
      <c r="G7129" s="8" t="s">
        <v>104</v>
      </c>
      <c r="H7129" s="8" t="s">
        <v>65</v>
      </c>
      <c r="I7129" s="8" t="s">
        <v>25904</v>
      </c>
      <c r="J7129" s="8" t="s">
        <v>28</v>
      </c>
      <c r="K7129" s="8" t="s">
        <v>30</v>
      </c>
      <c r="L7129" s="8" t="s">
        <v>5298</v>
      </c>
      <c r="M7129" s="8" t="s">
        <v>25931</v>
      </c>
      <c r="N7129" s="8" t="s">
        <v>34690</v>
      </c>
      <c r="O7129" s="8" t="s">
        <v>45793</v>
      </c>
      <c r="P7129" s="8" t="s">
        <v>776</v>
      </c>
      <c r="Q7129" s="8" t="s">
        <v>25905</v>
      </c>
      <c r="R7129" s="8" t="s">
        <v>14120</v>
      </c>
      <c r="S7129" s="17" t="s">
        <v>25906</v>
      </c>
      <c r="T7129" s="18">
        <v>43015</v>
      </c>
      <c r="U7129" s="8">
        <v>0.45833333333333331</v>
      </c>
      <c r="V7129" s="8">
        <v>0.70833333333333337</v>
      </c>
      <c r="W7129" s="8" t="s">
        <v>30</v>
      </c>
      <c r="X7129" s="8" t="s">
        <v>45730</v>
      </c>
      <c r="Y7129" s="8" t="s">
        <v>10672</v>
      </c>
      <c r="Z7129" s="17" t="s">
        <v>25932</v>
      </c>
      <c r="AA7129" s="8" t="s">
        <v>25933</v>
      </c>
      <c r="AB7129" s="8" t="s">
        <v>25934</v>
      </c>
    </row>
    <row r="7130" spans="1:28" hidden="1" x14ac:dyDescent="0.2">
      <c r="A7130" s="8" t="s">
        <v>25935</v>
      </c>
      <c r="B7130" s="8" t="s">
        <v>25936</v>
      </c>
      <c r="C7130" s="19" t="s">
        <v>45767</v>
      </c>
      <c r="D7130" s="20" t="s">
        <v>45768</v>
      </c>
      <c r="E7130" s="8" t="s">
        <v>96</v>
      </c>
      <c r="F7130" s="8" t="s">
        <v>65</v>
      </c>
      <c r="G7130" s="8" t="s">
        <v>96</v>
      </c>
      <c r="H7130" s="8" t="s">
        <v>65</v>
      </c>
      <c r="I7130" s="8" t="s">
        <v>25904</v>
      </c>
      <c r="J7130" s="8" t="s">
        <v>28</v>
      </c>
      <c r="K7130" s="8" t="s">
        <v>30</v>
      </c>
      <c r="L7130" s="8" t="s">
        <v>97</v>
      </c>
      <c r="M7130" s="8" t="s">
        <v>25937</v>
      </c>
      <c r="N7130" s="8" t="s">
        <v>34690</v>
      </c>
      <c r="O7130" s="8" t="s">
        <v>45793</v>
      </c>
      <c r="P7130" s="8" t="s">
        <v>776</v>
      </c>
      <c r="Q7130" s="8" t="s">
        <v>25905</v>
      </c>
      <c r="R7130" s="8" t="s">
        <v>14120</v>
      </c>
      <c r="S7130" s="17" t="s">
        <v>25906</v>
      </c>
      <c r="T7130" s="18">
        <v>43016</v>
      </c>
      <c r="U7130" s="8">
        <v>0.25</v>
      </c>
      <c r="V7130" s="8">
        <v>0.41666666666666669</v>
      </c>
      <c r="W7130" s="8" t="s">
        <v>739</v>
      </c>
      <c r="X7130" s="8" t="s">
        <v>45730</v>
      </c>
      <c r="Y7130" s="8" t="s">
        <v>10672</v>
      </c>
      <c r="Z7130" s="17" t="s">
        <v>25938</v>
      </c>
      <c r="AA7130" s="8" t="s">
        <v>25939</v>
      </c>
      <c r="AB7130" s="8" t="s">
        <v>25940</v>
      </c>
    </row>
    <row r="7131" spans="1:28" hidden="1" x14ac:dyDescent="0.2">
      <c r="A7131" s="8" t="s">
        <v>25941</v>
      </c>
      <c r="B7131" s="8" t="s">
        <v>25942</v>
      </c>
      <c r="C7131" s="19" t="s">
        <v>45767</v>
      </c>
      <c r="D7131" s="20" t="s">
        <v>45768</v>
      </c>
      <c r="E7131" s="8" t="s">
        <v>96</v>
      </c>
      <c r="F7131" s="8" t="s">
        <v>65</v>
      </c>
      <c r="G7131" s="8" t="s">
        <v>96</v>
      </c>
      <c r="H7131" s="8" t="s">
        <v>65</v>
      </c>
      <c r="I7131" s="8" t="s">
        <v>25904</v>
      </c>
      <c r="J7131" s="8" t="s">
        <v>28</v>
      </c>
      <c r="K7131" s="8" t="s">
        <v>30</v>
      </c>
      <c r="L7131" s="8" t="s">
        <v>25937</v>
      </c>
      <c r="M7131" s="8" t="s">
        <v>25943</v>
      </c>
      <c r="N7131" s="8" t="s">
        <v>34690</v>
      </c>
      <c r="O7131" s="8" t="s">
        <v>45793</v>
      </c>
      <c r="P7131" s="8" t="s">
        <v>776</v>
      </c>
      <c r="Q7131" s="8" t="s">
        <v>25905</v>
      </c>
      <c r="R7131" s="8" t="s">
        <v>14120</v>
      </c>
      <c r="S7131" s="17" t="s">
        <v>25906</v>
      </c>
      <c r="T7131" s="18">
        <v>43016</v>
      </c>
      <c r="U7131" s="8">
        <v>0.41666666666666669</v>
      </c>
      <c r="V7131" s="8">
        <v>0.70833333333333337</v>
      </c>
      <c r="W7131" s="8" t="s">
        <v>296</v>
      </c>
      <c r="X7131" s="8" t="s">
        <v>45730</v>
      </c>
      <c r="Y7131" s="8" t="s">
        <v>10686</v>
      </c>
      <c r="Z7131" s="17" t="s">
        <v>25944</v>
      </c>
      <c r="AA7131" s="8" t="s">
        <v>25945</v>
      </c>
      <c r="AB7131" s="8" t="s">
        <v>25946</v>
      </c>
    </row>
    <row r="7132" spans="1:28" hidden="1" x14ac:dyDescent="0.2">
      <c r="A7132" s="8" t="s">
        <v>25947</v>
      </c>
      <c r="B7132" s="8" t="s">
        <v>25948</v>
      </c>
      <c r="C7132" s="19" t="s">
        <v>45767</v>
      </c>
      <c r="D7132" s="20" t="s">
        <v>45768</v>
      </c>
      <c r="E7132" s="8" t="s">
        <v>335</v>
      </c>
      <c r="F7132" s="8" t="s">
        <v>65</v>
      </c>
      <c r="G7132" s="8" t="s">
        <v>335</v>
      </c>
      <c r="H7132" s="8" t="s">
        <v>65</v>
      </c>
      <c r="I7132" s="8" t="s">
        <v>25904</v>
      </c>
      <c r="J7132" s="8" t="s">
        <v>28</v>
      </c>
      <c r="K7132" s="8" t="s">
        <v>30</v>
      </c>
      <c r="L7132" s="8" t="s">
        <v>336</v>
      </c>
      <c r="M7132" s="8" t="s">
        <v>25949</v>
      </c>
      <c r="N7132" s="8" t="s">
        <v>34690</v>
      </c>
      <c r="O7132" s="8" t="s">
        <v>45793</v>
      </c>
      <c r="P7132" s="8" t="s">
        <v>776</v>
      </c>
      <c r="Q7132" s="8" t="s">
        <v>25905</v>
      </c>
      <c r="R7132" s="8" t="s">
        <v>14120</v>
      </c>
      <c r="S7132" s="17" t="s">
        <v>25906</v>
      </c>
      <c r="T7132" s="18">
        <v>43017</v>
      </c>
      <c r="U7132" s="8">
        <v>0.25</v>
      </c>
      <c r="V7132" s="8">
        <v>0.45833333333333331</v>
      </c>
      <c r="W7132" s="8" t="s">
        <v>773</v>
      </c>
      <c r="X7132" s="8" t="s">
        <v>45730</v>
      </c>
      <c r="Y7132" s="8" t="s">
        <v>10686</v>
      </c>
      <c r="Z7132" s="17" t="s">
        <v>25950</v>
      </c>
      <c r="AA7132" s="8" t="s">
        <v>25951</v>
      </c>
      <c r="AB7132" s="8" t="s">
        <v>25952</v>
      </c>
    </row>
    <row r="7133" spans="1:28" hidden="1" x14ac:dyDescent="0.2">
      <c r="A7133" s="8" t="s">
        <v>25953</v>
      </c>
      <c r="B7133" s="8" t="s">
        <v>25954</v>
      </c>
      <c r="C7133" s="19" t="s">
        <v>45767</v>
      </c>
      <c r="D7133" s="20" t="s">
        <v>45768</v>
      </c>
      <c r="E7133" s="8" t="s">
        <v>335</v>
      </c>
      <c r="F7133" s="8" t="s">
        <v>65</v>
      </c>
      <c r="G7133" s="8" t="s">
        <v>335</v>
      </c>
      <c r="H7133" s="8" t="s">
        <v>65</v>
      </c>
      <c r="I7133" s="8" t="s">
        <v>25904</v>
      </c>
      <c r="J7133" s="8" t="s">
        <v>28</v>
      </c>
      <c r="K7133" s="8" t="s">
        <v>30</v>
      </c>
      <c r="L7133" s="8" t="s">
        <v>25949</v>
      </c>
      <c r="M7133" s="8" t="s">
        <v>14029</v>
      </c>
      <c r="N7133" s="8" t="s">
        <v>34690</v>
      </c>
      <c r="O7133" s="8" t="s">
        <v>45793</v>
      </c>
      <c r="P7133" s="8" t="s">
        <v>776</v>
      </c>
      <c r="Q7133" s="8" t="s">
        <v>25905</v>
      </c>
      <c r="R7133" s="8" t="s">
        <v>14120</v>
      </c>
      <c r="S7133" s="17" t="s">
        <v>25906</v>
      </c>
      <c r="T7133" s="18">
        <v>43017</v>
      </c>
      <c r="U7133" s="8">
        <v>0.45833333333333331</v>
      </c>
      <c r="V7133" s="8">
        <v>0.70833333333333337</v>
      </c>
      <c r="W7133" s="8" t="s">
        <v>30</v>
      </c>
      <c r="X7133" s="8" t="s">
        <v>45730</v>
      </c>
      <c r="Y7133" s="8" t="s">
        <v>10700</v>
      </c>
      <c r="Z7133" s="17" t="s">
        <v>25955</v>
      </c>
      <c r="AA7133" s="8" t="s">
        <v>25956</v>
      </c>
      <c r="AB7133" s="8" t="s">
        <v>25957</v>
      </c>
    </row>
    <row r="7134" spans="1:28" hidden="1" x14ac:dyDescent="0.2">
      <c r="A7134" s="8" t="s">
        <v>34526</v>
      </c>
      <c r="B7134" s="8" t="s">
        <v>34527</v>
      </c>
      <c r="C7134" s="19" t="s">
        <v>45767</v>
      </c>
      <c r="D7134" s="20" t="s">
        <v>45768</v>
      </c>
      <c r="E7134" s="8" t="s">
        <v>66</v>
      </c>
      <c r="F7134" s="8" t="s">
        <v>65</v>
      </c>
      <c r="G7134" s="8" t="s">
        <v>66</v>
      </c>
      <c r="H7134" s="8" t="s">
        <v>65</v>
      </c>
      <c r="I7134" s="8" t="s">
        <v>34499</v>
      </c>
      <c r="J7134" s="8" t="s">
        <v>28</v>
      </c>
      <c r="K7134" s="8" t="s">
        <v>30</v>
      </c>
      <c r="L7134" s="8" t="s">
        <v>34528</v>
      </c>
      <c r="M7134" s="8" t="s">
        <v>34529</v>
      </c>
      <c r="N7134" s="8" t="s">
        <v>34690</v>
      </c>
      <c r="O7134" s="8" t="s">
        <v>45793</v>
      </c>
      <c r="P7134" s="8" t="s">
        <v>776</v>
      </c>
      <c r="Q7134" s="8" t="s">
        <v>11988</v>
      </c>
      <c r="R7134" s="8" t="s">
        <v>32590</v>
      </c>
      <c r="S7134" s="17" t="s">
        <v>34500</v>
      </c>
      <c r="T7134" s="18">
        <v>43012</v>
      </c>
      <c r="U7134" s="8">
        <v>0.25</v>
      </c>
      <c r="V7134" s="8">
        <v>0.58333333333333337</v>
      </c>
      <c r="W7134" s="8" t="s">
        <v>486</v>
      </c>
      <c r="X7134" s="8" t="s">
        <v>45730</v>
      </c>
      <c r="Y7134" s="8" t="s">
        <v>34530</v>
      </c>
      <c r="Z7134" s="17" t="s">
        <v>34530</v>
      </c>
      <c r="AA7134" s="8" t="s">
        <v>34531</v>
      </c>
      <c r="AB7134" s="8" t="s">
        <v>34532</v>
      </c>
    </row>
    <row r="7135" spans="1:28" hidden="1" x14ac:dyDescent="0.2">
      <c r="A7135" s="8" t="s">
        <v>34509</v>
      </c>
      <c r="B7135" s="8" t="s">
        <v>34510</v>
      </c>
      <c r="C7135" s="19" t="s">
        <v>45767</v>
      </c>
      <c r="D7135" s="20" t="s">
        <v>45768</v>
      </c>
      <c r="E7135" s="8" t="s">
        <v>86</v>
      </c>
      <c r="F7135" s="8" t="s">
        <v>65</v>
      </c>
      <c r="G7135" s="8" t="s">
        <v>86</v>
      </c>
      <c r="H7135" s="8" t="s">
        <v>65</v>
      </c>
      <c r="I7135" s="8" t="s">
        <v>34499</v>
      </c>
      <c r="J7135" s="8" t="s">
        <v>28</v>
      </c>
      <c r="K7135" s="8" t="s">
        <v>30</v>
      </c>
      <c r="L7135" s="8" t="s">
        <v>10631</v>
      </c>
      <c r="M7135" s="8" t="s">
        <v>10642</v>
      </c>
      <c r="N7135" s="8" t="s">
        <v>34690</v>
      </c>
      <c r="O7135" s="8" t="s">
        <v>45793</v>
      </c>
      <c r="P7135" s="8" t="s">
        <v>776</v>
      </c>
      <c r="Q7135" s="8" t="s">
        <v>11988</v>
      </c>
      <c r="R7135" s="8" t="s">
        <v>32590</v>
      </c>
      <c r="S7135" s="17" t="s">
        <v>34500</v>
      </c>
      <c r="T7135" s="18">
        <v>43013</v>
      </c>
      <c r="U7135" s="8">
        <v>0.25</v>
      </c>
      <c r="V7135" s="8">
        <v>0.70833333333333337</v>
      </c>
      <c r="W7135" s="8" t="s">
        <v>762</v>
      </c>
      <c r="X7135" s="8" t="s">
        <v>45730</v>
      </c>
      <c r="Y7135" s="8" t="s">
        <v>34511</v>
      </c>
      <c r="Z7135" s="17" t="s">
        <v>34512</v>
      </c>
      <c r="AA7135" s="8" t="s">
        <v>34513</v>
      </c>
      <c r="AB7135" s="8" t="s">
        <v>34514</v>
      </c>
    </row>
    <row r="7136" spans="1:28" hidden="1" x14ac:dyDescent="0.2">
      <c r="A7136" s="8" t="s">
        <v>34497</v>
      </c>
      <c r="B7136" s="8" t="s">
        <v>34498</v>
      </c>
      <c r="C7136" s="19" t="s">
        <v>45767</v>
      </c>
      <c r="D7136" s="20" t="s">
        <v>45768</v>
      </c>
      <c r="E7136" s="8" t="s">
        <v>76</v>
      </c>
      <c r="F7136" s="8" t="s">
        <v>65</v>
      </c>
      <c r="G7136" s="8" t="s">
        <v>76</v>
      </c>
      <c r="H7136" s="8" t="s">
        <v>65</v>
      </c>
      <c r="I7136" s="8" t="s">
        <v>34499</v>
      </c>
      <c r="J7136" s="8" t="s">
        <v>28</v>
      </c>
      <c r="K7136" s="8" t="s">
        <v>30</v>
      </c>
      <c r="L7136" s="8" t="s">
        <v>10649</v>
      </c>
      <c r="M7136" s="8" t="s">
        <v>10657</v>
      </c>
      <c r="N7136" s="8" t="s">
        <v>34690</v>
      </c>
      <c r="O7136" s="8" t="s">
        <v>45793</v>
      </c>
      <c r="P7136" s="8" t="s">
        <v>776</v>
      </c>
      <c r="Q7136" s="8" t="s">
        <v>11988</v>
      </c>
      <c r="R7136" s="8" t="s">
        <v>32590</v>
      </c>
      <c r="S7136" s="17" t="s">
        <v>34500</v>
      </c>
      <c r="T7136" s="18">
        <v>43014</v>
      </c>
      <c r="U7136" s="8">
        <v>0.25</v>
      </c>
      <c r="V7136" s="8">
        <v>0.70833333333333337</v>
      </c>
      <c r="W7136" s="8" t="s">
        <v>762</v>
      </c>
      <c r="X7136" s="8" t="s">
        <v>45730</v>
      </c>
      <c r="Y7136" s="8" t="s">
        <v>10651</v>
      </c>
      <c r="Z7136" s="17" t="s">
        <v>34501</v>
      </c>
      <c r="AA7136" s="8" t="s">
        <v>34502</v>
      </c>
      <c r="AB7136" s="8" t="s">
        <v>34503</v>
      </c>
    </row>
    <row r="7137" spans="1:28" hidden="1" x14ac:dyDescent="0.2">
      <c r="A7137" s="8" t="s">
        <v>34504</v>
      </c>
      <c r="B7137" s="8" t="s">
        <v>34505</v>
      </c>
      <c r="C7137" s="19" t="s">
        <v>45767</v>
      </c>
      <c r="D7137" s="20" t="s">
        <v>45768</v>
      </c>
      <c r="E7137" s="8" t="s">
        <v>104</v>
      </c>
      <c r="F7137" s="8" t="s">
        <v>65</v>
      </c>
      <c r="G7137" s="8" t="s">
        <v>104</v>
      </c>
      <c r="H7137" s="8" t="s">
        <v>65</v>
      </c>
      <c r="I7137" s="8" t="s">
        <v>34499</v>
      </c>
      <c r="J7137" s="8" t="s">
        <v>28</v>
      </c>
      <c r="K7137" s="8" t="s">
        <v>30</v>
      </c>
      <c r="L7137" s="8" t="s">
        <v>10664</v>
      </c>
      <c r="M7137" s="8" t="s">
        <v>10671</v>
      </c>
      <c r="N7137" s="8" t="s">
        <v>34690</v>
      </c>
      <c r="O7137" s="8" t="s">
        <v>45793</v>
      </c>
      <c r="P7137" s="8" t="s">
        <v>776</v>
      </c>
      <c r="Q7137" s="8" t="s">
        <v>11988</v>
      </c>
      <c r="R7137" s="8" t="s">
        <v>32590</v>
      </c>
      <c r="S7137" s="17" t="s">
        <v>34500</v>
      </c>
      <c r="T7137" s="18">
        <v>43015</v>
      </c>
      <c r="U7137" s="8">
        <v>0.25</v>
      </c>
      <c r="V7137" s="8">
        <v>0.70833333333333337</v>
      </c>
      <c r="W7137" s="8" t="s">
        <v>762</v>
      </c>
      <c r="X7137" s="8" t="s">
        <v>45730</v>
      </c>
      <c r="Y7137" s="8" t="s">
        <v>10658</v>
      </c>
      <c r="Z7137" s="17" t="s">
        <v>34506</v>
      </c>
      <c r="AA7137" s="8" t="s">
        <v>34507</v>
      </c>
      <c r="AB7137" s="8" t="s">
        <v>34508</v>
      </c>
    </row>
    <row r="7138" spans="1:28" hidden="1" x14ac:dyDescent="0.2">
      <c r="A7138" s="8" t="s">
        <v>34515</v>
      </c>
      <c r="B7138" s="8" t="s">
        <v>34516</v>
      </c>
      <c r="C7138" s="19" t="s">
        <v>45767</v>
      </c>
      <c r="D7138" s="20" t="s">
        <v>45768</v>
      </c>
      <c r="E7138" s="8" t="s">
        <v>96</v>
      </c>
      <c r="F7138" s="8" t="s">
        <v>65</v>
      </c>
      <c r="G7138" s="8" t="s">
        <v>96</v>
      </c>
      <c r="H7138" s="8" t="s">
        <v>65</v>
      </c>
      <c r="I7138" s="8" t="s">
        <v>34499</v>
      </c>
      <c r="J7138" s="8" t="s">
        <v>28</v>
      </c>
      <c r="K7138" s="8" t="s">
        <v>30</v>
      </c>
      <c r="L7138" s="8" t="s">
        <v>10678</v>
      </c>
      <c r="M7138" s="8" t="s">
        <v>34517</v>
      </c>
      <c r="N7138" s="8" t="s">
        <v>34690</v>
      </c>
      <c r="O7138" s="8" t="s">
        <v>45793</v>
      </c>
      <c r="P7138" s="8" t="s">
        <v>776</v>
      </c>
      <c r="Q7138" s="8" t="s">
        <v>11988</v>
      </c>
      <c r="R7138" s="8" t="s">
        <v>32590</v>
      </c>
      <c r="S7138" s="17" t="s">
        <v>34500</v>
      </c>
      <c r="T7138" s="18">
        <v>43016</v>
      </c>
      <c r="U7138" s="8">
        <v>0.25</v>
      </c>
      <c r="V7138" s="8">
        <v>0.58333333333333337</v>
      </c>
      <c r="W7138" s="8" t="s">
        <v>486</v>
      </c>
      <c r="X7138" s="8" t="s">
        <v>45730</v>
      </c>
      <c r="Y7138" s="8" t="s">
        <v>10658</v>
      </c>
      <c r="Z7138" s="17" t="s">
        <v>34518</v>
      </c>
      <c r="AA7138" s="8" t="s">
        <v>34519</v>
      </c>
      <c r="AB7138" s="8" t="s">
        <v>34520</v>
      </c>
    </row>
    <row r="7139" spans="1:28" hidden="1" x14ac:dyDescent="0.2">
      <c r="A7139" s="8" t="s">
        <v>34521</v>
      </c>
      <c r="B7139" s="8" t="s">
        <v>34522</v>
      </c>
      <c r="C7139" s="19" t="s">
        <v>45767</v>
      </c>
      <c r="D7139" s="20" t="s">
        <v>45768</v>
      </c>
      <c r="E7139" s="8" t="s">
        <v>96</v>
      </c>
      <c r="F7139" s="8" t="s">
        <v>65</v>
      </c>
      <c r="G7139" s="8" t="s">
        <v>96</v>
      </c>
      <c r="H7139" s="8" t="s">
        <v>65</v>
      </c>
      <c r="I7139" s="8" t="s">
        <v>34499</v>
      </c>
      <c r="J7139" s="8" t="s">
        <v>28</v>
      </c>
      <c r="K7139" s="8" t="s">
        <v>30</v>
      </c>
      <c r="L7139" s="8" t="s">
        <v>34517</v>
      </c>
      <c r="M7139" s="8" t="s">
        <v>10685</v>
      </c>
      <c r="N7139" s="8" t="s">
        <v>34690</v>
      </c>
      <c r="O7139" s="8" t="s">
        <v>45793</v>
      </c>
      <c r="P7139" s="8" t="s">
        <v>776</v>
      </c>
      <c r="Q7139" s="8" t="s">
        <v>11988</v>
      </c>
      <c r="R7139" s="8" t="s">
        <v>32590</v>
      </c>
      <c r="S7139" s="17" t="s">
        <v>34500</v>
      </c>
      <c r="T7139" s="18">
        <v>43016</v>
      </c>
      <c r="U7139" s="8">
        <v>0.58333333333333337</v>
      </c>
      <c r="V7139" s="8">
        <v>0.70833333333333337</v>
      </c>
      <c r="W7139" s="8" t="s">
        <v>1283</v>
      </c>
      <c r="X7139" s="8" t="s">
        <v>45730</v>
      </c>
      <c r="Y7139" s="8" t="s">
        <v>10700</v>
      </c>
      <c r="Z7139" s="17" t="s">
        <v>34523</v>
      </c>
      <c r="AA7139" s="8" t="s">
        <v>34524</v>
      </c>
      <c r="AB7139" s="8" t="s">
        <v>34525</v>
      </c>
    </row>
    <row r="7140" spans="1:28" hidden="1" x14ac:dyDescent="0.2">
      <c r="A7140" s="8" t="s">
        <v>34533</v>
      </c>
      <c r="B7140" s="8" t="s">
        <v>34534</v>
      </c>
      <c r="C7140" s="19" t="s">
        <v>45767</v>
      </c>
      <c r="D7140" s="20" t="s">
        <v>45768</v>
      </c>
      <c r="E7140" s="8" t="s">
        <v>335</v>
      </c>
      <c r="F7140" s="8" t="s">
        <v>65</v>
      </c>
      <c r="G7140" s="8" t="s">
        <v>335</v>
      </c>
      <c r="H7140" s="8" t="s">
        <v>65</v>
      </c>
      <c r="I7140" s="8" t="s">
        <v>34499</v>
      </c>
      <c r="J7140" s="8" t="s">
        <v>28</v>
      </c>
      <c r="K7140" s="8" t="s">
        <v>30</v>
      </c>
      <c r="L7140" s="8" t="s">
        <v>10692</v>
      </c>
      <c r="M7140" s="8" t="s">
        <v>10699</v>
      </c>
      <c r="N7140" s="8" t="s">
        <v>34690</v>
      </c>
      <c r="O7140" s="8" t="s">
        <v>45793</v>
      </c>
      <c r="P7140" s="8" t="s">
        <v>776</v>
      </c>
      <c r="Q7140" s="8" t="s">
        <v>11988</v>
      </c>
      <c r="R7140" s="8" t="s">
        <v>32590</v>
      </c>
      <c r="S7140" s="17" t="s">
        <v>34500</v>
      </c>
      <c r="T7140" s="18">
        <v>43017</v>
      </c>
      <c r="U7140" s="8">
        <v>0.25</v>
      </c>
      <c r="V7140" s="8">
        <v>0.70833333333333337</v>
      </c>
      <c r="W7140" s="8" t="s">
        <v>762</v>
      </c>
      <c r="X7140" s="8" t="s">
        <v>45730</v>
      </c>
      <c r="Y7140" s="8" t="s">
        <v>17420</v>
      </c>
      <c r="Z7140" s="17" t="s">
        <v>34535</v>
      </c>
      <c r="AA7140" s="8" t="s">
        <v>34536</v>
      </c>
      <c r="AB7140" s="8" t="s">
        <v>34537</v>
      </c>
    </row>
    <row r="7141" spans="1:28" hidden="1" x14ac:dyDescent="0.2">
      <c r="A7141" s="8" t="s">
        <v>40965</v>
      </c>
      <c r="B7141" s="8" t="s">
        <v>40966</v>
      </c>
      <c r="C7141" s="19" t="s">
        <v>45767</v>
      </c>
      <c r="D7141" s="20" t="s">
        <v>45768</v>
      </c>
      <c r="E7141" s="8" t="s">
        <v>86</v>
      </c>
      <c r="F7141" s="8" t="s">
        <v>65</v>
      </c>
      <c r="G7141" s="8" t="s">
        <v>86</v>
      </c>
      <c r="H7141" s="8" t="s">
        <v>65</v>
      </c>
      <c r="I7141" s="8" t="s">
        <v>40967</v>
      </c>
      <c r="J7141" s="8" t="s">
        <v>28</v>
      </c>
      <c r="K7141" s="8" t="s">
        <v>30</v>
      </c>
      <c r="L7141" s="8" t="s">
        <v>10631</v>
      </c>
      <c r="M7141" s="8" t="s">
        <v>10642</v>
      </c>
      <c r="N7141" s="8" t="s">
        <v>34690</v>
      </c>
      <c r="O7141" s="8" t="s">
        <v>45793</v>
      </c>
      <c r="P7141" s="8" t="s">
        <v>776</v>
      </c>
      <c r="Q7141" s="8" t="s">
        <v>40968</v>
      </c>
      <c r="R7141" s="8" t="s">
        <v>40969</v>
      </c>
      <c r="S7141" s="17" t="s">
        <v>40970</v>
      </c>
      <c r="T7141" s="18">
        <v>43013</v>
      </c>
      <c r="U7141" s="8">
        <v>0.25</v>
      </c>
      <c r="V7141" s="8">
        <v>0.70833333333333337</v>
      </c>
      <c r="W7141" s="8" t="s">
        <v>762</v>
      </c>
      <c r="X7141" s="8" t="s">
        <v>45730</v>
      </c>
      <c r="Y7141" s="8" t="s">
        <v>40971</v>
      </c>
      <c r="Z7141" s="17" t="s">
        <v>40972</v>
      </c>
      <c r="AA7141" s="8" t="s">
        <v>40973</v>
      </c>
      <c r="AB7141" s="8" t="s">
        <v>40974</v>
      </c>
    </row>
    <row r="7142" spans="1:28" hidden="1" x14ac:dyDescent="0.2">
      <c r="A7142" s="8" t="s">
        <v>40975</v>
      </c>
      <c r="B7142" s="8" t="s">
        <v>40976</v>
      </c>
      <c r="C7142" s="19" t="s">
        <v>45767</v>
      </c>
      <c r="D7142" s="20" t="s">
        <v>45768</v>
      </c>
      <c r="E7142" s="8" t="s">
        <v>76</v>
      </c>
      <c r="F7142" s="8" t="s">
        <v>65</v>
      </c>
      <c r="G7142" s="8" t="s">
        <v>76</v>
      </c>
      <c r="H7142" s="8" t="s">
        <v>65</v>
      </c>
      <c r="I7142" s="8" t="s">
        <v>40967</v>
      </c>
      <c r="J7142" s="8" t="s">
        <v>28</v>
      </c>
      <c r="K7142" s="8" t="s">
        <v>30</v>
      </c>
      <c r="L7142" s="8" t="s">
        <v>10649</v>
      </c>
      <c r="M7142" s="8" t="s">
        <v>10657</v>
      </c>
      <c r="N7142" s="8" t="s">
        <v>34690</v>
      </c>
      <c r="O7142" s="8" t="s">
        <v>45793</v>
      </c>
      <c r="P7142" s="8" t="s">
        <v>776</v>
      </c>
      <c r="Q7142" s="8" t="s">
        <v>40968</v>
      </c>
      <c r="R7142" s="8" t="s">
        <v>40969</v>
      </c>
      <c r="S7142" s="17" t="s">
        <v>40970</v>
      </c>
      <c r="T7142" s="18">
        <v>43014</v>
      </c>
      <c r="U7142" s="8">
        <v>0.25</v>
      </c>
      <c r="V7142" s="8">
        <v>0.70833333333333337</v>
      </c>
      <c r="W7142" s="8" t="s">
        <v>762</v>
      </c>
      <c r="X7142" s="8" t="s">
        <v>45730</v>
      </c>
      <c r="Y7142" s="8" t="s">
        <v>10651</v>
      </c>
      <c r="Z7142" s="17" t="s">
        <v>40977</v>
      </c>
      <c r="AA7142" s="8" t="s">
        <v>40978</v>
      </c>
      <c r="AB7142" s="8" t="s">
        <v>40979</v>
      </c>
    </row>
    <row r="7143" spans="1:28" hidden="1" x14ac:dyDescent="0.2">
      <c r="A7143" s="8" t="s">
        <v>40980</v>
      </c>
      <c r="B7143" s="8" t="s">
        <v>40981</v>
      </c>
      <c r="C7143" s="19" t="s">
        <v>45767</v>
      </c>
      <c r="D7143" s="20" t="s">
        <v>45768</v>
      </c>
      <c r="E7143" s="8" t="s">
        <v>104</v>
      </c>
      <c r="F7143" s="8" t="s">
        <v>65</v>
      </c>
      <c r="G7143" s="8" t="s">
        <v>104</v>
      </c>
      <c r="H7143" s="8" t="s">
        <v>65</v>
      </c>
      <c r="I7143" s="8" t="s">
        <v>40967</v>
      </c>
      <c r="J7143" s="8" t="s">
        <v>28</v>
      </c>
      <c r="K7143" s="8" t="s">
        <v>30</v>
      </c>
      <c r="L7143" s="8" t="s">
        <v>10664</v>
      </c>
      <c r="M7143" s="8" t="s">
        <v>10671</v>
      </c>
      <c r="N7143" s="8" t="s">
        <v>34690</v>
      </c>
      <c r="O7143" s="8" t="s">
        <v>45793</v>
      </c>
      <c r="P7143" s="8" t="s">
        <v>776</v>
      </c>
      <c r="Q7143" s="8" t="s">
        <v>40968</v>
      </c>
      <c r="R7143" s="8" t="s">
        <v>40969</v>
      </c>
      <c r="S7143" s="17" t="s">
        <v>40970</v>
      </c>
      <c r="T7143" s="18">
        <v>43015</v>
      </c>
      <c r="U7143" s="8">
        <v>0.25</v>
      </c>
      <c r="V7143" s="8">
        <v>0.70833333333333337</v>
      </c>
      <c r="W7143" s="8" t="s">
        <v>762</v>
      </c>
      <c r="X7143" s="8" t="s">
        <v>45730</v>
      </c>
      <c r="Y7143" s="8" t="s">
        <v>10658</v>
      </c>
      <c r="Z7143" s="17" t="s">
        <v>40982</v>
      </c>
      <c r="AA7143" s="8" t="s">
        <v>40983</v>
      </c>
      <c r="AB7143" s="8" t="s">
        <v>40984</v>
      </c>
    </row>
    <row r="7144" spans="1:28" hidden="1" x14ac:dyDescent="0.2">
      <c r="A7144" s="8" t="s">
        <v>40985</v>
      </c>
      <c r="B7144" s="8" t="s">
        <v>40986</v>
      </c>
      <c r="C7144" s="19" t="s">
        <v>45767</v>
      </c>
      <c r="D7144" s="20" t="s">
        <v>45768</v>
      </c>
      <c r="E7144" s="8" t="s">
        <v>96</v>
      </c>
      <c r="F7144" s="8" t="s">
        <v>65</v>
      </c>
      <c r="G7144" s="8" t="s">
        <v>96</v>
      </c>
      <c r="H7144" s="8" t="s">
        <v>65</v>
      </c>
      <c r="I7144" s="8" t="s">
        <v>40967</v>
      </c>
      <c r="J7144" s="8" t="s">
        <v>28</v>
      </c>
      <c r="K7144" s="8" t="s">
        <v>30</v>
      </c>
      <c r="L7144" s="8" t="s">
        <v>10678</v>
      </c>
      <c r="M7144" s="8" t="s">
        <v>40987</v>
      </c>
      <c r="N7144" s="8" t="s">
        <v>34690</v>
      </c>
      <c r="O7144" s="8" t="s">
        <v>45793</v>
      </c>
      <c r="P7144" s="8" t="s">
        <v>776</v>
      </c>
      <c r="Q7144" s="8" t="s">
        <v>40968</v>
      </c>
      <c r="R7144" s="8" t="s">
        <v>40969</v>
      </c>
      <c r="S7144" s="17" t="s">
        <v>40970</v>
      </c>
      <c r="T7144" s="18">
        <v>43016</v>
      </c>
      <c r="U7144" s="8">
        <v>0.25</v>
      </c>
      <c r="V7144" s="8">
        <v>0.625</v>
      </c>
      <c r="W7144" s="8" t="s">
        <v>952</v>
      </c>
      <c r="X7144" s="8" t="s">
        <v>45730</v>
      </c>
      <c r="Y7144" s="8" t="s">
        <v>10658</v>
      </c>
      <c r="Z7144" s="17" t="s">
        <v>40988</v>
      </c>
      <c r="AA7144" s="8" t="s">
        <v>40989</v>
      </c>
      <c r="AB7144" s="8" t="s">
        <v>40990</v>
      </c>
    </row>
    <row r="7145" spans="1:28" hidden="1" x14ac:dyDescent="0.2">
      <c r="A7145" s="8" t="s">
        <v>40991</v>
      </c>
      <c r="B7145" s="8" t="s">
        <v>40992</v>
      </c>
      <c r="C7145" s="19" t="s">
        <v>45767</v>
      </c>
      <c r="D7145" s="20" t="s">
        <v>45768</v>
      </c>
      <c r="E7145" s="8" t="s">
        <v>96</v>
      </c>
      <c r="F7145" s="8" t="s">
        <v>65</v>
      </c>
      <c r="G7145" s="8" t="s">
        <v>96</v>
      </c>
      <c r="H7145" s="8" t="s">
        <v>65</v>
      </c>
      <c r="I7145" s="8" t="s">
        <v>40967</v>
      </c>
      <c r="J7145" s="8" t="s">
        <v>28</v>
      </c>
      <c r="K7145" s="8" t="s">
        <v>30</v>
      </c>
      <c r="L7145" s="8" t="s">
        <v>40987</v>
      </c>
      <c r="M7145" s="8" t="s">
        <v>10685</v>
      </c>
      <c r="N7145" s="8" t="s">
        <v>34690</v>
      </c>
      <c r="O7145" s="8" t="s">
        <v>45793</v>
      </c>
      <c r="P7145" s="8" t="s">
        <v>776</v>
      </c>
      <c r="Q7145" s="8" t="s">
        <v>40968</v>
      </c>
      <c r="R7145" s="8" t="s">
        <v>40969</v>
      </c>
      <c r="S7145" s="17" t="s">
        <v>40970</v>
      </c>
      <c r="T7145" s="18">
        <v>43016</v>
      </c>
      <c r="U7145" s="8">
        <v>0.625</v>
      </c>
      <c r="V7145" s="8">
        <v>0.70833333333333337</v>
      </c>
      <c r="W7145" s="8" t="s">
        <v>1100</v>
      </c>
      <c r="X7145" s="8" t="s">
        <v>45730</v>
      </c>
      <c r="Y7145" s="8" t="s">
        <v>10700</v>
      </c>
      <c r="Z7145" s="17" t="s">
        <v>40993</v>
      </c>
      <c r="AA7145" s="8" t="s">
        <v>40994</v>
      </c>
      <c r="AB7145" s="8" t="s">
        <v>40995</v>
      </c>
    </row>
    <row r="7146" spans="1:28" hidden="1" x14ac:dyDescent="0.2">
      <c r="A7146" s="8" t="s">
        <v>40996</v>
      </c>
      <c r="B7146" s="8" t="s">
        <v>40997</v>
      </c>
      <c r="C7146" s="19" t="s">
        <v>45767</v>
      </c>
      <c r="D7146" s="20" t="s">
        <v>45768</v>
      </c>
      <c r="E7146" s="8" t="s">
        <v>335</v>
      </c>
      <c r="F7146" s="8" t="s">
        <v>65</v>
      </c>
      <c r="G7146" s="8" t="s">
        <v>335</v>
      </c>
      <c r="H7146" s="8" t="s">
        <v>65</v>
      </c>
      <c r="I7146" s="8" t="s">
        <v>40967</v>
      </c>
      <c r="J7146" s="8" t="s">
        <v>28</v>
      </c>
      <c r="K7146" s="8" t="s">
        <v>30</v>
      </c>
      <c r="L7146" s="8" t="s">
        <v>10692</v>
      </c>
      <c r="M7146" s="8" t="s">
        <v>10699</v>
      </c>
      <c r="N7146" s="8" t="s">
        <v>34690</v>
      </c>
      <c r="O7146" s="8" t="s">
        <v>45793</v>
      </c>
      <c r="P7146" s="8" t="s">
        <v>776</v>
      </c>
      <c r="Q7146" s="8" t="s">
        <v>40968</v>
      </c>
      <c r="R7146" s="8" t="s">
        <v>40969</v>
      </c>
      <c r="S7146" s="17" t="s">
        <v>40970</v>
      </c>
      <c r="T7146" s="18">
        <v>43017</v>
      </c>
      <c r="U7146" s="8">
        <v>0.25</v>
      </c>
      <c r="V7146" s="8">
        <v>0.70833333333333337</v>
      </c>
      <c r="W7146" s="8" t="s">
        <v>762</v>
      </c>
      <c r="X7146" s="8" t="s">
        <v>45730</v>
      </c>
      <c r="Y7146" s="8" t="s">
        <v>40998</v>
      </c>
      <c r="Z7146" s="17" t="s">
        <v>40999</v>
      </c>
      <c r="AA7146" s="8" t="s">
        <v>41000</v>
      </c>
      <c r="AB7146" s="8" t="s">
        <v>41001</v>
      </c>
    </row>
    <row r="7147" spans="1:28" hidden="1" x14ac:dyDescent="0.2">
      <c r="A7147" s="8" t="s">
        <v>41002</v>
      </c>
      <c r="B7147" s="8" t="s">
        <v>41003</v>
      </c>
      <c r="C7147" s="19" t="s">
        <v>45767</v>
      </c>
      <c r="D7147" s="20" t="s">
        <v>45768</v>
      </c>
      <c r="E7147" s="8" t="s">
        <v>113</v>
      </c>
      <c r="F7147" s="8" t="s">
        <v>112</v>
      </c>
      <c r="G7147" s="8" t="s">
        <v>113</v>
      </c>
      <c r="H7147" s="8" t="s">
        <v>112</v>
      </c>
      <c r="I7147" s="8" t="s">
        <v>40967</v>
      </c>
      <c r="J7147" s="8" t="s">
        <v>28</v>
      </c>
      <c r="K7147" s="8" t="s">
        <v>30</v>
      </c>
      <c r="L7147" s="8" t="s">
        <v>409</v>
      </c>
      <c r="M7147" s="8" t="s">
        <v>10706</v>
      </c>
      <c r="N7147" s="8" t="s">
        <v>34690</v>
      </c>
      <c r="O7147" s="8" t="s">
        <v>45793</v>
      </c>
      <c r="P7147" s="8" t="s">
        <v>776</v>
      </c>
      <c r="Q7147" s="8" t="s">
        <v>40968</v>
      </c>
      <c r="R7147" s="8" t="s">
        <v>40969</v>
      </c>
      <c r="S7147" s="17" t="s">
        <v>40970</v>
      </c>
      <c r="T7147" s="18">
        <v>43024</v>
      </c>
      <c r="U7147" s="8">
        <v>0.25</v>
      </c>
      <c r="V7147" s="8">
        <v>0.58333333333333337</v>
      </c>
      <c r="W7147" s="8" t="s">
        <v>486</v>
      </c>
      <c r="X7147" s="8" t="s">
        <v>45730</v>
      </c>
      <c r="Y7147" s="8" t="s">
        <v>45730</v>
      </c>
      <c r="Z7147" s="17"/>
      <c r="AA7147" s="8" t="s">
        <v>41004</v>
      </c>
      <c r="AB7147" s="8" t="s">
        <v>41005</v>
      </c>
    </row>
  </sheetData>
  <autoFilter ref="A1:AB7147">
    <filterColumn colId="2">
      <filters>
        <filter val="HB_DCN_MFGCTR"/>
      </filters>
    </filterColumn>
  </autoFilter>
  <sortState ref="A2:AB7861">
    <sortCondition ref="C2:C7861"/>
    <sortCondition ref="I2:I7861"/>
    <sortCondition ref="T2:T7861"/>
    <sortCondition ref="U2:U7861"/>
  </sortStat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66"/>
  <sheetViews>
    <sheetView workbookViewId="0">
      <pane ySplit="1" topLeftCell="A8" activePane="bottomLeft" state="frozen"/>
      <selection pane="bottomLeft" activeCell="F33" sqref="A1:AB766"/>
    </sheetView>
  </sheetViews>
  <sheetFormatPr defaultRowHeight="12.75" x14ac:dyDescent="0.2"/>
  <cols>
    <col min="1" max="2" width="14.33203125" customWidth="1"/>
    <col min="3" max="3" width="17.6640625" bestFit="1" customWidth="1"/>
    <col min="4" max="5" width="14.33203125" customWidth="1"/>
    <col min="6" max="6" width="12" bestFit="1" customWidth="1"/>
    <col min="7" max="7" width="10.6640625" bestFit="1" customWidth="1"/>
    <col min="8" max="8" width="12.83203125" bestFit="1" customWidth="1"/>
    <col min="9" max="9" width="14.5" bestFit="1" customWidth="1"/>
    <col min="10" max="10" width="5" bestFit="1" customWidth="1"/>
    <col min="11" max="11" width="5" customWidth="1"/>
    <col min="12" max="13" width="24.33203125" bestFit="1" customWidth="1"/>
    <col min="14" max="14" width="5.83203125" bestFit="1" customWidth="1"/>
    <col min="15" max="15" width="7.83203125" bestFit="1" customWidth="1"/>
    <col min="16" max="16" width="9.1640625" bestFit="1" customWidth="1"/>
    <col min="17" max="18" width="14.33203125" customWidth="1"/>
    <col min="19" max="19" width="20.5" bestFit="1" customWidth="1"/>
    <col min="20" max="20" width="8" bestFit="1" customWidth="1"/>
    <col min="21" max="22" width="12.1640625" bestFit="1" customWidth="1"/>
    <col min="23" max="23" width="9" bestFit="1" customWidth="1"/>
    <col min="24" max="25" width="14.33203125" customWidth="1"/>
    <col min="26" max="26" width="57.1640625" customWidth="1"/>
    <col min="27" max="27" width="16.83203125" bestFit="1" customWidth="1"/>
    <col min="28" max="28" width="24.33203125" bestFit="1" customWidth="1"/>
  </cols>
  <sheetData>
    <row r="1" spans="1:28" x14ac:dyDescent="0.2">
      <c r="A1" s="8" t="s">
        <v>0</v>
      </c>
      <c r="B1" s="8" t="s">
        <v>1</v>
      </c>
      <c r="C1" s="8" t="s">
        <v>45799</v>
      </c>
      <c r="D1" s="8" t="s">
        <v>45727</v>
      </c>
      <c r="E1" s="8" t="s">
        <v>5</v>
      </c>
      <c r="F1" s="8" t="s">
        <v>3</v>
      </c>
      <c r="G1" s="8" t="s">
        <v>45800</v>
      </c>
      <c r="H1" s="8" t="s">
        <v>45801</v>
      </c>
      <c r="I1" s="8" t="s">
        <v>2</v>
      </c>
      <c r="J1" s="8" t="s">
        <v>4</v>
      </c>
      <c r="K1" s="8" t="s">
        <v>6</v>
      </c>
      <c r="L1" s="8" t="s">
        <v>7</v>
      </c>
      <c r="M1" s="8" t="s">
        <v>8</v>
      </c>
      <c r="N1" s="8" t="s">
        <v>9</v>
      </c>
      <c r="O1" s="8" t="s">
        <v>10</v>
      </c>
      <c r="P1" s="8" t="s">
        <v>11</v>
      </c>
      <c r="Q1" s="8" t="s">
        <v>12</v>
      </c>
      <c r="R1" s="8" t="s">
        <v>13</v>
      </c>
      <c r="S1" s="17" t="s">
        <v>14</v>
      </c>
      <c r="T1" s="18" t="s">
        <v>15</v>
      </c>
      <c r="U1" s="8" t="s">
        <v>18</v>
      </c>
      <c r="V1" s="8" t="s">
        <v>19</v>
      </c>
      <c r="W1" s="8" t="s">
        <v>20</v>
      </c>
      <c r="X1" s="8" t="s">
        <v>16</v>
      </c>
      <c r="Y1" s="8" t="s">
        <v>17</v>
      </c>
      <c r="Z1" s="17" t="s">
        <v>21</v>
      </c>
      <c r="AA1" s="8" t="s">
        <v>22</v>
      </c>
      <c r="AB1" s="8" t="s">
        <v>23</v>
      </c>
    </row>
    <row r="2" spans="1:28" x14ac:dyDescent="0.2">
      <c r="A2" s="8" t="s">
        <v>705</v>
      </c>
      <c r="B2" s="8" t="s">
        <v>706</v>
      </c>
      <c r="C2" s="8" t="s">
        <v>45743</v>
      </c>
      <c r="D2" s="8" t="s">
        <v>45744</v>
      </c>
      <c r="E2" s="8" t="s">
        <v>46</v>
      </c>
      <c r="F2" s="8" t="s">
        <v>27</v>
      </c>
      <c r="G2" s="8" t="s">
        <v>46</v>
      </c>
      <c r="H2" s="8" t="s">
        <v>27</v>
      </c>
      <c r="I2" s="8" t="s">
        <v>707</v>
      </c>
      <c r="J2" s="8" t="s">
        <v>708</v>
      </c>
      <c r="K2" s="8" t="s">
        <v>45730</v>
      </c>
      <c r="L2" s="8" t="s">
        <v>709</v>
      </c>
      <c r="M2" s="8" t="s">
        <v>710</v>
      </c>
      <c r="N2" s="8" t="s">
        <v>10716</v>
      </c>
      <c r="O2" s="8" t="s">
        <v>29842</v>
      </c>
      <c r="P2" s="8" t="s">
        <v>45787</v>
      </c>
      <c r="Q2" s="8" t="s">
        <v>711</v>
      </c>
      <c r="R2" s="8" t="s">
        <v>712</v>
      </c>
      <c r="S2" s="17" t="s">
        <v>713</v>
      </c>
      <c r="T2" s="18">
        <v>43010</v>
      </c>
      <c r="U2" s="8">
        <v>0.20833333333333334</v>
      </c>
      <c r="V2" s="8">
        <v>0.70833333333333337</v>
      </c>
      <c r="W2" s="8" t="s">
        <v>40</v>
      </c>
      <c r="X2" s="8" t="s">
        <v>714</v>
      </c>
      <c r="Y2" s="8" t="s">
        <v>45730</v>
      </c>
      <c r="Z2" s="17" t="s">
        <v>716</v>
      </c>
      <c r="AA2" s="8" t="s">
        <v>717</v>
      </c>
      <c r="AB2" s="8" t="s">
        <v>718</v>
      </c>
    </row>
    <row r="3" spans="1:28" x14ac:dyDescent="0.2">
      <c r="A3" s="8" t="s">
        <v>719</v>
      </c>
      <c r="B3" s="8" t="s">
        <v>720</v>
      </c>
      <c r="C3" s="8" t="s">
        <v>45743</v>
      </c>
      <c r="D3" s="8" t="s">
        <v>45744</v>
      </c>
      <c r="E3" s="8" t="s">
        <v>55</v>
      </c>
      <c r="F3" s="8" t="s">
        <v>27</v>
      </c>
      <c r="G3" s="8" t="s">
        <v>55</v>
      </c>
      <c r="H3" s="8" t="s">
        <v>27</v>
      </c>
      <c r="I3" s="8" t="s">
        <v>707</v>
      </c>
      <c r="J3" s="8" t="s">
        <v>708</v>
      </c>
      <c r="K3" s="8" t="s">
        <v>45730</v>
      </c>
      <c r="L3" s="8" t="s">
        <v>721</v>
      </c>
      <c r="M3" s="8" t="s">
        <v>722</v>
      </c>
      <c r="N3" s="8" t="s">
        <v>10716</v>
      </c>
      <c r="O3" s="8" t="s">
        <v>29842</v>
      </c>
      <c r="P3" s="8" t="s">
        <v>45787</v>
      </c>
      <c r="Q3" s="8" t="s">
        <v>711</v>
      </c>
      <c r="R3" s="8" t="s">
        <v>712</v>
      </c>
      <c r="S3" s="17" t="s">
        <v>713</v>
      </c>
      <c r="T3" s="18">
        <v>43011</v>
      </c>
      <c r="U3" s="8">
        <v>0.20833333333333334</v>
      </c>
      <c r="V3" s="8">
        <v>0.70833333333333337</v>
      </c>
      <c r="W3" s="8" t="s">
        <v>40</v>
      </c>
      <c r="X3" s="8" t="s">
        <v>723</v>
      </c>
      <c r="Y3" s="8" t="s">
        <v>45730</v>
      </c>
      <c r="Z3" s="17" t="s">
        <v>716</v>
      </c>
      <c r="AA3" s="8" t="s">
        <v>724</v>
      </c>
      <c r="AB3" s="8" t="s">
        <v>725</v>
      </c>
    </row>
    <row r="4" spans="1:28" x14ac:dyDescent="0.2">
      <c r="A4" s="8" t="s">
        <v>726</v>
      </c>
      <c r="B4" s="8" t="s">
        <v>727</v>
      </c>
      <c r="C4" s="8" t="s">
        <v>45743</v>
      </c>
      <c r="D4" s="8" t="s">
        <v>45744</v>
      </c>
      <c r="E4" s="8" t="s">
        <v>362</v>
      </c>
      <c r="F4" s="8" t="s">
        <v>112</v>
      </c>
      <c r="G4" s="8" t="s">
        <v>362</v>
      </c>
      <c r="H4" s="8" t="s">
        <v>112</v>
      </c>
      <c r="I4" s="8" t="s">
        <v>707</v>
      </c>
      <c r="J4" s="8" t="s">
        <v>708</v>
      </c>
      <c r="K4" s="8" t="s">
        <v>45730</v>
      </c>
      <c r="L4" s="8" t="s">
        <v>728</v>
      </c>
      <c r="M4" s="8" t="s">
        <v>729</v>
      </c>
      <c r="N4" s="8" t="s">
        <v>10716</v>
      </c>
      <c r="O4" s="8" t="s">
        <v>29842</v>
      </c>
      <c r="P4" s="8" t="s">
        <v>45787</v>
      </c>
      <c r="Q4" s="8" t="s">
        <v>711</v>
      </c>
      <c r="R4" s="8" t="s">
        <v>712</v>
      </c>
      <c r="S4" s="17" t="s">
        <v>713</v>
      </c>
      <c r="T4" s="18">
        <v>43019</v>
      </c>
      <c r="U4" s="8">
        <v>0.20833333333333334</v>
      </c>
      <c r="V4" s="8">
        <v>0.70833333333333337</v>
      </c>
      <c r="W4" s="8" t="s">
        <v>40</v>
      </c>
      <c r="X4" s="8" t="s">
        <v>730</v>
      </c>
      <c r="Y4" s="8" t="s">
        <v>731</v>
      </c>
      <c r="Z4" s="17" t="s">
        <v>732</v>
      </c>
      <c r="AA4" s="8" t="s">
        <v>733</v>
      </c>
      <c r="AB4" s="8" t="s">
        <v>734</v>
      </c>
    </row>
    <row r="5" spans="1:28" x14ac:dyDescent="0.2">
      <c r="A5" s="8" t="s">
        <v>735</v>
      </c>
      <c r="B5" s="8" t="s">
        <v>736</v>
      </c>
      <c r="C5" s="8" t="s">
        <v>45743</v>
      </c>
      <c r="D5" s="8" t="s">
        <v>45744</v>
      </c>
      <c r="E5" s="8" t="s">
        <v>372</v>
      </c>
      <c r="F5" s="8" t="s">
        <v>112</v>
      </c>
      <c r="G5" s="8" t="s">
        <v>372</v>
      </c>
      <c r="H5" s="8" t="s">
        <v>112</v>
      </c>
      <c r="I5" s="8" t="s">
        <v>707</v>
      </c>
      <c r="J5" s="8" t="s">
        <v>708</v>
      </c>
      <c r="K5" s="8" t="s">
        <v>45730</v>
      </c>
      <c r="L5" s="8" t="s">
        <v>737</v>
      </c>
      <c r="M5" s="8" t="s">
        <v>738</v>
      </c>
      <c r="N5" s="8" t="s">
        <v>10716</v>
      </c>
      <c r="O5" s="8" t="s">
        <v>29842</v>
      </c>
      <c r="P5" s="8" t="s">
        <v>45787</v>
      </c>
      <c r="Q5" s="8" t="s">
        <v>711</v>
      </c>
      <c r="R5" s="8" t="s">
        <v>712</v>
      </c>
      <c r="S5" s="17" t="s">
        <v>713</v>
      </c>
      <c r="T5" s="18">
        <v>43020</v>
      </c>
      <c r="U5" s="8">
        <v>0.20833333333333334</v>
      </c>
      <c r="V5" s="8">
        <v>0.375</v>
      </c>
      <c r="W5" s="8" t="s">
        <v>739</v>
      </c>
      <c r="X5" s="8" t="s">
        <v>730</v>
      </c>
      <c r="Y5" s="8" t="s">
        <v>731</v>
      </c>
      <c r="Z5" s="17" t="s">
        <v>732</v>
      </c>
      <c r="AA5" s="8" t="s">
        <v>740</v>
      </c>
      <c r="AB5" s="8" t="s">
        <v>741</v>
      </c>
    </row>
    <row r="6" spans="1:28" x14ac:dyDescent="0.2">
      <c r="A6" s="8" t="s">
        <v>742</v>
      </c>
      <c r="B6" s="8" t="s">
        <v>743</v>
      </c>
      <c r="C6" s="8" t="s">
        <v>45743</v>
      </c>
      <c r="D6" s="8" t="s">
        <v>45744</v>
      </c>
      <c r="E6" s="8" t="s">
        <v>372</v>
      </c>
      <c r="F6" s="8" t="s">
        <v>112</v>
      </c>
      <c r="G6" s="8" t="s">
        <v>372</v>
      </c>
      <c r="H6" s="8" t="s">
        <v>112</v>
      </c>
      <c r="I6" s="8" t="s">
        <v>707</v>
      </c>
      <c r="J6" s="8" t="s">
        <v>708</v>
      </c>
      <c r="K6" s="8" t="s">
        <v>45730</v>
      </c>
      <c r="L6" s="8" t="s">
        <v>738</v>
      </c>
      <c r="M6" s="8" t="s">
        <v>744</v>
      </c>
      <c r="N6" s="8" t="s">
        <v>10716</v>
      </c>
      <c r="O6" s="8" t="s">
        <v>29842</v>
      </c>
      <c r="P6" s="8" t="s">
        <v>45787</v>
      </c>
      <c r="Q6" s="8" t="s">
        <v>711</v>
      </c>
      <c r="R6" s="8" t="s">
        <v>712</v>
      </c>
      <c r="S6" s="17" t="s">
        <v>713</v>
      </c>
      <c r="T6" s="18">
        <v>43020</v>
      </c>
      <c r="U6" s="8">
        <v>0.375</v>
      </c>
      <c r="V6" s="8">
        <v>0.70833333333333337</v>
      </c>
      <c r="W6" s="8" t="s">
        <v>486</v>
      </c>
      <c r="X6" s="8" t="s">
        <v>745</v>
      </c>
      <c r="Y6" s="8" t="s">
        <v>746</v>
      </c>
      <c r="Z6" s="17" t="s">
        <v>732</v>
      </c>
      <c r="AA6" s="8" t="s">
        <v>747</v>
      </c>
      <c r="AB6" s="8" t="s">
        <v>748</v>
      </c>
    </row>
    <row r="7" spans="1:28" x14ac:dyDescent="0.2">
      <c r="A7" s="8" t="s">
        <v>749</v>
      </c>
      <c r="B7" s="8" t="s">
        <v>750</v>
      </c>
      <c r="C7" s="8" t="s">
        <v>45743</v>
      </c>
      <c r="D7" s="8" t="s">
        <v>45744</v>
      </c>
      <c r="E7" s="8" t="s">
        <v>382</v>
      </c>
      <c r="F7" s="8" t="s">
        <v>112</v>
      </c>
      <c r="G7" s="8" t="s">
        <v>382</v>
      </c>
      <c r="H7" s="8" t="s">
        <v>112</v>
      </c>
      <c r="I7" s="8" t="s">
        <v>707</v>
      </c>
      <c r="J7" s="8" t="s">
        <v>708</v>
      </c>
      <c r="K7" s="8" t="s">
        <v>45730</v>
      </c>
      <c r="L7" s="8" t="s">
        <v>751</v>
      </c>
      <c r="M7" s="8" t="s">
        <v>752</v>
      </c>
      <c r="N7" s="8" t="s">
        <v>10716</v>
      </c>
      <c r="O7" s="8" t="s">
        <v>29842</v>
      </c>
      <c r="P7" s="8" t="s">
        <v>45787</v>
      </c>
      <c r="Q7" s="8" t="s">
        <v>711</v>
      </c>
      <c r="R7" s="8" t="s">
        <v>712</v>
      </c>
      <c r="S7" s="17" t="s">
        <v>713</v>
      </c>
      <c r="T7" s="18">
        <v>43021</v>
      </c>
      <c r="U7" s="8">
        <v>0.20833333333333334</v>
      </c>
      <c r="V7" s="8">
        <v>0.54166666666666663</v>
      </c>
      <c r="W7" s="8" t="s">
        <v>486</v>
      </c>
      <c r="X7" s="8" t="s">
        <v>745</v>
      </c>
      <c r="Y7" s="8" t="s">
        <v>746</v>
      </c>
      <c r="Z7" s="17" t="s">
        <v>732</v>
      </c>
      <c r="AA7" s="8" t="s">
        <v>754</v>
      </c>
      <c r="AB7" s="8" t="s">
        <v>755</v>
      </c>
    </row>
    <row r="8" spans="1:28" x14ac:dyDescent="0.2">
      <c r="A8" s="8" t="s">
        <v>756</v>
      </c>
      <c r="B8" s="8" t="s">
        <v>757</v>
      </c>
      <c r="C8" s="8" t="s">
        <v>45743</v>
      </c>
      <c r="D8" s="8" t="s">
        <v>45744</v>
      </c>
      <c r="E8" s="8" t="s">
        <v>113</v>
      </c>
      <c r="F8" s="8" t="s">
        <v>112</v>
      </c>
      <c r="G8" s="8" t="s">
        <v>113</v>
      </c>
      <c r="H8" s="8" t="s">
        <v>112</v>
      </c>
      <c r="I8" s="8" t="s">
        <v>707</v>
      </c>
      <c r="J8" s="8" t="s">
        <v>708</v>
      </c>
      <c r="K8" s="8" t="s">
        <v>45730</v>
      </c>
      <c r="L8" s="8" t="s">
        <v>758</v>
      </c>
      <c r="M8" s="8" t="s">
        <v>759</v>
      </c>
      <c r="N8" s="8" t="s">
        <v>10716</v>
      </c>
      <c r="O8" s="8" t="s">
        <v>29842</v>
      </c>
      <c r="P8" s="8" t="s">
        <v>45787</v>
      </c>
      <c r="Q8" s="8" t="s">
        <v>711</v>
      </c>
      <c r="R8" s="8" t="s">
        <v>712</v>
      </c>
      <c r="S8" s="17" t="s">
        <v>713</v>
      </c>
      <c r="T8" s="18">
        <v>43024</v>
      </c>
      <c r="U8" s="8">
        <v>0.20833333333333334</v>
      </c>
      <c r="V8" s="8">
        <v>0.66666666666666663</v>
      </c>
      <c r="W8" s="8" t="s">
        <v>762</v>
      </c>
      <c r="X8" s="8" t="s">
        <v>745</v>
      </c>
      <c r="Y8" s="8" t="s">
        <v>760</v>
      </c>
      <c r="Z8" s="17" t="s">
        <v>732</v>
      </c>
      <c r="AA8" s="8" t="s">
        <v>763</v>
      </c>
      <c r="AB8" s="8" t="s">
        <v>764</v>
      </c>
    </row>
    <row r="9" spans="1:28" x14ac:dyDescent="0.2">
      <c r="A9" s="8" t="s">
        <v>765</v>
      </c>
      <c r="B9" s="8" t="s">
        <v>766</v>
      </c>
      <c r="C9" s="8" t="s">
        <v>45743</v>
      </c>
      <c r="D9" s="8" t="s">
        <v>45744</v>
      </c>
      <c r="E9" s="8" t="s">
        <v>123</v>
      </c>
      <c r="F9" s="8" t="s">
        <v>112</v>
      </c>
      <c r="G9" s="8" t="s">
        <v>123</v>
      </c>
      <c r="H9" s="8" t="s">
        <v>112</v>
      </c>
      <c r="I9" s="8" t="s">
        <v>707</v>
      </c>
      <c r="J9" s="8" t="s">
        <v>708</v>
      </c>
      <c r="K9" s="8" t="s">
        <v>45730</v>
      </c>
      <c r="L9" s="8" t="s">
        <v>767</v>
      </c>
      <c r="M9" s="8" t="s">
        <v>768</v>
      </c>
      <c r="N9" s="8" t="s">
        <v>10716</v>
      </c>
      <c r="O9" s="8" t="s">
        <v>29842</v>
      </c>
      <c r="P9" s="8" t="s">
        <v>45787</v>
      </c>
      <c r="Q9" s="8" t="s">
        <v>711</v>
      </c>
      <c r="R9" s="8" t="s">
        <v>712</v>
      </c>
      <c r="S9" s="17" t="s">
        <v>713</v>
      </c>
      <c r="T9" s="18">
        <v>43025</v>
      </c>
      <c r="U9" s="8">
        <v>0.20833333333333334</v>
      </c>
      <c r="V9" s="8">
        <v>0.66666666666666663</v>
      </c>
      <c r="W9" s="8" t="s">
        <v>762</v>
      </c>
      <c r="X9" s="8" t="s">
        <v>745</v>
      </c>
      <c r="Y9" s="8" t="s">
        <v>760</v>
      </c>
      <c r="Z9" s="17" t="s">
        <v>732</v>
      </c>
      <c r="AA9" s="8" t="s">
        <v>769</v>
      </c>
      <c r="AB9" s="8" t="s">
        <v>770</v>
      </c>
    </row>
    <row r="10" spans="1:28" x14ac:dyDescent="0.2">
      <c r="A10" s="8" t="s">
        <v>771</v>
      </c>
      <c r="B10" s="8" t="s">
        <v>772</v>
      </c>
      <c r="C10" s="8" t="s">
        <v>45743</v>
      </c>
      <c r="D10" s="8" t="s">
        <v>45744</v>
      </c>
      <c r="E10" s="8" t="s">
        <v>134</v>
      </c>
      <c r="F10" s="8" t="s">
        <v>133</v>
      </c>
      <c r="G10" s="8" t="s">
        <v>134</v>
      </c>
      <c r="H10" s="8" t="s">
        <v>133</v>
      </c>
      <c r="I10" s="8" t="s">
        <v>707</v>
      </c>
      <c r="J10" s="8" t="s">
        <v>28</v>
      </c>
      <c r="K10" s="8" t="s">
        <v>773</v>
      </c>
      <c r="L10" s="8" t="s">
        <v>774</v>
      </c>
      <c r="M10" s="8" t="s">
        <v>775</v>
      </c>
      <c r="N10" s="8" t="s">
        <v>10716</v>
      </c>
      <c r="O10" s="8" t="s">
        <v>29842</v>
      </c>
      <c r="P10" s="8" t="s">
        <v>45787</v>
      </c>
      <c r="Q10" s="8" t="s">
        <v>711</v>
      </c>
      <c r="R10" s="8" t="s">
        <v>712</v>
      </c>
      <c r="S10" s="17" t="s">
        <v>713</v>
      </c>
      <c r="T10" s="18">
        <v>43026</v>
      </c>
      <c r="U10" s="8">
        <v>0.20833333333333334</v>
      </c>
      <c r="V10" s="8">
        <v>0.66666666666666663</v>
      </c>
      <c r="W10" s="8" t="s">
        <v>762</v>
      </c>
      <c r="X10" s="8" t="s">
        <v>745</v>
      </c>
      <c r="Y10" s="8" t="s">
        <v>760</v>
      </c>
      <c r="Z10" s="17" t="s">
        <v>732</v>
      </c>
      <c r="AA10" s="8" t="s">
        <v>777</v>
      </c>
      <c r="AB10" s="8" t="s">
        <v>778</v>
      </c>
    </row>
    <row r="11" spans="1:28" x14ac:dyDescent="0.2">
      <c r="A11" s="8" t="s">
        <v>779</v>
      </c>
      <c r="B11" s="8" t="s">
        <v>780</v>
      </c>
      <c r="C11" s="8" t="s">
        <v>45743</v>
      </c>
      <c r="D11" s="8" t="s">
        <v>45744</v>
      </c>
      <c r="E11" s="8" t="s">
        <v>144</v>
      </c>
      <c r="F11" s="8" t="s">
        <v>133</v>
      </c>
      <c r="G11" s="8" t="s">
        <v>144</v>
      </c>
      <c r="H11" s="8" t="s">
        <v>133</v>
      </c>
      <c r="I11" s="8" t="s">
        <v>707</v>
      </c>
      <c r="J11" s="8" t="s">
        <v>28</v>
      </c>
      <c r="K11" s="8" t="s">
        <v>773</v>
      </c>
      <c r="L11" s="8" t="s">
        <v>781</v>
      </c>
      <c r="M11" s="8" t="s">
        <v>782</v>
      </c>
      <c r="N11" s="8" t="s">
        <v>10716</v>
      </c>
      <c r="O11" s="8" t="s">
        <v>29842</v>
      </c>
      <c r="P11" s="8" t="s">
        <v>45787</v>
      </c>
      <c r="Q11" s="8" t="s">
        <v>711</v>
      </c>
      <c r="R11" s="8" t="s">
        <v>712</v>
      </c>
      <c r="S11" s="17" t="s">
        <v>713</v>
      </c>
      <c r="T11" s="18">
        <v>43027</v>
      </c>
      <c r="U11" s="8">
        <v>0.20833333333333334</v>
      </c>
      <c r="V11" s="8">
        <v>0.66666666666666663</v>
      </c>
      <c r="W11" s="8" t="s">
        <v>762</v>
      </c>
      <c r="X11" s="8" t="s">
        <v>745</v>
      </c>
      <c r="Y11" s="8" t="s">
        <v>783</v>
      </c>
      <c r="Z11" s="17" t="s">
        <v>732</v>
      </c>
      <c r="AA11" s="8" t="s">
        <v>784</v>
      </c>
      <c r="AB11" s="8" t="s">
        <v>785</v>
      </c>
    </row>
    <row r="12" spans="1:28" x14ac:dyDescent="0.2">
      <c r="A12" s="8" t="s">
        <v>786</v>
      </c>
      <c r="B12" s="8" t="s">
        <v>787</v>
      </c>
      <c r="C12" s="8" t="s">
        <v>45743</v>
      </c>
      <c r="D12" s="8" t="s">
        <v>45744</v>
      </c>
      <c r="E12" s="8" t="s">
        <v>174</v>
      </c>
      <c r="F12" s="8" t="s">
        <v>133</v>
      </c>
      <c r="G12" s="8" t="s">
        <v>174</v>
      </c>
      <c r="H12" s="8" t="s">
        <v>133</v>
      </c>
      <c r="I12" s="8" t="s">
        <v>707</v>
      </c>
      <c r="J12" s="8" t="s">
        <v>28</v>
      </c>
      <c r="K12" s="8" t="s">
        <v>773</v>
      </c>
      <c r="L12" s="8" t="s">
        <v>788</v>
      </c>
      <c r="M12" s="8" t="s">
        <v>789</v>
      </c>
      <c r="N12" s="8" t="s">
        <v>10716</v>
      </c>
      <c r="O12" s="8" t="s">
        <v>29842</v>
      </c>
      <c r="P12" s="8" t="s">
        <v>45787</v>
      </c>
      <c r="Q12" s="8" t="s">
        <v>711</v>
      </c>
      <c r="R12" s="8" t="s">
        <v>712</v>
      </c>
      <c r="S12" s="17" t="s">
        <v>713</v>
      </c>
      <c r="T12" s="18">
        <v>43028</v>
      </c>
      <c r="U12" s="8">
        <v>0.20833333333333334</v>
      </c>
      <c r="V12" s="8">
        <v>0.625</v>
      </c>
      <c r="W12" s="8" t="s">
        <v>792</v>
      </c>
      <c r="X12" s="8" t="s">
        <v>790</v>
      </c>
      <c r="Y12" s="8" t="s">
        <v>791</v>
      </c>
      <c r="Z12" s="17" t="s">
        <v>793</v>
      </c>
      <c r="AA12" s="8" t="s">
        <v>794</v>
      </c>
      <c r="AB12" s="8" t="s">
        <v>795</v>
      </c>
    </row>
    <row r="13" spans="1:28" x14ac:dyDescent="0.2">
      <c r="A13" s="8" t="s">
        <v>796</v>
      </c>
      <c r="B13" s="8" t="s">
        <v>797</v>
      </c>
      <c r="C13" s="8" t="s">
        <v>45743</v>
      </c>
      <c r="D13" s="8" t="s">
        <v>45744</v>
      </c>
      <c r="E13" s="8" t="s">
        <v>154</v>
      </c>
      <c r="F13" s="8" t="s">
        <v>133</v>
      </c>
      <c r="G13" s="8" t="s">
        <v>154</v>
      </c>
      <c r="H13" s="8" t="s">
        <v>133</v>
      </c>
      <c r="I13" s="8" t="s">
        <v>707</v>
      </c>
      <c r="J13" s="8" t="s">
        <v>708</v>
      </c>
      <c r="K13" s="8" t="s">
        <v>45730</v>
      </c>
      <c r="L13" s="8" t="s">
        <v>798</v>
      </c>
      <c r="M13" s="8" t="s">
        <v>799</v>
      </c>
      <c r="N13" s="8" t="s">
        <v>10716</v>
      </c>
      <c r="O13" s="8" t="s">
        <v>29842</v>
      </c>
      <c r="P13" s="8" t="s">
        <v>45787</v>
      </c>
      <c r="Q13" s="8" t="s">
        <v>711</v>
      </c>
      <c r="R13" s="8" t="s">
        <v>712</v>
      </c>
      <c r="S13" s="17" t="s">
        <v>713</v>
      </c>
      <c r="T13" s="18">
        <v>43031</v>
      </c>
      <c r="U13" s="8">
        <v>0.20833333333333334</v>
      </c>
      <c r="V13" s="8">
        <v>0.66666666666666663</v>
      </c>
      <c r="W13" s="8" t="s">
        <v>762</v>
      </c>
      <c r="X13" s="8" t="s">
        <v>790</v>
      </c>
      <c r="Y13" s="8" t="s">
        <v>791</v>
      </c>
      <c r="Z13" s="17" t="s">
        <v>793</v>
      </c>
      <c r="AA13" s="8" t="s">
        <v>800</v>
      </c>
      <c r="AB13" s="8" t="s">
        <v>801</v>
      </c>
    </row>
    <row r="14" spans="1:28" x14ac:dyDescent="0.2">
      <c r="A14" s="8" t="s">
        <v>802</v>
      </c>
      <c r="B14" s="8" t="s">
        <v>803</v>
      </c>
      <c r="C14" s="8" t="s">
        <v>45743</v>
      </c>
      <c r="D14" s="8" t="s">
        <v>45744</v>
      </c>
      <c r="E14" s="8" t="s">
        <v>164</v>
      </c>
      <c r="F14" s="8" t="s">
        <v>133</v>
      </c>
      <c r="G14" s="8" t="s">
        <v>164</v>
      </c>
      <c r="H14" s="8" t="s">
        <v>133</v>
      </c>
      <c r="I14" s="8" t="s">
        <v>707</v>
      </c>
      <c r="J14" s="8" t="s">
        <v>708</v>
      </c>
      <c r="K14" s="8" t="s">
        <v>45730</v>
      </c>
      <c r="L14" s="8" t="s">
        <v>804</v>
      </c>
      <c r="M14" s="8" t="s">
        <v>805</v>
      </c>
      <c r="N14" s="8" t="s">
        <v>10716</v>
      </c>
      <c r="O14" s="8" t="s">
        <v>29842</v>
      </c>
      <c r="P14" s="8" t="s">
        <v>45787</v>
      </c>
      <c r="Q14" s="8" t="s">
        <v>711</v>
      </c>
      <c r="R14" s="8" t="s">
        <v>712</v>
      </c>
      <c r="S14" s="17" t="s">
        <v>713</v>
      </c>
      <c r="T14" s="18">
        <v>43032</v>
      </c>
      <c r="U14" s="8">
        <v>0.20833333333333334</v>
      </c>
      <c r="V14" s="8">
        <v>0.66666666666666663</v>
      </c>
      <c r="W14" s="8" t="s">
        <v>762</v>
      </c>
      <c r="X14" s="8" t="s">
        <v>806</v>
      </c>
      <c r="Y14" s="8" t="s">
        <v>45730</v>
      </c>
      <c r="Z14" s="17" t="s">
        <v>807</v>
      </c>
      <c r="AA14" s="8" t="s">
        <v>808</v>
      </c>
      <c r="AB14" s="8" t="s">
        <v>809</v>
      </c>
    </row>
    <row r="15" spans="1:28" x14ac:dyDescent="0.2">
      <c r="A15" s="8" t="s">
        <v>810</v>
      </c>
      <c r="B15" s="8" t="s">
        <v>811</v>
      </c>
      <c r="C15" s="8" t="s">
        <v>45743</v>
      </c>
      <c r="D15" s="8" t="s">
        <v>45744</v>
      </c>
      <c r="E15" s="8" t="s">
        <v>499</v>
      </c>
      <c r="F15" s="8" t="s">
        <v>255</v>
      </c>
      <c r="G15" s="8" t="s">
        <v>499</v>
      </c>
      <c r="H15" s="8" t="s">
        <v>255</v>
      </c>
      <c r="I15" s="8" t="s">
        <v>707</v>
      </c>
      <c r="J15" s="8" t="s">
        <v>708</v>
      </c>
      <c r="K15" s="8" t="s">
        <v>45730</v>
      </c>
      <c r="L15" s="8" t="s">
        <v>812</v>
      </c>
      <c r="M15" s="8" t="s">
        <v>813</v>
      </c>
      <c r="N15" s="8" t="s">
        <v>10716</v>
      </c>
      <c r="O15" s="8" t="s">
        <v>29842</v>
      </c>
      <c r="P15" s="8" t="s">
        <v>45787</v>
      </c>
      <c r="Q15" s="8" t="s">
        <v>711</v>
      </c>
      <c r="R15" s="8" t="s">
        <v>712</v>
      </c>
      <c r="S15" s="17" t="s">
        <v>713</v>
      </c>
      <c r="T15" s="18">
        <v>43040</v>
      </c>
      <c r="U15" s="8">
        <v>0.20833333333333334</v>
      </c>
      <c r="V15" s="8">
        <v>0.625</v>
      </c>
      <c r="W15" s="8" t="s">
        <v>792</v>
      </c>
      <c r="X15" s="8" t="s">
        <v>814</v>
      </c>
      <c r="Y15" s="8" t="s">
        <v>45730</v>
      </c>
      <c r="Z15" s="17" t="s">
        <v>815</v>
      </c>
      <c r="AA15" s="8" t="s">
        <v>816</v>
      </c>
      <c r="AB15" s="8" t="s">
        <v>817</v>
      </c>
    </row>
    <row r="16" spans="1:28" x14ac:dyDescent="0.2">
      <c r="A16" s="8" t="s">
        <v>818</v>
      </c>
      <c r="B16" s="8" t="s">
        <v>819</v>
      </c>
      <c r="C16" s="8" t="s">
        <v>45743</v>
      </c>
      <c r="D16" s="8" t="s">
        <v>45744</v>
      </c>
      <c r="E16" s="8" t="s">
        <v>515</v>
      </c>
      <c r="F16" s="8" t="s">
        <v>255</v>
      </c>
      <c r="G16" s="8" t="s">
        <v>515</v>
      </c>
      <c r="H16" s="8" t="s">
        <v>255</v>
      </c>
      <c r="I16" s="8" t="s">
        <v>707</v>
      </c>
      <c r="J16" s="8" t="s">
        <v>708</v>
      </c>
      <c r="K16" s="8" t="s">
        <v>45730</v>
      </c>
      <c r="L16" s="8" t="s">
        <v>820</v>
      </c>
      <c r="M16" s="8" t="s">
        <v>821</v>
      </c>
      <c r="N16" s="8" t="s">
        <v>10716</v>
      </c>
      <c r="O16" s="8" t="s">
        <v>29842</v>
      </c>
      <c r="P16" s="8" t="s">
        <v>45787</v>
      </c>
      <c r="Q16" s="8" t="s">
        <v>711</v>
      </c>
      <c r="R16" s="8" t="s">
        <v>712</v>
      </c>
      <c r="S16" s="17" t="s">
        <v>713</v>
      </c>
      <c r="T16" s="18">
        <v>43041</v>
      </c>
      <c r="U16" s="8">
        <v>0.20833333333333334</v>
      </c>
      <c r="V16" s="8">
        <v>0.625</v>
      </c>
      <c r="W16" s="8" t="s">
        <v>792</v>
      </c>
      <c r="X16" s="8" t="s">
        <v>814</v>
      </c>
      <c r="Y16" s="8" t="s">
        <v>45730</v>
      </c>
      <c r="Z16" s="17" t="s">
        <v>815</v>
      </c>
      <c r="AA16" s="8" t="s">
        <v>822</v>
      </c>
      <c r="AB16" s="8" t="s">
        <v>823</v>
      </c>
    </row>
    <row r="17" spans="1:28" x14ac:dyDescent="0.2">
      <c r="A17" s="8" t="s">
        <v>824</v>
      </c>
      <c r="B17" s="8" t="s">
        <v>825</v>
      </c>
      <c r="C17" s="8" t="s">
        <v>45743</v>
      </c>
      <c r="D17" s="8" t="s">
        <v>45744</v>
      </c>
      <c r="E17" s="8" t="s">
        <v>525</v>
      </c>
      <c r="F17" s="8" t="s">
        <v>255</v>
      </c>
      <c r="G17" s="8" t="s">
        <v>525</v>
      </c>
      <c r="H17" s="8" t="s">
        <v>255</v>
      </c>
      <c r="I17" s="8" t="s">
        <v>707</v>
      </c>
      <c r="J17" s="8" t="s">
        <v>708</v>
      </c>
      <c r="K17" s="8" t="s">
        <v>45730</v>
      </c>
      <c r="L17" s="8" t="s">
        <v>826</v>
      </c>
      <c r="M17" s="8" t="s">
        <v>827</v>
      </c>
      <c r="N17" s="8" t="s">
        <v>10716</v>
      </c>
      <c r="O17" s="8" t="s">
        <v>29842</v>
      </c>
      <c r="P17" s="8" t="s">
        <v>45787</v>
      </c>
      <c r="Q17" s="8" t="s">
        <v>711</v>
      </c>
      <c r="R17" s="8" t="s">
        <v>712</v>
      </c>
      <c r="S17" s="17" t="s">
        <v>713</v>
      </c>
      <c r="T17" s="18">
        <v>43042</v>
      </c>
      <c r="U17" s="8">
        <v>0.20833333333333334</v>
      </c>
      <c r="V17" s="8">
        <v>0.41666666666666669</v>
      </c>
      <c r="W17" s="8" t="s">
        <v>773</v>
      </c>
      <c r="X17" s="8" t="s">
        <v>828</v>
      </c>
      <c r="Y17" s="8" t="s">
        <v>45730</v>
      </c>
      <c r="Z17" s="17" t="s">
        <v>829</v>
      </c>
      <c r="AA17" s="8" t="s">
        <v>830</v>
      </c>
      <c r="AB17" s="8" t="s">
        <v>831</v>
      </c>
    </row>
    <row r="18" spans="1:28" x14ac:dyDescent="0.2">
      <c r="A18" s="8" t="s">
        <v>832</v>
      </c>
      <c r="B18" s="8" t="s">
        <v>833</v>
      </c>
      <c r="C18" s="8" t="s">
        <v>45743</v>
      </c>
      <c r="D18" s="8" t="s">
        <v>45744</v>
      </c>
      <c r="E18" s="8" t="s">
        <v>525</v>
      </c>
      <c r="F18" s="8" t="s">
        <v>255</v>
      </c>
      <c r="G18" s="8" t="s">
        <v>525</v>
      </c>
      <c r="H18" s="8" t="s">
        <v>255</v>
      </c>
      <c r="I18" s="8" t="s">
        <v>707</v>
      </c>
      <c r="J18" s="8" t="s">
        <v>708</v>
      </c>
      <c r="K18" s="8" t="s">
        <v>45730</v>
      </c>
      <c r="L18" s="8" t="s">
        <v>827</v>
      </c>
      <c r="M18" s="8" t="s">
        <v>834</v>
      </c>
      <c r="N18" s="8" t="s">
        <v>10716</v>
      </c>
      <c r="O18" s="8" t="s">
        <v>29842</v>
      </c>
      <c r="P18" s="8" t="s">
        <v>45787</v>
      </c>
      <c r="Q18" s="8" t="s">
        <v>711</v>
      </c>
      <c r="R18" s="8" t="s">
        <v>712</v>
      </c>
      <c r="S18" s="17" t="s">
        <v>713</v>
      </c>
      <c r="T18" s="18">
        <v>43042</v>
      </c>
      <c r="U18" s="8">
        <v>0.41666666666666669</v>
      </c>
      <c r="V18" s="8">
        <v>0.625</v>
      </c>
      <c r="W18" s="8" t="s">
        <v>773</v>
      </c>
      <c r="X18" s="8" t="s">
        <v>835</v>
      </c>
      <c r="Y18" s="8" t="s">
        <v>45730</v>
      </c>
      <c r="Z18" s="17" t="s">
        <v>829</v>
      </c>
      <c r="AA18" s="8" t="s">
        <v>836</v>
      </c>
      <c r="AB18" s="8" t="s">
        <v>837</v>
      </c>
    </row>
    <row r="19" spans="1:28" x14ac:dyDescent="0.2">
      <c r="A19" s="8" t="s">
        <v>838</v>
      </c>
      <c r="B19" s="8" t="s">
        <v>839</v>
      </c>
      <c r="C19" s="8" t="s">
        <v>45743</v>
      </c>
      <c r="D19" s="8" t="s">
        <v>45744</v>
      </c>
      <c r="E19" s="8" t="s">
        <v>256</v>
      </c>
      <c r="F19" s="8" t="s">
        <v>255</v>
      </c>
      <c r="G19" s="8" t="s">
        <v>256</v>
      </c>
      <c r="H19" s="8" t="s">
        <v>255</v>
      </c>
      <c r="I19" s="8" t="s">
        <v>707</v>
      </c>
      <c r="J19" s="8" t="s">
        <v>28</v>
      </c>
      <c r="K19" s="8" t="s">
        <v>30</v>
      </c>
      <c r="L19" s="8" t="s">
        <v>557</v>
      </c>
      <c r="M19" s="8" t="s">
        <v>840</v>
      </c>
      <c r="N19" s="8" t="s">
        <v>10716</v>
      </c>
      <c r="O19" s="8" t="s">
        <v>29842</v>
      </c>
      <c r="P19" s="8" t="s">
        <v>45787</v>
      </c>
      <c r="Q19" s="8" t="s">
        <v>711</v>
      </c>
      <c r="R19" s="8" t="s">
        <v>712</v>
      </c>
      <c r="S19" s="17" t="s">
        <v>713</v>
      </c>
      <c r="T19" s="18">
        <v>43045</v>
      </c>
      <c r="U19" s="8">
        <v>0.25</v>
      </c>
      <c r="V19" s="8">
        <v>0.45833333333333331</v>
      </c>
      <c r="W19" s="8" t="s">
        <v>773</v>
      </c>
      <c r="X19" s="8" t="s">
        <v>841</v>
      </c>
      <c r="Y19" s="8" t="s">
        <v>45730</v>
      </c>
      <c r="Z19" s="17" t="s">
        <v>829</v>
      </c>
      <c r="AA19" s="8" t="s">
        <v>842</v>
      </c>
      <c r="AB19" s="8" t="s">
        <v>843</v>
      </c>
    </row>
    <row r="20" spans="1:28" x14ac:dyDescent="0.2">
      <c r="A20" s="8" t="s">
        <v>844</v>
      </c>
      <c r="B20" s="8" t="s">
        <v>845</v>
      </c>
      <c r="C20" s="8" t="s">
        <v>45743</v>
      </c>
      <c r="D20" s="8" t="s">
        <v>45744</v>
      </c>
      <c r="E20" s="8" t="s">
        <v>256</v>
      </c>
      <c r="F20" s="8" t="s">
        <v>255</v>
      </c>
      <c r="G20" s="8" t="s">
        <v>256</v>
      </c>
      <c r="H20" s="8" t="s">
        <v>255</v>
      </c>
      <c r="I20" s="8" t="s">
        <v>707</v>
      </c>
      <c r="J20" s="8" t="s">
        <v>28</v>
      </c>
      <c r="K20" s="8" t="s">
        <v>30</v>
      </c>
      <c r="L20" s="8" t="s">
        <v>840</v>
      </c>
      <c r="M20" s="8" t="s">
        <v>846</v>
      </c>
      <c r="N20" s="8" t="s">
        <v>10716</v>
      </c>
      <c r="O20" s="8" t="s">
        <v>29842</v>
      </c>
      <c r="P20" s="8" t="s">
        <v>45787</v>
      </c>
      <c r="Q20" s="8" t="s">
        <v>711</v>
      </c>
      <c r="R20" s="8" t="s">
        <v>712</v>
      </c>
      <c r="S20" s="17" t="s">
        <v>713</v>
      </c>
      <c r="T20" s="18">
        <v>43045</v>
      </c>
      <c r="U20" s="8">
        <v>0.45833333333333331</v>
      </c>
      <c r="V20" s="8">
        <v>0.66666666666666663</v>
      </c>
      <c r="W20" s="8" t="s">
        <v>773</v>
      </c>
      <c r="X20" s="8" t="s">
        <v>847</v>
      </c>
      <c r="Y20" s="8" t="s">
        <v>45730</v>
      </c>
      <c r="Z20" s="17" t="s">
        <v>829</v>
      </c>
      <c r="AA20" s="8" t="s">
        <v>848</v>
      </c>
      <c r="AB20" s="8" t="s">
        <v>849</v>
      </c>
    </row>
    <row r="21" spans="1:28" x14ac:dyDescent="0.2">
      <c r="A21" s="8" t="s">
        <v>850</v>
      </c>
      <c r="B21" s="8" t="s">
        <v>851</v>
      </c>
      <c r="C21" s="8" t="s">
        <v>45743</v>
      </c>
      <c r="D21" s="8" t="s">
        <v>45744</v>
      </c>
      <c r="E21" s="8" t="s">
        <v>266</v>
      </c>
      <c r="F21" s="8" t="s">
        <v>255</v>
      </c>
      <c r="G21" s="8" t="s">
        <v>266</v>
      </c>
      <c r="H21" s="8" t="s">
        <v>255</v>
      </c>
      <c r="I21" s="8" t="s">
        <v>707</v>
      </c>
      <c r="J21" s="8" t="s">
        <v>28</v>
      </c>
      <c r="K21" s="8" t="s">
        <v>30</v>
      </c>
      <c r="L21" s="8" t="s">
        <v>566</v>
      </c>
      <c r="M21" s="8" t="s">
        <v>852</v>
      </c>
      <c r="N21" s="8" t="s">
        <v>10716</v>
      </c>
      <c r="O21" s="8" t="s">
        <v>29842</v>
      </c>
      <c r="P21" s="8" t="s">
        <v>45787</v>
      </c>
      <c r="Q21" s="8" t="s">
        <v>711</v>
      </c>
      <c r="R21" s="8" t="s">
        <v>712</v>
      </c>
      <c r="S21" s="17" t="s">
        <v>713</v>
      </c>
      <c r="T21" s="18">
        <v>43046</v>
      </c>
      <c r="U21" s="8">
        <v>0.25</v>
      </c>
      <c r="V21" s="8">
        <v>0.45833333333333331</v>
      </c>
      <c r="W21" s="8" t="s">
        <v>773</v>
      </c>
      <c r="X21" s="8" t="s">
        <v>853</v>
      </c>
      <c r="Y21" s="8" t="s">
        <v>45730</v>
      </c>
      <c r="Z21" s="17" t="s">
        <v>829</v>
      </c>
      <c r="AA21" s="8" t="s">
        <v>854</v>
      </c>
      <c r="AB21" s="8" t="s">
        <v>855</v>
      </c>
    </row>
    <row r="22" spans="1:28" x14ac:dyDescent="0.2">
      <c r="A22" s="8" t="s">
        <v>856</v>
      </c>
      <c r="B22" s="8" t="s">
        <v>857</v>
      </c>
      <c r="C22" s="8" t="s">
        <v>45743</v>
      </c>
      <c r="D22" s="8" t="s">
        <v>45744</v>
      </c>
      <c r="E22" s="8" t="s">
        <v>266</v>
      </c>
      <c r="F22" s="8" t="s">
        <v>255</v>
      </c>
      <c r="G22" s="8" t="s">
        <v>266</v>
      </c>
      <c r="H22" s="8" t="s">
        <v>255</v>
      </c>
      <c r="I22" s="8" t="s">
        <v>707</v>
      </c>
      <c r="J22" s="8" t="s">
        <v>28</v>
      </c>
      <c r="K22" s="8" t="s">
        <v>30</v>
      </c>
      <c r="L22" s="8" t="s">
        <v>852</v>
      </c>
      <c r="M22" s="8" t="s">
        <v>858</v>
      </c>
      <c r="N22" s="8" t="s">
        <v>10716</v>
      </c>
      <c r="O22" s="8" t="s">
        <v>29842</v>
      </c>
      <c r="P22" s="8" t="s">
        <v>45787</v>
      </c>
      <c r="Q22" s="8" t="s">
        <v>711</v>
      </c>
      <c r="R22" s="8" t="s">
        <v>712</v>
      </c>
      <c r="S22" s="17" t="s">
        <v>713</v>
      </c>
      <c r="T22" s="18">
        <v>43046</v>
      </c>
      <c r="U22" s="8">
        <v>0.45833333333333331</v>
      </c>
      <c r="V22" s="8">
        <v>0.66666666666666663</v>
      </c>
      <c r="W22" s="8" t="s">
        <v>773</v>
      </c>
      <c r="X22" s="8" t="s">
        <v>859</v>
      </c>
      <c r="Y22" s="8" t="s">
        <v>45730</v>
      </c>
      <c r="Z22" s="17" t="s">
        <v>829</v>
      </c>
      <c r="AA22" s="8" t="s">
        <v>860</v>
      </c>
      <c r="AB22" s="8" t="s">
        <v>861</v>
      </c>
    </row>
    <row r="23" spans="1:28" x14ac:dyDescent="0.2">
      <c r="A23" s="8" t="s">
        <v>1997</v>
      </c>
      <c r="B23" s="8" t="s">
        <v>1998</v>
      </c>
      <c r="C23" s="8" t="s">
        <v>45743</v>
      </c>
      <c r="D23" s="8" t="s">
        <v>45744</v>
      </c>
      <c r="E23" s="8" t="s">
        <v>46</v>
      </c>
      <c r="F23" s="8" t="s">
        <v>27</v>
      </c>
      <c r="G23" s="8" t="s">
        <v>46</v>
      </c>
      <c r="H23" s="8" t="s">
        <v>27</v>
      </c>
      <c r="I23" s="8" t="s">
        <v>1999</v>
      </c>
      <c r="J23" s="8" t="s">
        <v>28</v>
      </c>
      <c r="K23" s="8" t="s">
        <v>773</v>
      </c>
      <c r="L23" s="8" t="s">
        <v>2000</v>
      </c>
      <c r="M23" s="8" t="s">
        <v>2001</v>
      </c>
      <c r="N23" s="8" t="s">
        <v>10716</v>
      </c>
      <c r="O23" s="8" t="s">
        <v>29842</v>
      </c>
      <c r="P23" s="8" t="s">
        <v>45787</v>
      </c>
      <c r="Q23" s="8" t="s">
        <v>2002</v>
      </c>
      <c r="R23" s="8" t="s">
        <v>2003</v>
      </c>
      <c r="S23" s="17" t="s">
        <v>2004</v>
      </c>
      <c r="T23" s="18">
        <v>43010</v>
      </c>
      <c r="U23" s="8">
        <v>0.25</v>
      </c>
      <c r="V23" s="8">
        <v>0.66666666666666663</v>
      </c>
      <c r="W23" s="8" t="s">
        <v>792</v>
      </c>
      <c r="X23" s="8" t="s">
        <v>2005</v>
      </c>
      <c r="Y23" s="8" t="s">
        <v>45730</v>
      </c>
      <c r="Z23" s="17" t="s">
        <v>2006</v>
      </c>
      <c r="AA23" s="8" t="s">
        <v>2007</v>
      </c>
      <c r="AB23" s="8" t="s">
        <v>2008</v>
      </c>
    </row>
    <row r="24" spans="1:28" x14ac:dyDescent="0.2">
      <c r="A24" s="8" t="s">
        <v>2009</v>
      </c>
      <c r="B24" s="8" t="s">
        <v>2010</v>
      </c>
      <c r="C24" s="8" t="s">
        <v>45743</v>
      </c>
      <c r="D24" s="8" t="s">
        <v>45744</v>
      </c>
      <c r="E24" s="8" t="s">
        <v>55</v>
      </c>
      <c r="F24" s="8" t="s">
        <v>27</v>
      </c>
      <c r="G24" s="8" t="s">
        <v>55</v>
      </c>
      <c r="H24" s="8" t="s">
        <v>27</v>
      </c>
      <c r="I24" s="8" t="s">
        <v>1999</v>
      </c>
      <c r="J24" s="8" t="s">
        <v>28</v>
      </c>
      <c r="K24" s="8" t="s">
        <v>773</v>
      </c>
      <c r="L24" s="8" t="s">
        <v>2011</v>
      </c>
      <c r="M24" s="8" t="s">
        <v>2012</v>
      </c>
      <c r="N24" s="8" t="s">
        <v>10716</v>
      </c>
      <c r="O24" s="8" t="s">
        <v>29842</v>
      </c>
      <c r="P24" s="8" t="s">
        <v>45787</v>
      </c>
      <c r="Q24" s="8" t="s">
        <v>2002</v>
      </c>
      <c r="R24" s="8" t="s">
        <v>2003</v>
      </c>
      <c r="S24" s="17" t="s">
        <v>2004</v>
      </c>
      <c r="T24" s="18">
        <v>43011</v>
      </c>
      <c r="U24" s="8">
        <v>0.25</v>
      </c>
      <c r="V24" s="8">
        <v>0.66666666666666663</v>
      </c>
      <c r="W24" s="8" t="s">
        <v>792</v>
      </c>
      <c r="X24" s="8" t="s">
        <v>2005</v>
      </c>
      <c r="Y24" s="8" t="s">
        <v>45730</v>
      </c>
      <c r="Z24" s="17" t="s">
        <v>2006</v>
      </c>
      <c r="AA24" s="8" t="s">
        <v>2013</v>
      </c>
      <c r="AB24" s="8" t="s">
        <v>2014</v>
      </c>
    </row>
    <row r="25" spans="1:28" x14ac:dyDescent="0.2">
      <c r="A25" s="8" t="s">
        <v>2015</v>
      </c>
      <c r="B25" s="8" t="s">
        <v>2016</v>
      </c>
      <c r="C25" s="8" t="s">
        <v>45743</v>
      </c>
      <c r="D25" s="8" t="s">
        <v>45744</v>
      </c>
      <c r="E25" s="8" t="s">
        <v>66</v>
      </c>
      <c r="F25" s="8" t="s">
        <v>65</v>
      </c>
      <c r="G25" s="8" t="s">
        <v>66</v>
      </c>
      <c r="H25" s="8" t="s">
        <v>65</v>
      </c>
      <c r="I25" s="8" t="s">
        <v>1999</v>
      </c>
      <c r="J25" s="8" t="s">
        <v>28</v>
      </c>
      <c r="K25" s="8" t="s">
        <v>773</v>
      </c>
      <c r="L25" s="8" t="s">
        <v>297</v>
      </c>
      <c r="M25" s="8" t="s">
        <v>2017</v>
      </c>
      <c r="N25" s="8" t="s">
        <v>10716</v>
      </c>
      <c r="O25" s="8" t="s">
        <v>29842</v>
      </c>
      <c r="P25" s="8" t="s">
        <v>45787</v>
      </c>
      <c r="Q25" s="8" t="s">
        <v>2002</v>
      </c>
      <c r="R25" s="8" t="s">
        <v>2003</v>
      </c>
      <c r="S25" s="17" t="s">
        <v>2004</v>
      </c>
      <c r="T25" s="18">
        <v>43012</v>
      </c>
      <c r="U25" s="8">
        <v>0.25</v>
      </c>
      <c r="V25" s="8">
        <v>0.66666666666666663</v>
      </c>
      <c r="W25" s="8" t="s">
        <v>792</v>
      </c>
      <c r="X25" s="8" t="s">
        <v>2005</v>
      </c>
      <c r="Y25" s="8" t="s">
        <v>45730</v>
      </c>
      <c r="Z25" s="17" t="s">
        <v>2018</v>
      </c>
      <c r="AA25" s="8" t="s">
        <v>2019</v>
      </c>
      <c r="AB25" s="8" t="s">
        <v>2020</v>
      </c>
    </row>
    <row r="26" spans="1:28" x14ac:dyDescent="0.2">
      <c r="A26" s="8" t="s">
        <v>2021</v>
      </c>
      <c r="B26" s="8" t="s">
        <v>2022</v>
      </c>
      <c r="C26" s="8" t="s">
        <v>45743</v>
      </c>
      <c r="D26" s="8" t="s">
        <v>45744</v>
      </c>
      <c r="E26" s="8" t="s">
        <v>86</v>
      </c>
      <c r="F26" s="8" t="s">
        <v>65</v>
      </c>
      <c r="G26" s="8" t="s">
        <v>86</v>
      </c>
      <c r="H26" s="8" t="s">
        <v>65</v>
      </c>
      <c r="I26" s="8" t="s">
        <v>1999</v>
      </c>
      <c r="J26" s="8" t="s">
        <v>28</v>
      </c>
      <c r="K26" s="8" t="s">
        <v>773</v>
      </c>
      <c r="L26" s="8" t="s">
        <v>310</v>
      </c>
      <c r="M26" s="8" t="s">
        <v>2023</v>
      </c>
      <c r="N26" s="8" t="s">
        <v>10716</v>
      </c>
      <c r="O26" s="8" t="s">
        <v>29842</v>
      </c>
      <c r="P26" s="8" t="s">
        <v>45787</v>
      </c>
      <c r="Q26" s="8" t="s">
        <v>2002</v>
      </c>
      <c r="R26" s="8" t="s">
        <v>2003</v>
      </c>
      <c r="S26" s="17" t="s">
        <v>2004</v>
      </c>
      <c r="T26" s="18">
        <v>43013</v>
      </c>
      <c r="U26" s="8">
        <v>0.25</v>
      </c>
      <c r="V26" s="8">
        <v>0.66666666666666663</v>
      </c>
      <c r="W26" s="8" t="s">
        <v>792</v>
      </c>
      <c r="X26" s="8" t="s">
        <v>2005</v>
      </c>
      <c r="Y26" s="8" t="s">
        <v>45730</v>
      </c>
      <c r="Z26" s="17" t="s">
        <v>2018</v>
      </c>
      <c r="AA26" s="8" t="s">
        <v>2024</v>
      </c>
      <c r="AB26" s="8" t="s">
        <v>2025</v>
      </c>
    </row>
    <row r="27" spans="1:28" x14ac:dyDescent="0.2">
      <c r="A27" s="8" t="s">
        <v>2026</v>
      </c>
      <c r="B27" s="8" t="s">
        <v>2027</v>
      </c>
      <c r="C27" s="8" t="s">
        <v>45743</v>
      </c>
      <c r="D27" s="8" t="s">
        <v>45744</v>
      </c>
      <c r="E27" s="8" t="s">
        <v>76</v>
      </c>
      <c r="F27" s="8" t="s">
        <v>65</v>
      </c>
      <c r="G27" s="8" t="s">
        <v>76</v>
      </c>
      <c r="H27" s="8" t="s">
        <v>65</v>
      </c>
      <c r="I27" s="8" t="s">
        <v>1999</v>
      </c>
      <c r="J27" s="8" t="s">
        <v>28</v>
      </c>
      <c r="K27" s="8" t="s">
        <v>773</v>
      </c>
      <c r="L27" s="8" t="s">
        <v>319</v>
      </c>
      <c r="M27" s="8" t="s">
        <v>2028</v>
      </c>
      <c r="N27" s="8" t="s">
        <v>10716</v>
      </c>
      <c r="O27" s="8" t="s">
        <v>29842</v>
      </c>
      <c r="P27" s="8" t="s">
        <v>45787</v>
      </c>
      <c r="Q27" s="8" t="s">
        <v>2002</v>
      </c>
      <c r="R27" s="8" t="s">
        <v>2003</v>
      </c>
      <c r="S27" s="17" t="s">
        <v>2004</v>
      </c>
      <c r="T27" s="18">
        <v>43014</v>
      </c>
      <c r="U27" s="8">
        <v>0.25</v>
      </c>
      <c r="V27" s="8">
        <v>0.66666666666666663</v>
      </c>
      <c r="W27" s="8" t="s">
        <v>792</v>
      </c>
      <c r="X27" s="8" t="s">
        <v>2005</v>
      </c>
      <c r="Y27" s="8" t="s">
        <v>45730</v>
      </c>
      <c r="Z27" s="17" t="s">
        <v>2029</v>
      </c>
      <c r="AA27" s="8" t="s">
        <v>2030</v>
      </c>
      <c r="AB27" s="8" t="s">
        <v>2031</v>
      </c>
    </row>
    <row r="28" spans="1:28" x14ac:dyDescent="0.2">
      <c r="A28" s="8" t="s">
        <v>2032</v>
      </c>
      <c r="B28" s="8" t="s">
        <v>2033</v>
      </c>
      <c r="C28" s="8" t="s">
        <v>45743</v>
      </c>
      <c r="D28" s="8" t="s">
        <v>45744</v>
      </c>
      <c r="E28" s="8" t="s">
        <v>335</v>
      </c>
      <c r="F28" s="8" t="s">
        <v>65</v>
      </c>
      <c r="G28" s="8" t="s">
        <v>335</v>
      </c>
      <c r="H28" s="8" t="s">
        <v>65</v>
      </c>
      <c r="I28" s="8" t="s">
        <v>1999</v>
      </c>
      <c r="J28" s="8" t="s">
        <v>28</v>
      </c>
      <c r="K28" s="8" t="s">
        <v>773</v>
      </c>
      <c r="L28" s="8" t="s">
        <v>336</v>
      </c>
      <c r="M28" s="8" t="s">
        <v>2034</v>
      </c>
      <c r="N28" s="8" t="s">
        <v>10716</v>
      </c>
      <c r="O28" s="8" t="s">
        <v>29842</v>
      </c>
      <c r="P28" s="8" t="s">
        <v>45787</v>
      </c>
      <c r="Q28" s="8" t="s">
        <v>2002</v>
      </c>
      <c r="R28" s="8" t="s">
        <v>2003</v>
      </c>
      <c r="S28" s="17" t="s">
        <v>2004</v>
      </c>
      <c r="T28" s="18">
        <v>43017</v>
      </c>
      <c r="U28" s="8">
        <v>0.25</v>
      </c>
      <c r="V28" s="8">
        <v>0.66666666666666663</v>
      </c>
      <c r="W28" s="8" t="s">
        <v>792</v>
      </c>
      <c r="X28" s="8" t="s">
        <v>2005</v>
      </c>
      <c r="Y28" s="8" t="s">
        <v>45730</v>
      </c>
      <c r="Z28" s="17" t="s">
        <v>2035</v>
      </c>
      <c r="AA28" s="8" t="s">
        <v>2036</v>
      </c>
      <c r="AB28" s="8" t="s">
        <v>2037</v>
      </c>
    </row>
    <row r="29" spans="1:28" x14ac:dyDescent="0.2">
      <c r="A29" s="8" t="s">
        <v>2038</v>
      </c>
      <c r="B29" s="8" t="s">
        <v>2039</v>
      </c>
      <c r="C29" s="8" t="s">
        <v>45743</v>
      </c>
      <c r="D29" s="8" t="s">
        <v>45744</v>
      </c>
      <c r="E29" s="8" t="s">
        <v>345</v>
      </c>
      <c r="F29" s="8" t="s">
        <v>65</v>
      </c>
      <c r="G29" s="8" t="s">
        <v>345</v>
      </c>
      <c r="H29" s="8" t="s">
        <v>65</v>
      </c>
      <c r="I29" s="8" t="s">
        <v>1999</v>
      </c>
      <c r="J29" s="8" t="s">
        <v>28</v>
      </c>
      <c r="K29" s="8" t="s">
        <v>773</v>
      </c>
      <c r="L29" s="8" t="s">
        <v>346</v>
      </c>
      <c r="M29" s="8" t="s">
        <v>2040</v>
      </c>
      <c r="N29" s="8" t="s">
        <v>10716</v>
      </c>
      <c r="O29" s="8" t="s">
        <v>29842</v>
      </c>
      <c r="P29" s="8" t="s">
        <v>45787</v>
      </c>
      <c r="Q29" s="8" t="s">
        <v>2002</v>
      </c>
      <c r="R29" s="8" t="s">
        <v>2003</v>
      </c>
      <c r="S29" s="17" t="s">
        <v>2004</v>
      </c>
      <c r="T29" s="18">
        <v>43018</v>
      </c>
      <c r="U29" s="8">
        <v>0.25</v>
      </c>
      <c r="V29" s="8">
        <v>0.66666666666666663</v>
      </c>
      <c r="W29" s="8" t="s">
        <v>792</v>
      </c>
      <c r="X29" s="8" t="s">
        <v>2041</v>
      </c>
      <c r="Y29" s="8" t="s">
        <v>45730</v>
      </c>
      <c r="Z29" s="17" t="s">
        <v>2042</v>
      </c>
      <c r="AA29" s="8" t="s">
        <v>2043</v>
      </c>
      <c r="AB29" s="8" t="s">
        <v>2044</v>
      </c>
    </row>
    <row r="30" spans="1:28" x14ac:dyDescent="0.2">
      <c r="A30" s="8" t="s">
        <v>2045</v>
      </c>
      <c r="B30" s="8" t="s">
        <v>2046</v>
      </c>
      <c r="C30" s="8" t="s">
        <v>45743</v>
      </c>
      <c r="D30" s="8" t="s">
        <v>45744</v>
      </c>
      <c r="E30" s="8" t="s">
        <v>134</v>
      </c>
      <c r="F30" s="8" t="s">
        <v>133</v>
      </c>
      <c r="G30" s="8" t="s">
        <v>134</v>
      </c>
      <c r="H30" s="8" t="s">
        <v>133</v>
      </c>
      <c r="I30" s="8" t="s">
        <v>1999</v>
      </c>
      <c r="J30" s="8" t="s">
        <v>28</v>
      </c>
      <c r="K30" s="8" t="s">
        <v>773</v>
      </c>
      <c r="L30" s="8" t="s">
        <v>2047</v>
      </c>
      <c r="M30" s="8" t="s">
        <v>775</v>
      </c>
      <c r="N30" s="8" t="s">
        <v>10716</v>
      </c>
      <c r="O30" s="8" t="s">
        <v>29842</v>
      </c>
      <c r="P30" s="8" t="s">
        <v>45787</v>
      </c>
      <c r="Q30" s="8" t="s">
        <v>2002</v>
      </c>
      <c r="R30" s="8" t="s">
        <v>2003</v>
      </c>
      <c r="S30" s="17" t="s">
        <v>2004</v>
      </c>
      <c r="T30" s="18">
        <v>43026</v>
      </c>
      <c r="U30" s="8">
        <v>0.25</v>
      </c>
      <c r="V30" s="8">
        <v>0.66666666666666663</v>
      </c>
      <c r="W30" s="8" t="s">
        <v>792</v>
      </c>
      <c r="X30" s="8" t="s">
        <v>2048</v>
      </c>
      <c r="Y30" s="8" t="s">
        <v>45730</v>
      </c>
      <c r="Z30" s="17" t="s">
        <v>2049</v>
      </c>
      <c r="AA30" s="8" t="s">
        <v>2050</v>
      </c>
      <c r="AB30" s="8" t="s">
        <v>2051</v>
      </c>
    </row>
    <row r="31" spans="1:28" x14ac:dyDescent="0.2">
      <c r="A31" s="8" t="s">
        <v>2052</v>
      </c>
      <c r="B31" s="8" t="s">
        <v>2053</v>
      </c>
      <c r="C31" s="8" t="s">
        <v>45743</v>
      </c>
      <c r="D31" s="8" t="s">
        <v>45744</v>
      </c>
      <c r="E31" s="8" t="s">
        <v>144</v>
      </c>
      <c r="F31" s="8" t="s">
        <v>133</v>
      </c>
      <c r="G31" s="8" t="s">
        <v>144</v>
      </c>
      <c r="H31" s="8" t="s">
        <v>133</v>
      </c>
      <c r="I31" s="8" t="s">
        <v>1999</v>
      </c>
      <c r="J31" s="8" t="s">
        <v>28</v>
      </c>
      <c r="K31" s="8" t="s">
        <v>773</v>
      </c>
      <c r="L31" s="8" t="s">
        <v>2054</v>
      </c>
      <c r="M31" s="8" t="s">
        <v>782</v>
      </c>
      <c r="N31" s="8" t="s">
        <v>10716</v>
      </c>
      <c r="O31" s="8" t="s">
        <v>29842</v>
      </c>
      <c r="P31" s="8" t="s">
        <v>45787</v>
      </c>
      <c r="Q31" s="8" t="s">
        <v>2002</v>
      </c>
      <c r="R31" s="8" t="s">
        <v>2003</v>
      </c>
      <c r="S31" s="17" t="s">
        <v>2004</v>
      </c>
      <c r="T31" s="18">
        <v>43027</v>
      </c>
      <c r="U31" s="8">
        <v>0.25</v>
      </c>
      <c r="V31" s="8">
        <v>0.66666666666666663</v>
      </c>
      <c r="W31" s="8" t="s">
        <v>792</v>
      </c>
      <c r="X31" s="8" t="s">
        <v>2055</v>
      </c>
      <c r="Y31" s="8" t="s">
        <v>45730</v>
      </c>
      <c r="Z31" s="17" t="s">
        <v>2056</v>
      </c>
      <c r="AA31" s="8" t="s">
        <v>2057</v>
      </c>
      <c r="AB31" s="8" t="s">
        <v>2058</v>
      </c>
    </row>
    <row r="32" spans="1:28" x14ac:dyDescent="0.2">
      <c r="A32" s="8" t="s">
        <v>2059</v>
      </c>
      <c r="B32" s="8" t="s">
        <v>2060</v>
      </c>
      <c r="C32" s="8" t="s">
        <v>45743</v>
      </c>
      <c r="D32" s="8" t="s">
        <v>45744</v>
      </c>
      <c r="E32" s="8" t="s">
        <v>174</v>
      </c>
      <c r="F32" s="8" t="s">
        <v>133</v>
      </c>
      <c r="G32" s="8" t="s">
        <v>174</v>
      </c>
      <c r="H32" s="8" t="s">
        <v>133</v>
      </c>
      <c r="I32" s="8" t="s">
        <v>1999</v>
      </c>
      <c r="J32" s="8" t="s">
        <v>28</v>
      </c>
      <c r="K32" s="8" t="s">
        <v>773</v>
      </c>
      <c r="L32" s="8" t="s">
        <v>2061</v>
      </c>
      <c r="M32" s="8" t="s">
        <v>2062</v>
      </c>
      <c r="N32" s="8" t="s">
        <v>10716</v>
      </c>
      <c r="O32" s="8" t="s">
        <v>29842</v>
      </c>
      <c r="P32" s="8" t="s">
        <v>45787</v>
      </c>
      <c r="Q32" s="8" t="s">
        <v>2002</v>
      </c>
      <c r="R32" s="8" t="s">
        <v>2003</v>
      </c>
      <c r="S32" s="17" t="s">
        <v>2004</v>
      </c>
      <c r="T32" s="18">
        <v>43028</v>
      </c>
      <c r="U32" s="8">
        <v>0.25</v>
      </c>
      <c r="V32" s="8">
        <v>0.58333333333333337</v>
      </c>
      <c r="W32" s="8" t="s">
        <v>486</v>
      </c>
      <c r="X32" s="8" t="s">
        <v>2055</v>
      </c>
      <c r="Y32" s="8" t="s">
        <v>45730</v>
      </c>
      <c r="Z32" s="17" t="s">
        <v>2063</v>
      </c>
      <c r="AA32" s="8" t="s">
        <v>2064</v>
      </c>
      <c r="AB32" s="8" t="s">
        <v>2065</v>
      </c>
    </row>
    <row r="33" spans="1:28" x14ac:dyDescent="0.2">
      <c r="A33" s="8" t="s">
        <v>2066</v>
      </c>
      <c r="B33" s="8" t="s">
        <v>2067</v>
      </c>
      <c r="C33" s="8" t="s">
        <v>45743</v>
      </c>
      <c r="D33" s="8" t="s">
        <v>45744</v>
      </c>
      <c r="E33" s="8" t="s">
        <v>154</v>
      </c>
      <c r="F33" s="8" t="s">
        <v>133</v>
      </c>
      <c r="G33" s="8" t="s">
        <v>154</v>
      </c>
      <c r="H33" s="8" t="s">
        <v>133</v>
      </c>
      <c r="I33" s="8" t="s">
        <v>1999</v>
      </c>
      <c r="J33" s="8" t="s">
        <v>28</v>
      </c>
      <c r="K33" s="8" t="s">
        <v>773</v>
      </c>
      <c r="L33" s="8" t="s">
        <v>2068</v>
      </c>
      <c r="M33" s="8" t="s">
        <v>799</v>
      </c>
      <c r="N33" s="8" t="s">
        <v>10716</v>
      </c>
      <c r="O33" s="8" t="s">
        <v>29842</v>
      </c>
      <c r="P33" s="8" t="s">
        <v>45787</v>
      </c>
      <c r="Q33" s="8" t="s">
        <v>2002</v>
      </c>
      <c r="R33" s="8" t="s">
        <v>2003</v>
      </c>
      <c r="S33" s="17" t="s">
        <v>2004</v>
      </c>
      <c r="T33" s="18">
        <v>43031</v>
      </c>
      <c r="U33" s="8">
        <v>0.25</v>
      </c>
      <c r="V33" s="8">
        <v>0.66666666666666663</v>
      </c>
      <c r="W33" s="8" t="s">
        <v>792</v>
      </c>
      <c r="X33" s="8" t="s">
        <v>2055</v>
      </c>
      <c r="Y33" s="8" t="s">
        <v>45730</v>
      </c>
      <c r="Z33" s="17" t="s">
        <v>2063</v>
      </c>
      <c r="AA33" s="8" t="s">
        <v>2069</v>
      </c>
      <c r="AB33" s="8" t="s">
        <v>2070</v>
      </c>
    </row>
    <row r="34" spans="1:28" x14ac:dyDescent="0.2">
      <c r="A34" s="8" t="s">
        <v>2071</v>
      </c>
      <c r="B34" s="8" t="s">
        <v>2072</v>
      </c>
      <c r="C34" s="8" t="s">
        <v>45743</v>
      </c>
      <c r="D34" s="8" t="s">
        <v>45744</v>
      </c>
      <c r="E34" s="8" t="s">
        <v>164</v>
      </c>
      <c r="F34" s="8" t="s">
        <v>133</v>
      </c>
      <c r="G34" s="8" t="s">
        <v>164</v>
      </c>
      <c r="H34" s="8" t="s">
        <v>133</v>
      </c>
      <c r="I34" s="8" t="s">
        <v>1999</v>
      </c>
      <c r="J34" s="8" t="s">
        <v>28</v>
      </c>
      <c r="K34" s="8" t="s">
        <v>773</v>
      </c>
      <c r="L34" s="8" t="s">
        <v>2073</v>
      </c>
      <c r="M34" s="8" t="s">
        <v>805</v>
      </c>
      <c r="N34" s="8" t="s">
        <v>10716</v>
      </c>
      <c r="O34" s="8" t="s">
        <v>29842</v>
      </c>
      <c r="P34" s="8" t="s">
        <v>45787</v>
      </c>
      <c r="Q34" s="8" t="s">
        <v>2002</v>
      </c>
      <c r="R34" s="8" t="s">
        <v>2003</v>
      </c>
      <c r="S34" s="17" t="s">
        <v>2004</v>
      </c>
      <c r="T34" s="18">
        <v>43032</v>
      </c>
      <c r="U34" s="8">
        <v>0.25</v>
      </c>
      <c r="V34" s="8">
        <v>0.66666666666666663</v>
      </c>
      <c r="W34" s="8" t="s">
        <v>792</v>
      </c>
      <c r="X34" s="8" t="s">
        <v>2074</v>
      </c>
      <c r="Y34" s="8" t="s">
        <v>45730</v>
      </c>
      <c r="Z34" s="17" t="s">
        <v>2075</v>
      </c>
      <c r="AA34" s="8" t="s">
        <v>2076</v>
      </c>
      <c r="AB34" s="8" t="s">
        <v>801</v>
      </c>
    </row>
    <row r="35" spans="1:28" x14ac:dyDescent="0.2">
      <c r="A35" s="8" t="s">
        <v>2077</v>
      </c>
      <c r="B35" s="8" t="s">
        <v>2078</v>
      </c>
      <c r="C35" s="8" t="s">
        <v>45743</v>
      </c>
      <c r="D35" s="8" t="s">
        <v>45744</v>
      </c>
      <c r="E35" s="8" t="s">
        <v>205</v>
      </c>
      <c r="F35" s="8" t="s">
        <v>204</v>
      </c>
      <c r="G35" s="8" t="s">
        <v>205</v>
      </c>
      <c r="H35" s="8" t="s">
        <v>204</v>
      </c>
      <c r="I35" s="8" t="s">
        <v>1999</v>
      </c>
      <c r="J35" s="8" t="s">
        <v>28</v>
      </c>
      <c r="K35" s="8" t="s">
        <v>773</v>
      </c>
      <c r="L35" s="8" t="s">
        <v>427</v>
      </c>
      <c r="M35" s="8" t="s">
        <v>2079</v>
      </c>
      <c r="N35" s="8" t="s">
        <v>10716</v>
      </c>
      <c r="O35" s="8" t="s">
        <v>29842</v>
      </c>
      <c r="P35" s="8" t="s">
        <v>45787</v>
      </c>
      <c r="Q35" s="8" t="s">
        <v>2002</v>
      </c>
      <c r="R35" s="8" t="s">
        <v>2003</v>
      </c>
      <c r="S35" s="17" t="s">
        <v>2004</v>
      </c>
      <c r="T35" s="18">
        <v>43033</v>
      </c>
      <c r="U35" s="8">
        <v>0.25</v>
      </c>
      <c r="V35" s="8">
        <v>0.70833333333333337</v>
      </c>
      <c r="W35" s="8" t="s">
        <v>762</v>
      </c>
      <c r="X35" s="8" t="s">
        <v>2074</v>
      </c>
      <c r="Y35" s="8" t="s">
        <v>45730</v>
      </c>
      <c r="Z35" s="17" t="s">
        <v>2080</v>
      </c>
      <c r="AA35" s="8" t="s">
        <v>2081</v>
      </c>
      <c r="AB35" s="8" t="s">
        <v>2082</v>
      </c>
    </row>
    <row r="36" spans="1:28" x14ac:dyDescent="0.2">
      <c r="A36" s="8" t="s">
        <v>2083</v>
      </c>
      <c r="B36" s="8" t="s">
        <v>2084</v>
      </c>
      <c r="C36" s="8" t="s">
        <v>45743</v>
      </c>
      <c r="D36" s="8" t="s">
        <v>45744</v>
      </c>
      <c r="E36" s="8" t="s">
        <v>215</v>
      </c>
      <c r="F36" s="8" t="s">
        <v>204</v>
      </c>
      <c r="G36" s="8" t="s">
        <v>215</v>
      </c>
      <c r="H36" s="8" t="s">
        <v>204</v>
      </c>
      <c r="I36" s="8" t="s">
        <v>1999</v>
      </c>
      <c r="J36" s="8" t="s">
        <v>28</v>
      </c>
      <c r="K36" s="8" t="s">
        <v>773</v>
      </c>
      <c r="L36" s="8" t="s">
        <v>436</v>
      </c>
      <c r="M36" s="8" t="s">
        <v>2085</v>
      </c>
      <c r="N36" s="8" t="s">
        <v>10716</v>
      </c>
      <c r="O36" s="8" t="s">
        <v>29842</v>
      </c>
      <c r="P36" s="8" t="s">
        <v>45787</v>
      </c>
      <c r="Q36" s="8" t="s">
        <v>2002</v>
      </c>
      <c r="R36" s="8" t="s">
        <v>2003</v>
      </c>
      <c r="S36" s="17" t="s">
        <v>2004</v>
      </c>
      <c r="T36" s="18">
        <v>43034</v>
      </c>
      <c r="U36" s="8">
        <v>0.25</v>
      </c>
      <c r="V36" s="8">
        <v>0.70833333333333337</v>
      </c>
      <c r="W36" s="8" t="s">
        <v>762</v>
      </c>
      <c r="X36" s="8" t="s">
        <v>2074</v>
      </c>
      <c r="Y36" s="8" t="s">
        <v>45730</v>
      </c>
      <c r="Z36" s="17" t="s">
        <v>2075</v>
      </c>
      <c r="AA36" s="8" t="s">
        <v>2086</v>
      </c>
      <c r="AB36" s="8" t="s">
        <v>2087</v>
      </c>
    </row>
    <row r="37" spans="1:28" x14ac:dyDescent="0.2">
      <c r="A37" s="8" t="s">
        <v>2088</v>
      </c>
      <c r="B37" s="8" t="s">
        <v>2089</v>
      </c>
      <c r="C37" s="8" t="s">
        <v>45743</v>
      </c>
      <c r="D37" s="8" t="s">
        <v>45744</v>
      </c>
      <c r="E37" s="8" t="s">
        <v>225</v>
      </c>
      <c r="F37" s="8" t="s">
        <v>204</v>
      </c>
      <c r="G37" s="8" t="s">
        <v>225</v>
      </c>
      <c r="H37" s="8" t="s">
        <v>204</v>
      </c>
      <c r="I37" s="8" t="s">
        <v>1999</v>
      </c>
      <c r="J37" s="8" t="s">
        <v>28</v>
      </c>
      <c r="K37" s="8" t="s">
        <v>773</v>
      </c>
      <c r="L37" s="8" t="s">
        <v>445</v>
      </c>
      <c r="M37" s="8" t="s">
        <v>2090</v>
      </c>
      <c r="N37" s="8" t="s">
        <v>10716</v>
      </c>
      <c r="O37" s="8" t="s">
        <v>29842</v>
      </c>
      <c r="P37" s="8" t="s">
        <v>45787</v>
      </c>
      <c r="Q37" s="8" t="s">
        <v>2002</v>
      </c>
      <c r="R37" s="8" t="s">
        <v>2003</v>
      </c>
      <c r="S37" s="17" t="s">
        <v>2004</v>
      </c>
      <c r="T37" s="18">
        <v>43035</v>
      </c>
      <c r="U37" s="8">
        <v>0.25</v>
      </c>
      <c r="V37" s="8">
        <v>0.58333333333333337</v>
      </c>
      <c r="W37" s="8" t="s">
        <v>486</v>
      </c>
      <c r="X37" s="8" t="s">
        <v>2074</v>
      </c>
      <c r="Y37" s="8" t="s">
        <v>45730</v>
      </c>
      <c r="Z37" s="17" t="s">
        <v>2091</v>
      </c>
      <c r="AA37" s="8" t="s">
        <v>2092</v>
      </c>
      <c r="AB37" s="8" t="s">
        <v>2093</v>
      </c>
    </row>
    <row r="38" spans="1:28" x14ac:dyDescent="0.2">
      <c r="A38" s="8" t="s">
        <v>2094</v>
      </c>
      <c r="B38" s="8" t="s">
        <v>2095</v>
      </c>
      <c r="C38" s="8" t="s">
        <v>45743</v>
      </c>
      <c r="D38" s="8" t="s">
        <v>45744</v>
      </c>
      <c r="E38" s="8" t="s">
        <v>470</v>
      </c>
      <c r="F38" s="8" t="s">
        <v>204</v>
      </c>
      <c r="G38" s="8" t="s">
        <v>470</v>
      </c>
      <c r="H38" s="8" t="s">
        <v>204</v>
      </c>
      <c r="I38" s="8" t="s">
        <v>1999</v>
      </c>
      <c r="J38" s="8" t="s">
        <v>28</v>
      </c>
      <c r="K38" s="8" t="s">
        <v>773</v>
      </c>
      <c r="L38" s="8" t="s">
        <v>471</v>
      </c>
      <c r="M38" s="8" t="s">
        <v>2096</v>
      </c>
      <c r="N38" s="8" t="s">
        <v>10716</v>
      </c>
      <c r="O38" s="8" t="s">
        <v>29842</v>
      </c>
      <c r="P38" s="8" t="s">
        <v>45787</v>
      </c>
      <c r="Q38" s="8" t="s">
        <v>2002</v>
      </c>
      <c r="R38" s="8" t="s">
        <v>2003</v>
      </c>
      <c r="S38" s="17" t="s">
        <v>2004</v>
      </c>
      <c r="T38" s="18">
        <v>43038</v>
      </c>
      <c r="U38" s="8">
        <v>0.25</v>
      </c>
      <c r="V38" s="8">
        <v>0.70833333333333337</v>
      </c>
      <c r="W38" s="8" t="s">
        <v>762</v>
      </c>
      <c r="X38" s="8" t="s">
        <v>2074</v>
      </c>
      <c r="Y38" s="8" t="s">
        <v>45730</v>
      </c>
      <c r="Z38" s="17" t="s">
        <v>2097</v>
      </c>
      <c r="AA38" s="8" t="s">
        <v>2098</v>
      </c>
      <c r="AB38" s="8" t="s">
        <v>2099</v>
      </c>
    </row>
    <row r="39" spans="1:28" x14ac:dyDescent="0.2">
      <c r="A39" s="8" t="s">
        <v>2100</v>
      </c>
      <c r="B39" s="8" t="s">
        <v>2101</v>
      </c>
      <c r="C39" s="8" t="s">
        <v>45743</v>
      </c>
      <c r="D39" s="8" t="s">
        <v>45744</v>
      </c>
      <c r="E39" s="8" t="s">
        <v>480</v>
      </c>
      <c r="F39" s="8" t="s">
        <v>204</v>
      </c>
      <c r="G39" s="8" t="s">
        <v>480</v>
      </c>
      <c r="H39" s="8" t="s">
        <v>204</v>
      </c>
      <c r="I39" s="8" t="s">
        <v>1999</v>
      </c>
      <c r="J39" s="8" t="s">
        <v>28</v>
      </c>
      <c r="K39" s="8" t="s">
        <v>773</v>
      </c>
      <c r="L39" s="8" t="s">
        <v>481</v>
      </c>
      <c r="M39" s="8" t="s">
        <v>2102</v>
      </c>
      <c r="N39" s="8" t="s">
        <v>10716</v>
      </c>
      <c r="O39" s="8" t="s">
        <v>29842</v>
      </c>
      <c r="P39" s="8" t="s">
        <v>45787</v>
      </c>
      <c r="Q39" s="8" t="s">
        <v>2002</v>
      </c>
      <c r="R39" s="8" t="s">
        <v>2003</v>
      </c>
      <c r="S39" s="17" t="s">
        <v>2004</v>
      </c>
      <c r="T39" s="18">
        <v>43039</v>
      </c>
      <c r="U39" s="8">
        <v>0.25</v>
      </c>
      <c r="V39" s="8">
        <v>0.70833333333333337</v>
      </c>
      <c r="W39" s="8" t="s">
        <v>762</v>
      </c>
      <c r="X39" s="8" t="s">
        <v>2055</v>
      </c>
      <c r="Y39" s="8" t="s">
        <v>45730</v>
      </c>
      <c r="Z39" s="17" t="s">
        <v>2103</v>
      </c>
      <c r="AA39" s="8" t="s">
        <v>2104</v>
      </c>
      <c r="AB39" s="8" t="s">
        <v>2105</v>
      </c>
    </row>
    <row r="40" spans="1:28" x14ac:dyDescent="0.2">
      <c r="A40" s="8" t="s">
        <v>8165</v>
      </c>
      <c r="B40" s="8" t="s">
        <v>8166</v>
      </c>
      <c r="C40" s="8" t="s">
        <v>45743</v>
      </c>
      <c r="D40" s="8" t="s">
        <v>45744</v>
      </c>
      <c r="E40" s="8" t="s">
        <v>46</v>
      </c>
      <c r="F40" s="8" t="s">
        <v>27</v>
      </c>
      <c r="G40" s="8" t="s">
        <v>46</v>
      </c>
      <c r="H40" s="8" t="s">
        <v>27</v>
      </c>
      <c r="I40" s="8" t="s">
        <v>8156</v>
      </c>
      <c r="J40" s="8" t="s">
        <v>28</v>
      </c>
      <c r="K40" s="8" t="s">
        <v>30</v>
      </c>
      <c r="L40" s="8" t="s">
        <v>2000</v>
      </c>
      <c r="M40" s="8" t="s">
        <v>5232</v>
      </c>
      <c r="N40" s="8" t="s">
        <v>10716</v>
      </c>
      <c r="O40" s="8" t="s">
        <v>29842</v>
      </c>
      <c r="P40" s="8" t="s">
        <v>45787</v>
      </c>
      <c r="Q40" s="8" t="s">
        <v>2110</v>
      </c>
      <c r="R40" s="8" t="s">
        <v>8161</v>
      </c>
      <c r="S40" s="17" t="s">
        <v>8162</v>
      </c>
      <c r="T40" s="18">
        <v>43010</v>
      </c>
      <c r="U40" s="8">
        <v>0.25</v>
      </c>
      <c r="V40" s="8">
        <v>0.45833333333333331</v>
      </c>
      <c r="W40" s="8" t="s">
        <v>773</v>
      </c>
      <c r="X40" s="8" t="s">
        <v>8167</v>
      </c>
      <c r="Y40" s="8" t="s">
        <v>45730</v>
      </c>
      <c r="Z40" s="17" t="s">
        <v>8168</v>
      </c>
      <c r="AA40" s="8" t="s">
        <v>8169</v>
      </c>
      <c r="AB40" s="8" t="s">
        <v>8170</v>
      </c>
    </row>
    <row r="41" spans="1:28" x14ac:dyDescent="0.2">
      <c r="A41" s="8" t="s">
        <v>8171</v>
      </c>
      <c r="B41" s="8" t="s">
        <v>8172</v>
      </c>
      <c r="C41" s="8" t="s">
        <v>45743</v>
      </c>
      <c r="D41" s="8" t="s">
        <v>45744</v>
      </c>
      <c r="E41" s="8" t="s">
        <v>46</v>
      </c>
      <c r="F41" s="8" t="s">
        <v>27</v>
      </c>
      <c r="G41" s="8" t="s">
        <v>46</v>
      </c>
      <c r="H41" s="8" t="s">
        <v>27</v>
      </c>
      <c r="I41" s="8" t="s">
        <v>8156</v>
      </c>
      <c r="J41" s="8" t="s">
        <v>28</v>
      </c>
      <c r="K41" s="8" t="s">
        <v>30</v>
      </c>
      <c r="L41" s="8" t="s">
        <v>5232</v>
      </c>
      <c r="M41" s="8" t="s">
        <v>2001</v>
      </c>
      <c r="N41" s="8" t="s">
        <v>10716</v>
      </c>
      <c r="O41" s="8" t="s">
        <v>29842</v>
      </c>
      <c r="P41" s="8" t="s">
        <v>45787</v>
      </c>
      <c r="Q41" s="8" t="s">
        <v>2110</v>
      </c>
      <c r="R41" s="8" t="s">
        <v>8161</v>
      </c>
      <c r="S41" s="17" t="s">
        <v>8162</v>
      </c>
      <c r="T41" s="18">
        <v>43010</v>
      </c>
      <c r="U41" s="8">
        <v>0.45833333333333331</v>
      </c>
      <c r="V41" s="8">
        <v>0.66666666666666663</v>
      </c>
      <c r="W41" s="8" t="s">
        <v>773</v>
      </c>
      <c r="X41" s="8" t="s">
        <v>8173</v>
      </c>
      <c r="Y41" s="8" t="s">
        <v>45730</v>
      </c>
      <c r="Z41" s="17" t="s">
        <v>8174</v>
      </c>
      <c r="AA41" s="8" t="s">
        <v>8175</v>
      </c>
      <c r="AB41" s="8" t="s">
        <v>8176</v>
      </c>
    </row>
    <row r="42" spans="1:28" x14ac:dyDescent="0.2">
      <c r="A42" s="8" t="s">
        <v>8177</v>
      </c>
      <c r="B42" s="8" t="s">
        <v>8178</v>
      </c>
      <c r="C42" s="8" t="s">
        <v>45743</v>
      </c>
      <c r="D42" s="8" t="s">
        <v>45744</v>
      </c>
      <c r="E42" s="8" t="s">
        <v>55</v>
      </c>
      <c r="F42" s="8" t="s">
        <v>27</v>
      </c>
      <c r="G42" s="8" t="s">
        <v>55</v>
      </c>
      <c r="H42" s="8" t="s">
        <v>27</v>
      </c>
      <c r="I42" s="8" t="s">
        <v>8156</v>
      </c>
      <c r="J42" s="8" t="s">
        <v>28</v>
      </c>
      <c r="K42" s="8" t="s">
        <v>30</v>
      </c>
      <c r="L42" s="8" t="s">
        <v>2011</v>
      </c>
      <c r="M42" s="8" t="s">
        <v>5188</v>
      </c>
      <c r="N42" s="8" t="s">
        <v>10716</v>
      </c>
      <c r="O42" s="8" t="s">
        <v>29842</v>
      </c>
      <c r="P42" s="8" t="s">
        <v>45787</v>
      </c>
      <c r="Q42" s="8" t="s">
        <v>2110</v>
      </c>
      <c r="R42" s="8" t="s">
        <v>8161</v>
      </c>
      <c r="S42" s="17" t="s">
        <v>8162</v>
      </c>
      <c r="T42" s="18">
        <v>43011</v>
      </c>
      <c r="U42" s="8">
        <v>0.25</v>
      </c>
      <c r="V42" s="8">
        <v>0.33333333333333331</v>
      </c>
      <c r="W42" s="8" t="s">
        <v>1100</v>
      </c>
      <c r="X42" s="8" t="s">
        <v>8179</v>
      </c>
      <c r="Y42" s="8" t="s">
        <v>45730</v>
      </c>
      <c r="Z42" s="17" t="s">
        <v>8180</v>
      </c>
      <c r="AA42" s="8" t="s">
        <v>8181</v>
      </c>
      <c r="AB42" s="8" t="s">
        <v>8182</v>
      </c>
    </row>
    <row r="43" spans="1:28" x14ac:dyDescent="0.2">
      <c r="A43" s="8" t="s">
        <v>8183</v>
      </c>
      <c r="B43" s="8" t="s">
        <v>8184</v>
      </c>
      <c r="C43" s="8" t="s">
        <v>45743</v>
      </c>
      <c r="D43" s="8" t="s">
        <v>45744</v>
      </c>
      <c r="E43" s="8" t="s">
        <v>55</v>
      </c>
      <c r="F43" s="8" t="s">
        <v>27</v>
      </c>
      <c r="G43" s="8" t="s">
        <v>55</v>
      </c>
      <c r="H43" s="8" t="s">
        <v>27</v>
      </c>
      <c r="I43" s="8" t="s">
        <v>8156</v>
      </c>
      <c r="J43" s="8" t="s">
        <v>28</v>
      </c>
      <c r="K43" s="8" t="s">
        <v>30</v>
      </c>
      <c r="L43" s="8" t="s">
        <v>5188</v>
      </c>
      <c r="M43" s="8" t="s">
        <v>5194</v>
      </c>
      <c r="N43" s="8" t="s">
        <v>10716</v>
      </c>
      <c r="O43" s="8" t="s">
        <v>29842</v>
      </c>
      <c r="P43" s="8" t="s">
        <v>45787</v>
      </c>
      <c r="Q43" s="8" t="s">
        <v>2110</v>
      </c>
      <c r="R43" s="8" t="s">
        <v>8161</v>
      </c>
      <c r="S43" s="17" t="s">
        <v>8162</v>
      </c>
      <c r="T43" s="18">
        <v>43011</v>
      </c>
      <c r="U43" s="8">
        <v>0.33333333333333331</v>
      </c>
      <c r="V43" s="8">
        <v>0.41666666666666669</v>
      </c>
      <c r="W43" s="8" t="s">
        <v>1100</v>
      </c>
      <c r="X43" s="8" t="s">
        <v>8179</v>
      </c>
      <c r="Y43" s="8" t="s">
        <v>45730</v>
      </c>
      <c r="Z43" s="17" t="s">
        <v>8180</v>
      </c>
      <c r="AA43" s="8" t="s">
        <v>8185</v>
      </c>
      <c r="AB43" s="8" t="s">
        <v>8186</v>
      </c>
    </row>
    <row r="44" spans="1:28" x14ac:dyDescent="0.2">
      <c r="A44" s="8" t="s">
        <v>8187</v>
      </c>
      <c r="B44" s="8" t="s">
        <v>8188</v>
      </c>
      <c r="C44" s="8" t="s">
        <v>45743</v>
      </c>
      <c r="D44" s="8" t="s">
        <v>45744</v>
      </c>
      <c r="E44" s="8" t="s">
        <v>55</v>
      </c>
      <c r="F44" s="8" t="s">
        <v>27</v>
      </c>
      <c r="G44" s="8" t="s">
        <v>55</v>
      </c>
      <c r="H44" s="8" t="s">
        <v>27</v>
      </c>
      <c r="I44" s="8" t="s">
        <v>8156</v>
      </c>
      <c r="J44" s="8" t="s">
        <v>28</v>
      </c>
      <c r="K44" s="8" t="s">
        <v>30</v>
      </c>
      <c r="L44" s="8" t="s">
        <v>5194</v>
      </c>
      <c r="M44" s="8" t="s">
        <v>5200</v>
      </c>
      <c r="N44" s="8" t="s">
        <v>10716</v>
      </c>
      <c r="O44" s="8" t="s">
        <v>29842</v>
      </c>
      <c r="P44" s="8" t="s">
        <v>45787</v>
      </c>
      <c r="Q44" s="8" t="s">
        <v>2110</v>
      </c>
      <c r="R44" s="8" t="s">
        <v>8161</v>
      </c>
      <c r="S44" s="17" t="s">
        <v>8162</v>
      </c>
      <c r="T44" s="18">
        <v>43011</v>
      </c>
      <c r="U44" s="8">
        <v>0.41666666666666669</v>
      </c>
      <c r="V44" s="8">
        <v>0.5</v>
      </c>
      <c r="W44" s="8" t="s">
        <v>1100</v>
      </c>
      <c r="X44" s="8" t="s">
        <v>8189</v>
      </c>
      <c r="Y44" s="8" t="s">
        <v>45730</v>
      </c>
      <c r="Z44" s="17" t="s">
        <v>8190</v>
      </c>
      <c r="AA44" s="8" t="s">
        <v>8191</v>
      </c>
      <c r="AB44" s="8" t="s">
        <v>8192</v>
      </c>
    </row>
    <row r="45" spans="1:28" x14ac:dyDescent="0.2">
      <c r="A45" s="8" t="s">
        <v>8193</v>
      </c>
      <c r="B45" s="8" t="s">
        <v>8194</v>
      </c>
      <c r="C45" s="8" t="s">
        <v>45743</v>
      </c>
      <c r="D45" s="8" t="s">
        <v>45744</v>
      </c>
      <c r="E45" s="8" t="s">
        <v>55</v>
      </c>
      <c r="F45" s="8" t="s">
        <v>27</v>
      </c>
      <c r="G45" s="8" t="s">
        <v>55</v>
      </c>
      <c r="H45" s="8" t="s">
        <v>27</v>
      </c>
      <c r="I45" s="8" t="s">
        <v>8156</v>
      </c>
      <c r="J45" s="8" t="s">
        <v>28</v>
      </c>
      <c r="K45" s="8" t="s">
        <v>30</v>
      </c>
      <c r="L45" s="8" t="s">
        <v>5200</v>
      </c>
      <c r="M45" s="8" t="s">
        <v>8195</v>
      </c>
      <c r="N45" s="8" t="s">
        <v>10716</v>
      </c>
      <c r="O45" s="8" t="s">
        <v>29842</v>
      </c>
      <c r="P45" s="8" t="s">
        <v>45787</v>
      </c>
      <c r="Q45" s="8" t="s">
        <v>2110</v>
      </c>
      <c r="R45" s="8" t="s">
        <v>8161</v>
      </c>
      <c r="S45" s="17" t="s">
        <v>8162</v>
      </c>
      <c r="T45" s="18">
        <v>43011</v>
      </c>
      <c r="U45" s="8">
        <v>0.5</v>
      </c>
      <c r="V45" s="8">
        <v>0.58333333333333337</v>
      </c>
      <c r="W45" s="8" t="s">
        <v>1100</v>
      </c>
      <c r="X45" s="8" t="s">
        <v>8196</v>
      </c>
      <c r="Y45" s="8" t="s">
        <v>45730</v>
      </c>
      <c r="Z45" s="17" t="s">
        <v>8197</v>
      </c>
      <c r="AA45" s="8" t="s">
        <v>8198</v>
      </c>
      <c r="AB45" s="8" t="s">
        <v>8199</v>
      </c>
    </row>
    <row r="46" spans="1:28" x14ac:dyDescent="0.2">
      <c r="A46" s="8" t="s">
        <v>8200</v>
      </c>
      <c r="B46" s="8" t="s">
        <v>8201</v>
      </c>
      <c r="C46" s="8" t="s">
        <v>45743</v>
      </c>
      <c r="D46" s="8" t="s">
        <v>45744</v>
      </c>
      <c r="E46" s="8" t="s">
        <v>55</v>
      </c>
      <c r="F46" s="8" t="s">
        <v>27</v>
      </c>
      <c r="G46" s="8" t="s">
        <v>55</v>
      </c>
      <c r="H46" s="8" t="s">
        <v>27</v>
      </c>
      <c r="I46" s="8" t="s">
        <v>8156</v>
      </c>
      <c r="J46" s="8" t="s">
        <v>28</v>
      </c>
      <c r="K46" s="8" t="s">
        <v>30</v>
      </c>
      <c r="L46" s="8" t="s">
        <v>8195</v>
      </c>
      <c r="M46" s="8" t="s">
        <v>2012</v>
      </c>
      <c r="N46" s="8" t="s">
        <v>10716</v>
      </c>
      <c r="O46" s="8" t="s">
        <v>29842</v>
      </c>
      <c r="P46" s="8" t="s">
        <v>45787</v>
      </c>
      <c r="Q46" s="8" t="s">
        <v>2110</v>
      </c>
      <c r="R46" s="8" t="s">
        <v>8161</v>
      </c>
      <c r="S46" s="17" t="s">
        <v>8162</v>
      </c>
      <c r="T46" s="18">
        <v>43011</v>
      </c>
      <c r="U46" s="8">
        <v>0.58333333333333337</v>
      </c>
      <c r="V46" s="8">
        <v>0.66666666666666663</v>
      </c>
      <c r="W46" s="8" t="s">
        <v>1100</v>
      </c>
      <c r="X46" s="8" t="s">
        <v>8202</v>
      </c>
      <c r="Y46" s="8" t="s">
        <v>45730</v>
      </c>
      <c r="Z46" s="17" t="s">
        <v>8203</v>
      </c>
      <c r="AA46" s="8" t="s">
        <v>8204</v>
      </c>
      <c r="AB46" s="8" t="s">
        <v>8205</v>
      </c>
    </row>
    <row r="47" spans="1:28" x14ac:dyDescent="0.2">
      <c r="A47" s="8" t="s">
        <v>8206</v>
      </c>
      <c r="B47" s="8" t="s">
        <v>8207</v>
      </c>
      <c r="C47" s="8" t="s">
        <v>45743</v>
      </c>
      <c r="D47" s="8" t="s">
        <v>45744</v>
      </c>
      <c r="E47" s="8" t="s">
        <v>362</v>
      </c>
      <c r="F47" s="8" t="s">
        <v>112</v>
      </c>
      <c r="G47" s="8" t="s">
        <v>362</v>
      </c>
      <c r="H47" s="8" t="s">
        <v>112</v>
      </c>
      <c r="I47" s="8" t="s">
        <v>8156</v>
      </c>
      <c r="J47" s="8" t="s">
        <v>28</v>
      </c>
      <c r="K47" s="8" t="s">
        <v>30</v>
      </c>
      <c r="L47" s="8" t="s">
        <v>363</v>
      </c>
      <c r="M47" s="8" t="s">
        <v>1820</v>
      </c>
      <c r="N47" s="8" t="s">
        <v>10716</v>
      </c>
      <c r="O47" s="8" t="s">
        <v>29842</v>
      </c>
      <c r="P47" s="8" t="s">
        <v>45787</v>
      </c>
      <c r="Q47" s="8" t="s">
        <v>2110</v>
      </c>
      <c r="R47" s="8" t="s">
        <v>8161</v>
      </c>
      <c r="S47" s="17" t="s">
        <v>8162</v>
      </c>
      <c r="T47" s="18">
        <v>43019</v>
      </c>
      <c r="U47" s="8">
        <v>0.25</v>
      </c>
      <c r="V47" s="8">
        <v>0.29166666666666669</v>
      </c>
      <c r="W47" s="8" t="s">
        <v>1495</v>
      </c>
      <c r="X47" s="8" t="s">
        <v>8208</v>
      </c>
      <c r="Y47" s="8" t="s">
        <v>45730</v>
      </c>
      <c r="Z47" s="17" t="s">
        <v>8209</v>
      </c>
      <c r="AA47" s="8" t="s">
        <v>8210</v>
      </c>
      <c r="AB47" s="8" t="s">
        <v>8211</v>
      </c>
    </row>
    <row r="48" spans="1:28" x14ac:dyDescent="0.2">
      <c r="A48" s="8" t="s">
        <v>8212</v>
      </c>
      <c r="B48" s="8" t="s">
        <v>8213</v>
      </c>
      <c r="C48" s="8" t="s">
        <v>45743</v>
      </c>
      <c r="D48" s="8" t="s">
        <v>45744</v>
      </c>
      <c r="E48" s="8" t="s">
        <v>362</v>
      </c>
      <c r="F48" s="8" t="s">
        <v>112</v>
      </c>
      <c r="G48" s="8" t="s">
        <v>362</v>
      </c>
      <c r="H48" s="8" t="s">
        <v>112</v>
      </c>
      <c r="I48" s="8" t="s">
        <v>8156</v>
      </c>
      <c r="J48" s="8" t="s">
        <v>28</v>
      </c>
      <c r="K48" s="8" t="s">
        <v>30</v>
      </c>
      <c r="L48" s="8" t="s">
        <v>1820</v>
      </c>
      <c r="M48" s="8" t="s">
        <v>8214</v>
      </c>
      <c r="N48" s="8" t="s">
        <v>10716</v>
      </c>
      <c r="O48" s="8" t="s">
        <v>29842</v>
      </c>
      <c r="P48" s="8" t="s">
        <v>45787</v>
      </c>
      <c r="Q48" s="8" t="s">
        <v>2110</v>
      </c>
      <c r="R48" s="8" t="s">
        <v>8161</v>
      </c>
      <c r="S48" s="17" t="s">
        <v>8162</v>
      </c>
      <c r="T48" s="18">
        <v>43019</v>
      </c>
      <c r="U48" s="8">
        <v>0.29166666666666669</v>
      </c>
      <c r="V48" s="8">
        <v>0.33333333333333331</v>
      </c>
      <c r="W48" s="8" t="s">
        <v>1495</v>
      </c>
      <c r="X48" s="8" t="s">
        <v>8215</v>
      </c>
      <c r="Y48" s="8" t="s">
        <v>45730</v>
      </c>
      <c r="Z48" s="17" t="s">
        <v>8216</v>
      </c>
      <c r="AA48" s="8" t="s">
        <v>8217</v>
      </c>
      <c r="AB48" s="8" t="s">
        <v>8218</v>
      </c>
    </row>
    <row r="49" spans="1:28" x14ac:dyDescent="0.2">
      <c r="A49" s="8" t="s">
        <v>8219</v>
      </c>
      <c r="B49" s="8" t="s">
        <v>8220</v>
      </c>
      <c r="C49" s="8" t="s">
        <v>45743</v>
      </c>
      <c r="D49" s="8" t="s">
        <v>45744</v>
      </c>
      <c r="E49" s="8" t="s">
        <v>362</v>
      </c>
      <c r="F49" s="8" t="s">
        <v>112</v>
      </c>
      <c r="G49" s="8" t="s">
        <v>362</v>
      </c>
      <c r="H49" s="8" t="s">
        <v>112</v>
      </c>
      <c r="I49" s="8" t="s">
        <v>8156</v>
      </c>
      <c r="J49" s="8" t="s">
        <v>28</v>
      </c>
      <c r="K49" s="8" t="s">
        <v>30</v>
      </c>
      <c r="L49" s="8" t="s">
        <v>8214</v>
      </c>
      <c r="M49" s="8" t="s">
        <v>2952</v>
      </c>
      <c r="N49" s="8" t="s">
        <v>10716</v>
      </c>
      <c r="O49" s="8" t="s">
        <v>29842</v>
      </c>
      <c r="P49" s="8" t="s">
        <v>45787</v>
      </c>
      <c r="Q49" s="8" t="s">
        <v>2110</v>
      </c>
      <c r="R49" s="8" t="s">
        <v>8161</v>
      </c>
      <c r="S49" s="17" t="s">
        <v>8162</v>
      </c>
      <c r="T49" s="18">
        <v>43019</v>
      </c>
      <c r="U49" s="8">
        <v>0.33333333333333331</v>
      </c>
      <c r="V49" s="8">
        <v>0.375</v>
      </c>
      <c r="W49" s="8" t="s">
        <v>1495</v>
      </c>
      <c r="X49" s="8" t="s">
        <v>8221</v>
      </c>
      <c r="Y49" s="8" t="s">
        <v>45730</v>
      </c>
      <c r="Z49" s="17" t="s">
        <v>8180</v>
      </c>
      <c r="AA49" s="8" t="s">
        <v>8222</v>
      </c>
      <c r="AB49" s="8" t="s">
        <v>8223</v>
      </c>
    </row>
    <row r="50" spans="1:28" x14ac:dyDescent="0.2">
      <c r="A50" s="8" t="s">
        <v>8224</v>
      </c>
      <c r="B50" s="8" t="s">
        <v>8225</v>
      </c>
      <c r="C50" s="8" t="s">
        <v>45743</v>
      </c>
      <c r="D50" s="8" t="s">
        <v>45744</v>
      </c>
      <c r="E50" s="8" t="s">
        <v>362</v>
      </c>
      <c r="F50" s="8" t="s">
        <v>112</v>
      </c>
      <c r="G50" s="8" t="s">
        <v>362</v>
      </c>
      <c r="H50" s="8" t="s">
        <v>112</v>
      </c>
      <c r="I50" s="8" t="s">
        <v>8156</v>
      </c>
      <c r="J50" s="8" t="s">
        <v>28</v>
      </c>
      <c r="K50" s="8" t="s">
        <v>30</v>
      </c>
      <c r="L50" s="8" t="s">
        <v>2952</v>
      </c>
      <c r="M50" s="8" t="s">
        <v>2959</v>
      </c>
      <c r="N50" s="8" t="s">
        <v>10716</v>
      </c>
      <c r="O50" s="8" t="s">
        <v>29842</v>
      </c>
      <c r="P50" s="8" t="s">
        <v>45787</v>
      </c>
      <c r="Q50" s="8" t="s">
        <v>2110</v>
      </c>
      <c r="R50" s="8" t="s">
        <v>8161</v>
      </c>
      <c r="S50" s="17" t="s">
        <v>8162</v>
      </c>
      <c r="T50" s="18">
        <v>43019</v>
      </c>
      <c r="U50" s="8">
        <v>0.375</v>
      </c>
      <c r="V50" s="8">
        <v>0.41666666666666669</v>
      </c>
      <c r="W50" s="8" t="s">
        <v>1495</v>
      </c>
      <c r="X50" s="8" t="s">
        <v>8226</v>
      </c>
      <c r="Y50" s="8" t="s">
        <v>45730</v>
      </c>
      <c r="Z50" s="17" t="s">
        <v>8180</v>
      </c>
      <c r="AA50" s="8" t="s">
        <v>8227</v>
      </c>
      <c r="AB50" s="8" t="s">
        <v>8228</v>
      </c>
    </row>
    <row r="51" spans="1:28" x14ac:dyDescent="0.2">
      <c r="A51" s="8" t="s">
        <v>8229</v>
      </c>
      <c r="B51" s="8" t="s">
        <v>8230</v>
      </c>
      <c r="C51" s="8" t="s">
        <v>45743</v>
      </c>
      <c r="D51" s="8" t="s">
        <v>45744</v>
      </c>
      <c r="E51" s="8" t="s">
        <v>362</v>
      </c>
      <c r="F51" s="8" t="s">
        <v>112</v>
      </c>
      <c r="G51" s="8" t="s">
        <v>362</v>
      </c>
      <c r="H51" s="8" t="s">
        <v>112</v>
      </c>
      <c r="I51" s="8" t="s">
        <v>8156</v>
      </c>
      <c r="J51" s="8" t="s">
        <v>28</v>
      </c>
      <c r="K51" s="8" t="s">
        <v>30</v>
      </c>
      <c r="L51" s="8" t="s">
        <v>2959</v>
      </c>
      <c r="M51" s="8" t="s">
        <v>8231</v>
      </c>
      <c r="N51" s="8" t="s">
        <v>10716</v>
      </c>
      <c r="O51" s="8" t="s">
        <v>29842</v>
      </c>
      <c r="P51" s="8" t="s">
        <v>45787</v>
      </c>
      <c r="Q51" s="8" t="s">
        <v>2110</v>
      </c>
      <c r="R51" s="8" t="s">
        <v>8161</v>
      </c>
      <c r="S51" s="17" t="s">
        <v>8162</v>
      </c>
      <c r="T51" s="18">
        <v>43019</v>
      </c>
      <c r="U51" s="8">
        <v>0.41666666666666669</v>
      </c>
      <c r="V51" s="8">
        <v>0.45833333333333331</v>
      </c>
      <c r="W51" s="8" t="s">
        <v>1495</v>
      </c>
      <c r="X51" s="8" t="s">
        <v>8232</v>
      </c>
      <c r="Y51" s="8" t="s">
        <v>45730</v>
      </c>
      <c r="Z51" s="17" t="s">
        <v>8180</v>
      </c>
      <c r="AA51" s="8" t="s">
        <v>8233</v>
      </c>
      <c r="AB51" s="8" t="s">
        <v>8234</v>
      </c>
    </row>
    <row r="52" spans="1:28" x14ac:dyDescent="0.2">
      <c r="A52" s="8" t="s">
        <v>8235</v>
      </c>
      <c r="B52" s="8" t="s">
        <v>8236</v>
      </c>
      <c r="C52" s="8" t="s">
        <v>45743</v>
      </c>
      <c r="D52" s="8" t="s">
        <v>45744</v>
      </c>
      <c r="E52" s="8" t="s">
        <v>362</v>
      </c>
      <c r="F52" s="8" t="s">
        <v>112</v>
      </c>
      <c r="G52" s="8" t="s">
        <v>362</v>
      </c>
      <c r="H52" s="8" t="s">
        <v>112</v>
      </c>
      <c r="I52" s="8" t="s">
        <v>8156</v>
      </c>
      <c r="J52" s="8" t="s">
        <v>28</v>
      </c>
      <c r="K52" s="8" t="s">
        <v>30</v>
      </c>
      <c r="L52" s="8" t="s">
        <v>8231</v>
      </c>
      <c r="M52" s="8" t="s">
        <v>8237</v>
      </c>
      <c r="N52" s="8" t="s">
        <v>10716</v>
      </c>
      <c r="O52" s="8" t="s">
        <v>29842</v>
      </c>
      <c r="P52" s="8" t="s">
        <v>45787</v>
      </c>
      <c r="Q52" s="8" t="s">
        <v>2110</v>
      </c>
      <c r="R52" s="8" t="s">
        <v>8161</v>
      </c>
      <c r="S52" s="17" t="s">
        <v>8162</v>
      </c>
      <c r="T52" s="18">
        <v>43019</v>
      </c>
      <c r="U52" s="8">
        <v>0.45833333333333331</v>
      </c>
      <c r="V52" s="8">
        <v>0.5</v>
      </c>
      <c r="W52" s="8" t="s">
        <v>1495</v>
      </c>
      <c r="X52" s="8" t="s">
        <v>8238</v>
      </c>
      <c r="Y52" s="8" t="s">
        <v>45730</v>
      </c>
      <c r="Z52" s="17" t="s">
        <v>8180</v>
      </c>
      <c r="AA52" s="8" t="s">
        <v>8239</v>
      </c>
      <c r="AB52" s="8" t="s">
        <v>8240</v>
      </c>
    </row>
    <row r="53" spans="1:28" x14ac:dyDescent="0.2">
      <c r="A53" s="8" t="s">
        <v>8241</v>
      </c>
      <c r="B53" s="8" t="s">
        <v>8242</v>
      </c>
      <c r="C53" s="8" t="s">
        <v>45743</v>
      </c>
      <c r="D53" s="8" t="s">
        <v>45744</v>
      </c>
      <c r="E53" s="8" t="s">
        <v>362</v>
      </c>
      <c r="F53" s="8" t="s">
        <v>112</v>
      </c>
      <c r="G53" s="8" t="s">
        <v>362</v>
      </c>
      <c r="H53" s="8" t="s">
        <v>112</v>
      </c>
      <c r="I53" s="8" t="s">
        <v>8156</v>
      </c>
      <c r="J53" s="8" t="s">
        <v>28</v>
      </c>
      <c r="K53" s="8" t="s">
        <v>30</v>
      </c>
      <c r="L53" s="8" t="s">
        <v>8237</v>
      </c>
      <c r="M53" s="8" t="s">
        <v>8243</v>
      </c>
      <c r="N53" s="8" t="s">
        <v>10716</v>
      </c>
      <c r="O53" s="8" t="s">
        <v>29842</v>
      </c>
      <c r="P53" s="8" t="s">
        <v>45787</v>
      </c>
      <c r="Q53" s="8" t="s">
        <v>2110</v>
      </c>
      <c r="R53" s="8" t="s">
        <v>8161</v>
      </c>
      <c r="S53" s="17" t="s">
        <v>8162</v>
      </c>
      <c r="T53" s="18">
        <v>43019</v>
      </c>
      <c r="U53" s="8">
        <v>0.5</v>
      </c>
      <c r="V53" s="8">
        <v>0.58333333333333337</v>
      </c>
      <c r="W53" s="8" t="s">
        <v>1100</v>
      </c>
      <c r="X53" s="8" t="s">
        <v>8244</v>
      </c>
      <c r="Y53" s="8" t="s">
        <v>45730</v>
      </c>
      <c r="Z53" s="17" t="s">
        <v>8180</v>
      </c>
      <c r="AA53" s="8" t="s">
        <v>8245</v>
      </c>
      <c r="AB53" s="8" t="s">
        <v>8246</v>
      </c>
    </row>
    <row r="54" spans="1:28" x14ac:dyDescent="0.2">
      <c r="A54" s="8" t="s">
        <v>8247</v>
      </c>
      <c r="B54" s="8" t="s">
        <v>8248</v>
      </c>
      <c r="C54" s="8" t="s">
        <v>45743</v>
      </c>
      <c r="D54" s="8" t="s">
        <v>45744</v>
      </c>
      <c r="E54" s="8" t="s">
        <v>362</v>
      </c>
      <c r="F54" s="8" t="s">
        <v>112</v>
      </c>
      <c r="G54" s="8" t="s">
        <v>362</v>
      </c>
      <c r="H54" s="8" t="s">
        <v>112</v>
      </c>
      <c r="I54" s="8" t="s">
        <v>8156</v>
      </c>
      <c r="J54" s="8" t="s">
        <v>28</v>
      </c>
      <c r="K54" s="8" t="s">
        <v>30</v>
      </c>
      <c r="L54" s="8" t="s">
        <v>8243</v>
      </c>
      <c r="M54" s="8" t="s">
        <v>8249</v>
      </c>
      <c r="N54" s="8" t="s">
        <v>10716</v>
      </c>
      <c r="O54" s="8" t="s">
        <v>29842</v>
      </c>
      <c r="P54" s="8" t="s">
        <v>45787</v>
      </c>
      <c r="Q54" s="8" t="s">
        <v>2110</v>
      </c>
      <c r="R54" s="8" t="s">
        <v>8161</v>
      </c>
      <c r="S54" s="17" t="s">
        <v>8162</v>
      </c>
      <c r="T54" s="18">
        <v>43019</v>
      </c>
      <c r="U54" s="8">
        <v>0.58333333333333337</v>
      </c>
      <c r="V54" s="8">
        <v>0.66666666666666663</v>
      </c>
      <c r="W54" s="8" t="s">
        <v>1100</v>
      </c>
      <c r="X54" s="8" t="s">
        <v>8250</v>
      </c>
      <c r="Y54" s="8" t="s">
        <v>45730</v>
      </c>
      <c r="Z54" s="17" t="s">
        <v>8180</v>
      </c>
      <c r="AA54" s="8" t="s">
        <v>8251</v>
      </c>
      <c r="AB54" s="8" t="s">
        <v>8252</v>
      </c>
    </row>
    <row r="55" spans="1:28" x14ac:dyDescent="0.2">
      <c r="A55" s="8" t="s">
        <v>8253</v>
      </c>
      <c r="B55" s="8" t="s">
        <v>8254</v>
      </c>
      <c r="C55" s="8" t="s">
        <v>45743</v>
      </c>
      <c r="D55" s="8" t="s">
        <v>45744</v>
      </c>
      <c r="E55" s="8" t="s">
        <v>372</v>
      </c>
      <c r="F55" s="8" t="s">
        <v>112</v>
      </c>
      <c r="G55" s="8" t="s">
        <v>372</v>
      </c>
      <c r="H55" s="8" t="s">
        <v>112</v>
      </c>
      <c r="I55" s="8" t="s">
        <v>8156</v>
      </c>
      <c r="J55" s="8" t="s">
        <v>28</v>
      </c>
      <c r="K55" s="8" t="s">
        <v>30</v>
      </c>
      <c r="L55" s="8" t="s">
        <v>373</v>
      </c>
      <c r="M55" s="8" t="s">
        <v>1825</v>
      </c>
      <c r="N55" s="8" t="s">
        <v>10716</v>
      </c>
      <c r="O55" s="8" t="s">
        <v>29842</v>
      </c>
      <c r="P55" s="8" t="s">
        <v>45787</v>
      </c>
      <c r="Q55" s="8" t="s">
        <v>2110</v>
      </c>
      <c r="R55" s="8" t="s">
        <v>8161</v>
      </c>
      <c r="S55" s="17" t="s">
        <v>8162</v>
      </c>
      <c r="T55" s="18">
        <v>43020</v>
      </c>
      <c r="U55" s="8">
        <v>0.25</v>
      </c>
      <c r="V55" s="8">
        <v>0.29166666666666669</v>
      </c>
      <c r="W55" s="8" t="s">
        <v>1495</v>
      </c>
      <c r="X55" s="8" t="s">
        <v>8255</v>
      </c>
      <c r="Y55" s="8" t="s">
        <v>45730</v>
      </c>
      <c r="Z55" s="17" t="s">
        <v>8256</v>
      </c>
      <c r="AA55" s="8" t="s">
        <v>8257</v>
      </c>
      <c r="AB55" s="8" t="s">
        <v>8258</v>
      </c>
    </row>
    <row r="56" spans="1:28" x14ac:dyDescent="0.2">
      <c r="A56" s="8" t="s">
        <v>8259</v>
      </c>
      <c r="B56" s="8" t="s">
        <v>8260</v>
      </c>
      <c r="C56" s="8" t="s">
        <v>45743</v>
      </c>
      <c r="D56" s="8" t="s">
        <v>45744</v>
      </c>
      <c r="E56" s="8" t="s">
        <v>372</v>
      </c>
      <c r="F56" s="8" t="s">
        <v>112</v>
      </c>
      <c r="G56" s="8" t="s">
        <v>372</v>
      </c>
      <c r="H56" s="8" t="s">
        <v>112</v>
      </c>
      <c r="I56" s="8" t="s">
        <v>8156</v>
      </c>
      <c r="J56" s="8" t="s">
        <v>28</v>
      </c>
      <c r="K56" s="8" t="s">
        <v>30</v>
      </c>
      <c r="L56" s="8" t="s">
        <v>1825</v>
      </c>
      <c r="M56" s="8" t="s">
        <v>8261</v>
      </c>
      <c r="N56" s="8" t="s">
        <v>10716</v>
      </c>
      <c r="O56" s="8" t="s">
        <v>29842</v>
      </c>
      <c r="P56" s="8" t="s">
        <v>45787</v>
      </c>
      <c r="Q56" s="8" t="s">
        <v>2110</v>
      </c>
      <c r="R56" s="8" t="s">
        <v>8161</v>
      </c>
      <c r="S56" s="17" t="s">
        <v>8162</v>
      </c>
      <c r="T56" s="18">
        <v>43020</v>
      </c>
      <c r="U56" s="8">
        <v>0.29166666666666669</v>
      </c>
      <c r="V56" s="8">
        <v>0.33333333333333331</v>
      </c>
      <c r="W56" s="8" t="s">
        <v>1495</v>
      </c>
      <c r="X56" s="8" t="s">
        <v>8262</v>
      </c>
      <c r="Y56" s="8" t="s">
        <v>45730</v>
      </c>
      <c r="Z56" s="17" t="s">
        <v>8263</v>
      </c>
      <c r="AA56" s="8" t="s">
        <v>8264</v>
      </c>
      <c r="AB56" s="8" t="s">
        <v>8265</v>
      </c>
    </row>
    <row r="57" spans="1:28" x14ac:dyDescent="0.2">
      <c r="A57" s="8" t="s">
        <v>8266</v>
      </c>
      <c r="B57" s="8" t="s">
        <v>8267</v>
      </c>
      <c r="C57" s="8" t="s">
        <v>45743</v>
      </c>
      <c r="D57" s="8" t="s">
        <v>45744</v>
      </c>
      <c r="E57" s="8" t="s">
        <v>372</v>
      </c>
      <c r="F57" s="8" t="s">
        <v>112</v>
      </c>
      <c r="G57" s="8" t="s">
        <v>372</v>
      </c>
      <c r="H57" s="8" t="s">
        <v>112</v>
      </c>
      <c r="I57" s="8" t="s">
        <v>8156</v>
      </c>
      <c r="J57" s="8" t="s">
        <v>28</v>
      </c>
      <c r="K57" s="8" t="s">
        <v>30</v>
      </c>
      <c r="L57" s="8" t="s">
        <v>8261</v>
      </c>
      <c r="M57" s="8" t="s">
        <v>738</v>
      </c>
      <c r="N57" s="8" t="s">
        <v>10716</v>
      </c>
      <c r="O57" s="8" t="s">
        <v>29842</v>
      </c>
      <c r="P57" s="8" t="s">
        <v>45787</v>
      </c>
      <c r="Q57" s="8" t="s">
        <v>2110</v>
      </c>
      <c r="R57" s="8" t="s">
        <v>8161</v>
      </c>
      <c r="S57" s="17" t="s">
        <v>8162</v>
      </c>
      <c r="T57" s="18">
        <v>43020</v>
      </c>
      <c r="U57" s="8">
        <v>0.33333333333333331</v>
      </c>
      <c r="V57" s="8">
        <v>0.375</v>
      </c>
      <c r="W57" s="8" t="s">
        <v>1495</v>
      </c>
      <c r="X57" s="8" t="s">
        <v>8268</v>
      </c>
      <c r="Y57" s="8" t="s">
        <v>45730</v>
      </c>
      <c r="Z57" s="17" t="s">
        <v>8269</v>
      </c>
      <c r="AA57" s="8" t="s">
        <v>8270</v>
      </c>
      <c r="AB57" s="8" t="s">
        <v>8271</v>
      </c>
    </row>
    <row r="58" spans="1:28" x14ac:dyDescent="0.2">
      <c r="A58" s="8" t="s">
        <v>8272</v>
      </c>
      <c r="B58" s="8" t="s">
        <v>8273</v>
      </c>
      <c r="C58" s="8" t="s">
        <v>45743</v>
      </c>
      <c r="D58" s="8" t="s">
        <v>45744</v>
      </c>
      <c r="E58" s="8" t="s">
        <v>372</v>
      </c>
      <c r="F58" s="8" t="s">
        <v>112</v>
      </c>
      <c r="G58" s="8" t="s">
        <v>372</v>
      </c>
      <c r="H58" s="8" t="s">
        <v>112</v>
      </c>
      <c r="I58" s="8" t="s">
        <v>8156</v>
      </c>
      <c r="J58" s="8" t="s">
        <v>28</v>
      </c>
      <c r="K58" s="8" t="s">
        <v>30</v>
      </c>
      <c r="L58" s="8" t="s">
        <v>738</v>
      </c>
      <c r="M58" s="8" t="s">
        <v>8274</v>
      </c>
      <c r="N58" s="8" t="s">
        <v>10716</v>
      </c>
      <c r="O58" s="8" t="s">
        <v>29842</v>
      </c>
      <c r="P58" s="8" t="s">
        <v>45787</v>
      </c>
      <c r="Q58" s="8" t="s">
        <v>2110</v>
      </c>
      <c r="R58" s="8" t="s">
        <v>8161</v>
      </c>
      <c r="S58" s="17" t="s">
        <v>8162</v>
      </c>
      <c r="T58" s="18">
        <v>43020</v>
      </c>
      <c r="U58" s="8">
        <v>0.375</v>
      </c>
      <c r="V58" s="8">
        <v>0.41666666666666669</v>
      </c>
      <c r="W58" s="8" t="s">
        <v>1495</v>
      </c>
      <c r="X58" s="8" t="s">
        <v>8275</v>
      </c>
      <c r="Y58" s="8" t="s">
        <v>45730</v>
      </c>
      <c r="Z58" s="17" t="s">
        <v>8276</v>
      </c>
      <c r="AA58" s="8" t="s">
        <v>8277</v>
      </c>
      <c r="AB58" s="8" t="s">
        <v>8278</v>
      </c>
    </row>
    <row r="59" spans="1:28" x14ac:dyDescent="0.2">
      <c r="A59" s="8" t="s">
        <v>8279</v>
      </c>
      <c r="B59" s="8" t="s">
        <v>8280</v>
      </c>
      <c r="C59" s="8" t="s">
        <v>45743</v>
      </c>
      <c r="D59" s="8" t="s">
        <v>45744</v>
      </c>
      <c r="E59" s="8" t="s">
        <v>372</v>
      </c>
      <c r="F59" s="8" t="s">
        <v>112</v>
      </c>
      <c r="G59" s="8" t="s">
        <v>372</v>
      </c>
      <c r="H59" s="8" t="s">
        <v>112</v>
      </c>
      <c r="I59" s="8" t="s">
        <v>8156</v>
      </c>
      <c r="J59" s="8" t="s">
        <v>28</v>
      </c>
      <c r="K59" s="8" t="s">
        <v>30</v>
      </c>
      <c r="L59" s="8" t="s">
        <v>8274</v>
      </c>
      <c r="M59" s="8" t="s">
        <v>8281</v>
      </c>
      <c r="N59" s="8" t="s">
        <v>10716</v>
      </c>
      <c r="O59" s="8" t="s">
        <v>29842</v>
      </c>
      <c r="P59" s="8" t="s">
        <v>45787</v>
      </c>
      <c r="Q59" s="8" t="s">
        <v>2110</v>
      </c>
      <c r="R59" s="8" t="s">
        <v>8161</v>
      </c>
      <c r="S59" s="17" t="s">
        <v>8162</v>
      </c>
      <c r="T59" s="18">
        <v>43020</v>
      </c>
      <c r="U59" s="8">
        <v>0.41666666666666669</v>
      </c>
      <c r="V59" s="8">
        <v>0.45833333333333331</v>
      </c>
      <c r="W59" s="8" t="s">
        <v>1495</v>
      </c>
      <c r="X59" s="8" t="s">
        <v>8282</v>
      </c>
      <c r="Y59" s="8" t="s">
        <v>45730</v>
      </c>
      <c r="Z59" s="17" t="s">
        <v>8283</v>
      </c>
      <c r="AA59" s="8" t="s">
        <v>8284</v>
      </c>
      <c r="AB59" s="8" t="s">
        <v>8285</v>
      </c>
    </row>
    <row r="60" spans="1:28" x14ac:dyDescent="0.2">
      <c r="A60" s="8" t="s">
        <v>8286</v>
      </c>
      <c r="B60" s="8" t="s">
        <v>8287</v>
      </c>
      <c r="C60" s="8" t="s">
        <v>45743</v>
      </c>
      <c r="D60" s="8" t="s">
        <v>45744</v>
      </c>
      <c r="E60" s="8" t="s">
        <v>372</v>
      </c>
      <c r="F60" s="8" t="s">
        <v>112</v>
      </c>
      <c r="G60" s="8" t="s">
        <v>372</v>
      </c>
      <c r="H60" s="8" t="s">
        <v>112</v>
      </c>
      <c r="I60" s="8" t="s">
        <v>8156</v>
      </c>
      <c r="J60" s="8" t="s">
        <v>28</v>
      </c>
      <c r="K60" s="8" t="s">
        <v>30</v>
      </c>
      <c r="L60" s="8" t="s">
        <v>8281</v>
      </c>
      <c r="M60" s="8" t="s">
        <v>8288</v>
      </c>
      <c r="N60" s="8" t="s">
        <v>10716</v>
      </c>
      <c r="O60" s="8" t="s">
        <v>29842</v>
      </c>
      <c r="P60" s="8" t="s">
        <v>45787</v>
      </c>
      <c r="Q60" s="8" t="s">
        <v>2110</v>
      </c>
      <c r="R60" s="8" t="s">
        <v>8161</v>
      </c>
      <c r="S60" s="17" t="s">
        <v>8162</v>
      </c>
      <c r="T60" s="18">
        <v>43020</v>
      </c>
      <c r="U60" s="8">
        <v>0.45833333333333331</v>
      </c>
      <c r="V60" s="8">
        <v>0.5</v>
      </c>
      <c r="W60" s="8" t="s">
        <v>1495</v>
      </c>
      <c r="X60" s="8" t="s">
        <v>8289</v>
      </c>
      <c r="Y60" s="8" t="s">
        <v>45730</v>
      </c>
      <c r="Z60" s="17" t="s">
        <v>8276</v>
      </c>
      <c r="AA60" s="8" t="s">
        <v>8290</v>
      </c>
      <c r="AB60" s="8" t="s">
        <v>8291</v>
      </c>
    </row>
    <row r="61" spans="1:28" x14ac:dyDescent="0.2">
      <c r="A61" s="8" t="s">
        <v>8292</v>
      </c>
      <c r="B61" s="8" t="s">
        <v>8293</v>
      </c>
      <c r="C61" s="8" t="s">
        <v>45743</v>
      </c>
      <c r="D61" s="8" t="s">
        <v>45744</v>
      </c>
      <c r="E61" s="8" t="s">
        <v>372</v>
      </c>
      <c r="F61" s="8" t="s">
        <v>112</v>
      </c>
      <c r="G61" s="8" t="s">
        <v>372</v>
      </c>
      <c r="H61" s="8" t="s">
        <v>112</v>
      </c>
      <c r="I61" s="8" t="s">
        <v>8156</v>
      </c>
      <c r="J61" s="8" t="s">
        <v>28</v>
      </c>
      <c r="K61" s="8" t="s">
        <v>30</v>
      </c>
      <c r="L61" s="8" t="s">
        <v>8288</v>
      </c>
      <c r="M61" s="8" t="s">
        <v>8294</v>
      </c>
      <c r="N61" s="8" t="s">
        <v>10716</v>
      </c>
      <c r="O61" s="8" t="s">
        <v>29842</v>
      </c>
      <c r="P61" s="8" t="s">
        <v>45787</v>
      </c>
      <c r="Q61" s="8" t="s">
        <v>2110</v>
      </c>
      <c r="R61" s="8" t="s">
        <v>8161</v>
      </c>
      <c r="S61" s="17" t="s">
        <v>8162</v>
      </c>
      <c r="T61" s="18">
        <v>43020</v>
      </c>
      <c r="U61" s="8">
        <v>0.5</v>
      </c>
      <c r="V61" s="8">
        <v>0.58333333333333337</v>
      </c>
      <c r="W61" s="8" t="s">
        <v>1100</v>
      </c>
      <c r="X61" s="8" t="s">
        <v>8295</v>
      </c>
      <c r="Y61" s="8" t="s">
        <v>45730</v>
      </c>
      <c r="Z61" s="17" t="s">
        <v>8180</v>
      </c>
      <c r="AA61" s="8" t="s">
        <v>8296</v>
      </c>
      <c r="AB61" s="8" t="s">
        <v>8297</v>
      </c>
    </row>
    <row r="62" spans="1:28" x14ac:dyDescent="0.2">
      <c r="A62" s="8" t="s">
        <v>8298</v>
      </c>
      <c r="B62" s="8" t="s">
        <v>8299</v>
      </c>
      <c r="C62" s="8" t="s">
        <v>45743</v>
      </c>
      <c r="D62" s="8" t="s">
        <v>45744</v>
      </c>
      <c r="E62" s="8" t="s">
        <v>372</v>
      </c>
      <c r="F62" s="8" t="s">
        <v>112</v>
      </c>
      <c r="G62" s="8" t="s">
        <v>372</v>
      </c>
      <c r="H62" s="8" t="s">
        <v>112</v>
      </c>
      <c r="I62" s="8" t="s">
        <v>8156</v>
      </c>
      <c r="J62" s="8" t="s">
        <v>28</v>
      </c>
      <c r="K62" s="8" t="s">
        <v>30</v>
      </c>
      <c r="L62" s="8" t="s">
        <v>8294</v>
      </c>
      <c r="M62" s="8" t="s">
        <v>8300</v>
      </c>
      <c r="N62" s="8" t="s">
        <v>10716</v>
      </c>
      <c r="O62" s="8" t="s">
        <v>29842</v>
      </c>
      <c r="P62" s="8" t="s">
        <v>45787</v>
      </c>
      <c r="Q62" s="8" t="s">
        <v>2110</v>
      </c>
      <c r="R62" s="8" t="s">
        <v>8161</v>
      </c>
      <c r="S62" s="17" t="s">
        <v>8162</v>
      </c>
      <c r="T62" s="18">
        <v>43020</v>
      </c>
      <c r="U62" s="8">
        <v>0.58333333333333337</v>
      </c>
      <c r="V62" s="8">
        <v>0.66666666666666663</v>
      </c>
      <c r="W62" s="8" t="s">
        <v>1100</v>
      </c>
      <c r="X62" s="8" t="s">
        <v>8301</v>
      </c>
      <c r="Y62" s="8" t="s">
        <v>45730</v>
      </c>
      <c r="Z62" s="17" t="s">
        <v>8180</v>
      </c>
      <c r="AA62" s="8" t="s">
        <v>8302</v>
      </c>
      <c r="AB62" s="8" t="s">
        <v>8303</v>
      </c>
    </row>
    <row r="63" spans="1:28" x14ac:dyDescent="0.2">
      <c r="A63" s="8" t="s">
        <v>8304</v>
      </c>
      <c r="B63" s="8" t="s">
        <v>8305</v>
      </c>
      <c r="C63" s="8" t="s">
        <v>45743</v>
      </c>
      <c r="D63" s="8" t="s">
        <v>45744</v>
      </c>
      <c r="E63" s="8" t="s">
        <v>382</v>
      </c>
      <c r="F63" s="8" t="s">
        <v>112</v>
      </c>
      <c r="G63" s="8" t="s">
        <v>382</v>
      </c>
      <c r="H63" s="8" t="s">
        <v>112</v>
      </c>
      <c r="I63" s="8" t="s">
        <v>8156</v>
      </c>
      <c r="J63" s="8" t="s">
        <v>28</v>
      </c>
      <c r="K63" s="8" t="s">
        <v>30</v>
      </c>
      <c r="L63" s="8" t="s">
        <v>383</v>
      </c>
      <c r="M63" s="8" t="s">
        <v>1834</v>
      </c>
      <c r="N63" s="8" t="s">
        <v>10716</v>
      </c>
      <c r="O63" s="8" t="s">
        <v>29842</v>
      </c>
      <c r="P63" s="8" t="s">
        <v>45787</v>
      </c>
      <c r="Q63" s="8" t="s">
        <v>2110</v>
      </c>
      <c r="R63" s="8" t="s">
        <v>8161</v>
      </c>
      <c r="S63" s="17" t="s">
        <v>8162</v>
      </c>
      <c r="T63" s="18">
        <v>43021</v>
      </c>
      <c r="U63" s="8">
        <v>0.25</v>
      </c>
      <c r="V63" s="8">
        <v>0.29166666666666669</v>
      </c>
      <c r="W63" s="8" t="s">
        <v>1495</v>
      </c>
      <c r="X63" s="8" t="s">
        <v>8306</v>
      </c>
      <c r="Y63" s="8" t="s">
        <v>45730</v>
      </c>
      <c r="Z63" s="17" t="s">
        <v>8180</v>
      </c>
      <c r="AA63" s="8" t="s">
        <v>8307</v>
      </c>
      <c r="AB63" s="8" t="s">
        <v>8308</v>
      </c>
    </row>
    <row r="64" spans="1:28" x14ac:dyDescent="0.2">
      <c r="A64" s="8" t="s">
        <v>8309</v>
      </c>
      <c r="B64" s="8" t="s">
        <v>8310</v>
      </c>
      <c r="C64" s="8" t="s">
        <v>45743</v>
      </c>
      <c r="D64" s="8" t="s">
        <v>45744</v>
      </c>
      <c r="E64" s="8" t="s">
        <v>382</v>
      </c>
      <c r="F64" s="8" t="s">
        <v>112</v>
      </c>
      <c r="G64" s="8" t="s">
        <v>382</v>
      </c>
      <c r="H64" s="8" t="s">
        <v>112</v>
      </c>
      <c r="I64" s="8" t="s">
        <v>8156</v>
      </c>
      <c r="J64" s="8" t="s">
        <v>28</v>
      </c>
      <c r="K64" s="8" t="s">
        <v>30</v>
      </c>
      <c r="L64" s="8" t="s">
        <v>1834</v>
      </c>
      <c r="M64" s="8" t="s">
        <v>8311</v>
      </c>
      <c r="N64" s="8" t="s">
        <v>10716</v>
      </c>
      <c r="O64" s="8" t="s">
        <v>29842</v>
      </c>
      <c r="P64" s="8" t="s">
        <v>45787</v>
      </c>
      <c r="Q64" s="8" t="s">
        <v>2110</v>
      </c>
      <c r="R64" s="8" t="s">
        <v>8161</v>
      </c>
      <c r="S64" s="17" t="s">
        <v>8162</v>
      </c>
      <c r="T64" s="18">
        <v>43021</v>
      </c>
      <c r="U64" s="8">
        <v>0.29166666666666669</v>
      </c>
      <c r="V64" s="8">
        <v>0.33333333333333331</v>
      </c>
      <c r="W64" s="8" t="s">
        <v>1495</v>
      </c>
      <c r="X64" s="8" t="s">
        <v>8312</v>
      </c>
      <c r="Y64" s="8" t="s">
        <v>45730</v>
      </c>
      <c r="Z64" s="17" t="s">
        <v>8180</v>
      </c>
      <c r="AA64" s="8" t="s">
        <v>8313</v>
      </c>
      <c r="AB64" s="8" t="s">
        <v>8314</v>
      </c>
    </row>
    <row r="65" spans="1:28" x14ac:dyDescent="0.2">
      <c r="A65" s="8" t="s">
        <v>8315</v>
      </c>
      <c r="B65" s="8" t="s">
        <v>8316</v>
      </c>
      <c r="C65" s="8" t="s">
        <v>45743</v>
      </c>
      <c r="D65" s="8" t="s">
        <v>45744</v>
      </c>
      <c r="E65" s="8" t="s">
        <v>382</v>
      </c>
      <c r="F65" s="8" t="s">
        <v>112</v>
      </c>
      <c r="G65" s="8" t="s">
        <v>382</v>
      </c>
      <c r="H65" s="8" t="s">
        <v>112</v>
      </c>
      <c r="I65" s="8" t="s">
        <v>8156</v>
      </c>
      <c r="J65" s="8" t="s">
        <v>28</v>
      </c>
      <c r="K65" s="8" t="s">
        <v>30</v>
      </c>
      <c r="L65" s="8" t="s">
        <v>8311</v>
      </c>
      <c r="M65" s="8" t="s">
        <v>8317</v>
      </c>
      <c r="N65" s="8" t="s">
        <v>10716</v>
      </c>
      <c r="O65" s="8" t="s">
        <v>29842</v>
      </c>
      <c r="P65" s="8" t="s">
        <v>45787</v>
      </c>
      <c r="Q65" s="8" t="s">
        <v>2110</v>
      </c>
      <c r="R65" s="8" t="s">
        <v>8161</v>
      </c>
      <c r="S65" s="17" t="s">
        <v>8162</v>
      </c>
      <c r="T65" s="18">
        <v>43021</v>
      </c>
      <c r="U65" s="8">
        <v>0.33333333333333331</v>
      </c>
      <c r="V65" s="8">
        <v>0.375</v>
      </c>
      <c r="W65" s="8" t="s">
        <v>1495</v>
      </c>
      <c r="X65" s="8" t="s">
        <v>8318</v>
      </c>
      <c r="Y65" s="8" t="s">
        <v>45730</v>
      </c>
      <c r="Z65" s="17" t="s">
        <v>8180</v>
      </c>
      <c r="AA65" s="8" t="s">
        <v>8319</v>
      </c>
      <c r="AB65" s="8" t="s">
        <v>8320</v>
      </c>
    </row>
    <row r="66" spans="1:28" x14ac:dyDescent="0.2">
      <c r="A66" s="8" t="s">
        <v>8321</v>
      </c>
      <c r="B66" s="8" t="s">
        <v>8322</v>
      </c>
      <c r="C66" s="8" t="s">
        <v>45743</v>
      </c>
      <c r="D66" s="8" t="s">
        <v>45744</v>
      </c>
      <c r="E66" s="8" t="s">
        <v>382</v>
      </c>
      <c r="F66" s="8" t="s">
        <v>112</v>
      </c>
      <c r="G66" s="8" t="s">
        <v>382</v>
      </c>
      <c r="H66" s="8" t="s">
        <v>112</v>
      </c>
      <c r="I66" s="8" t="s">
        <v>8156</v>
      </c>
      <c r="J66" s="8" t="s">
        <v>28</v>
      </c>
      <c r="K66" s="8" t="s">
        <v>30</v>
      </c>
      <c r="L66" s="8" t="s">
        <v>8317</v>
      </c>
      <c r="M66" s="8" t="s">
        <v>8323</v>
      </c>
      <c r="N66" s="8" t="s">
        <v>10716</v>
      </c>
      <c r="O66" s="8" t="s">
        <v>29842</v>
      </c>
      <c r="P66" s="8" t="s">
        <v>45787</v>
      </c>
      <c r="Q66" s="8" t="s">
        <v>2110</v>
      </c>
      <c r="R66" s="8" t="s">
        <v>8161</v>
      </c>
      <c r="S66" s="17" t="s">
        <v>8162</v>
      </c>
      <c r="T66" s="18">
        <v>43021</v>
      </c>
      <c r="U66" s="8">
        <v>0.375</v>
      </c>
      <c r="V66" s="8">
        <v>0.41666666666666669</v>
      </c>
      <c r="W66" s="8" t="s">
        <v>1495</v>
      </c>
      <c r="X66" s="8" t="s">
        <v>8324</v>
      </c>
      <c r="Y66" s="8" t="s">
        <v>45730</v>
      </c>
      <c r="Z66" s="17" t="s">
        <v>8180</v>
      </c>
      <c r="AA66" s="8" t="s">
        <v>8325</v>
      </c>
      <c r="AB66" s="8" t="s">
        <v>8326</v>
      </c>
    </row>
    <row r="67" spans="1:28" x14ac:dyDescent="0.2">
      <c r="A67" s="8" t="s">
        <v>8327</v>
      </c>
      <c r="B67" s="8" t="s">
        <v>8328</v>
      </c>
      <c r="C67" s="8" t="s">
        <v>45743</v>
      </c>
      <c r="D67" s="8" t="s">
        <v>45744</v>
      </c>
      <c r="E67" s="8" t="s">
        <v>382</v>
      </c>
      <c r="F67" s="8" t="s">
        <v>112</v>
      </c>
      <c r="G67" s="8" t="s">
        <v>382</v>
      </c>
      <c r="H67" s="8" t="s">
        <v>112</v>
      </c>
      <c r="I67" s="8" t="s">
        <v>8156</v>
      </c>
      <c r="J67" s="8" t="s">
        <v>28</v>
      </c>
      <c r="K67" s="8" t="s">
        <v>30</v>
      </c>
      <c r="L67" s="8" t="s">
        <v>8323</v>
      </c>
      <c r="M67" s="8" t="s">
        <v>8329</v>
      </c>
      <c r="N67" s="8" t="s">
        <v>10716</v>
      </c>
      <c r="O67" s="8" t="s">
        <v>29842</v>
      </c>
      <c r="P67" s="8" t="s">
        <v>45787</v>
      </c>
      <c r="Q67" s="8" t="s">
        <v>2110</v>
      </c>
      <c r="R67" s="8" t="s">
        <v>8161</v>
      </c>
      <c r="S67" s="17" t="s">
        <v>8162</v>
      </c>
      <c r="T67" s="18">
        <v>43021</v>
      </c>
      <c r="U67" s="8">
        <v>0.41666666666666669</v>
      </c>
      <c r="V67" s="8">
        <v>0.5</v>
      </c>
      <c r="W67" s="8" t="s">
        <v>1100</v>
      </c>
      <c r="X67" s="8" t="s">
        <v>8330</v>
      </c>
      <c r="Y67" s="8" t="s">
        <v>45730</v>
      </c>
      <c r="Z67" s="17" t="s">
        <v>8180</v>
      </c>
      <c r="AA67" s="8" t="s">
        <v>8331</v>
      </c>
      <c r="AB67" s="8" t="s">
        <v>8332</v>
      </c>
    </row>
    <row r="68" spans="1:28" x14ac:dyDescent="0.2">
      <c r="A68" s="8" t="s">
        <v>8333</v>
      </c>
      <c r="B68" s="8" t="s">
        <v>8334</v>
      </c>
      <c r="C68" s="8" t="s">
        <v>45743</v>
      </c>
      <c r="D68" s="8" t="s">
        <v>45744</v>
      </c>
      <c r="E68" s="8" t="s">
        <v>382</v>
      </c>
      <c r="F68" s="8" t="s">
        <v>112</v>
      </c>
      <c r="G68" s="8" t="s">
        <v>382</v>
      </c>
      <c r="H68" s="8" t="s">
        <v>112</v>
      </c>
      <c r="I68" s="8" t="s">
        <v>8156</v>
      </c>
      <c r="J68" s="8" t="s">
        <v>28</v>
      </c>
      <c r="K68" s="8" t="s">
        <v>30</v>
      </c>
      <c r="L68" s="8" t="s">
        <v>8329</v>
      </c>
      <c r="M68" s="8" t="s">
        <v>8335</v>
      </c>
      <c r="N68" s="8" t="s">
        <v>10716</v>
      </c>
      <c r="O68" s="8" t="s">
        <v>29842</v>
      </c>
      <c r="P68" s="8" t="s">
        <v>45787</v>
      </c>
      <c r="Q68" s="8" t="s">
        <v>2110</v>
      </c>
      <c r="R68" s="8" t="s">
        <v>8161</v>
      </c>
      <c r="S68" s="17" t="s">
        <v>8162</v>
      </c>
      <c r="T68" s="18">
        <v>43021</v>
      </c>
      <c r="U68" s="8">
        <v>0.5</v>
      </c>
      <c r="V68" s="8">
        <v>0.58333333333333337</v>
      </c>
      <c r="W68" s="8" t="s">
        <v>1100</v>
      </c>
      <c r="X68" s="8" t="s">
        <v>8336</v>
      </c>
      <c r="Y68" s="8" t="s">
        <v>45730</v>
      </c>
      <c r="Z68" s="17" t="s">
        <v>8180</v>
      </c>
      <c r="AA68" s="8" t="s">
        <v>8337</v>
      </c>
      <c r="AB68" s="8" t="s">
        <v>8338</v>
      </c>
    </row>
    <row r="69" spans="1:28" x14ac:dyDescent="0.2">
      <c r="A69" s="8" t="s">
        <v>8339</v>
      </c>
      <c r="B69" s="8" t="s">
        <v>8340</v>
      </c>
      <c r="C69" s="8" t="s">
        <v>45743</v>
      </c>
      <c r="D69" s="8" t="s">
        <v>45744</v>
      </c>
      <c r="E69" s="8" t="s">
        <v>113</v>
      </c>
      <c r="F69" s="8" t="s">
        <v>112</v>
      </c>
      <c r="G69" s="8" t="s">
        <v>113</v>
      </c>
      <c r="H69" s="8" t="s">
        <v>112</v>
      </c>
      <c r="I69" s="8" t="s">
        <v>8156</v>
      </c>
      <c r="J69" s="8" t="s">
        <v>28</v>
      </c>
      <c r="K69" s="8" t="s">
        <v>30</v>
      </c>
      <c r="L69" s="8" t="s">
        <v>409</v>
      </c>
      <c r="M69" s="8" t="s">
        <v>8341</v>
      </c>
      <c r="N69" s="8" t="s">
        <v>10716</v>
      </c>
      <c r="O69" s="8" t="s">
        <v>29842</v>
      </c>
      <c r="P69" s="8" t="s">
        <v>45787</v>
      </c>
      <c r="Q69" s="8" t="s">
        <v>2110</v>
      </c>
      <c r="R69" s="8" t="s">
        <v>8161</v>
      </c>
      <c r="S69" s="17" t="s">
        <v>8162</v>
      </c>
      <c r="T69" s="18">
        <v>43024</v>
      </c>
      <c r="U69" s="8">
        <v>0.25</v>
      </c>
      <c r="V69" s="8">
        <v>0.375</v>
      </c>
      <c r="W69" s="8" t="s">
        <v>1283</v>
      </c>
      <c r="X69" s="8" t="s">
        <v>8342</v>
      </c>
      <c r="Y69" s="8" t="s">
        <v>45730</v>
      </c>
      <c r="Z69" s="17" t="s">
        <v>8209</v>
      </c>
      <c r="AA69" s="8" t="s">
        <v>8343</v>
      </c>
      <c r="AB69" s="8" t="s">
        <v>8344</v>
      </c>
    </row>
    <row r="70" spans="1:28" x14ac:dyDescent="0.2">
      <c r="A70" s="8" t="s">
        <v>8345</v>
      </c>
      <c r="B70" s="8" t="s">
        <v>8346</v>
      </c>
      <c r="C70" s="8" t="s">
        <v>45743</v>
      </c>
      <c r="D70" s="8" t="s">
        <v>45744</v>
      </c>
      <c r="E70" s="8" t="s">
        <v>113</v>
      </c>
      <c r="F70" s="8" t="s">
        <v>112</v>
      </c>
      <c r="G70" s="8" t="s">
        <v>113</v>
      </c>
      <c r="H70" s="8" t="s">
        <v>112</v>
      </c>
      <c r="I70" s="8" t="s">
        <v>8156</v>
      </c>
      <c r="J70" s="8" t="s">
        <v>28</v>
      </c>
      <c r="K70" s="8" t="s">
        <v>30</v>
      </c>
      <c r="L70" s="8" t="s">
        <v>8341</v>
      </c>
      <c r="M70" s="8" t="s">
        <v>8347</v>
      </c>
      <c r="N70" s="8" t="s">
        <v>10716</v>
      </c>
      <c r="O70" s="8" t="s">
        <v>29842</v>
      </c>
      <c r="P70" s="8" t="s">
        <v>45787</v>
      </c>
      <c r="Q70" s="8" t="s">
        <v>2110</v>
      </c>
      <c r="R70" s="8" t="s">
        <v>8161</v>
      </c>
      <c r="S70" s="17" t="s">
        <v>8162</v>
      </c>
      <c r="T70" s="18">
        <v>43024</v>
      </c>
      <c r="U70" s="8">
        <v>0.375</v>
      </c>
      <c r="V70" s="8">
        <v>0.45833333333333331</v>
      </c>
      <c r="W70" s="8" t="s">
        <v>1100</v>
      </c>
      <c r="X70" s="8" t="s">
        <v>8348</v>
      </c>
      <c r="Y70" s="8" t="s">
        <v>45730</v>
      </c>
      <c r="Z70" s="17" t="s">
        <v>8209</v>
      </c>
      <c r="AA70" s="8" t="s">
        <v>8349</v>
      </c>
      <c r="AB70" s="8" t="s">
        <v>8350</v>
      </c>
    </row>
    <row r="71" spans="1:28" x14ac:dyDescent="0.2">
      <c r="A71" s="8" t="s">
        <v>8351</v>
      </c>
      <c r="B71" s="8" t="s">
        <v>8352</v>
      </c>
      <c r="C71" s="8" t="s">
        <v>45743</v>
      </c>
      <c r="D71" s="8" t="s">
        <v>45744</v>
      </c>
      <c r="E71" s="8" t="s">
        <v>113</v>
      </c>
      <c r="F71" s="8" t="s">
        <v>112</v>
      </c>
      <c r="G71" s="8" t="s">
        <v>113</v>
      </c>
      <c r="H71" s="8" t="s">
        <v>112</v>
      </c>
      <c r="I71" s="8" t="s">
        <v>8156</v>
      </c>
      <c r="J71" s="8" t="s">
        <v>28</v>
      </c>
      <c r="K71" s="8" t="s">
        <v>30</v>
      </c>
      <c r="L71" s="8" t="s">
        <v>8347</v>
      </c>
      <c r="M71" s="8" t="s">
        <v>8353</v>
      </c>
      <c r="N71" s="8" t="s">
        <v>10716</v>
      </c>
      <c r="O71" s="8" t="s">
        <v>29842</v>
      </c>
      <c r="P71" s="8" t="s">
        <v>45787</v>
      </c>
      <c r="Q71" s="8" t="s">
        <v>2110</v>
      </c>
      <c r="R71" s="8" t="s">
        <v>8161</v>
      </c>
      <c r="S71" s="17" t="s">
        <v>8162</v>
      </c>
      <c r="T71" s="18">
        <v>43024</v>
      </c>
      <c r="U71" s="8">
        <v>0.45833333333333331</v>
      </c>
      <c r="V71" s="8">
        <v>0.54166666666666663</v>
      </c>
      <c r="W71" s="8" t="s">
        <v>1100</v>
      </c>
      <c r="X71" s="8" t="s">
        <v>8354</v>
      </c>
      <c r="Y71" s="8" t="s">
        <v>45730</v>
      </c>
      <c r="Z71" s="17" t="s">
        <v>8209</v>
      </c>
      <c r="AA71" s="8" t="s">
        <v>8355</v>
      </c>
      <c r="AB71" s="8" t="s">
        <v>8356</v>
      </c>
    </row>
    <row r="72" spans="1:28" x14ac:dyDescent="0.2">
      <c r="A72" s="8" t="s">
        <v>8357</v>
      </c>
      <c r="B72" s="8" t="s">
        <v>8358</v>
      </c>
      <c r="C72" s="8" t="s">
        <v>45743</v>
      </c>
      <c r="D72" s="8" t="s">
        <v>45744</v>
      </c>
      <c r="E72" s="8" t="s">
        <v>113</v>
      </c>
      <c r="F72" s="8" t="s">
        <v>112</v>
      </c>
      <c r="G72" s="8" t="s">
        <v>113</v>
      </c>
      <c r="H72" s="8" t="s">
        <v>112</v>
      </c>
      <c r="I72" s="8" t="s">
        <v>8156</v>
      </c>
      <c r="J72" s="8" t="s">
        <v>28</v>
      </c>
      <c r="K72" s="8" t="s">
        <v>30</v>
      </c>
      <c r="L72" s="8" t="s">
        <v>8353</v>
      </c>
      <c r="M72" s="8" t="s">
        <v>759</v>
      </c>
      <c r="N72" s="8" t="s">
        <v>10716</v>
      </c>
      <c r="O72" s="8" t="s">
        <v>29842</v>
      </c>
      <c r="P72" s="8" t="s">
        <v>45787</v>
      </c>
      <c r="Q72" s="8" t="s">
        <v>2110</v>
      </c>
      <c r="R72" s="8" t="s">
        <v>8161</v>
      </c>
      <c r="S72" s="17" t="s">
        <v>8162</v>
      </c>
      <c r="T72" s="18">
        <v>43024</v>
      </c>
      <c r="U72" s="8">
        <v>0.54166666666666663</v>
      </c>
      <c r="V72" s="8">
        <v>0.66666666666666663</v>
      </c>
      <c r="W72" s="8" t="s">
        <v>1283</v>
      </c>
      <c r="X72" s="8" t="s">
        <v>8359</v>
      </c>
      <c r="Y72" s="8" t="s">
        <v>45730</v>
      </c>
      <c r="Z72" s="17" t="s">
        <v>8360</v>
      </c>
      <c r="AA72" s="8" t="s">
        <v>8361</v>
      </c>
      <c r="AB72" s="8" t="s">
        <v>8362</v>
      </c>
    </row>
    <row r="73" spans="1:28" x14ac:dyDescent="0.2">
      <c r="A73" s="8" t="s">
        <v>8363</v>
      </c>
      <c r="B73" s="8" t="s">
        <v>8364</v>
      </c>
      <c r="C73" s="8" t="s">
        <v>45743</v>
      </c>
      <c r="D73" s="8" t="s">
        <v>45744</v>
      </c>
      <c r="E73" s="8" t="s">
        <v>123</v>
      </c>
      <c r="F73" s="8" t="s">
        <v>112</v>
      </c>
      <c r="G73" s="8" t="s">
        <v>123</v>
      </c>
      <c r="H73" s="8" t="s">
        <v>112</v>
      </c>
      <c r="I73" s="8" t="s">
        <v>8156</v>
      </c>
      <c r="J73" s="8" t="s">
        <v>28</v>
      </c>
      <c r="K73" s="8" t="s">
        <v>30</v>
      </c>
      <c r="L73" s="8" t="s">
        <v>418</v>
      </c>
      <c r="M73" s="8" t="s">
        <v>8365</v>
      </c>
      <c r="N73" s="8" t="s">
        <v>10716</v>
      </c>
      <c r="O73" s="8" t="s">
        <v>29842</v>
      </c>
      <c r="P73" s="8" t="s">
        <v>45787</v>
      </c>
      <c r="Q73" s="8" t="s">
        <v>2110</v>
      </c>
      <c r="R73" s="8" t="s">
        <v>8161</v>
      </c>
      <c r="S73" s="17" t="s">
        <v>8162</v>
      </c>
      <c r="T73" s="18">
        <v>43025</v>
      </c>
      <c r="U73" s="8">
        <v>0.25</v>
      </c>
      <c r="V73" s="8">
        <v>0.33333333333333331</v>
      </c>
      <c r="W73" s="8" t="s">
        <v>1100</v>
      </c>
      <c r="X73" s="8" t="s">
        <v>8366</v>
      </c>
      <c r="Y73" s="8" t="s">
        <v>45730</v>
      </c>
      <c r="Z73" s="17" t="s">
        <v>8209</v>
      </c>
      <c r="AA73" s="8" t="s">
        <v>8367</v>
      </c>
      <c r="AB73" s="8" t="s">
        <v>8368</v>
      </c>
    </row>
    <row r="74" spans="1:28" x14ac:dyDescent="0.2">
      <c r="A74" s="8" t="s">
        <v>8369</v>
      </c>
      <c r="B74" s="8" t="s">
        <v>8370</v>
      </c>
      <c r="C74" s="8" t="s">
        <v>45743</v>
      </c>
      <c r="D74" s="8" t="s">
        <v>45744</v>
      </c>
      <c r="E74" s="8" t="s">
        <v>123</v>
      </c>
      <c r="F74" s="8" t="s">
        <v>112</v>
      </c>
      <c r="G74" s="8" t="s">
        <v>123</v>
      </c>
      <c r="H74" s="8" t="s">
        <v>112</v>
      </c>
      <c r="I74" s="8" t="s">
        <v>8156</v>
      </c>
      <c r="J74" s="8" t="s">
        <v>28</v>
      </c>
      <c r="K74" s="8" t="s">
        <v>30</v>
      </c>
      <c r="L74" s="8" t="s">
        <v>8365</v>
      </c>
      <c r="M74" s="8" t="s">
        <v>8371</v>
      </c>
      <c r="N74" s="8" t="s">
        <v>10716</v>
      </c>
      <c r="O74" s="8" t="s">
        <v>29842</v>
      </c>
      <c r="P74" s="8" t="s">
        <v>45787</v>
      </c>
      <c r="Q74" s="8" t="s">
        <v>2110</v>
      </c>
      <c r="R74" s="8" t="s">
        <v>8161</v>
      </c>
      <c r="S74" s="17" t="s">
        <v>8162</v>
      </c>
      <c r="T74" s="18">
        <v>43025</v>
      </c>
      <c r="U74" s="8">
        <v>0.33333333333333331</v>
      </c>
      <c r="V74" s="8">
        <v>0.41666666666666669</v>
      </c>
      <c r="W74" s="8" t="s">
        <v>1100</v>
      </c>
      <c r="X74" s="8" t="s">
        <v>8372</v>
      </c>
      <c r="Y74" s="8" t="s">
        <v>45730</v>
      </c>
      <c r="Z74" s="17" t="s">
        <v>8209</v>
      </c>
      <c r="AA74" s="8" t="s">
        <v>8373</v>
      </c>
      <c r="AB74" s="8" t="s">
        <v>8374</v>
      </c>
    </row>
    <row r="75" spans="1:28" x14ac:dyDescent="0.2">
      <c r="A75" s="8" t="s">
        <v>8375</v>
      </c>
      <c r="B75" s="8" t="s">
        <v>8376</v>
      </c>
      <c r="C75" s="8" t="s">
        <v>45743</v>
      </c>
      <c r="D75" s="8" t="s">
        <v>45744</v>
      </c>
      <c r="E75" s="8" t="s">
        <v>123</v>
      </c>
      <c r="F75" s="8" t="s">
        <v>112</v>
      </c>
      <c r="G75" s="8" t="s">
        <v>123</v>
      </c>
      <c r="H75" s="8" t="s">
        <v>112</v>
      </c>
      <c r="I75" s="8" t="s">
        <v>8156</v>
      </c>
      <c r="J75" s="8" t="s">
        <v>28</v>
      </c>
      <c r="K75" s="8" t="s">
        <v>30</v>
      </c>
      <c r="L75" s="8" t="s">
        <v>8371</v>
      </c>
      <c r="M75" s="8" t="s">
        <v>6008</v>
      </c>
      <c r="N75" s="8" t="s">
        <v>10716</v>
      </c>
      <c r="O75" s="8" t="s">
        <v>29842</v>
      </c>
      <c r="P75" s="8" t="s">
        <v>45787</v>
      </c>
      <c r="Q75" s="8" t="s">
        <v>2110</v>
      </c>
      <c r="R75" s="8" t="s">
        <v>8161</v>
      </c>
      <c r="S75" s="17" t="s">
        <v>8162</v>
      </c>
      <c r="T75" s="18">
        <v>43025</v>
      </c>
      <c r="U75" s="8">
        <v>0.41666666666666669</v>
      </c>
      <c r="V75" s="8">
        <v>0.5</v>
      </c>
      <c r="W75" s="8" t="s">
        <v>1100</v>
      </c>
      <c r="X75" s="8" t="s">
        <v>8377</v>
      </c>
      <c r="Y75" s="8" t="s">
        <v>45730</v>
      </c>
      <c r="Z75" s="17" t="s">
        <v>8209</v>
      </c>
      <c r="AA75" s="8" t="s">
        <v>8378</v>
      </c>
      <c r="AB75" s="8" t="s">
        <v>8379</v>
      </c>
    </row>
    <row r="76" spans="1:28" x14ac:dyDescent="0.2">
      <c r="A76" s="8" t="s">
        <v>8380</v>
      </c>
      <c r="B76" s="8" t="s">
        <v>8381</v>
      </c>
      <c r="C76" s="8" t="s">
        <v>45743</v>
      </c>
      <c r="D76" s="8" t="s">
        <v>45744</v>
      </c>
      <c r="E76" s="8" t="s">
        <v>123</v>
      </c>
      <c r="F76" s="8" t="s">
        <v>112</v>
      </c>
      <c r="G76" s="8" t="s">
        <v>123</v>
      </c>
      <c r="H76" s="8" t="s">
        <v>112</v>
      </c>
      <c r="I76" s="8" t="s">
        <v>8156</v>
      </c>
      <c r="J76" s="8" t="s">
        <v>28</v>
      </c>
      <c r="K76" s="8" t="s">
        <v>30</v>
      </c>
      <c r="L76" s="8" t="s">
        <v>6008</v>
      </c>
      <c r="M76" s="8" t="s">
        <v>5357</v>
      </c>
      <c r="N76" s="8" t="s">
        <v>10716</v>
      </c>
      <c r="O76" s="8" t="s">
        <v>29842</v>
      </c>
      <c r="P76" s="8" t="s">
        <v>45787</v>
      </c>
      <c r="Q76" s="8" t="s">
        <v>2110</v>
      </c>
      <c r="R76" s="8" t="s">
        <v>8161</v>
      </c>
      <c r="S76" s="17" t="s">
        <v>8162</v>
      </c>
      <c r="T76" s="18">
        <v>43025</v>
      </c>
      <c r="U76" s="8">
        <v>0.5</v>
      </c>
      <c r="V76" s="8">
        <v>0.58333333333333337</v>
      </c>
      <c r="W76" s="8" t="s">
        <v>1100</v>
      </c>
      <c r="X76" s="8" t="s">
        <v>8382</v>
      </c>
      <c r="Y76" s="8" t="s">
        <v>45730</v>
      </c>
      <c r="Z76" s="17" t="s">
        <v>8209</v>
      </c>
      <c r="AA76" s="8" t="s">
        <v>8383</v>
      </c>
      <c r="AB76" s="8" t="s">
        <v>8384</v>
      </c>
    </row>
    <row r="77" spans="1:28" x14ac:dyDescent="0.2">
      <c r="A77" s="8" t="s">
        <v>8385</v>
      </c>
      <c r="B77" s="8" t="s">
        <v>8386</v>
      </c>
      <c r="C77" s="8" t="s">
        <v>45743</v>
      </c>
      <c r="D77" s="8" t="s">
        <v>45744</v>
      </c>
      <c r="E77" s="8" t="s">
        <v>123</v>
      </c>
      <c r="F77" s="8" t="s">
        <v>112</v>
      </c>
      <c r="G77" s="8" t="s">
        <v>123</v>
      </c>
      <c r="H77" s="8" t="s">
        <v>112</v>
      </c>
      <c r="I77" s="8" t="s">
        <v>8156</v>
      </c>
      <c r="J77" s="8" t="s">
        <v>28</v>
      </c>
      <c r="K77" s="8" t="s">
        <v>30</v>
      </c>
      <c r="L77" s="8" t="s">
        <v>5357</v>
      </c>
      <c r="M77" s="8" t="s">
        <v>768</v>
      </c>
      <c r="N77" s="8" t="s">
        <v>10716</v>
      </c>
      <c r="O77" s="8" t="s">
        <v>29842</v>
      </c>
      <c r="P77" s="8" t="s">
        <v>45787</v>
      </c>
      <c r="Q77" s="8" t="s">
        <v>2110</v>
      </c>
      <c r="R77" s="8" t="s">
        <v>8161</v>
      </c>
      <c r="S77" s="17" t="s">
        <v>8162</v>
      </c>
      <c r="T77" s="18">
        <v>43025</v>
      </c>
      <c r="U77" s="8">
        <v>0.58333333333333337</v>
      </c>
      <c r="V77" s="8">
        <v>0.66666666666666663</v>
      </c>
      <c r="W77" s="8" t="s">
        <v>1100</v>
      </c>
      <c r="X77" s="8" t="s">
        <v>8387</v>
      </c>
      <c r="Y77" s="8" t="s">
        <v>45730</v>
      </c>
      <c r="Z77" s="17" t="s">
        <v>8209</v>
      </c>
      <c r="AA77" s="8" t="s">
        <v>8388</v>
      </c>
      <c r="AB77" s="8" t="s">
        <v>8389</v>
      </c>
    </row>
    <row r="78" spans="1:28" x14ac:dyDescent="0.2">
      <c r="A78" s="8" t="s">
        <v>8390</v>
      </c>
      <c r="B78" s="8" t="s">
        <v>8391</v>
      </c>
      <c r="C78" s="8" t="s">
        <v>45743</v>
      </c>
      <c r="D78" s="8" t="s">
        <v>45744</v>
      </c>
      <c r="E78" s="8" t="s">
        <v>134</v>
      </c>
      <c r="F78" s="8" t="s">
        <v>133</v>
      </c>
      <c r="G78" s="8" t="s">
        <v>134</v>
      </c>
      <c r="H78" s="8" t="s">
        <v>133</v>
      </c>
      <c r="I78" s="8" t="s">
        <v>8156</v>
      </c>
      <c r="J78" s="8" t="s">
        <v>28</v>
      </c>
      <c r="K78" s="8" t="s">
        <v>30</v>
      </c>
      <c r="L78" s="8" t="s">
        <v>2047</v>
      </c>
      <c r="M78" s="8" t="s">
        <v>8392</v>
      </c>
      <c r="N78" s="8" t="s">
        <v>10716</v>
      </c>
      <c r="O78" s="8" t="s">
        <v>29842</v>
      </c>
      <c r="P78" s="8" t="s">
        <v>45787</v>
      </c>
      <c r="Q78" s="8" t="s">
        <v>2110</v>
      </c>
      <c r="R78" s="8" t="s">
        <v>8161</v>
      </c>
      <c r="S78" s="17" t="s">
        <v>8162</v>
      </c>
      <c r="T78" s="18">
        <v>43026</v>
      </c>
      <c r="U78" s="8">
        <v>0.25</v>
      </c>
      <c r="V78" s="8">
        <v>0.33333333333333331</v>
      </c>
      <c r="W78" s="8" t="s">
        <v>1100</v>
      </c>
      <c r="X78" s="8" t="s">
        <v>8393</v>
      </c>
      <c r="Y78" s="8" t="s">
        <v>45730</v>
      </c>
      <c r="Z78" s="17" t="s">
        <v>8180</v>
      </c>
      <c r="AA78" s="8" t="s">
        <v>8394</v>
      </c>
      <c r="AB78" s="8" t="s">
        <v>8395</v>
      </c>
    </row>
    <row r="79" spans="1:28" x14ac:dyDescent="0.2">
      <c r="A79" s="8" t="s">
        <v>8396</v>
      </c>
      <c r="B79" s="8" t="s">
        <v>8397</v>
      </c>
      <c r="C79" s="8" t="s">
        <v>45743</v>
      </c>
      <c r="D79" s="8" t="s">
        <v>45744</v>
      </c>
      <c r="E79" s="8" t="s">
        <v>134</v>
      </c>
      <c r="F79" s="8" t="s">
        <v>133</v>
      </c>
      <c r="G79" s="8" t="s">
        <v>134</v>
      </c>
      <c r="H79" s="8" t="s">
        <v>133</v>
      </c>
      <c r="I79" s="8" t="s">
        <v>8156</v>
      </c>
      <c r="J79" s="8" t="s">
        <v>28</v>
      </c>
      <c r="K79" s="8" t="s">
        <v>30</v>
      </c>
      <c r="L79" s="8" t="s">
        <v>8392</v>
      </c>
      <c r="M79" s="8" t="s">
        <v>3987</v>
      </c>
      <c r="N79" s="8" t="s">
        <v>10716</v>
      </c>
      <c r="O79" s="8" t="s">
        <v>29842</v>
      </c>
      <c r="P79" s="8" t="s">
        <v>45787</v>
      </c>
      <c r="Q79" s="8" t="s">
        <v>2110</v>
      </c>
      <c r="R79" s="8" t="s">
        <v>8161</v>
      </c>
      <c r="S79" s="17" t="s">
        <v>8162</v>
      </c>
      <c r="T79" s="18">
        <v>43026</v>
      </c>
      <c r="U79" s="8">
        <v>0.33333333333333331</v>
      </c>
      <c r="V79" s="8">
        <v>0.41666666666666669</v>
      </c>
      <c r="W79" s="8" t="s">
        <v>1100</v>
      </c>
      <c r="X79" s="8" t="s">
        <v>8398</v>
      </c>
      <c r="Y79" s="8" t="s">
        <v>45730</v>
      </c>
      <c r="Z79" s="17" t="s">
        <v>8180</v>
      </c>
      <c r="AA79" s="8" t="s">
        <v>8399</v>
      </c>
      <c r="AB79" s="8" t="s">
        <v>8400</v>
      </c>
    </row>
    <row r="80" spans="1:28" x14ac:dyDescent="0.2">
      <c r="A80" s="8" t="s">
        <v>8401</v>
      </c>
      <c r="B80" s="8" t="s">
        <v>8402</v>
      </c>
      <c r="C80" s="8" t="s">
        <v>45743</v>
      </c>
      <c r="D80" s="8" t="s">
        <v>45744</v>
      </c>
      <c r="E80" s="8" t="s">
        <v>134</v>
      </c>
      <c r="F80" s="8" t="s">
        <v>133</v>
      </c>
      <c r="G80" s="8" t="s">
        <v>134</v>
      </c>
      <c r="H80" s="8" t="s">
        <v>133</v>
      </c>
      <c r="I80" s="8" t="s">
        <v>8156</v>
      </c>
      <c r="J80" s="8" t="s">
        <v>28</v>
      </c>
      <c r="K80" s="8" t="s">
        <v>30</v>
      </c>
      <c r="L80" s="8" t="s">
        <v>3987</v>
      </c>
      <c r="M80" s="8" t="s">
        <v>3503</v>
      </c>
      <c r="N80" s="8" t="s">
        <v>10716</v>
      </c>
      <c r="O80" s="8" t="s">
        <v>29842</v>
      </c>
      <c r="P80" s="8" t="s">
        <v>45787</v>
      </c>
      <c r="Q80" s="8" t="s">
        <v>2110</v>
      </c>
      <c r="R80" s="8" t="s">
        <v>8161</v>
      </c>
      <c r="S80" s="17" t="s">
        <v>8162</v>
      </c>
      <c r="T80" s="18">
        <v>43026</v>
      </c>
      <c r="U80" s="8">
        <v>0.41666666666666669</v>
      </c>
      <c r="V80" s="8">
        <v>0.5</v>
      </c>
      <c r="W80" s="8" t="s">
        <v>1100</v>
      </c>
      <c r="X80" s="8" t="s">
        <v>8403</v>
      </c>
      <c r="Y80" s="8" t="s">
        <v>45730</v>
      </c>
      <c r="Z80" s="17" t="s">
        <v>8180</v>
      </c>
      <c r="AA80" s="8" t="s">
        <v>8404</v>
      </c>
      <c r="AB80" s="8" t="s">
        <v>8405</v>
      </c>
    </row>
    <row r="81" spans="1:28" x14ac:dyDescent="0.2">
      <c r="A81" s="8" t="s">
        <v>8406</v>
      </c>
      <c r="B81" s="8" t="s">
        <v>8407</v>
      </c>
      <c r="C81" s="8" t="s">
        <v>45743</v>
      </c>
      <c r="D81" s="8" t="s">
        <v>45744</v>
      </c>
      <c r="E81" s="8" t="s">
        <v>134</v>
      </c>
      <c r="F81" s="8" t="s">
        <v>133</v>
      </c>
      <c r="G81" s="8" t="s">
        <v>134</v>
      </c>
      <c r="H81" s="8" t="s">
        <v>133</v>
      </c>
      <c r="I81" s="8" t="s">
        <v>8156</v>
      </c>
      <c r="J81" s="8" t="s">
        <v>28</v>
      </c>
      <c r="K81" s="8" t="s">
        <v>30</v>
      </c>
      <c r="L81" s="8" t="s">
        <v>3503</v>
      </c>
      <c r="M81" s="8" t="s">
        <v>1017</v>
      </c>
      <c r="N81" s="8" t="s">
        <v>10716</v>
      </c>
      <c r="O81" s="8" t="s">
        <v>29842</v>
      </c>
      <c r="P81" s="8" t="s">
        <v>45787</v>
      </c>
      <c r="Q81" s="8" t="s">
        <v>2110</v>
      </c>
      <c r="R81" s="8" t="s">
        <v>8161</v>
      </c>
      <c r="S81" s="17" t="s">
        <v>8162</v>
      </c>
      <c r="T81" s="18">
        <v>43026</v>
      </c>
      <c r="U81" s="8">
        <v>0.5</v>
      </c>
      <c r="V81" s="8">
        <v>0.58333333333333337</v>
      </c>
      <c r="W81" s="8" t="s">
        <v>1100</v>
      </c>
      <c r="X81" s="8" t="s">
        <v>8408</v>
      </c>
      <c r="Y81" s="8" t="s">
        <v>45730</v>
      </c>
      <c r="Z81" s="17" t="s">
        <v>8180</v>
      </c>
      <c r="AA81" s="8" t="s">
        <v>8409</v>
      </c>
      <c r="AB81" s="8" t="s">
        <v>8410</v>
      </c>
    </row>
    <row r="82" spans="1:28" x14ac:dyDescent="0.2">
      <c r="A82" s="8" t="s">
        <v>8411</v>
      </c>
      <c r="B82" s="8" t="s">
        <v>8412</v>
      </c>
      <c r="C82" s="8" t="s">
        <v>45743</v>
      </c>
      <c r="D82" s="8" t="s">
        <v>45744</v>
      </c>
      <c r="E82" s="8" t="s">
        <v>134</v>
      </c>
      <c r="F82" s="8" t="s">
        <v>133</v>
      </c>
      <c r="G82" s="8" t="s">
        <v>134</v>
      </c>
      <c r="H82" s="8" t="s">
        <v>133</v>
      </c>
      <c r="I82" s="8" t="s">
        <v>8156</v>
      </c>
      <c r="J82" s="8" t="s">
        <v>28</v>
      </c>
      <c r="K82" s="8" t="s">
        <v>30</v>
      </c>
      <c r="L82" s="8" t="s">
        <v>1017</v>
      </c>
      <c r="M82" s="8" t="s">
        <v>775</v>
      </c>
      <c r="N82" s="8" t="s">
        <v>10716</v>
      </c>
      <c r="O82" s="8" t="s">
        <v>29842</v>
      </c>
      <c r="P82" s="8" t="s">
        <v>45787</v>
      </c>
      <c r="Q82" s="8" t="s">
        <v>2110</v>
      </c>
      <c r="R82" s="8" t="s">
        <v>8161</v>
      </c>
      <c r="S82" s="17" t="s">
        <v>8162</v>
      </c>
      <c r="T82" s="18">
        <v>43026</v>
      </c>
      <c r="U82" s="8">
        <v>0.58333333333333337</v>
      </c>
      <c r="V82" s="8">
        <v>0.66666666666666663</v>
      </c>
      <c r="W82" s="8" t="s">
        <v>1100</v>
      </c>
      <c r="X82" s="8" t="s">
        <v>8413</v>
      </c>
      <c r="Y82" s="8" t="s">
        <v>45730</v>
      </c>
      <c r="Z82" s="17" t="s">
        <v>8209</v>
      </c>
      <c r="AA82" s="8" t="s">
        <v>8414</v>
      </c>
      <c r="AB82" s="8" t="s">
        <v>8415</v>
      </c>
    </row>
    <row r="83" spans="1:28" x14ac:dyDescent="0.2">
      <c r="A83" s="8" t="s">
        <v>8416</v>
      </c>
      <c r="B83" s="8" t="s">
        <v>8417</v>
      </c>
      <c r="C83" s="8" t="s">
        <v>45743</v>
      </c>
      <c r="D83" s="8" t="s">
        <v>45744</v>
      </c>
      <c r="E83" s="8" t="s">
        <v>144</v>
      </c>
      <c r="F83" s="8" t="s">
        <v>133</v>
      </c>
      <c r="G83" s="8" t="s">
        <v>144</v>
      </c>
      <c r="H83" s="8" t="s">
        <v>133</v>
      </c>
      <c r="I83" s="8" t="s">
        <v>8156</v>
      </c>
      <c r="J83" s="8" t="s">
        <v>28</v>
      </c>
      <c r="K83" s="8" t="s">
        <v>30</v>
      </c>
      <c r="L83" s="8" t="s">
        <v>2054</v>
      </c>
      <c r="M83" s="8" t="s">
        <v>5376</v>
      </c>
      <c r="N83" s="8" t="s">
        <v>10716</v>
      </c>
      <c r="O83" s="8" t="s">
        <v>29842</v>
      </c>
      <c r="P83" s="8" t="s">
        <v>45787</v>
      </c>
      <c r="Q83" s="8" t="s">
        <v>2110</v>
      </c>
      <c r="R83" s="8" t="s">
        <v>8161</v>
      </c>
      <c r="S83" s="17" t="s">
        <v>8162</v>
      </c>
      <c r="T83" s="18">
        <v>43027</v>
      </c>
      <c r="U83" s="8">
        <v>0.25</v>
      </c>
      <c r="V83" s="8">
        <v>0.33333333333333331</v>
      </c>
      <c r="W83" s="8" t="s">
        <v>1100</v>
      </c>
      <c r="X83" s="8" t="s">
        <v>8418</v>
      </c>
      <c r="Y83" s="8" t="s">
        <v>45730</v>
      </c>
      <c r="Z83" s="17" t="s">
        <v>8209</v>
      </c>
      <c r="AA83" s="8" t="s">
        <v>8419</v>
      </c>
      <c r="AB83" s="8" t="s">
        <v>8420</v>
      </c>
    </row>
    <row r="84" spans="1:28" x14ac:dyDescent="0.2">
      <c r="A84" s="8" t="s">
        <v>8421</v>
      </c>
      <c r="B84" s="8" t="s">
        <v>8422</v>
      </c>
      <c r="C84" s="8" t="s">
        <v>45743</v>
      </c>
      <c r="D84" s="8" t="s">
        <v>45744</v>
      </c>
      <c r="E84" s="8" t="s">
        <v>144</v>
      </c>
      <c r="F84" s="8" t="s">
        <v>133</v>
      </c>
      <c r="G84" s="8" t="s">
        <v>144</v>
      </c>
      <c r="H84" s="8" t="s">
        <v>133</v>
      </c>
      <c r="I84" s="8" t="s">
        <v>8156</v>
      </c>
      <c r="J84" s="8" t="s">
        <v>28</v>
      </c>
      <c r="K84" s="8" t="s">
        <v>30</v>
      </c>
      <c r="L84" s="8" t="s">
        <v>5376</v>
      </c>
      <c r="M84" s="8" t="s">
        <v>5384</v>
      </c>
      <c r="N84" s="8" t="s">
        <v>10716</v>
      </c>
      <c r="O84" s="8" t="s">
        <v>29842</v>
      </c>
      <c r="P84" s="8" t="s">
        <v>45787</v>
      </c>
      <c r="Q84" s="8" t="s">
        <v>2110</v>
      </c>
      <c r="R84" s="8" t="s">
        <v>8161</v>
      </c>
      <c r="S84" s="17" t="s">
        <v>8162</v>
      </c>
      <c r="T84" s="18">
        <v>43027</v>
      </c>
      <c r="U84" s="8">
        <v>0.33333333333333331</v>
      </c>
      <c r="V84" s="8">
        <v>0.41666666666666669</v>
      </c>
      <c r="W84" s="8" t="s">
        <v>1100</v>
      </c>
      <c r="X84" s="8" t="s">
        <v>8423</v>
      </c>
      <c r="Y84" s="8" t="s">
        <v>45730</v>
      </c>
      <c r="Z84" s="17" t="s">
        <v>8424</v>
      </c>
      <c r="AA84" s="8" t="s">
        <v>8425</v>
      </c>
      <c r="AB84" s="8" t="s">
        <v>8426</v>
      </c>
    </row>
    <row r="85" spans="1:28" x14ac:dyDescent="0.2">
      <c r="A85" s="8" t="s">
        <v>8427</v>
      </c>
      <c r="B85" s="8" t="s">
        <v>8428</v>
      </c>
      <c r="C85" s="8" t="s">
        <v>45743</v>
      </c>
      <c r="D85" s="8" t="s">
        <v>45744</v>
      </c>
      <c r="E85" s="8" t="s">
        <v>144</v>
      </c>
      <c r="F85" s="8" t="s">
        <v>133</v>
      </c>
      <c r="G85" s="8" t="s">
        <v>144</v>
      </c>
      <c r="H85" s="8" t="s">
        <v>133</v>
      </c>
      <c r="I85" s="8" t="s">
        <v>8156</v>
      </c>
      <c r="J85" s="8" t="s">
        <v>28</v>
      </c>
      <c r="K85" s="8" t="s">
        <v>30</v>
      </c>
      <c r="L85" s="8" t="s">
        <v>5384</v>
      </c>
      <c r="M85" s="8" t="s">
        <v>5389</v>
      </c>
      <c r="N85" s="8" t="s">
        <v>10716</v>
      </c>
      <c r="O85" s="8" t="s">
        <v>29842</v>
      </c>
      <c r="P85" s="8" t="s">
        <v>45787</v>
      </c>
      <c r="Q85" s="8" t="s">
        <v>2110</v>
      </c>
      <c r="R85" s="8" t="s">
        <v>8161</v>
      </c>
      <c r="S85" s="17" t="s">
        <v>8162</v>
      </c>
      <c r="T85" s="18">
        <v>43027</v>
      </c>
      <c r="U85" s="8">
        <v>0.41666666666666669</v>
      </c>
      <c r="V85" s="8">
        <v>0.5</v>
      </c>
      <c r="W85" s="8" t="s">
        <v>1100</v>
      </c>
      <c r="X85" s="8" t="s">
        <v>8429</v>
      </c>
      <c r="Y85" s="8" t="s">
        <v>45730</v>
      </c>
      <c r="Z85" s="17" t="s">
        <v>8424</v>
      </c>
      <c r="AA85" s="8" t="s">
        <v>8430</v>
      </c>
      <c r="AB85" s="8" t="s">
        <v>8431</v>
      </c>
    </row>
    <row r="86" spans="1:28" x14ac:dyDescent="0.2">
      <c r="A86" s="8" t="s">
        <v>8432</v>
      </c>
      <c r="B86" s="8" t="s">
        <v>8433</v>
      </c>
      <c r="C86" s="8" t="s">
        <v>45743</v>
      </c>
      <c r="D86" s="8" t="s">
        <v>45744</v>
      </c>
      <c r="E86" s="8" t="s">
        <v>144</v>
      </c>
      <c r="F86" s="8" t="s">
        <v>133</v>
      </c>
      <c r="G86" s="8" t="s">
        <v>144</v>
      </c>
      <c r="H86" s="8" t="s">
        <v>133</v>
      </c>
      <c r="I86" s="8" t="s">
        <v>8156</v>
      </c>
      <c r="J86" s="8" t="s">
        <v>28</v>
      </c>
      <c r="K86" s="8" t="s">
        <v>30</v>
      </c>
      <c r="L86" s="8" t="s">
        <v>5389</v>
      </c>
      <c r="M86" s="8" t="s">
        <v>8434</v>
      </c>
      <c r="N86" s="8" t="s">
        <v>10716</v>
      </c>
      <c r="O86" s="8" t="s">
        <v>29842</v>
      </c>
      <c r="P86" s="8" t="s">
        <v>45787</v>
      </c>
      <c r="Q86" s="8" t="s">
        <v>2110</v>
      </c>
      <c r="R86" s="8" t="s">
        <v>8161</v>
      </c>
      <c r="S86" s="17" t="s">
        <v>8162</v>
      </c>
      <c r="T86" s="18">
        <v>43027</v>
      </c>
      <c r="U86" s="8">
        <v>0.5</v>
      </c>
      <c r="V86" s="8">
        <v>0.58333333333333337</v>
      </c>
      <c r="W86" s="8" t="s">
        <v>1100</v>
      </c>
      <c r="X86" s="8" t="s">
        <v>8435</v>
      </c>
      <c r="Y86" s="8" t="s">
        <v>45730</v>
      </c>
      <c r="Z86" s="17" t="s">
        <v>8263</v>
      </c>
      <c r="AA86" s="8" t="s">
        <v>8436</v>
      </c>
      <c r="AB86" s="8" t="s">
        <v>8437</v>
      </c>
    </row>
    <row r="87" spans="1:28" x14ac:dyDescent="0.2">
      <c r="A87" s="8" t="s">
        <v>8438</v>
      </c>
      <c r="B87" s="8" t="s">
        <v>8439</v>
      </c>
      <c r="C87" s="8" t="s">
        <v>45743</v>
      </c>
      <c r="D87" s="8" t="s">
        <v>45744</v>
      </c>
      <c r="E87" s="8" t="s">
        <v>144</v>
      </c>
      <c r="F87" s="8" t="s">
        <v>133</v>
      </c>
      <c r="G87" s="8" t="s">
        <v>144</v>
      </c>
      <c r="H87" s="8" t="s">
        <v>133</v>
      </c>
      <c r="I87" s="8" t="s">
        <v>8156</v>
      </c>
      <c r="J87" s="8" t="s">
        <v>28</v>
      </c>
      <c r="K87" s="8" t="s">
        <v>30</v>
      </c>
      <c r="L87" s="8" t="s">
        <v>8434</v>
      </c>
      <c r="M87" s="8" t="s">
        <v>782</v>
      </c>
      <c r="N87" s="8" t="s">
        <v>10716</v>
      </c>
      <c r="O87" s="8" t="s">
        <v>29842</v>
      </c>
      <c r="P87" s="8" t="s">
        <v>45787</v>
      </c>
      <c r="Q87" s="8" t="s">
        <v>2110</v>
      </c>
      <c r="R87" s="8" t="s">
        <v>8161</v>
      </c>
      <c r="S87" s="17" t="s">
        <v>8162</v>
      </c>
      <c r="T87" s="18">
        <v>43027</v>
      </c>
      <c r="U87" s="8">
        <v>0.58333333333333337</v>
      </c>
      <c r="V87" s="8">
        <v>0.66666666666666663</v>
      </c>
      <c r="W87" s="8" t="s">
        <v>1100</v>
      </c>
      <c r="X87" s="8" t="s">
        <v>8440</v>
      </c>
      <c r="Y87" s="8" t="s">
        <v>45730</v>
      </c>
      <c r="Z87" s="17" t="s">
        <v>8263</v>
      </c>
      <c r="AA87" s="8" t="s">
        <v>8441</v>
      </c>
      <c r="AB87" s="8" t="s">
        <v>8442</v>
      </c>
    </row>
    <row r="88" spans="1:28" x14ac:dyDescent="0.2">
      <c r="A88" s="8" t="s">
        <v>8443</v>
      </c>
      <c r="B88" s="8" t="s">
        <v>8444</v>
      </c>
      <c r="C88" s="8" t="s">
        <v>45743</v>
      </c>
      <c r="D88" s="8" t="s">
        <v>45744</v>
      </c>
      <c r="E88" s="8" t="s">
        <v>174</v>
      </c>
      <c r="F88" s="8" t="s">
        <v>133</v>
      </c>
      <c r="G88" s="8" t="s">
        <v>174</v>
      </c>
      <c r="H88" s="8" t="s">
        <v>133</v>
      </c>
      <c r="I88" s="8" t="s">
        <v>8156</v>
      </c>
      <c r="J88" s="8" t="s">
        <v>28</v>
      </c>
      <c r="K88" s="8" t="s">
        <v>30</v>
      </c>
      <c r="L88" s="8" t="s">
        <v>2061</v>
      </c>
      <c r="M88" s="8" t="s">
        <v>8445</v>
      </c>
      <c r="N88" s="8" t="s">
        <v>10716</v>
      </c>
      <c r="O88" s="8" t="s">
        <v>29842</v>
      </c>
      <c r="P88" s="8" t="s">
        <v>45787</v>
      </c>
      <c r="Q88" s="8" t="s">
        <v>2110</v>
      </c>
      <c r="R88" s="8" t="s">
        <v>8161</v>
      </c>
      <c r="S88" s="17" t="s">
        <v>8162</v>
      </c>
      <c r="T88" s="18">
        <v>43028</v>
      </c>
      <c r="U88" s="8">
        <v>0.25</v>
      </c>
      <c r="V88" s="8">
        <v>0.33333333333333331</v>
      </c>
      <c r="W88" s="8" t="s">
        <v>1100</v>
      </c>
      <c r="X88" s="8" t="s">
        <v>8446</v>
      </c>
      <c r="Y88" s="8" t="s">
        <v>45730</v>
      </c>
      <c r="Z88" s="17" t="s">
        <v>8263</v>
      </c>
      <c r="AA88" s="8" t="s">
        <v>8447</v>
      </c>
      <c r="AB88" s="8" t="s">
        <v>8448</v>
      </c>
    </row>
    <row r="89" spans="1:28" x14ac:dyDescent="0.2">
      <c r="A89" s="8" t="s">
        <v>8449</v>
      </c>
      <c r="B89" s="8" t="s">
        <v>8450</v>
      </c>
      <c r="C89" s="8" t="s">
        <v>45743</v>
      </c>
      <c r="D89" s="8" t="s">
        <v>45744</v>
      </c>
      <c r="E89" s="8" t="s">
        <v>174</v>
      </c>
      <c r="F89" s="8" t="s">
        <v>133</v>
      </c>
      <c r="G89" s="8" t="s">
        <v>174</v>
      </c>
      <c r="H89" s="8" t="s">
        <v>133</v>
      </c>
      <c r="I89" s="8" t="s">
        <v>8156</v>
      </c>
      <c r="J89" s="8" t="s">
        <v>28</v>
      </c>
      <c r="K89" s="8" t="s">
        <v>30</v>
      </c>
      <c r="L89" s="8" t="s">
        <v>8445</v>
      </c>
      <c r="M89" s="8" t="s">
        <v>8451</v>
      </c>
      <c r="N89" s="8" t="s">
        <v>10716</v>
      </c>
      <c r="O89" s="8" t="s">
        <v>29842</v>
      </c>
      <c r="P89" s="8" t="s">
        <v>45787</v>
      </c>
      <c r="Q89" s="8" t="s">
        <v>2110</v>
      </c>
      <c r="R89" s="8" t="s">
        <v>8161</v>
      </c>
      <c r="S89" s="17" t="s">
        <v>8162</v>
      </c>
      <c r="T89" s="18">
        <v>43028</v>
      </c>
      <c r="U89" s="8">
        <v>0.33333333333333331</v>
      </c>
      <c r="V89" s="8">
        <v>0.41666666666666669</v>
      </c>
      <c r="W89" s="8" t="s">
        <v>1100</v>
      </c>
      <c r="X89" s="8" t="s">
        <v>8452</v>
      </c>
      <c r="Y89" s="8" t="s">
        <v>45730</v>
      </c>
      <c r="Z89" s="17" t="s">
        <v>8453</v>
      </c>
      <c r="AA89" s="8" t="s">
        <v>8454</v>
      </c>
      <c r="AB89" s="8" t="s">
        <v>8455</v>
      </c>
    </row>
    <row r="90" spans="1:28" x14ac:dyDescent="0.2">
      <c r="A90" s="8" t="s">
        <v>8456</v>
      </c>
      <c r="B90" s="8" t="s">
        <v>8457</v>
      </c>
      <c r="C90" s="8" t="s">
        <v>45743</v>
      </c>
      <c r="D90" s="8" t="s">
        <v>45744</v>
      </c>
      <c r="E90" s="8" t="s">
        <v>174</v>
      </c>
      <c r="F90" s="8" t="s">
        <v>133</v>
      </c>
      <c r="G90" s="8" t="s">
        <v>174</v>
      </c>
      <c r="H90" s="8" t="s">
        <v>133</v>
      </c>
      <c r="I90" s="8" t="s">
        <v>8156</v>
      </c>
      <c r="J90" s="8" t="s">
        <v>28</v>
      </c>
      <c r="K90" s="8" t="s">
        <v>30</v>
      </c>
      <c r="L90" s="8" t="s">
        <v>8451</v>
      </c>
      <c r="M90" s="8" t="s">
        <v>8458</v>
      </c>
      <c r="N90" s="8" t="s">
        <v>10716</v>
      </c>
      <c r="O90" s="8" t="s">
        <v>29842</v>
      </c>
      <c r="P90" s="8" t="s">
        <v>45787</v>
      </c>
      <c r="Q90" s="8" t="s">
        <v>2110</v>
      </c>
      <c r="R90" s="8" t="s">
        <v>8161</v>
      </c>
      <c r="S90" s="17" t="s">
        <v>8162</v>
      </c>
      <c r="T90" s="18">
        <v>43028</v>
      </c>
      <c r="U90" s="8">
        <v>0.41666666666666669</v>
      </c>
      <c r="V90" s="8">
        <v>0.5</v>
      </c>
      <c r="W90" s="8" t="s">
        <v>1100</v>
      </c>
      <c r="X90" s="8" t="s">
        <v>8459</v>
      </c>
      <c r="Y90" s="8" t="s">
        <v>45730</v>
      </c>
      <c r="Z90" s="17" t="s">
        <v>8453</v>
      </c>
      <c r="AA90" s="8" t="s">
        <v>8460</v>
      </c>
      <c r="AB90" s="8" t="s">
        <v>8461</v>
      </c>
    </row>
    <row r="91" spans="1:28" x14ac:dyDescent="0.2">
      <c r="A91" s="8" t="s">
        <v>8462</v>
      </c>
      <c r="B91" s="8" t="s">
        <v>8463</v>
      </c>
      <c r="C91" s="8" t="s">
        <v>45743</v>
      </c>
      <c r="D91" s="8" t="s">
        <v>45744</v>
      </c>
      <c r="E91" s="8" t="s">
        <v>174</v>
      </c>
      <c r="F91" s="8" t="s">
        <v>133</v>
      </c>
      <c r="G91" s="8" t="s">
        <v>174</v>
      </c>
      <c r="H91" s="8" t="s">
        <v>133</v>
      </c>
      <c r="I91" s="8" t="s">
        <v>8156</v>
      </c>
      <c r="J91" s="8" t="s">
        <v>28</v>
      </c>
      <c r="K91" s="8" t="s">
        <v>30</v>
      </c>
      <c r="L91" s="8" t="s">
        <v>8458</v>
      </c>
      <c r="M91" s="8" t="s">
        <v>2062</v>
      </c>
      <c r="N91" s="8" t="s">
        <v>10716</v>
      </c>
      <c r="O91" s="8" t="s">
        <v>29842</v>
      </c>
      <c r="P91" s="8" t="s">
        <v>45787</v>
      </c>
      <c r="Q91" s="8" t="s">
        <v>2110</v>
      </c>
      <c r="R91" s="8" t="s">
        <v>8161</v>
      </c>
      <c r="S91" s="17" t="s">
        <v>8162</v>
      </c>
      <c r="T91" s="18">
        <v>43028</v>
      </c>
      <c r="U91" s="8">
        <v>0.5</v>
      </c>
      <c r="V91" s="8">
        <v>0.58333333333333337</v>
      </c>
      <c r="W91" s="8" t="s">
        <v>1100</v>
      </c>
      <c r="X91" s="8" t="s">
        <v>8464</v>
      </c>
      <c r="Y91" s="8" t="s">
        <v>45730</v>
      </c>
      <c r="Z91" s="17" t="s">
        <v>8465</v>
      </c>
      <c r="AA91" s="8" t="s">
        <v>8466</v>
      </c>
      <c r="AB91" s="8" t="s">
        <v>8467</v>
      </c>
    </row>
    <row r="92" spans="1:28" x14ac:dyDescent="0.2">
      <c r="A92" s="8" t="s">
        <v>8468</v>
      </c>
      <c r="B92" s="8" t="s">
        <v>8469</v>
      </c>
      <c r="C92" s="8" t="s">
        <v>45743</v>
      </c>
      <c r="D92" s="8" t="s">
        <v>45744</v>
      </c>
      <c r="E92" s="8" t="s">
        <v>154</v>
      </c>
      <c r="F92" s="8" t="s">
        <v>133</v>
      </c>
      <c r="G92" s="8" t="s">
        <v>154</v>
      </c>
      <c r="H92" s="8" t="s">
        <v>133</v>
      </c>
      <c r="I92" s="8" t="s">
        <v>8156</v>
      </c>
      <c r="J92" s="8" t="s">
        <v>28</v>
      </c>
      <c r="K92" s="8" t="s">
        <v>30</v>
      </c>
      <c r="L92" s="8" t="s">
        <v>2068</v>
      </c>
      <c r="M92" s="8" t="s">
        <v>8470</v>
      </c>
      <c r="N92" s="8" t="s">
        <v>10716</v>
      </c>
      <c r="O92" s="8" t="s">
        <v>29842</v>
      </c>
      <c r="P92" s="8" t="s">
        <v>45787</v>
      </c>
      <c r="Q92" s="8" t="s">
        <v>2110</v>
      </c>
      <c r="R92" s="8" t="s">
        <v>8161</v>
      </c>
      <c r="S92" s="17" t="s">
        <v>8162</v>
      </c>
      <c r="T92" s="18">
        <v>43031</v>
      </c>
      <c r="U92" s="8">
        <v>0.25</v>
      </c>
      <c r="V92" s="8">
        <v>0.33333333333333331</v>
      </c>
      <c r="W92" s="8" t="s">
        <v>1100</v>
      </c>
      <c r="X92" s="8" t="s">
        <v>8464</v>
      </c>
      <c r="Y92" s="8" t="s">
        <v>45730</v>
      </c>
      <c r="Z92" s="17" t="s">
        <v>8465</v>
      </c>
      <c r="AA92" s="8" t="s">
        <v>8471</v>
      </c>
      <c r="AB92" s="8" t="s">
        <v>8472</v>
      </c>
    </row>
    <row r="93" spans="1:28" x14ac:dyDescent="0.2">
      <c r="A93" s="8" t="s">
        <v>8473</v>
      </c>
      <c r="B93" s="8" t="s">
        <v>8474</v>
      </c>
      <c r="C93" s="8" t="s">
        <v>45743</v>
      </c>
      <c r="D93" s="8" t="s">
        <v>45744</v>
      </c>
      <c r="E93" s="8" t="s">
        <v>154</v>
      </c>
      <c r="F93" s="8" t="s">
        <v>133</v>
      </c>
      <c r="G93" s="8" t="s">
        <v>154</v>
      </c>
      <c r="H93" s="8" t="s">
        <v>133</v>
      </c>
      <c r="I93" s="8" t="s">
        <v>8156</v>
      </c>
      <c r="J93" s="8" t="s">
        <v>28</v>
      </c>
      <c r="K93" s="8" t="s">
        <v>30</v>
      </c>
      <c r="L93" s="8" t="s">
        <v>8470</v>
      </c>
      <c r="M93" s="8" t="s">
        <v>8475</v>
      </c>
      <c r="N93" s="8" t="s">
        <v>10716</v>
      </c>
      <c r="O93" s="8" t="s">
        <v>29842</v>
      </c>
      <c r="P93" s="8" t="s">
        <v>45787</v>
      </c>
      <c r="Q93" s="8" t="s">
        <v>2110</v>
      </c>
      <c r="R93" s="8" t="s">
        <v>8161</v>
      </c>
      <c r="S93" s="17" t="s">
        <v>8162</v>
      </c>
      <c r="T93" s="18">
        <v>43031</v>
      </c>
      <c r="U93" s="8">
        <v>0.33333333333333331</v>
      </c>
      <c r="V93" s="8">
        <v>0.41666666666666669</v>
      </c>
      <c r="W93" s="8" t="s">
        <v>1100</v>
      </c>
      <c r="X93" s="8" t="s">
        <v>8476</v>
      </c>
      <c r="Y93" s="8" t="s">
        <v>45730</v>
      </c>
      <c r="Z93" s="17" t="s">
        <v>8477</v>
      </c>
      <c r="AA93" s="8" t="s">
        <v>8478</v>
      </c>
      <c r="AB93" s="8" t="s">
        <v>8479</v>
      </c>
    </row>
    <row r="94" spans="1:28" x14ac:dyDescent="0.2">
      <c r="A94" s="8" t="s">
        <v>8480</v>
      </c>
      <c r="B94" s="8" t="s">
        <v>8481</v>
      </c>
      <c r="C94" s="8" t="s">
        <v>45743</v>
      </c>
      <c r="D94" s="8" t="s">
        <v>45744</v>
      </c>
      <c r="E94" s="8" t="s">
        <v>154</v>
      </c>
      <c r="F94" s="8" t="s">
        <v>133</v>
      </c>
      <c r="G94" s="8" t="s">
        <v>154</v>
      </c>
      <c r="H94" s="8" t="s">
        <v>133</v>
      </c>
      <c r="I94" s="8" t="s">
        <v>8156</v>
      </c>
      <c r="J94" s="8" t="s">
        <v>28</v>
      </c>
      <c r="K94" s="8" t="s">
        <v>30</v>
      </c>
      <c r="L94" s="8" t="s">
        <v>8475</v>
      </c>
      <c r="M94" s="8" t="s">
        <v>5473</v>
      </c>
      <c r="N94" s="8" t="s">
        <v>10716</v>
      </c>
      <c r="O94" s="8" t="s">
        <v>29842</v>
      </c>
      <c r="P94" s="8" t="s">
        <v>45787</v>
      </c>
      <c r="Q94" s="8" t="s">
        <v>2110</v>
      </c>
      <c r="R94" s="8" t="s">
        <v>8161</v>
      </c>
      <c r="S94" s="17" t="s">
        <v>8162</v>
      </c>
      <c r="T94" s="18">
        <v>43031</v>
      </c>
      <c r="U94" s="8">
        <v>0.41666666666666669</v>
      </c>
      <c r="V94" s="8">
        <v>0.5</v>
      </c>
      <c r="W94" s="8" t="s">
        <v>1100</v>
      </c>
      <c r="X94" s="8" t="s">
        <v>8482</v>
      </c>
      <c r="Y94" s="8" t="s">
        <v>45730</v>
      </c>
      <c r="Z94" s="17" t="s">
        <v>8180</v>
      </c>
      <c r="AA94" s="8" t="s">
        <v>8483</v>
      </c>
      <c r="AB94" s="8" t="s">
        <v>8484</v>
      </c>
    </row>
    <row r="95" spans="1:28" x14ac:dyDescent="0.2">
      <c r="A95" s="8" t="s">
        <v>8485</v>
      </c>
      <c r="B95" s="8" t="s">
        <v>8486</v>
      </c>
      <c r="C95" s="8" t="s">
        <v>45743</v>
      </c>
      <c r="D95" s="8" t="s">
        <v>45744</v>
      </c>
      <c r="E95" s="8" t="s">
        <v>154</v>
      </c>
      <c r="F95" s="8" t="s">
        <v>133</v>
      </c>
      <c r="G95" s="8" t="s">
        <v>154</v>
      </c>
      <c r="H95" s="8" t="s">
        <v>133</v>
      </c>
      <c r="I95" s="8" t="s">
        <v>8156</v>
      </c>
      <c r="J95" s="8" t="s">
        <v>28</v>
      </c>
      <c r="K95" s="8" t="s">
        <v>30</v>
      </c>
      <c r="L95" s="8" t="s">
        <v>5473</v>
      </c>
      <c r="M95" s="8" t="s">
        <v>5479</v>
      </c>
      <c r="N95" s="8" t="s">
        <v>10716</v>
      </c>
      <c r="O95" s="8" t="s">
        <v>29842</v>
      </c>
      <c r="P95" s="8" t="s">
        <v>45787</v>
      </c>
      <c r="Q95" s="8" t="s">
        <v>2110</v>
      </c>
      <c r="R95" s="8" t="s">
        <v>8161</v>
      </c>
      <c r="S95" s="17" t="s">
        <v>8162</v>
      </c>
      <c r="T95" s="18">
        <v>43031</v>
      </c>
      <c r="U95" s="8">
        <v>0.5</v>
      </c>
      <c r="V95" s="8">
        <v>0.58333333333333337</v>
      </c>
      <c r="W95" s="8" t="s">
        <v>1100</v>
      </c>
      <c r="X95" s="8" t="s">
        <v>8487</v>
      </c>
      <c r="Y95" s="8" t="s">
        <v>45730</v>
      </c>
      <c r="Z95" s="17" t="s">
        <v>8180</v>
      </c>
      <c r="AA95" s="8" t="s">
        <v>8488</v>
      </c>
      <c r="AB95" s="8" t="s">
        <v>8489</v>
      </c>
    </row>
    <row r="96" spans="1:28" x14ac:dyDescent="0.2">
      <c r="A96" s="8" t="s">
        <v>8490</v>
      </c>
      <c r="B96" s="8" t="s">
        <v>8491</v>
      </c>
      <c r="C96" s="8" t="s">
        <v>45743</v>
      </c>
      <c r="D96" s="8" t="s">
        <v>45744</v>
      </c>
      <c r="E96" s="8" t="s">
        <v>154</v>
      </c>
      <c r="F96" s="8" t="s">
        <v>133</v>
      </c>
      <c r="G96" s="8" t="s">
        <v>154</v>
      </c>
      <c r="H96" s="8" t="s">
        <v>133</v>
      </c>
      <c r="I96" s="8" t="s">
        <v>8156</v>
      </c>
      <c r="J96" s="8" t="s">
        <v>28</v>
      </c>
      <c r="K96" s="8" t="s">
        <v>30</v>
      </c>
      <c r="L96" s="8" t="s">
        <v>5479</v>
      </c>
      <c r="M96" s="8" t="s">
        <v>799</v>
      </c>
      <c r="N96" s="8" t="s">
        <v>10716</v>
      </c>
      <c r="O96" s="8" t="s">
        <v>29842</v>
      </c>
      <c r="P96" s="8" t="s">
        <v>45787</v>
      </c>
      <c r="Q96" s="8" t="s">
        <v>2110</v>
      </c>
      <c r="R96" s="8" t="s">
        <v>8161</v>
      </c>
      <c r="S96" s="17" t="s">
        <v>8162</v>
      </c>
      <c r="T96" s="18">
        <v>43031</v>
      </c>
      <c r="U96" s="8">
        <v>0.58333333333333337</v>
      </c>
      <c r="V96" s="8">
        <v>0.66666666666666663</v>
      </c>
      <c r="W96" s="8" t="s">
        <v>1100</v>
      </c>
      <c r="X96" s="8" t="s">
        <v>8492</v>
      </c>
      <c r="Y96" s="8" t="s">
        <v>45730</v>
      </c>
      <c r="Z96" s="17" t="s">
        <v>8180</v>
      </c>
      <c r="AA96" s="8" t="s">
        <v>8493</v>
      </c>
      <c r="AB96" s="8" t="s">
        <v>8494</v>
      </c>
    </row>
    <row r="97" spans="1:28" x14ac:dyDescent="0.2">
      <c r="A97" s="8" t="s">
        <v>8495</v>
      </c>
      <c r="B97" s="8" t="s">
        <v>8496</v>
      </c>
      <c r="C97" s="8" t="s">
        <v>45743</v>
      </c>
      <c r="D97" s="8" t="s">
        <v>45744</v>
      </c>
      <c r="E97" s="8" t="s">
        <v>164</v>
      </c>
      <c r="F97" s="8" t="s">
        <v>133</v>
      </c>
      <c r="G97" s="8" t="s">
        <v>164</v>
      </c>
      <c r="H97" s="8" t="s">
        <v>133</v>
      </c>
      <c r="I97" s="8" t="s">
        <v>8156</v>
      </c>
      <c r="J97" s="8" t="s">
        <v>28</v>
      </c>
      <c r="K97" s="8" t="s">
        <v>30</v>
      </c>
      <c r="L97" s="8" t="s">
        <v>2073</v>
      </c>
      <c r="M97" s="8" t="s">
        <v>8497</v>
      </c>
      <c r="N97" s="8" t="s">
        <v>10716</v>
      </c>
      <c r="O97" s="8" t="s">
        <v>29842</v>
      </c>
      <c r="P97" s="8" t="s">
        <v>45787</v>
      </c>
      <c r="Q97" s="8" t="s">
        <v>2110</v>
      </c>
      <c r="R97" s="8" t="s">
        <v>8161</v>
      </c>
      <c r="S97" s="17" t="s">
        <v>8162</v>
      </c>
      <c r="T97" s="18">
        <v>43032</v>
      </c>
      <c r="U97" s="8">
        <v>0.25</v>
      </c>
      <c r="V97" s="8">
        <v>0.33333333333333331</v>
      </c>
      <c r="W97" s="8" t="s">
        <v>1100</v>
      </c>
      <c r="X97" s="8" t="s">
        <v>8498</v>
      </c>
      <c r="Y97" s="8" t="s">
        <v>45730</v>
      </c>
      <c r="Z97" s="17" t="s">
        <v>8180</v>
      </c>
      <c r="AA97" s="8" t="s">
        <v>8499</v>
      </c>
      <c r="AB97" s="8" t="s">
        <v>8500</v>
      </c>
    </row>
    <row r="98" spans="1:28" x14ac:dyDescent="0.2">
      <c r="A98" s="8" t="s">
        <v>8501</v>
      </c>
      <c r="B98" s="8" t="s">
        <v>8502</v>
      </c>
      <c r="C98" s="8" t="s">
        <v>45743</v>
      </c>
      <c r="D98" s="8" t="s">
        <v>45744</v>
      </c>
      <c r="E98" s="8" t="s">
        <v>164</v>
      </c>
      <c r="F98" s="8" t="s">
        <v>133</v>
      </c>
      <c r="G98" s="8" t="s">
        <v>164</v>
      </c>
      <c r="H98" s="8" t="s">
        <v>133</v>
      </c>
      <c r="I98" s="8" t="s">
        <v>8156</v>
      </c>
      <c r="J98" s="8" t="s">
        <v>28</v>
      </c>
      <c r="K98" s="8" t="s">
        <v>30</v>
      </c>
      <c r="L98" s="8" t="s">
        <v>8497</v>
      </c>
      <c r="M98" s="8" t="s">
        <v>8503</v>
      </c>
      <c r="N98" s="8" t="s">
        <v>10716</v>
      </c>
      <c r="O98" s="8" t="s">
        <v>29842</v>
      </c>
      <c r="P98" s="8" t="s">
        <v>45787</v>
      </c>
      <c r="Q98" s="8" t="s">
        <v>2110</v>
      </c>
      <c r="R98" s="8" t="s">
        <v>8161</v>
      </c>
      <c r="S98" s="17" t="s">
        <v>8162</v>
      </c>
      <c r="T98" s="18">
        <v>43032</v>
      </c>
      <c r="U98" s="8">
        <v>0.33333333333333331</v>
      </c>
      <c r="V98" s="8">
        <v>0.41666666666666669</v>
      </c>
      <c r="W98" s="8" t="s">
        <v>1100</v>
      </c>
      <c r="X98" s="8" t="s">
        <v>8504</v>
      </c>
      <c r="Y98" s="8" t="s">
        <v>45730</v>
      </c>
      <c r="Z98" s="17" t="s">
        <v>8180</v>
      </c>
      <c r="AA98" s="8" t="s">
        <v>8505</v>
      </c>
      <c r="AB98" s="8" t="s">
        <v>8506</v>
      </c>
    </row>
    <row r="99" spans="1:28" x14ac:dyDescent="0.2">
      <c r="A99" s="8" t="s">
        <v>8507</v>
      </c>
      <c r="B99" s="8" t="s">
        <v>8508</v>
      </c>
      <c r="C99" s="8" t="s">
        <v>45743</v>
      </c>
      <c r="D99" s="8" t="s">
        <v>45744</v>
      </c>
      <c r="E99" s="8" t="s">
        <v>164</v>
      </c>
      <c r="F99" s="8" t="s">
        <v>133</v>
      </c>
      <c r="G99" s="8" t="s">
        <v>164</v>
      </c>
      <c r="H99" s="8" t="s">
        <v>133</v>
      </c>
      <c r="I99" s="8" t="s">
        <v>8156</v>
      </c>
      <c r="J99" s="8" t="s">
        <v>28</v>
      </c>
      <c r="K99" s="8" t="s">
        <v>30</v>
      </c>
      <c r="L99" s="8" t="s">
        <v>8503</v>
      </c>
      <c r="M99" s="8" t="s">
        <v>8509</v>
      </c>
      <c r="N99" s="8" t="s">
        <v>10716</v>
      </c>
      <c r="O99" s="8" t="s">
        <v>29842</v>
      </c>
      <c r="P99" s="8" t="s">
        <v>45787</v>
      </c>
      <c r="Q99" s="8" t="s">
        <v>2110</v>
      </c>
      <c r="R99" s="8" t="s">
        <v>8161</v>
      </c>
      <c r="S99" s="17" t="s">
        <v>8162</v>
      </c>
      <c r="T99" s="18">
        <v>43032</v>
      </c>
      <c r="U99" s="8">
        <v>0.41666666666666669</v>
      </c>
      <c r="V99" s="8">
        <v>0.5</v>
      </c>
      <c r="W99" s="8" t="s">
        <v>1100</v>
      </c>
      <c r="X99" s="8" t="s">
        <v>8510</v>
      </c>
      <c r="Y99" s="8" t="s">
        <v>45730</v>
      </c>
      <c r="Z99" s="17" t="s">
        <v>8180</v>
      </c>
      <c r="AA99" s="8" t="s">
        <v>8511</v>
      </c>
      <c r="AB99" s="8" t="s">
        <v>8512</v>
      </c>
    </row>
    <row r="100" spans="1:28" x14ac:dyDescent="0.2">
      <c r="A100" s="8" t="s">
        <v>8513</v>
      </c>
      <c r="B100" s="8" t="s">
        <v>8514</v>
      </c>
      <c r="C100" s="8" t="s">
        <v>45743</v>
      </c>
      <c r="D100" s="8" t="s">
        <v>45744</v>
      </c>
      <c r="E100" s="8" t="s">
        <v>164</v>
      </c>
      <c r="F100" s="8" t="s">
        <v>133</v>
      </c>
      <c r="G100" s="8" t="s">
        <v>164</v>
      </c>
      <c r="H100" s="8" t="s">
        <v>133</v>
      </c>
      <c r="I100" s="8" t="s">
        <v>8156</v>
      </c>
      <c r="J100" s="8" t="s">
        <v>28</v>
      </c>
      <c r="K100" s="8" t="s">
        <v>30</v>
      </c>
      <c r="L100" s="8" t="s">
        <v>8509</v>
      </c>
      <c r="M100" s="8" t="s">
        <v>8515</v>
      </c>
      <c r="N100" s="8" t="s">
        <v>10716</v>
      </c>
      <c r="O100" s="8" t="s">
        <v>29842</v>
      </c>
      <c r="P100" s="8" t="s">
        <v>45787</v>
      </c>
      <c r="Q100" s="8" t="s">
        <v>2110</v>
      </c>
      <c r="R100" s="8" t="s">
        <v>8161</v>
      </c>
      <c r="S100" s="17" t="s">
        <v>8162</v>
      </c>
      <c r="T100" s="18">
        <v>43032</v>
      </c>
      <c r="U100" s="8">
        <v>0.5</v>
      </c>
      <c r="V100" s="8">
        <v>0.58333333333333337</v>
      </c>
      <c r="W100" s="8" t="s">
        <v>1100</v>
      </c>
      <c r="X100" s="8" t="s">
        <v>8516</v>
      </c>
      <c r="Y100" s="8" t="s">
        <v>45730</v>
      </c>
      <c r="Z100" s="17" t="s">
        <v>8209</v>
      </c>
      <c r="AA100" s="8" t="s">
        <v>8517</v>
      </c>
      <c r="AB100" s="8" t="s">
        <v>8518</v>
      </c>
    </row>
    <row r="101" spans="1:28" x14ac:dyDescent="0.2">
      <c r="A101" s="8" t="s">
        <v>8519</v>
      </c>
      <c r="B101" s="8" t="s">
        <v>8520</v>
      </c>
      <c r="C101" s="8" t="s">
        <v>45743</v>
      </c>
      <c r="D101" s="8" t="s">
        <v>45744</v>
      </c>
      <c r="E101" s="8" t="s">
        <v>164</v>
      </c>
      <c r="F101" s="8" t="s">
        <v>133</v>
      </c>
      <c r="G101" s="8" t="s">
        <v>164</v>
      </c>
      <c r="H101" s="8" t="s">
        <v>133</v>
      </c>
      <c r="I101" s="8" t="s">
        <v>8156</v>
      </c>
      <c r="J101" s="8" t="s">
        <v>28</v>
      </c>
      <c r="K101" s="8" t="s">
        <v>30</v>
      </c>
      <c r="L101" s="8" t="s">
        <v>8515</v>
      </c>
      <c r="M101" s="8" t="s">
        <v>805</v>
      </c>
      <c r="N101" s="8" t="s">
        <v>10716</v>
      </c>
      <c r="O101" s="8" t="s">
        <v>29842</v>
      </c>
      <c r="P101" s="8" t="s">
        <v>45787</v>
      </c>
      <c r="Q101" s="8" t="s">
        <v>2110</v>
      </c>
      <c r="R101" s="8" t="s">
        <v>8161</v>
      </c>
      <c r="S101" s="17" t="s">
        <v>8162</v>
      </c>
      <c r="T101" s="18">
        <v>43032</v>
      </c>
      <c r="U101" s="8">
        <v>0.58333333333333337</v>
      </c>
      <c r="V101" s="8">
        <v>0.66666666666666663</v>
      </c>
      <c r="W101" s="8" t="s">
        <v>1100</v>
      </c>
      <c r="X101" s="8" t="s">
        <v>8521</v>
      </c>
      <c r="Y101" s="8" t="s">
        <v>45730</v>
      </c>
      <c r="Z101" s="17" t="s">
        <v>8522</v>
      </c>
      <c r="AA101" s="8" t="s">
        <v>8523</v>
      </c>
      <c r="AB101" s="8" t="s">
        <v>8524</v>
      </c>
    </row>
    <row r="102" spans="1:28" x14ac:dyDescent="0.2">
      <c r="A102" s="8" t="s">
        <v>8525</v>
      </c>
      <c r="B102" s="8" t="s">
        <v>8526</v>
      </c>
      <c r="C102" s="8" t="s">
        <v>45743</v>
      </c>
      <c r="D102" s="8" t="s">
        <v>45744</v>
      </c>
      <c r="E102" s="8" t="s">
        <v>499</v>
      </c>
      <c r="F102" s="8" t="s">
        <v>255</v>
      </c>
      <c r="G102" s="8" t="s">
        <v>499</v>
      </c>
      <c r="H102" s="8" t="s">
        <v>255</v>
      </c>
      <c r="I102" s="8" t="s">
        <v>8156</v>
      </c>
      <c r="J102" s="8" t="s">
        <v>28</v>
      </c>
      <c r="K102" s="8" t="s">
        <v>30</v>
      </c>
      <c r="L102" s="8" t="s">
        <v>500</v>
      </c>
      <c r="M102" s="8" t="s">
        <v>8527</v>
      </c>
      <c r="N102" s="8" t="s">
        <v>10716</v>
      </c>
      <c r="O102" s="8" t="s">
        <v>29842</v>
      </c>
      <c r="P102" s="8" t="s">
        <v>45787</v>
      </c>
      <c r="Q102" s="8" t="s">
        <v>2110</v>
      </c>
      <c r="R102" s="8" t="s">
        <v>8161</v>
      </c>
      <c r="S102" s="17" t="s">
        <v>8162</v>
      </c>
      <c r="T102" s="18">
        <v>43040</v>
      </c>
      <c r="U102" s="8">
        <v>0.25</v>
      </c>
      <c r="V102" s="8">
        <v>0.33333333333333331</v>
      </c>
      <c r="W102" s="8" t="s">
        <v>1100</v>
      </c>
      <c r="X102" s="8" t="s">
        <v>8528</v>
      </c>
      <c r="Y102" s="8" t="s">
        <v>45730</v>
      </c>
      <c r="Z102" s="17" t="s">
        <v>8529</v>
      </c>
      <c r="AA102" s="8" t="s">
        <v>8530</v>
      </c>
      <c r="AB102" s="8" t="s">
        <v>8531</v>
      </c>
    </row>
    <row r="103" spans="1:28" x14ac:dyDescent="0.2">
      <c r="A103" s="8" t="s">
        <v>8532</v>
      </c>
      <c r="B103" s="8" t="s">
        <v>8533</v>
      </c>
      <c r="C103" s="8" t="s">
        <v>45743</v>
      </c>
      <c r="D103" s="8" t="s">
        <v>45744</v>
      </c>
      <c r="E103" s="8" t="s">
        <v>499</v>
      </c>
      <c r="F103" s="8" t="s">
        <v>255</v>
      </c>
      <c r="G103" s="8" t="s">
        <v>499</v>
      </c>
      <c r="H103" s="8" t="s">
        <v>255</v>
      </c>
      <c r="I103" s="8" t="s">
        <v>8156</v>
      </c>
      <c r="J103" s="8" t="s">
        <v>28</v>
      </c>
      <c r="K103" s="8" t="s">
        <v>30</v>
      </c>
      <c r="L103" s="8" t="s">
        <v>8527</v>
      </c>
      <c r="M103" s="8" t="s">
        <v>8534</v>
      </c>
      <c r="N103" s="8" t="s">
        <v>10716</v>
      </c>
      <c r="O103" s="8" t="s">
        <v>29842</v>
      </c>
      <c r="P103" s="8" t="s">
        <v>45787</v>
      </c>
      <c r="Q103" s="8" t="s">
        <v>2110</v>
      </c>
      <c r="R103" s="8" t="s">
        <v>8161</v>
      </c>
      <c r="S103" s="17" t="s">
        <v>8162</v>
      </c>
      <c r="T103" s="18">
        <v>43040</v>
      </c>
      <c r="U103" s="8">
        <v>0.33333333333333331</v>
      </c>
      <c r="V103" s="8">
        <v>0.41666666666666669</v>
      </c>
      <c r="W103" s="8" t="s">
        <v>1100</v>
      </c>
      <c r="X103" s="8" t="s">
        <v>8535</v>
      </c>
      <c r="Y103" s="8" t="s">
        <v>45730</v>
      </c>
      <c r="Z103" s="17" t="s">
        <v>8180</v>
      </c>
      <c r="AA103" s="8" t="s">
        <v>8536</v>
      </c>
      <c r="AB103" s="8" t="s">
        <v>8537</v>
      </c>
    </row>
    <row r="104" spans="1:28" x14ac:dyDescent="0.2">
      <c r="A104" s="8" t="s">
        <v>8538</v>
      </c>
      <c r="B104" s="8" t="s">
        <v>8539</v>
      </c>
      <c r="C104" s="8" t="s">
        <v>45743</v>
      </c>
      <c r="D104" s="8" t="s">
        <v>45744</v>
      </c>
      <c r="E104" s="8" t="s">
        <v>499</v>
      </c>
      <c r="F104" s="8" t="s">
        <v>255</v>
      </c>
      <c r="G104" s="8" t="s">
        <v>499</v>
      </c>
      <c r="H104" s="8" t="s">
        <v>255</v>
      </c>
      <c r="I104" s="8" t="s">
        <v>8156</v>
      </c>
      <c r="J104" s="8" t="s">
        <v>28</v>
      </c>
      <c r="K104" s="8" t="s">
        <v>30</v>
      </c>
      <c r="L104" s="8" t="s">
        <v>8534</v>
      </c>
      <c r="M104" s="8" t="s">
        <v>8540</v>
      </c>
      <c r="N104" s="8" t="s">
        <v>10716</v>
      </c>
      <c r="O104" s="8" t="s">
        <v>29842</v>
      </c>
      <c r="P104" s="8" t="s">
        <v>45787</v>
      </c>
      <c r="Q104" s="8" t="s">
        <v>2110</v>
      </c>
      <c r="R104" s="8" t="s">
        <v>8161</v>
      </c>
      <c r="S104" s="17" t="s">
        <v>8162</v>
      </c>
      <c r="T104" s="18">
        <v>43040</v>
      </c>
      <c r="U104" s="8">
        <v>0.41666666666666669</v>
      </c>
      <c r="V104" s="8">
        <v>0.5</v>
      </c>
      <c r="W104" s="8" t="s">
        <v>1100</v>
      </c>
      <c r="X104" s="8" t="s">
        <v>8541</v>
      </c>
      <c r="Y104" s="8" t="s">
        <v>45730</v>
      </c>
      <c r="Z104" s="17" t="s">
        <v>8209</v>
      </c>
      <c r="AA104" s="8" t="s">
        <v>8542</v>
      </c>
      <c r="AB104" s="8" t="s">
        <v>8543</v>
      </c>
    </row>
    <row r="105" spans="1:28" x14ac:dyDescent="0.2">
      <c r="A105" s="8" t="s">
        <v>8544</v>
      </c>
      <c r="B105" s="8" t="s">
        <v>8545</v>
      </c>
      <c r="C105" s="8" t="s">
        <v>45743</v>
      </c>
      <c r="D105" s="8" t="s">
        <v>45744</v>
      </c>
      <c r="E105" s="8" t="s">
        <v>499</v>
      </c>
      <c r="F105" s="8" t="s">
        <v>255</v>
      </c>
      <c r="G105" s="8" t="s">
        <v>499</v>
      </c>
      <c r="H105" s="8" t="s">
        <v>255</v>
      </c>
      <c r="I105" s="8" t="s">
        <v>8156</v>
      </c>
      <c r="J105" s="8" t="s">
        <v>28</v>
      </c>
      <c r="K105" s="8" t="s">
        <v>30</v>
      </c>
      <c r="L105" s="8" t="s">
        <v>8540</v>
      </c>
      <c r="M105" s="8" t="s">
        <v>501</v>
      </c>
      <c r="N105" s="8" t="s">
        <v>10716</v>
      </c>
      <c r="O105" s="8" t="s">
        <v>29842</v>
      </c>
      <c r="P105" s="8" t="s">
        <v>45787</v>
      </c>
      <c r="Q105" s="8" t="s">
        <v>2110</v>
      </c>
      <c r="R105" s="8" t="s">
        <v>8161</v>
      </c>
      <c r="S105" s="17" t="s">
        <v>8162</v>
      </c>
      <c r="T105" s="18">
        <v>43040</v>
      </c>
      <c r="U105" s="8">
        <v>0.5</v>
      </c>
      <c r="V105" s="8">
        <v>0.58333333333333337</v>
      </c>
      <c r="W105" s="8" t="s">
        <v>1100</v>
      </c>
      <c r="X105" s="8" t="s">
        <v>8546</v>
      </c>
      <c r="Y105" s="8" t="s">
        <v>45730</v>
      </c>
      <c r="Z105" s="17" t="s">
        <v>8209</v>
      </c>
      <c r="AA105" s="8" t="s">
        <v>8547</v>
      </c>
      <c r="AB105" s="8" t="s">
        <v>8548</v>
      </c>
    </row>
    <row r="106" spans="1:28" x14ac:dyDescent="0.2">
      <c r="A106" s="8" t="s">
        <v>8549</v>
      </c>
      <c r="B106" s="8" t="s">
        <v>8550</v>
      </c>
      <c r="C106" s="8" t="s">
        <v>45743</v>
      </c>
      <c r="D106" s="8" t="s">
        <v>45744</v>
      </c>
      <c r="E106" s="8" t="s">
        <v>499</v>
      </c>
      <c r="F106" s="8" t="s">
        <v>255</v>
      </c>
      <c r="G106" s="8" t="s">
        <v>499</v>
      </c>
      <c r="H106" s="8" t="s">
        <v>255</v>
      </c>
      <c r="I106" s="8" t="s">
        <v>8156</v>
      </c>
      <c r="J106" s="8" t="s">
        <v>28</v>
      </c>
      <c r="K106" s="8" t="s">
        <v>30</v>
      </c>
      <c r="L106" s="8" t="s">
        <v>501</v>
      </c>
      <c r="M106" s="8" t="s">
        <v>8551</v>
      </c>
      <c r="N106" s="8" t="s">
        <v>10716</v>
      </c>
      <c r="O106" s="8" t="s">
        <v>29842</v>
      </c>
      <c r="P106" s="8" t="s">
        <v>45787</v>
      </c>
      <c r="Q106" s="8" t="s">
        <v>2110</v>
      </c>
      <c r="R106" s="8" t="s">
        <v>8161</v>
      </c>
      <c r="S106" s="17" t="s">
        <v>8162</v>
      </c>
      <c r="T106" s="18">
        <v>43040</v>
      </c>
      <c r="U106" s="8">
        <v>0.58333333333333337</v>
      </c>
      <c r="V106" s="8">
        <v>0.66666666666666663</v>
      </c>
      <c r="W106" s="8" t="s">
        <v>1100</v>
      </c>
      <c r="X106" s="8" t="s">
        <v>8552</v>
      </c>
      <c r="Y106" s="8" t="s">
        <v>45730</v>
      </c>
      <c r="Z106" s="17" t="s">
        <v>8180</v>
      </c>
      <c r="AA106" s="8" t="s">
        <v>8553</v>
      </c>
      <c r="AB106" s="8" t="s">
        <v>8554</v>
      </c>
    </row>
    <row r="107" spans="1:28" x14ac:dyDescent="0.2">
      <c r="A107" s="8" t="s">
        <v>8555</v>
      </c>
      <c r="B107" s="8" t="s">
        <v>8556</v>
      </c>
      <c r="C107" s="8" t="s">
        <v>45743</v>
      </c>
      <c r="D107" s="8" t="s">
        <v>45744</v>
      </c>
      <c r="E107" s="8" t="s">
        <v>515</v>
      </c>
      <c r="F107" s="8" t="s">
        <v>255</v>
      </c>
      <c r="G107" s="8" t="s">
        <v>515</v>
      </c>
      <c r="H107" s="8" t="s">
        <v>255</v>
      </c>
      <c r="I107" s="8" t="s">
        <v>8156</v>
      </c>
      <c r="J107" s="8" t="s">
        <v>28</v>
      </c>
      <c r="K107" s="8" t="s">
        <v>30</v>
      </c>
      <c r="L107" s="8" t="s">
        <v>516</v>
      </c>
      <c r="M107" s="8" t="s">
        <v>8557</v>
      </c>
      <c r="N107" s="8" t="s">
        <v>10716</v>
      </c>
      <c r="O107" s="8" t="s">
        <v>29842</v>
      </c>
      <c r="P107" s="8" t="s">
        <v>45787</v>
      </c>
      <c r="Q107" s="8" t="s">
        <v>2110</v>
      </c>
      <c r="R107" s="8" t="s">
        <v>8161</v>
      </c>
      <c r="S107" s="17" t="s">
        <v>8162</v>
      </c>
      <c r="T107" s="18">
        <v>43041</v>
      </c>
      <c r="U107" s="8">
        <v>0.25</v>
      </c>
      <c r="V107" s="8">
        <v>0.33333333333333331</v>
      </c>
      <c r="W107" s="8" t="s">
        <v>1100</v>
      </c>
      <c r="X107" s="8" t="s">
        <v>8558</v>
      </c>
      <c r="Y107" s="8" t="s">
        <v>45730</v>
      </c>
      <c r="Z107" s="17" t="s">
        <v>8209</v>
      </c>
      <c r="AA107" s="8" t="s">
        <v>8559</v>
      </c>
      <c r="AB107" s="8" t="s">
        <v>8560</v>
      </c>
    </row>
    <row r="108" spans="1:28" x14ac:dyDescent="0.2">
      <c r="A108" s="8" t="s">
        <v>8561</v>
      </c>
      <c r="B108" s="8" t="s">
        <v>8562</v>
      </c>
      <c r="C108" s="8" t="s">
        <v>45743</v>
      </c>
      <c r="D108" s="8" t="s">
        <v>45744</v>
      </c>
      <c r="E108" s="8" t="s">
        <v>515</v>
      </c>
      <c r="F108" s="8" t="s">
        <v>255</v>
      </c>
      <c r="G108" s="8" t="s">
        <v>515</v>
      </c>
      <c r="H108" s="8" t="s">
        <v>255</v>
      </c>
      <c r="I108" s="8" t="s">
        <v>8156</v>
      </c>
      <c r="J108" s="8" t="s">
        <v>28</v>
      </c>
      <c r="K108" s="8" t="s">
        <v>30</v>
      </c>
      <c r="L108" s="8" t="s">
        <v>8557</v>
      </c>
      <c r="M108" s="8" t="s">
        <v>8563</v>
      </c>
      <c r="N108" s="8" t="s">
        <v>10716</v>
      </c>
      <c r="O108" s="8" t="s">
        <v>29842</v>
      </c>
      <c r="P108" s="8" t="s">
        <v>45787</v>
      </c>
      <c r="Q108" s="8" t="s">
        <v>2110</v>
      </c>
      <c r="R108" s="8" t="s">
        <v>8161</v>
      </c>
      <c r="S108" s="17" t="s">
        <v>8162</v>
      </c>
      <c r="T108" s="18">
        <v>43041</v>
      </c>
      <c r="U108" s="8">
        <v>0.33333333333333331</v>
      </c>
      <c r="V108" s="8">
        <v>0.41666666666666669</v>
      </c>
      <c r="W108" s="8" t="s">
        <v>1100</v>
      </c>
      <c r="X108" s="8" t="s">
        <v>8564</v>
      </c>
      <c r="Y108" s="8" t="s">
        <v>45730</v>
      </c>
      <c r="Z108" s="17" t="s">
        <v>8209</v>
      </c>
      <c r="AA108" s="8" t="s">
        <v>8565</v>
      </c>
      <c r="AB108" s="8" t="s">
        <v>8566</v>
      </c>
    </row>
    <row r="109" spans="1:28" x14ac:dyDescent="0.2">
      <c r="A109" s="8" t="s">
        <v>8567</v>
      </c>
      <c r="B109" s="8" t="s">
        <v>8568</v>
      </c>
      <c r="C109" s="8" t="s">
        <v>45743</v>
      </c>
      <c r="D109" s="8" t="s">
        <v>45744</v>
      </c>
      <c r="E109" s="8" t="s">
        <v>515</v>
      </c>
      <c r="F109" s="8" t="s">
        <v>255</v>
      </c>
      <c r="G109" s="8" t="s">
        <v>515</v>
      </c>
      <c r="H109" s="8" t="s">
        <v>255</v>
      </c>
      <c r="I109" s="8" t="s">
        <v>8156</v>
      </c>
      <c r="J109" s="8" t="s">
        <v>28</v>
      </c>
      <c r="K109" s="8" t="s">
        <v>30</v>
      </c>
      <c r="L109" s="8" t="s">
        <v>8563</v>
      </c>
      <c r="M109" s="8" t="s">
        <v>8569</v>
      </c>
      <c r="N109" s="8" t="s">
        <v>10716</v>
      </c>
      <c r="O109" s="8" t="s">
        <v>29842</v>
      </c>
      <c r="P109" s="8" t="s">
        <v>45787</v>
      </c>
      <c r="Q109" s="8" t="s">
        <v>2110</v>
      </c>
      <c r="R109" s="8" t="s">
        <v>8161</v>
      </c>
      <c r="S109" s="17" t="s">
        <v>8162</v>
      </c>
      <c r="T109" s="18">
        <v>43041</v>
      </c>
      <c r="U109" s="8">
        <v>0.41666666666666669</v>
      </c>
      <c r="V109" s="8">
        <v>0.5</v>
      </c>
      <c r="W109" s="8" t="s">
        <v>1100</v>
      </c>
      <c r="X109" s="8" t="s">
        <v>8570</v>
      </c>
      <c r="Y109" s="8" t="s">
        <v>45730</v>
      </c>
      <c r="Z109" s="17" t="s">
        <v>8571</v>
      </c>
      <c r="AA109" s="8" t="s">
        <v>8572</v>
      </c>
      <c r="AB109" s="8" t="s">
        <v>8573</v>
      </c>
    </row>
    <row r="110" spans="1:28" x14ac:dyDescent="0.2">
      <c r="A110" s="8" t="s">
        <v>8574</v>
      </c>
      <c r="B110" s="8" t="s">
        <v>8575</v>
      </c>
      <c r="C110" s="8" t="s">
        <v>45743</v>
      </c>
      <c r="D110" s="8" t="s">
        <v>45744</v>
      </c>
      <c r="E110" s="8" t="s">
        <v>515</v>
      </c>
      <c r="F110" s="8" t="s">
        <v>255</v>
      </c>
      <c r="G110" s="8" t="s">
        <v>515</v>
      </c>
      <c r="H110" s="8" t="s">
        <v>255</v>
      </c>
      <c r="I110" s="8" t="s">
        <v>8156</v>
      </c>
      <c r="J110" s="8" t="s">
        <v>28</v>
      </c>
      <c r="K110" s="8" t="s">
        <v>30</v>
      </c>
      <c r="L110" s="8" t="s">
        <v>8569</v>
      </c>
      <c r="M110" s="8" t="s">
        <v>517</v>
      </c>
      <c r="N110" s="8" t="s">
        <v>10716</v>
      </c>
      <c r="O110" s="8" t="s">
        <v>29842</v>
      </c>
      <c r="P110" s="8" t="s">
        <v>45787</v>
      </c>
      <c r="Q110" s="8" t="s">
        <v>2110</v>
      </c>
      <c r="R110" s="8" t="s">
        <v>8161</v>
      </c>
      <c r="S110" s="17" t="s">
        <v>8162</v>
      </c>
      <c r="T110" s="18">
        <v>43041</v>
      </c>
      <c r="U110" s="8">
        <v>0.5</v>
      </c>
      <c r="V110" s="8">
        <v>0.58333333333333337</v>
      </c>
      <c r="W110" s="8" t="s">
        <v>1100</v>
      </c>
      <c r="X110" s="8" t="s">
        <v>8576</v>
      </c>
      <c r="Y110" s="8" t="s">
        <v>45730</v>
      </c>
      <c r="Z110" s="17" t="s">
        <v>8571</v>
      </c>
      <c r="AA110" s="8" t="s">
        <v>8577</v>
      </c>
      <c r="AB110" s="8" t="s">
        <v>8578</v>
      </c>
    </row>
    <row r="111" spans="1:28" x14ac:dyDescent="0.2">
      <c r="A111" s="8" t="s">
        <v>8579</v>
      </c>
      <c r="B111" s="8" t="s">
        <v>8580</v>
      </c>
      <c r="C111" s="8" t="s">
        <v>45743</v>
      </c>
      <c r="D111" s="8" t="s">
        <v>45744</v>
      </c>
      <c r="E111" s="8" t="s">
        <v>515</v>
      </c>
      <c r="F111" s="8" t="s">
        <v>255</v>
      </c>
      <c r="G111" s="8" t="s">
        <v>515</v>
      </c>
      <c r="H111" s="8" t="s">
        <v>255</v>
      </c>
      <c r="I111" s="8" t="s">
        <v>8156</v>
      </c>
      <c r="J111" s="8" t="s">
        <v>28</v>
      </c>
      <c r="K111" s="8" t="s">
        <v>30</v>
      </c>
      <c r="L111" s="8" t="s">
        <v>517</v>
      </c>
      <c r="M111" s="8" t="s">
        <v>8581</v>
      </c>
      <c r="N111" s="8" t="s">
        <v>10716</v>
      </c>
      <c r="O111" s="8" t="s">
        <v>29842</v>
      </c>
      <c r="P111" s="8" t="s">
        <v>45787</v>
      </c>
      <c r="Q111" s="8" t="s">
        <v>2110</v>
      </c>
      <c r="R111" s="8" t="s">
        <v>8161</v>
      </c>
      <c r="S111" s="17" t="s">
        <v>8162</v>
      </c>
      <c r="T111" s="18">
        <v>43041</v>
      </c>
      <c r="U111" s="8">
        <v>0.58333333333333337</v>
      </c>
      <c r="V111" s="8">
        <v>0.66666666666666663</v>
      </c>
      <c r="W111" s="8" t="s">
        <v>1100</v>
      </c>
      <c r="X111" s="8" t="s">
        <v>8582</v>
      </c>
      <c r="Y111" s="8" t="s">
        <v>45730</v>
      </c>
      <c r="Z111" s="17" t="s">
        <v>8263</v>
      </c>
      <c r="AA111" s="8" t="s">
        <v>8583</v>
      </c>
      <c r="AB111" s="8" t="s">
        <v>8584</v>
      </c>
    </row>
    <row r="112" spans="1:28" x14ac:dyDescent="0.2">
      <c r="A112" s="8" t="s">
        <v>8585</v>
      </c>
      <c r="B112" s="8" t="s">
        <v>8586</v>
      </c>
      <c r="C112" s="8" t="s">
        <v>45743</v>
      </c>
      <c r="D112" s="8" t="s">
        <v>45744</v>
      </c>
      <c r="E112" s="8" t="s">
        <v>525</v>
      </c>
      <c r="F112" s="8" t="s">
        <v>255</v>
      </c>
      <c r="G112" s="8" t="s">
        <v>525</v>
      </c>
      <c r="H112" s="8" t="s">
        <v>255</v>
      </c>
      <c r="I112" s="8" t="s">
        <v>8156</v>
      </c>
      <c r="J112" s="8" t="s">
        <v>28</v>
      </c>
      <c r="K112" s="8" t="s">
        <v>30</v>
      </c>
      <c r="L112" s="8" t="s">
        <v>526</v>
      </c>
      <c r="M112" s="8" t="s">
        <v>8587</v>
      </c>
      <c r="N112" s="8" t="s">
        <v>10716</v>
      </c>
      <c r="O112" s="8" t="s">
        <v>29842</v>
      </c>
      <c r="P112" s="8" t="s">
        <v>45787</v>
      </c>
      <c r="Q112" s="8" t="s">
        <v>2110</v>
      </c>
      <c r="R112" s="8" t="s">
        <v>8161</v>
      </c>
      <c r="S112" s="17" t="s">
        <v>8162</v>
      </c>
      <c r="T112" s="18">
        <v>43042</v>
      </c>
      <c r="U112" s="8">
        <v>0.25</v>
      </c>
      <c r="V112" s="8">
        <v>0.33333333333333331</v>
      </c>
      <c r="W112" s="8" t="s">
        <v>1100</v>
      </c>
      <c r="X112" s="8" t="s">
        <v>8588</v>
      </c>
      <c r="Y112" s="8" t="s">
        <v>45730</v>
      </c>
      <c r="Z112" s="17" t="s">
        <v>8589</v>
      </c>
      <c r="AA112" s="8" t="s">
        <v>8590</v>
      </c>
      <c r="AB112" s="8" t="s">
        <v>8591</v>
      </c>
    </row>
    <row r="113" spans="1:28" x14ac:dyDescent="0.2">
      <c r="A113" s="8" t="s">
        <v>8592</v>
      </c>
      <c r="B113" s="8" t="s">
        <v>8593</v>
      </c>
      <c r="C113" s="8" t="s">
        <v>45743</v>
      </c>
      <c r="D113" s="8" t="s">
        <v>45744</v>
      </c>
      <c r="E113" s="8" t="s">
        <v>525</v>
      </c>
      <c r="F113" s="8" t="s">
        <v>255</v>
      </c>
      <c r="G113" s="8" t="s">
        <v>525</v>
      </c>
      <c r="H113" s="8" t="s">
        <v>255</v>
      </c>
      <c r="I113" s="8" t="s">
        <v>8156</v>
      </c>
      <c r="J113" s="8" t="s">
        <v>28</v>
      </c>
      <c r="K113" s="8" t="s">
        <v>30</v>
      </c>
      <c r="L113" s="8" t="s">
        <v>8587</v>
      </c>
      <c r="M113" s="8" t="s">
        <v>827</v>
      </c>
      <c r="N113" s="8" t="s">
        <v>10716</v>
      </c>
      <c r="O113" s="8" t="s">
        <v>29842</v>
      </c>
      <c r="P113" s="8" t="s">
        <v>45787</v>
      </c>
      <c r="Q113" s="8" t="s">
        <v>2110</v>
      </c>
      <c r="R113" s="8" t="s">
        <v>8161</v>
      </c>
      <c r="S113" s="17" t="s">
        <v>8162</v>
      </c>
      <c r="T113" s="18">
        <v>43042</v>
      </c>
      <c r="U113" s="8">
        <v>0.33333333333333331</v>
      </c>
      <c r="V113" s="8">
        <v>0.41666666666666669</v>
      </c>
      <c r="W113" s="8" t="s">
        <v>1100</v>
      </c>
      <c r="X113" s="8" t="s">
        <v>8594</v>
      </c>
      <c r="Y113" s="8" t="s">
        <v>45730</v>
      </c>
      <c r="Z113" s="17" t="s">
        <v>8595</v>
      </c>
      <c r="AA113" s="8" t="s">
        <v>8596</v>
      </c>
      <c r="AB113" s="8" t="s">
        <v>8597</v>
      </c>
    </row>
    <row r="114" spans="1:28" x14ac:dyDescent="0.2">
      <c r="A114" s="8" t="s">
        <v>8598</v>
      </c>
      <c r="B114" s="8" t="s">
        <v>8599</v>
      </c>
      <c r="C114" s="8" t="s">
        <v>45743</v>
      </c>
      <c r="D114" s="8" t="s">
        <v>45744</v>
      </c>
      <c r="E114" s="8" t="s">
        <v>525</v>
      </c>
      <c r="F114" s="8" t="s">
        <v>255</v>
      </c>
      <c r="G114" s="8" t="s">
        <v>525</v>
      </c>
      <c r="H114" s="8" t="s">
        <v>255</v>
      </c>
      <c r="I114" s="8" t="s">
        <v>8156</v>
      </c>
      <c r="J114" s="8" t="s">
        <v>28</v>
      </c>
      <c r="K114" s="8" t="s">
        <v>30</v>
      </c>
      <c r="L114" s="8" t="s">
        <v>827</v>
      </c>
      <c r="M114" s="8" t="s">
        <v>8600</v>
      </c>
      <c r="N114" s="8" t="s">
        <v>10716</v>
      </c>
      <c r="O114" s="8" t="s">
        <v>29842</v>
      </c>
      <c r="P114" s="8" t="s">
        <v>45787</v>
      </c>
      <c r="Q114" s="8" t="s">
        <v>2110</v>
      </c>
      <c r="R114" s="8" t="s">
        <v>8161</v>
      </c>
      <c r="S114" s="17" t="s">
        <v>8162</v>
      </c>
      <c r="T114" s="18">
        <v>43042</v>
      </c>
      <c r="U114" s="8">
        <v>0.41666666666666669</v>
      </c>
      <c r="V114" s="8">
        <v>0.5</v>
      </c>
      <c r="W114" s="8" t="s">
        <v>1100</v>
      </c>
      <c r="X114" s="8" t="s">
        <v>8601</v>
      </c>
      <c r="Y114" s="8" t="s">
        <v>45730</v>
      </c>
      <c r="Z114" s="17" t="s">
        <v>8595</v>
      </c>
      <c r="AA114" s="8" t="s">
        <v>8602</v>
      </c>
      <c r="AB114" s="8" t="s">
        <v>8603</v>
      </c>
    </row>
    <row r="115" spans="1:28" x14ac:dyDescent="0.2">
      <c r="A115" s="8" t="s">
        <v>8604</v>
      </c>
      <c r="B115" s="8" t="s">
        <v>8605</v>
      </c>
      <c r="C115" s="8" t="s">
        <v>45743</v>
      </c>
      <c r="D115" s="8" t="s">
        <v>45744</v>
      </c>
      <c r="E115" s="8" t="s">
        <v>525</v>
      </c>
      <c r="F115" s="8" t="s">
        <v>255</v>
      </c>
      <c r="G115" s="8" t="s">
        <v>525</v>
      </c>
      <c r="H115" s="8" t="s">
        <v>255</v>
      </c>
      <c r="I115" s="8" t="s">
        <v>8156</v>
      </c>
      <c r="J115" s="8" t="s">
        <v>28</v>
      </c>
      <c r="K115" s="8" t="s">
        <v>30</v>
      </c>
      <c r="L115" s="8" t="s">
        <v>8600</v>
      </c>
      <c r="M115" s="8" t="s">
        <v>8606</v>
      </c>
      <c r="N115" s="8" t="s">
        <v>10716</v>
      </c>
      <c r="O115" s="8" t="s">
        <v>29842</v>
      </c>
      <c r="P115" s="8" t="s">
        <v>45787</v>
      </c>
      <c r="Q115" s="8" t="s">
        <v>2110</v>
      </c>
      <c r="R115" s="8" t="s">
        <v>8161</v>
      </c>
      <c r="S115" s="17" t="s">
        <v>8162</v>
      </c>
      <c r="T115" s="18">
        <v>43042</v>
      </c>
      <c r="U115" s="8">
        <v>0.5</v>
      </c>
      <c r="V115" s="8">
        <v>0.58333333333333337</v>
      </c>
      <c r="W115" s="8" t="s">
        <v>1100</v>
      </c>
      <c r="X115" s="8" t="s">
        <v>8607</v>
      </c>
      <c r="Y115" s="8" t="s">
        <v>45730</v>
      </c>
      <c r="Z115" s="17" t="s">
        <v>8595</v>
      </c>
      <c r="AA115" s="8" t="s">
        <v>8608</v>
      </c>
      <c r="AB115" s="8" t="s">
        <v>8609</v>
      </c>
    </row>
    <row r="116" spans="1:28" x14ac:dyDescent="0.2">
      <c r="A116" s="8" t="s">
        <v>8610</v>
      </c>
      <c r="B116" s="8" t="s">
        <v>8611</v>
      </c>
      <c r="C116" s="8" t="s">
        <v>45743</v>
      </c>
      <c r="D116" s="8" t="s">
        <v>45744</v>
      </c>
      <c r="E116" s="8" t="s">
        <v>525</v>
      </c>
      <c r="F116" s="8" t="s">
        <v>255</v>
      </c>
      <c r="G116" s="8" t="s">
        <v>525</v>
      </c>
      <c r="H116" s="8" t="s">
        <v>255</v>
      </c>
      <c r="I116" s="8" t="s">
        <v>8156</v>
      </c>
      <c r="J116" s="8" t="s">
        <v>28</v>
      </c>
      <c r="K116" s="8" t="s">
        <v>30</v>
      </c>
      <c r="L116" s="8" t="s">
        <v>8606</v>
      </c>
      <c r="M116" s="8" t="s">
        <v>8612</v>
      </c>
      <c r="N116" s="8" t="s">
        <v>10716</v>
      </c>
      <c r="O116" s="8" t="s">
        <v>29842</v>
      </c>
      <c r="P116" s="8" t="s">
        <v>45787</v>
      </c>
      <c r="Q116" s="8" t="s">
        <v>2110</v>
      </c>
      <c r="R116" s="8" t="s">
        <v>8161</v>
      </c>
      <c r="S116" s="17" t="s">
        <v>8162</v>
      </c>
      <c r="T116" s="18">
        <v>43042</v>
      </c>
      <c r="U116" s="8">
        <v>0.58333333333333337</v>
      </c>
      <c r="V116" s="8">
        <v>0.66666666666666663</v>
      </c>
      <c r="W116" s="8" t="s">
        <v>1100</v>
      </c>
      <c r="X116" s="8" t="s">
        <v>8613</v>
      </c>
      <c r="Y116" s="8" t="s">
        <v>45730</v>
      </c>
      <c r="Z116" s="17" t="s">
        <v>8209</v>
      </c>
      <c r="AA116" s="8" t="s">
        <v>8614</v>
      </c>
      <c r="AB116" s="8" t="s">
        <v>8615</v>
      </c>
    </row>
    <row r="117" spans="1:28" x14ac:dyDescent="0.2">
      <c r="A117" s="8" t="s">
        <v>8616</v>
      </c>
      <c r="B117" s="8" t="s">
        <v>8617</v>
      </c>
      <c r="C117" s="8" t="s">
        <v>45743</v>
      </c>
      <c r="D117" s="8" t="s">
        <v>45744</v>
      </c>
      <c r="E117" s="8" t="s">
        <v>256</v>
      </c>
      <c r="F117" s="8" t="s">
        <v>255</v>
      </c>
      <c r="G117" s="8" t="s">
        <v>256</v>
      </c>
      <c r="H117" s="8" t="s">
        <v>255</v>
      </c>
      <c r="I117" s="8" t="s">
        <v>8156</v>
      </c>
      <c r="J117" s="8" t="s">
        <v>28</v>
      </c>
      <c r="K117" s="8" t="s">
        <v>30</v>
      </c>
      <c r="L117" s="8" t="s">
        <v>557</v>
      </c>
      <c r="M117" s="8" t="s">
        <v>8618</v>
      </c>
      <c r="N117" s="8" t="s">
        <v>10716</v>
      </c>
      <c r="O117" s="8" t="s">
        <v>29842</v>
      </c>
      <c r="P117" s="8" t="s">
        <v>45787</v>
      </c>
      <c r="Q117" s="8" t="s">
        <v>2110</v>
      </c>
      <c r="R117" s="8" t="s">
        <v>8161</v>
      </c>
      <c r="S117" s="17" t="s">
        <v>8162</v>
      </c>
      <c r="T117" s="18">
        <v>43045</v>
      </c>
      <c r="U117" s="8">
        <v>0.25</v>
      </c>
      <c r="V117" s="8">
        <v>0.375</v>
      </c>
      <c r="W117" s="8" t="s">
        <v>1283</v>
      </c>
      <c r="X117" s="8" t="s">
        <v>8619</v>
      </c>
      <c r="Y117" s="8" t="s">
        <v>45730</v>
      </c>
      <c r="Z117" s="17" t="s">
        <v>8620</v>
      </c>
      <c r="AA117" s="8" t="s">
        <v>8621</v>
      </c>
      <c r="AB117" s="8" t="s">
        <v>8622</v>
      </c>
    </row>
    <row r="118" spans="1:28" x14ac:dyDescent="0.2">
      <c r="A118" s="8" t="s">
        <v>8623</v>
      </c>
      <c r="B118" s="8" t="s">
        <v>8624</v>
      </c>
      <c r="C118" s="8" t="s">
        <v>45743</v>
      </c>
      <c r="D118" s="8" t="s">
        <v>45744</v>
      </c>
      <c r="E118" s="8" t="s">
        <v>256</v>
      </c>
      <c r="F118" s="8" t="s">
        <v>255</v>
      </c>
      <c r="G118" s="8" t="s">
        <v>256</v>
      </c>
      <c r="H118" s="8" t="s">
        <v>255</v>
      </c>
      <c r="I118" s="8" t="s">
        <v>8156</v>
      </c>
      <c r="J118" s="8" t="s">
        <v>28</v>
      </c>
      <c r="K118" s="8" t="s">
        <v>30</v>
      </c>
      <c r="L118" s="8" t="s">
        <v>8618</v>
      </c>
      <c r="M118" s="8" t="s">
        <v>8625</v>
      </c>
      <c r="N118" s="8" t="s">
        <v>10716</v>
      </c>
      <c r="O118" s="8" t="s">
        <v>29842</v>
      </c>
      <c r="P118" s="8" t="s">
        <v>45787</v>
      </c>
      <c r="Q118" s="8" t="s">
        <v>2110</v>
      </c>
      <c r="R118" s="8" t="s">
        <v>8161</v>
      </c>
      <c r="S118" s="17" t="s">
        <v>8162</v>
      </c>
      <c r="T118" s="18">
        <v>43045</v>
      </c>
      <c r="U118" s="8">
        <v>0.375</v>
      </c>
      <c r="V118" s="8">
        <v>0.5</v>
      </c>
      <c r="W118" s="8" t="s">
        <v>1283</v>
      </c>
      <c r="X118" s="8" t="s">
        <v>8626</v>
      </c>
      <c r="Y118" s="8" t="s">
        <v>45730</v>
      </c>
      <c r="Z118" s="17" t="s">
        <v>8209</v>
      </c>
      <c r="AA118" s="8" t="s">
        <v>8627</v>
      </c>
      <c r="AB118" s="8" t="s">
        <v>8628</v>
      </c>
    </row>
    <row r="119" spans="1:28" x14ac:dyDescent="0.2">
      <c r="A119" s="8" t="s">
        <v>8629</v>
      </c>
      <c r="B119" s="8" t="s">
        <v>8630</v>
      </c>
      <c r="C119" s="8" t="s">
        <v>45743</v>
      </c>
      <c r="D119" s="8" t="s">
        <v>45744</v>
      </c>
      <c r="E119" s="8" t="s">
        <v>256</v>
      </c>
      <c r="F119" s="8" t="s">
        <v>255</v>
      </c>
      <c r="G119" s="8" t="s">
        <v>256</v>
      </c>
      <c r="H119" s="8" t="s">
        <v>255</v>
      </c>
      <c r="I119" s="8" t="s">
        <v>8156</v>
      </c>
      <c r="J119" s="8" t="s">
        <v>28</v>
      </c>
      <c r="K119" s="8" t="s">
        <v>30</v>
      </c>
      <c r="L119" s="8" t="s">
        <v>8625</v>
      </c>
      <c r="M119" s="8" t="s">
        <v>8631</v>
      </c>
      <c r="N119" s="8" t="s">
        <v>10716</v>
      </c>
      <c r="O119" s="8" t="s">
        <v>29842</v>
      </c>
      <c r="P119" s="8" t="s">
        <v>45787</v>
      </c>
      <c r="Q119" s="8" t="s">
        <v>2110</v>
      </c>
      <c r="R119" s="8" t="s">
        <v>8161</v>
      </c>
      <c r="S119" s="17" t="s">
        <v>8162</v>
      </c>
      <c r="T119" s="18">
        <v>43045</v>
      </c>
      <c r="U119" s="8">
        <v>0.5</v>
      </c>
      <c r="V119" s="8">
        <v>0.58333333333333337</v>
      </c>
      <c r="W119" s="8" t="s">
        <v>1100</v>
      </c>
      <c r="X119" s="8" t="s">
        <v>8632</v>
      </c>
      <c r="Y119" s="8" t="s">
        <v>45730</v>
      </c>
      <c r="Z119" s="17" t="s">
        <v>8209</v>
      </c>
      <c r="AA119" s="8" t="s">
        <v>8633</v>
      </c>
      <c r="AB119" s="8" t="s">
        <v>8634</v>
      </c>
    </row>
    <row r="120" spans="1:28" x14ac:dyDescent="0.2">
      <c r="A120" s="8" t="s">
        <v>8635</v>
      </c>
      <c r="B120" s="8" t="s">
        <v>8636</v>
      </c>
      <c r="C120" s="8" t="s">
        <v>45743</v>
      </c>
      <c r="D120" s="8" t="s">
        <v>45744</v>
      </c>
      <c r="E120" s="8" t="s">
        <v>256</v>
      </c>
      <c r="F120" s="8" t="s">
        <v>255</v>
      </c>
      <c r="G120" s="8" t="s">
        <v>256</v>
      </c>
      <c r="H120" s="8" t="s">
        <v>255</v>
      </c>
      <c r="I120" s="8" t="s">
        <v>8156</v>
      </c>
      <c r="J120" s="8" t="s">
        <v>28</v>
      </c>
      <c r="K120" s="8" t="s">
        <v>30</v>
      </c>
      <c r="L120" s="8" t="s">
        <v>8631</v>
      </c>
      <c r="M120" s="8" t="s">
        <v>846</v>
      </c>
      <c r="N120" s="8" t="s">
        <v>10716</v>
      </c>
      <c r="O120" s="8" t="s">
        <v>29842</v>
      </c>
      <c r="P120" s="8" t="s">
        <v>45787</v>
      </c>
      <c r="Q120" s="8" t="s">
        <v>2110</v>
      </c>
      <c r="R120" s="8" t="s">
        <v>8161</v>
      </c>
      <c r="S120" s="17" t="s">
        <v>8162</v>
      </c>
      <c r="T120" s="18">
        <v>43045</v>
      </c>
      <c r="U120" s="8">
        <v>0.58333333333333337</v>
      </c>
      <c r="V120" s="8">
        <v>0.66666666666666663</v>
      </c>
      <c r="W120" s="8" t="s">
        <v>1100</v>
      </c>
      <c r="X120" s="8" t="s">
        <v>8637</v>
      </c>
      <c r="Y120" s="8" t="s">
        <v>45730</v>
      </c>
      <c r="Z120" s="17" t="s">
        <v>8638</v>
      </c>
      <c r="AA120" s="8" t="s">
        <v>8639</v>
      </c>
      <c r="AB120" s="8" t="s">
        <v>8640</v>
      </c>
    </row>
    <row r="121" spans="1:28" x14ac:dyDescent="0.2">
      <c r="A121" s="8" t="s">
        <v>8641</v>
      </c>
      <c r="B121" s="8" t="s">
        <v>8642</v>
      </c>
      <c r="C121" s="8" t="s">
        <v>45743</v>
      </c>
      <c r="D121" s="8" t="s">
        <v>45744</v>
      </c>
      <c r="E121" s="8" t="s">
        <v>266</v>
      </c>
      <c r="F121" s="8" t="s">
        <v>255</v>
      </c>
      <c r="G121" s="8" t="s">
        <v>266</v>
      </c>
      <c r="H121" s="8" t="s">
        <v>255</v>
      </c>
      <c r="I121" s="8" t="s">
        <v>8156</v>
      </c>
      <c r="J121" s="8" t="s">
        <v>28</v>
      </c>
      <c r="K121" s="8" t="s">
        <v>30</v>
      </c>
      <c r="L121" s="8" t="s">
        <v>566</v>
      </c>
      <c r="M121" s="8" t="s">
        <v>8643</v>
      </c>
      <c r="N121" s="8" t="s">
        <v>10716</v>
      </c>
      <c r="O121" s="8" t="s">
        <v>29842</v>
      </c>
      <c r="P121" s="8" t="s">
        <v>45787</v>
      </c>
      <c r="Q121" s="8" t="s">
        <v>2110</v>
      </c>
      <c r="R121" s="8" t="s">
        <v>8161</v>
      </c>
      <c r="S121" s="17" t="s">
        <v>8162</v>
      </c>
      <c r="T121" s="18">
        <v>43046</v>
      </c>
      <c r="U121" s="8">
        <v>0.25</v>
      </c>
      <c r="V121" s="8">
        <v>0.41666666666666669</v>
      </c>
      <c r="W121" s="8" t="s">
        <v>739</v>
      </c>
      <c r="X121" s="8" t="s">
        <v>8644</v>
      </c>
      <c r="Y121" s="8" t="s">
        <v>45730</v>
      </c>
      <c r="Z121" s="17" t="s">
        <v>8197</v>
      </c>
      <c r="AA121" s="8" t="s">
        <v>8645</v>
      </c>
      <c r="AB121" s="8" t="s">
        <v>8646</v>
      </c>
    </row>
    <row r="122" spans="1:28" x14ac:dyDescent="0.2">
      <c r="A122" s="8" t="s">
        <v>8647</v>
      </c>
      <c r="B122" s="8" t="s">
        <v>8648</v>
      </c>
      <c r="C122" s="8" t="s">
        <v>45743</v>
      </c>
      <c r="D122" s="8" t="s">
        <v>45744</v>
      </c>
      <c r="E122" s="8" t="s">
        <v>266</v>
      </c>
      <c r="F122" s="8" t="s">
        <v>255</v>
      </c>
      <c r="G122" s="8" t="s">
        <v>266</v>
      </c>
      <c r="H122" s="8" t="s">
        <v>255</v>
      </c>
      <c r="I122" s="8" t="s">
        <v>8156</v>
      </c>
      <c r="J122" s="8" t="s">
        <v>28</v>
      </c>
      <c r="K122" s="8" t="s">
        <v>30</v>
      </c>
      <c r="L122" s="8" t="s">
        <v>8643</v>
      </c>
      <c r="M122" s="8" t="s">
        <v>8649</v>
      </c>
      <c r="N122" s="8" t="s">
        <v>10716</v>
      </c>
      <c r="O122" s="8" t="s">
        <v>29842</v>
      </c>
      <c r="P122" s="8" t="s">
        <v>45787</v>
      </c>
      <c r="Q122" s="8" t="s">
        <v>2110</v>
      </c>
      <c r="R122" s="8" t="s">
        <v>8161</v>
      </c>
      <c r="S122" s="17" t="s">
        <v>8162</v>
      </c>
      <c r="T122" s="18">
        <v>43046</v>
      </c>
      <c r="U122" s="8">
        <v>0.41666666666666669</v>
      </c>
      <c r="V122" s="8">
        <v>0.54166666666666663</v>
      </c>
      <c r="W122" s="8" t="s">
        <v>1283</v>
      </c>
      <c r="X122" s="8" t="s">
        <v>8650</v>
      </c>
      <c r="Y122" s="8" t="s">
        <v>45730</v>
      </c>
      <c r="Z122" s="17" t="s">
        <v>8651</v>
      </c>
      <c r="AA122" s="8" t="s">
        <v>8652</v>
      </c>
      <c r="AB122" s="8" t="s">
        <v>8653</v>
      </c>
    </row>
    <row r="123" spans="1:28" x14ac:dyDescent="0.2">
      <c r="A123" s="8" t="s">
        <v>8654</v>
      </c>
      <c r="B123" s="8" t="s">
        <v>8655</v>
      </c>
      <c r="C123" s="8" t="s">
        <v>45743</v>
      </c>
      <c r="D123" s="8" t="s">
        <v>45744</v>
      </c>
      <c r="E123" s="8" t="s">
        <v>266</v>
      </c>
      <c r="F123" s="8" t="s">
        <v>255</v>
      </c>
      <c r="G123" s="8" t="s">
        <v>266</v>
      </c>
      <c r="H123" s="8" t="s">
        <v>255</v>
      </c>
      <c r="I123" s="8" t="s">
        <v>8156</v>
      </c>
      <c r="J123" s="8" t="s">
        <v>28</v>
      </c>
      <c r="K123" s="8" t="s">
        <v>30</v>
      </c>
      <c r="L123" s="8" t="s">
        <v>8649</v>
      </c>
      <c r="M123" s="8" t="s">
        <v>858</v>
      </c>
      <c r="N123" s="8" t="s">
        <v>10716</v>
      </c>
      <c r="O123" s="8" t="s">
        <v>29842</v>
      </c>
      <c r="P123" s="8" t="s">
        <v>45787</v>
      </c>
      <c r="Q123" s="8" t="s">
        <v>2110</v>
      </c>
      <c r="R123" s="8" t="s">
        <v>8161</v>
      </c>
      <c r="S123" s="17" t="s">
        <v>8162</v>
      </c>
      <c r="T123" s="18">
        <v>43046</v>
      </c>
      <c r="U123" s="8">
        <v>0.54166666666666663</v>
      </c>
      <c r="V123" s="8">
        <v>0.66666666666666663</v>
      </c>
      <c r="W123" s="8" t="s">
        <v>1283</v>
      </c>
      <c r="X123" s="8" t="s">
        <v>8656</v>
      </c>
      <c r="Y123" s="8" t="s">
        <v>45730</v>
      </c>
      <c r="Z123" s="17" t="s">
        <v>8657</v>
      </c>
      <c r="AA123" s="8" t="s">
        <v>8658</v>
      </c>
      <c r="AB123" s="8" t="s">
        <v>8659</v>
      </c>
    </row>
    <row r="124" spans="1:28" x14ac:dyDescent="0.2">
      <c r="A124" s="8" t="s">
        <v>8660</v>
      </c>
      <c r="B124" s="8" t="s">
        <v>8661</v>
      </c>
      <c r="C124" s="8" t="s">
        <v>45743</v>
      </c>
      <c r="D124" s="8" t="s">
        <v>45744</v>
      </c>
      <c r="E124" s="8" t="s">
        <v>275</v>
      </c>
      <c r="F124" s="8" t="s">
        <v>274</v>
      </c>
      <c r="G124" s="8" t="s">
        <v>275</v>
      </c>
      <c r="H124" s="8" t="s">
        <v>274</v>
      </c>
      <c r="I124" s="8" t="s">
        <v>8156</v>
      </c>
      <c r="J124" s="8" t="s">
        <v>28</v>
      </c>
      <c r="K124" s="8" t="s">
        <v>30</v>
      </c>
      <c r="L124" s="8" t="s">
        <v>8662</v>
      </c>
      <c r="M124" s="8" t="s">
        <v>8663</v>
      </c>
      <c r="N124" s="8" t="s">
        <v>10716</v>
      </c>
      <c r="O124" s="8" t="s">
        <v>29842</v>
      </c>
      <c r="P124" s="8" t="s">
        <v>45787</v>
      </c>
      <c r="Q124" s="8" t="s">
        <v>2110</v>
      </c>
      <c r="R124" s="8" t="s">
        <v>8161</v>
      </c>
      <c r="S124" s="17" t="s">
        <v>8162</v>
      </c>
      <c r="T124" s="18">
        <v>43047</v>
      </c>
      <c r="U124" s="8">
        <v>0.25</v>
      </c>
      <c r="V124" s="8">
        <v>0.41666666666666669</v>
      </c>
      <c r="W124" s="8" t="s">
        <v>739</v>
      </c>
      <c r="X124" s="8" t="s">
        <v>8664</v>
      </c>
      <c r="Y124" s="8" t="s">
        <v>45730</v>
      </c>
      <c r="Z124" s="17" t="s">
        <v>8209</v>
      </c>
      <c r="AA124" s="8" t="s">
        <v>8665</v>
      </c>
      <c r="AB124" s="8" t="s">
        <v>8666</v>
      </c>
    </row>
    <row r="125" spans="1:28" x14ac:dyDescent="0.2">
      <c r="A125" s="8" t="s">
        <v>8667</v>
      </c>
      <c r="B125" s="8" t="s">
        <v>8668</v>
      </c>
      <c r="C125" s="8" t="s">
        <v>45743</v>
      </c>
      <c r="D125" s="8" t="s">
        <v>45744</v>
      </c>
      <c r="E125" s="8" t="s">
        <v>275</v>
      </c>
      <c r="F125" s="8" t="s">
        <v>274</v>
      </c>
      <c r="G125" s="8" t="s">
        <v>275</v>
      </c>
      <c r="H125" s="8" t="s">
        <v>274</v>
      </c>
      <c r="I125" s="8" t="s">
        <v>8156</v>
      </c>
      <c r="J125" s="8" t="s">
        <v>28</v>
      </c>
      <c r="K125" s="8" t="s">
        <v>30</v>
      </c>
      <c r="L125" s="8" t="s">
        <v>8663</v>
      </c>
      <c r="M125" s="8" t="s">
        <v>8669</v>
      </c>
      <c r="N125" s="8" t="s">
        <v>10716</v>
      </c>
      <c r="O125" s="8" t="s">
        <v>29842</v>
      </c>
      <c r="P125" s="8" t="s">
        <v>45787</v>
      </c>
      <c r="Q125" s="8" t="s">
        <v>2110</v>
      </c>
      <c r="R125" s="8" t="s">
        <v>8161</v>
      </c>
      <c r="S125" s="17" t="s">
        <v>8162</v>
      </c>
      <c r="T125" s="18">
        <v>43047</v>
      </c>
      <c r="U125" s="8">
        <v>0.41666666666666669</v>
      </c>
      <c r="V125" s="8">
        <v>0.58333333333333337</v>
      </c>
      <c r="W125" s="8" t="s">
        <v>739</v>
      </c>
      <c r="X125" s="8" t="s">
        <v>8670</v>
      </c>
      <c r="Y125" s="8" t="s">
        <v>45730</v>
      </c>
      <c r="Z125" s="17" t="s">
        <v>8209</v>
      </c>
      <c r="AA125" s="8" t="s">
        <v>8671</v>
      </c>
      <c r="AB125" s="8" t="s">
        <v>8672</v>
      </c>
    </row>
    <row r="126" spans="1:28" x14ac:dyDescent="0.2">
      <c r="A126" s="8" t="s">
        <v>8673</v>
      </c>
      <c r="B126" s="8" t="s">
        <v>8674</v>
      </c>
      <c r="C126" s="8" t="s">
        <v>45743</v>
      </c>
      <c r="D126" s="8" t="s">
        <v>45744</v>
      </c>
      <c r="E126" s="8" t="s">
        <v>275</v>
      </c>
      <c r="F126" s="8" t="s">
        <v>274</v>
      </c>
      <c r="G126" s="8" t="s">
        <v>275</v>
      </c>
      <c r="H126" s="8" t="s">
        <v>274</v>
      </c>
      <c r="I126" s="8" t="s">
        <v>8156</v>
      </c>
      <c r="J126" s="8" t="s">
        <v>28</v>
      </c>
      <c r="K126" s="8" t="s">
        <v>30</v>
      </c>
      <c r="L126" s="8" t="s">
        <v>8669</v>
      </c>
      <c r="M126" s="8" t="s">
        <v>8675</v>
      </c>
      <c r="N126" s="8" t="s">
        <v>10716</v>
      </c>
      <c r="O126" s="8" t="s">
        <v>29842</v>
      </c>
      <c r="P126" s="8" t="s">
        <v>45787</v>
      </c>
      <c r="Q126" s="8" t="s">
        <v>2110</v>
      </c>
      <c r="R126" s="8" t="s">
        <v>8161</v>
      </c>
      <c r="S126" s="17" t="s">
        <v>8162</v>
      </c>
      <c r="T126" s="18">
        <v>43047</v>
      </c>
      <c r="U126" s="8">
        <v>0.58333333333333337</v>
      </c>
      <c r="V126" s="8">
        <v>0.66666666666666663</v>
      </c>
      <c r="W126" s="8" t="s">
        <v>1100</v>
      </c>
      <c r="X126" s="8" t="s">
        <v>8676</v>
      </c>
      <c r="Y126" s="8" t="s">
        <v>45730</v>
      </c>
      <c r="Z126" s="17" t="s">
        <v>8197</v>
      </c>
      <c r="AA126" s="8" t="s">
        <v>8677</v>
      </c>
      <c r="AB126" s="8" t="s">
        <v>8678</v>
      </c>
    </row>
    <row r="127" spans="1:28" x14ac:dyDescent="0.2">
      <c r="A127" s="8" t="s">
        <v>8679</v>
      </c>
      <c r="B127" s="8" t="s">
        <v>8680</v>
      </c>
      <c r="C127" s="8" t="s">
        <v>45743</v>
      </c>
      <c r="D127" s="8" t="s">
        <v>45744</v>
      </c>
      <c r="E127" s="8" t="s">
        <v>285</v>
      </c>
      <c r="F127" s="8" t="s">
        <v>274</v>
      </c>
      <c r="G127" s="8" t="s">
        <v>285</v>
      </c>
      <c r="H127" s="8" t="s">
        <v>274</v>
      </c>
      <c r="I127" s="8" t="s">
        <v>8156</v>
      </c>
      <c r="J127" s="8" t="s">
        <v>28</v>
      </c>
      <c r="K127" s="8" t="s">
        <v>30</v>
      </c>
      <c r="L127" s="8" t="s">
        <v>8681</v>
      </c>
      <c r="M127" s="8" t="s">
        <v>8682</v>
      </c>
      <c r="N127" s="8" t="s">
        <v>10716</v>
      </c>
      <c r="O127" s="8" t="s">
        <v>29842</v>
      </c>
      <c r="P127" s="8" t="s">
        <v>45787</v>
      </c>
      <c r="Q127" s="8" t="s">
        <v>2110</v>
      </c>
      <c r="R127" s="8" t="s">
        <v>8161</v>
      </c>
      <c r="S127" s="17" t="s">
        <v>8162</v>
      </c>
      <c r="T127" s="18">
        <v>43048</v>
      </c>
      <c r="U127" s="8">
        <v>0.25</v>
      </c>
      <c r="V127" s="8">
        <v>0.45833333333333331</v>
      </c>
      <c r="W127" s="8" t="s">
        <v>773</v>
      </c>
      <c r="X127" s="8" t="s">
        <v>8683</v>
      </c>
      <c r="Y127" s="8" t="s">
        <v>45730</v>
      </c>
      <c r="Z127" s="17" t="s">
        <v>8684</v>
      </c>
      <c r="AA127" s="8" t="s">
        <v>8685</v>
      </c>
      <c r="AB127" s="8" t="s">
        <v>8686</v>
      </c>
    </row>
    <row r="128" spans="1:28" x14ac:dyDescent="0.2">
      <c r="A128" s="8" t="s">
        <v>8687</v>
      </c>
      <c r="B128" s="8" t="s">
        <v>8688</v>
      </c>
      <c r="C128" s="8" t="s">
        <v>45743</v>
      </c>
      <c r="D128" s="8" t="s">
        <v>45744</v>
      </c>
      <c r="E128" s="8" t="s">
        <v>285</v>
      </c>
      <c r="F128" s="8" t="s">
        <v>274</v>
      </c>
      <c r="G128" s="8" t="s">
        <v>285</v>
      </c>
      <c r="H128" s="8" t="s">
        <v>274</v>
      </c>
      <c r="I128" s="8" t="s">
        <v>8156</v>
      </c>
      <c r="J128" s="8" t="s">
        <v>28</v>
      </c>
      <c r="K128" s="8" t="s">
        <v>30</v>
      </c>
      <c r="L128" s="8" t="s">
        <v>8682</v>
      </c>
      <c r="M128" s="8" t="s">
        <v>8689</v>
      </c>
      <c r="N128" s="8" t="s">
        <v>10716</v>
      </c>
      <c r="O128" s="8" t="s">
        <v>29842</v>
      </c>
      <c r="P128" s="8" t="s">
        <v>45787</v>
      </c>
      <c r="Q128" s="8" t="s">
        <v>2110</v>
      </c>
      <c r="R128" s="8" t="s">
        <v>8161</v>
      </c>
      <c r="S128" s="17" t="s">
        <v>8162</v>
      </c>
      <c r="T128" s="18">
        <v>43048</v>
      </c>
      <c r="U128" s="8">
        <v>0.45833333333333331</v>
      </c>
      <c r="V128" s="8">
        <v>0.66666666666666663</v>
      </c>
      <c r="W128" s="8" t="s">
        <v>773</v>
      </c>
      <c r="X128" s="8" t="s">
        <v>8690</v>
      </c>
      <c r="Y128" s="8" t="s">
        <v>45730</v>
      </c>
      <c r="Z128" s="17" t="s">
        <v>8684</v>
      </c>
      <c r="AA128" s="8" t="s">
        <v>8691</v>
      </c>
      <c r="AB128" s="8" t="s">
        <v>8692</v>
      </c>
    </row>
    <row r="129" spans="1:28" x14ac:dyDescent="0.2">
      <c r="A129" s="8" t="s">
        <v>8693</v>
      </c>
      <c r="B129" s="8" t="s">
        <v>8694</v>
      </c>
      <c r="C129" s="8" t="s">
        <v>45743</v>
      </c>
      <c r="D129" s="8" t="s">
        <v>45744</v>
      </c>
      <c r="E129" s="8" t="s">
        <v>1989</v>
      </c>
      <c r="F129" s="8" t="s">
        <v>274</v>
      </c>
      <c r="G129" s="8" t="s">
        <v>1989</v>
      </c>
      <c r="H129" s="8" t="s">
        <v>274</v>
      </c>
      <c r="I129" s="8" t="s">
        <v>8156</v>
      </c>
      <c r="J129" s="8" t="s">
        <v>28</v>
      </c>
      <c r="K129" s="8" t="s">
        <v>30</v>
      </c>
      <c r="L129" s="8" t="s">
        <v>8695</v>
      </c>
      <c r="M129" s="8" t="s">
        <v>8696</v>
      </c>
      <c r="N129" s="8" t="s">
        <v>10716</v>
      </c>
      <c r="O129" s="8" t="s">
        <v>29842</v>
      </c>
      <c r="P129" s="8" t="s">
        <v>45787</v>
      </c>
      <c r="Q129" s="8" t="s">
        <v>2110</v>
      </c>
      <c r="R129" s="8" t="s">
        <v>8161</v>
      </c>
      <c r="S129" s="17" t="s">
        <v>8162</v>
      </c>
      <c r="T129" s="18">
        <v>43049</v>
      </c>
      <c r="U129" s="8">
        <v>0.25</v>
      </c>
      <c r="V129" s="8">
        <v>0.41666666666666669</v>
      </c>
      <c r="W129" s="8" t="s">
        <v>739</v>
      </c>
      <c r="X129" s="8" t="s">
        <v>8697</v>
      </c>
      <c r="Y129" s="8" t="s">
        <v>45730</v>
      </c>
      <c r="Z129" s="17" t="s">
        <v>8698</v>
      </c>
      <c r="AA129" s="8" t="s">
        <v>8699</v>
      </c>
      <c r="AB129" s="8" t="s">
        <v>8700</v>
      </c>
    </row>
    <row r="130" spans="1:28" x14ac:dyDescent="0.2">
      <c r="A130" s="8" t="s">
        <v>8701</v>
      </c>
      <c r="B130" s="8" t="s">
        <v>8702</v>
      </c>
      <c r="C130" s="8" t="s">
        <v>45743</v>
      </c>
      <c r="D130" s="8" t="s">
        <v>45744</v>
      </c>
      <c r="E130" s="8" t="s">
        <v>1989</v>
      </c>
      <c r="F130" s="8" t="s">
        <v>274</v>
      </c>
      <c r="G130" s="8" t="s">
        <v>1989</v>
      </c>
      <c r="H130" s="8" t="s">
        <v>274</v>
      </c>
      <c r="I130" s="8" t="s">
        <v>8156</v>
      </c>
      <c r="J130" s="8" t="s">
        <v>28</v>
      </c>
      <c r="K130" s="8" t="s">
        <v>30</v>
      </c>
      <c r="L130" s="8" t="s">
        <v>8696</v>
      </c>
      <c r="M130" s="8" t="s">
        <v>8703</v>
      </c>
      <c r="N130" s="8" t="s">
        <v>10716</v>
      </c>
      <c r="O130" s="8" t="s">
        <v>29842</v>
      </c>
      <c r="P130" s="8" t="s">
        <v>45787</v>
      </c>
      <c r="Q130" s="8" t="s">
        <v>2110</v>
      </c>
      <c r="R130" s="8" t="s">
        <v>8161</v>
      </c>
      <c r="S130" s="17" t="s">
        <v>8162</v>
      </c>
      <c r="T130" s="18">
        <v>43049</v>
      </c>
      <c r="U130" s="8">
        <v>0.41666666666666669</v>
      </c>
      <c r="V130" s="8">
        <v>0.58333333333333337</v>
      </c>
      <c r="W130" s="8" t="s">
        <v>739</v>
      </c>
      <c r="X130" s="8" t="s">
        <v>8704</v>
      </c>
      <c r="Y130" s="8" t="s">
        <v>45730</v>
      </c>
      <c r="Z130" s="17" t="s">
        <v>8197</v>
      </c>
      <c r="AA130" s="8" t="s">
        <v>8705</v>
      </c>
      <c r="AB130" s="8" t="s">
        <v>8706</v>
      </c>
    </row>
    <row r="131" spans="1:28" x14ac:dyDescent="0.2">
      <c r="A131" s="8" t="s">
        <v>9539</v>
      </c>
      <c r="B131" s="8" t="s">
        <v>9540</v>
      </c>
      <c r="C131" s="8" t="s">
        <v>45743</v>
      </c>
      <c r="D131" s="8" t="s">
        <v>45744</v>
      </c>
      <c r="E131" s="8" t="s">
        <v>46</v>
      </c>
      <c r="F131" s="8" t="s">
        <v>27</v>
      </c>
      <c r="G131" s="8" t="s">
        <v>46</v>
      </c>
      <c r="H131" s="8" t="s">
        <v>27</v>
      </c>
      <c r="I131" s="8" t="s">
        <v>9541</v>
      </c>
      <c r="J131" s="8" t="s">
        <v>28</v>
      </c>
      <c r="K131" s="8" t="s">
        <v>773</v>
      </c>
      <c r="L131" s="8" t="s">
        <v>2000</v>
      </c>
      <c r="M131" s="8" t="s">
        <v>2001</v>
      </c>
      <c r="N131" s="8" t="s">
        <v>10716</v>
      </c>
      <c r="O131" s="8" t="s">
        <v>29842</v>
      </c>
      <c r="P131" s="8" t="s">
        <v>45787</v>
      </c>
      <c r="Q131" s="8" t="s">
        <v>2818</v>
      </c>
      <c r="R131" s="8" t="s">
        <v>9542</v>
      </c>
      <c r="S131" s="17" t="s">
        <v>9543</v>
      </c>
      <c r="T131" s="18">
        <v>43010</v>
      </c>
      <c r="U131" s="8">
        <v>0.25</v>
      </c>
      <c r="V131" s="8">
        <v>0.66666666666666663</v>
      </c>
      <c r="W131" s="8" t="s">
        <v>792</v>
      </c>
      <c r="X131" s="8" t="s">
        <v>9544</v>
      </c>
      <c r="Y131" s="8" t="s">
        <v>9545</v>
      </c>
      <c r="Z131" s="17" t="s">
        <v>9546</v>
      </c>
      <c r="AA131" s="8" t="s">
        <v>9547</v>
      </c>
      <c r="AB131" s="8" t="s">
        <v>9548</v>
      </c>
    </row>
    <row r="132" spans="1:28" x14ac:dyDescent="0.2">
      <c r="A132" s="8" t="s">
        <v>9549</v>
      </c>
      <c r="B132" s="8" t="s">
        <v>9550</v>
      </c>
      <c r="C132" s="8" t="s">
        <v>45743</v>
      </c>
      <c r="D132" s="8" t="s">
        <v>45744</v>
      </c>
      <c r="E132" s="8" t="s">
        <v>55</v>
      </c>
      <c r="F132" s="8" t="s">
        <v>27</v>
      </c>
      <c r="G132" s="8" t="s">
        <v>55</v>
      </c>
      <c r="H132" s="8" t="s">
        <v>27</v>
      </c>
      <c r="I132" s="8" t="s">
        <v>9541</v>
      </c>
      <c r="J132" s="8" t="s">
        <v>28</v>
      </c>
      <c r="K132" s="8" t="s">
        <v>773</v>
      </c>
      <c r="L132" s="8" t="s">
        <v>2011</v>
      </c>
      <c r="M132" s="8" t="s">
        <v>2012</v>
      </c>
      <c r="N132" s="8" t="s">
        <v>10716</v>
      </c>
      <c r="O132" s="8" t="s">
        <v>29842</v>
      </c>
      <c r="P132" s="8" t="s">
        <v>45787</v>
      </c>
      <c r="Q132" s="8" t="s">
        <v>2818</v>
      </c>
      <c r="R132" s="8" t="s">
        <v>9542</v>
      </c>
      <c r="S132" s="17" t="s">
        <v>9543</v>
      </c>
      <c r="T132" s="18">
        <v>43011</v>
      </c>
      <c r="U132" s="8">
        <v>0.25</v>
      </c>
      <c r="V132" s="8">
        <v>0.66666666666666663</v>
      </c>
      <c r="W132" s="8" t="s">
        <v>792</v>
      </c>
      <c r="X132" s="8" t="s">
        <v>9544</v>
      </c>
      <c r="Y132" s="8" t="s">
        <v>9545</v>
      </c>
      <c r="Z132" s="17" t="s">
        <v>9551</v>
      </c>
      <c r="AA132" s="8" t="s">
        <v>9552</v>
      </c>
      <c r="AB132" s="8" t="s">
        <v>9553</v>
      </c>
    </row>
    <row r="133" spans="1:28" x14ac:dyDescent="0.2">
      <c r="A133" s="8" t="s">
        <v>9554</v>
      </c>
      <c r="B133" s="8" t="s">
        <v>9555</v>
      </c>
      <c r="C133" s="8" t="s">
        <v>45743</v>
      </c>
      <c r="D133" s="8" t="s">
        <v>45744</v>
      </c>
      <c r="E133" s="8" t="s">
        <v>66</v>
      </c>
      <c r="F133" s="8" t="s">
        <v>65</v>
      </c>
      <c r="G133" s="8" t="s">
        <v>66</v>
      </c>
      <c r="H133" s="8" t="s">
        <v>65</v>
      </c>
      <c r="I133" s="8" t="s">
        <v>9541</v>
      </c>
      <c r="J133" s="8" t="s">
        <v>28</v>
      </c>
      <c r="K133" s="8" t="s">
        <v>773</v>
      </c>
      <c r="L133" s="8" t="s">
        <v>297</v>
      </c>
      <c r="M133" s="8" t="s">
        <v>2017</v>
      </c>
      <c r="N133" s="8" t="s">
        <v>10716</v>
      </c>
      <c r="O133" s="8" t="s">
        <v>29842</v>
      </c>
      <c r="P133" s="8" t="s">
        <v>45787</v>
      </c>
      <c r="Q133" s="8" t="s">
        <v>2818</v>
      </c>
      <c r="R133" s="8" t="s">
        <v>9542</v>
      </c>
      <c r="S133" s="17" t="s">
        <v>9543</v>
      </c>
      <c r="T133" s="18">
        <v>43012</v>
      </c>
      <c r="U133" s="8">
        <v>0.25</v>
      </c>
      <c r="V133" s="8">
        <v>0.66666666666666663</v>
      </c>
      <c r="W133" s="8" t="s">
        <v>792</v>
      </c>
      <c r="X133" s="8" t="s">
        <v>9544</v>
      </c>
      <c r="Y133" s="8" t="s">
        <v>9545</v>
      </c>
      <c r="Z133" s="17" t="s">
        <v>9556</v>
      </c>
      <c r="AA133" s="8" t="s">
        <v>9557</v>
      </c>
      <c r="AB133" s="8" t="s">
        <v>9558</v>
      </c>
    </row>
    <row r="134" spans="1:28" x14ac:dyDescent="0.2">
      <c r="A134" s="8" t="s">
        <v>9559</v>
      </c>
      <c r="B134" s="8" t="s">
        <v>9560</v>
      </c>
      <c r="C134" s="8" t="s">
        <v>45743</v>
      </c>
      <c r="D134" s="8" t="s">
        <v>45744</v>
      </c>
      <c r="E134" s="8" t="s">
        <v>86</v>
      </c>
      <c r="F134" s="8" t="s">
        <v>65</v>
      </c>
      <c r="G134" s="8" t="s">
        <v>86</v>
      </c>
      <c r="H134" s="8" t="s">
        <v>65</v>
      </c>
      <c r="I134" s="8" t="s">
        <v>9541</v>
      </c>
      <c r="J134" s="8" t="s">
        <v>28</v>
      </c>
      <c r="K134" s="8" t="s">
        <v>773</v>
      </c>
      <c r="L134" s="8" t="s">
        <v>310</v>
      </c>
      <c r="M134" s="8" t="s">
        <v>2023</v>
      </c>
      <c r="N134" s="8" t="s">
        <v>10716</v>
      </c>
      <c r="O134" s="8" t="s">
        <v>29842</v>
      </c>
      <c r="P134" s="8" t="s">
        <v>45787</v>
      </c>
      <c r="Q134" s="8" t="s">
        <v>2818</v>
      </c>
      <c r="R134" s="8" t="s">
        <v>9542</v>
      </c>
      <c r="S134" s="17" t="s">
        <v>9543</v>
      </c>
      <c r="T134" s="18">
        <v>43013</v>
      </c>
      <c r="U134" s="8">
        <v>0.25</v>
      </c>
      <c r="V134" s="8">
        <v>0.66666666666666663</v>
      </c>
      <c r="W134" s="8" t="s">
        <v>792</v>
      </c>
      <c r="X134" s="8" t="s">
        <v>9544</v>
      </c>
      <c r="Y134" s="8" t="s">
        <v>9545</v>
      </c>
      <c r="Z134" s="17" t="s">
        <v>9561</v>
      </c>
      <c r="AA134" s="8" t="s">
        <v>9562</v>
      </c>
      <c r="AB134" s="8" t="s">
        <v>9563</v>
      </c>
    </row>
    <row r="135" spans="1:28" x14ac:dyDescent="0.2">
      <c r="A135" s="8" t="s">
        <v>9564</v>
      </c>
      <c r="B135" s="8" t="s">
        <v>9565</v>
      </c>
      <c r="C135" s="8" t="s">
        <v>45743</v>
      </c>
      <c r="D135" s="8" t="s">
        <v>45744</v>
      </c>
      <c r="E135" s="8" t="s">
        <v>76</v>
      </c>
      <c r="F135" s="8" t="s">
        <v>65</v>
      </c>
      <c r="G135" s="8" t="s">
        <v>76</v>
      </c>
      <c r="H135" s="8" t="s">
        <v>65</v>
      </c>
      <c r="I135" s="8" t="s">
        <v>9541</v>
      </c>
      <c r="J135" s="8" t="s">
        <v>28</v>
      </c>
      <c r="K135" s="8" t="s">
        <v>773</v>
      </c>
      <c r="L135" s="8" t="s">
        <v>319</v>
      </c>
      <c r="M135" s="8" t="s">
        <v>2028</v>
      </c>
      <c r="N135" s="8" t="s">
        <v>10716</v>
      </c>
      <c r="O135" s="8" t="s">
        <v>29842</v>
      </c>
      <c r="P135" s="8" t="s">
        <v>45787</v>
      </c>
      <c r="Q135" s="8" t="s">
        <v>2818</v>
      </c>
      <c r="R135" s="8" t="s">
        <v>9542</v>
      </c>
      <c r="S135" s="17" t="s">
        <v>9543</v>
      </c>
      <c r="T135" s="18">
        <v>43014</v>
      </c>
      <c r="U135" s="8">
        <v>0.25</v>
      </c>
      <c r="V135" s="8">
        <v>0.66666666666666663</v>
      </c>
      <c r="W135" s="8" t="s">
        <v>792</v>
      </c>
      <c r="X135" s="8" t="s">
        <v>9566</v>
      </c>
      <c r="Y135" s="8" t="s">
        <v>9567</v>
      </c>
      <c r="Z135" s="17" t="s">
        <v>9568</v>
      </c>
      <c r="AA135" s="8" t="s">
        <v>9569</v>
      </c>
      <c r="AB135" s="8" t="s">
        <v>9570</v>
      </c>
    </row>
    <row r="136" spans="1:28" x14ac:dyDescent="0.2">
      <c r="A136" s="8" t="s">
        <v>9571</v>
      </c>
      <c r="B136" s="8" t="s">
        <v>9572</v>
      </c>
      <c r="C136" s="8" t="s">
        <v>45743</v>
      </c>
      <c r="D136" s="8" t="s">
        <v>45744</v>
      </c>
      <c r="E136" s="8" t="s">
        <v>335</v>
      </c>
      <c r="F136" s="8" t="s">
        <v>65</v>
      </c>
      <c r="G136" s="8" t="s">
        <v>335</v>
      </c>
      <c r="H136" s="8" t="s">
        <v>65</v>
      </c>
      <c r="I136" s="8" t="s">
        <v>9541</v>
      </c>
      <c r="J136" s="8" t="s">
        <v>28</v>
      </c>
      <c r="K136" s="8" t="s">
        <v>773</v>
      </c>
      <c r="L136" s="8" t="s">
        <v>336</v>
      </c>
      <c r="M136" s="8" t="s">
        <v>2034</v>
      </c>
      <c r="N136" s="8" t="s">
        <v>10716</v>
      </c>
      <c r="O136" s="8" t="s">
        <v>29842</v>
      </c>
      <c r="P136" s="8" t="s">
        <v>45787</v>
      </c>
      <c r="Q136" s="8" t="s">
        <v>2818</v>
      </c>
      <c r="R136" s="8" t="s">
        <v>9542</v>
      </c>
      <c r="S136" s="17" t="s">
        <v>9543</v>
      </c>
      <c r="T136" s="18">
        <v>43017</v>
      </c>
      <c r="U136" s="8">
        <v>0.25</v>
      </c>
      <c r="V136" s="8">
        <v>0.66666666666666663</v>
      </c>
      <c r="W136" s="8" t="s">
        <v>792</v>
      </c>
      <c r="X136" s="8" t="s">
        <v>9566</v>
      </c>
      <c r="Y136" s="8" t="s">
        <v>9567</v>
      </c>
      <c r="Z136" s="17" t="s">
        <v>9573</v>
      </c>
      <c r="AA136" s="8" t="s">
        <v>9574</v>
      </c>
      <c r="AB136" s="8" t="s">
        <v>9575</v>
      </c>
    </row>
    <row r="137" spans="1:28" x14ac:dyDescent="0.2">
      <c r="A137" s="8" t="s">
        <v>9576</v>
      </c>
      <c r="B137" s="8" t="s">
        <v>9577</v>
      </c>
      <c r="C137" s="8" t="s">
        <v>45743</v>
      </c>
      <c r="D137" s="8" t="s">
        <v>45744</v>
      </c>
      <c r="E137" s="8" t="s">
        <v>345</v>
      </c>
      <c r="F137" s="8" t="s">
        <v>65</v>
      </c>
      <c r="G137" s="8" t="s">
        <v>345</v>
      </c>
      <c r="H137" s="8" t="s">
        <v>65</v>
      </c>
      <c r="I137" s="8" t="s">
        <v>9541</v>
      </c>
      <c r="J137" s="8" t="s">
        <v>28</v>
      </c>
      <c r="K137" s="8" t="s">
        <v>773</v>
      </c>
      <c r="L137" s="8" t="s">
        <v>346</v>
      </c>
      <c r="M137" s="8" t="s">
        <v>2040</v>
      </c>
      <c r="N137" s="8" t="s">
        <v>10716</v>
      </c>
      <c r="O137" s="8" t="s">
        <v>29842</v>
      </c>
      <c r="P137" s="8" t="s">
        <v>45787</v>
      </c>
      <c r="Q137" s="8" t="s">
        <v>2818</v>
      </c>
      <c r="R137" s="8" t="s">
        <v>9542</v>
      </c>
      <c r="S137" s="17" t="s">
        <v>9543</v>
      </c>
      <c r="T137" s="18">
        <v>43018</v>
      </c>
      <c r="U137" s="8">
        <v>0.25</v>
      </c>
      <c r="V137" s="8">
        <v>0.66666666666666663</v>
      </c>
      <c r="W137" s="8" t="s">
        <v>792</v>
      </c>
      <c r="X137" s="8" t="s">
        <v>9566</v>
      </c>
      <c r="Y137" s="8" t="s">
        <v>9567</v>
      </c>
      <c r="Z137" s="17" t="s">
        <v>9578</v>
      </c>
      <c r="AA137" s="8" t="s">
        <v>9579</v>
      </c>
      <c r="AB137" s="8" t="s">
        <v>9580</v>
      </c>
    </row>
    <row r="138" spans="1:28" x14ac:dyDescent="0.2">
      <c r="A138" s="8" t="s">
        <v>9581</v>
      </c>
      <c r="B138" s="8" t="s">
        <v>9582</v>
      </c>
      <c r="C138" s="8" t="s">
        <v>45743</v>
      </c>
      <c r="D138" s="8" t="s">
        <v>45744</v>
      </c>
      <c r="E138" s="8" t="s">
        <v>134</v>
      </c>
      <c r="F138" s="8" t="s">
        <v>133</v>
      </c>
      <c r="G138" s="8" t="s">
        <v>134</v>
      </c>
      <c r="H138" s="8" t="s">
        <v>133</v>
      </c>
      <c r="I138" s="8" t="s">
        <v>9541</v>
      </c>
      <c r="J138" s="8" t="s">
        <v>28</v>
      </c>
      <c r="K138" s="8" t="s">
        <v>773</v>
      </c>
      <c r="L138" s="8" t="s">
        <v>2047</v>
      </c>
      <c r="M138" s="8" t="s">
        <v>775</v>
      </c>
      <c r="N138" s="8" t="s">
        <v>10716</v>
      </c>
      <c r="O138" s="8" t="s">
        <v>29842</v>
      </c>
      <c r="P138" s="8" t="s">
        <v>45787</v>
      </c>
      <c r="Q138" s="8" t="s">
        <v>2818</v>
      </c>
      <c r="R138" s="8" t="s">
        <v>9542</v>
      </c>
      <c r="S138" s="17" t="s">
        <v>9543</v>
      </c>
      <c r="T138" s="18">
        <v>43026</v>
      </c>
      <c r="U138" s="8">
        <v>0.25</v>
      </c>
      <c r="V138" s="8">
        <v>0.66666666666666663</v>
      </c>
      <c r="W138" s="8" t="s">
        <v>792</v>
      </c>
      <c r="X138" s="8" t="s">
        <v>9583</v>
      </c>
      <c r="Y138" s="8" t="s">
        <v>9584</v>
      </c>
      <c r="Z138" s="17" t="s">
        <v>9585</v>
      </c>
      <c r="AA138" s="8" t="s">
        <v>9586</v>
      </c>
      <c r="AB138" s="8" t="s">
        <v>9587</v>
      </c>
    </row>
    <row r="139" spans="1:28" x14ac:dyDescent="0.2">
      <c r="A139" s="8" t="s">
        <v>9588</v>
      </c>
      <c r="B139" s="8" t="s">
        <v>9589</v>
      </c>
      <c r="C139" s="8" t="s">
        <v>45743</v>
      </c>
      <c r="D139" s="8" t="s">
        <v>45744</v>
      </c>
      <c r="E139" s="8" t="s">
        <v>144</v>
      </c>
      <c r="F139" s="8" t="s">
        <v>133</v>
      </c>
      <c r="G139" s="8" t="s">
        <v>144</v>
      </c>
      <c r="H139" s="8" t="s">
        <v>133</v>
      </c>
      <c r="I139" s="8" t="s">
        <v>9541</v>
      </c>
      <c r="J139" s="8" t="s">
        <v>28</v>
      </c>
      <c r="K139" s="8" t="s">
        <v>773</v>
      </c>
      <c r="L139" s="8" t="s">
        <v>2054</v>
      </c>
      <c r="M139" s="8" t="s">
        <v>782</v>
      </c>
      <c r="N139" s="8" t="s">
        <v>10716</v>
      </c>
      <c r="O139" s="8" t="s">
        <v>29842</v>
      </c>
      <c r="P139" s="8" t="s">
        <v>45787</v>
      </c>
      <c r="Q139" s="8" t="s">
        <v>2818</v>
      </c>
      <c r="R139" s="8" t="s">
        <v>9542</v>
      </c>
      <c r="S139" s="17" t="s">
        <v>9543</v>
      </c>
      <c r="T139" s="18">
        <v>43027</v>
      </c>
      <c r="U139" s="8">
        <v>0.25</v>
      </c>
      <c r="V139" s="8">
        <v>0.66666666666666663</v>
      </c>
      <c r="W139" s="8" t="s">
        <v>792</v>
      </c>
      <c r="X139" s="8" t="s">
        <v>9583</v>
      </c>
      <c r="Y139" s="8" t="s">
        <v>9584</v>
      </c>
      <c r="Z139" s="17" t="s">
        <v>9590</v>
      </c>
      <c r="AA139" s="8" t="s">
        <v>9591</v>
      </c>
      <c r="AB139" s="8" t="s">
        <v>9592</v>
      </c>
    </row>
    <row r="140" spans="1:28" x14ac:dyDescent="0.2">
      <c r="A140" s="8" t="s">
        <v>9593</v>
      </c>
      <c r="B140" s="8" t="s">
        <v>9594</v>
      </c>
      <c r="C140" s="8" t="s">
        <v>45743</v>
      </c>
      <c r="D140" s="8" t="s">
        <v>45744</v>
      </c>
      <c r="E140" s="8" t="s">
        <v>174</v>
      </c>
      <c r="F140" s="8" t="s">
        <v>133</v>
      </c>
      <c r="G140" s="8" t="s">
        <v>174</v>
      </c>
      <c r="H140" s="8" t="s">
        <v>133</v>
      </c>
      <c r="I140" s="8" t="s">
        <v>9541</v>
      </c>
      <c r="J140" s="8" t="s">
        <v>28</v>
      </c>
      <c r="K140" s="8" t="s">
        <v>773</v>
      </c>
      <c r="L140" s="8" t="s">
        <v>2061</v>
      </c>
      <c r="M140" s="8" t="s">
        <v>2062</v>
      </c>
      <c r="N140" s="8" t="s">
        <v>10716</v>
      </c>
      <c r="O140" s="8" t="s">
        <v>29842</v>
      </c>
      <c r="P140" s="8" t="s">
        <v>45787</v>
      </c>
      <c r="Q140" s="8" t="s">
        <v>2818</v>
      </c>
      <c r="R140" s="8" t="s">
        <v>9542</v>
      </c>
      <c r="S140" s="17" t="s">
        <v>9543</v>
      </c>
      <c r="T140" s="18">
        <v>43028</v>
      </c>
      <c r="U140" s="8">
        <v>0.25</v>
      </c>
      <c r="V140" s="8">
        <v>0.58333333333333337</v>
      </c>
      <c r="W140" s="8" t="s">
        <v>486</v>
      </c>
      <c r="X140" s="8" t="s">
        <v>9583</v>
      </c>
      <c r="Y140" s="8" t="s">
        <v>9584</v>
      </c>
      <c r="Z140" s="17" t="s">
        <v>9595</v>
      </c>
      <c r="AA140" s="8" t="s">
        <v>9596</v>
      </c>
      <c r="AB140" s="8" t="s">
        <v>9597</v>
      </c>
    </row>
    <row r="141" spans="1:28" x14ac:dyDescent="0.2">
      <c r="A141" s="8" t="s">
        <v>9598</v>
      </c>
      <c r="B141" s="8" t="s">
        <v>9599</v>
      </c>
      <c r="C141" s="8" t="s">
        <v>45743</v>
      </c>
      <c r="D141" s="8" t="s">
        <v>45744</v>
      </c>
      <c r="E141" s="8" t="s">
        <v>154</v>
      </c>
      <c r="F141" s="8" t="s">
        <v>133</v>
      </c>
      <c r="G141" s="8" t="s">
        <v>154</v>
      </c>
      <c r="H141" s="8" t="s">
        <v>133</v>
      </c>
      <c r="I141" s="8" t="s">
        <v>9541</v>
      </c>
      <c r="J141" s="8" t="s">
        <v>28</v>
      </c>
      <c r="K141" s="8" t="s">
        <v>773</v>
      </c>
      <c r="L141" s="8" t="s">
        <v>2068</v>
      </c>
      <c r="M141" s="8" t="s">
        <v>799</v>
      </c>
      <c r="N141" s="8" t="s">
        <v>10716</v>
      </c>
      <c r="O141" s="8" t="s">
        <v>29842</v>
      </c>
      <c r="P141" s="8" t="s">
        <v>45787</v>
      </c>
      <c r="Q141" s="8" t="s">
        <v>2818</v>
      </c>
      <c r="R141" s="8" t="s">
        <v>9542</v>
      </c>
      <c r="S141" s="17" t="s">
        <v>9543</v>
      </c>
      <c r="T141" s="18">
        <v>43031</v>
      </c>
      <c r="U141" s="8">
        <v>0.25</v>
      </c>
      <c r="V141" s="8">
        <v>0.66666666666666663</v>
      </c>
      <c r="W141" s="8" t="s">
        <v>792</v>
      </c>
      <c r="X141" s="8" t="s">
        <v>9583</v>
      </c>
      <c r="Y141" s="8" t="s">
        <v>9584</v>
      </c>
      <c r="Z141" s="17" t="s">
        <v>9595</v>
      </c>
      <c r="AA141" s="8" t="s">
        <v>9600</v>
      </c>
      <c r="AB141" s="8" t="s">
        <v>9601</v>
      </c>
    </row>
    <row r="142" spans="1:28" x14ac:dyDescent="0.2">
      <c r="A142" s="8" t="s">
        <v>9602</v>
      </c>
      <c r="B142" s="8" t="s">
        <v>9603</v>
      </c>
      <c r="C142" s="8" t="s">
        <v>45743</v>
      </c>
      <c r="D142" s="8" t="s">
        <v>45744</v>
      </c>
      <c r="E142" s="8" t="s">
        <v>164</v>
      </c>
      <c r="F142" s="8" t="s">
        <v>133</v>
      </c>
      <c r="G142" s="8" t="s">
        <v>164</v>
      </c>
      <c r="H142" s="8" t="s">
        <v>133</v>
      </c>
      <c r="I142" s="8" t="s">
        <v>9541</v>
      </c>
      <c r="J142" s="8" t="s">
        <v>28</v>
      </c>
      <c r="K142" s="8" t="s">
        <v>773</v>
      </c>
      <c r="L142" s="8" t="s">
        <v>2073</v>
      </c>
      <c r="M142" s="8" t="s">
        <v>805</v>
      </c>
      <c r="N142" s="8" t="s">
        <v>10716</v>
      </c>
      <c r="O142" s="8" t="s">
        <v>29842</v>
      </c>
      <c r="P142" s="8" t="s">
        <v>45787</v>
      </c>
      <c r="Q142" s="8" t="s">
        <v>2818</v>
      </c>
      <c r="R142" s="8" t="s">
        <v>9542</v>
      </c>
      <c r="S142" s="17" t="s">
        <v>9543</v>
      </c>
      <c r="T142" s="18">
        <v>43032</v>
      </c>
      <c r="U142" s="8">
        <v>0.25</v>
      </c>
      <c r="V142" s="8">
        <v>0.66666666666666663</v>
      </c>
      <c r="W142" s="8" t="s">
        <v>792</v>
      </c>
      <c r="X142" s="8" t="s">
        <v>9583</v>
      </c>
      <c r="Y142" s="8" t="s">
        <v>9584</v>
      </c>
      <c r="Z142" s="17" t="s">
        <v>9604</v>
      </c>
      <c r="AA142" s="8" t="s">
        <v>9605</v>
      </c>
      <c r="AB142" s="8" t="s">
        <v>9606</v>
      </c>
    </row>
    <row r="143" spans="1:28" x14ac:dyDescent="0.2">
      <c r="A143" s="8" t="s">
        <v>9607</v>
      </c>
      <c r="B143" s="8" t="s">
        <v>9608</v>
      </c>
      <c r="C143" s="8" t="s">
        <v>45743</v>
      </c>
      <c r="D143" s="8" t="s">
        <v>45744</v>
      </c>
      <c r="E143" s="8" t="s">
        <v>205</v>
      </c>
      <c r="F143" s="8" t="s">
        <v>204</v>
      </c>
      <c r="G143" s="8" t="s">
        <v>205</v>
      </c>
      <c r="H143" s="8" t="s">
        <v>204</v>
      </c>
      <c r="I143" s="8" t="s">
        <v>9541</v>
      </c>
      <c r="J143" s="8" t="s">
        <v>28</v>
      </c>
      <c r="K143" s="8" t="s">
        <v>773</v>
      </c>
      <c r="L143" s="8" t="s">
        <v>427</v>
      </c>
      <c r="M143" s="8" t="s">
        <v>2079</v>
      </c>
      <c r="N143" s="8" t="s">
        <v>10716</v>
      </c>
      <c r="O143" s="8" t="s">
        <v>29842</v>
      </c>
      <c r="P143" s="8" t="s">
        <v>45787</v>
      </c>
      <c r="Q143" s="8" t="s">
        <v>2818</v>
      </c>
      <c r="R143" s="8" t="s">
        <v>9542</v>
      </c>
      <c r="S143" s="17" t="s">
        <v>9543</v>
      </c>
      <c r="T143" s="18">
        <v>43033</v>
      </c>
      <c r="U143" s="8">
        <v>0.25</v>
      </c>
      <c r="V143" s="8">
        <v>0.70833333333333337</v>
      </c>
      <c r="W143" s="8" t="s">
        <v>762</v>
      </c>
      <c r="X143" s="8" t="s">
        <v>9583</v>
      </c>
      <c r="Y143" s="8" t="s">
        <v>9584</v>
      </c>
      <c r="Z143" s="17" t="s">
        <v>9609</v>
      </c>
      <c r="AA143" s="8" t="s">
        <v>9610</v>
      </c>
      <c r="AB143" s="8" t="s">
        <v>9611</v>
      </c>
    </row>
    <row r="144" spans="1:28" x14ac:dyDescent="0.2">
      <c r="A144" s="8" t="s">
        <v>9612</v>
      </c>
      <c r="B144" s="8" t="s">
        <v>9613</v>
      </c>
      <c r="C144" s="8" t="s">
        <v>45743</v>
      </c>
      <c r="D144" s="8" t="s">
        <v>45744</v>
      </c>
      <c r="E144" s="8" t="s">
        <v>215</v>
      </c>
      <c r="F144" s="8" t="s">
        <v>204</v>
      </c>
      <c r="G144" s="8" t="s">
        <v>215</v>
      </c>
      <c r="H144" s="8" t="s">
        <v>204</v>
      </c>
      <c r="I144" s="8" t="s">
        <v>9541</v>
      </c>
      <c r="J144" s="8" t="s">
        <v>28</v>
      </c>
      <c r="K144" s="8" t="s">
        <v>773</v>
      </c>
      <c r="L144" s="8" t="s">
        <v>436</v>
      </c>
      <c r="M144" s="8" t="s">
        <v>2085</v>
      </c>
      <c r="N144" s="8" t="s">
        <v>10716</v>
      </c>
      <c r="O144" s="8" t="s">
        <v>29842</v>
      </c>
      <c r="P144" s="8" t="s">
        <v>45787</v>
      </c>
      <c r="Q144" s="8" t="s">
        <v>2818</v>
      </c>
      <c r="R144" s="8" t="s">
        <v>9542</v>
      </c>
      <c r="S144" s="17" t="s">
        <v>9543</v>
      </c>
      <c r="T144" s="18">
        <v>43034</v>
      </c>
      <c r="U144" s="8">
        <v>0.25</v>
      </c>
      <c r="V144" s="8">
        <v>0.70833333333333337</v>
      </c>
      <c r="W144" s="8" t="s">
        <v>762</v>
      </c>
      <c r="X144" s="8" t="s">
        <v>9614</v>
      </c>
      <c r="Y144" s="8" t="s">
        <v>9615</v>
      </c>
      <c r="Z144" s="17" t="s">
        <v>9616</v>
      </c>
      <c r="AA144" s="8" t="s">
        <v>9617</v>
      </c>
      <c r="AB144" s="8" t="s">
        <v>9618</v>
      </c>
    </row>
    <row r="145" spans="1:28" x14ac:dyDescent="0.2">
      <c r="A145" s="8" t="s">
        <v>9619</v>
      </c>
      <c r="B145" s="8" t="s">
        <v>9620</v>
      </c>
      <c r="C145" s="8" t="s">
        <v>45743</v>
      </c>
      <c r="D145" s="8" t="s">
        <v>45744</v>
      </c>
      <c r="E145" s="8" t="s">
        <v>225</v>
      </c>
      <c r="F145" s="8" t="s">
        <v>204</v>
      </c>
      <c r="G145" s="8" t="s">
        <v>225</v>
      </c>
      <c r="H145" s="8" t="s">
        <v>204</v>
      </c>
      <c r="I145" s="8" t="s">
        <v>9541</v>
      </c>
      <c r="J145" s="8" t="s">
        <v>28</v>
      </c>
      <c r="K145" s="8" t="s">
        <v>773</v>
      </c>
      <c r="L145" s="8" t="s">
        <v>445</v>
      </c>
      <c r="M145" s="8" t="s">
        <v>2090</v>
      </c>
      <c r="N145" s="8" t="s">
        <v>10716</v>
      </c>
      <c r="O145" s="8" t="s">
        <v>29842</v>
      </c>
      <c r="P145" s="8" t="s">
        <v>45787</v>
      </c>
      <c r="Q145" s="8" t="s">
        <v>2818</v>
      </c>
      <c r="R145" s="8" t="s">
        <v>9542</v>
      </c>
      <c r="S145" s="17" t="s">
        <v>9543</v>
      </c>
      <c r="T145" s="18">
        <v>43035</v>
      </c>
      <c r="U145" s="8">
        <v>0.25</v>
      </c>
      <c r="V145" s="8">
        <v>0.58333333333333337</v>
      </c>
      <c r="W145" s="8" t="s">
        <v>486</v>
      </c>
      <c r="X145" s="8" t="s">
        <v>9614</v>
      </c>
      <c r="Y145" s="8" t="s">
        <v>9615</v>
      </c>
      <c r="Z145" s="17" t="s">
        <v>9595</v>
      </c>
      <c r="AA145" s="8" t="s">
        <v>9621</v>
      </c>
      <c r="AB145" s="8" t="s">
        <v>9622</v>
      </c>
    </row>
    <row r="146" spans="1:28" x14ac:dyDescent="0.2">
      <c r="A146" s="8" t="s">
        <v>9623</v>
      </c>
      <c r="B146" s="8" t="s">
        <v>9624</v>
      </c>
      <c r="C146" s="8" t="s">
        <v>45743</v>
      </c>
      <c r="D146" s="8" t="s">
        <v>45744</v>
      </c>
      <c r="E146" s="8" t="s">
        <v>470</v>
      </c>
      <c r="F146" s="8" t="s">
        <v>204</v>
      </c>
      <c r="G146" s="8" t="s">
        <v>470</v>
      </c>
      <c r="H146" s="8" t="s">
        <v>204</v>
      </c>
      <c r="I146" s="8" t="s">
        <v>9541</v>
      </c>
      <c r="J146" s="8" t="s">
        <v>28</v>
      </c>
      <c r="K146" s="8" t="s">
        <v>773</v>
      </c>
      <c r="L146" s="8" t="s">
        <v>471</v>
      </c>
      <c r="M146" s="8" t="s">
        <v>2096</v>
      </c>
      <c r="N146" s="8" t="s">
        <v>10716</v>
      </c>
      <c r="O146" s="8" t="s">
        <v>29842</v>
      </c>
      <c r="P146" s="8" t="s">
        <v>45787</v>
      </c>
      <c r="Q146" s="8" t="s">
        <v>2818</v>
      </c>
      <c r="R146" s="8" t="s">
        <v>9542</v>
      </c>
      <c r="S146" s="17" t="s">
        <v>9543</v>
      </c>
      <c r="T146" s="18">
        <v>43038</v>
      </c>
      <c r="U146" s="8">
        <v>0.25</v>
      </c>
      <c r="V146" s="8">
        <v>0.70833333333333337</v>
      </c>
      <c r="W146" s="8" t="s">
        <v>762</v>
      </c>
      <c r="X146" s="8" t="s">
        <v>9614</v>
      </c>
      <c r="Y146" s="8" t="s">
        <v>9615</v>
      </c>
      <c r="Z146" s="17" t="s">
        <v>9625</v>
      </c>
      <c r="AA146" s="8" t="s">
        <v>9626</v>
      </c>
      <c r="AB146" s="8" t="s">
        <v>9627</v>
      </c>
    </row>
    <row r="147" spans="1:28" x14ac:dyDescent="0.2">
      <c r="A147" s="8" t="s">
        <v>9628</v>
      </c>
      <c r="B147" s="8" t="s">
        <v>9629</v>
      </c>
      <c r="C147" s="8" t="s">
        <v>45743</v>
      </c>
      <c r="D147" s="8" t="s">
        <v>45744</v>
      </c>
      <c r="E147" s="8" t="s">
        <v>480</v>
      </c>
      <c r="F147" s="8" t="s">
        <v>204</v>
      </c>
      <c r="G147" s="8" t="s">
        <v>480</v>
      </c>
      <c r="H147" s="8" t="s">
        <v>204</v>
      </c>
      <c r="I147" s="8" t="s">
        <v>9541</v>
      </c>
      <c r="J147" s="8" t="s">
        <v>28</v>
      </c>
      <c r="K147" s="8" t="s">
        <v>773</v>
      </c>
      <c r="L147" s="8" t="s">
        <v>481</v>
      </c>
      <c r="M147" s="8" t="s">
        <v>2102</v>
      </c>
      <c r="N147" s="8" t="s">
        <v>10716</v>
      </c>
      <c r="O147" s="8" t="s">
        <v>29842</v>
      </c>
      <c r="P147" s="8" t="s">
        <v>45787</v>
      </c>
      <c r="Q147" s="8" t="s">
        <v>2818</v>
      </c>
      <c r="R147" s="8" t="s">
        <v>9542</v>
      </c>
      <c r="S147" s="17" t="s">
        <v>9543</v>
      </c>
      <c r="T147" s="18">
        <v>43039</v>
      </c>
      <c r="U147" s="8">
        <v>0.25</v>
      </c>
      <c r="V147" s="8">
        <v>0.70833333333333337</v>
      </c>
      <c r="W147" s="8" t="s">
        <v>762</v>
      </c>
      <c r="X147" s="8" t="s">
        <v>9614</v>
      </c>
      <c r="Y147" s="8" t="s">
        <v>9615</v>
      </c>
      <c r="Z147" s="17" t="s">
        <v>9630</v>
      </c>
      <c r="AA147" s="8" t="s">
        <v>9631</v>
      </c>
      <c r="AB147" s="8" t="s">
        <v>9632</v>
      </c>
    </row>
    <row r="148" spans="1:28" x14ac:dyDescent="0.2">
      <c r="A148" s="8" t="s">
        <v>9633</v>
      </c>
      <c r="B148" s="8" t="s">
        <v>9634</v>
      </c>
      <c r="C148" s="8" t="s">
        <v>45743</v>
      </c>
      <c r="D148" s="8" t="s">
        <v>45744</v>
      </c>
      <c r="E148" s="8" t="s">
        <v>275</v>
      </c>
      <c r="F148" s="8" t="s">
        <v>274</v>
      </c>
      <c r="G148" s="8" t="s">
        <v>275</v>
      </c>
      <c r="H148" s="8" t="s">
        <v>274</v>
      </c>
      <c r="I148" s="8" t="s">
        <v>9541</v>
      </c>
      <c r="J148" s="8" t="s">
        <v>28</v>
      </c>
      <c r="K148" s="8" t="s">
        <v>773</v>
      </c>
      <c r="L148" s="8" t="s">
        <v>8662</v>
      </c>
      <c r="M148" s="8" t="s">
        <v>8675</v>
      </c>
      <c r="N148" s="8" t="s">
        <v>10716</v>
      </c>
      <c r="O148" s="8" t="s">
        <v>29842</v>
      </c>
      <c r="P148" s="8" t="s">
        <v>45787</v>
      </c>
      <c r="Q148" s="8" t="s">
        <v>2818</v>
      </c>
      <c r="R148" s="8" t="s">
        <v>9542</v>
      </c>
      <c r="S148" s="17" t="s">
        <v>9543</v>
      </c>
      <c r="T148" s="18">
        <v>43047</v>
      </c>
      <c r="U148" s="8">
        <v>0.25</v>
      </c>
      <c r="V148" s="8">
        <v>0.66666666666666663</v>
      </c>
      <c r="W148" s="8" t="s">
        <v>792</v>
      </c>
      <c r="X148" s="8" t="s">
        <v>9635</v>
      </c>
      <c r="Y148" s="8" t="s">
        <v>9636</v>
      </c>
      <c r="Z148" s="17" t="s">
        <v>9637</v>
      </c>
      <c r="AA148" s="8" t="s">
        <v>9638</v>
      </c>
      <c r="AB148" s="8" t="s">
        <v>9639</v>
      </c>
    </row>
    <row r="149" spans="1:28" x14ac:dyDescent="0.2">
      <c r="A149" s="8" t="s">
        <v>9640</v>
      </c>
      <c r="B149" s="8" t="s">
        <v>9641</v>
      </c>
      <c r="C149" s="8" t="s">
        <v>45743</v>
      </c>
      <c r="D149" s="8" t="s">
        <v>45744</v>
      </c>
      <c r="E149" s="8" t="s">
        <v>285</v>
      </c>
      <c r="F149" s="8" t="s">
        <v>274</v>
      </c>
      <c r="G149" s="8" t="s">
        <v>285</v>
      </c>
      <c r="H149" s="8" t="s">
        <v>274</v>
      </c>
      <c r="I149" s="8" t="s">
        <v>9541</v>
      </c>
      <c r="J149" s="8" t="s">
        <v>28</v>
      </c>
      <c r="K149" s="8" t="s">
        <v>773</v>
      </c>
      <c r="L149" s="8" t="s">
        <v>8681</v>
      </c>
      <c r="M149" s="8" t="s">
        <v>8689</v>
      </c>
      <c r="N149" s="8" t="s">
        <v>10716</v>
      </c>
      <c r="O149" s="8" t="s">
        <v>29842</v>
      </c>
      <c r="P149" s="8" t="s">
        <v>45787</v>
      </c>
      <c r="Q149" s="8" t="s">
        <v>2818</v>
      </c>
      <c r="R149" s="8" t="s">
        <v>9542</v>
      </c>
      <c r="S149" s="17" t="s">
        <v>9543</v>
      </c>
      <c r="T149" s="18">
        <v>43048</v>
      </c>
      <c r="U149" s="8">
        <v>0.25</v>
      </c>
      <c r="V149" s="8">
        <v>0.66666666666666663</v>
      </c>
      <c r="W149" s="8" t="s">
        <v>792</v>
      </c>
      <c r="X149" s="8" t="s">
        <v>9635</v>
      </c>
      <c r="Y149" s="8" t="s">
        <v>9636</v>
      </c>
      <c r="Z149" s="17" t="s">
        <v>9642</v>
      </c>
      <c r="AA149" s="8" t="s">
        <v>9643</v>
      </c>
      <c r="AB149" s="8" t="s">
        <v>9644</v>
      </c>
    </row>
    <row r="150" spans="1:28" x14ac:dyDescent="0.2">
      <c r="A150" s="8" t="s">
        <v>9645</v>
      </c>
      <c r="B150" s="8" t="s">
        <v>9646</v>
      </c>
      <c r="C150" s="8" t="s">
        <v>45743</v>
      </c>
      <c r="D150" s="8" t="s">
        <v>45744</v>
      </c>
      <c r="E150" s="8" t="s">
        <v>1989</v>
      </c>
      <c r="F150" s="8" t="s">
        <v>274</v>
      </c>
      <c r="G150" s="8" t="s">
        <v>1989</v>
      </c>
      <c r="H150" s="8" t="s">
        <v>274</v>
      </c>
      <c r="I150" s="8" t="s">
        <v>9541</v>
      </c>
      <c r="J150" s="8" t="s">
        <v>28</v>
      </c>
      <c r="K150" s="8" t="s">
        <v>773</v>
      </c>
      <c r="L150" s="8" t="s">
        <v>8695</v>
      </c>
      <c r="M150" s="8" t="s">
        <v>8703</v>
      </c>
      <c r="N150" s="8" t="s">
        <v>10716</v>
      </c>
      <c r="O150" s="8" t="s">
        <v>29842</v>
      </c>
      <c r="P150" s="8" t="s">
        <v>45787</v>
      </c>
      <c r="Q150" s="8" t="s">
        <v>2818</v>
      </c>
      <c r="R150" s="8" t="s">
        <v>9542</v>
      </c>
      <c r="S150" s="17" t="s">
        <v>9543</v>
      </c>
      <c r="T150" s="18">
        <v>43049</v>
      </c>
      <c r="U150" s="8">
        <v>0.25</v>
      </c>
      <c r="V150" s="8">
        <v>0.58333333333333337</v>
      </c>
      <c r="W150" s="8" t="s">
        <v>486</v>
      </c>
      <c r="X150" s="8" t="s">
        <v>9635</v>
      </c>
      <c r="Y150" s="8" t="s">
        <v>9636</v>
      </c>
      <c r="Z150" s="17" t="s">
        <v>9595</v>
      </c>
      <c r="AA150" s="8" t="s">
        <v>9647</v>
      </c>
      <c r="AB150" s="8" t="s">
        <v>9648</v>
      </c>
    </row>
    <row r="151" spans="1:28" x14ac:dyDescent="0.2">
      <c r="A151" s="8" t="s">
        <v>11669</v>
      </c>
      <c r="B151" s="8" t="s">
        <v>11670</v>
      </c>
      <c r="C151" s="8" t="s">
        <v>45743</v>
      </c>
      <c r="D151" s="8" t="s">
        <v>45744</v>
      </c>
      <c r="E151" s="8" t="s">
        <v>66</v>
      </c>
      <c r="F151" s="8" t="s">
        <v>65</v>
      </c>
      <c r="G151" s="8" t="s">
        <v>66</v>
      </c>
      <c r="H151" s="8" t="s">
        <v>65</v>
      </c>
      <c r="I151" s="8" t="s">
        <v>11671</v>
      </c>
      <c r="J151" s="8" t="s">
        <v>28</v>
      </c>
      <c r="K151" s="8" t="s">
        <v>30</v>
      </c>
      <c r="L151" s="8" t="s">
        <v>297</v>
      </c>
      <c r="M151" s="8" t="s">
        <v>11672</v>
      </c>
      <c r="N151" s="8" t="s">
        <v>10716</v>
      </c>
      <c r="O151" s="8" t="s">
        <v>29842</v>
      </c>
      <c r="P151" s="8" t="s">
        <v>45787</v>
      </c>
      <c r="Q151" s="8" t="s">
        <v>2818</v>
      </c>
      <c r="R151" s="8" t="s">
        <v>10634</v>
      </c>
      <c r="S151" s="17" t="s">
        <v>11673</v>
      </c>
      <c r="T151" s="18">
        <v>43012</v>
      </c>
      <c r="U151" s="8">
        <v>0.25</v>
      </c>
      <c r="V151" s="8">
        <v>0.375</v>
      </c>
      <c r="W151" s="8" t="s">
        <v>1283</v>
      </c>
      <c r="X151" s="8" t="s">
        <v>11674</v>
      </c>
      <c r="Y151" s="8" t="s">
        <v>45730</v>
      </c>
      <c r="Z151" s="17" t="s">
        <v>11675</v>
      </c>
      <c r="AA151" s="8" t="s">
        <v>11676</v>
      </c>
      <c r="AB151" s="8" t="s">
        <v>11677</v>
      </c>
    </row>
    <row r="152" spans="1:28" x14ac:dyDescent="0.2">
      <c r="A152" s="8" t="s">
        <v>11678</v>
      </c>
      <c r="B152" s="8" t="s">
        <v>11679</v>
      </c>
      <c r="C152" s="8" t="s">
        <v>45743</v>
      </c>
      <c r="D152" s="8" t="s">
        <v>45744</v>
      </c>
      <c r="E152" s="8" t="s">
        <v>66</v>
      </c>
      <c r="F152" s="8" t="s">
        <v>65</v>
      </c>
      <c r="G152" s="8" t="s">
        <v>66</v>
      </c>
      <c r="H152" s="8" t="s">
        <v>65</v>
      </c>
      <c r="I152" s="8" t="s">
        <v>11671</v>
      </c>
      <c r="J152" s="8" t="s">
        <v>28</v>
      </c>
      <c r="K152" s="8" t="s">
        <v>30</v>
      </c>
      <c r="L152" s="8" t="s">
        <v>11672</v>
      </c>
      <c r="M152" s="8" t="s">
        <v>11680</v>
      </c>
      <c r="N152" s="8" t="s">
        <v>10716</v>
      </c>
      <c r="O152" s="8" t="s">
        <v>29842</v>
      </c>
      <c r="P152" s="8" t="s">
        <v>45787</v>
      </c>
      <c r="Q152" s="8" t="s">
        <v>2818</v>
      </c>
      <c r="R152" s="8" t="s">
        <v>10634</v>
      </c>
      <c r="S152" s="17" t="s">
        <v>11673</v>
      </c>
      <c r="T152" s="18">
        <v>43012</v>
      </c>
      <c r="U152" s="8">
        <v>0.375</v>
      </c>
      <c r="V152" s="8">
        <v>0.5</v>
      </c>
      <c r="W152" s="8" t="s">
        <v>1283</v>
      </c>
      <c r="X152" s="8" t="s">
        <v>11674</v>
      </c>
      <c r="Y152" s="8" t="s">
        <v>45730</v>
      </c>
      <c r="Z152" s="17" t="s">
        <v>11681</v>
      </c>
      <c r="AA152" s="8" t="s">
        <v>11682</v>
      </c>
      <c r="AB152" s="8" t="s">
        <v>11683</v>
      </c>
    </row>
    <row r="153" spans="1:28" x14ac:dyDescent="0.2">
      <c r="A153" s="8" t="s">
        <v>11684</v>
      </c>
      <c r="B153" s="8" t="s">
        <v>11685</v>
      </c>
      <c r="C153" s="8" t="s">
        <v>45743</v>
      </c>
      <c r="D153" s="8" t="s">
        <v>45744</v>
      </c>
      <c r="E153" s="8" t="s">
        <v>66</v>
      </c>
      <c r="F153" s="8" t="s">
        <v>65</v>
      </c>
      <c r="G153" s="8" t="s">
        <v>66</v>
      </c>
      <c r="H153" s="8" t="s">
        <v>65</v>
      </c>
      <c r="I153" s="8" t="s">
        <v>11671</v>
      </c>
      <c r="J153" s="8" t="s">
        <v>28</v>
      </c>
      <c r="K153" s="8" t="s">
        <v>30</v>
      </c>
      <c r="L153" s="8" t="s">
        <v>11680</v>
      </c>
      <c r="M153" s="8" t="s">
        <v>298</v>
      </c>
      <c r="N153" s="8" t="s">
        <v>10716</v>
      </c>
      <c r="O153" s="8" t="s">
        <v>29842</v>
      </c>
      <c r="P153" s="8" t="s">
        <v>45787</v>
      </c>
      <c r="Q153" s="8" t="s">
        <v>2818</v>
      </c>
      <c r="R153" s="8" t="s">
        <v>10634</v>
      </c>
      <c r="S153" s="17" t="s">
        <v>11673</v>
      </c>
      <c r="T153" s="18">
        <v>43012</v>
      </c>
      <c r="U153" s="8">
        <v>0.5</v>
      </c>
      <c r="V153" s="8">
        <v>0.75</v>
      </c>
      <c r="W153" s="8" t="s">
        <v>30</v>
      </c>
      <c r="X153" s="8" t="s">
        <v>11686</v>
      </c>
      <c r="Y153" s="8" t="s">
        <v>45730</v>
      </c>
      <c r="Z153" s="17" t="s">
        <v>11687</v>
      </c>
      <c r="AA153" s="8" t="s">
        <v>11688</v>
      </c>
      <c r="AB153" s="8" t="s">
        <v>11689</v>
      </c>
    </row>
    <row r="154" spans="1:28" x14ac:dyDescent="0.2">
      <c r="A154" s="8" t="s">
        <v>11690</v>
      </c>
      <c r="B154" s="8" t="s">
        <v>11691</v>
      </c>
      <c r="C154" s="8" t="s">
        <v>45743</v>
      </c>
      <c r="D154" s="8" t="s">
        <v>45744</v>
      </c>
      <c r="E154" s="8" t="s">
        <v>86</v>
      </c>
      <c r="F154" s="8" t="s">
        <v>65</v>
      </c>
      <c r="G154" s="8" t="s">
        <v>86</v>
      </c>
      <c r="H154" s="8" t="s">
        <v>65</v>
      </c>
      <c r="I154" s="8" t="s">
        <v>11671</v>
      </c>
      <c r="J154" s="8" t="s">
        <v>28</v>
      </c>
      <c r="K154" s="8" t="s">
        <v>30</v>
      </c>
      <c r="L154" s="8" t="s">
        <v>310</v>
      </c>
      <c r="M154" s="8" t="s">
        <v>11692</v>
      </c>
      <c r="N154" s="8" t="s">
        <v>10716</v>
      </c>
      <c r="O154" s="8" t="s">
        <v>29842</v>
      </c>
      <c r="P154" s="8" t="s">
        <v>45787</v>
      </c>
      <c r="Q154" s="8" t="s">
        <v>2818</v>
      </c>
      <c r="R154" s="8" t="s">
        <v>10634</v>
      </c>
      <c r="S154" s="17" t="s">
        <v>11673</v>
      </c>
      <c r="T154" s="18">
        <v>43013</v>
      </c>
      <c r="U154" s="8">
        <v>0.25</v>
      </c>
      <c r="V154" s="8">
        <v>0.5</v>
      </c>
      <c r="W154" s="8" t="s">
        <v>30</v>
      </c>
      <c r="X154" s="8" t="s">
        <v>11693</v>
      </c>
      <c r="Y154" s="8" t="s">
        <v>45730</v>
      </c>
      <c r="Z154" s="17" t="s">
        <v>11694</v>
      </c>
      <c r="AA154" s="8" t="s">
        <v>11695</v>
      </c>
      <c r="AB154" s="8" t="s">
        <v>11696</v>
      </c>
    </row>
    <row r="155" spans="1:28" x14ac:dyDescent="0.2">
      <c r="A155" s="8" t="s">
        <v>11697</v>
      </c>
      <c r="B155" s="8" t="s">
        <v>11698</v>
      </c>
      <c r="C155" s="8" t="s">
        <v>45743</v>
      </c>
      <c r="D155" s="8" t="s">
        <v>45744</v>
      </c>
      <c r="E155" s="8" t="s">
        <v>86</v>
      </c>
      <c r="F155" s="8" t="s">
        <v>65</v>
      </c>
      <c r="G155" s="8" t="s">
        <v>86</v>
      </c>
      <c r="H155" s="8" t="s">
        <v>65</v>
      </c>
      <c r="I155" s="8" t="s">
        <v>11671</v>
      </c>
      <c r="J155" s="8" t="s">
        <v>28</v>
      </c>
      <c r="K155" s="8" t="s">
        <v>30</v>
      </c>
      <c r="L155" s="8" t="s">
        <v>11692</v>
      </c>
      <c r="M155" s="8" t="s">
        <v>311</v>
      </c>
      <c r="N155" s="8" t="s">
        <v>10716</v>
      </c>
      <c r="O155" s="8" t="s">
        <v>29842</v>
      </c>
      <c r="P155" s="8" t="s">
        <v>45787</v>
      </c>
      <c r="Q155" s="8" t="s">
        <v>2818</v>
      </c>
      <c r="R155" s="8" t="s">
        <v>10634</v>
      </c>
      <c r="S155" s="17" t="s">
        <v>11673</v>
      </c>
      <c r="T155" s="18">
        <v>43013</v>
      </c>
      <c r="U155" s="8">
        <v>0.5</v>
      </c>
      <c r="V155" s="8">
        <v>0.75</v>
      </c>
      <c r="W155" s="8" t="s">
        <v>30</v>
      </c>
      <c r="X155" s="8" t="s">
        <v>11699</v>
      </c>
      <c r="Y155" s="8" t="s">
        <v>45730</v>
      </c>
      <c r="Z155" s="17" t="s">
        <v>11700</v>
      </c>
      <c r="AA155" s="8" t="s">
        <v>11701</v>
      </c>
      <c r="AB155" s="8" t="s">
        <v>11702</v>
      </c>
    </row>
    <row r="156" spans="1:28" x14ac:dyDescent="0.2">
      <c r="A156" s="8" t="s">
        <v>11703</v>
      </c>
      <c r="B156" s="8" t="s">
        <v>11704</v>
      </c>
      <c r="C156" s="8" t="s">
        <v>45743</v>
      </c>
      <c r="D156" s="8" t="s">
        <v>45744</v>
      </c>
      <c r="E156" s="8" t="s">
        <v>76</v>
      </c>
      <c r="F156" s="8" t="s">
        <v>65</v>
      </c>
      <c r="G156" s="8" t="s">
        <v>76</v>
      </c>
      <c r="H156" s="8" t="s">
        <v>65</v>
      </c>
      <c r="I156" s="8" t="s">
        <v>11671</v>
      </c>
      <c r="J156" s="8" t="s">
        <v>28</v>
      </c>
      <c r="K156" s="8" t="s">
        <v>30</v>
      </c>
      <c r="L156" s="8" t="s">
        <v>319</v>
      </c>
      <c r="M156" s="8" t="s">
        <v>942</v>
      </c>
      <c r="N156" s="8" t="s">
        <v>10716</v>
      </c>
      <c r="O156" s="8" t="s">
        <v>29842</v>
      </c>
      <c r="P156" s="8" t="s">
        <v>45787</v>
      </c>
      <c r="Q156" s="8" t="s">
        <v>2818</v>
      </c>
      <c r="R156" s="8" t="s">
        <v>10634</v>
      </c>
      <c r="S156" s="17" t="s">
        <v>11673</v>
      </c>
      <c r="T156" s="18">
        <v>43014</v>
      </c>
      <c r="U156" s="8">
        <v>0.25</v>
      </c>
      <c r="V156" s="8">
        <v>0.29166666666666669</v>
      </c>
      <c r="W156" s="8" t="s">
        <v>1495</v>
      </c>
      <c r="X156" s="8" t="s">
        <v>11705</v>
      </c>
      <c r="Y156" s="8" t="s">
        <v>45730</v>
      </c>
      <c r="Z156" s="17" t="s">
        <v>11706</v>
      </c>
      <c r="AA156" s="8" t="s">
        <v>11707</v>
      </c>
      <c r="AB156" s="8" t="s">
        <v>11708</v>
      </c>
    </row>
    <row r="157" spans="1:28" x14ac:dyDescent="0.2">
      <c r="A157" s="8" t="s">
        <v>11709</v>
      </c>
      <c r="B157" s="8" t="s">
        <v>11710</v>
      </c>
      <c r="C157" s="8" t="s">
        <v>45743</v>
      </c>
      <c r="D157" s="8" t="s">
        <v>45744</v>
      </c>
      <c r="E157" s="8" t="s">
        <v>76</v>
      </c>
      <c r="F157" s="8" t="s">
        <v>65</v>
      </c>
      <c r="G157" s="8" t="s">
        <v>76</v>
      </c>
      <c r="H157" s="8" t="s">
        <v>65</v>
      </c>
      <c r="I157" s="8" t="s">
        <v>11671</v>
      </c>
      <c r="J157" s="8" t="s">
        <v>28</v>
      </c>
      <c r="K157" s="8" t="s">
        <v>30</v>
      </c>
      <c r="L157" s="8" t="s">
        <v>942</v>
      </c>
      <c r="M157" s="8" t="s">
        <v>11711</v>
      </c>
      <c r="N157" s="8" t="s">
        <v>10716</v>
      </c>
      <c r="O157" s="8" t="s">
        <v>29842</v>
      </c>
      <c r="P157" s="8" t="s">
        <v>45787</v>
      </c>
      <c r="Q157" s="8" t="s">
        <v>2818</v>
      </c>
      <c r="R157" s="8" t="s">
        <v>10634</v>
      </c>
      <c r="S157" s="17" t="s">
        <v>11673</v>
      </c>
      <c r="T157" s="18">
        <v>43014</v>
      </c>
      <c r="U157" s="8">
        <v>0.29166666666666669</v>
      </c>
      <c r="V157" s="8">
        <v>0.41666666666666669</v>
      </c>
      <c r="W157" s="8" t="s">
        <v>1283</v>
      </c>
      <c r="X157" s="8" t="s">
        <v>11712</v>
      </c>
      <c r="Y157" s="8" t="s">
        <v>45730</v>
      </c>
      <c r="Z157" s="17" t="s">
        <v>11713</v>
      </c>
      <c r="AA157" s="8" t="s">
        <v>11714</v>
      </c>
      <c r="AB157" s="8" t="s">
        <v>11715</v>
      </c>
    </row>
    <row r="158" spans="1:28" x14ac:dyDescent="0.2">
      <c r="A158" s="8" t="s">
        <v>11716</v>
      </c>
      <c r="B158" s="8" t="s">
        <v>11717</v>
      </c>
      <c r="C158" s="8" t="s">
        <v>45743</v>
      </c>
      <c r="D158" s="8" t="s">
        <v>45744</v>
      </c>
      <c r="E158" s="8" t="s">
        <v>76</v>
      </c>
      <c r="F158" s="8" t="s">
        <v>65</v>
      </c>
      <c r="G158" s="8" t="s">
        <v>76</v>
      </c>
      <c r="H158" s="8" t="s">
        <v>65</v>
      </c>
      <c r="I158" s="8" t="s">
        <v>11671</v>
      </c>
      <c r="J158" s="8" t="s">
        <v>28</v>
      </c>
      <c r="K158" s="8" t="s">
        <v>30</v>
      </c>
      <c r="L158" s="8" t="s">
        <v>11711</v>
      </c>
      <c r="M158" s="8" t="s">
        <v>5333</v>
      </c>
      <c r="N158" s="8" t="s">
        <v>10716</v>
      </c>
      <c r="O158" s="8" t="s">
        <v>29842</v>
      </c>
      <c r="P158" s="8" t="s">
        <v>45787</v>
      </c>
      <c r="Q158" s="8" t="s">
        <v>2818</v>
      </c>
      <c r="R158" s="8" t="s">
        <v>10634</v>
      </c>
      <c r="S158" s="17" t="s">
        <v>11673</v>
      </c>
      <c r="T158" s="18">
        <v>43014</v>
      </c>
      <c r="U158" s="8">
        <v>0.41666666666666669</v>
      </c>
      <c r="V158" s="8">
        <v>0.58333333333333337</v>
      </c>
      <c r="W158" s="8" t="s">
        <v>739</v>
      </c>
      <c r="X158" s="8" t="s">
        <v>11718</v>
      </c>
      <c r="Y158" s="8" t="s">
        <v>45730</v>
      </c>
      <c r="Z158" s="17" t="s">
        <v>11681</v>
      </c>
      <c r="AA158" s="8" t="s">
        <v>11719</v>
      </c>
      <c r="AB158" s="8" t="s">
        <v>11720</v>
      </c>
    </row>
    <row r="159" spans="1:28" x14ac:dyDescent="0.2">
      <c r="A159" s="8" t="s">
        <v>11721</v>
      </c>
      <c r="B159" s="8" t="s">
        <v>11722</v>
      </c>
      <c r="C159" s="8" t="s">
        <v>45743</v>
      </c>
      <c r="D159" s="8" t="s">
        <v>45744</v>
      </c>
      <c r="E159" s="8" t="s">
        <v>335</v>
      </c>
      <c r="F159" s="8" t="s">
        <v>65</v>
      </c>
      <c r="G159" s="8" t="s">
        <v>335</v>
      </c>
      <c r="H159" s="8" t="s">
        <v>65</v>
      </c>
      <c r="I159" s="8" t="s">
        <v>11671</v>
      </c>
      <c r="J159" s="8" t="s">
        <v>28</v>
      </c>
      <c r="K159" s="8" t="s">
        <v>30</v>
      </c>
      <c r="L159" s="8" t="s">
        <v>336</v>
      </c>
      <c r="M159" s="8" t="s">
        <v>11723</v>
      </c>
      <c r="N159" s="8" t="s">
        <v>10716</v>
      </c>
      <c r="O159" s="8" t="s">
        <v>29842</v>
      </c>
      <c r="P159" s="8" t="s">
        <v>45787</v>
      </c>
      <c r="Q159" s="8" t="s">
        <v>2818</v>
      </c>
      <c r="R159" s="8" t="s">
        <v>10634</v>
      </c>
      <c r="S159" s="17" t="s">
        <v>11673</v>
      </c>
      <c r="T159" s="18">
        <v>43017</v>
      </c>
      <c r="U159" s="8">
        <v>0.25</v>
      </c>
      <c r="V159" s="8">
        <v>0.33333333333333331</v>
      </c>
      <c r="W159" s="8" t="s">
        <v>1100</v>
      </c>
      <c r="X159" s="8" t="s">
        <v>11724</v>
      </c>
      <c r="Y159" s="8" t="s">
        <v>45730</v>
      </c>
      <c r="Z159" s="17" t="s">
        <v>11725</v>
      </c>
      <c r="AA159" s="8" t="s">
        <v>11726</v>
      </c>
      <c r="AB159" s="8" t="s">
        <v>11727</v>
      </c>
    </row>
    <row r="160" spans="1:28" x14ac:dyDescent="0.2">
      <c r="A160" s="8" t="s">
        <v>11728</v>
      </c>
      <c r="B160" s="8" t="s">
        <v>11729</v>
      </c>
      <c r="C160" s="8" t="s">
        <v>45743</v>
      </c>
      <c r="D160" s="8" t="s">
        <v>45744</v>
      </c>
      <c r="E160" s="8" t="s">
        <v>335</v>
      </c>
      <c r="F160" s="8" t="s">
        <v>65</v>
      </c>
      <c r="G160" s="8" t="s">
        <v>335</v>
      </c>
      <c r="H160" s="8" t="s">
        <v>65</v>
      </c>
      <c r="I160" s="8" t="s">
        <v>11671</v>
      </c>
      <c r="J160" s="8" t="s">
        <v>28</v>
      </c>
      <c r="K160" s="8" t="s">
        <v>30</v>
      </c>
      <c r="L160" s="8" t="s">
        <v>11723</v>
      </c>
      <c r="M160" s="8" t="s">
        <v>11730</v>
      </c>
      <c r="N160" s="8" t="s">
        <v>10716</v>
      </c>
      <c r="O160" s="8" t="s">
        <v>29842</v>
      </c>
      <c r="P160" s="8" t="s">
        <v>45787</v>
      </c>
      <c r="Q160" s="8" t="s">
        <v>2818</v>
      </c>
      <c r="R160" s="8" t="s">
        <v>10634</v>
      </c>
      <c r="S160" s="17" t="s">
        <v>11673</v>
      </c>
      <c r="T160" s="18">
        <v>43017</v>
      </c>
      <c r="U160" s="8">
        <v>0.33333333333333331</v>
      </c>
      <c r="V160" s="8">
        <v>0.41666666666666669</v>
      </c>
      <c r="W160" s="8" t="s">
        <v>1100</v>
      </c>
      <c r="X160" s="8" t="s">
        <v>11724</v>
      </c>
      <c r="Y160" s="8" t="s">
        <v>45730</v>
      </c>
      <c r="Z160" s="17" t="s">
        <v>11681</v>
      </c>
      <c r="AA160" s="8" t="s">
        <v>11731</v>
      </c>
      <c r="AB160" s="8" t="s">
        <v>11732</v>
      </c>
    </row>
    <row r="161" spans="1:28" x14ac:dyDescent="0.2">
      <c r="A161" s="8" t="s">
        <v>11733</v>
      </c>
      <c r="B161" s="8" t="s">
        <v>11734</v>
      </c>
      <c r="C161" s="8" t="s">
        <v>45743</v>
      </c>
      <c r="D161" s="8" t="s">
        <v>45744</v>
      </c>
      <c r="E161" s="8" t="s">
        <v>335</v>
      </c>
      <c r="F161" s="8" t="s">
        <v>65</v>
      </c>
      <c r="G161" s="8" t="s">
        <v>335</v>
      </c>
      <c r="H161" s="8" t="s">
        <v>65</v>
      </c>
      <c r="I161" s="8" t="s">
        <v>11671</v>
      </c>
      <c r="J161" s="8" t="s">
        <v>28</v>
      </c>
      <c r="K161" s="8" t="s">
        <v>30</v>
      </c>
      <c r="L161" s="8" t="s">
        <v>11730</v>
      </c>
      <c r="M161" s="8" t="s">
        <v>11735</v>
      </c>
      <c r="N161" s="8" t="s">
        <v>10716</v>
      </c>
      <c r="O161" s="8" t="s">
        <v>29842</v>
      </c>
      <c r="P161" s="8" t="s">
        <v>45787</v>
      </c>
      <c r="Q161" s="8" t="s">
        <v>2818</v>
      </c>
      <c r="R161" s="8" t="s">
        <v>10634</v>
      </c>
      <c r="S161" s="17" t="s">
        <v>11673</v>
      </c>
      <c r="T161" s="18">
        <v>43017</v>
      </c>
      <c r="U161" s="8">
        <v>0.41666666666666669</v>
      </c>
      <c r="V161" s="8">
        <v>0.5</v>
      </c>
      <c r="W161" s="8" t="s">
        <v>1100</v>
      </c>
      <c r="X161" s="8" t="s">
        <v>11724</v>
      </c>
      <c r="Y161" s="8" t="s">
        <v>45730</v>
      </c>
      <c r="Z161" s="17" t="s">
        <v>11687</v>
      </c>
      <c r="AA161" s="8" t="s">
        <v>11736</v>
      </c>
      <c r="AB161" s="8" t="s">
        <v>11737</v>
      </c>
    </row>
    <row r="162" spans="1:28" x14ac:dyDescent="0.2">
      <c r="A162" s="8" t="s">
        <v>11738</v>
      </c>
      <c r="B162" s="8" t="s">
        <v>11739</v>
      </c>
      <c r="C162" s="8" t="s">
        <v>45743</v>
      </c>
      <c r="D162" s="8" t="s">
        <v>45744</v>
      </c>
      <c r="E162" s="8" t="s">
        <v>345</v>
      </c>
      <c r="F162" s="8" t="s">
        <v>65</v>
      </c>
      <c r="G162" s="8" t="s">
        <v>345</v>
      </c>
      <c r="H162" s="8" t="s">
        <v>65</v>
      </c>
      <c r="I162" s="8" t="s">
        <v>11671</v>
      </c>
      <c r="J162" s="8" t="s">
        <v>28</v>
      </c>
      <c r="K162" s="8" t="s">
        <v>30</v>
      </c>
      <c r="L162" s="8" t="s">
        <v>346</v>
      </c>
      <c r="M162" s="8" t="s">
        <v>11740</v>
      </c>
      <c r="N162" s="8" t="s">
        <v>10716</v>
      </c>
      <c r="O162" s="8" t="s">
        <v>29842</v>
      </c>
      <c r="P162" s="8" t="s">
        <v>45787</v>
      </c>
      <c r="Q162" s="8" t="s">
        <v>2818</v>
      </c>
      <c r="R162" s="8" t="s">
        <v>10634</v>
      </c>
      <c r="S162" s="17" t="s">
        <v>11673</v>
      </c>
      <c r="T162" s="18">
        <v>43018</v>
      </c>
      <c r="U162" s="8">
        <v>0.25</v>
      </c>
      <c r="V162" s="8">
        <v>0.5</v>
      </c>
      <c r="W162" s="8" t="s">
        <v>30</v>
      </c>
      <c r="X162" s="8" t="s">
        <v>11741</v>
      </c>
      <c r="Y162" s="8" t="s">
        <v>45730</v>
      </c>
      <c r="Z162" s="17" t="s">
        <v>11742</v>
      </c>
      <c r="AA162" s="8" t="s">
        <v>11743</v>
      </c>
      <c r="AB162" s="8" t="s">
        <v>11744</v>
      </c>
    </row>
    <row r="163" spans="1:28" x14ac:dyDescent="0.2">
      <c r="A163" s="8" t="s">
        <v>11745</v>
      </c>
      <c r="B163" s="8" t="s">
        <v>11746</v>
      </c>
      <c r="C163" s="8" t="s">
        <v>45743</v>
      </c>
      <c r="D163" s="8" t="s">
        <v>45744</v>
      </c>
      <c r="E163" s="8" t="s">
        <v>345</v>
      </c>
      <c r="F163" s="8" t="s">
        <v>65</v>
      </c>
      <c r="G163" s="8" t="s">
        <v>345</v>
      </c>
      <c r="H163" s="8" t="s">
        <v>65</v>
      </c>
      <c r="I163" s="8" t="s">
        <v>11671</v>
      </c>
      <c r="J163" s="8" t="s">
        <v>28</v>
      </c>
      <c r="K163" s="8" t="s">
        <v>30</v>
      </c>
      <c r="L163" s="8" t="s">
        <v>11740</v>
      </c>
      <c r="M163" s="8" t="s">
        <v>347</v>
      </c>
      <c r="N163" s="8" t="s">
        <v>10716</v>
      </c>
      <c r="O163" s="8" t="s">
        <v>29842</v>
      </c>
      <c r="P163" s="8" t="s">
        <v>45787</v>
      </c>
      <c r="Q163" s="8" t="s">
        <v>2818</v>
      </c>
      <c r="R163" s="8" t="s">
        <v>10634</v>
      </c>
      <c r="S163" s="17" t="s">
        <v>11673</v>
      </c>
      <c r="T163" s="18">
        <v>43018</v>
      </c>
      <c r="U163" s="8">
        <v>0.5</v>
      </c>
      <c r="V163" s="8">
        <v>0.75</v>
      </c>
      <c r="W163" s="8" t="s">
        <v>30</v>
      </c>
      <c r="X163" s="8" t="s">
        <v>11747</v>
      </c>
      <c r="Y163" s="8" t="s">
        <v>45730</v>
      </c>
      <c r="Z163" s="17" t="s">
        <v>11748</v>
      </c>
      <c r="AA163" s="8" t="s">
        <v>11749</v>
      </c>
      <c r="AB163" s="8" t="s">
        <v>11750</v>
      </c>
    </row>
    <row r="164" spans="1:28" x14ac:dyDescent="0.2">
      <c r="A164" s="8" t="s">
        <v>11751</v>
      </c>
      <c r="B164" s="8" t="s">
        <v>11752</v>
      </c>
      <c r="C164" s="8" t="s">
        <v>45743</v>
      </c>
      <c r="D164" s="8" t="s">
        <v>45744</v>
      </c>
      <c r="E164" s="8" t="s">
        <v>362</v>
      </c>
      <c r="F164" s="8" t="s">
        <v>112</v>
      </c>
      <c r="G164" s="8" t="s">
        <v>362</v>
      </c>
      <c r="H164" s="8" t="s">
        <v>112</v>
      </c>
      <c r="I164" s="8" t="s">
        <v>11671</v>
      </c>
      <c r="J164" s="8" t="s">
        <v>28</v>
      </c>
      <c r="K164" s="8" t="s">
        <v>30</v>
      </c>
      <c r="L164" s="8" t="s">
        <v>363</v>
      </c>
      <c r="M164" s="8" t="s">
        <v>2959</v>
      </c>
      <c r="N164" s="8" t="s">
        <v>10716</v>
      </c>
      <c r="O164" s="8" t="s">
        <v>29842</v>
      </c>
      <c r="P164" s="8" t="s">
        <v>45787</v>
      </c>
      <c r="Q164" s="8" t="s">
        <v>2818</v>
      </c>
      <c r="R164" s="8" t="s">
        <v>10634</v>
      </c>
      <c r="S164" s="17" t="s">
        <v>11673</v>
      </c>
      <c r="T164" s="18">
        <v>43019</v>
      </c>
      <c r="U164" s="8">
        <v>0.25</v>
      </c>
      <c r="V164" s="8">
        <v>0.41666666666666669</v>
      </c>
      <c r="W164" s="8" t="s">
        <v>739</v>
      </c>
      <c r="X164" s="8" t="s">
        <v>11753</v>
      </c>
      <c r="Y164" s="8" t="s">
        <v>45730</v>
      </c>
      <c r="Z164" s="17" t="s">
        <v>11754</v>
      </c>
      <c r="AA164" s="8" t="s">
        <v>11755</v>
      </c>
      <c r="AB164" s="8" t="s">
        <v>11756</v>
      </c>
    </row>
    <row r="165" spans="1:28" x14ac:dyDescent="0.2">
      <c r="A165" s="8" t="s">
        <v>11757</v>
      </c>
      <c r="B165" s="8" t="s">
        <v>11758</v>
      </c>
      <c r="C165" s="8" t="s">
        <v>45743</v>
      </c>
      <c r="D165" s="8" t="s">
        <v>45744</v>
      </c>
      <c r="E165" s="8" t="s">
        <v>362</v>
      </c>
      <c r="F165" s="8" t="s">
        <v>112</v>
      </c>
      <c r="G165" s="8" t="s">
        <v>362</v>
      </c>
      <c r="H165" s="8" t="s">
        <v>112</v>
      </c>
      <c r="I165" s="8" t="s">
        <v>11671</v>
      </c>
      <c r="J165" s="8" t="s">
        <v>28</v>
      </c>
      <c r="K165" s="8" t="s">
        <v>30</v>
      </c>
      <c r="L165" s="8" t="s">
        <v>2959</v>
      </c>
      <c r="M165" s="8" t="s">
        <v>8243</v>
      </c>
      <c r="N165" s="8" t="s">
        <v>10716</v>
      </c>
      <c r="O165" s="8" t="s">
        <v>29842</v>
      </c>
      <c r="P165" s="8" t="s">
        <v>45787</v>
      </c>
      <c r="Q165" s="8" t="s">
        <v>2818</v>
      </c>
      <c r="R165" s="8" t="s">
        <v>10634</v>
      </c>
      <c r="S165" s="17" t="s">
        <v>11673</v>
      </c>
      <c r="T165" s="18">
        <v>43019</v>
      </c>
      <c r="U165" s="8">
        <v>0.41666666666666669</v>
      </c>
      <c r="V165" s="8">
        <v>0.58333333333333337</v>
      </c>
      <c r="W165" s="8" t="s">
        <v>739</v>
      </c>
      <c r="X165" s="8" t="s">
        <v>2048</v>
      </c>
      <c r="Y165" s="8" t="s">
        <v>45730</v>
      </c>
      <c r="Z165" s="17" t="s">
        <v>11681</v>
      </c>
      <c r="AA165" s="8" t="s">
        <v>11759</v>
      </c>
      <c r="AB165" s="8" t="s">
        <v>11760</v>
      </c>
    </row>
    <row r="166" spans="1:28" x14ac:dyDescent="0.2">
      <c r="A166" s="8" t="s">
        <v>11761</v>
      </c>
      <c r="B166" s="8" t="s">
        <v>11762</v>
      </c>
      <c r="C166" s="8" t="s">
        <v>45743</v>
      </c>
      <c r="D166" s="8" t="s">
        <v>45744</v>
      </c>
      <c r="E166" s="8" t="s">
        <v>362</v>
      </c>
      <c r="F166" s="8" t="s">
        <v>112</v>
      </c>
      <c r="G166" s="8" t="s">
        <v>362</v>
      </c>
      <c r="H166" s="8" t="s">
        <v>112</v>
      </c>
      <c r="I166" s="8" t="s">
        <v>11671</v>
      </c>
      <c r="J166" s="8" t="s">
        <v>28</v>
      </c>
      <c r="K166" s="8" t="s">
        <v>30</v>
      </c>
      <c r="L166" s="8" t="s">
        <v>8243</v>
      </c>
      <c r="M166" s="8" t="s">
        <v>729</v>
      </c>
      <c r="N166" s="8" t="s">
        <v>10716</v>
      </c>
      <c r="O166" s="8" t="s">
        <v>29842</v>
      </c>
      <c r="P166" s="8" t="s">
        <v>45787</v>
      </c>
      <c r="Q166" s="8" t="s">
        <v>2818</v>
      </c>
      <c r="R166" s="8" t="s">
        <v>10634</v>
      </c>
      <c r="S166" s="17" t="s">
        <v>11673</v>
      </c>
      <c r="T166" s="18">
        <v>43019</v>
      </c>
      <c r="U166" s="8">
        <v>0.58333333333333337</v>
      </c>
      <c r="V166" s="8">
        <v>0.70833333333333337</v>
      </c>
      <c r="W166" s="8" t="s">
        <v>1283</v>
      </c>
      <c r="X166" s="8" t="s">
        <v>2048</v>
      </c>
      <c r="Y166" s="8" t="s">
        <v>45730</v>
      </c>
      <c r="Z166" s="17" t="s">
        <v>11687</v>
      </c>
      <c r="AA166" s="8" t="s">
        <v>11763</v>
      </c>
      <c r="AB166" s="8" t="s">
        <v>11764</v>
      </c>
    </row>
    <row r="167" spans="1:28" x14ac:dyDescent="0.2">
      <c r="A167" s="8" t="s">
        <v>11765</v>
      </c>
      <c r="B167" s="8" t="s">
        <v>11766</v>
      </c>
      <c r="C167" s="8" t="s">
        <v>45743</v>
      </c>
      <c r="D167" s="8" t="s">
        <v>45744</v>
      </c>
      <c r="E167" s="8" t="s">
        <v>362</v>
      </c>
      <c r="F167" s="8" t="s">
        <v>112</v>
      </c>
      <c r="G167" s="8" t="s">
        <v>362</v>
      </c>
      <c r="H167" s="8" t="s">
        <v>112</v>
      </c>
      <c r="I167" s="8" t="s">
        <v>11671</v>
      </c>
      <c r="J167" s="8" t="s">
        <v>28</v>
      </c>
      <c r="K167" s="8" t="s">
        <v>30</v>
      </c>
      <c r="L167" s="8" t="s">
        <v>729</v>
      </c>
      <c r="M167" s="8" t="s">
        <v>364</v>
      </c>
      <c r="N167" s="8" t="s">
        <v>10716</v>
      </c>
      <c r="O167" s="8" t="s">
        <v>29842</v>
      </c>
      <c r="P167" s="8" t="s">
        <v>45787</v>
      </c>
      <c r="Q167" s="8" t="s">
        <v>2818</v>
      </c>
      <c r="R167" s="8" t="s">
        <v>10634</v>
      </c>
      <c r="S167" s="17" t="s">
        <v>11673</v>
      </c>
      <c r="T167" s="18">
        <v>43019</v>
      </c>
      <c r="U167" s="8">
        <v>0.70833333333333337</v>
      </c>
      <c r="V167" s="8">
        <v>0.75</v>
      </c>
      <c r="W167" s="8" t="s">
        <v>1495</v>
      </c>
      <c r="X167" s="8" t="s">
        <v>11753</v>
      </c>
      <c r="Y167" s="8" t="s">
        <v>45730</v>
      </c>
      <c r="Z167" s="17" t="s">
        <v>11687</v>
      </c>
      <c r="AA167" s="8" t="s">
        <v>11767</v>
      </c>
      <c r="AB167" s="8" t="s">
        <v>11768</v>
      </c>
    </row>
    <row r="168" spans="1:28" x14ac:dyDescent="0.2">
      <c r="A168" s="8" t="s">
        <v>11769</v>
      </c>
      <c r="B168" s="8" t="s">
        <v>11770</v>
      </c>
      <c r="C168" s="8" t="s">
        <v>45743</v>
      </c>
      <c r="D168" s="8" t="s">
        <v>45744</v>
      </c>
      <c r="E168" s="8" t="s">
        <v>372</v>
      </c>
      <c r="F168" s="8" t="s">
        <v>112</v>
      </c>
      <c r="G168" s="8" t="s">
        <v>372</v>
      </c>
      <c r="H168" s="8" t="s">
        <v>112</v>
      </c>
      <c r="I168" s="8" t="s">
        <v>11671</v>
      </c>
      <c r="J168" s="8" t="s">
        <v>28</v>
      </c>
      <c r="K168" s="8" t="s">
        <v>30</v>
      </c>
      <c r="L168" s="8" t="s">
        <v>373</v>
      </c>
      <c r="M168" s="8" t="s">
        <v>8261</v>
      </c>
      <c r="N168" s="8" t="s">
        <v>10716</v>
      </c>
      <c r="O168" s="8" t="s">
        <v>29842</v>
      </c>
      <c r="P168" s="8" t="s">
        <v>45787</v>
      </c>
      <c r="Q168" s="8" t="s">
        <v>2818</v>
      </c>
      <c r="R168" s="8" t="s">
        <v>10634</v>
      </c>
      <c r="S168" s="17" t="s">
        <v>11673</v>
      </c>
      <c r="T168" s="18">
        <v>43020</v>
      </c>
      <c r="U168" s="8">
        <v>0.25</v>
      </c>
      <c r="V168" s="8">
        <v>0.33333333333333331</v>
      </c>
      <c r="W168" s="8" t="s">
        <v>1100</v>
      </c>
      <c r="X168" s="8" t="s">
        <v>11771</v>
      </c>
      <c r="Y168" s="8" t="s">
        <v>45730</v>
      </c>
      <c r="Z168" s="17" t="s">
        <v>11772</v>
      </c>
      <c r="AA168" s="8" t="s">
        <v>11773</v>
      </c>
      <c r="AB168" s="8" t="s">
        <v>11774</v>
      </c>
    </row>
    <row r="169" spans="1:28" x14ac:dyDescent="0.2">
      <c r="A169" s="8" t="s">
        <v>11775</v>
      </c>
      <c r="B169" s="8" t="s">
        <v>11776</v>
      </c>
      <c r="C169" s="8" t="s">
        <v>45743</v>
      </c>
      <c r="D169" s="8" t="s">
        <v>45744</v>
      </c>
      <c r="E169" s="8" t="s">
        <v>372</v>
      </c>
      <c r="F169" s="8" t="s">
        <v>112</v>
      </c>
      <c r="G169" s="8" t="s">
        <v>372</v>
      </c>
      <c r="H169" s="8" t="s">
        <v>112</v>
      </c>
      <c r="I169" s="8" t="s">
        <v>11671</v>
      </c>
      <c r="J169" s="8" t="s">
        <v>28</v>
      </c>
      <c r="K169" s="8" t="s">
        <v>30</v>
      </c>
      <c r="L169" s="8" t="s">
        <v>373</v>
      </c>
      <c r="M169" s="8" t="s">
        <v>8261</v>
      </c>
      <c r="N169" s="8" t="s">
        <v>10716</v>
      </c>
      <c r="O169" s="8" t="s">
        <v>29842</v>
      </c>
      <c r="P169" s="8" t="s">
        <v>45787</v>
      </c>
      <c r="Q169" s="8" t="s">
        <v>2818</v>
      </c>
      <c r="R169" s="8" t="s">
        <v>10634</v>
      </c>
      <c r="S169" s="17" t="s">
        <v>11673</v>
      </c>
      <c r="T169" s="18">
        <v>43020</v>
      </c>
      <c r="U169" s="8">
        <v>0.25</v>
      </c>
      <c r="V169" s="8">
        <v>0.33333333333333331</v>
      </c>
      <c r="W169" s="8" t="s">
        <v>1100</v>
      </c>
      <c r="X169" s="8" t="s">
        <v>11771</v>
      </c>
      <c r="Y169" s="8" t="s">
        <v>45730</v>
      </c>
      <c r="Z169" s="17" t="s">
        <v>11725</v>
      </c>
      <c r="AA169" s="8" t="s">
        <v>11777</v>
      </c>
      <c r="AB169" s="8" t="s">
        <v>11778</v>
      </c>
    </row>
    <row r="170" spans="1:28" x14ac:dyDescent="0.2">
      <c r="A170" s="8" t="s">
        <v>11779</v>
      </c>
      <c r="B170" s="8" t="s">
        <v>11780</v>
      </c>
      <c r="C170" s="8" t="s">
        <v>45743</v>
      </c>
      <c r="D170" s="8" t="s">
        <v>45744</v>
      </c>
      <c r="E170" s="8" t="s">
        <v>372</v>
      </c>
      <c r="F170" s="8" t="s">
        <v>112</v>
      </c>
      <c r="G170" s="8" t="s">
        <v>372</v>
      </c>
      <c r="H170" s="8" t="s">
        <v>112</v>
      </c>
      <c r="I170" s="8" t="s">
        <v>11671</v>
      </c>
      <c r="J170" s="8" t="s">
        <v>28</v>
      </c>
      <c r="K170" s="8" t="s">
        <v>30</v>
      </c>
      <c r="L170" s="8" t="s">
        <v>373</v>
      </c>
      <c r="M170" s="8" t="s">
        <v>8261</v>
      </c>
      <c r="N170" s="8" t="s">
        <v>10716</v>
      </c>
      <c r="O170" s="8" t="s">
        <v>29842</v>
      </c>
      <c r="P170" s="8" t="s">
        <v>45787</v>
      </c>
      <c r="Q170" s="8" t="s">
        <v>2818</v>
      </c>
      <c r="R170" s="8" t="s">
        <v>10634</v>
      </c>
      <c r="S170" s="17" t="s">
        <v>11673</v>
      </c>
      <c r="T170" s="18">
        <v>43020</v>
      </c>
      <c r="U170" s="8">
        <v>0.25</v>
      </c>
      <c r="V170" s="8">
        <v>0.33333333333333331</v>
      </c>
      <c r="W170" s="8" t="s">
        <v>1100</v>
      </c>
      <c r="X170" s="8" t="s">
        <v>11771</v>
      </c>
      <c r="Y170" s="8" t="s">
        <v>45730</v>
      </c>
      <c r="Z170" s="17" t="s">
        <v>11681</v>
      </c>
      <c r="AA170" s="8" t="s">
        <v>11781</v>
      </c>
      <c r="AB170" s="8" t="s">
        <v>11782</v>
      </c>
    </row>
    <row r="171" spans="1:28" x14ac:dyDescent="0.2">
      <c r="A171" s="8" t="s">
        <v>11783</v>
      </c>
      <c r="B171" s="8" t="s">
        <v>11784</v>
      </c>
      <c r="C171" s="8" t="s">
        <v>45743</v>
      </c>
      <c r="D171" s="8" t="s">
        <v>45744</v>
      </c>
      <c r="E171" s="8" t="s">
        <v>372</v>
      </c>
      <c r="F171" s="8" t="s">
        <v>112</v>
      </c>
      <c r="G171" s="8" t="s">
        <v>372</v>
      </c>
      <c r="H171" s="8" t="s">
        <v>112</v>
      </c>
      <c r="I171" s="8" t="s">
        <v>11671</v>
      </c>
      <c r="J171" s="8" t="s">
        <v>28</v>
      </c>
      <c r="K171" s="8" t="s">
        <v>30</v>
      </c>
      <c r="L171" s="8" t="s">
        <v>8261</v>
      </c>
      <c r="M171" s="8" t="s">
        <v>8274</v>
      </c>
      <c r="N171" s="8" t="s">
        <v>10716</v>
      </c>
      <c r="O171" s="8" t="s">
        <v>29842</v>
      </c>
      <c r="P171" s="8" t="s">
        <v>45787</v>
      </c>
      <c r="Q171" s="8" t="s">
        <v>2818</v>
      </c>
      <c r="R171" s="8" t="s">
        <v>10634</v>
      </c>
      <c r="S171" s="17" t="s">
        <v>11673</v>
      </c>
      <c r="T171" s="18">
        <v>43020</v>
      </c>
      <c r="U171" s="8">
        <v>0.33333333333333331</v>
      </c>
      <c r="V171" s="8">
        <v>0.41666666666666669</v>
      </c>
      <c r="W171" s="8" t="s">
        <v>1100</v>
      </c>
      <c r="X171" s="8" t="s">
        <v>11785</v>
      </c>
      <c r="Y171" s="8" t="s">
        <v>45730</v>
      </c>
      <c r="Z171" s="17" t="s">
        <v>11687</v>
      </c>
      <c r="AA171" s="8" t="s">
        <v>11786</v>
      </c>
      <c r="AB171" s="8" t="s">
        <v>11787</v>
      </c>
    </row>
    <row r="172" spans="1:28" x14ac:dyDescent="0.2">
      <c r="A172" s="8" t="s">
        <v>11788</v>
      </c>
      <c r="B172" s="8" t="s">
        <v>11789</v>
      </c>
      <c r="C172" s="8" t="s">
        <v>45743</v>
      </c>
      <c r="D172" s="8" t="s">
        <v>45744</v>
      </c>
      <c r="E172" s="8" t="s">
        <v>372</v>
      </c>
      <c r="F172" s="8" t="s">
        <v>112</v>
      </c>
      <c r="G172" s="8" t="s">
        <v>372</v>
      </c>
      <c r="H172" s="8" t="s">
        <v>112</v>
      </c>
      <c r="I172" s="8" t="s">
        <v>11671</v>
      </c>
      <c r="J172" s="8" t="s">
        <v>28</v>
      </c>
      <c r="K172" s="8" t="s">
        <v>30</v>
      </c>
      <c r="L172" s="8" t="s">
        <v>8274</v>
      </c>
      <c r="M172" s="8" t="s">
        <v>8288</v>
      </c>
      <c r="N172" s="8" t="s">
        <v>10716</v>
      </c>
      <c r="O172" s="8" t="s">
        <v>29842</v>
      </c>
      <c r="P172" s="8" t="s">
        <v>45787</v>
      </c>
      <c r="Q172" s="8" t="s">
        <v>2818</v>
      </c>
      <c r="R172" s="8" t="s">
        <v>10634</v>
      </c>
      <c r="S172" s="17" t="s">
        <v>11673</v>
      </c>
      <c r="T172" s="18">
        <v>43020</v>
      </c>
      <c r="U172" s="8">
        <v>0.41666666666666669</v>
      </c>
      <c r="V172" s="8">
        <v>0.5</v>
      </c>
      <c r="W172" s="8" t="s">
        <v>1100</v>
      </c>
      <c r="X172" s="8" t="s">
        <v>11790</v>
      </c>
      <c r="Y172" s="8" t="s">
        <v>45730</v>
      </c>
      <c r="Z172" s="17" t="s">
        <v>11706</v>
      </c>
      <c r="AA172" s="8" t="s">
        <v>11791</v>
      </c>
      <c r="AB172" s="8" t="s">
        <v>11792</v>
      </c>
    </row>
    <row r="173" spans="1:28" x14ac:dyDescent="0.2">
      <c r="A173" s="8" t="s">
        <v>11793</v>
      </c>
      <c r="B173" s="8" t="s">
        <v>11794</v>
      </c>
      <c r="C173" s="8" t="s">
        <v>45743</v>
      </c>
      <c r="D173" s="8" t="s">
        <v>45744</v>
      </c>
      <c r="E173" s="8" t="s">
        <v>372</v>
      </c>
      <c r="F173" s="8" t="s">
        <v>112</v>
      </c>
      <c r="G173" s="8" t="s">
        <v>372</v>
      </c>
      <c r="H173" s="8" t="s">
        <v>112</v>
      </c>
      <c r="I173" s="8" t="s">
        <v>11671</v>
      </c>
      <c r="J173" s="8" t="s">
        <v>28</v>
      </c>
      <c r="K173" s="8" t="s">
        <v>30</v>
      </c>
      <c r="L173" s="8" t="s">
        <v>8288</v>
      </c>
      <c r="M173" s="8" t="s">
        <v>8294</v>
      </c>
      <c r="N173" s="8" t="s">
        <v>10716</v>
      </c>
      <c r="O173" s="8" t="s">
        <v>29842</v>
      </c>
      <c r="P173" s="8" t="s">
        <v>45787</v>
      </c>
      <c r="Q173" s="8" t="s">
        <v>2818</v>
      </c>
      <c r="R173" s="8" t="s">
        <v>10634</v>
      </c>
      <c r="S173" s="17" t="s">
        <v>11673</v>
      </c>
      <c r="T173" s="18">
        <v>43020</v>
      </c>
      <c r="U173" s="8">
        <v>0.5</v>
      </c>
      <c r="V173" s="8">
        <v>0.58333333333333337</v>
      </c>
      <c r="W173" s="8" t="s">
        <v>1100</v>
      </c>
      <c r="X173" s="8" t="s">
        <v>11795</v>
      </c>
      <c r="Y173" s="8" t="s">
        <v>45730</v>
      </c>
      <c r="Z173" s="17" t="s">
        <v>11725</v>
      </c>
      <c r="AA173" s="8" t="s">
        <v>11796</v>
      </c>
      <c r="AB173" s="8" t="s">
        <v>11797</v>
      </c>
    </row>
    <row r="174" spans="1:28" x14ac:dyDescent="0.2">
      <c r="A174" s="8" t="s">
        <v>11798</v>
      </c>
      <c r="B174" s="8" t="s">
        <v>11799</v>
      </c>
      <c r="C174" s="8" t="s">
        <v>45743</v>
      </c>
      <c r="D174" s="8" t="s">
        <v>45744</v>
      </c>
      <c r="E174" s="8" t="s">
        <v>372</v>
      </c>
      <c r="F174" s="8" t="s">
        <v>112</v>
      </c>
      <c r="G174" s="8" t="s">
        <v>372</v>
      </c>
      <c r="H174" s="8" t="s">
        <v>112</v>
      </c>
      <c r="I174" s="8" t="s">
        <v>11671</v>
      </c>
      <c r="J174" s="8" t="s">
        <v>28</v>
      </c>
      <c r="K174" s="8" t="s">
        <v>30</v>
      </c>
      <c r="L174" s="8" t="s">
        <v>8294</v>
      </c>
      <c r="M174" s="8" t="s">
        <v>8300</v>
      </c>
      <c r="N174" s="8" t="s">
        <v>10716</v>
      </c>
      <c r="O174" s="8" t="s">
        <v>29842</v>
      </c>
      <c r="P174" s="8" t="s">
        <v>45787</v>
      </c>
      <c r="Q174" s="8" t="s">
        <v>2818</v>
      </c>
      <c r="R174" s="8" t="s">
        <v>10634</v>
      </c>
      <c r="S174" s="17" t="s">
        <v>11673</v>
      </c>
      <c r="T174" s="18">
        <v>43020</v>
      </c>
      <c r="U174" s="8">
        <v>0.58333333333333337</v>
      </c>
      <c r="V174" s="8">
        <v>0.66666666666666663</v>
      </c>
      <c r="W174" s="8" t="s">
        <v>1100</v>
      </c>
      <c r="X174" s="8" t="s">
        <v>11800</v>
      </c>
      <c r="Y174" s="8" t="s">
        <v>45730</v>
      </c>
      <c r="Z174" s="17" t="s">
        <v>11713</v>
      </c>
      <c r="AA174" s="8" t="s">
        <v>11801</v>
      </c>
      <c r="AB174" s="8" t="s">
        <v>11802</v>
      </c>
    </row>
    <row r="175" spans="1:28" x14ac:dyDescent="0.2">
      <c r="A175" s="8" t="s">
        <v>11803</v>
      </c>
      <c r="B175" s="8" t="s">
        <v>11804</v>
      </c>
      <c r="C175" s="8" t="s">
        <v>45743</v>
      </c>
      <c r="D175" s="8" t="s">
        <v>45744</v>
      </c>
      <c r="E175" s="8" t="s">
        <v>372</v>
      </c>
      <c r="F175" s="8" t="s">
        <v>112</v>
      </c>
      <c r="G175" s="8" t="s">
        <v>372</v>
      </c>
      <c r="H175" s="8" t="s">
        <v>112</v>
      </c>
      <c r="I175" s="8" t="s">
        <v>11671</v>
      </c>
      <c r="J175" s="8" t="s">
        <v>28</v>
      </c>
      <c r="K175" s="8" t="s">
        <v>30</v>
      </c>
      <c r="L175" s="8" t="s">
        <v>8300</v>
      </c>
      <c r="M175" s="8" t="s">
        <v>744</v>
      </c>
      <c r="N175" s="8" t="s">
        <v>10716</v>
      </c>
      <c r="O175" s="8" t="s">
        <v>29842</v>
      </c>
      <c r="P175" s="8" t="s">
        <v>45787</v>
      </c>
      <c r="Q175" s="8" t="s">
        <v>2818</v>
      </c>
      <c r="R175" s="8" t="s">
        <v>10634</v>
      </c>
      <c r="S175" s="17" t="s">
        <v>11673</v>
      </c>
      <c r="T175" s="18">
        <v>43020</v>
      </c>
      <c r="U175" s="8">
        <v>0.66666666666666663</v>
      </c>
      <c r="V175" s="8">
        <v>0.70833333333333337</v>
      </c>
      <c r="W175" s="8" t="s">
        <v>1495</v>
      </c>
      <c r="X175" s="8" t="s">
        <v>11800</v>
      </c>
      <c r="Y175" s="8" t="s">
        <v>45730</v>
      </c>
      <c r="Z175" s="17" t="s">
        <v>11681</v>
      </c>
      <c r="AA175" s="8" t="s">
        <v>11805</v>
      </c>
      <c r="AB175" s="8" t="s">
        <v>11806</v>
      </c>
    </row>
    <row r="176" spans="1:28" x14ac:dyDescent="0.2">
      <c r="A176" s="8" t="s">
        <v>11807</v>
      </c>
      <c r="B176" s="8" t="s">
        <v>11808</v>
      </c>
      <c r="C176" s="8" t="s">
        <v>45743</v>
      </c>
      <c r="D176" s="8" t="s">
        <v>45744</v>
      </c>
      <c r="E176" s="8" t="s">
        <v>372</v>
      </c>
      <c r="F176" s="8" t="s">
        <v>112</v>
      </c>
      <c r="G176" s="8" t="s">
        <v>372</v>
      </c>
      <c r="H176" s="8" t="s">
        <v>112</v>
      </c>
      <c r="I176" s="8" t="s">
        <v>11671</v>
      </c>
      <c r="J176" s="8" t="s">
        <v>28</v>
      </c>
      <c r="K176" s="8" t="s">
        <v>30</v>
      </c>
      <c r="L176" s="8" t="s">
        <v>744</v>
      </c>
      <c r="M176" s="8" t="s">
        <v>11809</v>
      </c>
      <c r="N176" s="8" t="s">
        <v>10716</v>
      </c>
      <c r="O176" s="8" t="s">
        <v>29842</v>
      </c>
      <c r="P176" s="8" t="s">
        <v>45787</v>
      </c>
      <c r="Q176" s="8" t="s">
        <v>2818</v>
      </c>
      <c r="R176" s="8" t="s">
        <v>10634</v>
      </c>
      <c r="S176" s="17" t="s">
        <v>11673</v>
      </c>
      <c r="T176" s="18">
        <v>43020</v>
      </c>
      <c r="U176" s="8">
        <v>0.70833333333333337</v>
      </c>
      <c r="V176" s="8">
        <v>0.77083333333333337</v>
      </c>
      <c r="W176" s="8" t="s">
        <v>2170</v>
      </c>
      <c r="X176" s="8" t="s">
        <v>11810</v>
      </c>
      <c r="Y176" s="8" t="s">
        <v>45730</v>
      </c>
      <c r="Z176" s="17" t="s">
        <v>11706</v>
      </c>
      <c r="AA176" s="8" t="s">
        <v>11811</v>
      </c>
      <c r="AB176" s="8" t="s">
        <v>11812</v>
      </c>
    </row>
    <row r="177" spans="1:28" x14ac:dyDescent="0.2">
      <c r="A177" s="8" t="s">
        <v>11813</v>
      </c>
      <c r="B177" s="8" t="s">
        <v>11814</v>
      </c>
      <c r="C177" s="8" t="s">
        <v>45743</v>
      </c>
      <c r="D177" s="8" t="s">
        <v>45744</v>
      </c>
      <c r="E177" s="8" t="s">
        <v>382</v>
      </c>
      <c r="F177" s="8" t="s">
        <v>112</v>
      </c>
      <c r="G177" s="8" t="s">
        <v>382</v>
      </c>
      <c r="H177" s="8" t="s">
        <v>112</v>
      </c>
      <c r="I177" s="8" t="s">
        <v>11671</v>
      </c>
      <c r="J177" s="8" t="s">
        <v>28</v>
      </c>
      <c r="K177" s="8" t="s">
        <v>30</v>
      </c>
      <c r="L177" s="8" t="s">
        <v>1432</v>
      </c>
      <c r="M177" s="8" t="s">
        <v>11815</v>
      </c>
      <c r="N177" s="8" t="s">
        <v>10716</v>
      </c>
      <c r="O177" s="8" t="s">
        <v>29842</v>
      </c>
      <c r="P177" s="8" t="s">
        <v>45787</v>
      </c>
      <c r="Q177" s="8" t="s">
        <v>2818</v>
      </c>
      <c r="R177" s="8" t="s">
        <v>10634</v>
      </c>
      <c r="S177" s="17" t="s">
        <v>11673</v>
      </c>
      <c r="T177" s="18">
        <v>43021</v>
      </c>
      <c r="U177" s="8">
        <v>0.91666666666666663</v>
      </c>
      <c r="V177" s="8">
        <v>0.33333333333333331</v>
      </c>
      <c r="W177" s="8" t="s">
        <v>792</v>
      </c>
      <c r="X177" s="8" t="s">
        <v>11816</v>
      </c>
      <c r="Y177" s="8" t="s">
        <v>45730</v>
      </c>
      <c r="Z177" s="17" t="s">
        <v>11817</v>
      </c>
      <c r="AA177" s="8" t="s">
        <v>11818</v>
      </c>
      <c r="AB177" s="8" t="s">
        <v>11819</v>
      </c>
    </row>
    <row r="178" spans="1:28" x14ac:dyDescent="0.2">
      <c r="A178" s="8" t="s">
        <v>11820</v>
      </c>
      <c r="B178" s="8" t="s">
        <v>11821</v>
      </c>
      <c r="C178" s="8" t="s">
        <v>45743</v>
      </c>
      <c r="D178" s="8" t="s">
        <v>45744</v>
      </c>
      <c r="E178" s="8" t="s">
        <v>113</v>
      </c>
      <c r="F178" s="8" t="s">
        <v>112</v>
      </c>
      <c r="G178" s="8" t="s">
        <v>113</v>
      </c>
      <c r="H178" s="8" t="s">
        <v>112</v>
      </c>
      <c r="I178" s="8" t="s">
        <v>11671</v>
      </c>
      <c r="J178" s="8" t="s">
        <v>28</v>
      </c>
      <c r="K178" s="8" t="s">
        <v>30</v>
      </c>
      <c r="L178" s="8" t="s">
        <v>409</v>
      </c>
      <c r="M178" s="8" t="s">
        <v>410</v>
      </c>
      <c r="N178" s="8" t="s">
        <v>10716</v>
      </c>
      <c r="O178" s="8" t="s">
        <v>29842</v>
      </c>
      <c r="P178" s="8" t="s">
        <v>45787</v>
      </c>
      <c r="Q178" s="8" t="s">
        <v>2818</v>
      </c>
      <c r="R178" s="8" t="s">
        <v>10634</v>
      </c>
      <c r="S178" s="17" t="s">
        <v>11673</v>
      </c>
      <c r="T178" s="18">
        <v>43024</v>
      </c>
      <c r="U178" s="8">
        <v>0.25</v>
      </c>
      <c r="V178" s="8">
        <v>0.75</v>
      </c>
      <c r="W178" s="8" t="s">
        <v>40</v>
      </c>
      <c r="X178" s="8" t="s">
        <v>11822</v>
      </c>
      <c r="Y178" s="8" t="s">
        <v>45730</v>
      </c>
      <c r="Z178" s="17" t="s">
        <v>11823</v>
      </c>
      <c r="AA178" s="8" t="s">
        <v>11824</v>
      </c>
      <c r="AB178" s="8" t="s">
        <v>11825</v>
      </c>
    </row>
    <row r="179" spans="1:28" x14ac:dyDescent="0.2">
      <c r="A179" s="8" t="s">
        <v>11826</v>
      </c>
      <c r="B179" s="8" t="s">
        <v>11827</v>
      </c>
      <c r="C179" s="8" t="s">
        <v>45743</v>
      </c>
      <c r="D179" s="8" t="s">
        <v>45744</v>
      </c>
      <c r="E179" s="8" t="s">
        <v>123</v>
      </c>
      <c r="F179" s="8" t="s">
        <v>112</v>
      </c>
      <c r="G179" s="8" t="s">
        <v>123</v>
      </c>
      <c r="H179" s="8" t="s">
        <v>112</v>
      </c>
      <c r="I179" s="8" t="s">
        <v>11671</v>
      </c>
      <c r="J179" s="8" t="s">
        <v>28</v>
      </c>
      <c r="K179" s="8" t="s">
        <v>30</v>
      </c>
      <c r="L179" s="8" t="s">
        <v>418</v>
      </c>
      <c r="M179" s="8" t="s">
        <v>6008</v>
      </c>
      <c r="N179" s="8" t="s">
        <v>10716</v>
      </c>
      <c r="O179" s="8" t="s">
        <v>29842</v>
      </c>
      <c r="P179" s="8" t="s">
        <v>45787</v>
      </c>
      <c r="Q179" s="8" t="s">
        <v>2818</v>
      </c>
      <c r="R179" s="8" t="s">
        <v>10634</v>
      </c>
      <c r="S179" s="17" t="s">
        <v>11673</v>
      </c>
      <c r="T179" s="18">
        <v>43025</v>
      </c>
      <c r="U179" s="8">
        <v>0.25</v>
      </c>
      <c r="V179" s="8">
        <v>0.5</v>
      </c>
      <c r="W179" s="8" t="s">
        <v>30</v>
      </c>
      <c r="X179" s="8" t="s">
        <v>11828</v>
      </c>
      <c r="Y179" s="8" t="s">
        <v>45730</v>
      </c>
      <c r="Z179" s="17" t="s">
        <v>11829</v>
      </c>
      <c r="AA179" s="8" t="s">
        <v>11830</v>
      </c>
      <c r="AB179" s="8" t="s">
        <v>11831</v>
      </c>
    </row>
    <row r="180" spans="1:28" x14ac:dyDescent="0.2">
      <c r="A180" s="8" t="s">
        <v>11832</v>
      </c>
      <c r="B180" s="8" t="s">
        <v>11833</v>
      </c>
      <c r="C180" s="8" t="s">
        <v>45743</v>
      </c>
      <c r="D180" s="8" t="s">
        <v>45744</v>
      </c>
      <c r="E180" s="8" t="s">
        <v>123</v>
      </c>
      <c r="F180" s="8" t="s">
        <v>112</v>
      </c>
      <c r="G180" s="8" t="s">
        <v>123</v>
      </c>
      <c r="H180" s="8" t="s">
        <v>112</v>
      </c>
      <c r="I180" s="8" t="s">
        <v>11671</v>
      </c>
      <c r="J180" s="8" t="s">
        <v>28</v>
      </c>
      <c r="K180" s="8" t="s">
        <v>30</v>
      </c>
      <c r="L180" s="8" t="s">
        <v>6008</v>
      </c>
      <c r="M180" s="8" t="s">
        <v>11834</v>
      </c>
      <c r="N180" s="8" t="s">
        <v>10716</v>
      </c>
      <c r="O180" s="8" t="s">
        <v>29842</v>
      </c>
      <c r="P180" s="8" t="s">
        <v>45787</v>
      </c>
      <c r="Q180" s="8" t="s">
        <v>2818</v>
      </c>
      <c r="R180" s="8" t="s">
        <v>10634</v>
      </c>
      <c r="S180" s="17" t="s">
        <v>11673</v>
      </c>
      <c r="T180" s="18">
        <v>43025</v>
      </c>
      <c r="U180" s="8">
        <v>0.5</v>
      </c>
      <c r="V180" s="8">
        <v>0.70833333333333337</v>
      </c>
      <c r="W180" s="8" t="s">
        <v>773</v>
      </c>
      <c r="X180" s="8" t="s">
        <v>11835</v>
      </c>
      <c r="Y180" s="8" t="s">
        <v>45730</v>
      </c>
      <c r="Z180" s="17" t="s">
        <v>11725</v>
      </c>
      <c r="AA180" s="8" t="s">
        <v>11836</v>
      </c>
      <c r="AB180" s="8" t="s">
        <v>11837</v>
      </c>
    </row>
    <row r="181" spans="1:28" x14ac:dyDescent="0.2">
      <c r="A181" s="8" t="s">
        <v>11838</v>
      </c>
      <c r="B181" s="8" t="s">
        <v>11839</v>
      </c>
      <c r="C181" s="8" t="s">
        <v>45743</v>
      </c>
      <c r="D181" s="8" t="s">
        <v>45744</v>
      </c>
      <c r="E181" s="8" t="s">
        <v>205</v>
      </c>
      <c r="F181" s="8" t="s">
        <v>204</v>
      </c>
      <c r="G181" s="8" t="s">
        <v>205</v>
      </c>
      <c r="H181" s="8" t="s">
        <v>204</v>
      </c>
      <c r="I181" s="8" t="s">
        <v>11671</v>
      </c>
      <c r="J181" s="8" t="s">
        <v>28</v>
      </c>
      <c r="K181" s="8" t="s">
        <v>30</v>
      </c>
      <c r="L181" s="8" t="s">
        <v>427</v>
      </c>
      <c r="M181" s="8" t="s">
        <v>11840</v>
      </c>
      <c r="N181" s="8" t="s">
        <v>10716</v>
      </c>
      <c r="O181" s="8" t="s">
        <v>29842</v>
      </c>
      <c r="P181" s="8" t="s">
        <v>45787</v>
      </c>
      <c r="Q181" s="8" t="s">
        <v>2818</v>
      </c>
      <c r="R181" s="8" t="s">
        <v>10634</v>
      </c>
      <c r="S181" s="17" t="s">
        <v>11673</v>
      </c>
      <c r="T181" s="18">
        <v>43033</v>
      </c>
      <c r="U181" s="8">
        <v>0.25</v>
      </c>
      <c r="V181" s="8">
        <v>0.375</v>
      </c>
      <c r="W181" s="8" t="s">
        <v>1283</v>
      </c>
      <c r="X181" s="8" t="s">
        <v>11841</v>
      </c>
      <c r="Y181" s="8" t="s">
        <v>45730</v>
      </c>
      <c r="Z181" s="17" t="s">
        <v>11687</v>
      </c>
      <c r="AA181" s="8" t="s">
        <v>11842</v>
      </c>
      <c r="AB181" s="8" t="s">
        <v>11843</v>
      </c>
    </row>
    <row r="182" spans="1:28" x14ac:dyDescent="0.2">
      <c r="A182" s="8" t="s">
        <v>11844</v>
      </c>
      <c r="B182" s="8" t="s">
        <v>11845</v>
      </c>
      <c r="C182" s="8" t="s">
        <v>45743</v>
      </c>
      <c r="D182" s="8" t="s">
        <v>45744</v>
      </c>
      <c r="E182" s="8" t="s">
        <v>205</v>
      </c>
      <c r="F182" s="8" t="s">
        <v>204</v>
      </c>
      <c r="G182" s="8" t="s">
        <v>205</v>
      </c>
      <c r="H182" s="8" t="s">
        <v>204</v>
      </c>
      <c r="I182" s="8" t="s">
        <v>11671</v>
      </c>
      <c r="J182" s="8" t="s">
        <v>28</v>
      </c>
      <c r="K182" s="8" t="s">
        <v>30</v>
      </c>
      <c r="L182" s="8" t="s">
        <v>11840</v>
      </c>
      <c r="M182" s="8" t="s">
        <v>1141</v>
      </c>
      <c r="N182" s="8" t="s">
        <v>10716</v>
      </c>
      <c r="O182" s="8" t="s">
        <v>29842</v>
      </c>
      <c r="P182" s="8" t="s">
        <v>45787</v>
      </c>
      <c r="Q182" s="8" t="s">
        <v>2818</v>
      </c>
      <c r="R182" s="8" t="s">
        <v>10634</v>
      </c>
      <c r="S182" s="17" t="s">
        <v>11673</v>
      </c>
      <c r="T182" s="18">
        <v>43033</v>
      </c>
      <c r="U182" s="8">
        <v>0.375</v>
      </c>
      <c r="V182" s="8">
        <v>0.54166666666666663</v>
      </c>
      <c r="W182" s="8" t="s">
        <v>739</v>
      </c>
      <c r="X182" s="8" t="s">
        <v>11846</v>
      </c>
      <c r="Y182" s="8" t="s">
        <v>45730</v>
      </c>
      <c r="Z182" s="17" t="s">
        <v>11847</v>
      </c>
      <c r="AA182" s="8" t="s">
        <v>11848</v>
      </c>
      <c r="AB182" s="8" t="s">
        <v>11849</v>
      </c>
    </row>
    <row r="183" spans="1:28" x14ac:dyDescent="0.2">
      <c r="A183" s="8" t="s">
        <v>11850</v>
      </c>
      <c r="B183" s="8" t="s">
        <v>11851</v>
      </c>
      <c r="C183" s="8" t="s">
        <v>45743</v>
      </c>
      <c r="D183" s="8" t="s">
        <v>45744</v>
      </c>
      <c r="E183" s="8" t="s">
        <v>205</v>
      </c>
      <c r="F183" s="8" t="s">
        <v>204</v>
      </c>
      <c r="G183" s="8" t="s">
        <v>205</v>
      </c>
      <c r="H183" s="8" t="s">
        <v>204</v>
      </c>
      <c r="I183" s="8" t="s">
        <v>11671</v>
      </c>
      <c r="J183" s="8" t="s">
        <v>28</v>
      </c>
      <c r="K183" s="8" t="s">
        <v>30</v>
      </c>
      <c r="L183" s="8" t="s">
        <v>1141</v>
      </c>
      <c r="M183" s="8" t="s">
        <v>2079</v>
      </c>
      <c r="N183" s="8" t="s">
        <v>10716</v>
      </c>
      <c r="O183" s="8" t="s">
        <v>29842</v>
      </c>
      <c r="P183" s="8" t="s">
        <v>45787</v>
      </c>
      <c r="Q183" s="8" t="s">
        <v>2818</v>
      </c>
      <c r="R183" s="8" t="s">
        <v>10634</v>
      </c>
      <c r="S183" s="17" t="s">
        <v>11673</v>
      </c>
      <c r="T183" s="18">
        <v>43033</v>
      </c>
      <c r="U183" s="8">
        <v>0.54166666666666663</v>
      </c>
      <c r="V183" s="8">
        <v>0.70833333333333337</v>
      </c>
      <c r="W183" s="8" t="s">
        <v>739</v>
      </c>
      <c r="X183" s="8" t="s">
        <v>11846</v>
      </c>
      <c r="Y183" s="8" t="s">
        <v>45730</v>
      </c>
      <c r="Z183" s="17" t="s">
        <v>11681</v>
      </c>
      <c r="AA183" s="8" t="s">
        <v>11852</v>
      </c>
      <c r="AB183" s="8" t="s">
        <v>11853</v>
      </c>
    </row>
    <row r="184" spans="1:28" x14ac:dyDescent="0.2">
      <c r="A184" s="8" t="s">
        <v>11854</v>
      </c>
      <c r="B184" s="8" t="s">
        <v>11855</v>
      </c>
      <c r="C184" s="8" t="s">
        <v>45743</v>
      </c>
      <c r="D184" s="8" t="s">
        <v>45744</v>
      </c>
      <c r="E184" s="8" t="s">
        <v>215</v>
      </c>
      <c r="F184" s="8" t="s">
        <v>204</v>
      </c>
      <c r="G184" s="8" t="s">
        <v>215</v>
      </c>
      <c r="H184" s="8" t="s">
        <v>204</v>
      </c>
      <c r="I184" s="8" t="s">
        <v>11671</v>
      </c>
      <c r="J184" s="8" t="s">
        <v>28</v>
      </c>
      <c r="K184" s="8" t="s">
        <v>30</v>
      </c>
      <c r="L184" s="8" t="s">
        <v>436</v>
      </c>
      <c r="M184" s="8" t="s">
        <v>10743</v>
      </c>
      <c r="N184" s="8" t="s">
        <v>10716</v>
      </c>
      <c r="O184" s="8" t="s">
        <v>29842</v>
      </c>
      <c r="P184" s="8" t="s">
        <v>45787</v>
      </c>
      <c r="Q184" s="8" t="s">
        <v>2818</v>
      </c>
      <c r="R184" s="8" t="s">
        <v>10634</v>
      </c>
      <c r="S184" s="17" t="s">
        <v>11673</v>
      </c>
      <c r="T184" s="18">
        <v>43034</v>
      </c>
      <c r="U184" s="8">
        <v>0.25</v>
      </c>
      <c r="V184" s="8">
        <v>0.33333333333333331</v>
      </c>
      <c r="W184" s="8" t="s">
        <v>1100</v>
      </c>
      <c r="X184" s="8" t="s">
        <v>11846</v>
      </c>
      <c r="Y184" s="8" t="s">
        <v>45730</v>
      </c>
      <c r="Z184" s="17" t="s">
        <v>11675</v>
      </c>
      <c r="AA184" s="8" t="s">
        <v>11856</v>
      </c>
      <c r="AB184" s="8" t="s">
        <v>11857</v>
      </c>
    </row>
    <row r="185" spans="1:28" x14ac:dyDescent="0.2">
      <c r="A185" s="8" t="s">
        <v>11858</v>
      </c>
      <c r="B185" s="8" t="s">
        <v>11859</v>
      </c>
      <c r="C185" s="8" t="s">
        <v>45743</v>
      </c>
      <c r="D185" s="8" t="s">
        <v>45744</v>
      </c>
      <c r="E185" s="8" t="s">
        <v>215</v>
      </c>
      <c r="F185" s="8" t="s">
        <v>204</v>
      </c>
      <c r="G185" s="8" t="s">
        <v>215</v>
      </c>
      <c r="H185" s="8" t="s">
        <v>204</v>
      </c>
      <c r="I185" s="8" t="s">
        <v>11671</v>
      </c>
      <c r="J185" s="8" t="s">
        <v>28</v>
      </c>
      <c r="K185" s="8" t="s">
        <v>30</v>
      </c>
      <c r="L185" s="8" t="s">
        <v>10743</v>
      </c>
      <c r="M185" s="8" t="s">
        <v>11860</v>
      </c>
      <c r="N185" s="8" t="s">
        <v>10716</v>
      </c>
      <c r="O185" s="8" t="s">
        <v>29842</v>
      </c>
      <c r="P185" s="8" t="s">
        <v>45787</v>
      </c>
      <c r="Q185" s="8" t="s">
        <v>2818</v>
      </c>
      <c r="R185" s="8" t="s">
        <v>10634</v>
      </c>
      <c r="S185" s="17" t="s">
        <v>11673</v>
      </c>
      <c r="T185" s="18">
        <v>43034</v>
      </c>
      <c r="U185" s="8">
        <v>0.33333333333333331</v>
      </c>
      <c r="V185" s="8">
        <v>0.5</v>
      </c>
      <c r="W185" s="8" t="s">
        <v>739</v>
      </c>
      <c r="X185" s="8" t="s">
        <v>11861</v>
      </c>
      <c r="Y185" s="8" t="s">
        <v>45730</v>
      </c>
      <c r="Z185" s="17" t="s">
        <v>11687</v>
      </c>
      <c r="AA185" s="8" t="s">
        <v>11862</v>
      </c>
      <c r="AB185" s="8" t="s">
        <v>11863</v>
      </c>
    </row>
    <row r="186" spans="1:28" x14ac:dyDescent="0.2">
      <c r="A186" s="8" t="s">
        <v>11864</v>
      </c>
      <c r="B186" s="8" t="s">
        <v>11865</v>
      </c>
      <c r="C186" s="8" t="s">
        <v>45743</v>
      </c>
      <c r="D186" s="8" t="s">
        <v>45744</v>
      </c>
      <c r="E186" s="8" t="s">
        <v>215</v>
      </c>
      <c r="F186" s="8" t="s">
        <v>204</v>
      </c>
      <c r="G186" s="8" t="s">
        <v>215</v>
      </c>
      <c r="H186" s="8" t="s">
        <v>204</v>
      </c>
      <c r="I186" s="8" t="s">
        <v>11671</v>
      </c>
      <c r="J186" s="8" t="s">
        <v>28</v>
      </c>
      <c r="K186" s="8" t="s">
        <v>30</v>
      </c>
      <c r="L186" s="8" t="s">
        <v>11860</v>
      </c>
      <c r="M186" s="8" t="s">
        <v>1155</v>
      </c>
      <c r="N186" s="8" t="s">
        <v>10716</v>
      </c>
      <c r="O186" s="8" t="s">
        <v>29842</v>
      </c>
      <c r="P186" s="8" t="s">
        <v>45787</v>
      </c>
      <c r="Q186" s="8" t="s">
        <v>2818</v>
      </c>
      <c r="R186" s="8" t="s">
        <v>10634</v>
      </c>
      <c r="S186" s="17" t="s">
        <v>11673</v>
      </c>
      <c r="T186" s="18">
        <v>43034</v>
      </c>
      <c r="U186" s="8">
        <v>0.5</v>
      </c>
      <c r="V186" s="8">
        <v>0.54166666666666663</v>
      </c>
      <c r="W186" s="8" t="s">
        <v>1495</v>
      </c>
      <c r="X186" s="8" t="s">
        <v>11866</v>
      </c>
      <c r="Y186" s="8" t="s">
        <v>45730</v>
      </c>
      <c r="Z186" s="17" t="s">
        <v>11687</v>
      </c>
      <c r="AA186" s="8" t="s">
        <v>11867</v>
      </c>
      <c r="AB186" s="8" t="s">
        <v>11868</v>
      </c>
    </row>
    <row r="187" spans="1:28" x14ac:dyDescent="0.2">
      <c r="A187" s="8" t="s">
        <v>11869</v>
      </c>
      <c r="B187" s="8" t="s">
        <v>11870</v>
      </c>
      <c r="C187" s="8" t="s">
        <v>45743</v>
      </c>
      <c r="D187" s="8" t="s">
        <v>45744</v>
      </c>
      <c r="E187" s="8" t="s">
        <v>215</v>
      </c>
      <c r="F187" s="8" t="s">
        <v>204</v>
      </c>
      <c r="G187" s="8" t="s">
        <v>215</v>
      </c>
      <c r="H187" s="8" t="s">
        <v>204</v>
      </c>
      <c r="I187" s="8" t="s">
        <v>11671</v>
      </c>
      <c r="J187" s="8" t="s">
        <v>28</v>
      </c>
      <c r="K187" s="8" t="s">
        <v>30</v>
      </c>
      <c r="L187" s="8" t="s">
        <v>1155</v>
      </c>
      <c r="M187" s="8" t="s">
        <v>2085</v>
      </c>
      <c r="N187" s="8" t="s">
        <v>10716</v>
      </c>
      <c r="O187" s="8" t="s">
        <v>29842</v>
      </c>
      <c r="P187" s="8" t="s">
        <v>45787</v>
      </c>
      <c r="Q187" s="8" t="s">
        <v>2818</v>
      </c>
      <c r="R187" s="8" t="s">
        <v>10634</v>
      </c>
      <c r="S187" s="17" t="s">
        <v>11673</v>
      </c>
      <c r="T187" s="18">
        <v>43034</v>
      </c>
      <c r="U187" s="8">
        <v>0.54166666666666663</v>
      </c>
      <c r="V187" s="8">
        <v>0.70833333333333337</v>
      </c>
      <c r="W187" s="8" t="s">
        <v>739</v>
      </c>
      <c r="X187" s="8" t="s">
        <v>11871</v>
      </c>
      <c r="Y187" s="8" t="s">
        <v>45730</v>
      </c>
      <c r="Z187" s="17" t="s">
        <v>11675</v>
      </c>
      <c r="AA187" s="8" t="s">
        <v>11872</v>
      </c>
      <c r="AB187" s="8" t="s">
        <v>11873</v>
      </c>
    </row>
    <row r="188" spans="1:28" x14ac:dyDescent="0.2">
      <c r="A188" s="8" t="s">
        <v>11874</v>
      </c>
      <c r="B188" s="8" t="s">
        <v>11875</v>
      </c>
      <c r="C188" s="8" t="s">
        <v>45743</v>
      </c>
      <c r="D188" s="8" t="s">
        <v>45744</v>
      </c>
      <c r="E188" s="8" t="s">
        <v>225</v>
      </c>
      <c r="F188" s="8" t="s">
        <v>204</v>
      </c>
      <c r="G188" s="8" t="s">
        <v>225</v>
      </c>
      <c r="H188" s="8" t="s">
        <v>204</v>
      </c>
      <c r="I188" s="8" t="s">
        <v>11671</v>
      </c>
      <c r="J188" s="8" t="s">
        <v>28</v>
      </c>
      <c r="K188" s="8" t="s">
        <v>30</v>
      </c>
      <c r="L188" s="8" t="s">
        <v>445</v>
      </c>
      <c r="M188" s="8" t="s">
        <v>11876</v>
      </c>
      <c r="N188" s="8" t="s">
        <v>10716</v>
      </c>
      <c r="O188" s="8" t="s">
        <v>29842</v>
      </c>
      <c r="P188" s="8" t="s">
        <v>45787</v>
      </c>
      <c r="Q188" s="8" t="s">
        <v>2818</v>
      </c>
      <c r="R188" s="8" t="s">
        <v>10634</v>
      </c>
      <c r="S188" s="17" t="s">
        <v>11673</v>
      </c>
      <c r="T188" s="18">
        <v>43035</v>
      </c>
      <c r="U188" s="8">
        <v>0.25</v>
      </c>
      <c r="V188" s="8">
        <v>0.375</v>
      </c>
      <c r="W188" s="8" t="s">
        <v>1283</v>
      </c>
      <c r="X188" s="8" t="s">
        <v>11877</v>
      </c>
      <c r="Y188" s="8" t="s">
        <v>45730</v>
      </c>
      <c r="Z188" s="17" t="s">
        <v>11878</v>
      </c>
      <c r="AA188" s="8" t="s">
        <v>11879</v>
      </c>
      <c r="AB188" s="8" t="s">
        <v>11880</v>
      </c>
    </row>
    <row r="189" spans="1:28" x14ac:dyDescent="0.2">
      <c r="A189" s="8" t="s">
        <v>11881</v>
      </c>
      <c r="B189" s="8" t="s">
        <v>11882</v>
      </c>
      <c r="C189" s="8" t="s">
        <v>45743</v>
      </c>
      <c r="D189" s="8" t="s">
        <v>45744</v>
      </c>
      <c r="E189" s="8" t="s">
        <v>225</v>
      </c>
      <c r="F189" s="8" t="s">
        <v>204</v>
      </c>
      <c r="G189" s="8" t="s">
        <v>225</v>
      </c>
      <c r="H189" s="8" t="s">
        <v>204</v>
      </c>
      <c r="I189" s="8" t="s">
        <v>11671</v>
      </c>
      <c r="J189" s="8" t="s">
        <v>28</v>
      </c>
      <c r="K189" s="8" t="s">
        <v>30</v>
      </c>
      <c r="L189" s="8" t="s">
        <v>11883</v>
      </c>
      <c r="M189" s="8" t="s">
        <v>5530</v>
      </c>
      <c r="N189" s="8" t="s">
        <v>10716</v>
      </c>
      <c r="O189" s="8" t="s">
        <v>29842</v>
      </c>
      <c r="P189" s="8" t="s">
        <v>45787</v>
      </c>
      <c r="Q189" s="8" t="s">
        <v>2818</v>
      </c>
      <c r="R189" s="8" t="s">
        <v>10634</v>
      </c>
      <c r="S189" s="17" t="s">
        <v>11673</v>
      </c>
      <c r="T189" s="18">
        <v>43035</v>
      </c>
      <c r="U189" s="8">
        <v>0.45833333333333331</v>
      </c>
      <c r="V189" s="8">
        <v>0.66666666666666663</v>
      </c>
      <c r="W189" s="8" t="s">
        <v>773</v>
      </c>
      <c r="X189" s="8" t="s">
        <v>11884</v>
      </c>
      <c r="Y189" s="8" t="s">
        <v>45730</v>
      </c>
      <c r="Z189" s="17" t="s">
        <v>11681</v>
      </c>
      <c r="AA189" s="8" t="s">
        <v>11885</v>
      </c>
      <c r="AB189" s="8" t="s">
        <v>11886</v>
      </c>
    </row>
    <row r="190" spans="1:28" x14ac:dyDescent="0.2">
      <c r="A190" s="8" t="s">
        <v>11887</v>
      </c>
      <c r="B190" s="8" t="s">
        <v>11888</v>
      </c>
      <c r="C190" s="8" t="s">
        <v>45743</v>
      </c>
      <c r="D190" s="8" t="s">
        <v>45744</v>
      </c>
      <c r="E190" s="8" t="s">
        <v>470</v>
      </c>
      <c r="F190" s="8" t="s">
        <v>204</v>
      </c>
      <c r="G190" s="8" t="s">
        <v>470</v>
      </c>
      <c r="H190" s="8" t="s">
        <v>204</v>
      </c>
      <c r="I190" s="8" t="s">
        <v>11671</v>
      </c>
      <c r="J190" s="8" t="s">
        <v>28</v>
      </c>
      <c r="K190" s="8" t="s">
        <v>30</v>
      </c>
      <c r="L190" s="8" t="s">
        <v>471</v>
      </c>
      <c r="M190" s="8" t="s">
        <v>11889</v>
      </c>
      <c r="N190" s="8" t="s">
        <v>10716</v>
      </c>
      <c r="O190" s="8" t="s">
        <v>29842</v>
      </c>
      <c r="P190" s="8" t="s">
        <v>45787</v>
      </c>
      <c r="Q190" s="8" t="s">
        <v>2818</v>
      </c>
      <c r="R190" s="8" t="s">
        <v>10634</v>
      </c>
      <c r="S190" s="17" t="s">
        <v>11673</v>
      </c>
      <c r="T190" s="18">
        <v>43038</v>
      </c>
      <c r="U190" s="8">
        <v>0.25</v>
      </c>
      <c r="V190" s="8">
        <v>0.375</v>
      </c>
      <c r="W190" s="8" t="s">
        <v>1283</v>
      </c>
      <c r="X190" s="8" t="s">
        <v>11877</v>
      </c>
      <c r="Y190" s="8" t="s">
        <v>45730</v>
      </c>
      <c r="Z190" s="17" t="s">
        <v>11687</v>
      </c>
      <c r="AA190" s="8" t="s">
        <v>11890</v>
      </c>
      <c r="AB190" s="8" t="s">
        <v>11891</v>
      </c>
    </row>
    <row r="191" spans="1:28" x14ac:dyDescent="0.2">
      <c r="A191" s="8" t="s">
        <v>11892</v>
      </c>
      <c r="B191" s="8" t="s">
        <v>11893</v>
      </c>
      <c r="C191" s="8" t="s">
        <v>45743</v>
      </c>
      <c r="D191" s="8" t="s">
        <v>45744</v>
      </c>
      <c r="E191" s="8" t="s">
        <v>470</v>
      </c>
      <c r="F191" s="8" t="s">
        <v>204</v>
      </c>
      <c r="G191" s="8" t="s">
        <v>470</v>
      </c>
      <c r="H191" s="8" t="s">
        <v>204</v>
      </c>
      <c r="I191" s="8" t="s">
        <v>11671</v>
      </c>
      <c r="J191" s="8" t="s">
        <v>28</v>
      </c>
      <c r="K191" s="8" t="s">
        <v>30</v>
      </c>
      <c r="L191" s="8" t="s">
        <v>11889</v>
      </c>
      <c r="M191" s="8" t="s">
        <v>11894</v>
      </c>
      <c r="N191" s="8" t="s">
        <v>10716</v>
      </c>
      <c r="O191" s="8" t="s">
        <v>29842</v>
      </c>
      <c r="P191" s="8" t="s">
        <v>45787</v>
      </c>
      <c r="Q191" s="8" t="s">
        <v>2818</v>
      </c>
      <c r="R191" s="8" t="s">
        <v>10634</v>
      </c>
      <c r="S191" s="17" t="s">
        <v>11673</v>
      </c>
      <c r="T191" s="18">
        <v>43038</v>
      </c>
      <c r="U191" s="8">
        <v>0.375</v>
      </c>
      <c r="V191" s="8">
        <v>0.625</v>
      </c>
      <c r="W191" s="8" t="s">
        <v>30</v>
      </c>
      <c r="X191" s="8" t="s">
        <v>11895</v>
      </c>
      <c r="Y191" s="8" t="s">
        <v>45730</v>
      </c>
      <c r="Z191" s="17" t="s">
        <v>11748</v>
      </c>
      <c r="AA191" s="8" t="s">
        <v>11896</v>
      </c>
      <c r="AB191" s="8" t="s">
        <v>11897</v>
      </c>
    </row>
    <row r="192" spans="1:28" x14ac:dyDescent="0.2">
      <c r="A192" s="8" t="s">
        <v>11898</v>
      </c>
      <c r="B192" s="8" t="s">
        <v>11899</v>
      </c>
      <c r="C192" s="8" t="s">
        <v>45743</v>
      </c>
      <c r="D192" s="8" t="s">
        <v>45744</v>
      </c>
      <c r="E192" s="8" t="s">
        <v>470</v>
      </c>
      <c r="F192" s="8" t="s">
        <v>204</v>
      </c>
      <c r="G192" s="8" t="s">
        <v>470</v>
      </c>
      <c r="H192" s="8" t="s">
        <v>204</v>
      </c>
      <c r="I192" s="8" t="s">
        <v>11671</v>
      </c>
      <c r="J192" s="8" t="s">
        <v>28</v>
      </c>
      <c r="K192" s="8" t="s">
        <v>30</v>
      </c>
      <c r="L192" s="8" t="s">
        <v>11894</v>
      </c>
      <c r="M192" s="8" t="s">
        <v>2096</v>
      </c>
      <c r="N192" s="8" t="s">
        <v>10716</v>
      </c>
      <c r="O192" s="8" t="s">
        <v>29842</v>
      </c>
      <c r="P192" s="8" t="s">
        <v>45787</v>
      </c>
      <c r="Q192" s="8" t="s">
        <v>2818</v>
      </c>
      <c r="R192" s="8" t="s">
        <v>10634</v>
      </c>
      <c r="S192" s="17" t="s">
        <v>11673</v>
      </c>
      <c r="T192" s="18">
        <v>43038</v>
      </c>
      <c r="U192" s="8">
        <v>0.625</v>
      </c>
      <c r="V192" s="8">
        <v>0.70833333333333337</v>
      </c>
      <c r="W192" s="8" t="s">
        <v>1100</v>
      </c>
      <c r="X192" s="8" t="s">
        <v>11900</v>
      </c>
      <c r="Y192" s="8" t="s">
        <v>45730</v>
      </c>
      <c r="Z192" s="17" t="s">
        <v>11901</v>
      </c>
      <c r="AA192" s="8" t="s">
        <v>11902</v>
      </c>
      <c r="AB192" s="8" t="s">
        <v>11903</v>
      </c>
    </row>
    <row r="193" spans="1:28" x14ac:dyDescent="0.2">
      <c r="A193" s="8" t="s">
        <v>11904</v>
      </c>
      <c r="B193" s="8" t="s">
        <v>11905</v>
      </c>
      <c r="C193" s="8" t="s">
        <v>45743</v>
      </c>
      <c r="D193" s="8" t="s">
        <v>45744</v>
      </c>
      <c r="E193" s="8" t="s">
        <v>480</v>
      </c>
      <c r="F193" s="8" t="s">
        <v>204</v>
      </c>
      <c r="G193" s="8" t="s">
        <v>480</v>
      </c>
      <c r="H193" s="8" t="s">
        <v>204</v>
      </c>
      <c r="I193" s="8" t="s">
        <v>11671</v>
      </c>
      <c r="J193" s="8" t="s">
        <v>28</v>
      </c>
      <c r="K193" s="8" t="s">
        <v>30</v>
      </c>
      <c r="L193" s="8" t="s">
        <v>481</v>
      </c>
      <c r="M193" s="8" t="s">
        <v>11630</v>
      </c>
      <c r="N193" s="8" t="s">
        <v>10716</v>
      </c>
      <c r="O193" s="8" t="s">
        <v>29842</v>
      </c>
      <c r="P193" s="8" t="s">
        <v>45787</v>
      </c>
      <c r="Q193" s="8" t="s">
        <v>2818</v>
      </c>
      <c r="R193" s="8" t="s">
        <v>10634</v>
      </c>
      <c r="S193" s="17" t="s">
        <v>11673</v>
      </c>
      <c r="T193" s="18">
        <v>43039</v>
      </c>
      <c r="U193" s="8">
        <v>0.25</v>
      </c>
      <c r="V193" s="8">
        <v>0.41666666666666669</v>
      </c>
      <c r="W193" s="8" t="s">
        <v>739</v>
      </c>
      <c r="X193" s="8" t="s">
        <v>11900</v>
      </c>
      <c r="Y193" s="8" t="s">
        <v>45730</v>
      </c>
      <c r="Z193" s="17" t="s">
        <v>11906</v>
      </c>
      <c r="AA193" s="8" t="s">
        <v>11907</v>
      </c>
      <c r="AB193" s="8" t="s">
        <v>11908</v>
      </c>
    </row>
    <row r="194" spans="1:28" x14ac:dyDescent="0.2">
      <c r="A194" s="8" t="s">
        <v>11909</v>
      </c>
      <c r="B194" s="8" t="s">
        <v>11910</v>
      </c>
      <c r="C194" s="8" t="s">
        <v>45743</v>
      </c>
      <c r="D194" s="8" t="s">
        <v>45744</v>
      </c>
      <c r="E194" s="8" t="s">
        <v>480</v>
      </c>
      <c r="F194" s="8" t="s">
        <v>204</v>
      </c>
      <c r="G194" s="8" t="s">
        <v>480</v>
      </c>
      <c r="H194" s="8" t="s">
        <v>204</v>
      </c>
      <c r="I194" s="8" t="s">
        <v>11671</v>
      </c>
      <c r="J194" s="8" t="s">
        <v>28</v>
      </c>
      <c r="K194" s="8" t="s">
        <v>30</v>
      </c>
      <c r="L194" s="8" t="s">
        <v>11630</v>
      </c>
      <c r="M194" s="8" t="s">
        <v>1242</v>
      </c>
      <c r="N194" s="8" t="s">
        <v>10716</v>
      </c>
      <c r="O194" s="8" t="s">
        <v>29842</v>
      </c>
      <c r="P194" s="8" t="s">
        <v>45787</v>
      </c>
      <c r="Q194" s="8" t="s">
        <v>2818</v>
      </c>
      <c r="R194" s="8" t="s">
        <v>10634</v>
      </c>
      <c r="S194" s="17" t="s">
        <v>11673</v>
      </c>
      <c r="T194" s="18">
        <v>43039</v>
      </c>
      <c r="U194" s="8">
        <v>0.41666666666666669</v>
      </c>
      <c r="V194" s="8">
        <v>0.54166666666666663</v>
      </c>
      <c r="W194" s="8" t="s">
        <v>1283</v>
      </c>
      <c r="X194" s="8" t="s">
        <v>11911</v>
      </c>
      <c r="Y194" s="8" t="s">
        <v>45730</v>
      </c>
      <c r="Z194" s="17" t="s">
        <v>11912</v>
      </c>
      <c r="AA194" s="8" t="s">
        <v>11913</v>
      </c>
      <c r="AB194" s="8" t="s">
        <v>11914</v>
      </c>
    </row>
    <row r="195" spans="1:28" x14ac:dyDescent="0.2">
      <c r="A195" s="8" t="s">
        <v>11915</v>
      </c>
      <c r="B195" s="8" t="s">
        <v>11916</v>
      </c>
      <c r="C195" s="8" t="s">
        <v>45743</v>
      </c>
      <c r="D195" s="8" t="s">
        <v>45744</v>
      </c>
      <c r="E195" s="8" t="s">
        <v>480</v>
      </c>
      <c r="F195" s="8" t="s">
        <v>204</v>
      </c>
      <c r="G195" s="8" t="s">
        <v>480</v>
      </c>
      <c r="H195" s="8" t="s">
        <v>204</v>
      </c>
      <c r="I195" s="8" t="s">
        <v>11671</v>
      </c>
      <c r="J195" s="8" t="s">
        <v>28</v>
      </c>
      <c r="K195" s="8" t="s">
        <v>30</v>
      </c>
      <c r="L195" s="8" t="s">
        <v>1242</v>
      </c>
      <c r="M195" s="8" t="s">
        <v>2102</v>
      </c>
      <c r="N195" s="8" t="s">
        <v>10716</v>
      </c>
      <c r="O195" s="8" t="s">
        <v>29842</v>
      </c>
      <c r="P195" s="8" t="s">
        <v>45787</v>
      </c>
      <c r="Q195" s="8" t="s">
        <v>2818</v>
      </c>
      <c r="R195" s="8" t="s">
        <v>10634</v>
      </c>
      <c r="S195" s="17" t="s">
        <v>11673</v>
      </c>
      <c r="T195" s="18">
        <v>43039</v>
      </c>
      <c r="U195" s="8">
        <v>0.54166666666666663</v>
      </c>
      <c r="V195" s="8">
        <v>0.70833333333333337</v>
      </c>
      <c r="W195" s="8" t="s">
        <v>739</v>
      </c>
      <c r="X195" s="8" t="s">
        <v>11917</v>
      </c>
      <c r="Y195" s="8" t="s">
        <v>45730</v>
      </c>
      <c r="Z195" s="17" t="s">
        <v>11748</v>
      </c>
      <c r="AA195" s="8" t="s">
        <v>11918</v>
      </c>
      <c r="AB195" s="8" t="s">
        <v>11919</v>
      </c>
    </row>
    <row r="196" spans="1:28" x14ac:dyDescent="0.2">
      <c r="A196" s="8" t="s">
        <v>11920</v>
      </c>
      <c r="B196" s="8" t="s">
        <v>11921</v>
      </c>
      <c r="C196" s="8" t="s">
        <v>45743</v>
      </c>
      <c r="D196" s="8" t="s">
        <v>45744</v>
      </c>
      <c r="E196" s="8" t="s">
        <v>499</v>
      </c>
      <c r="F196" s="8" t="s">
        <v>255</v>
      </c>
      <c r="G196" s="8" t="s">
        <v>499</v>
      </c>
      <c r="H196" s="8" t="s">
        <v>255</v>
      </c>
      <c r="I196" s="8" t="s">
        <v>11671</v>
      </c>
      <c r="J196" s="8" t="s">
        <v>28</v>
      </c>
      <c r="K196" s="8" t="s">
        <v>30</v>
      </c>
      <c r="L196" s="8" t="s">
        <v>500</v>
      </c>
      <c r="M196" s="8" t="s">
        <v>8534</v>
      </c>
      <c r="N196" s="8" t="s">
        <v>10716</v>
      </c>
      <c r="O196" s="8" t="s">
        <v>29842</v>
      </c>
      <c r="P196" s="8" t="s">
        <v>45787</v>
      </c>
      <c r="Q196" s="8" t="s">
        <v>2818</v>
      </c>
      <c r="R196" s="8" t="s">
        <v>10634</v>
      </c>
      <c r="S196" s="17" t="s">
        <v>11673</v>
      </c>
      <c r="T196" s="18">
        <v>43040</v>
      </c>
      <c r="U196" s="8">
        <v>0.25</v>
      </c>
      <c r="V196" s="8">
        <v>0.41666666666666669</v>
      </c>
      <c r="W196" s="8" t="s">
        <v>739</v>
      </c>
      <c r="X196" s="8" t="s">
        <v>11871</v>
      </c>
      <c r="Y196" s="8" t="s">
        <v>45730</v>
      </c>
      <c r="Z196" s="17" t="s">
        <v>11901</v>
      </c>
      <c r="AA196" s="8" t="s">
        <v>11922</v>
      </c>
      <c r="AB196" s="8" t="s">
        <v>11923</v>
      </c>
    </row>
    <row r="197" spans="1:28" x14ac:dyDescent="0.2">
      <c r="A197" s="8" t="s">
        <v>11924</v>
      </c>
      <c r="B197" s="8" t="s">
        <v>11925</v>
      </c>
      <c r="C197" s="8" t="s">
        <v>45743</v>
      </c>
      <c r="D197" s="8" t="s">
        <v>45744</v>
      </c>
      <c r="E197" s="8" t="s">
        <v>499</v>
      </c>
      <c r="F197" s="8" t="s">
        <v>255</v>
      </c>
      <c r="G197" s="8" t="s">
        <v>499</v>
      </c>
      <c r="H197" s="8" t="s">
        <v>255</v>
      </c>
      <c r="I197" s="8" t="s">
        <v>11671</v>
      </c>
      <c r="J197" s="8" t="s">
        <v>28</v>
      </c>
      <c r="K197" s="8" t="s">
        <v>30</v>
      </c>
      <c r="L197" s="8" t="s">
        <v>8534</v>
      </c>
      <c r="M197" s="8" t="s">
        <v>7057</v>
      </c>
      <c r="N197" s="8" t="s">
        <v>10716</v>
      </c>
      <c r="O197" s="8" t="s">
        <v>29842</v>
      </c>
      <c r="P197" s="8" t="s">
        <v>45787</v>
      </c>
      <c r="Q197" s="8" t="s">
        <v>2818</v>
      </c>
      <c r="R197" s="8" t="s">
        <v>10634</v>
      </c>
      <c r="S197" s="17" t="s">
        <v>11673</v>
      </c>
      <c r="T197" s="18">
        <v>43040</v>
      </c>
      <c r="U197" s="8">
        <v>0.41666666666666669</v>
      </c>
      <c r="V197" s="8">
        <v>0.70833333333333337</v>
      </c>
      <c r="W197" s="8" t="s">
        <v>296</v>
      </c>
      <c r="X197" s="8" t="s">
        <v>11926</v>
      </c>
      <c r="Y197" s="8" t="s">
        <v>45730</v>
      </c>
      <c r="Z197" s="17" t="s">
        <v>11748</v>
      </c>
      <c r="AA197" s="8" t="s">
        <v>11927</v>
      </c>
      <c r="AB197" s="8" t="s">
        <v>11928</v>
      </c>
    </row>
    <row r="198" spans="1:28" x14ac:dyDescent="0.2">
      <c r="A198" s="8" t="s">
        <v>11929</v>
      </c>
      <c r="B198" s="8" t="s">
        <v>11930</v>
      </c>
      <c r="C198" s="8" t="s">
        <v>45743</v>
      </c>
      <c r="D198" s="8" t="s">
        <v>45744</v>
      </c>
      <c r="E198" s="8" t="s">
        <v>515</v>
      </c>
      <c r="F198" s="8" t="s">
        <v>255</v>
      </c>
      <c r="G198" s="8" t="s">
        <v>515</v>
      </c>
      <c r="H198" s="8" t="s">
        <v>255</v>
      </c>
      <c r="I198" s="8" t="s">
        <v>11671</v>
      </c>
      <c r="J198" s="8" t="s">
        <v>28</v>
      </c>
      <c r="K198" s="8" t="s">
        <v>30</v>
      </c>
      <c r="L198" s="8" t="s">
        <v>516</v>
      </c>
      <c r="M198" s="8" t="s">
        <v>11931</v>
      </c>
      <c r="N198" s="8" t="s">
        <v>10716</v>
      </c>
      <c r="O198" s="8" t="s">
        <v>29842</v>
      </c>
      <c r="P198" s="8" t="s">
        <v>45787</v>
      </c>
      <c r="Q198" s="8" t="s">
        <v>2818</v>
      </c>
      <c r="R198" s="8" t="s">
        <v>10634</v>
      </c>
      <c r="S198" s="17" t="s">
        <v>11673</v>
      </c>
      <c r="T198" s="18">
        <v>43041</v>
      </c>
      <c r="U198" s="8">
        <v>0.25</v>
      </c>
      <c r="V198" s="8">
        <v>0.52083333333333337</v>
      </c>
      <c r="W198" s="8" t="s">
        <v>996</v>
      </c>
      <c r="X198" s="8" t="s">
        <v>11932</v>
      </c>
      <c r="Y198" s="8" t="s">
        <v>45730</v>
      </c>
      <c r="Z198" s="17" t="s">
        <v>11933</v>
      </c>
      <c r="AA198" s="8" t="s">
        <v>11934</v>
      </c>
      <c r="AB198" s="8" t="s">
        <v>11935</v>
      </c>
    </row>
    <row r="199" spans="1:28" x14ac:dyDescent="0.2">
      <c r="A199" s="8" t="s">
        <v>11936</v>
      </c>
      <c r="B199" s="8" t="s">
        <v>11937</v>
      </c>
      <c r="C199" s="8" t="s">
        <v>45743</v>
      </c>
      <c r="D199" s="8" t="s">
        <v>45744</v>
      </c>
      <c r="E199" s="8" t="s">
        <v>515</v>
      </c>
      <c r="F199" s="8" t="s">
        <v>255</v>
      </c>
      <c r="G199" s="8" t="s">
        <v>515</v>
      </c>
      <c r="H199" s="8" t="s">
        <v>255</v>
      </c>
      <c r="I199" s="8" t="s">
        <v>11671</v>
      </c>
      <c r="J199" s="8" t="s">
        <v>28</v>
      </c>
      <c r="K199" s="8" t="s">
        <v>30</v>
      </c>
      <c r="L199" s="8" t="s">
        <v>11931</v>
      </c>
      <c r="M199" s="8" t="s">
        <v>7062</v>
      </c>
      <c r="N199" s="8" t="s">
        <v>10716</v>
      </c>
      <c r="O199" s="8" t="s">
        <v>29842</v>
      </c>
      <c r="P199" s="8" t="s">
        <v>45787</v>
      </c>
      <c r="Q199" s="8" t="s">
        <v>2818</v>
      </c>
      <c r="R199" s="8" t="s">
        <v>10634</v>
      </c>
      <c r="S199" s="17" t="s">
        <v>11673</v>
      </c>
      <c r="T199" s="18">
        <v>43041</v>
      </c>
      <c r="U199" s="8">
        <v>0.52083333333333337</v>
      </c>
      <c r="V199" s="8">
        <v>0.72916666666666663</v>
      </c>
      <c r="W199" s="8" t="s">
        <v>773</v>
      </c>
      <c r="X199" s="8" t="s">
        <v>11938</v>
      </c>
      <c r="Y199" s="8" t="s">
        <v>45730</v>
      </c>
      <c r="Z199" s="17" t="s">
        <v>11748</v>
      </c>
      <c r="AA199" s="8" t="s">
        <v>11939</v>
      </c>
      <c r="AB199" s="8" t="s">
        <v>11940</v>
      </c>
    </row>
    <row r="200" spans="1:28" x14ac:dyDescent="0.2">
      <c r="A200" s="8" t="s">
        <v>11941</v>
      </c>
      <c r="B200" s="8" t="s">
        <v>11942</v>
      </c>
      <c r="C200" s="8" t="s">
        <v>45743</v>
      </c>
      <c r="D200" s="8" t="s">
        <v>45744</v>
      </c>
      <c r="E200" s="8" t="s">
        <v>525</v>
      </c>
      <c r="F200" s="8" t="s">
        <v>255</v>
      </c>
      <c r="G200" s="8" t="s">
        <v>525</v>
      </c>
      <c r="H200" s="8" t="s">
        <v>255</v>
      </c>
      <c r="I200" s="8" t="s">
        <v>11671</v>
      </c>
      <c r="J200" s="8" t="s">
        <v>28</v>
      </c>
      <c r="K200" s="8" t="s">
        <v>30</v>
      </c>
      <c r="L200" s="8" t="s">
        <v>526</v>
      </c>
      <c r="M200" s="8" t="s">
        <v>827</v>
      </c>
      <c r="N200" s="8" t="s">
        <v>10716</v>
      </c>
      <c r="O200" s="8" t="s">
        <v>29842</v>
      </c>
      <c r="P200" s="8" t="s">
        <v>45787</v>
      </c>
      <c r="Q200" s="8" t="s">
        <v>2818</v>
      </c>
      <c r="R200" s="8" t="s">
        <v>10634</v>
      </c>
      <c r="S200" s="17" t="s">
        <v>11673</v>
      </c>
      <c r="T200" s="18">
        <v>43042</v>
      </c>
      <c r="U200" s="8">
        <v>0.25</v>
      </c>
      <c r="V200" s="8">
        <v>0.41666666666666669</v>
      </c>
      <c r="W200" s="8" t="s">
        <v>739</v>
      </c>
      <c r="X200" s="8" t="s">
        <v>11943</v>
      </c>
      <c r="Y200" s="8" t="s">
        <v>45730</v>
      </c>
      <c r="Z200" s="17" t="s">
        <v>11675</v>
      </c>
      <c r="AA200" s="8" t="s">
        <v>11944</v>
      </c>
      <c r="AB200" s="8" t="s">
        <v>11945</v>
      </c>
    </row>
    <row r="201" spans="1:28" x14ac:dyDescent="0.2">
      <c r="A201" s="8" t="s">
        <v>11946</v>
      </c>
      <c r="B201" s="8" t="s">
        <v>11947</v>
      </c>
      <c r="C201" s="8" t="s">
        <v>45743</v>
      </c>
      <c r="D201" s="8" t="s">
        <v>45744</v>
      </c>
      <c r="E201" s="8" t="s">
        <v>525</v>
      </c>
      <c r="F201" s="8" t="s">
        <v>255</v>
      </c>
      <c r="G201" s="8" t="s">
        <v>525</v>
      </c>
      <c r="H201" s="8" t="s">
        <v>255</v>
      </c>
      <c r="I201" s="8" t="s">
        <v>11671</v>
      </c>
      <c r="J201" s="8" t="s">
        <v>28</v>
      </c>
      <c r="K201" s="8" t="s">
        <v>30</v>
      </c>
      <c r="L201" s="8" t="s">
        <v>827</v>
      </c>
      <c r="M201" s="8" t="s">
        <v>11948</v>
      </c>
      <c r="N201" s="8" t="s">
        <v>10716</v>
      </c>
      <c r="O201" s="8" t="s">
        <v>29842</v>
      </c>
      <c r="P201" s="8" t="s">
        <v>45787</v>
      </c>
      <c r="Q201" s="8" t="s">
        <v>2818</v>
      </c>
      <c r="R201" s="8" t="s">
        <v>10634</v>
      </c>
      <c r="S201" s="17" t="s">
        <v>11673</v>
      </c>
      <c r="T201" s="18">
        <v>43042</v>
      </c>
      <c r="U201" s="8">
        <v>0.41666666666666669</v>
      </c>
      <c r="V201" s="8">
        <v>0.54166666666666663</v>
      </c>
      <c r="W201" s="8" t="s">
        <v>1283</v>
      </c>
      <c r="X201" s="8" t="s">
        <v>11949</v>
      </c>
      <c r="Y201" s="8" t="s">
        <v>45730</v>
      </c>
      <c r="Z201" s="17" t="s">
        <v>11681</v>
      </c>
      <c r="AA201" s="8" t="s">
        <v>11950</v>
      </c>
      <c r="AB201" s="8" t="s">
        <v>11951</v>
      </c>
    </row>
    <row r="202" spans="1:28" x14ac:dyDescent="0.2">
      <c r="A202" s="8" t="s">
        <v>11952</v>
      </c>
      <c r="B202" s="8" t="s">
        <v>11953</v>
      </c>
      <c r="C202" s="8" t="s">
        <v>45743</v>
      </c>
      <c r="D202" s="8" t="s">
        <v>45744</v>
      </c>
      <c r="E202" s="8" t="s">
        <v>525</v>
      </c>
      <c r="F202" s="8" t="s">
        <v>255</v>
      </c>
      <c r="G202" s="8" t="s">
        <v>525</v>
      </c>
      <c r="H202" s="8" t="s">
        <v>255</v>
      </c>
      <c r="I202" s="8" t="s">
        <v>11671</v>
      </c>
      <c r="J202" s="8" t="s">
        <v>28</v>
      </c>
      <c r="K202" s="8" t="s">
        <v>30</v>
      </c>
      <c r="L202" s="8" t="s">
        <v>11948</v>
      </c>
      <c r="M202" s="8" t="s">
        <v>8612</v>
      </c>
      <c r="N202" s="8" t="s">
        <v>10716</v>
      </c>
      <c r="O202" s="8" t="s">
        <v>29842</v>
      </c>
      <c r="P202" s="8" t="s">
        <v>45787</v>
      </c>
      <c r="Q202" s="8" t="s">
        <v>2818</v>
      </c>
      <c r="R202" s="8" t="s">
        <v>10634</v>
      </c>
      <c r="S202" s="17" t="s">
        <v>11673</v>
      </c>
      <c r="T202" s="18">
        <v>43042</v>
      </c>
      <c r="U202" s="8">
        <v>0.54166666666666663</v>
      </c>
      <c r="V202" s="8">
        <v>0.66666666666666663</v>
      </c>
      <c r="W202" s="8" t="s">
        <v>1283</v>
      </c>
      <c r="X202" s="8" t="s">
        <v>11871</v>
      </c>
      <c r="Y202" s="8" t="s">
        <v>45730</v>
      </c>
      <c r="Z202" s="17" t="s">
        <v>11748</v>
      </c>
      <c r="AA202" s="8" t="s">
        <v>11954</v>
      </c>
      <c r="AB202" s="8" t="s">
        <v>11955</v>
      </c>
    </row>
    <row r="203" spans="1:28" x14ac:dyDescent="0.2">
      <c r="A203" s="8" t="s">
        <v>11956</v>
      </c>
      <c r="B203" s="8" t="s">
        <v>11957</v>
      </c>
      <c r="C203" s="8" t="s">
        <v>45743</v>
      </c>
      <c r="D203" s="8" t="s">
        <v>45744</v>
      </c>
      <c r="E203" s="8" t="s">
        <v>256</v>
      </c>
      <c r="F203" s="8" t="s">
        <v>255</v>
      </c>
      <c r="G203" s="8" t="s">
        <v>256</v>
      </c>
      <c r="H203" s="8" t="s">
        <v>255</v>
      </c>
      <c r="I203" s="8" t="s">
        <v>11671</v>
      </c>
      <c r="J203" s="8" t="s">
        <v>28</v>
      </c>
      <c r="K203" s="8" t="s">
        <v>30</v>
      </c>
      <c r="L203" s="8" t="s">
        <v>557</v>
      </c>
      <c r="M203" s="8" t="s">
        <v>8625</v>
      </c>
      <c r="N203" s="8" t="s">
        <v>10716</v>
      </c>
      <c r="O203" s="8" t="s">
        <v>29842</v>
      </c>
      <c r="P203" s="8" t="s">
        <v>45787</v>
      </c>
      <c r="Q203" s="8" t="s">
        <v>2818</v>
      </c>
      <c r="R203" s="8" t="s">
        <v>10634</v>
      </c>
      <c r="S203" s="17" t="s">
        <v>11673</v>
      </c>
      <c r="T203" s="18">
        <v>43045</v>
      </c>
      <c r="U203" s="8">
        <v>0.25</v>
      </c>
      <c r="V203" s="8">
        <v>0.5</v>
      </c>
      <c r="W203" s="8" t="s">
        <v>30</v>
      </c>
      <c r="X203" s="8" t="s">
        <v>11958</v>
      </c>
      <c r="Y203" s="8" t="s">
        <v>45730</v>
      </c>
      <c r="Z203" s="17" t="s">
        <v>11901</v>
      </c>
      <c r="AA203" s="8" t="s">
        <v>11959</v>
      </c>
      <c r="AB203" s="8" t="s">
        <v>11960</v>
      </c>
    </row>
    <row r="204" spans="1:28" x14ac:dyDescent="0.2">
      <c r="A204" s="8" t="s">
        <v>11961</v>
      </c>
      <c r="B204" s="8" t="s">
        <v>11962</v>
      </c>
      <c r="C204" s="8" t="s">
        <v>45743</v>
      </c>
      <c r="D204" s="8" t="s">
        <v>45744</v>
      </c>
      <c r="E204" s="8" t="s">
        <v>256</v>
      </c>
      <c r="F204" s="8" t="s">
        <v>255</v>
      </c>
      <c r="G204" s="8" t="s">
        <v>256</v>
      </c>
      <c r="H204" s="8" t="s">
        <v>255</v>
      </c>
      <c r="I204" s="8" t="s">
        <v>11671</v>
      </c>
      <c r="J204" s="8" t="s">
        <v>28</v>
      </c>
      <c r="K204" s="8" t="s">
        <v>30</v>
      </c>
      <c r="L204" s="8" t="s">
        <v>8625</v>
      </c>
      <c r="M204" s="8" t="s">
        <v>11963</v>
      </c>
      <c r="N204" s="8" t="s">
        <v>10716</v>
      </c>
      <c r="O204" s="8" t="s">
        <v>29842</v>
      </c>
      <c r="P204" s="8" t="s">
        <v>45787</v>
      </c>
      <c r="Q204" s="8" t="s">
        <v>2818</v>
      </c>
      <c r="R204" s="8" t="s">
        <v>10634</v>
      </c>
      <c r="S204" s="17" t="s">
        <v>11673</v>
      </c>
      <c r="T204" s="18">
        <v>43045</v>
      </c>
      <c r="U204" s="8">
        <v>0.5</v>
      </c>
      <c r="V204" s="8">
        <v>0.70833333333333337</v>
      </c>
      <c r="W204" s="8" t="s">
        <v>773</v>
      </c>
      <c r="X204" s="8" t="s">
        <v>11964</v>
      </c>
      <c r="Y204" s="8" t="s">
        <v>45730</v>
      </c>
      <c r="Z204" s="17" t="s">
        <v>11965</v>
      </c>
      <c r="AA204" s="8" t="s">
        <v>11966</v>
      </c>
      <c r="AB204" s="8" t="s">
        <v>11967</v>
      </c>
    </row>
    <row r="205" spans="1:28" x14ac:dyDescent="0.2">
      <c r="A205" s="8" t="s">
        <v>11968</v>
      </c>
      <c r="B205" s="8" t="s">
        <v>11969</v>
      </c>
      <c r="C205" s="8" t="s">
        <v>45743</v>
      </c>
      <c r="D205" s="8" t="s">
        <v>45744</v>
      </c>
      <c r="E205" s="8" t="s">
        <v>266</v>
      </c>
      <c r="F205" s="8" t="s">
        <v>255</v>
      </c>
      <c r="G205" s="8" t="s">
        <v>266</v>
      </c>
      <c r="H205" s="8" t="s">
        <v>255</v>
      </c>
      <c r="I205" s="8" t="s">
        <v>11671</v>
      </c>
      <c r="J205" s="8" t="s">
        <v>28</v>
      </c>
      <c r="K205" s="8" t="s">
        <v>30</v>
      </c>
      <c r="L205" s="8" t="s">
        <v>566</v>
      </c>
      <c r="M205" s="8" t="s">
        <v>1955</v>
      </c>
      <c r="N205" s="8" t="s">
        <v>10716</v>
      </c>
      <c r="O205" s="8" t="s">
        <v>29842</v>
      </c>
      <c r="P205" s="8" t="s">
        <v>45787</v>
      </c>
      <c r="Q205" s="8" t="s">
        <v>2818</v>
      </c>
      <c r="R205" s="8" t="s">
        <v>10634</v>
      </c>
      <c r="S205" s="17" t="s">
        <v>11673</v>
      </c>
      <c r="T205" s="18">
        <v>43046</v>
      </c>
      <c r="U205" s="8">
        <v>0.25</v>
      </c>
      <c r="V205" s="8">
        <v>0.33333333333333331</v>
      </c>
      <c r="W205" s="8" t="s">
        <v>1100</v>
      </c>
      <c r="X205" s="8" t="s">
        <v>11964</v>
      </c>
      <c r="Y205" s="8" t="s">
        <v>45730</v>
      </c>
      <c r="Z205" s="17" t="s">
        <v>11748</v>
      </c>
      <c r="AA205" s="8" t="s">
        <v>11970</v>
      </c>
      <c r="AB205" s="8" t="s">
        <v>11971</v>
      </c>
    </row>
    <row r="206" spans="1:28" x14ac:dyDescent="0.2">
      <c r="A206" s="8" t="s">
        <v>11972</v>
      </c>
      <c r="B206" s="8" t="s">
        <v>11973</v>
      </c>
      <c r="C206" s="8" t="s">
        <v>45743</v>
      </c>
      <c r="D206" s="8" t="s">
        <v>45744</v>
      </c>
      <c r="E206" s="8" t="s">
        <v>266</v>
      </c>
      <c r="F206" s="8" t="s">
        <v>255</v>
      </c>
      <c r="G206" s="8" t="s">
        <v>266</v>
      </c>
      <c r="H206" s="8" t="s">
        <v>255</v>
      </c>
      <c r="I206" s="8" t="s">
        <v>11671</v>
      </c>
      <c r="J206" s="8" t="s">
        <v>28</v>
      </c>
      <c r="K206" s="8" t="s">
        <v>30</v>
      </c>
      <c r="L206" s="8" t="s">
        <v>1955</v>
      </c>
      <c r="M206" s="8" t="s">
        <v>8649</v>
      </c>
      <c r="N206" s="8" t="s">
        <v>10716</v>
      </c>
      <c r="O206" s="8" t="s">
        <v>29842</v>
      </c>
      <c r="P206" s="8" t="s">
        <v>45787</v>
      </c>
      <c r="Q206" s="8" t="s">
        <v>2818</v>
      </c>
      <c r="R206" s="8" t="s">
        <v>10634</v>
      </c>
      <c r="S206" s="17" t="s">
        <v>11673</v>
      </c>
      <c r="T206" s="18">
        <v>43046</v>
      </c>
      <c r="U206" s="8">
        <v>0.33333333333333331</v>
      </c>
      <c r="V206" s="8">
        <v>0.54166666666666663</v>
      </c>
      <c r="W206" s="8" t="s">
        <v>773</v>
      </c>
      <c r="X206" s="8" t="s">
        <v>11974</v>
      </c>
      <c r="Y206" s="8" t="s">
        <v>45730</v>
      </c>
      <c r="Z206" s="17" t="s">
        <v>11975</v>
      </c>
      <c r="AA206" s="8" t="s">
        <v>11976</v>
      </c>
      <c r="AB206" s="8" t="s">
        <v>11977</v>
      </c>
    </row>
    <row r="207" spans="1:28" x14ac:dyDescent="0.2">
      <c r="A207" s="8" t="s">
        <v>11978</v>
      </c>
      <c r="B207" s="8" t="s">
        <v>11979</v>
      </c>
      <c r="C207" s="8" t="s">
        <v>45743</v>
      </c>
      <c r="D207" s="8" t="s">
        <v>45744</v>
      </c>
      <c r="E207" s="8" t="s">
        <v>266</v>
      </c>
      <c r="F207" s="8" t="s">
        <v>255</v>
      </c>
      <c r="G207" s="8" t="s">
        <v>266</v>
      </c>
      <c r="H207" s="8" t="s">
        <v>255</v>
      </c>
      <c r="I207" s="8" t="s">
        <v>11671</v>
      </c>
      <c r="J207" s="8" t="s">
        <v>28</v>
      </c>
      <c r="K207" s="8" t="s">
        <v>30</v>
      </c>
      <c r="L207" s="8" t="s">
        <v>8649</v>
      </c>
      <c r="M207" s="8" t="s">
        <v>11980</v>
      </c>
      <c r="N207" s="8" t="s">
        <v>10716</v>
      </c>
      <c r="O207" s="8" t="s">
        <v>29842</v>
      </c>
      <c r="P207" s="8" t="s">
        <v>45787</v>
      </c>
      <c r="Q207" s="8" t="s">
        <v>2818</v>
      </c>
      <c r="R207" s="8" t="s">
        <v>10634</v>
      </c>
      <c r="S207" s="17" t="s">
        <v>11673</v>
      </c>
      <c r="T207" s="18">
        <v>43046</v>
      </c>
      <c r="U207" s="8">
        <v>0.54166666666666663</v>
      </c>
      <c r="V207" s="8">
        <v>0.70833333333333337</v>
      </c>
      <c r="W207" s="8" t="s">
        <v>739</v>
      </c>
      <c r="X207" s="8" t="s">
        <v>11981</v>
      </c>
      <c r="Y207" s="8" t="s">
        <v>45730</v>
      </c>
      <c r="Z207" s="17" t="s">
        <v>11748</v>
      </c>
      <c r="AA207" s="8" t="s">
        <v>11982</v>
      </c>
      <c r="AB207" s="8" t="s">
        <v>11983</v>
      </c>
    </row>
    <row r="208" spans="1:28" x14ac:dyDescent="0.2">
      <c r="A208" s="8" t="s">
        <v>13994</v>
      </c>
      <c r="B208" s="8" t="s">
        <v>13995</v>
      </c>
      <c r="C208" s="8" t="s">
        <v>45743</v>
      </c>
      <c r="D208" s="8" t="s">
        <v>45744</v>
      </c>
      <c r="E208" s="8" t="s">
        <v>46</v>
      </c>
      <c r="F208" s="8" t="s">
        <v>27</v>
      </c>
      <c r="G208" s="8" t="s">
        <v>46</v>
      </c>
      <c r="H208" s="8" t="s">
        <v>27</v>
      </c>
      <c r="I208" s="8" t="s">
        <v>13996</v>
      </c>
      <c r="J208" s="8" t="s">
        <v>28</v>
      </c>
      <c r="K208" s="8" t="s">
        <v>30</v>
      </c>
      <c r="L208" s="8" t="s">
        <v>2000</v>
      </c>
      <c r="M208" s="8" t="s">
        <v>710</v>
      </c>
      <c r="N208" s="8" t="s">
        <v>10716</v>
      </c>
      <c r="O208" s="8" t="s">
        <v>29842</v>
      </c>
      <c r="P208" s="8" t="s">
        <v>45787</v>
      </c>
      <c r="Q208" s="8" t="s">
        <v>13997</v>
      </c>
      <c r="R208" s="8" t="s">
        <v>13998</v>
      </c>
      <c r="S208" s="17" t="s">
        <v>13999</v>
      </c>
      <c r="T208" s="18">
        <v>43010</v>
      </c>
      <c r="U208" s="8">
        <v>0.25</v>
      </c>
      <c r="V208" s="8">
        <v>0.70833333333333337</v>
      </c>
      <c r="W208" s="8" t="s">
        <v>762</v>
      </c>
      <c r="X208" s="8" t="s">
        <v>14000</v>
      </c>
      <c r="Y208" s="8" t="s">
        <v>45730</v>
      </c>
      <c r="Z208" s="17" t="s">
        <v>14001</v>
      </c>
      <c r="AA208" s="8" t="s">
        <v>14002</v>
      </c>
      <c r="AB208" s="8" t="s">
        <v>14003</v>
      </c>
    </row>
    <row r="209" spans="1:28" x14ac:dyDescent="0.2">
      <c r="A209" s="8" t="s">
        <v>14004</v>
      </c>
      <c r="B209" s="8" t="s">
        <v>14005</v>
      </c>
      <c r="C209" s="8" t="s">
        <v>45743</v>
      </c>
      <c r="D209" s="8" t="s">
        <v>45744</v>
      </c>
      <c r="E209" s="8" t="s">
        <v>55</v>
      </c>
      <c r="F209" s="8" t="s">
        <v>27</v>
      </c>
      <c r="G209" s="8" t="s">
        <v>55</v>
      </c>
      <c r="H209" s="8" t="s">
        <v>27</v>
      </c>
      <c r="I209" s="8" t="s">
        <v>13996</v>
      </c>
      <c r="J209" s="8" t="s">
        <v>28</v>
      </c>
      <c r="K209" s="8" t="s">
        <v>30</v>
      </c>
      <c r="L209" s="8" t="s">
        <v>2011</v>
      </c>
      <c r="M209" s="8" t="s">
        <v>722</v>
      </c>
      <c r="N209" s="8" t="s">
        <v>10716</v>
      </c>
      <c r="O209" s="8" t="s">
        <v>29842</v>
      </c>
      <c r="P209" s="8" t="s">
        <v>45787</v>
      </c>
      <c r="Q209" s="8" t="s">
        <v>13997</v>
      </c>
      <c r="R209" s="8" t="s">
        <v>13998</v>
      </c>
      <c r="S209" s="17" t="s">
        <v>13999</v>
      </c>
      <c r="T209" s="18">
        <v>43011</v>
      </c>
      <c r="U209" s="8">
        <v>0.25</v>
      </c>
      <c r="V209" s="8">
        <v>0.70833333333333337</v>
      </c>
      <c r="W209" s="8" t="s">
        <v>762</v>
      </c>
      <c r="X209" s="8" t="s">
        <v>14006</v>
      </c>
      <c r="Y209" s="8" t="s">
        <v>45730</v>
      </c>
      <c r="Z209" s="17" t="s">
        <v>14001</v>
      </c>
      <c r="AA209" s="8" t="s">
        <v>14007</v>
      </c>
      <c r="AB209" s="8" t="s">
        <v>14008</v>
      </c>
    </row>
    <row r="210" spans="1:28" x14ac:dyDescent="0.2">
      <c r="A210" s="8" t="s">
        <v>14009</v>
      </c>
      <c r="B210" s="8" t="s">
        <v>14010</v>
      </c>
      <c r="C210" s="8" t="s">
        <v>45743</v>
      </c>
      <c r="D210" s="8" t="s">
        <v>45744</v>
      </c>
      <c r="E210" s="8" t="s">
        <v>66</v>
      </c>
      <c r="F210" s="8" t="s">
        <v>65</v>
      </c>
      <c r="G210" s="8" t="s">
        <v>66</v>
      </c>
      <c r="H210" s="8" t="s">
        <v>65</v>
      </c>
      <c r="I210" s="8" t="s">
        <v>13996</v>
      </c>
      <c r="J210" s="8" t="s">
        <v>28</v>
      </c>
      <c r="K210" s="8" t="s">
        <v>30</v>
      </c>
      <c r="L210" s="8" t="s">
        <v>297</v>
      </c>
      <c r="M210" s="8" t="s">
        <v>14011</v>
      </c>
      <c r="N210" s="8" t="s">
        <v>10716</v>
      </c>
      <c r="O210" s="8" t="s">
        <v>29842</v>
      </c>
      <c r="P210" s="8" t="s">
        <v>45787</v>
      </c>
      <c r="Q210" s="8" t="s">
        <v>13997</v>
      </c>
      <c r="R210" s="8" t="s">
        <v>13998</v>
      </c>
      <c r="S210" s="17" t="s">
        <v>13999</v>
      </c>
      <c r="T210" s="18">
        <v>43012</v>
      </c>
      <c r="U210" s="8">
        <v>0.25</v>
      </c>
      <c r="V210" s="8">
        <v>0.70833333333333337</v>
      </c>
      <c r="W210" s="8" t="s">
        <v>762</v>
      </c>
      <c r="X210" s="8" t="s">
        <v>14012</v>
      </c>
      <c r="Y210" s="8" t="s">
        <v>45730</v>
      </c>
      <c r="Z210" s="17" t="s">
        <v>14013</v>
      </c>
      <c r="AA210" s="8" t="s">
        <v>14014</v>
      </c>
      <c r="AB210" s="8" t="s">
        <v>14015</v>
      </c>
    </row>
    <row r="211" spans="1:28" x14ac:dyDescent="0.2">
      <c r="A211" s="8" t="s">
        <v>14016</v>
      </c>
      <c r="B211" s="8" t="s">
        <v>14017</v>
      </c>
      <c r="C211" s="8" t="s">
        <v>45743</v>
      </c>
      <c r="D211" s="8" t="s">
        <v>45744</v>
      </c>
      <c r="E211" s="8" t="s">
        <v>86</v>
      </c>
      <c r="F211" s="8" t="s">
        <v>65</v>
      </c>
      <c r="G211" s="8" t="s">
        <v>86</v>
      </c>
      <c r="H211" s="8" t="s">
        <v>65</v>
      </c>
      <c r="I211" s="8" t="s">
        <v>13996</v>
      </c>
      <c r="J211" s="8" t="s">
        <v>28</v>
      </c>
      <c r="K211" s="8" t="s">
        <v>30</v>
      </c>
      <c r="L211" s="8" t="s">
        <v>310</v>
      </c>
      <c r="M211" s="8" t="s">
        <v>14018</v>
      </c>
      <c r="N211" s="8" t="s">
        <v>10716</v>
      </c>
      <c r="O211" s="8" t="s">
        <v>29842</v>
      </c>
      <c r="P211" s="8" t="s">
        <v>45787</v>
      </c>
      <c r="Q211" s="8" t="s">
        <v>13997</v>
      </c>
      <c r="R211" s="8" t="s">
        <v>13998</v>
      </c>
      <c r="S211" s="17" t="s">
        <v>13999</v>
      </c>
      <c r="T211" s="18">
        <v>43013</v>
      </c>
      <c r="U211" s="8">
        <v>0.25</v>
      </c>
      <c r="V211" s="8">
        <v>0.70833333333333337</v>
      </c>
      <c r="W211" s="8" t="s">
        <v>762</v>
      </c>
      <c r="X211" s="8" t="s">
        <v>14019</v>
      </c>
      <c r="Y211" s="8" t="s">
        <v>45730</v>
      </c>
      <c r="Z211" s="17" t="s">
        <v>14013</v>
      </c>
      <c r="AA211" s="8" t="s">
        <v>14020</v>
      </c>
      <c r="AB211" s="8" t="s">
        <v>14021</v>
      </c>
    </row>
    <row r="212" spans="1:28" x14ac:dyDescent="0.2">
      <c r="A212" s="8" t="s">
        <v>14022</v>
      </c>
      <c r="B212" s="8" t="s">
        <v>14023</v>
      </c>
      <c r="C212" s="8" t="s">
        <v>45743</v>
      </c>
      <c r="D212" s="8" t="s">
        <v>45744</v>
      </c>
      <c r="E212" s="8" t="s">
        <v>76</v>
      </c>
      <c r="F212" s="8" t="s">
        <v>65</v>
      </c>
      <c r="G212" s="8" t="s">
        <v>76</v>
      </c>
      <c r="H212" s="8" t="s">
        <v>65</v>
      </c>
      <c r="I212" s="8" t="s">
        <v>13996</v>
      </c>
      <c r="J212" s="8" t="s">
        <v>28</v>
      </c>
      <c r="K212" s="8" t="s">
        <v>30</v>
      </c>
      <c r="L212" s="8" t="s">
        <v>319</v>
      </c>
      <c r="M212" s="8" t="s">
        <v>2028</v>
      </c>
      <c r="N212" s="8" t="s">
        <v>10716</v>
      </c>
      <c r="O212" s="8" t="s">
        <v>29842</v>
      </c>
      <c r="P212" s="8" t="s">
        <v>45787</v>
      </c>
      <c r="Q212" s="8" t="s">
        <v>13997</v>
      </c>
      <c r="R212" s="8" t="s">
        <v>13998</v>
      </c>
      <c r="S212" s="17" t="s">
        <v>13999</v>
      </c>
      <c r="T212" s="18">
        <v>43014</v>
      </c>
      <c r="U212" s="8">
        <v>0.25</v>
      </c>
      <c r="V212" s="8">
        <v>0.66666666666666663</v>
      </c>
      <c r="W212" s="8" t="s">
        <v>792</v>
      </c>
      <c r="X212" s="8" t="s">
        <v>14024</v>
      </c>
      <c r="Y212" s="8" t="s">
        <v>45730</v>
      </c>
      <c r="Z212" s="17" t="s">
        <v>14013</v>
      </c>
      <c r="AA212" s="8" t="s">
        <v>14025</v>
      </c>
      <c r="AB212" s="8" t="s">
        <v>14026</v>
      </c>
    </row>
    <row r="213" spans="1:28" x14ac:dyDescent="0.2">
      <c r="A213" s="8" t="s">
        <v>14027</v>
      </c>
      <c r="B213" s="8" t="s">
        <v>14028</v>
      </c>
      <c r="C213" s="8" t="s">
        <v>45743</v>
      </c>
      <c r="D213" s="8" t="s">
        <v>45744</v>
      </c>
      <c r="E213" s="8" t="s">
        <v>335</v>
      </c>
      <c r="F213" s="8" t="s">
        <v>65</v>
      </c>
      <c r="G213" s="8" t="s">
        <v>335</v>
      </c>
      <c r="H213" s="8" t="s">
        <v>65</v>
      </c>
      <c r="I213" s="8" t="s">
        <v>13996</v>
      </c>
      <c r="J213" s="8" t="s">
        <v>28</v>
      </c>
      <c r="K213" s="8" t="s">
        <v>30</v>
      </c>
      <c r="L213" s="8" t="s">
        <v>336</v>
      </c>
      <c r="M213" s="8" t="s">
        <v>14029</v>
      </c>
      <c r="N213" s="8" t="s">
        <v>10716</v>
      </c>
      <c r="O213" s="8" t="s">
        <v>29842</v>
      </c>
      <c r="P213" s="8" t="s">
        <v>45787</v>
      </c>
      <c r="Q213" s="8" t="s">
        <v>13997</v>
      </c>
      <c r="R213" s="8" t="s">
        <v>13998</v>
      </c>
      <c r="S213" s="17" t="s">
        <v>13999</v>
      </c>
      <c r="T213" s="18">
        <v>43017</v>
      </c>
      <c r="U213" s="8">
        <v>0.25</v>
      </c>
      <c r="V213" s="8">
        <v>0.70833333333333337</v>
      </c>
      <c r="W213" s="8" t="s">
        <v>762</v>
      </c>
      <c r="X213" s="8" t="s">
        <v>14030</v>
      </c>
      <c r="Y213" s="8" t="s">
        <v>45730</v>
      </c>
      <c r="Z213" s="17" t="s">
        <v>14013</v>
      </c>
      <c r="AA213" s="8" t="s">
        <v>14031</v>
      </c>
      <c r="AB213" s="8" t="s">
        <v>14032</v>
      </c>
    </row>
    <row r="214" spans="1:28" x14ac:dyDescent="0.2">
      <c r="A214" s="8" t="s">
        <v>14033</v>
      </c>
      <c r="B214" s="8" t="s">
        <v>14034</v>
      </c>
      <c r="C214" s="8" t="s">
        <v>45743</v>
      </c>
      <c r="D214" s="8" t="s">
        <v>45744</v>
      </c>
      <c r="E214" s="8" t="s">
        <v>345</v>
      </c>
      <c r="F214" s="8" t="s">
        <v>65</v>
      </c>
      <c r="G214" s="8" t="s">
        <v>345</v>
      </c>
      <c r="H214" s="8" t="s">
        <v>65</v>
      </c>
      <c r="I214" s="8" t="s">
        <v>13996</v>
      </c>
      <c r="J214" s="8" t="s">
        <v>28</v>
      </c>
      <c r="K214" s="8" t="s">
        <v>30</v>
      </c>
      <c r="L214" s="8" t="s">
        <v>346</v>
      </c>
      <c r="M214" s="8" t="s">
        <v>14035</v>
      </c>
      <c r="N214" s="8" t="s">
        <v>10716</v>
      </c>
      <c r="O214" s="8" t="s">
        <v>29842</v>
      </c>
      <c r="P214" s="8" t="s">
        <v>45787</v>
      </c>
      <c r="Q214" s="8" t="s">
        <v>13997</v>
      </c>
      <c r="R214" s="8" t="s">
        <v>13998</v>
      </c>
      <c r="S214" s="17" t="s">
        <v>13999</v>
      </c>
      <c r="T214" s="18">
        <v>43018</v>
      </c>
      <c r="U214" s="8">
        <v>0.25</v>
      </c>
      <c r="V214" s="8">
        <v>0.70833333333333337</v>
      </c>
      <c r="W214" s="8" t="s">
        <v>762</v>
      </c>
      <c r="X214" s="8" t="s">
        <v>14036</v>
      </c>
      <c r="Y214" s="8" t="s">
        <v>45730</v>
      </c>
      <c r="Z214" s="17" t="s">
        <v>14037</v>
      </c>
      <c r="AA214" s="8" t="s">
        <v>14038</v>
      </c>
      <c r="AB214" s="8" t="s">
        <v>14039</v>
      </c>
    </row>
    <row r="215" spans="1:28" x14ac:dyDescent="0.2">
      <c r="A215" s="8" t="s">
        <v>14040</v>
      </c>
      <c r="B215" s="8" t="s">
        <v>14041</v>
      </c>
      <c r="C215" s="8" t="s">
        <v>45743</v>
      </c>
      <c r="D215" s="8" t="s">
        <v>45744</v>
      </c>
      <c r="E215" s="8" t="s">
        <v>362</v>
      </c>
      <c r="F215" s="8" t="s">
        <v>112</v>
      </c>
      <c r="G215" s="8" t="s">
        <v>362</v>
      </c>
      <c r="H215" s="8" t="s">
        <v>112</v>
      </c>
      <c r="I215" s="8" t="s">
        <v>13996</v>
      </c>
      <c r="J215" s="8" t="s">
        <v>28</v>
      </c>
      <c r="K215" s="8" t="s">
        <v>30</v>
      </c>
      <c r="L215" s="8" t="s">
        <v>363</v>
      </c>
      <c r="M215" s="8" t="s">
        <v>729</v>
      </c>
      <c r="N215" s="8" t="s">
        <v>10716</v>
      </c>
      <c r="O215" s="8" t="s">
        <v>29842</v>
      </c>
      <c r="P215" s="8" t="s">
        <v>45787</v>
      </c>
      <c r="Q215" s="8" t="s">
        <v>13997</v>
      </c>
      <c r="R215" s="8" t="s">
        <v>13998</v>
      </c>
      <c r="S215" s="17" t="s">
        <v>13999</v>
      </c>
      <c r="T215" s="18">
        <v>43019</v>
      </c>
      <c r="U215" s="8">
        <v>0.25</v>
      </c>
      <c r="V215" s="8">
        <v>0.70833333333333337</v>
      </c>
      <c r="W215" s="8" t="s">
        <v>762</v>
      </c>
      <c r="X215" s="8" t="s">
        <v>14042</v>
      </c>
      <c r="Y215" s="8" t="s">
        <v>45730</v>
      </c>
      <c r="Z215" s="17" t="s">
        <v>14043</v>
      </c>
      <c r="AA215" s="8" t="s">
        <v>14044</v>
      </c>
      <c r="AB215" s="8" t="s">
        <v>14045</v>
      </c>
    </row>
    <row r="216" spans="1:28" x14ac:dyDescent="0.2">
      <c r="A216" s="8" t="s">
        <v>14046</v>
      </c>
      <c r="B216" s="8" t="s">
        <v>14047</v>
      </c>
      <c r="C216" s="8" t="s">
        <v>45743</v>
      </c>
      <c r="D216" s="8" t="s">
        <v>45744</v>
      </c>
      <c r="E216" s="8" t="s">
        <v>372</v>
      </c>
      <c r="F216" s="8" t="s">
        <v>112</v>
      </c>
      <c r="G216" s="8" t="s">
        <v>372</v>
      </c>
      <c r="H216" s="8" t="s">
        <v>112</v>
      </c>
      <c r="I216" s="8" t="s">
        <v>13996</v>
      </c>
      <c r="J216" s="8" t="s">
        <v>28</v>
      </c>
      <c r="K216" s="8" t="s">
        <v>30</v>
      </c>
      <c r="L216" s="8" t="s">
        <v>373</v>
      </c>
      <c r="M216" s="8" t="s">
        <v>744</v>
      </c>
      <c r="N216" s="8" t="s">
        <v>10716</v>
      </c>
      <c r="O216" s="8" t="s">
        <v>29842</v>
      </c>
      <c r="P216" s="8" t="s">
        <v>45787</v>
      </c>
      <c r="Q216" s="8" t="s">
        <v>13997</v>
      </c>
      <c r="R216" s="8" t="s">
        <v>13998</v>
      </c>
      <c r="S216" s="17" t="s">
        <v>13999</v>
      </c>
      <c r="T216" s="18">
        <v>43020</v>
      </c>
      <c r="U216" s="8">
        <v>0.25</v>
      </c>
      <c r="V216" s="8">
        <v>0.70833333333333337</v>
      </c>
      <c r="W216" s="8" t="s">
        <v>762</v>
      </c>
      <c r="X216" s="8" t="s">
        <v>14048</v>
      </c>
      <c r="Y216" s="8" t="s">
        <v>45730</v>
      </c>
      <c r="Z216" s="17" t="s">
        <v>14043</v>
      </c>
      <c r="AA216" s="8" t="s">
        <v>14049</v>
      </c>
      <c r="AB216" s="8" t="s">
        <v>14050</v>
      </c>
    </row>
    <row r="217" spans="1:28" x14ac:dyDescent="0.2">
      <c r="A217" s="8" t="s">
        <v>14051</v>
      </c>
      <c r="B217" s="8" t="s">
        <v>14052</v>
      </c>
      <c r="C217" s="8" t="s">
        <v>45743</v>
      </c>
      <c r="D217" s="8" t="s">
        <v>45744</v>
      </c>
      <c r="E217" s="8" t="s">
        <v>382</v>
      </c>
      <c r="F217" s="8" t="s">
        <v>112</v>
      </c>
      <c r="G217" s="8" t="s">
        <v>382</v>
      </c>
      <c r="H217" s="8" t="s">
        <v>112</v>
      </c>
      <c r="I217" s="8" t="s">
        <v>13996</v>
      </c>
      <c r="J217" s="8" t="s">
        <v>28</v>
      </c>
      <c r="K217" s="8" t="s">
        <v>30</v>
      </c>
      <c r="L217" s="8" t="s">
        <v>383</v>
      </c>
      <c r="M217" s="8" t="s">
        <v>13486</v>
      </c>
      <c r="N217" s="8" t="s">
        <v>10716</v>
      </c>
      <c r="O217" s="8" t="s">
        <v>29842</v>
      </c>
      <c r="P217" s="8" t="s">
        <v>45787</v>
      </c>
      <c r="Q217" s="8" t="s">
        <v>13997</v>
      </c>
      <c r="R217" s="8" t="s">
        <v>13998</v>
      </c>
      <c r="S217" s="17" t="s">
        <v>13999</v>
      </c>
      <c r="T217" s="18">
        <v>43021</v>
      </c>
      <c r="U217" s="8">
        <v>0.25</v>
      </c>
      <c r="V217" s="8">
        <v>0.66666666666666663</v>
      </c>
      <c r="W217" s="8" t="s">
        <v>792</v>
      </c>
      <c r="X217" s="8" t="s">
        <v>14053</v>
      </c>
      <c r="Y217" s="8" t="s">
        <v>45730</v>
      </c>
      <c r="Z217" s="17" t="s">
        <v>14043</v>
      </c>
      <c r="AA217" s="8" t="s">
        <v>14054</v>
      </c>
      <c r="AB217" s="8" t="s">
        <v>14055</v>
      </c>
    </row>
    <row r="218" spans="1:28" x14ac:dyDescent="0.2">
      <c r="A218" s="8" t="s">
        <v>14056</v>
      </c>
      <c r="B218" s="8" t="s">
        <v>14057</v>
      </c>
      <c r="C218" s="8" t="s">
        <v>45743</v>
      </c>
      <c r="D218" s="8" t="s">
        <v>45744</v>
      </c>
      <c r="E218" s="8" t="s">
        <v>113</v>
      </c>
      <c r="F218" s="8" t="s">
        <v>112</v>
      </c>
      <c r="G218" s="8" t="s">
        <v>113</v>
      </c>
      <c r="H218" s="8" t="s">
        <v>112</v>
      </c>
      <c r="I218" s="8" t="s">
        <v>13996</v>
      </c>
      <c r="J218" s="8" t="s">
        <v>28</v>
      </c>
      <c r="K218" s="8" t="s">
        <v>30</v>
      </c>
      <c r="L218" s="8" t="s">
        <v>409</v>
      </c>
      <c r="M218" s="8" t="s">
        <v>14058</v>
      </c>
      <c r="N218" s="8" t="s">
        <v>10716</v>
      </c>
      <c r="O218" s="8" t="s">
        <v>29842</v>
      </c>
      <c r="P218" s="8" t="s">
        <v>45787</v>
      </c>
      <c r="Q218" s="8" t="s">
        <v>13997</v>
      </c>
      <c r="R218" s="8" t="s">
        <v>13998</v>
      </c>
      <c r="S218" s="17" t="s">
        <v>13999</v>
      </c>
      <c r="T218" s="18">
        <v>43024</v>
      </c>
      <c r="U218" s="8">
        <v>0.25</v>
      </c>
      <c r="V218" s="8">
        <v>0.70833333333333337</v>
      </c>
      <c r="W218" s="8" t="s">
        <v>762</v>
      </c>
      <c r="X218" s="8" t="s">
        <v>14059</v>
      </c>
      <c r="Y218" s="8" t="s">
        <v>45730</v>
      </c>
      <c r="Z218" s="17" t="s">
        <v>14043</v>
      </c>
      <c r="AA218" s="8" t="s">
        <v>14060</v>
      </c>
      <c r="AB218" s="8" t="s">
        <v>14061</v>
      </c>
    </row>
    <row r="219" spans="1:28" x14ac:dyDescent="0.2">
      <c r="A219" s="8" t="s">
        <v>14062</v>
      </c>
      <c r="B219" s="8" t="s">
        <v>14063</v>
      </c>
      <c r="C219" s="8" t="s">
        <v>45743</v>
      </c>
      <c r="D219" s="8" t="s">
        <v>45744</v>
      </c>
      <c r="E219" s="8" t="s">
        <v>123</v>
      </c>
      <c r="F219" s="8" t="s">
        <v>112</v>
      </c>
      <c r="G219" s="8" t="s">
        <v>123</v>
      </c>
      <c r="H219" s="8" t="s">
        <v>112</v>
      </c>
      <c r="I219" s="8" t="s">
        <v>13996</v>
      </c>
      <c r="J219" s="8" t="s">
        <v>28</v>
      </c>
      <c r="K219" s="8" t="s">
        <v>30</v>
      </c>
      <c r="L219" s="8" t="s">
        <v>418</v>
      </c>
      <c r="M219" s="8" t="s">
        <v>11834</v>
      </c>
      <c r="N219" s="8" t="s">
        <v>10716</v>
      </c>
      <c r="O219" s="8" t="s">
        <v>29842</v>
      </c>
      <c r="P219" s="8" t="s">
        <v>45787</v>
      </c>
      <c r="Q219" s="8" t="s">
        <v>13997</v>
      </c>
      <c r="R219" s="8" t="s">
        <v>13998</v>
      </c>
      <c r="S219" s="17" t="s">
        <v>13999</v>
      </c>
      <c r="T219" s="18">
        <v>43025</v>
      </c>
      <c r="U219" s="8">
        <v>0.25</v>
      </c>
      <c r="V219" s="8">
        <v>0.70833333333333337</v>
      </c>
      <c r="W219" s="8" t="s">
        <v>762</v>
      </c>
      <c r="X219" s="8" t="s">
        <v>14064</v>
      </c>
      <c r="Y219" s="8" t="s">
        <v>45730</v>
      </c>
      <c r="Z219" s="17" t="s">
        <v>14043</v>
      </c>
      <c r="AA219" s="8" t="s">
        <v>14065</v>
      </c>
      <c r="AB219" s="8" t="s">
        <v>14066</v>
      </c>
    </row>
    <row r="220" spans="1:28" x14ac:dyDescent="0.2">
      <c r="A220" s="8" t="s">
        <v>14067</v>
      </c>
      <c r="B220" s="8" t="s">
        <v>14068</v>
      </c>
      <c r="C220" s="8" t="s">
        <v>45743</v>
      </c>
      <c r="D220" s="8" t="s">
        <v>45744</v>
      </c>
      <c r="E220" s="8" t="s">
        <v>134</v>
      </c>
      <c r="F220" s="8" t="s">
        <v>133</v>
      </c>
      <c r="G220" s="8" t="s">
        <v>134</v>
      </c>
      <c r="H220" s="8" t="s">
        <v>133</v>
      </c>
      <c r="I220" s="8" t="s">
        <v>13996</v>
      </c>
      <c r="J220" s="8" t="s">
        <v>28</v>
      </c>
      <c r="K220" s="8" t="s">
        <v>30</v>
      </c>
      <c r="L220" s="8" t="s">
        <v>2047</v>
      </c>
      <c r="M220" s="8" t="s">
        <v>12034</v>
      </c>
      <c r="N220" s="8" t="s">
        <v>10716</v>
      </c>
      <c r="O220" s="8" t="s">
        <v>29842</v>
      </c>
      <c r="P220" s="8" t="s">
        <v>45787</v>
      </c>
      <c r="Q220" s="8" t="s">
        <v>13997</v>
      </c>
      <c r="R220" s="8" t="s">
        <v>13998</v>
      </c>
      <c r="S220" s="17" t="s">
        <v>13999</v>
      </c>
      <c r="T220" s="18">
        <v>43026</v>
      </c>
      <c r="U220" s="8">
        <v>0.25</v>
      </c>
      <c r="V220" s="8">
        <v>0.70833333333333337</v>
      </c>
      <c r="W220" s="8" t="s">
        <v>762</v>
      </c>
      <c r="X220" s="8" t="s">
        <v>14069</v>
      </c>
      <c r="Y220" s="8" t="s">
        <v>45730</v>
      </c>
      <c r="Z220" s="17" t="s">
        <v>14070</v>
      </c>
      <c r="AA220" s="8" t="s">
        <v>14071</v>
      </c>
      <c r="AB220" s="8" t="s">
        <v>14072</v>
      </c>
    </row>
    <row r="221" spans="1:28" x14ac:dyDescent="0.2">
      <c r="A221" s="8" t="s">
        <v>14073</v>
      </c>
      <c r="B221" s="8" t="s">
        <v>14074</v>
      </c>
      <c r="C221" s="8" t="s">
        <v>45743</v>
      </c>
      <c r="D221" s="8" t="s">
        <v>45744</v>
      </c>
      <c r="E221" s="8" t="s">
        <v>144</v>
      </c>
      <c r="F221" s="8" t="s">
        <v>133</v>
      </c>
      <c r="G221" s="8" t="s">
        <v>144</v>
      </c>
      <c r="H221" s="8" t="s">
        <v>133</v>
      </c>
      <c r="I221" s="8" t="s">
        <v>13996</v>
      </c>
      <c r="J221" s="8" t="s">
        <v>28</v>
      </c>
      <c r="K221" s="8" t="s">
        <v>30</v>
      </c>
      <c r="L221" s="8" t="s">
        <v>2054</v>
      </c>
      <c r="M221" s="8" t="s">
        <v>782</v>
      </c>
      <c r="N221" s="8" t="s">
        <v>10716</v>
      </c>
      <c r="O221" s="8" t="s">
        <v>29842</v>
      </c>
      <c r="P221" s="8" t="s">
        <v>45787</v>
      </c>
      <c r="Q221" s="8" t="s">
        <v>13997</v>
      </c>
      <c r="R221" s="8" t="s">
        <v>13998</v>
      </c>
      <c r="S221" s="17" t="s">
        <v>13999</v>
      </c>
      <c r="T221" s="18">
        <v>43027</v>
      </c>
      <c r="U221" s="8">
        <v>0.25</v>
      </c>
      <c r="V221" s="8">
        <v>0.66666666666666663</v>
      </c>
      <c r="W221" s="8" t="s">
        <v>792</v>
      </c>
      <c r="X221" s="8" t="s">
        <v>14075</v>
      </c>
      <c r="Y221" s="8" t="s">
        <v>45730</v>
      </c>
      <c r="Z221" s="17" t="s">
        <v>14070</v>
      </c>
      <c r="AA221" s="8" t="s">
        <v>14076</v>
      </c>
      <c r="AB221" s="8" t="s">
        <v>14077</v>
      </c>
    </row>
    <row r="222" spans="1:28" x14ac:dyDescent="0.2">
      <c r="A222" s="8" t="s">
        <v>14078</v>
      </c>
      <c r="B222" s="8" t="s">
        <v>14079</v>
      </c>
      <c r="C222" s="8" t="s">
        <v>45743</v>
      </c>
      <c r="D222" s="8" t="s">
        <v>45744</v>
      </c>
      <c r="E222" s="8" t="s">
        <v>174</v>
      </c>
      <c r="F222" s="8" t="s">
        <v>133</v>
      </c>
      <c r="G222" s="8" t="s">
        <v>174</v>
      </c>
      <c r="H222" s="8" t="s">
        <v>133</v>
      </c>
      <c r="I222" s="8" t="s">
        <v>13996</v>
      </c>
      <c r="J222" s="8" t="s">
        <v>28</v>
      </c>
      <c r="K222" s="8" t="s">
        <v>30</v>
      </c>
      <c r="L222" s="8" t="s">
        <v>2061</v>
      </c>
      <c r="M222" s="8" t="s">
        <v>5422</v>
      </c>
      <c r="N222" s="8" t="s">
        <v>10716</v>
      </c>
      <c r="O222" s="8" t="s">
        <v>29842</v>
      </c>
      <c r="P222" s="8" t="s">
        <v>45787</v>
      </c>
      <c r="Q222" s="8" t="s">
        <v>13997</v>
      </c>
      <c r="R222" s="8" t="s">
        <v>13998</v>
      </c>
      <c r="S222" s="17" t="s">
        <v>13999</v>
      </c>
      <c r="T222" s="18">
        <v>43028</v>
      </c>
      <c r="U222" s="8">
        <v>0.25</v>
      </c>
      <c r="V222" s="8">
        <v>0.66666666666666663</v>
      </c>
      <c r="W222" s="8" t="s">
        <v>792</v>
      </c>
      <c r="X222" s="8" t="s">
        <v>14080</v>
      </c>
      <c r="Y222" s="8" t="s">
        <v>45730</v>
      </c>
      <c r="Z222" s="17" t="s">
        <v>14070</v>
      </c>
      <c r="AA222" s="8" t="s">
        <v>14081</v>
      </c>
      <c r="AB222" s="8" t="s">
        <v>14082</v>
      </c>
    </row>
    <row r="223" spans="1:28" x14ac:dyDescent="0.2">
      <c r="A223" s="8" t="s">
        <v>14083</v>
      </c>
      <c r="B223" s="8" t="s">
        <v>14084</v>
      </c>
      <c r="C223" s="8" t="s">
        <v>45743</v>
      </c>
      <c r="D223" s="8" t="s">
        <v>45744</v>
      </c>
      <c r="E223" s="8" t="s">
        <v>154</v>
      </c>
      <c r="F223" s="8" t="s">
        <v>133</v>
      </c>
      <c r="G223" s="8" t="s">
        <v>154</v>
      </c>
      <c r="H223" s="8" t="s">
        <v>133</v>
      </c>
      <c r="I223" s="8" t="s">
        <v>13996</v>
      </c>
      <c r="J223" s="8" t="s">
        <v>28</v>
      </c>
      <c r="K223" s="8" t="s">
        <v>30</v>
      </c>
      <c r="L223" s="8" t="s">
        <v>2068</v>
      </c>
      <c r="M223" s="8" t="s">
        <v>799</v>
      </c>
      <c r="N223" s="8" t="s">
        <v>10716</v>
      </c>
      <c r="O223" s="8" t="s">
        <v>29842</v>
      </c>
      <c r="P223" s="8" t="s">
        <v>45787</v>
      </c>
      <c r="Q223" s="8" t="s">
        <v>13997</v>
      </c>
      <c r="R223" s="8" t="s">
        <v>13998</v>
      </c>
      <c r="S223" s="17" t="s">
        <v>13999</v>
      </c>
      <c r="T223" s="18">
        <v>43031</v>
      </c>
      <c r="U223" s="8">
        <v>0.25</v>
      </c>
      <c r="V223" s="8">
        <v>0.66666666666666663</v>
      </c>
      <c r="W223" s="8" t="s">
        <v>792</v>
      </c>
      <c r="X223" s="8" t="s">
        <v>14085</v>
      </c>
      <c r="Y223" s="8" t="s">
        <v>45730</v>
      </c>
      <c r="Z223" s="17" t="s">
        <v>14070</v>
      </c>
      <c r="AA223" s="8" t="s">
        <v>14086</v>
      </c>
      <c r="AB223" s="8" t="s">
        <v>14087</v>
      </c>
    </row>
    <row r="224" spans="1:28" x14ac:dyDescent="0.2">
      <c r="A224" s="8" t="s">
        <v>14088</v>
      </c>
      <c r="B224" s="8" t="s">
        <v>14089</v>
      </c>
      <c r="C224" s="8" t="s">
        <v>45743</v>
      </c>
      <c r="D224" s="8" t="s">
        <v>45744</v>
      </c>
      <c r="E224" s="8" t="s">
        <v>164</v>
      </c>
      <c r="F224" s="8" t="s">
        <v>133</v>
      </c>
      <c r="G224" s="8" t="s">
        <v>164</v>
      </c>
      <c r="H224" s="8" t="s">
        <v>133</v>
      </c>
      <c r="I224" s="8" t="s">
        <v>13996</v>
      </c>
      <c r="J224" s="8" t="s">
        <v>28</v>
      </c>
      <c r="K224" s="8" t="s">
        <v>30</v>
      </c>
      <c r="L224" s="8" t="s">
        <v>2073</v>
      </c>
      <c r="M224" s="8" t="s">
        <v>805</v>
      </c>
      <c r="N224" s="8" t="s">
        <v>10716</v>
      </c>
      <c r="O224" s="8" t="s">
        <v>29842</v>
      </c>
      <c r="P224" s="8" t="s">
        <v>45787</v>
      </c>
      <c r="Q224" s="8" t="s">
        <v>13997</v>
      </c>
      <c r="R224" s="8" t="s">
        <v>13998</v>
      </c>
      <c r="S224" s="17" t="s">
        <v>13999</v>
      </c>
      <c r="T224" s="18">
        <v>43032</v>
      </c>
      <c r="U224" s="8">
        <v>0.25</v>
      </c>
      <c r="V224" s="8">
        <v>0.66666666666666663</v>
      </c>
      <c r="W224" s="8" t="s">
        <v>792</v>
      </c>
      <c r="X224" s="8" t="s">
        <v>14090</v>
      </c>
      <c r="Y224" s="8" t="s">
        <v>45730</v>
      </c>
      <c r="Z224" s="17" t="s">
        <v>14091</v>
      </c>
      <c r="AA224" s="8" t="s">
        <v>14092</v>
      </c>
      <c r="AB224" s="8" t="s">
        <v>14093</v>
      </c>
    </row>
    <row r="225" spans="1:28" x14ac:dyDescent="0.2">
      <c r="A225" s="8" t="s">
        <v>14094</v>
      </c>
      <c r="B225" s="8" t="s">
        <v>14095</v>
      </c>
      <c r="C225" s="8" t="s">
        <v>45743</v>
      </c>
      <c r="D225" s="8" t="s">
        <v>45744</v>
      </c>
      <c r="E225" s="8" t="s">
        <v>205</v>
      </c>
      <c r="F225" s="8" t="s">
        <v>204</v>
      </c>
      <c r="G225" s="8" t="s">
        <v>205</v>
      </c>
      <c r="H225" s="8" t="s">
        <v>204</v>
      </c>
      <c r="I225" s="8" t="s">
        <v>13996</v>
      </c>
      <c r="J225" s="8" t="s">
        <v>28</v>
      </c>
      <c r="K225" s="8" t="s">
        <v>30</v>
      </c>
      <c r="L225" s="8" t="s">
        <v>427</v>
      </c>
      <c r="M225" s="8" t="s">
        <v>2079</v>
      </c>
      <c r="N225" s="8" t="s">
        <v>10716</v>
      </c>
      <c r="O225" s="8" t="s">
        <v>29842</v>
      </c>
      <c r="P225" s="8" t="s">
        <v>45787</v>
      </c>
      <c r="Q225" s="8" t="s">
        <v>13997</v>
      </c>
      <c r="R225" s="8" t="s">
        <v>13998</v>
      </c>
      <c r="S225" s="17" t="s">
        <v>13999</v>
      </c>
      <c r="T225" s="18">
        <v>43033</v>
      </c>
      <c r="U225" s="8">
        <v>0.25</v>
      </c>
      <c r="V225" s="8">
        <v>0.70833333333333337</v>
      </c>
      <c r="W225" s="8" t="s">
        <v>762</v>
      </c>
      <c r="X225" s="8" t="s">
        <v>14096</v>
      </c>
      <c r="Y225" s="8" t="s">
        <v>45730</v>
      </c>
      <c r="Z225" s="17" t="s">
        <v>14097</v>
      </c>
      <c r="AA225" s="8" t="s">
        <v>14098</v>
      </c>
      <c r="AB225" s="8"/>
    </row>
    <row r="226" spans="1:28" x14ac:dyDescent="0.2">
      <c r="A226" s="8" t="s">
        <v>14099</v>
      </c>
      <c r="B226" s="8" t="s">
        <v>14100</v>
      </c>
      <c r="C226" s="8" t="s">
        <v>45743</v>
      </c>
      <c r="D226" s="8" t="s">
        <v>45744</v>
      </c>
      <c r="E226" s="8" t="s">
        <v>215</v>
      </c>
      <c r="F226" s="8" t="s">
        <v>204</v>
      </c>
      <c r="G226" s="8" t="s">
        <v>215</v>
      </c>
      <c r="H226" s="8" t="s">
        <v>204</v>
      </c>
      <c r="I226" s="8" t="s">
        <v>13996</v>
      </c>
      <c r="J226" s="8" t="s">
        <v>28</v>
      </c>
      <c r="K226" s="8" t="s">
        <v>30</v>
      </c>
      <c r="L226" s="8" t="s">
        <v>436</v>
      </c>
      <c r="M226" s="8" t="s">
        <v>2085</v>
      </c>
      <c r="N226" s="8" t="s">
        <v>10716</v>
      </c>
      <c r="O226" s="8" t="s">
        <v>29842</v>
      </c>
      <c r="P226" s="8" t="s">
        <v>45787</v>
      </c>
      <c r="Q226" s="8" t="s">
        <v>13997</v>
      </c>
      <c r="R226" s="8" t="s">
        <v>13998</v>
      </c>
      <c r="S226" s="17" t="s">
        <v>13999</v>
      </c>
      <c r="T226" s="18">
        <v>43034</v>
      </c>
      <c r="U226" s="8">
        <v>0.25</v>
      </c>
      <c r="V226" s="8">
        <v>0.70833333333333337</v>
      </c>
      <c r="W226" s="8" t="s">
        <v>762</v>
      </c>
      <c r="X226" s="8" t="s">
        <v>14101</v>
      </c>
      <c r="Y226" s="8" t="s">
        <v>45730</v>
      </c>
      <c r="Z226" s="17" t="s">
        <v>14097</v>
      </c>
      <c r="AA226" s="8" t="s">
        <v>14102</v>
      </c>
      <c r="AB226" s="8" t="s">
        <v>14103</v>
      </c>
    </row>
    <row r="227" spans="1:28" x14ac:dyDescent="0.2">
      <c r="A227" s="8" t="s">
        <v>14104</v>
      </c>
      <c r="B227" s="8" t="s">
        <v>14105</v>
      </c>
      <c r="C227" s="8" t="s">
        <v>45743</v>
      </c>
      <c r="D227" s="8" t="s">
        <v>45744</v>
      </c>
      <c r="E227" s="8" t="s">
        <v>225</v>
      </c>
      <c r="F227" s="8" t="s">
        <v>204</v>
      </c>
      <c r="G227" s="8" t="s">
        <v>225</v>
      </c>
      <c r="H227" s="8" t="s">
        <v>204</v>
      </c>
      <c r="I227" s="8" t="s">
        <v>13996</v>
      </c>
      <c r="J227" s="8" t="s">
        <v>28</v>
      </c>
      <c r="K227" s="8" t="s">
        <v>30</v>
      </c>
      <c r="L227" s="8" t="s">
        <v>445</v>
      </c>
      <c r="M227" s="8" t="s">
        <v>2090</v>
      </c>
      <c r="N227" s="8" t="s">
        <v>10716</v>
      </c>
      <c r="O227" s="8" t="s">
        <v>29842</v>
      </c>
      <c r="P227" s="8" t="s">
        <v>45787</v>
      </c>
      <c r="Q227" s="8" t="s">
        <v>13997</v>
      </c>
      <c r="R227" s="8" t="s">
        <v>13998</v>
      </c>
      <c r="S227" s="17" t="s">
        <v>13999</v>
      </c>
      <c r="T227" s="18">
        <v>43035</v>
      </c>
      <c r="U227" s="8">
        <v>0.25</v>
      </c>
      <c r="V227" s="8">
        <v>0.58333333333333337</v>
      </c>
      <c r="W227" s="8" t="s">
        <v>486</v>
      </c>
      <c r="X227" s="8" t="s">
        <v>14106</v>
      </c>
      <c r="Y227" s="8" t="s">
        <v>45730</v>
      </c>
      <c r="Z227" s="17" t="s">
        <v>14097</v>
      </c>
      <c r="AA227" s="8" t="s">
        <v>14107</v>
      </c>
      <c r="AB227" s="8"/>
    </row>
    <row r="228" spans="1:28" x14ac:dyDescent="0.2">
      <c r="A228" s="8" t="s">
        <v>14108</v>
      </c>
      <c r="B228" s="8" t="s">
        <v>14109</v>
      </c>
      <c r="C228" s="8" t="s">
        <v>45743</v>
      </c>
      <c r="D228" s="8" t="s">
        <v>45744</v>
      </c>
      <c r="E228" s="8" t="s">
        <v>470</v>
      </c>
      <c r="F228" s="8" t="s">
        <v>204</v>
      </c>
      <c r="G228" s="8" t="s">
        <v>470</v>
      </c>
      <c r="H228" s="8" t="s">
        <v>204</v>
      </c>
      <c r="I228" s="8" t="s">
        <v>13996</v>
      </c>
      <c r="J228" s="8" t="s">
        <v>28</v>
      </c>
      <c r="K228" s="8" t="s">
        <v>30</v>
      </c>
      <c r="L228" s="8" t="s">
        <v>471</v>
      </c>
      <c r="M228" s="8" t="s">
        <v>2096</v>
      </c>
      <c r="N228" s="8" t="s">
        <v>10716</v>
      </c>
      <c r="O228" s="8" t="s">
        <v>29842</v>
      </c>
      <c r="P228" s="8" t="s">
        <v>45787</v>
      </c>
      <c r="Q228" s="8" t="s">
        <v>13997</v>
      </c>
      <c r="R228" s="8" t="s">
        <v>13998</v>
      </c>
      <c r="S228" s="17" t="s">
        <v>13999</v>
      </c>
      <c r="T228" s="18">
        <v>43038</v>
      </c>
      <c r="U228" s="8">
        <v>0.25</v>
      </c>
      <c r="V228" s="8">
        <v>0.70833333333333337</v>
      </c>
      <c r="W228" s="8" t="s">
        <v>762</v>
      </c>
      <c r="X228" s="8" t="s">
        <v>14110</v>
      </c>
      <c r="Y228" s="8" t="s">
        <v>45730</v>
      </c>
      <c r="Z228" s="17" t="s">
        <v>14097</v>
      </c>
      <c r="AA228" s="8" t="s">
        <v>14111</v>
      </c>
      <c r="AB228" s="8"/>
    </row>
    <row r="229" spans="1:28" x14ac:dyDescent="0.2">
      <c r="A229" s="8" t="s">
        <v>14112</v>
      </c>
      <c r="B229" s="8" t="s">
        <v>14113</v>
      </c>
      <c r="C229" s="8" t="s">
        <v>45743</v>
      </c>
      <c r="D229" s="8" t="s">
        <v>45744</v>
      </c>
      <c r="E229" s="8" t="s">
        <v>480</v>
      </c>
      <c r="F229" s="8" t="s">
        <v>204</v>
      </c>
      <c r="G229" s="8" t="s">
        <v>480</v>
      </c>
      <c r="H229" s="8" t="s">
        <v>204</v>
      </c>
      <c r="I229" s="8" t="s">
        <v>13996</v>
      </c>
      <c r="J229" s="8" t="s">
        <v>28</v>
      </c>
      <c r="K229" s="8" t="s">
        <v>30</v>
      </c>
      <c r="L229" s="8" t="s">
        <v>481</v>
      </c>
      <c r="M229" s="8" t="s">
        <v>2102</v>
      </c>
      <c r="N229" s="8" t="s">
        <v>10716</v>
      </c>
      <c r="O229" s="8" t="s">
        <v>29842</v>
      </c>
      <c r="P229" s="8" t="s">
        <v>45787</v>
      </c>
      <c r="Q229" s="8" t="s">
        <v>13997</v>
      </c>
      <c r="R229" s="8" t="s">
        <v>13998</v>
      </c>
      <c r="S229" s="17" t="s">
        <v>13999</v>
      </c>
      <c r="T229" s="18">
        <v>43039</v>
      </c>
      <c r="U229" s="8">
        <v>0.25</v>
      </c>
      <c r="V229" s="8">
        <v>0.70833333333333337</v>
      </c>
      <c r="W229" s="8" t="s">
        <v>762</v>
      </c>
      <c r="X229" s="8" t="s">
        <v>14114</v>
      </c>
      <c r="Y229" s="8" t="s">
        <v>45730</v>
      </c>
      <c r="Z229" s="17" t="s">
        <v>14097</v>
      </c>
      <c r="AA229" s="8" t="s">
        <v>14115</v>
      </c>
      <c r="AB229" s="8"/>
    </row>
    <row r="230" spans="1:28" x14ac:dyDescent="0.2">
      <c r="A230" s="8" t="s">
        <v>14116</v>
      </c>
      <c r="B230" s="8" t="s">
        <v>14117</v>
      </c>
      <c r="C230" s="8" t="s">
        <v>45743</v>
      </c>
      <c r="D230" s="8" t="s">
        <v>45744</v>
      </c>
      <c r="E230" s="8" t="s">
        <v>46</v>
      </c>
      <c r="F230" s="8" t="s">
        <v>27</v>
      </c>
      <c r="G230" s="8" t="s">
        <v>46</v>
      </c>
      <c r="H230" s="8" t="s">
        <v>27</v>
      </c>
      <c r="I230" s="8" t="s">
        <v>14118</v>
      </c>
      <c r="J230" s="8" t="s">
        <v>28</v>
      </c>
      <c r="K230" s="8" t="s">
        <v>773</v>
      </c>
      <c r="L230" s="8" t="s">
        <v>2000</v>
      </c>
      <c r="M230" s="8" t="s">
        <v>886</v>
      </c>
      <c r="N230" s="8" t="s">
        <v>10716</v>
      </c>
      <c r="O230" s="8" t="s">
        <v>29842</v>
      </c>
      <c r="P230" s="8" t="s">
        <v>45787</v>
      </c>
      <c r="Q230" s="8" t="s">
        <v>14119</v>
      </c>
      <c r="R230" s="8" t="s">
        <v>14120</v>
      </c>
      <c r="S230" s="17" t="s">
        <v>14121</v>
      </c>
      <c r="T230" s="18">
        <v>43010</v>
      </c>
      <c r="U230" s="8">
        <v>0.25</v>
      </c>
      <c r="V230" s="8">
        <v>0.29166666666666669</v>
      </c>
      <c r="W230" s="8" t="s">
        <v>1495</v>
      </c>
      <c r="X230" s="8" t="s">
        <v>14122</v>
      </c>
      <c r="Y230" s="8" t="s">
        <v>45730</v>
      </c>
      <c r="Z230" s="17" t="s">
        <v>14123</v>
      </c>
      <c r="AA230" s="8" t="s">
        <v>14124</v>
      </c>
      <c r="AB230" s="8" t="s">
        <v>14125</v>
      </c>
    </row>
    <row r="231" spans="1:28" x14ac:dyDescent="0.2">
      <c r="A231" s="8" t="s">
        <v>14126</v>
      </c>
      <c r="B231" s="8" t="s">
        <v>14127</v>
      </c>
      <c r="C231" s="8" t="s">
        <v>45743</v>
      </c>
      <c r="D231" s="8" t="s">
        <v>45744</v>
      </c>
      <c r="E231" s="8" t="s">
        <v>46</v>
      </c>
      <c r="F231" s="8" t="s">
        <v>27</v>
      </c>
      <c r="G231" s="8" t="s">
        <v>46</v>
      </c>
      <c r="H231" s="8" t="s">
        <v>27</v>
      </c>
      <c r="I231" s="8" t="s">
        <v>14118</v>
      </c>
      <c r="J231" s="8" t="s">
        <v>28</v>
      </c>
      <c r="K231" s="8" t="s">
        <v>773</v>
      </c>
      <c r="L231" s="8" t="s">
        <v>14128</v>
      </c>
      <c r="M231" s="8" t="s">
        <v>14129</v>
      </c>
      <c r="N231" s="8" t="s">
        <v>10716</v>
      </c>
      <c r="O231" s="8" t="s">
        <v>29842</v>
      </c>
      <c r="P231" s="8" t="s">
        <v>45787</v>
      </c>
      <c r="Q231" s="8" t="s">
        <v>14119</v>
      </c>
      <c r="R231" s="8" t="s">
        <v>14120</v>
      </c>
      <c r="S231" s="17" t="s">
        <v>14121</v>
      </c>
      <c r="T231" s="18">
        <v>43010</v>
      </c>
      <c r="U231" s="8">
        <v>0.27083333333333331</v>
      </c>
      <c r="V231" s="8">
        <v>0.3125</v>
      </c>
      <c r="W231" s="8" t="s">
        <v>1495</v>
      </c>
      <c r="X231" s="8" t="s">
        <v>14130</v>
      </c>
      <c r="Y231" s="8" t="s">
        <v>45730</v>
      </c>
      <c r="Z231" s="17" t="s">
        <v>14131</v>
      </c>
      <c r="AA231" s="8" t="s">
        <v>14132</v>
      </c>
      <c r="AB231" s="8" t="s">
        <v>14133</v>
      </c>
    </row>
    <row r="232" spans="1:28" x14ac:dyDescent="0.2">
      <c r="A232" s="8" t="s">
        <v>14134</v>
      </c>
      <c r="B232" s="8" t="s">
        <v>14135</v>
      </c>
      <c r="C232" s="8" t="s">
        <v>45743</v>
      </c>
      <c r="D232" s="8" t="s">
        <v>45744</v>
      </c>
      <c r="E232" s="8" t="s">
        <v>46</v>
      </c>
      <c r="F232" s="8" t="s">
        <v>27</v>
      </c>
      <c r="G232" s="8" t="s">
        <v>46</v>
      </c>
      <c r="H232" s="8" t="s">
        <v>27</v>
      </c>
      <c r="I232" s="8" t="s">
        <v>14118</v>
      </c>
      <c r="J232" s="8" t="s">
        <v>28</v>
      </c>
      <c r="K232" s="8" t="s">
        <v>773</v>
      </c>
      <c r="L232" s="8" t="s">
        <v>886</v>
      </c>
      <c r="M232" s="8" t="s">
        <v>1729</v>
      </c>
      <c r="N232" s="8" t="s">
        <v>10716</v>
      </c>
      <c r="O232" s="8" t="s">
        <v>29842</v>
      </c>
      <c r="P232" s="8" t="s">
        <v>45787</v>
      </c>
      <c r="Q232" s="8" t="s">
        <v>14119</v>
      </c>
      <c r="R232" s="8" t="s">
        <v>14120</v>
      </c>
      <c r="S232" s="17" t="s">
        <v>14121</v>
      </c>
      <c r="T232" s="18">
        <v>43010</v>
      </c>
      <c r="U232" s="8">
        <v>0.29166666666666669</v>
      </c>
      <c r="V232" s="8">
        <v>0.33333333333333331</v>
      </c>
      <c r="W232" s="8" t="s">
        <v>1495</v>
      </c>
      <c r="X232" s="8" t="s">
        <v>14136</v>
      </c>
      <c r="Y232" s="8" t="s">
        <v>45730</v>
      </c>
      <c r="Z232" s="17" t="s">
        <v>14137</v>
      </c>
      <c r="AA232" s="8" t="s">
        <v>14138</v>
      </c>
      <c r="AB232" s="8" t="s">
        <v>14139</v>
      </c>
    </row>
    <row r="233" spans="1:28" x14ac:dyDescent="0.2">
      <c r="A233" s="8" t="s">
        <v>14140</v>
      </c>
      <c r="B233" s="8" t="s">
        <v>14141</v>
      </c>
      <c r="C233" s="8" t="s">
        <v>45743</v>
      </c>
      <c r="D233" s="8" t="s">
        <v>45744</v>
      </c>
      <c r="E233" s="8" t="s">
        <v>46</v>
      </c>
      <c r="F233" s="8" t="s">
        <v>27</v>
      </c>
      <c r="G233" s="8" t="s">
        <v>46</v>
      </c>
      <c r="H233" s="8" t="s">
        <v>27</v>
      </c>
      <c r="I233" s="8" t="s">
        <v>14118</v>
      </c>
      <c r="J233" s="8" t="s">
        <v>28</v>
      </c>
      <c r="K233" s="8" t="s">
        <v>773</v>
      </c>
      <c r="L233" s="8" t="s">
        <v>1729</v>
      </c>
      <c r="M233" s="8" t="s">
        <v>5238</v>
      </c>
      <c r="N233" s="8" t="s">
        <v>10716</v>
      </c>
      <c r="O233" s="8" t="s">
        <v>29842</v>
      </c>
      <c r="P233" s="8" t="s">
        <v>45787</v>
      </c>
      <c r="Q233" s="8" t="s">
        <v>14119</v>
      </c>
      <c r="R233" s="8" t="s">
        <v>14120</v>
      </c>
      <c r="S233" s="17" t="s">
        <v>14121</v>
      </c>
      <c r="T233" s="18">
        <v>43010</v>
      </c>
      <c r="U233" s="8">
        <v>0.33333333333333331</v>
      </c>
      <c r="V233" s="8">
        <v>0.5</v>
      </c>
      <c r="W233" s="8" t="s">
        <v>739</v>
      </c>
      <c r="X233" s="8" t="s">
        <v>14142</v>
      </c>
      <c r="Y233" s="8" t="s">
        <v>45730</v>
      </c>
      <c r="Z233" s="17" t="s">
        <v>14143</v>
      </c>
      <c r="AA233" s="8" t="s">
        <v>14144</v>
      </c>
      <c r="AB233" s="8" t="s">
        <v>14145</v>
      </c>
    </row>
    <row r="234" spans="1:28" x14ac:dyDescent="0.2">
      <c r="A234" s="8" t="s">
        <v>14146</v>
      </c>
      <c r="B234" s="8" t="s">
        <v>14147</v>
      </c>
      <c r="C234" s="8" t="s">
        <v>45743</v>
      </c>
      <c r="D234" s="8" t="s">
        <v>45744</v>
      </c>
      <c r="E234" s="8" t="s">
        <v>46</v>
      </c>
      <c r="F234" s="8" t="s">
        <v>27</v>
      </c>
      <c r="G234" s="8" t="s">
        <v>46</v>
      </c>
      <c r="H234" s="8" t="s">
        <v>27</v>
      </c>
      <c r="I234" s="8" t="s">
        <v>14118</v>
      </c>
      <c r="J234" s="8" t="s">
        <v>28</v>
      </c>
      <c r="K234" s="8" t="s">
        <v>773</v>
      </c>
      <c r="L234" s="8" t="s">
        <v>887</v>
      </c>
      <c r="M234" s="8" t="s">
        <v>2001</v>
      </c>
      <c r="N234" s="8" t="s">
        <v>10716</v>
      </c>
      <c r="O234" s="8" t="s">
        <v>29842</v>
      </c>
      <c r="P234" s="8" t="s">
        <v>45787</v>
      </c>
      <c r="Q234" s="8" t="s">
        <v>14119</v>
      </c>
      <c r="R234" s="8" t="s">
        <v>14120</v>
      </c>
      <c r="S234" s="17" t="s">
        <v>14121</v>
      </c>
      <c r="T234" s="18">
        <v>43010</v>
      </c>
      <c r="U234" s="8">
        <v>0.54166666666666663</v>
      </c>
      <c r="V234" s="8">
        <v>0.66666666666666663</v>
      </c>
      <c r="W234" s="8" t="s">
        <v>1283</v>
      </c>
      <c r="X234" s="8" t="s">
        <v>14148</v>
      </c>
      <c r="Y234" s="8" t="s">
        <v>45730</v>
      </c>
      <c r="Z234" s="17" t="s">
        <v>14149</v>
      </c>
      <c r="AA234" s="8" t="s">
        <v>14150</v>
      </c>
      <c r="AB234" s="8" t="s">
        <v>14151</v>
      </c>
    </row>
    <row r="235" spans="1:28" x14ac:dyDescent="0.2">
      <c r="A235" s="8" t="s">
        <v>14152</v>
      </c>
      <c r="B235" s="8" t="s">
        <v>14153</v>
      </c>
      <c r="C235" s="8" t="s">
        <v>45743</v>
      </c>
      <c r="D235" s="8" t="s">
        <v>45744</v>
      </c>
      <c r="E235" s="8" t="s">
        <v>55</v>
      </c>
      <c r="F235" s="8" t="s">
        <v>27</v>
      </c>
      <c r="G235" s="8" t="s">
        <v>55</v>
      </c>
      <c r="H235" s="8" t="s">
        <v>27</v>
      </c>
      <c r="I235" s="8" t="s">
        <v>14118</v>
      </c>
      <c r="J235" s="8" t="s">
        <v>28</v>
      </c>
      <c r="K235" s="8" t="s">
        <v>773</v>
      </c>
      <c r="L235" s="8" t="s">
        <v>2011</v>
      </c>
      <c r="M235" s="8" t="s">
        <v>5188</v>
      </c>
      <c r="N235" s="8" t="s">
        <v>10716</v>
      </c>
      <c r="O235" s="8" t="s">
        <v>29842</v>
      </c>
      <c r="P235" s="8" t="s">
        <v>45787</v>
      </c>
      <c r="Q235" s="8" t="s">
        <v>14119</v>
      </c>
      <c r="R235" s="8" t="s">
        <v>14120</v>
      </c>
      <c r="S235" s="17" t="s">
        <v>14121</v>
      </c>
      <c r="T235" s="18">
        <v>43011</v>
      </c>
      <c r="U235" s="8">
        <v>0.25</v>
      </c>
      <c r="V235" s="8">
        <v>0.33333333333333331</v>
      </c>
      <c r="W235" s="8" t="s">
        <v>1100</v>
      </c>
      <c r="X235" s="8" t="s">
        <v>14154</v>
      </c>
      <c r="Y235" s="8" t="s">
        <v>45730</v>
      </c>
      <c r="Z235" s="17" t="s">
        <v>14155</v>
      </c>
      <c r="AA235" s="8" t="s">
        <v>14156</v>
      </c>
      <c r="AB235" s="8" t="s">
        <v>14157</v>
      </c>
    </row>
    <row r="236" spans="1:28" x14ac:dyDescent="0.2">
      <c r="A236" s="8" t="s">
        <v>14158</v>
      </c>
      <c r="B236" s="8" t="s">
        <v>14159</v>
      </c>
      <c r="C236" s="8" t="s">
        <v>45743</v>
      </c>
      <c r="D236" s="8" t="s">
        <v>45744</v>
      </c>
      <c r="E236" s="8" t="s">
        <v>55</v>
      </c>
      <c r="F236" s="8" t="s">
        <v>27</v>
      </c>
      <c r="G236" s="8" t="s">
        <v>55</v>
      </c>
      <c r="H236" s="8" t="s">
        <v>27</v>
      </c>
      <c r="I236" s="8" t="s">
        <v>14118</v>
      </c>
      <c r="J236" s="8" t="s">
        <v>28</v>
      </c>
      <c r="K236" s="8" t="s">
        <v>773</v>
      </c>
      <c r="L236" s="8" t="s">
        <v>5188</v>
      </c>
      <c r="M236" s="8" t="s">
        <v>14160</v>
      </c>
      <c r="N236" s="8" t="s">
        <v>10716</v>
      </c>
      <c r="O236" s="8" t="s">
        <v>29842</v>
      </c>
      <c r="P236" s="8" t="s">
        <v>45787</v>
      </c>
      <c r="Q236" s="8" t="s">
        <v>14119</v>
      </c>
      <c r="R236" s="8" t="s">
        <v>14120</v>
      </c>
      <c r="S236" s="17" t="s">
        <v>14121</v>
      </c>
      <c r="T236" s="18">
        <v>43011</v>
      </c>
      <c r="U236" s="8">
        <v>0.33333333333333331</v>
      </c>
      <c r="V236" s="8">
        <v>0.375</v>
      </c>
      <c r="W236" s="8" t="s">
        <v>1495</v>
      </c>
      <c r="X236" s="8" t="s">
        <v>14161</v>
      </c>
      <c r="Y236" s="8" t="s">
        <v>45730</v>
      </c>
      <c r="Z236" s="17" t="s">
        <v>14162</v>
      </c>
      <c r="AA236" s="8" t="s">
        <v>14163</v>
      </c>
      <c r="AB236" s="8" t="s">
        <v>14164</v>
      </c>
    </row>
    <row r="237" spans="1:28" x14ac:dyDescent="0.2">
      <c r="A237" s="8" t="s">
        <v>14165</v>
      </c>
      <c r="B237" s="8" t="s">
        <v>14166</v>
      </c>
      <c r="C237" s="8" t="s">
        <v>45743</v>
      </c>
      <c r="D237" s="8" t="s">
        <v>45744</v>
      </c>
      <c r="E237" s="8" t="s">
        <v>55</v>
      </c>
      <c r="F237" s="8" t="s">
        <v>27</v>
      </c>
      <c r="G237" s="8" t="s">
        <v>55</v>
      </c>
      <c r="H237" s="8" t="s">
        <v>27</v>
      </c>
      <c r="I237" s="8" t="s">
        <v>14118</v>
      </c>
      <c r="J237" s="8" t="s">
        <v>28</v>
      </c>
      <c r="K237" s="8" t="s">
        <v>773</v>
      </c>
      <c r="L237" s="8" t="s">
        <v>14160</v>
      </c>
      <c r="M237" s="8" t="s">
        <v>5194</v>
      </c>
      <c r="N237" s="8" t="s">
        <v>10716</v>
      </c>
      <c r="O237" s="8" t="s">
        <v>29842</v>
      </c>
      <c r="P237" s="8" t="s">
        <v>45787</v>
      </c>
      <c r="Q237" s="8" t="s">
        <v>14119</v>
      </c>
      <c r="R237" s="8" t="s">
        <v>14120</v>
      </c>
      <c r="S237" s="17" t="s">
        <v>14121</v>
      </c>
      <c r="T237" s="18">
        <v>43011</v>
      </c>
      <c r="U237" s="8">
        <v>0.375</v>
      </c>
      <c r="V237" s="8">
        <v>0.41666666666666669</v>
      </c>
      <c r="W237" s="8" t="s">
        <v>1495</v>
      </c>
      <c r="X237" s="8" t="s">
        <v>14167</v>
      </c>
      <c r="Y237" s="8" t="s">
        <v>45730</v>
      </c>
      <c r="Z237" s="17" t="s">
        <v>14168</v>
      </c>
      <c r="AA237" s="8" t="s">
        <v>14169</v>
      </c>
      <c r="AB237" s="8" t="s">
        <v>14170</v>
      </c>
    </row>
    <row r="238" spans="1:28" x14ac:dyDescent="0.2">
      <c r="A238" s="8" t="s">
        <v>14171</v>
      </c>
      <c r="B238" s="8" t="s">
        <v>14172</v>
      </c>
      <c r="C238" s="8" t="s">
        <v>45743</v>
      </c>
      <c r="D238" s="8" t="s">
        <v>45744</v>
      </c>
      <c r="E238" s="8" t="s">
        <v>55</v>
      </c>
      <c r="F238" s="8" t="s">
        <v>27</v>
      </c>
      <c r="G238" s="8" t="s">
        <v>55</v>
      </c>
      <c r="H238" s="8" t="s">
        <v>27</v>
      </c>
      <c r="I238" s="8" t="s">
        <v>14118</v>
      </c>
      <c r="J238" s="8" t="s">
        <v>28</v>
      </c>
      <c r="K238" s="8" t="s">
        <v>773</v>
      </c>
      <c r="L238" s="8" t="s">
        <v>5194</v>
      </c>
      <c r="M238" s="8" t="s">
        <v>901</v>
      </c>
      <c r="N238" s="8" t="s">
        <v>10716</v>
      </c>
      <c r="O238" s="8" t="s">
        <v>29842</v>
      </c>
      <c r="P238" s="8" t="s">
        <v>45787</v>
      </c>
      <c r="Q238" s="8" t="s">
        <v>14119</v>
      </c>
      <c r="R238" s="8" t="s">
        <v>14120</v>
      </c>
      <c r="S238" s="17" t="s">
        <v>14121</v>
      </c>
      <c r="T238" s="18">
        <v>43011</v>
      </c>
      <c r="U238" s="8">
        <v>0.41666666666666669</v>
      </c>
      <c r="V238" s="8">
        <v>0.54166666666666663</v>
      </c>
      <c r="W238" s="8" t="s">
        <v>1283</v>
      </c>
      <c r="X238" s="8" t="s">
        <v>14173</v>
      </c>
      <c r="Y238" s="8" t="s">
        <v>45730</v>
      </c>
      <c r="Z238" s="17" t="s">
        <v>14174</v>
      </c>
      <c r="AA238" s="8" t="s">
        <v>14175</v>
      </c>
      <c r="AB238" s="8" t="s">
        <v>14176</v>
      </c>
    </row>
    <row r="239" spans="1:28" x14ac:dyDescent="0.2">
      <c r="A239" s="8" t="s">
        <v>14177</v>
      </c>
      <c r="B239" s="8" t="s">
        <v>14178</v>
      </c>
      <c r="C239" s="8" t="s">
        <v>45743</v>
      </c>
      <c r="D239" s="8" t="s">
        <v>45744</v>
      </c>
      <c r="E239" s="8" t="s">
        <v>55</v>
      </c>
      <c r="F239" s="8" t="s">
        <v>27</v>
      </c>
      <c r="G239" s="8" t="s">
        <v>55</v>
      </c>
      <c r="H239" s="8" t="s">
        <v>27</v>
      </c>
      <c r="I239" s="8" t="s">
        <v>14118</v>
      </c>
      <c r="J239" s="8" t="s">
        <v>28</v>
      </c>
      <c r="K239" s="8" t="s">
        <v>773</v>
      </c>
      <c r="L239" s="8" t="s">
        <v>901</v>
      </c>
      <c r="M239" s="8" t="s">
        <v>2012</v>
      </c>
      <c r="N239" s="8" t="s">
        <v>10716</v>
      </c>
      <c r="O239" s="8" t="s">
        <v>29842</v>
      </c>
      <c r="P239" s="8" t="s">
        <v>45787</v>
      </c>
      <c r="Q239" s="8" t="s">
        <v>14119</v>
      </c>
      <c r="R239" s="8" t="s">
        <v>14120</v>
      </c>
      <c r="S239" s="17" t="s">
        <v>14121</v>
      </c>
      <c r="T239" s="18">
        <v>43011</v>
      </c>
      <c r="U239" s="8">
        <v>0.54166666666666663</v>
      </c>
      <c r="V239" s="8">
        <v>0.66666666666666663</v>
      </c>
      <c r="W239" s="8" t="s">
        <v>1283</v>
      </c>
      <c r="X239" s="8" t="s">
        <v>14179</v>
      </c>
      <c r="Y239" s="8" t="s">
        <v>45730</v>
      </c>
      <c r="Z239" s="17" t="s">
        <v>14149</v>
      </c>
      <c r="AA239" s="8" t="s">
        <v>14180</v>
      </c>
      <c r="AB239" s="8" t="s">
        <v>14181</v>
      </c>
    </row>
    <row r="240" spans="1:28" x14ac:dyDescent="0.2">
      <c r="A240" s="8" t="s">
        <v>14182</v>
      </c>
      <c r="B240" s="8" t="s">
        <v>14183</v>
      </c>
      <c r="C240" s="8" t="s">
        <v>45743</v>
      </c>
      <c r="D240" s="8" t="s">
        <v>45744</v>
      </c>
      <c r="E240" s="8" t="s">
        <v>362</v>
      </c>
      <c r="F240" s="8" t="s">
        <v>112</v>
      </c>
      <c r="G240" s="8" t="s">
        <v>362</v>
      </c>
      <c r="H240" s="8" t="s">
        <v>112</v>
      </c>
      <c r="I240" s="8" t="s">
        <v>14118</v>
      </c>
      <c r="J240" s="8" t="s">
        <v>28</v>
      </c>
      <c r="K240" s="8" t="s">
        <v>773</v>
      </c>
      <c r="L240" s="8" t="s">
        <v>363</v>
      </c>
      <c r="M240" s="8" t="s">
        <v>8214</v>
      </c>
      <c r="N240" s="8" t="s">
        <v>10716</v>
      </c>
      <c r="O240" s="8" t="s">
        <v>29842</v>
      </c>
      <c r="P240" s="8" t="s">
        <v>45787</v>
      </c>
      <c r="Q240" s="8" t="s">
        <v>14119</v>
      </c>
      <c r="R240" s="8" t="s">
        <v>14120</v>
      </c>
      <c r="S240" s="17" t="s">
        <v>14121</v>
      </c>
      <c r="T240" s="18">
        <v>43019</v>
      </c>
      <c r="U240" s="8">
        <v>0.25</v>
      </c>
      <c r="V240" s="8">
        <v>0.33333333333333331</v>
      </c>
      <c r="W240" s="8" t="s">
        <v>1100</v>
      </c>
      <c r="X240" s="8" t="s">
        <v>14184</v>
      </c>
      <c r="Y240" s="8" t="s">
        <v>45730</v>
      </c>
      <c r="Z240" s="17" t="s">
        <v>14185</v>
      </c>
      <c r="AA240" s="8" t="s">
        <v>14186</v>
      </c>
      <c r="AB240" s="8" t="s">
        <v>14187</v>
      </c>
    </row>
    <row r="241" spans="1:28" x14ac:dyDescent="0.2">
      <c r="A241" s="8" t="s">
        <v>14188</v>
      </c>
      <c r="B241" s="8" t="s">
        <v>14189</v>
      </c>
      <c r="C241" s="8" t="s">
        <v>45743</v>
      </c>
      <c r="D241" s="8" t="s">
        <v>45744</v>
      </c>
      <c r="E241" s="8" t="s">
        <v>362</v>
      </c>
      <c r="F241" s="8" t="s">
        <v>112</v>
      </c>
      <c r="G241" s="8" t="s">
        <v>362</v>
      </c>
      <c r="H241" s="8" t="s">
        <v>112</v>
      </c>
      <c r="I241" s="8" t="s">
        <v>14118</v>
      </c>
      <c r="J241" s="8" t="s">
        <v>28</v>
      </c>
      <c r="K241" s="8" t="s">
        <v>773</v>
      </c>
      <c r="L241" s="8" t="s">
        <v>8214</v>
      </c>
      <c r="M241" s="8" t="s">
        <v>14190</v>
      </c>
      <c r="N241" s="8" t="s">
        <v>10716</v>
      </c>
      <c r="O241" s="8" t="s">
        <v>29842</v>
      </c>
      <c r="P241" s="8" t="s">
        <v>45787</v>
      </c>
      <c r="Q241" s="8" t="s">
        <v>14119</v>
      </c>
      <c r="R241" s="8" t="s">
        <v>14120</v>
      </c>
      <c r="S241" s="17" t="s">
        <v>14121</v>
      </c>
      <c r="T241" s="18">
        <v>43019</v>
      </c>
      <c r="U241" s="8">
        <v>0.33333333333333331</v>
      </c>
      <c r="V241" s="8">
        <v>0.39583333333333331</v>
      </c>
      <c r="W241" s="8" t="s">
        <v>2170</v>
      </c>
      <c r="X241" s="8" t="s">
        <v>14191</v>
      </c>
      <c r="Y241" s="8" t="s">
        <v>45730</v>
      </c>
      <c r="Z241" s="17" t="s">
        <v>14192</v>
      </c>
      <c r="AA241" s="8" t="s">
        <v>14193</v>
      </c>
      <c r="AB241" s="8" t="s">
        <v>14194</v>
      </c>
    </row>
    <row r="242" spans="1:28" x14ac:dyDescent="0.2">
      <c r="A242" s="8" t="s">
        <v>14195</v>
      </c>
      <c r="B242" s="8" t="s">
        <v>14196</v>
      </c>
      <c r="C242" s="8" t="s">
        <v>45743</v>
      </c>
      <c r="D242" s="8" t="s">
        <v>45744</v>
      </c>
      <c r="E242" s="8" t="s">
        <v>362</v>
      </c>
      <c r="F242" s="8" t="s">
        <v>112</v>
      </c>
      <c r="G242" s="8" t="s">
        <v>362</v>
      </c>
      <c r="H242" s="8" t="s">
        <v>112</v>
      </c>
      <c r="I242" s="8" t="s">
        <v>14118</v>
      </c>
      <c r="J242" s="8" t="s">
        <v>28</v>
      </c>
      <c r="K242" s="8" t="s">
        <v>773</v>
      </c>
      <c r="L242" s="8" t="s">
        <v>14190</v>
      </c>
      <c r="M242" s="8" t="s">
        <v>14197</v>
      </c>
      <c r="N242" s="8" t="s">
        <v>10716</v>
      </c>
      <c r="O242" s="8" t="s">
        <v>29842</v>
      </c>
      <c r="P242" s="8" t="s">
        <v>45787</v>
      </c>
      <c r="Q242" s="8" t="s">
        <v>14119</v>
      </c>
      <c r="R242" s="8" t="s">
        <v>14120</v>
      </c>
      <c r="S242" s="17" t="s">
        <v>14121</v>
      </c>
      <c r="T242" s="18">
        <v>43019</v>
      </c>
      <c r="U242" s="8">
        <v>0.39583333333333331</v>
      </c>
      <c r="V242" s="8">
        <v>0.4375</v>
      </c>
      <c r="W242" s="8" t="s">
        <v>1495</v>
      </c>
      <c r="X242" s="8" t="s">
        <v>14198</v>
      </c>
      <c r="Y242" s="8" t="s">
        <v>45730</v>
      </c>
      <c r="Z242" s="17" t="s">
        <v>14199</v>
      </c>
      <c r="AA242" s="8" t="s">
        <v>14200</v>
      </c>
      <c r="AB242" s="8" t="s">
        <v>14201</v>
      </c>
    </row>
    <row r="243" spans="1:28" x14ac:dyDescent="0.2">
      <c r="A243" s="8" t="s">
        <v>14202</v>
      </c>
      <c r="B243" s="8" t="s">
        <v>14203</v>
      </c>
      <c r="C243" s="8" t="s">
        <v>45743</v>
      </c>
      <c r="D243" s="8" t="s">
        <v>45744</v>
      </c>
      <c r="E243" s="8" t="s">
        <v>362</v>
      </c>
      <c r="F243" s="8" t="s">
        <v>112</v>
      </c>
      <c r="G243" s="8" t="s">
        <v>362</v>
      </c>
      <c r="H243" s="8" t="s">
        <v>112</v>
      </c>
      <c r="I243" s="8" t="s">
        <v>14118</v>
      </c>
      <c r="J243" s="8" t="s">
        <v>28</v>
      </c>
      <c r="K243" s="8" t="s">
        <v>773</v>
      </c>
      <c r="L243" s="8" t="s">
        <v>14197</v>
      </c>
      <c r="M243" s="8" t="s">
        <v>8237</v>
      </c>
      <c r="N243" s="8" t="s">
        <v>10716</v>
      </c>
      <c r="O243" s="8" t="s">
        <v>29842</v>
      </c>
      <c r="P243" s="8" t="s">
        <v>45787</v>
      </c>
      <c r="Q243" s="8" t="s">
        <v>14119</v>
      </c>
      <c r="R243" s="8" t="s">
        <v>14120</v>
      </c>
      <c r="S243" s="17" t="s">
        <v>14121</v>
      </c>
      <c r="T243" s="18">
        <v>43019</v>
      </c>
      <c r="U243" s="8">
        <v>0.4375</v>
      </c>
      <c r="V243" s="8">
        <v>0.5</v>
      </c>
      <c r="W243" s="8" t="s">
        <v>2170</v>
      </c>
      <c r="X243" s="8" t="s">
        <v>14204</v>
      </c>
      <c r="Y243" s="8" t="s">
        <v>45730</v>
      </c>
      <c r="Z243" s="17" t="s">
        <v>14205</v>
      </c>
      <c r="AA243" s="8" t="s">
        <v>14206</v>
      </c>
      <c r="AB243" s="8" t="s">
        <v>14207</v>
      </c>
    </row>
    <row r="244" spans="1:28" x14ac:dyDescent="0.2">
      <c r="A244" s="8" t="s">
        <v>14208</v>
      </c>
      <c r="B244" s="8" t="s">
        <v>14209</v>
      </c>
      <c r="C244" s="8" t="s">
        <v>45743</v>
      </c>
      <c r="D244" s="8" t="s">
        <v>45744</v>
      </c>
      <c r="E244" s="8" t="s">
        <v>362</v>
      </c>
      <c r="F244" s="8" t="s">
        <v>112</v>
      </c>
      <c r="G244" s="8" t="s">
        <v>362</v>
      </c>
      <c r="H244" s="8" t="s">
        <v>112</v>
      </c>
      <c r="I244" s="8" t="s">
        <v>14118</v>
      </c>
      <c r="J244" s="8" t="s">
        <v>28</v>
      </c>
      <c r="K244" s="8" t="s">
        <v>773</v>
      </c>
      <c r="L244" s="8" t="s">
        <v>8237</v>
      </c>
      <c r="M244" s="8" t="s">
        <v>14210</v>
      </c>
      <c r="N244" s="8" t="s">
        <v>10716</v>
      </c>
      <c r="O244" s="8" t="s">
        <v>29842</v>
      </c>
      <c r="P244" s="8" t="s">
        <v>45787</v>
      </c>
      <c r="Q244" s="8" t="s">
        <v>14119</v>
      </c>
      <c r="R244" s="8" t="s">
        <v>14120</v>
      </c>
      <c r="S244" s="17" t="s">
        <v>14121</v>
      </c>
      <c r="T244" s="18">
        <v>43019</v>
      </c>
      <c r="U244" s="8">
        <v>0.5</v>
      </c>
      <c r="V244" s="8">
        <v>0.5625</v>
      </c>
      <c r="W244" s="8" t="s">
        <v>2170</v>
      </c>
      <c r="X244" s="8" t="s">
        <v>14211</v>
      </c>
      <c r="Y244" s="8" t="s">
        <v>45730</v>
      </c>
      <c r="Z244" s="17" t="s">
        <v>14212</v>
      </c>
      <c r="AA244" s="8" t="s">
        <v>14213</v>
      </c>
      <c r="AB244" s="8" t="s">
        <v>14214</v>
      </c>
    </row>
    <row r="245" spans="1:28" x14ac:dyDescent="0.2">
      <c r="A245" s="8" t="s">
        <v>14215</v>
      </c>
      <c r="B245" s="8" t="s">
        <v>14216</v>
      </c>
      <c r="C245" s="8" t="s">
        <v>45743</v>
      </c>
      <c r="D245" s="8" t="s">
        <v>45744</v>
      </c>
      <c r="E245" s="8" t="s">
        <v>362</v>
      </c>
      <c r="F245" s="8" t="s">
        <v>112</v>
      </c>
      <c r="G245" s="8" t="s">
        <v>362</v>
      </c>
      <c r="H245" s="8" t="s">
        <v>112</v>
      </c>
      <c r="I245" s="8" t="s">
        <v>14118</v>
      </c>
      <c r="J245" s="8" t="s">
        <v>28</v>
      </c>
      <c r="K245" s="8" t="s">
        <v>773</v>
      </c>
      <c r="L245" s="8" t="s">
        <v>14210</v>
      </c>
      <c r="M245" s="8" t="s">
        <v>14217</v>
      </c>
      <c r="N245" s="8" t="s">
        <v>10716</v>
      </c>
      <c r="O245" s="8" t="s">
        <v>29842</v>
      </c>
      <c r="P245" s="8" t="s">
        <v>45787</v>
      </c>
      <c r="Q245" s="8" t="s">
        <v>14119</v>
      </c>
      <c r="R245" s="8" t="s">
        <v>14120</v>
      </c>
      <c r="S245" s="17" t="s">
        <v>14121</v>
      </c>
      <c r="T245" s="18">
        <v>43019</v>
      </c>
      <c r="U245" s="8">
        <v>0.5625</v>
      </c>
      <c r="V245" s="8">
        <v>0.625</v>
      </c>
      <c r="W245" s="8" t="s">
        <v>2170</v>
      </c>
      <c r="X245" s="8" t="s">
        <v>14218</v>
      </c>
      <c r="Y245" s="8" t="s">
        <v>45730</v>
      </c>
      <c r="Z245" s="17" t="s">
        <v>14212</v>
      </c>
      <c r="AA245" s="8" t="s">
        <v>14219</v>
      </c>
      <c r="AB245" s="8" t="s">
        <v>14220</v>
      </c>
    </row>
    <row r="246" spans="1:28" x14ac:dyDescent="0.2">
      <c r="A246" s="8" t="s">
        <v>14221</v>
      </c>
      <c r="B246" s="8" t="s">
        <v>14222</v>
      </c>
      <c r="C246" s="8" t="s">
        <v>45743</v>
      </c>
      <c r="D246" s="8" t="s">
        <v>45744</v>
      </c>
      <c r="E246" s="8" t="s">
        <v>362</v>
      </c>
      <c r="F246" s="8" t="s">
        <v>112</v>
      </c>
      <c r="G246" s="8" t="s">
        <v>362</v>
      </c>
      <c r="H246" s="8" t="s">
        <v>112</v>
      </c>
      <c r="I246" s="8" t="s">
        <v>14118</v>
      </c>
      <c r="J246" s="8" t="s">
        <v>28</v>
      </c>
      <c r="K246" s="8" t="s">
        <v>773</v>
      </c>
      <c r="L246" s="8" t="s">
        <v>14217</v>
      </c>
      <c r="M246" s="8" t="s">
        <v>14223</v>
      </c>
      <c r="N246" s="8" t="s">
        <v>10716</v>
      </c>
      <c r="O246" s="8" t="s">
        <v>29842</v>
      </c>
      <c r="P246" s="8" t="s">
        <v>45787</v>
      </c>
      <c r="Q246" s="8" t="s">
        <v>14119</v>
      </c>
      <c r="R246" s="8" t="s">
        <v>14120</v>
      </c>
      <c r="S246" s="17" t="s">
        <v>14121</v>
      </c>
      <c r="T246" s="18">
        <v>43019</v>
      </c>
      <c r="U246" s="8">
        <v>0.625</v>
      </c>
      <c r="V246" s="8">
        <v>0.64583333333333337</v>
      </c>
      <c r="W246" s="8" t="s">
        <v>2155</v>
      </c>
      <c r="X246" s="8" t="s">
        <v>14224</v>
      </c>
      <c r="Y246" s="8" t="s">
        <v>45730</v>
      </c>
      <c r="Z246" s="17" t="s">
        <v>14225</v>
      </c>
      <c r="AA246" s="8" t="s">
        <v>14226</v>
      </c>
      <c r="AB246" s="8" t="s">
        <v>14227</v>
      </c>
    </row>
    <row r="247" spans="1:28" x14ac:dyDescent="0.2">
      <c r="A247" s="8" t="s">
        <v>14228</v>
      </c>
      <c r="B247" s="8" t="s">
        <v>14229</v>
      </c>
      <c r="C247" s="8" t="s">
        <v>45743</v>
      </c>
      <c r="D247" s="8" t="s">
        <v>45744</v>
      </c>
      <c r="E247" s="8" t="s">
        <v>362</v>
      </c>
      <c r="F247" s="8" t="s">
        <v>112</v>
      </c>
      <c r="G247" s="8" t="s">
        <v>362</v>
      </c>
      <c r="H247" s="8" t="s">
        <v>112</v>
      </c>
      <c r="I247" s="8" t="s">
        <v>14118</v>
      </c>
      <c r="J247" s="8" t="s">
        <v>28</v>
      </c>
      <c r="K247" s="8" t="s">
        <v>773</v>
      </c>
      <c r="L247" s="8" t="s">
        <v>14223</v>
      </c>
      <c r="M247" s="8" t="s">
        <v>8249</v>
      </c>
      <c r="N247" s="8" t="s">
        <v>10716</v>
      </c>
      <c r="O247" s="8" t="s">
        <v>29842</v>
      </c>
      <c r="P247" s="8" t="s">
        <v>45787</v>
      </c>
      <c r="Q247" s="8" t="s">
        <v>14119</v>
      </c>
      <c r="R247" s="8" t="s">
        <v>14120</v>
      </c>
      <c r="S247" s="17" t="s">
        <v>14121</v>
      </c>
      <c r="T247" s="18">
        <v>43019</v>
      </c>
      <c r="U247" s="8">
        <v>0.64583333333333337</v>
      </c>
      <c r="V247" s="8">
        <v>0.66666666666666663</v>
      </c>
      <c r="W247" s="8" t="s">
        <v>2155</v>
      </c>
      <c r="X247" s="8" t="s">
        <v>14230</v>
      </c>
      <c r="Y247" s="8" t="s">
        <v>45730</v>
      </c>
      <c r="Z247" s="17" t="s">
        <v>14231</v>
      </c>
      <c r="AA247" s="8" t="s">
        <v>14232</v>
      </c>
      <c r="AB247" s="8" t="s">
        <v>14233</v>
      </c>
    </row>
    <row r="248" spans="1:28" x14ac:dyDescent="0.2">
      <c r="A248" s="8" t="s">
        <v>14234</v>
      </c>
      <c r="B248" s="8" t="s">
        <v>14235</v>
      </c>
      <c r="C248" s="8" t="s">
        <v>45743</v>
      </c>
      <c r="D248" s="8" t="s">
        <v>45744</v>
      </c>
      <c r="E248" s="8" t="s">
        <v>372</v>
      </c>
      <c r="F248" s="8" t="s">
        <v>112</v>
      </c>
      <c r="G248" s="8" t="s">
        <v>372</v>
      </c>
      <c r="H248" s="8" t="s">
        <v>112</v>
      </c>
      <c r="I248" s="8" t="s">
        <v>14118</v>
      </c>
      <c r="J248" s="8" t="s">
        <v>28</v>
      </c>
      <c r="K248" s="8" t="s">
        <v>773</v>
      </c>
      <c r="L248" s="8" t="s">
        <v>373</v>
      </c>
      <c r="M248" s="8" t="s">
        <v>1825</v>
      </c>
      <c r="N248" s="8" t="s">
        <v>10716</v>
      </c>
      <c r="O248" s="8" t="s">
        <v>29842</v>
      </c>
      <c r="P248" s="8" t="s">
        <v>45787</v>
      </c>
      <c r="Q248" s="8" t="s">
        <v>14119</v>
      </c>
      <c r="R248" s="8" t="s">
        <v>14120</v>
      </c>
      <c r="S248" s="17" t="s">
        <v>14121</v>
      </c>
      <c r="T248" s="18">
        <v>43020</v>
      </c>
      <c r="U248" s="8">
        <v>0.25</v>
      </c>
      <c r="V248" s="8">
        <v>0.29166666666666669</v>
      </c>
      <c r="W248" s="8" t="s">
        <v>1495</v>
      </c>
      <c r="X248" s="8" t="s">
        <v>14236</v>
      </c>
      <c r="Y248" s="8" t="s">
        <v>45730</v>
      </c>
      <c r="Z248" s="17" t="s">
        <v>14237</v>
      </c>
      <c r="AA248" s="8" t="s">
        <v>14238</v>
      </c>
      <c r="AB248" s="8" t="s">
        <v>14239</v>
      </c>
    </row>
    <row r="249" spans="1:28" x14ac:dyDescent="0.2">
      <c r="A249" s="8" t="s">
        <v>14240</v>
      </c>
      <c r="B249" s="8" t="s">
        <v>14241</v>
      </c>
      <c r="C249" s="8" t="s">
        <v>45743</v>
      </c>
      <c r="D249" s="8" t="s">
        <v>45744</v>
      </c>
      <c r="E249" s="8" t="s">
        <v>372</v>
      </c>
      <c r="F249" s="8" t="s">
        <v>112</v>
      </c>
      <c r="G249" s="8" t="s">
        <v>372</v>
      </c>
      <c r="H249" s="8" t="s">
        <v>112</v>
      </c>
      <c r="I249" s="8" t="s">
        <v>14118</v>
      </c>
      <c r="J249" s="8" t="s">
        <v>28</v>
      </c>
      <c r="K249" s="8" t="s">
        <v>773</v>
      </c>
      <c r="L249" s="8" t="s">
        <v>1825</v>
      </c>
      <c r="M249" s="8" t="s">
        <v>14242</v>
      </c>
      <c r="N249" s="8" t="s">
        <v>10716</v>
      </c>
      <c r="O249" s="8" t="s">
        <v>29842</v>
      </c>
      <c r="P249" s="8" t="s">
        <v>45787</v>
      </c>
      <c r="Q249" s="8" t="s">
        <v>14119</v>
      </c>
      <c r="R249" s="8" t="s">
        <v>14120</v>
      </c>
      <c r="S249" s="17" t="s">
        <v>14121</v>
      </c>
      <c r="T249" s="18">
        <v>43020</v>
      </c>
      <c r="U249" s="8">
        <v>0.29166666666666669</v>
      </c>
      <c r="V249" s="8">
        <v>0.3125</v>
      </c>
      <c r="W249" s="8" t="s">
        <v>2155</v>
      </c>
      <c r="X249" s="8" t="s">
        <v>14243</v>
      </c>
      <c r="Y249" s="8" t="s">
        <v>45730</v>
      </c>
      <c r="Z249" s="17" t="s">
        <v>14237</v>
      </c>
      <c r="AA249" s="8" t="s">
        <v>14244</v>
      </c>
      <c r="AB249" s="8" t="s">
        <v>14245</v>
      </c>
    </row>
    <row r="250" spans="1:28" x14ac:dyDescent="0.2">
      <c r="A250" s="8" t="s">
        <v>14246</v>
      </c>
      <c r="B250" s="8" t="s">
        <v>14247</v>
      </c>
      <c r="C250" s="8" t="s">
        <v>45743</v>
      </c>
      <c r="D250" s="8" t="s">
        <v>45744</v>
      </c>
      <c r="E250" s="8" t="s">
        <v>372</v>
      </c>
      <c r="F250" s="8" t="s">
        <v>112</v>
      </c>
      <c r="G250" s="8" t="s">
        <v>372</v>
      </c>
      <c r="H250" s="8" t="s">
        <v>112</v>
      </c>
      <c r="I250" s="8" t="s">
        <v>14118</v>
      </c>
      <c r="J250" s="8" t="s">
        <v>28</v>
      </c>
      <c r="K250" s="8" t="s">
        <v>773</v>
      </c>
      <c r="L250" s="8" t="s">
        <v>14242</v>
      </c>
      <c r="M250" s="8" t="s">
        <v>8300</v>
      </c>
      <c r="N250" s="8" t="s">
        <v>10716</v>
      </c>
      <c r="O250" s="8" t="s">
        <v>29842</v>
      </c>
      <c r="P250" s="8" t="s">
        <v>45787</v>
      </c>
      <c r="Q250" s="8" t="s">
        <v>14119</v>
      </c>
      <c r="R250" s="8" t="s">
        <v>14120</v>
      </c>
      <c r="S250" s="17" t="s">
        <v>14121</v>
      </c>
      <c r="T250" s="18">
        <v>43020</v>
      </c>
      <c r="U250" s="8">
        <v>0.3125</v>
      </c>
      <c r="V250" s="8">
        <v>0.66666666666666663</v>
      </c>
      <c r="W250" s="8" t="s">
        <v>14249</v>
      </c>
      <c r="X250" s="8" t="s">
        <v>14248</v>
      </c>
      <c r="Y250" s="8" t="s">
        <v>45730</v>
      </c>
      <c r="Z250" s="17" t="s">
        <v>14250</v>
      </c>
      <c r="AA250" s="8" t="s">
        <v>14251</v>
      </c>
      <c r="AB250" s="8" t="s">
        <v>14252</v>
      </c>
    </row>
    <row r="251" spans="1:28" x14ac:dyDescent="0.2">
      <c r="A251" s="8" t="s">
        <v>14253</v>
      </c>
      <c r="B251" s="8" t="s">
        <v>14254</v>
      </c>
      <c r="C251" s="8" t="s">
        <v>45743</v>
      </c>
      <c r="D251" s="8" t="s">
        <v>45744</v>
      </c>
      <c r="E251" s="8" t="s">
        <v>382</v>
      </c>
      <c r="F251" s="8" t="s">
        <v>112</v>
      </c>
      <c r="G251" s="8" t="s">
        <v>382</v>
      </c>
      <c r="H251" s="8" t="s">
        <v>112</v>
      </c>
      <c r="I251" s="8" t="s">
        <v>14118</v>
      </c>
      <c r="J251" s="8" t="s">
        <v>28</v>
      </c>
      <c r="K251" s="8" t="s">
        <v>773</v>
      </c>
      <c r="L251" s="8" t="s">
        <v>383</v>
      </c>
      <c r="M251" s="8" t="s">
        <v>14255</v>
      </c>
      <c r="N251" s="8" t="s">
        <v>10716</v>
      </c>
      <c r="O251" s="8" t="s">
        <v>29842</v>
      </c>
      <c r="P251" s="8" t="s">
        <v>45787</v>
      </c>
      <c r="Q251" s="8" t="s">
        <v>14119</v>
      </c>
      <c r="R251" s="8" t="s">
        <v>14120</v>
      </c>
      <c r="S251" s="17" t="s">
        <v>14121</v>
      </c>
      <c r="T251" s="18">
        <v>43021</v>
      </c>
      <c r="U251" s="8">
        <v>0.25</v>
      </c>
      <c r="V251" s="8">
        <v>0.27083333333333331</v>
      </c>
      <c r="W251" s="8" t="s">
        <v>2155</v>
      </c>
      <c r="X251" s="8" t="s">
        <v>14256</v>
      </c>
      <c r="Y251" s="8" t="s">
        <v>45730</v>
      </c>
      <c r="Z251" s="17" t="s">
        <v>14257</v>
      </c>
      <c r="AA251" s="8" t="s">
        <v>14258</v>
      </c>
      <c r="AB251" s="8" t="s">
        <v>14259</v>
      </c>
    </row>
    <row r="252" spans="1:28" x14ac:dyDescent="0.2">
      <c r="A252" s="8" t="s">
        <v>14260</v>
      </c>
      <c r="B252" s="8" t="s">
        <v>14261</v>
      </c>
      <c r="C252" s="8" t="s">
        <v>45743</v>
      </c>
      <c r="D252" s="8" t="s">
        <v>45744</v>
      </c>
      <c r="E252" s="8" t="s">
        <v>382</v>
      </c>
      <c r="F252" s="8" t="s">
        <v>112</v>
      </c>
      <c r="G252" s="8" t="s">
        <v>382</v>
      </c>
      <c r="H252" s="8" t="s">
        <v>112</v>
      </c>
      <c r="I252" s="8" t="s">
        <v>14118</v>
      </c>
      <c r="J252" s="8" t="s">
        <v>28</v>
      </c>
      <c r="K252" s="8" t="s">
        <v>773</v>
      </c>
      <c r="L252" s="8" t="s">
        <v>14255</v>
      </c>
      <c r="M252" s="8" t="s">
        <v>8323</v>
      </c>
      <c r="N252" s="8" t="s">
        <v>10716</v>
      </c>
      <c r="O252" s="8" t="s">
        <v>29842</v>
      </c>
      <c r="P252" s="8" t="s">
        <v>45787</v>
      </c>
      <c r="Q252" s="8" t="s">
        <v>14119</v>
      </c>
      <c r="R252" s="8" t="s">
        <v>14120</v>
      </c>
      <c r="S252" s="17" t="s">
        <v>14121</v>
      </c>
      <c r="T252" s="18">
        <v>43021</v>
      </c>
      <c r="U252" s="8">
        <v>0.27083333333333331</v>
      </c>
      <c r="V252" s="8">
        <v>0.41666666666666669</v>
      </c>
      <c r="W252" s="8" t="s">
        <v>2124</v>
      </c>
      <c r="X252" s="8" t="s">
        <v>14262</v>
      </c>
      <c r="Y252" s="8" t="s">
        <v>45730</v>
      </c>
      <c r="Z252" s="17" t="s">
        <v>14263</v>
      </c>
      <c r="AA252" s="8" t="s">
        <v>14264</v>
      </c>
      <c r="AB252" s="8" t="s">
        <v>14265</v>
      </c>
    </row>
    <row r="253" spans="1:28" x14ac:dyDescent="0.2">
      <c r="A253" s="8" t="s">
        <v>14266</v>
      </c>
      <c r="B253" s="8" t="s">
        <v>14267</v>
      </c>
      <c r="C253" s="8" t="s">
        <v>45743</v>
      </c>
      <c r="D253" s="8" t="s">
        <v>45744</v>
      </c>
      <c r="E253" s="8" t="s">
        <v>382</v>
      </c>
      <c r="F253" s="8" t="s">
        <v>112</v>
      </c>
      <c r="G253" s="8" t="s">
        <v>382</v>
      </c>
      <c r="H253" s="8" t="s">
        <v>112</v>
      </c>
      <c r="I253" s="8" t="s">
        <v>14118</v>
      </c>
      <c r="J253" s="8" t="s">
        <v>28</v>
      </c>
      <c r="K253" s="8" t="s">
        <v>773</v>
      </c>
      <c r="L253" s="8" t="s">
        <v>8323</v>
      </c>
      <c r="M253" s="8" t="s">
        <v>8329</v>
      </c>
      <c r="N253" s="8" t="s">
        <v>10716</v>
      </c>
      <c r="O253" s="8" t="s">
        <v>29842</v>
      </c>
      <c r="P253" s="8" t="s">
        <v>45787</v>
      </c>
      <c r="Q253" s="8" t="s">
        <v>14119</v>
      </c>
      <c r="R253" s="8" t="s">
        <v>14120</v>
      </c>
      <c r="S253" s="17" t="s">
        <v>14121</v>
      </c>
      <c r="T253" s="18">
        <v>43021</v>
      </c>
      <c r="U253" s="8">
        <v>0.41666666666666669</v>
      </c>
      <c r="V253" s="8">
        <v>0.5</v>
      </c>
      <c r="W253" s="8" t="s">
        <v>1100</v>
      </c>
      <c r="X253" s="8" t="s">
        <v>14268</v>
      </c>
      <c r="Y253" s="8" t="s">
        <v>45730</v>
      </c>
      <c r="Z253" s="17" t="s">
        <v>14269</v>
      </c>
      <c r="AA253" s="8" t="s">
        <v>14270</v>
      </c>
      <c r="AB253" s="8" t="s">
        <v>14271</v>
      </c>
    </row>
    <row r="254" spans="1:28" x14ac:dyDescent="0.2">
      <c r="A254" s="8" t="s">
        <v>14272</v>
      </c>
      <c r="B254" s="8" t="s">
        <v>14273</v>
      </c>
      <c r="C254" s="8" t="s">
        <v>45743</v>
      </c>
      <c r="D254" s="8" t="s">
        <v>45744</v>
      </c>
      <c r="E254" s="8" t="s">
        <v>382</v>
      </c>
      <c r="F254" s="8" t="s">
        <v>112</v>
      </c>
      <c r="G254" s="8" t="s">
        <v>382</v>
      </c>
      <c r="H254" s="8" t="s">
        <v>112</v>
      </c>
      <c r="I254" s="8" t="s">
        <v>14118</v>
      </c>
      <c r="J254" s="8" t="s">
        <v>28</v>
      </c>
      <c r="K254" s="8" t="s">
        <v>773</v>
      </c>
      <c r="L254" s="8" t="s">
        <v>8329</v>
      </c>
      <c r="M254" s="8" t="s">
        <v>8335</v>
      </c>
      <c r="N254" s="8" t="s">
        <v>10716</v>
      </c>
      <c r="O254" s="8" t="s">
        <v>29842</v>
      </c>
      <c r="P254" s="8" t="s">
        <v>45787</v>
      </c>
      <c r="Q254" s="8" t="s">
        <v>14119</v>
      </c>
      <c r="R254" s="8" t="s">
        <v>14120</v>
      </c>
      <c r="S254" s="17" t="s">
        <v>14121</v>
      </c>
      <c r="T254" s="18">
        <v>43021</v>
      </c>
      <c r="U254" s="8">
        <v>0.5</v>
      </c>
      <c r="V254" s="8">
        <v>0.58333333333333337</v>
      </c>
      <c r="W254" s="8" t="s">
        <v>1100</v>
      </c>
      <c r="X254" s="8" t="s">
        <v>14274</v>
      </c>
      <c r="Y254" s="8" t="s">
        <v>45730</v>
      </c>
      <c r="Z254" s="17" t="s">
        <v>14155</v>
      </c>
      <c r="AA254" s="8" t="s">
        <v>14275</v>
      </c>
      <c r="AB254" s="8" t="s">
        <v>14276</v>
      </c>
    </row>
    <row r="255" spans="1:28" x14ac:dyDescent="0.2">
      <c r="A255" s="8" t="s">
        <v>14277</v>
      </c>
      <c r="B255" s="8" t="s">
        <v>14278</v>
      </c>
      <c r="C255" s="8" t="s">
        <v>45743</v>
      </c>
      <c r="D255" s="8" t="s">
        <v>45744</v>
      </c>
      <c r="E255" s="8" t="s">
        <v>113</v>
      </c>
      <c r="F255" s="8" t="s">
        <v>112</v>
      </c>
      <c r="G255" s="8" t="s">
        <v>113</v>
      </c>
      <c r="H255" s="8" t="s">
        <v>112</v>
      </c>
      <c r="I255" s="8" t="s">
        <v>14118</v>
      </c>
      <c r="J255" s="8" t="s">
        <v>28</v>
      </c>
      <c r="K255" s="8" t="s">
        <v>773</v>
      </c>
      <c r="L255" s="8" t="s">
        <v>409</v>
      </c>
      <c r="M255" s="8" t="s">
        <v>1867</v>
      </c>
      <c r="N255" s="8" t="s">
        <v>10716</v>
      </c>
      <c r="O255" s="8" t="s">
        <v>29842</v>
      </c>
      <c r="P255" s="8" t="s">
        <v>45787</v>
      </c>
      <c r="Q255" s="8" t="s">
        <v>14119</v>
      </c>
      <c r="R255" s="8" t="s">
        <v>14120</v>
      </c>
      <c r="S255" s="17" t="s">
        <v>14121</v>
      </c>
      <c r="T255" s="18">
        <v>43024</v>
      </c>
      <c r="U255" s="8">
        <v>0.25</v>
      </c>
      <c r="V255" s="8">
        <v>0.29166666666666669</v>
      </c>
      <c r="W255" s="8" t="s">
        <v>1495</v>
      </c>
      <c r="X255" s="8" t="s">
        <v>14274</v>
      </c>
      <c r="Y255" s="8" t="s">
        <v>45730</v>
      </c>
      <c r="Z255" s="17" t="s">
        <v>14155</v>
      </c>
      <c r="AA255" s="8" t="s">
        <v>14279</v>
      </c>
      <c r="AB255" s="8" t="s">
        <v>14280</v>
      </c>
    </row>
    <row r="256" spans="1:28" x14ac:dyDescent="0.2">
      <c r="A256" s="8" t="s">
        <v>14281</v>
      </c>
      <c r="B256" s="8" t="s">
        <v>14282</v>
      </c>
      <c r="C256" s="8" t="s">
        <v>45743</v>
      </c>
      <c r="D256" s="8" t="s">
        <v>45744</v>
      </c>
      <c r="E256" s="8" t="s">
        <v>113</v>
      </c>
      <c r="F256" s="8" t="s">
        <v>112</v>
      </c>
      <c r="G256" s="8" t="s">
        <v>113</v>
      </c>
      <c r="H256" s="8" t="s">
        <v>112</v>
      </c>
      <c r="I256" s="8" t="s">
        <v>14118</v>
      </c>
      <c r="J256" s="8" t="s">
        <v>28</v>
      </c>
      <c r="K256" s="8" t="s">
        <v>773</v>
      </c>
      <c r="L256" s="8" t="s">
        <v>1867</v>
      </c>
      <c r="M256" s="8" t="s">
        <v>13542</v>
      </c>
      <c r="N256" s="8" t="s">
        <v>10716</v>
      </c>
      <c r="O256" s="8" t="s">
        <v>29842</v>
      </c>
      <c r="P256" s="8" t="s">
        <v>45787</v>
      </c>
      <c r="Q256" s="8" t="s">
        <v>14119</v>
      </c>
      <c r="R256" s="8" t="s">
        <v>14120</v>
      </c>
      <c r="S256" s="17" t="s">
        <v>14121</v>
      </c>
      <c r="T256" s="18">
        <v>43024</v>
      </c>
      <c r="U256" s="8">
        <v>0.29166666666666669</v>
      </c>
      <c r="V256" s="8">
        <v>0.41666666666666669</v>
      </c>
      <c r="W256" s="8" t="s">
        <v>1283</v>
      </c>
      <c r="X256" s="8" t="s">
        <v>14283</v>
      </c>
      <c r="Y256" s="8" t="s">
        <v>45730</v>
      </c>
      <c r="Z256" s="17" t="s">
        <v>14155</v>
      </c>
      <c r="AA256" s="8" t="s">
        <v>14284</v>
      </c>
      <c r="AB256" s="8" t="s">
        <v>14285</v>
      </c>
    </row>
    <row r="257" spans="1:28" x14ac:dyDescent="0.2">
      <c r="A257" s="8" t="s">
        <v>14286</v>
      </c>
      <c r="B257" s="8" t="s">
        <v>14287</v>
      </c>
      <c r="C257" s="8" t="s">
        <v>45743</v>
      </c>
      <c r="D257" s="8" t="s">
        <v>45744</v>
      </c>
      <c r="E257" s="8" t="s">
        <v>113</v>
      </c>
      <c r="F257" s="8" t="s">
        <v>112</v>
      </c>
      <c r="G257" s="8" t="s">
        <v>113</v>
      </c>
      <c r="H257" s="8" t="s">
        <v>112</v>
      </c>
      <c r="I257" s="8" t="s">
        <v>14118</v>
      </c>
      <c r="J257" s="8" t="s">
        <v>28</v>
      </c>
      <c r="K257" s="8" t="s">
        <v>773</v>
      </c>
      <c r="L257" s="8" t="s">
        <v>13542</v>
      </c>
      <c r="M257" s="8" t="s">
        <v>759</v>
      </c>
      <c r="N257" s="8" t="s">
        <v>10716</v>
      </c>
      <c r="O257" s="8" t="s">
        <v>29842</v>
      </c>
      <c r="P257" s="8" t="s">
        <v>45787</v>
      </c>
      <c r="Q257" s="8" t="s">
        <v>14119</v>
      </c>
      <c r="R257" s="8" t="s">
        <v>14120</v>
      </c>
      <c r="S257" s="17" t="s">
        <v>14121</v>
      </c>
      <c r="T257" s="18">
        <v>43024</v>
      </c>
      <c r="U257" s="8">
        <v>0.41666666666666669</v>
      </c>
      <c r="V257" s="8">
        <v>0.66666666666666663</v>
      </c>
      <c r="W257" s="8" t="s">
        <v>30</v>
      </c>
      <c r="X257" s="8" t="s">
        <v>14288</v>
      </c>
      <c r="Y257" s="8" t="s">
        <v>45730</v>
      </c>
      <c r="Z257" s="17" t="s">
        <v>14289</v>
      </c>
      <c r="AA257" s="8" t="s">
        <v>14290</v>
      </c>
      <c r="AB257" s="8" t="s">
        <v>14291</v>
      </c>
    </row>
    <row r="258" spans="1:28" x14ac:dyDescent="0.2">
      <c r="A258" s="8" t="s">
        <v>14292</v>
      </c>
      <c r="B258" s="8" t="s">
        <v>14293</v>
      </c>
      <c r="C258" s="8" t="s">
        <v>45743</v>
      </c>
      <c r="D258" s="8" t="s">
        <v>45744</v>
      </c>
      <c r="E258" s="8" t="s">
        <v>123</v>
      </c>
      <c r="F258" s="8" t="s">
        <v>112</v>
      </c>
      <c r="G258" s="8" t="s">
        <v>123</v>
      </c>
      <c r="H258" s="8" t="s">
        <v>112</v>
      </c>
      <c r="I258" s="8" t="s">
        <v>14118</v>
      </c>
      <c r="J258" s="8" t="s">
        <v>28</v>
      </c>
      <c r="K258" s="8" t="s">
        <v>773</v>
      </c>
      <c r="L258" s="8" t="s">
        <v>418</v>
      </c>
      <c r="M258" s="8" t="s">
        <v>14294</v>
      </c>
      <c r="N258" s="8" t="s">
        <v>10716</v>
      </c>
      <c r="O258" s="8" t="s">
        <v>29842</v>
      </c>
      <c r="P258" s="8" t="s">
        <v>45787</v>
      </c>
      <c r="Q258" s="8" t="s">
        <v>14119</v>
      </c>
      <c r="R258" s="8" t="s">
        <v>14120</v>
      </c>
      <c r="S258" s="17" t="s">
        <v>14121</v>
      </c>
      <c r="T258" s="18">
        <v>43025</v>
      </c>
      <c r="U258" s="8">
        <v>0.25</v>
      </c>
      <c r="V258" s="8">
        <v>0.47916666666666669</v>
      </c>
      <c r="W258" s="8" t="s">
        <v>2712</v>
      </c>
      <c r="X258" s="8" t="s">
        <v>14288</v>
      </c>
      <c r="Y258" s="8" t="s">
        <v>45730</v>
      </c>
      <c r="Z258" s="17" t="s">
        <v>14295</v>
      </c>
      <c r="AA258" s="8" t="s">
        <v>14296</v>
      </c>
      <c r="AB258" s="8" t="s">
        <v>14297</v>
      </c>
    </row>
    <row r="259" spans="1:28" x14ac:dyDescent="0.2">
      <c r="A259" s="8" t="s">
        <v>14298</v>
      </c>
      <c r="B259" s="8" t="s">
        <v>14299</v>
      </c>
      <c r="C259" s="8" t="s">
        <v>45743</v>
      </c>
      <c r="D259" s="8" t="s">
        <v>45744</v>
      </c>
      <c r="E259" s="8" t="s">
        <v>123</v>
      </c>
      <c r="F259" s="8" t="s">
        <v>112</v>
      </c>
      <c r="G259" s="8" t="s">
        <v>123</v>
      </c>
      <c r="H259" s="8" t="s">
        <v>112</v>
      </c>
      <c r="I259" s="8" t="s">
        <v>14118</v>
      </c>
      <c r="J259" s="8" t="s">
        <v>28</v>
      </c>
      <c r="K259" s="8" t="s">
        <v>773</v>
      </c>
      <c r="L259" s="8" t="s">
        <v>14294</v>
      </c>
      <c r="M259" s="8" t="s">
        <v>1072</v>
      </c>
      <c r="N259" s="8" t="s">
        <v>10716</v>
      </c>
      <c r="O259" s="8" t="s">
        <v>29842</v>
      </c>
      <c r="P259" s="8" t="s">
        <v>45787</v>
      </c>
      <c r="Q259" s="8" t="s">
        <v>14119</v>
      </c>
      <c r="R259" s="8" t="s">
        <v>14120</v>
      </c>
      <c r="S259" s="17" t="s">
        <v>14121</v>
      </c>
      <c r="T259" s="18">
        <v>43025</v>
      </c>
      <c r="U259" s="8">
        <v>0.47916666666666669</v>
      </c>
      <c r="V259" s="8">
        <v>0.54166666666666663</v>
      </c>
      <c r="W259" s="8" t="s">
        <v>2170</v>
      </c>
      <c r="X259" s="8" t="s">
        <v>14300</v>
      </c>
      <c r="Y259" s="8" t="s">
        <v>45730</v>
      </c>
      <c r="Z259" s="17" t="s">
        <v>14205</v>
      </c>
      <c r="AA259" s="8" t="s">
        <v>14301</v>
      </c>
      <c r="AB259" s="8" t="s">
        <v>14302</v>
      </c>
    </row>
    <row r="260" spans="1:28" x14ac:dyDescent="0.2">
      <c r="A260" s="8" t="s">
        <v>14303</v>
      </c>
      <c r="B260" s="8" t="s">
        <v>14304</v>
      </c>
      <c r="C260" s="8" t="s">
        <v>45743</v>
      </c>
      <c r="D260" s="8" t="s">
        <v>45744</v>
      </c>
      <c r="E260" s="8" t="s">
        <v>123</v>
      </c>
      <c r="F260" s="8" t="s">
        <v>112</v>
      </c>
      <c r="G260" s="8" t="s">
        <v>123</v>
      </c>
      <c r="H260" s="8" t="s">
        <v>112</v>
      </c>
      <c r="I260" s="8" t="s">
        <v>14118</v>
      </c>
      <c r="J260" s="8" t="s">
        <v>28</v>
      </c>
      <c r="K260" s="8" t="s">
        <v>773</v>
      </c>
      <c r="L260" s="8" t="s">
        <v>1072</v>
      </c>
      <c r="M260" s="8" t="s">
        <v>14305</v>
      </c>
      <c r="N260" s="8" t="s">
        <v>10716</v>
      </c>
      <c r="O260" s="8" t="s">
        <v>29842</v>
      </c>
      <c r="P260" s="8" t="s">
        <v>45787</v>
      </c>
      <c r="Q260" s="8" t="s">
        <v>14119</v>
      </c>
      <c r="R260" s="8" t="s">
        <v>14120</v>
      </c>
      <c r="S260" s="17" t="s">
        <v>14121</v>
      </c>
      <c r="T260" s="18">
        <v>43025</v>
      </c>
      <c r="U260" s="8">
        <v>0.54166666666666663</v>
      </c>
      <c r="V260" s="8">
        <v>0.60416666666666663</v>
      </c>
      <c r="W260" s="8" t="s">
        <v>2170</v>
      </c>
      <c r="X260" s="8" t="s">
        <v>14306</v>
      </c>
      <c r="Y260" s="8" t="s">
        <v>45730</v>
      </c>
      <c r="Z260" s="17" t="s">
        <v>14205</v>
      </c>
      <c r="AA260" s="8" t="s">
        <v>14307</v>
      </c>
      <c r="AB260" s="8" t="s">
        <v>14308</v>
      </c>
    </row>
    <row r="261" spans="1:28" x14ac:dyDescent="0.2">
      <c r="A261" s="8" t="s">
        <v>14309</v>
      </c>
      <c r="B261" s="8" t="s">
        <v>14310</v>
      </c>
      <c r="C261" s="8" t="s">
        <v>45743</v>
      </c>
      <c r="D261" s="8" t="s">
        <v>45744</v>
      </c>
      <c r="E261" s="8" t="s">
        <v>123</v>
      </c>
      <c r="F261" s="8" t="s">
        <v>112</v>
      </c>
      <c r="G261" s="8" t="s">
        <v>123</v>
      </c>
      <c r="H261" s="8" t="s">
        <v>112</v>
      </c>
      <c r="I261" s="8" t="s">
        <v>14118</v>
      </c>
      <c r="J261" s="8" t="s">
        <v>28</v>
      </c>
      <c r="K261" s="8" t="s">
        <v>773</v>
      </c>
      <c r="L261" s="8" t="s">
        <v>14305</v>
      </c>
      <c r="M261" s="8" t="s">
        <v>768</v>
      </c>
      <c r="N261" s="8" t="s">
        <v>10716</v>
      </c>
      <c r="O261" s="8" t="s">
        <v>29842</v>
      </c>
      <c r="P261" s="8" t="s">
        <v>45787</v>
      </c>
      <c r="Q261" s="8" t="s">
        <v>14119</v>
      </c>
      <c r="R261" s="8" t="s">
        <v>14120</v>
      </c>
      <c r="S261" s="17" t="s">
        <v>14121</v>
      </c>
      <c r="T261" s="18">
        <v>43025</v>
      </c>
      <c r="U261" s="8">
        <v>0.60416666666666663</v>
      </c>
      <c r="V261" s="8">
        <v>0.66666666666666663</v>
      </c>
      <c r="W261" s="8" t="s">
        <v>2170</v>
      </c>
      <c r="X261" s="8" t="s">
        <v>14311</v>
      </c>
      <c r="Y261" s="8" t="s">
        <v>45730</v>
      </c>
      <c r="Z261" s="17" t="s">
        <v>14205</v>
      </c>
      <c r="AA261" s="8" t="s">
        <v>14312</v>
      </c>
      <c r="AB261" s="8" t="s">
        <v>14313</v>
      </c>
    </row>
    <row r="262" spans="1:28" x14ac:dyDescent="0.2">
      <c r="A262" s="8" t="s">
        <v>14314</v>
      </c>
      <c r="B262" s="8" t="s">
        <v>14315</v>
      </c>
      <c r="C262" s="8" t="s">
        <v>45743</v>
      </c>
      <c r="D262" s="8" t="s">
        <v>45744</v>
      </c>
      <c r="E262" s="8" t="s">
        <v>134</v>
      </c>
      <c r="F262" s="8" t="s">
        <v>133</v>
      </c>
      <c r="G262" s="8" t="s">
        <v>134</v>
      </c>
      <c r="H262" s="8" t="s">
        <v>133</v>
      </c>
      <c r="I262" s="8" t="s">
        <v>14118</v>
      </c>
      <c r="J262" s="8" t="s">
        <v>28</v>
      </c>
      <c r="K262" s="8" t="s">
        <v>773</v>
      </c>
      <c r="L262" s="8" t="s">
        <v>2047</v>
      </c>
      <c r="M262" s="8" t="s">
        <v>14316</v>
      </c>
      <c r="N262" s="8" t="s">
        <v>10716</v>
      </c>
      <c r="O262" s="8" t="s">
        <v>29842</v>
      </c>
      <c r="P262" s="8" t="s">
        <v>45787</v>
      </c>
      <c r="Q262" s="8" t="s">
        <v>14119</v>
      </c>
      <c r="R262" s="8" t="s">
        <v>14120</v>
      </c>
      <c r="S262" s="17" t="s">
        <v>14121</v>
      </c>
      <c r="T262" s="18">
        <v>43026</v>
      </c>
      <c r="U262" s="8">
        <v>0.25</v>
      </c>
      <c r="V262" s="8">
        <v>0.35416666666666669</v>
      </c>
      <c r="W262" s="8" t="s">
        <v>1387</v>
      </c>
      <c r="X262" s="8" t="s">
        <v>14317</v>
      </c>
      <c r="Y262" s="8" t="s">
        <v>45730</v>
      </c>
      <c r="Z262" s="17" t="s">
        <v>14318</v>
      </c>
      <c r="AA262" s="8" t="s">
        <v>14319</v>
      </c>
      <c r="AB262" s="8" t="s">
        <v>14320</v>
      </c>
    </row>
    <row r="263" spans="1:28" x14ac:dyDescent="0.2">
      <c r="A263" s="8" t="s">
        <v>14321</v>
      </c>
      <c r="B263" s="8" t="s">
        <v>14322</v>
      </c>
      <c r="C263" s="8" t="s">
        <v>45743</v>
      </c>
      <c r="D263" s="8" t="s">
        <v>45744</v>
      </c>
      <c r="E263" s="8" t="s">
        <v>134</v>
      </c>
      <c r="F263" s="8" t="s">
        <v>133</v>
      </c>
      <c r="G263" s="8" t="s">
        <v>134</v>
      </c>
      <c r="H263" s="8" t="s">
        <v>133</v>
      </c>
      <c r="I263" s="8" t="s">
        <v>14118</v>
      </c>
      <c r="J263" s="8" t="s">
        <v>28</v>
      </c>
      <c r="K263" s="8" t="s">
        <v>773</v>
      </c>
      <c r="L263" s="8" t="s">
        <v>14316</v>
      </c>
      <c r="M263" s="8" t="s">
        <v>3987</v>
      </c>
      <c r="N263" s="8" t="s">
        <v>10716</v>
      </c>
      <c r="O263" s="8" t="s">
        <v>29842</v>
      </c>
      <c r="P263" s="8" t="s">
        <v>45787</v>
      </c>
      <c r="Q263" s="8" t="s">
        <v>14119</v>
      </c>
      <c r="R263" s="8" t="s">
        <v>14120</v>
      </c>
      <c r="S263" s="17" t="s">
        <v>14121</v>
      </c>
      <c r="T263" s="18">
        <v>43026</v>
      </c>
      <c r="U263" s="8">
        <v>0.35416666666666669</v>
      </c>
      <c r="V263" s="8">
        <v>0.41666666666666669</v>
      </c>
      <c r="W263" s="8" t="s">
        <v>2170</v>
      </c>
      <c r="X263" s="8" t="s">
        <v>14323</v>
      </c>
      <c r="Y263" s="8" t="s">
        <v>45730</v>
      </c>
      <c r="Z263" s="17" t="s">
        <v>14324</v>
      </c>
      <c r="AA263" s="8" t="s">
        <v>14325</v>
      </c>
      <c r="AB263" s="8" t="s">
        <v>14326</v>
      </c>
    </row>
    <row r="264" spans="1:28" x14ac:dyDescent="0.2">
      <c r="A264" s="8" t="s">
        <v>14327</v>
      </c>
      <c r="B264" s="8" t="s">
        <v>14328</v>
      </c>
      <c r="C264" s="8" t="s">
        <v>45743</v>
      </c>
      <c r="D264" s="8" t="s">
        <v>45744</v>
      </c>
      <c r="E264" s="8" t="s">
        <v>134</v>
      </c>
      <c r="F264" s="8" t="s">
        <v>133</v>
      </c>
      <c r="G264" s="8" t="s">
        <v>134</v>
      </c>
      <c r="H264" s="8" t="s">
        <v>133</v>
      </c>
      <c r="I264" s="8" t="s">
        <v>14118</v>
      </c>
      <c r="J264" s="8" t="s">
        <v>28</v>
      </c>
      <c r="K264" s="8" t="s">
        <v>773</v>
      </c>
      <c r="L264" s="8" t="s">
        <v>3987</v>
      </c>
      <c r="M264" s="8" t="s">
        <v>14329</v>
      </c>
      <c r="N264" s="8" t="s">
        <v>10716</v>
      </c>
      <c r="O264" s="8" t="s">
        <v>29842</v>
      </c>
      <c r="P264" s="8" t="s">
        <v>45787</v>
      </c>
      <c r="Q264" s="8" t="s">
        <v>14119</v>
      </c>
      <c r="R264" s="8" t="s">
        <v>14120</v>
      </c>
      <c r="S264" s="17" t="s">
        <v>14121</v>
      </c>
      <c r="T264" s="18">
        <v>43026</v>
      </c>
      <c r="U264" s="8">
        <v>0.41666666666666669</v>
      </c>
      <c r="V264" s="8">
        <v>0.45833333333333331</v>
      </c>
      <c r="W264" s="8" t="s">
        <v>1495</v>
      </c>
      <c r="X264" s="8" t="s">
        <v>14330</v>
      </c>
      <c r="Y264" s="8" t="s">
        <v>45730</v>
      </c>
      <c r="Z264" s="17" t="s">
        <v>14331</v>
      </c>
      <c r="AA264" s="8" t="s">
        <v>14332</v>
      </c>
      <c r="AB264" s="8" t="s">
        <v>14333</v>
      </c>
    </row>
    <row r="265" spans="1:28" x14ac:dyDescent="0.2">
      <c r="A265" s="8" t="s">
        <v>14334</v>
      </c>
      <c r="B265" s="8" t="s">
        <v>14335</v>
      </c>
      <c r="C265" s="8" t="s">
        <v>45743</v>
      </c>
      <c r="D265" s="8" t="s">
        <v>45744</v>
      </c>
      <c r="E265" s="8" t="s">
        <v>134</v>
      </c>
      <c r="F265" s="8" t="s">
        <v>133</v>
      </c>
      <c r="G265" s="8" t="s">
        <v>134</v>
      </c>
      <c r="H265" s="8" t="s">
        <v>133</v>
      </c>
      <c r="I265" s="8" t="s">
        <v>14118</v>
      </c>
      <c r="J265" s="8" t="s">
        <v>28</v>
      </c>
      <c r="K265" s="8" t="s">
        <v>773</v>
      </c>
      <c r="L265" s="8" t="s">
        <v>14329</v>
      </c>
      <c r="M265" s="8" t="s">
        <v>14336</v>
      </c>
      <c r="N265" s="8" t="s">
        <v>10716</v>
      </c>
      <c r="O265" s="8" t="s">
        <v>29842</v>
      </c>
      <c r="P265" s="8" t="s">
        <v>45787</v>
      </c>
      <c r="Q265" s="8" t="s">
        <v>14119</v>
      </c>
      <c r="R265" s="8" t="s">
        <v>14120</v>
      </c>
      <c r="S265" s="17" t="s">
        <v>14121</v>
      </c>
      <c r="T265" s="18">
        <v>43026</v>
      </c>
      <c r="U265" s="8">
        <v>0.45833333333333331</v>
      </c>
      <c r="V265" s="8">
        <v>0.47916666666666669</v>
      </c>
      <c r="W265" s="8" t="s">
        <v>2155</v>
      </c>
      <c r="X265" s="8" t="s">
        <v>14337</v>
      </c>
      <c r="Y265" s="8" t="s">
        <v>45730</v>
      </c>
      <c r="Z265" s="17" t="s">
        <v>14338</v>
      </c>
      <c r="AA265" s="8" t="s">
        <v>14339</v>
      </c>
      <c r="AB265" s="8" t="s">
        <v>14340</v>
      </c>
    </row>
    <row r="266" spans="1:28" x14ac:dyDescent="0.2">
      <c r="A266" s="8" t="s">
        <v>14341</v>
      </c>
      <c r="B266" s="8" t="s">
        <v>14342</v>
      </c>
      <c r="C266" s="8" t="s">
        <v>45743</v>
      </c>
      <c r="D266" s="8" t="s">
        <v>45744</v>
      </c>
      <c r="E266" s="8" t="s">
        <v>134</v>
      </c>
      <c r="F266" s="8" t="s">
        <v>133</v>
      </c>
      <c r="G266" s="8" t="s">
        <v>134</v>
      </c>
      <c r="H266" s="8" t="s">
        <v>133</v>
      </c>
      <c r="I266" s="8" t="s">
        <v>14118</v>
      </c>
      <c r="J266" s="8" t="s">
        <v>28</v>
      </c>
      <c r="K266" s="8" t="s">
        <v>773</v>
      </c>
      <c r="L266" s="8" t="s">
        <v>14336</v>
      </c>
      <c r="M266" s="8" t="s">
        <v>3503</v>
      </c>
      <c r="N266" s="8" t="s">
        <v>10716</v>
      </c>
      <c r="O266" s="8" t="s">
        <v>29842</v>
      </c>
      <c r="P266" s="8" t="s">
        <v>45787</v>
      </c>
      <c r="Q266" s="8" t="s">
        <v>14119</v>
      </c>
      <c r="R266" s="8" t="s">
        <v>14120</v>
      </c>
      <c r="S266" s="17" t="s">
        <v>14121</v>
      </c>
      <c r="T266" s="18">
        <v>43026</v>
      </c>
      <c r="U266" s="8">
        <v>0.47916666666666669</v>
      </c>
      <c r="V266" s="8">
        <v>0.5</v>
      </c>
      <c r="W266" s="8" t="s">
        <v>2155</v>
      </c>
      <c r="X266" s="8" t="s">
        <v>14343</v>
      </c>
      <c r="Y266" s="8" t="s">
        <v>45730</v>
      </c>
      <c r="Z266" s="17" t="s">
        <v>14344</v>
      </c>
      <c r="AA266" s="8" t="s">
        <v>14345</v>
      </c>
      <c r="AB266" s="8" t="s">
        <v>14346</v>
      </c>
    </row>
    <row r="267" spans="1:28" x14ac:dyDescent="0.2">
      <c r="A267" s="8" t="s">
        <v>14347</v>
      </c>
      <c r="B267" s="8" t="s">
        <v>14348</v>
      </c>
      <c r="C267" s="8" t="s">
        <v>45743</v>
      </c>
      <c r="D267" s="8" t="s">
        <v>45744</v>
      </c>
      <c r="E267" s="8" t="s">
        <v>134</v>
      </c>
      <c r="F267" s="8" t="s">
        <v>133</v>
      </c>
      <c r="G267" s="8" t="s">
        <v>134</v>
      </c>
      <c r="H267" s="8" t="s">
        <v>133</v>
      </c>
      <c r="I267" s="8" t="s">
        <v>14118</v>
      </c>
      <c r="J267" s="8" t="s">
        <v>28</v>
      </c>
      <c r="K267" s="8" t="s">
        <v>773</v>
      </c>
      <c r="L267" s="8" t="s">
        <v>3503</v>
      </c>
      <c r="M267" s="8" t="s">
        <v>14349</v>
      </c>
      <c r="N267" s="8" t="s">
        <v>10716</v>
      </c>
      <c r="O267" s="8" t="s">
        <v>29842</v>
      </c>
      <c r="P267" s="8" t="s">
        <v>45787</v>
      </c>
      <c r="Q267" s="8" t="s">
        <v>14119</v>
      </c>
      <c r="R267" s="8" t="s">
        <v>14120</v>
      </c>
      <c r="S267" s="17" t="s">
        <v>14121</v>
      </c>
      <c r="T267" s="18">
        <v>43026</v>
      </c>
      <c r="U267" s="8">
        <v>0.5</v>
      </c>
      <c r="V267" s="8">
        <v>0.5625</v>
      </c>
      <c r="W267" s="8" t="s">
        <v>2170</v>
      </c>
      <c r="X267" s="8" t="s">
        <v>14350</v>
      </c>
      <c r="Y267" s="8" t="s">
        <v>45730</v>
      </c>
      <c r="Z267" s="17" t="s">
        <v>14351</v>
      </c>
      <c r="AA267" s="8" t="s">
        <v>14352</v>
      </c>
      <c r="AB267" s="8" t="s">
        <v>14353</v>
      </c>
    </row>
    <row r="268" spans="1:28" x14ac:dyDescent="0.2">
      <c r="A268" s="8" t="s">
        <v>14354</v>
      </c>
      <c r="B268" s="8" t="s">
        <v>14355</v>
      </c>
      <c r="C268" s="8" t="s">
        <v>45743</v>
      </c>
      <c r="D268" s="8" t="s">
        <v>45744</v>
      </c>
      <c r="E268" s="8" t="s">
        <v>134</v>
      </c>
      <c r="F268" s="8" t="s">
        <v>133</v>
      </c>
      <c r="G268" s="8" t="s">
        <v>134</v>
      </c>
      <c r="H268" s="8" t="s">
        <v>133</v>
      </c>
      <c r="I268" s="8" t="s">
        <v>14118</v>
      </c>
      <c r="J268" s="8" t="s">
        <v>28</v>
      </c>
      <c r="K268" s="8" t="s">
        <v>773</v>
      </c>
      <c r="L268" s="8" t="s">
        <v>14349</v>
      </c>
      <c r="M268" s="8" t="s">
        <v>1017</v>
      </c>
      <c r="N268" s="8" t="s">
        <v>10716</v>
      </c>
      <c r="O268" s="8" t="s">
        <v>29842</v>
      </c>
      <c r="P268" s="8" t="s">
        <v>45787</v>
      </c>
      <c r="Q268" s="8" t="s">
        <v>14119</v>
      </c>
      <c r="R268" s="8" t="s">
        <v>14120</v>
      </c>
      <c r="S268" s="17" t="s">
        <v>14121</v>
      </c>
      <c r="T268" s="18">
        <v>43026</v>
      </c>
      <c r="U268" s="8">
        <v>0.5625</v>
      </c>
      <c r="V268" s="8">
        <v>0.58333333333333337</v>
      </c>
      <c r="W268" s="8" t="s">
        <v>2155</v>
      </c>
      <c r="X268" s="8" t="s">
        <v>14356</v>
      </c>
      <c r="Y268" s="8" t="s">
        <v>45730</v>
      </c>
      <c r="Z268" s="17" t="s">
        <v>14357</v>
      </c>
      <c r="AA268" s="8" t="s">
        <v>14358</v>
      </c>
      <c r="AB268" s="8" t="s">
        <v>14359</v>
      </c>
    </row>
    <row r="269" spans="1:28" x14ac:dyDescent="0.2">
      <c r="A269" s="8" t="s">
        <v>14360</v>
      </c>
      <c r="B269" s="8" t="s">
        <v>14361</v>
      </c>
      <c r="C269" s="8" t="s">
        <v>45743</v>
      </c>
      <c r="D269" s="8" t="s">
        <v>45744</v>
      </c>
      <c r="E269" s="8" t="s">
        <v>134</v>
      </c>
      <c r="F269" s="8" t="s">
        <v>133</v>
      </c>
      <c r="G269" s="8" t="s">
        <v>134</v>
      </c>
      <c r="H269" s="8" t="s">
        <v>133</v>
      </c>
      <c r="I269" s="8" t="s">
        <v>14118</v>
      </c>
      <c r="J269" s="8" t="s">
        <v>28</v>
      </c>
      <c r="K269" s="8" t="s">
        <v>773</v>
      </c>
      <c r="L269" s="8" t="s">
        <v>1017</v>
      </c>
      <c r="M269" s="8" t="s">
        <v>775</v>
      </c>
      <c r="N269" s="8" t="s">
        <v>10716</v>
      </c>
      <c r="O269" s="8" t="s">
        <v>29842</v>
      </c>
      <c r="P269" s="8" t="s">
        <v>45787</v>
      </c>
      <c r="Q269" s="8" t="s">
        <v>14119</v>
      </c>
      <c r="R269" s="8" t="s">
        <v>14120</v>
      </c>
      <c r="S269" s="17" t="s">
        <v>14121</v>
      </c>
      <c r="T269" s="18">
        <v>43026</v>
      </c>
      <c r="U269" s="8">
        <v>0.58333333333333337</v>
      </c>
      <c r="V269" s="8">
        <v>0.66666666666666663</v>
      </c>
      <c r="W269" s="8" t="s">
        <v>1100</v>
      </c>
      <c r="X269" s="8" t="s">
        <v>14362</v>
      </c>
      <c r="Y269" s="8" t="s">
        <v>45730</v>
      </c>
      <c r="Z269" s="17" t="s">
        <v>14363</v>
      </c>
      <c r="AA269" s="8" t="s">
        <v>14364</v>
      </c>
      <c r="AB269" s="8" t="s">
        <v>14365</v>
      </c>
    </row>
    <row r="270" spans="1:28" x14ac:dyDescent="0.2">
      <c r="A270" s="8" t="s">
        <v>14366</v>
      </c>
      <c r="B270" s="8" t="s">
        <v>14367</v>
      </c>
      <c r="C270" s="8" t="s">
        <v>45743</v>
      </c>
      <c r="D270" s="8" t="s">
        <v>45744</v>
      </c>
      <c r="E270" s="8" t="s">
        <v>144</v>
      </c>
      <c r="F270" s="8" t="s">
        <v>133</v>
      </c>
      <c r="G270" s="8" t="s">
        <v>144</v>
      </c>
      <c r="H270" s="8" t="s">
        <v>133</v>
      </c>
      <c r="I270" s="8" t="s">
        <v>14118</v>
      </c>
      <c r="J270" s="8" t="s">
        <v>28</v>
      </c>
      <c r="K270" s="8" t="s">
        <v>773</v>
      </c>
      <c r="L270" s="8" t="s">
        <v>2054</v>
      </c>
      <c r="M270" s="8" t="s">
        <v>5384</v>
      </c>
      <c r="N270" s="8" t="s">
        <v>10716</v>
      </c>
      <c r="O270" s="8" t="s">
        <v>29842</v>
      </c>
      <c r="P270" s="8" t="s">
        <v>45787</v>
      </c>
      <c r="Q270" s="8" t="s">
        <v>14119</v>
      </c>
      <c r="R270" s="8" t="s">
        <v>14120</v>
      </c>
      <c r="S270" s="17" t="s">
        <v>14121</v>
      </c>
      <c r="T270" s="18">
        <v>43027</v>
      </c>
      <c r="U270" s="8">
        <v>0.25</v>
      </c>
      <c r="V270" s="8">
        <v>0.41666666666666669</v>
      </c>
      <c r="W270" s="8" t="s">
        <v>739</v>
      </c>
      <c r="X270" s="8" t="s">
        <v>14362</v>
      </c>
      <c r="Y270" s="8" t="s">
        <v>45730</v>
      </c>
      <c r="Z270" s="17" t="s">
        <v>14363</v>
      </c>
      <c r="AA270" s="8" t="s">
        <v>14368</v>
      </c>
      <c r="AB270" s="8" t="s">
        <v>14369</v>
      </c>
    </row>
    <row r="271" spans="1:28" x14ac:dyDescent="0.2">
      <c r="A271" s="8" t="s">
        <v>14370</v>
      </c>
      <c r="B271" s="8" t="s">
        <v>14371</v>
      </c>
      <c r="C271" s="8" t="s">
        <v>45743</v>
      </c>
      <c r="D271" s="8" t="s">
        <v>45744</v>
      </c>
      <c r="E271" s="8" t="s">
        <v>144</v>
      </c>
      <c r="F271" s="8" t="s">
        <v>133</v>
      </c>
      <c r="G271" s="8" t="s">
        <v>144</v>
      </c>
      <c r="H271" s="8" t="s">
        <v>133</v>
      </c>
      <c r="I271" s="8" t="s">
        <v>14118</v>
      </c>
      <c r="J271" s="8" t="s">
        <v>28</v>
      </c>
      <c r="K271" s="8" t="s">
        <v>773</v>
      </c>
      <c r="L271" s="8" t="s">
        <v>14372</v>
      </c>
      <c r="M271" s="8" t="s">
        <v>5384</v>
      </c>
      <c r="N271" s="8" t="s">
        <v>10716</v>
      </c>
      <c r="O271" s="8" t="s">
        <v>29842</v>
      </c>
      <c r="P271" s="8" t="s">
        <v>45787</v>
      </c>
      <c r="Q271" s="8" t="s">
        <v>14119</v>
      </c>
      <c r="R271" s="8" t="s">
        <v>14120</v>
      </c>
      <c r="S271" s="17" t="s">
        <v>14121</v>
      </c>
      <c r="T271" s="18">
        <v>43027</v>
      </c>
      <c r="U271" s="8">
        <v>0.375</v>
      </c>
      <c r="V271" s="8">
        <v>0.41666666666666669</v>
      </c>
      <c r="W271" s="8" t="s">
        <v>1495</v>
      </c>
      <c r="X271" s="8" t="s">
        <v>14373</v>
      </c>
      <c r="Y271" s="8" t="s">
        <v>45730</v>
      </c>
      <c r="Z271" s="17" t="s">
        <v>14225</v>
      </c>
      <c r="AA271" s="8" t="s">
        <v>14374</v>
      </c>
      <c r="AB271" s="8" t="s">
        <v>14375</v>
      </c>
    </row>
    <row r="272" spans="1:28" x14ac:dyDescent="0.2">
      <c r="A272" s="8" t="s">
        <v>14376</v>
      </c>
      <c r="B272" s="8" t="s">
        <v>14377</v>
      </c>
      <c r="C272" s="8" t="s">
        <v>45743</v>
      </c>
      <c r="D272" s="8" t="s">
        <v>45744</v>
      </c>
      <c r="E272" s="8" t="s">
        <v>144</v>
      </c>
      <c r="F272" s="8" t="s">
        <v>133</v>
      </c>
      <c r="G272" s="8" t="s">
        <v>144</v>
      </c>
      <c r="H272" s="8" t="s">
        <v>133</v>
      </c>
      <c r="I272" s="8" t="s">
        <v>14118</v>
      </c>
      <c r="J272" s="8" t="s">
        <v>28</v>
      </c>
      <c r="K272" s="8" t="s">
        <v>773</v>
      </c>
      <c r="L272" s="8" t="s">
        <v>14378</v>
      </c>
      <c r="M272" s="8" t="s">
        <v>8434</v>
      </c>
      <c r="N272" s="8" t="s">
        <v>10716</v>
      </c>
      <c r="O272" s="8" t="s">
        <v>29842</v>
      </c>
      <c r="P272" s="8" t="s">
        <v>45787</v>
      </c>
      <c r="Q272" s="8" t="s">
        <v>14119</v>
      </c>
      <c r="R272" s="8" t="s">
        <v>14120</v>
      </c>
      <c r="S272" s="17" t="s">
        <v>14121</v>
      </c>
      <c r="T272" s="18">
        <v>43027</v>
      </c>
      <c r="U272" s="8">
        <v>0.45833333333333331</v>
      </c>
      <c r="V272" s="8">
        <v>0.58333333333333337</v>
      </c>
      <c r="W272" s="8" t="s">
        <v>1283</v>
      </c>
      <c r="X272" s="8" t="s">
        <v>14379</v>
      </c>
      <c r="Y272" s="8" t="s">
        <v>45730</v>
      </c>
      <c r="Z272" s="17" t="s">
        <v>14380</v>
      </c>
      <c r="AA272" s="8" t="s">
        <v>14381</v>
      </c>
      <c r="AB272" s="8" t="s">
        <v>14382</v>
      </c>
    </row>
    <row r="273" spans="1:28" x14ac:dyDescent="0.2">
      <c r="A273" s="8" t="s">
        <v>14383</v>
      </c>
      <c r="B273" s="8" t="s">
        <v>14384</v>
      </c>
      <c r="C273" s="8" t="s">
        <v>45743</v>
      </c>
      <c r="D273" s="8" t="s">
        <v>45744</v>
      </c>
      <c r="E273" s="8" t="s">
        <v>144</v>
      </c>
      <c r="F273" s="8" t="s">
        <v>133</v>
      </c>
      <c r="G273" s="8" t="s">
        <v>144</v>
      </c>
      <c r="H273" s="8" t="s">
        <v>133</v>
      </c>
      <c r="I273" s="8" t="s">
        <v>14118</v>
      </c>
      <c r="J273" s="8" t="s">
        <v>28</v>
      </c>
      <c r="K273" s="8" t="s">
        <v>773</v>
      </c>
      <c r="L273" s="8" t="s">
        <v>8434</v>
      </c>
      <c r="M273" s="8" t="s">
        <v>5394</v>
      </c>
      <c r="N273" s="8" t="s">
        <v>10716</v>
      </c>
      <c r="O273" s="8" t="s">
        <v>29842</v>
      </c>
      <c r="P273" s="8" t="s">
        <v>45787</v>
      </c>
      <c r="Q273" s="8" t="s">
        <v>14119</v>
      </c>
      <c r="R273" s="8" t="s">
        <v>14120</v>
      </c>
      <c r="S273" s="17" t="s">
        <v>14121</v>
      </c>
      <c r="T273" s="18">
        <v>43027</v>
      </c>
      <c r="U273" s="8">
        <v>0.58333333333333337</v>
      </c>
      <c r="V273" s="8">
        <v>0.625</v>
      </c>
      <c r="W273" s="8" t="s">
        <v>1495</v>
      </c>
      <c r="X273" s="8" t="s">
        <v>14385</v>
      </c>
      <c r="Y273" s="8" t="s">
        <v>45730</v>
      </c>
      <c r="Z273" s="17" t="s">
        <v>14386</v>
      </c>
      <c r="AA273" s="8" t="s">
        <v>14387</v>
      </c>
      <c r="AB273" s="8" t="s">
        <v>14388</v>
      </c>
    </row>
    <row r="274" spans="1:28" x14ac:dyDescent="0.2">
      <c r="A274" s="8" t="s">
        <v>14389</v>
      </c>
      <c r="B274" s="8" t="s">
        <v>14390</v>
      </c>
      <c r="C274" s="8" t="s">
        <v>45743</v>
      </c>
      <c r="D274" s="8" t="s">
        <v>45744</v>
      </c>
      <c r="E274" s="8" t="s">
        <v>144</v>
      </c>
      <c r="F274" s="8" t="s">
        <v>133</v>
      </c>
      <c r="G274" s="8" t="s">
        <v>144</v>
      </c>
      <c r="H274" s="8" t="s">
        <v>133</v>
      </c>
      <c r="I274" s="8" t="s">
        <v>14118</v>
      </c>
      <c r="J274" s="8" t="s">
        <v>28</v>
      </c>
      <c r="K274" s="8" t="s">
        <v>773</v>
      </c>
      <c r="L274" s="8" t="s">
        <v>5394</v>
      </c>
      <c r="M274" s="8" t="s">
        <v>782</v>
      </c>
      <c r="N274" s="8" t="s">
        <v>10716</v>
      </c>
      <c r="O274" s="8" t="s">
        <v>29842</v>
      </c>
      <c r="P274" s="8" t="s">
        <v>45787</v>
      </c>
      <c r="Q274" s="8" t="s">
        <v>14119</v>
      </c>
      <c r="R274" s="8" t="s">
        <v>14120</v>
      </c>
      <c r="S274" s="17" t="s">
        <v>14121</v>
      </c>
      <c r="T274" s="18">
        <v>43027</v>
      </c>
      <c r="U274" s="8">
        <v>0.625</v>
      </c>
      <c r="V274" s="8">
        <v>0.66666666666666663</v>
      </c>
      <c r="W274" s="8" t="s">
        <v>1495</v>
      </c>
      <c r="X274" s="8" t="s">
        <v>14391</v>
      </c>
      <c r="Y274" s="8" t="s">
        <v>45730</v>
      </c>
      <c r="Z274" s="17" t="s">
        <v>14386</v>
      </c>
      <c r="AA274" s="8" t="s">
        <v>14392</v>
      </c>
      <c r="AB274" s="8" t="s">
        <v>14393</v>
      </c>
    </row>
    <row r="275" spans="1:28" x14ac:dyDescent="0.2">
      <c r="A275" s="8" t="s">
        <v>14394</v>
      </c>
      <c r="B275" s="8" t="s">
        <v>14395</v>
      </c>
      <c r="C275" s="8" t="s">
        <v>45743</v>
      </c>
      <c r="D275" s="8" t="s">
        <v>45744</v>
      </c>
      <c r="E275" s="8" t="s">
        <v>174</v>
      </c>
      <c r="F275" s="8" t="s">
        <v>133</v>
      </c>
      <c r="G275" s="8" t="s">
        <v>174</v>
      </c>
      <c r="H275" s="8" t="s">
        <v>133</v>
      </c>
      <c r="I275" s="8" t="s">
        <v>14118</v>
      </c>
      <c r="J275" s="8" t="s">
        <v>28</v>
      </c>
      <c r="K275" s="8" t="s">
        <v>773</v>
      </c>
      <c r="L275" s="8" t="s">
        <v>2061</v>
      </c>
      <c r="M275" s="8" t="s">
        <v>8445</v>
      </c>
      <c r="N275" s="8" t="s">
        <v>10716</v>
      </c>
      <c r="O275" s="8" t="s">
        <v>29842</v>
      </c>
      <c r="P275" s="8" t="s">
        <v>45787</v>
      </c>
      <c r="Q275" s="8" t="s">
        <v>14119</v>
      </c>
      <c r="R275" s="8" t="s">
        <v>14120</v>
      </c>
      <c r="S275" s="17" t="s">
        <v>14121</v>
      </c>
      <c r="T275" s="18">
        <v>43028</v>
      </c>
      <c r="U275" s="8">
        <v>0.25</v>
      </c>
      <c r="V275" s="8">
        <v>0.33333333333333331</v>
      </c>
      <c r="W275" s="8" t="s">
        <v>1100</v>
      </c>
      <c r="X275" s="8" t="s">
        <v>14396</v>
      </c>
      <c r="Y275" s="8" t="s">
        <v>45730</v>
      </c>
      <c r="Z275" s="17" t="s">
        <v>14397</v>
      </c>
      <c r="AA275" s="8" t="s">
        <v>14398</v>
      </c>
      <c r="AB275" s="8" t="s">
        <v>14399</v>
      </c>
    </row>
    <row r="276" spans="1:28" x14ac:dyDescent="0.2">
      <c r="A276" s="8" t="s">
        <v>14400</v>
      </c>
      <c r="B276" s="8" t="s">
        <v>14401</v>
      </c>
      <c r="C276" s="8" t="s">
        <v>45743</v>
      </c>
      <c r="D276" s="8" t="s">
        <v>45744</v>
      </c>
      <c r="E276" s="8" t="s">
        <v>174</v>
      </c>
      <c r="F276" s="8" t="s">
        <v>133</v>
      </c>
      <c r="G276" s="8" t="s">
        <v>174</v>
      </c>
      <c r="H276" s="8" t="s">
        <v>133</v>
      </c>
      <c r="I276" s="8" t="s">
        <v>14118</v>
      </c>
      <c r="J276" s="8" t="s">
        <v>28</v>
      </c>
      <c r="K276" s="8" t="s">
        <v>773</v>
      </c>
      <c r="L276" s="8" t="s">
        <v>8445</v>
      </c>
      <c r="M276" s="8" t="s">
        <v>2062</v>
      </c>
      <c r="N276" s="8" t="s">
        <v>10716</v>
      </c>
      <c r="O276" s="8" t="s">
        <v>29842</v>
      </c>
      <c r="P276" s="8" t="s">
        <v>45787</v>
      </c>
      <c r="Q276" s="8" t="s">
        <v>14119</v>
      </c>
      <c r="R276" s="8" t="s">
        <v>14120</v>
      </c>
      <c r="S276" s="17" t="s">
        <v>14121</v>
      </c>
      <c r="T276" s="18">
        <v>43028</v>
      </c>
      <c r="U276" s="8">
        <v>0.33333333333333331</v>
      </c>
      <c r="V276" s="8">
        <v>0.58333333333333337</v>
      </c>
      <c r="W276" s="8" t="s">
        <v>30</v>
      </c>
      <c r="X276" s="8" t="s">
        <v>14402</v>
      </c>
      <c r="Y276" s="8" t="s">
        <v>45730</v>
      </c>
      <c r="Z276" s="17" t="s">
        <v>14363</v>
      </c>
      <c r="AA276" s="8" t="s">
        <v>14403</v>
      </c>
      <c r="AB276" s="8" t="s">
        <v>14404</v>
      </c>
    </row>
    <row r="277" spans="1:28" x14ac:dyDescent="0.2">
      <c r="A277" s="8" t="s">
        <v>14405</v>
      </c>
      <c r="B277" s="8" t="s">
        <v>14406</v>
      </c>
      <c r="C277" s="8" t="s">
        <v>45743</v>
      </c>
      <c r="D277" s="8" t="s">
        <v>45744</v>
      </c>
      <c r="E277" s="8" t="s">
        <v>154</v>
      </c>
      <c r="F277" s="8" t="s">
        <v>133</v>
      </c>
      <c r="G277" s="8" t="s">
        <v>154</v>
      </c>
      <c r="H277" s="8" t="s">
        <v>133</v>
      </c>
      <c r="I277" s="8" t="s">
        <v>14118</v>
      </c>
      <c r="J277" s="8" t="s">
        <v>28</v>
      </c>
      <c r="K277" s="8" t="s">
        <v>773</v>
      </c>
      <c r="L277" s="8" t="s">
        <v>2068</v>
      </c>
      <c r="M277" s="8" t="s">
        <v>14407</v>
      </c>
      <c r="N277" s="8" t="s">
        <v>10716</v>
      </c>
      <c r="O277" s="8" t="s">
        <v>29842</v>
      </c>
      <c r="P277" s="8" t="s">
        <v>45787</v>
      </c>
      <c r="Q277" s="8" t="s">
        <v>14119</v>
      </c>
      <c r="R277" s="8" t="s">
        <v>14120</v>
      </c>
      <c r="S277" s="17" t="s">
        <v>14121</v>
      </c>
      <c r="T277" s="18">
        <v>43031</v>
      </c>
      <c r="U277" s="8">
        <v>0.25</v>
      </c>
      <c r="V277" s="8">
        <v>0.3125</v>
      </c>
      <c r="W277" s="8" t="s">
        <v>2170</v>
      </c>
      <c r="X277" s="8" t="s">
        <v>14408</v>
      </c>
      <c r="Y277" s="8" t="s">
        <v>45730</v>
      </c>
      <c r="Z277" s="17" t="s">
        <v>14409</v>
      </c>
      <c r="AA277" s="8" t="s">
        <v>14410</v>
      </c>
      <c r="AB277" s="8" t="s">
        <v>14411</v>
      </c>
    </row>
    <row r="278" spans="1:28" x14ac:dyDescent="0.2">
      <c r="A278" s="8" t="s">
        <v>14412</v>
      </c>
      <c r="B278" s="8" t="s">
        <v>14413</v>
      </c>
      <c r="C278" s="8" t="s">
        <v>45743</v>
      </c>
      <c r="D278" s="8" t="s">
        <v>45744</v>
      </c>
      <c r="E278" s="8" t="s">
        <v>154</v>
      </c>
      <c r="F278" s="8" t="s">
        <v>133</v>
      </c>
      <c r="G278" s="8" t="s">
        <v>154</v>
      </c>
      <c r="H278" s="8" t="s">
        <v>133</v>
      </c>
      <c r="I278" s="8" t="s">
        <v>14118</v>
      </c>
      <c r="J278" s="8" t="s">
        <v>28</v>
      </c>
      <c r="K278" s="8" t="s">
        <v>773</v>
      </c>
      <c r="L278" s="8" t="s">
        <v>14407</v>
      </c>
      <c r="M278" s="8" t="s">
        <v>8470</v>
      </c>
      <c r="N278" s="8" t="s">
        <v>10716</v>
      </c>
      <c r="O278" s="8" t="s">
        <v>29842</v>
      </c>
      <c r="P278" s="8" t="s">
        <v>45787</v>
      </c>
      <c r="Q278" s="8" t="s">
        <v>14119</v>
      </c>
      <c r="R278" s="8" t="s">
        <v>14120</v>
      </c>
      <c r="S278" s="17" t="s">
        <v>14121</v>
      </c>
      <c r="T278" s="18">
        <v>43031</v>
      </c>
      <c r="U278" s="8">
        <v>0.3125</v>
      </c>
      <c r="V278" s="8">
        <v>0.33333333333333331</v>
      </c>
      <c r="W278" s="8" t="s">
        <v>2155</v>
      </c>
      <c r="X278" s="8" t="s">
        <v>14414</v>
      </c>
      <c r="Y278" s="8" t="s">
        <v>45730</v>
      </c>
      <c r="Z278" s="17" t="s">
        <v>14415</v>
      </c>
      <c r="AA278" s="8" t="s">
        <v>14416</v>
      </c>
      <c r="AB278" s="8" t="s">
        <v>14417</v>
      </c>
    </row>
    <row r="279" spans="1:28" x14ac:dyDescent="0.2">
      <c r="A279" s="8" t="s">
        <v>14418</v>
      </c>
      <c r="B279" s="8" t="s">
        <v>14419</v>
      </c>
      <c r="C279" s="8" t="s">
        <v>45743</v>
      </c>
      <c r="D279" s="8" t="s">
        <v>45744</v>
      </c>
      <c r="E279" s="8" t="s">
        <v>154</v>
      </c>
      <c r="F279" s="8" t="s">
        <v>133</v>
      </c>
      <c r="G279" s="8" t="s">
        <v>154</v>
      </c>
      <c r="H279" s="8" t="s">
        <v>133</v>
      </c>
      <c r="I279" s="8" t="s">
        <v>14118</v>
      </c>
      <c r="J279" s="8" t="s">
        <v>28</v>
      </c>
      <c r="K279" s="8" t="s">
        <v>773</v>
      </c>
      <c r="L279" s="8" t="s">
        <v>8470</v>
      </c>
      <c r="M279" s="8" t="s">
        <v>14420</v>
      </c>
      <c r="N279" s="8" t="s">
        <v>10716</v>
      </c>
      <c r="O279" s="8" t="s">
        <v>29842</v>
      </c>
      <c r="P279" s="8" t="s">
        <v>45787</v>
      </c>
      <c r="Q279" s="8" t="s">
        <v>14119</v>
      </c>
      <c r="R279" s="8" t="s">
        <v>14120</v>
      </c>
      <c r="S279" s="17" t="s">
        <v>14121</v>
      </c>
      <c r="T279" s="18">
        <v>43031</v>
      </c>
      <c r="U279" s="8">
        <v>0.33333333333333331</v>
      </c>
      <c r="V279" s="8">
        <v>0.35416666666666669</v>
      </c>
      <c r="W279" s="8" t="s">
        <v>2155</v>
      </c>
      <c r="X279" s="8" t="s">
        <v>14421</v>
      </c>
      <c r="Y279" s="8" t="s">
        <v>45730</v>
      </c>
      <c r="Z279" s="17" t="s">
        <v>14422</v>
      </c>
      <c r="AA279" s="8" t="s">
        <v>14423</v>
      </c>
      <c r="AB279" s="8" t="s">
        <v>14424</v>
      </c>
    </row>
    <row r="280" spans="1:28" x14ac:dyDescent="0.2">
      <c r="A280" s="8" t="s">
        <v>14425</v>
      </c>
      <c r="B280" s="8" t="s">
        <v>14426</v>
      </c>
      <c r="C280" s="8" t="s">
        <v>45743</v>
      </c>
      <c r="D280" s="8" t="s">
        <v>45744</v>
      </c>
      <c r="E280" s="8" t="s">
        <v>154</v>
      </c>
      <c r="F280" s="8" t="s">
        <v>133</v>
      </c>
      <c r="G280" s="8" t="s">
        <v>154</v>
      </c>
      <c r="H280" s="8" t="s">
        <v>133</v>
      </c>
      <c r="I280" s="8" t="s">
        <v>14118</v>
      </c>
      <c r="J280" s="8" t="s">
        <v>28</v>
      </c>
      <c r="K280" s="8" t="s">
        <v>773</v>
      </c>
      <c r="L280" s="8" t="s">
        <v>14420</v>
      </c>
      <c r="M280" s="8" t="s">
        <v>5464</v>
      </c>
      <c r="N280" s="8" t="s">
        <v>10716</v>
      </c>
      <c r="O280" s="8" t="s">
        <v>29842</v>
      </c>
      <c r="P280" s="8" t="s">
        <v>45787</v>
      </c>
      <c r="Q280" s="8" t="s">
        <v>14119</v>
      </c>
      <c r="R280" s="8" t="s">
        <v>14120</v>
      </c>
      <c r="S280" s="17" t="s">
        <v>14121</v>
      </c>
      <c r="T280" s="18">
        <v>43031</v>
      </c>
      <c r="U280" s="8">
        <v>0.35416666666666669</v>
      </c>
      <c r="V280" s="8">
        <v>0.375</v>
      </c>
      <c r="W280" s="8" t="s">
        <v>2155</v>
      </c>
      <c r="X280" s="8" t="s">
        <v>14427</v>
      </c>
      <c r="Y280" s="8" t="s">
        <v>45730</v>
      </c>
      <c r="Z280" s="17" t="s">
        <v>14422</v>
      </c>
      <c r="AA280" s="8" t="s">
        <v>14428</v>
      </c>
      <c r="AB280" s="8" t="s">
        <v>14429</v>
      </c>
    </row>
    <row r="281" spans="1:28" x14ac:dyDescent="0.2">
      <c r="A281" s="8" t="s">
        <v>14430</v>
      </c>
      <c r="B281" s="8" t="s">
        <v>14431</v>
      </c>
      <c r="C281" s="8" t="s">
        <v>45743</v>
      </c>
      <c r="D281" s="8" t="s">
        <v>45744</v>
      </c>
      <c r="E281" s="8" t="s">
        <v>154</v>
      </c>
      <c r="F281" s="8" t="s">
        <v>133</v>
      </c>
      <c r="G281" s="8" t="s">
        <v>154</v>
      </c>
      <c r="H281" s="8" t="s">
        <v>133</v>
      </c>
      <c r="I281" s="8" t="s">
        <v>14118</v>
      </c>
      <c r="J281" s="8" t="s">
        <v>28</v>
      </c>
      <c r="K281" s="8" t="s">
        <v>773</v>
      </c>
      <c r="L281" s="8" t="s">
        <v>5464</v>
      </c>
      <c r="M281" s="8" t="s">
        <v>14432</v>
      </c>
      <c r="N281" s="8" t="s">
        <v>10716</v>
      </c>
      <c r="O281" s="8" t="s">
        <v>29842</v>
      </c>
      <c r="P281" s="8" t="s">
        <v>45787</v>
      </c>
      <c r="Q281" s="8" t="s">
        <v>14119</v>
      </c>
      <c r="R281" s="8" t="s">
        <v>14120</v>
      </c>
      <c r="S281" s="17" t="s">
        <v>14121</v>
      </c>
      <c r="T281" s="18">
        <v>43031</v>
      </c>
      <c r="U281" s="8">
        <v>0.375</v>
      </c>
      <c r="V281" s="8">
        <v>0.39583333333333331</v>
      </c>
      <c r="W281" s="8" t="s">
        <v>2155</v>
      </c>
      <c r="X281" s="8" t="s">
        <v>14433</v>
      </c>
      <c r="Y281" s="8" t="s">
        <v>45730</v>
      </c>
      <c r="Z281" s="17" t="s">
        <v>14415</v>
      </c>
      <c r="AA281" s="8" t="s">
        <v>14434</v>
      </c>
      <c r="AB281" s="8" t="s">
        <v>14435</v>
      </c>
    </row>
    <row r="282" spans="1:28" x14ac:dyDescent="0.2">
      <c r="A282" s="8" t="s">
        <v>14436</v>
      </c>
      <c r="B282" s="8" t="s">
        <v>14437</v>
      </c>
      <c r="C282" s="8" t="s">
        <v>45743</v>
      </c>
      <c r="D282" s="8" t="s">
        <v>45744</v>
      </c>
      <c r="E282" s="8" t="s">
        <v>154</v>
      </c>
      <c r="F282" s="8" t="s">
        <v>133</v>
      </c>
      <c r="G282" s="8" t="s">
        <v>154</v>
      </c>
      <c r="H282" s="8" t="s">
        <v>133</v>
      </c>
      <c r="I282" s="8" t="s">
        <v>14118</v>
      </c>
      <c r="J282" s="8" t="s">
        <v>28</v>
      </c>
      <c r="K282" s="8" t="s">
        <v>773</v>
      </c>
      <c r="L282" s="8" t="s">
        <v>14432</v>
      </c>
      <c r="M282" s="8" t="s">
        <v>8475</v>
      </c>
      <c r="N282" s="8" t="s">
        <v>10716</v>
      </c>
      <c r="O282" s="8" t="s">
        <v>29842</v>
      </c>
      <c r="P282" s="8" t="s">
        <v>45787</v>
      </c>
      <c r="Q282" s="8" t="s">
        <v>14119</v>
      </c>
      <c r="R282" s="8" t="s">
        <v>14120</v>
      </c>
      <c r="S282" s="17" t="s">
        <v>14121</v>
      </c>
      <c r="T282" s="18">
        <v>43031</v>
      </c>
      <c r="U282" s="8">
        <v>0.39583333333333331</v>
      </c>
      <c r="V282" s="8">
        <v>0.41666666666666669</v>
      </c>
      <c r="W282" s="8" t="s">
        <v>2155</v>
      </c>
      <c r="X282" s="8" t="s">
        <v>14438</v>
      </c>
      <c r="Y282" s="8" t="s">
        <v>45730</v>
      </c>
      <c r="Z282" s="17" t="s">
        <v>14415</v>
      </c>
      <c r="AA282" s="8" t="s">
        <v>14439</v>
      </c>
      <c r="AB282" s="8" t="s">
        <v>14440</v>
      </c>
    </row>
    <row r="283" spans="1:28" x14ac:dyDescent="0.2">
      <c r="A283" s="8" t="s">
        <v>14441</v>
      </c>
      <c r="B283" s="8" t="s">
        <v>14442</v>
      </c>
      <c r="C283" s="8" t="s">
        <v>45743</v>
      </c>
      <c r="D283" s="8" t="s">
        <v>45744</v>
      </c>
      <c r="E283" s="8" t="s">
        <v>154</v>
      </c>
      <c r="F283" s="8" t="s">
        <v>133</v>
      </c>
      <c r="G283" s="8" t="s">
        <v>154</v>
      </c>
      <c r="H283" s="8" t="s">
        <v>133</v>
      </c>
      <c r="I283" s="8" t="s">
        <v>14118</v>
      </c>
      <c r="J283" s="8" t="s">
        <v>28</v>
      </c>
      <c r="K283" s="8" t="s">
        <v>773</v>
      </c>
      <c r="L283" s="8" t="s">
        <v>8475</v>
      </c>
      <c r="M283" s="8" t="s">
        <v>799</v>
      </c>
      <c r="N283" s="8" t="s">
        <v>10716</v>
      </c>
      <c r="O283" s="8" t="s">
        <v>29842</v>
      </c>
      <c r="P283" s="8" t="s">
        <v>45787</v>
      </c>
      <c r="Q283" s="8" t="s">
        <v>14119</v>
      </c>
      <c r="R283" s="8" t="s">
        <v>14120</v>
      </c>
      <c r="S283" s="17" t="s">
        <v>14121</v>
      </c>
      <c r="T283" s="18">
        <v>43031</v>
      </c>
      <c r="U283" s="8">
        <v>0.41666666666666669</v>
      </c>
      <c r="V283" s="8">
        <v>0.66666666666666663</v>
      </c>
      <c r="W283" s="8" t="s">
        <v>30</v>
      </c>
      <c r="X283" s="8" t="s">
        <v>14443</v>
      </c>
      <c r="Y283" s="8" t="s">
        <v>45730</v>
      </c>
      <c r="Z283" s="17" t="s">
        <v>14250</v>
      </c>
      <c r="AA283" s="8" t="s">
        <v>14444</v>
      </c>
      <c r="AB283" s="8" t="s">
        <v>14445</v>
      </c>
    </row>
    <row r="284" spans="1:28" x14ac:dyDescent="0.2">
      <c r="A284" s="8" t="s">
        <v>14446</v>
      </c>
      <c r="B284" s="8" t="s">
        <v>14447</v>
      </c>
      <c r="C284" s="8" t="s">
        <v>45743</v>
      </c>
      <c r="D284" s="8" t="s">
        <v>45744</v>
      </c>
      <c r="E284" s="8" t="s">
        <v>164</v>
      </c>
      <c r="F284" s="8" t="s">
        <v>133</v>
      </c>
      <c r="G284" s="8" t="s">
        <v>164</v>
      </c>
      <c r="H284" s="8" t="s">
        <v>133</v>
      </c>
      <c r="I284" s="8" t="s">
        <v>14118</v>
      </c>
      <c r="J284" s="8" t="s">
        <v>28</v>
      </c>
      <c r="K284" s="8" t="s">
        <v>773</v>
      </c>
      <c r="L284" s="8" t="s">
        <v>2073</v>
      </c>
      <c r="M284" s="8" t="s">
        <v>8497</v>
      </c>
      <c r="N284" s="8" t="s">
        <v>10716</v>
      </c>
      <c r="O284" s="8" t="s">
        <v>29842</v>
      </c>
      <c r="P284" s="8" t="s">
        <v>45787</v>
      </c>
      <c r="Q284" s="8" t="s">
        <v>14119</v>
      </c>
      <c r="R284" s="8" t="s">
        <v>14120</v>
      </c>
      <c r="S284" s="17" t="s">
        <v>14121</v>
      </c>
      <c r="T284" s="18">
        <v>43032</v>
      </c>
      <c r="U284" s="8">
        <v>0.25</v>
      </c>
      <c r="V284" s="8">
        <v>0.33333333333333331</v>
      </c>
      <c r="W284" s="8" t="s">
        <v>1100</v>
      </c>
      <c r="X284" s="8" t="s">
        <v>14448</v>
      </c>
      <c r="Y284" s="8" t="s">
        <v>45730</v>
      </c>
      <c r="Z284" s="17" t="s">
        <v>14409</v>
      </c>
      <c r="AA284" s="8" t="s">
        <v>14449</v>
      </c>
      <c r="AB284" s="8" t="s">
        <v>14450</v>
      </c>
    </row>
    <row r="285" spans="1:28" x14ac:dyDescent="0.2">
      <c r="A285" s="8" t="s">
        <v>14451</v>
      </c>
      <c r="B285" s="8" t="s">
        <v>14452</v>
      </c>
      <c r="C285" s="8" t="s">
        <v>45743</v>
      </c>
      <c r="D285" s="8" t="s">
        <v>45744</v>
      </c>
      <c r="E285" s="8" t="s">
        <v>164</v>
      </c>
      <c r="F285" s="8" t="s">
        <v>133</v>
      </c>
      <c r="G285" s="8" t="s">
        <v>164</v>
      </c>
      <c r="H285" s="8" t="s">
        <v>133</v>
      </c>
      <c r="I285" s="8" t="s">
        <v>14118</v>
      </c>
      <c r="J285" s="8" t="s">
        <v>28</v>
      </c>
      <c r="K285" s="8" t="s">
        <v>773</v>
      </c>
      <c r="L285" s="8" t="s">
        <v>14453</v>
      </c>
      <c r="M285" s="8" t="s">
        <v>14454</v>
      </c>
      <c r="N285" s="8" t="s">
        <v>10716</v>
      </c>
      <c r="O285" s="8" t="s">
        <v>29842</v>
      </c>
      <c r="P285" s="8" t="s">
        <v>45787</v>
      </c>
      <c r="Q285" s="8" t="s">
        <v>14119</v>
      </c>
      <c r="R285" s="8" t="s">
        <v>14120</v>
      </c>
      <c r="S285" s="17" t="s">
        <v>14121</v>
      </c>
      <c r="T285" s="18">
        <v>43032</v>
      </c>
      <c r="U285" s="8">
        <v>0.35416666666666669</v>
      </c>
      <c r="V285" s="8">
        <v>0.4375</v>
      </c>
      <c r="W285" s="8" t="s">
        <v>1100</v>
      </c>
      <c r="X285" s="8" t="s">
        <v>14455</v>
      </c>
      <c r="Y285" s="8" t="s">
        <v>45730</v>
      </c>
      <c r="Z285" s="17" t="s">
        <v>14409</v>
      </c>
      <c r="AA285" s="8" t="s">
        <v>14456</v>
      </c>
      <c r="AB285" s="8" t="s">
        <v>14457</v>
      </c>
    </row>
    <row r="286" spans="1:28" x14ac:dyDescent="0.2">
      <c r="A286" s="8" t="s">
        <v>14458</v>
      </c>
      <c r="B286" s="8" t="s">
        <v>14459</v>
      </c>
      <c r="C286" s="8" t="s">
        <v>45743</v>
      </c>
      <c r="D286" s="8" t="s">
        <v>45744</v>
      </c>
      <c r="E286" s="8" t="s">
        <v>164</v>
      </c>
      <c r="F286" s="8" t="s">
        <v>133</v>
      </c>
      <c r="G286" s="8" t="s">
        <v>164</v>
      </c>
      <c r="H286" s="8" t="s">
        <v>133</v>
      </c>
      <c r="I286" s="8" t="s">
        <v>14118</v>
      </c>
      <c r="J286" s="8" t="s">
        <v>28</v>
      </c>
      <c r="K286" s="8" t="s">
        <v>773</v>
      </c>
      <c r="L286" s="8" t="s">
        <v>14460</v>
      </c>
      <c r="M286" s="8" t="s">
        <v>8509</v>
      </c>
      <c r="N286" s="8" t="s">
        <v>10716</v>
      </c>
      <c r="O286" s="8" t="s">
        <v>29842</v>
      </c>
      <c r="P286" s="8" t="s">
        <v>45787</v>
      </c>
      <c r="Q286" s="8" t="s">
        <v>14119</v>
      </c>
      <c r="R286" s="8" t="s">
        <v>14120</v>
      </c>
      <c r="S286" s="17" t="s">
        <v>14121</v>
      </c>
      <c r="T286" s="18">
        <v>43032</v>
      </c>
      <c r="U286" s="8">
        <v>0.45833333333333331</v>
      </c>
      <c r="V286" s="8">
        <v>0.5</v>
      </c>
      <c r="W286" s="8" t="s">
        <v>1495</v>
      </c>
      <c r="X286" s="8" t="s">
        <v>14461</v>
      </c>
      <c r="Y286" s="8" t="s">
        <v>45730</v>
      </c>
      <c r="Z286" s="17" t="s">
        <v>14462</v>
      </c>
      <c r="AA286" s="8" t="s">
        <v>14463</v>
      </c>
      <c r="AB286" s="8" t="s">
        <v>14464</v>
      </c>
    </row>
    <row r="287" spans="1:28" x14ac:dyDescent="0.2">
      <c r="A287" s="8" t="s">
        <v>14465</v>
      </c>
      <c r="B287" s="8" t="s">
        <v>14466</v>
      </c>
      <c r="C287" s="8" t="s">
        <v>45743</v>
      </c>
      <c r="D287" s="8" t="s">
        <v>45744</v>
      </c>
      <c r="E287" s="8" t="s">
        <v>164</v>
      </c>
      <c r="F287" s="8" t="s">
        <v>133</v>
      </c>
      <c r="G287" s="8" t="s">
        <v>164</v>
      </c>
      <c r="H287" s="8" t="s">
        <v>133</v>
      </c>
      <c r="I287" s="8" t="s">
        <v>14118</v>
      </c>
      <c r="J287" s="8" t="s">
        <v>28</v>
      </c>
      <c r="K287" s="8" t="s">
        <v>773</v>
      </c>
      <c r="L287" s="8" t="s">
        <v>8509</v>
      </c>
      <c r="M287" s="8" t="s">
        <v>8515</v>
      </c>
      <c r="N287" s="8" t="s">
        <v>10716</v>
      </c>
      <c r="O287" s="8" t="s">
        <v>29842</v>
      </c>
      <c r="P287" s="8" t="s">
        <v>45787</v>
      </c>
      <c r="Q287" s="8" t="s">
        <v>14119</v>
      </c>
      <c r="R287" s="8" t="s">
        <v>14120</v>
      </c>
      <c r="S287" s="17" t="s">
        <v>14121</v>
      </c>
      <c r="T287" s="18">
        <v>43032</v>
      </c>
      <c r="U287" s="8">
        <v>0.5</v>
      </c>
      <c r="V287" s="8">
        <v>0.58333333333333337</v>
      </c>
      <c r="W287" s="8" t="s">
        <v>1100</v>
      </c>
      <c r="X287" s="8" t="s">
        <v>14467</v>
      </c>
      <c r="Y287" s="8" t="s">
        <v>45730</v>
      </c>
      <c r="Z287" s="17" t="s">
        <v>14318</v>
      </c>
      <c r="AA287" s="8" t="s">
        <v>14468</v>
      </c>
      <c r="AB287" s="8" t="s">
        <v>14469</v>
      </c>
    </row>
    <row r="288" spans="1:28" x14ac:dyDescent="0.2">
      <c r="A288" s="8" t="s">
        <v>14470</v>
      </c>
      <c r="B288" s="8" t="s">
        <v>14471</v>
      </c>
      <c r="C288" s="8" t="s">
        <v>45743</v>
      </c>
      <c r="D288" s="8" t="s">
        <v>45744</v>
      </c>
      <c r="E288" s="8" t="s">
        <v>164</v>
      </c>
      <c r="F288" s="8" t="s">
        <v>133</v>
      </c>
      <c r="G288" s="8" t="s">
        <v>164</v>
      </c>
      <c r="H288" s="8" t="s">
        <v>133</v>
      </c>
      <c r="I288" s="8" t="s">
        <v>14118</v>
      </c>
      <c r="J288" s="8" t="s">
        <v>28</v>
      </c>
      <c r="K288" s="8" t="s">
        <v>773</v>
      </c>
      <c r="L288" s="8" t="s">
        <v>14472</v>
      </c>
      <c r="M288" s="8" t="s">
        <v>14473</v>
      </c>
      <c r="N288" s="8" t="s">
        <v>10716</v>
      </c>
      <c r="O288" s="8" t="s">
        <v>29842</v>
      </c>
      <c r="P288" s="8" t="s">
        <v>45787</v>
      </c>
      <c r="Q288" s="8" t="s">
        <v>14119</v>
      </c>
      <c r="R288" s="8" t="s">
        <v>14120</v>
      </c>
      <c r="S288" s="17" t="s">
        <v>14121</v>
      </c>
      <c r="T288" s="18">
        <v>43032</v>
      </c>
      <c r="U288" s="8">
        <v>0.60416666666666663</v>
      </c>
      <c r="V288" s="8">
        <v>0.6875</v>
      </c>
      <c r="W288" s="8" t="s">
        <v>1100</v>
      </c>
      <c r="X288" s="8" t="s">
        <v>14474</v>
      </c>
      <c r="Y288" s="8" t="s">
        <v>45730</v>
      </c>
      <c r="Z288" s="17" t="s">
        <v>14318</v>
      </c>
      <c r="AA288" s="8" t="s">
        <v>14475</v>
      </c>
      <c r="AB288" s="8" t="s">
        <v>14476</v>
      </c>
    </row>
    <row r="289" spans="1:28" x14ac:dyDescent="0.2">
      <c r="A289" s="8" t="s">
        <v>14477</v>
      </c>
      <c r="B289" s="8" t="s">
        <v>14478</v>
      </c>
      <c r="C289" s="8" t="s">
        <v>45743</v>
      </c>
      <c r="D289" s="8" t="s">
        <v>45744</v>
      </c>
      <c r="E289" s="8" t="s">
        <v>164</v>
      </c>
      <c r="F289" s="8" t="s">
        <v>133</v>
      </c>
      <c r="G289" s="8" t="s">
        <v>164</v>
      </c>
      <c r="H289" s="8" t="s">
        <v>133</v>
      </c>
      <c r="I289" s="8" t="s">
        <v>14118</v>
      </c>
      <c r="J289" s="8" t="s">
        <v>28</v>
      </c>
      <c r="K289" s="8" t="s">
        <v>773</v>
      </c>
      <c r="L289" s="8" t="s">
        <v>14479</v>
      </c>
      <c r="M289" s="8" t="s">
        <v>805</v>
      </c>
      <c r="N289" s="8" t="s">
        <v>10716</v>
      </c>
      <c r="O289" s="8" t="s">
        <v>29842</v>
      </c>
      <c r="P289" s="8" t="s">
        <v>45787</v>
      </c>
      <c r="Q289" s="8" t="s">
        <v>14119</v>
      </c>
      <c r="R289" s="8" t="s">
        <v>14120</v>
      </c>
      <c r="S289" s="17" t="s">
        <v>14121</v>
      </c>
      <c r="T289" s="18">
        <v>43032</v>
      </c>
      <c r="U289" s="8">
        <v>0.625</v>
      </c>
      <c r="V289" s="8">
        <v>0.66666666666666663</v>
      </c>
      <c r="W289" s="8" t="s">
        <v>1495</v>
      </c>
      <c r="X289" s="8" t="s">
        <v>14480</v>
      </c>
      <c r="Y289" s="8" t="s">
        <v>45730</v>
      </c>
      <c r="Z289" s="17" t="s">
        <v>14318</v>
      </c>
      <c r="AA289" s="8" t="s">
        <v>14481</v>
      </c>
      <c r="AB289" s="8" t="s">
        <v>14482</v>
      </c>
    </row>
    <row r="290" spans="1:28" x14ac:dyDescent="0.2">
      <c r="A290" s="8" t="s">
        <v>14483</v>
      </c>
      <c r="B290" s="8" t="s">
        <v>14484</v>
      </c>
      <c r="C290" s="8" t="s">
        <v>45743</v>
      </c>
      <c r="D290" s="8" t="s">
        <v>45744</v>
      </c>
      <c r="E290" s="8" t="s">
        <v>499</v>
      </c>
      <c r="F290" s="8" t="s">
        <v>255</v>
      </c>
      <c r="G290" s="8" t="s">
        <v>499</v>
      </c>
      <c r="H290" s="8" t="s">
        <v>255</v>
      </c>
      <c r="I290" s="8" t="s">
        <v>14118</v>
      </c>
      <c r="J290" s="8" t="s">
        <v>28</v>
      </c>
      <c r="K290" s="8" t="s">
        <v>773</v>
      </c>
      <c r="L290" s="8" t="s">
        <v>500</v>
      </c>
      <c r="M290" s="8" t="s">
        <v>8527</v>
      </c>
      <c r="N290" s="8" t="s">
        <v>10716</v>
      </c>
      <c r="O290" s="8" t="s">
        <v>29842</v>
      </c>
      <c r="P290" s="8" t="s">
        <v>45787</v>
      </c>
      <c r="Q290" s="8" t="s">
        <v>14119</v>
      </c>
      <c r="R290" s="8" t="s">
        <v>14120</v>
      </c>
      <c r="S290" s="17" t="s">
        <v>14121</v>
      </c>
      <c r="T290" s="18">
        <v>43040</v>
      </c>
      <c r="U290" s="8">
        <v>0.25</v>
      </c>
      <c r="V290" s="8">
        <v>0.33333333333333331</v>
      </c>
      <c r="W290" s="8" t="s">
        <v>1100</v>
      </c>
      <c r="X290" s="8" t="s">
        <v>14485</v>
      </c>
      <c r="Y290" s="8" t="s">
        <v>45730</v>
      </c>
      <c r="Z290" s="17" t="s">
        <v>14324</v>
      </c>
      <c r="AA290" s="8" t="s">
        <v>14486</v>
      </c>
      <c r="AB290" s="8" t="s">
        <v>14487</v>
      </c>
    </row>
    <row r="291" spans="1:28" x14ac:dyDescent="0.2">
      <c r="A291" s="8" t="s">
        <v>14488</v>
      </c>
      <c r="B291" s="8" t="s">
        <v>14489</v>
      </c>
      <c r="C291" s="8" t="s">
        <v>45743</v>
      </c>
      <c r="D291" s="8" t="s">
        <v>45744</v>
      </c>
      <c r="E291" s="8" t="s">
        <v>499</v>
      </c>
      <c r="F291" s="8" t="s">
        <v>255</v>
      </c>
      <c r="G291" s="8" t="s">
        <v>499</v>
      </c>
      <c r="H291" s="8" t="s">
        <v>255</v>
      </c>
      <c r="I291" s="8" t="s">
        <v>14118</v>
      </c>
      <c r="J291" s="8" t="s">
        <v>28</v>
      </c>
      <c r="K291" s="8" t="s">
        <v>773</v>
      </c>
      <c r="L291" s="8" t="s">
        <v>8527</v>
      </c>
      <c r="M291" s="8" t="s">
        <v>8534</v>
      </c>
      <c r="N291" s="8" t="s">
        <v>10716</v>
      </c>
      <c r="O291" s="8" t="s">
        <v>29842</v>
      </c>
      <c r="P291" s="8" t="s">
        <v>45787</v>
      </c>
      <c r="Q291" s="8" t="s">
        <v>14119</v>
      </c>
      <c r="R291" s="8" t="s">
        <v>14120</v>
      </c>
      <c r="S291" s="17" t="s">
        <v>14121</v>
      </c>
      <c r="T291" s="18">
        <v>43040</v>
      </c>
      <c r="U291" s="8">
        <v>0.33333333333333331</v>
      </c>
      <c r="V291" s="8">
        <v>0.41666666666666669</v>
      </c>
      <c r="W291" s="8" t="s">
        <v>1100</v>
      </c>
      <c r="X291" s="8" t="s">
        <v>14490</v>
      </c>
      <c r="Y291" s="8" t="s">
        <v>45730</v>
      </c>
      <c r="Z291" s="17" t="s">
        <v>14324</v>
      </c>
      <c r="AA291" s="8" t="s">
        <v>14491</v>
      </c>
      <c r="AB291" s="8" t="s">
        <v>14492</v>
      </c>
    </row>
    <row r="292" spans="1:28" x14ac:dyDescent="0.2">
      <c r="A292" s="8" t="s">
        <v>14493</v>
      </c>
      <c r="B292" s="8" t="s">
        <v>14494</v>
      </c>
      <c r="C292" s="8" t="s">
        <v>45743</v>
      </c>
      <c r="D292" s="8" t="s">
        <v>45744</v>
      </c>
      <c r="E292" s="8" t="s">
        <v>499</v>
      </c>
      <c r="F292" s="8" t="s">
        <v>255</v>
      </c>
      <c r="G292" s="8" t="s">
        <v>499</v>
      </c>
      <c r="H292" s="8" t="s">
        <v>255</v>
      </c>
      <c r="I292" s="8" t="s">
        <v>14118</v>
      </c>
      <c r="J292" s="8" t="s">
        <v>28</v>
      </c>
      <c r="K292" s="8" t="s">
        <v>773</v>
      </c>
      <c r="L292" s="8" t="s">
        <v>8534</v>
      </c>
      <c r="M292" s="8" t="s">
        <v>8540</v>
      </c>
      <c r="N292" s="8" t="s">
        <v>10716</v>
      </c>
      <c r="O292" s="8" t="s">
        <v>29842</v>
      </c>
      <c r="P292" s="8" t="s">
        <v>45787</v>
      </c>
      <c r="Q292" s="8" t="s">
        <v>14119</v>
      </c>
      <c r="R292" s="8" t="s">
        <v>14120</v>
      </c>
      <c r="S292" s="17" t="s">
        <v>14121</v>
      </c>
      <c r="T292" s="18">
        <v>43040</v>
      </c>
      <c r="U292" s="8">
        <v>0.41666666666666669</v>
      </c>
      <c r="V292" s="8">
        <v>0.5</v>
      </c>
      <c r="W292" s="8" t="s">
        <v>1100</v>
      </c>
      <c r="X292" s="8" t="s">
        <v>14495</v>
      </c>
      <c r="Y292" s="8" t="s">
        <v>45730</v>
      </c>
      <c r="Z292" s="17" t="s">
        <v>14324</v>
      </c>
      <c r="AA292" s="8" t="s">
        <v>14496</v>
      </c>
      <c r="AB292" s="8" t="s">
        <v>14497</v>
      </c>
    </row>
    <row r="293" spans="1:28" x14ac:dyDescent="0.2">
      <c r="A293" s="8" t="s">
        <v>14498</v>
      </c>
      <c r="B293" s="8" t="s">
        <v>14499</v>
      </c>
      <c r="C293" s="8" t="s">
        <v>45743</v>
      </c>
      <c r="D293" s="8" t="s">
        <v>45744</v>
      </c>
      <c r="E293" s="8" t="s">
        <v>499</v>
      </c>
      <c r="F293" s="8" t="s">
        <v>255</v>
      </c>
      <c r="G293" s="8" t="s">
        <v>499</v>
      </c>
      <c r="H293" s="8" t="s">
        <v>255</v>
      </c>
      <c r="I293" s="8" t="s">
        <v>14118</v>
      </c>
      <c r="J293" s="8" t="s">
        <v>28</v>
      </c>
      <c r="K293" s="8" t="s">
        <v>773</v>
      </c>
      <c r="L293" s="8" t="s">
        <v>8540</v>
      </c>
      <c r="M293" s="8" t="s">
        <v>501</v>
      </c>
      <c r="N293" s="8" t="s">
        <v>10716</v>
      </c>
      <c r="O293" s="8" t="s">
        <v>29842</v>
      </c>
      <c r="P293" s="8" t="s">
        <v>45787</v>
      </c>
      <c r="Q293" s="8" t="s">
        <v>14119</v>
      </c>
      <c r="R293" s="8" t="s">
        <v>14120</v>
      </c>
      <c r="S293" s="17" t="s">
        <v>14121</v>
      </c>
      <c r="T293" s="18">
        <v>43040</v>
      </c>
      <c r="U293" s="8">
        <v>0.5</v>
      </c>
      <c r="V293" s="8">
        <v>0.58333333333333337</v>
      </c>
      <c r="W293" s="8" t="s">
        <v>1100</v>
      </c>
      <c r="X293" s="8" t="s">
        <v>14500</v>
      </c>
      <c r="Y293" s="8" t="s">
        <v>45730</v>
      </c>
      <c r="Z293" s="17" t="s">
        <v>14501</v>
      </c>
      <c r="AA293" s="8" t="s">
        <v>14502</v>
      </c>
      <c r="AB293" s="8" t="s">
        <v>14503</v>
      </c>
    </row>
    <row r="294" spans="1:28" x14ac:dyDescent="0.2">
      <c r="A294" s="8" t="s">
        <v>14504</v>
      </c>
      <c r="B294" s="8" t="s">
        <v>14505</v>
      </c>
      <c r="C294" s="8" t="s">
        <v>45743</v>
      </c>
      <c r="D294" s="8" t="s">
        <v>45744</v>
      </c>
      <c r="E294" s="8" t="s">
        <v>499</v>
      </c>
      <c r="F294" s="8" t="s">
        <v>255</v>
      </c>
      <c r="G294" s="8" t="s">
        <v>499</v>
      </c>
      <c r="H294" s="8" t="s">
        <v>255</v>
      </c>
      <c r="I294" s="8" t="s">
        <v>14118</v>
      </c>
      <c r="J294" s="8" t="s">
        <v>28</v>
      </c>
      <c r="K294" s="8" t="s">
        <v>773</v>
      </c>
      <c r="L294" s="8" t="s">
        <v>501</v>
      </c>
      <c r="M294" s="8" t="s">
        <v>8551</v>
      </c>
      <c r="N294" s="8" t="s">
        <v>10716</v>
      </c>
      <c r="O294" s="8" t="s">
        <v>29842</v>
      </c>
      <c r="P294" s="8" t="s">
        <v>45787</v>
      </c>
      <c r="Q294" s="8" t="s">
        <v>14119</v>
      </c>
      <c r="R294" s="8" t="s">
        <v>14120</v>
      </c>
      <c r="S294" s="17" t="s">
        <v>14121</v>
      </c>
      <c r="T294" s="18">
        <v>43040</v>
      </c>
      <c r="U294" s="8">
        <v>0.58333333333333337</v>
      </c>
      <c r="V294" s="8">
        <v>0.66666666666666663</v>
      </c>
      <c r="W294" s="8" t="s">
        <v>1100</v>
      </c>
      <c r="X294" s="8" t="s">
        <v>14506</v>
      </c>
      <c r="Y294" s="8" t="s">
        <v>45730</v>
      </c>
      <c r="Z294" s="17" t="s">
        <v>14192</v>
      </c>
      <c r="AA294" s="8" t="s">
        <v>14507</v>
      </c>
      <c r="AB294" s="8" t="s">
        <v>14508</v>
      </c>
    </row>
    <row r="295" spans="1:28" x14ac:dyDescent="0.2">
      <c r="A295" s="8" t="s">
        <v>14509</v>
      </c>
      <c r="B295" s="8" t="s">
        <v>14510</v>
      </c>
      <c r="C295" s="8" t="s">
        <v>45743</v>
      </c>
      <c r="D295" s="8" t="s">
        <v>45744</v>
      </c>
      <c r="E295" s="8" t="s">
        <v>515</v>
      </c>
      <c r="F295" s="8" t="s">
        <v>255</v>
      </c>
      <c r="G295" s="8" t="s">
        <v>515</v>
      </c>
      <c r="H295" s="8" t="s">
        <v>255</v>
      </c>
      <c r="I295" s="8" t="s">
        <v>14118</v>
      </c>
      <c r="J295" s="8" t="s">
        <v>28</v>
      </c>
      <c r="K295" s="8" t="s">
        <v>773</v>
      </c>
      <c r="L295" s="8" t="s">
        <v>516</v>
      </c>
      <c r="M295" s="8" t="s">
        <v>14511</v>
      </c>
      <c r="N295" s="8" t="s">
        <v>10716</v>
      </c>
      <c r="O295" s="8" t="s">
        <v>29842</v>
      </c>
      <c r="P295" s="8" t="s">
        <v>45787</v>
      </c>
      <c r="Q295" s="8" t="s">
        <v>14119</v>
      </c>
      <c r="R295" s="8" t="s">
        <v>14120</v>
      </c>
      <c r="S295" s="17" t="s">
        <v>14121</v>
      </c>
      <c r="T295" s="18">
        <v>43041</v>
      </c>
      <c r="U295" s="8">
        <v>0.25</v>
      </c>
      <c r="V295" s="8">
        <v>0.27083333333333331</v>
      </c>
      <c r="W295" s="8" t="s">
        <v>2155</v>
      </c>
      <c r="X295" s="8" t="s">
        <v>14512</v>
      </c>
      <c r="Y295" s="8" t="s">
        <v>45730</v>
      </c>
      <c r="Z295" s="17" t="s">
        <v>14513</v>
      </c>
      <c r="AA295" s="8" t="s">
        <v>14514</v>
      </c>
      <c r="AB295" s="8" t="s">
        <v>14515</v>
      </c>
    </row>
    <row r="296" spans="1:28" x14ac:dyDescent="0.2">
      <c r="A296" s="8" t="s">
        <v>14516</v>
      </c>
      <c r="B296" s="8" t="s">
        <v>14517</v>
      </c>
      <c r="C296" s="8" t="s">
        <v>45743</v>
      </c>
      <c r="D296" s="8" t="s">
        <v>45744</v>
      </c>
      <c r="E296" s="8" t="s">
        <v>515</v>
      </c>
      <c r="F296" s="8" t="s">
        <v>255</v>
      </c>
      <c r="G296" s="8" t="s">
        <v>515</v>
      </c>
      <c r="H296" s="8" t="s">
        <v>255</v>
      </c>
      <c r="I296" s="8" t="s">
        <v>14118</v>
      </c>
      <c r="J296" s="8" t="s">
        <v>28</v>
      </c>
      <c r="K296" s="8" t="s">
        <v>773</v>
      </c>
      <c r="L296" s="8" t="s">
        <v>14511</v>
      </c>
      <c r="M296" s="8" t="s">
        <v>14518</v>
      </c>
      <c r="N296" s="8" t="s">
        <v>10716</v>
      </c>
      <c r="O296" s="8" t="s">
        <v>29842</v>
      </c>
      <c r="P296" s="8" t="s">
        <v>45787</v>
      </c>
      <c r="Q296" s="8" t="s">
        <v>14119</v>
      </c>
      <c r="R296" s="8" t="s">
        <v>14120</v>
      </c>
      <c r="S296" s="17" t="s">
        <v>14121</v>
      </c>
      <c r="T296" s="18">
        <v>43041</v>
      </c>
      <c r="U296" s="8">
        <v>0.27083333333333331</v>
      </c>
      <c r="V296" s="8">
        <v>0.4375</v>
      </c>
      <c r="W296" s="8" t="s">
        <v>739</v>
      </c>
      <c r="X296" s="8" t="s">
        <v>14519</v>
      </c>
      <c r="Y296" s="8" t="s">
        <v>45730</v>
      </c>
      <c r="Z296" s="17" t="s">
        <v>14520</v>
      </c>
      <c r="AA296" s="8" t="s">
        <v>14521</v>
      </c>
      <c r="AB296" s="8" t="s">
        <v>14522</v>
      </c>
    </row>
    <row r="297" spans="1:28" x14ac:dyDescent="0.2">
      <c r="A297" s="8" t="s">
        <v>14523</v>
      </c>
      <c r="B297" s="8" t="s">
        <v>14524</v>
      </c>
      <c r="C297" s="8" t="s">
        <v>45743</v>
      </c>
      <c r="D297" s="8" t="s">
        <v>45744</v>
      </c>
      <c r="E297" s="8" t="s">
        <v>515</v>
      </c>
      <c r="F297" s="8" t="s">
        <v>255</v>
      </c>
      <c r="G297" s="8" t="s">
        <v>515</v>
      </c>
      <c r="H297" s="8" t="s">
        <v>255</v>
      </c>
      <c r="I297" s="8" t="s">
        <v>14118</v>
      </c>
      <c r="J297" s="8" t="s">
        <v>28</v>
      </c>
      <c r="K297" s="8" t="s">
        <v>773</v>
      </c>
      <c r="L297" s="8" t="s">
        <v>14518</v>
      </c>
      <c r="M297" s="8" t="s">
        <v>14525</v>
      </c>
      <c r="N297" s="8" t="s">
        <v>10716</v>
      </c>
      <c r="O297" s="8" t="s">
        <v>29842</v>
      </c>
      <c r="P297" s="8" t="s">
        <v>45787</v>
      </c>
      <c r="Q297" s="8" t="s">
        <v>14119</v>
      </c>
      <c r="R297" s="8" t="s">
        <v>14120</v>
      </c>
      <c r="S297" s="17" t="s">
        <v>14121</v>
      </c>
      <c r="T297" s="18">
        <v>43041</v>
      </c>
      <c r="U297" s="8">
        <v>0.4375</v>
      </c>
      <c r="V297" s="8">
        <v>0.60416666666666663</v>
      </c>
      <c r="W297" s="8" t="s">
        <v>739</v>
      </c>
      <c r="X297" s="8" t="s">
        <v>14526</v>
      </c>
      <c r="Y297" s="8" t="s">
        <v>45730</v>
      </c>
      <c r="Z297" s="17" t="s">
        <v>14520</v>
      </c>
      <c r="AA297" s="8" t="s">
        <v>14527</v>
      </c>
      <c r="AB297" s="8" t="s">
        <v>14528</v>
      </c>
    </row>
    <row r="298" spans="1:28" x14ac:dyDescent="0.2">
      <c r="A298" s="8" t="s">
        <v>14529</v>
      </c>
      <c r="B298" s="8" t="s">
        <v>14530</v>
      </c>
      <c r="C298" s="8" t="s">
        <v>45743</v>
      </c>
      <c r="D298" s="8" t="s">
        <v>45744</v>
      </c>
      <c r="E298" s="8" t="s">
        <v>515</v>
      </c>
      <c r="F298" s="8" t="s">
        <v>255</v>
      </c>
      <c r="G298" s="8" t="s">
        <v>515</v>
      </c>
      <c r="H298" s="8" t="s">
        <v>255</v>
      </c>
      <c r="I298" s="8" t="s">
        <v>14118</v>
      </c>
      <c r="J298" s="8" t="s">
        <v>28</v>
      </c>
      <c r="K298" s="8" t="s">
        <v>773</v>
      </c>
      <c r="L298" s="8" t="s">
        <v>14525</v>
      </c>
      <c r="M298" s="8" t="s">
        <v>8581</v>
      </c>
      <c r="N298" s="8" t="s">
        <v>10716</v>
      </c>
      <c r="O298" s="8" t="s">
        <v>29842</v>
      </c>
      <c r="P298" s="8" t="s">
        <v>45787</v>
      </c>
      <c r="Q298" s="8" t="s">
        <v>14119</v>
      </c>
      <c r="R298" s="8" t="s">
        <v>14120</v>
      </c>
      <c r="S298" s="17" t="s">
        <v>14121</v>
      </c>
      <c r="T298" s="18">
        <v>43041</v>
      </c>
      <c r="U298" s="8">
        <v>0.60416666666666663</v>
      </c>
      <c r="V298" s="8">
        <v>0.66666666666666663</v>
      </c>
      <c r="W298" s="8" t="s">
        <v>2170</v>
      </c>
      <c r="X298" s="8" t="s">
        <v>14531</v>
      </c>
      <c r="Y298" s="8" t="s">
        <v>45730</v>
      </c>
      <c r="Z298" s="17" t="s">
        <v>14520</v>
      </c>
      <c r="AA298" s="8" t="s">
        <v>14532</v>
      </c>
      <c r="AB298" s="8" t="s">
        <v>14533</v>
      </c>
    </row>
    <row r="299" spans="1:28" x14ac:dyDescent="0.2">
      <c r="A299" s="8" t="s">
        <v>14534</v>
      </c>
      <c r="B299" s="8" t="s">
        <v>14535</v>
      </c>
      <c r="C299" s="8" t="s">
        <v>45743</v>
      </c>
      <c r="D299" s="8" t="s">
        <v>45744</v>
      </c>
      <c r="E299" s="8" t="s">
        <v>525</v>
      </c>
      <c r="F299" s="8" t="s">
        <v>255</v>
      </c>
      <c r="G299" s="8" t="s">
        <v>525</v>
      </c>
      <c r="H299" s="8" t="s">
        <v>255</v>
      </c>
      <c r="I299" s="8" t="s">
        <v>14118</v>
      </c>
      <c r="J299" s="8" t="s">
        <v>28</v>
      </c>
      <c r="K299" s="8" t="s">
        <v>773</v>
      </c>
      <c r="L299" s="8" t="s">
        <v>526</v>
      </c>
      <c r="M299" s="8" t="s">
        <v>13159</v>
      </c>
      <c r="N299" s="8" t="s">
        <v>10716</v>
      </c>
      <c r="O299" s="8" t="s">
        <v>29842</v>
      </c>
      <c r="P299" s="8" t="s">
        <v>45787</v>
      </c>
      <c r="Q299" s="8" t="s">
        <v>14119</v>
      </c>
      <c r="R299" s="8" t="s">
        <v>14120</v>
      </c>
      <c r="S299" s="17" t="s">
        <v>14121</v>
      </c>
      <c r="T299" s="18">
        <v>43042</v>
      </c>
      <c r="U299" s="8">
        <v>0.25</v>
      </c>
      <c r="V299" s="8">
        <v>0.45833333333333331</v>
      </c>
      <c r="W299" s="8" t="s">
        <v>773</v>
      </c>
      <c r="X299" s="8" t="s">
        <v>14536</v>
      </c>
      <c r="Y299" s="8" t="s">
        <v>45730</v>
      </c>
      <c r="Z299" s="17" t="s">
        <v>14520</v>
      </c>
      <c r="AA299" s="8" t="s">
        <v>14537</v>
      </c>
      <c r="AB299" s="8" t="s">
        <v>14538</v>
      </c>
    </row>
    <row r="300" spans="1:28" x14ac:dyDescent="0.2">
      <c r="A300" s="8" t="s">
        <v>14539</v>
      </c>
      <c r="B300" s="8" t="s">
        <v>14540</v>
      </c>
      <c r="C300" s="8" t="s">
        <v>45743</v>
      </c>
      <c r="D300" s="8" t="s">
        <v>45744</v>
      </c>
      <c r="E300" s="8" t="s">
        <v>525</v>
      </c>
      <c r="F300" s="8" t="s">
        <v>255</v>
      </c>
      <c r="G300" s="8" t="s">
        <v>525</v>
      </c>
      <c r="H300" s="8" t="s">
        <v>255</v>
      </c>
      <c r="I300" s="8" t="s">
        <v>14118</v>
      </c>
      <c r="J300" s="8" t="s">
        <v>28</v>
      </c>
      <c r="K300" s="8" t="s">
        <v>773</v>
      </c>
      <c r="L300" s="8" t="s">
        <v>827</v>
      </c>
      <c r="M300" s="8" t="s">
        <v>13159</v>
      </c>
      <c r="N300" s="8" t="s">
        <v>10716</v>
      </c>
      <c r="O300" s="8" t="s">
        <v>29842</v>
      </c>
      <c r="P300" s="8" t="s">
        <v>45787</v>
      </c>
      <c r="Q300" s="8" t="s">
        <v>14119</v>
      </c>
      <c r="R300" s="8" t="s">
        <v>14120</v>
      </c>
      <c r="S300" s="17" t="s">
        <v>14121</v>
      </c>
      <c r="T300" s="18">
        <v>43042</v>
      </c>
      <c r="U300" s="8">
        <v>0.41666666666666669</v>
      </c>
      <c r="V300" s="8">
        <v>0.45833333333333331</v>
      </c>
      <c r="W300" s="8" t="s">
        <v>1495</v>
      </c>
      <c r="X300" s="8" t="s">
        <v>14541</v>
      </c>
      <c r="Y300" s="8" t="s">
        <v>45730</v>
      </c>
      <c r="Z300" s="17" t="s">
        <v>14542</v>
      </c>
      <c r="AA300" s="8" t="s">
        <v>14543</v>
      </c>
      <c r="AB300" s="8" t="s">
        <v>14544</v>
      </c>
    </row>
    <row r="301" spans="1:28" x14ac:dyDescent="0.2">
      <c r="A301" s="8" t="s">
        <v>14545</v>
      </c>
      <c r="B301" s="8" t="s">
        <v>14546</v>
      </c>
      <c r="C301" s="8" t="s">
        <v>45743</v>
      </c>
      <c r="D301" s="8" t="s">
        <v>45744</v>
      </c>
      <c r="E301" s="8" t="s">
        <v>525</v>
      </c>
      <c r="F301" s="8" t="s">
        <v>255</v>
      </c>
      <c r="G301" s="8" t="s">
        <v>525</v>
      </c>
      <c r="H301" s="8" t="s">
        <v>255</v>
      </c>
      <c r="I301" s="8" t="s">
        <v>14118</v>
      </c>
      <c r="J301" s="8" t="s">
        <v>28</v>
      </c>
      <c r="K301" s="8" t="s">
        <v>773</v>
      </c>
      <c r="L301" s="8" t="s">
        <v>14547</v>
      </c>
      <c r="M301" s="8" t="s">
        <v>14548</v>
      </c>
      <c r="N301" s="8" t="s">
        <v>10716</v>
      </c>
      <c r="O301" s="8" t="s">
        <v>29842</v>
      </c>
      <c r="P301" s="8" t="s">
        <v>45787</v>
      </c>
      <c r="Q301" s="8" t="s">
        <v>14119</v>
      </c>
      <c r="R301" s="8" t="s">
        <v>14120</v>
      </c>
      <c r="S301" s="17" t="s">
        <v>14121</v>
      </c>
      <c r="T301" s="18">
        <v>43042</v>
      </c>
      <c r="U301" s="8">
        <v>0.4375</v>
      </c>
      <c r="V301" s="8">
        <v>0.47916666666666669</v>
      </c>
      <c r="W301" s="8" t="s">
        <v>1495</v>
      </c>
      <c r="X301" s="8" t="s">
        <v>14549</v>
      </c>
      <c r="Y301" s="8" t="s">
        <v>45730</v>
      </c>
      <c r="Z301" s="17" t="s">
        <v>14386</v>
      </c>
      <c r="AA301" s="8" t="s">
        <v>14550</v>
      </c>
      <c r="AB301" s="8" t="s">
        <v>14551</v>
      </c>
    </row>
    <row r="302" spans="1:28" x14ac:dyDescent="0.2">
      <c r="A302" s="8" t="s">
        <v>14552</v>
      </c>
      <c r="B302" s="8" t="s">
        <v>14553</v>
      </c>
      <c r="C302" s="8" t="s">
        <v>45743</v>
      </c>
      <c r="D302" s="8" t="s">
        <v>45744</v>
      </c>
      <c r="E302" s="8" t="s">
        <v>525</v>
      </c>
      <c r="F302" s="8" t="s">
        <v>255</v>
      </c>
      <c r="G302" s="8" t="s">
        <v>525</v>
      </c>
      <c r="H302" s="8" t="s">
        <v>255</v>
      </c>
      <c r="I302" s="8" t="s">
        <v>14118</v>
      </c>
      <c r="J302" s="8" t="s">
        <v>28</v>
      </c>
      <c r="K302" s="8" t="s">
        <v>773</v>
      </c>
      <c r="L302" s="8" t="s">
        <v>13159</v>
      </c>
      <c r="M302" s="8" t="s">
        <v>8600</v>
      </c>
      <c r="N302" s="8" t="s">
        <v>10716</v>
      </c>
      <c r="O302" s="8" t="s">
        <v>29842</v>
      </c>
      <c r="P302" s="8" t="s">
        <v>45787</v>
      </c>
      <c r="Q302" s="8" t="s">
        <v>14119</v>
      </c>
      <c r="R302" s="8" t="s">
        <v>14120</v>
      </c>
      <c r="S302" s="17" t="s">
        <v>14121</v>
      </c>
      <c r="T302" s="18">
        <v>43042</v>
      </c>
      <c r="U302" s="8">
        <v>0.45833333333333331</v>
      </c>
      <c r="V302" s="8">
        <v>0.5</v>
      </c>
      <c r="W302" s="8" t="s">
        <v>1495</v>
      </c>
      <c r="X302" s="8" t="s">
        <v>14554</v>
      </c>
      <c r="Y302" s="8" t="s">
        <v>45730</v>
      </c>
      <c r="Z302" s="17" t="s">
        <v>14386</v>
      </c>
      <c r="AA302" s="8" t="s">
        <v>14555</v>
      </c>
      <c r="AB302" s="8" t="s">
        <v>14556</v>
      </c>
    </row>
    <row r="303" spans="1:28" x14ac:dyDescent="0.2">
      <c r="A303" s="8" t="s">
        <v>14557</v>
      </c>
      <c r="B303" s="8" t="s">
        <v>14558</v>
      </c>
      <c r="C303" s="8" t="s">
        <v>45743</v>
      </c>
      <c r="D303" s="8" t="s">
        <v>45744</v>
      </c>
      <c r="E303" s="8" t="s">
        <v>525</v>
      </c>
      <c r="F303" s="8" t="s">
        <v>255</v>
      </c>
      <c r="G303" s="8" t="s">
        <v>525</v>
      </c>
      <c r="H303" s="8" t="s">
        <v>255</v>
      </c>
      <c r="I303" s="8" t="s">
        <v>14118</v>
      </c>
      <c r="J303" s="8" t="s">
        <v>28</v>
      </c>
      <c r="K303" s="8" t="s">
        <v>773</v>
      </c>
      <c r="L303" s="8" t="s">
        <v>14548</v>
      </c>
      <c r="M303" s="8" t="s">
        <v>14559</v>
      </c>
      <c r="N303" s="8" t="s">
        <v>10716</v>
      </c>
      <c r="O303" s="8" t="s">
        <v>29842</v>
      </c>
      <c r="P303" s="8" t="s">
        <v>45787</v>
      </c>
      <c r="Q303" s="8" t="s">
        <v>14119</v>
      </c>
      <c r="R303" s="8" t="s">
        <v>14120</v>
      </c>
      <c r="S303" s="17" t="s">
        <v>14121</v>
      </c>
      <c r="T303" s="18">
        <v>43042</v>
      </c>
      <c r="U303" s="8">
        <v>0.47916666666666669</v>
      </c>
      <c r="V303" s="8">
        <v>0.52083333333333337</v>
      </c>
      <c r="W303" s="8" t="s">
        <v>1495</v>
      </c>
      <c r="X303" s="8" t="s">
        <v>14560</v>
      </c>
      <c r="Y303" s="8" t="s">
        <v>45730</v>
      </c>
      <c r="Z303" s="17" t="s">
        <v>14561</v>
      </c>
      <c r="AA303" s="8" t="s">
        <v>14562</v>
      </c>
      <c r="AB303" s="8" t="s">
        <v>14563</v>
      </c>
    </row>
    <row r="304" spans="1:28" x14ac:dyDescent="0.2">
      <c r="A304" s="8" t="s">
        <v>14564</v>
      </c>
      <c r="B304" s="8" t="s">
        <v>14565</v>
      </c>
      <c r="C304" s="8" t="s">
        <v>45743</v>
      </c>
      <c r="D304" s="8" t="s">
        <v>45744</v>
      </c>
      <c r="E304" s="8" t="s">
        <v>525</v>
      </c>
      <c r="F304" s="8" t="s">
        <v>255</v>
      </c>
      <c r="G304" s="8" t="s">
        <v>525</v>
      </c>
      <c r="H304" s="8" t="s">
        <v>255</v>
      </c>
      <c r="I304" s="8" t="s">
        <v>14118</v>
      </c>
      <c r="J304" s="8" t="s">
        <v>28</v>
      </c>
      <c r="K304" s="8" t="s">
        <v>773</v>
      </c>
      <c r="L304" s="8" t="s">
        <v>11948</v>
      </c>
      <c r="M304" s="8" t="s">
        <v>14566</v>
      </c>
      <c r="N304" s="8" t="s">
        <v>10716</v>
      </c>
      <c r="O304" s="8" t="s">
        <v>29842</v>
      </c>
      <c r="P304" s="8" t="s">
        <v>45787</v>
      </c>
      <c r="Q304" s="8" t="s">
        <v>14119</v>
      </c>
      <c r="R304" s="8" t="s">
        <v>14120</v>
      </c>
      <c r="S304" s="17" t="s">
        <v>14121</v>
      </c>
      <c r="T304" s="18">
        <v>43042</v>
      </c>
      <c r="U304" s="8">
        <v>0.54166666666666663</v>
      </c>
      <c r="V304" s="8">
        <v>0.5625</v>
      </c>
      <c r="W304" s="8" t="s">
        <v>2155</v>
      </c>
      <c r="X304" s="8" t="s">
        <v>14567</v>
      </c>
      <c r="Y304" s="8" t="s">
        <v>45730</v>
      </c>
      <c r="Z304" s="17" t="s">
        <v>14561</v>
      </c>
      <c r="AA304" s="8" t="s">
        <v>14568</v>
      </c>
      <c r="AB304" s="8" t="s">
        <v>14569</v>
      </c>
    </row>
    <row r="305" spans="1:28" x14ac:dyDescent="0.2">
      <c r="A305" s="8" t="s">
        <v>14570</v>
      </c>
      <c r="B305" s="8" t="s">
        <v>14571</v>
      </c>
      <c r="C305" s="8" t="s">
        <v>45743</v>
      </c>
      <c r="D305" s="8" t="s">
        <v>45744</v>
      </c>
      <c r="E305" s="8" t="s">
        <v>525</v>
      </c>
      <c r="F305" s="8" t="s">
        <v>255</v>
      </c>
      <c r="G305" s="8" t="s">
        <v>525</v>
      </c>
      <c r="H305" s="8" t="s">
        <v>255</v>
      </c>
      <c r="I305" s="8" t="s">
        <v>14118</v>
      </c>
      <c r="J305" s="8" t="s">
        <v>28</v>
      </c>
      <c r="K305" s="8" t="s">
        <v>773</v>
      </c>
      <c r="L305" s="8" t="s">
        <v>14566</v>
      </c>
      <c r="M305" s="8" t="s">
        <v>8606</v>
      </c>
      <c r="N305" s="8" t="s">
        <v>10716</v>
      </c>
      <c r="O305" s="8" t="s">
        <v>29842</v>
      </c>
      <c r="P305" s="8" t="s">
        <v>45787</v>
      </c>
      <c r="Q305" s="8" t="s">
        <v>14119</v>
      </c>
      <c r="R305" s="8" t="s">
        <v>14120</v>
      </c>
      <c r="S305" s="17" t="s">
        <v>14121</v>
      </c>
      <c r="T305" s="18">
        <v>43042</v>
      </c>
      <c r="U305" s="8">
        <v>0.5625</v>
      </c>
      <c r="V305" s="8">
        <v>0.58333333333333337</v>
      </c>
      <c r="W305" s="8" t="s">
        <v>2155</v>
      </c>
      <c r="X305" s="8" t="s">
        <v>14572</v>
      </c>
      <c r="Y305" s="8" t="s">
        <v>45730</v>
      </c>
      <c r="Z305" s="17" t="s">
        <v>14561</v>
      </c>
      <c r="AA305" s="8" t="s">
        <v>14573</v>
      </c>
      <c r="AB305" s="8" t="s">
        <v>14574</v>
      </c>
    </row>
    <row r="306" spans="1:28" x14ac:dyDescent="0.2">
      <c r="A306" s="8" t="s">
        <v>14575</v>
      </c>
      <c r="B306" s="8" t="s">
        <v>14576</v>
      </c>
      <c r="C306" s="8" t="s">
        <v>45743</v>
      </c>
      <c r="D306" s="8" t="s">
        <v>45744</v>
      </c>
      <c r="E306" s="8" t="s">
        <v>256</v>
      </c>
      <c r="F306" s="8" t="s">
        <v>255</v>
      </c>
      <c r="G306" s="8" t="s">
        <v>256</v>
      </c>
      <c r="H306" s="8" t="s">
        <v>255</v>
      </c>
      <c r="I306" s="8" t="s">
        <v>14118</v>
      </c>
      <c r="J306" s="8" t="s">
        <v>28</v>
      </c>
      <c r="K306" s="8" t="s">
        <v>773</v>
      </c>
      <c r="L306" s="8" t="s">
        <v>557</v>
      </c>
      <c r="M306" s="8" t="s">
        <v>8618</v>
      </c>
      <c r="N306" s="8" t="s">
        <v>10716</v>
      </c>
      <c r="O306" s="8" t="s">
        <v>29842</v>
      </c>
      <c r="P306" s="8" t="s">
        <v>45787</v>
      </c>
      <c r="Q306" s="8" t="s">
        <v>14119</v>
      </c>
      <c r="R306" s="8" t="s">
        <v>14120</v>
      </c>
      <c r="S306" s="17" t="s">
        <v>14121</v>
      </c>
      <c r="T306" s="18">
        <v>43045</v>
      </c>
      <c r="U306" s="8">
        <v>0.25</v>
      </c>
      <c r="V306" s="8">
        <v>0.375</v>
      </c>
      <c r="W306" s="8" t="s">
        <v>1283</v>
      </c>
      <c r="X306" s="8" t="s">
        <v>14577</v>
      </c>
      <c r="Y306" s="8" t="s">
        <v>45730</v>
      </c>
      <c r="Z306" s="17" t="s">
        <v>14185</v>
      </c>
      <c r="AA306" s="8" t="s">
        <v>14578</v>
      </c>
      <c r="AB306" s="8" t="s">
        <v>14579</v>
      </c>
    </row>
    <row r="307" spans="1:28" x14ac:dyDescent="0.2">
      <c r="A307" s="8" t="s">
        <v>14580</v>
      </c>
      <c r="B307" s="8" t="s">
        <v>14581</v>
      </c>
      <c r="C307" s="8" t="s">
        <v>45743</v>
      </c>
      <c r="D307" s="8" t="s">
        <v>45744</v>
      </c>
      <c r="E307" s="8" t="s">
        <v>256</v>
      </c>
      <c r="F307" s="8" t="s">
        <v>255</v>
      </c>
      <c r="G307" s="8" t="s">
        <v>256</v>
      </c>
      <c r="H307" s="8" t="s">
        <v>255</v>
      </c>
      <c r="I307" s="8" t="s">
        <v>14118</v>
      </c>
      <c r="J307" s="8" t="s">
        <v>28</v>
      </c>
      <c r="K307" s="8" t="s">
        <v>773</v>
      </c>
      <c r="L307" s="8" t="s">
        <v>8618</v>
      </c>
      <c r="M307" s="8" t="s">
        <v>14582</v>
      </c>
      <c r="N307" s="8" t="s">
        <v>10716</v>
      </c>
      <c r="O307" s="8" t="s">
        <v>29842</v>
      </c>
      <c r="P307" s="8" t="s">
        <v>45787</v>
      </c>
      <c r="Q307" s="8" t="s">
        <v>14119</v>
      </c>
      <c r="R307" s="8" t="s">
        <v>14120</v>
      </c>
      <c r="S307" s="17" t="s">
        <v>14121</v>
      </c>
      <c r="T307" s="18">
        <v>43045</v>
      </c>
      <c r="U307" s="8">
        <v>0.375</v>
      </c>
      <c r="V307" s="8">
        <v>0.41666666666666669</v>
      </c>
      <c r="W307" s="8" t="s">
        <v>1495</v>
      </c>
      <c r="X307" s="8" t="s">
        <v>14583</v>
      </c>
      <c r="Y307" s="8" t="s">
        <v>45730</v>
      </c>
      <c r="Z307" s="17"/>
      <c r="AA307" s="8" t="s">
        <v>14584</v>
      </c>
      <c r="AB307" s="8" t="s">
        <v>14585</v>
      </c>
    </row>
    <row r="308" spans="1:28" x14ac:dyDescent="0.2">
      <c r="A308" s="8" t="s">
        <v>14586</v>
      </c>
      <c r="B308" s="8" t="s">
        <v>14587</v>
      </c>
      <c r="C308" s="8" t="s">
        <v>45743</v>
      </c>
      <c r="D308" s="8" t="s">
        <v>45744</v>
      </c>
      <c r="E308" s="8" t="s">
        <v>256</v>
      </c>
      <c r="F308" s="8" t="s">
        <v>255</v>
      </c>
      <c r="G308" s="8" t="s">
        <v>256</v>
      </c>
      <c r="H308" s="8" t="s">
        <v>255</v>
      </c>
      <c r="I308" s="8" t="s">
        <v>14118</v>
      </c>
      <c r="J308" s="8" t="s">
        <v>28</v>
      </c>
      <c r="K308" s="8" t="s">
        <v>773</v>
      </c>
      <c r="L308" s="8" t="s">
        <v>14582</v>
      </c>
      <c r="M308" s="8" t="s">
        <v>846</v>
      </c>
      <c r="N308" s="8" t="s">
        <v>10716</v>
      </c>
      <c r="O308" s="8" t="s">
        <v>29842</v>
      </c>
      <c r="P308" s="8" t="s">
        <v>45787</v>
      </c>
      <c r="Q308" s="8" t="s">
        <v>14119</v>
      </c>
      <c r="R308" s="8" t="s">
        <v>14120</v>
      </c>
      <c r="S308" s="17" t="s">
        <v>14121</v>
      </c>
      <c r="T308" s="18">
        <v>43045</v>
      </c>
      <c r="U308" s="8">
        <v>0.41666666666666669</v>
      </c>
      <c r="V308" s="8">
        <v>0.66666666666666663</v>
      </c>
      <c r="W308" s="8" t="s">
        <v>30</v>
      </c>
      <c r="X308" s="8" t="s">
        <v>14588</v>
      </c>
      <c r="Y308" s="8" t="s">
        <v>45730</v>
      </c>
      <c r="Z308" s="17" t="s">
        <v>14589</v>
      </c>
      <c r="AA308" s="8" t="s">
        <v>14590</v>
      </c>
      <c r="AB308" s="8" t="s">
        <v>14591</v>
      </c>
    </row>
    <row r="309" spans="1:28" x14ac:dyDescent="0.2">
      <c r="A309" s="8" t="s">
        <v>14592</v>
      </c>
      <c r="B309" s="8" t="s">
        <v>14593</v>
      </c>
      <c r="C309" s="8" t="s">
        <v>45743</v>
      </c>
      <c r="D309" s="8" t="s">
        <v>45744</v>
      </c>
      <c r="E309" s="8" t="s">
        <v>266</v>
      </c>
      <c r="F309" s="8" t="s">
        <v>255</v>
      </c>
      <c r="G309" s="8" t="s">
        <v>266</v>
      </c>
      <c r="H309" s="8" t="s">
        <v>255</v>
      </c>
      <c r="I309" s="8" t="s">
        <v>14118</v>
      </c>
      <c r="J309" s="8" t="s">
        <v>28</v>
      </c>
      <c r="K309" s="8" t="s">
        <v>773</v>
      </c>
      <c r="L309" s="8" t="s">
        <v>566</v>
      </c>
      <c r="M309" s="8" t="s">
        <v>14594</v>
      </c>
      <c r="N309" s="8" t="s">
        <v>10716</v>
      </c>
      <c r="O309" s="8" t="s">
        <v>29842</v>
      </c>
      <c r="P309" s="8" t="s">
        <v>45787</v>
      </c>
      <c r="Q309" s="8" t="s">
        <v>14119</v>
      </c>
      <c r="R309" s="8" t="s">
        <v>14120</v>
      </c>
      <c r="S309" s="17" t="s">
        <v>14121</v>
      </c>
      <c r="T309" s="18">
        <v>43046</v>
      </c>
      <c r="U309" s="8">
        <v>0.25</v>
      </c>
      <c r="V309" s="8">
        <v>0.375</v>
      </c>
      <c r="W309" s="8" t="s">
        <v>1283</v>
      </c>
      <c r="X309" s="8" t="s">
        <v>14588</v>
      </c>
      <c r="Y309" s="8" t="s">
        <v>45730</v>
      </c>
      <c r="Z309" s="17" t="s">
        <v>14595</v>
      </c>
      <c r="AA309" s="8" t="s">
        <v>14596</v>
      </c>
      <c r="AB309" s="8" t="s">
        <v>14597</v>
      </c>
    </row>
    <row r="310" spans="1:28" x14ac:dyDescent="0.2">
      <c r="A310" s="8" t="s">
        <v>14598</v>
      </c>
      <c r="B310" s="8" t="s">
        <v>14599</v>
      </c>
      <c r="C310" s="8" t="s">
        <v>45743</v>
      </c>
      <c r="D310" s="8" t="s">
        <v>45744</v>
      </c>
      <c r="E310" s="8" t="s">
        <v>266</v>
      </c>
      <c r="F310" s="8" t="s">
        <v>255</v>
      </c>
      <c r="G310" s="8" t="s">
        <v>266</v>
      </c>
      <c r="H310" s="8" t="s">
        <v>255</v>
      </c>
      <c r="I310" s="8" t="s">
        <v>14118</v>
      </c>
      <c r="J310" s="8" t="s">
        <v>28</v>
      </c>
      <c r="K310" s="8" t="s">
        <v>773</v>
      </c>
      <c r="L310" s="8" t="s">
        <v>14594</v>
      </c>
      <c r="M310" s="8" t="s">
        <v>14600</v>
      </c>
      <c r="N310" s="8" t="s">
        <v>10716</v>
      </c>
      <c r="O310" s="8" t="s">
        <v>29842</v>
      </c>
      <c r="P310" s="8" t="s">
        <v>45787</v>
      </c>
      <c r="Q310" s="8" t="s">
        <v>14119</v>
      </c>
      <c r="R310" s="8" t="s">
        <v>14120</v>
      </c>
      <c r="S310" s="17" t="s">
        <v>14121</v>
      </c>
      <c r="T310" s="18">
        <v>43046</v>
      </c>
      <c r="U310" s="8">
        <v>0.375</v>
      </c>
      <c r="V310" s="8">
        <v>0.4375</v>
      </c>
      <c r="W310" s="8" t="s">
        <v>2170</v>
      </c>
      <c r="X310" s="8" t="s">
        <v>14601</v>
      </c>
      <c r="Y310" s="8" t="s">
        <v>45730</v>
      </c>
      <c r="Z310" s="17" t="s">
        <v>14602</v>
      </c>
      <c r="AA310" s="8" t="s">
        <v>14603</v>
      </c>
      <c r="AB310" s="8" t="s">
        <v>14604</v>
      </c>
    </row>
    <row r="311" spans="1:28" x14ac:dyDescent="0.2">
      <c r="A311" s="8" t="s">
        <v>14605</v>
      </c>
      <c r="B311" s="8" t="s">
        <v>14606</v>
      </c>
      <c r="C311" s="8" t="s">
        <v>45743</v>
      </c>
      <c r="D311" s="8" t="s">
        <v>45744</v>
      </c>
      <c r="E311" s="8" t="s">
        <v>266</v>
      </c>
      <c r="F311" s="8" t="s">
        <v>255</v>
      </c>
      <c r="G311" s="8" t="s">
        <v>266</v>
      </c>
      <c r="H311" s="8" t="s">
        <v>255</v>
      </c>
      <c r="I311" s="8" t="s">
        <v>14118</v>
      </c>
      <c r="J311" s="8" t="s">
        <v>28</v>
      </c>
      <c r="K311" s="8" t="s">
        <v>773</v>
      </c>
      <c r="L311" s="8" t="s">
        <v>14600</v>
      </c>
      <c r="M311" s="8" t="s">
        <v>14607</v>
      </c>
      <c r="N311" s="8" t="s">
        <v>10716</v>
      </c>
      <c r="O311" s="8" t="s">
        <v>29842</v>
      </c>
      <c r="P311" s="8" t="s">
        <v>45787</v>
      </c>
      <c r="Q311" s="8" t="s">
        <v>14119</v>
      </c>
      <c r="R311" s="8" t="s">
        <v>14120</v>
      </c>
      <c r="S311" s="17" t="s">
        <v>14121</v>
      </c>
      <c r="T311" s="18">
        <v>43046</v>
      </c>
      <c r="U311" s="8">
        <v>0.4375</v>
      </c>
      <c r="V311" s="8">
        <v>0.5</v>
      </c>
      <c r="W311" s="8" t="s">
        <v>2170</v>
      </c>
      <c r="X311" s="8" t="s">
        <v>14608</v>
      </c>
      <c r="Y311" s="8" t="s">
        <v>45730</v>
      </c>
      <c r="Z311" s="17" t="s">
        <v>14609</v>
      </c>
      <c r="AA311" s="8" t="s">
        <v>14610</v>
      </c>
      <c r="AB311" s="8" t="s">
        <v>14611</v>
      </c>
    </row>
    <row r="312" spans="1:28" x14ac:dyDescent="0.2">
      <c r="A312" s="8" t="s">
        <v>14612</v>
      </c>
      <c r="B312" s="8" t="s">
        <v>14613</v>
      </c>
      <c r="C312" s="8" t="s">
        <v>45743</v>
      </c>
      <c r="D312" s="8" t="s">
        <v>45744</v>
      </c>
      <c r="E312" s="8" t="s">
        <v>266</v>
      </c>
      <c r="F312" s="8" t="s">
        <v>255</v>
      </c>
      <c r="G312" s="8" t="s">
        <v>266</v>
      </c>
      <c r="H312" s="8" t="s">
        <v>255</v>
      </c>
      <c r="I312" s="8" t="s">
        <v>14118</v>
      </c>
      <c r="J312" s="8" t="s">
        <v>28</v>
      </c>
      <c r="K312" s="8" t="s">
        <v>773</v>
      </c>
      <c r="L312" s="8" t="s">
        <v>14607</v>
      </c>
      <c r="M312" s="8" t="s">
        <v>8649</v>
      </c>
      <c r="N312" s="8" t="s">
        <v>10716</v>
      </c>
      <c r="O312" s="8" t="s">
        <v>29842</v>
      </c>
      <c r="P312" s="8" t="s">
        <v>45787</v>
      </c>
      <c r="Q312" s="8" t="s">
        <v>14119</v>
      </c>
      <c r="R312" s="8" t="s">
        <v>14120</v>
      </c>
      <c r="S312" s="17" t="s">
        <v>14121</v>
      </c>
      <c r="T312" s="18">
        <v>43046</v>
      </c>
      <c r="U312" s="8">
        <v>0.5</v>
      </c>
      <c r="V312" s="8">
        <v>0.54166666666666663</v>
      </c>
      <c r="W312" s="8" t="s">
        <v>1495</v>
      </c>
      <c r="X312" s="8" t="s">
        <v>14614</v>
      </c>
      <c r="Y312" s="8" t="s">
        <v>45730</v>
      </c>
      <c r="Z312" s="17" t="s">
        <v>14615</v>
      </c>
      <c r="AA312" s="8" t="s">
        <v>14616</v>
      </c>
      <c r="AB312" s="8" t="s">
        <v>14617</v>
      </c>
    </row>
    <row r="313" spans="1:28" x14ac:dyDescent="0.2">
      <c r="A313" s="8" t="s">
        <v>14618</v>
      </c>
      <c r="B313" s="8" t="s">
        <v>14619</v>
      </c>
      <c r="C313" s="8" t="s">
        <v>45743</v>
      </c>
      <c r="D313" s="8" t="s">
        <v>45744</v>
      </c>
      <c r="E313" s="8" t="s">
        <v>266</v>
      </c>
      <c r="F313" s="8" t="s">
        <v>255</v>
      </c>
      <c r="G313" s="8" t="s">
        <v>266</v>
      </c>
      <c r="H313" s="8" t="s">
        <v>255</v>
      </c>
      <c r="I313" s="8" t="s">
        <v>14118</v>
      </c>
      <c r="J313" s="8" t="s">
        <v>28</v>
      </c>
      <c r="K313" s="8" t="s">
        <v>773</v>
      </c>
      <c r="L313" s="8" t="s">
        <v>8649</v>
      </c>
      <c r="M313" s="8" t="s">
        <v>858</v>
      </c>
      <c r="N313" s="8" t="s">
        <v>10716</v>
      </c>
      <c r="O313" s="8" t="s">
        <v>29842</v>
      </c>
      <c r="P313" s="8" t="s">
        <v>45787</v>
      </c>
      <c r="Q313" s="8" t="s">
        <v>14119</v>
      </c>
      <c r="R313" s="8" t="s">
        <v>14120</v>
      </c>
      <c r="S313" s="17" t="s">
        <v>14121</v>
      </c>
      <c r="T313" s="18">
        <v>43046</v>
      </c>
      <c r="U313" s="8">
        <v>0.54166666666666663</v>
      </c>
      <c r="V313" s="8">
        <v>0.66666666666666663</v>
      </c>
      <c r="W313" s="8" t="s">
        <v>1283</v>
      </c>
      <c r="X313" s="8" t="s">
        <v>14620</v>
      </c>
      <c r="Y313" s="8" t="s">
        <v>45730</v>
      </c>
      <c r="Z313" s="17" t="s">
        <v>14149</v>
      </c>
      <c r="AA313" s="8" t="s">
        <v>14621</v>
      </c>
      <c r="AB313" s="8" t="s">
        <v>14622</v>
      </c>
    </row>
    <row r="314" spans="1:28" x14ac:dyDescent="0.2">
      <c r="A314" s="8" t="s">
        <v>14623</v>
      </c>
      <c r="B314" s="8" t="s">
        <v>14624</v>
      </c>
      <c r="C314" s="8" t="s">
        <v>45743</v>
      </c>
      <c r="D314" s="8" t="s">
        <v>45744</v>
      </c>
      <c r="E314" s="8" t="s">
        <v>275</v>
      </c>
      <c r="F314" s="8" t="s">
        <v>274</v>
      </c>
      <c r="G314" s="8" t="s">
        <v>275</v>
      </c>
      <c r="H314" s="8" t="s">
        <v>274</v>
      </c>
      <c r="I314" s="8" t="s">
        <v>14118</v>
      </c>
      <c r="J314" s="8" t="s">
        <v>28</v>
      </c>
      <c r="K314" s="8" t="s">
        <v>773</v>
      </c>
      <c r="L314" s="8" t="s">
        <v>8662</v>
      </c>
      <c r="M314" s="8" t="s">
        <v>14625</v>
      </c>
      <c r="N314" s="8" t="s">
        <v>10716</v>
      </c>
      <c r="O314" s="8" t="s">
        <v>29842</v>
      </c>
      <c r="P314" s="8" t="s">
        <v>45787</v>
      </c>
      <c r="Q314" s="8" t="s">
        <v>14119</v>
      </c>
      <c r="R314" s="8" t="s">
        <v>14120</v>
      </c>
      <c r="S314" s="17" t="s">
        <v>14121</v>
      </c>
      <c r="T314" s="18">
        <v>43047</v>
      </c>
      <c r="U314" s="8">
        <v>0.25</v>
      </c>
      <c r="V314" s="8">
        <v>0.5</v>
      </c>
      <c r="W314" s="8" t="s">
        <v>30</v>
      </c>
      <c r="X314" s="8" t="s">
        <v>14626</v>
      </c>
      <c r="Y314" s="8" t="s">
        <v>45730</v>
      </c>
      <c r="Z314" s="17" t="s">
        <v>14363</v>
      </c>
      <c r="AA314" s="8" t="s">
        <v>14627</v>
      </c>
      <c r="AB314" s="8" t="s">
        <v>14628</v>
      </c>
    </row>
    <row r="315" spans="1:28" x14ac:dyDescent="0.2">
      <c r="A315" s="8" t="s">
        <v>14629</v>
      </c>
      <c r="B315" s="8" t="s">
        <v>14630</v>
      </c>
      <c r="C315" s="8" t="s">
        <v>45743</v>
      </c>
      <c r="D315" s="8" t="s">
        <v>45744</v>
      </c>
      <c r="E315" s="8" t="s">
        <v>275</v>
      </c>
      <c r="F315" s="8" t="s">
        <v>274</v>
      </c>
      <c r="G315" s="8" t="s">
        <v>275</v>
      </c>
      <c r="H315" s="8" t="s">
        <v>274</v>
      </c>
      <c r="I315" s="8" t="s">
        <v>14118</v>
      </c>
      <c r="J315" s="8" t="s">
        <v>28</v>
      </c>
      <c r="K315" s="8" t="s">
        <v>773</v>
      </c>
      <c r="L315" s="8" t="s">
        <v>14625</v>
      </c>
      <c r="M315" s="8" t="s">
        <v>14631</v>
      </c>
      <c r="N315" s="8" t="s">
        <v>10716</v>
      </c>
      <c r="O315" s="8" t="s">
        <v>29842</v>
      </c>
      <c r="P315" s="8" t="s">
        <v>45787</v>
      </c>
      <c r="Q315" s="8" t="s">
        <v>14119</v>
      </c>
      <c r="R315" s="8" t="s">
        <v>14120</v>
      </c>
      <c r="S315" s="17" t="s">
        <v>14121</v>
      </c>
      <c r="T315" s="18">
        <v>43047</v>
      </c>
      <c r="U315" s="8">
        <v>0.5</v>
      </c>
      <c r="V315" s="8">
        <v>0.625</v>
      </c>
      <c r="W315" s="8" t="s">
        <v>1283</v>
      </c>
      <c r="X315" s="8" t="s">
        <v>14632</v>
      </c>
      <c r="Y315" s="8" t="s">
        <v>45730</v>
      </c>
      <c r="Z315" s="17" t="s">
        <v>14633</v>
      </c>
      <c r="AA315" s="8" t="s">
        <v>14634</v>
      </c>
      <c r="AB315" s="8" t="s">
        <v>14635</v>
      </c>
    </row>
    <row r="316" spans="1:28" x14ac:dyDescent="0.2">
      <c r="A316" s="8" t="s">
        <v>14636</v>
      </c>
      <c r="B316" s="8" t="s">
        <v>14637</v>
      </c>
      <c r="C316" s="8" t="s">
        <v>45743</v>
      </c>
      <c r="D316" s="8" t="s">
        <v>45744</v>
      </c>
      <c r="E316" s="8" t="s">
        <v>275</v>
      </c>
      <c r="F316" s="8" t="s">
        <v>274</v>
      </c>
      <c r="G316" s="8" t="s">
        <v>275</v>
      </c>
      <c r="H316" s="8" t="s">
        <v>274</v>
      </c>
      <c r="I316" s="8" t="s">
        <v>14118</v>
      </c>
      <c r="J316" s="8" t="s">
        <v>28</v>
      </c>
      <c r="K316" s="8" t="s">
        <v>773</v>
      </c>
      <c r="L316" s="8" t="s">
        <v>14631</v>
      </c>
      <c r="M316" s="8" t="s">
        <v>8675</v>
      </c>
      <c r="N316" s="8" t="s">
        <v>10716</v>
      </c>
      <c r="O316" s="8" t="s">
        <v>29842</v>
      </c>
      <c r="P316" s="8" t="s">
        <v>45787</v>
      </c>
      <c r="Q316" s="8" t="s">
        <v>14119</v>
      </c>
      <c r="R316" s="8" t="s">
        <v>14120</v>
      </c>
      <c r="S316" s="17" t="s">
        <v>14121</v>
      </c>
      <c r="T316" s="18">
        <v>43047</v>
      </c>
      <c r="U316" s="8">
        <v>0.625</v>
      </c>
      <c r="V316" s="8">
        <v>0.66666666666666663</v>
      </c>
      <c r="W316" s="8" t="s">
        <v>1495</v>
      </c>
      <c r="X316" s="8" t="s">
        <v>14638</v>
      </c>
      <c r="Y316" s="8" t="s">
        <v>45730</v>
      </c>
      <c r="Z316" s="17" t="s">
        <v>14639</v>
      </c>
      <c r="AA316" s="8" t="s">
        <v>14640</v>
      </c>
      <c r="AB316" s="8" t="s">
        <v>14641</v>
      </c>
    </row>
    <row r="317" spans="1:28" x14ac:dyDescent="0.2">
      <c r="A317" s="8" t="s">
        <v>14642</v>
      </c>
      <c r="B317" s="8" t="s">
        <v>14643</v>
      </c>
      <c r="C317" s="8" t="s">
        <v>45743</v>
      </c>
      <c r="D317" s="8" t="s">
        <v>45744</v>
      </c>
      <c r="E317" s="8" t="s">
        <v>285</v>
      </c>
      <c r="F317" s="8" t="s">
        <v>274</v>
      </c>
      <c r="G317" s="8" t="s">
        <v>285</v>
      </c>
      <c r="H317" s="8" t="s">
        <v>274</v>
      </c>
      <c r="I317" s="8" t="s">
        <v>14118</v>
      </c>
      <c r="J317" s="8" t="s">
        <v>28</v>
      </c>
      <c r="K317" s="8" t="s">
        <v>773</v>
      </c>
      <c r="L317" s="8" t="s">
        <v>8681</v>
      </c>
      <c r="M317" s="8" t="s">
        <v>14644</v>
      </c>
      <c r="N317" s="8" t="s">
        <v>10716</v>
      </c>
      <c r="O317" s="8" t="s">
        <v>29842</v>
      </c>
      <c r="P317" s="8" t="s">
        <v>45787</v>
      </c>
      <c r="Q317" s="8" t="s">
        <v>14119</v>
      </c>
      <c r="R317" s="8" t="s">
        <v>14120</v>
      </c>
      <c r="S317" s="17" t="s">
        <v>14121</v>
      </c>
      <c r="T317" s="18">
        <v>43048</v>
      </c>
      <c r="U317" s="8">
        <v>0.25</v>
      </c>
      <c r="V317" s="8">
        <v>0.4375</v>
      </c>
      <c r="W317" s="8" t="s">
        <v>8032</v>
      </c>
      <c r="X317" s="8" t="s">
        <v>14638</v>
      </c>
      <c r="Y317" s="8" t="s">
        <v>45730</v>
      </c>
      <c r="Z317" s="17" t="s">
        <v>14645</v>
      </c>
      <c r="AA317" s="8" t="s">
        <v>14646</v>
      </c>
      <c r="AB317" s="8" t="s">
        <v>14647</v>
      </c>
    </row>
    <row r="318" spans="1:28" x14ac:dyDescent="0.2">
      <c r="A318" s="8" t="s">
        <v>14648</v>
      </c>
      <c r="B318" s="8" t="s">
        <v>14649</v>
      </c>
      <c r="C318" s="8" t="s">
        <v>45743</v>
      </c>
      <c r="D318" s="8" t="s">
        <v>45744</v>
      </c>
      <c r="E318" s="8" t="s">
        <v>285</v>
      </c>
      <c r="F318" s="8" t="s">
        <v>274</v>
      </c>
      <c r="G318" s="8" t="s">
        <v>285</v>
      </c>
      <c r="H318" s="8" t="s">
        <v>274</v>
      </c>
      <c r="I318" s="8" t="s">
        <v>14118</v>
      </c>
      <c r="J318" s="8" t="s">
        <v>28</v>
      </c>
      <c r="K318" s="8" t="s">
        <v>773</v>
      </c>
      <c r="L318" s="8" t="s">
        <v>14644</v>
      </c>
      <c r="M318" s="8" t="s">
        <v>14650</v>
      </c>
      <c r="N318" s="8" t="s">
        <v>10716</v>
      </c>
      <c r="O318" s="8" t="s">
        <v>29842</v>
      </c>
      <c r="P318" s="8" t="s">
        <v>45787</v>
      </c>
      <c r="Q318" s="8" t="s">
        <v>14119</v>
      </c>
      <c r="R318" s="8" t="s">
        <v>14120</v>
      </c>
      <c r="S318" s="17" t="s">
        <v>14121</v>
      </c>
      <c r="T318" s="18">
        <v>43048</v>
      </c>
      <c r="U318" s="8">
        <v>0.4375</v>
      </c>
      <c r="V318" s="8">
        <v>0.58333333333333337</v>
      </c>
      <c r="W318" s="8" t="s">
        <v>2124</v>
      </c>
      <c r="X318" s="8" t="s">
        <v>14651</v>
      </c>
      <c r="Y318" s="8" t="s">
        <v>45730</v>
      </c>
      <c r="Z318" s="17" t="s">
        <v>14652</v>
      </c>
      <c r="AA318" s="8" t="s">
        <v>14653</v>
      </c>
      <c r="AB318" s="8" t="s">
        <v>14654</v>
      </c>
    </row>
    <row r="319" spans="1:28" x14ac:dyDescent="0.2">
      <c r="A319" s="8" t="s">
        <v>14655</v>
      </c>
      <c r="B319" s="8" t="s">
        <v>14656</v>
      </c>
      <c r="C319" s="8" t="s">
        <v>45743</v>
      </c>
      <c r="D319" s="8" t="s">
        <v>45744</v>
      </c>
      <c r="E319" s="8" t="s">
        <v>285</v>
      </c>
      <c r="F319" s="8" t="s">
        <v>274</v>
      </c>
      <c r="G319" s="8" t="s">
        <v>285</v>
      </c>
      <c r="H319" s="8" t="s">
        <v>274</v>
      </c>
      <c r="I319" s="8" t="s">
        <v>14118</v>
      </c>
      <c r="J319" s="8" t="s">
        <v>28</v>
      </c>
      <c r="K319" s="8" t="s">
        <v>773</v>
      </c>
      <c r="L319" s="8" t="s">
        <v>14650</v>
      </c>
      <c r="M319" s="8" t="s">
        <v>8689</v>
      </c>
      <c r="N319" s="8" t="s">
        <v>10716</v>
      </c>
      <c r="O319" s="8" t="s">
        <v>29842</v>
      </c>
      <c r="P319" s="8" t="s">
        <v>45787</v>
      </c>
      <c r="Q319" s="8" t="s">
        <v>14119</v>
      </c>
      <c r="R319" s="8" t="s">
        <v>14120</v>
      </c>
      <c r="S319" s="17" t="s">
        <v>14121</v>
      </c>
      <c r="T319" s="18">
        <v>43048</v>
      </c>
      <c r="U319" s="8">
        <v>0.58333333333333337</v>
      </c>
      <c r="V319" s="8">
        <v>0.66666666666666663</v>
      </c>
      <c r="W319" s="8" t="s">
        <v>1100</v>
      </c>
      <c r="X319" s="8" t="s">
        <v>14657</v>
      </c>
      <c r="Y319" s="8" t="s">
        <v>45730</v>
      </c>
      <c r="Z319" s="17" t="s">
        <v>14658</v>
      </c>
      <c r="AA319" s="8" t="s">
        <v>14659</v>
      </c>
      <c r="AB319" s="8" t="s">
        <v>14660</v>
      </c>
    </row>
    <row r="320" spans="1:28" x14ac:dyDescent="0.2">
      <c r="A320" s="8" t="s">
        <v>14661</v>
      </c>
      <c r="B320" s="8" t="s">
        <v>14662</v>
      </c>
      <c r="C320" s="8" t="s">
        <v>45743</v>
      </c>
      <c r="D320" s="8" t="s">
        <v>45744</v>
      </c>
      <c r="E320" s="8" t="s">
        <v>1989</v>
      </c>
      <c r="F320" s="8" t="s">
        <v>274</v>
      </c>
      <c r="G320" s="8" t="s">
        <v>1989</v>
      </c>
      <c r="H320" s="8" t="s">
        <v>274</v>
      </c>
      <c r="I320" s="8" t="s">
        <v>14118</v>
      </c>
      <c r="J320" s="8" t="s">
        <v>28</v>
      </c>
      <c r="K320" s="8" t="s">
        <v>773</v>
      </c>
      <c r="L320" s="8" t="s">
        <v>8695</v>
      </c>
      <c r="M320" s="8" t="s">
        <v>14663</v>
      </c>
      <c r="N320" s="8" t="s">
        <v>10716</v>
      </c>
      <c r="O320" s="8" t="s">
        <v>29842</v>
      </c>
      <c r="P320" s="8" t="s">
        <v>45787</v>
      </c>
      <c r="Q320" s="8" t="s">
        <v>14119</v>
      </c>
      <c r="R320" s="8" t="s">
        <v>14120</v>
      </c>
      <c r="S320" s="17" t="s">
        <v>14121</v>
      </c>
      <c r="T320" s="18">
        <v>43049</v>
      </c>
      <c r="U320" s="8">
        <v>0.25</v>
      </c>
      <c r="V320" s="8">
        <v>0.375</v>
      </c>
      <c r="W320" s="8" t="s">
        <v>1283</v>
      </c>
      <c r="X320" s="8" t="s">
        <v>14657</v>
      </c>
      <c r="Y320" s="8" t="s">
        <v>45730</v>
      </c>
      <c r="Z320" s="17" t="s">
        <v>14658</v>
      </c>
      <c r="AA320" s="8" t="s">
        <v>14664</v>
      </c>
      <c r="AB320" s="8" t="s">
        <v>14665</v>
      </c>
    </row>
    <row r="321" spans="1:28" x14ac:dyDescent="0.2">
      <c r="A321" s="8" t="s">
        <v>14666</v>
      </c>
      <c r="B321" s="8" t="s">
        <v>14667</v>
      </c>
      <c r="C321" s="8" t="s">
        <v>45743</v>
      </c>
      <c r="D321" s="8" t="s">
        <v>45744</v>
      </c>
      <c r="E321" s="8" t="s">
        <v>1989</v>
      </c>
      <c r="F321" s="8" t="s">
        <v>274</v>
      </c>
      <c r="G321" s="8" t="s">
        <v>1989</v>
      </c>
      <c r="H321" s="8" t="s">
        <v>274</v>
      </c>
      <c r="I321" s="8" t="s">
        <v>14118</v>
      </c>
      <c r="J321" s="8" t="s">
        <v>28</v>
      </c>
      <c r="K321" s="8" t="s">
        <v>773</v>
      </c>
      <c r="L321" s="8" t="s">
        <v>14663</v>
      </c>
      <c r="M321" s="8" t="s">
        <v>14668</v>
      </c>
      <c r="N321" s="8" t="s">
        <v>10716</v>
      </c>
      <c r="O321" s="8" t="s">
        <v>29842</v>
      </c>
      <c r="P321" s="8" t="s">
        <v>45787</v>
      </c>
      <c r="Q321" s="8" t="s">
        <v>14119</v>
      </c>
      <c r="R321" s="8" t="s">
        <v>14120</v>
      </c>
      <c r="S321" s="17" t="s">
        <v>14121</v>
      </c>
      <c r="T321" s="18">
        <v>43049</v>
      </c>
      <c r="U321" s="8">
        <v>0.375</v>
      </c>
      <c r="V321" s="8">
        <v>0.54166666666666663</v>
      </c>
      <c r="W321" s="8" t="s">
        <v>739</v>
      </c>
      <c r="X321" s="8" t="s">
        <v>14669</v>
      </c>
      <c r="Y321" s="8" t="s">
        <v>45730</v>
      </c>
      <c r="Z321" s="17" t="s">
        <v>14670</v>
      </c>
      <c r="AA321" s="8" t="s">
        <v>14671</v>
      </c>
      <c r="AB321" s="8" t="s">
        <v>14672</v>
      </c>
    </row>
    <row r="322" spans="1:28" x14ac:dyDescent="0.2">
      <c r="A322" s="8" t="s">
        <v>14673</v>
      </c>
      <c r="B322" s="8" t="s">
        <v>14674</v>
      </c>
      <c r="C322" s="8" t="s">
        <v>45743</v>
      </c>
      <c r="D322" s="8" t="s">
        <v>45744</v>
      </c>
      <c r="E322" s="8" t="s">
        <v>1989</v>
      </c>
      <c r="F322" s="8" t="s">
        <v>274</v>
      </c>
      <c r="G322" s="8" t="s">
        <v>1989</v>
      </c>
      <c r="H322" s="8" t="s">
        <v>274</v>
      </c>
      <c r="I322" s="8" t="s">
        <v>14118</v>
      </c>
      <c r="J322" s="8" t="s">
        <v>28</v>
      </c>
      <c r="K322" s="8" t="s">
        <v>773</v>
      </c>
      <c r="L322" s="8" t="s">
        <v>14668</v>
      </c>
      <c r="M322" s="8" t="s">
        <v>8703</v>
      </c>
      <c r="N322" s="8" t="s">
        <v>10716</v>
      </c>
      <c r="O322" s="8" t="s">
        <v>29842</v>
      </c>
      <c r="P322" s="8" t="s">
        <v>45787</v>
      </c>
      <c r="Q322" s="8" t="s">
        <v>14119</v>
      </c>
      <c r="R322" s="8" t="s">
        <v>14120</v>
      </c>
      <c r="S322" s="17" t="s">
        <v>14121</v>
      </c>
      <c r="T322" s="18">
        <v>43049</v>
      </c>
      <c r="U322" s="8">
        <v>0.54166666666666663</v>
      </c>
      <c r="V322" s="8">
        <v>0.58333333333333337</v>
      </c>
      <c r="W322" s="8" t="s">
        <v>1495</v>
      </c>
      <c r="X322" s="8" t="s">
        <v>14675</v>
      </c>
      <c r="Y322" s="8" t="s">
        <v>45730</v>
      </c>
      <c r="Z322" s="17" t="s">
        <v>14676</v>
      </c>
      <c r="AA322" s="8" t="s">
        <v>14677</v>
      </c>
      <c r="AB322" s="8" t="s">
        <v>14678</v>
      </c>
    </row>
    <row r="323" spans="1:28" x14ac:dyDescent="0.2">
      <c r="A323" s="8" t="s">
        <v>18196</v>
      </c>
      <c r="B323" s="8" t="s">
        <v>18197</v>
      </c>
      <c r="C323" s="8" t="s">
        <v>45743</v>
      </c>
      <c r="D323" s="8" t="s">
        <v>45744</v>
      </c>
      <c r="E323" s="8" t="s">
        <v>66</v>
      </c>
      <c r="F323" s="8" t="s">
        <v>65</v>
      </c>
      <c r="G323" s="8" t="s">
        <v>66</v>
      </c>
      <c r="H323" s="8" t="s">
        <v>65</v>
      </c>
      <c r="I323" s="8" t="s">
        <v>18198</v>
      </c>
      <c r="J323" s="8" t="s">
        <v>28</v>
      </c>
      <c r="K323" s="8" t="s">
        <v>773</v>
      </c>
      <c r="L323" s="8" t="s">
        <v>297</v>
      </c>
      <c r="M323" s="8" t="s">
        <v>298</v>
      </c>
      <c r="N323" s="8" t="s">
        <v>10716</v>
      </c>
      <c r="O323" s="8" t="s">
        <v>29842</v>
      </c>
      <c r="P323" s="8" t="s">
        <v>45787</v>
      </c>
      <c r="Q323" s="8" t="s">
        <v>18199</v>
      </c>
      <c r="R323" s="8" t="s">
        <v>16757</v>
      </c>
      <c r="S323" s="17" t="s">
        <v>18200</v>
      </c>
      <c r="T323" s="18">
        <v>43012</v>
      </c>
      <c r="U323" s="8">
        <v>0.25</v>
      </c>
      <c r="V323" s="8">
        <v>0.75</v>
      </c>
      <c r="W323" s="8" t="s">
        <v>40</v>
      </c>
      <c r="X323" s="8" t="s">
        <v>45730</v>
      </c>
      <c r="Y323" s="8" t="s">
        <v>18201</v>
      </c>
      <c r="Z323" s="17" t="s">
        <v>18202</v>
      </c>
      <c r="AA323" s="8" t="s">
        <v>18203</v>
      </c>
      <c r="AB323" s="8" t="s">
        <v>18204</v>
      </c>
    </row>
    <row r="324" spans="1:28" x14ac:dyDescent="0.2">
      <c r="A324" s="8" t="s">
        <v>18205</v>
      </c>
      <c r="B324" s="8" t="s">
        <v>18206</v>
      </c>
      <c r="C324" s="8" t="s">
        <v>45743</v>
      </c>
      <c r="D324" s="8" t="s">
        <v>45744</v>
      </c>
      <c r="E324" s="8" t="s">
        <v>86</v>
      </c>
      <c r="F324" s="8" t="s">
        <v>65</v>
      </c>
      <c r="G324" s="8" t="s">
        <v>86</v>
      </c>
      <c r="H324" s="8" t="s">
        <v>65</v>
      </c>
      <c r="I324" s="8" t="s">
        <v>18198</v>
      </c>
      <c r="J324" s="8" t="s">
        <v>28</v>
      </c>
      <c r="K324" s="8" t="s">
        <v>773</v>
      </c>
      <c r="L324" s="8" t="s">
        <v>310</v>
      </c>
      <c r="M324" s="8" t="s">
        <v>311</v>
      </c>
      <c r="N324" s="8" t="s">
        <v>10716</v>
      </c>
      <c r="O324" s="8" t="s">
        <v>29842</v>
      </c>
      <c r="P324" s="8" t="s">
        <v>45787</v>
      </c>
      <c r="Q324" s="8" t="s">
        <v>18199</v>
      </c>
      <c r="R324" s="8" t="s">
        <v>16757</v>
      </c>
      <c r="S324" s="17" t="s">
        <v>18200</v>
      </c>
      <c r="T324" s="18">
        <v>43013</v>
      </c>
      <c r="U324" s="8">
        <v>0.25</v>
      </c>
      <c r="V324" s="8">
        <v>0.75</v>
      </c>
      <c r="W324" s="8" t="s">
        <v>40</v>
      </c>
      <c r="X324" s="8" t="s">
        <v>45730</v>
      </c>
      <c r="Y324" s="8" t="s">
        <v>18207</v>
      </c>
      <c r="Z324" s="17" t="s">
        <v>18202</v>
      </c>
      <c r="AA324" s="8" t="s">
        <v>18208</v>
      </c>
      <c r="AB324" s="8" t="s">
        <v>18209</v>
      </c>
    </row>
    <row r="325" spans="1:28" x14ac:dyDescent="0.2">
      <c r="A325" s="8" t="s">
        <v>18210</v>
      </c>
      <c r="B325" s="8" t="s">
        <v>18211</v>
      </c>
      <c r="C325" s="8" t="s">
        <v>45743</v>
      </c>
      <c r="D325" s="8" t="s">
        <v>45744</v>
      </c>
      <c r="E325" s="8" t="s">
        <v>76</v>
      </c>
      <c r="F325" s="8" t="s">
        <v>65</v>
      </c>
      <c r="G325" s="8" t="s">
        <v>76</v>
      </c>
      <c r="H325" s="8" t="s">
        <v>65</v>
      </c>
      <c r="I325" s="8" t="s">
        <v>18198</v>
      </c>
      <c r="J325" s="8" t="s">
        <v>28</v>
      </c>
      <c r="K325" s="8" t="s">
        <v>773</v>
      </c>
      <c r="L325" s="8" t="s">
        <v>319</v>
      </c>
      <c r="M325" s="8" t="s">
        <v>2028</v>
      </c>
      <c r="N325" s="8" t="s">
        <v>10716</v>
      </c>
      <c r="O325" s="8" t="s">
        <v>29842</v>
      </c>
      <c r="P325" s="8" t="s">
        <v>45787</v>
      </c>
      <c r="Q325" s="8" t="s">
        <v>18199</v>
      </c>
      <c r="R325" s="8" t="s">
        <v>16757</v>
      </c>
      <c r="S325" s="17" t="s">
        <v>18200</v>
      </c>
      <c r="T325" s="18">
        <v>43014</v>
      </c>
      <c r="U325" s="8">
        <v>0.25</v>
      </c>
      <c r="V325" s="8">
        <v>0.66666666666666663</v>
      </c>
      <c r="W325" s="8" t="s">
        <v>792</v>
      </c>
      <c r="X325" s="8" t="s">
        <v>45730</v>
      </c>
      <c r="Y325" s="8" t="s">
        <v>18212</v>
      </c>
      <c r="Z325" s="17" t="s">
        <v>18202</v>
      </c>
      <c r="AA325" s="8" t="s">
        <v>18213</v>
      </c>
      <c r="AB325" s="8" t="s">
        <v>18214</v>
      </c>
    </row>
    <row r="326" spans="1:28" x14ac:dyDescent="0.2">
      <c r="A326" s="8" t="s">
        <v>18215</v>
      </c>
      <c r="B326" s="8" t="s">
        <v>18216</v>
      </c>
      <c r="C326" s="8" t="s">
        <v>45743</v>
      </c>
      <c r="D326" s="8" t="s">
        <v>45744</v>
      </c>
      <c r="E326" s="8" t="s">
        <v>335</v>
      </c>
      <c r="F326" s="8" t="s">
        <v>65</v>
      </c>
      <c r="G326" s="8" t="s">
        <v>335</v>
      </c>
      <c r="H326" s="8" t="s">
        <v>65</v>
      </c>
      <c r="I326" s="8" t="s">
        <v>18198</v>
      </c>
      <c r="J326" s="8" t="s">
        <v>28</v>
      </c>
      <c r="K326" s="8" t="s">
        <v>773</v>
      </c>
      <c r="L326" s="8" t="s">
        <v>336</v>
      </c>
      <c r="M326" s="8" t="s">
        <v>337</v>
      </c>
      <c r="N326" s="8" t="s">
        <v>10716</v>
      </c>
      <c r="O326" s="8" t="s">
        <v>29842</v>
      </c>
      <c r="P326" s="8" t="s">
        <v>45787</v>
      </c>
      <c r="Q326" s="8" t="s">
        <v>18199</v>
      </c>
      <c r="R326" s="8" t="s">
        <v>16757</v>
      </c>
      <c r="S326" s="17" t="s">
        <v>18200</v>
      </c>
      <c r="T326" s="18">
        <v>43017</v>
      </c>
      <c r="U326" s="8">
        <v>0.25</v>
      </c>
      <c r="V326" s="8">
        <v>0.75</v>
      </c>
      <c r="W326" s="8" t="s">
        <v>40</v>
      </c>
      <c r="X326" s="8" t="s">
        <v>45730</v>
      </c>
      <c r="Y326" s="8" t="s">
        <v>18217</v>
      </c>
      <c r="Z326" s="17" t="s">
        <v>18202</v>
      </c>
      <c r="AA326" s="8" t="s">
        <v>18218</v>
      </c>
      <c r="AB326" s="8" t="s">
        <v>18219</v>
      </c>
    </row>
    <row r="327" spans="1:28" x14ac:dyDescent="0.2">
      <c r="A327" s="8" t="s">
        <v>18220</v>
      </c>
      <c r="B327" s="8" t="s">
        <v>18221</v>
      </c>
      <c r="C327" s="8" t="s">
        <v>45743</v>
      </c>
      <c r="D327" s="8" t="s">
        <v>45744</v>
      </c>
      <c r="E327" s="8" t="s">
        <v>345</v>
      </c>
      <c r="F327" s="8" t="s">
        <v>65</v>
      </c>
      <c r="G327" s="8" t="s">
        <v>345</v>
      </c>
      <c r="H327" s="8" t="s">
        <v>65</v>
      </c>
      <c r="I327" s="8" t="s">
        <v>18198</v>
      </c>
      <c r="J327" s="8" t="s">
        <v>28</v>
      </c>
      <c r="K327" s="8" t="s">
        <v>773</v>
      </c>
      <c r="L327" s="8" t="s">
        <v>346</v>
      </c>
      <c r="M327" s="8" t="s">
        <v>347</v>
      </c>
      <c r="N327" s="8" t="s">
        <v>10716</v>
      </c>
      <c r="O327" s="8" t="s">
        <v>29842</v>
      </c>
      <c r="P327" s="8" t="s">
        <v>45787</v>
      </c>
      <c r="Q327" s="8" t="s">
        <v>18199</v>
      </c>
      <c r="R327" s="8" t="s">
        <v>16757</v>
      </c>
      <c r="S327" s="17" t="s">
        <v>18200</v>
      </c>
      <c r="T327" s="18">
        <v>43018</v>
      </c>
      <c r="U327" s="8">
        <v>0.25</v>
      </c>
      <c r="V327" s="8">
        <v>0.75</v>
      </c>
      <c r="W327" s="8" t="s">
        <v>40</v>
      </c>
      <c r="X327" s="8" t="s">
        <v>45730</v>
      </c>
      <c r="Y327" s="8" t="s">
        <v>18222</v>
      </c>
      <c r="Z327" s="17" t="s">
        <v>18223</v>
      </c>
      <c r="AA327" s="8" t="s">
        <v>18224</v>
      </c>
      <c r="AB327" s="8" t="s">
        <v>18225</v>
      </c>
    </row>
    <row r="328" spans="1:28" x14ac:dyDescent="0.2">
      <c r="A328" s="8" t="s">
        <v>18226</v>
      </c>
      <c r="B328" s="8" t="s">
        <v>18227</v>
      </c>
      <c r="C328" s="8" t="s">
        <v>45743</v>
      </c>
      <c r="D328" s="8" t="s">
        <v>45744</v>
      </c>
      <c r="E328" s="8" t="s">
        <v>362</v>
      </c>
      <c r="F328" s="8" t="s">
        <v>112</v>
      </c>
      <c r="G328" s="8" t="s">
        <v>362</v>
      </c>
      <c r="H328" s="8" t="s">
        <v>112</v>
      </c>
      <c r="I328" s="8" t="s">
        <v>18198</v>
      </c>
      <c r="J328" s="8" t="s">
        <v>28</v>
      </c>
      <c r="K328" s="8" t="s">
        <v>773</v>
      </c>
      <c r="L328" s="8" t="s">
        <v>363</v>
      </c>
      <c r="M328" s="8" t="s">
        <v>364</v>
      </c>
      <c r="N328" s="8" t="s">
        <v>10716</v>
      </c>
      <c r="O328" s="8" t="s">
        <v>29842</v>
      </c>
      <c r="P328" s="8" t="s">
        <v>45787</v>
      </c>
      <c r="Q328" s="8" t="s">
        <v>18199</v>
      </c>
      <c r="R328" s="8" t="s">
        <v>16757</v>
      </c>
      <c r="S328" s="17" t="s">
        <v>18200</v>
      </c>
      <c r="T328" s="18">
        <v>43019</v>
      </c>
      <c r="U328" s="8">
        <v>0.25</v>
      </c>
      <c r="V328" s="8">
        <v>0.75</v>
      </c>
      <c r="W328" s="8" t="s">
        <v>40</v>
      </c>
      <c r="X328" s="8" t="s">
        <v>730</v>
      </c>
      <c r="Y328" s="8" t="s">
        <v>731</v>
      </c>
      <c r="Z328" s="17" t="s">
        <v>18228</v>
      </c>
      <c r="AA328" s="8" t="s">
        <v>18229</v>
      </c>
      <c r="AB328" s="8" t="s">
        <v>18230</v>
      </c>
    </row>
    <row r="329" spans="1:28" x14ac:dyDescent="0.2">
      <c r="A329" s="8" t="s">
        <v>18231</v>
      </c>
      <c r="B329" s="8" t="s">
        <v>18232</v>
      </c>
      <c r="C329" s="8" t="s">
        <v>45743</v>
      </c>
      <c r="D329" s="8" t="s">
        <v>45744</v>
      </c>
      <c r="E329" s="8" t="s">
        <v>372</v>
      </c>
      <c r="F329" s="8" t="s">
        <v>112</v>
      </c>
      <c r="G329" s="8" t="s">
        <v>372</v>
      </c>
      <c r="H329" s="8" t="s">
        <v>112</v>
      </c>
      <c r="I329" s="8" t="s">
        <v>18198</v>
      </c>
      <c r="J329" s="8" t="s">
        <v>28</v>
      </c>
      <c r="K329" s="8" t="s">
        <v>773</v>
      </c>
      <c r="L329" s="8" t="s">
        <v>373</v>
      </c>
      <c r="M329" s="8" t="s">
        <v>374</v>
      </c>
      <c r="N329" s="8" t="s">
        <v>10716</v>
      </c>
      <c r="O329" s="8" t="s">
        <v>29842</v>
      </c>
      <c r="P329" s="8" t="s">
        <v>45787</v>
      </c>
      <c r="Q329" s="8" t="s">
        <v>18199</v>
      </c>
      <c r="R329" s="8" t="s">
        <v>16757</v>
      </c>
      <c r="S329" s="17" t="s">
        <v>18200</v>
      </c>
      <c r="T329" s="18">
        <v>43020</v>
      </c>
      <c r="U329" s="8">
        <v>0.25</v>
      </c>
      <c r="V329" s="8">
        <v>0.75</v>
      </c>
      <c r="W329" s="8" t="s">
        <v>40</v>
      </c>
      <c r="X329" s="8" t="s">
        <v>730</v>
      </c>
      <c r="Y329" s="8" t="s">
        <v>731</v>
      </c>
      <c r="Z329" s="17" t="s">
        <v>18228</v>
      </c>
      <c r="AA329" s="8" t="s">
        <v>18233</v>
      </c>
      <c r="AB329" s="8" t="s">
        <v>18234</v>
      </c>
    </row>
    <row r="330" spans="1:28" x14ac:dyDescent="0.2">
      <c r="A330" s="8" t="s">
        <v>18235</v>
      </c>
      <c r="B330" s="8" t="s">
        <v>18236</v>
      </c>
      <c r="C330" s="8" t="s">
        <v>45743</v>
      </c>
      <c r="D330" s="8" t="s">
        <v>45744</v>
      </c>
      <c r="E330" s="8" t="s">
        <v>382</v>
      </c>
      <c r="F330" s="8" t="s">
        <v>112</v>
      </c>
      <c r="G330" s="8" t="s">
        <v>382</v>
      </c>
      <c r="H330" s="8" t="s">
        <v>112</v>
      </c>
      <c r="I330" s="8" t="s">
        <v>18198</v>
      </c>
      <c r="J330" s="8" t="s">
        <v>28</v>
      </c>
      <c r="K330" s="8" t="s">
        <v>773</v>
      </c>
      <c r="L330" s="8" t="s">
        <v>383</v>
      </c>
      <c r="M330" s="8" t="s">
        <v>8335</v>
      </c>
      <c r="N330" s="8" t="s">
        <v>10716</v>
      </c>
      <c r="O330" s="8" t="s">
        <v>29842</v>
      </c>
      <c r="P330" s="8" t="s">
        <v>45787</v>
      </c>
      <c r="Q330" s="8" t="s">
        <v>18199</v>
      </c>
      <c r="R330" s="8" t="s">
        <v>16757</v>
      </c>
      <c r="S330" s="17" t="s">
        <v>18200</v>
      </c>
      <c r="T330" s="18">
        <v>43021</v>
      </c>
      <c r="U330" s="8">
        <v>0.25</v>
      </c>
      <c r="V330" s="8">
        <v>0.58333333333333337</v>
      </c>
      <c r="W330" s="8" t="s">
        <v>486</v>
      </c>
      <c r="X330" s="8" t="s">
        <v>745</v>
      </c>
      <c r="Y330" s="8" t="s">
        <v>746</v>
      </c>
      <c r="Z330" s="17" t="s">
        <v>18228</v>
      </c>
      <c r="AA330" s="8" t="s">
        <v>18237</v>
      </c>
      <c r="AB330" s="8" t="s">
        <v>18238</v>
      </c>
    </row>
    <row r="331" spans="1:28" x14ac:dyDescent="0.2">
      <c r="A331" s="8" t="s">
        <v>18239</v>
      </c>
      <c r="B331" s="8" t="s">
        <v>18240</v>
      </c>
      <c r="C331" s="8" t="s">
        <v>45743</v>
      </c>
      <c r="D331" s="8" t="s">
        <v>45744</v>
      </c>
      <c r="E331" s="8" t="s">
        <v>113</v>
      </c>
      <c r="F331" s="8" t="s">
        <v>112</v>
      </c>
      <c r="G331" s="8" t="s">
        <v>113</v>
      </c>
      <c r="H331" s="8" t="s">
        <v>112</v>
      </c>
      <c r="I331" s="8" t="s">
        <v>18198</v>
      </c>
      <c r="J331" s="8" t="s">
        <v>28</v>
      </c>
      <c r="K331" s="8" t="s">
        <v>773</v>
      </c>
      <c r="L331" s="8" t="s">
        <v>409</v>
      </c>
      <c r="M331" s="8" t="s">
        <v>14058</v>
      </c>
      <c r="N331" s="8" t="s">
        <v>10716</v>
      </c>
      <c r="O331" s="8" t="s">
        <v>29842</v>
      </c>
      <c r="P331" s="8" t="s">
        <v>45787</v>
      </c>
      <c r="Q331" s="8" t="s">
        <v>18199</v>
      </c>
      <c r="R331" s="8" t="s">
        <v>16757</v>
      </c>
      <c r="S331" s="17" t="s">
        <v>18200</v>
      </c>
      <c r="T331" s="18">
        <v>43024</v>
      </c>
      <c r="U331" s="8">
        <v>0.25</v>
      </c>
      <c r="V331" s="8">
        <v>0.70833333333333337</v>
      </c>
      <c r="W331" s="8" t="s">
        <v>762</v>
      </c>
      <c r="X331" s="8" t="s">
        <v>18241</v>
      </c>
      <c r="Y331" s="8" t="s">
        <v>760</v>
      </c>
      <c r="Z331" s="17" t="s">
        <v>18228</v>
      </c>
      <c r="AA331" s="8" t="s">
        <v>18242</v>
      </c>
      <c r="AB331" s="8" t="s">
        <v>18243</v>
      </c>
    </row>
    <row r="332" spans="1:28" x14ac:dyDescent="0.2">
      <c r="A332" s="8" t="s">
        <v>18244</v>
      </c>
      <c r="B332" s="8" t="s">
        <v>18245</v>
      </c>
      <c r="C332" s="8" t="s">
        <v>45743</v>
      </c>
      <c r="D332" s="8" t="s">
        <v>45744</v>
      </c>
      <c r="E332" s="8" t="s">
        <v>123</v>
      </c>
      <c r="F332" s="8" t="s">
        <v>112</v>
      </c>
      <c r="G332" s="8" t="s">
        <v>123</v>
      </c>
      <c r="H332" s="8" t="s">
        <v>112</v>
      </c>
      <c r="I332" s="8" t="s">
        <v>18198</v>
      </c>
      <c r="J332" s="8" t="s">
        <v>28</v>
      </c>
      <c r="K332" s="8" t="s">
        <v>773</v>
      </c>
      <c r="L332" s="8" t="s">
        <v>418</v>
      </c>
      <c r="M332" s="8" t="s">
        <v>11834</v>
      </c>
      <c r="N332" s="8" t="s">
        <v>10716</v>
      </c>
      <c r="O332" s="8" t="s">
        <v>29842</v>
      </c>
      <c r="P332" s="8" t="s">
        <v>45787</v>
      </c>
      <c r="Q332" s="8" t="s">
        <v>18199</v>
      </c>
      <c r="R332" s="8" t="s">
        <v>16757</v>
      </c>
      <c r="S332" s="17" t="s">
        <v>18200</v>
      </c>
      <c r="T332" s="18">
        <v>43025</v>
      </c>
      <c r="U332" s="8">
        <v>0.25</v>
      </c>
      <c r="V332" s="8">
        <v>0.70833333333333337</v>
      </c>
      <c r="W332" s="8" t="s">
        <v>762</v>
      </c>
      <c r="X332" s="8" t="s">
        <v>745</v>
      </c>
      <c r="Y332" s="8" t="s">
        <v>760</v>
      </c>
      <c r="Z332" s="17" t="s">
        <v>18228</v>
      </c>
      <c r="AA332" s="8" t="s">
        <v>18246</v>
      </c>
      <c r="AB332" s="8" t="s">
        <v>18247</v>
      </c>
    </row>
    <row r="333" spans="1:28" x14ac:dyDescent="0.2">
      <c r="A333" s="8" t="s">
        <v>18248</v>
      </c>
      <c r="B333" s="8" t="s">
        <v>18249</v>
      </c>
      <c r="C333" s="8" t="s">
        <v>45743</v>
      </c>
      <c r="D333" s="8" t="s">
        <v>45744</v>
      </c>
      <c r="E333" s="8" t="s">
        <v>205</v>
      </c>
      <c r="F333" s="8" t="s">
        <v>204</v>
      </c>
      <c r="G333" s="8" t="s">
        <v>205</v>
      </c>
      <c r="H333" s="8" t="s">
        <v>204</v>
      </c>
      <c r="I333" s="8" t="s">
        <v>18198</v>
      </c>
      <c r="J333" s="8" t="s">
        <v>28</v>
      </c>
      <c r="K333" s="8" t="s">
        <v>773</v>
      </c>
      <c r="L333" s="8" t="s">
        <v>427</v>
      </c>
      <c r="M333" s="8" t="s">
        <v>2079</v>
      </c>
      <c r="N333" s="8" t="s">
        <v>10716</v>
      </c>
      <c r="O333" s="8" t="s">
        <v>29842</v>
      </c>
      <c r="P333" s="8" t="s">
        <v>45787</v>
      </c>
      <c r="Q333" s="8" t="s">
        <v>18199</v>
      </c>
      <c r="R333" s="8" t="s">
        <v>16757</v>
      </c>
      <c r="S333" s="17" t="s">
        <v>18200</v>
      </c>
      <c r="T333" s="18">
        <v>43033</v>
      </c>
      <c r="U333" s="8">
        <v>0.25</v>
      </c>
      <c r="V333" s="8">
        <v>0.70833333333333337</v>
      </c>
      <c r="W333" s="8" t="s">
        <v>762</v>
      </c>
      <c r="X333" s="8" t="s">
        <v>18250</v>
      </c>
      <c r="Y333" s="8" t="s">
        <v>18251</v>
      </c>
      <c r="Z333" s="17" t="s">
        <v>18228</v>
      </c>
      <c r="AA333" s="8" t="s">
        <v>18252</v>
      </c>
      <c r="AB333" s="8" t="s">
        <v>18253</v>
      </c>
    </row>
    <row r="334" spans="1:28" x14ac:dyDescent="0.2">
      <c r="A334" s="8" t="s">
        <v>18254</v>
      </c>
      <c r="B334" s="8" t="s">
        <v>18255</v>
      </c>
      <c r="C334" s="8" t="s">
        <v>45743</v>
      </c>
      <c r="D334" s="8" t="s">
        <v>45744</v>
      </c>
      <c r="E334" s="8" t="s">
        <v>215</v>
      </c>
      <c r="F334" s="8" t="s">
        <v>204</v>
      </c>
      <c r="G334" s="8" t="s">
        <v>215</v>
      </c>
      <c r="H334" s="8" t="s">
        <v>204</v>
      </c>
      <c r="I334" s="8" t="s">
        <v>18198</v>
      </c>
      <c r="J334" s="8" t="s">
        <v>28</v>
      </c>
      <c r="K334" s="8" t="s">
        <v>773</v>
      </c>
      <c r="L334" s="8" t="s">
        <v>436</v>
      </c>
      <c r="M334" s="8" t="s">
        <v>2085</v>
      </c>
      <c r="N334" s="8" t="s">
        <v>10716</v>
      </c>
      <c r="O334" s="8" t="s">
        <v>29842</v>
      </c>
      <c r="P334" s="8" t="s">
        <v>45787</v>
      </c>
      <c r="Q334" s="8" t="s">
        <v>18199</v>
      </c>
      <c r="R334" s="8" t="s">
        <v>16757</v>
      </c>
      <c r="S334" s="17" t="s">
        <v>18200</v>
      </c>
      <c r="T334" s="18">
        <v>43034</v>
      </c>
      <c r="U334" s="8">
        <v>0.25</v>
      </c>
      <c r="V334" s="8">
        <v>0.70833333333333337</v>
      </c>
      <c r="W334" s="8" t="s">
        <v>762</v>
      </c>
      <c r="X334" s="8" t="s">
        <v>18250</v>
      </c>
      <c r="Y334" s="8" t="s">
        <v>18251</v>
      </c>
      <c r="Z334" s="17" t="s">
        <v>18228</v>
      </c>
      <c r="AA334" s="8" t="s">
        <v>18256</v>
      </c>
      <c r="AB334" s="8" t="s">
        <v>18257</v>
      </c>
    </row>
    <row r="335" spans="1:28" x14ac:dyDescent="0.2">
      <c r="A335" s="8" t="s">
        <v>18258</v>
      </c>
      <c r="B335" s="8" t="s">
        <v>18259</v>
      </c>
      <c r="C335" s="8" t="s">
        <v>45743</v>
      </c>
      <c r="D335" s="8" t="s">
        <v>45744</v>
      </c>
      <c r="E335" s="8" t="s">
        <v>225</v>
      </c>
      <c r="F335" s="8" t="s">
        <v>204</v>
      </c>
      <c r="G335" s="8" t="s">
        <v>225</v>
      </c>
      <c r="H335" s="8" t="s">
        <v>204</v>
      </c>
      <c r="I335" s="8" t="s">
        <v>18198</v>
      </c>
      <c r="J335" s="8" t="s">
        <v>28</v>
      </c>
      <c r="K335" s="8" t="s">
        <v>773</v>
      </c>
      <c r="L335" s="8" t="s">
        <v>445</v>
      </c>
      <c r="M335" s="8" t="s">
        <v>2090</v>
      </c>
      <c r="N335" s="8" t="s">
        <v>10716</v>
      </c>
      <c r="O335" s="8" t="s">
        <v>29842</v>
      </c>
      <c r="P335" s="8" t="s">
        <v>45787</v>
      </c>
      <c r="Q335" s="8" t="s">
        <v>18199</v>
      </c>
      <c r="R335" s="8" t="s">
        <v>16757</v>
      </c>
      <c r="S335" s="17" t="s">
        <v>18200</v>
      </c>
      <c r="T335" s="18">
        <v>43035</v>
      </c>
      <c r="U335" s="8">
        <v>0.25</v>
      </c>
      <c r="V335" s="8">
        <v>0.58333333333333337</v>
      </c>
      <c r="W335" s="8" t="s">
        <v>486</v>
      </c>
      <c r="X335" s="8" t="s">
        <v>18260</v>
      </c>
      <c r="Y335" s="8" t="s">
        <v>18261</v>
      </c>
      <c r="Z335" s="17" t="s">
        <v>18228</v>
      </c>
      <c r="AA335" s="8" t="s">
        <v>18262</v>
      </c>
      <c r="AB335" s="8"/>
    </row>
    <row r="336" spans="1:28" x14ac:dyDescent="0.2">
      <c r="A336" s="8" t="s">
        <v>18263</v>
      </c>
      <c r="B336" s="8" t="s">
        <v>18264</v>
      </c>
      <c r="C336" s="8" t="s">
        <v>45743</v>
      </c>
      <c r="D336" s="8" t="s">
        <v>45744</v>
      </c>
      <c r="E336" s="8" t="s">
        <v>470</v>
      </c>
      <c r="F336" s="8" t="s">
        <v>204</v>
      </c>
      <c r="G336" s="8" t="s">
        <v>470</v>
      </c>
      <c r="H336" s="8" t="s">
        <v>204</v>
      </c>
      <c r="I336" s="8" t="s">
        <v>18198</v>
      </c>
      <c r="J336" s="8" t="s">
        <v>28</v>
      </c>
      <c r="K336" s="8" t="s">
        <v>773</v>
      </c>
      <c r="L336" s="8" t="s">
        <v>471</v>
      </c>
      <c r="M336" s="8" t="s">
        <v>2096</v>
      </c>
      <c r="N336" s="8" t="s">
        <v>10716</v>
      </c>
      <c r="O336" s="8" t="s">
        <v>29842</v>
      </c>
      <c r="P336" s="8" t="s">
        <v>45787</v>
      </c>
      <c r="Q336" s="8" t="s">
        <v>18199</v>
      </c>
      <c r="R336" s="8" t="s">
        <v>16757</v>
      </c>
      <c r="S336" s="17" t="s">
        <v>18200</v>
      </c>
      <c r="T336" s="18">
        <v>43038</v>
      </c>
      <c r="U336" s="8">
        <v>0.25</v>
      </c>
      <c r="V336" s="8">
        <v>0.70833333333333337</v>
      </c>
      <c r="W336" s="8" t="s">
        <v>762</v>
      </c>
      <c r="X336" s="8" t="s">
        <v>18265</v>
      </c>
      <c r="Y336" s="8" t="s">
        <v>18251</v>
      </c>
      <c r="Z336" s="17" t="s">
        <v>18266</v>
      </c>
      <c r="AA336" s="8" t="s">
        <v>18267</v>
      </c>
      <c r="AB336" s="8" t="s">
        <v>18268</v>
      </c>
    </row>
    <row r="337" spans="1:28" x14ac:dyDescent="0.2">
      <c r="A337" s="8" t="s">
        <v>18269</v>
      </c>
      <c r="B337" s="8" t="s">
        <v>18270</v>
      </c>
      <c r="C337" s="8" t="s">
        <v>45743</v>
      </c>
      <c r="D337" s="8" t="s">
        <v>45744</v>
      </c>
      <c r="E337" s="8" t="s">
        <v>480</v>
      </c>
      <c r="F337" s="8" t="s">
        <v>204</v>
      </c>
      <c r="G337" s="8" t="s">
        <v>480</v>
      </c>
      <c r="H337" s="8" t="s">
        <v>204</v>
      </c>
      <c r="I337" s="8" t="s">
        <v>18198</v>
      </c>
      <c r="J337" s="8" t="s">
        <v>28</v>
      </c>
      <c r="K337" s="8" t="s">
        <v>773</v>
      </c>
      <c r="L337" s="8" t="s">
        <v>481</v>
      </c>
      <c r="M337" s="8" t="s">
        <v>2102</v>
      </c>
      <c r="N337" s="8" t="s">
        <v>10716</v>
      </c>
      <c r="O337" s="8" t="s">
        <v>29842</v>
      </c>
      <c r="P337" s="8" t="s">
        <v>45787</v>
      </c>
      <c r="Q337" s="8" t="s">
        <v>18199</v>
      </c>
      <c r="R337" s="8" t="s">
        <v>16757</v>
      </c>
      <c r="S337" s="17" t="s">
        <v>18200</v>
      </c>
      <c r="T337" s="18">
        <v>43039</v>
      </c>
      <c r="U337" s="8">
        <v>0.25</v>
      </c>
      <c r="V337" s="8">
        <v>0.70833333333333337</v>
      </c>
      <c r="W337" s="8" t="s">
        <v>762</v>
      </c>
      <c r="X337" s="8" t="s">
        <v>18265</v>
      </c>
      <c r="Y337" s="8" t="s">
        <v>18251</v>
      </c>
      <c r="Z337" s="17" t="s">
        <v>18266</v>
      </c>
      <c r="AA337" s="8" t="s">
        <v>18271</v>
      </c>
      <c r="AB337" s="8" t="s">
        <v>18272</v>
      </c>
    </row>
    <row r="338" spans="1:28" x14ac:dyDescent="0.2">
      <c r="A338" s="8" t="s">
        <v>18273</v>
      </c>
      <c r="B338" s="8" t="s">
        <v>18274</v>
      </c>
      <c r="C338" s="8" t="s">
        <v>45743</v>
      </c>
      <c r="D338" s="8" t="s">
        <v>45744</v>
      </c>
      <c r="E338" s="8" t="s">
        <v>499</v>
      </c>
      <c r="F338" s="8" t="s">
        <v>255</v>
      </c>
      <c r="G338" s="8" t="s">
        <v>499</v>
      </c>
      <c r="H338" s="8" t="s">
        <v>255</v>
      </c>
      <c r="I338" s="8" t="s">
        <v>18198</v>
      </c>
      <c r="J338" s="8" t="s">
        <v>28</v>
      </c>
      <c r="K338" s="8" t="s">
        <v>773</v>
      </c>
      <c r="L338" s="8" t="s">
        <v>500</v>
      </c>
      <c r="M338" s="8" t="s">
        <v>7057</v>
      </c>
      <c r="N338" s="8" t="s">
        <v>10716</v>
      </c>
      <c r="O338" s="8" t="s">
        <v>29842</v>
      </c>
      <c r="P338" s="8" t="s">
        <v>45787</v>
      </c>
      <c r="Q338" s="8" t="s">
        <v>18199</v>
      </c>
      <c r="R338" s="8" t="s">
        <v>16757</v>
      </c>
      <c r="S338" s="17" t="s">
        <v>18200</v>
      </c>
      <c r="T338" s="18">
        <v>43040</v>
      </c>
      <c r="U338" s="8">
        <v>0.25</v>
      </c>
      <c r="V338" s="8">
        <v>0.70833333333333337</v>
      </c>
      <c r="W338" s="8" t="s">
        <v>762</v>
      </c>
      <c r="X338" s="8" t="s">
        <v>18250</v>
      </c>
      <c r="Y338" s="8" t="s">
        <v>18251</v>
      </c>
      <c r="Z338" s="17" t="s">
        <v>18228</v>
      </c>
      <c r="AA338" s="8" t="s">
        <v>18275</v>
      </c>
      <c r="AB338" s="8" t="s">
        <v>18276</v>
      </c>
    </row>
    <row r="339" spans="1:28" x14ac:dyDescent="0.2">
      <c r="A339" s="8" t="s">
        <v>18277</v>
      </c>
      <c r="B339" s="8" t="s">
        <v>18278</v>
      </c>
      <c r="C339" s="8" t="s">
        <v>45743</v>
      </c>
      <c r="D339" s="8" t="s">
        <v>45744</v>
      </c>
      <c r="E339" s="8" t="s">
        <v>515</v>
      </c>
      <c r="F339" s="8" t="s">
        <v>255</v>
      </c>
      <c r="G339" s="8" t="s">
        <v>515</v>
      </c>
      <c r="H339" s="8" t="s">
        <v>255</v>
      </c>
      <c r="I339" s="8" t="s">
        <v>18198</v>
      </c>
      <c r="J339" s="8" t="s">
        <v>28</v>
      </c>
      <c r="K339" s="8" t="s">
        <v>773</v>
      </c>
      <c r="L339" s="8" t="s">
        <v>516</v>
      </c>
      <c r="M339" s="8" t="s">
        <v>13152</v>
      </c>
      <c r="N339" s="8" t="s">
        <v>10716</v>
      </c>
      <c r="O339" s="8" t="s">
        <v>29842</v>
      </c>
      <c r="P339" s="8" t="s">
        <v>45787</v>
      </c>
      <c r="Q339" s="8" t="s">
        <v>18199</v>
      </c>
      <c r="R339" s="8" t="s">
        <v>16757</v>
      </c>
      <c r="S339" s="17" t="s">
        <v>18200</v>
      </c>
      <c r="T339" s="18">
        <v>43041</v>
      </c>
      <c r="U339" s="8">
        <v>0.25</v>
      </c>
      <c r="V339" s="8">
        <v>0.70833333333333337</v>
      </c>
      <c r="W339" s="8" t="s">
        <v>762</v>
      </c>
      <c r="X339" s="8" t="s">
        <v>18250</v>
      </c>
      <c r="Y339" s="8" t="s">
        <v>18251</v>
      </c>
      <c r="Z339" s="17" t="s">
        <v>18228</v>
      </c>
      <c r="AA339" s="8" t="s">
        <v>18279</v>
      </c>
      <c r="AB339" s="8" t="s">
        <v>18280</v>
      </c>
    </row>
    <row r="340" spans="1:28" x14ac:dyDescent="0.2">
      <c r="A340" s="8" t="s">
        <v>18281</v>
      </c>
      <c r="B340" s="8" t="s">
        <v>18282</v>
      </c>
      <c r="C340" s="8" t="s">
        <v>45743</v>
      </c>
      <c r="D340" s="8" t="s">
        <v>45744</v>
      </c>
      <c r="E340" s="8" t="s">
        <v>525</v>
      </c>
      <c r="F340" s="8" t="s">
        <v>255</v>
      </c>
      <c r="G340" s="8" t="s">
        <v>525</v>
      </c>
      <c r="H340" s="8" t="s">
        <v>255</v>
      </c>
      <c r="I340" s="8" t="s">
        <v>18198</v>
      </c>
      <c r="J340" s="8" t="s">
        <v>28</v>
      </c>
      <c r="K340" s="8" t="s">
        <v>773</v>
      </c>
      <c r="L340" s="8" t="s">
        <v>526</v>
      </c>
      <c r="M340" s="8" t="s">
        <v>7067</v>
      </c>
      <c r="N340" s="8" t="s">
        <v>10716</v>
      </c>
      <c r="O340" s="8" t="s">
        <v>29842</v>
      </c>
      <c r="P340" s="8" t="s">
        <v>45787</v>
      </c>
      <c r="Q340" s="8" t="s">
        <v>18199</v>
      </c>
      <c r="R340" s="8" t="s">
        <v>16757</v>
      </c>
      <c r="S340" s="17" t="s">
        <v>18200</v>
      </c>
      <c r="T340" s="18">
        <v>43042</v>
      </c>
      <c r="U340" s="8">
        <v>0.25</v>
      </c>
      <c r="V340" s="8">
        <v>0.70833333333333337</v>
      </c>
      <c r="W340" s="8" t="s">
        <v>762</v>
      </c>
      <c r="X340" s="8" t="s">
        <v>18260</v>
      </c>
      <c r="Y340" s="8" t="s">
        <v>18261</v>
      </c>
      <c r="Z340" s="17" t="s">
        <v>18228</v>
      </c>
      <c r="AA340" s="8" t="s">
        <v>18283</v>
      </c>
      <c r="AB340" s="8" t="s">
        <v>18284</v>
      </c>
    </row>
    <row r="341" spans="1:28" x14ac:dyDescent="0.2">
      <c r="A341" s="8" t="s">
        <v>18285</v>
      </c>
      <c r="B341" s="8" t="s">
        <v>18286</v>
      </c>
      <c r="C341" s="8" t="s">
        <v>45743</v>
      </c>
      <c r="D341" s="8" t="s">
        <v>45744</v>
      </c>
      <c r="E341" s="8" t="s">
        <v>256</v>
      </c>
      <c r="F341" s="8" t="s">
        <v>255</v>
      </c>
      <c r="G341" s="8" t="s">
        <v>256</v>
      </c>
      <c r="H341" s="8" t="s">
        <v>255</v>
      </c>
      <c r="I341" s="8" t="s">
        <v>18198</v>
      </c>
      <c r="J341" s="8" t="s">
        <v>28</v>
      </c>
      <c r="K341" s="8" t="s">
        <v>773</v>
      </c>
      <c r="L341" s="8" t="s">
        <v>557</v>
      </c>
      <c r="M341" s="8" t="s">
        <v>11963</v>
      </c>
      <c r="N341" s="8" t="s">
        <v>10716</v>
      </c>
      <c r="O341" s="8" t="s">
        <v>29842</v>
      </c>
      <c r="P341" s="8" t="s">
        <v>45787</v>
      </c>
      <c r="Q341" s="8" t="s">
        <v>18199</v>
      </c>
      <c r="R341" s="8" t="s">
        <v>16757</v>
      </c>
      <c r="S341" s="17" t="s">
        <v>18200</v>
      </c>
      <c r="T341" s="18">
        <v>43045</v>
      </c>
      <c r="U341" s="8">
        <v>0.25</v>
      </c>
      <c r="V341" s="8">
        <v>0.70833333333333337</v>
      </c>
      <c r="W341" s="8" t="s">
        <v>762</v>
      </c>
      <c r="X341" s="8" t="s">
        <v>18287</v>
      </c>
      <c r="Y341" s="8" t="s">
        <v>45730</v>
      </c>
      <c r="Z341" s="17" t="s">
        <v>18228</v>
      </c>
      <c r="AA341" s="8" t="s">
        <v>18288</v>
      </c>
      <c r="AB341" s="8" t="s">
        <v>18289</v>
      </c>
    </row>
    <row r="342" spans="1:28" x14ac:dyDescent="0.2">
      <c r="A342" s="8" t="s">
        <v>18290</v>
      </c>
      <c r="B342" s="8" t="s">
        <v>18291</v>
      </c>
      <c r="C342" s="8" t="s">
        <v>45743</v>
      </c>
      <c r="D342" s="8" t="s">
        <v>45744</v>
      </c>
      <c r="E342" s="8" t="s">
        <v>266</v>
      </c>
      <c r="F342" s="8" t="s">
        <v>255</v>
      </c>
      <c r="G342" s="8" t="s">
        <v>266</v>
      </c>
      <c r="H342" s="8" t="s">
        <v>255</v>
      </c>
      <c r="I342" s="8" t="s">
        <v>18198</v>
      </c>
      <c r="J342" s="8" t="s">
        <v>28</v>
      </c>
      <c r="K342" s="8" t="s">
        <v>773</v>
      </c>
      <c r="L342" s="8" t="s">
        <v>566</v>
      </c>
      <c r="M342" s="8" t="s">
        <v>11980</v>
      </c>
      <c r="N342" s="8" t="s">
        <v>10716</v>
      </c>
      <c r="O342" s="8" t="s">
        <v>29842</v>
      </c>
      <c r="P342" s="8" t="s">
        <v>45787</v>
      </c>
      <c r="Q342" s="8" t="s">
        <v>18199</v>
      </c>
      <c r="R342" s="8" t="s">
        <v>16757</v>
      </c>
      <c r="S342" s="17" t="s">
        <v>18200</v>
      </c>
      <c r="T342" s="18">
        <v>43046</v>
      </c>
      <c r="U342" s="8">
        <v>0.25</v>
      </c>
      <c r="V342" s="8">
        <v>0.70833333333333337</v>
      </c>
      <c r="W342" s="8" t="s">
        <v>762</v>
      </c>
      <c r="X342" s="8" t="s">
        <v>18212</v>
      </c>
      <c r="Y342" s="8" t="s">
        <v>45730</v>
      </c>
      <c r="Z342" s="17" t="s">
        <v>18228</v>
      </c>
      <c r="AA342" s="8" t="s">
        <v>18292</v>
      </c>
      <c r="AB342" s="8" t="s">
        <v>18293</v>
      </c>
    </row>
    <row r="343" spans="1:28" x14ac:dyDescent="0.2">
      <c r="A343" s="8" t="s">
        <v>19769</v>
      </c>
      <c r="B343" s="8" t="s">
        <v>19770</v>
      </c>
      <c r="C343" s="8" t="s">
        <v>45743</v>
      </c>
      <c r="D343" s="8" t="s">
        <v>45744</v>
      </c>
      <c r="E343" s="8" t="s">
        <v>66</v>
      </c>
      <c r="F343" s="8" t="s">
        <v>65</v>
      </c>
      <c r="G343" s="8" t="s">
        <v>66</v>
      </c>
      <c r="H343" s="8" t="s">
        <v>65</v>
      </c>
      <c r="I343" s="8" t="s">
        <v>19771</v>
      </c>
      <c r="J343" s="8" t="s">
        <v>28</v>
      </c>
      <c r="K343" s="8" t="s">
        <v>30</v>
      </c>
      <c r="L343" s="8" t="s">
        <v>297</v>
      </c>
      <c r="M343" s="8" t="s">
        <v>11680</v>
      </c>
      <c r="N343" s="8" t="s">
        <v>10716</v>
      </c>
      <c r="O343" s="8" t="s">
        <v>29842</v>
      </c>
      <c r="P343" s="8" t="s">
        <v>45787</v>
      </c>
      <c r="Q343" s="8" t="s">
        <v>19772</v>
      </c>
      <c r="R343" s="8" t="s">
        <v>19773</v>
      </c>
      <c r="S343" s="17" t="s">
        <v>19774</v>
      </c>
      <c r="T343" s="18">
        <v>43012</v>
      </c>
      <c r="U343" s="8">
        <v>0.25</v>
      </c>
      <c r="V343" s="8">
        <v>0.5</v>
      </c>
      <c r="W343" s="8" t="s">
        <v>30</v>
      </c>
      <c r="X343" s="8" t="s">
        <v>18201</v>
      </c>
      <c r="Y343" s="8" t="s">
        <v>19775</v>
      </c>
      <c r="Z343" s="17" t="s">
        <v>19776</v>
      </c>
      <c r="AA343" s="8" t="s">
        <v>19777</v>
      </c>
      <c r="AB343" s="8" t="s">
        <v>19778</v>
      </c>
    </row>
    <row r="344" spans="1:28" x14ac:dyDescent="0.2">
      <c r="A344" s="8" t="s">
        <v>19779</v>
      </c>
      <c r="B344" s="8" t="s">
        <v>19780</v>
      </c>
      <c r="C344" s="8" t="s">
        <v>45743</v>
      </c>
      <c r="D344" s="8" t="s">
        <v>45744</v>
      </c>
      <c r="E344" s="8" t="s">
        <v>66</v>
      </c>
      <c r="F344" s="8" t="s">
        <v>65</v>
      </c>
      <c r="G344" s="8" t="s">
        <v>66</v>
      </c>
      <c r="H344" s="8" t="s">
        <v>65</v>
      </c>
      <c r="I344" s="8" t="s">
        <v>19771</v>
      </c>
      <c r="J344" s="8" t="s">
        <v>28</v>
      </c>
      <c r="K344" s="8" t="s">
        <v>30</v>
      </c>
      <c r="L344" s="8" t="s">
        <v>11680</v>
      </c>
      <c r="M344" s="8" t="s">
        <v>298</v>
      </c>
      <c r="N344" s="8" t="s">
        <v>10716</v>
      </c>
      <c r="O344" s="8" t="s">
        <v>29842</v>
      </c>
      <c r="P344" s="8" t="s">
        <v>45787</v>
      </c>
      <c r="Q344" s="8" t="s">
        <v>19772</v>
      </c>
      <c r="R344" s="8" t="s">
        <v>19773</v>
      </c>
      <c r="S344" s="17" t="s">
        <v>19774</v>
      </c>
      <c r="T344" s="18">
        <v>43012</v>
      </c>
      <c r="U344" s="8">
        <v>0.5</v>
      </c>
      <c r="V344" s="8">
        <v>0.75</v>
      </c>
      <c r="W344" s="8" t="s">
        <v>30</v>
      </c>
      <c r="X344" s="8" t="s">
        <v>18207</v>
      </c>
      <c r="Y344" s="8" t="s">
        <v>19775</v>
      </c>
      <c r="Z344" s="17" t="s">
        <v>19776</v>
      </c>
      <c r="AA344" s="8" t="s">
        <v>19781</v>
      </c>
      <c r="AB344" s="8" t="s">
        <v>19782</v>
      </c>
    </row>
    <row r="345" spans="1:28" x14ac:dyDescent="0.2">
      <c r="A345" s="8" t="s">
        <v>19783</v>
      </c>
      <c r="B345" s="8" t="s">
        <v>19784</v>
      </c>
      <c r="C345" s="8" t="s">
        <v>45743</v>
      </c>
      <c r="D345" s="8" t="s">
        <v>45744</v>
      </c>
      <c r="E345" s="8" t="s">
        <v>86</v>
      </c>
      <c r="F345" s="8" t="s">
        <v>65</v>
      </c>
      <c r="G345" s="8" t="s">
        <v>86</v>
      </c>
      <c r="H345" s="8" t="s">
        <v>65</v>
      </c>
      <c r="I345" s="8" t="s">
        <v>19771</v>
      </c>
      <c r="J345" s="8" t="s">
        <v>28</v>
      </c>
      <c r="K345" s="8" t="s">
        <v>30</v>
      </c>
      <c r="L345" s="8" t="s">
        <v>310</v>
      </c>
      <c r="M345" s="8" t="s">
        <v>4609</v>
      </c>
      <c r="N345" s="8" t="s">
        <v>10716</v>
      </c>
      <c r="O345" s="8" t="s">
        <v>29842</v>
      </c>
      <c r="P345" s="8" t="s">
        <v>45787</v>
      </c>
      <c r="Q345" s="8" t="s">
        <v>19772</v>
      </c>
      <c r="R345" s="8" t="s">
        <v>19773</v>
      </c>
      <c r="S345" s="17" t="s">
        <v>19774</v>
      </c>
      <c r="T345" s="18">
        <v>43013</v>
      </c>
      <c r="U345" s="8">
        <v>0.25</v>
      </c>
      <c r="V345" s="8">
        <v>0.625</v>
      </c>
      <c r="W345" s="8" t="s">
        <v>952</v>
      </c>
      <c r="X345" s="8" t="s">
        <v>19785</v>
      </c>
      <c r="Y345" s="8" t="s">
        <v>19775</v>
      </c>
      <c r="Z345" s="17" t="s">
        <v>19776</v>
      </c>
      <c r="AA345" s="8" t="s">
        <v>19786</v>
      </c>
      <c r="AB345" s="8" t="s">
        <v>19787</v>
      </c>
    </row>
    <row r="346" spans="1:28" x14ac:dyDescent="0.2">
      <c r="A346" s="8" t="s">
        <v>19788</v>
      </c>
      <c r="B346" s="8" t="s">
        <v>19789</v>
      </c>
      <c r="C346" s="8" t="s">
        <v>45743</v>
      </c>
      <c r="D346" s="8" t="s">
        <v>45744</v>
      </c>
      <c r="E346" s="8" t="s">
        <v>86</v>
      </c>
      <c r="F346" s="8" t="s">
        <v>65</v>
      </c>
      <c r="G346" s="8" t="s">
        <v>86</v>
      </c>
      <c r="H346" s="8" t="s">
        <v>65</v>
      </c>
      <c r="I346" s="8" t="s">
        <v>19771</v>
      </c>
      <c r="J346" s="8" t="s">
        <v>28</v>
      </c>
      <c r="K346" s="8" t="s">
        <v>30</v>
      </c>
      <c r="L346" s="8" t="s">
        <v>4609</v>
      </c>
      <c r="M346" s="8" t="s">
        <v>311</v>
      </c>
      <c r="N346" s="8" t="s">
        <v>10716</v>
      </c>
      <c r="O346" s="8" t="s">
        <v>29842</v>
      </c>
      <c r="P346" s="8" t="s">
        <v>45787</v>
      </c>
      <c r="Q346" s="8" t="s">
        <v>19772</v>
      </c>
      <c r="R346" s="8" t="s">
        <v>19773</v>
      </c>
      <c r="S346" s="17" t="s">
        <v>19774</v>
      </c>
      <c r="T346" s="18">
        <v>43013</v>
      </c>
      <c r="U346" s="8">
        <v>0.625</v>
      </c>
      <c r="V346" s="8">
        <v>0.75</v>
      </c>
      <c r="W346" s="8" t="s">
        <v>1283</v>
      </c>
      <c r="X346" s="8" t="s">
        <v>18212</v>
      </c>
      <c r="Y346" s="8" t="s">
        <v>19775</v>
      </c>
      <c r="Z346" s="17" t="s">
        <v>19790</v>
      </c>
      <c r="AA346" s="8" t="s">
        <v>19791</v>
      </c>
      <c r="AB346" s="8" t="s">
        <v>19792</v>
      </c>
    </row>
    <row r="347" spans="1:28" x14ac:dyDescent="0.2">
      <c r="A347" s="8" t="s">
        <v>19793</v>
      </c>
      <c r="B347" s="8" t="s">
        <v>19794</v>
      </c>
      <c r="C347" s="8" t="s">
        <v>45743</v>
      </c>
      <c r="D347" s="8" t="s">
        <v>45744</v>
      </c>
      <c r="E347" s="8" t="s">
        <v>76</v>
      </c>
      <c r="F347" s="8" t="s">
        <v>65</v>
      </c>
      <c r="G347" s="8" t="s">
        <v>76</v>
      </c>
      <c r="H347" s="8" t="s">
        <v>65</v>
      </c>
      <c r="I347" s="8" t="s">
        <v>19771</v>
      </c>
      <c r="J347" s="8" t="s">
        <v>28</v>
      </c>
      <c r="K347" s="8" t="s">
        <v>30</v>
      </c>
      <c r="L347" s="8" t="s">
        <v>319</v>
      </c>
      <c r="M347" s="8" t="s">
        <v>943</v>
      </c>
      <c r="N347" s="8" t="s">
        <v>10716</v>
      </c>
      <c r="O347" s="8" t="s">
        <v>29842</v>
      </c>
      <c r="P347" s="8" t="s">
        <v>45787</v>
      </c>
      <c r="Q347" s="8" t="s">
        <v>19772</v>
      </c>
      <c r="R347" s="8" t="s">
        <v>19773</v>
      </c>
      <c r="S347" s="17" t="s">
        <v>19774</v>
      </c>
      <c r="T347" s="18">
        <v>43014</v>
      </c>
      <c r="U347" s="8">
        <v>0.25</v>
      </c>
      <c r="V347" s="8">
        <v>0.54166666666666663</v>
      </c>
      <c r="W347" s="8" t="s">
        <v>296</v>
      </c>
      <c r="X347" s="8" t="s">
        <v>18212</v>
      </c>
      <c r="Y347" s="8" t="s">
        <v>19775</v>
      </c>
      <c r="Z347" s="17" t="s">
        <v>19776</v>
      </c>
      <c r="AA347" s="8" t="s">
        <v>19795</v>
      </c>
      <c r="AB347" s="8" t="s">
        <v>19796</v>
      </c>
    </row>
    <row r="348" spans="1:28" x14ac:dyDescent="0.2">
      <c r="A348" s="8" t="s">
        <v>19797</v>
      </c>
      <c r="B348" s="8" t="s">
        <v>19798</v>
      </c>
      <c r="C348" s="8" t="s">
        <v>45743</v>
      </c>
      <c r="D348" s="8" t="s">
        <v>45744</v>
      </c>
      <c r="E348" s="8" t="s">
        <v>76</v>
      </c>
      <c r="F348" s="8" t="s">
        <v>65</v>
      </c>
      <c r="G348" s="8" t="s">
        <v>76</v>
      </c>
      <c r="H348" s="8" t="s">
        <v>65</v>
      </c>
      <c r="I348" s="8" t="s">
        <v>19771</v>
      </c>
      <c r="J348" s="8" t="s">
        <v>28</v>
      </c>
      <c r="K348" s="8" t="s">
        <v>30</v>
      </c>
      <c r="L348" s="8" t="s">
        <v>943</v>
      </c>
      <c r="M348" s="8" t="s">
        <v>2028</v>
      </c>
      <c r="N348" s="8" t="s">
        <v>10716</v>
      </c>
      <c r="O348" s="8" t="s">
        <v>29842</v>
      </c>
      <c r="P348" s="8" t="s">
        <v>45787</v>
      </c>
      <c r="Q348" s="8" t="s">
        <v>19772</v>
      </c>
      <c r="R348" s="8" t="s">
        <v>19773</v>
      </c>
      <c r="S348" s="17" t="s">
        <v>19774</v>
      </c>
      <c r="T348" s="18">
        <v>43014</v>
      </c>
      <c r="U348" s="8">
        <v>0.54166666666666663</v>
      </c>
      <c r="V348" s="8">
        <v>0.66666666666666663</v>
      </c>
      <c r="W348" s="8" t="s">
        <v>1283</v>
      </c>
      <c r="X348" s="8" t="s">
        <v>19799</v>
      </c>
      <c r="Y348" s="8" t="s">
        <v>19775</v>
      </c>
      <c r="Z348" s="17" t="s">
        <v>19790</v>
      </c>
      <c r="AA348" s="8" t="s">
        <v>19800</v>
      </c>
      <c r="AB348" s="8" t="s">
        <v>19801</v>
      </c>
    </row>
    <row r="349" spans="1:28" x14ac:dyDescent="0.2">
      <c r="A349" s="8" t="s">
        <v>19802</v>
      </c>
      <c r="B349" s="8" t="s">
        <v>19803</v>
      </c>
      <c r="C349" s="8" t="s">
        <v>45743</v>
      </c>
      <c r="D349" s="8" t="s">
        <v>45744</v>
      </c>
      <c r="E349" s="8" t="s">
        <v>335</v>
      </c>
      <c r="F349" s="8" t="s">
        <v>65</v>
      </c>
      <c r="G349" s="8" t="s">
        <v>335</v>
      </c>
      <c r="H349" s="8" t="s">
        <v>65</v>
      </c>
      <c r="I349" s="8" t="s">
        <v>19771</v>
      </c>
      <c r="J349" s="8" t="s">
        <v>28</v>
      </c>
      <c r="K349" s="8" t="s">
        <v>30</v>
      </c>
      <c r="L349" s="8" t="s">
        <v>336</v>
      </c>
      <c r="M349" s="8" t="s">
        <v>11735</v>
      </c>
      <c r="N349" s="8" t="s">
        <v>10716</v>
      </c>
      <c r="O349" s="8" t="s">
        <v>29842</v>
      </c>
      <c r="P349" s="8" t="s">
        <v>45787</v>
      </c>
      <c r="Q349" s="8" t="s">
        <v>19772</v>
      </c>
      <c r="R349" s="8" t="s">
        <v>19773</v>
      </c>
      <c r="S349" s="17" t="s">
        <v>19774</v>
      </c>
      <c r="T349" s="18">
        <v>43017</v>
      </c>
      <c r="U349" s="8">
        <v>0.25</v>
      </c>
      <c r="V349" s="8">
        <v>0.5</v>
      </c>
      <c r="W349" s="8" t="s">
        <v>30</v>
      </c>
      <c r="X349" s="8" t="s">
        <v>18217</v>
      </c>
      <c r="Y349" s="8" t="s">
        <v>19775</v>
      </c>
      <c r="Z349" s="17" t="s">
        <v>19804</v>
      </c>
      <c r="AA349" s="8" t="s">
        <v>19805</v>
      </c>
      <c r="AB349" s="8" t="s">
        <v>19806</v>
      </c>
    </row>
    <row r="350" spans="1:28" x14ac:dyDescent="0.2">
      <c r="A350" s="8" t="s">
        <v>19807</v>
      </c>
      <c r="B350" s="8" t="s">
        <v>19808</v>
      </c>
      <c r="C350" s="8" t="s">
        <v>45743</v>
      </c>
      <c r="D350" s="8" t="s">
        <v>45744</v>
      </c>
      <c r="E350" s="8" t="s">
        <v>335</v>
      </c>
      <c r="F350" s="8" t="s">
        <v>65</v>
      </c>
      <c r="G350" s="8" t="s">
        <v>335</v>
      </c>
      <c r="H350" s="8" t="s">
        <v>65</v>
      </c>
      <c r="I350" s="8" t="s">
        <v>19771</v>
      </c>
      <c r="J350" s="8" t="s">
        <v>28</v>
      </c>
      <c r="K350" s="8" t="s">
        <v>30</v>
      </c>
      <c r="L350" s="8" t="s">
        <v>11735</v>
      </c>
      <c r="M350" s="8" t="s">
        <v>337</v>
      </c>
      <c r="N350" s="8" t="s">
        <v>10716</v>
      </c>
      <c r="O350" s="8" t="s">
        <v>29842</v>
      </c>
      <c r="P350" s="8" t="s">
        <v>45787</v>
      </c>
      <c r="Q350" s="8" t="s">
        <v>19772</v>
      </c>
      <c r="R350" s="8" t="s">
        <v>19773</v>
      </c>
      <c r="S350" s="17" t="s">
        <v>19774</v>
      </c>
      <c r="T350" s="18">
        <v>43017</v>
      </c>
      <c r="U350" s="8">
        <v>0.5</v>
      </c>
      <c r="V350" s="8">
        <v>0.75</v>
      </c>
      <c r="W350" s="8" t="s">
        <v>30</v>
      </c>
      <c r="X350" s="8" t="s">
        <v>19799</v>
      </c>
      <c r="Y350" s="8" t="s">
        <v>19775</v>
      </c>
      <c r="Z350" s="17" t="s">
        <v>19776</v>
      </c>
      <c r="AA350" s="8" t="s">
        <v>19809</v>
      </c>
      <c r="AB350" s="8" t="s">
        <v>19810</v>
      </c>
    </row>
    <row r="351" spans="1:28" x14ac:dyDescent="0.2">
      <c r="A351" s="8" t="s">
        <v>19811</v>
      </c>
      <c r="B351" s="8" t="s">
        <v>19812</v>
      </c>
      <c r="C351" s="8" t="s">
        <v>45743</v>
      </c>
      <c r="D351" s="8" t="s">
        <v>45744</v>
      </c>
      <c r="E351" s="8" t="s">
        <v>345</v>
      </c>
      <c r="F351" s="8" t="s">
        <v>65</v>
      </c>
      <c r="G351" s="8" t="s">
        <v>345</v>
      </c>
      <c r="H351" s="8" t="s">
        <v>65</v>
      </c>
      <c r="I351" s="8" t="s">
        <v>19771</v>
      </c>
      <c r="J351" s="8" t="s">
        <v>28</v>
      </c>
      <c r="K351" s="8" t="s">
        <v>30</v>
      </c>
      <c r="L351" s="8" t="s">
        <v>346</v>
      </c>
      <c r="M351" s="8" t="s">
        <v>3488</v>
      </c>
      <c r="N351" s="8" t="s">
        <v>10716</v>
      </c>
      <c r="O351" s="8" t="s">
        <v>29842</v>
      </c>
      <c r="P351" s="8" t="s">
        <v>45787</v>
      </c>
      <c r="Q351" s="8" t="s">
        <v>19772</v>
      </c>
      <c r="R351" s="8" t="s">
        <v>19773</v>
      </c>
      <c r="S351" s="17" t="s">
        <v>19774</v>
      </c>
      <c r="T351" s="18">
        <v>43018</v>
      </c>
      <c r="U351" s="8">
        <v>0.25</v>
      </c>
      <c r="V351" s="8">
        <v>0.58333333333333337</v>
      </c>
      <c r="W351" s="8" t="s">
        <v>486</v>
      </c>
      <c r="X351" s="8" t="s">
        <v>18222</v>
      </c>
      <c r="Y351" s="8" t="s">
        <v>19775</v>
      </c>
      <c r="Z351" s="17" t="s">
        <v>19776</v>
      </c>
      <c r="AA351" s="8" t="s">
        <v>19813</v>
      </c>
      <c r="AB351" s="8" t="s">
        <v>19814</v>
      </c>
    </row>
    <row r="352" spans="1:28" x14ac:dyDescent="0.2">
      <c r="A352" s="8" t="s">
        <v>19815</v>
      </c>
      <c r="B352" s="8" t="s">
        <v>19816</v>
      </c>
      <c r="C352" s="8" t="s">
        <v>45743</v>
      </c>
      <c r="D352" s="8" t="s">
        <v>45744</v>
      </c>
      <c r="E352" s="8" t="s">
        <v>345</v>
      </c>
      <c r="F352" s="8" t="s">
        <v>65</v>
      </c>
      <c r="G352" s="8" t="s">
        <v>345</v>
      </c>
      <c r="H352" s="8" t="s">
        <v>65</v>
      </c>
      <c r="I352" s="8" t="s">
        <v>19771</v>
      </c>
      <c r="J352" s="8" t="s">
        <v>28</v>
      </c>
      <c r="K352" s="8" t="s">
        <v>30</v>
      </c>
      <c r="L352" s="8" t="s">
        <v>3488</v>
      </c>
      <c r="M352" s="8" t="s">
        <v>347</v>
      </c>
      <c r="N352" s="8" t="s">
        <v>10716</v>
      </c>
      <c r="O352" s="8" t="s">
        <v>29842</v>
      </c>
      <c r="P352" s="8" t="s">
        <v>45787</v>
      </c>
      <c r="Q352" s="8" t="s">
        <v>19772</v>
      </c>
      <c r="R352" s="8" t="s">
        <v>19773</v>
      </c>
      <c r="S352" s="17" t="s">
        <v>19774</v>
      </c>
      <c r="T352" s="18">
        <v>43018</v>
      </c>
      <c r="U352" s="8">
        <v>0.58333333333333337</v>
      </c>
      <c r="V352" s="8">
        <v>0.75</v>
      </c>
      <c r="W352" s="8" t="s">
        <v>739</v>
      </c>
      <c r="X352" s="8" t="s">
        <v>19817</v>
      </c>
      <c r="Y352" s="8" t="s">
        <v>19775</v>
      </c>
      <c r="Z352" s="17" t="s">
        <v>19790</v>
      </c>
      <c r="AA352" s="8" t="s">
        <v>19818</v>
      </c>
      <c r="AB352" s="8" t="s">
        <v>19819</v>
      </c>
    </row>
    <row r="353" spans="1:28" x14ac:dyDescent="0.2">
      <c r="A353" s="8" t="s">
        <v>19820</v>
      </c>
      <c r="B353" s="8" t="s">
        <v>19821</v>
      </c>
      <c r="C353" s="8" t="s">
        <v>45743</v>
      </c>
      <c r="D353" s="8" t="s">
        <v>45744</v>
      </c>
      <c r="E353" s="8" t="s">
        <v>362</v>
      </c>
      <c r="F353" s="8" t="s">
        <v>112</v>
      </c>
      <c r="G353" s="8" t="s">
        <v>362</v>
      </c>
      <c r="H353" s="8" t="s">
        <v>112</v>
      </c>
      <c r="I353" s="8" t="s">
        <v>19771</v>
      </c>
      <c r="J353" s="8" t="s">
        <v>28</v>
      </c>
      <c r="K353" s="8" t="s">
        <v>30</v>
      </c>
      <c r="L353" s="8" t="s">
        <v>363</v>
      </c>
      <c r="M353" s="8" t="s">
        <v>12452</v>
      </c>
      <c r="N353" s="8" t="s">
        <v>10716</v>
      </c>
      <c r="O353" s="8" t="s">
        <v>29842</v>
      </c>
      <c r="P353" s="8" t="s">
        <v>45787</v>
      </c>
      <c r="Q353" s="8" t="s">
        <v>19772</v>
      </c>
      <c r="R353" s="8" t="s">
        <v>19773</v>
      </c>
      <c r="S353" s="17" t="s">
        <v>19774</v>
      </c>
      <c r="T353" s="18">
        <v>43019</v>
      </c>
      <c r="U353" s="8">
        <v>0.25</v>
      </c>
      <c r="V353" s="8">
        <v>0.54166666666666663</v>
      </c>
      <c r="W353" s="8" t="s">
        <v>296</v>
      </c>
      <c r="X353" s="8" t="s">
        <v>19817</v>
      </c>
      <c r="Y353" s="8" t="s">
        <v>19775</v>
      </c>
      <c r="Z353" s="17" t="s">
        <v>19822</v>
      </c>
      <c r="AA353" s="8" t="s">
        <v>19823</v>
      </c>
      <c r="AB353" s="8" t="s">
        <v>19824</v>
      </c>
    </row>
    <row r="354" spans="1:28" x14ac:dyDescent="0.2">
      <c r="A354" s="8" t="s">
        <v>19825</v>
      </c>
      <c r="B354" s="8" t="s">
        <v>19826</v>
      </c>
      <c r="C354" s="8" t="s">
        <v>45743</v>
      </c>
      <c r="D354" s="8" t="s">
        <v>45744</v>
      </c>
      <c r="E354" s="8" t="s">
        <v>362</v>
      </c>
      <c r="F354" s="8" t="s">
        <v>112</v>
      </c>
      <c r="G354" s="8" t="s">
        <v>362</v>
      </c>
      <c r="H354" s="8" t="s">
        <v>112</v>
      </c>
      <c r="I354" s="8" t="s">
        <v>19771</v>
      </c>
      <c r="J354" s="8" t="s">
        <v>28</v>
      </c>
      <c r="K354" s="8" t="s">
        <v>30</v>
      </c>
      <c r="L354" s="8" t="s">
        <v>12452</v>
      </c>
      <c r="M354" s="8" t="s">
        <v>364</v>
      </c>
      <c r="N354" s="8" t="s">
        <v>10716</v>
      </c>
      <c r="O354" s="8" t="s">
        <v>29842</v>
      </c>
      <c r="P354" s="8" t="s">
        <v>45787</v>
      </c>
      <c r="Q354" s="8" t="s">
        <v>19772</v>
      </c>
      <c r="R354" s="8" t="s">
        <v>19773</v>
      </c>
      <c r="S354" s="17" t="s">
        <v>19774</v>
      </c>
      <c r="T354" s="18">
        <v>43019</v>
      </c>
      <c r="U354" s="8">
        <v>0.54166666666666663</v>
      </c>
      <c r="V354" s="8">
        <v>0.75</v>
      </c>
      <c r="W354" s="8" t="s">
        <v>773</v>
      </c>
      <c r="X354" s="8" t="s">
        <v>19827</v>
      </c>
      <c r="Y354" s="8" t="s">
        <v>19775</v>
      </c>
      <c r="Z354" s="17" t="s">
        <v>19776</v>
      </c>
      <c r="AA354" s="8" t="s">
        <v>19828</v>
      </c>
      <c r="AB354" s="8" t="s">
        <v>19829</v>
      </c>
    </row>
    <row r="355" spans="1:28" x14ac:dyDescent="0.2">
      <c r="A355" s="8" t="s">
        <v>19830</v>
      </c>
      <c r="B355" s="8" t="s">
        <v>19831</v>
      </c>
      <c r="C355" s="8" t="s">
        <v>45743</v>
      </c>
      <c r="D355" s="8" t="s">
        <v>45744</v>
      </c>
      <c r="E355" s="8" t="s">
        <v>372</v>
      </c>
      <c r="F355" s="8" t="s">
        <v>112</v>
      </c>
      <c r="G355" s="8" t="s">
        <v>372</v>
      </c>
      <c r="H355" s="8" t="s">
        <v>112</v>
      </c>
      <c r="I355" s="8" t="s">
        <v>19771</v>
      </c>
      <c r="J355" s="8" t="s">
        <v>28</v>
      </c>
      <c r="K355" s="8" t="s">
        <v>30</v>
      </c>
      <c r="L355" s="8" t="s">
        <v>373</v>
      </c>
      <c r="M355" s="8" t="s">
        <v>8274</v>
      </c>
      <c r="N355" s="8" t="s">
        <v>10716</v>
      </c>
      <c r="O355" s="8" t="s">
        <v>29842</v>
      </c>
      <c r="P355" s="8" t="s">
        <v>45787</v>
      </c>
      <c r="Q355" s="8" t="s">
        <v>19772</v>
      </c>
      <c r="R355" s="8" t="s">
        <v>19773</v>
      </c>
      <c r="S355" s="17" t="s">
        <v>19774</v>
      </c>
      <c r="T355" s="18">
        <v>43020</v>
      </c>
      <c r="U355" s="8">
        <v>0.25</v>
      </c>
      <c r="V355" s="8">
        <v>0.41666666666666669</v>
      </c>
      <c r="W355" s="8" t="s">
        <v>739</v>
      </c>
      <c r="X355" s="8" t="s">
        <v>19827</v>
      </c>
      <c r="Y355" s="8" t="s">
        <v>19775</v>
      </c>
      <c r="Z355" s="17" t="s">
        <v>19832</v>
      </c>
      <c r="AA355" s="8" t="s">
        <v>19833</v>
      </c>
      <c r="AB355" s="8" t="s">
        <v>19834</v>
      </c>
    </row>
    <row r="356" spans="1:28" x14ac:dyDescent="0.2">
      <c r="A356" s="8" t="s">
        <v>19835</v>
      </c>
      <c r="B356" s="8" t="s">
        <v>19836</v>
      </c>
      <c r="C356" s="8" t="s">
        <v>45743</v>
      </c>
      <c r="D356" s="8" t="s">
        <v>45744</v>
      </c>
      <c r="E356" s="8" t="s">
        <v>372</v>
      </c>
      <c r="F356" s="8" t="s">
        <v>112</v>
      </c>
      <c r="G356" s="8" t="s">
        <v>372</v>
      </c>
      <c r="H356" s="8" t="s">
        <v>112</v>
      </c>
      <c r="I356" s="8" t="s">
        <v>19771</v>
      </c>
      <c r="J356" s="8" t="s">
        <v>28</v>
      </c>
      <c r="K356" s="8" t="s">
        <v>30</v>
      </c>
      <c r="L356" s="8" t="s">
        <v>8274</v>
      </c>
      <c r="M356" s="8" t="s">
        <v>374</v>
      </c>
      <c r="N356" s="8" t="s">
        <v>10716</v>
      </c>
      <c r="O356" s="8" t="s">
        <v>29842</v>
      </c>
      <c r="P356" s="8" t="s">
        <v>45787</v>
      </c>
      <c r="Q356" s="8" t="s">
        <v>19772</v>
      </c>
      <c r="R356" s="8" t="s">
        <v>19773</v>
      </c>
      <c r="S356" s="17" t="s">
        <v>19774</v>
      </c>
      <c r="T356" s="18">
        <v>43020</v>
      </c>
      <c r="U356" s="8">
        <v>0.41666666666666669</v>
      </c>
      <c r="V356" s="8">
        <v>0.75</v>
      </c>
      <c r="W356" s="8" t="s">
        <v>486</v>
      </c>
      <c r="X356" s="8" t="s">
        <v>19837</v>
      </c>
      <c r="Y356" s="8" t="s">
        <v>19775</v>
      </c>
      <c r="Z356" s="17" t="s">
        <v>19776</v>
      </c>
      <c r="AA356" s="8" t="s">
        <v>19838</v>
      </c>
      <c r="AB356" s="8" t="s">
        <v>19839</v>
      </c>
    </row>
    <row r="357" spans="1:28" x14ac:dyDescent="0.2">
      <c r="A357" s="8" t="s">
        <v>19840</v>
      </c>
      <c r="B357" s="8" t="s">
        <v>19841</v>
      </c>
      <c r="C357" s="8" t="s">
        <v>45743</v>
      </c>
      <c r="D357" s="8" t="s">
        <v>45744</v>
      </c>
      <c r="E357" s="8" t="s">
        <v>382</v>
      </c>
      <c r="F357" s="8" t="s">
        <v>112</v>
      </c>
      <c r="G357" s="8" t="s">
        <v>382</v>
      </c>
      <c r="H357" s="8" t="s">
        <v>112</v>
      </c>
      <c r="I357" s="8" t="s">
        <v>19771</v>
      </c>
      <c r="J357" s="8" t="s">
        <v>28</v>
      </c>
      <c r="K357" s="8" t="s">
        <v>30</v>
      </c>
      <c r="L357" s="8" t="s">
        <v>383</v>
      </c>
      <c r="M357" s="8" t="s">
        <v>8329</v>
      </c>
      <c r="N357" s="8" t="s">
        <v>10716</v>
      </c>
      <c r="O357" s="8" t="s">
        <v>29842</v>
      </c>
      <c r="P357" s="8" t="s">
        <v>45787</v>
      </c>
      <c r="Q357" s="8" t="s">
        <v>19772</v>
      </c>
      <c r="R357" s="8" t="s">
        <v>19773</v>
      </c>
      <c r="S357" s="17" t="s">
        <v>19774</v>
      </c>
      <c r="T357" s="18">
        <v>43021</v>
      </c>
      <c r="U357" s="8">
        <v>0.25</v>
      </c>
      <c r="V357" s="8">
        <v>0.5</v>
      </c>
      <c r="W357" s="8" t="s">
        <v>30</v>
      </c>
      <c r="X357" s="8" t="s">
        <v>19837</v>
      </c>
      <c r="Y357" s="8" t="s">
        <v>19775</v>
      </c>
      <c r="Z357" s="17" t="s">
        <v>19842</v>
      </c>
      <c r="AA357" s="8" t="s">
        <v>19843</v>
      </c>
      <c r="AB357" s="8" t="s">
        <v>19844</v>
      </c>
    </row>
    <row r="358" spans="1:28" x14ac:dyDescent="0.2">
      <c r="A358" s="8" t="s">
        <v>19845</v>
      </c>
      <c r="B358" s="8" t="s">
        <v>19846</v>
      </c>
      <c r="C358" s="8" t="s">
        <v>45743</v>
      </c>
      <c r="D358" s="8" t="s">
        <v>45744</v>
      </c>
      <c r="E358" s="8" t="s">
        <v>382</v>
      </c>
      <c r="F358" s="8" t="s">
        <v>112</v>
      </c>
      <c r="G358" s="8" t="s">
        <v>382</v>
      </c>
      <c r="H358" s="8" t="s">
        <v>112</v>
      </c>
      <c r="I358" s="8" t="s">
        <v>19771</v>
      </c>
      <c r="J358" s="8" t="s">
        <v>28</v>
      </c>
      <c r="K358" s="8" t="s">
        <v>30</v>
      </c>
      <c r="L358" s="8" t="s">
        <v>8329</v>
      </c>
      <c r="M358" s="8" t="s">
        <v>8335</v>
      </c>
      <c r="N358" s="8" t="s">
        <v>10716</v>
      </c>
      <c r="O358" s="8" t="s">
        <v>29842</v>
      </c>
      <c r="P358" s="8" t="s">
        <v>45787</v>
      </c>
      <c r="Q358" s="8" t="s">
        <v>19772</v>
      </c>
      <c r="R358" s="8" t="s">
        <v>19773</v>
      </c>
      <c r="S358" s="17" t="s">
        <v>19774</v>
      </c>
      <c r="T358" s="18">
        <v>43021</v>
      </c>
      <c r="U358" s="8">
        <v>0.5</v>
      </c>
      <c r="V358" s="8">
        <v>0.58333333333333337</v>
      </c>
      <c r="W358" s="8" t="s">
        <v>1100</v>
      </c>
      <c r="X358" s="8" t="s">
        <v>19847</v>
      </c>
      <c r="Y358" s="8" t="s">
        <v>19775</v>
      </c>
      <c r="Z358" s="17" t="s">
        <v>19790</v>
      </c>
      <c r="AA358" s="8" t="s">
        <v>19848</v>
      </c>
      <c r="AB358" s="8" t="s">
        <v>19849</v>
      </c>
    </row>
    <row r="359" spans="1:28" x14ac:dyDescent="0.2">
      <c r="A359" s="8" t="s">
        <v>19850</v>
      </c>
      <c r="B359" s="8" t="s">
        <v>19851</v>
      </c>
      <c r="C359" s="8" t="s">
        <v>45743</v>
      </c>
      <c r="D359" s="8" t="s">
        <v>45744</v>
      </c>
      <c r="E359" s="8" t="s">
        <v>113</v>
      </c>
      <c r="F359" s="8" t="s">
        <v>112</v>
      </c>
      <c r="G359" s="8" t="s">
        <v>113</v>
      </c>
      <c r="H359" s="8" t="s">
        <v>112</v>
      </c>
      <c r="I359" s="8" t="s">
        <v>19771</v>
      </c>
      <c r="J359" s="8" t="s">
        <v>28</v>
      </c>
      <c r="K359" s="8" t="s">
        <v>30</v>
      </c>
      <c r="L359" s="8" t="s">
        <v>409</v>
      </c>
      <c r="M359" s="8" t="s">
        <v>10706</v>
      </c>
      <c r="N359" s="8" t="s">
        <v>10716</v>
      </c>
      <c r="O359" s="8" t="s">
        <v>29842</v>
      </c>
      <c r="P359" s="8" t="s">
        <v>45787</v>
      </c>
      <c r="Q359" s="8" t="s">
        <v>19772</v>
      </c>
      <c r="R359" s="8" t="s">
        <v>19773</v>
      </c>
      <c r="S359" s="17" t="s">
        <v>19774</v>
      </c>
      <c r="T359" s="18">
        <v>43024</v>
      </c>
      <c r="U359" s="8">
        <v>0.25</v>
      </c>
      <c r="V359" s="8">
        <v>0.58333333333333337</v>
      </c>
      <c r="W359" s="8" t="s">
        <v>486</v>
      </c>
      <c r="X359" s="8" t="s">
        <v>19847</v>
      </c>
      <c r="Y359" s="8" t="s">
        <v>19775</v>
      </c>
      <c r="Z359" s="17" t="s">
        <v>19776</v>
      </c>
      <c r="AA359" s="8" t="s">
        <v>19852</v>
      </c>
      <c r="AB359" s="8" t="s">
        <v>19853</v>
      </c>
    </row>
    <row r="360" spans="1:28" x14ac:dyDescent="0.2">
      <c r="A360" s="8" t="s">
        <v>19854</v>
      </c>
      <c r="B360" s="8" t="s">
        <v>19855</v>
      </c>
      <c r="C360" s="8" t="s">
        <v>45743</v>
      </c>
      <c r="D360" s="8" t="s">
        <v>45744</v>
      </c>
      <c r="E360" s="8" t="s">
        <v>113</v>
      </c>
      <c r="F360" s="8" t="s">
        <v>112</v>
      </c>
      <c r="G360" s="8" t="s">
        <v>113</v>
      </c>
      <c r="H360" s="8" t="s">
        <v>112</v>
      </c>
      <c r="I360" s="8" t="s">
        <v>19771</v>
      </c>
      <c r="J360" s="8" t="s">
        <v>28</v>
      </c>
      <c r="K360" s="8" t="s">
        <v>30</v>
      </c>
      <c r="L360" s="8" t="s">
        <v>10706</v>
      </c>
      <c r="M360" s="8" t="s">
        <v>410</v>
      </c>
      <c r="N360" s="8" t="s">
        <v>10716</v>
      </c>
      <c r="O360" s="8" t="s">
        <v>29842</v>
      </c>
      <c r="P360" s="8" t="s">
        <v>45787</v>
      </c>
      <c r="Q360" s="8" t="s">
        <v>19772</v>
      </c>
      <c r="R360" s="8" t="s">
        <v>19773</v>
      </c>
      <c r="S360" s="17" t="s">
        <v>19774</v>
      </c>
      <c r="T360" s="18">
        <v>43024</v>
      </c>
      <c r="U360" s="8">
        <v>0.58333333333333337</v>
      </c>
      <c r="V360" s="8">
        <v>0.75</v>
      </c>
      <c r="W360" s="8" t="s">
        <v>739</v>
      </c>
      <c r="X360" s="8" t="s">
        <v>19856</v>
      </c>
      <c r="Y360" s="8" t="s">
        <v>19775</v>
      </c>
      <c r="Z360" s="17" t="s">
        <v>19857</v>
      </c>
      <c r="AA360" s="8" t="s">
        <v>19858</v>
      </c>
      <c r="AB360" s="8" t="s">
        <v>19859</v>
      </c>
    </row>
    <row r="361" spans="1:28" x14ac:dyDescent="0.2">
      <c r="A361" s="8" t="s">
        <v>19860</v>
      </c>
      <c r="B361" s="8" t="s">
        <v>19861</v>
      </c>
      <c r="C361" s="8" t="s">
        <v>45743</v>
      </c>
      <c r="D361" s="8" t="s">
        <v>45744</v>
      </c>
      <c r="E361" s="8" t="s">
        <v>123</v>
      </c>
      <c r="F361" s="8" t="s">
        <v>112</v>
      </c>
      <c r="G361" s="8" t="s">
        <v>123</v>
      </c>
      <c r="H361" s="8" t="s">
        <v>112</v>
      </c>
      <c r="I361" s="8" t="s">
        <v>19771</v>
      </c>
      <c r="J361" s="8" t="s">
        <v>28</v>
      </c>
      <c r="K361" s="8" t="s">
        <v>30</v>
      </c>
      <c r="L361" s="8" t="s">
        <v>418</v>
      </c>
      <c r="M361" s="8" t="s">
        <v>6000</v>
      </c>
      <c r="N361" s="8" t="s">
        <v>10716</v>
      </c>
      <c r="O361" s="8" t="s">
        <v>29842</v>
      </c>
      <c r="P361" s="8" t="s">
        <v>45787</v>
      </c>
      <c r="Q361" s="8" t="s">
        <v>19772</v>
      </c>
      <c r="R361" s="8" t="s">
        <v>19773</v>
      </c>
      <c r="S361" s="17" t="s">
        <v>19774</v>
      </c>
      <c r="T361" s="18">
        <v>43025</v>
      </c>
      <c r="U361" s="8">
        <v>0.25</v>
      </c>
      <c r="V361" s="8">
        <v>0.375</v>
      </c>
      <c r="W361" s="8" t="s">
        <v>1283</v>
      </c>
      <c r="X361" s="8" t="s">
        <v>19847</v>
      </c>
      <c r="Y361" s="8" t="s">
        <v>19775</v>
      </c>
      <c r="Z361" s="17" t="s">
        <v>19862</v>
      </c>
      <c r="AA361" s="8" t="s">
        <v>19863</v>
      </c>
      <c r="AB361" s="8" t="s">
        <v>19864</v>
      </c>
    </row>
    <row r="362" spans="1:28" x14ac:dyDescent="0.2">
      <c r="A362" s="8" t="s">
        <v>19865</v>
      </c>
      <c r="B362" s="8" t="s">
        <v>19866</v>
      </c>
      <c r="C362" s="8" t="s">
        <v>45743</v>
      </c>
      <c r="D362" s="8" t="s">
        <v>45744</v>
      </c>
      <c r="E362" s="8" t="s">
        <v>123</v>
      </c>
      <c r="F362" s="8" t="s">
        <v>112</v>
      </c>
      <c r="G362" s="8" t="s">
        <v>123</v>
      </c>
      <c r="H362" s="8" t="s">
        <v>112</v>
      </c>
      <c r="I362" s="8" t="s">
        <v>19771</v>
      </c>
      <c r="J362" s="8" t="s">
        <v>28</v>
      </c>
      <c r="K362" s="8" t="s">
        <v>30</v>
      </c>
      <c r="L362" s="8" t="s">
        <v>6000</v>
      </c>
      <c r="M362" s="8" t="s">
        <v>1072</v>
      </c>
      <c r="N362" s="8" t="s">
        <v>10716</v>
      </c>
      <c r="O362" s="8" t="s">
        <v>29842</v>
      </c>
      <c r="P362" s="8" t="s">
        <v>45787</v>
      </c>
      <c r="Q362" s="8" t="s">
        <v>19772</v>
      </c>
      <c r="R362" s="8" t="s">
        <v>19773</v>
      </c>
      <c r="S362" s="17" t="s">
        <v>19774</v>
      </c>
      <c r="T362" s="18">
        <v>43025</v>
      </c>
      <c r="U362" s="8">
        <v>0.375</v>
      </c>
      <c r="V362" s="8">
        <v>0.54166666666666663</v>
      </c>
      <c r="W362" s="8" t="s">
        <v>739</v>
      </c>
      <c r="X362" s="8" t="s">
        <v>19856</v>
      </c>
      <c r="Y362" s="8" t="s">
        <v>19775</v>
      </c>
      <c r="Z362" s="17" t="s">
        <v>19867</v>
      </c>
      <c r="AA362" s="8" t="s">
        <v>19868</v>
      </c>
      <c r="AB362" s="8" t="s">
        <v>19869</v>
      </c>
    </row>
    <row r="363" spans="1:28" x14ac:dyDescent="0.2">
      <c r="A363" s="8" t="s">
        <v>19870</v>
      </c>
      <c r="B363" s="8" t="s">
        <v>19871</v>
      </c>
      <c r="C363" s="8" t="s">
        <v>45743</v>
      </c>
      <c r="D363" s="8" t="s">
        <v>45744</v>
      </c>
      <c r="E363" s="8" t="s">
        <v>123</v>
      </c>
      <c r="F363" s="8" t="s">
        <v>112</v>
      </c>
      <c r="G363" s="8" t="s">
        <v>123</v>
      </c>
      <c r="H363" s="8" t="s">
        <v>112</v>
      </c>
      <c r="I363" s="8" t="s">
        <v>19771</v>
      </c>
      <c r="J363" s="8" t="s">
        <v>28</v>
      </c>
      <c r="K363" s="8" t="s">
        <v>30</v>
      </c>
      <c r="L363" s="8" t="s">
        <v>1072</v>
      </c>
      <c r="M363" s="8" t="s">
        <v>11834</v>
      </c>
      <c r="N363" s="8" t="s">
        <v>10716</v>
      </c>
      <c r="O363" s="8" t="s">
        <v>29842</v>
      </c>
      <c r="P363" s="8" t="s">
        <v>45787</v>
      </c>
      <c r="Q363" s="8" t="s">
        <v>19772</v>
      </c>
      <c r="R363" s="8" t="s">
        <v>19773</v>
      </c>
      <c r="S363" s="17" t="s">
        <v>19774</v>
      </c>
      <c r="T363" s="18">
        <v>43025</v>
      </c>
      <c r="U363" s="8">
        <v>0.54166666666666663</v>
      </c>
      <c r="V363" s="8">
        <v>0.70833333333333337</v>
      </c>
      <c r="W363" s="8" t="s">
        <v>739</v>
      </c>
      <c r="X363" s="8" t="s">
        <v>19872</v>
      </c>
      <c r="Y363" s="8" t="s">
        <v>19775</v>
      </c>
      <c r="Z363" s="17" t="s">
        <v>19776</v>
      </c>
      <c r="AA363" s="8" t="s">
        <v>19873</v>
      </c>
      <c r="AB363" s="8" t="s">
        <v>19874</v>
      </c>
    </row>
    <row r="364" spans="1:28" x14ac:dyDescent="0.2">
      <c r="A364" s="8" t="s">
        <v>19875</v>
      </c>
      <c r="B364" s="8" t="s">
        <v>19876</v>
      </c>
      <c r="C364" s="8" t="s">
        <v>45743</v>
      </c>
      <c r="D364" s="8" t="s">
        <v>45744</v>
      </c>
      <c r="E364" s="8" t="s">
        <v>205</v>
      </c>
      <c r="F364" s="8" t="s">
        <v>204</v>
      </c>
      <c r="G364" s="8" t="s">
        <v>205</v>
      </c>
      <c r="H364" s="8" t="s">
        <v>204</v>
      </c>
      <c r="I364" s="8" t="s">
        <v>19771</v>
      </c>
      <c r="J364" s="8" t="s">
        <v>28</v>
      </c>
      <c r="K364" s="8" t="s">
        <v>30</v>
      </c>
      <c r="L364" s="8" t="s">
        <v>427</v>
      </c>
      <c r="M364" s="8" t="s">
        <v>10738</v>
      </c>
      <c r="N364" s="8" t="s">
        <v>10716</v>
      </c>
      <c r="O364" s="8" t="s">
        <v>29842</v>
      </c>
      <c r="P364" s="8" t="s">
        <v>45787</v>
      </c>
      <c r="Q364" s="8" t="s">
        <v>19772</v>
      </c>
      <c r="R364" s="8" t="s">
        <v>19773</v>
      </c>
      <c r="S364" s="17" t="s">
        <v>19774</v>
      </c>
      <c r="T364" s="18">
        <v>43033</v>
      </c>
      <c r="U364" s="8">
        <v>0.25</v>
      </c>
      <c r="V364" s="8">
        <v>0.33333333333333331</v>
      </c>
      <c r="W364" s="8" t="s">
        <v>1100</v>
      </c>
      <c r="X364" s="8" t="s">
        <v>19877</v>
      </c>
      <c r="Y364" s="8" t="s">
        <v>19775</v>
      </c>
      <c r="Z364" s="17" t="s">
        <v>19878</v>
      </c>
      <c r="AA364" s="8" t="s">
        <v>19879</v>
      </c>
      <c r="AB364" s="8" t="s">
        <v>19880</v>
      </c>
    </row>
    <row r="365" spans="1:28" x14ac:dyDescent="0.2">
      <c r="A365" s="8" t="s">
        <v>19881</v>
      </c>
      <c r="B365" s="8" t="s">
        <v>19882</v>
      </c>
      <c r="C365" s="8" t="s">
        <v>45743</v>
      </c>
      <c r="D365" s="8" t="s">
        <v>45744</v>
      </c>
      <c r="E365" s="8" t="s">
        <v>205</v>
      </c>
      <c r="F365" s="8" t="s">
        <v>204</v>
      </c>
      <c r="G365" s="8" t="s">
        <v>205</v>
      </c>
      <c r="H365" s="8" t="s">
        <v>204</v>
      </c>
      <c r="I365" s="8" t="s">
        <v>19771</v>
      </c>
      <c r="J365" s="8" t="s">
        <v>28</v>
      </c>
      <c r="K365" s="8" t="s">
        <v>30</v>
      </c>
      <c r="L365" s="8" t="s">
        <v>10738</v>
      </c>
      <c r="M365" s="8" t="s">
        <v>5503</v>
      </c>
      <c r="N365" s="8" t="s">
        <v>10716</v>
      </c>
      <c r="O365" s="8" t="s">
        <v>29842</v>
      </c>
      <c r="P365" s="8" t="s">
        <v>45787</v>
      </c>
      <c r="Q365" s="8" t="s">
        <v>19772</v>
      </c>
      <c r="R365" s="8" t="s">
        <v>19773</v>
      </c>
      <c r="S365" s="17" t="s">
        <v>19774</v>
      </c>
      <c r="T365" s="18">
        <v>43033</v>
      </c>
      <c r="U365" s="8">
        <v>0.33333333333333331</v>
      </c>
      <c r="V365" s="8">
        <v>0.66666666666666663</v>
      </c>
      <c r="W365" s="8" t="s">
        <v>486</v>
      </c>
      <c r="X365" s="8" t="s">
        <v>19883</v>
      </c>
      <c r="Y365" s="8" t="s">
        <v>19775</v>
      </c>
      <c r="Z365" s="17" t="s">
        <v>19776</v>
      </c>
      <c r="AA365" s="8" t="s">
        <v>19884</v>
      </c>
      <c r="AB365" s="8" t="s">
        <v>19885</v>
      </c>
    </row>
    <row r="366" spans="1:28" x14ac:dyDescent="0.2">
      <c r="A366" s="8" t="s">
        <v>19886</v>
      </c>
      <c r="B366" s="8" t="s">
        <v>19887</v>
      </c>
      <c r="C366" s="8" t="s">
        <v>45743</v>
      </c>
      <c r="D366" s="8" t="s">
        <v>45744</v>
      </c>
      <c r="E366" s="8" t="s">
        <v>205</v>
      </c>
      <c r="F366" s="8" t="s">
        <v>204</v>
      </c>
      <c r="G366" s="8" t="s">
        <v>205</v>
      </c>
      <c r="H366" s="8" t="s">
        <v>204</v>
      </c>
      <c r="I366" s="8" t="s">
        <v>19771</v>
      </c>
      <c r="J366" s="8" t="s">
        <v>28</v>
      </c>
      <c r="K366" s="8" t="s">
        <v>30</v>
      </c>
      <c r="L366" s="8" t="s">
        <v>5503</v>
      </c>
      <c r="M366" s="8" t="s">
        <v>2079</v>
      </c>
      <c r="N366" s="8" t="s">
        <v>10716</v>
      </c>
      <c r="O366" s="8" t="s">
        <v>29842</v>
      </c>
      <c r="P366" s="8" t="s">
        <v>45787</v>
      </c>
      <c r="Q366" s="8" t="s">
        <v>19772</v>
      </c>
      <c r="R366" s="8" t="s">
        <v>19773</v>
      </c>
      <c r="S366" s="17" t="s">
        <v>19774</v>
      </c>
      <c r="T366" s="18">
        <v>43033</v>
      </c>
      <c r="U366" s="8">
        <v>0.66666666666666663</v>
      </c>
      <c r="V366" s="8">
        <v>0.70833333333333337</v>
      </c>
      <c r="W366" s="8" t="s">
        <v>1495</v>
      </c>
      <c r="X366" s="8" t="s">
        <v>19888</v>
      </c>
      <c r="Y366" s="8" t="s">
        <v>19775</v>
      </c>
      <c r="Z366" s="17" t="s">
        <v>19790</v>
      </c>
      <c r="AA366" s="8" t="s">
        <v>19889</v>
      </c>
      <c r="AB366" s="8" t="s">
        <v>19890</v>
      </c>
    </row>
    <row r="367" spans="1:28" x14ac:dyDescent="0.2">
      <c r="A367" s="8" t="s">
        <v>19891</v>
      </c>
      <c r="B367" s="8" t="s">
        <v>19892</v>
      </c>
      <c r="C367" s="8" t="s">
        <v>45743</v>
      </c>
      <c r="D367" s="8" t="s">
        <v>45744</v>
      </c>
      <c r="E367" s="8" t="s">
        <v>215</v>
      </c>
      <c r="F367" s="8" t="s">
        <v>204</v>
      </c>
      <c r="G367" s="8" t="s">
        <v>215</v>
      </c>
      <c r="H367" s="8" t="s">
        <v>204</v>
      </c>
      <c r="I367" s="8" t="s">
        <v>19771</v>
      </c>
      <c r="J367" s="8" t="s">
        <v>28</v>
      </c>
      <c r="K367" s="8" t="s">
        <v>30</v>
      </c>
      <c r="L367" s="8" t="s">
        <v>436</v>
      </c>
      <c r="M367" s="8" t="s">
        <v>2085</v>
      </c>
      <c r="N367" s="8" t="s">
        <v>10716</v>
      </c>
      <c r="O367" s="8" t="s">
        <v>29842</v>
      </c>
      <c r="P367" s="8" t="s">
        <v>45787</v>
      </c>
      <c r="Q367" s="8" t="s">
        <v>19772</v>
      </c>
      <c r="R367" s="8" t="s">
        <v>19773</v>
      </c>
      <c r="S367" s="17" t="s">
        <v>19774</v>
      </c>
      <c r="T367" s="18">
        <v>43034</v>
      </c>
      <c r="U367" s="8">
        <v>0.25</v>
      </c>
      <c r="V367" s="8">
        <v>0.70833333333333337</v>
      </c>
      <c r="W367" s="8" t="s">
        <v>762</v>
      </c>
      <c r="X367" s="8" t="s">
        <v>19888</v>
      </c>
      <c r="Y367" s="8" t="s">
        <v>19775</v>
      </c>
      <c r="Z367" s="17" t="s">
        <v>19776</v>
      </c>
      <c r="AA367" s="8" t="s">
        <v>19893</v>
      </c>
      <c r="AB367" s="8" t="s">
        <v>19894</v>
      </c>
    </row>
    <row r="368" spans="1:28" x14ac:dyDescent="0.2">
      <c r="A368" s="8" t="s">
        <v>19895</v>
      </c>
      <c r="B368" s="8" t="s">
        <v>19896</v>
      </c>
      <c r="C368" s="8" t="s">
        <v>45743</v>
      </c>
      <c r="D368" s="8" t="s">
        <v>45744</v>
      </c>
      <c r="E368" s="8" t="s">
        <v>225</v>
      </c>
      <c r="F368" s="8" t="s">
        <v>204</v>
      </c>
      <c r="G368" s="8" t="s">
        <v>225</v>
      </c>
      <c r="H368" s="8" t="s">
        <v>204</v>
      </c>
      <c r="I368" s="8" t="s">
        <v>19771</v>
      </c>
      <c r="J368" s="8" t="s">
        <v>28</v>
      </c>
      <c r="K368" s="8" t="s">
        <v>30</v>
      </c>
      <c r="L368" s="8" t="s">
        <v>19897</v>
      </c>
      <c r="M368" s="8" t="s">
        <v>19898</v>
      </c>
      <c r="N368" s="8" t="s">
        <v>10716</v>
      </c>
      <c r="O368" s="8" t="s">
        <v>29842</v>
      </c>
      <c r="P368" s="8" t="s">
        <v>45787</v>
      </c>
      <c r="Q368" s="8" t="s">
        <v>19772</v>
      </c>
      <c r="R368" s="8" t="s">
        <v>19773</v>
      </c>
      <c r="S368" s="17" t="s">
        <v>19774</v>
      </c>
      <c r="T368" s="18">
        <v>43035</v>
      </c>
      <c r="U368" s="8">
        <v>0.25</v>
      </c>
      <c r="V368" s="8">
        <v>0.58333333333333337</v>
      </c>
      <c r="W368" s="8" t="s">
        <v>486</v>
      </c>
      <c r="X368" s="8" t="s">
        <v>19899</v>
      </c>
      <c r="Y368" s="8" t="s">
        <v>19775</v>
      </c>
      <c r="Z368" s="17" t="s">
        <v>19900</v>
      </c>
      <c r="AA368" s="8" t="s">
        <v>19901</v>
      </c>
      <c r="AB368" s="8" t="s">
        <v>19902</v>
      </c>
    </row>
    <row r="369" spans="1:28" x14ac:dyDescent="0.2">
      <c r="A369" s="8" t="s">
        <v>19903</v>
      </c>
      <c r="B369" s="8" t="s">
        <v>19904</v>
      </c>
      <c r="C369" s="8" t="s">
        <v>45743</v>
      </c>
      <c r="D369" s="8" t="s">
        <v>45744</v>
      </c>
      <c r="E369" s="8" t="s">
        <v>470</v>
      </c>
      <c r="F369" s="8" t="s">
        <v>204</v>
      </c>
      <c r="G369" s="8" t="s">
        <v>470</v>
      </c>
      <c r="H369" s="8" t="s">
        <v>204</v>
      </c>
      <c r="I369" s="8" t="s">
        <v>19771</v>
      </c>
      <c r="J369" s="8" t="s">
        <v>28</v>
      </c>
      <c r="K369" s="8" t="s">
        <v>30</v>
      </c>
      <c r="L369" s="8" t="s">
        <v>19905</v>
      </c>
      <c r="M369" s="8" t="s">
        <v>19906</v>
      </c>
      <c r="N369" s="8" t="s">
        <v>10716</v>
      </c>
      <c r="O369" s="8" t="s">
        <v>29842</v>
      </c>
      <c r="P369" s="8" t="s">
        <v>45787</v>
      </c>
      <c r="Q369" s="8" t="s">
        <v>19772</v>
      </c>
      <c r="R369" s="8" t="s">
        <v>19773</v>
      </c>
      <c r="S369" s="17" t="s">
        <v>19774</v>
      </c>
      <c r="T369" s="18">
        <v>43038</v>
      </c>
      <c r="U369" s="8">
        <v>0.25</v>
      </c>
      <c r="V369" s="8">
        <v>0.33333333333333331</v>
      </c>
      <c r="W369" s="8" t="s">
        <v>1100</v>
      </c>
      <c r="X369" s="8" t="s">
        <v>19899</v>
      </c>
      <c r="Y369" s="8" t="s">
        <v>19775</v>
      </c>
      <c r="Z369" s="17" t="s">
        <v>19907</v>
      </c>
      <c r="AA369" s="8" t="s">
        <v>19908</v>
      </c>
      <c r="AB369" s="8" t="s">
        <v>19909</v>
      </c>
    </row>
    <row r="370" spans="1:28" x14ac:dyDescent="0.2">
      <c r="A370" s="8" t="s">
        <v>19910</v>
      </c>
      <c r="B370" s="8" t="s">
        <v>19911</v>
      </c>
      <c r="C370" s="8" t="s">
        <v>45743</v>
      </c>
      <c r="D370" s="8" t="s">
        <v>45744</v>
      </c>
      <c r="E370" s="8" t="s">
        <v>470</v>
      </c>
      <c r="F370" s="8" t="s">
        <v>204</v>
      </c>
      <c r="G370" s="8" t="s">
        <v>470</v>
      </c>
      <c r="H370" s="8" t="s">
        <v>204</v>
      </c>
      <c r="I370" s="8" t="s">
        <v>19771</v>
      </c>
      <c r="J370" s="8" t="s">
        <v>28</v>
      </c>
      <c r="K370" s="8" t="s">
        <v>30</v>
      </c>
      <c r="L370" s="8" t="s">
        <v>19906</v>
      </c>
      <c r="M370" s="8" t="s">
        <v>19912</v>
      </c>
      <c r="N370" s="8" t="s">
        <v>10716</v>
      </c>
      <c r="O370" s="8" t="s">
        <v>29842</v>
      </c>
      <c r="P370" s="8" t="s">
        <v>45787</v>
      </c>
      <c r="Q370" s="8" t="s">
        <v>19772</v>
      </c>
      <c r="R370" s="8" t="s">
        <v>19773</v>
      </c>
      <c r="S370" s="17" t="s">
        <v>19774</v>
      </c>
      <c r="T370" s="18">
        <v>43038</v>
      </c>
      <c r="U370" s="8">
        <v>0.33333333333333331</v>
      </c>
      <c r="V370" s="8">
        <v>0.66666666666666663</v>
      </c>
      <c r="W370" s="8" t="s">
        <v>486</v>
      </c>
      <c r="X370" s="8" t="s">
        <v>18265</v>
      </c>
      <c r="Y370" s="8" t="s">
        <v>19775</v>
      </c>
      <c r="Z370" s="17" t="s">
        <v>19913</v>
      </c>
      <c r="AA370" s="8" t="s">
        <v>19914</v>
      </c>
      <c r="AB370" s="8" t="s">
        <v>19915</v>
      </c>
    </row>
    <row r="371" spans="1:28" x14ac:dyDescent="0.2">
      <c r="A371" s="8" t="s">
        <v>19916</v>
      </c>
      <c r="B371" s="8" t="s">
        <v>19917</v>
      </c>
      <c r="C371" s="8" t="s">
        <v>45743</v>
      </c>
      <c r="D371" s="8" t="s">
        <v>45744</v>
      </c>
      <c r="E371" s="8" t="s">
        <v>470</v>
      </c>
      <c r="F371" s="8" t="s">
        <v>204</v>
      </c>
      <c r="G371" s="8" t="s">
        <v>470</v>
      </c>
      <c r="H371" s="8" t="s">
        <v>204</v>
      </c>
      <c r="I371" s="8" t="s">
        <v>19771</v>
      </c>
      <c r="J371" s="8" t="s">
        <v>28</v>
      </c>
      <c r="K371" s="8" t="s">
        <v>30</v>
      </c>
      <c r="L371" s="8" t="s">
        <v>19912</v>
      </c>
      <c r="M371" s="8" t="s">
        <v>19918</v>
      </c>
      <c r="N371" s="8" t="s">
        <v>10716</v>
      </c>
      <c r="O371" s="8" t="s">
        <v>29842</v>
      </c>
      <c r="P371" s="8" t="s">
        <v>45787</v>
      </c>
      <c r="Q371" s="8" t="s">
        <v>19772</v>
      </c>
      <c r="R371" s="8" t="s">
        <v>19773</v>
      </c>
      <c r="S371" s="17" t="s">
        <v>19774</v>
      </c>
      <c r="T371" s="18">
        <v>43038</v>
      </c>
      <c r="U371" s="8">
        <v>0.66666666666666663</v>
      </c>
      <c r="V371" s="8">
        <v>0.70833333333333337</v>
      </c>
      <c r="W371" s="8" t="s">
        <v>1495</v>
      </c>
      <c r="X371" s="8" t="s">
        <v>19919</v>
      </c>
      <c r="Y371" s="8" t="s">
        <v>19775</v>
      </c>
      <c r="Z371" s="17" t="s">
        <v>19920</v>
      </c>
      <c r="AA371" s="8" t="s">
        <v>19921</v>
      </c>
      <c r="AB371" s="8" t="s">
        <v>19922</v>
      </c>
    </row>
    <row r="372" spans="1:28" x14ac:dyDescent="0.2">
      <c r="A372" s="8" t="s">
        <v>19923</v>
      </c>
      <c r="B372" s="8" t="s">
        <v>19924</v>
      </c>
      <c r="C372" s="8" t="s">
        <v>45743</v>
      </c>
      <c r="D372" s="8" t="s">
        <v>45744</v>
      </c>
      <c r="E372" s="8" t="s">
        <v>480</v>
      </c>
      <c r="F372" s="8" t="s">
        <v>204</v>
      </c>
      <c r="G372" s="8" t="s">
        <v>480</v>
      </c>
      <c r="H372" s="8" t="s">
        <v>204</v>
      </c>
      <c r="I372" s="8" t="s">
        <v>19771</v>
      </c>
      <c r="J372" s="8" t="s">
        <v>28</v>
      </c>
      <c r="K372" s="8" t="s">
        <v>30</v>
      </c>
      <c r="L372" s="8" t="s">
        <v>19925</v>
      </c>
      <c r="M372" s="8" t="s">
        <v>19926</v>
      </c>
      <c r="N372" s="8" t="s">
        <v>10716</v>
      </c>
      <c r="O372" s="8" t="s">
        <v>29842</v>
      </c>
      <c r="P372" s="8" t="s">
        <v>45787</v>
      </c>
      <c r="Q372" s="8" t="s">
        <v>19772</v>
      </c>
      <c r="R372" s="8" t="s">
        <v>19773</v>
      </c>
      <c r="S372" s="17" t="s">
        <v>19774</v>
      </c>
      <c r="T372" s="18">
        <v>43039</v>
      </c>
      <c r="U372" s="8">
        <v>0.25</v>
      </c>
      <c r="V372" s="8">
        <v>0.54166666666666663</v>
      </c>
      <c r="W372" s="8" t="s">
        <v>296</v>
      </c>
      <c r="X372" s="8" t="s">
        <v>19919</v>
      </c>
      <c r="Y372" s="8" t="s">
        <v>19775</v>
      </c>
      <c r="Z372" s="17" t="s">
        <v>19927</v>
      </c>
      <c r="AA372" s="8" t="s">
        <v>19928</v>
      </c>
      <c r="AB372" s="8" t="s">
        <v>19929</v>
      </c>
    </row>
    <row r="373" spans="1:28" x14ac:dyDescent="0.2">
      <c r="A373" s="8" t="s">
        <v>19930</v>
      </c>
      <c r="B373" s="8" t="s">
        <v>19931</v>
      </c>
      <c r="C373" s="8" t="s">
        <v>45743</v>
      </c>
      <c r="D373" s="8" t="s">
        <v>45744</v>
      </c>
      <c r="E373" s="8" t="s">
        <v>480</v>
      </c>
      <c r="F373" s="8" t="s">
        <v>204</v>
      </c>
      <c r="G373" s="8" t="s">
        <v>480</v>
      </c>
      <c r="H373" s="8" t="s">
        <v>204</v>
      </c>
      <c r="I373" s="8" t="s">
        <v>19771</v>
      </c>
      <c r="J373" s="8" t="s">
        <v>28</v>
      </c>
      <c r="K373" s="8" t="s">
        <v>30</v>
      </c>
      <c r="L373" s="8" t="s">
        <v>19926</v>
      </c>
      <c r="M373" s="8" t="s">
        <v>19932</v>
      </c>
      <c r="N373" s="8" t="s">
        <v>10716</v>
      </c>
      <c r="O373" s="8" t="s">
        <v>29842</v>
      </c>
      <c r="P373" s="8" t="s">
        <v>45787</v>
      </c>
      <c r="Q373" s="8" t="s">
        <v>19772</v>
      </c>
      <c r="R373" s="8" t="s">
        <v>19773</v>
      </c>
      <c r="S373" s="17" t="s">
        <v>19774</v>
      </c>
      <c r="T373" s="18">
        <v>43039</v>
      </c>
      <c r="U373" s="8">
        <v>0.54166666666666663</v>
      </c>
      <c r="V373" s="8">
        <v>0.70833333333333337</v>
      </c>
      <c r="W373" s="8" t="s">
        <v>739</v>
      </c>
      <c r="X373" s="8" t="s">
        <v>19933</v>
      </c>
      <c r="Y373" s="8" t="s">
        <v>19775</v>
      </c>
      <c r="Z373" s="17" t="s">
        <v>19900</v>
      </c>
      <c r="AA373" s="8" t="s">
        <v>19934</v>
      </c>
      <c r="AB373" s="8" t="s">
        <v>19935</v>
      </c>
    </row>
    <row r="374" spans="1:28" x14ac:dyDescent="0.2">
      <c r="A374" s="8" t="s">
        <v>19936</v>
      </c>
      <c r="B374" s="8" t="s">
        <v>19937</v>
      </c>
      <c r="C374" s="8" t="s">
        <v>45743</v>
      </c>
      <c r="D374" s="8" t="s">
        <v>45744</v>
      </c>
      <c r="E374" s="8" t="s">
        <v>499</v>
      </c>
      <c r="F374" s="8" t="s">
        <v>255</v>
      </c>
      <c r="G374" s="8" t="s">
        <v>499</v>
      </c>
      <c r="H374" s="8" t="s">
        <v>255</v>
      </c>
      <c r="I374" s="8" t="s">
        <v>19771</v>
      </c>
      <c r="J374" s="8" t="s">
        <v>28</v>
      </c>
      <c r="K374" s="8" t="s">
        <v>30</v>
      </c>
      <c r="L374" s="8" t="s">
        <v>19938</v>
      </c>
      <c r="M374" s="8" t="s">
        <v>19939</v>
      </c>
      <c r="N374" s="8" t="s">
        <v>10716</v>
      </c>
      <c r="O374" s="8" t="s">
        <v>29842</v>
      </c>
      <c r="P374" s="8" t="s">
        <v>45787</v>
      </c>
      <c r="Q374" s="8" t="s">
        <v>19772</v>
      </c>
      <c r="R374" s="8" t="s">
        <v>19773</v>
      </c>
      <c r="S374" s="17" t="s">
        <v>19774</v>
      </c>
      <c r="T374" s="18">
        <v>43040</v>
      </c>
      <c r="U374" s="8">
        <v>0.25</v>
      </c>
      <c r="V374" s="8">
        <v>0.66666666666666663</v>
      </c>
      <c r="W374" s="8" t="s">
        <v>792</v>
      </c>
      <c r="X374" s="8" t="s">
        <v>19933</v>
      </c>
      <c r="Y374" s="8" t="s">
        <v>19775</v>
      </c>
      <c r="Z374" s="17" t="s">
        <v>19940</v>
      </c>
      <c r="AA374" s="8" t="s">
        <v>19941</v>
      </c>
      <c r="AB374" s="8" t="s">
        <v>19942</v>
      </c>
    </row>
    <row r="375" spans="1:28" x14ac:dyDescent="0.2">
      <c r="A375" s="8" t="s">
        <v>19943</v>
      </c>
      <c r="B375" s="8" t="s">
        <v>19944</v>
      </c>
      <c r="C375" s="8" t="s">
        <v>45743</v>
      </c>
      <c r="D375" s="8" t="s">
        <v>45744</v>
      </c>
      <c r="E375" s="8" t="s">
        <v>499</v>
      </c>
      <c r="F375" s="8" t="s">
        <v>255</v>
      </c>
      <c r="G375" s="8" t="s">
        <v>499</v>
      </c>
      <c r="H375" s="8" t="s">
        <v>255</v>
      </c>
      <c r="I375" s="8" t="s">
        <v>19771</v>
      </c>
      <c r="J375" s="8" t="s">
        <v>28</v>
      </c>
      <c r="K375" s="8" t="s">
        <v>30</v>
      </c>
      <c r="L375" s="8" t="s">
        <v>19939</v>
      </c>
      <c r="M375" s="8" t="s">
        <v>19945</v>
      </c>
      <c r="N375" s="8" t="s">
        <v>10716</v>
      </c>
      <c r="O375" s="8" t="s">
        <v>29842</v>
      </c>
      <c r="P375" s="8" t="s">
        <v>45787</v>
      </c>
      <c r="Q375" s="8" t="s">
        <v>19772</v>
      </c>
      <c r="R375" s="8" t="s">
        <v>19773</v>
      </c>
      <c r="S375" s="17" t="s">
        <v>19774</v>
      </c>
      <c r="T375" s="18">
        <v>43040</v>
      </c>
      <c r="U375" s="8">
        <v>0.66666666666666663</v>
      </c>
      <c r="V375" s="8">
        <v>0.70833333333333337</v>
      </c>
      <c r="W375" s="8" t="s">
        <v>1495</v>
      </c>
      <c r="X375" s="8" t="s">
        <v>19946</v>
      </c>
      <c r="Y375" s="8" t="s">
        <v>19775</v>
      </c>
      <c r="Z375" s="17" t="s">
        <v>19920</v>
      </c>
      <c r="AA375" s="8" t="s">
        <v>19947</v>
      </c>
      <c r="AB375" s="8" t="s">
        <v>19948</v>
      </c>
    </row>
    <row r="376" spans="1:28" x14ac:dyDescent="0.2">
      <c r="A376" s="8" t="s">
        <v>19949</v>
      </c>
      <c r="B376" s="8" t="s">
        <v>19950</v>
      </c>
      <c r="C376" s="8" t="s">
        <v>45743</v>
      </c>
      <c r="D376" s="8" t="s">
        <v>45744</v>
      </c>
      <c r="E376" s="8" t="s">
        <v>515</v>
      </c>
      <c r="F376" s="8" t="s">
        <v>255</v>
      </c>
      <c r="G376" s="8" t="s">
        <v>515</v>
      </c>
      <c r="H376" s="8" t="s">
        <v>255</v>
      </c>
      <c r="I376" s="8" t="s">
        <v>19771</v>
      </c>
      <c r="J376" s="8" t="s">
        <v>28</v>
      </c>
      <c r="K376" s="8" t="s">
        <v>30</v>
      </c>
      <c r="L376" s="8" t="s">
        <v>516</v>
      </c>
      <c r="M376" s="8" t="s">
        <v>19951</v>
      </c>
      <c r="N376" s="8" t="s">
        <v>10716</v>
      </c>
      <c r="O376" s="8" t="s">
        <v>29842</v>
      </c>
      <c r="P376" s="8" t="s">
        <v>45787</v>
      </c>
      <c r="Q376" s="8" t="s">
        <v>19772</v>
      </c>
      <c r="R376" s="8" t="s">
        <v>19773</v>
      </c>
      <c r="S376" s="17" t="s">
        <v>19774</v>
      </c>
      <c r="T376" s="18">
        <v>43041</v>
      </c>
      <c r="U376" s="8">
        <v>0.25</v>
      </c>
      <c r="V376" s="8">
        <v>0.45833333333333331</v>
      </c>
      <c r="W376" s="8" t="s">
        <v>773</v>
      </c>
      <c r="X376" s="8" t="s">
        <v>19952</v>
      </c>
      <c r="Y376" s="8" t="s">
        <v>19775</v>
      </c>
      <c r="Z376" s="17" t="s">
        <v>19900</v>
      </c>
      <c r="AA376" s="8" t="s">
        <v>19953</v>
      </c>
      <c r="AB376" s="8" t="s">
        <v>19954</v>
      </c>
    </row>
    <row r="377" spans="1:28" x14ac:dyDescent="0.2">
      <c r="A377" s="8" t="s">
        <v>19955</v>
      </c>
      <c r="B377" s="8" t="s">
        <v>19956</v>
      </c>
      <c r="C377" s="8" t="s">
        <v>45743</v>
      </c>
      <c r="D377" s="8" t="s">
        <v>45744</v>
      </c>
      <c r="E377" s="8" t="s">
        <v>515</v>
      </c>
      <c r="F377" s="8" t="s">
        <v>255</v>
      </c>
      <c r="G377" s="8" t="s">
        <v>515</v>
      </c>
      <c r="H377" s="8" t="s">
        <v>255</v>
      </c>
      <c r="I377" s="8" t="s">
        <v>19771</v>
      </c>
      <c r="J377" s="8" t="s">
        <v>28</v>
      </c>
      <c r="K377" s="8" t="s">
        <v>30</v>
      </c>
      <c r="L377" s="8" t="s">
        <v>19951</v>
      </c>
      <c r="M377" s="8" t="s">
        <v>13152</v>
      </c>
      <c r="N377" s="8" t="s">
        <v>10716</v>
      </c>
      <c r="O377" s="8" t="s">
        <v>29842</v>
      </c>
      <c r="P377" s="8" t="s">
        <v>45787</v>
      </c>
      <c r="Q377" s="8" t="s">
        <v>19772</v>
      </c>
      <c r="R377" s="8" t="s">
        <v>19773</v>
      </c>
      <c r="S377" s="17" t="s">
        <v>19774</v>
      </c>
      <c r="T377" s="18">
        <v>43041</v>
      </c>
      <c r="U377" s="8">
        <v>0.45833333333333331</v>
      </c>
      <c r="V377" s="8">
        <v>0.70833333333333337</v>
      </c>
      <c r="W377" s="8" t="s">
        <v>30</v>
      </c>
      <c r="X377" s="8" t="s">
        <v>19946</v>
      </c>
      <c r="Y377" s="8" t="s">
        <v>19775</v>
      </c>
      <c r="Z377" s="17" t="s">
        <v>19900</v>
      </c>
      <c r="AA377" s="8" t="s">
        <v>19957</v>
      </c>
      <c r="AB377" s="8" t="s">
        <v>19958</v>
      </c>
    </row>
    <row r="378" spans="1:28" x14ac:dyDescent="0.2">
      <c r="A378" s="8" t="s">
        <v>19959</v>
      </c>
      <c r="B378" s="8" t="s">
        <v>19960</v>
      </c>
      <c r="C378" s="8" t="s">
        <v>45743</v>
      </c>
      <c r="D378" s="8" t="s">
        <v>45744</v>
      </c>
      <c r="E378" s="8" t="s">
        <v>525</v>
      </c>
      <c r="F378" s="8" t="s">
        <v>255</v>
      </c>
      <c r="G378" s="8" t="s">
        <v>525</v>
      </c>
      <c r="H378" s="8" t="s">
        <v>255</v>
      </c>
      <c r="I378" s="8" t="s">
        <v>19771</v>
      </c>
      <c r="J378" s="8" t="s">
        <v>28</v>
      </c>
      <c r="K378" s="8" t="s">
        <v>30</v>
      </c>
      <c r="L378" s="8" t="s">
        <v>526</v>
      </c>
      <c r="M378" s="8" t="s">
        <v>19961</v>
      </c>
      <c r="N378" s="8" t="s">
        <v>10716</v>
      </c>
      <c r="O378" s="8" t="s">
        <v>29842</v>
      </c>
      <c r="P378" s="8" t="s">
        <v>45787</v>
      </c>
      <c r="Q378" s="8" t="s">
        <v>19772</v>
      </c>
      <c r="R378" s="8" t="s">
        <v>19773</v>
      </c>
      <c r="S378" s="17" t="s">
        <v>19774</v>
      </c>
      <c r="T378" s="18">
        <v>43042</v>
      </c>
      <c r="U378" s="8">
        <v>0.25</v>
      </c>
      <c r="V378" s="8">
        <v>0.375</v>
      </c>
      <c r="W378" s="8" t="s">
        <v>1283</v>
      </c>
      <c r="X378" s="8" t="s">
        <v>19946</v>
      </c>
      <c r="Y378" s="8" t="s">
        <v>19775</v>
      </c>
      <c r="Z378" s="17" t="s">
        <v>19907</v>
      </c>
      <c r="AA378" s="8" t="s">
        <v>19962</v>
      </c>
      <c r="AB378" s="8" t="s">
        <v>19963</v>
      </c>
    </row>
    <row r="379" spans="1:28" x14ac:dyDescent="0.2">
      <c r="A379" s="8" t="s">
        <v>19964</v>
      </c>
      <c r="B379" s="8" t="s">
        <v>19965</v>
      </c>
      <c r="C379" s="8" t="s">
        <v>45743</v>
      </c>
      <c r="D379" s="8" t="s">
        <v>45744</v>
      </c>
      <c r="E379" s="8" t="s">
        <v>525</v>
      </c>
      <c r="F379" s="8" t="s">
        <v>255</v>
      </c>
      <c r="G379" s="8" t="s">
        <v>525</v>
      </c>
      <c r="H379" s="8" t="s">
        <v>255</v>
      </c>
      <c r="I379" s="8" t="s">
        <v>19771</v>
      </c>
      <c r="J379" s="8" t="s">
        <v>28</v>
      </c>
      <c r="K379" s="8" t="s">
        <v>30</v>
      </c>
      <c r="L379" s="8" t="s">
        <v>19961</v>
      </c>
      <c r="M379" s="8" t="s">
        <v>7067</v>
      </c>
      <c r="N379" s="8" t="s">
        <v>10716</v>
      </c>
      <c r="O379" s="8" t="s">
        <v>29842</v>
      </c>
      <c r="P379" s="8" t="s">
        <v>45787</v>
      </c>
      <c r="Q379" s="8" t="s">
        <v>19772</v>
      </c>
      <c r="R379" s="8" t="s">
        <v>19773</v>
      </c>
      <c r="S379" s="17" t="s">
        <v>19774</v>
      </c>
      <c r="T379" s="18">
        <v>43042</v>
      </c>
      <c r="U379" s="8">
        <v>0.375</v>
      </c>
      <c r="V379" s="8">
        <v>0.70833333333333337</v>
      </c>
      <c r="W379" s="8" t="s">
        <v>486</v>
      </c>
      <c r="X379" s="8" t="s">
        <v>19966</v>
      </c>
      <c r="Y379" s="8" t="s">
        <v>19775</v>
      </c>
      <c r="Z379" s="17" t="s">
        <v>19920</v>
      </c>
      <c r="AA379" s="8" t="s">
        <v>19967</v>
      </c>
      <c r="AB379" s="8" t="s">
        <v>19968</v>
      </c>
    </row>
    <row r="380" spans="1:28" x14ac:dyDescent="0.2">
      <c r="A380" s="8" t="s">
        <v>19969</v>
      </c>
      <c r="B380" s="8" t="s">
        <v>19970</v>
      </c>
      <c r="C380" s="8" t="s">
        <v>45743</v>
      </c>
      <c r="D380" s="8" t="s">
        <v>45744</v>
      </c>
      <c r="E380" s="8" t="s">
        <v>256</v>
      </c>
      <c r="F380" s="8" t="s">
        <v>255</v>
      </c>
      <c r="G380" s="8" t="s">
        <v>256</v>
      </c>
      <c r="H380" s="8" t="s">
        <v>255</v>
      </c>
      <c r="I380" s="8" t="s">
        <v>19771</v>
      </c>
      <c r="J380" s="8" t="s">
        <v>28</v>
      </c>
      <c r="K380" s="8" t="s">
        <v>30</v>
      </c>
      <c r="L380" s="8" t="s">
        <v>557</v>
      </c>
      <c r="M380" s="8" t="s">
        <v>11963</v>
      </c>
      <c r="N380" s="8" t="s">
        <v>10716</v>
      </c>
      <c r="O380" s="8" t="s">
        <v>29842</v>
      </c>
      <c r="P380" s="8" t="s">
        <v>45787</v>
      </c>
      <c r="Q380" s="8" t="s">
        <v>19772</v>
      </c>
      <c r="R380" s="8" t="s">
        <v>19773</v>
      </c>
      <c r="S380" s="17" t="s">
        <v>19774</v>
      </c>
      <c r="T380" s="18">
        <v>43045</v>
      </c>
      <c r="U380" s="8">
        <v>0.25</v>
      </c>
      <c r="V380" s="8">
        <v>0.70833333333333337</v>
      </c>
      <c r="W380" s="8" t="s">
        <v>762</v>
      </c>
      <c r="X380" s="8" t="s">
        <v>19966</v>
      </c>
      <c r="Y380" s="8" t="s">
        <v>19775</v>
      </c>
      <c r="Z380" s="17" t="s">
        <v>19804</v>
      </c>
      <c r="AA380" s="8" t="s">
        <v>19971</v>
      </c>
      <c r="AB380" s="8" t="s">
        <v>19972</v>
      </c>
    </row>
    <row r="381" spans="1:28" x14ac:dyDescent="0.2">
      <c r="A381" s="8" t="s">
        <v>19973</v>
      </c>
      <c r="B381" s="8" t="s">
        <v>19974</v>
      </c>
      <c r="C381" s="8" t="s">
        <v>45743</v>
      </c>
      <c r="D381" s="8" t="s">
        <v>45744</v>
      </c>
      <c r="E381" s="8" t="s">
        <v>266</v>
      </c>
      <c r="F381" s="8" t="s">
        <v>255</v>
      </c>
      <c r="G381" s="8" t="s">
        <v>266</v>
      </c>
      <c r="H381" s="8" t="s">
        <v>255</v>
      </c>
      <c r="I381" s="8" t="s">
        <v>19771</v>
      </c>
      <c r="J381" s="8" t="s">
        <v>28</v>
      </c>
      <c r="K381" s="8" t="s">
        <v>30</v>
      </c>
      <c r="L381" s="8" t="s">
        <v>566</v>
      </c>
      <c r="M381" s="8" t="s">
        <v>11980</v>
      </c>
      <c r="N381" s="8" t="s">
        <v>10716</v>
      </c>
      <c r="O381" s="8" t="s">
        <v>29842</v>
      </c>
      <c r="P381" s="8" t="s">
        <v>45787</v>
      </c>
      <c r="Q381" s="8" t="s">
        <v>19772</v>
      </c>
      <c r="R381" s="8" t="s">
        <v>19773</v>
      </c>
      <c r="S381" s="17" t="s">
        <v>19774</v>
      </c>
      <c r="T381" s="18">
        <v>43046</v>
      </c>
      <c r="U381" s="8">
        <v>0.25</v>
      </c>
      <c r="V381" s="8">
        <v>0.70833333333333337</v>
      </c>
      <c r="W381" s="8" t="s">
        <v>762</v>
      </c>
      <c r="X381" s="8" t="s">
        <v>19975</v>
      </c>
      <c r="Y381" s="8" t="s">
        <v>19775</v>
      </c>
      <c r="Z381" s="17" t="s">
        <v>19900</v>
      </c>
      <c r="AA381" s="8" t="s">
        <v>19976</v>
      </c>
      <c r="AB381" s="8" t="s">
        <v>19977</v>
      </c>
    </row>
    <row r="382" spans="1:28" x14ac:dyDescent="0.2">
      <c r="A382" s="8" t="s">
        <v>19978</v>
      </c>
      <c r="B382" s="8" t="s">
        <v>19979</v>
      </c>
      <c r="C382" s="8" t="s">
        <v>45743</v>
      </c>
      <c r="D382" s="8" t="s">
        <v>45744</v>
      </c>
      <c r="E382" s="8" t="s">
        <v>275</v>
      </c>
      <c r="F382" s="8" t="s">
        <v>274</v>
      </c>
      <c r="G382" s="8" t="s">
        <v>275</v>
      </c>
      <c r="H382" s="8" t="s">
        <v>274</v>
      </c>
      <c r="I382" s="8" t="s">
        <v>19771</v>
      </c>
      <c r="J382" s="8" t="s">
        <v>28</v>
      </c>
      <c r="K382" s="8" t="s">
        <v>30</v>
      </c>
      <c r="L382" s="8" t="s">
        <v>8662</v>
      </c>
      <c r="M382" s="8" t="s">
        <v>13243</v>
      </c>
      <c r="N382" s="8" t="s">
        <v>10716</v>
      </c>
      <c r="O382" s="8" t="s">
        <v>29842</v>
      </c>
      <c r="P382" s="8" t="s">
        <v>45787</v>
      </c>
      <c r="Q382" s="8" t="s">
        <v>19772</v>
      </c>
      <c r="R382" s="8" t="s">
        <v>19773</v>
      </c>
      <c r="S382" s="17" t="s">
        <v>19774</v>
      </c>
      <c r="T382" s="18">
        <v>43047</v>
      </c>
      <c r="U382" s="8">
        <v>0.25</v>
      </c>
      <c r="V382" s="8">
        <v>0.70833333333333337</v>
      </c>
      <c r="W382" s="8" t="s">
        <v>762</v>
      </c>
      <c r="X382" s="8" t="s">
        <v>19980</v>
      </c>
      <c r="Y382" s="8" t="s">
        <v>19775</v>
      </c>
      <c r="Z382" s="17" t="s">
        <v>19900</v>
      </c>
      <c r="AA382" s="8" t="s">
        <v>19981</v>
      </c>
      <c r="AB382" s="8" t="s">
        <v>19982</v>
      </c>
    </row>
    <row r="383" spans="1:28" x14ac:dyDescent="0.2">
      <c r="A383" s="8" t="s">
        <v>19983</v>
      </c>
      <c r="B383" s="8" t="s">
        <v>19984</v>
      </c>
      <c r="C383" s="8" t="s">
        <v>45743</v>
      </c>
      <c r="D383" s="8" t="s">
        <v>45744</v>
      </c>
      <c r="E383" s="8" t="s">
        <v>285</v>
      </c>
      <c r="F383" s="8" t="s">
        <v>274</v>
      </c>
      <c r="G383" s="8" t="s">
        <v>285</v>
      </c>
      <c r="H383" s="8" t="s">
        <v>274</v>
      </c>
      <c r="I383" s="8" t="s">
        <v>19771</v>
      </c>
      <c r="J383" s="8" t="s">
        <v>28</v>
      </c>
      <c r="K383" s="8" t="s">
        <v>30</v>
      </c>
      <c r="L383" s="8" t="s">
        <v>8681</v>
      </c>
      <c r="M383" s="8" t="s">
        <v>13253</v>
      </c>
      <c r="N383" s="8" t="s">
        <v>10716</v>
      </c>
      <c r="O383" s="8" t="s">
        <v>29842</v>
      </c>
      <c r="P383" s="8" t="s">
        <v>45787</v>
      </c>
      <c r="Q383" s="8" t="s">
        <v>19772</v>
      </c>
      <c r="R383" s="8" t="s">
        <v>19773</v>
      </c>
      <c r="S383" s="17" t="s">
        <v>19774</v>
      </c>
      <c r="T383" s="18">
        <v>43048</v>
      </c>
      <c r="U383" s="8">
        <v>0.25</v>
      </c>
      <c r="V383" s="8">
        <v>0.70833333333333337</v>
      </c>
      <c r="W383" s="8" t="s">
        <v>762</v>
      </c>
      <c r="X383" s="8" t="s">
        <v>19985</v>
      </c>
      <c r="Y383" s="8" t="s">
        <v>19775</v>
      </c>
      <c r="Z383" s="17" t="s">
        <v>19900</v>
      </c>
      <c r="AA383" s="8" t="s">
        <v>19986</v>
      </c>
      <c r="AB383" s="8" t="s">
        <v>19987</v>
      </c>
    </row>
    <row r="384" spans="1:28" x14ac:dyDescent="0.2">
      <c r="A384" s="8" t="s">
        <v>22601</v>
      </c>
      <c r="B384" s="8" t="s">
        <v>22602</v>
      </c>
      <c r="C384" s="8" t="s">
        <v>45743</v>
      </c>
      <c r="D384" s="8" t="s">
        <v>45744</v>
      </c>
      <c r="E384" s="8" t="s">
        <v>46</v>
      </c>
      <c r="F384" s="8" t="s">
        <v>27</v>
      </c>
      <c r="G384" s="8" t="s">
        <v>46</v>
      </c>
      <c r="H384" s="8" t="s">
        <v>27</v>
      </c>
      <c r="I384" s="8" t="s">
        <v>22603</v>
      </c>
      <c r="J384" s="8" t="s">
        <v>28</v>
      </c>
      <c r="K384" s="8" t="s">
        <v>30</v>
      </c>
      <c r="L384" s="8" t="s">
        <v>2000</v>
      </c>
      <c r="M384" s="8" t="s">
        <v>886</v>
      </c>
      <c r="N384" s="8" t="s">
        <v>10716</v>
      </c>
      <c r="O384" s="8" t="s">
        <v>29842</v>
      </c>
      <c r="P384" s="8" t="s">
        <v>45787</v>
      </c>
      <c r="Q384" s="8" t="s">
        <v>22604</v>
      </c>
      <c r="R384" s="8" t="s">
        <v>22605</v>
      </c>
      <c r="S384" s="17" t="s">
        <v>22606</v>
      </c>
      <c r="T384" s="18">
        <v>43010</v>
      </c>
      <c r="U384" s="8">
        <v>0.25</v>
      </c>
      <c r="V384" s="8">
        <v>0.29166666666666669</v>
      </c>
      <c r="W384" s="8" t="s">
        <v>1495</v>
      </c>
      <c r="X384" s="8" t="s">
        <v>14122</v>
      </c>
      <c r="Y384" s="8" t="s">
        <v>45730</v>
      </c>
      <c r="Z384" s="17" t="s">
        <v>22607</v>
      </c>
      <c r="AA384" s="8" t="s">
        <v>22608</v>
      </c>
      <c r="AB384" s="8" t="s">
        <v>22609</v>
      </c>
    </row>
    <row r="385" spans="1:28" x14ac:dyDescent="0.2">
      <c r="A385" s="8" t="s">
        <v>22610</v>
      </c>
      <c r="B385" s="8" t="s">
        <v>22611</v>
      </c>
      <c r="C385" s="8" t="s">
        <v>45743</v>
      </c>
      <c r="D385" s="8" t="s">
        <v>45744</v>
      </c>
      <c r="E385" s="8" t="s">
        <v>46</v>
      </c>
      <c r="F385" s="8" t="s">
        <v>27</v>
      </c>
      <c r="G385" s="8" t="s">
        <v>46</v>
      </c>
      <c r="H385" s="8" t="s">
        <v>27</v>
      </c>
      <c r="I385" s="8" t="s">
        <v>22603</v>
      </c>
      <c r="J385" s="8" t="s">
        <v>28</v>
      </c>
      <c r="K385" s="8" t="s">
        <v>30</v>
      </c>
      <c r="L385" s="8" t="s">
        <v>886</v>
      </c>
      <c r="M385" s="8" t="s">
        <v>1729</v>
      </c>
      <c r="N385" s="8" t="s">
        <v>10716</v>
      </c>
      <c r="O385" s="8" t="s">
        <v>29842</v>
      </c>
      <c r="P385" s="8" t="s">
        <v>45787</v>
      </c>
      <c r="Q385" s="8" t="s">
        <v>22604</v>
      </c>
      <c r="R385" s="8" t="s">
        <v>22605</v>
      </c>
      <c r="S385" s="17" t="s">
        <v>22606</v>
      </c>
      <c r="T385" s="18">
        <v>43010</v>
      </c>
      <c r="U385" s="8">
        <v>0.29166666666666669</v>
      </c>
      <c r="V385" s="8">
        <v>0.33333333333333331</v>
      </c>
      <c r="W385" s="8" t="s">
        <v>1495</v>
      </c>
      <c r="X385" s="8" t="s">
        <v>22612</v>
      </c>
      <c r="Y385" s="8" t="s">
        <v>45730</v>
      </c>
      <c r="Z385" s="17" t="s">
        <v>22613</v>
      </c>
      <c r="AA385" s="8" t="s">
        <v>22614</v>
      </c>
      <c r="AB385" s="8" t="s">
        <v>22615</v>
      </c>
    </row>
    <row r="386" spans="1:28" x14ac:dyDescent="0.2">
      <c r="A386" s="8" t="s">
        <v>22616</v>
      </c>
      <c r="B386" s="8" t="s">
        <v>22617</v>
      </c>
      <c r="C386" s="8" t="s">
        <v>45743</v>
      </c>
      <c r="D386" s="8" t="s">
        <v>45744</v>
      </c>
      <c r="E386" s="8" t="s">
        <v>46</v>
      </c>
      <c r="F386" s="8" t="s">
        <v>27</v>
      </c>
      <c r="G386" s="8" t="s">
        <v>46</v>
      </c>
      <c r="H386" s="8" t="s">
        <v>27</v>
      </c>
      <c r="I386" s="8" t="s">
        <v>22603</v>
      </c>
      <c r="J386" s="8" t="s">
        <v>28</v>
      </c>
      <c r="K386" s="8" t="s">
        <v>30</v>
      </c>
      <c r="L386" s="8" t="s">
        <v>1729</v>
      </c>
      <c r="M386" s="8" t="s">
        <v>6343</v>
      </c>
      <c r="N386" s="8" t="s">
        <v>10716</v>
      </c>
      <c r="O386" s="8" t="s">
        <v>29842</v>
      </c>
      <c r="P386" s="8" t="s">
        <v>45787</v>
      </c>
      <c r="Q386" s="8" t="s">
        <v>22604</v>
      </c>
      <c r="R386" s="8" t="s">
        <v>22605</v>
      </c>
      <c r="S386" s="17" t="s">
        <v>22606</v>
      </c>
      <c r="T386" s="18">
        <v>43010</v>
      </c>
      <c r="U386" s="8">
        <v>0.33333333333333331</v>
      </c>
      <c r="V386" s="8">
        <v>0.375</v>
      </c>
      <c r="W386" s="8" t="s">
        <v>1495</v>
      </c>
      <c r="X386" s="8" t="s">
        <v>14136</v>
      </c>
      <c r="Y386" s="8" t="s">
        <v>45730</v>
      </c>
      <c r="Z386" s="17" t="s">
        <v>22618</v>
      </c>
      <c r="AA386" s="8" t="s">
        <v>22619</v>
      </c>
      <c r="AB386" s="8" t="s">
        <v>22620</v>
      </c>
    </row>
    <row r="387" spans="1:28" x14ac:dyDescent="0.2">
      <c r="A387" s="8" t="s">
        <v>22621</v>
      </c>
      <c r="B387" s="8" t="s">
        <v>22622</v>
      </c>
      <c r="C387" s="8" t="s">
        <v>45743</v>
      </c>
      <c r="D387" s="8" t="s">
        <v>45744</v>
      </c>
      <c r="E387" s="8" t="s">
        <v>46</v>
      </c>
      <c r="F387" s="8" t="s">
        <v>27</v>
      </c>
      <c r="G387" s="8" t="s">
        <v>46</v>
      </c>
      <c r="H387" s="8" t="s">
        <v>27</v>
      </c>
      <c r="I387" s="8" t="s">
        <v>22603</v>
      </c>
      <c r="J387" s="8" t="s">
        <v>28</v>
      </c>
      <c r="K387" s="8" t="s">
        <v>30</v>
      </c>
      <c r="L387" s="8" t="s">
        <v>6343</v>
      </c>
      <c r="M387" s="8" t="s">
        <v>5238</v>
      </c>
      <c r="N387" s="8" t="s">
        <v>10716</v>
      </c>
      <c r="O387" s="8" t="s">
        <v>29842</v>
      </c>
      <c r="P387" s="8" t="s">
        <v>45787</v>
      </c>
      <c r="Q387" s="8" t="s">
        <v>22604</v>
      </c>
      <c r="R387" s="8" t="s">
        <v>22605</v>
      </c>
      <c r="S387" s="17" t="s">
        <v>22606</v>
      </c>
      <c r="T387" s="18">
        <v>43010</v>
      </c>
      <c r="U387" s="8">
        <v>0.375</v>
      </c>
      <c r="V387" s="8">
        <v>0.5</v>
      </c>
      <c r="W387" s="8" t="s">
        <v>1283</v>
      </c>
      <c r="X387" s="8" t="s">
        <v>14148</v>
      </c>
      <c r="Y387" s="8" t="s">
        <v>45730</v>
      </c>
      <c r="Z387" s="17" t="s">
        <v>22623</v>
      </c>
      <c r="AA387" s="8" t="s">
        <v>22624</v>
      </c>
      <c r="AB387" s="8" t="s">
        <v>22625</v>
      </c>
    </row>
    <row r="388" spans="1:28" x14ac:dyDescent="0.2">
      <c r="A388" s="8" t="s">
        <v>22626</v>
      </c>
      <c r="B388" s="8" t="s">
        <v>22627</v>
      </c>
      <c r="C388" s="8" t="s">
        <v>45743</v>
      </c>
      <c r="D388" s="8" t="s">
        <v>45744</v>
      </c>
      <c r="E388" s="8" t="s">
        <v>46</v>
      </c>
      <c r="F388" s="8" t="s">
        <v>27</v>
      </c>
      <c r="G388" s="8" t="s">
        <v>46</v>
      </c>
      <c r="H388" s="8" t="s">
        <v>27</v>
      </c>
      <c r="I388" s="8" t="s">
        <v>22603</v>
      </c>
      <c r="J388" s="8" t="s">
        <v>28</v>
      </c>
      <c r="K388" s="8" t="s">
        <v>30</v>
      </c>
      <c r="L388" s="8" t="s">
        <v>5238</v>
      </c>
      <c r="M388" s="8" t="s">
        <v>2001</v>
      </c>
      <c r="N388" s="8" t="s">
        <v>10716</v>
      </c>
      <c r="O388" s="8" t="s">
        <v>29842</v>
      </c>
      <c r="P388" s="8" t="s">
        <v>45787</v>
      </c>
      <c r="Q388" s="8" t="s">
        <v>22604</v>
      </c>
      <c r="R388" s="8" t="s">
        <v>22605</v>
      </c>
      <c r="S388" s="17" t="s">
        <v>22606</v>
      </c>
      <c r="T388" s="18">
        <v>43010</v>
      </c>
      <c r="U388" s="8">
        <v>0.5</v>
      </c>
      <c r="V388" s="8">
        <v>0.66666666666666663</v>
      </c>
      <c r="W388" s="8" t="s">
        <v>739</v>
      </c>
      <c r="X388" s="8" t="s">
        <v>14142</v>
      </c>
      <c r="Y388" s="8" t="s">
        <v>45730</v>
      </c>
      <c r="Z388" s="17" t="s">
        <v>22623</v>
      </c>
      <c r="AA388" s="8" t="s">
        <v>22628</v>
      </c>
      <c r="AB388" s="8" t="s">
        <v>22629</v>
      </c>
    </row>
    <row r="389" spans="1:28" x14ac:dyDescent="0.2">
      <c r="A389" s="8" t="s">
        <v>22630</v>
      </c>
      <c r="B389" s="8" t="s">
        <v>22631</v>
      </c>
      <c r="C389" s="8" t="s">
        <v>45743</v>
      </c>
      <c r="D389" s="8" t="s">
        <v>45744</v>
      </c>
      <c r="E389" s="8" t="s">
        <v>55</v>
      </c>
      <c r="F389" s="8" t="s">
        <v>27</v>
      </c>
      <c r="G389" s="8" t="s">
        <v>55</v>
      </c>
      <c r="H389" s="8" t="s">
        <v>27</v>
      </c>
      <c r="I389" s="8" t="s">
        <v>22603</v>
      </c>
      <c r="J389" s="8" t="s">
        <v>28</v>
      </c>
      <c r="K389" s="8" t="s">
        <v>30</v>
      </c>
      <c r="L389" s="8" t="s">
        <v>2011</v>
      </c>
      <c r="M389" s="8" t="s">
        <v>5188</v>
      </c>
      <c r="N389" s="8" t="s">
        <v>10716</v>
      </c>
      <c r="O389" s="8" t="s">
        <v>29842</v>
      </c>
      <c r="P389" s="8" t="s">
        <v>45787</v>
      </c>
      <c r="Q389" s="8" t="s">
        <v>22604</v>
      </c>
      <c r="R389" s="8" t="s">
        <v>22605</v>
      </c>
      <c r="S389" s="17" t="s">
        <v>22606</v>
      </c>
      <c r="T389" s="18">
        <v>43011</v>
      </c>
      <c r="U389" s="8">
        <v>0.25</v>
      </c>
      <c r="V389" s="8">
        <v>0.33333333333333331</v>
      </c>
      <c r="W389" s="8" t="s">
        <v>1100</v>
      </c>
      <c r="X389" s="8" t="s">
        <v>14154</v>
      </c>
      <c r="Y389" s="8" t="s">
        <v>45730</v>
      </c>
      <c r="Z389" s="17" t="s">
        <v>22632</v>
      </c>
      <c r="AA389" s="8" t="s">
        <v>22633</v>
      </c>
      <c r="AB389" s="8" t="s">
        <v>22634</v>
      </c>
    </row>
    <row r="390" spans="1:28" x14ac:dyDescent="0.2">
      <c r="A390" s="8" t="s">
        <v>22635</v>
      </c>
      <c r="B390" s="8" t="s">
        <v>22636</v>
      </c>
      <c r="C390" s="8" t="s">
        <v>45743</v>
      </c>
      <c r="D390" s="8" t="s">
        <v>45744</v>
      </c>
      <c r="E390" s="8" t="s">
        <v>55</v>
      </c>
      <c r="F390" s="8" t="s">
        <v>27</v>
      </c>
      <c r="G390" s="8" t="s">
        <v>55</v>
      </c>
      <c r="H390" s="8" t="s">
        <v>27</v>
      </c>
      <c r="I390" s="8" t="s">
        <v>22603</v>
      </c>
      <c r="J390" s="8" t="s">
        <v>28</v>
      </c>
      <c r="K390" s="8" t="s">
        <v>30</v>
      </c>
      <c r="L390" s="8" t="s">
        <v>5188</v>
      </c>
      <c r="M390" s="8" t="s">
        <v>14160</v>
      </c>
      <c r="N390" s="8" t="s">
        <v>10716</v>
      </c>
      <c r="O390" s="8" t="s">
        <v>29842</v>
      </c>
      <c r="P390" s="8" t="s">
        <v>45787</v>
      </c>
      <c r="Q390" s="8" t="s">
        <v>22604</v>
      </c>
      <c r="R390" s="8" t="s">
        <v>22605</v>
      </c>
      <c r="S390" s="17" t="s">
        <v>22606</v>
      </c>
      <c r="T390" s="18">
        <v>43011</v>
      </c>
      <c r="U390" s="8">
        <v>0.33333333333333331</v>
      </c>
      <c r="V390" s="8">
        <v>0.375</v>
      </c>
      <c r="W390" s="8" t="s">
        <v>1495</v>
      </c>
      <c r="X390" s="8" t="s">
        <v>14161</v>
      </c>
      <c r="Y390" s="8" t="s">
        <v>45730</v>
      </c>
      <c r="Z390" s="17" t="s">
        <v>22637</v>
      </c>
      <c r="AA390" s="8" t="s">
        <v>22638</v>
      </c>
      <c r="AB390" s="8" t="s">
        <v>22639</v>
      </c>
    </row>
    <row r="391" spans="1:28" x14ac:dyDescent="0.2">
      <c r="A391" s="8" t="s">
        <v>22640</v>
      </c>
      <c r="B391" s="8" t="s">
        <v>22641</v>
      </c>
      <c r="C391" s="8" t="s">
        <v>45743</v>
      </c>
      <c r="D391" s="8" t="s">
        <v>45744</v>
      </c>
      <c r="E391" s="8" t="s">
        <v>55</v>
      </c>
      <c r="F391" s="8" t="s">
        <v>27</v>
      </c>
      <c r="G391" s="8" t="s">
        <v>55</v>
      </c>
      <c r="H391" s="8" t="s">
        <v>27</v>
      </c>
      <c r="I391" s="8" t="s">
        <v>22603</v>
      </c>
      <c r="J391" s="8" t="s">
        <v>28</v>
      </c>
      <c r="K391" s="8" t="s">
        <v>30</v>
      </c>
      <c r="L391" s="8" t="s">
        <v>14160</v>
      </c>
      <c r="M391" s="8" t="s">
        <v>5194</v>
      </c>
      <c r="N391" s="8" t="s">
        <v>10716</v>
      </c>
      <c r="O391" s="8" t="s">
        <v>29842</v>
      </c>
      <c r="P391" s="8" t="s">
        <v>45787</v>
      </c>
      <c r="Q391" s="8" t="s">
        <v>22604</v>
      </c>
      <c r="R391" s="8" t="s">
        <v>22605</v>
      </c>
      <c r="S391" s="17" t="s">
        <v>22606</v>
      </c>
      <c r="T391" s="18">
        <v>43011</v>
      </c>
      <c r="U391" s="8">
        <v>0.375</v>
      </c>
      <c r="V391" s="8">
        <v>0.41666666666666669</v>
      </c>
      <c r="W391" s="8" t="s">
        <v>1495</v>
      </c>
      <c r="X391" s="8" t="s">
        <v>14167</v>
      </c>
      <c r="Y391" s="8" t="s">
        <v>45730</v>
      </c>
      <c r="Z391" s="17" t="s">
        <v>22642</v>
      </c>
      <c r="AA391" s="8" t="s">
        <v>22643</v>
      </c>
      <c r="AB391" s="8" t="s">
        <v>22644</v>
      </c>
    </row>
    <row r="392" spans="1:28" x14ac:dyDescent="0.2">
      <c r="A392" s="8" t="s">
        <v>22645</v>
      </c>
      <c r="B392" s="8" t="s">
        <v>22646</v>
      </c>
      <c r="C392" s="8" t="s">
        <v>45743</v>
      </c>
      <c r="D392" s="8" t="s">
        <v>45744</v>
      </c>
      <c r="E392" s="8" t="s">
        <v>55</v>
      </c>
      <c r="F392" s="8" t="s">
        <v>27</v>
      </c>
      <c r="G392" s="8" t="s">
        <v>55</v>
      </c>
      <c r="H392" s="8" t="s">
        <v>27</v>
      </c>
      <c r="I392" s="8" t="s">
        <v>22603</v>
      </c>
      <c r="J392" s="8" t="s">
        <v>28</v>
      </c>
      <c r="K392" s="8" t="s">
        <v>30</v>
      </c>
      <c r="L392" s="8" t="s">
        <v>5194</v>
      </c>
      <c r="M392" s="8" t="s">
        <v>901</v>
      </c>
      <c r="N392" s="8" t="s">
        <v>10716</v>
      </c>
      <c r="O392" s="8" t="s">
        <v>29842</v>
      </c>
      <c r="P392" s="8" t="s">
        <v>45787</v>
      </c>
      <c r="Q392" s="8" t="s">
        <v>22604</v>
      </c>
      <c r="R392" s="8" t="s">
        <v>22605</v>
      </c>
      <c r="S392" s="17" t="s">
        <v>22606</v>
      </c>
      <c r="T392" s="18">
        <v>43011</v>
      </c>
      <c r="U392" s="8">
        <v>0.41666666666666669</v>
      </c>
      <c r="V392" s="8">
        <v>0.54166666666666663</v>
      </c>
      <c r="W392" s="8" t="s">
        <v>1283</v>
      </c>
      <c r="X392" s="8" t="s">
        <v>14173</v>
      </c>
      <c r="Y392" s="8" t="s">
        <v>45730</v>
      </c>
      <c r="Z392" s="17" t="s">
        <v>22647</v>
      </c>
      <c r="AA392" s="8" t="s">
        <v>22648</v>
      </c>
      <c r="AB392" s="8" t="s">
        <v>22649</v>
      </c>
    </row>
    <row r="393" spans="1:28" x14ac:dyDescent="0.2">
      <c r="A393" s="8" t="s">
        <v>22650</v>
      </c>
      <c r="B393" s="8" t="s">
        <v>22651</v>
      </c>
      <c r="C393" s="8" t="s">
        <v>45743</v>
      </c>
      <c r="D393" s="8" t="s">
        <v>45744</v>
      </c>
      <c r="E393" s="8" t="s">
        <v>55</v>
      </c>
      <c r="F393" s="8" t="s">
        <v>27</v>
      </c>
      <c r="G393" s="8" t="s">
        <v>55</v>
      </c>
      <c r="H393" s="8" t="s">
        <v>27</v>
      </c>
      <c r="I393" s="8" t="s">
        <v>22603</v>
      </c>
      <c r="J393" s="8" t="s">
        <v>28</v>
      </c>
      <c r="K393" s="8" t="s">
        <v>30</v>
      </c>
      <c r="L393" s="8" t="s">
        <v>901</v>
      </c>
      <c r="M393" s="8" t="s">
        <v>2012</v>
      </c>
      <c r="N393" s="8" t="s">
        <v>10716</v>
      </c>
      <c r="O393" s="8" t="s">
        <v>29842</v>
      </c>
      <c r="P393" s="8" t="s">
        <v>45787</v>
      </c>
      <c r="Q393" s="8" t="s">
        <v>22604</v>
      </c>
      <c r="R393" s="8" t="s">
        <v>22605</v>
      </c>
      <c r="S393" s="17" t="s">
        <v>22606</v>
      </c>
      <c r="T393" s="18">
        <v>43011</v>
      </c>
      <c r="U393" s="8">
        <v>0.54166666666666663</v>
      </c>
      <c r="V393" s="8">
        <v>0.66666666666666663</v>
      </c>
      <c r="W393" s="8" t="s">
        <v>1283</v>
      </c>
      <c r="X393" s="8" t="s">
        <v>14179</v>
      </c>
      <c r="Y393" s="8" t="s">
        <v>45730</v>
      </c>
      <c r="Z393" s="17" t="s">
        <v>22623</v>
      </c>
      <c r="AA393" s="8" t="s">
        <v>22652</v>
      </c>
      <c r="AB393" s="8" t="s">
        <v>22653</v>
      </c>
    </row>
    <row r="394" spans="1:28" x14ac:dyDescent="0.2">
      <c r="A394" s="8" t="s">
        <v>22654</v>
      </c>
      <c r="B394" s="8" t="s">
        <v>22655</v>
      </c>
      <c r="C394" s="8" t="s">
        <v>45743</v>
      </c>
      <c r="D394" s="8" t="s">
        <v>45744</v>
      </c>
      <c r="E394" s="8" t="s">
        <v>362</v>
      </c>
      <c r="F394" s="8" t="s">
        <v>112</v>
      </c>
      <c r="G394" s="8" t="s">
        <v>362</v>
      </c>
      <c r="H394" s="8" t="s">
        <v>112</v>
      </c>
      <c r="I394" s="8" t="s">
        <v>22603</v>
      </c>
      <c r="J394" s="8" t="s">
        <v>28</v>
      </c>
      <c r="K394" s="8" t="s">
        <v>30</v>
      </c>
      <c r="L394" s="8" t="s">
        <v>363</v>
      </c>
      <c r="M394" s="8" t="s">
        <v>8214</v>
      </c>
      <c r="N394" s="8" t="s">
        <v>10716</v>
      </c>
      <c r="O394" s="8" t="s">
        <v>29842</v>
      </c>
      <c r="P394" s="8" t="s">
        <v>45787</v>
      </c>
      <c r="Q394" s="8" t="s">
        <v>22604</v>
      </c>
      <c r="R394" s="8" t="s">
        <v>22605</v>
      </c>
      <c r="S394" s="17" t="s">
        <v>22606</v>
      </c>
      <c r="T394" s="18">
        <v>43019</v>
      </c>
      <c r="U394" s="8">
        <v>0.25</v>
      </c>
      <c r="V394" s="8">
        <v>0.33333333333333331</v>
      </c>
      <c r="W394" s="8" t="s">
        <v>1100</v>
      </c>
      <c r="X394" s="8" t="s">
        <v>14184</v>
      </c>
      <c r="Y394" s="8" t="s">
        <v>45730</v>
      </c>
      <c r="Z394" s="17" t="s">
        <v>22656</v>
      </c>
      <c r="AA394" s="8" t="s">
        <v>22657</v>
      </c>
      <c r="AB394" s="8" t="s">
        <v>22658</v>
      </c>
    </row>
    <row r="395" spans="1:28" x14ac:dyDescent="0.2">
      <c r="A395" s="8" t="s">
        <v>22659</v>
      </c>
      <c r="B395" s="8" t="s">
        <v>22660</v>
      </c>
      <c r="C395" s="8" t="s">
        <v>45743</v>
      </c>
      <c r="D395" s="8" t="s">
        <v>45744</v>
      </c>
      <c r="E395" s="8" t="s">
        <v>362</v>
      </c>
      <c r="F395" s="8" t="s">
        <v>112</v>
      </c>
      <c r="G395" s="8" t="s">
        <v>362</v>
      </c>
      <c r="H395" s="8" t="s">
        <v>112</v>
      </c>
      <c r="I395" s="8" t="s">
        <v>22603</v>
      </c>
      <c r="J395" s="8" t="s">
        <v>28</v>
      </c>
      <c r="K395" s="8" t="s">
        <v>30</v>
      </c>
      <c r="L395" s="8" t="s">
        <v>8214</v>
      </c>
      <c r="M395" s="8" t="s">
        <v>14190</v>
      </c>
      <c r="N395" s="8" t="s">
        <v>10716</v>
      </c>
      <c r="O395" s="8" t="s">
        <v>29842</v>
      </c>
      <c r="P395" s="8" t="s">
        <v>45787</v>
      </c>
      <c r="Q395" s="8" t="s">
        <v>22604</v>
      </c>
      <c r="R395" s="8" t="s">
        <v>22605</v>
      </c>
      <c r="S395" s="17" t="s">
        <v>22606</v>
      </c>
      <c r="T395" s="18">
        <v>43019</v>
      </c>
      <c r="U395" s="8">
        <v>0.33333333333333331</v>
      </c>
      <c r="V395" s="8">
        <v>0.39583333333333331</v>
      </c>
      <c r="W395" s="8" t="s">
        <v>2170</v>
      </c>
      <c r="X395" s="8" t="s">
        <v>14191</v>
      </c>
      <c r="Y395" s="8" t="s">
        <v>45730</v>
      </c>
      <c r="Z395" s="17" t="s">
        <v>22661</v>
      </c>
      <c r="AA395" s="8" t="s">
        <v>22662</v>
      </c>
      <c r="AB395" s="8" t="s">
        <v>22663</v>
      </c>
    </row>
    <row r="396" spans="1:28" x14ac:dyDescent="0.2">
      <c r="A396" s="8" t="s">
        <v>22664</v>
      </c>
      <c r="B396" s="8" t="s">
        <v>22665</v>
      </c>
      <c r="C396" s="8" t="s">
        <v>45743</v>
      </c>
      <c r="D396" s="8" t="s">
        <v>45744</v>
      </c>
      <c r="E396" s="8" t="s">
        <v>362</v>
      </c>
      <c r="F396" s="8" t="s">
        <v>112</v>
      </c>
      <c r="G396" s="8" t="s">
        <v>362</v>
      </c>
      <c r="H396" s="8" t="s">
        <v>112</v>
      </c>
      <c r="I396" s="8" t="s">
        <v>22603</v>
      </c>
      <c r="J396" s="8" t="s">
        <v>28</v>
      </c>
      <c r="K396" s="8" t="s">
        <v>30</v>
      </c>
      <c r="L396" s="8" t="s">
        <v>14190</v>
      </c>
      <c r="M396" s="8" t="s">
        <v>14197</v>
      </c>
      <c r="N396" s="8" t="s">
        <v>10716</v>
      </c>
      <c r="O396" s="8" t="s">
        <v>29842</v>
      </c>
      <c r="P396" s="8" t="s">
        <v>45787</v>
      </c>
      <c r="Q396" s="8" t="s">
        <v>22604</v>
      </c>
      <c r="R396" s="8" t="s">
        <v>22605</v>
      </c>
      <c r="S396" s="17" t="s">
        <v>22606</v>
      </c>
      <c r="T396" s="18">
        <v>43019</v>
      </c>
      <c r="U396" s="8">
        <v>0.39583333333333331</v>
      </c>
      <c r="V396" s="8">
        <v>0.4375</v>
      </c>
      <c r="W396" s="8" t="s">
        <v>1495</v>
      </c>
      <c r="X396" s="8" t="s">
        <v>14198</v>
      </c>
      <c r="Y396" s="8" t="s">
        <v>45730</v>
      </c>
      <c r="Z396" s="17" t="s">
        <v>22666</v>
      </c>
      <c r="AA396" s="8" t="s">
        <v>22667</v>
      </c>
      <c r="AB396" s="8" t="s">
        <v>22668</v>
      </c>
    </row>
    <row r="397" spans="1:28" x14ac:dyDescent="0.2">
      <c r="A397" s="8" t="s">
        <v>22669</v>
      </c>
      <c r="B397" s="8" t="s">
        <v>22670</v>
      </c>
      <c r="C397" s="8" t="s">
        <v>45743</v>
      </c>
      <c r="D397" s="8" t="s">
        <v>45744</v>
      </c>
      <c r="E397" s="8" t="s">
        <v>362</v>
      </c>
      <c r="F397" s="8" t="s">
        <v>112</v>
      </c>
      <c r="G397" s="8" t="s">
        <v>362</v>
      </c>
      <c r="H397" s="8" t="s">
        <v>112</v>
      </c>
      <c r="I397" s="8" t="s">
        <v>22603</v>
      </c>
      <c r="J397" s="8" t="s">
        <v>28</v>
      </c>
      <c r="K397" s="8" t="s">
        <v>30</v>
      </c>
      <c r="L397" s="8" t="s">
        <v>14197</v>
      </c>
      <c r="M397" s="8" t="s">
        <v>8237</v>
      </c>
      <c r="N397" s="8" t="s">
        <v>10716</v>
      </c>
      <c r="O397" s="8" t="s">
        <v>29842</v>
      </c>
      <c r="P397" s="8" t="s">
        <v>45787</v>
      </c>
      <c r="Q397" s="8" t="s">
        <v>22604</v>
      </c>
      <c r="R397" s="8" t="s">
        <v>22605</v>
      </c>
      <c r="S397" s="17" t="s">
        <v>22606</v>
      </c>
      <c r="T397" s="18">
        <v>43019</v>
      </c>
      <c r="U397" s="8">
        <v>0.4375</v>
      </c>
      <c r="V397" s="8">
        <v>0.5</v>
      </c>
      <c r="W397" s="8" t="s">
        <v>2170</v>
      </c>
      <c r="X397" s="8" t="s">
        <v>14204</v>
      </c>
      <c r="Y397" s="8" t="s">
        <v>45730</v>
      </c>
      <c r="Z397" s="17" t="s">
        <v>22671</v>
      </c>
      <c r="AA397" s="8" t="s">
        <v>22672</v>
      </c>
      <c r="AB397" s="8" t="s">
        <v>22673</v>
      </c>
    </row>
    <row r="398" spans="1:28" x14ac:dyDescent="0.2">
      <c r="A398" s="8" t="s">
        <v>22674</v>
      </c>
      <c r="B398" s="8" t="s">
        <v>22675</v>
      </c>
      <c r="C398" s="8" t="s">
        <v>45743</v>
      </c>
      <c r="D398" s="8" t="s">
        <v>45744</v>
      </c>
      <c r="E398" s="8" t="s">
        <v>362</v>
      </c>
      <c r="F398" s="8" t="s">
        <v>112</v>
      </c>
      <c r="G398" s="8" t="s">
        <v>362</v>
      </c>
      <c r="H398" s="8" t="s">
        <v>112</v>
      </c>
      <c r="I398" s="8" t="s">
        <v>22603</v>
      </c>
      <c r="J398" s="8" t="s">
        <v>28</v>
      </c>
      <c r="K398" s="8" t="s">
        <v>30</v>
      </c>
      <c r="L398" s="8" t="s">
        <v>8237</v>
      </c>
      <c r="M398" s="8" t="s">
        <v>14210</v>
      </c>
      <c r="N398" s="8" t="s">
        <v>10716</v>
      </c>
      <c r="O398" s="8" t="s">
        <v>29842</v>
      </c>
      <c r="P398" s="8" t="s">
        <v>45787</v>
      </c>
      <c r="Q398" s="8" t="s">
        <v>22604</v>
      </c>
      <c r="R398" s="8" t="s">
        <v>22605</v>
      </c>
      <c r="S398" s="17" t="s">
        <v>22606</v>
      </c>
      <c r="T398" s="18">
        <v>43019</v>
      </c>
      <c r="U398" s="8">
        <v>0.5</v>
      </c>
      <c r="V398" s="8">
        <v>0.5625</v>
      </c>
      <c r="W398" s="8" t="s">
        <v>2170</v>
      </c>
      <c r="X398" s="8" t="s">
        <v>14211</v>
      </c>
      <c r="Y398" s="8" t="s">
        <v>45730</v>
      </c>
      <c r="Z398" s="17" t="s">
        <v>22676</v>
      </c>
      <c r="AA398" s="8" t="s">
        <v>22677</v>
      </c>
      <c r="AB398" s="8" t="s">
        <v>22678</v>
      </c>
    </row>
    <row r="399" spans="1:28" x14ac:dyDescent="0.2">
      <c r="A399" s="8" t="s">
        <v>22679</v>
      </c>
      <c r="B399" s="8" t="s">
        <v>22680</v>
      </c>
      <c r="C399" s="8" t="s">
        <v>45743</v>
      </c>
      <c r="D399" s="8" t="s">
        <v>45744</v>
      </c>
      <c r="E399" s="8" t="s">
        <v>362</v>
      </c>
      <c r="F399" s="8" t="s">
        <v>112</v>
      </c>
      <c r="G399" s="8" t="s">
        <v>362</v>
      </c>
      <c r="H399" s="8" t="s">
        <v>112</v>
      </c>
      <c r="I399" s="8" t="s">
        <v>22603</v>
      </c>
      <c r="J399" s="8" t="s">
        <v>28</v>
      </c>
      <c r="K399" s="8" t="s">
        <v>30</v>
      </c>
      <c r="L399" s="8" t="s">
        <v>14210</v>
      </c>
      <c r="M399" s="8" t="s">
        <v>14217</v>
      </c>
      <c r="N399" s="8" t="s">
        <v>10716</v>
      </c>
      <c r="O399" s="8" t="s">
        <v>29842</v>
      </c>
      <c r="P399" s="8" t="s">
        <v>45787</v>
      </c>
      <c r="Q399" s="8" t="s">
        <v>22604</v>
      </c>
      <c r="R399" s="8" t="s">
        <v>22605</v>
      </c>
      <c r="S399" s="17" t="s">
        <v>22606</v>
      </c>
      <c r="T399" s="18">
        <v>43019</v>
      </c>
      <c r="U399" s="8">
        <v>0.5625</v>
      </c>
      <c r="V399" s="8">
        <v>0.625</v>
      </c>
      <c r="W399" s="8" t="s">
        <v>2170</v>
      </c>
      <c r="X399" s="8" t="s">
        <v>14218</v>
      </c>
      <c r="Y399" s="8" t="s">
        <v>45730</v>
      </c>
      <c r="Z399" s="17" t="s">
        <v>22681</v>
      </c>
      <c r="AA399" s="8" t="s">
        <v>22682</v>
      </c>
      <c r="AB399" s="8" t="s">
        <v>22683</v>
      </c>
    </row>
    <row r="400" spans="1:28" x14ac:dyDescent="0.2">
      <c r="A400" s="8" t="s">
        <v>22684</v>
      </c>
      <c r="B400" s="8" t="s">
        <v>22685</v>
      </c>
      <c r="C400" s="8" t="s">
        <v>45743</v>
      </c>
      <c r="D400" s="8" t="s">
        <v>45744</v>
      </c>
      <c r="E400" s="8" t="s">
        <v>362</v>
      </c>
      <c r="F400" s="8" t="s">
        <v>112</v>
      </c>
      <c r="G400" s="8" t="s">
        <v>362</v>
      </c>
      <c r="H400" s="8" t="s">
        <v>112</v>
      </c>
      <c r="I400" s="8" t="s">
        <v>22603</v>
      </c>
      <c r="J400" s="8" t="s">
        <v>28</v>
      </c>
      <c r="K400" s="8" t="s">
        <v>30</v>
      </c>
      <c r="L400" s="8" t="s">
        <v>14217</v>
      </c>
      <c r="M400" s="8" t="s">
        <v>14223</v>
      </c>
      <c r="N400" s="8" t="s">
        <v>10716</v>
      </c>
      <c r="O400" s="8" t="s">
        <v>29842</v>
      </c>
      <c r="P400" s="8" t="s">
        <v>45787</v>
      </c>
      <c r="Q400" s="8" t="s">
        <v>22604</v>
      </c>
      <c r="R400" s="8" t="s">
        <v>22605</v>
      </c>
      <c r="S400" s="17" t="s">
        <v>22606</v>
      </c>
      <c r="T400" s="18">
        <v>43019</v>
      </c>
      <c r="U400" s="8">
        <v>0.625</v>
      </c>
      <c r="V400" s="8">
        <v>0.64583333333333337</v>
      </c>
      <c r="W400" s="8" t="s">
        <v>2155</v>
      </c>
      <c r="X400" s="8" t="s">
        <v>14224</v>
      </c>
      <c r="Y400" s="8" t="s">
        <v>45730</v>
      </c>
      <c r="Z400" s="17" t="s">
        <v>22686</v>
      </c>
      <c r="AA400" s="8" t="s">
        <v>22687</v>
      </c>
      <c r="AB400" s="8" t="s">
        <v>22688</v>
      </c>
    </row>
    <row r="401" spans="1:28" x14ac:dyDescent="0.2">
      <c r="A401" s="8" t="s">
        <v>22689</v>
      </c>
      <c r="B401" s="8" t="s">
        <v>22690</v>
      </c>
      <c r="C401" s="8" t="s">
        <v>45743</v>
      </c>
      <c r="D401" s="8" t="s">
        <v>45744</v>
      </c>
      <c r="E401" s="8" t="s">
        <v>362</v>
      </c>
      <c r="F401" s="8" t="s">
        <v>112</v>
      </c>
      <c r="G401" s="8" t="s">
        <v>362</v>
      </c>
      <c r="H401" s="8" t="s">
        <v>112</v>
      </c>
      <c r="I401" s="8" t="s">
        <v>22603</v>
      </c>
      <c r="J401" s="8" t="s">
        <v>28</v>
      </c>
      <c r="K401" s="8" t="s">
        <v>30</v>
      </c>
      <c r="L401" s="8" t="s">
        <v>14223</v>
      </c>
      <c r="M401" s="8" t="s">
        <v>8249</v>
      </c>
      <c r="N401" s="8" t="s">
        <v>10716</v>
      </c>
      <c r="O401" s="8" t="s">
        <v>29842</v>
      </c>
      <c r="P401" s="8" t="s">
        <v>45787</v>
      </c>
      <c r="Q401" s="8" t="s">
        <v>22604</v>
      </c>
      <c r="R401" s="8" t="s">
        <v>22605</v>
      </c>
      <c r="S401" s="17" t="s">
        <v>22606</v>
      </c>
      <c r="T401" s="18">
        <v>43019</v>
      </c>
      <c r="U401" s="8">
        <v>0.64583333333333337</v>
      </c>
      <c r="V401" s="8">
        <v>0.66666666666666663</v>
      </c>
      <c r="W401" s="8" t="s">
        <v>2155</v>
      </c>
      <c r="X401" s="8" t="s">
        <v>14230</v>
      </c>
      <c r="Y401" s="8" t="s">
        <v>45730</v>
      </c>
      <c r="Z401" s="17" t="s">
        <v>22691</v>
      </c>
      <c r="AA401" s="8" t="s">
        <v>22692</v>
      </c>
      <c r="AB401" s="8" t="s">
        <v>22693</v>
      </c>
    </row>
    <row r="402" spans="1:28" x14ac:dyDescent="0.2">
      <c r="A402" s="8" t="s">
        <v>22694</v>
      </c>
      <c r="B402" s="8" t="s">
        <v>22695</v>
      </c>
      <c r="C402" s="8" t="s">
        <v>45743</v>
      </c>
      <c r="D402" s="8" t="s">
        <v>45744</v>
      </c>
      <c r="E402" s="8" t="s">
        <v>372</v>
      </c>
      <c r="F402" s="8" t="s">
        <v>112</v>
      </c>
      <c r="G402" s="8" t="s">
        <v>372</v>
      </c>
      <c r="H402" s="8" t="s">
        <v>112</v>
      </c>
      <c r="I402" s="8" t="s">
        <v>22603</v>
      </c>
      <c r="J402" s="8" t="s">
        <v>28</v>
      </c>
      <c r="K402" s="8" t="s">
        <v>30</v>
      </c>
      <c r="L402" s="8" t="s">
        <v>373</v>
      </c>
      <c r="M402" s="8" t="s">
        <v>22696</v>
      </c>
      <c r="N402" s="8" t="s">
        <v>10716</v>
      </c>
      <c r="O402" s="8" t="s">
        <v>29842</v>
      </c>
      <c r="P402" s="8" t="s">
        <v>45787</v>
      </c>
      <c r="Q402" s="8" t="s">
        <v>22604</v>
      </c>
      <c r="R402" s="8" t="s">
        <v>22605</v>
      </c>
      <c r="S402" s="17" t="s">
        <v>22606</v>
      </c>
      <c r="T402" s="18">
        <v>43020</v>
      </c>
      <c r="U402" s="8">
        <v>0.25</v>
      </c>
      <c r="V402" s="8">
        <v>0.27083333333333331</v>
      </c>
      <c r="W402" s="8" t="s">
        <v>2155</v>
      </c>
      <c r="X402" s="8" t="s">
        <v>14236</v>
      </c>
      <c r="Y402" s="8" t="s">
        <v>45730</v>
      </c>
      <c r="Z402" s="17" t="s">
        <v>22697</v>
      </c>
      <c r="AA402" s="8" t="s">
        <v>22698</v>
      </c>
      <c r="AB402" s="8" t="s">
        <v>22699</v>
      </c>
    </row>
    <row r="403" spans="1:28" x14ac:dyDescent="0.2">
      <c r="A403" s="8" t="s">
        <v>22700</v>
      </c>
      <c r="B403" s="8" t="s">
        <v>22701</v>
      </c>
      <c r="C403" s="8" t="s">
        <v>45743</v>
      </c>
      <c r="D403" s="8" t="s">
        <v>45744</v>
      </c>
      <c r="E403" s="8" t="s">
        <v>372</v>
      </c>
      <c r="F403" s="8" t="s">
        <v>112</v>
      </c>
      <c r="G403" s="8" t="s">
        <v>372</v>
      </c>
      <c r="H403" s="8" t="s">
        <v>112</v>
      </c>
      <c r="I403" s="8" t="s">
        <v>22603</v>
      </c>
      <c r="J403" s="8" t="s">
        <v>28</v>
      </c>
      <c r="K403" s="8" t="s">
        <v>30</v>
      </c>
      <c r="L403" s="8" t="s">
        <v>22696</v>
      </c>
      <c r="M403" s="8" t="s">
        <v>1825</v>
      </c>
      <c r="N403" s="8" t="s">
        <v>10716</v>
      </c>
      <c r="O403" s="8" t="s">
        <v>29842</v>
      </c>
      <c r="P403" s="8" t="s">
        <v>45787</v>
      </c>
      <c r="Q403" s="8" t="s">
        <v>22604</v>
      </c>
      <c r="R403" s="8" t="s">
        <v>22605</v>
      </c>
      <c r="S403" s="17" t="s">
        <v>22606</v>
      </c>
      <c r="T403" s="18">
        <v>43020</v>
      </c>
      <c r="U403" s="8">
        <v>0.27083333333333331</v>
      </c>
      <c r="V403" s="8">
        <v>0.29166666666666669</v>
      </c>
      <c r="W403" s="8" t="s">
        <v>2155</v>
      </c>
      <c r="X403" s="8" t="s">
        <v>14243</v>
      </c>
      <c r="Y403" s="8" t="s">
        <v>45730</v>
      </c>
      <c r="Z403" s="17" t="s">
        <v>22702</v>
      </c>
      <c r="AA403" s="8" t="s">
        <v>22703</v>
      </c>
      <c r="AB403" s="8" t="s">
        <v>22704</v>
      </c>
    </row>
    <row r="404" spans="1:28" x14ac:dyDescent="0.2">
      <c r="A404" s="8" t="s">
        <v>22705</v>
      </c>
      <c r="B404" s="8" t="s">
        <v>22706</v>
      </c>
      <c r="C404" s="8" t="s">
        <v>45743</v>
      </c>
      <c r="D404" s="8" t="s">
        <v>45744</v>
      </c>
      <c r="E404" s="8" t="s">
        <v>372</v>
      </c>
      <c r="F404" s="8" t="s">
        <v>112</v>
      </c>
      <c r="G404" s="8" t="s">
        <v>372</v>
      </c>
      <c r="H404" s="8" t="s">
        <v>112</v>
      </c>
      <c r="I404" s="8" t="s">
        <v>22603</v>
      </c>
      <c r="J404" s="8" t="s">
        <v>28</v>
      </c>
      <c r="K404" s="8" t="s">
        <v>30</v>
      </c>
      <c r="L404" s="8" t="s">
        <v>1825</v>
      </c>
      <c r="M404" s="8" t="s">
        <v>22707</v>
      </c>
      <c r="N404" s="8" t="s">
        <v>10716</v>
      </c>
      <c r="O404" s="8" t="s">
        <v>29842</v>
      </c>
      <c r="P404" s="8" t="s">
        <v>45787</v>
      </c>
      <c r="Q404" s="8" t="s">
        <v>22604</v>
      </c>
      <c r="R404" s="8" t="s">
        <v>22605</v>
      </c>
      <c r="S404" s="17" t="s">
        <v>22606</v>
      </c>
      <c r="T404" s="18">
        <v>43020</v>
      </c>
      <c r="U404" s="8">
        <v>0.29166666666666669</v>
      </c>
      <c r="V404" s="8">
        <v>0.625</v>
      </c>
      <c r="W404" s="8" t="s">
        <v>486</v>
      </c>
      <c r="X404" s="8" t="s">
        <v>14248</v>
      </c>
      <c r="Y404" s="8" t="s">
        <v>45730</v>
      </c>
      <c r="Z404" s="17" t="s">
        <v>22708</v>
      </c>
      <c r="AA404" s="8" t="s">
        <v>22709</v>
      </c>
      <c r="AB404" s="8" t="s">
        <v>22710</v>
      </c>
    </row>
    <row r="405" spans="1:28" x14ac:dyDescent="0.2">
      <c r="A405" s="8" t="s">
        <v>22711</v>
      </c>
      <c r="B405" s="8" t="s">
        <v>22712</v>
      </c>
      <c r="C405" s="8" t="s">
        <v>45743</v>
      </c>
      <c r="D405" s="8" t="s">
        <v>45744</v>
      </c>
      <c r="E405" s="8" t="s">
        <v>372</v>
      </c>
      <c r="F405" s="8" t="s">
        <v>112</v>
      </c>
      <c r="G405" s="8" t="s">
        <v>372</v>
      </c>
      <c r="H405" s="8" t="s">
        <v>112</v>
      </c>
      <c r="I405" s="8" t="s">
        <v>22603</v>
      </c>
      <c r="J405" s="8" t="s">
        <v>28</v>
      </c>
      <c r="K405" s="8" t="s">
        <v>30</v>
      </c>
      <c r="L405" s="8" t="s">
        <v>22707</v>
      </c>
      <c r="M405" s="8" t="s">
        <v>22713</v>
      </c>
      <c r="N405" s="8" t="s">
        <v>10716</v>
      </c>
      <c r="O405" s="8" t="s">
        <v>29842</v>
      </c>
      <c r="P405" s="8" t="s">
        <v>45787</v>
      </c>
      <c r="Q405" s="8" t="s">
        <v>22604</v>
      </c>
      <c r="R405" s="8" t="s">
        <v>22605</v>
      </c>
      <c r="S405" s="17" t="s">
        <v>22606</v>
      </c>
      <c r="T405" s="18">
        <v>43020</v>
      </c>
      <c r="U405" s="8">
        <v>0.625</v>
      </c>
      <c r="V405" s="8">
        <v>0.64583333333333337</v>
      </c>
      <c r="W405" s="8" t="s">
        <v>2155</v>
      </c>
      <c r="X405" s="8" t="s">
        <v>22714</v>
      </c>
      <c r="Y405" s="8" t="s">
        <v>45730</v>
      </c>
      <c r="Z405" s="17" t="s">
        <v>22715</v>
      </c>
      <c r="AA405" s="8" t="s">
        <v>22716</v>
      </c>
      <c r="AB405" s="8" t="s">
        <v>22717</v>
      </c>
    </row>
    <row r="406" spans="1:28" x14ac:dyDescent="0.2">
      <c r="A406" s="8" t="s">
        <v>22718</v>
      </c>
      <c r="B406" s="8" t="s">
        <v>22719</v>
      </c>
      <c r="C406" s="8" t="s">
        <v>45743</v>
      </c>
      <c r="D406" s="8" t="s">
        <v>45744</v>
      </c>
      <c r="E406" s="8" t="s">
        <v>372</v>
      </c>
      <c r="F406" s="8" t="s">
        <v>112</v>
      </c>
      <c r="G406" s="8" t="s">
        <v>372</v>
      </c>
      <c r="H406" s="8" t="s">
        <v>112</v>
      </c>
      <c r="I406" s="8" t="s">
        <v>22603</v>
      </c>
      <c r="J406" s="8" t="s">
        <v>28</v>
      </c>
      <c r="K406" s="8" t="s">
        <v>30</v>
      </c>
      <c r="L406" s="8" t="s">
        <v>22713</v>
      </c>
      <c r="M406" s="8" t="s">
        <v>8300</v>
      </c>
      <c r="N406" s="8" t="s">
        <v>10716</v>
      </c>
      <c r="O406" s="8" t="s">
        <v>29842</v>
      </c>
      <c r="P406" s="8" t="s">
        <v>45787</v>
      </c>
      <c r="Q406" s="8" t="s">
        <v>22604</v>
      </c>
      <c r="R406" s="8" t="s">
        <v>22605</v>
      </c>
      <c r="S406" s="17" t="s">
        <v>22606</v>
      </c>
      <c r="T406" s="18">
        <v>43020</v>
      </c>
      <c r="U406" s="8">
        <v>0.64583333333333337</v>
      </c>
      <c r="V406" s="8">
        <v>0.66666666666666663</v>
      </c>
      <c r="W406" s="8" t="s">
        <v>2155</v>
      </c>
      <c r="X406" s="8" t="s">
        <v>14256</v>
      </c>
      <c r="Y406" s="8" t="s">
        <v>45730</v>
      </c>
      <c r="Z406" s="17" t="s">
        <v>22720</v>
      </c>
      <c r="AA406" s="8" t="s">
        <v>22721</v>
      </c>
      <c r="AB406" s="8" t="s">
        <v>22722</v>
      </c>
    </row>
    <row r="407" spans="1:28" x14ac:dyDescent="0.2">
      <c r="A407" s="8" t="s">
        <v>22723</v>
      </c>
      <c r="B407" s="8" t="s">
        <v>22724</v>
      </c>
      <c r="C407" s="8" t="s">
        <v>45743</v>
      </c>
      <c r="D407" s="8" t="s">
        <v>45744</v>
      </c>
      <c r="E407" s="8" t="s">
        <v>382</v>
      </c>
      <c r="F407" s="8" t="s">
        <v>112</v>
      </c>
      <c r="G407" s="8" t="s">
        <v>382</v>
      </c>
      <c r="H407" s="8" t="s">
        <v>112</v>
      </c>
      <c r="I407" s="8" t="s">
        <v>22603</v>
      </c>
      <c r="J407" s="8" t="s">
        <v>28</v>
      </c>
      <c r="K407" s="8" t="s">
        <v>30</v>
      </c>
      <c r="L407" s="8" t="s">
        <v>383</v>
      </c>
      <c r="M407" s="8" t="s">
        <v>1834</v>
      </c>
      <c r="N407" s="8" t="s">
        <v>10716</v>
      </c>
      <c r="O407" s="8" t="s">
        <v>29842</v>
      </c>
      <c r="P407" s="8" t="s">
        <v>45787</v>
      </c>
      <c r="Q407" s="8" t="s">
        <v>22604</v>
      </c>
      <c r="R407" s="8" t="s">
        <v>22605</v>
      </c>
      <c r="S407" s="17" t="s">
        <v>22606</v>
      </c>
      <c r="T407" s="18">
        <v>43021</v>
      </c>
      <c r="U407" s="8">
        <v>0.25</v>
      </c>
      <c r="V407" s="8">
        <v>0.29166666666666669</v>
      </c>
      <c r="W407" s="8" t="s">
        <v>1495</v>
      </c>
      <c r="X407" s="8" t="s">
        <v>22725</v>
      </c>
      <c r="Y407" s="8" t="s">
        <v>45730</v>
      </c>
      <c r="Z407" s="17" t="s">
        <v>22726</v>
      </c>
      <c r="AA407" s="8" t="s">
        <v>22727</v>
      </c>
      <c r="AB407" s="8" t="s">
        <v>22728</v>
      </c>
    </row>
    <row r="408" spans="1:28" x14ac:dyDescent="0.2">
      <c r="A408" s="8" t="s">
        <v>22729</v>
      </c>
      <c r="B408" s="8" t="s">
        <v>22730</v>
      </c>
      <c r="C408" s="8" t="s">
        <v>45743</v>
      </c>
      <c r="D408" s="8" t="s">
        <v>45744</v>
      </c>
      <c r="E408" s="8" t="s">
        <v>382</v>
      </c>
      <c r="F408" s="8" t="s">
        <v>112</v>
      </c>
      <c r="G408" s="8" t="s">
        <v>382</v>
      </c>
      <c r="H408" s="8" t="s">
        <v>112</v>
      </c>
      <c r="I408" s="8" t="s">
        <v>22603</v>
      </c>
      <c r="J408" s="8" t="s">
        <v>28</v>
      </c>
      <c r="K408" s="8" t="s">
        <v>30</v>
      </c>
      <c r="L408" s="8" t="s">
        <v>1834</v>
      </c>
      <c r="M408" s="8" t="s">
        <v>22731</v>
      </c>
      <c r="N408" s="8" t="s">
        <v>10716</v>
      </c>
      <c r="O408" s="8" t="s">
        <v>29842</v>
      </c>
      <c r="P408" s="8" t="s">
        <v>45787</v>
      </c>
      <c r="Q408" s="8" t="s">
        <v>22604</v>
      </c>
      <c r="R408" s="8" t="s">
        <v>22605</v>
      </c>
      <c r="S408" s="17" t="s">
        <v>22606</v>
      </c>
      <c r="T408" s="18">
        <v>43021</v>
      </c>
      <c r="U408" s="8">
        <v>0.29166666666666669</v>
      </c>
      <c r="V408" s="8">
        <v>0.3125</v>
      </c>
      <c r="W408" s="8" t="s">
        <v>2155</v>
      </c>
      <c r="X408" s="8" t="s">
        <v>22732</v>
      </c>
      <c r="Y408" s="8" t="s">
        <v>45730</v>
      </c>
      <c r="Z408" s="17" t="s">
        <v>22733</v>
      </c>
      <c r="AA408" s="8" t="s">
        <v>22734</v>
      </c>
      <c r="AB408" s="8" t="s">
        <v>22735</v>
      </c>
    </row>
    <row r="409" spans="1:28" x14ac:dyDescent="0.2">
      <c r="A409" s="8" t="s">
        <v>22736</v>
      </c>
      <c r="B409" s="8" t="s">
        <v>22737</v>
      </c>
      <c r="C409" s="8" t="s">
        <v>45743</v>
      </c>
      <c r="D409" s="8" t="s">
        <v>45744</v>
      </c>
      <c r="E409" s="8" t="s">
        <v>382</v>
      </c>
      <c r="F409" s="8" t="s">
        <v>112</v>
      </c>
      <c r="G409" s="8" t="s">
        <v>382</v>
      </c>
      <c r="H409" s="8" t="s">
        <v>112</v>
      </c>
      <c r="I409" s="8" t="s">
        <v>22603</v>
      </c>
      <c r="J409" s="8" t="s">
        <v>28</v>
      </c>
      <c r="K409" s="8" t="s">
        <v>30</v>
      </c>
      <c r="L409" s="8" t="s">
        <v>22731</v>
      </c>
      <c r="M409" s="8" t="s">
        <v>8335</v>
      </c>
      <c r="N409" s="8" t="s">
        <v>10716</v>
      </c>
      <c r="O409" s="8" t="s">
        <v>29842</v>
      </c>
      <c r="P409" s="8" t="s">
        <v>45787</v>
      </c>
      <c r="Q409" s="8" t="s">
        <v>22604</v>
      </c>
      <c r="R409" s="8" t="s">
        <v>22605</v>
      </c>
      <c r="S409" s="17" t="s">
        <v>22606</v>
      </c>
      <c r="T409" s="18">
        <v>43021</v>
      </c>
      <c r="U409" s="8">
        <v>0.3125</v>
      </c>
      <c r="V409" s="8">
        <v>0.58333333333333337</v>
      </c>
      <c r="W409" s="8" t="s">
        <v>996</v>
      </c>
      <c r="X409" s="8" t="s">
        <v>22732</v>
      </c>
      <c r="Y409" s="8" t="s">
        <v>45730</v>
      </c>
      <c r="Z409" s="17" t="s">
        <v>22738</v>
      </c>
      <c r="AA409" s="8" t="s">
        <v>22739</v>
      </c>
      <c r="AB409" s="8" t="s">
        <v>22740</v>
      </c>
    </row>
    <row r="410" spans="1:28" x14ac:dyDescent="0.2">
      <c r="A410" s="8" t="s">
        <v>22741</v>
      </c>
      <c r="B410" s="8" t="s">
        <v>22742</v>
      </c>
      <c r="C410" s="8" t="s">
        <v>45743</v>
      </c>
      <c r="D410" s="8" t="s">
        <v>45744</v>
      </c>
      <c r="E410" s="8" t="s">
        <v>113</v>
      </c>
      <c r="F410" s="8" t="s">
        <v>112</v>
      </c>
      <c r="G410" s="8" t="s">
        <v>113</v>
      </c>
      <c r="H410" s="8" t="s">
        <v>112</v>
      </c>
      <c r="I410" s="8" t="s">
        <v>22603</v>
      </c>
      <c r="J410" s="8" t="s">
        <v>28</v>
      </c>
      <c r="K410" s="8" t="s">
        <v>30</v>
      </c>
      <c r="L410" s="8" t="s">
        <v>409</v>
      </c>
      <c r="M410" s="8" t="s">
        <v>759</v>
      </c>
      <c r="N410" s="8" t="s">
        <v>10716</v>
      </c>
      <c r="O410" s="8" t="s">
        <v>29842</v>
      </c>
      <c r="P410" s="8" t="s">
        <v>45787</v>
      </c>
      <c r="Q410" s="8" t="s">
        <v>22604</v>
      </c>
      <c r="R410" s="8" t="s">
        <v>22605</v>
      </c>
      <c r="S410" s="17" t="s">
        <v>22606</v>
      </c>
      <c r="T410" s="18">
        <v>43024</v>
      </c>
      <c r="U410" s="8">
        <v>0.25</v>
      </c>
      <c r="V410" s="8">
        <v>0.66666666666666663</v>
      </c>
      <c r="W410" s="8" t="s">
        <v>792</v>
      </c>
      <c r="X410" s="8" t="s">
        <v>22743</v>
      </c>
      <c r="Y410" s="8" t="s">
        <v>45730</v>
      </c>
      <c r="Z410" s="17" t="s">
        <v>22744</v>
      </c>
      <c r="AA410" s="8" t="s">
        <v>22745</v>
      </c>
      <c r="AB410" s="8" t="s">
        <v>22746</v>
      </c>
    </row>
    <row r="411" spans="1:28" x14ac:dyDescent="0.2">
      <c r="A411" s="8" t="s">
        <v>22747</v>
      </c>
      <c r="B411" s="8" t="s">
        <v>22748</v>
      </c>
      <c r="C411" s="8" t="s">
        <v>45743</v>
      </c>
      <c r="D411" s="8" t="s">
        <v>45744</v>
      </c>
      <c r="E411" s="8" t="s">
        <v>123</v>
      </c>
      <c r="F411" s="8" t="s">
        <v>112</v>
      </c>
      <c r="G411" s="8" t="s">
        <v>123</v>
      </c>
      <c r="H411" s="8" t="s">
        <v>112</v>
      </c>
      <c r="I411" s="8" t="s">
        <v>22603</v>
      </c>
      <c r="J411" s="8" t="s">
        <v>28</v>
      </c>
      <c r="K411" s="8" t="s">
        <v>30</v>
      </c>
      <c r="L411" s="8" t="s">
        <v>418</v>
      </c>
      <c r="M411" s="8" t="s">
        <v>1071</v>
      </c>
      <c r="N411" s="8" t="s">
        <v>10716</v>
      </c>
      <c r="O411" s="8" t="s">
        <v>29842</v>
      </c>
      <c r="P411" s="8" t="s">
        <v>45787</v>
      </c>
      <c r="Q411" s="8" t="s">
        <v>22604</v>
      </c>
      <c r="R411" s="8" t="s">
        <v>22605</v>
      </c>
      <c r="S411" s="17" t="s">
        <v>22606</v>
      </c>
      <c r="T411" s="18">
        <v>43025</v>
      </c>
      <c r="U411" s="8">
        <v>0.25</v>
      </c>
      <c r="V411" s="8">
        <v>0.29166666666666669</v>
      </c>
      <c r="W411" s="8" t="s">
        <v>1495</v>
      </c>
      <c r="X411" s="8" t="s">
        <v>22749</v>
      </c>
      <c r="Y411" s="8" t="s">
        <v>45730</v>
      </c>
      <c r="Z411" s="17" t="s">
        <v>22750</v>
      </c>
      <c r="AA411" s="8" t="s">
        <v>22751</v>
      </c>
      <c r="AB411" s="8" t="s">
        <v>22752</v>
      </c>
    </row>
    <row r="412" spans="1:28" x14ac:dyDescent="0.2">
      <c r="A412" s="8" t="s">
        <v>22753</v>
      </c>
      <c r="B412" s="8" t="s">
        <v>22754</v>
      </c>
      <c r="C412" s="8" t="s">
        <v>45743</v>
      </c>
      <c r="D412" s="8" t="s">
        <v>45744</v>
      </c>
      <c r="E412" s="8" t="s">
        <v>123</v>
      </c>
      <c r="F412" s="8" t="s">
        <v>112</v>
      </c>
      <c r="G412" s="8" t="s">
        <v>123</v>
      </c>
      <c r="H412" s="8" t="s">
        <v>112</v>
      </c>
      <c r="I412" s="8" t="s">
        <v>22603</v>
      </c>
      <c r="J412" s="8" t="s">
        <v>28</v>
      </c>
      <c r="K412" s="8" t="s">
        <v>30</v>
      </c>
      <c r="L412" s="8" t="s">
        <v>1071</v>
      </c>
      <c r="M412" s="8" t="s">
        <v>8365</v>
      </c>
      <c r="N412" s="8" t="s">
        <v>10716</v>
      </c>
      <c r="O412" s="8" t="s">
        <v>29842</v>
      </c>
      <c r="P412" s="8" t="s">
        <v>45787</v>
      </c>
      <c r="Q412" s="8" t="s">
        <v>22604</v>
      </c>
      <c r="R412" s="8" t="s">
        <v>22605</v>
      </c>
      <c r="S412" s="17" t="s">
        <v>22606</v>
      </c>
      <c r="T412" s="18">
        <v>43025</v>
      </c>
      <c r="U412" s="8">
        <v>0.29166666666666669</v>
      </c>
      <c r="V412" s="8">
        <v>0.33333333333333331</v>
      </c>
      <c r="W412" s="8" t="s">
        <v>1495</v>
      </c>
      <c r="X412" s="8" t="s">
        <v>22755</v>
      </c>
      <c r="Y412" s="8" t="s">
        <v>45730</v>
      </c>
      <c r="Z412" s="17" t="s">
        <v>22756</v>
      </c>
      <c r="AA412" s="8" t="s">
        <v>22757</v>
      </c>
      <c r="AB412" s="8" t="s">
        <v>22758</v>
      </c>
    </row>
    <row r="413" spans="1:28" x14ac:dyDescent="0.2">
      <c r="A413" s="8" t="s">
        <v>22759</v>
      </c>
      <c r="B413" s="8" t="s">
        <v>22760</v>
      </c>
      <c r="C413" s="8" t="s">
        <v>45743</v>
      </c>
      <c r="D413" s="8" t="s">
        <v>45744</v>
      </c>
      <c r="E413" s="8" t="s">
        <v>123</v>
      </c>
      <c r="F413" s="8" t="s">
        <v>112</v>
      </c>
      <c r="G413" s="8" t="s">
        <v>123</v>
      </c>
      <c r="H413" s="8" t="s">
        <v>112</v>
      </c>
      <c r="I413" s="8" t="s">
        <v>22603</v>
      </c>
      <c r="J413" s="8" t="s">
        <v>28</v>
      </c>
      <c r="K413" s="8" t="s">
        <v>30</v>
      </c>
      <c r="L413" s="8" t="s">
        <v>8365</v>
      </c>
      <c r="M413" s="8" t="s">
        <v>6000</v>
      </c>
      <c r="N413" s="8" t="s">
        <v>10716</v>
      </c>
      <c r="O413" s="8" t="s">
        <v>29842</v>
      </c>
      <c r="P413" s="8" t="s">
        <v>45787</v>
      </c>
      <c r="Q413" s="8" t="s">
        <v>22604</v>
      </c>
      <c r="R413" s="8" t="s">
        <v>22605</v>
      </c>
      <c r="S413" s="17" t="s">
        <v>22606</v>
      </c>
      <c r="T413" s="18">
        <v>43025</v>
      </c>
      <c r="U413" s="8">
        <v>0.33333333333333331</v>
      </c>
      <c r="V413" s="8">
        <v>0.375</v>
      </c>
      <c r="W413" s="8" t="s">
        <v>1495</v>
      </c>
      <c r="X413" s="8" t="s">
        <v>22761</v>
      </c>
      <c r="Y413" s="8" t="s">
        <v>45730</v>
      </c>
      <c r="Z413" s="17" t="s">
        <v>22762</v>
      </c>
      <c r="AA413" s="8" t="s">
        <v>22763</v>
      </c>
      <c r="AB413" s="8" t="s">
        <v>22764</v>
      </c>
    </row>
    <row r="414" spans="1:28" x14ac:dyDescent="0.2">
      <c r="A414" s="8" t="s">
        <v>22765</v>
      </c>
      <c r="B414" s="8" t="s">
        <v>22766</v>
      </c>
      <c r="C414" s="8" t="s">
        <v>45743</v>
      </c>
      <c r="D414" s="8" t="s">
        <v>45744</v>
      </c>
      <c r="E414" s="8" t="s">
        <v>123</v>
      </c>
      <c r="F414" s="8" t="s">
        <v>112</v>
      </c>
      <c r="G414" s="8" t="s">
        <v>123</v>
      </c>
      <c r="H414" s="8" t="s">
        <v>112</v>
      </c>
      <c r="I414" s="8" t="s">
        <v>22603</v>
      </c>
      <c r="J414" s="8" t="s">
        <v>28</v>
      </c>
      <c r="K414" s="8" t="s">
        <v>30</v>
      </c>
      <c r="L414" s="8" t="s">
        <v>6000</v>
      </c>
      <c r="M414" s="8" t="s">
        <v>8371</v>
      </c>
      <c r="N414" s="8" t="s">
        <v>10716</v>
      </c>
      <c r="O414" s="8" t="s">
        <v>29842</v>
      </c>
      <c r="P414" s="8" t="s">
        <v>45787</v>
      </c>
      <c r="Q414" s="8" t="s">
        <v>22604</v>
      </c>
      <c r="R414" s="8" t="s">
        <v>22605</v>
      </c>
      <c r="S414" s="17" t="s">
        <v>22606</v>
      </c>
      <c r="T414" s="18">
        <v>43025</v>
      </c>
      <c r="U414" s="8">
        <v>0.375</v>
      </c>
      <c r="V414" s="8">
        <v>0.41666666666666669</v>
      </c>
      <c r="W414" s="8" t="s">
        <v>1495</v>
      </c>
      <c r="X414" s="8" t="s">
        <v>22767</v>
      </c>
      <c r="Y414" s="8" t="s">
        <v>45730</v>
      </c>
      <c r="Z414" s="17" t="s">
        <v>22768</v>
      </c>
      <c r="AA414" s="8" t="s">
        <v>22769</v>
      </c>
      <c r="AB414" s="8" t="s">
        <v>22770</v>
      </c>
    </row>
    <row r="415" spans="1:28" x14ac:dyDescent="0.2">
      <c r="A415" s="8" t="s">
        <v>22771</v>
      </c>
      <c r="B415" s="8" t="s">
        <v>22772</v>
      </c>
      <c r="C415" s="8" t="s">
        <v>45743</v>
      </c>
      <c r="D415" s="8" t="s">
        <v>45744</v>
      </c>
      <c r="E415" s="8" t="s">
        <v>123</v>
      </c>
      <c r="F415" s="8" t="s">
        <v>112</v>
      </c>
      <c r="G415" s="8" t="s">
        <v>123</v>
      </c>
      <c r="H415" s="8" t="s">
        <v>112</v>
      </c>
      <c r="I415" s="8" t="s">
        <v>22603</v>
      </c>
      <c r="J415" s="8" t="s">
        <v>28</v>
      </c>
      <c r="K415" s="8" t="s">
        <v>30</v>
      </c>
      <c r="L415" s="8" t="s">
        <v>8371</v>
      </c>
      <c r="M415" s="8" t="s">
        <v>22773</v>
      </c>
      <c r="N415" s="8" t="s">
        <v>10716</v>
      </c>
      <c r="O415" s="8" t="s">
        <v>29842</v>
      </c>
      <c r="P415" s="8" t="s">
        <v>45787</v>
      </c>
      <c r="Q415" s="8" t="s">
        <v>22604</v>
      </c>
      <c r="R415" s="8" t="s">
        <v>22605</v>
      </c>
      <c r="S415" s="17" t="s">
        <v>22606</v>
      </c>
      <c r="T415" s="18">
        <v>43025</v>
      </c>
      <c r="U415" s="8">
        <v>0.41666666666666669</v>
      </c>
      <c r="V415" s="8">
        <v>0.45833333333333331</v>
      </c>
      <c r="W415" s="8" t="s">
        <v>1495</v>
      </c>
      <c r="X415" s="8" t="s">
        <v>22774</v>
      </c>
      <c r="Y415" s="8" t="s">
        <v>45730</v>
      </c>
      <c r="Z415" s="17" t="s">
        <v>22775</v>
      </c>
      <c r="AA415" s="8" t="s">
        <v>22776</v>
      </c>
      <c r="AB415" s="8" t="s">
        <v>22777</v>
      </c>
    </row>
    <row r="416" spans="1:28" x14ac:dyDescent="0.2">
      <c r="A416" s="8" t="s">
        <v>22778</v>
      </c>
      <c r="B416" s="8" t="s">
        <v>22779</v>
      </c>
      <c r="C416" s="8" t="s">
        <v>45743</v>
      </c>
      <c r="D416" s="8" t="s">
        <v>45744</v>
      </c>
      <c r="E416" s="8" t="s">
        <v>123</v>
      </c>
      <c r="F416" s="8" t="s">
        <v>112</v>
      </c>
      <c r="G416" s="8" t="s">
        <v>123</v>
      </c>
      <c r="H416" s="8" t="s">
        <v>112</v>
      </c>
      <c r="I416" s="8" t="s">
        <v>22603</v>
      </c>
      <c r="J416" s="8" t="s">
        <v>28</v>
      </c>
      <c r="K416" s="8" t="s">
        <v>30</v>
      </c>
      <c r="L416" s="8" t="s">
        <v>22773</v>
      </c>
      <c r="M416" s="8" t="s">
        <v>768</v>
      </c>
      <c r="N416" s="8" t="s">
        <v>10716</v>
      </c>
      <c r="O416" s="8" t="s">
        <v>29842</v>
      </c>
      <c r="P416" s="8" t="s">
        <v>45787</v>
      </c>
      <c r="Q416" s="8" t="s">
        <v>22604</v>
      </c>
      <c r="R416" s="8" t="s">
        <v>22605</v>
      </c>
      <c r="S416" s="17" t="s">
        <v>22606</v>
      </c>
      <c r="T416" s="18">
        <v>43025</v>
      </c>
      <c r="U416" s="8">
        <v>0.45833333333333331</v>
      </c>
      <c r="V416" s="8">
        <v>0.66666666666666663</v>
      </c>
      <c r="W416" s="8" t="s">
        <v>773</v>
      </c>
      <c r="X416" s="8" t="s">
        <v>22780</v>
      </c>
      <c r="Y416" s="8" t="s">
        <v>45730</v>
      </c>
      <c r="Z416" s="17" t="s">
        <v>22781</v>
      </c>
      <c r="AA416" s="8" t="s">
        <v>22782</v>
      </c>
      <c r="AB416" s="8" t="s">
        <v>22783</v>
      </c>
    </row>
    <row r="417" spans="1:28" x14ac:dyDescent="0.2">
      <c r="A417" s="8" t="s">
        <v>22784</v>
      </c>
      <c r="B417" s="8" t="s">
        <v>22785</v>
      </c>
      <c r="C417" s="8" t="s">
        <v>45743</v>
      </c>
      <c r="D417" s="8" t="s">
        <v>45744</v>
      </c>
      <c r="E417" s="8" t="s">
        <v>134</v>
      </c>
      <c r="F417" s="8" t="s">
        <v>133</v>
      </c>
      <c r="G417" s="8" t="s">
        <v>134</v>
      </c>
      <c r="H417" s="8" t="s">
        <v>133</v>
      </c>
      <c r="I417" s="8" t="s">
        <v>22603</v>
      </c>
      <c r="J417" s="8" t="s">
        <v>28</v>
      </c>
      <c r="K417" s="8" t="s">
        <v>30</v>
      </c>
      <c r="L417" s="8" t="s">
        <v>2047</v>
      </c>
      <c r="M417" s="8" t="s">
        <v>22786</v>
      </c>
      <c r="N417" s="8" t="s">
        <v>10716</v>
      </c>
      <c r="O417" s="8" t="s">
        <v>29842</v>
      </c>
      <c r="P417" s="8" t="s">
        <v>45787</v>
      </c>
      <c r="Q417" s="8" t="s">
        <v>22604</v>
      </c>
      <c r="R417" s="8" t="s">
        <v>22605</v>
      </c>
      <c r="S417" s="17" t="s">
        <v>22606</v>
      </c>
      <c r="T417" s="18">
        <v>43026</v>
      </c>
      <c r="U417" s="8">
        <v>0.25</v>
      </c>
      <c r="V417" s="8">
        <v>0.375</v>
      </c>
      <c r="W417" s="8" t="s">
        <v>1283</v>
      </c>
      <c r="X417" s="8" t="s">
        <v>22780</v>
      </c>
      <c r="Y417" s="8" t="s">
        <v>45730</v>
      </c>
      <c r="Z417" s="17" t="s">
        <v>22787</v>
      </c>
      <c r="AA417" s="8" t="s">
        <v>22788</v>
      </c>
      <c r="AB417" s="8" t="s">
        <v>22789</v>
      </c>
    </row>
    <row r="418" spans="1:28" x14ac:dyDescent="0.2">
      <c r="A418" s="8" t="s">
        <v>22790</v>
      </c>
      <c r="B418" s="8" t="s">
        <v>22791</v>
      </c>
      <c r="C418" s="8" t="s">
        <v>45743</v>
      </c>
      <c r="D418" s="8" t="s">
        <v>45744</v>
      </c>
      <c r="E418" s="8" t="s">
        <v>134</v>
      </c>
      <c r="F418" s="8" t="s">
        <v>133</v>
      </c>
      <c r="G418" s="8" t="s">
        <v>134</v>
      </c>
      <c r="H418" s="8" t="s">
        <v>133</v>
      </c>
      <c r="I418" s="8" t="s">
        <v>22603</v>
      </c>
      <c r="J418" s="8" t="s">
        <v>28</v>
      </c>
      <c r="K418" s="8" t="s">
        <v>30</v>
      </c>
      <c r="L418" s="8" t="s">
        <v>22786</v>
      </c>
      <c r="M418" s="8" t="s">
        <v>14329</v>
      </c>
      <c r="N418" s="8" t="s">
        <v>10716</v>
      </c>
      <c r="O418" s="8" t="s">
        <v>29842</v>
      </c>
      <c r="P418" s="8" t="s">
        <v>45787</v>
      </c>
      <c r="Q418" s="8" t="s">
        <v>22604</v>
      </c>
      <c r="R418" s="8" t="s">
        <v>22605</v>
      </c>
      <c r="S418" s="17" t="s">
        <v>22606</v>
      </c>
      <c r="T418" s="18">
        <v>43026</v>
      </c>
      <c r="U418" s="8">
        <v>0.375</v>
      </c>
      <c r="V418" s="8">
        <v>0.45833333333333331</v>
      </c>
      <c r="W418" s="8" t="s">
        <v>1100</v>
      </c>
      <c r="X418" s="8" t="s">
        <v>22792</v>
      </c>
      <c r="Y418" s="8" t="s">
        <v>45730</v>
      </c>
      <c r="Z418" s="17" t="s">
        <v>22793</v>
      </c>
      <c r="AA418" s="8" t="s">
        <v>22794</v>
      </c>
      <c r="AB418" s="8" t="s">
        <v>22795</v>
      </c>
    </row>
    <row r="419" spans="1:28" x14ac:dyDescent="0.2">
      <c r="A419" s="8" t="s">
        <v>22796</v>
      </c>
      <c r="B419" s="8" t="s">
        <v>22797</v>
      </c>
      <c r="C419" s="8" t="s">
        <v>45743</v>
      </c>
      <c r="D419" s="8" t="s">
        <v>45744</v>
      </c>
      <c r="E419" s="8" t="s">
        <v>134</v>
      </c>
      <c r="F419" s="8" t="s">
        <v>133</v>
      </c>
      <c r="G419" s="8" t="s">
        <v>134</v>
      </c>
      <c r="H419" s="8" t="s">
        <v>133</v>
      </c>
      <c r="I419" s="8" t="s">
        <v>22603</v>
      </c>
      <c r="J419" s="8" t="s">
        <v>28</v>
      </c>
      <c r="K419" s="8" t="s">
        <v>30</v>
      </c>
      <c r="L419" s="8" t="s">
        <v>14329</v>
      </c>
      <c r="M419" s="8" t="s">
        <v>14349</v>
      </c>
      <c r="N419" s="8" t="s">
        <v>10716</v>
      </c>
      <c r="O419" s="8" t="s">
        <v>29842</v>
      </c>
      <c r="P419" s="8" t="s">
        <v>45787</v>
      </c>
      <c r="Q419" s="8" t="s">
        <v>22604</v>
      </c>
      <c r="R419" s="8" t="s">
        <v>22605</v>
      </c>
      <c r="S419" s="17" t="s">
        <v>22606</v>
      </c>
      <c r="T419" s="18">
        <v>43026</v>
      </c>
      <c r="U419" s="8">
        <v>0.45833333333333331</v>
      </c>
      <c r="V419" s="8">
        <v>0.5625</v>
      </c>
      <c r="W419" s="8" t="s">
        <v>1387</v>
      </c>
      <c r="X419" s="8" t="s">
        <v>22798</v>
      </c>
      <c r="Y419" s="8" t="s">
        <v>45730</v>
      </c>
      <c r="Z419" s="17" t="s">
        <v>22799</v>
      </c>
      <c r="AA419" s="8" t="s">
        <v>22800</v>
      </c>
      <c r="AB419" s="8" t="s">
        <v>22801</v>
      </c>
    </row>
    <row r="420" spans="1:28" x14ac:dyDescent="0.2">
      <c r="A420" s="8" t="s">
        <v>22802</v>
      </c>
      <c r="B420" s="8" t="s">
        <v>22803</v>
      </c>
      <c r="C420" s="8" t="s">
        <v>45743</v>
      </c>
      <c r="D420" s="8" t="s">
        <v>45744</v>
      </c>
      <c r="E420" s="8" t="s">
        <v>134</v>
      </c>
      <c r="F420" s="8" t="s">
        <v>133</v>
      </c>
      <c r="G420" s="8" t="s">
        <v>134</v>
      </c>
      <c r="H420" s="8" t="s">
        <v>133</v>
      </c>
      <c r="I420" s="8" t="s">
        <v>22603</v>
      </c>
      <c r="J420" s="8" t="s">
        <v>28</v>
      </c>
      <c r="K420" s="8" t="s">
        <v>30</v>
      </c>
      <c r="L420" s="8" t="s">
        <v>14349</v>
      </c>
      <c r="M420" s="8" t="s">
        <v>775</v>
      </c>
      <c r="N420" s="8" t="s">
        <v>10716</v>
      </c>
      <c r="O420" s="8" t="s">
        <v>29842</v>
      </c>
      <c r="P420" s="8" t="s">
        <v>45787</v>
      </c>
      <c r="Q420" s="8" t="s">
        <v>22604</v>
      </c>
      <c r="R420" s="8" t="s">
        <v>22605</v>
      </c>
      <c r="S420" s="17" t="s">
        <v>22606</v>
      </c>
      <c r="T420" s="18">
        <v>43026</v>
      </c>
      <c r="U420" s="8">
        <v>0.5625</v>
      </c>
      <c r="V420" s="8">
        <v>0.66666666666666663</v>
      </c>
      <c r="W420" s="8" t="s">
        <v>1387</v>
      </c>
      <c r="X420" s="8" t="s">
        <v>22804</v>
      </c>
      <c r="Y420" s="8" t="s">
        <v>45730</v>
      </c>
      <c r="Z420" s="17" t="s">
        <v>22805</v>
      </c>
      <c r="AA420" s="8" t="s">
        <v>22806</v>
      </c>
      <c r="AB420" s="8" t="s">
        <v>22807</v>
      </c>
    </row>
    <row r="421" spans="1:28" x14ac:dyDescent="0.2">
      <c r="A421" s="8" t="s">
        <v>22808</v>
      </c>
      <c r="B421" s="8" t="s">
        <v>22809</v>
      </c>
      <c r="C421" s="8" t="s">
        <v>45743</v>
      </c>
      <c r="D421" s="8" t="s">
        <v>45744</v>
      </c>
      <c r="E421" s="8" t="s">
        <v>144</v>
      </c>
      <c r="F421" s="8" t="s">
        <v>133</v>
      </c>
      <c r="G421" s="8" t="s">
        <v>144</v>
      </c>
      <c r="H421" s="8" t="s">
        <v>133</v>
      </c>
      <c r="I421" s="8" t="s">
        <v>22603</v>
      </c>
      <c r="J421" s="8" t="s">
        <v>28</v>
      </c>
      <c r="K421" s="8" t="s">
        <v>30</v>
      </c>
      <c r="L421" s="8" t="s">
        <v>2054</v>
      </c>
      <c r="M421" s="8" t="s">
        <v>5376</v>
      </c>
      <c r="N421" s="8" t="s">
        <v>10716</v>
      </c>
      <c r="O421" s="8" t="s">
        <v>29842</v>
      </c>
      <c r="P421" s="8" t="s">
        <v>45787</v>
      </c>
      <c r="Q421" s="8" t="s">
        <v>22604</v>
      </c>
      <c r="R421" s="8" t="s">
        <v>22605</v>
      </c>
      <c r="S421" s="17" t="s">
        <v>22606</v>
      </c>
      <c r="T421" s="18">
        <v>43027</v>
      </c>
      <c r="U421" s="8">
        <v>0.25</v>
      </c>
      <c r="V421" s="8">
        <v>0.33333333333333331</v>
      </c>
      <c r="W421" s="8" t="s">
        <v>1100</v>
      </c>
      <c r="X421" s="8" t="s">
        <v>22810</v>
      </c>
      <c r="Y421" s="8" t="s">
        <v>45730</v>
      </c>
      <c r="Z421" s="17" t="s">
        <v>22811</v>
      </c>
      <c r="AA421" s="8" t="s">
        <v>22812</v>
      </c>
      <c r="AB421" s="8" t="s">
        <v>22813</v>
      </c>
    </row>
    <row r="422" spans="1:28" x14ac:dyDescent="0.2">
      <c r="A422" s="8" t="s">
        <v>22814</v>
      </c>
      <c r="B422" s="8" t="s">
        <v>22815</v>
      </c>
      <c r="C422" s="8" t="s">
        <v>45743</v>
      </c>
      <c r="D422" s="8" t="s">
        <v>45744</v>
      </c>
      <c r="E422" s="8" t="s">
        <v>144</v>
      </c>
      <c r="F422" s="8" t="s">
        <v>133</v>
      </c>
      <c r="G422" s="8" t="s">
        <v>144</v>
      </c>
      <c r="H422" s="8" t="s">
        <v>133</v>
      </c>
      <c r="I422" s="8" t="s">
        <v>22603</v>
      </c>
      <c r="J422" s="8" t="s">
        <v>28</v>
      </c>
      <c r="K422" s="8" t="s">
        <v>30</v>
      </c>
      <c r="L422" s="8" t="s">
        <v>5376</v>
      </c>
      <c r="M422" s="8" t="s">
        <v>5384</v>
      </c>
      <c r="N422" s="8" t="s">
        <v>10716</v>
      </c>
      <c r="O422" s="8" t="s">
        <v>29842</v>
      </c>
      <c r="P422" s="8" t="s">
        <v>45787</v>
      </c>
      <c r="Q422" s="8" t="s">
        <v>22604</v>
      </c>
      <c r="R422" s="8" t="s">
        <v>22605</v>
      </c>
      <c r="S422" s="17" t="s">
        <v>22606</v>
      </c>
      <c r="T422" s="18">
        <v>43027</v>
      </c>
      <c r="U422" s="8">
        <v>0.33333333333333331</v>
      </c>
      <c r="V422" s="8">
        <v>0.41666666666666669</v>
      </c>
      <c r="W422" s="8" t="s">
        <v>1100</v>
      </c>
      <c r="X422" s="8" t="s">
        <v>22816</v>
      </c>
      <c r="Y422" s="8" t="s">
        <v>45730</v>
      </c>
      <c r="Z422" s="17" t="s">
        <v>22817</v>
      </c>
      <c r="AA422" s="8" t="s">
        <v>22818</v>
      </c>
      <c r="AB422" s="8" t="s">
        <v>22819</v>
      </c>
    </row>
    <row r="423" spans="1:28" x14ac:dyDescent="0.2">
      <c r="A423" s="8" t="s">
        <v>22820</v>
      </c>
      <c r="B423" s="8" t="s">
        <v>22821</v>
      </c>
      <c r="C423" s="8" t="s">
        <v>45743</v>
      </c>
      <c r="D423" s="8" t="s">
        <v>45744</v>
      </c>
      <c r="E423" s="8" t="s">
        <v>144</v>
      </c>
      <c r="F423" s="8" t="s">
        <v>133</v>
      </c>
      <c r="G423" s="8" t="s">
        <v>144</v>
      </c>
      <c r="H423" s="8" t="s">
        <v>133</v>
      </c>
      <c r="I423" s="8" t="s">
        <v>22603</v>
      </c>
      <c r="J423" s="8" t="s">
        <v>28</v>
      </c>
      <c r="K423" s="8" t="s">
        <v>30</v>
      </c>
      <c r="L423" s="8" t="s">
        <v>5384</v>
      </c>
      <c r="M423" s="8" t="s">
        <v>5389</v>
      </c>
      <c r="N423" s="8" t="s">
        <v>10716</v>
      </c>
      <c r="O423" s="8" t="s">
        <v>29842</v>
      </c>
      <c r="P423" s="8" t="s">
        <v>45787</v>
      </c>
      <c r="Q423" s="8" t="s">
        <v>22604</v>
      </c>
      <c r="R423" s="8" t="s">
        <v>22605</v>
      </c>
      <c r="S423" s="17" t="s">
        <v>22606</v>
      </c>
      <c r="T423" s="18">
        <v>43027</v>
      </c>
      <c r="U423" s="8">
        <v>0.41666666666666669</v>
      </c>
      <c r="V423" s="8">
        <v>0.5</v>
      </c>
      <c r="W423" s="8" t="s">
        <v>1100</v>
      </c>
      <c r="X423" s="8" t="s">
        <v>22822</v>
      </c>
      <c r="Y423" s="8" t="s">
        <v>45730</v>
      </c>
      <c r="Z423" s="17" t="s">
        <v>22823</v>
      </c>
      <c r="AA423" s="8" t="s">
        <v>22824</v>
      </c>
      <c r="AB423" s="8" t="s">
        <v>22825</v>
      </c>
    </row>
    <row r="424" spans="1:28" x14ac:dyDescent="0.2">
      <c r="A424" s="8" t="s">
        <v>22826</v>
      </c>
      <c r="B424" s="8" t="s">
        <v>22827</v>
      </c>
      <c r="C424" s="8" t="s">
        <v>45743</v>
      </c>
      <c r="D424" s="8" t="s">
        <v>45744</v>
      </c>
      <c r="E424" s="8" t="s">
        <v>144</v>
      </c>
      <c r="F424" s="8" t="s">
        <v>133</v>
      </c>
      <c r="G424" s="8" t="s">
        <v>144</v>
      </c>
      <c r="H424" s="8" t="s">
        <v>133</v>
      </c>
      <c r="I424" s="8" t="s">
        <v>22603</v>
      </c>
      <c r="J424" s="8" t="s">
        <v>28</v>
      </c>
      <c r="K424" s="8" t="s">
        <v>30</v>
      </c>
      <c r="L424" s="8" t="s">
        <v>5389</v>
      </c>
      <c r="M424" s="8" t="s">
        <v>8434</v>
      </c>
      <c r="N424" s="8" t="s">
        <v>10716</v>
      </c>
      <c r="O424" s="8" t="s">
        <v>29842</v>
      </c>
      <c r="P424" s="8" t="s">
        <v>45787</v>
      </c>
      <c r="Q424" s="8" t="s">
        <v>22604</v>
      </c>
      <c r="R424" s="8" t="s">
        <v>22605</v>
      </c>
      <c r="S424" s="17" t="s">
        <v>22606</v>
      </c>
      <c r="T424" s="18">
        <v>43027</v>
      </c>
      <c r="U424" s="8">
        <v>0.5</v>
      </c>
      <c r="V424" s="8">
        <v>0.58333333333333337</v>
      </c>
      <c r="W424" s="8" t="s">
        <v>1100</v>
      </c>
      <c r="X424" s="8" t="s">
        <v>22828</v>
      </c>
      <c r="Y424" s="8" t="s">
        <v>45730</v>
      </c>
      <c r="Z424" s="17" t="s">
        <v>22750</v>
      </c>
      <c r="AA424" s="8" t="s">
        <v>22829</v>
      </c>
      <c r="AB424" s="8" t="s">
        <v>22830</v>
      </c>
    </row>
    <row r="425" spans="1:28" x14ac:dyDescent="0.2">
      <c r="A425" s="8" t="s">
        <v>22831</v>
      </c>
      <c r="B425" s="8" t="s">
        <v>22832</v>
      </c>
      <c r="C425" s="8" t="s">
        <v>45743</v>
      </c>
      <c r="D425" s="8" t="s">
        <v>45744</v>
      </c>
      <c r="E425" s="8" t="s">
        <v>144</v>
      </c>
      <c r="F425" s="8" t="s">
        <v>133</v>
      </c>
      <c r="G425" s="8" t="s">
        <v>144</v>
      </c>
      <c r="H425" s="8" t="s">
        <v>133</v>
      </c>
      <c r="I425" s="8" t="s">
        <v>22603</v>
      </c>
      <c r="J425" s="8" t="s">
        <v>28</v>
      </c>
      <c r="K425" s="8" t="s">
        <v>30</v>
      </c>
      <c r="L425" s="8" t="s">
        <v>8434</v>
      </c>
      <c r="M425" s="8" t="s">
        <v>782</v>
      </c>
      <c r="N425" s="8" t="s">
        <v>10716</v>
      </c>
      <c r="O425" s="8" t="s">
        <v>29842</v>
      </c>
      <c r="P425" s="8" t="s">
        <v>45787</v>
      </c>
      <c r="Q425" s="8" t="s">
        <v>22604</v>
      </c>
      <c r="R425" s="8" t="s">
        <v>22605</v>
      </c>
      <c r="S425" s="17" t="s">
        <v>22606</v>
      </c>
      <c r="T425" s="18">
        <v>43027</v>
      </c>
      <c r="U425" s="8">
        <v>0.58333333333333337</v>
      </c>
      <c r="V425" s="8">
        <v>0.66666666666666663</v>
      </c>
      <c r="W425" s="8" t="s">
        <v>1100</v>
      </c>
      <c r="X425" s="8" t="s">
        <v>22833</v>
      </c>
      <c r="Y425" s="8" t="s">
        <v>45730</v>
      </c>
      <c r="Z425" s="17" t="s">
        <v>22834</v>
      </c>
      <c r="AA425" s="8" t="s">
        <v>22835</v>
      </c>
      <c r="AB425" s="8" t="s">
        <v>22836</v>
      </c>
    </row>
    <row r="426" spans="1:28" x14ac:dyDescent="0.2">
      <c r="A426" s="8" t="s">
        <v>22837</v>
      </c>
      <c r="B426" s="8" t="s">
        <v>22838</v>
      </c>
      <c r="C426" s="8" t="s">
        <v>45743</v>
      </c>
      <c r="D426" s="8" t="s">
        <v>45744</v>
      </c>
      <c r="E426" s="8" t="s">
        <v>174</v>
      </c>
      <c r="F426" s="8" t="s">
        <v>133</v>
      </c>
      <c r="G426" s="8" t="s">
        <v>174</v>
      </c>
      <c r="H426" s="8" t="s">
        <v>133</v>
      </c>
      <c r="I426" s="8" t="s">
        <v>22603</v>
      </c>
      <c r="J426" s="8" t="s">
        <v>28</v>
      </c>
      <c r="K426" s="8" t="s">
        <v>30</v>
      </c>
      <c r="L426" s="8" t="s">
        <v>2061</v>
      </c>
      <c r="M426" s="8" t="s">
        <v>8445</v>
      </c>
      <c r="N426" s="8" t="s">
        <v>10716</v>
      </c>
      <c r="O426" s="8" t="s">
        <v>29842</v>
      </c>
      <c r="P426" s="8" t="s">
        <v>45787</v>
      </c>
      <c r="Q426" s="8" t="s">
        <v>22604</v>
      </c>
      <c r="R426" s="8" t="s">
        <v>22605</v>
      </c>
      <c r="S426" s="17" t="s">
        <v>22606</v>
      </c>
      <c r="T426" s="18">
        <v>43028</v>
      </c>
      <c r="U426" s="8">
        <v>0.25</v>
      </c>
      <c r="V426" s="8">
        <v>0.33333333333333331</v>
      </c>
      <c r="W426" s="8" t="s">
        <v>1100</v>
      </c>
      <c r="X426" s="8" t="s">
        <v>22839</v>
      </c>
      <c r="Y426" s="8" t="s">
        <v>45730</v>
      </c>
      <c r="Z426" s="17" t="s">
        <v>22840</v>
      </c>
      <c r="AA426" s="8" t="s">
        <v>22841</v>
      </c>
      <c r="AB426" s="8" t="s">
        <v>22842</v>
      </c>
    </row>
    <row r="427" spans="1:28" x14ac:dyDescent="0.2">
      <c r="A427" s="8" t="s">
        <v>22843</v>
      </c>
      <c r="B427" s="8" t="s">
        <v>22844</v>
      </c>
      <c r="C427" s="8" t="s">
        <v>45743</v>
      </c>
      <c r="D427" s="8" t="s">
        <v>45744</v>
      </c>
      <c r="E427" s="8" t="s">
        <v>174</v>
      </c>
      <c r="F427" s="8" t="s">
        <v>133</v>
      </c>
      <c r="G427" s="8" t="s">
        <v>174</v>
      </c>
      <c r="H427" s="8" t="s">
        <v>133</v>
      </c>
      <c r="I427" s="8" t="s">
        <v>22603</v>
      </c>
      <c r="J427" s="8" t="s">
        <v>28</v>
      </c>
      <c r="K427" s="8" t="s">
        <v>30</v>
      </c>
      <c r="L427" s="8" t="s">
        <v>8445</v>
      </c>
      <c r="M427" s="8" t="s">
        <v>8451</v>
      </c>
      <c r="N427" s="8" t="s">
        <v>10716</v>
      </c>
      <c r="O427" s="8" t="s">
        <v>29842</v>
      </c>
      <c r="P427" s="8" t="s">
        <v>45787</v>
      </c>
      <c r="Q427" s="8" t="s">
        <v>22604</v>
      </c>
      <c r="R427" s="8" t="s">
        <v>22605</v>
      </c>
      <c r="S427" s="17" t="s">
        <v>22606</v>
      </c>
      <c r="T427" s="18">
        <v>43028</v>
      </c>
      <c r="U427" s="8">
        <v>0.33333333333333331</v>
      </c>
      <c r="V427" s="8">
        <v>0.41666666666666669</v>
      </c>
      <c r="W427" s="8" t="s">
        <v>1100</v>
      </c>
      <c r="X427" s="8" t="s">
        <v>22845</v>
      </c>
      <c r="Y427" s="8" t="s">
        <v>45730</v>
      </c>
      <c r="Z427" s="17" t="s">
        <v>22846</v>
      </c>
      <c r="AA427" s="8" t="s">
        <v>22847</v>
      </c>
      <c r="AB427" s="8" t="s">
        <v>22848</v>
      </c>
    </row>
    <row r="428" spans="1:28" x14ac:dyDescent="0.2">
      <c r="A428" s="8" t="s">
        <v>22849</v>
      </c>
      <c r="B428" s="8" t="s">
        <v>22850</v>
      </c>
      <c r="C428" s="8" t="s">
        <v>45743</v>
      </c>
      <c r="D428" s="8" t="s">
        <v>45744</v>
      </c>
      <c r="E428" s="8" t="s">
        <v>174</v>
      </c>
      <c r="F428" s="8" t="s">
        <v>133</v>
      </c>
      <c r="G428" s="8" t="s">
        <v>174</v>
      </c>
      <c r="H428" s="8" t="s">
        <v>133</v>
      </c>
      <c r="I428" s="8" t="s">
        <v>22603</v>
      </c>
      <c r="J428" s="8" t="s">
        <v>28</v>
      </c>
      <c r="K428" s="8" t="s">
        <v>30</v>
      </c>
      <c r="L428" s="8" t="s">
        <v>8451</v>
      </c>
      <c r="M428" s="8" t="s">
        <v>8458</v>
      </c>
      <c r="N428" s="8" t="s">
        <v>10716</v>
      </c>
      <c r="O428" s="8" t="s">
        <v>29842</v>
      </c>
      <c r="P428" s="8" t="s">
        <v>45787</v>
      </c>
      <c r="Q428" s="8" t="s">
        <v>22604</v>
      </c>
      <c r="R428" s="8" t="s">
        <v>22605</v>
      </c>
      <c r="S428" s="17" t="s">
        <v>22606</v>
      </c>
      <c r="T428" s="18">
        <v>43028</v>
      </c>
      <c r="U428" s="8">
        <v>0.41666666666666669</v>
      </c>
      <c r="V428" s="8">
        <v>0.5</v>
      </c>
      <c r="W428" s="8" t="s">
        <v>1100</v>
      </c>
      <c r="X428" s="8" t="s">
        <v>22851</v>
      </c>
      <c r="Y428" s="8" t="s">
        <v>45730</v>
      </c>
      <c r="Z428" s="17" t="s">
        <v>22852</v>
      </c>
      <c r="AA428" s="8" t="s">
        <v>22853</v>
      </c>
      <c r="AB428" s="8" t="s">
        <v>22854</v>
      </c>
    </row>
    <row r="429" spans="1:28" x14ac:dyDescent="0.2">
      <c r="A429" s="8" t="s">
        <v>22855</v>
      </c>
      <c r="B429" s="8" t="s">
        <v>22856</v>
      </c>
      <c r="C429" s="8" t="s">
        <v>45743</v>
      </c>
      <c r="D429" s="8" t="s">
        <v>45744</v>
      </c>
      <c r="E429" s="8" t="s">
        <v>174</v>
      </c>
      <c r="F429" s="8" t="s">
        <v>133</v>
      </c>
      <c r="G429" s="8" t="s">
        <v>174</v>
      </c>
      <c r="H429" s="8" t="s">
        <v>133</v>
      </c>
      <c r="I429" s="8" t="s">
        <v>22603</v>
      </c>
      <c r="J429" s="8" t="s">
        <v>28</v>
      </c>
      <c r="K429" s="8" t="s">
        <v>30</v>
      </c>
      <c r="L429" s="8" t="s">
        <v>8458</v>
      </c>
      <c r="M429" s="8" t="s">
        <v>2062</v>
      </c>
      <c r="N429" s="8" t="s">
        <v>10716</v>
      </c>
      <c r="O429" s="8" t="s">
        <v>29842</v>
      </c>
      <c r="P429" s="8" t="s">
        <v>45787</v>
      </c>
      <c r="Q429" s="8" t="s">
        <v>22604</v>
      </c>
      <c r="R429" s="8" t="s">
        <v>22605</v>
      </c>
      <c r="S429" s="17" t="s">
        <v>22606</v>
      </c>
      <c r="T429" s="18">
        <v>43028</v>
      </c>
      <c r="U429" s="8">
        <v>0.5</v>
      </c>
      <c r="V429" s="8">
        <v>0.58333333333333337</v>
      </c>
      <c r="W429" s="8" t="s">
        <v>1100</v>
      </c>
      <c r="X429" s="8" t="s">
        <v>22857</v>
      </c>
      <c r="Y429" s="8" t="s">
        <v>45730</v>
      </c>
      <c r="Z429" s="17" t="s">
        <v>22858</v>
      </c>
      <c r="AA429" s="8" t="s">
        <v>22859</v>
      </c>
      <c r="AB429" s="8" t="s">
        <v>22860</v>
      </c>
    </row>
    <row r="430" spans="1:28" x14ac:dyDescent="0.2">
      <c r="A430" s="8" t="s">
        <v>22861</v>
      </c>
      <c r="B430" s="8" t="s">
        <v>22862</v>
      </c>
      <c r="C430" s="8" t="s">
        <v>45743</v>
      </c>
      <c r="D430" s="8" t="s">
        <v>45744</v>
      </c>
      <c r="E430" s="8" t="s">
        <v>154</v>
      </c>
      <c r="F430" s="8" t="s">
        <v>133</v>
      </c>
      <c r="G430" s="8" t="s">
        <v>154</v>
      </c>
      <c r="H430" s="8" t="s">
        <v>133</v>
      </c>
      <c r="I430" s="8" t="s">
        <v>22603</v>
      </c>
      <c r="J430" s="8" t="s">
        <v>28</v>
      </c>
      <c r="K430" s="8" t="s">
        <v>30</v>
      </c>
      <c r="L430" s="8" t="s">
        <v>2068</v>
      </c>
      <c r="M430" s="8" t="s">
        <v>799</v>
      </c>
      <c r="N430" s="8" t="s">
        <v>10716</v>
      </c>
      <c r="O430" s="8" t="s">
        <v>29842</v>
      </c>
      <c r="P430" s="8" t="s">
        <v>45787</v>
      </c>
      <c r="Q430" s="8" t="s">
        <v>22604</v>
      </c>
      <c r="R430" s="8" t="s">
        <v>22605</v>
      </c>
      <c r="S430" s="17" t="s">
        <v>22606</v>
      </c>
      <c r="T430" s="18">
        <v>43031</v>
      </c>
      <c r="U430" s="8">
        <v>0.25</v>
      </c>
      <c r="V430" s="8">
        <v>0.66666666666666663</v>
      </c>
      <c r="W430" s="8" t="s">
        <v>792</v>
      </c>
      <c r="X430" s="8" t="s">
        <v>22863</v>
      </c>
      <c r="Y430" s="8" t="s">
        <v>45730</v>
      </c>
      <c r="Z430" s="17" t="s">
        <v>22864</v>
      </c>
      <c r="AA430" s="8" t="s">
        <v>22865</v>
      </c>
      <c r="AB430" s="8" t="s">
        <v>22866</v>
      </c>
    </row>
    <row r="431" spans="1:28" x14ac:dyDescent="0.2">
      <c r="A431" s="8" t="s">
        <v>22867</v>
      </c>
      <c r="B431" s="8" t="s">
        <v>22868</v>
      </c>
      <c r="C431" s="8" t="s">
        <v>45743</v>
      </c>
      <c r="D431" s="8" t="s">
        <v>45744</v>
      </c>
      <c r="E431" s="8" t="s">
        <v>164</v>
      </c>
      <c r="F431" s="8" t="s">
        <v>133</v>
      </c>
      <c r="G431" s="8" t="s">
        <v>164</v>
      </c>
      <c r="H431" s="8" t="s">
        <v>133</v>
      </c>
      <c r="I431" s="8" t="s">
        <v>22603</v>
      </c>
      <c r="J431" s="8" t="s">
        <v>28</v>
      </c>
      <c r="K431" s="8" t="s">
        <v>30</v>
      </c>
      <c r="L431" s="8" t="s">
        <v>2073</v>
      </c>
      <c r="M431" s="8" t="s">
        <v>8497</v>
      </c>
      <c r="N431" s="8" t="s">
        <v>10716</v>
      </c>
      <c r="O431" s="8" t="s">
        <v>29842</v>
      </c>
      <c r="P431" s="8" t="s">
        <v>45787</v>
      </c>
      <c r="Q431" s="8" t="s">
        <v>22604</v>
      </c>
      <c r="R431" s="8" t="s">
        <v>22605</v>
      </c>
      <c r="S431" s="17" t="s">
        <v>22606</v>
      </c>
      <c r="T431" s="18">
        <v>43032</v>
      </c>
      <c r="U431" s="8">
        <v>0.25</v>
      </c>
      <c r="V431" s="8">
        <v>0.33333333333333331</v>
      </c>
      <c r="W431" s="8" t="s">
        <v>1100</v>
      </c>
      <c r="X431" s="8" t="s">
        <v>22863</v>
      </c>
      <c r="Y431" s="8" t="s">
        <v>45730</v>
      </c>
      <c r="Z431" s="17" t="s">
        <v>22869</v>
      </c>
      <c r="AA431" s="8" t="s">
        <v>22870</v>
      </c>
      <c r="AB431" s="8" t="s">
        <v>22871</v>
      </c>
    </row>
    <row r="432" spans="1:28" x14ac:dyDescent="0.2">
      <c r="A432" s="8" t="s">
        <v>22872</v>
      </c>
      <c r="B432" s="8" t="s">
        <v>22873</v>
      </c>
      <c r="C432" s="8" t="s">
        <v>45743</v>
      </c>
      <c r="D432" s="8" t="s">
        <v>45744</v>
      </c>
      <c r="E432" s="8" t="s">
        <v>164</v>
      </c>
      <c r="F432" s="8" t="s">
        <v>133</v>
      </c>
      <c r="G432" s="8" t="s">
        <v>164</v>
      </c>
      <c r="H432" s="8" t="s">
        <v>133</v>
      </c>
      <c r="I432" s="8" t="s">
        <v>22603</v>
      </c>
      <c r="J432" s="8" t="s">
        <v>28</v>
      </c>
      <c r="K432" s="8" t="s">
        <v>30</v>
      </c>
      <c r="L432" s="8" t="s">
        <v>8497</v>
      </c>
      <c r="M432" s="8" t="s">
        <v>8503</v>
      </c>
      <c r="N432" s="8" t="s">
        <v>10716</v>
      </c>
      <c r="O432" s="8" t="s">
        <v>29842</v>
      </c>
      <c r="P432" s="8" t="s">
        <v>45787</v>
      </c>
      <c r="Q432" s="8" t="s">
        <v>22604</v>
      </c>
      <c r="R432" s="8" t="s">
        <v>22605</v>
      </c>
      <c r="S432" s="17" t="s">
        <v>22606</v>
      </c>
      <c r="T432" s="18">
        <v>43032</v>
      </c>
      <c r="U432" s="8">
        <v>0.33333333333333331</v>
      </c>
      <c r="V432" s="8">
        <v>0.41666666666666669</v>
      </c>
      <c r="W432" s="8" t="s">
        <v>1100</v>
      </c>
      <c r="X432" s="8" t="s">
        <v>22874</v>
      </c>
      <c r="Y432" s="8" t="s">
        <v>45730</v>
      </c>
      <c r="Z432" s="17" t="s">
        <v>22875</v>
      </c>
      <c r="AA432" s="8" t="s">
        <v>22876</v>
      </c>
      <c r="AB432" s="8" t="s">
        <v>22877</v>
      </c>
    </row>
    <row r="433" spans="1:28" x14ac:dyDescent="0.2">
      <c r="A433" s="8" t="s">
        <v>22878</v>
      </c>
      <c r="B433" s="8" t="s">
        <v>22879</v>
      </c>
      <c r="C433" s="8" t="s">
        <v>45743</v>
      </c>
      <c r="D433" s="8" t="s">
        <v>45744</v>
      </c>
      <c r="E433" s="8" t="s">
        <v>164</v>
      </c>
      <c r="F433" s="8" t="s">
        <v>133</v>
      </c>
      <c r="G433" s="8" t="s">
        <v>164</v>
      </c>
      <c r="H433" s="8" t="s">
        <v>133</v>
      </c>
      <c r="I433" s="8" t="s">
        <v>22603</v>
      </c>
      <c r="J433" s="8" t="s">
        <v>28</v>
      </c>
      <c r="K433" s="8" t="s">
        <v>30</v>
      </c>
      <c r="L433" s="8" t="s">
        <v>8503</v>
      </c>
      <c r="M433" s="8" t="s">
        <v>805</v>
      </c>
      <c r="N433" s="8" t="s">
        <v>10716</v>
      </c>
      <c r="O433" s="8" t="s">
        <v>29842</v>
      </c>
      <c r="P433" s="8" t="s">
        <v>45787</v>
      </c>
      <c r="Q433" s="8" t="s">
        <v>22604</v>
      </c>
      <c r="R433" s="8" t="s">
        <v>22605</v>
      </c>
      <c r="S433" s="17" t="s">
        <v>22606</v>
      </c>
      <c r="T433" s="18">
        <v>43032</v>
      </c>
      <c r="U433" s="8">
        <v>0.41666666666666669</v>
      </c>
      <c r="V433" s="8">
        <v>0.66666666666666663</v>
      </c>
      <c r="W433" s="8" t="s">
        <v>30</v>
      </c>
      <c r="X433" s="8" t="s">
        <v>22880</v>
      </c>
      <c r="Y433" s="8" t="s">
        <v>45730</v>
      </c>
      <c r="Z433" s="17" t="s">
        <v>22881</v>
      </c>
      <c r="AA433" s="8" t="s">
        <v>22882</v>
      </c>
      <c r="AB433" s="8" t="s">
        <v>22883</v>
      </c>
    </row>
    <row r="434" spans="1:28" x14ac:dyDescent="0.2">
      <c r="A434" s="8" t="s">
        <v>22884</v>
      </c>
      <c r="B434" s="8" t="s">
        <v>22885</v>
      </c>
      <c r="C434" s="8" t="s">
        <v>45743</v>
      </c>
      <c r="D434" s="8" t="s">
        <v>45744</v>
      </c>
      <c r="E434" s="8" t="s">
        <v>499</v>
      </c>
      <c r="F434" s="8" t="s">
        <v>255</v>
      </c>
      <c r="G434" s="8" t="s">
        <v>499</v>
      </c>
      <c r="H434" s="8" t="s">
        <v>255</v>
      </c>
      <c r="I434" s="8" t="s">
        <v>22603</v>
      </c>
      <c r="J434" s="8" t="s">
        <v>28</v>
      </c>
      <c r="K434" s="8" t="s">
        <v>30</v>
      </c>
      <c r="L434" s="8" t="s">
        <v>500</v>
      </c>
      <c r="M434" s="8" t="s">
        <v>22886</v>
      </c>
      <c r="N434" s="8" t="s">
        <v>10716</v>
      </c>
      <c r="O434" s="8" t="s">
        <v>29842</v>
      </c>
      <c r="P434" s="8" t="s">
        <v>45787</v>
      </c>
      <c r="Q434" s="8" t="s">
        <v>22604</v>
      </c>
      <c r="R434" s="8" t="s">
        <v>22605</v>
      </c>
      <c r="S434" s="17" t="s">
        <v>22606</v>
      </c>
      <c r="T434" s="18">
        <v>43040</v>
      </c>
      <c r="U434" s="8">
        <v>0.25</v>
      </c>
      <c r="V434" s="8">
        <v>0.3125</v>
      </c>
      <c r="W434" s="8" t="s">
        <v>2170</v>
      </c>
      <c r="X434" s="8" t="s">
        <v>22887</v>
      </c>
      <c r="Y434" s="8" t="s">
        <v>45730</v>
      </c>
      <c r="Z434" s="17" t="s">
        <v>22888</v>
      </c>
      <c r="AA434" s="8" t="s">
        <v>22889</v>
      </c>
      <c r="AB434" s="8" t="s">
        <v>22890</v>
      </c>
    </row>
    <row r="435" spans="1:28" x14ac:dyDescent="0.2">
      <c r="A435" s="8" t="s">
        <v>22891</v>
      </c>
      <c r="B435" s="8" t="s">
        <v>22892</v>
      </c>
      <c r="C435" s="8" t="s">
        <v>45743</v>
      </c>
      <c r="D435" s="8" t="s">
        <v>45744</v>
      </c>
      <c r="E435" s="8" t="s">
        <v>499</v>
      </c>
      <c r="F435" s="8" t="s">
        <v>255</v>
      </c>
      <c r="G435" s="8" t="s">
        <v>499</v>
      </c>
      <c r="H435" s="8" t="s">
        <v>255</v>
      </c>
      <c r="I435" s="8" t="s">
        <v>22603</v>
      </c>
      <c r="J435" s="8" t="s">
        <v>28</v>
      </c>
      <c r="K435" s="8" t="s">
        <v>30</v>
      </c>
      <c r="L435" s="8" t="s">
        <v>22886</v>
      </c>
      <c r="M435" s="8" t="s">
        <v>19049</v>
      </c>
      <c r="N435" s="8" t="s">
        <v>10716</v>
      </c>
      <c r="O435" s="8" t="s">
        <v>29842</v>
      </c>
      <c r="P435" s="8" t="s">
        <v>45787</v>
      </c>
      <c r="Q435" s="8" t="s">
        <v>22604</v>
      </c>
      <c r="R435" s="8" t="s">
        <v>22605</v>
      </c>
      <c r="S435" s="17" t="s">
        <v>22606</v>
      </c>
      <c r="T435" s="18">
        <v>43040</v>
      </c>
      <c r="U435" s="8">
        <v>0.3125</v>
      </c>
      <c r="V435" s="8">
        <v>0.375</v>
      </c>
      <c r="W435" s="8" t="s">
        <v>2170</v>
      </c>
      <c r="X435" s="8" t="s">
        <v>22893</v>
      </c>
      <c r="Y435" s="8" t="s">
        <v>45730</v>
      </c>
      <c r="Z435" s="17" t="s">
        <v>22894</v>
      </c>
      <c r="AA435" s="8" t="s">
        <v>22895</v>
      </c>
      <c r="AB435" s="8" t="s">
        <v>22896</v>
      </c>
    </row>
    <row r="436" spans="1:28" x14ac:dyDescent="0.2">
      <c r="A436" s="8" t="s">
        <v>22897</v>
      </c>
      <c r="B436" s="8" t="s">
        <v>22898</v>
      </c>
      <c r="C436" s="8" t="s">
        <v>45743</v>
      </c>
      <c r="D436" s="8" t="s">
        <v>45744</v>
      </c>
      <c r="E436" s="8" t="s">
        <v>499</v>
      </c>
      <c r="F436" s="8" t="s">
        <v>255</v>
      </c>
      <c r="G436" s="8" t="s">
        <v>499</v>
      </c>
      <c r="H436" s="8" t="s">
        <v>255</v>
      </c>
      <c r="I436" s="8" t="s">
        <v>22603</v>
      </c>
      <c r="J436" s="8" t="s">
        <v>28</v>
      </c>
      <c r="K436" s="8" t="s">
        <v>30</v>
      </c>
      <c r="L436" s="8" t="s">
        <v>19049</v>
      </c>
      <c r="M436" s="8" t="s">
        <v>17589</v>
      </c>
      <c r="N436" s="8" t="s">
        <v>10716</v>
      </c>
      <c r="O436" s="8" t="s">
        <v>29842</v>
      </c>
      <c r="P436" s="8" t="s">
        <v>45787</v>
      </c>
      <c r="Q436" s="8" t="s">
        <v>22604</v>
      </c>
      <c r="R436" s="8" t="s">
        <v>22605</v>
      </c>
      <c r="S436" s="17" t="s">
        <v>22606</v>
      </c>
      <c r="T436" s="18">
        <v>43040</v>
      </c>
      <c r="U436" s="8">
        <v>0.375</v>
      </c>
      <c r="V436" s="8">
        <v>0.54166666666666663</v>
      </c>
      <c r="W436" s="8" t="s">
        <v>739</v>
      </c>
      <c r="X436" s="8" t="s">
        <v>22899</v>
      </c>
      <c r="Y436" s="8" t="s">
        <v>45730</v>
      </c>
      <c r="Z436" s="17" t="s">
        <v>22900</v>
      </c>
      <c r="AA436" s="8" t="s">
        <v>22901</v>
      </c>
      <c r="AB436" s="8" t="s">
        <v>22902</v>
      </c>
    </row>
    <row r="437" spans="1:28" x14ac:dyDescent="0.2">
      <c r="A437" s="8" t="s">
        <v>22903</v>
      </c>
      <c r="B437" s="8" t="s">
        <v>22904</v>
      </c>
      <c r="C437" s="8" t="s">
        <v>45743</v>
      </c>
      <c r="D437" s="8" t="s">
        <v>45744</v>
      </c>
      <c r="E437" s="8" t="s">
        <v>499</v>
      </c>
      <c r="F437" s="8" t="s">
        <v>255</v>
      </c>
      <c r="G437" s="8" t="s">
        <v>499</v>
      </c>
      <c r="H437" s="8" t="s">
        <v>255</v>
      </c>
      <c r="I437" s="8" t="s">
        <v>22603</v>
      </c>
      <c r="J437" s="8" t="s">
        <v>28</v>
      </c>
      <c r="K437" s="8" t="s">
        <v>30</v>
      </c>
      <c r="L437" s="8" t="s">
        <v>17589</v>
      </c>
      <c r="M437" s="8" t="s">
        <v>8551</v>
      </c>
      <c r="N437" s="8" t="s">
        <v>10716</v>
      </c>
      <c r="O437" s="8" t="s">
        <v>29842</v>
      </c>
      <c r="P437" s="8" t="s">
        <v>45787</v>
      </c>
      <c r="Q437" s="8" t="s">
        <v>22604</v>
      </c>
      <c r="R437" s="8" t="s">
        <v>22605</v>
      </c>
      <c r="S437" s="17" t="s">
        <v>22606</v>
      </c>
      <c r="T437" s="18">
        <v>43040</v>
      </c>
      <c r="U437" s="8">
        <v>0.54166666666666663</v>
      </c>
      <c r="V437" s="8">
        <v>0.66666666666666663</v>
      </c>
      <c r="W437" s="8" t="s">
        <v>1283</v>
      </c>
      <c r="X437" s="8" t="s">
        <v>22899</v>
      </c>
      <c r="Y437" s="8" t="s">
        <v>45730</v>
      </c>
      <c r="Z437" s="17" t="s">
        <v>22905</v>
      </c>
      <c r="AA437" s="8" t="s">
        <v>22906</v>
      </c>
      <c r="AB437" s="8" t="s">
        <v>22907</v>
      </c>
    </row>
    <row r="438" spans="1:28" x14ac:dyDescent="0.2">
      <c r="A438" s="8" t="s">
        <v>22908</v>
      </c>
      <c r="B438" s="8" t="s">
        <v>22909</v>
      </c>
      <c r="C438" s="8" t="s">
        <v>45743</v>
      </c>
      <c r="D438" s="8" t="s">
        <v>45744</v>
      </c>
      <c r="E438" s="8" t="s">
        <v>515</v>
      </c>
      <c r="F438" s="8" t="s">
        <v>255</v>
      </c>
      <c r="G438" s="8" t="s">
        <v>515</v>
      </c>
      <c r="H438" s="8" t="s">
        <v>255</v>
      </c>
      <c r="I438" s="8" t="s">
        <v>22603</v>
      </c>
      <c r="J438" s="8" t="s">
        <v>28</v>
      </c>
      <c r="K438" s="8" t="s">
        <v>30</v>
      </c>
      <c r="L438" s="8" t="s">
        <v>516</v>
      </c>
      <c r="M438" s="8" t="s">
        <v>22910</v>
      </c>
      <c r="N438" s="8" t="s">
        <v>10716</v>
      </c>
      <c r="O438" s="8" t="s">
        <v>29842</v>
      </c>
      <c r="P438" s="8" t="s">
        <v>45787</v>
      </c>
      <c r="Q438" s="8" t="s">
        <v>22604</v>
      </c>
      <c r="R438" s="8" t="s">
        <v>22605</v>
      </c>
      <c r="S438" s="17" t="s">
        <v>22606</v>
      </c>
      <c r="T438" s="18">
        <v>43041</v>
      </c>
      <c r="U438" s="8">
        <v>0.25</v>
      </c>
      <c r="V438" s="8">
        <v>0.47916666666666669</v>
      </c>
      <c r="W438" s="8" t="s">
        <v>2712</v>
      </c>
      <c r="X438" s="8" t="s">
        <v>22911</v>
      </c>
      <c r="Y438" s="8" t="s">
        <v>45730</v>
      </c>
      <c r="Z438" s="17" t="s">
        <v>22912</v>
      </c>
      <c r="AA438" s="8" t="s">
        <v>22913</v>
      </c>
      <c r="AB438" s="8" t="s">
        <v>22914</v>
      </c>
    </row>
    <row r="439" spans="1:28" x14ac:dyDescent="0.2">
      <c r="A439" s="8" t="s">
        <v>22915</v>
      </c>
      <c r="B439" s="8" t="s">
        <v>22916</v>
      </c>
      <c r="C439" s="8" t="s">
        <v>45743</v>
      </c>
      <c r="D439" s="8" t="s">
        <v>45744</v>
      </c>
      <c r="E439" s="8" t="s">
        <v>515</v>
      </c>
      <c r="F439" s="8" t="s">
        <v>255</v>
      </c>
      <c r="G439" s="8" t="s">
        <v>515</v>
      </c>
      <c r="H439" s="8" t="s">
        <v>255</v>
      </c>
      <c r="I439" s="8" t="s">
        <v>22603</v>
      </c>
      <c r="J439" s="8" t="s">
        <v>28</v>
      </c>
      <c r="K439" s="8" t="s">
        <v>30</v>
      </c>
      <c r="L439" s="8" t="s">
        <v>22910</v>
      </c>
      <c r="M439" s="8" t="s">
        <v>821</v>
      </c>
      <c r="N439" s="8" t="s">
        <v>10716</v>
      </c>
      <c r="O439" s="8" t="s">
        <v>29842</v>
      </c>
      <c r="P439" s="8" t="s">
        <v>45787</v>
      </c>
      <c r="Q439" s="8" t="s">
        <v>22604</v>
      </c>
      <c r="R439" s="8" t="s">
        <v>22605</v>
      </c>
      <c r="S439" s="17" t="s">
        <v>22606</v>
      </c>
      <c r="T439" s="18">
        <v>43041</v>
      </c>
      <c r="U439" s="8">
        <v>0.47916666666666669</v>
      </c>
      <c r="V439" s="8">
        <v>0.625</v>
      </c>
      <c r="W439" s="8" t="s">
        <v>2124</v>
      </c>
      <c r="X439" s="8" t="s">
        <v>22917</v>
      </c>
      <c r="Y439" s="8" t="s">
        <v>45730</v>
      </c>
      <c r="Z439" s="17" t="s">
        <v>22918</v>
      </c>
      <c r="AA439" s="8" t="s">
        <v>22919</v>
      </c>
      <c r="AB439" s="8" t="s">
        <v>22920</v>
      </c>
    </row>
    <row r="440" spans="1:28" x14ac:dyDescent="0.2">
      <c r="A440" s="8" t="s">
        <v>22921</v>
      </c>
      <c r="B440" s="8" t="s">
        <v>22922</v>
      </c>
      <c r="C440" s="8" t="s">
        <v>45743</v>
      </c>
      <c r="D440" s="8" t="s">
        <v>45744</v>
      </c>
      <c r="E440" s="8" t="s">
        <v>515</v>
      </c>
      <c r="F440" s="8" t="s">
        <v>255</v>
      </c>
      <c r="G440" s="8" t="s">
        <v>515</v>
      </c>
      <c r="H440" s="8" t="s">
        <v>255</v>
      </c>
      <c r="I440" s="8" t="s">
        <v>22603</v>
      </c>
      <c r="J440" s="8" t="s">
        <v>28</v>
      </c>
      <c r="K440" s="8" t="s">
        <v>30</v>
      </c>
      <c r="L440" s="8" t="s">
        <v>821</v>
      </c>
      <c r="M440" s="8" t="s">
        <v>8581</v>
      </c>
      <c r="N440" s="8" t="s">
        <v>10716</v>
      </c>
      <c r="O440" s="8" t="s">
        <v>29842</v>
      </c>
      <c r="P440" s="8" t="s">
        <v>45787</v>
      </c>
      <c r="Q440" s="8" t="s">
        <v>22604</v>
      </c>
      <c r="R440" s="8" t="s">
        <v>22605</v>
      </c>
      <c r="S440" s="17" t="s">
        <v>22606</v>
      </c>
      <c r="T440" s="18">
        <v>43041</v>
      </c>
      <c r="U440" s="8">
        <v>0.625</v>
      </c>
      <c r="V440" s="8">
        <v>0.66666666666666663</v>
      </c>
      <c r="W440" s="8" t="s">
        <v>1495</v>
      </c>
      <c r="X440" s="8" t="s">
        <v>22923</v>
      </c>
      <c r="Y440" s="8" t="s">
        <v>45730</v>
      </c>
      <c r="Z440" s="17" t="s">
        <v>22924</v>
      </c>
      <c r="AA440" s="8" t="s">
        <v>22925</v>
      </c>
      <c r="AB440" s="8" t="s">
        <v>22926</v>
      </c>
    </row>
    <row r="441" spans="1:28" x14ac:dyDescent="0.2">
      <c r="A441" s="8" t="s">
        <v>22927</v>
      </c>
      <c r="B441" s="8" t="s">
        <v>22928</v>
      </c>
      <c r="C441" s="8" t="s">
        <v>45743</v>
      </c>
      <c r="D441" s="8" t="s">
        <v>45744</v>
      </c>
      <c r="E441" s="8" t="s">
        <v>525</v>
      </c>
      <c r="F441" s="8" t="s">
        <v>255</v>
      </c>
      <c r="G441" s="8" t="s">
        <v>525</v>
      </c>
      <c r="H441" s="8" t="s">
        <v>255</v>
      </c>
      <c r="I441" s="8" t="s">
        <v>22603</v>
      </c>
      <c r="J441" s="8" t="s">
        <v>28</v>
      </c>
      <c r="K441" s="8" t="s">
        <v>30</v>
      </c>
      <c r="L441" s="8" t="s">
        <v>526</v>
      </c>
      <c r="M441" s="8" t="s">
        <v>22929</v>
      </c>
      <c r="N441" s="8" t="s">
        <v>10716</v>
      </c>
      <c r="O441" s="8" t="s">
        <v>29842</v>
      </c>
      <c r="P441" s="8" t="s">
        <v>45787</v>
      </c>
      <c r="Q441" s="8" t="s">
        <v>22604</v>
      </c>
      <c r="R441" s="8" t="s">
        <v>22605</v>
      </c>
      <c r="S441" s="17" t="s">
        <v>22606</v>
      </c>
      <c r="T441" s="18">
        <v>43042</v>
      </c>
      <c r="U441" s="8">
        <v>0.25</v>
      </c>
      <c r="V441" s="8">
        <v>0.39583333333333331</v>
      </c>
      <c r="W441" s="8" t="s">
        <v>2124</v>
      </c>
      <c r="X441" s="8" t="s">
        <v>22930</v>
      </c>
      <c r="Y441" s="8" t="s">
        <v>45730</v>
      </c>
      <c r="Z441" s="17" t="s">
        <v>22762</v>
      </c>
      <c r="AA441" s="8" t="s">
        <v>22931</v>
      </c>
      <c r="AB441" s="8" t="s">
        <v>22932</v>
      </c>
    </row>
    <row r="442" spans="1:28" x14ac:dyDescent="0.2">
      <c r="A442" s="8" t="s">
        <v>22933</v>
      </c>
      <c r="B442" s="8" t="s">
        <v>22934</v>
      </c>
      <c r="C442" s="8" t="s">
        <v>45743</v>
      </c>
      <c r="D442" s="8" t="s">
        <v>45744</v>
      </c>
      <c r="E442" s="8" t="s">
        <v>525</v>
      </c>
      <c r="F442" s="8" t="s">
        <v>255</v>
      </c>
      <c r="G442" s="8" t="s">
        <v>525</v>
      </c>
      <c r="H442" s="8" t="s">
        <v>255</v>
      </c>
      <c r="I442" s="8" t="s">
        <v>22603</v>
      </c>
      <c r="J442" s="8" t="s">
        <v>28</v>
      </c>
      <c r="K442" s="8" t="s">
        <v>30</v>
      </c>
      <c r="L442" s="8" t="s">
        <v>22929</v>
      </c>
      <c r="M442" s="8" t="s">
        <v>8612</v>
      </c>
      <c r="N442" s="8" t="s">
        <v>10716</v>
      </c>
      <c r="O442" s="8" t="s">
        <v>29842</v>
      </c>
      <c r="P442" s="8" t="s">
        <v>45787</v>
      </c>
      <c r="Q442" s="8" t="s">
        <v>22604</v>
      </c>
      <c r="R442" s="8" t="s">
        <v>22605</v>
      </c>
      <c r="S442" s="17" t="s">
        <v>22606</v>
      </c>
      <c r="T442" s="18">
        <v>43042</v>
      </c>
      <c r="U442" s="8">
        <v>0.39583333333333331</v>
      </c>
      <c r="V442" s="8">
        <v>0.66666666666666663</v>
      </c>
      <c r="W442" s="8" t="s">
        <v>996</v>
      </c>
      <c r="X442" s="8" t="s">
        <v>22935</v>
      </c>
      <c r="Y442" s="8" t="s">
        <v>45730</v>
      </c>
      <c r="Z442" s="17" t="s">
        <v>22936</v>
      </c>
      <c r="AA442" s="8" t="s">
        <v>22937</v>
      </c>
      <c r="AB442" s="8" t="s">
        <v>22938</v>
      </c>
    </row>
    <row r="443" spans="1:28" x14ac:dyDescent="0.2">
      <c r="A443" s="8" t="s">
        <v>22939</v>
      </c>
      <c r="B443" s="8" t="s">
        <v>22940</v>
      </c>
      <c r="C443" s="8" t="s">
        <v>45743</v>
      </c>
      <c r="D443" s="8" t="s">
        <v>45744</v>
      </c>
      <c r="E443" s="8" t="s">
        <v>256</v>
      </c>
      <c r="F443" s="8" t="s">
        <v>255</v>
      </c>
      <c r="G443" s="8" t="s">
        <v>256</v>
      </c>
      <c r="H443" s="8" t="s">
        <v>255</v>
      </c>
      <c r="I443" s="8" t="s">
        <v>22603</v>
      </c>
      <c r="J443" s="8" t="s">
        <v>28</v>
      </c>
      <c r="K443" s="8" t="s">
        <v>30</v>
      </c>
      <c r="L443" s="8" t="s">
        <v>557</v>
      </c>
      <c r="M443" s="8" t="s">
        <v>22941</v>
      </c>
      <c r="N443" s="8" t="s">
        <v>10716</v>
      </c>
      <c r="O443" s="8" t="s">
        <v>29842</v>
      </c>
      <c r="P443" s="8" t="s">
        <v>45787</v>
      </c>
      <c r="Q443" s="8" t="s">
        <v>22604</v>
      </c>
      <c r="R443" s="8" t="s">
        <v>22605</v>
      </c>
      <c r="S443" s="17" t="s">
        <v>22606</v>
      </c>
      <c r="T443" s="18">
        <v>43045</v>
      </c>
      <c r="U443" s="8">
        <v>0.25</v>
      </c>
      <c r="V443" s="8">
        <v>0.4375</v>
      </c>
      <c r="W443" s="8" t="s">
        <v>8032</v>
      </c>
      <c r="X443" s="8" t="s">
        <v>14567</v>
      </c>
      <c r="Y443" s="8" t="s">
        <v>45730</v>
      </c>
      <c r="Z443" s="17" t="s">
        <v>22942</v>
      </c>
      <c r="AA443" s="8" t="s">
        <v>22943</v>
      </c>
      <c r="AB443" s="8" t="s">
        <v>22944</v>
      </c>
    </row>
    <row r="444" spans="1:28" x14ac:dyDescent="0.2">
      <c r="A444" s="8" t="s">
        <v>22945</v>
      </c>
      <c r="B444" s="8" t="s">
        <v>22946</v>
      </c>
      <c r="C444" s="8" t="s">
        <v>45743</v>
      </c>
      <c r="D444" s="8" t="s">
        <v>45744</v>
      </c>
      <c r="E444" s="8" t="s">
        <v>256</v>
      </c>
      <c r="F444" s="8" t="s">
        <v>255</v>
      </c>
      <c r="G444" s="8" t="s">
        <v>256</v>
      </c>
      <c r="H444" s="8" t="s">
        <v>255</v>
      </c>
      <c r="I444" s="8" t="s">
        <v>22603</v>
      </c>
      <c r="J444" s="8" t="s">
        <v>28</v>
      </c>
      <c r="K444" s="8" t="s">
        <v>30</v>
      </c>
      <c r="L444" s="8" t="s">
        <v>22941</v>
      </c>
      <c r="M444" s="8" t="s">
        <v>846</v>
      </c>
      <c r="N444" s="8" t="s">
        <v>10716</v>
      </c>
      <c r="O444" s="8" t="s">
        <v>29842</v>
      </c>
      <c r="P444" s="8" t="s">
        <v>45787</v>
      </c>
      <c r="Q444" s="8" t="s">
        <v>22604</v>
      </c>
      <c r="R444" s="8" t="s">
        <v>22605</v>
      </c>
      <c r="S444" s="17" t="s">
        <v>22606</v>
      </c>
      <c r="T444" s="18">
        <v>43045</v>
      </c>
      <c r="U444" s="8">
        <v>0.4375</v>
      </c>
      <c r="V444" s="8">
        <v>0.66666666666666663</v>
      </c>
      <c r="W444" s="8" t="s">
        <v>2712</v>
      </c>
      <c r="X444" s="8" t="s">
        <v>22935</v>
      </c>
      <c r="Y444" s="8" t="s">
        <v>45730</v>
      </c>
      <c r="Z444" s="17" t="s">
        <v>22947</v>
      </c>
      <c r="AA444" s="8" t="s">
        <v>22948</v>
      </c>
      <c r="AB444" s="8" t="s">
        <v>22949</v>
      </c>
    </row>
    <row r="445" spans="1:28" x14ac:dyDescent="0.2">
      <c r="A445" s="8" t="s">
        <v>22950</v>
      </c>
      <c r="B445" s="8" t="s">
        <v>22951</v>
      </c>
      <c r="C445" s="8" t="s">
        <v>45743</v>
      </c>
      <c r="D445" s="8" t="s">
        <v>45744</v>
      </c>
      <c r="E445" s="8" t="s">
        <v>266</v>
      </c>
      <c r="F445" s="8" t="s">
        <v>255</v>
      </c>
      <c r="G445" s="8" t="s">
        <v>266</v>
      </c>
      <c r="H445" s="8" t="s">
        <v>255</v>
      </c>
      <c r="I445" s="8" t="s">
        <v>22603</v>
      </c>
      <c r="J445" s="8" t="s">
        <v>28</v>
      </c>
      <c r="K445" s="8" t="s">
        <v>30</v>
      </c>
      <c r="L445" s="8" t="s">
        <v>566</v>
      </c>
      <c r="M445" s="8" t="s">
        <v>858</v>
      </c>
      <c r="N445" s="8" t="s">
        <v>10716</v>
      </c>
      <c r="O445" s="8" t="s">
        <v>29842</v>
      </c>
      <c r="P445" s="8" t="s">
        <v>45787</v>
      </c>
      <c r="Q445" s="8" t="s">
        <v>22604</v>
      </c>
      <c r="R445" s="8" t="s">
        <v>22605</v>
      </c>
      <c r="S445" s="17" t="s">
        <v>22606</v>
      </c>
      <c r="T445" s="18">
        <v>43046</v>
      </c>
      <c r="U445" s="8">
        <v>0.25</v>
      </c>
      <c r="V445" s="8">
        <v>0.66666666666666663</v>
      </c>
      <c r="W445" s="8" t="s">
        <v>792</v>
      </c>
      <c r="X445" s="8" t="s">
        <v>22952</v>
      </c>
      <c r="Y445" s="8" t="s">
        <v>45730</v>
      </c>
      <c r="Z445" s="17" t="s">
        <v>22953</v>
      </c>
      <c r="AA445" s="8" t="s">
        <v>22954</v>
      </c>
      <c r="AB445" s="8" t="s">
        <v>22955</v>
      </c>
    </row>
    <row r="446" spans="1:28" x14ac:dyDescent="0.2">
      <c r="A446" s="8" t="s">
        <v>23977</v>
      </c>
      <c r="B446" s="8" t="s">
        <v>23978</v>
      </c>
      <c r="C446" s="8" t="s">
        <v>45743</v>
      </c>
      <c r="D446" s="8" t="s">
        <v>45744</v>
      </c>
      <c r="E446" s="8" t="s">
        <v>362</v>
      </c>
      <c r="F446" s="8" t="s">
        <v>112</v>
      </c>
      <c r="G446" s="8" t="s">
        <v>362</v>
      </c>
      <c r="H446" s="8" t="s">
        <v>112</v>
      </c>
      <c r="I446" s="8" t="s">
        <v>23979</v>
      </c>
      <c r="J446" s="8" t="s">
        <v>28</v>
      </c>
      <c r="K446" s="8">
        <v>6</v>
      </c>
      <c r="L446" s="8" t="s">
        <v>363</v>
      </c>
      <c r="M446" s="8" t="s">
        <v>364</v>
      </c>
      <c r="N446" s="8" t="s">
        <v>10716</v>
      </c>
      <c r="O446" s="8" t="s">
        <v>29842</v>
      </c>
      <c r="P446" s="8" t="s">
        <v>45787</v>
      </c>
      <c r="Q446" s="8" t="s">
        <v>23980</v>
      </c>
      <c r="R446" s="8" t="s">
        <v>23981</v>
      </c>
      <c r="S446" s="17" t="s">
        <v>23982</v>
      </c>
      <c r="T446" s="18">
        <v>43019</v>
      </c>
      <c r="U446" s="8">
        <v>0.25</v>
      </c>
      <c r="V446" s="8">
        <v>0.75</v>
      </c>
      <c r="W446" s="8" t="s">
        <v>40</v>
      </c>
      <c r="X446" s="8" t="s">
        <v>23983</v>
      </c>
      <c r="Y446" s="8" t="s">
        <v>45730</v>
      </c>
      <c r="Z446" s="17" t="s">
        <v>23984</v>
      </c>
      <c r="AA446" s="8" t="s">
        <v>23985</v>
      </c>
      <c r="AB446" s="8" t="s">
        <v>23986</v>
      </c>
    </row>
    <row r="447" spans="1:28" x14ac:dyDescent="0.2">
      <c r="A447" s="8" t="s">
        <v>23987</v>
      </c>
      <c r="B447" s="8" t="s">
        <v>23988</v>
      </c>
      <c r="C447" s="8" t="s">
        <v>45743</v>
      </c>
      <c r="D447" s="8" t="s">
        <v>45744</v>
      </c>
      <c r="E447" s="8" t="s">
        <v>372</v>
      </c>
      <c r="F447" s="8" t="s">
        <v>112</v>
      </c>
      <c r="G447" s="8" t="s">
        <v>372</v>
      </c>
      <c r="H447" s="8" t="s">
        <v>112</v>
      </c>
      <c r="I447" s="8" t="s">
        <v>23979</v>
      </c>
      <c r="J447" s="8" t="s">
        <v>28</v>
      </c>
      <c r="K447" s="8" t="s">
        <v>30</v>
      </c>
      <c r="L447" s="8" t="s">
        <v>373</v>
      </c>
      <c r="M447" s="8" t="s">
        <v>374</v>
      </c>
      <c r="N447" s="8" t="s">
        <v>10716</v>
      </c>
      <c r="O447" s="8" t="s">
        <v>29842</v>
      </c>
      <c r="P447" s="8" t="s">
        <v>45787</v>
      </c>
      <c r="Q447" s="8" t="s">
        <v>23980</v>
      </c>
      <c r="R447" s="8" t="s">
        <v>23981</v>
      </c>
      <c r="S447" s="17" t="s">
        <v>23982</v>
      </c>
      <c r="T447" s="18">
        <v>43020</v>
      </c>
      <c r="U447" s="8">
        <v>0.25</v>
      </c>
      <c r="V447" s="8">
        <v>0.75</v>
      </c>
      <c r="W447" s="8" t="s">
        <v>40</v>
      </c>
      <c r="X447" s="8" t="s">
        <v>45730</v>
      </c>
      <c r="Y447" s="8" t="s">
        <v>23989</v>
      </c>
      <c r="Z447" s="17" t="s">
        <v>23990</v>
      </c>
      <c r="AA447" s="8" t="s">
        <v>23991</v>
      </c>
      <c r="AB447" s="8" t="s">
        <v>23992</v>
      </c>
    </row>
    <row r="448" spans="1:28" x14ac:dyDescent="0.2">
      <c r="A448" s="8" t="s">
        <v>23993</v>
      </c>
      <c r="B448" s="8" t="s">
        <v>23994</v>
      </c>
      <c r="C448" s="8" t="s">
        <v>45743</v>
      </c>
      <c r="D448" s="8" t="s">
        <v>45744</v>
      </c>
      <c r="E448" s="8" t="s">
        <v>382</v>
      </c>
      <c r="F448" s="8" t="s">
        <v>112</v>
      </c>
      <c r="G448" s="8" t="s">
        <v>382</v>
      </c>
      <c r="H448" s="8" t="s">
        <v>112</v>
      </c>
      <c r="I448" s="8" t="s">
        <v>23979</v>
      </c>
      <c r="J448" s="8" t="s">
        <v>28</v>
      </c>
      <c r="K448" s="8" t="s">
        <v>30</v>
      </c>
      <c r="L448" s="8" t="s">
        <v>383</v>
      </c>
      <c r="M448" s="8" t="s">
        <v>8317</v>
      </c>
      <c r="N448" s="8" t="s">
        <v>10716</v>
      </c>
      <c r="O448" s="8" t="s">
        <v>29842</v>
      </c>
      <c r="P448" s="8" t="s">
        <v>45787</v>
      </c>
      <c r="Q448" s="8" t="s">
        <v>23980</v>
      </c>
      <c r="R448" s="8" t="s">
        <v>23981</v>
      </c>
      <c r="S448" s="17" t="s">
        <v>23982</v>
      </c>
      <c r="T448" s="18">
        <v>43021</v>
      </c>
      <c r="U448" s="8">
        <v>0.25</v>
      </c>
      <c r="V448" s="8">
        <v>0.375</v>
      </c>
      <c r="W448" s="8" t="s">
        <v>1283</v>
      </c>
      <c r="X448" s="8" t="s">
        <v>23983</v>
      </c>
      <c r="Y448" s="8" t="s">
        <v>45730</v>
      </c>
      <c r="Z448" s="17" t="s">
        <v>23995</v>
      </c>
      <c r="AA448" s="8" t="s">
        <v>23996</v>
      </c>
      <c r="AB448" s="8" t="s">
        <v>23997</v>
      </c>
    </row>
    <row r="449" spans="1:28" x14ac:dyDescent="0.2">
      <c r="A449" s="8" t="s">
        <v>23998</v>
      </c>
      <c r="B449" s="8" t="s">
        <v>23999</v>
      </c>
      <c r="C449" s="8" t="s">
        <v>45743</v>
      </c>
      <c r="D449" s="8" t="s">
        <v>45744</v>
      </c>
      <c r="E449" s="8" t="s">
        <v>382</v>
      </c>
      <c r="F449" s="8" t="s">
        <v>112</v>
      </c>
      <c r="G449" s="8" t="s">
        <v>382</v>
      </c>
      <c r="H449" s="8" t="s">
        <v>112</v>
      </c>
      <c r="I449" s="8" t="s">
        <v>23979</v>
      </c>
      <c r="J449" s="8" t="s">
        <v>28</v>
      </c>
      <c r="K449" s="8" t="s">
        <v>30</v>
      </c>
      <c r="L449" s="8" t="s">
        <v>8317</v>
      </c>
      <c r="M449" s="8" t="s">
        <v>8335</v>
      </c>
      <c r="N449" s="8" t="s">
        <v>10716</v>
      </c>
      <c r="O449" s="8" t="s">
        <v>29842</v>
      </c>
      <c r="P449" s="8" t="s">
        <v>45787</v>
      </c>
      <c r="Q449" s="8" t="s">
        <v>23980</v>
      </c>
      <c r="R449" s="8" t="s">
        <v>23981</v>
      </c>
      <c r="S449" s="17" t="s">
        <v>23982</v>
      </c>
      <c r="T449" s="18">
        <v>43021</v>
      </c>
      <c r="U449" s="8">
        <v>0.375</v>
      </c>
      <c r="V449" s="8">
        <v>0.58333333333333337</v>
      </c>
      <c r="W449" s="8" t="s">
        <v>773</v>
      </c>
      <c r="X449" s="8" t="s">
        <v>24000</v>
      </c>
      <c r="Y449" s="8" t="s">
        <v>45730</v>
      </c>
      <c r="Z449" s="17" t="s">
        <v>24001</v>
      </c>
      <c r="AA449" s="8" t="s">
        <v>24002</v>
      </c>
      <c r="AB449" s="8" t="s">
        <v>24003</v>
      </c>
    </row>
    <row r="450" spans="1:28" x14ac:dyDescent="0.2">
      <c r="A450" s="8" t="s">
        <v>24004</v>
      </c>
      <c r="B450" s="8" t="s">
        <v>24005</v>
      </c>
      <c r="C450" s="8" t="s">
        <v>45743</v>
      </c>
      <c r="D450" s="8" t="s">
        <v>45744</v>
      </c>
      <c r="E450" s="8" t="s">
        <v>113</v>
      </c>
      <c r="F450" s="8" t="s">
        <v>112</v>
      </c>
      <c r="G450" s="8" t="s">
        <v>113</v>
      </c>
      <c r="H450" s="8" t="s">
        <v>112</v>
      </c>
      <c r="I450" s="8" t="s">
        <v>23979</v>
      </c>
      <c r="J450" s="8" t="s">
        <v>28</v>
      </c>
      <c r="K450" s="8" t="s">
        <v>30</v>
      </c>
      <c r="L450" s="8" t="s">
        <v>409</v>
      </c>
      <c r="M450" s="8" t="s">
        <v>14058</v>
      </c>
      <c r="N450" s="8" t="s">
        <v>10716</v>
      </c>
      <c r="O450" s="8" t="s">
        <v>29842</v>
      </c>
      <c r="P450" s="8" t="s">
        <v>45787</v>
      </c>
      <c r="Q450" s="8" t="s">
        <v>23980</v>
      </c>
      <c r="R450" s="8" t="s">
        <v>23981</v>
      </c>
      <c r="S450" s="17" t="s">
        <v>23982</v>
      </c>
      <c r="T450" s="18">
        <v>43024</v>
      </c>
      <c r="U450" s="8">
        <v>0.25</v>
      </c>
      <c r="V450" s="8">
        <v>0.70833333333333337</v>
      </c>
      <c r="W450" s="8" t="s">
        <v>762</v>
      </c>
      <c r="X450" s="8" t="s">
        <v>24000</v>
      </c>
      <c r="Y450" s="8" t="s">
        <v>45730</v>
      </c>
      <c r="Z450" s="17" t="s">
        <v>24006</v>
      </c>
      <c r="AA450" s="8" t="s">
        <v>24007</v>
      </c>
      <c r="AB450" s="8" t="s">
        <v>24008</v>
      </c>
    </row>
    <row r="451" spans="1:28" x14ac:dyDescent="0.2">
      <c r="A451" s="8" t="s">
        <v>24009</v>
      </c>
      <c r="B451" s="8" t="s">
        <v>24010</v>
      </c>
      <c r="C451" s="8" t="s">
        <v>45743</v>
      </c>
      <c r="D451" s="8" t="s">
        <v>45744</v>
      </c>
      <c r="E451" s="8" t="s">
        <v>123</v>
      </c>
      <c r="F451" s="8" t="s">
        <v>112</v>
      </c>
      <c r="G451" s="8" t="s">
        <v>123</v>
      </c>
      <c r="H451" s="8" t="s">
        <v>112</v>
      </c>
      <c r="I451" s="8" t="s">
        <v>23979</v>
      </c>
      <c r="J451" s="8" t="s">
        <v>28</v>
      </c>
      <c r="K451" s="8" t="s">
        <v>30</v>
      </c>
      <c r="L451" s="8" t="s">
        <v>418</v>
      </c>
      <c r="M451" s="8" t="s">
        <v>8371</v>
      </c>
      <c r="N451" s="8" t="s">
        <v>10716</v>
      </c>
      <c r="O451" s="8" t="s">
        <v>29842</v>
      </c>
      <c r="P451" s="8" t="s">
        <v>45787</v>
      </c>
      <c r="Q451" s="8" t="s">
        <v>23980</v>
      </c>
      <c r="R451" s="8" t="s">
        <v>23981</v>
      </c>
      <c r="S451" s="17" t="s">
        <v>23982</v>
      </c>
      <c r="T451" s="18">
        <v>43025</v>
      </c>
      <c r="U451" s="8">
        <v>0.25</v>
      </c>
      <c r="V451" s="8">
        <v>0.41666666666666669</v>
      </c>
      <c r="W451" s="8" t="s">
        <v>739</v>
      </c>
      <c r="X451" s="8" t="s">
        <v>24000</v>
      </c>
      <c r="Y451" s="8" t="s">
        <v>45730</v>
      </c>
      <c r="Z451" s="17" t="s">
        <v>24006</v>
      </c>
      <c r="AA451" s="8" t="s">
        <v>24011</v>
      </c>
      <c r="AB451" s="8" t="s">
        <v>24012</v>
      </c>
    </row>
    <row r="452" spans="1:28" x14ac:dyDescent="0.2">
      <c r="A452" s="8" t="s">
        <v>24013</v>
      </c>
      <c r="B452" s="8" t="s">
        <v>24014</v>
      </c>
      <c r="C452" s="8" t="s">
        <v>45743</v>
      </c>
      <c r="D452" s="8" t="s">
        <v>45744</v>
      </c>
      <c r="E452" s="8" t="s">
        <v>123</v>
      </c>
      <c r="F452" s="8" t="s">
        <v>112</v>
      </c>
      <c r="G452" s="8" t="s">
        <v>123</v>
      </c>
      <c r="H452" s="8" t="s">
        <v>112</v>
      </c>
      <c r="I452" s="8" t="s">
        <v>23979</v>
      </c>
      <c r="J452" s="8" t="s">
        <v>28</v>
      </c>
      <c r="K452" s="8" t="s">
        <v>30</v>
      </c>
      <c r="L452" s="8" t="s">
        <v>8371</v>
      </c>
      <c r="M452" s="8" t="s">
        <v>11834</v>
      </c>
      <c r="N452" s="8" t="s">
        <v>10716</v>
      </c>
      <c r="O452" s="8" t="s">
        <v>29842</v>
      </c>
      <c r="P452" s="8" t="s">
        <v>45787</v>
      </c>
      <c r="Q452" s="8" t="s">
        <v>23980</v>
      </c>
      <c r="R452" s="8" t="s">
        <v>23981</v>
      </c>
      <c r="S452" s="17" t="s">
        <v>23982</v>
      </c>
      <c r="T452" s="18">
        <v>43025</v>
      </c>
      <c r="U452" s="8">
        <v>0.41666666666666669</v>
      </c>
      <c r="V452" s="8">
        <v>0.70833333333333337</v>
      </c>
      <c r="W452" s="8" t="s">
        <v>296</v>
      </c>
      <c r="X452" s="8" t="s">
        <v>24015</v>
      </c>
      <c r="Y452" s="8" t="s">
        <v>45730</v>
      </c>
      <c r="Z452" s="17" t="s">
        <v>24016</v>
      </c>
      <c r="AA452" s="8" t="s">
        <v>24017</v>
      </c>
      <c r="AB452" s="8" t="s">
        <v>24018</v>
      </c>
    </row>
    <row r="453" spans="1:28" x14ac:dyDescent="0.2">
      <c r="A453" s="8" t="s">
        <v>24019</v>
      </c>
      <c r="B453" s="8" t="s">
        <v>24020</v>
      </c>
      <c r="C453" s="8" t="s">
        <v>45743</v>
      </c>
      <c r="D453" s="8" t="s">
        <v>45744</v>
      </c>
      <c r="E453" s="8" t="s">
        <v>134</v>
      </c>
      <c r="F453" s="8" t="s">
        <v>133</v>
      </c>
      <c r="G453" s="8" t="s">
        <v>134</v>
      </c>
      <c r="H453" s="8" t="s">
        <v>133</v>
      </c>
      <c r="I453" s="8" t="s">
        <v>23979</v>
      </c>
      <c r="J453" s="8" t="s">
        <v>28</v>
      </c>
      <c r="K453" s="8" t="s">
        <v>30</v>
      </c>
      <c r="L453" s="8" t="s">
        <v>2047</v>
      </c>
      <c r="M453" s="8" t="s">
        <v>3503</v>
      </c>
      <c r="N453" s="8" t="s">
        <v>10716</v>
      </c>
      <c r="O453" s="8" t="s">
        <v>29842</v>
      </c>
      <c r="P453" s="8" t="s">
        <v>45787</v>
      </c>
      <c r="Q453" s="8" t="s">
        <v>23980</v>
      </c>
      <c r="R453" s="8" t="s">
        <v>23981</v>
      </c>
      <c r="S453" s="17" t="s">
        <v>23982</v>
      </c>
      <c r="T453" s="18">
        <v>43026</v>
      </c>
      <c r="U453" s="8">
        <v>0.25</v>
      </c>
      <c r="V453" s="8">
        <v>0.5</v>
      </c>
      <c r="W453" s="8" t="s">
        <v>30</v>
      </c>
      <c r="X453" s="8" t="s">
        <v>24021</v>
      </c>
      <c r="Y453" s="8" t="s">
        <v>45730</v>
      </c>
      <c r="Z453" s="17" t="s">
        <v>24022</v>
      </c>
      <c r="AA453" s="8" t="s">
        <v>24023</v>
      </c>
      <c r="AB453" s="8" t="s">
        <v>24024</v>
      </c>
    </row>
    <row r="454" spans="1:28" x14ac:dyDescent="0.2">
      <c r="A454" s="8" t="s">
        <v>24025</v>
      </c>
      <c r="B454" s="8" t="s">
        <v>24026</v>
      </c>
      <c r="C454" s="8" t="s">
        <v>45743</v>
      </c>
      <c r="D454" s="8" t="s">
        <v>45744</v>
      </c>
      <c r="E454" s="8" t="s">
        <v>144</v>
      </c>
      <c r="F454" s="8" t="s">
        <v>133</v>
      </c>
      <c r="G454" s="8" t="s">
        <v>144</v>
      </c>
      <c r="H454" s="8" t="s">
        <v>133</v>
      </c>
      <c r="I454" s="8" t="s">
        <v>23979</v>
      </c>
      <c r="J454" s="8" t="s">
        <v>28</v>
      </c>
      <c r="K454" s="8" t="s">
        <v>30</v>
      </c>
      <c r="L454" s="8" t="s">
        <v>2054</v>
      </c>
      <c r="M454" s="8" t="s">
        <v>17963</v>
      </c>
      <c r="N454" s="8" t="s">
        <v>10716</v>
      </c>
      <c r="O454" s="8" t="s">
        <v>29842</v>
      </c>
      <c r="P454" s="8" t="s">
        <v>45787</v>
      </c>
      <c r="Q454" s="8" t="s">
        <v>23980</v>
      </c>
      <c r="R454" s="8" t="s">
        <v>23981</v>
      </c>
      <c r="S454" s="17" t="s">
        <v>23982</v>
      </c>
      <c r="T454" s="18">
        <v>43027</v>
      </c>
      <c r="U454" s="8">
        <v>0.25</v>
      </c>
      <c r="V454" s="8">
        <v>0.70833333333333337</v>
      </c>
      <c r="W454" s="8" t="s">
        <v>762</v>
      </c>
      <c r="X454" s="8" t="s">
        <v>24027</v>
      </c>
      <c r="Y454" s="8" t="s">
        <v>45730</v>
      </c>
      <c r="Z454" s="17" t="s">
        <v>24022</v>
      </c>
      <c r="AA454" s="8" t="s">
        <v>24028</v>
      </c>
      <c r="AB454" s="8" t="s">
        <v>24029</v>
      </c>
    </row>
    <row r="455" spans="1:28" x14ac:dyDescent="0.2">
      <c r="A455" s="8" t="s">
        <v>24030</v>
      </c>
      <c r="B455" s="8" t="s">
        <v>24031</v>
      </c>
      <c r="C455" s="8" t="s">
        <v>45743</v>
      </c>
      <c r="D455" s="8" t="s">
        <v>45744</v>
      </c>
      <c r="E455" s="8" t="s">
        <v>174</v>
      </c>
      <c r="F455" s="8" t="s">
        <v>133</v>
      </c>
      <c r="G455" s="8" t="s">
        <v>174</v>
      </c>
      <c r="H455" s="8" t="s">
        <v>133</v>
      </c>
      <c r="I455" s="8" t="s">
        <v>23979</v>
      </c>
      <c r="J455" s="8" t="s">
        <v>28</v>
      </c>
      <c r="K455" s="8" t="s">
        <v>30</v>
      </c>
      <c r="L455" s="8" t="s">
        <v>2061</v>
      </c>
      <c r="M455" s="8" t="s">
        <v>2062</v>
      </c>
      <c r="N455" s="8" t="s">
        <v>10716</v>
      </c>
      <c r="O455" s="8" t="s">
        <v>29842</v>
      </c>
      <c r="P455" s="8" t="s">
        <v>45787</v>
      </c>
      <c r="Q455" s="8" t="s">
        <v>23980</v>
      </c>
      <c r="R455" s="8" t="s">
        <v>23981</v>
      </c>
      <c r="S455" s="17" t="s">
        <v>23982</v>
      </c>
      <c r="T455" s="18">
        <v>43028</v>
      </c>
      <c r="U455" s="8">
        <v>0.25</v>
      </c>
      <c r="V455" s="8">
        <v>0.58333333333333337</v>
      </c>
      <c r="W455" s="8" t="s">
        <v>486</v>
      </c>
      <c r="X455" s="8" t="s">
        <v>19872</v>
      </c>
      <c r="Y455" s="8" t="s">
        <v>45730</v>
      </c>
      <c r="Z455" s="17" t="s">
        <v>24022</v>
      </c>
      <c r="AA455" s="8" t="s">
        <v>24032</v>
      </c>
      <c r="AB455" s="8" t="s">
        <v>24033</v>
      </c>
    </row>
    <row r="456" spans="1:28" x14ac:dyDescent="0.2">
      <c r="A456" s="8" t="s">
        <v>24034</v>
      </c>
      <c r="B456" s="8" t="s">
        <v>24035</v>
      </c>
      <c r="C456" s="8" t="s">
        <v>45743</v>
      </c>
      <c r="D456" s="8" t="s">
        <v>45744</v>
      </c>
      <c r="E456" s="8" t="s">
        <v>154</v>
      </c>
      <c r="F456" s="8" t="s">
        <v>133</v>
      </c>
      <c r="G456" s="8" t="s">
        <v>154</v>
      </c>
      <c r="H456" s="8" t="s">
        <v>133</v>
      </c>
      <c r="I456" s="8" t="s">
        <v>23979</v>
      </c>
      <c r="J456" s="8" t="s">
        <v>28</v>
      </c>
      <c r="K456" s="8" t="s">
        <v>30</v>
      </c>
      <c r="L456" s="8" t="s">
        <v>2068</v>
      </c>
      <c r="M456" s="8" t="s">
        <v>5468</v>
      </c>
      <c r="N456" s="8" t="s">
        <v>10716</v>
      </c>
      <c r="O456" s="8" t="s">
        <v>29842</v>
      </c>
      <c r="P456" s="8" t="s">
        <v>45787</v>
      </c>
      <c r="Q456" s="8" t="s">
        <v>23980</v>
      </c>
      <c r="R456" s="8" t="s">
        <v>23981</v>
      </c>
      <c r="S456" s="17" t="s">
        <v>23982</v>
      </c>
      <c r="T456" s="18">
        <v>43031</v>
      </c>
      <c r="U456" s="8">
        <v>0.25</v>
      </c>
      <c r="V456" s="8">
        <v>0.45833333333333331</v>
      </c>
      <c r="W456" s="8" t="s">
        <v>773</v>
      </c>
      <c r="X456" s="8" t="s">
        <v>24036</v>
      </c>
      <c r="Y456" s="8" t="s">
        <v>45730</v>
      </c>
      <c r="Z456" s="17" t="s">
        <v>24022</v>
      </c>
      <c r="AA456" s="8" t="s">
        <v>24037</v>
      </c>
      <c r="AB456" s="8" t="s">
        <v>24038</v>
      </c>
    </row>
    <row r="457" spans="1:28" x14ac:dyDescent="0.2">
      <c r="A457" s="8" t="s">
        <v>24039</v>
      </c>
      <c r="B457" s="8" t="s">
        <v>24040</v>
      </c>
      <c r="C457" s="8" t="s">
        <v>45743</v>
      </c>
      <c r="D457" s="8" t="s">
        <v>45744</v>
      </c>
      <c r="E457" s="8" t="s">
        <v>154</v>
      </c>
      <c r="F457" s="8" t="s">
        <v>133</v>
      </c>
      <c r="G457" s="8" t="s">
        <v>154</v>
      </c>
      <c r="H457" s="8" t="s">
        <v>133</v>
      </c>
      <c r="I457" s="8" t="s">
        <v>23979</v>
      </c>
      <c r="J457" s="8" t="s">
        <v>28</v>
      </c>
      <c r="K457" s="8" t="s">
        <v>30</v>
      </c>
      <c r="L457" s="8" t="s">
        <v>5468</v>
      </c>
      <c r="M457" s="8" t="s">
        <v>13116</v>
      </c>
      <c r="N457" s="8" t="s">
        <v>10716</v>
      </c>
      <c r="O457" s="8" t="s">
        <v>29842</v>
      </c>
      <c r="P457" s="8" t="s">
        <v>45787</v>
      </c>
      <c r="Q457" s="8" t="s">
        <v>23980</v>
      </c>
      <c r="R457" s="8" t="s">
        <v>23981</v>
      </c>
      <c r="S457" s="17" t="s">
        <v>23982</v>
      </c>
      <c r="T457" s="18">
        <v>43031</v>
      </c>
      <c r="U457" s="8">
        <v>0.45833333333333331</v>
      </c>
      <c r="V457" s="8">
        <v>0.70833333333333337</v>
      </c>
      <c r="W457" s="8" t="s">
        <v>30</v>
      </c>
      <c r="X457" s="8" t="s">
        <v>24041</v>
      </c>
      <c r="Y457" s="8" t="s">
        <v>45730</v>
      </c>
      <c r="Z457" s="17" t="s">
        <v>24022</v>
      </c>
      <c r="AA457" s="8" t="s">
        <v>24042</v>
      </c>
      <c r="AB457" s="8" t="s">
        <v>24043</v>
      </c>
    </row>
    <row r="458" spans="1:28" x14ac:dyDescent="0.2">
      <c r="A458" s="8" t="s">
        <v>24044</v>
      </c>
      <c r="B458" s="8" t="s">
        <v>24045</v>
      </c>
      <c r="C458" s="8" t="s">
        <v>45743</v>
      </c>
      <c r="D458" s="8" t="s">
        <v>45744</v>
      </c>
      <c r="E458" s="8" t="s">
        <v>164</v>
      </c>
      <c r="F458" s="8" t="s">
        <v>133</v>
      </c>
      <c r="G458" s="8" t="s">
        <v>164</v>
      </c>
      <c r="H458" s="8" t="s">
        <v>133</v>
      </c>
      <c r="I458" s="8" t="s">
        <v>23979</v>
      </c>
      <c r="J458" s="8" t="s">
        <v>28</v>
      </c>
      <c r="K458" s="8" t="s">
        <v>30</v>
      </c>
      <c r="L458" s="8" t="s">
        <v>2073</v>
      </c>
      <c r="M458" s="8" t="s">
        <v>14460</v>
      </c>
      <c r="N458" s="8" t="s">
        <v>10716</v>
      </c>
      <c r="O458" s="8" t="s">
        <v>29842</v>
      </c>
      <c r="P458" s="8" t="s">
        <v>45787</v>
      </c>
      <c r="Q458" s="8" t="s">
        <v>23980</v>
      </c>
      <c r="R458" s="8" t="s">
        <v>23981</v>
      </c>
      <c r="S458" s="17" t="s">
        <v>23982</v>
      </c>
      <c r="T458" s="18">
        <v>43032</v>
      </c>
      <c r="U458" s="8">
        <v>0.25</v>
      </c>
      <c r="V458" s="8">
        <v>0.45833333333333331</v>
      </c>
      <c r="W458" s="8" t="s">
        <v>773</v>
      </c>
      <c r="X458" s="8" t="s">
        <v>24041</v>
      </c>
      <c r="Y458" s="8" t="s">
        <v>45730</v>
      </c>
      <c r="Z458" s="17" t="s">
        <v>19907</v>
      </c>
      <c r="AA458" s="8" t="s">
        <v>24046</v>
      </c>
      <c r="AB458" s="8" t="s">
        <v>24047</v>
      </c>
    </row>
    <row r="459" spans="1:28" x14ac:dyDescent="0.2">
      <c r="A459" s="8" t="s">
        <v>24070</v>
      </c>
      <c r="B459" s="8" t="s">
        <v>24071</v>
      </c>
      <c r="C459" s="8" t="s">
        <v>45743</v>
      </c>
      <c r="D459" s="8" t="s">
        <v>45744</v>
      </c>
      <c r="E459" s="8" t="s">
        <v>164</v>
      </c>
      <c r="F459" s="8" t="s">
        <v>133</v>
      </c>
      <c r="G459" s="8" t="s">
        <v>164</v>
      </c>
      <c r="H459" s="8" t="s">
        <v>133</v>
      </c>
      <c r="I459" s="8" t="s">
        <v>23979</v>
      </c>
      <c r="J459" s="8" t="s">
        <v>28</v>
      </c>
      <c r="K459" s="8" t="s">
        <v>30</v>
      </c>
      <c r="L459" s="8" t="s">
        <v>2073</v>
      </c>
      <c r="M459" s="8" t="s">
        <v>13123</v>
      </c>
      <c r="N459" s="8" t="s">
        <v>10716</v>
      </c>
      <c r="O459" s="8" t="s">
        <v>29842</v>
      </c>
      <c r="P459" s="8" t="s">
        <v>45787</v>
      </c>
      <c r="Q459" s="8" t="s">
        <v>23980</v>
      </c>
      <c r="R459" s="8" t="s">
        <v>23981</v>
      </c>
      <c r="S459" s="17" t="s">
        <v>23982</v>
      </c>
      <c r="T459" s="18">
        <v>43032</v>
      </c>
      <c r="U459" s="8">
        <v>0.25</v>
      </c>
      <c r="V459" s="8">
        <v>0.70833333333333337</v>
      </c>
      <c r="W459" s="8" t="s">
        <v>762</v>
      </c>
      <c r="X459" s="8" t="s">
        <v>24056</v>
      </c>
      <c r="Y459" s="8" t="s">
        <v>45730</v>
      </c>
      <c r="Z459" s="17" t="s">
        <v>24072</v>
      </c>
      <c r="AA459" s="8" t="s">
        <v>24073</v>
      </c>
      <c r="AB459" s="8" t="s">
        <v>24074</v>
      </c>
    </row>
    <row r="460" spans="1:28" x14ac:dyDescent="0.2">
      <c r="A460" s="8" t="s">
        <v>24048</v>
      </c>
      <c r="B460" s="8" t="s">
        <v>24049</v>
      </c>
      <c r="C460" s="8" t="s">
        <v>45743</v>
      </c>
      <c r="D460" s="8" t="s">
        <v>45744</v>
      </c>
      <c r="E460" s="8" t="s">
        <v>164</v>
      </c>
      <c r="F460" s="8" t="s">
        <v>133</v>
      </c>
      <c r="G460" s="8" t="s">
        <v>164</v>
      </c>
      <c r="H460" s="8" t="s">
        <v>133</v>
      </c>
      <c r="I460" s="8" t="s">
        <v>23979</v>
      </c>
      <c r="J460" s="8" t="s">
        <v>28</v>
      </c>
      <c r="K460" s="8" t="s">
        <v>30</v>
      </c>
      <c r="L460" s="8" t="s">
        <v>14460</v>
      </c>
      <c r="M460" s="8" t="s">
        <v>13123</v>
      </c>
      <c r="N460" s="8" t="s">
        <v>10716</v>
      </c>
      <c r="O460" s="8" t="s">
        <v>29842</v>
      </c>
      <c r="P460" s="8" t="s">
        <v>45787</v>
      </c>
      <c r="Q460" s="8" t="s">
        <v>23980</v>
      </c>
      <c r="R460" s="8" t="s">
        <v>23981</v>
      </c>
      <c r="S460" s="17" t="s">
        <v>23982</v>
      </c>
      <c r="T460" s="18">
        <v>43032</v>
      </c>
      <c r="U460" s="8">
        <v>0.45833333333333331</v>
      </c>
      <c r="V460" s="8">
        <v>0.70833333333333337</v>
      </c>
      <c r="W460" s="8" t="s">
        <v>30</v>
      </c>
      <c r="X460" s="8" t="s">
        <v>24050</v>
      </c>
      <c r="Y460" s="8" t="s">
        <v>45730</v>
      </c>
      <c r="Z460" s="17" t="s">
        <v>24022</v>
      </c>
      <c r="AA460" s="8" t="s">
        <v>24051</v>
      </c>
      <c r="AB460" s="8" t="s">
        <v>24052</v>
      </c>
    </row>
    <row r="461" spans="1:28" x14ac:dyDescent="0.2">
      <c r="A461" s="8" t="s">
        <v>24053</v>
      </c>
      <c r="B461" s="8" t="s">
        <v>24054</v>
      </c>
      <c r="C461" s="8" t="s">
        <v>45743</v>
      </c>
      <c r="D461" s="8" t="s">
        <v>45744</v>
      </c>
      <c r="E461" s="8" t="s">
        <v>205</v>
      </c>
      <c r="F461" s="8" t="s">
        <v>204</v>
      </c>
      <c r="G461" s="8" t="s">
        <v>205</v>
      </c>
      <c r="H461" s="8" t="s">
        <v>204</v>
      </c>
      <c r="I461" s="8" t="s">
        <v>23979</v>
      </c>
      <c r="J461" s="8" t="s">
        <v>28</v>
      </c>
      <c r="K461" s="8" t="s">
        <v>30</v>
      </c>
      <c r="L461" s="8" t="s">
        <v>427</v>
      </c>
      <c r="M461" s="8" t="s">
        <v>24055</v>
      </c>
      <c r="N461" s="8" t="s">
        <v>10716</v>
      </c>
      <c r="O461" s="8" t="s">
        <v>29842</v>
      </c>
      <c r="P461" s="8" t="s">
        <v>45787</v>
      </c>
      <c r="Q461" s="8" t="s">
        <v>23980</v>
      </c>
      <c r="R461" s="8" t="s">
        <v>23981</v>
      </c>
      <c r="S461" s="17" t="s">
        <v>23982</v>
      </c>
      <c r="T461" s="18">
        <v>43033</v>
      </c>
      <c r="U461" s="8">
        <v>0.25</v>
      </c>
      <c r="V461" s="8">
        <v>0.45833333333333331</v>
      </c>
      <c r="W461" s="8" t="s">
        <v>773</v>
      </c>
      <c r="X461" s="8" t="s">
        <v>24056</v>
      </c>
      <c r="Y461" s="8" t="s">
        <v>45730</v>
      </c>
      <c r="Z461" s="17"/>
      <c r="AA461" s="8" t="s">
        <v>24057</v>
      </c>
      <c r="AB461" s="8" t="s">
        <v>24058</v>
      </c>
    </row>
    <row r="462" spans="1:28" x14ac:dyDescent="0.2">
      <c r="A462" s="8" t="s">
        <v>24065</v>
      </c>
      <c r="B462" s="8" t="s">
        <v>24066</v>
      </c>
      <c r="C462" s="8" t="s">
        <v>45743</v>
      </c>
      <c r="D462" s="8" t="s">
        <v>45744</v>
      </c>
      <c r="E462" s="8" t="s">
        <v>205</v>
      </c>
      <c r="F462" s="8" t="s">
        <v>204</v>
      </c>
      <c r="G462" s="8" t="s">
        <v>205</v>
      </c>
      <c r="H462" s="8" t="s">
        <v>204</v>
      </c>
      <c r="I462" s="8" t="s">
        <v>23979</v>
      </c>
      <c r="J462" s="8" t="s">
        <v>28</v>
      </c>
      <c r="K462" s="8" t="s">
        <v>30</v>
      </c>
      <c r="L462" s="8" t="s">
        <v>427</v>
      </c>
      <c r="M462" s="8" t="s">
        <v>13568</v>
      </c>
      <c r="N462" s="8" t="s">
        <v>10716</v>
      </c>
      <c r="O462" s="8" t="s">
        <v>29842</v>
      </c>
      <c r="P462" s="8" t="s">
        <v>45787</v>
      </c>
      <c r="Q462" s="8" t="s">
        <v>23980</v>
      </c>
      <c r="R462" s="8" t="s">
        <v>23981</v>
      </c>
      <c r="S462" s="17" t="s">
        <v>23982</v>
      </c>
      <c r="T462" s="18">
        <v>43033</v>
      </c>
      <c r="U462" s="8">
        <v>0.25</v>
      </c>
      <c r="V462" s="8">
        <v>0.5</v>
      </c>
      <c r="W462" s="8" t="s">
        <v>30</v>
      </c>
      <c r="X462" s="8" t="s">
        <v>24056</v>
      </c>
      <c r="Y462" s="8" t="s">
        <v>45730</v>
      </c>
      <c r="Z462" s="17" t="s">
        <v>24067</v>
      </c>
      <c r="AA462" s="8" t="s">
        <v>24068</v>
      </c>
      <c r="AB462" s="8" t="s">
        <v>24069</v>
      </c>
    </row>
    <row r="463" spans="1:28" x14ac:dyDescent="0.2">
      <c r="A463" s="8" t="s">
        <v>24059</v>
      </c>
      <c r="B463" s="8" t="s">
        <v>24060</v>
      </c>
      <c r="C463" s="8" t="s">
        <v>45743</v>
      </c>
      <c r="D463" s="8" t="s">
        <v>45744</v>
      </c>
      <c r="E463" s="8" t="s">
        <v>215</v>
      </c>
      <c r="F463" s="8" t="s">
        <v>204</v>
      </c>
      <c r="G463" s="8" t="s">
        <v>215</v>
      </c>
      <c r="H463" s="8" t="s">
        <v>204</v>
      </c>
      <c r="I463" s="8" t="s">
        <v>23979</v>
      </c>
      <c r="J463" s="8" t="s">
        <v>28</v>
      </c>
      <c r="K463" s="8" t="s">
        <v>30</v>
      </c>
      <c r="L463" s="8" t="s">
        <v>436</v>
      </c>
      <c r="M463" s="8" t="s">
        <v>2085</v>
      </c>
      <c r="N463" s="8" t="s">
        <v>10716</v>
      </c>
      <c r="O463" s="8" t="s">
        <v>29842</v>
      </c>
      <c r="P463" s="8" t="s">
        <v>45787</v>
      </c>
      <c r="Q463" s="8" t="s">
        <v>23980</v>
      </c>
      <c r="R463" s="8" t="s">
        <v>23981</v>
      </c>
      <c r="S463" s="17" t="s">
        <v>23982</v>
      </c>
      <c r="T463" s="18">
        <v>43034</v>
      </c>
      <c r="U463" s="8">
        <v>0.25</v>
      </c>
      <c r="V463" s="8">
        <v>0.70833333333333337</v>
      </c>
      <c r="W463" s="8" t="s">
        <v>762</v>
      </c>
      <c r="X463" s="8" t="s">
        <v>24061</v>
      </c>
      <c r="Y463" s="8" t="s">
        <v>45730</v>
      </c>
      <c r="Z463" s="17" t="s">
        <v>24062</v>
      </c>
      <c r="AA463" s="8" t="s">
        <v>24063</v>
      </c>
      <c r="AB463" s="8" t="s">
        <v>24064</v>
      </c>
    </row>
    <row r="464" spans="1:28" x14ac:dyDescent="0.2">
      <c r="A464" s="8" t="s">
        <v>24075</v>
      </c>
      <c r="B464" s="8" t="s">
        <v>24076</v>
      </c>
      <c r="C464" s="8" t="s">
        <v>45743</v>
      </c>
      <c r="D464" s="8" t="s">
        <v>45744</v>
      </c>
      <c r="E464" s="8" t="s">
        <v>225</v>
      </c>
      <c r="F464" s="8" t="s">
        <v>204</v>
      </c>
      <c r="G464" s="8" t="s">
        <v>225</v>
      </c>
      <c r="H464" s="8" t="s">
        <v>204</v>
      </c>
      <c r="I464" s="8" t="s">
        <v>23979</v>
      </c>
      <c r="J464" s="8" t="s">
        <v>28</v>
      </c>
      <c r="K464" s="8" t="s">
        <v>30</v>
      </c>
      <c r="L464" s="8" t="s">
        <v>445</v>
      </c>
      <c r="M464" s="8" t="s">
        <v>2090</v>
      </c>
      <c r="N464" s="8" t="s">
        <v>10716</v>
      </c>
      <c r="O464" s="8" t="s">
        <v>29842</v>
      </c>
      <c r="P464" s="8" t="s">
        <v>45787</v>
      </c>
      <c r="Q464" s="8" t="s">
        <v>23980</v>
      </c>
      <c r="R464" s="8" t="s">
        <v>23981</v>
      </c>
      <c r="S464" s="17" t="s">
        <v>23982</v>
      </c>
      <c r="T464" s="18">
        <v>43035</v>
      </c>
      <c r="U464" s="8">
        <v>0.25</v>
      </c>
      <c r="V464" s="8">
        <v>0.58333333333333337</v>
      </c>
      <c r="W464" s="8" t="s">
        <v>486</v>
      </c>
      <c r="X464" s="8" t="s">
        <v>24077</v>
      </c>
      <c r="Y464" s="8" t="s">
        <v>45730</v>
      </c>
      <c r="Z464" s="17" t="s">
        <v>24078</v>
      </c>
      <c r="AA464" s="8" t="s">
        <v>24079</v>
      </c>
      <c r="AB464" s="8" t="s">
        <v>24080</v>
      </c>
    </row>
    <row r="465" spans="1:28" x14ac:dyDescent="0.2">
      <c r="A465" s="8" t="s">
        <v>24081</v>
      </c>
      <c r="B465" s="8" t="s">
        <v>24082</v>
      </c>
      <c r="C465" s="8" t="s">
        <v>45743</v>
      </c>
      <c r="D465" s="8" t="s">
        <v>45744</v>
      </c>
      <c r="E465" s="8" t="s">
        <v>470</v>
      </c>
      <c r="F465" s="8" t="s">
        <v>204</v>
      </c>
      <c r="G465" s="8" t="s">
        <v>470</v>
      </c>
      <c r="H465" s="8" t="s">
        <v>204</v>
      </c>
      <c r="I465" s="8" t="s">
        <v>23979</v>
      </c>
      <c r="J465" s="8" t="s">
        <v>28</v>
      </c>
      <c r="K465" s="8" t="s">
        <v>30</v>
      </c>
      <c r="L465" s="8" t="s">
        <v>471</v>
      </c>
      <c r="M465" s="8" t="s">
        <v>11889</v>
      </c>
      <c r="N465" s="8" t="s">
        <v>10716</v>
      </c>
      <c r="O465" s="8" t="s">
        <v>29842</v>
      </c>
      <c r="P465" s="8" t="s">
        <v>45787</v>
      </c>
      <c r="Q465" s="8" t="s">
        <v>23980</v>
      </c>
      <c r="R465" s="8" t="s">
        <v>23981</v>
      </c>
      <c r="S465" s="17" t="s">
        <v>23982</v>
      </c>
      <c r="T465" s="18">
        <v>43038</v>
      </c>
      <c r="U465" s="8">
        <v>0.25</v>
      </c>
      <c r="V465" s="8">
        <v>0.375</v>
      </c>
      <c r="W465" s="8" t="s">
        <v>1283</v>
      </c>
      <c r="X465" s="8" t="s">
        <v>24050</v>
      </c>
      <c r="Y465" s="8" t="s">
        <v>45730</v>
      </c>
      <c r="Z465" s="17" t="s">
        <v>24083</v>
      </c>
      <c r="AA465" s="8" t="s">
        <v>24084</v>
      </c>
      <c r="AB465" s="8" t="s">
        <v>24085</v>
      </c>
    </row>
    <row r="466" spans="1:28" x14ac:dyDescent="0.2">
      <c r="A466" s="8" t="s">
        <v>24086</v>
      </c>
      <c r="B466" s="8" t="s">
        <v>24087</v>
      </c>
      <c r="C466" s="8" t="s">
        <v>45743</v>
      </c>
      <c r="D466" s="8" t="s">
        <v>45744</v>
      </c>
      <c r="E466" s="8" t="s">
        <v>470</v>
      </c>
      <c r="F466" s="8" t="s">
        <v>204</v>
      </c>
      <c r="G466" s="8" t="s">
        <v>470</v>
      </c>
      <c r="H466" s="8" t="s">
        <v>204</v>
      </c>
      <c r="I466" s="8" t="s">
        <v>23979</v>
      </c>
      <c r="J466" s="8" t="s">
        <v>28</v>
      </c>
      <c r="K466" s="8" t="s">
        <v>30</v>
      </c>
      <c r="L466" s="8" t="s">
        <v>11889</v>
      </c>
      <c r="M466" s="8" t="s">
        <v>13608</v>
      </c>
      <c r="N466" s="8" t="s">
        <v>10716</v>
      </c>
      <c r="O466" s="8" t="s">
        <v>29842</v>
      </c>
      <c r="P466" s="8" t="s">
        <v>45787</v>
      </c>
      <c r="Q466" s="8" t="s">
        <v>23980</v>
      </c>
      <c r="R466" s="8" t="s">
        <v>23981</v>
      </c>
      <c r="S466" s="17" t="s">
        <v>23982</v>
      </c>
      <c r="T466" s="18">
        <v>43038</v>
      </c>
      <c r="U466" s="8">
        <v>0.375</v>
      </c>
      <c r="V466" s="8">
        <v>0.5</v>
      </c>
      <c r="W466" s="8" t="s">
        <v>1283</v>
      </c>
      <c r="X466" s="8" t="s">
        <v>24088</v>
      </c>
      <c r="Y466" s="8" t="s">
        <v>45730</v>
      </c>
      <c r="Z466" s="17" t="s">
        <v>24083</v>
      </c>
      <c r="AA466" s="8" t="s">
        <v>24089</v>
      </c>
      <c r="AB466" s="8" t="s">
        <v>24090</v>
      </c>
    </row>
    <row r="467" spans="1:28" x14ac:dyDescent="0.2">
      <c r="A467" s="8" t="s">
        <v>24091</v>
      </c>
      <c r="B467" s="8" t="s">
        <v>24092</v>
      </c>
      <c r="C467" s="8" t="s">
        <v>45743</v>
      </c>
      <c r="D467" s="8" t="s">
        <v>45744</v>
      </c>
      <c r="E467" s="8" t="s">
        <v>470</v>
      </c>
      <c r="F467" s="8" t="s">
        <v>204</v>
      </c>
      <c r="G467" s="8" t="s">
        <v>470</v>
      </c>
      <c r="H467" s="8" t="s">
        <v>204</v>
      </c>
      <c r="I467" s="8" t="s">
        <v>23979</v>
      </c>
      <c r="J467" s="8" t="s">
        <v>28</v>
      </c>
      <c r="K467" s="8" t="s">
        <v>30</v>
      </c>
      <c r="L467" s="8" t="s">
        <v>13608</v>
      </c>
      <c r="M467" s="8" t="s">
        <v>9304</v>
      </c>
      <c r="N467" s="8" t="s">
        <v>10716</v>
      </c>
      <c r="O467" s="8" t="s">
        <v>29842</v>
      </c>
      <c r="P467" s="8" t="s">
        <v>45787</v>
      </c>
      <c r="Q467" s="8" t="s">
        <v>23980</v>
      </c>
      <c r="R467" s="8" t="s">
        <v>23981</v>
      </c>
      <c r="S467" s="17" t="s">
        <v>23982</v>
      </c>
      <c r="T467" s="18">
        <v>43038</v>
      </c>
      <c r="U467" s="8">
        <v>0.5</v>
      </c>
      <c r="V467" s="8">
        <v>0.58333333333333337</v>
      </c>
      <c r="W467" s="8" t="s">
        <v>1100</v>
      </c>
      <c r="X467" s="8" t="s">
        <v>24093</v>
      </c>
      <c r="Y467" s="8" t="s">
        <v>45730</v>
      </c>
      <c r="Z467" s="17" t="s">
        <v>24083</v>
      </c>
      <c r="AA467" s="8" t="s">
        <v>24094</v>
      </c>
      <c r="AB467" s="8" t="s">
        <v>24095</v>
      </c>
    </row>
    <row r="468" spans="1:28" x14ac:dyDescent="0.2">
      <c r="A468" s="8" t="s">
        <v>24096</v>
      </c>
      <c r="B468" s="8" t="s">
        <v>24097</v>
      </c>
      <c r="C468" s="8" t="s">
        <v>45743</v>
      </c>
      <c r="D468" s="8" t="s">
        <v>45744</v>
      </c>
      <c r="E468" s="8" t="s">
        <v>470</v>
      </c>
      <c r="F468" s="8" t="s">
        <v>204</v>
      </c>
      <c r="G468" s="8" t="s">
        <v>470</v>
      </c>
      <c r="H468" s="8" t="s">
        <v>204</v>
      </c>
      <c r="I468" s="8" t="s">
        <v>23979</v>
      </c>
      <c r="J468" s="8" t="s">
        <v>28</v>
      </c>
      <c r="K468" s="8" t="s">
        <v>30</v>
      </c>
      <c r="L468" s="8" t="s">
        <v>9304</v>
      </c>
      <c r="M468" s="8" t="s">
        <v>2096</v>
      </c>
      <c r="N468" s="8" t="s">
        <v>10716</v>
      </c>
      <c r="O468" s="8" t="s">
        <v>29842</v>
      </c>
      <c r="P468" s="8" t="s">
        <v>45787</v>
      </c>
      <c r="Q468" s="8" t="s">
        <v>23980</v>
      </c>
      <c r="R468" s="8" t="s">
        <v>23981</v>
      </c>
      <c r="S468" s="17" t="s">
        <v>23982</v>
      </c>
      <c r="T468" s="18">
        <v>43038</v>
      </c>
      <c r="U468" s="8">
        <v>0.58333333333333337</v>
      </c>
      <c r="V468" s="8">
        <v>0.70833333333333337</v>
      </c>
      <c r="W468" s="8" t="s">
        <v>1283</v>
      </c>
      <c r="X468" s="8" t="s">
        <v>19899</v>
      </c>
      <c r="Y468" s="8" t="s">
        <v>45730</v>
      </c>
      <c r="Z468" s="17" t="s">
        <v>24083</v>
      </c>
      <c r="AA468" s="8" t="s">
        <v>24098</v>
      </c>
      <c r="AB468" s="8" t="s">
        <v>24099</v>
      </c>
    </row>
    <row r="469" spans="1:28" x14ac:dyDescent="0.2">
      <c r="A469" s="8" t="s">
        <v>24100</v>
      </c>
      <c r="B469" s="8" t="s">
        <v>24101</v>
      </c>
      <c r="C469" s="8" t="s">
        <v>45743</v>
      </c>
      <c r="D469" s="8" t="s">
        <v>45744</v>
      </c>
      <c r="E469" s="8" t="s">
        <v>480</v>
      </c>
      <c r="F469" s="8" t="s">
        <v>204</v>
      </c>
      <c r="G469" s="8" t="s">
        <v>480</v>
      </c>
      <c r="H469" s="8" t="s">
        <v>204</v>
      </c>
      <c r="I469" s="8" t="s">
        <v>23979</v>
      </c>
      <c r="J469" s="8" t="s">
        <v>28</v>
      </c>
      <c r="K469" s="8" t="s">
        <v>30</v>
      </c>
      <c r="L469" s="8" t="s">
        <v>481</v>
      </c>
      <c r="M469" s="8" t="s">
        <v>11644</v>
      </c>
      <c r="N469" s="8" t="s">
        <v>10716</v>
      </c>
      <c r="O469" s="8" t="s">
        <v>29842</v>
      </c>
      <c r="P469" s="8" t="s">
        <v>45787</v>
      </c>
      <c r="Q469" s="8" t="s">
        <v>23980</v>
      </c>
      <c r="R469" s="8" t="s">
        <v>23981</v>
      </c>
      <c r="S469" s="17" t="s">
        <v>23982</v>
      </c>
      <c r="T469" s="18">
        <v>43039</v>
      </c>
      <c r="U469" s="8">
        <v>0.25</v>
      </c>
      <c r="V469" s="8">
        <v>0.5</v>
      </c>
      <c r="W469" s="8" t="s">
        <v>30</v>
      </c>
      <c r="X469" s="8" t="s">
        <v>19919</v>
      </c>
      <c r="Y469" s="8" t="s">
        <v>45730</v>
      </c>
      <c r="Z469" s="17" t="s">
        <v>24083</v>
      </c>
      <c r="AA469" s="8" t="s">
        <v>24102</v>
      </c>
      <c r="AB469" s="8" t="s">
        <v>24103</v>
      </c>
    </row>
    <row r="470" spans="1:28" x14ac:dyDescent="0.2">
      <c r="A470" s="8" t="s">
        <v>24104</v>
      </c>
      <c r="B470" s="8" t="s">
        <v>24105</v>
      </c>
      <c r="C470" s="8" t="s">
        <v>45743</v>
      </c>
      <c r="D470" s="8" t="s">
        <v>45744</v>
      </c>
      <c r="E470" s="8" t="s">
        <v>480</v>
      </c>
      <c r="F470" s="8" t="s">
        <v>204</v>
      </c>
      <c r="G470" s="8" t="s">
        <v>480</v>
      </c>
      <c r="H470" s="8" t="s">
        <v>204</v>
      </c>
      <c r="I470" s="8" t="s">
        <v>23979</v>
      </c>
      <c r="J470" s="8" t="s">
        <v>28</v>
      </c>
      <c r="K470" s="8" t="s">
        <v>30</v>
      </c>
      <c r="L470" s="8" t="s">
        <v>11644</v>
      </c>
      <c r="M470" s="8" t="s">
        <v>2102</v>
      </c>
      <c r="N470" s="8" t="s">
        <v>10716</v>
      </c>
      <c r="O470" s="8" t="s">
        <v>29842</v>
      </c>
      <c r="P470" s="8" t="s">
        <v>45787</v>
      </c>
      <c r="Q470" s="8" t="s">
        <v>23980</v>
      </c>
      <c r="R470" s="8" t="s">
        <v>23981</v>
      </c>
      <c r="S470" s="17" t="s">
        <v>23982</v>
      </c>
      <c r="T470" s="18">
        <v>43039</v>
      </c>
      <c r="U470" s="8">
        <v>0.5</v>
      </c>
      <c r="V470" s="8">
        <v>0.70833333333333337</v>
      </c>
      <c r="W470" s="8" t="s">
        <v>773</v>
      </c>
      <c r="X470" s="8" t="s">
        <v>24106</v>
      </c>
      <c r="Y470" s="8" t="s">
        <v>45730</v>
      </c>
      <c r="Z470" s="17" t="s">
        <v>24107</v>
      </c>
      <c r="AA470" s="8" t="s">
        <v>24108</v>
      </c>
      <c r="AB470" s="8" t="s">
        <v>24109</v>
      </c>
    </row>
    <row r="471" spans="1:28" x14ac:dyDescent="0.2">
      <c r="A471" s="8" t="s">
        <v>24118</v>
      </c>
      <c r="B471" s="8" t="s">
        <v>24119</v>
      </c>
      <c r="C471" s="8" t="s">
        <v>45743</v>
      </c>
      <c r="D471" s="8" t="s">
        <v>45744</v>
      </c>
      <c r="E471" s="8" t="s">
        <v>66</v>
      </c>
      <c r="F471" s="8" t="s">
        <v>65</v>
      </c>
      <c r="G471" s="8" t="s">
        <v>66</v>
      </c>
      <c r="H471" s="8" t="s">
        <v>65</v>
      </c>
      <c r="I471" s="8" t="s">
        <v>24112</v>
      </c>
      <c r="J471" s="8" t="s">
        <v>28</v>
      </c>
      <c r="K471" s="8" t="s">
        <v>45730</v>
      </c>
      <c r="L471" s="8" t="s">
        <v>3845</v>
      </c>
      <c r="M471" s="8" t="s">
        <v>297</v>
      </c>
      <c r="N471" s="8" t="s">
        <v>10716</v>
      </c>
      <c r="O471" s="8" t="s">
        <v>29842</v>
      </c>
      <c r="P471" s="8" t="s">
        <v>45787</v>
      </c>
      <c r="Q471" s="8" t="s">
        <v>24113</v>
      </c>
      <c r="R471" s="8" t="s">
        <v>24114</v>
      </c>
      <c r="S471" s="17" t="s">
        <v>24115</v>
      </c>
      <c r="T471" s="18">
        <v>43012</v>
      </c>
      <c r="U471" s="8">
        <v>0</v>
      </c>
      <c r="V471" s="8">
        <v>0.25</v>
      </c>
      <c r="W471" s="8" t="s">
        <v>30</v>
      </c>
      <c r="X471" s="8" t="s">
        <v>18201</v>
      </c>
      <c r="Y471" s="8" t="s">
        <v>45730</v>
      </c>
      <c r="Z471" s="17" t="s">
        <v>24022</v>
      </c>
      <c r="AA471" s="8" t="s">
        <v>24120</v>
      </c>
      <c r="AB471" s="8" t="s">
        <v>24121</v>
      </c>
    </row>
    <row r="472" spans="1:28" x14ac:dyDescent="0.2">
      <c r="A472" s="8" t="s">
        <v>24122</v>
      </c>
      <c r="B472" s="8" t="s">
        <v>24123</v>
      </c>
      <c r="C472" s="8" t="s">
        <v>45743</v>
      </c>
      <c r="D472" s="8" t="s">
        <v>45744</v>
      </c>
      <c r="E472" s="8" t="s">
        <v>66</v>
      </c>
      <c r="F472" s="8" t="s">
        <v>65</v>
      </c>
      <c r="G472" s="8" t="s">
        <v>66</v>
      </c>
      <c r="H472" s="8" t="s">
        <v>65</v>
      </c>
      <c r="I472" s="8" t="s">
        <v>24112</v>
      </c>
      <c r="J472" s="8" t="s">
        <v>28</v>
      </c>
      <c r="K472" s="8" t="s">
        <v>45730</v>
      </c>
      <c r="L472" s="8" t="s">
        <v>297</v>
      </c>
      <c r="M472" s="8" t="s">
        <v>11680</v>
      </c>
      <c r="N472" s="8" t="s">
        <v>10716</v>
      </c>
      <c r="O472" s="8" t="s">
        <v>29842</v>
      </c>
      <c r="P472" s="8" t="s">
        <v>45787</v>
      </c>
      <c r="Q472" s="8" t="s">
        <v>24113</v>
      </c>
      <c r="R472" s="8" t="s">
        <v>24114</v>
      </c>
      <c r="S472" s="17" t="s">
        <v>24115</v>
      </c>
      <c r="T472" s="18">
        <v>43012</v>
      </c>
      <c r="U472" s="8">
        <v>0.25</v>
      </c>
      <c r="V472" s="8">
        <v>0.5</v>
      </c>
      <c r="W472" s="8" t="s">
        <v>30</v>
      </c>
      <c r="X472" s="8" t="s">
        <v>18207</v>
      </c>
      <c r="Y472" s="8" t="s">
        <v>45730</v>
      </c>
      <c r="Z472" s="17" t="s">
        <v>24022</v>
      </c>
      <c r="AA472" s="8" t="s">
        <v>24124</v>
      </c>
      <c r="AB472" s="8" t="s">
        <v>24125</v>
      </c>
    </row>
    <row r="473" spans="1:28" x14ac:dyDescent="0.2">
      <c r="A473" s="8" t="s">
        <v>24126</v>
      </c>
      <c r="B473" s="8" t="s">
        <v>24127</v>
      </c>
      <c r="C473" s="8" t="s">
        <v>45743</v>
      </c>
      <c r="D473" s="8" t="s">
        <v>45744</v>
      </c>
      <c r="E473" s="8" t="s">
        <v>86</v>
      </c>
      <c r="F473" s="8" t="s">
        <v>65</v>
      </c>
      <c r="G473" s="8" t="s">
        <v>86</v>
      </c>
      <c r="H473" s="8" t="s">
        <v>65</v>
      </c>
      <c r="I473" s="8" t="s">
        <v>24112</v>
      </c>
      <c r="J473" s="8" t="s">
        <v>28</v>
      </c>
      <c r="K473" s="8" t="s">
        <v>45730</v>
      </c>
      <c r="L473" s="8" t="s">
        <v>24128</v>
      </c>
      <c r="M473" s="8" t="s">
        <v>310</v>
      </c>
      <c r="N473" s="8" t="s">
        <v>10716</v>
      </c>
      <c r="O473" s="8" t="s">
        <v>29842</v>
      </c>
      <c r="P473" s="8" t="s">
        <v>45787</v>
      </c>
      <c r="Q473" s="8" t="s">
        <v>24113</v>
      </c>
      <c r="R473" s="8" t="s">
        <v>24114</v>
      </c>
      <c r="S473" s="17" t="s">
        <v>24115</v>
      </c>
      <c r="T473" s="18">
        <v>43013</v>
      </c>
      <c r="U473" s="8">
        <v>0</v>
      </c>
      <c r="V473" s="8">
        <v>0.25</v>
      </c>
      <c r="W473" s="8" t="s">
        <v>30</v>
      </c>
      <c r="X473" s="8" t="s">
        <v>19785</v>
      </c>
      <c r="Y473" s="8" t="s">
        <v>45730</v>
      </c>
      <c r="Z473" s="17" t="s">
        <v>24022</v>
      </c>
      <c r="AA473" s="8" t="s">
        <v>24129</v>
      </c>
      <c r="AB473" s="8" t="s">
        <v>24130</v>
      </c>
    </row>
    <row r="474" spans="1:28" x14ac:dyDescent="0.2">
      <c r="A474" s="8" t="s">
        <v>24131</v>
      </c>
      <c r="B474" s="8" t="s">
        <v>24132</v>
      </c>
      <c r="C474" s="8" t="s">
        <v>45743</v>
      </c>
      <c r="D474" s="8" t="s">
        <v>45744</v>
      </c>
      <c r="E474" s="8" t="s">
        <v>86</v>
      </c>
      <c r="F474" s="8" t="s">
        <v>65</v>
      </c>
      <c r="G474" s="8" t="s">
        <v>86</v>
      </c>
      <c r="H474" s="8" t="s">
        <v>65</v>
      </c>
      <c r="I474" s="8" t="s">
        <v>24112</v>
      </c>
      <c r="J474" s="8" t="s">
        <v>28</v>
      </c>
      <c r="K474" s="8" t="s">
        <v>45730</v>
      </c>
      <c r="L474" s="8" t="s">
        <v>310</v>
      </c>
      <c r="M474" s="8" t="s">
        <v>11692</v>
      </c>
      <c r="N474" s="8" t="s">
        <v>10716</v>
      </c>
      <c r="O474" s="8" t="s">
        <v>29842</v>
      </c>
      <c r="P474" s="8" t="s">
        <v>45787</v>
      </c>
      <c r="Q474" s="8" t="s">
        <v>24113</v>
      </c>
      <c r="R474" s="8" t="s">
        <v>24114</v>
      </c>
      <c r="S474" s="17" t="s">
        <v>24115</v>
      </c>
      <c r="T474" s="18">
        <v>43013</v>
      </c>
      <c r="U474" s="8">
        <v>0.25</v>
      </c>
      <c r="V474" s="8">
        <v>0.5</v>
      </c>
      <c r="W474" s="8" t="s">
        <v>30</v>
      </c>
      <c r="X474" s="8" t="s">
        <v>18212</v>
      </c>
      <c r="Y474" s="8" t="s">
        <v>45730</v>
      </c>
      <c r="Z474" s="17" t="s">
        <v>19920</v>
      </c>
      <c r="AA474" s="8" t="s">
        <v>24133</v>
      </c>
      <c r="AB474" s="8" t="s">
        <v>24134</v>
      </c>
    </row>
    <row r="475" spans="1:28" x14ac:dyDescent="0.2">
      <c r="A475" s="8" t="s">
        <v>24135</v>
      </c>
      <c r="B475" s="8" t="s">
        <v>24136</v>
      </c>
      <c r="C475" s="8" t="s">
        <v>45743</v>
      </c>
      <c r="D475" s="8" t="s">
        <v>45744</v>
      </c>
      <c r="E475" s="8" t="s">
        <v>76</v>
      </c>
      <c r="F475" s="8" t="s">
        <v>65</v>
      </c>
      <c r="G475" s="8" t="s">
        <v>76</v>
      </c>
      <c r="H475" s="8" t="s">
        <v>65</v>
      </c>
      <c r="I475" s="8" t="s">
        <v>24112</v>
      </c>
      <c r="J475" s="8" t="s">
        <v>28</v>
      </c>
      <c r="K475" s="8" t="s">
        <v>45730</v>
      </c>
      <c r="L475" s="8" t="s">
        <v>1774</v>
      </c>
      <c r="M475" s="8" t="s">
        <v>4549</v>
      </c>
      <c r="N475" s="8" t="s">
        <v>10716</v>
      </c>
      <c r="O475" s="8" t="s">
        <v>29842</v>
      </c>
      <c r="P475" s="8" t="s">
        <v>45787</v>
      </c>
      <c r="Q475" s="8" t="s">
        <v>24113</v>
      </c>
      <c r="R475" s="8" t="s">
        <v>24114</v>
      </c>
      <c r="S475" s="17" t="s">
        <v>24115</v>
      </c>
      <c r="T475" s="18">
        <v>43014</v>
      </c>
      <c r="U475" s="8">
        <v>0</v>
      </c>
      <c r="V475" s="8">
        <v>0.20833333333333334</v>
      </c>
      <c r="W475" s="8" t="s">
        <v>773</v>
      </c>
      <c r="X475" s="8" t="s">
        <v>18212</v>
      </c>
      <c r="Y475" s="8" t="s">
        <v>45730</v>
      </c>
      <c r="Z475" s="17" t="s">
        <v>24137</v>
      </c>
      <c r="AA475" s="8" t="s">
        <v>24138</v>
      </c>
      <c r="AB475" s="8" t="s">
        <v>24139</v>
      </c>
    </row>
    <row r="476" spans="1:28" x14ac:dyDescent="0.2">
      <c r="A476" s="8" t="s">
        <v>24140</v>
      </c>
      <c r="B476" s="8" t="s">
        <v>24141</v>
      </c>
      <c r="C476" s="8" t="s">
        <v>45743</v>
      </c>
      <c r="D476" s="8" t="s">
        <v>45744</v>
      </c>
      <c r="E476" s="8" t="s">
        <v>76</v>
      </c>
      <c r="F476" s="8" t="s">
        <v>65</v>
      </c>
      <c r="G476" s="8" t="s">
        <v>76</v>
      </c>
      <c r="H476" s="8" t="s">
        <v>65</v>
      </c>
      <c r="I476" s="8" t="s">
        <v>24112</v>
      </c>
      <c r="J476" s="8" t="s">
        <v>28</v>
      </c>
      <c r="K476" s="8" t="s">
        <v>45730</v>
      </c>
      <c r="L476" s="8" t="s">
        <v>4549</v>
      </c>
      <c r="M476" s="8" t="s">
        <v>11711</v>
      </c>
      <c r="N476" s="8" t="s">
        <v>10716</v>
      </c>
      <c r="O476" s="8" t="s">
        <v>29842</v>
      </c>
      <c r="P476" s="8" t="s">
        <v>45787</v>
      </c>
      <c r="Q476" s="8" t="s">
        <v>24113</v>
      </c>
      <c r="R476" s="8" t="s">
        <v>24114</v>
      </c>
      <c r="S476" s="17" t="s">
        <v>24115</v>
      </c>
      <c r="T476" s="18">
        <v>43014</v>
      </c>
      <c r="U476" s="8">
        <v>0.20833333333333334</v>
      </c>
      <c r="V476" s="8">
        <v>0.41666666666666669</v>
      </c>
      <c r="W476" s="8" t="s">
        <v>773</v>
      </c>
      <c r="X476" s="8" t="s">
        <v>19799</v>
      </c>
      <c r="Y476" s="8" t="s">
        <v>45730</v>
      </c>
      <c r="Z476" s="17" t="s">
        <v>19920</v>
      </c>
      <c r="AA476" s="8" t="s">
        <v>24142</v>
      </c>
      <c r="AB476" s="8" t="s">
        <v>24143</v>
      </c>
    </row>
    <row r="477" spans="1:28" x14ac:dyDescent="0.2">
      <c r="A477" s="8" t="s">
        <v>24144</v>
      </c>
      <c r="B477" s="8" t="s">
        <v>24145</v>
      </c>
      <c r="C477" s="8" t="s">
        <v>45743</v>
      </c>
      <c r="D477" s="8" t="s">
        <v>45744</v>
      </c>
      <c r="E477" s="8" t="s">
        <v>335</v>
      </c>
      <c r="F477" s="8" t="s">
        <v>65</v>
      </c>
      <c r="G477" s="8" t="s">
        <v>335</v>
      </c>
      <c r="H477" s="8" t="s">
        <v>65</v>
      </c>
      <c r="I477" s="8" t="s">
        <v>24112</v>
      </c>
      <c r="J477" s="8" t="s">
        <v>28</v>
      </c>
      <c r="K477" s="8" t="s">
        <v>45730</v>
      </c>
      <c r="L477" s="8" t="s">
        <v>24146</v>
      </c>
      <c r="M477" s="8" t="s">
        <v>336</v>
      </c>
      <c r="N477" s="8" t="s">
        <v>10716</v>
      </c>
      <c r="O477" s="8" t="s">
        <v>29842</v>
      </c>
      <c r="P477" s="8" t="s">
        <v>45787</v>
      </c>
      <c r="Q477" s="8" t="s">
        <v>24113</v>
      </c>
      <c r="R477" s="8" t="s">
        <v>24114</v>
      </c>
      <c r="S477" s="17" t="s">
        <v>24115</v>
      </c>
      <c r="T477" s="18">
        <v>43017</v>
      </c>
      <c r="U477" s="8">
        <v>0</v>
      </c>
      <c r="V477" s="8">
        <v>0.25</v>
      </c>
      <c r="W477" s="8" t="s">
        <v>30</v>
      </c>
      <c r="X477" s="8" t="s">
        <v>18217</v>
      </c>
      <c r="Y477" s="8" t="s">
        <v>45730</v>
      </c>
      <c r="Z477" s="17" t="s">
        <v>24137</v>
      </c>
      <c r="AA477" s="8" t="s">
        <v>24147</v>
      </c>
      <c r="AB477" s="8" t="s">
        <v>24148</v>
      </c>
    </row>
    <row r="478" spans="1:28" x14ac:dyDescent="0.2">
      <c r="A478" s="8" t="s">
        <v>24149</v>
      </c>
      <c r="B478" s="8" t="s">
        <v>24150</v>
      </c>
      <c r="C478" s="8" t="s">
        <v>45743</v>
      </c>
      <c r="D478" s="8" t="s">
        <v>45744</v>
      </c>
      <c r="E478" s="8" t="s">
        <v>335</v>
      </c>
      <c r="F478" s="8" t="s">
        <v>65</v>
      </c>
      <c r="G478" s="8" t="s">
        <v>335</v>
      </c>
      <c r="H478" s="8" t="s">
        <v>65</v>
      </c>
      <c r="I478" s="8" t="s">
        <v>24112</v>
      </c>
      <c r="J478" s="8" t="s">
        <v>28</v>
      </c>
      <c r="K478" s="8" t="s">
        <v>45730</v>
      </c>
      <c r="L478" s="8" t="s">
        <v>336</v>
      </c>
      <c r="M478" s="8" t="s">
        <v>11735</v>
      </c>
      <c r="N478" s="8" t="s">
        <v>10716</v>
      </c>
      <c r="O478" s="8" t="s">
        <v>29842</v>
      </c>
      <c r="P478" s="8" t="s">
        <v>45787</v>
      </c>
      <c r="Q478" s="8" t="s">
        <v>24113</v>
      </c>
      <c r="R478" s="8" t="s">
        <v>24114</v>
      </c>
      <c r="S478" s="17" t="s">
        <v>24115</v>
      </c>
      <c r="T478" s="18">
        <v>43017</v>
      </c>
      <c r="U478" s="8">
        <v>0.25</v>
      </c>
      <c r="V478" s="8">
        <v>0.5</v>
      </c>
      <c r="W478" s="8" t="s">
        <v>30</v>
      </c>
      <c r="X478" s="8" t="s">
        <v>19799</v>
      </c>
      <c r="Y478" s="8" t="s">
        <v>45730</v>
      </c>
      <c r="Z478" s="17" t="s">
        <v>24022</v>
      </c>
      <c r="AA478" s="8" t="s">
        <v>24151</v>
      </c>
      <c r="AB478" s="8" t="s">
        <v>24152</v>
      </c>
    </row>
    <row r="479" spans="1:28" x14ac:dyDescent="0.2">
      <c r="A479" s="8" t="s">
        <v>24153</v>
      </c>
      <c r="B479" s="8" t="s">
        <v>24154</v>
      </c>
      <c r="C479" s="8" t="s">
        <v>45743</v>
      </c>
      <c r="D479" s="8" t="s">
        <v>45744</v>
      </c>
      <c r="E479" s="8" t="s">
        <v>345</v>
      </c>
      <c r="F479" s="8" t="s">
        <v>65</v>
      </c>
      <c r="G479" s="8" t="s">
        <v>345</v>
      </c>
      <c r="H479" s="8" t="s">
        <v>65</v>
      </c>
      <c r="I479" s="8" t="s">
        <v>24112</v>
      </c>
      <c r="J479" s="8" t="s">
        <v>28</v>
      </c>
      <c r="K479" s="8" t="s">
        <v>45730</v>
      </c>
      <c r="L479" s="8" t="s">
        <v>5613</v>
      </c>
      <c r="M479" s="8" t="s">
        <v>346</v>
      </c>
      <c r="N479" s="8" t="s">
        <v>10716</v>
      </c>
      <c r="O479" s="8" t="s">
        <v>29842</v>
      </c>
      <c r="P479" s="8" t="s">
        <v>45787</v>
      </c>
      <c r="Q479" s="8" t="s">
        <v>24113</v>
      </c>
      <c r="R479" s="8" t="s">
        <v>24114</v>
      </c>
      <c r="S479" s="17" t="s">
        <v>24115</v>
      </c>
      <c r="T479" s="18">
        <v>43018</v>
      </c>
      <c r="U479" s="8">
        <v>0</v>
      </c>
      <c r="V479" s="8">
        <v>0.25</v>
      </c>
      <c r="W479" s="8" t="s">
        <v>30</v>
      </c>
      <c r="X479" s="8" t="s">
        <v>18222</v>
      </c>
      <c r="Y479" s="8" t="s">
        <v>45730</v>
      </c>
      <c r="Z479" s="17" t="s">
        <v>24022</v>
      </c>
      <c r="AA479" s="8" t="s">
        <v>24155</v>
      </c>
      <c r="AB479" s="8" t="s">
        <v>24156</v>
      </c>
    </row>
    <row r="480" spans="1:28" x14ac:dyDescent="0.2">
      <c r="A480" s="8" t="s">
        <v>24157</v>
      </c>
      <c r="B480" s="8" t="s">
        <v>24158</v>
      </c>
      <c r="C480" s="8" t="s">
        <v>45743</v>
      </c>
      <c r="D480" s="8" t="s">
        <v>45744</v>
      </c>
      <c r="E480" s="8" t="s">
        <v>345</v>
      </c>
      <c r="F480" s="8" t="s">
        <v>65</v>
      </c>
      <c r="G480" s="8" t="s">
        <v>345</v>
      </c>
      <c r="H480" s="8" t="s">
        <v>65</v>
      </c>
      <c r="I480" s="8" t="s">
        <v>24112</v>
      </c>
      <c r="J480" s="8" t="s">
        <v>28</v>
      </c>
      <c r="K480" s="8" t="s">
        <v>45730</v>
      </c>
      <c r="L480" s="8" t="s">
        <v>346</v>
      </c>
      <c r="M480" s="8" t="s">
        <v>11740</v>
      </c>
      <c r="N480" s="8" t="s">
        <v>10716</v>
      </c>
      <c r="O480" s="8" t="s">
        <v>29842</v>
      </c>
      <c r="P480" s="8" t="s">
        <v>45787</v>
      </c>
      <c r="Q480" s="8" t="s">
        <v>24113</v>
      </c>
      <c r="R480" s="8" t="s">
        <v>24114</v>
      </c>
      <c r="S480" s="17" t="s">
        <v>24115</v>
      </c>
      <c r="T480" s="18">
        <v>43018</v>
      </c>
      <c r="U480" s="8">
        <v>0.25</v>
      </c>
      <c r="V480" s="8">
        <v>0.5</v>
      </c>
      <c r="W480" s="8" t="s">
        <v>30</v>
      </c>
      <c r="X480" s="8" t="s">
        <v>19817</v>
      </c>
      <c r="Y480" s="8" t="s">
        <v>45730</v>
      </c>
      <c r="Z480" s="17" t="s">
        <v>19920</v>
      </c>
      <c r="AA480" s="8" t="s">
        <v>24159</v>
      </c>
      <c r="AB480" s="8" t="s">
        <v>24160</v>
      </c>
    </row>
    <row r="481" spans="1:28" x14ac:dyDescent="0.2">
      <c r="A481" s="8" t="s">
        <v>24161</v>
      </c>
      <c r="B481" s="8" t="s">
        <v>24162</v>
      </c>
      <c r="C481" s="8" t="s">
        <v>45743</v>
      </c>
      <c r="D481" s="8" t="s">
        <v>45744</v>
      </c>
      <c r="E481" s="8" t="s">
        <v>362</v>
      </c>
      <c r="F481" s="8" t="s">
        <v>112</v>
      </c>
      <c r="G481" s="8" t="s">
        <v>362</v>
      </c>
      <c r="H481" s="8" t="s">
        <v>112</v>
      </c>
      <c r="I481" s="8" t="s">
        <v>24112</v>
      </c>
      <c r="J481" s="8" t="s">
        <v>28</v>
      </c>
      <c r="K481" s="8" t="s">
        <v>45730</v>
      </c>
      <c r="L481" s="8" t="s">
        <v>4597</v>
      </c>
      <c r="M481" s="8" t="s">
        <v>363</v>
      </c>
      <c r="N481" s="8" t="s">
        <v>10716</v>
      </c>
      <c r="O481" s="8" t="s">
        <v>29842</v>
      </c>
      <c r="P481" s="8" t="s">
        <v>45787</v>
      </c>
      <c r="Q481" s="8" t="s">
        <v>24113</v>
      </c>
      <c r="R481" s="8" t="s">
        <v>24114</v>
      </c>
      <c r="S481" s="17" t="s">
        <v>24115</v>
      </c>
      <c r="T481" s="18">
        <v>43019</v>
      </c>
      <c r="U481" s="8">
        <v>0</v>
      </c>
      <c r="V481" s="8">
        <v>0.25</v>
      </c>
      <c r="W481" s="8" t="s">
        <v>30</v>
      </c>
      <c r="X481" s="8" t="s">
        <v>19817</v>
      </c>
      <c r="Y481" s="8" t="s">
        <v>45730</v>
      </c>
      <c r="Z481" s="17" t="s">
        <v>24137</v>
      </c>
      <c r="AA481" s="8" t="s">
        <v>24163</v>
      </c>
      <c r="AB481" s="8" t="s">
        <v>24164</v>
      </c>
    </row>
    <row r="482" spans="1:28" x14ac:dyDescent="0.2">
      <c r="A482" s="8" t="s">
        <v>24165</v>
      </c>
      <c r="B482" s="8" t="s">
        <v>24166</v>
      </c>
      <c r="C482" s="8" t="s">
        <v>45743</v>
      </c>
      <c r="D482" s="8" t="s">
        <v>45744</v>
      </c>
      <c r="E482" s="8" t="s">
        <v>362</v>
      </c>
      <c r="F482" s="8" t="s">
        <v>112</v>
      </c>
      <c r="G482" s="8" t="s">
        <v>362</v>
      </c>
      <c r="H482" s="8" t="s">
        <v>112</v>
      </c>
      <c r="I482" s="8" t="s">
        <v>24112</v>
      </c>
      <c r="J482" s="8" t="s">
        <v>28</v>
      </c>
      <c r="K482" s="8" t="s">
        <v>45730</v>
      </c>
      <c r="L482" s="8" t="s">
        <v>363</v>
      </c>
      <c r="M482" s="8" t="s">
        <v>8237</v>
      </c>
      <c r="N482" s="8" t="s">
        <v>10716</v>
      </c>
      <c r="O482" s="8" t="s">
        <v>29842</v>
      </c>
      <c r="P482" s="8" t="s">
        <v>45787</v>
      </c>
      <c r="Q482" s="8" t="s">
        <v>24113</v>
      </c>
      <c r="R482" s="8" t="s">
        <v>24114</v>
      </c>
      <c r="S482" s="17" t="s">
        <v>24115</v>
      </c>
      <c r="T482" s="18">
        <v>43019</v>
      </c>
      <c r="U482" s="8">
        <v>0.25</v>
      </c>
      <c r="V482" s="8">
        <v>0.5</v>
      </c>
      <c r="W482" s="8" t="s">
        <v>30</v>
      </c>
      <c r="X482" s="8" t="s">
        <v>19827</v>
      </c>
      <c r="Y482" s="8" t="s">
        <v>45730</v>
      </c>
      <c r="Z482" s="17" t="s">
        <v>19900</v>
      </c>
      <c r="AA482" s="8" t="s">
        <v>24167</v>
      </c>
      <c r="AB482" s="8" t="s">
        <v>24168</v>
      </c>
    </row>
    <row r="483" spans="1:28" x14ac:dyDescent="0.2">
      <c r="A483" s="8" t="s">
        <v>24169</v>
      </c>
      <c r="B483" s="8" t="s">
        <v>24170</v>
      </c>
      <c r="C483" s="8" t="s">
        <v>45743</v>
      </c>
      <c r="D483" s="8" t="s">
        <v>45744</v>
      </c>
      <c r="E483" s="8" t="s">
        <v>372</v>
      </c>
      <c r="F483" s="8" t="s">
        <v>112</v>
      </c>
      <c r="G483" s="8" t="s">
        <v>372</v>
      </c>
      <c r="H483" s="8" t="s">
        <v>112</v>
      </c>
      <c r="I483" s="8" t="s">
        <v>24112</v>
      </c>
      <c r="J483" s="8" t="s">
        <v>28</v>
      </c>
      <c r="K483" s="8" t="s">
        <v>45730</v>
      </c>
      <c r="L483" s="8" t="s">
        <v>2966</v>
      </c>
      <c r="M483" s="8" t="s">
        <v>373</v>
      </c>
      <c r="N483" s="8" t="s">
        <v>10716</v>
      </c>
      <c r="O483" s="8" t="s">
        <v>29842</v>
      </c>
      <c r="P483" s="8" t="s">
        <v>45787</v>
      </c>
      <c r="Q483" s="8" t="s">
        <v>24113</v>
      </c>
      <c r="R483" s="8" t="s">
        <v>24114</v>
      </c>
      <c r="S483" s="17" t="s">
        <v>24115</v>
      </c>
      <c r="T483" s="18">
        <v>43020</v>
      </c>
      <c r="U483" s="8">
        <v>0</v>
      </c>
      <c r="V483" s="8">
        <v>0.25</v>
      </c>
      <c r="W483" s="8" t="s">
        <v>30</v>
      </c>
      <c r="X483" s="8" t="s">
        <v>19827</v>
      </c>
      <c r="Y483" s="8" t="s">
        <v>45730</v>
      </c>
      <c r="Z483" s="17" t="s">
        <v>24171</v>
      </c>
      <c r="AA483" s="8" t="s">
        <v>24172</v>
      </c>
      <c r="AB483" s="8" t="s">
        <v>24173</v>
      </c>
    </row>
    <row r="484" spans="1:28" x14ac:dyDescent="0.2">
      <c r="A484" s="8" t="s">
        <v>24174</v>
      </c>
      <c r="B484" s="8" t="s">
        <v>24175</v>
      </c>
      <c r="C484" s="8" t="s">
        <v>45743</v>
      </c>
      <c r="D484" s="8" t="s">
        <v>45744</v>
      </c>
      <c r="E484" s="8" t="s">
        <v>372</v>
      </c>
      <c r="F484" s="8" t="s">
        <v>112</v>
      </c>
      <c r="G484" s="8" t="s">
        <v>372</v>
      </c>
      <c r="H484" s="8" t="s">
        <v>112</v>
      </c>
      <c r="I484" s="8" t="s">
        <v>24112</v>
      </c>
      <c r="J484" s="8" t="s">
        <v>28</v>
      </c>
      <c r="K484" s="8" t="s">
        <v>45730</v>
      </c>
      <c r="L484" s="8" t="s">
        <v>373</v>
      </c>
      <c r="M484" s="8" t="s">
        <v>8288</v>
      </c>
      <c r="N484" s="8" t="s">
        <v>10716</v>
      </c>
      <c r="O484" s="8" t="s">
        <v>29842</v>
      </c>
      <c r="P484" s="8" t="s">
        <v>45787</v>
      </c>
      <c r="Q484" s="8" t="s">
        <v>24113</v>
      </c>
      <c r="R484" s="8" t="s">
        <v>24114</v>
      </c>
      <c r="S484" s="17" t="s">
        <v>24115</v>
      </c>
      <c r="T484" s="18">
        <v>43020</v>
      </c>
      <c r="U484" s="8">
        <v>0.25</v>
      </c>
      <c r="V484" s="8">
        <v>0.5</v>
      </c>
      <c r="W484" s="8" t="s">
        <v>30</v>
      </c>
      <c r="X484" s="8" t="s">
        <v>19837</v>
      </c>
      <c r="Y484" s="8" t="s">
        <v>45730</v>
      </c>
      <c r="Z484" s="17" t="s">
        <v>24176</v>
      </c>
      <c r="AA484" s="8" t="s">
        <v>24177</v>
      </c>
      <c r="AB484" s="8" t="s">
        <v>24178</v>
      </c>
    </row>
    <row r="485" spans="1:28" x14ac:dyDescent="0.2">
      <c r="A485" s="8" t="s">
        <v>24179</v>
      </c>
      <c r="B485" s="8" t="s">
        <v>24180</v>
      </c>
      <c r="C485" s="8" t="s">
        <v>45743</v>
      </c>
      <c r="D485" s="8" t="s">
        <v>45744</v>
      </c>
      <c r="E485" s="8" t="s">
        <v>382</v>
      </c>
      <c r="F485" s="8" t="s">
        <v>112</v>
      </c>
      <c r="G485" s="8" t="s">
        <v>382</v>
      </c>
      <c r="H485" s="8" t="s">
        <v>112</v>
      </c>
      <c r="I485" s="8" t="s">
        <v>24112</v>
      </c>
      <c r="J485" s="8" t="s">
        <v>28</v>
      </c>
      <c r="K485" s="8" t="s">
        <v>45730</v>
      </c>
      <c r="L485" s="8" t="s">
        <v>2986</v>
      </c>
      <c r="M485" s="8" t="s">
        <v>383</v>
      </c>
      <c r="N485" s="8" t="s">
        <v>10716</v>
      </c>
      <c r="O485" s="8" t="s">
        <v>29842</v>
      </c>
      <c r="P485" s="8" t="s">
        <v>45787</v>
      </c>
      <c r="Q485" s="8" t="s">
        <v>24113</v>
      </c>
      <c r="R485" s="8" t="s">
        <v>24114</v>
      </c>
      <c r="S485" s="17" t="s">
        <v>24115</v>
      </c>
      <c r="T485" s="18">
        <v>43021</v>
      </c>
      <c r="U485" s="8">
        <v>0</v>
      </c>
      <c r="V485" s="8">
        <v>0.25</v>
      </c>
      <c r="W485" s="8" t="s">
        <v>30</v>
      </c>
      <c r="X485" s="8" t="s">
        <v>19837</v>
      </c>
      <c r="Y485" s="8" t="s">
        <v>45730</v>
      </c>
      <c r="Z485" s="17" t="s">
        <v>24181</v>
      </c>
      <c r="AA485" s="8" t="s">
        <v>24182</v>
      </c>
      <c r="AB485" s="8" t="s">
        <v>24183</v>
      </c>
    </row>
    <row r="486" spans="1:28" x14ac:dyDescent="0.2">
      <c r="A486" s="8" t="s">
        <v>24184</v>
      </c>
      <c r="B486" s="8" t="s">
        <v>24185</v>
      </c>
      <c r="C486" s="8" t="s">
        <v>45743</v>
      </c>
      <c r="D486" s="8" t="s">
        <v>45744</v>
      </c>
      <c r="E486" s="8" t="s">
        <v>382</v>
      </c>
      <c r="F486" s="8" t="s">
        <v>112</v>
      </c>
      <c r="G486" s="8" t="s">
        <v>382</v>
      </c>
      <c r="H486" s="8" t="s">
        <v>112</v>
      </c>
      <c r="I486" s="8" t="s">
        <v>24112</v>
      </c>
      <c r="J486" s="8" t="s">
        <v>28</v>
      </c>
      <c r="K486" s="8" t="s">
        <v>45730</v>
      </c>
      <c r="L486" s="8" t="s">
        <v>383</v>
      </c>
      <c r="M486" s="8" t="s">
        <v>8311</v>
      </c>
      <c r="N486" s="8" t="s">
        <v>10716</v>
      </c>
      <c r="O486" s="8" t="s">
        <v>29842</v>
      </c>
      <c r="P486" s="8" t="s">
        <v>45787</v>
      </c>
      <c r="Q486" s="8" t="s">
        <v>24113</v>
      </c>
      <c r="R486" s="8" t="s">
        <v>24114</v>
      </c>
      <c r="S486" s="17" t="s">
        <v>24115</v>
      </c>
      <c r="T486" s="18">
        <v>43021</v>
      </c>
      <c r="U486" s="8">
        <v>0.25</v>
      </c>
      <c r="V486" s="8">
        <v>0.33333333333333331</v>
      </c>
      <c r="W486" s="8" t="s">
        <v>1100</v>
      </c>
      <c r="X486" s="8" t="s">
        <v>19847</v>
      </c>
      <c r="Y486" s="8" t="s">
        <v>45730</v>
      </c>
      <c r="Z486" s="17" t="s">
        <v>19920</v>
      </c>
      <c r="AA486" s="8" t="s">
        <v>24186</v>
      </c>
      <c r="AB486" s="8" t="s">
        <v>24187</v>
      </c>
    </row>
    <row r="487" spans="1:28" x14ac:dyDescent="0.2">
      <c r="A487" s="8" t="s">
        <v>24188</v>
      </c>
      <c r="B487" s="8" t="s">
        <v>24189</v>
      </c>
      <c r="C487" s="8" t="s">
        <v>45743</v>
      </c>
      <c r="D487" s="8" t="s">
        <v>45744</v>
      </c>
      <c r="E487" s="8" t="s">
        <v>113</v>
      </c>
      <c r="F487" s="8" t="s">
        <v>112</v>
      </c>
      <c r="G487" s="8" t="s">
        <v>113</v>
      </c>
      <c r="H487" s="8" t="s">
        <v>112</v>
      </c>
      <c r="I487" s="8" t="s">
        <v>24112</v>
      </c>
      <c r="J487" s="8" t="s">
        <v>28</v>
      </c>
      <c r="K487" s="8" t="s">
        <v>45730</v>
      </c>
      <c r="L487" s="8" t="s">
        <v>5982</v>
      </c>
      <c r="M487" s="8" t="s">
        <v>409</v>
      </c>
      <c r="N487" s="8" t="s">
        <v>10716</v>
      </c>
      <c r="O487" s="8" t="s">
        <v>29842</v>
      </c>
      <c r="P487" s="8" t="s">
        <v>45787</v>
      </c>
      <c r="Q487" s="8" t="s">
        <v>24113</v>
      </c>
      <c r="R487" s="8" t="s">
        <v>24114</v>
      </c>
      <c r="S487" s="17" t="s">
        <v>24115</v>
      </c>
      <c r="T487" s="18">
        <v>43024</v>
      </c>
      <c r="U487" s="8">
        <v>0</v>
      </c>
      <c r="V487" s="8">
        <v>0.25</v>
      </c>
      <c r="W487" s="8" t="s">
        <v>30</v>
      </c>
      <c r="X487" s="8" t="s">
        <v>19847</v>
      </c>
      <c r="Y487" s="8" t="s">
        <v>45730</v>
      </c>
      <c r="Z487" s="17" t="s">
        <v>24022</v>
      </c>
      <c r="AA487" s="8" t="s">
        <v>24190</v>
      </c>
      <c r="AB487" s="8" t="s">
        <v>24191</v>
      </c>
    </row>
    <row r="488" spans="1:28" x14ac:dyDescent="0.2">
      <c r="A488" s="8" t="s">
        <v>24192</v>
      </c>
      <c r="B488" s="8" t="s">
        <v>24193</v>
      </c>
      <c r="C488" s="8" t="s">
        <v>45743</v>
      </c>
      <c r="D488" s="8" t="s">
        <v>45744</v>
      </c>
      <c r="E488" s="8" t="s">
        <v>113</v>
      </c>
      <c r="F488" s="8" t="s">
        <v>112</v>
      </c>
      <c r="G488" s="8" t="s">
        <v>113</v>
      </c>
      <c r="H488" s="8" t="s">
        <v>112</v>
      </c>
      <c r="I488" s="8" t="s">
        <v>24112</v>
      </c>
      <c r="J488" s="8" t="s">
        <v>28</v>
      </c>
      <c r="K488" s="8" t="s">
        <v>45730</v>
      </c>
      <c r="L488" s="8" t="s">
        <v>409</v>
      </c>
      <c r="M488" s="8" t="s">
        <v>8347</v>
      </c>
      <c r="N488" s="8" t="s">
        <v>10716</v>
      </c>
      <c r="O488" s="8" t="s">
        <v>29842</v>
      </c>
      <c r="P488" s="8" t="s">
        <v>45787</v>
      </c>
      <c r="Q488" s="8" t="s">
        <v>24113</v>
      </c>
      <c r="R488" s="8" t="s">
        <v>24114</v>
      </c>
      <c r="S488" s="17" t="s">
        <v>24115</v>
      </c>
      <c r="T488" s="18">
        <v>43024</v>
      </c>
      <c r="U488" s="8">
        <v>0.25</v>
      </c>
      <c r="V488" s="8">
        <v>0.45833333333333331</v>
      </c>
      <c r="W488" s="8" t="s">
        <v>773</v>
      </c>
      <c r="X488" s="8" t="s">
        <v>19856</v>
      </c>
      <c r="Y488" s="8" t="s">
        <v>45730</v>
      </c>
      <c r="Z488" s="17" t="s">
        <v>24022</v>
      </c>
      <c r="AA488" s="8" t="s">
        <v>24194</v>
      </c>
      <c r="AB488" s="8" t="s">
        <v>24195</v>
      </c>
    </row>
    <row r="489" spans="1:28" x14ac:dyDescent="0.2">
      <c r="A489" s="8" t="s">
        <v>24196</v>
      </c>
      <c r="B489" s="8" t="s">
        <v>24197</v>
      </c>
      <c r="C489" s="8" t="s">
        <v>45743</v>
      </c>
      <c r="D489" s="8" t="s">
        <v>45744</v>
      </c>
      <c r="E489" s="8" t="s">
        <v>123</v>
      </c>
      <c r="F489" s="8" t="s">
        <v>112</v>
      </c>
      <c r="G489" s="8" t="s">
        <v>123</v>
      </c>
      <c r="H489" s="8" t="s">
        <v>112</v>
      </c>
      <c r="I489" s="8" t="s">
        <v>24112</v>
      </c>
      <c r="J489" s="8" t="s">
        <v>28</v>
      </c>
      <c r="K489" s="8" t="s">
        <v>45730</v>
      </c>
      <c r="L489" s="8" t="s">
        <v>4660</v>
      </c>
      <c r="M489" s="8" t="s">
        <v>418</v>
      </c>
      <c r="N489" s="8" t="s">
        <v>10716</v>
      </c>
      <c r="O489" s="8" t="s">
        <v>29842</v>
      </c>
      <c r="P489" s="8" t="s">
        <v>45787</v>
      </c>
      <c r="Q489" s="8" t="s">
        <v>24113</v>
      </c>
      <c r="R489" s="8" t="s">
        <v>24114</v>
      </c>
      <c r="S489" s="17" t="s">
        <v>24115</v>
      </c>
      <c r="T489" s="18">
        <v>43025</v>
      </c>
      <c r="U489" s="8">
        <v>0</v>
      </c>
      <c r="V489" s="8">
        <v>0.25</v>
      </c>
      <c r="W489" s="8" t="s">
        <v>30</v>
      </c>
      <c r="X489" s="8" t="s">
        <v>19856</v>
      </c>
      <c r="Y489" s="8" t="s">
        <v>45730</v>
      </c>
      <c r="Z489" s="17" t="s">
        <v>24198</v>
      </c>
      <c r="AA489" s="8" t="s">
        <v>24199</v>
      </c>
      <c r="AB489" s="8" t="s">
        <v>24200</v>
      </c>
    </row>
    <row r="490" spans="1:28" x14ac:dyDescent="0.2">
      <c r="A490" s="8" t="s">
        <v>24201</v>
      </c>
      <c r="B490" s="8" t="s">
        <v>24202</v>
      </c>
      <c r="C490" s="8" t="s">
        <v>45743</v>
      </c>
      <c r="D490" s="8" t="s">
        <v>45744</v>
      </c>
      <c r="E490" s="8" t="s">
        <v>123</v>
      </c>
      <c r="F490" s="8" t="s">
        <v>112</v>
      </c>
      <c r="G490" s="8" t="s">
        <v>123</v>
      </c>
      <c r="H490" s="8" t="s">
        <v>112</v>
      </c>
      <c r="I490" s="8" t="s">
        <v>24112</v>
      </c>
      <c r="J490" s="8" t="s">
        <v>28</v>
      </c>
      <c r="K490" s="8" t="s">
        <v>45730</v>
      </c>
      <c r="L490" s="8" t="s">
        <v>418</v>
      </c>
      <c r="M490" s="8" t="s">
        <v>22773</v>
      </c>
      <c r="N490" s="8" t="s">
        <v>10716</v>
      </c>
      <c r="O490" s="8" t="s">
        <v>29842</v>
      </c>
      <c r="P490" s="8" t="s">
        <v>45787</v>
      </c>
      <c r="Q490" s="8" t="s">
        <v>24113</v>
      </c>
      <c r="R490" s="8" t="s">
        <v>24114</v>
      </c>
      <c r="S490" s="17" t="s">
        <v>24115</v>
      </c>
      <c r="T490" s="18">
        <v>43025</v>
      </c>
      <c r="U490" s="8">
        <v>0.25</v>
      </c>
      <c r="V490" s="8">
        <v>0.45833333333333331</v>
      </c>
      <c r="W490" s="8" t="s">
        <v>773</v>
      </c>
      <c r="X490" s="8" t="s">
        <v>19872</v>
      </c>
      <c r="Y490" s="8" t="s">
        <v>45730</v>
      </c>
      <c r="Z490" s="17" t="s">
        <v>24022</v>
      </c>
      <c r="AA490" s="8" t="s">
        <v>24203</v>
      </c>
      <c r="AB490" s="8" t="s">
        <v>24204</v>
      </c>
    </row>
    <row r="491" spans="1:28" x14ac:dyDescent="0.2">
      <c r="A491" s="8" t="s">
        <v>24205</v>
      </c>
      <c r="B491" s="8" t="s">
        <v>24206</v>
      </c>
      <c r="C491" s="8" t="s">
        <v>45743</v>
      </c>
      <c r="D491" s="8" t="s">
        <v>45744</v>
      </c>
      <c r="E491" s="8" t="s">
        <v>134</v>
      </c>
      <c r="F491" s="8" t="s">
        <v>133</v>
      </c>
      <c r="G491" s="8" t="s">
        <v>134</v>
      </c>
      <c r="H491" s="8" t="s">
        <v>133</v>
      </c>
      <c r="I491" s="8" t="s">
        <v>24112</v>
      </c>
      <c r="J491" s="8" t="s">
        <v>28</v>
      </c>
      <c r="K491" s="8" t="s">
        <v>45730</v>
      </c>
      <c r="L491" s="8" t="s">
        <v>1886</v>
      </c>
      <c r="M491" s="8" t="s">
        <v>774</v>
      </c>
      <c r="N491" s="8" t="s">
        <v>10716</v>
      </c>
      <c r="O491" s="8" t="s">
        <v>29842</v>
      </c>
      <c r="P491" s="8" t="s">
        <v>45787</v>
      </c>
      <c r="Q491" s="8" t="s">
        <v>24113</v>
      </c>
      <c r="R491" s="8" t="s">
        <v>24114</v>
      </c>
      <c r="S491" s="17" t="s">
        <v>24115</v>
      </c>
      <c r="T491" s="18">
        <v>43026</v>
      </c>
      <c r="U491" s="8">
        <v>0</v>
      </c>
      <c r="V491" s="8">
        <v>0.20833333333333334</v>
      </c>
      <c r="W491" s="8" t="s">
        <v>773</v>
      </c>
      <c r="X491" s="8" t="s">
        <v>19872</v>
      </c>
      <c r="Y491" s="8" t="s">
        <v>45730</v>
      </c>
      <c r="Z491" s="17" t="s">
        <v>24207</v>
      </c>
      <c r="AA491" s="8" t="s">
        <v>24208</v>
      </c>
      <c r="AB491" s="8" t="s">
        <v>24209</v>
      </c>
    </row>
    <row r="492" spans="1:28" x14ac:dyDescent="0.2">
      <c r="A492" s="8" t="s">
        <v>24210</v>
      </c>
      <c r="B492" s="8" t="s">
        <v>24211</v>
      </c>
      <c r="C492" s="8" t="s">
        <v>45743</v>
      </c>
      <c r="D492" s="8" t="s">
        <v>45744</v>
      </c>
      <c r="E492" s="8" t="s">
        <v>134</v>
      </c>
      <c r="F492" s="8" t="s">
        <v>133</v>
      </c>
      <c r="G492" s="8" t="s">
        <v>134</v>
      </c>
      <c r="H492" s="8" t="s">
        <v>133</v>
      </c>
      <c r="I492" s="8" t="s">
        <v>24112</v>
      </c>
      <c r="J492" s="8" t="s">
        <v>28</v>
      </c>
      <c r="K492" s="8" t="s">
        <v>45730</v>
      </c>
      <c r="L492" s="8" t="s">
        <v>774</v>
      </c>
      <c r="M492" s="8" t="s">
        <v>14329</v>
      </c>
      <c r="N492" s="8" t="s">
        <v>10716</v>
      </c>
      <c r="O492" s="8" t="s">
        <v>29842</v>
      </c>
      <c r="P492" s="8" t="s">
        <v>45787</v>
      </c>
      <c r="Q492" s="8" t="s">
        <v>24113</v>
      </c>
      <c r="R492" s="8" t="s">
        <v>24114</v>
      </c>
      <c r="S492" s="17" t="s">
        <v>24115</v>
      </c>
      <c r="T492" s="18">
        <v>43026</v>
      </c>
      <c r="U492" s="8">
        <v>0.20833333333333334</v>
      </c>
      <c r="V492" s="8">
        <v>0.45833333333333331</v>
      </c>
      <c r="W492" s="8" t="s">
        <v>30</v>
      </c>
      <c r="X492" s="8" t="s">
        <v>24212</v>
      </c>
      <c r="Y492" s="8" t="s">
        <v>45730</v>
      </c>
      <c r="Z492" s="17" t="s">
        <v>24022</v>
      </c>
      <c r="AA492" s="8" t="s">
        <v>24213</v>
      </c>
      <c r="AB492" s="8" t="s">
        <v>24214</v>
      </c>
    </row>
    <row r="493" spans="1:28" x14ac:dyDescent="0.2">
      <c r="A493" s="8" t="s">
        <v>24215</v>
      </c>
      <c r="B493" s="8" t="s">
        <v>24216</v>
      </c>
      <c r="C493" s="8" t="s">
        <v>45743</v>
      </c>
      <c r="D493" s="8" t="s">
        <v>45744</v>
      </c>
      <c r="E493" s="8" t="s">
        <v>144</v>
      </c>
      <c r="F493" s="8" t="s">
        <v>133</v>
      </c>
      <c r="G493" s="8" t="s">
        <v>144</v>
      </c>
      <c r="H493" s="8" t="s">
        <v>133</v>
      </c>
      <c r="I493" s="8" t="s">
        <v>24112</v>
      </c>
      <c r="J493" s="8" t="s">
        <v>28</v>
      </c>
      <c r="K493" s="8" t="s">
        <v>45730</v>
      </c>
      <c r="L493" s="8" t="s">
        <v>6889</v>
      </c>
      <c r="M493" s="8" t="s">
        <v>781</v>
      </c>
      <c r="N493" s="8" t="s">
        <v>10716</v>
      </c>
      <c r="O493" s="8" t="s">
        <v>29842</v>
      </c>
      <c r="P493" s="8" t="s">
        <v>45787</v>
      </c>
      <c r="Q493" s="8" t="s">
        <v>24113</v>
      </c>
      <c r="R493" s="8" t="s">
        <v>24114</v>
      </c>
      <c r="S493" s="17" t="s">
        <v>24115</v>
      </c>
      <c r="T493" s="18">
        <v>43027</v>
      </c>
      <c r="U493" s="8">
        <v>0</v>
      </c>
      <c r="V493" s="8">
        <v>0.20833333333333334</v>
      </c>
      <c r="W493" s="8" t="s">
        <v>773</v>
      </c>
      <c r="X493" s="8" t="s">
        <v>24212</v>
      </c>
      <c r="Y493" s="8" t="s">
        <v>45730</v>
      </c>
      <c r="Z493" s="17" t="s">
        <v>24217</v>
      </c>
      <c r="AA493" s="8" t="s">
        <v>24218</v>
      </c>
      <c r="AB493" s="8" t="s">
        <v>24219</v>
      </c>
    </row>
    <row r="494" spans="1:28" x14ac:dyDescent="0.2">
      <c r="A494" s="8" t="s">
        <v>24220</v>
      </c>
      <c r="B494" s="8" t="s">
        <v>24221</v>
      </c>
      <c r="C494" s="8" t="s">
        <v>45743</v>
      </c>
      <c r="D494" s="8" t="s">
        <v>45744</v>
      </c>
      <c r="E494" s="8" t="s">
        <v>144</v>
      </c>
      <c r="F494" s="8" t="s">
        <v>133</v>
      </c>
      <c r="G494" s="8" t="s">
        <v>144</v>
      </c>
      <c r="H494" s="8" t="s">
        <v>133</v>
      </c>
      <c r="I494" s="8" t="s">
        <v>24112</v>
      </c>
      <c r="J494" s="8" t="s">
        <v>28</v>
      </c>
      <c r="K494" s="8" t="s">
        <v>45730</v>
      </c>
      <c r="L494" s="8" t="s">
        <v>781</v>
      </c>
      <c r="M494" s="8" t="s">
        <v>14378</v>
      </c>
      <c r="N494" s="8" t="s">
        <v>10716</v>
      </c>
      <c r="O494" s="8" t="s">
        <v>29842</v>
      </c>
      <c r="P494" s="8" t="s">
        <v>45787</v>
      </c>
      <c r="Q494" s="8" t="s">
        <v>24113</v>
      </c>
      <c r="R494" s="8" t="s">
        <v>24114</v>
      </c>
      <c r="S494" s="17" t="s">
        <v>24115</v>
      </c>
      <c r="T494" s="18">
        <v>43027</v>
      </c>
      <c r="U494" s="8">
        <v>0.20833333333333334</v>
      </c>
      <c r="V494" s="8">
        <v>0.45833333333333331</v>
      </c>
      <c r="W494" s="8" t="s">
        <v>30</v>
      </c>
      <c r="X494" s="8" t="s">
        <v>24222</v>
      </c>
      <c r="Y494" s="8" t="s">
        <v>45730</v>
      </c>
      <c r="Z494" s="17" t="s">
        <v>24022</v>
      </c>
      <c r="AA494" s="8" t="s">
        <v>24223</v>
      </c>
      <c r="AB494" s="8" t="s">
        <v>24224</v>
      </c>
    </row>
    <row r="495" spans="1:28" x14ac:dyDescent="0.2">
      <c r="A495" s="8" t="s">
        <v>24225</v>
      </c>
      <c r="B495" s="8" t="s">
        <v>24226</v>
      </c>
      <c r="C495" s="8" t="s">
        <v>45743</v>
      </c>
      <c r="D495" s="8" t="s">
        <v>45744</v>
      </c>
      <c r="E495" s="8" t="s">
        <v>174</v>
      </c>
      <c r="F495" s="8" t="s">
        <v>133</v>
      </c>
      <c r="G495" s="8" t="s">
        <v>174</v>
      </c>
      <c r="H495" s="8" t="s">
        <v>133</v>
      </c>
      <c r="I495" s="8" t="s">
        <v>24112</v>
      </c>
      <c r="J495" s="8" t="s">
        <v>28</v>
      </c>
      <c r="K495" s="8" t="s">
        <v>45730</v>
      </c>
      <c r="L495" s="8" t="s">
        <v>6066</v>
      </c>
      <c r="M495" s="8" t="s">
        <v>8445</v>
      </c>
      <c r="N495" s="8" t="s">
        <v>10716</v>
      </c>
      <c r="O495" s="8" t="s">
        <v>29842</v>
      </c>
      <c r="P495" s="8" t="s">
        <v>45787</v>
      </c>
      <c r="Q495" s="8" t="s">
        <v>24113</v>
      </c>
      <c r="R495" s="8" t="s">
        <v>24114</v>
      </c>
      <c r="S495" s="17" t="s">
        <v>24115</v>
      </c>
      <c r="T495" s="18">
        <v>43028</v>
      </c>
      <c r="U495" s="8">
        <v>0</v>
      </c>
      <c r="V495" s="8">
        <v>0.33333333333333331</v>
      </c>
      <c r="W495" s="8" t="s">
        <v>486</v>
      </c>
      <c r="X495" s="8" t="s">
        <v>24227</v>
      </c>
      <c r="Y495" s="8" t="s">
        <v>45730</v>
      </c>
      <c r="Z495" s="17" t="s">
        <v>24022</v>
      </c>
      <c r="AA495" s="8" t="s">
        <v>24228</v>
      </c>
      <c r="AB495" s="8" t="s">
        <v>24229</v>
      </c>
    </row>
    <row r="496" spans="1:28" x14ac:dyDescent="0.2">
      <c r="A496" s="8" t="s">
        <v>24230</v>
      </c>
      <c r="B496" s="8" t="s">
        <v>24231</v>
      </c>
      <c r="C496" s="8" t="s">
        <v>45743</v>
      </c>
      <c r="D496" s="8" t="s">
        <v>45744</v>
      </c>
      <c r="E496" s="8" t="s">
        <v>154</v>
      </c>
      <c r="F496" s="8" t="s">
        <v>133</v>
      </c>
      <c r="G496" s="8" t="s">
        <v>154</v>
      </c>
      <c r="H496" s="8" t="s">
        <v>133</v>
      </c>
      <c r="I496" s="8" t="s">
        <v>24112</v>
      </c>
      <c r="J496" s="8" t="s">
        <v>28</v>
      </c>
      <c r="K496" s="8" t="s">
        <v>45730</v>
      </c>
      <c r="L496" s="8" t="s">
        <v>6929</v>
      </c>
      <c r="M496" s="8" t="s">
        <v>798</v>
      </c>
      <c r="N496" s="8" t="s">
        <v>10716</v>
      </c>
      <c r="O496" s="8" t="s">
        <v>29842</v>
      </c>
      <c r="P496" s="8" t="s">
        <v>45787</v>
      </c>
      <c r="Q496" s="8" t="s">
        <v>24113</v>
      </c>
      <c r="R496" s="8" t="s">
        <v>24114</v>
      </c>
      <c r="S496" s="17" t="s">
        <v>24115</v>
      </c>
      <c r="T496" s="18">
        <v>43031</v>
      </c>
      <c r="U496" s="8">
        <v>0</v>
      </c>
      <c r="V496" s="8">
        <v>0.20833333333333334</v>
      </c>
      <c r="W496" s="8" t="s">
        <v>773</v>
      </c>
      <c r="X496" s="8" t="s">
        <v>24227</v>
      </c>
      <c r="Y496" s="8" t="s">
        <v>45730</v>
      </c>
      <c r="Z496" s="17" t="s">
        <v>19907</v>
      </c>
      <c r="AA496" s="8" t="s">
        <v>24232</v>
      </c>
      <c r="AB496" s="8" t="s">
        <v>24233</v>
      </c>
    </row>
    <row r="497" spans="1:28" x14ac:dyDescent="0.2">
      <c r="A497" s="8" t="s">
        <v>24234</v>
      </c>
      <c r="B497" s="8" t="s">
        <v>24235</v>
      </c>
      <c r="C497" s="8" t="s">
        <v>45743</v>
      </c>
      <c r="D497" s="8" t="s">
        <v>45744</v>
      </c>
      <c r="E497" s="8" t="s">
        <v>154</v>
      </c>
      <c r="F497" s="8" t="s">
        <v>133</v>
      </c>
      <c r="G497" s="8" t="s">
        <v>154</v>
      </c>
      <c r="H497" s="8" t="s">
        <v>133</v>
      </c>
      <c r="I497" s="8" t="s">
        <v>24112</v>
      </c>
      <c r="J497" s="8" t="s">
        <v>28</v>
      </c>
      <c r="K497" s="8" t="s">
        <v>45730</v>
      </c>
      <c r="L497" s="8" t="s">
        <v>798</v>
      </c>
      <c r="M497" s="8" t="s">
        <v>5468</v>
      </c>
      <c r="N497" s="8" t="s">
        <v>10716</v>
      </c>
      <c r="O497" s="8" t="s">
        <v>29842</v>
      </c>
      <c r="P497" s="8" t="s">
        <v>45787</v>
      </c>
      <c r="Q497" s="8" t="s">
        <v>24113</v>
      </c>
      <c r="R497" s="8" t="s">
        <v>24114</v>
      </c>
      <c r="S497" s="17" t="s">
        <v>24115</v>
      </c>
      <c r="T497" s="18">
        <v>43031</v>
      </c>
      <c r="U497" s="8">
        <v>0.20833333333333334</v>
      </c>
      <c r="V497" s="8">
        <v>0.45833333333333331</v>
      </c>
      <c r="W497" s="8" t="s">
        <v>30</v>
      </c>
      <c r="X497" s="8" t="s">
        <v>24236</v>
      </c>
      <c r="Y497" s="8" t="s">
        <v>45730</v>
      </c>
      <c r="Z497" s="17" t="s">
        <v>24022</v>
      </c>
      <c r="AA497" s="8" t="s">
        <v>24237</v>
      </c>
      <c r="AB497" s="8" t="s">
        <v>24238</v>
      </c>
    </row>
    <row r="498" spans="1:28" x14ac:dyDescent="0.2">
      <c r="A498" s="8" t="s">
        <v>24239</v>
      </c>
      <c r="B498" s="8" t="s">
        <v>24240</v>
      </c>
      <c r="C498" s="8" t="s">
        <v>45743</v>
      </c>
      <c r="D498" s="8" t="s">
        <v>45744</v>
      </c>
      <c r="E498" s="8" t="s">
        <v>164</v>
      </c>
      <c r="F498" s="8" t="s">
        <v>133</v>
      </c>
      <c r="G498" s="8" t="s">
        <v>164</v>
      </c>
      <c r="H498" s="8" t="s">
        <v>133</v>
      </c>
      <c r="I498" s="8" t="s">
        <v>24112</v>
      </c>
      <c r="J498" s="8" t="s">
        <v>28</v>
      </c>
      <c r="K498" s="8" t="s">
        <v>45730</v>
      </c>
      <c r="L498" s="8" t="s">
        <v>4114</v>
      </c>
      <c r="M498" s="8" t="s">
        <v>804</v>
      </c>
      <c r="N498" s="8" t="s">
        <v>10716</v>
      </c>
      <c r="O498" s="8" t="s">
        <v>29842</v>
      </c>
      <c r="P498" s="8" t="s">
        <v>45787</v>
      </c>
      <c r="Q498" s="8" t="s">
        <v>24113</v>
      </c>
      <c r="R498" s="8" t="s">
        <v>24114</v>
      </c>
      <c r="S498" s="17" t="s">
        <v>24115</v>
      </c>
      <c r="T498" s="18">
        <v>43032</v>
      </c>
      <c r="U498" s="8">
        <v>0</v>
      </c>
      <c r="V498" s="8">
        <v>0.20833333333333334</v>
      </c>
      <c r="W498" s="8" t="s">
        <v>773</v>
      </c>
      <c r="X498" s="8" t="s">
        <v>24227</v>
      </c>
      <c r="Y498" s="8" t="s">
        <v>45730</v>
      </c>
      <c r="Z498" s="17" t="s">
        <v>19907</v>
      </c>
      <c r="AA498" s="8" t="s">
        <v>24241</v>
      </c>
      <c r="AB498" s="8" t="s">
        <v>24242</v>
      </c>
    </row>
    <row r="499" spans="1:28" x14ac:dyDescent="0.2">
      <c r="A499" s="8" t="s">
        <v>24243</v>
      </c>
      <c r="B499" s="8" t="s">
        <v>24244</v>
      </c>
      <c r="C499" s="8" t="s">
        <v>45743</v>
      </c>
      <c r="D499" s="8" t="s">
        <v>45744</v>
      </c>
      <c r="E499" s="8" t="s">
        <v>164</v>
      </c>
      <c r="F499" s="8" t="s">
        <v>133</v>
      </c>
      <c r="G499" s="8" t="s">
        <v>164</v>
      </c>
      <c r="H499" s="8" t="s">
        <v>133</v>
      </c>
      <c r="I499" s="8" t="s">
        <v>24112</v>
      </c>
      <c r="J499" s="8" t="s">
        <v>28</v>
      </c>
      <c r="K499" s="8" t="s">
        <v>45730</v>
      </c>
      <c r="L499" s="8" t="s">
        <v>804</v>
      </c>
      <c r="M499" s="8" t="s">
        <v>14460</v>
      </c>
      <c r="N499" s="8" t="s">
        <v>10716</v>
      </c>
      <c r="O499" s="8" t="s">
        <v>29842</v>
      </c>
      <c r="P499" s="8" t="s">
        <v>45787</v>
      </c>
      <c r="Q499" s="8" t="s">
        <v>24113</v>
      </c>
      <c r="R499" s="8" t="s">
        <v>24114</v>
      </c>
      <c r="S499" s="17" t="s">
        <v>24115</v>
      </c>
      <c r="T499" s="18">
        <v>43032</v>
      </c>
      <c r="U499" s="8">
        <v>0.20833333333333334</v>
      </c>
      <c r="V499" s="8">
        <v>0.45833333333333331</v>
      </c>
      <c r="W499" s="8" t="s">
        <v>30</v>
      </c>
      <c r="X499" s="8" t="s">
        <v>19877</v>
      </c>
      <c r="Y499" s="8" t="s">
        <v>45730</v>
      </c>
      <c r="Z499" s="17" t="s">
        <v>24022</v>
      </c>
      <c r="AA499" s="8" t="s">
        <v>24245</v>
      </c>
      <c r="AB499" s="8" t="s">
        <v>24246</v>
      </c>
    </row>
    <row r="500" spans="1:28" x14ac:dyDescent="0.2">
      <c r="A500" s="8" t="s">
        <v>24247</v>
      </c>
      <c r="B500" s="8" t="s">
        <v>24248</v>
      </c>
      <c r="C500" s="8" t="s">
        <v>45743</v>
      </c>
      <c r="D500" s="8" t="s">
        <v>45744</v>
      </c>
      <c r="E500" s="8" t="s">
        <v>205</v>
      </c>
      <c r="F500" s="8" t="s">
        <v>204</v>
      </c>
      <c r="G500" s="8" t="s">
        <v>205</v>
      </c>
      <c r="H500" s="8" t="s">
        <v>204</v>
      </c>
      <c r="I500" s="8" t="s">
        <v>24112</v>
      </c>
      <c r="J500" s="8" t="s">
        <v>28</v>
      </c>
      <c r="K500" s="8" t="s">
        <v>45730</v>
      </c>
      <c r="L500" s="8" t="s">
        <v>1525</v>
      </c>
      <c r="M500" s="8" t="s">
        <v>24249</v>
      </c>
      <c r="N500" s="8" t="s">
        <v>10716</v>
      </c>
      <c r="O500" s="8" t="s">
        <v>29842</v>
      </c>
      <c r="P500" s="8" t="s">
        <v>45787</v>
      </c>
      <c r="Q500" s="8" t="s">
        <v>24113</v>
      </c>
      <c r="R500" s="8" t="s">
        <v>24114</v>
      </c>
      <c r="S500" s="17" t="s">
        <v>24115</v>
      </c>
      <c r="T500" s="18">
        <v>43033</v>
      </c>
      <c r="U500" s="8">
        <v>0</v>
      </c>
      <c r="V500" s="8">
        <v>0.125</v>
      </c>
      <c r="W500" s="8" t="s">
        <v>1283</v>
      </c>
      <c r="X500" s="8" t="s">
        <v>24250</v>
      </c>
      <c r="Y500" s="8" t="s">
        <v>45730</v>
      </c>
      <c r="Z500" s="17" t="s">
        <v>19907</v>
      </c>
      <c r="AA500" s="8" t="s">
        <v>24251</v>
      </c>
      <c r="AB500" s="8" t="s">
        <v>24252</v>
      </c>
    </row>
    <row r="501" spans="1:28" x14ac:dyDescent="0.2">
      <c r="A501" s="8" t="s">
        <v>24253</v>
      </c>
      <c r="B501" s="8" t="s">
        <v>24254</v>
      </c>
      <c r="C501" s="8" t="s">
        <v>45743</v>
      </c>
      <c r="D501" s="8" t="s">
        <v>45744</v>
      </c>
      <c r="E501" s="8" t="s">
        <v>205</v>
      </c>
      <c r="F501" s="8" t="s">
        <v>204</v>
      </c>
      <c r="G501" s="8" t="s">
        <v>205</v>
      </c>
      <c r="H501" s="8" t="s">
        <v>204</v>
      </c>
      <c r="I501" s="8" t="s">
        <v>24112</v>
      </c>
      <c r="J501" s="8" t="s">
        <v>28</v>
      </c>
      <c r="K501" s="8" t="s">
        <v>45730</v>
      </c>
      <c r="L501" s="8" t="s">
        <v>24249</v>
      </c>
      <c r="M501" s="8" t="s">
        <v>3648</v>
      </c>
      <c r="N501" s="8" t="s">
        <v>10716</v>
      </c>
      <c r="O501" s="8" t="s">
        <v>29842</v>
      </c>
      <c r="P501" s="8" t="s">
        <v>45787</v>
      </c>
      <c r="Q501" s="8" t="s">
        <v>24113</v>
      </c>
      <c r="R501" s="8" t="s">
        <v>24114</v>
      </c>
      <c r="S501" s="17" t="s">
        <v>24115</v>
      </c>
      <c r="T501" s="18">
        <v>43033</v>
      </c>
      <c r="U501" s="8">
        <v>0.125</v>
      </c>
      <c r="V501" s="8">
        <v>0.20833333333333334</v>
      </c>
      <c r="W501" s="8" t="s">
        <v>1100</v>
      </c>
      <c r="X501" s="8" t="s">
        <v>19888</v>
      </c>
      <c r="Y501" s="8" t="s">
        <v>45730</v>
      </c>
      <c r="Z501" s="17" t="s">
        <v>19920</v>
      </c>
      <c r="AA501" s="8" t="s">
        <v>24255</v>
      </c>
      <c r="AB501" s="8" t="s">
        <v>24256</v>
      </c>
    </row>
    <row r="502" spans="1:28" x14ac:dyDescent="0.2">
      <c r="A502" s="8" t="s">
        <v>24257</v>
      </c>
      <c r="B502" s="8" t="s">
        <v>24258</v>
      </c>
      <c r="C502" s="8" t="s">
        <v>45743</v>
      </c>
      <c r="D502" s="8" t="s">
        <v>45744</v>
      </c>
      <c r="E502" s="8" t="s">
        <v>205</v>
      </c>
      <c r="F502" s="8" t="s">
        <v>204</v>
      </c>
      <c r="G502" s="8" t="s">
        <v>205</v>
      </c>
      <c r="H502" s="8" t="s">
        <v>204</v>
      </c>
      <c r="I502" s="8" t="s">
        <v>24112</v>
      </c>
      <c r="J502" s="8" t="s">
        <v>28</v>
      </c>
      <c r="K502" s="8" t="s">
        <v>45730</v>
      </c>
      <c r="L502" s="8" t="s">
        <v>3648</v>
      </c>
      <c r="M502" s="8" t="s">
        <v>24055</v>
      </c>
      <c r="N502" s="8" t="s">
        <v>10716</v>
      </c>
      <c r="O502" s="8" t="s">
        <v>29842</v>
      </c>
      <c r="P502" s="8" t="s">
        <v>45787</v>
      </c>
      <c r="Q502" s="8" t="s">
        <v>24113</v>
      </c>
      <c r="R502" s="8" t="s">
        <v>24114</v>
      </c>
      <c r="S502" s="17" t="s">
        <v>24115</v>
      </c>
      <c r="T502" s="18">
        <v>43033</v>
      </c>
      <c r="U502" s="8">
        <v>0.20833333333333334</v>
      </c>
      <c r="V502" s="8">
        <v>0.45833333333333331</v>
      </c>
      <c r="W502" s="8" t="s">
        <v>30</v>
      </c>
      <c r="X502" s="8" t="s">
        <v>19883</v>
      </c>
      <c r="Y502" s="8" t="s">
        <v>45730</v>
      </c>
      <c r="Z502" s="17" t="s">
        <v>24022</v>
      </c>
      <c r="AA502" s="8" t="s">
        <v>24259</v>
      </c>
      <c r="AB502" s="8" t="s">
        <v>24260</v>
      </c>
    </row>
    <row r="503" spans="1:28" x14ac:dyDescent="0.2">
      <c r="A503" s="8" t="s">
        <v>24261</v>
      </c>
      <c r="B503" s="8" t="s">
        <v>24262</v>
      </c>
      <c r="C503" s="8" t="s">
        <v>45743</v>
      </c>
      <c r="D503" s="8" t="s">
        <v>45744</v>
      </c>
      <c r="E503" s="8" t="s">
        <v>215</v>
      </c>
      <c r="F503" s="8" t="s">
        <v>204</v>
      </c>
      <c r="G503" s="8" t="s">
        <v>215</v>
      </c>
      <c r="H503" s="8" t="s">
        <v>204</v>
      </c>
      <c r="I503" s="8" t="s">
        <v>24112</v>
      </c>
      <c r="J503" s="8" t="s">
        <v>28</v>
      </c>
      <c r="K503" s="8" t="s">
        <v>45730</v>
      </c>
      <c r="L503" s="8" t="s">
        <v>3669</v>
      </c>
      <c r="M503" s="8" t="s">
        <v>5508</v>
      </c>
      <c r="N503" s="8" t="s">
        <v>10716</v>
      </c>
      <c r="O503" s="8" t="s">
        <v>29842</v>
      </c>
      <c r="P503" s="8" t="s">
        <v>45787</v>
      </c>
      <c r="Q503" s="8" t="s">
        <v>24113</v>
      </c>
      <c r="R503" s="8" t="s">
        <v>24114</v>
      </c>
      <c r="S503" s="17" t="s">
        <v>24115</v>
      </c>
      <c r="T503" s="18">
        <v>43034</v>
      </c>
      <c r="U503" s="8">
        <v>0</v>
      </c>
      <c r="V503" s="8">
        <v>0.45833333333333331</v>
      </c>
      <c r="W503" s="8" t="s">
        <v>762</v>
      </c>
      <c r="X503" s="8" t="s">
        <v>19888</v>
      </c>
      <c r="Y503" s="8" t="s">
        <v>45730</v>
      </c>
      <c r="Z503" s="17" t="s">
        <v>24022</v>
      </c>
      <c r="AA503" s="8" t="s">
        <v>24263</v>
      </c>
      <c r="AB503" s="8" t="s">
        <v>24264</v>
      </c>
    </row>
    <row r="504" spans="1:28" x14ac:dyDescent="0.2">
      <c r="A504" s="8" t="s">
        <v>24265</v>
      </c>
      <c r="B504" s="8" t="s">
        <v>24266</v>
      </c>
      <c r="C504" s="8" t="s">
        <v>45743</v>
      </c>
      <c r="D504" s="8" t="s">
        <v>45744</v>
      </c>
      <c r="E504" s="8" t="s">
        <v>225</v>
      </c>
      <c r="F504" s="8" t="s">
        <v>204</v>
      </c>
      <c r="G504" s="8" t="s">
        <v>225</v>
      </c>
      <c r="H504" s="8" t="s">
        <v>204</v>
      </c>
      <c r="I504" s="8" t="s">
        <v>24112</v>
      </c>
      <c r="J504" s="8" t="s">
        <v>28</v>
      </c>
      <c r="K504" s="8" t="s">
        <v>45730</v>
      </c>
      <c r="L504" s="8" t="s">
        <v>5763</v>
      </c>
      <c r="M504" s="8" t="s">
        <v>10748</v>
      </c>
      <c r="N504" s="8" t="s">
        <v>10716</v>
      </c>
      <c r="O504" s="8" t="s">
        <v>29842</v>
      </c>
      <c r="P504" s="8" t="s">
        <v>45787</v>
      </c>
      <c r="Q504" s="8" t="s">
        <v>24113</v>
      </c>
      <c r="R504" s="8" t="s">
        <v>24114</v>
      </c>
      <c r="S504" s="17" t="s">
        <v>24115</v>
      </c>
      <c r="T504" s="18">
        <v>43035</v>
      </c>
      <c r="U504" s="8">
        <v>0</v>
      </c>
      <c r="V504" s="8">
        <v>0.33333333333333331</v>
      </c>
      <c r="W504" s="8" t="s">
        <v>486</v>
      </c>
      <c r="X504" s="8" t="s">
        <v>19899</v>
      </c>
      <c r="Y504" s="8" t="s">
        <v>45730</v>
      </c>
      <c r="Z504" s="17" t="s">
        <v>24022</v>
      </c>
      <c r="AA504" s="8" t="s">
        <v>24267</v>
      </c>
      <c r="AB504" s="8" t="s">
        <v>24268</v>
      </c>
    </row>
    <row r="505" spans="1:28" x14ac:dyDescent="0.2">
      <c r="A505" s="8" t="s">
        <v>24269</v>
      </c>
      <c r="B505" s="8" t="s">
        <v>24270</v>
      </c>
      <c r="C505" s="8" t="s">
        <v>45743</v>
      </c>
      <c r="D505" s="8" t="s">
        <v>45744</v>
      </c>
      <c r="E505" s="8" t="s">
        <v>470</v>
      </c>
      <c r="F505" s="8" t="s">
        <v>204</v>
      </c>
      <c r="G505" s="8" t="s">
        <v>470</v>
      </c>
      <c r="H505" s="8" t="s">
        <v>204</v>
      </c>
      <c r="I505" s="8" t="s">
        <v>24112</v>
      </c>
      <c r="J505" s="8" t="s">
        <v>28</v>
      </c>
      <c r="K505" s="8" t="s">
        <v>45730</v>
      </c>
      <c r="L505" s="8" t="s">
        <v>17010</v>
      </c>
      <c r="M505" s="8" t="s">
        <v>1598</v>
      </c>
      <c r="N505" s="8" t="s">
        <v>10716</v>
      </c>
      <c r="O505" s="8" t="s">
        <v>29842</v>
      </c>
      <c r="P505" s="8" t="s">
        <v>45787</v>
      </c>
      <c r="Q505" s="8" t="s">
        <v>24113</v>
      </c>
      <c r="R505" s="8" t="s">
        <v>24114</v>
      </c>
      <c r="S505" s="17" t="s">
        <v>24115</v>
      </c>
      <c r="T505" s="18">
        <v>43038</v>
      </c>
      <c r="U505" s="8">
        <v>0</v>
      </c>
      <c r="V505" s="8">
        <v>0.16666666666666666</v>
      </c>
      <c r="W505" s="8" t="s">
        <v>739</v>
      </c>
      <c r="X505" s="8" t="s">
        <v>24056</v>
      </c>
      <c r="Y505" s="8" t="s">
        <v>45730</v>
      </c>
      <c r="Z505" s="17" t="s">
        <v>24022</v>
      </c>
      <c r="AA505" s="8" t="s">
        <v>24271</v>
      </c>
      <c r="AB505" s="8" t="s">
        <v>24272</v>
      </c>
    </row>
    <row r="506" spans="1:28" x14ac:dyDescent="0.2">
      <c r="A506" s="8" t="s">
        <v>24273</v>
      </c>
      <c r="B506" s="8" t="s">
        <v>24274</v>
      </c>
      <c r="C506" s="8" t="s">
        <v>45743</v>
      </c>
      <c r="D506" s="8" t="s">
        <v>45744</v>
      </c>
      <c r="E506" s="8" t="s">
        <v>470</v>
      </c>
      <c r="F506" s="8" t="s">
        <v>204</v>
      </c>
      <c r="G506" s="8" t="s">
        <v>470</v>
      </c>
      <c r="H506" s="8" t="s">
        <v>204</v>
      </c>
      <c r="I506" s="8" t="s">
        <v>24112</v>
      </c>
      <c r="J506" s="8" t="s">
        <v>28</v>
      </c>
      <c r="K506" s="8" t="s">
        <v>45730</v>
      </c>
      <c r="L506" s="8" t="s">
        <v>1598</v>
      </c>
      <c r="M506" s="8" t="s">
        <v>13587</v>
      </c>
      <c r="N506" s="8" t="s">
        <v>10716</v>
      </c>
      <c r="O506" s="8" t="s">
        <v>29842</v>
      </c>
      <c r="P506" s="8" t="s">
        <v>45787</v>
      </c>
      <c r="Q506" s="8" t="s">
        <v>24113</v>
      </c>
      <c r="R506" s="8" t="s">
        <v>24114</v>
      </c>
      <c r="S506" s="17" t="s">
        <v>24115</v>
      </c>
      <c r="T506" s="18">
        <v>43038</v>
      </c>
      <c r="U506" s="8">
        <v>0.16666666666666666</v>
      </c>
      <c r="V506" s="8">
        <v>0.33333333333333331</v>
      </c>
      <c r="W506" s="8" t="s">
        <v>739</v>
      </c>
      <c r="X506" s="8" t="s">
        <v>24275</v>
      </c>
      <c r="Y506" s="8" t="s">
        <v>45730</v>
      </c>
      <c r="Z506" s="17" t="s">
        <v>24022</v>
      </c>
      <c r="AA506" s="8" t="s">
        <v>24276</v>
      </c>
      <c r="AB506" s="8" t="s">
        <v>24277</v>
      </c>
    </row>
    <row r="507" spans="1:28" x14ac:dyDescent="0.2">
      <c r="A507" s="8" t="s">
        <v>24278</v>
      </c>
      <c r="B507" s="8" t="s">
        <v>24279</v>
      </c>
      <c r="C507" s="8" t="s">
        <v>45743</v>
      </c>
      <c r="D507" s="8" t="s">
        <v>45744</v>
      </c>
      <c r="E507" s="8" t="s">
        <v>470</v>
      </c>
      <c r="F507" s="8" t="s">
        <v>204</v>
      </c>
      <c r="G507" s="8" t="s">
        <v>470</v>
      </c>
      <c r="H507" s="8" t="s">
        <v>204</v>
      </c>
      <c r="I507" s="8" t="s">
        <v>24112</v>
      </c>
      <c r="J507" s="8" t="s">
        <v>28</v>
      </c>
      <c r="K507" s="8" t="s">
        <v>45730</v>
      </c>
      <c r="L507" s="8" t="s">
        <v>13587</v>
      </c>
      <c r="M507" s="8" t="s">
        <v>13595</v>
      </c>
      <c r="N507" s="8" t="s">
        <v>10716</v>
      </c>
      <c r="O507" s="8" t="s">
        <v>29842</v>
      </c>
      <c r="P507" s="8" t="s">
        <v>45787</v>
      </c>
      <c r="Q507" s="8" t="s">
        <v>24113</v>
      </c>
      <c r="R507" s="8" t="s">
        <v>24114</v>
      </c>
      <c r="S507" s="17" t="s">
        <v>24115</v>
      </c>
      <c r="T507" s="18">
        <v>43038</v>
      </c>
      <c r="U507" s="8">
        <v>0.33333333333333331</v>
      </c>
      <c r="V507" s="8">
        <v>0.45833333333333331</v>
      </c>
      <c r="W507" s="8" t="s">
        <v>1283</v>
      </c>
      <c r="X507" s="8" t="s">
        <v>19919</v>
      </c>
      <c r="Y507" s="8" t="s">
        <v>45730</v>
      </c>
      <c r="Z507" s="17" t="s">
        <v>19920</v>
      </c>
      <c r="AA507" s="8" t="s">
        <v>24280</v>
      </c>
      <c r="AB507" s="8" t="s">
        <v>24281</v>
      </c>
    </row>
    <row r="508" spans="1:28" x14ac:dyDescent="0.2">
      <c r="A508" s="8" t="s">
        <v>24282</v>
      </c>
      <c r="B508" s="8" t="s">
        <v>24283</v>
      </c>
      <c r="C508" s="8" t="s">
        <v>45743</v>
      </c>
      <c r="D508" s="8" t="s">
        <v>45744</v>
      </c>
      <c r="E508" s="8" t="s">
        <v>480</v>
      </c>
      <c r="F508" s="8" t="s">
        <v>204</v>
      </c>
      <c r="G508" s="8" t="s">
        <v>480</v>
      </c>
      <c r="H508" s="8" t="s">
        <v>204</v>
      </c>
      <c r="I508" s="8" t="s">
        <v>24112</v>
      </c>
      <c r="J508" s="8" t="s">
        <v>28</v>
      </c>
      <c r="K508" s="8" t="s">
        <v>45730</v>
      </c>
      <c r="L508" s="8" t="s">
        <v>1232</v>
      </c>
      <c r="M508" s="8" t="s">
        <v>3718</v>
      </c>
      <c r="N508" s="8" t="s">
        <v>10716</v>
      </c>
      <c r="O508" s="8" t="s">
        <v>29842</v>
      </c>
      <c r="P508" s="8" t="s">
        <v>45787</v>
      </c>
      <c r="Q508" s="8" t="s">
        <v>24113</v>
      </c>
      <c r="R508" s="8" t="s">
        <v>24114</v>
      </c>
      <c r="S508" s="17" t="s">
        <v>24115</v>
      </c>
      <c r="T508" s="18">
        <v>43039</v>
      </c>
      <c r="U508" s="8">
        <v>0</v>
      </c>
      <c r="V508" s="8">
        <v>0.20833333333333334</v>
      </c>
      <c r="W508" s="8" t="s">
        <v>773</v>
      </c>
      <c r="X508" s="8" t="s">
        <v>19919</v>
      </c>
      <c r="Y508" s="8" t="s">
        <v>45730</v>
      </c>
      <c r="Z508" s="17" t="s">
        <v>24137</v>
      </c>
      <c r="AA508" s="8" t="s">
        <v>24284</v>
      </c>
      <c r="AB508" s="8" t="s">
        <v>24285</v>
      </c>
    </row>
    <row r="509" spans="1:28" x14ac:dyDescent="0.2">
      <c r="A509" s="8" t="s">
        <v>24286</v>
      </c>
      <c r="B509" s="8" t="s">
        <v>24287</v>
      </c>
      <c r="C509" s="8" t="s">
        <v>45743</v>
      </c>
      <c r="D509" s="8" t="s">
        <v>45744</v>
      </c>
      <c r="E509" s="8" t="s">
        <v>480</v>
      </c>
      <c r="F509" s="8" t="s">
        <v>204</v>
      </c>
      <c r="G509" s="8" t="s">
        <v>480</v>
      </c>
      <c r="H509" s="8" t="s">
        <v>204</v>
      </c>
      <c r="I509" s="8" t="s">
        <v>24112</v>
      </c>
      <c r="J509" s="8" t="s">
        <v>28</v>
      </c>
      <c r="K509" s="8" t="s">
        <v>45730</v>
      </c>
      <c r="L509" s="8" t="s">
        <v>3718</v>
      </c>
      <c r="M509" s="8" t="s">
        <v>11636</v>
      </c>
      <c r="N509" s="8" t="s">
        <v>10716</v>
      </c>
      <c r="O509" s="8" t="s">
        <v>29842</v>
      </c>
      <c r="P509" s="8" t="s">
        <v>45787</v>
      </c>
      <c r="Q509" s="8" t="s">
        <v>24113</v>
      </c>
      <c r="R509" s="8" t="s">
        <v>24114</v>
      </c>
      <c r="S509" s="17" t="s">
        <v>24115</v>
      </c>
      <c r="T509" s="18">
        <v>43039</v>
      </c>
      <c r="U509" s="8">
        <v>0.20833333333333334</v>
      </c>
      <c r="V509" s="8">
        <v>0.45833333333333331</v>
      </c>
      <c r="W509" s="8" t="s">
        <v>30</v>
      </c>
      <c r="X509" s="8" t="s">
        <v>19933</v>
      </c>
      <c r="Y509" s="8" t="s">
        <v>45730</v>
      </c>
      <c r="Z509" s="17" t="s">
        <v>24022</v>
      </c>
      <c r="AA509" s="8" t="s">
        <v>24288</v>
      </c>
      <c r="AB509" s="8" t="s">
        <v>24289</v>
      </c>
    </row>
    <row r="510" spans="1:28" x14ac:dyDescent="0.2">
      <c r="A510" s="8" t="s">
        <v>24290</v>
      </c>
      <c r="B510" s="8" t="s">
        <v>24291</v>
      </c>
      <c r="C510" s="8" t="s">
        <v>45743</v>
      </c>
      <c r="D510" s="8" t="s">
        <v>45744</v>
      </c>
      <c r="E510" s="8" t="s">
        <v>275</v>
      </c>
      <c r="F510" s="8" t="s">
        <v>274</v>
      </c>
      <c r="G510" s="8" t="s">
        <v>275</v>
      </c>
      <c r="H510" s="8" t="s">
        <v>274</v>
      </c>
      <c r="I510" s="8" t="s">
        <v>24112</v>
      </c>
      <c r="J510" s="8" t="s">
        <v>28</v>
      </c>
      <c r="K510" s="8" t="s">
        <v>45730</v>
      </c>
      <c r="L510" s="8" t="s">
        <v>5835</v>
      </c>
      <c r="M510" s="8" t="s">
        <v>8662</v>
      </c>
      <c r="N510" s="8" t="s">
        <v>10716</v>
      </c>
      <c r="O510" s="8" t="s">
        <v>29842</v>
      </c>
      <c r="P510" s="8" t="s">
        <v>45787</v>
      </c>
      <c r="Q510" s="8" t="s">
        <v>24113</v>
      </c>
      <c r="R510" s="8" t="s">
        <v>24114</v>
      </c>
      <c r="S510" s="17" t="s">
        <v>24115</v>
      </c>
      <c r="T510" s="18">
        <v>43047</v>
      </c>
      <c r="U510" s="8">
        <v>0</v>
      </c>
      <c r="V510" s="8">
        <v>0.25</v>
      </c>
      <c r="W510" s="8" t="s">
        <v>30</v>
      </c>
      <c r="X510" s="8" t="s">
        <v>24292</v>
      </c>
      <c r="Y510" s="8" t="s">
        <v>45730</v>
      </c>
      <c r="Z510" s="17" t="s">
        <v>24022</v>
      </c>
      <c r="AA510" s="8" t="s">
        <v>24293</v>
      </c>
      <c r="AB510" s="8" t="s">
        <v>24294</v>
      </c>
    </row>
    <row r="511" spans="1:28" x14ac:dyDescent="0.2">
      <c r="A511" s="8" t="s">
        <v>24295</v>
      </c>
      <c r="B511" s="8" t="s">
        <v>24296</v>
      </c>
      <c r="C511" s="8" t="s">
        <v>45743</v>
      </c>
      <c r="D511" s="8" t="s">
        <v>45744</v>
      </c>
      <c r="E511" s="8" t="s">
        <v>275</v>
      </c>
      <c r="F511" s="8" t="s">
        <v>274</v>
      </c>
      <c r="G511" s="8" t="s">
        <v>275</v>
      </c>
      <c r="H511" s="8" t="s">
        <v>274</v>
      </c>
      <c r="I511" s="8" t="s">
        <v>24112</v>
      </c>
      <c r="J511" s="8" t="s">
        <v>28</v>
      </c>
      <c r="K511" s="8" t="s">
        <v>45730</v>
      </c>
      <c r="L511" s="8" t="s">
        <v>8662</v>
      </c>
      <c r="M511" s="8" t="s">
        <v>24297</v>
      </c>
      <c r="N511" s="8" t="s">
        <v>10716</v>
      </c>
      <c r="O511" s="8" t="s">
        <v>29842</v>
      </c>
      <c r="P511" s="8" t="s">
        <v>45787</v>
      </c>
      <c r="Q511" s="8" t="s">
        <v>24113</v>
      </c>
      <c r="R511" s="8" t="s">
        <v>24114</v>
      </c>
      <c r="S511" s="17" t="s">
        <v>24115</v>
      </c>
      <c r="T511" s="18">
        <v>43047</v>
      </c>
      <c r="U511" s="8">
        <v>0.25</v>
      </c>
      <c r="V511" s="8">
        <v>0.45833333333333331</v>
      </c>
      <c r="W511" s="8" t="s">
        <v>773</v>
      </c>
      <c r="X511" s="8" t="s">
        <v>24298</v>
      </c>
      <c r="Y511" s="8" t="s">
        <v>45730</v>
      </c>
      <c r="Z511" s="17" t="s">
        <v>19920</v>
      </c>
      <c r="AA511" s="8" t="s">
        <v>24299</v>
      </c>
      <c r="AB511" s="8" t="s">
        <v>24300</v>
      </c>
    </row>
    <row r="512" spans="1:28" x14ac:dyDescent="0.2">
      <c r="A512" s="8" t="s">
        <v>24301</v>
      </c>
      <c r="B512" s="8" t="s">
        <v>24302</v>
      </c>
      <c r="C512" s="8" t="s">
        <v>45743</v>
      </c>
      <c r="D512" s="8" t="s">
        <v>45744</v>
      </c>
      <c r="E512" s="8" t="s">
        <v>285</v>
      </c>
      <c r="F512" s="8" t="s">
        <v>274</v>
      </c>
      <c r="G512" s="8" t="s">
        <v>285</v>
      </c>
      <c r="H512" s="8" t="s">
        <v>274</v>
      </c>
      <c r="I512" s="8" t="s">
        <v>24112</v>
      </c>
      <c r="J512" s="8" t="s">
        <v>28</v>
      </c>
      <c r="K512" s="8" t="s">
        <v>45730</v>
      </c>
      <c r="L512" s="8" t="s">
        <v>17655</v>
      </c>
      <c r="M512" s="8" t="s">
        <v>8681</v>
      </c>
      <c r="N512" s="8" t="s">
        <v>10716</v>
      </c>
      <c r="O512" s="8" t="s">
        <v>29842</v>
      </c>
      <c r="P512" s="8" t="s">
        <v>45787</v>
      </c>
      <c r="Q512" s="8" t="s">
        <v>24113</v>
      </c>
      <c r="R512" s="8" t="s">
        <v>24114</v>
      </c>
      <c r="S512" s="17" t="s">
        <v>24115</v>
      </c>
      <c r="T512" s="18">
        <v>43048</v>
      </c>
      <c r="U512" s="8">
        <v>0</v>
      </c>
      <c r="V512" s="8">
        <v>0.25</v>
      </c>
      <c r="W512" s="8" t="s">
        <v>30</v>
      </c>
      <c r="X512" s="8" t="s">
        <v>24298</v>
      </c>
      <c r="Y512" s="8" t="s">
        <v>45730</v>
      </c>
      <c r="Z512" s="17" t="s">
        <v>24137</v>
      </c>
      <c r="AA512" s="8" t="s">
        <v>24303</v>
      </c>
      <c r="AB512" s="8" t="s">
        <v>24304</v>
      </c>
    </row>
    <row r="513" spans="1:28" x14ac:dyDescent="0.2">
      <c r="A513" s="8" t="s">
        <v>24305</v>
      </c>
      <c r="B513" s="8" t="s">
        <v>24306</v>
      </c>
      <c r="C513" s="8" t="s">
        <v>45743</v>
      </c>
      <c r="D513" s="8" t="s">
        <v>45744</v>
      </c>
      <c r="E513" s="8" t="s">
        <v>285</v>
      </c>
      <c r="F513" s="8" t="s">
        <v>274</v>
      </c>
      <c r="G513" s="8" t="s">
        <v>285</v>
      </c>
      <c r="H513" s="8" t="s">
        <v>274</v>
      </c>
      <c r="I513" s="8" t="s">
        <v>24112</v>
      </c>
      <c r="J513" s="8" t="s">
        <v>28</v>
      </c>
      <c r="K513" s="8" t="s">
        <v>45730</v>
      </c>
      <c r="L513" s="8" t="s">
        <v>8681</v>
      </c>
      <c r="M513" s="8" t="s">
        <v>8682</v>
      </c>
      <c r="N513" s="8" t="s">
        <v>10716</v>
      </c>
      <c r="O513" s="8" t="s">
        <v>29842</v>
      </c>
      <c r="P513" s="8" t="s">
        <v>45787</v>
      </c>
      <c r="Q513" s="8" t="s">
        <v>24113</v>
      </c>
      <c r="R513" s="8" t="s">
        <v>24114</v>
      </c>
      <c r="S513" s="17" t="s">
        <v>24115</v>
      </c>
      <c r="T513" s="18">
        <v>43048</v>
      </c>
      <c r="U513" s="8">
        <v>0.25</v>
      </c>
      <c r="V513" s="8">
        <v>0.45833333333333331</v>
      </c>
      <c r="W513" s="8" t="s">
        <v>773</v>
      </c>
      <c r="X513" s="8" t="s">
        <v>24307</v>
      </c>
      <c r="Y513" s="8" t="s">
        <v>45730</v>
      </c>
      <c r="Z513" s="17" t="s">
        <v>19920</v>
      </c>
      <c r="AA513" s="8" t="s">
        <v>24308</v>
      </c>
      <c r="AB513" s="8" t="s">
        <v>24309</v>
      </c>
    </row>
    <row r="514" spans="1:28" x14ac:dyDescent="0.2">
      <c r="A514" s="8" t="s">
        <v>24310</v>
      </c>
      <c r="B514" s="8" t="s">
        <v>24311</v>
      </c>
      <c r="C514" s="8" t="s">
        <v>45743</v>
      </c>
      <c r="D514" s="8" t="s">
        <v>45744</v>
      </c>
      <c r="E514" s="8" t="s">
        <v>1989</v>
      </c>
      <c r="F514" s="8" t="s">
        <v>274</v>
      </c>
      <c r="G514" s="8" t="s">
        <v>1989</v>
      </c>
      <c r="H514" s="8" t="s">
        <v>274</v>
      </c>
      <c r="I514" s="8" t="s">
        <v>24112</v>
      </c>
      <c r="J514" s="8" t="s">
        <v>28</v>
      </c>
      <c r="K514" s="8" t="s">
        <v>45730</v>
      </c>
      <c r="L514" s="8" t="s">
        <v>17662</v>
      </c>
      <c r="M514" s="8" t="s">
        <v>24312</v>
      </c>
      <c r="N514" s="8" t="s">
        <v>10716</v>
      </c>
      <c r="O514" s="8" t="s">
        <v>29842</v>
      </c>
      <c r="P514" s="8" t="s">
        <v>45787</v>
      </c>
      <c r="Q514" s="8" t="s">
        <v>24113</v>
      </c>
      <c r="R514" s="8" t="s">
        <v>24114</v>
      </c>
      <c r="S514" s="17" t="s">
        <v>24115</v>
      </c>
      <c r="T514" s="18">
        <v>43049</v>
      </c>
      <c r="U514" s="8">
        <v>0</v>
      </c>
      <c r="V514" s="8">
        <v>0.33333333333333331</v>
      </c>
      <c r="W514" s="8" t="s">
        <v>486</v>
      </c>
      <c r="X514" s="8" t="s">
        <v>24307</v>
      </c>
      <c r="Y514" s="8" t="s">
        <v>45730</v>
      </c>
      <c r="Z514" s="17" t="s">
        <v>24137</v>
      </c>
      <c r="AA514" s="8" t="s">
        <v>24313</v>
      </c>
      <c r="AB514" s="8" t="s">
        <v>24314</v>
      </c>
    </row>
    <row r="515" spans="1:28" x14ac:dyDescent="0.2">
      <c r="A515" s="8" t="s">
        <v>24445</v>
      </c>
      <c r="B515" s="8" t="s">
        <v>24446</v>
      </c>
      <c r="C515" s="8" t="s">
        <v>45743</v>
      </c>
      <c r="D515" s="8" t="s">
        <v>45744</v>
      </c>
      <c r="E515" s="8" t="s">
        <v>256</v>
      </c>
      <c r="F515" s="8" t="s">
        <v>255</v>
      </c>
      <c r="G515" s="8" t="s">
        <v>256</v>
      </c>
      <c r="H515" s="8" t="s">
        <v>255</v>
      </c>
      <c r="I515" s="8" t="s">
        <v>24317</v>
      </c>
      <c r="J515" s="8" t="s">
        <v>28</v>
      </c>
      <c r="K515" s="8" t="s">
        <v>45730</v>
      </c>
      <c r="L515" s="8" t="s">
        <v>557</v>
      </c>
      <c r="M515" s="8" t="s">
        <v>558</v>
      </c>
      <c r="N515" s="8" t="s">
        <v>10716</v>
      </c>
      <c r="O515" s="8" t="s">
        <v>29842</v>
      </c>
      <c r="P515" s="8" t="s">
        <v>45787</v>
      </c>
      <c r="Q515" s="8" t="s">
        <v>24318</v>
      </c>
      <c r="R515" s="8" t="s">
        <v>23981</v>
      </c>
      <c r="S515" s="17" t="s">
        <v>24319</v>
      </c>
      <c r="T515" s="18">
        <v>43045</v>
      </c>
      <c r="U515" s="8">
        <v>0.25</v>
      </c>
      <c r="V515" s="8">
        <v>0.75</v>
      </c>
      <c r="W515" s="8" t="s">
        <v>40</v>
      </c>
      <c r="X515" s="8" t="s">
        <v>24447</v>
      </c>
      <c r="Y515" s="8" t="s">
        <v>19775</v>
      </c>
      <c r="Z515" s="17" t="s">
        <v>24442</v>
      </c>
      <c r="AA515" s="8" t="s">
        <v>24448</v>
      </c>
      <c r="AB515" s="8" t="s">
        <v>24449</v>
      </c>
    </row>
    <row r="516" spans="1:28" x14ac:dyDescent="0.2">
      <c r="A516" s="8" t="s">
        <v>24439</v>
      </c>
      <c r="B516" s="8" t="s">
        <v>24440</v>
      </c>
      <c r="C516" s="8" t="s">
        <v>45743</v>
      </c>
      <c r="D516" s="8" t="s">
        <v>45744</v>
      </c>
      <c r="E516" s="8" t="s">
        <v>266</v>
      </c>
      <c r="F516" s="8" t="s">
        <v>255</v>
      </c>
      <c r="G516" s="8" t="s">
        <v>266</v>
      </c>
      <c r="H516" s="8" t="s">
        <v>255</v>
      </c>
      <c r="I516" s="8" t="s">
        <v>24317</v>
      </c>
      <c r="J516" s="8" t="s">
        <v>28</v>
      </c>
      <c r="K516" s="8" t="s">
        <v>45730</v>
      </c>
      <c r="L516" s="8" t="s">
        <v>566</v>
      </c>
      <c r="M516" s="8" t="s">
        <v>567</v>
      </c>
      <c r="N516" s="8" t="s">
        <v>10716</v>
      </c>
      <c r="O516" s="8" t="s">
        <v>29842</v>
      </c>
      <c r="P516" s="8" t="s">
        <v>45787</v>
      </c>
      <c r="Q516" s="8" t="s">
        <v>24318</v>
      </c>
      <c r="R516" s="8" t="s">
        <v>23981</v>
      </c>
      <c r="S516" s="17" t="s">
        <v>24319</v>
      </c>
      <c r="T516" s="18">
        <v>43046</v>
      </c>
      <c r="U516" s="8">
        <v>0.25</v>
      </c>
      <c r="V516" s="8">
        <v>0.75</v>
      </c>
      <c r="W516" s="8" t="s">
        <v>40</v>
      </c>
      <c r="X516" s="8" t="s">
        <v>24441</v>
      </c>
      <c r="Y516" s="8" t="s">
        <v>19775</v>
      </c>
      <c r="Z516" s="17" t="s">
        <v>24442</v>
      </c>
      <c r="AA516" s="8" t="s">
        <v>24443</v>
      </c>
      <c r="AB516" s="8" t="s">
        <v>24444</v>
      </c>
    </row>
    <row r="517" spans="1:28" x14ac:dyDescent="0.2">
      <c r="A517" s="8" t="s">
        <v>28815</v>
      </c>
      <c r="B517" s="8" t="s">
        <v>28816</v>
      </c>
      <c r="C517" s="8" t="s">
        <v>45743</v>
      </c>
      <c r="D517" s="8" t="s">
        <v>45744</v>
      </c>
      <c r="E517" s="8" t="s">
        <v>46</v>
      </c>
      <c r="F517" s="8" t="s">
        <v>27</v>
      </c>
      <c r="G517" s="8" t="s">
        <v>46</v>
      </c>
      <c r="H517" s="8" t="s">
        <v>27</v>
      </c>
      <c r="I517" s="8" t="s">
        <v>28817</v>
      </c>
      <c r="J517" s="8" t="s">
        <v>28</v>
      </c>
      <c r="K517" s="8" t="s">
        <v>773</v>
      </c>
      <c r="L517" s="8" t="s">
        <v>2000</v>
      </c>
      <c r="M517" s="8" t="s">
        <v>1738</v>
      </c>
      <c r="N517" s="8" t="s">
        <v>10716</v>
      </c>
      <c r="O517" s="8" t="s">
        <v>29842</v>
      </c>
      <c r="P517" s="8" t="s">
        <v>45787</v>
      </c>
      <c r="Q517" s="8" t="s">
        <v>28818</v>
      </c>
      <c r="R517" s="8" t="s">
        <v>14120</v>
      </c>
      <c r="S517" s="17" t="s">
        <v>28819</v>
      </c>
      <c r="T517" s="18">
        <v>43010</v>
      </c>
      <c r="U517" s="8">
        <v>0.25</v>
      </c>
      <c r="V517" s="8">
        <v>0.75</v>
      </c>
      <c r="W517" s="8" t="s">
        <v>40</v>
      </c>
      <c r="X517" s="8" t="s">
        <v>28820</v>
      </c>
      <c r="Y517" s="8" t="s">
        <v>45730</v>
      </c>
      <c r="Z517" s="17" t="s">
        <v>28821</v>
      </c>
      <c r="AA517" s="8" t="s">
        <v>28822</v>
      </c>
      <c r="AB517" s="8" t="s">
        <v>28823</v>
      </c>
    </row>
    <row r="518" spans="1:28" x14ac:dyDescent="0.2">
      <c r="A518" s="8" t="s">
        <v>28824</v>
      </c>
      <c r="B518" s="8" t="s">
        <v>28825</v>
      </c>
      <c r="C518" s="8" t="s">
        <v>45743</v>
      </c>
      <c r="D518" s="8" t="s">
        <v>45744</v>
      </c>
      <c r="E518" s="8" t="s">
        <v>55</v>
      </c>
      <c r="F518" s="8" t="s">
        <v>27</v>
      </c>
      <c r="G518" s="8" t="s">
        <v>55</v>
      </c>
      <c r="H518" s="8" t="s">
        <v>27</v>
      </c>
      <c r="I518" s="8" t="s">
        <v>28817</v>
      </c>
      <c r="J518" s="8" t="s">
        <v>28</v>
      </c>
      <c r="K518" s="8" t="s">
        <v>773</v>
      </c>
      <c r="L518" s="8" t="s">
        <v>2011</v>
      </c>
      <c r="M518" s="8" t="s">
        <v>1263</v>
      </c>
      <c r="N518" s="8" t="s">
        <v>10716</v>
      </c>
      <c r="O518" s="8" t="s">
        <v>29842</v>
      </c>
      <c r="P518" s="8" t="s">
        <v>45787</v>
      </c>
      <c r="Q518" s="8" t="s">
        <v>28818</v>
      </c>
      <c r="R518" s="8" t="s">
        <v>14120</v>
      </c>
      <c r="S518" s="17" t="s">
        <v>28819</v>
      </c>
      <c r="T518" s="18">
        <v>43011</v>
      </c>
      <c r="U518" s="8">
        <v>0.25</v>
      </c>
      <c r="V518" s="8">
        <v>0.75</v>
      </c>
      <c r="W518" s="8" t="s">
        <v>40</v>
      </c>
      <c r="X518" s="8" t="s">
        <v>28820</v>
      </c>
      <c r="Y518" s="8" t="s">
        <v>45730</v>
      </c>
      <c r="Z518" s="17" t="s">
        <v>28821</v>
      </c>
      <c r="AA518" s="8" t="s">
        <v>28826</v>
      </c>
      <c r="AB518" s="8" t="s">
        <v>28827</v>
      </c>
    </row>
    <row r="519" spans="1:28" x14ac:dyDescent="0.2">
      <c r="A519" s="8" t="s">
        <v>28846</v>
      </c>
      <c r="B519" s="8" t="s">
        <v>28847</v>
      </c>
      <c r="C519" s="8" t="s">
        <v>45743</v>
      </c>
      <c r="D519" s="8" t="s">
        <v>45744</v>
      </c>
      <c r="E519" s="8" t="s">
        <v>113</v>
      </c>
      <c r="F519" s="8" t="s">
        <v>112</v>
      </c>
      <c r="G519" s="8" t="s">
        <v>113</v>
      </c>
      <c r="H519" s="8" t="s">
        <v>112</v>
      </c>
      <c r="I519" s="8" t="s">
        <v>28817</v>
      </c>
      <c r="J519" s="8" t="s">
        <v>28</v>
      </c>
      <c r="K519" s="8" t="s">
        <v>773</v>
      </c>
      <c r="L519" s="8" t="s">
        <v>409</v>
      </c>
      <c r="M519" s="8" t="s">
        <v>14058</v>
      </c>
      <c r="N519" s="8" t="s">
        <v>10716</v>
      </c>
      <c r="O519" s="8" t="s">
        <v>29842</v>
      </c>
      <c r="P519" s="8" t="s">
        <v>45787</v>
      </c>
      <c r="Q519" s="8" t="s">
        <v>28818</v>
      </c>
      <c r="R519" s="8" t="s">
        <v>14120</v>
      </c>
      <c r="S519" s="17" t="s">
        <v>28819</v>
      </c>
      <c r="T519" s="18">
        <v>43024</v>
      </c>
      <c r="U519" s="8">
        <v>0.25</v>
      </c>
      <c r="V519" s="8">
        <v>0.70833333333333337</v>
      </c>
      <c r="W519" s="8" t="s">
        <v>762</v>
      </c>
      <c r="X519" s="8" t="s">
        <v>28834</v>
      </c>
      <c r="Y519" s="8" t="s">
        <v>28835</v>
      </c>
      <c r="Z519" s="17" t="s">
        <v>28821</v>
      </c>
      <c r="AA519" s="8" t="s">
        <v>28848</v>
      </c>
      <c r="AB519" s="8" t="s">
        <v>28849</v>
      </c>
    </row>
    <row r="520" spans="1:28" x14ac:dyDescent="0.2">
      <c r="A520" s="8" t="s">
        <v>28850</v>
      </c>
      <c r="B520" s="8" t="s">
        <v>28851</v>
      </c>
      <c r="C520" s="8" t="s">
        <v>45743</v>
      </c>
      <c r="D520" s="8" t="s">
        <v>45744</v>
      </c>
      <c r="E520" s="8" t="s">
        <v>123</v>
      </c>
      <c r="F520" s="8" t="s">
        <v>112</v>
      </c>
      <c r="G520" s="8" t="s">
        <v>123</v>
      </c>
      <c r="H520" s="8" t="s">
        <v>112</v>
      </c>
      <c r="I520" s="8" t="s">
        <v>28817</v>
      </c>
      <c r="J520" s="8" t="s">
        <v>28</v>
      </c>
      <c r="K520" s="8" t="s">
        <v>773</v>
      </c>
      <c r="L520" s="8" t="s">
        <v>418</v>
      </c>
      <c r="M520" s="8" t="s">
        <v>11834</v>
      </c>
      <c r="N520" s="8" t="s">
        <v>10716</v>
      </c>
      <c r="O520" s="8" t="s">
        <v>29842</v>
      </c>
      <c r="P520" s="8" t="s">
        <v>45787</v>
      </c>
      <c r="Q520" s="8" t="s">
        <v>28818</v>
      </c>
      <c r="R520" s="8" t="s">
        <v>14120</v>
      </c>
      <c r="S520" s="17" t="s">
        <v>28819</v>
      </c>
      <c r="T520" s="18">
        <v>43025</v>
      </c>
      <c r="U520" s="8">
        <v>0.25</v>
      </c>
      <c r="V520" s="8">
        <v>0.70833333333333337</v>
      </c>
      <c r="W520" s="8" t="s">
        <v>762</v>
      </c>
      <c r="X520" s="8" t="s">
        <v>28834</v>
      </c>
      <c r="Y520" s="8" t="s">
        <v>28835</v>
      </c>
      <c r="Z520" s="17" t="s">
        <v>28821</v>
      </c>
      <c r="AA520" s="8" t="s">
        <v>28852</v>
      </c>
      <c r="AB520" s="8" t="s">
        <v>28853</v>
      </c>
    </row>
    <row r="521" spans="1:28" x14ac:dyDescent="0.2">
      <c r="A521" s="8" t="s">
        <v>33258</v>
      </c>
      <c r="B521" s="8" t="s">
        <v>33259</v>
      </c>
      <c r="C521" s="8" t="s">
        <v>45743</v>
      </c>
      <c r="D521" s="8" t="s">
        <v>45744</v>
      </c>
      <c r="E521" s="8" t="s">
        <v>499</v>
      </c>
      <c r="F521" s="8" t="s">
        <v>255</v>
      </c>
      <c r="G521" s="8" t="s">
        <v>499</v>
      </c>
      <c r="H521" s="8" t="s">
        <v>255</v>
      </c>
      <c r="I521" s="8" t="s">
        <v>33218</v>
      </c>
      <c r="J521" s="8" t="s">
        <v>28</v>
      </c>
      <c r="K521" s="8" t="s">
        <v>773</v>
      </c>
      <c r="L521" s="8" t="s">
        <v>812</v>
      </c>
      <c r="M521" s="8" t="s">
        <v>33260</v>
      </c>
      <c r="N521" s="8" t="s">
        <v>10716</v>
      </c>
      <c r="O521" s="8" t="s">
        <v>29842</v>
      </c>
      <c r="P521" s="8" t="s">
        <v>45787</v>
      </c>
      <c r="Q521" s="8" t="s">
        <v>33220</v>
      </c>
      <c r="R521" s="8" t="s">
        <v>33221</v>
      </c>
      <c r="S521" s="17" t="s">
        <v>33222</v>
      </c>
      <c r="T521" s="18">
        <v>43040</v>
      </c>
      <c r="U521" s="8">
        <v>0.20833333333333334</v>
      </c>
      <c r="V521" s="8">
        <v>0.4375</v>
      </c>
      <c r="W521" s="8" t="s">
        <v>2712</v>
      </c>
      <c r="X521" s="8" t="s">
        <v>24275</v>
      </c>
      <c r="Y521" s="8" t="s">
        <v>45730</v>
      </c>
      <c r="Z521" s="17" t="s">
        <v>33261</v>
      </c>
      <c r="AA521" s="8" t="s">
        <v>33262</v>
      </c>
      <c r="AB521" s="8" t="s">
        <v>33263</v>
      </c>
    </row>
    <row r="522" spans="1:28" x14ac:dyDescent="0.2">
      <c r="A522" s="8" t="s">
        <v>33264</v>
      </c>
      <c r="B522" s="8" t="s">
        <v>33265</v>
      </c>
      <c r="C522" s="8" t="s">
        <v>45743</v>
      </c>
      <c r="D522" s="8" t="s">
        <v>45744</v>
      </c>
      <c r="E522" s="8" t="s">
        <v>499</v>
      </c>
      <c r="F522" s="8" t="s">
        <v>255</v>
      </c>
      <c r="G522" s="8" t="s">
        <v>499</v>
      </c>
      <c r="H522" s="8" t="s">
        <v>255</v>
      </c>
      <c r="I522" s="8" t="s">
        <v>33218</v>
      </c>
      <c r="J522" s="8" t="s">
        <v>28</v>
      </c>
      <c r="K522" s="8" t="s">
        <v>773</v>
      </c>
      <c r="L522" s="8" t="s">
        <v>33260</v>
      </c>
      <c r="M522" s="8" t="s">
        <v>8551</v>
      </c>
      <c r="N522" s="8" t="s">
        <v>10716</v>
      </c>
      <c r="O522" s="8" t="s">
        <v>29842</v>
      </c>
      <c r="P522" s="8" t="s">
        <v>45787</v>
      </c>
      <c r="Q522" s="8" t="s">
        <v>33220</v>
      </c>
      <c r="R522" s="8" t="s">
        <v>33221</v>
      </c>
      <c r="S522" s="17" t="s">
        <v>33222</v>
      </c>
      <c r="T522" s="18">
        <v>43040</v>
      </c>
      <c r="U522" s="8">
        <v>0.4375</v>
      </c>
      <c r="V522" s="8">
        <v>0.66666666666666663</v>
      </c>
      <c r="W522" s="8" t="s">
        <v>2712</v>
      </c>
      <c r="X522" s="8" t="s">
        <v>19933</v>
      </c>
      <c r="Y522" s="8" t="s">
        <v>45730</v>
      </c>
      <c r="Z522" s="17" t="s">
        <v>33266</v>
      </c>
      <c r="AA522" s="8" t="s">
        <v>33267</v>
      </c>
      <c r="AB522" s="8" t="s">
        <v>33268</v>
      </c>
    </row>
    <row r="523" spans="1:28" x14ac:dyDescent="0.2">
      <c r="A523" s="8" t="s">
        <v>33269</v>
      </c>
      <c r="B523" s="8" t="s">
        <v>33270</v>
      </c>
      <c r="C523" s="8" t="s">
        <v>45743</v>
      </c>
      <c r="D523" s="8" t="s">
        <v>45744</v>
      </c>
      <c r="E523" s="8" t="s">
        <v>515</v>
      </c>
      <c r="F523" s="8" t="s">
        <v>255</v>
      </c>
      <c r="G523" s="8" t="s">
        <v>515</v>
      </c>
      <c r="H523" s="8" t="s">
        <v>255</v>
      </c>
      <c r="I523" s="8" t="s">
        <v>33218</v>
      </c>
      <c r="J523" s="8" t="s">
        <v>28</v>
      </c>
      <c r="K523" s="8" t="s">
        <v>773</v>
      </c>
      <c r="L523" s="8" t="s">
        <v>820</v>
      </c>
      <c r="M523" s="8" t="s">
        <v>33271</v>
      </c>
      <c r="N523" s="8" t="s">
        <v>10716</v>
      </c>
      <c r="O523" s="8" t="s">
        <v>29842</v>
      </c>
      <c r="P523" s="8" t="s">
        <v>45787</v>
      </c>
      <c r="Q523" s="8" t="s">
        <v>33220</v>
      </c>
      <c r="R523" s="8" t="s">
        <v>33221</v>
      </c>
      <c r="S523" s="17" t="s">
        <v>33222</v>
      </c>
      <c r="T523" s="18">
        <v>43041</v>
      </c>
      <c r="U523" s="8">
        <v>0.20833333333333334</v>
      </c>
      <c r="V523" s="8">
        <v>0.35416666666666669</v>
      </c>
      <c r="W523" s="8" t="s">
        <v>2124</v>
      </c>
      <c r="X523" s="8" t="s">
        <v>33272</v>
      </c>
      <c r="Y523" s="8" t="s">
        <v>45730</v>
      </c>
      <c r="Z523" s="17" t="s">
        <v>33273</v>
      </c>
      <c r="AA523" s="8" t="s">
        <v>33274</v>
      </c>
      <c r="AB523" s="8" t="s">
        <v>33275</v>
      </c>
    </row>
    <row r="524" spans="1:28" x14ac:dyDescent="0.2">
      <c r="A524" s="8" t="s">
        <v>33276</v>
      </c>
      <c r="B524" s="8" t="s">
        <v>33277</v>
      </c>
      <c r="C524" s="8" t="s">
        <v>45743</v>
      </c>
      <c r="D524" s="8" t="s">
        <v>45744</v>
      </c>
      <c r="E524" s="8" t="s">
        <v>515</v>
      </c>
      <c r="F524" s="8" t="s">
        <v>255</v>
      </c>
      <c r="G524" s="8" t="s">
        <v>515</v>
      </c>
      <c r="H524" s="8" t="s">
        <v>255</v>
      </c>
      <c r="I524" s="8" t="s">
        <v>33218</v>
      </c>
      <c r="J524" s="8" t="s">
        <v>28</v>
      </c>
      <c r="K524" s="8" t="s">
        <v>773</v>
      </c>
      <c r="L524" s="8" t="s">
        <v>33271</v>
      </c>
      <c r="M524" s="8" t="s">
        <v>8569</v>
      </c>
      <c r="N524" s="8" t="s">
        <v>10716</v>
      </c>
      <c r="O524" s="8" t="s">
        <v>29842</v>
      </c>
      <c r="P524" s="8" t="s">
        <v>45787</v>
      </c>
      <c r="Q524" s="8" t="s">
        <v>33220</v>
      </c>
      <c r="R524" s="8" t="s">
        <v>33221</v>
      </c>
      <c r="S524" s="17" t="s">
        <v>33222</v>
      </c>
      <c r="T524" s="18">
        <v>43041</v>
      </c>
      <c r="U524" s="8">
        <v>0.35416666666666669</v>
      </c>
      <c r="V524" s="8">
        <v>0.5</v>
      </c>
      <c r="W524" s="8" t="s">
        <v>2124</v>
      </c>
      <c r="X524" s="8" t="s">
        <v>19952</v>
      </c>
      <c r="Y524" s="8" t="s">
        <v>45730</v>
      </c>
      <c r="Z524" s="17" t="s">
        <v>33273</v>
      </c>
      <c r="AA524" s="8" t="s">
        <v>33278</v>
      </c>
      <c r="AB524" s="8" t="s">
        <v>33279</v>
      </c>
    </row>
    <row r="525" spans="1:28" x14ac:dyDescent="0.2">
      <c r="A525" s="8" t="s">
        <v>33280</v>
      </c>
      <c r="B525" s="8" t="s">
        <v>33281</v>
      </c>
      <c r="C525" s="8" t="s">
        <v>45743</v>
      </c>
      <c r="D525" s="8" t="s">
        <v>45744</v>
      </c>
      <c r="E525" s="8" t="s">
        <v>515</v>
      </c>
      <c r="F525" s="8" t="s">
        <v>255</v>
      </c>
      <c r="G525" s="8" t="s">
        <v>515</v>
      </c>
      <c r="H525" s="8" t="s">
        <v>255</v>
      </c>
      <c r="I525" s="8" t="s">
        <v>33218</v>
      </c>
      <c r="J525" s="8" t="s">
        <v>28</v>
      </c>
      <c r="K525" s="8" t="s">
        <v>773</v>
      </c>
      <c r="L525" s="8" t="s">
        <v>8569</v>
      </c>
      <c r="M525" s="8" t="s">
        <v>8581</v>
      </c>
      <c r="N525" s="8" t="s">
        <v>10716</v>
      </c>
      <c r="O525" s="8" t="s">
        <v>29842</v>
      </c>
      <c r="P525" s="8" t="s">
        <v>45787</v>
      </c>
      <c r="Q525" s="8" t="s">
        <v>33220</v>
      </c>
      <c r="R525" s="8" t="s">
        <v>33221</v>
      </c>
      <c r="S525" s="17" t="s">
        <v>33222</v>
      </c>
      <c r="T525" s="18">
        <v>43041</v>
      </c>
      <c r="U525" s="8">
        <v>0.5</v>
      </c>
      <c r="V525" s="8">
        <v>0.66666666666666663</v>
      </c>
      <c r="W525" s="8" t="s">
        <v>739</v>
      </c>
      <c r="X525" s="8" t="s">
        <v>33282</v>
      </c>
      <c r="Y525" s="8" t="s">
        <v>45730</v>
      </c>
      <c r="Z525" s="17" t="s">
        <v>33273</v>
      </c>
      <c r="AA525" s="8" t="s">
        <v>33283</v>
      </c>
      <c r="AB525" s="8" t="s">
        <v>33284</v>
      </c>
    </row>
    <row r="526" spans="1:28" x14ac:dyDescent="0.2">
      <c r="A526" s="8" t="s">
        <v>33285</v>
      </c>
      <c r="B526" s="8" t="s">
        <v>33286</v>
      </c>
      <c r="C526" s="8" t="s">
        <v>45743</v>
      </c>
      <c r="D526" s="8" t="s">
        <v>45744</v>
      </c>
      <c r="E526" s="8" t="s">
        <v>525</v>
      </c>
      <c r="F526" s="8" t="s">
        <v>255</v>
      </c>
      <c r="G526" s="8" t="s">
        <v>525</v>
      </c>
      <c r="H526" s="8" t="s">
        <v>255</v>
      </c>
      <c r="I526" s="8" t="s">
        <v>33218</v>
      </c>
      <c r="J526" s="8" t="s">
        <v>28</v>
      </c>
      <c r="K526" s="8" t="s">
        <v>773</v>
      </c>
      <c r="L526" s="8" t="s">
        <v>826</v>
      </c>
      <c r="M526" s="8" t="s">
        <v>19961</v>
      </c>
      <c r="N526" s="8" t="s">
        <v>10716</v>
      </c>
      <c r="O526" s="8" t="s">
        <v>29842</v>
      </c>
      <c r="P526" s="8" t="s">
        <v>45787</v>
      </c>
      <c r="Q526" s="8" t="s">
        <v>33220</v>
      </c>
      <c r="R526" s="8" t="s">
        <v>33221</v>
      </c>
      <c r="S526" s="17" t="s">
        <v>33222</v>
      </c>
      <c r="T526" s="18">
        <v>43042</v>
      </c>
      <c r="U526" s="8">
        <v>0.20833333333333334</v>
      </c>
      <c r="V526" s="8">
        <v>0.375</v>
      </c>
      <c r="W526" s="8" t="s">
        <v>739</v>
      </c>
      <c r="X526" s="8" t="s">
        <v>33287</v>
      </c>
      <c r="Y526" s="8" t="s">
        <v>45730</v>
      </c>
      <c r="Z526" s="17" t="s">
        <v>33273</v>
      </c>
      <c r="AA526" s="8" t="s">
        <v>33288</v>
      </c>
      <c r="AB526" s="8" t="s">
        <v>33289</v>
      </c>
    </row>
    <row r="527" spans="1:28" x14ac:dyDescent="0.2">
      <c r="A527" s="8" t="s">
        <v>33290</v>
      </c>
      <c r="B527" s="8" t="s">
        <v>33291</v>
      </c>
      <c r="C527" s="8" t="s">
        <v>45743</v>
      </c>
      <c r="D527" s="8" t="s">
        <v>45744</v>
      </c>
      <c r="E527" s="8" t="s">
        <v>525</v>
      </c>
      <c r="F527" s="8" t="s">
        <v>255</v>
      </c>
      <c r="G527" s="8" t="s">
        <v>525</v>
      </c>
      <c r="H527" s="8" t="s">
        <v>255</v>
      </c>
      <c r="I527" s="8" t="s">
        <v>33218</v>
      </c>
      <c r="J527" s="8" t="s">
        <v>28</v>
      </c>
      <c r="K527" s="8" t="s">
        <v>773</v>
      </c>
      <c r="L527" s="8" t="s">
        <v>19961</v>
      </c>
      <c r="M527" s="8" t="s">
        <v>13159</v>
      </c>
      <c r="N527" s="8" t="s">
        <v>10716</v>
      </c>
      <c r="O527" s="8" t="s">
        <v>29842</v>
      </c>
      <c r="P527" s="8" t="s">
        <v>45787</v>
      </c>
      <c r="Q527" s="8" t="s">
        <v>33220</v>
      </c>
      <c r="R527" s="8" t="s">
        <v>33221</v>
      </c>
      <c r="S527" s="17" t="s">
        <v>33222</v>
      </c>
      <c r="T527" s="18">
        <v>43042</v>
      </c>
      <c r="U527" s="8">
        <v>0.375</v>
      </c>
      <c r="V527" s="8">
        <v>0.45833333333333331</v>
      </c>
      <c r="W527" s="8" t="s">
        <v>1100</v>
      </c>
      <c r="X527" s="8" t="s">
        <v>33292</v>
      </c>
      <c r="Y527" s="8" t="s">
        <v>45730</v>
      </c>
      <c r="Z527" s="17" t="s">
        <v>33273</v>
      </c>
      <c r="AA527" s="8" t="s">
        <v>33293</v>
      </c>
      <c r="AB527" s="8" t="s">
        <v>33294</v>
      </c>
    </row>
    <row r="528" spans="1:28" x14ac:dyDescent="0.2">
      <c r="A528" s="8" t="s">
        <v>33295</v>
      </c>
      <c r="B528" s="8" t="s">
        <v>33296</v>
      </c>
      <c r="C528" s="8" t="s">
        <v>45743</v>
      </c>
      <c r="D528" s="8" t="s">
        <v>45744</v>
      </c>
      <c r="E528" s="8" t="s">
        <v>525</v>
      </c>
      <c r="F528" s="8" t="s">
        <v>255</v>
      </c>
      <c r="G528" s="8" t="s">
        <v>525</v>
      </c>
      <c r="H528" s="8" t="s">
        <v>255</v>
      </c>
      <c r="I528" s="8" t="s">
        <v>33218</v>
      </c>
      <c r="J528" s="8" t="s">
        <v>28</v>
      </c>
      <c r="K528" s="8" t="s">
        <v>773</v>
      </c>
      <c r="L528" s="8" t="s">
        <v>13159</v>
      </c>
      <c r="M528" s="8" t="s">
        <v>834</v>
      </c>
      <c r="N528" s="8" t="s">
        <v>10716</v>
      </c>
      <c r="O528" s="8" t="s">
        <v>29842</v>
      </c>
      <c r="P528" s="8" t="s">
        <v>45787</v>
      </c>
      <c r="Q528" s="8" t="s">
        <v>33220</v>
      </c>
      <c r="R528" s="8" t="s">
        <v>33221</v>
      </c>
      <c r="S528" s="17" t="s">
        <v>33222</v>
      </c>
      <c r="T528" s="18">
        <v>43042</v>
      </c>
      <c r="U528" s="8">
        <v>0.45833333333333331</v>
      </c>
      <c r="V528" s="8">
        <v>0.625</v>
      </c>
      <c r="W528" s="8" t="s">
        <v>739</v>
      </c>
      <c r="X528" s="8" t="s">
        <v>33297</v>
      </c>
      <c r="Y528" s="8" t="s">
        <v>45730</v>
      </c>
      <c r="Z528" s="17" t="s">
        <v>33273</v>
      </c>
      <c r="AA528" s="8" t="s">
        <v>33298</v>
      </c>
      <c r="AB528" s="8" t="s">
        <v>33299</v>
      </c>
    </row>
    <row r="529" spans="1:28" x14ac:dyDescent="0.2">
      <c r="A529" s="8" t="s">
        <v>33300</v>
      </c>
      <c r="B529" s="8" t="s">
        <v>33301</v>
      </c>
      <c r="C529" s="8" t="s">
        <v>45743</v>
      </c>
      <c r="D529" s="8" t="s">
        <v>45744</v>
      </c>
      <c r="E529" s="8" t="s">
        <v>256</v>
      </c>
      <c r="F529" s="8" t="s">
        <v>255</v>
      </c>
      <c r="G529" s="8" t="s">
        <v>256</v>
      </c>
      <c r="H529" s="8" t="s">
        <v>255</v>
      </c>
      <c r="I529" s="8" t="s">
        <v>33218</v>
      </c>
      <c r="J529" s="8" t="s">
        <v>28</v>
      </c>
      <c r="K529" s="8" t="s">
        <v>773</v>
      </c>
      <c r="L529" s="8" t="s">
        <v>4823</v>
      </c>
      <c r="M529" s="8" t="s">
        <v>10788</v>
      </c>
      <c r="N529" s="8" t="s">
        <v>10716</v>
      </c>
      <c r="O529" s="8" t="s">
        <v>29842</v>
      </c>
      <c r="P529" s="8" t="s">
        <v>45787</v>
      </c>
      <c r="Q529" s="8" t="s">
        <v>33220</v>
      </c>
      <c r="R529" s="8" t="s">
        <v>33221</v>
      </c>
      <c r="S529" s="17" t="s">
        <v>33222</v>
      </c>
      <c r="T529" s="18">
        <v>43045</v>
      </c>
      <c r="U529" s="8">
        <v>0.20833333333333334</v>
      </c>
      <c r="V529" s="8">
        <v>0.33333333333333331</v>
      </c>
      <c r="W529" s="8" t="s">
        <v>1283</v>
      </c>
      <c r="X529" s="8" t="s">
        <v>33302</v>
      </c>
      <c r="Y529" s="8" t="s">
        <v>45730</v>
      </c>
      <c r="Z529" s="17" t="s">
        <v>33303</v>
      </c>
      <c r="AA529" s="8" t="s">
        <v>33304</v>
      </c>
      <c r="AB529" s="8" t="s">
        <v>33305</v>
      </c>
    </row>
    <row r="530" spans="1:28" x14ac:dyDescent="0.2">
      <c r="A530" s="8" t="s">
        <v>33306</v>
      </c>
      <c r="B530" s="8" t="s">
        <v>33307</v>
      </c>
      <c r="C530" s="8" t="s">
        <v>45743</v>
      </c>
      <c r="D530" s="8" t="s">
        <v>45744</v>
      </c>
      <c r="E530" s="8" t="s">
        <v>256</v>
      </c>
      <c r="F530" s="8" t="s">
        <v>255</v>
      </c>
      <c r="G530" s="8" t="s">
        <v>256</v>
      </c>
      <c r="H530" s="8" t="s">
        <v>255</v>
      </c>
      <c r="I530" s="8" t="s">
        <v>33218</v>
      </c>
      <c r="J530" s="8" t="s">
        <v>28</v>
      </c>
      <c r="K530" s="8" t="s">
        <v>773</v>
      </c>
      <c r="L530" s="8" t="s">
        <v>10788</v>
      </c>
      <c r="M530" s="8" t="s">
        <v>8625</v>
      </c>
      <c r="N530" s="8" t="s">
        <v>10716</v>
      </c>
      <c r="O530" s="8" t="s">
        <v>29842</v>
      </c>
      <c r="P530" s="8" t="s">
        <v>45787</v>
      </c>
      <c r="Q530" s="8" t="s">
        <v>33220</v>
      </c>
      <c r="R530" s="8" t="s">
        <v>33221</v>
      </c>
      <c r="S530" s="17" t="s">
        <v>33222</v>
      </c>
      <c r="T530" s="18">
        <v>43045</v>
      </c>
      <c r="U530" s="8">
        <v>0.33333333333333331</v>
      </c>
      <c r="V530" s="8">
        <v>0.5</v>
      </c>
      <c r="W530" s="8" t="s">
        <v>739</v>
      </c>
      <c r="X530" s="8" t="s">
        <v>33308</v>
      </c>
      <c r="Y530" s="8" t="s">
        <v>45730</v>
      </c>
      <c r="Z530" s="17" t="s">
        <v>33273</v>
      </c>
      <c r="AA530" s="8" t="s">
        <v>33309</v>
      </c>
      <c r="AB530" s="8" t="s">
        <v>33310</v>
      </c>
    </row>
    <row r="531" spans="1:28" x14ac:dyDescent="0.2">
      <c r="A531" s="8" t="s">
        <v>33311</v>
      </c>
      <c r="B531" s="8" t="s">
        <v>33312</v>
      </c>
      <c r="C531" s="8" t="s">
        <v>45743</v>
      </c>
      <c r="D531" s="8" t="s">
        <v>45744</v>
      </c>
      <c r="E531" s="8" t="s">
        <v>256</v>
      </c>
      <c r="F531" s="8" t="s">
        <v>255</v>
      </c>
      <c r="G531" s="8" t="s">
        <v>256</v>
      </c>
      <c r="H531" s="8" t="s">
        <v>255</v>
      </c>
      <c r="I531" s="8" t="s">
        <v>33218</v>
      </c>
      <c r="J531" s="8" t="s">
        <v>28</v>
      </c>
      <c r="K531" s="8" t="s">
        <v>773</v>
      </c>
      <c r="L531" s="8" t="s">
        <v>8625</v>
      </c>
      <c r="M531" s="8" t="s">
        <v>846</v>
      </c>
      <c r="N531" s="8" t="s">
        <v>10716</v>
      </c>
      <c r="O531" s="8" t="s">
        <v>29842</v>
      </c>
      <c r="P531" s="8" t="s">
        <v>45787</v>
      </c>
      <c r="Q531" s="8" t="s">
        <v>33220</v>
      </c>
      <c r="R531" s="8" t="s">
        <v>33221</v>
      </c>
      <c r="S531" s="17" t="s">
        <v>33222</v>
      </c>
      <c r="T531" s="18">
        <v>43045</v>
      </c>
      <c r="U531" s="8">
        <v>0.5</v>
      </c>
      <c r="V531" s="8">
        <v>0.66666666666666663</v>
      </c>
      <c r="W531" s="8" t="s">
        <v>739</v>
      </c>
      <c r="X531" s="8" t="s">
        <v>19966</v>
      </c>
      <c r="Y531" s="8" t="s">
        <v>45730</v>
      </c>
      <c r="Z531" s="17" t="s">
        <v>33273</v>
      </c>
      <c r="AA531" s="8" t="s">
        <v>33313</v>
      </c>
      <c r="AB531" s="8" t="s">
        <v>33314</v>
      </c>
    </row>
    <row r="532" spans="1:28" x14ac:dyDescent="0.2">
      <c r="A532" s="8" t="s">
        <v>33315</v>
      </c>
      <c r="B532" s="8" t="s">
        <v>33316</v>
      </c>
      <c r="C532" s="8" t="s">
        <v>45743</v>
      </c>
      <c r="D532" s="8" t="s">
        <v>45744</v>
      </c>
      <c r="E532" s="8" t="s">
        <v>266</v>
      </c>
      <c r="F532" s="8" t="s">
        <v>255</v>
      </c>
      <c r="G532" s="8" t="s">
        <v>266</v>
      </c>
      <c r="H532" s="8" t="s">
        <v>255</v>
      </c>
      <c r="I532" s="8" t="s">
        <v>33218</v>
      </c>
      <c r="J532" s="8" t="s">
        <v>28</v>
      </c>
      <c r="K532" s="8" t="s">
        <v>773</v>
      </c>
      <c r="L532" s="8" t="s">
        <v>4837</v>
      </c>
      <c r="M532" s="8" t="s">
        <v>1955</v>
      </c>
      <c r="N532" s="8" t="s">
        <v>10716</v>
      </c>
      <c r="O532" s="8" t="s">
        <v>29842</v>
      </c>
      <c r="P532" s="8" t="s">
        <v>45787</v>
      </c>
      <c r="Q532" s="8" t="s">
        <v>33220</v>
      </c>
      <c r="R532" s="8" t="s">
        <v>33221</v>
      </c>
      <c r="S532" s="17" t="s">
        <v>33222</v>
      </c>
      <c r="T532" s="18">
        <v>43046</v>
      </c>
      <c r="U532" s="8">
        <v>0.20833333333333334</v>
      </c>
      <c r="V532" s="8">
        <v>0.33333333333333331</v>
      </c>
      <c r="W532" s="8" t="s">
        <v>1283</v>
      </c>
      <c r="X532" s="8" t="s">
        <v>33317</v>
      </c>
      <c r="Y532" s="8" t="s">
        <v>45730</v>
      </c>
      <c r="Z532" s="17" t="s">
        <v>33273</v>
      </c>
      <c r="AA532" s="8" t="s">
        <v>33318</v>
      </c>
      <c r="AB532" s="8" t="s">
        <v>33319</v>
      </c>
    </row>
    <row r="533" spans="1:28" x14ac:dyDescent="0.2">
      <c r="A533" s="8" t="s">
        <v>33320</v>
      </c>
      <c r="B533" s="8" t="s">
        <v>33321</v>
      </c>
      <c r="C533" s="8" t="s">
        <v>45743</v>
      </c>
      <c r="D533" s="8" t="s">
        <v>45744</v>
      </c>
      <c r="E533" s="8" t="s">
        <v>266</v>
      </c>
      <c r="F533" s="8" t="s">
        <v>255</v>
      </c>
      <c r="G533" s="8" t="s">
        <v>266</v>
      </c>
      <c r="H533" s="8" t="s">
        <v>255</v>
      </c>
      <c r="I533" s="8" t="s">
        <v>33218</v>
      </c>
      <c r="J533" s="8" t="s">
        <v>28</v>
      </c>
      <c r="K533" s="8" t="s">
        <v>773</v>
      </c>
      <c r="L533" s="8" t="s">
        <v>1955</v>
      </c>
      <c r="M533" s="8" t="s">
        <v>14607</v>
      </c>
      <c r="N533" s="8" t="s">
        <v>10716</v>
      </c>
      <c r="O533" s="8" t="s">
        <v>29842</v>
      </c>
      <c r="P533" s="8" t="s">
        <v>45787</v>
      </c>
      <c r="Q533" s="8" t="s">
        <v>33220</v>
      </c>
      <c r="R533" s="8" t="s">
        <v>33221</v>
      </c>
      <c r="S533" s="17" t="s">
        <v>33222</v>
      </c>
      <c r="T533" s="18">
        <v>43046</v>
      </c>
      <c r="U533" s="8">
        <v>0.33333333333333331</v>
      </c>
      <c r="V533" s="8">
        <v>0.5</v>
      </c>
      <c r="W533" s="8" t="s">
        <v>739</v>
      </c>
      <c r="X533" s="8" t="s">
        <v>33322</v>
      </c>
      <c r="Y533" s="8" t="s">
        <v>45730</v>
      </c>
      <c r="Z533" s="17" t="s">
        <v>33323</v>
      </c>
      <c r="AA533" s="8" t="s">
        <v>33324</v>
      </c>
      <c r="AB533" s="8" t="s">
        <v>33325</v>
      </c>
    </row>
    <row r="534" spans="1:28" x14ac:dyDescent="0.2">
      <c r="A534" s="8" t="s">
        <v>33326</v>
      </c>
      <c r="B534" s="8" t="s">
        <v>33327</v>
      </c>
      <c r="C534" s="8" t="s">
        <v>45743</v>
      </c>
      <c r="D534" s="8" t="s">
        <v>45744</v>
      </c>
      <c r="E534" s="8" t="s">
        <v>266</v>
      </c>
      <c r="F534" s="8" t="s">
        <v>255</v>
      </c>
      <c r="G534" s="8" t="s">
        <v>266</v>
      </c>
      <c r="H534" s="8" t="s">
        <v>255</v>
      </c>
      <c r="I534" s="8" t="s">
        <v>33218</v>
      </c>
      <c r="J534" s="8" t="s">
        <v>28</v>
      </c>
      <c r="K534" s="8" t="s">
        <v>773</v>
      </c>
      <c r="L534" s="8" t="s">
        <v>14607</v>
      </c>
      <c r="M534" s="8" t="s">
        <v>858</v>
      </c>
      <c r="N534" s="8" t="s">
        <v>10716</v>
      </c>
      <c r="O534" s="8" t="s">
        <v>29842</v>
      </c>
      <c r="P534" s="8" t="s">
        <v>45787</v>
      </c>
      <c r="Q534" s="8" t="s">
        <v>33220</v>
      </c>
      <c r="R534" s="8" t="s">
        <v>33221</v>
      </c>
      <c r="S534" s="17" t="s">
        <v>33222</v>
      </c>
      <c r="T534" s="18">
        <v>43046</v>
      </c>
      <c r="U534" s="8">
        <v>0.5</v>
      </c>
      <c r="V534" s="8">
        <v>0.66666666666666663</v>
      </c>
      <c r="W534" s="8" t="s">
        <v>739</v>
      </c>
      <c r="X534" s="8" t="s">
        <v>33328</v>
      </c>
      <c r="Y534" s="8" t="s">
        <v>45730</v>
      </c>
      <c r="Z534" s="17" t="s">
        <v>33273</v>
      </c>
      <c r="AA534" s="8" t="s">
        <v>33329</v>
      </c>
      <c r="AB534" s="8" t="s">
        <v>33330</v>
      </c>
    </row>
    <row r="535" spans="1:28" x14ac:dyDescent="0.2">
      <c r="A535" s="8" t="s">
        <v>33541</v>
      </c>
      <c r="B535" s="8" t="s">
        <v>33542</v>
      </c>
      <c r="C535" s="8" t="s">
        <v>45743</v>
      </c>
      <c r="D535" s="8" t="s">
        <v>45744</v>
      </c>
      <c r="E535" s="8" t="s">
        <v>46</v>
      </c>
      <c r="F535" s="8" t="s">
        <v>27</v>
      </c>
      <c r="G535" s="8" t="s">
        <v>46</v>
      </c>
      <c r="H535" s="8" t="s">
        <v>27</v>
      </c>
      <c r="I535" s="8" t="s">
        <v>33543</v>
      </c>
      <c r="J535" s="8" t="s">
        <v>28</v>
      </c>
      <c r="K535" s="8" t="s">
        <v>773</v>
      </c>
      <c r="L535" s="8" t="s">
        <v>2000</v>
      </c>
      <c r="M535" s="8" t="s">
        <v>1738</v>
      </c>
      <c r="N535" s="8" t="s">
        <v>10716</v>
      </c>
      <c r="O535" s="8" t="s">
        <v>29842</v>
      </c>
      <c r="P535" s="8" t="s">
        <v>45787</v>
      </c>
      <c r="Q535" s="8" t="s">
        <v>33544</v>
      </c>
      <c r="R535" s="8" t="s">
        <v>33545</v>
      </c>
      <c r="S535" s="17" t="s">
        <v>33546</v>
      </c>
      <c r="T535" s="18">
        <v>43010</v>
      </c>
      <c r="U535" s="8">
        <v>0.25</v>
      </c>
      <c r="V535" s="8">
        <v>0.75</v>
      </c>
      <c r="W535" s="8" t="s">
        <v>40</v>
      </c>
      <c r="X535" s="8" t="s">
        <v>33547</v>
      </c>
      <c r="Y535" s="8" t="s">
        <v>19775</v>
      </c>
      <c r="Z535" s="17" t="s">
        <v>33548</v>
      </c>
      <c r="AA535" s="8" t="s">
        <v>33549</v>
      </c>
      <c r="AB535" s="8" t="s">
        <v>33550</v>
      </c>
    </row>
    <row r="536" spans="1:28" x14ac:dyDescent="0.2">
      <c r="A536" s="8" t="s">
        <v>33551</v>
      </c>
      <c r="B536" s="8" t="s">
        <v>33552</v>
      </c>
      <c r="C536" s="8" t="s">
        <v>45743</v>
      </c>
      <c r="D536" s="8" t="s">
        <v>45744</v>
      </c>
      <c r="E536" s="8" t="s">
        <v>55</v>
      </c>
      <c r="F536" s="8" t="s">
        <v>27</v>
      </c>
      <c r="G536" s="8" t="s">
        <v>55</v>
      </c>
      <c r="H536" s="8" t="s">
        <v>27</v>
      </c>
      <c r="I536" s="8" t="s">
        <v>33543</v>
      </c>
      <c r="J536" s="8" t="s">
        <v>28</v>
      </c>
      <c r="K536" s="8" t="s">
        <v>773</v>
      </c>
      <c r="L536" s="8" t="s">
        <v>2011</v>
      </c>
      <c r="M536" s="8" t="s">
        <v>1263</v>
      </c>
      <c r="N536" s="8" t="s">
        <v>10716</v>
      </c>
      <c r="O536" s="8" t="s">
        <v>29842</v>
      </c>
      <c r="P536" s="8" t="s">
        <v>45787</v>
      </c>
      <c r="Q536" s="8" t="s">
        <v>33544</v>
      </c>
      <c r="R536" s="8" t="s">
        <v>33545</v>
      </c>
      <c r="S536" s="17" t="s">
        <v>33546</v>
      </c>
      <c r="T536" s="18">
        <v>43011</v>
      </c>
      <c r="U536" s="8">
        <v>0.25</v>
      </c>
      <c r="V536" s="8">
        <v>0.75</v>
      </c>
      <c r="W536" s="8" t="s">
        <v>40</v>
      </c>
      <c r="X536" s="8" t="s">
        <v>18201</v>
      </c>
      <c r="Y536" s="8" t="s">
        <v>19775</v>
      </c>
      <c r="Z536" s="17" t="s">
        <v>33553</v>
      </c>
      <c r="AA536" s="8" t="s">
        <v>33554</v>
      </c>
      <c r="AB536" s="8" t="s">
        <v>33555</v>
      </c>
    </row>
    <row r="537" spans="1:28" x14ac:dyDescent="0.2">
      <c r="A537" s="8" t="s">
        <v>33556</v>
      </c>
      <c r="B537" s="8" t="s">
        <v>33557</v>
      </c>
      <c r="C537" s="8" t="s">
        <v>45743</v>
      </c>
      <c r="D537" s="8" t="s">
        <v>45744</v>
      </c>
      <c r="E537" s="8" t="s">
        <v>66</v>
      </c>
      <c r="F537" s="8" t="s">
        <v>65</v>
      </c>
      <c r="G537" s="8" t="s">
        <v>66</v>
      </c>
      <c r="H537" s="8" t="s">
        <v>65</v>
      </c>
      <c r="I537" s="8" t="s">
        <v>33543</v>
      </c>
      <c r="J537" s="8" t="s">
        <v>28</v>
      </c>
      <c r="K537" s="8" t="s">
        <v>773</v>
      </c>
      <c r="L537" s="8" t="s">
        <v>297</v>
      </c>
      <c r="M537" s="8" t="s">
        <v>298</v>
      </c>
      <c r="N537" s="8" t="s">
        <v>10716</v>
      </c>
      <c r="O537" s="8" t="s">
        <v>29842</v>
      </c>
      <c r="P537" s="8" t="s">
        <v>45787</v>
      </c>
      <c r="Q537" s="8" t="s">
        <v>33544</v>
      </c>
      <c r="R537" s="8" t="s">
        <v>33545</v>
      </c>
      <c r="S537" s="17" t="s">
        <v>33546</v>
      </c>
      <c r="T537" s="18">
        <v>43012</v>
      </c>
      <c r="U537" s="8">
        <v>0.25</v>
      </c>
      <c r="V537" s="8">
        <v>0.75</v>
      </c>
      <c r="W537" s="8" t="s">
        <v>40</v>
      </c>
      <c r="X537" s="8" t="s">
        <v>33558</v>
      </c>
      <c r="Y537" s="8" t="s">
        <v>19775</v>
      </c>
      <c r="Z537" s="17" t="s">
        <v>33559</v>
      </c>
      <c r="AA537" s="8" t="s">
        <v>33560</v>
      </c>
      <c r="AB537" s="8" t="s">
        <v>33561</v>
      </c>
    </row>
    <row r="538" spans="1:28" x14ac:dyDescent="0.2">
      <c r="A538" s="8" t="s">
        <v>33562</v>
      </c>
      <c r="B538" s="8" t="s">
        <v>33563</v>
      </c>
      <c r="C538" s="8" t="s">
        <v>45743</v>
      </c>
      <c r="D538" s="8" t="s">
        <v>45744</v>
      </c>
      <c r="E538" s="8" t="s">
        <v>86</v>
      </c>
      <c r="F538" s="8" t="s">
        <v>65</v>
      </c>
      <c r="G538" s="8" t="s">
        <v>86</v>
      </c>
      <c r="H538" s="8" t="s">
        <v>65</v>
      </c>
      <c r="I538" s="8" t="s">
        <v>33543</v>
      </c>
      <c r="J538" s="8" t="s">
        <v>28</v>
      </c>
      <c r="K538" s="8" t="s">
        <v>773</v>
      </c>
      <c r="L538" s="8" t="s">
        <v>310</v>
      </c>
      <c r="M538" s="8" t="s">
        <v>311</v>
      </c>
      <c r="N538" s="8" t="s">
        <v>10716</v>
      </c>
      <c r="O538" s="8" t="s">
        <v>29842</v>
      </c>
      <c r="P538" s="8" t="s">
        <v>45787</v>
      </c>
      <c r="Q538" s="8" t="s">
        <v>33544</v>
      </c>
      <c r="R538" s="8" t="s">
        <v>33545</v>
      </c>
      <c r="S538" s="17" t="s">
        <v>33546</v>
      </c>
      <c r="T538" s="18">
        <v>43013</v>
      </c>
      <c r="U538" s="8">
        <v>0.25</v>
      </c>
      <c r="V538" s="8">
        <v>0.75</v>
      </c>
      <c r="W538" s="8" t="s">
        <v>40</v>
      </c>
      <c r="X538" s="8" t="s">
        <v>18207</v>
      </c>
      <c r="Y538" s="8" t="s">
        <v>19775</v>
      </c>
      <c r="Z538" s="17" t="s">
        <v>33559</v>
      </c>
      <c r="AA538" s="8" t="s">
        <v>33564</v>
      </c>
      <c r="AB538" s="8" t="s">
        <v>33565</v>
      </c>
    </row>
    <row r="539" spans="1:28" x14ac:dyDescent="0.2">
      <c r="A539" s="8" t="s">
        <v>33566</v>
      </c>
      <c r="B539" s="8" t="s">
        <v>33567</v>
      </c>
      <c r="C539" s="8" t="s">
        <v>45743</v>
      </c>
      <c r="D539" s="8" t="s">
        <v>45744</v>
      </c>
      <c r="E539" s="8" t="s">
        <v>76</v>
      </c>
      <c r="F539" s="8" t="s">
        <v>65</v>
      </c>
      <c r="G539" s="8" t="s">
        <v>76</v>
      </c>
      <c r="H539" s="8" t="s">
        <v>65</v>
      </c>
      <c r="I539" s="8" t="s">
        <v>33543</v>
      </c>
      <c r="J539" s="8" t="s">
        <v>28</v>
      </c>
      <c r="K539" s="8" t="s">
        <v>773</v>
      </c>
      <c r="L539" s="8" t="s">
        <v>319</v>
      </c>
      <c r="M539" s="8" t="s">
        <v>2028</v>
      </c>
      <c r="N539" s="8" t="s">
        <v>10716</v>
      </c>
      <c r="O539" s="8" t="s">
        <v>29842</v>
      </c>
      <c r="P539" s="8" t="s">
        <v>45787</v>
      </c>
      <c r="Q539" s="8" t="s">
        <v>33544</v>
      </c>
      <c r="R539" s="8" t="s">
        <v>33545</v>
      </c>
      <c r="S539" s="17" t="s">
        <v>33546</v>
      </c>
      <c r="T539" s="18">
        <v>43014</v>
      </c>
      <c r="U539" s="8">
        <v>0.25</v>
      </c>
      <c r="V539" s="8">
        <v>0.66666666666666663</v>
      </c>
      <c r="W539" s="8" t="s">
        <v>792</v>
      </c>
      <c r="X539" s="8" t="s">
        <v>18212</v>
      </c>
      <c r="Y539" s="8" t="s">
        <v>19775</v>
      </c>
      <c r="Z539" s="17" t="s">
        <v>33559</v>
      </c>
      <c r="AA539" s="8" t="s">
        <v>33568</v>
      </c>
      <c r="AB539" s="8" t="s">
        <v>33569</v>
      </c>
    </row>
    <row r="540" spans="1:28" x14ac:dyDescent="0.2">
      <c r="A540" s="8" t="s">
        <v>33570</v>
      </c>
      <c r="B540" s="8" t="s">
        <v>33571</v>
      </c>
      <c r="C540" s="8" t="s">
        <v>45743</v>
      </c>
      <c r="D540" s="8" t="s">
        <v>45744</v>
      </c>
      <c r="E540" s="8" t="s">
        <v>335</v>
      </c>
      <c r="F540" s="8" t="s">
        <v>65</v>
      </c>
      <c r="G540" s="8" t="s">
        <v>335</v>
      </c>
      <c r="H540" s="8" t="s">
        <v>65</v>
      </c>
      <c r="I540" s="8" t="s">
        <v>33543</v>
      </c>
      <c r="J540" s="8" t="s">
        <v>28</v>
      </c>
      <c r="K540" s="8" t="s">
        <v>773</v>
      </c>
      <c r="L540" s="8" t="s">
        <v>336</v>
      </c>
      <c r="M540" s="8" t="s">
        <v>337</v>
      </c>
      <c r="N540" s="8" t="s">
        <v>10716</v>
      </c>
      <c r="O540" s="8" t="s">
        <v>29842</v>
      </c>
      <c r="P540" s="8" t="s">
        <v>45787</v>
      </c>
      <c r="Q540" s="8" t="s">
        <v>33544</v>
      </c>
      <c r="R540" s="8" t="s">
        <v>33545</v>
      </c>
      <c r="S540" s="17" t="s">
        <v>33546</v>
      </c>
      <c r="T540" s="18">
        <v>43017</v>
      </c>
      <c r="U540" s="8">
        <v>0.25</v>
      </c>
      <c r="V540" s="8">
        <v>0.75</v>
      </c>
      <c r="W540" s="8" t="s">
        <v>40</v>
      </c>
      <c r="X540" s="8" t="s">
        <v>18217</v>
      </c>
      <c r="Y540" s="8" t="s">
        <v>19775</v>
      </c>
      <c r="Z540" s="17" t="s">
        <v>33572</v>
      </c>
      <c r="AA540" s="8" t="s">
        <v>33573</v>
      </c>
      <c r="AB540" s="8" t="s">
        <v>33574</v>
      </c>
    </row>
    <row r="541" spans="1:28" x14ac:dyDescent="0.2">
      <c r="A541" s="8" t="s">
        <v>33575</v>
      </c>
      <c r="B541" s="8" t="s">
        <v>33576</v>
      </c>
      <c r="C541" s="8" t="s">
        <v>45743</v>
      </c>
      <c r="D541" s="8" t="s">
        <v>45744</v>
      </c>
      <c r="E541" s="8" t="s">
        <v>345</v>
      </c>
      <c r="F541" s="8" t="s">
        <v>65</v>
      </c>
      <c r="G541" s="8" t="s">
        <v>345</v>
      </c>
      <c r="H541" s="8" t="s">
        <v>65</v>
      </c>
      <c r="I541" s="8" t="s">
        <v>33543</v>
      </c>
      <c r="J541" s="8" t="s">
        <v>28</v>
      </c>
      <c r="K541" s="8" t="s">
        <v>773</v>
      </c>
      <c r="L541" s="8" t="s">
        <v>346</v>
      </c>
      <c r="M541" s="8" t="s">
        <v>347</v>
      </c>
      <c r="N541" s="8" t="s">
        <v>10716</v>
      </c>
      <c r="O541" s="8" t="s">
        <v>29842</v>
      </c>
      <c r="P541" s="8" t="s">
        <v>45787</v>
      </c>
      <c r="Q541" s="8" t="s">
        <v>33544</v>
      </c>
      <c r="R541" s="8" t="s">
        <v>33545</v>
      </c>
      <c r="S541" s="17" t="s">
        <v>33546</v>
      </c>
      <c r="T541" s="18">
        <v>43018</v>
      </c>
      <c r="U541" s="8">
        <v>0.25</v>
      </c>
      <c r="V541" s="8">
        <v>0.75</v>
      </c>
      <c r="W541" s="8" t="s">
        <v>40</v>
      </c>
      <c r="X541" s="8" t="s">
        <v>18222</v>
      </c>
      <c r="Y541" s="8" t="s">
        <v>19775</v>
      </c>
      <c r="Z541" s="17" t="s">
        <v>33572</v>
      </c>
      <c r="AA541" s="8" t="s">
        <v>33577</v>
      </c>
      <c r="AB541" s="8" t="s">
        <v>33578</v>
      </c>
    </row>
    <row r="542" spans="1:28" x14ac:dyDescent="0.2">
      <c r="A542" s="8" t="s">
        <v>33579</v>
      </c>
      <c r="B542" s="8" t="s">
        <v>33580</v>
      </c>
      <c r="C542" s="8" t="s">
        <v>45743</v>
      </c>
      <c r="D542" s="8" t="s">
        <v>45744</v>
      </c>
      <c r="E542" s="8" t="s">
        <v>134</v>
      </c>
      <c r="F542" s="8" t="s">
        <v>133</v>
      </c>
      <c r="G542" s="8" t="s">
        <v>134</v>
      </c>
      <c r="H542" s="8" t="s">
        <v>133</v>
      </c>
      <c r="I542" s="8" t="s">
        <v>33543</v>
      </c>
      <c r="J542" s="8" t="s">
        <v>28</v>
      </c>
      <c r="K542" s="8" t="s">
        <v>773</v>
      </c>
      <c r="L542" s="8" t="s">
        <v>2047</v>
      </c>
      <c r="M542" s="8" t="s">
        <v>1016</v>
      </c>
      <c r="N542" s="8" t="s">
        <v>10716</v>
      </c>
      <c r="O542" s="8" t="s">
        <v>29842</v>
      </c>
      <c r="P542" s="8" t="s">
        <v>45787</v>
      </c>
      <c r="Q542" s="8" t="s">
        <v>33544</v>
      </c>
      <c r="R542" s="8" t="s">
        <v>33545</v>
      </c>
      <c r="S542" s="17" t="s">
        <v>33546</v>
      </c>
      <c r="T542" s="18">
        <v>43026</v>
      </c>
      <c r="U542" s="8">
        <v>0.25</v>
      </c>
      <c r="V542" s="8">
        <v>0.29166666666666669</v>
      </c>
      <c r="W542" s="8" t="s">
        <v>1495</v>
      </c>
      <c r="X542" s="8" t="s">
        <v>19872</v>
      </c>
      <c r="Y542" s="8" t="s">
        <v>19775</v>
      </c>
      <c r="Z542" s="17" t="s">
        <v>33581</v>
      </c>
      <c r="AA542" s="8" t="s">
        <v>33582</v>
      </c>
      <c r="AB542" s="8" t="s">
        <v>33583</v>
      </c>
    </row>
    <row r="543" spans="1:28" x14ac:dyDescent="0.2">
      <c r="A543" s="8" t="s">
        <v>33584</v>
      </c>
      <c r="B543" s="8" t="s">
        <v>33585</v>
      </c>
      <c r="C543" s="8" t="s">
        <v>45743</v>
      </c>
      <c r="D543" s="8" t="s">
        <v>45744</v>
      </c>
      <c r="E543" s="8" t="s">
        <v>134</v>
      </c>
      <c r="F543" s="8" t="s">
        <v>133</v>
      </c>
      <c r="G543" s="8" t="s">
        <v>134</v>
      </c>
      <c r="H543" s="8" t="s">
        <v>133</v>
      </c>
      <c r="I543" s="8" t="s">
        <v>33543</v>
      </c>
      <c r="J543" s="8" t="s">
        <v>28</v>
      </c>
      <c r="K543" s="8" t="s">
        <v>773</v>
      </c>
      <c r="L543" s="8" t="s">
        <v>12034</v>
      </c>
      <c r="M543" s="8" t="s">
        <v>6572</v>
      </c>
      <c r="N543" s="8" t="s">
        <v>10716</v>
      </c>
      <c r="O543" s="8" t="s">
        <v>29842</v>
      </c>
      <c r="P543" s="8" t="s">
        <v>45787</v>
      </c>
      <c r="Q543" s="8" t="s">
        <v>33544</v>
      </c>
      <c r="R543" s="8" t="s">
        <v>33545</v>
      </c>
      <c r="S543" s="17" t="s">
        <v>33546</v>
      </c>
      <c r="T543" s="18">
        <v>43026</v>
      </c>
      <c r="U543" s="8">
        <v>0.70833333333333337</v>
      </c>
      <c r="V543" s="8">
        <v>0.125</v>
      </c>
      <c r="W543" s="8" t="s">
        <v>792</v>
      </c>
      <c r="X543" s="8" t="s">
        <v>19872</v>
      </c>
      <c r="Y543" s="8" t="s">
        <v>19775</v>
      </c>
      <c r="Z543" s="17" t="s">
        <v>33586</v>
      </c>
      <c r="AA543" s="8" t="s">
        <v>33587</v>
      </c>
      <c r="AB543" s="8" t="s">
        <v>33588</v>
      </c>
    </row>
    <row r="544" spans="1:28" x14ac:dyDescent="0.2">
      <c r="A544" s="8" t="s">
        <v>33589</v>
      </c>
      <c r="B544" s="8" t="s">
        <v>33590</v>
      </c>
      <c r="C544" s="8" t="s">
        <v>45743</v>
      </c>
      <c r="D544" s="8" t="s">
        <v>45744</v>
      </c>
      <c r="E544" s="8" t="s">
        <v>144</v>
      </c>
      <c r="F544" s="8" t="s">
        <v>133</v>
      </c>
      <c r="G544" s="8" t="s">
        <v>144</v>
      </c>
      <c r="H544" s="8" t="s">
        <v>133</v>
      </c>
      <c r="I544" s="8" t="s">
        <v>33543</v>
      </c>
      <c r="J544" s="8" t="s">
        <v>28</v>
      </c>
      <c r="K544" s="8" t="s">
        <v>773</v>
      </c>
      <c r="L544" s="8" t="s">
        <v>2054</v>
      </c>
      <c r="M544" s="8" t="s">
        <v>17963</v>
      </c>
      <c r="N544" s="8" t="s">
        <v>10716</v>
      </c>
      <c r="O544" s="8" t="s">
        <v>29842</v>
      </c>
      <c r="P544" s="8" t="s">
        <v>45787</v>
      </c>
      <c r="Q544" s="8" t="s">
        <v>33544</v>
      </c>
      <c r="R544" s="8" t="s">
        <v>33545</v>
      </c>
      <c r="S544" s="17" t="s">
        <v>33546</v>
      </c>
      <c r="T544" s="18">
        <v>43027</v>
      </c>
      <c r="U544" s="8">
        <v>0.25</v>
      </c>
      <c r="V544" s="8">
        <v>0.70833333333333337</v>
      </c>
      <c r="W544" s="8" t="s">
        <v>762</v>
      </c>
      <c r="X544" s="8" t="s">
        <v>24222</v>
      </c>
      <c r="Y544" s="8" t="s">
        <v>19775</v>
      </c>
      <c r="Z544" s="17" t="s">
        <v>33591</v>
      </c>
      <c r="AA544" s="8" t="s">
        <v>33592</v>
      </c>
      <c r="AB544" s="8" t="s">
        <v>33593</v>
      </c>
    </row>
    <row r="545" spans="1:28" x14ac:dyDescent="0.2">
      <c r="A545" s="8" t="s">
        <v>33594</v>
      </c>
      <c r="B545" s="8" t="s">
        <v>33595</v>
      </c>
      <c r="C545" s="8" t="s">
        <v>45743</v>
      </c>
      <c r="D545" s="8" t="s">
        <v>45744</v>
      </c>
      <c r="E545" s="8" t="s">
        <v>174</v>
      </c>
      <c r="F545" s="8" t="s">
        <v>133</v>
      </c>
      <c r="G545" s="8" t="s">
        <v>174</v>
      </c>
      <c r="H545" s="8" t="s">
        <v>133</v>
      </c>
      <c r="I545" s="8" t="s">
        <v>33543</v>
      </c>
      <c r="J545" s="8" t="s">
        <v>28</v>
      </c>
      <c r="K545" s="8" t="s">
        <v>773</v>
      </c>
      <c r="L545" s="8" t="s">
        <v>2061</v>
      </c>
      <c r="M545" s="8" t="s">
        <v>2062</v>
      </c>
      <c r="N545" s="8" t="s">
        <v>10716</v>
      </c>
      <c r="O545" s="8" t="s">
        <v>29842</v>
      </c>
      <c r="P545" s="8" t="s">
        <v>45787</v>
      </c>
      <c r="Q545" s="8" t="s">
        <v>33544</v>
      </c>
      <c r="R545" s="8" t="s">
        <v>33545</v>
      </c>
      <c r="S545" s="17" t="s">
        <v>33546</v>
      </c>
      <c r="T545" s="18">
        <v>43028</v>
      </c>
      <c r="U545" s="8">
        <v>0.25</v>
      </c>
      <c r="V545" s="8">
        <v>0.58333333333333337</v>
      </c>
      <c r="W545" s="8" t="s">
        <v>486</v>
      </c>
      <c r="X545" s="8" t="s">
        <v>24227</v>
      </c>
      <c r="Y545" s="8" t="s">
        <v>19775</v>
      </c>
      <c r="Z545" s="17" t="s">
        <v>33596</v>
      </c>
      <c r="AA545" s="8" t="s">
        <v>33597</v>
      </c>
      <c r="AB545" s="8" t="s">
        <v>33598</v>
      </c>
    </row>
    <row r="546" spans="1:28" x14ac:dyDescent="0.2">
      <c r="A546" s="8" t="s">
        <v>33599</v>
      </c>
      <c r="B546" s="8" t="s">
        <v>33600</v>
      </c>
      <c r="C546" s="8" t="s">
        <v>45743</v>
      </c>
      <c r="D546" s="8" t="s">
        <v>45744</v>
      </c>
      <c r="E546" s="8" t="s">
        <v>154</v>
      </c>
      <c r="F546" s="8" t="s">
        <v>133</v>
      </c>
      <c r="G546" s="8" t="s">
        <v>154</v>
      </c>
      <c r="H546" s="8" t="s">
        <v>133</v>
      </c>
      <c r="I546" s="8" t="s">
        <v>33543</v>
      </c>
      <c r="J546" s="8" t="s">
        <v>28</v>
      </c>
      <c r="K546" s="8" t="s">
        <v>773</v>
      </c>
      <c r="L546" s="8" t="s">
        <v>2068</v>
      </c>
      <c r="M546" s="8" t="s">
        <v>13116</v>
      </c>
      <c r="N546" s="8" t="s">
        <v>10716</v>
      </c>
      <c r="O546" s="8" t="s">
        <v>29842</v>
      </c>
      <c r="P546" s="8" t="s">
        <v>45787</v>
      </c>
      <c r="Q546" s="8" t="s">
        <v>33544</v>
      </c>
      <c r="R546" s="8" t="s">
        <v>33545</v>
      </c>
      <c r="S546" s="17" t="s">
        <v>33546</v>
      </c>
      <c r="T546" s="18">
        <v>43031</v>
      </c>
      <c r="U546" s="8">
        <v>0.25</v>
      </c>
      <c r="V546" s="8">
        <v>0.70833333333333337</v>
      </c>
      <c r="W546" s="8" t="s">
        <v>762</v>
      </c>
      <c r="X546" s="8" t="s">
        <v>33601</v>
      </c>
      <c r="Y546" s="8" t="s">
        <v>19775</v>
      </c>
      <c r="Z546" s="17" t="s">
        <v>33602</v>
      </c>
      <c r="AA546" s="8" t="s">
        <v>33603</v>
      </c>
      <c r="AB546" s="8" t="s">
        <v>26224</v>
      </c>
    </row>
    <row r="547" spans="1:28" x14ac:dyDescent="0.2">
      <c r="A547" s="8" t="s">
        <v>33604</v>
      </c>
      <c r="B547" s="8" t="s">
        <v>33605</v>
      </c>
      <c r="C547" s="8" t="s">
        <v>45743</v>
      </c>
      <c r="D547" s="8" t="s">
        <v>45744</v>
      </c>
      <c r="E547" s="8" t="s">
        <v>164</v>
      </c>
      <c r="F547" s="8" t="s">
        <v>133</v>
      </c>
      <c r="G547" s="8" t="s">
        <v>164</v>
      </c>
      <c r="H547" s="8" t="s">
        <v>133</v>
      </c>
      <c r="I547" s="8" t="s">
        <v>33543</v>
      </c>
      <c r="J547" s="8" t="s">
        <v>28</v>
      </c>
      <c r="K547" s="8" t="s">
        <v>773</v>
      </c>
      <c r="L547" s="8" t="s">
        <v>2073</v>
      </c>
      <c r="M547" s="8" t="s">
        <v>13123</v>
      </c>
      <c r="N547" s="8" t="s">
        <v>10716</v>
      </c>
      <c r="O547" s="8" t="s">
        <v>29842</v>
      </c>
      <c r="P547" s="8" t="s">
        <v>45787</v>
      </c>
      <c r="Q547" s="8" t="s">
        <v>33544</v>
      </c>
      <c r="R547" s="8" t="s">
        <v>33545</v>
      </c>
      <c r="S547" s="17" t="s">
        <v>33546</v>
      </c>
      <c r="T547" s="18">
        <v>43032</v>
      </c>
      <c r="U547" s="8">
        <v>0.25</v>
      </c>
      <c r="V547" s="8">
        <v>0.70833333333333337</v>
      </c>
      <c r="W547" s="8" t="s">
        <v>762</v>
      </c>
      <c r="X547" s="8" t="s">
        <v>24041</v>
      </c>
      <c r="Y547" s="8" t="s">
        <v>19775</v>
      </c>
      <c r="Z547" s="17" t="s">
        <v>33602</v>
      </c>
      <c r="AA547" s="8" t="s">
        <v>33606</v>
      </c>
      <c r="AB547" s="8" t="s">
        <v>33607</v>
      </c>
    </row>
    <row r="548" spans="1:28" x14ac:dyDescent="0.2">
      <c r="A548" s="8" t="s">
        <v>33608</v>
      </c>
      <c r="B548" s="8" t="s">
        <v>33609</v>
      </c>
      <c r="C548" s="8" t="s">
        <v>45743</v>
      </c>
      <c r="D548" s="8" t="s">
        <v>45744</v>
      </c>
      <c r="E548" s="8" t="s">
        <v>205</v>
      </c>
      <c r="F548" s="8" t="s">
        <v>204</v>
      </c>
      <c r="G548" s="8" t="s">
        <v>205</v>
      </c>
      <c r="H548" s="8" t="s">
        <v>204</v>
      </c>
      <c r="I548" s="8" t="s">
        <v>33543</v>
      </c>
      <c r="J548" s="8" t="s">
        <v>28</v>
      </c>
      <c r="K548" s="8" t="s">
        <v>773</v>
      </c>
      <c r="L548" s="8" t="s">
        <v>427</v>
      </c>
      <c r="M548" s="8" t="s">
        <v>2079</v>
      </c>
      <c r="N548" s="8" t="s">
        <v>10716</v>
      </c>
      <c r="O548" s="8" t="s">
        <v>29842</v>
      </c>
      <c r="P548" s="8" t="s">
        <v>45787</v>
      </c>
      <c r="Q548" s="8" t="s">
        <v>33544</v>
      </c>
      <c r="R548" s="8" t="s">
        <v>33545</v>
      </c>
      <c r="S548" s="17" t="s">
        <v>33546</v>
      </c>
      <c r="T548" s="18">
        <v>43033</v>
      </c>
      <c r="U548" s="8">
        <v>0.25</v>
      </c>
      <c r="V548" s="8">
        <v>0.70833333333333337</v>
      </c>
      <c r="W548" s="8" t="s">
        <v>762</v>
      </c>
      <c r="X548" s="8" t="s">
        <v>33610</v>
      </c>
      <c r="Y548" s="8" t="s">
        <v>19775</v>
      </c>
      <c r="Z548" s="17" t="s">
        <v>33602</v>
      </c>
      <c r="AA548" s="8" t="s">
        <v>33611</v>
      </c>
      <c r="AB548" s="8" t="s">
        <v>33612</v>
      </c>
    </row>
    <row r="549" spans="1:28" x14ac:dyDescent="0.2">
      <c r="A549" s="8" t="s">
        <v>33613</v>
      </c>
      <c r="B549" s="8" t="s">
        <v>33614</v>
      </c>
      <c r="C549" s="8" t="s">
        <v>45743</v>
      </c>
      <c r="D549" s="8" t="s">
        <v>45744</v>
      </c>
      <c r="E549" s="8" t="s">
        <v>215</v>
      </c>
      <c r="F549" s="8" t="s">
        <v>204</v>
      </c>
      <c r="G549" s="8" t="s">
        <v>215</v>
      </c>
      <c r="H549" s="8" t="s">
        <v>204</v>
      </c>
      <c r="I549" s="8" t="s">
        <v>33543</v>
      </c>
      <c r="J549" s="8" t="s">
        <v>28</v>
      </c>
      <c r="K549" s="8" t="s">
        <v>773</v>
      </c>
      <c r="L549" s="8" t="s">
        <v>436</v>
      </c>
      <c r="M549" s="8" t="s">
        <v>2085</v>
      </c>
      <c r="N549" s="8" t="s">
        <v>10716</v>
      </c>
      <c r="O549" s="8" t="s">
        <v>29842</v>
      </c>
      <c r="P549" s="8" t="s">
        <v>45787</v>
      </c>
      <c r="Q549" s="8" t="s">
        <v>33544</v>
      </c>
      <c r="R549" s="8" t="s">
        <v>33545</v>
      </c>
      <c r="S549" s="17" t="s">
        <v>33546</v>
      </c>
      <c r="T549" s="18">
        <v>43034</v>
      </c>
      <c r="U549" s="8">
        <v>0.25</v>
      </c>
      <c r="V549" s="8">
        <v>0.70833333333333337</v>
      </c>
      <c r="W549" s="8" t="s">
        <v>762</v>
      </c>
      <c r="X549" s="8" t="s">
        <v>33615</v>
      </c>
      <c r="Y549" s="8" t="s">
        <v>19775</v>
      </c>
      <c r="Z549" s="17" t="s">
        <v>33602</v>
      </c>
      <c r="AA549" s="8" t="s">
        <v>33616</v>
      </c>
      <c r="AB549" s="8" t="s">
        <v>33617</v>
      </c>
    </row>
    <row r="550" spans="1:28" x14ac:dyDescent="0.2">
      <c r="A550" s="8" t="s">
        <v>33618</v>
      </c>
      <c r="B550" s="8" t="s">
        <v>33619</v>
      </c>
      <c r="C550" s="8" t="s">
        <v>45743</v>
      </c>
      <c r="D550" s="8" t="s">
        <v>45744</v>
      </c>
      <c r="E550" s="8" t="s">
        <v>225</v>
      </c>
      <c r="F550" s="8" t="s">
        <v>204</v>
      </c>
      <c r="G550" s="8" t="s">
        <v>225</v>
      </c>
      <c r="H550" s="8" t="s">
        <v>204</v>
      </c>
      <c r="I550" s="8" t="s">
        <v>33543</v>
      </c>
      <c r="J550" s="8" t="s">
        <v>28</v>
      </c>
      <c r="K550" s="8" t="s">
        <v>773</v>
      </c>
      <c r="L550" s="8" t="s">
        <v>445</v>
      </c>
      <c r="M550" s="8" t="s">
        <v>2090</v>
      </c>
      <c r="N550" s="8" t="s">
        <v>10716</v>
      </c>
      <c r="O550" s="8" t="s">
        <v>29842</v>
      </c>
      <c r="P550" s="8" t="s">
        <v>45787</v>
      </c>
      <c r="Q550" s="8" t="s">
        <v>33544</v>
      </c>
      <c r="R550" s="8" t="s">
        <v>33545</v>
      </c>
      <c r="S550" s="17" t="s">
        <v>33546</v>
      </c>
      <c r="T550" s="18">
        <v>43035</v>
      </c>
      <c r="U550" s="8">
        <v>0.25</v>
      </c>
      <c r="V550" s="8">
        <v>0.58333333333333337</v>
      </c>
      <c r="W550" s="8" t="s">
        <v>486</v>
      </c>
      <c r="X550" s="8" t="s">
        <v>19888</v>
      </c>
      <c r="Y550" s="8" t="s">
        <v>19775</v>
      </c>
      <c r="Z550" s="17" t="s">
        <v>33602</v>
      </c>
      <c r="AA550" s="8" t="s">
        <v>33620</v>
      </c>
      <c r="AB550" s="8" t="s">
        <v>33621</v>
      </c>
    </row>
    <row r="551" spans="1:28" x14ac:dyDescent="0.2">
      <c r="A551" s="8" t="s">
        <v>33622</v>
      </c>
      <c r="B551" s="8" t="s">
        <v>33623</v>
      </c>
      <c r="C551" s="8" t="s">
        <v>45743</v>
      </c>
      <c r="D551" s="8" t="s">
        <v>45744</v>
      </c>
      <c r="E551" s="8" t="s">
        <v>470</v>
      </c>
      <c r="F551" s="8" t="s">
        <v>204</v>
      </c>
      <c r="G551" s="8" t="s">
        <v>470</v>
      </c>
      <c r="H551" s="8" t="s">
        <v>204</v>
      </c>
      <c r="I551" s="8" t="s">
        <v>33543</v>
      </c>
      <c r="J551" s="8" t="s">
        <v>28</v>
      </c>
      <c r="K551" s="8" t="s">
        <v>773</v>
      </c>
      <c r="L551" s="8" t="s">
        <v>471</v>
      </c>
      <c r="M551" s="8" t="s">
        <v>2096</v>
      </c>
      <c r="N551" s="8" t="s">
        <v>10716</v>
      </c>
      <c r="O551" s="8" t="s">
        <v>29842</v>
      </c>
      <c r="P551" s="8" t="s">
        <v>45787</v>
      </c>
      <c r="Q551" s="8" t="s">
        <v>33544</v>
      </c>
      <c r="R551" s="8" t="s">
        <v>33545</v>
      </c>
      <c r="S551" s="17" t="s">
        <v>33546</v>
      </c>
      <c r="T551" s="18">
        <v>43038</v>
      </c>
      <c r="U551" s="8">
        <v>0.25</v>
      </c>
      <c r="V551" s="8">
        <v>0.70833333333333337</v>
      </c>
      <c r="W551" s="8" t="s">
        <v>762</v>
      </c>
      <c r="X551" s="8" t="s">
        <v>19899</v>
      </c>
      <c r="Y551" s="8" t="s">
        <v>19775</v>
      </c>
      <c r="Z551" s="17" t="s">
        <v>33602</v>
      </c>
      <c r="AA551" s="8" t="s">
        <v>33624</v>
      </c>
      <c r="AB551" s="8" t="s">
        <v>33625</v>
      </c>
    </row>
    <row r="552" spans="1:28" x14ac:dyDescent="0.2">
      <c r="A552" s="8" t="s">
        <v>33626</v>
      </c>
      <c r="B552" s="8" t="s">
        <v>33627</v>
      </c>
      <c r="C552" s="8" t="s">
        <v>45743</v>
      </c>
      <c r="D552" s="8" t="s">
        <v>45744</v>
      </c>
      <c r="E552" s="8" t="s">
        <v>480</v>
      </c>
      <c r="F552" s="8" t="s">
        <v>204</v>
      </c>
      <c r="G552" s="8" t="s">
        <v>480</v>
      </c>
      <c r="H552" s="8" t="s">
        <v>204</v>
      </c>
      <c r="I552" s="8" t="s">
        <v>33543</v>
      </c>
      <c r="J552" s="8" t="s">
        <v>28</v>
      </c>
      <c r="K552" s="8" t="s">
        <v>773</v>
      </c>
      <c r="L552" s="8" t="s">
        <v>481</v>
      </c>
      <c r="M552" s="8" t="s">
        <v>2102</v>
      </c>
      <c r="N552" s="8" t="s">
        <v>10716</v>
      </c>
      <c r="O552" s="8" t="s">
        <v>29842</v>
      </c>
      <c r="P552" s="8" t="s">
        <v>45787</v>
      </c>
      <c r="Q552" s="8" t="s">
        <v>33544</v>
      </c>
      <c r="R552" s="8" t="s">
        <v>33545</v>
      </c>
      <c r="S552" s="17" t="s">
        <v>33546</v>
      </c>
      <c r="T552" s="18">
        <v>43039</v>
      </c>
      <c r="U552" s="8">
        <v>0.25</v>
      </c>
      <c r="V552" s="8">
        <v>0.70833333333333337</v>
      </c>
      <c r="W552" s="8" t="s">
        <v>762</v>
      </c>
      <c r="X552" s="8" t="s">
        <v>19952</v>
      </c>
      <c r="Y552" s="8" t="s">
        <v>19775</v>
      </c>
      <c r="Z552" s="17" t="s">
        <v>33602</v>
      </c>
      <c r="AA552" s="8" t="s">
        <v>33628</v>
      </c>
      <c r="AB552" s="8" t="s">
        <v>33629</v>
      </c>
    </row>
    <row r="553" spans="1:28" x14ac:dyDescent="0.2">
      <c r="A553" s="8" t="s">
        <v>33630</v>
      </c>
      <c r="B553" s="8" t="s">
        <v>33631</v>
      </c>
      <c r="C553" s="8" t="s">
        <v>45743</v>
      </c>
      <c r="D553" s="8" t="s">
        <v>45744</v>
      </c>
      <c r="E553" s="8" t="s">
        <v>275</v>
      </c>
      <c r="F553" s="8" t="s">
        <v>274</v>
      </c>
      <c r="G553" s="8" t="s">
        <v>275</v>
      </c>
      <c r="H553" s="8" t="s">
        <v>274</v>
      </c>
      <c r="I553" s="8" t="s">
        <v>33543</v>
      </c>
      <c r="J553" s="8" t="s">
        <v>28</v>
      </c>
      <c r="K553" s="8" t="s">
        <v>773</v>
      </c>
      <c r="L553" s="8" t="s">
        <v>8662</v>
      </c>
      <c r="M553" s="8" t="s">
        <v>13243</v>
      </c>
      <c r="N553" s="8" t="s">
        <v>10716</v>
      </c>
      <c r="O553" s="8" t="s">
        <v>29842</v>
      </c>
      <c r="P553" s="8" t="s">
        <v>45787</v>
      </c>
      <c r="Q553" s="8" t="s">
        <v>33544</v>
      </c>
      <c r="R553" s="8" t="s">
        <v>33545</v>
      </c>
      <c r="S553" s="17" t="s">
        <v>33546</v>
      </c>
      <c r="T553" s="18">
        <v>43047</v>
      </c>
      <c r="U553" s="8">
        <v>0.25</v>
      </c>
      <c r="V553" s="8">
        <v>0.70833333333333337</v>
      </c>
      <c r="W553" s="8" t="s">
        <v>762</v>
      </c>
      <c r="X553" s="8" t="s">
        <v>33632</v>
      </c>
      <c r="Y553" s="8" t="s">
        <v>19775</v>
      </c>
      <c r="Z553" s="17" t="s">
        <v>33602</v>
      </c>
      <c r="AA553" s="8" t="s">
        <v>33633</v>
      </c>
      <c r="AB553" s="8" t="s">
        <v>33634</v>
      </c>
    </row>
    <row r="554" spans="1:28" x14ac:dyDescent="0.2">
      <c r="A554" s="8" t="s">
        <v>33635</v>
      </c>
      <c r="B554" s="8" t="s">
        <v>33636</v>
      </c>
      <c r="C554" s="8" t="s">
        <v>45743</v>
      </c>
      <c r="D554" s="8" t="s">
        <v>45744</v>
      </c>
      <c r="E554" s="8" t="s">
        <v>285</v>
      </c>
      <c r="F554" s="8" t="s">
        <v>274</v>
      </c>
      <c r="G554" s="8" t="s">
        <v>285</v>
      </c>
      <c r="H554" s="8" t="s">
        <v>274</v>
      </c>
      <c r="I554" s="8" t="s">
        <v>33543</v>
      </c>
      <c r="J554" s="8" t="s">
        <v>28</v>
      </c>
      <c r="K554" s="8" t="s">
        <v>773</v>
      </c>
      <c r="L554" s="8" t="s">
        <v>8681</v>
      </c>
      <c r="M554" s="8" t="s">
        <v>13253</v>
      </c>
      <c r="N554" s="8" t="s">
        <v>10716</v>
      </c>
      <c r="O554" s="8" t="s">
        <v>29842</v>
      </c>
      <c r="P554" s="8" t="s">
        <v>45787</v>
      </c>
      <c r="Q554" s="8" t="s">
        <v>33544</v>
      </c>
      <c r="R554" s="8" t="s">
        <v>33545</v>
      </c>
      <c r="S554" s="17" t="s">
        <v>33546</v>
      </c>
      <c r="T554" s="18">
        <v>43048</v>
      </c>
      <c r="U554" s="8">
        <v>0.25</v>
      </c>
      <c r="V554" s="8">
        <v>0.70833333333333337</v>
      </c>
      <c r="W554" s="8" t="s">
        <v>762</v>
      </c>
      <c r="X554" s="8" t="s">
        <v>33637</v>
      </c>
      <c r="Y554" s="8" t="s">
        <v>19775</v>
      </c>
      <c r="Z554" s="17" t="s">
        <v>33602</v>
      </c>
      <c r="AA554" s="8" t="s">
        <v>33638</v>
      </c>
      <c r="AB554" s="8" t="s">
        <v>33639</v>
      </c>
    </row>
    <row r="555" spans="1:28" x14ac:dyDescent="0.2">
      <c r="A555" s="8" t="s">
        <v>33640</v>
      </c>
      <c r="B555" s="8" t="s">
        <v>33641</v>
      </c>
      <c r="C555" s="8" t="s">
        <v>45743</v>
      </c>
      <c r="D555" s="8" t="s">
        <v>45744</v>
      </c>
      <c r="E555" s="8" t="s">
        <v>1989</v>
      </c>
      <c r="F555" s="8" t="s">
        <v>274</v>
      </c>
      <c r="G555" s="8" t="s">
        <v>1989</v>
      </c>
      <c r="H555" s="8" t="s">
        <v>274</v>
      </c>
      <c r="I555" s="8" t="s">
        <v>33543</v>
      </c>
      <c r="J555" s="8" t="s">
        <v>28</v>
      </c>
      <c r="K555" s="8" t="s">
        <v>773</v>
      </c>
      <c r="L555" s="8" t="s">
        <v>8695</v>
      </c>
      <c r="M555" s="8" t="s">
        <v>8703</v>
      </c>
      <c r="N555" s="8" t="s">
        <v>10716</v>
      </c>
      <c r="O555" s="8" t="s">
        <v>29842</v>
      </c>
      <c r="P555" s="8" t="s">
        <v>45787</v>
      </c>
      <c r="Q555" s="8" t="s">
        <v>33544</v>
      </c>
      <c r="R555" s="8" t="s">
        <v>33545</v>
      </c>
      <c r="S555" s="17" t="s">
        <v>33546</v>
      </c>
      <c r="T555" s="18">
        <v>43049</v>
      </c>
      <c r="U555" s="8">
        <v>0.25</v>
      </c>
      <c r="V555" s="8">
        <v>0.58333333333333337</v>
      </c>
      <c r="W555" s="8" t="s">
        <v>486</v>
      </c>
      <c r="X555" s="8" t="s">
        <v>19985</v>
      </c>
      <c r="Y555" s="8" t="s">
        <v>19775</v>
      </c>
      <c r="Z555" s="17" t="s">
        <v>33642</v>
      </c>
      <c r="AA555" s="8" t="s">
        <v>33643</v>
      </c>
      <c r="AB555" s="8" t="s">
        <v>33644</v>
      </c>
    </row>
    <row r="556" spans="1:28" x14ac:dyDescent="0.2">
      <c r="A556" s="8" t="s">
        <v>36866</v>
      </c>
      <c r="B556" s="8" t="s">
        <v>36867</v>
      </c>
      <c r="C556" s="8" t="s">
        <v>45743</v>
      </c>
      <c r="D556" s="8" t="s">
        <v>45744</v>
      </c>
      <c r="E556" s="8" t="s">
        <v>66</v>
      </c>
      <c r="F556" s="8" t="s">
        <v>65</v>
      </c>
      <c r="G556" s="8" t="s">
        <v>66</v>
      </c>
      <c r="H556" s="8" t="s">
        <v>65</v>
      </c>
      <c r="I556" s="8" t="s">
        <v>36868</v>
      </c>
      <c r="J556" s="8" t="s">
        <v>28</v>
      </c>
      <c r="K556" s="8" t="s">
        <v>45730</v>
      </c>
      <c r="L556" s="8" t="s">
        <v>297</v>
      </c>
      <c r="M556" s="8" t="s">
        <v>5265</v>
      </c>
      <c r="N556" s="8" t="s">
        <v>10716</v>
      </c>
      <c r="O556" s="8" t="s">
        <v>29842</v>
      </c>
      <c r="P556" s="8" t="s">
        <v>45787</v>
      </c>
      <c r="Q556" s="8" t="s">
        <v>20468</v>
      </c>
      <c r="R556" s="8" t="s">
        <v>36869</v>
      </c>
      <c r="S556" s="17" t="s">
        <v>36870</v>
      </c>
      <c r="T556" s="18">
        <v>43012</v>
      </c>
      <c r="U556" s="8">
        <v>0.25</v>
      </c>
      <c r="V556" s="8">
        <v>0.45833333333333331</v>
      </c>
      <c r="W556" s="8" t="s">
        <v>773</v>
      </c>
      <c r="X556" s="8" t="s">
        <v>36871</v>
      </c>
      <c r="Y556" s="8" t="s">
        <v>45730</v>
      </c>
      <c r="Z556" s="17" t="s">
        <v>36872</v>
      </c>
      <c r="AA556" s="8" t="s">
        <v>36873</v>
      </c>
      <c r="AB556" s="8" t="s">
        <v>36874</v>
      </c>
    </row>
    <row r="557" spans="1:28" x14ac:dyDescent="0.2">
      <c r="A557" s="8" t="s">
        <v>36875</v>
      </c>
      <c r="B557" s="8" t="s">
        <v>36876</v>
      </c>
      <c r="C557" s="8" t="s">
        <v>45743</v>
      </c>
      <c r="D557" s="8" t="s">
        <v>45744</v>
      </c>
      <c r="E557" s="8" t="s">
        <v>66</v>
      </c>
      <c r="F557" s="8" t="s">
        <v>65</v>
      </c>
      <c r="G557" s="8" t="s">
        <v>66</v>
      </c>
      <c r="H557" s="8" t="s">
        <v>65</v>
      </c>
      <c r="I557" s="8" t="s">
        <v>36868</v>
      </c>
      <c r="J557" s="8" t="s">
        <v>28</v>
      </c>
      <c r="K557" s="8" t="s">
        <v>45730</v>
      </c>
      <c r="L557" s="8" t="s">
        <v>5265</v>
      </c>
      <c r="M557" s="8" t="s">
        <v>2017</v>
      </c>
      <c r="N557" s="8" t="s">
        <v>10716</v>
      </c>
      <c r="O557" s="8" t="s">
        <v>29842</v>
      </c>
      <c r="P557" s="8" t="s">
        <v>45787</v>
      </c>
      <c r="Q557" s="8" t="s">
        <v>20468</v>
      </c>
      <c r="R557" s="8" t="s">
        <v>36869</v>
      </c>
      <c r="S557" s="17" t="s">
        <v>36870</v>
      </c>
      <c r="T557" s="18">
        <v>43012</v>
      </c>
      <c r="U557" s="8">
        <v>0.45833333333333331</v>
      </c>
      <c r="V557" s="8">
        <v>0.66666666666666663</v>
      </c>
      <c r="W557" s="8" t="s">
        <v>773</v>
      </c>
      <c r="X557" s="8" t="s">
        <v>36877</v>
      </c>
      <c r="Y557" s="8" t="s">
        <v>45730</v>
      </c>
      <c r="Z557" s="17" t="s">
        <v>36878</v>
      </c>
      <c r="AA557" s="8" t="s">
        <v>36879</v>
      </c>
      <c r="AB557" s="8" t="s">
        <v>36880</v>
      </c>
    </row>
    <row r="558" spans="1:28" x14ac:dyDescent="0.2">
      <c r="A558" s="8" t="s">
        <v>36881</v>
      </c>
      <c r="B558" s="8" t="s">
        <v>36882</v>
      </c>
      <c r="C558" s="8" t="s">
        <v>45743</v>
      </c>
      <c r="D558" s="8" t="s">
        <v>45744</v>
      </c>
      <c r="E558" s="8" t="s">
        <v>86</v>
      </c>
      <c r="F558" s="8" t="s">
        <v>65</v>
      </c>
      <c r="G558" s="8" t="s">
        <v>86</v>
      </c>
      <c r="H558" s="8" t="s">
        <v>65</v>
      </c>
      <c r="I558" s="8" t="s">
        <v>36868</v>
      </c>
      <c r="J558" s="8" t="s">
        <v>28</v>
      </c>
      <c r="K558" s="8" t="s">
        <v>45730</v>
      </c>
      <c r="L558" s="8" t="s">
        <v>310</v>
      </c>
      <c r="M558" s="8" t="s">
        <v>2023</v>
      </c>
      <c r="N558" s="8" t="s">
        <v>10716</v>
      </c>
      <c r="O558" s="8" t="s">
        <v>29842</v>
      </c>
      <c r="P558" s="8" t="s">
        <v>45787</v>
      </c>
      <c r="Q558" s="8" t="s">
        <v>20468</v>
      </c>
      <c r="R558" s="8" t="s">
        <v>36869</v>
      </c>
      <c r="S558" s="17" t="s">
        <v>36870</v>
      </c>
      <c r="T558" s="18">
        <v>43013</v>
      </c>
      <c r="U558" s="8">
        <v>0.25</v>
      </c>
      <c r="V558" s="8">
        <v>0.66666666666666663</v>
      </c>
      <c r="W558" s="8" t="s">
        <v>792</v>
      </c>
      <c r="X558" s="8" t="s">
        <v>36883</v>
      </c>
      <c r="Y558" s="8" t="s">
        <v>45730</v>
      </c>
      <c r="Z558" s="17" t="s">
        <v>36884</v>
      </c>
      <c r="AA558" s="8" t="s">
        <v>36885</v>
      </c>
      <c r="AB558" s="8" t="s">
        <v>36886</v>
      </c>
    </row>
    <row r="559" spans="1:28" x14ac:dyDescent="0.2">
      <c r="A559" s="8" t="s">
        <v>36887</v>
      </c>
      <c r="B559" s="8" t="s">
        <v>36888</v>
      </c>
      <c r="C559" s="8" t="s">
        <v>45743</v>
      </c>
      <c r="D559" s="8" t="s">
        <v>45744</v>
      </c>
      <c r="E559" s="8" t="s">
        <v>76</v>
      </c>
      <c r="F559" s="8" t="s">
        <v>65</v>
      </c>
      <c r="G559" s="8" t="s">
        <v>76</v>
      </c>
      <c r="H559" s="8" t="s">
        <v>65</v>
      </c>
      <c r="I559" s="8" t="s">
        <v>36868</v>
      </c>
      <c r="J559" s="8" t="s">
        <v>28</v>
      </c>
      <c r="K559" s="8" t="s">
        <v>45730</v>
      </c>
      <c r="L559" s="8" t="s">
        <v>319</v>
      </c>
      <c r="M559" s="8" t="s">
        <v>2028</v>
      </c>
      <c r="N559" s="8" t="s">
        <v>10716</v>
      </c>
      <c r="O559" s="8" t="s">
        <v>29842</v>
      </c>
      <c r="P559" s="8" t="s">
        <v>45787</v>
      </c>
      <c r="Q559" s="8" t="s">
        <v>20468</v>
      </c>
      <c r="R559" s="8" t="s">
        <v>36869</v>
      </c>
      <c r="S559" s="17" t="s">
        <v>36870</v>
      </c>
      <c r="T559" s="18">
        <v>43014</v>
      </c>
      <c r="U559" s="8">
        <v>0.25</v>
      </c>
      <c r="V559" s="8">
        <v>0.66666666666666663</v>
      </c>
      <c r="W559" s="8" t="s">
        <v>792</v>
      </c>
      <c r="X559" s="8" t="s">
        <v>36889</v>
      </c>
      <c r="Y559" s="8" t="s">
        <v>45730</v>
      </c>
      <c r="Z559" s="17" t="s">
        <v>36890</v>
      </c>
      <c r="AA559" s="8" t="s">
        <v>36891</v>
      </c>
      <c r="AB559" s="8" t="s">
        <v>36892</v>
      </c>
    </row>
    <row r="560" spans="1:28" x14ac:dyDescent="0.2">
      <c r="A560" s="8" t="s">
        <v>36893</v>
      </c>
      <c r="B560" s="8" t="s">
        <v>36894</v>
      </c>
      <c r="C560" s="8" t="s">
        <v>45743</v>
      </c>
      <c r="D560" s="8" t="s">
        <v>45744</v>
      </c>
      <c r="E560" s="8" t="s">
        <v>335</v>
      </c>
      <c r="F560" s="8" t="s">
        <v>65</v>
      </c>
      <c r="G560" s="8" t="s">
        <v>335</v>
      </c>
      <c r="H560" s="8" t="s">
        <v>65</v>
      </c>
      <c r="I560" s="8" t="s">
        <v>36868</v>
      </c>
      <c r="J560" s="8" t="s">
        <v>28</v>
      </c>
      <c r="K560" s="8" t="s">
        <v>45730</v>
      </c>
      <c r="L560" s="8" t="s">
        <v>336</v>
      </c>
      <c r="M560" s="8" t="s">
        <v>36895</v>
      </c>
      <c r="N560" s="8" t="s">
        <v>10716</v>
      </c>
      <c r="O560" s="8" t="s">
        <v>29842</v>
      </c>
      <c r="P560" s="8" t="s">
        <v>45787</v>
      </c>
      <c r="Q560" s="8" t="s">
        <v>20468</v>
      </c>
      <c r="R560" s="8" t="s">
        <v>36869</v>
      </c>
      <c r="S560" s="17" t="s">
        <v>36870</v>
      </c>
      <c r="T560" s="18">
        <v>43017</v>
      </c>
      <c r="U560" s="8">
        <v>0.25</v>
      </c>
      <c r="V560" s="8">
        <v>0.35416666666666669</v>
      </c>
      <c r="W560" s="8" t="s">
        <v>1387</v>
      </c>
      <c r="X560" s="8" t="s">
        <v>36896</v>
      </c>
      <c r="Y560" s="8" t="s">
        <v>45730</v>
      </c>
      <c r="Z560" s="17" t="s">
        <v>36897</v>
      </c>
      <c r="AA560" s="8" t="s">
        <v>36898</v>
      </c>
      <c r="AB560" s="8" t="s">
        <v>36899</v>
      </c>
    </row>
    <row r="561" spans="1:28" x14ac:dyDescent="0.2">
      <c r="A561" s="8" t="s">
        <v>36900</v>
      </c>
      <c r="B561" s="8" t="s">
        <v>36901</v>
      </c>
      <c r="C561" s="8" t="s">
        <v>45743</v>
      </c>
      <c r="D561" s="8" t="s">
        <v>45744</v>
      </c>
      <c r="E561" s="8" t="s">
        <v>335</v>
      </c>
      <c r="F561" s="8" t="s">
        <v>65</v>
      </c>
      <c r="G561" s="8" t="s">
        <v>335</v>
      </c>
      <c r="H561" s="8" t="s">
        <v>65</v>
      </c>
      <c r="I561" s="8" t="s">
        <v>36868</v>
      </c>
      <c r="J561" s="8" t="s">
        <v>28</v>
      </c>
      <c r="K561" s="8" t="s">
        <v>45730</v>
      </c>
      <c r="L561" s="8" t="s">
        <v>36895</v>
      </c>
      <c r="M561" s="8" t="s">
        <v>25949</v>
      </c>
      <c r="N561" s="8" t="s">
        <v>10716</v>
      </c>
      <c r="O561" s="8" t="s">
        <v>29842</v>
      </c>
      <c r="P561" s="8" t="s">
        <v>45787</v>
      </c>
      <c r="Q561" s="8" t="s">
        <v>20468</v>
      </c>
      <c r="R561" s="8" t="s">
        <v>36869</v>
      </c>
      <c r="S561" s="17" t="s">
        <v>36870</v>
      </c>
      <c r="T561" s="18">
        <v>43017</v>
      </c>
      <c r="U561" s="8">
        <v>0.35416666666666669</v>
      </c>
      <c r="V561" s="8">
        <v>0.45833333333333331</v>
      </c>
      <c r="W561" s="8" t="s">
        <v>1387</v>
      </c>
      <c r="X561" s="8" t="s">
        <v>36902</v>
      </c>
      <c r="Y561" s="8" t="s">
        <v>45730</v>
      </c>
      <c r="Z561" s="17" t="s">
        <v>36903</v>
      </c>
      <c r="AA561" s="8" t="s">
        <v>36904</v>
      </c>
      <c r="AB561" s="8" t="s">
        <v>36905</v>
      </c>
    </row>
    <row r="562" spans="1:28" x14ac:dyDescent="0.2">
      <c r="A562" s="8" t="s">
        <v>36906</v>
      </c>
      <c r="B562" s="8" t="s">
        <v>36907</v>
      </c>
      <c r="C562" s="8" t="s">
        <v>45743</v>
      </c>
      <c r="D562" s="8" t="s">
        <v>45744</v>
      </c>
      <c r="E562" s="8" t="s">
        <v>335</v>
      </c>
      <c r="F562" s="8" t="s">
        <v>65</v>
      </c>
      <c r="G562" s="8" t="s">
        <v>335</v>
      </c>
      <c r="H562" s="8" t="s">
        <v>65</v>
      </c>
      <c r="I562" s="8" t="s">
        <v>36868</v>
      </c>
      <c r="J562" s="8" t="s">
        <v>28</v>
      </c>
      <c r="K562" s="8" t="s">
        <v>45730</v>
      </c>
      <c r="L562" s="8" t="s">
        <v>25949</v>
      </c>
      <c r="M562" s="8" t="s">
        <v>2034</v>
      </c>
      <c r="N562" s="8" t="s">
        <v>10716</v>
      </c>
      <c r="O562" s="8" t="s">
        <v>29842</v>
      </c>
      <c r="P562" s="8" t="s">
        <v>45787</v>
      </c>
      <c r="Q562" s="8" t="s">
        <v>20468</v>
      </c>
      <c r="R562" s="8" t="s">
        <v>36869</v>
      </c>
      <c r="S562" s="17" t="s">
        <v>36870</v>
      </c>
      <c r="T562" s="18">
        <v>43017</v>
      </c>
      <c r="U562" s="8">
        <v>0.45833333333333331</v>
      </c>
      <c r="V562" s="8">
        <v>0.66666666666666663</v>
      </c>
      <c r="W562" s="8" t="s">
        <v>773</v>
      </c>
      <c r="X562" s="8" t="s">
        <v>36908</v>
      </c>
      <c r="Y562" s="8" t="s">
        <v>45730</v>
      </c>
      <c r="Z562" s="17" t="s">
        <v>36909</v>
      </c>
      <c r="AA562" s="8" t="s">
        <v>36910</v>
      </c>
      <c r="AB562" s="8" t="s">
        <v>36911</v>
      </c>
    </row>
    <row r="563" spans="1:28" x14ac:dyDescent="0.2">
      <c r="A563" s="8" t="s">
        <v>36912</v>
      </c>
      <c r="B563" s="8" t="s">
        <v>36913</v>
      </c>
      <c r="C563" s="8" t="s">
        <v>45743</v>
      </c>
      <c r="D563" s="8" t="s">
        <v>45744</v>
      </c>
      <c r="E563" s="8" t="s">
        <v>345</v>
      </c>
      <c r="F563" s="8" t="s">
        <v>65</v>
      </c>
      <c r="G563" s="8" t="s">
        <v>345</v>
      </c>
      <c r="H563" s="8" t="s">
        <v>65</v>
      </c>
      <c r="I563" s="8" t="s">
        <v>36868</v>
      </c>
      <c r="J563" s="8" t="s">
        <v>28</v>
      </c>
      <c r="K563" s="8" t="s">
        <v>45730</v>
      </c>
      <c r="L563" s="8" t="s">
        <v>346</v>
      </c>
      <c r="M563" s="8" t="s">
        <v>16601</v>
      </c>
      <c r="N563" s="8" t="s">
        <v>10716</v>
      </c>
      <c r="O563" s="8" t="s">
        <v>29842</v>
      </c>
      <c r="P563" s="8" t="s">
        <v>45787</v>
      </c>
      <c r="Q563" s="8" t="s">
        <v>20468</v>
      </c>
      <c r="R563" s="8" t="s">
        <v>36869</v>
      </c>
      <c r="S563" s="17" t="s">
        <v>36870</v>
      </c>
      <c r="T563" s="18">
        <v>43018</v>
      </c>
      <c r="U563" s="8">
        <v>0.25</v>
      </c>
      <c r="V563" s="8">
        <v>0.33333333333333331</v>
      </c>
      <c r="W563" s="8" t="s">
        <v>1100</v>
      </c>
      <c r="X563" s="8" t="s">
        <v>36914</v>
      </c>
      <c r="Y563" s="8" t="s">
        <v>45730</v>
      </c>
      <c r="Z563" s="17" t="s">
        <v>36915</v>
      </c>
      <c r="AA563" s="8" t="s">
        <v>36916</v>
      </c>
      <c r="AB563" s="8" t="s">
        <v>36917</v>
      </c>
    </row>
    <row r="564" spans="1:28" x14ac:dyDescent="0.2">
      <c r="A564" s="8" t="s">
        <v>36918</v>
      </c>
      <c r="B564" s="8" t="s">
        <v>36919</v>
      </c>
      <c r="C564" s="8" t="s">
        <v>45743</v>
      </c>
      <c r="D564" s="8" t="s">
        <v>45744</v>
      </c>
      <c r="E564" s="8" t="s">
        <v>345</v>
      </c>
      <c r="F564" s="8" t="s">
        <v>65</v>
      </c>
      <c r="G564" s="8" t="s">
        <v>345</v>
      </c>
      <c r="H564" s="8" t="s">
        <v>65</v>
      </c>
      <c r="I564" s="8" t="s">
        <v>36868</v>
      </c>
      <c r="J564" s="8" t="s">
        <v>28</v>
      </c>
      <c r="K564" s="8" t="s">
        <v>45730</v>
      </c>
      <c r="L564" s="8" t="s">
        <v>16601</v>
      </c>
      <c r="M564" s="8" t="s">
        <v>20524</v>
      </c>
      <c r="N564" s="8" t="s">
        <v>10716</v>
      </c>
      <c r="O564" s="8" t="s">
        <v>29842</v>
      </c>
      <c r="P564" s="8" t="s">
        <v>45787</v>
      </c>
      <c r="Q564" s="8" t="s">
        <v>20468</v>
      </c>
      <c r="R564" s="8" t="s">
        <v>36869</v>
      </c>
      <c r="S564" s="17" t="s">
        <v>36870</v>
      </c>
      <c r="T564" s="18">
        <v>43018</v>
      </c>
      <c r="U564" s="8">
        <v>0.33333333333333331</v>
      </c>
      <c r="V564" s="8">
        <v>0.41666666666666669</v>
      </c>
      <c r="W564" s="8" t="s">
        <v>1100</v>
      </c>
      <c r="X564" s="8" t="s">
        <v>36920</v>
      </c>
      <c r="Y564" s="8" t="s">
        <v>45730</v>
      </c>
      <c r="Z564" s="17" t="s">
        <v>36915</v>
      </c>
      <c r="AA564" s="8" t="s">
        <v>36921</v>
      </c>
      <c r="AB564" s="8" t="s">
        <v>36922</v>
      </c>
    </row>
    <row r="565" spans="1:28" x14ac:dyDescent="0.2">
      <c r="A565" s="8" t="s">
        <v>36923</v>
      </c>
      <c r="B565" s="8" t="s">
        <v>36924</v>
      </c>
      <c r="C565" s="8" t="s">
        <v>45743</v>
      </c>
      <c r="D565" s="8" t="s">
        <v>45744</v>
      </c>
      <c r="E565" s="8" t="s">
        <v>345</v>
      </c>
      <c r="F565" s="8" t="s">
        <v>65</v>
      </c>
      <c r="G565" s="8" t="s">
        <v>345</v>
      </c>
      <c r="H565" s="8" t="s">
        <v>65</v>
      </c>
      <c r="I565" s="8" t="s">
        <v>36868</v>
      </c>
      <c r="J565" s="8" t="s">
        <v>28</v>
      </c>
      <c r="K565" s="8" t="s">
        <v>45730</v>
      </c>
      <c r="L565" s="8" t="s">
        <v>20524</v>
      </c>
      <c r="M565" s="8" t="s">
        <v>11740</v>
      </c>
      <c r="N565" s="8" t="s">
        <v>10716</v>
      </c>
      <c r="O565" s="8" t="s">
        <v>29842</v>
      </c>
      <c r="P565" s="8" t="s">
        <v>45787</v>
      </c>
      <c r="Q565" s="8" t="s">
        <v>20468</v>
      </c>
      <c r="R565" s="8" t="s">
        <v>36869</v>
      </c>
      <c r="S565" s="17" t="s">
        <v>36870</v>
      </c>
      <c r="T565" s="18">
        <v>43018</v>
      </c>
      <c r="U565" s="8">
        <v>0.41666666666666669</v>
      </c>
      <c r="V565" s="8">
        <v>0.5</v>
      </c>
      <c r="W565" s="8" t="s">
        <v>1100</v>
      </c>
      <c r="X565" s="8" t="s">
        <v>36925</v>
      </c>
      <c r="Y565" s="8" t="s">
        <v>45730</v>
      </c>
      <c r="Z565" s="17" t="s">
        <v>36926</v>
      </c>
      <c r="AA565" s="8" t="s">
        <v>36927</v>
      </c>
      <c r="AB565" s="8" t="s">
        <v>36928</v>
      </c>
    </row>
    <row r="566" spans="1:28" x14ac:dyDescent="0.2">
      <c r="A566" s="8" t="s">
        <v>36929</v>
      </c>
      <c r="B566" s="8" t="s">
        <v>36930</v>
      </c>
      <c r="C566" s="8" t="s">
        <v>45743</v>
      </c>
      <c r="D566" s="8" t="s">
        <v>45744</v>
      </c>
      <c r="E566" s="8" t="s">
        <v>345</v>
      </c>
      <c r="F566" s="8" t="s">
        <v>65</v>
      </c>
      <c r="G566" s="8" t="s">
        <v>345</v>
      </c>
      <c r="H566" s="8" t="s">
        <v>65</v>
      </c>
      <c r="I566" s="8" t="s">
        <v>36868</v>
      </c>
      <c r="J566" s="8" t="s">
        <v>28</v>
      </c>
      <c r="K566" s="8" t="s">
        <v>45730</v>
      </c>
      <c r="L566" s="8" t="s">
        <v>11740</v>
      </c>
      <c r="M566" s="8" t="s">
        <v>2040</v>
      </c>
      <c r="N566" s="8" t="s">
        <v>10716</v>
      </c>
      <c r="O566" s="8" t="s">
        <v>29842</v>
      </c>
      <c r="P566" s="8" t="s">
        <v>45787</v>
      </c>
      <c r="Q566" s="8" t="s">
        <v>20468</v>
      </c>
      <c r="R566" s="8" t="s">
        <v>36869</v>
      </c>
      <c r="S566" s="17" t="s">
        <v>36870</v>
      </c>
      <c r="T566" s="18">
        <v>43018</v>
      </c>
      <c r="U566" s="8">
        <v>0.5</v>
      </c>
      <c r="V566" s="8">
        <v>0.66666666666666663</v>
      </c>
      <c r="W566" s="8" t="s">
        <v>739</v>
      </c>
      <c r="X566" s="8" t="s">
        <v>36931</v>
      </c>
      <c r="Y566" s="8" t="s">
        <v>45730</v>
      </c>
      <c r="Z566" s="17" t="s">
        <v>36932</v>
      </c>
      <c r="AA566" s="8" t="s">
        <v>36933</v>
      </c>
      <c r="AB566" s="8" t="s">
        <v>36934</v>
      </c>
    </row>
    <row r="567" spans="1:28" x14ac:dyDescent="0.2">
      <c r="A567" s="8" t="s">
        <v>36935</v>
      </c>
      <c r="B567" s="8" t="s">
        <v>36936</v>
      </c>
      <c r="C567" s="8" t="s">
        <v>45743</v>
      </c>
      <c r="D567" s="8" t="s">
        <v>45744</v>
      </c>
      <c r="E567" s="8" t="s">
        <v>362</v>
      </c>
      <c r="F567" s="8" t="s">
        <v>112</v>
      </c>
      <c r="G567" s="8" t="s">
        <v>362</v>
      </c>
      <c r="H567" s="8" t="s">
        <v>112</v>
      </c>
      <c r="I567" s="8" t="s">
        <v>36868</v>
      </c>
      <c r="J567" s="8" t="s">
        <v>28</v>
      </c>
      <c r="K567" s="8" t="s">
        <v>45730</v>
      </c>
      <c r="L567" s="8" t="s">
        <v>363</v>
      </c>
      <c r="M567" s="8" t="s">
        <v>8231</v>
      </c>
      <c r="N567" s="8" t="s">
        <v>10716</v>
      </c>
      <c r="O567" s="8" t="s">
        <v>29842</v>
      </c>
      <c r="P567" s="8" t="s">
        <v>45787</v>
      </c>
      <c r="Q567" s="8" t="s">
        <v>20468</v>
      </c>
      <c r="R567" s="8" t="s">
        <v>36869</v>
      </c>
      <c r="S567" s="17" t="s">
        <v>36870</v>
      </c>
      <c r="T567" s="18">
        <v>43019</v>
      </c>
      <c r="U567" s="8">
        <v>0.25</v>
      </c>
      <c r="V567" s="8">
        <v>0.45833333333333331</v>
      </c>
      <c r="W567" s="8" t="s">
        <v>773</v>
      </c>
      <c r="X567" s="8" t="s">
        <v>36937</v>
      </c>
      <c r="Y567" s="8" t="s">
        <v>45730</v>
      </c>
      <c r="Z567" s="17" t="s">
        <v>36938</v>
      </c>
      <c r="AA567" s="8" t="s">
        <v>36939</v>
      </c>
      <c r="AB567" s="8" t="s">
        <v>36940</v>
      </c>
    </row>
    <row r="568" spans="1:28" x14ac:dyDescent="0.2">
      <c r="A568" s="8" t="s">
        <v>36941</v>
      </c>
      <c r="B568" s="8" t="s">
        <v>36942</v>
      </c>
      <c r="C568" s="8" t="s">
        <v>45743</v>
      </c>
      <c r="D568" s="8" t="s">
        <v>45744</v>
      </c>
      <c r="E568" s="8" t="s">
        <v>362</v>
      </c>
      <c r="F568" s="8" t="s">
        <v>112</v>
      </c>
      <c r="G568" s="8" t="s">
        <v>362</v>
      </c>
      <c r="H568" s="8" t="s">
        <v>112</v>
      </c>
      <c r="I568" s="8" t="s">
        <v>36868</v>
      </c>
      <c r="J568" s="8" t="s">
        <v>28</v>
      </c>
      <c r="K568" s="8" t="s">
        <v>45730</v>
      </c>
      <c r="L568" s="8" t="s">
        <v>8231</v>
      </c>
      <c r="M568" s="8" t="s">
        <v>8249</v>
      </c>
      <c r="N568" s="8" t="s">
        <v>10716</v>
      </c>
      <c r="O568" s="8" t="s">
        <v>29842</v>
      </c>
      <c r="P568" s="8" t="s">
        <v>45787</v>
      </c>
      <c r="Q568" s="8" t="s">
        <v>20468</v>
      </c>
      <c r="R568" s="8" t="s">
        <v>36869</v>
      </c>
      <c r="S568" s="17" t="s">
        <v>36870</v>
      </c>
      <c r="T568" s="18">
        <v>43019</v>
      </c>
      <c r="U568" s="8">
        <v>0.45833333333333331</v>
      </c>
      <c r="V568" s="8">
        <v>0.66666666666666663</v>
      </c>
      <c r="W568" s="8" t="s">
        <v>773</v>
      </c>
      <c r="X568" s="8" t="s">
        <v>36943</v>
      </c>
      <c r="Y568" s="8" t="s">
        <v>45730</v>
      </c>
      <c r="Z568" s="17" t="s">
        <v>36944</v>
      </c>
      <c r="AA568" s="8" t="s">
        <v>36945</v>
      </c>
      <c r="AB568" s="8" t="s">
        <v>36946</v>
      </c>
    </row>
    <row r="569" spans="1:28" x14ac:dyDescent="0.2">
      <c r="A569" s="8" t="s">
        <v>36947</v>
      </c>
      <c r="B569" s="8" t="s">
        <v>36948</v>
      </c>
      <c r="C569" s="8" t="s">
        <v>45743</v>
      </c>
      <c r="D569" s="8" t="s">
        <v>45744</v>
      </c>
      <c r="E569" s="8" t="s">
        <v>372</v>
      </c>
      <c r="F569" s="8" t="s">
        <v>112</v>
      </c>
      <c r="G569" s="8" t="s">
        <v>372</v>
      </c>
      <c r="H569" s="8" t="s">
        <v>112</v>
      </c>
      <c r="I569" s="8" t="s">
        <v>36868</v>
      </c>
      <c r="J569" s="8" t="s">
        <v>28</v>
      </c>
      <c r="K569" s="8" t="s">
        <v>45730</v>
      </c>
      <c r="L569" s="8" t="s">
        <v>373</v>
      </c>
      <c r="M569" s="8" t="s">
        <v>8281</v>
      </c>
      <c r="N569" s="8" t="s">
        <v>10716</v>
      </c>
      <c r="O569" s="8" t="s">
        <v>29842</v>
      </c>
      <c r="P569" s="8" t="s">
        <v>45787</v>
      </c>
      <c r="Q569" s="8" t="s">
        <v>20468</v>
      </c>
      <c r="R569" s="8" t="s">
        <v>36869</v>
      </c>
      <c r="S569" s="17" t="s">
        <v>36870</v>
      </c>
      <c r="T569" s="18">
        <v>43020</v>
      </c>
      <c r="U569" s="8">
        <v>0.25</v>
      </c>
      <c r="V569" s="8">
        <v>0.45833333333333331</v>
      </c>
      <c r="W569" s="8" t="s">
        <v>773</v>
      </c>
      <c r="X569" s="8" t="s">
        <v>36949</v>
      </c>
      <c r="Y569" s="8" t="s">
        <v>45730</v>
      </c>
      <c r="Z569" s="17" t="s">
        <v>36950</v>
      </c>
      <c r="AA569" s="8" t="s">
        <v>36951</v>
      </c>
      <c r="AB569" s="8" t="s">
        <v>36952</v>
      </c>
    </row>
    <row r="570" spans="1:28" x14ac:dyDescent="0.2">
      <c r="A570" s="8" t="s">
        <v>36953</v>
      </c>
      <c r="B570" s="8" t="s">
        <v>36954</v>
      </c>
      <c r="C570" s="8" t="s">
        <v>45743</v>
      </c>
      <c r="D570" s="8" t="s">
        <v>45744</v>
      </c>
      <c r="E570" s="8" t="s">
        <v>372</v>
      </c>
      <c r="F570" s="8" t="s">
        <v>112</v>
      </c>
      <c r="G570" s="8" t="s">
        <v>372</v>
      </c>
      <c r="H570" s="8" t="s">
        <v>112</v>
      </c>
      <c r="I570" s="8" t="s">
        <v>36868</v>
      </c>
      <c r="J570" s="8" t="s">
        <v>28</v>
      </c>
      <c r="K570" s="8" t="s">
        <v>45730</v>
      </c>
      <c r="L570" s="8" t="s">
        <v>8281</v>
      </c>
      <c r="M570" s="8" t="s">
        <v>8300</v>
      </c>
      <c r="N570" s="8" t="s">
        <v>10716</v>
      </c>
      <c r="O570" s="8" t="s">
        <v>29842</v>
      </c>
      <c r="P570" s="8" t="s">
        <v>45787</v>
      </c>
      <c r="Q570" s="8" t="s">
        <v>20468</v>
      </c>
      <c r="R570" s="8" t="s">
        <v>36869</v>
      </c>
      <c r="S570" s="17" t="s">
        <v>36870</v>
      </c>
      <c r="T570" s="18">
        <v>43020</v>
      </c>
      <c r="U570" s="8">
        <v>0.45833333333333331</v>
      </c>
      <c r="V570" s="8">
        <v>0.66666666666666663</v>
      </c>
      <c r="W570" s="8" t="s">
        <v>773</v>
      </c>
      <c r="X570" s="8" t="s">
        <v>36955</v>
      </c>
      <c r="Y570" s="8" t="s">
        <v>45730</v>
      </c>
      <c r="Z570" s="17" t="s">
        <v>36956</v>
      </c>
      <c r="AA570" s="8" t="s">
        <v>36957</v>
      </c>
      <c r="AB570" s="8" t="s">
        <v>36958</v>
      </c>
    </row>
    <row r="571" spans="1:28" x14ac:dyDescent="0.2">
      <c r="A571" s="8" t="s">
        <v>36959</v>
      </c>
      <c r="B571" s="8" t="s">
        <v>36960</v>
      </c>
      <c r="C571" s="8" t="s">
        <v>45743</v>
      </c>
      <c r="D571" s="8" t="s">
        <v>45744</v>
      </c>
      <c r="E571" s="8" t="s">
        <v>382</v>
      </c>
      <c r="F571" s="8" t="s">
        <v>112</v>
      </c>
      <c r="G571" s="8" t="s">
        <v>382</v>
      </c>
      <c r="H571" s="8" t="s">
        <v>112</v>
      </c>
      <c r="I571" s="8" t="s">
        <v>36868</v>
      </c>
      <c r="J571" s="8" t="s">
        <v>28</v>
      </c>
      <c r="K571" s="8" t="s">
        <v>45730</v>
      </c>
      <c r="L571" s="8" t="s">
        <v>383</v>
      </c>
      <c r="M571" s="8" t="s">
        <v>8323</v>
      </c>
      <c r="N571" s="8" t="s">
        <v>10716</v>
      </c>
      <c r="O571" s="8" t="s">
        <v>29842</v>
      </c>
      <c r="P571" s="8" t="s">
        <v>45787</v>
      </c>
      <c r="Q571" s="8" t="s">
        <v>20468</v>
      </c>
      <c r="R571" s="8" t="s">
        <v>36869</v>
      </c>
      <c r="S571" s="17" t="s">
        <v>36870</v>
      </c>
      <c r="T571" s="18">
        <v>43021</v>
      </c>
      <c r="U571" s="8">
        <v>0.25</v>
      </c>
      <c r="V571" s="8">
        <v>0.41666666666666669</v>
      </c>
      <c r="W571" s="8" t="s">
        <v>739</v>
      </c>
      <c r="X571" s="8" t="s">
        <v>36961</v>
      </c>
      <c r="Y571" s="8" t="s">
        <v>45730</v>
      </c>
      <c r="Z571" s="17" t="s">
        <v>36950</v>
      </c>
      <c r="AA571" s="8" t="s">
        <v>36962</v>
      </c>
      <c r="AB571" s="8" t="s">
        <v>36963</v>
      </c>
    </row>
    <row r="572" spans="1:28" x14ac:dyDescent="0.2">
      <c r="A572" s="8" t="s">
        <v>36964</v>
      </c>
      <c r="B572" s="8" t="s">
        <v>36965</v>
      </c>
      <c r="C572" s="8" t="s">
        <v>45743</v>
      </c>
      <c r="D572" s="8" t="s">
        <v>45744</v>
      </c>
      <c r="E572" s="8" t="s">
        <v>382</v>
      </c>
      <c r="F572" s="8" t="s">
        <v>112</v>
      </c>
      <c r="G572" s="8" t="s">
        <v>382</v>
      </c>
      <c r="H572" s="8" t="s">
        <v>112</v>
      </c>
      <c r="I572" s="8" t="s">
        <v>36868</v>
      </c>
      <c r="J572" s="8" t="s">
        <v>28</v>
      </c>
      <c r="K572" s="8" t="s">
        <v>45730</v>
      </c>
      <c r="L572" s="8" t="s">
        <v>8323</v>
      </c>
      <c r="M572" s="8" t="s">
        <v>8335</v>
      </c>
      <c r="N572" s="8" t="s">
        <v>10716</v>
      </c>
      <c r="O572" s="8" t="s">
        <v>29842</v>
      </c>
      <c r="P572" s="8" t="s">
        <v>45787</v>
      </c>
      <c r="Q572" s="8" t="s">
        <v>20468</v>
      </c>
      <c r="R572" s="8" t="s">
        <v>36869</v>
      </c>
      <c r="S572" s="17" t="s">
        <v>36870</v>
      </c>
      <c r="T572" s="18">
        <v>43021</v>
      </c>
      <c r="U572" s="8">
        <v>0.41666666666666669</v>
      </c>
      <c r="V572" s="8">
        <v>0.58333333333333337</v>
      </c>
      <c r="W572" s="8" t="s">
        <v>739</v>
      </c>
      <c r="X572" s="8" t="s">
        <v>36966</v>
      </c>
      <c r="Y572" s="8" t="s">
        <v>45730</v>
      </c>
      <c r="Z572" s="17" t="s">
        <v>36967</v>
      </c>
      <c r="AA572" s="8" t="s">
        <v>36968</v>
      </c>
      <c r="AB572" s="8" t="s">
        <v>36969</v>
      </c>
    </row>
    <row r="573" spans="1:28" x14ac:dyDescent="0.2">
      <c r="A573" s="8" t="s">
        <v>36970</v>
      </c>
      <c r="B573" s="8" t="s">
        <v>36971</v>
      </c>
      <c r="C573" s="8" t="s">
        <v>45743</v>
      </c>
      <c r="D573" s="8" t="s">
        <v>45744</v>
      </c>
      <c r="E573" s="8" t="s">
        <v>113</v>
      </c>
      <c r="F573" s="8" t="s">
        <v>112</v>
      </c>
      <c r="G573" s="8" t="s">
        <v>113</v>
      </c>
      <c r="H573" s="8" t="s">
        <v>112</v>
      </c>
      <c r="I573" s="8" t="s">
        <v>36868</v>
      </c>
      <c r="J573" s="8" t="s">
        <v>28</v>
      </c>
      <c r="K573" s="8" t="s">
        <v>45730</v>
      </c>
      <c r="L573" s="8" t="s">
        <v>409</v>
      </c>
      <c r="M573" s="8" t="s">
        <v>759</v>
      </c>
      <c r="N573" s="8" t="s">
        <v>10716</v>
      </c>
      <c r="O573" s="8" t="s">
        <v>29842</v>
      </c>
      <c r="P573" s="8" t="s">
        <v>45787</v>
      </c>
      <c r="Q573" s="8" t="s">
        <v>20468</v>
      </c>
      <c r="R573" s="8" t="s">
        <v>36869</v>
      </c>
      <c r="S573" s="17" t="s">
        <v>36870</v>
      </c>
      <c r="T573" s="18">
        <v>43024</v>
      </c>
      <c r="U573" s="8">
        <v>0.25</v>
      </c>
      <c r="V573" s="8">
        <v>0.66666666666666663</v>
      </c>
      <c r="W573" s="8" t="s">
        <v>792</v>
      </c>
      <c r="X573" s="8" t="s">
        <v>22743</v>
      </c>
      <c r="Y573" s="8" t="s">
        <v>45730</v>
      </c>
      <c r="Z573" s="17" t="s">
        <v>36972</v>
      </c>
      <c r="AA573" s="8" t="s">
        <v>36973</v>
      </c>
      <c r="AB573" s="8" t="s">
        <v>36974</v>
      </c>
    </row>
    <row r="574" spans="1:28" x14ac:dyDescent="0.2">
      <c r="A574" s="8" t="s">
        <v>36975</v>
      </c>
      <c r="B574" s="8" t="s">
        <v>36976</v>
      </c>
      <c r="C574" s="8" t="s">
        <v>45743</v>
      </c>
      <c r="D574" s="8" t="s">
        <v>45744</v>
      </c>
      <c r="E574" s="8" t="s">
        <v>123</v>
      </c>
      <c r="F574" s="8" t="s">
        <v>112</v>
      </c>
      <c r="G574" s="8" t="s">
        <v>123</v>
      </c>
      <c r="H574" s="8" t="s">
        <v>112</v>
      </c>
      <c r="I574" s="8" t="s">
        <v>36868</v>
      </c>
      <c r="J574" s="8" t="s">
        <v>28</v>
      </c>
      <c r="K574" s="8" t="s">
        <v>45730</v>
      </c>
      <c r="L574" s="8" t="s">
        <v>418</v>
      </c>
      <c r="M574" s="8" t="s">
        <v>8365</v>
      </c>
      <c r="N574" s="8" t="s">
        <v>10716</v>
      </c>
      <c r="O574" s="8" t="s">
        <v>29842</v>
      </c>
      <c r="P574" s="8" t="s">
        <v>45787</v>
      </c>
      <c r="Q574" s="8" t="s">
        <v>20468</v>
      </c>
      <c r="R574" s="8" t="s">
        <v>36869</v>
      </c>
      <c r="S574" s="17" t="s">
        <v>36870</v>
      </c>
      <c r="T574" s="18">
        <v>43025</v>
      </c>
      <c r="U574" s="8">
        <v>0.25</v>
      </c>
      <c r="V574" s="8">
        <v>0.33333333333333331</v>
      </c>
      <c r="W574" s="8" t="s">
        <v>1100</v>
      </c>
      <c r="X574" s="8" t="s">
        <v>22755</v>
      </c>
      <c r="Y574" s="8" t="s">
        <v>45730</v>
      </c>
      <c r="Z574" s="17" t="s">
        <v>36977</v>
      </c>
      <c r="AA574" s="8" t="s">
        <v>36978</v>
      </c>
      <c r="AB574" s="8" t="s">
        <v>36979</v>
      </c>
    </row>
    <row r="575" spans="1:28" x14ac:dyDescent="0.2">
      <c r="A575" s="8" t="s">
        <v>36980</v>
      </c>
      <c r="B575" s="8" t="s">
        <v>36981</v>
      </c>
      <c r="C575" s="8" t="s">
        <v>45743</v>
      </c>
      <c r="D575" s="8" t="s">
        <v>45744</v>
      </c>
      <c r="E575" s="8" t="s">
        <v>123</v>
      </c>
      <c r="F575" s="8" t="s">
        <v>112</v>
      </c>
      <c r="G575" s="8" t="s">
        <v>123</v>
      </c>
      <c r="H575" s="8" t="s">
        <v>112</v>
      </c>
      <c r="I575" s="8" t="s">
        <v>36868</v>
      </c>
      <c r="J575" s="8" t="s">
        <v>28</v>
      </c>
      <c r="K575" s="8" t="s">
        <v>45730</v>
      </c>
      <c r="L575" s="8" t="s">
        <v>8365</v>
      </c>
      <c r="M575" s="8" t="s">
        <v>8371</v>
      </c>
      <c r="N575" s="8" t="s">
        <v>10716</v>
      </c>
      <c r="O575" s="8" t="s">
        <v>29842</v>
      </c>
      <c r="P575" s="8" t="s">
        <v>45787</v>
      </c>
      <c r="Q575" s="8" t="s">
        <v>20468</v>
      </c>
      <c r="R575" s="8" t="s">
        <v>36869</v>
      </c>
      <c r="S575" s="17" t="s">
        <v>36870</v>
      </c>
      <c r="T575" s="18">
        <v>43025</v>
      </c>
      <c r="U575" s="8">
        <v>0.33333333333333331</v>
      </c>
      <c r="V575" s="8">
        <v>0.41666666666666669</v>
      </c>
      <c r="W575" s="8" t="s">
        <v>1100</v>
      </c>
      <c r="X575" s="8" t="s">
        <v>22749</v>
      </c>
      <c r="Y575" s="8" t="s">
        <v>45730</v>
      </c>
      <c r="Z575" s="17" t="s">
        <v>36977</v>
      </c>
      <c r="AA575" s="8" t="s">
        <v>36982</v>
      </c>
      <c r="AB575" s="8" t="s">
        <v>36983</v>
      </c>
    </row>
    <row r="576" spans="1:28" x14ac:dyDescent="0.2">
      <c r="A576" s="8" t="s">
        <v>36984</v>
      </c>
      <c r="B576" s="8" t="s">
        <v>36985</v>
      </c>
      <c r="C576" s="8" t="s">
        <v>45743</v>
      </c>
      <c r="D576" s="8" t="s">
        <v>45744</v>
      </c>
      <c r="E576" s="8" t="s">
        <v>123</v>
      </c>
      <c r="F576" s="8" t="s">
        <v>112</v>
      </c>
      <c r="G576" s="8" t="s">
        <v>123</v>
      </c>
      <c r="H576" s="8" t="s">
        <v>112</v>
      </c>
      <c r="I576" s="8" t="s">
        <v>36868</v>
      </c>
      <c r="J576" s="8" t="s">
        <v>28</v>
      </c>
      <c r="K576" s="8" t="s">
        <v>45730</v>
      </c>
      <c r="L576" s="8" t="s">
        <v>8371</v>
      </c>
      <c r="M576" s="8" t="s">
        <v>6008</v>
      </c>
      <c r="N576" s="8" t="s">
        <v>10716</v>
      </c>
      <c r="O576" s="8" t="s">
        <v>29842</v>
      </c>
      <c r="P576" s="8" t="s">
        <v>45787</v>
      </c>
      <c r="Q576" s="8" t="s">
        <v>20468</v>
      </c>
      <c r="R576" s="8" t="s">
        <v>36869</v>
      </c>
      <c r="S576" s="17" t="s">
        <v>36870</v>
      </c>
      <c r="T576" s="18">
        <v>43025</v>
      </c>
      <c r="U576" s="8">
        <v>0.41666666666666669</v>
      </c>
      <c r="V576" s="8">
        <v>0.5</v>
      </c>
      <c r="W576" s="8" t="s">
        <v>1100</v>
      </c>
      <c r="X576" s="8" t="s">
        <v>22761</v>
      </c>
      <c r="Y576" s="8" t="s">
        <v>45730</v>
      </c>
      <c r="Z576" s="17" t="s">
        <v>36986</v>
      </c>
      <c r="AA576" s="8" t="s">
        <v>36987</v>
      </c>
      <c r="AB576" s="8" t="s">
        <v>36988</v>
      </c>
    </row>
    <row r="577" spans="1:28" x14ac:dyDescent="0.2">
      <c r="A577" s="8" t="s">
        <v>36989</v>
      </c>
      <c r="B577" s="8" t="s">
        <v>36990</v>
      </c>
      <c r="C577" s="8" t="s">
        <v>45743</v>
      </c>
      <c r="D577" s="8" t="s">
        <v>45744</v>
      </c>
      <c r="E577" s="8" t="s">
        <v>123</v>
      </c>
      <c r="F577" s="8" t="s">
        <v>112</v>
      </c>
      <c r="G577" s="8" t="s">
        <v>123</v>
      </c>
      <c r="H577" s="8" t="s">
        <v>112</v>
      </c>
      <c r="I577" s="8" t="s">
        <v>36868</v>
      </c>
      <c r="J577" s="8" t="s">
        <v>28</v>
      </c>
      <c r="K577" s="8" t="s">
        <v>45730</v>
      </c>
      <c r="L577" s="8" t="s">
        <v>6008</v>
      </c>
      <c r="M577" s="8" t="s">
        <v>1072</v>
      </c>
      <c r="N577" s="8" t="s">
        <v>10716</v>
      </c>
      <c r="O577" s="8" t="s">
        <v>29842</v>
      </c>
      <c r="P577" s="8" t="s">
        <v>45787</v>
      </c>
      <c r="Q577" s="8" t="s">
        <v>20468</v>
      </c>
      <c r="R577" s="8" t="s">
        <v>36869</v>
      </c>
      <c r="S577" s="17" t="s">
        <v>36870</v>
      </c>
      <c r="T577" s="18">
        <v>43025</v>
      </c>
      <c r="U577" s="8">
        <v>0.5</v>
      </c>
      <c r="V577" s="8">
        <v>0.54166666666666663</v>
      </c>
      <c r="W577" s="8" t="s">
        <v>1495</v>
      </c>
      <c r="X577" s="8" t="s">
        <v>22774</v>
      </c>
      <c r="Y577" s="8" t="s">
        <v>45730</v>
      </c>
      <c r="Z577" s="17" t="s">
        <v>36991</v>
      </c>
      <c r="AA577" s="8" t="s">
        <v>36992</v>
      </c>
      <c r="AB577" s="8" t="s">
        <v>36993</v>
      </c>
    </row>
    <row r="578" spans="1:28" x14ac:dyDescent="0.2">
      <c r="A578" s="8" t="s">
        <v>36994</v>
      </c>
      <c r="B578" s="8" t="s">
        <v>36995</v>
      </c>
      <c r="C578" s="8" t="s">
        <v>45743</v>
      </c>
      <c r="D578" s="8" t="s">
        <v>45744</v>
      </c>
      <c r="E578" s="8" t="s">
        <v>123</v>
      </c>
      <c r="F578" s="8" t="s">
        <v>112</v>
      </c>
      <c r="G578" s="8" t="s">
        <v>123</v>
      </c>
      <c r="H578" s="8" t="s">
        <v>112</v>
      </c>
      <c r="I578" s="8" t="s">
        <v>36868</v>
      </c>
      <c r="J578" s="8" t="s">
        <v>28</v>
      </c>
      <c r="K578" s="8" t="s">
        <v>45730</v>
      </c>
      <c r="L578" s="8" t="s">
        <v>1072</v>
      </c>
      <c r="M578" s="8" t="s">
        <v>5357</v>
      </c>
      <c r="N578" s="8" t="s">
        <v>10716</v>
      </c>
      <c r="O578" s="8" t="s">
        <v>29842</v>
      </c>
      <c r="P578" s="8" t="s">
        <v>45787</v>
      </c>
      <c r="Q578" s="8" t="s">
        <v>20468</v>
      </c>
      <c r="R578" s="8" t="s">
        <v>36869</v>
      </c>
      <c r="S578" s="17" t="s">
        <v>36870</v>
      </c>
      <c r="T578" s="18">
        <v>43025</v>
      </c>
      <c r="U578" s="8">
        <v>0.54166666666666663</v>
      </c>
      <c r="V578" s="8">
        <v>0.58333333333333337</v>
      </c>
      <c r="W578" s="8" t="s">
        <v>1495</v>
      </c>
      <c r="X578" s="8" t="s">
        <v>22767</v>
      </c>
      <c r="Y578" s="8" t="s">
        <v>45730</v>
      </c>
      <c r="Z578" s="17" t="s">
        <v>36991</v>
      </c>
      <c r="AA578" s="8" t="s">
        <v>36996</v>
      </c>
      <c r="AB578" s="8" t="s">
        <v>36997</v>
      </c>
    </row>
    <row r="579" spans="1:28" x14ac:dyDescent="0.2">
      <c r="A579" s="8" t="s">
        <v>36998</v>
      </c>
      <c r="B579" s="8" t="s">
        <v>36999</v>
      </c>
      <c r="C579" s="8" t="s">
        <v>45743</v>
      </c>
      <c r="D579" s="8" t="s">
        <v>45744</v>
      </c>
      <c r="E579" s="8" t="s">
        <v>123</v>
      </c>
      <c r="F579" s="8" t="s">
        <v>112</v>
      </c>
      <c r="G579" s="8" t="s">
        <v>123</v>
      </c>
      <c r="H579" s="8" t="s">
        <v>112</v>
      </c>
      <c r="I579" s="8" t="s">
        <v>36868</v>
      </c>
      <c r="J579" s="8" t="s">
        <v>28</v>
      </c>
      <c r="K579" s="8" t="s">
        <v>45730</v>
      </c>
      <c r="L579" s="8" t="s">
        <v>5357</v>
      </c>
      <c r="M579" s="8" t="s">
        <v>768</v>
      </c>
      <c r="N579" s="8" t="s">
        <v>10716</v>
      </c>
      <c r="O579" s="8" t="s">
        <v>29842</v>
      </c>
      <c r="P579" s="8" t="s">
        <v>45787</v>
      </c>
      <c r="Q579" s="8" t="s">
        <v>20468</v>
      </c>
      <c r="R579" s="8" t="s">
        <v>36869</v>
      </c>
      <c r="S579" s="17" t="s">
        <v>36870</v>
      </c>
      <c r="T579" s="18">
        <v>43025</v>
      </c>
      <c r="U579" s="8">
        <v>0.58333333333333337</v>
      </c>
      <c r="V579" s="8">
        <v>0.66666666666666663</v>
      </c>
      <c r="W579" s="8" t="s">
        <v>1100</v>
      </c>
      <c r="X579" s="8" t="s">
        <v>22780</v>
      </c>
      <c r="Y579" s="8" t="s">
        <v>45730</v>
      </c>
      <c r="Z579" s="17" t="s">
        <v>37000</v>
      </c>
      <c r="AA579" s="8" t="s">
        <v>37001</v>
      </c>
      <c r="AB579" s="8" t="s">
        <v>37002</v>
      </c>
    </row>
    <row r="580" spans="1:28" x14ac:dyDescent="0.2">
      <c r="A580" s="8" t="s">
        <v>37003</v>
      </c>
      <c r="B580" s="8" t="s">
        <v>37004</v>
      </c>
      <c r="C580" s="8" t="s">
        <v>45743</v>
      </c>
      <c r="D580" s="8" t="s">
        <v>45744</v>
      </c>
      <c r="E580" s="8" t="s">
        <v>205</v>
      </c>
      <c r="F580" s="8" t="s">
        <v>204</v>
      </c>
      <c r="G580" s="8" t="s">
        <v>205</v>
      </c>
      <c r="H580" s="8" t="s">
        <v>204</v>
      </c>
      <c r="I580" s="8" t="s">
        <v>36868</v>
      </c>
      <c r="J580" s="8" t="s">
        <v>28</v>
      </c>
      <c r="K580" s="8" t="s">
        <v>45730</v>
      </c>
      <c r="L580" s="8" t="s">
        <v>427</v>
      </c>
      <c r="M580" s="8" t="s">
        <v>5503</v>
      </c>
      <c r="N580" s="8" t="s">
        <v>10716</v>
      </c>
      <c r="O580" s="8" t="s">
        <v>29842</v>
      </c>
      <c r="P580" s="8" t="s">
        <v>45787</v>
      </c>
      <c r="Q580" s="8" t="s">
        <v>20468</v>
      </c>
      <c r="R580" s="8" t="s">
        <v>36869</v>
      </c>
      <c r="S580" s="17" t="s">
        <v>36870</v>
      </c>
      <c r="T580" s="18">
        <v>43033</v>
      </c>
      <c r="U580" s="8">
        <v>0.25</v>
      </c>
      <c r="V580" s="8">
        <v>0.66666666666666663</v>
      </c>
      <c r="W580" s="8" t="s">
        <v>792</v>
      </c>
      <c r="X580" s="8" t="s">
        <v>37005</v>
      </c>
      <c r="Y580" s="8" t="s">
        <v>45730</v>
      </c>
      <c r="Z580" s="17" t="s">
        <v>37006</v>
      </c>
      <c r="AA580" s="8" t="s">
        <v>37007</v>
      </c>
      <c r="AB580" s="8" t="s">
        <v>37008</v>
      </c>
    </row>
    <row r="581" spans="1:28" x14ac:dyDescent="0.2">
      <c r="A581" s="8" t="s">
        <v>37009</v>
      </c>
      <c r="B581" s="8" t="s">
        <v>37010</v>
      </c>
      <c r="C581" s="8" t="s">
        <v>45743</v>
      </c>
      <c r="D581" s="8" t="s">
        <v>45744</v>
      </c>
      <c r="E581" s="8" t="s">
        <v>215</v>
      </c>
      <c r="F581" s="8" t="s">
        <v>204</v>
      </c>
      <c r="G581" s="8" t="s">
        <v>215</v>
      </c>
      <c r="H581" s="8" t="s">
        <v>204</v>
      </c>
      <c r="I581" s="8" t="s">
        <v>36868</v>
      </c>
      <c r="J581" s="8" t="s">
        <v>28</v>
      </c>
      <c r="K581" s="8" t="s">
        <v>45730</v>
      </c>
      <c r="L581" s="8" t="s">
        <v>436</v>
      </c>
      <c r="M581" s="8" t="s">
        <v>5513</v>
      </c>
      <c r="N581" s="8" t="s">
        <v>10716</v>
      </c>
      <c r="O581" s="8" t="s">
        <v>29842</v>
      </c>
      <c r="P581" s="8" t="s">
        <v>45787</v>
      </c>
      <c r="Q581" s="8" t="s">
        <v>20468</v>
      </c>
      <c r="R581" s="8" t="s">
        <v>36869</v>
      </c>
      <c r="S581" s="17" t="s">
        <v>36870</v>
      </c>
      <c r="T581" s="18">
        <v>43034</v>
      </c>
      <c r="U581" s="8">
        <v>0.25</v>
      </c>
      <c r="V581" s="8">
        <v>0.66666666666666663</v>
      </c>
      <c r="W581" s="8" t="s">
        <v>792</v>
      </c>
      <c r="X581" s="8" t="s">
        <v>37011</v>
      </c>
      <c r="Y581" s="8" t="s">
        <v>45730</v>
      </c>
      <c r="Z581" s="17" t="s">
        <v>37012</v>
      </c>
      <c r="AA581" s="8" t="s">
        <v>37013</v>
      </c>
      <c r="AB581" s="8" t="s">
        <v>37014</v>
      </c>
    </row>
    <row r="582" spans="1:28" x14ac:dyDescent="0.2">
      <c r="A582" s="8" t="s">
        <v>37015</v>
      </c>
      <c r="B582" s="8" t="s">
        <v>37016</v>
      </c>
      <c r="C582" s="8" t="s">
        <v>45743</v>
      </c>
      <c r="D582" s="8" t="s">
        <v>45744</v>
      </c>
      <c r="E582" s="8" t="s">
        <v>225</v>
      </c>
      <c r="F582" s="8" t="s">
        <v>204</v>
      </c>
      <c r="G582" s="8" t="s">
        <v>225</v>
      </c>
      <c r="H582" s="8" t="s">
        <v>204</v>
      </c>
      <c r="I582" s="8" t="s">
        <v>36868</v>
      </c>
      <c r="J582" s="8" t="s">
        <v>28</v>
      </c>
      <c r="K582" s="8" t="s">
        <v>45730</v>
      </c>
      <c r="L582" s="8" t="s">
        <v>445</v>
      </c>
      <c r="M582" s="8" t="s">
        <v>2090</v>
      </c>
      <c r="N582" s="8" t="s">
        <v>10716</v>
      </c>
      <c r="O582" s="8" t="s">
        <v>29842</v>
      </c>
      <c r="P582" s="8" t="s">
        <v>45787</v>
      </c>
      <c r="Q582" s="8" t="s">
        <v>20468</v>
      </c>
      <c r="R582" s="8" t="s">
        <v>36869</v>
      </c>
      <c r="S582" s="17" t="s">
        <v>36870</v>
      </c>
      <c r="T582" s="18">
        <v>43035</v>
      </c>
      <c r="U582" s="8">
        <v>0.25</v>
      </c>
      <c r="V582" s="8">
        <v>0.58333333333333337</v>
      </c>
      <c r="W582" s="8" t="s">
        <v>486</v>
      </c>
      <c r="X582" s="8" t="s">
        <v>37017</v>
      </c>
      <c r="Y582" s="8" t="s">
        <v>45730</v>
      </c>
      <c r="Z582" s="17" t="s">
        <v>37018</v>
      </c>
      <c r="AA582" s="8" t="s">
        <v>37019</v>
      </c>
      <c r="AB582" s="8" t="s">
        <v>37020</v>
      </c>
    </row>
    <row r="583" spans="1:28" x14ac:dyDescent="0.2">
      <c r="A583" s="8" t="s">
        <v>37021</v>
      </c>
      <c r="B583" s="8" t="s">
        <v>37022</v>
      </c>
      <c r="C583" s="8" t="s">
        <v>45743</v>
      </c>
      <c r="D583" s="8" t="s">
        <v>45744</v>
      </c>
      <c r="E583" s="8" t="s">
        <v>470</v>
      </c>
      <c r="F583" s="8" t="s">
        <v>204</v>
      </c>
      <c r="G583" s="8" t="s">
        <v>470</v>
      </c>
      <c r="H583" s="8" t="s">
        <v>204</v>
      </c>
      <c r="I583" s="8" t="s">
        <v>36868</v>
      </c>
      <c r="J583" s="8" t="s">
        <v>28</v>
      </c>
      <c r="K583" s="8" t="s">
        <v>45730</v>
      </c>
      <c r="L583" s="8" t="s">
        <v>471</v>
      </c>
      <c r="M583" s="8" t="s">
        <v>11889</v>
      </c>
      <c r="N583" s="8" t="s">
        <v>10716</v>
      </c>
      <c r="O583" s="8" t="s">
        <v>29842</v>
      </c>
      <c r="P583" s="8" t="s">
        <v>45787</v>
      </c>
      <c r="Q583" s="8" t="s">
        <v>20468</v>
      </c>
      <c r="R583" s="8" t="s">
        <v>36869</v>
      </c>
      <c r="S583" s="17" t="s">
        <v>36870</v>
      </c>
      <c r="T583" s="18">
        <v>43038</v>
      </c>
      <c r="U583" s="8">
        <v>0.25</v>
      </c>
      <c r="V583" s="8">
        <v>0.375</v>
      </c>
      <c r="W583" s="8" t="s">
        <v>1283</v>
      </c>
      <c r="X583" s="8" t="s">
        <v>37023</v>
      </c>
      <c r="Y583" s="8" t="s">
        <v>45730</v>
      </c>
      <c r="Z583" s="17" t="s">
        <v>37024</v>
      </c>
      <c r="AA583" s="8" t="s">
        <v>37025</v>
      </c>
      <c r="AB583" s="8" t="s">
        <v>37026</v>
      </c>
    </row>
    <row r="584" spans="1:28" x14ac:dyDescent="0.2">
      <c r="A584" s="8" t="s">
        <v>37027</v>
      </c>
      <c r="B584" s="8" t="s">
        <v>37028</v>
      </c>
      <c r="C584" s="8" t="s">
        <v>45743</v>
      </c>
      <c r="D584" s="8" t="s">
        <v>45744</v>
      </c>
      <c r="E584" s="8" t="s">
        <v>470</v>
      </c>
      <c r="F584" s="8" t="s">
        <v>204</v>
      </c>
      <c r="G584" s="8" t="s">
        <v>470</v>
      </c>
      <c r="H584" s="8" t="s">
        <v>204</v>
      </c>
      <c r="I584" s="8" t="s">
        <v>36868</v>
      </c>
      <c r="J584" s="8" t="s">
        <v>28</v>
      </c>
      <c r="K584" s="8" t="s">
        <v>45730</v>
      </c>
      <c r="L584" s="8" t="s">
        <v>11889</v>
      </c>
      <c r="M584" s="8" t="s">
        <v>1219</v>
      </c>
      <c r="N584" s="8" t="s">
        <v>10716</v>
      </c>
      <c r="O584" s="8" t="s">
        <v>29842</v>
      </c>
      <c r="P584" s="8" t="s">
        <v>45787</v>
      </c>
      <c r="Q584" s="8" t="s">
        <v>20468</v>
      </c>
      <c r="R584" s="8" t="s">
        <v>36869</v>
      </c>
      <c r="S584" s="17" t="s">
        <v>36870</v>
      </c>
      <c r="T584" s="18">
        <v>43038</v>
      </c>
      <c r="U584" s="8">
        <v>0.375</v>
      </c>
      <c r="V584" s="8">
        <v>0.54166666666666663</v>
      </c>
      <c r="W584" s="8" t="s">
        <v>739</v>
      </c>
      <c r="X584" s="8" t="s">
        <v>37017</v>
      </c>
      <c r="Y584" s="8" t="s">
        <v>45730</v>
      </c>
      <c r="Z584" s="17" t="s">
        <v>37029</v>
      </c>
      <c r="AA584" s="8" t="s">
        <v>37030</v>
      </c>
      <c r="AB584" s="8" t="s">
        <v>37031</v>
      </c>
    </row>
    <row r="585" spans="1:28" x14ac:dyDescent="0.2">
      <c r="A585" s="8" t="s">
        <v>37032</v>
      </c>
      <c r="B585" s="8" t="s">
        <v>37033</v>
      </c>
      <c r="C585" s="8" t="s">
        <v>45743</v>
      </c>
      <c r="D585" s="8" t="s">
        <v>45744</v>
      </c>
      <c r="E585" s="8" t="s">
        <v>470</v>
      </c>
      <c r="F585" s="8" t="s">
        <v>204</v>
      </c>
      <c r="G585" s="8" t="s">
        <v>470</v>
      </c>
      <c r="H585" s="8" t="s">
        <v>204</v>
      </c>
      <c r="I585" s="8" t="s">
        <v>36868</v>
      </c>
      <c r="J585" s="8" t="s">
        <v>28</v>
      </c>
      <c r="K585" s="8" t="s">
        <v>45730</v>
      </c>
      <c r="L585" s="8" t="s">
        <v>1219</v>
      </c>
      <c r="M585" s="8" t="s">
        <v>5547</v>
      </c>
      <c r="N585" s="8" t="s">
        <v>10716</v>
      </c>
      <c r="O585" s="8" t="s">
        <v>29842</v>
      </c>
      <c r="P585" s="8" t="s">
        <v>45787</v>
      </c>
      <c r="Q585" s="8" t="s">
        <v>20468</v>
      </c>
      <c r="R585" s="8" t="s">
        <v>36869</v>
      </c>
      <c r="S585" s="17" t="s">
        <v>36870</v>
      </c>
      <c r="T585" s="18">
        <v>43038</v>
      </c>
      <c r="U585" s="8">
        <v>0.54166666666666663</v>
      </c>
      <c r="V585" s="8">
        <v>0.66666666666666663</v>
      </c>
      <c r="W585" s="8" t="s">
        <v>1283</v>
      </c>
      <c r="X585" s="8" t="s">
        <v>37034</v>
      </c>
      <c r="Y585" s="8" t="s">
        <v>45730</v>
      </c>
      <c r="Z585" s="17" t="s">
        <v>37024</v>
      </c>
      <c r="AA585" s="8" t="s">
        <v>37035</v>
      </c>
      <c r="AB585" s="8" t="s">
        <v>37036</v>
      </c>
    </row>
    <row r="586" spans="1:28" x14ac:dyDescent="0.2">
      <c r="A586" s="8" t="s">
        <v>37037</v>
      </c>
      <c r="B586" s="8" t="s">
        <v>37038</v>
      </c>
      <c r="C586" s="8" t="s">
        <v>45743</v>
      </c>
      <c r="D586" s="8" t="s">
        <v>45744</v>
      </c>
      <c r="E586" s="8" t="s">
        <v>480</v>
      </c>
      <c r="F586" s="8" t="s">
        <v>204</v>
      </c>
      <c r="G586" s="8" t="s">
        <v>480</v>
      </c>
      <c r="H586" s="8" t="s">
        <v>204</v>
      </c>
      <c r="I586" s="8" t="s">
        <v>36868</v>
      </c>
      <c r="J586" s="8" t="s">
        <v>28</v>
      </c>
      <c r="K586" s="8" t="s">
        <v>45730</v>
      </c>
      <c r="L586" s="8" t="s">
        <v>481</v>
      </c>
      <c r="M586" s="8" t="s">
        <v>11623</v>
      </c>
      <c r="N586" s="8" t="s">
        <v>10716</v>
      </c>
      <c r="O586" s="8" t="s">
        <v>29842</v>
      </c>
      <c r="P586" s="8" t="s">
        <v>45787</v>
      </c>
      <c r="Q586" s="8" t="s">
        <v>20468</v>
      </c>
      <c r="R586" s="8" t="s">
        <v>36869</v>
      </c>
      <c r="S586" s="17" t="s">
        <v>36870</v>
      </c>
      <c r="T586" s="18">
        <v>43039</v>
      </c>
      <c r="U586" s="8">
        <v>0.25</v>
      </c>
      <c r="V586" s="8">
        <v>0.375</v>
      </c>
      <c r="W586" s="8" t="s">
        <v>1283</v>
      </c>
      <c r="X586" s="8" t="s">
        <v>37039</v>
      </c>
      <c r="Y586" s="8" t="s">
        <v>45730</v>
      </c>
      <c r="Z586" s="17" t="s">
        <v>37040</v>
      </c>
      <c r="AA586" s="8" t="s">
        <v>37041</v>
      </c>
      <c r="AB586" s="8" t="s">
        <v>37042</v>
      </c>
    </row>
    <row r="587" spans="1:28" x14ac:dyDescent="0.2">
      <c r="A587" s="8" t="s">
        <v>37043</v>
      </c>
      <c r="B587" s="8" t="s">
        <v>37044</v>
      </c>
      <c r="C587" s="8" t="s">
        <v>45743</v>
      </c>
      <c r="D587" s="8" t="s">
        <v>45744</v>
      </c>
      <c r="E587" s="8" t="s">
        <v>480</v>
      </c>
      <c r="F587" s="8" t="s">
        <v>204</v>
      </c>
      <c r="G587" s="8" t="s">
        <v>480</v>
      </c>
      <c r="H587" s="8" t="s">
        <v>204</v>
      </c>
      <c r="I587" s="8" t="s">
        <v>36868</v>
      </c>
      <c r="J587" s="8" t="s">
        <v>28</v>
      </c>
      <c r="K587" s="8" t="s">
        <v>45730</v>
      </c>
      <c r="L587" s="8" t="s">
        <v>11623</v>
      </c>
      <c r="M587" s="8" t="s">
        <v>11644</v>
      </c>
      <c r="N587" s="8" t="s">
        <v>10716</v>
      </c>
      <c r="O587" s="8" t="s">
        <v>29842</v>
      </c>
      <c r="P587" s="8" t="s">
        <v>45787</v>
      </c>
      <c r="Q587" s="8" t="s">
        <v>20468</v>
      </c>
      <c r="R587" s="8" t="s">
        <v>36869</v>
      </c>
      <c r="S587" s="17" t="s">
        <v>36870</v>
      </c>
      <c r="T587" s="18">
        <v>43039</v>
      </c>
      <c r="U587" s="8">
        <v>0.375</v>
      </c>
      <c r="V587" s="8">
        <v>0.5</v>
      </c>
      <c r="W587" s="8" t="s">
        <v>1283</v>
      </c>
      <c r="X587" s="8" t="s">
        <v>37045</v>
      </c>
      <c r="Y587" s="8" t="s">
        <v>45730</v>
      </c>
      <c r="Z587" s="17" t="s">
        <v>37046</v>
      </c>
      <c r="AA587" s="8" t="s">
        <v>37047</v>
      </c>
      <c r="AB587" s="8" t="s">
        <v>37048</v>
      </c>
    </row>
    <row r="588" spans="1:28" x14ac:dyDescent="0.2">
      <c r="A588" s="8" t="s">
        <v>37049</v>
      </c>
      <c r="B588" s="8" t="s">
        <v>37050</v>
      </c>
      <c r="C588" s="8" t="s">
        <v>45743</v>
      </c>
      <c r="D588" s="8" t="s">
        <v>45744</v>
      </c>
      <c r="E588" s="8" t="s">
        <v>480</v>
      </c>
      <c r="F588" s="8" t="s">
        <v>204</v>
      </c>
      <c r="G588" s="8" t="s">
        <v>480</v>
      </c>
      <c r="H588" s="8" t="s">
        <v>204</v>
      </c>
      <c r="I588" s="8" t="s">
        <v>36868</v>
      </c>
      <c r="J588" s="8" t="s">
        <v>28</v>
      </c>
      <c r="K588" s="8" t="s">
        <v>45730</v>
      </c>
      <c r="L588" s="8" t="s">
        <v>11644</v>
      </c>
      <c r="M588" s="8" t="s">
        <v>11658</v>
      </c>
      <c r="N588" s="8" t="s">
        <v>10716</v>
      </c>
      <c r="O588" s="8" t="s">
        <v>29842</v>
      </c>
      <c r="P588" s="8" t="s">
        <v>45787</v>
      </c>
      <c r="Q588" s="8" t="s">
        <v>20468</v>
      </c>
      <c r="R588" s="8" t="s">
        <v>36869</v>
      </c>
      <c r="S588" s="17" t="s">
        <v>36870</v>
      </c>
      <c r="T588" s="18">
        <v>43039</v>
      </c>
      <c r="U588" s="8">
        <v>0.5</v>
      </c>
      <c r="V588" s="8">
        <v>0.66666666666666663</v>
      </c>
      <c r="W588" s="8" t="s">
        <v>739</v>
      </c>
      <c r="X588" s="8" t="s">
        <v>37051</v>
      </c>
      <c r="Y588" s="8" t="s">
        <v>45730</v>
      </c>
      <c r="Z588" s="17" t="s">
        <v>37052</v>
      </c>
      <c r="AA588" s="8" t="s">
        <v>37053</v>
      </c>
      <c r="AB588" s="8" t="s">
        <v>37054</v>
      </c>
    </row>
    <row r="589" spans="1:28" x14ac:dyDescent="0.2">
      <c r="A589" s="8" t="s">
        <v>37055</v>
      </c>
      <c r="B589" s="8" t="s">
        <v>37056</v>
      </c>
      <c r="C589" s="8" t="s">
        <v>45743</v>
      </c>
      <c r="D589" s="8" t="s">
        <v>45744</v>
      </c>
      <c r="E589" s="8" t="s">
        <v>499</v>
      </c>
      <c r="F589" s="8" t="s">
        <v>255</v>
      </c>
      <c r="G589" s="8" t="s">
        <v>499</v>
      </c>
      <c r="H589" s="8" t="s">
        <v>255</v>
      </c>
      <c r="I589" s="8" t="s">
        <v>36868</v>
      </c>
      <c r="J589" s="8" t="s">
        <v>28</v>
      </c>
      <c r="K589" s="8" t="s">
        <v>45730</v>
      </c>
      <c r="L589" s="8" t="s">
        <v>500</v>
      </c>
      <c r="M589" s="8" t="s">
        <v>18083</v>
      </c>
      <c r="N589" s="8" t="s">
        <v>10716</v>
      </c>
      <c r="O589" s="8" t="s">
        <v>29842</v>
      </c>
      <c r="P589" s="8" t="s">
        <v>45787</v>
      </c>
      <c r="Q589" s="8" t="s">
        <v>20468</v>
      </c>
      <c r="R589" s="8" t="s">
        <v>36869</v>
      </c>
      <c r="S589" s="17" t="s">
        <v>36870</v>
      </c>
      <c r="T589" s="18">
        <v>43040</v>
      </c>
      <c r="U589" s="8">
        <v>0.25</v>
      </c>
      <c r="V589" s="8">
        <v>0.45833333333333331</v>
      </c>
      <c r="W589" s="8" t="s">
        <v>773</v>
      </c>
      <c r="X589" s="8" t="s">
        <v>22893</v>
      </c>
      <c r="Y589" s="8" t="s">
        <v>45730</v>
      </c>
      <c r="Z589" s="17" t="s">
        <v>37057</v>
      </c>
      <c r="AA589" s="8" t="s">
        <v>37058</v>
      </c>
      <c r="AB589" s="8" t="s">
        <v>37059</v>
      </c>
    </row>
    <row r="590" spans="1:28" x14ac:dyDescent="0.2">
      <c r="A590" s="8" t="s">
        <v>37060</v>
      </c>
      <c r="B590" s="8" t="s">
        <v>37061</v>
      </c>
      <c r="C590" s="8" t="s">
        <v>45743</v>
      </c>
      <c r="D590" s="8" t="s">
        <v>45744</v>
      </c>
      <c r="E590" s="8" t="s">
        <v>499</v>
      </c>
      <c r="F590" s="8" t="s">
        <v>255</v>
      </c>
      <c r="G590" s="8" t="s">
        <v>499</v>
      </c>
      <c r="H590" s="8" t="s">
        <v>255</v>
      </c>
      <c r="I590" s="8" t="s">
        <v>36868</v>
      </c>
      <c r="J590" s="8" t="s">
        <v>28</v>
      </c>
      <c r="K590" s="8" t="s">
        <v>45730</v>
      </c>
      <c r="L590" s="8" t="s">
        <v>18083</v>
      </c>
      <c r="M590" s="8" t="s">
        <v>37062</v>
      </c>
      <c r="N590" s="8" t="s">
        <v>10716</v>
      </c>
      <c r="O590" s="8" t="s">
        <v>29842</v>
      </c>
      <c r="P590" s="8" t="s">
        <v>45787</v>
      </c>
      <c r="Q590" s="8" t="s">
        <v>20468</v>
      </c>
      <c r="R590" s="8" t="s">
        <v>36869</v>
      </c>
      <c r="S590" s="17" t="s">
        <v>36870</v>
      </c>
      <c r="T590" s="18">
        <v>43040</v>
      </c>
      <c r="U590" s="8">
        <v>0.45833333333333331</v>
      </c>
      <c r="V590" s="8">
        <v>0.5625</v>
      </c>
      <c r="W590" s="8" t="s">
        <v>1387</v>
      </c>
      <c r="X590" s="8" t="s">
        <v>22899</v>
      </c>
      <c r="Y590" s="8" t="s">
        <v>45730</v>
      </c>
      <c r="Z590" s="17" t="s">
        <v>37063</v>
      </c>
      <c r="AA590" s="8" t="s">
        <v>37064</v>
      </c>
      <c r="AB590" s="8" t="s">
        <v>37065</v>
      </c>
    </row>
    <row r="591" spans="1:28" x14ac:dyDescent="0.2">
      <c r="A591" s="8" t="s">
        <v>37066</v>
      </c>
      <c r="B591" s="8" t="s">
        <v>37067</v>
      </c>
      <c r="C591" s="8" t="s">
        <v>45743</v>
      </c>
      <c r="D591" s="8" t="s">
        <v>45744</v>
      </c>
      <c r="E591" s="8" t="s">
        <v>499</v>
      </c>
      <c r="F591" s="8" t="s">
        <v>255</v>
      </c>
      <c r="G591" s="8" t="s">
        <v>499</v>
      </c>
      <c r="H591" s="8" t="s">
        <v>255</v>
      </c>
      <c r="I591" s="8" t="s">
        <v>36868</v>
      </c>
      <c r="J591" s="8" t="s">
        <v>28</v>
      </c>
      <c r="K591" s="8" t="s">
        <v>45730</v>
      </c>
      <c r="L591" s="8" t="s">
        <v>37062</v>
      </c>
      <c r="M591" s="8" t="s">
        <v>8551</v>
      </c>
      <c r="N591" s="8" t="s">
        <v>10716</v>
      </c>
      <c r="O591" s="8" t="s">
        <v>29842</v>
      </c>
      <c r="P591" s="8" t="s">
        <v>45787</v>
      </c>
      <c r="Q591" s="8" t="s">
        <v>20468</v>
      </c>
      <c r="R591" s="8" t="s">
        <v>36869</v>
      </c>
      <c r="S591" s="17" t="s">
        <v>36870</v>
      </c>
      <c r="T591" s="18">
        <v>43040</v>
      </c>
      <c r="U591" s="8">
        <v>0.5625</v>
      </c>
      <c r="V591" s="8">
        <v>0.66666666666666663</v>
      </c>
      <c r="W591" s="8" t="s">
        <v>1387</v>
      </c>
      <c r="X591" s="8" t="s">
        <v>37068</v>
      </c>
      <c r="Y591" s="8" t="s">
        <v>45730</v>
      </c>
      <c r="Z591" s="17" t="s">
        <v>37063</v>
      </c>
      <c r="AA591" s="8" t="s">
        <v>37069</v>
      </c>
      <c r="AB591" s="8" t="s">
        <v>37070</v>
      </c>
    </row>
    <row r="592" spans="1:28" x14ac:dyDescent="0.2">
      <c r="A592" s="8" t="s">
        <v>37071</v>
      </c>
      <c r="B592" s="8" t="s">
        <v>37072</v>
      </c>
      <c r="C592" s="8" t="s">
        <v>45743</v>
      </c>
      <c r="D592" s="8" t="s">
        <v>45744</v>
      </c>
      <c r="E592" s="8" t="s">
        <v>515</v>
      </c>
      <c r="F592" s="8" t="s">
        <v>255</v>
      </c>
      <c r="G592" s="8" t="s">
        <v>515</v>
      </c>
      <c r="H592" s="8" t="s">
        <v>255</v>
      </c>
      <c r="I592" s="8" t="s">
        <v>36868</v>
      </c>
      <c r="J592" s="8" t="s">
        <v>28</v>
      </c>
      <c r="K592" s="8" t="s">
        <v>45730</v>
      </c>
      <c r="L592" s="8" t="s">
        <v>516</v>
      </c>
      <c r="M592" s="8" t="s">
        <v>8569</v>
      </c>
      <c r="N592" s="8" t="s">
        <v>10716</v>
      </c>
      <c r="O592" s="8" t="s">
        <v>29842</v>
      </c>
      <c r="P592" s="8" t="s">
        <v>45787</v>
      </c>
      <c r="Q592" s="8" t="s">
        <v>20468</v>
      </c>
      <c r="R592" s="8" t="s">
        <v>36869</v>
      </c>
      <c r="S592" s="17" t="s">
        <v>36870</v>
      </c>
      <c r="T592" s="18">
        <v>43041</v>
      </c>
      <c r="U592" s="8">
        <v>0.25</v>
      </c>
      <c r="V592" s="8">
        <v>0.5</v>
      </c>
      <c r="W592" s="8" t="s">
        <v>30</v>
      </c>
      <c r="X592" s="8" t="s">
        <v>22911</v>
      </c>
      <c r="Y592" s="8" t="s">
        <v>45730</v>
      </c>
      <c r="Z592" s="17" t="s">
        <v>37073</v>
      </c>
      <c r="AA592" s="8" t="s">
        <v>37074</v>
      </c>
      <c r="AB592" s="8" t="s">
        <v>37075</v>
      </c>
    </row>
    <row r="593" spans="1:28" x14ac:dyDescent="0.2">
      <c r="A593" s="8" t="s">
        <v>37076</v>
      </c>
      <c r="B593" s="8" t="s">
        <v>37077</v>
      </c>
      <c r="C593" s="8" t="s">
        <v>45743</v>
      </c>
      <c r="D593" s="8" t="s">
        <v>45744</v>
      </c>
      <c r="E593" s="8" t="s">
        <v>515</v>
      </c>
      <c r="F593" s="8" t="s">
        <v>255</v>
      </c>
      <c r="G593" s="8" t="s">
        <v>515</v>
      </c>
      <c r="H593" s="8" t="s">
        <v>255</v>
      </c>
      <c r="I593" s="8" t="s">
        <v>36868</v>
      </c>
      <c r="J593" s="8" t="s">
        <v>28</v>
      </c>
      <c r="K593" s="8" t="s">
        <v>45730</v>
      </c>
      <c r="L593" s="8" t="s">
        <v>8569</v>
      </c>
      <c r="M593" s="8" t="s">
        <v>517</v>
      </c>
      <c r="N593" s="8" t="s">
        <v>10716</v>
      </c>
      <c r="O593" s="8" t="s">
        <v>29842</v>
      </c>
      <c r="P593" s="8" t="s">
        <v>45787</v>
      </c>
      <c r="Q593" s="8" t="s">
        <v>20468</v>
      </c>
      <c r="R593" s="8" t="s">
        <v>36869</v>
      </c>
      <c r="S593" s="17" t="s">
        <v>36870</v>
      </c>
      <c r="T593" s="18">
        <v>43041</v>
      </c>
      <c r="U593" s="8">
        <v>0.5</v>
      </c>
      <c r="V593" s="8">
        <v>0.58333333333333337</v>
      </c>
      <c r="W593" s="8" t="s">
        <v>1100</v>
      </c>
      <c r="X593" s="8" t="s">
        <v>22917</v>
      </c>
      <c r="Y593" s="8" t="s">
        <v>45730</v>
      </c>
      <c r="Z593" s="17" t="s">
        <v>37078</v>
      </c>
      <c r="AA593" s="8" t="s">
        <v>37079</v>
      </c>
      <c r="AB593" s="8" t="s">
        <v>37080</v>
      </c>
    </row>
    <row r="594" spans="1:28" x14ac:dyDescent="0.2">
      <c r="A594" s="8" t="s">
        <v>37081</v>
      </c>
      <c r="B594" s="8" t="s">
        <v>37082</v>
      </c>
      <c r="C594" s="8" t="s">
        <v>45743</v>
      </c>
      <c r="D594" s="8" t="s">
        <v>45744</v>
      </c>
      <c r="E594" s="8" t="s">
        <v>515</v>
      </c>
      <c r="F594" s="8" t="s">
        <v>255</v>
      </c>
      <c r="G594" s="8" t="s">
        <v>515</v>
      </c>
      <c r="H594" s="8" t="s">
        <v>255</v>
      </c>
      <c r="I594" s="8" t="s">
        <v>36868</v>
      </c>
      <c r="J594" s="8" t="s">
        <v>28</v>
      </c>
      <c r="K594" s="8" t="s">
        <v>45730</v>
      </c>
      <c r="L594" s="8" t="s">
        <v>517</v>
      </c>
      <c r="M594" s="8" t="s">
        <v>8581</v>
      </c>
      <c r="N594" s="8" t="s">
        <v>10716</v>
      </c>
      <c r="O594" s="8" t="s">
        <v>29842</v>
      </c>
      <c r="P594" s="8" t="s">
        <v>45787</v>
      </c>
      <c r="Q594" s="8" t="s">
        <v>20468</v>
      </c>
      <c r="R594" s="8" t="s">
        <v>36869</v>
      </c>
      <c r="S594" s="17" t="s">
        <v>36870</v>
      </c>
      <c r="T594" s="18">
        <v>43041</v>
      </c>
      <c r="U594" s="8">
        <v>0.58333333333333337</v>
      </c>
      <c r="V594" s="8">
        <v>0.66666666666666663</v>
      </c>
      <c r="W594" s="8" t="s">
        <v>1100</v>
      </c>
      <c r="X594" s="8" t="s">
        <v>22923</v>
      </c>
      <c r="Y594" s="8" t="s">
        <v>45730</v>
      </c>
      <c r="Z594" s="17" t="s">
        <v>37083</v>
      </c>
      <c r="AA594" s="8" t="s">
        <v>37084</v>
      </c>
      <c r="AB594" s="8" t="s">
        <v>37085</v>
      </c>
    </row>
    <row r="595" spans="1:28" x14ac:dyDescent="0.2">
      <c r="A595" s="8" t="s">
        <v>37086</v>
      </c>
      <c r="B595" s="8" t="s">
        <v>37087</v>
      </c>
      <c r="C595" s="8" t="s">
        <v>45743</v>
      </c>
      <c r="D595" s="8" t="s">
        <v>45744</v>
      </c>
      <c r="E595" s="8" t="s">
        <v>525</v>
      </c>
      <c r="F595" s="8" t="s">
        <v>255</v>
      </c>
      <c r="G595" s="8" t="s">
        <v>525</v>
      </c>
      <c r="H595" s="8" t="s">
        <v>255</v>
      </c>
      <c r="I595" s="8" t="s">
        <v>36868</v>
      </c>
      <c r="J595" s="8" t="s">
        <v>28</v>
      </c>
      <c r="K595" s="8" t="s">
        <v>45730</v>
      </c>
      <c r="L595" s="8" t="s">
        <v>526</v>
      </c>
      <c r="M595" s="8" t="s">
        <v>13159</v>
      </c>
      <c r="N595" s="8" t="s">
        <v>10716</v>
      </c>
      <c r="O595" s="8" t="s">
        <v>29842</v>
      </c>
      <c r="P595" s="8" t="s">
        <v>45787</v>
      </c>
      <c r="Q595" s="8" t="s">
        <v>20468</v>
      </c>
      <c r="R595" s="8" t="s">
        <v>36869</v>
      </c>
      <c r="S595" s="17" t="s">
        <v>36870</v>
      </c>
      <c r="T595" s="18">
        <v>43042</v>
      </c>
      <c r="U595" s="8">
        <v>0.25</v>
      </c>
      <c r="V595" s="8">
        <v>0.45833333333333331</v>
      </c>
      <c r="W595" s="8" t="s">
        <v>773</v>
      </c>
      <c r="X595" s="8" t="s">
        <v>22930</v>
      </c>
      <c r="Y595" s="8" t="s">
        <v>45730</v>
      </c>
      <c r="Z595" s="17" t="s">
        <v>37088</v>
      </c>
      <c r="AA595" s="8" t="s">
        <v>37089</v>
      </c>
      <c r="AB595" s="8" t="s">
        <v>37090</v>
      </c>
    </row>
    <row r="596" spans="1:28" x14ac:dyDescent="0.2">
      <c r="A596" s="8" t="s">
        <v>37091</v>
      </c>
      <c r="B596" s="8" t="s">
        <v>37092</v>
      </c>
      <c r="C596" s="8" t="s">
        <v>45743</v>
      </c>
      <c r="D596" s="8" t="s">
        <v>45744</v>
      </c>
      <c r="E596" s="8" t="s">
        <v>525</v>
      </c>
      <c r="F596" s="8" t="s">
        <v>255</v>
      </c>
      <c r="G596" s="8" t="s">
        <v>525</v>
      </c>
      <c r="H596" s="8" t="s">
        <v>255</v>
      </c>
      <c r="I596" s="8" t="s">
        <v>36868</v>
      </c>
      <c r="J596" s="8" t="s">
        <v>28</v>
      </c>
      <c r="K596" s="8" t="s">
        <v>45730</v>
      </c>
      <c r="L596" s="8" t="s">
        <v>13159</v>
      </c>
      <c r="M596" s="8" t="s">
        <v>8612</v>
      </c>
      <c r="N596" s="8" t="s">
        <v>10716</v>
      </c>
      <c r="O596" s="8" t="s">
        <v>29842</v>
      </c>
      <c r="P596" s="8" t="s">
        <v>45787</v>
      </c>
      <c r="Q596" s="8" t="s">
        <v>20468</v>
      </c>
      <c r="R596" s="8" t="s">
        <v>36869</v>
      </c>
      <c r="S596" s="17" t="s">
        <v>36870</v>
      </c>
      <c r="T596" s="18">
        <v>43042</v>
      </c>
      <c r="U596" s="8">
        <v>0.45833333333333331</v>
      </c>
      <c r="V596" s="8">
        <v>0.66666666666666663</v>
      </c>
      <c r="W596" s="8" t="s">
        <v>773</v>
      </c>
      <c r="X596" s="8" t="s">
        <v>22935</v>
      </c>
      <c r="Y596" s="8" t="s">
        <v>45730</v>
      </c>
      <c r="Z596" s="17" t="s">
        <v>37093</v>
      </c>
      <c r="AA596" s="8" t="s">
        <v>37094</v>
      </c>
      <c r="AB596" s="8" t="s">
        <v>37095</v>
      </c>
    </row>
    <row r="597" spans="1:28" x14ac:dyDescent="0.2">
      <c r="A597" s="8" t="s">
        <v>37096</v>
      </c>
      <c r="B597" s="8" t="s">
        <v>37097</v>
      </c>
      <c r="C597" s="8" t="s">
        <v>45743</v>
      </c>
      <c r="D597" s="8" t="s">
        <v>45744</v>
      </c>
      <c r="E597" s="8" t="s">
        <v>256</v>
      </c>
      <c r="F597" s="8" t="s">
        <v>255</v>
      </c>
      <c r="G597" s="8" t="s">
        <v>256</v>
      </c>
      <c r="H597" s="8" t="s">
        <v>255</v>
      </c>
      <c r="I597" s="8" t="s">
        <v>36868</v>
      </c>
      <c r="J597" s="8" t="s">
        <v>28</v>
      </c>
      <c r="K597" s="8" t="s">
        <v>45730</v>
      </c>
      <c r="L597" s="8" t="s">
        <v>557</v>
      </c>
      <c r="M597" s="8" t="s">
        <v>840</v>
      </c>
      <c r="N597" s="8" t="s">
        <v>10716</v>
      </c>
      <c r="O597" s="8" t="s">
        <v>29842</v>
      </c>
      <c r="P597" s="8" t="s">
        <v>45787</v>
      </c>
      <c r="Q597" s="8" t="s">
        <v>20468</v>
      </c>
      <c r="R597" s="8" t="s">
        <v>36869</v>
      </c>
      <c r="S597" s="17" t="s">
        <v>36870</v>
      </c>
      <c r="T597" s="18">
        <v>43045</v>
      </c>
      <c r="U597" s="8">
        <v>0.25</v>
      </c>
      <c r="V597" s="8">
        <v>0.45833333333333331</v>
      </c>
      <c r="W597" s="8" t="s">
        <v>773</v>
      </c>
      <c r="X597" s="8" t="s">
        <v>22935</v>
      </c>
      <c r="Y597" s="8" t="s">
        <v>45730</v>
      </c>
      <c r="Z597" s="17" t="s">
        <v>37098</v>
      </c>
      <c r="AA597" s="8" t="s">
        <v>37099</v>
      </c>
      <c r="AB597" s="8" t="s">
        <v>37100</v>
      </c>
    </row>
    <row r="598" spans="1:28" x14ac:dyDescent="0.2">
      <c r="A598" s="8" t="s">
        <v>37101</v>
      </c>
      <c r="B598" s="8" t="s">
        <v>37102</v>
      </c>
      <c r="C598" s="8" t="s">
        <v>45743</v>
      </c>
      <c r="D598" s="8" t="s">
        <v>45744</v>
      </c>
      <c r="E598" s="8" t="s">
        <v>256</v>
      </c>
      <c r="F598" s="8" t="s">
        <v>255</v>
      </c>
      <c r="G598" s="8" t="s">
        <v>256</v>
      </c>
      <c r="H598" s="8" t="s">
        <v>255</v>
      </c>
      <c r="I598" s="8" t="s">
        <v>36868</v>
      </c>
      <c r="J598" s="8" t="s">
        <v>28</v>
      </c>
      <c r="K598" s="8" t="s">
        <v>45730</v>
      </c>
      <c r="L598" s="8" t="s">
        <v>840</v>
      </c>
      <c r="M598" s="8" t="s">
        <v>846</v>
      </c>
      <c r="N598" s="8" t="s">
        <v>10716</v>
      </c>
      <c r="O598" s="8" t="s">
        <v>29842</v>
      </c>
      <c r="P598" s="8" t="s">
        <v>45787</v>
      </c>
      <c r="Q598" s="8" t="s">
        <v>20468</v>
      </c>
      <c r="R598" s="8" t="s">
        <v>36869</v>
      </c>
      <c r="S598" s="17" t="s">
        <v>36870</v>
      </c>
      <c r="T598" s="18">
        <v>43045</v>
      </c>
      <c r="U598" s="8">
        <v>0.45833333333333331</v>
      </c>
      <c r="V598" s="8">
        <v>0.66666666666666663</v>
      </c>
      <c r="W598" s="8" t="s">
        <v>773</v>
      </c>
      <c r="X598" s="8" t="s">
        <v>14567</v>
      </c>
      <c r="Y598" s="8" t="s">
        <v>45730</v>
      </c>
      <c r="Z598" s="17" t="s">
        <v>37103</v>
      </c>
      <c r="AA598" s="8" t="s">
        <v>37104</v>
      </c>
      <c r="AB598" s="8" t="s">
        <v>37105</v>
      </c>
    </row>
    <row r="599" spans="1:28" x14ac:dyDescent="0.2">
      <c r="A599" s="8" t="s">
        <v>37106</v>
      </c>
      <c r="B599" s="8" t="s">
        <v>37107</v>
      </c>
      <c r="C599" s="8" t="s">
        <v>45743</v>
      </c>
      <c r="D599" s="8" t="s">
        <v>45744</v>
      </c>
      <c r="E599" s="8" t="s">
        <v>266</v>
      </c>
      <c r="F599" s="8" t="s">
        <v>255</v>
      </c>
      <c r="G599" s="8" t="s">
        <v>266</v>
      </c>
      <c r="H599" s="8" t="s">
        <v>255</v>
      </c>
      <c r="I599" s="8" t="s">
        <v>36868</v>
      </c>
      <c r="J599" s="8" t="s">
        <v>28</v>
      </c>
      <c r="K599" s="8" t="s">
        <v>45730</v>
      </c>
      <c r="L599" s="8" t="s">
        <v>566</v>
      </c>
      <c r="M599" s="8" t="s">
        <v>858</v>
      </c>
      <c r="N599" s="8" t="s">
        <v>10716</v>
      </c>
      <c r="O599" s="8" t="s">
        <v>29842</v>
      </c>
      <c r="P599" s="8" t="s">
        <v>45787</v>
      </c>
      <c r="Q599" s="8" t="s">
        <v>20468</v>
      </c>
      <c r="R599" s="8" t="s">
        <v>36869</v>
      </c>
      <c r="S599" s="17" t="s">
        <v>36870</v>
      </c>
      <c r="T599" s="18">
        <v>43046</v>
      </c>
      <c r="U599" s="8">
        <v>0.25</v>
      </c>
      <c r="V599" s="8">
        <v>0.66666666666666663</v>
      </c>
      <c r="W599" s="8" t="s">
        <v>792</v>
      </c>
      <c r="X599" s="8" t="s">
        <v>22952</v>
      </c>
      <c r="Y599" s="8" t="s">
        <v>45730</v>
      </c>
      <c r="Z599" s="17" t="s">
        <v>37108</v>
      </c>
      <c r="AA599" s="8" t="s">
        <v>37109</v>
      </c>
      <c r="AB599" s="8" t="s">
        <v>37110</v>
      </c>
    </row>
    <row r="600" spans="1:28" x14ac:dyDescent="0.2">
      <c r="A600" s="8" t="s">
        <v>39782</v>
      </c>
      <c r="B600" s="8" t="s">
        <v>39783</v>
      </c>
      <c r="C600" s="8" t="s">
        <v>45743</v>
      </c>
      <c r="D600" s="8" t="s">
        <v>45744</v>
      </c>
      <c r="E600" s="8" t="s">
        <v>66</v>
      </c>
      <c r="F600" s="8" t="s">
        <v>65</v>
      </c>
      <c r="G600" s="8" t="s">
        <v>66</v>
      </c>
      <c r="H600" s="8" t="s">
        <v>65</v>
      </c>
      <c r="I600" s="8" t="s">
        <v>39784</v>
      </c>
      <c r="J600" s="8" t="s">
        <v>28</v>
      </c>
      <c r="K600" s="8" t="s">
        <v>1262</v>
      </c>
      <c r="L600" s="8" t="s">
        <v>298</v>
      </c>
      <c r="M600" s="8" t="s">
        <v>310</v>
      </c>
      <c r="N600" s="8" t="s">
        <v>10716</v>
      </c>
      <c r="O600" s="8" t="s">
        <v>29842</v>
      </c>
      <c r="P600" s="8" t="s">
        <v>45787</v>
      </c>
      <c r="Q600" s="8" t="s">
        <v>39785</v>
      </c>
      <c r="R600" s="8" t="s">
        <v>29053</v>
      </c>
      <c r="S600" s="17" t="s">
        <v>39786</v>
      </c>
      <c r="T600" s="18">
        <v>43012</v>
      </c>
      <c r="U600" s="8">
        <v>0.75</v>
      </c>
      <c r="V600" s="8">
        <v>0.25</v>
      </c>
      <c r="W600" s="8" t="s">
        <v>40</v>
      </c>
      <c r="X600" s="8" t="s">
        <v>39787</v>
      </c>
      <c r="Y600" s="8" t="s">
        <v>45730</v>
      </c>
      <c r="Z600" s="17" t="s">
        <v>39788</v>
      </c>
      <c r="AA600" s="8" t="s">
        <v>39789</v>
      </c>
      <c r="AB600" s="8" t="s">
        <v>39790</v>
      </c>
    </row>
    <row r="601" spans="1:28" x14ac:dyDescent="0.2">
      <c r="A601" s="8" t="s">
        <v>39791</v>
      </c>
      <c r="B601" s="8" t="s">
        <v>39792</v>
      </c>
      <c r="C601" s="8" t="s">
        <v>45743</v>
      </c>
      <c r="D601" s="8" t="s">
        <v>45744</v>
      </c>
      <c r="E601" s="8" t="s">
        <v>86</v>
      </c>
      <c r="F601" s="8" t="s">
        <v>65</v>
      </c>
      <c r="G601" s="8" t="s">
        <v>86</v>
      </c>
      <c r="H601" s="8" t="s">
        <v>65</v>
      </c>
      <c r="I601" s="8" t="s">
        <v>39784</v>
      </c>
      <c r="J601" s="8" t="s">
        <v>28</v>
      </c>
      <c r="K601" s="8" t="s">
        <v>1262</v>
      </c>
      <c r="L601" s="8" t="s">
        <v>311</v>
      </c>
      <c r="M601" s="8" t="s">
        <v>319</v>
      </c>
      <c r="N601" s="8" t="s">
        <v>10716</v>
      </c>
      <c r="O601" s="8" t="s">
        <v>29842</v>
      </c>
      <c r="P601" s="8" t="s">
        <v>45787</v>
      </c>
      <c r="Q601" s="8" t="s">
        <v>39785</v>
      </c>
      <c r="R601" s="8" t="s">
        <v>29053</v>
      </c>
      <c r="S601" s="17" t="s">
        <v>39786</v>
      </c>
      <c r="T601" s="18">
        <v>43013</v>
      </c>
      <c r="U601" s="8">
        <v>0.75</v>
      </c>
      <c r="V601" s="8">
        <v>0.25</v>
      </c>
      <c r="W601" s="8" t="s">
        <v>40</v>
      </c>
      <c r="X601" s="8" t="s">
        <v>24093</v>
      </c>
      <c r="Y601" s="8" t="s">
        <v>45730</v>
      </c>
      <c r="Z601" s="17" t="s">
        <v>39788</v>
      </c>
      <c r="AA601" s="8" t="s">
        <v>39793</v>
      </c>
      <c r="AB601" s="8" t="s">
        <v>39794</v>
      </c>
    </row>
    <row r="602" spans="1:28" x14ac:dyDescent="0.2">
      <c r="A602" s="8" t="s">
        <v>39795</v>
      </c>
      <c r="B602" s="8" t="s">
        <v>39796</v>
      </c>
      <c r="C602" s="8" t="s">
        <v>45743</v>
      </c>
      <c r="D602" s="8" t="s">
        <v>45744</v>
      </c>
      <c r="E602" s="8" t="s">
        <v>76</v>
      </c>
      <c r="F602" s="8" t="s">
        <v>65</v>
      </c>
      <c r="G602" s="8" t="s">
        <v>76</v>
      </c>
      <c r="H602" s="8" t="s">
        <v>65</v>
      </c>
      <c r="I602" s="8" t="s">
        <v>39784</v>
      </c>
      <c r="J602" s="8" t="s">
        <v>28</v>
      </c>
      <c r="K602" s="8" t="s">
        <v>1262</v>
      </c>
      <c r="L602" s="8" t="s">
        <v>320</v>
      </c>
      <c r="M602" s="8" t="s">
        <v>1327</v>
      </c>
      <c r="N602" s="8" t="s">
        <v>10716</v>
      </c>
      <c r="O602" s="8" t="s">
        <v>29842</v>
      </c>
      <c r="P602" s="8" t="s">
        <v>45787</v>
      </c>
      <c r="Q602" s="8" t="s">
        <v>39785</v>
      </c>
      <c r="R602" s="8" t="s">
        <v>29053</v>
      </c>
      <c r="S602" s="17" t="s">
        <v>39786</v>
      </c>
      <c r="T602" s="18">
        <v>43014</v>
      </c>
      <c r="U602" s="8">
        <v>0.75</v>
      </c>
      <c r="V602" s="8">
        <v>0.16666666666666666</v>
      </c>
      <c r="W602" s="8" t="s">
        <v>792</v>
      </c>
      <c r="X602" s="8" t="s">
        <v>39797</v>
      </c>
      <c r="Y602" s="8" t="s">
        <v>45730</v>
      </c>
      <c r="Z602" s="17" t="s">
        <v>39788</v>
      </c>
      <c r="AA602" s="8" t="s">
        <v>39798</v>
      </c>
      <c r="AB602" s="8" t="s">
        <v>39799</v>
      </c>
    </row>
    <row r="603" spans="1:28" x14ac:dyDescent="0.2">
      <c r="A603" s="8" t="s">
        <v>39809</v>
      </c>
      <c r="B603" s="8" t="s">
        <v>39810</v>
      </c>
      <c r="C603" s="8" t="s">
        <v>45743</v>
      </c>
      <c r="D603" s="8" t="s">
        <v>45744</v>
      </c>
      <c r="E603" s="8" t="s">
        <v>335</v>
      </c>
      <c r="F603" s="8" t="s">
        <v>65</v>
      </c>
      <c r="G603" s="8" t="s">
        <v>335</v>
      </c>
      <c r="H603" s="8" t="s">
        <v>65</v>
      </c>
      <c r="I603" s="8" t="s">
        <v>39784</v>
      </c>
      <c r="J603" s="8" t="s">
        <v>28</v>
      </c>
      <c r="K603" s="8" t="s">
        <v>1262</v>
      </c>
      <c r="L603" s="8" t="s">
        <v>346</v>
      </c>
      <c r="M603" s="8" t="s">
        <v>347</v>
      </c>
      <c r="N603" s="8" t="s">
        <v>10716</v>
      </c>
      <c r="O603" s="8" t="s">
        <v>29842</v>
      </c>
      <c r="P603" s="8" t="s">
        <v>45787</v>
      </c>
      <c r="Q603" s="8" t="s">
        <v>39785</v>
      </c>
      <c r="R603" s="8" t="s">
        <v>29053</v>
      </c>
      <c r="S603" s="17" t="s">
        <v>39786</v>
      </c>
      <c r="T603" s="18">
        <v>43017</v>
      </c>
      <c r="U603" s="8">
        <v>0.25</v>
      </c>
      <c r="V603" s="8">
        <v>0.75</v>
      </c>
      <c r="W603" s="8" t="s">
        <v>40</v>
      </c>
      <c r="X603" s="8" t="s">
        <v>39811</v>
      </c>
      <c r="Y603" s="8" t="s">
        <v>45730</v>
      </c>
      <c r="Z603" s="17" t="s">
        <v>39788</v>
      </c>
      <c r="AA603" s="8" t="s">
        <v>39812</v>
      </c>
      <c r="AB603" s="8" t="s">
        <v>39813</v>
      </c>
    </row>
    <row r="604" spans="1:28" x14ac:dyDescent="0.2">
      <c r="A604" s="8" t="s">
        <v>39800</v>
      </c>
      <c r="B604" s="8" t="s">
        <v>39801</v>
      </c>
      <c r="C604" s="8" t="s">
        <v>45743</v>
      </c>
      <c r="D604" s="8" t="s">
        <v>45744</v>
      </c>
      <c r="E604" s="8" t="s">
        <v>335</v>
      </c>
      <c r="F604" s="8" t="s">
        <v>65</v>
      </c>
      <c r="G604" s="8" t="s">
        <v>335</v>
      </c>
      <c r="H604" s="8" t="s">
        <v>65</v>
      </c>
      <c r="I604" s="8" t="s">
        <v>39784</v>
      </c>
      <c r="J604" s="8" t="s">
        <v>28</v>
      </c>
      <c r="K604" s="8" t="s">
        <v>1262</v>
      </c>
      <c r="L604" s="8" t="s">
        <v>337</v>
      </c>
      <c r="M604" s="8" t="s">
        <v>346</v>
      </c>
      <c r="N604" s="8" t="s">
        <v>10716</v>
      </c>
      <c r="O604" s="8" t="s">
        <v>29842</v>
      </c>
      <c r="P604" s="8" t="s">
        <v>45787</v>
      </c>
      <c r="Q604" s="8" t="s">
        <v>39785</v>
      </c>
      <c r="R604" s="8" t="s">
        <v>29053</v>
      </c>
      <c r="S604" s="17" t="s">
        <v>39786</v>
      </c>
      <c r="T604" s="18">
        <v>43017</v>
      </c>
      <c r="U604" s="8">
        <v>0.75</v>
      </c>
      <c r="V604" s="8">
        <v>0.25</v>
      </c>
      <c r="W604" s="8" t="s">
        <v>40</v>
      </c>
      <c r="X604" s="8" t="s">
        <v>39797</v>
      </c>
      <c r="Y604" s="8" t="s">
        <v>45730</v>
      </c>
      <c r="Z604" s="17" t="s">
        <v>39788</v>
      </c>
      <c r="AA604" s="8" t="s">
        <v>39802</v>
      </c>
      <c r="AB604" s="8" t="s">
        <v>39803</v>
      </c>
    </row>
    <row r="605" spans="1:28" x14ac:dyDescent="0.2">
      <c r="A605" s="8" t="s">
        <v>39804</v>
      </c>
      <c r="B605" s="8" t="s">
        <v>39805</v>
      </c>
      <c r="C605" s="8" t="s">
        <v>45743</v>
      </c>
      <c r="D605" s="8" t="s">
        <v>45744</v>
      </c>
      <c r="E605" s="8" t="s">
        <v>345</v>
      </c>
      <c r="F605" s="8" t="s">
        <v>65</v>
      </c>
      <c r="G605" s="8" t="s">
        <v>345</v>
      </c>
      <c r="H605" s="8" t="s">
        <v>65</v>
      </c>
      <c r="I605" s="8" t="s">
        <v>39784</v>
      </c>
      <c r="J605" s="8" t="s">
        <v>28</v>
      </c>
      <c r="K605" s="8" t="s">
        <v>1262</v>
      </c>
      <c r="L605" s="8" t="s">
        <v>347</v>
      </c>
      <c r="M605" s="8" t="s">
        <v>363</v>
      </c>
      <c r="N605" s="8" t="s">
        <v>10716</v>
      </c>
      <c r="O605" s="8" t="s">
        <v>29842</v>
      </c>
      <c r="P605" s="8" t="s">
        <v>45787</v>
      </c>
      <c r="Q605" s="8" t="s">
        <v>39785</v>
      </c>
      <c r="R605" s="8" t="s">
        <v>29053</v>
      </c>
      <c r="S605" s="17" t="s">
        <v>39786</v>
      </c>
      <c r="T605" s="18">
        <v>43018</v>
      </c>
      <c r="U605" s="8">
        <v>0.75</v>
      </c>
      <c r="V605" s="8">
        <v>0.25</v>
      </c>
      <c r="W605" s="8" t="s">
        <v>40</v>
      </c>
      <c r="X605" s="8" t="s">
        <v>39806</v>
      </c>
      <c r="Y605" s="8" t="s">
        <v>45730</v>
      </c>
      <c r="Z605" s="17" t="s">
        <v>39788</v>
      </c>
      <c r="AA605" s="8" t="s">
        <v>39807</v>
      </c>
      <c r="AB605" s="8" t="s">
        <v>39808</v>
      </c>
    </row>
    <row r="606" spans="1:28" x14ac:dyDescent="0.2">
      <c r="A606" s="8" t="s">
        <v>39814</v>
      </c>
      <c r="B606" s="8" t="s">
        <v>39815</v>
      </c>
      <c r="C606" s="8" t="s">
        <v>45743</v>
      </c>
      <c r="D606" s="8" t="s">
        <v>45744</v>
      </c>
      <c r="E606" s="8" t="s">
        <v>362</v>
      </c>
      <c r="F606" s="8" t="s">
        <v>112</v>
      </c>
      <c r="G606" s="8" t="s">
        <v>362</v>
      </c>
      <c r="H606" s="8" t="s">
        <v>112</v>
      </c>
      <c r="I606" s="8" t="s">
        <v>39784</v>
      </c>
      <c r="J606" s="8" t="s">
        <v>28</v>
      </c>
      <c r="K606" s="8" t="s">
        <v>1262</v>
      </c>
      <c r="L606" s="8" t="s">
        <v>364</v>
      </c>
      <c r="M606" s="8" t="s">
        <v>373</v>
      </c>
      <c r="N606" s="8" t="s">
        <v>10716</v>
      </c>
      <c r="O606" s="8" t="s">
        <v>29842</v>
      </c>
      <c r="P606" s="8" t="s">
        <v>45787</v>
      </c>
      <c r="Q606" s="8" t="s">
        <v>39785</v>
      </c>
      <c r="R606" s="8" t="s">
        <v>29053</v>
      </c>
      <c r="S606" s="17" t="s">
        <v>39786</v>
      </c>
      <c r="T606" s="18">
        <v>43019</v>
      </c>
      <c r="U606" s="8">
        <v>0.75</v>
      </c>
      <c r="V606" s="8">
        <v>0.25</v>
      </c>
      <c r="W606" s="8" t="s">
        <v>40</v>
      </c>
      <c r="X606" s="8" t="s">
        <v>39816</v>
      </c>
      <c r="Y606" s="8" t="s">
        <v>45730</v>
      </c>
      <c r="Z606" s="17" t="s">
        <v>39788</v>
      </c>
      <c r="AA606" s="8" t="s">
        <v>39817</v>
      </c>
      <c r="AB606" s="8" t="s">
        <v>39818</v>
      </c>
    </row>
    <row r="607" spans="1:28" x14ac:dyDescent="0.2">
      <c r="A607" s="8" t="s">
        <v>39819</v>
      </c>
      <c r="B607" s="8" t="s">
        <v>39820</v>
      </c>
      <c r="C607" s="8" t="s">
        <v>45743</v>
      </c>
      <c r="D607" s="8" t="s">
        <v>45744</v>
      </c>
      <c r="E607" s="8" t="s">
        <v>372</v>
      </c>
      <c r="F607" s="8" t="s">
        <v>112</v>
      </c>
      <c r="G607" s="8" t="s">
        <v>372</v>
      </c>
      <c r="H607" s="8" t="s">
        <v>112</v>
      </c>
      <c r="I607" s="8" t="s">
        <v>39784</v>
      </c>
      <c r="J607" s="8" t="s">
        <v>28</v>
      </c>
      <c r="K607" s="8" t="s">
        <v>1262</v>
      </c>
      <c r="L607" s="8" t="s">
        <v>374</v>
      </c>
      <c r="M607" s="8" t="s">
        <v>383</v>
      </c>
      <c r="N607" s="8" t="s">
        <v>10716</v>
      </c>
      <c r="O607" s="8" t="s">
        <v>29842</v>
      </c>
      <c r="P607" s="8" t="s">
        <v>45787</v>
      </c>
      <c r="Q607" s="8" t="s">
        <v>39785</v>
      </c>
      <c r="R607" s="8" t="s">
        <v>29053</v>
      </c>
      <c r="S607" s="17" t="s">
        <v>39786</v>
      </c>
      <c r="T607" s="18">
        <v>43020</v>
      </c>
      <c r="U607" s="8">
        <v>0.75</v>
      </c>
      <c r="V607" s="8">
        <v>0.25</v>
      </c>
      <c r="W607" s="8" t="s">
        <v>40</v>
      </c>
      <c r="X607" s="8" t="s">
        <v>39821</v>
      </c>
      <c r="Y607" s="8" t="s">
        <v>45730</v>
      </c>
      <c r="Z607" s="17" t="s">
        <v>39788</v>
      </c>
      <c r="AA607" s="8" t="s">
        <v>39822</v>
      </c>
      <c r="AB607" s="8" t="s">
        <v>39823</v>
      </c>
    </row>
    <row r="608" spans="1:28" x14ac:dyDescent="0.2">
      <c r="A608" s="8" t="s">
        <v>39824</v>
      </c>
      <c r="B608" s="8" t="s">
        <v>39825</v>
      </c>
      <c r="C608" s="8" t="s">
        <v>45743</v>
      </c>
      <c r="D608" s="8" t="s">
        <v>45744</v>
      </c>
      <c r="E608" s="8" t="s">
        <v>382</v>
      </c>
      <c r="F608" s="8" t="s">
        <v>112</v>
      </c>
      <c r="G608" s="8" t="s">
        <v>382</v>
      </c>
      <c r="H608" s="8" t="s">
        <v>112</v>
      </c>
      <c r="I608" s="8" t="s">
        <v>39784</v>
      </c>
      <c r="J608" s="8" t="s">
        <v>28</v>
      </c>
      <c r="K608" s="8" t="s">
        <v>1262</v>
      </c>
      <c r="L608" s="8" t="s">
        <v>384</v>
      </c>
      <c r="M608" s="8" t="s">
        <v>3013</v>
      </c>
      <c r="N608" s="8" t="s">
        <v>10716</v>
      </c>
      <c r="O608" s="8" t="s">
        <v>29842</v>
      </c>
      <c r="P608" s="8" t="s">
        <v>45787</v>
      </c>
      <c r="Q608" s="8" t="s">
        <v>39785</v>
      </c>
      <c r="R608" s="8" t="s">
        <v>29053</v>
      </c>
      <c r="S608" s="17" t="s">
        <v>39786</v>
      </c>
      <c r="T608" s="18">
        <v>43021</v>
      </c>
      <c r="U608" s="8">
        <v>0.75</v>
      </c>
      <c r="V608" s="8">
        <v>8.3333333333333329E-2</v>
      </c>
      <c r="W608" s="8" t="s">
        <v>486</v>
      </c>
      <c r="X608" s="8" t="s">
        <v>39826</v>
      </c>
      <c r="Y608" s="8" t="s">
        <v>45730</v>
      </c>
      <c r="Z608" s="17" t="s">
        <v>39788</v>
      </c>
      <c r="AA608" s="8" t="s">
        <v>39827</v>
      </c>
      <c r="AB608" s="8" t="s">
        <v>39828</v>
      </c>
    </row>
    <row r="609" spans="1:28" x14ac:dyDescent="0.2">
      <c r="A609" s="8" t="s">
        <v>39829</v>
      </c>
      <c r="B609" s="8" t="s">
        <v>39830</v>
      </c>
      <c r="C609" s="8" t="s">
        <v>45743</v>
      </c>
      <c r="D609" s="8" t="s">
        <v>45744</v>
      </c>
      <c r="E609" s="8" t="s">
        <v>113</v>
      </c>
      <c r="F609" s="8" t="s">
        <v>112</v>
      </c>
      <c r="G609" s="8" t="s">
        <v>113</v>
      </c>
      <c r="H609" s="8" t="s">
        <v>112</v>
      </c>
      <c r="I609" s="8" t="s">
        <v>39784</v>
      </c>
      <c r="J609" s="8" t="s">
        <v>28</v>
      </c>
      <c r="K609" s="8" t="s">
        <v>1262</v>
      </c>
      <c r="L609" s="8" t="s">
        <v>410</v>
      </c>
      <c r="M609" s="8" t="s">
        <v>767</v>
      </c>
      <c r="N609" s="8" t="s">
        <v>10716</v>
      </c>
      <c r="O609" s="8" t="s">
        <v>29842</v>
      </c>
      <c r="P609" s="8" t="s">
        <v>45787</v>
      </c>
      <c r="Q609" s="8" t="s">
        <v>39785</v>
      </c>
      <c r="R609" s="8" t="s">
        <v>29053</v>
      </c>
      <c r="S609" s="17" t="s">
        <v>39786</v>
      </c>
      <c r="T609" s="18">
        <v>43024</v>
      </c>
      <c r="U609" s="8">
        <v>0.75</v>
      </c>
      <c r="V609" s="8">
        <v>0.20833333333333334</v>
      </c>
      <c r="W609" s="8" t="s">
        <v>762</v>
      </c>
      <c r="X609" s="8" t="s">
        <v>24027</v>
      </c>
      <c r="Y609" s="8" t="s">
        <v>45730</v>
      </c>
      <c r="Z609" s="17" t="s">
        <v>39788</v>
      </c>
      <c r="AA609" s="8" t="s">
        <v>39831</v>
      </c>
      <c r="AB609" s="8" t="s">
        <v>39832</v>
      </c>
    </row>
    <row r="610" spans="1:28" x14ac:dyDescent="0.2">
      <c r="A610" s="8" t="s">
        <v>39833</v>
      </c>
      <c r="B610" s="8" t="s">
        <v>39834</v>
      </c>
      <c r="C610" s="8" t="s">
        <v>45743</v>
      </c>
      <c r="D610" s="8" t="s">
        <v>45744</v>
      </c>
      <c r="E610" s="8" t="s">
        <v>123</v>
      </c>
      <c r="F610" s="8" t="s">
        <v>112</v>
      </c>
      <c r="G610" s="8" t="s">
        <v>123</v>
      </c>
      <c r="H610" s="8" t="s">
        <v>112</v>
      </c>
      <c r="I610" s="8" t="s">
        <v>39784</v>
      </c>
      <c r="J610" s="8" t="s">
        <v>28</v>
      </c>
      <c r="K610" s="8" t="s">
        <v>1262</v>
      </c>
      <c r="L610" s="8" t="s">
        <v>419</v>
      </c>
      <c r="M610" s="8" t="s">
        <v>774</v>
      </c>
      <c r="N610" s="8" t="s">
        <v>10716</v>
      </c>
      <c r="O610" s="8" t="s">
        <v>29842</v>
      </c>
      <c r="P610" s="8" t="s">
        <v>45787</v>
      </c>
      <c r="Q610" s="8" t="s">
        <v>39785</v>
      </c>
      <c r="R610" s="8" t="s">
        <v>29053</v>
      </c>
      <c r="S610" s="17" t="s">
        <v>39786</v>
      </c>
      <c r="T610" s="18">
        <v>43025</v>
      </c>
      <c r="U610" s="8">
        <v>0.75</v>
      </c>
      <c r="V610" s="8">
        <v>0.20833333333333334</v>
      </c>
      <c r="W610" s="8" t="s">
        <v>762</v>
      </c>
      <c r="X610" s="8" t="s">
        <v>39835</v>
      </c>
      <c r="Y610" s="8" t="s">
        <v>45730</v>
      </c>
      <c r="Z610" s="17" t="s">
        <v>39788</v>
      </c>
      <c r="AA610" s="8" t="s">
        <v>39836</v>
      </c>
      <c r="AB610" s="8" t="s">
        <v>39837</v>
      </c>
    </row>
    <row r="611" spans="1:28" x14ac:dyDescent="0.2">
      <c r="A611" s="8" t="s">
        <v>39838</v>
      </c>
      <c r="B611" s="8" t="s">
        <v>39839</v>
      </c>
      <c r="C611" s="8" t="s">
        <v>45743</v>
      </c>
      <c r="D611" s="8" t="s">
        <v>45744</v>
      </c>
      <c r="E611" s="8" t="s">
        <v>205</v>
      </c>
      <c r="F611" s="8" t="s">
        <v>204</v>
      </c>
      <c r="G611" s="8" t="s">
        <v>205</v>
      </c>
      <c r="H611" s="8" t="s">
        <v>204</v>
      </c>
      <c r="I611" s="8" t="s">
        <v>39784</v>
      </c>
      <c r="J611" s="8" t="s">
        <v>28</v>
      </c>
      <c r="K611" s="8" t="s">
        <v>1262</v>
      </c>
      <c r="L611" s="8" t="s">
        <v>428</v>
      </c>
      <c r="M611" s="8" t="s">
        <v>3683</v>
      </c>
      <c r="N611" s="8" t="s">
        <v>10716</v>
      </c>
      <c r="O611" s="8" t="s">
        <v>29842</v>
      </c>
      <c r="P611" s="8" t="s">
        <v>45787</v>
      </c>
      <c r="Q611" s="8" t="s">
        <v>39785</v>
      </c>
      <c r="R611" s="8" t="s">
        <v>29053</v>
      </c>
      <c r="S611" s="17" t="s">
        <v>39786</v>
      </c>
      <c r="T611" s="18">
        <v>43033</v>
      </c>
      <c r="U611" s="8">
        <v>0.75</v>
      </c>
      <c r="V611" s="8">
        <v>0.20833333333333334</v>
      </c>
      <c r="W611" s="8" t="s">
        <v>762</v>
      </c>
      <c r="X611" s="8" t="s">
        <v>24041</v>
      </c>
      <c r="Y611" s="8" t="s">
        <v>45730</v>
      </c>
      <c r="Z611" s="17" t="s">
        <v>39788</v>
      </c>
      <c r="AA611" s="8" t="s">
        <v>39840</v>
      </c>
      <c r="AB611" s="8" t="s">
        <v>39841</v>
      </c>
    </row>
    <row r="612" spans="1:28" x14ac:dyDescent="0.2">
      <c r="A612" s="8" t="s">
        <v>39842</v>
      </c>
      <c r="B612" s="8" t="s">
        <v>39843</v>
      </c>
      <c r="C612" s="8" t="s">
        <v>45743</v>
      </c>
      <c r="D612" s="8" t="s">
        <v>45744</v>
      </c>
      <c r="E612" s="8" t="s">
        <v>215</v>
      </c>
      <c r="F612" s="8" t="s">
        <v>204</v>
      </c>
      <c r="G612" s="8" t="s">
        <v>215</v>
      </c>
      <c r="H612" s="8" t="s">
        <v>204</v>
      </c>
      <c r="I612" s="8" t="s">
        <v>39784</v>
      </c>
      <c r="J612" s="8" t="s">
        <v>28</v>
      </c>
      <c r="K612" s="8" t="s">
        <v>1262</v>
      </c>
      <c r="L612" s="8" t="s">
        <v>437</v>
      </c>
      <c r="M612" s="8" t="s">
        <v>3690</v>
      </c>
      <c r="N612" s="8" t="s">
        <v>10716</v>
      </c>
      <c r="O612" s="8" t="s">
        <v>29842</v>
      </c>
      <c r="P612" s="8" t="s">
        <v>45787</v>
      </c>
      <c r="Q612" s="8" t="s">
        <v>39785</v>
      </c>
      <c r="R612" s="8" t="s">
        <v>29053</v>
      </c>
      <c r="S612" s="17" t="s">
        <v>39786</v>
      </c>
      <c r="T612" s="18">
        <v>43034</v>
      </c>
      <c r="U612" s="8">
        <v>0.75</v>
      </c>
      <c r="V612" s="8">
        <v>0.20833333333333334</v>
      </c>
      <c r="W612" s="8" t="s">
        <v>762</v>
      </c>
      <c r="X612" s="8" t="s">
        <v>24056</v>
      </c>
      <c r="Y612" s="8" t="s">
        <v>45730</v>
      </c>
      <c r="Z612" s="17" t="s">
        <v>39788</v>
      </c>
      <c r="AA612" s="8" t="s">
        <v>39844</v>
      </c>
      <c r="AB612" s="8" t="s">
        <v>39845</v>
      </c>
    </row>
    <row r="613" spans="1:28" x14ac:dyDescent="0.2">
      <c r="A613" s="8" t="s">
        <v>39846</v>
      </c>
      <c r="B613" s="8" t="s">
        <v>39847</v>
      </c>
      <c r="C613" s="8" t="s">
        <v>45743</v>
      </c>
      <c r="D613" s="8" t="s">
        <v>45744</v>
      </c>
      <c r="E613" s="8" t="s">
        <v>225</v>
      </c>
      <c r="F613" s="8" t="s">
        <v>204</v>
      </c>
      <c r="G613" s="8" t="s">
        <v>225</v>
      </c>
      <c r="H613" s="8" t="s">
        <v>204</v>
      </c>
      <c r="I613" s="8" t="s">
        <v>39784</v>
      </c>
      <c r="J613" s="8" t="s">
        <v>28</v>
      </c>
      <c r="K613" s="8" t="s">
        <v>1262</v>
      </c>
      <c r="L613" s="8" t="s">
        <v>446</v>
      </c>
      <c r="M613" s="8" t="s">
        <v>4708</v>
      </c>
      <c r="N613" s="8" t="s">
        <v>10716</v>
      </c>
      <c r="O613" s="8" t="s">
        <v>29842</v>
      </c>
      <c r="P613" s="8" t="s">
        <v>45787</v>
      </c>
      <c r="Q613" s="8" t="s">
        <v>39785</v>
      </c>
      <c r="R613" s="8" t="s">
        <v>29053</v>
      </c>
      <c r="S613" s="17" t="s">
        <v>39786</v>
      </c>
      <c r="T613" s="18">
        <v>43035</v>
      </c>
      <c r="U613" s="8">
        <v>0.75</v>
      </c>
      <c r="V613" s="8">
        <v>8.3333333333333329E-2</v>
      </c>
      <c r="W613" s="8" t="s">
        <v>486</v>
      </c>
      <c r="X613" s="8" t="s">
        <v>24088</v>
      </c>
      <c r="Y613" s="8" t="s">
        <v>45730</v>
      </c>
      <c r="Z613" s="17" t="s">
        <v>39848</v>
      </c>
      <c r="AA613" s="8" t="s">
        <v>39849</v>
      </c>
      <c r="AB613" s="8" t="s">
        <v>39850</v>
      </c>
    </row>
    <row r="614" spans="1:28" x14ac:dyDescent="0.2">
      <c r="A614" s="8" t="s">
        <v>39851</v>
      </c>
      <c r="B614" s="8" t="s">
        <v>39852</v>
      </c>
      <c r="C614" s="8" t="s">
        <v>45743</v>
      </c>
      <c r="D614" s="8" t="s">
        <v>45744</v>
      </c>
      <c r="E614" s="8" t="s">
        <v>470</v>
      </c>
      <c r="F614" s="8" t="s">
        <v>204</v>
      </c>
      <c r="G614" s="8" t="s">
        <v>470</v>
      </c>
      <c r="H614" s="8" t="s">
        <v>204</v>
      </c>
      <c r="I614" s="8" t="s">
        <v>39784</v>
      </c>
      <c r="J614" s="8" t="s">
        <v>28</v>
      </c>
      <c r="K614" s="8" t="s">
        <v>1262</v>
      </c>
      <c r="L614" s="8" t="s">
        <v>472</v>
      </c>
      <c r="M614" s="8" t="s">
        <v>3718</v>
      </c>
      <c r="N614" s="8" t="s">
        <v>10716</v>
      </c>
      <c r="O614" s="8" t="s">
        <v>29842</v>
      </c>
      <c r="P614" s="8" t="s">
        <v>45787</v>
      </c>
      <c r="Q614" s="8" t="s">
        <v>39785</v>
      </c>
      <c r="R614" s="8" t="s">
        <v>29053</v>
      </c>
      <c r="S614" s="17" t="s">
        <v>39786</v>
      </c>
      <c r="T614" s="18">
        <v>43038</v>
      </c>
      <c r="U614" s="8">
        <v>0.75</v>
      </c>
      <c r="V614" s="8">
        <v>0.20833333333333334</v>
      </c>
      <c r="W614" s="8" t="s">
        <v>762</v>
      </c>
      <c r="X614" s="8" t="s">
        <v>39853</v>
      </c>
      <c r="Y614" s="8" t="s">
        <v>45730</v>
      </c>
      <c r="Z614" s="17" t="s">
        <v>39848</v>
      </c>
      <c r="AA614" s="8" t="s">
        <v>39854</v>
      </c>
      <c r="AB614" s="8" t="s">
        <v>39855</v>
      </c>
    </row>
    <row r="615" spans="1:28" x14ac:dyDescent="0.2">
      <c r="A615" s="8" t="s">
        <v>39856</v>
      </c>
      <c r="B615" s="8" t="s">
        <v>39857</v>
      </c>
      <c r="C615" s="8" t="s">
        <v>45743</v>
      </c>
      <c r="D615" s="8" t="s">
        <v>45744</v>
      </c>
      <c r="E615" s="8" t="s">
        <v>480</v>
      </c>
      <c r="F615" s="8" t="s">
        <v>204</v>
      </c>
      <c r="G615" s="8" t="s">
        <v>480</v>
      </c>
      <c r="H615" s="8" t="s">
        <v>204</v>
      </c>
      <c r="I615" s="8" t="s">
        <v>39784</v>
      </c>
      <c r="J615" s="8" t="s">
        <v>28</v>
      </c>
      <c r="K615" s="8" t="s">
        <v>1262</v>
      </c>
      <c r="L615" s="8" t="s">
        <v>1644</v>
      </c>
      <c r="M615" s="8" t="s">
        <v>812</v>
      </c>
      <c r="N615" s="8" t="s">
        <v>10716</v>
      </c>
      <c r="O615" s="8" t="s">
        <v>29842</v>
      </c>
      <c r="P615" s="8" t="s">
        <v>45787</v>
      </c>
      <c r="Q615" s="8" t="s">
        <v>39785</v>
      </c>
      <c r="R615" s="8" t="s">
        <v>29053</v>
      </c>
      <c r="S615" s="17" t="s">
        <v>39786</v>
      </c>
      <c r="T615" s="18">
        <v>43039</v>
      </c>
      <c r="U615" s="8">
        <v>0.75</v>
      </c>
      <c r="V615" s="8">
        <v>0.20833333333333334</v>
      </c>
      <c r="W615" s="8" t="s">
        <v>762</v>
      </c>
      <c r="X615" s="8" t="s">
        <v>24275</v>
      </c>
      <c r="Y615" s="8" t="s">
        <v>45730</v>
      </c>
      <c r="Z615" s="17" t="s">
        <v>39848</v>
      </c>
      <c r="AA615" s="8" t="s">
        <v>39858</v>
      </c>
      <c r="AB615" s="8" t="s">
        <v>39859</v>
      </c>
    </row>
    <row r="616" spans="1:28" x14ac:dyDescent="0.2">
      <c r="A616" s="8" t="s">
        <v>39860</v>
      </c>
      <c r="B616" s="8" t="s">
        <v>39861</v>
      </c>
      <c r="C616" s="8" t="s">
        <v>45743</v>
      </c>
      <c r="D616" s="8" t="s">
        <v>45744</v>
      </c>
      <c r="E616" s="8" t="s">
        <v>499</v>
      </c>
      <c r="F616" s="8" t="s">
        <v>255</v>
      </c>
      <c r="G616" s="8" t="s">
        <v>499</v>
      </c>
      <c r="H616" s="8" t="s">
        <v>255</v>
      </c>
      <c r="I616" s="8" t="s">
        <v>39784</v>
      </c>
      <c r="J616" s="8" t="s">
        <v>28</v>
      </c>
      <c r="K616" s="8" t="s">
        <v>1262</v>
      </c>
      <c r="L616" s="8" t="s">
        <v>1653</v>
      </c>
      <c r="M616" s="8" t="s">
        <v>820</v>
      </c>
      <c r="N616" s="8" t="s">
        <v>10716</v>
      </c>
      <c r="O616" s="8" t="s">
        <v>29842</v>
      </c>
      <c r="P616" s="8" t="s">
        <v>45787</v>
      </c>
      <c r="Q616" s="8" t="s">
        <v>39785</v>
      </c>
      <c r="R616" s="8" t="s">
        <v>29053</v>
      </c>
      <c r="S616" s="17" t="s">
        <v>39786</v>
      </c>
      <c r="T616" s="18">
        <v>43040</v>
      </c>
      <c r="U616" s="8">
        <v>0.75</v>
      </c>
      <c r="V616" s="8">
        <v>0.20833333333333334</v>
      </c>
      <c r="W616" s="8" t="s">
        <v>762</v>
      </c>
      <c r="X616" s="8" t="s">
        <v>33292</v>
      </c>
      <c r="Y616" s="8" t="s">
        <v>45730</v>
      </c>
      <c r="Z616" s="17" t="s">
        <v>39848</v>
      </c>
      <c r="AA616" s="8" t="s">
        <v>39862</v>
      </c>
      <c r="AB616" s="8" t="s">
        <v>39863</v>
      </c>
    </row>
    <row r="617" spans="1:28" x14ac:dyDescent="0.2">
      <c r="A617" s="8" t="s">
        <v>39864</v>
      </c>
      <c r="B617" s="8" t="s">
        <v>39865</v>
      </c>
      <c r="C617" s="8" t="s">
        <v>45743</v>
      </c>
      <c r="D617" s="8" t="s">
        <v>45744</v>
      </c>
      <c r="E617" s="8" t="s">
        <v>515</v>
      </c>
      <c r="F617" s="8" t="s">
        <v>255</v>
      </c>
      <c r="G617" s="8" t="s">
        <v>515</v>
      </c>
      <c r="H617" s="8" t="s">
        <v>255</v>
      </c>
      <c r="I617" s="8" t="s">
        <v>39784</v>
      </c>
      <c r="J617" s="8" t="s">
        <v>28</v>
      </c>
      <c r="K617" s="8" t="s">
        <v>1262</v>
      </c>
      <c r="L617" s="8" t="s">
        <v>1659</v>
      </c>
      <c r="M617" s="8" t="s">
        <v>826</v>
      </c>
      <c r="N617" s="8" t="s">
        <v>10716</v>
      </c>
      <c r="O617" s="8" t="s">
        <v>29842</v>
      </c>
      <c r="P617" s="8" t="s">
        <v>45787</v>
      </c>
      <c r="Q617" s="8" t="s">
        <v>39785</v>
      </c>
      <c r="R617" s="8" t="s">
        <v>29053</v>
      </c>
      <c r="S617" s="17" t="s">
        <v>39786</v>
      </c>
      <c r="T617" s="18">
        <v>43041</v>
      </c>
      <c r="U617" s="8">
        <v>0.75</v>
      </c>
      <c r="V617" s="8">
        <v>0.20833333333333334</v>
      </c>
      <c r="W617" s="8" t="s">
        <v>762</v>
      </c>
      <c r="X617" s="8" t="s">
        <v>19952</v>
      </c>
      <c r="Y617" s="8" t="s">
        <v>45730</v>
      </c>
      <c r="Z617" s="17" t="s">
        <v>39848</v>
      </c>
      <c r="AA617" s="8" t="s">
        <v>39866</v>
      </c>
      <c r="AB617" s="8" t="s">
        <v>39867</v>
      </c>
    </row>
    <row r="618" spans="1:28" x14ac:dyDescent="0.2">
      <c r="A618" s="8" t="s">
        <v>39868</v>
      </c>
      <c r="B618" s="8" t="s">
        <v>39869</v>
      </c>
      <c r="C618" s="8" t="s">
        <v>45743</v>
      </c>
      <c r="D618" s="8" t="s">
        <v>45744</v>
      </c>
      <c r="E618" s="8" t="s">
        <v>525</v>
      </c>
      <c r="F618" s="8" t="s">
        <v>255</v>
      </c>
      <c r="G618" s="8" t="s">
        <v>525</v>
      </c>
      <c r="H618" s="8" t="s">
        <v>255</v>
      </c>
      <c r="I618" s="8" t="s">
        <v>39784</v>
      </c>
      <c r="J618" s="8" t="s">
        <v>28</v>
      </c>
      <c r="K618" s="8" t="s">
        <v>1262</v>
      </c>
      <c r="L618" s="8" t="s">
        <v>527</v>
      </c>
      <c r="M618" s="8" t="s">
        <v>1665</v>
      </c>
      <c r="N618" s="8" t="s">
        <v>10716</v>
      </c>
      <c r="O618" s="8" t="s">
        <v>29842</v>
      </c>
      <c r="P618" s="8" t="s">
        <v>45787</v>
      </c>
      <c r="Q618" s="8" t="s">
        <v>39785</v>
      </c>
      <c r="R618" s="8" t="s">
        <v>29053</v>
      </c>
      <c r="S618" s="17" t="s">
        <v>39786</v>
      </c>
      <c r="T618" s="18">
        <v>43042</v>
      </c>
      <c r="U618" s="8">
        <v>0.75</v>
      </c>
      <c r="V618" s="8">
        <v>0.16666666666666666</v>
      </c>
      <c r="W618" s="8" t="s">
        <v>792</v>
      </c>
      <c r="X618" s="8" t="s">
        <v>33308</v>
      </c>
      <c r="Y618" s="8" t="s">
        <v>45730</v>
      </c>
      <c r="Z618" s="17" t="s">
        <v>39848</v>
      </c>
      <c r="AA618" s="8" t="s">
        <v>39870</v>
      </c>
      <c r="AB618" s="8" t="s">
        <v>39871</v>
      </c>
    </row>
    <row r="619" spans="1:28" x14ac:dyDescent="0.2">
      <c r="A619" s="8" t="s">
        <v>39872</v>
      </c>
      <c r="B619" s="8" t="s">
        <v>39873</v>
      </c>
      <c r="C619" s="8" t="s">
        <v>45743</v>
      </c>
      <c r="D619" s="8" t="s">
        <v>45744</v>
      </c>
      <c r="E619" s="8" t="s">
        <v>256</v>
      </c>
      <c r="F619" s="8" t="s">
        <v>255</v>
      </c>
      <c r="G619" s="8" t="s">
        <v>256</v>
      </c>
      <c r="H619" s="8" t="s">
        <v>255</v>
      </c>
      <c r="I619" s="8" t="s">
        <v>39784</v>
      </c>
      <c r="J619" s="8" t="s">
        <v>28</v>
      </c>
      <c r="K619" s="8" t="s">
        <v>1262</v>
      </c>
      <c r="L619" s="8" t="s">
        <v>558</v>
      </c>
      <c r="M619" s="8" t="s">
        <v>4837</v>
      </c>
      <c r="N619" s="8" t="s">
        <v>10716</v>
      </c>
      <c r="O619" s="8" t="s">
        <v>29842</v>
      </c>
      <c r="P619" s="8" t="s">
        <v>45787</v>
      </c>
      <c r="Q619" s="8" t="s">
        <v>39785</v>
      </c>
      <c r="R619" s="8" t="s">
        <v>29053</v>
      </c>
      <c r="S619" s="17" t="s">
        <v>39786</v>
      </c>
      <c r="T619" s="18">
        <v>43045</v>
      </c>
      <c r="U619" s="8">
        <v>0.75</v>
      </c>
      <c r="V619" s="8">
        <v>0.20833333333333334</v>
      </c>
      <c r="W619" s="8" t="s">
        <v>762</v>
      </c>
      <c r="X619" s="8" t="s">
        <v>33317</v>
      </c>
      <c r="Y619" s="8" t="s">
        <v>45730</v>
      </c>
      <c r="Z619" s="17" t="s">
        <v>39848</v>
      </c>
      <c r="AA619" s="8" t="s">
        <v>39874</v>
      </c>
      <c r="AB619" s="8" t="s">
        <v>39875</v>
      </c>
    </row>
    <row r="620" spans="1:28" x14ac:dyDescent="0.2">
      <c r="A620" s="8" t="s">
        <v>39876</v>
      </c>
      <c r="B620" s="8" t="s">
        <v>39877</v>
      </c>
      <c r="C620" s="8" t="s">
        <v>45743</v>
      </c>
      <c r="D620" s="8" t="s">
        <v>45744</v>
      </c>
      <c r="E620" s="8" t="s">
        <v>266</v>
      </c>
      <c r="F620" s="8" t="s">
        <v>255</v>
      </c>
      <c r="G620" s="8" t="s">
        <v>266</v>
      </c>
      <c r="H620" s="8" t="s">
        <v>255</v>
      </c>
      <c r="I620" s="8" t="s">
        <v>39784</v>
      </c>
      <c r="J620" s="8" t="s">
        <v>28</v>
      </c>
      <c r="K620" s="8" t="s">
        <v>1262</v>
      </c>
      <c r="L620" s="8" t="s">
        <v>567</v>
      </c>
      <c r="M620" s="8" t="s">
        <v>4846</v>
      </c>
      <c r="N620" s="8" t="s">
        <v>10716</v>
      </c>
      <c r="O620" s="8" t="s">
        <v>29842</v>
      </c>
      <c r="P620" s="8" t="s">
        <v>45787</v>
      </c>
      <c r="Q620" s="8" t="s">
        <v>39785</v>
      </c>
      <c r="R620" s="8" t="s">
        <v>29053</v>
      </c>
      <c r="S620" s="17" t="s">
        <v>39786</v>
      </c>
      <c r="T620" s="18">
        <v>43046</v>
      </c>
      <c r="U620" s="8">
        <v>0.75</v>
      </c>
      <c r="V620" s="8">
        <v>0.20833333333333334</v>
      </c>
      <c r="W620" s="8" t="s">
        <v>762</v>
      </c>
      <c r="X620" s="8" t="s">
        <v>33322</v>
      </c>
      <c r="Y620" s="8" t="s">
        <v>45730</v>
      </c>
      <c r="Z620" s="17" t="s">
        <v>39848</v>
      </c>
      <c r="AA620" s="8" t="s">
        <v>39878</v>
      </c>
      <c r="AB620" s="8" t="s">
        <v>39879</v>
      </c>
    </row>
    <row r="621" spans="1:28" x14ac:dyDescent="0.2">
      <c r="A621" s="8" t="s">
        <v>40880</v>
      </c>
      <c r="B621" s="8" t="s">
        <v>40881</v>
      </c>
      <c r="C621" s="8" t="s">
        <v>45743</v>
      </c>
      <c r="D621" s="8" t="s">
        <v>45744</v>
      </c>
      <c r="E621" s="8" t="s">
        <v>46</v>
      </c>
      <c r="F621" s="8" t="s">
        <v>27</v>
      </c>
      <c r="G621" s="8" t="s">
        <v>46</v>
      </c>
      <c r="H621" s="8" t="s">
        <v>27</v>
      </c>
      <c r="I621" s="8" t="s">
        <v>40882</v>
      </c>
      <c r="J621" s="8" t="s">
        <v>28</v>
      </c>
      <c r="K621" s="8" t="s">
        <v>773</v>
      </c>
      <c r="L621" s="8" t="s">
        <v>2000</v>
      </c>
      <c r="M621" s="8" t="s">
        <v>1738</v>
      </c>
      <c r="N621" s="8" t="s">
        <v>10716</v>
      </c>
      <c r="O621" s="8" t="s">
        <v>29842</v>
      </c>
      <c r="P621" s="8" t="s">
        <v>45787</v>
      </c>
      <c r="Q621" s="8" t="s">
        <v>40883</v>
      </c>
      <c r="R621" s="8" t="s">
        <v>40884</v>
      </c>
      <c r="S621" s="17" t="s">
        <v>40885</v>
      </c>
      <c r="T621" s="18">
        <v>43010</v>
      </c>
      <c r="U621" s="8">
        <v>0.25</v>
      </c>
      <c r="V621" s="8">
        <v>0.75</v>
      </c>
      <c r="W621" s="8" t="s">
        <v>40</v>
      </c>
      <c r="X621" s="8" t="s">
        <v>40886</v>
      </c>
      <c r="Y621" s="8" t="s">
        <v>40887</v>
      </c>
      <c r="Z621" s="17"/>
      <c r="AA621" s="8" t="s">
        <v>40888</v>
      </c>
      <c r="AB621" s="8" t="s">
        <v>40889</v>
      </c>
    </row>
    <row r="622" spans="1:28" x14ac:dyDescent="0.2">
      <c r="A622" s="8" t="s">
        <v>40890</v>
      </c>
      <c r="B622" s="8" t="s">
        <v>40891</v>
      </c>
      <c r="C622" s="8" t="s">
        <v>45743</v>
      </c>
      <c r="D622" s="8" t="s">
        <v>45744</v>
      </c>
      <c r="E622" s="8" t="s">
        <v>55</v>
      </c>
      <c r="F622" s="8" t="s">
        <v>27</v>
      </c>
      <c r="G622" s="8" t="s">
        <v>55</v>
      </c>
      <c r="H622" s="8" t="s">
        <v>27</v>
      </c>
      <c r="I622" s="8" t="s">
        <v>40882</v>
      </c>
      <c r="J622" s="8" t="s">
        <v>28</v>
      </c>
      <c r="K622" s="8" t="s">
        <v>773</v>
      </c>
      <c r="L622" s="8" t="s">
        <v>2011</v>
      </c>
      <c r="M622" s="8" t="s">
        <v>1263</v>
      </c>
      <c r="N622" s="8" t="s">
        <v>10716</v>
      </c>
      <c r="O622" s="8" t="s">
        <v>29842</v>
      </c>
      <c r="P622" s="8" t="s">
        <v>45787</v>
      </c>
      <c r="Q622" s="8" t="s">
        <v>40883</v>
      </c>
      <c r="R622" s="8" t="s">
        <v>40884</v>
      </c>
      <c r="S622" s="17" t="s">
        <v>40885</v>
      </c>
      <c r="T622" s="18">
        <v>43011</v>
      </c>
      <c r="U622" s="8">
        <v>0.25</v>
      </c>
      <c r="V622" s="8">
        <v>0.75</v>
      </c>
      <c r="W622" s="8" t="s">
        <v>40</v>
      </c>
      <c r="X622" s="8" t="s">
        <v>40886</v>
      </c>
      <c r="Y622" s="8" t="s">
        <v>40887</v>
      </c>
      <c r="Z622" s="17"/>
      <c r="AA622" s="8" t="s">
        <v>40892</v>
      </c>
      <c r="AB622" s="8" t="s">
        <v>40893</v>
      </c>
    </row>
    <row r="623" spans="1:28" x14ac:dyDescent="0.2">
      <c r="A623" s="8" t="s">
        <v>40894</v>
      </c>
      <c r="B623" s="8" t="s">
        <v>40895</v>
      </c>
      <c r="C623" s="8" t="s">
        <v>45743</v>
      </c>
      <c r="D623" s="8" t="s">
        <v>45744</v>
      </c>
      <c r="E623" s="8" t="s">
        <v>66</v>
      </c>
      <c r="F623" s="8" t="s">
        <v>65</v>
      </c>
      <c r="G623" s="8" t="s">
        <v>66</v>
      </c>
      <c r="H623" s="8" t="s">
        <v>65</v>
      </c>
      <c r="I623" s="8" t="s">
        <v>40882</v>
      </c>
      <c r="J623" s="8" t="s">
        <v>28</v>
      </c>
      <c r="K623" s="8" t="s">
        <v>773</v>
      </c>
      <c r="L623" s="8" t="s">
        <v>297</v>
      </c>
      <c r="M623" s="8" t="s">
        <v>298</v>
      </c>
      <c r="N623" s="8" t="s">
        <v>10716</v>
      </c>
      <c r="O623" s="8" t="s">
        <v>29842</v>
      </c>
      <c r="P623" s="8" t="s">
        <v>45787</v>
      </c>
      <c r="Q623" s="8" t="s">
        <v>40883</v>
      </c>
      <c r="R623" s="8" t="s">
        <v>40884</v>
      </c>
      <c r="S623" s="17" t="s">
        <v>40885</v>
      </c>
      <c r="T623" s="18">
        <v>43012</v>
      </c>
      <c r="U623" s="8">
        <v>0.25</v>
      </c>
      <c r="V623" s="8">
        <v>0.75</v>
      </c>
      <c r="W623" s="8" t="s">
        <v>40</v>
      </c>
      <c r="X623" s="8" t="s">
        <v>40886</v>
      </c>
      <c r="Y623" s="8" t="s">
        <v>40887</v>
      </c>
      <c r="Z623" s="17"/>
      <c r="AA623" s="8" t="s">
        <v>40896</v>
      </c>
      <c r="AB623" s="8" t="s">
        <v>40897</v>
      </c>
    </row>
    <row r="624" spans="1:28" x14ac:dyDescent="0.2">
      <c r="A624" s="8" t="s">
        <v>40898</v>
      </c>
      <c r="B624" s="8" t="s">
        <v>40899</v>
      </c>
      <c r="C624" s="8" t="s">
        <v>45743</v>
      </c>
      <c r="D624" s="8" t="s">
        <v>45744</v>
      </c>
      <c r="E624" s="8" t="s">
        <v>86</v>
      </c>
      <c r="F624" s="8" t="s">
        <v>65</v>
      </c>
      <c r="G624" s="8" t="s">
        <v>86</v>
      </c>
      <c r="H624" s="8" t="s">
        <v>65</v>
      </c>
      <c r="I624" s="8" t="s">
        <v>40882</v>
      </c>
      <c r="J624" s="8" t="s">
        <v>28</v>
      </c>
      <c r="K624" s="8" t="s">
        <v>773</v>
      </c>
      <c r="L624" s="8" t="s">
        <v>310</v>
      </c>
      <c r="M624" s="8" t="s">
        <v>311</v>
      </c>
      <c r="N624" s="8" t="s">
        <v>10716</v>
      </c>
      <c r="O624" s="8" t="s">
        <v>29842</v>
      </c>
      <c r="P624" s="8" t="s">
        <v>45787</v>
      </c>
      <c r="Q624" s="8" t="s">
        <v>40883</v>
      </c>
      <c r="R624" s="8" t="s">
        <v>40884</v>
      </c>
      <c r="S624" s="17" t="s">
        <v>40885</v>
      </c>
      <c r="T624" s="18">
        <v>43013</v>
      </c>
      <c r="U624" s="8">
        <v>0.25</v>
      </c>
      <c r="V624" s="8">
        <v>0.75</v>
      </c>
      <c r="W624" s="8" t="s">
        <v>40</v>
      </c>
      <c r="X624" s="8" t="s">
        <v>40900</v>
      </c>
      <c r="Y624" s="8" t="s">
        <v>7911</v>
      </c>
      <c r="Z624" s="17"/>
      <c r="AA624" s="8" t="s">
        <v>40901</v>
      </c>
      <c r="AB624" s="8" t="s">
        <v>40902</v>
      </c>
    </row>
    <row r="625" spans="1:28" x14ac:dyDescent="0.2">
      <c r="A625" s="8" t="s">
        <v>40903</v>
      </c>
      <c r="B625" s="8" t="s">
        <v>40904</v>
      </c>
      <c r="C625" s="8" t="s">
        <v>45743</v>
      </c>
      <c r="D625" s="8" t="s">
        <v>45744</v>
      </c>
      <c r="E625" s="8" t="s">
        <v>76</v>
      </c>
      <c r="F625" s="8" t="s">
        <v>65</v>
      </c>
      <c r="G625" s="8" t="s">
        <v>76</v>
      </c>
      <c r="H625" s="8" t="s">
        <v>65</v>
      </c>
      <c r="I625" s="8" t="s">
        <v>40882</v>
      </c>
      <c r="J625" s="8" t="s">
        <v>28</v>
      </c>
      <c r="K625" s="8" t="s">
        <v>773</v>
      </c>
      <c r="L625" s="8" t="s">
        <v>319</v>
      </c>
      <c r="M625" s="8" t="s">
        <v>2028</v>
      </c>
      <c r="N625" s="8" t="s">
        <v>10716</v>
      </c>
      <c r="O625" s="8" t="s">
        <v>29842</v>
      </c>
      <c r="P625" s="8" t="s">
        <v>45787</v>
      </c>
      <c r="Q625" s="8" t="s">
        <v>40883</v>
      </c>
      <c r="R625" s="8" t="s">
        <v>40884</v>
      </c>
      <c r="S625" s="17" t="s">
        <v>40885</v>
      </c>
      <c r="T625" s="18">
        <v>43014</v>
      </c>
      <c r="U625" s="8">
        <v>0.25</v>
      </c>
      <c r="V625" s="8">
        <v>0.66666666666666663</v>
      </c>
      <c r="W625" s="8" t="s">
        <v>792</v>
      </c>
      <c r="X625" s="8" t="s">
        <v>40905</v>
      </c>
      <c r="Y625" s="8" t="s">
        <v>13278</v>
      </c>
      <c r="Z625" s="17"/>
      <c r="AA625" s="8" t="s">
        <v>40906</v>
      </c>
      <c r="AB625" s="8" t="s">
        <v>40907</v>
      </c>
    </row>
    <row r="626" spans="1:28" x14ac:dyDescent="0.2">
      <c r="A626" s="8" t="s">
        <v>40913</v>
      </c>
      <c r="B626" s="8" t="s">
        <v>40914</v>
      </c>
      <c r="C626" s="8" t="s">
        <v>45743</v>
      </c>
      <c r="D626" s="8" t="s">
        <v>45744</v>
      </c>
      <c r="E626" s="8" t="s">
        <v>335</v>
      </c>
      <c r="F626" s="8" t="s">
        <v>65</v>
      </c>
      <c r="G626" s="8" t="s">
        <v>335</v>
      </c>
      <c r="H626" s="8" t="s">
        <v>65</v>
      </c>
      <c r="I626" s="8" t="s">
        <v>40882</v>
      </c>
      <c r="J626" s="8" t="s">
        <v>28</v>
      </c>
      <c r="K626" s="8" t="s">
        <v>773</v>
      </c>
      <c r="L626" s="8" t="s">
        <v>336</v>
      </c>
      <c r="M626" s="8" t="s">
        <v>337</v>
      </c>
      <c r="N626" s="8" t="s">
        <v>10716</v>
      </c>
      <c r="O626" s="8" t="s">
        <v>29842</v>
      </c>
      <c r="P626" s="8" t="s">
        <v>45787</v>
      </c>
      <c r="Q626" s="8" t="s">
        <v>40883</v>
      </c>
      <c r="R626" s="8" t="s">
        <v>40884</v>
      </c>
      <c r="S626" s="17" t="s">
        <v>40885</v>
      </c>
      <c r="T626" s="18">
        <v>43017</v>
      </c>
      <c r="U626" s="8">
        <v>0.25</v>
      </c>
      <c r="V626" s="8">
        <v>0.75</v>
      </c>
      <c r="W626" s="8" t="s">
        <v>40</v>
      </c>
      <c r="X626" s="8" t="s">
        <v>40905</v>
      </c>
      <c r="Y626" s="8" t="s">
        <v>40910</v>
      </c>
      <c r="Z626" s="17"/>
      <c r="AA626" s="8" t="s">
        <v>40915</v>
      </c>
      <c r="AB626" s="8" t="s">
        <v>40916</v>
      </c>
    </row>
    <row r="627" spans="1:28" x14ac:dyDescent="0.2">
      <c r="A627" s="8" t="s">
        <v>40908</v>
      </c>
      <c r="B627" s="8" t="s">
        <v>40909</v>
      </c>
      <c r="C627" s="8" t="s">
        <v>45743</v>
      </c>
      <c r="D627" s="8" t="s">
        <v>45744</v>
      </c>
      <c r="E627" s="8" t="s">
        <v>345</v>
      </c>
      <c r="F627" s="8" t="s">
        <v>65</v>
      </c>
      <c r="G627" s="8" t="s">
        <v>345</v>
      </c>
      <c r="H627" s="8" t="s">
        <v>65</v>
      </c>
      <c r="I627" s="8" t="s">
        <v>40882</v>
      </c>
      <c r="J627" s="8" t="s">
        <v>28</v>
      </c>
      <c r="K627" s="8" t="s">
        <v>773</v>
      </c>
      <c r="L627" s="8" t="s">
        <v>346</v>
      </c>
      <c r="M627" s="8" t="s">
        <v>347</v>
      </c>
      <c r="N627" s="8" t="s">
        <v>10716</v>
      </c>
      <c r="O627" s="8" t="s">
        <v>29842</v>
      </c>
      <c r="P627" s="8" t="s">
        <v>45787</v>
      </c>
      <c r="Q627" s="8" t="s">
        <v>40883</v>
      </c>
      <c r="R627" s="8" t="s">
        <v>40884</v>
      </c>
      <c r="S627" s="17" t="s">
        <v>40885</v>
      </c>
      <c r="T627" s="18">
        <v>43018</v>
      </c>
      <c r="U627" s="8">
        <v>0.25</v>
      </c>
      <c r="V627" s="8">
        <v>0.75</v>
      </c>
      <c r="W627" s="8" t="s">
        <v>40</v>
      </c>
      <c r="X627" s="8" t="s">
        <v>40905</v>
      </c>
      <c r="Y627" s="8" t="s">
        <v>40910</v>
      </c>
      <c r="Z627" s="17"/>
      <c r="AA627" s="8" t="s">
        <v>40911</v>
      </c>
      <c r="AB627" s="8" t="s">
        <v>40912</v>
      </c>
    </row>
    <row r="628" spans="1:28" x14ac:dyDescent="0.2">
      <c r="A628" s="8" t="s">
        <v>40917</v>
      </c>
      <c r="B628" s="8" t="s">
        <v>40918</v>
      </c>
      <c r="C628" s="8" t="s">
        <v>45743</v>
      </c>
      <c r="D628" s="8" t="s">
        <v>45744</v>
      </c>
      <c r="E628" s="8" t="s">
        <v>134</v>
      </c>
      <c r="F628" s="8" t="s">
        <v>133</v>
      </c>
      <c r="G628" s="8" t="s">
        <v>134</v>
      </c>
      <c r="H628" s="8" t="s">
        <v>133</v>
      </c>
      <c r="I628" s="8" t="s">
        <v>40882</v>
      </c>
      <c r="J628" s="8" t="s">
        <v>28</v>
      </c>
      <c r="K628" s="8" t="s">
        <v>773</v>
      </c>
      <c r="L628" s="8" t="s">
        <v>2047</v>
      </c>
      <c r="M628" s="8" t="s">
        <v>12034</v>
      </c>
      <c r="N628" s="8" t="s">
        <v>10716</v>
      </c>
      <c r="O628" s="8" t="s">
        <v>29842</v>
      </c>
      <c r="P628" s="8" t="s">
        <v>45787</v>
      </c>
      <c r="Q628" s="8" t="s">
        <v>40883</v>
      </c>
      <c r="R628" s="8" t="s">
        <v>40884</v>
      </c>
      <c r="S628" s="17" t="s">
        <v>40885</v>
      </c>
      <c r="T628" s="18">
        <v>43026</v>
      </c>
      <c r="U628" s="8">
        <v>0.25</v>
      </c>
      <c r="V628" s="8">
        <v>0.70833333333333337</v>
      </c>
      <c r="W628" s="8" t="s">
        <v>762</v>
      </c>
      <c r="X628" s="8" t="s">
        <v>40919</v>
      </c>
      <c r="Y628" s="8" t="s">
        <v>40920</v>
      </c>
      <c r="Z628" s="17"/>
      <c r="AA628" s="8" t="s">
        <v>40921</v>
      </c>
      <c r="AB628" s="8" t="s">
        <v>40922</v>
      </c>
    </row>
    <row r="629" spans="1:28" x14ac:dyDescent="0.2">
      <c r="A629" s="8" t="s">
        <v>40923</v>
      </c>
      <c r="B629" s="8" t="s">
        <v>40924</v>
      </c>
      <c r="C629" s="8" t="s">
        <v>45743</v>
      </c>
      <c r="D629" s="8" t="s">
        <v>45744</v>
      </c>
      <c r="E629" s="8" t="s">
        <v>144</v>
      </c>
      <c r="F629" s="8" t="s">
        <v>133</v>
      </c>
      <c r="G629" s="8" t="s">
        <v>144</v>
      </c>
      <c r="H629" s="8" t="s">
        <v>133</v>
      </c>
      <c r="I629" s="8" t="s">
        <v>40882</v>
      </c>
      <c r="J629" s="8" t="s">
        <v>28</v>
      </c>
      <c r="K629" s="8" t="s">
        <v>773</v>
      </c>
      <c r="L629" s="8" t="s">
        <v>2054</v>
      </c>
      <c r="M629" s="8" t="s">
        <v>17963</v>
      </c>
      <c r="N629" s="8" t="s">
        <v>10716</v>
      </c>
      <c r="O629" s="8" t="s">
        <v>29842</v>
      </c>
      <c r="P629" s="8" t="s">
        <v>45787</v>
      </c>
      <c r="Q629" s="8" t="s">
        <v>40883</v>
      </c>
      <c r="R629" s="8" t="s">
        <v>40884</v>
      </c>
      <c r="S629" s="17" t="s">
        <v>40885</v>
      </c>
      <c r="T629" s="18">
        <v>43027</v>
      </c>
      <c r="U629" s="8">
        <v>0.25</v>
      </c>
      <c r="V629" s="8">
        <v>0.70833333333333337</v>
      </c>
      <c r="W629" s="8" t="s">
        <v>762</v>
      </c>
      <c r="X629" s="8" t="s">
        <v>40925</v>
      </c>
      <c r="Y629" s="8" t="s">
        <v>40926</v>
      </c>
      <c r="Z629" s="17"/>
      <c r="AA629" s="8" t="s">
        <v>40927</v>
      </c>
      <c r="AB629" s="8" t="s">
        <v>40928</v>
      </c>
    </row>
    <row r="630" spans="1:28" x14ac:dyDescent="0.2">
      <c r="A630" s="8" t="s">
        <v>40929</v>
      </c>
      <c r="B630" s="8" t="s">
        <v>40930</v>
      </c>
      <c r="C630" s="8" t="s">
        <v>45743</v>
      </c>
      <c r="D630" s="8" t="s">
        <v>45744</v>
      </c>
      <c r="E630" s="8" t="s">
        <v>174</v>
      </c>
      <c r="F630" s="8" t="s">
        <v>133</v>
      </c>
      <c r="G630" s="8" t="s">
        <v>174</v>
      </c>
      <c r="H630" s="8" t="s">
        <v>133</v>
      </c>
      <c r="I630" s="8" t="s">
        <v>40882</v>
      </c>
      <c r="J630" s="8" t="s">
        <v>28</v>
      </c>
      <c r="K630" s="8" t="s">
        <v>773</v>
      </c>
      <c r="L630" s="8" t="s">
        <v>2061</v>
      </c>
      <c r="M630" s="8" t="s">
        <v>2062</v>
      </c>
      <c r="N630" s="8" t="s">
        <v>10716</v>
      </c>
      <c r="O630" s="8" t="s">
        <v>29842</v>
      </c>
      <c r="P630" s="8" t="s">
        <v>45787</v>
      </c>
      <c r="Q630" s="8" t="s">
        <v>40883</v>
      </c>
      <c r="R630" s="8" t="s">
        <v>40884</v>
      </c>
      <c r="S630" s="17" t="s">
        <v>40885</v>
      </c>
      <c r="T630" s="18">
        <v>43028</v>
      </c>
      <c r="U630" s="8">
        <v>0.25</v>
      </c>
      <c r="V630" s="8">
        <v>0.58333333333333337</v>
      </c>
      <c r="W630" s="8" t="s">
        <v>486</v>
      </c>
      <c r="X630" s="8" t="s">
        <v>40931</v>
      </c>
      <c r="Y630" s="8" t="s">
        <v>40932</v>
      </c>
      <c r="Z630" s="17"/>
      <c r="AA630" s="8" t="s">
        <v>40933</v>
      </c>
      <c r="AB630" s="8" t="s">
        <v>40934</v>
      </c>
    </row>
    <row r="631" spans="1:28" x14ac:dyDescent="0.2">
      <c r="A631" s="8" t="s">
        <v>40935</v>
      </c>
      <c r="B631" s="8" t="s">
        <v>40936</v>
      </c>
      <c r="C631" s="8" t="s">
        <v>45743</v>
      </c>
      <c r="D631" s="8" t="s">
        <v>45744</v>
      </c>
      <c r="E631" s="8" t="s">
        <v>154</v>
      </c>
      <c r="F631" s="8" t="s">
        <v>133</v>
      </c>
      <c r="G631" s="8" t="s">
        <v>154</v>
      </c>
      <c r="H631" s="8" t="s">
        <v>133</v>
      </c>
      <c r="I631" s="8" t="s">
        <v>40882</v>
      </c>
      <c r="J631" s="8" t="s">
        <v>28</v>
      </c>
      <c r="K631" s="8" t="s">
        <v>773</v>
      </c>
      <c r="L631" s="8" t="s">
        <v>2068</v>
      </c>
      <c r="M631" s="8" t="s">
        <v>13116</v>
      </c>
      <c r="N631" s="8" t="s">
        <v>10716</v>
      </c>
      <c r="O631" s="8" t="s">
        <v>29842</v>
      </c>
      <c r="P631" s="8" t="s">
        <v>45787</v>
      </c>
      <c r="Q631" s="8" t="s">
        <v>40883</v>
      </c>
      <c r="R631" s="8" t="s">
        <v>40884</v>
      </c>
      <c r="S631" s="17" t="s">
        <v>40885</v>
      </c>
      <c r="T631" s="18">
        <v>43031</v>
      </c>
      <c r="U631" s="8">
        <v>0.25</v>
      </c>
      <c r="V631" s="8">
        <v>0.70833333333333337</v>
      </c>
      <c r="W631" s="8" t="s">
        <v>762</v>
      </c>
      <c r="X631" s="8" t="s">
        <v>40937</v>
      </c>
      <c r="Y631" s="8" t="s">
        <v>40938</v>
      </c>
      <c r="Z631" s="17"/>
      <c r="AA631" s="8" t="s">
        <v>40939</v>
      </c>
      <c r="AB631" s="8" t="s">
        <v>40940</v>
      </c>
    </row>
    <row r="632" spans="1:28" x14ac:dyDescent="0.2">
      <c r="A632" s="8" t="s">
        <v>40961</v>
      </c>
      <c r="B632" s="8" t="s">
        <v>40962</v>
      </c>
      <c r="C632" s="8" t="s">
        <v>45743</v>
      </c>
      <c r="D632" s="8" t="s">
        <v>45744</v>
      </c>
      <c r="E632" s="8" t="s">
        <v>164</v>
      </c>
      <c r="F632" s="8" t="s">
        <v>133</v>
      </c>
      <c r="G632" s="8" t="s">
        <v>164</v>
      </c>
      <c r="H632" s="8" t="s">
        <v>133</v>
      </c>
      <c r="I632" s="8" t="s">
        <v>40882</v>
      </c>
      <c r="J632" s="8" t="s">
        <v>28</v>
      </c>
      <c r="K632" s="8" t="s">
        <v>773</v>
      </c>
      <c r="L632" s="8" t="s">
        <v>2073</v>
      </c>
      <c r="M632" s="8" t="s">
        <v>13123</v>
      </c>
      <c r="N632" s="8" t="s">
        <v>10716</v>
      </c>
      <c r="O632" s="8" t="s">
        <v>29842</v>
      </c>
      <c r="P632" s="8" t="s">
        <v>45787</v>
      </c>
      <c r="Q632" s="8" t="s">
        <v>40883</v>
      </c>
      <c r="R632" s="8" t="s">
        <v>40884</v>
      </c>
      <c r="S632" s="17" t="s">
        <v>40885</v>
      </c>
      <c r="T632" s="18">
        <v>43032</v>
      </c>
      <c r="U632" s="8">
        <v>0.25</v>
      </c>
      <c r="V632" s="8">
        <v>0.70833333333333337</v>
      </c>
      <c r="W632" s="8" t="s">
        <v>762</v>
      </c>
      <c r="X632" s="8" t="s">
        <v>40943</v>
      </c>
      <c r="Y632" s="8" t="s">
        <v>10783</v>
      </c>
      <c r="Z632" s="17"/>
      <c r="AA632" s="8" t="s">
        <v>40963</v>
      </c>
      <c r="AB632" s="8" t="s">
        <v>40964</v>
      </c>
    </row>
    <row r="633" spans="1:28" x14ac:dyDescent="0.2">
      <c r="A633" s="8" t="s">
        <v>40941</v>
      </c>
      <c r="B633" s="8" t="s">
        <v>40942</v>
      </c>
      <c r="C633" s="8" t="s">
        <v>45743</v>
      </c>
      <c r="D633" s="8" t="s">
        <v>45744</v>
      </c>
      <c r="E633" s="8" t="s">
        <v>205</v>
      </c>
      <c r="F633" s="8" t="s">
        <v>204</v>
      </c>
      <c r="G633" s="8" t="s">
        <v>205</v>
      </c>
      <c r="H633" s="8" t="s">
        <v>204</v>
      </c>
      <c r="I633" s="8" t="s">
        <v>40882</v>
      </c>
      <c r="J633" s="8" t="s">
        <v>28</v>
      </c>
      <c r="K633" s="8" t="s">
        <v>773</v>
      </c>
      <c r="L633" s="8" t="s">
        <v>427</v>
      </c>
      <c r="M633" s="8" t="s">
        <v>2079</v>
      </c>
      <c r="N633" s="8" t="s">
        <v>10716</v>
      </c>
      <c r="O633" s="8" t="s">
        <v>29842</v>
      </c>
      <c r="P633" s="8" t="s">
        <v>45787</v>
      </c>
      <c r="Q633" s="8" t="s">
        <v>40883</v>
      </c>
      <c r="R633" s="8" t="s">
        <v>40884</v>
      </c>
      <c r="S633" s="17" t="s">
        <v>40885</v>
      </c>
      <c r="T633" s="18">
        <v>43033</v>
      </c>
      <c r="U633" s="8">
        <v>0.25</v>
      </c>
      <c r="V633" s="8">
        <v>0.70833333333333337</v>
      </c>
      <c r="W633" s="8" t="s">
        <v>762</v>
      </c>
      <c r="X633" s="8" t="s">
        <v>40943</v>
      </c>
      <c r="Y633" s="8" t="s">
        <v>10783</v>
      </c>
      <c r="Z633" s="17"/>
      <c r="AA633" s="8" t="s">
        <v>40944</v>
      </c>
      <c r="AB633" s="8" t="s">
        <v>40945</v>
      </c>
    </row>
    <row r="634" spans="1:28" x14ac:dyDescent="0.2">
      <c r="A634" s="8" t="s">
        <v>40946</v>
      </c>
      <c r="B634" s="8" t="s">
        <v>40947</v>
      </c>
      <c r="C634" s="8" t="s">
        <v>45743</v>
      </c>
      <c r="D634" s="8" t="s">
        <v>45744</v>
      </c>
      <c r="E634" s="8" t="s">
        <v>215</v>
      </c>
      <c r="F634" s="8" t="s">
        <v>204</v>
      </c>
      <c r="G634" s="8" t="s">
        <v>215</v>
      </c>
      <c r="H634" s="8" t="s">
        <v>204</v>
      </c>
      <c r="I634" s="8" t="s">
        <v>40882</v>
      </c>
      <c r="J634" s="8" t="s">
        <v>28</v>
      </c>
      <c r="K634" s="8" t="s">
        <v>773</v>
      </c>
      <c r="L634" s="8" t="s">
        <v>436</v>
      </c>
      <c r="M634" s="8" t="s">
        <v>2085</v>
      </c>
      <c r="N634" s="8" t="s">
        <v>10716</v>
      </c>
      <c r="O634" s="8" t="s">
        <v>29842</v>
      </c>
      <c r="P634" s="8" t="s">
        <v>45787</v>
      </c>
      <c r="Q634" s="8" t="s">
        <v>40883</v>
      </c>
      <c r="R634" s="8" t="s">
        <v>40884</v>
      </c>
      <c r="S634" s="17" t="s">
        <v>40885</v>
      </c>
      <c r="T634" s="18">
        <v>43034</v>
      </c>
      <c r="U634" s="8">
        <v>0.25</v>
      </c>
      <c r="V634" s="8">
        <v>0.70833333333333337</v>
      </c>
      <c r="W634" s="8" t="s">
        <v>762</v>
      </c>
      <c r="X634" s="8" t="s">
        <v>40943</v>
      </c>
      <c r="Y634" s="8" t="s">
        <v>10783</v>
      </c>
      <c r="Z634" s="17"/>
      <c r="AA634" s="8" t="s">
        <v>40948</v>
      </c>
      <c r="AB634" s="8" t="s">
        <v>40949</v>
      </c>
    </row>
    <row r="635" spans="1:28" x14ac:dyDescent="0.2">
      <c r="A635" s="8" t="s">
        <v>40950</v>
      </c>
      <c r="B635" s="8" t="s">
        <v>40951</v>
      </c>
      <c r="C635" s="8" t="s">
        <v>45743</v>
      </c>
      <c r="D635" s="8" t="s">
        <v>45744</v>
      </c>
      <c r="E635" s="8" t="s">
        <v>225</v>
      </c>
      <c r="F635" s="8" t="s">
        <v>204</v>
      </c>
      <c r="G635" s="8" t="s">
        <v>225</v>
      </c>
      <c r="H635" s="8" t="s">
        <v>204</v>
      </c>
      <c r="I635" s="8" t="s">
        <v>40882</v>
      </c>
      <c r="J635" s="8" t="s">
        <v>28</v>
      </c>
      <c r="K635" s="8" t="s">
        <v>773</v>
      </c>
      <c r="L635" s="8" t="s">
        <v>445</v>
      </c>
      <c r="M635" s="8" t="s">
        <v>2090</v>
      </c>
      <c r="N635" s="8" t="s">
        <v>10716</v>
      </c>
      <c r="O635" s="8" t="s">
        <v>29842</v>
      </c>
      <c r="P635" s="8" t="s">
        <v>45787</v>
      </c>
      <c r="Q635" s="8" t="s">
        <v>40883</v>
      </c>
      <c r="R635" s="8" t="s">
        <v>40884</v>
      </c>
      <c r="S635" s="17" t="s">
        <v>40885</v>
      </c>
      <c r="T635" s="18">
        <v>43035</v>
      </c>
      <c r="U635" s="8">
        <v>0.25</v>
      </c>
      <c r="V635" s="8">
        <v>0.58333333333333337</v>
      </c>
      <c r="W635" s="8" t="s">
        <v>486</v>
      </c>
      <c r="X635" s="8" t="s">
        <v>40943</v>
      </c>
      <c r="Y635" s="8" t="s">
        <v>10783</v>
      </c>
      <c r="Z635" s="17"/>
      <c r="AA635" s="8" t="s">
        <v>40952</v>
      </c>
      <c r="AB635" s="8"/>
    </row>
    <row r="636" spans="1:28" x14ac:dyDescent="0.2">
      <c r="A636" s="8" t="s">
        <v>40953</v>
      </c>
      <c r="B636" s="8" t="s">
        <v>40954</v>
      </c>
      <c r="C636" s="8" t="s">
        <v>45743</v>
      </c>
      <c r="D636" s="8" t="s">
        <v>45744</v>
      </c>
      <c r="E636" s="8" t="s">
        <v>470</v>
      </c>
      <c r="F636" s="8" t="s">
        <v>204</v>
      </c>
      <c r="G636" s="8" t="s">
        <v>470</v>
      </c>
      <c r="H636" s="8" t="s">
        <v>204</v>
      </c>
      <c r="I636" s="8" t="s">
        <v>40882</v>
      </c>
      <c r="J636" s="8" t="s">
        <v>28</v>
      </c>
      <c r="K636" s="8" t="s">
        <v>773</v>
      </c>
      <c r="L636" s="8" t="s">
        <v>471</v>
      </c>
      <c r="M636" s="8" t="s">
        <v>2096</v>
      </c>
      <c r="N636" s="8" t="s">
        <v>10716</v>
      </c>
      <c r="O636" s="8" t="s">
        <v>29842</v>
      </c>
      <c r="P636" s="8" t="s">
        <v>45787</v>
      </c>
      <c r="Q636" s="8" t="s">
        <v>40883</v>
      </c>
      <c r="R636" s="8" t="s">
        <v>40884</v>
      </c>
      <c r="S636" s="17" t="s">
        <v>40885</v>
      </c>
      <c r="T636" s="18">
        <v>43038</v>
      </c>
      <c r="U636" s="8">
        <v>0.25</v>
      </c>
      <c r="V636" s="8">
        <v>0.70833333333333337</v>
      </c>
      <c r="W636" s="8" t="s">
        <v>762</v>
      </c>
      <c r="X636" s="8" t="s">
        <v>40943</v>
      </c>
      <c r="Y636" s="8" t="s">
        <v>10783</v>
      </c>
      <c r="Z636" s="17"/>
      <c r="AA636" s="8" t="s">
        <v>40955</v>
      </c>
      <c r="AB636" s="8" t="s">
        <v>40956</v>
      </c>
    </row>
    <row r="637" spans="1:28" x14ac:dyDescent="0.2">
      <c r="A637" s="8" t="s">
        <v>40957</v>
      </c>
      <c r="B637" s="8" t="s">
        <v>40958</v>
      </c>
      <c r="C637" s="8" t="s">
        <v>45743</v>
      </c>
      <c r="D637" s="8" t="s">
        <v>45744</v>
      </c>
      <c r="E637" s="8" t="s">
        <v>480</v>
      </c>
      <c r="F637" s="8" t="s">
        <v>204</v>
      </c>
      <c r="G637" s="8" t="s">
        <v>480</v>
      </c>
      <c r="H637" s="8" t="s">
        <v>204</v>
      </c>
      <c r="I637" s="8" t="s">
        <v>40882</v>
      </c>
      <c r="J637" s="8" t="s">
        <v>28</v>
      </c>
      <c r="K637" s="8" t="s">
        <v>773</v>
      </c>
      <c r="L637" s="8" t="s">
        <v>481</v>
      </c>
      <c r="M637" s="8" t="s">
        <v>2102</v>
      </c>
      <c r="N637" s="8" t="s">
        <v>10716</v>
      </c>
      <c r="O637" s="8" t="s">
        <v>29842</v>
      </c>
      <c r="P637" s="8" t="s">
        <v>45787</v>
      </c>
      <c r="Q637" s="8" t="s">
        <v>40883</v>
      </c>
      <c r="R637" s="8" t="s">
        <v>40884</v>
      </c>
      <c r="S637" s="17" t="s">
        <v>40885</v>
      </c>
      <c r="T637" s="18">
        <v>43039</v>
      </c>
      <c r="U637" s="8">
        <v>0.25</v>
      </c>
      <c r="V637" s="8">
        <v>0.70833333333333337</v>
      </c>
      <c r="W637" s="8" t="s">
        <v>762</v>
      </c>
      <c r="X637" s="8" t="s">
        <v>40943</v>
      </c>
      <c r="Y637" s="8" t="s">
        <v>10783</v>
      </c>
      <c r="Z637" s="17"/>
      <c r="AA637" s="8" t="s">
        <v>40959</v>
      </c>
      <c r="AB637" s="8" t="s">
        <v>40960</v>
      </c>
    </row>
    <row r="638" spans="1:28" x14ac:dyDescent="0.2">
      <c r="A638" s="8" t="s">
        <v>41550</v>
      </c>
      <c r="B638" s="8" t="s">
        <v>41551</v>
      </c>
      <c r="C638" s="8" t="s">
        <v>45743</v>
      </c>
      <c r="D638" s="8" t="s">
        <v>45744</v>
      </c>
      <c r="E638" s="8" t="s">
        <v>46</v>
      </c>
      <c r="F638" s="8" t="s">
        <v>27</v>
      </c>
      <c r="G638" s="8" t="s">
        <v>46</v>
      </c>
      <c r="H638" s="8" t="s">
        <v>27</v>
      </c>
      <c r="I638" s="8" t="s">
        <v>41552</v>
      </c>
      <c r="J638" s="8" t="s">
        <v>28</v>
      </c>
      <c r="K638" s="8" t="s">
        <v>773</v>
      </c>
      <c r="L638" s="8" t="s">
        <v>2000</v>
      </c>
      <c r="M638" s="8" t="s">
        <v>6343</v>
      </c>
      <c r="N638" s="8" t="s">
        <v>10716</v>
      </c>
      <c r="O638" s="8" t="s">
        <v>29842</v>
      </c>
      <c r="P638" s="8" t="s">
        <v>45787</v>
      </c>
      <c r="Q638" s="8" t="s">
        <v>7031</v>
      </c>
      <c r="R638" s="8" t="s">
        <v>41553</v>
      </c>
      <c r="S638" s="17" t="s">
        <v>41554</v>
      </c>
      <c r="T638" s="18">
        <v>43010</v>
      </c>
      <c r="U638" s="8">
        <v>0.25</v>
      </c>
      <c r="V638" s="8">
        <v>0.375</v>
      </c>
      <c r="W638" s="8" t="s">
        <v>1283</v>
      </c>
      <c r="X638" s="8" t="s">
        <v>41555</v>
      </c>
      <c r="Y638" s="8" t="s">
        <v>45730</v>
      </c>
      <c r="Z638" s="17" t="s">
        <v>41556</v>
      </c>
      <c r="AA638" s="8" t="s">
        <v>41557</v>
      </c>
      <c r="AB638" s="8" t="s">
        <v>41558</v>
      </c>
    </row>
    <row r="639" spans="1:28" x14ac:dyDescent="0.2">
      <c r="A639" s="8" t="s">
        <v>41559</v>
      </c>
      <c r="B639" s="8" t="s">
        <v>41560</v>
      </c>
      <c r="C639" s="8" t="s">
        <v>45743</v>
      </c>
      <c r="D639" s="8" t="s">
        <v>45744</v>
      </c>
      <c r="E639" s="8" t="s">
        <v>46</v>
      </c>
      <c r="F639" s="8" t="s">
        <v>27</v>
      </c>
      <c r="G639" s="8" t="s">
        <v>46</v>
      </c>
      <c r="H639" s="8" t="s">
        <v>27</v>
      </c>
      <c r="I639" s="8" t="s">
        <v>41552</v>
      </c>
      <c r="J639" s="8" t="s">
        <v>28</v>
      </c>
      <c r="K639" s="8" t="s">
        <v>773</v>
      </c>
      <c r="L639" s="8" t="s">
        <v>6343</v>
      </c>
      <c r="M639" s="8" t="s">
        <v>5238</v>
      </c>
      <c r="N639" s="8" t="s">
        <v>10716</v>
      </c>
      <c r="O639" s="8" t="s">
        <v>29842</v>
      </c>
      <c r="P639" s="8" t="s">
        <v>45787</v>
      </c>
      <c r="Q639" s="8" t="s">
        <v>7031</v>
      </c>
      <c r="R639" s="8" t="s">
        <v>41553</v>
      </c>
      <c r="S639" s="17" t="s">
        <v>41554</v>
      </c>
      <c r="T639" s="18">
        <v>43010</v>
      </c>
      <c r="U639" s="8">
        <v>0.375</v>
      </c>
      <c r="V639" s="8">
        <v>0.5</v>
      </c>
      <c r="W639" s="8" t="s">
        <v>1283</v>
      </c>
      <c r="X639" s="8" t="s">
        <v>41561</v>
      </c>
      <c r="Y639" s="8" t="s">
        <v>45730</v>
      </c>
      <c r="Z639" s="17" t="s">
        <v>41562</v>
      </c>
      <c r="AA639" s="8" t="s">
        <v>41563</v>
      </c>
      <c r="AB639" s="8" t="s">
        <v>41564</v>
      </c>
    </row>
    <row r="640" spans="1:28" x14ac:dyDescent="0.2">
      <c r="A640" s="8" t="s">
        <v>41565</v>
      </c>
      <c r="B640" s="8" t="s">
        <v>41566</v>
      </c>
      <c r="C640" s="8" t="s">
        <v>45743</v>
      </c>
      <c r="D640" s="8" t="s">
        <v>45744</v>
      </c>
      <c r="E640" s="8" t="s">
        <v>46</v>
      </c>
      <c r="F640" s="8" t="s">
        <v>27</v>
      </c>
      <c r="G640" s="8" t="s">
        <v>46</v>
      </c>
      <c r="H640" s="8" t="s">
        <v>27</v>
      </c>
      <c r="I640" s="8" t="s">
        <v>41552</v>
      </c>
      <c r="J640" s="8" t="s">
        <v>28</v>
      </c>
      <c r="K640" s="8" t="s">
        <v>773</v>
      </c>
      <c r="L640" s="8" t="s">
        <v>5238</v>
      </c>
      <c r="M640" s="8" t="s">
        <v>2001</v>
      </c>
      <c r="N640" s="8" t="s">
        <v>10716</v>
      </c>
      <c r="O640" s="8" t="s">
        <v>29842</v>
      </c>
      <c r="P640" s="8" t="s">
        <v>45787</v>
      </c>
      <c r="Q640" s="8" t="s">
        <v>7031</v>
      </c>
      <c r="R640" s="8" t="s">
        <v>41553</v>
      </c>
      <c r="S640" s="17" t="s">
        <v>41554</v>
      </c>
      <c r="T640" s="18">
        <v>43010</v>
      </c>
      <c r="U640" s="8">
        <v>0.5</v>
      </c>
      <c r="V640" s="8">
        <v>0.66666666666666663</v>
      </c>
      <c r="W640" s="8" t="s">
        <v>739</v>
      </c>
      <c r="X640" s="8" t="s">
        <v>41567</v>
      </c>
      <c r="Y640" s="8" t="s">
        <v>45730</v>
      </c>
      <c r="Z640" s="17" t="s">
        <v>41568</v>
      </c>
      <c r="AA640" s="8" t="s">
        <v>41569</v>
      </c>
      <c r="AB640" s="8" t="s">
        <v>41570</v>
      </c>
    </row>
    <row r="641" spans="1:28" x14ac:dyDescent="0.2">
      <c r="A641" s="8" t="s">
        <v>41571</v>
      </c>
      <c r="B641" s="8" t="s">
        <v>41572</v>
      </c>
      <c r="C641" s="8" t="s">
        <v>45743</v>
      </c>
      <c r="D641" s="8" t="s">
        <v>45744</v>
      </c>
      <c r="E641" s="8" t="s">
        <v>55</v>
      </c>
      <c r="F641" s="8" t="s">
        <v>27</v>
      </c>
      <c r="G641" s="8" t="s">
        <v>55</v>
      </c>
      <c r="H641" s="8" t="s">
        <v>27</v>
      </c>
      <c r="I641" s="8" t="s">
        <v>41552</v>
      </c>
      <c r="J641" s="8" t="s">
        <v>28</v>
      </c>
      <c r="K641" s="8" t="s">
        <v>773</v>
      </c>
      <c r="L641" s="8" t="s">
        <v>2011</v>
      </c>
      <c r="M641" s="8" t="s">
        <v>2012</v>
      </c>
      <c r="N641" s="8" t="s">
        <v>10716</v>
      </c>
      <c r="O641" s="8" t="s">
        <v>29842</v>
      </c>
      <c r="P641" s="8" t="s">
        <v>45787</v>
      </c>
      <c r="Q641" s="8" t="s">
        <v>7031</v>
      </c>
      <c r="R641" s="8" t="s">
        <v>41553</v>
      </c>
      <c r="S641" s="17" t="s">
        <v>41554</v>
      </c>
      <c r="T641" s="18">
        <v>43011</v>
      </c>
      <c r="U641" s="8">
        <v>0.25</v>
      </c>
      <c r="V641" s="8">
        <v>0.66666666666666663</v>
      </c>
      <c r="W641" s="8" t="s">
        <v>792</v>
      </c>
      <c r="X641" s="8" t="s">
        <v>41573</v>
      </c>
      <c r="Y641" s="8" t="s">
        <v>45730</v>
      </c>
      <c r="Z641" s="17" t="s">
        <v>41574</v>
      </c>
      <c r="AA641" s="8" t="s">
        <v>41575</v>
      </c>
      <c r="AB641" s="8" t="s">
        <v>41576</v>
      </c>
    </row>
    <row r="642" spans="1:28" x14ac:dyDescent="0.2">
      <c r="A642" s="8" t="s">
        <v>41577</v>
      </c>
      <c r="B642" s="8" t="s">
        <v>41578</v>
      </c>
      <c r="C642" s="8" t="s">
        <v>45743</v>
      </c>
      <c r="D642" s="8" t="s">
        <v>45744</v>
      </c>
      <c r="E642" s="8" t="s">
        <v>362</v>
      </c>
      <c r="F642" s="8" t="s">
        <v>112</v>
      </c>
      <c r="G642" s="8" t="s">
        <v>362</v>
      </c>
      <c r="H642" s="8" t="s">
        <v>112</v>
      </c>
      <c r="I642" s="8" t="s">
        <v>41552</v>
      </c>
      <c r="J642" s="8" t="s">
        <v>28</v>
      </c>
      <c r="K642" s="8" t="s">
        <v>773</v>
      </c>
      <c r="L642" s="8" t="s">
        <v>363</v>
      </c>
      <c r="M642" s="8" t="s">
        <v>2959</v>
      </c>
      <c r="N642" s="8" t="s">
        <v>10716</v>
      </c>
      <c r="O642" s="8" t="s">
        <v>29842</v>
      </c>
      <c r="P642" s="8" t="s">
        <v>45787</v>
      </c>
      <c r="Q642" s="8" t="s">
        <v>7031</v>
      </c>
      <c r="R642" s="8" t="s">
        <v>41553</v>
      </c>
      <c r="S642" s="17" t="s">
        <v>41554</v>
      </c>
      <c r="T642" s="18">
        <v>43019</v>
      </c>
      <c r="U642" s="8">
        <v>0.25</v>
      </c>
      <c r="V642" s="8">
        <v>0.41666666666666669</v>
      </c>
      <c r="W642" s="8" t="s">
        <v>739</v>
      </c>
      <c r="X642" s="8" t="s">
        <v>41579</v>
      </c>
      <c r="Y642" s="8" t="s">
        <v>45730</v>
      </c>
      <c r="Z642" s="17" t="s">
        <v>41580</v>
      </c>
      <c r="AA642" s="8" t="s">
        <v>41581</v>
      </c>
      <c r="AB642" s="8" t="s">
        <v>41582</v>
      </c>
    </row>
    <row r="643" spans="1:28" x14ac:dyDescent="0.2">
      <c r="A643" s="8" t="s">
        <v>41583</v>
      </c>
      <c r="B643" s="8" t="s">
        <v>41584</v>
      </c>
      <c r="C643" s="8" t="s">
        <v>45743</v>
      </c>
      <c r="D643" s="8" t="s">
        <v>45744</v>
      </c>
      <c r="E643" s="8" t="s">
        <v>362</v>
      </c>
      <c r="F643" s="8" t="s">
        <v>112</v>
      </c>
      <c r="G643" s="8" t="s">
        <v>362</v>
      </c>
      <c r="H643" s="8" t="s">
        <v>112</v>
      </c>
      <c r="I643" s="8" t="s">
        <v>41552</v>
      </c>
      <c r="J643" s="8" t="s">
        <v>28</v>
      </c>
      <c r="K643" s="8" t="s">
        <v>773</v>
      </c>
      <c r="L643" s="8" t="s">
        <v>2959</v>
      </c>
      <c r="M643" s="8" t="s">
        <v>8249</v>
      </c>
      <c r="N643" s="8" t="s">
        <v>10716</v>
      </c>
      <c r="O643" s="8" t="s">
        <v>29842</v>
      </c>
      <c r="P643" s="8" t="s">
        <v>45787</v>
      </c>
      <c r="Q643" s="8" t="s">
        <v>7031</v>
      </c>
      <c r="R643" s="8" t="s">
        <v>41553</v>
      </c>
      <c r="S643" s="17" t="s">
        <v>41554</v>
      </c>
      <c r="T643" s="18">
        <v>43019</v>
      </c>
      <c r="U643" s="8">
        <v>0.41666666666666669</v>
      </c>
      <c r="V643" s="8">
        <v>0.66666666666666663</v>
      </c>
      <c r="W643" s="8" t="s">
        <v>30</v>
      </c>
      <c r="X643" s="8" t="s">
        <v>36943</v>
      </c>
      <c r="Y643" s="8" t="s">
        <v>45730</v>
      </c>
      <c r="Z643" s="17" t="s">
        <v>41585</v>
      </c>
      <c r="AA643" s="8" t="s">
        <v>41586</v>
      </c>
      <c r="AB643" s="8" t="s">
        <v>41587</v>
      </c>
    </row>
    <row r="644" spans="1:28" x14ac:dyDescent="0.2">
      <c r="A644" s="8" t="s">
        <v>41588</v>
      </c>
      <c r="B644" s="8" t="s">
        <v>41589</v>
      </c>
      <c r="C644" s="8" t="s">
        <v>45743</v>
      </c>
      <c r="D644" s="8" t="s">
        <v>45744</v>
      </c>
      <c r="E644" s="8" t="s">
        <v>372</v>
      </c>
      <c r="F644" s="8" t="s">
        <v>112</v>
      </c>
      <c r="G644" s="8" t="s">
        <v>372</v>
      </c>
      <c r="H644" s="8" t="s">
        <v>112</v>
      </c>
      <c r="I644" s="8" t="s">
        <v>41552</v>
      </c>
      <c r="J644" s="8" t="s">
        <v>28</v>
      </c>
      <c r="K644" s="8" t="s">
        <v>773</v>
      </c>
      <c r="L644" s="8" t="s">
        <v>373</v>
      </c>
      <c r="M644" s="8" t="s">
        <v>41590</v>
      </c>
      <c r="N644" s="8" t="s">
        <v>10716</v>
      </c>
      <c r="O644" s="8" t="s">
        <v>29842</v>
      </c>
      <c r="P644" s="8" t="s">
        <v>45787</v>
      </c>
      <c r="Q644" s="8" t="s">
        <v>7031</v>
      </c>
      <c r="R644" s="8" t="s">
        <v>41553</v>
      </c>
      <c r="S644" s="17" t="s">
        <v>41554</v>
      </c>
      <c r="T644" s="18">
        <v>43020</v>
      </c>
      <c r="U644" s="8">
        <v>0.25</v>
      </c>
      <c r="V644" s="8">
        <v>0.35416666666666669</v>
      </c>
      <c r="W644" s="8" t="s">
        <v>1387</v>
      </c>
      <c r="X644" s="8" t="s">
        <v>36949</v>
      </c>
      <c r="Y644" s="8" t="s">
        <v>45730</v>
      </c>
      <c r="Z644" s="17" t="s">
        <v>41591</v>
      </c>
      <c r="AA644" s="8" t="s">
        <v>41592</v>
      </c>
      <c r="AB644" s="8" t="s">
        <v>41593</v>
      </c>
    </row>
    <row r="645" spans="1:28" x14ac:dyDescent="0.2">
      <c r="A645" s="8" t="s">
        <v>41594</v>
      </c>
      <c r="B645" s="8" t="s">
        <v>41595</v>
      </c>
      <c r="C645" s="8" t="s">
        <v>45743</v>
      </c>
      <c r="D645" s="8" t="s">
        <v>45744</v>
      </c>
      <c r="E645" s="8" t="s">
        <v>372</v>
      </c>
      <c r="F645" s="8" t="s">
        <v>112</v>
      </c>
      <c r="G645" s="8" t="s">
        <v>372</v>
      </c>
      <c r="H645" s="8" t="s">
        <v>112</v>
      </c>
      <c r="I645" s="8" t="s">
        <v>41552</v>
      </c>
      <c r="J645" s="8" t="s">
        <v>28</v>
      </c>
      <c r="K645" s="8" t="s">
        <v>773</v>
      </c>
      <c r="L645" s="8" t="s">
        <v>41590</v>
      </c>
      <c r="M645" s="8" t="s">
        <v>8281</v>
      </c>
      <c r="N645" s="8" t="s">
        <v>10716</v>
      </c>
      <c r="O645" s="8" t="s">
        <v>29842</v>
      </c>
      <c r="P645" s="8" t="s">
        <v>45787</v>
      </c>
      <c r="Q645" s="8" t="s">
        <v>7031</v>
      </c>
      <c r="R645" s="8" t="s">
        <v>41553</v>
      </c>
      <c r="S645" s="17" t="s">
        <v>41554</v>
      </c>
      <c r="T645" s="18">
        <v>43020</v>
      </c>
      <c r="U645" s="8">
        <v>0.35416666666666669</v>
      </c>
      <c r="V645" s="8">
        <v>0.45833333333333331</v>
      </c>
      <c r="W645" s="8" t="s">
        <v>1387</v>
      </c>
      <c r="X645" s="8" t="s">
        <v>36955</v>
      </c>
      <c r="Y645" s="8" t="s">
        <v>45730</v>
      </c>
      <c r="Z645" s="17" t="s">
        <v>41596</v>
      </c>
      <c r="AA645" s="8" t="s">
        <v>41597</v>
      </c>
      <c r="AB645" s="8" t="s">
        <v>41598</v>
      </c>
    </row>
    <row r="646" spans="1:28" x14ac:dyDescent="0.2">
      <c r="A646" s="8" t="s">
        <v>41599</v>
      </c>
      <c r="B646" s="8" t="s">
        <v>41600</v>
      </c>
      <c r="C646" s="8" t="s">
        <v>45743</v>
      </c>
      <c r="D646" s="8" t="s">
        <v>45744</v>
      </c>
      <c r="E646" s="8" t="s">
        <v>372</v>
      </c>
      <c r="F646" s="8" t="s">
        <v>112</v>
      </c>
      <c r="G646" s="8" t="s">
        <v>372</v>
      </c>
      <c r="H646" s="8" t="s">
        <v>112</v>
      </c>
      <c r="I646" s="8" t="s">
        <v>41552</v>
      </c>
      <c r="J646" s="8" t="s">
        <v>28</v>
      </c>
      <c r="K646" s="8" t="s">
        <v>773</v>
      </c>
      <c r="L646" s="8" t="s">
        <v>8281</v>
      </c>
      <c r="M646" s="8" t="s">
        <v>41601</v>
      </c>
      <c r="N646" s="8" t="s">
        <v>10716</v>
      </c>
      <c r="O646" s="8" t="s">
        <v>29842</v>
      </c>
      <c r="P646" s="8" t="s">
        <v>45787</v>
      </c>
      <c r="Q646" s="8" t="s">
        <v>7031</v>
      </c>
      <c r="R646" s="8" t="s">
        <v>41553</v>
      </c>
      <c r="S646" s="17" t="s">
        <v>41554</v>
      </c>
      <c r="T646" s="18">
        <v>43020</v>
      </c>
      <c r="U646" s="8">
        <v>0.45833333333333331</v>
      </c>
      <c r="V646" s="8">
        <v>0.5625</v>
      </c>
      <c r="W646" s="8" t="s">
        <v>1387</v>
      </c>
      <c r="X646" s="8" t="s">
        <v>41602</v>
      </c>
      <c r="Y646" s="8" t="s">
        <v>45730</v>
      </c>
      <c r="Z646" s="17" t="s">
        <v>41603</v>
      </c>
      <c r="AA646" s="8" t="s">
        <v>41604</v>
      </c>
      <c r="AB646" s="8" t="s">
        <v>41605</v>
      </c>
    </row>
    <row r="647" spans="1:28" x14ac:dyDescent="0.2">
      <c r="A647" s="8" t="s">
        <v>41606</v>
      </c>
      <c r="B647" s="8" t="s">
        <v>41607</v>
      </c>
      <c r="C647" s="8" t="s">
        <v>45743</v>
      </c>
      <c r="D647" s="8" t="s">
        <v>45744</v>
      </c>
      <c r="E647" s="8" t="s">
        <v>372</v>
      </c>
      <c r="F647" s="8" t="s">
        <v>112</v>
      </c>
      <c r="G647" s="8" t="s">
        <v>372</v>
      </c>
      <c r="H647" s="8" t="s">
        <v>112</v>
      </c>
      <c r="I647" s="8" t="s">
        <v>41552</v>
      </c>
      <c r="J647" s="8" t="s">
        <v>28</v>
      </c>
      <c r="K647" s="8" t="s">
        <v>773</v>
      </c>
      <c r="L647" s="8" t="s">
        <v>41601</v>
      </c>
      <c r="M647" s="8" t="s">
        <v>8300</v>
      </c>
      <c r="N647" s="8" t="s">
        <v>10716</v>
      </c>
      <c r="O647" s="8" t="s">
        <v>29842</v>
      </c>
      <c r="P647" s="8" t="s">
        <v>45787</v>
      </c>
      <c r="Q647" s="8" t="s">
        <v>7031</v>
      </c>
      <c r="R647" s="8" t="s">
        <v>41553</v>
      </c>
      <c r="S647" s="17" t="s">
        <v>41554</v>
      </c>
      <c r="T647" s="18">
        <v>43020</v>
      </c>
      <c r="U647" s="8">
        <v>0.5625</v>
      </c>
      <c r="V647" s="8">
        <v>0.66666666666666663</v>
      </c>
      <c r="W647" s="8" t="s">
        <v>1387</v>
      </c>
      <c r="X647" s="8" t="s">
        <v>36961</v>
      </c>
      <c r="Y647" s="8" t="s">
        <v>45730</v>
      </c>
      <c r="Z647" s="17" t="s">
        <v>41608</v>
      </c>
      <c r="AA647" s="8" t="s">
        <v>41609</v>
      </c>
      <c r="AB647" s="8" t="s">
        <v>41610</v>
      </c>
    </row>
    <row r="648" spans="1:28" x14ac:dyDescent="0.2">
      <c r="A648" s="8" t="s">
        <v>41611</v>
      </c>
      <c r="B648" s="8" t="s">
        <v>41612</v>
      </c>
      <c r="C648" s="8" t="s">
        <v>45743</v>
      </c>
      <c r="D648" s="8" t="s">
        <v>45744</v>
      </c>
      <c r="E648" s="8" t="s">
        <v>382</v>
      </c>
      <c r="F648" s="8" t="s">
        <v>112</v>
      </c>
      <c r="G648" s="8" t="s">
        <v>382</v>
      </c>
      <c r="H648" s="8" t="s">
        <v>112</v>
      </c>
      <c r="I648" s="8" t="s">
        <v>41552</v>
      </c>
      <c r="J648" s="8" t="s">
        <v>28</v>
      </c>
      <c r="K648" s="8" t="s">
        <v>773</v>
      </c>
      <c r="L648" s="8" t="s">
        <v>383</v>
      </c>
      <c r="M648" s="8" t="s">
        <v>8311</v>
      </c>
      <c r="N648" s="8" t="s">
        <v>10716</v>
      </c>
      <c r="O648" s="8" t="s">
        <v>29842</v>
      </c>
      <c r="P648" s="8" t="s">
        <v>45787</v>
      </c>
      <c r="Q648" s="8" t="s">
        <v>7031</v>
      </c>
      <c r="R648" s="8" t="s">
        <v>41553</v>
      </c>
      <c r="S648" s="17" t="s">
        <v>41554</v>
      </c>
      <c r="T648" s="18">
        <v>43021</v>
      </c>
      <c r="U648" s="8">
        <v>0.25</v>
      </c>
      <c r="V648" s="8">
        <v>0.33333333333333331</v>
      </c>
      <c r="W648" s="8" t="s">
        <v>1100</v>
      </c>
      <c r="X648" s="8" t="s">
        <v>41613</v>
      </c>
      <c r="Y648" s="8" t="s">
        <v>45730</v>
      </c>
      <c r="Z648" s="17" t="s">
        <v>41614</v>
      </c>
      <c r="AA648" s="8" t="s">
        <v>41615</v>
      </c>
      <c r="AB648" s="8" t="s">
        <v>41616</v>
      </c>
    </row>
    <row r="649" spans="1:28" x14ac:dyDescent="0.2">
      <c r="A649" s="8" t="s">
        <v>41617</v>
      </c>
      <c r="B649" s="8" t="s">
        <v>41618</v>
      </c>
      <c r="C649" s="8" t="s">
        <v>45743</v>
      </c>
      <c r="D649" s="8" t="s">
        <v>45744</v>
      </c>
      <c r="E649" s="8" t="s">
        <v>382</v>
      </c>
      <c r="F649" s="8" t="s">
        <v>112</v>
      </c>
      <c r="G649" s="8" t="s">
        <v>382</v>
      </c>
      <c r="H649" s="8" t="s">
        <v>112</v>
      </c>
      <c r="I649" s="8" t="s">
        <v>41552</v>
      </c>
      <c r="J649" s="8" t="s">
        <v>28</v>
      </c>
      <c r="K649" s="8" t="s">
        <v>773</v>
      </c>
      <c r="L649" s="8" t="s">
        <v>8311</v>
      </c>
      <c r="M649" s="8" t="s">
        <v>8323</v>
      </c>
      <c r="N649" s="8" t="s">
        <v>10716</v>
      </c>
      <c r="O649" s="8" t="s">
        <v>29842</v>
      </c>
      <c r="P649" s="8" t="s">
        <v>45787</v>
      </c>
      <c r="Q649" s="8" t="s">
        <v>7031</v>
      </c>
      <c r="R649" s="8" t="s">
        <v>41553</v>
      </c>
      <c r="S649" s="17" t="s">
        <v>41554</v>
      </c>
      <c r="T649" s="18">
        <v>43021</v>
      </c>
      <c r="U649" s="8">
        <v>0.33333333333333331</v>
      </c>
      <c r="V649" s="8">
        <v>0.41666666666666669</v>
      </c>
      <c r="W649" s="8" t="s">
        <v>1100</v>
      </c>
      <c r="X649" s="8" t="s">
        <v>41619</v>
      </c>
      <c r="Y649" s="8" t="s">
        <v>45730</v>
      </c>
      <c r="Z649" s="17" t="s">
        <v>41620</v>
      </c>
      <c r="AA649" s="8" t="s">
        <v>41621</v>
      </c>
      <c r="AB649" s="8" t="s">
        <v>41622</v>
      </c>
    </row>
    <row r="650" spans="1:28" x14ac:dyDescent="0.2">
      <c r="A650" s="8" t="s">
        <v>41623</v>
      </c>
      <c r="B650" s="8" t="s">
        <v>41624</v>
      </c>
      <c r="C650" s="8" t="s">
        <v>45743</v>
      </c>
      <c r="D650" s="8" t="s">
        <v>45744</v>
      </c>
      <c r="E650" s="8" t="s">
        <v>382</v>
      </c>
      <c r="F650" s="8" t="s">
        <v>112</v>
      </c>
      <c r="G650" s="8" t="s">
        <v>382</v>
      </c>
      <c r="H650" s="8" t="s">
        <v>112</v>
      </c>
      <c r="I650" s="8" t="s">
        <v>41552</v>
      </c>
      <c r="J650" s="8" t="s">
        <v>28</v>
      </c>
      <c r="K650" s="8" t="s">
        <v>773</v>
      </c>
      <c r="L650" s="8" t="s">
        <v>8323</v>
      </c>
      <c r="M650" s="8" t="s">
        <v>8329</v>
      </c>
      <c r="N650" s="8" t="s">
        <v>10716</v>
      </c>
      <c r="O650" s="8" t="s">
        <v>29842</v>
      </c>
      <c r="P650" s="8" t="s">
        <v>45787</v>
      </c>
      <c r="Q650" s="8" t="s">
        <v>7031</v>
      </c>
      <c r="R650" s="8" t="s">
        <v>41553</v>
      </c>
      <c r="S650" s="17" t="s">
        <v>41554</v>
      </c>
      <c r="T650" s="18">
        <v>43021</v>
      </c>
      <c r="U650" s="8">
        <v>0.41666666666666669</v>
      </c>
      <c r="V650" s="8">
        <v>0.5</v>
      </c>
      <c r="W650" s="8" t="s">
        <v>1100</v>
      </c>
      <c r="X650" s="8" t="s">
        <v>41625</v>
      </c>
      <c r="Y650" s="8" t="s">
        <v>45730</v>
      </c>
      <c r="Z650" s="17" t="s">
        <v>41626</v>
      </c>
      <c r="AA650" s="8" t="s">
        <v>41627</v>
      </c>
      <c r="AB650" s="8" t="s">
        <v>41628</v>
      </c>
    </row>
    <row r="651" spans="1:28" x14ac:dyDescent="0.2">
      <c r="A651" s="8" t="s">
        <v>41629</v>
      </c>
      <c r="B651" s="8" t="s">
        <v>41630</v>
      </c>
      <c r="C651" s="8" t="s">
        <v>45743</v>
      </c>
      <c r="D651" s="8" t="s">
        <v>45744</v>
      </c>
      <c r="E651" s="8" t="s">
        <v>382</v>
      </c>
      <c r="F651" s="8" t="s">
        <v>112</v>
      </c>
      <c r="G651" s="8" t="s">
        <v>382</v>
      </c>
      <c r="H651" s="8" t="s">
        <v>112</v>
      </c>
      <c r="I651" s="8" t="s">
        <v>41552</v>
      </c>
      <c r="J651" s="8" t="s">
        <v>28</v>
      </c>
      <c r="K651" s="8" t="s">
        <v>773</v>
      </c>
      <c r="L651" s="8" t="s">
        <v>8329</v>
      </c>
      <c r="M651" s="8" t="s">
        <v>8335</v>
      </c>
      <c r="N651" s="8" t="s">
        <v>10716</v>
      </c>
      <c r="O651" s="8" t="s">
        <v>29842</v>
      </c>
      <c r="P651" s="8" t="s">
        <v>45787</v>
      </c>
      <c r="Q651" s="8" t="s">
        <v>7031</v>
      </c>
      <c r="R651" s="8" t="s">
        <v>41553</v>
      </c>
      <c r="S651" s="17" t="s">
        <v>41554</v>
      </c>
      <c r="T651" s="18">
        <v>43021</v>
      </c>
      <c r="U651" s="8">
        <v>0.5</v>
      </c>
      <c r="V651" s="8">
        <v>0.58333333333333337</v>
      </c>
      <c r="W651" s="8" t="s">
        <v>1100</v>
      </c>
      <c r="X651" s="8" t="s">
        <v>41631</v>
      </c>
      <c r="Y651" s="8" t="s">
        <v>45730</v>
      </c>
      <c r="Z651" s="17" t="s">
        <v>41632</v>
      </c>
      <c r="AA651" s="8" t="s">
        <v>41633</v>
      </c>
      <c r="AB651" s="8" t="s">
        <v>41634</v>
      </c>
    </row>
    <row r="652" spans="1:28" x14ac:dyDescent="0.2">
      <c r="A652" s="8" t="s">
        <v>41635</v>
      </c>
      <c r="B652" s="8" t="s">
        <v>41636</v>
      </c>
      <c r="C652" s="8" t="s">
        <v>45743</v>
      </c>
      <c r="D652" s="8" t="s">
        <v>45744</v>
      </c>
      <c r="E652" s="8" t="s">
        <v>113</v>
      </c>
      <c r="F652" s="8" t="s">
        <v>112</v>
      </c>
      <c r="G652" s="8" t="s">
        <v>113</v>
      </c>
      <c r="H652" s="8" t="s">
        <v>112</v>
      </c>
      <c r="I652" s="8" t="s">
        <v>41552</v>
      </c>
      <c r="J652" s="8" t="s">
        <v>28</v>
      </c>
      <c r="K652" s="8" t="s">
        <v>773</v>
      </c>
      <c r="L652" s="8" t="s">
        <v>409</v>
      </c>
      <c r="M652" s="8" t="s">
        <v>8347</v>
      </c>
      <c r="N652" s="8" t="s">
        <v>10716</v>
      </c>
      <c r="O652" s="8" t="s">
        <v>29842</v>
      </c>
      <c r="P652" s="8" t="s">
        <v>45787</v>
      </c>
      <c r="Q652" s="8" t="s">
        <v>7031</v>
      </c>
      <c r="R652" s="8" t="s">
        <v>41553</v>
      </c>
      <c r="S652" s="17" t="s">
        <v>41554</v>
      </c>
      <c r="T652" s="18">
        <v>43024</v>
      </c>
      <c r="U652" s="8">
        <v>0.25</v>
      </c>
      <c r="V652" s="8">
        <v>0.45833333333333331</v>
      </c>
      <c r="W652" s="8" t="s">
        <v>773</v>
      </c>
      <c r="X652" s="8" t="s">
        <v>41637</v>
      </c>
      <c r="Y652" s="8" t="s">
        <v>45730</v>
      </c>
      <c r="Z652" s="17" t="s">
        <v>41638</v>
      </c>
      <c r="AA652" s="8" t="s">
        <v>41639</v>
      </c>
      <c r="AB652" s="8" t="s">
        <v>41640</v>
      </c>
    </row>
    <row r="653" spans="1:28" x14ac:dyDescent="0.2">
      <c r="A653" s="8" t="s">
        <v>41641</v>
      </c>
      <c r="B653" s="8" t="s">
        <v>41642</v>
      </c>
      <c r="C653" s="8" t="s">
        <v>45743</v>
      </c>
      <c r="D653" s="8" t="s">
        <v>45744</v>
      </c>
      <c r="E653" s="8" t="s">
        <v>113</v>
      </c>
      <c r="F653" s="8" t="s">
        <v>112</v>
      </c>
      <c r="G653" s="8" t="s">
        <v>113</v>
      </c>
      <c r="H653" s="8" t="s">
        <v>112</v>
      </c>
      <c r="I653" s="8" t="s">
        <v>41552</v>
      </c>
      <c r="J653" s="8" t="s">
        <v>28</v>
      </c>
      <c r="K653" s="8" t="s">
        <v>773</v>
      </c>
      <c r="L653" s="8" t="s">
        <v>8347</v>
      </c>
      <c r="M653" s="8" t="s">
        <v>759</v>
      </c>
      <c r="N653" s="8" t="s">
        <v>10716</v>
      </c>
      <c r="O653" s="8" t="s">
        <v>29842</v>
      </c>
      <c r="P653" s="8" t="s">
        <v>45787</v>
      </c>
      <c r="Q653" s="8" t="s">
        <v>7031</v>
      </c>
      <c r="R653" s="8" t="s">
        <v>41553</v>
      </c>
      <c r="S653" s="17" t="s">
        <v>41554</v>
      </c>
      <c r="T653" s="18">
        <v>43024</v>
      </c>
      <c r="U653" s="8">
        <v>0.45833333333333331</v>
      </c>
      <c r="V653" s="8">
        <v>0.66666666666666663</v>
      </c>
      <c r="W653" s="8" t="s">
        <v>773</v>
      </c>
      <c r="X653" s="8" t="s">
        <v>41643</v>
      </c>
      <c r="Y653" s="8" t="s">
        <v>45730</v>
      </c>
      <c r="Z653" s="17" t="s">
        <v>41644</v>
      </c>
      <c r="AA653" s="8" t="s">
        <v>41645</v>
      </c>
      <c r="AB653" s="8" t="s">
        <v>41646</v>
      </c>
    </row>
    <row r="654" spans="1:28" x14ac:dyDescent="0.2">
      <c r="A654" s="8" t="s">
        <v>41647</v>
      </c>
      <c r="B654" s="8" t="s">
        <v>41648</v>
      </c>
      <c r="C654" s="8" t="s">
        <v>45743</v>
      </c>
      <c r="D654" s="8" t="s">
        <v>45744</v>
      </c>
      <c r="E654" s="8" t="s">
        <v>123</v>
      </c>
      <c r="F654" s="8" t="s">
        <v>112</v>
      </c>
      <c r="G654" s="8" t="s">
        <v>123</v>
      </c>
      <c r="H654" s="8" t="s">
        <v>112</v>
      </c>
      <c r="I654" s="8" t="s">
        <v>41552</v>
      </c>
      <c r="J654" s="8" t="s">
        <v>28</v>
      </c>
      <c r="K654" s="8" t="s">
        <v>773</v>
      </c>
      <c r="L654" s="8" t="s">
        <v>418</v>
      </c>
      <c r="M654" s="8" t="s">
        <v>22773</v>
      </c>
      <c r="N654" s="8" t="s">
        <v>10716</v>
      </c>
      <c r="O654" s="8" t="s">
        <v>29842</v>
      </c>
      <c r="P654" s="8" t="s">
        <v>45787</v>
      </c>
      <c r="Q654" s="8" t="s">
        <v>7031</v>
      </c>
      <c r="R654" s="8" t="s">
        <v>41553</v>
      </c>
      <c r="S654" s="17" t="s">
        <v>41554</v>
      </c>
      <c r="T654" s="18">
        <v>43025</v>
      </c>
      <c r="U654" s="8">
        <v>0.25</v>
      </c>
      <c r="V654" s="8">
        <v>0.45833333333333331</v>
      </c>
      <c r="W654" s="8" t="s">
        <v>773</v>
      </c>
      <c r="X654" s="8" t="s">
        <v>41643</v>
      </c>
      <c r="Y654" s="8" t="s">
        <v>45730</v>
      </c>
      <c r="Z654" s="17" t="s">
        <v>41649</v>
      </c>
      <c r="AA654" s="8" t="s">
        <v>41650</v>
      </c>
      <c r="AB654" s="8" t="s">
        <v>41651</v>
      </c>
    </row>
    <row r="655" spans="1:28" x14ac:dyDescent="0.2">
      <c r="A655" s="8" t="s">
        <v>41652</v>
      </c>
      <c r="B655" s="8" t="s">
        <v>41653</v>
      </c>
      <c r="C655" s="8" t="s">
        <v>45743</v>
      </c>
      <c r="D655" s="8" t="s">
        <v>45744</v>
      </c>
      <c r="E655" s="8" t="s">
        <v>123</v>
      </c>
      <c r="F655" s="8" t="s">
        <v>112</v>
      </c>
      <c r="G655" s="8" t="s">
        <v>123</v>
      </c>
      <c r="H655" s="8" t="s">
        <v>112</v>
      </c>
      <c r="I655" s="8" t="s">
        <v>41552</v>
      </c>
      <c r="J655" s="8" t="s">
        <v>28</v>
      </c>
      <c r="K655" s="8" t="s">
        <v>773</v>
      </c>
      <c r="L655" s="8" t="s">
        <v>22773</v>
      </c>
      <c r="M655" s="8" t="s">
        <v>768</v>
      </c>
      <c r="N655" s="8" t="s">
        <v>10716</v>
      </c>
      <c r="O655" s="8" t="s">
        <v>29842</v>
      </c>
      <c r="P655" s="8" t="s">
        <v>45787</v>
      </c>
      <c r="Q655" s="8" t="s">
        <v>7031</v>
      </c>
      <c r="R655" s="8" t="s">
        <v>41553</v>
      </c>
      <c r="S655" s="17" t="s">
        <v>41554</v>
      </c>
      <c r="T655" s="18">
        <v>43025</v>
      </c>
      <c r="U655" s="8">
        <v>0.45833333333333331</v>
      </c>
      <c r="V655" s="8">
        <v>0.66666666666666663</v>
      </c>
      <c r="W655" s="8" t="s">
        <v>773</v>
      </c>
      <c r="X655" s="8" t="s">
        <v>41654</v>
      </c>
      <c r="Y655" s="8" t="s">
        <v>45730</v>
      </c>
      <c r="Z655" s="17" t="s">
        <v>41655</v>
      </c>
      <c r="AA655" s="8" t="s">
        <v>41656</v>
      </c>
      <c r="AB655" s="8" t="s">
        <v>41657</v>
      </c>
    </row>
    <row r="656" spans="1:28" x14ac:dyDescent="0.2">
      <c r="A656" s="8" t="s">
        <v>41658</v>
      </c>
      <c r="B656" s="8" t="s">
        <v>41659</v>
      </c>
      <c r="C656" s="8" t="s">
        <v>45743</v>
      </c>
      <c r="D656" s="8" t="s">
        <v>45744</v>
      </c>
      <c r="E656" s="8" t="s">
        <v>134</v>
      </c>
      <c r="F656" s="8" t="s">
        <v>133</v>
      </c>
      <c r="G656" s="8" t="s">
        <v>134</v>
      </c>
      <c r="H656" s="8" t="s">
        <v>133</v>
      </c>
      <c r="I656" s="8" t="s">
        <v>41552</v>
      </c>
      <c r="J656" s="8" t="s">
        <v>28</v>
      </c>
      <c r="K656" s="8" t="s">
        <v>773</v>
      </c>
      <c r="L656" s="8" t="s">
        <v>2047</v>
      </c>
      <c r="M656" s="8" t="s">
        <v>14329</v>
      </c>
      <c r="N656" s="8" t="s">
        <v>10716</v>
      </c>
      <c r="O656" s="8" t="s">
        <v>29842</v>
      </c>
      <c r="P656" s="8" t="s">
        <v>45787</v>
      </c>
      <c r="Q656" s="8" t="s">
        <v>7031</v>
      </c>
      <c r="R656" s="8" t="s">
        <v>41553</v>
      </c>
      <c r="S656" s="17" t="s">
        <v>41554</v>
      </c>
      <c r="T656" s="18">
        <v>43026</v>
      </c>
      <c r="U656" s="8">
        <v>0.25</v>
      </c>
      <c r="V656" s="8">
        <v>0.45833333333333331</v>
      </c>
      <c r="W656" s="8" t="s">
        <v>773</v>
      </c>
      <c r="X656" s="8" t="s">
        <v>41660</v>
      </c>
      <c r="Y656" s="8" t="s">
        <v>45730</v>
      </c>
      <c r="Z656" s="17" t="s">
        <v>41661</v>
      </c>
      <c r="AA656" s="8" t="s">
        <v>41662</v>
      </c>
      <c r="AB656" s="8" t="s">
        <v>41663</v>
      </c>
    </row>
    <row r="657" spans="1:28" x14ac:dyDescent="0.2">
      <c r="A657" s="8" t="s">
        <v>41664</v>
      </c>
      <c r="B657" s="8" t="s">
        <v>41665</v>
      </c>
      <c r="C657" s="8" t="s">
        <v>45743</v>
      </c>
      <c r="D657" s="8" t="s">
        <v>45744</v>
      </c>
      <c r="E657" s="8" t="s">
        <v>134</v>
      </c>
      <c r="F657" s="8" t="s">
        <v>133</v>
      </c>
      <c r="G657" s="8" t="s">
        <v>134</v>
      </c>
      <c r="H657" s="8" t="s">
        <v>133</v>
      </c>
      <c r="I657" s="8" t="s">
        <v>41552</v>
      </c>
      <c r="J657" s="8" t="s">
        <v>28</v>
      </c>
      <c r="K657" s="8" t="s">
        <v>773</v>
      </c>
      <c r="L657" s="8" t="s">
        <v>14329</v>
      </c>
      <c r="M657" s="8" t="s">
        <v>775</v>
      </c>
      <c r="N657" s="8" t="s">
        <v>10716</v>
      </c>
      <c r="O657" s="8" t="s">
        <v>29842</v>
      </c>
      <c r="P657" s="8" t="s">
        <v>45787</v>
      </c>
      <c r="Q657" s="8" t="s">
        <v>7031</v>
      </c>
      <c r="R657" s="8" t="s">
        <v>41553</v>
      </c>
      <c r="S657" s="17" t="s">
        <v>41554</v>
      </c>
      <c r="T657" s="18">
        <v>43026</v>
      </c>
      <c r="U657" s="8">
        <v>0.45833333333333331</v>
      </c>
      <c r="V657" s="8">
        <v>0.66666666666666663</v>
      </c>
      <c r="W657" s="8" t="s">
        <v>773</v>
      </c>
      <c r="X657" s="8" t="s">
        <v>41666</v>
      </c>
      <c r="Y657" s="8" t="s">
        <v>45730</v>
      </c>
      <c r="Z657" s="17" t="s">
        <v>41667</v>
      </c>
      <c r="AA657" s="8" t="s">
        <v>41668</v>
      </c>
      <c r="AB657" s="8" t="s">
        <v>41669</v>
      </c>
    </row>
    <row r="658" spans="1:28" x14ac:dyDescent="0.2">
      <c r="A658" s="8" t="s">
        <v>41670</v>
      </c>
      <c r="B658" s="8" t="s">
        <v>41671</v>
      </c>
      <c r="C658" s="8" t="s">
        <v>45743</v>
      </c>
      <c r="D658" s="8" t="s">
        <v>45744</v>
      </c>
      <c r="E658" s="8" t="s">
        <v>144</v>
      </c>
      <c r="F658" s="8" t="s">
        <v>133</v>
      </c>
      <c r="G658" s="8" t="s">
        <v>144</v>
      </c>
      <c r="H658" s="8" t="s">
        <v>133</v>
      </c>
      <c r="I658" s="8" t="s">
        <v>41552</v>
      </c>
      <c r="J658" s="8" t="s">
        <v>28</v>
      </c>
      <c r="K658" s="8" t="s">
        <v>773</v>
      </c>
      <c r="L658" s="8" t="s">
        <v>2054</v>
      </c>
      <c r="M658" s="8" t="s">
        <v>14378</v>
      </c>
      <c r="N658" s="8" t="s">
        <v>10716</v>
      </c>
      <c r="O658" s="8" t="s">
        <v>29842</v>
      </c>
      <c r="P658" s="8" t="s">
        <v>45787</v>
      </c>
      <c r="Q658" s="8" t="s">
        <v>7031</v>
      </c>
      <c r="R658" s="8" t="s">
        <v>41553</v>
      </c>
      <c r="S658" s="17" t="s">
        <v>41554</v>
      </c>
      <c r="T658" s="18">
        <v>43027</v>
      </c>
      <c r="U658" s="8">
        <v>0.25</v>
      </c>
      <c r="V658" s="8">
        <v>0.45833333333333331</v>
      </c>
      <c r="W658" s="8" t="s">
        <v>773</v>
      </c>
      <c r="X658" s="8" t="s">
        <v>41672</v>
      </c>
      <c r="Y658" s="8" t="s">
        <v>45730</v>
      </c>
      <c r="Z658" s="17" t="s">
        <v>41673</v>
      </c>
      <c r="AA658" s="8" t="s">
        <v>41674</v>
      </c>
      <c r="AB658" s="8" t="s">
        <v>41675</v>
      </c>
    </row>
    <row r="659" spans="1:28" x14ac:dyDescent="0.2">
      <c r="A659" s="8" t="s">
        <v>41676</v>
      </c>
      <c r="B659" s="8" t="s">
        <v>41677</v>
      </c>
      <c r="C659" s="8" t="s">
        <v>45743</v>
      </c>
      <c r="D659" s="8" t="s">
        <v>45744</v>
      </c>
      <c r="E659" s="8" t="s">
        <v>144</v>
      </c>
      <c r="F659" s="8" t="s">
        <v>133</v>
      </c>
      <c r="G659" s="8" t="s">
        <v>144</v>
      </c>
      <c r="H659" s="8" t="s">
        <v>133</v>
      </c>
      <c r="I659" s="8" t="s">
        <v>41552</v>
      </c>
      <c r="J659" s="8" t="s">
        <v>28</v>
      </c>
      <c r="K659" s="8" t="s">
        <v>773</v>
      </c>
      <c r="L659" s="8" t="s">
        <v>14378</v>
      </c>
      <c r="M659" s="8" t="s">
        <v>782</v>
      </c>
      <c r="N659" s="8" t="s">
        <v>10716</v>
      </c>
      <c r="O659" s="8" t="s">
        <v>29842</v>
      </c>
      <c r="P659" s="8" t="s">
        <v>45787</v>
      </c>
      <c r="Q659" s="8" t="s">
        <v>7031</v>
      </c>
      <c r="R659" s="8" t="s">
        <v>41553</v>
      </c>
      <c r="S659" s="17" t="s">
        <v>41554</v>
      </c>
      <c r="T659" s="18">
        <v>43027</v>
      </c>
      <c r="U659" s="8">
        <v>0.45833333333333331</v>
      </c>
      <c r="V659" s="8">
        <v>0.66666666666666663</v>
      </c>
      <c r="W659" s="8" t="s">
        <v>773</v>
      </c>
      <c r="X659" s="8" t="s">
        <v>41643</v>
      </c>
      <c r="Y659" s="8" t="s">
        <v>45730</v>
      </c>
      <c r="Z659" s="17" t="s">
        <v>41678</v>
      </c>
      <c r="AA659" s="8" t="s">
        <v>41679</v>
      </c>
      <c r="AB659" s="8" t="s">
        <v>41680</v>
      </c>
    </row>
    <row r="660" spans="1:28" x14ac:dyDescent="0.2">
      <c r="A660" s="8" t="s">
        <v>41681</v>
      </c>
      <c r="B660" s="8" t="s">
        <v>41682</v>
      </c>
      <c r="C660" s="8" t="s">
        <v>45743</v>
      </c>
      <c r="D660" s="8" t="s">
        <v>45744</v>
      </c>
      <c r="E660" s="8" t="s">
        <v>174</v>
      </c>
      <c r="F660" s="8" t="s">
        <v>133</v>
      </c>
      <c r="G660" s="8" t="s">
        <v>174</v>
      </c>
      <c r="H660" s="8" t="s">
        <v>133</v>
      </c>
      <c r="I660" s="8" t="s">
        <v>41552</v>
      </c>
      <c r="J660" s="8" t="s">
        <v>28</v>
      </c>
      <c r="K660" s="8" t="s">
        <v>773</v>
      </c>
      <c r="L660" s="8" t="s">
        <v>2061</v>
      </c>
      <c r="M660" s="8" t="s">
        <v>5422</v>
      </c>
      <c r="N660" s="8" t="s">
        <v>10716</v>
      </c>
      <c r="O660" s="8" t="s">
        <v>29842</v>
      </c>
      <c r="P660" s="8" t="s">
        <v>45787</v>
      </c>
      <c r="Q660" s="8" t="s">
        <v>7031</v>
      </c>
      <c r="R660" s="8" t="s">
        <v>41553</v>
      </c>
      <c r="S660" s="17" t="s">
        <v>41554</v>
      </c>
      <c r="T660" s="18">
        <v>43028</v>
      </c>
      <c r="U660" s="8">
        <v>0.25</v>
      </c>
      <c r="V660" s="8">
        <v>0.66666666666666663</v>
      </c>
      <c r="W660" s="8" t="s">
        <v>792</v>
      </c>
      <c r="X660" s="8" t="s">
        <v>790</v>
      </c>
      <c r="Y660" s="8" t="s">
        <v>45730</v>
      </c>
      <c r="Z660" s="17" t="s">
        <v>41683</v>
      </c>
      <c r="AA660" s="8" t="s">
        <v>41684</v>
      </c>
      <c r="AB660" s="8" t="s">
        <v>41685</v>
      </c>
    </row>
    <row r="661" spans="1:28" x14ac:dyDescent="0.2">
      <c r="A661" s="8" t="s">
        <v>41686</v>
      </c>
      <c r="B661" s="8" t="s">
        <v>41687</v>
      </c>
      <c r="C661" s="8" t="s">
        <v>45743</v>
      </c>
      <c r="D661" s="8" t="s">
        <v>45744</v>
      </c>
      <c r="E661" s="8" t="s">
        <v>154</v>
      </c>
      <c r="F661" s="8" t="s">
        <v>133</v>
      </c>
      <c r="G661" s="8" t="s">
        <v>154</v>
      </c>
      <c r="H661" s="8" t="s">
        <v>133</v>
      </c>
      <c r="I661" s="8" t="s">
        <v>41552</v>
      </c>
      <c r="J661" s="8" t="s">
        <v>28</v>
      </c>
      <c r="K661" s="8" t="s">
        <v>773</v>
      </c>
      <c r="L661" s="8" t="s">
        <v>2068</v>
      </c>
      <c r="M661" s="8" t="s">
        <v>5468</v>
      </c>
      <c r="N661" s="8" t="s">
        <v>10716</v>
      </c>
      <c r="O661" s="8" t="s">
        <v>29842</v>
      </c>
      <c r="P661" s="8" t="s">
        <v>45787</v>
      </c>
      <c r="Q661" s="8" t="s">
        <v>7031</v>
      </c>
      <c r="R661" s="8" t="s">
        <v>41553</v>
      </c>
      <c r="S661" s="17" t="s">
        <v>41554</v>
      </c>
      <c r="T661" s="18">
        <v>43031</v>
      </c>
      <c r="U661" s="8">
        <v>0.25</v>
      </c>
      <c r="V661" s="8">
        <v>0.45833333333333331</v>
      </c>
      <c r="W661" s="8" t="s">
        <v>773</v>
      </c>
      <c r="X661" s="8" t="s">
        <v>41688</v>
      </c>
      <c r="Y661" s="8" t="s">
        <v>45730</v>
      </c>
      <c r="Z661" s="17" t="s">
        <v>41689</v>
      </c>
      <c r="AA661" s="8" t="s">
        <v>41690</v>
      </c>
      <c r="AB661" s="8" t="s">
        <v>41691</v>
      </c>
    </row>
    <row r="662" spans="1:28" x14ac:dyDescent="0.2">
      <c r="A662" s="8" t="s">
        <v>41692</v>
      </c>
      <c r="B662" s="8" t="s">
        <v>41693</v>
      </c>
      <c r="C662" s="8" t="s">
        <v>45743</v>
      </c>
      <c r="D662" s="8" t="s">
        <v>45744</v>
      </c>
      <c r="E662" s="8" t="s">
        <v>154</v>
      </c>
      <c r="F662" s="8" t="s">
        <v>133</v>
      </c>
      <c r="G662" s="8" t="s">
        <v>154</v>
      </c>
      <c r="H662" s="8" t="s">
        <v>133</v>
      </c>
      <c r="I662" s="8" t="s">
        <v>41552</v>
      </c>
      <c r="J662" s="8" t="s">
        <v>28</v>
      </c>
      <c r="K662" s="8" t="s">
        <v>773</v>
      </c>
      <c r="L662" s="8" t="s">
        <v>5468</v>
      </c>
      <c r="M662" s="8" t="s">
        <v>799</v>
      </c>
      <c r="N662" s="8" t="s">
        <v>10716</v>
      </c>
      <c r="O662" s="8" t="s">
        <v>29842</v>
      </c>
      <c r="P662" s="8" t="s">
        <v>45787</v>
      </c>
      <c r="Q662" s="8" t="s">
        <v>7031</v>
      </c>
      <c r="R662" s="8" t="s">
        <v>41553</v>
      </c>
      <c r="S662" s="17" t="s">
        <v>41554</v>
      </c>
      <c r="T662" s="18">
        <v>43031</v>
      </c>
      <c r="U662" s="8">
        <v>0.45833333333333331</v>
      </c>
      <c r="V662" s="8">
        <v>0.66666666666666663</v>
      </c>
      <c r="W662" s="8" t="s">
        <v>773</v>
      </c>
      <c r="X662" s="8" t="s">
        <v>790</v>
      </c>
      <c r="Y662" s="8" t="s">
        <v>45730</v>
      </c>
      <c r="Z662" s="17" t="s">
        <v>41694</v>
      </c>
      <c r="AA662" s="8" t="s">
        <v>41695</v>
      </c>
      <c r="AB662" s="8" t="s">
        <v>41696</v>
      </c>
    </row>
    <row r="663" spans="1:28" x14ac:dyDescent="0.2">
      <c r="A663" s="8" t="s">
        <v>41697</v>
      </c>
      <c r="B663" s="8" t="s">
        <v>41698</v>
      </c>
      <c r="C663" s="8" t="s">
        <v>45743</v>
      </c>
      <c r="D663" s="8" t="s">
        <v>45744</v>
      </c>
      <c r="E663" s="8" t="s">
        <v>164</v>
      </c>
      <c r="F663" s="8" t="s">
        <v>133</v>
      </c>
      <c r="G663" s="8" t="s">
        <v>164</v>
      </c>
      <c r="H663" s="8" t="s">
        <v>133</v>
      </c>
      <c r="I663" s="8" t="s">
        <v>41552</v>
      </c>
      <c r="J663" s="8" t="s">
        <v>28</v>
      </c>
      <c r="K663" s="8" t="s">
        <v>773</v>
      </c>
      <c r="L663" s="8" t="s">
        <v>2073</v>
      </c>
      <c r="M663" s="8" t="s">
        <v>805</v>
      </c>
      <c r="N663" s="8" t="s">
        <v>10716</v>
      </c>
      <c r="O663" s="8" t="s">
        <v>29842</v>
      </c>
      <c r="P663" s="8" t="s">
        <v>45787</v>
      </c>
      <c r="Q663" s="8" t="s">
        <v>7031</v>
      </c>
      <c r="R663" s="8" t="s">
        <v>41553</v>
      </c>
      <c r="S663" s="17" t="s">
        <v>41554</v>
      </c>
      <c r="T663" s="18">
        <v>43032</v>
      </c>
      <c r="U663" s="8">
        <v>0.25</v>
      </c>
      <c r="V663" s="8">
        <v>0.66666666666666663</v>
      </c>
      <c r="W663" s="8" t="s">
        <v>792</v>
      </c>
      <c r="X663" s="8" t="s">
        <v>806</v>
      </c>
      <c r="Y663" s="8" t="s">
        <v>45730</v>
      </c>
      <c r="Z663" s="17" t="s">
        <v>41699</v>
      </c>
      <c r="AA663" s="8" t="s">
        <v>41700</v>
      </c>
      <c r="AB663" s="8" t="s">
        <v>41701</v>
      </c>
    </row>
    <row r="664" spans="1:28" x14ac:dyDescent="0.2">
      <c r="A664" s="8" t="s">
        <v>41702</v>
      </c>
      <c r="B664" s="8" t="s">
        <v>41703</v>
      </c>
      <c r="C664" s="8" t="s">
        <v>45743</v>
      </c>
      <c r="D664" s="8" t="s">
        <v>45744</v>
      </c>
      <c r="E664" s="8" t="s">
        <v>499</v>
      </c>
      <c r="F664" s="8" t="s">
        <v>255</v>
      </c>
      <c r="G664" s="8" t="s">
        <v>499</v>
      </c>
      <c r="H664" s="8" t="s">
        <v>255</v>
      </c>
      <c r="I664" s="8" t="s">
        <v>41552</v>
      </c>
      <c r="J664" s="8" t="s">
        <v>28</v>
      </c>
      <c r="K664" s="8" t="s">
        <v>773</v>
      </c>
      <c r="L664" s="8" t="s">
        <v>500</v>
      </c>
      <c r="M664" s="8" t="s">
        <v>8551</v>
      </c>
      <c r="N664" s="8" t="s">
        <v>10716</v>
      </c>
      <c r="O664" s="8" t="s">
        <v>29842</v>
      </c>
      <c r="P664" s="8" t="s">
        <v>45787</v>
      </c>
      <c r="Q664" s="8" t="s">
        <v>7031</v>
      </c>
      <c r="R664" s="8" t="s">
        <v>41553</v>
      </c>
      <c r="S664" s="17" t="s">
        <v>41554</v>
      </c>
      <c r="T664" s="18">
        <v>43040</v>
      </c>
      <c r="U664" s="8">
        <v>0.25</v>
      </c>
      <c r="V664" s="8">
        <v>0.66666666666666663</v>
      </c>
      <c r="W664" s="8" t="s">
        <v>792</v>
      </c>
      <c r="X664" s="8" t="s">
        <v>41704</v>
      </c>
      <c r="Y664" s="8" t="s">
        <v>45730</v>
      </c>
      <c r="Z664" s="17" t="s">
        <v>41705</v>
      </c>
      <c r="AA664" s="8" t="s">
        <v>41706</v>
      </c>
      <c r="AB664" s="8" t="s">
        <v>41707</v>
      </c>
    </row>
    <row r="665" spans="1:28" x14ac:dyDescent="0.2">
      <c r="A665" s="8" t="s">
        <v>41708</v>
      </c>
      <c r="B665" s="8" t="s">
        <v>41709</v>
      </c>
      <c r="C665" s="8" t="s">
        <v>45743</v>
      </c>
      <c r="D665" s="8" t="s">
        <v>45744</v>
      </c>
      <c r="E665" s="8" t="s">
        <v>515</v>
      </c>
      <c r="F665" s="8" t="s">
        <v>255</v>
      </c>
      <c r="G665" s="8" t="s">
        <v>515</v>
      </c>
      <c r="H665" s="8" t="s">
        <v>255</v>
      </c>
      <c r="I665" s="8" t="s">
        <v>41552</v>
      </c>
      <c r="J665" s="8" t="s">
        <v>28</v>
      </c>
      <c r="K665" s="8" t="s">
        <v>773</v>
      </c>
      <c r="L665" s="8" t="s">
        <v>516</v>
      </c>
      <c r="M665" s="8" t="s">
        <v>19951</v>
      </c>
      <c r="N665" s="8" t="s">
        <v>10716</v>
      </c>
      <c r="O665" s="8" t="s">
        <v>29842</v>
      </c>
      <c r="P665" s="8" t="s">
        <v>45787</v>
      </c>
      <c r="Q665" s="8" t="s">
        <v>7031</v>
      </c>
      <c r="R665" s="8" t="s">
        <v>41553</v>
      </c>
      <c r="S665" s="17" t="s">
        <v>41554</v>
      </c>
      <c r="T665" s="18">
        <v>43041</v>
      </c>
      <c r="U665" s="8">
        <v>0.25</v>
      </c>
      <c r="V665" s="8">
        <v>0.45833333333333331</v>
      </c>
      <c r="W665" s="8" t="s">
        <v>773</v>
      </c>
      <c r="X665" s="8" t="s">
        <v>41710</v>
      </c>
      <c r="Y665" s="8" t="s">
        <v>45730</v>
      </c>
      <c r="Z665" s="17" t="s">
        <v>41711</v>
      </c>
      <c r="AA665" s="8" t="s">
        <v>41712</v>
      </c>
      <c r="AB665" s="8" t="s">
        <v>41713</v>
      </c>
    </row>
    <row r="666" spans="1:28" x14ac:dyDescent="0.2">
      <c r="A666" s="8" t="s">
        <v>41714</v>
      </c>
      <c r="B666" s="8" t="s">
        <v>41715</v>
      </c>
      <c r="C666" s="8" t="s">
        <v>45743</v>
      </c>
      <c r="D666" s="8" t="s">
        <v>45744</v>
      </c>
      <c r="E666" s="8" t="s">
        <v>515</v>
      </c>
      <c r="F666" s="8" t="s">
        <v>255</v>
      </c>
      <c r="G666" s="8" t="s">
        <v>515</v>
      </c>
      <c r="H666" s="8" t="s">
        <v>255</v>
      </c>
      <c r="I666" s="8" t="s">
        <v>41552</v>
      </c>
      <c r="J666" s="8" t="s">
        <v>28</v>
      </c>
      <c r="K666" s="8" t="s">
        <v>773</v>
      </c>
      <c r="L666" s="8" t="s">
        <v>19951</v>
      </c>
      <c r="M666" s="8" t="s">
        <v>8581</v>
      </c>
      <c r="N666" s="8" t="s">
        <v>10716</v>
      </c>
      <c r="O666" s="8" t="s">
        <v>29842</v>
      </c>
      <c r="P666" s="8" t="s">
        <v>45787</v>
      </c>
      <c r="Q666" s="8" t="s">
        <v>7031</v>
      </c>
      <c r="R666" s="8" t="s">
        <v>41553</v>
      </c>
      <c r="S666" s="17" t="s">
        <v>41554</v>
      </c>
      <c r="T666" s="18">
        <v>43041</v>
      </c>
      <c r="U666" s="8">
        <v>0.45833333333333331</v>
      </c>
      <c r="V666" s="8">
        <v>0.66666666666666663</v>
      </c>
      <c r="W666" s="8" t="s">
        <v>773</v>
      </c>
      <c r="X666" s="8" t="s">
        <v>814</v>
      </c>
      <c r="Y666" s="8" t="s">
        <v>45730</v>
      </c>
      <c r="Z666" s="17" t="s">
        <v>41716</v>
      </c>
      <c r="AA666" s="8" t="s">
        <v>41717</v>
      </c>
      <c r="AB666" s="8" t="s">
        <v>41718</v>
      </c>
    </row>
    <row r="667" spans="1:28" x14ac:dyDescent="0.2">
      <c r="A667" s="8" t="s">
        <v>41719</v>
      </c>
      <c r="B667" s="8" t="s">
        <v>41720</v>
      </c>
      <c r="C667" s="8" t="s">
        <v>45743</v>
      </c>
      <c r="D667" s="8" t="s">
        <v>45744</v>
      </c>
      <c r="E667" s="8" t="s">
        <v>525</v>
      </c>
      <c r="F667" s="8" t="s">
        <v>255</v>
      </c>
      <c r="G667" s="8" t="s">
        <v>525</v>
      </c>
      <c r="H667" s="8" t="s">
        <v>255</v>
      </c>
      <c r="I667" s="8" t="s">
        <v>41552</v>
      </c>
      <c r="J667" s="8" t="s">
        <v>28</v>
      </c>
      <c r="K667" s="8" t="s">
        <v>773</v>
      </c>
      <c r="L667" s="8" t="s">
        <v>526</v>
      </c>
      <c r="M667" s="8" t="s">
        <v>8612</v>
      </c>
      <c r="N667" s="8" t="s">
        <v>10716</v>
      </c>
      <c r="O667" s="8" t="s">
        <v>29842</v>
      </c>
      <c r="P667" s="8" t="s">
        <v>45787</v>
      </c>
      <c r="Q667" s="8" t="s">
        <v>7031</v>
      </c>
      <c r="R667" s="8" t="s">
        <v>41553</v>
      </c>
      <c r="S667" s="17" t="s">
        <v>41554</v>
      </c>
      <c r="T667" s="18">
        <v>43042</v>
      </c>
      <c r="U667" s="8">
        <v>0.25</v>
      </c>
      <c r="V667" s="8">
        <v>0.66666666666666663</v>
      </c>
      <c r="W667" s="8" t="s">
        <v>792</v>
      </c>
      <c r="X667" s="8" t="s">
        <v>814</v>
      </c>
      <c r="Y667" s="8" t="s">
        <v>45730</v>
      </c>
      <c r="Z667" s="17" t="s">
        <v>41716</v>
      </c>
      <c r="AA667" s="8" t="s">
        <v>41721</v>
      </c>
      <c r="AB667" s="8" t="s">
        <v>41722</v>
      </c>
    </row>
    <row r="668" spans="1:28" x14ac:dyDescent="0.2">
      <c r="A668" s="8" t="s">
        <v>41723</v>
      </c>
      <c r="B668" s="8" t="s">
        <v>41724</v>
      </c>
      <c r="C668" s="8" t="s">
        <v>45743</v>
      </c>
      <c r="D668" s="8" t="s">
        <v>45744</v>
      </c>
      <c r="E668" s="8" t="s">
        <v>256</v>
      </c>
      <c r="F668" s="8" t="s">
        <v>255</v>
      </c>
      <c r="G668" s="8" t="s">
        <v>256</v>
      </c>
      <c r="H668" s="8" t="s">
        <v>255</v>
      </c>
      <c r="I668" s="8" t="s">
        <v>41552</v>
      </c>
      <c r="J668" s="8" t="s">
        <v>28</v>
      </c>
      <c r="K668" s="8" t="s">
        <v>773</v>
      </c>
      <c r="L668" s="8" t="s">
        <v>557</v>
      </c>
      <c r="M668" s="8" t="s">
        <v>8618</v>
      </c>
      <c r="N668" s="8" t="s">
        <v>10716</v>
      </c>
      <c r="O668" s="8" t="s">
        <v>29842</v>
      </c>
      <c r="P668" s="8" t="s">
        <v>45787</v>
      </c>
      <c r="Q668" s="8" t="s">
        <v>7031</v>
      </c>
      <c r="R668" s="8" t="s">
        <v>41553</v>
      </c>
      <c r="S668" s="17" t="s">
        <v>41554</v>
      </c>
      <c r="T668" s="18">
        <v>43045</v>
      </c>
      <c r="U668" s="8">
        <v>0.25</v>
      </c>
      <c r="V668" s="8">
        <v>0.375</v>
      </c>
      <c r="W668" s="8" t="s">
        <v>1283</v>
      </c>
      <c r="X668" s="8" t="s">
        <v>41725</v>
      </c>
      <c r="Y668" s="8" t="s">
        <v>45730</v>
      </c>
      <c r="Z668" s="17" t="s">
        <v>41726</v>
      </c>
      <c r="AA668" s="8" t="s">
        <v>41727</v>
      </c>
      <c r="AB668" s="8" t="s">
        <v>41728</v>
      </c>
    </row>
    <row r="669" spans="1:28" x14ac:dyDescent="0.2">
      <c r="A669" s="8" t="s">
        <v>41729</v>
      </c>
      <c r="B669" s="8" t="s">
        <v>41730</v>
      </c>
      <c r="C669" s="8" t="s">
        <v>45743</v>
      </c>
      <c r="D669" s="8" t="s">
        <v>45744</v>
      </c>
      <c r="E669" s="8" t="s">
        <v>256</v>
      </c>
      <c r="F669" s="8" t="s">
        <v>255</v>
      </c>
      <c r="G669" s="8" t="s">
        <v>256</v>
      </c>
      <c r="H669" s="8" t="s">
        <v>255</v>
      </c>
      <c r="I669" s="8" t="s">
        <v>41552</v>
      </c>
      <c r="J669" s="8" t="s">
        <v>28</v>
      </c>
      <c r="K669" s="8" t="s">
        <v>773</v>
      </c>
      <c r="L669" s="8" t="s">
        <v>8618</v>
      </c>
      <c r="M669" s="8" t="s">
        <v>41731</v>
      </c>
      <c r="N669" s="8" t="s">
        <v>10716</v>
      </c>
      <c r="O669" s="8" t="s">
        <v>29842</v>
      </c>
      <c r="P669" s="8" t="s">
        <v>45787</v>
      </c>
      <c r="Q669" s="8" t="s">
        <v>7031</v>
      </c>
      <c r="R669" s="8" t="s">
        <v>41553</v>
      </c>
      <c r="S669" s="17" t="s">
        <v>41554</v>
      </c>
      <c r="T669" s="18">
        <v>43045</v>
      </c>
      <c r="U669" s="8">
        <v>0.375</v>
      </c>
      <c r="V669" s="8">
        <v>0.52083333333333337</v>
      </c>
      <c r="W669" s="8" t="s">
        <v>2124</v>
      </c>
      <c r="X669" s="8" t="s">
        <v>41732</v>
      </c>
      <c r="Y669" s="8" t="s">
        <v>45730</v>
      </c>
      <c r="Z669" s="17" t="s">
        <v>41733</v>
      </c>
      <c r="AA669" s="8" t="s">
        <v>41734</v>
      </c>
      <c r="AB669" s="8" t="s">
        <v>41735</v>
      </c>
    </row>
    <row r="670" spans="1:28" x14ac:dyDescent="0.2">
      <c r="A670" s="8" t="s">
        <v>41736</v>
      </c>
      <c r="B670" s="8" t="s">
        <v>41737</v>
      </c>
      <c r="C670" s="8" t="s">
        <v>45743</v>
      </c>
      <c r="D670" s="8" t="s">
        <v>45744</v>
      </c>
      <c r="E670" s="8" t="s">
        <v>256</v>
      </c>
      <c r="F670" s="8" t="s">
        <v>255</v>
      </c>
      <c r="G670" s="8" t="s">
        <v>256</v>
      </c>
      <c r="H670" s="8" t="s">
        <v>255</v>
      </c>
      <c r="I670" s="8" t="s">
        <v>41552</v>
      </c>
      <c r="J670" s="8" t="s">
        <v>28</v>
      </c>
      <c r="K670" s="8" t="s">
        <v>773</v>
      </c>
      <c r="L670" s="8" t="s">
        <v>41731</v>
      </c>
      <c r="M670" s="8" t="s">
        <v>846</v>
      </c>
      <c r="N670" s="8" t="s">
        <v>10716</v>
      </c>
      <c r="O670" s="8" t="s">
        <v>29842</v>
      </c>
      <c r="P670" s="8" t="s">
        <v>45787</v>
      </c>
      <c r="Q670" s="8" t="s">
        <v>7031</v>
      </c>
      <c r="R670" s="8" t="s">
        <v>41553</v>
      </c>
      <c r="S670" s="17" t="s">
        <v>41554</v>
      </c>
      <c r="T670" s="18">
        <v>43045</v>
      </c>
      <c r="U670" s="8">
        <v>0.52083333333333337</v>
      </c>
      <c r="V670" s="8">
        <v>0.66666666666666663</v>
      </c>
      <c r="W670" s="8" t="s">
        <v>2124</v>
      </c>
      <c r="X670" s="8" t="s">
        <v>41738</v>
      </c>
      <c r="Y670" s="8" t="s">
        <v>45730</v>
      </c>
      <c r="Z670" s="17" t="s">
        <v>41739</v>
      </c>
      <c r="AA670" s="8" t="s">
        <v>41740</v>
      </c>
      <c r="AB670" s="8" t="s">
        <v>41741</v>
      </c>
    </row>
    <row r="671" spans="1:28" x14ac:dyDescent="0.2">
      <c r="A671" s="8" t="s">
        <v>41742</v>
      </c>
      <c r="B671" s="8" t="s">
        <v>41743</v>
      </c>
      <c r="C671" s="8" t="s">
        <v>45743</v>
      </c>
      <c r="D671" s="8" t="s">
        <v>45744</v>
      </c>
      <c r="E671" s="8" t="s">
        <v>266</v>
      </c>
      <c r="F671" s="8" t="s">
        <v>255</v>
      </c>
      <c r="G671" s="8" t="s">
        <v>266</v>
      </c>
      <c r="H671" s="8" t="s">
        <v>255</v>
      </c>
      <c r="I671" s="8" t="s">
        <v>41552</v>
      </c>
      <c r="J671" s="8" t="s">
        <v>28</v>
      </c>
      <c r="K671" s="8" t="s">
        <v>773</v>
      </c>
      <c r="L671" s="8" t="s">
        <v>566</v>
      </c>
      <c r="M671" s="8" t="s">
        <v>852</v>
      </c>
      <c r="N671" s="8" t="s">
        <v>10716</v>
      </c>
      <c r="O671" s="8" t="s">
        <v>29842</v>
      </c>
      <c r="P671" s="8" t="s">
        <v>45787</v>
      </c>
      <c r="Q671" s="8" t="s">
        <v>7031</v>
      </c>
      <c r="R671" s="8" t="s">
        <v>41553</v>
      </c>
      <c r="S671" s="17" t="s">
        <v>41554</v>
      </c>
      <c r="T671" s="18">
        <v>43046</v>
      </c>
      <c r="U671" s="8">
        <v>0.25</v>
      </c>
      <c r="V671" s="8">
        <v>0.45833333333333331</v>
      </c>
      <c r="W671" s="8" t="s">
        <v>773</v>
      </c>
      <c r="X671" s="8" t="s">
        <v>41744</v>
      </c>
      <c r="Y671" s="8" t="s">
        <v>45730</v>
      </c>
      <c r="Z671" s="17" t="s">
        <v>41745</v>
      </c>
      <c r="AA671" s="8" t="s">
        <v>41746</v>
      </c>
      <c r="AB671" s="8" t="s">
        <v>41747</v>
      </c>
    </row>
    <row r="672" spans="1:28" x14ac:dyDescent="0.2">
      <c r="A672" s="8" t="s">
        <v>41748</v>
      </c>
      <c r="B672" s="8" t="s">
        <v>41749</v>
      </c>
      <c r="C672" s="8" t="s">
        <v>45743</v>
      </c>
      <c r="D672" s="8" t="s">
        <v>45744</v>
      </c>
      <c r="E672" s="8" t="s">
        <v>266</v>
      </c>
      <c r="F672" s="8" t="s">
        <v>255</v>
      </c>
      <c r="G672" s="8" t="s">
        <v>266</v>
      </c>
      <c r="H672" s="8" t="s">
        <v>255</v>
      </c>
      <c r="I672" s="8" t="s">
        <v>41552</v>
      </c>
      <c r="J672" s="8" t="s">
        <v>28</v>
      </c>
      <c r="K672" s="8" t="s">
        <v>773</v>
      </c>
      <c r="L672" s="8" t="s">
        <v>852</v>
      </c>
      <c r="M672" s="8" t="s">
        <v>858</v>
      </c>
      <c r="N672" s="8" t="s">
        <v>10716</v>
      </c>
      <c r="O672" s="8" t="s">
        <v>29842</v>
      </c>
      <c r="P672" s="8" t="s">
        <v>45787</v>
      </c>
      <c r="Q672" s="8" t="s">
        <v>7031</v>
      </c>
      <c r="R672" s="8" t="s">
        <v>41553</v>
      </c>
      <c r="S672" s="17" t="s">
        <v>41554</v>
      </c>
      <c r="T672" s="18">
        <v>43046</v>
      </c>
      <c r="U672" s="8">
        <v>0.45833333333333331</v>
      </c>
      <c r="V672" s="8">
        <v>0.66666666666666663</v>
      </c>
      <c r="W672" s="8" t="s">
        <v>773</v>
      </c>
      <c r="X672" s="8" t="s">
        <v>859</v>
      </c>
      <c r="Y672" s="8" t="s">
        <v>45730</v>
      </c>
      <c r="Z672" s="17" t="s">
        <v>41750</v>
      </c>
      <c r="AA672" s="8" t="s">
        <v>41751</v>
      </c>
      <c r="AB672" s="8" t="s">
        <v>41752</v>
      </c>
    </row>
    <row r="673" spans="1:28" x14ac:dyDescent="0.2">
      <c r="A673" s="8" t="s">
        <v>41753</v>
      </c>
      <c r="B673" s="8" t="s">
        <v>41754</v>
      </c>
      <c r="C673" s="8" t="s">
        <v>45743</v>
      </c>
      <c r="D673" s="8" t="s">
        <v>45744</v>
      </c>
      <c r="E673" s="8" t="s">
        <v>275</v>
      </c>
      <c r="F673" s="8" t="s">
        <v>274</v>
      </c>
      <c r="G673" s="8" t="s">
        <v>275</v>
      </c>
      <c r="H673" s="8" t="s">
        <v>274</v>
      </c>
      <c r="I673" s="8" t="s">
        <v>41552</v>
      </c>
      <c r="J673" s="8" t="s">
        <v>28</v>
      </c>
      <c r="K673" s="8" t="s">
        <v>773</v>
      </c>
      <c r="L673" s="8" t="s">
        <v>8662</v>
      </c>
      <c r="M673" s="8" t="s">
        <v>8675</v>
      </c>
      <c r="N673" s="8" t="s">
        <v>10716</v>
      </c>
      <c r="O673" s="8" t="s">
        <v>29842</v>
      </c>
      <c r="P673" s="8" t="s">
        <v>45787</v>
      </c>
      <c r="Q673" s="8" t="s">
        <v>7031</v>
      </c>
      <c r="R673" s="8" t="s">
        <v>41553</v>
      </c>
      <c r="S673" s="17" t="s">
        <v>41554</v>
      </c>
      <c r="T673" s="18">
        <v>43047</v>
      </c>
      <c r="U673" s="8">
        <v>0.25</v>
      </c>
      <c r="V673" s="8">
        <v>0.66666666666666663</v>
      </c>
      <c r="W673" s="8" t="s">
        <v>792</v>
      </c>
      <c r="X673" s="8" t="s">
        <v>41755</v>
      </c>
      <c r="Y673" s="8" t="s">
        <v>45730</v>
      </c>
      <c r="Z673" s="17" t="s">
        <v>41756</v>
      </c>
      <c r="AA673" s="8" t="s">
        <v>41757</v>
      </c>
      <c r="AB673" s="8" t="s">
        <v>41758</v>
      </c>
    </row>
    <row r="674" spans="1:28" x14ac:dyDescent="0.2">
      <c r="A674" s="8" t="s">
        <v>41759</v>
      </c>
      <c r="B674" s="8" t="s">
        <v>41760</v>
      </c>
      <c r="C674" s="8" t="s">
        <v>45743</v>
      </c>
      <c r="D674" s="8" t="s">
        <v>45744</v>
      </c>
      <c r="E674" s="8" t="s">
        <v>285</v>
      </c>
      <c r="F674" s="8" t="s">
        <v>274</v>
      </c>
      <c r="G674" s="8" t="s">
        <v>285</v>
      </c>
      <c r="H674" s="8" t="s">
        <v>274</v>
      </c>
      <c r="I674" s="8" t="s">
        <v>41552</v>
      </c>
      <c r="J674" s="8" t="s">
        <v>28</v>
      </c>
      <c r="K674" s="8" t="s">
        <v>773</v>
      </c>
      <c r="L674" s="8" t="s">
        <v>8681</v>
      </c>
      <c r="M674" s="8" t="s">
        <v>8682</v>
      </c>
      <c r="N674" s="8" t="s">
        <v>10716</v>
      </c>
      <c r="O674" s="8" t="s">
        <v>29842</v>
      </c>
      <c r="P674" s="8" t="s">
        <v>45787</v>
      </c>
      <c r="Q674" s="8" t="s">
        <v>7031</v>
      </c>
      <c r="R674" s="8" t="s">
        <v>41553</v>
      </c>
      <c r="S674" s="17" t="s">
        <v>41554</v>
      </c>
      <c r="T674" s="18">
        <v>43048</v>
      </c>
      <c r="U674" s="8">
        <v>0.25</v>
      </c>
      <c r="V674" s="8">
        <v>0.45833333333333331</v>
      </c>
      <c r="W674" s="8" t="s">
        <v>773</v>
      </c>
      <c r="X674" s="8" t="s">
        <v>41761</v>
      </c>
      <c r="Y674" s="8" t="s">
        <v>45730</v>
      </c>
      <c r="Z674" s="17" t="s">
        <v>41762</v>
      </c>
      <c r="AA674" s="8" t="s">
        <v>41763</v>
      </c>
      <c r="AB674" s="8" t="s">
        <v>41764</v>
      </c>
    </row>
    <row r="675" spans="1:28" x14ac:dyDescent="0.2">
      <c r="A675" s="8" t="s">
        <v>41765</v>
      </c>
      <c r="B675" s="8" t="s">
        <v>41766</v>
      </c>
      <c r="C675" s="8" t="s">
        <v>45743</v>
      </c>
      <c r="D675" s="8" t="s">
        <v>45744</v>
      </c>
      <c r="E675" s="8" t="s">
        <v>285</v>
      </c>
      <c r="F675" s="8" t="s">
        <v>274</v>
      </c>
      <c r="G675" s="8" t="s">
        <v>285</v>
      </c>
      <c r="H675" s="8" t="s">
        <v>274</v>
      </c>
      <c r="I675" s="8" t="s">
        <v>41552</v>
      </c>
      <c r="J675" s="8" t="s">
        <v>28</v>
      </c>
      <c r="K675" s="8" t="s">
        <v>773</v>
      </c>
      <c r="L675" s="8" t="s">
        <v>8682</v>
      </c>
      <c r="M675" s="8" t="s">
        <v>8689</v>
      </c>
      <c r="N675" s="8" t="s">
        <v>10716</v>
      </c>
      <c r="O675" s="8" t="s">
        <v>29842</v>
      </c>
      <c r="P675" s="8" t="s">
        <v>45787</v>
      </c>
      <c r="Q675" s="8" t="s">
        <v>7031</v>
      </c>
      <c r="R675" s="8" t="s">
        <v>41553</v>
      </c>
      <c r="S675" s="17" t="s">
        <v>41554</v>
      </c>
      <c r="T675" s="18">
        <v>43048</v>
      </c>
      <c r="U675" s="8">
        <v>0.45833333333333331</v>
      </c>
      <c r="V675" s="8">
        <v>0.66666666666666663</v>
      </c>
      <c r="W675" s="8" t="s">
        <v>773</v>
      </c>
      <c r="X675" s="8" t="s">
        <v>41767</v>
      </c>
      <c r="Y675" s="8" t="s">
        <v>45730</v>
      </c>
      <c r="Z675" s="17" t="s">
        <v>41768</v>
      </c>
      <c r="AA675" s="8" t="s">
        <v>41769</v>
      </c>
      <c r="AB675" s="8" t="s">
        <v>41770</v>
      </c>
    </row>
    <row r="676" spans="1:28" x14ac:dyDescent="0.2">
      <c r="A676" s="8" t="s">
        <v>41771</v>
      </c>
      <c r="B676" s="8" t="s">
        <v>41772</v>
      </c>
      <c r="C676" s="8" t="s">
        <v>45743</v>
      </c>
      <c r="D676" s="8" t="s">
        <v>45744</v>
      </c>
      <c r="E676" s="8" t="s">
        <v>1989</v>
      </c>
      <c r="F676" s="8" t="s">
        <v>274</v>
      </c>
      <c r="G676" s="8" t="s">
        <v>1989</v>
      </c>
      <c r="H676" s="8" t="s">
        <v>274</v>
      </c>
      <c r="I676" s="8" t="s">
        <v>41552</v>
      </c>
      <c r="J676" s="8" t="s">
        <v>28</v>
      </c>
      <c r="K676" s="8" t="s">
        <v>773</v>
      </c>
      <c r="L676" s="8" t="s">
        <v>8695</v>
      </c>
      <c r="M676" s="8" t="s">
        <v>19163</v>
      </c>
      <c r="N676" s="8" t="s">
        <v>10716</v>
      </c>
      <c r="O676" s="8" t="s">
        <v>29842</v>
      </c>
      <c r="P676" s="8" t="s">
        <v>45787</v>
      </c>
      <c r="Q676" s="8" t="s">
        <v>7031</v>
      </c>
      <c r="R676" s="8" t="s">
        <v>41553</v>
      </c>
      <c r="S676" s="17" t="s">
        <v>41554</v>
      </c>
      <c r="T676" s="18">
        <v>43049</v>
      </c>
      <c r="U676" s="8">
        <v>0.25</v>
      </c>
      <c r="V676" s="8">
        <v>0.66666666666666663</v>
      </c>
      <c r="W676" s="8" t="s">
        <v>792</v>
      </c>
      <c r="X676" s="8" t="s">
        <v>41767</v>
      </c>
      <c r="Y676" s="8" t="s">
        <v>45730</v>
      </c>
      <c r="Z676" s="17" t="s">
        <v>41773</v>
      </c>
      <c r="AA676" s="8" t="s">
        <v>41774</v>
      </c>
      <c r="AB676" s="8" t="s">
        <v>41775</v>
      </c>
    </row>
    <row r="677" spans="1:28" x14ac:dyDescent="0.2">
      <c r="A677" s="8" t="s">
        <v>44482</v>
      </c>
      <c r="B677" s="8" t="s">
        <v>44483</v>
      </c>
      <c r="C677" s="8" t="s">
        <v>45743</v>
      </c>
      <c r="D677" s="8" t="s">
        <v>45744</v>
      </c>
      <c r="E677" s="8" t="s">
        <v>46</v>
      </c>
      <c r="F677" s="8" t="s">
        <v>27</v>
      </c>
      <c r="G677" s="8" t="s">
        <v>46</v>
      </c>
      <c r="H677" s="8" t="s">
        <v>27</v>
      </c>
      <c r="I677" s="8" t="s">
        <v>44484</v>
      </c>
      <c r="J677" s="8" t="s">
        <v>28</v>
      </c>
      <c r="K677" s="8" t="s">
        <v>773</v>
      </c>
      <c r="L677" s="8" t="s">
        <v>2000</v>
      </c>
      <c r="M677" s="8" t="s">
        <v>2001</v>
      </c>
      <c r="N677" s="8" t="s">
        <v>10716</v>
      </c>
      <c r="O677" s="8" t="s">
        <v>29842</v>
      </c>
      <c r="P677" s="8" t="s">
        <v>45787</v>
      </c>
      <c r="Q677" s="8" t="s">
        <v>30054</v>
      </c>
      <c r="R677" s="8" t="s">
        <v>17682</v>
      </c>
      <c r="S677" s="17" t="s">
        <v>44485</v>
      </c>
      <c r="T677" s="18">
        <v>43010</v>
      </c>
      <c r="U677" s="8">
        <v>0.25</v>
      </c>
      <c r="V677" s="8">
        <v>0.66666666666666663</v>
      </c>
      <c r="W677" s="8" t="s">
        <v>792</v>
      </c>
      <c r="X677" s="8" t="s">
        <v>9544</v>
      </c>
      <c r="Y677" s="8" t="s">
        <v>44486</v>
      </c>
      <c r="Z677" s="17" t="s">
        <v>44487</v>
      </c>
      <c r="AA677" s="8" t="s">
        <v>44488</v>
      </c>
      <c r="AB677" s="8" t="s">
        <v>44489</v>
      </c>
    </row>
    <row r="678" spans="1:28" x14ac:dyDescent="0.2">
      <c r="A678" s="8" t="s">
        <v>44490</v>
      </c>
      <c r="B678" s="8" t="s">
        <v>44491</v>
      </c>
      <c r="C678" s="8" t="s">
        <v>45743</v>
      </c>
      <c r="D678" s="8" t="s">
        <v>45744</v>
      </c>
      <c r="E678" s="8" t="s">
        <v>55</v>
      </c>
      <c r="F678" s="8" t="s">
        <v>27</v>
      </c>
      <c r="G678" s="8" t="s">
        <v>55</v>
      </c>
      <c r="H678" s="8" t="s">
        <v>27</v>
      </c>
      <c r="I678" s="8" t="s">
        <v>44484</v>
      </c>
      <c r="J678" s="8" t="s">
        <v>28</v>
      </c>
      <c r="K678" s="8" t="s">
        <v>773</v>
      </c>
      <c r="L678" s="8" t="s">
        <v>2011</v>
      </c>
      <c r="M678" s="8" t="s">
        <v>2012</v>
      </c>
      <c r="N678" s="8" t="s">
        <v>10716</v>
      </c>
      <c r="O678" s="8" t="s">
        <v>29842</v>
      </c>
      <c r="P678" s="8" t="s">
        <v>45787</v>
      </c>
      <c r="Q678" s="8" t="s">
        <v>30054</v>
      </c>
      <c r="R678" s="8" t="s">
        <v>17682</v>
      </c>
      <c r="S678" s="17" t="s">
        <v>44485</v>
      </c>
      <c r="T678" s="18">
        <v>43011</v>
      </c>
      <c r="U678" s="8">
        <v>0.25</v>
      </c>
      <c r="V678" s="8">
        <v>0.66666666666666663</v>
      </c>
      <c r="W678" s="8" t="s">
        <v>792</v>
      </c>
      <c r="X678" s="8" t="s">
        <v>9544</v>
      </c>
      <c r="Y678" s="8" t="s">
        <v>44492</v>
      </c>
      <c r="Z678" s="17" t="s">
        <v>44487</v>
      </c>
      <c r="AA678" s="8" t="s">
        <v>44493</v>
      </c>
      <c r="AB678" s="8" t="s">
        <v>44494</v>
      </c>
    </row>
    <row r="679" spans="1:28" x14ac:dyDescent="0.2">
      <c r="A679" s="8" t="s">
        <v>44495</v>
      </c>
      <c r="B679" s="8" t="s">
        <v>44496</v>
      </c>
      <c r="C679" s="8" t="s">
        <v>45743</v>
      </c>
      <c r="D679" s="8" t="s">
        <v>45744</v>
      </c>
      <c r="E679" s="8" t="s">
        <v>66</v>
      </c>
      <c r="F679" s="8" t="s">
        <v>65</v>
      </c>
      <c r="G679" s="8" t="s">
        <v>66</v>
      </c>
      <c r="H679" s="8" t="s">
        <v>65</v>
      </c>
      <c r="I679" s="8" t="s">
        <v>44484</v>
      </c>
      <c r="J679" s="8" t="s">
        <v>28</v>
      </c>
      <c r="K679" s="8" t="s">
        <v>773</v>
      </c>
      <c r="L679" s="8" t="s">
        <v>297</v>
      </c>
      <c r="M679" s="8" t="s">
        <v>2017</v>
      </c>
      <c r="N679" s="8" t="s">
        <v>10716</v>
      </c>
      <c r="O679" s="8" t="s">
        <v>29842</v>
      </c>
      <c r="P679" s="8" t="s">
        <v>45787</v>
      </c>
      <c r="Q679" s="8" t="s">
        <v>30054</v>
      </c>
      <c r="R679" s="8" t="s">
        <v>17682</v>
      </c>
      <c r="S679" s="17" t="s">
        <v>44485</v>
      </c>
      <c r="T679" s="18">
        <v>43012</v>
      </c>
      <c r="U679" s="8">
        <v>0.25</v>
      </c>
      <c r="V679" s="8">
        <v>0.66666666666666663</v>
      </c>
      <c r="W679" s="8" t="s">
        <v>792</v>
      </c>
      <c r="X679" s="8" t="s">
        <v>9544</v>
      </c>
      <c r="Y679" s="8" t="s">
        <v>44486</v>
      </c>
      <c r="Z679" s="17" t="s">
        <v>44487</v>
      </c>
      <c r="AA679" s="8" t="s">
        <v>44497</v>
      </c>
      <c r="AB679" s="8" t="s">
        <v>44498</v>
      </c>
    </row>
    <row r="680" spans="1:28" x14ac:dyDescent="0.2">
      <c r="A680" s="8" t="s">
        <v>44499</v>
      </c>
      <c r="B680" s="8" t="s">
        <v>44500</v>
      </c>
      <c r="C680" s="8" t="s">
        <v>45743</v>
      </c>
      <c r="D680" s="8" t="s">
        <v>45744</v>
      </c>
      <c r="E680" s="8" t="s">
        <v>86</v>
      </c>
      <c r="F680" s="8" t="s">
        <v>65</v>
      </c>
      <c r="G680" s="8" t="s">
        <v>86</v>
      </c>
      <c r="H680" s="8" t="s">
        <v>65</v>
      </c>
      <c r="I680" s="8" t="s">
        <v>44484</v>
      </c>
      <c r="J680" s="8" t="s">
        <v>28</v>
      </c>
      <c r="K680" s="8" t="s">
        <v>773</v>
      </c>
      <c r="L680" s="8" t="s">
        <v>310</v>
      </c>
      <c r="M680" s="8" t="s">
        <v>2023</v>
      </c>
      <c r="N680" s="8" t="s">
        <v>10716</v>
      </c>
      <c r="O680" s="8" t="s">
        <v>29842</v>
      </c>
      <c r="P680" s="8" t="s">
        <v>45787</v>
      </c>
      <c r="Q680" s="8" t="s">
        <v>30054</v>
      </c>
      <c r="R680" s="8" t="s">
        <v>17682</v>
      </c>
      <c r="S680" s="17" t="s">
        <v>44485</v>
      </c>
      <c r="T680" s="18">
        <v>43013</v>
      </c>
      <c r="U680" s="8">
        <v>0.25</v>
      </c>
      <c r="V680" s="8">
        <v>0.66666666666666663</v>
      </c>
      <c r="W680" s="8" t="s">
        <v>792</v>
      </c>
      <c r="X680" s="8" t="s">
        <v>9544</v>
      </c>
      <c r="Y680" s="8" t="s">
        <v>44486</v>
      </c>
      <c r="Z680" s="17" t="s">
        <v>44501</v>
      </c>
      <c r="AA680" s="8" t="s">
        <v>44502</v>
      </c>
      <c r="AB680" s="8" t="s">
        <v>44503</v>
      </c>
    </row>
    <row r="681" spans="1:28" x14ac:dyDescent="0.2">
      <c r="A681" s="8" t="s">
        <v>44504</v>
      </c>
      <c r="B681" s="8" t="s">
        <v>44505</v>
      </c>
      <c r="C681" s="8" t="s">
        <v>45743</v>
      </c>
      <c r="D681" s="8" t="s">
        <v>45744</v>
      </c>
      <c r="E681" s="8" t="s">
        <v>76</v>
      </c>
      <c r="F681" s="8" t="s">
        <v>65</v>
      </c>
      <c r="G681" s="8" t="s">
        <v>76</v>
      </c>
      <c r="H681" s="8" t="s">
        <v>65</v>
      </c>
      <c r="I681" s="8" t="s">
        <v>44484</v>
      </c>
      <c r="J681" s="8" t="s">
        <v>28</v>
      </c>
      <c r="K681" s="8" t="s">
        <v>773</v>
      </c>
      <c r="L681" s="8" t="s">
        <v>319</v>
      </c>
      <c r="M681" s="8" t="s">
        <v>2028</v>
      </c>
      <c r="N681" s="8" t="s">
        <v>10716</v>
      </c>
      <c r="O681" s="8" t="s">
        <v>29842</v>
      </c>
      <c r="P681" s="8" t="s">
        <v>45787</v>
      </c>
      <c r="Q681" s="8" t="s">
        <v>30054</v>
      </c>
      <c r="R681" s="8" t="s">
        <v>17682</v>
      </c>
      <c r="S681" s="17" t="s">
        <v>44485</v>
      </c>
      <c r="T681" s="18">
        <v>43014</v>
      </c>
      <c r="U681" s="8">
        <v>0.25</v>
      </c>
      <c r="V681" s="8">
        <v>0.66666666666666663</v>
      </c>
      <c r="W681" s="8" t="s">
        <v>792</v>
      </c>
      <c r="X681" s="8" t="s">
        <v>44506</v>
      </c>
      <c r="Y681" s="8" t="s">
        <v>9567</v>
      </c>
      <c r="Z681" s="17" t="s">
        <v>44507</v>
      </c>
      <c r="AA681" s="8" t="s">
        <v>44508</v>
      </c>
      <c r="AB681" s="8" t="s">
        <v>44509</v>
      </c>
    </row>
    <row r="682" spans="1:28" x14ac:dyDescent="0.2">
      <c r="A682" s="8" t="s">
        <v>44510</v>
      </c>
      <c r="B682" s="8" t="s">
        <v>44511</v>
      </c>
      <c r="C682" s="8" t="s">
        <v>45743</v>
      </c>
      <c r="D682" s="8" t="s">
        <v>45744</v>
      </c>
      <c r="E682" s="8" t="s">
        <v>335</v>
      </c>
      <c r="F682" s="8" t="s">
        <v>65</v>
      </c>
      <c r="G682" s="8" t="s">
        <v>335</v>
      </c>
      <c r="H682" s="8" t="s">
        <v>65</v>
      </c>
      <c r="I682" s="8" t="s">
        <v>44484</v>
      </c>
      <c r="J682" s="8" t="s">
        <v>28</v>
      </c>
      <c r="K682" s="8" t="s">
        <v>773</v>
      </c>
      <c r="L682" s="8" t="s">
        <v>336</v>
      </c>
      <c r="M682" s="8" t="s">
        <v>2034</v>
      </c>
      <c r="N682" s="8" t="s">
        <v>10716</v>
      </c>
      <c r="O682" s="8" t="s">
        <v>29842</v>
      </c>
      <c r="P682" s="8" t="s">
        <v>45787</v>
      </c>
      <c r="Q682" s="8" t="s">
        <v>30054</v>
      </c>
      <c r="R682" s="8" t="s">
        <v>17682</v>
      </c>
      <c r="S682" s="17" t="s">
        <v>44485</v>
      </c>
      <c r="T682" s="18">
        <v>43017</v>
      </c>
      <c r="U682" s="8">
        <v>0.25</v>
      </c>
      <c r="V682" s="8">
        <v>0.66666666666666663</v>
      </c>
      <c r="W682" s="8" t="s">
        <v>792</v>
      </c>
      <c r="X682" s="8" t="s">
        <v>44506</v>
      </c>
      <c r="Y682" s="8" t="s">
        <v>9567</v>
      </c>
      <c r="Z682" s="17" t="s">
        <v>44512</v>
      </c>
      <c r="AA682" s="8" t="s">
        <v>44513</v>
      </c>
      <c r="AB682" s="8" t="s">
        <v>44514</v>
      </c>
    </row>
    <row r="683" spans="1:28" x14ac:dyDescent="0.2">
      <c r="A683" s="8" t="s">
        <v>44515</v>
      </c>
      <c r="B683" s="8" t="s">
        <v>44516</v>
      </c>
      <c r="C683" s="8" t="s">
        <v>45743</v>
      </c>
      <c r="D683" s="8" t="s">
        <v>45744</v>
      </c>
      <c r="E683" s="8" t="s">
        <v>345</v>
      </c>
      <c r="F683" s="8" t="s">
        <v>65</v>
      </c>
      <c r="G683" s="8" t="s">
        <v>345</v>
      </c>
      <c r="H683" s="8" t="s">
        <v>65</v>
      </c>
      <c r="I683" s="8" t="s">
        <v>44484</v>
      </c>
      <c r="J683" s="8" t="s">
        <v>28</v>
      </c>
      <c r="K683" s="8" t="s">
        <v>773</v>
      </c>
      <c r="L683" s="8" t="s">
        <v>346</v>
      </c>
      <c r="M683" s="8" t="s">
        <v>2040</v>
      </c>
      <c r="N683" s="8" t="s">
        <v>10716</v>
      </c>
      <c r="O683" s="8" t="s">
        <v>29842</v>
      </c>
      <c r="P683" s="8" t="s">
        <v>45787</v>
      </c>
      <c r="Q683" s="8" t="s">
        <v>30054</v>
      </c>
      <c r="R683" s="8" t="s">
        <v>17682</v>
      </c>
      <c r="S683" s="17" t="s">
        <v>44485</v>
      </c>
      <c r="T683" s="18">
        <v>43018</v>
      </c>
      <c r="U683" s="8">
        <v>0.25</v>
      </c>
      <c r="V683" s="8">
        <v>0.66666666666666663</v>
      </c>
      <c r="W683" s="8" t="s">
        <v>792</v>
      </c>
      <c r="X683" s="8" t="s">
        <v>44506</v>
      </c>
      <c r="Y683" s="8" t="s">
        <v>9567</v>
      </c>
      <c r="Z683" s="17" t="s">
        <v>44517</v>
      </c>
      <c r="AA683" s="8" t="s">
        <v>44518</v>
      </c>
      <c r="AB683" s="8" t="s">
        <v>44519</v>
      </c>
    </row>
    <row r="684" spans="1:28" x14ac:dyDescent="0.2">
      <c r="A684" s="8" t="s">
        <v>44520</v>
      </c>
      <c r="B684" s="8" t="s">
        <v>44521</v>
      </c>
      <c r="C684" s="8" t="s">
        <v>45743</v>
      </c>
      <c r="D684" s="8" t="s">
        <v>45744</v>
      </c>
      <c r="E684" s="8" t="s">
        <v>134</v>
      </c>
      <c r="F684" s="8" t="s">
        <v>133</v>
      </c>
      <c r="G684" s="8" t="s">
        <v>134</v>
      </c>
      <c r="H684" s="8" t="s">
        <v>133</v>
      </c>
      <c r="I684" s="8" t="s">
        <v>44484</v>
      </c>
      <c r="J684" s="8" t="s">
        <v>28</v>
      </c>
      <c r="K684" s="8" t="s">
        <v>773</v>
      </c>
      <c r="L684" s="8" t="s">
        <v>2047</v>
      </c>
      <c r="M684" s="8" t="s">
        <v>775</v>
      </c>
      <c r="N684" s="8" t="s">
        <v>10716</v>
      </c>
      <c r="O684" s="8" t="s">
        <v>29842</v>
      </c>
      <c r="P684" s="8" t="s">
        <v>45787</v>
      </c>
      <c r="Q684" s="8" t="s">
        <v>30054</v>
      </c>
      <c r="R684" s="8" t="s">
        <v>17682</v>
      </c>
      <c r="S684" s="17" t="s">
        <v>44485</v>
      </c>
      <c r="T684" s="18">
        <v>43026</v>
      </c>
      <c r="U684" s="8">
        <v>0.25</v>
      </c>
      <c r="V684" s="8">
        <v>0.66666666666666663</v>
      </c>
      <c r="W684" s="8" t="s">
        <v>792</v>
      </c>
      <c r="X684" s="8" t="s">
        <v>9583</v>
      </c>
      <c r="Y684" s="8" t="s">
        <v>9584</v>
      </c>
      <c r="Z684" s="17" t="s">
        <v>44487</v>
      </c>
      <c r="AA684" s="8" t="s">
        <v>44522</v>
      </c>
      <c r="AB684" s="8" t="s">
        <v>44523</v>
      </c>
    </row>
    <row r="685" spans="1:28" x14ac:dyDescent="0.2">
      <c r="A685" s="8" t="s">
        <v>44524</v>
      </c>
      <c r="B685" s="8" t="s">
        <v>44525</v>
      </c>
      <c r="C685" s="8" t="s">
        <v>45743</v>
      </c>
      <c r="D685" s="8" t="s">
        <v>45744</v>
      </c>
      <c r="E685" s="8" t="s">
        <v>144</v>
      </c>
      <c r="F685" s="8" t="s">
        <v>133</v>
      </c>
      <c r="G685" s="8" t="s">
        <v>144</v>
      </c>
      <c r="H685" s="8" t="s">
        <v>133</v>
      </c>
      <c r="I685" s="8" t="s">
        <v>44484</v>
      </c>
      <c r="J685" s="8" t="s">
        <v>28</v>
      </c>
      <c r="K685" s="8" t="s">
        <v>773</v>
      </c>
      <c r="L685" s="8" t="s">
        <v>2054</v>
      </c>
      <c r="M685" s="8" t="s">
        <v>782</v>
      </c>
      <c r="N685" s="8" t="s">
        <v>10716</v>
      </c>
      <c r="O685" s="8" t="s">
        <v>29842</v>
      </c>
      <c r="P685" s="8" t="s">
        <v>45787</v>
      </c>
      <c r="Q685" s="8" t="s">
        <v>30054</v>
      </c>
      <c r="R685" s="8" t="s">
        <v>17682</v>
      </c>
      <c r="S685" s="17" t="s">
        <v>44485</v>
      </c>
      <c r="T685" s="18">
        <v>43027</v>
      </c>
      <c r="U685" s="8">
        <v>0.25</v>
      </c>
      <c r="V685" s="8">
        <v>0.66666666666666663</v>
      </c>
      <c r="W685" s="8" t="s">
        <v>792</v>
      </c>
      <c r="X685" s="8" t="s">
        <v>9583</v>
      </c>
      <c r="Y685" s="8" t="s">
        <v>9584</v>
      </c>
      <c r="Z685" s="17" t="s">
        <v>44487</v>
      </c>
      <c r="AA685" s="8" t="s">
        <v>44526</v>
      </c>
      <c r="AB685" s="8" t="s">
        <v>44527</v>
      </c>
    </row>
    <row r="686" spans="1:28" x14ac:dyDescent="0.2">
      <c r="A686" s="8" t="s">
        <v>44528</v>
      </c>
      <c r="B686" s="8" t="s">
        <v>44529</v>
      </c>
      <c r="C686" s="8" t="s">
        <v>45743</v>
      </c>
      <c r="D686" s="8" t="s">
        <v>45744</v>
      </c>
      <c r="E686" s="8" t="s">
        <v>174</v>
      </c>
      <c r="F686" s="8" t="s">
        <v>133</v>
      </c>
      <c r="G686" s="8" t="s">
        <v>174</v>
      </c>
      <c r="H686" s="8" t="s">
        <v>133</v>
      </c>
      <c r="I686" s="8" t="s">
        <v>44484</v>
      </c>
      <c r="J686" s="8" t="s">
        <v>28</v>
      </c>
      <c r="K686" s="8" t="s">
        <v>773</v>
      </c>
      <c r="L686" s="8" t="s">
        <v>2061</v>
      </c>
      <c r="M686" s="8" t="s">
        <v>2062</v>
      </c>
      <c r="N686" s="8" t="s">
        <v>10716</v>
      </c>
      <c r="O686" s="8" t="s">
        <v>29842</v>
      </c>
      <c r="P686" s="8" t="s">
        <v>45787</v>
      </c>
      <c r="Q686" s="8" t="s">
        <v>30054</v>
      </c>
      <c r="R686" s="8" t="s">
        <v>17682</v>
      </c>
      <c r="S686" s="17" t="s">
        <v>44485</v>
      </c>
      <c r="T686" s="18">
        <v>43028</v>
      </c>
      <c r="U686" s="8">
        <v>0.25</v>
      </c>
      <c r="V686" s="8">
        <v>0.58333333333333337</v>
      </c>
      <c r="W686" s="8" t="s">
        <v>486</v>
      </c>
      <c r="X686" s="8" t="s">
        <v>9583</v>
      </c>
      <c r="Y686" s="8" t="s">
        <v>9584</v>
      </c>
      <c r="Z686" s="17" t="s">
        <v>44487</v>
      </c>
      <c r="AA686" s="8" t="s">
        <v>44530</v>
      </c>
      <c r="AB686" s="8" t="s">
        <v>44531</v>
      </c>
    </row>
    <row r="687" spans="1:28" x14ac:dyDescent="0.2">
      <c r="A687" s="8" t="s">
        <v>44532</v>
      </c>
      <c r="B687" s="8" t="s">
        <v>44533</v>
      </c>
      <c r="C687" s="8" t="s">
        <v>45743</v>
      </c>
      <c r="D687" s="8" t="s">
        <v>45744</v>
      </c>
      <c r="E687" s="8" t="s">
        <v>154</v>
      </c>
      <c r="F687" s="8" t="s">
        <v>133</v>
      </c>
      <c r="G687" s="8" t="s">
        <v>154</v>
      </c>
      <c r="H687" s="8" t="s">
        <v>133</v>
      </c>
      <c r="I687" s="8" t="s">
        <v>44484</v>
      </c>
      <c r="J687" s="8" t="s">
        <v>28</v>
      </c>
      <c r="K687" s="8" t="s">
        <v>773</v>
      </c>
      <c r="L687" s="8" t="s">
        <v>2068</v>
      </c>
      <c r="M687" s="8" t="s">
        <v>799</v>
      </c>
      <c r="N687" s="8" t="s">
        <v>10716</v>
      </c>
      <c r="O687" s="8" t="s">
        <v>29842</v>
      </c>
      <c r="P687" s="8" t="s">
        <v>45787</v>
      </c>
      <c r="Q687" s="8" t="s">
        <v>30054</v>
      </c>
      <c r="R687" s="8" t="s">
        <v>17682</v>
      </c>
      <c r="S687" s="17" t="s">
        <v>44485</v>
      </c>
      <c r="T687" s="18">
        <v>43031</v>
      </c>
      <c r="U687" s="8">
        <v>0.25</v>
      </c>
      <c r="V687" s="8">
        <v>0.66666666666666663</v>
      </c>
      <c r="W687" s="8" t="s">
        <v>792</v>
      </c>
      <c r="X687" s="8" t="s">
        <v>9583</v>
      </c>
      <c r="Y687" s="8" t="s">
        <v>9584</v>
      </c>
      <c r="Z687" s="17" t="s">
        <v>44534</v>
      </c>
      <c r="AA687" s="8" t="s">
        <v>44535</v>
      </c>
      <c r="AB687" s="8" t="s">
        <v>44536</v>
      </c>
    </row>
    <row r="688" spans="1:28" x14ac:dyDescent="0.2">
      <c r="A688" s="8" t="s">
        <v>44537</v>
      </c>
      <c r="B688" s="8" t="s">
        <v>44538</v>
      </c>
      <c r="C688" s="8" t="s">
        <v>45743</v>
      </c>
      <c r="D688" s="8" t="s">
        <v>45744</v>
      </c>
      <c r="E688" s="8" t="s">
        <v>164</v>
      </c>
      <c r="F688" s="8" t="s">
        <v>133</v>
      </c>
      <c r="G688" s="8" t="s">
        <v>164</v>
      </c>
      <c r="H688" s="8" t="s">
        <v>133</v>
      </c>
      <c r="I688" s="8" t="s">
        <v>44484</v>
      </c>
      <c r="J688" s="8" t="s">
        <v>28</v>
      </c>
      <c r="K688" s="8" t="s">
        <v>773</v>
      </c>
      <c r="L688" s="8" t="s">
        <v>2073</v>
      </c>
      <c r="M688" s="8" t="s">
        <v>805</v>
      </c>
      <c r="N688" s="8" t="s">
        <v>10716</v>
      </c>
      <c r="O688" s="8" t="s">
        <v>29842</v>
      </c>
      <c r="P688" s="8" t="s">
        <v>45787</v>
      </c>
      <c r="Q688" s="8" t="s">
        <v>30054</v>
      </c>
      <c r="R688" s="8" t="s">
        <v>17682</v>
      </c>
      <c r="S688" s="17" t="s">
        <v>44485</v>
      </c>
      <c r="T688" s="18">
        <v>43032</v>
      </c>
      <c r="U688" s="8">
        <v>0.25</v>
      </c>
      <c r="V688" s="8">
        <v>0.66666666666666663</v>
      </c>
      <c r="W688" s="8" t="s">
        <v>792</v>
      </c>
      <c r="X688" s="8" t="s">
        <v>9583</v>
      </c>
      <c r="Y688" s="8" t="s">
        <v>9584</v>
      </c>
      <c r="Z688" s="17" t="s">
        <v>44487</v>
      </c>
      <c r="AA688" s="8" t="s">
        <v>44539</v>
      </c>
      <c r="AB688" s="8" t="s">
        <v>44540</v>
      </c>
    </row>
    <row r="689" spans="1:28" x14ac:dyDescent="0.2">
      <c r="A689" s="8" t="s">
        <v>44541</v>
      </c>
      <c r="B689" s="8" t="s">
        <v>44542</v>
      </c>
      <c r="C689" s="8" t="s">
        <v>45743</v>
      </c>
      <c r="D689" s="8" t="s">
        <v>45744</v>
      </c>
      <c r="E689" s="8" t="s">
        <v>205</v>
      </c>
      <c r="F689" s="8" t="s">
        <v>204</v>
      </c>
      <c r="G689" s="8" t="s">
        <v>205</v>
      </c>
      <c r="H689" s="8" t="s">
        <v>204</v>
      </c>
      <c r="I689" s="8" t="s">
        <v>44484</v>
      </c>
      <c r="J689" s="8" t="s">
        <v>28</v>
      </c>
      <c r="K689" s="8" t="s">
        <v>773</v>
      </c>
      <c r="L689" s="8" t="s">
        <v>427</v>
      </c>
      <c r="M689" s="8" t="s">
        <v>2079</v>
      </c>
      <c r="N689" s="8" t="s">
        <v>10716</v>
      </c>
      <c r="O689" s="8" t="s">
        <v>29842</v>
      </c>
      <c r="P689" s="8" t="s">
        <v>45787</v>
      </c>
      <c r="Q689" s="8" t="s">
        <v>30054</v>
      </c>
      <c r="R689" s="8" t="s">
        <v>17682</v>
      </c>
      <c r="S689" s="17" t="s">
        <v>44485</v>
      </c>
      <c r="T689" s="18">
        <v>43033</v>
      </c>
      <c r="U689" s="8">
        <v>0.25</v>
      </c>
      <c r="V689" s="8">
        <v>0.70833333333333337</v>
      </c>
      <c r="W689" s="8" t="s">
        <v>762</v>
      </c>
      <c r="X689" s="8" t="s">
        <v>9583</v>
      </c>
      <c r="Y689" s="8" t="s">
        <v>9584</v>
      </c>
      <c r="Z689" s="17" t="s">
        <v>44543</v>
      </c>
      <c r="AA689" s="8" t="s">
        <v>44544</v>
      </c>
      <c r="AB689" s="8" t="s">
        <v>44545</v>
      </c>
    </row>
    <row r="690" spans="1:28" x14ac:dyDescent="0.2">
      <c r="A690" s="8" t="s">
        <v>44546</v>
      </c>
      <c r="B690" s="8" t="s">
        <v>44547</v>
      </c>
      <c r="C690" s="8" t="s">
        <v>45743</v>
      </c>
      <c r="D690" s="8" t="s">
        <v>45744</v>
      </c>
      <c r="E690" s="8" t="s">
        <v>215</v>
      </c>
      <c r="F690" s="8" t="s">
        <v>204</v>
      </c>
      <c r="G690" s="8" t="s">
        <v>215</v>
      </c>
      <c r="H690" s="8" t="s">
        <v>204</v>
      </c>
      <c r="I690" s="8" t="s">
        <v>44484</v>
      </c>
      <c r="J690" s="8" t="s">
        <v>28</v>
      </c>
      <c r="K690" s="8" t="s">
        <v>773</v>
      </c>
      <c r="L690" s="8" t="s">
        <v>436</v>
      </c>
      <c r="M690" s="8" t="s">
        <v>2085</v>
      </c>
      <c r="N690" s="8" t="s">
        <v>10716</v>
      </c>
      <c r="O690" s="8" t="s">
        <v>29842</v>
      </c>
      <c r="P690" s="8" t="s">
        <v>45787</v>
      </c>
      <c r="Q690" s="8" t="s">
        <v>30054</v>
      </c>
      <c r="R690" s="8" t="s">
        <v>17682</v>
      </c>
      <c r="S690" s="17" t="s">
        <v>44485</v>
      </c>
      <c r="T690" s="18">
        <v>43034</v>
      </c>
      <c r="U690" s="8">
        <v>0.25</v>
      </c>
      <c r="V690" s="8">
        <v>0.70833333333333337</v>
      </c>
      <c r="W690" s="8" t="s">
        <v>762</v>
      </c>
      <c r="X690" s="8" t="s">
        <v>9614</v>
      </c>
      <c r="Y690" s="8" t="s">
        <v>9615</v>
      </c>
      <c r="Z690" s="17" t="s">
        <v>44487</v>
      </c>
      <c r="AA690" s="8" t="s">
        <v>44548</v>
      </c>
      <c r="AB690" s="8" t="s">
        <v>44549</v>
      </c>
    </row>
    <row r="691" spans="1:28" x14ac:dyDescent="0.2">
      <c r="A691" s="8" t="s">
        <v>44550</v>
      </c>
      <c r="B691" s="8" t="s">
        <v>44551</v>
      </c>
      <c r="C691" s="8" t="s">
        <v>45743</v>
      </c>
      <c r="D691" s="8" t="s">
        <v>45744</v>
      </c>
      <c r="E691" s="8" t="s">
        <v>225</v>
      </c>
      <c r="F691" s="8" t="s">
        <v>204</v>
      </c>
      <c r="G691" s="8" t="s">
        <v>225</v>
      </c>
      <c r="H691" s="8" t="s">
        <v>204</v>
      </c>
      <c r="I691" s="8" t="s">
        <v>44484</v>
      </c>
      <c r="J691" s="8" t="s">
        <v>28</v>
      </c>
      <c r="K691" s="8" t="s">
        <v>773</v>
      </c>
      <c r="L691" s="8" t="s">
        <v>445</v>
      </c>
      <c r="M691" s="8" t="s">
        <v>2090</v>
      </c>
      <c r="N691" s="8" t="s">
        <v>10716</v>
      </c>
      <c r="O691" s="8" t="s">
        <v>29842</v>
      </c>
      <c r="P691" s="8" t="s">
        <v>45787</v>
      </c>
      <c r="Q691" s="8" t="s">
        <v>30054</v>
      </c>
      <c r="R691" s="8" t="s">
        <v>17682</v>
      </c>
      <c r="S691" s="17" t="s">
        <v>44485</v>
      </c>
      <c r="T691" s="18">
        <v>43035</v>
      </c>
      <c r="U691" s="8">
        <v>0.25</v>
      </c>
      <c r="V691" s="8">
        <v>0.58333333333333337</v>
      </c>
      <c r="W691" s="8" t="s">
        <v>486</v>
      </c>
      <c r="X691" s="8" t="s">
        <v>9614</v>
      </c>
      <c r="Y691" s="8" t="s">
        <v>9615</v>
      </c>
      <c r="Z691" s="17" t="s">
        <v>44487</v>
      </c>
      <c r="AA691" s="8" t="s">
        <v>44552</v>
      </c>
      <c r="AB691" s="8" t="s">
        <v>44553</v>
      </c>
    </row>
    <row r="692" spans="1:28" x14ac:dyDescent="0.2">
      <c r="A692" s="8" t="s">
        <v>44554</v>
      </c>
      <c r="B692" s="8" t="s">
        <v>44555</v>
      </c>
      <c r="C692" s="8" t="s">
        <v>45743</v>
      </c>
      <c r="D692" s="8" t="s">
        <v>45744</v>
      </c>
      <c r="E692" s="8" t="s">
        <v>470</v>
      </c>
      <c r="F692" s="8" t="s">
        <v>204</v>
      </c>
      <c r="G692" s="8" t="s">
        <v>470</v>
      </c>
      <c r="H692" s="8" t="s">
        <v>204</v>
      </c>
      <c r="I692" s="8" t="s">
        <v>44484</v>
      </c>
      <c r="J692" s="8" t="s">
        <v>28</v>
      </c>
      <c r="K692" s="8" t="s">
        <v>773</v>
      </c>
      <c r="L692" s="8" t="s">
        <v>471</v>
      </c>
      <c r="M692" s="8" t="s">
        <v>2096</v>
      </c>
      <c r="N692" s="8" t="s">
        <v>10716</v>
      </c>
      <c r="O692" s="8" t="s">
        <v>29842</v>
      </c>
      <c r="P692" s="8" t="s">
        <v>45787</v>
      </c>
      <c r="Q692" s="8" t="s">
        <v>30054</v>
      </c>
      <c r="R692" s="8" t="s">
        <v>17682</v>
      </c>
      <c r="S692" s="17" t="s">
        <v>44485</v>
      </c>
      <c r="T692" s="18">
        <v>43038</v>
      </c>
      <c r="U692" s="8">
        <v>0.25</v>
      </c>
      <c r="V692" s="8">
        <v>0.70833333333333337</v>
      </c>
      <c r="W692" s="8" t="s">
        <v>762</v>
      </c>
      <c r="X692" s="8" t="s">
        <v>9614</v>
      </c>
      <c r="Y692" s="8" t="s">
        <v>9615</v>
      </c>
      <c r="Z692" s="17" t="s">
        <v>44501</v>
      </c>
      <c r="AA692" s="8" t="s">
        <v>44556</v>
      </c>
      <c r="AB692" s="8" t="s">
        <v>44557</v>
      </c>
    </row>
    <row r="693" spans="1:28" x14ac:dyDescent="0.2">
      <c r="A693" s="8" t="s">
        <v>44558</v>
      </c>
      <c r="B693" s="8" t="s">
        <v>44559</v>
      </c>
      <c r="C693" s="8" t="s">
        <v>45743</v>
      </c>
      <c r="D693" s="8" t="s">
        <v>45744</v>
      </c>
      <c r="E693" s="8" t="s">
        <v>480</v>
      </c>
      <c r="F693" s="8" t="s">
        <v>204</v>
      </c>
      <c r="G693" s="8" t="s">
        <v>480</v>
      </c>
      <c r="H693" s="8" t="s">
        <v>204</v>
      </c>
      <c r="I693" s="8" t="s">
        <v>44484</v>
      </c>
      <c r="J693" s="8" t="s">
        <v>28</v>
      </c>
      <c r="K693" s="8" t="s">
        <v>773</v>
      </c>
      <c r="L693" s="8" t="s">
        <v>481</v>
      </c>
      <c r="M693" s="8" t="s">
        <v>2102</v>
      </c>
      <c r="N693" s="8" t="s">
        <v>10716</v>
      </c>
      <c r="O693" s="8" t="s">
        <v>29842</v>
      </c>
      <c r="P693" s="8" t="s">
        <v>45787</v>
      </c>
      <c r="Q693" s="8" t="s">
        <v>30054</v>
      </c>
      <c r="R693" s="8" t="s">
        <v>17682</v>
      </c>
      <c r="S693" s="17" t="s">
        <v>44485</v>
      </c>
      <c r="T693" s="18">
        <v>43039</v>
      </c>
      <c r="U693" s="8">
        <v>0.25</v>
      </c>
      <c r="V693" s="8">
        <v>0.70833333333333337</v>
      </c>
      <c r="W693" s="8" t="s">
        <v>762</v>
      </c>
      <c r="X693" s="8" t="s">
        <v>9614</v>
      </c>
      <c r="Y693" s="8" t="s">
        <v>9615</v>
      </c>
      <c r="Z693" s="17" t="s">
        <v>9561</v>
      </c>
      <c r="AA693" s="8" t="s">
        <v>44560</v>
      </c>
      <c r="AB693" s="8" t="s">
        <v>44561</v>
      </c>
    </row>
    <row r="694" spans="1:28" x14ac:dyDescent="0.2">
      <c r="A694" s="8" t="s">
        <v>44562</v>
      </c>
      <c r="B694" s="8" t="s">
        <v>44563</v>
      </c>
      <c r="C694" s="8" t="s">
        <v>45743</v>
      </c>
      <c r="D694" s="8" t="s">
        <v>45744</v>
      </c>
      <c r="E694" s="8" t="s">
        <v>275</v>
      </c>
      <c r="F694" s="8" t="s">
        <v>274</v>
      </c>
      <c r="G694" s="8" t="s">
        <v>275</v>
      </c>
      <c r="H694" s="8" t="s">
        <v>274</v>
      </c>
      <c r="I694" s="8" t="s">
        <v>44484</v>
      </c>
      <c r="J694" s="8" t="s">
        <v>28</v>
      </c>
      <c r="K694" s="8" t="s">
        <v>773</v>
      </c>
      <c r="L694" s="8" t="s">
        <v>8662</v>
      </c>
      <c r="M694" s="8" t="s">
        <v>8675</v>
      </c>
      <c r="N694" s="8" t="s">
        <v>10716</v>
      </c>
      <c r="O694" s="8" t="s">
        <v>29842</v>
      </c>
      <c r="P694" s="8" t="s">
        <v>45787</v>
      </c>
      <c r="Q694" s="8" t="s">
        <v>30054</v>
      </c>
      <c r="R694" s="8" t="s">
        <v>17682</v>
      </c>
      <c r="S694" s="17" t="s">
        <v>44485</v>
      </c>
      <c r="T694" s="18">
        <v>43047</v>
      </c>
      <c r="U694" s="8">
        <v>0.25</v>
      </c>
      <c r="V694" s="8">
        <v>0.66666666666666663</v>
      </c>
      <c r="W694" s="8" t="s">
        <v>792</v>
      </c>
      <c r="X694" s="8" t="s">
        <v>9635</v>
      </c>
      <c r="Y694" s="8" t="s">
        <v>9636</v>
      </c>
      <c r="Z694" s="17" t="s">
        <v>44487</v>
      </c>
      <c r="AA694" s="8" t="s">
        <v>44564</v>
      </c>
      <c r="AB694" s="8" t="s">
        <v>44565</v>
      </c>
    </row>
    <row r="695" spans="1:28" x14ac:dyDescent="0.2">
      <c r="A695" s="8" t="s">
        <v>44566</v>
      </c>
      <c r="B695" s="8" t="s">
        <v>44567</v>
      </c>
      <c r="C695" s="8" t="s">
        <v>45743</v>
      </c>
      <c r="D695" s="8" t="s">
        <v>45744</v>
      </c>
      <c r="E695" s="8" t="s">
        <v>285</v>
      </c>
      <c r="F695" s="8" t="s">
        <v>274</v>
      </c>
      <c r="G695" s="8" t="s">
        <v>285</v>
      </c>
      <c r="H695" s="8" t="s">
        <v>274</v>
      </c>
      <c r="I695" s="8" t="s">
        <v>44484</v>
      </c>
      <c r="J695" s="8" t="s">
        <v>28</v>
      </c>
      <c r="K695" s="8" t="s">
        <v>773</v>
      </c>
      <c r="L695" s="8" t="s">
        <v>8681</v>
      </c>
      <c r="M695" s="8" t="s">
        <v>8689</v>
      </c>
      <c r="N695" s="8" t="s">
        <v>10716</v>
      </c>
      <c r="O695" s="8" t="s">
        <v>29842</v>
      </c>
      <c r="P695" s="8" t="s">
        <v>45787</v>
      </c>
      <c r="Q695" s="8" t="s">
        <v>30054</v>
      </c>
      <c r="R695" s="8" t="s">
        <v>17682</v>
      </c>
      <c r="S695" s="17" t="s">
        <v>44485</v>
      </c>
      <c r="T695" s="18">
        <v>43048</v>
      </c>
      <c r="U695" s="8">
        <v>0.25</v>
      </c>
      <c r="V695" s="8">
        <v>0.66666666666666663</v>
      </c>
      <c r="W695" s="8" t="s">
        <v>792</v>
      </c>
      <c r="X695" s="8" t="s">
        <v>9635</v>
      </c>
      <c r="Y695" s="8" t="s">
        <v>9636</v>
      </c>
      <c r="Z695" s="17" t="s">
        <v>44487</v>
      </c>
      <c r="AA695" s="8" t="s">
        <v>44568</v>
      </c>
      <c r="AB695" s="8" t="s">
        <v>44569</v>
      </c>
    </row>
    <row r="696" spans="1:28" x14ac:dyDescent="0.2">
      <c r="A696" s="8" t="s">
        <v>44570</v>
      </c>
      <c r="B696" s="8" t="s">
        <v>44571</v>
      </c>
      <c r="C696" s="8" t="s">
        <v>45743</v>
      </c>
      <c r="D696" s="8" t="s">
        <v>45744</v>
      </c>
      <c r="E696" s="8" t="s">
        <v>1989</v>
      </c>
      <c r="F696" s="8" t="s">
        <v>274</v>
      </c>
      <c r="G696" s="8" t="s">
        <v>1989</v>
      </c>
      <c r="H696" s="8" t="s">
        <v>274</v>
      </c>
      <c r="I696" s="8" t="s">
        <v>44484</v>
      </c>
      <c r="J696" s="8" t="s">
        <v>28</v>
      </c>
      <c r="K696" s="8" t="s">
        <v>773</v>
      </c>
      <c r="L696" s="8" t="s">
        <v>8695</v>
      </c>
      <c r="M696" s="8" t="s">
        <v>8703</v>
      </c>
      <c r="N696" s="8" t="s">
        <v>10716</v>
      </c>
      <c r="O696" s="8" t="s">
        <v>29842</v>
      </c>
      <c r="P696" s="8" t="s">
        <v>45787</v>
      </c>
      <c r="Q696" s="8" t="s">
        <v>30054</v>
      </c>
      <c r="R696" s="8" t="s">
        <v>17682</v>
      </c>
      <c r="S696" s="17" t="s">
        <v>44485</v>
      </c>
      <c r="T696" s="18">
        <v>43049</v>
      </c>
      <c r="U696" s="8">
        <v>0.25</v>
      </c>
      <c r="V696" s="8">
        <v>0.58333333333333337</v>
      </c>
      <c r="W696" s="8" t="s">
        <v>486</v>
      </c>
      <c r="X696" s="8" t="s">
        <v>9635</v>
      </c>
      <c r="Y696" s="8" t="s">
        <v>9636</v>
      </c>
      <c r="Z696" s="17" t="s">
        <v>44487</v>
      </c>
      <c r="AA696" s="8" t="s">
        <v>44572</v>
      </c>
      <c r="AB696" s="8" t="s">
        <v>44573</v>
      </c>
    </row>
    <row r="697" spans="1:28" x14ac:dyDescent="0.2">
      <c r="A697" s="8" t="s">
        <v>44894</v>
      </c>
      <c r="B697" s="8" t="s">
        <v>44895</v>
      </c>
      <c r="C697" s="8" t="s">
        <v>45743</v>
      </c>
      <c r="D697" s="8" t="s">
        <v>45744</v>
      </c>
      <c r="E697" s="8" t="s">
        <v>66</v>
      </c>
      <c r="F697" s="8" t="s">
        <v>65</v>
      </c>
      <c r="G697" s="8" t="s">
        <v>66</v>
      </c>
      <c r="H697" s="8" t="s">
        <v>65</v>
      </c>
      <c r="I697" s="8" t="s">
        <v>44896</v>
      </c>
      <c r="J697" s="8" t="s">
        <v>28</v>
      </c>
      <c r="K697" s="8" t="s">
        <v>773</v>
      </c>
      <c r="L697" s="8" t="s">
        <v>297</v>
      </c>
      <c r="M697" s="8" t="s">
        <v>298</v>
      </c>
      <c r="N697" s="8" t="s">
        <v>10716</v>
      </c>
      <c r="O697" s="8" t="s">
        <v>29842</v>
      </c>
      <c r="P697" s="8" t="s">
        <v>45787</v>
      </c>
      <c r="Q697" s="8" t="s">
        <v>44897</v>
      </c>
      <c r="R697" s="8" t="s">
        <v>44898</v>
      </c>
      <c r="S697" s="17" t="s">
        <v>44899</v>
      </c>
      <c r="T697" s="18">
        <v>43012</v>
      </c>
      <c r="U697" s="8">
        <v>0.25</v>
      </c>
      <c r="V697" s="8">
        <v>0.75</v>
      </c>
      <c r="W697" s="8" t="s">
        <v>40</v>
      </c>
      <c r="X697" s="8" t="s">
        <v>11712</v>
      </c>
      <c r="Y697" s="8" t="s">
        <v>45730</v>
      </c>
      <c r="Z697" s="17" t="s">
        <v>44900</v>
      </c>
      <c r="AA697" s="8" t="s">
        <v>44901</v>
      </c>
      <c r="AB697" s="8" t="s">
        <v>44902</v>
      </c>
    </row>
    <row r="698" spans="1:28" x14ac:dyDescent="0.2">
      <c r="A698" s="8" t="s">
        <v>44903</v>
      </c>
      <c r="B698" s="8" t="s">
        <v>44904</v>
      </c>
      <c r="C698" s="8" t="s">
        <v>45743</v>
      </c>
      <c r="D698" s="8" t="s">
        <v>45744</v>
      </c>
      <c r="E698" s="8" t="s">
        <v>86</v>
      </c>
      <c r="F698" s="8" t="s">
        <v>65</v>
      </c>
      <c r="G698" s="8" t="s">
        <v>86</v>
      </c>
      <c r="H698" s="8" t="s">
        <v>65</v>
      </c>
      <c r="I698" s="8" t="s">
        <v>44896</v>
      </c>
      <c r="J698" s="8" t="s">
        <v>28</v>
      </c>
      <c r="K698" s="8" t="s">
        <v>773</v>
      </c>
      <c r="L698" s="8" t="s">
        <v>310</v>
      </c>
      <c r="M698" s="8" t="s">
        <v>311</v>
      </c>
      <c r="N698" s="8" t="s">
        <v>10716</v>
      </c>
      <c r="O698" s="8" t="s">
        <v>29842</v>
      </c>
      <c r="P698" s="8" t="s">
        <v>45787</v>
      </c>
      <c r="Q698" s="8" t="s">
        <v>44897</v>
      </c>
      <c r="R698" s="8" t="s">
        <v>44898</v>
      </c>
      <c r="S698" s="17" t="s">
        <v>44899</v>
      </c>
      <c r="T698" s="18">
        <v>43013</v>
      </c>
      <c r="U698" s="8">
        <v>0.25</v>
      </c>
      <c r="V698" s="8">
        <v>0.75</v>
      </c>
      <c r="W698" s="8" t="s">
        <v>40</v>
      </c>
      <c r="X698" s="8" t="s">
        <v>11712</v>
      </c>
      <c r="Y698" s="8" t="s">
        <v>45730</v>
      </c>
      <c r="Z698" s="17" t="s">
        <v>44905</v>
      </c>
      <c r="AA698" s="8" t="s">
        <v>44906</v>
      </c>
      <c r="AB698" s="8" t="s">
        <v>44907</v>
      </c>
    </row>
    <row r="699" spans="1:28" x14ac:dyDescent="0.2">
      <c r="A699" s="8" t="s">
        <v>44908</v>
      </c>
      <c r="B699" s="8" t="s">
        <v>44909</v>
      </c>
      <c r="C699" s="8" t="s">
        <v>45743</v>
      </c>
      <c r="D699" s="8" t="s">
        <v>45744</v>
      </c>
      <c r="E699" s="8" t="s">
        <v>76</v>
      </c>
      <c r="F699" s="8" t="s">
        <v>65</v>
      </c>
      <c r="G699" s="8" t="s">
        <v>76</v>
      </c>
      <c r="H699" s="8" t="s">
        <v>65</v>
      </c>
      <c r="I699" s="8" t="s">
        <v>44896</v>
      </c>
      <c r="J699" s="8" t="s">
        <v>28</v>
      </c>
      <c r="K699" s="8" t="s">
        <v>773</v>
      </c>
      <c r="L699" s="8" t="s">
        <v>319</v>
      </c>
      <c r="M699" s="8" t="s">
        <v>2028</v>
      </c>
      <c r="N699" s="8" t="s">
        <v>10716</v>
      </c>
      <c r="O699" s="8" t="s">
        <v>29842</v>
      </c>
      <c r="P699" s="8" t="s">
        <v>45787</v>
      </c>
      <c r="Q699" s="8" t="s">
        <v>44897</v>
      </c>
      <c r="R699" s="8" t="s">
        <v>44898</v>
      </c>
      <c r="S699" s="17" t="s">
        <v>44899</v>
      </c>
      <c r="T699" s="18">
        <v>43014</v>
      </c>
      <c r="U699" s="8">
        <v>0.25</v>
      </c>
      <c r="V699" s="8">
        <v>0.66666666666666663</v>
      </c>
      <c r="W699" s="8" t="s">
        <v>792</v>
      </c>
      <c r="X699" s="8" t="s">
        <v>11712</v>
      </c>
      <c r="Y699" s="8" t="s">
        <v>45730</v>
      </c>
      <c r="Z699" s="17" t="s">
        <v>44910</v>
      </c>
      <c r="AA699" s="8" t="s">
        <v>44911</v>
      </c>
      <c r="AB699" s="8" t="s">
        <v>44912</v>
      </c>
    </row>
    <row r="700" spans="1:28" x14ac:dyDescent="0.2">
      <c r="A700" s="8" t="s">
        <v>44913</v>
      </c>
      <c r="B700" s="8" t="s">
        <v>44914</v>
      </c>
      <c r="C700" s="8" t="s">
        <v>45743</v>
      </c>
      <c r="D700" s="8" t="s">
        <v>45744</v>
      </c>
      <c r="E700" s="8" t="s">
        <v>335</v>
      </c>
      <c r="F700" s="8" t="s">
        <v>65</v>
      </c>
      <c r="G700" s="8" t="s">
        <v>335</v>
      </c>
      <c r="H700" s="8" t="s">
        <v>65</v>
      </c>
      <c r="I700" s="8" t="s">
        <v>44896</v>
      </c>
      <c r="J700" s="8" t="s">
        <v>28</v>
      </c>
      <c r="K700" s="8" t="s">
        <v>773</v>
      </c>
      <c r="L700" s="8" t="s">
        <v>336</v>
      </c>
      <c r="M700" s="8" t="s">
        <v>30426</v>
      </c>
      <c r="N700" s="8" t="s">
        <v>10716</v>
      </c>
      <c r="O700" s="8" t="s">
        <v>29842</v>
      </c>
      <c r="P700" s="8" t="s">
        <v>45787</v>
      </c>
      <c r="Q700" s="8" t="s">
        <v>44897</v>
      </c>
      <c r="R700" s="8" t="s">
        <v>44898</v>
      </c>
      <c r="S700" s="17" t="s">
        <v>44899</v>
      </c>
      <c r="T700" s="18">
        <v>43017</v>
      </c>
      <c r="U700" s="8">
        <v>0.25</v>
      </c>
      <c r="V700" s="8">
        <v>0.58333333333333337</v>
      </c>
      <c r="W700" s="8" t="s">
        <v>486</v>
      </c>
      <c r="X700" s="8" t="s">
        <v>44915</v>
      </c>
      <c r="Y700" s="8" t="s">
        <v>45730</v>
      </c>
      <c r="Z700" s="17" t="s">
        <v>44916</v>
      </c>
      <c r="AA700" s="8" t="s">
        <v>44917</v>
      </c>
      <c r="AB700" s="8" t="s">
        <v>44918</v>
      </c>
    </row>
    <row r="701" spans="1:28" x14ac:dyDescent="0.2">
      <c r="A701" s="8" t="s">
        <v>44919</v>
      </c>
      <c r="B701" s="8" t="s">
        <v>44920</v>
      </c>
      <c r="C701" s="8" t="s">
        <v>45743</v>
      </c>
      <c r="D701" s="8" t="s">
        <v>45744</v>
      </c>
      <c r="E701" s="8" t="s">
        <v>335</v>
      </c>
      <c r="F701" s="8" t="s">
        <v>65</v>
      </c>
      <c r="G701" s="8" t="s">
        <v>335</v>
      </c>
      <c r="H701" s="8" t="s">
        <v>65</v>
      </c>
      <c r="I701" s="8" t="s">
        <v>44896</v>
      </c>
      <c r="J701" s="8" t="s">
        <v>28</v>
      </c>
      <c r="K701" s="8" t="s">
        <v>773</v>
      </c>
      <c r="L701" s="8" t="s">
        <v>30426</v>
      </c>
      <c r="M701" s="8" t="s">
        <v>14029</v>
      </c>
      <c r="N701" s="8" t="s">
        <v>10716</v>
      </c>
      <c r="O701" s="8" t="s">
        <v>29842</v>
      </c>
      <c r="P701" s="8" t="s">
        <v>45787</v>
      </c>
      <c r="Q701" s="8" t="s">
        <v>44897</v>
      </c>
      <c r="R701" s="8" t="s">
        <v>44898</v>
      </c>
      <c r="S701" s="17" t="s">
        <v>44899</v>
      </c>
      <c r="T701" s="18">
        <v>43017</v>
      </c>
      <c r="U701" s="8">
        <v>0.58333333333333337</v>
      </c>
      <c r="V701" s="8">
        <v>0.70833333333333337</v>
      </c>
      <c r="W701" s="8" t="s">
        <v>1283</v>
      </c>
      <c r="X701" s="8" t="s">
        <v>44921</v>
      </c>
      <c r="Y701" s="8" t="s">
        <v>45730</v>
      </c>
      <c r="Z701" s="17" t="s">
        <v>44922</v>
      </c>
      <c r="AA701" s="8" t="s">
        <v>44923</v>
      </c>
      <c r="AB701" s="8" t="s">
        <v>44924</v>
      </c>
    </row>
    <row r="702" spans="1:28" x14ac:dyDescent="0.2">
      <c r="A702" s="8" t="s">
        <v>44925</v>
      </c>
      <c r="B702" s="8" t="s">
        <v>44926</v>
      </c>
      <c r="C702" s="8" t="s">
        <v>45743</v>
      </c>
      <c r="D702" s="8" t="s">
        <v>45744</v>
      </c>
      <c r="E702" s="8" t="s">
        <v>335</v>
      </c>
      <c r="F702" s="8" t="s">
        <v>65</v>
      </c>
      <c r="G702" s="8" t="s">
        <v>335</v>
      </c>
      <c r="H702" s="8" t="s">
        <v>65</v>
      </c>
      <c r="I702" s="8" t="s">
        <v>44896</v>
      </c>
      <c r="J702" s="8" t="s">
        <v>28</v>
      </c>
      <c r="K702" s="8" t="s">
        <v>773</v>
      </c>
      <c r="L702" s="8" t="s">
        <v>14029</v>
      </c>
      <c r="M702" s="8" t="s">
        <v>337</v>
      </c>
      <c r="N702" s="8" t="s">
        <v>10716</v>
      </c>
      <c r="O702" s="8" t="s">
        <v>29842</v>
      </c>
      <c r="P702" s="8" t="s">
        <v>45787</v>
      </c>
      <c r="Q702" s="8" t="s">
        <v>44897</v>
      </c>
      <c r="R702" s="8" t="s">
        <v>44898</v>
      </c>
      <c r="S702" s="17" t="s">
        <v>44899</v>
      </c>
      <c r="T702" s="18">
        <v>43017</v>
      </c>
      <c r="U702" s="8">
        <v>0.70833333333333337</v>
      </c>
      <c r="V702" s="8">
        <v>0.75</v>
      </c>
      <c r="W702" s="8" t="s">
        <v>1495</v>
      </c>
      <c r="X702" s="8" t="s">
        <v>44927</v>
      </c>
      <c r="Y702" s="8" t="s">
        <v>45730</v>
      </c>
      <c r="Z702" s="17" t="s">
        <v>44928</v>
      </c>
      <c r="AA702" s="8" t="s">
        <v>44929</v>
      </c>
      <c r="AB702" s="8" t="s">
        <v>44930</v>
      </c>
    </row>
    <row r="703" spans="1:28" x14ac:dyDescent="0.2">
      <c r="A703" s="8" t="s">
        <v>44931</v>
      </c>
      <c r="B703" s="8" t="s">
        <v>44932</v>
      </c>
      <c r="C703" s="8" t="s">
        <v>45743</v>
      </c>
      <c r="D703" s="8" t="s">
        <v>45744</v>
      </c>
      <c r="E703" s="8" t="s">
        <v>345</v>
      </c>
      <c r="F703" s="8" t="s">
        <v>65</v>
      </c>
      <c r="G703" s="8" t="s">
        <v>345</v>
      </c>
      <c r="H703" s="8" t="s">
        <v>65</v>
      </c>
      <c r="I703" s="8" t="s">
        <v>44896</v>
      </c>
      <c r="J703" s="8" t="s">
        <v>28</v>
      </c>
      <c r="K703" s="8" t="s">
        <v>773</v>
      </c>
      <c r="L703" s="8" t="s">
        <v>346</v>
      </c>
      <c r="M703" s="8" t="s">
        <v>16601</v>
      </c>
      <c r="N703" s="8" t="s">
        <v>10716</v>
      </c>
      <c r="O703" s="8" t="s">
        <v>29842</v>
      </c>
      <c r="P703" s="8" t="s">
        <v>45787</v>
      </c>
      <c r="Q703" s="8" t="s">
        <v>44897</v>
      </c>
      <c r="R703" s="8" t="s">
        <v>44898</v>
      </c>
      <c r="S703" s="17" t="s">
        <v>44899</v>
      </c>
      <c r="T703" s="18">
        <v>43018</v>
      </c>
      <c r="U703" s="8">
        <v>0.25</v>
      </c>
      <c r="V703" s="8">
        <v>0.33333333333333331</v>
      </c>
      <c r="W703" s="8" t="s">
        <v>1100</v>
      </c>
      <c r="X703" s="8" t="s">
        <v>44933</v>
      </c>
      <c r="Y703" s="8" t="s">
        <v>45730</v>
      </c>
      <c r="Z703" s="17" t="s">
        <v>44934</v>
      </c>
      <c r="AA703" s="8" t="s">
        <v>44935</v>
      </c>
      <c r="AB703" s="8" t="s">
        <v>44936</v>
      </c>
    </row>
    <row r="704" spans="1:28" x14ac:dyDescent="0.2">
      <c r="A704" s="8" t="s">
        <v>44937</v>
      </c>
      <c r="B704" s="8" t="s">
        <v>44938</v>
      </c>
      <c r="C704" s="8" t="s">
        <v>45743</v>
      </c>
      <c r="D704" s="8" t="s">
        <v>45744</v>
      </c>
      <c r="E704" s="8" t="s">
        <v>345</v>
      </c>
      <c r="F704" s="8" t="s">
        <v>65</v>
      </c>
      <c r="G704" s="8" t="s">
        <v>345</v>
      </c>
      <c r="H704" s="8" t="s">
        <v>65</v>
      </c>
      <c r="I704" s="8" t="s">
        <v>44896</v>
      </c>
      <c r="J704" s="8" t="s">
        <v>28</v>
      </c>
      <c r="K704" s="8" t="s">
        <v>773</v>
      </c>
      <c r="L704" s="8" t="s">
        <v>16601</v>
      </c>
      <c r="M704" s="8" t="s">
        <v>11740</v>
      </c>
      <c r="N704" s="8" t="s">
        <v>10716</v>
      </c>
      <c r="O704" s="8" t="s">
        <v>29842</v>
      </c>
      <c r="P704" s="8" t="s">
        <v>45787</v>
      </c>
      <c r="Q704" s="8" t="s">
        <v>44897</v>
      </c>
      <c r="R704" s="8" t="s">
        <v>44898</v>
      </c>
      <c r="S704" s="17" t="s">
        <v>44899</v>
      </c>
      <c r="T704" s="18">
        <v>43018</v>
      </c>
      <c r="U704" s="8">
        <v>0.33333333333333331</v>
      </c>
      <c r="V704" s="8">
        <v>0.5</v>
      </c>
      <c r="W704" s="8" t="s">
        <v>739</v>
      </c>
      <c r="X704" s="8" t="s">
        <v>44939</v>
      </c>
      <c r="Y704" s="8" t="s">
        <v>45730</v>
      </c>
      <c r="Z704" s="17" t="s">
        <v>44940</v>
      </c>
      <c r="AA704" s="8" t="s">
        <v>44941</v>
      </c>
      <c r="AB704" s="8" t="s">
        <v>44942</v>
      </c>
    </row>
    <row r="705" spans="1:28" x14ac:dyDescent="0.2">
      <c r="A705" s="8" t="s">
        <v>44943</v>
      </c>
      <c r="B705" s="8" t="s">
        <v>44944</v>
      </c>
      <c r="C705" s="8" t="s">
        <v>45743</v>
      </c>
      <c r="D705" s="8" t="s">
        <v>45744</v>
      </c>
      <c r="E705" s="8" t="s">
        <v>345</v>
      </c>
      <c r="F705" s="8" t="s">
        <v>65</v>
      </c>
      <c r="G705" s="8" t="s">
        <v>345</v>
      </c>
      <c r="H705" s="8" t="s">
        <v>65</v>
      </c>
      <c r="I705" s="8" t="s">
        <v>44896</v>
      </c>
      <c r="J705" s="8" t="s">
        <v>28</v>
      </c>
      <c r="K705" s="8" t="s">
        <v>773</v>
      </c>
      <c r="L705" s="8" t="s">
        <v>11740</v>
      </c>
      <c r="M705" s="8" t="s">
        <v>23400</v>
      </c>
      <c r="N705" s="8" t="s">
        <v>10716</v>
      </c>
      <c r="O705" s="8" t="s">
        <v>29842</v>
      </c>
      <c r="P705" s="8" t="s">
        <v>45787</v>
      </c>
      <c r="Q705" s="8" t="s">
        <v>44897</v>
      </c>
      <c r="R705" s="8" t="s">
        <v>44898</v>
      </c>
      <c r="S705" s="17" t="s">
        <v>44899</v>
      </c>
      <c r="T705" s="18">
        <v>43018</v>
      </c>
      <c r="U705" s="8">
        <v>0.5</v>
      </c>
      <c r="V705" s="8">
        <v>0.625</v>
      </c>
      <c r="W705" s="8" t="s">
        <v>1283</v>
      </c>
      <c r="X705" s="8" t="s">
        <v>44945</v>
      </c>
      <c r="Y705" s="8" t="s">
        <v>45730</v>
      </c>
      <c r="Z705" s="17" t="s">
        <v>44946</v>
      </c>
      <c r="AA705" s="8" t="s">
        <v>44947</v>
      </c>
      <c r="AB705" s="8" t="s">
        <v>44948</v>
      </c>
    </row>
    <row r="706" spans="1:28" x14ac:dyDescent="0.2">
      <c r="A706" s="8" t="s">
        <v>44949</v>
      </c>
      <c r="B706" s="8" t="s">
        <v>44950</v>
      </c>
      <c r="C706" s="8" t="s">
        <v>45743</v>
      </c>
      <c r="D706" s="8" t="s">
        <v>45744</v>
      </c>
      <c r="E706" s="8" t="s">
        <v>345</v>
      </c>
      <c r="F706" s="8" t="s">
        <v>65</v>
      </c>
      <c r="G706" s="8" t="s">
        <v>345</v>
      </c>
      <c r="H706" s="8" t="s">
        <v>65</v>
      </c>
      <c r="I706" s="8" t="s">
        <v>44896</v>
      </c>
      <c r="J706" s="8" t="s">
        <v>28</v>
      </c>
      <c r="K706" s="8" t="s">
        <v>773</v>
      </c>
      <c r="L706" s="8" t="s">
        <v>23400</v>
      </c>
      <c r="M706" s="8" t="s">
        <v>347</v>
      </c>
      <c r="N706" s="8" t="s">
        <v>10716</v>
      </c>
      <c r="O706" s="8" t="s">
        <v>29842</v>
      </c>
      <c r="P706" s="8" t="s">
        <v>45787</v>
      </c>
      <c r="Q706" s="8" t="s">
        <v>44897</v>
      </c>
      <c r="R706" s="8" t="s">
        <v>44898</v>
      </c>
      <c r="S706" s="17" t="s">
        <v>44899</v>
      </c>
      <c r="T706" s="18">
        <v>43018</v>
      </c>
      <c r="U706" s="8">
        <v>0.625</v>
      </c>
      <c r="V706" s="8">
        <v>0.75</v>
      </c>
      <c r="W706" s="8" t="s">
        <v>1283</v>
      </c>
      <c r="X706" s="8" t="s">
        <v>44951</v>
      </c>
      <c r="Y706" s="8" t="s">
        <v>45730</v>
      </c>
      <c r="Z706" s="17" t="s">
        <v>44952</v>
      </c>
      <c r="AA706" s="8" t="s">
        <v>44953</v>
      </c>
      <c r="AB706" s="8" t="s">
        <v>44954</v>
      </c>
    </row>
    <row r="707" spans="1:28" x14ac:dyDescent="0.2">
      <c r="A707" s="8" t="s">
        <v>44955</v>
      </c>
      <c r="B707" s="8" t="s">
        <v>44956</v>
      </c>
      <c r="C707" s="8" t="s">
        <v>45743</v>
      </c>
      <c r="D707" s="8" t="s">
        <v>45744</v>
      </c>
      <c r="E707" s="8" t="s">
        <v>362</v>
      </c>
      <c r="F707" s="8" t="s">
        <v>112</v>
      </c>
      <c r="G707" s="8" t="s">
        <v>362</v>
      </c>
      <c r="H707" s="8" t="s">
        <v>112</v>
      </c>
      <c r="I707" s="8" t="s">
        <v>44896</v>
      </c>
      <c r="J707" s="8" t="s">
        <v>28</v>
      </c>
      <c r="K707" s="8" t="s">
        <v>773</v>
      </c>
      <c r="L707" s="8" t="s">
        <v>363</v>
      </c>
      <c r="M707" s="8" t="s">
        <v>8214</v>
      </c>
      <c r="N707" s="8" t="s">
        <v>10716</v>
      </c>
      <c r="O707" s="8" t="s">
        <v>29842</v>
      </c>
      <c r="P707" s="8" t="s">
        <v>45787</v>
      </c>
      <c r="Q707" s="8" t="s">
        <v>44897</v>
      </c>
      <c r="R707" s="8" t="s">
        <v>44898</v>
      </c>
      <c r="S707" s="17" t="s">
        <v>44899</v>
      </c>
      <c r="T707" s="18">
        <v>43019</v>
      </c>
      <c r="U707" s="8">
        <v>0.25</v>
      </c>
      <c r="V707" s="8">
        <v>0.33333333333333331</v>
      </c>
      <c r="W707" s="8" t="s">
        <v>1100</v>
      </c>
      <c r="X707" s="8" t="s">
        <v>44957</v>
      </c>
      <c r="Y707" s="8" t="s">
        <v>45730</v>
      </c>
      <c r="Z707" s="17" t="s">
        <v>44958</v>
      </c>
      <c r="AA707" s="8" t="s">
        <v>44959</v>
      </c>
      <c r="AB707" s="8" t="s">
        <v>44960</v>
      </c>
    </row>
    <row r="708" spans="1:28" x14ac:dyDescent="0.2">
      <c r="A708" s="8" t="s">
        <v>44961</v>
      </c>
      <c r="B708" s="8" t="s">
        <v>44962</v>
      </c>
      <c r="C708" s="8" t="s">
        <v>45743</v>
      </c>
      <c r="D708" s="8" t="s">
        <v>45744</v>
      </c>
      <c r="E708" s="8" t="s">
        <v>362</v>
      </c>
      <c r="F708" s="8" t="s">
        <v>112</v>
      </c>
      <c r="G708" s="8" t="s">
        <v>362</v>
      </c>
      <c r="H708" s="8" t="s">
        <v>112</v>
      </c>
      <c r="I708" s="8" t="s">
        <v>44896</v>
      </c>
      <c r="J708" s="8" t="s">
        <v>28</v>
      </c>
      <c r="K708" s="8" t="s">
        <v>773</v>
      </c>
      <c r="L708" s="8" t="s">
        <v>8214</v>
      </c>
      <c r="M708" s="8" t="s">
        <v>8237</v>
      </c>
      <c r="N708" s="8" t="s">
        <v>10716</v>
      </c>
      <c r="O708" s="8" t="s">
        <v>29842</v>
      </c>
      <c r="P708" s="8" t="s">
        <v>45787</v>
      </c>
      <c r="Q708" s="8" t="s">
        <v>44897</v>
      </c>
      <c r="R708" s="8" t="s">
        <v>44898</v>
      </c>
      <c r="S708" s="17" t="s">
        <v>44899</v>
      </c>
      <c r="T708" s="18">
        <v>43019</v>
      </c>
      <c r="U708" s="8">
        <v>0.33333333333333331</v>
      </c>
      <c r="V708" s="8">
        <v>0.5</v>
      </c>
      <c r="W708" s="8" t="s">
        <v>739</v>
      </c>
      <c r="X708" s="8" t="s">
        <v>44963</v>
      </c>
      <c r="Y708" s="8" t="s">
        <v>45730</v>
      </c>
      <c r="Z708" s="17" t="s">
        <v>44958</v>
      </c>
      <c r="AA708" s="8" t="s">
        <v>44964</v>
      </c>
      <c r="AB708" s="8" t="s">
        <v>44965</v>
      </c>
    </row>
    <row r="709" spans="1:28" x14ac:dyDescent="0.2">
      <c r="A709" s="8" t="s">
        <v>44966</v>
      </c>
      <c r="B709" s="8" t="s">
        <v>44967</v>
      </c>
      <c r="C709" s="8" t="s">
        <v>45743</v>
      </c>
      <c r="D709" s="8" t="s">
        <v>45744</v>
      </c>
      <c r="E709" s="8" t="s">
        <v>362</v>
      </c>
      <c r="F709" s="8" t="s">
        <v>112</v>
      </c>
      <c r="G709" s="8" t="s">
        <v>362</v>
      </c>
      <c r="H709" s="8" t="s">
        <v>112</v>
      </c>
      <c r="I709" s="8" t="s">
        <v>44896</v>
      </c>
      <c r="J709" s="8" t="s">
        <v>28</v>
      </c>
      <c r="K709" s="8" t="s">
        <v>773</v>
      </c>
      <c r="L709" s="8" t="s">
        <v>8237</v>
      </c>
      <c r="M709" s="8" t="s">
        <v>8249</v>
      </c>
      <c r="N709" s="8" t="s">
        <v>10716</v>
      </c>
      <c r="O709" s="8" t="s">
        <v>29842</v>
      </c>
      <c r="P709" s="8" t="s">
        <v>45787</v>
      </c>
      <c r="Q709" s="8" t="s">
        <v>44897</v>
      </c>
      <c r="R709" s="8" t="s">
        <v>44898</v>
      </c>
      <c r="S709" s="17" t="s">
        <v>44899</v>
      </c>
      <c r="T709" s="18">
        <v>43019</v>
      </c>
      <c r="U709" s="8">
        <v>0.5</v>
      </c>
      <c r="V709" s="8">
        <v>0.66666666666666663</v>
      </c>
      <c r="W709" s="8" t="s">
        <v>739</v>
      </c>
      <c r="X709" s="8" t="s">
        <v>44968</v>
      </c>
      <c r="Y709" s="8" t="s">
        <v>45730</v>
      </c>
      <c r="Z709" s="17" t="s">
        <v>44958</v>
      </c>
      <c r="AA709" s="8" t="s">
        <v>44969</v>
      </c>
      <c r="AB709" s="8" t="s">
        <v>44970</v>
      </c>
    </row>
    <row r="710" spans="1:28" x14ac:dyDescent="0.2">
      <c r="A710" s="8" t="s">
        <v>44971</v>
      </c>
      <c r="B710" s="8" t="s">
        <v>44972</v>
      </c>
      <c r="C710" s="8" t="s">
        <v>45743</v>
      </c>
      <c r="D710" s="8" t="s">
        <v>45744</v>
      </c>
      <c r="E710" s="8" t="s">
        <v>362</v>
      </c>
      <c r="F710" s="8" t="s">
        <v>112</v>
      </c>
      <c r="G710" s="8" t="s">
        <v>362</v>
      </c>
      <c r="H710" s="8" t="s">
        <v>112</v>
      </c>
      <c r="I710" s="8" t="s">
        <v>44896</v>
      </c>
      <c r="J710" s="8" t="s">
        <v>28</v>
      </c>
      <c r="K710" s="8" t="s">
        <v>773</v>
      </c>
      <c r="L710" s="8" t="s">
        <v>8249</v>
      </c>
      <c r="M710" s="8" t="s">
        <v>364</v>
      </c>
      <c r="N710" s="8" t="s">
        <v>10716</v>
      </c>
      <c r="O710" s="8" t="s">
        <v>29842</v>
      </c>
      <c r="P710" s="8" t="s">
        <v>45787</v>
      </c>
      <c r="Q710" s="8" t="s">
        <v>44897</v>
      </c>
      <c r="R710" s="8" t="s">
        <v>44898</v>
      </c>
      <c r="S710" s="17" t="s">
        <v>44899</v>
      </c>
      <c r="T710" s="18">
        <v>43019</v>
      </c>
      <c r="U710" s="8">
        <v>0.66666666666666663</v>
      </c>
      <c r="V710" s="8">
        <v>0.75</v>
      </c>
      <c r="W710" s="8" t="s">
        <v>1100</v>
      </c>
      <c r="X710" s="8" t="s">
        <v>44973</v>
      </c>
      <c r="Y710" s="8" t="s">
        <v>45730</v>
      </c>
      <c r="Z710" s="17" t="s">
        <v>44974</v>
      </c>
      <c r="AA710" s="8" t="s">
        <v>44975</v>
      </c>
      <c r="AB710" s="8" t="s">
        <v>44976</v>
      </c>
    </row>
    <row r="711" spans="1:28" x14ac:dyDescent="0.2">
      <c r="A711" s="8" t="s">
        <v>44977</v>
      </c>
      <c r="B711" s="8" t="s">
        <v>44978</v>
      </c>
      <c r="C711" s="8" t="s">
        <v>45743</v>
      </c>
      <c r="D711" s="8" t="s">
        <v>45744</v>
      </c>
      <c r="E711" s="8" t="s">
        <v>372</v>
      </c>
      <c r="F711" s="8" t="s">
        <v>112</v>
      </c>
      <c r="G711" s="8" t="s">
        <v>372</v>
      </c>
      <c r="H711" s="8" t="s">
        <v>112</v>
      </c>
      <c r="I711" s="8" t="s">
        <v>44896</v>
      </c>
      <c r="J711" s="8" t="s">
        <v>28</v>
      </c>
      <c r="K711" s="8" t="s">
        <v>773</v>
      </c>
      <c r="L711" s="8" t="s">
        <v>373</v>
      </c>
      <c r="M711" s="8" t="s">
        <v>8261</v>
      </c>
      <c r="N711" s="8" t="s">
        <v>10716</v>
      </c>
      <c r="O711" s="8" t="s">
        <v>29842</v>
      </c>
      <c r="P711" s="8" t="s">
        <v>45787</v>
      </c>
      <c r="Q711" s="8" t="s">
        <v>44897</v>
      </c>
      <c r="R711" s="8" t="s">
        <v>44898</v>
      </c>
      <c r="S711" s="17" t="s">
        <v>44899</v>
      </c>
      <c r="T711" s="18">
        <v>43020</v>
      </c>
      <c r="U711" s="8">
        <v>0.25</v>
      </c>
      <c r="V711" s="8">
        <v>0.33333333333333331</v>
      </c>
      <c r="W711" s="8" t="s">
        <v>1100</v>
      </c>
      <c r="X711" s="8" t="s">
        <v>44973</v>
      </c>
      <c r="Y711" s="8" t="s">
        <v>45730</v>
      </c>
      <c r="Z711" s="17" t="s">
        <v>44958</v>
      </c>
      <c r="AA711" s="8" t="s">
        <v>44979</v>
      </c>
      <c r="AB711" s="8" t="s">
        <v>44980</v>
      </c>
    </row>
    <row r="712" spans="1:28" x14ac:dyDescent="0.2">
      <c r="A712" s="8" t="s">
        <v>44981</v>
      </c>
      <c r="B712" s="8" t="s">
        <v>44982</v>
      </c>
      <c r="C712" s="8" t="s">
        <v>45743</v>
      </c>
      <c r="D712" s="8" t="s">
        <v>45744</v>
      </c>
      <c r="E712" s="8" t="s">
        <v>372</v>
      </c>
      <c r="F712" s="8" t="s">
        <v>112</v>
      </c>
      <c r="G712" s="8" t="s">
        <v>372</v>
      </c>
      <c r="H712" s="8" t="s">
        <v>112</v>
      </c>
      <c r="I712" s="8" t="s">
        <v>44896</v>
      </c>
      <c r="J712" s="8" t="s">
        <v>28</v>
      </c>
      <c r="K712" s="8" t="s">
        <v>773</v>
      </c>
      <c r="L712" s="8" t="s">
        <v>8261</v>
      </c>
      <c r="M712" s="8" t="s">
        <v>44983</v>
      </c>
      <c r="N712" s="8" t="s">
        <v>10716</v>
      </c>
      <c r="O712" s="8" t="s">
        <v>29842</v>
      </c>
      <c r="P712" s="8" t="s">
        <v>45787</v>
      </c>
      <c r="Q712" s="8" t="s">
        <v>44897</v>
      </c>
      <c r="R712" s="8" t="s">
        <v>44898</v>
      </c>
      <c r="S712" s="17" t="s">
        <v>44899</v>
      </c>
      <c r="T712" s="18">
        <v>43020</v>
      </c>
      <c r="U712" s="8">
        <v>0.33333333333333331</v>
      </c>
      <c r="V712" s="8">
        <v>0.54166666666666663</v>
      </c>
      <c r="W712" s="8" t="s">
        <v>773</v>
      </c>
      <c r="X712" s="8" t="s">
        <v>44984</v>
      </c>
      <c r="Y712" s="8" t="s">
        <v>45730</v>
      </c>
      <c r="Z712" s="17" t="s">
        <v>44958</v>
      </c>
      <c r="AA712" s="8" t="s">
        <v>44985</v>
      </c>
      <c r="AB712" s="8" t="s">
        <v>44986</v>
      </c>
    </row>
    <row r="713" spans="1:28" x14ac:dyDescent="0.2">
      <c r="A713" s="8" t="s">
        <v>44987</v>
      </c>
      <c r="B713" s="8" t="s">
        <v>44988</v>
      </c>
      <c r="C713" s="8" t="s">
        <v>45743</v>
      </c>
      <c r="D713" s="8" t="s">
        <v>45744</v>
      </c>
      <c r="E713" s="8" t="s">
        <v>372</v>
      </c>
      <c r="F713" s="8" t="s">
        <v>112</v>
      </c>
      <c r="G713" s="8" t="s">
        <v>372</v>
      </c>
      <c r="H713" s="8" t="s">
        <v>112</v>
      </c>
      <c r="I713" s="8" t="s">
        <v>44896</v>
      </c>
      <c r="J713" s="8" t="s">
        <v>28</v>
      </c>
      <c r="K713" s="8" t="s">
        <v>773</v>
      </c>
      <c r="L713" s="8" t="s">
        <v>44983</v>
      </c>
      <c r="M713" s="8" t="s">
        <v>374</v>
      </c>
      <c r="N713" s="8" t="s">
        <v>10716</v>
      </c>
      <c r="O713" s="8" t="s">
        <v>29842</v>
      </c>
      <c r="P713" s="8" t="s">
        <v>45787</v>
      </c>
      <c r="Q713" s="8" t="s">
        <v>44897</v>
      </c>
      <c r="R713" s="8" t="s">
        <v>44898</v>
      </c>
      <c r="S713" s="17" t="s">
        <v>44899</v>
      </c>
      <c r="T713" s="18">
        <v>43020</v>
      </c>
      <c r="U713" s="8">
        <v>0.54166666666666663</v>
      </c>
      <c r="V713" s="8">
        <v>0.75</v>
      </c>
      <c r="W713" s="8" t="s">
        <v>773</v>
      </c>
      <c r="X713" s="8" t="s">
        <v>44989</v>
      </c>
      <c r="Y713" s="8" t="s">
        <v>45730</v>
      </c>
      <c r="Z713" s="17" t="s">
        <v>44958</v>
      </c>
      <c r="AA713" s="8" t="s">
        <v>44990</v>
      </c>
      <c r="AB713" s="8" t="s">
        <v>44991</v>
      </c>
    </row>
    <row r="714" spans="1:28" x14ac:dyDescent="0.2">
      <c r="A714" s="8" t="s">
        <v>44992</v>
      </c>
      <c r="B714" s="8" t="s">
        <v>44993</v>
      </c>
      <c r="C714" s="8" t="s">
        <v>45743</v>
      </c>
      <c r="D714" s="8" t="s">
        <v>45744</v>
      </c>
      <c r="E714" s="8" t="s">
        <v>382</v>
      </c>
      <c r="F714" s="8" t="s">
        <v>112</v>
      </c>
      <c r="G714" s="8" t="s">
        <v>382</v>
      </c>
      <c r="H714" s="8" t="s">
        <v>112</v>
      </c>
      <c r="I714" s="8" t="s">
        <v>44896</v>
      </c>
      <c r="J714" s="8" t="s">
        <v>28</v>
      </c>
      <c r="K714" s="8" t="s">
        <v>773</v>
      </c>
      <c r="L714" s="8" t="s">
        <v>383</v>
      </c>
      <c r="M714" s="8" t="s">
        <v>23452</v>
      </c>
      <c r="N714" s="8" t="s">
        <v>10716</v>
      </c>
      <c r="O714" s="8" t="s">
        <v>29842</v>
      </c>
      <c r="P714" s="8" t="s">
        <v>45787</v>
      </c>
      <c r="Q714" s="8" t="s">
        <v>44897</v>
      </c>
      <c r="R714" s="8" t="s">
        <v>44898</v>
      </c>
      <c r="S714" s="17" t="s">
        <v>44899</v>
      </c>
      <c r="T714" s="18">
        <v>43021</v>
      </c>
      <c r="U714" s="8">
        <v>0.25</v>
      </c>
      <c r="V714" s="8">
        <v>0.39583333333333331</v>
      </c>
      <c r="W714" s="8" t="s">
        <v>2124</v>
      </c>
      <c r="X714" s="8" t="s">
        <v>44994</v>
      </c>
      <c r="Y714" s="8" t="s">
        <v>45730</v>
      </c>
      <c r="Z714" s="17" t="s">
        <v>44995</v>
      </c>
      <c r="AA714" s="8" t="s">
        <v>44996</v>
      </c>
      <c r="AB714" s="8" t="s">
        <v>44997</v>
      </c>
    </row>
    <row r="715" spans="1:28" x14ac:dyDescent="0.2">
      <c r="A715" s="8" t="s">
        <v>44998</v>
      </c>
      <c r="B715" s="8" t="s">
        <v>44999</v>
      </c>
      <c r="C715" s="8" t="s">
        <v>45743</v>
      </c>
      <c r="D715" s="8" t="s">
        <v>45744</v>
      </c>
      <c r="E715" s="8" t="s">
        <v>382</v>
      </c>
      <c r="F715" s="8" t="s">
        <v>112</v>
      </c>
      <c r="G715" s="8" t="s">
        <v>382</v>
      </c>
      <c r="H715" s="8" t="s">
        <v>112</v>
      </c>
      <c r="I715" s="8" t="s">
        <v>44896</v>
      </c>
      <c r="J715" s="8" t="s">
        <v>28</v>
      </c>
      <c r="K715" s="8" t="s">
        <v>773</v>
      </c>
      <c r="L715" s="8" t="s">
        <v>23452</v>
      </c>
      <c r="M715" s="8" t="s">
        <v>752</v>
      </c>
      <c r="N715" s="8" t="s">
        <v>10716</v>
      </c>
      <c r="O715" s="8" t="s">
        <v>29842</v>
      </c>
      <c r="P715" s="8" t="s">
        <v>45787</v>
      </c>
      <c r="Q715" s="8" t="s">
        <v>44897</v>
      </c>
      <c r="R715" s="8" t="s">
        <v>44898</v>
      </c>
      <c r="S715" s="17" t="s">
        <v>44899</v>
      </c>
      <c r="T715" s="18">
        <v>43021</v>
      </c>
      <c r="U715" s="8">
        <v>0.39583333333333331</v>
      </c>
      <c r="V715" s="8">
        <v>0.54166666666666663</v>
      </c>
      <c r="W715" s="8" t="s">
        <v>2124</v>
      </c>
      <c r="X715" s="8" t="s">
        <v>45000</v>
      </c>
      <c r="Y715" s="8" t="s">
        <v>45730</v>
      </c>
      <c r="Z715" s="17" t="s">
        <v>44995</v>
      </c>
      <c r="AA715" s="8" t="s">
        <v>45001</v>
      </c>
      <c r="AB715" s="8" t="s">
        <v>45002</v>
      </c>
    </row>
    <row r="716" spans="1:28" x14ac:dyDescent="0.2">
      <c r="A716" s="8" t="s">
        <v>45003</v>
      </c>
      <c r="B716" s="8" t="s">
        <v>45004</v>
      </c>
      <c r="C716" s="8" t="s">
        <v>45743</v>
      </c>
      <c r="D716" s="8" t="s">
        <v>45744</v>
      </c>
      <c r="E716" s="8" t="s">
        <v>382</v>
      </c>
      <c r="F716" s="8" t="s">
        <v>112</v>
      </c>
      <c r="G716" s="8" t="s">
        <v>382</v>
      </c>
      <c r="H716" s="8" t="s">
        <v>112</v>
      </c>
      <c r="I716" s="8" t="s">
        <v>44896</v>
      </c>
      <c r="J716" s="8" t="s">
        <v>28</v>
      </c>
      <c r="K716" s="8" t="s">
        <v>773</v>
      </c>
      <c r="L716" s="8" t="s">
        <v>752</v>
      </c>
      <c r="M716" s="8" t="s">
        <v>8335</v>
      </c>
      <c r="N716" s="8" t="s">
        <v>10716</v>
      </c>
      <c r="O716" s="8" t="s">
        <v>29842</v>
      </c>
      <c r="P716" s="8" t="s">
        <v>45787</v>
      </c>
      <c r="Q716" s="8" t="s">
        <v>44897</v>
      </c>
      <c r="R716" s="8" t="s">
        <v>44898</v>
      </c>
      <c r="S716" s="17" t="s">
        <v>44899</v>
      </c>
      <c r="T716" s="18">
        <v>43021</v>
      </c>
      <c r="U716" s="8">
        <v>0.54166666666666663</v>
      </c>
      <c r="V716" s="8">
        <v>0.58333333333333337</v>
      </c>
      <c r="W716" s="8" t="s">
        <v>1495</v>
      </c>
      <c r="X716" s="8" t="s">
        <v>45005</v>
      </c>
      <c r="Y716" s="8" t="s">
        <v>45730</v>
      </c>
      <c r="Z716" s="17" t="s">
        <v>44974</v>
      </c>
      <c r="AA716" s="8" t="s">
        <v>45006</v>
      </c>
      <c r="AB716" s="8" t="s">
        <v>45007</v>
      </c>
    </row>
    <row r="717" spans="1:28" x14ac:dyDescent="0.2">
      <c r="A717" s="8" t="s">
        <v>45008</v>
      </c>
      <c r="B717" s="8" t="s">
        <v>45009</v>
      </c>
      <c r="C717" s="8" t="s">
        <v>45743</v>
      </c>
      <c r="D717" s="8" t="s">
        <v>45744</v>
      </c>
      <c r="E717" s="8" t="s">
        <v>113</v>
      </c>
      <c r="F717" s="8" t="s">
        <v>112</v>
      </c>
      <c r="G717" s="8" t="s">
        <v>113</v>
      </c>
      <c r="H717" s="8" t="s">
        <v>112</v>
      </c>
      <c r="I717" s="8" t="s">
        <v>44896</v>
      </c>
      <c r="J717" s="8" t="s">
        <v>28</v>
      </c>
      <c r="K717" s="8" t="s">
        <v>773</v>
      </c>
      <c r="L717" s="8" t="s">
        <v>409</v>
      </c>
      <c r="M717" s="8" t="s">
        <v>13528</v>
      </c>
      <c r="N717" s="8" t="s">
        <v>10716</v>
      </c>
      <c r="O717" s="8" t="s">
        <v>29842</v>
      </c>
      <c r="P717" s="8" t="s">
        <v>45787</v>
      </c>
      <c r="Q717" s="8" t="s">
        <v>44897</v>
      </c>
      <c r="R717" s="8" t="s">
        <v>44898</v>
      </c>
      <c r="S717" s="17" t="s">
        <v>44899</v>
      </c>
      <c r="T717" s="18">
        <v>43024</v>
      </c>
      <c r="U717" s="8">
        <v>0.25</v>
      </c>
      <c r="V717" s="8">
        <v>0.33333333333333331</v>
      </c>
      <c r="W717" s="8" t="s">
        <v>1100</v>
      </c>
      <c r="X717" s="8" t="s">
        <v>45005</v>
      </c>
      <c r="Y717" s="8" t="s">
        <v>45730</v>
      </c>
      <c r="Z717" s="17" t="s">
        <v>45010</v>
      </c>
      <c r="AA717" s="8" t="s">
        <v>45011</v>
      </c>
      <c r="AB717" s="8" t="s">
        <v>45012</v>
      </c>
    </row>
    <row r="718" spans="1:28" x14ac:dyDescent="0.2">
      <c r="A718" s="8" t="s">
        <v>45013</v>
      </c>
      <c r="B718" s="8" t="s">
        <v>45014</v>
      </c>
      <c r="C718" s="8" t="s">
        <v>45743</v>
      </c>
      <c r="D718" s="8" t="s">
        <v>45744</v>
      </c>
      <c r="E718" s="8" t="s">
        <v>113</v>
      </c>
      <c r="F718" s="8" t="s">
        <v>112</v>
      </c>
      <c r="G718" s="8" t="s">
        <v>113</v>
      </c>
      <c r="H718" s="8" t="s">
        <v>112</v>
      </c>
      <c r="I718" s="8" t="s">
        <v>44896</v>
      </c>
      <c r="J718" s="8" t="s">
        <v>28</v>
      </c>
      <c r="K718" s="8" t="s">
        <v>773</v>
      </c>
      <c r="L718" s="8" t="s">
        <v>13528</v>
      </c>
      <c r="M718" s="8" t="s">
        <v>8347</v>
      </c>
      <c r="N718" s="8" t="s">
        <v>10716</v>
      </c>
      <c r="O718" s="8" t="s">
        <v>29842</v>
      </c>
      <c r="P718" s="8" t="s">
        <v>45787</v>
      </c>
      <c r="Q718" s="8" t="s">
        <v>44897</v>
      </c>
      <c r="R718" s="8" t="s">
        <v>44898</v>
      </c>
      <c r="S718" s="17" t="s">
        <v>44899</v>
      </c>
      <c r="T718" s="18">
        <v>43024</v>
      </c>
      <c r="U718" s="8">
        <v>0.33333333333333331</v>
      </c>
      <c r="V718" s="8">
        <v>0.45833333333333331</v>
      </c>
      <c r="W718" s="8" t="s">
        <v>1283</v>
      </c>
      <c r="X718" s="8" t="s">
        <v>45015</v>
      </c>
      <c r="Y718" s="8" t="s">
        <v>45730</v>
      </c>
      <c r="Z718" s="17" t="s">
        <v>45010</v>
      </c>
      <c r="AA718" s="8" t="s">
        <v>45016</v>
      </c>
      <c r="AB718" s="8" t="s">
        <v>45017</v>
      </c>
    </row>
    <row r="719" spans="1:28" x14ac:dyDescent="0.2">
      <c r="A719" s="8" t="s">
        <v>45018</v>
      </c>
      <c r="B719" s="8" t="s">
        <v>45019</v>
      </c>
      <c r="C719" s="8" t="s">
        <v>45743</v>
      </c>
      <c r="D719" s="8" t="s">
        <v>45744</v>
      </c>
      <c r="E719" s="8" t="s">
        <v>113</v>
      </c>
      <c r="F719" s="8" t="s">
        <v>112</v>
      </c>
      <c r="G719" s="8" t="s">
        <v>113</v>
      </c>
      <c r="H719" s="8" t="s">
        <v>112</v>
      </c>
      <c r="I719" s="8" t="s">
        <v>44896</v>
      </c>
      <c r="J719" s="8" t="s">
        <v>28</v>
      </c>
      <c r="K719" s="8" t="s">
        <v>773</v>
      </c>
      <c r="L719" s="8" t="s">
        <v>8347</v>
      </c>
      <c r="M719" s="8" t="s">
        <v>10706</v>
      </c>
      <c r="N719" s="8" t="s">
        <v>10716</v>
      </c>
      <c r="O719" s="8" t="s">
        <v>29842</v>
      </c>
      <c r="P719" s="8" t="s">
        <v>45787</v>
      </c>
      <c r="Q719" s="8" t="s">
        <v>44897</v>
      </c>
      <c r="R719" s="8" t="s">
        <v>44898</v>
      </c>
      <c r="S719" s="17" t="s">
        <v>44899</v>
      </c>
      <c r="T719" s="18">
        <v>43024</v>
      </c>
      <c r="U719" s="8">
        <v>0.45833333333333331</v>
      </c>
      <c r="V719" s="8">
        <v>0.58333333333333337</v>
      </c>
      <c r="W719" s="8" t="s">
        <v>1283</v>
      </c>
      <c r="X719" s="8" t="s">
        <v>45020</v>
      </c>
      <c r="Y719" s="8" t="s">
        <v>45730</v>
      </c>
      <c r="Z719" s="17" t="s">
        <v>45010</v>
      </c>
      <c r="AA719" s="8" t="s">
        <v>45021</v>
      </c>
      <c r="AB719" s="8" t="s">
        <v>45022</v>
      </c>
    </row>
    <row r="720" spans="1:28" x14ac:dyDescent="0.2">
      <c r="A720" s="8" t="s">
        <v>45023</v>
      </c>
      <c r="B720" s="8" t="s">
        <v>45024</v>
      </c>
      <c r="C720" s="8" t="s">
        <v>45743</v>
      </c>
      <c r="D720" s="8" t="s">
        <v>45744</v>
      </c>
      <c r="E720" s="8" t="s">
        <v>113</v>
      </c>
      <c r="F720" s="8" t="s">
        <v>112</v>
      </c>
      <c r="G720" s="8" t="s">
        <v>113</v>
      </c>
      <c r="H720" s="8" t="s">
        <v>112</v>
      </c>
      <c r="I720" s="8" t="s">
        <v>44896</v>
      </c>
      <c r="J720" s="8" t="s">
        <v>28</v>
      </c>
      <c r="K720" s="8" t="s">
        <v>773</v>
      </c>
      <c r="L720" s="8" t="s">
        <v>10706</v>
      </c>
      <c r="M720" s="8" t="s">
        <v>14058</v>
      </c>
      <c r="N720" s="8" t="s">
        <v>10716</v>
      </c>
      <c r="O720" s="8" t="s">
        <v>29842</v>
      </c>
      <c r="P720" s="8" t="s">
        <v>45787</v>
      </c>
      <c r="Q720" s="8" t="s">
        <v>44897</v>
      </c>
      <c r="R720" s="8" t="s">
        <v>44898</v>
      </c>
      <c r="S720" s="17" t="s">
        <v>44899</v>
      </c>
      <c r="T720" s="18">
        <v>43024</v>
      </c>
      <c r="U720" s="8">
        <v>0.58333333333333337</v>
      </c>
      <c r="V720" s="8">
        <v>0.70833333333333337</v>
      </c>
      <c r="W720" s="8" t="s">
        <v>1283</v>
      </c>
      <c r="X720" s="8" t="s">
        <v>45025</v>
      </c>
      <c r="Y720" s="8" t="s">
        <v>45730</v>
      </c>
      <c r="Z720" s="17" t="s">
        <v>45010</v>
      </c>
      <c r="AA720" s="8" t="s">
        <v>45026</v>
      </c>
      <c r="AB720" s="8" t="s">
        <v>45027</v>
      </c>
    </row>
    <row r="721" spans="1:28" x14ac:dyDescent="0.2">
      <c r="A721" s="8" t="s">
        <v>45028</v>
      </c>
      <c r="B721" s="8" t="s">
        <v>45029</v>
      </c>
      <c r="C721" s="8" t="s">
        <v>45743</v>
      </c>
      <c r="D721" s="8" t="s">
        <v>45744</v>
      </c>
      <c r="E721" s="8" t="s">
        <v>123</v>
      </c>
      <c r="F721" s="8" t="s">
        <v>112</v>
      </c>
      <c r="G721" s="8" t="s">
        <v>123</v>
      </c>
      <c r="H721" s="8" t="s">
        <v>112</v>
      </c>
      <c r="I721" s="8" t="s">
        <v>44896</v>
      </c>
      <c r="J721" s="8" t="s">
        <v>28</v>
      </c>
      <c r="K721" s="8" t="s">
        <v>773</v>
      </c>
      <c r="L721" s="8" t="s">
        <v>418</v>
      </c>
      <c r="M721" s="8" t="s">
        <v>8371</v>
      </c>
      <c r="N721" s="8" t="s">
        <v>10716</v>
      </c>
      <c r="O721" s="8" t="s">
        <v>29842</v>
      </c>
      <c r="P721" s="8" t="s">
        <v>45787</v>
      </c>
      <c r="Q721" s="8" t="s">
        <v>44897</v>
      </c>
      <c r="R721" s="8" t="s">
        <v>44898</v>
      </c>
      <c r="S721" s="17" t="s">
        <v>44899</v>
      </c>
      <c r="T721" s="18">
        <v>43025</v>
      </c>
      <c r="U721" s="8">
        <v>0.25</v>
      </c>
      <c r="V721" s="8">
        <v>0.41666666666666669</v>
      </c>
      <c r="W721" s="8" t="s">
        <v>739</v>
      </c>
      <c r="X721" s="8" t="s">
        <v>45030</v>
      </c>
      <c r="Y721" s="8" t="s">
        <v>45730</v>
      </c>
      <c r="Z721" s="17" t="s">
        <v>45010</v>
      </c>
      <c r="AA721" s="8" t="s">
        <v>45031</v>
      </c>
      <c r="AB721" s="8" t="s">
        <v>45032</v>
      </c>
    </row>
    <row r="722" spans="1:28" x14ac:dyDescent="0.2">
      <c r="A722" s="8" t="s">
        <v>45033</v>
      </c>
      <c r="B722" s="8" t="s">
        <v>45034</v>
      </c>
      <c r="C722" s="8" t="s">
        <v>45743</v>
      </c>
      <c r="D722" s="8" t="s">
        <v>45744</v>
      </c>
      <c r="E722" s="8" t="s">
        <v>123</v>
      </c>
      <c r="F722" s="8" t="s">
        <v>112</v>
      </c>
      <c r="G722" s="8" t="s">
        <v>123</v>
      </c>
      <c r="H722" s="8" t="s">
        <v>112</v>
      </c>
      <c r="I722" s="8" t="s">
        <v>44896</v>
      </c>
      <c r="J722" s="8" t="s">
        <v>28</v>
      </c>
      <c r="K722" s="8" t="s">
        <v>773</v>
      </c>
      <c r="L722" s="8" t="s">
        <v>8371</v>
      </c>
      <c r="M722" s="8" t="s">
        <v>5357</v>
      </c>
      <c r="N722" s="8" t="s">
        <v>10716</v>
      </c>
      <c r="O722" s="8" t="s">
        <v>29842</v>
      </c>
      <c r="P722" s="8" t="s">
        <v>45787</v>
      </c>
      <c r="Q722" s="8" t="s">
        <v>44897</v>
      </c>
      <c r="R722" s="8" t="s">
        <v>44898</v>
      </c>
      <c r="S722" s="17" t="s">
        <v>44899</v>
      </c>
      <c r="T722" s="18">
        <v>43025</v>
      </c>
      <c r="U722" s="8">
        <v>0.41666666666666669</v>
      </c>
      <c r="V722" s="8">
        <v>0.58333333333333337</v>
      </c>
      <c r="W722" s="8" t="s">
        <v>739</v>
      </c>
      <c r="X722" s="8" t="s">
        <v>45035</v>
      </c>
      <c r="Y722" s="8" t="s">
        <v>45730</v>
      </c>
      <c r="Z722" s="17" t="s">
        <v>45036</v>
      </c>
      <c r="AA722" s="8" t="s">
        <v>45037</v>
      </c>
      <c r="AB722" s="8" t="s">
        <v>45038</v>
      </c>
    </row>
    <row r="723" spans="1:28" x14ac:dyDescent="0.2">
      <c r="A723" s="8" t="s">
        <v>45039</v>
      </c>
      <c r="B723" s="8" t="s">
        <v>45040</v>
      </c>
      <c r="C723" s="8" t="s">
        <v>45743</v>
      </c>
      <c r="D723" s="8" t="s">
        <v>45744</v>
      </c>
      <c r="E723" s="8" t="s">
        <v>123</v>
      </c>
      <c r="F723" s="8" t="s">
        <v>112</v>
      </c>
      <c r="G723" s="8" t="s">
        <v>123</v>
      </c>
      <c r="H723" s="8" t="s">
        <v>112</v>
      </c>
      <c r="I723" s="8" t="s">
        <v>44896</v>
      </c>
      <c r="J723" s="8" t="s">
        <v>28</v>
      </c>
      <c r="K723" s="8" t="s">
        <v>773</v>
      </c>
      <c r="L723" s="8" t="s">
        <v>5357</v>
      </c>
      <c r="M723" s="8" t="s">
        <v>11834</v>
      </c>
      <c r="N723" s="8" t="s">
        <v>10716</v>
      </c>
      <c r="O723" s="8" t="s">
        <v>29842</v>
      </c>
      <c r="P723" s="8" t="s">
        <v>45787</v>
      </c>
      <c r="Q723" s="8" t="s">
        <v>44897</v>
      </c>
      <c r="R723" s="8" t="s">
        <v>44898</v>
      </c>
      <c r="S723" s="17" t="s">
        <v>44899</v>
      </c>
      <c r="T723" s="18">
        <v>43025</v>
      </c>
      <c r="U723" s="8">
        <v>0.58333333333333337</v>
      </c>
      <c r="V723" s="8">
        <v>0.70833333333333337</v>
      </c>
      <c r="W723" s="8" t="s">
        <v>1283</v>
      </c>
      <c r="X723" s="8" t="s">
        <v>45041</v>
      </c>
      <c r="Y723" s="8" t="s">
        <v>45730</v>
      </c>
      <c r="Z723" s="17" t="s">
        <v>45036</v>
      </c>
      <c r="AA723" s="8" t="s">
        <v>45042</v>
      </c>
      <c r="AB723" s="8" t="s">
        <v>45043</v>
      </c>
    </row>
    <row r="724" spans="1:28" x14ac:dyDescent="0.2">
      <c r="A724" s="8" t="s">
        <v>45044</v>
      </c>
      <c r="B724" s="8" t="s">
        <v>45045</v>
      </c>
      <c r="C724" s="8" t="s">
        <v>45743</v>
      </c>
      <c r="D724" s="8" t="s">
        <v>45744</v>
      </c>
      <c r="E724" s="8" t="s">
        <v>205</v>
      </c>
      <c r="F724" s="8" t="s">
        <v>204</v>
      </c>
      <c r="G724" s="8" t="s">
        <v>205</v>
      </c>
      <c r="H724" s="8" t="s">
        <v>204</v>
      </c>
      <c r="I724" s="8" t="s">
        <v>44896</v>
      </c>
      <c r="J724" s="8" t="s">
        <v>28</v>
      </c>
      <c r="K724" s="8" t="s">
        <v>773</v>
      </c>
      <c r="L724" s="8" t="s">
        <v>427</v>
      </c>
      <c r="M724" s="8" t="s">
        <v>11840</v>
      </c>
      <c r="N724" s="8" t="s">
        <v>10716</v>
      </c>
      <c r="O724" s="8" t="s">
        <v>29842</v>
      </c>
      <c r="P724" s="8" t="s">
        <v>45787</v>
      </c>
      <c r="Q724" s="8" t="s">
        <v>44897</v>
      </c>
      <c r="R724" s="8" t="s">
        <v>44898</v>
      </c>
      <c r="S724" s="17" t="s">
        <v>44899</v>
      </c>
      <c r="T724" s="18">
        <v>43033</v>
      </c>
      <c r="U724" s="8">
        <v>0.25</v>
      </c>
      <c r="V724" s="8">
        <v>0.375</v>
      </c>
      <c r="W724" s="8" t="s">
        <v>1283</v>
      </c>
      <c r="X724" s="8" t="s">
        <v>45046</v>
      </c>
      <c r="Y724" s="8" t="s">
        <v>45730</v>
      </c>
      <c r="Z724" s="17" t="s">
        <v>45036</v>
      </c>
      <c r="AA724" s="8" t="s">
        <v>45047</v>
      </c>
      <c r="AB724" s="8" t="s">
        <v>45048</v>
      </c>
    </row>
    <row r="725" spans="1:28" x14ac:dyDescent="0.2">
      <c r="A725" s="8" t="s">
        <v>45049</v>
      </c>
      <c r="B725" s="8" t="s">
        <v>45050</v>
      </c>
      <c r="C725" s="8" t="s">
        <v>45743</v>
      </c>
      <c r="D725" s="8" t="s">
        <v>45744</v>
      </c>
      <c r="E725" s="8" t="s">
        <v>205</v>
      </c>
      <c r="F725" s="8" t="s">
        <v>204</v>
      </c>
      <c r="G725" s="8" t="s">
        <v>205</v>
      </c>
      <c r="H725" s="8" t="s">
        <v>204</v>
      </c>
      <c r="I725" s="8" t="s">
        <v>44896</v>
      </c>
      <c r="J725" s="8" t="s">
        <v>28</v>
      </c>
      <c r="K725" s="8" t="s">
        <v>773</v>
      </c>
      <c r="L725" s="8" t="s">
        <v>11840</v>
      </c>
      <c r="M725" s="8" t="s">
        <v>13568</v>
      </c>
      <c r="N725" s="8" t="s">
        <v>10716</v>
      </c>
      <c r="O725" s="8" t="s">
        <v>29842</v>
      </c>
      <c r="P725" s="8" t="s">
        <v>45787</v>
      </c>
      <c r="Q725" s="8" t="s">
        <v>44897</v>
      </c>
      <c r="R725" s="8" t="s">
        <v>44898</v>
      </c>
      <c r="S725" s="17" t="s">
        <v>44899</v>
      </c>
      <c r="T725" s="18">
        <v>43033</v>
      </c>
      <c r="U725" s="8">
        <v>0.375</v>
      </c>
      <c r="V725" s="8">
        <v>0.5</v>
      </c>
      <c r="W725" s="8" t="s">
        <v>1283</v>
      </c>
      <c r="X725" s="8" t="s">
        <v>45051</v>
      </c>
      <c r="Y725" s="8" t="s">
        <v>45730</v>
      </c>
      <c r="Z725" s="17" t="s">
        <v>45036</v>
      </c>
      <c r="AA725" s="8" t="s">
        <v>45052</v>
      </c>
      <c r="AB725" s="8" t="s">
        <v>45053</v>
      </c>
    </row>
    <row r="726" spans="1:28" x14ac:dyDescent="0.2">
      <c r="A726" s="8" t="s">
        <v>45054</v>
      </c>
      <c r="B726" s="8" t="s">
        <v>45055</v>
      </c>
      <c r="C726" s="8" t="s">
        <v>45743</v>
      </c>
      <c r="D726" s="8" t="s">
        <v>45744</v>
      </c>
      <c r="E726" s="8" t="s">
        <v>205</v>
      </c>
      <c r="F726" s="8" t="s">
        <v>204</v>
      </c>
      <c r="G726" s="8" t="s">
        <v>205</v>
      </c>
      <c r="H726" s="8" t="s">
        <v>204</v>
      </c>
      <c r="I726" s="8" t="s">
        <v>44896</v>
      </c>
      <c r="J726" s="8" t="s">
        <v>28</v>
      </c>
      <c r="K726" s="8" t="s">
        <v>773</v>
      </c>
      <c r="L726" s="8" t="s">
        <v>13568</v>
      </c>
      <c r="M726" s="8" t="s">
        <v>26558</v>
      </c>
      <c r="N726" s="8" t="s">
        <v>10716</v>
      </c>
      <c r="O726" s="8" t="s">
        <v>29842</v>
      </c>
      <c r="P726" s="8" t="s">
        <v>45787</v>
      </c>
      <c r="Q726" s="8" t="s">
        <v>44897</v>
      </c>
      <c r="R726" s="8" t="s">
        <v>44898</v>
      </c>
      <c r="S726" s="17" t="s">
        <v>44899</v>
      </c>
      <c r="T726" s="18">
        <v>43033</v>
      </c>
      <c r="U726" s="8">
        <v>0.5</v>
      </c>
      <c r="V726" s="8">
        <v>0.625</v>
      </c>
      <c r="W726" s="8" t="s">
        <v>1283</v>
      </c>
      <c r="X726" s="8" t="s">
        <v>45056</v>
      </c>
      <c r="Y726" s="8" t="s">
        <v>45730</v>
      </c>
      <c r="Z726" s="17" t="s">
        <v>45036</v>
      </c>
      <c r="AA726" s="8" t="s">
        <v>45057</v>
      </c>
      <c r="AB726" s="8" t="s">
        <v>45058</v>
      </c>
    </row>
    <row r="727" spans="1:28" x14ac:dyDescent="0.2">
      <c r="A727" s="8" t="s">
        <v>45059</v>
      </c>
      <c r="B727" s="8" t="s">
        <v>45060</v>
      </c>
      <c r="C727" s="8" t="s">
        <v>45743</v>
      </c>
      <c r="D727" s="8" t="s">
        <v>45744</v>
      </c>
      <c r="E727" s="8" t="s">
        <v>205</v>
      </c>
      <c r="F727" s="8" t="s">
        <v>204</v>
      </c>
      <c r="G727" s="8" t="s">
        <v>205</v>
      </c>
      <c r="H727" s="8" t="s">
        <v>204</v>
      </c>
      <c r="I727" s="8" t="s">
        <v>44896</v>
      </c>
      <c r="J727" s="8" t="s">
        <v>28</v>
      </c>
      <c r="K727" s="8" t="s">
        <v>773</v>
      </c>
      <c r="L727" s="8" t="s">
        <v>26558</v>
      </c>
      <c r="M727" s="8" t="s">
        <v>2079</v>
      </c>
      <c r="N727" s="8" t="s">
        <v>10716</v>
      </c>
      <c r="O727" s="8" t="s">
        <v>29842</v>
      </c>
      <c r="P727" s="8" t="s">
        <v>45787</v>
      </c>
      <c r="Q727" s="8" t="s">
        <v>44897</v>
      </c>
      <c r="R727" s="8" t="s">
        <v>44898</v>
      </c>
      <c r="S727" s="17" t="s">
        <v>44899</v>
      </c>
      <c r="T727" s="18">
        <v>43033</v>
      </c>
      <c r="U727" s="8">
        <v>0.625</v>
      </c>
      <c r="V727" s="8">
        <v>0.70833333333333337</v>
      </c>
      <c r="W727" s="8" t="s">
        <v>1100</v>
      </c>
      <c r="X727" s="8" t="s">
        <v>45061</v>
      </c>
      <c r="Y727" s="8" t="s">
        <v>45730</v>
      </c>
      <c r="Z727" s="17" t="s">
        <v>45036</v>
      </c>
      <c r="AA727" s="8" t="s">
        <v>45062</v>
      </c>
      <c r="AB727" s="8" t="s">
        <v>45063</v>
      </c>
    </row>
    <row r="728" spans="1:28" x14ac:dyDescent="0.2">
      <c r="A728" s="8" t="s">
        <v>45064</v>
      </c>
      <c r="B728" s="8" t="s">
        <v>45065</v>
      </c>
      <c r="C728" s="8" t="s">
        <v>45743</v>
      </c>
      <c r="D728" s="8" t="s">
        <v>45744</v>
      </c>
      <c r="E728" s="8" t="s">
        <v>215</v>
      </c>
      <c r="F728" s="8" t="s">
        <v>204</v>
      </c>
      <c r="G728" s="8" t="s">
        <v>215</v>
      </c>
      <c r="H728" s="8" t="s">
        <v>204</v>
      </c>
      <c r="I728" s="8" t="s">
        <v>44896</v>
      </c>
      <c r="J728" s="8" t="s">
        <v>28</v>
      </c>
      <c r="K728" s="8" t="s">
        <v>773</v>
      </c>
      <c r="L728" s="8" t="s">
        <v>436</v>
      </c>
      <c r="M728" s="8" t="s">
        <v>10743</v>
      </c>
      <c r="N728" s="8" t="s">
        <v>10716</v>
      </c>
      <c r="O728" s="8" t="s">
        <v>29842</v>
      </c>
      <c r="P728" s="8" t="s">
        <v>45787</v>
      </c>
      <c r="Q728" s="8" t="s">
        <v>44897</v>
      </c>
      <c r="R728" s="8" t="s">
        <v>44898</v>
      </c>
      <c r="S728" s="17" t="s">
        <v>44899</v>
      </c>
      <c r="T728" s="18">
        <v>43034</v>
      </c>
      <c r="U728" s="8">
        <v>0.25</v>
      </c>
      <c r="V728" s="8">
        <v>0.33333333333333331</v>
      </c>
      <c r="W728" s="8" t="s">
        <v>1100</v>
      </c>
      <c r="X728" s="8" t="s">
        <v>45061</v>
      </c>
      <c r="Y728" s="8" t="s">
        <v>45730</v>
      </c>
      <c r="Z728" s="17" t="s">
        <v>45066</v>
      </c>
      <c r="AA728" s="8" t="s">
        <v>45067</v>
      </c>
      <c r="AB728" s="8" t="s">
        <v>45068</v>
      </c>
    </row>
    <row r="729" spans="1:28" x14ac:dyDescent="0.2">
      <c r="A729" s="8" t="s">
        <v>45069</v>
      </c>
      <c r="B729" s="8" t="s">
        <v>45070</v>
      </c>
      <c r="C729" s="8" t="s">
        <v>45743</v>
      </c>
      <c r="D729" s="8" t="s">
        <v>45744</v>
      </c>
      <c r="E729" s="8" t="s">
        <v>215</v>
      </c>
      <c r="F729" s="8" t="s">
        <v>204</v>
      </c>
      <c r="G729" s="8" t="s">
        <v>215</v>
      </c>
      <c r="H729" s="8" t="s">
        <v>204</v>
      </c>
      <c r="I729" s="8" t="s">
        <v>44896</v>
      </c>
      <c r="J729" s="8" t="s">
        <v>28</v>
      </c>
      <c r="K729" s="8" t="s">
        <v>773</v>
      </c>
      <c r="L729" s="8" t="s">
        <v>10743</v>
      </c>
      <c r="M729" s="8" t="s">
        <v>11860</v>
      </c>
      <c r="N729" s="8" t="s">
        <v>10716</v>
      </c>
      <c r="O729" s="8" t="s">
        <v>29842</v>
      </c>
      <c r="P729" s="8" t="s">
        <v>45787</v>
      </c>
      <c r="Q729" s="8" t="s">
        <v>44897</v>
      </c>
      <c r="R729" s="8" t="s">
        <v>44898</v>
      </c>
      <c r="S729" s="17" t="s">
        <v>44899</v>
      </c>
      <c r="T729" s="18">
        <v>43034</v>
      </c>
      <c r="U729" s="8">
        <v>0.33333333333333331</v>
      </c>
      <c r="V729" s="8">
        <v>0.5</v>
      </c>
      <c r="W729" s="8" t="s">
        <v>739</v>
      </c>
      <c r="X729" s="8" t="s">
        <v>45071</v>
      </c>
      <c r="Y729" s="8" t="s">
        <v>45730</v>
      </c>
      <c r="Z729" s="17" t="s">
        <v>45036</v>
      </c>
      <c r="AA729" s="8" t="s">
        <v>45072</v>
      </c>
      <c r="AB729" s="8" t="s">
        <v>45073</v>
      </c>
    </row>
    <row r="730" spans="1:28" x14ac:dyDescent="0.2">
      <c r="A730" s="8" t="s">
        <v>45074</v>
      </c>
      <c r="B730" s="8" t="s">
        <v>45075</v>
      </c>
      <c r="C730" s="8" t="s">
        <v>45743</v>
      </c>
      <c r="D730" s="8" t="s">
        <v>45744</v>
      </c>
      <c r="E730" s="8" t="s">
        <v>215</v>
      </c>
      <c r="F730" s="8" t="s">
        <v>204</v>
      </c>
      <c r="G730" s="8" t="s">
        <v>215</v>
      </c>
      <c r="H730" s="8" t="s">
        <v>204</v>
      </c>
      <c r="I730" s="8" t="s">
        <v>44896</v>
      </c>
      <c r="J730" s="8" t="s">
        <v>28</v>
      </c>
      <c r="K730" s="8" t="s">
        <v>773</v>
      </c>
      <c r="L730" s="8" t="s">
        <v>11860</v>
      </c>
      <c r="M730" s="8" t="s">
        <v>5513</v>
      </c>
      <c r="N730" s="8" t="s">
        <v>10716</v>
      </c>
      <c r="O730" s="8" t="s">
        <v>29842</v>
      </c>
      <c r="P730" s="8" t="s">
        <v>45787</v>
      </c>
      <c r="Q730" s="8" t="s">
        <v>44897</v>
      </c>
      <c r="R730" s="8" t="s">
        <v>44898</v>
      </c>
      <c r="S730" s="17" t="s">
        <v>44899</v>
      </c>
      <c r="T730" s="18">
        <v>43034</v>
      </c>
      <c r="U730" s="8">
        <v>0.5</v>
      </c>
      <c r="V730" s="8">
        <v>0.66666666666666663</v>
      </c>
      <c r="W730" s="8" t="s">
        <v>739</v>
      </c>
      <c r="X730" s="8" t="s">
        <v>45076</v>
      </c>
      <c r="Y730" s="8" t="s">
        <v>45730</v>
      </c>
      <c r="Z730" s="17" t="s">
        <v>45036</v>
      </c>
      <c r="AA730" s="8" t="s">
        <v>45077</v>
      </c>
      <c r="AB730" s="8" t="s">
        <v>45078</v>
      </c>
    </row>
    <row r="731" spans="1:28" x14ac:dyDescent="0.2">
      <c r="A731" s="8" t="s">
        <v>45079</v>
      </c>
      <c r="B731" s="8" t="s">
        <v>45080</v>
      </c>
      <c r="C731" s="8" t="s">
        <v>45743</v>
      </c>
      <c r="D731" s="8" t="s">
        <v>45744</v>
      </c>
      <c r="E731" s="8" t="s">
        <v>215</v>
      </c>
      <c r="F731" s="8" t="s">
        <v>204</v>
      </c>
      <c r="G731" s="8" t="s">
        <v>215</v>
      </c>
      <c r="H731" s="8" t="s">
        <v>204</v>
      </c>
      <c r="I731" s="8" t="s">
        <v>44896</v>
      </c>
      <c r="J731" s="8" t="s">
        <v>28</v>
      </c>
      <c r="K731" s="8" t="s">
        <v>773</v>
      </c>
      <c r="L731" s="8" t="s">
        <v>5513</v>
      </c>
      <c r="M731" s="8" t="s">
        <v>2085</v>
      </c>
      <c r="N731" s="8" t="s">
        <v>10716</v>
      </c>
      <c r="O731" s="8" t="s">
        <v>29842</v>
      </c>
      <c r="P731" s="8" t="s">
        <v>45787</v>
      </c>
      <c r="Q731" s="8" t="s">
        <v>44897</v>
      </c>
      <c r="R731" s="8" t="s">
        <v>44898</v>
      </c>
      <c r="S731" s="17" t="s">
        <v>44899</v>
      </c>
      <c r="T731" s="18">
        <v>43034</v>
      </c>
      <c r="U731" s="8">
        <v>0.66666666666666663</v>
      </c>
      <c r="V731" s="8">
        <v>0.70833333333333337</v>
      </c>
      <c r="W731" s="8" t="s">
        <v>1495</v>
      </c>
      <c r="X731" s="8" t="s">
        <v>45081</v>
      </c>
      <c r="Y731" s="8" t="s">
        <v>45730</v>
      </c>
      <c r="Z731" s="17" t="s">
        <v>45082</v>
      </c>
      <c r="AA731" s="8" t="s">
        <v>45083</v>
      </c>
      <c r="AB731" s="8" t="s">
        <v>45084</v>
      </c>
    </row>
    <row r="732" spans="1:28" x14ac:dyDescent="0.2">
      <c r="A732" s="8" t="s">
        <v>45085</v>
      </c>
      <c r="B732" s="8" t="s">
        <v>45086</v>
      </c>
      <c r="C732" s="8" t="s">
        <v>45743</v>
      </c>
      <c r="D732" s="8" t="s">
        <v>45744</v>
      </c>
      <c r="E732" s="8" t="s">
        <v>225</v>
      </c>
      <c r="F732" s="8" t="s">
        <v>204</v>
      </c>
      <c r="G732" s="8" t="s">
        <v>225</v>
      </c>
      <c r="H732" s="8" t="s">
        <v>204</v>
      </c>
      <c r="I732" s="8" t="s">
        <v>44896</v>
      </c>
      <c r="J732" s="8" t="s">
        <v>28</v>
      </c>
      <c r="K732" s="8" t="s">
        <v>773</v>
      </c>
      <c r="L732" s="8" t="s">
        <v>445</v>
      </c>
      <c r="M732" s="8" t="s">
        <v>10748</v>
      </c>
      <c r="N732" s="8" t="s">
        <v>10716</v>
      </c>
      <c r="O732" s="8" t="s">
        <v>29842</v>
      </c>
      <c r="P732" s="8" t="s">
        <v>45787</v>
      </c>
      <c r="Q732" s="8" t="s">
        <v>44897</v>
      </c>
      <c r="R732" s="8" t="s">
        <v>44898</v>
      </c>
      <c r="S732" s="17" t="s">
        <v>44899</v>
      </c>
      <c r="T732" s="18">
        <v>43035</v>
      </c>
      <c r="U732" s="8">
        <v>0.25</v>
      </c>
      <c r="V732" s="8">
        <v>0.33333333333333331</v>
      </c>
      <c r="W732" s="8" t="s">
        <v>1100</v>
      </c>
      <c r="X732" s="8" t="s">
        <v>45081</v>
      </c>
      <c r="Y732" s="8" t="s">
        <v>45730</v>
      </c>
      <c r="Z732" s="17" t="s">
        <v>45036</v>
      </c>
      <c r="AA732" s="8" t="s">
        <v>45087</v>
      </c>
      <c r="AB732" s="8" t="s">
        <v>45088</v>
      </c>
    </row>
    <row r="733" spans="1:28" x14ac:dyDescent="0.2">
      <c r="A733" s="8" t="s">
        <v>45089</v>
      </c>
      <c r="B733" s="8" t="s">
        <v>45090</v>
      </c>
      <c r="C733" s="8" t="s">
        <v>45743</v>
      </c>
      <c r="D733" s="8" t="s">
        <v>45744</v>
      </c>
      <c r="E733" s="8" t="s">
        <v>225</v>
      </c>
      <c r="F733" s="8" t="s">
        <v>204</v>
      </c>
      <c r="G733" s="8" t="s">
        <v>225</v>
      </c>
      <c r="H733" s="8" t="s">
        <v>204</v>
      </c>
      <c r="I733" s="8" t="s">
        <v>44896</v>
      </c>
      <c r="J733" s="8" t="s">
        <v>28</v>
      </c>
      <c r="K733" s="8" t="s">
        <v>773</v>
      </c>
      <c r="L733" s="8" t="s">
        <v>10748</v>
      </c>
      <c r="M733" s="8" t="s">
        <v>5519</v>
      </c>
      <c r="N733" s="8" t="s">
        <v>10716</v>
      </c>
      <c r="O733" s="8" t="s">
        <v>29842</v>
      </c>
      <c r="P733" s="8" t="s">
        <v>45787</v>
      </c>
      <c r="Q733" s="8" t="s">
        <v>44897</v>
      </c>
      <c r="R733" s="8" t="s">
        <v>44898</v>
      </c>
      <c r="S733" s="17" t="s">
        <v>44899</v>
      </c>
      <c r="T733" s="18">
        <v>43035</v>
      </c>
      <c r="U733" s="8">
        <v>0.33333333333333331</v>
      </c>
      <c r="V733" s="8">
        <v>0.41666666666666669</v>
      </c>
      <c r="W733" s="8" t="s">
        <v>1100</v>
      </c>
      <c r="X733" s="8" t="s">
        <v>45091</v>
      </c>
      <c r="Y733" s="8" t="s">
        <v>45730</v>
      </c>
      <c r="Z733" s="17" t="s">
        <v>45036</v>
      </c>
      <c r="AA733" s="8" t="s">
        <v>45092</v>
      </c>
      <c r="AB733" s="8" t="s">
        <v>45093</v>
      </c>
    </row>
    <row r="734" spans="1:28" x14ac:dyDescent="0.2">
      <c r="A734" s="8" t="s">
        <v>45094</v>
      </c>
      <c r="B734" s="8" t="s">
        <v>45095</v>
      </c>
      <c r="C734" s="8" t="s">
        <v>45743</v>
      </c>
      <c r="D734" s="8" t="s">
        <v>45744</v>
      </c>
      <c r="E734" s="8" t="s">
        <v>225</v>
      </c>
      <c r="F734" s="8" t="s">
        <v>204</v>
      </c>
      <c r="G734" s="8" t="s">
        <v>225</v>
      </c>
      <c r="H734" s="8" t="s">
        <v>204</v>
      </c>
      <c r="I734" s="8" t="s">
        <v>44896</v>
      </c>
      <c r="J734" s="8" t="s">
        <v>28</v>
      </c>
      <c r="K734" s="8" t="s">
        <v>773</v>
      </c>
      <c r="L734" s="8" t="s">
        <v>5519</v>
      </c>
      <c r="M734" s="8" t="s">
        <v>5525</v>
      </c>
      <c r="N734" s="8" t="s">
        <v>10716</v>
      </c>
      <c r="O734" s="8" t="s">
        <v>29842</v>
      </c>
      <c r="P734" s="8" t="s">
        <v>45787</v>
      </c>
      <c r="Q734" s="8" t="s">
        <v>44897</v>
      </c>
      <c r="R734" s="8" t="s">
        <v>44898</v>
      </c>
      <c r="S734" s="17" t="s">
        <v>44899</v>
      </c>
      <c r="T734" s="18">
        <v>43035</v>
      </c>
      <c r="U734" s="8">
        <v>0.41666666666666669</v>
      </c>
      <c r="V734" s="8">
        <v>0.5</v>
      </c>
      <c r="W734" s="8" t="s">
        <v>1100</v>
      </c>
      <c r="X734" s="8" t="s">
        <v>45096</v>
      </c>
      <c r="Y734" s="8" t="s">
        <v>45730</v>
      </c>
      <c r="Z734" s="17" t="s">
        <v>45036</v>
      </c>
      <c r="AA734" s="8" t="s">
        <v>45097</v>
      </c>
      <c r="AB734" s="8" t="s">
        <v>45098</v>
      </c>
    </row>
    <row r="735" spans="1:28" x14ac:dyDescent="0.2">
      <c r="A735" s="8" t="s">
        <v>45099</v>
      </c>
      <c r="B735" s="8" t="s">
        <v>45100</v>
      </c>
      <c r="C735" s="8" t="s">
        <v>45743</v>
      </c>
      <c r="D735" s="8" t="s">
        <v>45744</v>
      </c>
      <c r="E735" s="8" t="s">
        <v>225</v>
      </c>
      <c r="F735" s="8" t="s">
        <v>204</v>
      </c>
      <c r="G735" s="8" t="s">
        <v>225</v>
      </c>
      <c r="H735" s="8" t="s">
        <v>204</v>
      </c>
      <c r="I735" s="8" t="s">
        <v>44896</v>
      </c>
      <c r="J735" s="8" t="s">
        <v>28</v>
      </c>
      <c r="K735" s="8" t="s">
        <v>773</v>
      </c>
      <c r="L735" s="8" t="s">
        <v>5525</v>
      </c>
      <c r="M735" s="8" t="s">
        <v>2090</v>
      </c>
      <c r="N735" s="8" t="s">
        <v>10716</v>
      </c>
      <c r="O735" s="8" t="s">
        <v>29842</v>
      </c>
      <c r="P735" s="8" t="s">
        <v>45787</v>
      </c>
      <c r="Q735" s="8" t="s">
        <v>44897</v>
      </c>
      <c r="R735" s="8" t="s">
        <v>44898</v>
      </c>
      <c r="S735" s="17" t="s">
        <v>44899</v>
      </c>
      <c r="T735" s="18">
        <v>43035</v>
      </c>
      <c r="U735" s="8">
        <v>0.5</v>
      </c>
      <c r="V735" s="8">
        <v>0.58333333333333337</v>
      </c>
      <c r="W735" s="8" t="s">
        <v>1100</v>
      </c>
      <c r="X735" s="8" t="s">
        <v>45101</v>
      </c>
      <c r="Y735" s="8" t="s">
        <v>45730</v>
      </c>
      <c r="Z735" s="17" t="s">
        <v>45036</v>
      </c>
      <c r="AA735" s="8" t="s">
        <v>45102</v>
      </c>
      <c r="AB735" s="8" t="s">
        <v>45103</v>
      </c>
    </row>
    <row r="736" spans="1:28" x14ac:dyDescent="0.2">
      <c r="A736" s="8" t="s">
        <v>45104</v>
      </c>
      <c r="B736" s="8" t="s">
        <v>45105</v>
      </c>
      <c r="C736" s="8" t="s">
        <v>45743</v>
      </c>
      <c r="D736" s="8" t="s">
        <v>45744</v>
      </c>
      <c r="E736" s="8" t="s">
        <v>470</v>
      </c>
      <c r="F736" s="8" t="s">
        <v>204</v>
      </c>
      <c r="G736" s="8" t="s">
        <v>470</v>
      </c>
      <c r="H736" s="8" t="s">
        <v>204</v>
      </c>
      <c r="I736" s="8" t="s">
        <v>44896</v>
      </c>
      <c r="J736" s="8" t="s">
        <v>28</v>
      </c>
      <c r="K736" s="8" t="s">
        <v>773</v>
      </c>
      <c r="L736" s="8" t="s">
        <v>471</v>
      </c>
      <c r="M736" s="8" t="s">
        <v>1218</v>
      </c>
      <c r="N736" s="8" t="s">
        <v>10716</v>
      </c>
      <c r="O736" s="8" t="s">
        <v>29842</v>
      </c>
      <c r="P736" s="8" t="s">
        <v>45787</v>
      </c>
      <c r="Q736" s="8" t="s">
        <v>44897</v>
      </c>
      <c r="R736" s="8" t="s">
        <v>44898</v>
      </c>
      <c r="S736" s="17" t="s">
        <v>44899</v>
      </c>
      <c r="T736" s="18">
        <v>43038</v>
      </c>
      <c r="U736" s="8">
        <v>0.25</v>
      </c>
      <c r="V736" s="8">
        <v>0.29166666666666669</v>
      </c>
      <c r="W736" s="8" t="s">
        <v>1495</v>
      </c>
      <c r="X736" s="8" t="s">
        <v>45106</v>
      </c>
      <c r="Y736" s="8" t="s">
        <v>45730</v>
      </c>
      <c r="Z736" s="17" t="s">
        <v>45082</v>
      </c>
      <c r="AA736" s="8" t="s">
        <v>45107</v>
      </c>
      <c r="AB736" s="8" t="s">
        <v>45108</v>
      </c>
    </row>
    <row r="737" spans="1:28" x14ac:dyDescent="0.2">
      <c r="A737" s="8" t="s">
        <v>45109</v>
      </c>
      <c r="B737" s="8" t="s">
        <v>45110</v>
      </c>
      <c r="C737" s="8" t="s">
        <v>45743</v>
      </c>
      <c r="D737" s="8" t="s">
        <v>45744</v>
      </c>
      <c r="E737" s="8" t="s">
        <v>470</v>
      </c>
      <c r="F737" s="8" t="s">
        <v>204</v>
      </c>
      <c r="G737" s="8" t="s">
        <v>470</v>
      </c>
      <c r="H737" s="8" t="s">
        <v>204</v>
      </c>
      <c r="I737" s="8" t="s">
        <v>44896</v>
      </c>
      <c r="J737" s="8" t="s">
        <v>28</v>
      </c>
      <c r="K737" s="8" t="s">
        <v>773</v>
      </c>
      <c r="L737" s="8" t="s">
        <v>1218</v>
      </c>
      <c r="M737" s="8" t="s">
        <v>9297</v>
      </c>
      <c r="N737" s="8" t="s">
        <v>10716</v>
      </c>
      <c r="O737" s="8" t="s">
        <v>29842</v>
      </c>
      <c r="P737" s="8" t="s">
        <v>45787</v>
      </c>
      <c r="Q737" s="8" t="s">
        <v>44897</v>
      </c>
      <c r="R737" s="8" t="s">
        <v>44898</v>
      </c>
      <c r="S737" s="17" t="s">
        <v>44899</v>
      </c>
      <c r="T737" s="18">
        <v>43038</v>
      </c>
      <c r="U737" s="8">
        <v>0.29166666666666669</v>
      </c>
      <c r="V737" s="8">
        <v>0.41666666666666669</v>
      </c>
      <c r="W737" s="8" t="s">
        <v>1283</v>
      </c>
      <c r="X737" s="8" t="s">
        <v>45111</v>
      </c>
      <c r="Y737" s="8" t="s">
        <v>45730</v>
      </c>
      <c r="Z737" s="17" t="s">
        <v>45036</v>
      </c>
      <c r="AA737" s="8" t="s">
        <v>45112</v>
      </c>
      <c r="AB737" s="8" t="s">
        <v>45113</v>
      </c>
    </row>
    <row r="738" spans="1:28" x14ac:dyDescent="0.2">
      <c r="A738" s="8" t="s">
        <v>45114</v>
      </c>
      <c r="B738" s="8" t="s">
        <v>45115</v>
      </c>
      <c r="C738" s="8" t="s">
        <v>45743</v>
      </c>
      <c r="D738" s="8" t="s">
        <v>45744</v>
      </c>
      <c r="E738" s="8" t="s">
        <v>470</v>
      </c>
      <c r="F738" s="8" t="s">
        <v>204</v>
      </c>
      <c r="G738" s="8" t="s">
        <v>470</v>
      </c>
      <c r="H738" s="8" t="s">
        <v>204</v>
      </c>
      <c r="I738" s="8" t="s">
        <v>44896</v>
      </c>
      <c r="J738" s="8" t="s">
        <v>28</v>
      </c>
      <c r="K738" s="8" t="s">
        <v>773</v>
      </c>
      <c r="L738" s="8" t="s">
        <v>9297</v>
      </c>
      <c r="M738" s="8" t="s">
        <v>1219</v>
      </c>
      <c r="N738" s="8" t="s">
        <v>10716</v>
      </c>
      <c r="O738" s="8" t="s">
        <v>29842</v>
      </c>
      <c r="P738" s="8" t="s">
        <v>45787</v>
      </c>
      <c r="Q738" s="8" t="s">
        <v>44897</v>
      </c>
      <c r="R738" s="8" t="s">
        <v>44898</v>
      </c>
      <c r="S738" s="17" t="s">
        <v>44899</v>
      </c>
      <c r="T738" s="18">
        <v>43038</v>
      </c>
      <c r="U738" s="8">
        <v>0.41666666666666669</v>
      </c>
      <c r="V738" s="8">
        <v>0.54166666666666663</v>
      </c>
      <c r="W738" s="8" t="s">
        <v>1283</v>
      </c>
      <c r="X738" s="8" t="s">
        <v>45116</v>
      </c>
      <c r="Y738" s="8" t="s">
        <v>45730</v>
      </c>
      <c r="Z738" s="17" t="s">
        <v>45036</v>
      </c>
      <c r="AA738" s="8" t="s">
        <v>45117</v>
      </c>
      <c r="AB738" s="8" t="s">
        <v>45118</v>
      </c>
    </row>
    <row r="739" spans="1:28" x14ac:dyDescent="0.2">
      <c r="A739" s="8" t="s">
        <v>45119</v>
      </c>
      <c r="B739" s="8" t="s">
        <v>45120</v>
      </c>
      <c r="C739" s="8" t="s">
        <v>45743</v>
      </c>
      <c r="D739" s="8" t="s">
        <v>45744</v>
      </c>
      <c r="E739" s="8" t="s">
        <v>470</v>
      </c>
      <c r="F739" s="8" t="s">
        <v>204</v>
      </c>
      <c r="G739" s="8" t="s">
        <v>470</v>
      </c>
      <c r="H739" s="8" t="s">
        <v>204</v>
      </c>
      <c r="I739" s="8" t="s">
        <v>44896</v>
      </c>
      <c r="J739" s="8" t="s">
        <v>28</v>
      </c>
      <c r="K739" s="8" t="s">
        <v>773</v>
      </c>
      <c r="L739" s="8" t="s">
        <v>1219</v>
      </c>
      <c r="M739" s="8" t="s">
        <v>5547</v>
      </c>
      <c r="N739" s="8" t="s">
        <v>10716</v>
      </c>
      <c r="O739" s="8" t="s">
        <v>29842</v>
      </c>
      <c r="P739" s="8" t="s">
        <v>45787</v>
      </c>
      <c r="Q739" s="8" t="s">
        <v>44897</v>
      </c>
      <c r="R739" s="8" t="s">
        <v>44898</v>
      </c>
      <c r="S739" s="17" t="s">
        <v>44899</v>
      </c>
      <c r="T739" s="18">
        <v>43038</v>
      </c>
      <c r="U739" s="8">
        <v>0.54166666666666663</v>
      </c>
      <c r="V739" s="8">
        <v>0.66666666666666663</v>
      </c>
      <c r="W739" s="8" t="s">
        <v>1283</v>
      </c>
      <c r="X739" s="8" t="s">
        <v>45121</v>
      </c>
      <c r="Y739" s="8" t="s">
        <v>45730</v>
      </c>
      <c r="Z739" s="17" t="s">
        <v>45036</v>
      </c>
      <c r="AA739" s="8" t="s">
        <v>45122</v>
      </c>
      <c r="AB739" s="8" t="s">
        <v>45123</v>
      </c>
    </row>
    <row r="740" spans="1:28" x14ac:dyDescent="0.2">
      <c r="A740" s="8" t="s">
        <v>45124</v>
      </c>
      <c r="B740" s="8" t="s">
        <v>45125</v>
      </c>
      <c r="C740" s="8" t="s">
        <v>45743</v>
      </c>
      <c r="D740" s="8" t="s">
        <v>45744</v>
      </c>
      <c r="E740" s="8" t="s">
        <v>470</v>
      </c>
      <c r="F740" s="8" t="s">
        <v>204</v>
      </c>
      <c r="G740" s="8" t="s">
        <v>470</v>
      </c>
      <c r="H740" s="8" t="s">
        <v>204</v>
      </c>
      <c r="I740" s="8" t="s">
        <v>44896</v>
      </c>
      <c r="J740" s="8" t="s">
        <v>28</v>
      </c>
      <c r="K740" s="8" t="s">
        <v>773</v>
      </c>
      <c r="L740" s="8" t="s">
        <v>5547</v>
      </c>
      <c r="M740" s="8" t="s">
        <v>2096</v>
      </c>
      <c r="N740" s="8" t="s">
        <v>10716</v>
      </c>
      <c r="O740" s="8" t="s">
        <v>29842</v>
      </c>
      <c r="P740" s="8" t="s">
        <v>45787</v>
      </c>
      <c r="Q740" s="8" t="s">
        <v>44897</v>
      </c>
      <c r="R740" s="8" t="s">
        <v>44898</v>
      </c>
      <c r="S740" s="17" t="s">
        <v>44899</v>
      </c>
      <c r="T740" s="18">
        <v>43038</v>
      </c>
      <c r="U740" s="8">
        <v>0.66666666666666663</v>
      </c>
      <c r="V740" s="8">
        <v>0.70833333333333337</v>
      </c>
      <c r="W740" s="8" t="s">
        <v>1495</v>
      </c>
      <c r="X740" s="8" t="s">
        <v>45126</v>
      </c>
      <c r="Y740" s="8" t="s">
        <v>45126</v>
      </c>
      <c r="Z740" s="17" t="s">
        <v>45036</v>
      </c>
      <c r="AA740" s="8" t="s">
        <v>45127</v>
      </c>
      <c r="AB740" s="8" t="s">
        <v>45128</v>
      </c>
    </row>
    <row r="741" spans="1:28" x14ac:dyDescent="0.2">
      <c r="A741" s="8" t="s">
        <v>45129</v>
      </c>
      <c r="B741" s="8" t="s">
        <v>45130</v>
      </c>
      <c r="C741" s="8" t="s">
        <v>45743</v>
      </c>
      <c r="D741" s="8" t="s">
        <v>45744</v>
      </c>
      <c r="E741" s="8" t="s">
        <v>480</v>
      </c>
      <c r="F741" s="8" t="s">
        <v>204</v>
      </c>
      <c r="G741" s="8" t="s">
        <v>480</v>
      </c>
      <c r="H741" s="8" t="s">
        <v>204</v>
      </c>
      <c r="I741" s="8" t="s">
        <v>44896</v>
      </c>
      <c r="J741" s="8" t="s">
        <v>28</v>
      </c>
      <c r="K741" s="8" t="s">
        <v>773</v>
      </c>
      <c r="L741" s="8" t="s">
        <v>481</v>
      </c>
      <c r="M741" s="8" t="s">
        <v>11623</v>
      </c>
      <c r="N741" s="8" t="s">
        <v>10716</v>
      </c>
      <c r="O741" s="8" t="s">
        <v>29842</v>
      </c>
      <c r="P741" s="8" t="s">
        <v>45787</v>
      </c>
      <c r="Q741" s="8" t="s">
        <v>44897</v>
      </c>
      <c r="R741" s="8" t="s">
        <v>44898</v>
      </c>
      <c r="S741" s="17" t="s">
        <v>44899</v>
      </c>
      <c r="T741" s="18">
        <v>43039</v>
      </c>
      <c r="U741" s="8">
        <v>0.25</v>
      </c>
      <c r="V741" s="8">
        <v>0.375</v>
      </c>
      <c r="W741" s="8" t="s">
        <v>1283</v>
      </c>
      <c r="X741" s="8" t="s">
        <v>45126</v>
      </c>
      <c r="Y741" s="8" t="s">
        <v>45730</v>
      </c>
      <c r="Z741" s="17" t="s">
        <v>45036</v>
      </c>
      <c r="AA741" s="8" t="s">
        <v>45131</v>
      </c>
      <c r="AB741" s="8" t="s">
        <v>45132</v>
      </c>
    </row>
    <row r="742" spans="1:28" x14ac:dyDescent="0.2">
      <c r="A742" s="8" t="s">
        <v>45133</v>
      </c>
      <c r="B742" s="8" t="s">
        <v>45134</v>
      </c>
      <c r="C742" s="8" t="s">
        <v>45743</v>
      </c>
      <c r="D742" s="8" t="s">
        <v>45744</v>
      </c>
      <c r="E742" s="8" t="s">
        <v>480</v>
      </c>
      <c r="F742" s="8" t="s">
        <v>204</v>
      </c>
      <c r="G742" s="8" t="s">
        <v>480</v>
      </c>
      <c r="H742" s="8" t="s">
        <v>204</v>
      </c>
      <c r="I742" s="8" t="s">
        <v>44896</v>
      </c>
      <c r="J742" s="8" t="s">
        <v>28</v>
      </c>
      <c r="K742" s="8" t="s">
        <v>773</v>
      </c>
      <c r="L742" s="8" t="s">
        <v>11623</v>
      </c>
      <c r="M742" s="8" t="s">
        <v>1242</v>
      </c>
      <c r="N742" s="8" t="s">
        <v>10716</v>
      </c>
      <c r="O742" s="8" t="s">
        <v>29842</v>
      </c>
      <c r="P742" s="8" t="s">
        <v>45787</v>
      </c>
      <c r="Q742" s="8" t="s">
        <v>44897</v>
      </c>
      <c r="R742" s="8" t="s">
        <v>44898</v>
      </c>
      <c r="S742" s="17" t="s">
        <v>44899</v>
      </c>
      <c r="T742" s="18">
        <v>43039</v>
      </c>
      <c r="U742" s="8">
        <v>0.375</v>
      </c>
      <c r="V742" s="8">
        <v>0.54166666666666663</v>
      </c>
      <c r="W742" s="8" t="s">
        <v>739</v>
      </c>
      <c r="X742" s="8" t="s">
        <v>45135</v>
      </c>
      <c r="Y742" s="8" t="s">
        <v>45730</v>
      </c>
      <c r="Z742" s="17" t="s">
        <v>45036</v>
      </c>
      <c r="AA742" s="8" t="s">
        <v>45136</v>
      </c>
      <c r="AB742" s="8" t="s">
        <v>45137</v>
      </c>
    </row>
    <row r="743" spans="1:28" x14ac:dyDescent="0.2">
      <c r="A743" s="8" t="s">
        <v>45138</v>
      </c>
      <c r="B743" s="8" t="s">
        <v>45139</v>
      </c>
      <c r="C743" s="8" t="s">
        <v>45743</v>
      </c>
      <c r="D743" s="8" t="s">
        <v>45744</v>
      </c>
      <c r="E743" s="8" t="s">
        <v>480</v>
      </c>
      <c r="F743" s="8" t="s">
        <v>204</v>
      </c>
      <c r="G743" s="8" t="s">
        <v>480</v>
      </c>
      <c r="H743" s="8" t="s">
        <v>204</v>
      </c>
      <c r="I743" s="8" t="s">
        <v>44896</v>
      </c>
      <c r="J743" s="8" t="s">
        <v>28</v>
      </c>
      <c r="K743" s="8" t="s">
        <v>773</v>
      </c>
      <c r="L743" s="8" t="s">
        <v>1242</v>
      </c>
      <c r="M743" s="8" t="s">
        <v>11658</v>
      </c>
      <c r="N743" s="8" t="s">
        <v>10716</v>
      </c>
      <c r="O743" s="8" t="s">
        <v>29842</v>
      </c>
      <c r="P743" s="8" t="s">
        <v>45787</v>
      </c>
      <c r="Q743" s="8" t="s">
        <v>44897</v>
      </c>
      <c r="R743" s="8" t="s">
        <v>44898</v>
      </c>
      <c r="S743" s="17" t="s">
        <v>44899</v>
      </c>
      <c r="T743" s="18">
        <v>43039</v>
      </c>
      <c r="U743" s="8">
        <v>0.54166666666666663</v>
      </c>
      <c r="V743" s="8">
        <v>0.66666666666666663</v>
      </c>
      <c r="W743" s="8" t="s">
        <v>1283</v>
      </c>
      <c r="X743" s="8" t="s">
        <v>45140</v>
      </c>
      <c r="Y743" s="8" t="s">
        <v>45730</v>
      </c>
      <c r="Z743" s="17" t="s">
        <v>45036</v>
      </c>
      <c r="AA743" s="8" t="s">
        <v>45141</v>
      </c>
      <c r="AB743" s="8" t="s">
        <v>45142</v>
      </c>
    </row>
    <row r="744" spans="1:28" x14ac:dyDescent="0.2">
      <c r="A744" s="8" t="s">
        <v>45143</v>
      </c>
      <c r="B744" s="8" t="s">
        <v>45144</v>
      </c>
      <c r="C744" s="8" t="s">
        <v>45743</v>
      </c>
      <c r="D744" s="8" t="s">
        <v>45744</v>
      </c>
      <c r="E744" s="8" t="s">
        <v>480</v>
      </c>
      <c r="F744" s="8" t="s">
        <v>204</v>
      </c>
      <c r="G744" s="8" t="s">
        <v>480</v>
      </c>
      <c r="H744" s="8" t="s">
        <v>204</v>
      </c>
      <c r="I744" s="8" t="s">
        <v>44896</v>
      </c>
      <c r="J744" s="8" t="s">
        <v>28</v>
      </c>
      <c r="K744" s="8" t="s">
        <v>773</v>
      </c>
      <c r="L744" s="8" t="s">
        <v>11658</v>
      </c>
      <c r="M744" s="8" t="s">
        <v>2102</v>
      </c>
      <c r="N744" s="8" t="s">
        <v>10716</v>
      </c>
      <c r="O744" s="8" t="s">
        <v>29842</v>
      </c>
      <c r="P744" s="8" t="s">
        <v>45787</v>
      </c>
      <c r="Q744" s="8" t="s">
        <v>44897</v>
      </c>
      <c r="R744" s="8" t="s">
        <v>44898</v>
      </c>
      <c r="S744" s="17" t="s">
        <v>44899</v>
      </c>
      <c r="T744" s="18">
        <v>43039</v>
      </c>
      <c r="U744" s="8">
        <v>0.66666666666666663</v>
      </c>
      <c r="V744" s="8">
        <v>0.70833333333333337</v>
      </c>
      <c r="W744" s="8" t="s">
        <v>1495</v>
      </c>
      <c r="X744" s="8" t="s">
        <v>45145</v>
      </c>
      <c r="Y744" s="8" t="s">
        <v>45730</v>
      </c>
      <c r="Z744" s="17" t="s">
        <v>45082</v>
      </c>
      <c r="AA744" s="8" t="s">
        <v>45146</v>
      </c>
      <c r="AB744" s="8" t="s">
        <v>45147</v>
      </c>
    </row>
    <row r="745" spans="1:28" x14ac:dyDescent="0.2">
      <c r="A745" s="8" t="s">
        <v>45148</v>
      </c>
      <c r="B745" s="8" t="s">
        <v>45149</v>
      </c>
      <c r="C745" s="8" t="s">
        <v>45743</v>
      </c>
      <c r="D745" s="8" t="s">
        <v>45744</v>
      </c>
      <c r="E745" s="8" t="s">
        <v>499</v>
      </c>
      <c r="F745" s="8" t="s">
        <v>255</v>
      </c>
      <c r="G745" s="8" t="s">
        <v>499</v>
      </c>
      <c r="H745" s="8" t="s">
        <v>255</v>
      </c>
      <c r="I745" s="8" t="s">
        <v>44896</v>
      </c>
      <c r="J745" s="8" t="s">
        <v>28</v>
      </c>
      <c r="K745" s="8" t="s">
        <v>773</v>
      </c>
      <c r="L745" s="8" t="s">
        <v>500</v>
      </c>
      <c r="M745" s="8" t="s">
        <v>7056</v>
      </c>
      <c r="N745" s="8" t="s">
        <v>10716</v>
      </c>
      <c r="O745" s="8" t="s">
        <v>29842</v>
      </c>
      <c r="P745" s="8" t="s">
        <v>45787</v>
      </c>
      <c r="Q745" s="8" t="s">
        <v>44897</v>
      </c>
      <c r="R745" s="8" t="s">
        <v>44898</v>
      </c>
      <c r="S745" s="17" t="s">
        <v>44899</v>
      </c>
      <c r="T745" s="18">
        <v>43040</v>
      </c>
      <c r="U745" s="8">
        <v>0.25</v>
      </c>
      <c r="V745" s="8">
        <v>0.29166666666666669</v>
      </c>
      <c r="W745" s="8" t="s">
        <v>1495</v>
      </c>
      <c r="X745" s="8" t="s">
        <v>45145</v>
      </c>
      <c r="Y745" s="8" t="s">
        <v>45730</v>
      </c>
      <c r="Z745" s="17" t="s">
        <v>45150</v>
      </c>
      <c r="AA745" s="8" t="s">
        <v>45151</v>
      </c>
      <c r="AB745" s="8" t="s">
        <v>45152</v>
      </c>
    </row>
    <row r="746" spans="1:28" x14ac:dyDescent="0.2">
      <c r="A746" s="8" t="s">
        <v>45153</v>
      </c>
      <c r="B746" s="8" t="s">
        <v>45154</v>
      </c>
      <c r="C746" s="8" t="s">
        <v>45743</v>
      </c>
      <c r="D746" s="8" t="s">
        <v>45744</v>
      </c>
      <c r="E746" s="8" t="s">
        <v>499</v>
      </c>
      <c r="F746" s="8" t="s">
        <v>255</v>
      </c>
      <c r="G746" s="8" t="s">
        <v>499</v>
      </c>
      <c r="H746" s="8" t="s">
        <v>255</v>
      </c>
      <c r="I746" s="8" t="s">
        <v>44896</v>
      </c>
      <c r="J746" s="8" t="s">
        <v>28</v>
      </c>
      <c r="K746" s="8" t="s">
        <v>773</v>
      </c>
      <c r="L746" s="8" t="s">
        <v>7056</v>
      </c>
      <c r="M746" s="8" t="s">
        <v>8534</v>
      </c>
      <c r="N746" s="8" t="s">
        <v>10716</v>
      </c>
      <c r="O746" s="8" t="s">
        <v>29842</v>
      </c>
      <c r="P746" s="8" t="s">
        <v>45787</v>
      </c>
      <c r="Q746" s="8" t="s">
        <v>44897</v>
      </c>
      <c r="R746" s="8" t="s">
        <v>44898</v>
      </c>
      <c r="S746" s="17" t="s">
        <v>44899</v>
      </c>
      <c r="T746" s="18">
        <v>43040</v>
      </c>
      <c r="U746" s="8">
        <v>0.29166666666666669</v>
      </c>
      <c r="V746" s="8">
        <v>0.41666666666666669</v>
      </c>
      <c r="W746" s="8" t="s">
        <v>1283</v>
      </c>
      <c r="X746" s="8" t="s">
        <v>45155</v>
      </c>
      <c r="Y746" s="8" t="s">
        <v>45730</v>
      </c>
      <c r="Z746" s="17" t="s">
        <v>45036</v>
      </c>
      <c r="AA746" s="8" t="s">
        <v>45156</v>
      </c>
      <c r="AB746" s="8" t="s">
        <v>45157</v>
      </c>
    </row>
    <row r="747" spans="1:28" x14ac:dyDescent="0.2">
      <c r="A747" s="8" t="s">
        <v>45158</v>
      </c>
      <c r="B747" s="8" t="s">
        <v>45159</v>
      </c>
      <c r="C747" s="8" t="s">
        <v>45743</v>
      </c>
      <c r="D747" s="8" t="s">
        <v>45744</v>
      </c>
      <c r="E747" s="8" t="s">
        <v>499</v>
      </c>
      <c r="F747" s="8" t="s">
        <v>255</v>
      </c>
      <c r="G747" s="8" t="s">
        <v>499</v>
      </c>
      <c r="H747" s="8" t="s">
        <v>255</v>
      </c>
      <c r="I747" s="8" t="s">
        <v>44896</v>
      </c>
      <c r="J747" s="8" t="s">
        <v>28</v>
      </c>
      <c r="K747" s="8" t="s">
        <v>773</v>
      </c>
      <c r="L747" s="8" t="s">
        <v>8534</v>
      </c>
      <c r="M747" s="8" t="s">
        <v>17589</v>
      </c>
      <c r="N747" s="8" t="s">
        <v>10716</v>
      </c>
      <c r="O747" s="8" t="s">
        <v>29842</v>
      </c>
      <c r="P747" s="8" t="s">
        <v>45787</v>
      </c>
      <c r="Q747" s="8" t="s">
        <v>44897</v>
      </c>
      <c r="R747" s="8" t="s">
        <v>44898</v>
      </c>
      <c r="S747" s="17" t="s">
        <v>44899</v>
      </c>
      <c r="T747" s="18">
        <v>43040</v>
      </c>
      <c r="U747" s="8">
        <v>0.41666666666666669</v>
      </c>
      <c r="V747" s="8">
        <v>0.54166666666666663</v>
      </c>
      <c r="W747" s="8" t="s">
        <v>1283</v>
      </c>
      <c r="X747" s="8" t="s">
        <v>45160</v>
      </c>
      <c r="Y747" s="8" t="s">
        <v>45730</v>
      </c>
      <c r="Z747" s="17" t="s">
        <v>45036</v>
      </c>
      <c r="AA747" s="8" t="s">
        <v>45161</v>
      </c>
      <c r="AB747" s="8" t="s">
        <v>45162</v>
      </c>
    </row>
    <row r="748" spans="1:28" x14ac:dyDescent="0.2">
      <c r="A748" s="8" t="s">
        <v>45163</v>
      </c>
      <c r="B748" s="8" t="s">
        <v>45164</v>
      </c>
      <c r="C748" s="8" t="s">
        <v>45743</v>
      </c>
      <c r="D748" s="8" t="s">
        <v>45744</v>
      </c>
      <c r="E748" s="8" t="s">
        <v>499</v>
      </c>
      <c r="F748" s="8" t="s">
        <v>255</v>
      </c>
      <c r="G748" s="8" t="s">
        <v>499</v>
      </c>
      <c r="H748" s="8" t="s">
        <v>255</v>
      </c>
      <c r="I748" s="8" t="s">
        <v>44896</v>
      </c>
      <c r="J748" s="8" t="s">
        <v>28</v>
      </c>
      <c r="K748" s="8" t="s">
        <v>773</v>
      </c>
      <c r="L748" s="8" t="s">
        <v>17589</v>
      </c>
      <c r="M748" s="8" t="s">
        <v>8551</v>
      </c>
      <c r="N748" s="8" t="s">
        <v>10716</v>
      </c>
      <c r="O748" s="8" t="s">
        <v>29842</v>
      </c>
      <c r="P748" s="8" t="s">
        <v>45787</v>
      </c>
      <c r="Q748" s="8" t="s">
        <v>44897</v>
      </c>
      <c r="R748" s="8" t="s">
        <v>44898</v>
      </c>
      <c r="S748" s="17" t="s">
        <v>44899</v>
      </c>
      <c r="T748" s="18">
        <v>43040</v>
      </c>
      <c r="U748" s="8">
        <v>0.54166666666666663</v>
      </c>
      <c r="V748" s="8">
        <v>0.66666666666666663</v>
      </c>
      <c r="W748" s="8" t="s">
        <v>1283</v>
      </c>
      <c r="X748" s="8" t="s">
        <v>45165</v>
      </c>
      <c r="Y748" s="8" t="s">
        <v>45730</v>
      </c>
      <c r="Z748" s="17" t="s">
        <v>45036</v>
      </c>
      <c r="AA748" s="8" t="s">
        <v>45166</v>
      </c>
      <c r="AB748" s="8" t="s">
        <v>45167</v>
      </c>
    </row>
    <row r="749" spans="1:28" x14ac:dyDescent="0.2">
      <c r="A749" s="8" t="s">
        <v>45168</v>
      </c>
      <c r="B749" s="8" t="s">
        <v>45169</v>
      </c>
      <c r="C749" s="8" t="s">
        <v>45743</v>
      </c>
      <c r="D749" s="8" t="s">
        <v>45744</v>
      </c>
      <c r="E749" s="8" t="s">
        <v>499</v>
      </c>
      <c r="F749" s="8" t="s">
        <v>255</v>
      </c>
      <c r="G749" s="8" t="s">
        <v>499</v>
      </c>
      <c r="H749" s="8" t="s">
        <v>255</v>
      </c>
      <c r="I749" s="8" t="s">
        <v>44896</v>
      </c>
      <c r="J749" s="8" t="s">
        <v>28</v>
      </c>
      <c r="K749" s="8" t="s">
        <v>773</v>
      </c>
      <c r="L749" s="8" t="s">
        <v>8551</v>
      </c>
      <c r="M749" s="8" t="s">
        <v>7057</v>
      </c>
      <c r="N749" s="8" t="s">
        <v>10716</v>
      </c>
      <c r="O749" s="8" t="s">
        <v>29842</v>
      </c>
      <c r="P749" s="8" t="s">
        <v>45787</v>
      </c>
      <c r="Q749" s="8" t="s">
        <v>44897</v>
      </c>
      <c r="R749" s="8" t="s">
        <v>44898</v>
      </c>
      <c r="S749" s="17" t="s">
        <v>44899</v>
      </c>
      <c r="T749" s="18">
        <v>43040</v>
      </c>
      <c r="U749" s="8">
        <v>0.66666666666666663</v>
      </c>
      <c r="V749" s="8">
        <v>0.70833333333333337</v>
      </c>
      <c r="W749" s="8" t="s">
        <v>1495</v>
      </c>
      <c r="X749" s="8" t="s">
        <v>45170</v>
      </c>
      <c r="Y749" s="8" t="s">
        <v>45730</v>
      </c>
      <c r="Z749" s="17" t="s">
        <v>45036</v>
      </c>
      <c r="AA749" s="8" t="s">
        <v>45171</v>
      </c>
      <c r="AB749" s="8" t="s">
        <v>45172</v>
      </c>
    </row>
    <row r="750" spans="1:28" x14ac:dyDescent="0.2">
      <c r="A750" s="8" t="s">
        <v>45173</v>
      </c>
      <c r="B750" s="8" t="s">
        <v>45174</v>
      </c>
      <c r="C750" s="8" t="s">
        <v>45743</v>
      </c>
      <c r="D750" s="8" t="s">
        <v>45744</v>
      </c>
      <c r="E750" s="8" t="s">
        <v>515</v>
      </c>
      <c r="F750" s="8" t="s">
        <v>255</v>
      </c>
      <c r="G750" s="8" t="s">
        <v>515</v>
      </c>
      <c r="H750" s="8" t="s">
        <v>255</v>
      </c>
      <c r="I750" s="8" t="s">
        <v>44896</v>
      </c>
      <c r="J750" s="8" t="s">
        <v>28</v>
      </c>
      <c r="K750" s="8" t="s">
        <v>773</v>
      </c>
      <c r="L750" s="8" t="s">
        <v>516</v>
      </c>
      <c r="M750" s="8" t="s">
        <v>1900</v>
      </c>
      <c r="N750" s="8" t="s">
        <v>10716</v>
      </c>
      <c r="O750" s="8" t="s">
        <v>29842</v>
      </c>
      <c r="P750" s="8" t="s">
        <v>45787</v>
      </c>
      <c r="Q750" s="8" t="s">
        <v>44897</v>
      </c>
      <c r="R750" s="8" t="s">
        <v>44898</v>
      </c>
      <c r="S750" s="17" t="s">
        <v>44899</v>
      </c>
      <c r="T750" s="18">
        <v>43041</v>
      </c>
      <c r="U750" s="8">
        <v>0.25</v>
      </c>
      <c r="V750" s="8">
        <v>0.29166666666666669</v>
      </c>
      <c r="W750" s="8" t="s">
        <v>1495</v>
      </c>
      <c r="X750" s="8" t="s">
        <v>45170</v>
      </c>
      <c r="Y750" s="8" t="s">
        <v>45730</v>
      </c>
      <c r="Z750" s="17" t="s">
        <v>45036</v>
      </c>
      <c r="AA750" s="8" t="s">
        <v>45175</v>
      </c>
      <c r="AB750" s="8" t="s">
        <v>45176</v>
      </c>
    </row>
    <row r="751" spans="1:28" x14ac:dyDescent="0.2">
      <c r="A751" s="8" t="s">
        <v>45177</v>
      </c>
      <c r="B751" s="8" t="s">
        <v>45178</v>
      </c>
      <c r="C751" s="8" t="s">
        <v>45743</v>
      </c>
      <c r="D751" s="8" t="s">
        <v>45744</v>
      </c>
      <c r="E751" s="8" t="s">
        <v>515</v>
      </c>
      <c r="F751" s="8" t="s">
        <v>255</v>
      </c>
      <c r="G751" s="8" t="s">
        <v>515</v>
      </c>
      <c r="H751" s="8" t="s">
        <v>255</v>
      </c>
      <c r="I751" s="8" t="s">
        <v>44896</v>
      </c>
      <c r="J751" s="8" t="s">
        <v>28</v>
      </c>
      <c r="K751" s="8" t="s">
        <v>773</v>
      </c>
      <c r="L751" s="8" t="s">
        <v>1900</v>
      </c>
      <c r="M751" s="8" t="s">
        <v>8563</v>
      </c>
      <c r="N751" s="8" t="s">
        <v>10716</v>
      </c>
      <c r="O751" s="8" t="s">
        <v>29842</v>
      </c>
      <c r="P751" s="8" t="s">
        <v>45787</v>
      </c>
      <c r="Q751" s="8" t="s">
        <v>44897</v>
      </c>
      <c r="R751" s="8" t="s">
        <v>44898</v>
      </c>
      <c r="S751" s="17" t="s">
        <v>44899</v>
      </c>
      <c r="T751" s="18">
        <v>43041</v>
      </c>
      <c r="U751" s="8">
        <v>0.29166666666666669</v>
      </c>
      <c r="V751" s="8">
        <v>0.41666666666666669</v>
      </c>
      <c r="W751" s="8" t="s">
        <v>1283</v>
      </c>
      <c r="X751" s="8" t="s">
        <v>45179</v>
      </c>
      <c r="Y751" s="8" t="s">
        <v>45730</v>
      </c>
      <c r="Z751" s="17" t="s">
        <v>45036</v>
      </c>
      <c r="AA751" s="8" t="s">
        <v>45180</v>
      </c>
      <c r="AB751" s="8" t="s">
        <v>45181</v>
      </c>
    </row>
    <row r="752" spans="1:28" x14ac:dyDescent="0.2">
      <c r="A752" s="8" t="s">
        <v>45182</v>
      </c>
      <c r="B752" s="8" t="s">
        <v>45183</v>
      </c>
      <c r="C752" s="8" t="s">
        <v>45743</v>
      </c>
      <c r="D752" s="8" t="s">
        <v>45744</v>
      </c>
      <c r="E752" s="8" t="s">
        <v>515</v>
      </c>
      <c r="F752" s="8" t="s">
        <v>255</v>
      </c>
      <c r="G752" s="8" t="s">
        <v>515</v>
      </c>
      <c r="H752" s="8" t="s">
        <v>255</v>
      </c>
      <c r="I752" s="8" t="s">
        <v>44896</v>
      </c>
      <c r="J752" s="8" t="s">
        <v>28</v>
      </c>
      <c r="K752" s="8" t="s">
        <v>773</v>
      </c>
      <c r="L752" s="8" t="s">
        <v>8563</v>
      </c>
      <c r="M752" s="8" t="s">
        <v>13726</v>
      </c>
      <c r="N752" s="8" t="s">
        <v>10716</v>
      </c>
      <c r="O752" s="8" t="s">
        <v>29842</v>
      </c>
      <c r="P752" s="8" t="s">
        <v>45787</v>
      </c>
      <c r="Q752" s="8" t="s">
        <v>44897</v>
      </c>
      <c r="R752" s="8" t="s">
        <v>44898</v>
      </c>
      <c r="S752" s="17" t="s">
        <v>44899</v>
      </c>
      <c r="T752" s="18">
        <v>43041</v>
      </c>
      <c r="U752" s="8">
        <v>0.41666666666666669</v>
      </c>
      <c r="V752" s="8">
        <v>0.54166666666666663</v>
      </c>
      <c r="W752" s="8" t="s">
        <v>1283</v>
      </c>
      <c r="X752" s="8" t="s">
        <v>45184</v>
      </c>
      <c r="Y752" s="8" t="s">
        <v>45730</v>
      </c>
      <c r="Z752" s="17" t="s">
        <v>45036</v>
      </c>
      <c r="AA752" s="8" t="s">
        <v>45185</v>
      </c>
      <c r="AB752" s="8" t="s">
        <v>45186</v>
      </c>
    </row>
    <row r="753" spans="1:28" x14ac:dyDescent="0.2">
      <c r="A753" s="8" t="s">
        <v>45187</v>
      </c>
      <c r="B753" s="8" t="s">
        <v>45188</v>
      </c>
      <c r="C753" s="8" t="s">
        <v>45743</v>
      </c>
      <c r="D753" s="8" t="s">
        <v>45744</v>
      </c>
      <c r="E753" s="8" t="s">
        <v>515</v>
      </c>
      <c r="F753" s="8" t="s">
        <v>255</v>
      </c>
      <c r="G753" s="8" t="s">
        <v>515</v>
      </c>
      <c r="H753" s="8" t="s">
        <v>255</v>
      </c>
      <c r="I753" s="8" t="s">
        <v>44896</v>
      </c>
      <c r="J753" s="8" t="s">
        <v>28</v>
      </c>
      <c r="K753" s="8" t="s">
        <v>773</v>
      </c>
      <c r="L753" s="8" t="s">
        <v>13726</v>
      </c>
      <c r="M753" s="8" t="s">
        <v>8581</v>
      </c>
      <c r="N753" s="8" t="s">
        <v>10716</v>
      </c>
      <c r="O753" s="8" t="s">
        <v>29842</v>
      </c>
      <c r="P753" s="8" t="s">
        <v>45787</v>
      </c>
      <c r="Q753" s="8" t="s">
        <v>44897</v>
      </c>
      <c r="R753" s="8" t="s">
        <v>44898</v>
      </c>
      <c r="S753" s="17" t="s">
        <v>44899</v>
      </c>
      <c r="T753" s="18">
        <v>43041</v>
      </c>
      <c r="U753" s="8">
        <v>0.54166666666666663</v>
      </c>
      <c r="V753" s="8">
        <v>0.66666666666666663</v>
      </c>
      <c r="W753" s="8" t="s">
        <v>1283</v>
      </c>
      <c r="X753" s="8" t="s">
        <v>45189</v>
      </c>
      <c r="Y753" s="8" t="s">
        <v>45730</v>
      </c>
      <c r="Z753" s="17" t="s">
        <v>45036</v>
      </c>
      <c r="AA753" s="8" t="s">
        <v>45190</v>
      </c>
      <c r="AB753" s="8" t="s">
        <v>45191</v>
      </c>
    </row>
    <row r="754" spans="1:28" x14ac:dyDescent="0.2">
      <c r="A754" s="8" t="s">
        <v>45192</v>
      </c>
      <c r="B754" s="8" t="s">
        <v>45193</v>
      </c>
      <c r="C754" s="8" t="s">
        <v>45743</v>
      </c>
      <c r="D754" s="8" t="s">
        <v>45744</v>
      </c>
      <c r="E754" s="8" t="s">
        <v>515</v>
      </c>
      <c r="F754" s="8" t="s">
        <v>255</v>
      </c>
      <c r="G754" s="8" t="s">
        <v>515</v>
      </c>
      <c r="H754" s="8" t="s">
        <v>255</v>
      </c>
      <c r="I754" s="8" t="s">
        <v>44896</v>
      </c>
      <c r="J754" s="8" t="s">
        <v>28</v>
      </c>
      <c r="K754" s="8" t="s">
        <v>773</v>
      </c>
      <c r="L754" s="8" t="s">
        <v>8581</v>
      </c>
      <c r="M754" s="8" t="s">
        <v>13152</v>
      </c>
      <c r="N754" s="8" t="s">
        <v>10716</v>
      </c>
      <c r="O754" s="8" t="s">
        <v>29842</v>
      </c>
      <c r="P754" s="8" t="s">
        <v>45787</v>
      </c>
      <c r="Q754" s="8" t="s">
        <v>44897</v>
      </c>
      <c r="R754" s="8" t="s">
        <v>44898</v>
      </c>
      <c r="S754" s="17" t="s">
        <v>44899</v>
      </c>
      <c r="T754" s="18">
        <v>43041</v>
      </c>
      <c r="U754" s="8">
        <v>0.66666666666666663</v>
      </c>
      <c r="V754" s="8">
        <v>0.70833333333333337</v>
      </c>
      <c r="W754" s="8" t="s">
        <v>1495</v>
      </c>
      <c r="X754" s="8" t="s">
        <v>45194</v>
      </c>
      <c r="Y754" s="8" t="s">
        <v>45730</v>
      </c>
      <c r="Z754" s="17" t="s">
        <v>45082</v>
      </c>
      <c r="AA754" s="8" t="s">
        <v>45195</v>
      </c>
      <c r="AB754" s="8" t="s">
        <v>45196</v>
      </c>
    </row>
    <row r="755" spans="1:28" x14ac:dyDescent="0.2">
      <c r="A755" s="8" t="s">
        <v>45197</v>
      </c>
      <c r="B755" s="8" t="s">
        <v>45198</v>
      </c>
      <c r="C755" s="8" t="s">
        <v>45743</v>
      </c>
      <c r="D755" s="8" t="s">
        <v>45744</v>
      </c>
      <c r="E755" s="8" t="s">
        <v>525</v>
      </c>
      <c r="F755" s="8" t="s">
        <v>255</v>
      </c>
      <c r="G755" s="8" t="s">
        <v>525</v>
      </c>
      <c r="H755" s="8" t="s">
        <v>255</v>
      </c>
      <c r="I755" s="8" t="s">
        <v>44896</v>
      </c>
      <c r="J755" s="8" t="s">
        <v>28</v>
      </c>
      <c r="K755" s="8" t="s">
        <v>773</v>
      </c>
      <c r="L755" s="8" t="s">
        <v>526</v>
      </c>
      <c r="M755" s="8" t="s">
        <v>19961</v>
      </c>
      <c r="N755" s="8" t="s">
        <v>10716</v>
      </c>
      <c r="O755" s="8" t="s">
        <v>29842</v>
      </c>
      <c r="P755" s="8" t="s">
        <v>45787</v>
      </c>
      <c r="Q755" s="8" t="s">
        <v>44897</v>
      </c>
      <c r="R755" s="8" t="s">
        <v>44898</v>
      </c>
      <c r="S755" s="17" t="s">
        <v>44899</v>
      </c>
      <c r="T755" s="18">
        <v>43042</v>
      </c>
      <c r="U755" s="8">
        <v>0.25</v>
      </c>
      <c r="V755" s="8">
        <v>0.375</v>
      </c>
      <c r="W755" s="8" t="s">
        <v>1283</v>
      </c>
      <c r="X755" s="8" t="s">
        <v>45194</v>
      </c>
      <c r="Y755" s="8" t="s">
        <v>45730</v>
      </c>
      <c r="Z755" s="17" t="s">
        <v>45036</v>
      </c>
      <c r="AA755" s="8" t="s">
        <v>45199</v>
      </c>
      <c r="AB755" s="8" t="s">
        <v>45200</v>
      </c>
    </row>
    <row r="756" spans="1:28" x14ac:dyDescent="0.2">
      <c r="A756" s="8" t="s">
        <v>45201</v>
      </c>
      <c r="B756" s="8" t="s">
        <v>45202</v>
      </c>
      <c r="C756" s="8" t="s">
        <v>45743</v>
      </c>
      <c r="D756" s="8" t="s">
        <v>45744</v>
      </c>
      <c r="E756" s="8" t="s">
        <v>525</v>
      </c>
      <c r="F756" s="8" t="s">
        <v>255</v>
      </c>
      <c r="G756" s="8" t="s">
        <v>525</v>
      </c>
      <c r="H756" s="8" t="s">
        <v>255</v>
      </c>
      <c r="I756" s="8" t="s">
        <v>44896</v>
      </c>
      <c r="J756" s="8" t="s">
        <v>28</v>
      </c>
      <c r="K756" s="8" t="s">
        <v>773</v>
      </c>
      <c r="L756" s="8" t="s">
        <v>19961</v>
      </c>
      <c r="M756" s="8" t="s">
        <v>11948</v>
      </c>
      <c r="N756" s="8" t="s">
        <v>10716</v>
      </c>
      <c r="O756" s="8" t="s">
        <v>29842</v>
      </c>
      <c r="P756" s="8" t="s">
        <v>45787</v>
      </c>
      <c r="Q756" s="8" t="s">
        <v>44897</v>
      </c>
      <c r="R756" s="8" t="s">
        <v>44898</v>
      </c>
      <c r="S756" s="17" t="s">
        <v>44899</v>
      </c>
      <c r="T756" s="18">
        <v>43042</v>
      </c>
      <c r="U756" s="8">
        <v>0.375</v>
      </c>
      <c r="V756" s="8">
        <v>0.54166666666666663</v>
      </c>
      <c r="W756" s="8" t="s">
        <v>739</v>
      </c>
      <c r="X756" s="8" t="s">
        <v>45203</v>
      </c>
      <c r="Y756" s="8" t="s">
        <v>45730</v>
      </c>
      <c r="Z756" s="17" t="s">
        <v>45036</v>
      </c>
      <c r="AA756" s="8" t="s">
        <v>45204</v>
      </c>
      <c r="AB756" s="8" t="s">
        <v>45205</v>
      </c>
    </row>
    <row r="757" spans="1:28" x14ac:dyDescent="0.2">
      <c r="A757" s="8" t="s">
        <v>45206</v>
      </c>
      <c r="B757" s="8" t="s">
        <v>45207</v>
      </c>
      <c r="C757" s="8" t="s">
        <v>45743</v>
      </c>
      <c r="D757" s="8" t="s">
        <v>45744</v>
      </c>
      <c r="E757" s="8" t="s">
        <v>525</v>
      </c>
      <c r="F757" s="8" t="s">
        <v>255</v>
      </c>
      <c r="G757" s="8" t="s">
        <v>525</v>
      </c>
      <c r="H757" s="8" t="s">
        <v>255</v>
      </c>
      <c r="I757" s="8" t="s">
        <v>44896</v>
      </c>
      <c r="J757" s="8" t="s">
        <v>28</v>
      </c>
      <c r="K757" s="8" t="s">
        <v>773</v>
      </c>
      <c r="L757" s="8" t="s">
        <v>11948</v>
      </c>
      <c r="M757" s="8" t="s">
        <v>8612</v>
      </c>
      <c r="N757" s="8" t="s">
        <v>10716</v>
      </c>
      <c r="O757" s="8" t="s">
        <v>29842</v>
      </c>
      <c r="P757" s="8" t="s">
        <v>45787</v>
      </c>
      <c r="Q757" s="8" t="s">
        <v>44897</v>
      </c>
      <c r="R757" s="8" t="s">
        <v>44898</v>
      </c>
      <c r="S757" s="17" t="s">
        <v>44899</v>
      </c>
      <c r="T757" s="18">
        <v>43042</v>
      </c>
      <c r="U757" s="8">
        <v>0.54166666666666663</v>
      </c>
      <c r="V757" s="8">
        <v>0.66666666666666663</v>
      </c>
      <c r="W757" s="8" t="s">
        <v>1283</v>
      </c>
      <c r="X757" s="8" t="s">
        <v>45208</v>
      </c>
      <c r="Y757" s="8" t="s">
        <v>45730</v>
      </c>
      <c r="Z757" s="17" t="s">
        <v>45036</v>
      </c>
      <c r="AA757" s="8" t="s">
        <v>45209</v>
      </c>
      <c r="AB757" s="8" t="s">
        <v>45210</v>
      </c>
    </row>
    <row r="758" spans="1:28" x14ac:dyDescent="0.2">
      <c r="A758" s="8" t="s">
        <v>45211</v>
      </c>
      <c r="B758" s="8" t="s">
        <v>45212</v>
      </c>
      <c r="C758" s="8" t="s">
        <v>45743</v>
      </c>
      <c r="D758" s="8" t="s">
        <v>45744</v>
      </c>
      <c r="E758" s="8" t="s">
        <v>256</v>
      </c>
      <c r="F758" s="8" t="s">
        <v>255</v>
      </c>
      <c r="G758" s="8" t="s">
        <v>256</v>
      </c>
      <c r="H758" s="8" t="s">
        <v>255</v>
      </c>
      <c r="I758" s="8" t="s">
        <v>44896</v>
      </c>
      <c r="J758" s="8" t="s">
        <v>28</v>
      </c>
      <c r="K758" s="8" t="s">
        <v>773</v>
      </c>
      <c r="L758" s="8" t="s">
        <v>557</v>
      </c>
      <c r="M758" s="8" t="s">
        <v>8618</v>
      </c>
      <c r="N758" s="8" t="s">
        <v>10716</v>
      </c>
      <c r="O758" s="8" t="s">
        <v>29842</v>
      </c>
      <c r="P758" s="8" t="s">
        <v>45787</v>
      </c>
      <c r="Q758" s="8" t="s">
        <v>44897</v>
      </c>
      <c r="R758" s="8" t="s">
        <v>44898</v>
      </c>
      <c r="S758" s="17" t="s">
        <v>44899</v>
      </c>
      <c r="T758" s="18">
        <v>43045</v>
      </c>
      <c r="U758" s="8">
        <v>0.25</v>
      </c>
      <c r="V758" s="8">
        <v>0.375</v>
      </c>
      <c r="W758" s="8" t="s">
        <v>1283</v>
      </c>
      <c r="X758" s="8" t="s">
        <v>45213</v>
      </c>
      <c r="Y758" s="8" t="s">
        <v>45730</v>
      </c>
      <c r="Z758" s="17" t="s">
        <v>45036</v>
      </c>
      <c r="AA758" s="8" t="s">
        <v>45214</v>
      </c>
      <c r="AB758" s="8" t="s">
        <v>45215</v>
      </c>
    </row>
    <row r="759" spans="1:28" x14ac:dyDescent="0.2">
      <c r="A759" s="8" t="s">
        <v>45216</v>
      </c>
      <c r="B759" s="8" t="s">
        <v>45217</v>
      </c>
      <c r="C759" s="8" t="s">
        <v>45743</v>
      </c>
      <c r="D759" s="8" t="s">
        <v>45744</v>
      </c>
      <c r="E759" s="8" t="s">
        <v>256</v>
      </c>
      <c r="F759" s="8" t="s">
        <v>255</v>
      </c>
      <c r="G759" s="8" t="s">
        <v>256</v>
      </c>
      <c r="H759" s="8" t="s">
        <v>255</v>
      </c>
      <c r="I759" s="8" t="s">
        <v>44896</v>
      </c>
      <c r="J759" s="8" t="s">
        <v>28</v>
      </c>
      <c r="K759" s="8" t="s">
        <v>773</v>
      </c>
      <c r="L759" s="8" t="s">
        <v>8618</v>
      </c>
      <c r="M759" s="8" t="s">
        <v>8625</v>
      </c>
      <c r="N759" s="8" t="s">
        <v>10716</v>
      </c>
      <c r="O759" s="8" t="s">
        <v>29842</v>
      </c>
      <c r="P759" s="8" t="s">
        <v>45787</v>
      </c>
      <c r="Q759" s="8" t="s">
        <v>44897</v>
      </c>
      <c r="R759" s="8" t="s">
        <v>44898</v>
      </c>
      <c r="S759" s="17" t="s">
        <v>44899</v>
      </c>
      <c r="T759" s="18">
        <v>43045</v>
      </c>
      <c r="U759" s="8">
        <v>0.375</v>
      </c>
      <c r="V759" s="8">
        <v>0.5</v>
      </c>
      <c r="W759" s="8" t="s">
        <v>1283</v>
      </c>
      <c r="X759" s="8" t="s">
        <v>45218</v>
      </c>
      <c r="Y759" s="8" t="s">
        <v>45730</v>
      </c>
      <c r="Z759" s="17" t="s">
        <v>45036</v>
      </c>
      <c r="AA759" s="8" t="s">
        <v>45219</v>
      </c>
      <c r="AB759" s="8" t="s">
        <v>45220</v>
      </c>
    </row>
    <row r="760" spans="1:28" x14ac:dyDescent="0.2">
      <c r="A760" s="8" t="s">
        <v>45221</v>
      </c>
      <c r="B760" s="8" t="s">
        <v>45222</v>
      </c>
      <c r="C760" s="8" t="s">
        <v>45743</v>
      </c>
      <c r="D760" s="8" t="s">
        <v>45744</v>
      </c>
      <c r="E760" s="8" t="s">
        <v>256</v>
      </c>
      <c r="F760" s="8" t="s">
        <v>255</v>
      </c>
      <c r="G760" s="8" t="s">
        <v>256</v>
      </c>
      <c r="H760" s="8" t="s">
        <v>255</v>
      </c>
      <c r="I760" s="8" t="s">
        <v>44896</v>
      </c>
      <c r="J760" s="8" t="s">
        <v>28</v>
      </c>
      <c r="K760" s="8" t="s">
        <v>773</v>
      </c>
      <c r="L760" s="8" t="s">
        <v>8625</v>
      </c>
      <c r="M760" s="8" t="s">
        <v>18175</v>
      </c>
      <c r="N760" s="8" t="s">
        <v>10716</v>
      </c>
      <c r="O760" s="8" t="s">
        <v>29842</v>
      </c>
      <c r="P760" s="8" t="s">
        <v>45787</v>
      </c>
      <c r="Q760" s="8" t="s">
        <v>44897</v>
      </c>
      <c r="R760" s="8" t="s">
        <v>44898</v>
      </c>
      <c r="S760" s="17" t="s">
        <v>44899</v>
      </c>
      <c r="T760" s="18">
        <v>43045</v>
      </c>
      <c r="U760" s="8">
        <v>0.5</v>
      </c>
      <c r="V760" s="8">
        <v>0.625</v>
      </c>
      <c r="W760" s="8" t="s">
        <v>1283</v>
      </c>
      <c r="X760" s="8" t="s">
        <v>45223</v>
      </c>
      <c r="Y760" s="8" t="s">
        <v>45730</v>
      </c>
      <c r="Z760" s="17" t="s">
        <v>45036</v>
      </c>
      <c r="AA760" s="8" t="s">
        <v>45224</v>
      </c>
      <c r="AB760" s="8" t="s">
        <v>45225</v>
      </c>
    </row>
    <row r="761" spans="1:28" x14ac:dyDescent="0.2">
      <c r="A761" s="8" t="s">
        <v>45226</v>
      </c>
      <c r="B761" s="8" t="s">
        <v>45227</v>
      </c>
      <c r="C761" s="8" t="s">
        <v>45743</v>
      </c>
      <c r="D761" s="8" t="s">
        <v>45744</v>
      </c>
      <c r="E761" s="8" t="s">
        <v>256</v>
      </c>
      <c r="F761" s="8" t="s">
        <v>255</v>
      </c>
      <c r="G761" s="8" t="s">
        <v>256</v>
      </c>
      <c r="H761" s="8" t="s">
        <v>255</v>
      </c>
      <c r="I761" s="8" t="s">
        <v>44896</v>
      </c>
      <c r="J761" s="8" t="s">
        <v>28</v>
      </c>
      <c r="K761" s="8" t="s">
        <v>773</v>
      </c>
      <c r="L761" s="8" t="s">
        <v>18175</v>
      </c>
      <c r="M761" s="8" t="s">
        <v>11963</v>
      </c>
      <c r="N761" s="8" t="s">
        <v>10716</v>
      </c>
      <c r="O761" s="8" t="s">
        <v>29842</v>
      </c>
      <c r="P761" s="8" t="s">
        <v>45787</v>
      </c>
      <c r="Q761" s="8" t="s">
        <v>44897</v>
      </c>
      <c r="R761" s="8" t="s">
        <v>44898</v>
      </c>
      <c r="S761" s="17" t="s">
        <v>44899</v>
      </c>
      <c r="T761" s="18">
        <v>43045</v>
      </c>
      <c r="U761" s="8">
        <v>0.625</v>
      </c>
      <c r="V761" s="8">
        <v>0.70833333333333337</v>
      </c>
      <c r="W761" s="8" t="s">
        <v>1100</v>
      </c>
      <c r="X761" s="8" t="s">
        <v>45228</v>
      </c>
      <c r="Y761" s="8" t="s">
        <v>45730</v>
      </c>
      <c r="Z761" s="17" t="s">
        <v>45036</v>
      </c>
      <c r="AA761" s="8" t="s">
        <v>45229</v>
      </c>
      <c r="AB761" s="8" t="s">
        <v>45230</v>
      </c>
    </row>
    <row r="762" spans="1:28" x14ac:dyDescent="0.2">
      <c r="A762" s="8" t="s">
        <v>45231</v>
      </c>
      <c r="B762" s="8" t="s">
        <v>45232</v>
      </c>
      <c r="C762" s="8" t="s">
        <v>45743</v>
      </c>
      <c r="D762" s="8" t="s">
        <v>45744</v>
      </c>
      <c r="E762" s="8" t="s">
        <v>266</v>
      </c>
      <c r="F762" s="8" t="s">
        <v>255</v>
      </c>
      <c r="G762" s="8" t="s">
        <v>266</v>
      </c>
      <c r="H762" s="8" t="s">
        <v>255</v>
      </c>
      <c r="I762" s="8" t="s">
        <v>44896</v>
      </c>
      <c r="J762" s="8" t="s">
        <v>28</v>
      </c>
      <c r="K762" s="8" t="s">
        <v>773</v>
      </c>
      <c r="L762" s="8" t="s">
        <v>566</v>
      </c>
      <c r="M762" s="8" t="s">
        <v>14594</v>
      </c>
      <c r="N762" s="8" t="s">
        <v>10716</v>
      </c>
      <c r="O762" s="8" t="s">
        <v>29842</v>
      </c>
      <c r="P762" s="8" t="s">
        <v>45787</v>
      </c>
      <c r="Q762" s="8" t="s">
        <v>44897</v>
      </c>
      <c r="R762" s="8" t="s">
        <v>44898</v>
      </c>
      <c r="S762" s="17" t="s">
        <v>44899</v>
      </c>
      <c r="T762" s="18">
        <v>43046</v>
      </c>
      <c r="U762" s="8">
        <v>0.25</v>
      </c>
      <c r="V762" s="8">
        <v>0.375</v>
      </c>
      <c r="W762" s="8" t="s">
        <v>1283</v>
      </c>
      <c r="X762" s="8" t="s">
        <v>45233</v>
      </c>
      <c r="Y762" s="8" t="s">
        <v>45730</v>
      </c>
      <c r="Z762" s="17" t="s">
        <v>45036</v>
      </c>
      <c r="AA762" s="8" t="s">
        <v>45234</v>
      </c>
      <c r="AB762" s="8" t="s">
        <v>45235</v>
      </c>
    </row>
    <row r="763" spans="1:28" x14ac:dyDescent="0.2">
      <c r="A763" s="8" t="s">
        <v>45236</v>
      </c>
      <c r="B763" s="8" t="s">
        <v>45237</v>
      </c>
      <c r="C763" s="8" t="s">
        <v>45743</v>
      </c>
      <c r="D763" s="8" t="s">
        <v>45744</v>
      </c>
      <c r="E763" s="8" t="s">
        <v>266</v>
      </c>
      <c r="F763" s="8" t="s">
        <v>255</v>
      </c>
      <c r="G763" s="8" t="s">
        <v>266</v>
      </c>
      <c r="H763" s="8" t="s">
        <v>255</v>
      </c>
      <c r="I763" s="8" t="s">
        <v>44896</v>
      </c>
      <c r="J763" s="8" t="s">
        <v>28</v>
      </c>
      <c r="K763" s="8" t="s">
        <v>773</v>
      </c>
      <c r="L763" s="8" t="s">
        <v>14594</v>
      </c>
      <c r="M763" s="8" t="s">
        <v>8643</v>
      </c>
      <c r="N763" s="8" t="s">
        <v>10716</v>
      </c>
      <c r="O763" s="8" t="s">
        <v>29842</v>
      </c>
      <c r="P763" s="8" t="s">
        <v>45787</v>
      </c>
      <c r="Q763" s="8" t="s">
        <v>44897</v>
      </c>
      <c r="R763" s="8" t="s">
        <v>44898</v>
      </c>
      <c r="S763" s="17" t="s">
        <v>44899</v>
      </c>
      <c r="T763" s="18">
        <v>43046</v>
      </c>
      <c r="U763" s="8">
        <v>0.375</v>
      </c>
      <c r="V763" s="8">
        <v>0.41666666666666669</v>
      </c>
      <c r="W763" s="8" t="s">
        <v>1495</v>
      </c>
      <c r="X763" s="8" t="s">
        <v>45208</v>
      </c>
      <c r="Y763" s="8" t="s">
        <v>45730</v>
      </c>
      <c r="Z763" s="17" t="s">
        <v>45238</v>
      </c>
      <c r="AA763" s="8" t="s">
        <v>45239</v>
      </c>
      <c r="AB763" s="8" t="s">
        <v>45240</v>
      </c>
    </row>
    <row r="764" spans="1:28" x14ac:dyDescent="0.2">
      <c r="A764" s="8" t="s">
        <v>45241</v>
      </c>
      <c r="B764" s="8" t="s">
        <v>45242</v>
      </c>
      <c r="C764" s="8" t="s">
        <v>45743</v>
      </c>
      <c r="D764" s="8" t="s">
        <v>45744</v>
      </c>
      <c r="E764" s="8" t="s">
        <v>266</v>
      </c>
      <c r="F764" s="8" t="s">
        <v>255</v>
      </c>
      <c r="G764" s="8" t="s">
        <v>266</v>
      </c>
      <c r="H764" s="8" t="s">
        <v>255</v>
      </c>
      <c r="I764" s="8" t="s">
        <v>44896</v>
      </c>
      <c r="J764" s="8" t="s">
        <v>28</v>
      </c>
      <c r="K764" s="8" t="s">
        <v>773</v>
      </c>
      <c r="L764" s="8" t="s">
        <v>8643</v>
      </c>
      <c r="M764" s="8" t="s">
        <v>8649</v>
      </c>
      <c r="N764" s="8" t="s">
        <v>10716</v>
      </c>
      <c r="O764" s="8" t="s">
        <v>29842</v>
      </c>
      <c r="P764" s="8" t="s">
        <v>45787</v>
      </c>
      <c r="Q764" s="8" t="s">
        <v>44897</v>
      </c>
      <c r="R764" s="8" t="s">
        <v>44898</v>
      </c>
      <c r="S764" s="17" t="s">
        <v>44899</v>
      </c>
      <c r="T764" s="18">
        <v>43046</v>
      </c>
      <c r="U764" s="8">
        <v>0.41666666666666669</v>
      </c>
      <c r="V764" s="8">
        <v>0.54166666666666663</v>
      </c>
      <c r="W764" s="8" t="s">
        <v>1283</v>
      </c>
      <c r="X764" s="8" t="s">
        <v>45243</v>
      </c>
      <c r="Y764" s="8" t="s">
        <v>45730</v>
      </c>
      <c r="Z764" s="17" t="s">
        <v>45036</v>
      </c>
      <c r="AA764" s="8" t="s">
        <v>45244</v>
      </c>
      <c r="AB764" s="8" t="s">
        <v>45245</v>
      </c>
    </row>
    <row r="765" spans="1:28" x14ac:dyDescent="0.2">
      <c r="A765" s="8" t="s">
        <v>45246</v>
      </c>
      <c r="B765" s="8" t="s">
        <v>45247</v>
      </c>
      <c r="C765" s="8" t="s">
        <v>45743</v>
      </c>
      <c r="D765" s="8" t="s">
        <v>45744</v>
      </c>
      <c r="E765" s="8" t="s">
        <v>266</v>
      </c>
      <c r="F765" s="8" t="s">
        <v>255</v>
      </c>
      <c r="G765" s="8" t="s">
        <v>266</v>
      </c>
      <c r="H765" s="8" t="s">
        <v>255</v>
      </c>
      <c r="I765" s="8" t="s">
        <v>44896</v>
      </c>
      <c r="J765" s="8" t="s">
        <v>28</v>
      </c>
      <c r="K765" s="8" t="s">
        <v>773</v>
      </c>
      <c r="L765" s="8" t="s">
        <v>8649</v>
      </c>
      <c r="M765" s="8" t="s">
        <v>858</v>
      </c>
      <c r="N765" s="8" t="s">
        <v>10716</v>
      </c>
      <c r="O765" s="8" t="s">
        <v>29842</v>
      </c>
      <c r="P765" s="8" t="s">
        <v>45787</v>
      </c>
      <c r="Q765" s="8" t="s">
        <v>44897</v>
      </c>
      <c r="R765" s="8" t="s">
        <v>44898</v>
      </c>
      <c r="S765" s="17" t="s">
        <v>44899</v>
      </c>
      <c r="T765" s="18">
        <v>43046</v>
      </c>
      <c r="U765" s="8">
        <v>0.54166666666666663</v>
      </c>
      <c r="V765" s="8">
        <v>0.66666666666666663</v>
      </c>
      <c r="W765" s="8" t="s">
        <v>1283</v>
      </c>
      <c r="X765" s="8" t="s">
        <v>45248</v>
      </c>
      <c r="Y765" s="8" t="s">
        <v>45730</v>
      </c>
      <c r="Z765" s="17" t="s">
        <v>45010</v>
      </c>
      <c r="AA765" s="8" t="s">
        <v>45249</v>
      </c>
      <c r="AB765" s="8" t="s">
        <v>45250</v>
      </c>
    </row>
    <row r="766" spans="1:28" x14ac:dyDescent="0.2">
      <c r="A766" s="8" t="s">
        <v>45251</v>
      </c>
      <c r="B766" s="8" t="s">
        <v>45252</v>
      </c>
      <c r="C766" s="8" t="s">
        <v>45743</v>
      </c>
      <c r="D766" s="8" t="s">
        <v>45744</v>
      </c>
      <c r="E766" s="8" t="s">
        <v>266</v>
      </c>
      <c r="F766" s="8" t="s">
        <v>255</v>
      </c>
      <c r="G766" s="8" t="s">
        <v>266</v>
      </c>
      <c r="H766" s="8" t="s">
        <v>255</v>
      </c>
      <c r="I766" s="8" t="s">
        <v>44896</v>
      </c>
      <c r="J766" s="8" t="s">
        <v>28</v>
      </c>
      <c r="K766" s="8" t="s">
        <v>773</v>
      </c>
      <c r="L766" s="8" t="s">
        <v>858</v>
      </c>
      <c r="M766" s="8" t="s">
        <v>11980</v>
      </c>
      <c r="N766" s="8" t="s">
        <v>10716</v>
      </c>
      <c r="O766" s="8" t="s">
        <v>29842</v>
      </c>
      <c r="P766" s="8" t="s">
        <v>45787</v>
      </c>
      <c r="Q766" s="8" t="s">
        <v>44897</v>
      </c>
      <c r="R766" s="8" t="s">
        <v>44898</v>
      </c>
      <c r="S766" s="17" t="s">
        <v>44899</v>
      </c>
      <c r="T766" s="18">
        <v>43046</v>
      </c>
      <c r="U766" s="8">
        <v>0.66666666666666663</v>
      </c>
      <c r="V766" s="8">
        <v>0.70833333333333337</v>
      </c>
      <c r="W766" s="8" t="s">
        <v>1495</v>
      </c>
      <c r="X766" s="8" t="s">
        <v>45253</v>
      </c>
      <c r="Y766" s="8" t="s">
        <v>45730</v>
      </c>
      <c r="Z766" s="17" t="s">
        <v>45010</v>
      </c>
      <c r="AA766" s="8" t="s">
        <v>45254</v>
      </c>
      <c r="AB766" s="8" t="s">
        <v>45255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6"/>
  <sheetViews>
    <sheetView workbookViewId="0">
      <pane ySplit="1" topLeftCell="A2" activePane="bottomLeft" state="frozen"/>
      <selection pane="bottomLeft" activeCell="B44" sqref="B44:B55"/>
    </sheetView>
  </sheetViews>
  <sheetFormatPr defaultRowHeight="12.75" x14ac:dyDescent="0.2"/>
  <cols>
    <col min="1" max="1" width="42.5" style="16" bestFit="1" customWidth="1"/>
    <col min="2" max="2" width="40.83203125" style="16" customWidth="1"/>
    <col min="3" max="3" width="17.1640625" style="16" bestFit="1" customWidth="1"/>
    <col min="4" max="4" width="11.5" style="13" bestFit="1" customWidth="1"/>
    <col min="5" max="5" width="9.83203125" style="13" bestFit="1" customWidth="1"/>
    <col min="6" max="6" width="12" style="13" bestFit="1" customWidth="1"/>
    <col min="7" max="7" width="10.6640625" style="13" bestFit="1" customWidth="1"/>
    <col min="8" max="8" width="12.83203125" style="13" bestFit="1" customWidth="1"/>
    <col min="9" max="9" width="11.6640625" style="13" bestFit="1" customWidth="1"/>
    <col min="10" max="10" width="5" style="13" bestFit="1" customWidth="1"/>
    <col min="11" max="11" width="11.5" style="13" bestFit="1" customWidth="1"/>
    <col min="12" max="12" width="23.83203125" style="13" bestFit="1" customWidth="1"/>
    <col min="13" max="13" width="23.83203125" style="16" bestFit="1" customWidth="1"/>
    <col min="14" max="14" width="5.83203125" style="13" bestFit="1" customWidth="1"/>
    <col min="15" max="15" width="7.83203125" style="13" bestFit="1" customWidth="1"/>
    <col min="16" max="16" width="9.1640625" style="13" bestFit="1" customWidth="1"/>
    <col min="17" max="17" width="11.5" style="16" bestFit="1" customWidth="1"/>
    <col min="18" max="18" width="9.6640625" style="13" bestFit="1" customWidth="1"/>
    <col min="19" max="19" width="12" style="16" customWidth="1"/>
    <col min="20" max="20" width="8" style="16" bestFit="1" customWidth="1"/>
    <col min="21" max="21" width="9.1640625" style="16" bestFit="1" customWidth="1"/>
    <col min="22" max="22" width="11.5" style="16" bestFit="1" customWidth="1"/>
    <col min="23" max="23" width="9.6640625" style="16" bestFit="1" customWidth="1"/>
    <col min="24" max="24" width="7.83203125" style="16" bestFit="1" customWidth="1"/>
    <col min="25" max="25" width="8.83203125" style="16" bestFit="1" customWidth="1"/>
    <col min="26" max="26" width="36.5" style="16" customWidth="1"/>
    <col min="27" max="27" width="16.83203125" style="13" bestFit="1" customWidth="1"/>
    <col min="28" max="28" width="23.83203125" style="13" bestFit="1" customWidth="1"/>
    <col min="29" max="16384" width="9.33203125" style="16"/>
  </cols>
  <sheetData>
    <row r="1" spans="1:28" s="13" customFormat="1" x14ac:dyDescent="0.2">
      <c r="A1" s="3" t="s">
        <v>0</v>
      </c>
      <c r="B1" s="3" t="s">
        <v>1</v>
      </c>
      <c r="C1" s="3" t="s">
        <v>45799</v>
      </c>
      <c r="D1" s="3" t="s">
        <v>45727</v>
      </c>
      <c r="E1" s="3" t="s">
        <v>5</v>
      </c>
      <c r="F1" s="3" t="s">
        <v>3</v>
      </c>
      <c r="G1" s="3" t="s">
        <v>45800</v>
      </c>
      <c r="H1" s="3" t="s">
        <v>45801</v>
      </c>
      <c r="I1" s="3" t="s">
        <v>2</v>
      </c>
      <c r="J1" s="3" t="s">
        <v>4</v>
      </c>
      <c r="K1" s="3" t="s">
        <v>6</v>
      </c>
      <c r="L1" s="3" t="s">
        <v>7</v>
      </c>
      <c r="M1" s="3" t="s">
        <v>8</v>
      </c>
      <c r="N1" s="3" t="s">
        <v>9</v>
      </c>
      <c r="O1" s="3" t="s">
        <v>10</v>
      </c>
      <c r="P1" s="3" t="s">
        <v>11</v>
      </c>
      <c r="Q1" s="3" t="s">
        <v>12</v>
      </c>
      <c r="R1" s="3" t="s">
        <v>13</v>
      </c>
      <c r="S1" s="4" t="s">
        <v>14</v>
      </c>
      <c r="T1" s="10" t="s">
        <v>15</v>
      </c>
      <c r="U1" s="3" t="s">
        <v>18</v>
      </c>
      <c r="V1" s="3" t="s">
        <v>19</v>
      </c>
      <c r="W1" s="3" t="s">
        <v>20</v>
      </c>
      <c r="X1" s="3" t="s">
        <v>16</v>
      </c>
      <c r="Y1" s="3" t="s">
        <v>17</v>
      </c>
      <c r="Z1" s="4" t="s">
        <v>21</v>
      </c>
      <c r="AA1" s="3" t="s">
        <v>22</v>
      </c>
      <c r="AB1" s="3" t="s">
        <v>23</v>
      </c>
    </row>
    <row r="2" spans="1:28" s="13" customFormat="1" x14ac:dyDescent="0.2">
      <c r="A2" s="13" t="s">
        <v>45834</v>
      </c>
      <c r="B2" s="13">
        <v>0</v>
      </c>
      <c r="C2" s="16" t="s">
        <v>45769</v>
      </c>
      <c r="D2" s="13">
        <v>521887</v>
      </c>
      <c r="E2" s="13" t="s">
        <v>96</v>
      </c>
      <c r="F2" s="13">
        <v>43012</v>
      </c>
      <c r="G2" s="13" t="s">
        <v>96</v>
      </c>
      <c r="H2" s="13">
        <v>43012</v>
      </c>
      <c r="I2" s="13" t="s">
        <v>35778</v>
      </c>
      <c r="J2" s="13" t="s">
        <v>28</v>
      </c>
      <c r="K2" s="13">
        <v>7</v>
      </c>
      <c r="L2" s="13" t="s">
        <v>97</v>
      </c>
      <c r="M2" s="13" t="s">
        <v>45837</v>
      </c>
      <c r="N2" s="13" t="s">
        <v>34690</v>
      </c>
      <c r="O2" s="13" t="s">
        <v>34691</v>
      </c>
      <c r="P2" s="13" t="s">
        <v>776</v>
      </c>
      <c r="Q2" s="13" t="s">
        <v>3431</v>
      </c>
      <c r="R2" s="13" t="s">
        <v>35779</v>
      </c>
      <c r="S2" s="15" t="s">
        <v>35780</v>
      </c>
      <c r="T2" s="14">
        <v>43016</v>
      </c>
      <c r="U2" s="13">
        <v>0.25</v>
      </c>
      <c r="V2" s="13">
        <v>0.375</v>
      </c>
      <c r="W2" s="13">
        <v>3</v>
      </c>
      <c r="X2" s="13" t="s">
        <v>45730</v>
      </c>
      <c r="Y2" s="14">
        <v>3111322</v>
      </c>
      <c r="Z2" s="15" t="s">
        <v>45831</v>
      </c>
      <c r="AA2" s="13">
        <v>43016.753199236096</v>
      </c>
      <c r="AB2" s="13" t="s">
        <v>35787</v>
      </c>
    </row>
    <row r="3" spans="1:28" x14ac:dyDescent="0.2">
      <c r="A3" s="13" t="s">
        <v>45835</v>
      </c>
      <c r="B3" s="13">
        <v>0</v>
      </c>
      <c r="C3" s="16" t="s">
        <v>45769</v>
      </c>
      <c r="D3" s="13">
        <v>521887</v>
      </c>
      <c r="E3" s="13" t="s">
        <v>96</v>
      </c>
      <c r="F3" s="13">
        <v>43012</v>
      </c>
      <c r="G3" s="13" t="s">
        <v>96</v>
      </c>
      <c r="H3" s="13">
        <v>43012</v>
      </c>
      <c r="I3" s="13" t="s">
        <v>35778</v>
      </c>
      <c r="J3" s="13" t="s">
        <v>28</v>
      </c>
      <c r="K3" s="13">
        <v>7</v>
      </c>
      <c r="L3" s="13" t="s">
        <v>45837</v>
      </c>
      <c r="M3" s="13" t="s">
        <v>20152</v>
      </c>
      <c r="N3" s="13" t="s">
        <v>34690</v>
      </c>
      <c r="O3" s="13" t="s">
        <v>34691</v>
      </c>
      <c r="P3" s="13" t="s">
        <v>776</v>
      </c>
      <c r="Q3" s="13" t="s">
        <v>3431</v>
      </c>
      <c r="R3" s="13" t="s">
        <v>35779</v>
      </c>
      <c r="S3" s="15" t="s">
        <v>35780</v>
      </c>
      <c r="T3" s="14">
        <v>43016</v>
      </c>
      <c r="U3" s="13">
        <v>0.375</v>
      </c>
      <c r="V3" s="13">
        <v>0.54166666699999999</v>
      </c>
      <c r="W3" s="13">
        <v>4</v>
      </c>
      <c r="X3" s="13" t="s">
        <v>45730</v>
      </c>
      <c r="Y3" s="14">
        <v>507597</v>
      </c>
      <c r="Z3" s="15" t="s">
        <v>45832</v>
      </c>
      <c r="AA3" s="13">
        <v>43016.753199236096</v>
      </c>
      <c r="AB3" s="13" t="s">
        <v>35787</v>
      </c>
    </row>
    <row r="4" spans="1:28" x14ac:dyDescent="0.2">
      <c r="A4" s="16" t="s">
        <v>45836</v>
      </c>
      <c r="B4" s="13">
        <v>0</v>
      </c>
      <c r="C4" s="16" t="s">
        <v>45769</v>
      </c>
      <c r="D4" s="13">
        <v>521887</v>
      </c>
      <c r="E4" s="13" t="s">
        <v>96</v>
      </c>
      <c r="F4" s="13">
        <v>43012</v>
      </c>
      <c r="G4" s="13" t="s">
        <v>96</v>
      </c>
      <c r="H4" s="13">
        <v>43012</v>
      </c>
      <c r="I4" s="13" t="s">
        <v>35778</v>
      </c>
      <c r="J4" s="13" t="s">
        <v>28</v>
      </c>
      <c r="K4" s="13">
        <v>7</v>
      </c>
      <c r="L4" s="13" t="s">
        <v>20152</v>
      </c>
      <c r="M4" s="16" t="s">
        <v>25943</v>
      </c>
      <c r="N4" s="13" t="s">
        <v>34690</v>
      </c>
      <c r="O4" s="13" t="s">
        <v>34691</v>
      </c>
      <c r="P4" s="13" t="s">
        <v>776</v>
      </c>
      <c r="Q4" s="16" t="s">
        <v>3431</v>
      </c>
      <c r="R4" s="13" t="s">
        <v>35779</v>
      </c>
      <c r="S4" s="16" t="s">
        <v>35780</v>
      </c>
      <c r="T4" s="16">
        <v>43016</v>
      </c>
      <c r="U4" s="16">
        <v>0.54166666699999999</v>
      </c>
      <c r="V4" s="16">
        <v>0.70833333300000001</v>
      </c>
      <c r="W4" s="13">
        <v>4</v>
      </c>
      <c r="X4" s="13" t="s">
        <v>45730</v>
      </c>
      <c r="Y4" s="14">
        <v>5111140</v>
      </c>
      <c r="Z4" s="16" t="s">
        <v>45833</v>
      </c>
      <c r="AA4" s="13">
        <v>43016.753199236096</v>
      </c>
      <c r="AB4" s="13" t="s">
        <v>35787</v>
      </c>
    </row>
    <row r="5" spans="1:28" x14ac:dyDescent="0.2">
      <c r="A5" s="16" t="s">
        <v>45841</v>
      </c>
      <c r="B5" s="13">
        <v>0</v>
      </c>
      <c r="C5" s="16" t="s">
        <v>45769</v>
      </c>
      <c r="D5" s="13">
        <v>521887</v>
      </c>
      <c r="E5" s="13" t="s">
        <v>46</v>
      </c>
      <c r="F5" s="13">
        <v>43005</v>
      </c>
      <c r="G5" s="13" t="s">
        <v>46</v>
      </c>
      <c r="H5" s="13">
        <v>43005</v>
      </c>
      <c r="I5" s="13" t="s">
        <v>35778</v>
      </c>
      <c r="J5" s="13" t="s">
        <v>28</v>
      </c>
      <c r="K5" s="13">
        <v>7</v>
      </c>
      <c r="L5" s="13" t="s">
        <v>2000</v>
      </c>
      <c r="M5" s="16" t="s">
        <v>5226</v>
      </c>
      <c r="N5" s="13" t="s">
        <v>34690</v>
      </c>
      <c r="O5" s="13" t="s">
        <v>34691</v>
      </c>
      <c r="P5" s="13" t="s">
        <v>776</v>
      </c>
      <c r="Q5" s="16" t="s">
        <v>3431</v>
      </c>
      <c r="R5" s="13" t="s">
        <v>35779</v>
      </c>
      <c r="S5" s="16" t="s">
        <v>35780</v>
      </c>
      <c r="T5" s="16">
        <v>43010</v>
      </c>
      <c r="U5" s="16">
        <v>0.25</v>
      </c>
      <c r="V5" s="16">
        <v>0.41666666699999999</v>
      </c>
      <c r="W5" s="13">
        <v>4</v>
      </c>
      <c r="X5" s="13" t="s">
        <v>45730</v>
      </c>
      <c r="Y5" s="14">
        <v>506261</v>
      </c>
      <c r="Z5" s="16" t="s">
        <v>45838</v>
      </c>
      <c r="AA5" s="13">
        <v>43010.898394374999</v>
      </c>
      <c r="AB5" s="13" t="s">
        <v>35782</v>
      </c>
    </row>
    <row r="6" spans="1:28" x14ac:dyDescent="0.2">
      <c r="A6" s="16" t="s">
        <v>45842</v>
      </c>
      <c r="B6" s="13">
        <v>0</v>
      </c>
      <c r="C6" s="16" t="s">
        <v>45769</v>
      </c>
      <c r="D6" s="13">
        <v>521887</v>
      </c>
      <c r="E6" s="13" t="s">
        <v>46</v>
      </c>
      <c r="F6" s="13">
        <v>43005</v>
      </c>
      <c r="G6" s="13" t="s">
        <v>46</v>
      </c>
      <c r="H6" s="13">
        <v>43005</v>
      </c>
      <c r="I6" s="13" t="s">
        <v>35778</v>
      </c>
      <c r="J6" s="13" t="s">
        <v>28</v>
      </c>
      <c r="K6" s="13">
        <v>7</v>
      </c>
      <c r="L6" s="13" t="s">
        <v>5226</v>
      </c>
      <c r="M6" s="16" t="s">
        <v>6355</v>
      </c>
      <c r="N6" s="13" t="s">
        <v>34690</v>
      </c>
      <c r="O6" s="13" t="s">
        <v>34691</v>
      </c>
      <c r="P6" s="13" t="s">
        <v>776</v>
      </c>
      <c r="Q6" s="16" t="s">
        <v>3431</v>
      </c>
      <c r="R6" s="13" t="s">
        <v>35779</v>
      </c>
      <c r="S6" s="16" t="s">
        <v>35780</v>
      </c>
      <c r="T6" s="16">
        <v>43010</v>
      </c>
      <c r="U6" s="16">
        <v>0.41666666699999999</v>
      </c>
      <c r="V6" s="16">
        <v>0.58333333300000001</v>
      </c>
      <c r="W6" s="13">
        <v>4</v>
      </c>
      <c r="X6" s="13" t="s">
        <v>45730</v>
      </c>
      <c r="Y6" s="14">
        <v>508651</v>
      </c>
      <c r="Z6" s="16" t="s">
        <v>45839</v>
      </c>
      <c r="AA6" s="13">
        <v>43010.898394374999</v>
      </c>
      <c r="AB6" s="13" t="s">
        <v>35782</v>
      </c>
    </row>
    <row r="7" spans="1:28" x14ac:dyDescent="0.2">
      <c r="A7" s="16" t="s">
        <v>45843</v>
      </c>
      <c r="B7" s="13">
        <v>0</v>
      </c>
      <c r="C7" s="16" t="s">
        <v>45769</v>
      </c>
      <c r="D7" s="13">
        <v>521887</v>
      </c>
      <c r="E7" s="13" t="s">
        <v>46</v>
      </c>
      <c r="F7" s="13">
        <v>43005</v>
      </c>
      <c r="G7" s="13" t="s">
        <v>46</v>
      </c>
      <c r="H7" s="13">
        <v>43005</v>
      </c>
      <c r="I7" s="13" t="s">
        <v>35778</v>
      </c>
      <c r="J7" s="13" t="s">
        <v>28</v>
      </c>
      <c r="K7" s="13">
        <v>7</v>
      </c>
      <c r="L7" s="13" t="s">
        <v>6355</v>
      </c>
      <c r="M7" s="16" t="s">
        <v>710</v>
      </c>
      <c r="N7" s="13" t="s">
        <v>34690</v>
      </c>
      <c r="O7" s="13" t="s">
        <v>34691</v>
      </c>
      <c r="P7" s="13" t="s">
        <v>776</v>
      </c>
      <c r="Q7" s="16" t="s">
        <v>3431</v>
      </c>
      <c r="R7" s="13" t="s">
        <v>35779</v>
      </c>
      <c r="S7" s="16" t="s">
        <v>35780</v>
      </c>
      <c r="T7" s="16">
        <v>43010</v>
      </c>
      <c r="U7" s="16">
        <v>0.58333333300000001</v>
      </c>
      <c r="V7" s="16">
        <v>0.70833333300000001</v>
      </c>
      <c r="W7" s="13">
        <v>3</v>
      </c>
      <c r="X7" s="13" t="s">
        <v>45730</v>
      </c>
      <c r="Y7" s="14">
        <v>3111326</v>
      </c>
      <c r="Z7" s="16" t="s">
        <v>45840</v>
      </c>
      <c r="AA7" s="13">
        <v>43010.898394374999</v>
      </c>
      <c r="AB7" s="13" t="s">
        <v>35782</v>
      </c>
    </row>
    <row r="8" spans="1:28" x14ac:dyDescent="0.2">
      <c r="A8" s="16" t="s">
        <v>45841</v>
      </c>
      <c r="B8" s="13">
        <v>0</v>
      </c>
      <c r="C8" s="16" t="s">
        <v>45769</v>
      </c>
      <c r="D8" s="13">
        <v>521887</v>
      </c>
      <c r="E8" s="13" t="s">
        <v>46</v>
      </c>
      <c r="F8" s="13">
        <v>43005</v>
      </c>
      <c r="G8" s="13" t="s">
        <v>46</v>
      </c>
      <c r="H8" s="13">
        <v>43005</v>
      </c>
      <c r="I8" s="13" t="s">
        <v>35778</v>
      </c>
      <c r="J8" s="13" t="s">
        <v>28</v>
      </c>
      <c r="K8" s="13">
        <v>7</v>
      </c>
      <c r="L8" s="13" t="s">
        <v>2000</v>
      </c>
      <c r="M8" s="16" t="s">
        <v>5226</v>
      </c>
      <c r="N8" s="13" t="s">
        <v>34690</v>
      </c>
      <c r="O8" s="13" t="s">
        <v>34691</v>
      </c>
      <c r="P8" s="13" t="s">
        <v>776</v>
      </c>
      <c r="Q8" s="16" t="s">
        <v>3431</v>
      </c>
      <c r="R8" s="13" t="s">
        <v>35779</v>
      </c>
      <c r="S8" s="16" t="s">
        <v>35780</v>
      </c>
      <c r="T8" s="16">
        <v>43010</v>
      </c>
      <c r="U8" s="16">
        <v>0.70833333300000001</v>
      </c>
      <c r="V8" s="16">
        <v>0.875</v>
      </c>
      <c r="W8" s="13">
        <v>4</v>
      </c>
      <c r="X8" s="13" t="s">
        <v>45730</v>
      </c>
      <c r="Y8" s="14">
        <v>506261</v>
      </c>
      <c r="Z8" s="16" t="s">
        <v>45838</v>
      </c>
      <c r="AA8" s="13">
        <v>43010.898394374999</v>
      </c>
      <c r="AB8" s="13" t="s">
        <v>35782</v>
      </c>
    </row>
    <row r="9" spans="1:28" x14ac:dyDescent="0.2">
      <c r="A9" s="16" t="s">
        <v>45842</v>
      </c>
      <c r="B9" s="13">
        <v>0</v>
      </c>
      <c r="C9" s="16" t="s">
        <v>45769</v>
      </c>
      <c r="D9" s="13">
        <v>521887</v>
      </c>
      <c r="E9" s="13" t="s">
        <v>46</v>
      </c>
      <c r="F9" s="13">
        <v>43005</v>
      </c>
      <c r="G9" s="13" t="s">
        <v>46</v>
      </c>
      <c r="H9" s="13">
        <v>43005</v>
      </c>
      <c r="I9" s="13" t="s">
        <v>35778</v>
      </c>
      <c r="J9" s="13" t="s">
        <v>28</v>
      </c>
      <c r="K9" s="13">
        <v>7</v>
      </c>
      <c r="L9" s="13" t="s">
        <v>5226</v>
      </c>
      <c r="M9" s="16" t="s">
        <v>6355</v>
      </c>
      <c r="N9" s="13" t="s">
        <v>34690</v>
      </c>
      <c r="O9" s="13" t="s">
        <v>34691</v>
      </c>
      <c r="P9" s="13" t="s">
        <v>776</v>
      </c>
      <c r="Q9" s="16" t="s">
        <v>3431</v>
      </c>
      <c r="R9" s="13" t="s">
        <v>35779</v>
      </c>
      <c r="S9" s="16" t="s">
        <v>35780</v>
      </c>
      <c r="T9" s="16">
        <v>43010</v>
      </c>
      <c r="U9" s="16">
        <v>0.875</v>
      </c>
      <c r="V9" s="16">
        <v>1.0416666670000001</v>
      </c>
      <c r="W9" s="13">
        <v>4</v>
      </c>
      <c r="X9" s="13" t="s">
        <v>45730</v>
      </c>
      <c r="Y9" s="14">
        <v>508651</v>
      </c>
      <c r="Z9" s="16" t="s">
        <v>45839</v>
      </c>
      <c r="AA9" s="13">
        <v>43010.898394374999</v>
      </c>
      <c r="AB9" s="13" t="s">
        <v>35782</v>
      </c>
    </row>
    <row r="10" spans="1:28" x14ac:dyDescent="0.2">
      <c r="A10" s="16" t="s">
        <v>45843</v>
      </c>
      <c r="B10" s="13">
        <v>0</v>
      </c>
      <c r="C10" s="16" t="s">
        <v>45769</v>
      </c>
      <c r="D10" s="13">
        <v>521887</v>
      </c>
      <c r="E10" s="13" t="s">
        <v>46</v>
      </c>
      <c r="F10" s="13">
        <v>43005</v>
      </c>
      <c r="G10" s="13" t="s">
        <v>46</v>
      </c>
      <c r="H10" s="13">
        <v>43005</v>
      </c>
      <c r="I10" s="13" t="s">
        <v>35778</v>
      </c>
      <c r="J10" s="13" t="s">
        <v>28</v>
      </c>
      <c r="K10" s="13">
        <v>7</v>
      </c>
      <c r="L10" s="13" t="s">
        <v>6355</v>
      </c>
      <c r="M10" s="16" t="s">
        <v>710</v>
      </c>
      <c r="N10" s="13" t="s">
        <v>34690</v>
      </c>
      <c r="O10" s="13" t="s">
        <v>34691</v>
      </c>
      <c r="P10" s="13" t="s">
        <v>776</v>
      </c>
      <c r="Q10" s="16" t="s">
        <v>3431</v>
      </c>
      <c r="R10" s="13" t="s">
        <v>35779</v>
      </c>
      <c r="S10" s="16" t="s">
        <v>35780</v>
      </c>
      <c r="T10" s="16">
        <v>43010</v>
      </c>
      <c r="U10" s="16">
        <v>1.0416666670000001</v>
      </c>
      <c r="V10" s="16">
        <v>1.1666666670000001</v>
      </c>
      <c r="W10" s="13">
        <v>3</v>
      </c>
      <c r="X10" s="13" t="s">
        <v>45730</v>
      </c>
      <c r="Y10" s="14">
        <v>3111326</v>
      </c>
      <c r="Z10" s="16" t="s">
        <v>45840</v>
      </c>
      <c r="AA10" s="13">
        <v>43010.898394374999</v>
      </c>
      <c r="AB10" s="13" t="s">
        <v>35782</v>
      </c>
    </row>
    <row r="11" spans="1:28" x14ac:dyDescent="0.2">
      <c r="A11" s="16" t="s">
        <v>45844</v>
      </c>
      <c r="B11" s="13">
        <v>0</v>
      </c>
      <c r="C11" s="16" t="s">
        <v>45769</v>
      </c>
      <c r="D11" s="13">
        <v>521887</v>
      </c>
      <c r="E11" s="13" t="s">
        <v>86</v>
      </c>
      <c r="F11" s="13">
        <v>43012</v>
      </c>
      <c r="G11" s="13" t="s">
        <v>86</v>
      </c>
      <c r="H11" s="13">
        <v>43012</v>
      </c>
      <c r="I11" s="13" t="s">
        <v>35778</v>
      </c>
      <c r="J11" s="13" t="s">
        <v>28</v>
      </c>
      <c r="K11" s="13">
        <v>7</v>
      </c>
      <c r="L11" s="13" t="s">
        <v>310</v>
      </c>
      <c r="M11" s="16" t="s">
        <v>13360</v>
      </c>
      <c r="N11" s="13" t="s">
        <v>34690</v>
      </c>
      <c r="O11" s="13" t="s">
        <v>34691</v>
      </c>
      <c r="P11" s="13" t="s">
        <v>776</v>
      </c>
      <c r="Q11" s="16" t="s">
        <v>3431</v>
      </c>
      <c r="R11" s="13" t="s">
        <v>35779</v>
      </c>
      <c r="S11" s="16" t="s">
        <v>35780</v>
      </c>
      <c r="T11" s="16">
        <v>43013</v>
      </c>
      <c r="U11" s="16">
        <v>0.25</v>
      </c>
      <c r="V11" s="16">
        <v>0.33333333300000001</v>
      </c>
      <c r="W11" s="13">
        <v>2</v>
      </c>
      <c r="X11" s="13" t="s">
        <v>45730</v>
      </c>
      <c r="Y11" s="14" t="s">
        <v>45810</v>
      </c>
      <c r="Z11" s="16" t="s">
        <v>45852</v>
      </c>
      <c r="AA11" s="13">
        <v>43013.752384907399</v>
      </c>
      <c r="AB11" s="13" t="s">
        <v>35784</v>
      </c>
    </row>
    <row r="12" spans="1:28" x14ac:dyDescent="0.2">
      <c r="A12" s="16" t="s">
        <v>45845</v>
      </c>
      <c r="B12" s="13">
        <v>0</v>
      </c>
      <c r="C12" s="16" t="s">
        <v>45769</v>
      </c>
      <c r="D12" s="13">
        <v>521887</v>
      </c>
      <c r="E12" s="13" t="s">
        <v>86</v>
      </c>
      <c r="F12" s="13">
        <v>43012</v>
      </c>
      <c r="G12" s="13" t="s">
        <v>86</v>
      </c>
      <c r="H12" s="13">
        <v>43012</v>
      </c>
      <c r="I12" s="13" t="s">
        <v>35778</v>
      </c>
      <c r="J12" s="13" t="s">
        <v>28</v>
      </c>
      <c r="K12" s="13">
        <v>7</v>
      </c>
      <c r="L12" s="13" t="s">
        <v>13360</v>
      </c>
      <c r="M12" s="16" t="s">
        <v>930</v>
      </c>
      <c r="N12" s="13" t="s">
        <v>34690</v>
      </c>
      <c r="O12" s="13" t="s">
        <v>34691</v>
      </c>
      <c r="P12" s="13" t="s">
        <v>776</v>
      </c>
      <c r="Q12" s="16" t="s">
        <v>3431</v>
      </c>
      <c r="R12" s="13" t="s">
        <v>35779</v>
      </c>
      <c r="S12" s="16" t="s">
        <v>35780</v>
      </c>
      <c r="T12" s="16">
        <v>43013</v>
      </c>
      <c r="U12" s="16">
        <v>0.33333333300000001</v>
      </c>
      <c r="V12" s="16">
        <v>0.54166666699999999</v>
      </c>
      <c r="W12" s="13">
        <v>5</v>
      </c>
      <c r="X12" s="13" t="s">
        <v>45730</v>
      </c>
      <c r="Y12" s="14">
        <v>508658</v>
      </c>
      <c r="Z12" s="16" t="s">
        <v>45847</v>
      </c>
      <c r="AA12" s="13">
        <v>43013.752384907399</v>
      </c>
      <c r="AB12" s="13" t="s">
        <v>35784</v>
      </c>
    </row>
    <row r="13" spans="1:28" x14ac:dyDescent="0.2">
      <c r="A13" s="16" t="s">
        <v>45846</v>
      </c>
      <c r="B13" s="13">
        <v>0</v>
      </c>
      <c r="C13" s="16" t="s">
        <v>45769</v>
      </c>
      <c r="D13" s="13">
        <v>521887</v>
      </c>
      <c r="E13" s="13" t="s">
        <v>86</v>
      </c>
      <c r="F13" s="13">
        <v>43012</v>
      </c>
      <c r="G13" s="13" t="s">
        <v>86</v>
      </c>
      <c r="H13" s="13">
        <v>43012</v>
      </c>
      <c r="I13" s="13" t="s">
        <v>35778</v>
      </c>
      <c r="J13" s="13" t="s">
        <v>28</v>
      </c>
      <c r="K13" s="13">
        <v>7</v>
      </c>
      <c r="L13" s="13" t="s">
        <v>930</v>
      </c>
      <c r="M13" s="16" t="s">
        <v>14018</v>
      </c>
      <c r="N13" s="13" t="s">
        <v>34690</v>
      </c>
      <c r="O13" s="13" t="s">
        <v>34691</v>
      </c>
      <c r="P13" s="13" t="s">
        <v>776</v>
      </c>
      <c r="Q13" s="16" t="s">
        <v>3431</v>
      </c>
      <c r="R13" s="13" t="s">
        <v>35779</v>
      </c>
      <c r="S13" s="16" t="s">
        <v>35780</v>
      </c>
      <c r="T13" s="16">
        <v>43013</v>
      </c>
      <c r="U13" s="16">
        <v>0.54166666699999999</v>
      </c>
      <c r="V13" s="16">
        <v>0.70833333300000001</v>
      </c>
      <c r="W13" s="13">
        <v>4</v>
      </c>
      <c r="X13" s="13" t="s">
        <v>45730</v>
      </c>
      <c r="Y13" s="14">
        <v>302014</v>
      </c>
      <c r="Z13" s="16" t="s">
        <v>45848</v>
      </c>
      <c r="AA13" s="13">
        <v>43013.752384907399</v>
      </c>
      <c r="AB13" s="13" t="s">
        <v>35784</v>
      </c>
    </row>
    <row r="14" spans="1:28" x14ac:dyDescent="0.2">
      <c r="A14" s="16" t="s">
        <v>45849</v>
      </c>
      <c r="B14" s="13">
        <v>0</v>
      </c>
      <c r="C14" s="16" t="s">
        <v>45769</v>
      </c>
      <c r="D14" s="13">
        <v>521887</v>
      </c>
      <c r="E14" s="13" t="s">
        <v>66</v>
      </c>
      <c r="F14" s="13">
        <v>43012</v>
      </c>
      <c r="G14" s="13" t="s">
        <v>66</v>
      </c>
      <c r="H14" s="13">
        <v>43012</v>
      </c>
      <c r="I14" s="13" t="s">
        <v>35778</v>
      </c>
      <c r="J14" s="13" t="s">
        <v>28</v>
      </c>
      <c r="K14" s="13">
        <v>7</v>
      </c>
      <c r="L14" s="13" t="s">
        <v>297</v>
      </c>
      <c r="M14" s="16" t="s">
        <v>3430</v>
      </c>
      <c r="N14" s="13" t="s">
        <v>34690</v>
      </c>
      <c r="O14" s="13" t="s">
        <v>34691</v>
      </c>
      <c r="P14" s="13" t="s">
        <v>776</v>
      </c>
      <c r="Q14" s="16" t="s">
        <v>3431</v>
      </c>
      <c r="R14" s="13" t="s">
        <v>35779</v>
      </c>
      <c r="S14" s="16" t="s">
        <v>35780</v>
      </c>
      <c r="T14" s="16">
        <v>43012</v>
      </c>
      <c r="U14" s="16">
        <v>0.25</v>
      </c>
      <c r="V14" s="16">
        <v>0.41666666699999999</v>
      </c>
      <c r="W14" s="13">
        <v>4</v>
      </c>
      <c r="X14" s="13" t="s">
        <v>45730</v>
      </c>
      <c r="Y14" s="14">
        <v>506187</v>
      </c>
      <c r="Z14" s="16" t="s">
        <v>45853</v>
      </c>
      <c r="AA14" s="13">
        <v>43012.884791354198</v>
      </c>
      <c r="AB14" s="13" t="s">
        <v>35783</v>
      </c>
    </row>
    <row r="15" spans="1:28" x14ac:dyDescent="0.2">
      <c r="A15" s="16" t="s">
        <v>45850</v>
      </c>
      <c r="B15" s="13">
        <v>0</v>
      </c>
      <c r="C15" s="16" t="s">
        <v>45769</v>
      </c>
      <c r="D15" s="13">
        <v>521887</v>
      </c>
      <c r="E15" s="13" t="s">
        <v>66</v>
      </c>
      <c r="F15" s="13">
        <v>43012</v>
      </c>
      <c r="G15" s="13" t="s">
        <v>66</v>
      </c>
      <c r="H15" s="13">
        <v>43012</v>
      </c>
      <c r="I15" s="13" t="s">
        <v>35778</v>
      </c>
      <c r="J15" s="13" t="s">
        <v>28</v>
      </c>
      <c r="K15" s="13">
        <v>7</v>
      </c>
      <c r="L15" s="13" t="s">
        <v>3430</v>
      </c>
      <c r="M15" s="16" t="s">
        <v>11680</v>
      </c>
      <c r="N15" s="13" t="s">
        <v>34690</v>
      </c>
      <c r="O15" s="13" t="s">
        <v>34691</v>
      </c>
      <c r="P15" s="13" t="s">
        <v>776</v>
      </c>
      <c r="Q15" s="16" t="s">
        <v>3431</v>
      </c>
      <c r="R15" s="13" t="s">
        <v>35779</v>
      </c>
      <c r="S15" s="16" t="s">
        <v>35780</v>
      </c>
      <c r="T15" s="16">
        <v>43012</v>
      </c>
      <c r="U15" s="16">
        <v>0.41666666699999999</v>
      </c>
      <c r="V15" s="16">
        <v>0.58333333300000001</v>
      </c>
      <c r="W15" s="13">
        <v>4</v>
      </c>
      <c r="X15" s="13" t="s">
        <v>45730</v>
      </c>
      <c r="Y15" s="14">
        <v>508763</v>
      </c>
      <c r="Z15" s="16" t="s">
        <v>45854</v>
      </c>
      <c r="AA15" s="13">
        <v>43012.884791354198</v>
      </c>
      <c r="AB15" s="13" t="s">
        <v>35783</v>
      </c>
    </row>
    <row r="16" spans="1:28" x14ac:dyDescent="0.2">
      <c r="A16" s="16" t="s">
        <v>45851</v>
      </c>
      <c r="B16" s="13">
        <v>0</v>
      </c>
      <c r="C16" s="16" t="s">
        <v>45769</v>
      </c>
      <c r="D16" s="13">
        <v>521887</v>
      </c>
      <c r="E16" s="13" t="s">
        <v>66</v>
      </c>
      <c r="F16" s="13">
        <v>43012</v>
      </c>
      <c r="G16" s="13" t="s">
        <v>66</v>
      </c>
      <c r="H16" s="13">
        <v>43012</v>
      </c>
      <c r="I16" s="13" t="s">
        <v>35778</v>
      </c>
      <c r="J16" s="13" t="s">
        <v>28</v>
      </c>
      <c r="K16" s="13">
        <v>7</v>
      </c>
      <c r="L16" s="13" t="s">
        <v>11680</v>
      </c>
      <c r="M16" s="16" t="s">
        <v>14011</v>
      </c>
      <c r="N16" s="13" t="s">
        <v>34690</v>
      </c>
      <c r="O16" s="13" t="s">
        <v>34691</v>
      </c>
      <c r="P16" s="13" t="s">
        <v>776</v>
      </c>
      <c r="Q16" s="16" t="s">
        <v>3431</v>
      </c>
      <c r="R16" s="13" t="s">
        <v>35779</v>
      </c>
      <c r="S16" s="16" t="s">
        <v>35780</v>
      </c>
      <c r="T16" s="16">
        <v>43012</v>
      </c>
      <c r="U16" s="16">
        <v>0.58333333300000001</v>
      </c>
      <c r="V16" s="16">
        <v>0.70833333300000001</v>
      </c>
      <c r="W16" s="13">
        <v>3</v>
      </c>
      <c r="X16" s="13" t="s">
        <v>45730</v>
      </c>
      <c r="Y16" s="14">
        <v>305463</v>
      </c>
      <c r="Z16" s="16" t="s">
        <v>45855</v>
      </c>
      <c r="AA16" s="13">
        <v>43012.884791354198</v>
      </c>
      <c r="AB16" s="13" t="s">
        <v>35783</v>
      </c>
    </row>
    <row r="17" spans="1:28" x14ac:dyDescent="0.2">
      <c r="A17" s="16" t="s">
        <v>45856</v>
      </c>
      <c r="B17" s="13">
        <v>0</v>
      </c>
      <c r="C17" s="16" t="s">
        <v>45769</v>
      </c>
      <c r="D17" s="13">
        <v>521887</v>
      </c>
      <c r="E17" s="13" t="s">
        <v>345</v>
      </c>
      <c r="F17" s="13">
        <v>43012</v>
      </c>
      <c r="G17" s="13" t="s">
        <v>345</v>
      </c>
      <c r="H17" s="13">
        <v>43012</v>
      </c>
      <c r="I17" s="13" t="s">
        <v>35778</v>
      </c>
      <c r="J17" s="13" t="s">
        <v>28</v>
      </c>
      <c r="K17" s="13">
        <v>7</v>
      </c>
      <c r="L17" s="13" t="s">
        <v>346</v>
      </c>
      <c r="M17" s="16" t="s">
        <v>13444</v>
      </c>
      <c r="N17" s="13" t="s">
        <v>34690</v>
      </c>
      <c r="O17" s="13" t="s">
        <v>34691</v>
      </c>
      <c r="P17" s="13" t="s">
        <v>776</v>
      </c>
      <c r="Q17" s="16" t="s">
        <v>3431</v>
      </c>
      <c r="R17" s="13" t="s">
        <v>35779</v>
      </c>
      <c r="S17" s="16" t="s">
        <v>35780</v>
      </c>
      <c r="T17" s="16">
        <v>43018</v>
      </c>
      <c r="U17" s="16">
        <v>0.25</v>
      </c>
      <c r="V17" s="16">
        <v>0.45833333300000001</v>
      </c>
      <c r="W17" s="13">
        <v>5</v>
      </c>
      <c r="X17" s="13" t="s">
        <v>45730</v>
      </c>
      <c r="Y17" s="14">
        <v>506186</v>
      </c>
      <c r="Z17" s="16" t="s">
        <v>45859</v>
      </c>
      <c r="AA17" s="13">
        <v>43018.8025498727</v>
      </c>
      <c r="AB17" s="13" t="s">
        <v>35789</v>
      </c>
    </row>
    <row r="18" spans="1:28" x14ac:dyDescent="0.2">
      <c r="A18" s="16" t="s">
        <v>45857</v>
      </c>
      <c r="B18" s="13">
        <v>0</v>
      </c>
      <c r="C18" s="16" t="s">
        <v>45769</v>
      </c>
      <c r="D18" s="13">
        <v>521887</v>
      </c>
      <c r="E18" s="13" t="s">
        <v>345</v>
      </c>
      <c r="F18" s="13">
        <v>43012</v>
      </c>
      <c r="G18" s="13" t="s">
        <v>345</v>
      </c>
      <c r="H18" s="13">
        <v>43012</v>
      </c>
      <c r="I18" s="13" t="s">
        <v>35778</v>
      </c>
      <c r="J18" s="13" t="s">
        <v>28</v>
      </c>
      <c r="K18" s="13">
        <v>7</v>
      </c>
      <c r="L18" s="13" t="s">
        <v>13444</v>
      </c>
      <c r="M18" s="16" t="s">
        <v>3488</v>
      </c>
      <c r="N18" s="13" t="s">
        <v>34690</v>
      </c>
      <c r="O18" s="13" t="s">
        <v>34691</v>
      </c>
      <c r="P18" s="13" t="s">
        <v>776</v>
      </c>
      <c r="Q18" s="16" t="s">
        <v>3431</v>
      </c>
      <c r="R18" s="13" t="s">
        <v>35779</v>
      </c>
      <c r="S18" s="16" t="s">
        <v>35780</v>
      </c>
      <c r="T18" s="16">
        <v>43018</v>
      </c>
      <c r="U18" s="16">
        <v>0.45833333300000001</v>
      </c>
      <c r="V18" s="16">
        <v>0.58333333300000001</v>
      </c>
      <c r="W18" s="13">
        <v>3</v>
      </c>
      <c r="X18" s="13" t="s">
        <v>45730</v>
      </c>
      <c r="Y18" s="14">
        <v>506068</v>
      </c>
      <c r="Z18" s="16" t="s">
        <v>45860</v>
      </c>
      <c r="AA18" s="13">
        <v>43018.8025498727</v>
      </c>
      <c r="AB18" s="13" t="s">
        <v>35789</v>
      </c>
    </row>
    <row r="19" spans="1:28" x14ac:dyDescent="0.2">
      <c r="A19" s="16" t="s">
        <v>45858</v>
      </c>
      <c r="B19" s="13">
        <v>0</v>
      </c>
      <c r="C19" s="16" t="s">
        <v>45769</v>
      </c>
      <c r="D19" s="13">
        <v>521887</v>
      </c>
      <c r="E19" s="13" t="s">
        <v>345</v>
      </c>
      <c r="F19" s="13">
        <v>43012</v>
      </c>
      <c r="G19" s="13" t="s">
        <v>345</v>
      </c>
      <c r="H19" s="13">
        <v>43012</v>
      </c>
      <c r="I19" s="13" t="s">
        <v>35778</v>
      </c>
      <c r="J19" s="13" t="s">
        <v>28</v>
      </c>
      <c r="K19" s="13">
        <v>7</v>
      </c>
      <c r="L19" s="13" t="s">
        <v>3488</v>
      </c>
      <c r="M19" s="16" t="s">
        <v>14035</v>
      </c>
      <c r="N19" s="13" t="s">
        <v>34690</v>
      </c>
      <c r="O19" s="13" t="s">
        <v>34691</v>
      </c>
      <c r="P19" s="13" t="s">
        <v>776</v>
      </c>
      <c r="Q19" s="16" t="s">
        <v>3431</v>
      </c>
      <c r="R19" s="13" t="s">
        <v>35779</v>
      </c>
      <c r="S19" s="16" t="s">
        <v>35780</v>
      </c>
      <c r="T19" s="16">
        <v>43018</v>
      </c>
      <c r="U19" s="16">
        <v>0.58333333300000001</v>
      </c>
      <c r="V19" s="16">
        <v>0.70833333300000001</v>
      </c>
      <c r="W19" s="13">
        <v>3</v>
      </c>
      <c r="X19" s="13" t="s">
        <v>45730</v>
      </c>
      <c r="Y19" s="14">
        <v>311281</v>
      </c>
      <c r="Z19" s="16" t="s">
        <v>45861</v>
      </c>
      <c r="AA19" s="13">
        <v>43018.8025498727</v>
      </c>
      <c r="AB19" s="13" t="s">
        <v>35789</v>
      </c>
    </row>
    <row r="20" spans="1:28" x14ac:dyDescent="0.2">
      <c r="A20" s="16" t="s">
        <v>45862</v>
      </c>
      <c r="B20" s="13">
        <v>0</v>
      </c>
      <c r="C20" s="16" t="s">
        <v>45769</v>
      </c>
      <c r="D20" s="13">
        <v>521887</v>
      </c>
      <c r="E20" s="13" t="s">
        <v>335</v>
      </c>
      <c r="F20" s="13">
        <v>43012</v>
      </c>
      <c r="G20" s="13" t="s">
        <v>335</v>
      </c>
      <c r="H20" s="13">
        <v>43012</v>
      </c>
      <c r="I20" s="13" t="s">
        <v>35778</v>
      </c>
      <c r="J20" s="13" t="s">
        <v>28</v>
      </c>
      <c r="K20" s="13">
        <v>7</v>
      </c>
      <c r="L20" s="13" t="s">
        <v>336</v>
      </c>
      <c r="M20" s="16" t="s">
        <v>31283</v>
      </c>
      <c r="N20" s="13" t="s">
        <v>34690</v>
      </c>
      <c r="O20" s="13" t="s">
        <v>34691</v>
      </c>
      <c r="P20" s="13" t="s">
        <v>776</v>
      </c>
      <c r="Q20" s="16" t="s">
        <v>3431</v>
      </c>
      <c r="R20" s="13" t="s">
        <v>35779</v>
      </c>
      <c r="S20" s="16" t="s">
        <v>35780</v>
      </c>
      <c r="T20" s="16">
        <v>43017</v>
      </c>
      <c r="U20" s="16">
        <v>0.25</v>
      </c>
      <c r="V20" s="16">
        <v>0.375</v>
      </c>
      <c r="W20" s="13">
        <v>3</v>
      </c>
      <c r="X20" s="13" t="s">
        <v>45730</v>
      </c>
      <c r="Y20" s="14">
        <v>506128</v>
      </c>
      <c r="Z20" s="16" t="s">
        <v>45865</v>
      </c>
      <c r="AA20" s="13">
        <v>43018.796826655103</v>
      </c>
      <c r="AB20" s="13" t="s">
        <v>35788</v>
      </c>
    </row>
    <row r="21" spans="1:28" x14ac:dyDescent="0.2">
      <c r="A21" s="16" t="s">
        <v>45863</v>
      </c>
      <c r="B21" s="13">
        <v>0</v>
      </c>
      <c r="C21" s="16" t="s">
        <v>45769</v>
      </c>
      <c r="D21" s="13">
        <v>521887</v>
      </c>
      <c r="E21" s="13" t="s">
        <v>335</v>
      </c>
      <c r="F21" s="13">
        <v>43012</v>
      </c>
      <c r="G21" s="13" t="s">
        <v>335</v>
      </c>
      <c r="H21" s="13">
        <v>43012</v>
      </c>
      <c r="I21" s="13" t="s">
        <v>35778</v>
      </c>
      <c r="J21" s="13" t="s">
        <v>28</v>
      </c>
      <c r="K21" s="13">
        <v>7</v>
      </c>
      <c r="L21" s="13" t="s">
        <v>31283</v>
      </c>
      <c r="M21" s="16" t="s">
        <v>30426</v>
      </c>
      <c r="N21" s="13" t="s">
        <v>34690</v>
      </c>
      <c r="O21" s="13" t="s">
        <v>34691</v>
      </c>
      <c r="P21" s="13" t="s">
        <v>776</v>
      </c>
      <c r="Q21" s="16" t="s">
        <v>3431</v>
      </c>
      <c r="R21" s="13" t="s">
        <v>35779</v>
      </c>
      <c r="S21" s="16" t="s">
        <v>35780</v>
      </c>
      <c r="T21" s="16">
        <v>43017</v>
      </c>
      <c r="U21" s="16">
        <v>0.375</v>
      </c>
      <c r="V21" s="16">
        <v>0.58333333300000001</v>
      </c>
      <c r="W21" s="13">
        <v>5</v>
      </c>
      <c r="X21" s="13" t="s">
        <v>45730</v>
      </c>
      <c r="Y21" s="14">
        <v>507597</v>
      </c>
      <c r="Z21" s="16" t="s">
        <v>45866</v>
      </c>
      <c r="AA21" s="13">
        <v>43018.796826655103</v>
      </c>
      <c r="AB21" s="13" t="s">
        <v>35788</v>
      </c>
    </row>
    <row r="22" spans="1:28" x14ac:dyDescent="0.2">
      <c r="A22" s="16" t="s">
        <v>45864</v>
      </c>
      <c r="B22" s="13">
        <v>0</v>
      </c>
      <c r="C22" s="16" t="s">
        <v>45769</v>
      </c>
      <c r="D22" s="13">
        <v>521887</v>
      </c>
      <c r="E22" s="13" t="s">
        <v>335</v>
      </c>
      <c r="F22" s="13">
        <v>43012</v>
      </c>
      <c r="G22" s="13" t="s">
        <v>335</v>
      </c>
      <c r="H22" s="13">
        <v>43012</v>
      </c>
      <c r="I22" s="13" t="s">
        <v>35778</v>
      </c>
      <c r="J22" s="13" t="s">
        <v>28</v>
      </c>
      <c r="K22" s="13">
        <v>7</v>
      </c>
      <c r="L22" s="13" t="s">
        <v>30426</v>
      </c>
      <c r="M22" s="16" t="s">
        <v>14029</v>
      </c>
      <c r="N22" s="13" t="s">
        <v>34690</v>
      </c>
      <c r="O22" s="13" t="s">
        <v>34691</v>
      </c>
      <c r="P22" s="13" t="s">
        <v>776</v>
      </c>
      <c r="Q22" s="16" t="s">
        <v>3431</v>
      </c>
      <c r="R22" s="13" t="s">
        <v>35779</v>
      </c>
      <c r="S22" s="16" t="s">
        <v>35780</v>
      </c>
      <c r="T22" s="16">
        <v>43017</v>
      </c>
      <c r="U22" s="16">
        <v>0.58333333300000001</v>
      </c>
      <c r="V22" s="16">
        <v>0.70833333300000001</v>
      </c>
      <c r="W22" s="13">
        <v>3</v>
      </c>
      <c r="X22" s="13" t="s">
        <v>45730</v>
      </c>
      <c r="Y22" s="14">
        <v>506254</v>
      </c>
      <c r="Z22" s="16" t="s">
        <v>45867</v>
      </c>
      <c r="AA22" s="13">
        <v>43018.796826655103</v>
      </c>
      <c r="AB22" s="13" t="s">
        <v>35788</v>
      </c>
    </row>
    <row r="23" spans="1:28" x14ac:dyDescent="0.2">
      <c r="A23" s="16" t="s">
        <v>45868</v>
      </c>
      <c r="B23" s="13">
        <v>0</v>
      </c>
      <c r="C23" s="16" t="s">
        <v>45769</v>
      </c>
      <c r="D23" s="13">
        <v>521887</v>
      </c>
      <c r="E23" s="13" t="s">
        <v>104</v>
      </c>
      <c r="F23" s="13">
        <v>43012</v>
      </c>
      <c r="G23" s="13" t="s">
        <v>104</v>
      </c>
      <c r="H23" s="13">
        <v>43012</v>
      </c>
      <c r="I23" s="13" t="s">
        <v>35778</v>
      </c>
      <c r="J23" s="13" t="s">
        <v>28</v>
      </c>
      <c r="K23" s="13">
        <v>7</v>
      </c>
      <c r="L23" s="13" t="s">
        <v>105</v>
      </c>
      <c r="M23" s="16" t="s">
        <v>5292</v>
      </c>
      <c r="N23" s="13" t="s">
        <v>34690</v>
      </c>
      <c r="O23" s="13" t="s">
        <v>34691</v>
      </c>
      <c r="P23" s="13" t="s">
        <v>776</v>
      </c>
      <c r="Q23" s="16" t="s">
        <v>3431</v>
      </c>
      <c r="R23" s="13" t="s">
        <v>35779</v>
      </c>
      <c r="S23" s="16" t="s">
        <v>35780</v>
      </c>
      <c r="T23" s="16">
        <v>43015</v>
      </c>
      <c r="U23" s="16">
        <v>0.25</v>
      </c>
      <c r="V23" s="16">
        <v>0.375</v>
      </c>
      <c r="W23" s="13">
        <v>3</v>
      </c>
      <c r="X23" s="13" t="s">
        <v>45730</v>
      </c>
      <c r="Y23" s="14">
        <v>305526</v>
      </c>
      <c r="Z23" s="16" t="s">
        <v>45871</v>
      </c>
      <c r="AA23" s="13">
        <v>43016.249192233801</v>
      </c>
      <c r="AB23" s="13" t="s">
        <v>35786</v>
      </c>
    </row>
    <row r="24" spans="1:28" x14ac:dyDescent="0.2">
      <c r="A24" s="16" t="s">
        <v>45869</v>
      </c>
      <c r="B24" s="13">
        <v>0</v>
      </c>
      <c r="C24" s="16" t="s">
        <v>45769</v>
      </c>
      <c r="D24" s="13">
        <v>521887</v>
      </c>
      <c r="E24" s="13" t="s">
        <v>104</v>
      </c>
      <c r="F24" s="13">
        <v>43012</v>
      </c>
      <c r="G24" s="13" t="s">
        <v>104</v>
      </c>
      <c r="H24" s="13">
        <v>43012</v>
      </c>
      <c r="I24" s="13" t="s">
        <v>35778</v>
      </c>
      <c r="J24" s="13" t="s">
        <v>28</v>
      </c>
      <c r="K24" s="13">
        <v>7</v>
      </c>
      <c r="L24" s="13" t="s">
        <v>5292</v>
      </c>
      <c r="M24" s="16" t="s">
        <v>959</v>
      </c>
      <c r="N24" s="13" t="s">
        <v>34690</v>
      </c>
      <c r="O24" s="13" t="s">
        <v>34691</v>
      </c>
      <c r="P24" s="13" t="s">
        <v>776</v>
      </c>
      <c r="Q24" s="16" t="s">
        <v>3431</v>
      </c>
      <c r="R24" s="13" t="s">
        <v>35779</v>
      </c>
      <c r="S24" s="16" t="s">
        <v>35780</v>
      </c>
      <c r="T24" s="16">
        <v>43015</v>
      </c>
      <c r="U24" s="16">
        <v>0.375</v>
      </c>
      <c r="V24" s="16">
        <v>0.54166666699999999</v>
      </c>
      <c r="W24" s="13">
        <v>4</v>
      </c>
      <c r="X24" s="13" t="s">
        <v>45730</v>
      </c>
      <c r="Y24" s="14">
        <v>508649</v>
      </c>
      <c r="Z24" s="16" t="s">
        <v>45872</v>
      </c>
      <c r="AA24" s="13">
        <v>43016.249192233801</v>
      </c>
      <c r="AB24" s="13" t="s">
        <v>35786</v>
      </c>
    </row>
    <row r="25" spans="1:28" x14ac:dyDescent="0.2">
      <c r="A25" s="16" t="s">
        <v>45870</v>
      </c>
      <c r="B25" s="13">
        <v>0</v>
      </c>
      <c r="C25" s="16" t="s">
        <v>45769</v>
      </c>
      <c r="D25" s="13">
        <v>521887</v>
      </c>
      <c r="E25" s="13" t="s">
        <v>104</v>
      </c>
      <c r="F25" s="13">
        <v>43012</v>
      </c>
      <c r="G25" s="13" t="s">
        <v>104</v>
      </c>
      <c r="H25" s="13">
        <v>43012</v>
      </c>
      <c r="I25" s="13" t="s">
        <v>35778</v>
      </c>
      <c r="J25" s="13" t="s">
        <v>28</v>
      </c>
      <c r="K25" s="13">
        <v>7</v>
      </c>
      <c r="L25" s="13" t="s">
        <v>959</v>
      </c>
      <c r="M25" s="16" t="s">
        <v>25931</v>
      </c>
      <c r="N25" s="13" t="s">
        <v>34690</v>
      </c>
      <c r="O25" s="13" t="s">
        <v>34691</v>
      </c>
      <c r="P25" s="13" t="s">
        <v>776</v>
      </c>
      <c r="Q25" s="16" t="s">
        <v>3431</v>
      </c>
      <c r="R25" s="13" t="s">
        <v>35779</v>
      </c>
      <c r="S25" s="16" t="s">
        <v>35780</v>
      </c>
      <c r="T25" s="16">
        <v>43015</v>
      </c>
      <c r="U25" s="16">
        <v>0.54166666699999999</v>
      </c>
      <c r="V25" s="16">
        <v>0.70833333300000001</v>
      </c>
      <c r="W25" s="13">
        <v>4</v>
      </c>
      <c r="X25" s="13" t="s">
        <v>45730</v>
      </c>
      <c r="Y25" s="14">
        <v>507595</v>
      </c>
      <c r="Z25" s="16" t="s">
        <v>45873</v>
      </c>
      <c r="AA25" s="13">
        <v>43016.249192233801</v>
      </c>
      <c r="AB25" s="13" t="s">
        <v>35786</v>
      </c>
    </row>
    <row r="26" spans="1:28" x14ac:dyDescent="0.2">
      <c r="A26" s="16" t="s">
        <v>45874</v>
      </c>
      <c r="B26" s="13">
        <v>0</v>
      </c>
      <c r="C26" s="16" t="s">
        <v>45769</v>
      </c>
      <c r="D26" s="13">
        <v>521887</v>
      </c>
      <c r="E26" s="13" t="s">
        <v>29</v>
      </c>
      <c r="F26" s="13">
        <v>43005</v>
      </c>
      <c r="G26" s="13" t="s">
        <v>29</v>
      </c>
      <c r="H26" s="13">
        <v>43005</v>
      </c>
      <c r="I26" s="13" t="s">
        <v>35778</v>
      </c>
      <c r="J26" s="13" t="s">
        <v>28</v>
      </c>
      <c r="K26" s="13">
        <v>7</v>
      </c>
      <c r="L26" s="13" t="s">
        <v>5152</v>
      </c>
      <c r="M26" s="16" t="s">
        <v>5159</v>
      </c>
      <c r="N26" s="13" t="s">
        <v>34690</v>
      </c>
      <c r="O26" s="13" t="s">
        <v>34691</v>
      </c>
      <c r="P26" s="13" t="s">
        <v>776</v>
      </c>
      <c r="Q26" s="16" t="s">
        <v>3431</v>
      </c>
      <c r="R26" s="13" t="s">
        <v>35779</v>
      </c>
      <c r="S26" s="16" t="s">
        <v>35780</v>
      </c>
      <c r="T26" s="16">
        <v>43009</v>
      </c>
      <c r="U26" s="16">
        <v>0.25</v>
      </c>
      <c r="V26" s="16">
        <v>0.5</v>
      </c>
      <c r="W26" s="13">
        <v>6</v>
      </c>
      <c r="X26" s="13" t="s">
        <v>45730</v>
      </c>
      <c r="Y26" s="14">
        <v>506076</v>
      </c>
      <c r="Z26" s="16" t="s">
        <v>45876</v>
      </c>
      <c r="AA26" s="13">
        <v>43010.892354259297</v>
      </c>
      <c r="AB26" s="13" t="s">
        <v>35781</v>
      </c>
    </row>
    <row r="27" spans="1:28" x14ac:dyDescent="0.2">
      <c r="A27" s="16" t="s">
        <v>45875</v>
      </c>
      <c r="B27" s="13">
        <v>0</v>
      </c>
      <c r="C27" s="16" t="s">
        <v>45769</v>
      </c>
      <c r="D27" s="13">
        <v>521887</v>
      </c>
      <c r="E27" s="13" t="s">
        <v>29</v>
      </c>
      <c r="F27" s="13">
        <v>43005</v>
      </c>
      <c r="G27" s="13" t="s">
        <v>29</v>
      </c>
      <c r="H27" s="13">
        <v>43005</v>
      </c>
      <c r="I27" s="13" t="s">
        <v>35778</v>
      </c>
      <c r="J27" s="13" t="s">
        <v>28</v>
      </c>
      <c r="K27" s="13">
        <v>7</v>
      </c>
      <c r="L27" s="13" t="s">
        <v>5159</v>
      </c>
      <c r="M27" s="16" t="s">
        <v>6322</v>
      </c>
      <c r="N27" s="13" t="s">
        <v>34690</v>
      </c>
      <c r="O27" s="13" t="s">
        <v>34691</v>
      </c>
      <c r="P27" s="13" t="s">
        <v>776</v>
      </c>
      <c r="Q27" s="16" t="s">
        <v>3431</v>
      </c>
      <c r="R27" s="13" t="s">
        <v>35779</v>
      </c>
      <c r="S27" s="16" t="s">
        <v>35780</v>
      </c>
      <c r="T27" s="16">
        <v>43009</v>
      </c>
      <c r="U27" s="16">
        <v>0.5</v>
      </c>
      <c r="V27" s="16">
        <v>0.70833333300000001</v>
      </c>
      <c r="W27" s="13">
        <v>5</v>
      </c>
      <c r="X27" s="13" t="s">
        <v>45730</v>
      </c>
      <c r="Y27" s="14">
        <v>3111326</v>
      </c>
      <c r="Z27" s="16" t="s">
        <v>45877</v>
      </c>
      <c r="AA27" s="13">
        <v>43010.892354259297</v>
      </c>
      <c r="AB27" s="13" t="s">
        <v>35781</v>
      </c>
    </row>
    <row r="28" spans="1:28" x14ac:dyDescent="0.2">
      <c r="A28" s="16" t="s">
        <v>45878</v>
      </c>
      <c r="B28" s="13">
        <v>0</v>
      </c>
      <c r="C28" s="16" t="s">
        <v>45769</v>
      </c>
      <c r="D28" s="13">
        <v>521887</v>
      </c>
      <c r="E28" s="13" t="s">
        <v>215</v>
      </c>
      <c r="F28" s="13">
        <v>43033</v>
      </c>
      <c r="G28" s="13" t="s">
        <v>215</v>
      </c>
      <c r="H28" s="13">
        <v>43033</v>
      </c>
      <c r="I28" s="13" t="s">
        <v>35778</v>
      </c>
      <c r="J28" s="13" t="s">
        <v>708</v>
      </c>
      <c r="K28" s="13">
        <v>19</v>
      </c>
      <c r="L28" s="13" t="s">
        <v>16961</v>
      </c>
      <c r="M28" s="16" t="s">
        <v>45880</v>
      </c>
      <c r="N28" s="13" t="s">
        <v>34690</v>
      </c>
      <c r="O28" s="13" t="s">
        <v>34691</v>
      </c>
      <c r="P28" s="13" t="s">
        <v>776</v>
      </c>
      <c r="Q28" s="16" t="s">
        <v>3431</v>
      </c>
      <c r="R28" s="13" t="s">
        <v>35779</v>
      </c>
      <c r="S28" s="16" t="s">
        <v>35780</v>
      </c>
      <c r="T28" s="16">
        <v>43034</v>
      </c>
      <c r="U28" s="16">
        <v>8.3333332999999996E-2</v>
      </c>
      <c r="V28" s="16">
        <v>0.14583333300000001</v>
      </c>
      <c r="W28" s="13">
        <v>1.5</v>
      </c>
      <c r="X28" s="13" t="s">
        <v>45730</v>
      </c>
      <c r="Y28" s="14">
        <v>3112345</v>
      </c>
      <c r="Z28" s="16" t="s">
        <v>35864</v>
      </c>
      <c r="AA28" s="13">
        <v>43035.289205833302</v>
      </c>
      <c r="AB28" s="13" t="s">
        <v>35865</v>
      </c>
    </row>
    <row r="29" spans="1:28" x14ac:dyDescent="0.2">
      <c r="A29" s="16" t="s">
        <v>45879</v>
      </c>
      <c r="B29" s="13">
        <v>0</v>
      </c>
      <c r="C29" s="16" t="s">
        <v>45769</v>
      </c>
      <c r="D29" s="13">
        <v>521887</v>
      </c>
      <c r="E29" s="13" t="s">
        <v>215</v>
      </c>
      <c r="F29" s="13">
        <v>43033</v>
      </c>
      <c r="G29" s="13" t="s">
        <v>215</v>
      </c>
      <c r="H29" s="13">
        <v>43033</v>
      </c>
      <c r="I29" s="13" t="s">
        <v>35778</v>
      </c>
      <c r="J29" s="13" t="s">
        <v>708</v>
      </c>
      <c r="K29" s="13">
        <v>19</v>
      </c>
      <c r="L29" s="13" t="s">
        <v>45880</v>
      </c>
      <c r="M29" s="16" t="s">
        <v>3690</v>
      </c>
      <c r="N29" s="13" t="s">
        <v>34690</v>
      </c>
      <c r="O29" s="13" t="s">
        <v>34691</v>
      </c>
      <c r="P29" s="13" t="s">
        <v>776</v>
      </c>
      <c r="Q29" s="16" t="s">
        <v>3431</v>
      </c>
      <c r="R29" s="13" t="s">
        <v>35779</v>
      </c>
      <c r="S29" s="16" t="s">
        <v>35780</v>
      </c>
      <c r="T29" s="16">
        <v>43034</v>
      </c>
      <c r="U29" s="16">
        <v>0.14583333300000001</v>
      </c>
      <c r="V29" s="16">
        <v>0.20833333300000001</v>
      </c>
      <c r="W29" s="13">
        <v>1.5</v>
      </c>
      <c r="X29" s="13" t="s">
        <v>45730</v>
      </c>
      <c r="Y29" s="14">
        <v>506256</v>
      </c>
      <c r="Z29" s="16" t="s">
        <v>35864</v>
      </c>
      <c r="AA29" s="13">
        <v>43035.289205833302</v>
      </c>
      <c r="AB29" s="13" t="s">
        <v>35865</v>
      </c>
    </row>
    <row r="30" spans="1:28" x14ac:dyDescent="0.2">
      <c r="A30" s="16" t="s">
        <v>45883</v>
      </c>
      <c r="B30" s="13">
        <v>0</v>
      </c>
      <c r="C30" s="16" t="s">
        <v>45769</v>
      </c>
      <c r="D30" s="13">
        <v>521887</v>
      </c>
      <c r="E30" s="13" t="s">
        <v>76</v>
      </c>
      <c r="F30" s="13">
        <v>43012</v>
      </c>
      <c r="G30" s="13" t="s">
        <v>76</v>
      </c>
      <c r="H30" s="13">
        <v>43012</v>
      </c>
      <c r="I30" s="13" t="s">
        <v>35778</v>
      </c>
      <c r="J30" s="13" t="s">
        <v>28</v>
      </c>
      <c r="K30" s="13">
        <v>7</v>
      </c>
      <c r="L30" s="13" t="s">
        <v>319</v>
      </c>
      <c r="M30" s="16" t="s">
        <v>5321</v>
      </c>
      <c r="N30" s="13" t="s">
        <v>34690</v>
      </c>
      <c r="O30" s="13" t="s">
        <v>34691</v>
      </c>
      <c r="P30" s="13" t="s">
        <v>776</v>
      </c>
      <c r="Q30" s="16" t="s">
        <v>3431</v>
      </c>
      <c r="R30" s="13" t="s">
        <v>35779</v>
      </c>
      <c r="S30" s="16" t="s">
        <v>35780</v>
      </c>
      <c r="T30" s="16">
        <v>43014</v>
      </c>
      <c r="U30" s="16">
        <v>0.25</v>
      </c>
      <c r="V30" s="16">
        <v>0.375</v>
      </c>
      <c r="W30" s="13">
        <v>3</v>
      </c>
      <c r="X30" s="13" t="s">
        <v>45730</v>
      </c>
      <c r="Y30" s="14">
        <v>507595</v>
      </c>
      <c r="Z30" s="16" t="s">
        <v>45881</v>
      </c>
      <c r="AA30" s="13">
        <v>43016.245739398102</v>
      </c>
      <c r="AB30" s="13" t="s">
        <v>35785</v>
      </c>
    </row>
    <row r="31" spans="1:28" x14ac:dyDescent="0.2">
      <c r="A31" s="16" t="s">
        <v>45884</v>
      </c>
      <c r="B31" s="13">
        <v>0</v>
      </c>
      <c r="C31" s="16" t="s">
        <v>45769</v>
      </c>
      <c r="D31" s="13">
        <v>521887</v>
      </c>
      <c r="E31" s="13" t="s">
        <v>76</v>
      </c>
      <c r="F31" s="13">
        <v>43012</v>
      </c>
      <c r="G31" s="13" t="s">
        <v>76</v>
      </c>
      <c r="H31" s="13">
        <v>43012</v>
      </c>
      <c r="I31" s="13" t="s">
        <v>35778</v>
      </c>
      <c r="J31" s="13" t="s">
        <v>28</v>
      </c>
      <c r="K31" s="13">
        <v>7</v>
      </c>
      <c r="L31" s="13" t="s">
        <v>5321</v>
      </c>
      <c r="M31" s="16" t="s">
        <v>20181</v>
      </c>
      <c r="N31" s="13" t="s">
        <v>34690</v>
      </c>
      <c r="O31" s="13" t="s">
        <v>34691</v>
      </c>
      <c r="P31" s="13" t="s">
        <v>776</v>
      </c>
      <c r="Q31" s="16" t="s">
        <v>3431</v>
      </c>
      <c r="R31" s="13" t="s">
        <v>35779</v>
      </c>
      <c r="S31" s="16" t="s">
        <v>35780</v>
      </c>
      <c r="T31" s="16">
        <v>43014</v>
      </c>
      <c r="U31" s="16">
        <v>0.375</v>
      </c>
      <c r="V31" s="16">
        <v>0.70833333300000001</v>
      </c>
      <c r="W31" s="13">
        <v>8</v>
      </c>
      <c r="X31" s="13" t="s">
        <v>45730</v>
      </c>
      <c r="Y31" s="14">
        <v>506262</v>
      </c>
      <c r="Z31" s="16" t="s">
        <v>45882</v>
      </c>
      <c r="AA31" s="13">
        <v>43016.245739398102</v>
      </c>
      <c r="AB31" s="13" t="s">
        <v>35785</v>
      </c>
    </row>
    <row r="32" spans="1:28" x14ac:dyDescent="0.2">
      <c r="A32" s="16" t="s">
        <v>45885</v>
      </c>
      <c r="B32" s="13">
        <v>0</v>
      </c>
      <c r="C32" s="16" t="s">
        <v>45769</v>
      </c>
      <c r="D32" s="13">
        <v>521887</v>
      </c>
      <c r="E32" s="13" t="s">
        <v>134</v>
      </c>
      <c r="F32" s="13">
        <v>43026</v>
      </c>
      <c r="G32" s="13" t="s">
        <v>134</v>
      </c>
      <c r="H32" s="13">
        <v>43026</v>
      </c>
      <c r="I32" s="13" t="s">
        <v>35778</v>
      </c>
      <c r="J32" s="13" t="s">
        <v>28</v>
      </c>
      <c r="K32" s="13">
        <v>7</v>
      </c>
      <c r="L32" s="13" t="s">
        <v>2047</v>
      </c>
      <c r="M32" s="16" t="s">
        <v>22786</v>
      </c>
      <c r="N32" s="13" t="s">
        <v>34690</v>
      </c>
      <c r="O32" s="13" t="s">
        <v>34691</v>
      </c>
      <c r="P32" s="13" t="s">
        <v>776</v>
      </c>
      <c r="Q32" s="16" t="s">
        <v>3431</v>
      </c>
      <c r="R32" s="13" t="s">
        <v>35779</v>
      </c>
      <c r="S32" s="16" t="s">
        <v>35780</v>
      </c>
      <c r="T32" s="16">
        <v>43026</v>
      </c>
      <c r="U32" s="16">
        <v>0.25</v>
      </c>
      <c r="V32" s="16">
        <v>0.375</v>
      </c>
      <c r="W32" s="13">
        <v>3</v>
      </c>
      <c r="X32" s="13" t="s">
        <v>45730</v>
      </c>
      <c r="Y32" s="14">
        <v>506261</v>
      </c>
      <c r="Z32" s="16" t="s">
        <v>45887</v>
      </c>
      <c r="AA32" s="13">
        <v>43027.717289455999</v>
      </c>
      <c r="AB32" s="13" t="s">
        <v>35790</v>
      </c>
    </row>
    <row r="33" spans="1:28" x14ac:dyDescent="0.2">
      <c r="A33" s="16" t="s">
        <v>45886</v>
      </c>
      <c r="B33" s="13">
        <v>0</v>
      </c>
      <c r="C33" s="16" t="s">
        <v>45769</v>
      </c>
      <c r="D33" s="13">
        <v>521887</v>
      </c>
      <c r="E33" s="13" t="s">
        <v>134</v>
      </c>
      <c r="F33" s="13">
        <v>43026</v>
      </c>
      <c r="G33" s="13" t="s">
        <v>134</v>
      </c>
      <c r="H33" s="13">
        <v>43026</v>
      </c>
      <c r="I33" s="13" t="s">
        <v>35778</v>
      </c>
      <c r="J33" s="13" t="s">
        <v>28</v>
      </c>
      <c r="K33" s="13">
        <v>7</v>
      </c>
      <c r="L33" s="13" t="s">
        <v>22786</v>
      </c>
      <c r="M33" s="16" t="s">
        <v>12034</v>
      </c>
      <c r="N33" s="13" t="s">
        <v>34690</v>
      </c>
      <c r="O33" s="13" t="s">
        <v>34691</v>
      </c>
      <c r="P33" s="13" t="s">
        <v>776</v>
      </c>
      <c r="Q33" s="16" t="s">
        <v>3431</v>
      </c>
      <c r="R33" s="13" t="s">
        <v>35779</v>
      </c>
      <c r="S33" s="16" t="s">
        <v>35780</v>
      </c>
      <c r="T33" s="16">
        <v>43026</v>
      </c>
      <c r="U33" s="16">
        <v>0.375</v>
      </c>
      <c r="V33" s="16">
        <v>0.70833333300000001</v>
      </c>
      <c r="W33" s="13">
        <v>8</v>
      </c>
      <c r="X33" s="13" t="s">
        <v>45730</v>
      </c>
      <c r="Y33" s="14">
        <v>508881</v>
      </c>
      <c r="Z33" s="16" t="s">
        <v>45888</v>
      </c>
      <c r="AA33" s="13">
        <v>43027.717289455999</v>
      </c>
      <c r="AB33" s="13" t="s">
        <v>35790</v>
      </c>
    </row>
    <row r="34" spans="1:28" x14ac:dyDescent="0.2">
      <c r="A34" s="16" t="s">
        <v>45889</v>
      </c>
      <c r="B34" s="13">
        <v>0</v>
      </c>
      <c r="C34" s="16" t="s">
        <v>45769</v>
      </c>
      <c r="D34" s="13">
        <v>521887</v>
      </c>
      <c r="E34" s="13" t="s">
        <v>205</v>
      </c>
      <c r="F34" s="13">
        <v>43033</v>
      </c>
      <c r="G34" s="13" t="s">
        <v>205</v>
      </c>
      <c r="H34" s="13">
        <v>43033</v>
      </c>
      <c r="I34" s="13" t="s">
        <v>44685</v>
      </c>
      <c r="J34" s="13" t="s">
        <v>708</v>
      </c>
      <c r="K34" s="13">
        <v>6</v>
      </c>
      <c r="L34" s="13" t="s">
        <v>428</v>
      </c>
      <c r="M34" s="16" t="s">
        <v>12777</v>
      </c>
      <c r="N34" s="13" t="s">
        <v>34690</v>
      </c>
      <c r="O34" s="13" t="s">
        <v>34691</v>
      </c>
      <c r="P34" s="13" t="s">
        <v>776</v>
      </c>
      <c r="Q34" s="16" t="s">
        <v>44686</v>
      </c>
      <c r="R34" s="13" t="s">
        <v>44687</v>
      </c>
      <c r="S34" s="16" t="s">
        <v>44688</v>
      </c>
      <c r="T34" s="16">
        <v>43033</v>
      </c>
      <c r="U34" s="16">
        <v>0.75</v>
      </c>
      <c r="V34" s="16">
        <v>0.97916666699999999</v>
      </c>
      <c r="W34" s="13">
        <v>5.5</v>
      </c>
      <c r="X34" s="13" t="s">
        <v>45730</v>
      </c>
      <c r="Y34" s="14">
        <v>303218</v>
      </c>
      <c r="Z34" s="16" t="s">
        <v>44805</v>
      </c>
      <c r="AA34" s="13">
        <v>43033.784355486103</v>
      </c>
      <c r="AB34" s="13" t="s">
        <v>44806</v>
      </c>
    </row>
    <row r="35" spans="1:28" x14ac:dyDescent="0.2">
      <c r="A35" s="16" t="s">
        <v>45890</v>
      </c>
      <c r="B35" s="13">
        <v>0</v>
      </c>
      <c r="C35" s="16" t="s">
        <v>45769</v>
      </c>
      <c r="D35" s="13">
        <v>521887</v>
      </c>
      <c r="E35" s="13" t="s">
        <v>205</v>
      </c>
      <c r="F35" s="13">
        <v>43033</v>
      </c>
      <c r="G35" s="13" t="s">
        <v>205</v>
      </c>
      <c r="H35" s="13">
        <v>43033</v>
      </c>
      <c r="I35" s="13" t="s">
        <v>44685</v>
      </c>
      <c r="J35" s="13" t="s">
        <v>708</v>
      </c>
      <c r="K35" s="13">
        <v>6</v>
      </c>
      <c r="L35" s="13" t="s">
        <v>12777</v>
      </c>
      <c r="M35" s="16" t="s">
        <v>3683</v>
      </c>
      <c r="N35" s="13" t="s">
        <v>34690</v>
      </c>
      <c r="O35" s="13" t="s">
        <v>34691</v>
      </c>
      <c r="P35" s="13" t="s">
        <v>776</v>
      </c>
      <c r="Q35" s="16" t="s">
        <v>44686</v>
      </c>
      <c r="R35" s="13" t="s">
        <v>44687</v>
      </c>
      <c r="S35" s="16" t="s">
        <v>44688</v>
      </c>
      <c r="T35" s="16">
        <v>43033</v>
      </c>
      <c r="U35" s="16">
        <v>0.97916666699999999</v>
      </c>
      <c r="V35" s="16">
        <v>1.2083333329999999</v>
      </c>
      <c r="W35" s="13">
        <v>5.5</v>
      </c>
      <c r="X35" s="13" t="s">
        <v>45730</v>
      </c>
      <c r="Y35" s="14">
        <v>506253</v>
      </c>
      <c r="Z35" s="16" t="s">
        <v>44805</v>
      </c>
      <c r="AA35" s="13">
        <v>43033.784355486103</v>
      </c>
      <c r="AB35" s="13" t="s">
        <v>44806</v>
      </c>
    </row>
    <row r="43" spans="1:28" x14ac:dyDescent="0.2">
      <c r="A43" s="16" t="s">
        <v>50764</v>
      </c>
      <c r="B43" s="25" t="s">
        <v>45891</v>
      </c>
      <c r="C43"/>
      <c r="D43"/>
    </row>
    <row r="44" spans="1:28" x14ac:dyDescent="0.2">
      <c r="A44" s="16" t="s">
        <v>50764</v>
      </c>
      <c r="B44" s="23" t="s">
        <v>50771</v>
      </c>
      <c r="C44"/>
      <c r="D44"/>
    </row>
    <row r="45" spans="1:28" x14ac:dyDescent="0.2">
      <c r="A45" s="16" t="s">
        <v>50764</v>
      </c>
      <c r="B45" s="23" t="s">
        <v>50765</v>
      </c>
      <c r="C45"/>
      <c r="D45"/>
    </row>
    <row r="46" spans="1:28" x14ac:dyDescent="0.2">
      <c r="A46" s="16" t="s">
        <v>50765</v>
      </c>
      <c r="B46" s="23" t="s">
        <v>50767</v>
      </c>
      <c r="C46"/>
      <c r="D46"/>
    </row>
    <row r="47" spans="1:28" x14ac:dyDescent="0.2">
      <c r="A47" s="16" t="s">
        <v>50765</v>
      </c>
      <c r="B47" s="23" t="s">
        <v>50766</v>
      </c>
      <c r="C47"/>
      <c r="D47"/>
    </row>
    <row r="48" spans="1:28" x14ac:dyDescent="0.2">
      <c r="A48" s="16" t="s">
        <v>50765</v>
      </c>
      <c r="B48" s="23" t="s">
        <v>50773</v>
      </c>
      <c r="C48"/>
      <c r="D48"/>
    </row>
    <row r="49" spans="1:4" x14ac:dyDescent="0.2">
      <c r="A49" s="16" t="s">
        <v>50765</v>
      </c>
      <c r="B49" s="23" t="s">
        <v>50770</v>
      </c>
      <c r="C49"/>
      <c r="D49"/>
    </row>
    <row r="50" spans="1:4" x14ac:dyDescent="0.2">
      <c r="A50" s="16" t="s">
        <v>50765</v>
      </c>
      <c r="B50" s="23" t="s">
        <v>50764</v>
      </c>
      <c r="C50"/>
      <c r="D50"/>
    </row>
    <row r="51" spans="1:4" x14ac:dyDescent="0.2">
      <c r="A51" s="16" t="s">
        <v>50765</v>
      </c>
      <c r="B51" s="23" t="s">
        <v>50769</v>
      </c>
      <c r="C51"/>
      <c r="D51"/>
    </row>
    <row r="52" spans="1:4" x14ac:dyDescent="0.2">
      <c r="A52" s="16" t="s">
        <v>50766</v>
      </c>
      <c r="B52" s="23" t="s">
        <v>50768</v>
      </c>
      <c r="C52"/>
      <c r="D52"/>
    </row>
    <row r="53" spans="1:4" x14ac:dyDescent="0.2">
      <c r="A53" s="16" t="s">
        <v>50766</v>
      </c>
      <c r="B53" s="23" t="s">
        <v>50774</v>
      </c>
      <c r="C53"/>
      <c r="D53"/>
    </row>
    <row r="54" spans="1:4" x14ac:dyDescent="0.2">
      <c r="A54" s="16" t="s">
        <v>50766</v>
      </c>
      <c r="B54" s="23" t="s">
        <v>50772</v>
      </c>
      <c r="C54"/>
      <c r="D54"/>
    </row>
    <row r="55" spans="1:4" x14ac:dyDescent="0.2">
      <c r="A55" s="16" t="s">
        <v>50767</v>
      </c>
      <c r="B55" s="23" t="s">
        <v>50775</v>
      </c>
      <c r="C55"/>
      <c r="D55"/>
    </row>
    <row r="56" spans="1:4" x14ac:dyDescent="0.2">
      <c r="A56" s="16" t="s">
        <v>50767</v>
      </c>
      <c r="B56" s="23" t="s">
        <v>45892</v>
      </c>
      <c r="C56"/>
      <c r="D56"/>
    </row>
    <row r="57" spans="1:4" x14ac:dyDescent="0.2">
      <c r="A57" s="16" t="s">
        <v>50767</v>
      </c>
      <c r="B57"/>
      <c r="C57"/>
      <c r="D57"/>
    </row>
    <row r="58" spans="1:4" x14ac:dyDescent="0.2">
      <c r="A58" s="16" t="s">
        <v>50768</v>
      </c>
      <c r="B58"/>
      <c r="C58"/>
      <c r="D58"/>
    </row>
    <row r="59" spans="1:4" x14ac:dyDescent="0.2">
      <c r="A59" s="16" t="s">
        <v>50768</v>
      </c>
      <c r="B59"/>
      <c r="C59"/>
      <c r="D59"/>
    </row>
    <row r="60" spans="1:4" x14ac:dyDescent="0.2">
      <c r="A60" s="16" t="s">
        <v>50768</v>
      </c>
      <c r="B60"/>
      <c r="C60"/>
      <c r="D60"/>
    </row>
    <row r="61" spans="1:4" x14ac:dyDescent="0.2">
      <c r="A61" s="16" t="s">
        <v>50769</v>
      </c>
    </row>
    <row r="62" spans="1:4" x14ac:dyDescent="0.2">
      <c r="A62" s="16" t="s">
        <v>50769</v>
      </c>
    </row>
    <row r="63" spans="1:4" x14ac:dyDescent="0.2">
      <c r="A63" s="16" t="s">
        <v>50769</v>
      </c>
    </row>
    <row r="64" spans="1:4" x14ac:dyDescent="0.2">
      <c r="A64" s="16" t="s">
        <v>50770</v>
      </c>
    </row>
    <row r="65" spans="1:1" x14ac:dyDescent="0.2">
      <c r="A65" s="16" t="s">
        <v>50770</v>
      </c>
    </row>
    <row r="66" spans="1:1" x14ac:dyDescent="0.2">
      <c r="A66" s="16" t="s">
        <v>50770</v>
      </c>
    </row>
    <row r="67" spans="1:1" x14ac:dyDescent="0.2">
      <c r="A67" s="16" t="s">
        <v>50771</v>
      </c>
    </row>
    <row r="68" spans="1:1" x14ac:dyDescent="0.2">
      <c r="A68" s="16" t="s">
        <v>50771</v>
      </c>
    </row>
    <row r="69" spans="1:1" x14ac:dyDescent="0.2">
      <c r="A69" s="16" t="s">
        <v>50772</v>
      </c>
    </row>
    <row r="70" spans="1:1" x14ac:dyDescent="0.2">
      <c r="A70" s="16" t="s">
        <v>50772</v>
      </c>
    </row>
    <row r="71" spans="1:1" x14ac:dyDescent="0.2">
      <c r="A71" s="16" t="s">
        <v>50773</v>
      </c>
    </row>
    <row r="72" spans="1:1" x14ac:dyDescent="0.2">
      <c r="A72" s="16" t="s">
        <v>50773</v>
      </c>
    </row>
    <row r="73" spans="1:1" x14ac:dyDescent="0.2">
      <c r="A73" s="16" t="s">
        <v>50774</v>
      </c>
    </row>
    <row r="74" spans="1:1" x14ac:dyDescent="0.2">
      <c r="A74" s="16" t="s">
        <v>50774</v>
      </c>
    </row>
    <row r="75" spans="1:1" x14ac:dyDescent="0.2">
      <c r="A75" s="16" t="s">
        <v>50775</v>
      </c>
    </row>
    <row r="76" spans="1:1" x14ac:dyDescent="0.2">
      <c r="A76" s="16" t="s">
        <v>50775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14"/>
  <sheetViews>
    <sheetView tabSelected="1" topLeftCell="D1" workbookViewId="0">
      <pane ySplit="1" topLeftCell="A642" activePane="bottomLeft" state="frozen"/>
      <selection pane="bottomLeft" activeCell="M644" sqref="M644"/>
    </sheetView>
  </sheetViews>
  <sheetFormatPr defaultRowHeight="12.75" x14ac:dyDescent="0.2"/>
  <cols>
    <col min="1" max="1" width="43.1640625" style="24" bestFit="1" customWidth="1"/>
    <col min="2" max="2" width="35.6640625" style="24" bestFit="1" customWidth="1"/>
    <col min="3" max="3" width="17.1640625" style="24" bestFit="1" customWidth="1"/>
    <col min="4" max="4" width="5.83203125" style="24" bestFit="1" customWidth="1"/>
    <col min="5" max="5" width="7.83203125" style="24" bestFit="1" customWidth="1"/>
    <col min="6" max="6" width="9.1640625" style="24" bestFit="1" customWidth="1"/>
    <col min="7" max="7" width="14.5" style="24" bestFit="1" customWidth="1"/>
    <col min="8" max="8" width="11.5" style="24" bestFit="1" customWidth="1"/>
    <col min="9" max="9" width="9.6640625" style="24" bestFit="1" customWidth="1"/>
    <col min="10" max="10" width="20.5" style="24" bestFit="1" customWidth="1"/>
    <col min="11" max="11" width="23.83203125" style="24" bestFit="1" customWidth="1"/>
    <col min="12" max="12" width="9.83203125" style="24" bestFit="1" customWidth="1"/>
    <col min="13" max="13" width="11.5" style="24" bestFit="1" customWidth="1"/>
    <col min="14" max="14" width="16.83203125" style="24" bestFit="1" customWidth="1"/>
    <col min="15" max="15" width="12" style="24" bestFit="1" customWidth="1"/>
    <col min="16" max="16" width="12.83203125" style="24" bestFit="1" customWidth="1"/>
    <col min="17" max="17" width="8" style="30" bestFit="1" customWidth="1"/>
    <col min="18" max="19" width="12.1640625" style="24" bestFit="1" customWidth="1"/>
    <col min="20" max="20" width="9" style="24" bestFit="1" customWidth="1"/>
    <col min="21" max="22" width="23.83203125" style="24" bestFit="1" customWidth="1"/>
    <col min="23" max="23" width="5" style="24" bestFit="1" customWidth="1"/>
    <col min="24" max="24" width="13.6640625" style="24" bestFit="1" customWidth="1"/>
    <col min="25" max="25" width="8.6640625" style="24" bestFit="1" customWidth="1"/>
    <col min="26" max="26" width="9" style="24" bestFit="1" customWidth="1"/>
    <col min="27" max="27" width="52.83203125" style="31" customWidth="1"/>
    <col min="28" max="28" width="10.6640625" style="24" bestFit="1" customWidth="1"/>
    <col min="29" max="16384" width="9.33203125" style="29"/>
  </cols>
  <sheetData>
    <row r="1" spans="1:28" x14ac:dyDescent="0.2">
      <c r="A1" s="8" t="s">
        <v>0</v>
      </c>
      <c r="B1" s="8" t="s">
        <v>1</v>
      </c>
      <c r="C1" s="8" t="s">
        <v>45986</v>
      </c>
      <c r="D1" s="8" t="s">
        <v>9</v>
      </c>
      <c r="E1" s="8" t="s">
        <v>10</v>
      </c>
      <c r="F1" s="8" t="s">
        <v>11</v>
      </c>
      <c r="G1" s="8" t="s">
        <v>2</v>
      </c>
      <c r="H1" s="8" t="s">
        <v>12</v>
      </c>
      <c r="I1" s="8" t="s">
        <v>13</v>
      </c>
      <c r="J1" s="17" t="s">
        <v>14</v>
      </c>
      <c r="K1" s="8" t="s">
        <v>23</v>
      </c>
      <c r="L1" s="8" t="s">
        <v>5</v>
      </c>
      <c r="M1" s="32" t="s">
        <v>45987</v>
      </c>
      <c r="N1" s="32" t="s">
        <v>22</v>
      </c>
      <c r="O1" s="32" t="s">
        <v>3</v>
      </c>
      <c r="P1" s="32" t="s">
        <v>45801</v>
      </c>
      <c r="Q1" s="32" t="s">
        <v>15</v>
      </c>
      <c r="R1" s="32" t="s">
        <v>18</v>
      </c>
      <c r="S1" s="32" t="s">
        <v>19</v>
      </c>
      <c r="T1" s="32" t="s">
        <v>20</v>
      </c>
      <c r="U1" s="8" t="s">
        <v>7</v>
      </c>
      <c r="V1" s="8" t="s">
        <v>8</v>
      </c>
      <c r="W1" s="8" t="s">
        <v>4</v>
      </c>
      <c r="X1" s="8" t="s">
        <v>6</v>
      </c>
      <c r="Y1" s="8" t="s">
        <v>16</v>
      </c>
      <c r="Z1" s="8" t="s">
        <v>17</v>
      </c>
      <c r="AA1" s="26" t="s">
        <v>21</v>
      </c>
      <c r="AB1" s="8" t="s">
        <v>45800</v>
      </c>
    </row>
    <row r="2" spans="1:28" x14ac:dyDescent="0.2">
      <c r="A2" s="8" t="s">
        <v>45596</v>
      </c>
      <c r="B2" s="8" t="s">
        <v>45597</v>
      </c>
      <c r="C2" s="19" t="s">
        <v>45769</v>
      </c>
      <c r="D2" s="8" t="s">
        <v>34690</v>
      </c>
      <c r="E2" s="8" t="s">
        <v>34691</v>
      </c>
      <c r="F2" s="8" t="s">
        <v>776</v>
      </c>
      <c r="G2" s="8" t="s">
        <v>45408</v>
      </c>
      <c r="H2" s="8" t="s">
        <v>17406</v>
      </c>
      <c r="I2" s="8" t="s">
        <v>45410</v>
      </c>
      <c r="J2" s="17" t="s">
        <v>45411</v>
      </c>
      <c r="K2" s="8" t="s">
        <v>45600</v>
      </c>
      <c r="L2" s="8" t="s">
        <v>205</v>
      </c>
      <c r="M2" s="33" t="s">
        <v>45770</v>
      </c>
      <c r="N2" s="32" t="s">
        <v>45599</v>
      </c>
      <c r="O2" s="32" t="s">
        <v>204</v>
      </c>
      <c r="P2" s="32" t="s">
        <v>204</v>
      </c>
      <c r="Q2" s="32">
        <v>43033</v>
      </c>
      <c r="R2" s="32">
        <v>0.52083333333333337</v>
      </c>
      <c r="S2" s="32">
        <v>0.75</v>
      </c>
      <c r="T2" s="32" t="s">
        <v>2712</v>
      </c>
      <c r="U2" s="8" t="s">
        <v>45592</v>
      </c>
      <c r="V2" s="8" t="s">
        <v>428</v>
      </c>
      <c r="W2" s="8" t="s">
        <v>28</v>
      </c>
      <c r="X2" s="8" t="s">
        <v>296</v>
      </c>
      <c r="Y2" s="8" t="s">
        <v>45985</v>
      </c>
      <c r="Z2" s="8">
        <v>507346</v>
      </c>
      <c r="AA2" s="26" t="s">
        <v>45598</v>
      </c>
      <c r="AB2" s="8" t="s">
        <v>205</v>
      </c>
    </row>
    <row r="3" spans="1:28" x14ac:dyDescent="0.2">
      <c r="A3" s="8" t="s">
        <v>12618</v>
      </c>
      <c r="B3" s="8" t="s">
        <v>12619</v>
      </c>
      <c r="C3" s="19" t="s">
        <v>45769</v>
      </c>
      <c r="D3" s="8" t="s">
        <v>34690</v>
      </c>
      <c r="E3" s="8" t="s">
        <v>34691</v>
      </c>
      <c r="F3" s="8" t="s">
        <v>776</v>
      </c>
      <c r="G3" s="8" t="s">
        <v>12605</v>
      </c>
      <c r="H3" s="8" t="s">
        <v>12606</v>
      </c>
      <c r="I3" s="8" t="s">
        <v>12607</v>
      </c>
      <c r="J3" s="17" t="s">
        <v>12608</v>
      </c>
      <c r="K3" s="8" t="s">
        <v>12622</v>
      </c>
      <c r="L3" s="8" t="s">
        <v>96</v>
      </c>
      <c r="M3" s="33" t="s">
        <v>45770</v>
      </c>
      <c r="N3" s="32" t="s">
        <v>12621</v>
      </c>
      <c r="O3" s="32" t="s">
        <v>65</v>
      </c>
      <c r="P3" s="32" t="s">
        <v>65</v>
      </c>
      <c r="Q3" s="32">
        <v>43016</v>
      </c>
      <c r="R3" s="32">
        <v>0.75</v>
      </c>
      <c r="S3" s="32">
        <v>0.95833333333333337</v>
      </c>
      <c r="T3" s="32" t="s">
        <v>773</v>
      </c>
      <c r="U3" s="8" t="s">
        <v>98</v>
      </c>
      <c r="V3" s="8" t="s">
        <v>1350</v>
      </c>
      <c r="W3" s="8" t="s">
        <v>708</v>
      </c>
      <c r="X3" s="8" t="s">
        <v>30</v>
      </c>
      <c r="Y3" s="8" t="s">
        <v>45985</v>
      </c>
      <c r="Z3" s="8">
        <v>507345</v>
      </c>
      <c r="AA3" s="26" t="s">
        <v>12620</v>
      </c>
      <c r="AB3" s="8" t="s">
        <v>96</v>
      </c>
    </row>
    <row r="4" spans="1:28" x14ac:dyDescent="0.2">
      <c r="A4" s="8" t="s">
        <v>6973</v>
      </c>
      <c r="B4" s="8" t="s">
        <v>6974</v>
      </c>
      <c r="C4" s="19" t="s">
        <v>45769</v>
      </c>
      <c r="D4" s="8" t="s">
        <v>34690</v>
      </c>
      <c r="E4" s="8" t="s">
        <v>34691</v>
      </c>
      <c r="F4" s="8" t="s">
        <v>776</v>
      </c>
      <c r="G4" s="8" t="s">
        <v>6781</v>
      </c>
      <c r="H4" s="8" t="s">
        <v>6782</v>
      </c>
      <c r="I4" s="8" t="s">
        <v>6783</v>
      </c>
      <c r="J4" s="17" t="s">
        <v>6784</v>
      </c>
      <c r="K4" s="8" t="s">
        <v>6976</v>
      </c>
      <c r="L4" s="8" t="s">
        <v>515</v>
      </c>
      <c r="M4" s="33" t="s">
        <v>45770</v>
      </c>
      <c r="N4" s="32" t="s">
        <v>6975</v>
      </c>
      <c r="O4" s="32" t="s">
        <v>255</v>
      </c>
      <c r="P4" s="32" t="s">
        <v>255</v>
      </c>
      <c r="Q4" s="32">
        <v>43041</v>
      </c>
      <c r="R4" s="32">
        <v>0</v>
      </c>
      <c r="S4" s="32">
        <v>0.20833333333333334</v>
      </c>
      <c r="T4" s="32" t="s">
        <v>773</v>
      </c>
      <c r="U4" s="8" t="s">
        <v>6970</v>
      </c>
      <c r="V4" s="8" t="s">
        <v>826</v>
      </c>
      <c r="W4" s="8" t="s">
        <v>708</v>
      </c>
      <c r="X4" s="8" t="s">
        <v>296</v>
      </c>
      <c r="Y4" s="8" t="s">
        <v>45985</v>
      </c>
      <c r="Z4" s="8">
        <v>321759</v>
      </c>
      <c r="AA4" s="26" t="s">
        <v>6822</v>
      </c>
      <c r="AB4" s="8" t="s">
        <v>515</v>
      </c>
    </row>
    <row r="5" spans="1:28" x14ac:dyDescent="0.2">
      <c r="A5" s="8" t="s">
        <v>45453</v>
      </c>
      <c r="B5" s="8" t="s">
        <v>45454</v>
      </c>
      <c r="C5" s="19" t="s">
        <v>45769</v>
      </c>
      <c r="D5" s="8" t="s">
        <v>34690</v>
      </c>
      <c r="E5" s="8" t="s">
        <v>34691</v>
      </c>
      <c r="F5" s="8" t="s">
        <v>776</v>
      </c>
      <c r="G5" s="8" t="s">
        <v>45408</v>
      </c>
      <c r="H5" s="8" t="s">
        <v>17406</v>
      </c>
      <c r="I5" s="8" t="s">
        <v>45410</v>
      </c>
      <c r="J5" s="17" t="s">
        <v>45411</v>
      </c>
      <c r="K5" s="8" t="s">
        <v>45458</v>
      </c>
      <c r="L5" s="8" t="s">
        <v>86</v>
      </c>
      <c r="M5" s="33" t="s">
        <v>45770</v>
      </c>
      <c r="N5" s="32" t="s">
        <v>45457</v>
      </c>
      <c r="O5" s="32" t="s">
        <v>65</v>
      </c>
      <c r="P5" s="32" t="s">
        <v>65</v>
      </c>
      <c r="Q5" s="32">
        <v>43013</v>
      </c>
      <c r="R5" s="32">
        <v>0.29166666666666669</v>
      </c>
      <c r="S5" s="32">
        <v>0.52083333333333337</v>
      </c>
      <c r="T5" s="32" t="s">
        <v>2712</v>
      </c>
      <c r="U5" s="8" t="s">
        <v>929</v>
      </c>
      <c r="V5" s="8" t="s">
        <v>45455</v>
      </c>
      <c r="W5" s="8" t="s">
        <v>28</v>
      </c>
      <c r="X5" s="8" t="s">
        <v>296</v>
      </c>
      <c r="Y5" s="8" t="s">
        <v>45985</v>
      </c>
      <c r="Z5" s="8">
        <v>508658</v>
      </c>
      <c r="AA5" s="26" t="s">
        <v>45456</v>
      </c>
      <c r="AB5" s="8" t="s">
        <v>86</v>
      </c>
    </row>
    <row r="6" spans="1:28" x14ac:dyDescent="0.2">
      <c r="A6" s="8" t="s">
        <v>45459</v>
      </c>
      <c r="B6" s="8" t="s">
        <v>45460</v>
      </c>
      <c r="C6" s="19" t="s">
        <v>45769</v>
      </c>
      <c r="D6" s="8" t="s">
        <v>34690</v>
      </c>
      <c r="E6" s="8" t="s">
        <v>34691</v>
      </c>
      <c r="F6" s="8" t="s">
        <v>776</v>
      </c>
      <c r="G6" s="8" t="s">
        <v>45408</v>
      </c>
      <c r="H6" s="8" t="s">
        <v>17406</v>
      </c>
      <c r="I6" s="8" t="s">
        <v>45410</v>
      </c>
      <c r="J6" s="17" t="s">
        <v>45411</v>
      </c>
      <c r="K6" s="8" t="s">
        <v>45463</v>
      </c>
      <c r="L6" s="8" t="s">
        <v>86</v>
      </c>
      <c r="M6" s="33" t="s">
        <v>45770</v>
      </c>
      <c r="N6" s="32" t="s">
        <v>45462</v>
      </c>
      <c r="O6" s="32" t="s">
        <v>65</v>
      </c>
      <c r="P6" s="32" t="s">
        <v>65</v>
      </c>
      <c r="Q6" s="32">
        <v>43013</v>
      </c>
      <c r="R6" s="32">
        <v>0.52083333333333337</v>
      </c>
      <c r="S6" s="32">
        <v>0.70833333333333337</v>
      </c>
      <c r="T6" s="32" t="s">
        <v>8032</v>
      </c>
      <c r="U6" s="8" t="s">
        <v>45455</v>
      </c>
      <c r="V6" s="8" t="s">
        <v>14018</v>
      </c>
      <c r="W6" s="8" t="s">
        <v>28</v>
      </c>
      <c r="X6" s="8" t="s">
        <v>296</v>
      </c>
      <c r="Y6" s="8" t="s">
        <v>45985</v>
      </c>
      <c r="Z6" s="8">
        <v>302014</v>
      </c>
      <c r="AA6" s="26" t="s">
        <v>45461</v>
      </c>
      <c r="AB6" s="8" t="s">
        <v>86</v>
      </c>
    </row>
    <row r="7" spans="1:28" x14ac:dyDescent="0.2">
      <c r="A7" s="8" t="s">
        <v>6877</v>
      </c>
      <c r="B7" s="8" t="s">
        <v>6878</v>
      </c>
      <c r="C7" s="19" t="s">
        <v>45769</v>
      </c>
      <c r="D7" s="8" t="s">
        <v>34690</v>
      </c>
      <c r="E7" s="8" t="s">
        <v>34691</v>
      </c>
      <c r="F7" s="8" t="s">
        <v>776</v>
      </c>
      <c r="G7" s="8" t="s">
        <v>6781</v>
      </c>
      <c r="H7" s="8" t="s">
        <v>6782</v>
      </c>
      <c r="I7" s="8" t="s">
        <v>6783</v>
      </c>
      <c r="J7" s="17" t="s">
        <v>6784</v>
      </c>
      <c r="K7" s="8" t="s">
        <v>6881</v>
      </c>
      <c r="L7" s="8" t="s">
        <v>123</v>
      </c>
      <c r="M7" s="33" t="s">
        <v>45770</v>
      </c>
      <c r="N7" s="32" t="s">
        <v>6880</v>
      </c>
      <c r="O7" s="32" t="s">
        <v>112</v>
      </c>
      <c r="P7" s="32" t="s">
        <v>112</v>
      </c>
      <c r="Q7" s="32">
        <v>43025</v>
      </c>
      <c r="R7" s="32">
        <v>0.75</v>
      </c>
      <c r="S7" s="32">
        <v>0.91666666666666663</v>
      </c>
      <c r="T7" s="32" t="s">
        <v>739</v>
      </c>
      <c r="U7" s="8" t="s">
        <v>419</v>
      </c>
      <c r="V7" s="8" t="s">
        <v>3108</v>
      </c>
      <c r="W7" s="8" t="s">
        <v>708</v>
      </c>
      <c r="X7" s="8" t="s">
        <v>296</v>
      </c>
      <c r="Y7" s="8" t="s">
        <v>45985</v>
      </c>
      <c r="Z7" s="8">
        <v>1197</v>
      </c>
      <c r="AA7" s="26" t="s">
        <v>6879</v>
      </c>
      <c r="AB7" s="8" t="s">
        <v>123</v>
      </c>
    </row>
    <row r="8" spans="1:28" x14ac:dyDescent="0.2">
      <c r="A8" s="8" t="s">
        <v>12612</v>
      </c>
      <c r="B8" s="8" t="s">
        <v>12613</v>
      </c>
      <c r="C8" s="19" t="s">
        <v>45769</v>
      </c>
      <c r="D8" s="8" t="s">
        <v>34690</v>
      </c>
      <c r="E8" s="8" t="s">
        <v>34691</v>
      </c>
      <c r="F8" s="8" t="s">
        <v>776</v>
      </c>
      <c r="G8" s="8" t="s">
        <v>12605</v>
      </c>
      <c r="H8" s="8" t="s">
        <v>12606</v>
      </c>
      <c r="I8" s="8" t="s">
        <v>12607</v>
      </c>
      <c r="J8" s="17" t="s">
        <v>12608</v>
      </c>
      <c r="K8" s="8" t="s">
        <v>12617</v>
      </c>
      <c r="L8" s="8" t="s">
        <v>104</v>
      </c>
      <c r="M8" s="33" t="s">
        <v>45770</v>
      </c>
      <c r="N8" s="32" t="s">
        <v>12616</v>
      </c>
      <c r="O8" s="32" t="s">
        <v>65</v>
      </c>
      <c r="P8" s="32" t="s">
        <v>65</v>
      </c>
      <c r="Q8" s="32">
        <v>43015</v>
      </c>
      <c r="R8" s="32">
        <v>0.875</v>
      </c>
      <c r="S8" s="32">
        <v>0.33333333333333331</v>
      </c>
      <c r="T8" s="32" t="s">
        <v>762</v>
      </c>
      <c r="U8" s="8" t="s">
        <v>966</v>
      </c>
      <c r="V8" s="8" t="s">
        <v>12614</v>
      </c>
      <c r="W8" s="8" t="s">
        <v>708</v>
      </c>
      <c r="X8" s="8" t="s">
        <v>30</v>
      </c>
      <c r="Y8" s="8" t="s">
        <v>45985</v>
      </c>
      <c r="Z8" s="8">
        <v>506070</v>
      </c>
      <c r="AA8" s="26" t="s">
        <v>12615</v>
      </c>
      <c r="AB8" s="8" t="s">
        <v>104</v>
      </c>
    </row>
    <row r="9" spans="1:28" x14ac:dyDescent="0.2">
      <c r="A9" s="8" t="s">
        <v>12603</v>
      </c>
      <c r="B9" s="8" t="s">
        <v>12604</v>
      </c>
      <c r="C9" s="19" t="s">
        <v>45769</v>
      </c>
      <c r="D9" s="8" t="s">
        <v>34690</v>
      </c>
      <c r="E9" s="8" t="s">
        <v>34691</v>
      </c>
      <c r="F9" s="8" t="s">
        <v>776</v>
      </c>
      <c r="G9" s="8" t="s">
        <v>12605</v>
      </c>
      <c r="H9" s="8" t="s">
        <v>12606</v>
      </c>
      <c r="I9" s="8" t="s">
        <v>12607</v>
      </c>
      <c r="J9" s="17" t="s">
        <v>12608</v>
      </c>
      <c r="K9" s="8" t="s">
        <v>12611</v>
      </c>
      <c r="L9" s="8" t="s">
        <v>76</v>
      </c>
      <c r="M9" s="33" t="s">
        <v>45770</v>
      </c>
      <c r="N9" s="32" t="s">
        <v>12610</v>
      </c>
      <c r="O9" s="32" t="s">
        <v>65</v>
      </c>
      <c r="P9" s="32" t="s">
        <v>65</v>
      </c>
      <c r="Q9" s="32">
        <v>43014</v>
      </c>
      <c r="R9" s="32">
        <v>0.75</v>
      </c>
      <c r="S9" s="32">
        <v>0.83333333333333337</v>
      </c>
      <c r="T9" s="32" t="s">
        <v>1100</v>
      </c>
      <c r="U9" s="8" t="s">
        <v>320</v>
      </c>
      <c r="V9" s="8" t="s">
        <v>3937</v>
      </c>
      <c r="W9" s="8" t="s">
        <v>708</v>
      </c>
      <c r="X9" s="8" t="s">
        <v>30</v>
      </c>
      <c r="Y9" s="8" t="s">
        <v>45985</v>
      </c>
      <c r="Z9" s="8">
        <v>205</v>
      </c>
      <c r="AA9" s="26" t="s">
        <v>12609</v>
      </c>
      <c r="AB9" s="8" t="s">
        <v>76</v>
      </c>
    </row>
    <row r="10" spans="1:28" x14ac:dyDescent="0.2">
      <c r="A10" s="8" t="s">
        <v>35934</v>
      </c>
      <c r="B10" s="8" t="s">
        <v>35935</v>
      </c>
      <c r="C10" s="19" t="s">
        <v>45769</v>
      </c>
      <c r="D10" s="8" t="s">
        <v>34690</v>
      </c>
      <c r="E10" s="8" t="s">
        <v>34691</v>
      </c>
      <c r="F10" s="8" t="s">
        <v>776</v>
      </c>
      <c r="G10" s="8" t="s">
        <v>35778</v>
      </c>
      <c r="H10" s="8" t="s">
        <v>3431</v>
      </c>
      <c r="I10" s="8" t="s">
        <v>35779</v>
      </c>
      <c r="J10" s="17" t="s">
        <v>35780</v>
      </c>
      <c r="K10" s="8" t="s">
        <v>45730</v>
      </c>
      <c r="L10" s="8" t="s">
        <v>285</v>
      </c>
      <c r="M10" s="33" t="s">
        <v>45770</v>
      </c>
      <c r="N10" s="32" t="s">
        <v>35936</v>
      </c>
      <c r="O10" s="32" t="s">
        <v>274</v>
      </c>
      <c r="P10" s="32" t="s">
        <v>274</v>
      </c>
      <c r="Q10" s="32">
        <v>43048</v>
      </c>
      <c r="R10" s="32">
        <v>0.75</v>
      </c>
      <c r="S10" s="32">
        <v>0.91666666666666663</v>
      </c>
      <c r="T10" s="32" t="s">
        <v>739</v>
      </c>
      <c r="U10" s="8" t="s">
        <v>1983</v>
      </c>
      <c r="V10" s="8" t="s">
        <v>27157</v>
      </c>
      <c r="W10" s="8" t="s">
        <v>708</v>
      </c>
      <c r="X10" s="8" t="s">
        <v>12943</v>
      </c>
      <c r="Y10" s="8" t="s">
        <v>45985</v>
      </c>
      <c r="Z10" s="8">
        <v>506068</v>
      </c>
      <c r="AA10" s="26" t="s">
        <v>35841</v>
      </c>
      <c r="AB10" s="8" t="s">
        <v>285</v>
      </c>
    </row>
    <row r="11" spans="1:28" x14ac:dyDescent="0.2">
      <c r="A11" s="8" t="s">
        <v>35791</v>
      </c>
      <c r="B11" s="8" t="s">
        <v>35792</v>
      </c>
      <c r="C11" s="19" t="s">
        <v>45769</v>
      </c>
      <c r="D11" s="8" t="s">
        <v>34690</v>
      </c>
      <c r="E11" s="8" t="s">
        <v>34691</v>
      </c>
      <c r="F11" s="8" t="s">
        <v>776</v>
      </c>
      <c r="G11" s="8" t="s">
        <v>35778</v>
      </c>
      <c r="H11" s="8" t="s">
        <v>3431</v>
      </c>
      <c r="I11" s="8" t="s">
        <v>35779</v>
      </c>
      <c r="J11" s="17" t="s">
        <v>35780</v>
      </c>
      <c r="K11" s="8" t="s">
        <v>35795</v>
      </c>
      <c r="L11" s="8" t="s">
        <v>144</v>
      </c>
      <c r="M11" s="33" t="s">
        <v>45770</v>
      </c>
      <c r="N11" s="32" t="s">
        <v>35794</v>
      </c>
      <c r="O11" s="32" t="s">
        <v>133</v>
      </c>
      <c r="P11" s="32" t="s">
        <v>133</v>
      </c>
      <c r="Q11" s="32">
        <v>43027</v>
      </c>
      <c r="R11" s="32">
        <v>0.75</v>
      </c>
      <c r="S11" s="32">
        <v>0</v>
      </c>
      <c r="T11" s="32" t="s">
        <v>30</v>
      </c>
      <c r="U11" s="8" t="s">
        <v>3151</v>
      </c>
      <c r="V11" s="8" t="s">
        <v>6066</v>
      </c>
      <c r="W11" s="8" t="s">
        <v>708</v>
      </c>
      <c r="X11" s="8" t="s">
        <v>12943</v>
      </c>
      <c r="Y11" s="8" t="s">
        <v>45985</v>
      </c>
      <c r="Z11" s="8" t="s">
        <v>37718</v>
      </c>
      <c r="AA11" s="26" t="s">
        <v>35793</v>
      </c>
      <c r="AB11" s="8" t="s">
        <v>144</v>
      </c>
    </row>
    <row r="12" spans="1:28" x14ac:dyDescent="0.2">
      <c r="A12" s="8" t="s">
        <v>45694</v>
      </c>
      <c r="B12" s="8" t="s">
        <v>45695</v>
      </c>
      <c r="C12" s="19" t="s">
        <v>45769</v>
      </c>
      <c r="D12" s="8" t="s">
        <v>34690</v>
      </c>
      <c r="E12" s="8" t="s">
        <v>34691</v>
      </c>
      <c r="F12" s="8" t="s">
        <v>776</v>
      </c>
      <c r="G12" s="8" t="s">
        <v>45408</v>
      </c>
      <c r="H12" s="8" t="s">
        <v>17406</v>
      </c>
      <c r="I12" s="8" t="s">
        <v>45410</v>
      </c>
      <c r="J12" s="17" t="s">
        <v>45411</v>
      </c>
      <c r="K12" s="8" t="s">
        <v>45698</v>
      </c>
      <c r="L12" s="8" t="s">
        <v>285</v>
      </c>
      <c r="M12" s="33" t="s">
        <v>45770</v>
      </c>
      <c r="N12" s="32" t="s">
        <v>45697</v>
      </c>
      <c r="O12" s="32" t="s">
        <v>274</v>
      </c>
      <c r="P12" s="32" t="s">
        <v>274</v>
      </c>
      <c r="Q12" s="32">
        <v>43048</v>
      </c>
      <c r="R12" s="32">
        <v>0.29166666666666669</v>
      </c>
      <c r="S12" s="32">
        <v>0.41666666666666669</v>
      </c>
      <c r="T12" s="32" t="s">
        <v>1283</v>
      </c>
      <c r="U12" s="8" t="s">
        <v>17661</v>
      </c>
      <c r="V12" s="8" t="s">
        <v>32433</v>
      </c>
      <c r="W12" s="8" t="s">
        <v>28</v>
      </c>
      <c r="X12" s="8" t="s">
        <v>296</v>
      </c>
      <c r="Y12" s="8" t="s">
        <v>45985</v>
      </c>
      <c r="Z12" s="8">
        <v>506260</v>
      </c>
      <c r="AA12" s="26" t="s">
        <v>45696</v>
      </c>
      <c r="AB12" s="8" t="s">
        <v>285</v>
      </c>
    </row>
    <row r="13" spans="1:28" x14ac:dyDescent="0.2">
      <c r="A13" s="8" t="s">
        <v>37638</v>
      </c>
      <c r="B13" s="8" t="s">
        <v>37639</v>
      </c>
      <c r="C13" s="19" t="s">
        <v>45769</v>
      </c>
      <c r="D13" s="8" t="s">
        <v>34690</v>
      </c>
      <c r="E13" s="8" t="s">
        <v>34691</v>
      </c>
      <c r="F13" s="8" t="s">
        <v>776</v>
      </c>
      <c r="G13" s="8" t="s">
        <v>37496</v>
      </c>
      <c r="H13" s="8" t="s">
        <v>17227</v>
      </c>
      <c r="I13" s="8" t="s">
        <v>36869</v>
      </c>
      <c r="J13" s="17" t="s">
        <v>37497</v>
      </c>
      <c r="K13" s="8" t="s">
        <v>37643</v>
      </c>
      <c r="L13" s="8" t="s">
        <v>123</v>
      </c>
      <c r="M13" s="33" t="s">
        <v>45770</v>
      </c>
      <c r="N13" s="32" t="s">
        <v>37642</v>
      </c>
      <c r="O13" s="32" t="s">
        <v>112</v>
      </c>
      <c r="P13" s="32" t="s">
        <v>112</v>
      </c>
      <c r="Q13" s="32">
        <v>43025</v>
      </c>
      <c r="R13" s="32">
        <v>0.45833333333333331</v>
      </c>
      <c r="S13" s="32">
        <v>0.625</v>
      </c>
      <c r="T13" s="32" t="s">
        <v>739</v>
      </c>
      <c r="U13" s="8" t="s">
        <v>22773</v>
      </c>
      <c r="V13" s="8" t="s">
        <v>37640</v>
      </c>
      <c r="W13" s="8" t="s">
        <v>28</v>
      </c>
      <c r="X13" s="8" t="s">
        <v>30</v>
      </c>
      <c r="Y13" s="8" t="s">
        <v>45985</v>
      </c>
      <c r="Z13" s="8">
        <v>506126</v>
      </c>
      <c r="AA13" s="26" t="s">
        <v>37641</v>
      </c>
      <c r="AB13" s="8" t="s">
        <v>123</v>
      </c>
    </row>
    <row r="14" spans="1:28" x14ac:dyDescent="0.2">
      <c r="A14" s="8" t="s">
        <v>45699</v>
      </c>
      <c r="B14" s="8" t="s">
        <v>45700</v>
      </c>
      <c r="C14" s="19" t="s">
        <v>45769</v>
      </c>
      <c r="D14" s="8" t="s">
        <v>34690</v>
      </c>
      <c r="E14" s="8" t="s">
        <v>34691</v>
      </c>
      <c r="F14" s="8" t="s">
        <v>776</v>
      </c>
      <c r="G14" s="8" t="s">
        <v>45408</v>
      </c>
      <c r="H14" s="8" t="s">
        <v>17406</v>
      </c>
      <c r="I14" s="8" t="s">
        <v>45410</v>
      </c>
      <c r="J14" s="17" t="s">
        <v>45411</v>
      </c>
      <c r="K14" s="8" t="s">
        <v>45704</v>
      </c>
      <c r="L14" s="8" t="s">
        <v>285</v>
      </c>
      <c r="M14" s="33" t="s">
        <v>45770</v>
      </c>
      <c r="N14" s="32" t="s">
        <v>45703</v>
      </c>
      <c r="O14" s="32" t="s">
        <v>274</v>
      </c>
      <c r="P14" s="32" t="s">
        <v>274</v>
      </c>
      <c r="Q14" s="32">
        <v>43048</v>
      </c>
      <c r="R14" s="32">
        <v>0.39583333333333331</v>
      </c>
      <c r="S14" s="32">
        <v>0.58333333333333337</v>
      </c>
      <c r="T14" s="32" t="s">
        <v>8032</v>
      </c>
      <c r="U14" s="8" t="s">
        <v>45701</v>
      </c>
      <c r="V14" s="8" t="s">
        <v>14650</v>
      </c>
      <c r="W14" s="8" t="s">
        <v>28</v>
      </c>
      <c r="X14" s="8" t="s">
        <v>296</v>
      </c>
      <c r="Y14" s="8" t="s">
        <v>45985</v>
      </c>
      <c r="Z14" s="8">
        <v>5111427</v>
      </c>
      <c r="AA14" s="26" t="s">
        <v>45702</v>
      </c>
      <c r="AB14" s="8" t="s">
        <v>285</v>
      </c>
    </row>
    <row r="15" spans="1:28" x14ac:dyDescent="0.2">
      <c r="A15" s="8" t="s">
        <v>19088</v>
      </c>
      <c r="B15" s="8" t="s">
        <v>19089</v>
      </c>
      <c r="C15" s="19" t="s">
        <v>45769</v>
      </c>
      <c r="D15" s="8" t="s">
        <v>34690</v>
      </c>
      <c r="E15" s="8" t="s">
        <v>34691</v>
      </c>
      <c r="F15" s="8" t="s">
        <v>776</v>
      </c>
      <c r="G15" s="8" t="s">
        <v>18876</v>
      </c>
      <c r="H15" s="8" t="s">
        <v>18877</v>
      </c>
      <c r="I15" s="8" t="s">
        <v>18878</v>
      </c>
      <c r="J15" s="17" t="s">
        <v>18879</v>
      </c>
      <c r="K15" s="8" t="s">
        <v>45730</v>
      </c>
      <c r="L15" s="8" t="s">
        <v>525</v>
      </c>
      <c r="M15" s="33" t="s">
        <v>45770</v>
      </c>
      <c r="N15" s="32" t="s">
        <v>19091</v>
      </c>
      <c r="O15" s="32" t="s">
        <v>255</v>
      </c>
      <c r="P15" s="32" t="s">
        <v>255</v>
      </c>
      <c r="Q15" s="32">
        <v>43042</v>
      </c>
      <c r="R15" s="32">
        <v>0.58333333333333337</v>
      </c>
      <c r="S15" s="32">
        <v>0.70833333333333337</v>
      </c>
      <c r="T15" s="32" t="s">
        <v>1283</v>
      </c>
      <c r="U15" s="8" t="s">
        <v>8606</v>
      </c>
      <c r="V15" s="8" t="s">
        <v>7067</v>
      </c>
      <c r="W15" s="8" t="s">
        <v>28</v>
      </c>
      <c r="X15" s="8" t="s">
        <v>30</v>
      </c>
      <c r="Y15" s="8" t="s">
        <v>45985</v>
      </c>
      <c r="Z15" s="8">
        <v>507574</v>
      </c>
      <c r="AA15" s="26" t="s">
        <v>19090</v>
      </c>
      <c r="AB15" s="8" t="s">
        <v>525</v>
      </c>
    </row>
    <row r="16" spans="1:28" x14ac:dyDescent="0.2">
      <c r="A16" s="8" t="s">
        <v>45431</v>
      </c>
      <c r="B16" s="8" t="s">
        <v>45432</v>
      </c>
      <c r="C16" s="19" t="s">
        <v>45769</v>
      </c>
      <c r="D16" s="8" t="s">
        <v>34690</v>
      </c>
      <c r="E16" s="8" t="s">
        <v>34691</v>
      </c>
      <c r="F16" s="8" t="s">
        <v>776</v>
      </c>
      <c r="G16" s="8" t="s">
        <v>45408</v>
      </c>
      <c r="H16" s="8" t="s">
        <v>17406</v>
      </c>
      <c r="I16" s="8" t="s">
        <v>45410</v>
      </c>
      <c r="J16" s="17" t="s">
        <v>45411</v>
      </c>
      <c r="K16" s="8" t="s">
        <v>45436</v>
      </c>
      <c r="L16" s="8" t="s">
        <v>55</v>
      </c>
      <c r="M16" s="33" t="s">
        <v>45770</v>
      </c>
      <c r="N16" s="32" t="s">
        <v>45435</v>
      </c>
      <c r="O16" s="32" t="s">
        <v>27</v>
      </c>
      <c r="P16" s="32" t="s">
        <v>27</v>
      </c>
      <c r="Q16" s="32">
        <v>43011</v>
      </c>
      <c r="R16" s="32">
        <v>0.29166666666666669</v>
      </c>
      <c r="S16" s="32">
        <v>0.47916666666666669</v>
      </c>
      <c r="T16" s="32" t="s">
        <v>8032</v>
      </c>
      <c r="U16" s="8" t="s">
        <v>900</v>
      </c>
      <c r="V16" s="8" t="s">
        <v>45433</v>
      </c>
      <c r="W16" s="8" t="s">
        <v>708</v>
      </c>
      <c r="X16" s="8" t="s">
        <v>296</v>
      </c>
      <c r="Y16" s="8" t="s">
        <v>45985</v>
      </c>
      <c r="Z16" s="8">
        <v>508649</v>
      </c>
      <c r="AA16" s="26" t="s">
        <v>45434</v>
      </c>
      <c r="AB16" s="8" t="s">
        <v>55</v>
      </c>
    </row>
    <row r="17" spans="1:28" x14ac:dyDescent="0.2">
      <c r="A17" s="8" t="s">
        <v>45480</v>
      </c>
      <c r="B17" s="8" t="s">
        <v>45481</v>
      </c>
      <c r="C17" s="19" t="s">
        <v>45769</v>
      </c>
      <c r="D17" s="8" t="s">
        <v>34690</v>
      </c>
      <c r="E17" s="8" t="s">
        <v>34691</v>
      </c>
      <c r="F17" s="8" t="s">
        <v>776</v>
      </c>
      <c r="G17" s="8" t="s">
        <v>45408</v>
      </c>
      <c r="H17" s="8" t="s">
        <v>17406</v>
      </c>
      <c r="I17" s="8" t="s">
        <v>45410</v>
      </c>
      <c r="J17" s="17" t="s">
        <v>45411</v>
      </c>
      <c r="K17" s="8" t="s">
        <v>45484</v>
      </c>
      <c r="L17" s="8" t="s">
        <v>104</v>
      </c>
      <c r="M17" s="33" t="s">
        <v>45770</v>
      </c>
      <c r="N17" s="32" t="s">
        <v>45483</v>
      </c>
      <c r="O17" s="32" t="s">
        <v>65</v>
      </c>
      <c r="P17" s="32" t="s">
        <v>65</v>
      </c>
      <c r="Q17" s="32">
        <v>43015</v>
      </c>
      <c r="R17" s="32">
        <v>0.29166666666666669</v>
      </c>
      <c r="S17" s="32">
        <v>0.75</v>
      </c>
      <c r="T17" s="32" t="s">
        <v>762</v>
      </c>
      <c r="U17" s="8" t="s">
        <v>958</v>
      </c>
      <c r="V17" s="8" t="s">
        <v>106</v>
      </c>
      <c r="W17" s="8" t="s">
        <v>28</v>
      </c>
      <c r="X17" s="8" t="s">
        <v>296</v>
      </c>
      <c r="Y17" s="8" t="s">
        <v>45985</v>
      </c>
      <c r="Z17" s="8">
        <v>507595</v>
      </c>
      <c r="AA17" s="26" t="s">
        <v>45482</v>
      </c>
      <c r="AB17" s="8" t="s">
        <v>104</v>
      </c>
    </row>
    <row r="18" spans="1:28" x14ac:dyDescent="0.2">
      <c r="A18" s="8" t="s">
        <v>43752</v>
      </c>
      <c r="B18" s="8" t="s">
        <v>43753</v>
      </c>
      <c r="C18" s="19" t="s">
        <v>45769</v>
      </c>
      <c r="D18" s="8" t="s">
        <v>34690</v>
      </c>
      <c r="E18" s="8" t="s">
        <v>34691</v>
      </c>
      <c r="F18" s="8" t="s">
        <v>776</v>
      </c>
      <c r="G18" s="8" t="s">
        <v>43649</v>
      </c>
      <c r="H18" s="8" t="s">
        <v>43650</v>
      </c>
      <c r="I18" s="8" t="s">
        <v>43546</v>
      </c>
      <c r="J18" s="17" t="s">
        <v>43651</v>
      </c>
      <c r="K18" s="8" t="s">
        <v>43757</v>
      </c>
      <c r="L18" s="8" t="s">
        <v>134</v>
      </c>
      <c r="M18" s="33" t="s">
        <v>45770</v>
      </c>
      <c r="N18" s="32" t="s">
        <v>43756</v>
      </c>
      <c r="O18" s="32" t="s">
        <v>133</v>
      </c>
      <c r="P18" s="32" t="s">
        <v>133</v>
      </c>
      <c r="Q18" s="32">
        <v>43026</v>
      </c>
      <c r="R18" s="32">
        <v>0.75</v>
      </c>
      <c r="S18" s="32">
        <v>0.95833333333333337</v>
      </c>
      <c r="T18" s="32" t="s">
        <v>773</v>
      </c>
      <c r="U18" s="8" t="s">
        <v>3136</v>
      </c>
      <c r="V18" s="8" t="s">
        <v>43754</v>
      </c>
      <c r="W18" s="8" t="s">
        <v>708</v>
      </c>
      <c r="X18" s="8" t="s">
        <v>45730</v>
      </c>
      <c r="Y18" s="8" t="s">
        <v>45985</v>
      </c>
      <c r="Z18" s="8">
        <v>507349</v>
      </c>
      <c r="AA18" s="26" t="s">
        <v>43755</v>
      </c>
      <c r="AB18" s="8" t="s">
        <v>134</v>
      </c>
    </row>
    <row r="19" spans="1:28" x14ac:dyDescent="0.2">
      <c r="A19" s="8" t="s">
        <v>37672</v>
      </c>
      <c r="B19" s="8" t="s">
        <v>37673</v>
      </c>
      <c r="C19" s="19" t="s">
        <v>45769</v>
      </c>
      <c r="D19" s="8" t="s">
        <v>34690</v>
      </c>
      <c r="E19" s="8" t="s">
        <v>34691</v>
      </c>
      <c r="F19" s="8" t="s">
        <v>776</v>
      </c>
      <c r="G19" s="8" t="s">
        <v>37496</v>
      </c>
      <c r="H19" s="8" t="s">
        <v>17227</v>
      </c>
      <c r="I19" s="8" t="s">
        <v>36869</v>
      </c>
      <c r="J19" s="17" t="s">
        <v>37497</v>
      </c>
      <c r="K19" s="8" t="s">
        <v>37676</v>
      </c>
      <c r="L19" s="8" t="s">
        <v>174</v>
      </c>
      <c r="M19" s="33" t="s">
        <v>45770</v>
      </c>
      <c r="N19" s="32" t="s">
        <v>37675</v>
      </c>
      <c r="O19" s="32" t="s">
        <v>133</v>
      </c>
      <c r="P19" s="32" t="s">
        <v>133</v>
      </c>
      <c r="Q19" s="32">
        <v>43028</v>
      </c>
      <c r="R19" s="32">
        <v>0.25</v>
      </c>
      <c r="S19" s="32">
        <v>0.625</v>
      </c>
      <c r="T19" s="32" t="s">
        <v>952</v>
      </c>
      <c r="U19" s="8" t="s">
        <v>2061</v>
      </c>
      <c r="V19" s="8" t="s">
        <v>789</v>
      </c>
      <c r="W19" s="8" t="s">
        <v>28</v>
      </c>
      <c r="X19" s="8" t="s">
        <v>30</v>
      </c>
      <c r="Y19" s="8" t="s">
        <v>45985</v>
      </c>
      <c r="Z19" s="8">
        <v>507344</v>
      </c>
      <c r="AA19" s="26" t="s">
        <v>37674</v>
      </c>
      <c r="AB19" s="8" t="s">
        <v>174</v>
      </c>
    </row>
    <row r="20" spans="1:28" x14ac:dyDescent="0.2">
      <c r="A20" s="8" t="s">
        <v>37843</v>
      </c>
      <c r="B20" s="8" t="s">
        <v>37844</v>
      </c>
      <c r="C20" s="19" t="s">
        <v>45769</v>
      </c>
      <c r="D20" s="8" t="s">
        <v>34690</v>
      </c>
      <c r="E20" s="8" t="s">
        <v>34691</v>
      </c>
      <c r="F20" s="8" t="s">
        <v>776</v>
      </c>
      <c r="G20" s="8" t="s">
        <v>37496</v>
      </c>
      <c r="H20" s="8" t="s">
        <v>17227</v>
      </c>
      <c r="I20" s="8" t="s">
        <v>36869</v>
      </c>
      <c r="J20" s="17" t="s">
        <v>37497</v>
      </c>
      <c r="K20" s="8" t="s">
        <v>45730</v>
      </c>
      <c r="L20" s="8" t="s">
        <v>275</v>
      </c>
      <c r="M20" s="33" t="s">
        <v>45770</v>
      </c>
      <c r="N20" s="32" t="s">
        <v>37846</v>
      </c>
      <c r="O20" s="32" t="s">
        <v>274</v>
      </c>
      <c r="P20" s="32" t="s">
        <v>274</v>
      </c>
      <c r="Q20" s="32">
        <v>43047</v>
      </c>
      <c r="R20" s="32">
        <v>0.25</v>
      </c>
      <c r="S20" s="32">
        <v>0.58333333333333337</v>
      </c>
      <c r="T20" s="32" t="s">
        <v>486</v>
      </c>
      <c r="U20" s="8" t="s">
        <v>8662</v>
      </c>
      <c r="V20" s="8" t="s">
        <v>8669</v>
      </c>
      <c r="W20" s="8" t="s">
        <v>28</v>
      </c>
      <c r="X20" s="8" t="s">
        <v>30</v>
      </c>
      <c r="Y20" s="8" t="s">
        <v>45985</v>
      </c>
      <c r="Z20" s="8" t="s">
        <v>45817</v>
      </c>
      <c r="AA20" s="26" t="s">
        <v>37845</v>
      </c>
      <c r="AB20" s="8" t="s">
        <v>275</v>
      </c>
    </row>
    <row r="21" spans="1:28" x14ac:dyDescent="0.2">
      <c r="A21" s="8" t="s">
        <v>37799</v>
      </c>
      <c r="B21" s="8" t="s">
        <v>37800</v>
      </c>
      <c r="C21" s="19" t="s">
        <v>45769</v>
      </c>
      <c r="D21" s="8" t="s">
        <v>34690</v>
      </c>
      <c r="E21" s="8" t="s">
        <v>34691</v>
      </c>
      <c r="F21" s="8" t="s">
        <v>776</v>
      </c>
      <c r="G21" s="8" t="s">
        <v>37496</v>
      </c>
      <c r="H21" s="8" t="s">
        <v>17227</v>
      </c>
      <c r="I21" s="8" t="s">
        <v>36869</v>
      </c>
      <c r="J21" s="17" t="s">
        <v>37497</v>
      </c>
      <c r="K21" s="8" t="s">
        <v>45730</v>
      </c>
      <c r="L21" s="8" t="s">
        <v>535</v>
      </c>
      <c r="M21" s="33" t="s">
        <v>45770</v>
      </c>
      <c r="N21" s="32" t="s">
        <v>37801</v>
      </c>
      <c r="O21" s="32" t="s">
        <v>255</v>
      </c>
      <c r="P21" s="32" t="s">
        <v>255</v>
      </c>
      <c r="Q21" s="32">
        <v>43043</v>
      </c>
      <c r="R21" s="32">
        <v>0.625</v>
      </c>
      <c r="S21" s="32">
        <v>0.70833333333333337</v>
      </c>
      <c r="T21" s="32" t="s">
        <v>1100</v>
      </c>
      <c r="U21" s="8" t="s">
        <v>18137</v>
      </c>
      <c r="V21" s="8" t="s">
        <v>13189</v>
      </c>
      <c r="W21" s="8" t="s">
        <v>28</v>
      </c>
      <c r="X21" s="8" t="s">
        <v>30</v>
      </c>
      <c r="Y21" s="8" t="s">
        <v>45985</v>
      </c>
      <c r="Z21" s="8" t="s">
        <v>5814</v>
      </c>
      <c r="AA21" s="26" t="s">
        <v>32476</v>
      </c>
      <c r="AB21" s="8" t="s">
        <v>535</v>
      </c>
    </row>
    <row r="22" spans="1:28" x14ac:dyDescent="0.2">
      <c r="A22" s="8" t="s">
        <v>37840</v>
      </c>
      <c r="B22" s="8" t="s">
        <v>37841</v>
      </c>
      <c r="C22" s="19" t="s">
        <v>45769</v>
      </c>
      <c r="D22" s="8" t="s">
        <v>34690</v>
      </c>
      <c r="E22" s="8" t="s">
        <v>34691</v>
      </c>
      <c r="F22" s="8" t="s">
        <v>776</v>
      </c>
      <c r="G22" s="8" t="s">
        <v>37496</v>
      </c>
      <c r="H22" s="8" t="s">
        <v>17227</v>
      </c>
      <c r="I22" s="8" t="s">
        <v>36869</v>
      </c>
      <c r="J22" s="17" t="s">
        <v>37497</v>
      </c>
      <c r="K22" s="8" t="s">
        <v>45730</v>
      </c>
      <c r="L22" s="8" t="s">
        <v>266</v>
      </c>
      <c r="M22" s="33" t="s">
        <v>45770</v>
      </c>
      <c r="N22" s="32" t="s">
        <v>37842</v>
      </c>
      <c r="O22" s="32" t="s">
        <v>255</v>
      </c>
      <c r="P22" s="32" t="s">
        <v>255</v>
      </c>
      <c r="Q22" s="32">
        <v>43046</v>
      </c>
      <c r="R22" s="32">
        <v>0.58333333333333337</v>
      </c>
      <c r="S22" s="32">
        <v>0.70833333333333337</v>
      </c>
      <c r="T22" s="32" t="s">
        <v>1283</v>
      </c>
      <c r="U22" s="8" t="s">
        <v>19128</v>
      </c>
      <c r="V22" s="8" t="s">
        <v>11980</v>
      </c>
      <c r="W22" s="8" t="s">
        <v>28</v>
      </c>
      <c r="X22" s="8" t="s">
        <v>30</v>
      </c>
      <c r="Y22" s="8" t="s">
        <v>45985</v>
      </c>
      <c r="Z22" s="8" t="s">
        <v>5814</v>
      </c>
      <c r="AA22" s="26" t="s">
        <v>37503</v>
      </c>
      <c r="AB22" s="8" t="s">
        <v>266</v>
      </c>
    </row>
    <row r="23" spans="1:28" x14ac:dyDescent="0.2">
      <c r="A23" s="8" t="s">
        <v>5806</v>
      </c>
      <c r="B23" s="8" t="s">
        <v>5807</v>
      </c>
      <c r="C23" s="19" t="s">
        <v>45769</v>
      </c>
      <c r="D23" s="8" t="s">
        <v>34690</v>
      </c>
      <c r="E23" s="8" t="s">
        <v>34691</v>
      </c>
      <c r="F23" s="8" t="s">
        <v>776</v>
      </c>
      <c r="G23" s="8" t="s">
        <v>5556</v>
      </c>
      <c r="H23" s="8" t="s">
        <v>3431</v>
      </c>
      <c r="I23" s="8" t="s">
        <v>5557</v>
      </c>
      <c r="J23" s="17" t="s">
        <v>5558</v>
      </c>
      <c r="K23" s="8" t="s">
        <v>45730</v>
      </c>
      <c r="L23" s="8" t="s">
        <v>525</v>
      </c>
      <c r="M23" s="33" t="s">
        <v>45770</v>
      </c>
      <c r="N23" s="32" t="s">
        <v>5808</v>
      </c>
      <c r="O23" s="32" t="s">
        <v>255</v>
      </c>
      <c r="P23" s="32" t="s">
        <v>255</v>
      </c>
      <c r="Q23" s="32">
        <v>43042</v>
      </c>
      <c r="R23" s="32">
        <v>8.3333333333333329E-2</v>
      </c>
      <c r="S23" s="32">
        <v>0.20833333333333334</v>
      </c>
      <c r="T23" s="32" t="s">
        <v>1283</v>
      </c>
      <c r="U23" s="8" t="s">
        <v>5804</v>
      </c>
      <c r="V23" s="8" t="s">
        <v>4782</v>
      </c>
      <c r="W23" s="8" t="s">
        <v>708</v>
      </c>
      <c r="X23" s="8" t="s">
        <v>296</v>
      </c>
      <c r="Y23" s="8" t="s">
        <v>45985</v>
      </c>
      <c r="Z23" s="8">
        <v>5122279</v>
      </c>
      <c r="AA23" s="26" t="s">
        <v>45962</v>
      </c>
      <c r="AB23" s="8" t="s">
        <v>525</v>
      </c>
    </row>
    <row r="24" spans="1:28" x14ac:dyDescent="0.2">
      <c r="A24" s="8" t="s">
        <v>16239</v>
      </c>
      <c r="B24" s="8" t="s">
        <v>16240</v>
      </c>
      <c r="C24" s="19" t="s">
        <v>45769</v>
      </c>
      <c r="D24" s="8" t="s">
        <v>34690</v>
      </c>
      <c r="E24" s="8" t="s">
        <v>34691</v>
      </c>
      <c r="F24" s="8" t="s">
        <v>776</v>
      </c>
      <c r="G24" s="8" t="s">
        <v>16019</v>
      </c>
      <c r="H24" s="8" t="s">
        <v>12606</v>
      </c>
      <c r="I24" s="8" t="s">
        <v>16020</v>
      </c>
      <c r="J24" s="17" t="s">
        <v>16021</v>
      </c>
      <c r="K24" s="8" t="s">
        <v>16243</v>
      </c>
      <c r="L24" s="8" t="s">
        <v>266</v>
      </c>
      <c r="M24" s="33" t="s">
        <v>45770</v>
      </c>
      <c r="N24" s="32" t="s">
        <v>16242</v>
      </c>
      <c r="O24" s="32" t="s">
        <v>255</v>
      </c>
      <c r="P24" s="32" t="s">
        <v>255</v>
      </c>
      <c r="Q24" s="32">
        <v>43046</v>
      </c>
      <c r="R24" s="32">
        <v>0.75</v>
      </c>
      <c r="S24" s="32">
        <v>0.20833333333333334</v>
      </c>
      <c r="T24" s="32" t="s">
        <v>762</v>
      </c>
      <c r="U24" s="8" t="s">
        <v>567</v>
      </c>
      <c r="V24" s="8" t="s">
        <v>4846</v>
      </c>
      <c r="W24" s="8" t="s">
        <v>708</v>
      </c>
      <c r="X24" s="8" t="s">
        <v>296</v>
      </c>
      <c r="Y24" s="8" t="s">
        <v>45985</v>
      </c>
      <c r="Z24" s="8">
        <v>121</v>
      </c>
      <c r="AA24" s="26" t="s">
        <v>16241</v>
      </c>
      <c r="AB24" s="8" t="s">
        <v>266</v>
      </c>
    </row>
    <row r="25" spans="1:28" x14ac:dyDescent="0.2">
      <c r="A25" s="8" t="s">
        <v>37824</v>
      </c>
      <c r="B25" s="8" t="s">
        <v>37825</v>
      </c>
      <c r="C25" s="19" t="s">
        <v>45769</v>
      </c>
      <c r="D25" s="8" t="s">
        <v>34690</v>
      </c>
      <c r="E25" s="8" t="s">
        <v>34691</v>
      </c>
      <c r="F25" s="8" t="s">
        <v>776</v>
      </c>
      <c r="G25" s="8" t="s">
        <v>37496</v>
      </c>
      <c r="H25" s="8" t="s">
        <v>17227</v>
      </c>
      <c r="I25" s="8" t="s">
        <v>36869</v>
      </c>
      <c r="J25" s="17" t="s">
        <v>37497</v>
      </c>
      <c r="K25" s="8" t="s">
        <v>45730</v>
      </c>
      <c r="L25" s="8" t="s">
        <v>256</v>
      </c>
      <c r="M25" s="33" t="s">
        <v>45770</v>
      </c>
      <c r="N25" s="32" t="s">
        <v>37827</v>
      </c>
      <c r="O25" s="32" t="s">
        <v>255</v>
      </c>
      <c r="P25" s="32" t="s">
        <v>255</v>
      </c>
      <c r="Q25" s="32">
        <v>43045</v>
      </c>
      <c r="R25" s="32">
        <v>0.54166666666666663</v>
      </c>
      <c r="S25" s="32">
        <v>0.66666666666666663</v>
      </c>
      <c r="T25" s="32" t="s">
        <v>1283</v>
      </c>
      <c r="U25" s="8" t="s">
        <v>13773</v>
      </c>
      <c r="V25" s="8" t="s">
        <v>846</v>
      </c>
      <c r="W25" s="8" t="s">
        <v>28</v>
      </c>
      <c r="X25" s="8" t="s">
        <v>30</v>
      </c>
      <c r="Y25" s="8" t="s">
        <v>45985</v>
      </c>
      <c r="Z25" s="8" t="s">
        <v>45807</v>
      </c>
      <c r="AA25" s="26" t="s">
        <v>37826</v>
      </c>
      <c r="AB25" s="8" t="s">
        <v>256</v>
      </c>
    </row>
    <row r="26" spans="1:28" x14ac:dyDescent="0.2">
      <c r="A26" s="8" t="s">
        <v>32615</v>
      </c>
      <c r="B26" s="8" t="s">
        <v>32616</v>
      </c>
      <c r="C26" s="19" t="s">
        <v>45769</v>
      </c>
      <c r="D26" s="8" t="s">
        <v>34690</v>
      </c>
      <c r="E26" s="8" t="s">
        <v>34691</v>
      </c>
      <c r="F26" s="8" t="s">
        <v>776</v>
      </c>
      <c r="G26" s="8" t="s">
        <v>32588</v>
      </c>
      <c r="H26" s="8" t="s">
        <v>32589</v>
      </c>
      <c r="I26" s="8" t="s">
        <v>32590</v>
      </c>
      <c r="J26" s="17" t="s">
        <v>32591</v>
      </c>
      <c r="K26" s="8" t="s">
        <v>32619</v>
      </c>
      <c r="L26" s="8" t="s">
        <v>55</v>
      </c>
      <c r="M26" s="33" t="s">
        <v>45770</v>
      </c>
      <c r="N26" s="32" t="s">
        <v>32618</v>
      </c>
      <c r="O26" s="32" t="s">
        <v>27</v>
      </c>
      <c r="P26" s="32" t="s">
        <v>27</v>
      </c>
      <c r="Q26" s="32">
        <v>43011</v>
      </c>
      <c r="R26" s="32">
        <v>0.25</v>
      </c>
      <c r="S26" s="32">
        <v>0.54166666666666663</v>
      </c>
      <c r="T26" s="32" t="s">
        <v>296</v>
      </c>
      <c r="U26" s="8" t="s">
        <v>2011</v>
      </c>
      <c r="V26" s="8" t="s">
        <v>901</v>
      </c>
      <c r="W26" s="8" t="s">
        <v>28</v>
      </c>
      <c r="X26" s="8" t="s">
        <v>45730</v>
      </c>
      <c r="Y26" s="8" t="s">
        <v>45985</v>
      </c>
      <c r="Z26" s="8">
        <v>506264</v>
      </c>
      <c r="AA26" s="26" t="s">
        <v>32617</v>
      </c>
      <c r="AB26" s="8" t="s">
        <v>55</v>
      </c>
    </row>
    <row r="27" spans="1:28" x14ac:dyDescent="0.2">
      <c r="A27" s="8" t="s">
        <v>37772</v>
      </c>
      <c r="B27" s="8" t="s">
        <v>37773</v>
      </c>
      <c r="C27" s="19" t="s">
        <v>45769</v>
      </c>
      <c r="D27" s="8" t="s">
        <v>34690</v>
      </c>
      <c r="E27" s="8" t="s">
        <v>34691</v>
      </c>
      <c r="F27" s="8" t="s">
        <v>776</v>
      </c>
      <c r="G27" s="8" t="s">
        <v>37496</v>
      </c>
      <c r="H27" s="8" t="s">
        <v>17227</v>
      </c>
      <c r="I27" s="8" t="s">
        <v>36869</v>
      </c>
      <c r="J27" s="17" t="s">
        <v>37497</v>
      </c>
      <c r="K27" s="8" t="s">
        <v>45730</v>
      </c>
      <c r="L27" s="8" t="s">
        <v>515</v>
      </c>
      <c r="M27" s="33" t="s">
        <v>45770</v>
      </c>
      <c r="N27" s="32" t="s">
        <v>37774</v>
      </c>
      <c r="O27" s="32" t="s">
        <v>255</v>
      </c>
      <c r="P27" s="32" t="s">
        <v>255</v>
      </c>
      <c r="Q27" s="32">
        <v>43041</v>
      </c>
      <c r="R27" s="32">
        <v>0.66666666666666663</v>
      </c>
      <c r="S27" s="32">
        <v>0.70833333333333337</v>
      </c>
      <c r="T27" s="32" t="s">
        <v>1495</v>
      </c>
      <c r="U27" s="8" t="s">
        <v>8581</v>
      </c>
      <c r="V27" s="8" t="s">
        <v>13152</v>
      </c>
      <c r="W27" s="8" t="s">
        <v>28</v>
      </c>
      <c r="X27" s="8" t="s">
        <v>30</v>
      </c>
      <c r="Y27" s="8" t="s">
        <v>45985</v>
      </c>
      <c r="Z27" s="8" t="s">
        <v>5814</v>
      </c>
      <c r="AA27" s="26" t="s">
        <v>32476</v>
      </c>
      <c r="AB27" s="8" t="s">
        <v>515</v>
      </c>
    </row>
    <row r="28" spans="1:28" x14ac:dyDescent="0.2">
      <c r="A28" s="8" t="s">
        <v>12711</v>
      </c>
      <c r="B28" s="8" t="s">
        <v>12712</v>
      </c>
      <c r="C28" s="19" t="s">
        <v>45769</v>
      </c>
      <c r="D28" s="8" t="s">
        <v>34690</v>
      </c>
      <c r="E28" s="8" t="s">
        <v>34691</v>
      </c>
      <c r="F28" s="8" t="s">
        <v>776</v>
      </c>
      <c r="G28" s="8" t="s">
        <v>12605</v>
      </c>
      <c r="H28" s="8" t="s">
        <v>12606</v>
      </c>
      <c r="I28" s="8" t="s">
        <v>12607</v>
      </c>
      <c r="J28" s="17" t="s">
        <v>12608</v>
      </c>
      <c r="K28" s="8" t="s">
        <v>12716</v>
      </c>
      <c r="L28" s="8" t="s">
        <v>372</v>
      </c>
      <c r="M28" s="33" t="s">
        <v>45770</v>
      </c>
      <c r="N28" s="32" t="s">
        <v>12715</v>
      </c>
      <c r="O28" s="32" t="s">
        <v>112</v>
      </c>
      <c r="P28" s="32" t="s">
        <v>112</v>
      </c>
      <c r="Q28" s="32">
        <v>43020</v>
      </c>
      <c r="R28" s="32">
        <v>0.75</v>
      </c>
      <c r="S28" s="32">
        <v>0.97916666666666663</v>
      </c>
      <c r="T28" s="32" t="s">
        <v>2712</v>
      </c>
      <c r="U28" s="8" t="s">
        <v>374</v>
      </c>
      <c r="V28" s="8" t="s">
        <v>12713</v>
      </c>
      <c r="W28" s="8" t="s">
        <v>708</v>
      </c>
      <c r="X28" s="8" t="s">
        <v>30</v>
      </c>
      <c r="Y28" s="8" t="s">
        <v>45985</v>
      </c>
      <c r="Z28" s="8" t="s">
        <v>32668</v>
      </c>
      <c r="AA28" s="26" t="s">
        <v>12714</v>
      </c>
      <c r="AB28" s="8" t="s">
        <v>372</v>
      </c>
    </row>
    <row r="29" spans="1:28" x14ac:dyDescent="0.2">
      <c r="A29" s="8" t="s">
        <v>45475</v>
      </c>
      <c r="B29" s="8" t="s">
        <v>45476</v>
      </c>
      <c r="C29" s="19" t="s">
        <v>45769</v>
      </c>
      <c r="D29" s="8" t="s">
        <v>34690</v>
      </c>
      <c r="E29" s="8" t="s">
        <v>34691</v>
      </c>
      <c r="F29" s="8" t="s">
        <v>776</v>
      </c>
      <c r="G29" s="8" t="s">
        <v>45408</v>
      </c>
      <c r="H29" s="8" t="s">
        <v>17406</v>
      </c>
      <c r="I29" s="8" t="s">
        <v>45410</v>
      </c>
      <c r="J29" s="17" t="s">
        <v>45411</v>
      </c>
      <c r="K29" s="8" t="s">
        <v>45479</v>
      </c>
      <c r="L29" s="8" t="s">
        <v>76</v>
      </c>
      <c r="M29" s="33" t="s">
        <v>45770</v>
      </c>
      <c r="N29" s="32" t="s">
        <v>45478</v>
      </c>
      <c r="O29" s="32" t="s">
        <v>65</v>
      </c>
      <c r="P29" s="32" t="s">
        <v>65</v>
      </c>
      <c r="Q29" s="32">
        <v>43014</v>
      </c>
      <c r="R29" s="32">
        <v>0.52083333333333337</v>
      </c>
      <c r="S29" s="32">
        <v>0.75</v>
      </c>
      <c r="T29" s="32" t="s">
        <v>2712</v>
      </c>
      <c r="U29" s="8" t="s">
        <v>45471</v>
      </c>
      <c r="V29" s="8" t="s">
        <v>320</v>
      </c>
      <c r="W29" s="8" t="s">
        <v>28</v>
      </c>
      <c r="X29" s="8" t="s">
        <v>296</v>
      </c>
      <c r="Y29" s="8" t="s">
        <v>45985</v>
      </c>
      <c r="Z29" s="8">
        <v>507571</v>
      </c>
      <c r="AA29" s="26" t="s">
        <v>45477</v>
      </c>
      <c r="AB29" s="8" t="s">
        <v>76</v>
      </c>
    </row>
    <row r="30" spans="1:28" x14ac:dyDescent="0.2">
      <c r="A30" s="8" t="s">
        <v>5554</v>
      </c>
      <c r="B30" s="8" t="s">
        <v>5555</v>
      </c>
      <c r="C30" s="19" t="s">
        <v>45769</v>
      </c>
      <c r="D30" s="8" t="s">
        <v>34690</v>
      </c>
      <c r="E30" s="8" t="s">
        <v>34691</v>
      </c>
      <c r="F30" s="8" t="s">
        <v>776</v>
      </c>
      <c r="G30" s="8" t="s">
        <v>5556</v>
      </c>
      <c r="H30" s="8" t="s">
        <v>3431</v>
      </c>
      <c r="I30" s="8" t="s">
        <v>5557</v>
      </c>
      <c r="J30" s="17" t="s">
        <v>5558</v>
      </c>
      <c r="K30" s="8" t="s">
        <v>5560</v>
      </c>
      <c r="L30" s="8" t="s">
        <v>66</v>
      </c>
      <c r="M30" s="33" t="s">
        <v>45770</v>
      </c>
      <c r="N30" s="32" t="s">
        <v>5559</v>
      </c>
      <c r="O30" s="32" t="s">
        <v>65</v>
      </c>
      <c r="P30" s="32" t="s">
        <v>65</v>
      </c>
      <c r="Q30" s="32">
        <v>43012</v>
      </c>
      <c r="R30" s="32">
        <v>0.75</v>
      </c>
      <c r="S30" s="32">
        <v>0.125</v>
      </c>
      <c r="T30" s="32" t="s">
        <v>952</v>
      </c>
      <c r="U30" s="8" t="s">
        <v>298</v>
      </c>
      <c r="V30" s="8" t="s">
        <v>1759</v>
      </c>
      <c r="W30" s="8" t="s">
        <v>708</v>
      </c>
      <c r="X30" s="8" t="s">
        <v>296</v>
      </c>
      <c r="Y30" s="8" t="s">
        <v>45985</v>
      </c>
      <c r="Z30" s="8">
        <v>506075</v>
      </c>
      <c r="AA30" s="26" t="s">
        <v>45913</v>
      </c>
      <c r="AB30" s="8" t="s">
        <v>66</v>
      </c>
    </row>
    <row r="31" spans="1:28" x14ac:dyDescent="0.2">
      <c r="A31" s="8" t="s">
        <v>5823</v>
      </c>
      <c r="B31" s="8" t="s">
        <v>5824</v>
      </c>
      <c r="C31" s="19" t="s">
        <v>45769</v>
      </c>
      <c r="D31" s="8" t="s">
        <v>34690</v>
      </c>
      <c r="E31" s="8" t="s">
        <v>34691</v>
      </c>
      <c r="F31" s="8" t="s">
        <v>776</v>
      </c>
      <c r="G31" s="8" t="s">
        <v>5556</v>
      </c>
      <c r="H31" s="8" t="s">
        <v>3431</v>
      </c>
      <c r="I31" s="8" t="s">
        <v>5557</v>
      </c>
      <c r="J31" s="17" t="s">
        <v>5558</v>
      </c>
      <c r="K31" s="8" t="s">
        <v>45730</v>
      </c>
      <c r="L31" s="8" t="s">
        <v>545</v>
      </c>
      <c r="M31" s="33" t="s">
        <v>45770</v>
      </c>
      <c r="N31" s="32" t="s">
        <v>5826</v>
      </c>
      <c r="O31" s="32" t="s">
        <v>255</v>
      </c>
      <c r="P31" s="32" t="s">
        <v>255</v>
      </c>
      <c r="Q31" s="32">
        <v>43044</v>
      </c>
      <c r="R31" s="32">
        <v>0.16666666666666666</v>
      </c>
      <c r="S31" s="32">
        <v>0.20833333333333334</v>
      </c>
      <c r="T31" s="32" t="s">
        <v>1495</v>
      </c>
      <c r="U31" s="8" t="s">
        <v>1687</v>
      </c>
      <c r="V31" s="8" t="s">
        <v>4823</v>
      </c>
      <c r="W31" s="8" t="s">
        <v>708</v>
      </c>
      <c r="X31" s="8" t="s">
        <v>296</v>
      </c>
      <c r="Y31" s="8" t="s">
        <v>45985</v>
      </c>
      <c r="Z31" s="8" t="s">
        <v>5814</v>
      </c>
      <c r="AA31" s="26" t="s">
        <v>5825</v>
      </c>
      <c r="AB31" s="8" t="s">
        <v>545</v>
      </c>
    </row>
    <row r="32" spans="1:28" x14ac:dyDescent="0.2">
      <c r="A32" s="8" t="s">
        <v>6968</v>
      </c>
      <c r="B32" s="8" t="s">
        <v>6969</v>
      </c>
      <c r="C32" s="19" t="s">
        <v>45769</v>
      </c>
      <c r="D32" s="8" t="s">
        <v>34690</v>
      </c>
      <c r="E32" s="8" t="s">
        <v>34691</v>
      </c>
      <c r="F32" s="8" t="s">
        <v>776</v>
      </c>
      <c r="G32" s="8" t="s">
        <v>6781</v>
      </c>
      <c r="H32" s="8" t="s">
        <v>6782</v>
      </c>
      <c r="I32" s="8" t="s">
        <v>6783</v>
      </c>
      <c r="J32" s="17" t="s">
        <v>6784</v>
      </c>
      <c r="K32" s="8" t="s">
        <v>45730</v>
      </c>
      <c r="L32" s="8" t="s">
        <v>515</v>
      </c>
      <c r="M32" s="33" t="s">
        <v>45770</v>
      </c>
      <c r="N32" s="32" t="s">
        <v>6972</v>
      </c>
      <c r="O32" s="32" t="s">
        <v>255</v>
      </c>
      <c r="P32" s="32" t="s">
        <v>255</v>
      </c>
      <c r="Q32" s="32">
        <v>43041</v>
      </c>
      <c r="R32" s="32">
        <v>0.75</v>
      </c>
      <c r="S32" s="32">
        <v>0</v>
      </c>
      <c r="T32" s="32" t="s">
        <v>30</v>
      </c>
      <c r="U32" s="8" t="s">
        <v>1659</v>
      </c>
      <c r="V32" s="8" t="s">
        <v>6970</v>
      </c>
      <c r="W32" s="8" t="s">
        <v>708</v>
      </c>
      <c r="X32" s="8" t="s">
        <v>296</v>
      </c>
      <c r="Y32" s="8" t="s">
        <v>45985</v>
      </c>
      <c r="Z32" s="8" t="s">
        <v>45812</v>
      </c>
      <c r="AA32" s="26" t="s">
        <v>6971</v>
      </c>
      <c r="AB32" s="8" t="s">
        <v>515</v>
      </c>
    </row>
    <row r="33" spans="1:28" x14ac:dyDescent="0.2">
      <c r="A33" s="8" t="s">
        <v>5816</v>
      </c>
      <c r="B33" s="8" t="s">
        <v>5817</v>
      </c>
      <c r="C33" s="19" t="s">
        <v>45769</v>
      </c>
      <c r="D33" s="8" t="s">
        <v>34690</v>
      </c>
      <c r="E33" s="8" t="s">
        <v>34691</v>
      </c>
      <c r="F33" s="8" t="s">
        <v>776</v>
      </c>
      <c r="G33" s="8" t="s">
        <v>5556</v>
      </c>
      <c r="H33" s="8" t="s">
        <v>3431</v>
      </c>
      <c r="I33" s="8" t="s">
        <v>5557</v>
      </c>
      <c r="J33" s="17" t="s">
        <v>5558</v>
      </c>
      <c r="K33" s="8" t="s">
        <v>45730</v>
      </c>
      <c r="L33" s="8" t="s">
        <v>545</v>
      </c>
      <c r="M33" s="33" t="s">
        <v>45770</v>
      </c>
      <c r="N33" s="32" t="s">
        <v>5818</v>
      </c>
      <c r="O33" s="32" t="s">
        <v>255</v>
      </c>
      <c r="P33" s="32" t="s">
        <v>255</v>
      </c>
      <c r="Q33" s="32">
        <v>43044</v>
      </c>
      <c r="R33" s="32">
        <v>0.75</v>
      </c>
      <c r="S33" s="32">
        <v>4.1666666666666664E-2</v>
      </c>
      <c r="T33" s="32" t="s">
        <v>296</v>
      </c>
      <c r="U33" s="8" t="s">
        <v>1678</v>
      </c>
      <c r="V33" s="8" t="s">
        <v>1679</v>
      </c>
      <c r="W33" s="8" t="s">
        <v>708</v>
      </c>
      <c r="X33" s="8" t="s">
        <v>296</v>
      </c>
      <c r="Y33" s="8" t="s">
        <v>45985</v>
      </c>
      <c r="Z33" s="8" t="s">
        <v>45814</v>
      </c>
      <c r="AA33" s="26" t="s">
        <v>45972</v>
      </c>
      <c r="AB33" s="8" t="s">
        <v>545</v>
      </c>
    </row>
    <row r="34" spans="1:28" x14ac:dyDescent="0.2">
      <c r="A34" s="8" t="s">
        <v>37511</v>
      </c>
      <c r="B34" s="8" t="s">
        <v>37512</v>
      </c>
      <c r="C34" s="19" t="s">
        <v>45769</v>
      </c>
      <c r="D34" s="8" t="s">
        <v>34690</v>
      </c>
      <c r="E34" s="8" t="s">
        <v>34691</v>
      </c>
      <c r="F34" s="8" t="s">
        <v>776</v>
      </c>
      <c r="G34" s="8" t="s">
        <v>37496</v>
      </c>
      <c r="H34" s="8" t="s">
        <v>17227</v>
      </c>
      <c r="I34" s="8" t="s">
        <v>36869</v>
      </c>
      <c r="J34" s="17" t="s">
        <v>37497</v>
      </c>
      <c r="K34" s="8" t="s">
        <v>37515</v>
      </c>
      <c r="L34" s="8" t="s">
        <v>46</v>
      </c>
      <c r="M34" s="33" t="s">
        <v>45770</v>
      </c>
      <c r="N34" s="32" t="s">
        <v>37514</v>
      </c>
      <c r="O34" s="32" t="s">
        <v>27</v>
      </c>
      <c r="P34" s="32" t="s">
        <v>27</v>
      </c>
      <c r="Q34" s="32">
        <v>43010</v>
      </c>
      <c r="R34" s="32">
        <v>0.33333333333333331</v>
      </c>
      <c r="S34" s="32">
        <v>0.5</v>
      </c>
      <c r="T34" s="32" t="s">
        <v>739</v>
      </c>
      <c r="U34" s="8" t="s">
        <v>1729</v>
      </c>
      <c r="V34" s="8" t="s">
        <v>5238</v>
      </c>
      <c r="W34" s="8" t="s">
        <v>28</v>
      </c>
      <c r="X34" s="8" t="s">
        <v>30</v>
      </c>
      <c r="Y34" s="8" t="s">
        <v>45985</v>
      </c>
      <c r="Z34" s="8">
        <v>506065</v>
      </c>
      <c r="AA34" s="26" t="s">
        <v>37513</v>
      </c>
      <c r="AB34" s="8" t="s">
        <v>46</v>
      </c>
    </row>
    <row r="35" spans="1:28" x14ac:dyDescent="0.2">
      <c r="A35" s="8" t="s">
        <v>44875</v>
      </c>
      <c r="B35" s="8" t="s">
        <v>44876</v>
      </c>
      <c r="C35" s="19" t="s">
        <v>45769</v>
      </c>
      <c r="D35" s="8" t="s">
        <v>34690</v>
      </c>
      <c r="E35" s="8" t="s">
        <v>34691</v>
      </c>
      <c r="F35" s="8" t="s">
        <v>776</v>
      </c>
      <c r="G35" s="8" t="s">
        <v>44685</v>
      </c>
      <c r="H35" s="8" t="s">
        <v>44686</v>
      </c>
      <c r="I35" s="8" t="s">
        <v>44687</v>
      </c>
      <c r="J35" s="17" t="s">
        <v>44688</v>
      </c>
      <c r="K35" s="8" t="s">
        <v>45730</v>
      </c>
      <c r="L35" s="8" t="s">
        <v>515</v>
      </c>
      <c r="M35" s="33" t="s">
        <v>45770</v>
      </c>
      <c r="N35" s="32" t="s">
        <v>44878</v>
      </c>
      <c r="O35" s="32" t="s">
        <v>255</v>
      </c>
      <c r="P35" s="32" t="s">
        <v>255</v>
      </c>
      <c r="Q35" s="32">
        <v>43041</v>
      </c>
      <c r="R35" s="32">
        <v>0.75</v>
      </c>
      <c r="S35" s="32">
        <v>0.20833333333333334</v>
      </c>
      <c r="T35" s="32" t="s">
        <v>762</v>
      </c>
      <c r="U35" s="8" t="s">
        <v>1659</v>
      </c>
      <c r="V35" s="8" t="s">
        <v>826</v>
      </c>
      <c r="W35" s="8" t="s">
        <v>708</v>
      </c>
      <c r="X35" s="8" t="s">
        <v>30</v>
      </c>
      <c r="Y35" s="8" t="s">
        <v>45985</v>
      </c>
      <c r="Z35" s="8" t="s">
        <v>45812</v>
      </c>
      <c r="AA35" s="26" t="s">
        <v>44877</v>
      </c>
      <c r="AB35" s="8" t="s">
        <v>515</v>
      </c>
    </row>
    <row r="36" spans="1:28" x14ac:dyDescent="0.2">
      <c r="A36" s="8" t="s">
        <v>6992</v>
      </c>
      <c r="B36" s="8" t="s">
        <v>6993</v>
      </c>
      <c r="C36" s="19" t="s">
        <v>45769</v>
      </c>
      <c r="D36" s="8" t="s">
        <v>34690</v>
      </c>
      <c r="E36" s="8" t="s">
        <v>34691</v>
      </c>
      <c r="F36" s="8" t="s">
        <v>776</v>
      </c>
      <c r="G36" s="8" t="s">
        <v>6781</v>
      </c>
      <c r="H36" s="8" t="s">
        <v>6782</v>
      </c>
      <c r="I36" s="8" t="s">
        <v>6783</v>
      </c>
      <c r="J36" s="17" t="s">
        <v>6784</v>
      </c>
      <c r="K36" s="8" t="s">
        <v>45730</v>
      </c>
      <c r="L36" s="8" t="s">
        <v>535</v>
      </c>
      <c r="M36" s="33" t="s">
        <v>45770</v>
      </c>
      <c r="N36" s="32" t="s">
        <v>6996</v>
      </c>
      <c r="O36" s="32" t="s">
        <v>255</v>
      </c>
      <c r="P36" s="32" t="s">
        <v>255</v>
      </c>
      <c r="Q36" s="32">
        <v>43043</v>
      </c>
      <c r="R36" s="32">
        <v>0.95833333333333337</v>
      </c>
      <c r="S36" s="32">
        <v>0.20833333333333334</v>
      </c>
      <c r="T36" s="32" t="s">
        <v>296</v>
      </c>
      <c r="U36" s="8" t="s">
        <v>6989</v>
      </c>
      <c r="V36" s="8" t="s">
        <v>6994</v>
      </c>
      <c r="W36" s="8" t="s">
        <v>708</v>
      </c>
      <c r="X36" s="8" t="s">
        <v>296</v>
      </c>
      <c r="Y36" s="8" t="s">
        <v>45985</v>
      </c>
      <c r="Z36" s="8" t="s">
        <v>45814</v>
      </c>
      <c r="AA36" s="26" t="s">
        <v>6995</v>
      </c>
      <c r="AB36" s="8" t="s">
        <v>535</v>
      </c>
    </row>
    <row r="37" spans="1:28" x14ac:dyDescent="0.2">
      <c r="A37" s="8" t="s">
        <v>37836</v>
      </c>
      <c r="B37" s="8" t="s">
        <v>37837</v>
      </c>
      <c r="C37" s="19" t="s">
        <v>45769</v>
      </c>
      <c r="D37" s="8" t="s">
        <v>34690</v>
      </c>
      <c r="E37" s="8" t="s">
        <v>34691</v>
      </c>
      <c r="F37" s="8" t="s">
        <v>776</v>
      </c>
      <c r="G37" s="8" t="s">
        <v>37496</v>
      </c>
      <c r="H37" s="8" t="s">
        <v>17227</v>
      </c>
      <c r="I37" s="8" t="s">
        <v>36869</v>
      </c>
      <c r="J37" s="17" t="s">
        <v>37497</v>
      </c>
      <c r="K37" s="8" t="s">
        <v>45730</v>
      </c>
      <c r="L37" s="8" t="s">
        <v>266</v>
      </c>
      <c r="M37" s="33" t="s">
        <v>45770</v>
      </c>
      <c r="N37" s="32" t="s">
        <v>37839</v>
      </c>
      <c r="O37" s="32" t="s">
        <v>255</v>
      </c>
      <c r="P37" s="32" t="s">
        <v>255</v>
      </c>
      <c r="Q37" s="32">
        <v>43046</v>
      </c>
      <c r="R37" s="32">
        <v>0.5</v>
      </c>
      <c r="S37" s="32">
        <v>0.58333333333333337</v>
      </c>
      <c r="T37" s="32" t="s">
        <v>1100</v>
      </c>
      <c r="U37" s="8" t="s">
        <v>14607</v>
      </c>
      <c r="V37" s="8" t="s">
        <v>19128</v>
      </c>
      <c r="W37" s="8" t="s">
        <v>28</v>
      </c>
      <c r="X37" s="8" t="s">
        <v>30</v>
      </c>
      <c r="Y37" s="8" t="s">
        <v>45985</v>
      </c>
      <c r="Z37" s="8" t="s">
        <v>5814</v>
      </c>
      <c r="AA37" s="26" t="s">
        <v>37838</v>
      </c>
      <c r="AB37" s="8" t="s">
        <v>266</v>
      </c>
    </row>
    <row r="38" spans="1:28" x14ac:dyDescent="0.2">
      <c r="A38" s="8" t="s">
        <v>18963</v>
      </c>
      <c r="B38" s="8" t="s">
        <v>18964</v>
      </c>
      <c r="C38" s="19" t="s">
        <v>45769</v>
      </c>
      <c r="D38" s="8" t="s">
        <v>34690</v>
      </c>
      <c r="E38" s="8" t="s">
        <v>34691</v>
      </c>
      <c r="F38" s="8" t="s">
        <v>776</v>
      </c>
      <c r="G38" s="8" t="s">
        <v>18876</v>
      </c>
      <c r="H38" s="8" t="s">
        <v>18877</v>
      </c>
      <c r="I38" s="8" t="s">
        <v>18878</v>
      </c>
      <c r="J38" s="17" t="s">
        <v>18879</v>
      </c>
      <c r="K38" s="8" t="s">
        <v>18967</v>
      </c>
      <c r="L38" s="8" t="s">
        <v>123</v>
      </c>
      <c r="M38" s="33" t="s">
        <v>45770</v>
      </c>
      <c r="N38" s="32" t="s">
        <v>18966</v>
      </c>
      <c r="O38" s="32" t="s">
        <v>112</v>
      </c>
      <c r="P38" s="32" t="s">
        <v>112</v>
      </c>
      <c r="Q38" s="32">
        <v>43025</v>
      </c>
      <c r="R38" s="32">
        <v>0.25</v>
      </c>
      <c r="S38" s="32">
        <v>0.54166666666666663</v>
      </c>
      <c r="T38" s="32" t="s">
        <v>296</v>
      </c>
      <c r="U38" s="8" t="s">
        <v>418</v>
      </c>
      <c r="V38" s="8" t="s">
        <v>1072</v>
      </c>
      <c r="W38" s="8" t="s">
        <v>28</v>
      </c>
      <c r="X38" s="8" t="s">
        <v>30</v>
      </c>
      <c r="Y38" s="8" t="s">
        <v>45985</v>
      </c>
      <c r="Z38" s="8">
        <v>311331</v>
      </c>
      <c r="AA38" s="26" t="s">
        <v>18965</v>
      </c>
      <c r="AB38" s="8" t="s">
        <v>123</v>
      </c>
    </row>
    <row r="39" spans="1:28" x14ac:dyDescent="0.2">
      <c r="A39" s="8" t="s">
        <v>37802</v>
      </c>
      <c r="B39" s="8" t="s">
        <v>37803</v>
      </c>
      <c r="C39" s="19" t="s">
        <v>45769</v>
      </c>
      <c r="D39" s="8" t="s">
        <v>34690</v>
      </c>
      <c r="E39" s="8" t="s">
        <v>34691</v>
      </c>
      <c r="F39" s="8" t="s">
        <v>776</v>
      </c>
      <c r="G39" s="8" t="s">
        <v>37496</v>
      </c>
      <c r="H39" s="8" t="s">
        <v>17227</v>
      </c>
      <c r="I39" s="8" t="s">
        <v>36869</v>
      </c>
      <c r="J39" s="17" t="s">
        <v>37497</v>
      </c>
      <c r="K39" s="8" t="s">
        <v>45730</v>
      </c>
      <c r="L39" s="8" t="s">
        <v>545</v>
      </c>
      <c r="M39" s="33" t="s">
        <v>45770</v>
      </c>
      <c r="N39" s="32" t="s">
        <v>37805</v>
      </c>
      <c r="O39" s="32" t="s">
        <v>255</v>
      </c>
      <c r="P39" s="32" t="s">
        <v>255</v>
      </c>
      <c r="Q39" s="32">
        <v>43044</v>
      </c>
      <c r="R39" s="32">
        <v>0.25</v>
      </c>
      <c r="S39" s="32">
        <v>0.375</v>
      </c>
      <c r="T39" s="32" t="s">
        <v>1283</v>
      </c>
      <c r="U39" s="8" t="s">
        <v>546</v>
      </c>
      <c r="V39" s="8" t="s">
        <v>23705</v>
      </c>
      <c r="W39" s="8" t="s">
        <v>28</v>
      </c>
      <c r="X39" s="8" t="s">
        <v>30</v>
      </c>
      <c r="Y39" s="8" t="s">
        <v>45985</v>
      </c>
      <c r="Z39" s="8" t="s">
        <v>45814</v>
      </c>
      <c r="AA39" s="26" t="s">
        <v>37804</v>
      </c>
      <c r="AB39" s="8" t="s">
        <v>545</v>
      </c>
    </row>
    <row r="40" spans="1:28" x14ac:dyDescent="0.2">
      <c r="A40" s="8" t="s">
        <v>19056</v>
      </c>
      <c r="B40" s="8" t="s">
        <v>19057</v>
      </c>
      <c r="C40" s="19" t="s">
        <v>45769</v>
      </c>
      <c r="D40" s="8" t="s">
        <v>34690</v>
      </c>
      <c r="E40" s="8" t="s">
        <v>34691</v>
      </c>
      <c r="F40" s="8" t="s">
        <v>776</v>
      </c>
      <c r="G40" s="8" t="s">
        <v>18876</v>
      </c>
      <c r="H40" s="8" t="s">
        <v>18877</v>
      </c>
      <c r="I40" s="8" t="s">
        <v>18878</v>
      </c>
      <c r="J40" s="17" t="s">
        <v>18879</v>
      </c>
      <c r="K40" s="8" t="s">
        <v>45730</v>
      </c>
      <c r="L40" s="8" t="s">
        <v>535</v>
      </c>
      <c r="M40" s="33" t="s">
        <v>45770</v>
      </c>
      <c r="N40" s="32" t="s">
        <v>19059</v>
      </c>
      <c r="O40" s="32" t="s">
        <v>255</v>
      </c>
      <c r="P40" s="32" t="s">
        <v>255</v>
      </c>
      <c r="Q40" s="32">
        <v>43043</v>
      </c>
      <c r="R40" s="32">
        <v>0.25</v>
      </c>
      <c r="S40" s="32">
        <v>0.5</v>
      </c>
      <c r="T40" s="32" t="s">
        <v>30</v>
      </c>
      <c r="U40" s="8" t="s">
        <v>536</v>
      </c>
      <c r="V40" s="8" t="s">
        <v>13183</v>
      </c>
      <c r="W40" s="8" t="s">
        <v>28</v>
      </c>
      <c r="X40" s="8" t="s">
        <v>30</v>
      </c>
      <c r="Y40" s="8" t="s">
        <v>45985</v>
      </c>
      <c r="Z40" s="8">
        <v>10068</v>
      </c>
      <c r="AA40" s="26" t="s">
        <v>19058</v>
      </c>
      <c r="AB40" s="8" t="s">
        <v>535</v>
      </c>
    </row>
    <row r="41" spans="1:28" x14ac:dyDescent="0.2">
      <c r="A41" s="8" t="s">
        <v>12824</v>
      </c>
      <c r="B41" s="8" t="s">
        <v>12825</v>
      </c>
      <c r="C41" s="19" t="s">
        <v>45769</v>
      </c>
      <c r="D41" s="8" t="s">
        <v>34690</v>
      </c>
      <c r="E41" s="8" t="s">
        <v>34691</v>
      </c>
      <c r="F41" s="8" t="s">
        <v>776</v>
      </c>
      <c r="G41" s="8" t="s">
        <v>12605</v>
      </c>
      <c r="H41" s="8" t="s">
        <v>12606</v>
      </c>
      <c r="I41" s="8" t="s">
        <v>12607</v>
      </c>
      <c r="J41" s="17" t="s">
        <v>12608</v>
      </c>
      <c r="K41" s="8" t="s">
        <v>12828</v>
      </c>
      <c r="L41" s="8" t="s">
        <v>470</v>
      </c>
      <c r="M41" s="33" t="s">
        <v>45770</v>
      </c>
      <c r="N41" s="32" t="s">
        <v>12827</v>
      </c>
      <c r="O41" s="32" t="s">
        <v>204</v>
      </c>
      <c r="P41" s="32" t="s">
        <v>204</v>
      </c>
      <c r="Q41" s="32">
        <v>43038</v>
      </c>
      <c r="R41" s="32">
        <v>0.75</v>
      </c>
      <c r="S41" s="32">
        <v>0.20833333333333334</v>
      </c>
      <c r="T41" s="32" t="s">
        <v>762</v>
      </c>
      <c r="U41" s="8" t="s">
        <v>472</v>
      </c>
      <c r="V41" s="8" t="s">
        <v>3718</v>
      </c>
      <c r="W41" s="8" t="s">
        <v>708</v>
      </c>
      <c r="X41" s="8" t="s">
        <v>30</v>
      </c>
      <c r="Y41" s="8" t="s">
        <v>45985</v>
      </c>
      <c r="Z41" s="8">
        <v>305455</v>
      </c>
      <c r="AA41" s="26" t="s">
        <v>12826</v>
      </c>
      <c r="AB41" s="8" t="s">
        <v>470</v>
      </c>
    </row>
    <row r="42" spans="1:28" x14ac:dyDescent="0.2">
      <c r="A42" s="21" t="s">
        <v>19074</v>
      </c>
      <c r="B42" s="21" t="s">
        <v>19075</v>
      </c>
      <c r="C42" s="27" t="s">
        <v>45769</v>
      </c>
      <c r="D42" s="21" t="s">
        <v>34690</v>
      </c>
      <c r="E42" s="21" t="s">
        <v>34691</v>
      </c>
      <c r="F42" s="21" t="s">
        <v>776</v>
      </c>
      <c r="G42" s="21" t="s">
        <v>18876</v>
      </c>
      <c r="H42" s="21" t="s">
        <v>18877</v>
      </c>
      <c r="I42" s="21" t="s">
        <v>18878</v>
      </c>
      <c r="J42" s="22" t="s">
        <v>18879</v>
      </c>
      <c r="K42" s="21" t="s">
        <v>45730</v>
      </c>
      <c r="L42" s="21" t="s">
        <v>515</v>
      </c>
      <c r="M42" s="33" t="s">
        <v>45770</v>
      </c>
      <c r="N42" s="32" t="s">
        <v>19077</v>
      </c>
      <c r="O42" s="32" t="s">
        <v>255</v>
      </c>
      <c r="P42" s="32" t="s">
        <v>255</v>
      </c>
      <c r="Q42" s="32">
        <v>43041</v>
      </c>
      <c r="R42" s="32">
        <v>0.58333333333333337</v>
      </c>
      <c r="S42" s="32">
        <v>0.70833333333333337</v>
      </c>
      <c r="T42" s="32" t="s">
        <v>1283</v>
      </c>
      <c r="U42" s="21" t="s">
        <v>517</v>
      </c>
      <c r="V42" s="21" t="s">
        <v>13152</v>
      </c>
      <c r="W42" s="21" t="s">
        <v>28</v>
      </c>
      <c r="X42" s="21" t="s">
        <v>30</v>
      </c>
      <c r="Y42" s="8" t="s">
        <v>45985</v>
      </c>
      <c r="Z42" s="21" t="s">
        <v>45818</v>
      </c>
      <c r="AA42" s="28" t="s">
        <v>19076</v>
      </c>
      <c r="AB42" s="21" t="s">
        <v>515</v>
      </c>
    </row>
    <row r="43" spans="1:28" x14ac:dyDescent="0.2">
      <c r="A43" s="8" t="s">
        <v>12909</v>
      </c>
      <c r="B43" s="8" t="s">
        <v>12910</v>
      </c>
      <c r="C43" s="19" t="s">
        <v>45769</v>
      </c>
      <c r="D43" s="8" t="s">
        <v>34690</v>
      </c>
      <c r="E43" s="8" t="s">
        <v>34691</v>
      </c>
      <c r="F43" s="8" t="s">
        <v>776</v>
      </c>
      <c r="G43" s="8" t="s">
        <v>12605</v>
      </c>
      <c r="H43" s="8" t="s">
        <v>12606</v>
      </c>
      <c r="I43" s="8" t="s">
        <v>12607</v>
      </c>
      <c r="J43" s="17" t="s">
        <v>12608</v>
      </c>
      <c r="K43" s="8" t="s">
        <v>45730</v>
      </c>
      <c r="L43" s="8" t="s">
        <v>266</v>
      </c>
      <c r="M43" s="33" t="s">
        <v>45770</v>
      </c>
      <c r="N43" s="32" t="s">
        <v>12913</v>
      </c>
      <c r="O43" s="32" t="s">
        <v>255</v>
      </c>
      <c r="P43" s="32" t="s">
        <v>255</v>
      </c>
      <c r="Q43" s="32">
        <v>43046</v>
      </c>
      <c r="R43" s="32">
        <v>0.75</v>
      </c>
      <c r="S43" s="32">
        <v>0.95833333333333337</v>
      </c>
      <c r="T43" s="32" t="s">
        <v>773</v>
      </c>
      <c r="U43" s="8" t="s">
        <v>567</v>
      </c>
      <c r="V43" s="8" t="s">
        <v>12911</v>
      </c>
      <c r="W43" s="8" t="s">
        <v>708</v>
      </c>
      <c r="X43" s="8" t="s">
        <v>30</v>
      </c>
      <c r="Y43" s="8" t="s">
        <v>45985</v>
      </c>
      <c r="Z43" s="8" t="s">
        <v>45814</v>
      </c>
      <c r="AA43" s="26" t="s">
        <v>12912</v>
      </c>
      <c r="AB43" s="8" t="s">
        <v>266</v>
      </c>
    </row>
    <row r="44" spans="1:28" x14ac:dyDescent="0.2">
      <c r="A44" s="8" t="s">
        <v>43874</v>
      </c>
      <c r="B44" s="8" t="s">
        <v>43875</v>
      </c>
      <c r="C44" s="19" t="s">
        <v>45769</v>
      </c>
      <c r="D44" s="8" t="s">
        <v>34690</v>
      </c>
      <c r="E44" s="8" t="s">
        <v>34691</v>
      </c>
      <c r="F44" s="8" t="s">
        <v>776</v>
      </c>
      <c r="G44" s="8" t="s">
        <v>43649</v>
      </c>
      <c r="H44" s="8" t="s">
        <v>43650</v>
      </c>
      <c r="I44" s="8" t="s">
        <v>43546</v>
      </c>
      <c r="J44" s="17" t="s">
        <v>43651</v>
      </c>
      <c r="K44" s="8" t="s">
        <v>45730</v>
      </c>
      <c r="L44" s="8" t="s">
        <v>266</v>
      </c>
      <c r="M44" s="33" t="s">
        <v>45770</v>
      </c>
      <c r="N44" s="32" t="s">
        <v>43878</v>
      </c>
      <c r="O44" s="32" t="s">
        <v>255</v>
      </c>
      <c r="P44" s="32" t="s">
        <v>255</v>
      </c>
      <c r="Q44" s="32">
        <v>43046</v>
      </c>
      <c r="R44" s="32">
        <v>0.75</v>
      </c>
      <c r="S44" s="32">
        <v>0.97916666666666663</v>
      </c>
      <c r="T44" s="32" t="s">
        <v>2712</v>
      </c>
      <c r="U44" s="8" t="s">
        <v>567</v>
      </c>
      <c r="V44" s="8" t="s">
        <v>43876</v>
      </c>
      <c r="W44" s="8" t="s">
        <v>708</v>
      </c>
      <c r="X44" s="8" t="s">
        <v>45730</v>
      </c>
      <c r="Y44" s="8" t="s">
        <v>45985</v>
      </c>
      <c r="Z44" s="8" t="s">
        <v>45814</v>
      </c>
      <c r="AA44" s="26" t="s">
        <v>43877</v>
      </c>
      <c r="AB44" s="8" t="s">
        <v>266</v>
      </c>
    </row>
    <row r="45" spans="1:28" x14ac:dyDescent="0.2">
      <c r="A45" s="8" t="s">
        <v>19156</v>
      </c>
      <c r="B45" s="8" t="s">
        <v>19157</v>
      </c>
      <c r="C45" s="19" t="s">
        <v>45769</v>
      </c>
      <c r="D45" s="8" t="s">
        <v>34690</v>
      </c>
      <c r="E45" s="8" t="s">
        <v>34691</v>
      </c>
      <c r="F45" s="8" t="s">
        <v>776</v>
      </c>
      <c r="G45" s="8" t="s">
        <v>18876</v>
      </c>
      <c r="H45" s="8" t="s">
        <v>18877</v>
      </c>
      <c r="I45" s="8" t="s">
        <v>18878</v>
      </c>
      <c r="J45" s="17" t="s">
        <v>18879</v>
      </c>
      <c r="K45" s="8" t="s">
        <v>19160</v>
      </c>
      <c r="L45" s="8" t="s">
        <v>1989</v>
      </c>
      <c r="M45" s="33" t="s">
        <v>45770</v>
      </c>
      <c r="N45" s="32" t="s">
        <v>19159</v>
      </c>
      <c r="O45" s="32" t="s">
        <v>274</v>
      </c>
      <c r="P45" s="32" t="s">
        <v>274</v>
      </c>
      <c r="Q45" s="32">
        <v>43049</v>
      </c>
      <c r="R45" s="32">
        <v>0.25</v>
      </c>
      <c r="S45" s="32">
        <v>0.45833333333333331</v>
      </c>
      <c r="T45" s="32" t="s">
        <v>773</v>
      </c>
      <c r="U45" s="8" t="s">
        <v>8695</v>
      </c>
      <c r="V45" s="8" t="s">
        <v>13259</v>
      </c>
      <c r="W45" s="8" t="s">
        <v>28</v>
      </c>
      <c r="X45" s="8" t="s">
        <v>30</v>
      </c>
      <c r="Y45" s="8" t="s">
        <v>45985</v>
      </c>
      <c r="Z45" s="8">
        <v>5122280</v>
      </c>
      <c r="AA45" s="26" t="s">
        <v>19158</v>
      </c>
      <c r="AB45" s="8" t="s">
        <v>1989</v>
      </c>
    </row>
    <row r="46" spans="1:28" x14ac:dyDescent="0.2">
      <c r="A46" s="8" t="s">
        <v>5795</v>
      </c>
      <c r="B46" s="8" t="s">
        <v>5796</v>
      </c>
      <c r="C46" s="19" t="s">
        <v>45769</v>
      </c>
      <c r="D46" s="8" t="s">
        <v>34690</v>
      </c>
      <c r="E46" s="8" t="s">
        <v>34691</v>
      </c>
      <c r="F46" s="8" t="s">
        <v>776</v>
      </c>
      <c r="G46" s="8" t="s">
        <v>5556</v>
      </c>
      <c r="H46" s="8" t="s">
        <v>3431</v>
      </c>
      <c r="I46" s="8" t="s">
        <v>5557</v>
      </c>
      <c r="J46" s="17" t="s">
        <v>5558</v>
      </c>
      <c r="K46" s="8" t="s">
        <v>45730</v>
      </c>
      <c r="L46" s="8" t="s">
        <v>515</v>
      </c>
      <c r="M46" s="33" t="s">
        <v>45770</v>
      </c>
      <c r="N46" s="32" t="s">
        <v>5797</v>
      </c>
      <c r="O46" s="32" t="s">
        <v>255</v>
      </c>
      <c r="P46" s="32" t="s">
        <v>255</v>
      </c>
      <c r="Q46" s="32">
        <v>43041</v>
      </c>
      <c r="R46" s="32">
        <v>4.1666666666666664E-2</v>
      </c>
      <c r="S46" s="32">
        <v>0.20833333333333334</v>
      </c>
      <c r="T46" s="32" t="s">
        <v>739</v>
      </c>
      <c r="U46" s="8" t="s">
        <v>5793</v>
      </c>
      <c r="V46" s="8" t="s">
        <v>826</v>
      </c>
      <c r="W46" s="8" t="s">
        <v>708</v>
      </c>
      <c r="X46" s="8" t="s">
        <v>296</v>
      </c>
      <c r="Y46" s="8" t="s">
        <v>45985</v>
      </c>
      <c r="Z46" s="8">
        <v>10075</v>
      </c>
      <c r="AA46" s="26" t="s">
        <v>45899</v>
      </c>
      <c r="AB46" s="8" t="s">
        <v>515</v>
      </c>
    </row>
    <row r="47" spans="1:28" x14ac:dyDescent="0.2">
      <c r="A47" s="8" t="s">
        <v>18948</v>
      </c>
      <c r="B47" s="8" t="s">
        <v>18949</v>
      </c>
      <c r="C47" s="19" t="s">
        <v>45769</v>
      </c>
      <c r="D47" s="8" t="s">
        <v>34690</v>
      </c>
      <c r="E47" s="8" t="s">
        <v>34691</v>
      </c>
      <c r="F47" s="8" t="s">
        <v>776</v>
      </c>
      <c r="G47" s="8" t="s">
        <v>18876</v>
      </c>
      <c r="H47" s="8" t="s">
        <v>18877</v>
      </c>
      <c r="I47" s="8" t="s">
        <v>18878</v>
      </c>
      <c r="J47" s="17" t="s">
        <v>18879</v>
      </c>
      <c r="K47" s="8" t="s">
        <v>18953</v>
      </c>
      <c r="L47" s="8" t="s">
        <v>400</v>
      </c>
      <c r="M47" s="33" t="s">
        <v>45770</v>
      </c>
      <c r="N47" s="32" t="s">
        <v>18952</v>
      </c>
      <c r="O47" s="32" t="s">
        <v>112</v>
      </c>
      <c r="P47" s="32" t="s">
        <v>112</v>
      </c>
      <c r="Q47" s="32">
        <v>43023</v>
      </c>
      <c r="R47" s="32">
        <v>0.5</v>
      </c>
      <c r="S47" s="32">
        <v>0.70833333333333337</v>
      </c>
      <c r="T47" s="32" t="s">
        <v>773</v>
      </c>
      <c r="U47" s="8" t="s">
        <v>17875</v>
      </c>
      <c r="V47" s="8" t="s">
        <v>18950</v>
      </c>
      <c r="W47" s="8" t="s">
        <v>28</v>
      </c>
      <c r="X47" s="8" t="s">
        <v>30</v>
      </c>
      <c r="Y47" s="8" t="s">
        <v>45985</v>
      </c>
      <c r="Z47" s="8">
        <v>5122280</v>
      </c>
      <c r="AA47" s="26" t="s">
        <v>18951</v>
      </c>
      <c r="AB47" s="8" t="s">
        <v>400</v>
      </c>
    </row>
    <row r="48" spans="1:28" x14ac:dyDescent="0.2">
      <c r="A48" s="8" t="s">
        <v>5787</v>
      </c>
      <c r="B48" s="8" t="s">
        <v>5788</v>
      </c>
      <c r="C48" s="19" t="s">
        <v>45769</v>
      </c>
      <c r="D48" s="8" t="s">
        <v>34690</v>
      </c>
      <c r="E48" s="8" t="s">
        <v>34691</v>
      </c>
      <c r="F48" s="8" t="s">
        <v>776</v>
      </c>
      <c r="G48" s="8" t="s">
        <v>5556</v>
      </c>
      <c r="H48" s="8" t="s">
        <v>3431</v>
      </c>
      <c r="I48" s="8" t="s">
        <v>5557</v>
      </c>
      <c r="J48" s="17" t="s">
        <v>5558</v>
      </c>
      <c r="K48" s="8" t="s">
        <v>45730</v>
      </c>
      <c r="L48" s="8" t="s">
        <v>515</v>
      </c>
      <c r="M48" s="33" t="s">
        <v>45770</v>
      </c>
      <c r="N48" s="32" t="s">
        <v>5790</v>
      </c>
      <c r="O48" s="32" t="s">
        <v>255</v>
      </c>
      <c r="P48" s="32" t="s">
        <v>255</v>
      </c>
      <c r="Q48" s="32">
        <v>43041</v>
      </c>
      <c r="R48" s="32">
        <v>0.75</v>
      </c>
      <c r="S48" s="32">
        <v>0.875</v>
      </c>
      <c r="T48" s="32" t="s">
        <v>1283</v>
      </c>
      <c r="U48" s="8" t="s">
        <v>1659</v>
      </c>
      <c r="V48" s="8" t="s">
        <v>5789</v>
      </c>
      <c r="W48" s="8" t="s">
        <v>708</v>
      </c>
      <c r="X48" s="8" t="s">
        <v>296</v>
      </c>
      <c r="Y48" s="8" t="s">
        <v>45985</v>
      </c>
      <c r="Z48" s="8" t="s">
        <v>45817</v>
      </c>
      <c r="AA48" s="26" t="s">
        <v>45975</v>
      </c>
      <c r="AB48" s="8" t="s">
        <v>515</v>
      </c>
    </row>
    <row r="49" spans="1:28" x14ac:dyDescent="0.2">
      <c r="A49" s="8" t="s">
        <v>35922</v>
      </c>
      <c r="B49" s="8" t="s">
        <v>35923</v>
      </c>
      <c r="C49" s="19" t="s">
        <v>45769</v>
      </c>
      <c r="D49" s="8" t="s">
        <v>34690</v>
      </c>
      <c r="E49" s="8" t="s">
        <v>34691</v>
      </c>
      <c r="F49" s="8" t="s">
        <v>776</v>
      </c>
      <c r="G49" s="8" t="s">
        <v>35778</v>
      </c>
      <c r="H49" s="8" t="s">
        <v>3431</v>
      </c>
      <c r="I49" s="8" t="s">
        <v>35779</v>
      </c>
      <c r="J49" s="17" t="s">
        <v>35780</v>
      </c>
      <c r="K49" s="8" t="s">
        <v>45730</v>
      </c>
      <c r="L49" s="8" t="s">
        <v>275</v>
      </c>
      <c r="M49" s="33" t="s">
        <v>45770</v>
      </c>
      <c r="N49" s="32" t="s">
        <v>35925</v>
      </c>
      <c r="O49" s="32" t="s">
        <v>274</v>
      </c>
      <c r="P49" s="32" t="s">
        <v>274</v>
      </c>
      <c r="Q49" s="32">
        <v>43047</v>
      </c>
      <c r="R49" s="32">
        <v>0.79166666666666663</v>
      </c>
      <c r="S49" s="32">
        <v>4.1666666666666664E-2</v>
      </c>
      <c r="T49" s="32" t="s">
        <v>30</v>
      </c>
      <c r="U49" s="8" t="s">
        <v>19741</v>
      </c>
      <c r="V49" s="8" t="s">
        <v>35924</v>
      </c>
      <c r="W49" s="8" t="s">
        <v>708</v>
      </c>
      <c r="X49" s="8" t="s">
        <v>12943</v>
      </c>
      <c r="Y49" s="8" t="s">
        <v>45985</v>
      </c>
      <c r="Z49" s="8">
        <v>506122</v>
      </c>
      <c r="AA49" s="26" t="s">
        <v>45914</v>
      </c>
      <c r="AB49" s="8" t="s">
        <v>275</v>
      </c>
    </row>
    <row r="50" spans="1:28" x14ac:dyDescent="0.2">
      <c r="A50" s="8" t="s">
        <v>39238</v>
      </c>
      <c r="B50" s="8" t="s">
        <v>39239</v>
      </c>
      <c r="C50" s="19" t="s">
        <v>45769</v>
      </c>
      <c r="D50" s="8" t="s">
        <v>34690</v>
      </c>
      <c r="E50" s="8" t="s">
        <v>34691</v>
      </c>
      <c r="F50" s="8" t="s">
        <v>776</v>
      </c>
      <c r="G50" s="8" t="s">
        <v>39231</v>
      </c>
      <c r="H50" s="8" t="s">
        <v>39232</v>
      </c>
      <c r="I50" s="8" t="s">
        <v>39233</v>
      </c>
      <c r="J50" s="17" t="s">
        <v>39234</v>
      </c>
      <c r="K50" s="8" t="s">
        <v>39242</v>
      </c>
      <c r="L50" s="8" t="s">
        <v>46</v>
      </c>
      <c r="M50" s="33" t="s">
        <v>45770</v>
      </c>
      <c r="N50" s="32" t="s">
        <v>39241</v>
      </c>
      <c r="O50" s="32" t="s">
        <v>27</v>
      </c>
      <c r="P50" s="32" t="s">
        <v>27</v>
      </c>
      <c r="Q50" s="32">
        <v>43010</v>
      </c>
      <c r="R50" s="32">
        <v>0.75</v>
      </c>
      <c r="S50" s="32">
        <v>8.3333333333333329E-2</v>
      </c>
      <c r="T50" s="32" t="s">
        <v>486</v>
      </c>
      <c r="U50" s="8" t="s">
        <v>1738</v>
      </c>
      <c r="V50" s="8" t="s">
        <v>2882</v>
      </c>
      <c r="W50" s="8" t="s">
        <v>708</v>
      </c>
      <c r="X50" s="8" t="s">
        <v>296</v>
      </c>
      <c r="Y50" s="8" t="s">
        <v>45985</v>
      </c>
      <c r="Z50" s="8">
        <v>1073</v>
      </c>
      <c r="AA50" s="26" t="s">
        <v>39240</v>
      </c>
      <c r="AB50" s="8" t="s">
        <v>46</v>
      </c>
    </row>
    <row r="51" spans="1:28" x14ac:dyDescent="0.2">
      <c r="A51" s="8" t="s">
        <v>19052</v>
      </c>
      <c r="B51" s="8" t="s">
        <v>19053</v>
      </c>
      <c r="C51" s="19" t="s">
        <v>45769</v>
      </c>
      <c r="D51" s="8" t="s">
        <v>34690</v>
      </c>
      <c r="E51" s="8" t="s">
        <v>34691</v>
      </c>
      <c r="F51" s="8" t="s">
        <v>776</v>
      </c>
      <c r="G51" s="8" t="s">
        <v>18876</v>
      </c>
      <c r="H51" s="8" t="s">
        <v>18877</v>
      </c>
      <c r="I51" s="8" t="s">
        <v>18878</v>
      </c>
      <c r="J51" s="17" t="s">
        <v>18879</v>
      </c>
      <c r="K51" s="8" t="s">
        <v>45730</v>
      </c>
      <c r="L51" s="8" t="s">
        <v>499</v>
      </c>
      <c r="M51" s="33" t="s">
        <v>45770</v>
      </c>
      <c r="N51" s="32" t="s">
        <v>19055</v>
      </c>
      <c r="O51" s="32" t="s">
        <v>255</v>
      </c>
      <c r="P51" s="32" t="s">
        <v>255</v>
      </c>
      <c r="Q51" s="32">
        <v>43040</v>
      </c>
      <c r="R51" s="32">
        <v>0.375</v>
      </c>
      <c r="S51" s="32">
        <v>0.70833333333333337</v>
      </c>
      <c r="T51" s="32" t="s">
        <v>486</v>
      </c>
      <c r="U51" s="8" t="s">
        <v>19049</v>
      </c>
      <c r="V51" s="8" t="s">
        <v>7057</v>
      </c>
      <c r="W51" s="8" t="s">
        <v>28</v>
      </c>
      <c r="X51" s="8" t="s">
        <v>30</v>
      </c>
      <c r="Y51" s="8" t="s">
        <v>45985</v>
      </c>
      <c r="Z51" s="8" t="s">
        <v>45817</v>
      </c>
      <c r="AA51" s="26" t="s">
        <v>19054</v>
      </c>
      <c r="AB51" s="8" t="s">
        <v>499</v>
      </c>
    </row>
    <row r="52" spans="1:28" x14ac:dyDescent="0.2">
      <c r="A52" s="8" t="s">
        <v>37740</v>
      </c>
      <c r="B52" s="8" t="s">
        <v>37741</v>
      </c>
      <c r="C52" s="19" t="s">
        <v>45769</v>
      </c>
      <c r="D52" s="8" t="s">
        <v>34690</v>
      </c>
      <c r="E52" s="8" t="s">
        <v>34691</v>
      </c>
      <c r="F52" s="8" t="s">
        <v>776</v>
      </c>
      <c r="G52" s="8" t="s">
        <v>37496</v>
      </c>
      <c r="H52" s="8" t="s">
        <v>17227</v>
      </c>
      <c r="I52" s="8" t="s">
        <v>36869</v>
      </c>
      <c r="J52" s="17" t="s">
        <v>37497</v>
      </c>
      <c r="K52" s="8" t="s">
        <v>45730</v>
      </c>
      <c r="L52" s="8" t="s">
        <v>499</v>
      </c>
      <c r="M52" s="33" t="s">
        <v>45770</v>
      </c>
      <c r="N52" s="32" t="s">
        <v>37743</v>
      </c>
      <c r="O52" s="32" t="s">
        <v>255</v>
      </c>
      <c r="P52" s="32" t="s">
        <v>255</v>
      </c>
      <c r="Q52" s="32">
        <v>43040</v>
      </c>
      <c r="R52" s="32">
        <v>0.25</v>
      </c>
      <c r="S52" s="32">
        <v>0.41666666666666669</v>
      </c>
      <c r="T52" s="32" t="s">
        <v>739</v>
      </c>
      <c r="U52" s="8" t="s">
        <v>500</v>
      </c>
      <c r="V52" s="8" t="s">
        <v>8534</v>
      </c>
      <c r="W52" s="8" t="s">
        <v>28</v>
      </c>
      <c r="X52" s="8" t="s">
        <v>30</v>
      </c>
      <c r="Y52" s="8" t="s">
        <v>45985</v>
      </c>
      <c r="Z52" s="8" t="s">
        <v>45809</v>
      </c>
      <c r="AA52" s="26" t="s">
        <v>37742</v>
      </c>
      <c r="AB52" s="8" t="s">
        <v>499</v>
      </c>
    </row>
    <row r="53" spans="1:28" x14ac:dyDescent="0.2">
      <c r="A53" s="8" t="s">
        <v>39229</v>
      </c>
      <c r="B53" s="8" t="s">
        <v>39230</v>
      </c>
      <c r="C53" s="19" t="s">
        <v>45769</v>
      </c>
      <c r="D53" s="8" t="s">
        <v>34690</v>
      </c>
      <c r="E53" s="8" t="s">
        <v>34691</v>
      </c>
      <c r="F53" s="8" t="s">
        <v>776</v>
      </c>
      <c r="G53" s="8" t="s">
        <v>39231</v>
      </c>
      <c r="H53" s="8" t="s">
        <v>39232</v>
      </c>
      <c r="I53" s="8" t="s">
        <v>39233</v>
      </c>
      <c r="J53" s="17" t="s">
        <v>39234</v>
      </c>
      <c r="K53" s="8" t="s">
        <v>39237</v>
      </c>
      <c r="L53" s="8" t="s">
        <v>29</v>
      </c>
      <c r="M53" s="33" t="s">
        <v>45770</v>
      </c>
      <c r="N53" s="32" t="s">
        <v>39236</v>
      </c>
      <c r="O53" s="32" t="s">
        <v>27</v>
      </c>
      <c r="P53" s="32" t="s">
        <v>27</v>
      </c>
      <c r="Q53" s="32">
        <v>43009</v>
      </c>
      <c r="R53" s="32">
        <v>0.75</v>
      </c>
      <c r="S53" s="32">
        <v>0.20833333333333334</v>
      </c>
      <c r="T53" s="32" t="s">
        <v>762</v>
      </c>
      <c r="U53" s="8" t="s">
        <v>1717</v>
      </c>
      <c r="V53" s="8" t="s">
        <v>709</v>
      </c>
      <c r="W53" s="8" t="s">
        <v>708</v>
      </c>
      <c r="X53" s="8" t="s">
        <v>296</v>
      </c>
      <c r="Y53" s="8" t="s">
        <v>45985</v>
      </c>
      <c r="Z53" s="8">
        <v>1079</v>
      </c>
      <c r="AA53" s="26" t="s">
        <v>39235</v>
      </c>
      <c r="AB53" s="8" t="s">
        <v>29</v>
      </c>
    </row>
    <row r="54" spans="1:28" x14ac:dyDescent="0.2">
      <c r="A54" s="8" t="s">
        <v>45469</v>
      </c>
      <c r="B54" s="8" t="s">
        <v>45470</v>
      </c>
      <c r="C54" s="19" t="s">
        <v>45769</v>
      </c>
      <c r="D54" s="8" t="s">
        <v>34690</v>
      </c>
      <c r="E54" s="8" t="s">
        <v>34691</v>
      </c>
      <c r="F54" s="8" t="s">
        <v>776</v>
      </c>
      <c r="G54" s="8" t="s">
        <v>45408</v>
      </c>
      <c r="H54" s="8" t="s">
        <v>17406</v>
      </c>
      <c r="I54" s="8" t="s">
        <v>45410</v>
      </c>
      <c r="J54" s="17" t="s">
        <v>45411</v>
      </c>
      <c r="K54" s="8" t="s">
        <v>45474</v>
      </c>
      <c r="L54" s="8" t="s">
        <v>76</v>
      </c>
      <c r="M54" s="33" t="s">
        <v>45770</v>
      </c>
      <c r="N54" s="32" t="s">
        <v>45473</v>
      </c>
      <c r="O54" s="32" t="s">
        <v>65</v>
      </c>
      <c r="P54" s="32" t="s">
        <v>65</v>
      </c>
      <c r="Q54" s="32">
        <v>43014</v>
      </c>
      <c r="R54" s="32">
        <v>0.29166666666666669</v>
      </c>
      <c r="S54" s="32">
        <v>0.52083333333333337</v>
      </c>
      <c r="T54" s="32" t="s">
        <v>2712</v>
      </c>
      <c r="U54" s="8" t="s">
        <v>942</v>
      </c>
      <c r="V54" s="8" t="s">
        <v>45471</v>
      </c>
      <c r="W54" s="8" t="s">
        <v>28</v>
      </c>
      <c r="X54" s="8" t="s">
        <v>296</v>
      </c>
      <c r="Y54" s="8" t="s">
        <v>45985</v>
      </c>
      <c r="Z54" s="8">
        <v>506262</v>
      </c>
      <c r="AA54" s="26" t="s">
        <v>45472</v>
      </c>
      <c r="AB54" s="8" t="s">
        <v>76</v>
      </c>
    </row>
    <row r="55" spans="1:28" x14ac:dyDescent="0.2">
      <c r="A55" s="8" t="s">
        <v>37828</v>
      </c>
      <c r="B55" s="8" t="s">
        <v>37829</v>
      </c>
      <c r="C55" s="19" t="s">
        <v>45769</v>
      </c>
      <c r="D55" s="8" t="s">
        <v>34690</v>
      </c>
      <c r="E55" s="8" t="s">
        <v>34691</v>
      </c>
      <c r="F55" s="8" t="s">
        <v>776</v>
      </c>
      <c r="G55" s="8" t="s">
        <v>37496</v>
      </c>
      <c r="H55" s="8" t="s">
        <v>17227</v>
      </c>
      <c r="I55" s="8" t="s">
        <v>36869</v>
      </c>
      <c r="J55" s="17" t="s">
        <v>37497</v>
      </c>
      <c r="K55" s="8" t="s">
        <v>45730</v>
      </c>
      <c r="L55" s="8" t="s">
        <v>256</v>
      </c>
      <c r="M55" s="33" t="s">
        <v>45770</v>
      </c>
      <c r="N55" s="32" t="s">
        <v>37830</v>
      </c>
      <c r="O55" s="32" t="s">
        <v>255</v>
      </c>
      <c r="P55" s="32" t="s">
        <v>255</v>
      </c>
      <c r="Q55" s="32">
        <v>43045</v>
      </c>
      <c r="R55" s="32">
        <v>0.66666666666666663</v>
      </c>
      <c r="S55" s="32">
        <v>0.70833333333333337</v>
      </c>
      <c r="T55" s="32" t="s">
        <v>1495</v>
      </c>
      <c r="U55" s="8" t="s">
        <v>846</v>
      </c>
      <c r="V55" s="8" t="s">
        <v>11963</v>
      </c>
      <c r="W55" s="8" t="s">
        <v>28</v>
      </c>
      <c r="X55" s="8" t="s">
        <v>30</v>
      </c>
      <c r="Y55" s="8" t="s">
        <v>45985</v>
      </c>
      <c r="Z55" s="8" t="s">
        <v>5814</v>
      </c>
      <c r="AA55" s="26" t="s">
        <v>32476</v>
      </c>
      <c r="AB55" s="8" t="s">
        <v>256</v>
      </c>
    </row>
    <row r="56" spans="1:28" x14ac:dyDescent="0.2">
      <c r="A56" s="8" t="s">
        <v>35937</v>
      </c>
      <c r="B56" s="8" t="s">
        <v>35938</v>
      </c>
      <c r="C56" s="19" t="s">
        <v>45769</v>
      </c>
      <c r="D56" s="8" t="s">
        <v>34690</v>
      </c>
      <c r="E56" s="8" t="s">
        <v>34691</v>
      </c>
      <c r="F56" s="8" t="s">
        <v>776</v>
      </c>
      <c r="G56" s="8" t="s">
        <v>35778</v>
      </c>
      <c r="H56" s="8" t="s">
        <v>3431</v>
      </c>
      <c r="I56" s="8" t="s">
        <v>35779</v>
      </c>
      <c r="J56" s="17" t="s">
        <v>35780</v>
      </c>
      <c r="K56" s="8" t="s">
        <v>45730</v>
      </c>
      <c r="L56" s="8" t="s">
        <v>285</v>
      </c>
      <c r="M56" s="33" t="s">
        <v>45770</v>
      </c>
      <c r="N56" s="32" t="s">
        <v>35939</v>
      </c>
      <c r="O56" s="32" t="s">
        <v>274</v>
      </c>
      <c r="P56" s="32" t="s">
        <v>274</v>
      </c>
      <c r="Q56" s="32">
        <v>43048</v>
      </c>
      <c r="R56" s="32">
        <v>0.91666666666666663</v>
      </c>
      <c r="S56" s="32">
        <v>0.20833333333333334</v>
      </c>
      <c r="T56" s="32" t="s">
        <v>296</v>
      </c>
      <c r="U56" s="8" t="s">
        <v>27157</v>
      </c>
      <c r="V56" s="8" t="s">
        <v>19750</v>
      </c>
      <c r="W56" s="8" t="s">
        <v>708</v>
      </c>
      <c r="X56" s="8" t="s">
        <v>12943</v>
      </c>
      <c r="Y56" s="8" t="s">
        <v>45985</v>
      </c>
      <c r="Z56" s="8" t="s">
        <v>45811</v>
      </c>
      <c r="AA56" s="26" t="s">
        <v>45971</v>
      </c>
      <c r="AB56" s="8" t="s">
        <v>285</v>
      </c>
    </row>
    <row r="57" spans="1:28" x14ac:dyDescent="0.2">
      <c r="A57" s="8" t="s">
        <v>45464</v>
      </c>
      <c r="B57" s="8" t="s">
        <v>45465</v>
      </c>
      <c r="C57" s="19" t="s">
        <v>45769</v>
      </c>
      <c r="D57" s="8" t="s">
        <v>34690</v>
      </c>
      <c r="E57" s="8" t="s">
        <v>34691</v>
      </c>
      <c r="F57" s="8" t="s">
        <v>776</v>
      </c>
      <c r="G57" s="8" t="s">
        <v>45408</v>
      </c>
      <c r="H57" s="8" t="s">
        <v>17406</v>
      </c>
      <c r="I57" s="8" t="s">
        <v>45410</v>
      </c>
      <c r="J57" s="17" t="s">
        <v>45411</v>
      </c>
      <c r="K57" s="8" t="s">
        <v>45468</v>
      </c>
      <c r="L57" s="8" t="s">
        <v>86</v>
      </c>
      <c r="M57" s="33" t="s">
        <v>45770</v>
      </c>
      <c r="N57" s="32" t="s">
        <v>45467</v>
      </c>
      <c r="O57" s="32" t="s">
        <v>65</v>
      </c>
      <c r="P57" s="32" t="s">
        <v>65</v>
      </c>
      <c r="Q57" s="32">
        <v>43013</v>
      </c>
      <c r="R57" s="32">
        <v>0.625</v>
      </c>
      <c r="S57" s="32">
        <v>0.66666666666666663</v>
      </c>
      <c r="T57" s="32" t="s">
        <v>1495</v>
      </c>
      <c r="U57" s="8" t="s">
        <v>4609</v>
      </c>
      <c r="V57" s="8" t="s">
        <v>2023</v>
      </c>
      <c r="W57" s="8" t="s">
        <v>28</v>
      </c>
      <c r="X57" s="8" t="s">
        <v>296</v>
      </c>
      <c r="Y57" s="8" t="s">
        <v>45985</v>
      </c>
      <c r="Z57" s="8">
        <v>508649</v>
      </c>
      <c r="AA57" s="26" t="s">
        <v>45466</v>
      </c>
      <c r="AB57" s="8" t="s">
        <v>86</v>
      </c>
    </row>
    <row r="58" spans="1:28" x14ac:dyDescent="0.2">
      <c r="A58" s="21" t="s">
        <v>5658</v>
      </c>
      <c r="B58" s="21" t="s">
        <v>5659</v>
      </c>
      <c r="C58" s="27" t="s">
        <v>45769</v>
      </c>
      <c r="D58" s="21" t="s">
        <v>34690</v>
      </c>
      <c r="E58" s="21" t="s">
        <v>34691</v>
      </c>
      <c r="F58" s="21" t="s">
        <v>776</v>
      </c>
      <c r="G58" s="21" t="s">
        <v>5556</v>
      </c>
      <c r="H58" s="21" t="s">
        <v>3431</v>
      </c>
      <c r="I58" s="21" t="s">
        <v>5557</v>
      </c>
      <c r="J58" s="22" t="s">
        <v>5558</v>
      </c>
      <c r="K58" s="21" t="s">
        <v>5662</v>
      </c>
      <c r="L58" s="21" t="s">
        <v>390</v>
      </c>
      <c r="M58" s="33" t="s">
        <v>45770</v>
      </c>
      <c r="N58" s="32" t="s">
        <v>5661</v>
      </c>
      <c r="O58" s="32" t="s">
        <v>112</v>
      </c>
      <c r="P58" s="32" t="s">
        <v>112</v>
      </c>
      <c r="Q58" s="32">
        <v>43022</v>
      </c>
      <c r="R58" s="32">
        <v>0.16666666666666666</v>
      </c>
      <c r="S58" s="32">
        <v>0.20833333333333334</v>
      </c>
      <c r="T58" s="32" t="s">
        <v>1495</v>
      </c>
      <c r="U58" s="21" t="s">
        <v>1461</v>
      </c>
      <c r="V58" s="21" t="s">
        <v>4644</v>
      </c>
      <c r="W58" s="21" t="s">
        <v>708</v>
      </c>
      <c r="X58" s="21" t="s">
        <v>296</v>
      </c>
      <c r="Y58" s="8" t="s">
        <v>45985</v>
      </c>
      <c r="Z58" s="21" t="s">
        <v>5814</v>
      </c>
      <c r="AA58" s="28" t="s">
        <v>5660</v>
      </c>
      <c r="AB58" s="21" t="s">
        <v>390</v>
      </c>
    </row>
    <row r="59" spans="1:28" x14ac:dyDescent="0.2">
      <c r="A59" s="8" t="s">
        <v>43758</v>
      </c>
      <c r="B59" s="8" t="s">
        <v>43759</v>
      </c>
      <c r="C59" s="19" t="s">
        <v>45769</v>
      </c>
      <c r="D59" s="8" t="s">
        <v>34690</v>
      </c>
      <c r="E59" s="8" t="s">
        <v>34691</v>
      </c>
      <c r="F59" s="8" t="s">
        <v>776</v>
      </c>
      <c r="G59" s="8" t="s">
        <v>43649</v>
      </c>
      <c r="H59" s="8" t="s">
        <v>43650</v>
      </c>
      <c r="I59" s="8" t="s">
        <v>43546</v>
      </c>
      <c r="J59" s="17" t="s">
        <v>43651</v>
      </c>
      <c r="K59" s="8" t="s">
        <v>43761</v>
      </c>
      <c r="L59" s="8" t="s">
        <v>134</v>
      </c>
      <c r="M59" s="33" t="s">
        <v>45770</v>
      </c>
      <c r="N59" s="32" t="s">
        <v>43760</v>
      </c>
      <c r="O59" s="32" t="s">
        <v>133</v>
      </c>
      <c r="P59" s="32" t="s">
        <v>133</v>
      </c>
      <c r="Q59" s="32">
        <v>43026</v>
      </c>
      <c r="R59" s="32">
        <v>0.95833333333333337</v>
      </c>
      <c r="S59" s="32">
        <v>0.20833333333333334</v>
      </c>
      <c r="T59" s="32" t="s">
        <v>30</v>
      </c>
      <c r="U59" s="8" t="s">
        <v>43754</v>
      </c>
      <c r="V59" s="8" t="s">
        <v>781</v>
      </c>
      <c r="W59" s="8" t="s">
        <v>708</v>
      </c>
      <c r="X59" s="8" t="s">
        <v>45730</v>
      </c>
      <c r="Y59" s="8" t="s">
        <v>45985</v>
      </c>
      <c r="Z59" s="8">
        <v>507349</v>
      </c>
      <c r="AA59" s="26" t="s">
        <v>12291</v>
      </c>
      <c r="AB59" s="8" t="s">
        <v>134</v>
      </c>
    </row>
    <row r="60" spans="1:28" x14ac:dyDescent="0.2">
      <c r="A60" s="8" t="s">
        <v>35838</v>
      </c>
      <c r="B60" s="8" t="s">
        <v>35839</v>
      </c>
      <c r="C60" s="19" t="s">
        <v>45769</v>
      </c>
      <c r="D60" s="8" t="s">
        <v>34690</v>
      </c>
      <c r="E60" s="8" t="s">
        <v>34691</v>
      </c>
      <c r="F60" s="8" t="s">
        <v>776</v>
      </c>
      <c r="G60" s="8" t="s">
        <v>35778</v>
      </c>
      <c r="H60" s="8" t="s">
        <v>3431</v>
      </c>
      <c r="I60" s="8" t="s">
        <v>35779</v>
      </c>
      <c r="J60" s="17" t="s">
        <v>35780</v>
      </c>
      <c r="K60" s="8" t="s">
        <v>35843</v>
      </c>
      <c r="L60" s="8" t="s">
        <v>184</v>
      </c>
      <c r="M60" s="33" t="s">
        <v>45770</v>
      </c>
      <c r="N60" s="32" t="s">
        <v>35842</v>
      </c>
      <c r="O60" s="32" t="s">
        <v>133</v>
      </c>
      <c r="P60" s="32" t="s">
        <v>133</v>
      </c>
      <c r="Q60" s="32">
        <v>43029</v>
      </c>
      <c r="R60" s="32">
        <v>0.95833333333333337</v>
      </c>
      <c r="S60" s="32">
        <v>0.125</v>
      </c>
      <c r="T60" s="32" t="s">
        <v>739</v>
      </c>
      <c r="U60" s="8" t="s">
        <v>3194</v>
      </c>
      <c r="V60" s="8" t="s">
        <v>35840</v>
      </c>
      <c r="W60" s="8" t="s">
        <v>708</v>
      </c>
      <c r="X60" s="8" t="s">
        <v>12943</v>
      </c>
      <c r="Y60" s="8" t="s">
        <v>45985</v>
      </c>
      <c r="Z60" s="8" t="s">
        <v>32725</v>
      </c>
      <c r="AA60" s="26" t="s">
        <v>35841</v>
      </c>
      <c r="AB60" s="8" t="s">
        <v>184</v>
      </c>
    </row>
    <row r="61" spans="1:28" x14ac:dyDescent="0.2">
      <c r="A61" s="8" t="s">
        <v>19113</v>
      </c>
      <c r="B61" s="8" t="s">
        <v>19114</v>
      </c>
      <c r="C61" s="19" t="s">
        <v>45769</v>
      </c>
      <c r="D61" s="8" t="s">
        <v>34690</v>
      </c>
      <c r="E61" s="8" t="s">
        <v>34691</v>
      </c>
      <c r="F61" s="8" t="s">
        <v>776</v>
      </c>
      <c r="G61" s="8" t="s">
        <v>18876</v>
      </c>
      <c r="H61" s="8" t="s">
        <v>18877</v>
      </c>
      <c r="I61" s="8" t="s">
        <v>18878</v>
      </c>
      <c r="J61" s="17" t="s">
        <v>18879</v>
      </c>
      <c r="K61" s="8" t="s">
        <v>45730</v>
      </c>
      <c r="L61" s="8" t="s">
        <v>256</v>
      </c>
      <c r="M61" s="33" t="s">
        <v>45770</v>
      </c>
      <c r="N61" s="32" t="s">
        <v>19116</v>
      </c>
      <c r="O61" s="32" t="s">
        <v>255</v>
      </c>
      <c r="P61" s="32" t="s">
        <v>255</v>
      </c>
      <c r="Q61" s="32">
        <v>43045</v>
      </c>
      <c r="R61" s="32">
        <v>0.5</v>
      </c>
      <c r="S61" s="32">
        <v>0.625</v>
      </c>
      <c r="T61" s="32" t="s">
        <v>1283</v>
      </c>
      <c r="U61" s="8" t="s">
        <v>8625</v>
      </c>
      <c r="V61" s="8" t="s">
        <v>18175</v>
      </c>
      <c r="W61" s="8" t="s">
        <v>28</v>
      </c>
      <c r="X61" s="8" t="s">
        <v>30</v>
      </c>
      <c r="Y61" s="8" t="s">
        <v>45985</v>
      </c>
      <c r="Z61" s="8" t="s">
        <v>45815</v>
      </c>
      <c r="AA61" s="26" t="s">
        <v>19115</v>
      </c>
      <c r="AB61" s="8" t="s">
        <v>256</v>
      </c>
    </row>
    <row r="62" spans="1:28" x14ac:dyDescent="0.2">
      <c r="A62" s="8" t="s">
        <v>45611</v>
      </c>
      <c r="B62" s="8" t="s">
        <v>45612</v>
      </c>
      <c r="C62" s="19" t="s">
        <v>45769</v>
      </c>
      <c r="D62" s="8" t="s">
        <v>34690</v>
      </c>
      <c r="E62" s="8" t="s">
        <v>34691</v>
      </c>
      <c r="F62" s="8" t="s">
        <v>776</v>
      </c>
      <c r="G62" s="8" t="s">
        <v>45408</v>
      </c>
      <c r="H62" s="8" t="s">
        <v>17406</v>
      </c>
      <c r="I62" s="8" t="s">
        <v>45410</v>
      </c>
      <c r="J62" s="17" t="s">
        <v>45411</v>
      </c>
      <c r="K62" s="8" t="s">
        <v>45615</v>
      </c>
      <c r="L62" s="8" t="s">
        <v>215</v>
      </c>
      <c r="M62" s="33" t="s">
        <v>45770</v>
      </c>
      <c r="N62" s="32" t="s">
        <v>45614</v>
      </c>
      <c r="O62" s="32" t="s">
        <v>204</v>
      </c>
      <c r="P62" s="32" t="s">
        <v>204</v>
      </c>
      <c r="Q62" s="32">
        <v>43034</v>
      </c>
      <c r="R62" s="32">
        <v>0.58333333333333337</v>
      </c>
      <c r="S62" s="32">
        <v>0.625</v>
      </c>
      <c r="T62" s="32" t="s">
        <v>1495</v>
      </c>
      <c r="U62" s="8" t="s">
        <v>20333</v>
      </c>
      <c r="V62" s="8" t="s">
        <v>20341</v>
      </c>
      <c r="W62" s="8" t="s">
        <v>28</v>
      </c>
      <c r="X62" s="8" t="s">
        <v>296</v>
      </c>
      <c r="Y62" s="8" t="s">
        <v>45985</v>
      </c>
      <c r="Z62" s="8">
        <v>3111345</v>
      </c>
      <c r="AA62" s="26" t="s">
        <v>45613</v>
      </c>
      <c r="AB62" s="8" t="s">
        <v>215</v>
      </c>
    </row>
    <row r="63" spans="1:28" x14ac:dyDescent="0.2">
      <c r="A63" s="8" t="s">
        <v>6982</v>
      </c>
      <c r="B63" s="8" t="s">
        <v>6983</v>
      </c>
      <c r="C63" s="19" t="s">
        <v>45769</v>
      </c>
      <c r="D63" s="8" t="s">
        <v>34690</v>
      </c>
      <c r="E63" s="8" t="s">
        <v>34691</v>
      </c>
      <c r="F63" s="8" t="s">
        <v>776</v>
      </c>
      <c r="G63" s="8" t="s">
        <v>6781</v>
      </c>
      <c r="H63" s="8" t="s">
        <v>6782</v>
      </c>
      <c r="I63" s="8" t="s">
        <v>6783</v>
      </c>
      <c r="J63" s="17" t="s">
        <v>6784</v>
      </c>
      <c r="K63" s="8" t="s">
        <v>6986</v>
      </c>
      <c r="L63" s="8" t="s">
        <v>525</v>
      </c>
      <c r="M63" s="33" t="s">
        <v>45770</v>
      </c>
      <c r="N63" s="32" t="s">
        <v>6985</v>
      </c>
      <c r="O63" s="32" t="s">
        <v>255</v>
      </c>
      <c r="P63" s="32" t="s">
        <v>255</v>
      </c>
      <c r="Q63" s="32">
        <v>43042</v>
      </c>
      <c r="R63" s="32">
        <v>0.91666666666666663</v>
      </c>
      <c r="S63" s="32">
        <v>0.20833333333333334</v>
      </c>
      <c r="T63" s="32" t="s">
        <v>296</v>
      </c>
      <c r="U63" s="8" t="s">
        <v>3353</v>
      </c>
      <c r="V63" s="8" t="s">
        <v>4782</v>
      </c>
      <c r="W63" s="8" t="s">
        <v>708</v>
      </c>
      <c r="X63" s="8" t="s">
        <v>296</v>
      </c>
      <c r="Y63" s="8" t="s">
        <v>45985</v>
      </c>
      <c r="Z63" s="8">
        <v>5122280</v>
      </c>
      <c r="AA63" s="26" t="s">
        <v>6984</v>
      </c>
      <c r="AB63" s="8" t="s">
        <v>525</v>
      </c>
    </row>
    <row r="64" spans="1:28" x14ac:dyDescent="0.2">
      <c r="A64" s="8" t="s">
        <v>37748</v>
      </c>
      <c r="B64" s="8" t="s">
        <v>37749</v>
      </c>
      <c r="C64" s="19" t="s">
        <v>45769</v>
      </c>
      <c r="D64" s="8" t="s">
        <v>34690</v>
      </c>
      <c r="E64" s="8" t="s">
        <v>34691</v>
      </c>
      <c r="F64" s="8" t="s">
        <v>776</v>
      </c>
      <c r="G64" s="8" t="s">
        <v>37496</v>
      </c>
      <c r="H64" s="8" t="s">
        <v>17227</v>
      </c>
      <c r="I64" s="8" t="s">
        <v>36869</v>
      </c>
      <c r="J64" s="17" t="s">
        <v>37497</v>
      </c>
      <c r="K64" s="8" t="s">
        <v>45730</v>
      </c>
      <c r="L64" s="8" t="s">
        <v>499</v>
      </c>
      <c r="M64" s="33" t="s">
        <v>45770</v>
      </c>
      <c r="N64" s="32" t="s">
        <v>37751</v>
      </c>
      <c r="O64" s="32" t="s">
        <v>255</v>
      </c>
      <c r="P64" s="32" t="s">
        <v>255</v>
      </c>
      <c r="Q64" s="32">
        <v>43040</v>
      </c>
      <c r="R64" s="32">
        <v>0.5</v>
      </c>
      <c r="S64" s="32">
        <v>0.58333333333333337</v>
      </c>
      <c r="T64" s="32" t="s">
        <v>1100</v>
      </c>
      <c r="U64" s="8" t="s">
        <v>8540</v>
      </c>
      <c r="V64" s="8" t="s">
        <v>501</v>
      </c>
      <c r="W64" s="8" t="s">
        <v>28</v>
      </c>
      <c r="X64" s="8" t="s">
        <v>30</v>
      </c>
      <c r="Y64" s="8" t="s">
        <v>45985</v>
      </c>
      <c r="Z64" s="8" t="s">
        <v>45812</v>
      </c>
      <c r="AA64" s="26" t="s">
        <v>37750</v>
      </c>
      <c r="AB64" s="8" t="s">
        <v>499</v>
      </c>
    </row>
    <row r="65" spans="1:28" x14ac:dyDescent="0.2">
      <c r="A65" s="8" t="s">
        <v>5833</v>
      </c>
      <c r="B65" s="8" t="s">
        <v>5834</v>
      </c>
      <c r="C65" s="19" t="s">
        <v>45769</v>
      </c>
      <c r="D65" s="8" t="s">
        <v>34690</v>
      </c>
      <c r="E65" s="8" t="s">
        <v>34691</v>
      </c>
      <c r="F65" s="8" t="s">
        <v>776</v>
      </c>
      <c r="G65" s="8" t="s">
        <v>5556</v>
      </c>
      <c r="H65" s="8" t="s">
        <v>3431</v>
      </c>
      <c r="I65" s="8" t="s">
        <v>5557</v>
      </c>
      <c r="J65" s="17" t="s">
        <v>5558</v>
      </c>
      <c r="K65" s="8" t="s">
        <v>45730</v>
      </c>
      <c r="L65" s="8" t="s">
        <v>266</v>
      </c>
      <c r="M65" s="33" t="s">
        <v>45770</v>
      </c>
      <c r="N65" s="32" t="s">
        <v>5836</v>
      </c>
      <c r="O65" s="32" t="s">
        <v>255</v>
      </c>
      <c r="P65" s="32" t="s">
        <v>255</v>
      </c>
      <c r="Q65" s="32">
        <v>43046</v>
      </c>
      <c r="R65" s="32">
        <v>0.75</v>
      </c>
      <c r="S65" s="32">
        <v>0</v>
      </c>
      <c r="T65" s="32" t="s">
        <v>30</v>
      </c>
      <c r="U65" s="8" t="s">
        <v>567</v>
      </c>
      <c r="V65" s="8" t="s">
        <v>5835</v>
      </c>
      <c r="W65" s="8" t="s">
        <v>708</v>
      </c>
      <c r="X65" s="8" t="s">
        <v>296</v>
      </c>
      <c r="Y65" s="8" t="s">
        <v>45985</v>
      </c>
      <c r="Z65" s="8" t="s">
        <v>5814</v>
      </c>
      <c r="AA65" s="26" t="s">
        <v>45983</v>
      </c>
      <c r="AB65" s="8" t="s">
        <v>266</v>
      </c>
    </row>
    <row r="66" spans="1:28" x14ac:dyDescent="0.2">
      <c r="A66" s="8" t="s">
        <v>39305</v>
      </c>
      <c r="B66" s="8" t="s">
        <v>39306</v>
      </c>
      <c r="C66" s="19" t="s">
        <v>45769</v>
      </c>
      <c r="D66" s="8" t="s">
        <v>34690</v>
      </c>
      <c r="E66" s="8" t="s">
        <v>34691</v>
      </c>
      <c r="F66" s="8" t="s">
        <v>776</v>
      </c>
      <c r="G66" s="8" t="s">
        <v>39231</v>
      </c>
      <c r="H66" s="8" t="s">
        <v>39232</v>
      </c>
      <c r="I66" s="8" t="s">
        <v>39233</v>
      </c>
      <c r="J66" s="17" t="s">
        <v>39234</v>
      </c>
      <c r="K66" s="8" t="s">
        <v>39309</v>
      </c>
      <c r="L66" s="8" t="s">
        <v>134</v>
      </c>
      <c r="M66" s="33" t="s">
        <v>45770</v>
      </c>
      <c r="N66" s="32" t="s">
        <v>39308</v>
      </c>
      <c r="O66" s="32" t="s">
        <v>133</v>
      </c>
      <c r="P66" s="32" t="s">
        <v>133</v>
      </c>
      <c r="Q66" s="32">
        <v>43026</v>
      </c>
      <c r="R66" s="32">
        <v>0.75</v>
      </c>
      <c r="S66" s="32">
        <v>0.20833333333333334</v>
      </c>
      <c r="T66" s="32" t="s">
        <v>762</v>
      </c>
      <c r="U66" s="8" t="s">
        <v>3136</v>
      </c>
      <c r="V66" s="8" t="s">
        <v>781</v>
      </c>
      <c r="W66" s="8" t="s">
        <v>708</v>
      </c>
      <c r="X66" s="8" t="s">
        <v>12943</v>
      </c>
      <c r="Y66" s="8" t="s">
        <v>45985</v>
      </c>
      <c r="Z66" s="8">
        <v>5111110</v>
      </c>
      <c r="AA66" s="26" t="s">
        <v>39307</v>
      </c>
      <c r="AB66" s="8" t="s">
        <v>134</v>
      </c>
    </row>
    <row r="67" spans="1:28" x14ac:dyDescent="0.2">
      <c r="A67" s="8" t="s">
        <v>37847</v>
      </c>
      <c r="B67" s="8" t="s">
        <v>37848</v>
      </c>
      <c r="C67" s="19" t="s">
        <v>45769</v>
      </c>
      <c r="D67" s="8" t="s">
        <v>34690</v>
      </c>
      <c r="E67" s="8" t="s">
        <v>34691</v>
      </c>
      <c r="F67" s="8" t="s">
        <v>776</v>
      </c>
      <c r="G67" s="8" t="s">
        <v>37496</v>
      </c>
      <c r="H67" s="8" t="s">
        <v>17227</v>
      </c>
      <c r="I67" s="8" t="s">
        <v>36869</v>
      </c>
      <c r="J67" s="17" t="s">
        <v>37497</v>
      </c>
      <c r="K67" s="8" t="s">
        <v>45730</v>
      </c>
      <c r="L67" s="8" t="s">
        <v>275</v>
      </c>
      <c r="M67" s="33" t="s">
        <v>45770</v>
      </c>
      <c r="N67" s="32" t="s">
        <v>37849</v>
      </c>
      <c r="O67" s="32" t="s">
        <v>274</v>
      </c>
      <c r="P67" s="32" t="s">
        <v>274</v>
      </c>
      <c r="Q67" s="32">
        <v>43047</v>
      </c>
      <c r="R67" s="32">
        <v>0.58333333333333337</v>
      </c>
      <c r="S67" s="32">
        <v>0.70833333333333337</v>
      </c>
      <c r="T67" s="32" t="s">
        <v>1283</v>
      </c>
      <c r="U67" s="8" t="s">
        <v>8669</v>
      </c>
      <c r="V67" s="8" t="s">
        <v>13243</v>
      </c>
      <c r="W67" s="8" t="s">
        <v>28</v>
      </c>
      <c r="X67" s="8" t="s">
        <v>30</v>
      </c>
      <c r="Y67" s="8" t="s">
        <v>45985</v>
      </c>
      <c r="Z67" s="8" t="s">
        <v>5814</v>
      </c>
      <c r="AA67" s="26" t="s">
        <v>32476</v>
      </c>
      <c r="AB67" s="8" t="s">
        <v>275</v>
      </c>
    </row>
    <row r="68" spans="1:28" x14ac:dyDescent="0.2">
      <c r="A68" s="8" t="s">
        <v>5812</v>
      </c>
      <c r="B68" s="8" t="s">
        <v>5813</v>
      </c>
      <c r="C68" s="19" t="s">
        <v>45769</v>
      </c>
      <c r="D68" s="8" t="s">
        <v>34690</v>
      </c>
      <c r="E68" s="8" t="s">
        <v>34691</v>
      </c>
      <c r="F68" s="8" t="s">
        <v>776</v>
      </c>
      <c r="G68" s="8" t="s">
        <v>5556</v>
      </c>
      <c r="H68" s="8" t="s">
        <v>3431</v>
      </c>
      <c r="I68" s="8" t="s">
        <v>5557</v>
      </c>
      <c r="J68" s="17" t="s">
        <v>5558</v>
      </c>
      <c r="K68" s="8" t="s">
        <v>45730</v>
      </c>
      <c r="L68" s="8" t="s">
        <v>535</v>
      </c>
      <c r="M68" s="33" t="s">
        <v>45770</v>
      </c>
      <c r="N68" s="32" t="s">
        <v>5815</v>
      </c>
      <c r="O68" s="32" t="s">
        <v>255</v>
      </c>
      <c r="P68" s="32" t="s">
        <v>255</v>
      </c>
      <c r="Q68" s="32">
        <v>43043</v>
      </c>
      <c r="R68" s="32">
        <v>8.3333333333333329E-2</v>
      </c>
      <c r="S68" s="32">
        <v>0.16666666666666666</v>
      </c>
      <c r="T68" s="32" t="s">
        <v>1100</v>
      </c>
      <c r="U68" s="8" t="s">
        <v>3395</v>
      </c>
      <c r="V68" s="8" t="s">
        <v>4799</v>
      </c>
      <c r="W68" s="8" t="s">
        <v>708</v>
      </c>
      <c r="X68" s="8" t="s">
        <v>296</v>
      </c>
      <c r="Y68" s="8" t="s">
        <v>45985</v>
      </c>
      <c r="Z68" s="8" t="s">
        <v>5814</v>
      </c>
      <c r="AA68" s="26" t="s">
        <v>5563</v>
      </c>
      <c r="AB68" s="8" t="s">
        <v>535</v>
      </c>
    </row>
    <row r="69" spans="1:28" x14ac:dyDescent="0.2">
      <c r="A69" s="8" t="s">
        <v>16254</v>
      </c>
      <c r="B69" s="8" t="s">
        <v>16255</v>
      </c>
      <c r="C69" s="19" t="s">
        <v>45769</v>
      </c>
      <c r="D69" s="8" t="s">
        <v>34690</v>
      </c>
      <c r="E69" s="8" t="s">
        <v>34691</v>
      </c>
      <c r="F69" s="8" t="s">
        <v>776</v>
      </c>
      <c r="G69" s="8" t="s">
        <v>16019</v>
      </c>
      <c r="H69" s="8" t="s">
        <v>12606</v>
      </c>
      <c r="I69" s="8" t="s">
        <v>16020</v>
      </c>
      <c r="J69" s="17" t="s">
        <v>16021</v>
      </c>
      <c r="K69" s="8" t="s">
        <v>16258</v>
      </c>
      <c r="L69" s="8" t="s">
        <v>499</v>
      </c>
      <c r="M69" s="33" t="s">
        <v>45770</v>
      </c>
      <c r="N69" s="32" t="s">
        <v>16257</v>
      </c>
      <c r="O69" s="32" t="s">
        <v>255</v>
      </c>
      <c r="P69" s="32" t="s">
        <v>255</v>
      </c>
      <c r="Q69" s="32">
        <v>43040</v>
      </c>
      <c r="R69" s="32">
        <v>0.75</v>
      </c>
      <c r="S69" s="32">
        <v>0.20833333333333334</v>
      </c>
      <c r="T69" s="32" t="s">
        <v>762</v>
      </c>
      <c r="U69" s="8" t="s">
        <v>1653</v>
      </c>
      <c r="V69" s="8" t="s">
        <v>820</v>
      </c>
      <c r="W69" s="8" t="s">
        <v>708</v>
      </c>
      <c r="X69" s="8" t="s">
        <v>296</v>
      </c>
      <c r="Y69" s="8" t="s">
        <v>45985</v>
      </c>
      <c r="Z69" s="8">
        <v>210129</v>
      </c>
      <c r="AA69" s="26" t="s">
        <v>16256</v>
      </c>
      <c r="AB69" s="8" t="s">
        <v>499</v>
      </c>
    </row>
    <row r="70" spans="1:28" x14ac:dyDescent="0.2">
      <c r="A70" s="8" t="s">
        <v>35926</v>
      </c>
      <c r="B70" s="8" t="s">
        <v>35927</v>
      </c>
      <c r="C70" s="19" t="s">
        <v>45769</v>
      </c>
      <c r="D70" s="8" t="s">
        <v>34690</v>
      </c>
      <c r="E70" s="8" t="s">
        <v>34691</v>
      </c>
      <c r="F70" s="8" t="s">
        <v>776</v>
      </c>
      <c r="G70" s="8" t="s">
        <v>35778</v>
      </c>
      <c r="H70" s="8" t="s">
        <v>3431</v>
      </c>
      <c r="I70" s="8" t="s">
        <v>35779</v>
      </c>
      <c r="J70" s="17" t="s">
        <v>35780</v>
      </c>
      <c r="K70" s="8" t="s">
        <v>45730</v>
      </c>
      <c r="L70" s="8" t="s">
        <v>275</v>
      </c>
      <c r="M70" s="33" t="s">
        <v>45770</v>
      </c>
      <c r="N70" s="32" t="s">
        <v>35929</v>
      </c>
      <c r="O70" s="32" t="s">
        <v>274</v>
      </c>
      <c r="P70" s="32" t="s">
        <v>274</v>
      </c>
      <c r="Q70" s="32">
        <v>43047</v>
      </c>
      <c r="R70" s="32">
        <v>0</v>
      </c>
      <c r="S70" s="32">
        <v>0.125</v>
      </c>
      <c r="T70" s="32" t="s">
        <v>1283</v>
      </c>
      <c r="U70" s="8" t="s">
        <v>17655</v>
      </c>
      <c r="V70" s="8" t="s">
        <v>35928</v>
      </c>
      <c r="W70" s="8" t="s">
        <v>708</v>
      </c>
      <c r="X70" s="8" t="s">
        <v>12943</v>
      </c>
      <c r="Y70" s="8" t="s">
        <v>45985</v>
      </c>
      <c r="Z70" s="8">
        <v>5111603</v>
      </c>
      <c r="AA70" s="26" t="s">
        <v>45961</v>
      </c>
      <c r="AB70" s="8" t="s">
        <v>275</v>
      </c>
    </row>
    <row r="71" spans="1:28" x14ac:dyDescent="0.2">
      <c r="A71" s="8" t="s">
        <v>35878</v>
      </c>
      <c r="B71" s="8" t="s">
        <v>35879</v>
      </c>
      <c r="C71" s="19" t="s">
        <v>45769</v>
      </c>
      <c r="D71" s="8" t="s">
        <v>34690</v>
      </c>
      <c r="E71" s="8" t="s">
        <v>34691</v>
      </c>
      <c r="F71" s="8" t="s">
        <v>776</v>
      </c>
      <c r="G71" s="8" t="s">
        <v>35778</v>
      </c>
      <c r="H71" s="8" t="s">
        <v>3431</v>
      </c>
      <c r="I71" s="8" t="s">
        <v>35779</v>
      </c>
      <c r="J71" s="17" t="s">
        <v>35780</v>
      </c>
      <c r="K71" s="8" t="s">
        <v>35883</v>
      </c>
      <c r="L71" s="8" t="s">
        <v>245</v>
      </c>
      <c r="M71" s="33" t="s">
        <v>45770</v>
      </c>
      <c r="N71" s="32" t="s">
        <v>35882</v>
      </c>
      <c r="O71" s="32" t="s">
        <v>204</v>
      </c>
      <c r="P71" s="32" t="s">
        <v>204</v>
      </c>
      <c r="Q71" s="32">
        <v>43037</v>
      </c>
      <c r="R71" s="32">
        <v>0.75</v>
      </c>
      <c r="S71" s="32">
        <v>0.95833333333333337</v>
      </c>
      <c r="T71" s="32" t="s">
        <v>773</v>
      </c>
      <c r="U71" s="8" t="s">
        <v>7728</v>
      </c>
      <c r="V71" s="8" t="s">
        <v>35880</v>
      </c>
      <c r="W71" s="8" t="s">
        <v>708</v>
      </c>
      <c r="X71" s="8" t="s">
        <v>12943</v>
      </c>
      <c r="Y71" s="8" t="s">
        <v>45985</v>
      </c>
      <c r="Z71" s="8">
        <v>506253</v>
      </c>
      <c r="AA71" s="26" t="s">
        <v>35881</v>
      </c>
      <c r="AB71" s="8" t="s">
        <v>245</v>
      </c>
    </row>
    <row r="72" spans="1:28" x14ac:dyDescent="0.2">
      <c r="A72" s="8" t="s">
        <v>37516</v>
      </c>
      <c r="B72" s="8" t="s">
        <v>37517</v>
      </c>
      <c r="C72" s="19" t="s">
        <v>45769</v>
      </c>
      <c r="D72" s="8" t="s">
        <v>34690</v>
      </c>
      <c r="E72" s="8" t="s">
        <v>34691</v>
      </c>
      <c r="F72" s="8" t="s">
        <v>776</v>
      </c>
      <c r="G72" s="8" t="s">
        <v>37496</v>
      </c>
      <c r="H72" s="8" t="s">
        <v>17227</v>
      </c>
      <c r="I72" s="8" t="s">
        <v>36869</v>
      </c>
      <c r="J72" s="17" t="s">
        <v>37497</v>
      </c>
      <c r="K72" s="8" t="s">
        <v>37520</v>
      </c>
      <c r="L72" s="8" t="s">
        <v>46</v>
      </c>
      <c r="M72" s="33" t="s">
        <v>45770</v>
      </c>
      <c r="N72" s="32" t="s">
        <v>37519</v>
      </c>
      <c r="O72" s="32" t="s">
        <v>27</v>
      </c>
      <c r="P72" s="32" t="s">
        <v>27</v>
      </c>
      <c r="Q72" s="32">
        <v>43010</v>
      </c>
      <c r="R72" s="32">
        <v>0.45833333333333331</v>
      </c>
      <c r="S72" s="32">
        <v>0.54166666666666663</v>
      </c>
      <c r="T72" s="32" t="s">
        <v>1100</v>
      </c>
      <c r="U72" s="8" t="s">
        <v>5232</v>
      </c>
      <c r="V72" s="8" t="s">
        <v>887</v>
      </c>
      <c r="W72" s="8" t="s">
        <v>28</v>
      </c>
      <c r="X72" s="8" t="s">
        <v>30</v>
      </c>
      <c r="Y72" s="8" t="s">
        <v>45985</v>
      </c>
      <c r="Z72" s="8">
        <v>508651</v>
      </c>
      <c r="AA72" s="26" t="s">
        <v>37518</v>
      </c>
      <c r="AB72" s="8" t="s">
        <v>46</v>
      </c>
    </row>
    <row r="73" spans="1:28" x14ac:dyDescent="0.2">
      <c r="A73" s="8" t="s">
        <v>45564</v>
      </c>
      <c r="B73" s="8" t="s">
        <v>45565</v>
      </c>
      <c r="C73" s="19" t="s">
        <v>45769</v>
      </c>
      <c r="D73" s="8" t="s">
        <v>34690</v>
      </c>
      <c r="E73" s="8" t="s">
        <v>34691</v>
      </c>
      <c r="F73" s="8" t="s">
        <v>776</v>
      </c>
      <c r="G73" s="8" t="s">
        <v>45408</v>
      </c>
      <c r="H73" s="8" t="s">
        <v>17406</v>
      </c>
      <c r="I73" s="8" t="s">
        <v>45410</v>
      </c>
      <c r="J73" s="17" t="s">
        <v>45411</v>
      </c>
      <c r="K73" s="8" t="s">
        <v>45569</v>
      </c>
      <c r="L73" s="8" t="s">
        <v>154</v>
      </c>
      <c r="M73" s="33" t="s">
        <v>45770</v>
      </c>
      <c r="N73" s="32" t="s">
        <v>45568</v>
      </c>
      <c r="O73" s="32" t="s">
        <v>133</v>
      </c>
      <c r="P73" s="32" t="s">
        <v>133</v>
      </c>
      <c r="Q73" s="32">
        <v>43031</v>
      </c>
      <c r="R73" s="32">
        <v>0.29166666666666669</v>
      </c>
      <c r="S73" s="32">
        <v>0.4375</v>
      </c>
      <c r="T73" s="32" t="s">
        <v>2124</v>
      </c>
      <c r="U73" s="8" t="s">
        <v>1092</v>
      </c>
      <c r="V73" s="8" t="s">
        <v>45566</v>
      </c>
      <c r="W73" s="8" t="s">
        <v>28</v>
      </c>
      <c r="X73" s="8" t="s">
        <v>296</v>
      </c>
      <c r="Y73" s="8" t="s">
        <v>45985</v>
      </c>
      <c r="Z73" s="8" t="s">
        <v>37718</v>
      </c>
      <c r="AA73" s="26" t="s">
        <v>45567</v>
      </c>
      <c r="AB73" s="8" t="s">
        <v>154</v>
      </c>
    </row>
    <row r="74" spans="1:28" x14ac:dyDescent="0.2">
      <c r="A74" s="8" t="s">
        <v>5830</v>
      </c>
      <c r="B74" s="8" t="s">
        <v>5831</v>
      </c>
      <c r="C74" s="19" t="s">
        <v>45769</v>
      </c>
      <c r="D74" s="8" t="s">
        <v>34690</v>
      </c>
      <c r="E74" s="8" t="s">
        <v>34691</v>
      </c>
      <c r="F74" s="8" t="s">
        <v>776</v>
      </c>
      <c r="G74" s="8" t="s">
        <v>5556</v>
      </c>
      <c r="H74" s="8" t="s">
        <v>3431</v>
      </c>
      <c r="I74" s="8" t="s">
        <v>5557</v>
      </c>
      <c r="J74" s="17" t="s">
        <v>5558</v>
      </c>
      <c r="K74" s="8" t="s">
        <v>45730</v>
      </c>
      <c r="L74" s="8" t="s">
        <v>256</v>
      </c>
      <c r="M74" s="33" t="s">
        <v>45770</v>
      </c>
      <c r="N74" s="32" t="s">
        <v>5832</v>
      </c>
      <c r="O74" s="32" t="s">
        <v>255</v>
      </c>
      <c r="P74" s="32" t="s">
        <v>255</v>
      </c>
      <c r="Q74" s="32">
        <v>43045</v>
      </c>
      <c r="R74" s="32">
        <v>0</v>
      </c>
      <c r="S74" s="32">
        <v>0.20833333333333334</v>
      </c>
      <c r="T74" s="32" t="s">
        <v>773</v>
      </c>
      <c r="U74" s="8" t="s">
        <v>1693</v>
      </c>
      <c r="V74" s="8" t="s">
        <v>4837</v>
      </c>
      <c r="W74" s="8" t="s">
        <v>708</v>
      </c>
      <c r="X74" s="8" t="s">
        <v>296</v>
      </c>
      <c r="Y74" s="8" t="s">
        <v>45985</v>
      </c>
      <c r="Z74" s="8">
        <v>5122280</v>
      </c>
      <c r="AA74" s="26" t="s">
        <v>45966</v>
      </c>
      <c r="AB74" s="8" t="s">
        <v>256</v>
      </c>
    </row>
    <row r="75" spans="1:28" x14ac:dyDescent="0.2">
      <c r="A75" s="8" t="s">
        <v>12623</v>
      </c>
      <c r="B75" s="8" t="s">
        <v>12624</v>
      </c>
      <c r="C75" s="19" t="s">
        <v>45769</v>
      </c>
      <c r="D75" s="8" t="s">
        <v>34690</v>
      </c>
      <c r="E75" s="8" t="s">
        <v>34691</v>
      </c>
      <c r="F75" s="8" t="s">
        <v>776</v>
      </c>
      <c r="G75" s="8" t="s">
        <v>12605</v>
      </c>
      <c r="H75" s="8" t="s">
        <v>12606</v>
      </c>
      <c r="I75" s="8" t="s">
        <v>12607</v>
      </c>
      <c r="J75" s="17" t="s">
        <v>12608</v>
      </c>
      <c r="K75" s="8" t="s">
        <v>12627</v>
      </c>
      <c r="L75" s="8" t="s">
        <v>96</v>
      </c>
      <c r="M75" s="33" t="s">
        <v>45770</v>
      </c>
      <c r="N75" s="32" t="s">
        <v>12626</v>
      </c>
      <c r="O75" s="32" t="s">
        <v>65</v>
      </c>
      <c r="P75" s="32" t="s">
        <v>65</v>
      </c>
      <c r="Q75" s="32">
        <v>43016</v>
      </c>
      <c r="R75" s="32">
        <v>0.95833333333333337</v>
      </c>
      <c r="S75" s="32">
        <v>8.3333333333333329E-2</v>
      </c>
      <c r="T75" s="32" t="s">
        <v>1283</v>
      </c>
      <c r="U75" s="8" t="s">
        <v>1350</v>
      </c>
      <c r="V75" s="8" t="s">
        <v>5604</v>
      </c>
      <c r="W75" s="8" t="s">
        <v>708</v>
      </c>
      <c r="X75" s="8" t="s">
        <v>30</v>
      </c>
      <c r="Y75" s="8" t="s">
        <v>45985</v>
      </c>
      <c r="Z75" s="8">
        <v>506070</v>
      </c>
      <c r="AA75" s="26" t="s">
        <v>12625</v>
      </c>
      <c r="AB75" s="8" t="s">
        <v>96</v>
      </c>
    </row>
    <row r="76" spans="1:28" x14ac:dyDescent="0.2">
      <c r="A76" s="8" t="s">
        <v>6964</v>
      </c>
      <c r="B76" s="8" t="s">
        <v>6965</v>
      </c>
      <c r="C76" s="19" t="s">
        <v>45769</v>
      </c>
      <c r="D76" s="8" t="s">
        <v>34690</v>
      </c>
      <c r="E76" s="8" t="s">
        <v>34691</v>
      </c>
      <c r="F76" s="8" t="s">
        <v>776</v>
      </c>
      <c r="G76" s="8" t="s">
        <v>6781</v>
      </c>
      <c r="H76" s="8" t="s">
        <v>6782</v>
      </c>
      <c r="I76" s="8" t="s">
        <v>6783</v>
      </c>
      <c r="J76" s="17" t="s">
        <v>6784</v>
      </c>
      <c r="K76" s="8" t="s">
        <v>45730</v>
      </c>
      <c r="L76" s="8" t="s">
        <v>499</v>
      </c>
      <c r="M76" s="33" t="s">
        <v>45770</v>
      </c>
      <c r="N76" s="32" t="s">
        <v>6967</v>
      </c>
      <c r="O76" s="32" t="s">
        <v>255</v>
      </c>
      <c r="P76" s="32" t="s">
        <v>255</v>
      </c>
      <c r="Q76" s="32">
        <v>43040</v>
      </c>
      <c r="R76" s="32">
        <v>0.95833333333333337</v>
      </c>
      <c r="S76" s="32">
        <v>0.20833333333333334</v>
      </c>
      <c r="T76" s="32" t="s">
        <v>30</v>
      </c>
      <c r="U76" s="8" t="s">
        <v>6704</v>
      </c>
      <c r="V76" s="8" t="s">
        <v>820</v>
      </c>
      <c r="W76" s="8" t="s">
        <v>708</v>
      </c>
      <c r="X76" s="8" t="s">
        <v>296</v>
      </c>
      <c r="Y76" s="8" t="s">
        <v>45985</v>
      </c>
      <c r="Z76" s="8" t="s">
        <v>45812</v>
      </c>
      <c r="AA76" s="26" t="s">
        <v>6966</v>
      </c>
      <c r="AB76" s="8" t="s">
        <v>499</v>
      </c>
    </row>
    <row r="77" spans="1:28" x14ac:dyDescent="0.2">
      <c r="A77" s="8" t="s">
        <v>5819</v>
      </c>
      <c r="B77" s="8" t="s">
        <v>5820</v>
      </c>
      <c r="C77" s="19" t="s">
        <v>45769</v>
      </c>
      <c r="D77" s="8" t="s">
        <v>34690</v>
      </c>
      <c r="E77" s="8" t="s">
        <v>34691</v>
      </c>
      <c r="F77" s="8" t="s">
        <v>776</v>
      </c>
      <c r="G77" s="8" t="s">
        <v>5556</v>
      </c>
      <c r="H77" s="8" t="s">
        <v>3431</v>
      </c>
      <c r="I77" s="8" t="s">
        <v>5557</v>
      </c>
      <c r="J77" s="17" t="s">
        <v>5558</v>
      </c>
      <c r="K77" s="8" t="s">
        <v>45730</v>
      </c>
      <c r="L77" s="8" t="s">
        <v>545</v>
      </c>
      <c r="M77" s="33" t="s">
        <v>45770</v>
      </c>
      <c r="N77" s="32" t="s">
        <v>5822</v>
      </c>
      <c r="O77" s="32" t="s">
        <v>255</v>
      </c>
      <c r="P77" s="32" t="s">
        <v>255</v>
      </c>
      <c r="Q77" s="32">
        <v>43044</v>
      </c>
      <c r="R77" s="32">
        <v>4.1666666666666664E-2</v>
      </c>
      <c r="S77" s="32">
        <v>0.16666666666666666</v>
      </c>
      <c r="T77" s="32" t="s">
        <v>1283</v>
      </c>
      <c r="U77" s="8" t="s">
        <v>1679</v>
      </c>
      <c r="V77" s="8" t="s">
        <v>1687</v>
      </c>
      <c r="W77" s="8" t="s">
        <v>708</v>
      </c>
      <c r="X77" s="8" t="s">
        <v>296</v>
      </c>
      <c r="Y77" s="8" t="s">
        <v>45985</v>
      </c>
      <c r="Z77" s="8" t="s">
        <v>5814</v>
      </c>
      <c r="AA77" s="26" t="s">
        <v>5821</v>
      </c>
      <c r="AB77" s="8" t="s">
        <v>545</v>
      </c>
    </row>
    <row r="78" spans="1:28" x14ac:dyDescent="0.2">
      <c r="A78" s="8" t="s">
        <v>7013</v>
      </c>
      <c r="B78" s="8" t="s">
        <v>7014</v>
      </c>
      <c r="C78" s="19" t="s">
        <v>45769</v>
      </c>
      <c r="D78" s="8" t="s">
        <v>34690</v>
      </c>
      <c r="E78" s="8" t="s">
        <v>34691</v>
      </c>
      <c r="F78" s="8" t="s">
        <v>776</v>
      </c>
      <c r="G78" s="8" t="s">
        <v>6781</v>
      </c>
      <c r="H78" s="8" t="s">
        <v>6782</v>
      </c>
      <c r="I78" s="8" t="s">
        <v>6783</v>
      </c>
      <c r="J78" s="17" t="s">
        <v>6784</v>
      </c>
      <c r="K78" s="8" t="s">
        <v>45730</v>
      </c>
      <c r="L78" s="8" t="s">
        <v>256</v>
      </c>
      <c r="M78" s="33" t="s">
        <v>45770</v>
      </c>
      <c r="N78" s="32" t="s">
        <v>7015</v>
      </c>
      <c r="O78" s="32" t="s">
        <v>255</v>
      </c>
      <c r="P78" s="32" t="s">
        <v>255</v>
      </c>
      <c r="Q78" s="32">
        <v>43045</v>
      </c>
      <c r="R78" s="32">
        <v>0.75</v>
      </c>
      <c r="S78" s="32">
        <v>0.91666666666666663</v>
      </c>
      <c r="T78" s="32" t="s">
        <v>739</v>
      </c>
      <c r="U78" s="8" t="s">
        <v>558</v>
      </c>
      <c r="V78" s="8" t="s">
        <v>5140</v>
      </c>
      <c r="W78" s="8" t="s">
        <v>708</v>
      </c>
      <c r="X78" s="8" t="s">
        <v>296</v>
      </c>
      <c r="Y78" s="8" t="s">
        <v>45985</v>
      </c>
      <c r="Z78" s="8" t="s">
        <v>45815</v>
      </c>
      <c r="AA78" s="26" t="s">
        <v>6832</v>
      </c>
      <c r="AB78" s="8" t="s">
        <v>256</v>
      </c>
    </row>
    <row r="79" spans="1:28" x14ac:dyDescent="0.2">
      <c r="A79" s="21" t="s">
        <v>37677</v>
      </c>
      <c r="B79" s="21" t="s">
        <v>37678</v>
      </c>
      <c r="C79" s="27" t="s">
        <v>45769</v>
      </c>
      <c r="D79" s="21" t="s">
        <v>34690</v>
      </c>
      <c r="E79" s="21" t="s">
        <v>34691</v>
      </c>
      <c r="F79" s="21" t="s">
        <v>776</v>
      </c>
      <c r="G79" s="21" t="s">
        <v>37496</v>
      </c>
      <c r="H79" s="21" t="s">
        <v>17227</v>
      </c>
      <c r="I79" s="21" t="s">
        <v>36869</v>
      </c>
      <c r="J79" s="22" t="s">
        <v>37497</v>
      </c>
      <c r="K79" s="21" t="s">
        <v>37680</v>
      </c>
      <c r="L79" s="21" t="s">
        <v>174</v>
      </c>
      <c r="M79" s="33" t="s">
        <v>45770</v>
      </c>
      <c r="N79" s="32" t="s">
        <v>37679</v>
      </c>
      <c r="O79" s="32" t="s">
        <v>133</v>
      </c>
      <c r="P79" s="32" t="s">
        <v>133</v>
      </c>
      <c r="Q79" s="32">
        <v>43028</v>
      </c>
      <c r="R79" s="32">
        <v>0.54166666666666663</v>
      </c>
      <c r="S79" s="32">
        <v>0.625</v>
      </c>
      <c r="T79" s="32" t="s">
        <v>1100</v>
      </c>
      <c r="U79" s="21" t="s">
        <v>1045</v>
      </c>
      <c r="V79" s="21" t="s">
        <v>789</v>
      </c>
      <c r="W79" s="21" t="s">
        <v>28</v>
      </c>
      <c r="X79" s="21" t="s">
        <v>30</v>
      </c>
      <c r="Y79" s="8" t="s">
        <v>45985</v>
      </c>
      <c r="Z79" s="21" t="s">
        <v>5814</v>
      </c>
      <c r="AA79" s="28" t="s">
        <v>37503</v>
      </c>
      <c r="AB79" s="21" t="s">
        <v>174</v>
      </c>
    </row>
    <row r="80" spans="1:28" x14ac:dyDescent="0.2">
      <c r="A80" s="8" t="s">
        <v>5779</v>
      </c>
      <c r="B80" s="8" t="s">
        <v>5780</v>
      </c>
      <c r="C80" s="19" t="s">
        <v>45769</v>
      </c>
      <c r="D80" s="8" t="s">
        <v>34690</v>
      </c>
      <c r="E80" s="8" t="s">
        <v>34691</v>
      </c>
      <c r="F80" s="8" t="s">
        <v>776</v>
      </c>
      <c r="G80" s="8" t="s">
        <v>5556</v>
      </c>
      <c r="H80" s="8" t="s">
        <v>3431</v>
      </c>
      <c r="I80" s="8" t="s">
        <v>5557</v>
      </c>
      <c r="J80" s="17" t="s">
        <v>5558</v>
      </c>
      <c r="K80" s="8" t="s">
        <v>45730</v>
      </c>
      <c r="L80" s="8" t="s">
        <v>499</v>
      </c>
      <c r="M80" s="33" t="s">
        <v>45770</v>
      </c>
      <c r="N80" s="32" t="s">
        <v>5782</v>
      </c>
      <c r="O80" s="32" t="s">
        <v>255</v>
      </c>
      <c r="P80" s="32" t="s">
        <v>255</v>
      </c>
      <c r="Q80" s="32">
        <v>43040</v>
      </c>
      <c r="R80" s="32">
        <v>0.75</v>
      </c>
      <c r="S80" s="32">
        <v>0.91666666666666663</v>
      </c>
      <c r="T80" s="32" t="s">
        <v>739</v>
      </c>
      <c r="U80" s="8" t="s">
        <v>1653</v>
      </c>
      <c r="V80" s="8" t="s">
        <v>5781</v>
      </c>
      <c r="W80" s="8" t="s">
        <v>708</v>
      </c>
      <c r="X80" s="8" t="s">
        <v>296</v>
      </c>
      <c r="Y80" s="8" t="s">
        <v>45985</v>
      </c>
      <c r="Z80" s="8">
        <v>119854</v>
      </c>
      <c r="AA80" s="26" t="s">
        <v>45903</v>
      </c>
      <c r="AB80" s="8" t="s">
        <v>499</v>
      </c>
    </row>
    <row r="81" spans="1:28" x14ac:dyDescent="0.2">
      <c r="A81" s="8" t="s">
        <v>37744</v>
      </c>
      <c r="B81" s="8" t="s">
        <v>37745</v>
      </c>
      <c r="C81" s="19" t="s">
        <v>45769</v>
      </c>
      <c r="D81" s="8" t="s">
        <v>34690</v>
      </c>
      <c r="E81" s="8" t="s">
        <v>34691</v>
      </c>
      <c r="F81" s="8" t="s">
        <v>776</v>
      </c>
      <c r="G81" s="8" t="s">
        <v>37496</v>
      </c>
      <c r="H81" s="8" t="s">
        <v>17227</v>
      </c>
      <c r="I81" s="8" t="s">
        <v>36869</v>
      </c>
      <c r="J81" s="17" t="s">
        <v>37497</v>
      </c>
      <c r="K81" s="8" t="s">
        <v>45730</v>
      </c>
      <c r="L81" s="8" t="s">
        <v>499</v>
      </c>
      <c r="M81" s="33" t="s">
        <v>45770</v>
      </c>
      <c r="N81" s="32" t="s">
        <v>37747</v>
      </c>
      <c r="O81" s="32" t="s">
        <v>255</v>
      </c>
      <c r="P81" s="32" t="s">
        <v>255</v>
      </c>
      <c r="Q81" s="32">
        <v>43040</v>
      </c>
      <c r="R81" s="32">
        <v>0.41666666666666669</v>
      </c>
      <c r="S81" s="32">
        <v>0.5</v>
      </c>
      <c r="T81" s="32" t="s">
        <v>1100</v>
      </c>
      <c r="U81" s="8" t="s">
        <v>8534</v>
      </c>
      <c r="V81" s="8" t="s">
        <v>8540</v>
      </c>
      <c r="W81" s="8" t="s">
        <v>28</v>
      </c>
      <c r="X81" s="8" t="s">
        <v>30</v>
      </c>
      <c r="Y81" s="8" t="s">
        <v>45985</v>
      </c>
      <c r="Z81" s="8" t="s">
        <v>45817</v>
      </c>
      <c r="AA81" s="26" t="s">
        <v>37746</v>
      </c>
      <c r="AB81" s="8" t="s">
        <v>499</v>
      </c>
    </row>
    <row r="82" spans="1:28" x14ac:dyDescent="0.2">
      <c r="A82" s="8" t="s">
        <v>43848</v>
      </c>
      <c r="B82" s="8" t="s">
        <v>43849</v>
      </c>
      <c r="C82" s="19" t="s">
        <v>45769</v>
      </c>
      <c r="D82" s="8" t="s">
        <v>34690</v>
      </c>
      <c r="E82" s="8" t="s">
        <v>34691</v>
      </c>
      <c r="F82" s="8" t="s">
        <v>776</v>
      </c>
      <c r="G82" s="8" t="s">
        <v>43649</v>
      </c>
      <c r="H82" s="8" t="s">
        <v>43650</v>
      </c>
      <c r="I82" s="8" t="s">
        <v>43546</v>
      </c>
      <c r="J82" s="17" t="s">
        <v>43651</v>
      </c>
      <c r="K82" s="8" t="s">
        <v>45730</v>
      </c>
      <c r="L82" s="8" t="s">
        <v>535</v>
      </c>
      <c r="M82" s="33" t="s">
        <v>45770</v>
      </c>
      <c r="N82" s="32" t="s">
        <v>43850</v>
      </c>
      <c r="O82" s="32" t="s">
        <v>255</v>
      </c>
      <c r="P82" s="32" t="s">
        <v>255</v>
      </c>
      <c r="Q82" s="32">
        <v>43043</v>
      </c>
      <c r="R82" s="32">
        <v>2.0833333333333332E-2</v>
      </c>
      <c r="S82" s="32">
        <v>0.20833333333333334</v>
      </c>
      <c r="T82" s="32" t="s">
        <v>2712</v>
      </c>
      <c r="U82" s="8" t="s">
        <v>43845</v>
      </c>
      <c r="V82" s="8" t="s">
        <v>6994</v>
      </c>
      <c r="W82" s="8" t="s">
        <v>708</v>
      </c>
      <c r="X82" s="8" t="s">
        <v>45730</v>
      </c>
      <c r="Y82" s="8" t="s">
        <v>45985</v>
      </c>
      <c r="Z82" s="8" t="s">
        <v>45814</v>
      </c>
      <c r="AA82" s="26" t="s">
        <v>6995</v>
      </c>
      <c r="AB82" s="8" t="s">
        <v>535</v>
      </c>
    </row>
    <row r="83" spans="1:28" x14ac:dyDescent="0.2">
      <c r="A83" s="8" t="s">
        <v>19060</v>
      </c>
      <c r="B83" s="8" t="s">
        <v>19061</v>
      </c>
      <c r="C83" s="19" t="s">
        <v>45769</v>
      </c>
      <c r="D83" s="8" t="s">
        <v>34690</v>
      </c>
      <c r="E83" s="8" t="s">
        <v>34691</v>
      </c>
      <c r="F83" s="8" t="s">
        <v>776</v>
      </c>
      <c r="G83" s="8" t="s">
        <v>18876</v>
      </c>
      <c r="H83" s="8" t="s">
        <v>18877</v>
      </c>
      <c r="I83" s="8" t="s">
        <v>18878</v>
      </c>
      <c r="J83" s="17" t="s">
        <v>18879</v>
      </c>
      <c r="K83" s="8" t="s">
        <v>45730</v>
      </c>
      <c r="L83" s="8" t="s">
        <v>535</v>
      </c>
      <c r="M83" s="33" t="s">
        <v>45770</v>
      </c>
      <c r="N83" s="32" t="s">
        <v>19063</v>
      </c>
      <c r="O83" s="32" t="s">
        <v>255</v>
      </c>
      <c r="P83" s="32" t="s">
        <v>255</v>
      </c>
      <c r="Q83" s="32">
        <v>43043</v>
      </c>
      <c r="R83" s="32">
        <v>0.5</v>
      </c>
      <c r="S83" s="32">
        <v>0.75</v>
      </c>
      <c r="T83" s="32" t="s">
        <v>30</v>
      </c>
      <c r="U83" s="8" t="s">
        <v>13183</v>
      </c>
      <c r="V83" s="8" t="s">
        <v>537</v>
      </c>
      <c r="W83" s="8" t="s">
        <v>28</v>
      </c>
      <c r="X83" s="8" t="s">
        <v>30</v>
      </c>
      <c r="Y83" s="8" t="s">
        <v>45985</v>
      </c>
      <c r="Z83" s="8" t="s">
        <v>45814</v>
      </c>
      <c r="AA83" s="26" t="s">
        <v>19062</v>
      </c>
      <c r="AB83" s="8" t="s">
        <v>535</v>
      </c>
    </row>
    <row r="84" spans="1:28" x14ac:dyDescent="0.2">
      <c r="A84" s="8" t="s">
        <v>43814</v>
      </c>
      <c r="B84" s="8" t="s">
        <v>43815</v>
      </c>
      <c r="C84" s="19" t="s">
        <v>45769</v>
      </c>
      <c r="D84" s="8" t="s">
        <v>34690</v>
      </c>
      <c r="E84" s="8" t="s">
        <v>34691</v>
      </c>
      <c r="F84" s="8" t="s">
        <v>776</v>
      </c>
      <c r="G84" s="8" t="s">
        <v>43649</v>
      </c>
      <c r="H84" s="8" t="s">
        <v>43650</v>
      </c>
      <c r="I84" s="8" t="s">
        <v>43546</v>
      </c>
      <c r="J84" s="17" t="s">
        <v>43651</v>
      </c>
      <c r="K84" s="8" t="s">
        <v>45730</v>
      </c>
      <c r="L84" s="8" t="s">
        <v>499</v>
      </c>
      <c r="M84" s="33" t="s">
        <v>45770</v>
      </c>
      <c r="N84" s="32" t="s">
        <v>43816</v>
      </c>
      <c r="O84" s="32" t="s">
        <v>255</v>
      </c>
      <c r="P84" s="32" t="s">
        <v>255</v>
      </c>
      <c r="Q84" s="32">
        <v>43040</v>
      </c>
      <c r="R84" s="32">
        <v>0.95833333333333337</v>
      </c>
      <c r="S84" s="32">
        <v>0.20833333333333334</v>
      </c>
      <c r="T84" s="32" t="s">
        <v>30</v>
      </c>
      <c r="U84" s="8" t="s">
        <v>6704</v>
      </c>
      <c r="V84" s="8" t="s">
        <v>820</v>
      </c>
      <c r="W84" s="8" t="s">
        <v>708</v>
      </c>
      <c r="X84" s="8" t="s">
        <v>45730</v>
      </c>
      <c r="Y84" s="8" t="s">
        <v>45985</v>
      </c>
      <c r="Z84" s="8" t="s">
        <v>45817</v>
      </c>
      <c r="AA84" s="26" t="s">
        <v>6995</v>
      </c>
      <c r="AB84" s="8" t="s">
        <v>499</v>
      </c>
    </row>
    <row r="85" spans="1:28" x14ac:dyDescent="0.2">
      <c r="A85" s="21" t="s">
        <v>37506</v>
      </c>
      <c r="B85" s="21" t="s">
        <v>37507</v>
      </c>
      <c r="C85" s="27" t="s">
        <v>45769</v>
      </c>
      <c r="D85" s="21" t="s">
        <v>34690</v>
      </c>
      <c r="E85" s="21" t="s">
        <v>34691</v>
      </c>
      <c r="F85" s="21" t="s">
        <v>776</v>
      </c>
      <c r="G85" s="21" t="s">
        <v>37496</v>
      </c>
      <c r="H85" s="21" t="s">
        <v>17227</v>
      </c>
      <c r="I85" s="21" t="s">
        <v>36869</v>
      </c>
      <c r="J85" s="22" t="s">
        <v>37497</v>
      </c>
      <c r="K85" s="21" t="s">
        <v>37510</v>
      </c>
      <c r="L85" s="21" t="s">
        <v>46</v>
      </c>
      <c r="M85" s="33" t="s">
        <v>45770</v>
      </c>
      <c r="N85" s="32" t="s">
        <v>37509</v>
      </c>
      <c r="O85" s="32" t="s">
        <v>27</v>
      </c>
      <c r="P85" s="32" t="s">
        <v>27</v>
      </c>
      <c r="Q85" s="32">
        <v>43010</v>
      </c>
      <c r="R85" s="32">
        <v>0.25</v>
      </c>
      <c r="S85" s="32">
        <v>0.375</v>
      </c>
      <c r="T85" s="32" t="s">
        <v>1283</v>
      </c>
      <c r="U85" s="21" t="s">
        <v>2000</v>
      </c>
      <c r="V85" s="21" t="s">
        <v>6343</v>
      </c>
      <c r="W85" s="21" t="s">
        <v>28</v>
      </c>
      <c r="X85" s="21" t="s">
        <v>30</v>
      </c>
      <c r="Y85" s="8" t="s">
        <v>45985</v>
      </c>
      <c r="Z85" s="21">
        <v>3111326</v>
      </c>
      <c r="AA85" s="28" t="s">
        <v>37508</v>
      </c>
      <c r="AB85" s="21" t="s">
        <v>46</v>
      </c>
    </row>
    <row r="86" spans="1:28" x14ac:dyDescent="0.2">
      <c r="A86" s="8" t="s">
        <v>5837</v>
      </c>
      <c r="B86" s="8" t="s">
        <v>5838</v>
      </c>
      <c r="C86" s="19" t="s">
        <v>45769</v>
      </c>
      <c r="D86" s="8" t="s">
        <v>34690</v>
      </c>
      <c r="E86" s="8" t="s">
        <v>34691</v>
      </c>
      <c r="F86" s="8" t="s">
        <v>776</v>
      </c>
      <c r="G86" s="8" t="s">
        <v>5556</v>
      </c>
      <c r="H86" s="8" t="s">
        <v>3431</v>
      </c>
      <c r="I86" s="8" t="s">
        <v>5557</v>
      </c>
      <c r="J86" s="17" t="s">
        <v>5558</v>
      </c>
      <c r="K86" s="8" t="s">
        <v>45730</v>
      </c>
      <c r="L86" s="8" t="s">
        <v>266</v>
      </c>
      <c r="M86" s="33" t="s">
        <v>45770</v>
      </c>
      <c r="N86" s="32" t="s">
        <v>5840</v>
      </c>
      <c r="O86" s="32" t="s">
        <v>255</v>
      </c>
      <c r="P86" s="32" t="s">
        <v>255</v>
      </c>
      <c r="Q86" s="32">
        <v>43046</v>
      </c>
      <c r="R86" s="32">
        <v>0</v>
      </c>
      <c r="S86" s="32">
        <v>8.3333333333333329E-2</v>
      </c>
      <c r="T86" s="32" t="s">
        <v>1100</v>
      </c>
      <c r="U86" s="8" t="s">
        <v>5835</v>
      </c>
      <c r="V86" s="8" t="s">
        <v>5839</v>
      </c>
      <c r="W86" s="8" t="s">
        <v>708</v>
      </c>
      <c r="X86" s="8" t="s">
        <v>296</v>
      </c>
      <c r="Y86" s="8" t="s">
        <v>45985</v>
      </c>
      <c r="Z86" s="8">
        <v>3111345</v>
      </c>
      <c r="AA86" s="26" t="s">
        <v>45955</v>
      </c>
      <c r="AB86" s="8" t="s">
        <v>266</v>
      </c>
    </row>
    <row r="87" spans="1:28" x14ac:dyDescent="0.2">
      <c r="A87" s="8" t="s">
        <v>5798</v>
      </c>
      <c r="B87" s="8" t="s">
        <v>5799</v>
      </c>
      <c r="C87" s="19" t="s">
        <v>45769</v>
      </c>
      <c r="D87" s="8" t="s">
        <v>34690</v>
      </c>
      <c r="E87" s="8" t="s">
        <v>34691</v>
      </c>
      <c r="F87" s="8" t="s">
        <v>776</v>
      </c>
      <c r="G87" s="8" t="s">
        <v>5556</v>
      </c>
      <c r="H87" s="8" t="s">
        <v>3431</v>
      </c>
      <c r="I87" s="8" t="s">
        <v>5557</v>
      </c>
      <c r="J87" s="17" t="s">
        <v>5558</v>
      </c>
      <c r="K87" s="8" t="s">
        <v>45730</v>
      </c>
      <c r="L87" s="8" t="s">
        <v>525</v>
      </c>
      <c r="M87" s="33" t="s">
        <v>45770</v>
      </c>
      <c r="N87" s="32" t="s">
        <v>5801</v>
      </c>
      <c r="O87" s="32" t="s">
        <v>255</v>
      </c>
      <c r="P87" s="32" t="s">
        <v>255</v>
      </c>
      <c r="Q87" s="32">
        <v>43042</v>
      </c>
      <c r="R87" s="32">
        <v>0.75</v>
      </c>
      <c r="S87" s="32">
        <v>0.875</v>
      </c>
      <c r="T87" s="32" t="s">
        <v>1283</v>
      </c>
      <c r="U87" s="8" t="s">
        <v>527</v>
      </c>
      <c r="V87" s="8" t="s">
        <v>5800</v>
      </c>
      <c r="W87" s="8" t="s">
        <v>708</v>
      </c>
      <c r="X87" s="8" t="s">
        <v>296</v>
      </c>
      <c r="Y87" s="8" t="s">
        <v>45985</v>
      </c>
      <c r="Z87" s="8">
        <v>305530</v>
      </c>
      <c r="AA87" s="26" t="s">
        <v>45907</v>
      </c>
      <c r="AB87" s="8" t="s">
        <v>525</v>
      </c>
    </row>
    <row r="88" spans="1:28" x14ac:dyDescent="0.2">
      <c r="A88" s="8" t="s">
        <v>16279</v>
      </c>
      <c r="B88" s="8" t="s">
        <v>16280</v>
      </c>
      <c r="C88" s="19" t="s">
        <v>45769</v>
      </c>
      <c r="D88" s="8" t="s">
        <v>34690</v>
      </c>
      <c r="E88" s="8" t="s">
        <v>34691</v>
      </c>
      <c r="F88" s="8" t="s">
        <v>776</v>
      </c>
      <c r="G88" s="8" t="s">
        <v>16019</v>
      </c>
      <c r="H88" s="8" t="s">
        <v>12606</v>
      </c>
      <c r="I88" s="8" t="s">
        <v>16020</v>
      </c>
      <c r="J88" s="17" t="s">
        <v>16021</v>
      </c>
      <c r="K88" s="8" t="s">
        <v>45730</v>
      </c>
      <c r="L88" s="8" t="s">
        <v>545</v>
      </c>
      <c r="M88" s="33" t="s">
        <v>45770</v>
      </c>
      <c r="N88" s="32" t="s">
        <v>16281</v>
      </c>
      <c r="O88" s="32" t="s">
        <v>255</v>
      </c>
      <c r="P88" s="32" t="s">
        <v>255</v>
      </c>
      <c r="Q88" s="32">
        <v>43044</v>
      </c>
      <c r="R88" s="32">
        <v>0</v>
      </c>
      <c r="S88" s="32">
        <v>0.20833333333333334</v>
      </c>
      <c r="T88" s="32" t="s">
        <v>773</v>
      </c>
      <c r="U88" s="8" t="s">
        <v>1939</v>
      </c>
      <c r="V88" s="8" t="s">
        <v>4823</v>
      </c>
      <c r="W88" s="8" t="s">
        <v>708</v>
      </c>
      <c r="X88" s="8" t="s">
        <v>296</v>
      </c>
      <c r="Y88" s="8" t="s">
        <v>45985</v>
      </c>
      <c r="Z88" s="8" t="s">
        <v>5814</v>
      </c>
      <c r="AA88" s="26" t="s">
        <v>7569</v>
      </c>
      <c r="AB88" s="8" t="s">
        <v>545</v>
      </c>
    </row>
    <row r="89" spans="1:28" x14ac:dyDescent="0.2">
      <c r="A89" s="8" t="s">
        <v>19047</v>
      </c>
      <c r="B89" s="8" t="s">
        <v>19048</v>
      </c>
      <c r="C89" s="19" t="s">
        <v>45769</v>
      </c>
      <c r="D89" s="8" t="s">
        <v>34690</v>
      </c>
      <c r="E89" s="8" t="s">
        <v>34691</v>
      </c>
      <c r="F89" s="8" t="s">
        <v>776</v>
      </c>
      <c r="G89" s="8" t="s">
        <v>18876</v>
      </c>
      <c r="H89" s="8" t="s">
        <v>18877</v>
      </c>
      <c r="I89" s="8" t="s">
        <v>18878</v>
      </c>
      <c r="J89" s="17" t="s">
        <v>18879</v>
      </c>
      <c r="K89" s="8" t="s">
        <v>45730</v>
      </c>
      <c r="L89" s="8" t="s">
        <v>499</v>
      </c>
      <c r="M89" s="33" t="s">
        <v>45770</v>
      </c>
      <c r="N89" s="32" t="s">
        <v>19051</v>
      </c>
      <c r="O89" s="32" t="s">
        <v>255</v>
      </c>
      <c r="P89" s="32" t="s">
        <v>255</v>
      </c>
      <c r="Q89" s="32">
        <v>43040</v>
      </c>
      <c r="R89" s="32">
        <v>0.25</v>
      </c>
      <c r="S89" s="32">
        <v>0.375</v>
      </c>
      <c r="T89" s="32" t="s">
        <v>1283</v>
      </c>
      <c r="U89" s="8" t="s">
        <v>500</v>
      </c>
      <c r="V89" s="8" t="s">
        <v>19049</v>
      </c>
      <c r="W89" s="8" t="s">
        <v>28</v>
      </c>
      <c r="X89" s="8" t="s">
        <v>30</v>
      </c>
      <c r="Y89" s="8" t="s">
        <v>45985</v>
      </c>
      <c r="Z89" s="8" t="s">
        <v>45809</v>
      </c>
      <c r="AA89" s="26" t="s">
        <v>19050</v>
      </c>
      <c r="AB89" s="8" t="s">
        <v>499</v>
      </c>
    </row>
    <row r="90" spans="1:28" x14ac:dyDescent="0.2">
      <c r="A90" s="21" t="s">
        <v>5673</v>
      </c>
      <c r="B90" s="21" t="s">
        <v>5674</v>
      </c>
      <c r="C90" s="27" t="s">
        <v>45769</v>
      </c>
      <c r="D90" s="21" t="s">
        <v>34690</v>
      </c>
      <c r="E90" s="21" t="s">
        <v>34691</v>
      </c>
      <c r="F90" s="21" t="s">
        <v>776</v>
      </c>
      <c r="G90" s="21" t="s">
        <v>5556</v>
      </c>
      <c r="H90" s="21" t="s">
        <v>3431</v>
      </c>
      <c r="I90" s="21" t="s">
        <v>5557</v>
      </c>
      <c r="J90" s="22" t="s">
        <v>5558</v>
      </c>
      <c r="K90" s="21" t="s">
        <v>5677</v>
      </c>
      <c r="L90" s="21" t="s">
        <v>113</v>
      </c>
      <c r="M90" s="33" t="s">
        <v>45770</v>
      </c>
      <c r="N90" s="32" t="s">
        <v>5676</v>
      </c>
      <c r="O90" s="32" t="s">
        <v>112</v>
      </c>
      <c r="P90" s="32" t="s">
        <v>112</v>
      </c>
      <c r="Q90" s="32">
        <v>43024</v>
      </c>
      <c r="R90" s="32">
        <v>0.75</v>
      </c>
      <c r="S90" s="32">
        <v>8.3333333333333329E-2</v>
      </c>
      <c r="T90" s="32" t="s">
        <v>486</v>
      </c>
      <c r="U90" s="21" t="s">
        <v>410</v>
      </c>
      <c r="V90" s="21" t="s">
        <v>5675</v>
      </c>
      <c r="W90" s="21" t="s">
        <v>708</v>
      </c>
      <c r="X90" s="21" t="s">
        <v>296</v>
      </c>
      <c r="Y90" s="8" t="s">
        <v>45985</v>
      </c>
      <c r="Z90" s="21" t="s">
        <v>5814</v>
      </c>
      <c r="AA90" s="28" t="s">
        <v>5660</v>
      </c>
      <c r="AB90" s="21" t="s">
        <v>113</v>
      </c>
    </row>
    <row r="91" spans="1:28" x14ac:dyDescent="0.2">
      <c r="A91" s="8" t="s">
        <v>37530</v>
      </c>
      <c r="B91" s="8" t="s">
        <v>37531</v>
      </c>
      <c r="C91" s="19" t="s">
        <v>45769</v>
      </c>
      <c r="D91" s="8" t="s">
        <v>34690</v>
      </c>
      <c r="E91" s="8" t="s">
        <v>34691</v>
      </c>
      <c r="F91" s="8" t="s">
        <v>776</v>
      </c>
      <c r="G91" s="8" t="s">
        <v>37496</v>
      </c>
      <c r="H91" s="8" t="s">
        <v>17227</v>
      </c>
      <c r="I91" s="8" t="s">
        <v>36869</v>
      </c>
      <c r="J91" s="17" t="s">
        <v>37497</v>
      </c>
      <c r="K91" s="8" t="s">
        <v>37534</v>
      </c>
      <c r="L91" s="8" t="s">
        <v>55</v>
      </c>
      <c r="M91" s="33" t="s">
        <v>45770</v>
      </c>
      <c r="N91" s="32" t="s">
        <v>37533</v>
      </c>
      <c r="O91" s="32" t="s">
        <v>27</v>
      </c>
      <c r="P91" s="32" t="s">
        <v>27</v>
      </c>
      <c r="Q91" s="32">
        <v>43011</v>
      </c>
      <c r="R91" s="32">
        <v>0.375</v>
      </c>
      <c r="S91" s="32">
        <v>0.625</v>
      </c>
      <c r="T91" s="32" t="s">
        <v>30</v>
      </c>
      <c r="U91" s="8" t="s">
        <v>14160</v>
      </c>
      <c r="V91" s="8" t="s">
        <v>5211</v>
      </c>
      <c r="W91" s="8" t="s">
        <v>28</v>
      </c>
      <c r="X91" s="8" t="s">
        <v>30</v>
      </c>
      <c r="Y91" s="8" t="s">
        <v>45985</v>
      </c>
      <c r="Z91" s="8">
        <v>506075</v>
      </c>
      <c r="AA91" s="26" t="s">
        <v>37532</v>
      </c>
      <c r="AB91" s="8" t="s">
        <v>55</v>
      </c>
    </row>
    <row r="92" spans="1:28" x14ac:dyDescent="0.2">
      <c r="A92" s="8" t="s">
        <v>39265</v>
      </c>
      <c r="B92" s="8" t="s">
        <v>39266</v>
      </c>
      <c r="C92" s="19" t="s">
        <v>45769</v>
      </c>
      <c r="D92" s="8" t="s">
        <v>34690</v>
      </c>
      <c r="E92" s="8" t="s">
        <v>34691</v>
      </c>
      <c r="F92" s="8" t="s">
        <v>776</v>
      </c>
      <c r="G92" s="8" t="s">
        <v>39231</v>
      </c>
      <c r="H92" s="8" t="s">
        <v>39232</v>
      </c>
      <c r="I92" s="8" t="s">
        <v>39233</v>
      </c>
      <c r="J92" s="17" t="s">
        <v>39234</v>
      </c>
      <c r="K92" s="8" t="s">
        <v>39268</v>
      </c>
      <c r="L92" s="8" t="s">
        <v>76</v>
      </c>
      <c r="M92" s="33" t="s">
        <v>45770</v>
      </c>
      <c r="N92" s="32" t="s">
        <v>39267</v>
      </c>
      <c r="O92" s="32" t="s">
        <v>65</v>
      </c>
      <c r="P92" s="32" t="s">
        <v>65</v>
      </c>
      <c r="Q92" s="32">
        <v>43014</v>
      </c>
      <c r="R92" s="32">
        <v>0.25</v>
      </c>
      <c r="S92" s="32">
        <v>0.70833333333333337</v>
      </c>
      <c r="T92" s="32" t="s">
        <v>762</v>
      </c>
      <c r="U92" s="8" t="s">
        <v>319</v>
      </c>
      <c r="V92" s="8" t="s">
        <v>20181</v>
      </c>
      <c r="W92" s="8" t="s">
        <v>28</v>
      </c>
      <c r="X92" s="8" t="s">
        <v>296</v>
      </c>
      <c r="Y92" s="8" t="s">
        <v>45985</v>
      </c>
      <c r="Z92" s="8">
        <v>506225</v>
      </c>
      <c r="AA92" s="26" t="s">
        <v>45923</v>
      </c>
      <c r="AB92" s="8" t="s">
        <v>76</v>
      </c>
    </row>
    <row r="93" spans="1:28" x14ac:dyDescent="0.2">
      <c r="A93" s="8" t="s">
        <v>43655</v>
      </c>
      <c r="B93" s="8" t="s">
        <v>43656</v>
      </c>
      <c r="C93" s="19" t="s">
        <v>45769</v>
      </c>
      <c r="D93" s="8" t="s">
        <v>34690</v>
      </c>
      <c r="E93" s="8" t="s">
        <v>34691</v>
      </c>
      <c r="F93" s="8" t="s">
        <v>776</v>
      </c>
      <c r="G93" s="8" t="s">
        <v>43649</v>
      </c>
      <c r="H93" s="8" t="s">
        <v>43650</v>
      </c>
      <c r="I93" s="8" t="s">
        <v>43546</v>
      </c>
      <c r="J93" s="17" t="s">
        <v>43651</v>
      </c>
      <c r="K93" s="8" t="s">
        <v>43659</v>
      </c>
      <c r="L93" s="8" t="s">
        <v>46</v>
      </c>
      <c r="M93" s="33" t="s">
        <v>45770</v>
      </c>
      <c r="N93" s="32" t="s">
        <v>43658</v>
      </c>
      <c r="O93" s="32" t="s">
        <v>27</v>
      </c>
      <c r="P93" s="32" t="s">
        <v>27</v>
      </c>
      <c r="Q93" s="32">
        <v>43010</v>
      </c>
      <c r="R93" s="32">
        <v>0.75</v>
      </c>
      <c r="S93" s="32">
        <v>0</v>
      </c>
      <c r="T93" s="32" t="s">
        <v>30</v>
      </c>
      <c r="U93" s="8" t="s">
        <v>1738</v>
      </c>
      <c r="V93" s="8" t="s">
        <v>3800</v>
      </c>
      <c r="W93" s="8" t="s">
        <v>708</v>
      </c>
      <c r="X93" s="8" t="s">
        <v>45730</v>
      </c>
      <c r="Y93" s="8" t="s">
        <v>45985</v>
      </c>
      <c r="Z93" s="8" t="s">
        <v>45815</v>
      </c>
      <c r="AA93" s="26" t="s">
        <v>43657</v>
      </c>
      <c r="AB93" s="8" t="s">
        <v>46</v>
      </c>
    </row>
    <row r="94" spans="1:28" x14ac:dyDescent="0.2">
      <c r="A94" s="8" t="s">
        <v>18968</v>
      </c>
      <c r="B94" s="8" t="s">
        <v>18969</v>
      </c>
      <c r="C94" s="19" t="s">
        <v>45769</v>
      </c>
      <c r="D94" s="8" t="s">
        <v>34690</v>
      </c>
      <c r="E94" s="8" t="s">
        <v>34691</v>
      </c>
      <c r="F94" s="8" t="s">
        <v>776</v>
      </c>
      <c r="G94" s="8" t="s">
        <v>18876</v>
      </c>
      <c r="H94" s="8" t="s">
        <v>18877</v>
      </c>
      <c r="I94" s="8" t="s">
        <v>18878</v>
      </c>
      <c r="J94" s="17" t="s">
        <v>18879</v>
      </c>
      <c r="K94" s="8" t="s">
        <v>18972</v>
      </c>
      <c r="L94" s="8" t="s">
        <v>123</v>
      </c>
      <c r="M94" s="33" t="s">
        <v>45770</v>
      </c>
      <c r="N94" s="32" t="s">
        <v>18971</v>
      </c>
      <c r="O94" s="32" t="s">
        <v>112</v>
      </c>
      <c r="P94" s="32" t="s">
        <v>112</v>
      </c>
      <c r="Q94" s="32">
        <v>43025</v>
      </c>
      <c r="R94" s="32">
        <v>0.54166666666666663</v>
      </c>
      <c r="S94" s="32">
        <v>0.70833333333333337</v>
      </c>
      <c r="T94" s="32" t="s">
        <v>739</v>
      </c>
      <c r="U94" s="8" t="s">
        <v>1072</v>
      </c>
      <c r="V94" s="8" t="s">
        <v>11834</v>
      </c>
      <c r="W94" s="8" t="s">
        <v>28</v>
      </c>
      <c r="X94" s="8" t="s">
        <v>30</v>
      </c>
      <c r="Y94" s="8" t="s">
        <v>45985</v>
      </c>
      <c r="Z94" s="8">
        <v>507342</v>
      </c>
      <c r="AA94" s="26" t="s">
        <v>18970</v>
      </c>
      <c r="AB94" s="8" t="s">
        <v>123</v>
      </c>
    </row>
    <row r="95" spans="1:28" x14ac:dyDescent="0.2">
      <c r="A95" s="8" t="s">
        <v>37525</v>
      </c>
      <c r="B95" s="8" t="s">
        <v>37526</v>
      </c>
      <c r="C95" s="19" t="s">
        <v>45769</v>
      </c>
      <c r="D95" s="8" t="s">
        <v>34690</v>
      </c>
      <c r="E95" s="8" t="s">
        <v>34691</v>
      </c>
      <c r="F95" s="8" t="s">
        <v>776</v>
      </c>
      <c r="G95" s="8" t="s">
        <v>37496</v>
      </c>
      <c r="H95" s="8" t="s">
        <v>17227</v>
      </c>
      <c r="I95" s="8" t="s">
        <v>36869</v>
      </c>
      <c r="J95" s="17" t="s">
        <v>37497</v>
      </c>
      <c r="K95" s="8" t="s">
        <v>37529</v>
      </c>
      <c r="L95" s="8" t="s">
        <v>55</v>
      </c>
      <c r="M95" s="33" t="s">
        <v>45770</v>
      </c>
      <c r="N95" s="32" t="s">
        <v>37528</v>
      </c>
      <c r="O95" s="32" t="s">
        <v>27</v>
      </c>
      <c r="P95" s="32" t="s">
        <v>27</v>
      </c>
      <c r="Q95" s="32">
        <v>43011</v>
      </c>
      <c r="R95" s="32">
        <v>0.25</v>
      </c>
      <c r="S95" s="32">
        <v>0.375</v>
      </c>
      <c r="T95" s="32" t="s">
        <v>1283</v>
      </c>
      <c r="U95" s="8" t="s">
        <v>2011</v>
      </c>
      <c r="V95" s="8" t="s">
        <v>14160</v>
      </c>
      <c r="W95" s="8" t="s">
        <v>28</v>
      </c>
      <c r="X95" s="8" t="s">
        <v>30</v>
      </c>
      <c r="Y95" s="8" t="s">
        <v>45985</v>
      </c>
      <c r="Z95" s="8">
        <v>620172</v>
      </c>
      <c r="AA95" s="26" t="s">
        <v>37527</v>
      </c>
      <c r="AB95" s="8" t="s">
        <v>55</v>
      </c>
    </row>
    <row r="96" spans="1:28" x14ac:dyDescent="0.2">
      <c r="A96" s="8" t="s">
        <v>37811</v>
      </c>
      <c r="B96" s="8" t="s">
        <v>37812</v>
      </c>
      <c r="C96" s="19" t="s">
        <v>45769</v>
      </c>
      <c r="D96" s="8" t="s">
        <v>34690</v>
      </c>
      <c r="E96" s="8" t="s">
        <v>34691</v>
      </c>
      <c r="F96" s="8" t="s">
        <v>776</v>
      </c>
      <c r="G96" s="8" t="s">
        <v>37496</v>
      </c>
      <c r="H96" s="8" t="s">
        <v>17227</v>
      </c>
      <c r="I96" s="8" t="s">
        <v>36869</v>
      </c>
      <c r="J96" s="17" t="s">
        <v>37497</v>
      </c>
      <c r="K96" s="8" t="s">
        <v>45730</v>
      </c>
      <c r="L96" s="8" t="s">
        <v>545</v>
      </c>
      <c r="M96" s="33" t="s">
        <v>45770</v>
      </c>
      <c r="N96" s="32" t="s">
        <v>37813</v>
      </c>
      <c r="O96" s="32" t="s">
        <v>255</v>
      </c>
      <c r="P96" s="32" t="s">
        <v>255</v>
      </c>
      <c r="Q96" s="32">
        <v>43044</v>
      </c>
      <c r="R96" s="32">
        <v>0.54166666666666663</v>
      </c>
      <c r="S96" s="32">
        <v>0.70833333333333337</v>
      </c>
      <c r="T96" s="32" t="s">
        <v>739</v>
      </c>
      <c r="U96" s="8" t="s">
        <v>13204</v>
      </c>
      <c r="V96" s="8" t="s">
        <v>13218</v>
      </c>
      <c r="W96" s="8" t="s">
        <v>28</v>
      </c>
      <c r="X96" s="8" t="s">
        <v>30</v>
      </c>
      <c r="Y96" s="8" t="s">
        <v>45985</v>
      </c>
      <c r="Z96" s="8" t="s">
        <v>5814</v>
      </c>
      <c r="AA96" s="26" t="s">
        <v>37503</v>
      </c>
      <c r="AB96" s="8" t="s">
        <v>545</v>
      </c>
    </row>
    <row r="97" spans="1:28" x14ac:dyDescent="0.2">
      <c r="A97" s="8" t="s">
        <v>35930</v>
      </c>
      <c r="B97" s="8" t="s">
        <v>35931</v>
      </c>
      <c r="C97" s="19" t="s">
        <v>45769</v>
      </c>
      <c r="D97" s="8" t="s">
        <v>34690</v>
      </c>
      <c r="E97" s="8" t="s">
        <v>34691</v>
      </c>
      <c r="F97" s="8" t="s">
        <v>776</v>
      </c>
      <c r="G97" s="8" t="s">
        <v>35778</v>
      </c>
      <c r="H97" s="8" t="s">
        <v>3431</v>
      </c>
      <c r="I97" s="8" t="s">
        <v>35779</v>
      </c>
      <c r="J97" s="17" t="s">
        <v>35780</v>
      </c>
      <c r="K97" s="8" t="s">
        <v>45730</v>
      </c>
      <c r="L97" s="8" t="s">
        <v>275</v>
      </c>
      <c r="M97" s="33" t="s">
        <v>45770</v>
      </c>
      <c r="N97" s="32" t="s">
        <v>35933</v>
      </c>
      <c r="O97" s="32" t="s">
        <v>274</v>
      </c>
      <c r="P97" s="32" t="s">
        <v>274</v>
      </c>
      <c r="Q97" s="32">
        <v>43047</v>
      </c>
      <c r="R97" s="32">
        <v>0.125</v>
      </c>
      <c r="S97" s="32">
        <v>0.20833333333333334</v>
      </c>
      <c r="T97" s="32" t="s">
        <v>1100</v>
      </c>
      <c r="U97" s="8" t="s">
        <v>35928</v>
      </c>
      <c r="V97" s="8" t="s">
        <v>19742</v>
      </c>
      <c r="W97" s="8" t="s">
        <v>708</v>
      </c>
      <c r="X97" s="8" t="s">
        <v>12943</v>
      </c>
      <c r="Y97" s="8" t="s">
        <v>45985</v>
      </c>
      <c r="Z97" s="8" t="s">
        <v>45811</v>
      </c>
      <c r="AA97" s="26" t="s">
        <v>35932</v>
      </c>
      <c r="AB97" s="8" t="s">
        <v>275</v>
      </c>
    </row>
    <row r="98" spans="1:28" x14ac:dyDescent="0.2">
      <c r="A98" s="8" t="s">
        <v>37795</v>
      </c>
      <c r="B98" s="8" t="s">
        <v>37796</v>
      </c>
      <c r="C98" s="19" t="s">
        <v>45769</v>
      </c>
      <c r="D98" s="8" t="s">
        <v>34690</v>
      </c>
      <c r="E98" s="8" t="s">
        <v>34691</v>
      </c>
      <c r="F98" s="8" t="s">
        <v>776</v>
      </c>
      <c r="G98" s="8" t="s">
        <v>37496</v>
      </c>
      <c r="H98" s="8" t="s">
        <v>17227</v>
      </c>
      <c r="I98" s="8" t="s">
        <v>36869</v>
      </c>
      <c r="J98" s="17" t="s">
        <v>37497</v>
      </c>
      <c r="K98" s="8" t="s">
        <v>45730</v>
      </c>
      <c r="L98" s="8" t="s">
        <v>535</v>
      </c>
      <c r="M98" s="33" t="s">
        <v>45770</v>
      </c>
      <c r="N98" s="32" t="s">
        <v>37798</v>
      </c>
      <c r="O98" s="32" t="s">
        <v>255</v>
      </c>
      <c r="P98" s="32" t="s">
        <v>255</v>
      </c>
      <c r="Q98" s="32">
        <v>43043</v>
      </c>
      <c r="R98" s="32">
        <v>0.45833333333333331</v>
      </c>
      <c r="S98" s="32">
        <v>0.625</v>
      </c>
      <c r="T98" s="32" t="s">
        <v>739</v>
      </c>
      <c r="U98" s="8" t="s">
        <v>26688</v>
      </c>
      <c r="V98" s="8" t="s">
        <v>18137</v>
      </c>
      <c r="W98" s="8" t="s">
        <v>28</v>
      </c>
      <c r="X98" s="8" t="s">
        <v>30</v>
      </c>
      <c r="Y98" s="8" t="s">
        <v>45985</v>
      </c>
      <c r="Z98" s="8" t="s">
        <v>45814</v>
      </c>
      <c r="AA98" s="26" t="s">
        <v>37797</v>
      </c>
      <c r="AB98" s="8" t="s">
        <v>535</v>
      </c>
    </row>
    <row r="99" spans="1:28" x14ac:dyDescent="0.2">
      <c r="A99" s="8" t="s">
        <v>5791</v>
      </c>
      <c r="B99" s="8" t="s">
        <v>5792</v>
      </c>
      <c r="C99" s="19" t="s">
        <v>45769</v>
      </c>
      <c r="D99" s="8" t="s">
        <v>34690</v>
      </c>
      <c r="E99" s="8" t="s">
        <v>34691</v>
      </c>
      <c r="F99" s="8" t="s">
        <v>776</v>
      </c>
      <c r="G99" s="8" t="s">
        <v>5556</v>
      </c>
      <c r="H99" s="8" t="s">
        <v>3431</v>
      </c>
      <c r="I99" s="8" t="s">
        <v>5557</v>
      </c>
      <c r="J99" s="17" t="s">
        <v>5558</v>
      </c>
      <c r="K99" s="8" t="s">
        <v>45730</v>
      </c>
      <c r="L99" s="8" t="s">
        <v>515</v>
      </c>
      <c r="M99" s="33" t="s">
        <v>45770</v>
      </c>
      <c r="N99" s="32" t="s">
        <v>5794</v>
      </c>
      <c r="O99" s="32" t="s">
        <v>255</v>
      </c>
      <c r="P99" s="32" t="s">
        <v>255</v>
      </c>
      <c r="Q99" s="32">
        <v>43041</v>
      </c>
      <c r="R99" s="32">
        <v>0.875</v>
      </c>
      <c r="S99" s="32">
        <v>4.1666666666666664E-2</v>
      </c>
      <c r="T99" s="32" t="s">
        <v>739</v>
      </c>
      <c r="U99" s="8" t="s">
        <v>5789</v>
      </c>
      <c r="V99" s="8" t="s">
        <v>5793</v>
      </c>
      <c r="W99" s="8" t="s">
        <v>708</v>
      </c>
      <c r="X99" s="8" t="s">
        <v>296</v>
      </c>
      <c r="Y99" s="8" t="s">
        <v>45985</v>
      </c>
      <c r="Z99" s="8">
        <v>506071</v>
      </c>
      <c r="AA99" s="26" t="s">
        <v>45912</v>
      </c>
      <c r="AB99" s="8" t="s">
        <v>515</v>
      </c>
    </row>
    <row r="100" spans="1:28" x14ac:dyDescent="0.2">
      <c r="A100" s="8" t="s">
        <v>6882</v>
      </c>
      <c r="B100" s="8" t="s">
        <v>6883</v>
      </c>
      <c r="C100" s="19" t="s">
        <v>45769</v>
      </c>
      <c r="D100" s="8" t="s">
        <v>34690</v>
      </c>
      <c r="E100" s="8" t="s">
        <v>34691</v>
      </c>
      <c r="F100" s="8" t="s">
        <v>776</v>
      </c>
      <c r="G100" s="8" t="s">
        <v>6781</v>
      </c>
      <c r="H100" s="8" t="s">
        <v>6782</v>
      </c>
      <c r="I100" s="8" t="s">
        <v>6783</v>
      </c>
      <c r="J100" s="17" t="s">
        <v>6784</v>
      </c>
      <c r="K100" s="8" t="s">
        <v>6886</v>
      </c>
      <c r="L100" s="8" t="s">
        <v>123</v>
      </c>
      <c r="M100" s="33" t="s">
        <v>45770</v>
      </c>
      <c r="N100" s="32" t="s">
        <v>6885</v>
      </c>
      <c r="O100" s="32" t="s">
        <v>112</v>
      </c>
      <c r="P100" s="32" t="s">
        <v>112</v>
      </c>
      <c r="Q100" s="32">
        <v>43025</v>
      </c>
      <c r="R100" s="32">
        <v>0.91666666666666663</v>
      </c>
      <c r="S100" s="32">
        <v>0.20833333333333334</v>
      </c>
      <c r="T100" s="32" t="s">
        <v>296</v>
      </c>
      <c r="U100" s="8" t="s">
        <v>3108</v>
      </c>
      <c r="V100" s="8" t="s">
        <v>774</v>
      </c>
      <c r="W100" s="8" t="s">
        <v>708</v>
      </c>
      <c r="X100" s="8" t="s">
        <v>296</v>
      </c>
      <c r="Y100" s="8" t="s">
        <v>45985</v>
      </c>
      <c r="Z100" s="8">
        <v>507342</v>
      </c>
      <c r="AA100" s="26" t="s">
        <v>6884</v>
      </c>
      <c r="AB100" s="8" t="s">
        <v>123</v>
      </c>
    </row>
    <row r="101" spans="1:28" x14ac:dyDescent="0.2">
      <c r="A101" s="8" t="s">
        <v>5583</v>
      </c>
      <c r="B101" s="8" t="s">
        <v>5584</v>
      </c>
      <c r="C101" s="19" t="s">
        <v>45769</v>
      </c>
      <c r="D101" s="8" t="s">
        <v>34690</v>
      </c>
      <c r="E101" s="8" t="s">
        <v>34691</v>
      </c>
      <c r="F101" s="8" t="s">
        <v>776</v>
      </c>
      <c r="G101" s="8" t="s">
        <v>5556</v>
      </c>
      <c r="H101" s="8" t="s">
        <v>3431</v>
      </c>
      <c r="I101" s="8" t="s">
        <v>5557</v>
      </c>
      <c r="J101" s="17" t="s">
        <v>5558</v>
      </c>
      <c r="K101" s="8" t="s">
        <v>5588</v>
      </c>
      <c r="L101" s="8" t="s">
        <v>76</v>
      </c>
      <c r="M101" s="33" t="s">
        <v>45770</v>
      </c>
      <c r="N101" s="32" t="s">
        <v>5587</v>
      </c>
      <c r="O101" s="32" t="s">
        <v>65</v>
      </c>
      <c r="P101" s="32" t="s">
        <v>65</v>
      </c>
      <c r="Q101" s="32">
        <v>43014</v>
      </c>
      <c r="R101" s="32">
        <v>0.91666666666666663</v>
      </c>
      <c r="S101" s="32">
        <v>0</v>
      </c>
      <c r="T101" s="32" t="s">
        <v>1100</v>
      </c>
      <c r="U101" s="8" t="s">
        <v>950</v>
      </c>
      <c r="V101" s="8" t="s">
        <v>5585</v>
      </c>
      <c r="W101" s="8" t="s">
        <v>708</v>
      </c>
      <c r="X101" s="8" t="s">
        <v>296</v>
      </c>
      <c r="Y101" s="8" t="s">
        <v>45985</v>
      </c>
      <c r="Z101" s="8">
        <v>302054</v>
      </c>
      <c r="AA101" s="26" t="s">
        <v>5586</v>
      </c>
      <c r="AB101" s="8" t="s">
        <v>76</v>
      </c>
    </row>
    <row r="102" spans="1:28" x14ac:dyDescent="0.2">
      <c r="A102" s="8" t="s">
        <v>12891</v>
      </c>
      <c r="B102" s="8" t="s">
        <v>12892</v>
      </c>
      <c r="C102" s="19" t="s">
        <v>45769</v>
      </c>
      <c r="D102" s="8" t="s">
        <v>34690</v>
      </c>
      <c r="E102" s="8" t="s">
        <v>34691</v>
      </c>
      <c r="F102" s="8" t="s">
        <v>776</v>
      </c>
      <c r="G102" s="8" t="s">
        <v>12605</v>
      </c>
      <c r="H102" s="8" t="s">
        <v>12606</v>
      </c>
      <c r="I102" s="8" t="s">
        <v>12607</v>
      </c>
      <c r="J102" s="17" t="s">
        <v>12608</v>
      </c>
      <c r="K102" s="8" t="s">
        <v>45730</v>
      </c>
      <c r="L102" s="8" t="s">
        <v>545</v>
      </c>
      <c r="M102" s="33" t="s">
        <v>45770</v>
      </c>
      <c r="N102" s="32" t="s">
        <v>12894</v>
      </c>
      <c r="O102" s="32" t="s">
        <v>255</v>
      </c>
      <c r="P102" s="32" t="s">
        <v>255</v>
      </c>
      <c r="Q102" s="32">
        <v>43044</v>
      </c>
      <c r="R102" s="32">
        <v>0</v>
      </c>
      <c r="S102" s="32">
        <v>0.20833333333333334</v>
      </c>
      <c r="T102" s="32" t="s">
        <v>773</v>
      </c>
      <c r="U102" s="8" t="s">
        <v>1939</v>
      </c>
      <c r="V102" s="8" t="s">
        <v>4823</v>
      </c>
      <c r="W102" s="8" t="s">
        <v>708</v>
      </c>
      <c r="X102" s="8" t="s">
        <v>30</v>
      </c>
      <c r="Y102" s="8" t="s">
        <v>45985</v>
      </c>
      <c r="Z102" s="8" t="s">
        <v>5814</v>
      </c>
      <c r="AA102" s="26" t="s">
        <v>12893</v>
      </c>
      <c r="AB102" s="8" t="s">
        <v>545</v>
      </c>
    </row>
    <row r="103" spans="1:28" x14ac:dyDescent="0.2">
      <c r="A103" s="8" t="s">
        <v>5802</v>
      </c>
      <c r="B103" s="8" t="s">
        <v>5803</v>
      </c>
      <c r="C103" s="19" t="s">
        <v>45769</v>
      </c>
      <c r="D103" s="8" t="s">
        <v>34690</v>
      </c>
      <c r="E103" s="8" t="s">
        <v>34691</v>
      </c>
      <c r="F103" s="8" t="s">
        <v>776</v>
      </c>
      <c r="G103" s="8" t="s">
        <v>5556</v>
      </c>
      <c r="H103" s="8" t="s">
        <v>3431</v>
      </c>
      <c r="I103" s="8" t="s">
        <v>5557</v>
      </c>
      <c r="J103" s="17" t="s">
        <v>5558</v>
      </c>
      <c r="K103" s="8" t="s">
        <v>45730</v>
      </c>
      <c r="L103" s="8" t="s">
        <v>525</v>
      </c>
      <c r="M103" s="33" t="s">
        <v>45770</v>
      </c>
      <c r="N103" s="32" t="s">
        <v>5805</v>
      </c>
      <c r="O103" s="32" t="s">
        <v>255</v>
      </c>
      <c r="P103" s="32" t="s">
        <v>255</v>
      </c>
      <c r="Q103" s="32">
        <v>43042</v>
      </c>
      <c r="R103" s="32">
        <v>0.875</v>
      </c>
      <c r="S103" s="32">
        <v>8.3333333333333329E-2</v>
      </c>
      <c r="T103" s="32" t="s">
        <v>773</v>
      </c>
      <c r="U103" s="8" t="s">
        <v>5800</v>
      </c>
      <c r="V103" s="8" t="s">
        <v>5804</v>
      </c>
      <c r="W103" s="8" t="s">
        <v>708</v>
      </c>
      <c r="X103" s="8" t="s">
        <v>296</v>
      </c>
      <c r="Y103" s="8" t="s">
        <v>45985</v>
      </c>
      <c r="Z103" s="8">
        <v>508759</v>
      </c>
      <c r="AA103" s="26" t="s">
        <v>45949</v>
      </c>
      <c r="AB103" s="8" t="s">
        <v>525</v>
      </c>
    </row>
    <row r="104" spans="1:28" x14ac:dyDescent="0.2">
      <c r="A104" s="8" t="s">
        <v>5809</v>
      </c>
      <c r="B104" s="8" t="s">
        <v>5810</v>
      </c>
      <c r="C104" s="19" t="s">
        <v>45769</v>
      </c>
      <c r="D104" s="8" t="s">
        <v>34690</v>
      </c>
      <c r="E104" s="8" t="s">
        <v>34691</v>
      </c>
      <c r="F104" s="8" t="s">
        <v>776</v>
      </c>
      <c r="G104" s="8" t="s">
        <v>5556</v>
      </c>
      <c r="H104" s="8" t="s">
        <v>3431</v>
      </c>
      <c r="I104" s="8" t="s">
        <v>5557</v>
      </c>
      <c r="J104" s="17" t="s">
        <v>5558</v>
      </c>
      <c r="K104" s="8" t="s">
        <v>45730</v>
      </c>
      <c r="L104" s="8" t="s">
        <v>535</v>
      </c>
      <c r="M104" s="33" t="s">
        <v>45770</v>
      </c>
      <c r="N104" s="32" t="s">
        <v>5811</v>
      </c>
      <c r="O104" s="32" t="s">
        <v>255</v>
      </c>
      <c r="P104" s="32" t="s">
        <v>255</v>
      </c>
      <c r="Q104" s="32">
        <v>43043</v>
      </c>
      <c r="R104" s="32">
        <v>0.75</v>
      </c>
      <c r="S104" s="32">
        <v>8.3333333333333329E-2</v>
      </c>
      <c r="T104" s="32" t="s">
        <v>952</v>
      </c>
      <c r="U104" s="8" t="s">
        <v>537</v>
      </c>
      <c r="V104" s="8" t="s">
        <v>3395</v>
      </c>
      <c r="W104" s="8" t="s">
        <v>708</v>
      </c>
      <c r="X104" s="8" t="s">
        <v>296</v>
      </c>
      <c r="Y104" s="8" t="s">
        <v>45985</v>
      </c>
      <c r="Z104" s="8">
        <v>5122279</v>
      </c>
      <c r="AA104" s="26" t="s">
        <v>45963</v>
      </c>
      <c r="AB104" s="8" t="s">
        <v>535</v>
      </c>
    </row>
    <row r="105" spans="1:28" x14ac:dyDescent="0.2">
      <c r="A105" s="8" t="s">
        <v>37535</v>
      </c>
      <c r="B105" s="8" t="s">
        <v>37536</v>
      </c>
      <c r="C105" s="19" t="s">
        <v>45769</v>
      </c>
      <c r="D105" s="8" t="s">
        <v>34690</v>
      </c>
      <c r="E105" s="8" t="s">
        <v>34691</v>
      </c>
      <c r="F105" s="8" t="s">
        <v>776</v>
      </c>
      <c r="G105" s="8" t="s">
        <v>37496</v>
      </c>
      <c r="H105" s="8" t="s">
        <v>17227</v>
      </c>
      <c r="I105" s="8" t="s">
        <v>36869</v>
      </c>
      <c r="J105" s="17" t="s">
        <v>37497</v>
      </c>
      <c r="K105" s="8" t="s">
        <v>37539</v>
      </c>
      <c r="L105" s="8" t="s">
        <v>55</v>
      </c>
      <c r="M105" s="33" t="s">
        <v>45770</v>
      </c>
      <c r="N105" s="32" t="s">
        <v>37538</v>
      </c>
      <c r="O105" s="32" t="s">
        <v>27</v>
      </c>
      <c r="P105" s="32" t="s">
        <v>27</v>
      </c>
      <c r="Q105" s="32">
        <v>43011</v>
      </c>
      <c r="R105" s="32">
        <v>0.625</v>
      </c>
      <c r="S105" s="32">
        <v>0.70833333333333337</v>
      </c>
      <c r="T105" s="32" t="s">
        <v>1100</v>
      </c>
      <c r="U105" s="8" t="s">
        <v>5211</v>
      </c>
      <c r="V105" s="8" t="s">
        <v>722</v>
      </c>
      <c r="W105" s="8" t="s">
        <v>28</v>
      </c>
      <c r="X105" s="8" t="s">
        <v>30</v>
      </c>
      <c r="Y105" s="8" t="s">
        <v>45985</v>
      </c>
      <c r="Z105" s="8">
        <v>506187</v>
      </c>
      <c r="AA105" s="26" t="s">
        <v>37537</v>
      </c>
      <c r="AB105" s="8" t="s">
        <v>55</v>
      </c>
    </row>
    <row r="106" spans="1:28" x14ac:dyDescent="0.2">
      <c r="A106" s="8" t="s">
        <v>5827</v>
      </c>
      <c r="B106" s="8" t="s">
        <v>5828</v>
      </c>
      <c r="C106" s="19" t="s">
        <v>45769</v>
      </c>
      <c r="D106" s="8" t="s">
        <v>34690</v>
      </c>
      <c r="E106" s="8" t="s">
        <v>34691</v>
      </c>
      <c r="F106" s="8" t="s">
        <v>776</v>
      </c>
      <c r="G106" s="8" t="s">
        <v>5556</v>
      </c>
      <c r="H106" s="8" t="s">
        <v>3431</v>
      </c>
      <c r="I106" s="8" t="s">
        <v>5557</v>
      </c>
      <c r="J106" s="17" t="s">
        <v>5558</v>
      </c>
      <c r="K106" s="8" t="s">
        <v>45730</v>
      </c>
      <c r="L106" s="8" t="s">
        <v>256</v>
      </c>
      <c r="M106" s="33" t="s">
        <v>45770</v>
      </c>
      <c r="N106" s="32" t="s">
        <v>5829</v>
      </c>
      <c r="O106" s="32" t="s">
        <v>255</v>
      </c>
      <c r="P106" s="32" t="s">
        <v>255</v>
      </c>
      <c r="Q106" s="32">
        <v>43045</v>
      </c>
      <c r="R106" s="32">
        <v>0.75</v>
      </c>
      <c r="S106" s="32">
        <v>0</v>
      </c>
      <c r="T106" s="32" t="s">
        <v>30</v>
      </c>
      <c r="U106" s="8" t="s">
        <v>558</v>
      </c>
      <c r="V106" s="8" t="s">
        <v>1693</v>
      </c>
      <c r="W106" s="8" t="s">
        <v>708</v>
      </c>
      <c r="X106" s="8" t="s">
        <v>296</v>
      </c>
      <c r="Y106" s="8" t="s">
        <v>45985</v>
      </c>
      <c r="Z106" s="8">
        <v>507339</v>
      </c>
      <c r="AA106" s="26" t="s">
        <v>45933</v>
      </c>
      <c r="AB106" s="8" t="s">
        <v>256</v>
      </c>
    </row>
    <row r="107" spans="1:28" x14ac:dyDescent="0.2">
      <c r="A107" s="8" t="s">
        <v>5841</v>
      </c>
      <c r="B107" s="8" t="s">
        <v>5842</v>
      </c>
      <c r="C107" s="19" t="s">
        <v>45769</v>
      </c>
      <c r="D107" s="8" t="s">
        <v>34690</v>
      </c>
      <c r="E107" s="8" t="s">
        <v>34691</v>
      </c>
      <c r="F107" s="8" t="s">
        <v>776</v>
      </c>
      <c r="G107" s="8" t="s">
        <v>5556</v>
      </c>
      <c r="H107" s="8" t="s">
        <v>3431</v>
      </c>
      <c r="I107" s="8" t="s">
        <v>5557</v>
      </c>
      <c r="J107" s="17" t="s">
        <v>5558</v>
      </c>
      <c r="K107" s="8" t="s">
        <v>45730</v>
      </c>
      <c r="L107" s="8" t="s">
        <v>266</v>
      </c>
      <c r="M107" s="33" t="s">
        <v>45770</v>
      </c>
      <c r="N107" s="32" t="s">
        <v>5843</v>
      </c>
      <c r="O107" s="32" t="s">
        <v>255</v>
      </c>
      <c r="P107" s="32" t="s">
        <v>255</v>
      </c>
      <c r="Q107" s="32">
        <v>43046</v>
      </c>
      <c r="R107" s="32">
        <v>8.3333333333333329E-2</v>
      </c>
      <c r="S107" s="32">
        <v>0.20833333333333334</v>
      </c>
      <c r="T107" s="32" t="s">
        <v>1283</v>
      </c>
      <c r="U107" s="8" t="s">
        <v>5839</v>
      </c>
      <c r="V107" s="8" t="s">
        <v>4846</v>
      </c>
      <c r="W107" s="8" t="s">
        <v>708</v>
      </c>
      <c r="X107" s="8" t="s">
        <v>296</v>
      </c>
      <c r="Y107" s="8" t="s">
        <v>45985</v>
      </c>
      <c r="Z107" s="8">
        <v>506256</v>
      </c>
      <c r="AA107" s="26" t="s">
        <v>45931</v>
      </c>
      <c r="AB107" s="8" t="s">
        <v>266</v>
      </c>
    </row>
    <row r="108" spans="1:28" x14ac:dyDescent="0.2">
      <c r="A108" s="8" t="s">
        <v>32807</v>
      </c>
      <c r="B108" s="8" t="s">
        <v>32808</v>
      </c>
      <c r="C108" s="19" t="s">
        <v>45769</v>
      </c>
      <c r="D108" s="8" t="s">
        <v>34690</v>
      </c>
      <c r="E108" s="8" t="s">
        <v>34691</v>
      </c>
      <c r="F108" s="8" t="s">
        <v>776</v>
      </c>
      <c r="G108" s="8" t="s">
        <v>32588</v>
      </c>
      <c r="H108" s="8" t="s">
        <v>32589</v>
      </c>
      <c r="I108" s="8" t="s">
        <v>32590</v>
      </c>
      <c r="J108" s="17" t="s">
        <v>32591</v>
      </c>
      <c r="K108" s="8" t="s">
        <v>32811</v>
      </c>
      <c r="L108" s="8" t="s">
        <v>245</v>
      </c>
      <c r="M108" s="33" t="s">
        <v>45770</v>
      </c>
      <c r="N108" s="32" t="s">
        <v>32810</v>
      </c>
      <c r="O108" s="32" t="s">
        <v>204</v>
      </c>
      <c r="P108" s="32" t="s">
        <v>204</v>
      </c>
      <c r="Q108" s="32">
        <v>43037</v>
      </c>
      <c r="R108" s="32">
        <v>0.54166666666666663</v>
      </c>
      <c r="S108" s="32">
        <v>0.70833333333333337</v>
      </c>
      <c r="T108" s="32" t="s">
        <v>739</v>
      </c>
      <c r="U108" s="8" t="s">
        <v>1204</v>
      </c>
      <c r="V108" s="8" t="s">
        <v>9283</v>
      </c>
      <c r="W108" s="8" t="s">
        <v>28</v>
      </c>
      <c r="X108" s="8" t="s">
        <v>45730</v>
      </c>
      <c r="Y108" s="8" t="s">
        <v>45985</v>
      </c>
      <c r="Z108" s="8">
        <v>506182</v>
      </c>
      <c r="AA108" s="26" t="s">
        <v>32809</v>
      </c>
      <c r="AB108" s="8" t="s">
        <v>245</v>
      </c>
    </row>
    <row r="109" spans="1:28" x14ac:dyDescent="0.2">
      <c r="A109" s="8" t="s">
        <v>32661</v>
      </c>
      <c r="B109" s="8" t="s">
        <v>32662</v>
      </c>
      <c r="C109" s="19" t="s">
        <v>45769</v>
      </c>
      <c r="D109" s="8" t="s">
        <v>34690</v>
      </c>
      <c r="E109" s="8" t="s">
        <v>34691</v>
      </c>
      <c r="F109" s="8" t="s">
        <v>776</v>
      </c>
      <c r="G109" s="8" t="s">
        <v>32588</v>
      </c>
      <c r="H109" s="8" t="s">
        <v>32589</v>
      </c>
      <c r="I109" s="8" t="s">
        <v>32590</v>
      </c>
      <c r="J109" s="17" t="s">
        <v>32591</v>
      </c>
      <c r="K109" s="8" t="s">
        <v>32665</v>
      </c>
      <c r="L109" s="8" t="s">
        <v>104</v>
      </c>
      <c r="M109" s="33" t="s">
        <v>45770</v>
      </c>
      <c r="N109" s="32" t="s">
        <v>32664</v>
      </c>
      <c r="O109" s="32" t="s">
        <v>65</v>
      </c>
      <c r="P109" s="32" t="s">
        <v>65</v>
      </c>
      <c r="Q109" s="32">
        <v>43015</v>
      </c>
      <c r="R109" s="32">
        <v>0.25</v>
      </c>
      <c r="S109" s="32">
        <v>0.45833333333333331</v>
      </c>
      <c r="T109" s="32" t="s">
        <v>773</v>
      </c>
      <c r="U109" s="8" t="s">
        <v>105</v>
      </c>
      <c r="V109" s="8" t="s">
        <v>5298</v>
      </c>
      <c r="W109" s="8" t="s">
        <v>28</v>
      </c>
      <c r="X109" s="8" t="s">
        <v>45730</v>
      </c>
      <c r="Y109" s="8" t="s">
        <v>45985</v>
      </c>
      <c r="Z109" s="8">
        <v>506225</v>
      </c>
      <c r="AA109" s="26" t="s">
        <v>32663</v>
      </c>
      <c r="AB109" s="8" t="s">
        <v>104</v>
      </c>
    </row>
    <row r="110" spans="1:28" x14ac:dyDescent="0.2">
      <c r="A110" s="21" t="s">
        <v>37653</v>
      </c>
      <c r="B110" s="21" t="s">
        <v>37654</v>
      </c>
      <c r="C110" s="27" t="s">
        <v>45769</v>
      </c>
      <c r="D110" s="21" t="s">
        <v>34690</v>
      </c>
      <c r="E110" s="21" t="s">
        <v>34691</v>
      </c>
      <c r="F110" s="21" t="s">
        <v>776</v>
      </c>
      <c r="G110" s="21" t="s">
        <v>37496</v>
      </c>
      <c r="H110" s="21" t="s">
        <v>17227</v>
      </c>
      <c r="I110" s="21" t="s">
        <v>36869</v>
      </c>
      <c r="J110" s="22" t="s">
        <v>37497</v>
      </c>
      <c r="K110" s="21" t="s">
        <v>37656</v>
      </c>
      <c r="L110" s="21" t="s">
        <v>134</v>
      </c>
      <c r="M110" s="33" t="s">
        <v>45770</v>
      </c>
      <c r="N110" s="32" t="s">
        <v>37655</v>
      </c>
      <c r="O110" s="32" t="s">
        <v>133</v>
      </c>
      <c r="P110" s="32" t="s">
        <v>133</v>
      </c>
      <c r="Q110" s="32">
        <v>43026</v>
      </c>
      <c r="R110" s="32">
        <v>0.625</v>
      </c>
      <c r="S110" s="32">
        <v>0.70833333333333337</v>
      </c>
      <c r="T110" s="32" t="s">
        <v>1100</v>
      </c>
      <c r="U110" s="21" t="s">
        <v>30651</v>
      </c>
      <c r="V110" s="21" t="s">
        <v>12034</v>
      </c>
      <c r="W110" s="21" t="s">
        <v>28</v>
      </c>
      <c r="X110" s="21" t="s">
        <v>30</v>
      </c>
      <c r="Y110" s="8" t="s">
        <v>45985</v>
      </c>
      <c r="Z110" s="21" t="s">
        <v>5814</v>
      </c>
      <c r="AA110" s="28" t="s">
        <v>32476</v>
      </c>
      <c r="AB110" s="21" t="s">
        <v>134</v>
      </c>
    </row>
    <row r="111" spans="1:28" x14ac:dyDescent="0.2">
      <c r="A111" s="8" t="s">
        <v>44860</v>
      </c>
      <c r="B111" s="8" t="s">
        <v>44861</v>
      </c>
      <c r="C111" s="19" t="s">
        <v>45769</v>
      </c>
      <c r="D111" s="8" t="s">
        <v>34690</v>
      </c>
      <c r="E111" s="8" t="s">
        <v>34691</v>
      </c>
      <c r="F111" s="8" t="s">
        <v>776</v>
      </c>
      <c r="G111" s="8" t="s">
        <v>44685</v>
      </c>
      <c r="H111" s="8" t="s">
        <v>44686</v>
      </c>
      <c r="I111" s="8" t="s">
        <v>44687</v>
      </c>
      <c r="J111" s="17" t="s">
        <v>44688</v>
      </c>
      <c r="K111" s="8" t="s">
        <v>44864</v>
      </c>
      <c r="L111" s="8" t="s">
        <v>499</v>
      </c>
      <c r="M111" s="33" t="s">
        <v>45770</v>
      </c>
      <c r="N111" s="32" t="s">
        <v>44863</v>
      </c>
      <c r="O111" s="32" t="s">
        <v>255</v>
      </c>
      <c r="P111" s="32" t="s">
        <v>255</v>
      </c>
      <c r="Q111" s="32">
        <v>43040</v>
      </c>
      <c r="R111" s="32">
        <v>0.75</v>
      </c>
      <c r="S111" s="32">
        <v>0.91666666666666663</v>
      </c>
      <c r="T111" s="32" t="s">
        <v>739</v>
      </c>
      <c r="U111" s="8" t="s">
        <v>1653</v>
      </c>
      <c r="V111" s="8" t="s">
        <v>5781</v>
      </c>
      <c r="W111" s="8" t="s">
        <v>708</v>
      </c>
      <c r="X111" s="8" t="s">
        <v>30</v>
      </c>
      <c r="Y111" s="8" t="s">
        <v>45985</v>
      </c>
      <c r="Z111" s="8">
        <v>11985</v>
      </c>
      <c r="AA111" s="26" t="s">
        <v>44862</v>
      </c>
      <c r="AB111" s="8" t="s">
        <v>499</v>
      </c>
    </row>
    <row r="112" spans="1:28" x14ac:dyDescent="0.2">
      <c r="A112" s="8" t="s">
        <v>45705</v>
      </c>
      <c r="B112" s="8" t="s">
        <v>45706</v>
      </c>
      <c r="C112" s="19" t="s">
        <v>45769</v>
      </c>
      <c r="D112" s="8" t="s">
        <v>34690</v>
      </c>
      <c r="E112" s="8" t="s">
        <v>34691</v>
      </c>
      <c r="F112" s="8" t="s">
        <v>776</v>
      </c>
      <c r="G112" s="8" t="s">
        <v>45408</v>
      </c>
      <c r="H112" s="8" t="s">
        <v>17406</v>
      </c>
      <c r="I112" s="8" t="s">
        <v>45410</v>
      </c>
      <c r="J112" s="17" t="s">
        <v>45411</v>
      </c>
      <c r="K112" s="8" t="s">
        <v>45710</v>
      </c>
      <c r="L112" s="8" t="s">
        <v>285</v>
      </c>
      <c r="M112" s="33" t="s">
        <v>45770</v>
      </c>
      <c r="N112" s="32" t="s">
        <v>45709</v>
      </c>
      <c r="O112" s="32" t="s">
        <v>274</v>
      </c>
      <c r="P112" s="32" t="s">
        <v>274</v>
      </c>
      <c r="Q112" s="32">
        <v>43048</v>
      </c>
      <c r="R112" s="32">
        <v>0.54166666666666663</v>
      </c>
      <c r="S112" s="32">
        <v>0.6875</v>
      </c>
      <c r="T112" s="32" t="s">
        <v>2124</v>
      </c>
      <c r="U112" s="8" t="s">
        <v>37852</v>
      </c>
      <c r="V112" s="8" t="s">
        <v>45707</v>
      </c>
      <c r="W112" s="8" t="s">
        <v>28</v>
      </c>
      <c r="X112" s="8" t="s">
        <v>296</v>
      </c>
      <c r="Y112" s="8" t="s">
        <v>45985</v>
      </c>
      <c r="Z112" s="8">
        <v>507571</v>
      </c>
      <c r="AA112" s="26" t="s">
        <v>45708</v>
      </c>
      <c r="AB112" s="8" t="s">
        <v>285</v>
      </c>
    </row>
    <row r="113" spans="1:28" x14ac:dyDescent="0.2">
      <c r="A113" s="8" t="s">
        <v>35913</v>
      </c>
      <c r="B113" s="8" t="s">
        <v>35914</v>
      </c>
      <c r="C113" s="19" t="s">
        <v>45769</v>
      </c>
      <c r="D113" s="8" t="s">
        <v>34690</v>
      </c>
      <c r="E113" s="8" t="s">
        <v>34691</v>
      </c>
      <c r="F113" s="8" t="s">
        <v>776</v>
      </c>
      <c r="G113" s="8" t="s">
        <v>35778</v>
      </c>
      <c r="H113" s="8" t="s">
        <v>3431</v>
      </c>
      <c r="I113" s="8" t="s">
        <v>35779</v>
      </c>
      <c r="J113" s="17" t="s">
        <v>35780</v>
      </c>
      <c r="K113" s="8" t="s">
        <v>35917</v>
      </c>
      <c r="L113" s="8" t="s">
        <v>480</v>
      </c>
      <c r="M113" s="33" t="s">
        <v>45770</v>
      </c>
      <c r="N113" s="32" t="s">
        <v>35916</v>
      </c>
      <c r="O113" s="32" t="s">
        <v>204</v>
      </c>
      <c r="P113" s="32" t="s">
        <v>204</v>
      </c>
      <c r="Q113" s="32">
        <v>43039</v>
      </c>
      <c r="R113" s="32">
        <v>0.875</v>
      </c>
      <c r="S113" s="32">
        <v>4.1666666666666664E-2</v>
      </c>
      <c r="T113" s="32" t="s">
        <v>739</v>
      </c>
      <c r="U113" s="8" t="s">
        <v>35909</v>
      </c>
      <c r="V113" s="8" t="s">
        <v>35915</v>
      </c>
      <c r="W113" s="8" t="s">
        <v>708</v>
      </c>
      <c r="X113" s="8" t="s">
        <v>12943</v>
      </c>
      <c r="Y113" s="8" t="s">
        <v>45985</v>
      </c>
      <c r="Z113" s="8">
        <v>11075</v>
      </c>
      <c r="AA113" s="26" t="s">
        <v>45902</v>
      </c>
      <c r="AB113" s="8" t="s">
        <v>480</v>
      </c>
    </row>
    <row r="114" spans="1:28" x14ac:dyDescent="0.2">
      <c r="A114" s="8" t="s">
        <v>16249</v>
      </c>
      <c r="B114" s="8" t="s">
        <v>16250</v>
      </c>
      <c r="C114" s="19" t="s">
        <v>45769</v>
      </c>
      <c r="D114" s="8" t="s">
        <v>34690</v>
      </c>
      <c r="E114" s="8" t="s">
        <v>34691</v>
      </c>
      <c r="F114" s="8" t="s">
        <v>776</v>
      </c>
      <c r="G114" s="8" t="s">
        <v>16019</v>
      </c>
      <c r="H114" s="8" t="s">
        <v>12606</v>
      </c>
      <c r="I114" s="8" t="s">
        <v>16020</v>
      </c>
      <c r="J114" s="17" t="s">
        <v>16021</v>
      </c>
      <c r="K114" s="8" t="s">
        <v>16253</v>
      </c>
      <c r="L114" s="8" t="s">
        <v>515</v>
      </c>
      <c r="M114" s="33" t="s">
        <v>45770</v>
      </c>
      <c r="N114" s="32" t="s">
        <v>16252</v>
      </c>
      <c r="O114" s="32" t="s">
        <v>255</v>
      </c>
      <c r="P114" s="32" t="s">
        <v>255</v>
      </c>
      <c r="Q114" s="32">
        <v>43041</v>
      </c>
      <c r="R114" s="32">
        <v>0.875</v>
      </c>
      <c r="S114" s="32">
        <v>0.20833333333333334</v>
      </c>
      <c r="T114" s="32" t="s">
        <v>486</v>
      </c>
      <c r="U114" s="8" t="s">
        <v>5789</v>
      </c>
      <c r="V114" s="8" t="s">
        <v>826</v>
      </c>
      <c r="W114" s="8" t="s">
        <v>708</v>
      </c>
      <c r="X114" s="8" t="s">
        <v>296</v>
      </c>
      <c r="Y114" s="8" t="s">
        <v>45985</v>
      </c>
      <c r="Z114" s="8">
        <v>210141</v>
      </c>
      <c r="AA114" s="26" t="s">
        <v>16251</v>
      </c>
      <c r="AB114" s="8" t="s">
        <v>515</v>
      </c>
    </row>
    <row r="115" spans="1:28" x14ac:dyDescent="0.2">
      <c r="A115" s="8" t="s">
        <v>7016</v>
      </c>
      <c r="B115" s="8" t="s">
        <v>7017</v>
      </c>
      <c r="C115" s="19" t="s">
        <v>45769</v>
      </c>
      <c r="D115" s="8" t="s">
        <v>34690</v>
      </c>
      <c r="E115" s="8" t="s">
        <v>34691</v>
      </c>
      <c r="F115" s="8" t="s">
        <v>776</v>
      </c>
      <c r="G115" s="8" t="s">
        <v>6781</v>
      </c>
      <c r="H115" s="8" t="s">
        <v>6782</v>
      </c>
      <c r="I115" s="8" t="s">
        <v>6783</v>
      </c>
      <c r="J115" s="17" t="s">
        <v>6784</v>
      </c>
      <c r="K115" s="8" t="s">
        <v>7020</v>
      </c>
      <c r="L115" s="8" t="s">
        <v>256</v>
      </c>
      <c r="M115" s="33" t="s">
        <v>45770</v>
      </c>
      <c r="N115" s="32" t="s">
        <v>7019</v>
      </c>
      <c r="O115" s="32" t="s">
        <v>255</v>
      </c>
      <c r="P115" s="32" t="s">
        <v>255</v>
      </c>
      <c r="Q115" s="32">
        <v>43045</v>
      </c>
      <c r="R115" s="32">
        <v>0.91666666666666663</v>
      </c>
      <c r="S115" s="32">
        <v>0.20833333333333334</v>
      </c>
      <c r="T115" s="32" t="s">
        <v>296</v>
      </c>
      <c r="U115" s="8" t="s">
        <v>5140</v>
      </c>
      <c r="V115" s="8" t="s">
        <v>4837</v>
      </c>
      <c r="W115" s="8" t="s">
        <v>708</v>
      </c>
      <c r="X115" s="8" t="s">
        <v>296</v>
      </c>
      <c r="Y115" s="8" t="s">
        <v>45985</v>
      </c>
      <c r="Z115" s="8">
        <v>511347</v>
      </c>
      <c r="AA115" s="26" t="s">
        <v>7018</v>
      </c>
      <c r="AB115" s="8" t="s">
        <v>256</v>
      </c>
    </row>
    <row r="116" spans="1:28" x14ac:dyDescent="0.2">
      <c r="A116" s="8" t="s">
        <v>12669</v>
      </c>
      <c r="B116" s="8" t="s">
        <v>12670</v>
      </c>
      <c r="C116" s="19" t="s">
        <v>45769</v>
      </c>
      <c r="D116" s="8" t="s">
        <v>34690</v>
      </c>
      <c r="E116" s="8" t="s">
        <v>34691</v>
      </c>
      <c r="F116" s="8" t="s">
        <v>776</v>
      </c>
      <c r="G116" s="8" t="s">
        <v>12605</v>
      </c>
      <c r="H116" s="8" t="s">
        <v>12606</v>
      </c>
      <c r="I116" s="8" t="s">
        <v>12607</v>
      </c>
      <c r="J116" s="17" t="s">
        <v>12608</v>
      </c>
      <c r="K116" s="8" t="s">
        <v>12673</v>
      </c>
      <c r="L116" s="8" t="s">
        <v>335</v>
      </c>
      <c r="M116" s="33" t="s">
        <v>45770</v>
      </c>
      <c r="N116" s="32" t="s">
        <v>12672</v>
      </c>
      <c r="O116" s="32" t="s">
        <v>65</v>
      </c>
      <c r="P116" s="32" t="s">
        <v>65</v>
      </c>
      <c r="Q116" s="32">
        <v>43017</v>
      </c>
      <c r="R116" s="32">
        <v>0.91666666666666663</v>
      </c>
      <c r="S116" s="32">
        <v>0.95833333333333337</v>
      </c>
      <c r="T116" s="32" t="s">
        <v>1495</v>
      </c>
      <c r="U116" s="8" t="s">
        <v>12665</v>
      </c>
      <c r="V116" s="8" t="s">
        <v>1365</v>
      </c>
      <c r="W116" s="8" t="s">
        <v>708</v>
      </c>
      <c r="X116" s="8" t="s">
        <v>30</v>
      </c>
      <c r="Y116" s="8" t="s">
        <v>45985</v>
      </c>
      <c r="Z116" s="8">
        <v>10096</v>
      </c>
      <c r="AA116" s="26" t="s">
        <v>12671</v>
      </c>
      <c r="AB116" s="8" t="s">
        <v>335</v>
      </c>
    </row>
    <row r="117" spans="1:28" x14ac:dyDescent="0.2">
      <c r="A117" s="8" t="s">
        <v>18943</v>
      </c>
      <c r="B117" s="8" t="s">
        <v>18944</v>
      </c>
      <c r="C117" s="19" t="s">
        <v>45769</v>
      </c>
      <c r="D117" s="8" t="s">
        <v>34690</v>
      </c>
      <c r="E117" s="8" t="s">
        <v>34691</v>
      </c>
      <c r="F117" s="8" t="s">
        <v>776</v>
      </c>
      <c r="G117" s="8" t="s">
        <v>18876</v>
      </c>
      <c r="H117" s="8" t="s">
        <v>18877</v>
      </c>
      <c r="I117" s="8" t="s">
        <v>18878</v>
      </c>
      <c r="J117" s="17" t="s">
        <v>18879</v>
      </c>
      <c r="K117" s="8" t="s">
        <v>18947</v>
      </c>
      <c r="L117" s="8" t="s">
        <v>400</v>
      </c>
      <c r="M117" s="33" t="s">
        <v>45770</v>
      </c>
      <c r="N117" s="32" t="s">
        <v>18946</v>
      </c>
      <c r="O117" s="32" t="s">
        <v>112</v>
      </c>
      <c r="P117" s="32" t="s">
        <v>112</v>
      </c>
      <c r="Q117" s="32">
        <v>43023</v>
      </c>
      <c r="R117" s="32">
        <v>0.25</v>
      </c>
      <c r="S117" s="32">
        <v>0.5</v>
      </c>
      <c r="T117" s="32" t="s">
        <v>30</v>
      </c>
      <c r="U117" s="8" t="s">
        <v>401</v>
      </c>
      <c r="V117" s="8" t="s">
        <v>17875</v>
      </c>
      <c r="W117" s="8" t="s">
        <v>28</v>
      </c>
      <c r="X117" s="8" t="s">
        <v>30</v>
      </c>
      <c r="Y117" s="8" t="s">
        <v>45985</v>
      </c>
      <c r="Z117" s="8">
        <v>507596</v>
      </c>
      <c r="AA117" s="26" t="s">
        <v>18945</v>
      </c>
      <c r="AB117" s="8" t="s">
        <v>400</v>
      </c>
    </row>
    <row r="118" spans="1:28" x14ac:dyDescent="0.2">
      <c r="A118" s="8" t="s">
        <v>44884</v>
      </c>
      <c r="B118" s="8" t="s">
        <v>44885</v>
      </c>
      <c r="C118" s="19" t="s">
        <v>45769</v>
      </c>
      <c r="D118" s="8" t="s">
        <v>34690</v>
      </c>
      <c r="E118" s="8" t="s">
        <v>34691</v>
      </c>
      <c r="F118" s="8" t="s">
        <v>776</v>
      </c>
      <c r="G118" s="8" t="s">
        <v>44685</v>
      </c>
      <c r="H118" s="8" t="s">
        <v>44686</v>
      </c>
      <c r="I118" s="8" t="s">
        <v>44687</v>
      </c>
      <c r="J118" s="17" t="s">
        <v>44688</v>
      </c>
      <c r="K118" s="8" t="s">
        <v>44888</v>
      </c>
      <c r="L118" s="8" t="s">
        <v>525</v>
      </c>
      <c r="M118" s="33" t="s">
        <v>45770</v>
      </c>
      <c r="N118" s="32" t="s">
        <v>44887</v>
      </c>
      <c r="O118" s="32" t="s">
        <v>255</v>
      </c>
      <c r="P118" s="32" t="s">
        <v>255</v>
      </c>
      <c r="Q118" s="32">
        <v>43042</v>
      </c>
      <c r="R118" s="32">
        <v>8.3333333333333329E-2</v>
      </c>
      <c r="S118" s="32">
        <v>0.20833333333333334</v>
      </c>
      <c r="T118" s="32" t="s">
        <v>1283</v>
      </c>
      <c r="U118" s="8" t="s">
        <v>5804</v>
      </c>
      <c r="V118" s="8" t="s">
        <v>4782</v>
      </c>
      <c r="W118" s="8" t="s">
        <v>708</v>
      </c>
      <c r="X118" s="8" t="s">
        <v>30</v>
      </c>
      <c r="Y118" s="8" t="s">
        <v>45985</v>
      </c>
      <c r="Z118" s="8">
        <v>507342</v>
      </c>
      <c r="AA118" s="26" t="s">
        <v>44886</v>
      </c>
      <c r="AB118" s="8" t="s">
        <v>525</v>
      </c>
    </row>
    <row r="119" spans="1:28" x14ac:dyDescent="0.2">
      <c r="A119" s="8" t="s">
        <v>37540</v>
      </c>
      <c r="B119" s="8" t="s">
        <v>37541</v>
      </c>
      <c r="C119" s="19" t="s">
        <v>45769</v>
      </c>
      <c r="D119" s="8" t="s">
        <v>34690</v>
      </c>
      <c r="E119" s="8" t="s">
        <v>34691</v>
      </c>
      <c r="F119" s="8" t="s">
        <v>776</v>
      </c>
      <c r="G119" s="8" t="s">
        <v>37496</v>
      </c>
      <c r="H119" s="8" t="s">
        <v>17227</v>
      </c>
      <c r="I119" s="8" t="s">
        <v>36869</v>
      </c>
      <c r="J119" s="17" t="s">
        <v>37497</v>
      </c>
      <c r="K119" s="8" t="s">
        <v>37544</v>
      </c>
      <c r="L119" s="8" t="s">
        <v>362</v>
      </c>
      <c r="M119" s="33" t="s">
        <v>45770</v>
      </c>
      <c r="N119" s="32" t="s">
        <v>37543</v>
      </c>
      <c r="O119" s="32" t="s">
        <v>112</v>
      </c>
      <c r="P119" s="32" t="s">
        <v>112</v>
      </c>
      <c r="Q119" s="32">
        <v>43019</v>
      </c>
      <c r="R119" s="32">
        <v>0.25</v>
      </c>
      <c r="S119" s="32">
        <v>0.41666666666666669</v>
      </c>
      <c r="T119" s="32" t="s">
        <v>739</v>
      </c>
      <c r="U119" s="8" t="s">
        <v>363</v>
      </c>
      <c r="V119" s="8" t="s">
        <v>2959</v>
      </c>
      <c r="W119" s="8" t="s">
        <v>28</v>
      </c>
      <c r="X119" s="8" t="s">
        <v>30</v>
      </c>
      <c r="Y119" s="8" t="s">
        <v>45985</v>
      </c>
      <c r="Z119" s="8">
        <v>506184</v>
      </c>
      <c r="AA119" s="26" t="s">
        <v>37542</v>
      </c>
      <c r="AB119" s="8" t="s">
        <v>362</v>
      </c>
    </row>
    <row r="120" spans="1:28" x14ac:dyDescent="0.2">
      <c r="A120" s="8" t="s">
        <v>5741</v>
      </c>
      <c r="B120" s="8" t="s">
        <v>5742</v>
      </c>
      <c r="C120" s="19" t="s">
        <v>45769</v>
      </c>
      <c r="D120" s="8" t="s">
        <v>34690</v>
      </c>
      <c r="E120" s="8" t="s">
        <v>34691</v>
      </c>
      <c r="F120" s="8" t="s">
        <v>776</v>
      </c>
      <c r="G120" s="8" t="s">
        <v>5556</v>
      </c>
      <c r="H120" s="8" t="s">
        <v>3431</v>
      </c>
      <c r="I120" s="8" t="s">
        <v>5557</v>
      </c>
      <c r="J120" s="17" t="s">
        <v>5558</v>
      </c>
      <c r="K120" s="8" t="s">
        <v>5744</v>
      </c>
      <c r="L120" s="8" t="s">
        <v>245</v>
      </c>
      <c r="M120" s="33" t="s">
        <v>45770</v>
      </c>
      <c r="N120" s="32" t="s">
        <v>5743</v>
      </c>
      <c r="O120" s="32" t="s">
        <v>204</v>
      </c>
      <c r="P120" s="32" t="s">
        <v>204</v>
      </c>
      <c r="Q120" s="32">
        <v>43037</v>
      </c>
      <c r="R120" s="32">
        <v>0.75</v>
      </c>
      <c r="S120" s="32">
        <v>0.875</v>
      </c>
      <c r="T120" s="32" t="s">
        <v>1283</v>
      </c>
      <c r="U120" s="8" t="s">
        <v>247</v>
      </c>
      <c r="V120" s="8" t="s">
        <v>1590</v>
      </c>
      <c r="W120" s="8" t="s">
        <v>708</v>
      </c>
      <c r="X120" s="8" t="s">
        <v>296</v>
      </c>
      <c r="Y120" s="8" t="s">
        <v>45985</v>
      </c>
      <c r="Z120" s="8">
        <v>305514</v>
      </c>
      <c r="AA120" s="26" t="s">
        <v>5591</v>
      </c>
      <c r="AB120" s="8" t="s">
        <v>245</v>
      </c>
    </row>
    <row r="121" spans="1:28" x14ac:dyDescent="0.2">
      <c r="A121" s="8" t="s">
        <v>6887</v>
      </c>
      <c r="B121" s="8" t="s">
        <v>6888</v>
      </c>
      <c r="C121" s="19" t="s">
        <v>45769</v>
      </c>
      <c r="D121" s="8" t="s">
        <v>34690</v>
      </c>
      <c r="E121" s="8" t="s">
        <v>34691</v>
      </c>
      <c r="F121" s="8" t="s">
        <v>776</v>
      </c>
      <c r="G121" s="8" t="s">
        <v>6781</v>
      </c>
      <c r="H121" s="8" t="s">
        <v>6782</v>
      </c>
      <c r="I121" s="8" t="s">
        <v>6783</v>
      </c>
      <c r="J121" s="17" t="s">
        <v>6784</v>
      </c>
      <c r="K121" s="8" t="s">
        <v>6892</v>
      </c>
      <c r="L121" s="8" t="s">
        <v>134</v>
      </c>
      <c r="M121" s="33" t="s">
        <v>45770</v>
      </c>
      <c r="N121" s="32" t="s">
        <v>6891</v>
      </c>
      <c r="O121" s="32" t="s">
        <v>133</v>
      </c>
      <c r="P121" s="32" t="s">
        <v>133</v>
      </c>
      <c r="Q121" s="32">
        <v>43026</v>
      </c>
      <c r="R121" s="32">
        <v>0.75</v>
      </c>
      <c r="S121" s="32">
        <v>0</v>
      </c>
      <c r="T121" s="32" t="s">
        <v>30</v>
      </c>
      <c r="U121" s="8" t="s">
        <v>3136</v>
      </c>
      <c r="V121" s="8" t="s">
        <v>6889</v>
      </c>
      <c r="W121" s="8" t="s">
        <v>708</v>
      </c>
      <c r="X121" s="8" t="s">
        <v>296</v>
      </c>
      <c r="Y121" s="8" t="s">
        <v>45985</v>
      </c>
      <c r="Z121" s="8">
        <v>507349</v>
      </c>
      <c r="AA121" s="26" t="s">
        <v>6890</v>
      </c>
      <c r="AB121" s="8" t="s">
        <v>134</v>
      </c>
    </row>
    <row r="122" spans="1:28" x14ac:dyDescent="0.2">
      <c r="A122" s="8" t="s">
        <v>19097</v>
      </c>
      <c r="B122" s="8" t="s">
        <v>19098</v>
      </c>
      <c r="C122" s="19" t="s">
        <v>45769</v>
      </c>
      <c r="D122" s="8" t="s">
        <v>34690</v>
      </c>
      <c r="E122" s="8" t="s">
        <v>34691</v>
      </c>
      <c r="F122" s="8" t="s">
        <v>776</v>
      </c>
      <c r="G122" s="8" t="s">
        <v>18876</v>
      </c>
      <c r="H122" s="8" t="s">
        <v>18877</v>
      </c>
      <c r="I122" s="8" t="s">
        <v>18878</v>
      </c>
      <c r="J122" s="17" t="s">
        <v>18879</v>
      </c>
      <c r="K122" s="8" t="s">
        <v>19102</v>
      </c>
      <c r="L122" s="8" t="s">
        <v>545</v>
      </c>
      <c r="M122" s="33" t="s">
        <v>45770</v>
      </c>
      <c r="N122" s="32" t="s">
        <v>19101</v>
      </c>
      <c r="O122" s="32" t="s">
        <v>255</v>
      </c>
      <c r="P122" s="32" t="s">
        <v>255</v>
      </c>
      <c r="Q122" s="32">
        <v>43044</v>
      </c>
      <c r="R122" s="32">
        <v>0.45833333333333331</v>
      </c>
      <c r="S122" s="32">
        <v>0.58333333333333337</v>
      </c>
      <c r="T122" s="32" t="s">
        <v>1283</v>
      </c>
      <c r="U122" s="8" t="s">
        <v>13197</v>
      </c>
      <c r="V122" s="8" t="s">
        <v>19099</v>
      </c>
      <c r="W122" s="8" t="s">
        <v>28</v>
      </c>
      <c r="X122" s="8" t="s">
        <v>30</v>
      </c>
      <c r="Y122" s="8" t="s">
        <v>45985</v>
      </c>
      <c r="Z122" s="8">
        <v>305520</v>
      </c>
      <c r="AA122" s="26" t="s">
        <v>19100</v>
      </c>
      <c r="AB122" s="8" t="s">
        <v>545</v>
      </c>
    </row>
    <row r="123" spans="1:28" x14ac:dyDescent="0.2">
      <c r="A123" s="8" t="s">
        <v>37550</v>
      </c>
      <c r="B123" s="8" t="s">
        <v>37551</v>
      </c>
      <c r="C123" s="19" t="s">
        <v>45769</v>
      </c>
      <c r="D123" s="8" t="s">
        <v>34690</v>
      </c>
      <c r="E123" s="8" t="s">
        <v>34691</v>
      </c>
      <c r="F123" s="8" t="s">
        <v>776</v>
      </c>
      <c r="G123" s="8" t="s">
        <v>37496</v>
      </c>
      <c r="H123" s="8" t="s">
        <v>17227</v>
      </c>
      <c r="I123" s="8" t="s">
        <v>36869</v>
      </c>
      <c r="J123" s="17" t="s">
        <v>37497</v>
      </c>
      <c r="K123" s="8" t="s">
        <v>37554</v>
      </c>
      <c r="L123" s="8" t="s">
        <v>362</v>
      </c>
      <c r="M123" s="33" t="s">
        <v>45770</v>
      </c>
      <c r="N123" s="32" t="s">
        <v>37553</v>
      </c>
      <c r="O123" s="32" t="s">
        <v>112</v>
      </c>
      <c r="P123" s="32" t="s">
        <v>112</v>
      </c>
      <c r="Q123" s="32">
        <v>43019</v>
      </c>
      <c r="R123" s="32">
        <v>0.54166666666666663</v>
      </c>
      <c r="S123" s="32">
        <v>0.70833333333333337</v>
      </c>
      <c r="T123" s="32" t="s">
        <v>739</v>
      </c>
      <c r="U123" s="8" t="s">
        <v>12452</v>
      </c>
      <c r="V123" s="8" t="s">
        <v>729</v>
      </c>
      <c r="W123" s="8" t="s">
        <v>28</v>
      </c>
      <c r="X123" s="8" t="s">
        <v>30</v>
      </c>
      <c r="Y123" s="8" t="s">
        <v>45985</v>
      </c>
      <c r="Z123" s="8">
        <v>506184</v>
      </c>
      <c r="AA123" s="26" t="s">
        <v>37552</v>
      </c>
      <c r="AB123" s="8" t="s">
        <v>362</v>
      </c>
    </row>
    <row r="124" spans="1:28" x14ac:dyDescent="0.2">
      <c r="A124" s="8" t="s">
        <v>5678</v>
      </c>
      <c r="B124" s="8" t="s">
        <v>5679</v>
      </c>
      <c r="C124" s="19" t="s">
        <v>45769</v>
      </c>
      <c r="D124" s="8" t="s">
        <v>34690</v>
      </c>
      <c r="E124" s="8" t="s">
        <v>34691</v>
      </c>
      <c r="F124" s="8" t="s">
        <v>776</v>
      </c>
      <c r="G124" s="8" t="s">
        <v>5556</v>
      </c>
      <c r="H124" s="8" t="s">
        <v>3431</v>
      </c>
      <c r="I124" s="8" t="s">
        <v>5557</v>
      </c>
      <c r="J124" s="17" t="s">
        <v>5558</v>
      </c>
      <c r="K124" s="8" t="s">
        <v>5682</v>
      </c>
      <c r="L124" s="8" t="s">
        <v>113</v>
      </c>
      <c r="M124" s="33" t="s">
        <v>45770</v>
      </c>
      <c r="N124" s="32" t="s">
        <v>5681</v>
      </c>
      <c r="O124" s="32" t="s">
        <v>112</v>
      </c>
      <c r="P124" s="32" t="s">
        <v>112</v>
      </c>
      <c r="Q124" s="32">
        <v>43024</v>
      </c>
      <c r="R124" s="32">
        <v>4.1666666666666664E-2</v>
      </c>
      <c r="S124" s="32">
        <v>0.16666666666666666</v>
      </c>
      <c r="T124" s="32" t="s">
        <v>1283</v>
      </c>
      <c r="U124" s="8" t="s">
        <v>1481</v>
      </c>
      <c r="V124" s="8" t="s">
        <v>1494</v>
      </c>
      <c r="W124" s="8" t="s">
        <v>708</v>
      </c>
      <c r="X124" s="8" t="s">
        <v>296</v>
      </c>
      <c r="Y124" s="8" t="s">
        <v>45985</v>
      </c>
      <c r="Z124" s="8">
        <v>507600</v>
      </c>
      <c r="AA124" s="26" t="s">
        <v>5680</v>
      </c>
      <c r="AB124" s="8" t="s">
        <v>113</v>
      </c>
    </row>
    <row r="125" spans="1:28" x14ac:dyDescent="0.2">
      <c r="A125" s="8" t="s">
        <v>5728</v>
      </c>
      <c r="B125" s="8" t="s">
        <v>5729</v>
      </c>
      <c r="C125" s="19" t="s">
        <v>45769</v>
      </c>
      <c r="D125" s="8" t="s">
        <v>34690</v>
      </c>
      <c r="E125" s="8" t="s">
        <v>34691</v>
      </c>
      <c r="F125" s="8" t="s">
        <v>776</v>
      </c>
      <c r="G125" s="8" t="s">
        <v>5556</v>
      </c>
      <c r="H125" s="8" t="s">
        <v>3431</v>
      </c>
      <c r="I125" s="8" t="s">
        <v>5557</v>
      </c>
      <c r="J125" s="17" t="s">
        <v>5558</v>
      </c>
      <c r="K125" s="8" t="s">
        <v>5731</v>
      </c>
      <c r="L125" s="8" t="s">
        <v>470</v>
      </c>
      <c r="M125" s="33" t="s">
        <v>45770</v>
      </c>
      <c r="N125" s="32" t="s">
        <v>5730</v>
      </c>
      <c r="O125" s="32" t="s">
        <v>204</v>
      </c>
      <c r="P125" s="32" t="s">
        <v>204</v>
      </c>
      <c r="Q125" s="32">
        <v>43038</v>
      </c>
      <c r="R125" s="32">
        <v>0.125</v>
      </c>
      <c r="S125" s="32">
        <v>0.20833333333333334</v>
      </c>
      <c r="T125" s="32" t="s">
        <v>1100</v>
      </c>
      <c r="U125" s="8" t="s">
        <v>1628</v>
      </c>
      <c r="V125" s="8" t="s">
        <v>3718</v>
      </c>
      <c r="W125" s="8" t="s">
        <v>708</v>
      </c>
      <c r="X125" s="8" t="s">
        <v>296</v>
      </c>
      <c r="Y125" s="8" t="s">
        <v>45985</v>
      </c>
      <c r="Z125" s="8">
        <v>5111430</v>
      </c>
      <c r="AA125" s="26" t="s">
        <v>45959</v>
      </c>
      <c r="AB125" s="8" t="s">
        <v>470</v>
      </c>
    </row>
    <row r="126" spans="1:28" x14ac:dyDescent="0.2">
      <c r="A126" s="8" t="s">
        <v>6954</v>
      </c>
      <c r="B126" s="8" t="s">
        <v>6955</v>
      </c>
      <c r="C126" s="19" t="s">
        <v>45769</v>
      </c>
      <c r="D126" s="8" t="s">
        <v>34690</v>
      </c>
      <c r="E126" s="8" t="s">
        <v>34691</v>
      </c>
      <c r="F126" s="8" t="s">
        <v>776</v>
      </c>
      <c r="G126" s="8" t="s">
        <v>6781</v>
      </c>
      <c r="H126" s="8" t="s">
        <v>6782</v>
      </c>
      <c r="I126" s="8" t="s">
        <v>6783</v>
      </c>
      <c r="J126" s="17" t="s">
        <v>6784</v>
      </c>
      <c r="K126" s="8" t="s">
        <v>6958</v>
      </c>
      <c r="L126" s="8" t="s">
        <v>164</v>
      </c>
      <c r="M126" s="33" t="s">
        <v>45770</v>
      </c>
      <c r="N126" s="32" t="s">
        <v>6957</v>
      </c>
      <c r="O126" s="32" t="s">
        <v>133</v>
      </c>
      <c r="P126" s="32" t="s">
        <v>133</v>
      </c>
      <c r="Q126" s="32">
        <v>43032</v>
      </c>
      <c r="R126" s="32">
        <v>0.875</v>
      </c>
      <c r="S126" s="32">
        <v>0.20833333333333334</v>
      </c>
      <c r="T126" s="32" t="s">
        <v>486</v>
      </c>
      <c r="U126" s="8" t="s">
        <v>6950</v>
      </c>
      <c r="V126" s="8" t="s">
        <v>3648</v>
      </c>
      <c r="W126" s="8" t="s">
        <v>708</v>
      </c>
      <c r="X126" s="8" t="s">
        <v>296</v>
      </c>
      <c r="Y126" s="8" t="s">
        <v>45985</v>
      </c>
      <c r="Z126" s="8">
        <v>10067</v>
      </c>
      <c r="AA126" s="26" t="s">
        <v>6956</v>
      </c>
      <c r="AB126" s="8" t="s">
        <v>164</v>
      </c>
    </row>
    <row r="127" spans="1:28" x14ac:dyDescent="0.2">
      <c r="A127" s="8" t="s">
        <v>6809</v>
      </c>
      <c r="B127" s="8" t="s">
        <v>6810</v>
      </c>
      <c r="C127" s="19" t="s">
        <v>45769</v>
      </c>
      <c r="D127" s="8" t="s">
        <v>34690</v>
      </c>
      <c r="E127" s="8" t="s">
        <v>34691</v>
      </c>
      <c r="F127" s="8" t="s">
        <v>776</v>
      </c>
      <c r="G127" s="8" t="s">
        <v>6781</v>
      </c>
      <c r="H127" s="8" t="s">
        <v>6782</v>
      </c>
      <c r="I127" s="8" t="s">
        <v>6783</v>
      </c>
      <c r="J127" s="17" t="s">
        <v>6784</v>
      </c>
      <c r="K127" s="8" t="s">
        <v>6814</v>
      </c>
      <c r="L127" s="8" t="s">
        <v>55</v>
      </c>
      <c r="M127" s="33" t="s">
        <v>45770</v>
      </c>
      <c r="N127" s="32" t="s">
        <v>6813</v>
      </c>
      <c r="O127" s="32" t="s">
        <v>27</v>
      </c>
      <c r="P127" s="32" t="s">
        <v>27</v>
      </c>
      <c r="Q127" s="32">
        <v>43011</v>
      </c>
      <c r="R127" s="32">
        <v>0.875</v>
      </c>
      <c r="S127" s="32">
        <v>0.20833333333333334</v>
      </c>
      <c r="T127" s="32" t="s">
        <v>486</v>
      </c>
      <c r="U127" s="8" t="s">
        <v>6805</v>
      </c>
      <c r="V127" s="8" t="s">
        <v>6811</v>
      </c>
      <c r="W127" s="8" t="s">
        <v>708</v>
      </c>
      <c r="X127" s="8" t="s">
        <v>296</v>
      </c>
      <c r="Y127" s="8" t="s">
        <v>45985</v>
      </c>
      <c r="Z127" s="8">
        <v>506187</v>
      </c>
      <c r="AA127" s="26" t="s">
        <v>6812</v>
      </c>
      <c r="AB127" s="8" t="s">
        <v>55</v>
      </c>
    </row>
    <row r="128" spans="1:28" x14ac:dyDescent="0.2">
      <c r="A128" s="8" t="s">
        <v>35852</v>
      </c>
      <c r="B128" s="8" t="s">
        <v>35853</v>
      </c>
      <c r="C128" s="19" t="s">
        <v>45769</v>
      </c>
      <c r="D128" s="8" t="s">
        <v>34690</v>
      </c>
      <c r="E128" s="8" t="s">
        <v>34691</v>
      </c>
      <c r="F128" s="8" t="s">
        <v>776</v>
      </c>
      <c r="G128" s="8" t="s">
        <v>35778</v>
      </c>
      <c r="H128" s="8" t="s">
        <v>3431</v>
      </c>
      <c r="I128" s="8" t="s">
        <v>35779</v>
      </c>
      <c r="J128" s="17" t="s">
        <v>35780</v>
      </c>
      <c r="K128" s="8" t="s">
        <v>35855</v>
      </c>
      <c r="L128" s="8" t="s">
        <v>205</v>
      </c>
      <c r="M128" s="33" t="s">
        <v>45770</v>
      </c>
      <c r="N128" s="32" t="s">
        <v>35854</v>
      </c>
      <c r="O128" s="32" t="s">
        <v>204</v>
      </c>
      <c r="P128" s="32" t="s">
        <v>204</v>
      </c>
      <c r="Q128" s="32">
        <v>43033</v>
      </c>
      <c r="R128" s="32">
        <v>4.1666666666666664E-2</v>
      </c>
      <c r="S128" s="32">
        <v>0.20833333333333334</v>
      </c>
      <c r="T128" s="32" t="s">
        <v>739</v>
      </c>
      <c r="U128" s="8" t="s">
        <v>19626</v>
      </c>
      <c r="V128" s="8" t="s">
        <v>3683</v>
      </c>
      <c r="W128" s="8" t="s">
        <v>28</v>
      </c>
      <c r="X128" s="8" t="s">
        <v>296</v>
      </c>
      <c r="Y128" s="8" t="s">
        <v>45985</v>
      </c>
      <c r="Z128" s="8" t="s">
        <v>32668</v>
      </c>
      <c r="AA128" s="26" t="s">
        <v>45982</v>
      </c>
      <c r="AB128" s="8" t="s">
        <v>205</v>
      </c>
    </row>
    <row r="129" spans="1:28" x14ac:dyDescent="0.2">
      <c r="A129" s="8" t="s">
        <v>5629</v>
      </c>
      <c r="B129" s="8" t="s">
        <v>5630</v>
      </c>
      <c r="C129" s="19" t="s">
        <v>45769</v>
      </c>
      <c r="D129" s="8" t="s">
        <v>34690</v>
      </c>
      <c r="E129" s="8" t="s">
        <v>34691</v>
      </c>
      <c r="F129" s="8" t="s">
        <v>776</v>
      </c>
      <c r="G129" s="8" t="s">
        <v>5556</v>
      </c>
      <c r="H129" s="8" t="s">
        <v>3431</v>
      </c>
      <c r="I129" s="8" t="s">
        <v>5557</v>
      </c>
      <c r="J129" s="17" t="s">
        <v>5558</v>
      </c>
      <c r="K129" s="8" t="s">
        <v>5632</v>
      </c>
      <c r="L129" s="8" t="s">
        <v>345</v>
      </c>
      <c r="M129" s="33" t="s">
        <v>45770</v>
      </c>
      <c r="N129" s="32" t="s">
        <v>5631</v>
      </c>
      <c r="O129" s="32" t="s">
        <v>65</v>
      </c>
      <c r="P129" s="32" t="s">
        <v>65</v>
      </c>
      <c r="Q129" s="32">
        <v>43018</v>
      </c>
      <c r="R129" s="32">
        <v>0.95833333333333337</v>
      </c>
      <c r="S129" s="32">
        <v>4.1666666666666664E-2</v>
      </c>
      <c r="T129" s="32" t="s">
        <v>1100</v>
      </c>
      <c r="U129" s="8" t="s">
        <v>2918</v>
      </c>
      <c r="V129" s="8" t="s">
        <v>2926</v>
      </c>
      <c r="W129" s="8" t="s">
        <v>708</v>
      </c>
      <c r="X129" s="8" t="s">
        <v>296</v>
      </c>
      <c r="Y129" s="8" t="s">
        <v>45985</v>
      </c>
      <c r="Z129" s="8">
        <v>508601</v>
      </c>
      <c r="AA129" s="26" t="s">
        <v>45946</v>
      </c>
      <c r="AB129" s="8" t="s">
        <v>345</v>
      </c>
    </row>
    <row r="130" spans="1:28" x14ac:dyDescent="0.2">
      <c r="A130" s="8" t="s">
        <v>16017</v>
      </c>
      <c r="B130" s="8" t="s">
        <v>16018</v>
      </c>
      <c r="C130" s="19" t="s">
        <v>45769</v>
      </c>
      <c r="D130" s="8" t="s">
        <v>34690</v>
      </c>
      <c r="E130" s="8" t="s">
        <v>34691</v>
      </c>
      <c r="F130" s="8" t="s">
        <v>776</v>
      </c>
      <c r="G130" s="8" t="s">
        <v>16019</v>
      </c>
      <c r="H130" s="8" t="s">
        <v>12606</v>
      </c>
      <c r="I130" s="8" t="s">
        <v>16020</v>
      </c>
      <c r="J130" s="17" t="s">
        <v>16021</v>
      </c>
      <c r="K130" s="8" t="s">
        <v>16023</v>
      </c>
      <c r="L130" s="8" t="s">
        <v>66</v>
      </c>
      <c r="M130" s="33" t="s">
        <v>45770</v>
      </c>
      <c r="N130" s="32" t="s">
        <v>16022</v>
      </c>
      <c r="O130" s="32" t="s">
        <v>65</v>
      </c>
      <c r="P130" s="32" t="s">
        <v>65</v>
      </c>
      <c r="Q130" s="32">
        <v>43012</v>
      </c>
      <c r="R130" s="32">
        <v>0.75</v>
      </c>
      <c r="S130" s="32">
        <v>0.97916666666666663</v>
      </c>
      <c r="T130" s="32" t="s">
        <v>2712</v>
      </c>
      <c r="U130" s="8" t="s">
        <v>298</v>
      </c>
      <c r="V130" s="8" t="s">
        <v>12630</v>
      </c>
      <c r="W130" s="8" t="s">
        <v>708</v>
      </c>
      <c r="X130" s="8" t="s">
        <v>30</v>
      </c>
      <c r="Y130" s="8" t="s">
        <v>45985</v>
      </c>
      <c r="Z130" s="8">
        <v>3111592</v>
      </c>
      <c r="AA130" s="26" t="s">
        <v>12631</v>
      </c>
      <c r="AB130" s="8" t="s">
        <v>66</v>
      </c>
    </row>
    <row r="131" spans="1:28" x14ac:dyDescent="0.2">
      <c r="A131" s="8" t="s">
        <v>16044</v>
      </c>
      <c r="B131" s="8" t="s">
        <v>16045</v>
      </c>
      <c r="C131" s="19" t="s">
        <v>45769</v>
      </c>
      <c r="D131" s="8" t="s">
        <v>34690</v>
      </c>
      <c r="E131" s="8" t="s">
        <v>34691</v>
      </c>
      <c r="F131" s="8" t="s">
        <v>776</v>
      </c>
      <c r="G131" s="8" t="s">
        <v>16019</v>
      </c>
      <c r="H131" s="8" t="s">
        <v>12606</v>
      </c>
      <c r="I131" s="8" t="s">
        <v>16020</v>
      </c>
      <c r="J131" s="17" t="s">
        <v>16021</v>
      </c>
      <c r="K131" s="8" t="s">
        <v>16047</v>
      </c>
      <c r="L131" s="8" t="s">
        <v>76</v>
      </c>
      <c r="M131" s="33" t="s">
        <v>45770</v>
      </c>
      <c r="N131" s="32" t="s">
        <v>16046</v>
      </c>
      <c r="O131" s="32" t="s">
        <v>65</v>
      </c>
      <c r="P131" s="32" t="s">
        <v>65</v>
      </c>
      <c r="Q131" s="32">
        <v>43014</v>
      </c>
      <c r="R131" s="32">
        <v>8.3333333333333329E-2</v>
      </c>
      <c r="S131" s="32">
        <v>0.20833333333333334</v>
      </c>
      <c r="T131" s="32" t="s">
        <v>1283</v>
      </c>
      <c r="U131" s="8" t="s">
        <v>3957</v>
      </c>
      <c r="V131" s="8" t="s">
        <v>4561</v>
      </c>
      <c r="W131" s="8" t="s">
        <v>708</v>
      </c>
      <c r="X131" s="8" t="s">
        <v>30</v>
      </c>
      <c r="Y131" s="8" t="s">
        <v>45985</v>
      </c>
      <c r="Z131" s="8">
        <v>305457</v>
      </c>
      <c r="AA131" s="26" t="s">
        <v>12655</v>
      </c>
      <c r="AB131" s="8" t="s">
        <v>76</v>
      </c>
    </row>
    <row r="132" spans="1:28" x14ac:dyDescent="0.2">
      <c r="A132" s="8" t="s">
        <v>39334</v>
      </c>
      <c r="B132" s="8" t="s">
        <v>39335</v>
      </c>
      <c r="C132" s="19" t="s">
        <v>45769</v>
      </c>
      <c r="D132" s="8" t="s">
        <v>34690</v>
      </c>
      <c r="E132" s="8" t="s">
        <v>34691</v>
      </c>
      <c r="F132" s="8" t="s">
        <v>776</v>
      </c>
      <c r="G132" s="8" t="s">
        <v>39231</v>
      </c>
      <c r="H132" s="8" t="s">
        <v>39232</v>
      </c>
      <c r="I132" s="8" t="s">
        <v>39233</v>
      </c>
      <c r="J132" s="17" t="s">
        <v>39234</v>
      </c>
      <c r="K132" s="8" t="s">
        <v>39337</v>
      </c>
      <c r="L132" s="8" t="s">
        <v>184</v>
      </c>
      <c r="M132" s="33" t="s">
        <v>45770</v>
      </c>
      <c r="N132" s="32" t="s">
        <v>39336</v>
      </c>
      <c r="O132" s="32" t="s">
        <v>133</v>
      </c>
      <c r="P132" s="32" t="s">
        <v>133</v>
      </c>
      <c r="Q132" s="32">
        <v>43029</v>
      </c>
      <c r="R132" s="32">
        <v>0.83333333333333337</v>
      </c>
      <c r="S132" s="32">
        <v>0.20833333333333334</v>
      </c>
      <c r="T132" s="32" t="s">
        <v>952</v>
      </c>
      <c r="U132" s="8" t="s">
        <v>3174</v>
      </c>
      <c r="V132" s="8" t="s">
        <v>3585</v>
      </c>
      <c r="W132" s="8" t="s">
        <v>28</v>
      </c>
      <c r="X132" s="8" t="s">
        <v>296</v>
      </c>
      <c r="Y132" s="8" t="s">
        <v>45985</v>
      </c>
      <c r="Z132" s="8">
        <v>507590</v>
      </c>
      <c r="AA132" s="26" t="s">
        <v>45940</v>
      </c>
      <c r="AB132" s="8" t="s">
        <v>184</v>
      </c>
    </row>
    <row r="133" spans="1:28" x14ac:dyDescent="0.2">
      <c r="A133" s="8" t="s">
        <v>16155</v>
      </c>
      <c r="B133" s="8" t="s">
        <v>16156</v>
      </c>
      <c r="C133" s="19" t="s">
        <v>45769</v>
      </c>
      <c r="D133" s="8" t="s">
        <v>34690</v>
      </c>
      <c r="E133" s="8" t="s">
        <v>34691</v>
      </c>
      <c r="F133" s="8" t="s">
        <v>776</v>
      </c>
      <c r="G133" s="8" t="s">
        <v>16019</v>
      </c>
      <c r="H133" s="8" t="s">
        <v>12606</v>
      </c>
      <c r="I133" s="8" t="s">
        <v>16020</v>
      </c>
      <c r="J133" s="17" t="s">
        <v>16021</v>
      </c>
      <c r="K133" s="8" t="s">
        <v>16159</v>
      </c>
      <c r="L133" s="8" t="s">
        <v>400</v>
      </c>
      <c r="M133" s="33" t="s">
        <v>45770</v>
      </c>
      <c r="N133" s="32" t="s">
        <v>16158</v>
      </c>
      <c r="O133" s="32" t="s">
        <v>112</v>
      </c>
      <c r="P133" s="32" t="s">
        <v>112</v>
      </c>
      <c r="Q133" s="32">
        <v>43023</v>
      </c>
      <c r="R133" s="32">
        <v>0.75</v>
      </c>
      <c r="S133" s="32">
        <v>0.20833333333333334</v>
      </c>
      <c r="T133" s="32" t="s">
        <v>762</v>
      </c>
      <c r="U133" s="8" t="s">
        <v>402</v>
      </c>
      <c r="V133" s="8" t="s">
        <v>758</v>
      </c>
      <c r="W133" s="8" t="s">
        <v>708</v>
      </c>
      <c r="X133" s="8" t="s">
        <v>30</v>
      </c>
      <c r="Y133" s="8" t="s">
        <v>45985</v>
      </c>
      <c r="Z133" s="8">
        <v>506225</v>
      </c>
      <c r="AA133" s="26" t="s">
        <v>16157</v>
      </c>
      <c r="AB133" s="8" t="s">
        <v>400</v>
      </c>
    </row>
    <row r="134" spans="1:28" x14ac:dyDescent="0.2">
      <c r="A134" s="8" t="s">
        <v>37633</v>
      </c>
      <c r="B134" s="8" t="s">
        <v>37634</v>
      </c>
      <c r="C134" s="19" t="s">
        <v>45769</v>
      </c>
      <c r="D134" s="8" t="s">
        <v>34690</v>
      </c>
      <c r="E134" s="8" t="s">
        <v>34691</v>
      </c>
      <c r="F134" s="8" t="s">
        <v>776</v>
      </c>
      <c r="G134" s="8" t="s">
        <v>37496</v>
      </c>
      <c r="H134" s="8" t="s">
        <v>17227</v>
      </c>
      <c r="I134" s="8" t="s">
        <v>36869</v>
      </c>
      <c r="J134" s="17" t="s">
        <v>37497</v>
      </c>
      <c r="K134" s="8" t="s">
        <v>37637</v>
      </c>
      <c r="L134" s="8" t="s">
        <v>123</v>
      </c>
      <c r="M134" s="33" t="s">
        <v>45770</v>
      </c>
      <c r="N134" s="32" t="s">
        <v>37636</v>
      </c>
      <c r="O134" s="32" t="s">
        <v>112</v>
      </c>
      <c r="P134" s="32" t="s">
        <v>112</v>
      </c>
      <c r="Q134" s="32">
        <v>43025</v>
      </c>
      <c r="R134" s="32">
        <v>0.25</v>
      </c>
      <c r="S134" s="32">
        <v>0.45833333333333331</v>
      </c>
      <c r="T134" s="32" t="s">
        <v>773</v>
      </c>
      <c r="U134" s="8" t="s">
        <v>418</v>
      </c>
      <c r="V134" s="8" t="s">
        <v>22773</v>
      </c>
      <c r="W134" s="8" t="s">
        <v>28</v>
      </c>
      <c r="X134" s="8" t="s">
        <v>30</v>
      </c>
      <c r="Y134" s="8" t="s">
        <v>45985</v>
      </c>
      <c r="Z134" s="8">
        <v>507600</v>
      </c>
      <c r="AA134" s="26" t="s">
        <v>37635</v>
      </c>
      <c r="AB134" s="8" t="s">
        <v>123</v>
      </c>
    </row>
    <row r="135" spans="1:28" x14ac:dyDescent="0.2">
      <c r="A135" s="8" t="s">
        <v>37806</v>
      </c>
      <c r="B135" s="8" t="s">
        <v>37807</v>
      </c>
      <c r="C135" s="19" t="s">
        <v>45769</v>
      </c>
      <c r="D135" s="8" t="s">
        <v>34690</v>
      </c>
      <c r="E135" s="8" t="s">
        <v>34691</v>
      </c>
      <c r="F135" s="8" t="s">
        <v>776</v>
      </c>
      <c r="G135" s="8" t="s">
        <v>37496</v>
      </c>
      <c r="H135" s="8" t="s">
        <v>17227</v>
      </c>
      <c r="I135" s="8" t="s">
        <v>36869</v>
      </c>
      <c r="J135" s="17" t="s">
        <v>37497</v>
      </c>
      <c r="K135" s="8" t="s">
        <v>37810</v>
      </c>
      <c r="L135" s="8" t="s">
        <v>545</v>
      </c>
      <c r="M135" s="33" t="s">
        <v>45770</v>
      </c>
      <c r="N135" s="32" t="s">
        <v>37809</v>
      </c>
      <c r="O135" s="32" t="s">
        <v>255</v>
      </c>
      <c r="P135" s="32" t="s">
        <v>255</v>
      </c>
      <c r="Q135" s="32">
        <v>43044</v>
      </c>
      <c r="R135" s="32">
        <v>0.375</v>
      </c>
      <c r="S135" s="32">
        <v>0.54166666666666663</v>
      </c>
      <c r="T135" s="32" t="s">
        <v>739</v>
      </c>
      <c r="U135" s="8" t="s">
        <v>23705</v>
      </c>
      <c r="V135" s="8" t="s">
        <v>13204</v>
      </c>
      <c r="W135" s="8" t="s">
        <v>28</v>
      </c>
      <c r="X135" s="8" t="s">
        <v>30</v>
      </c>
      <c r="Y135" s="8" t="s">
        <v>45985</v>
      </c>
      <c r="Z135" s="8">
        <v>507599</v>
      </c>
      <c r="AA135" s="26" t="s">
        <v>37808</v>
      </c>
      <c r="AB135" s="8" t="s">
        <v>545</v>
      </c>
    </row>
    <row r="136" spans="1:28" x14ac:dyDescent="0.2">
      <c r="A136" s="8" t="s">
        <v>5710</v>
      </c>
      <c r="B136" s="8" t="s">
        <v>5711</v>
      </c>
      <c r="C136" s="19" t="s">
        <v>45769</v>
      </c>
      <c r="D136" s="8" t="s">
        <v>34690</v>
      </c>
      <c r="E136" s="8" t="s">
        <v>34691</v>
      </c>
      <c r="F136" s="8" t="s">
        <v>776</v>
      </c>
      <c r="G136" s="8" t="s">
        <v>5556</v>
      </c>
      <c r="H136" s="8" t="s">
        <v>3431</v>
      </c>
      <c r="I136" s="8" t="s">
        <v>5557</v>
      </c>
      <c r="J136" s="17" t="s">
        <v>5558</v>
      </c>
      <c r="K136" s="8" t="s">
        <v>5713</v>
      </c>
      <c r="L136" s="8" t="s">
        <v>480</v>
      </c>
      <c r="M136" s="33" t="s">
        <v>45770</v>
      </c>
      <c r="N136" s="32" t="s">
        <v>5712</v>
      </c>
      <c r="O136" s="32" t="s">
        <v>204</v>
      </c>
      <c r="P136" s="32" t="s">
        <v>204</v>
      </c>
      <c r="Q136" s="32">
        <v>43039</v>
      </c>
      <c r="R136" s="32">
        <v>0.75</v>
      </c>
      <c r="S136" s="32">
        <v>0.125</v>
      </c>
      <c r="T136" s="32" t="s">
        <v>952</v>
      </c>
      <c r="U136" s="8" t="s">
        <v>1644</v>
      </c>
      <c r="V136" s="8" t="s">
        <v>3292</v>
      </c>
      <c r="W136" s="8" t="s">
        <v>708</v>
      </c>
      <c r="X136" s="8" t="s">
        <v>296</v>
      </c>
      <c r="Y136" s="8" t="s">
        <v>45985</v>
      </c>
      <c r="Z136" s="8">
        <v>305473</v>
      </c>
      <c r="AA136" s="26" t="s">
        <v>45906</v>
      </c>
      <c r="AB136" s="8" t="s">
        <v>480</v>
      </c>
    </row>
    <row r="137" spans="1:28" x14ac:dyDescent="0.2">
      <c r="A137" s="8" t="s">
        <v>37657</v>
      </c>
      <c r="B137" s="8" t="s">
        <v>37658</v>
      </c>
      <c r="C137" s="19" t="s">
        <v>45769</v>
      </c>
      <c r="D137" s="8" t="s">
        <v>34690</v>
      </c>
      <c r="E137" s="8" t="s">
        <v>34691</v>
      </c>
      <c r="F137" s="8" t="s">
        <v>776</v>
      </c>
      <c r="G137" s="8" t="s">
        <v>37496</v>
      </c>
      <c r="H137" s="8" t="s">
        <v>17227</v>
      </c>
      <c r="I137" s="8" t="s">
        <v>36869</v>
      </c>
      <c r="J137" s="17" t="s">
        <v>37497</v>
      </c>
      <c r="K137" s="8" t="s">
        <v>37661</v>
      </c>
      <c r="L137" s="8" t="s">
        <v>144</v>
      </c>
      <c r="M137" s="33" t="s">
        <v>45770</v>
      </c>
      <c r="N137" s="32" t="s">
        <v>37660</v>
      </c>
      <c r="O137" s="32" t="s">
        <v>133</v>
      </c>
      <c r="P137" s="32" t="s">
        <v>133</v>
      </c>
      <c r="Q137" s="32">
        <v>43027</v>
      </c>
      <c r="R137" s="32">
        <v>0.25</v>
      </c>
      <c r="S137" s="32">
        <v>0.41666666666666669</v>
      </c>
      <c r="T137" s="32" t="s">
        <v>739</v>
      </c>
      <c r="U137" s="8" t="s">
        <v>2054</v>
      </c>
      <c r="V137" s="8" t="s">
        <v>5384</v>
      </c>
      <c r="W137" s="8" t="s">
        <v>28</v>
      </c>
      <c r="X137" s="8" t="s">
        <v>30</v>
      </c>
      <c r="Y137" s="8" t="s">
        <v>45985</v>
      </c>
      <c r="Z137" s="8">
        <v>508764</v>
      </c>
      <c r="AA137" s="26" t="s">
        <v>37659</v>
      </c>
      <c r="AB137" s="8" t="s">
        <v>144</v>
      </c>
    </row>
    <row r="138" spans="1:28" x14ac:dyDescent="0.2">
      <c r="A138" s="8" t="s">
        <v>6959</v>
      </c>
      <c r="B138" s="8" t="s">
        <v>6960</v>
      </c>
      <c r="C138" s="19" t="s">
        <v>45769</v>
      </c>
      <c r="D138" s="8" t="s">
        <v>34690</v>
      </c>
      <c r="E138" s="8" t="s">
        <v>34691</v>
      </c>
      <c r="F138" s="8" t="s">
        <v>776</v>
      </c>
      <c r="G138" s="8" t="s">
        <v>6781</v>
      </c>
      <c r="H138" s="8" t="s">
        <v>6782</v>
      </c>
      <c r="I138" s="8" t="s">
        <v>6783</v>
      </c>
      <c r="J138" s="17" t="s">
        <v>6784</v>
      </c>
      <c r="K138" s="8" t="s">
        <v>6963</v>
      </c>
      <c r="L138" s="8" t="s">
        <v>499</v>
      </c>
      <c r="M138" s="33" t="s">
        <v>45770</v>
      </c>
      <c r="N138" s="32" t="s">
        <v>6962</v>
      </c>
      <c r="O138" s="32" t="s">
        <v>255</v>
      </c>
      <c r="P138" s="32" t="s">
        <v>255</v>
      </c>
      <c r="Q138" s="32">
        <v>43040</v>
      </c>
      <c r="R138" s="32">
        <v>0.75</v>
      </c>
      <c r="S138" s="32">
        <v>0.95833333333333337</v>
      </c>
      <c r="T138" s="32" t="s">
        <v>773</v>
      </c>
      <c r="U138" s="8" t="s">
        <v>1653</v>
      </c>
      <c r="V138" s="8" t="s">
        <v>6704</v>
      </c>
      <c r="W138" s="8" t="s">
        <v>708</v>
      </c>
      <c r="X138" s="8" t="s">
        <v>296</v>
      </c>
      <c r="Y138" s="8" t="s">
        <v>45985</v>
      </c>
      <c r="Z138" s="8">
        <v>10078</v>
      </c>
      <c r="AA138" s="26" t="s">
        <v>6961</v>
      </c>
      <c r="AB138" s="8" t="s">
        <v>499</v>
      </c>
    </row>
    <row r="139" spans="1:28" x14ac:dyDescent="0.2">
      <c r="A139" s="8" t="s">
        <v>32754</v>
      </c>
      <c r="B139" s="8" t="s">
        <v>32755</v>
      </c>
      <c r="C139" s="19" t="s">
        <v>45769</v>
      </c>
      <c r="D139" s="8" t="s">
        <v>34690</v>
      </c>
      <c r="E139" s="8" t="s">
        <v>34691</v>
      </c>
      <c r="F139" s="8" t="s">
        <v>776</v>
      </c>
      <c r="G139" s="8" t="s">
        <v>32588</v>
      </c>
      <c r="H139" s="8" t="s">
        <v>32589</v>
      </c>
      <c r="I139" s="8" t="s">
        <v>32590</v>
      </c>
      <c r="J139" s="17" t="s">
        <v>32591</v>
      </c>
      <c r="K139" s="8" t="s">
        <v>32758</v>
      </c>
      <c r="L139" s="8" t="s">
        <v>205</v>
      </c>
      <c r="M139" s="33" t="s">
        <v>45770</v>
      </c>
      <c r="N139" s="32" t="s">
        <v>32757</v>
      </c>
      <c r="O139" s="32" t="s">
        <v>204</v>
      </c>
      <c r="P139" s="32" t="s">
        <v>204</v>
      </c>
      <c r="Q139" s="32">
        <v>43033</v>
      </c>
      <c r="R139" s="32">
        <v>0.25</v>
      </c>
      <c r="S139" s="32">
        <v>0.70833333333333337</v>
      </c>
      <c r="T139" s="32" t="s">
        <v>762</v>
      </c>
      <c r="U139" s="8" t="s">
        <v>427</v>
      </c>
      <c r="V139" s="8" t="s">
        <v>2079</v>
      </c>
      <c r="W139" s="8" t="s">
        <v>28</v>
      </c>
      <c r="X139" s="8" t="s">
        <v>45730</v>
      </c>
      <c r="Y139" s="8" t="s">
        <v>45985</v>
      </c>
      <c r="Z139" s="8">
        <v>506252</v>
      </c>
      <c r="AA139" s="26" t="s">
        <v>32756</v>
      </c>
      <c r="AB139" s="8" t="s">
        <v>205</v>
      </c>
    </row>
    <row r="140" spans="1:28" x14ac:dyDescent="0.2">
      <c r="A140" s="8" t="s">
        <v>16136</v>
      </c>
      <c r="B140" s="8" t="s">
        <v>16137</v>
      </c>
      <c r="C140" s="19" t="s">
        <v>45769</v>
      </c>
      <c r="D140" s="8" t="s">
        <v>34690</v>
      </c>
      <c r="E140" s="8" t="s">
        <v>34691</v>
      </c>
      <c r="F140" s="8" t="s">
        <v>776</v>
      </c>
      <c r="G140" s="8" t="s">
        <v>16019</v>
      </c>
      <c r="H140" s="8" t="s">
        <v>12606</v>
      </c>
      <c r="I140" s="8" t="s">
        <v>16020</v>
      </c>
      <c r="J140" s="17" t="s">
        <v>16021</v>
      </c>
      <c r="K140" s="8" t="s">
        <v>16140</v>
      </c>
      <c r="L140" s="8" t="s">
        <v>372</v>
      </c>
      <c r="M140" s="33" t="s">
        <v>45770</v>
      </c>
      <c r="N140" s="32" t="s">
        <v>16139</v>
      </c>
      <c r="O140" s="32" t="s">
        <v>112</v>
      </c>
      <c r="P140" s="32" t="s">
        <v>112</v>
      </c>
      <c r="Q140" s="32">
        <v>43020</v>
      </c>
      <c r="R140" s="32">
        <v>8.3333333333333329E-2</v>
      </c>
      <c r="S140" s="32">
        <v>0.16666666666666666</v>
      </c>
      <c r="T140" s="32" t="s">
        <v>1100</v>
      </c>
      <c r="U140" s="8" t="s">
        <v>16132</v>
      </c>
      <c r="V140" s="8" t="s">
        <v>1424</v>
      </c>
      <c r="W140" s="8" t="s">
        <v>708</v>
      </c>
      <c r="X140" s="8" t="s">
        <v>30</v>
      </c>
      <c r="Y140" s="8" t="s">
        <v>45985</v>
      </c>
      <c r="Z140" s="8">
        <v>511976</v>
      </c>
      <c r="AA140" s="26" t="s">
        <v>16138</v>
      </c>
      <c r="AB140" s="8" t="s">
        <v>372</v>
      </c>
    </row>
    <row r="141" spans="1:28" x14ac:dyDescent="0.2">
      <c r="A141" s="8" t="s">
        <v>43851</v>
      </c>
      <c r="B141" s="8" t="s">
        <v>43852</v>
      </c>
      <c r="C141" s="19" t="s">
        <v>45769</v>
      </c>
      <c r="D141" s="8" t="s">
        <v>34690</v>
      </c>
      <c r="E141" s="8" t="s">
        <v>34691</v>
      </c>
      <c r="F141" s="8" t="s">
        <v>776</v>
      </c>
      <c r="G141" s="8" t="s">
        <v>43649</v>
      </c>
      <c r="H141" s="8" t="s">
        <v>43650</v>
      </c>
      <c r="I141" s="8" t="s">
        <v>43546</v>
      </c>
      <c r="J141" s="17" t="s">
        <v>43651</v>
      </c>
      <c r="K141" s="8" t="s">
        <v>43855</v>
      </c>
      <c r="L141" s="8" t="s">
        <v>545</v>
      </c>
      <c r="M141" s="33" t="s">
        <v>45770</v>
      </c>
      <c r="N141" s="32" t="s">
        <v>43854</v>
      </c>
      <c r="O141" s="32" t="s">
        <v>255</v>
      </c>
      <c r="P141" s="32" t="s">
        <v>255</v>
      </c>
      <c r="Q141" s="32">
        <v>43044</v>
      </c>
      <c r="R141" s="32">
        <v>0.75</v>
      </c>
      <c r="S141" s="32">
        <v>0.97916666666666663</v>
      </c>
      <c r="T141" s="32" t="s">
        <v>2712</v>
      </c>
      <c r="U141" s="8" t="s">
        <v>1678</v>
      </c>
      <c r="V141" s="8" t="s">
        <v>43853</v>
      </c>
      <c r="W141" s="8" t="s">
        <v>708</v>
      </c>
      <c r="X141" s="8" t="s">
        <v>45730</v>
      </c>
      <c r="Y141" s="8" t="s">
        <v>45985</v>
      </c>
      <c r="Z141" s="8">
        <v>507339</v>
      </c>
      <c r="AA141" s="26" t="s">
        <v>43735</v>
      </c>
      <c r="AB141" s="8" t="s">
        <v>545</v>
      </c>
    </row>
    <row r="142" spans="1:28" x14ac:dyDescent="0.2">
      <c r="A142" s="8" t="s">
        <v>32826</v>
      </c>
      <c r="B142" s="8" t="s">
        <v>32827</v>
      </c>
      <c r="C142" s="19" t="s">
        <v>45769</v>
      </c>
      <c r="D142" s="8" t="s">
        <v>34690</v>
      </c>
      <c r="E142" s="8" t="s">
        <v>34691</v>
      </c>
      <c r="F142" s="8" t="s">
        <v>776</v>
      </c>
      <c r="G142" s="8" t="s">
        <v>32588</v>
      </c>
      <c r="H142" s="8" t="s">
        <v>32589</v>
      </c>
      <c r="I142" s="8" t="s">
        <v>32590</v>
      </c>
      <c r="J142" s="17" t="s">
        <v>32591</v>
      </c>
      <c r="K142" s="8" t="s">
        <v>32830</v>
      </c>
      <c r="L142" s="8" t="s">
        <v>480</v>
      </c>
      <c r="M142" s="33" t="s">
        <v>45770</v>
      </c>
      <c r="N142" s="32" t="s">
        <v>32829</v>
      </c>
      <c r="O142" s="32" t="s">
        <v>204</v>
      </c>
      <c r="P142" s="32" t="s">
        <v>204</v>
      </c>
      <c r="Q142" s="32">
        <v>43039</v>
      </c>
      <c r="R142" s="32">
        <v>0.375</v>
      </c>
      <c r="S142" s="32">
        <v>0.70833333333333337</v>
      </c>
      <c r="T142" s="32" t="s">
        <v>486</v>
      </c>
      <c r="U142" s="8" t="s">
        <v>11623</v>
      </c>
      <c r="V142" s="8" t="s">
        <v>2102</v>
      </c>
      <c r="W142" s="8" t="s">
        <v>28</v>
      </c>
      <c r="X142" s="8" t="s">
        <v>45730</v>
      </c>
      <c r="Y142" s="8" t="s">
        <v>45985</v>
      </c>
      <c r="Z142" s="8">
        <v>10075</v>
      </c>
      <c r="AA142" s="26" t="s">
        <v>32828</v>
      </c>
      <c r="AB142" s="8" t="s">
        <v>480</v>
      </c>
    </row>
    <row r="143" spans="1:28" x14ac:dyDescent="0.2">
      <c r="A143" s="8" t="s">
        <v>32586</v>
      </c>
      <c r="B143" s="8" t="s">
        <v>32587</v>
      </c>
      <c r="C143" s="19" t="s">
        <v>45769</v>
      </c>
      <c r="D143" s="8" t="s">
        <v>34690</v>
      </c>
      <c r="E143" s="8" t="s">
        <v>34691</v>
      </c>
      <c r="F143" s="8" t="s">
        <v>776</v>
      </c>
      <c r="G143" s="8" t="s">
        <v>32588</v>
      </c>
      <c r="H143" s="8" t="s">
        <v>32589</v>
      </c>
      <c r="I143" s="8" t="s">
        <v>32590</v>
      </c>
      <c r="J143" s="17" t="s">
        <v>32591</v>
      </c>
      <c r="K143" s="8" t="s">
        <v>32594</v>
      </c>
      <c r="L143" s="8" t="s">
        <v>29</v>
      </c>
      <c r="M143" s="33" t="s">
        <v>45770</v>
      </c>
      <c r="N143" s="32" t="s">
        <v>32593</v>
      </c>
      <c r="O143" s="32" t="s">
        <v>27</v>
      </c>
      <c r="P143" s="32" t="s">
        <v>27</v>
      </c>
      <c r="Q143" s="32">
        <v>43009</v>
      </c>
      <c r="R143" s="32">
        <v>0.25</v>
      </c>
      <c r="S143" s="32">
        <v>0.5</v>
      </c>
      <c r="T143" s="32" t="s">
        <v>30</v>
      </c>
      <c r="U143" s="8" t="s">
        <v>5152</v>
      </c>
      <c r="V143" s="8" t="s">
        <v>5159</v>
      </c>
      <c r="W143" s="8" t="s">
        <v>28</v>
      </c>
      <c r="X143" s="8" t="s">
        <v>45730</v>
      </c>
      <c r="Y143" s="8" t="s">
        <v>45985</v>
      </c>
      <c r="Z143" s="8">
        <v>506264</v>
      </c>
      <c r="AA143" s="26" t="s">
        <v>32592</v>
      </c>
      <c r="AB143" s="8" t="s">
        <v>29</v>
      </c>
    </row>
    <row r="144" spans="1:28" x14ac:dyDescent="0.2">
      <c r="A144" s="8" t="s">
        <v>12628</v>
      </c>
      <c r="B144" s="8" t="s">
        <v>12629</v>
      </c>
      <c r="C144" s="19" t="s">
        <v>45769</v>
      </c>
      <c r="D144" s="8" t="s">
        <v>34690</v>
      </c>
      <c r="E144" s="8" t="s">
        <v>34691</v>
      </c>
      <c r="F144" s="8" t="s">
        <v>776</v>
      </c>
      <c r="G144" s="8" t="s">
        <v>12605</v>
      </c>
      <c r="H144" s="8" t="s">
        <v>12606</v>
      </c>
      <c r="I144" s="8" t="s">
        <v>12607</v>
      </c>
      <c r="J144" s="17" t="s">
        <v>12608</v>
      </c>
      <c r="K144" s="8" t="s">
        <v>12633</v>
      </c>
      <c r="L144" s="8" t="s">
        <v>66</v>
      </c>
      <c r="M144" s="33" t="s">
        <v>45770</v>
      </c>
      <c r="N144" s="32" t="s">
        <v>12632</v>
      </c>
      <c r="O144" s="32" t="s">
        <v>65</v>
      </c>
      <c r="P144" s="32" t="s">
        <v>65</v>
      </c>
      <c r="Q144" s="32">
        <v>43012</v>
      </c>
      <c r="R144" s="32">
        <v>0.75</v>
      </c>
      <c r="S144" s="32">
        <v>0.97916666666666663</v>
      </c>
      <c r="T144" s="32" t="s">
        <v>2712</v>
      </c>
      <c r="U144" s="8" t="s">
        <v>298</v>
      </c>
      <c r="V144" s="8" t="s">
        <v>12630</v>
      </c>
      <c r="W144" s="8" t="s">
        <v>708</v>
      </c>
      <c r="X144" s="8" t="s">
        <v>30</v>
      </c>
      <c r="Y144" s="8" t="s">
        <v>45985</v>
      </c>
      <c r="Z144" s="8">
        <v>3111952</v>
      </c>
      <c r="AA144" s="26" t="s">
        <v>12631</v>
      </c>
      <c r="AB144" s="8" t="s">
        <v>66</v>
      </c>
    </row>
    <row r="145" spans="1:28" x14ac:dyDescent="0.2">
      <c r="A145" s="8" t="s">
        <v>44768</v>
      </c>
      <c r="B145" s="8" t="s">
        <v>44769</v>
      </c>
      <c r="C145" s="19" t="s">
        <v>45769</v>
      </c>
      <c r="D145" s="8" t="s">
        <v>34690</v>
      </c>
      <c r="E145" s="8" t="s">
        <v>34691</v>
      </c>
      <c r="F145" s="8" t="s">
        <v>776</v>
      </c>
      <c r="G145" s="8" t="s">
        <v>44685</v>
      </c>
      <c r="H145" s="8" t="s">
        <v>44686</v>
      </c>
      <c r="I145" s="8" t="s">
        <v>44687</v>
      </c>
      <c r="J145" s="17" t="s">
        <v>44688</v>
      </c>
      <c r="K145" s="8" t="s">
        <v>44772</v>
      </c>
      <c r="L145" s="8" t="s">
        <v>390</v>
      </c>
      <c r="M145" s="33" t="s">
        <v>45770</v>
      </c>
      <c r="N145" s="32" t="s">
        <v>44771</v>
      </c>
      <c r="O145" s="32" t="s">
        <v>112</v>
      </c>
      <c r="P145" s="32" t="s">
        <v>112</v>
      </c>
      <c r="Q145" s="32">
        <v>43022</v>
      </c>
      <c r="R145" s="32">
        <v>8.3333333333333329E-2</v>
      </c>
      <c r="S145" s="32">
        <v>0.20833333333333334</v>
      </c>
      <c r="T145" s="32" t="s">
        <v>1283</v>
      </c>
      <c r="U145" s="8" t="s">
        <v>1454</v>
      </c>
      <c r="V145" s="8" t="s">
        <v>4644</v>
      </c>
      <c r="W145" s="8" t="s">
        <v>708</v>
      </c>
      <c r="X145" s="8" t="s">
        <v>30</v>
      </c>
      <c r="Y145" s="8" t="s">
        <v>45985</v>
      </c>
      <c r="Z145" s="8">
        <v>507344</v>
      </c>
      <c r="AA145" s="26" t="s">
        <v>44770</v>
      </c>
      <c r="AB145" s="8" t="s">
        <v>390</v>
      </c>
    </row>
    <row r="146" spans="1:28" x14ac:dyDescent="0.2">
      <c r="A146" s="21" t="s">
        <v>37644</v>
      </c>
      <c r="B146" s="21" t="s">
        <v>37645</v>
      </c>
      <c r="C146" s="27" t="s">
        <v>45769</v>
      </c>
      <c r="D146" s="21" t="s">
        <v>34690</v>
      </c>
      <c r="E146" s="21" t="s">
        <v>34691</v>
      </c>
      <c r="F146" s="21" t="s">
        <v>776</v>
      </c>
      <c r="G146" s="21" t="s">
        <v>37496</v>
      </c>
      <c r="H146" s="21" t="s">
        <v>17227</v>
      </c>
      <c r="I146" s="21" t="s">
        <v>36869</v>
      </c>
      <c r="J146" s="22" t="s">
        <v>37497</v>
      </c>
      <c r="K146" s="21" t="s">
        <v>37647</v>
      </c>
      <c r="L146" s="21" t="s">
        <v>123</v>
      </c>
      <c r="M146" s="33" t="s">
        <v>45770</v>
      </c>
      <c r="N146" s="32" t="s">
        <v>37646</v>
      </c>
      <c r="O146" s="32" t="s">
        <v>112</v>
      </c>
      <c r="P146" s="32" t="s">
        <v>112</v>
      </c>
      <c r="Q146" s="32">
        <v>43025</v>
      </c>
      <c r="R146" s="32">
        <v>0.625</v>
      </c>
      <c r="S146" s="32">
        <v>0.70833333333333337</v>
      </c>
      <c r="T146" s="32" t="s">
        <v>1100</v>
      </c>
      <c r="U146" s="21" t="s">
        <v>37640</v>
      </c>
      <c r="V146" s="21" t="s">
        <v>11834</v>
      </c>
      <c r="W146" s="21" t="s">
        <v>28</v>
      </c>
      <c r="X146" s="21" t="s">
        <v>30</v>
      </c>
      <c r="Y146" s="8" t="s">
        <v>45985</v>
      </c>
      <c r="Z146" s="21" t="s">
        <v>5814</v>
      </c>
      <c r="AA146" s="28" t="s">
        <v>37503</v>
      </c>
      <c r="AB146" s="21" t="s">
        <v>123</v>
      </c>
    </row>
    <row r="147" spans="1:28" x14ac:dyDescent="0.2">
      <c r="A147" s="8" t="s">
        <v>35944</v>
      </c>
      <c r="B147" s="8" t="s">
        <v>35945</v>
      </c>
      <c r="C147" s="19" t="s">
        <v>45769</v>
      </c>
      <c r="D147" s="8" t="s">
        <v>34690</v>
      </c>
      <c r="E147" s="8" t="s">
        <v>34691</v>
      </c>
      <c r="F147" s="8" t="s">
        <v>776</v>
      </c>
      <c r="G147" s="8" t="s">
        <v>35778</v>
      </c>
      <c r="H147" s="8" t="s">
        <v>3431</v>
      </c>
      <c r="I147" s="8" t="s">
        <v>35779</v>
      </c>
      <c r="J147" s="17" t="s">
        <v>35780</v>
      </c>
      <c r="K147" s="8" t="s">
        <v>35948</v>
      </c>
      <c r="L147" s="8" t="s">
        <v>13273</v>
      </c>
      <c r="M147" s="33" t="s">
        <v>45770</v>
      </c>
      <c r="N147" s="32" t="s">
        <v>35947</v>
      </c>
      <c r="O147" s="32" t="s">
        <v>274</v>
      </c>
      <c r="P147" s="32" t="s">
        <v>274</v>
      </c>
      <c r="Q147" s="32">
        <v>43050</v>
      </c>
      <c r="R147" s="32">
        <v>0.75</v>
      </c>
      <c r="S147" s="32">
        <v>0.20833333333333334</v>
      </c>
      <c r="T147" s="32" t="s">
        <v>762</v>
      </c>
      <c r="U147" s="8" t="s">
        <v>35946</v>
      </c>
      <c r="V147" s="8" t="s">
        <v>29603</v>
      </c>
      <c r="W147" s="8" t="s">
        <v>708</v>
      </c>
      <c r="X147" s="8" t="s">
        <v>12943</v>
      </c>
      <c r="Y147" s="8" t="s">
        <v>45985</v>
      </c>
      <c r="Z147" s="8" t="s">
        <v>45816</v>
      </c>
      <c r="AA147" s="26" t="s">
        <v>45974</v>
      </c>
      <c r="AB147" s="8" t="s">
        <v>13273</v>
      </c>
    </row>
    <row r="148" spans="1:28" x14ac:dyDescent="0.2">
      <c r="A148" s="8" t="s">
        <v>45660</v>
      </c>
      <c r="B148" s="8" t="s">
        <v>45661</v>
      </c>
      <c r="C148" s="19" t="s">
        <v>45769</v>
      </c>
      <c r="D148" s="8" t="s">
        <v>34690</v>
      </c>
      <c r="E148" s="8" t="s">
        <v>34691</v>
      </c>
      <c r="F148" s="8" t="s">
        <v>776</v>
      </c>
      <c r="G148" s="8" t="s">
        <v>45408</v>
      </c>
      <c r="H148" s="8" t="s">
        <v>17406</v>
      </c>
      <c r="I148" s="8" t="s">
        <v>45410</v>
      </c>
      <c r="J148" s="17" t="s">
        <v>45411</v>
      </c>
      <c r="K148" s="8" t="s">
        <v>45663</v>
      </c>
      <c r="L148" s="8" t="s">
        <v>245</v>
      </c>
      <c r="M148" s="33" t="s">
        <v>45770</v>
      </c>
      <c r="N148" s="32" t="s">
        <v>45662</v>
      </c>
      <c r="O148" s="32" t="s">
        <v>204</v>
      </c>
      <c r="P148" s="32" t="s">
        <v>204</v>
      </c>
      <c r="Q148" s="32">
        <v>43037</v>
      </c>
      <c r="R148" s="32">
        <v>0.66666666666666663</v>
      </c>
      <c r="S148" s="32">
        <v>0.75</v>
      </c>
      <c r="T148" s="32" t="s">
        <v>1100</v>
      </c>
      <c r="U148" s="8" t="s">
        <v>5542</v>
      </c>
      <c r="V148" s="8" t="s">
        <v>247</v>
      </c>
      <c r="W148" s="8" t="s">
        <v>28</v>
      </c>
      <c r="X148" s="8" t="s">
        <v>296</v>
      </c>
      <c r="Y148" s="8" t="s">
        <v>45985</v>
      </c>
      <c r="Z148" s="8">
        <v>210</v>
      </c>
      <c r="AA148" s="26" t="s">
        <v>5647</v>
      </c>
      <c r="AB148" s="8" t="s">
        <v>245</v>
      </c>
    </row>
    <row r="149" spans="1:28" x14ac:dyDescent="0.2">
      <c r="A149" s="8" t="s">
        <v>5753</v>
      </c>
      <c r="B149" s="8" t="s">
        <v>5754</v>
      </c>
      <c r="C149" s="19" t="s">
        <v>45769</v>
      </c>
      <c r="D149" s="8" t="s">
        <v>34690</v>
      </c>
      <c r="E149" s="8" t="s">
        <v>34691</v>
      </c>
      <c r="F149" s="8" t="s">
        <v>776</v>
      </c>
      <c r="G149" s="8" t="s">
        <v>5556</v>
      </c>
      <c r="H149" s="8" t="s">
        <v>3431</v>
      </c>
      <c r="I149" s="8" t="s">
        <v>5557</v>
      </c>
      <c r="J149" s="17" t="s">
        <v>5558</v>
      </c>
      <c r="K149" s="8" t="s">
        <v>5756</v>
      </c>
      <c r="L149" s="8" t="s">
        <v>225</v>
      </c>
      <c r="M149" s="33" t="s">
        <v>45770</v>
      </c>
      <c r="N149" s="32" t="s">
        <v>5755</v>
      </c>
      <c r="O149" s="32" t="s">
        <v>204</v>
      </c>
      <c r="P149" s="32" t="s">
        <v>204</v>
      </c>
      <c r="Q149" s="32">
        <v>43035</v>
      </c>
      <c r="R149" s="32">
        <v>0.75</v>
      </c>
      <c r="S149" s="32">
        <v>0</v>
      </c>
      <c r="T149" s="32" t="s">
        <v>30</v>
      </c>
      <c r="U149" s="8" t="s">
        <v>446</v>
      </c>
      <c r="V149" s="8" t="s">
        <v>4183</v>
      </c>
      <c r="W149" s="8" t="s">
        <v>708</v>
      </c>
      <c r="X149" s="8" t="s">
        <v>296</v>
      </c>
      <c r="Y149" s="8" t="s">
        <v>45985</v>
      </c>
      <c r="Z149" s="8">
        <v>507596</v>
      </c>
      <c r="AA149" s="26" t="s">
        <v>45943</v>
      </c>
      <c r="AB149" s="8" t="s">
        <v>225</v>
      </c>
    </row>
    <row r="150" spans="1:28" x14ac:dyDescent="0.2">
      <c r="A150" s="8" t="s">
        <v>32861</v>
      </c>
      <c r="B150" s="8" t="s">
        <v>32862</v>
      </c>
      <c r="C150" s="19" t="s">
        <v>45769</v>
      </c>
      <c r="D150" s="8" t="s">
        <v>34690</v>
      </c>
      <c r="E150" s="8" t="s">
        <v>34691</v>
      </c>
      <c r="F150" s="8" t="s">
        <v>776</v>
      </c>
      <c r="G150" s="8" t="s">
        <v>32588</v>
      </c>
      <c r="H150" s="8" t="s">
        <v>32589</v>
      </c>
      <c r="I150" s="8" t="s">
        <v>32590</v>
      </c>
      <c r="J150" s="17" t="s">
        <v>32591</v>
      </c>
      <c r="K150" s="8" t="s">
        <v>32865</v>
      </c>
      <c r="L150" s="8" t="s">
        <v>1989</v>
      </c>
      <c r="M150" s="33" t="s">
        <v>45770</v>
      </c>
      <c r="N150" s="32" t="s">
        <v>32864</v>
      </c>
      <c r="O150" s="32" t="s">
        <v>274</v>
      </c>
      <c r="P150" s="32" t="s">
        <v>274</v>
      </c>
      <c r="Q150" s="32">
        <v>43049</v>
      </c>
      <c r="R150" s="32">
        <v>0.58333333333333337</v>
      </c>
      <c r="S150" s="32">
        <v>0.70833333333333337</v>
      </c>
      <c r="T150" s="32" t="s">
        <v>1283</v>
      </c>
      <c r="U150" s="8" t="s">
        <v>8703</v>
      </c>
      <c r="V150" s="8" t="s">
        <v>13266</v>
      </c>
      <c r="W150" s="8" t="s">
        <v>28</v>
      </c>
      <c r="X150" s="8" t="s">
        <v>45730</v>
      </c>
      <c r="Y150" s="8" t="s">
        <v>45985</v>
      </c>
      <c r="Z150" s="8">
        <v>5122280</v>
      </c>
      <c r="AA150" s="26" t="s">
        <v>32863</v>
      </c>
      <c r="AB150" s="8" t="s">
        <v>1989</v>
      </c>
    </row>
    <row r="151" spans="1:28" x14ac:dyDescent="0.2">
      <c r="A151" s="8" t="s">
        <v>19151</v>
      </c>
      <c r="B151" s="8" t="s">
        <v>19152</v>
      </c>
      <c r="C151" s="19" t="s">
        <v>45769</v>
      </c>
      <c r="D151" s="8" t="s">
        <v>34690</v>
      </c>
      <c r="E151" s="8" t="s">
        <v>34691</v>
      </c>
      <c r="F151" s="8" t="s">
        <v>776</v>
      </c>
      <c r="G151" s="8" t="s">
        <v>18876</v>
      </c>
      <c r="H151" s="8" t="s">
        <v>18877</v>
      </c>
      <c r="I151" s="8" t="s">
        <v>18878</v>
      </c>
      <c r="J151" s="17" t="s">
        <v>18879</v>
      </c>
      <c r="K151" s="8" t="s">
        <v>19155</v>
      </c>
      <c r="L151" s="8" t="s">
        <v>285</v>
      </c>
      <c r="M151" s="33" t="s">
        <v>45770</v>
      </c>
      <c r="N151" s="32" t="s">
        <v>19154</v>
      </c>
      <c r="O151" s="32" t="s">
        <v>274</v>
      </c>
      <c r="P151" s="32" t="s">
        <v>274</v>
      </c>
      <c r="Q151" s="32">
        <v>43048</v>
      </c>
      <c r="R151" s="32">
        <v>0.58333333333333337</v>
      </c>
      <c r="S151" s="32">
        <v>0.70833333333333337</v>
      </c>
      <c r="T151" s="32" t="s">
        <v>1283</v>
      </c>
      <c r="U151" s="8" t="s">
        <v>14650</v>
      </c>
      <c r="V151" s="8" t="s">
        <v>13253</v>
      </c>
      <c r="W151" s="8" t="s">
        <v>28</v>
      </c>
      <c r="X151" s="8" t="s">
        <v>30</v>
      </c>
      <c r="Y151" s="8" t="s">
        <v>45985</v>
      </c>
      <c r="Z151" s="8">
        <v>308659</v>
      </c>
      <c r="AA151" s="26" t="s">
        <v>19153</v>
      </c>
      <c r="AB151" s="8" t="s">
        <v>285</v>
      </c>
    </row>
    <row r="152" spans="1:28" x14ac:dyDescent="0.2">
      <c r="A152" s="8" t="s">
        <v>6835</v>
      </c>
      <c r="B152" s="8" t="s">
        <v>6836</v>
      </c>
      <c r="C152" s="19" t="s">
        <v>45769</v>
      </c>
      <c r="D152" s="8" t="s">
        <v>34690</v>
      </c>
      <c r="E152" s="8" t="s">
        <v>34691</v>
      </c>
      <c r="F152" s="8" t="s">
        <v>776</v>
      </c>
      <c r="G152" s="8" t="s">
        <v>6781</v>
      </c>
      <c r="H152" s="8" t="s">
        <v>6782</v>
      </c>
      <c r="I152" s="8" t="s">
        <v>6783</v>
      </c>
      <c r="J152" s="17" t="s">
        <v>6784</v>
      </c>
      <c r="K152" s="8" t="s">
        <v>6839</v>
      </c>
      <c r="L152" s="8" t="s">
        <v>382</v>
      </c>
      <c r="M152" s="33" t="s">
        <v>45770</v>
      </c>
      <c r="N152" s="32" t="s">
        <v>6838</v>
      </c>
      <c r="O152" s="32" t="s">
        <v>112</v>
      </c>
      <c r="P152" s="32" t="s">
        <v>112</v>
      </c>
      <c r="Q152" s="32">
        <v>43021</v>
      </c>
      <c r="R152" s="32">
        <v>0.75</v>
      </c>
      <c r="S152" s="32">
        <v>0.20833333333333334</v>
      </c>
      <c r="T152" s="32" t="s">
        <v>762</v>
      </c>
      <c r="U152" s="8" t="s">
        <v>384</v>
      </c>
      <c r="V152" s="8" t="s">
        <v>3020</v>
      </c>
      <c r="W152" s="8" t="s">
        <v>708</v>
      </c>
      <c r="X152" s="8" t="s">
        <v>296</v>
      </c>
      <c r="Y152" s="8" t="s">
        <v>45985</v>
      </c>
      <c r="Z152" s="8">
        <v>511976</v>
      </c>
      <c r="AA152" s="26" t="s">
        <v>6837</v>
      </c>
      <c r="AB152" s="8" t="s">
        <v>382</v>
      </c>
    </row>
    <row r="153" spans="1:28" x14ac:dyDescent="0.2">
      <c r="A153" s="8" t="s">
        <v>6897</v>
      </c>
      <c r="B153" s="8" t="s">
        <v>6898</v>
      </c>
      <c r="C153" s="19" t="s">
        <v>45769</v>
      </c>
      <c r="D153" s="8" t="s">
        <v>34690</v>
      </c>
      <c r="E153" s="8" t="s">
        <v>34691</v>
      </c>
      <c r="F153" s="8" t="s">
        <v>776</v>
      </c>
      <c r="G153" s="8" t="s">
        <v>6781</v>
      </c>
      <c r="H153" s="8" t="s">
        <v>6782</v>
      </c>
      <c r="I153" s="8" t="s">
        <v>6783</v>
      </c>
      <c r="J153" s="17" t="s">
        <v>6784</v>
      </c>
      <c r="K153" s="8" t="s">
        <v>6901</v>
      </c>
      <c r="L153" s="8" t="s">
        <v>144</v>
      </c>
      <c r="M153" s="33" t="s">
        <v>45770</v>
      </c>
      <c r="N153" s="32" t="s">
        <v>6900</v>
      </c>
      <c r="O153" s="32" t="s">
        <v>133</v>
      </c>
      <c r="P153" s="32" t="s">
        <v>133</v>
      </c>
      <c r="Q153" s="32">
        <v>43027</v>
      </c>
      <c r="R153" s="32">
        <v>0.75</v>
      </c>
      <c r="S153" s="32">
        <v>4.1666666666666664E-2</v>
      </c>
      <c r="T153" s="32" t="s">
        <v>296</v>
      </c>
      <c r="U153" s="8" t="s">
        <v>3151</v>
      </c>
      <c r="V153" s="8" t="s">
        <v>4027</v>
      </c>
      <c r="W153" s="8" t="s">
        <v>708</v>
      </c>
      <c r="X153" s="8" t="s">
        <v>296</v>
      </c>
      <c r="Y153" s="8" t="s">
        <v>45985</v>
      </c>
      <c r="Z153" s="8">
        <v>302110</v>
      </c>
      <c r="AA153" s="26" t="s">
        <v>6899</v>
      </c>
      <c r="AB153" s="8" t="s">
        <v>144</v>
      </c>
    </row>
    <row r="154" spans="1:28" x14ac:dyDescent="0.2">
      <c r="A154" s="8" t="s">
        <v>18893</v>
      </c>
      <c r="B154" s="8" t="s">
        <v>18894</v>
      </c>
      <c r="C154" s="19" t="s">
        <v>45769</v>
      </c>
      <c r="D154" s="8" t="s">
        <v>34690</v>
      </c>
      <c r="E154" s="8" t="s">
        <v>34691</v>
      </c>
      <c r="F154" s="8" t="s">
        <v>776</v>
      </c>
      <c r="G154" s="8" t="s">
        <v>18876</v>
      </c>
      <c r="H154" s="8" t="s">
        <v>18877</v>
      </c>
      <c r="I154" s="8" t="s">
        <v>18878</v>
      </c>
      <c r="J154" s="17" t="s">
        <v>18879</v>
      </c>
      <c r="K154" s="8" t="s">
        <v>18897</v>
      </c>
      <c r="L154" s="8" t="s">
        <v>46</v>
      </c>
      <c r="M154" s="33" t="s">
        <v>45770</v>
      </c>
      <c r="N154" s="32" t="s">
        <v>18896</v>
      </c>
      <c r="O154" s="32" t="s">
        <v>27</v>
      </c>
      <c r="P154" s="32" t="s">
        <v>27</v>
      </c>
      <c r="Q154" s="32">
        <v>43010</v>
      </c>
      <c r="R154" s="32">
        <v>0.5</v>
      </c>
      <c r="S154" s="32">
        <v>0.70833333333333337</v>
      </c>
      <c r="T154" s="32" t="s">
        <v>773</v>
      </c>
      <c r="U154" s="8" t="s">
        <v>5238</v>
      </c>
      <c r="V154" s="8" t="s">
        <v>710</v>
      </c>
      <c r="W154" s="8" t="s">
        <v>28</v>
      </c>
      <c r="X154" s="8" t="s">
        <v>30</v>
      </c>
      <c r="Y154" s="8" t="s">
        <v>45985</v>
      </c>
      <c r="Z154" s="8">
        <v>10091</v>
      </c>
      <c r="AA154" s="26" t="s">
        <v>18895</v>
      </c>
      <c r="AB154" s="8" t="s">
        <v>46</v>
      </c>
    </row>
    <row r="155" spans="1:28" x14ac:dyDescent="0.2">
      <c r="A155" s="8" t="s">
        <v>45494</v>
      </c>
      <c r="B155" s="8" t="s">
        <v>45495</v>
      </c>
      <c r="C155" s="19" t="s">
        <v>45769</v>
      </c>
      <c r="D155" s="8" t="s">
        <v>34690</v>
      </c>
      <c r="E155" s="8" t="s">
        <v>34691</v>
      </c>
      <c r="F155" s="8" t="s">
        <v>776</v>
      </c>
      <c r="G155" s="8" t="s">
        <v>45408</v>
      </c>
      <c r="H155" s="8" t="s">
        <v>17406</v>
      </c>
      <c r="I155" s="8" t="s">
        <v>45410</v>
      </c>
      <c r="J155" s="17" t="s">
        <v>45411</v>
      </c>
      <c r="K155" s="8" t="s">
        <v>45498</v>
      </c>
      <c r="L155" s="8" t="s">
        <v>96</v>
      </c>
      <c r="M155" s="33" t="s">
        <v>45770</v>
      </c>
      <c r="N155" s="32" t="s">
        <v>45497</v>
      </c>
      <c r="O155" s="32" t="s">
        <v>65</v>
      </c>
      <c r="P155" s="32" t="s">
        <v>65</v>
      </c>
      <c r="Q155" s="32">
        <v>43016</v>
      </c>
      <c r="R155" s="32">
        <v>0.66666666666666663</v>
      </c>
      <c r="S155" s="32">
        <v>0.75</v>
      </c>
      <c r="T155" s="32" t="s">
        <v>1100</v>
      </c>
      <c r="U155" s="8" t="s">
        <v>5340</v>
      </c>
      <c r="V155" s="8" t="s">
        <v>98</v>
      </c>
      <c r="W155" s="8" t="s">
        <v>28</v>
      </c>
      <c r="X155" s="8" t="s">
        <v>296</v>
      </c>
      <c r="Y155" s="8" t="s">
        <v>45985</v>
      </c>
      <c r="Z155" s="8">
        <v>506128</v>
      </c>
      <c r="AA155" s="26" t="s">
        <v>45496</v>
      </c>
      <c r="AB155" s="8" t="s">
        <v>96</v>
      </c>
    </row>
    <row r="156" spans="1:28" x14ac:dyDescent="0.2">
      <c r="A156" s="8" t="s">
        <v>45717</v>
      </c>
      <c r="B156" s="8" t="s">
        <v>45718</v>
      </c>
      <c r="C156" s="19" t="s">
        <v>45769</v>
      </c>
      <c r="D156" s="8" t="s">
        <v>34690</v>
      </c>
      <c r="E156" s="8" t="s">
        <v>34691</v>
      </c>
      <c r="F156" s="8" t="s">
        <v>776</v>
      </c>
      <c r="G156" s="8" t="s">
        <v>45408</v>
      </c>
      <c r="H156" s="8" t="s">
        <v>17406</v>
      </c>
      <c r="I156" s="8" t="s">
        <v>45410</v>
      </c>
      <c r="J156" s="17" t="s">
        <v>45411</v>
      </c>
      <c r="K156" s="8" t="s">
        <v>45721</v>
      </c>
      <c r="L156" s="8" t="s">
        <v>1989</v>
      </c>
      <c r="M156" s="33" t="s">
        <v>45770</v>
      </c>
      <c r="N156" s="32" t="s">
        <v>45720</v>
      </c>
      <c r="O156" s="32" t="s">
        <v>274</v>
      </c>
      <c r="P156" s="32" t="s">
        <v>274</v>
      </c>
      <c r="Q156" s="32">
        <v>43049</v>
      </c>
      <c r="R156" s="32">
        <v>0.52083333333333337</v>
      </c>
      <c r="S156" s="32">
        <v>0.75</v>
      </c>
      <c r="T156" s="32" t="s">
        <v>2712</v>
      </c>
      <c r="U156" s="8" t="s">
        <v>45713</v>
      </c>
      <c r="V156" s="8" t="s">
        <v>1990</v>
      </c>
      <c r="W156" s="8" t="s">
        <v>28</v>
      </c>
      <c r="X156" s="8" t="s">
        <v>296</v>
      </c>
      <c r="Y156" s="8" t="s">
        <v>45985</v>
      </c>
      <c r="Z156" s="8">
        <v>610194</v>
      </c>
      <c r="AA156" s="26" t="s">
        <v>45719</v>
      </c>
      <c r="AB156" s="8" t="s">
        <v>1989</v>
      </c>
    </row>
    <row r="157" spans="1:28" x14ac:dyDescent="0.2">
      <c r="A157" s="8" t="s">
        <v>35813</v>
      </c>
      <c r="B157" s="8" t="s">
        <v>35814</v>
      </c>
      <c r="C157" s="19" t="s">
        <v>45769</v>
      </c>
      <c r="D157" s="8" t="s">
        <v>34690</v>
      </c>
      <c r="E157" s="8" t="s">
        <v>34691</v>
      </c>
      <c r="F157" s="8" t="s">
        <v>776</v>
      </c>
      <c r="G157" s="8" t="s">
        <v>35778</v>
      </c>
      <c r="H157" s="8" t="s">
        <v>3431</v>
      </c>
      <c r="I157" s="8" t="s">
        <v>35779</v>
      </c>
      <c r="J157" s="17" t="s">
        <v>35780</v>
      </c>
      <c r="K157" s="8" t="s">
        <v>35817</v>
      </c>
      <c r="L157" s="8" t="s">
        <v>194</v>
      </c>
      <c r="M157" s="33" t="s">
        <v>45770</v>
      </c>
      <c r="N157" s="32" t="s">
        <v>35816</v>
      </c>
      <c r="O157" s="32" t="s">
        <v>133</v>
      </c>
      <c r="P157" s="32" t="s">
        <v>133</v>
      </c>
      <c r="Q157" s="32">
        <v>43030</v>
      </c>
      <c r="R157" s="32">
        <v>0.75</v>
      </c>
      <c r="S157" s="32">
        <v>4.1666666666666664E-2</v>
      </c>
      <c r="T157" s="32" t="s">
        <v>296</v>
      </c>
      <c r="U157" s="8" t="s">
        <v>3209</v>
      </c>
      <c r="V157" s="8" t="s">
        <v>6130</v>
      </c>
      <c r="W157" s="8" t="s">
        <v>708</v>
      </c>
      <c r="X157" s="8" t="s">
        <v>12943</v>
      </c>
      <c r="Y157" s="8" t="s">
        <v>45985</v>
      </c>
      <c r="Z157" s="8">
        <v>508766</v>
      </c>
      <c r="AA157" s="26" t="s">
        <v>35815</v>
      </c>
      <c r="AB157" s="8" t="s">
        <v>194</v>
      </c>
    </row>
    <row r="158" spans="1:28" x14ac:dyDescent="0.2">
      <c r="A158" s="8" t="s">
        <v>7003</v>
      </c>
      <c r="B158" s="8" t="s">
        <v>7004</v>
      </c>
      <c r="C158" s="19" t="s">
        <v>45769</v>
      </c>
      <c r="D158" s="8" t="s">
        <v>34690</v>
      </c>
      <c r="E158" s="8" t="s">
        <v>34691</v>
      </c>
      <c r="F158" s="8" t="s">
        <v>776</v>
      </c>
      <c r="G158" s="8" t="s">
        <v>6781</v>
      </c>
      <c r="H158" s="8" t="s">
        <v>6782</v>
      </c>
      <c r="I158" s="8" t="s">
        <v>6783</v>
      </c>
      <c r="J158" s="17" t="s">
        <v>6784</v>
      </c>
      <c r="K158" s="8" t="s">
        <v>7007</v>
      </c>
      <c r="L158" s="8" t="s">
        <v>545</v>
      </c>
      <c r="M158" s="33" t="s">
        <v>45770</v>
      </c>
      <c r="N158" s="32" t="s">
        <v>7006</v>
      </c>
      <c r="O158" s="32" t="s">
        <v>255</v>
      </c>
      <c r="P158" s="32" t="s">
        <v>255</v>
      </c>
      <c r="Q158" s="32">
        <v>43044</v>
      </c>
      <c r="R158" s="32">
        <v>0.91666666666666663</v>
      </c>
      <c r="S158" s="32">
        <v>8.3333333333333329E-2</v>
      </c>
      <c r="T158" s="32" t="s">
        <v>739</v>
      </c>
      <c r="U158" s="8" t="s">
        <v>6999</v>
      </c>
      <c r="V158" s="8" t="s">
        <v>7005</v>
      </c>
      <c r="W158" s="8" t="s">
        <v>708</v>
      </c>
      <c r="X158" s="8" t="s">
        <v>296</v>
      </c>
      <c r="Y158" s="8" t="s">
        <v>45985</v>
      </c>
      <c r="Z158" s="8">
        <v>3121765</v>
      </c>
      <c r="AA158" s="26" t="s">
        <v>6822</v>
      </c>
      <c r="AB158" s="8" t="s">
        <v>545</v>
      </c>
    </row>
    <row r="159" spans="1:28" x14ac:dyDescent="0.2">
      <c r="A159" s="8" t="s">
        <v>32749</v>
      </c>
      <c r="B159" s="8" t="s">
        <v>32750</v>
      </c>
      <c r="C159" s="19" t="s">
        <v>45769</v>
      </c>
      <c r="D159" s="8" t="s">
        <v>34690</v>
      </c>
      <c r="E159" s="8" t="s">
        <v>34691</v>
      </c>
      <c r="F159" s="8" t="s">
        <v>776</v>
      </c>
      <c r="G159" s="8" t="s">
        <v>32588</v>
      </c>
      <c r="H159" s="8" t="s">
        <v>32589</v>
      </c>
      <c r="I159" s="8" t="s">
        <v>32590</v>
      </c>
      <c r="J159" s="17" t="s">
        <v>32591</v>
      </c>
      <c r="K159" s="8" t="s">
        <v>32753</v>
      </c>
      <c r="L159" s="8" t="s">
        <v>164</v>
      </c>
      <c r="M159" s="33" t="s">
        <v>45770</v>
      </c>
      <c r="N159" s="32" t="s">
        <v>32752</v>
      </c>
      <c r="O159" s="32" t="s">
        <v>133</v>
      </c>
      <c r="P159" s="32" t="s">
        <v>133</v>
      </c>
      <c r="Q159" s="32">
        <v>43032</v>
      </c>
      <c r="R159" s="32">
        <v>0.5</v>
      </c>
      <c r="S159" s="32">
        <v>0.70833333333333337</v>
      </c>
      <c r="T159" s="32" t="s">
        <v>773</v>
      </c>
      <c r="U159" s="8" t="s">
        <v>8509</v>
      </c>
      <c r="V159" s="8" t="s">
        <v>13123</v>
      </c>
      <c r="W159" s="8" t="s">
        <v>28</v>
      </c>
      <c r="X159" s="8" t="s">
        <v>45730</v>
      </c>
      <c r="Y159" s="8" t="s">
        <v>45985</v>
      </c>
      <c r="Z159" s="8">
        <v>620169</v>
      </c>
      <c r="AA159" s="26" t="s">
        <v>32751</v>
      </c>
      <c r="AB159" s="8" t="s">
        <v>164</v>
      </c>
    </row>
    <row r="160" spans="1:28" x14ac:dyDescent="0.2">
      <c r="A160" s="8" t="s">
        <v>37856</v>
      </c>
      <c r="B160" s="8" t="s">
        <v>37857</v>
      </c>
      <c r="C160" s="19" t="s">
        <v>45769</v>
      </c>
      <c r="D160" s="8" t="s">
        <v>34690</v>
      </c>
      <c r="E160" s="8" t="s">
        <v>34691</v>
      </c>
      <c r="F160" s="8" t="s">
        <v>776</v>
      </c>
      <c r="G160" s="8" t="s">
        <v>37496</v>
      </c>
      <c r="H160" s="8" t="s">
        <v>17227</v>
      </c>
      <c r="I160" s="8" t="s">
        <v>36869</v>
      </c>
      <c r="J160" s="17" t="s">
        <v>37497</v>
      </c>
      <c r="K160" s="8" t="s">
        <v>37861</v>
      </c>
      <c r="L160" s="8" t="s">
        <v>285</v>
      </c>
      <c r="M160" s="33" t="s">
        <v>45770</v>
      </c>
      <c r="N160" s="32" t="s">
        <v>37860</v>
      </c>
      <c r="O160" s="32" t="s">
        <v>274</v>
      </c>
      <c r="P160" s="32" t="s">
        <v>274</v>
      </c>
      <c r="Q160" s="32">
        <v>43048</v>
      </c>
      <c r="R160" s="32">
        <v>0.54166666666666663</v>
      </c>
      <c r="S160" s="32">
        <v>0.625</v>
      </c>
      <c r="T160" s="32" t="s">
        <v>1100</v>
      </c>
      <c r="U160" s="8" t="s">
        <v>37852</v>
      </c>
      <c r="V160" s="8" t="s">
        <v>37858</v>
      </c>
      <c r="W160" s="8" t="s">
        <v>28</v>
      </c>
      <c r="X160" s="8" t="s">
        <v>30</v>
      </c>
      <c r="Y160" s="8" t="s">
        <v>45985</v>
      </c>
      <c r="Z160" s="8">
        <v>10096</v>
      </c>
      <c r="AA160" s="26" t="s">
        <v>37859</v>
      </c>
      <c r="AB160" s="8" t="s">
        <v>285</v>
      </c>
    </row>
    <row r="161" spans="1:28" x14ac:dyDescent="0.2">
      <c r="A161" s="8" t="s">
        <v>43723</v>
      </c>
      <c r="B161" s="8" t="s">
        <v>43724</v>
      </c>
      <c r="C161" s="19" t="s">
        <v>45769</v>
      </c>
      <c r="D161" s="8" t="s">
        <v>34690</v>
      </c>
      <c r="E161" s="8" t="s">
        <v>34691</v>
      </c>
      <c r="F161" s="8" t="s">
        <v>776</v>
      </c>
      <c r="G161" s="8" t="s">
        <v>43649</v>
      </c>
      <c r="H161" s="8" t="s">
        <v>43650</v>
      </c>
      <c r="I161" s="8" t="s">
        <v>43546</v>
      </c>
      <c r="J161" s="17" t="s">
        <v>43651</v>
      </c>
      <c r="K161" s="8" t="s">
        <v>43727</v>
      </c>
      <c r="L161" s="8" t="s">
        <v>113</v>
      </c>
      <c r="M161" s="33" t="s">
        <v>45770</v>
      </c>
      <c r="N161" s="32" t="s">
        <v>43726</v>
      </c>
      <c r="O161" s="32" t="s">
        <v>112</v>
      </c>
      <c r="P161" s="32" t="s">
        <v>112</v>
      </c>
      <c r="Q161" s="32">
        <v>43024</v>
      </c>
      <c r="R161" s="32">
        <v>0.83333333333333337</v>
      </c>
      <c r="S161" s="32">
        <v>4.1666666666666664E-2</v>
      </c>
      <c r="T161" s="32" t="s">
        <v>773</v>
      </c>
      <c r="U161" s="8" t="s">
        <v>3075</v>
      </c>
      <c r="V161" s="8" t="s">
        <v>1481</v>
      </c>
      <c r="W161" s="8" t="s">
        <v>708</v>
      </c>
      <c r="X161" s="8" t="s">
        <v>45730</v>
      </c>
      <c r="Y161" s="8" t="s">
        <v>45985</v>
      </c>
      <c r="Z161" s="8">
        <v>3121755</v>
      </c>
      <c r="AA161" s="26" t="s">
        <v>43725</v>
      </c>
      <c r="AB161" s="8" t="s">
        <v>113</v>
      </c>
    </row>
    <row r="162" spans="1:28" x14ac:dyDescent="0.2">
      <c r="A162" s="8" t="s">
        <v>12881</v>
      </c>
      <c r="B162" s="8" t="s">
        <v>12882</v>
      </c>
      <c r="C162" s="19" t="s">
        <v>45769</v>
      </c>
      <c r="D162" s="8" t="s">
        <v>34690</v>
      </c>
      <c r="E162" s="8" t="s">
        <v>34691</v>
      </c>
      <c r="F162" s="8" t="s">
        <v>776</v>
      </c>
      <c r="G162" s="8" t="s">
        <v>12605</v>
      </c>
      <c r="H162" s="8" t="s">
        <v>12606</v>
      </c>
      <c r="I162" s="8" t="s">
        <v>12607</v>
      </c>
      <c r="J162" s="17" t="s">
        <v>12608</v>
      </c>
      <c r="K162" s="8" t="s">
        <v>12885</v>
      </c>
      <c r="L162" s="8" t="s">
        <v>535</v>
      </c>
      <c r="M162" s="33" t="s">
        <v>45770</v>
      </c>
      <c r="N162" s="32" t="s">
        <v>12884</v>
      </c>
      <c r="O162" s="32" t="s">
        <v>255</v>
      </c>
      <c r="P162" s="32" t="s">
        <v>255</v>
      </c>
      <c r="Q162" s="32">
        <v>43043</v>
      </c>
      <c r="R162" s="32">
        <v>0.97916666666666663</v>
      </c>
      <c r="S162" s="32">
        <v>0.16666666666666666</v>
      </c>
      <c r="T162" s="32" t="s">
        <v>2712</v>
      </c>
      <c r="U162" s="8" t="s">
        <v>12878</v>
      </c>
      <c r="V162" s="8" t="s">
        <v>4799</v>
      </c>
      <c r="W162" s="8" t="s">
        <v>708</v>
      </c>
      <c r="X162" s="8" t="s">
        <v>30</v>
      </c>
      <c r="Y162" s="8" t="s">
        <v>45985</v>
      </c>
      <c r="Z162" s="8">
        <v>322444</v>
      </c>
      <c r="AA162" s="26" t="s">
        <v>12883</v>
      </c>
      <c r="AB162" s="8" t="s">
        <v>535</v>
      </c>
    </row>
    <row r="163" spans="1:28" x14ac:dyDescent="0.2">
      <c r="A163" s="8" t="s">
        <v>37752</v>
      </c>
      <c r="B163" s="8" t="s">
        <v>37753</v>
      </c>
      <c r="C163" s="19" t="s">
        <v>45769</v>
      </c>
      <c r="D163" s="8" t="s">
        <v>34690</v>
      </c>
      <c r="E163" s="8" t="s">
        <v>34691</v>
      </c>
      <c r="F163" s="8" t="s">
        <v>776</v>
      </c>
      <c r="G163" s="8" t="s">
        <v>37496</v>
      </c>
      <c r="H163" s="8" t="s">
        <v>17227</v>
      </c>
      <c r="I163" s="8" t="s">
        <v>36869</v>
      </c>
      <c r="J163" s="17" t="s">
        <v>37497</v>
      </c>
      <c r="K163" s="8" t="s">
        <v>37756</v>
      </c>
      <c r="L163" s="8" t="s">
        <v>499</v>
      </c>
      <c r="M163" s="33" t="s">
        <v>45770</v>
      </c>
      <c r="N163" s="32" t="s">
        <v>37755</v>
      </c>
      <c r="O163" s="32" t="s">
        <v>255</v>
      </c>
      <c r="P163" s="32" t="s">
        <v>255</v>
      </c>
      <c r="Q163" s="32">
        <v>43040</v>
      </c>
      <c r="R163" s="32">
        <v>0.58333333333333337</v>
      </c>
      <c r="S163" s="32">
        <v>0.70833333333333337</v>
      </c>
      <c r="T163" s="32" t="s">
        <v>1283</v>
      </c>
      <c r="U163" s="8" t="s">
        <v>501</v>
      </c>
      <c r="V163" s="8" t="s">
        <v>7057</v>
      </c>
      <c r="W163" s="8" t="s">
        <v>28</v>
      </c>
      <c r="X163" s="8" t="s">
        <v>30</v>
      </c>
      <c r="Y163" s="8" t="s">
        <v>45985</v>
      </c>
      <c r="Z163" s="8">
        <v>506188</v>
      </c>
      <c r="AA163" s="26" t="s">
        <v>37754</v>
      </c>
      <c r="AB163" s="8" t="s">
        <v>499</v>
      </c>
    </row>
    <row r="164" spans="1:28" x14ac:dyDescent="0.2">
      <c r="A164" s="8" t="s">
        <v>19083</v>
      </c>
      <c r="B164" s="8" t="s">
        <v>19084</v>
      </c>
      <c r="C164" s="19" t="s">
        <v>45769</v>
      </c>
      <c r="D164" s="8" t="s">
        <v>34690</v>
      </c>
      <c r="E164" s="8" t="s">
        <v>34691</v>
      </c>
      <c r="F164" s="8" t="s">
        <v>776</v>
      </c>
      <c r="G164" s="8" t="s">
        <v>18876</v>
      </c>
      <c r="H164" s="8" t="s">
        <v>18877</v>
      </c>
      <c r="I164" s="8" t="s">
        <v>18878</v>
      </c>
      <c r="J164" s="17" t="s">
        <v>18879</v>
      </c>
      <c r="K164" s="8" t="s">
        <v>19087</v>
      </c>
      <c r="L164" s="8" t="s">
        <v>525</v>
      </c>
      <c r="M164" s="33" t="s">
        <v>45770</v>
      </c>
      <c r="N164" s="32" t="s">
        <v>19086</v>
      </c>
      <c r="O164" s="32" t="s">
        <v>255</v>
      </c>
      <c r="P164" s="32" t="s">
        <v>255</v>
      </c>
      <c r="Q164" s="32">
        <v>43042</v>
      </c>
      <c r="R164" s="32">
        <v>0.41666666666666669</v>
      </c>
      <c r="S164" s="32">
        <v>0.58333333333333337</v>
      </c>
      <c r="T164" s="32" t="s">
        <v>739</v>
      </c>
      <c r="U164" s="8" t="s">
        <v>827</v>
      </c>
      <c r="V164" s="8" t="s">
        <v>8606</v>
      </c>
      <c r="W164" s="8" t="s">
        <v>28</v>
      </c>
      <c r="X164" s="8" t="s">
        <v>30</v>
      </c>
      <c r="Y164" s="8" t="s">
        <v>45985</v>
      </c>
      <c r="Z164" s="8">
        <v>3122286</v>
      </c>
      <c r="AA164" s="26" t="s">
        <v>19085</v>
      </c>
      <c r="AB164" s="8" t="s">
        <v>525</v>
      </c>
    </row>
    <row r="165" spans="1:28" x14ac:dyDescent="0.2">
      <c r="A165" s="21" t="s">
        <v>5575</v>
      </c>
      <c r="B165" s="21" t="s">
        <v>5576</v>
      </c>
      <c r="C165" s="27" t="s">
        <v>45769</v>
      </c>
      <c r="D165" s="21" t="s">
        <v>34690</v>
      </c>
      <c r="E165" s="21" t="s">
        <v>34691</v>
      </c>
      <c r="F165" s="21" t="s">
        <v>776</v>
      </c>
      <c r="G165" s="21" t="s">
        <v>5556</v>
      </c>
      <c r="H165" s="21" t="s">
        <v>3431</v>
      </c>
      <c r="I165" s="21" t="s">
        <v>5557</v>
      </c>
      <c r="J165" s="22" t="s">
        <v>5558</v>
      </c>
      <c r="K165" s="21" t="s">
        <v>5578</v>
      </c>
      <c r="L165" s="21" t="s">
        <v>86</v>
      </c>
      <c r="M165" s="33" t="s">
        <v>45770</v>
      </c>
      <c r="N165" s="32" t="s">
        <v>5577</v>
      </c>
      <c r="O165" s="32" t="s">
        <v>65</v>
      </c>
      <c r="P165" s="32" t="s">
        <v>65</v>
      </c>
      <c r="Q165" s="32">
        <v>43013</v>
      </c>
      <c r="R165" s="32">
        <v>0.16666666666666666</v>
      </c>
      <c r="S165" s="32">
        <v>0.20833333333333334</v>
      </c>
      <c r="T165" s="32" t="s">
        <v>1495</v>
      </c>
      <c r="U165" s="21" t="s">
        <v>1313</v>
      </c>
      <c r="V165" s="21" t="s">
        <v>4549</v>
      </c>
      <c r="W165" s="21" t="s">
        <v>708</v>
      </c>
      <c r="X165" s="21" t="s">
        <v>296</v>
      </c>
      <c r="Y165" s="8" t="s">
        <v>45985</v>
      </c>
      <c r="Z165" s="21" t="s">
        <v>5814</v>
      </c>
      <c r="AA165" s="28" t="s">
        <v>5563</v>
      </c>
      <c r="AB165" s="21" t="s">
        <v>86</v>
      </c>
    </row>
    <row r="166" spans="1:28" x14ac:dyDescent="0.2">
      <c r="A166" s="8" t="s">
        <v>6916</v>
      </c>
      <c r="B166" s="8" t="s">
        <v>6917</v>
      </c>
      <c r="C166" s="19" t="s">
        <v>45769</v>
      </c>
      <c r="D166" s="8" t="s">
        <v>34690</v>
      </c>
      <c r="E166" s="8" t="s">
        <v>34691</v>
      </c>
      <c r="F166" s="8" t="s">
        <v>776</v>
      </c>
      <c r="G166" s="8" t="s">
        <v>6781</v>
      </c>
      <c r="H166" s="8" t="s">
        <v>6782</v>
      </c>
      <c r="I166" s="8" t="s">
        <v>6783</v>
      </c>
      <c r="J166" s="17" t="s">
        <v>6784</v>
      </c>
      <c r="K166" s="8" t="s">
        <v>6920</v>
      </c>
      <c r="L166" s="8" t="s">
        <v>184</v>
      </c>
      <c r="M166" s="33" t="s">
        <v>45770</v>
      </c>
      <c r="N166" s="32" t="s">
        <v>6919</v>
      </c>
      <c r="O166" s="32" t="s">
        <v>133</v>
      </c>
      <c r="P166" s="32" t="s">
        <v>133</v>
      </c>
      <c r="Q166" s="32">
        <v>43029</v>
      </c>
      <c r="R166" s="32">
        <v>0.75</v>
      </c>
      <c r="S166" s="32">
        <v>0.20833333333333334</v>
      </c>
      <c r="T166" s="32" t="s">
        <v>762</v>
      </c>
      <c r="U166" s="8" t="s">
        <v>3173</v>
      </c>
      <c r="V166" s="8" t="s">
        <v>3585</v>
      </c>
      <c r="W166" s="8" t="s">
        <v>708</v>
      </c>
      <c r="X166" s="8" t="s">
        <v>296</v>
      </c>
      <c r="Y166" s="8" t="s">
        <v>45985</v>
      </c>
      <c r="Z166" s="8">
        <v>5111346</v>
      </c>
      <c r="AA166" s="26" t="s">
        <v>6918</v>
      </c>
      <c r="AB166" s="8" t="s">
        <v>184</v>
      </c>
    </row>
    <row r="167" spans="1:28" x14ac:dyDescent="0.2">
      <c r="A167" s="8" t="s">
        <v>39365</v>
      </c>
      <c r="B167" s="8" t="s">
        <v>39366</v>
      </c>
      <c r="C167" s="19" t="s">
        <v>45769</v>
      </c>
      <c r="D167" s="8" t="s">
        <v>34690</v>
      </c>
      <c r="E167" s="8" t="s">
        <v>34691</v>
      </c>
      <c r="F167" s="8" t="s">
        <v>776</v>
      </c>
      <c r="G167" s="8" t="s">
        <v>39231</v>
      </c>
      <c r="H167" s="8" t="s">
        <v>39232</v>
      </c>
      <c r="I167" s="8" t="s">
        <v>39233</v>
      </c>
      <c r="J167" s="17" t="s">
        <v>39234</v>
      </c>
      <c r="K167" s="8" t="s">
        <v>39369</v>
      </c>
      <c r="L167" s="8" t="s">
        <v>215</v>
      </c>
      <c r="M167" s="33" t="s">
        <v>45770</v>
      </c>
      <c r="N167" s="32" t="s">
        <v>39368</v>
      </c>
      <c r="O167" s="32" t="s">
        <v>204</v>
      </c>
      <c r="P167" s="32" t="s">
        <v>204</v>
      </c>
      <c r="Q167" s="32">
        <v>43034</v>
      </c>
      <c r="R167" s="32">
        <v>0.75</v>
      </c>
      <c r="S167" s="32">
        <v>0.95833333333333337</v>
      </c>
      <c r="T167" s="32" t="s">
        <v>773</v>
      </c>
      <c r="U167" s="8" t="s">
        <v>437</v>
      </c>
      <c r="V167" s="8" t="s">
        <v>4161</v>
      </c>
      <c r="W167" s="8" t="s">
        <v>708</v>
      </c>
      <c r="X167" s="8" t="s">
        <v>12943</v>
      </c>
      <c r="Y167" s="8" t="s">
        <v>45985</v>
      </c>
      <c r="Z167" s="8">
        <v>3111005</v>
      </c>
      <c r="AA167" s="26" t="s">
        <v>39367</v>
      </c>
      <c r="AB167" s="8" t="s">
        <v>215</v>
      </c>
    </row>
    <row r="168" spans="1:28" x14ac:dyDescent="0.2">
      <c r="A168" s="8" t="s">
        <v>39384</v>
      </c>
      <c r="B168" s="8" t="s">
        <v>39385</v>
      </c>
      <c r="C168" s="19" t="s">
        <v>45769</v>
      </c>
      <c r="D168" s="8" t="s">
        <v>34690</v>
      </c>
      <c r="E168" s="8" t="s">
        <v>34691</v>
      </c>
      <c r="F168" s="8" t="s">
        <v>776</v>
      </c>
      <c r="G168" s="8" t="s">
        <v>39231</v>
      </c>
      <c r="H168" s="8" t="s">
        <v>39232</v>
      </c>
      <c r="I168" s="8" t="s">
        <v>39233</v>
      </c>
      <c r="J168" s="17" t="s">
        <v>39234</v>
      </c>
      <c r="K168" s="8" t="s">
        <v>39389</v>
      </c>
      <c r="L168" s="8" t="s">
        <v>235</v>
      </c>
      <c r="M168" s="33" t="s">
        <v>45770</v>
      </c>
      <c r="N168" s="32" t="s">
        <v>39388</v>
      </c>
      <c r="O168" s="32" t="s">
        <v>204</v>
      </c>
      <c r="P168" s="32" t="s">
        <v>204</v>
      </c>
      <c r="Q168" s="32">
        <v>43036</v>
      </c>
      <c r="R168" s="32">
        <v>0.75</v>
      </c>
      <c r="S168" s="32">
        <v>0.91666666666666663</v>
      </c>
      <c r="T168" s="32" t="s">
        <v>739</v>
      </c>
      <c r="U168" s="8" t="s">
        <v>455</v>
      </c>
      <c r="V168" s="8" t="s">
        <v>39386</v>
      </c>
      <c r="W168" s="8" t="s">
        <v>708</v>
      </c>
      <c r="X168" s="8" t="s">
        <v>12943</v>
      </c>
      <c r="Y168" s="8" t="s">
        <v>45985</v>
      </c>
      <c r="Z168" s="8">
        <v>510538</v>
      </c>
      <c r="AA168" s="26" t="s">
        <v>39387</v>
      </c>
      <c r="AB168" s="8" t="s">
        <v>235</v>
      </c>
    </row>
    <row r="169" spans="1:28" x14ac:dyDescent="0.2">
      <c r="A169" s="8" t="s">
        <v>45442</v>
      </c>
      <c r="B169" s="8" t="s">
        <v>45443</v>
      </c>
      <c r="C169" s="19" t="s">
        <v>45769</v>
      </c>
      <c r="D169" s="8" t="s">
        <v>34690</v>
      </c>
      <c r="E169" s="8" t="s">
        <v>34691</v>
      </c>
      <c r="F169" s="8" t="s">
        <v>776</v>
      </c>
      <c r="G169" s="8" t="s">
        <v>45408</v>
      </c>
      <c r="H169" s="8" t="s">
        <v>17406</v>
      </c>
      <c r="I169" s="8" t="s">
        <v>45410</v>
      </c>
      <c r="J169" s="17" t="s">
        <v>45411</v>
      </c>
      <c r="K169" s="8" t="s">
        <v>45447</v>
      </c>
      <c r="L169" s="8" t="s">
        <v>66</v>
      </c>
      <c r="M169" s="33" t="s">
        <v>45770</v>
      </c>
      <c r="N169" s="32" t="s">
        <v>45446</v>
      </c>
      <c r="O169" s="32" t="s">
        <v>65</v>
      </c>
      <c r="P169" s="32" t="s">
        <v>65</v>
      </c>
      <c r="Q169" s="32">
        <v>43012</v>
      </c>
      <c r="R169" s="32">
        <v>0.29166666666666669</v>
      </c>
      <c r="S169" s="32">
        <v>0.47916666666666669</v>
      </c>
      <c r="T169" s="32" t="s">
        <v>8032</v>
      </c>
      <c r="U169" s="8" t="s">
        <v>914</v>
      </c>
      <c r="V169" s="8" t="s">
        <v>45444</v>
      </c>
      <c r="W169" s="8" t="s">
        <v>708</v>
      </c>
      <c r="X169" s="8" t="s">
        <v>296</v>
      </c>
      <c r="Y169" s="8" t="s">
        <v>45985</v>
      </c>
      <c r="Z169" s="8">
        <v>508601</v>
      </c>
      <c r="AA169" s="26" t="s">
        <v>45445</v>
      </c>
      <c r="AB169" s="8" t="s">
        <v>66</v>
      </c>
    </row>
    <row r="170" spans="1:28" x14ac:dyDescent="0.2">
      <c r="A170" s="8" t="s">
        <v>16165</v>
      </c>
      <c r="B170" s="8" t="s">
        <v>16166</v>
      </c>
      <c r="C170" s="19" t="s">
        <v>45769</v>
      </c>
      <c r="D170" s="8" t="s">
        <v>34690</v>
      </c>
      <c r="E170" s="8" t="s">
        <v>34691</v>
      </c>
      <c r="F170" s="8" t="s">
        <v>776</v>
      </c>
      <c r="G170" s="8" t="s">
        <v>16019</v>
      </c>
      <c r="H170" s="8" t="s">
        <v>12606</v>
      </c>
      <c r="I170" s="8" t="s">
        <v>16020</v>
      </c>
      <c r="J170" s="17" t="s">
        <v>16021</v>
      </c>
      <c r="K170" s="8" t="s">
        <v>16168</v>
      </c>
      <c r="L170" s="8" t="s">
        <v>123</v>
      </c>
      <c r="M170" s="33" t="s">
        <v>45770</v>
      </c>
      <c r="N170" s="32" t="s">
        <v>16167</v>
      </c>
      <c r="O170" s="32" t="s">
        <v>112</v>
      </c>
      <c r="P170" s="32" t="s">
        <v>112</v>
      </c>
      <c r="Q170" s="32">
        <v>43025</v>
      </c>
      <c r="R170" s="32">
        <v>0.75</v>
      </c>
      <c r="S170" s="32">
        <v>0.97916666666666663</v>
      </c>
      <c r="T170" s="32" t="s">
        <v>2712</v>
      </c>
      <c r="U170" s="8" t="s">
        <v>419</v>
      </c>
      <c r="V170" s="8" t="s">
        <v>12766</v>
      </c>
      <c r="W170" s="8" t="s">
        <v>708</v>
      </c>
      <c r="X170" s="8" t="s">
        <v>30</v>
      </c>
      <c r="Y170" s="8" t="s">
        <v>45985</v>
      </c>
      <c r="Z170" s="8" t="s">
        <v>45805</v>
      </c>
      <c r="AA170" s="26" t="s">
        <v>45969</v>
      </c>
      <c r="AB170" s="8" t="s">
        <v>123</v>
      </c>
    </row>
    <row r="171" spans="1:28" x14ac:dyDescent="0.2">
      <c r="A171" s="8" t="s">
        <v>37681</v>
      </c>
      <c r="B171" s="8" t="s">
        <v>37682</v>
      </c>
      <c r="C171" s="19" t="s">
        <v>45769</v>
      </c>
      <c r="D171" s="8" t="s">
        <v>34690</v>
      </c>
      <c r="E171" s="8" t="s">
        <v>34691</v>
      </c>
      <c r="F171" s="8" t="s">
        <v>776</v>
      </c>
      <c r="G171" s="8" t="s">
        <v>37496</v>
      </c>
      <c r="H171" s="8" t="s">
        <v>17227</v>
      </c>
      <c r="I171" s="8" t="s">
        <v>36869</v>
      </c>
      <c r="J171" s="17" t="s">
        <v>37497</v>
      </c>
      <c r="K171" s="8" t="s">
        <v>37686</v>
      </c>
      <c r="L171" s="8" t="s">
        <v>184</v>
      </c>
      <c r="M171" s="33" t="s">
        <v>45770</v>
      </c>
      <c r="N171" s="32" t="s">
        <v>37685</v>
      </c>
      <c r="O171" s="32" t="s">
        <v>133</v>
      </c>
      <c r="P171" s="32" t="s">
        <v>133</v>
      </c>
      <c r="Q171" s="32">
        <v>43029</v>
      </c>
      <c r="R171" s="32">
        <v>0.25</v>
      </c>
      <c r="S171" s="32">
        <v>0.625</v>
      </c>
      <c r="T171" s="32" t="s">
        <v>952</v>
      </c>
      <c r="U171" s="8" t="s">
        <v>5428</v>
      </c>
      <c r="V171" s="8" t="s">
        <v>37683</v>
      </c>
      <c r="W171" s="8" t="s">
        <v>28</v>
      </c>
      <c r="X171" s="8" t="s">
        <v>30</v>
      </c>
      <c r="Y171" s="8" t="s">
        <v>45985</v>
      </c>
      <c r="Z171" s="8">
        <v>506189</v>
      </c>
      <c r="AA171" s="26" t="s">
        <v>37684</v>
      </c>
      <c r="AB171" s="8" t="s">
        <v>184</v>
      </c>
    </row>
    <row r="172" spans="1:28" x14ac:dyDescent="0.2">
      <c r="A172" s="8" t="s">
        <v>37594</v>
      </c>
      <c r="B172" s="8" t="s">
        <v>37595</v>
      </c>
      <c r="C172" s="19" t="s">
        <v>45769</v>
      </c>
      <c r="D172" s="8" t="s">
        <v>34690</v>
      </c>
      <c r="E172" s="8" t="s">
        <v>34691</v>
      </c>
      <c r="F172" s="8" t="s">
        <v>776</v>
      </c>
      <c r="G172" s="8" t="s">
        <v>37496</v>
      </c>
      <c r="H172" s="8" t="s">
        <v>17227</v>
      </c>
      <c r="I172" s="8" t="s">
        <v>36869</v>
      </c>
      <c r="J172" s="17" t="s">
        <v>37497</v>
      </c>
      <c r="K172" s="8" t="s">
        <v>37598</v>
      </c>
      <c r="L172" s="8" t="s">
        <v>390</v>
      </c>
      <c r="M172" s="33" t="s">
        <v>45770</v>
      </c>
      <c r="N172" s="32" t="s">
        <v>37597</v>
      </c>
      <c r="O172" s="32" t="s">
        <v>112</v>
      </c>
      <c r="P172" s="32" t="s">
        <v>112</v>
      </c>
      <c r="Q172" s="32">
        <v>43022</v>
      </c>
      <c r="R172" s="32">
        <v>0.58333333333333337</v>
      </c>
      <c r="S172" s="32">
        <v>0.66666666666666663</v>
      </c>
      <c r="T172" s="32" t="s">
        <v>1100</v>
      </c>
      <c r="U172" s="8" t="s">
        <v>12504</v>
      </c>
      <c r="V172" s="8" t="s">
        <v>13521</v>
      </c>
      <c r="W172" s="8" t="s">
        <v>28</v>
      </c>
      <c r="X172" s="8" t="s">
        <v>30</v>
      </c>
      <c r="Y172" s="8" t="s">
        <v>45985</v>
      </c>
      <c r="Z172" s="8">
        <v>520076</v>
      </c>
      <c r="AA172" s="26" t="s">
        <v>37596</v>
      </c>
      <c r="AB172" s="8" t="s">
        <v>390</v>
      </c>
    </row>
    <row r="173" spans="1:28" x14ac:dyDescent="0.2">
      <c r="A173" s="8" t="s">
        <v>12648</v>
      </c>
      <c r="B173" s="8" t="s">
        <v>12649</v>
      </c>
      <c r="C173" s="19" t="s">
        <v>45769</v>
      </c>
      <c r="D173" s="8" t="s">
        <v>34690</v>
      </c>
      <c r="E173" s="8" t="s">
        <v>34691</v>
      </c>
      <c r="F173" s="8" t="s">
        <v>776</v>
      </c>
      <c r="G173" s="8" t="s">
        <v>12605</v>
      </c>
      <c r="H173" s="8" t="s">
        <v>12606</v>
      </c>
      <c r="I173" s="8" t="s">
        <v>12607</v>
      </c>
      <c r="J173" s="17" t="s">
        <v>12608</v>
      </c>
      <c r="K173" s="8" t="s">
        <v>12652</v>
      </c>
      <c r="L173" s="8" t="s">
        <v>76</v>
      </c>
      <c r="M173" s="33" t="s">
        <v>45770</v>
      </c>
      <c r="N173" s="32" t="s">
        <v>12651</v>
      </c>
      <c r="O173" s="32" t="s">
        <v>65</v>
      </c>
      <c r="P173" s="32" t="s">
        <v>65</v>
      </c>
      <c r="Q173" s="32">
        <v>43014</v>
      </c>
      <c r="R173" s="32">
        <v>0.83333333333333337</v>
      </c>
      <c r="S173" s="32">
        <v>8.3333333333333329E-2</v>
      </c>
      <c r="T173" s="32" t="s">
        <v>30</v>
      </c>
      <c r="U173" s="8" t="s">
        <v>3937</v>
      </c>
      <c r="V173" s="8" t="s">
        <v>3957</v>
      </c>
      <c r="W173" s="8" t="s">
        <v>708</v>
      </c>
      <c r="X173" s="8" t="s">
        <v>30</v>
      </c>
      <c r="Y173" s="8" t="s">
        <v>45985</v>
      </c>
      <c r="Z173" s="8" t="s">
        <v>45803</v>
      </c>
      <c r="AA173" s="26" t="s">
        <v>12650</v>
      </c>
      <c r="AB173" s="8" t="s">
        <v>76</v>
      </c>
    </row>
    <row r="174" spans="1:28" x14ac:dyDescent="0.2">
      <c r="A174" s="8" t="s">
        <v>5625</v>
      </c>
      <c r="B174" s="8" t="s">
        <v>5626</v>
      </c>
      <c r="C174" s="19" t="s">
        <v>45769</v>
      </c>
      <c r="D174" s="8" t="s">
        <v>34690</v>
      </c>
      <c r="E174" s="8" t="s">
        <v>34691</v>
      </c>
      <c r="F174" s="8" t="s">
        <v>776</v>
      </c>
      <c r="G174" s="8" t="s">
        <v>5556</v>
      </c>
      <c r="H174" s="8" t="s">
        <v>3431</v>
      </c>
      <c r="I174" s="8" t="s">
        <v>5557</v>
      </c>
      <c r="J174" s="17" t="s">
        <v>5558</v>
      </c>
      <c r="K174" s="8" t="s">
        <v>5628</v>
      </c>
      <c r="L174" s="8" t="s">
        <v>345</v>
      </c>
      <c r="M174" s="33" t="s">
        <v>45770</v>
      </c>
      <c r="N174" s="32" t="s">
        <v>5627</v>
      </c>
      <c r="O174" s="32" t="s">
        <v>65</v>
      </c>
      <c r="P174" s="32" t="s">
        <v>65</v>
      </c>
      <c r="Q174" s="32">
        <v>43018</v>
      </c>
      <c r="R174" s="32">
        <v>0.875</v>
      </c>
      <c r="S174" s="32">
        <v>0.95833333333333337</v>
      </c>
      <c r="T174" s="32" t="s">
        <v>1100</v>
      </c>
      <c r="U174" s="8" t="s">
        <v>5622</v>
      </c>
      <c r="V174" s="8" t="s">
        <v>2918</v>
      </c>
      <c r="W174" s="8" t="s">
        <v>708</v>
      </c>
      <c r="X174" s="8" t="s">
        <v>296</v>
      </c>
      <c r="Y174" s="8" t="s">
        <v>45985</v>
      </c>
      <c r="Z174" s="8">
        <v>506186</v>
      </c>
      <c r="AA174" s="26" t="s">
        <v>45918</v>
      </c>
      <c r="AB174" s="8" t="s">
        <v>345</v>
      </c>
    </row>
    <row r="175" spans="1:28" x14ac:dyDescent="0.2">
      <c r="A175" s="21" t="s">
        <v>44759</v>
      </c>
      <c r="B175" s="21" t="s">
        <v>44760</v>
      </c>
      <c r="C175" s="27" t="s">
        <v>45769</v>
      </c>
      <c r="D175" s="21" t="s">
        <v>34690</v>
      </c>
      <c r="E175" s="21" t="s">
        <v>34691</v>
      </c>
      <c r="F175" s="21" t="s">
        <v>776</v>
      </c>
      <c r="G175" s="21" t="s">
        <v>44685</v>
      </c>
      <c r="H175" s="21" t="s">
        <v>44686</v>
      </c>
      <c r="I175" s="21" t="s">
        <v>44687</v>
      </c>
      <c r="J175" s="22" t="s">
        <v>44688</v>
      </c>
      <c r="K175" s="21" t="s">
        <v>44762</v>
      </c>
      <c r="L175" s="21" t="s">
        <v>382</v>
      </c>
      <c r="M175" s="33" t="s">
        <v>45770</v>
      </c>
      <c r="N175" s="32" t="s">
        <v>44761</v>
      </c>
      <c r="O175" s="32" t="s">
        <v>112</v>
      </c>
      <c r="P175" s="32" t="s">
        <v>112</v>
      </c>
      <c r="Q175" s="32">
        <v>43021</v>
      </c>
      <c r="R175" s="32">
        <v>0.16666666666666666</v>
      </c>
      <c r="S175" s="32">
        <v>0.20833333333333334</v>
      </c>
      <c r="T175" s="32" t="s">
        <v>1495</v>
      </c>
      <c r="U175" s="21" t="s">
        <v>1440</v>
      </c>
      <c r="V175" s="21" t="s">
        <v>3020</v>
      </c>
      <c r="W175" s="21" t="s">
        <v>708</v>
      </c>
      <c r="X175" s="21" t="s">
        <v>30</v>
      </c>
      <c r="Y175" s="8" t="s">
        <v>45985</v>
      </c>
      <c r="Z175" s="21" t="s">
        <v>5814</v>
      </c>
      <c r="AA175" s="28" t="s">
        <v>5660</v>
      </c>
      <c r="AB175" s="21" t="s">
        <v>382</v>
      </c>
    </row>
    <row r="176" spans="1:28" x14ac:dyDescent="0.2">
      <c r="A176" s="8" t="s">
        <v>12781</v>
      </c>
      <c r="B176" s="8" t="s">
        <v>12782</v>
      </c>
      <c r="C176" s="19" t="s">
        <v>45769</v>
      </c>
      <c r="D176" s="8" t="s">
        <v>34690</v>
      </c>
      <c r="E176" s="8" t="s">
        <v>34691</v>
      </c>
      <c r="F176" s="8" t="s">
        <v>776</v>
      </c>
      <c r="G176" s="8" t="s">
        <v>12605</v>
      </c>
      <c r="H176" s="8" t="s">
        <v>12606</v>
      </c>
      <c r="I176" s="8" t="s">
        <v>12607</v>
      </c>
      <c r="J176" s="17" t="s">
        <v>12608</v>
      </c>
      <c r="K176" s="8" t="s">
        <v>12785</v>
      </c>
      <c r="L176" s="8" t="s">
        <v>205</v>
      </c>
      <c r="M176" s="33" t="s">
        <v>45770</v>
      </c>
      <c r="N176" s="32" t="s">
        <v>12784</v>
      </c>
      <c r="O176" s="32" t="s">
        <v>204</v>
      </c>
      <c r="P176" s="32" t="s">
        <v>204</v>
      </c>
      <c r="Q176" s="32">
        <v>43033</v>
      </c>
      <c r="R176" s="32">
        <v>0.97916666666666663</v>
      </c>
      <c r="S176" s="32">
        <v>0.20833333333333334</v>
      </c>
      <c r="T176" s="32" t="s">
        <v>2712</v>
      </c>
      <c r="U176" s="8" t="s">
        <v>12777</v>
      </c>
      <c r="V176" s="8" t="s">
        <v>3683</v>
      </c>
      <c r="W176" s="8" t="s">
        <v>708</v>
      </c>
      <c r="X176" s="8" t="s">
        <v>30</v>
      </c>
      <c r="Y176" s="8" t="s">
        <v>45985</v>
      </c>
      <c r="Z176" s="8">
        <v>506253</v>
      </c>
      <c r="AA176" s="26" t="s">
        <v>12783</v>
      </c>
      <c r="AB176" s="8" t="s">
        <v>205</v>
      </c>
    </row>
    <row r="177" spans="1:28" x14ac:dyDescent="0.2">
      <c r="A177" s="8" t="s">
        <v>45580</v>
      </c>
      <c r="B177" s="8" t="s">
        <v>45581</v>
      </c>
      <c r="C177" s="19" t="s">
        <v>45769</v>
      </c>
      <c r="D177" s="8" t="s">
        <v>34690</v>
      </c>
      <c r="E177" s="8" t="s">
        <v>34691</v>
      </c>
      <c r="F177" s="8" t="s">
        <v>776</v>
      </c>
      <c r="G177" s="8" t="s">
        <v>45408</v>
      </c>
      <c r="H177" s="8" t="s">
        <v>17406</v>
      </c>
      <c r="I177" s="8" t="s">
        <v>45410</v>
      </c>
      <c r="J177" s="17" t="s">
        <v>45411</v>
      </c>
      <c r="K177" s="8" t="s">
        <v>45584</v>
      </c>
      <c r="L177" s="8" t="s">
        <v>164</v>
      </c>
      <c r="M177" s="33" t="s">
        <v>45770</v>
      </c>
      <c r="N177" s="32" t="s">
        <v>45583</v>
      </c>
      <c r="O177" s="32" t="s">
        <v>133</v>
      </c>
      <c r="P177" s="32" t="s">
        <v>133</v>
      </c>
      <c r="Q177" s="32">
        <v>43032</v>
      </c>
      <c r="R177" s="32">
        <v>0.29166666666666669</v>
      </c>
      <c r="S177" s="32">
        <v>0.75</v>
      </c>
      <c r="T177" s="32" t="s">
        <v>762</v>
      </c>
      <c r="U177" s="8" t="s">
        <v>1113</v>
      </c>
      <c r="V177" s="8" t="s">
        <v>1501</v>
      </c>
      <c r="W177" s="8" t="s">
        <v>28</v>
      </c>
      <c r="X177" s="8" t="s">
        <v>296</v>
      </c>
      <c r="Y177" s="8" t="s">
        <v>45985</v>
      </c>
      <c r="Z177" s="8">
        <v>620169</v>
      </c>
      <c r="AA177" s="26" t="s">
        <v>45582</v>
      </c>
      <c r="AB177" s="8" t="s">
        <v>164</v>
      </c>
    </row>
    <row r="178" spans="1:28" x14ac:dyDescent="0.2">
      <c r="A178" s="8" t="s">
        <v>12733</v>
      </c>
      <c r="B178" s="8" t="s">
        <v>12734</v>
      </c>
      <c r="C178" s="19" t="s">
        <v>45769</v>
      </c>
      <c r="D178" s="8" t="s">
        <v>34690</v>
      </c>
      <c r="E178" s="8" t="s">
        <v>34691</v>
      </c>
      <c r="F178" s="8" t="s">
        <v>776</v>
      </c>
      <c r="G178" s="8" t="s">
        <v>12605</v>
      </c>
      <c r="H178" s="8" t="s">
        <v>12606</v>
      </c>
      <c r="I178" s="8" t="s">
        <v>12607</v>
      </c>
      <c r="J178" s="17" t="s">
        <v>12608</v>
      </c>
      <c r="K178" s="8" t="s">
        <v>12738</v>
      </c>
      <c r="L178" s="8" t="s">
        <v>390</v>
      </c>
      <c r="M178" s="33" t="s">
        <v>45770</v>
      </c>
      <c r="N178" s="32" t="s">
        <v>12737</v>
      </c>
      <c r="O178" s="32" t="s">
        <v>112</v>
      </c>
      <c r="P178" s="32" t="s">
        <v>112</v>
      </c>
      <c r="Q178" s="32">
        <v>43022</v>
      </c>
      <c r="R178" s="32">
        <v>0.75</v>
      </c>
      <c r="S178" s="32">
        <v>0.97916666666666663</v>
      </c>
      <c r="T178" s="32" t="s">
        <v>2712</v>
      </c>
      <c r="U178" s="8" t="s">
        <v>392</v>
      </c>
      <c r="V178" s="8" t="s">
        <v>12735</v>
      </c>
      <c r="W178" s="8" t="s">
        <v>708</v>
      </c>
      <c r="X178" s="8" t="s">
        <v>30</v>
      </c>
      <c r="Y178" s="8" t="s">
        <v>45985</v>
      </c>
      <c r="Z178" s="8">
        <v>420500</v>
      </c>
      <c r="AA178" s="26" t="s">
        <v>12736</v>
      </c>
      <c r="AB178" s="8" t="s">
        <v>390</v>
      </c>
    </row>
    <row r="179" spans="1:28" x14ac:dyDescent="0.2">
      <c r="A179" s="8" t="s">
        <v>32595</v>
      </c>
      <c r="B179" s="8" t="s">
        <v>32596</v>
      </c>
      <c r="C179" s="19" t="s">
        <v>45769</v>
      </c>
      <c r="D179" s="8" t="s">
        <v>34690</v>
      </c>
      <c r="E179" s="8" t="s">
        <v>34691</v>
      </c>
      <c r="F179" s="8" t="s">
        <v>776</v>
      </c>
      <c r="G179" s="8" t="s">
        <v>32588</v>
      </c>
      <c r="H179" s="8" t="s">
        <v>32589</v>
      </c>
      <c r="I179" s="8" t="s">
        <v>32590</v>
      </c>
      <c r="J179" s="17" t="s">
        <v>32591</v>
      </c>
      <c r="K179" s="8" t="s">
        <v>32599</v>
      </c>
      <c r="L179" s="8" t="s">
        <v>29</v>
      </c>
      <c r="M179" s="33" t="s">
        <v>45770</v>
      </c>
      <c r="N179" s="32" t="s">
        <v>32598</v>
      </c>
      <c r="O179" s="32" t="s">
        <v>27</v>
      </c>
      <c r="P179" s="32" t="s">
        <v>27</v>
      </c>
      <c r="Q179" s="32">
        <v>43009</v>
      </c>
      <c r="R179" s="32">
        <v>0.5</v>
      </c>
      <c r="S179" s="32">
        <v>0.625</v>
      </c>
      <c r="T179" s="32" t="s">
        <v>1283</v>
      </c>
      <c r="U179" s="8" t="s">
        <v>5159</v>
      </c>
      <c r="V179" s="8" t="s">
        <v>5857</v>
      </c>
      <c r="W179" s="8" t="s">
        <v>28</v>
      </c>
      <c r="X179" s="8" t="s">
        <v>45730</v>
      </c>
      <c r="Y179" s="8" t="s">
        <v>45985</v>
      </c>
      <c r="Z179" s="8" t="s">
        <v>45822</v>
      </c>
      <c r="AA179" s="26" t="s">
        <v>32597</v>
      </c>
      <c r="AB179" s="8" t="s">
        <v>29</v>
      </c>
    </row>
    <row r="180" spans="1:28" x14ac:dyDescent="0.2">
      <c r="A180" s="8" t="s">
        <v>18883</v>
      </c>
      <c r="B180" s="8" t="s">
        <v>18884</v>
      </c>
      <c r="C180" s="19" t="s">
        <v>45769</v>
      </c>
      <c r="D180" s="8" t="s">
        <v>34690</v>
      </c>
      <c r="E180" s="8" t="s">
        <v>34691</v>
      </c>
      <c r="F180" s="8" t="s">
        <v>776</v>
      </c>
      <c r="G180" s="8" t="s">
        <v>18876</v>
      </c>
      <c r="H180" s="8" t="s">
        <v>18877</v>
      </c>
      <c r="I180" s="8" t="s">
        <v>18878</v>
      </c>
      <c r="J180" s="17" t="s">
        <v>18879</v>
      </c>
      <c r="K180" s="8" t="s">
        <v>18887</v>
      </c>
      <c r="L180" s="8" t="s">
        <v>29</v>
      </c>
      <c r="M180" s="33" t="s">
        <v>45770</v>
      </c>
      <c r="N180" s="32" t="s">
        <v>18886</v>
      </c>
      <c r="O180" s="32" t="s">
        <v>27</v>
      </c>
      <c r="P180" s="32" t="s">
        <v>27</v>
      </c>
      <c r="Q180" s="32">
        <v>43009</v>
      </c>
      <c r="R180" s="32">
        <v>0.625</v>
      </c>
      <c r="S180" s="32">
        <v>0.70833333333333337</v>
      </c>
      <c r="T180" s="32" t="s">
        <v>1100</v>
      </c>
      <c r="U180" s="8" t="s">
        <v>5857</v>
      </c>
      <c r="V180" s="8" t="s">
        <v>6322</v>
      </c>
      <c r="W180" s="8" t="s">
        <v>28</v>
      </c>
      <c r="X180" s="8" t="s">
        <v>30</v>
      </c>
      <c r="Y180" s="8" t="s">
        <v>45985</v>
      </c>
      <c r="Z180" s="8" t="s">
        <v>45830</v>
      </c>
      <c r="AA180" s="26" t="s">
        <v>18885</v>
      </c>
      <c r="AB180" s="8" t="s">
        <v>29</v>
      </c>
    </row>
    <row r="181" spans="1:28" x14ac:dyDescent="0.2">
      <c r="A181" s="8" t="s">
        <v>32866</v>
      </c>
      <c r="B181" s="8" t="s">
        <v>32867</v>
      </c>
      <c r="C181" s="19" t="s">
        <v>45769</v>
      </c>
      <c r="D181" s="8" t="s">
        <v>34690</v>
      </c>
      <c r="E181" s="8" t="s">
        <v>34691</v>
      </c>
      <c r="F181" s="8" t="s">
        <v>776</v>
      </c>
      <c r="G181" s="8" t="s">
        <v>32588</v>
      </c>
      <c r="H181" s="8" t="s">
        <v>32589</v>
      </c>
      <c r="I181" s="8" t="s">
        <v>32590</v>
      </c>
      <c r="J181" s="17" t="s">
        <v>32591</v>
      </c>
      <c r="K181" s="8" t="s">
        <v>32871</v>
      </c>
      <c r="L181" s="8" t="s">
        <v>13273</v>
      </c>
      <c r="M181" s="33" t="s">
        <v>45770</v>
      </c>
      <c r="N181" s="32" t="s">
        <v>32870</v>
      </c>
      <c r="O181" s="32" t="s">
        <v>274</v>
      </c>
      <c r="P181" s="32" t="s">
        <v>274</v>
      </c>
      <c r="Q181" s="32">
        <v>43050</v>
      </c>
      <c r="R181" s="32">
        <v>0.25</v>
      </c>
      <c r="S181" s="32">
        <v>0.58333333333333337</v>
      </c>
      <c r="T181" s="32" t="s">
        <v>486</v>
      </c>
      <c r="U181" s="8" t="s">
        <v>13274</v>
      </c>
      <c r="V181" s="8" t="s">
        <v>32868</v>
      </c>
      <c r="W181" s="8" t="s">
        <v>28</v>
      </c>
      <c r="X181" s="8" t="s">
        <v>45730</v>
      </c>
      <c r="Y181" s="8" t="s">
        <v>45985</v>
      </c>
      <c r="Z181" s="8">
        <v>508802</v>
      </c>
      <c r="AA181" s="26" t="s">
        <v>32869</v>
      </c>
      <c r="AB181" s="8" t="s">
        <v>13273</v>
      </c>
    </row>
    <row r="182" spans="1:28" x14ac:dyDescent="0.2">
      <c r="A182" s="8" t="s">
        <v>16244</v>
      </c>
      <c r="B182" s="8" t="s">
        <v>16245</v>
      </c>
      <c r="C182" s="19" t="s">
        <v>45769</v>
      </c>
      <c r="D182" s="8" t="s">
        <v>34690</v>
      </c>
      <c r="E182" s="8" t="s">
        <v>34691</v>
      </c>
      <c r="F182" s="8" t="s">
        <v>776</v>
      </c>
      <c r="G182" s="8" t="s">
        <v>16019</v>
      </c>
      <c r="H182" s="8" t="s">
        <v>12606</v>
      </c>
      <c r="I182" s="8" t="s">
        <v>16020</v>
      </c>
      <c r="J182" s="17" t="s">
        <v>16021</v>
      </c>
      <c r="K182" s="8" t="s">
        <v>16248</v>
      </c>
      <c r="L182" s="8" t="s">
        <v>515</v>
      </c>
      <c r="M182" s="33" t="s">
        <v>45770</v>
      </c>
      <c r="N182" s="32" t="s">
        <v>16247</v>
      </c>
      <c r="O182" s="32" t="s">
        <v>255</v>
      </c>
      <c r="P182" s="32" t="s">
        <v>255</v>
      </c>
      <c r="Q182" s="32">
        <v>43041</v>
      </c>
      <c r="R182" s="32">
        <v>0.75</v>
      </c>
      <c r="S182" s="32">
        <v>0.875</v>
      </c>
      <c r="T182" s="32" t="s">
        <v>1283</v>
      </c>
      <c r="U182" s="8" t="s">
        <v>1659</v>
      </c>
      <c r="V182" s="8" t="s">
        <v>5789</v>
      </c>
      <c r="W182" s="8" t="s">
        <v>708</v>
      </c>
      <c r="X182" s="8" t="s">
        <v>296</v>
      </c>
      <c r="Y182" s="8" t="s">
        <v>45985</v>
      </c>
      <c r="Z182" s="8">
        <v>210129</v>
      </c>
      <c r="AA182" s="26" t="s">
        <v>16246</v>
      </c>
      <c r="AB182" s="8" t="s">
        <v>515</v>
      </c>
    </row>
    <row r="183" spans="1:28" x14ac:dyDescent="0.2">
      <c r="A183" s="8" t="s">
        <v>45554</v>
      </c>
      <c r="B183" s="8" t="s">
        <v>45555</v>
      </c>
      <c r="C183" s="19" t="s">
        <v>45769</v>
      </c>
      <c r="D183" s="8" t="s">
        <v>34690</v>
      </c>
      <c r="E183" s="8" t="s">
        <v>34691</v>
      </c>
      <c r="F183" s="8" t="s">
        <v>776</v>
      </c>
      <c r="G183" s="8" t="s">
        <v>45408</v>
      </c>
      <c r="H183" s="8" t="s">
        <v>17406</v>
      </c>
      <c r="I183" s="8" t="s">
        <v>45410</v>
      </c>
      <c r="J183" s="17" t="s">
        <v>45411</v>
      </c>
      <c r="K183" s="8" t="s">
        <v>45558</v>
      </c>
      <c r="L183" s="8" t="s">
        <v>194</v>
      </c>
      <c r="M183" s="33" t="s">
        <v>45770</v>
      </c>
      <c r="N183" s="32" t="s">
        <v>45557</v>
      </c>
      <c r="O183" s="32" t="s">
        <v>133</v>
      </c>
      <c r="P183" s="32" t="s">
        <v>133</v>
      </c>
      <c r="Q183" s="32">
        <v>43030</v>
      </c>
      <c r="R183" s="32">
        <v>0.29166666666666669</v>
      </c>
      <c r="S183" s="32">
        <v>0.66666666666666663</v>
      </c>
      <c r="T183" s="32" t="s">
        <v>952</v>
      </c>
      <c r="U183" s="8" t="s">
        <v>1077</v>
      </c>
      <c r="V183" s="8" t="s">
        <v>5459</v>
      </c>
      <c r="W183" s="8" t="s">
        <v>28</v>
      </c>
      <c r="X183" s="8" t="s">
        <v>296</v>
      </c>
      <c r="Y183" s="8" t="s">
        <v>45985</v>
      </c>
      <c r="Z183" s="8">
        <v>506250</v>
      </c>
      <c r="AA183" s="26" t="s">
        <v>45556</v>
      </c>
      <c r="AB183" s="8" t="s">
        <v>194</v>
      </c>
    </row>
    <row r="184" spans="1:28" x14ac:dyDescent="0.2">
      <c r="A184" s="8" t="s">
        <v>12658</v>
      </c>
      <c r="B184" s="8" t="s">
        <v>12659</v>
      </c>
      <c r="C184" s="19" t="s">
        <v>45769</v>
      </c>
      <c r="D184" s="8" t="s">
        <v>34690</v>
      </c>
      <c r="E184" s="8" t="s">
        <v>34691</v>
      </c>
      <c r="F184" s="8" t="s">
        <v>776</v>
      </c>
      <c r="G184" s="8" t="s">
        <v>12605</v>
      </c>
      <c r="H184" s="8" t="s">
        <v>12606</v>
      </c>
      <c r="I184" s="8" t="s">
        <v>12607</v>
      </c>
      <c r="J184" s="17" t="s">
        <v>12608</v>
      </c>
      <c r="K184" s="8" t="s">
        <v>12662</v>
      </c>
      <c r="L184" s="8" t="s">
        <v>96</v>
      </c>
      <c r="M184" s="33" t="s">
        <v>45770</v>
      </c>
      <c r="N184" s="32" t="s">
        <v>12661</v>
      </c>
      <c r="O184" s="32" t="s">
        <v>65</v>
      </c>
      <c r="P184" s="32" t="s">
        <v>65</v>
      </c>
      <c r="Q184" s="32">
        <v>43016</v>
      </c>
      <c r="R184" s="32">
        <v>8.3333333333333329E-2</v>
      </c>
      <c r="S184" s="32">
        <v>0.25</v>
      </c>
      <c r="T184" s="32" t="s">
        <v>739</v>
      </c>
      <c r="U184" s="8" t="s">
        <v>5604</v>
      </c>
      <c r="V184" s="8" t="s">
        <v>336</v>
      </c>
      <c r="W184" s="8" t="s">
        <v>708</v>
      </c>
      <c r="X184" s="8" t="s">
        <v>30</v>
      </c>
      <c r="Y184" s="8" t="s">
        <v>45985</v>
      </c>
      <c r="Z184" s="8" t="s">
        <v>45821</v>
      </c>
      <c r="AA184" s="26" t="s">
        <v>12660</v>
      </c>
      <c r="AB184" s="8" t="s">
        <v>96</v>
      </c>
    </row>
    <row r="185" spans="1:28" x14ac:dyDescent="0.2">
      <c r="A185" s="8" t="s">
        <v>16203</v>
      </c>
      <c r="B185" s="8" t="s">
        <v>16204</v>
      </c>
      <c r="C185" s="19" t="s">
        <v>45769</v>
      </c>
      <c r="D185" s="8" t="s">
        <v>34690</v>
      </c>
      <c r="E185" s="8" t="s">
        <v>34691</v>
      </c>
      <c r="F185" s="8" t="s">
        <v>776</v>
      </c>
      <c r="G185" s="8" t="s">
        <v>16019</v>
      </c>
      <c r="H185" s="8" t="s">
        <v>12606</v>
      </c>
      <c r="I185" s="8" t="s">
        <v>16020</v>
      </c>
      <c r="J185" s="17" t="s">
        <v>16021</v>
      </c>
      <c r="K185" s="8" t="s">
        <v>16207</v>
      </c>
      <c r="L185" s="8" t="s">
        <v>225</v>
      </c>
      <c r="M185" s="33" t="s">
        <v>45770</v>
      </c>
      <c r="N185" s="32" t="s">
        <v>16206</v>
      </c>
      <c r="O185" s="32" t="s">
        <v>204</v>
      </c>
      <c r="P185" s="32" t="s">
        <v>204</v>
      </c>
      <c r="Q185" s="32">
        <v>43035</v>
      </c>
      <c r="R185" s="32">
        <v>0</v>
      </c>
      <c r="S185" s="32">
        <v>0.20833333333333334</v>
      </c>
      <c r="T185" s="32" t="s">
        <v>773</v>
      </c>
      <c r="U185" s="8" t="s">
        <v>4183</v>
      </c>
      <c r="V185" s="8" t="s">
        <v>3697</v>
      </c>
      <c r="W185" s="8" t="s">
        <v>708</v>
      </c>
      <c r="X185" s="8" t="s">
        <v>296</v>
      </c>
      <c r="Y185" s="8" t="s">
        <v>45985</v>
      </c>
      <c r="Z185" s="8">
        <v>10776</v>
      </c>
      <c r="AA185" s="26" t="s">
        <v>16205</v>
      </c>
      <c r="AB185" s="8" t="s">
        <v>225</v>
      </c>
    </row>
    <row r="186" spans="1:28" x14ac:dyDescent="0.2">
      <c r="A186" s="8" t="s">
        <v>39415</v>
      </c>
      <c r="B186" s="8" t="s">
        <v>39416</v>
      </c>
      <c r="C186" s="19" t="s">
        <v>45769</v>
      </c>
      <c r="D186" s="8" t="s">
        <v>34690</v>
      </c>
      <c r="E186" s="8" t="s">
        <v>34691</v>
      </c>
      <c r="F186" s="8" t="s">
        <v>776</v>
      </c>
      <c r="G186" s="8" t="s">
        <v>39231</v>
      </c>
      <c r="H186" s="8" t="s">
        <v>39232</v>
      </c>
      <c r="I186" s="8" t="s">
        <v>39233</v>
      </c>
      <c r="J186" s="17" t="s">
        <v>39234</v>
      </c>
      <c r="K186" s="8" t="s">
        <v>39418</v>
      </c>
      <c r="L186" s="8" t="s">
        <v>470</v>
      </c>
      <c r="M186" s="33" t="s">
        <v>45770</v>
      </c>
      <c r="N186" s="32" t="s">
        <v>39417</v>
      </c>
      <c r="O186" s="32" t="s">
        <v>204</v>
      </c>
      <c r="P186" s="32" t="s">
        <v>204</v>
      </c>
      <c r="Q186" s="32">
        <v>43038</v>
      </c>
      <c r="R186" s="32">
        <v>0.75</v>
      </c>
      <c r="S186" s="32">
        <v>0.20833333333333334</v>
      </c>
      <c r="T186" s="32" t="s">
        <v>762</v>
      </c>
      <c r="U186" s="8" t="s">
        <v>472</v>
      </c>
      <c r="V186" s="8" t="s">
        <v>3718</v>
      </c>
      <c r="W186" s="8" t="s">
        <v>708</v>
      </c>
      <c r="X186" s="8" t="s">
        <v>12943</v>
      </c>
      <c r="Y186" s="8" t="s">
        <v>45985</v>
      </c>
      <c r="Z186" s="8">
        <v>5111405</v>
      </c>
      <c r="AA186" s="26" t="s">
        <v>45957</v>
      </c>
      <c r="AB186" s="8" t="s">
        <v>470</v>
      </c>
    </row>
    <row r="187" spans="1:28" x14ac:dyDescent="0.2">
      <c r="A187" s="8" t="s">
        <v>32697</v>
      </c>
      <c r="B187" s="8" t="s">
        <v>32698</v>
      </c>
      <c r="C187" s="19" t="s">
        <v>45769</v>
      </c>
      <c r="D187" s="8" t="s">
        <v>34690</v>
      </c>
      <c r="E187" s="8" t="s">
        <v>34691</v>
      </c>
      <c r="F187" s="8" t="s">
        <v>776</v>
      </c>
      <c r="G187" s="8" t="s">
        <v>32588</v>
      </c>
      <c r="H187" s="8" t="s">
        <v>32589</v>
      </c>
      <c r="I187" s="8" t="s">
        <v>32590</v>
      </c>
      <c r="J187" s="17" t="s">
        <v>32591</v>
      </c>
      <c r="K187" s="8" t="s">
        <v>32701</v>
      </c>
      <c r="L187" s="8" t="s">
        <v>134</v>
      </c>
      <c r="M187" s="33" t="s">
        <v>45770</v>
      </c>
      <c r="N187" s="32" t="s">
        <v>32700</v>
      </c>
      <c r="O187" s="32" t="s">
        <v>133</v>
      </c>
      <c r="P187" s="32" t="s">
        <v>133</v>
      </c>
      <c r="Q187" s="32">
        <v>43026</v>
      </c>
      <c r="R187" s="32">
        <v>0.25</v>
      </c>
      <c r="S187" s="32">
        <v>0.375</v>
      </c>
      <c r="T187" s="32" t="s">
        <v>1283</v>
      </c>
      <c r="U187" s="8" t="s">
        <v>2047</v>
      </c>
      <c r="V187" s="8" t="s">
        <v>22786</v>
      </c>
      <c r="W187" s="8" t="s">
        <v>28</v>
      </c>
      <c r="X187" s="8" t="s">
        <v>45730</v>
      </c>
      <c r="Y187" s="8" t="s">
        <v>45985</v>
      </c>
      <c r="Z187" s="8">
        <v>506261</v>
      </c>
      <c r="AA187" s="26" t="s">
        <v>32699</v>
      </c>
      <c r="AB187" s="8" t="s">
        <v>134</v>
      </c>
    </row>
    <row r="188" spans="1:28" x14ac:dyDescent="0.2">
      <c r="A188" s="8" t="s">
        <v>43869</v>
      </c>
      <c r="B188" s="8" t="s">
        <v>43870</v>
      </c>
      <c r="C188" s="19" t="s">
        <v>45769</v>
      </c>
      <c r="D188" s="8" t="s">
        <v>34690</v>
      </c>
      <c r="E188" s="8" t="s">
        <v>34691</v>
      </c>
      <c r="F188" s="8" t="s">
        <v>776</v>
      </c>
      <c r="G188" s="8" t="s">
        <v>43649</v>
      </c>
      <c r="H188" s="8" t="s">
        <v>43650</v>
      </c>
      <c r="I188" s="8" t="s">
        <v>43546</v>
      </c>
      <c r="J188" s="17" t="s">
        <v>43651</v>
      </c>
      <c r="K188" s="8" t="s">
        <v>43873</v>
      </c>
      <c r="L188" s="8" t="s">
        <v>256</v>
      </c>
      <c r="M188" s="33" t="s">
        <v>45770</v>
      </c>
      <c r="N188" s="32" t="s">
        <v>43872</v>
      </c>
      <c r="O188" s="32" t="s">
        <v>255</v>
      </c>
      <c r="P188" s="32" t="s">
        <v>255</v>
      </c>
      <c r="Q188" s="32">
        <v>43045</v>
      </c>
      <c r="R188" s="32">
        <v>4.1666666666666664E-2</v>
      </c>
      <c r="S188" s="32">
        <v>0.20833333333333334</v>
      </c>
      <c r="T188" s="32" t="s">
        <v>739</v>
      </c>
      <c r="U188" s="8" t="s">
        <v>41494</v>
      </c>
      <c r="V188" s="8" t="s">
        <v>4837</v>
      </c>
      <c r="W188" s="8" t="s">
        <v>708</v>
      </c>
      <c r="X188" s="8" t="s">
        <v>45730</v>
      </c>
      <c r="Y188" s="8" t="s">
        <v>45985</v>
      </c>
      <c r="Z188" s="8">
        <v>5111603</v>
      </c>
      <c r="AA188" s="26" t="s">
        <v>43871</v>
      </c>
      <c r="AB188" s="8" t="s">
        <v>256</v>
      </c>
    </row>
    <row r="189" spans="1:28" x14ac:dyDescent="0.2">
      <c r="A189" s="8" t="s">
        <v>43685</v>
      </c>
      <c r="B189" s="8" t="s">
        <v>43686</v>
      </c>
      <c r="C189" s="19" t="s">
        <v>45769</v>
      </c>
      <c r="D189" s="8" t="s">
        <v>34690</v>
      </c>
      <c r="E189" s="8" t="s">
        <v>34691</v>
      </c>
      <c r="F189" s="8" t="s">
        <v>776</v>
      </c>
      <c r="G189" s="8" t="s">
        <v>43649</v>
      </c>
      <c r="H189" s="8" t="s">
        <v>43650</v>
      </c>
      <c r="I189" s="8" t="s">
        <v>43546</v>
      </c>
      <c r="J189" s="17" t="s">
        <v>43651</v>
      </c>
      <c r="K189" s="8" t="s">
        <v>43689</v>
      </c>
      <c r="L189" s="8" t="s">
        <v>372</v>
      </c>
      <c r="M189" s="33" t="s">
        <v>45770</v>
      </c>
      <c r="N189" s="32" t="s">
        <v>43688</v>
      </c>
      <c r="O189" s="32" t="s">
        <v>112</v>
      </c>
      <c r="P189" s="32" t="s">
        <v>112</v>
      </c>
      <c r="Q189" s="32">
        <v>43020</v>
      </c>
      <c r="R189" s="32">
        <v>0.75</v>
      </c>
      <c r="S189" s="32">
        <v>0.875</v>
      </c>
      <c r="T189" s="32" t="s">
        <v>1283</v>
      </c>
      <c r="U189" s="8" t="s">
        <v>374</v>
      </c>
      <c r="V189" s="8" t="s">
        <v>32004</v>
      </c>
      <c r="W189" s="8" t="s">
        <v>708</v>
      </c>
      <c r="X189" s="8" t="s">
        <v>45730</v>
      </c>
      <c r="Y189" s="8" t="s">
        <v>45985</v>
      </c>
      <c r="Z189" s="8">
        <v>204</v>
      </c>
      <c r="AA189" s="26" t="s">
        <v>43687</v>
      </c>
      <c r="AB189" s="8" t="s">
        <v>372</v>
      </c>
    </row>
    <row r="190" spans="1:28" x14ac:dyDescent="0.2">
      <c r="A190" s="8" t="s">
        <v>12764</v>
      </c>
      <c r="B190" s="8" t="s">
        <v>12765</v>
      </c>
      <c r="C190" s="19" t="s">
        <v>45769</v>
      </c>
      <c r="D190" s="8" t="s">
        <v>34690</v>
      </c>
      <c r="E190" s="8" t="s">
        <v>34691</v>
      </c>
      <c r="F190" s="8" t="s">
        <v>776</v>
      </c>
      <c r="G190" s="8" t="s">
        <v>12605</v>
      </c>
      <c r="H190" s="8" t="s">
        <v>12606</v>
      </c>
      <c r="I190" s="8" t="s">
        <v>12607</v>
      </c>
      <c r="J190" s="17" t="s">
        <v>12608</v>
      </c>
      <c r="K190" s="8" t="s">
        <v>12769</v>
      </c>
      <c r="L190" s="8" t="s">
        <v>123</v>
      </c>
      <c r="M190" s="33" t="s">
        <v>45770</v>
      </c>
      <c r="N190" s="32" t="s">
        <v>12768</v>
      </c>
      <c r="O190" s="32" t="s">
        <v>112</v>
      </c>
      <c r="P190" s="32" t="s">
        <v>112</v>
      </c>
      <c r="Q190" s="32">
        <v>43025</v>
      </c>
      <c r="R190" s="32">
        <v>0.75</v>
      </c>
      <c r="S190" s="32">
        <v>0.97916666666666663</v>
      </c>
      <c r="T190" s="32" t="s">
        <v>2712</v>
      </c>
      <c r="U190" s="8" t="s">
        <v>419</v>
      </c>
      <c r="V190" s="8" t="s">
        <v>12766</v>
      </c>
      <c r="W190" s="8" t="s">
        <v>708</v>
      </c>
      <c r="X190" s="8" t="s">
        <v>30</v>
      </c>
      <c r="Y190" s="8" t="s">
        <v>45985</v>
      </c>
      <c r="Z190" s="8">
        <v>507344</v>
      </c>
      <c r="AA190" s="26" t="s">
        <v>12767</v>
      </c>
      <c r="AB190" s="8" t="s">
        <v>123</v>
      </c>
    </row>
    <row r="191" spans="1:28" x14ac:dyDescent="0.2">
      <c r="A191" s="8" t="s">
        <v>37785</v>
      </c>
      <c r="B191" s="8" t="s">
        <v>37786</v>
      </c>
      <c r="C191" s="19" t="s">
        <v>45769</v>
      </c>
      <c r="D191" s="8" t="s">
        <v>34690</v>
      </c>
      <c r="E191" s="8" t="s">
        <v>34691</v>
      </c>
      <c r="F191" s="8" t="s">
        <v>776</v>
      </c>
      <c r="G191" s="8" t="s">
        <v>37496</v>
      </c>
      <c r="H191" s="8" t="s">
        <v>17227</v>
      </c>
      <c r="I191" s="8" t="s">
        <v>36869</v>
      </c>
      <c r="J191" s="17" t="s">
        <v>37497</v>
      </c>
      <c r="K191" s="8" t="s">
        <v>37789</v>
      </c>
      <c r="L191" s="8" t="s">
        <v>525</v>
      </c>
      <c r="M191" s="33" t="s">
        <v>45770</v>
      </c>
      <c r="N191" s="32" t="s">
        <v>37788</v>
      </c>
      <c r="O191" s="32" t="s">
        <v>255</v>
      </c>
      <c r="P191" s="32" t="s">
        <v>255</v>
      </c>
      <c r="Q191" s="32">
        <v>43042</v>
      </c>
      <c r="R191" s="32">
        <v>0.58333333333333337</v>
      </c>
      <c r="S191" s="32">
        <v>0.70833333333333337</v>
      </c>
      <c r="T191" s="32" t="s">
        <v>1283</v>
      </c>
      <c r="U191" s="8" t="s">
        <v>8606</v>
      </c>
      <c r="V191" s="8" t="s">
        <v>7067</v>
      </c>
      <c r="W191" s="8" t="s">
        <v>28</v>
      </c>
      <c r="X191" s="8" t="s">
        <v>30</v>
      </c>
      <c r="Y191" s="8" t="s">
        <v>45985</v>
      </c>
      <c r="Z191" s="8">
        <v>507575</v>
      </c>
      <c r="AA191" s="26" t="s">
        <v>37787</v>
      </c>
      <c r="AB191" s="8" t="s">
        <v>525</v>
      </c>
    </row>
    <row r="192" spans="1:28" x14ac:dyDescent="0.2">
      <c r="A192" s="8" t="s">
        <v>45590</v>
      </c>
      <c r="B192" s="8" t="s">
        <v>45591</v>
      </c>
      <c r="C192" s="19" t="s">
        <v>45769</v>
      </c>
      <c r="D192" s="8" t="s">
        <v>34690</v>
      </c>
      <c r="E192" s="8" t="s">
        <v>34691</v>
      </c>
      <c r="F192" s="8" t="s">
        <v>776</v>
      </c>
      <c r="G192" s="8" t="s">
        <v>45408</v>
      </c>
      <c r="H192" s="8" t="s">
        <v>17406</v>
      </c>
      <c r="I192" s="8" t="s">
        <v>45410</v>
      </c>
      <c r="J192" s="17" t="s">
        <v>45411</v>
      </c>
      <c r="K192" s="8" t="s">
        <v>45595</v>
      </c>
      <c r="L192" s="8" t="s">
        <v>205</v>
      </c>
      <c r="M192" s="33" t="s">
        <v>45770</v>
      </c>
      <c r="N192" s="32" t="s">
        <v>45594</v>
      </c>
      <c r="O192" s="32" t="s">
        <v>204</v>
      </c>
      <c r="P192" s="32" t="s">
        <v>204</v>
      </c>
      <c r="Q192" s="32">
        <v>43033</v>
      </c>
      <c r="R192" s="32">
        <v>0.3125</v>
      </c>
      <c r="S192" s="32">
        <v>0.52083333333333337</v>
      </c>
      <c r="T192" s="32" t="s">
        <v>773</v>
      </c>
      <c r="U192" s="8" t="s">
        <v>26537</v>
      </c>
      <c r="V192" s="8" t="s">
        <v>45592</v>
      </c>
      <c r="W192" s="8" t="s">
        <v>28</v>
      </c>
      <c r="X192" s="8" t="s">
        <v>296</v>
      </c>
      <c r="Y192" s="8" t="s">
        <v>45985</v>
      </c>
      <c r="Z192" s="8">
        <v>508803</v>
      </c>
      <c r="AA192" s="26" t="s">
        <v>45593</v>
      </c>
      <c r="AB192" s="8" t="s">
        <v>205</v>
      </c>
    </row>
    <row r="193" spans="1:28" x14ac:dyDescent="0.2">
      <c r="A193" s="8" t="s">
        <v>19108</v>
      </c>
      <c r="B193" s="8" t="s">
        <v>19109</v>
      </c>
      <c r="C193" s="19" t="s">
        <v>45769</v>
      </c>
      <c r="D193" s="8" t="s">
        <v>34690</v>
      </c>
      <c r="E193" s="8" t="s">
        <v>34691</v>
      </c>
      <c r="F193" s="8" t="s">
        <v>776</v>
      </c>
      <c r="G193" s="8" t="s">
        <v>18876</v>
      </c>
      <c r="H193" s="8" t="s">
        <v>18877</v>
      </c>
      <c r="I193" s="8" t="s">
        <v>18878</v>
      </c>
      <c r="J193" s="17" t="s">
        <v>18879</v>
      </c>
      <c r="K193" s="8" t="s">
        <v>19112</v>
      </c>
      <c r="L193" s="8" t="s">
        <v>256</v>
      </c>
      <c r="M193" s="33" t="s">
        <v>45770</v>
      </c>
      <c r="N193" s="32" t="s">
        <v>19111</v>
      </c>
      <c r="O193" s="32" t="s">
        <v>255</v>
      </c>
      <c r="P193" s="32" t="s">
        <v>255</v>
      </c>
      <c r="Q193" s="32">
        <v>43045</v>
      </c>
      <c r="R193" s="32">
        <v>0.25</v>
      </c>
      <c r="S193" s="32">
        <v>0.5</v>
      </c>
      <c r="T193" s="32" t="s">
        <v>30</v>
      </c>
      <c r="U193" s="8" t="s">
        <v>557</v>
      </c>
      <c r="V193" s="8" t="s">
        <v>8625</v>
      </c>
      <c r="W193" s="8" t="s">
        <v>28</v>
      </c>
      <c r="X193" s="8" t="s">
        <v>30</v>
      </c>
      <c r="Y193" s="8" t="s">
        <v>45985</v>
      </c>
      <c r="Z193" s="8">
        <v>511347</v>
      </c>
      <c r="AA193" s="26" t="s">
        <v>19110</v>
      </c>
      <c r="AB193" s="8" t="s">
        <v>256</v>
      </c>
    </row>
    <row r="194" spans="1:28" x14ac:dyDescent="0.2">
      <c r="A194" s="8" t="s">
        <v>5761</v>
      </c>
      <c r="B194" s="8" t="s">
        <v>5762</v>
      </c>
      <c r="C194" s="19" t="s">
        <v>45769</v>
      </c>
      <c r="D194" s="8" t="s">
        <v>34690</v>
      </c>
      <c r="E194" s="8" t="s">
        <v>34691</v>
      </c>
      <c r="F194" s="8" t="s">
        <v>776</v>
      </c>
      <c r="G194" s="8" t="s">
        <v>5556</v>
      </c>
      <c r="H194" s="8" t="s">
        <v>3431</v>
      </c>
      <c r="I194" s="8" t="s">
        <v>5557</v>
      </c>
      <c r="J194" s="17" t="s">
        <v>5558</v>
      </c>
      <c r="K194" s="8" t="s">
        <v>5765</v>
      </c>
      <c r="L194" s="8" t="s">
        <v>215</v>
      </c>
      <c r="M194" s="33" t="s">
        <v>45770</v>
      </c>
      <c r="N194" s="32" t="s">
        <v>5764</v>
      </c>
      <c r="O194" s="32" t="s">
        <v>204</v>
      </c>
      <c r="P194" s="32" t="s">
        <v>204</v>
      </c>
      <c r="Q194" s="32">
        <v>43034</v>
      </c>
      <c r="R194" s="32">
        <v>0.75</v>
      </c>
      <c r="S194" s="32">
        <v>0</v>
      </c>
      <c r="T194" s="32" t="s">
        <v>30</v>
      </c>
      <c r="U194" s="8" t="s">
        <v>437</v>
      </c>
      <c r="V194" s="8" t="s">
        <v>5763</v>
      </c>
      <c r="W194" s="8" t="s">
        <v>708</v>
      </c>
      <c r="X194" s="8" t="s">
        <v>296</v>
      </c>
      <c r="Y194" s="8" t="s">
        <v>45985</v>
      </c>
      <c r="Z194" s="8">
        <v>302000</v>
      </c>
      <c r="AA194" s="26" t="s">
        <v>45904</v>
      </c>
      <c r="AB194" s="8" t="s">
        <v>215</v>
      </c>
    </row>
    <row r="195" spans="1:28" x14ac:dyDescent="0.2">
      <c r="A195" s="8" t="s">
        <v>32759</v>
      </c>
      <c r="B195" s="8" t="s">
        <v>32760</v>
      </c>
      <c r="C195" s="19" t="s">
        <v>45769</v>
      </c>
      <c r="D195" s="8" t="s">
        <v>34690</v>
      </c>
      <c r="E195" s="8" t="s">
        <v>34691</v>
      </c>
      <c r="F195" s="8" t="s">
        <v>776</v>
      </c>
      <c r="G195" s="8" t="s">
        <v>32588</v>
      </c>
      <c r="H195" s="8" t="s">
        <v>32589</v>
      </c>
      <c r="I195" s="8" t="s">
        <v>32590</v>
      </c>
      <c r="J195" s="17" t="s">
        <v>32591</v>
      </c>
      <c r="K195" s="8" t="s">
        <v>32764</v>
      </c>
      <c r="L195" s="8" t="s">
        <v>215</v>
      </c>
      <c r="M195" s="33" t="s">
        <v>45770</v>
      </c>
      <c r="N195" s="32" t="s">
        <v>32763</v>
      </c>
      <c r="O195" s="32" t="s">
        <v>204</v>
      </c>
      <c r="P195" s="32" t="s">
        <v>204</v>
      </c>
      <c r="Q195" s="32">
        <v>43034</v>
      </c>
      <c r="R195" s="32">
        <v>0.25</v>
      </c>
      <c r="S195" s="32">
        <v>0.375</v>
      </c>
      <c r="T195" s="32" t="s">
        <v>1283</v>
      </c>
      <c r="U195" s="8" t="s">
        <v>436</v>
      </c>
      <c r="V195" s="8" t="s">
        <v>32761</v>
      </c>
      <c r="W195" s="8" t="s">
        <v>28</v>
      </c>
      <c r="X195" s="8" t="s">
        <v>45730</v>
      </c>
      <c r="Y195" s="8" t="s">
        <v>45985</v>
      </c>
      <c r="Z195" s="8">
        <v>508803</v>
      </c>
      <c r="AA195" s="26" t="s">
        <v>32762</v>
      </c>
      <c r="AB195" s="8" t="s">
        <v>215</v>
      </c>
    </row>
    <row r="196" spans="1:28" x14ac:dyDescent="0.2">
      <c r="A196" s="8" t="s">
        <v>12634</v>
      </c>
      <c r="B196" s="8" t="s">
        <v>12635</v>
      </c>
      <c r="C196" s="19" t="s">
        <v>45769</v>
      </c>
      <c r="D196" s="8" t="s">
        <v>34690</v>
      </c>
      <c r="E196" s="8" t="s">
        <v>34691</v>
      </c>
      <c r="F196" s="8" t="s">
        <v>776</v>
      </c>
      <c r="G196" s="8" t="s">
        <v>12605</v>
      </c>
      <c r="H196" s="8" t="s">
        <v>12606</v>
      </c>
      <c r="I196" s="8" t="s">
        <v>12607</v>
      </c>
      <c r="J196" s="17" t="s">
        <v>12608</v>
      </c>
      <c r="K196" s="8" t="s">
        <v>12637</v>
      </c>
      <c r="L196" s="8" t="s">
        <v>66</v>
      </c>
      <c r="M196" s="33" t="s">
        <v>45770</v>
      </c>
      <c r="N196" s="32" t="s">
        <v>12636</v>
      </c>
      <c r="O196" s="32" t="s">
        <v>65</v>
      </c>
      <c r="P196" s="32" t="s">
        <v>65</v>
      </c>
      <c r="Q196" s="32">
        <v>43012</v>
      </c>
      <c r="R196" s="32">
        <v>0.97916666666666663</v>
      </c>
      <c r="S196" s="32">
        <v>0.20833333333333334</v>
      </c>
      <c r="T196" s="32" t="s">
        <v>2712</v>
      </c>
      <c r="U196" s="8" t="s">
        <v>12630</v>
      </c>
      <c r="V196" s="8" t="s">
        <v>4608</v>
      </c>
      <c r="W196" s="8" t="s">
        <v>708</v>
      </c>
      <c r="X196" s="8" t="s">
        <v>30</v>
      </c>
      <c r="Y196" s="8" t="s">
        <v>45985</v>
      </c>
      <c r="Z196" s="8">
        <v>5111130</v>
      </c>
      <c r="AA196" s="26" t="s">
        <v>12631</v>
      </c>
      <c r="AB196" s="8" t="s">
        <v>66</v>
      </c>
    </row>
    <row r="197" spans="1:28" x14ac:dyDescent="0.2">
      <c r="A197" s="8" t="s">
        <v>16194</v>
      </c>
      <c r="B197" s="8" t="s">
        <v>16195</v>
      </c>
      <c r="C197" s="19" t="s">
        <v>45769</v>
      </c>
      <c r="D197" s="8" t="s">
        <v>34690</v>
      </c>
      <c r="E197" s="8" t="s">
        <v>34691</v>
      </c>
      <c r="F197" s="8" t="s">
        <v>776</v>
      </c>
      <c r="G197" s="8" t="s">
        <v>16019</v>
      </c>
      <c r="H197" s="8" t="s">
        <v>12606</v>
      </c>
      <c r="I197" s="8" t="s">
        <v>16020</v>
      </c>
      <c r="J197" s="17" t="s">
        <v>16021</v>
      </c>
      <c r="K197" s="8" t="s">
        <v>16198</v>
      </c>
      <c r="L197" s="8" t="s">
        <v>225</v>
      </c>
      <c r="M197" s="33" t="s">
        <v>45770</v>
      </c>
      <c r="N197" s="32" t="s">
        <v>16197</v>
      </c>
      <c r="O197" s="32" t="s">
        <v>204</v>
      </c>
      <c r="P197" s="32" t="s">
        <v>204</v>
      </c>
      <c r="Q197" s="32">
        <v>43035</v>
      </c>
      <c r="R197" s="32">
        <v>0.75</v>
      </c>
      <c r="S197" s="32">
        <v>0.875</v>
      </c>
      <c r="T197" s="32" t="s">
        <v>1283</v>
      </c>
      <c r="U197" s="8" t="s">
        <v>446</v>
      </c>
      <c r="V197" s="8" t="s">
        <v>16196</v>
      </c>
      <c r="W197" s="8" t="s">
        <v>708</v>
      </c>
      <c r="X197" s="8" t="s">
        <v>296</v>
      </c>
      <c r="Y197" s="8" t="s">
        <v>45985</v>
      </c>
      <c r="Z197" s="8">
        <v>10778</v>
      </c>
      <c r="AA197" s="26" t="s">
        <v>12699</v>
      </c>
      <c r="AB197" s="8" t="s">
        <v>225</v>
      </c>
    </row>
    <row r="198" spans="1:28" x14ac:dyDescent="0.2">
      <c r="A198" s="8" t="s">
        <v>19092</v>
      </c>
      <c r="B198" s="8" t="s">
        <v>19093</v>
      </c>
      <c r="C198" s="19" t="s">
        <v>45769</v>
      </c>
      <c r="D198" s="8" t="s">
        <v>34690</v>
      </c>
      <c r="E198" s="8" t="s">
        <v>34691</v>
      </c>
      <c r="F198" s="8" t="s">
        <v>776</v>
      </c>
      <c r="G198" s="8" t="s">
        <v>18876</v>
      </c>
      <c r="H198" s="8" t="s">
        <v>18877</v>
      </c>
      <c r="I198" s="8" t="s">
        <v>18878</v>
      </c>
      <c r="J198" s="17" t="s">
        <v>18879</v>
      </c>
      <c r="K198" s="8" t="s">
        <v>19096</v>
      </c>
      <c r="L198" s="8" t="s">
        <v>545</v>
      </c>
      <c r="M198" s="33" t="s">
        <v>45770</v>
      </c>
      <c r="N198" s="32" t="s">
        <v>19095</v>
      </c>
      <c r="O198" s="32" t="s">
        <v>255</v>
      </c>
      <c r="P198" s="32" t="s">
        <v>255</v>
      </c>
      <c r="Q198" s="32">
        <v>43044</v>
      </c>
      <c r="R198" s="32">
        <v>0.25</v>
      </c>
      <c r="S198" s="32">
        <v>0.45833333333333331</v>
      </c>
      <c r="T198" s="32" t="s">
        <v>773</v>
      </c>
      <c r="U198" s="8" t="s">
        <v>546</v>
      </c>
      <c r="V198" s="8" t="s">
        <v>13197</v>
      </c>
      <c r="W198" s="8" t="s">
        <v>28</v>
      </c>
      <c r="X198" s="8" t="s">
        <v>30</v>
      </c>
      <c r="Y198" s="8" t="s">
        <v>45985</v>
      </c>
      <c r="Z198" s="8">
        <v>507339</v>
      </c>
      <c r="AA198" s="26" t="s">
        <v>19094</v>
      </c>
      <c r="AB198" s="8" t="s">
        <v>545</v>
      </c>
    </row>
    <row r="199" spans="1:28" x14ac:dyDescent="0.2">
      <c r="A199" s="8" t="s">
        <v>12739</v>
      </c>
      <c r="B199" s="8" t="s">
        <v>12740</v>
      </c>
      <c r="C199" s="19" t="s">
        <v>45769</v>
      </c>
      <c r="D199" s="8" t="s">
        <v>34690</v>
      </c>
      <c r="E199" s="8" t="s">
        <v>34691</v>
      </c>
      <c r="F199" s="8" t="s">
        <v>776</v>
      </c>
      <c r="G199" s="8" t="s">
        <v>12605</v>
      </c>
      <c r="H199" s="8" t="s">
        <v>12606</v>
      </c>
      <c r="I199" s="8" t="s">
        <v>12607</v>
      </c>
      <c r="J199" s="17" t="s">
        <v>12608</v>
      </c>
      <c r="K199" s="8" t="s">
        <v>12742</v>
      </c>
      <c r="L199" s="8" t="s">
        <v>390</v>
      </c>
      <c r="M199" s="33" t="s">
        <v>45770</v>
      </c>
      <c r="N199" s="32" t="s">
        <v>12741</v>
      </c>
      <c r="O199" s="32" t="s">
        <v>112</v>
      </c>
      <c r="P199" s="32" t="s">
        <v>112</v>
      </c>
      <c r="Q199" s="32">
        <v>43022</v>
      </c>
      <c r="R199" s="32">
        <v>0.97916666666666663</v>
      </c>
      <c r="S199" s="32">
        <v>0.20833333333333334</v>
      </c>
      <c r="T199" s="32" t="s">
        <v>2712</v>
      </c>
      <c r="U199" s="8" t="s">
        <v>12735</v>
      </c>
      <c r="V199" s="8" t="s">
        <v>4644</v>
      </c>
      <c r="W199" s="8" t="s">
        <v>708</v>
      </c>
      <c r="X199" s="8" t="s">
        <v>30</v>
      </c>
      <c r="Y199" s="8" t="s">
        <v>45985</v>
      </c>
      <c r="Z199" s="8">
        <v>305413</v>
      </c>
      <c r="AA199" s="26" t="s">
        <v>12631</v>
      </c>
      <c r="AB199" s="8" t="s">
        <v>390</v>
      </c>
    </row>
    <row r="200" spans="1:28" x14ac:dyDescent="0.2">
      <c r="A200" s="8" t="s">
        <v>37767</v>
      </c>
      <c r="B200" s="8" t="s">
        <v>37768</v>
      </c>
      <c r="C200" s="19" t="s">
        <v>45769</v>
      </c>
      <c r="D200" s="8" t="s">
        <v>34690</v>
      </c>
      <c r="E200" s="8" t="s">
        <v>34691</v>
      </c>
      <c r="F200" s="8" t="s">
        <v>776</v>
      </c>
      <c r="G200" s="8" t="s">
        <v>37496</v>
      </c>
      <c r="H200" s="8" t="s">
        <v>17227</v>
      </c>
      <c r="I200" s="8" t="s">
        <v>36869</v>
      </c>
      <c r="J200" s="17" t="s">
        <v>37497</v>
      </c>
      <c r="K200" s="8" t="s">
        <v>37771</v>
      </c>
      <c r="L200" s="8" t="s">
        <v>515</v>
      </c>
      <c r="M200" s="33" t="s">
        <v>45770</v>
      </c>
      <c r="N200" s="32" t="s">
        <v>37770</v>
      </c>
      <c r="O200" s="32" t="s">
        <v>255</v>
      </c>
      <c r="P200" s="32" t="s">
        <v>255</v>
      </c>
      <c r="Q200" s="32">
        <v>43041</v>
      </c>
      <c r="R200" s="32">
        <v>0.45833333333333331</v>
      </c>
      <c r="S200" s="32">
        <v>0.66666666666666663</v>
      </c>
      <c r="T200" s="32" t="s">
        <v>773</v>
      </c>
      <c r="U200" s="8" t="s">
        <v>19951</v>
      </c>
      <c r="V200" s="8" t="s">
        <v>8581</v>
      </c>
      <c r="W200" s="8" t="s">
        <v>28</v>
      </c>
      <c r="X200" s="8" t="s">
        <v>30</v>
      </c>
      <c r="Y200" s="8" t="s">
        <v>45985</v>
      </c>
      <c r="Z200" s="8">
        <v>508759</v>
      </c>
      <c r="AA200" s="26" t="s">
        <v>37769</v>
      </c>
      <c r="AB200" s="8" t="s">
        <v>515</v>
      </c>
    </row>
    <row r="201" spans="1:28" x14ac:dyDescent="0.2">
      <c r="A201" s="8" t="s">
        <v>35860</v>
      </c>
      <c r="B201" s="8" t="s">
        <v>35861</v>
      </c>
      <c r="C201" s="19" t="s">
        <v>45769</v>
      </c>
      <c r="D201" s="8" t="s">
        <v>34690</v>
      </c>
      <c r="E201" s="8" t="s">
        <v>34691</v>
      </c>
      <c r="F201" s="8" t="s">
        <v>776</v>
      </c>
      <c r="G201" s="8" t="s">
        <v>35778</v>
      </c>
      <c r="H201" s="8" t="s">
        <v>3431</v>
      </c>
      <c r="I201" s="8" t="s">
        <v>35779</v>
      </c>
      <c r="J201" s="17" t="s">
        <v>35780</v>
      </c>
      <c r="K201" s="8" t="s">
        <v>35863</v>
      </c>
      <c r="L201" s="8" t="s">
        <v>215</v>
      </c>
      <c r="M201" s="33" t="s">
        <v>45770</v>
      </c>
      <c r="N201" s="32" t="s">
        <v>35862</v>
      </c>
      <c r="O201" s="32" t="s">
        <v>204</v>
      </c>
      <c r="P201" s="32" t="s">
        <v>204</v>
      </c>
      <c r="Q201" s="32">
        <v>43034</v>
      </c>
      <c r="R201" s="32">
        <v>0.91666666666666663</v>
      </c>
      <c r="S201" s="32">
        <v>8.3333333333333329E-2</v>
      </c>
      <c r="T201" s="32" t="s">
        <v>739</v>
      </c>
      <c r="U201" s="8" t="s">
        <v>19646</v>
      </c>
      <c r="V201" s="8" t="s">
        <v>16961</v>
      </c>
      <c r="W201" s="8" t="s">
        <v>708</v>
      </c>
      <c r="X201" s="8" t="s">
        <v>12943</v>
      </c>
      <c r="Y201" s="8" t="s">
        <v>45985</v>
      </c>
      <c r="Z201" s="8" t="s">
        <v>45816</v>
      </c>
      <c r="AA201" s="26" t="s">
        <v>45973</v>
      </c>
      <c r="AB201" s="8" t="s">
        <v>215</v>
      </c>
    </row>
    <row r="202" spans="1:28" x14ac:dyDescent="0.2">
      <c r="A202" s="8" t="s">
        <v>37790</v>
      </c>
      <c r="B202" s="8" t="s">
        <v>37791</v>
      </c>
      <c r="C202" s="19" t="s">
        <v>45769</v>
      </c>
      <c r="D202" s="8" t="s">
        <v>34690</v>
      </c>
      <c r="E202" s="8" t="s">
        <v>34691</v>
      </c>
      <c r="F202" s="8" t="s">
        <v>776</v>
      </c>
      <c r="G202" s="8" t="s">
        <v>37496</v>
      </c>
      <c r="H202" s="8" t="s">
        <v>17227</v>
      </c>
      <c r="I202" s="8" t="s">
        <v>36869</v>
      </c>
      <c r="J202" s="17" t="s">
        <v>37497</v>
      </c>
      <c r="K202" s="8" t="s">
        <v>37794</v>
      </c>
      <c r="L202" s="8" t="s">
        <v>535</v>
      </c>
      <c r="M202" s="33" t="s">
        <v>45770</v>
      </c>
      <c r="N202" s="32" t="s">
        <v>37793</v>
      </c>
      <c r="O202" s="32" t="s">
        <v>255</v>
      </c>
      <c r="P202" s="32" t="s">
        <v>255</v>
      </c>
      <c r="Q202" s="32">
        <v>43043</v>
      </c>
      <c r="R202" s="32">
        <v>0.25</v>
      </c>
      <c r="S202" s="32">
        <v>0.45833333333333331</v>
      </c>
      <c r="T202" s="32" t="s">
        <v>773</v>
      </c>
      <c r="U202" s="8" t="s">
        <v>536</v>
      </c>
      <c r="V202" s="8" t="s">
        <v>26688</v>
      </c>
      <c r="W202" s="8" t="s">
        <v>28</v>
      </c>
      <c r="X202" s="8" t="s">
        <v>30</v>
      </c>
      <c r="Y202" s="8" t="s">
        <v>45985</v>
      </c>
      <c r="Z202" s="8">
        <v>5111521</v>
      </c>
      <c r="AA202" s="26" t="s">
        <v>37792</v>
      </c>
      <c r="AB202" s="8" t="s">
        <v>535</v>
      </c>
    </row>
    <row r="203" spans="1:28" x14ac:dyDescent="0.2">
      <c r="A203" s="8" t="s">
        <v>39469</v>
      </c>
      <c r="B203" s="8" t="s">
        <v>39470</v>
      </c>
      <c r="C203" s="19" t="s">
        <v>45769</v>
      </c>
      <c r="D203" s="8" t="s">
        <v>34690</v>
      </c>
      <c r="E203" s="8" t="s">
        <v>34691</v>
      </c>
      <c r="F203" s="8" t="s">
        <v>776</v>
      </c>
      <c r="G203" s="8" t="s">
        <v>39231</v>
      </c>
      <c r="H203" s="8" t="s">
        <v>39232</v>
      </c>
      <c r="I203" s="8" t="s">
        <v>39233</v>
      </c>
      <c r="J203" s="17" t="s">
        <v>39234</v>
      </c>
      <c r="K203" s="8" t="s">
        <v>39473</v>
      </c>
      <c r="L203" s="8" t="s">
        <v>13273</v>
      </c>
      <c r="M203" s="33" t="s">
        <v>45770</v>
      </c>
      <c r="N203" s="32" t="s">
        <v>39472</v>
      </c>
      <c r="O203" s="32" t="s">
        <v>274</v>
      </c>
      <c r="P203" s="32" t="s">
        <v>274</v>
      </c>
      <c r="Q203" s="32">
        <v>43050</v>
      </c>
      <c r="R203" s="32">
        <v>0.45833333333333331</v>
      </c>
      <c r="S203" s="32">
        <v>0.70833333333333337</v>
      </c>
      <c r="T203" s="32" t="s">
        <v>30</v>
      </c>
      <c r="U203" s="8" t="s">
        <v>39465</v>
      </c>
      <c r="V203" s="8" t="s">
        <v>13275</v>
      </c>
      <c r="W203" s="8" t="s">
        <v>28</v>
      </c>
      <c r="X203" s="8" t="s">
        <v>296</v>
      </c>
      <c r="Y203" s="8" t="s">
        <v>45985</v>
      </c>
      <c r="Z203" s="8">
        <v>5111110</v>
      </c>
      <c r="AA203" s="26" t="s">
        <v>39471</v>
      </c>
      <c r="AB203" s="8" t="s">
        <v>13273</v>
      </c>
    </row>
    <row r="204" spans="1:28" x14ac:dyDescent="0.2">
      <c r="A204" s="8" t="s">
        <v>44812</v>
      </c>
      <c r="B204" s="8" t="s">
        <v>44813</v>
      </c>
      <c r="C204" s="19" t="s">
        <v>45769</v>
      </c>
      <c r="D204" s="8" t="s">
        <v>34690</v>
      </c>
      <c r="E204" s="8" t="s">
        <v>34691</v>
      </c>
      <c r="F204" s="8" t="s">
        <v>776</v>
      </c>
      <c r="G204" s="8" t="s">
        <v>44685</v>
      </c>
      <c r="H204" s="8" t="s">
        <v>44686</v>
      </c>
      <c r="I204" s="8" t="s">
        <v>44687</v>
      </c>
      <c r="J204" s="17" t="s">
        <v>44688</v>
      </c>
      <c r="K204" s="8" t="s">
        <v>44816</v>
      </c>
      <c r="L204" s="8" t="s">
        <v>215</v>
      </c>
      <c r="M204" s="33" t="s">
        <v>45770</v>
      </c>
      <c r="N204" s="32" t="s">
        <v>44815</v>
      </c>
      <c r="O204" s="32" t="s">
        <v>204</v>
      </c>
      <c r="P204" s="32" t="s">
        <v>204</v>
      </c>
      <c r="Q204" s="32">
        <v>43034</v>
      </c>
      <c r="R204" s="32">
        <v>0.875</v>
      </c>
      <c r="S204" s="32">
        <v>0.95833333333333337</v>
      </c>
      <c r="T204" s="32" t="s">
        <v>1100</v>
      </c>
      <c r="U204" s="8" t="s">
        <v>1162</v>
      </c>
      <c r="V204" s="8" t="s">
        <v>4161</v>
      </c>
      <c r="W204" s="8" t="s">
        <v>708</v>
      </c>
      <c r="X204" s="8" t="s">
        <v>30</v>
      </c>
      <c r="Y204" s="8" t="s">
        <v>45985</v>
      </c>
      <c r="Z204" s="8">
        <v>506252</v>
      </c>
      <c r="AA204" s="26" t="s">
        <v>44814</v>
      </c>
      <c r="AB204" s="8" t="s">
        <v>215</v>
      </c>
    </row>
    <row r="205" spans="1:28" x14ac:dyDescent="0.2">
      <c r="A205" s="8" t="s">
        <v>16024</v>
      </c>
      <c r="B205" s="8" t="s">
        <v>16025</v>
      </c>
      <c r="C205" s="19" t="s">
        <v>45769</v>
      </c>
      <c r="D205" s="8" t="s">
        <v>34690</v>
      </c>
      <c r="E205" s="8" t="s">
        <v>34691</v>
      </c>
      <c r="F205" s="8" t="s">
        <v>776</v>
      </c>
      <c r="G205" s="8" t="s">
        <v>16019</v>
      </c>
      <c r="H205" s="8" t="s">
        <v>12606</v>
      </c>
      <c r="I205" s="8" t="s">
        <v>16020</v>
      </c>
      <c r="J205" s="17" t="s">
        <v>16021</v>
      </c>
      <c r="K205" s="8" t="s">
        <v>16027</v>
      </c>
      <c r="L205" s="8" t="s">
        <v>66</v>
      </c>
      <c r="M205" s="33" t="s">
        <v>45770</v>
      </c>
      <c r="N205" s="32" t="s">
        <v>16026</v>
      </c>
      <c r="O205" s="32" t="s">
        <v>65</v>
      </c>
      <c r="P205" s="32" t="s">
        <v>65</v>
      </c>
      <c r="Q205" s="32">
        <v>43012</v>
      </c>
      <c r="R205" s="32">
        <v>0.97916666666666663</v>
      </c>
      <c r="S205" s="32">
        <v>0.20833333333333334</v>
      </c>
      <c r="T205" s="32" t="s">
        <v>2712</v>
      </c>
      <c r="U205" s="8" t="s">
        <v>12630</v>
      </c>
      <c r="V205" s="8" t="s">
        <v>4608</v>
      </c>
      <c r="W205" s="8" t="s">
        <v>708</v>
      </c>
      <c r="X205" s="8" t="s">
        <v>30</v>
      </c>
      <c r="Y205" s="8" t="s">
        <v>45985</v>
      </c>
      <c r="Z205" s="8">
        <v>5111130</v>
      </c>
      <c r="AA205" s="26" t="s">
        <v>12631</v>
      </c>
      <c r="AB205" s="8" t="s">
        <v>66</v>
      </c>
    </row>
    <row r="206" spans="1:28" x14ac:dyDescent="0.2">
      <c r="A206" s="8" t="s">
        <v>32821</v>
      </c>
      <c r="B206" s="8" t="s">
        <v>32822</v>
      </c>
      <c r="C206" s="19" t="s">
        <v>45769</v>
      </c>
      <c r="D206" s="8" t="s">
        <v>34690</v>
      </c>
      <c r="E206" s="8" t="s">
        <v>34691</v>
      </c>
      <c r="F206" s="8" t="s">
        <v>776</v>
      </c>
      <c r="G206" s="8" t="s">
        <v>32588</v>
      </c>
      <c r="H206" s="8" t="s">
        <v>32589</v>
      </c>
      <c r="I206" s="8" t="s">
        <v>32590</v>
      </c>
      <c r="J206" s="17" t="s">
        <v>32591</v>
      </c>
      <c r="K206" s="8" t="s">
        <v>32825</v>
      </c>
      <c r="L206" s="8" t="s">
        <v>480</v>
      </c>
      <c r="M206" s="33" t="s">
        <v>45770</v>
      </c>
      <c r="N206" s="32" t="s">
        <v>32824</v>
      </c>
      <c r="O206" s="32" t="s">
        <v>204</v>
      </c>
      <c r="P206" s="32" t="s">
        <v>204</v>
      </c>
      <c r="Q206" s="32">
        <v>43039</v>
      </c>
      <c r="R206" s="32">
        <v>0.25</v>
      </c>
      <c r="S206" s="32">
        <v>0.375</v>
      </c>
      <c r="T206" s="32" t="s">
        <v>1283</v>
      </c>
      <c r="U206" s="8" t="s">
        <v>481</v>
      </c>
      <c r="V206" s="8" t="s">
        <v>11623</v>
      </c>
      <c r="W206" s="8" t="s">
        <v>28</v>
      </c>
      <c r="X206" s="8" t="s">
        <v>45730</v>
      </c>
      <c r="Y206" s="8" t="s">
        <v>45985</v>
      </c>
      <c r="Z206" s="8">
        <v>10078</v>
      </c>
      <c r="AA206" s="26" t="s">
        <v>32823</v>
      </c>
      <c r="AB206" s="8" t="s">
        <v>480</v>
      </c>
    </row>
    <row r="207" spans="1:28" x14ac:dyDescent="0.2">
      <c r="A207" s="8" t="s">
        <v>43647</v>
      </c>
      <c r="B207" s="8" t="s">
        <v>43648</v>
      </c>
      <c r="C207" s="19" t="s">
        <v>45769</v>
      </c>
      <c r="D207" s="8" t="s">
        <v>34690</v>
      </c>
      <c r="E207" s="8" t="s">
        <v>34691</v>
      </c>
      <c r="F207" s="8" t="s">
        <v>776</v>
      </c>
      <c r="G207" s="8" t="s">
        <v>43649</v>
      </c>
      <c r="H207" s="8" t="s">
        <v>43650</v>
      </c>
      <c r="I207" s="8" t="s">
        <v>43546</v>
      </c>
      <c r="J207" s="17" t="s">
        <v>43651</v>
      </c>
      <c r="K207" s="8" t="s">
        <v>43654</v>
      </c>
      <c r="L207" s="8" t="s">
        <v>29</v>
      </c>
      <c r="M207" s="33" t="s">
        <v>45770</v>
      </c>
      <c r="N207" s="32" t="s">
        <v>43653</v>
      </c>
      <c r="O207" s="32" t="s">
        <v>27</v>
      </c>
      <c r="P207" s="32" t="s">
        <v>27</v>
      </c>
      <c r="Q207" s="32">
        <v>43009</v>
      </c>
      <c r="R207" s="32">
        <v>0.75</v>
      </c>
      <c r="S207" s="32">
        <v>0.20833333333333334</v>
      </c>
      <c r="T207" s="32" t="s">
        <v>762</v>
      </c>
      <c r="U207" s="8" t="s">
        <v>1717</v>
      </c>
      <c r="V207" s="8" t="s">
        <v>709</v>
      </c>
      <c r="W207" s="8" t="s">
        <v>708</v>
      </c>
      <c r="X207" s="8" t="s">
        <v>45730</v>
      </c>
      <c r="Y207" s="8" t="s">
        <v>45985</v>
      </c>
      <c r="Z207" s="8" t="s">
        <v>45813</v>
      </c>
      <c r="AA207" s="26" t="s">
        <v>43652</v>
      </c>
      <c r="AB207" s="8" t="s">
        <v>29</v>
      </c>
    </row>
    <row r="208" spans="1:28" x14ac:dyDescent="0.2">
      <c r="A208" s="8" t="s">
        <v>5598</v>
      </c>
      <c r="B208" s="8" t="s">
        <v>5599</v>
      </c>
      <c r="C208" s="19" t="s">
        <v>45769</v>
      </c>
      <c r="D208" s="8" t="s">
        <v>34690</v>
      </c>
      <c r="E208" s="8" t="s">
        <v>34691</v>
      </c>
      <c r="F208" s="8" t="s">
        <v>776</v>
      </c>
      <c r="G208" s="8" t="s">
        <v>5556</v>
      </c>
      <c r="H208" s="8" t="s">
        <v>3431</v>
      </c>
      <c r="I208" s="8" t="s">
        <v>5557</v>
      </c>
      <c r="J208" s="17" t="s">
        <v>5558</v>
      </c>
      <c r="K208" s="8" t="s">
        <v>5601</v>
      </c>
      <c r="L208" s="8" t="s">
        <v>104</v>
      </c>
      <c r="M208" s="33" t="s">
        <v>45770</v>
      </c>
      <c r="N208" s="32" t="s">
        <v>5600</v>
      </c>
      <c r="O208" s="32" t="s">
        <v>65</v>
      </c>
      <c r="P208" s="32" t="s">
        <v>65</v>
      </c>
      <c r="Q208" s="32">
        <v>43015</v>
      </c>
      <c r="R208" s="32">
        <v>0.75</v>
      </c>
      <c r="S208" s="32">
        <v>0.20833333333333334</v>
      </c>
      <c r="T208" s="32" t="s">
        <v>762</v>
      </c>
      <c r="U208" s="8" t="s">
        <v>106</v>
      </c>
      <c r="V208" s="8" t="s">
        <v>4574</v>
      </c>
      <c r="W208" s="8" t="s">
        <v>708</v>
      </c>
      <c r="X208" s="8" t="s">
        <v>296</v>
      </c>
      <c r="Y208" s="8" t="s">
        <v>45985</v>
      </c>
      <c r="Z208" s="8">
        <v>507597</v>
      </c>
      <c r="AA208" s="26" t="s">
        <v>45944</v>
      </c>
      <c r="AB208" s="8" t="s">
        <v>104</v>
      </c>
    </row>
    <row r="209" spans="1:28" x14ac:dyDescent="0.2">
      <c r="A209" s="8" t="s">
        <v>16058</v>
      </c>
      <c r="B209" s="8" t="s">
        <v>16059</v>
      </c>
      <c r="C209" s="19" t="s">
        <v>45769</v>
      </c>
      <c r="D209" s="8" t="s">
        <v>34690</v>
      </c>
      <c r="E209" s="8" t="s">
        <v>34691</v>
      </c>
      <c r="F209" s="8" t="s">
        <v>776</v>
      </c>
      <c r="G209" s="8" t="s">
        <v>16019</v>
      </c>
      <c r="H209" s="8" t="s">
        <v>12606</v>
      </c>
      <c r="I209" s="8" t="s">
        <v>16020</v>
      </c>
      <c r="J209" s="17" t="s">
        <v>16021</v>
      </c>
      <c r="K209" s="8" t="s">
        <v>16062</v>
      </c>
      <c r="L209" s="8" t="s">
        <v>96</v>
      </c>
      <c r="M209" s="33" t="s">
        <v>45770</v>
      </c>
      <c r="N209" s="32" t="s">
        <v>16061</v>
      </c>
      <c r="O209" s="32" t="s">
        <v>65</v>
      </c>
      <c r="P209" s="32" t="s">
        <v>65</v>
      </c>
      <c r="Q209" s="32">
        <v>43016</v>
      </c>
      <c r="R209" s="32">
        <v>0.875</v>
      </c>
      <c r="S209" s="32">
        <v>8.3333333333333329E-2</v>
      </c>
      <c r="T209" s="32" t="s">
        <v>773</v>
      </c>
      <c r="U209" s="8" t="s">
        <v>16055</v>
      </c>
      <c r="V209" s="8" t="s">
        <v>5604</v>
      </c>
      <c r="W209" s="8" t="s">
        <v>708</v>
      </c>
      <c r="X209" s="8" t="s">
        <v>30</v>
      </c>
      <c r="Y209" s="8" t="s">
        <v>45985</v>
      </c>
      <c r="Z209" s="8">
        <v>507345</v>
      </c>
      <c r="AA209" s="26" t="s">
        <v>16060</v>
      </c>
      <c r="AB209" s="8" t="s">
        <v>96</v>
      </c>
    </row>
    <row r="210" spans="1:28" x14ac:dyDescent="0.2">
      <c r="A210" s="8" t="s">
        <v>5775</v>
      </c>
      <c r="B210" s="8" t="s">
        <v>5776</v>
      </c>
      <c r="C210" s="19" t="s">
        <v>45769</v>
      </c>
      <c r="D210" s="8" t="s">
        <v>34690</v>
      </c>
      <c r="E210" s="8" t="s">
        <v>34691</v>
      </c>
      <c r="F210" s="8" t="s">
        <v>776</v>
      </c>
      <c r="G210" s="8" t="s">
        <v>5556</v>
      </c>
      <c r="H210" s="8" t="s">
        <v>3431</v>
      </c>
      <c r="I210" s="8" t="s">
        <v>5557</v>
      </c>
      <c r="J210" s="17" t="s">
        <v>5558</v>
      </c>
      <c r="K210" s="8" t="s">
        <v>5778</v>
      </c>
      <c r="L210" s="8" t="s">
        <v>205</v>
      </c>
      <c r="M210" s="33" t="s">
        <v>45770</v>
      </c>
      <c r="N210" s="32" t="s">
        <v>5777</v>
      </c>
      <c r="O210" s="32" t="s">
        <v>204</v>
      </c>
      <c r="P210" s="32" t="s">
        <v>204</v>
      </c>
      <c r="Q210" s="32">
        <v>43033</v>
      </c>
      <c r="R210" s="32">
        <v>0.95833333333333337</v>
      </c>
      <c r="S210" s="32">
        <v>0.20833333333333334</v>
      </c>
      <c r="T210" s="32" t="s">
        <v>30</v>
      </c>
      <c r="U210" s="8" t="s">
        <v>5772</v>
      </c>
      <c r="V210" s="8" t="s">
        <v>3683</v>
      </c>
      <c r="W210" s="8" t="s">
        <v>708</v>
      </c>
      <c r="X210" s="8" t="s">
        <v>296</v>
      </c>
      <c r="Y210" s="8" t="s">
        <v>45985</v>
      </c>
      <c r="Z210" s="8">
        <v>506253</v>
      </c>
      <c r="AA210" s="26" t="s">
        <v>45928</v>
      </c>
      <c r="AB210" s="8" t="s">
        <v>205</v>
      </c>
    </row>
    <row r="211" spans="1:28" x14ac:dyDescent="0.2">
      <c r="A211" s="8" t="s">
        <v>39419</v>
      </c>
      <c r="B211" s="8" t="s">
        <v>39420</v>
      </c>
      <c r="C211" s="19" t="s">
        <v>45769</v>
      </c>
      <c r="D211" s="8" t="s">
        <v>34690</v>
      </c>
      <c r="E211" s="8" t="s">
        <v>34691</v>
      </c>
      <c r="F211" s="8" t="s">
        <v>776</v>
      </c>
      <c r="G211" s="8" t="s">
        <v>39231</v>
      </c>
      <c r="H211" s="8" t="s">
        <v>39232</v>
      </c>
      <c r="I211" s="8" t="s">
        <v>39233</v>
      </c>
      <c r="J211" s="17" t="s">
        <v>39234</v>
      </c>
      <c r="K211" s="8" t="s">
        <v>39422</v>
      </c>
      <c r="L211" s="8" t="s">
        <v>480</v>
      </c>
      <c r="M211" s="33" t="s">
        <v>45770</v>
      </c>
      <c r="N211" s="32" t="s">
        <v>39421</v>
      </c>
      <c r="O211" s="32" t="s">
        <v>204</v>
      </c>
      <c r="P211" s="32" t="s">
        <v>204</v>
      </c>
      <c r="Q211" s="32">
        <v>43039</v>
      </c>
      <c r="R211" s="32">
        <v>0.75</v>
      </c>
      <c r="S211" s="32">
        <v>0.20833333333333334</v>
      </c>
      <c r="T211" s="32" t="s">
        <v>762</v>
      </c>
      <c r="U211" s="8" t="s">
        <v>1644</v>
      </c>
      <c r="V211" s="8" t="s">
        <v>812</v>
      </c>
      <c r="W211" s="8" t="s">
        <v>708</v>
      </c>
      <c r="X211" s="8" t="s">
        <v>12943</v>
      </c>
      <c r="Y211" s="8" t="s">
        <v>45985</v>
      </c>
      <c r="Z211" s="8">
        <v>10782</v>
      </c>
      <c r="AA211" s="26" t="s">
        <v>45901</v>
      </c>
      <c r="AB211" s="8" t="s">
        <v>480</v>
      </c>
    </row>
    <row r="212" spans="1:28" x14ac:dyDescent="0.2">
      <c r="A212" s="8" t="s">
        <v>44749</v>
      </c>
      <c r="B212" s="8" t="s">
        <v>44750</v>
      </c>
      <c r="C212" s="19" t="s">
        <v>45769</v>
      </c>
      <c r="D212" s="8" t="s">
        <v>34690</v>
      </c>
      <c r="E212" s="8" t="s">
        <v>34691</v>
      </c>
      <c r="F212" s="8" t="s">
        <v>776</v>
      </c>
      <c r="G212" s="8" t="s">
        <v>44685</v>
      </c>
      <c r="H212" s="8" t="s">
        <v>44686</v>
      </c>
      <c r="I212" s="8" t="s">
        <v>44687</v>
      </c>
      <c r="J212" s="17" t="s">
        <v>44688</v>
      </c>
      <c r="K212" s="8" t="s">
        <v>44753</v>
      </c>
      <c r="L212" s="8" t="s">
        <v>372</v>
      </c>
      <c r="M212" s="33" t="s">
        <v>45770</v>
      </c>
      <c r="N212" s="32" t="s">
        <v>44752</v>
      </c>
      <c r="O212" s="32" t="s">
        <v>112</v>
      </c>
      <c r="P212" s="32" t="s">
        <v>112</v>
      </c>
      <c r="Q212" s="32">
        <v>43020</v>
      </c>
      <c r="R212" s="32">
        <v>0.75</v>
      </c>
      <c r="S212" s="32">
        <v>0.20833333333333334</v>
      </c>
      <c r="T212" s="32" t="s">
        <v>762</v>
      </c>
      <c r="U212" s="8" t="s">
        <v>374</v>
      </c>
      <c r="V212" s="8" t="s">
        <v>751</v>
      </c>
      <c r="W212" s="8" t="s">
        <v>708</v>
      </c>
      <c r="X212" s="8" t="s">
        <v>30</v>
      </c>
      <c r="Y212" s="8" t="s">
        <v>45985</v>
      </c>
      <c r="Z212" s="8">
        <v>510864</v>
      </c>
      <c r="AA212" s="26" t="s">
        <v>44751</v>
      </c>
      <c r="AB212" s="8" t="s">
        <v>372</v>
      </c>
    </row>
    <row r="213" spans="1:28" x14ac:dyDescent="0.2">
      <c r="A213" s="8" t="s">
        <v>45640</v>
      </c>
      <c r="B213" s="8" t="s">
        <v>45641</v>
      </c>
      <c r="C213" s="19" t="s">
        <v>45769</v>
      </c>
      <c r="D213" s="8" t="s">
        <v>34690</v>
      </c>
      <c r="E213" s="8" t="s">
        <v>34691</v>
      </c>
      <c r="F213" s="8" t="s">
        <v>776</v>
      </c>
      <c r="G213" s="8" t="s">
        <v>45408</v>
      </c>
      <c r="H213" s="8" t="s">
        <v>17406</v>
      </c>
      <c r="I213" s="8" t="s">
        <v>45410</v>
      </c>
      <c r="J213" s="17" t="s">
        <v>45411</v>
      </c>
      <c r="K213" s="8" t="s">
        <v>45644</v>
      </c>
      <c r="L213" s="8" t="s">
        <v>235</v>
      </c>
      <c r="M213" s="33" t="s">
        <v>45770</v>
      </c>
      <c r="N213" s="32" t="s">
        <v>45643</v>
      </c>
      <c r="O213" s="32" t="s">
        <v>204</v>
      </c>
      <c r="P213" s="32" t="s">
        <v>204</v>
      </c>
      <c r="Q213" s="32">
        <v>43036</v>
      </c>
      <c r="R213" s="32">
        <v>0.29166666666666669</v>
      </c>
      <c r="S213" s="32">
        <v>0.75</v>
      </c>
      <c r="T213" s="32" t="s">
        <v>762</v>
      </c>
      <c r="U213" s="8" t="s">
        <v>1183</v>
      </c>
      <c r="V213" s="8" t="s">
        <v>455</v>
      </c>
      <c r="W213" s="8" t="s">
        <v>28</v>
      </c>
      <c r="X213" s="8" t="s">
        <v>296</v>
      </c>
      <c r="Y213" s="8" t="s">
        <v>45985</v>
      </c>
      <c r="Z213" s="8">
        <v>5122280</v>
      </c>
      <c r="AA213" s="26" t="s">
        <v>45642</v>
      </c>
      <c r="AB213" s="8" t="s">
        <v>235</v>
      </c>
    </row>
    <row r="214" spans="1:28" x14ac:dyDescent="0.2">
      <c r="A214" s="8" t="s">
        <v>37762</v>
      </c>
      <c r="B214" s="8" t="s">
        <v>37763</v>
      </c>
      <c r="C214" s="19" t="s">
        <v>45769</v>
      </c>
      <c r="D214" s="8" t="s">
        <v>34690</v>
      </c>
      <c r="E214" s="8" t="s">
        <v>34691</v>
      </c>
      <c r="F214" s="8" t="s">
        <v>776</v>
      </c>
      <c r="G214" s="8" t="s">
        <v>37496</v>
      </c>
      <c r="H214" s="8" t="s">
        <v>17227</v>
      </c>
      <c r="I214" s="8" t="s">
        <v>36869</v>
      </c>
      <c r="J214" s="17" t="s">
        <v>37497</v>
      </c>
      <c r="K214" s="8" t="s">
        <v>37766</v>
      </c>
      <c r="L214" s="8" t="s">
        <v>515</v>
      </c>
      <c r="M214" s="33" t="s">
        <v>45770</v>
      </c>
      <c r="N214" s="32" t="s">
        <v>37765</v>
      </c>
      <c r="O214" s="32" t="s">
        <v>255</v>
      </c>
      <c r="P214" s="32" t="s">
        <v>255</v>
      </c>
      <c r="Q214" s="32">
        <v>43041</v>
      </c>
      <c r="R214" s="32">
        <v>0.375</v>
      </c>
      <c r="S214" s="32">
        <v>0.45833333333333331</v>
      </c>
      <c r="T214" s="32" t="s">
        <v>1100</v>
      </c>
      <c r="U214" s="8" t="s">
        <v>26660</v>
      </c>
      <c r="V214" s="8" t="s">
        <v>19951</v>
      </c>
      <c r="W214" s="8" t="s">
        <v>28</v>
      </c>
      <c r="X214" s="8" t="s">
        <v>30</v>
      </c>
      <c r="Y214" s="8" t="s">
        <v>45985</v>
      </c>
      <c r="Z214" s="8">
        <v>507601</v>
      </c>
      <c r="AA214" s="26" t="s">
        <v>37764</v>
      </c>
      <c r="AB214" s="8" t="s">
        <v>515</v>
      </c>
    </row>
    <row r="215" spans="1:28" x14ac:dyDescent="0.2">
      <c r="A215" s="21" t="s">
        <v>37580</v>
      </c>
      <c r="B215" s="21" t="s">
        <v>37581</v>
      </c>
      <c r="C215" s="27" t="s">
        <v>45769</v>
      </c>
      <c r="D215" s="21" t="s">
        <v>34690</v>
      </c>
      <c r="E215" s="21" t="s">
        <v>34691</v>
      </c>
      <c r="F215" s="21" t="s">
        <v>776</v>
      </c>
      <c r="G215" s="21" t="s">
        <v>37496</v>
      </c>
      <c r="H215" s="21" t="s">
        <v>17227</v>
      </c>
      <c r="I215" s="21" t="s">
        <v>36869</v>
      </c>
      <c r="J215" s="22" t="s">
        <v>37497</v>
      </c>
      <c r="K215" s="21" t="s">
        <v>37583</v>
      </c>
      <c r="L215" s="21" t="s">
        <v>382</v>
      </c>
      <c r="M215" s="33" t="s">
        <v>45770</v>
      </c>
      <c r="N215" s="32" t="s">
        <v>37582</v>
      </c>
      <c r="O215" s="32" t="s">
        <v>112</v>
      </c>
      <c r="P215" s="32" t="s">
        <v>112</v>
      </c>
      <c r="Q215" s="32">
        <v>43021</v>
      </c>
      <c r="R215" s="32">
        <v>0.625</v>
      </c>
      <c r="S215" s="32">
        <v>0.70833333333333337</v>
      </c>
      <c r="T215" s="32" t="s">
        <v>1100</v>
      </c>
      <c r="U215" s="21" t="s">
        <v>12489</v>
      </c>
      <c r="V215" s="21" t="s">
        <v>18933</v>
      </c>
      <c r="W215" s="21" t="s">
        <v>28</v>
      </c>
      <c r="X215" s="21" t="s">
        <v>30</v>
      </c>
      <c r="Y215" s="8" t="s">
        <v>45985</v>
      </c>
      <c r="Z215" s="21" t="s">
        <v>5814</v>
      </c>
      <c r="AA215" s="28" t="s">
        <v>37503</v>
      </c>
      <c r="AB215" s="21" t="s">
        <v>382</v>
      </c>
    </row>
    <row r="216" spans="1:28" x14ac:dyDescent="0.2">
      <c r="A216" s="8" t="s">
        <v>19142</v>
      </c>
      <c r="B216" s="8" t="s">
        <v>19143</v>
      </c>
      <c r="C216" s="19" t="s">
        <v>45769</v>
      </c>
      <c r="D216" s="8" t="s">
        <v>34690</v>
      </c>
      <c r="E216" s="8" t="s">
        <v>34691</v>
      </c>
      <c r="F216" s="8" t="s">
        <v>776</v>
      </c>
      <c r="G216" s="8" t="s">
        <v>18876</v>
      </c>
      <c r="H216" s="8" t="s">
        <v>18877</v>
      </c>
      <c r="I216" s="8" t="s">
        <v>18878</v>
      </c>
      <c r="J216" s="17" t="s">
        <v>18879</v>
      </c>
      <c r="K216" s="8" t="s">
        <v>19146</v>
      </c>
      <c r="L216" s="8" t="s">
        <v>285</v>
      </c>
      <c r="M216" s="33" t="s">
        <v>45770</v>
      </c>
      <c r="N216" s="32" t="s">
        <v>19145</v>
      </c>
      <c r="O216" s="32" t="s">
        <v>274</v>
      </c>
      <c r="P216" s="32" t="s">
        <v>274</v>
      </c>
      <c r="Q216" s="32">
        <v>43048</v>
      </c>
      <c r="R216" s="32">
        <v>0.25</v>
      </c>
      <c r="S216" s="32">
        <v>0.45833333333333331</v>
      </c>
      <c r="T216" s="32" t="s">
        <v>773</v>
      </c>
      <c r="U216" s="8" t="s">
        <v>8681</v>
      </c>
      <c r="V216" s="8" t="s">
        <v>8682</v>
      </c>
      <c r="W216" s="8" t="s">
        <v>28</v>
      </c>
      <c r="X216" s="8" t="s">
        <v>30</v>
      </c>
      <c r="Y216" s="8" t="s">
        <v>45985</v>
      </c>
      <c r="Z216" s="8">
        <v>507339</v>
      </c>
      <c r="AA216" s="26" t="s">
        <v>19144</v>
      </c>
      <c r="AB216" s="8" t="s">
        <v>285</v>
      </c>
    </row>
    <row r="217" spans="1:28" x14ac:dyDescent="0.2">
      <c r="A217" s="8" t="s">
        <v>18926</v>
      </c>
      <c r="B217" s="8" t="s">
        <v>18927</v>
      </c>
      <c r="C217" s="19" t="s">
        <v>45769</v>
      </c>
      <c r="D217" s="8" t="s">
        <v>34690</v>
      </c>
      <c r="E217" s="8" t="s">
        <v>34691</v>
      </c>
      <c r="F217" s="8" t="s">
        <v>776</v>
      </c>
      <c r="G217" s="8" t="s">
        <v>18876</v>
      </c>
      <c r="H217" s="8" t="s">
        <v>18877</v>
      </c>
      <c r="I217" s="8" t="s">
        <v>18878</v>
      </c>
      <c r="J217" s="17" t="s">
        <v>18879</v>
      </c>
      <c r="K217" s="8" t="s">
        <v>18930</v>
      </c>
      <c r="L217" s="8" t="s">
        <v>372</v>
      </c>
      <c r="M217" s="33" t="s">
        <v>45770</v>
      </c>
      <c r="N217" s="32" t="s">
        <v>18929</v>
      </c>
      <c r="O217" s="32" t="s">
        <v>112</v>
      </c>
      <c r="P217" s="32" t="s">
        <v>112</v>
      </c>
      <c r="Q217" s="32">
        <v>43020</v>
      </c>
      <c r="R217" s="32">
        <v>0.29166666666666669</v>
      </c>
      <c r="S217" s="32">
        <v>0.70833333333333337</v>
      </c>
      <c r="T217" s="32" t="s">
        <v>792</v>
      </c>
      <c r="U217" s="8" t="s">
        <v>1825</v>
      </c>
      <c r="V217" s="8" t="s">
        <v>744</v>
      </c>
      <c r="W217" s="8" t="s">
        <v>28</v>
      </c>
      <c r="X217" s="8" t="s">
        <v>30</v>
      </c>
      <c r="Y217" s="8" t="s">
        <v>45985</v>
      </c>
      <c r="Z217" s="8" t="s">
        <v>32668</v>
      </c>
      <c r="AA217" s="26" t="s">
        <v>18928</v>
      </c>
      <c r="AB217" s="8" t="s">
        <v>372</v>
      </c>
    </row>
    <row r="218" spans="1:28" x14ac:dyDescent="0.2">
      <c r="A218" s="8" t="s">
        <v>6830</v>
      </c>
      <c r="B218" s="8" t="s">
        <v>6831</v>
      </c>
      <c r="C218" s="19" t="s">
        <v>45769</v>
      </c>
      <c r="D218" s="8" t="s">
        <v>34690</v>
      </c>
      <c r="E218" s="8" t="s">
        <v>34691</v>
      </c>
      <c r="F218" s="8" t="s">
        <v>776</v>
      </c>
      <c r="G218" s="8" t="s">
        <v>6781</v>
      </c>
      <c r="H218" s="8" t="s">
        <v>6782</v>
      </c>
      <c r="I218" s="8" t="s">
        <v>6783</v>
      </c>
      <c r="J218" s="17" t="s">
        <v>6784</v>
      </c>
      <c r="K218" s="8" t="s">
        <v>6834</v>
      </c>
      <c r="L218" s="8" t="s">
        <v>372</v>
      </c>
      <c r="M218" s="33" t="s">
        <v>45770</v>
      </c>
      <c r="N218" s="32" t="s">
        <v>6833</v>
      </c>
      <c r="O218" s="32" t="s">
        <v>112</v>
      </c>
      <c r="P218" s="32" t="s">
        <v>112</v>
      </c>
      <c r="Q218" s="32">
        <v>43020</v>
      </c>
      <c r="R218" s="32">
        <v>0.16666666666666666</v>
      </c>
      <c r="S218" s="32">
        <v>0.20833333333333334</v>
      </c>
      <c r="T218" s="32" t="s">
        <v>1495</v>
      </c>
      <c r="U218" s="8" t="s">
        <v>1424</v>
      </c>
      <c r="V218" s="8" t="s">
        <v>751</v>
      </c>
      <c r="W218" s="8" t="s">
        <v>708</v>
      </c>
      <c r="X218" s="8" t="s">
        <v>296</v>
      </c>
      <c r="Y218" s="8" t="s">
        <v>45985</v>
      </c>
      <c r="Z218" s="8" t="s">
        <v>45820</v>
      </c>
      <c r="AA218" s="26" t="s">
        <v>6832</v>
      </c>
      <c r="AB218" s="8" t="s">
        <v>372</v>
      </c>
    </row>
    <row r="219" spans="1:28" x14ac:dyDescent="0.2">
      <c r="A219" s="8" t="s">
        <v>6938</v>
      </c>
      <c r="B219" s="8" t="s">
        <v>6939</v>
      </c>
      <c r="C219" s="19" t="s">
        <v>45769</v>
      </c>
      <c r="D219" s="8" t="s">
        <v>34690</v>
      </c>
      <c r="E219" s="8" t="s">
        <v>34691</v>
      </c>
      <c r="F219" s="8" t="s">
        <v>776</v>
      </c>
      <c r="G219" s="8" t="s">
        <v>6781</v>
      </c>
      <c r="H219" s="8" t="s">
        <v>6782</v>
      </c>
      <c r="I219" s="8" t="s">
        <v>6783</v>
      </c>
      <c r="J219" s="17" t="s">
        <v>6784</v>
      </c>
      <c r="K219" s="8" t="s">
        <v>6942</v>
      </c>
      <c r="L219" s="8" t="s">
        <v>154</v>
      </c>
      <c r="M219" s="33" t="s">
        <v>45770</v>
      </c>
      <c r="N219" s="32" t="s">
        <v>6941</v>
      </c>
      <c r="O219" s="32" t="s">
        <v>133</v>
      </c>
      <c r="P219" s="32" t="s">
        <v>133</v>
      </c>
      <c r="Q219" s="32">
        <v>43031</v>
      </c>
      <c r="R219" s="32">
        <v>0.75</v>
      </c>
      <c r="S219" s="32">
        <v>0</v>
      </c>
      <c r="T219" s="32" t="s">
        <v>30</v>
      </c>
      <c r="U219" s="8" t="s">
        <v>3229</v>
      </c>
      <c r="V219" s="8" t="s">
        <v>4114</v>
      </c>
      <c r="W219" s="8" t="s">
        <v>708</v>
      </c>
      <c r="X219" s="8" t="s">
        <v>296</v>
      </c>
      <c r="Y219" s="8" t="s">
        <v>45985</v>
      </c>
      <c r="Z219" s="8">
        <v>506123</v>
      </c>
      <c r="AA219" s="26" t="s">
        <v>6940</v>
      </c>
      <c r="AB219" s="8" t="s">
        <v>154</v>
      </c>
    </row>
    <row r="220" spans="1:28" x14ac:dyDescent="0.2">
      <c r="A220" s="8" t="s">
        <v>16259</v>
      </c>
      <c r="B220" s="8" t="s">
        <v>16260</v>
      </c>
      <c r="C220" s="19" t="s">
        <v>45769</v>
      </c>
      <c r="D220" s="8" t="s">
        <v>34690</v>
      </c>
      <c r="E220" s="8" t="s">
        <v>34691</v>
      </c>
      <c r="F220" s="8" t="s">
        <v>776</v>
      </c>
      <c r="G220" s="8" t="s">
        <v>16019</v>
      </c>
      <c r="H220" s="8" t="s">
        <v>12606</v>
      </c>
      <c r="I220" s="8" t="s">
        <v>16020</v>
      </c>
      <c r="J220" s="17" t="s">
        <v>16021</v>
      </c>
      <c r="K220" s="8" t="s">
        <v>16263</v>
      </c>
      <c r="L220" s="8" t="s">
        <v>525</v>
      </c>
      <c r="M220" s="33" t="s">
        <v>45770</v>
      </c>
      <c r="N220" s="32" t="s">
        <v>16262</v>
      </c>
      <c r="O220" s="32" t="s">
        <v>255</v>
      </c>
      <c r="P220" s="32" t="s">
        <v>255</v>
      </c>
      <c r="Q220" s="32">
        <v>43042</v>
      </c>
      <c r="R220" s="32">
        <v>0.75</v>
      </c>
      <c r="S220" s="32">
        <v>8.3333333333333329E-2</v>
      </c>
      <c r="T220" s="32" t="s">
        <v>486</v>
      </c>
      <c r="U220" s="8" t="s">
        <v>527</v>
      </c>
      <c r="V220" s="8" t="s">
        <v>5804</v>
      </c>
      <c r="W220" s="8" t="s">
        <v>708</v>
      </c>
      <c r="X220" s="8" t="s">
        <v>296</v>
      </c>
      <c r="Y220" s="8" t="s">
        <v>45985</v>
      </c>
      <c r="Z220" s="8">
        <v>210131</v>
      </c>
      <c r="AA220" s="26" t="s">
        <v>16261</v>
      </c>
      <c r="AB220" s="8" t="s">
        <v>525</v>
      </c>
    </row>
    <row r="221" spans="1:28" x14ac:dyDescent="0.2">
      <c r="A221" s="8" t="s">
        <v>43781</v>
      </c>
      <c r="B221" s="8" t="s">
        <v>43782</v>
      </c>
      <c r="C221" s="19" t="s">
        <v>45769</v>
      </c>
      <c r="D221" s="8" t="s">
        <v>34690</v>
      </c>
      <c r="E221" s="8" t="s">
        <v>34691</v>
      </c>
      <c r="F221" s="8" t="s">
        <v>776</v>
      </c>
      <c r="G221" s="8" t="s">
        <v>43649</v>
      </c>
      <c r="H221" s="8" t="s">
        <v>43650</v>
      </c>
      <c r="I221" s="8" t="s">
        <v>43546</v>
      </c>
      <c r="J221" s="17" t="s">
        <v>43651</v>
      </c>
      <c r="K221" s="8" t="s">
        <v>43785</v>
      </c>
      <c r="L221" s="8" t="s">
        <v>184</v>
      </c>
      <c r="M221" s="33" t="s">
        <v>45770</v>
      </c>
      <c r="N221" s="32" t="s">
        <v>43784</v>
      </c>
      <c r="O221" s="32" t="s">
        <v>133</v>
      </c>
      <c r="P221" s="32" t="s">
        <v>133</v>
      </c>
      <c r="Q221" s="32">
        <v>43029</v>
      </c>
      <c r="R221" s="32">
        <v>0.75</v>
      </c>
      <c r="S221" s="32">
        <v>0.20833333333333334</v>
      </c>
      <c r="T221" s="32" t="s">
        <v>762</v>
      </c>
      <c r="U221" s="8" t="s">
        <v>3173</v>
      </c>
      <c r="V221" s="8" t="s">
        <v>3585</v>
      </c>
      <c r="W221" s="8" t="s">
        <v>708</v>
      </c>
      <c r="X221" s="8" t="s">
        <v>45730</v>
      </c>
      <c r="Y221" s="8" t="s">
        <v>45985</v>
      </c>
      <c r="Z221" s="8">
        <v>506189</v>
      </c>
      <c r="AA221" s="26" t="s">
        <v>43783</v>
      </c>
      <c r="AB221" s="8" t="s">
        <v>184</v>
      </c>
    </row>
    <row r="222" spans="1:28" x14ac:dyDescent="0.2">
      <c r="A222" s="8" t="s">
        <v>45490</v>
      </c>
      <c r="B222" s="8" t="s">
        <v>45491</v>
      </c>
      <c r="C222" s="19" t="s">
        <v>45769</v>
      </c>
      <c r="D222" s="8" t="s">
        <v>34690</v>
      </c>
      <c r="E222" s="8" t="s">
        <v>34691</v>
      </c>
      <c r="F222" s="8" t="s">
        <v>776</v>
      </c>
      <c r="G222" s="8" t="s">
        <v>45408</v>
      </c>
      <c r="H222" s="8" t="s">
        <v>17406</v>
      </c>
      <c r="I222" s="8" t="s">
        <v>45410</v>
      </c>
      <c r="J222" s="17" t="s">
        <v>45411</v>
      </c>
      <c r="K222" s="8" t="s">
        <v>45493</v>
      </c>
      <c r="L222" s="8" t="s">
        <v>96</v>
      </c>
      <c r="M222" s="33" t="s">
        <v>45770</v>
      </c>
      <c r="N222" s="32" t="s">
        <v>45492</v>
      </c>
      <c r="O222" s="32" t="s">
        <v>65</v>
      </c>
      <c r="P222" s="32" t="s">
        <v>65</v>
      </c>
      <c r="Q222" s="32">
        <v>43016</v>
      </c>
      <c r="R222" s="32">
        <v>0.52083333333333337</v>
      </c>
      <c r="S222" s="32">
        <v>0.66666666666666663</v>
      </c>
      <c r="T222" s="32" t="s">
        <v>2124</v>
      </c>
      <c r="U222" s="8" t="s">
        <v>30487</v>
      </c>
      <c r="V222" s="8" t="s">
        <v>5340</v>
      </c>
      <c r="W222" s="8" t="s">
        <v>28</v>
      </c>
      <c r="X222" s="8" t="s">
        <v>296</v>
      </c>
      <c r="Y222" s="8" t="s">
        <v>45985</v>
      </c>
      <c r="Z222" s="8">
        <v>508776</v>
      </c>
      <c r="AA222" s="26" t="s">
        <v>6817</v>
      </c>
      <c r="AB222" s="8" t="s">
        <v>96</v>
      </c>
    </row>
    <row r="223" spans="1:28" x14ac:dyDescent="0.2">
      <c r="A223" s="8" t="s">
        <v>16063</v>
      </c>
      <c r="B223" s="8" t="s">
        <v>16064</v>
      </c>
      <c r="C223" s="19" t="s">
        <v>45769</v>
      </c>
      <c r="D223" s="8" t="s">
        <v>34690</v>
      </c>
      <c r="E223" s="8" t="s">
        <v>34691</v>
      </c>
      <c r="F223" s="8" t="s">
        <v>776</v>
      </c>
      <c r="G223" s="8" t="s">
        <v>16019</v>
      </c>
      <c r="H223" s="8" t="s">
        <v>12606</v>
      </c>
      <c r="I223" s="8" t="s">
        <v>16020</v>
      </c>
      <c r="J223" s="17" t="s">
        <v>16021</v>
      </c>
      <c r="K223" s="8" t="s">
        <v>16067</v>
      </c>
      <c r="L223" s="8" t="s">
        <v>96</v>
      </c>
      <c r="M223" s="33" t="s">
        <v>45770</v>
      </c>
      <c r="N223" s="32" t="s">
        <v>16066</v>
      </c>
      <c r="O223" s="32" t="s">
        <v>65</v>
      </c>
      <c r="P223" s="32" t="s">
        <v>65</v>
      </c>
      <c r="Q223" s="32">
        <v>43016</v>
      </c>
      <c r="R223" s="32">
        <v>8.3333333333333329E-2</v>
      </c>
      <c r="S223" s="32">
        <v>0.25</v>
      </c>
      <c r="T223" s="32" t="s">
        <v>739</v>
      </c>
      <c r="U223" s="8" t="s">
        <v>5604</v>
      </c>
      <c r="V223" s="8" t="s">
        <v>336</v>
      </c>
      <c r="W223" s="8" t="s">
        <v>708</v>
      </c>
      <c r="X223" s="8" t="s">
        <v>30</v>
      </c>
      <c r="Y223" s="8" t="s">
        <v>45985</v>
      </c>
      <c r="Z223" s="8" t="s">
        <v>45821</v>
      </c>
      <c r="AA223" s="26" t="s">
        <v>16065</v>
      </c>
      <c r="AB223" s="8" t="s">
        <v>96</v>
      </c>
    </row>
    <row r="224" spans="1:28" x14ac:dyDescent="0.2">
      <c r="A224" s="8" t="s">
        <v>6846</v>
      </c>
      <c r="B224" s="8" t="s">
        <v>6847</v>
      </c>
      <c r="C224" s="19" t="s">
        <v>45769</v>
      </c>
      <c r="D224" s="8" t="s">
        <v>34690</v>
      </c>
      <c r="E224" s="8" t="s">
        <v>34691</v>
      </c>
      <c r="F224" s="8" t="s">
        <v>776</v>
      </c>
      <c r="G224" s="8" t="s">
        <v>6781</v>
      </c>
      <c r="H224" s="8" t="s">
        <v>6782</v>
      </c>
      <c r="I224" s="8" t="s">
        <v>6783</v>
      </c>
      <c r="J224" s="17" t="s">
        <v>6784</v>
      </c>
      <c r="K224" s="8" t="s">
        <v>6850</v>
      </c>
      <c r="L224" s="8" t="s">
        <v>390</v>
      </c>
      <c r="M224" s="33" t="s">
        <v>45770</v>
      </c>
      <c r="N224" s="32" t="s">
        <v>6849</v>
      </c>
      <c r="O224" s="32" t="s">
        <v>112</v>
      </c>
      <c r="P224" s="32" t="s">
        <v>112</v>
      </c>
      <c r="Q224" s="32">
        <v>43022</v>
      </c>
      <c r="R224" s="32">
        <v>0.125</v>
      </c>
      <c r="S224" s="32">
        <v>0.20833333333333334</v>
      </c>
      <c r="T224" s="32" t="s">
        <v>1100</v>
      </c>
      <c r="U224" s="8" t="s">
        <v>6842</v>
      </c>
      <c r="V224" s="8" t="s">
        <v>4644</v>
      </c>
      <c r="W224" s="8" t="s">
        <v>708</v>
      </c>
      <c r="X224" s="8" t="s">
        <v>296</v>
      </c>
      <c r="Y224" s="8" t="s">
        <v>45985</v>
      </c>
      <c r="Z224" s="8">
        <v>506225</v>
      </c>
      <c r="AA224" s="26" t="s">
        <v>6848</v>
      </c>
      <c r="AB224" s="8" t="s">
        <v>390</v>
      </c>
    </row>
    <row r="225" spans="1:28" x14ac:dyDescent="0.2">
      <c r="A225" s="8" t="s">
        <v>6921</v>
      </c>
      <c r="B225" s="8" t="s">
        <v>6922</v>
      </c>
      <c r="C225" s="19" t="s">
        <v>45769</v>
      </c>
      <c r="D225" s="8" t="s">
        <v>34690</v>
      </c>
      <c r="E225" s="8" t="s">
        <v>34691</v>
      </c>
      <c r="F225" s="8" t="s">
        <v>776</v>
      </c>
      <c r="G225" s="8" t="s">
        <v>6781</v>
      </c>
      <c r="H225" s="8" t="s">
        <v>6782</v>
      </c>
      <c r="I225" s="8" t="s">
        <v>6783</v>
      </c>
      <c r="J225" s="17" t="s">
        <v>6784</v>
      </c>
      <c r="K225" s="8" t="s">
        <v>6926</v>
      </c>
      <c r="L225" s="8" t="s">
        <v>194</v>
      </c>
      <c r="M225" s="33" t="s">
        <v>45770</v>
      </c>
      <c r="N225" s="32" t="s">
        <v>6925</v>
      </c>
      <c r="O225" s="32" t="s">
        <v>133</v>
      </c>
      <c r="P225" s="32" t="s">
        <v>133</v>
      </c>
      <c r="Q225" s="32">
        <v>43030</v>
      </c>
      <c r="R225" s="32">
        <v>0.75</v>
      </c>
      <c r="S225" s="32">
        <v>0.77083333333333337</v>
      </c>
      <c r="T225" s="32" t="s">
        <v>2155</v>
      </c>
      <c r="U225" s="8" t="s">
        <v>3209</v>
      </c>
      <c r="V225" s="8" t="s">
        <v>6923</v>
      </c>
      <c r="W225" s="8" t="s">
        <v>708</v>
      </c>
      <c r="X225" s="8" t="s">
        <v>296</v>
      </c>
      <c r="Y225" s="8" t="s">
        <v>45985</v>
      </c>
      <c r="Z225" s="8">
        <v>3111108</v>
      </c>
      <c r="AA225" s="26" t="s">
        <v>6924</v>
      </c>
      <c r="AB225" s="8" t="s">
        <v>194</v>
      </c>
    </row>
    <row r="226" spans="1:28" x14ac:dyDescent="0.2">
      <c r="A226" s="21" t="s">
        <v>37613</v>
      </c>
      <c r="B226" s="21" t="s">
        <v>37614</v>
      </c>
      <c r="C226" s="27" t="s">
        <v>45769</v>
      </c>
      <c r="D226" s="21" t="s">
        <v>34690</v>
      </c>
      <c r="E226" s="21" t="s">
        <v>34691</v>
      </c>
      <c r="F226" s="21" t="s">
        <v>776</v>
      </c>
      <c r="G226" s="21" t="s">
        <v>37496</v>
      </c>
      <c r="H226" s="21" t="s">
        <v>17227</v>
      </c>
      <c r="I226" s="21" t="s">
        <v>36869</v>
      </c>
      <c r="J226" s="22" t="s">
        <v>37497</v>
      </c>
      <c r="K226" s="21" t="s">
        <v>37616</v>
      </c>
      <c r="L226" s="21" t="s">
        <v>400</v>
      </c>
      <c r="M226" s="33" t="s">
        <v>45770</v>
      </c>
      <c r="N226" s="32" t="s">
        <v>37615</v>
      </c>
      <c r="O226" s="32" t="s">
        <v>112</v>
      </c>
      <c r="P226" s="32" t="s">
        <v>112</v>
      </c>
      <c r="Q226" s="32">
        <v>43023</v>
      </c>
      <c r="R226" s="32">
        <v>0.58333333333333337</v>
      </c>
      <c r="S226" s="32">
        <v>0.70833333333333337</v>
      </c>
      <c r="T226" s="32" t="s">
        <v>1283</v>
      </c>
      <c r="U226" s="21" t="s">
        <v>12993</v>
      </c>
      <c r="V226" s="21" t="s">
        <v>18950</v>
      </c>
      <c r="W226" s="21" t="s">
        <v>28</v>
      </c>
      <c r="X226" s="21" t="s">
        <v>30</v>
      </c>
      <c r="Y226" s="8" t="s">
        <v>45985</v>
      </c>
      <c r="Z226" s="21" t="s">
        <v>5814</v>
      </c>
      <c r="AA226" s="28" t="s">
        <v>37503</v>
      </c>
      <c r="AB226" s="21" t="s">
        <v>400</v>
      </c>
    </row>
    <row r="227" spans="1:28" x14ac:dyDescent="0.2">
      <c r="A227" s="8" t="s">
        <v>32872</v>
      </c>
      <c r="B227" s="8" t="s">
        <v>32873</v>
      </c>
      <c r="C227" s="19" t="s">
        <v>45769</v>
      </c>
      <c r="D227" s="8" t="s">
        <v>34690</v>
      </c>
      <c r="E227" s="8" t="s">
        <v>34691</v>
      </c>
      <c r="F227" s="8" t="s">
        <v>776</v>
      </c>
      <c r="G227" s="8" t="s">
        <v>32588</v>
      </c>
      <c r="H227" s="8" t="s">
        <v>32589</v>
      </c>
      <c r="I227" s="8" t="s">
        <v>32590</v>
      </c>
      <c r="J227" s="17" t="s">
        <v>32591</v>
      </c>
      <c r="K227" s="8" t="s">
        <v>32876</v>
      </c>
      <c r="L227" s="8" t="s">
        <v>13273</v>
      </c>
      <c r="M227" s="33" t="s">
        <v>45770</v>
      </c>
      <c r="N227" s="32" t="s">
        <v>32875</v>
      </c>
      <c r="O227" s="32" t="s">
        <v>274</v>
      </c>
      <c r="P227" s="32" t="s">
        <v>274</v>
      </c>
      <c r="Q227" s="32">
        <v>43050</v>
      </c>
      <c r="R227" s="32">
        <v>0.58333333333333337</v>
      </c>
      <c r="S227" s="32">
        <v>0.70833333333333337</v>
      </c>
      <c r="T227" s="32" t="s">
        <v>1283</v>
      </c>
      <c r="U227" s="8" t="s">
        <v>32868</v>
      </c>
      <c r="V227" s="8" t="s">
        <v>13275</v>
      </c>
      <c r="W227" s="8" t="s">
        <v>28</v>
      </c>
      <c r="X227" s="8" t="s">
        <v>45730</v>
      </c>
      <c r="Y227" s="8" t="s">
        <v>45985</v>
      </c>
      <c r="Z227" s="8">
        <v>508760</v>
      </c>
      <c r="AA227" s="26" t="s">
        <v>32874</v>
      </c>
      <c r="AB227" s="8" t="s">
        <v>13273</v>
      </c>
    </row>
    <row r="228" spans="1:28" x14ac:dyDescent="0.2">
      <c r="A228" s="8" t="s">
        <v>18998</v>
      </c>
      <c r="B228" s="8" t="s">
        <v>18999</v>
      </c>
      <c r="C228" s="19" t="s">
        <v>45769</v>
      </c>
      <c r="D228" s="8" t="s">
        <v>34690</v>
      </c>
      <c r="E228" s="8" t="s">
        <v>34691</v>
      </c>
      <c r="F228" s="8" t="s">
        <v>776</v>
      </c>
      <c r="G228" s="8" t="s">
        <v>18876</v>
      </c>
      <c r="H228" s="8" t="s">
        <v>18877</v>
      </c>
      <c r="I228" s="8" t="s">
        <v>18878</v>
      </c>
      <c r="J228" s="17" t="s">
        <v>18879</v>
      </c>
      <c r="K228" s="8" t="s">
        <v>19002</v>
      </c>
      <c r="L228" s="8" t="s">
        <v>174</v>
      </c>
      <c r="M228" s="33" t="s">
        <v>45770</v>
      </c>
      <c r="N228" s="32" t="s">
        <v>19001</v>
      </c>
      <c r="O228" s="32" t="s">
        <v>133</v>
      </c>
      <c r="P228" s="32" t="s">
        <v>133</v>
      </c>
      <c r="Q228" s="32">
        <v>43028</v>
      </c>
      <c r="R228" s="32">
        <v>0.41666666666666669</v>
      </c>
      <c r="S228" s="32">
        <v>0.70833333333333337</v>
      </c>
      <c r="T228" s="32" t="s">
        <v>296</v>
      </c>
      <c r="U228" s="8" t="s">
        <v>8451</v>
      </c>
      <c r="V228" s="8" t="s">
        <v>13077</v>
      </c>
      <c r="W228" s="8" t="s">
        <v>28</v>
      </c>
      <c r="X228" s="8" t="s">
        <v>30</v>
      </c>
      <c r="Y228" s="8" t="s">
        <v>45985</v>
      </c>
      <c r="Z228" s="8">
        <v>10084</v>
      </c>
      <c r="AA228" s="26" t="s">
        <v>19000</v>
      </c>
      <c r="AB228" s="8" t="s">
        <v>174</v>
      </c>
    </row>
    <row r="229" spans="1:28" x14ac:dyDescent="0.2">
      <c r="A229" s="8" t="s">
        <v>32630</v>
      </c>
      <c r="B229" s="8" t="s">
        <v>32631</v>
      </c>
      <c r="C229" s="19" t="s">
        <v>45769</v>
      </c>
      <c r="D229" s="8" t="s">
        <v>34690</v>
      </c>
      <c r="E229" s="8" t="s">
        <v>34691</v>
      </c>
      <c r="F229" s="8" t="s">
        <v>776</v>
      </c>
      <c r="G229" s="8" t="s">
        <v>32588</v>
      </c>
      <c r="H229" s="8" t="s">
        <v>32589</v>
      </c>
      <c r="I229" s="8" t="s">
        <v>32590</v>
      </c>
      <c r="J229" s="17" t="s">
        <v>32591</v>
      </c>
      <c r="K229" s="8" t="s">
        <v>32635</v>
      </c>
      <c r="L229" s="8" t="s">
        <v>66</v>
      </c>
      <c r="M229" s="33" t="s">
        <v>45770</v>
      </c>
      <c r="N229" s="32" t="s">
        <v>32634</v>
      </c>
      <c r="O229" s="32" t="s">
        <v>65</v>
      </c>
      <c r="P229" s="32" t="s">
        <v>65</v>
      </c>
      <c r="Q229" s="32">
        <v>43012</v>
      </c>
      <c r="R229" s="32">
        <v>0.25</v>
      </c>
      <c r="S229" s="32">
        <v>0.625</v>
      </c>
      <c r="T229" s="32" t="s">
        <v>952</v>
      </c>
      <c r="U229" s="8" t="s">
        <v>297</v>
      </c>
      <c r="V229" s="8" t="s">
        <v>32632</v>
      </c>
      <c r="W229" s="8" t="s">
        <v>28</v>
      </c>
      <c r="X229" s="8" t="s">
        <v>45730</v>
      </c>
      <c r="Y229" s="8" t="s">
        <v>45985</v>
      </c>
      <c r="Z229" s="8">
        <v>506183</v>
      </c>
      <c r="AA229" s="26" t="s">
        <v>32633</v>
      </c>
      <c r="AB229" s="8" t="s">
        <v>66</v>
      </c>
    </row>
    <row r="230" spans="1:28" x14ac:dyDescent="0.2">
      <c r="A230" s="8" t="s">
        <v>18888</v>
      </c>
      <c r="B230" s="8" t="s">
        <v>18889</v>
      </c>
      <c r="C230" s="19" t="s">
        <v>45769</v>
      </c>
      <c r="D230" s="8" t="s">
        <v>34690</v>
      </c>
      <c r="E230" s="8" t="s">
        <v>34691</v>
      </c>
      <c r="F230" s="8" t="s">
        <v>776</v>
      </c>
      <c r="G230" s="8" t="s">
        <v>18876</v>
      </c>
      <c r="H230" s="8" t="s">
        <v>18877</v>
      </c>
      <c r="I230" s="8" t="s">
        <v>18878</v>
      </c>
      <c r="J230" s="17" t="s">
        <v>18879</v>
      </c>
      <c r="K230" s="8" t="s">
        <v>18892</v>
      </c>
      <c r="L230" s="8" t="s">
        <v>46</v>
      </c>
      <c r="M230" s="33" t="s">
        <v>45770</v>
      </c>
      <c r="N230" s="32" t="s">
        <v>18891</v>
      </c>
      <c r="O230" s="32" t="s">
        <v>27</v>
      </c>
      <c r="P230" s="32" t="s">
        <v>27</v>
      </c>
      <c r="Q230" s="32">
        <v>43010</v>
      </c>
      <c r="R230" s="32">
        <v>0.25</v>
      </c>
      <c r="S230" s="32">
        <v>0.5</v>
      </c>
      <c r="T230" s="32" t="s">
        <v>30</v>
      </c>
      <c r="U230" s="8" t="s">
        <v>2000</v>
      </c>
      <c r="V230" s="8" t="s">
        <v>5238</v>
      </c>
      <c r="W230" s="8" t="s">
        <v>28</v>
      </c>
      <c r="X230" s="8" t="s">
        <v>30</v>
      </c>
      <c r="Y230" s="8" t="s">
        <v>45985</v>
      </c>
      <c r="Z230" s="8" t="s">
        <v>45815</v>
      </c>
      <c r="AA230" s="26" t="s">
        <v>18890</v>
      </c>
      <c r="AB230" s="8" t="s">
        <v>46</v>
      </c>
    </row>
    <row r="231" spans="1:28" x14ac:dyDescent="0.2">
      <c r="A231" s="21" t="s">
        <v>32625</v>
      </c>
      <c r="B231" s="21" t="s">
        <v>32626</v>
      </c>
      <c r="C231" s="27" t="s">
        <v>45769</v>
      </c>
      <c r="D231" s="21" t="s">
        <v>34690</v>
      </c>
      <c r="E231" s="21" t="s">
        <v>34691</v>
      </c>
      <c r="F231" s="21" t="s">
        <v>776</v>
      </c>
      <c r="G231" s="21" t="s">
        <v>32588</v>
      </c>
      <c r="H231" s="21" t="s">
        <v>32589</v>
      </c>
      <c r="I231" s="21" t="s">
        <v>32590</v>
      </c>
      <c r="J231" s="22" t="s">
        <v>32591</v>
      </c>
      <c r="K231" s="21" t="s">
        <v>32629</v>
      </c>
      <c r="L231" s="21" t="s">
        <v>55</v>
      </c>
      <c r="M231" s="33" t="s">
        <v>45770</v>
      </c>
      <c r="N231" s="32" t="s">
        <v>32628</v>
      </c>
      <c r="O231" s="32" t="s">
        <v>27</v>
      </c>
      <c r="P231" s="32" t="s">
        <v>27</v>
      </c>
      <c r="Q231" s="32">
        <v>43011</v>
      </c>
      <c r="R231" s="32">
        <v>0.625</v>
      </c>
      <c r="S231" s="32">
        <v>0.70833333333333337</v>
      </c>
      <c r="T231" s="32" t="s">
        <v>1100</v>
      </c>
      <c r="U231" s="21" t="s">
        <v>5211</v>
      </c>
      <c r="V231" s="21" t="s">
        <v>722</v>
      </c>
      <c r="W231" s="21" t="s">
        <v>28</v>
      </c>
      <c r="X231" s="21" t="s">
        <v>45730</v>
      </c>
      <c r="Y231" s="8" t="s">
        <v>45985</v>
      </c>
      <c r="Z231" s="21">
        <v>620102</v>
      </c>
      <c r="AA231" s="28" t="s">
        <v>32627</v>
      </c>
      <c r="AB231" s="21" t="s">
        <v>55</v>
      </c>
    </row>
    <row r="232" spans="1:28" x14ac:dyDescent="0.2">
      <c r="A232" s="8" t="s">
        <v>12722</v>
      </c>
      <c r="B232" s="8" t="s">
        <v>12723</v>
      </c>
      <c r="C232" s="19" t="s">
        <v>45769</v>
      </c>
      <c r="D232" s="8" t="s">
        <v>34690</v>
      </c>
      <c r="E232" s="8" t="s">
        <v>34691</v>
      </c>
      <c r="F232" s="8" t="s">
        <v>776</v>
      </c>
      <c r="G232" s="8" t="s">
        <v>12605</v>
      </c>
      <c r="H232" s="8" t="s">
        <v>12606</v>
      </c>
      <c r="I232" s="8" t="s">
        <v>12607</v>
      </c>
      <c r="J232" s="17" t="s">
        <v>12608</v>
      </c>
      <c r="K232" s="8" t="s">
        <v>12727</v>
      </c>
      <c r="L232" s="8" t="s">
        <v>382</v>
      </c>
      <c r="M232" s="33" t="s">
        <v>45770</v>
      </c>
      <c r="N232" s="32" t="s">
        <v>12726</v>
      </c>
      <c r="O232" s="32" t="s">
        <v>112</v>
      </c>
      <c r="P232" s="32" t="s">
        <v>112</v>
      </c>
      <c r="Q232" s="32">
        <v>43021</v>
      </c>
      <c r="R232" s="32">
        <v>0.75</v>
      </c>
      <c r="S232" s="32">
        <v>0.97916666666666663</v>
      </c>
      <c r="T232" s="32" t="s">
        <v>2712</v>
      </c>
      <c r="U232" s="8" t="s">
        <v>384</v>
      </c>
      <c r="V232" s="8" t="s">
        <v>12724</v>
      </c>
      <c r="W232" s="8" t="s">
        <v>708</v>
      </c>
      <c r="X232" s="8" t="s">
        <v>30</v>
      </c>
      <c r="Y232" s="8" t="s">
        <v>45985</v>
      </c>
      <c r="Z232" s="8">
        <v>410506</v>
      </c>
      <c r="AA232" s="26" t="s">
        <v>12725</v>
      </c>
      <c r="AB232" s="8" t="s">
        <v>382</v>
      </c>
    </row>
    <row r="233" spans="1:28" x14ac:dyDescent="0.2">
      <c r="A233" s="8" t="s">
        <v>16160</v>
      </c>
      <c r="B233" s="8" t="s">
        <v>16161</v>
      </c>
      <c r="C233" s="19" t="s">
        <v>45769</v>
      </c>
      <c r="D233" s="8" t="s">
        <v>34690</v>
      </c>
      <c r="E233" s="8" t="s">
        <v>34691</v>
      </c>
      <c r="F233" s="8" t="s">
        <v>776</v>
      </c>
      <c r="G233" s="8" t="s">
        <v>16019</v>
      </c>
      <c r="H233" s="8" t="s">
        <v>12606</v>
      </c>
      <c r="I233" s="8" t="s">
        <v>16020</v>
      </c>
      <c r="J233" s="17" t="s">
        <v>16021</v>
      </c>
      <c r="K233" s="8" t="s">
        <v>16164</v>
      </c>
      <c r="L233" s="8" t="s">
        <v>113</v>
      </c>
      <c r="M233" s="33" t="s">
        <v>45770</v>
      </c>
      <c r="N233" s="32" t="s">
        <v>16163</v>
      </c>
      <c r="O233" s="32" t="s">
        <v>112</v>
      </c>
      <c r="P233" s="32" t="s">
        <v>112</v>
      </c>
      <c r="Q233" s="32">
        <v>43024</v>
      </c>
      <c r="R233" s="32">
        <v>0.75</v>
      </c>
      <c r="S233" s="32">
        <v>0.20833333333333334</v>
      </c>
      <c r="T233" s="32" t="s">
        <v>762</v>
      </c>
      <c r="U233" s="8" t="s">
        <v>410</v>
      </c>
      <c r="V233" s="8" t="s">
        <v>767</v>
      </c>
      <c r="W233" s="8" t="s">
        <v>708</v>
      </c>
      <c r="X233" s="8" t="s">
        <v>30</v>
      </c>
      <c r="Y233" s="8" t="s">
        <v>45985</v>
      </c>
      <c r="Z233" s="8">
        <v>10780</v>
      </c>
      <c r="AA233" s="26" t="s">
        <v>16162</v>
      </c>
      <c r="AB233" s="8" t="s">
        <v>113</v>
      </c>
    </row>
    <row r="234" spans="1:28" x14ac:dyDescent="0.2">
      <c r="A234" s="8" t="s">
        <v>6997</v>
      </c>
      <c r="B234" s="8" t="s">
        <v>6998</v>
      </c>
      <c r="C234" s="19" t="s">
        <v>45769</v>
      </c>
      <c r="D234" s="8" t="s">
        <v>34690</v>
      </c>
      <c r="E234" s="8" t="s">
        <v>34691</v>
      </c>
      <c r="F234" s="8" t="s">
        <v>776</v>
      </c>
      <c r="G234" s="8" t="s">
        <v>6781</v>
      </c>
      <c r="H234" s="8" t="s">
        <v>6782</v>
      </c>
      <c r="I234" s="8" t="s">
        <v>6783</v>
      </c>
      <c r="J234" s="17" t="s">
        <v>6784</v>
      </c>
      <c r="K234" s="8" t="s">
        <v>7002</v>
      </c>
      <c r="L234" s="8" t="s">
        <v>545</v>
      </c>
      <c r="M234" s="33" t="s">
        <v>45770</v>
      </c>
      <c r="N234" s="32" t="s">
        <v>7001</v>
      </c>
      <c r="O234" s="32" t="s">
        <v>255</v>
      </c>
      <c r="P234" s="32" t="s">
        <v>255</v>
      </c>
      <c r="Q234" s="32">
        <v>43044</v>
      </c>
      <c r="R234" s="32">
        <v>0.75</v>
      </c>
      <c r="S234" s="32">
        <v>0.91666666666666663</v>
      </c>
      <c r="T234" s="32" t="s">
        <v>739</v>
      </c>
      <c r="U234" s="8" t="s">
        <v>1678</v>
      </c>
      <c r="V234" s="8" t="s">
        <v>6999</v>
      </c>
      <c r="W234" s="8" t="s">
        <v>708</v>
      </c>
      <c r="X234" s="8" t="s">
        <v>296</v>
      </c>
      <c r="Y234" s="8" t="s">
        <v>45985</v>
      </c>
      <c r="Z234" s="8">
        <v>507339</v>
      </c>
      <c r="AA234" s="26" t="s">
        <v>7000</v>
      </c>
      <c r="AB234" s="8" t="s">
        <v>545</v>
      </c>
    </row>
    <row r="235" spans="1:28" x14ac:dyDescent="0.2">
      <c r="A235" s="8" t="s">
        <v>12775</v>
      </c>
      <c r="B235" s="8" t="s">
        <v>12776</v>
      </c>
      <c r="C235" s="19" t="s">
        <v>45769</v>
      </c>
      <c r="D235" s="8" t="s">
        <v>34690</v>
      </c>
      <c r="E235" s="8" t="s">
        <v>34691</v>
      </c>
      <c r="F235" s="8" t="s">
        <v>776</v>
      </c>
      <c r="G235" s="8" t="s">
        <v>12605</v>
      </c>
      <c r="H235" s="8" t="s">
        <v>12606</v>
      </c>
      <c r="I235" s="8" t="s">
        <v>12607</v>
      </c>
      <c r="J235" s="17" t="s">
        <v>12608</v>
      </c>
      <c r="K235" s="8" t="s">
        <v>12780</v>
      </c>
      <c r="L235" s="8" t="s">
        <v>205</v>
      </c>
      <c r="M235" s="33" t="s">
        <v>45770</v>
      </c>
      <c r="N235" s="32" t="s">
        <v>12779</v>
      </c>
      <c r="O235" s="32" t="s">
        <v>204</v>
      </c>
      <c r="P235" s="32" t="s">
        <v>204</v>
      </c>
      <c r="Q235" s="32">
        <v>43033</v>
      </c>
      <c r="R235" s="32">
        <v>0.75</v>
      </c>
      <c r="S235" s="32">
        <v>0.97916666666666663</v>
      </c>
      <c r="T235" s="32" t="s">
        <v>2712</v>
      </c>
      <c r="U235" s="8" t="s">
        <v>428</v>
      </c>
      <c r="V235" s="8" t="s">
        <v>12777</v>
      </c>
      <c r="W235" s="8" t="s">
        <v>708</v>
      </c>
      <c r="X235" s="8" t="s">
        <v>30</v>
      </c>
      <c r="Y235" s="8" t="s">
        <v>45985</v>
      </c>
      <c r="Z235" s="8">
        <v>303218</v>
      </c>
      <c r="AA235" s="26" t="s">
        <v>12778</v>
      </c>
      <c r="AB235" s="8" t="s">
        <v>205</v>
      </c>
    </row>
    <row r="236" spans="1:28" x14ac:dyDescent="0.2">
      <c r="A236" s="8" t="s">
        <v>45626</v>
      </c>
      <c r="B236" s="8" t="s">
        <v>45627</v>
      </c>
      <c r="C236" s="19" t="s">
        <v>45769</v>
      </c>
      <c r="D236" s="8" t="s">
        <v>34690</v>
      </c>
      <c r="E236" s="8" t="s">
        <v>34691</v>
      </c>
      <c r="F236" s="8" t="s">
        <v>776</v>
      </c>
      <c r="G236" s="8" t="s">
        <v>45408</v>
      </c>
      <c r="H236" s="8" t="s">
        <v>17406</v>
      </c>
      <c r="I236" s="8" t="s">
        <v>45410</v>
      </c>
      <c r="J236" s="17" t="s">
        <v>45411</v>
      </c>
      <c r="K236" s="8" t="s">
        <v>45630</v>
      </c>
      <c r="L236" s="8" t="s">
        <v>225</v>
      </c>
      <c r="M236" s="33" t="s">
        <v>45770</v>
      </c>
      <c r="N236" s="32" t="s">
        <v>45629</v>
      </c>
      <c r="O236" s="32" t="s">
        <v>204</v>
      </c>
      <c r="P236" s="32" t="s">
        <v>204</v>
      </c>
      <c r="Q236" s="32">
        <v>43035</v>
      </c>
      <c r="R236" s="32">
        <v>0.33333333333333331</v>
      </c>
      <c r="S236" s="32">
        <v>0.54166666666666663</v>
      </c>
      <c r="T236" s="32" t="s">
        <v>773</v>
      </c>
      <c r="U236" s="8" t="s">
        <v>10748</v>
      </c>
      <c r="V236" s="8" t="s">
        <v>27457</v>
      </c>
      <c r="W236" s="8" t="s">
        <v>28</v>
      </c>
      <c r="X236" s="8" t="s">
        <v>296</v>
      </c>
      <c r="Y236" s="8" t="s">
        <v>45985</v>
      </c>
      <c r="Z236" s="8" t="s">
        <v>45816</v>
      </c>
      <c r="AA236" s="26" t="s">
        <v>45628</v>
      </c>
      <c r="AB236" s="8" t="s">
        <v>225</v>
      </c>
    </row>
    <row r="237" spans="1:28" x14ac:dyDescent="0.2">
      <c r="A237" s="21" t="s">
        <v>32775</v>
      </c>
      <c r="B237" s="21" t="s">
        <v>32776</v>
      </c>
      <c r="C237" s="27" t="s">
        <v>45769</v>
      </c>
      <c r="D237" s="21" t="s">
        <v>34690</v>
      </c>
      <c r="E237" s="21" t="s">
        <v>34691</v>
      </c>
      <c r="F237" s="21" t="s">
        <v>776</v>
      </c>
      <c r="G237" s="21" t="s">
        <v>32588</v>
      </c>
      <c r="H237" s="21" t="s">
        <v>32589</v>
      </c>
      <c r="I237" s="21" t="s">
        <v>32590</v>
      </c>
      <c r="J237" s="22" t="s">
        <v>32591</v>
      </c>
      <c r="K237" s="21" t="s">
        <v>32779</v>
      </c>
      <c r="L237" s="21" t="s">
        <v>215</v>
      </c>
      <c r="M237" s="33" t="s">
        <v>45770</v>
      </c>
      <c r="N237" s="32" t="s">
        <v>32778</v>
      </c>
      <c r="O237" s="32" t="s">
        <v>204</v>
      </c>
      <c r="P237" s="32" t="s">
        <v>204</v>
      </c>
      <c r="Q237" s="32">
        <v>43034</v>
      </c>
      <c r="R237" s="32">
        <v>0.625</v>
      </c>
      <c r="S237" s="32">
        <v>0.75</v>
      </c>
      <c r="T237" s="32" t="s">
        <v>1283</v>
      </c>
      <c r="U237" s="21" t="s">
        <v>20341</v>
      </c>
      <c r="V237" s="21" t="s">
        <v>437</v>
      </c>
      <c r="W237" s="21" t="s">
        <v>28</v>
      </c>
      <c r="X237" s="21" t="s">
        <v>45730</v>
      </c>
      <c r="Y237" s="8" t="s">
        <v>45985</v>
      </c>
      <c r="Z237" s="21">
        <v>508803</v>
      </c>
      <c r="AA237" s="28" t="s">
        <v>32777</v>
      </c>
      <c r="AB237" s="21" t="s">
        <v>215</v>
      </c>
    </row>
    <row r="238" spans="1:28" x14ac:dyDescent="0.2">
      <c r="A238" s="8" t="s">
        <v>6815</v>
      </c>
      <c r="B238" s="8" t="s">
        <v>6816</v>
      </c>
      <c r="C238" s="19" t="s">
        <v>45769</v>
      </c>
      <c r="D238" s="8" t="s">
        <v>34690</v>
      </c>
      <c r="E238" s="8" t="s">
        <v>34691</v>
      </c>
      <c r="F238" s="8" t="s">
        <v>776</v>
      </c>
      <c r="G238" s="8" t="s">
        <v>6781</v>
      </c>
      <c r="H238" s="8" t="s">
        <v>6782</v>
      </c>
      <c r="I238" s="8" t="s">
        <v>6783</v>
      </c>
      <c r="J238" s="17" t="s">
        <v>6784</v>
      </c>
      <c r="K238" s="8" t="s">
        <v>6819</v>
      </c>
      <c r="L238" s="8" t="s">
        <v>362</v>
      </c>
      <c r="M238" s="33" t="s">
        <v>45770</v>
      </c>
      <c r="N238" s="32" t="s">
        <v>6818</v>
      </c>
      <c r="O238" s="32" t="s">
        <v>112</v>
      </c>
      <c r="P238" s="32" t="s">
        <v>112</v>
      </c>
      <c r="Q238" s="32">
        <v>43019</v>
      </c>
      <c r="R238" s="32">
        <v>0.75</v>
      </c>
      <c r="S238" s="32">
        <v>0.20833333333333334</v>
      </c>
      <c r="T238" s="32" t="s">
        <v>762</v>
      </c>
      <c r="U238" s="8" t="s">
        <v>364</v>
      </c>
      <c r="V238" s="8" t="s">
        <v>737</v>
      </c>
      <c r="W238" s="8" t="s">
        <v>708</v>
      </c>
      <c r="X238" s="8" t="s">
        <v>296</v>
      </c>
      <c r="Y238" s="8" t="s">
        <v>45985</v>
      </c>
      <c r="Z238" s="8">
        <v>314</v>
      </c>
      <c r="AA238" s="26" t="s">
        <v>6817</v>
      </c>
      <c r="AB238" s="8" t="s">
        <v>362</v>
      </c>
    </row>
    <row r="239" spans="1:28" x14ac:dyDescent="0.2">
      <c r="A239" s="8" t="s">
        <v>37875</v>
      </c>
      <c r="B239" s="8" t="s">
        <v>37876</v>
      </c>
      <c r="C239" s="19" t="s">
        <v>45769</v>
      </c>
      <c r="D239" s="8" t="s">
        <v>34690</v>
      </c>
      <c r="E239" s="8" t="s">
        <v>34691</v>
      </c>
      <c r="F239" s="8" t="s">
        <v>776</v>
      </c>
      <c r="G239" s="8" t="s">
        <v>37496</v>
      </c>
      <c r="H239" s="8" t="s">
        <v>17227</v>
      </c>
      <c r="I239" s="8" t="s">
        <v>36869</v>
      </c>
      <c r="J239" s="17" t="s">
        <v>37497</v>
      </c>
      <c r="K239" s="8" t="s">
        <v>37880</v>
      </c>
      <c r="L239" s="8" t="s">
        <v>13273</v>
      </c>
      <c r="M239" s="33" t="s">
        <v>45770</v>
      </c>
      <c r="N239" s="32" t="s">
        <v>37879</v>
      </c>
      <c r="O239" s="32" t="s">
        <v>274</v>
      </c>
      <c r="P239" s="32" t="s">
        <v>274</v>
      </c>
      <c r="Q239" s="32">
        <v>43050</v>
      </c>
      <c r="R239" s="32">
        <v>0.25</v>
      </c>
      <c r="S239" s="32">
        <v>0.66666666666666663</v>
      </c>
      <c r="T239" s="32" t="s">
        <v>792</v>
      </c>
      <c r="U239" s="8" t="s">
        <v>13274</v>
      </c>
      <c r="V239" s="8" t="s">
        <v>37877</v>
      </c>
      <c r="W239" s="8" t="s">
        <v>28</v>
      </c>
      <c r="X239" s="8" t="s">
        <v>30</v>
      </c>
      <c r="Y239" s="8" t="s">
        <v>45985</v>
      </c>
      <c r="Z239" s="8" t="s">
        <v>45816</v>
      </c>
      <c r="AA239" s="26" t="s">
        <v>37878</v>
      </c>
      <c r="AB239" s="8" t="s">
        <v>13273</v>
      </c>
    </row>
    <row r="240" spans="1:28" x14ac:dyDescent="0.2">
      <c r="A240" s="8" t="s">
        <v>19117</v>
      </c>
      <c r="B240" s="8" t="s">
        <v>19118</v>
      </c>
      <c r="C240" s="19" t="s">
        <v>45769</v>
      </c>
      <c r="D240" s="8" t="s">
        <v>34690</v>
      </c>
      <c r="E240" s="8" t="s">
        <v>34691</v>
      </c>
      <c r="F240" s="8" t="s">
        <v>776</v>
      </c>
      <c r="G240" s="8" t="s">
        <v>18876</v>
      </c>
      <c r="H240" s="8" t="s">
        <v>18877</v>
      </c>
      <c r="I240" s="8" t="s">
        <v>18878</v>
      </c>
      <c r="J240" s="17" t="s">
        <v>18879</v>
      </c>
      <c r="K240" s="8" t="s">
        <v>19120</v>
      </c>
      <c r="L240" s="8" t="s">
        <v>256</v>
      </c>
      <c r="M240" s="33" t="s">
        <v>45770</v>
      </c>
      <c r="N240" s="32" t="s">
        <v>19119</v>
      </c>
      <c r="O240" s="32" t="s">
        <v>255</v>
      </c>
      <c r="P240" s="32" t="s">
        <v>255</v>
      </c>
      <c r="Q240" s="32">
        <v>43045</v>
      </c>
      <c r="R240" s="32">
        <v>0.625</v>
      </c>
      <c r="S240" s="32">
        <v>0.70833333333333337</v>
      </c>
      <c r="T240" s="32" t="s">
        <v>1100</v>
      </c>
      <c r="U240" s="8" t="s">
        <v>18175</v>
      </c>
      <c r="V240" s="8" t="s">
        <v>11963</v>
      </c>
      <c r="W240" s="8" t="s">
        <v>28</v>
      </c>
      <c r="X240" s="8" t="s">
        <v>30</v>
      </c>
      <c r="Y240" s="8" t="s">
        <v>45985</v>
      </c>
      <c r="Z240" s="8">
        <v>3111128</v>
      </c>
      <c r="AA240" s="26" t="s">
        <v>6817</v>
      </c>
      <c r="AB240" s="8" t="s">
        <v>256</v>
      </c>
    </row>
    <row r="241" spans="1:28" x14ac:dyDescent="0.2">
      <c r="A241" s="8" t="s">
        <v>12697</v>
      </c>
      <c r="B241" s="8" t="s">
        <v>12698</v>
      </c>
      <c r="C241" s="19" t="s">
        <v>45769</v>
      </c>
      <c r="D241" s="8" t="s">
        <v>34690</v>
      </c>
      <c r="E241" s="8" t="s">
        <v>34691</v>
      </c>
      <c r="F241" s="8" t="s">
        <v>776</v>
      </c>
      <c r="G241" s="8" t="s">
        <v>12605</v>
      </c>
      <c r="H241" s="8" t="s">
        <v>12606</v>
      </c>
      <c r="I241" s="8" t="s">
        <v>12607</v>
      </c>
      <c r="J241" s="17" t="s">
        <v>12608</v>
      </c>
      <c r="K241" s="8" t="s">
        <v>12701</v>
      </c>
      <c r="L241" s="8" t="s">
        <v>345</v>
      </c>
      <c r="M241" s="33" t="s">
        <v>45770</v>
      </c>
      <c r="N241" s="32" t="s">
        <v>12700</v>
      </c>
      <c r="O241" s="32" t="s">
        <v>65</v>
      </c>
      <c r="P241" s="32" t="s">
        <v>65</v>
      </c>
      <c r="Q241" s="32">
        <v>43018</v>
      </c>
      <c r="R241" s="32">
        <v>0.125</v>
      </c>
      <c r="S241" s="32">
        <v>0.20833333333333334</v>
      </c>
      <c r="T241" s="32" t="s">
        <v>1100</v>
      </c>
      <c r="U241" s="8" t="s">
        <v>2933</v>
      </c>
      <c r="V241" s="8" t="s">
        <v>728</v>
      </c>
      <c r="W241" s="8" t="s">
        <v>708</v>
      </c>
      <c r="X241" s="8" t="s">
        <v>30</v>
      </c>
      <c r="Y241" s="8" t="s">
        <v>45985</v>
      </c>
      <c r="Z241" s="8" t="s">
        <v>45803</v>
      </c>
      <c r="AA241" s="26" t="s">
        <v>12699</v>
      </c>
      <c r="AB241" s="8" t="s">
        <v>345</v>
      </c>
    </row>
    <row r="242" spans="1:28" x14ac:dyDescent="0.2">
      <c r="A242" s="8" t="s">
        <v>19009</v>
      </c>
      <c r="B242" s="8" t="s">
        <v>19010</v>
      </c>
      <c r="C242" s="19" t="s">
        <v>45769</v>
      </c>
      <c r="D242" s="8" t="s">
        <v>34690</v>
      </c>
      <c r="E242" s="8" t="s">
        <v>34691</v>
      </c>
      <c r="F242" s="8" t="s">
        <v>776</v>
      </c>
      <c r="G242" s="8" t="s">
        <v>18876</v>
      </c>
      <c r="H242" s="8" t="s">
        <v>18877</v>
      </c>
      <c r="I242" s="8" t="s">
        <v>18878</v>
      </c>
      <c r="J242" s="17" t="s">
        <v>18879</v>
      </c>
      <c r="K242" s="8" t="s">
        <v>19013</v>
      </c>
      <c r="L242" s="8" t="s">
        <v>184</v>
      </c>
      <c r="M242" s="33" t="s">
        <v>45770</v>
      </c>
      <c r="N242" s="32" t="s">
        <v>19012</v>
      </c>
      <c r="O242" s="32" t="s">
        <v>133</v>
      </c>
      <c r="P242" s="32" t="s">
        <v>133</v>
      </c>
      <c r="Q242" s="32">
        <v>43029</v>
      </c>
      <c r="R242" s="32">
        <v>0.45833333333333331</v>
      </c>
      <c r="S242" s="32">
        <v>0.70833333333333337</v>
      </c>
      <c r="T242" s="32" t="s">
        <v>30</v>
      </c>
      <c r="U242" s="8" t="s">
        <v>19005</v>
      </c>
      <c r="V242" s="8" t="s">
        <v>13097</v>
      </c>
      <c r="W242" s="8" t="s">
        <v>28</v>
      </c>
      <c r="X242" s="8" t="s">
        <v>30</v>
      </c>
      <c r="Y242" s="8" t="s">
        <v>45985</v>
      </c>
      <c r="Z242" s="8">
        <v>5111430</v>
      </c>
      <c r="AA242" s="26" t="s">
        <v>19011</v>
      </c>
      <c r="AB242" s="8" t="s">
        <v>184</v>
      </c>
    </row>
    <row r="243" spans="1:28" x14ac:dyDescent="0.2">
      <c r="A243" s="8" t="s">
        <v>35826</v>
      </c>
      <c r="B243" s="8" t="s">
        <v>35827</v>
      </c>
      <c r="C243" s="19" t="s">
        <v>45769</v>
      </c>
      <c r="D243" s="8" t="s">
        <v>34690</v>
      </c>
      <c r="E243" s="8" t="s">
        <v>34691</v>
      </c>
      <c r="F243" s="8" t="s">
        <v>776</v>
      </c>
      <c r="G243" s="8" t="s">
        <v>35778</v>
      </c>
      <c r="H243" s="8" t="s">
        <v>3431</v>
      </c>
      <c r="I243" s="8" t="s">
        <v>35779</v>
      </c>
      <c r="J243" s="17" t="s">
        <v>35780</v>
      </c>
      <c r="K243" s="8" t="s">
        <v>35829</v>
      </c>
      <c r="L243" s="8" t="s">
        <v>154</v>
      </c>
      <c r="M243" s="33" t="s">
        <v>45770</v>
      </c>
      <c r="N243" s="32" t="s">
        <v>35828</v>
      </c>
      <c r="O243" s="32" t="s">
        <v>133</v>
      </c>
      <c r="P243" s="32" t="s">
        <v>133</v>
      </c>
      <c r="Q243" s="32">
        <v>43031</v>
      </c>
      <c r="R243" s="32">
        <v>0</v>
      </c>
      <c r="S243" s="32">
        <v>0.20833333333333334</v>
      </c>
      <c r="T243" s="32" t="s">
        <v>773</v>
      </c>
      <c r="U243" s="8" t="s">
        <v>4114</v>
      </c>
      <c r="V243" s="8" t="s">
        <v>804</v>
      </c>
      <c r="W243" s="8" t="s">
        <v>708</v>
      </c>
      <c r="X243" s="8" t="s">
        <v>12943</v>
      </c>
      <c r="Y243" s="8" t="s">
        <v>45985</v>
      </c>
      <c r="Z243" s="8" t="s">
        <v>37718</v>
      </c>
      <c r="AA243" s="26" t="s">
        <v>45978</v>
      </c>
      <c r="AB243" s="8" t="s">
        <v>154</v>
      </c>
    </row>
    <row r="244" spans="1:28" x14ac:dyDescent="0.2">
      <c r="A244" s="8" t="s">
        <v>18874</v>
      </c>
      <c r="B244" s="8" t="s">
        <v>18875</v>
      </c>
      <c r="C244" s="19" t="s">
        <v>45769</v>
      </c>
      <c r="D244" s="8" t="s">
        <v>34690</v>
      </c>
      <c r="E244" s="8" t="s">
        <v>34691</v>
      </c>
      <c r="F244" s="8" t="s">
        <v>776</v>
      </c>
      <c r="G244" s="8" t="s">
        <v>18876</v>
      </c>
      <c r="H244" s="8" t="s">
        <v>18877</v>
      </c>
      <c r="I244" s="8" t="s">
        <v>18878</v>
      </c>
      <c r="J244" s="17" t="s">
        <v>18879</v>
      </c>
      <c r="K244" s="8" t="s">
        <v>18882</v>
      </c>
      <c r="L244" s="8" t="s">
        <v>29</v>
      </c>
      <c r="M244" s="33" t="s">
        <v>45770</v>
      </c>
      <c r="N244" s="32" t="s">
        <v>18881</v>
      </c>
      <c r="O244" s="32" t="s">
        <v>27</v>
      </c>
      <c r="P244" s="32" t="s">
        <v>27</v>
      </c>
      <c r="Q244" s="32">
        <v>43009</v>
      </c>
      <c r="R244" s="32">
        <v>0.25</v>
      </c>
      <c r="S244" s="32">
        <v>0.625</v>
      </c>
      <c r="T244" s="32" t="s">
        <v>952</v>
      </c>
      <c r="U244" s="8" t="s">
        <v>5152</v>
      </c>
      <c r="V244" s="8" t="s">
        <v>5857</v>
      </c>
      <c r="W244" s="8" t="s">
        <v>28</v>
      </c>
      <c r="X244" s="8" t="s">
        <v>30</v>
      </c>
      <c r="Y244" s="8" t="s">
        <v>45985</v>
      </c>
      <c r="Z244" s="8" t="s">
        <v>45813</v>
      </c>
      <c r="AA244" s="26" t="s">
        <v>18880</v>
      </c>
      <c r="AB244" s="8" t="s">
        <v>29</v>
      </c>
    </row>
    <row r="245" spans="1:28" x14ac:dyDescent="0.2">
      <c r="A245" s="8" t="s">
        <v>34707</v>
      </c>
      <c r="B245" s="8" t="s">
        <v>34708</v>
      </c>
      <c r="C245" s="19" t="s">
        <v>45769</v>
      </c>
      <c r="D245" s="8" t="s">
        <v>34690</v>
      </c>
      <c r="E245" s="8" t="s">
        <v>34691</v>
      </c>
      <c r="F245" s="8" t="s">
        <v>776</v>
      </c>
      <c r="G245" s="8" t="s">
        <v>34499</v>
      </c>
      <c r="H245" s="8" t="s">
        <v>11988</v>
      </c>
      <c r="I245" s="8" t="s">
        <v>32590</v>
      </c>
      <c r="J245" s="17" t="s">
        <v>34500</v>
      </c>
      <c r="K245" s="8" t="s">
        <v>45730</v>
      </c>
      <c r="L245" s="8" t="s">
        <v>34709</v>
      </c>
      <c r="M245" s="33" t="s">
        <v>45770</v>
      </c>
      <c r="N245" s="32" t="s">
        <v>34713</v>
      </c>
      <c r="O245" s="32" t="s">
        <v>34701</v>
      </c>
      <c r="P245" s="32" t="s">
        <v>34701</v>
      </c>
      <c r="Q245" s="32">
        <v>42935</v>
      </c>
      <c r="R245" s="32">
        <v>0</v>
      </c>
      <c r="S245" s="32">
        <v>0.5</v>
      </c>
      <c r="T245" s="32" t="s">
        <v>40</v>
      </c>
      <c r="U245" s="8" t="s">
        <v>34710</v>
      </c>
      <c r="V245" s="8" t="s">
        <v>34711</v>
      </c>
      <c r="W245" s="8" t="s">
        <v>28</v>
      </c>
      <c r="X245" s="8" t="s">
        <v>45730</v>
      </c>
      <c r="Y245" s="8" t="s">
        <v>45985</v>
      </c>
      <c r="Z245" s="8">
        <v>506130</v>
      </c>
      <c r="AA245" s="26" t="s">
        <v>34712</v>
      </c>
      <c r="AB245" s="8" t="s">
        <v>34709</v>
      </c>
    </row>
    <row r="246" spans="1:28" x14ac:dyDescent="0.2">
      <c r="A246" s="8" t="s">
        <v>5650</v>
      </c>
      <c r="B246" s="8" t="s">
        <v>5651</v>
      </c>
      <c r="C246" s="19" t="s">
        <v>45769</v>
      </c>
      <c r="D246" s="8" t="s">
        <v>34690</v>
      </c>
      <c r="E246" s="8" t="s">
        <v>34691</v>
      </c>
      <c r="F246" s="8" t="s">
        <v>776</v>
      </c>
      <c r="G246" s="8" t="s">
        <v>5556</v>
      </c>
      <c r="H246" s="8" t="s">
        <v>3431</v>
      </c>
      <c r="I246" s="8" t="s">
        <v>5557</v>
      </c>
      <c r="J246" s="17" t="s">
        <v>5558</v>
      </c>
      <c r="K246" s="8" t="s">
        <v>5653</v>
      </c>
      <c r="L246" s="8" t="s">
        <v>372</v>
      </c>
      <c r="M246" s="33" t="s">
        <v>45770</v>
      </c>
      <c r="N246" s="32" t="s">
        <v>5652</v>
      </c>
      <c r="O246" s="32" t="s">
        <v>112</v>
      </c>
      <c r="P246" s="32" t="s">
        <v>112</v>
      </c>
      <c r="Q246" s="32">
        <v>43020</v>
      </c>
      <c r="R246" s="32">
        <v>0.75</v>
      </c>
      <c r="S246" s="32">
        <v>4.1666666666666664E-2</v>
      </c>
      <c r="T246" s="32" t="s">
        <v>296</v>
      </c>
      <c r="U246" s="8" t="s">
        <v>374</v>
      </c>
      <c r="V246" s="8" t="s">
        <v>1416</v>
      </c>
      <c r="W246" s="8" t="s">
        <v>708</v>
      </c>
      <c r="X246" s="8" t="s">
        <v>296</v>
      </c>
      <c r="Y246" s="8" t="s">
        <v>45985</v>
      </c>
      <c r="Z246" s="8" t="s">
        <v>32668</v>
      </c>
      <c r="AA246" s="26" t="s">
        <v>45981</v>
      </c>
      <c r="AB246" s="8" t="s">
        <v>372</v>
      </c>
    </row>
    <row r="247" spans="1:28" x14ac:dyDescent="0.2">
      <c r="A247" s="8" t="s">
        <v>16213</v>
      </c>
      <c r="B247" s="8" t="s">
        <v>16214</v>
      </c>
      <c r="C247" s="19" t="s">
        <v>45769</v>
      </c>
      <c r="D247" s="8" t="s">
        <v>34690</v>
      </c>
      <c r="E247" s="8" t="s">
        <v>34691</v>
      </c>
      <c r="F247" s="8" t="s">
        <v>776</v>
      </c>
      <c r="G247" s="8" t="s">
        <v>16019</v>
      </c>
      <c r="H247" s="8" t="s">
        <v>12606</v>
      </c>
      <c r="I247" s="8" t="s">
        <v>16020</v>
      </c>
      <c r="J247" s="17" t="s">
        <v>16021</v>
      </c>
      <c r="K247" s="8" t="s">
        <v>16218</v>
      </c>
      <c r="L247" s="8" t="s">
        <v>245</v>
      </c>
      <c r="M247" s="33" t="s">
        <v>45770</v>
      </c>
      <c r="N247" s="32" t="s">
        <v>16217</v>
      </c>
      <c r="O247" s="32" t="s">
        <v>204</v>
      </c>
      <c r="P247" s="32" t="s">
        <v>204</v>
      </c>
      <c r="Q247" s="32">
        <v>43037</v>
      </c>
      <c r="R247" s="32">
        <v>0.75</v>
      </c>
      <c r="S247" s="32">
        <v>0.91666666666666663</v>
      </c>
      <c r="T247" s="32" t="s">
        <v>739</v>
      </c>
      <c r="U247" s="8" t="s">
        <v>247</v>
      </c>
      <c r="V247" s="8" t="s">
        <v>16215</v>
      </c>
      <c r="W247" s="8" t="s">
        <v>708</v>
      </c>
      <c r="X247" s="8" t="s">
        <v>296</v>
      </c>
      <c r="Y247" s="8" t="s">
        <v>45985</v>
      </c>
      <c r="Z247" s="8">
        <v>510538</v>
      </c>
      <c r="AA247" s="26" t="s">
        <v>16216</v>
      </c>
      <c r="AB247" s="8" t="s">
        <v>245</v>
      </c>
    </row>
    <row r="248" spans="1:28" x14ac:dyDescent="0.2">
      <c r="A248" s="8" t="s">
        <v>45504</v>
      </c>
      <c r="B248" s="8" t="s">
        <v>45505</v>
      </c>
      <c r="C248" s="19" t="s">
        <v>45769</v>
      </c>
      <c r="D248" s="8" t="s">
        <v>34690</v>
      </c>
      <c r="E248" s="8" t="s">
        <v>34691</v>
      </c>
      <c r="F248" s="8" t="s">
        <v>776</v>
      </c>
      <c r="G248" s="8" t="s">
        <v>45408</v>
      </c>
      <c r="H248" s="8" t="s">
        <v>17406</v>
      </c>
      <c r="I248" s="8" t="s">
        <v>45410</v>
      </c>
      <c r="J248" s="17" t="s">
        <v>45411</v>
      </c>
      <c r="K248" s="8" t="s">
        <v>45508</v>
      </c>
      <c r="L248" s="8" t="s">
        <v>345</v>
      </c>
      <c r="M248" s="33" t="s">
        <v>45770</v>
      </c>
      <c r="N248" s="32" t="s">
        <v>45507</v>
      </c>
      <c r="O248" s="32" t="s">
        <v>65</v>
      </c>
      <c r="P248" s="32" t="s">
        <v>65</v>
      </c>
      <c r="Q248" s="32">
        <v>43018</v>
      </c>
      <c r="R248" s="32">
        <v>0.29166666666666669</v>
      </c>
      <c r="S248" s="32">
        <v>0.75</v>
      </c>
      <c r="T248" s="32" t="s">
        <v>762</v>
      </c>
      <c r="U248" s="8" t="s">
        <v>1002</v>
      </c>
      <c r="V248" s="8" t="s">
        <v>347</v>
      </c>
      <c r="W248" s="8" t="s">
        <v>28</v>
      </c>
      <c r="X248" s="8" t="s">
        <v>296</v>
      </c>
      <c r="Y248" s="8" t="s">
        <v>45985</v>
      </c>
      <c r="Z248" s="8">
        <v>506186</v>
      </c>
      <c r="AA248" s="26" t="s">
        <v>45506</v>
      </c>
      <c r="AB248" s="8" t="s">
        <v>345</v>
      </c>
    </row>
    <row r="249" spans="1:28" x14ac:dyDescent="0.2">
      <c r="A249" s="8" t="s">
        <v>32655</v>
      </c>
      <c r="B249" s="8" t="s">
        <v>32656</v>
      </c>
      <c r="C249" s="19" t="s">
        <v>45769</v>
      </c>
      <c r="D249" s="8" t="s">
        <v>34690</v>
      </c>
      <c r="E249" s="8" t="s">
        <v>34691</v>
      </c>
      <c r="F249" s="8" t="s">
        <v>776</v>
      </c>
      <c r="G249" s="8" t="s">
        <v>32588</v>
      </c>
      <c r="H249" s="8" t="s">
        <v>32589</v>
      </c>
      <c r="I249" s="8" t="s">
        <v>32590</v>
      </c>
      <c r="J249" s="17" t="s">
        <v>32591</v>
      </c>
      <c r="K249" s="8" t="s">
        <v>32660</v>
      </c>
      <c r="L249" s="8" t="s">
        <v>76</v>
      </c>
      <c r="M249" s="33" t="s">
        <v>45770</v>
      </c>
      <c r="N249" s="32" t="s">
        <v>32659</v>
      </c>
      <c r="O249" s="32" t="s">
        <v>65</v>
      </c>
      <c r="P249" s="32" t="s">
        <v>65</v>
      </c>
      <c r="Q249" s="32">
        <v>43014</v>
      </c>
      <c r="R249" s="32">
        <v>0.45833333333333331</v>
      </c>
      <c r="S249" s="32">
        <v>0.70833333333333337</v>
      </c>
      <c r="T249" s="32" t="s">
        <v>30</v>
      </c>
      <c r="U249" s="8" t="s">
        <v>5327</v>
      </c>
      <c r="V249" s="8" t="s">
        <v>20181</v>
      </c>
      <c r="W249" s="8" t="s">
        <v>28</v>
      </c>
      <c r="X249" s="8" t="s">
        <v>45730</v>
      </c>
      <c r="Y249" s="8" t="s">
        <v>45985</v>
      </c>
      <c r="Z249" s="8" t="s">
        <v>32657</v>
      </c>
      <c r="AA249" s="26" t="s">
        <v>32658</v>
      </c>
      <c r="AB249" s="8" t="s">
        <v>76</v>
      </c>
    </row>
    <row r="250" spans="1:28" x14ac:dyDescent="0.2">
      <c r="A250" s="8" t="s">
        <v>12717</v>
      </c>
      <c r="B250" s="8" t="s">
        <v>12718</v>
      </c>
      <c r="C250" s="19" t="s">
        <v>45769</v>
      </c>
      <c r="D250" s="8" t="s">
        <v>34690</v>
      </c>
      <c r="E250" s="8" t="s">
        <v>34691</v>
      </c>
      <c r="F250" s="8" t="s">
        <v>776</v>
      </c>
      <c r="G250" s="8" t="s">
        <v>12605</v>
      </c>
      <c r="H250" s="8" t="s">
        <v>12606</v>
      </c>
      <c r="I250" s="8" t="s">
        <v>12607</v>
      </c>
      <c r="J250" s="17" t="s">
        <v>12608</v>
      </c>
      <c r="K250" s="8" t="s">
        <v>12721</v>
      </c>
      <c r="L250" s="8" t="s">
        <v>372</v>
      </c>
      <c r="M250" s="33" t="s">
        <v>45770</v>
      </c>
      <c r="N250" s="32" t="s">
        <v>12720</v>
      </c>
      <c r="O250" s="32" t="s">
        <v>112</v>
      </c>
      <c r="P250" s="32" t="s">
        <v>112</v>
      </c>
      <c r="Q250" s="32">
        <v>43020</v>
      </c>
      <c r="R250" s="32">
        <v>0.97916666666666663</v>
      </c>
      <c r="S250" s="32">
        <v>0.20833333333333334</v>
      </c>
      <c r="T250" s="32" t="s">
        <v>2712</v>
      </c>
      <c r="U250" s="8" t="s">
        <v>12713</v>
      </c>
      <c r="V250" s="8" t="s">
        <v>751</v>
      </c>
      <c r="W250" s="8" t="s">
        <v>708</v>
      </c>
      <c r="X250" s="8" t="s">
        <v>30</v>
      </c>
      <c r="Y250" s="8" t="s">
        <v>45985</v>
      </c>
      <c r="Z250" s="8">
        <v>322127</v>
      </c>
      <c r="AA250" s="26" t="s">
        <v>12719</v>
      </c>
      <c r="AB250" s="8" t="s">
        <v>372</v>
      </c>
    </row>
    <row r="251" spans="1:28" x14ac:dyDescent="0.2">
      <c r="A251" s="8" t="s">
        <v>18931</v>
      </c>
      <c r="B251" s="8" t="s">
        <v>18932</v>
      </c>
      <c r="C251" s="19" t="s">
        <v>45769</v>
      </c>
      <c r="D251" s="8" t="s">
        <v>34690</v>
      </c>
      <c r="E251" s="8" t="s">
        <v>34691</v>
      </c>
      <c r="F251" s="8" t="s">
        <v>776</v>
      </c>
      <c r="G251" s="8" t="s">
        <v>18876</v>
      </c>
      <c r="H251" s="8" t="s">
        <v>18877</v>
      </c>
      <c r="I251" s="8" t="s">
        <v>18878</v>
      </c>
      <c r="J251" s="17" t="s">
        <v>18879</v>
      </c>
      <c r="K251" s="8" t="s">
        <v>18936</v>
      </c>
      <c r="L251" s="8" t="s">
        <v>382</v>
      </c>
      <c r="M251" s="33" t="s">
        <v>45770</v>
      </c>
      <c r="N251" s="32" t="s">
        <v>18935</v>
      </c>
      <c r="O251" s="32" t="s">
        <v>112</v>
      </c>
      <c r="P251" s="32" t="s">
        <v>112</v>
      </c>
      <c r="Q251" s="32">
        <v>43021</v>
      </c>
      <c r="R251" s="32">
        <v>0.25</v>
      </c>
      <c r="S251" s="32">
        <v>0.70833333333333337</v>
      </c>
      <c r="T251" s="32" t="s">
        <v>762</v>
      </c>
      <c r="U251" s="8" t="s">
        <v>383</v>
      </c>
      <c r="V251" s="8" t="s">
        <v>18933</v>
      </c>
      <c r="W251" s="8" t="s">
        <v>28</v>
      </c>
      <c r="X251" s="8" t="s">
        <v>30</v>
      </c>
      <c r="Y251" s="8" t="s">
        <v>45985</v>
      </c>
      <c r="Z251" s="8">
        <v>509684</v>
      </c>
      <c r="AA251" s="26" t="s">
        <v>18934</v>
      </c>
      <c r="AB251" s="8" t="s">
        <v>382</v>
      </c>
    </row>
    <row r="252" spans="1:28" x14ac:dyDescent="0.2">
      <c r="A252" s="8" t="s">
        <v>5566</v>
      </c>
      <c r="B252" s="8" t="s">
        <v>5567</v>
      </c>
      <c r="C252" s="19" t="s">
        <v>45769</v>
      </c>
      <c r="D252" s="8" t="s">
        <v>34690</v>
      </c>
      <c r="E252" s="8" t="s">
        <v>34691</v>
      </c>
      <c r="F252" s="8" t="s">
        <v>776</v>
      </c>
      <c r="G252" s="8" t="s">
        <v>5556</v>
      </c>
      <c r="H252" s="8" t="s">
        <v>3431</v>
      </c>
      <c r="I252" s="8" t="s">
        <v>5557</v>
      </c>
      <c r="J252" s="17" t="s">
        <v>5558</v>
      </c>
      <c r="K252" s="8" t="s">
        <v>5570</v>
      </c>
      <c r="L252" s="8" t="s">
        <v>86</v>
      </c>
      <c r="M252" s="33" t="s">
        <v>45770</v>
      </c>
      <c r="N252" s="32" t="s">
        <v>5569</v>
      </c>
      <c r="O252" s="32" t="s">
        <v>65</v>
      </c>
      <c r="P252" s="32" t="s">
        <v>65</v>
      </c>
      <c r="Q252" s="32">
        <v>43013</v>
      </c>
      <c r="R252" s="32">
        <v>0.75</v>
      </c>
      <c r="S252" s="32">
        <v>4.1666666666666664E-2</v>
      </c>
      <c r="T252" s="32" t="s">
        <v>296</v>
      </c>
      <c r="U252" s="8" t="s">
        <v>311</v>
      </c>
      <c r="V252" s="8" t="s">
        <v>5568</v>
      </c>
      <c r="W252" s="8" t="s">
        <v>708</v>
      </c>
      <c r="X252" s="8" t="s">
        <v>296</v>
      </c>
      <c r="Y252" s="8" t="s">
        <v>45985</v>
      </c>
      <c r="Z252" s="8">
        <v>508652</v>
      </c>
      <c r="AA252" s="26" t="s">
        <v>45948</v>
      </c>
      <c r="AB252" s="8" t="s">
        <v>86</v>
      </c>
    </row>
    <row r="253" spans="1:28" x14ac:dyDescent="0.2">
      <c r="A253" s="8" t="s">
        <v>35809</v>
      </c>
      <c r="B253" s="8" t="s">
        <v>35810</v>
      </c>
      <c r="C253" s="19" t="s">
        <v>45769</v>
      </c>
      <c r="D253" s="8" t="s">
        <v>34690</v>
      </c>
      <c r="E253" s="8" t="s">
        <v>34691</v>
      </c>
      <c r="F253" s="8" t="s">
        <v>776</v>
      </c>
      <c r="G253" s="8" t="s">
        <v>35778</v>
      </c>
      <c r="H253" s="8" t="s">
        <v>3431</v>
      </c>
      <c r="I253" s="8" t="s">
        <v>35779</v>
      </c>
      <c r="J253" s="17" t="s">
        <v>35780</v>
      </c>
      <c r="K253" s="8" t="s">
        <v>35812</v>
      </c>
      <c r="L253" s="8" t="s">
        <v>184</v>
      </c>
      <c r="M253" s="33" t="s">
        <v>45770</v>
      </c>
      <c r="N253" s="32" t="s">
        <v>35811</v>
      </c>
      <c r="O253" s="32" t="s">
        <v>133</v>
      </c>
      <c r="P253" s="32" t="s">
        <v>133</v>
      </c>
      <c r="Q253" s="32">
        <v>43029</v>
      </c>
      <c r="R253" s="32">
        <v>0</v>
      </c>
      <c r="S253" s="32">
        <v>0.20833333333333334</v>
      </c>
      <c r="T253" s="32" t="s">
        <v>773</v>
      </c>
      <c r="U253" s="8" t="s">
        <v>3570</v>
      </c>
      <c r="V253" s="8" t="s">
        <v>3585</v>
      </c>
      <c r="W253" s="8" t="s">
        <v>708</v>
      </c>
      <c r="X253" s="8" t="s">
        <v>12943</v>
      </c>
      <c r="Y253" s="8" t="s">
        <v>45985</v>
      </c>
      <c r="Z253" s="8">
        <v>506123</v>
      </c>
      <c r="AA253" s="26" t="s">
        <v>45915</v>
      </c>
      <c r="AB253" s="8" t="s">
        <v>184</v>
      </c>
    </row>
    <row r="254" spans="1:28" x14ac:dyDescent="0.2">
      <c r="A254" s="8" t="s">
        <v>18978</v>
      </c>
      <c r="B254" s="8" t="s">
        <v>18979</v>
      </c>
      <c r="C254" s="19" t="s">
        <v>45769</v>
      </c>
      <c r="D254" s="8" t="s">
        <v>34690</v>
      </c>
      <c r="E254" s="8" t="s">
        <v>34691</v>
      </c>
      <c r="F254" s="8" t="s">
        <v>776</v>
      </c>
      <c r="G254" s="8" t="s">
        <v>18876</v>
      </c>
      <c r="H254" s="8" t="s">
        <v>18877</v>
      </c>
      <c r="I254" s="8" t="s">
        <v>18878</v>
      </c>
      <c r="J254" s="17" t="s">
        <v>18879</v>
      </c>
      <c r="K254" s="8" t="s">
        <v>18982</v>
      </c>
      <c r="L254" s="8" t="s">
        <v>144</v>
      </c>
      <c r="M254" s="33" t="s">
        <v>45770</v>
      </c>
      <c r="N254" s="32" t="s">
        <v>18981</v>
      </c>
      <c r="O254" s="32" t="s">
        <v>133</v>
      </c>
      <c r="P254" s="32" t="s">
        <v>133</v>
      </c>
      <c r="Q254" s="32">
        <v>43027</v>
      </c>
      <c r="R254" s="32">
        <v>0.25</v>
      </c>
      <c r="S254" s="32">
        <v>0.375</v>
      </c>
      <c r="T254" s="32" t="s">
        <v>1283</v>
      </c>
      <c r="U254" s="8" t="s">
        <v>2054</v>
      </c>
      <c r="V254" s="8" t="s">
        <v>14372</v>
      </c>
      <c r="W254" s="8" t="s">
        <v>28</v>
      </c>
      <c r="X254" s="8" t="s">
        <v>30</v>
      </c>
      <c r="Y254" s="8" t="s">
        <v>45985</v>
      </c>
      <c r="Z254" s="8">
        <v>506189</v>
      </c>
      <c r="AA254" s="26" t="s">
        <v>18980</v>
      </c>
      <c r="AB254" s="8" t="s">
        <v>144</v>
      </c>
    </row>
    <row r="255" spans="1:28" x14ac:dyDescent="0.2">
      <c r="A255" s="8" t="s">
        <v>43670</v>
      </c>
      <c r="B255" s="8" t="s">
        <v>43671</v>
      </c>
      <c r="C255" s="19" t="s">
        <v>45769</v>
      </c>
      <c r="D255" s="8" t="s">
        <v>34690</v>
      </c>
      <c r="E255" s="8" t="s">
        <v>34691</v>
      </c>
      <c r="F255" s="8" t="s">
        <v>776</v>
      </c>
      <c r="G255" s="8" t="s">
        <v>43649</v>
      </c>
      <c r="H255" s="8" t="s">
        <v>43650</v>
      </c>
      <c r="I255" s="8" t="s">
        <v>43546</v>
      </c>
      <c r="J255" s="17" t="s">
        <v>43651</v>
      </c>
      <c r="K255" s="8" t="s">
        <v>43674</v>
      </c>
      <c r="L255" s="8" t="s">
        <v>55</v>
      </c>
      <c r="M255" s="33" t="s">
        <v>45770</v>
      </c>
      <c r="N255" s="32" t="s">
        <v>43673</v>
      </c>
      <c r="O255" s="32" t="s">
        <v>27</v>
      </c>
      <c r="P255" s="32" t="s">
        <v>27</v>
      </c>
      <c r="Q255" s="32">
        <v>43011</v>
      </c>
      <c r="R255" s="32">
        <v>0.95833333333333337</v>
      </c>
      <c r="S255" s="32">
        <v>0.20833333333333334</v>
      </c>
      <c r="T255" s="32" t="s">
        <v>30</v>
      </c>
      <c r="U255" s="8" t="s">
        <v>1264</v>
      </c>
      <c r="V255" s="8" t="s">
        <v>6811</v>
      </c>
      <c r="W255" s="8" t="s">
        <v>708</v>
      </c>
      <c r="X255" s="8" t="s">
        <v>45730</v>
      </c>
      <c r="Y255" s="8" t="s">
        <v>45985</v>
      </c>
      <c r="Z255" s="8">
        <v>506183</v>
      </c>
      <c r="AA255" s="26" t="s">
        <v>43672</v>
      </c>
      <c r="AB255" s="8" t="s">
        <v>55</v>
      </c>
    </row>
    <row r="256" spans="1:28" x14ac:dyDescent="0.2">
      <c r="A256" s="8" t="s">
        <v>39379</v>
      </c>
      <c r="B256" s="8" t="s">
        <v>39380</v>
      </c>
      <c r="C256" s="19" t="s">
        <v>45769</v>
      </c>
      <c r="D256" s="8" t="s">
        <v>34690</v>
      </c>
      <c r="E256" s="8" t="s">
        <v>34691</v>
      </c>
      <c r="F256" s="8" t="s">
        <v>776</v>
      </c>
      <c r="G256" s="8" t="s">
        <v>39231</v>
      </c>
      <c r="H256" s="8" t="s">
        <v>39232</v>
      </c>
      <c r="I256" s="8" t="s">
        <v>39233</v>
      </c>
      <c r="J256" s="17" t="s">
        <v>39234</v>
      </c>
      <c r="K256" s="8" t="s">
        <v>39383</v>
      </c>
      <c r="L256" s="8" t="s">
        <v>225</v>
      </c>
      <c r="M256" s="33" t="s">
        <v>45770</v>
      </c>
      <c r="N256" s="32" t="s">
        <v>39382</v>
      </c>
      <c r="O256" s="32" t="s">
        <v>204</v>
      </c>
      <c r="P256" s="32" t="s">
        <v>204</v>
      </c>
      <c r="Q256" s="32">
        <v>43035</v>
      </c>
      <c r="R256" s="32">
        <v>0.75</v>
      </c>
      <c r="S256" s="32">
        <v>0.20833333333333334</v>
      </c>
      <c r="T256" s="32" t="s">
        <v>762</v>
      </c>
      <c r="U256" s="8" t="s">
        <v>446</v>
      </c>
      <c r="V256" s="8" t="s">
        <v>3697</v>
      </c>
      <c r="W256" s="8" t="s">
        <v>708</v>
      </c>
      <c r="X256" s="8" t="s">
        <v>12943</v>
      </c>
      <c r="Y256" s="8" t="s">
        <v>45985</v>
      </c>
      <c r="Z256" s="8">
        <v>510538</v>
      </c>
      <c r="AA256" s="26" t="s">
        <v>39381</v>
      </c>
      <c r="AB256" s="8" t="s">
        <v>225</v>
      </c>
    </row>
    <row r="257" spans="1:28" x14ac:dyDescent="0.2">
      <c r="A257" s="21" t="s">
        <v>5701</v>
      </c>
      <c r="B257" s="21" t="s">
        <v>5702</v>
      </c>
      <c r="C257" s="27" t="s">
        <v>45769</v>
      </c>
      <c r="D257" s="21" t="s">
        <v>34690</v>
      </c>
      <c r="E257" s="21" t="s">
        <v>34691</v>
      </c>
      <c r="F257" s="21" t="s">
        <v>776</v>
      </c>
      <c r="G257" s="21" t="s">
        <v>5556</v>
      </c>
      <c r="H257" s="21" t="s">
        <v>3431</v>
      </c>
      <c r="I257" s="21" t="s">
        <v>5557</v>
      </c>
      <c r="J257" s="22" t="s">
        <v>5558</v>
      </c>
      <c r="K257" s="21" t="s">
        <v>5705</v>
      </c>
      <c r="L257" s="21" t="s">
        <v>123</v>
      </c>
      <c r="M257" s="33" t="s">
        <v>45770</v>
      </c>
      <c r="N257" s="32" t="s">
        <v>5704</v>
      </c>
      <c r="O257" s="32" t="s">
        <v>112</v>
      </c>
      <c r="P257" s="32" t="s">
        <v>112</v>
      </c>
      <c r="Q257" s="32">
        <v>43025</v>
      </c>
      <c r="R257" s="32">
        <v>0.75</v>
      </c>
      <c r="S257" s="32">
        <v>0.91666666666666663</v>
      </c>
      <c r="T257" s="32" t="s">
        <v>739</v>
      </c>
      <c r="U257" s="21" t="s">
        <v>419</v>
      </c>
      <c r="V257" s="21" t="s">
        <v>3108</v>
      </c>
      <c r="W257" s="21" t="s">
        <v>708</v>
      </c>
      <c r="X257" s="21" t="s">
        <v>296</v>
      </c>
      <c r="Y257" s="8" t="s">
        <v>45985</v>
      </c>
      <c r="Z257" s="21" t="s">
        <v>5814</v>
      </c>
      <c r="AA257" s="28" t="s">
        <v>5703</v>
      </c>
      <c r="AB257" s="21" t="s">
        <v>123</v>
      </c>
    </row>
    <row r="258" spans="1:28" x14ac:dyDescent="0.2">
      <c r="A258" s="8" t="s">
        <v>37589</v>
      </c>
      <c r="B258" s="8" t="s">
        <v>37590</v>
      </c>
      <c r="C258" s="19" t="s">
        <v>45769</v>
      </c>
      <c r="D258" s="8" t="s">
        <v>34690</v>
      </c>
      <c r="E258" s="8" t="s">
        <v>34691</v>
      </c>
      <c r="F258" s="8" t="s">
        <v>776</v>
      </c>
      <c r="G258" s="8" t="s">
        <v>37496</v>
      </c>
      <c r="H258" s="8" t="s">
        <v>17227</v>
      </c>
      <c r="I258" s="8" t="s">
        <v>36869</v>
      </c>
      <c r="J258" s="17" t="s">
        <v>37497</v>
      </c>
      <c r="K258" s="8" t="s">
        <v>37593</v>
      </c>
      <c r="L258" s="8" t="s">
        <v>390</v>
      </c>
      <c r="M258" s="33" t="s">
        <v>45770</v>
      </c>
      <c r="N258" s="32" t="s">
        <v>37592</v>
      </c>
      <c r="O258" s="32" t="s">
        <v>112</v>
      </c>
      <c r="P258" s="32" t="s">
        <v>112</v>
      </c>
      <c r="Q258" s="32">
        <v>43022</v>
      </c>
      <c r="R258" s="32">
        <v>0.45833333333333331</v>
      </c>
      <c r="S258" s="32">
        <v>0.58333333333333337</v>
      </c>
      <c r="T258" s="32" t="s">
        <v>1283</v>
      </c>
      <c r="U258" s="8" t="s">
        <v>13514</v>
      </c>
      <c r="V258" s="8" t="s">
        <v>12504</v>
      </c>
      <c r="W258" s="8" t="s">
        <v>28</v>
      </c>
      <c r="X258" s="8" t="s">
        <v>30</v>
      </c>
      <c r="Y258" s="8" t="s">
        <v>45985</v>
      </c>
      <c r="Z258" s="8">
        <v>510554</v>
      </c>
      <c r="AA258" s="26" t="s">
        <v>37591</v>
      </c>
      <c r="AB258" s="8" t="s">
        <v>390</v>
      </c>
    </row>
    <row r="259" spans="1:28" x14ac:dyDescent="0.2">
      <c r="A259" s="8" t="s">
        <v>19132</v>
      </c>
      <c r="B259" s="8" t="s">
        <v>19133</v>
      </c>
      <c r="C259" s="19" t="s">
        <v>45769</v>
      </c>
      <c r="D259" s="8" t="s">
        <v>34690</v>
      </c>
      <c r="E259" s="8" t="s">
        <v>34691</v>
      </c>
      <c r="F259" s="8" t="s">
        <v>776</v>
      </c>
      <c r="G259" s="8" t="s">
        <v>18876</v>
      </c>
      <c r="H259" s="8" t="s">
        <v>18877</v>
      </c>
      <c r="I259" s="8" t="s">
        <v>18878</v>
      </c>
      <c r="J259" s="17" t="s">
        <v>18879</v>
      </c>
      <c r="K259" s="8" t="s">
        <v>19136</v>
      </c>
      <c r="L259" s="8" t="s">
        <v>266</v>
      </c>
      <c r="M259" s="33" t="s">
        <v>45770</v>
      </c>
      <c r="N259" s="32" t="s">
        <v>19135</v>
      </c>
      <c r="O259" s="32" t="s">
        <v>255</v>
      </c>
      <c r="P259" s="32" t="s">
        <v>255</v>
      </c>
      <c r="Q259" s="32">
        <v>43046</v>
      </c>
      <c r="R259" s="32">
        <v>0.58333333333333337</v>
      </c>
      <c r="S259" s="32">
        <v>0.70833333333333337</v>
      </c>
      <c r="T259" s="32" t="s">
        <v>1283</v>
      </c>
      <c r="U259" s="8" t="s">
        <v>19128</v>
      </c>
      <c r="V259" s="8" t="s">
        <v>11980</v>
      </c>
      <c r="W259" s="8" t="s">
        <v>28</v>
      </c>
      <c r="X259" s="8" t="s">
        <v>30</v>
      </c>
      <c r="Y259" s="8" t="s">
        <v>45985</v>
      </c>
      <c r="Z259" s="8">
        <v>3111345</v>
      </c>
      <c r="AA259" s="26" t="s">
        <v>19134</v>
      </c>
      <c r="AB259" s="8" t="s">
        <v>266</v>
      </c>
    </row>
    <row r="260" spans="1:28" x14ac:dyDescent="0.2">
      <c r="A260" s="8" t="s">
        <v>16179</v>
      </c>
      <c r="B260" s="8" t="s">
        <v>16180</v>
      </c>
      <c r="C260" s="19" t="s">
        <v>45769</v>
      </c>
      <c r="D260" s="8" t="s">
        <v>34690</v>
      </c>
      <c r="E260" s="8" t="s">
        <v>34691</v>
      </c>
      <c r="F260" s="8" t="s">
        <v>776</v>
      </c>
      <c r="G260" s="8" t="s">
        <v>16019</v>
      </c>
      <c r="H260" s="8" t="s">
        <v>12606</v>
      </c>
      <c r="I260" s="8" t="s">
        <v>16020</v>
      </c>
      <c r="J260" s="17" t="s">
        <v>16021</v>
      </c>
      <c r="K260" s="8" t="s">
        <v>16183</v>
      </c>
      <c r="L260" s="8" t="s">
        <v>205</v>
      </c>
      <c r="M260" s="33" t="s">
        <v>45770</v>
      </c>
      <c r="N260" s="32" t="s">
        <v>16182</v>
      </c>
      <c r="O260" s="32" t="s">
        <v>204</v>
      </c>
      <c r="P260" s="32" t="s">
        <v>204</v>
      </c>
      <c r="Q260" s="32">
        <v>43033</v>
      </c>
      <c r="R260" s="32">
        <v>0</v>
      </c>
      <c r="S260" s="32">
        <v>0.20833333333333334</v>
      </c>
      <c r="T260" s="32" t="s">
        <v>773</v>
      </c>
      <c r="U260" s="8" t="s">
        <v>3669</v>
      </c>
      <c r="V260" s="8" t="s">
        <v>3683</v>
      </c>
      <c r="W260" s="8" t="s">
        <v>708</v>
      </c>
      <c r="X260" s="8" t="s">
        <v>296</v>
      </c>
      <c r="Y260" s="8" t="s">
        <v>45985</v>
      </c>
      <c r="Z260" s="8">
        <v>10776</v>
      </c>
      <c r="AA260" s="26" t="s">
        <v>16181</v>
      </c>
      <c r="AB260" s="8" t="s">
        <v>205</v>
      </c>
    </row>
    <row r="261" spans="1:28" x14ac:dyDescent="0.2">
      <c r="A261" s="8" t="s">
        <v>43860</v>
      </c>
      <c r="B261" s="8" t="s">
        <v>43861</v>
      </c>
      <c r="C261" s="19" t="s">
        <v>45769</v>
      </c>
      <c r="D261" s="8" t="s">
        <v>34690</v>
      </c>
      <c r="E261" s="8" t="s">
        <v>34691</v>
      </c>
      <c r="F261" s="8" t="s">
        <v>776</v>
      </c>
      <c r="G261" s="8" t="s">
        <v>43649</v>
      </c>
      <c r="H261" s="8" t="s">
        <v>43650</v>
      </c>
      <c r="I261" s="8" t="s">
        <v>43546</v>
      </c>
      <c r="J261" s="17" t="s">
        <v>43651</v>
      </c>
      <c r="K261" s="8" t="s">
        <v>43863</v>
      </c>
      <c r="L261" s="8" t="s">
        <v>256</v>
      </c>
      <c r="M261" s="33" t="s">
        <v>45770</v>
      </c>
      <c r="N261" s="32" t="s">
        <v>43862</v>
      </c>
      <c r="O261" s="32" t="s">
        <v>255</v>
      </c>
      <c r="P261" s="32" t="s">
        <v>255</v>
      </c>
      <c r="Q261" s="32">
        <v>43045</v>
      </c>
      <c r="R261" s="32">
        <v>0.75</v>
      </c>
      <c r="S261" s="32">
        <v>0.875</v>
      </c>
      <c r="T261" s="32" t="s">
        <v>1283</v>
      </c>
      <c r="U261" s="8" t="s">
        <v>558</v>
      </c>
      <c r="V261" s="8" t="s">
        <v>6258</v>
      </c>
      <c r="W261" s="8" t="s">
        <v>708</v>
      </c>
      <c r="X261" s="8" t="s">
        <v>45730</v>
      </c>
      <c r="Y261" s="8" t="s">
        <v>45985</v>
      </c>
      <c r="Z261" s="8">
        <v>311825</v>
      </c>
      <c r="AA261" s="26" t="s">
        <v>43687</v>
      </c>
      <c r="AB261" s="8" t="s">
        <v>256</v>
      </c>
    </row>
    <row r="262" spans="1:28" x14ac:dyDescent="0.2">
      <c r="A262" s="8" t="s">
        <v>12688</v>
      </c>
      <c r="B262" s="8" t="s">
        <v>12689</v>
      </c>
      <c r="C262" s="19" t="s">
        <v>45769</v>
      </c>
      <c r="D262" s="8" t="s">
        <v>34690</v>
      </c>
      <c r="E262" s="8" t="s">
        <v>34691</v>
      </c>
      <c r="F262" s="8" t="s">
        <v>776</v>
      </c>
      <c r="G262" s="8" t="s">
        <v>12605</v>
      </c>
      <c r="H262" s="8" t="s">
        <v>12606</v>
      </c>
      <c r="I262" s="8" t="s">
        <v>12607</v>
      </c>
      <c r="J262" s="17" t="s">
        <v>12608</v>
      </c>
      <c r="K262" s="8" t="s">
        <v>12691</v>
      </c>
      <c r="L262" s="8" t="s">
        <v>345</v>
      </c>
      <c r="M262" s="33" t="s">
        <v>45770</v>
      </c>
      <c r="N262" s="32" t="s">
        <v>12690</v>
      </c>
      <c r="O262" s="32" t="s">
        <v>65</v>
      </c>
      <c r="P262" s="32" t="s">
        <v>65</v>
      </c>
      <c r="Q262" s="32">
        <v>43018</v>
      </c>
      <c r="R262" s="32">
        <v>0.875</v>
      </c>
      <c r="S262" s="32">
        <v>0</v>
      </c>
      <c r="T262" s="32" t="s">
        <v>1283</v>
      </c>
      <c r="U262" s="8" t="s">
        <v>5622</v>
      </c>
      <c r="V262" s="8" t="s">
        <v>4597</v>
      </c>
      <c r="W262" s="8" t="s">
        <v>708</v>
      </c>
      <c r="X262" s="8" t="s">
        <v>30</v>
      </c>
      <c r="Y262" s="8" t="s">
        <v>45985</v>
      </c>
      <c r="Z262" s="8">
        <v>507346</v>
      </c>
      <c r="AA262" s="26" t="s">
        <v>12685</v>
      </c>
      <c r="AB262" s="8" t="s">
        <v>345</v>
      </c>
    </row>
    <row r="263" spans="1:28" x14ac:dyDescent="0.2">
      <c r="A263" s="8" t="s">
        <v>39342</v>
      </c>
      <c r="B263" s="8" t="s">
        <v>39343</v>
      </c>
      <c r="C263" s="19" t="s">
        <v>45769</v>
      </c>
      <c r="D263" s="8" t="s">
        <v>34690</v>
      </c>
      <c r="E263" s="8" t="s">
        <v>34691</v>
      </c>
      <c r="F263" s="8" t="s">
        <v>776</v>
      </c>
      <c r="G263" s="8" t="s">
        <v>39231</v>
      </c>
      <c r="H263" s="8" t="s">
        <v>39232</v>
      </c>
      <c r="I263" s="8" t="s">
        <v>39233</v>
      </c>
      <c r="J263" s="17" t="s">
        <v>39234</v>
      </c>
      <c r="K263" s="8" t="s">
        <v>39346</v>
      </c>
      <c r="L263" s="8" t="s">
        <v>194</v>
      </c>
      <c r="M263" s="33" t="s">
        <v>45770</v>
      </c>
      <c r="N263" s="32" t="s">
        <v>39345</v>
      </c>
      <c r="O263" s="32" t="s">
        <v>133</v>
      </c>
      <c r="P263" s="32" t="s">
        <v>133</v>
      </c>
      <c r="Q263" s="32">
        <v>43030</v>
      </c>
      <c r="R263" s="32">
        <v>0.875</v>
      </c>
      <c r="S263" s="32">
        <v>0.20833333333333334</v>
      </c>
      <c r="T263" s="32" t="s">
        <v>486</v>
      </c>
      <c r="U263" s="8" t="s">
        <v>17353</v>
      </c>
      <c r="V263" s="8" t="s">
        <v>798</v>
      </c>
      <c r="W263" s="8" t="s">
        <v>708</v>
      </c>
      <c r="X263" s="8" t="s">
        <v>12943</v>
      </c>
      <c r="Y263" s="8" t="s">
        <v>45985</v>
      </c>
      <c r="Z263" s="8">
        <v>5111110</v>
      </c>
      <c r="AA263" s="26" t="s">
        <v>39344</v>
      </c>
      <c r="AB263" s="8" t="s">
        <v>194</v>
      </c>
    </row>
    <row r="264" spans="1:28" x14ac:dyDescent="0.2">
      <c r="A264" s="8" t="s">
        <v>32640</v>
      </c>
      <c r="B264" s="8" t="s">
        <v>32641</v>
      </c>
      <c r="C264" s="19" t="s">
        <v>45769</v>
      </c>
      <c r="D264" s="8" t="s">
        <v>34690</v>
      </c>
      <c r="E264" s="8" t="s">
        <v>34691</v>
      </c>
      <c r="F264" s="8" t="s">
        <v>776</v>
      </c>
      <c r="G264" s="8" t="s">
        <v>32588</v>
      </c>
      <c r="H264" s="8" t="s">
        <v>32589</v>
      </c>
      <c r="I264" s="8" t="s">
        <v>32590</v>
      </c>
      <c r="J264" s="17" t="s">
        <v>32591</v>
      </c>
      <c r="K264" s="8" t="s">
        <v>32644</v>
      </c>
      <c r="L264" s="8" t="s">
        <v>86</v>
      </c>
      <c r="M264" s="33" t="s">
        <v>45770</v>
      </c>
      <c r="N264" s="32" t="s">
        <v>32643</v>
      </c>
      <c r="O264" s="32" t="s">
        <v>65</v>
      </c>
      <c r="P264" s="32" t="s">
        <v>65</v>
      </c>
      <c r="Q264" s="32">
        <v>43013</v>
      </c>
      <c r="R264" s="32">
        <v>0</v>
      </c>
      <c r="S264" s="32">
        <v>0.25</v>
      </c>
      <c r="T264" s="32" t="s">
        <v>30</v>
      </c>
      <c r="U264" s="8" t="s">
        <v>24128</v>
      </c>
      <c r="V264" s="8" t="s">
        <v>310</v>
      </c>
      <c r="W264" s="8" t="s">
        <v>28</v>
      </c>
      <c r="X264" s="8" t="s">
        <v>45730</v>
      </c>
      <c r="Y264" s="8" t="s">
        <v>45985</v>
      </c>
      <c r="Z264" s="8">
        <v>507341</v>
      </c>
      <c r="AA264" s="26" t="s">
        <v>32642</v>
      </c>
      <c r="AB264" s="8" t="s">
        <v>86</v>
      </c>
    </row>
    <row r="265" spans="1:28" x14ac:dyDescent="0.2">
      <c r="A265" s="8" t="s">
        <v>45616</v>
      </c>
      <c r="B265" s="8" t="s">
        <v>45617</v>
      </c>
      <c r="C265" s="19" t="s">
        <v>45769</v>
      </c>
      <c r="D265" s="8" t="s">
        <v>34690</v>
      </c>
      <c r="E265" s="8" t="s">
        <v>34691</v>
      </c>
      <c r="F265" s="8" t="s">
        <v>776</v>
      </c>
      <c r="G265" s="8" t="s">
        <v>45408</v>
      </c>
      <c r="H265" s="8" t="s">
        <v>17406</v>
      </c>
      <c r="I265" s="8" t="s">
        <v>45410</v>
      </c>
      <c r="J265" s="17" t="s">
        <v>45411</v>
      </c>
      <c r="K265" s="8" t="s">
        <v>45620</v>
      </c>
      <c r="L265" s="8" t="s">
        <v>215</v>
      </c>
      <c r="M265" s="33" t="s">
        <v>45770</v>
      </c>
      <c r="N265" s="32" t="s">
        <v>45619</v>
      </c>
      <c r="O265" s="32" t="s">
        <v>204</v>
      </c>
      <c r="P265" s="32" t="s">
        <v>204</v>
      </c>
      <c r="Q265" s="32">
        <v>43034</v>
      </c>
      <c r="R265" s="32">
        <v>0.625</v>
      </c>
      <c r="S265" s="32">
        <v>0.75</v>
      </c>
      <c r="T265" s="32" t="s">
        <v>1283</v>
      </c>
      <c r="U265" s="8" t="s">
        <v>20341</v>
      </c>
      <c r="V265" s="8" t="s">
        <v>437</v>
      </c>
      <c r="W265" s="8" t="s">
        <v>28</v>
      </c>
      <c r="X265" s="8" t="s">
        <v>296</v>
      </c>
      <c r="Y265" s="8" t="s">
        <v>45985</v>
      </c>
      <c r="Z265" s="8">
        <v>507340</v>
      </c>
      <c r="AA265" s="26" t="s">
        <v>45618</v>
      </c>
      <c r="AB265" s="8" t="s">
        <v>215</v>
      </c>
    </row>
    <row r="266" spans="1:28" x14ac:dyDescent="0.2">
      <c r="A266" s="8" t="s">
        <v>16184</v>
      </c>
      <c r="B266" s="8" t="s">
        <v>16185</v>
      </c>
      <c r="C266" s="19" t="s">
        <v>45769</v>
      </c>
      <c r="D266" s="8" t="s">
        <v>34690</v>
      </c>
      <c r="E266" s="8" t="s">
        <v>34691</v>
      </c>
      <c r="F266" s="8" t="s">
        <v>776</v>
      </c>
      <c r="G266" s="8" t="s">
        <v>16019</v>
      </c>
      <c r="H266" s="8" t="s">
        <v>12606</v>
      </c>
      <c r="I266" s="8" t="s">
        <v>16020</v>
      </c>
      <c r="J266" s="17" t="s">
        <v>16021</v>
      </c>
      <c r="K266" s="8" t="s">
        <v>16188</v>
      </c>
      <c r="L266" s="8" t="s">
        <v>215</v>
      </c>
      <c r="M266" s="33" t="s">
        <v>45770</v>
      </c>
      <c r="N266" s="32" t="s">
        <v>16187</v>
      </c>
      <c r="O266" s="32" t="s">
        <v>204</v>
      </c>
      <c r="P266" s="32" t="s">
        <v>204</v>
      </c>
      <c r="Q266" s="32">
        <v>43034</v>
      </c>
      <c r="R266" s="32">
        <v>0.75</v>
      </c>
      <c r="S266" s="32">
        <v>0.97916666666666663</v>
      </c>
      <c r="T266" s="32" t="s">
        <v>2712</v>
      </c>
      <c r="U266" s="8" t="s">
        <v>437</v>
      </c>
      <c r="V266" s="8" t="s">
        <v>12788</v>
      </c>
      <c r="W266" s="8" t="s">
        <v>708</v>
      </c>
      <c r="X266" s="8" t="s">
        <v>296</v>
      </c>
      <c r="Y266" s="8" t="s">
        <v>45985</v>
      </c>
      <c r="Z266" s="8">
        <v>10778</v>
      </c>
      <c r="AA266" s="26" t="s">
        <v>16186</v>
      </c>
      <c r="AB266" s="8" t="s">
        <v>215</v>
      </c>
    </row>
    <row r="267" spans="1:28" x14ac:dyDescent="0.2">
      <c r="A267" s="8" t="s">
        <v>37667</v>
      </c>
      <c r="B267" s="8" t="s">
        <v>37668</v>
      </c>
      <c r="C267" s="19" t="s">
        <v>45769</v>
      </c>
      <c r="D267" s="8" t="s">
        <v>34690</v>
      </c>
      <c r="E267" s="8" t="s">
        <v>34691</v>
      </c>
      <c r="F267" s="8" t="s">
        <v>776</v>
      </c>
      <c r="G267" s="8" t="s">
        <v>37496</v>
      </c>
      <c r="H267" s="8" t="s">
        <v>17227</v>
      </c>
      <c r="I267" s="8" t="s">
        <v>36869</v>
      </c>
      <c r="J267" s="17" t="s">
        <v>37497</v>
      </c>
      <c r="K267" s="8" t="s">
        <v>37671</v>
      </c>
      <c r="L267" s="8" t="s">
        <v>144</v>
      </c>
      <c r="M267" s="33" t="s">
        <v>45770</v>
      </c>
      <c r="N267" s="32" t="s">
        <v>37670</v>
      </c>
      <c r="O267" s="32" t="s">
        <v>133</v>
      </c>
      <c r="P267" s="32" t="s">
        <v>133</v>
      </c>
      <c r="Q267" s="32">
        <v>43027</v>
      </c>
      <c r="R267" s="32">
        <v>0.54166666666666663</v>
      </c>
      <c r="S267" s="32">
        <v>0.70833333333333337</v>
      </c>
      <c r="T267" s="32" t="s">
        <v>739</v>
      </c>
      <c r="U267" s="8" t="s">
        <v>1033</v>
      </c>
      <c r="V267" s="8" t="s">
        <v>17963</v>
      </c>
      <c r="W267" s="8" t="s">
        <v>28</v>
      </c>
      <c r="X267" s="8" t="s">
        <v>30</v>
      </c>
      <c r="Y267" s="8" t="s">
        <v>45985</v>
      </c>
      <c r="Z267" s="8" t="s">
        <v>32719</v>
      </c>
      <c r="AA267" s="26" t="s">
        <v>37669</v>
      </c>
      <c r="AB267" s="8" t="s">
        <v>144</v>
      </c>
    </row>
    <row r="268" spans="1:28" x14ac:dyDescent="0.2">
      <c r="A268" s="8" t="s">
        <v>32707</v>
      </c>
      <c r="B268" s="8" t="s">
        <v>32708</v>
      </c>
      <c r="C268" s="19" t="s">
        <v>45769</v>
      </c>
      <c r="D268" s="8" t="s">
        <v>34690</v>
      </c>
      <c r="E268" s="8" t="s">
        <v>34691</v>
      </c>
      <c r="F268" s="8" t="s">
        <v>776</v>
      </c>
      <c r="G268" s="8" t="s">
        <v>32588</v>
      </c>
      <c r="H268" s="8" t="s">
        <v>32589</v>
      </c>
      <c r="I268" s="8" t="s">
        <v>32590</v>
      </c>
      <c r="J268" s="17" t="s">
        <v>32591</v>
      </c>
      <c r="K268" s="8" t="s">
        <v>32711</v>
      </c>
      <c r="L268" s="8" t="s">
        <v>144</v>
      </c>
      <c r="M268" s="33" t="s">
        <v>45770</v>
      </c>
      <c r="N268" s="32" t="s">
        <v>32710</v>
      </c>
      <c r="O268" s="32" t="s">
        <v>133</v>
      </c>
      <c r="P268" s="32" t="s">
        <v>133</v>
      </c>
      <c r="Q268" s="32">
        <v>43027</v>
      </c>
      <c r="R268" s="32">
        <v>0.25</v>
      </c>
      <c r="S268" s="32">
        <v>0.70833333333333337</v>
      </c>
      <c r="T268" s="32" t="s">
        <v>762</v>
      </c>
      <c r="U268" s="8" t="s">
        <v>2054</v>
      </c>
      <c r="V268" s="8" t="s">
        <v>17963</v>
      </c>
      <c r="W268" s="8" t="s">
        <v>28</v>
      </c>
      <c r="X268" s="8" t="s">
        <v>45730</v>
      </c>
      <c r="Y268" s="8" t="s">
        <v>45985</v>
      </c>
      <c r="Z268" s="8">
        <v>10084</v>
      </c>
      <c r="AA268" s="26" t="s">
        <v>32709</v>
      </c>
      <c r="AB268" s="8" t="s">
        <v>144</v>
      </c>
    </row>
    <row r="269" spans="1:28" x14ac:dyDescent="0.2">
      <c r="A269" s="8" t="s">
        <v>12862</v>
      </c>
      <c r="B269" s="8" t="s">
        <v>12863</v>
      </c>
      <c r="C269" s="19" t="s">
        <v>45769</v>
      </c>
      <c r="D269" s="8" t="s">
        <v>34690</v>
      </c>
      <c r="E269" s="8" t="s">
        <v>34691</v>
      </c>
      <c r="F269" s="8" t="s">
        <v>776</v>
      </c>
      <c r="G269" s="8" t="s">
        <v>12605</v>
      </c>
      <c r="H269" s="8" t="s">
        <v>12606</v>
      </c>
      <c r="I269" s="8" t="s">
        <v>12607</v>
      </c>
      <c r="J269" s="17" t="s">
        <v>12608</v>
      </c>
      <c r="K269" s="8" t="s">
        <v>12867</v>
      </c>
      <c r="L269" s="8" t="s">
        <v>525</v>
      </c>
      <c r="M269" s="33" t="s">
        <v>45770</v>
      </c>
      <c r="N269" s="32" t="s">
        <v>12866</v>
      </c>
      <c r="O269" s="32" t="s">
        <v>255</v>
      </c>
      <c r="P269" s="32" t="s">
        <v>255</v>
      </c>
      <c r="Q269" s="32">
        <v>43042</v>
      </c>
      <c r="R269" s="32">
        <v>0.75</v>
      </c>
      <c r="S269" s="32">
        <v>0.95833333333333337</v>
      </c>
      <c r="T269" s="32" t="s">
        <v>773</v>
      </c>
      <c r="U269" s="8" t="s">
        <v>527</v>
      </c>
      <c r="V269" s="8" t="s">
        <v>12864</v>
      </c>
      <c r="W269" s="8" t="s">
        <v>708</v>
      </c>
      <c r="X269" s="8" t="s">
        <v>30</v>
      </c>
      <c r="Y269" s="8" t="s">
        <v>45985</v>
      </c>
      <c r="Z269" s="8">
        <v>5111110</v>
      </c>
      <c r="AA269" s="26" t="s">
        <v>12865</v>
      </c>
      <c r="AB269" s="8" t="s">
        <v>525</v>
      </c>
    </row>
    <row r="270" spans="1:28" x14ac:dyDescent="0.2">
      <c r="A270" s="8" t="s">
        <v>39390</v>
      </c>
      <c r="B270" s="8" t="s">
        <v>39391</v>
      </c>
      <c r="C270" s="19" t="s">
        <v>45769</v>
      </c>
      <c r="D270" s="8" t="s">
        <v>34690</v>
      </c>
      <c r="E270" s="8" t="s">
        <v>34691</v>
      </c>
      <c r="F270" s="8" t="s">
        <v>776</v>
      </c>
      <c r="G270" s="8" t="s">
        <v>39231</v>
      </c>
      <c r="H270" s="8" t="s">
        <v>39232</v>
      </c>
      <c r="I270" s="8" t="s">
        <v>39233</v>
      </c>
      <c r="J270" s="17" t="s">
        <v>39234</v>
      </c>
      <c r="K270" s="8" t="s">
        <v>39394</v>
      </c>
      <c r="L270" s="8" t="s">
        <v>235</v>
      </c>
      <c r="M270" s="33" t="s">
        <v>45770</v>
      </c>
      <c r="N270" s="32" t="s">
        <v>39393</v>
      </c>
      <c r="O270" s="32" t="s">
        <v>204</v>
      </c>
      <c r="P270" s="32" t="s">
        <v>204</v>
      </c>
      <c r="Q270" s="32">
        <v>43036</v>
      </c>
      <c r="R270" s="32">
        <v>0.91666666666666663</v>
      </c>
      <c r="S270" s="32">
        <v>8.3333333333333329E-2</v>
      </c>
      <c r="T270" s="32" t="s">
        <v>739</v>
      </c>
      <c r="U270" s="8" t="s">
        <v>39386</v>
      </c>
      <c r="V270" s="8" t="s">
        <v>36213</v>
      </c>
      <c r="W270" s="8" t="s">
        <v>708</v>
      </c>
      <c r="X270" s="8" t="s">
        <v>12943</v>
      </c>
      <c r="Y270" s="8" t="s">
        <v>45985</v>
      </c>
      <c r="Z270" s="8">
        <v>5111110</v>
      </c>
      <c r="AA270" s="26" t="s">
        <v>39392</v>
      </c>
      <c r="AB270" s="8" t="s">
        <v>235</v>
      </c>
    </row>
    <row r="271" spans="1:28" x14ac:dyDescent="0.2">
      <c r="A271" s="8" t="s">
        <v>44724</v>
      </c>
      <c r="B271" s="8" t="s">
        <v>44725</v>
      </c>
      <c r="C271" s="19" t="s">
        <v>45769</v>
      </c>
      <c r="D271" s="8" t="s">
        <v>34690</v>
      </c>
      <c r="E271" s="8" t="s">
        <v>34691</v>
      </c>
      <c r="F271" s="8" t="s">
        <v>776</v>
      </c>
      <c r="G271" s="8" t="s">
        <v>44685</v>
      </c>
      <c r="H271" s="8" t="s">
        <v>44686</v>
      </c>
      <c r="I271" s="8" t="s">
        <v>44687</v>
      </c>
      <c r="J271" s="17" t="s">
        <v>44688</v>
      </c>
      <c r="K271" s="8" t="s">
        <v>44728</v>
      </c>
      <c r="L271" s="8" t="s">
        <v>96</v>
      </c>
      <c r="M271" s="33" t="s">
        <v>45770</v>
      </c>
      <c r="N271" s="32" t="s">
        <v>44727</v>
      </c>
      <c r="O271" s="32" t="s">
        <v>65</v>
      </c>
      <c r="P271" s="32" t="s">
        <v>65</v>
      </c>
      <c r="Q271" s="32">
        <v>43016</v>
      </c>
      <c r="R271" s="32">
        <v>0.16666666666666666</v>
      </c>
      <c r="S271" s="32">
        <v>0.25</v>
      </c>
      <c r="T271" s="32" t="s">
        <v>1100</v>
      </c>
      <c r="U271" s="8" t="s">
        <v>1357</v>
      </c>
      <c r="V271" s="8" t="s">
        <v>336</v>
      </c>
      <c r="W271" s="8" t="s">
        <v>708</v>
      </c>
      <c r="X271" s="8" t="s">
        <v>30</v>
      </c>
      <c r="Y271" s="8" t="s">
        <v>45985</v>
      </c>
      <c r="Z271" s="8" t="s">
        <v>45821</v>
      </c>
      <c r="AA271" s="26" t="s">
        <v>44726</v>
      </c>
      <c r="AB271" s="8" t="s">
        <v>96</v>
      </c>
    </row>
    <row r="272" spans="1:28" x14ac:dyDescent="0.2">
      <c r="A272" s="8" t="s">
        <v>45674</v>
      </c>
      <c r="B272" s="8" t="s">
        <v>45675</v>
      </c>
      <c r="C272" s="19" t="s">
        <v>45769</v>
      </c>
      <c r="D272" s="8" t="s">
        <v>34690</v>
      </c>
      <c r="E272" s="8" t="s">
        <v>34691</v>
      </c>
      <c r="F272" s="8" t="s">
        <v>776</v>
      </c>
      <c r="G272" s="8" t="s">
        <v>45408</v>
      </c>
      <c r="H272" s="8" t="s">
        <v>17406</v>
      </c>
      <c r="I272" s="8" t="s">
        <v>45410</v>
      </c>
      <c r="J272" s="17" t="s">
        <v>45411</v>
      </c>
      <c r="K272" s="8" t="s">
        <v>45678</v>
      </c>
      <c r="L272" s="8" t="s">
        <v>480</v>
      </c>
      <c r="M272" s="33" t="s">
        <v>45770</v>
      </c>
      <c r="N272" s="32" t="s">
        <v>45677</v>
      </c>
      <c r="O272" s="32" t="s">
        <v>204</v>
      </c>
      <c r="P272" s="32" t="s">
        <v>204</v>
      </c>
      <c r="Q272" s="32">
        <v>43039</v>
      </c>
      <c r="R272" s="32">
        <v>0.29166666666666669</v>
      </c>
      <c r="S272" s="32">
        <v>0.41666666666666669</v>
      </c>
      <c r="T272" s="32" t="s">
        <v>1283</v>
      </c>
      <c r="U272" s="8" t="s">
        <v>1241</v>
      </c>
      <c r="V272" s="8" t="s">
        <v>11630</v>
      </c>
      <c r="W272" s="8" t="s">
        <v>28</v>
      </c>
      <c r="X272" s="8" t="s">
        <v>296</v>
      </c>
      <c r="Y272" s="8" t="s">
        <v>45985</v>
      </c>
      <c r="Z272" s="8" t="s">
        <v>45813</v>
      </c>
      <c r="AA272" s="26" t="s">
        <v>45676</v>
      </c>
      <c r="AB272" s="8" t="s">
        <v>480</v>
      </c>
    </row>
    <row r="273" spans="1:28" x14ac:dyDescent="0.2">
      <c r="A273" s="8" t="s">
        <v>32846</v>
      </c>
      <c r="B273" s="8" t="s">
        <v>32847</v>
      </c>
      <c r="C273" s="19" t="s">
        <v>45769</v>
      </c>
      <c r="D273" s="8" t="s">
        <v>34690</v>
      </c>
      <c r="E273" s="8" t="s">
        <v>34691</v>
      </c>
      <c r="F273" s="8" t="s">
        <v>776</v>
      </c>
      <c r="G273" s="8" t="s">
        <v>32588</v>
      </c>
      <c r="H273" s="8" t="s">
        <v>32589</v>
      </c>
      <c r="I273" s="8" t="s">
        <v>32590</v>
      </c>
      <c r="J273" s="17" t="s">
        <v>32591</v>
      </c>
      <c r="K273" s="8" t="s">
        <v>32850</v>
      </c>
      <c r="L273" s="8" t="s">
        <v>285</v>
      </c>
      <c r="M273" s="33" t="s">
        <v>45770</v>
      </c>
      <c r="N273" s="32" t="s">
        <v>32849</v>
      </c>
      <c r="O273" s="32" t="s">
        <v>274</v>
      </c>
      <c r="P273" s="32" t="s">
        <v>274</v>
      </c>
      <c r="Q273" s="32">
        <v>43048</v>
      </c>
      <c r="R273" s="32">
        <v>0.5</v>
      </c>
      <c r="S273" s="32">
        <v>0.70833333333333337</v>
      </c>
      <c r="T273" s="32" t="s">
        <v>773</v>
      </c>
      <c r="U273" s="8" t="s">
        <v>13248</v>
      </c>
      <c r="V273" s="8" t="s">
        <v>13253</v>
      </c>
      <c r="W273" s="8" t="s">
        <v>28</v>
      </c>
      <c r="X273" s="8" t="s">
        <v>45730</v>
      </c>
      <c r="Y273" s="8" t="s">
        <v>45985</v>
      </c>
      <c r="Z273" s="8">
        <v>506068</v>
      </c>
      <c r="AA273" s="26" t="s">
        <v>32848</v>
      </c>
      <c r="AB273" s="8" t="s">
        <v>285</v>
      </c>
    </row>
    <row r="274" spans="1:28" x14ac:dyDescent="0.2">
      <c r="A274" s="8" t="s">
        <v>32677</v>
      </c>
      <c r="B274" s="8" t="s">
        <v>32678</v>
      </c>
      <c r="C274" s="19" t="s">
        <v>45769</v>
      </c>
      <c r="D274" s="8" t="s">
        <v>34690</v>
      </c>
      <c r="E274" s="8" t="s">
        <v>34691</v>
      </c>
      <c r="F274" s="8" t="s">
        <v>776</v>
      </c>
      <c r="G274" s="8" t="s">
        <v>32588</v>
      </c>
      <c r="H274" s="8" t="s">
        <v>32589</v>
      </c>
      <c r="I274" s="8" t="s">
        <v>32590</v>
      </c>
      <c r="J274" s="17" t="s">
        <v>32591</v>
      </c>
      <c r="K274" s="8" t="s">
        <v>32681</v>
      </c>
      <c r="L274" s="8" t="s">
        <v>96</v>
      </c>
      <c r="M274" s="33" t="s">
        <v>45770</v>
      </c>
      <c r="N274" s="32" t="s">
        <v>32680</v>
      </c>
      <c r="O274" s="32" t="s">
        <v>65</v>
      </c>
      <c r="P274" s="32" t="s">
        <v>65</v>
      </c>
      <c r="Q274" s="32">
        <v>43016</v>
      </c>
      <c r="R274" s="32">
        <v>0.25</v>
      </c>
      <c r="S274" s="32">
        <v>0.70833333333333337</v>
      </c>
      <c r="T274" s="32" t="s">
        <v>762</v>
      </c>
      <c r="U274" s="8" t="s">
        <v>97</v>
      </c>
      <c r="V274" s="8" t="s">
        <v>25943</v>
      </c>
      <c r="W274" s="8" t="s">
        <v>28</v>
      </c>
      <c r="X274" s="8" t="s">
        <v>45730</v>
      </c>
      <c r="Y274" s="8" t="s">
        <v>45985</v>
      </c>
      <c r="Z274" s="8">
        <v>506070</v>
      </c>
      <c r="AA274" s="26" t="s">
        <v>32679</v>
      </c>
      <c r="AB274" s="8" t="s">
        <v>96</v>
      </c>
    </row>
    <row r="275" spans="1:28" x14ac:dyDescent="0.2">
      <c r="A275" s="8" t="s">
        <v>35874</v>
      </c>
      <c r="B275" s="8" t="s">
        <v>35875</v>
      </c>
      <c r="C275" s="19" t="s">
        <v>45769</v>
      </c>
      <c r="D275" s="8" t="s">
        <v>34690</v>
      </c>
      <c r="E275" s="8" t="s">
        <v>34691</v>
      </c>
      <c r="F275" s="8" t="s">
        <v>776</v>
      </c>
      <c r="G275" s="8" t="s">
        <v>35778</v>
      </c>
      <c r="H275" s="8" t="s">
        <v>3431</v>
      </c>
      <c r="I275" s="8" t="s">
        <v>35779</v>
      </c>
      <c r="J275" s="17" t="s">
        <v>35780</v>
      </c>
      <c r="K275" s="8" t="s">
        <v>35877</v>
      </c>
      <c r="L275" s="8" t="s">
        <v>235</v>
      </c>
      <c r="M275" s="33" t="s">
        <v>45770</v>
      </c>
      <c r="N275" s="32" t="s">
        <v>35876</v>
      </c>
      <c r="O275" s="32" t="s">
        <v>204</v>
      </c>
      <c r="P275" s="32" t="s">
        <v>204</v>
      </c>
      <c r="Q275" s="32">
        <v>43036</v>
      </c>
      <c r="R275" s="32">
        <v>0.10416666666666667</v>
      </c>
      <c r="S275" s="32">
        <v>0.16666666666666666</v>
      </c>
      <c r="T275" s="32" t="s">
        <v>2170</v>
      </c>
      <c r="U275" s="8" t="s">
        <v>10539</v>
      </c>
      <c r="V275" s="8" t="s">
        <v>7707</v>
      </c>
      <c r="W275" s="8" t="s">
        <v>708</v>
      </c>
      <c r="X275" s="8" t="s">
        <v>12943</v>
      </c>
      <c r="Y275" s="8" t="s">
        <v>45985</v>
      </c>
      <c r="Z275" s="8">
        <v>210</v>
      </c>
      <c r="AA275" s="26" t="s">
        <v>45894</v>
      </c>
      <c r="AB275" s="8" t="s">
        <v>235</v>
      </c>
    </row>
    <row r="276" spans="1:28" x14ac:dyDescent="0.2">
      <c r="A276" s="8" t="s">
        <v>43690</v>
      </c>
      <c r="B276" s="8" t="s">
        <v>43691</v>
      </c>
      <c r="C276" s="19" t="s">
        <v>45769</v>
      </c>
      <c r="D276" s="8" t="s">
        <v>34690</v>
      </c>
      <c r="E276" s="8" t="s">
        <v>34691</v>
      </c>
      <c r="F276" s="8" t="s">
        <v>776</v>
      </c>
      <c r="G276" s="8" t="s">
        <v>43649</v>
      </c>
      <c r="H276" s="8" t="s">
        <v>43650</v>
      </c>
      <c r="I276" s="8" t="s">
        <v>43546</v>
      </c>
      <c r="J276" s="17" t="s">
        <v>43651</v>
      </c>
      <c r="K276" s="8" t="s">
        <v>43693</v>
      </c>
      <c r="L276" s="8" t="s">
        <v>372</v>
      </c>
      <c r="M276" s="33" t="s">
        <v>45770</v>
      </c>
      <c r="N276" s="32" t="s">
        <v>43692</v>
      </c>
      <c r="O276" s="32" t="s">
        <v>112</v>
      </c>
      <c r="P276" s="32" t="s">
        <v>112</v>
      </c>
      <c r="Q276" s="32">
        <v>43020</v>
      </c>
      <c r="R276" s="32">
        <v>0.875</v>
      </c>
      <c r="S276" s="32">
        <v>0</v>
      </c>
      <c r="T276" s="32" t="s">
        <v>1283</v>
      </c>
      <c r="U276" s="8" t="s">
        <v>32004</v>
      </c>
      <c r="V276" s="8" t="s">
        <v>2986</v>
      </c>
      <c r="W276" s="8" t="s">
        <v>708</v>
      </c>
      <c r="X276" s="8" t="s">
        <v>45730</v>
      </c>
      <c r="Y276" s="8" t="s">
        <v>45985</v>
      </c>
      <c r="Z276" s="8" t="s">
        <v>32668</v>
      </c>
      <c r="AA276" s="26" t="s">
        <v>43687</v>
      </c>
      <c r="AB276" s="8" t="s">
        <v>372</v>
      </c>
    </row>
    <row r="277" spans="1:28" x14ac:dyDescent="0.2">
      <c r="A277" s="8" t="s">
        <v>43777</v>
      </c>
      <c r="B277" s="8" t="s">
        <v>43778</v>
      </c>
      <c r="C277" s="19" t="s">
        <v>45769</v>
      </c>
      <c r="D277" s="8" t="s">
        <v>34690</v>
      </c>
      <c r="E277" s="8" t="s">
        <v>34691</v>
      </c>
      <c r="F277" s="8" t="s">
        <v>776</v>
      </c>
      <c r="G277" s="8" t="s">
        <v>43649</v>
      </c>
      <c r="H277" s="8" t="s">
        <v>43650</v>
      </c>
      <c r="I277" s="8" t="s">
        <v>43546</v>
      </c>
      <c r="J277" s="17" t="s">
        <v>43651</v>
      </c>
      <c r="K277" s="8" t="s">
        <v>43780</v>
      </c>
      <c r="L277" s="8" t="s">
        <v>174</v>
      </c>
      <c r="M277" s="33" t="s">
        <v>45770</v>
      </c>
      <c r="N277" s="32" t="s">
        <v>43779</v>
      </c>
      <c r="O277" s="32" t="s">
        <v>133</v>
      </c>
      <c r="P277" s="32" t="s">
        <v>133</v>
      </c>
      <c r="Q277" s="32">
        <v>43028</v>
      </c>
      <c r="R277" s="32">
        <v>4.1666666666666664E-2</v>
      </c>
      <c r="S277" s="32">
        <v>0.20833333333333334</v>
      </c>
      <c r="T277" s="32" t="s">
        <v>739</v>
      </c>
      <c r="U277" s="8" t="s">
        <v>43773</v>
      </c>
      <c r="V277" s="8" t="s">
        <v>3563</v>
      </c>
      <c r="W277" s="8" t="s">
        <v>708</v>
      </c>
      <c r="X277" s="8" t="s">
        <v>45730</v>
      </c>
      <c r="Y277" s="8" t="s">
        <v>45985</v>
      </c>
      <c r="Z277" s="8" t="s">
        <v>32719</v>
      </c>
      <c r="AA277" s="26" t="s">
        <v>43687</v>
      </c>
      <c r="AB277" s="8" t="s">
        <v>174</v>
      </c>
    </row>
    <row r="278" spans="1:28" x14ac:dyDescent="0.2">
      <c r="A278" s="8" t="s">
        <v>12663</v>
      </c>
      <c r="B278" s="8" t="s">
        <v>12664</v>
      </c>
      <c r="C278" s="19" t="s">
        <v>45769</v>
      </c>
      <c r="D278" s="8" t="s">
        <v>34690</v>
      </c>
      <c r="E278" s="8" t="s">
        <v>34691</v>
      </c>
      <c r="F278" s="8" t="s">
        <v>776</v>
      </c>
      <c r="G278" s="8" t="s">
        <v>12605</v>
      </c>
      <c r="H278" s="8" t="s">
        <v>12606</v>
      </c>
      <c r="I278" s="8" t="s">
        <v>12607</v>
      </c>
      <c r="J278" s="17" t="s">
        <v>12608</v>
      </c>
      <c r="K278" s="8" t="s">
        <v>12668</v>
      </c>
      <c r="L278" s="8" t="s">
        <v>335</v>
      </c>
      <c r="M278" s="33" t="s">
        <v>45770</v>
      </c>
      <c r="N278" s="32" t="s">
        <v>12667</v>
      </c>
      <c r="O278" s="32" t="s">
        <v>65</v>
      </c>
      <c r="P278" s="32" t="s">
        <v>65</v>
      </c>
      <c r="Q278" s="32">
        <v>43017</v>
      </c>
      <c r="R278" s="32">
        <v>0.75</v>
      </c>
      <c r="S278" s="32">
        <v>0.91666666666666663</v>
      </c>
      <c r="T278" s="32" t="s">
        <v>739</v>
      </c>
      <c r="U278" s="8" t="s">
        <v>337</v>
      </c>
      <c r="V278" s="8" t="s">
        <v>12665</v>
      </c>
      <c r="W278" s="8" t="s">
        <v>708</v>
      </c>
      <c r="X278" s="8" t="s">
        <v>30</v>
      </c>
      <c r="Y278" s="8" t="s">
        <v>45985</v>
      </c>
      <c r="Z278" s="8">
        <v>303233</v>
      </c>
      <c r="AA278" s="26" t="s">
        <v>12666</v>
      </c>
      <c r="AB278" s="8" t="s">
        <v>335</v>
      </c>
    </row>
    <row r="279" spans="1:28" x14ac:dyDescent="0.2">
      <c r="A279" s="8" t="s">
        <v>39330</v>
      </c>
      <c r="B279" s="8" t="s">
        <v>39331</v>
      </c>
      <c r="C279" s="19" t="s">
        <v>45769</v>
      </c>
      <c r="D279" s="8" t="s">
        <v>34690</v>
      </c>
      <c r="E279" s="8" t="s">
        <v>34691</v>
      </c>
      <c r="F279" s="8" t="s">
        <v>776</v>
      </c>
      <c r="G279" s="8" t="s">
        <v>39231</v>
      </c>
      <c r="H279" s="8" t="s">
        <v>39232</v>
      </c>
      <c r="I279" s="8" t="s">
        <v>39233</v>
      </c>
      <c r="J279" s="17" t="s">
        <v>39234</v>
      </c>
      <c r="K279" s="8" t="s">
        <v>39333</v>
      </c>
      <c r="L279" s="8" t="s">
        <v>184</v>
      </c>
      <c r="M279" s="33" t="s">
        <v>45770</v>
      </c>
      <c r="N279" s="32" t="s">
        <v>39332</v>
      </c>
      <c r="O279" s="32" t="s">
        <v>133</v>
      </c>
      <c r="P279" s="32" t="s">
        <v>133</v>
      </c>
      <c r="Q279" s="32">
        <v>43029</v>
      </c>
      <c r="R279" s="32">
        <v>0.75</v>
      </c>
      <c r="S279" s="32">
        <v>0.83333333333333337</v>
      </c>
      <c r="T279" s="32" t="s">
        <v>1100</v>
      </c>
      <c r="U279" s="8" t="s">
        <v>3173</v>
      </c>
      <c r="V279" s="8" t="s">
        <v>3174</v>
      </c>
      <c r="W279" s="8" t="s">
        <v>28</v>
      </c>
      <c r="X279" s="8" t="s">
        <v>296</v>
      </c>
      <c r="Y279" s="8" t="s">
        <v>45985</v>
      </c>
      <c r="Z279" s="8">
        <v>121</v>
      </c>
      <c r="AA279" s="26" t="s">
        <v>45893</v>
      </c>
      <c r="AB279" s="8" t="s">
        <v>184</v>
      </c>
    </row>
    <row r="280" spans="1:28" x14ac:dyDescent="0.2">
      <c r="A280" s="8" t="s">
        <v>44694</v>
      </c>
      <c r="B280" s="8" t="s">
        <v>44695</v>
      </c>
      <c r="C280" s="19" t="s">
        <v>45769</v>
      </c>
      <c r="D280" s="8" t="s">
        <v>34690</v>
      </c>
      <c r="E280" s="8" t="s">
        <v>34691</v>
      </c>
      <c r="F280" s="8" t="s">
        <v>776</v>
      </c>
      <c r="G280" s="8" t="s">
        <v>44685</v>
      </c>
      <c r="H280" s="8" t="s">
        <v>44686</v>
      </c>
      <c r="I280" s="8" t="s">
        <v>44687</v>
      </c>
      <c r="J280" s="17" t="s">
        <v>44688</v>
      </c>
      <c r="K280" s="8" t="s">
        <v>44698</v>
      </c>
      <c r="L280" s="8" t="s">
        <v>86</v>
      </c>
      <c r="M280" s="33" t="s">
        <v>45770</v>
      </c>
      <c r="N280" s="32" t="s">
        <v>44697</v>
      </c>
      <c r="O280" s="32" t="s">
        <v>65</v>
      </c>
      <c r="P280" s="32" t="s">
        <v>65</v>
      </c>
      <c r="Q280" s="32">
        <v>43013</v>
      </c>
      <c r="R280" s="32">
        <v>0.75</v>
      </c>
      <c r="S280" s="32">
        <v>8.3333333333333329E-2</v>
      </c>
      <c r="T280" s="32" t="s">
        <v>486</v>
      </c>
      <c r="U280" s="8" t="s">
        <v>311</v>
      </c>
      <c r="V280" s="8" t="s">
        <v>19445</v>
      </c>
      <c r="W280" s="8" t="s">
        <v>708</v>
      </c>
      <c r="X280" s="8" t="s">
        <v>30</v>
      </c>
      <c r="Y280" s="8" t="s">
        <v>45985</v>
      </c>
      <c r="Z280" s="8">
        <v>507341</v>
      </c>
      <c r="AA280" s="26" t="s">
        <v>44696</v>
      </c>
      <c r="AB280" s="8" t="s">
        <v>86</v>
      </c>
    </row>
    <row r="281" spans="1:28" x14ac:dyDescent="0.2">
      <c r="A281" s="8" t="s">
        <v>37696</v>
      </c>
      <c r="B281" s="8" t="s">
        <v>37697</v>
      </c>
      <c r="C281" s="19" t="s">
        <v>45769</v>
      </c>
      <c r="D281" s="8" t="s">
        <v>34690</v>
      </c>
      <c r="E281" s="8" t="s">
        <v>34691</v>
      </c>
      <c r="F281" s="8" t="s">
        <v>776</v>
      </c>
      <c r="G281" s="8" t="s">
        <v>37496</v>
      </c>
      <c r="H281" s="8" t="s">
        <v>17227</v>
      </c>
      <c r="I281" s="8" t="s">
        <v>36869</v>
      </c>
      <c r="J281" s="17" t="s">
        <v>37497</v>
      </c>
      <c r="K281" s="8" t="s">
        <v>37700</v>
      </c>
      <c r="L281" s="8" t="s">
        <v>194</v>
      </c>
      <c r="M281" s="33" t="s">
        <v>45770</v>
      </c>
      <c r="N281" s="32" t="s">
        <v>37699</v>
      </c>
      <c r="O281" s="32" t="s">
        <v>133</v>
      </c>
      <c r="P281" s="32" t="s">
        <v>133</v>
      </c>
      <c r="Q281" s="32">
        <v>43030</v>
      </c>
      <c r="R281" s="32">
        <v>0.5</v>
      </c>
      <c r="S281" s="32">
        <v>0.58333333333333337</v>
      </c>
      <c r="T281" s="32" t="s">
        <v>1100</v>
      </c>
      <c r="U281" s="8" t="s">
        <v>15627</v>
      </c>
      <c r="V281" s="8" t="s">
        <v>18026</v>
      </c>
      <c r="W281" s="8" t="s">
        <v>28</v>
      </c>
      <c r="X281" s="8" t="s">
        <v>30</v>
      </c>
      <c r="Y281" s="8" t="s">
        <v>45985</v>
      </c>
      <c r="Z281" s="8">
        <v>506250</v>
      </c>
      <c r="AA281" s="26" t="s">
        <v>37698</v>
      </c>
      <c r="AB281" s="8" t="s">
        <v>194</v>
      </c>
    </row>
    <row r="282" spans="1:28" x14ac:dyDescent="0.2">
      <c r="A282" s="8" t="s">
        <v>44734</v>
      </c>
      <c r="B282" s="8" t="s">
        <v>44735</v>
      </c>
      <c r="C282" s="19" t="s">
        <v>45769</v>
      </c>
      <c r="D282" s="8" t="s">
        <v>34690</v>
      </c>
      <c r="E282" s="8" t="s">
        <v>34691</v>
      </c>
      <c r="F282" s="8" t="s">
        <v>776</v>
      </c>
      <c r="G282" s="8" t="s">
        <v>44685</v>
      </c>
      <c r="H282" s="8" t="s">
        <v>44686</v>
      </c>
      <c r="I282" s="8" t="s">
        <v>44687</v>
      </c>
      <c r="J282" s="17" t="s">
        <v>44688</v>
      </c>
      <c r="K282" s="8" t="s">
        <v>44738</v>
      </c>
      <c r="L282" s="8" t="s">
        <v>345</v>
      </c>
      <c r="M282" s="33" t="s">
        <v>45770</v>
      </c>
      <c r="N282" s="32" t="s">
        <v>44737</v>
      </c>
      <c r="O282" s="32" t="s">
        <v>65</v>
      </c>
      <c r="P282" s="32" t="s">
        <v>65</v>
      </c>
      <c r="Q282" s="32">
        <v>43018</v>
      </c>
      <c r="R282" s="32">
        <v>0.75</v>
      </c>
      <c r="S282" s="32">
        <v>4.1666666666666664E-2</v>
      </c>
      <c r="T282" s="32" t="s">
        <v>296</v>
      </c>
      <c r="U282" s="8" t="s">
        <v>347</v>
      </c>
      <c r="V282" s="8" t="s">
        <v>2926</v>
      </c>
      <c r="W282" s="8" t="s">
        <v>708</v>
      </c>
      <c r="X282" s="8" t="s">
        <v>30</v>
      </c>
      <c r="Y282" s="8" t="s">
        <v>45985</v>
      </c>
      <c r="Z282" s="8">
        <v>508801</v>
      </c>
      <c r="AA282" s="26" t="s">
        <v>44736</v>
      </c>
      <c r="AB282" s="8" t="s">
        <v>345</v>
      </c>
    </row>
    <row r="283" spans="1:28" x14ac:dyDescent="0.2">
      <c r="A283" s="8" t="s">
        <v>32636</v>
      </c>
      <c r="B283" s="8" t="s">
        <v>32637</v>
      </c>
      <c r="C283" s="19" t="s">
        <v>45769</v>
      </c>
      <c r="D283" s="8" t="s">
        <v>34690</v>
      </c>
      <c r="E283" s="8" t="s">
        <v>34691</v>
      </c>
      <c r="F283" s="8" t="s">
        <v>776</v>
      </c>
      <c r="G283" s="8" t="s">
        <v>32588</v>
      </c>
      <c r="H283" s="8" t="s">
        <v>32589</v>
      </c>
      <c r="I283" s="8" t="s">
        <v>32590</v>
      </c>
      <c r="J283" s="17" t="s">
        <v>32591</v>
      </c>
      <c r="K283" s="8" t="s">
        <v>32639</v>
      </c>
      <c r="L283" s="8" t="s">
        <v>66</v>
      </c>
      <c r="M283" s="33" t="s">
        <v>45770</v>
      </c>
      <c r="N283" s="32" t="s">
        <v>32638</v>
      </c>
      <c r="O283" s="32" t="s">
        <v>65</v>
      </c>
      <c r="P283" s="32" t="s">
        <v>65</v>
      </c>
      <c r="Q283" s="32">
        <v>43012</v>
      </c>
      <c r="R283" s="32">
        <v>0.625</v>
      </c>
      <c r="S283" s="32">
        <v>0.70833333333333337</v>
      </c>
      <c r="T283" s="32" t="s">
        <v>1100</v>
      </c>
      <c r="U283" s="8" t="s">
        <v>32632</v>
      </c>
      <c r="V283" s="8" t="s">
        <v>14011</v>
      </c>
      <c r="W283" s="8" t="s">
        <v>28</v>
      </c>
      <c r="X283" s="8" t="s">
        <v>45730</v>
      </c>
      <c r="Y283" s="8" t="s">
        <v>45985</v>
      </c>
      <c r="Z283" s="8">
        <v>311722</v>
      </c>
      <c r="AA283" s="26" t="s">
        <v>5647</v>
      </c>
      <c r="AB283" s="8" t="s">
        <v>66</v>
      </c>
    </row>
    <row r="284" spans="1:28" x14ac:dyDescent="0.2">
      <c r="A284" s="8" t="s">
        <v>16145</v>
      </c>
      <c r="B284" s="8" t="s">
        <v>16146</v>
      </c>
      <c r="C284" s="19" t="s">
        <v>45769</v>
      </c>
      <c r="D284" s="8" t="s">
        <v>34690</v>
      </c>
      <c r="E284" s="8" t="s">
        <v>34691</v>
      </c>
      <c r="F284" s="8" t="s">
        <v>776</v>
      </c>
      <c r="G284" s="8" t="s">
        <v>16019</v>
      </c>
      <c r="H284" s="8" t="s">
        <v>12606</v>
      </c>
      <c r="I284" s="8" t="s">
        <v>16020</v>
      </c>
      <c r="J284" s="17" t="s">
        <v>16021</v>
      </c>
      <c r="K284" s="8" t="s">
        <v>16149</v>
      </c>
      <c r="L284" s="8" t="s">
        <v>382</v>
      </c>
      <c r="M284" s="33" t="s">
        <v>45770</v>
      </c>
      <c r="N284" s="32" t="s">
        <v>16148</v>
      </c>
      <c r="O284" s="32" t="s">
        <v>112</v>
      </c>
      <c r="P284" s="32" t="s">
        <v>112</v>
      </c>
      <c r="Q284" s="32">
        <v>43021</v>
      </c>
      <c r="R284" s="32">
        <v>0.75</v>
      </c>
      <c r="S284" s="32">
        <v>0.20833333333333334</v>
      </c>
      <c r="T284" s="32" t="s">
        <v>762</v>
      </c>
      <c r="U284" s="8" t="s">
        <v>384</v>
      </c>
      <c r="V284" s="8" t="s">
        <v>3020</v>
      </c>
      <c r="W284" s="8" t="s">
        <v>708</v>
      </c>
      <c r="X284" s="8" t="s">
        <v>30</v>
      </c>
      <c r="Y284" s="8" t="s">
        <v>45985</v>
      </c>
      <c r="Z284" s="8">
        <v>507338</v>
      </c>
      <c r="AA284" s="26" t="s">
        <v>16147</v>
      </c>
      <c r="AB284" s="8" t="s">
        <v>382</v>
      </c>
    </row>
    <row r="285" spans="1:28" x14ac:dyDescent="0.2">
      <c r="A285" s="8" t="s">
        <v>5645</v>
      </c>
      <c r="B285" s="8" t="s">
        <v>5646</v>
      </c>
      <c r="C285" s="19" t="s">
        <v>45769</v>
      </c>
      <c r="D285" s="8" t="s">
        <v>34690</v>
      </c>
      <c r="E285" s="8" t="s">
        <v>34691</v>
      </c>
      <c r="F285" s="8" t="s">
        <v>776</v>
      </c>
      <c r="G285" s="8" t="s">
        <v>5556</v>
      </c>
      <c r="H285" s="8" t="s">
        <v>3431</v>
      </c>
      <c r="I285" s="8" t="s">
        <v>5557</v>
      </c>
      <c r="J285" s="17" t="s">
        <v>5558</v>
      </c>
      <c r="K285" s="8" t="s">
        <v>5649</v>
      </c>
      <c r="L285" s="8" t="s">
        <v>362</v>
      </c>
      <c r="M285" s="33" t="s">
        <v>45770</v>
      </c>
      <c r="N285" s="32" t="s">
        <v>5648</v>
      </c>
      <c r="O285" s="32" t="s">
        <v>112</v>
      </c>
      <c r="P285" s="32" t="s">
        <v>112</v>
      </c>
      <c r="Q285" s="32">
        <v>43019</v>
      </c>
      <c r="R285" s="32">
        <v>8.3333333333333329E-2</v>
      </c>
      <c r="S285" s="32">
        <v>0.20833333333333334</v>
      </c>
      <c r="T285" s="32" t="s">
        <v>1283</v>
      </c>
      <c r="U285" s="8" t="s">
        <v>1400</v>
      </c>
      <c r="V285" s="8" t="s">
        <v>737</v>
      </c>
      <c r="W285" s="8" t="s">
        <v>708</v>
      </c>
      <c r="X285" s="8" t="s">
        <v>296</v>
      </c>
      <c r="Y285" s="8" t="s">
        <v>45985</v>
      </c>
      <c r="Z285" s="8" t="s">
        <v>45820</v>
      </c>
      <c r="AA285" s="26" t="s">
        <v>5647</v>
      </c>
      <c r="AB285" s="8" t="s">
        <v>362</v>
      </c>
    </row>
    <row r="286" spans="1:28" x14ac:dyDescent="0.2">
      <c r="A286" s="8" t="s">
        <v>43864</v>
      </c>
      <c r="B286" s="8" t="s">
        <v>43865</v>
      </c>
      <c r="C286" s="19" t="s">
        <v>45769</v>
      </c>
      <c r="D286" s="8" t="s">
        <v>34690</v>
      </c>
      <c r="E286" s="8" t="s">
        <v>34691</v>
      </c>
      <c r="F286" s="8" t="s">
        <v>776</v>
      </c>
      <c r="G286" s="8" t="s">
        <v>43649</v>
      </c>
      <c r="H286" s="8" t="s">
        <v>43650</v>
      </c>
      <c r="I286" s="8" t="s">
        <v>43546</v>
      </c>
      <c r="J286" s="17" t="s">
        <v>43651</v>
      </c>
      <c r="K286" s="8" t="s">
        <v>43868</v>
      </c>
      <c r="L286" s="8" t="s">
        <v>256</v>
      </c>
      <c r="M286" s="33" t="s">
        <v>45770</v>
      </c>
      <c r="N286" s="32" t="s">
        <v>43867</v>
      </c>
      <c r="O286" s="32" t="s">
        <v>255</v>
      </c>
      <c r="P286" s="32" t="s">
        <v>255</v>
      </c>
      <c r="Q286" s="32">
        <v>43045</v>
      </c>
      <c r="R286" s="32">
        <v>0.875</v>
      </c>
      <c r="S286" s="32">
        <v>4.1666666666666664E-2</v>
      </c>
      <c r="T286" s="32" t="s">
        <v>739</v>
      </c>
      <c r="U286" s="8" t="s">
        <v>6258</v>
      </c>
      <c r="V286" s="8" t="s">
        <v>41494</v>
      </c>
      <c r="W286" s="8" t="s">
        <v>708</v>
      </c>
      <c r="X286" s="8" t="s">
        <v>45730</v>
      </c>
      <c r="Y286" s="8" t="s">
        <v>45985</v>
      </c>
      <c r="Z286" s="8">
        <v>5122279</v>
      </c>
      <c r="AA286" s="26" t="s">
        <v>43866</v>
      </c>
      <c r="AB286" s="8" t="s">
        <v>256</v>
      </c>
    </row>
    <row r="287" spans="1:28" x14ac:dyDescent="0.2">
      <c r="A287" s="8" t="s">
        <v>32672</v>
      </c>
      <c r="B287" s="8" t="s">
        <v>32673</v>
      </c>
      <c r="C287" s="19" t="s">
        <v>45769</v>
      </c>
      <c r="D287" s="8" t="s">
        <v>34690</v>
      </c>
      <c r="E287" s="8" t="s">
        <v>34691</v>
      </c>
      <c r="F287" s="8" t="s">
        <v>776</v>
      </c>
      <c r="G287" s="8" t="s">
        <v>32588</v>
      </c>
      <c r="H287" s="8" t="s">
        <v>32589</v>
      </c>
      <c r="I287" s="8" t="s">
        <v>32590</v>
      </c>
      <c r="J287" s="17" t="s">
        <v>32591</v>
      </c>
      <c r="K287" s="8" t="s">
        <v>32676</v>
      </c>
      <c r="L287" s="8" t="s">
        <v>104</v>
      </c>
      <c r="M287" s="33" t="s">
        <v>45770</v>
      </c>
      <c r="N287" s="32" t="s">
        <v>32675</v>
      </c>
      <c r="O287" s="32" t="s">
        <v>65</v>
      </c>
      <c r="P287" s="32" t="s">
        <v>65</v>
      </c>
      <c r="Q287" s="32">
        <v>43015</v>
      </c>
      <c r="R287" s="32">
        <v>0.58333333333333337</v>
      </c>
      <c r="S287" s="32">
        <v>0.70833333333333337</v>
      </c>
      <c r="T287" s="32" t="s">
        <v>1283</v>
      </c>
      <c r="U287" s="8" t="s">
        <v>5305</v>
      </c>
      <c r="V287" s="8" t="s">
        <v>25931</v>
      </c>
      <c r="W287" s="8" t="s">
        <v>28</v>
      </c>
      <c r="X287" s="8" t="s">
        <v>45730</v>
      </c>
      <c r="Y287" s="8" t="s">
        <v>45985</v>
      </c>
      <c r="Z287" s="8" t="s">
        <v>45818</v>
      </c>
      <c r="AA287" s="26" t="s">
        <v>32674</v>
      </c>
      <c r="AB287" s="8" t="s">
        <v>104</v>
      </c>
    </row>
    <row r="288" spans="1:28" x14ac:dyDescent="0.2">
      <c r="A288" s="8" t="s">
        <v>6798</v>
      </c>
      <c r="B288" s="8" t="s">
        <v>6799</v>
      </c>
      <c r="C288" s="19" t="s">
        <v>45769</v>
      </c>
      <c r="D288" s="8" t="s">
        <v>34690</v>
      </c>
      <c r="E288" s="8" t="s">
        <v>34691</v>
      </c>
      <c r="F288" s="8" t="s">
        <v>776</v>
      </c>
      <c r="G288" s="8" t="s">
        <v>6781</v>
      </c>
      <c r="H288" s="8" t="s">
        <v>6782</v>
      </c>
      <c r="I288" s="8" t="s">
        <v>6783</v>
      </c>
      <c r="J288" s="17" t="s">
        <v>6784</v>
      </c>
      <c r="K288" s="8" t="s">
        <v>6802</v>
      </c>
      <c r="L288" s="8" t="s">
        <v>46</v>
      </c>
      <c r="M288" s="33" t="s">
        <v>45770</v>
      </c>
      <c r="N288" s="32" t="s">
        <v>6801</v>
      </c>
      <c r="O288" s="32" t="s">
        <v>27</v>
      </c>
      <c r="P288" s="32" t="s">
        <v>27</v>
      </c>
      <c r="Q288" s="32">
        <v>43010</v>
      </c>
      <c r="R288" s="32">
        <v>4.1666666666666664E-2</v>
      </c>
      <c r="S288" s="32">
        <v>0.20833333333333334</v>
      </c>
      <c r="T288" s="32" t="s">
        <v>739</v>
      </c>
      <c r="U288" s="8" t="s">
        <v>3807</v>
      </c>
      <c r="V288" s="8" t="s">
        <v>721</v>
      </c>
      <c r="W288" s="8" t="s">
        <v>708</v>
      </c>
      <c r="X288" s="8" t="s">
        <v>296</v>
      </c>
      <c r="Y288" s="8" t="s">
        <v>45985</v>
      </c>
      <c r="Z288" s="8">
        <v>303239</v>
      </c>
      <c r="AA288" s="26" t="s">
        <v>6800</v>
      </c>
      <c r="AB288" s="8" t="s">
        <v>46</v>
      </c>
    </row>
    <row r="289" spans="1:28" x14ac:dyDescent="0.2">
      <c r="A289" s="8" t="s">
        <v>43796</v>
      </c>
      <c r="B289" s="8" t="s">
        <v>43797</v>
      </c>
      <c r="C289" s="19" t="s">
        <v>45769</v>
      </c>
      <c r="D289" s="8" t="s">
        <v>34690</v>
      </c>
      <c r="E289" s="8" t="s">
        <v>34691</v>
      </c>
      <c r="F289" s="8" t="s">
        <v>776</v>
      </c>
      <c r="G289" s="8" t="s">
        <v>43649</v>
      </c>
      <c r="H289" s="8" t="s">
        <v>43650</v>
      </c>
      <c r="I289" s="8" t="s">
        <v>43546</v>
      </c>
      <c r="J289" s="17" t="s">
        <v>43651</v>
      </c>
      <c r="K289" s="8" t="s">
        <v>43800</v>
      </c>
      <c r="L289" s="8" t="s">
        <v>154</v>
      </c>
      <c r="M289" s="33" t="s">
        <v>45770</v>
      </c>
      <c r="N289" s="32" t="s">
        <v>43799</v>
      </c>
      <c r="O289" s="32" t="s">
        <v>133</v>
      </c>
      <c r="P289" s="32" t="s">
        <v>133</v>
      </c>
      <c r="Q289" s="32">
        <v>43031</v>
      </c>
      <c r="R289" s="32">
        <v>0.95833333333333337</v>
      </c>
      <c r="S289" s="32">
        <v>0.20833333333333334</v>
      </c>
      <c r="T289" s="32" t="s">
        <v>30</v>
      </c>
      <c r="U289" s="8" t="s">
        <v>3242</v>
      </c>
      <c r="V289" s="8" t="s">
        <v>804</v>
      </c>
      <c r="W289" s="8" t="s">
        <v>708</v>
      </c>
      <c r="X289" s="8" t="s">
        <v>45730</v>
      </c>
      <c r="Y289" s="8" t="s">
        <v>45985</v>
      </c>
      <c r="Z289" s="8">
        <v>506068</v>
      </c>
      <c r="AA289" s="26" t="s">
        <v>43798</v>
      </c>
      <c r="AB289" s="8" t="s">
        <v>154</v>
      </c>
    </row>
    <row r="290" spans="1:28" x14ac:dyDescent="0.2">
      <c r="A290" s="8" t="s">
        <v>6867</v>
      </c>
      <c r="B290" s="8" t="s">
        <v>6868</v>
      </c>
      <c r="C290" s="19" t="s">
        <v>45769</v>
      </c>
      <c r="D290" s="8" t="s">
        <v>34690</v>
      </c>
      <c r="E290" s="8" t="s">
        <v>34691</v>
      </c>
      <c r="F290" s="8" t="s">
        <v>776</v>
      </c>
      <c r="G290" s="8" t="s">
        <v>6781</v>
      </c>
      <c r="H290" s="8" t="s">
        <v>6782</v>
      </c>
      <c r="I290" s="8" t="s">
        <v>6783</v>
      </c>
      <c r="J290" s="17" t="s">
        <v>6784</v>
      </c>
      <c r="K290" s="8" t="s">
        <v>6871</v>
      </c>
      <c r="L290" s="8" t="s">
        <v>113</v>
      </c>
      <c r="M290" s="33" t="s">
        <v>45770</v>
      </c>
      <c r="N290" s="32" t="s">
        <v>6870</v>
      </c>
      <c r="O290" s="32" t="s">
        <v>112</v>
      </c>
      <c r="P290" s="32" t="s">
        <v>112</v>
      </c>
      <c r="Q290" s="32">
        <v>43024</v>
      </c>
      <c r="R290" s="32">
        <v>0.875</v>
      </c>
      <c r="S290" s="32">
        <v>4.1666666666666664E-2</v>
      </c>
      <c r="T290" s="32" t="s">
        <v>739</v>
      </c>
      <c r="U290" s="8" t="s">
        <v>3082</v>
      </c>
      <c r="V290" s="8" t="s">
        <v>1481</v>
      </c>
      <c r="W290" s="8" t="s">
        <v>708</v>
      </c>
      <c r="X290" s="8" t="s">
        <v>296</v>
      </c>
      <c r="Y290" s="8" t="s">
        <v>45985</v>
      </c>
      <c r="Z290" s="8">
        <v>508762</v>
      </c>
      <c r="AA290" s="26" t="s">
        <v>6869</v>
      </c>
      <c r="AB290" s="8" t="s">
        <v>113</v>
      </c>
    </row>
    <row r="291" spans="1:28" x14ac:dyDescent="0.2">
      <c r="A291" s="8" t="s">
        <v>19034</v>
      </c>
      <c r="B291" s="8" t="s">
        <v>19035</v>
      </c>
      <c r="C291" s="19" t="s">
        <v>45769</v>
      </c>
      <c r="D291" s="8" t="s">
        <v>34690</v>
      </c>
      <c r="E291" s="8" t="s">
        <v>34691</v>
      </c>
      <c r="F291" s="8" t="s">
        <v>776</v>
      </c>
      <c r="G291" s="8" t="s">
        <v>18876</v>
      </c>
      <c r="H291" s="8" t="s">
        <v>18877</v>
      </c>
      <c r="I291" s="8" t="s">
        <v>18878</v>
      </c>
      <c r="J291" s="17" t="s">
        <v>18879</v>
      </c>
      <c r="K291" s="8" t="s">
        <v>19037</v>
      </c>
      <c r="L291" s="8" t="s">
        <v>164</v>
      </c>
      <c r="M291" s="33" t="s">
        <v>45770</v>
      </c>
      <c r="N291" s="32" t="s">
        <v>19036</v>
      </c>
      <c r="O291" s="32" t="s">
        <v>133</v>
      </c>
      <c r="P291" s="32" t="s">
        <v>133</v>
      </c>
      <c r="Q291" s="32">
        <v>43032</v>
      </c>
      <c r="R291" s="32">
        <v>0.45833333333333331</v>
      </c>
      <c r="S291" s="32">
        <v>0.54166666666666663</v>
      </c>
      <c r="T291" s="32" t="s">
        <v>1100</v>
      </c>
      <c r="U291" s="8" t="s">
        <v>14460</v>
      </c>
      <c r="V291" s="8" t="s">
        <v>1114</v>
      </c>
      <c r="W291" s="8" t="s">
        <v>28</v>
      </c>
      <c r="X291" s="8" t="s">
        <v>30</v>
      </c>
      <c r="Y291" s="8" t="s">
        <v>45985</v>
      </c>
      <c r="Z291" s="8">
        <v>11070</v>
      </c>
      <c r="AA291" s="26" t="s">
        <v>6817</v>
      </c>
      <c r="AB291" s="8" t="s">
        <v>164</v>
      </c>
    </row>
    <row r="292" spans="1:28" x14ac:dyDescent="0.2">
      <c r="A292" s="8" t="s">
        <v>44763</v>
      </c>
      <c r="B292" s="8" t="s">
        <v>44764</v>
      </c>
      <c r="C292" s="19" t="s">
        <v>45769</v>
      </c>
      <c r="D292" s="8" t="s">
        <v>34690</v>
      </c>
      <c r="E292" s="8" t="s">
        <v>34691</v>
      </c>
      <c r="F292" s="8" t="s">
        <v>776</v>
      </c>
      <c r="G292" s="8" t="s">
        <v>44685</v>
      </c>
      <c r="H292" s="8" t="s">
        <v>44686</v>
      </c>
      <c r="I292" s="8" t="s">
        <v>44687</v>
      </c>
      <c r="J292" s="17" t="s">
        <v>44688</v>
      </c>
      <c r="K292" s="8" t="s">
        <v>44767</v>
      </c>
      <c r="L292" s="8" t="s">
        <v>390</v>
      </c>
      <c r="M292" s="33" t="s">
        <v>45770</v>
      </c>
      <c r="N292" s="32" t="s">
        <v>44766</v>
      </c>
      <c r="O292" s="32" t="s">
        <v>112</v>
      </c>
      <c r="P292" s="32" t="s">
        <v>112</v>
      </c>
      <c r="Q292" s="32">
        <v>43022</v>
      </c>
      <c r="R292" s="32">
        <v>0.75</v>
      </c>
      <c r="S292" s="32">
        <v>8.3333333333333329E-2</v>
      </c>
      <c r="T292" s="32" t="s">
        <v>486</v>
      </c>
      <c r="U292" s="8" t="s">
        <v>392</v>
      </c>
      <c r="V292" s="8" t="s">
        <v>1454</v>
      </c>
      <c r="W292" s="8" t="s">
        <v>708</v>
      </c>
      <c r="X292" s="8" t="s">
        <v>30</v>
      </c>
      <c r="Y292" s="8" t="s">
        <v>45985</v>
      </c>
      <c r="Z292" s="8">
        <v>507347</v>
      </c>
      <c r="AA292" s="26" t="s">
        <v>44765</v>
      </c>
      <c r="AB292" s="8" t="s">
        <v>390</v>
      </c>
    </row>
    <row r="293" spans="1:28" x14ac:dyDescent="0.2">
      <c r="A293" s="8" t="s">
        <v>44865</v>
      </c>
      <c r="B293" s="8" t="s">
        <v>44866</v>
      </c>
      <c r="C293" s="19" t="s">
        <v>45769</v>
      </c>
      <c r="D293" s="8" t="s">
        <v>34690</v>
      </c>
      <c r="E293" s="8" t="s">
        <v>34691</v>
      </c>
      <c r="F293" s="8" t="s">
        <v>776</v>
      </c>
      <c r="G293" s="8" t="s">
        <v>44685</v>
      </c>
      <c r="H293" s="8" t="s">
        <v>44686</v>
      </c>
      <c r="I293" s="8" t="s">
        <v>44687</v>
      </c>
      <c r="J293" s="17" t="s">
        <v>44688</v>
      </c>
      <c r="K293" s="8" t="s">
        <v>44869</v>
      </c>
      <c r="L293" s="8" t="s">
        <v>499</v>
      </c>
      <c r="M293" s="33" t="s">
        <v>45770</v>
      </c>
      <c r="N293" s="32" t="s">
        <v>44868</v>
      </c>
      <c r="O293" s="32" t="s">
        <v>255</v>
      </c>
      <c r="P293" s="32" t="s">
        <v>255</v>
      </c>
      <c r="Q293" s="32">
        <v>43040</v>
      </c>
      <c r="R293" s="32">
        <v>0.91666666666666663</v>
      </c>
      <c r="S293" s="32">
        <v>0</v>
      </c>
      <c r="T293" s="32" t="s">
        <v>1100</v>
      </c>
      <c r="U293" s="8" t="s">
        <v>5781</v>
      </c>
      <c r="V293" s="8" t="s">
        <v>19288</v>
      </c>
      <c r="W293" s="8" t="s">
        <v>708</v>
      </c>
      <c r="X293" s="8" t="s">
        <v>30</v>
      </c>
      <c r="Y293" s="8" t="s">
        <v>45985</v>
      </c>
      <c r="Z293" s="8">
        <v>508760</v>
      </c>
      <c r="AA293" s="26" t="s">
        <v>44867</v>
      </c>
      <c r="AB293" s="8" t="s">
        <v>499</v>
      </c>
    </row>
    <row r="294" spans="1:28" x14ac:dyDescent="0.2">
      <c r="A294" s="8" t="s">
        <v>45499</v>
      </c>
      <c r="B294" s="8" t="s">
        <v>45500</v>
      </c>
      <c r="C294" s="19" t="s">
        <v>45769</v>
      </c>
      <c r="D294" s="8" t="s">
        <v>34690</v>
      </c>
      <c r="E294" s="8" t="s">
        <v>34691</v>
      </c>
      <c r="F294" s="8" t="s">
        <v>776</v>
      </c>
      <c r="G294" s="8" t="s">
        <v>45408</v>
      </c>
      <c r="H294" s="8" t="s">
        <v>17406</v>
      </c>
      <c r="I294" s="8" t="s">
        <v>45410</v>
      </c>
      <c r="J294" s="17" t="s">
        <v>45411</v>
      </c>
      <c r="K294" s="8" t="s">
        <v>45503</v>
      </c>
      <c r="L294" s="8" t="s">
        <v>335</v>
      </c>
      <c r="M294" s="33" t="s">
        <v>45770</v>
      </c>
      <c r="N294" s="32" t="s">
        <v>45502</v>
      </c>
      <c r="O294" s="32" t="s">
        <v>65</v>
      </c>
      <c r="P294" s="32" t="s">
        <v>65</v>
      </c>
      <c r="Q294" s="32">
        <v>43017</v>
      </c>
      <c r="R294" s="32">
        <v>0.29166666666666669</v>
      </c>
      <c r="S294" s="32">
        <v>0.75</v>
      </c>
      <c r="T294" s="32" t="s">
        <v>762</v>
      </c>
      <c r="U294" s="8" t="s">
        <v>987</v>
      </c>
      <c r="V294" s="8" t="s">
        <v>337</v>
      </c>
      <c r="W294" s="8" t="s">
        <v>28</v>
      </c>
      <c r="X294" s="8" t="s">
        <v>296</v>
      </c>
      <c r="Y294" s="8" t="s">
        <v>45985</v>
      </c>
      <c r="Z294" s="8">
        <v>507346</v>
      </c>
      <c r="AA294" s="26" t="s">
        <v>45501</v>
      </c>
      <c r="AB294" s="8" t="s">
        <v>335</v>
      </c>
    </row>
    <row r="295" spans="1:28" x14ac:dyDescent="0.2">
      <c r="A295" s="8" t="s">
        <v>12829</v>
      </c>
      <c r="B295" s="8" t="s">
        <v>12830</v>
      </c>
      <c r="C295" s="19" t="s">
        <v>45769</v>
      </c>
      <c r="D295" s="8" t="s">
        <v>34690</v>
      </c>
      <c r="E295" s="8" t="s">
        <v>34691</v>
      </c>
      <c r="F295" s="8" t="s">
        <v>776</v>
      </c>
      <c r="G295" s="8" t="s">
        <v>12605</v>
      </c>
      <c r="H295" s="8" t="s">
        <v>12606</v>
      </c>
      <c r="I295" s="8" t="s">
        <v>12607</v>
      </c>
      <c r="J295" s="17" t="s">
        <v>12608</v>
      </c>
      <c r="K295" s="8" t="s">
        <v>12834</v>
      </c>
      <c r="L295" s="8" t="s">
        <v>480</v>
      </c>
      <c r="M295" s="33" t="s">
        <v>45770</v>
      </c>
      <c r="N295" s="32" t="s">
        <v>12833</v>
      </c>
      <c r="O295" s="32" t="s">
        <v>204</v>
      </c>
      <c r="P295" s="32" t="s">
        <v>204</v>
      </c>
      <c r="Q295" s="32">
        <v>43039</v>
      </c>
      <c r="R295" s="32">
        <v>0.75</v>
      </c>
      <c r="S295" s="32">
        <v>0.97916666666666663</v>
      </c>
      <c r="T295" s="32" t="s">
        <v>2712</v>
      </c>
      <c r="U295" s="8" t="s">
        <v>1644</v>
      </c>
      <c r="V295" s="8" t="s">
        <v>12831</v>
      </c>
      <c r="W295" s="8" t="s">
        <v>708</v>
      </c>
      <c r="X295" s="8" t="s">
        <v>30</v>
      </c>
      <c r="Y295" s="8" t="s">
        <v>45985</v>
      </c>
      <c r="Z295" s="8">
        <v>305455</v>
      </c>
      <c r="AA295" s="26" t="s">
        <v>12832</v>
      </c>
      <c r="AB295" s="8" t="s">
        <v>480</v>
      </c>
    </row>
    <row r="296" spans="1:28" x14ac:dyDescent="0.2">
      <c r="A296" s="8" t="s">
        <v>32734</v>
      </c>
      <c r="B296" s="8" t="s">
        <v>32735</v>
      </c>
      <c r="C296" s="19" t="s">
        <v>45769</v>
      </c>
      <c r="D296" s="8" t="s">
        <v>34690</v>
      </c>
      <c r="E296" s="8" t="s">
        <v>34691</v>
      </c>
      <c r="F296" s="8" t="s">
        <v>776</v>
      </c>
      <c r="G296" s="8" t="s">
        <v>32588</v>
      </c>
      <c r="H296" s="8" t="s">
        <v>32589</v>
      </c>
      <c r="I296" s="8" t="s">
        <v>32590</v>
      </c>
      <c r="J296" s="17" t="s">
        <v>32591</v>
      </c>
      <c r="K296" s="8" t="s">
        <v>32738</v>
      </c>
      <c r="L296" s="8" t="s">
        <v>194</v>
      </c>
      <c r="M296" s="33" t="s">
        <v>45770</v>
      </c>
      <c r="N296" s="32" t="s">
        <v>32737</v>
      </c>
      <c r="O296" s="32" t="s">
        <v>133</v>
      </c>
      <c r="P296" s="32" t="s">
        <v>133</v>
      </c>
      <c r="Q296" s="32">
        <v>43030</v>
      </c>
      <c r="R296" s="32">
        <v>0.25</v>
      </c>
      <c r="S296" s="32">
        <v>0.58333333333333337</v>
      </c>
      <c r="T296" s="32" t="s">
        <v>486</v>
      </c>
      <c r="U296" s="8" t="s">
        <v>5452</v>
      </c>
      <c r="V296" s="8" t="s">
        <v>18026</v>
      </c>
      <c r="W296" s="8" t="s">
        <v>28</v>
      </c>
      <c r="X296" s="8" t="s">
        <v>45730</v>
      </c>
      <c r="Y296" s="8" t="s">
        <v>45985</v>
      </c>
      <c r="Z296" s="8">
        <v>508649</v>
      </c>
      <c r="AA296" s="26" t="s">
        <v>32736</v>
      </c>
      <c r="AB296" s="8" t="s">
        <v>194</v>
      </c>
    </row>
    <row r="297" spans="1:28" x14ac:dyDescent="0.2">
      <c r="A297" s="8" t="s">
        <v>12919</v>
      </c>
      <c r="B297" s="8" t="s">
        <v>12920</v>
      </c>
      <c r="C297" s="19" t="s">
        <v>45769</v>
      </c>
      <c r="D297" s="8" t="s">
        <v>34690</v>
      </c>
      <c r="E297" s="8" t="s">
        <v>34691</v>
      </c>
      <c r="F297" s="8" t="s">
        <v>776</v>
      </c>
      <c r="G297" s="8" t="s">
        <v>12605</v>
      </c>
      <c r="H297" s="8" t="s">
        <v>12606</v>
      </c>
      <c r="I297" s="8" t="s">
        <v>12607</v>
      </c>
      <c r="J297" s="17" t="s">
        <v>12608</v>
      </c>
      <c r="K297" s="8" t="s">
        <v>12923</v>
      </c>
      <c r="L297" s="8" t="s">
        <v>266</v>
      </c>
      <c r="M297" s="33" t="s">
        <v>45770</v>
      </c>
      <c r="N297" s="32" t="s">
        <v>12922</v>
      </c>
      <c r="O297" s="32" t="s">
        <v>255</v>
      </c>
      <c r="P297" s="32" t="s">
        <v>255</v>
      </c>
      <c r="Q297" s="32">
        <v>43046</v>
      </c>
      <c r="R297" s="32">
        <v>0.16666666666666666</v>
      </c>
      <c r="S297" s="32">
        <v>0.20833333333333334</v>
      </c>
      <c r="T297" s="32" t="s">
        <v>1495</v>
      </c>
      <c r="U297" s="8" t="s">
        <v>4214</v>
      </c>
      <c r="V297" s="8" t="s">
        <v>4846</v>
      </c>
      <c r="W297" s="8" t="s">
        <v>708</v>
      </c>
      <c r="X297" s="8" t="s">
        <v>30</v>
      </c>
      <c r="Y297" s="8" t="s">
        <v>45985</v>
      </c>
      <c r="Z297" s="8">
        <v>506256</v>
      </c>
      <c r="AA297" s="26" t="s">
        <v>12921</v>
      </c>
      <c r="AB297" s="8" t="s">
        <v>266</v>
      </c>
    </row>
    <row r="298" spans="1:28" x14ac:dyDescent="0.2">
      <c r="A298" s="8" t="s">
        <v>18911</v>
      </c>
      <c r="B298" s="8" t="s">
        <v>18912</v>
      </c>
      <c r="C298" s="19" t="s">
        <v>45769</v>
      </c>
      <c r="D298" s="8" t="s">
        <v>34690</v>
      </c>
      <c r="E298" s="8" t="s">
        <v>34691</v>
      </c>
      <c r="F298" s="8" t="s">
        <v>776</v>
      </c>
      <c r="G298" s="8" t="s">
        <v>18876</v>
      </c>
      <c r="H298" s="8" t="s">
        <v>18877</v>
      </c>
      <c r="I298" s="8" t="s">
        <v>18878</v>
      </c>
      <c r="J298" s="17" t="s">
        <v>18879</v>
      </c>
      <c r="K298" s="8" t="s">
        <v>18915</v>
      </c>
      <c r="L298" s="8" t="s">
        <v>362</v>
      </c>
      <c r="M298" s="33" t="s">
        <v>45770</v>
      </c>
      <c r="N298" s="32" t="s">
        <v>18914</v>
      </c>
      <c r="O298" s="32" t="s">
        <v>112</v>
      </c>
      <c r="P298" s="32" t="s">
        <v>112</v>
      </c>
      <c r="Q298" s="32">
        <v>43019</v>
      </c>
      <c r="R298" s="32">
        <v>0.25</v>
      </c>
      <c r="S298" s="32">
        <v>0.45833333333333331</v>
      </c>
      <c r="T298" s="32" t="s">
        <v>773</v>
      </c>
      <c r="U298" s="8" t="s">
        <v>363</v>
      </c>
      <c r="V298" s="8" t="s">
        <v>8231</v>
      </c>
      <c r="W298" s="8" t="s">
        <v>28</v>
      </c>
      <c r="X298" s="8" t="s">
        <v>30</v>
      </c>
      <c r="Y298" s="8" t="s">
        <v>45985</v>
      </c>
      <c r="Z298" s="8">
        <v>506184</v>
      </c>
      <c r="AA298" s="26" t="s">
        <v>18913</v>
      </c>
      <c r="AB298" s="8" t="s">
        <v>362</v>
      </c>
    </row>
    <row r="299" spans="1:28" x14ac:dyDescent="0.2">
      <c r="A299" s="8" t="s">
        <v>39352</v>
      </c>
      <c r="B299" s="8" t="s">
        <v>39353</v>
      </c>
      <c r="C299" s="19" t="s">
        <v>45769</v>
      </c>
      <c r="D299" s="8" t="s">
        <v>34690</v>
      </c>
      <c r="E299" s="8" t="s">
        <v>34691</v>
      </c>
      <c r="F299" s="8" t="s">
        <v>776</v>
      </c>
      <c r="G299" s="8" t="s">
        <v>39231</v>
      </c>
      <c r="H299" s="8" t="s">
        <v>39232</v>
      </c>
      <c r="I299" s="8" t="s">
        <v>39233</v>
      </c>
      <c r="J299" s="17" t="s">
        <v>39234</v>
      </c>
      <c r="K299" s="8" t="s">
        <v>39355</v>
      </c>
      <c r="L299" s="8" t="s">
        <v>164</v>
      </c>
      <c r="M299" s="33" t="s">
        <v>45770</v>
      </c>
      <c r="N299" s="32" t="s">
        <v>39354</v>
      </c>
      <c r="O299" s="32" t="s">
        <v>133</v>
      </c>
      <c r="P299" s="32" t="s">
        <v>133</v>
      </c>
      <c r="Q299" s="32">
        <v>43032</v>
      </c>
      <c r="R299" s="32">
        <v>0.75</v>
      </c>
      <c r="S299" s="32">
        <v>0.20833333333333334</v>
      </c>
      <c r="T299" s="32" t="s">
        <v>762</v>
      </c>
      <c r="U299" s="8" t="s">
        <v>1501</v>
      </c>
      <c r="V299" s="8" t="s">
        <v>3648</v>
      </c>
      <c r="W299" s="8" t="s">
        <v>708</v>
      </c>
      <c r="X299" s="8" t="s">
        <v>12943</v>
      </c>
      <c r="Y299" s="8" t="s">
        <v>45985</v>
      </c>
      <c r="Z299" s="8">
        <v>1078</v>
      </c>
      <c r="AA299" s="26" t="s">
        <v>45896</v>
      </c>
      <c r="AB299" s="8" t="s">
        <v>164</v>
      </c>
    </row>
    <row r="300" spans="1:28" x14ac:dyDescent="0.2">
      <c r="A300" s="8" t="s">
        <v>44739</v>
      </c>
      <c r="B300" s="8" t="s">
        <v>44740</v>
      </c>
      <c r="C300" s="19" t="s">
        <v>45769</v>
      </c>
      <c r="D300" s="8" t="s">
        <v>34690</v>
      </c>
      <c r="E300" s="8" t="s">
        <v>34691</v>
      </c>
      <c r="F300" s="8" t="s">
        <v>776</v>
      </c>
      <c r="G300" s="8" t="s">
        <v>44685</v>
      </c>
      <c r="H300" s="8" t="s">
        <v>44686</v>
      </c>
      <c r="I300" s="8" t="s">
        <v>44687</v>
      </c>
      <c r="J300" s="17" t="s">
        <v>44688</v>
      </c>
      <c r="K300" s="8" t="s">
        <v>44743</v>
      </c>
      <c r="L300" s="8" t="s">
        <v>345</v>
      </c>
      <c r="M300" s="33" t="s">
        <v>45770</v>
      </c>
      <c r="N300" s="32" t="s">
        <v>44742</v>
      </c>
      <c r="O300" s="32" t="s">
        <v>65</v>
      </c>
      <c r="P300" s="32" t="s">
        <v>65</v>
      </c>
      <c r="Q300" s="32">
        <v>43018</v>
      </c>
      <c r="R300" s="32">
        <v>4.1666666666666664E-2</v>
      </c>
      <c r="S300" s="32">
        <v>0.20833333333333334</v>
      </c>
      <c r="T300" s="32" t="s">
        <v>739</v>
      </c>
      <c r="U300" s="8" t="s">
        <v>2926</v>
      </c>
      <c r="V300" s="8" t="s">
        <v>728</v>
      </c>
      <c r="W300" s="8" t="s">
        <v>708</v>
      </c>
      <c r="X300" s="8" t="s">
        <v>30</v>
      </c>
      <c r="Y300" s="8" t="s">
        <v>45985</v>
      </c>
      <c r="Z300" s="8">
        <v>506184</v>
      </c>
      <c r="AA300" s="26" t="s">
        <v>44741</v>
      </c>
      <c r="AB300" s="8" t="s">
        <v>345</v>
      </c>
    </row>
    <row r="301" spans="1:28" x14ac:dyDescent="0.2">
      <c r="A301" s="8" t="s">
        <v>43709</v>
      </c>
      <c r="B301" s="8" t="s">
        <v>43710</v>
      </c>
      <c r="C301" s="19" t="s">
        <v>45769</v>
      </c>
      <c r="D301" s="8" t="s">
        <v>34690</v>
      </c>
      <c r="E301" s="8" t="s">
        <v>34691</v>
      </c>
      <c r="F301" s="8" t="s">
        <v>776</v>
      </c>
      <c r="G301" s="8" t="s">
        <v>43649</v>
      </c>
      <c r="H301" s="8" t="s">
        <v>43650</v>
      </c>
      <c r="I301" s="8" t="s">
        <v>43546</v>
      </c>
      <c r="J301" s="17" t="s">
        <v>43651</v>
      </c>
      <c r="K301" s="8" t="s">
        <v>43712</v>
      </c>
      <c r="L301" s="8" t="s">
        <v>390</v>
      </c>
      <c r="M301" s="33" t="s">
        <v>45770</v>
      </c>
      <c r="N301" s="32" t="s">
        <v>43711</v>
      </c>
      <c r="O301" s="32" t="s">
        <v>112</v>
      </c>
      <c r="P301" s="32" t="s">
        <v>112</v>
      </c>
      <c r="Q301" s="32">
        <v>43022</v>
      </c>
      <c r="R301" s="32">
        <v>0</v>
      </c>
      <c r="S301" s="32">
        <v>0.20833333333333334</v>
      </c>
      <c r="T301" s="32" t="s">
        <v>773</v>
      </c>
      <c r="U301" s="8" t="s">
        <v>4636</v>
      </c>
      <c r="V301" s="8" t="s">
        <v>4644</v>
      </c>
      <c r="W301" s="8" t="s">
        <v>708</v>
      </c>
      <c r="X301" s="8" t="s">
        <v>45730</v>
      </c>
      <c r="Y301" s="8" t="s">
        <v>45985</v>
      </c>
      <c r="Z301" s="8">
        <v>11985</v>
      </c>
      <c r="AA301" s="26" t="s">
        <v>43687</v>
      </c>
      <c r="AB301" s="8" t="s">
        <v>390</v>
      </c>
    </row>
    <row r="302" spans="1:28" x14ac:dyDescent="0.2">
      <c r="A302" s="8" t="s">
        <v>32831</v>
      </c>
      <c r="B302" s="8" t="s">
        <v>32832</v>
      </c>
      <c r="C302" s="19" t="s">
        <v>45769</v>
      </c>
      <c r="D302" s="8" t="s">
        <v>34690</v>
      </c>
      <c r="E302" s="8" t="s">
        <v>34691</v>
      </c>
      <c r="F302" s="8" t="s">
        <v>776</v>
      </c>
      <c r="G302" s="8" t="s">
        <v>32588</v>
      </c>
      <c r="H302" s="8" t="s">
        <v>32589</v>
      </c>
      <c r="I302" s="8" t="s">
        <v>32590</v>
      </c>
      <c r="J302" s="17" t="s">
        <v>32591</v>
      </c>
      <c r="K302" s="8" t="s">
        <v>32835</v>
      </c>
      <c r="L302" s="8" t="s">
        <v>275</v>
      </c>
      <c r="M302" s="33" t="s">
        <v>45770</v>
      </c>
      <c r="N302" s="32" t="s">
        <v>32834</v>
      </c>
      <c r="O302" s="32" t="s">
        <v>274</v>
      </c>
      <c r="P302" s="32" t="s">
        <v>274</v>
      </c>
      <c r="Q302" s="32">
        <v>43047</v>
      </c>
      <c r="R302" s="32">
        <v>0.25</v>
      </c>
      <c r="S302" s="32">
        <v>0.45833333333333331</v>
      </c>
      <c r="T302" s="32" t="s">
        <v>773</v>
      </c>
      <c r="U302" s="8" t="s">
        <v>8662</v>
      </c>
      <c r="V302" s="8" t="s">
        <v>24297</v>
      </c>
      <c r="W302" s="8" t="s">
        <v>28</v>
      </c>
      <c r="X302" s="8" t="s">
        <v>45730</v>
      </c>
      <c r="Y302" s="8" t="s">
        <v>45985</v>
      </c>
      <c r="Z302" s="8">
        <v>506122</v>
      </c>
      <c r="AA302" s="26" t="s">
        <v>32833</v>
      </c>
      <c r="AB302" s="8" t="s">
        <v>275</v>
      </c>
    </row>
    <row r="303" spans="1:28" x14ac:dyDescent="0.2">
      <c r="A303" s="8" t="s">
        <v>37716</v>
      </c>
      <c r="B303" s="8" t="s">
        <v>37717</v>
      </c>
      <c r="C303" s="19" t="s">
        <v>45769</v>
      </c>
      <c r="D303" s="8" t="s">
        <v>34690</v>
      </c>
      <c r="E303" s="8" t="s">
        <v>34691</v>
      </c>
      <c r="F303" s="8" t="s">
        <v>776</v>
      </c>
      <c r="G303" s="8" t="s">
        <v>37496</v>
      </c>
      <c r="H303" s="8" t="s">
        <v>17227</v>
      </c>
      <c r="I303" s="8" t="s">
        <v>36869</v>
      </c>
      <c r="J303" s="17" t="s">
        <v>37497</v>
      </c>
      <c r="K303" s="8" t="s">
        <v>37721</v>
      </c>
      <c r="L303" s="8" t="s">
        <v>154</v>
      </c>
      <c r="M303" s="33" t="s">
        <v>45770</v>
      </c>
      <c r="N303" s="32" t="s">
        <v>37720</v>
      </c>
      <c r="O303" s="32" t="s">
        <v>133</v>
      </c>
      <c r="P303" s="32" t="s">
        <v>133</v>
      </c>
      <c r="Q303" s="32">
        <v>43031</v>
      </c>
      <c r="R303" s="32">
        <v>0.58333333333333337</v>
      </c>
      <c r="S303" s="32">
        <v>0.66666666666666663</v>
      </c>
      <c r="T303" s="32" t="s">
        <v>1100</v>
      </c>
      <c r="U303" s="8" t="s">
        <v>5479</v>
      </c>
      <c r="V303" s="8" t="s">
        <v>799</v>
      </c>
      <c r="W303" s="8" t="s">
        <v>28</v>
      </c>
      <c r="X303" s="8" t="s">
        <v>30</v>
      </c>
      <c r="Y303" s="8" t="s">
        <v>45985</v>
      </c>
      <c r="Z303" s="8" t="s">
        <v>37718</v>
      </c>
      <c r="AA303" s="26" t="s">
        <v>37719</v>
      </c>
      <c r="AB303" s="8" t="s">
        <v>154</v>
      </c>
    </row>
    <row r="304" spans="1:28" x14ac:dyDescent="0.2">
      <c r="A304" s="21" t="s">
        <v>37521</v>
      </c>
      <c r="B304" s="21" t="s">
        <v>37522</v>
      </c>
      <c r="C304" s="27" t="s">
        <v>45769</v>
      </c>
      <c r="D304" s="21" t="s">
        <v>34690</v>
      </c>
      <c r="E304" s="21" t="s">
        <v>34691</v>
      </c>
      <c r="F304" s="21" t="s">
        <v>776</v>
      </c>
      <c r="G304" s="21" t="s">
        <v>37496</v>
      </c>
      <c r="H304" s="21" t="s">
        <v>17227</v>
      </c>
      <c r="I304" s="21" t="s">
        <v>36869</v>
      </c>
      <c r="J304" s="22" t="s">
        <v>37497</v>
      </c>
      <c r="K304" s="21" t="s">
        <v>37524</v>
      </c>
      <c r="L304" s="21" t="s">
        <v>46</v>
      </c>
      <c r="M304" s="33" t="s">
        <v>45770</v>
      </c>
      <c r="N304" s="32" t="s">
        <v>37523</v>
      </c>
      <c r="O304" s="32" t="s">
        <v>27</v>
      </c>
      <c r="P304" s="32" t="s">
        <v>27</v>
      </c>
      <c r="Q304" s="32">
        <v>43010</v>
      </c>
      <c r="R304" s="32">
        <v>0.625</v>
      </c>
      <c r="S304" s="32">
        <v>0.70833333333333337</v>
      </c>
      <c r="T304" s="32" t="s">
        <v>1100</v>
      </c>
      <c r="U304" s="21" t="s">
        <v>5248</v>
      </c>
      <c r="V304" s="21" t="s">
        <v>710</v>
      </c>
      <c r="W304" s="21" t="s">
        <v>28</v>
      </c>
      <c r="X304" s="21" t="s">
        <v>30</v>
      </c>
      <c r="Y304" s="8" t="s">
        <v>45985</v>
      </c>
      <c r="Z304" s="21" t="s">
        <v>5814</v>
      </c>
      <c r="AA304" s="28" t="s">
        <v>37503</v>
      </c>
      <c r="AB304" s="21" t="s">
        <v>46</v>
      </c>
    </row>
    <row r="305" spans="1:28" x14ac:dyDescent="0.2">
      <c r="A305" s="8" t="s">
        <v>16264</v>
      </c>
      <c r="B305" s="8" t="s">
        <v>16265</v>
      </c>
      <c r="C305" s="19" t="s">
        <v>45769</v>
      </c>
      <c r="D305" s="8" t="s">
        <v>34690</v>
      </c>
      <c r="E305" s="8" t="s">
        <v>34691</v>
      </c>
      <c r="F305" s="8" t="s">
        <v>776</v>
      </c>
      <c r="G305" s="8" t="s">
        <v>16019</v>
      </c>
      <c r="H305" s="8" t="s">
        <v>12606</v>
      </c>
      <c r="I305" s="8" t="s">
        <v>16020</v>
      </c>
      <c r="J305" s="17" t="s">
        <v>16021</v>
      </c>
      <c r="K305" s="8" t="s">
        <v>16268</v>
      </c>
      <c r="L305" s="8" t="s">
        <v>525</v>
      </c>
      <c r="M305" s="33" t="s">
        <v>45770</v>
      </c>
      <c r="N305" s="32" t="s">
        <v>16267</v>
      </c>
      <c r="O305" s="32" t="s">
        <v>255</v>
      </c>
      <c r="P305" s="32" t="s">
        <v>255</v>
      </c>
      <c r="Q305" s="32">
        <v>43042</v>
      </c>
      <c r="R305" s="32">
        <v>8.3333333333333329E-2</v>
      </c>
      <c r="S305" s="32">
        <v>0.20833333333333334</v>
      </c>
      <c r="T305" s="32" t="s">
        <v>1283</v>
      </c>
      <c r="U305" s="8" t="s">
        <v>5804</v>
      </c>
      <c r="V305" s="8" t="s">
        <v>4782</v>
      </c>
      <c r="W305" s="8" t="s">
        <v>708</v>
      </c>
      <c r="X305" s="8" t="s">
        <v>296</v>
      </c>
      <c r="Y305" s="8" t="s">
        <v>45985</v>
      </c>
      <c r="Z305" s="8">
        <v>210129</v>
      </c>
      <c r="AA305" s="26" t="s">
        <v>16266</v>
      </c>
      <c r="AB305" s="8" t="s">
        <v>525</v>
      </c>
    </row>
    <row r="306" spans="1:28" x14ac:dyDescent="0.2">
      <c r="A306" s="8" t="s">
        <v>39269</v>
      </c>
      <c r="B306" s="8" t="s">
        <v>39270</v>
      </c>
      <c r="C306" s="19" t="s">
        <v>45769</v>
      </c>
      <c r="D306" s="8" t="s">
        <v>34690</v>
      </c>
      <c r="E306" s="8" t="s">
        <v>34691</v>
      </c>
      <c r="F306" s="8" t="s">
        <v>776</v>
      </c>
      <c r="G306" s="8" t="s">
        <v>39231</v>
      </c>
      <c r="H306" s="8" t="s">
        <v>39232</v>
      </c>
      <c r="I306" s="8" t="s">
        <v>39233</v>
      </c>
      <c r="J306" s="17" t="s">
        <v>39234</v>
      </c>
      <c r="K306" s="8" t="s">
        <v>39274</v>
      </c>
      <c r="L306" s="8" t="s">
        <v>104</v>
      </c>
      <c r="M306" s="33" t="s">
        <v>45770</v>
      </c>
      <c r="N306" s="32" t="s">
        <v>39273</v>
      </c>
      <c r="O306" s="32" t="s">
        <v>65</v>
      </c>
      <c r="P306" s="32" t="s">
        <v>65</v>
      </c>
      <c r="Q306" s="32">
        <v>43015</v>
      </c>
      <c r="R306" s="32">
        <v>0.25</v>
      </c>
      <c r="S306" s="32">
        <v>0.3125</v>
      </c>
      <c r="T306" s="32" t="s">
        <v>2170</v>
      </c>
      <c r="U306" s="8" t="s">
        <v>105</v>
      </c>
      <c r="V306" s="8" t="s">
        <v>39271</v>
      </c>
      <c r="W306" s="8" t="s">
        <v>28</v>
      </c>
      <c r="X306" s="8" t="s">
        <v>296</v>
      </c>
      <c r="Y306" s="8" t="s">
        <v>45985</v>
      </c>
      <c r="Z306" s="8">
        <v>5111110</v>
      </c>
      <c r="AA306" s="26" t="s">
        <v>39272</v>
      </c>
      <c r="AB306" s="8" t="s">
        <v>104</v>
      </c>
    </row>
    <row r="307" spans="1:28" x14ac:dyDescent="0.2">
      <c r="A307" s="8" t="s">
        <v>19161</v>
      </c>
      <c r="B307" s="8" t="s">
        <v>19162</v>
      </c>
      <c r="C307" s="19" t="s">
        <v>45769</v>
      </c>
      <c r="D307" s="8" t="s">
        <v>34690</v>
      </c>
      <c r="E307" s="8" t="s">
        <v>34691</v>
      </c>
      <c r="F307" s="8" t="s">
        <v>776</v>
      </c>
      <c r="G307" s="8" t="s">
        <v>18876</v>
      </c>
      <c r="H307" s="8" t="s">
        <v>18877</v>
      </c>
      <c r="I307" s="8" t="s">
        <v>18878</v>
      </c>
      <c r="J307" s="17" t="s">
        <v>18879</v>
      </c>
      <c r="K307" s="8" t="s">
        <v>19166</v>
      </c>
      <c r="L307" s="8" t="s">
        <v>1989</v>
      </c>
      <c r="M307" s="33" t="s">
        <v>45770</v>
      </c>
      <c r="N307" s="32" t="s">
        <v>19165</v>
      </c>
      <c r="O307" s="32" t="s">
        <v>274</v>
      </c>
      <c r="P307" s="32" t="s">
        <v>274</v>
      </c>
      <c r="Q307" s="32">
        <v>43049</v>
      </c>
      <c r="R307" s="32">
        <v>0.41666666666666669</v>
      </c>
      <c r="S307" s="32">
        <v>0.66666666666666663</v>
      </c>
      <c r="T307" s="32" t="s">
        <v>30</v>
      </c>
      <c r="U307" s="8" t="s">
        <v>8696</v>
      </c>
      <c r="V307" s="8" t="s">
        <v>19163</v>
      </c>
      <c r="W307" s="8" t="s">
        <v>28</v>
      </c>
      <c r="X307" s="8" t="s">
        <v>30</v>
      </c>
      <c r="Y307" s="8" t="s">
        <v>45985</v>
      </c>
      <c r="Z307" s="8">
        <v>508777</v>
      </c>
      <c r="AA307" s="26" t="s">
        <v>19164</v>
      </c>
      <c r="AB307" s="8" t="s">
        <v>1989</v>
      </c>
    </row>
    <row r="308" spans="1:28" x14ac:dyDescent="0.2">
      <c r="A308" s="8" t="s">
        <v>37555</v>
      </c>
      <c r="B308" s="8" t="s">
        <v>37556</v>
      </c>
      <c r="C308" s="19" t="s">
        <v>45769</v>
      </c>
      <c r="D308" s="8" t="s">
        <v>34690</v>
      </c>
      <c r="E308" s="8" t="s">
        <v>34691</v>
      </c>
      <c r="F308" s="8" t="s">
        <v>776</v>
      </c>
      <c r="G308" s="8" t="s">
        <v>37496</v>
      </c>
      <c r="H308" s="8" t="s">
        <v>17227</v>
      </c>
      <c r="I308" s="8" t="s">
        <v>36869</v>
      </c>
      <c r="J308" s="17" t="s">
        <v>37497</v>
      </c>
      <c r="K308" s="8" t="s">
        <v>37559</v>
      </c>
      <c r="L308" s="8" t="s">
        <v>372</v>
      </c>
      <c r="M308" s="33" t="s">
        <v>45770</v>
      </c>
      <c r="N308" s="32" t="s">
        <v>37558</v>
      </c>
      <c r="O308" s="32" t="s">
        <v>112</v>
      </c>
      <c r="P308" s="32" t="s">
        <v>112</v>
      </c>
      <c r="Q308" s="32">
        <v>43020</v>
      </c>
      <c r="R308" s="32">
        <v>0.25</v>
      </c>
      <c r="S308" s="32">
        <v>0.45833333333333331</v>
      </c>
      <c r="T308" s="32" t="s">
        <v>773</v>
      </c>
      <c r="U308" s="8" t="s">
        <v>373</v>
      </c>
      <c r="V308" s="8" t="s">
        <v>8281</v>
      </c>
      <c r="W308" s="8" t="s">
        <v>28</v>
      </c>
      <c r="X308" s="8" t="s">
        <v>30</v>
      </c>
      <c r="Y308" s="8" t="s">
        <v>45985</v>
      </c>
      <c r="Z308" s="8" t="s">
        <v>32668</v>
      </c>
      <c r="AA308" s="26" t="s">
        <v>37557</v>
      </c>
      <c r="AB308" s="8" t="s">
        <v>372</v>
      </c>
    </row>
    <row r="309" spans="1:28" x14ac:dyDescent="0.2">
      <c r="A309" s="8" t="s">
        <v>35856</v>
      </c>
      <c r="B309" s="8" t="s">
        <v>35857</v>
      </c>
      <c r="C309" s="19" t="s">
        <v>45769</v>
      </c>
      <c r="D309" s="8" t="s">
        <v>34690</v>
      </c>
      <c r="E309" s="8" t="s">
        <v>34691</v>
      </c>
      <c r="F309" s="8" t="s">
        <v>776</v>
      </c>
      <c r="G309" s="8" t="s">
        <v>35778</v>
      </c>
      <c r="H309" s="8" t="s">
        <v>3431</v>
      </c>
      <c r="I309" s="8" t="s">
        <v>35779</v>
      </c>
      <c r="J309" s="17" t="s">
        <v>35780</v>
      </c>
      <c r="K309" s="8" t="s">
        <v>35859</v>
      </c>
      <c r="L309" s="8" t="s">
        <v>215</v>
      </c>
      <c r="M309" s="33" t="s">
        <v>45770</v>
      </c>
      <c r="N309" s="32" t="s">
        <v>35858</v>
      </c>
      <c r="O309" s="32" t="s">
        <v>204</v>
      </c>
      <c r="P309" s="32" t="s">
        <v>204</v>
      </c>
      <c r="Q309" s="32">
        <v>43034</v>
      </c>
      <c r="R309" s="32">
        <v>0.75</v>
      </c>
      <c r="S309" s="32">
        <v>0.91666666666666663</v>
      </c>
      <c r="T309" s="32" t="s">
        <v>739</v>
      </c>
      <c r="U309" s="8" t="s">
        <v>437</v>
      </c>
      <c r="V309" s="8" t="s">
        <v>19646</v>
      </c>
      <c r="W309" s="8" t="s">
        <v>708</v>
      </c>
      <c r="X309" s="8" t="s">
        <v>12943</v>
      </c>
      <c r="Y309" s="8" t="s">
        <v>45985</v>
      </c>
      <c r="Z309" s="8">
        <v>507596</v>
      </c>
      <c r="AA309" s="26" t="s">
        <v>45942</v>
      </c>
      <c r="AB309" s="8" t="s">
        <v>215</v>
      </c>
    </row>
    <row r="310" spans="1:28" x14ac:dyDescent="0.2">
      <c r="A310" s="8" t="s">
        <v>32744</v>
      </c>
      <c r="B310" s="8" t="s">
        <v>32745</v>
      </c>
      <c r="C310" s="19" t="s">
        <v>45769</v>
      </c>
      <c r="D310" s="8" t="s">
        <v>34690</v>
      </c>
      <c r="E310" s="8" t="s">
        <v>34691</v>
      </c>
      <c r="F310" s="8" t="s">
        <v>776</v>
      </c>
      <c r="G310" s="8" t="s">
        <v>32588</v>
      </c>
      <c r="H310" s="8" t="s">
        <v>32589</v>
      </c>
      <c r="I310" s="8" t="s">
        <v>32590</v>
      </c>
      <c r="J310" s="17" t="s">
        <v>32591</v>
      </c>
      <c r="K310" s="8" t="s">
        <v>32748</v>
      </c>
      <c r="L310" s="8" t="s">
        <v>164</v>
      </c>
      <c r="M310" s="33" t="s">
        <v>45770</v>
      </c>
      <c r="N310" s="32" t="s">
        <v>32747</v>
      </c>
      <c r="O310" s="32" t="s">
        <v>133</v>
      </c>
      <c r="P310" s="32" t="s">
        <v>133</v>
      </c>
      <c r="Q310" s="32">
        <v>43032</v>
      </c>
      <c r="R310" s="32">
        <v>0.25</v>
      </c>
      <c r="S310" s="32">
        <v>0.5</v>
      </c>
      <c r="T310" s="32" t="s">
        <v>30</v>
      </c>
      <c r="U310" s="8" t="s">
        <v>2073</v>
      </c>
      <c r="V310" s="8" t="s">
        <v>8509</v>
      </c>
      <c r="W310" s="8" t="s">
        <v>28</v>
      </c>
      <c r="X310" s="8" t="s">
        <v>45730</v>
      </c>
      <c r="Y310" s="8" t="s">
        <v>45985</v>
      </c>
      <c r="Z310" s="8">
        <v>506262</v>
      </c>
      <c r="AA310" s="26" t="s">
        <v>32746</v>
      </c>
      <c r="AB310" s="8" t="s">
        <v>164</v>
      </c>
    </row>
    <row r="311" spans="1:28" x14ac:dyDescent="0.2">
      <c r="A311" s="8" t="s">
        <v>12743</v>
      </c>
      <c r="B311" s="8" t="s">
        <v>12744</v>
      </c>
      <c r="C311" s="19" t="s">
        <v>45769</v>
      </c>
      <c r="D311" s="8" t="s">
        <v>34690</v>
      </c>
      <c r="E311" s="8" t="s">
        <v>34691</v>
      </c>
      <c r="F311" s="8" t="s">
        <v>776</v>
      </c>
      <c r="G311" s="8" t="s">
        <v>12605</v>
      </c>
      <c r="H311" s="8" t="s">
        <v>12606</v>
      </c>
      <c r="I311" s="8" t="s">
        <v>12607</v>
      </c>
      <c r="J311" s="17" t="s">
        <v>12608</v>
      </c>
      <c r="K311" s="8" t="s">
        <v>12747</v>
      </c>
      <c r="L311" s="8" t="s">
        <v>400</v>
      </c>
      <c r="M311" s="33" t="s">
        <v>45770</v>
      </c>
      <c r="N311" s="32" t="s">
        <v>12746</v>
      </c>
      <c r="O311" s="32" t="s">
        <v>112</v>
      </c>
      <c r="P311" s="32" t="s">
        <v>112</v>
      </c>
      <c r="Q311" s="32">
        <v>43023</v>
      </c>
      <c r="R311" s="32">
        <v>0.75</v>
      </c>
      <c r="S311" s="32">
        <v>0.97916666666666663</v>
      </c>
      <c r="T311" s="32" t="s">
        <v>2712</v>
      </c>
      <c r="U311" s="8" t="s">
        <v>402</v>
      </c>
      <c r="V311" s="8" t="s">
        <v>12745</v>
      </c>
      <c r="W311" s="8" t="s">
        <v>708</v>
      </c>
      <c r="X311" s="8" t="s">
        <v>30</v>
      </c>
      <c r="Y311" s="8" t="s">
        <v>45985</v>
      </c>
      <c r="Z311" s="8">
        <v>305517</v>
      </c>
      <c r="AA311" s="26" t="s">
        <v>12631</v>
      </c>
      <c r="AB311" s="8" t="s">
        <v>400</v>
      </c>
    </row>
    <row r="312" spans="1:28" x14ac:dyDescent="0.2">
      <c r="A312" s="21" t="s">
        <v>37736</v>
      </c>
      <c r="B312" s="21" t="s">
        <v>37737</v>
      </c>
      <c r="C312" s="27" t="s">
        <v>45769</v>
      </c>
      <c r="D312" s="21" t="s">
        <v>34690</v>
      </c>
      <c r="E312" s="21" t="s">
        <v>34691</v>
      </c>
      <c r="F312" s="21" t="s">
        <v>776</v>
      </c>
      <c r="G312" s="21" t="s">
        <v>37496</v>
      </c>
      <c r="H312" s="21" t="s">
        <v>17227</v>
      </c>
      <c r="I312" s="21" t="s">
        <v>36869</v>
      </c>
      <c r="J312" s="22" t="s">
        <v>37497</v>
      </c>
      <c r="K312" s="21" t="s">
        <v>37739</v>
      </c>
      <c r="L312" s="21" t="s">
        <v>164</v>
      </c>
      <c r="M312" s="33" t="s">
        <v>45770</v>
      </c>
      <c r="N312" s="32" t="s">
        <v>37738</v>
      </c>
      <c r="O312" s="32" t="s">
        <v>133</v>
      </c>
      <c r="P312" s="32" t="s">
        <v>133</v>
      </c>
      <c r="Q312" s="32">
        <v>43032</v>
      </c>
      <c r="R312" s="32">
        <v>0.66666666666666663</v>
      </c>
      <c r="S312" s="32">
        <v>0.70833333333333337</v>
      </c>
      <c r="T312" s="32" t="s">
        <v>1495</v>
      </c>
      <c r="U312" s="21" t="s">
        <v>805</v>
      </c>
      <c r="V312" s="21" t="s">
        <v>13123</v>
      </c>
      <c r="W312" s="21" t="s">
        <v>28</v>
      </c>
      <c r="X312" s="21" t="s">
        <v>30</v>
      </c>
      <c r="Y312" s="8" t="s">
        <v>45985</v>
      </c>
      <c r="Z312" s="21" t="s">
        <v>5814</v>
      </c>
      <c r="AA312" s="28" t="s">
        <v>32476</v>
      </c>
      <c r="AB312" s="21" t="s">
        <v>164</v>
      </c>
    </row>
    <row r="313" spans="1:28" x14ac:dyDescent="0.2">
      <c r="A313" s="8" t="s">
        <v>43805</v>
      </c>
      <c r="B313" s="8" t="s">
        <v>43806</v>
      </c>
      <c r="C313" s="19" t="s">
        <v>45769</v>
      </c>
      <c r="D313" s="8" t="s">
        <v>34690</v>
      </c>
      <c r="E313" s="8" t="s">
        <v>34691</v>
      </c>
      <c r="F313" s="8" t="s">
        <v>776</v>
      </c>
      <c r="G313" s="8" t="s">
        <v>43649</v>
      </c>
      <c r="H313" s="8" t="s">
        <v>43650</v>
      </c>
      <c r="I313" s="8" t="s">
        <v>43546</v>
      </c>
      <c r="J313" s="17" t="s">
        <v>43651</v>
      </c>
      <c r="K313" s="8" t="s">
        <v>43808</v>
      </c>
      <c r="L313" s="8" t="s">
        <v>164</v>
      </c>
      <c r="M313" s="33" t="s">
        <v>45770</v>
      </c>
      <c r="N313" s="32" t="s">
        <v>43807</v>
      </c>
      <c r="O313" s="32" t="s">
        <v>133</v>
      </c>
      <c r="P313" s="32" t="s">
        <v>133</v>
      </c>
      <c r="Q313" s="32">
        <v>43032</v>
      </c>
      <c r="R313" s="32">
        <v>0.95833333333333337</v>
      </c>
      <c r="S313" s="32">
        <v>0.20833333333333334</v>
      </c>
      <c r="T313" s="32" t="s">
        <v>30</v>
      </c>
      <c r="U313" s="8" t="s">
        <v>1518</v>
      </c>
      <c r="V313" s="8" t="s">
        <v>3648</v>
      </c>
      <c r="W313" s="8" t="s">
        <v>708</v>
      </c>
      <c r="X313" s="8" t="s">
        <v>45730</v>
      </c>
      <c r="Y313" s="8" t="s">
        <v>45985</v>
      </c>
      <c r="Z313" s="8">
        <v>10070</v>
      </c>
      <c r="AA313" s="26" t="s">
        <v>43687</v>
      </c>
      <c r="AB313" s="8" t="s">
        <v>164</v>
      </c>
    </row>
    <row r="314" spans="1:28" x14ac:dyDescent="0.2">
      <c r="A314" s="8" t="s">
        <v>16073</v>
      </c>
      <c r="B314" s="8" t="s">
        <v>16074</v>
      </c>
      <c r="C314" s="19" t="s">
        <v>45769</v>
      </c>
      <c r="D314" s="8" t="s">
        <v>34690</v>
      </c>
      <c r="E314" s="8" t="s">
        <v>34691</v>
      </c>
      <c r="F314" s="8" t="s">
        <v>776</v>
      </c>
      <c r="G314" s="8" t="s">
        <v>16019</v>
      </c>
      <c r="H314" s="8" t="s">
        <v>12606</v>
      </c>
      <c r="I314" s="8" t="s">
        <v>16020</v>
      </c>
      <c r="J314" s="17" t="s">
        <v>16021</v>
      </c>
      <c r="K314" s="8" t="s">
        <v>16077</v>
      </c>
      <c r="L314" s="8" t="s">
        <v>335</v>
      </c>
      <c r="M314" s="33" t="s">
        <v>45770</v>
      </c>
      <c r="N314" s="32" t="s">
        <v>16076</v>
      </c>
      <c r="O314" s="32" t="s">
        <v>65</v>
      </c>
      <c r="P314" s="32" t="s">
        <v>65</v>
      </c>
      <c r="Q314" s="32">
        <v>43017</v>
      </c>
      <c r="R314" s="32">
        <v>0.91666666666666663</v>
      </c>
      <c r="S314" s="32">
        <v>0.95833333333333337</v>
      </c>
      <c r="T314" s="32" t="s">
        <v>1495</v>
      </c>
      <c r="U314" s="8" t="s">
        <v>12665</v>
      </c>
      <c r="V314" s="8" t="s">
        <v>1365</v>
      </c>
      <c r="W314" s="8" t="s">
        <v>708</v>
      </c>
      <c r="X314" s="8" t="s">
        <v>30</v>
      </c>
      <c r="Y314" s="8" t="s">
        <v>45985</v>
      </c>
      <c r="Z314" s="8">
        <v>10096</v>
      </c>
      <c r="AA314" s="26" t="s">
        <v>16075</v>
      </c>
      <c r="AB314" s="8" t="s">
        <v>335</v>
      </c>
    </row>
    <row r="315" spans="1:28" x14ac:dyDescent="0.2">
      <c r="A315" s="8" t="s">
        <v>32605</v>
      </c>
      <c r="B315" s="8" t="s">
        <v>32606</v>
      </c>
      <c r="C315" s="19" t="s">
        <v>45769</v>
      </c>
      <c r="D315" s="8" t="s">
        <v>34690</v>
      </c>
      <c r="E315" s="8" t="s">
        <v>34691</v>
      </c>
      <c r="F315" s="8" t="s">
        <v>776</v>
      </c>
      <c r="G315" s="8" t="s">
        <v>32588</v>
      </c>
      <c r="H315" s="8" t="s">
        <v>32589</v>
      </c>
      <c r="I315" s="8" t="s">
        <v>32590</v>
      </c>
      <c r="J315" s="17" t="s">
        <v>32591</v>
      </c>
      <c r="K315" s="8" t="s">
        <v>32609</v>
      </c>
      <c r="L315" s="8" t="s">
        <v>46</v>
      </c>
      <c r="M315" s="33" t="s">
        <v>45770</v>
      </c>
      <c r="N315" s="32" t="s">
        <v>32608</v>
      </c>
      <c r="O315" s="32" t="s">
        <v>27</v>
      </c>
      <c r="P315" s="32" t="s">
        <v>27</v>
      </c>
      <c r="Q315" s="32">
        <v>43010</v>
      </c>
      <c r="R315" s="32">
        <v>0.25</v>
      </c>
      <c r="S315" s="32">
        <v>0.45833333333333331</v>
      </c>
      <c r="T315" s="32" t="s">
        <v>773</v>
      </c>
      <c r="U315" s="8" t="s">
        <v>2000</v>
      </c>
      <c r="V315" s="8" t="s">
        <v>5232</v>
      </c>
      <c r="W315" s="8" t="s">
        <v>28</v>
      </c>
      <c r="X315" s="8" t="s">
        <v>45730</v>
      </c>
      <c r="Y315" s="8" t="s">
        <v>45985</v>
      </c>
      <c r="Z315" s="8">
        <v>3111326</v>
      </c>
      <c r="AA315" s="26" t="s">
        <v>32607</v>
      </c>
      <c r="AB315" s="8" t="s">
        <v>46</v>
      </c>
    </row>
    <row r="316" spans="1:28" x14ac:dyDescent="0.2">
      <c r="A316" s="8" t="s">
        <v>39356</v>
      </c>
      <c r="B316" s="8" t="s">
        <v>39357</v>
      </c>
      <c r="C316" s="19" t="s">
        <v>45769</v>
      </c>
      <c r="D316" s="8" t="s">
        <v>34690</v>
      </c>
      <c r="E316" s="8" t="s">
        <v>34691</v>
      </c>
      <c r="F316" s="8" t="s">
        <v>776</v>
      </c>
      <c r="G316" s="8" t="s">
        <v>39231</v>
      </c>
      <c r="H316" s="8" t="s">
        <v>39232</v>
      </c>
      <c r="I316" s="8" t="s">
        <v>39233</v>
      </c>
      <c r="J316" s="17" t="s">
        <v>39234</v>
      </c>
      <c r="K316" s="8" t="s">
        <v>39359</v>
      </c>
      <c r="L316" s="8" t="s">
        <v>205</v>
      </c>
      <c r="M316" s="33" t="s">
        <v>45770</v>
      </c>
      <c r="N316" s="32" t="s">
        <v>39358</v>
      </c>
      <c r="O316" s="32" t="s">
        <v>204</v>
      </c>
      <c r="P316" s="32" t="s">
        <v>204</v>
      </c>
      <c r="Q316" s="32">
        <v>43033</v>
      </c>
      <c r="R316" s="32">
        <v>0.75</v>
      </c>
      <c r="S316" s="32">
        <v>0.95833333333333337</v>
      </c>
      <c r="T316" s="32" t="s">
        <v>773</v>
      </c>
      <c r="U316" s="8" t="s">
        <v>428</v>
      </c>
      <c r="V316" s="8" t="s">
        <v>5772</v>
      </c>
      <c r="W316" s="8" t="s">
        <v>708</v>
      </c>
      <c r="X316" s="8" t="s">
        <v>12943</v>
      </c>
      <c r="Y316" s="8" t="s">
        <v>45985</v>
      </c>
      <c r="Z316" s="8">
        <v>507590</v>
      </c>
      <c r="AA316" s="26" t="s">
        <v>45941</v>
      </c>
      <c r="AB316" s="8" t="s">
        <v>205</v>
      </c>
    </row>
    <row r="317" spans="1:28" x14ac:dyDescent="0.2">
      <c r="A317" s="8" t="s">
        <v>44807</v>
      </c>
      <c r="B317" s="8" t="s">
        <v>44808</v>
      </c>
      <c r="C317" s="19" t="s">
        <v>45769</v>
      </c>
      <c r="D317" s="8" t="s">
        <v>34690</v>
      </c>
      <c r="E317" s="8" t="s">
        <v>34691</v>
      </c>
      <c r="F317" s="8" t="s">
        <v>776</v>
      </c>
      <c r="G317" s="8" t="s">
        <v>44685</v>
      </c>
      <c r="H317" s="8" t="s">
        <v>44686</v>
      </c>
      <c r="I317" s="8" t="s">
        <v>44687</v>
      </c>
      <c r="J317" s="17" t="s">
        <v>44688</v>
      </c>
      <c r="K317" s="8" t="s">
        <v>44811</v>
      </c>
      <c r="L317" s="8" t="s">
        <v>215</v>
      </c>
      <c r="M317" s="33" t="s">
        <v>45770</v>
      </c>
      <c r="N317" s="32" t="s">
        <v>44810</v>
      </c>
      <c r="O317" s="32" t="s">
        <v>204</v>
      </c>
      <c r="P317" s="32" t="s">
        <v>204</v>
      </c>
      <c r="Q317" s="32">
        <v>43034</v>
      </c>
      <c r="R317" s="32">
        <v>0.75</v>
      </c>
      <c r="S317" s="32">
        <v>0.875</v>
      </c>
      <c r="T317" s="32" t="s">
        <v>1283</v>
      </c>
      <c r="U317" s="8" t="s">
        <v>437</v>
      </c>
      <c r="V317" s="8" t="s">
        <v>1162</v>
      </c>
      <c r="W317" s="8" t="s">
        <v>708</v>
      </c>
      <c r="X317" s="8" t="s">
        <v>30</v>
      </c>
      <c r="Y317" s="8" t="s">
        <v>45985</v>
      </c>
      <c r="Z317" s="8" t="s">
        <v>45806</v>
      </c>
      <c r="AA317" s="26" t="s">
        <v>44809</v>
      </c>
      <c r="AB317" s="8" t="s">
        <v>215</v>
      </c>
    </row>
    <row r="318" spans="1:28" x14ac:dyDescent="0.2">
      <c r="A318" s="8" t="s">
        <v>5719</v>
      </c>
      <c r="B318" s="8" t="s">
        <v>5720</v>
      </c>
      <c r="C318" s="19" t="s">
        <v>45769</v>
      </c>
      <c r="D318" s="8" t="s">
        <v>34690</v>
      </c>
      <c r="E318" s="8" t="s">
        <v>34691</v>
      </c>
      <c r="F318" s="8" t="s">
        <v>776</v>
      </c>
      <c r="G318" s="8" t="s">
        <v>5556</v>
      </c>
      <c r="H318" s="8" t="s">
        <v>3431</v>
      </c>
      <c r="I318" s="8" t="s">
        <v>5557</v>
      </c>
      <c r="J318" s="17" t="s">
        <v>5558</v>
      </c>
      <c r="K318" s="8" t="s">
        <v>5723</v>
      </c>
      <c r="L318" s="8" t="s">
        <v>470</v>
      </c>
      <c r="M318" s="33" t="s">
        <v>45770</v>
      </c>
      <c r="N318" s="32" t="s">
        <v>5722</v>
      </c>
      <c r="O318" s="32" t="s">
        <v>204</v>
      </c>
      <c r="P318" s="32" t="s">
        <v>204</v>
      </c>
      <c r="Q318" s="32">
        <v>43038</v>
      </c>
      <c r="R318" s="32">
        <v>0.75</v>
      </c>
      <c r="S318" s="32">
        <v>0.95833333333333337</v>
      </c>
      <c r="T318" s="32" t="s">
        <v>773</v>
      </c>
      <c r="U318" s="8" t="s">
        <v>472</v>
      </c>
      <c r="V318" s="8" t="s">
        <v>5721</v>
      </c>
      <c r="W318" s="8" t="s">
        <v>708</v>
      </c>
      <c r="X318" s="8" t="s">
        <v>296</v>
      </c>
      <c r="Y318" s="8" t="s">
        <v>45985</v>
      </c>
      <c r="Z318" s="8">
        <v>3122284</v>
      </c>
      <c r="AA318" s="26" t="s">
        <v>45956</v>
      </c>
      <c r="AB318" s="8" t="s">
        <v>470</v>
      </c>
    </row>
    <row r="319" spans="1:28" x14ac:dyDescent="0.2">
      <c r="A319" s="8" t="s">
        <v>43809</v>
      </c>
      <c r="B319" s="8" t="s">
        <v>43810</v>
      </c>
      <c r="C319" s="19" t="s">
        <v>45769</v>
      </c>
      <c r="D319" s="8" t="s">
        <v>34690</v>
      </c>
      <c r="E319" s="8" t="s">
        <v>34691</v>
      </c>
      <c r="F319" s="8" t="s">
        <v>776</v>
      </c>
      <c r="G319" s="8" t="s">
        <v>43649</v>
      </c>
      <c r="H319" s="8" t="s">
        <v>43650</v>
      </c>
      <c r="I319" s="8" t="s">
        <v>43546</v>
      </c>
      <c r="J319" s="17" t="s">
        <v>43651</v>
      </c>
      <c r="K319" s="8" t="s">
        <v>43813</v>
      </c>
      <c r="L319" s="8" t="s">
        <v>499</v>
      </c>
      <c r="M319" s="33" t="s">
        <v>45770</v>
      </c>
      <c r="N319" s="32" t="s">
        <v>43812</v>
      </c>
      <c r="O319" s="32" t="s">
        <v>255</v>
      </c>
      <c r="P319" s="32" t="s">
        <v>255</v>
      </c>
      <c r="Q319" s="32">
        <v>43040</v>
      </c>
      <c r="R319" s="32">
        <v>0.75</v>
      </c>
      <c r="S319" s="32">
        <v>0.95833333333333337</v>
      </c>
      <c r="T319" s="32" t="s">
        <v>773</v>
      </c>
      <c r="U319" s="8" t="s">
        <v>1653</v>
      </c>
      <c r="V319" s="8" t="s">
        <v>6704</v>
      </c>
      <c r="W319" s="8" t="s">
        <v>708</v>
      </c>
      <c r="X319" s="8" t="s">
        <v>45730</v>
      </c>
      <c r="Y319" s="8" t="s">
        <v>45985</v>
      </c>
      <c r="Z319" s="8">
        <v>508760</v>
      </c>
      <c r="AA319" s="26" t="s">
        <v>43811</v>
      </c>
      <c r="AB319" s="8" t="s">
        <v>499</v>
      </c>
    </row>
    <row r="320" spans="1:28" x14ac:dyDescent="0.2">
      <c r="A320" s="8" t="s">
        <v>37648</v>
      </c>
      <c r="B320" s="8" t="s">
        <v>37649</v>
      </c>
      <c r="C320" s="19" t="s">
        <v>45769</v>
      </c>
      <c r="D320" s="8" t="s">
        <v>34690</v>
      </c>
      <c r="E320" s="8" t="s">
        <v>34691</v>
      </c>
      <c r="F320" s="8" t="s">
        <v>776</v>
      </c>
      <c r="G320" s="8" t="s">
        <v>37496</v>
      </c>
      <c r="H320" s="8" t="s">
        <v>17227</v>
      </c>
      <c r="I320" s="8" t="s">
        <v>36869</v>
      </c>
      <c r="J320" s="17" t="s">
        <v>37497</v>
      </c>
      <c r="K320" s="8" t="s">
        <v>37652</v>
      </c>
      <c r="L320" s="8" t="s">
        <v>134</v>
      </c>
      <c r="M320" s="33" t="s">
        <v>45770</v>
      </c>
      <c r="N320" s="32" t="s">
        <v>37651</v>
      </c>
      <c r="O320" s="32" t="s">
        <v>133</v>
      </c>
      <c r="P320" s="32" t="s">
        <v>133</v>
      </c>
      <c r="Q320" s="32">
        <v>43026</v>
      </c>
      <c r="R320" s="32">
        <v>0.25</v>
      </c>
      <c r="S320" s="32">
        <v>0.625</v>
      </c>
      <c r="T320" s="32" t="s">
        <v>952</v>
      </c>
      <c r="U320" s="8" t="s">
        <v>2047</v>
      </c>
      <c r="V320" s="8" t="s">
        <v>30651</v>
      </c>
      <c r="W320" s="8" t="s">
        <v>28</v>
      </c>
      <c r="X320" s="8" t="s">
        <v>30</v>
      </c>
      <c r="Y320" s="8" t="s">
        <v>45985</v>
      </c>
      <c r="Z320" s="8">
        <v>506126</v>
      </c>
      <c r="AA320" s="26" t="s">
        <v>37650</v>
      </c>
      <c r="AB320" s="8" t="s">
        <v>134</v>
      </c>
    </row>
    <row r="321" spans="1:28" x14ac:dyDescent="0.2">
      <c r="A321" s="8" t="s">
        <v>37701</v>
      </c>
      <c r="B321" s="8" t="s">
        <v>37702</v>
      </c>
      <c r="C321" s="19" t="s">
        <v>45769</v>
      </c>
      <c r="D321" s="8" t="s">
        <v>34690</v>
      </c>
      <c r="E321" s="8" t="s">
        <v>34691</v>
      </c>
      <c r="F321" s="8" t="s">
        <v>776</v>
      </c>
      <c r="G321" s="8" t="s">
        <v>37496</v>
      </c>
      <c r="H321" s="8" t="s">
        <v>17227</v>
      </c>
      <c r="I321" s="8" t="s">
        <v>36869</v>
      </c>
      <c r="J321" s="17" t="s">
        <v>37497</v>
      </c>
      <c r="K321" s="8" t="s">
        <v>37705</v>
      </c>
      <c r="L321" s="8" t="s">
        <v>194</v>
      </c>
      <c r="M321" s="33" t="s">
        <v>45770</v>
      </c>
      <c r="N321" s="32" t="s">
        <v>37704</v>
      </c>
      <c r="O321" s="32" t="s">
        <v>133</v>
      </c>
      <c r="P321" s="32" t="s">
        <v>133</v>
      </c>
      <c r="Q321" s="32">
        <v>43030</v>
      </c>
      <c r="R321" s="32">
        <v>0.58333333333333337</v>
      </c>
      <c r="S321" s="32">
        <v>0.70833333333333337</v>
      </c>
      <c r="T321" s="32" t="s">
        <v>1283</v>
      </c>
      <c r="U321" s="8" t="s">
        <v>18026</v>
      </c>
      <c r="V321" s="8" t="s">
        <v>13105</v>
      </c>
      <c r="W321" s="8" t="s">
        <v>28</v>
      </c>
      <c r="X321" s="8" t="s">
        <v>30</v>
      </c>
      <c r="Y321" s="8" t="s">
        <v>45985</v>
      </c>
      <c r="Z321" s="8">
        <v>508649</v>
      </c>
      <c r="AA321" s="26" t="s">
        <v>37703</v>
      </c>
      <c r="AB321" s="8" t="s">
        <v>194</v>
      </c>
    </row>
    <row r="322" spans="1:28" x14ac:dyDescent="0.2">
      <c r="A322" s="21" t="s">
        <v>37599</v>
      </c>
      <c r="B322" s="21" t="s">
        <v>37600</v>
      </c>
      <c r="C322" s="27" t="s">
        <v>45769</v>
      </c>
      <c r="D322" s="21" t="s">
        <v>34690</v>
      </c>
      <c r="E322" s="21" t="s">
        <v>34691</v>
      </c>
      <c r="F322" s="21" t="s">
        <v>776</v>
      </c>
      <c r="G322" s="21" t="s">
        <v>37496</v>
      </c>
      <c r="H322" s="21" t="s">
        <v>17227</v>
      </c>
      <c r="I322" s="21" t="s">
        <v>36869</v>
      </c>
      <c r="J322" s="22" t="s">
        <v>37497</v>
      </c>
      <c r="K322" s="21" t="s">
        <v>37602</v>
      </c>
      <c r="L322" s="21" t="s">
        <v>390</v>
      </c>
      <c r="M322" s="33" t="s">
        <v>45770</v>
      </c>
      <c r="N322" s="32" t="s">
        <v>37601</v>
      </c>
      <c r="O322" s="32" t="s">
        <v>112</v>
      </c>
      <c r="P322" s="32" t="s">
        <v>112</v>
      </c>
      <c r="Q322" s="32">
        <v>43022</v>
      </c>
      <c r="R322" s="32">
        <v>0.66666666666666663</v>
      </c>
      <c r="S322" s="32">
        <v>0.70833333333333337</v>
      </c>
      <c r="T322" s="32" t="s">
        <v>1495</v>
      </c>
      <c r="U322" s="21" t="s">
        <v>13521</v>
      </c>
      <c r="V322" s="21" t="s">
        <v>18939</v>
      </c>
      <c r="W322" s="21" t="s">
        <v>28</v>
      </c>
      <c r="X322" s="21" t="s">
        <v>30</v>
      </c>
      <c r="Y322" s="8" t="s">
        <v>45985</v>
      </c>
      <c r="Z322" s="21" t="s">
        <v>5814</v>
      </c>
      <c r="AA322" s="28" t="s">
        <v>37503</v>
      </c>
      <c r="AB322" s="21" t="s">
        <v>390</v>
      </c>
    </row>
    <row r="323" spans="1:28" x14ac:dyDescent="0.2">
      <c r="A323" s="8" t="s">
        <v>43801</v>
      </c>
      <c r="B323" s="8" t="s">
        <v>43802</v>
      </c>
      <c r="C323" s="19" t="s">
        <v>45769</v>
      </c>
      <c r="D323" s="8" t="s">
        <v>34690</v>
      </c>
      <c r="E323" s="8" t="s">
        <v>34691</v>
      </c>
      <c r="F323" s="8" t="s">
        <v>776</v>
      </c>
      <c r="G323" s="8" t="s">
        <v>43649</v>
      </c>
      <c r="H323" s="8" t="s">
        <v>43650</v>
      </c>
      <c r="I323" s="8" t="s">
        <v>43546</v>
      </c>
      <c r="J323" s="17" t="s">
        <v>43651</v>
      </c>
      <c r="K323" s="8" t="s">
        <v>43804</v>
      </c>
      <c r="L323" s="8" t="s">
        <v>164</v>
      </c>
      <c r="M323" s="33" t="s">
        <v>45770</v>
      </c>
      <c r="N323" s="32" t="s">
        <v>43803</v>
      </c>
      <c r="O323" s="32" t="s">
        <v>133</v>
      </c>
      <c r="P323" s="32" t="s">
        <v>133</v>
      </c>
      <c r="Q323" s="32">
        <v>43032</v>
      </c>
      <c r="R323" s="32">
        <v>0.75</v>
      </c>
      <c r="S323" s="32">
        <v>0.95833333333333337</v>
      </c>
      <c r="T323" s="32" t="s">
        <v>773</v>
      </c>
      <c r="U323" s="8" t="s">
        <v>1501</v>
      </c>
      <c r="V323" s="8" t="s">
        <v>1518</v>
      </c>
      <c r="W323" s="8" t="s">
        <v>708</v>
      </c>
      <c r="X323" s="8" t="s">
        <v>45730</v>
      </c>
      <c r="Y323" s="8" t="s">
        <v>45985</v>
      </c>
      <c r="Z323" s="8">
        <v>11070</v>
      </c>
      <c r="AA323" s="26" t="s">
        <v>43687</v>
      </c>
      <c r="AB323" s="8" t="s">
        <v>164</v>
      </c>
    </row>
    <row r="324" spans="1:28" x14ac:dyDescent="0.2">
      <c r="A324" s="8" t="s">
        <v>18954</v>
      </c>
      <c r="B324" s="8" t="s">
        <v>18955</v>
      </c>
      <c r="C324" s="19" t="s">
        <v>45769</v>
      </c>
      <c r="D324" s="8" t="s">
        <v>34690</v>
      </c>
      <c r="E324" s="8" t="s">
        <v>34691</v>
      </c>
      <c r="F324" s="8" t="s">
        <v>776</v>
      </c>
      <c r="G324" s="8" t="s">
        <v>18876</v>
      </c>
      <c r="H324" s="8" t="s">
        <v>18877</v>
      </c>
      <c r="I324" s="8" t="s">
        <v>18878</v>
      </c>
      <c r="J324" s="17" t="s">
        <v>18879</v>
      </c>
      <c r="K324" s="8" t="s">
        <v>18957</v>
      </c>
      <c r="L324" s="8" t="s">
        <v>113</v>
      </c>
      <c r="M324" s="33" t="s">
        <v>45770</v>
      </c>
      <c r="N324" s="32" t="s">
        <v>18956</v>
      </c>
      <c r="O324" s="32" t="s">
        <v>112</v>
      </c>
      <c r="P324" s="32" t="s">
        <v>112</v>
      </c>
      <c r="Q324" s="32">
        <v>43024</v>
      </c>
      <c r="R324" s="32">
        <v>0.25</v>
      </c>
      <c r="S324" s="32">
        <v>0.375</v>
      </c>
      <c r="T324" s="32" t="s">
        <v>1283</v>
      </c>
      <c r="U324" s="8" t="s">
        <v>409</v>
      </c>
      <c r="V324" s="8" t="s">
        <v>8341</v>
      </c>
      <c r="W324" s="8" t="s">
        <v>28</v>
      </c>
      <c r="X324" s="8" t="s">
        <v>30</v>
      </c>
      <c r="Y324" s="8" t="s">
        <v>45985</v>
      </c>
      <c r="Z324" s="8">
        <v>202</v>
      </c>
      <c r="AA324" s="26" t="s">
        <v>6817</v>
      </c>
      <c r="AB324" s="8" t="s">
        <v>113</v>
      </c>
    </row>
    <row r="325" spans="1:28" x14ac:dyDescent="0.2">
      <c r="A325" s="8" t="s">
        <v>44846</v>
      </c>
      <c r="B325" s="8" t="s">
        <v>44847</v>
      </c>
      <c r="C325" s="19" t="s">
        <v>45769</v>
      </c>
      <c r="D325" s="8" t="s">
        <v>34690</v>
      </c>
      <c r="E325" s="8" t="s">
        <v>34691</v>
      </c>
      <c r="F325" s="8" t="s">
        <v>776</v>
      </c>
      <c r="G325" s="8" t="s">
        <v>44685</v>
      </c>
      <c r="H325" s="8" t="s">
        <v>44686</v>
      </c>
      <c r="I325" s="8" t="s">
        <v>44687</v>
      </c>
      <c r="J325" s="17" t="s">
        <v>44688</v>
      </c>
      <c r="K325" s="8" t="s">
        <v>44849</v>
      </c>
      <c r="L325" s="8" t="s">
        <v>470</v>
      </c>
      <c r="M325" s="33" t="s">
        <v>45770</v>
      </c>
      <c r="N325" s="32" t="s">
        <v>44848</v>
      </c>
      <c r="O325" s="32" t="s">
        <v>204</v>
      </c>
      <c r="P325" s="32" t="s">
        <v>204</v>
      </c>
      <c r="Q325" s="32">
        <v>43038</v>
      </c>
      <c r="R325" s="32">
        <v>0.95833333333333337</v>
      </c>
      <c r="S325" s="32">
        <v>0.125</v>
      </c>
      <c r="T325" s="32" t="s">
        <v>739</v>
      </c>
      <c r="U325" s="8" t="s">
        <v>5721</v>
      </c>
      <c r="V325" s="8" t="s">
        <v>1628</v>
      </c>
      <c r="W325" s="8" t="s">
        <v>708</v>
      </c>
      <c r="X325" s="8" t="s">
        <v>30</v>
      </c>
      <c r="Y325" s="8" t="s">
        <v>45985</v>
      </c>
      <c r="Z325" s="8">
        <v>311823</v>
      </c>
      <c r="AA325" s="26" t="s">
        <v>5647</v>
      </c>
      <c r="AB325" s="8" t="s">
        <v>470</v>
      </c>
    </row>
    <row r="326" spans="1:28" x14ac:dyDescent="0.2">
      <c r="A326" s="8" t="s">
        <v>39410</v>
      </c>
      <c r="B326" s="8" t="s">
        <v>39411</v>
      </c>
      <c r="C326" s="19" t="s">
        <v>45769</v>
      </c>
      <c r="D326" s="8" t="s">
        <v>34690</v>
      </c>
      <c r="E326" s="8" t="s">
        <v>34691</v>
      </c>
      <c r="F326" s="8" t="s">
        <v>776</v>
      </c>
      <c r="G326" s="8" t="s">
        <v>39231</v>
      </c>
      <c r="H326" s="8" t="s">
        <v>39232</v>
      </c>
      <c r="I326" s="8" t="s">
        <v>39233</v>
      </c>
      <c r="J326" s="17" t="s">
        <v>39234</v>
      </c>
      <c r="K326" s="8" t="s">
        <v>39414</v>
      </c>
      <c r="L326" s="8" t="s">
        <v>245</v>
      </c>
      <c r="M326" s="33" t="s">
        <v>45770</v>
      </c>
      <c r="N326" s="32" t="s">
        <v>39413</v>
      </c>
      <c r="O326" s="32" t="s">
        <v>204</v>
      </c>
      <c r="P326" s="32" t="s">
        <v>204</v>
      </c>
      <c r="Q326" s="32">
        <v>43037</v>
      </c>
      <c r="R326" s="32">
        <v>0.95833333333333337</v>
      </c>
      <c r="S326" s="32">
        <v>0.20833333333333334</v>
      </c>
      <c r="T326" s="32" t="s">
        <v>30</v>
      </c>
      <c r="U326" s="8" t="s">
        <v>39406</v>
      </c>
      <c r="V326" s="8" t="s">
        <v>3710</v>
      </c>
      <c r="W326" s="8" t="s">
        <v>708</v>
      </c>
      <c r="X326" s="8" t="s">
        <v>12943</v>
      </c>
      <c r="Y326" s="8" t="s">
        <v>45985</v>
      </c>
      <c r="Z326" s="8">
        <v>5111405</v>
      </c>
      <c r="AA326" s="26" t="s">
        <v>39412</v>
      </c>
      <c r="AB326" s="8" t="s">
        <v>245</v>
      </c>
    </row>
    <row r="327" spans="1:28" x14ac:dyDescent="0.2">
      <c r="A327" s="8" t="s">
        <v>18973</v>
      </c>
      <c r="B327" s="8" t="s">
        <v>18974</v>
      </c>
      <c r="C327" s="19" t="s">
        <v>45769</v>
      </c>
      <c r="D327" s="8" t="s">
        <v>34690</v>
      </c>
      <c r="E327" s="8" t="s">
        <v>34691</v>
      </c>
      <c r="F327" s="8" t="s">
        <v>776</v>
      </c>
      <c r="G327" s="8" t="s">
        <v>18876</v>
      </c>
      <c r="H327" s="8" t="s">
        <v>18877</v>
      </c>
      <c r="I327" s="8" t="s">
        <v>18878</v>
      </c>
      <c r="J327" s="17" t="s">
        <v>18879</v>
      </c>
      <c r="K327" s="8" t="s">
        <v>18977</v>
      </c>
      <c r="L327" s="8" t="s">
        <v>134</v>
      </c>
      <c r="M327" s="33" t="s">
        <v>45770</v>
      </c>
      <c r="N327" s="32" t="s">
        <v>18976</v>
      </c>
      <c r="O327" s="32" t="s">
        <v>133</v>
      </c>
      <c r="P327" s="32" t="s">
        <v>133</v>
      </c>
      <c r="Q327" s="32">
        <v>43026</v>
      </c>
      <c r="R327" s="32">
        <v>0.25</v>
      </c>
      <c r="S327" s="32">
        <v>0.70833333333333337</v>
      </c>
      <c r="T327" s="32" t="s">
        <v>762</v>
      </c>
      <c r="U327" s="8" t="s">
        <v>2047</v>
      </c>
      <c r="V327" s="8" t="s">
        <v>12034</v>
      </c>
      <c r="W327" s="8" t="s">
        <v>28</v>
      </c>
      <c r="X327" s="8" t="s">
        <v>30</v>
      </c>
      <c r="Y327" s="8" t="s">
        <v>45985</v>
      </c>
      <c r="Z327" s="8">
        <v>507347</v>
      </c>
      <c r="AA327" s="26" t="s">
        <v>18975</v>
      </c>
      <c r="AB327" s="8" t="s">
        <v>134</v>
      </c>
    </row>
    <row r="328" spans="1:28" x14ac:dyDescent="0.2">
      <c r="A328" s="8" t="s">
        <v>44889</v>
      </c>
      <c r="B328" s="8" t="s">
        <v>44890</v>
      </c>
      <c r="C328" s="19" t="s">
        <v>45769</v>
      </c>
      <c r="D328" s="8" t="s">
        <v>34690</v>
      </c>
      <c r="E328" s="8" t="s">
        <v>34691</v>
      </c>
      <c r="F328" s="8" t="s">
        <v>776</v>
      </c>
      <c r="G328" s="8" t="s">
        <v>44685</v>
      </c>
      <c r="H328" s="8" t="s">
        <v>44686</v>
      </c>
      <c r="I328" s="8" t="s">
        <v>44687</v>
      </c>
      <c r="J328" s="17" t="s">
        <v>44688</v>
      </c>
      <c r="K328" s="8" t="s">
        <v>44893</v>
      </c>
      <c r="L328" s="8" t="s">
        <v>535</v>
      </c>
      <c r="M328" s="33" t="s">
        <v>45770</v>
      </c>
      <c r="N328" s="32" t="s">
        <v>44892</v>
      </c>
      <c r="O328" s="32" t="s">
        <v>255</v>
      </c>
      <c r="P328" s="32" t="s">
        <v>255</v>
      </c>
      <c r="Q328" s="32">
        <v>43043</v>
      </c>
      <c r="R328" s="32">
        <v>0.75</v>
      </c>
      <c r="S328" s="32">
        <v>0.95833333333333337</v>
      </c>
      <c r="T328" s="32" t="s">
        <v>773</v>
      </c>
      <c r="U328" s="8" t="s">
        <v>537</v>
      </c>
      <c r="V328" s="8" t="s">
        <v>6989</v>
      </c>
      <c r="W328" s="8" t="s">
        <v>708</v>
      </c>
      <c r="X328" s="8" t="s">
        <v>30</v>
      </c>
      <c r="Y328" s="8" t="s">
        <v>45985</v>
      </c>
      <c r="Z328" s="8">
        <v>5122279</v>
      </c>
      <c r="AA328" s="26" t="s">
        <v>44891</v>
      </c>
      <c r="AB328" s="8" t="s">
        <v>535</v>
      </c>
    </row>
    <row r="329" spans="1:28" x14ac:dyDescent="0.2">
      <c r="A329" s="8" t="s">
        <v>16090</v>
      </c>
      <c r="B329" s="8" t="s">
        <v>16091</v>
      </c>
      <c r="C329" s="19" t="s">
        <v>45769</v>
      </c>
      <c r="D329" s="8" t="s">
        <v>34690</v>
      </c>
      <c r="E329" s="8" t="s">
        <v>34691</v>
      </c>
      <c r="F329" s="8" t="s">
        <v>776</v>
      </c>
      <c r="G329" s="8" t="s">
        <v>16019</v>
      </c>
      <c r="H329" s="8" t="s">
        <v>12606</v>
      </c>
      <c r="I329" s="8" t="s">
        <v>16020</v>
      </c>
      <c r="J329" s="17" t="s">
        <v>16021</v>
      </c>
      <c r="K329" s="8" t="s">
        <v>16093</v>
      </c>
      <c r="L329" s="8" t="s">
        <v>345</v>
      </c>
      <c r="M329" s="33" t="s">
        <v>45770</v>
      </c>
      <c r="N329" s="32" t="s">
        <v>16092</v>
      </c>
      <c r="O329" s="32" t="s">
        <v>65</v>
      </c>
      <c r="P329" s="32" t="s">
        <v>65</v>
      </c>
      <c r="Q329" s="32">
        <v>43018</v>
      </c>
      <c r="R329" s="32">
        <v>0.875</v>
      </c>
      <c r="S329" s="32">
        <v>0</v>
      </c>
      <c r="T329" s="32" t="s">
        <v>1283</v>
      </c>
      <c r="U329" s="8" t="s">
        <v>5622</v>
      </c>
      <c r="V329" s="8" t="s">
        <v>4597</v>
      </c>
      <c r="W329" s="8" t="s">
        <v>708</v>
      </c>
      <c r="X329" s="8" t="s">
        <v>30</v>
      </c>
      <c r="Y329" s="8" t="s">
        <v>45985</v>
      </c>
      <c r="Z329" s="8">
        <v>507346</v>
      </c>
      <c r="AA329" s="26" t="s">
        <v>6389</v>
      </c>
      <c r="AB329" s="8" t="s">
        <v>345</v>
      </c>
    </row>
    <row r="330" spans="1:28" x14ac:dyDescent="0.2">
      <c r="A330" s="8" t="s">
        <v>6825</v>
      </c>
      <c r="B330" s="8" t="s">
        <v>6826</v>
      </c>
      <c r="C330" s="19" t="s">
        <v>45769</v>
      </c>
      <c r="D330" s="8" t="s">
        <v>34690</v>
      </c>
      <c r="E330" s="8" t="s">
        <v>34691</v>
      </c>
      <c r="F330" s="8" t="s">
        <v>776</v>
      </c>
      <c r="G330" s="8" t="s">
        <v>6781</v>
      </c>
      <c r="H330" s="8" t="s">
        <v>6782</v>
      </c>
      <c r="I330" s="8" t="s">
        <v>6783</v>
      </c>
      <c r="J330" s="17" t="s">
        <v>6784</v>
      </c>
      <c r="K330" s="8" t="s">
        <v>6829</v>
      </c>
      <c r="L330" s="8" t="s">
        <v>372</v>
      </c>
      <c r="M330" s="33" t="s">
        <v>45770</v>
      </c>
      <c r="N330" s="32" t="s">
        <v>6828</v>
      </c>
      <c r="O330" s="32" t="s">
        <v>112</v>
      </c>
      <c r="P330" s="32" t="s">
        <v>112</v>
      </c>
      <c r="Q330" s="32">
        <v>43020</v>
      </c>
      <c r="R330" s="32">
        <v>0.91666666666666663</v>
      </c>
      <c r="S330" s="32">
        <v>0.16666666666666666</v>
      </c>
      <c r="T330" s="32" t="s">
        <v>30</v>
      </c>
      <c r="U330" s="8" t="s">
        <v>5910</v>
      </c>
      <c r="V330" s="8" t="s">
        <v>1424</v>
      </c>
      <c r="W330" s="8" t="s">
        <v>708</v>
      </c>
      <c r="X330" s="8" t="s">
        <v>296</v>
      </c>
      <c r="Y330" s="8" t="s">
        <v>45985</v>
      </c>
      <c r="Z330" s="8" t="s">
        <v>32668</v>
      </c>
      <c r="AA330" s="26" t="s">
        <v>6827</v>
      </c>
      <c r="AB330" s="8" t="s">
        <v>372</v>
      </c>
    </row>
    <row r="331" spans="1:28" x14ac:dyDescent="0.2">
      <c r="A331" s="8" t="s">
        <v>12683</v>
      </c>
      <c r="B331" s="8" t="s">
        <v>12684</v>
      </c>
      <c r="C331" s="19" t="s">
        <v>45769</v>
      </c>
      <c r="D331" s="8" t="s">
        <v>34690</v>
      </c>
      <c r="E331" s="8" t="s">
        <v>34691</v>
      </c>
      <c r="F331" s="8" t="s">
        <v>776</v>
      </c>
      <c r="G331" s="8" t="s">
        <v>12605</v>
      </c>
      <c r="H331" s="8" t="s">
        <v>12606</v>
      </c>
      <c r="I331" s="8" t="s">
        <v>12607</v>
      </c>
      <c r="J331" s="17" t="s">
        <v>12608</v>
      </c>
      <c r="K331" s="8" t="s">
        <v>12687</v>
      </c>
      <c r="L331" s="8" t="s">
        <v>345</v>
      </c>
      <c r="M331" s="33" t="s">
        <v>45770</v>
      </c>
      <c r="N331" s="32" t="s">
        <v>12686</v>
      </c>
      <c r="O331" s="32" t="s">
        <v>65</v>
      </c>
      <c r="P331" s="32" t="s">
        <v>65</v>
      </c>
      <c r="Q331" s="32">
        <v>43018</v>
      </c>
      <c r="R331" s="32">
        <v>0.75</v>
      </c>
      <c r="S331" s="32">
        <v>0.875</v>
      </c>
      <c r="T331" s="32" t="s">
        <v>1283</v>
      </c>
      <c r="U331" s="8" t="s">
        <v>347</v>
      </c>
      <c r="V331" s="8" t="s">
        <v>5622</v>
      </c>
      <c r="W331" s="8" t="s">
        <v>708</v>
      </c>
      <c r="X331" s="8" t="s">
        <v>30</v>
      </c>
      <c r="Y331" s="8" t="s">
        <v>45985</v>
      </c>
      <c r="Z331" s="8">
        <v>3111702</v>
      </c>
      <c r="AA331" s="26" t="s">
        <v>12685</v>
      </c>
      <c r="AB331" s="8" t="s">
        <v>345</v>
      </c>
    </row>
    <row r="332" spans="1:28" x14ac:dyDescent="0.2">
      <c r="A332" s="8" t="s">
        <v>35830</v>
      </c>
      <c r="B332" s="8" t="s">
        <v>35831</v>
      </c>
      <c r="C332" s="19" t="s">
        <v>45769</v>
      </c>
      <c r="D332" s="8" t="s">
        <v>34690</v>
      </c>
      <c r="E332" s="8" t="s">
        <v>34691</v>
      </c>
      <c r="F332" s="8" t="s">
        <v>776</v>
      </c>
      <c r="G332" s="8" t="s">
        <v>35778</v>
      </c>
      <c r="H332" s="8" t="s">
        <v>3431</v>
      </c>
      <c r="I332" s="8" t="s">
        <v>35779</v>
      </c>
      <c r="J332" s="17" t="s">
        <v>35780</v>
      </c>
      <c r="K332" s="8" t="s">
        <v>35833</v>
      </c>
      <c r="L332" s="8" t="s">
        <v>164</v>
      </c>
      <c r="M332" s="33" t="s">
        <v>45770</v>
      </c>
      <c r="N332" s="32" t="s">
        <v>35832</v>
      </c>
      <c r="O332" s="32" t="s">
        <v>133</v>
      </c>
      <c r="P332" s="32" t="s">
        <v>133</v>
      </c>
      <c r="Q332" s="32">
        <v>43032</v>
      </c>
      <c r="R332" s="32">
        <v>0.75</v>
      </c>
      <c r="S332" s="32">
        <v>0</v>
      </c>
      <c r="T332" s="32" t="s">
        <v>30</v>
      </c>
      <c r="U332" s="8" t="s">
        <v>1501</v>
      </c>
      <c r="V332" s="8" t="s">
        <v>1525</v>
      </c>
      <c r="W332" s="8" t="s">
        <v>708</v>
      </c>
      <c r="X332" s="8" t="s">
        <v>12943</v>
      </c>
      <c r="Y332" s="8" t="s">
        <v>45985</v>
      </c>
      <c r="Z332" s="8">
        <v>506262</v>
      </c>
      <c r="AA332" s="26" t="s">
        <v>45932</v>
      </c>
      <c r="AB332" s="8" t="s">
        <v>164</v>
      </c>
    </row>
    <row r="333" spans="1:28" x14ac:dyDescent="0.2">
      <c r="A333" s="8" t="s">
        <v>45570</v>
      </c>
      <c r="B333" s="8" t="s">
        <v>45571</v>
      </c>
      <c r="C333" s="19" t="s">
        <v>45769</v>
      </c>
      <c r="D333" s="8" t="s">
        <v>34690</v>
      </c>
      <c r="E333" s="8" t="s">
        <v>34691</v>
      </c>
      <c r="F333" s="8" t="s">
        <v>776</v>
      </c>
      <c r="G333" s="8" t="s">
        <v>45408</v>
      </c>
      <c r="H333" s="8" t="s">
        <v>17406</v>
      </c>
      <c r="I333" s="8" t="s">
        <v>45410</v>
      </c>
      <c r="J333" s="17" t="s">
        <v>45411</v>
      </c>
      <c r="K333" s="8" t="s">
        <v>45574</v>
      </c>
      <c r="L333" s="8" t="s">
        <v>154</v>
      </c>
      <c r="M333" s="33" t="s">
        <v>45770</v>
      </c>
      <c r="N333" s="32" t="s">
        <v>45573</v>
      </c>
      <c r="O333" s="32" t="s">
        <v>133</v>
      </c>
      <c r="P333" s="32" t="s">
        <v>133</v>
      </c>
      <c r="Q333" s="32">
        <v>43031</v>
      </c>
      <c r="R333" s="32">
        <v>0.4375</v>
      </c>
      <c r="S333" s="32">
        <v>0.58333333333333337</v>
      </c>
      <c r="T333" s="32" t="s">
        <v>2124</v>
      </c>
      <c r="U333" s="8" t="s">
        <v>45566</v>
      </c>
      <c r="V333" s="8" t="s">
        <v>5479</v>
      </c>
      <c r="W333" s="8" t="s">
        <v>28</v>
      </c>
      <c r="X333" s="8" t="s">
        <v>296</v>
      </c>
      <c r="Y333" s="8" t="s">
        <v>45985</v>
      </c>
      <c r="Z333" s="8">
        <v>10070</v>
      </c>
      <c r="AA333" s="26" t="s">
        <v>45572</v>
      </c>
      <c r="AB333" s="8" t="s">
        <v>154</v>
      </c>
    </row>
    <row r="334" spans="1:28" x14ac:dyDescent="0.2">
      <c r="A334" s="8" t="s">
        <v>44850</v>
      </c>
      <c r="B334" s="8" t="s">
        <v>44851</v>
      </c>
      <c r="C334" s="19" t="s">
        <v>45769</v>
      </c>
      <c r="D334" s="8" t="s">
        <v>34690</v>
      </c>
      <c r="E334" s="8" t="s">
        <v>34691</v>
      </c>
      <c r="F334" s="8" t="s">
        <v>776</v>
      </c>
      <c r="G334" s="8" t="s">
        <v>44685</v>
      </c>
      <c r="H334" s="8" t="s">
        <v>44686</v>
      </c>
      <c r="I334" s="8" t="s">
        <v>44687</v>
      </c>
      <c r="J334" s="17" t="s">
        <v>44688</v>
      </c>
      <c r="K334" s="8" t="s">
        <v>44854</v>
      </c>
      <c r="L334" s="8" t="s">
        <v>470</v>
      </c>
      <c r="M334" s="33" t="s">
        <v>45770</v>
      </c>
      <c r="N334" s="32" t="s">
        <v>44853</v>
      </c>
      <c r="O334" s="32" t="s">
        <v>204</v>
      </c>
      <c r="P334" s="32" t="s">
        <v>204</v>
      </c>
      <c r="Q334" s="32">
        <v>43038</v>
      </c>
      <c r="R334" s="32">
        <v>0.125</v>
      </c>
      <c r="S334" s="32">
        <v>0.20833333333333334</v>
      </c>
      <c r="T334" s="32" t="s">
        <v>1100</v>
      </c>
      <c r="U334" s="8" t="s">
        <v>1628</v>
      </c>
      <c r="V334" s="8" t="s">
        <v>3718</v>
      </c>
      <c r="W334" s="8" t="s">
        <v>708</v>
      </c>
      <c r="X334" s="8" t="s">
        <v>30</v>
      </c>
      <c r="Y334" s="8" t="s">
        <v>45985</v>
      </c>
      <c r="Z334" s="8">
        <v>5111430</v>
      </c>
      <c r="AA334" s="26" t="s">
        <v>44852</v>
      </c>
      <c r="AB334" s="8" t="s">
        <v>470</v>
      </c>
    </row>
    <row r="335" spans="1:28" x14ac:dyDescent="0.2">
      <c r="A335" s="8" t="s">
        <v>19043</v>
      </c>
      <c r="B335" s="8" t="s">
        <v>19044</v>
      </c>
      <c r="C335" s="19" t="s">
        <v>45769</v>
      </c>
      <c r="D335" s="8" t="s">
        <v>34690</v>
      </c>
      <c r="E335" s="8" t="s">
        <v>34691</v>
      </c>
      <c r="F335" s="8" t="s">
        <v>776</v>
      </c>
      <c r="G335" s="8" t="s">
        <v>18876</v>
      </c>
      <c r="H335" s="8" t="s">
        <v>18877</v>
      </c>
      <c r="I335" s="8" t="s">
        <v>18878</v>
      </c>
      <c r="J335" s="17" t="s">
        <v>18879</v>
      </c>
      <c r="K335" s="8" t="s">
        <v>19046</v>
      </c>
      <c r="L335" s="8" t="s">
        <v>164</v>
      </c>
      <c r="M335" s="33" t="s">
        <v>45770</v>
      </c>
      <c r="N335" s="32" t="s">
        <v>19045</v>
      </c>
      <c r="O335" s="32" t="s">
        <v>133</v>
      </c>
      <c r="P335" s="32" t="s">
        <v>133</v>
      </c>
      <c r="Q335" s="32">
        <v>43032</v>
      </c>
      <c r="R335" s="32">
        <v>0.625</v>
      </c>
      <c r="S335" s="32">
        <v>0.70833333333333337</v>
      </c>
      <c r="T335" s="32" t="s">
        <v>1100</v>
      </c>
      <c r="U335" s="8" t="s">
        <v>14479</v>
      </c>
      <c r="V335" s="8" t="s">
        <v>13123</v>
      </c>
      <c r="W335" s="8" t="s">
        <v>28</v>
      </c>
      <c r="X335" s="8" t="s">
        <v>30</v>
      </c>
      <c r="Y335" s="8" t="s">
        <v>45985</v>
      </c>
      <c r="Z335" s="8">
        <v>620129</v>
      </c>
      <c r="AA335" s="26" t="s">
        <v>3532</v>
      </c>
      <c r="AB335" s="8" t="s">
        <v>164</v>
      </c>
    </row>
    <row r="336" spans="1:28" x14ac:dyDescent="0.2">
      <c r="A336" s="8" t="s">
        <v>5697</v>
      </c>
      <c r="B336" s="8" t="s">
        <v>5698</v>
      </c>
      <c r="C336" s="19" t="s">
        <v>45769</v>
      </c>
      <c r="D336" s="8" t="s">
        <v>34690</v>
      </c>
      <c r="E336" s="8" t="s">
        <v>34691</v>
      </c>
      <c r="F336" s="8" t="s">
        <v>776</v>
      </c>
      <c r="G336" s="8" t="s">
        <v>5556</v>
      </c>
      <c r="H336" s="8" t="s">
        <v>3431</v>
      </c>
      <c r="I336" s="8" t="s">
        <v>5557</v>
      </c>
      <c r="J336" s="17" t="s">
        <v>5558</v>
      </c>
      <c r="K336" s="8" t="s">
        <v>5700</v>
      </c>
      <c r="L336" s="8" t="s">
        <v>390</v>
      </c>
      <c r="M336" s="33" t="s">
        <v>45770</v>
      </c>
      <c r="N336" s="32" t="s">
        <v>5699</v>
      </c>
      <c r="O336" s="32" t="s">
        <v>112</v>
      </c>
      <c r="P336" s="32" t="s">
        <v>112</v>
      </c>
      <c r="Q336" s="32">
        <v>43022</v>
      </c>
      <c r="R336" s="32">
        <v>4.1666666666666664E-2</v>
      </c>
      <c r="S336" s="32">
        <v>0.20833333333333334</v>
      </c>
      <c r="T336" s="32" t="s">
        <v>739</v>
      </c>
      <c r="U336" s="8" t="s">
        <v>5694</v>
      </c>
      <c r="V336" s="8" t="s">
        <v>4644</v>
      </c>
      <c r="W336" s="8" t="s">
        <v>708</v>
      </c>
      <c r="X336" s="8" t="s">
        <v>296</v>
      </c>
      <c r="Y336" s="8" t="s">
        <v>45985</v>
      </c>
      <c r="Z336" s="8">
        <v>508657</v>
      </c>
      <c r="AA336" s="26" t="s">
        <v>5680</v>
      </c>
      <c r="AB336" s="8" t="s">
        <v>390</v>
      </c>
    </row>
    <row r="337" spans="1:28" x14ac:dyDescent="0.2">
      <c r="A337" s="8" t="s">
        <v>43826</v>
      </c>
      <c r="B337" s="8" t="s">
        <v>43827</v>
      </c>
      <c r="C337" s="19" t="s">
        <v>45769</v>
      </c>
      <c r="D337" s="8" t="s">
        <v>34690</v>
      </c>
      <c r="E337" s="8" t="s">
        <v>34691</v>
      </c>
      <c r="F337" s="8" t="s">
        <v>776</v>
      </c>
      <c r="G337" s="8" t="s">
        <v>43649</v>
      </c>
      <c r="H337" s="8" t="s">
        <v>43650</v>
      </c>
      <c r="I337" s="8" t="s">
        <v>43546</v>
      </c>
      <c r="J337" s="17" t="s">
        <v>43651</v>
      </c>
      <c r="K337" s="8" t="s">
        <v>43829</v>
      </c>
      <c r="L337" s="8" t="s">
        <v>525</v>
      </c>
      <c r="M337" s="33" t="s">
        <v>45770</v>
      </c>
      <c r="N337" s="32" t="s">
        <v>43828</v>
      </c>
      <c r="O337" s="32" t="s">
        <v>255</v>
      </c>
      <c r="P337" s="32" t="s">
        <v>255</v>
      </c>
      <c r="Q337" s="32">
        <v>43042</v>
      </c>
      <c r="R337" s="32">
        <v>0.75</v>
      </c>
      <c r="S337" s="32">
        <v>0.875</v>
      </c>
      <c r="T337" s="32" t="s">
        <v>1283</v>
      </c>
      <c r="U337" s="8" t="s">
        <v>527</v>
      </c>
      <c r="V337" s="8" t="s">
        <v>5800</v>
      </c>
      <c r="W337" s="8" t="s">
        <v>708</v>
      </c>
      <c r="X337" s="8" t="s">
        <v>45730</v>
      </c>
      <c r="Y337" s="8" t="s">
        <v>45985</v>
      </c>
      <c r="Z337" s="8">
        <v>3122286</v>
      </c>
      <c r="AA337" s="26" t="s">
        <v>43687</v>
      </c>
      <c r="AB337" s="8" t="s">
        <v>525</v>
      </c>
    </row>
    <row r="338" spans="1:28" x14ac:dyDescent="0.2">
      <c r="A338" s="21" t="s">
        <v>5736</v>
      </c>
      <c r="B338" s="21" t="s">
        <v>5737</v>
      </c>
      <c r="C338" s="27" t="s">
        <v>45769</v>
      </c>
      <c r="D338" s="21" t="s">
        <v>34690</v>
      </c>
      <c r="E338" s="21" t="s">
        <v>34691</v>
      </c>
      <c r="F338" s="21" t="s">
        <v>776</v>
      </c>
      <c r="G338" s="21" t="s">
        <v>5556</v>
      </c>
      <c r="H338" s="21" t="s">
        <v>3431</v>
      </c>
      <c r="I338" s="21" t="s">
        <v>5557</v>
      </c>
      <c r="J338" s="22" t="s">
        <v>5558</v>
      </c>
      <c r="K338" s="21" t="s">
        <v>5740</v>
      </c>
      <c r="L338" s="21" t="s">
        <v>235</v>
      </c>
      <c r="M338" s="33" t="s">
        <v>45770</v>
      </c>
      <c r="N338" s="32" t="s">
        <v>5739</v>
      </c>
      <c r="O338" s="32" t="s">
        <v>204</v>
      </c>
      <c r="P338" s="32" t="s">
        <v>204</v>
      </c>
      <c r="Q338" s="32">
        <v>43036</v>
      </c>
      <c r="R338" s="32">
        <v>0.16666666666666666</v>
      </c>
      <c r="S338" s="32">
        <v>0.20833333333333334</v>
      </c>
      <c r="T338" s="32" t="s">
        <v>1495</v>
      </c>
      <c r="U338" s="21" t="s">
        <v>1582</v>
      </c>
      <c r="V338" s="21" t="s">
        <v>3703</v>
      </c>
      <c r="W338" s="21" t="s">
        <v>708</v>
      </c>
      <c r="X338" s="21" t="s">
        <v>296</v>
      </c>
      <c r="Y338" s="8" t="s">
        <v>45985</v>
      </c>
      <c r="Z338" s="21" t="s">
        <v>5814</v>
      </c>
      <c r="AA338" s="28" t="s">
        <v>5738</v>
      </c>
      <c r="AB338" s="21" t="s">
        <v>235</v>
      </c>
    </row>
    <row r="339" spans="1:28" x14ac:dyDescent="0.2">
      <c r="A339" s="8" t="s">
        <v>43733</v>
      </c>
      <c r="B339" s="8" t="s">
        <v>43734</v>
      </c>
      <c r="C339" s="19" t="s">
        <v>45769</v>
      </c>
      <c r="D339" s="8" t="s">
        <v>34690</v>
      </c>
      <c r="E339" s="8" t="s">
        <v>34691</v>
      </c>
      <c r="F339" s="8" t="s">
        <v>776</v>
      </c>
      <c r="G339" s="8" t="s">
        <v>43649</v>
      </c>
      <c r="H339" s="8" t="s">
        <v>43650</v>
      </c>
      <c r="I339" s="8" t="s">
        <v>43546</v>
      </c>
      <c r="J339" s="17" t="s">
        <v>43651</v>
      </c>
      <c r="K339" s="8" t="s">
        <v>43737</v>
      </c>
      <c r="L339" s="8" t="s">
        <v>123</v>
      </c>
      <c r="M339" s="33" t="s">
        <v>45770</v>
      </c>
      <c r="N339" s="32" t="s">
        <v>43736</v>
      </c>
      <c r="O339" s="32" t="s">
        <v>112</v>
      </c>
      <c r="P339" s="32" t="s">
        <v>112</v>
      </c>
      <c r="Q339" s="32">
        <v>43025</v>
      </c>
      <c r="R339" s="32">
        <v>0.75</v>
      </c>
      <c r="S339" s="32">
        <v>0.83333333333333337</v>
      </c>
      <c r="T339" s="32" t="s">
        <v>1100</v>
      </c>
      <c r="U339" s="8" t="s">
        <v>419</v>
      </c>
      <c r="V339" s="8" t="s">
        <v>6510</v>
      </c>
      <c r="W339" s="8" t="s">
        <v>708</v>
      </c>
      <c r="X339" s="8" t="s">
        <v>45730</v>
      </c>
      <c r="Y339" s="8" t="s">
        <v>45985</v>
      </c>
      <c r="Z339" s="8">
        <v>507600</v>
      </c>
      <c r="AA339" s="26" t="s">
        <v>43735</v>
      </c>
      <c r="AB339" s="8" t="s">
        <v>123</v>
      </c>
    </row>
    <row r="340" spans="1:28" x14ac:dyDescent="0.2">
      <c r="A340" s="8" t="s">
        <v>12638</v>
      </c>
      <c r="B340" s="8" t="s">
        <v>12639</v>
      </c>
      <c r="C340" s="19" t="s">
        <v>45769</v>
      </c>
      <c r="D340" s="8" t="s">
        <v>34690</v>
      </c>
      <c r="E340" s="8" t="s">
        <v>34691</v>
      </c>
      <c r="F340" s="8" t="s">
        <v>776</v>
      </c>
      <c r="G340" s="8" t="s">
        <v>12605</v>
      </c>
      <c r="H340" s="8" t="s">
        <v>12606</v>
      </c>
      <c r="I340" s="8" t="s">
        <v>12607</v>
      </c>
      <c r="J340" s="17" t="s">
        <v>12608</v>
      </c>
      <c r="K340" s="8" t="s">
        <v>12643</v>
      </c>
      <c r="L340" s="8" t="s">
        <v>86</v>
      </c>
      <c r="M340" s="33" t="s">
        <v>45770</v>
      </c>
      <c r="N340" s="32" t="s">
        <v>12642</v>
      </c>
      <c r="O340" s="32" t="s">
        <v>65</v>
      </c>
      <c r="P340" s="32" t="s">
        <v>65</v>
      </c>
      <c r="Q340" s="32">
        <v>43013</v>
      </c>
      <c r="R340" s="32">
        <v>0.75</v>
      </c>
      <c r="S340" s="32">
        <v>0.97916666666666663</v>
      </c>
      <c r="T340" s="32" t="s">
        <v>2712</v>
      </c>
      <c r="U340" s="8" t="s">
        <v>311</v>
      </c>
      <c r="V340" s="8" t="s">
        <v>12640</v>
      </c>
      <c r="W340" s="8" t="s">
        <v>708</v>
      </c>
      <c r="X340" s="8" t="s">
        <v>30</v>
      </c>
      <c r="Y340" s="8" t="s">
        <v>45985</v>
      </c>
      <c r="Z340" s="8">
        <v>311824</v>
      </c>
      <c r="AA340" s="26" t="s">
        <v>12641</v>
      </c>
      <c r="AB340" s="8" t="s">
        <v>86</v>
      </c>
    </row>
    <row r="341" spans="1:28" x14ac:dyDescent="0.2">
      <c r="A341" s="8" t="s">
        <v>45631</v>
      </c>
      <c r="B341" s="8" t="s">
        <v>45632</v>
      </c>
      <c r="C341" s="19" t="s">
        <v>45769</v>
      </c>
      <c r="D341" s="8" t="s">
        <v>34690</v>
      </c>
      <c r="E341" s="8" t="s">
        <v>34691</v>
      </c>
      <c r="F341" s="8" t="s">
        <v>776</v>
      </c>
      <c r="G341" s="8" t="s">
        <v>45408</v>
      </c>
      <c r="H341" s="8" t="s">
        <v>17406</v>
      </c>
      <c r="I341" s="8" t="s">
        <v>45410</v>
      </c>
      <c r="J341" s="17" t="s">
        <v>45411</v>
      </c>
      <c r="K341" s="8" t="s">
        <v>45634</v>
      </c>
      <c r="L341" s="8" t="s">
        <v>225</v>
      </c>
      <c r="M341" s="33" t="s">
        <v>45770</v>
      </c>
      <c r="N341" s="32" t="s">
        <v>45633</v>
      </c>
      <c r="O341" s="32" t="s">
        <v>204</v>
      </c>
      <c r="P341" s="32" t="s">
        <v>204</v>
      </c>
      <c r="Q341" s="32">
        <v>43035</v>
      </c>
      <c r="R341" s="32">
        <v>0.54166666666666663</v>
      </c>
      <c r="S341" s="32">
        <v>0.70833333333333337</v>
      </c>
      <c r="T341" s="32" t="s">
        <v>739</v>
      </c>
      <c r="U341" s="8" t="s">
        <v>27457</v>
      </c>
      <c r="V341" s="8" t="s">
        <v>20377</v>
      </c>
      <c r="W341" s="8" t="s">
        <v>28</v>
      </c>
      <c r="X341" s="8" t="s">
        <v>296</v>
      </c>
      <c r="Y341" s="8" t="s">
        <v>45985</v>
      </c>
      <c r="Z341" s="8">
        <v>5122280</v>
      </c>
      <c r="AA341" s="26" t="s">
        <v>5647</v>
      </c>
      <c r="AB341" s="8" t="s">
        <v>225</v>
      </c>
    </row>
    <row r="342" spans="1:28" x14ac:dyDescent="0.2">
      <c r="A342" s="8" t="s">
        <v>16174</v>
      </c>
      <c r="B342" s="8" t="s">
        <v>16175</v>
      </c>
      <c r="C342" s="19" t="s">
        <v>45769</v>
      </c>
      <c r="D342" s="8" t="s">
        <v>34690</v>
      </c>
      <c r="E342" s="8" t="s">
        <v>34691</v>
      </c>
      <c r="F342" s="8" t="s">
        <v>776</v>
      </c>
      <c r="G342" s="8" t="s">
        <v>16019</v>
      </c>
      <c r="H342" s="8" t="s">
        <v>12606</v>
      </c>
      <c r="I342" s="8" t="s">
        <v>16020</v>
      </c>
      <c r="J342" s="17" t="s">
        <v>16021</v>
      </c>
      <c r="K342" s="8" t="s">
        <v>16178</v>
      </c>
      <c r="L342" s="8" t="s">
        <v>205</v>
      </c>
      <c r="M342" s="33" t="s">
        <v>45770</v>
      </c>
      <c r="N342" s="32" t="s">
        <v>16177</v>
      </c>
      <c r="O342" s="32" t="s">
        <v>204</v>
      </c>
      <c r="P342" s="32" t="s">
        <v>204</v>
      </c>
      <c r="Q342" s="32">
        <v>43033</v>
      </c>
      <c r="R342" s="32">
        <v>0.75</v>
      </c>
      <c r="S342" s="32">
        <v>0</v>
      </c>
      <c r="T342" s="32" t="s">
        <v>30</v>
      </c>
      <c r="U342" s="8" t="s">
        <v>428</v>
      </c>
      <c r="V342" s="8" t="s">
        <v>3669</v>
      </c>
      <c r="W342" s="8" t="s">
        <v>708</v>
      </c>
      <c r="X342" s="8" t="s">
        <v>296</v>
      </c>
      <c r="Y342" s="8" t="s">
        <v>45985</v>
      </c>
      <c r="Z342" s="8">
        <v>10778</v>
      </c>
      <c r="AA342" s="26" t="s">
        <v>16176</v>
      </c>
      <c r="AB342" s="8" t="s">
        <v>205</v>
      </c>
    </row>
    <row r="343" spans="1:28" x14ac:dyDescent="0.2">
      <c r="A343" s="8" t="s">
        <v>39360</v>
      </c>
      <c r="B343" s="8" t="s">
        <v>39361</v>
      </c>
      <c r="C343" s="19" t="s">
        <v>45769</v>
      </c>
      <c r="D343" s="8" t="s">
        <v>34690</v>
      </c>
      <c r="E343" s="8" t="s">
        <v>34691</v>
      </c>
      <c r="F343" s="8" t="s">
        <v>776</v>
      </c>
      <c r="G343" s="8" t="s">
        <v>39231</v>
      </c>
      <c r="H343" s="8" t="s">
        <v>39232</v>
      </c>
      <c r="I343" s="8" t="s">
        <v>39233</v>
      </c>
      <c r="J343" s="17" t="s">
        <v>39234</v>
      </c>
      <c r="K343" s="8" t="s">
        <v>39364</v>
      </c>
      <c r="L343" s="8" t="s">
        <v>205</v>
      </c>
      <c r="M343" s="33" t="s">
        <v>45770</v>
      </c>
      <c r="N343" s="32" t="s">
        <v>39363</v>
      </c>
      <c r="O343" s="32" t="s">
        <v>204</v>
      </c>
      <c r="P343" s="32" t="s">
        <v>204</v>
      </c>
      <c r="Q343" s="32">
        <v>43033</v>
      </c>
      <c r="R343" s="32">
        <v>0.95833333333333337</v>
      </c>
      <c r="S343" s="32">
        <v>0.20833333333333334</v>
      </c>
      <c r="T343" s="32" t="s">
        <v>30</v>
      </c>
      <c r="U343" s="8" t="s">
        <v>5772</v>
      </c>
      <c r="V343" s="8" t="s">
        <v>3683</v>
      </c>
      <c r="W343" s="8" t="s">
        <v>708</v>
      </c>
      <c r="X343" s="8" t="s">
        <v>12943</v>
      </c>
      <c r="Y343" s="8" t="s">
        <v>45985</v>
      </c>
      <c r="Z343" s="8">
        <v>1078</v>
      </c>
      <c r="AA343" s="26" t="s">
        <v>39362</v>
      </c>
      <c r="AB343" s="8" t="s">
        <v>205</v>
      </c>
    </row>
    <row r="344" spans="1:28" x14ac:dyDescent="0.2">
      <c r="A344" s="8" t="s">
        <v>19147</v>
      </c>
      <c r="B344" s="8" t="s">
        <v>19148</v>
      </c>
      <c r="C344" s="19" t="s">
        <v>45769</v>
      </c>
      <c r="D344" s="8" t="s">
        <v>34690</v>
      </c>
      <c r="E344" s="8" t="s">
        <v>34691</v>
      </c>
      <c r="F344" s="8" t="s">
        <v>776</v>
      </c>
      <c r="G344" s="8" t="s">
        <v>18876</v>
      </c>
      <c r="H344" s="8" t="s">
        <v>18877</v>
      </c>
      <c r="I344" s="8" t="s">
        <v>18878</v>
      </c>
      <c r="J344" s="17" t="s">
        <v>18879</v>
      </c>
      <c r="K344" s="8" t="s">
        <v>19150</v>
      </c>
      <c r="L344" s="8" t="s">
        <v>285</v>
      </c>
      <c r="M344" s="33" t="s">
        <v>45770</v>
      </c>
      <c r="N344" s="32" t="s">
        <v>19149</v>
      </c>
      <c r="O344" s="32" t="s">
        <v>274</v>
      </c>
      <c r="P344" s="32" t="s">
        <v>274</v>
      </c>
      <c r="Q344" s="32">
        <v>43048</v>
      </c>
      <c r="R344" s="32">
        <v>0.45833333333333331</v>
      </c>
      <c r="S344" s="32">
        <v>0.58333333333333337</v>
      </c>
      <c r="T344" s="32" t="s">
        <v>1283</v>
      </c>
      <c r="U344" s="8" t="s">
        <v>8682</v>
      </c>
      <c r="V344" s="8" t="s">
        <v>14650</v>
      </c>
      <c r="W344" s="8" t="s">
        <v>28</v>
      </c>
      <c r="X344" s="8" t="s">
        <v>30</v>
      </c>
      <c r="Y344" s="8" t="s">
        <v>45985</v>
      </c>
      <c r="Z344" s="8">
        <v>3121765</v>
      </c>
      <c r="AA344" s="26" t="s">
        <v>6817</v>
      </c>
      <c r="AB344" s="8" t="s">
        <v>285</v>
      </c>
    </row>
    <row r="345" spans="1:28" x14ac:dyDescent="0.2">
      <c r="A345" s="8" t="s">
        <v>44714</v>
      </c>
      <c r="B345" s="8" t="s">
        <v>44715</v>
      </c>
      <c r="C345" s="19" t="s">
        <v>45769</v>
      </c>
      <c r="D345" s="8" t="s">
        <v>34690</v>
      </c>
      <c r="E345" s="8" t="s">
        <v>34691</v>
      </c>
      <c r="F345" s="8" t="s">
        <v>776</v>
      </c>
      <c r="G345" s="8" t="s">
        <v>44685</v>
      </c>
      <c r="H345" s="8" t="s">
        <v>44686</v>
      </c>
      <c r="I345" s="8" t="s">
        <v>44687</v>
      </c>
      <c r="J345" s="17" t="s">
        <v>44688</v>
      </c>
      <c r="K345" s="8" t="s">
        <v>44718</v>
      </c>
      <c r="L345" s="8" t="s">
        <v>104</v>
      </c>
      <c r="M345" s="33" t="s">
        <v>45770</v>
      </c>
      <c r="N345" s="32" t="s">
        <v>44717</v>
      </c>
      <c r="O345" s="32" t="s">
        <v>65</v>
      </c>
      <c r="P345" s="32" t="s">
        <v>65</v>
      </c>
      <c r="Q345" s="32">
        <v>43015</v>
      </c>
      <c r="R345" s="32">
        <v>0.75</v>
      </c>
      <c r="S345" s="32">
        <v>0.20833333333333334</v>
      </c>
      <c r="T345" s="32" t="s">
        <v>762</v>
      </c>
      <c r="U345" s="8" t="s">
        <v>106</v>
      </c>
      <c r="V345" s="8" t="s">
        <v>4574</v>
      </c>
      <c r="W345" s="8" t="s">
        <v>708</v>
      </c>
      <c r="X345" s="8" t="s">
        <v>30</v>
      </c>
      <c r="Y345" s="8" t="s">
        <v>45985</v>
      </c>
      <c r="Z345" s="8">
        <v>507597</v>
      </c>
      <c r="AA345" s="26" t="s">
        <v>44716</v>
      </c>
      <c r="AB345" s="8" t="s">
        <v>104</v>
      </c>
    </row>
    <row r="346" spans="1:28" x14ac:dyDescent="0.2">
      <c r="A346" s="8" t="s">
        <v>12857</v>
      </c>
      <c r="B346" s="8" t="s">
        <v>12858</v>
      </c>
      <c r="C346" s="19" t="s">
        <v>45769</v>
      </c>
      <c r="D346" s="8" t="s">
        <v>34690</v>
      </c>
      <c r="E346" s="8" t="s">
        <v>34691</v>
      </c>
      <c r="F346" s="8" t="s">
        <v>776</v>
      </c>
      <c r="G346" s="8" t="s">
        <v>12605</v>
      </c>
      <c r="H346" s="8" t="s">
        <v>12606</v>
      </c>
      <c r="I346" s="8" t="s">
        <v>12607</v>
      </c>
      <c r="J346" s="17" t="s">
        <v>12608</v>
      </c>
      <c r="K346" s="8" t="s">
        <v>12861</v>
      </c>
      <c r="L346" s="8" t="s">
        <v>515</v>
      </c>
      <c r="M346" s="33" t="s">
        <v>45770</v>
      </c>
      <c r="N346" s="32" t="s">
        <v>12860</v>
      </c>
      <c r="O346" s="32" t="s">
        <v>255</v>
      </c>
      <c r="P346" s="32" t="s">
        <v>255</v>
      </c>
      <c r="Q346" s="32">
        <v>43041</v>
      </c>
      <c r="R346" s="32">
        <v>0.125</v>
      </c>
      <c r="S346" s="32">
        <v>0.20833333333333334</v>
      </c>
      <c r="T346" s="32" t="s">
        <v>1100</v>
      </c>
      <c r="U346" s="8" t="s">
        <v>12853</v>
      </c>
      <c r="V346" s="8" t="s">
        <v>826</v>
      </c>
      <c r="W346" s="8" t="s">
        <v>708</v>
      </c>
      <c r="X346" s="8" t="s">
        <v>30</v>
      </c>
      <c r="Y346" s="8" t="s">
        <v>45985</v>
      </c>
      <c r="Z346" s="8">
        <v>322149</v>
      </c>
      <c r="AA346" s="26" t="s">
        <v>12859</v>
      </c>
      <c r="AB346" s="8" t="s">
        <v>515</v>
      </c>
    </row>
    <row r="347" spans="1:28" x14ac:dyDescent="0.2">
      <c r="A347" s="8" t="s">
        <v>44855</v>
      </c>
      <c r="B347" s="8" t="s">
        <v>44856</v>
      </c>
      <c r="C347" s="19" t="s">
        <v>45769</v>
      </c>
      <c r="D347" s="8" t="s">
        <v>34690</v>
      </c>
      <c r="E347" s="8" t="s">
        <v>34691</v>
      </c>
      <c r="F347" s="8" t="s">
        <v>776</v>
      </c>
      <c r="G347" s="8" t="s">
        <v>44685</v>
      </c>
      <c r="H347" s="8" t="s">
        <v>44686</v>
      </c>
      <c r="I347" s="8" t="s">
        <v>44687</v>
      </c>
      <c r="J347" s="17" t="s">
        <v>44688</v>
      </c>
      <c r="K347" s="8" t="s">
        <v>44859</v>
      </c>
      <c r="L347" s="8" t="s">
        <v>480</v>
      </c>
      <c r="M347" s="33" t="s">
        <v>45770</v>
      </c>
      <c r="N347" s="32" t="s">
        <v>44858</v>
      </c>
      <c r="O347" s="32" t="s">
        <v>204</v>
      </c>
      <c r="P347" s="32" t="s">
        <v>204</v>
      </c>
      <c r="Q347" s="32">
        <v>43039</v>
      </c>
      <c r="R347" s="32">
        <v>0.75</v>
      </c>
      <c r="S347" s="32">
        <v>0.20833333333333334</v>
      </c>
      <c r="T347" s="32" t="s">
        <v>762</v>
      </c>
      <c r="U347" s="8" t="s">
        <v>1644</v>
      </c>
      <c r="V347" s="8" t="s">
        <v>812</v>
      </c>
      <c r="W347" s="8" t="s">
        <v>708</v>
      </c>
      <c r="X347" s="8" t="s">
        <v>30</v>
      </c>
      <c r="Y347" s="8" t="s">
        <v>45985</v>
      </c>
      <c r="Z347" s="8">
        <v>305473</v>
      </c>
      <c r="AA347" s="26" t="s">
        <v>44857</v>
      </c>
      <c r="AB347" s="8" t="s">
        <v>480</v>
      </c>
    </row>
    <row r="348" spans="1:28" x14ac:dyDescent="0.2">
      <c r="A348" s="8" t="s">
        <v>5732</v>
      </c>
      <c r="B348" s="8" t="s">
        <v>5733</v>
      </c>
      <c r="C348" s="19" t="s">
        <v>45769</v>
      </c>
      <c r="D348" s="8" t="s">
        <v>34690</v>
      </c>
      <c r="E348" s="8" t="s">
        <v>34691</v>
      </c>
      <c r="F348" s="8" t="s">
        <v>776</v>
      </c>
      <c r="G348" s="8" t="s">
        <v>5556</v>
      </c>
      <c r="H348" s="8" t="s">
        <v>3431</v>
      </c>
      <c r="I348" s="8" t="s">
        <v>5557</v>
      </c>
      <c r="J348" s="17" t="s">
        <v>5558</v>
      </c>
      <c r="K348" s="8" t="s">
        <v>5735</v>
      </c>
      <c r="L348" s="8" t="s">
        <v>235</v>
      </c>
      <c r="M348" s="33" t="s">
        <v>45770</v>
      </c>
      <c r="N348" s="32" t="s">
        <v>5734</v>
      </c>
      <c r="O348" s="32" t="s">
        <v>204</v>
      </c>
      <c r="P348" s="32" t="s">
        <v>204</v>
      </c>
      <c r="Q348" s="32">
        <v>43036</v>
      </c>
      <c r="R348" s="32">
        <v>0.75</v>
      </c>
      <c r="S348" s="32">
        <v>0.16666666666666666</v>
      </c>
      <c r="T348" s="32" t="s">
        <v>792</v>
      </c>
      <c r="U348" s="8" t="s">
        <v>455</v>
      </c>
      <c r="V348" s="8" t="s">
        <v>1582</v>
      </c>
      <c r="W348" s="8" t="s">
        <v>708</v>
      </c>
      <c r="X348" s="8" t="s">
        <v>296</v>
      </c>
      <c r="Y348" s="8" t="s">
        <v>45985</v>
      </c>
      <c r="Z348" s="8">
        <v>507342</v>
      </c>
      <c r="AA348" s="26" t="s">
        <v>45935</v>
      </c>
      <c r="AB348" s="8" t="s">
        <v>235</v>
      </c>
    </row>
    <row r="349" spans="1:28" x14ac:dyDescent="0.2">
      <c r="A349" s="8" t="s">
        <v>12813</v>
      </c>
      <c r="B349" s="8" t="s">
        <v>12814</v>
      </c>
      <c r="C349" s="19" t="s">
        <v>45769</v>
      </c>
      <c r="D349" s="8" t="s">
        <v>34690</v>
      </c>
      <c r="E349" s="8" t="s">
        <v>34691</v>
      </c>
      <c r="F349" s="8" t="s">
        <v>776</v>
      </c>
      <c r="G349" s="8" t="s">
        <v>12605</v>
      </c>
      <c r="H349" s="8" t="s">
        <v>12606</v>
      </c>
      <c r="I349" s="8" t="s">
        <v>12607</v>
      </c>
      <c r="J349" s="17" t="s">
        <v>12608</v>
      </c>
      <c r="K349" s="8" t="s">
        <v>12818</v>
      </c>
      <c r="L349" s="8" t="s">
        <v>245</v>
      </c>
      <c r="M349" s="33" t="s">
        <v>45770</v>
      </c>
      <c r="N349" s="32" t="s">
        <v>12817</v>
      </c>
      <c r="O349" s="32" t="s">
        <v>204</v>
      </c>
      <c r="P349" s="32" t="s">
        <v>204</v>
      </c>
      <c r="Q349" s="32">
        <v>43037</v>
      </c>
      <c r="R349" s="32">
        <v>0.75</v>
      </c>
      <c r="S349" s="32">
        <v>0.97916666666666663</v>
      </c>
      <c r="T349" s="32" t="s">
        <v>2712</v>
      </c>
      <c r="U349" s="8" t="s">
        <v>247</v>
      </c>
      <c r="V349" s="8" t="s">
        <v>12815</v>
      </c>
      <c r="W349" s="8" t="s">
        <v>708</v>
      </c>
      <c r="X349" s="8" t="s">
        <v>30</v>
      </c>
      <c r="Y349" s="8" t="s">
        <v>45985</v>
      </c>
      <c r="Z349" s="8">
        <v>510538</v>
      </c>
      <c r="AA349" s="26" t="s">
        <v>12816</v>
      </c>
      <c r="AB349" s="8" t="s">
        <v>245</v>
      </c>
    </row>
    <row r="350" spans="1:28" x14ac:dyDescent="0.2">
      <c r="A350" s="21" t="s">
        <v>44754</v>
      </c>
      <c r="B350" s="21" t="s">
        <v>44755</v>
      </c>
      <c r="C350" s="27" t="s">
        <v>45769</v>
      </c>
      <c r="D350" s="21" t="s">
        <v>34690</v>
      </c>
      <c r="E350" s="21" t="s">
        <v>34691</v>
      </c>
      <c r="F350" s="21" t="s">
        <v>776</v>
      </c>
      <c r="G350" s="21" t="s">
        <v>44685</v>
      </c>
      <c r="H350" s="21" t="s">
        <v>44686</v>
      </c>
      <c r="I350" s="21" t="s">
        <v>44687</v>
      </c>
      <c r="J350" s="22" t="s">
        <v>44688</v>
      </c>
      <c r="K350" s="21" t="s">
        <v>44758</v>
      </c>
      <c r="L350" s="21" t="s">
        <v>382</v>
      </c>
      <c r="M350" s="33" t="s">
        <v>45770</v>
      </c>
      <c r="N350" s="32" t="s">
        <v>44757</v>
      </c>
      <c r="O350" s="32" t="s">
        <v>112</v>
      </c>
      <c r="P350" s="32" t="s">
        <v>112</v>
      </c>
      <c r="Q350" s="32">
        <v>43021</v>
      </c>
      <c r="R350" s="32">
        <v>0.75</v>
      </c>
      <c r="S350" s="32">
        <v>0.16666666666666666</v>
      </c>
      <c r="T350" s="32" t="s">
        <v>792</v>
      </c>
      <c r="U350" s="21" t="s">
        <v>384</v>
      </c>
      <c r="V350" s="21" t="s">
        <v>1440</v>
      </c>
      <c r="W350" s="21" t="s">
        <v>708</v>
      </c>
      <c r="X350" s="21" t="s">
        <v>30</v>
      </c>
      <c r="Y350" s="8" t="s">
        <v>45985</v>
      </c>
      <c r="Z350" s="21" t="s">
        <v>5814</v>
      </c>
      <c r="AA350" s="28" t="s">
        <v>44756</v>
      </c>
      <c r="AB350" s="21" t="s">
        <v>382</v>
      </c>
    </row>
    <row r="351" spans="1:28" x14ac:dyDescent="0.2">
      <c r="A351" s="8" t="s">
        <v>39243</v>
      </c>
      <c r="B351" s="8" t="s">
        <v>39244</v>
      </c>
      <c r="C351" s="19" t="s">
        <v>45769</v>
      </c>
      <c r="D351" s="8" t="s">
        <v>34690</v>
      </c>
      <c r="E351" s="8" t="s">
        <v>34691</v>
      </c>
      <c r="F351" s="8" t="s">
        <v>776</v>
      </c>
      <c r="G351" s="8" t="s">
        <v>39231</v>
      </c>
      <c r="H351" s="8" t="s">
        <v>39232</v>
      </c>
      <c r="I351" s="8" t="s">
        <v>39233</v>
      </c>
      <c r="J351" s="17" t="s">
        <v>39234</v>
      </c>
      <c r="K351" s="8" t="s">
        <v>39247</v>
      </c>
      <c r="L351" s="8" t="s">
        <v>46</v>
      </c>
      <c r="M351" s="33" t="s">
        <v>45770</v>
      </c>
      <c r="N351" s="32" t="s">
        <v>39246</v>
      </c>
      <c r="O351" s="32" t="s">
        <v>27</v>
      </c>
      <c r="P351" s="32" t="s">
        <v>27</v>
      </c>
      <c r="Q351" s="32">
        <v>43010</v>
      </c>
      <c r="R351" s="32">
        <v>8.3333333333333329E-2</v>
      </c>
      <c r="S351" s="32">
        <v>0.20833333333333334</v>
      </c>
      <c r="T351" s="32" t="s">
        <v>1283</v>
      </c>
      <c r="U351" s="8" t="s">
        <v>2882</v>
      </c>
      <c r="V351" s="8" t="s">
        <v>721</v>
      </c>
      <c r="W351" s="8" t="s">
        <v>708</v>
      </c>
      <c r="X351" s="8" t="s">
        <v>296</v>
      </c>
      <c r="Y351" s="8" t="s">
        <v>45985</v>
      </c>
      <c r="Z351" s="8">
        <v>10782</v>
      </c>
      <c r="AA351" s="26" t="s">
        <v>39245</v>
      </c>
      <c r="AB351" s="8" t="s">
        <v>46</v>
      </c>
    </row>
    <row r="352" spans="1:28" x14ac:dyDescent="0.2">
      <c r="A352" s="8" t="s">
        <v>37757</v>
      </c>
      <c r="B352" s="8" t="s">
        <v>37758</v>
      </c>
      <c r="C352" s="19" t="s">
        <v>45769</v>
      </c>
      <c r="D352" s="8" t="s">
        <v>34690</v>
      </c>
      <c r="E352" s="8" t="s">
        <v>34691</v>
      </c>
      <c r="F352" s="8" t="s">
        <v>776</v>
      </c>
      <c r="G352" s="8" t="s">
        <v>37496</v>
      </c>
      <c r="H352" s="8" t="s">
        <v>17227</v>
      </c>
      <c r="I352" s="8" t="s">
        <v>36869</v>
      </c>
      <c r="J352" s="17" t="s">
        <v>37497</v>
      </c>
      <c r="K352" s="8" t="s">
        <v>37761</v>
      </c>
      <c r="L352" s="8" t="s">
        <v>515</v>
      </c>
      <c r="M352" s="33" t="s">
        <v>45770</v>
      </c>
      <c r="N352" s="32" t="s">
        <v>37760</v>
      </c>
      <c r="O352" s="32" t="s">
        <v>255</v>
      </c>
      <c r="P352" s="32" t="s">
        <v>255</v>
      </c>
      <c r="Q352" s="32">
        <v>43041</v>
      </c>
      <c r="R352" s="32">
        <v>0.25</v>
      </c>
      <c r="S352" s="32">
        <v>0.375</v>
      </c>
      <c r="T352" s="32" t="s">
        <v>1283</v>
      </c>
      <c r="U352" s="8" t="s">
        <v>516</v>
      </c>
      <c r="V352" s="8" t="s">
        <v>26660</v>
      </c>
      <c r="W352" s="8" t="s">
        <v>28</v>
      </c>
      <c r="X352" s="8" t="s">
        <v>30</v>
      </c>
      <c r="Y352" s="8" t="s">
        <v>45985</v>
      </c>
      <c r="Z352" s="8">
        <v>10075</v>
      </c>
      <c r="AA352" s="26" t="s">
        <v>37759</v>
      </c>
      <c r="AB352" s="8" t="s">
        <v>515</v>
      </c>
    </row>
    <row r="353" spans="1:28" x14ac:dyDescent="0.2">
      <c r="A353" s="8" t="s">
        <v>12728</v>
      </c>
      <c r="B353" s="8" t="s">
        <v>12729</v>
      </c>
      <c r="C353" s="19" t="s">
        <v>45769</v>
      </c>
      <c r="D353" s="8" t="s">
        <v>34690</v>
      </c>
      <c r="E353" s="8" t="s">
        <v>34691</v>
      </c>
      <c r="F353" s="8" t="s">
        <v>776</v>
      </c>
      <c r="G353" s="8" t="s">
        <v>12605</v>
      </c>
      <c r="H353" s="8" t="s">
        <v>12606</v>
      </c>
      <c r="I353" s="8" t="s">
        <v>12607</v>
      </c>
      <c r="J353" s="17" t="s">
        <v>12608</v>
      </c>
      <c r="K353" s="8" t="s">
        <v>12732</v>
      </c>
      <c r="L353" s="8" t="s">
        <v>382</v>
      </c>
      <c r="M353" s="33" t="s">
        <v>45770</v>
      </c>
      <c r="N353" s="32" t="s">
        <v>12731</v>
      </c>
      <c r="O353" s="32" t="s">
        <v>112</v>
      </c>
      <c r="P353" s="32" t="s">
        <v>112</v>
      </c>
      <c r="Q353" s="32">
        <v>43021</v>
      </c>
      <c r="R353" s="32">
        <v>0.97916666666666663</v>
      </c>
      <c r="S353" s="32">
        <v>0.20833333333333334</v>
      </c>
      <c r="T353" s="32" t="s">
        <v>2712</v>
      </c>
      <c r="U353" s="8" t="s">
        <v>12724</v>
      </c>
      <c r="V353" s="8" t="s">
        <v>3020</v>
      </c>
      <c r="W353" s="8" t="s">
        <v>708</v>
      </c>
      <c r="X353" s="8" t="s">
        <v>30</v>
      </c>
      <c r="Y353" s="8" t="s">
        <v>45985</v>
      </c>
      <c r="Z353" s="8" t="s">
        <v>32668</v>
      </c>
      <c r="AA353" s="26" t="s">
        <v>12730</v>
      </c>
      <c r="AB353" s="8" t="s">
        <v>382</v>
      </c>
    </row>
    <row r="354" spans="1:28" x14ac:dyDescent="0.2">
      <c r="A354" s="8" t="s">
        <v>37775</v>
      </c>
      <c r="B354" s="8" t="s">
        <v>37776</v>
      </c>
      <c r="C354" s="19" t="s">
        <v>45769</v>
      </c>
      <c r="D354" s="8" t="s">
        <v>34690</v>
      </c>
      <c r="E354" s="8" t="s">
        <v>34691</v>
      </c>
      <c r="F354" s="8" t="s">
        <v>776</v>
      </c>
      <c r="G354" s="8" t="s">
        <v>37496</v>
      </c>
      <c r="H354" s="8" t="s">
        <v>17227</v>
      </c>
      <c r="I354" s="8" t="s">
        <v>36869</v>
      </c>
      <c r="J354" s="17" t="s">
        <v>37497</v>
      </c>
      <c r="K354" s="8" t="s">
        <v>37779</v>
      </c>
      <c r="L354" s="8" t="s">
        <v>525</v>
      </c>
      <c r="M354" s="33" t="s">
        <v>45770</v>
      </c>
      <c r="N354" s="32" t="s">
        <v>37778</v>
      </c>
      <c r="O354" s="32" t="s">
        <v>255</v>
      </c>
      <c r="P354" s="32" t="s">
        <v>255</v>
      </c>
      <c r="Q354" s="32">
        <v>43042</v>
      </c>
      <c r="R354" s="32">
        <v>0.25</v>
      </c>
      <c r="S354" s="32">
        <v>0.41666666666666669</v>
      </c>
      <c r="T354" s="32" t="s">
        <v>739</v>
      </c>
      <c r="U354" s="8" t="s">
        <v>526</v>
      </c>
      <c r="V354" s="8" t="s">
        <v>827</v>
      </c>
      <c r="W354" s="8" t="s">
        <v>28</v>
      </c>
      <c r="X354" s="8" t="s">
        <v>30</v>
      </c>
      <c r="Y354" s="8" t="s">
        <v>45985</v>
      </c>
      <c r="Z354" s="8">
        <v>507601</v>
      </c>
      <c r="AA354" s="26" t="s">
        <v>37777</v>
      </c>
      <c r="AB354" s="8" t="s">
        <v>525</v>
      </c>
    </row>
    <row r="355" spans="1:28" x14ac:dyDescent="0.2">
      <c r="A355" s="8" t="s">
        <v>12872</v>
      </c>
      <c r="B355" s="8" t="s">
        <v>12873</v>
      </c>
      <c r="C355" s="19" t="s">
        <v>45769</v>
      </c>
      <c r="D355" s="8" t="s">
        <v>34690</v>
      </c>
      <c r="E355" s="8" t="s">
        <v>34691</v>
      </c>
      <c r="F355" s="8" t="s">
        <v>776</v>
      </c>
      <c r="G355" s="8" t="s">
        <v>12605</v>
      </c>
      <c r="H355" s="8" t="s">
        <v>12606</v>
      </c>
      <c r="I355" s="8" t="s">
        <v>12607</v>
      </c>
      <c r="J355" s="17" t="s">
        <v>12608</v>
      </c>
      <c r="K355" s="8" t="s">
        <v>12875</v>
      </c>
      <c r="L355" s="8" t="s">
        <v>525</v>
      </c>
      <c r="M355" s="33" t="s">
        <v>45770</v>
      </c>
      <c r="N355" s="32" t="s">
        <v>12874</v>
      </c>
      <c r="O355" s="32" t="s">
        <v>255</v>
      </c>
      <c r="P355" s="32" t="s">
        <v>255</v>
      </c>
      <c r="Q355" s="32">
        <v>43042</v>
      </c>
      <c r="R355" s="32">
        <v>8.3333333333333329E-2</v>
      </c>
      <c r="S355" s="32">
        <v>0.20833333333333334</v>
      </c>
      <c r="T355" s="32" t="s">
        <v>1283</v>
      </c>
      <c r="U355" s="8" t="s">
        <v>5804</v>
      </c>
      <c r="V355" s="8" t="s">
        <v>4782</v>
      </c>
      <c r="W355" s="8" t="s">
        <v>708</v>
      </c>
      <c r="X355" s="8" t="s">
        <v>30</v>
      </c>
      <c r="Y355" s="8" t="s">
        <v>45985</v>
      </c>
      <c r="Z355" s="8">
        <v>210131</v>
      </c>
      <c r="AA355" s="26" t="s">
        <v>12865</v>
      </c>
      <c r="AB355" s="8" t="s">
        <v>525</v>
      </c>
    </row>
    <row r="356" spans="1:28" x14ac:dyDescent="0.2">
      <c r="A356" s="8" t="s">
        <v>32620</v>
      </c>
      <c r="B356" s="8" t="s">
        <v>32621</v>
      </c>
      <c r="C356" s="19" t="s">
        <v>45769</v>
      </c>
      <c r="D356" s="8" t="s">
        <v>34690</v>
      </c>
      <c r="E356" s="8" t="s">
        <v>34691</v>
      </c>
      <c r="F356" s="8" t="s">
        <v>776</v>
      </c>
      <c r="G356" s="8" t="s">
        <v>32588</v>
      </c>
      <c r="H356" s="8" t="s">
        <v>32589</v>
      </c>
      <c r="I356" s="8" t="s">
        <v>32590</v>
      </c>
      <c r="J356" s="17" t="s">
        <v>32591</v>
      </c>
      <c r="K356" s="8" t="s">
        <v>32624</v>
      </c>
      <c r="L356" s="8" t="s">
        <v>55</v>
      </c>
      <c r="M356" s="33" t="s">
        <v>45770</v>
      </c>
      <c r="N356" s="32" t="s">
        <v>32623</v>
      </c>
      <c r="O356" s="32" t="s">
        <v>27</v>
      </c>
      <c r="P356" s="32" t="s">
        <v>27</v>
      </c>
      <c r="Q356" s="32">
        <v>43011</v>
      </c>
      <c r="R356" s="32">
        <v>0.54166666666666663</v>
      </c>
      <c r="S356" s="32">
        <v>0.625</v>
      </c>
      <c r="T356" s="32" t="s">
        <v>1100</v>
      </c>
      <c r="U356" s="8" t="s">
        <v>901</v>
      </c>
      <c r="V356" s="8" t="s">
        <v>5211</v>
      </c>
      <c r="W356" s="8" t="s">
        <v>28</v>
      </c>
      <c r="X356" s="8" t="s">
        <v>45730</v>
      </c>
      <c r="Y356" s="8" t="s">
        <v>45985</v>
      </c>
      <c r="Z356" s="8">
        <v>620102</v>
      </c>
      <c r="AA356" s="26" t="s">
        <v>32622</v>
      </c>
      <c r="AB356" s="8" t="s">
        <v>55</v>
      </c>
    </row>
    <row r="357" spans="1:28" x14ac:dyDescent="0.2">
      <c r="A357" s="8" t="s">
        <v>44832</v>
      </c>
      <c r="B357" s="8" t="s">
        <v>44833</v>
      </c>
      <c r="C357" s="19" t="s">
        <v>45769</v>
      </c>
      <c r="D357" s="8" t="s">
        <v>34690</v>
      </c>
      <c r="E357" s="8" t="s">
        <v>34691</v>
      </c>
      <c r="F357" s="8" t="s">
        <v>776</v>
      </c>
      <c r="G357" s="8" t="s">
        <v>44685</v>
      </c>
      <c r="H357" s="8" t="s">
        <v>44686</v>
      </c>
      <c r="I357" s="8" t="s">
        <v>44687</v>
      </c>
      <c r="J357" s="17" t="s">
        <v>44688</v>
      </c>
      <c r="K357" s="8" t="s">
        <v>44836</v>
      </c>
      <c r="L357" s="8" t="s">
        <v>235</v>
      </c>
      <c r="M357" s="33" t="s">
        <v>45770</v>
      </c>
      <c r="N357" s="32" t="s">
        <v>44835</v>
      </c>
      <c r="O357" s="32" t="s">
        <v>204</v>
      </c>
      <c r="P357" s="32" t="s">
        <v>204</v>
      </c>
      <c r="Q357" s="32">
        <v>43036</v>
      </c>
      <c r="R357" s="32">
        <v>0.75</v>
      </c>
      <c r="S357" s="32">
        <v>0.20833333333333334</v>
      </c>
      <c r="T357" s="32" t="s">
        <v>762</v>
      </c>
      <c r="U357" s="8" t="s">
        <v>455</v>
      </c>
      <c r="V357" s="8" t="s">
        <v>3703</v>
      </c>
      <c r="W357" s="8" t="s">
        <v>708</v>
      </c>
      <c r="X357" s="8" t="s">
        <v>30</v>
      </c>
      <c r="Y357" s="8" t="s">
        <v>45985</v>
      </c>
      <c r="Z357" s="8">
        <v>507342</v>
      </c>
      <c r="AA357" s="26" t="s">
        <v>44834</v>
      </c>
      <c r="AB357" s="8" t="s">
        <v>235</v>
      </c>
    </row>
    <row r="358" spans="1:28" x14ac:dyDescent="0.2">
      <c r="A358" s="8" t="s">
        <v>32786</v>
      </c>
      <c r="B358" s="8" t="s">
        <v>32787</v>
      </c>
      <c r="C358" s="19" t="s">
        <v>45769</v>
      </c>
      <c r="D358" s="8" t="s">
        <v>34690</v>
      </c>
      <c r="E358" s="8" t="s">
        <v>34691</v>
      </c>
      <c r="F358" s="8" t="s">
        <v>776</v>
      </c>
      <c r="G358" s="8" t="s">
        <v>32588</v>
      </c>
      <c r="H358" s="8" t="s">
        <v>32589</v>
      </c>
      <c r="I358" s="8" t="s">
        <v>32590</v>
      </c>
      <c r="J358" s="17" t="s">
        <v>32591</v>
      </c>
      <c r="K358" s="8" t="s">
        <v>32791</v>
      </c>
      <c r="L358" s="8" t="s">
        <v>235</v>
      </c>
      <c r="M358" s="33" t="s">
        <v>45770</v>
      </c>
      <c r="N358" s="32" t="s">
        <v>32790</v>
      </c>
      <c r="O358" s="32" t="s">
        <v>204</v>
      </c>
      <c r="P358" s="32" t="s">
        <v>204</v>
      </c>
      <c r="Q358" s="32">
        <v>43036</v>
      </c>
      <c r="R358" s="32">
        <v>0.25</v>
      </c>
      <c r="S358" s="32">
        <v>0.625</v>
      </c>
      <c r="T358" s="32" t="s">
        <v>952</v>
      </c>
      <c r="U358" s="8" t="s">
        <v>454</v>
      </c>
      <c r="V358" s="8" t="s">
        <v>32788</v>
      </c>
      <c r="W358" s="8" t="s">
        <v>28</v>
      </c>
      <c r="X358" s="8" t="s">
        <v>45730</v>
      </c>
      <c r="Y358" s="8" t="s">
        <v>45985</v>
      </c>
      <c r="Z358" s="8">
        <v>506126</v>
      </c>
      <c r="AA358" s="26" t="s">
        <v>32789</v>
      </c>
      <c r="AB358" s="8" t="s">
        <v>235</v>
      </c>
    </row>
    <row r="359" spans="1:28" x14ac:dyDescent="0.2">
      <c r="A359" s="8" t="s">
        <v>39448</v>
      </c>
      <c r="B359" s="8" t="s">
        <v>39449</v>
      </c>
      <c r="C359" s="19" t="s">
        <v>45769</v>
      </c>
      <c r="D359" s="8" t="s">
        <v>34690</v>
      </c>
      <c r="E359" s="8" t="s">
        <v>34691</v>
      </c>
      <c r="F359" s="8" t="s">
        <v>776</v>
      </c>
      <c r="G359" s="8" t="s">
        <v>39231</v>
      </c>
      <c r="H359" s="8" t="s">
        <v>39232</v>
      </c>
      <c r="I359" s="8" t="s">
        <v>39233</v>
      </c>
      <c r="J359" s="17" t="s">
        <v>39234</v>
      </c>
      <c r="K359" s="8" t="s">
        <v>39451</v>
      </c>
      <c r="L359" s="8" t="s">
        <v>1989</v>
      </c>
      <c r="M359" s="33" t="s">
        <v>45770</v>
      </c>
      <c r="N359" s="32" t="s">
        <v>39450</v>
      </c>
      <c r="O359" s="32" t="s">
        <v>274</v>
      </c>
      <c r="P359" s="32" t="s">
        <v>274</v>
      </c>
      <c r="Q359" s="32">
        <v>43049</v>
      </c>
      <c r="R359" s="32">
        <v>0.25</v>
      </c>
      <c r="S359" s="32">
        <v>0.54166666666666663</v>
      </c>
      <c r="T359" s="32" t="s">
        <v>296</v>
      </c>
      <c r="U359" s="8" t="s">
        <v>8695</v>
      </c>
      <c r="V359" s="8" t="s">
        <v>14668</v>
      </c>
      <c r="W359" s="8" t="s">
        <v>28</v>
      </c>
      <c r="X359" s="8" t="s">
        <v>296</v>
      </c>
      <c r="Y359" s="8" t="s">
        <v>45985</v>
      </c>
      <c r="Z359" s="8" t="s">
        <v>45804</v>
      </c>
      <c r="AA359" s="26" t="s">
        <v>45968</v>
      </c>
      <c r="AB359" s="8" t="s">
        <v>1989</v>
      </c>
    </row>
    <row r="360" spans="1:28" x14ac:dyDescent="0.2">
      <c r="A360" s="8" t="s">
        <v>44729</v>
      </c>
      <c r="B360" s="8" t="s">
        <v>44730</v>
      </c>
      <c r="C360" s="19" t="s">
        <v>45769</v>
      </c>
      <c r="D360" s="8" t="s">
        <v>34690</v>
      </c>
      <c r="E360" s="8" t="s">
        <v>34691</v>
      </c>
      <c r="F360" s="8" t="s">
        <v>776</v>
      </c>
      <c r="G360" s="8" t="s">
        <v>44685</v>
      </c>
      <c r="H360" s="8" t="s">
        <v>44686</v>
      </c>
      <c r="I360" s="8" t="s">
        <v>44687</v>
      </c>
      <c r="J360" s="17" t="s">
        <v>44688</v>
      </c>
      <c r="K360" s="8" t="s">
        <v>44733</v>
      </c>
      <c r="L360" s="8" t="s">
        <v>335</v>
      </c>
      <c r="M360" s="33" t="s">
        <v>45770</v>
      </c>
      <c r="N360" s="32" t="s">
        <v>44732</v>
      </c>
      <c r="O360" s="32" t="s">
        <v>65</v>
      </c>
      <c r="P360" s="32" t="s">
        <v>65</v>
      </c>
      <c r="Q360" s="32">
        <v>43017</v>
      </c>
      <c r="R360" s="32">
        <v>0.75</v>
      </c>
      <c r="S360" s="32">
        <v>0.20833333333333334</v>
      </c>
      <c r="T360" s="32" t="s">
        <v>762</v>
      </c>
      <c r="U360" s="8" t="s">
        <v>337</v>
      </c>
      <c r="V360" s="8" t="s">
        <v>4591</v>
      </c>
      <c r="W360" s="8" t="s">
        <v>708</v>
      </c>
      <c r="X360" s="8" t="s">
        <v>30</v>
      </c>
      <c r="Y360" s="8" t="s">
        <v>45985</v>
      </c>
      <c r="Z360" s="8">
        <v>507346</v>
      </c>
      <c r="AA360" s="26" t="s">
        <v>44731</v>
      </c>
      <c r="AB360" s="8" t="s">
        <v>335</v>
      </c>
    </row>
    <row r="361" spans="1:28" x14ac:dyDescent="0.2">
      <c r="A361" s="8" t="s">
        <v>39428</v>
      </c>
      <c r="B361" s="8" t="s">
        <v>39429</v>
      </c>
      <c r="C361" s="19" t="s">
        <v>45769</v>
      </c>
      <c r="D361" s="8" t="s">
        <v>34690</v>
      </c>
      <c r="E361" s="8" t="s">
        <v>34691</v>
      </c>
      <c r="F361" s="8" t="s">
        <v>776</v>
      </c>
      <c r="G361" s="8" t="s">
        <v>39231</v>
      </c>
      <c r="H361" s="8" t="s">
        <v>39232</v>
      </c>
      <c r="I361" s="8" t="s">
        <v>39233</v>
      </c>
      <c r="J361" s="17" t="s">
        <v>39234</v>
      </c>
      <c r="K361" s="8" t="s">
        <v>39433</v>
      </c>
      <c r="L361" s="8" t="s">
        <v>275</v>
      </c>
      <c r="M361" s="33" t="s">
        <v>45770</v>
      </c>
      <c r="N361" s="32" t="s">
        <v>39432</v>
      </c>
      <c r="O361" s="32" t="s">
        <v>274</v>
      </c>
      <c r="P361" s="32" t="s">
        <v>274</v>
      </c>
      <c r="Q361" s="32">
        <v>43047</v>
      </c>
      <c r="R361" s="32">
        <v>0.79166666666666663</v>
      </c>
      <c r="S361" s="32">
        <v>0.83333333333333337</v>
      </c>
      <c r="T361" s="32" t="s">
        <v>1495</v>
      </c>
      <c r="U361" s="8" t="s">
        <v>19741</v>
      </c>
      <c r="V361" s="8" t="s">
        <v>39430</v>
      </c>
      <c r="W361" s="8" t="s">
        <v>708</v>
      </c>
      <c r="X361" s="8" t="s">
        <v>12943</v>
      </c>
      <c r="Y361" s="8" t="s">
        <v>45985</v>
      </c>
      <c r="Z361" s="8">
        <v>316</v>
      </c>
      <c r="AA361" s="26" t="s">
        <v>39431</v>
      </c>
      <c r="AB361" s="8" t="s">
        <v>275</v>
      </c>
    </row>
    <row r="362" spans="1:28" x14ac:dyDescent="0.2">
      <c r="A362" s="8" t="s">
        <v>12679</v>
      </c>
      <c r="B362" s="8" t="s">
        <v>12680</v>
      </c>
      <c r="C362" s="19" t="s">
        <v>45769</v>
      </c>
      <c r="D362" s="8" t="s">
        <v>34690</v>
      </c>
      <c r="E362" s="8" t="s">
        <v>34691</v>
      </c>
      <c r="F362" s="8" t="s">
        <v>776</v>
      </c>
      <c r="G362" s="8" t="s">
        <v>12605</v>
      </c>
      <c r="H362" s="8" t="s">
        <v>12606</v>
      </c>
      <c r="I362" s="8" t="s">
        <v>12607</v>
      </c>
      <c r="J362" s="17" t="s">
        <v>12608</v>
      </c>
      <c r="K362" s="8" t="s">
        <v>12682</v>
      </c>
      <c r="L362" s="8" t="s">
        <v>335</v>
      </c>
      <c r="M362" s="33" t="s">
        <v>45770</v>
      </c>
      <c r="N362" s="32" t="s">
        <v>12681</v>
      </c>
      <c r="O362" s="32" t="s">
        <v>65</v>
      </c>
      <c r="P362" s="32" t="s">
        <v>65</v>
      </c>
      <c r="Q362" s="32">
        <v>43017</v>
      </c>
      <c r="R362" s="32">
        <v>8.3333333333333329E-2</v>
      </c>
      <c r="S362" s="32">
        <v>0.20833333333333334</v>
      </c>
      <c r="T362" s="32" t="s">
        <v>1283</v>
      </c>
      <c r="U362" s="8" t="s">
        <v>12676</v>
      </c>
      <c r="V362" s="8" t="s">
        <v>4591</v>
      </c>
      <c r="W362" s="8" t="s">
        <v>708</v>
      </c>
      <c r="X362" s="8" t="s">
        <v>30</v>
      </c>
      <c r="Y362" s="8" t="s">
        <v>45985</v>
      </c>
      <c r="Z362" s="8">
        <v>303228</v>
      </c>
      <c r="AA362" s="26" t="s">
        <v>12631</v>
      </c>
      <c r="AB362" s="8" t="s">
        <v>335</v>
      </c>
    </row>
    <row r="363" spans="1:28" x14ac:dyDescent="0.2">
      <c r="A363" s="8" t="s">
        <v>44822</v>
      </c>
      <c r="B363" s="8" t="s">
        <v>44823</v>
      </c>
      <c r="C363" s="19" t="s">
        <v>45769</v>
      </c>
      <c r="D363" s="8" t="s">
        <v>34690</v>
      </c>
      <c r="E363" s="8" t="s">
        <v>34691</v>
      </c>
      <c r="F363" s="8" t="s">
        <v>776</v>
      </c>
      <c r="G363" s="8" t="s">
        <v>44685</v>
      </c>
      <c r="H363" s="8" t="s">
        <v>44686</v>
      </c>
      <c r="I363" s="8" t="s">
        <v>44687</v>
      </c>
      <c r="J363" s="17" t="s">
        <v>44688</v>
      </c>
      <c r="K363" s="8" t="s">
        <v>44826</v>
      </c>
      <c r="L363" s="8" t="s">
        <v>215</v>
      </c>
      <c r="M363" s="33" t="s">
        <v>45770</v>
      </c>
      <c r="N363" s="32" t="s">
        <v>44825</v>
      </c>
      <c r="O363" s="32" t="s">
        <v>204</v>
      </c>
      <c r="P363" s="32" t="s">
        <v>204</v>
      </c>
      <c r="Q363" s="32">
        <v>43034</v>
      </c>
      <c r="R363" s="32">
        <v>0</v>
      </c>
      <c r="S363" s="32">
        <v>0.20833333333333334</v>
      </c>
      <c r="T363" s="32" t="s">
        <v>773</v>
      </c>
      <c r="U363" s="8" t="s">
        <v>5763</v>
      </c>
      <c r="V363" s="8" t="s">
        <v>3690</v>
      </c>
      <c r="W363" s="8" t="s">
        <v>708</v>
      </c>
      <c r="X363" s="8" t="s">
        <v>30</v>
      </c>
      <c r="Y363" s="8" t="s">
        <v>45985</v>
      </c>
      <c r="Z363" s="8">
        <v>302000</v>
      </c>
      <c r="AA363" s="26" t="s">
        <v>44824</v>
      </c>
      <c r="AB363" s="8" t="s">
        <v>215</v>
      </c>
    </row>
    <row r="364" spans="1:28" x14ac:dyDescent="0.2">
      <c r="A364" s="8" t="s">
        <v>32780</v>
      </c>
      <c r="B364" s="8" t="s">
        <v>32781</v>
      </c>
      <c r="C364" s="19" t="s">
        <v>45769</v>
      </c>
      <c r="D364" s="8" t="s">
        <v>34690</v>
      </c>
      <c r="E364" s="8" t="s">
        <v>34691</v>
      </c>
      <c r="F364" s="8" t="s">
        <v>776</v>
      </c>
      <c r="G364" s="8" t="s">
        <v>32588</v>
      </c>
      <c r="H364" s="8" t="s">
        <v>32589</v>
      </c>
      <c r="I364" s="8" t="s">
        <v>32590</v>
      </c>
      <c r="J364" s="17" t="s">
        <v>32591</v>
      </c>
      <c r="K364" s="8" t="s">
        <v>32785</v>
      </c>
      <c r="L364" s="8" t="s">
        <v>225</v>
      </c>
      <c r="M364" s="33" t="s">
        <v>45770</v>
      </c>
      <c r="N364" s="32" t="s">
        <v>32784</v>
      </c>
      <c r="O364" s="32" t="s">
        <v>204</v>
      </c>
      <c r="P364" s="32" t="s">
        <v>204</v>
      </c>
      <c r="Q364" s="32">
        <v>43035</v>
      </c>
      <c r="R364" s="32">
        <v>0.25</v>
      </c>
      <c r="S364" s="32">
        <v>0.70833333333333337</v>
      </c>
      <c r="T364" s="32" t="s">
        <v>762</v>
      </c>
      <c r="U364" s="8" t="s">
        <v>445</v>
      </c>
      <c r="V364" s="8" t="s">
        <v>20377</v>
      </c>
      <c r="W364" s="8" t="s">
        <v>28</v>
      </c>
      <c r="X364" s="8" t="s">
        <v>45730</v>
      </c>
      <c r="Y364" s="8" t="s">
        <v>45985</v>
      </c>
      <c r="Z364" s="8" t="s">
        <v>32782</v>
      </c>
      <c r="AA364" s="26" t="s">
        <v>32783</v>
      </c>
      <c r="AB364" s="8" t="s">
        <v>225</v>
      </c>
    </row>
    <row r="365" spans="1:28" x14ac:dyDescent="0.2">
      <c r="A365" s="8" t="s">
        <v>37662</v>
      </c>
      <c r="B365" s="8" t="s">
        <v>37663</v>
      </c>
      <c r="C365" s="19" t="s">
        <v>45769</v>
      </c>
      <c r="D365" s="8" t="s">
        <v>34690</v>
      </c>
      <c r="E365" s="8" t="s">
        <v>34691</v>
      </c>
      <c r="F365" s="8" t="s">
        <v>776</v>
      </c>
      <c r="G365" s="8" t="s">
        <v>37496</v>
      </c>
      <c r="H365" s="8" t="s">
        <v>17227</v>
      </c>
      <c r="I365" s="8" t="s">
        <v>36869</v>
      </c>
      <c r="J365" s="17" t="s">
        <v>37497</v>
      </c>
      <c r="K365" s="8" t="s">
        <v>37666</v>
      </c>
      <c r="L365" s="8" t="s">
        <v>144</v>
      </c>
      <c r="M365" s="33" t="s">
        <v>45770</v>
      </c>
      <c r="N365" s="32" t="s">
        <v>37665</v>
      </c>
      <c r="O365" s="32" t="s">
        <v>133</v>
      </c>
      <c r="P365" s="32" t="s">
        <v>133</v>
      </c>
      <c r="Q365" s="32">
        <v>43027</v>
      </c>
      <c r="R365" s="32">
        <v>0.41666666666666669</v>
      </c>
      <c r="S365" s="32">
        <v>0.54166666666666663</v>
      </c>
      <c r="T365" s="32" t="s">
        <v>1283</v>
      </c>
      <c r="U365" s="8" t="s">
        <v>5384</v>
      </c>
      <c r="V365" s="8" t="s">
        <v>1033</v>
      </c>
      <c r="W365" s="8" t="s">
        <v>28</v>
      </c>
      <c r="X365" s="8" t="s">
        <v>30</v>
      </c>
      <c r="Y365" s="8" t="s">
        <v>45985</v>
      </c>
      <c r="Z365" s="8">
        <v>302021</v>
      </c>
      <c r="AA365" s="26" t="s">
        <v>37664</v>
      </c>
      <c r="AB365" s="8" t="s">
        <v>144</v>
      </c>
    </row>
    <row r="366" spans="1:28" x14ac:dyDescent="0.2">
      <c r="A366" s="8" t="s">
        <v>6857</v>
      </c>
      <c r="B366" s="8" t="s">
        <v>6858</v>
      </c>
      <c r="C366" s="19" t="s">
        <v>45769</v>
      </c>
      <c r="D366" s="8" t="s">
        <v>34690</v>
      </c>
      <c r="E366" s="8" t="s">
        <v>34691</v>
      </c>
      <c r="F366" s="8" t="s">
        <v>776</v>
      </c>
      <c r="G366" s="8" t="s">
        <v>6781</v>
      </c>
      <c r="H366" s="8" t="s">
        <v>6782</v>
      </c>
      <c r="I366" s="8" t="s">
        <v>6783</v>
      </c>
      <c r="J366" s="17" t="s">
        <v>6784</v>
      </c>
      <c r="K366" s="8" t="s">
        <v>6861</v>
      </c>
      <c r="L366" s="8" t="s">
        <v>400</v>
      </c>
      <c r="M366" s="33" t="s">
        <v>45770</v>
      </c>
      <c r="N366" s="32" t="s">
        <v>6860</v>
      </c>
      <c r="O366" s="32" t="s">
        <v>112</v>
      </c>
      <c r="P366" s="32" t="s">
        <v>112</v>
      </c>
      <c r="Q366" s="32">
        <v>43023</v>
      </c>
      <c r="R366" s="32">
        <v>4.1666666666666664E-2</v>
      </c>
      <c r="S366" s="32">
        <v>0.20833333333333334</v>
      </c>
      <c r="T366" s="32" t="s">
        <v>739</v>
      </c>
      <c r="U366" s="8" t="s">
        <v>6853</v>
      </c>
      <c r="V366" s="8" t="s">
        <v>758</v>
      </c>
      <c r="W366" s="8" t="s">
        <v>708</v>
      </c>
      <c r="X366" s="8" t="s">
        <v>296</v>
      </c>
      <c r="Y366" s="8" t="s">
        <v>45985</v>
      </c>
      <c r="Z366" s="8">
        <v>11980</v>
      </c>
      <c r="AA366" s="26" t="s">
        <v>6859</v>
      </c>
      <c r="AB366" s="8" t="s">
        <v>400</v>
      </c>
    </row>
    <row r="367" spans="1:28" x14ac:dyDescent="0.2">
      <c r="A367" s="8" t="s">
        <v>37726</v>
      </c>
      <c r="B367" s="8" t="s">
        <v>37727</v>
      </c>
      <c r="C367" s="19" t="s">
        <v>45769</v>
      </c>
      <c r="D367" s="8" t="s">
        <v>34690</v>
      </c>
      <c r="E367" s="8" t="s">
        <v>34691</v>
      </c>
      <c r="F367" s="8" t="s">
        <v>776</v>
      </c>
      <c r="G367" s="8" t="s">
        <v>37496</v>
      </c>
      <c r="H367" s="8" t="s">
        <v>17227</v>
      </c>
      <c r="I367" s="8" t="s">
        <v>36869</v>
      </c>
      <c r="J367" s="17" t="s">
        <v>37497</v>
      </c>
      <c r="K367" s="8" t="s">
        <v>37730</v>
      </c>
      <c r="L367" s="8" t="s">
        <v>164</v>
      </c>
      <c r="M367" s="33" t="s">
        <v>45770</v>
      </c>
      <c r="N367" s="32" t="s">
        <v>37729</v>
      </c>
      <c r="O367" s="32" t="s">
        <v>133</v>
      </c>
      <c r="P367" s="32" t="s">
        <v>133</v>
      </c>
      <c r="Q367" s="32">
        <v>43032</v>
      </c>
      <c r="R367" s="32">
        <v>0.25</v>
      </c>
      <c r="S367" s="32">
        <v>0.41666666666666669</v>
      </c>
      <c r="T367" s="32" t="s">
        <v>739</v>
      </c>
      <c r="U367" s="8" t="s">
        <v>2073</v>
      </c>
      <c r="V367" s="8" t="s">
        <v>8503</v>
      </c>
      <c r="W367" s="8" t="s">
        <v>28</v>
      </c>
      <c r="X367" s="8" t="s">
        <v>30</v>
      </c>
      <c r="Y367" s="8" t="s">
        <v>45985</v>
      </c>
      <c r="Z367" s="8" t="s">
        <v>37718</v>
      </c>
      <c r="AA367" s="26" t="s">
        <v>37728</v>
      </c>
      <c r="AB367" s="8" t="s">
        <v>164</v>
      </c>
    </row>
    <row r="368" spans="1:28" x14ac:dyDescent="0.2">
      <c r="A368" s="8" t="s">
        <v>44782</v>
      </c>
      <c r="B368" s="8" t="s">
        <v>44783</v>
      </c>
      <c r="C368" s="19" t="s">
        <v>45769</v>
      </c>
      <c r="D368" s="8" t="s">
        <v>34690</v>
      </c>
      <c r="E368" s="8" t="s">
        <v>34691</v>
      </c>
      <c r="F368" s="8" t="s">
        <v>776</v>
      </c>
      <c r="G368" s="8" t="s">
        <v>44685</v>
      </c>
      <c r="H368" s="8" t="s">
        <v>44686</v>
      </c>
      <c r="I368" s="8" t="s">
        <v>44687</v>
      </c>
      <c r="J368" s="17" t="s">
        <v>44688</v>
      </c>
      <c r="K368" s="8" t="s">
        <v>44786</v>
      </c>
      <c r="L368" s="8" t="s">
        <v>400</v>
      </c>
      <c r="M368" s="33" t="s">
        <v>45770</v>
      </c>
      <c r="N368" s="32" t="s">
        <v>44785</v>
      </c>
      <c r="O368" s="32" t="s">
        <v>112</v>
      </c>
      <c r="P368" s="32" t="s">
        <v>112</v>
      </c>
      <c r="Q368" s="32">
        <v>43023</v>
      </c>
      <c r="R368" s="32">
        <v>8.3333333333333329E-2</v>
      </c>
      <c r="S368" s="32">
        <v>0.20833333333333334</v>
      </c>
      <c r="T368" s="32" t="s">
        <v>1283</v>
      </c>
      <c r="U368" s="8" t="s">
        <v>5665</v>
      </c>
      <c r="V368" s="8" t="s">
        <v>758</v>
      </c>
      <c r="W368" s="8" t="s">
        <v>708</v>
      </c>
      <c r="X368" s="8" t="s">
        <v>30</v>
      </c>
      <c r="Y368" s="8" t="s">
        <v>45985</v>
      </c>
      <c r="Z368" s="8">
        <v>508762</v>
      </c>
      <c r="AA368" s="26" t="s">
        <v>44784</v>
      </c>
      <c r="AB368" s="8" t="s">
        <v>400</v>
      </c>
    </row>
    <row r="369" spans="1:28" x14ac:dyDescent="0.2">
      <c r="A369" s="8" t="s">
        <v>39275</v>
      </c>
      <c r="B369" s="8" t="s">
        <v>39276</v>
      </c>
      <c r="C369" s="19" t="s">
        <v>45769</v>
      </c>
      <c r="D369" s="8" t="s">
        <v>34690</v>
      </c>
      <c r="E369" s="8" t="s">
        <v>34691</v>
      </c>
      <c r="F369" s="8" t="s">
        <v>776</v>
      </c>
      <c r="G369" s="8" t="s">
        <v>39231</v>
      </c>
      <c r="H369" s="8" t="s">
        <v>39232</v>
      </c>
      <c r="I369" s="8" t="s">
        <v>39233</v>
      </c>
      <c r="J369" s="17" t="s">
        <v>39234</v>
      </c>
      <c r="K369" s="8" t="s">
        <v>39278</v>
      </c>
      <c r="L369" s="8" t="s">
        <v>104</v>
      </c>
      <c r="M369" s="33" t="s">
        <v>45770</v>
      </c>
      <c r="N369" s="32" t="s">
        <v>39277</v>
      </c>
      <c r="O369" s="32" t="s">
        <v>65</v>
      </c>
      <c r="P369" s="32" t="s">
        <v>65</v>
      </c>
      <c r="Q369" s="32">
        <v>43015</v>
      </c>
      <c r="R369" s="32">
        <v>0.3125</v>
      </c>
      <c r="S369" s="32">
        <v>0.70833333333333337</v>
      </c>
      <c r="T369" s="32" t="s">
        <v>2277</v>
      </c>
      <c r="U369" s="8" t="s">
        <v>39271</v>
      </c>
      <c r="V369" s="8" t="s">
        <v>25931</v>
      </c>
      <c r="W369" s="8" t="s">
        <v>28</v>
      </c>
      <c r="X369" s="8" t="s">
        <v>296</v>
      </c>
      <c r="Y369" s="8" t="s">
        <v>45985</v>
      </c>
      <c r="Z369" s="8">
        <v>506225</v>
      </c>
      <c r="AA369" s="26" t="s">
        <v>45924</v>
      </c>
      <c r="AB369" s="8" t="s">
        <v>104</v>
      </c>
    </row>
    <row r="370" spans="1:28" x14ac:dyDescent="0.2">
      <c r="A370" s="8" t="s">
        <v>44842</v>
      </c>
      <c r="B370" s="8" t="s">
        <v>44843</v>
      </c>
      <c r="C370" s="19" t="s">
        <v>45769</v>
      </c>
      <c r="D370" s="8" t="s">
        <v>34690</v>
      </c>
      <c r="E370" s="8" t="s">
        <v>34691</v>
      </c>
      <c r="F370" s="8" t="s">
        <v>776</v>
      </c>
      <c r="G370" s="8" t="s">
        <v>44685</v>
      </c>
      <c r="H370" s="8" t="s">
        <v>44686</v>
      </c>
      <c r="I370" s="8" t="s">
        <v>44687</v>
      </c>
      <c r="J370" s="17" t="s">
        <v>44688</v>
      </c>
      <c r="K370" s="8" t="s">
        <v>44845</v>
      </c>
      <c r="L370" s="8" t="s">
        <v>470</v>
      </c>
      <c r="M370" s="33" t="s">
        <v>45770</v>
      </c>
      <c r="N370" s="32" t="s">
        <v>44844</v>
      </c>
      <c r="O370" s="32" t="s">
        <v>204</v>
      </c>
      <c r="P370" s="32" t="s">
        <v>204</v>
      </c>
      <c r="Q370" s="32">
        <v>43038</v>
      </c>
      <c r="R370" s="32">
        <v>0.75</v>
      </c>
      <c r="S370" s="32">
        <v>0.95833333333333337</v>
      </c>
      <c r="T370" s="32" t="s">
        <v>773</v>
      </c>
      <c r="U370" s="8" t="s">
        <v>472</v>
      </c>
      <c r="V370" s="8" t="s">
        <v>5721</v>
      </c>
      <c r="W370" s="8" t="s">
        <v>708</v>
      </c>
      <c r="X370" s="8" t="s">
        <v>30</v>
      </c>
      <c r="Y370" s="8" t="s">
        <v>45985</v>
      </c>
      <c r="Z370" s="8">
        <v>311823</v>
      </c>
      <c r="AA370" s="26" t="s">
        <v>5647</v>
      </c>
      <c r="AB370" s="8" t="s">
        <v>470</v>
      </c>
    </row>
    <row r="371" spans="1:28" x14ac:dyDescent="0.2">
      <c r="A371" s="8" t="s">
        <v>16229</v>
      </c>
      <c r="B371" s="8" t="s">
        <v>16230</v>
      </c>
      <c r="C371" s="19" t="s">
        <v>45769</v>
      </c>
      <c r="D371" s="8" t="s">
        <v>34690</v>
      </c>
      <c r="E371" s="8" t="s">
        <v>34691</v>
      </c>
      <c r="F371" s="8" t="s">
        <v>776</v>
      </c>
      <c r="G371" s="8" t="s">
        <v>16019</v>
      </c>
      <c r="H371" s="8" t="s">
        <v>12606</v>
      </c>
      <c r="I371" s="8" t="s">
        <v>16020</v>
      </c>
      <c r="J371" s="17" t="s">
        <v>16021</v>
      </c>
      <c r="K371" s="8" t="s">
        <v>16233</v>
      </c>
      <c r="L371" s="8" t="s">
        <v>480</v>
      </c>
      <c r="M371" s="33" t="s">
        <v>45770</v>
      </c>
      <c r="N371" s="32" t="s">
        <v>16232</v>
      </c>
      <c r="O371" s="32" t="s">
        <v>204</v>
      </c>
      <c r="P371" s="32" t="s">
        <v>204</v>
      </c>
      <c r="Q371" s="32">
        <v>43039</v>
      </c>
      <c r="R371" s="32">
        <v>0.75</v>
      </c>
      <c r="S371" s="32">
        <v>0</v>
      </c>
      <c r="T371" s="32" t="s">
        <v>30</v>
      </c>
      <c r="U371" s="8" t="s">
        <v>1644</v>
      </c>
      <c r="V371" s="8" t="s">
        <v>3285</v>
      </c>
      <c r="W371" s="8" t="s">
        <v>708</v>
      </c>
      <c r="X371" s="8" t="s">
        <v>296</v>
      </c>
      <c r="Y371" s="8" t="s">
        <v>45985</v>
      </c>
      <c r="Z371" s="8">
        <v>305453</v>
      </c>
      <c r="AA371" s="26" t="s">
        <v>16231</v>
      </c>
      <c r="AB371" s="8" t="s">
        <v>480</v>
      </c>
    </row>
    <row r="372" spans="1:28" x14ac:dyDescent="0.2">
      <c r="A372" s="8" t="s">
        <v>35801</v>
      </c>
      <c r="B372" s="8" t="s">
        <v>35802</v>
      </c>
      <c r="C372" s="19" t="s">
        <v>45769</v>
      </c>
      <c r="D372" s="8" t="s">
        <v>34690</v>
      </c>
      <c r="E372" s="8" t="s">
        <v>34691</v>
      </c>
      <c r="F372" s="8" t="s">
        <v>776</v>
      </c>
      <c r="G372" s="8" t="s">
        <v>35778</v>
      </c>
      <c r="H372" s="8" t="s">
        <v>3431</v>
      </c>
      <c r="I372" s="8" t="s">
        <v>35779</v>
      </c>
      <c r="J372" s="17" t="s">
        <v>35780</v>
      </c>
      <c r="K372" s="8" t="s">
        <v>35804</v>
      </c>
      <c r="L372" s="8" t="s">
        <v>174</v>
      </c>
      <c r="M372" s="33" t="s">
        <v>45770</v>
      </c>
      <c r="N372" s="32" t="s">
        <v>35803</v>
      </c>
      <c r="O372" s="32" t="s">
        <v>133</v>
      </c>
      <c r="P372" s="32" t="s">
        <v>133</v>
      </c>
      <c r="Q372" s="32">
        <v>43028</v>
      </c>
      <c r="R372" s="32">
        <v>0.75</v>
      </c>
      <c r="S372" s="32">
        <v>8.3333333333333329E-2</v>
      </c>
      <c r="T372" s="32" t="s">
        <v>486</v>
      </c>
      <c r="U372" s="8" t="s">
        <v>3166</v>
      </c>
      <c r="V372" s="8" t="s">
        <v>4054</v>
      </c>
      <c r="W372" s="8" t="s">
        <v>708</v>
      </c>
      <c r="X372" s="8" t="s">
        <v>12943</v>
      </c>
      <c r="Y372" s="8" t="s">
        <v>45985</v>
      </c>
      <c r="Z372" s="8">
        <v>5111430</v>
      </c>
      <c r="AA372" s="26" t="s">
        <v>45958</v>
      </c>
      <c r="AB372" s="8" t="s">
        <v>174</v>
      </c>
    </row>
    <row r="373" spans="1:28" x14ac:dyDescent="0.2">
      <c r="A373" s="8" t="s">
        <v>43822</v>
      </c>
      <c r="B373" s="8" t="s">
        <v>43823</v>
      </c>
      <c r="C373" s="19" t="s">
        <v>45769</v>
      </c>
      <c r="D373" s="8" t="s">
        <v>34690</v>
      </c>
      <c r="E373" s="8" t="s">
        <v>34691</v>
      </c>
      <c r="F373" s="8" t="s">
        <v>776</v>
      </c>
      <c r="G373" s="8" t="s">
        <v>43649</v>
      </c>
      <c r="H373" s="8" t="s">
        <v>43650</v>
      </c>
      <c r="I373" s="8" t="s">
        <v>43546</v>
      </c>
      <c r="J373" s="17" t="s">
        <v>43651</v>
      </c>
      <c r="K373" s="8" t="s">
        <v>43825</v>
      </c>
      <c r="L373" s="8" t="s">
        <v>515</v>
      </c>
      <c r="M373" s="33" t="s">
        <v>45770</v>
      </c>
      <c r="N373" s="32" t="s">
        <v>43824</v>
      </c>
      <c r="O373" s="32" t="s">
        <v>255</v>
      </c>
      <c r="P373" s="32" t="s">
        <v>255</v>
      </c>
      <c r="Q373" s="32">
        <v>43041</v>
      </c>
      <c r="R373" s="32">
        <v>0.875</v>
      </c>
      <c r="S373" s="32">
        <v>0.20833333333333334</v>
      </c>
      <c r="T373" s="32" t="s">
        <v>486</v>
      </c>
      <c r="U373" s="8" t="s">
        <v>5789</v>
      </c>
      <c r="V373" s="8" t="s">
        <v>826</v>
      </c>
      <c r="W373" s="8" t="s">
        <v>708</v>
      </c>
      <c r="X373" s="8" t="s">
        <v>45730</v>
      </c>
      <c r="Y373" s="8" t="s">
        <v>45985</v>
      </c>
      <c r="Z373" s="8">
        <v>508759</v>
      </c>
      <c r="AA373" s="26" t="s">
        <v>6995</v>
      </c>
      <c r="AB373" s="8" t="s">
        <v>515</v>
      </c>
    </row>
    <row r="374" spans="1:28" x14ac:dyDescent="0.2">
      <c r="A374" s="8" t="s">
        <v>44837</v>
      </c>
      <c r="B374" s="8" t="s">
        <v>44838</v>
      </c>
      <c r="C374" s="19" t="s">
        <v>45769</v>
      </c>
      <c r="D374" s="8" t="s">
        <v>34690</v>
      </c>
      <c r="E374" s="8" t="s">
        <v>34691</v>
      </c>
      <c r="F374" s="8" t="s">
        <v>776</v>
      </c>
      <c r="G374" s="8" t="s">
        <v>44685</v>
      </c>
      <c r="H374" s="8" t="s">
        <v>44686</v>
      </c>
      <c r="I374" s="8" t="s">
        <v>44687</v>
      </c>
      <c r="J374" s="17" t="s">
        <v>44688</v>
      </c>
      <c r="K374" s="8" t="s">
        <v>44841</v>
      </c>
      <c r="L374" s="8" t="s">
        <v>245</v>
      </c>
      <c r="M374" s="33" t="s">
        <v>45770</v>
      </c>
      <c r="N374" s="32" t="s">
        <v>44840</v>
      </c>
      <c r="O374" s="32" t="s">
        <v>204</v>
      </c>
      <c r="P374" s="32" t="s">
        <v>204</v>
      </c>
      <c r="Q374" s="32">
        <v>43037</v>
      </c>
      <c r="R374" s="32">
        <v>0.75</v>
      </c>
      <c r="S374" s="32">
        <v>0.20833333333333334</v>
      </c>
      <c r="T374" s="32" t="s">
        <v>762</v>
      </c>
      <c r="U374" s="8" t="s">
        <v>247</v>
      </c>
      <c r="V374" s="8" t="s">
        <v>3710</v>
      </c>
      <c r="W374" s="8" t="s">
        <v>708</v>
      </c>
      <c r="X374" s="8" t="s">
        <v>30</v>
      </c>
      <c r="Y374" s="8" t="s">
        <v>45985</v>
      </c>
      <c r="Z374" s="8">
        <v>506126</v>
      </c>
      <c r="AA374" s="26" t="s">
        <v>44839</v>
      </c>
      <c r="AB374" s="8" t="s">
        <v>245</v>
      </c>
    </row>
    <row r="375" spans="1:28" x14ac:dyDescent="0.2">
      <c r="A375" s="21" t="s">
        <v>37687</v>
      </c>
      <c r="B375" s="21" t="s">
        <v>37688</v>
      </c>
      <c r="C375" s="27" t="s">
        <v>45769</v>
      </c>
      <c r="D375" s="21" t="s">
        <v>34690</v>
      </c>
      <c r="E375" s="21" t="s">
        <v>34691</v>
      </c>
      <c r="F375" s="21" t="s">
        <v>776</v>
      </c>
      <c r="G375" s="21" t="s">
        <v>37496</v>
      </c>
      <c r="H375" s="21" t="s">
        <v>17227</v>
      </c>
      <c r="I375" s="21" t="s">
        <v>36869</v>
      </c>
      <c r="J375" s="22" t="s">
        <v>37497</v>
      </c>
      <c r="K375" s="21" t="s">
        <v>37690</v>
      </c>
      <c r="L375" s="21" t="s">
        <v>184</v>
      </c>
      <c r="M375" s="33" t="s">
        <v>45770</v>
      </c>
      <c r="N375" s="32" t="s">
        <v>37689</v>
      </c>
      <c r="O375" s="32" t="s">
        <v>133</v>
      </c>
      <c r="P375" s="32" t="s">
        <v>133</v>
      </c>
      <c r="Q375" s="32">
        <v>43029</v>
      </c>
      <c r="R375" s="32">
        <v>0.625</v>
      </c>
      <c r="S375" s="32">
        <v>0.70833333333333337</v>
      </c>
      <c r="T375" s="32" t="s">
        <v>1100</v>
      </c>
      <c r="U375" s="21" t="s">
        <v>37683</v>
      </c>
      <c r="V375" s="21" t="s">
        <v>13097</v>
      </c>
      <c r="W375" s="21" t="s">
        <v>28</v>
      </c>
      <c r="X375" s="21" t="s">
        <v>30</v>
      </c>
      <c r="Y375" s="8" t="s">
        <v>45985</v>
      </c>
      <c r="Z375" s="21" t="s">
        <v>5814</v>
      </c>
      <c r="AA375" s="28" t="s">
        <v>37503</v>
      </c>
      <c r="AB375" s="21" t="s">
        <v>184</v>
      </c>
    </row>
    <row r="376" spans="1:28" x14ac:dyDescent="0.2">
      <c r="A376" s="21" t="s">
        <v>37501</v>
      </c>
      <c r="B376" s="21" t="s">
        <v>37502</v>
      </c>
      <c r="C376" s="27" t="s">
        <v>45769</v>
      </c>
      <c r="D376" s="21" t="s">
        <v>34690</v>
      </c>
      <c r="E376" s="21" t="s">
        <v>34691</v>
      </c>
      <c r="F376" s="21" t="s">
        <v>776</v>
      </c>
      <c r="G376" s="21" t="s">
        <v>37496</v>
      </c>
      <c r="H376" s="21" t="s">
        <v>17227</v>
      </c>
      <c r="I376" s="21" t="s">
        <v>36869</v>
      </c>
      <c r="J376" s="22" t="s">
        <v>37497</v>
      </c>
      <c r="K376" s="21" t="s">
        <v>37505</v>
      </c>
      <c r="L376" s="21" t="s">
        <v>29</v>
      </c>
      <c r="M376" s="33" t="s">
        <v>45770</v>
      </c>
      <c r="N376" s="32" t="s">
        <v>37504</v>
      </c>
      <c r="O376" s="32" t="s">
        <v>27</v>
      </c>
      <c r="P376" s="32" t="s">
        <v>27</v>
      </c>
      <c r="Q376" s="32">
        <v>43009</v>
      </c>
      <c r="R376" s="32">
        <v>0.625</v>
      </c>
      <c r="S376" s="32">
        <v>0.70833333333333337</v>
      </c>
      <c r="T376" s="32" t="s">
        <v>1100</v>
      </c>
      <c r="U376" s="21" t="s">
        <v>5857</v>
      </c>
      <c r="V376" s="21" t="s">
        <v>6322</v>
      </c>
      <c r="W376" s="21" t="s">
        <v>28</v>
      </c>
      <c r="X376" s="21" t="s">
        <v>30</v>
      </c>
      <c r="Y376" s="8" t="s">
        <v>45985</v>
      </c>
      <c r="Z376" s="21" t="s">
        <v>5814</v>
      </c>
      <c r="AA376" s="28" t="s">
        <v>37503</v>
      </c>
      <c r="AB376" s="21" t="s">
        <v>29</v>
      </c>
    </row>
    <row r="377" spans="1:28" x14ac:dyDescent="0.2">
      <c r="A377" s="8" t="s">
        <v>5602</v>
      </c>
      <c r="B377" s="8" t="s">
        <v>5603</v>
      </c>
      <c r="C377" s="19" t="s">
        <v>45769</v>
      </c>
      <c r="D377" s="8" t="s">
        <v>34690</v>
      </c>
      <c r="E377" s="8" t="s">
        <v>34691</v>
      </c>
      <c r="F377" s="8" t="s">
        <v>776</v>
      </c>
      <c r="G377" s="8" t="s">
        <v>5556</v>
      </c>
      <c r="H377" s="8" t="s">
        <v>3431</v>
      </c>
      <c r="I377" s="8" t="s">
        <v>5557</v>
      </c>
      <c r="J377" s="17" t="s">
        <v>5558</v>
      </c>
      <c r="K377" s="8" t="s">
        <v>5606</v>
      </c>
      <c r="L377" s="8" t="s">
        <v>96</v>
      </c>
      <c r="M377" s="33" t="s">
        <v>45770</v>
      </c>
      <c r="N377" s="32" t="s">
        <v>5605</v>
      </c>
      <c r="O377" s="32" t="s">
        <v>65</v>
      </c>
      <c r="P377" s="32" t="s">
        <v>65</v>
      </c>
      <c r="Q377" s="32">
        <v>43016</v>
      </c>
      <c r="R377" s="32">
        <v>0.75</v>
      </c>
      <c r="S377" s="32">
        <v>8.3333333333333329E-2</v>
      </c>
      <c r="T377" s="32" t="s">
        <v>486</v>
      </c>
      <c r="U377" s="8" t="s">
        <v>98</v>
      </c>
      <c r="V377" s="8" t="s">
        <v>5604</v>
      </c>
      <c r="W377" s="8" t="s">
        <v>708</v>
      </c>
      <c r="X377" s="8" t="s">
        <v>296</v>
      </c>
      <c r="Y377" s="8" t="s">
        <v>45985</v>
      </c>
      <c r="Z377" s="8">
        <v>507597</v>
      </c>
      <c r="AA377" s="26" t="s">
        <v>45945</v>
      </c>
      <c r="AB377" s="8" t="s">
        <v>96</v>
      </c>
    </row>
    <row r="378" spans="1:28" x14ac:dyDescent="0.2">
      <c r="A378" s="8" t="s">
        <v>37627</v>
      </c>
      <c r="B378" s="8" t="s">
        <v>37628</v>
      </c>
      <c r="C378" s="19" t="s">
        <v>45769</v>
      </c>
      <c r="D378" s="8" t="s">
        <v>34690</v>
      </c>
      <c r="E378" s="8" t="s">
        <v>34691</v>
      </c>
      <c r="F378" s="8" t="s">
        <v>776</v>
      </c>
      <c r="G378" s="8" t="s">
        <v>37496</v>
      </c>
      <c r="H378" s="8" t="s">
        <v>17227</v>
      </c>
      <c r="I378" s="8" t="s">
        <v>36869</v>
      </c>
      <c r="J378" s="17" t="s">
        <v>37497</v>
      </c>
      <c r="K378" s="8" t="s">
        <v>37632</v>
      </c>
      <c r="L378" s="8" t="s">
        <v>113</v>
      </c>
      <c r="M378" s="33" t="s">
        <v>45770</v>
      </c>
      <c r="N378" s="32" t="s">
        <v>37631</v>
      </c>
      <c r="O378" s="32" t="s">
        <v>112</v>
      </c>
      <c r="P378" s="32" t="s">
        <v>112</v>
      </c>
      <c r="Q378" s="32">
        <v>43024</v>
      </c>
      <c r="R378" s="32">
        <v>0.54166666666666663</v>
      </c>
      <c r="S378" s="32">
        <v>0.70833333333333337</v>
      </c>
      <c r="T378" s="32" t="s">
        <v>739</v>
      </c>
      <c r="U378" s="8" t="s">
        <v>8353</v>
      </c>
      <c r="V378" s="8" t="s">
        <v>14058</v>
      </c>
      <c r="W378" s="8" t="s">
        <v>28</v>
      </c>
      <c r="X378" s="8" t="s">
        <v>30</v>
      </c>
      <c r="Y378" s="8" t="s">
        <v>45985</v>
      </c>
      <c r="Z378" s="8" t="s">
        <v>37629</v>
      </c>
      <c r="AA378" s="26" t="s">
        <v>37630</v>
      </c>
      <c r="AB378" s="8" t="s">
        <v>113</v>
      </c>
    </row>
    <row r="379" spans="1:28" x14ac:dyDescent="0.2">
      <c r="A379" s="8" t="s">
        <v>32610</v>
      </c>
      <c r="B379" s="8" t="s">
        <v>32611</v>
      </c>
      <c r="C379" s="19" t="s">
        <v>45769</v>
      </c>
      <c r="D379" s="8" t="s">
        <v>34690</v>
      </c>
      <c r="E379" s="8" t="s">
        <v>34691</v>
      </c>
      <c r="F379" s="8" t="s">
        <v>776</v>
      </c>
      <c r="G379" s="8" t="s">
        <v>32588</v>
      </c>
      <c r="H379" s="8" t="s">
        <v>32589</v>
      </c>
      <c r="I379" s="8" t="s">
        <v>32590</v>
      </c>
      <c r="J379" s="17" t="s">
        <v>32591</v>
      </c>
      <c r="K379" s="8" t="s">
        <v>32614</v>
      </c>
      <c r="L379" s="8" t="s">
        <v>46</v>
      </c>
      <c r="M379" s="33" t="s">
        <v>45770</v>
      </c>
      <c r="N379" s="32" t="s">
        <v>32613</v>
      </c>
      <c r="O379" s="32" t="s">
        <v>27</v>
      </c>
      <c r="P379" s="32" t="s">
        <v>27</v>
      </c>
      <c r="Q379" s="32">
        <v>43010</v>
      </c>
      <c r="R379" s="32">
        <v>0.45833333333333331</v>
      </c>
      <c r="S379" s="32">
        <v>0.70833333333333337</v>
      </c>
      <c r="T379" s="32" t="s">
        <v>30</v>
      </c>
      <c r="U379" s="8" t="s">
        <v>5232</v>
      </c>
      <c r="V379" s="8" t="s">
        <v>710</v>
      </c>
      <c r="W379" s="8" t="s">
        <v>28</v>
      </c>
      <c r="X379" s="8" t="s">
        <v>45730</v>
      </c>
      <c r="Y379" s="8" t="s">
        <v>45985</v>
      </c>
      <c r="Z379" s="8">
        <v>508651</v>
      </c>
      <c r="AA379" s="26" t="s">
        <v>32612</v>
      </c>
      <c r="AB379" s="8" t="s">
        <v>46</v>
      </c>
    </row>
    <row r="380" spans="1:28" x14ac:dyDescent="0.2">
      <c r="A380" s="8" t="s">
        <v>6793</v>
      </c>
      <c r="B380" s="8" t="s">
        <v>6794</v>
      </c>
      <c r="C380" s="19" t="s">
        <v>45769</v>
      </c>
      <c r="D380" s="8" t="s">
        <v>34690</v>
      </c>
      <c r="E380" s="8" t="s">
        <v>34691</v>
      </c>
      <c r="F380" s="8" t="s">
        <v>776</v>
      </c>
      <c r="G380" s="8" t="s">
        <v>6781</v>
      </c>
      <c r="H380" s="8" t="s">
        <v>6782</v>
      </c>
      <c r="I380" s="8" t="s">
        <v>6783</v>
      </c>
      <c r="J380" s="17" t="s">
        <v>6784</v>
      </c>
      <c r="K380" s="8" t="s">
        <v>6797</v>
      </c>
      <c r="L380" s="8" t="s">
        <v>46</v>
      </c>
      <c r="M380" s="33" t="s">
        <v>45770</v>
      </c>
      <c r="N380" s="32" t="s">
        <v>6796</v>
      </c>
      <c r="O380" s="32" t="s">
        <v>27</v>
      </c>
      <c r="P380" s="32" t="s">
        <v>27</v>
      </c>
      <c r="Q380" s="32">
        <v>43010</v>
      </c>
      <c r="R380" s="32">
        <v>0.75</v>
      </c>
      <c r="S380" s="32">
        <v>4.1666666666666664E-2</v>
      </c>
      <c r="T380" s="32" t="s">
        <v>296</v>
      </c>
      <c r="U380" s="8" t="s">
        <v>1738</v>
      </c>
      <c r="V380" s="8" t="s">
        <v>3807</v>
      </c>
      <c r="W380" s="8" t="s">
        <v>708</v>
      </c>
      <c r="X380" s="8" t="s">
        <v>296</v>
      </c>
      <c r="Y380" s="8" t="s">
        <v>45985</v>
      </c>
      <c r="Z380" s="8">
        <v>506262</v>
      </c>
      <c r="AA380" s="26" t="s">
        <v>6795</v>
      </c>
      <c r="AB380" s="8" t="s">
        <v>46</v>
      </c>
    </row>
    <row r="381" spans="1:28" x14ac:dyDescent="0.2">
      <c r="A381" s="8" t="s">
        <v>44773</v>
      </c>
      <c r="B381" s="8" t="s">
        <v>44774</v>
      </c>
      <c r="C381" s="19" t="s">
        <v>45769</v>
      </c>
      <c r="D381" s="8" t="s">
        <v>34690</v>
      </c>
      <c r="E381" s="8" t="s">
        <v>34691</v>
      </c>
      <c r="F381" s="8" t="s">
        <v>776</v>
      </c>
      <c r="G381" s="8" t="s">
        <v>44685</v>
      </c>
      <c r="H381" s="8" t="s">
        <v>44686</v>
      </c>
      <c r="I381" s="8" t="s">
        <v>44687</v>
      </c>
      <c r="J381" s="17" t="s">
        <v>44688</v>
      </c>
      <c r="K381" s="8" t="s">
        <v>44777</v>
      </c>
      <c r="L381" s="8" t="s">
        <v>400</v>
      </c>
      <c r="M381" s="33" t="s">
        <v>45770</v>
      </c>
      <c r="N381" s="32" t="s">
        <v>44776</v>
      </c>
      <c r="O381" s="32" t="s">
        <v>112</v>
      </c>
      <c r="P381" s="32" t="s">
        <v>112</v>
      </c>
      <c r="Q381" s="32">
        <v>43023</v>
      </c>
      <c r="R381" s="32">
        <v>0.75</v>
      </c>
      <c r="S381" s="32">
        <v>0.91666666666666663</v>
      </c>
      <c r="T381" s="32" t="s">
        <v>739</v>
      </c>
      <c r="U381" s="8" t="s">
        <v>402</v>
      </c>
      <c r="V381" s="8" t="s">
        <v>3060</v>
      </c>
      <c r="W381" s="8" t="s">
        <v>708</v>
      </c>
      <c r="X381" s="8" t="s">
        <v>30</v>
      </c>
      <c r="Y381" s="8" t="s">
        <v>45985</v>
      </c>
      <c r="Z381" s="8">
        <v>507342</v>
      </c>
      <c r="AA381" s="26" t="s">
        <v>44775</v>
      </c>
      <c r="AB381" s="8" t="s">
        <v>400</v>
      </c>
    </row>
    <row r="382" spans="1:28" x14ac:dyDescent="0.2">
      <c r="A382" s="8" t="s">
        <v>12808</v>
      </c>
      <c r="B382" s="8" t="s">
        <v>12809</v>
      </c>
      <c r="C382" s="19" t="s">
        <v>45769</v>
      </c>
      <c r="D382" s="8" t="s">
        <v>34690</v>
      </c>
      <c r="E382" s="8" t="s">
        <v>34691</v>
      </c>
      <c r="F382" s="8" t="s">
        <v>776</v>
      </c>
      <c r="G382" s="8" t="s">
        <v>12605</v>
      </c>
      <c r="H382" s="8" t="s">
        <v>12606</v>
      </c>
      <c r="I382" s="8" t="s">
        <v>12607</v>
      </c>
      <c r="J382" s="17" t="s">
        <v>12608</v>
      </c>
      <c r="K382" s="8" t="s">
        <v>12812</v>
      </c>
      <c r="L382" s="8" t="s">
        <v>235</v>
      </c>
      <c r="M382" s="33" t="s">
        <v>45770</v>
      </c>
      <c r="N382" s="32" t="s">
        <v>12811</v>
      </c>
      <c r="O382" s="32" t="s">
        <v>204</v>
      </c>
      <c r="P382" s="32" t="s">
        <v>204</v>
      </c>
      <c r="Q382" s="32">
        <v>43036</v>
      </c>
      <c r="R382" s="32">
        <v>0.75</v>
      </c>
      <c r="S382" s="32">
        <v>0.20833333333333334</v>
      </c>
      <c r="T382" s="32" t="s">
        <v>762</v>
      </c>
      <c r="U382" s="8" t="s">
        <v>455</v>
      </c>
      <c r="V382" s="8" t="s">
        <v>3703</v>
      </c>
      <c r="W382" s="8" t="s">
        <v>708</v>
      </c>
      <c r="X382" s="8" t="s">
        <v>30</v>
      </c>
      <c r="Y382" s="8" t="s">
        <v>45985</v>
      </c>
      <c r="Z382" s="8">
        <v>510538</v>
      </c>
      <c r="AA382" s="26" t="s">
        <v>12810</v>
      </c>
      <c r="AB382" s="8" t="s">
        <v>235</v>
      </c>
    </row>
    <row r="383" spans="1:28" x14ac:dyDescent="0.2">
      <c r="A383" s="8" t="s">
        <v>16224</v>
      </c>
      <c r="B383" s="8" t="s">
        <v>16225</v>
      </c>
      <c r="C383" s="19" t="s">
        <v>45769</v>
      </c>
      <c r="D383" s="8" t="s">
        <v>34690</v>
      </c>
      <c r="E383" s="8" t="s">
        <v>34691</v>
      </c>
      <c r="F383" s="8" t="s">
        <v>776</v>
      </c>
      <c r="G383" s="8" t="s">
        <v>16019</v>
      </c>
      <c r="H383" s="8" t="s">
        <v>12606</v>
      </c>
      <c r="I383" s="8" t="s">
        <v>16020</v>
      </c>
      <c r="J383" s="17" t="s">
        <v>16021</v>
      </c>
      <c r="K383" s="8" t="s">
        <v>16228</v>
      </c>
      <c r="L383" s="8" t="s">
        <v>470</v>
      </c>
      <c r="M383" s="33" t="s">
        <v>45770</v>
      </c>
      <c r="N383" s="32" t="s">
        <v>16227</v>
      </c>
      <c r="O383" s="32" t="s">
        <v>204</v>
      </c>
      <c r="P383" s="32" t="s">
        <v>204</v>
      </c>
      <c r="Q383" s="32">
        <v>43038</v>
      </c>
      <c r="R383" s="32">
        <v>0.75</v>
      </c>
      <c r="S383" s="32">
        <v>0.20833333333333334</v>
      </c>
      <c r="T383" s="32" t="s">
        <v>762</v>
      </c>
      <c r="U383" s="8" t="s">
        <v>472</v>
      </c>
      <c r="V383" s="8" t="s">
        <v>3718</v>
      </c>
      <c r="W383" s="8" t="s">
        <v>708</v>
      </c>
      <c r="X383" s="8" t="s">
        <v>296</v>
      </c>
      <c r="Y383" s="8" t="s">
        <v>45985</v>
      </c>
      <c r="Z383" s="8">
        <v>305455</v>
      </c>
      <c r="AA383" s="26" t="s">
        <v>16226</v>
      </c>
      <c r="AB383" s="8" t="s">
        <v>470</v>
      </c>
    </row>
    <row r="384" spans="1:28" x14ac:dyDescent="0.2">
      <c r="A384" s="8" t="s">
        <v>18921</v>
      </c>
      <c r="B384" s="8" t="s">
        <v>18922</v>
      </c>
      <c r="C384" s="19" t="s">
        <v>45769</v>
      </c>
      <c r="D384" s="8" t="s">
        <v>34690</v>
      </c>
      <c r="E384" s="8" t="s">
        <v>34691</v>
      </c>
      <c r="F384" s="8" t="s">
        <v>776</v>
      </c>
      <c r="G384" s="8" t="s">
        <v>18876</v>
      </c>
      <c r="H384" s="8" t="s">
        <v>18877</v>
      </c>
      <c r="I384" s="8" t="s">
        <v>18878</v>
      </c>
      <c r="J384" s="17" t="s">
        <v>18879</v>
      </c>
      <c r="K384" s="8" t="s">
        <v>18925</v>
      </c>
      <c r="L384" s="8" t="s">
        <v>372</v>
      </c>
      <c r="M384" s="33" t="s">
        <v>45770</v>
      </c>
      <c r="N384" s="32" t="s">
        <v>18924</v>
      </c>
      <c r="O384" s="32" t="s">
        <v>112</v>
      </c>
      <c r="P384" s="32" t="s">
        <v>112</v>
      </c>
      <c r="Q384" s="32">
        <v>43020</v>
      </c>
      <c r="R384" s="32">
        <v>0.25</v>
      </c>
      <c r="S384" s="32">
        <v>0.29166666666666669</v>
      </c>
      <c r="T384" s="32" t="s">
        <v>1495</v>
      </c>
      <c r="U384" s="8" t="s">
        <v>373</v>
      </c>
      <c r="V384" s="8" t="s">
        <v>1825</v>
      </c>
      <c r="W384" s="8" t="s">
        <v>28</v>
      </c>
      <c r="X384" s="8" t="s">
        <v>30</v>
      </c>
      <c r="Y384" s="8" t="s">
        <v>45985</v>
      </c>
      <c r="Z384" s="8">
        <v>10069</v>
      </c>
      <c r="AA384" s="26" t="s">
        <v>18923</v>
      </c>
      <c r="AB384" s="8" t="s">
        <v>372</v>
      </c>
    </row>
    <row r="385" spans="1:28" x14ac:dyDescent="0.2">
      <c r="A385" s="8" t="s">
        <v>12886</v>
      </c>
      <c r="B385" s="8" t="s">
        <v>12887</v>
      </c>
      <c r="C385" s="19" t="s">
        <v>45769</v>
      </c>
      <c r="D385" s="8" t="s">
        <v>34690</v>
      </c>
      <c r="E385" s="8" t="s">
        <v>34691</v>
      </c>
      <c r="F385" s="8" t="s">
        <v>776</v>
      </c>
      <c r="G385" s="8" t="s">
        <v>12605</v>
      </c>
      <c r="H385" s="8" t="s">
        <v>12606</v>
      </c>
      <c r="I385" s="8" t="s">
        <v>12607</v>
      </c>
      <c r="J385" s="17" t="s">
        <v>12608</v>
      </c>
      <c r="K385" s="8" t="s">
        <v>12890</v>
      </c>
      <c r="L385" s="8" t="s">
        <v>545</v>
      </c>
      <c r="M385" s="33" t="s">
        <v>45770</v>
      </c>
      <c r="N385" s="32" t="s">
        <v>12889</v>
      </c>
      <c r="O385" s="32" t="s">
        <v>255</v>
      </c>
      <c r="P385" s="32" t="s">
        <v>255</v>
      </c>
      <c r="Q385" s="32">
        <v>43044</v>
      </c>
      <c r="R385" s="32">
        <v>0.75</v>
      </c>
      <c r="S385" s="32">
        <v>0</v>
      </c>
      <c r="T385" s="32" t="s">
        <v>30</v>
      </c>
      <c r="U385" s="8" t="s">
        <v>1678</v>
      </c>
      <c r="V385" s="8" t="s">
        <v>1939</v>
      </c>
      <c r="W385" s="8" t="s">
        <v>708</v>
      </c>
      <c r="X385" s="8" t="s">
        <v>30</v>
      </c>
      <c r="Y385" s="8" t="s">
        <v>45985</v>
      </c>
      <c r="Z385" s="8" t="s">
        <v>45814</v>
      </c>
      <c r="AA385" s="26" t="s">
        <v>12888</v>
      </c>
      <c r="AB385" s="8" t="s">
        <v>545</v>
      </c>
    </row>
    <row r="386" spans="1:28" x14ac:dyDescent="0.2">
      <c r="A386" s="8" t="s">
        <v>5770</v>
      </c>
      <c r="B386" s="8" t="s">
        <v>5771</v>
      </c>
      <c r="C386" s="19" t="s">
        <v>45769</v>
      </c>
      <c r="D386" s="8" t="s">
        <v>34690</v>
      </c>
      <c r="E386" s="8" t="s">
        <v>34691</v>
      </c>
      <c r="F386" s="8" t="s">
        <v>776</v>
      </c>
      <c r="G386" s="8" t="s">
        <v>5556</v>
      </c>
      <c r="H386" s="8" t="s">
        <v>3431</v>
      </c>
      <c r="I386" s="8" t="s">
        <v>5557</v>
      </c>
      <c r="J386" s="17" t="s">
        <v>5558</v>
      </c>
      <c r="K386" s="8" t="s">
        <v>5774</v>
      </c>
      <c r="L386" s="8" t="s">
        <v>205</v>
      </c>
      <c r="M386" s="33" t="s">
        <v>45770</v>
      </c>
      <c r="N386" s="32" t="s">
        <v>5773</v>
      </c>
      <c r="O386" s="32" t="s">
        <v>204</v>
      </c>
      <c r="P386" s="32" t="s">
        <v>204</v>
      </c>
      <c r="Q386" s="32">
        <v>43033</v>
      </c>
      <c r="R386" s="32">
        <v>0.75</v>
      </c>
      <c r="S386" s="32">
        <v>0.95833333333333337</v>
      </c>
      <c r="T386" s="32" t="s">
        <v>773</v>
      </c>
      <c r="U386" s="8" t="s">
        <v>428</v>
      </c>
      <c r="V386" s="8" t="s">
        <v>5772</v>
      </c>
      <c r="W386" s="8" t="s">
        <v>708</v>
      </c>
      <c r="X386" s="8" t="s">
        <v>296</v>
      </c>
      <c r="Y386" s="8" t="s">
        <v>45985</v>
      </c>
      <c r="Z386" s="8">
        <v>508803</v>
      </c>
      <c r="AA386" s="26" t="s">
        <v>45952</v>
      </c>
      <c r="AB386" s="8" t="s">
        <v>205</v>
      </c>
    </row>
    <row r="387" spans="1:28" x14ac:dyDescent="0.2">
      <c r="A387" s="8" t="s">
        <v>39452</v>
      </c>
      <c r="B387" s="8" t="s">
        <v>39453</v>
      </c>
      <c r="C387" s="19" t="s">
        <v>45769</v>
      </c>
      <c r="D387" s="8" t="s">
        <v>34690</v>
      </c>
      <c r="E387" s="8" t="s">
        <v>34691</v>
      </c>
      <c r="F387" s="8" t="s">
        <v>776</v>
      </c>
      <c r="G387" s="8" t="s">
        <v>39231</v>
      </c>
      <c r="H387" s="8" t="s">
        <v>39232</v>
      </c>
      <c r="I387" s="8" t="s">
        <v>39233</v>
      </c>
      <c r="J387" s="17" t="s">
        <v>39234</v>
      </c>
      <c r="K387" s="8" t="s">
        <v>39457</v>
      </c>
      <c r="L387" s="8" t="s">
        <v>1989</v>
      </c>
      <c r="M387" s="33" t="s">
        <v>45770</v>
      </c>
      <c r="N387" s="32" t="s">
        <v>39456</v>
      </c>
      <c r="O387" s="32" t="s">
        <v>274</v>
      </c>
      <c r="P387" s="32" t="s">
        <v>274</v>
      </c>
      <c r="Q387" s="32">
        <v>43049</v>
      </c>
      <c r="R387" s="32">
        <v>0.54166666666666663</v>
      </c>
      <c r="S387" s="32">
        <v>0.625</v>
      </c>
      <c r="T387" s="32" t="s">
        <v>1100</v>
      </c>
      <c r="U387" s="8" t="s">
        <v>14668</v>
      </c>
      <c r="V387" s="8" t="s">
        <v>39454</v>
      </c>
      <c r="W387" s="8" t="s">
        <v>28</v>
      </c>
      <c r="X387" s="8" t="s">
        <v>296</v>
      </c>
      <c r="Y387" s="8" t="s">
        <v>45985</v>
      </c>
      <c r="Z387" s="8">
        <v>308783</v>
      </c>
      <c r="AA387" s="26" t="s">
        <v>39455</v>
      </c>
      <c r="AB387" s="8" t="s">
        <v>1989</v>
      </c>
    </row>
    <row r="388" spans="1:28" x14ac:dyDescent="0.2">
      <c r="A388" s="8" t="s">
        <v>32645</v>
      </c>
      <c r="B388" s="8" t="s">
        <v>32646</v>
      </c>
      <c r="C388" s="19" t="s">
        <v>45769</v>
      </c>
      <c r="D388" s="8" t="s">
        <v>34690</v>
      </c>
      <c r="E388" s="8" t="s">
        <v>34691</v>
      </c>
      <c r="F388" s="8" t="s">
        <v>776</v>
      </c>
      <c r="G388" s="8" t="s">
        <v>32588</v>
      </c>
      <c r="H388" s="8" t="s">
        <v>32589</v>
      </c>
      <c r="I388" s="8" t="s">
        <v>32590</v>
      </c>
      <c r="J388" s="17" t="s">
        <v>32591</v>
      </c>
      <c r="K388" s="8" t="s">
        <v>32649</v>
      </c>
      <c r="L388" s="8" t="s">
        <v>86</v>
      </c>
      <c r="M388" s="33" t="s">
        <v>45770</v>
      </c>
      <c r="N388" s="32" t="s">
        <v>32648</v>
      </c>
      <c r="O388" s="32" t="s">
        <v>65</v>
      </c>
      <c r="P388" s="32" t="s">
        <v>65</v>
      </c>
      <c r="Q388" s="32">
        <v>43013</v>
      </c>
      <c r="R388" s="32">
        <v>0.5</v>
      </c>
      <c r="S388" s="32">
        <v>0.70833333333333337</v>
      </c>
      <c r="T388" s="32" t="s">
        <v>773</v>
      </c>
      <c r="U388" s="8" t="s">
        <v>11692</v>
      </c>
      <c r="V388" s="8" t="s">
        <v>14018</v>
      </c>
      <c r="W388" s="8" t="s">
        <v>28</v>
      </c>
      <c r="X388" s="8" t="s">
        <v>45730</v>
      </c>
      <c r="Y388" s="8" t="s">
        <v>45985</v>
      </c>
      <c r="Z388" s="8">
        <v>507593</v>
      </c>
      <c r="AA388" s="26" t="s">
        <v>32647</v>
      </c>
      <c r="AB388" s="8" t="s">
        <v>86</v>
      </c>
    </row>
    <row r="389" spans="1:28" x14ac:dyDescent="0.2">
      <c r="A389" s="8" t="s">
        <v>6943</v>
      </c>
      <c r="B389" s="8" t="s">
        <v>6944</v>
      </c>
      <c r="C389" s="19" t="s">
        <v>45769</v>
      </c>
      <c r="D389" s="8" t="s">
        <v>34690</v>
      </c>
      <c r="E389" s="8" t="s">
        <v>34691</v>
      </c>
      <c r="F389" s="8" t="s">
        <v>776</v>
      </c>
      <c r="G389" s="8" t="s">
        <v>6781</v>
      </c>
      <c r="H389" s="8" t="s">
        <v>6782</v>
      </c>
      <c r="I389" s="8" t="s">
        <v>6783</v>
      </c>
      <c r="J389" s="17" t="s">
        <v>6784</v>
      </c>
      <c r="K389" s="8" t="s">
        <v>6947</v>
      </c>
      <c r="L389" s="8" t="s">
        <v>154</v>
      </c>
      <c r="M389" s="33" t="s">
        <v>45770</v>
      </c>
      <c r="N389" s="32" t="s">
        <v>6946</v>
      </c>
      <c r="O389" s="32" t="s">
        <v>133</v>
      </c>
      <c r="P389" s="32" t="s">
        <v>133</v>
      </c>
      <c r="Q389" s="32">
        <v>43031</v>
      </c>
      <c r="R389" s="32">
        <v>0</v>
      </c>
      <c r="S389" s="32">
        <v>0.20833333333333334</v>
      </c>
      <c r="T389" s="32" t="s">
        <v>773</v>
      </c>
      <c r="U389" s="8" t="s">
        <v>4114</v>
      </c>
      <c r="V389" s="8" t="s">
        <v>804</v>
      </c>
      <c r="W389" s="8" t="s">
        <v>708</v>
      </c>
      <c r="X389" s="8" t="s">
        <v>296</v>
      </c>
      <c r="Y389" s="8" t="s">
        <v>45985</v>
      </c>
      <c r="Z389" s="8">
        <v>506068</v>
      </c>
      <c r="AA389" s="26" t="s">
        <v>6945</v>
      </c>
      <c r="AB389" s="8" t="s">
        <v>154</v>
      </c>
    </row>
    <row r="390" spans="1:28" x14ac:dyDescent="0.2">
      <c r="A390" s="8" t="s">
        <v>18958</v>
      </c>
      <c r="B390" s="8" t="s">
        <v>18959</v>
      </c>
      <c r="C390" s="19" t="s">
        <v>45769</v>
      </c>
      <c r="D390" s="8" t="s">
        <v>34690</v>
      </c>
      <c r="E390" s="8" t="s">
        <v>34691</v>
      </c>
      <c r="F390" s="8" t="s">
        <v>776</v>
      </c>
      <c r="G390" s="8" t="s">
        <v>18876</v>
      </c>
      <c r="H390" s="8" t="s">
        <v>18877</v>
      </c>
      <c r="I390" s="8" t="s">
        <v>18878</v>
      </c>
      <c r="J390" s="17" t="s">
        <v>18879</v>
      </c>
      <c r="K390" s="8" t="s">
        <v>18962</v>
      </c>
      <c r="L390" s="8" t="s">
        <v>113</v>
      </c>
      <c r="M390" s="33" t="s">
        <v>45770</v>
      </c>
      <c r="N390" s="32" t="s">
        <v>18961</v>
      </c>
      <c r="O390" s="32" t="s">
        <v>112</v>
      </c>
      <c r="P390" s="32" t="s">
        <v>112</v>
      </c>
      <c r="Q390" s="32">
        <v>43024</v>
      </c>
      <c r="R390" s="32">
        <v>0.375</v>
      </c>
      <c r="S390" s="32">
        <v>0.70833333333333337</v>
      </c>
      <c r="T390" s="32" t="s">
        <v>486</v>
      </c>
      <c r="U390" s="8" t="s">
        <v>8341</v>
      </c>
      <c r="V390" s="8" t="s">
        <v>14058</v>
      </c>
      <c r="W390" s="8" t="s">
        <v>28</v>
      </c>
      <c r="X390" s="8" t="s">
        <v>30</v>
      </c>
      <c r="Y390" s="8" t="s">
        <v>45985</v>
      </c>
      <c r="Z390" s="8">
        <v>508762</v>
      </c>
      <c r="AA390" s="26" t="s">
        <v>18960</v>
      </c>
      <c r="AB390" s="8" t="s">
        <v>113</v>
      </c>
    </row>
    <row r="391" spans="1:28" x14ac:dyDescent="0.2">
      <c r="A391" s="8" t="s">
        <v>44817</v>
      </c>
      <c r="B391" s="8" t="s">
        <v>44818</v>
      </c>
      <c r="C391" s="19" t="s">
        <v>45769</v>
      </c>
      <c r="D391" s="8" t="s">
        <v>34690</v>
      </c>
      <c r="E391" s="8" t="s">
        <v>34691</v>
      </c>
      <c r="F391" s="8" t="s">
        <v>776</v>
      </c>
      <c r="G391" s="8" t="s">
        <v>44685</v>
      </c>
      <c r="H391" s="8" t="s">
        <v>44686</v>
      </c>
      <c r="I391" s="8" t="s">
        <v>44687</v>
      </c>
      <c r="J391" s="17" t="s">
        <v>44688</v>
      </c>
      <c r="K391" s="8" t="s">
        <v>44821</v>
      </c>
      <c r="L391" s="8" t="s">
        <v>215</v>
      </c>
      <c r="M391" s="33" t="s">
        <v>45770</v>
      </c>
      <c r="N391" s="32" t="s">
        <v>44820</v>
      </c>
      <c r="O391" s="32" t="s">
        <v>204</v>
      </c>
      <c r="P391" s="32" t="s">
        <v>204</v>
      </c>
      <c r="Q391" s="32">
        <v>43034</v>
      </c>
      <c r="R391" s="32">
        <v>0.95833333333333337</v>
      </c>
      <c r="S391" s="32">
        <v>0</v>
      </c>
      <c r="T391" s="32" t="s">
        <v>1495</v>
      </c>
      <c r="U391" s="8" t="s">
        <v>4161</v>
      </c>
      <c r="V391" s="8" t="s">
        <v>5763</v>
      </c>
      <c r="W391" s="8" t="s">
        <v>708</v>
      </c>
      <c r="X391" s="8" t="s">
        <v>30</v>
      </c>
      <c r="Y391" s="8" t="s">
        <v>45985</v>
      </c>
      <c r="Z391" s="8">
        <v>508803</v>
      </c>
      <c r="AA391" s="26" t="s">
        <v>44819</v>
      </c>
      <c r="AB391" s="8" t="s">
        <v>215</v>
      </c>
    </row>
    <row r="392" spans="1:28" x14ac:dyDescent="0.2">
      <c r="A392" s="8" t="s">
        <v>18916</v>
      </c>
      <c r="B392" s="8" t="s">
        <v>18917</v>
      </c>
      <c r="C392" s="19" t="s">
        <v>45769</v>
      </c>
      <c r="D392" s="8" t="s">
        <v>34690</v>
      </c>
      <c r="E392" s="8" t="s">
        <v>34691</v>
      </c>
      <c r="F392" s="8" t="s">
        <v>776</v>
      </c>
      <c r="G392" s="8" t="s">
        <v>18876</v>
      </c>
      <c r="H392" s="8" t="s">
        <v>18877</v>
      </c>
      <c r="I392" s="8" t="s">
        <v>18878</v>
      </c>
      <c r="J392" s="17" t="s">
        <v>18879</v>
      </c>
      <c r="K392" s="8" t="s">
        <v>18920</v>
      </c>
      <c r="L392" s="8" t="s">
        <v>362</v>
      </c>
      <c r="M392" s="33" t="s">
        <v>45770</v>
      </c>
      <c r="N392" s="32" t="s">
        <v>18919</v>
      </c>
      <c r="O392" s="32" t="s">
        <v>112</v>
      </c>
      <c r="P392" s="32" t="s">
        <v>112</v>
      </c>
      <c r="Q392" s="32">
        <v>43019</v>
      </c>
      <c r="R392" s="32">
        <v>0.45833333333333331</v>
      </c>
      <c r="S392" s="32">
        <v>0.70833333333333337</v>
      </c>
      <c r="T392" s="32" t="s">
        <v>30</v>
      </c>
      <c r="U392" s="8" t="s">
        <v>8231</v>
      </c>
      <c r="V392" s="8" t="s">
        <v>729</v>
      </c>
      <c r="W392" s="8" t="s">
        <v>28</v>
      </c>
      <c r="X392" s="8" t="s">
        <v>30</v>
      </c>
      <c r="Y392" s="8" t="s">
        <v>45985</v>
      </c>
      <c r="Z392" s="8">
        <v>314</v>
      </c>
      <c r="AA392" s="26" t="s">
        <v>18918</v>
      </c>
      <c r="AB392" s="8" t="s">
        <v>362</v>
      </c>
    </row>
    <row r="393" spans="1:28" x14ac:dyDescent="0.2">
      <c r="A393" s="8" t="s">
        <v>39315</v>
      </c>
      <c r="B393" s="8" t="s">
        <v>39316</v>
      </c>
      <c r="C393" s="19" t="s">
        <v>45769</v>
      </c>
      <c r="D393" s="8" t="s">
        <v>34690</v>
      </c>
      <c r="E393" s="8" t="s">
        <v>34691</v>
      </c>
      <c r="F393" s="8" t="s">
        <v>776</v>
      </c>
      <c r="G393" s="8" t="s">
        <v>39231</v>
      </c>
      <c r="H393" s="8" t="s">
        <v>39232</v>
      </c>
      <c r="I393" s="8" t="s">
        <v>39233</v>
      </c>
      <c r="J393" s="17" t="s">
        <v>39234</v>
      </c>
      <c r="K393" s="8" t="s">
        <v>39319</v>
      </c>
      <c r="L393" s="8" t="s">
        <v>144</v>
      </c>
      <c r="M393" s="33" t="s">
        <v>45770</v>
      </c>
      <c r="N393" s="32" t="s">
        <v>39318</v>
      </c>
      <c r="O393" s="32" t="s">
        <v>133</v>
      </c>
      <c r="P393" s="32" t="s">
        <v>133</v>
      </c>
      <c r="Q393" s="32">
        <v>43027</v>
      </c>
      <c r="R393" s="32">
        <v>0.16666666666666666</v>
      </c>
      <c r="S393" s="32">
        <v>0.20833333333333334</v>
      </c>
      <c r="T393" s="32" t="s">
        <v>1495</v>
      </c>
      <c r="U393" s="8" t="s">
        <v>3158</v>
      </c>
      <c r="V393" s="8" t="s">
        <v>788</v>
      </c>
      <c r="W393" s="8" t="s">
        <v>708</v>
      </c>
      <c r="X393" s="8" t="s">
        <v>12943</v>
      </c>
      <c r="Y393" s="8" t="s">
        <v>45985</v>
      </c>
      <c r="Z393" s="8" t="s">
        <v>45804</v>
      </c>
      <c r="AA393" s="26" t="s">
        <v>39317</v>
      </c>
      <c r="AB393" s="8" t="s">
        <v>144</v>
      </c>
    </row>
    <row r="394" spans="1:28" x14ac:dyDescent="0.2">
      <c r="A394" s="8" t="s">
        <v>37584</v>
      </c>
      <c r="B394" s="8" t="s">
        <v>37585</v>
      </c>
      <c r="C394" s="19" t="s">
        <v>45769</v>
      </c>
      <c r="D394" s="8" t="s">
        <v>34690</v>
      </c>
      <c r="E394" s="8" t="s">
        <v>34691</v>
      </c>
      <c r="F394" s="8" t="s">
        <v>776</v>
      </c>
      <c r="G394" s="8" t="s">
        <v>37496</v>
      </c>
      <c r="H394" s="8" t="s">
        <v>17227</v>
      </c>
      <c r="I394" s="8" t="s">
        <v>36869</v>
      </c>
      <c r="J394" s="17" t="s">
        <v>37497</v>
      </c>
      <c r="K394" s="8" t="s">
        <v>37588</v>
      </c>
      <c r="L394" s="8" t="s">
        <v>390</v>
      </c>
      <c r="M394" s="33" t="s">
        <v>45770</v>
      </c>
      <c r="N394" s="32" t="s">
        <v>37587</v>
      </c>
      <c r="O394" s="32" t="s">
        <v>112</v>
      </c>
      <c r="P394" s="32" t="s">
        <v>112</v>
      </c>
      <c r="Q394" s="32">
        <v>43022</v>
      </c>
      <c r="R394" s="32">
        <v>0.25</v>
      </c>
      <c r="S394" s="32">
        <v>0.45833333333333331</v>
      </c>
      <c r="T394" s="32" t="s">
        <v>773</v>
      </c>
      <c r="U394" s="8" t="s">
        <v>391</v>
      </c>
      <c r="V394" s="8" t="s">
        <v>13514</v>
      </c>
      <c r="W394" s="8" t="s">
        <v>28</v>
      </c>
      <c r="X394" s="8" t="s">
        <v>30</v>
      </c>
      <c r="Y394" s="8" t="s">
        <v>45985</v>
      </c>
      <c r="Z394" s="8" t="s">
        <v>45823</v>
      </c>
      <c r="AA394" s="26" t="s">
        <v>37586</v>
      </c>
      <c r="AB394" s="8" t="s">
        <v>390</v>
      </c>
    </row>
    <row r="395" spans="1:28" x14ac:dyDescent="0.2">
      <c r="A395" s="8" t="s">
        <v>32836</v>
      </c>
      <c r="B395" s="8" t="s">
        <v>32837</v>
      </c>
      <c r="C395" s="19" t="s">
        <v>45769</v>
      </c>
      <c r="D395" s="8" t="s">
        <v>34690</v>
      </c>
      <c r="E395" s="8" t="s">
        <v>34691</v>
      </c>
      <c r="F395" s="8" t="s">
        <v>776</v>
      </c>
      <c r="G395" s="8" t="s">
        <v>32588</v>
      </c>
      <c r="H395" s="8" t="s">
        <v>32589</v>
      </c>
      <c r="I395" s="8" t="s">
        <v>32590</v>
      </c>
      <c r="J395" s="17" t="s">
        <v>32591</v>
      </c>
      <c r="K395" s="8" t="s">
        <v>32840</v>
      </c>
      <c r="L395" s="8" t="s">
        <v>275</v>
      </c>
      <c r="M395" s="33" t="s">
        <v>45770</v>
      </c>
      <c r="N395" s="32" t="s">
        <v>32839</v>
      </c>
      <c r="O395" s="32" t="s">
        <v>274</v>
      </c>
      <c r="P395" s="32" t="s">
        <v>274</v>
      </c>
      <c r="Q395" s="32">
        <v>43047</v>
      </c>
      <c r="R395" s="32">
        <v>0.45833333333333331</v>
      </c>
      <c r="S395" s="32">
        <v>0.70833333333333337</v>
      </c>
      <c r="T395" s="32" t="s">
        <v>30</v>
      </c>
      <c r="U395" s="8" t="s">
        <v>24297</v>
      </c>
      <c r="V395" s="8" t="s">
        <v>13243</v>
      </c>
      <c r="W395" s="8" t="s">
        <v>28</v>
      </c>
      <c r="X395" s="8" t="s">
        <v>45730</v>
      </c>
      <c r="Y395" s="8" t="s">
        <v>45985</v>
      </c>
      <c r="Z395" s="8">
        <v>506260</v>
      </c>
      <c r="AA395" s="26" t="s">
        <v>32838</v>
      </c>
      <c r="AB395" s="8" t="s">
        <v>275</v>
      </c>
    </row>
    <row r="396" spans="1:28" x14ac:dyDescent="0.2">
      <c r="A396" s="8" t="s">
        <v>6851</v>
      </c>
      <c r="B396" s="8" t="s">
        <v>6852</v>
      </c>
      <c r="C396" s="19" t="s">
        <v>45769</v>
      </c>
      <c r="D396" s="8" t="s">
        <v>34690</v>
      </c>
      <c r="E396" s="8" t="s">
        <v>34691</v>
      </c>
      <c r="F396" s="8" t="s">
        <v>776</v>
      </c>
      <c r="G396" s="8" t="s">
        <v>6781</v>
      </c>
      <c r="H396" s="8" t="s">
        <v>6782</v>
      </c>
      <c r="I396" s="8" t="s">
        <v>6783</v>
      </c>
      <c r="J396" s="17" t="s">
        <v>6784</v>
      </c>
      <c r="K396" s="8" t="s">
        <v>6856</v>
      </c>
      <c r="L396" s="8" t="s">
        <v>400</v>
      </c>
      <c r="M396" s="33" t="s">
        <v>45770</v>
      </c>
      <c r="N396" s="32" t="s">
        <v>6855</v>
      </c>
      <c r="O396" s="32" t="s">
        <v>112</v>
      </c>
      <c r="P396" s="32" t="s">
        <v>112</v>
      </c>
      <c r="Q396" s="32">
        <v>43023</v>
      </c>
      <c r="R396" s="32">
        <v>0.75</v>
      </c>
      <c r="S396" s="32">
        <v>4.1666666666666664E-2</v>
      </c>
      <c r="T396" s="32" t="s">
        <v>296</v>
      </c>
      <c r="U396" s="8" t="s">
        <v>402</v>
      </c>
      <c r="V396" s="8" t="s">
        <v>6853</v>
      </c>
      <c r="W396" s="8" t="s">
        <v>708</v>
      </c>
      <c r="X396" s="8" t="s">
        <v>296</v>
      </c>
      <c r="Y396" s="8" t="s">
        <v>45985</v>
      </c>
      <c r="Z396" s="8">
        <v>508760</v>
      </c>
      <c r="AA396" s="26" t="s">
        <v>6854</v>
      </c>
      <c r="AB396" s="8" t="s">
        <v>400</v>
      </c>
    </row>
    <row r="397" spans="1:28" x14ac:dyDescent="0.2">
      <c r="A397" s="21" t="s">
        <v>16199</v>
      </c>
      <c r="B397" s="21" t="s">
        <v>16200</v>
      </c>
      <c r="C397" s="27" t="s">
        <v>45769</v>
      </c>
      <c r="D397" s="21" t="s">
        <v>34690</v>
      </c>
      <c r="E397" s="21" t="s">
        <v>34691</v>
      </c>
      <c r="F397" s="21" t="s">
        <v>776</v>
      </c>
      <c r="G397" s="21" t="s">
        <v>16019</v>
      </c>
      <c r="H397" s="21" t="s">
        <v>12606</v>
      </c>
      <c r="I397" s="21" t="s">
        <v>16020</v>
      </c>
      <c r="J397" s="22" t="s">
        <v>16021</v>
      </c>
      <c r="K397" s="21" t="s">
        <v>16202</v>
      </c>
      <c r="L397" s="21" t="s">
        <v>225</v>
      </c>
      <c r="M397" s="33" t="s">
        <v>45770</v>
      </c>
      <c r="N397" s="32" t="s">
        <v>16201</v>
      </c>
      <c r="O397" s="32" t="s">
        <v>204</v>
      </c>
      <c r="P397" s="32" t="s">
        <v>204</v>
      </c>
      <c r="Q397" s="32">
        <v>43035</v>
      </c>
      <c r="R397" s="32">
        <v>0.875</v>
      </c>
      <c r="S397" s="32">
        <v>0</v>
      </c>
      <c r="T397" s="32" t="s">
        <v>1283</v>
      </c>
      <c r="U397" s="21" t="s">
        <v>16196</v>
      </c>
      <c r="V397" s="21" t="s">
        <v>4183</v>
      </c>
      <c r="W397" s="21" t="s">
        <v>708</v>
      </c>
      <c r="X397" s="21" t="s">
        <v>296</v>
      </c>
      <c r="Y397" s="8" t="s">
        <v>45985</v>
      </c>
      <c r="Z397" s="21" t="s">
        <v>5814</v>
      </c>
      <c r="AA397" s="28" t="s">
        <v>12699</v>
      </c>
      <c r="AB397" s="21" t="s">
        <v>225</v>
      </c>
    </row>
    <row r="398" spans="1:28" x14ac:dyDescent="0.2">
      <c r="A398" s="8" t="s">
        <v>12797</v>
      </c>
      <c r="B398" s="8" t="s">
        <v>12798</v>
      </c>
      <c r="C398" s="19" t="s">
        <v>45769</v>
      </c>
      <c r="D398" s="8" t="s">
        <v>34690</v>
      </c>
      <c r="E398" s="8" t="s">
        <v>34691</v>
      </c>
      <c r="F398" s="8" t="s">
        <v>776</v>
      </c>
      <c r="G398" s="8" t="s">
        <v>12605</v>
      </c>
      <c r="H398" s="8" t="s">
        <v>12606</v>
      </c>
      <c r="I398" s="8" t="s">
        <v>12607</v>
      </c>
      <c r="J398" s="17" t="s">
        <v>12608</v>
      </c>
      <c r="K398" s="8" t="s">
        <v>12802</v>
      </c>
      <c r="L398" s="8" t="s">
        <v>225</v>
      </c>
      <c r="M398" s="33" t="s">
        <v>45770</v>
      </c>
      <c r="N398" s="32" t="s">
        <v>12801</v>
      </c>
      <c r="O398" s="32" t="s">
        <v>204</v>
      </c>
      <c r="P398" s="32" t="s">
        <v>204</v>
      </c>
      <c r="Q398" s="32">
        <v>43035</v>
      </c>
      <c r="R398" s="32">
        <v>0.75</v>
      </c>
      <c r="S398" s="32">
        <v>0.97916666666666663</v>
      </c>
      <c r="T398" s="32" t="s">
        <v>2712</v>
      </c>
      <c r="U398" s="8" t="s">
        <v>446</v>
      </c>
      <c r="V398" s="8" t="s">
        <v>12799</v>
      </c>
      <c r="W398" s="8" t="s">
        <v>708</v>
      </c>
      <c r="X398" s="8" t="s">
        <v>30</v>
      </c>
      <c r="Y398" s="8" t="s">
        <v>45985</v>
      </c>
      <c r="Z398" s="8">
        <v>311824</v>
      </c>
      <c r="AA398" s="26" t="s">
        <v>12800</v>
      </c>
      <c r="AB398" s="8" t="s">
        <v>225</v>
      </c>
    </row>
    <row r="399" spans="1:28" x14ac:dyDescent="0.2">
      <c r="A399" s="8" t="s">
        <v>12851</v>
      </c>
      <c r="B399" s="8" t="s">
        <v>12852</v>
      </c>
      <c r="C399" s="19" t="s">
        <v>45769</v>
      </c>
      <c r="D399" s="8" t="s">
        <v>34690</v>
      </c>
      <c r="E399" s="8" t="s">
        <v>34691</v>
      </c>
      <c r="F399" s="8" t="s">
        <v>776</v>
      </c>
      <c r="G399" s="8" t="s">
        <v>12605</v>
      </c>
      <c r="H399" s="8" t="s">
        <v>12606</v>
      </c>
      <c r="I399" s="8" t="s">
        <v>12607</v>
      </c>
      <c r="J399" s="17" t="s">
        <v>12608</v>
      </c>
      <c r="K399" s="8" t="s">
        <v>12856</v>
      </c>
      <c r="L399" s="8" t="s">
        <v>515</v>
      </c>
      <c r="M399" s="33" t="s">
        <v>45770</v>
      </c>
      <c r="N399" s="32" t="s">
        <v>12855</v>
      </c>
      <c r="O399" s="32" t="s">
        <v>255</v>
      </c>
      <c r="P399" s="32" t="s">
        <v>255</v>
      </c>
      <c r="Q399" s="32">
        <v>43041</v>
      </c>
      <c r="R399" s="32">
        <v>0.91666666666666663</v>
      </c>
      <c r="S399" s="32">
        <v>0.125</v>
      </c>
      <c r="T399" s="32" t="s">
        <v>773</v>
      </c>
      <c r="U399" s="8" t="s">
        <v>12847</v>
      </c>
      <c r="V399" s="8" t="s">
        <v>12853</v>
      </c>
      <c r="W399" s="8" t="s">
        <v>708</v>
      </c>
      <c r="X399" s="8" t="s">
        <v>30</v>
      </c>
      <c r="Y399" s="8" t="s">
        <v>45985</v>
      </c>
      <c r="Z399" s="8">
        <v>210141</v>
      </c>
      <c r="AA399" s="26" t="s">
        <v>12854</v>
      </c>
      <c r="AB399" s="8" t="s">
        <v>515</v>
      </c>
    </row>
    <row r="400" spans="1:28" x14ac:dyDescent="0.2">
      <c r="A400" s="21" t="s">
        <v>44796</v>
      </c>
      <c r="B400" s="21" t="s">
        <v>44797</v>
      </c>
      <c r="C400" s="27" t="s">
        <v>45769</v>
      </c>
      <c r="D400" s="21" t="s">
        <v>34690</v>
      </c>
      <c r="E400" s="21" t="s">
        <v>34691</v>
      </c>
      <c r="F400" s="21" t="s">
        <v>776</v>
      </c>
      <c r="G400" s="21" t="s">
        <v>44685</v>
      </c>
      <c r="H400" s="21" t="s">
        <v>44686</v>
      </c>
      <c r="I400" s="21" t="s">
        <v>44687</v>
      </c>
      <c r="J400" s="22" t="s">
        <v>44688</v>
      </c>
      <c r="K400" s="21" t="s">
        <v>44799</v>
      </c>
      <c r="L400" s="21" t="s">
        <v>123</v>
      </c>
      <c r="M400" s="33" t="s">
        <v>45770</v>
      </c>
      <c r="N400" s="32" t="s">
        <v>44798</v>
      </c>
      <c r="O400" s="32" t="s">
        <v>112</v>
      </c>
      <c r="P400" s="32" t="s">
        <v>112</v>
      </c>
      <c r="Q400" s="32">
        <v>43025</v>
      </c>
      <c r="R400" s="32">
        <v>0.75</v>
      </c>
      <c r="S400" s="32">
        <v>0.91666666666666663</v>
      </c>
      <c r="T400" s="32" t="s">
        <v>739</v>
      </c>
      <c r="U400" s="21" t="s">
        <v>419</v>
      </c>
      <c r="V400" s="21" t="s">
        <v>3108</v>
      </c>
      <c r="W400" s="21" t="s">
        <v>708</v>
      </c>
      <c r="X400" s="21" t="s">
        <v>30</v>
      </c>
      <c r="Y400" s="8" t="s">
        <v>45985</v>
      </c>
      <c r="Z400" s="21" t="s">
        <v>5814</v>
      </c>
      <c r="AA400" s="28" t="s">
        <v>5703</v>
      </c>
      <c r="AB400" s="21" t="s">
        <v>123</v>
      </c>
    </row>
    <row r="401" spans="1:28" x14ac:dyDescent="0.2">
      <c r="A401" s="21" t="s">
        <v>44787</v>
      </c>
      <c r="B401" s="21" t="s">
        <v>44788</v>
      </c>
      <c r="C401" s="27" t="s">
        <v>45769</v>
      </c>
      <c r="D401" s="21" t="s">
        <v>34690</v>
      </c>
      <c r="E401" s="21" t="s">
        <v>34691</v>
      </c>
      <c r="F401" s="21" t="s">
        <v>776</v>
      </c>
      <c r="G401" s="21" t="s">
        <v>44685</v>
      </c>
      <c r="H401" s="21" t="s">
        <v>44686</v>
      </c>
      <c r="I401" s="21" t="s">
        <v>44687</v>
      </c>
      <c r="J401" s="22" t="s">
        <v>44688</v>
      </c>
      <c r="K401" s="21" t="s">
        <v>44790</v>
      </c>
      <c r="L401" s="21" t="s">
        <v>113</v>
      </c>
      <c r="M401" s="33" t="s">
        <v>45770</v>
      </c>
      <c r="N401" s="32" t="s">
        <v>44789</v>
      </c>
      <c r="O401" s="32" t="s">
        <v>112</v>
      </c>
      <c r="P401" s="32" t="s">
        <v>112</v>
      </c>
      <c r="Q401" s="32">
        <v>43024</v>
      </c>
      <c r="R401" s="32">
        <v>0.75</v>
      </c>
      <c r="S401" s="32">
        <v>8.3333333333333329E-2</v>
      </c>
      <c r="T401" s="32" t="s">
        <v>486</v>
      </c>
      <c r="U401" s="21" t="s">
        <v>410</v>
      </c>
      <c r="V401" s="21" t="s">
        <v>5675</v>
      </c>
      <c r="W401" s="21" t="s">
        <v>708</v>
      </c>
      <c r="X401" s="21" t="s">
        <v>30</v>
      </c>
      <c r="Y401" s="8" t="s">
        <v>45985</v>
      </c>
      <c r="Z401" s="21" t="s">
        <v>5814</v>
      </c>
      <c r="AA401" s="28" t="s">
        <v>5660</v>
      </c>
      <c r="AB401" s="21" t="s">
        <v>113</v>
      </c>
    </row>
    <row r="402" spans="1:28" x14ac:dyDescent="0.2">
      <c r="A402" s="8" t="s">
        <v>5757</v>
      </c>
      <c r="B402" s="8" t="s">
        <v>5758</v>
      </c>
      <c r="C402" s="19" t="s">
        <v>45769</v>
      </c>
      <c r="D402" s="8" t="s">
        <v>34690</v>
      </c>
      <c r="E402" s="8" t="s">
        <v>34691</v>
      </c>
      <c r="F402" s="8" t="s">
        <v>776</v>
      </c>
      <c r="G402" s="8" t="s">
        <v>5556</v>
      </c>
      <c r="H402" s="8" t="s">
        <v>3431</v>
      </c>
      <c r="I402" s="8" t="s">
        <v>5557</v>
      </c>
      <c r="J402" s="17" t="s">
        <v>5558</v>
      </c>
      <c r="K402" s="8" t="s">
        <v>5760</v>
      </c>
      <c r="L402" s="8" t="s">
        <v>225</v>
      </c>
      <c r="M402" s="33" t="s">
        <v>45770</v>
      </c>
      <c r="N402" s="32" t="s">
        <v>5759</v>
      </c>
      <c r="O402" s="32" t="s">
        <v>204</v>
      </c>
      <c r="P402" s="32" t="s">
        <v>204</v>
      </c>
      <c r="Q402" s="32">
        <v>43035</v>
      </c>
      <c r="R402" s="32">
        <v>0</v>
      </c>
      <c r="S402" s="32">
        <v>0.20833333333333334</v>
      </c>
      <c r="T402" s="32" t="s">
        <v>773</v>
      </c>
      <c r="U402" s="8" t="s">
        <v>4183</v>
      </c>
      <c r="V402" s="8" t="s">
        <v>3697</v>
      </c>
      <c r="W402" s="8" t="s">
        <v>708</v>
      </c>
      <c r="X402" s="8" t="s">
        <v>296</v>
      </c>
      <c r="Y402" s="8" t="s">
        <v>45985</v>
      </c>
      <c r="Z402" s="8">
        <v>506070</v>
      </c>
      <c r="AA402" s="26" t="s">
        <v>45911</v>
      </c>
      <c r="AB402" s="8" t="s">
        <v>225</v>
      </c>
    </row>
    <row r="403" spans="1:28" x14ac:dyDescent="0.2">
      <c r="A403" s="8" t="s">
        <v>16287</v>
      </c>
      <c r="B403" s="8" t="s">
        <v>16288</v>
      </c>
      <c r="C403" s="19" t="s">
        <v>45769</v>
      </c>
      <c r="D403" s="8" t="s">
        <v>34690</v>
      </c>
      <c r="E403" s="8" t="s">
        <v>34691</v>
      </c>
      <c r="F403" s="8" t="s">
        <v>776</v>
      </c>
      <c r="G403" s="8" t="s">
        <v>16019</v>
      </c>
      <c r="H403" s="8" t="s">
        <v>12606</v>
      </c>
      <c r="I403" s="8" t="s">
        <v>16020</v>
      </c>
      <c r="J403" s="17" t="s">
        <v>16021</v>
      </c>
      <c r="K403" s="8" t="s">
        <v>16291</v>
      </c>
      <c r="L403" s="8" t="s">
        <v>256</v>
      </c>
      <c r="M403" s="33" t="s">
        <v>45770</v>
      </c>
      <c r="N403" s="32" t="s">
        <v>16290</v>
      </c>
      <c r="O403" s="32" t="s">
        <v>255</v>
      </c>
      <c r="P403" s="32" t="s">
        <v>255</v>
      </c>
      <c r="Q403" s="32">
        <v>43045</v>
      </c>
      <c r="R403" s="32">
        <v>0.875</v>
      </c>
      <c r="S403" s="32">
        <v>0.20833333333333334</v>
      </c>
      <c r="T403" s="32" t="s">
        <v>486</v>
      </c>
      <c r="U403" s="8" t="s">
        <v>6258</v>
      </c>
      <c r="V403" s="8" t="s">
        <v>4837</v>
      </c>
      <c r="W403" s="8" t="s">
        <v>708</v>
      </c>
      <c r="X403" s="8" t="s">
        <v>296</v>
      </c>
      <c r="Y403" s="8" t="s">
        <v>45985</v>
      </c>
      <c r="Z403" s="8">
        <v>308445</v>
      </c>
      <c r="AA403" s="26" t="s">
        <v>16289</v>
      </c>
      <c r="AB403" s="8" t="s">
        <v>256</v>
      </c>
    </row>
    <row r="404" spans="1:28" x14ac:dyDescent="0.2">
      <c r="A404" s="8" t="s">
        <v>6948</v>
      </c>
      <c r="B404" s="8" t="s">
        <v>6949</v>
      </c>
      <c r="C404" s="19" t="s">
        <v>45769</v>
      </c>
      <c r="D404" s="8" t="s">
        <v>34690</v>
      </c>
      <c r="E404" s="8" t="s">
        <v>34691</v>
      </c>
      <c r="F404" s="8" t="s">
        <v>776</v>
      </c>
      <c r="G404" s="8" t="s">
        <v>6781</v>
      </c>
      <c r="H404" s="8" t="s">
        <v>6782</v>
      </c>
      <c r="I404" s="8" t="s">
        <v>6783</v>
      </c>
      <c r="J404" s="17" t="s">
        <v>6784</v>
      </c>
      <c r="K404" s="8" t="s">
        <v>6953</v>
      </c>
      <c r="L404" s="8" t="s">
        <v>164</v>
      </c>
      <c r="M404" s="33" t="s">
        <v>45770</v>
      </c>
      <c r="N404" s="32" t="s">
        <v>6952</v>
      </c>
      <c r="O404" s="32" t="s">
        <v>133</v>
      </c>
      <c r="P404" s="32" t="s">
        <v>133</v>
      </c>
      <c r="Q404" s="32">
        <v>43032</v>
      </c>
      <c r="R404" s="32">
        <v>0.75</v>
      </c>
      <c r="S404" s="32">
        <v>0.875</v>
      </c>
      <c r="T404" s="32" t="s">
        <v>1283</v>
      </c>
      <c r="U404" s="8" t="s">
        <v>1501</v>
      </c>
      <c r="V404" s="8" t="s">
        <v>6950</v>
      </c>
      <c r="W404" s="8" t="s">
        <v>708</v>
      </c>
      <c r="X404" s="8" t="s">
        <v>296</v>
      </c>
      <c r="Y404" s="8" t="s">
        <v>45985</v>
      </c>
      <c r="Z404" s="8" t="s">
        <v>32719</v>
      </c>
      <c r="AA404" s="26" t="s">
        <v>6951</v>
      </c>
      <c r="AB404" s="8" t="s">
        <v>164</v>
      </c>
    </row>
    <row r="405" spans="1:28" x14ac:dyDescent="0.2">
      <c r="A405" s="8" t="s">
        <v>43680</v>
      </c>
      <c r="B405" s="8" t="s">
        <v>43681</v>
      </c>
      <c r="C405" s="19" t="s">
        <v>45769</v>
      </c>
      <c r="D405" s="8" t="s">
        <v>34690</v>
      </c>
      <c r="E405" s="8" t="s">
        <v>34691</v>
      </c>
      <c r="F405" s="8" t="s">
        <v>776</v>
      </c>
      <c r="G405" s="8" t="s">
        <v>43649</v>
      </c>
      <c r="H405" s="8" t="s">
        <v>43650</v>
      </c>
      <c r="I405" s="8" t="s">
        <v>43546</v>
      </c>
      <c r="J405" s="17" t="s">
        <v>43651</v>
      </c>
      <c r="K405" s="8" t="s">
        <v>43684</v>
      </c>
      <c r="L405" s="8" t="s">
        <v>362</v>
      </c>
      <c r="M405" s="33" t="s">
        <v>45770</v>
      </c>
      <c r="N405" s="32" t="s">
        <v>43683</v>
      </c>
      <c r="O405" s="32" t="s">
        <v>112</v>
      </c>
      <c r="P405" s="32" t="s">
        <v>112</v>
      </c>
      <c r="Q405" s="32">
        <v>43019</v>
      </c>
      <c r="R405" s="32">
        <v>0</v>
      </c>
      <c r="S405" s="32">
        <v>0.20833333333333334</v>
      </c>
      <c r="T405" s="32" t="s">
        <v>773</v>
      </c>
      <c r="U405" s="8" t="s">
        <v>2966</v>
      </c>
      <c r="V405" s="8" t="s">
        <v>737</v>
      </c>
      <c r="W405" s="8" t="s">
        <v>708</v>
      </c>
      <c r="X405" s="8" t="s">
        <v>45730</v>
      </c>
      <c r="Y405" s="8" t="s">
        <v>45985</v>
      </c>
      <c r="Z405" s="8">
        <v>314</v>
      </c>
      <c r="AA405" s="26" t="s">
        <v>43682</v>
      </c>
      <c r="AB405" s="8" t="s">
        <v>362</v>
      </c>
    </row>
    <row r="406" spans="1:28" x14ac:dyDescent="0.2">
      <c r="A406" s="8" t="s">
        <v>6779</v>
      </c>
      <c r="B406" s="8" t="s">
        <v>6780</v>
      </c>
      <c r="C406" s="19" t="s">
        <v>45769</v>
      </c>
      <c r="D406" s="8" t="s">
        <v>34690</v>
      </c>
      <c r="E406" s="8" t="s">
        <v>34691</v>
      </c>
      <c r="F406" s="8" t="s">
        <v>776</v>
      </c>
      <c r="G406" s="8" t="s">
        <v>6781</v>
      </c>
      <c r="H406" s="8" t="s">
        <v>6782</v>
      </c>
      <c r="I406" s="8" t="s">
        <v>6783</v>
      </c>
      <c r="J406" s="17" t="s">
        <v>6784</v>
      </c>
      <c r="K406" s="8" t="s">
        <v>6787</v>
      </c>
      <c r="L406" s="8" t="s">
        <v>29</v>
      </c>
      <c r="M406" s="33" t="s">
        <v>45770</v>
      </c>
      <c r="N406" s="32" t="s">
        <v>6786</v>
      </c>
      <c r="O406" s="32" t="s">
        <v>27</v>
      </c>
      <c r="P406" s="32" t="s">
        <v>27</v>
      </c>
      <c r="Q406" s="32">
        <v>43009</v>
      </c>
      <c r="R406" s="32">
        <v>0.75</v>
      </c>
      <c r="S406" s="32">
        <v>0.95833333333333337</v>
      </c>
      <c r="T406" s="32" t="s">
        <v>773</v>
      </c>
      <c r="U406" s="8" t="s">
        <v>1717</v>
      </c>
      <c r="V406" s="8" t="s">
        <v>2828</v>
      </c>
      <c r="W406" s="8" t="s">
        <v>708</v>
      </c>
      <c r="X406" s="8" t="s">
        <v>296</v>
      </c>
      <c r="Y406" s="8" t="s">
        <v>45985</v>
      </c>
      <c r="Z406" s="8">
        <v>305404</v>
      </c>
      <c r="AA406" s="26" t="s">
        <v>6785</v>
      </c>
      <c r="AB406" s="8" t="s">
        <v>29</v>
      </c>
    </row>
    <row r="407" spans="1:28" x14ac:dyDescent="0.2">
      <c r="A407" s="8" t="s">
        <v>45722</v>
      </c>
      <c r="B407" s="8" t="s">
        <v>45723</v>
      </c>
      <c r="C407" s="19" t="s">
        <v>45769</v>
      </c>
      <c r="D407" s="8" t="s">
        <v>34690</v>
      </c>
      <c r="E407" s="8" t="s">
        <v>34691</v>
      </c>
      <c r="F407" s="8" t="s">
        <v>776</v>
      </c>
      <c r="G407" s="8" t="s">
        <v>45408</v>
      </c>
      <c r="H407" s="8" t="s">
        <v>17406</v>
      </c>
      <c r="I407" s="8" t="s">
        <v>45410</v>
      </c>
      <c r="J407" s="17" t="s">
        <v>45411</v>
      </c>
      <c r="K407" s="8" t="s">
        <v>45726</v>
      </c>
      <c r="L407" s="8" t="s">
        <v>13273</v>
      </c>
      <c r="M407" s="33" t="s">
        <v>45770</v>
      </c>
      <c r="N407" s="32" t="s">
        <v>45725</v>
      </c>
      <c r="O407" s="32" t="s">
        <v>274</v>
      </c>
      <c r="P407" s="32" t="s">
        <v>274</v>
      </c>
      <c r="Q407" s="32">
        <v>43050</v>
      </c>
      <c r="R407" s="32">
        <v>0.29166666666666669</v>
      </c>
      <c r="S407" s="32">
        <v>0.75</v>
      </c>
      <c r="T407" s="32" t="s">
        <v>762</v>
      </c>
      <c r="U407" s="8" t="s">
        <v>1991</v>
      </c>
      <c r="V407" s="8" t="s">
        <v>35946</v>
      </c>
      <c r="W407" s="8" t="s">
        <v>28</v>
      </c>
      <c r="X407" s="8" t="s">
        <v>296</v>
      </c>
      <c r="Y407" s="8" t="s">
        <v>45985</v>
      </c>
      <c r="Z407" s="8" t="s">
        <v>45816</v>
      </c>
      <c r="AA407" s="26" t="s">
        <v>45724</v>
      </c>
      <c r="AB407" s="8" t="s">
        <v>13273</v>
      </c>
    </row>
    <row r="408" spans="1:28" x14ac:dyDescent="0.2">
      <c r="A408" s="8" t="s">
        <v>43879</v>
      </c>
      <c r="B408" s="8" t="s">
        <v>43880</v>
      </c>
      <c r="C408" s="19" t="s">
        <v>45769</v>
      </c>
      <c r="D408" s="8" t="s">
        <v>34690</v>
      </c>
      <c r="E408" s="8" t="s">
        <v>34691</v>
      </c>
      <c r="F408" s="8" t="s">
        <v>776</v>
      </c>
      <c r="G408" s="8" t="s">
        <v>43649</v>
      </c>
      <c r="H408" s="8" t="s">
        <v>43650</v>
      </c>
      <c r="I408" s="8" t="s">
        <v>43546</v>
      </c>
      <c r="J408" s="17" t="s">
        <v>43651</v>
      </c>
      <c r="K408" s="8" t="s">
        <v>43883</v>
      </c>
      <c r="L408" s="8" t="s">
        <v>266</v>
      </c>
      <c r="M408" s="33" t="s">
        <v>45770</v>
      </c>
      <c r="N408" s="32" t="s">
        <v>43882</v>
      </c>
      <c r="O408" s="32" t="s">
        <v>255</v>
      </c>
      <c r="P408" s="32" t="s">
        <v>255</v>
      </c>
      <c r="Q408" s="32">
        <v>43046</v>
      </c>
      <c r="R408" s="32">
        <v>0.97916666666666663</v>
      </c>
      <c r="S408" s="32">
        <v>0.20833333333333334</v>
      </c>
      <c r="T408" s="32" t="s">
        <v>2712</v>
      </c>
      <c r="U408" s="8" t="s">
        <v>43876</v>
      </c>
      <c r="V408" s="8" t="s">
        <v>4846</v>
      </c>
      <c r="W408" s="8" t="s">
        <v>708</v>
      </c>
      <c r="X408" s="8" t="s">
        <v>45730</v>
      </c>
      <c r="Y408" s="8" t="s">
        <v>45985</v>
      </c>
      <c r="Z408" s="8">
        <v>506122</v>
      </c>
      <c r="AA408" s="26" t="s">
        <v>43881</v>
      </c>
      <c r="AB408" s="8" t="s">
        <v>266</v>
      </c>
    </row>
    <row r="409" spans="1:28" x14ac:dyDescent="0.2">
      <c r="A409" s="8" t="s">
        <v>12759</v>
      </c>
      <c r="B409" s="8" t="s">
        <v>12760</v>
      </c>
      <c r="C409" s="19" t="s">
        <v>45769</v>
      </c>
      <c r="D409" s="8" t="s">
        <v>34690</v>
      </c>
      <c r="E409" s="8" t="s">
        <v>34691</v>
      </c>
      <c r="F409" s="8" t="s">
        <v>776</v>
      </c>
      <c r="G409" s="8" t="s">
        <v>12605</v>
      </c>
      <c r="H409" s="8" t="s">
        <v>12606</v>
      </c>
      <c r="I409" s="8" t="s">
        <v>12607</v>
      </c>
      <c r="J409" s="17" t="s">
        <v>12608</v>
      </c>
      <c r="K409" s="8" t="s">
        <v>12763</v>
      </c>
      <c r="L409" s="8" t="s">
        <v>113</v>
      </c>
      <c r="M409" s="33" t="s">
        <v>45770</v>
      </c>
      <c r="N409" s="32" t="s">
        <v>12762</v>
      </c>
      <c r="O409" s="32" t="s">
        <v>112</v>
      </c>
      <c r="P409" s="32" t="s">
        <v>112</v>
      </c>
      <c r="Q409" s="32">
        <v>43024</v>
      </c>
      <c r="R409" s="32">
        <v>0.97916666666666663</v>
      </c>
      <c r="S409" s="32">
        <v>0.20833333333333334</v>
      </c>
      <c r="T409" s="32" t="s">
        <v>2712</v>
      </c>
      <c r="U409" s="8" t="s">
        <v>12755</v>
      </c>
      <c r="V409" s="8" t="s">
        <v>767</v>
      </c>
      <c r="W409" s="8" t="s">
        <v>708</v>
      </c>
      <c r="X409" s="8" t="s">
        <v>30</v>
      </c>
      <c r="Y409" s="8" t="s">
        <v>45985</v>
      </c>
      <c r="Z409" s="8">
        <v>508762</v>
      </c>
      <c r="AA409" s="26" t="s">
        <v>12761</v>
      </c>
      <c r="AB409" s="8" t="s">
        <v>113</v>
      </c>
    </row>
    <row r="410" spans="1:28" x14ac:dyDescent="0.2">
      <c r="A410" s="8" t="s">
        <v>35848</v>
      </c>
      <c r="B410" s="8" t="s">
        <v>35849</v>
      </c>
      <c r="C410" s="19" t="s">
        <v>45769</v>
      </c>
      <c r="D410" s="8" t="s">
        <v>34690</v>
      </c>
      <c r="E410" s="8" t="s">
        <v>34691</v>
      </c>
      <c r="F410" s="8" t="s">
        <v>776</v>
      </c>
      <c r="G410" s="8" t="s">
        <v>35778</v>
      </c>
      <c r="H410" s="8" t="s">
        <v>3431</v>
      </c>
      <c r="I410" s="8" t="s">
        <v>35779</v>
      </c>
      <c r="J410" s="17" t="s">
        <v>35780</v>
      </c>
      <c r="K410" s="8" t="s">
        <v>35851</v>
      </c>
      <c r="L410" s="8" t="s">
        <v>205</v>
      </c>
      <c r="M410" s="33" t="s">
        <v>45770</v>
      </c>
      <c r="N410" s="32" t="s">
        <v>35850</v>
      </c>
      <c r="O410" s="32" t="s">
        <v>204</v>
      </c>
      <c r="P410" s="32" t="s">
        <v>204</v>
      </c>
      <c r="Q410" s="32">
        <v>43033</v>
      </c>
      <c r="R410" s="32">
        <v>0.75</v>
      </c>
      <c r="S410" s="32">
        <v>4.1666666666666664E-2</v>
      </c>
      <c r="T410" s="32" t="s">
        <v>296</v>
      </c>
      <c r="U410" s="8" t="s">
        <v>428</v>
      </c>
      <c r="V410" s="8" t="s">
        <v>19626</v>
      </c>
      <c r="W410" s="8" t="s">
        <v>28</v>
      </c>
      <c r="X410" s="8" t="s">
        <v>296</v>
      </c>
      <c r="Y410" s="8" t="s">
        <v>45985</v>
      </c>
      <c r="Z410" s="8">
        <v>506253</v>
      </c>
      <c r="AA410" s="26" t="s">
        <v>45929</v>
      </c>
      <c r="AB410" s="8" t="s">
        <v>205</v>
      </c>
    </row>
    <row r="411" spans="1:28" x14ac:dyDescent="0.2">
      <c r="A411" s="8" t="s">
        <v>5766</v>
      </c>
      <c r="B411" s="8" t="s">
        <v>5767</v>
      </c>
      <c r="C411" s="19" t="s">
        <v>45769</v>
      </c>
      <c r="D411" s="8" t="s">
        <v>34690</v>
      </c>
      <c r="E411" s="8" t="s">
        <v>34691</v>
      </c>
      <c r="F411" s="8" t="s">
        <v>776</v>
      </c>
      <c r="G411" s="8" t="s">
        <v>5556</v>
      </c>
      <c r="H411" s="8" t="s">
        <v>3431</v>
      </c>
      <c r="I411" s="8" t="s">
        <v>5557</v>
      </c>
      <c r="J411" s="17" t="s">
        <v>5558</v>
      </c>
      <c r="K411" s="8" t="s">
        <v>5769</v>
      </c>
      <c r="L411" s="8" t="s">
        <v>215</v>
      </c>
      <c r="M411" s="33" t="s">
        <v>45770</v>
      </c>
      <c r="N411" s="32" t="s">
        <v>5768</v>
      </c>
      <c r="O411" s="32" t="s">
        <v>204</v>
      </c>
      <c r="P411" s="32" t="s">
        <v>204</v>
      </c>
      <c r="Q411" s="32">
        <v>43034</v>
      </c>
      <c r="R411" s="32">
        <v>0</v>
      </c>
      <c r="S411" s="32">
        <v>0.20833333333333334</v>
      </c>
      <c r="T411" s="32" t="s">
        <v>773</v>
      </c>
      <c r="U411" s="8" t="s">
        <v>5763</v>
      </c>
      <c r="V411" s="8" t="s">
        <v>3690</v>
      </c>
      <c r="W411" s="8" t="s">
        <v>708</v>
      </c>
      <c r="X411" s="8" t="s">
        <v>296</v>
      </c>
      <c r="Y411" s="8" t="s">
        <v>45985</v>
      </c>
      <c r="Z411" s="8">
        <v>506252</v>
      </c>
      <c r="AA411" s="26" t="s">
        <v>45927</v>
      </c>
      <c r="AB411" s="8" t="s">
        <v>215</v>
      </c>
    </row>
    <row r="412" spans="1:28" x14ac:dyDescent="0.2">
      <c r="A412" s="8" t="s">
        <v>12674</v>
      </c>
      <c r="B412" s="8" t="s">
        <v>12675</v>
      </c>
      <c r="C412" s="19" t="s">
        <v>45769</v>
      </c>
      <c r="D412" s="8" t="s">
        <v>34690</v>
      </c>
      <c r="E412" s="8" t="s">
        <v>34691</v>
      </c>
      <c r="F412" s="8" t="s">
        <v>776</v>
      </c>
      <c r="G412" s="8" t="s">
        <v>12605</v>
      </c>
      <c r="H412" s="8" t="s">
        <v>12606</v>
      </c>
      <c r="I412" s="8" t="s">
        <v>12607</v>
      </c>
      <c r="J412" s="17" t="s">
        <v>12608</v>
      </c>
      <c r="K412" s="8" t="s">
        <v>12678</v>
      </c>
      <c r="L412" s="8" t="s">
        <v>335</v>
      </c>
      <c r="M412" s="33" t="s">
        <v>45770</v>
      </c>
      <c r="N412" s="32" t="s">
        <v>12677</v>
      </c>
      <c r="O412" s="32" t="s">
        <v>65</v>
      </c>
      <c r="P412" s="32" t="s">
        <v>65</v>
      </c>
      <c r="Q412" s="32">
        <v>43017</v>
      </c>
      <c r="R412" s="32">
        <v>0.95833333333333337</v>
      </c>
      <c r="S412" s="32">
        <v>8.3333333333333329E-2</v>
      </c>
      <c r="T412" s="32" t="s">
        <v>1283</v>
      </c>
      <c r="U412" s="8" t="s">
        <v>1365</v>
      </c>
      <c r="V412" s="8" t="s">
        <v>12676</v>
      </c>
      <c r="W412" s="8" t="s">
        <v>708</v>
      </c>
      <c r="X412" s="8" t="s">
        <v>30</v>
      </c>
      <c r="Y412" s="8" t="s">
        <v>45985</v>
      </c>
      <c r="Z412" s="8">
        <v>508801</v>
      </c>
      <c r="AA412" s="26" t="s">
        <v>12631</v>
      </c>
      <c r="AB412" s="8" t="s">
        <v>335</v>
      </c>
    </row>
    <row r="413" spans="1:28" x14ac:dyDescent="0.2">
      <c r="A413" s="21" t="s">
        <v>5683</v>
      </c>
      <c r="B413" s="21" t="s">
        <v>5684</v>
      </c>
      <c r="C413" s="27" t="s">
        <v>45769</v>
      </c>
      <c r="D413" s="21" t="s">
        <v>34690</v>
      </c>
      <c r="E413" s="21" t="s">
        <v>34691</v>
      </c>
      <c r="F413" s="21" t="s">
        <v>776</v>
      </c>
      <c r="G413" s="21" t="s">
        <v>5556</v>
      </c>
      <c r="H413" s="21" t="s">
        <v>3431</v>
      </c>
      <c r="I413" s="21" t="s">
        <v>5557</v>
      </c>
      <c r="J413" s="22" t="s">
        <v>5558</v>
      </c>
      <c r="K413" s="21" t="s">
        <v>5687</v>
      </c>
      <c r="L413" s="21" t="s">
        <v>382</v>
      </c>
      <c r="M413" s="33" t="s">
        <v>45770</v>
      </c>
      <c r="N413" s="32" t="s">
        <v>5686</v>
      </c>
      <c r="O413" s="32" t="s">
        <v>112</v>
      </c>
      <c r="P413" s="32" t="s">
        <v>112</v>
      </c>
      <c r="Q413" s="32">
        <v>43021</v>
      </c>
      <c r="R413" s="32">
        <v>0.75</v>
      </c>
      <c r="S413" s="32">
        <v>0.16666666666666666</v>
      </c>
      <c r="T413" s="32" t="s">
        <v>792</v>
      </c>
      <c r="U413" s="21" t="s">
        <v>384</v>
      </c>
      <c r="V413" s="21" t="s">
        <v>1440</v>
      </c>
      <c r="W413" s="21" t="s">
        <v>708</v>
      </c>
      <c r="X413" s="21" t="s">
        <v>296</v>
      </c>
      <c r="Y413" s="8" t="s">
        <v>45985</v>
      </c>
      <c r="Z413" s="21" t="s">
        <v>5814</v>
      </c>
      <c r="AA413" s="28" t="s">
        <v>5685</v>
      </c>
      <c r="AB413" s="21" t="s">
        <v>382</v>
      </c>
    </row>
    <row r="414" spans="1:28" x14ac:dyDescent="0.2">
      <c r="A414" s="21" t="s">
        <v>5714</v>
      </c>
      <c r="B414" s="21" t="s">
        <v>5715</v>
      </c>
      <c r="C414" s="27" t="s">
        <v>45769</v>
      </c>
      <c r="D414" s="21" t="s">
        <v>34690</v>
      </c>
      <c r="E414" s="21" t="s">
        <v>34691</v>
      </c>
      <c r="F414" s="21" t="s">
        <v>776</v>
      </c>
      <c r="G414" s="21" t="s">
        <v>5556</v>
      </c>
      <c r="H414" s="21" t="s">
        <v>3431</v>
      </c>
      <c r="I414" s="21" t="s">
        <v>5557</v>
      </c>
      <c r="J414" s="22" t="s">
        <v>5558</v>
      </c>
      <c r="K414" s="21" t="s">
        <v>5718</v>
      </c>
      <c r="L414" s="21" t="s">
        <v>480</v>
      </c>
      <c r="M414" s="33" t="s">
        <v>45770</v>
      </c>
      <c r="N414" s="32" t="s">
        <v>5717</v>
      </c>
      <c r="O414" s="32" t="s">
        <v>204</v>
      </c>
      <c r="P414" s="32" t="s">
        <v>204</v>
      </c>
      <c r="Q414" s="32">
        <v>43039</v>
      </c>
      <c r="R414" s="32">
        <v>0.125</v>
      </c>
      <c r="S414" s="32">
        <v>0.20833333333333334</v>
      </c>
      <c r="T414" s="32" t="s">
        <v>1100</v>
      </c>
      <c r="U414" s="21" t="s">
        <v>3292</v>
      </c>
      <c r="V414" s="21" t="s">
        <v>812</v>
      </c>
      <c r="W414" s="21" t="s">
        <v>708</v>
      </c>
      <c r="X414" s="21" t="s">
        <v>296</v>
      </c>
      <c r="Y414" s="8" t="s">
        <v>45985</v>
      </c>
      <c r="Z414" s="21" t="s">
        <v>5814</v>
      </c>
      <c r="AA414" s="28" t="s">
        <v>5716</v>
      </c>
      <c r="AB414" s="21" t="s">
        <v>480</v>
      </c>
    </row>
    <row r="415" spans="1:28" x14ac:dyDescent="0.2">
      <c r="A415" s="8" t="s">
        <v>16150</v>
      </c>
      <c r="B415" s="8" t="s">
        <v>16151</v>
      </c>
      <c r="C415" s="19" t="s">
        <v>45769</v>
      </c>
      <c r="D415" s="8" t="s">
        <v>34690</v>
      </c>
      <c r="E415" s="8" t="s">
        <v>34691</v>
      </c>
      <c r="F415" s="8" t="s">
        <v>776</v>
      </c>
      <c r="G415" s="8" t="s">
        <v>16019</v>
      </c>
      <c r="H415" s="8" t="s">
        <v>12606</v>
      </c>
      <c r="I415" s="8" t="s">
        <v>16020</v>
      </c>
      <c r="J415" s="17" t="s">
        <v>16021</v>
      </c>
      <c r="K415" s="8" t="s">
        <v>16154</v>
      </c>
      <c r="L415" s="8" t="s">
        <v>390</v>
      </c>
      <c r="M415" s="33" t="s">
        <v>45770</v>
      </c>
      <c r="N415" s="32" t="s">
        <v>16153</v>
      </c>
      <c r="O415" s="32" t="s">
        <v>112</v>
      </c>
      <c r="P415" s="32" t="s">
        <v>112</v>
      </c>
      <c r="Q415" s="32">
        <v>43022</v>
      </c>
      <c r="R415" s="32">
        <v>0.75</v>
      </c>
      <c r="S415" s="32">
        <v>0.20833333333333334</v>
      </c>
      <c r="T415" s="32" t="s">
        <v>762</v>
      </c>
      <c r="U415" s="8" t="s">
        <v>392</v>
      </c>
      <c r="V415" s="8" t="s">
        <v>4644</v>
      </c>
      <c r="W415" s="8" t="s">
        <v>708</v>
      </c>
      <c r="X415" s="8" t="s">
        <v>30</v>
      </c>
      <c r="Y415" s="8" t="s">
        <v>45985</v>
      </c>
      <c r="Z415" s="8">
        <v>506225</v>
      </c>
      <c r="AA415" s="26" t="s">
        <v>16152</v>
      </c>
      <c r="AB415" s="8" t="s">
        <v>390</v>
      </c>
    </row>
    <row r="416" spans="1:28" x14ac:dyDescent="0.2">
      <c r="A416" s="8" t="s">
        <v>5637</v>
      </c>
      <c r="B416" s="8" t="s">
        <v>5638</v>
      </c>
      <c r="C416" s="19" t="s">
        <v>45769</v>
      </c>
      <c r="D416" s="8" t="s">
        <v>34690</v>
      </c>
      <c r="E416" s="8" t="s">
        <v>34691</v>
      </c>
      <c r="F416" s="8" t="s">
        <v>776</v>
      </c>
      <c r="G416" s="8" t="s">
        <v>5556</v>
      </c>
      <c r="H416" s="8" t="s">
        <v>3431</v>
      </c>
      <c r="I416" s="8" t="s">
        <v>5557</v>
      </c>
      <c r="J416" s="17" t="s">
        <v>5558</v>
      </c>
      <c r="K416" s="8" t="s">
        <v>5640</v>
      </c>
      <c r="L416" s="8" t="s">
        <v>362</v>
      </c>
      <c r="M416" s="33" t="s">
        <v>45770</v>
      </c>
      <c r="N416" s="32" t="s">
        <v>5639</v>
      </c>
      <c r="O416" s="32" t="s">
        <v>112</v>
      </c>
      <c r="P416" s="32" t="s">
        <v>112</v>
      </c>
      <c r="Q416" s="32">
        <v>43019</v>
      </c>
      <c r="R416" s="32">
        <v>0.75</v>
      </c>
      <c r="S416" s="32">
        <v>0</v>
      </c>
      <c r="T416" s="32" t="s">
        <v>30</v>
      </c>
      <c r="U416" s="8" t="s">
        <v>364</v>
      </c>
      <c r="V416" s="8" t="s">
        <v>2966</v>
      </c>
      <c r="W416" s="8" t="s">
        <v>708</v>
      </c>
      <c r="X416" s="8" t="s">
        <v>296</v>
      </c>
      <c r="Y416" s="8" t="s">
        <v>45985</v>
      </c>
      <c r="Z416" s="8">
        <v>508774</v>
      </c>
      <c r="AA416" s="26" t="s">
        <v>45951</v>
      </c>
      <c r="AB416" s="8" t="s">
        <v>362</v>
      </c>
    </row>
    <row r="417" spans="1:28" x14ac:dyDescent="0.2">
      <c r="A417" s="8" t="s">
        <v>6987</v>
      </c>
      <c r="B417" s="8" t="s">
        <v>6988</v>
      </c>
      <c r="C417" s="19" t="s">
        <v>45769</v>
      </c>
      <c r="D417" s="8" t="s">
        <v>34690</v>
      </c>
      <c r="E417" s="8" t="s">
        <v>34691</v>
      </c>
      <c r="F417" s="8" t="s">
        <v>776</v>
      </c>
      <c r="G417" s="8" t="s">
        <v>6781</v>
      </c>
      <c r="H417" s="8" t="s">
        <v>6782</v>
      </c>
      <c r="I417" s="8" t="s">
        <v>6783</v>
      </c>
      <c r="J417" s="17" t="s">
        <v>6784</v>
      </c>
      <c r="K417" s="8" t="s">
        <v>6991</v>
      </c>
      <c r="L417" s="8" t="s">
        <v>535</v>
      </c>
      <c r="M417" s="33" t="s">
        <v>45770</v>
      </c>
      <c r="N417" s="32" t="s">
        <v>6990</v>
      </c>
      <c r="O417" s="32" t="s">
        <v>255</v>
      </c>
      <c r="P417" s="32" t="s">
        <v>255</v>
      </c>
      <c r="Q417" s="32">
        <v>43043</v>
      </c>
      <c r="R417" s="32">
        <v>0.75</v>
      </c>
      <c r="S417" s="32">
        <v>0.95833333333333337</v>
      </c>
      <c r="T417" s="32" t="s">
        <v>773</v>
      </c>
      <c r="U417" s="8" t="s">
        <v>537</v>
      </c>
      <c r="V417" s="8" t="s">
        <v>6989</v>
      </c>
      <c r="W417" s="8" t="s">
        <v>708</v>
      </c>
      <c r="X417" s="8" t="s">
        <v>296</v>
      </c>
      <c r="Y417" s="8" t="s">
        <v>45985</v>
      </c>
      <c r="Z417" s="8">
        <v>11068</v>
      </c>
      <c r="AA417" s="26" t="s">
        <v>6822</v>
      </c>
      <c r="AB417" s="8" t="s">
        <v>535</v>
      </c>
    </row>
    <row r="418" spans="1:28" x14ac:dyDescent="0.2">
      <c r="A418" s="8" t="s">
        <v>12840</v>
      </c>
      <c r="B418" s="8" t="s">
        <v>12841</v>
      </c>
      <c r="C418" s="19" t="s">
        <v>45769</v>
      </c>
      <c r="D418" s="8" t="s">
        <v>34690</v>
      </c>
      <c r="E418" s="8" t="s">
        <v>34691</v>
      </c>
      <c r="F418" s="8" t="s">
        <v>776</v>
      </c>
      <c r="G418" s="8" t="s">
        <v>12605</v>
      </c>
      <c r="H418" s="8" t="s">
        <v>12606</v>
      </c>
      <c r="I418" s="8" t="s">
        <v>12607</v>
      </c>
      <c r="J418" s="17" t="s">
        <v>12608</v>
      </c>
      <c r="K418" s="8" t="s">
        <v>12844</v>
      </c>
      <c r="L418" s="8" t="s">
        <v>499</v>
      </c>
      <c r="M418" s="33" t="s">
        <v>45770</v>
      </c>
      <c r="N418" s="32" t="s">
        <v>12843</v>
      </c>
      <c r="O418" s="32" t="s">
        <v>255</v>
      </c>
      <c r="P418" s="32" t="s">
        <v>255</v>
      </c>
      <c r="Q418" s="32">
        <v>43040</v>
      </c>
      <c r="R418" s="32">
        <v>0.75</v>
      </c>
      <c r="S418" s="32">
        <v>0.20833333333333334</v>
      </c>
      <c r="T418" s="32" t="s">
        <v>762</v>
      </c>
      <c r="U418" s="8" t="s">
        <v>1653</v>
      </c>
      <c r="V418" s="8" t="s">
        <v>820</v>
      </c>
      <c r="W418" s="8" t="s">
        <v>708</v>
      </c>
      <c r="X418" s="8" t="s">
        <v>30</v>
      </c>
      <c r="Y418" s="8" t="s">
        <v>45985</v>
      </c>
      <c r="Z418" s="8">
        <v>210129</v>
      </c>
      <c r="AA418" s="26" t="s">
        <v>12842</v>
      </c>
      <c r="AB418" s="8" t="s">
        <v>499</v>
      </c>
    </row>
    <row r="419" spans="1:28" x14ac:dyDescent="0.2">
      <c r="A419" s="8" t="s">
        <v>16269</v>
      </c>
      <c r="B419" s="8" t="s">
        <v>16270</v>
      </c>
      <c r="C419" s="19" t="s">
        <v>45769</v>
      </c>
      <c r="D419" s="8" t="s">
        <v>34690</v>
      </c>
      <c r="E419" s="8" t="s">
        <v>34691</v>
      </c>
      <c r="F419" s="8" t="s">
        <v>776</v>
      </c>
      <c r="G419" s="8" t="s">
        <v>16019</v>
      </c>
      <c r="H419" s="8" t="s">
        <v>12606</v>
      </c>
      <c r="I419" s="8" t="s">
        <v>16020</v>
      </c>
      <c r="J419" s="17" t="s">
        <v>16021</v>
      </c>
      <c r="K419" s="8" t="s">
        <v>16273</v>
      </c>
      <c r="L419" s="8" t="s">
        <v>535</v>
      </c>
      <c r="M419" s="33" t="s">
        <v>45770</v>
      </c>
      <c r="N419" s="32" t="s">
        <v>16272</v>
      </c>
      <c r="O419" s="32" t="s">
        <v>255</v>
      </c>
      <c r="P419" s="32" t="s">
        <v>255</v>
      </c>
      <c r="Q419" s="32">
        <v>43043</v>
      </c>
      <c r="R419" s="32">
        <v>0.75</v>
      </c>
      <c r="S419" s="32">
        <v>0.16666666666666666</v>
      </c>
      <c r="T419" s="32" t="s">
        <v>762</v>
      </c>
      <c r="U419" s="8" t="s">
        <v>537</v>
      </c>
      <c r="V419" s="8" t="s">
        <v>4799</v>
      </c>
      <c r="W419" s="8" t="s">
        <v>708</v>
      </c>
      <c r="X419" s="8" t="s">
        <v>296</v>
      </c>
      <c r="Y419" s="8" t="s">
        <v>45985</v>
      </c>
      <c r="Z419" s="8">
        <v>322444</v>
      </c>
      <c r="AA419" s="26" t="s">
        <v>16271</v>
      </c>
      <c r="AB419" s="8" t="s">
        <v>535</v>
      </c>
    </row>
    <row r="420" spans="1:28" x14ac:dyDescent="0.2">
      <c r="A420" s="8" t="s">
        <v>44827</v>
      </c>
      <c r="B420" s="8" t="s">
        <v>44828</v>
      </c>
      <c r="C420" s="19" t="s">
        <v>45769</v>
      </c>
      <c r="D420" s="8" t="s">
        <v>34690</v>
      </c>
      <c r="E420" s="8" t="s">
        <v>34691</v>
      </c>
      <c r="F420" s="8" t="s">
        <v>776</v>
      </c>
      <c r="G420" s="8" t="s">
        <v>44685</v>
      </c>
      <c r="H420" s="8" t="s">
        <v>44686</v>
      </c>
      <c r="I420" s="8" t="s">
        <v>44687</v>
      </c>
      <c r="J420" s="17" t="s">
        <v>44688</v>
      </c>
      <c r="K420" s="8" t="s">
        <v>44831</v>
      </c>
      <c r="L420" s="8" t="s">
        <v>225</v>
      </c>
      <c r="M420" s="33" t="s">
        <v>45770</v>
      </c>
      <c r="N420" s="32" t="s">
        <v>44830</v>
      </c>
      <c r="O420" s="32" t="s">
        <v>204</v>
      </c>
      <c r="P420" s="32" t="s">
        <v>204</v>
      </c>
      <c r="Q420" s="32">
        <v>43035</v>
      </c>
      <c r="R420" s="32">
        <v>0.75</v>
      </c>
      <c r="S420" s="32">
        <v>0.20833333333333334</v>
      </c>
      <c r="T420" s="32" t="s">
        <v>762</v>
      </c>
      <c r="U420" s="8" t="s">
        <v>446</v>
      </c>
      <c r="V420" s="8" t="s">
        <v>3697</v>
      </c>
      <c r="W420" s="8" t="s">
        <v>708</v>
      </c>
      <c r="X420" s="8" t="s">
        <v>30</v>
      </c>
      <c r="Y420" s="8" t="s">
        <v>45985</v>
      </c>
      <c r="Z420" s="8">
        <v>507596</v>
      </c>
      <c r="AA420" s="26" t="s">
        <v>44829</v>
      </c>
      <c r="AB420" s="8" t="s">
        <v>225</v>
      </c>
    </row>
    <row r="421" spans="1:28" x14ac:dyDescent="0.2">
      <c r="A421" s="8" t="s">
        <v>45559</v>
      </c>
      <c r="B421" s="8" t="s">
        <v>45560</v>
      </c>
      <c r="C421" s="19" t="s">
        <v>45769</v>
      </c>
      <c r="D421" s="8" t="s">
        <v>34690</v>
      </c>
      <c r="E421" s="8" t="s">
        <v>34691</v>
      </c>
      <c r="F421" s="8" t="s">
        <v>776</v>
      </c>
      <c r="G421" s="8" t="s">
        <v>45408</v>
      </c>
      <c r="H421" s="8" t="s">
        <v>17406</v>
      </c>
      <c r="I421" s="8" t="s">
        <v>45410</v>
      </c>
      <c r="J421" s="17" t="s">
        <v>45411</v>
      </c>
      <c r="K421" s="8" t="s">
        <v>45563</v>
      </c>
      <c r="L421" s="8" t="s">
        <v>194</v>
      </c>
      <c r="M421" s="33" t="s">
        <v>45770</v>
      </c>
      <c r="N421" s="32" t="s">
        <v>45562</v>
      </c>
      <c r="O421" s="32" t="s">
        <v>133</v>
      </c>
      <c r="P421" s="32" t="s">
        <v>133</v>
      </c>
      <c r="Q421" s="32">
        <v>43030</v>
      </c>
      <c r="R421" s="32">
        <v>0.66666666666666663</v>
      </c>
      <c r="S421" s="32">
        <v>0.75</v>
      </c>
      <c r="T421" s="32" t="s">
        <v>1100</v>
      </c>
      <c r="U421" s="8" t="s">
        <v>5459</v>
      </c>
      <c r="V421" s="8" t="s">
        <v>3209</v>
      </c>
      <c r="W421" s="8" t="s">
        <v>28</v>
      </c>
      <c r="X421" s="8" t="s">
        <v>296</v>
      </c>
      <c r="Y421" s="8" t="s">
        <v>45985</v>
      </c>
      <c r="Z421" s="8">
        <v>506067</v>
      </c>
      <c r="AA421" s="26" t="s">
        <v>45561</v>
      </c>
      <c r="AB421" s="8" t="s">
        <v>194</v>
      </c>
    </row>
    <row r="422" spans="1:28" x14ac:dyDescent="0.2">
      <c r="A422" s="8" t="s">
        <v>32765</v>
      </c>
      <c r="B422" s="8" t="s">
        <v>32766</v>
      </c>
      <c r="C422" s="19" t="s">
        <v>45769</v>
      </c>
      <c r="D422" s="8" t="s">
        <v>34690</v>
      </c>
      <c r="E422" s="8" t="s">
        <v>34691</v>
      </c>
      <c r="F422" s="8" t="s">
        <v>776</v>
      </c>
      <c r="G422" s="8" t="s">
        <v>32588</v>
      </c>
      <c r="H422" s="8" t="s">
        <v>32589</v>
      </c>
      <c r="I422" s="8" t="s">
        <v>32590</v>
      </c>
      <c r="J422" s="17" t="s">
        <v>32591</v>
      </c>
      <c r="K422" s="8" t="s">
        <v>32769</v>
      </c>
      <c r="L422" s="8" t="s">
        <v>215</v>
      </c>
      <c r="M422" s="33" t="s">
        <v>45770</v>
      </c>
      <c r="N422" s="32" t="s">
        <v>32768</v>
      </c>
      <c r="O422" s="32" t="s">
        <v>204</v>
      </c>
      <c r="P422" s="32" t="s">
        <v>204</v>
      </c>
      <c r="Q422" s="32">
        <v>43034</v>
      </c>
      <c r="R422" s="32">
        <v>0.375</v>
      </c>
      <c r="S422" s="32">
        <v>0.5</v>
      </c>
      <c r="T422" s="32" t="s">
        <v>1283</v>
      </c>
      <c r="U422" s="8" t="s">
        <v>32761</v>
      </c>
      <c r="V422" s="8" t="s">
        <v>11860</v>
      </c>
      <c r="W422" s="8" t="s">
        <v>28</v>
      </c>
      <c r="X422" s="8" t="s">
        <v>45730</v>
      </c>
      <c r="Y422" s="8" t="s">
        <v>45985</v>
      </c>
      <c r="Z422" s="8">
        <v>10088</v>
      </c>
      <c r="AA422" s="26" t="s">
        <v>32767</v>
      </c>
      <c r="AB422" s="8" t="s">
        <v>215</v>
      </c>
    </row>
    <row r="423" spans="1:28" x14ac:dyDescent="0.2">
      <c r="A423" s="8" t="s">
        <v>12707</v>
      </c>
      <c r="B423" s="8" t="s">
        <v>12708</v>
      </c>
      <c r="C423" s="19" t="s">
        <v>45769</v>
      </c>
      <c r="D423" s="8" t="s">
        <v>34690</v>
      </c>
      <c r="E423" s="8" t="s">
        <v>34691</v>
      </c>
      <c r="F423" s="8" t="s">
        <v>776</v>
      </c>
      <c r="G423" s="8" t="s">
        <v>12605</v>
      </c>
      <c r="H423" s="8" t="s">
        <v>12606</v>
      </c>
      <c r="I423" s="8" t="s">
        <v>12607</v>
      </c>
      <c r="J423" s="17" t="s">
        <v>12608</v>
      </c>
      <c r="K423" s="8" t="s">
        <v>12710</v>
      </c>
      <c r="L423" s="8" t="s">
        <v>362</v>
      </c>
      <c r="M423" s="33" t="s">
        <v>45770</v>
      </c>
      <c r="N423" s="32" t="s">
        <v>12709</v>
      </c>
      <c r="O423" s="32" t="s">
        <v>112</v>
      </c>
      <c r="P423" s="32" t="s">
        <v>112</v>
      </c>
      <c r="Q423" s="32">
        <v>43019</v>
      </c>
      <c r="R423" s="32">
        <v>0.97916666666666663</v>
      </c>
      <c r="S423" s="32">
        <v>0.20833333333333334</v>
      </c>
      <c r="T423" s="32" t="s">
        <v>2712</v>
      </c>
      <c r="U423" s="8" t="s">
        <v>1393</v>
      </c>
      <c r="V423" s="8" t="s">
        <v>737</v>
      </c>
      <c r="W423" s="8" t="s">
        <v>708</v>
      </c>
      <c r="X423" s="8" t="s">
        <v>30</v>
      </c>
      <c r="Y423" s="8" t="s">
        <v>45985</v>
      </c>
      <c r="Z423" s="8">
        <v>508774</v>
      </c>
      <c r="AA423" s="26" t="s">
        <v>12704</v>
      </c>
      <c r="AB423" s="8" t="s">
        <v>362</v>
      </c>
    </row>
    <row r="424" spans="1:28" x14ac:dyDescent="0.2">
      <c r="A424" s="8" t="s">
        <v>35866</v>
      </c>
      <c r="B424" s="8" t="s">
        <v>35867</v>
      </c>
      <c r="C424" s="19" t="s">
        <v>45769</v>
      </c>
      <c r="D424" s="8" t="s">
        <v>34690</v>
      </c>
      <c r="E424" s="8" t="s">
        <v>34691</v>
      </c>
      <c r="F424" s="8" t="s">
        <v>776</v>
      </c>
      <c r="G424" s="8" t="s">
        <v>35778</v>
      </c>
      <c r="H424" s="8" t="s">
        <v>3431</v>
      </c>
      <c r="I424" s="8" t="s">
        <v>35779</v>
      </c>
      <c r="J424" s="17" t="s">
        <v>35780</v>
      </c>
      <c r="K424" s="8" t="s">
        <v>35869</v>
      </c>
      <c r="L424" s="8" t="s">
        <v>225</v>
      </c>
      <c r="M424" s="33" t="s">
        <v>45770</v>
      </c>
      <c r="N424" s="32" t="s">
        <v>35868</v>
      </c>
      <c r="O424" s="32" t="s">
        <v>204</v>
      </c>
      <c r="P424" s="32" t="s">
        <v>204</v>
      </c>
      <c r="Q424" s="32">
        <v>43035</v>
      </c>
      <c r="R424" s="32">
        <v>0.75</v>
      </c>
      <c r="S424" s="32">
        <v>0.20833333333333334</v>
      </c>
      <c r="T424" s="32" t="s">
        <v>762</v>
      </c>
      <c r="U424" s="8" t="s">
        <v>446</v>
      </c>
      <c r="V424" s="8" t="s">
        <v>3697</v>
      </c>
      <c r="W424" s="8" t="s">
        <v>708</v>
      </c>
      <c r="X424" s="8" t="s">
        <v>12943</v>
      </c>
      <c r="Y424" s="8" t="s">
        <v>45985</v>
      </c>
      <c r="Z424" s="8">
        <v>507342</v>
      </c>
      <c r="AA424" s="26" t="s">
        <v>45934</v>
      </c>
      <c r="AB424" s="8" t="s">
        <v>225</v>
      </c>
    </row>
    <row r="425" spans="1:28" x14ac:dyDescent="0.2">
      <c r="A425" s="8" t="s">
        <v>18983</v>
      </c>
      <c r="B425" s="8" t="s">
        <v>18984</v>
      </c>
      <c r="C425" s="19" t="s">
        <v>45769</v>
      </c>
      <c r="D425" s="8" t="s">
        <v>34690</v>
      </c>
      <c r="E425" s="8" t="s">
        <v>34691</v>
      </c>
      <c r="F425" s="8" t="s">
        <v>776</v>
      </c>
      <c r="G425" s="8" t="s">
        <v>18876</v>
      </c>
      <c r="H425" s="8" t="s">
        <v>18877</v>
      </c>
      <c r="I425" s="8" t="s">
        <v>18878</v>
      </c>
      <c r="J425" s="17" t="s">
        <v>18879</v>
      </c>
      <c r="K425" s="8" t="s">
        <v>18987</v>
      </c>
      <c r="L425" s="8" t="s">
        <v>144</v>
      </c>
      <c r="M425" s="33" t="s">
        <v>45770</v>
      </c>
      <c r="N425" s="32" t="s">
        <v>18986</v>
      </c>
      <c r="O425" s="32" t="s">
        <v>133</v>
      </c>
      <c r="P425" s="32" t="s">
        <v>133</v>
      </c>
      <c r="Q425" s="32">
        <v>43027</v>
      </c>
      <c r="R425" s="32">
        <v>0.375</v>
      </c>
      <c r="S425" s="32">
        <v>0.54166666666666663</v>
      </c>
      <c r="T425" s="32" t="s">
        <v>739</v>
      </c>
      <c r="U425" s="8" t="s">
        <v>14372</v>
      </c>
      <c r="V425" s="8" t="s">
        <v>1033</v>
      </c>
      <c r="W425" s="8" t="s">
        <v>28</v>
      </c>
      <c r="X425" s="8" t="s">
        <v>30</v>
      </c>
      <c r="Y425" s="8" t="s">
        <v>45985</v>
      </c>
      <c r="Z425" s="8">
        <v>508801</v>
      </c>
      <c r="AA425" s="26" t="s">
        <v>18985</v>
      </c>
      <c r="AB425" s="8" t="s">
        <v>144</v>
      </c>
    </row>
    <row r="426" spans="1:28" x14ac:dyDescent="0.2">
      <c r="A426" s="8" t="s">
        <v>37819</v>
      </c>
      <c r="B426" s="8" t="s">
        <v>37820</v>
      </c>
      <c r="C426" s="19" t="s">
        <v>45769</v>
      </c>
      <c r="D426" s="8" t="s">
        <v>34690</v>
      </c>
      <c r="E426" s="8" t="s">
        <v>34691</v>
      </c>
      <c r="F426" s="8" t="s">
        <v>776</v>
      </c>
      <c r="G426" s="8" t="s">
        <v>37496</v>
      </c>
      <c r="H426" s="8" t="s">
        <v>17227</v>
      </c>
      <c r="I426" s="8" t="s">
        <v>36869</v>
      </c>
      <c r="J426" s="17" t="s">
        <v>37497</v>
      </c>
      <c r="K426" s="8" t="s">
        <v>37823</v>
      </c>
      <c r="L426" s="8" t="s">
        <v>256</v>
      </c>
      <c r="M426" s="33" t="s">
        <v>45770</v>
      </c>
      <c r="N426" s="32" t="s">
        <v>37822</v>
      </c>
      <c r="O426" s="32" t="s">
        <v>255</v>
      </c>
      <c r="P426" s="32" t="s">
        <v>255</v>
      </c>
      <c r="Q426" s="32">
        <v>43045</v>
      </c>
      <c r="R426" s="32">
        <v>0.375</v>
      </c>
      <c r="S426" s="32">
        <v>0.54166666666666663</v>
      </c>
      <c r="T426" s="32" t="s">
        <v>739</v>
      </c>
      <c r="U426" s="8" t="s">
        <v>8618</v>
      </c>
      <c r="V426" s="8" t="s">
        <v>13773</v>
      </c>
      <c r="W426" s="8" t="s">
        <v>28</v>
      </c>
      <c r="X426" s="8" t="s">
        <v>30</v>
      </c>
      <c r="Y426" s="8" t="s">
        <v>45985</v>
      </c>
      <c r="Z426" s="8">
        <v>506127</v>
      </c>
      <c r="AA426" s="26" t="s">
        <v>37821</v>
      </c>
      <c r="AB426" s="8" t="s">
        <v>256</v>
      </c>
    </row>
    <row r="427" spans="1:28" x14ac:dyDescent="0.2">
      <c r="A427" s="8" t="s">
        <v>16036</v>
      </c>
      <c r="B427" s="8" t="s">
        <v>16037</v>
      </c>
      <c r="C427" s="19" t="s">
        <v>45769</v>
      </c>
      <c r="D427" s="8" t="s">
        <v>34690</v>
      </c>
      <c r="E427" s="8" t="s">
        <v>34691</v>
      </c>
      <c r="F427" s="8" t="s">
        <v>776</v>
      </c>
      <c r="G427" s="8" t="s">
        <v>16019</v>
      </c>
      <c r="H427" s="8" t="s">
        <v>12606</v>
      </c>
      <c r="I427" s="8" t="s">
        <v>16020</v>
      </c>
      <c r="J427" s="17" t="s">
        <v>16021</v>
      </c>
      <c r="K427" s="8" t="s">
        <v>16039</v>
      </c>
      <c r="L427" s="8" t="s">
        <v>76</v>
      </c>
      <c r="M427" s="33" t="s">
        <v>45770</v>
      </c>
      <c r="N427" s="32" t="s">
        <v>16038</v>
      </c>
      <c r="O427" s="32" t="s">
        <v>65</v>
      </c>
      <c r="P427" s="32" t="s">
        <v>65</v>
      </c>
      <c r="Q427" s="32">
        <v>43014</v>
      </c>
      <c r="R427" s="32">
        <v>0.75</v>
      </c>
      <c r="S427" s="32">
        <v>0.83333333333333337</v>
      </c>
      <c r="T427" s="32" t="s">
        <v>1100</v>
      </c>
      <c r="U427" s="8" t="s">
        <v>320</v>
      </c>
      <c r="V427" s="8" t="s">
        <v>3937</v>
      </c>
      <c r="W427" s="8" t="s">
        <v>708</v>
      </c>
      <c r="X427" s="8" t="s">
        <v>30</v>
      </c>
      <c r="Y427" s="8" t="s">
        <v>45985</v>
      </c>
      <c r="Z427" s="8">
        <v>205</v>
      </c>
      <c r="AA427" s="26" t="s">
        <v>12631</v>
      </c>
      <c r="AB427" s="8" t="s">
        <v>76</v>
      </c>
    </row>
    <row r="428" spans="1:28" x14ac:dyDescent="0.2">
      <c r="A428" s="8" t="s">
        <v>12868</v>
      </c>
      <c r="B428" s="8" t="s">
        <v>12869</v>
      </c>
      <c r="C428" s="19" t="s">
        <v>45769</v>
      </c>
      <c r="D428" s="8" t="s">
        <v>34690</v>
      </c>
      <c r="E428" s="8" t="s">
        <v>34691</v>
      </c>
      <c r="F428" s="8" t="s">
        <v>776</v>
      </c>
      <c r="G428" s="8" t="s">
        <v>12605</v>
      </c>
      <c r="H428" s="8" t="s">
        <v>12606</v>
      </c>
      <c r="I428" s="8" t="s">
        <v>12607</v>
      </c>
      <c r="J428" s="17" t="s">
        <v>12608</v>
      </c>
      <c r="K428" s="8" t="s">
        <v>12871</v>
      </c>
      <c r="L428" s="8" t="s">
        <v>525</v>
      </c>
      <c r="M428" s="33" t="s">
        <v>45770</v>
      </c>
      <c r="N428" s="32" t="s">
        <v>12870</v>
      </c>
      <c r="O428" s="32" t="s">
        <v>255</v>
      </c>
      <c r="P428" s="32" t="s">
        <v>255</v>
      </c>
      <c r="Q428" s="32">
        <v>43042</v>
      </c>
      <c r="R428" s="32">
        <v>0.95833333333333337</v>
      </c>
      <c r="S428" s="32">
        <v>8.3333333333333329E-2</v>
      </c>
      <c r="T428" s="32" t="s">
        <v>1283</v>
      </c>
      <c r="U428" s="8" t="s">
        <v>12864</v>
      </c>
      <c r="V428" s="8" t="s">
        <v>5804</v>
      </c>
      <c r="W428" s="8" t="s">
        <v>708</v>
      </c>
      <c r="X428" s="8" t="s">
        <v>30</v>
      </c>
      <c r="Y428" s="8" t="s">
        <v>45985</v>
      </c>
      <c r="Z428" s="8">
        <v>210141</v>
      </c>
      <c r="AA428" s="26" t="s">
        <v>12859</v>
      </c>
      <c r="AB428" s="8" t="s">
        <v>525</v>
      </c>
    </row>
    <row r="429" spans="1:28" x14ac:dyDescent="0.2">
      <c r="A429" s="8" t="s">
        <v>37866</v>
      </c>
      <c r="B429" s="8" t="s">
        <v>37867</v>
      </c>
      <c r="C429" s="19" t="s">
        <v>45769</v>
      </c>
      <c r="D429" s="8" t="s">
        <v>34690</v>
      </c>
      <c r="E429" s="8" t="s">
        <v>34691</v>
      </c>
      <c r="F429" s="8" t="s">
        <v>776</v>
      </c>
      <c r="G429" s="8" t="s">
        <v>37496</v>
      </c>
      <c r="H429" s="8" t="s">
        <v>17227</v>
      </c>
      <c r="I429" s="8" t="s">
        <v>36869</v>
      </c>
      <c r="J429" s="17" t="s">
        <v>37497</v>
      </c>
      <c r="K429" s="8" t="s">
        <v>37870</v>
      </c>
      <c r="L429" s="8" t="s">
        <v>1989</v>
      </c>
      <c r="M429" s="33" t="s">
        <v>45770</v>
      </c>
      <c r="N429" s="32" t="s">
        <v>37869</v>
      </c>
      <c r="O429" s="32" t="s">
        <v>274</v>
      </c>
      <c r="P429" s="32" t="s">
        <v>274</v>
      </c>
      <c r="Q429" s="32">
        <v>43049</v>
      </c>
      <c r="R429" s="32">
        <v>0.25</v>
      </c>
      <c r="S429" s="32">
        <v>0.66666666666666663</v>
      </c>
      <c r="T429" s="32" t="s">
        <v>792</v>
      </c>
      <c r="U429" s="8" t="s">
        <v>8695</v>
      </c>
      <c r="V429" s="8" t="s">
        <v>19163</v>
      </c>
      <c r="W429" s="8" t="s">
        <v>28</v>
      </c>
      <c r="X429" s="8" t="s">
        <v>30</v>
      </c>
      <c r="Y429" s="8" t="s">
        <v>45985</v>
      </c>
      <c r="Z429" s="8" t="s">
        <v>45816</v>
      </c>
      <c r="AA429" s="26" t="s">
        <v>37868</v>
      </c>
      <c r="AB429" s="8" t="s">
        <v>1989</v>
      </c>
    </row>
    <row r="430" spans="1:28" x14ac:dyDescent="0.2">
      <c r="A430" s="8" t="s">
        <v>39443</v>
      </c>
      <c r="B430" s="8" t="s">
        <v>39444</v>
      </c>
      <c r="C430" s="19" t="s">
        <v>45769</v>
      </c>
      <c r="D430" s="8" t="s">
        <v>34690</v>
      </c>
      <c r="E430" s="8" t="s">
        <v>34691</v>
      </c>
      <c r="F430" s="8" t="s">
        <v>776</v>
      </c>
      <c r="G430" s="8" t="s">
        <v>39231</v>
      </c>
      <c r="H430" s="8" t="s">
        <v>39232</v>
      </c>
      <c r="I430" s="8" t="s">
        <v>39233</v>
      </c>
      <c r="J430" s="17" t="s">
        <v>39234</v>
      </c>
      <c r="K430" s="8" t="s">
        <v>39447</v>
      </c>
      <c r="L430" s="8" t="s">
        <v>285</v>
      </c>
      <c r="M430" s="33" t="s">
        <v>45770</v>
      </c>
      <c r="N430" s="32" t="s">
        <v>39446</v>
      </c>
      <c r="O430" s="32" t="s">
        <v>274</v>
      </c>
      <c r="P430" s="32" t="s">
        <v>274</v>
      </c>
      <c r="Q430" s="32">
        <v>43048</v>
      </c>
      <c r="R430" s="32">
        <v>0.625</v>
      </c>
      <c r="S430" s="32">
        <v>0.70833333333333337</v>
      </c>
      <c r="T430" s="32" t="s">
        <v>1100</v>
      </c>
      <c r="U430" s="8" t="s">
        <v>37858</v>
      </c>
      <c r="V430" s="8" t="s">
        <v>13253</v>
      </c>
      <c r="W430" s="8" t="s">
        <v>28</v>
      </c>
      <c r="X430" s="8" t="s">
        <v>296</v>
      </c>
      <c r="Y430" s="8" t="s">
        <v>45985</v>
      </c>
      <c r="Z430" s="8">
        <v>507590</v>
      </c>
      <c r="AA430" s="26" t="s">
        <v>39445</v>
      </c>
      <c r="AB430" s="8" t="s">
        <v>285</v>
      </c>
    </row>
    <row r="431" spans="1:28" x14ac:dyDescent="0.2">
      <c r="A431" s="8" t="s">
        <v>32666</v>
      </c>
      <c r="B431" s="8" t="s">
        <v>32667</v>
      </c>
      <c r="C431" s="19" t="s">
        <v>45769</v>
      </c>
      <c r="D431" s="8" t="s">
        <v>34690</v>
      </c>
      <c r="E431" s="8" t="s">
        <v>34691</v>
      </c>
      <c r="F431" s="8" t="s">
        <v>776</v>
      </c>
      <c r="G431" s="8" t="s">
        <v>32588</v>
      </c>
      <c r="H431" s="8" t="s">
        <v>32589</v>
      </c>
      <c r="I431" s="8" t="s">
        <v>32590</v>
      </c>
      <c r="J431" s="17" t="s">
        <v>32591</v>
      </c>
      <c r="K431" s="8" t="s">
        <v>32671</v>
      </c>
      <c r="L431" s="8" t="s">
        <v>104</v>
      </c>
      <c r="M431" s="33" t="s">
        <v>45770</v>
      </c>
      <c r="N431" s="32" t="s">
        <v>32670</v>
      </c>
      <c r="O431" s="32" t="s">
        <v>65</v>
      </c>
      <c r="P431" s="32" t="s">
        <v>65</v>
      </c>
      <c r="Q431" s="32">
        <v>43015</v>
      </c>
      <c r="R431" s="32">
        <v>0.45833333333333331</v>
      </c>
      <c r="S431" s="32">
        <v>0.58333333333333337</v>
      </c>
      <c r="T431" s="32" t="s">
        <v>1283</v>
      </c>
      <c r="U431" s="8" t="s">
        <v>5298</v>
      </c>
      <c r="V431" s="8" t="s">
        <v>5305</v>
      </c>
      <c r="W431" s="8" t="s">
        <v>28</v>
      </c>
      <c r="X431" s="8" t="s">
        <v>45730</v>
      </c>
      <c r="Y431" s="8" t="s">
        <v>45985</v>
      </c>
      <c r="Z431" s="8" t="s">
        <v>32668</v>
      </c>
      <c r="AA431" s="26" t="s">
        <v>32669</v>
      </c>
      <c r="AB431" s="8" t="s">
        <v>104</v>
      </c>
    </row>
    <row r="432" spans="1:28" x14ac:dyDescent="0.2">
      <c r="A432" s="8" t="s">
        <v>5783</v>
      </c>
      <c r="B432" s="8" t="s">
        <v>5784</v>
      </c>
      <c r="C432" s="19" t="s">
        <v>45769</v>
      </c>
      <c r="D432" s="8" t="s">
        <v>34690</v>
      </c>
      <c r="E432" s="8" t="s">
        <v>34691</v>
      </c>
      <c r="F432" s="8" t="s">
        <v>776</v>
      </c>
      <c r="G432" s="8" t="s">
        <v>5556</v>
      </c>
      <c r="H432" s="8" t="s">
        <v>3431</v>
      </c>
      <c r="I432" s="8" t="s">
        <v>5557</v>
      </c>
      <c r="J432" s="17" t="s">
        <v>5558</v>
      </c>
      <c r="K432" s="8" t="s">
        <v>5786</v>
      </c>
      <c r="L432" s="8" t="s">
        <v>499</v>
      </c>
      <c r="M432" s="33" t="s">
        <v>45770</v>
      </c>
      <c r="N432" s="32" t="s">
        <v>5785</v>
      </c>
      <c r="O432" s="32" t="s">
        <v>255</v>
      </c>
      <c r="P432" s="32" t="s">
        <v>255</v>
      </c>
      <c r="Q432" s="32">
        <v>43040</v>
      </c>
      <c r="R432" s="32">
        <v>0.91666666666666663</v>
      </c>
      <c r="S432" s="32">
        <v>0.20833333333333334</v>
      </c>
      <c r="T432" s="32" t="s">
        <v>296</v>
      </c>
      <c r="U432" s="8" t="s">
        <v>5781</v>
      </c>
      <c r="V432" s="8" t="s">
        <v>820</v>
      </c>
      <c r="W432" s="8" t="s">
        <v>708</v>
      </c>
      <c r="X432" s="8" t="s">
        <v>296</v>
      </c>
      <c r="Y432" s="8" t="s">
        <v>45985</v>
      </c>
      <c r="Z432" s="8" t="s">
        <v>45809</v>
      </c>
      <c r="AA432" s="26" t="s">
        <v>45970</v>
      </c>
      <c r="AB432" s="8" t="s">
        <v>499</v>
      </c>
    </row>
    <row r="433" spans="1:28" x14ac:dyDescent="0.2">
      <c r="A433" s="8" t="s">
        <v>19003</v>
      </c>
      <c r="B433" s="8" t="s">
        <v>19004</v>
      </c>
      <c r="C433" s="19" t="s">
        <v>45769</v>
      </c>
      <c r="D433" s="8" t="s">
        <v>34690</v>
      </c>
      <c r="E433" s="8" t="s">
        <v>34691</v>
      </c>
      <c r="F433" s="8" t="s">
        <v>776</v>
      </c>
      <c r="G433" s="8" t="s">
        <v>18876</v>
      </c>
      <c r="H433" s="8" t="s">
        <v>18877</v>
      </c>
      <c r="I433" s="8" t="s">
        <v>18878</v>
      </c>
      <c r="J433" s="17" t="s">
        <v>18879</v>
      </c>
      <c r="K433" s="8" t="s">
        <v>19008</v>
      </c>
      <c r="L433" s="8" t="s">
        <v>184</v>
      </c>
      <c r="M433" s="33" t="s">
        <v>45770</v>
      </c>
      <c r="N433" s="32" t="s">
        <v>19007</v>
      </c>
      <c r="O433" s="32" t="s">
        <v>133</v>
      </c>
      <c r="P433" s="32" t="s">
        <v>133</v>
      </c>
      <c r="Q433" s="32">
        <v>43029</v>
      </c>
      <c r="R433" s="32">
        <v>0.25</v>
      </c>
      <c r="S433" s="32">
        <v>0.45833333333333331</v>
      </c>
      <c r="T433" s="32" t="s">
        <v>773</v>
      </c>
      <c r="U433" s="8" t="s">
        <v>5428</v>
      </c>
      <c r="V433" s="8" t="s">
        <v>19005</v>
      </c>
      <c r="W433" s="8" t="s">
        <v>28</v>
      </c>
      <c r="X433" s="8" t="s">
        <v>30</v>
      </c>
      <c r="Y433" s="8" t="s">
        <v>45985</v>
      </c>
      <c r="Z433" s="8">
        <v>506067</v>
      </c>
      <c r="AA433" s="26" t="s">
        <v>19006</v>
      </c>
      <c r="AB433" s="8" t="s">
        <v>184</v>
      </c>
    </row>
    <row r="434" spans="1:28" x14ac:dyDescent="0.2">
      <c r="A434" s="21" t="s">
        <v>37862</v>
      </c>
      <c r="B434" s="21" t="s">
        <v>37863</v>
      </c>
      <c r="C434" s="27" t="s">
        <v>45769</v>
      </c>
      <c r="D434" s="21" t="s">
        <v>34690</v>
      </c>
      <c r="E434" s="21" t="s">
        <v>34691</v>
      </c>
      <c r="F434" s="21" t="s">
        <v>776</v>
      </c>
      <c r="G434" s="21" t="s">
        <v>37496</v>
      </c>
      <c r="H434" s="21" t="s">
        <v>17227</v>
      </c>
      <c r="I434" s="21" t="s">
        <v>36869</v>
      </c>
      <c r="J434" s="22" t="s">
        <v>37497</v>
      </c>
      <c r="K434" s="21" t="s">
        <v>37865</v>
      </c>
      <c r="L434" s="21" t="s">
        <v>285</v>
      </c>
      <c r="M434" s="33" t="s">
        <v>45770</v>
      </c>
      <c r="N434" s="32" t="s">
        <v>37864</v>
      </c>
      <c r="O434" s="32" t="s">
        <v>274</v>
      </c>
      <c r="P434" s="32" t="s">
        <v>274</v>
      </c>
      <c r="Q434" s="32">
        <v>43048</v>
      </c>
      <c r="R434" s="32">
        <v>0.625</v>
      </c>
      <c r="S434" s="32">
        <v>0.70833333333333337</v>
      </c>
      <c r="T434" s="32" t="s">
        <v>1100</v>
      </c>
      <c r="U434" s="21" t="s">
        <v>37858</v>
      </c>
      <c r="V434" s="21" t="s">
        <v>13253</v>
      </c>
      <c r="W434" s="21" t="s">
        <v>28</v>
      </c>
      <c r="X434" s="21" t="s">
        <v>30</v>
      </c>
      <c r="Y434" s="8" t="s">
        <v>45985</v>
      </c>
      <c r="Z434" s="21" t="s">
        <v>5814</v>
      </c>
      <c r="AA434" s="28" t="s">
        <v>32476</v>
      </c>
      <c r="AB434" s="21" t="s">
        <v>285</v>
      </c>
    </row>
    <row r="435" spans="1:28" x14ac:dyDescent="0.2">
      <c r="A435" s="8" t="s">
        <v>6977</v>
      </c>
      <c r="B435" s="8" t="s">
        <v>6978</v>
      </c>
      <c r="C435" s="19" t="s">
        <v>45769</v>
      </c>
      <c r="D435" s="8" t="s">
        <v>34690</v>
      </c>
      <c r="E435" s="8" t="s">
        <v>34691</v>
      </c>
      <c r="F435" s="8" t="s">
        <v>776</v>
      </c>
      <c r="G435" s="8" t="s">
        <v>6781</v>
      </c>
      <c r="H435" s="8" t="s">
        <v>6782</v>
      </c>
      <c r="I435" s="8" t="s">
        <v>6783</v>
      </c>
      <c r="J435" s="17" t="s">
        <v>6784</v>
      </c>
      <c r="K435" s="8" t="s">
        <v>6981</v>
      </c>
      <c r="L435" s="8" t="s">
        <v>525</v>
      </c>
      <c r="M435" s="33" t="s">
        <v>45770</v>
      </c>
      <c r="N435" s="32" t="s">
        <v>6980</v>
      </c>
      <c r="O435" s="32" t="s">
        <v>255</v>
      </c>
      <c r="P435" s="32" t="s">
        <v>255</v>
      </c>
      <c r="Q435" s="32">
        <v>43042</v>
      </c>
      <c r="R435" s="32">
        <v>0.75</v>
      </c>
      <c r="S435" s="32">
        <v>0.91666666666666663</v>
      </c>
      <c r="T435" s="32" t="s">
        <v>739</v>
      </c>
      <c r="U435" s="8" t="s">
        <v>527</v>
      </c>
      <c r="V435" s="8" t="s">
        <v>3353</v>
      </c>
      <c r="W435" s="8" t="s">
        <v>708</v>
      </c>
      <c r="X435" s="8" t="s">
        <v>296</v>
      </c>
      <c r="Y435" s="8" t="s">
        <v>45985</v>
      </c>
      <c r="Z435" s="8">
        <v>506259</v>
      </c>
      <c r="AA435" s="26" t="s">
        <v>6979</v>
      </c>
      <c r="AB435" s="8" t="s">
        <v>525</v>
      </c>
    </row>
    <row r="436" spans="1:28" x14ac:dyDescent="0.2">
      <c r="A436" s="8" t="s">
        <v>12644</v>
      </c>
      <c r="B436" s="8" t="s">
        <v>12645</v>
      </c>
      <c r="C436" s="19" t="s">
        <v>45769</v>
      </c>
      <c r="D436" s="8" t="s">
        <v>34690</v>
      </c>
      <c r="E436" s="8" t="s">
        <v>34691</v>
      </c>
      <c r="F436" s="8" t="s">
        <v>776</v>
      </c>
      <c r="G436" s="8" t="s">
        <v>12605</v>
      </c>
      <c r="H436" s="8" t="s">
        <v>12606</v>
      </c>
      <c r="I436" s="8" t="s">
        <v>12607</v>
      </c>
      <c r="J436" s="17" t="s">
        <v>12608</v>
      </c>
      <c r="K436" s="8" t="s">
        <v>12647</v>
      </c>
      <c r="L436" s="8" t="s">
        <v>86</v>
      </c>
      <c r="M436" s="33" t="s">
        <v>45770</v>
      </c>
      <c r="N436" s="32" t="s">
        <v>12646</v>
      </c>
      <c r="O436" s="32" t="s">
        <v>65</v>
      </c>
      <c r="P436" s="32" t="s">
        <v>65</v>
      </c>
      <c r="Q436" s="32">
        <v>43013</v>
      </c>
      <c r="R436" s="32">
        <v>0.97916666666666663</v>
      </c>
      <c r="S436" s="32">
        <v>0.20833333333333334</v>
      </c>
      <c r="T436" s="32" t="s">
        <v>2712</v>
      </c>
      <c r="U436" s="8" t="s">
        <v>12640</v>
      </c>
      <c r="V436" s="8" t="s">
        <v>4549</v>
      </c>
      <c r="W436" s="8" t="s">
        <v>708</v>
      </c>
      <c r="X436" s="8" t="s">
        <v>30</v>
      </c>
      <c r="Y436" s="8" t="s">
        <v>45985</v>
      </c>
      <c r="Z436" s="8">
        <v>508763</v>
      </c>
      <c r="AA436" s="26" t="s">
        <v>12631</v>
      </c>
      <c r="AB436" s="8" t="s">
        <v>86</v>
      </c>
    </row>
    <row r="437" spans="1:28" x14ac:dyDescent="0.2">
      <c r="A437" s="8" t="s">
        <v>45514</v>
      </c>
      <c r="B437" s="8" t="s">
        <v>45515</v>
      </c>
      <c r="C437" s="19" t="s">
        <v>45769</v>
      </c>
      <c r="D437" s="8" t="s">
        <v>34690</v>
      </c>
      <c r="E437" s="8" t="s">
        <v>34691</v>
      </c>
      <c r="F437" s="8" t="s">
        <v>776</v>
      </c>
      <c r="G437" s="8" t="s">
        <v>45408</v>
      </c>
      <c r="H437" s="8" t="s">
        <v>17406</v>
      </c>
      <c r="I437" s="8" t="s">
        <v>45410</v>
      </c>
      <c r="J437" s="17" t="s">
        <v>45411</v>
      </c>
      <c r="K437" s="8" t="s">
        <v>45518</v>
      </c>
      <c r="L437" s="8" t="s">
        <v>134</v>
      </c>
      <c r="M437" s="33" t="s">
        <v>45770</v>
      </c>
      <c r="N437" s="32" t="s">
        <v>45517</v>
      </c>
      <c r="O437" s="32" t="s">
        <v>133</v>
      </c>
      <c r="P437" s="32" t="s">
        <v>133</v>
      </c>
      <c r="Q437" s="32">
        <v>43026</v>
      </c>
      <c r="R437" s="32">
        <v>0.41666666666666669</v>
      </c>
      <c r="S437" s="32">
        <v>0.75</v>
      </c>
      <c r="T437" s="32" t="s">
        <v>486</v>
      </c>
      <c r="U437" s="8" t="s">
        <v>3987</v>
      </c>
      <c r="V437" s="8" t="s">
        <v>3136</v>
      </c>
      <c r="W437" s="8" t="s">
        <v>28</v>
      </c>
      <c r="X437" s="8" t="s">
        <v>296</v>
      </c>
      <c r="Y437" s="8" t="s">
        <v>45985</v>
      </c>
      <c r="Z437" s="8">
        <v>508801</v>
      </c>
      <c r="AA437" s="26" t="s">
        <v>45516</v>
      </c>
      <c r="AB437" s="8" t="s">
        <v>134</v>
      </c>
    </row>
    <row r="438" spans="1:28" x14ac:dyDescent="0.2">
      <c r="A438" s="8" t="s">
        <v>35884</v>
      </c>
      <c r="B438" s="8" t="s">
        <v>35885</v>
      </c>
      <c r="C438" s="19" t="s">
        <v>45769</v>
      </c>
      <c r="D438" s="8" t="s">
        <v>34690</v>
      </c>
      <c r="E438" s="8" t="s">
        <v>34691</v>
      </c>
      <c r="F438" s="8" t="s">
        <v>776</v>
      </c>
      <c r="G438" s="8" t="s">
        <v>35778</v>
      </c>
      <c r="H438" s="8" t="s">
        <v>3431</v>
      </c>
      <c r="I438" s="8" t="s">
        <v>35779</v>
      </c>
      <c r="J438" s="17" t="s">
        <v>35780</v>
      </c>
      <c r="K438" s="8" t="s">
        <v>35887</v>
      </c>
      <c r="L438" s="8" t="s">
        <v>245</v>
      </c>
      <c r="M438" s="33" t="s">
        <v>45770</v>
      </c>
      <c r="N438" s="32" t="s">
        <v>35886</v>
      </c>
      <c r="O438" s="32" t="s">
        <v>204</v>
      </c>
      <c r="P438" s="32" t="s">
        <v>204</v>
      </c>
      <c r="Q438" s="32">
        <v>43037</v>
      </c>
      <c r="R438" s="32">
        <v>0.95833333333333337</v>
      </c>
      <c r="S438" s="32">
        <v>0.16666666666666666</v>
      </c>
      <c r="T438" s="32" t="s">
        <v>773</v>
      </c>
      <c r="U438" s="8" t="s">
        <v>35880</v>
      </c>
      <c r="V438" s="8" t="s">
        <v>25254</v>
      </c>
      <c r="W438" s="8" t="s">
        <v>708</v>
      </c>
      <c r="X438" s="8" t="s">
        <v>12943</v>
      </c>
      <c r="Y438" s="8" t="s">
        <v>45985</v>
      </c>
      <c r="Z438" s="8">
        <v>506182</v>
      </c>
      <c r="AA438" s="26" t="s">
        <v>35881</v>
      </c>
      <c r="AB438" s="8" t="s">
        <v>245</v>
      </c>
    </row>
    <row r="439" spans="1:28" x14ac:dyDescent="0.2">
      <c r="A439" s="8" t="s">
        <v>45655</v>
      </c>
      <c r="B439" s="8" t="s">
        <v>45656</v>
      </c>
      <c r="C439" s="19" t="s">
        <v>45769</v>
      </c>
      <c r="D439" s="8" t="s">
        <v>34690</v>
      </c>
      <c r="E439" s="8" t="s">
        <v>34691</v>
      </c>
      <c r="F439" s="8" t="s">
        <v>776</v>
      </c>
      <c r="G439" s="8" t="s">
        <v>45408</v>
      </c>
      <c r="H439" s="8" t="s">
        <v>17406</v>
      </c>
      <c r="I439" s="8" t="s">
        <v>45410</v>
      </c>
      <c r="J439" s="17" t="s">
        <v>45411</v>
      </c>
      <c r="K439" s="8" t="s">
        <v>45659</v>
      </c>
      <c r="L439" s="8" t="s">
        <v>245</v>
      </c>
      <c r="M439" s="33" t="s">
        <v>45770</v>
      </c>
      <c r="N439" s="32" t="s">
        <v>45658</v>
      </c>
      <c r="O439" s="32" t="s">
        <v>204</v>
      </c>
      <c r="P439" s="32" t="s">
        <v>204</v>
      </c>
      <c r="Q439" s="32">
        <v>43037</v>
      </c>
      <c r="R439" s="32">
        <v>0.54166666666666663</v>
      </c>
      <c r="S439" s="32">
        <v>0.66666666666666663</v>
      </c>
      <c r="T439" s="32" t="s">
        <v>1283</v>
      </c>
      <c r="U439" s="8" t="s">
        <v>1204</v>
      </c>
      <c r="V439" s="8" t="s">
        <v>5542</v>
      </c>
      <c r="W439" s="8" t="s">
        <v>28</v>
      </c>
      <c r="X439" s="8" t="s">
        <v>296</v>
      </c>
      <c r="Y439" s="8" t="s">
        <v>45985</v>
      </c>
      <c r="Z439" s="8">
        <v>10085</v>
      </c>
      <c r="AA439" s="26" t="s">
        <v>45657</v>
      </c>
      <c r="AB439" s="8" t="s">
        <v>245</v>
      </c>
    </row>
    <row r="440" spans="1:28" x14ac:dyDescent="0.2">
      <c r="A440" s="8" t="s">
        <v>45635</v>
      </c>
      <c r="B440" s="8" t="s">
        <v>45636</v>
      </c>
      <c r="C440" s="19" t="s">
        <v>45769</v>
      </c>
      <c r="D440" s="8" t="s">
        <v>34690</v>
      </c>
      <c r="E440" s="8" t="s">
        <v>34691</v>
      </c>
      <c r="F440" s="8" t="s">
        <v>776</v>
      </c>
      <c r="G440" s="8" t="s">
        <v>45408</v>
      </c>
      <c r="H440" s="8" t="s">
        <v>17406</v>
      </c>
      <c r="I440" s="8" t="s">
        <v>45410</v>
      </c>
      <c r="J440" s="17" t="s">
        <v>45411</v>
      </c>
      <c r="K440" s="8" t="s">
        <v>45639</v>
      </c>
      <c r="L440" s="8" t="s">
        <v>225</v>
      </c>
      <c r="M440" s="33" t="s">
        <v>45770</v>
      </c>
      <c r="N440" s="32" t="s">
        <v>45638</v>
      </c>
      <c r="O440" s="32" t="s">
        <v>204</v>
      </c>
      <c r="P440" s="32" t="s">
        <v>204</v>
      </c>
      <c r="Q440" s="32">
        <v>43035</v>
      </c>
      <c r="R440" s="32">
        <v>0.70833333333333337</v>
      </c>
      <c r="S440" s="32">
        <v>0.75</v>
      </c>
      <c r="T440" s="32" t="s">
        <v>1495</v>
      </c>
      <c r="U440" s="8" t="s">
        <v>20377</v>
      </c>
      <c r="V440" s="8" t="s">
        <v>446</v>
      </c>
      <c r="W440" s="8" t="s">
        <v>28</v>
      </c>
      <c r="X440" s="8" t="s">
        <v>296</v>
      </c>
      <c r="Y440" s="8" t="s">
        <v>45985</v>
      </c>
      <c r="Z440" s="8">
        <v>3122282</v>
      </c>
      <c r="AA440" s="26" t="s">
        <v>45637</v>
      </c>
      <c r="AB440" s="8" t="s">
        <v>225</v>
      </c>
    </row>
    <row r="441" spans="1:28" x14ac:dyDescent="0.2">
      <c r="A441" s="8" t="s">
        <v>37603</v>
      </c>
      <c r="B441" s="8" t="s">
        <v>37604</v>
      </c>
      <c r="C441" s="19" t="s">
        <v>45769</v>
      </c>
      <c r="D441" s="8" t="s">
        <v>34690</v>
      </c>
      <c r="E441" s="8" t="s">
        <v>34691</v>
      </c>
      <c r="F441" s="8" t="s">
        <v>776</v>
      </c>
      <c r="G441" s="8" t="s">
        <v>37496</v>
      </c>
      <c r="H441" s="8" t="s">
        <v>17227</v>
      </c>
      <c r="I441" s="8" t="s">
        <v>36869</v>
      </c>
      <c r="J441" s="17" t="s">
        <v>37497</v>
      </c>
      <c r="K441" s="8" t="s">
        <v>37607</v>
      </c>
      <c r="L441" s="8" t="s">
        <v>400</v>
      </c>
      <c r="M441" s="33" t="s">
        <v>45770</v>
      </c>
      <c r="N441" s="32" t="s">
        <v>37606</v>
      </c>
      <c r="O441" s="32" t="s">
        <v>112</v>
      </c>
      <c r="P441" s="32" t="s">
        <v>112</v>
      </c>
      <c r="Q441" s="32">
        <v>43023</v>
      </c>
      <c r="R441" s="32">
        <v>0.25</v>
      </c>
      <c r="S441" s="32">
        <v>0.5</v>
      </c>
      <c r="T441" s="32" t="s">
        <v>30</v>
      </c>
      <c r="U441" s="8" t="s">
        <v>401</v>
      </c>
      <c r="V441" s="8" t="s">
        <v>17875</v>
      </c>
      <c r="W441" s="8" t="s">
        <v>28</v>
      </c>
      <c r="X441" s="8" t="s">
        <v>30</v>
      </c>
      <c r="Y441" s="8" t="s">
        <v>45985</v>
      </c>
      <c r="Z441" s="8">
        <v>507344</v>
      </c>
      <c r="AA441" s="26" t="s">
        <v>37605</v>
      </c>
      <c r="AB441" s="8" t="s">
        <v>400</v>
      </c>
    </row>
    <row r="442" spans="1:28" x14ac:dyDescent="0.2">
      <c r="A442" s="8" t="s">
        <v>5663</v>
      </c>
      <c r="B442" s="8" t="s">
        <v>5664</v>
      </c>
      <c r="C442" s="19" t="s">
        <v>45769</v>
      </c>
      <c r="D442" s="8" t="s">
        <v>34690</v>
      </c>
      <c r="E442" s="8" t="s">
        <v>34691</v>
      </c>
      <c r="F442" s="8" t="s">
        <v>776</v>
      </c>
      <c r="G442" s="8" t="s">
        <v>5556</v>
      </c>
      <c r="H442" s="8" t="s">
        <v>3431</v>
      </c>
      <c r="I442" s="8" t="s">
        <v>5557</v>
      </c>
      <c r="J442" s="17" t="s">
        <v>5558</v>
      </c>
      <c r="K442" s="8" t="s">
        <v>5667</v>
      </c>
      <c r="L442" s="8" t="s">
        <v>400</v>
      </c>
      <c r="M442" s="33" t="s">
        <v>45770</v>
      </c>
      <c r="N442" s="32" t="s">
        <v>5666</v>
      </c>
      <c r="O442" s="32" t="s">
        <v>112</v>
      </c>
      <c r="P442" s="32" t="s">
        <v>112</v>
      </c>
      <c r="Q442" s="32">
        <v>43023</v>
      </c>
      <c r="R442" s="32">
        <v>0.75</v>
      </c>
      <c r="S442" s="32">
        <v>8.3333333333333329E-2</v>
      </c>
      <c r="T442" s="32" t="s">
        <v>486</v>
      </c>
      <c r="U442" s="8" t="s">
        <v>402</v>
      </c>
      <c r="V442" s="8" t="s">
        <v>5665</v>
      </c>
      <c r="W442" s="8" t="s">
        <v>708</v>
      </c>
      <c r="X442" s="8" t="s">
        <v>296</v>
      </c>
      <c r="Y442" s="8" t="s">
        <v>45985</v>
      </c>
      <c r="Z442" s="8">
        <v>5122280</v>
      </c>
      <c r="AA442" s="26" t="s">
        <v>45964</v>
      </c>
      <c r="AB442" s="8" t="s">
        <v>400</v>
      </c>
    </row>
    <row r="443" spans="1:28" x14ac:dyDescent="0.2">
      <c r="A443" s="8" t="s">
        <v>18903</v>
      </c>
      <c r="B443" s="8" t="s">
        <v>18904</v>
      </c>
      <c r="C443" s="19" t="s">
        <v>45769</v>
      </c>
      <c r="D443" s="8" t="s">
        <v>34690</v>
      </c>
      <c r="E443" s="8" t="s">
        <v>34691</v>
      </c>
      <c r="F443" s="8" t="s">
        <v>776</v>
      </c>
      <c r="G443" s="8" t="s">
        <v>18876</v>
      </c>
      <c r="H443" s="8" t="s">
        <v>18877</v>
      </c>
      <c r="I443" s="8" t="s">
        <v>18878</v>
      </c>
      <c r="J443" s="17" t="s">
        <v>18879</v>
      </c>
      <c r="K443" s="8" t="s">
        <v>18906</v>
      </c>
      <c r="L443" s="8" t="s">
        <v>55</v>
      </c>
      <c r="M443" s="33" t="s">
        <v>45770</v>
      </c>
      <c r="N443" s="32" t="s">
        <v>18905</v>
      </c>
      <c r="O443" s="32" t="s">
        <v>27</v>
      </c>
      <c r="P443" s="32" t="s">
        <v>27</v>
      </c>
      <c r="Q443" s="32">
        <v>43011</v>
      </c>
      <c r="R443" s="32">
        <v>0.41666666666666669</v>
      </c>
      <c r="S443" s="32">
        <v>0.625</v>
      </c>
      <c r="T443" s="32" t="s">
        <v>773</v>
      </c>
      <c r="U443" s="8" t="s">
        <v>5194</v>
      </c>
      <c r="V443" s="8" t="s">
        <v>5211</v>
      </c>
      <c r="W443" s="8" t="s">
        <v>28</v>
      </c>
      <c r="X443" s="8" t="s">
        <v>30</v>
      </c>
      <c r="Y443" s="8" t="s">
        <v>45985</v>
      </c>
      <c r="Z443" s="8">
        <v>506187</v>
      </c>
      <c r="AA443" s="26" t="s">
        <v>4409</v>
      </c>
      <c r="AB443" s="8" t="s">
        <v>55</v>
      </c>
    </row>
    <row r="444" spans="1:28" x14ac:dyDescent="0.2">
      <c r="A444" s="8" t="s">
        <v>12899</v>
      </c>
      <c r="B444" s="8" t="s">
        <v>12900</v>
      </c>
      <c r="C444" s="19" t="s">
        <v>45769</v>
      </c>
      <c r="D444" s="8" t="s">
        <v>34690</v>
      </c>
      <c r="E444" s="8" t="s">
        <v>34691</v>
      </c>
      <c r="F444" s="8" t="s">
        <v>776</v>
      </c>
      <c r="G444" s="8" t="s">
        <v>12605</v>
      </c>
      <c r="H444" s="8" t="s">
        <v>12606</v>
      </c>
      <c r="I444" s="8" t="s">
        <v>12607</v>
      </c>
      <c r="J444" s="17" t="s">
        <v>12608</v>
      </c>
      <c r="K444" s="8" t="s">
        <v>12903</v>
      </c>
      <c r="L444" s="8" t="s">
        <v>256</v>
      </c>
      <c r="M444" s="33" t="s">
        <v>45770</v>
      </c>
      <c r="N444" s="32" t="s">
        <v>12902</v>
      </c>
      <c r="O444" s="32" t="s">
        <v>255</v>
      </c>
      <c r="P444" s="32" t="s">
        <v>255</v>
      </c>
      <c r="Q444" s="32">
        <v>43045</v>
      </c>
      <c r="R444" s="32">
        <v>0.91666666666666663</v>
      </c>
      <c r="S444" s="32">
        <v>8.3333333333333329E-2</v>
      </c>
      <c r="T444" s="32" t="s">
        <v>739</v>
      </c>
      <c r="U444" s="8" t="s">
        <v>5140</v>
      </c>
      <c r="V444" s="8" t="s">
        <v>1701</v>
      </c>
      <c r="W444" s="8" t="s">
        <v>708</v>
      </c>
      <c r="X444" s="8" t="s">
        <v>30</v>
      </c>
      <c r="Y444" s="8" t="s">
        <v>45985</v>
      </c>
      <c r="Z444" s="8">
        <v>507601</v>
      </c>
      <c r="AA444" s="26" t="s">
        <v>12901</v>
      </c>
      <c r="AB444" s="8" t="s">
        <v>256</v>
      </c>
    </row>
    <row r="445" spans="1:28" x14ac:dyDescent="0.2">
      <c r="A445" s="8" t="s">
        <v>12748</v>
      </c>
      <c r="B445" s="8" t="s">
        <v>12749</v>
      </c>
      <c r="C445" s="19" t="s">
        <v>45769</v>
      </c>
      <c r="D445" s="8" t="s">
        <v>34690</v>
      </c>
      <c r="E445" s="8" t="s">
        <v>34691</v>
      </c>
      <c r="F445" s="8" t="s">
        <v>776</v>
      </c>
      <c r="G445" s="8" t="s">
        <v>12605</v>
      </c>
      <c r="H445" s="8" t="s">
        <v>12606</v>
      </c>
      <c r="I445" s="8" t="s">
        <v>12607</v>
      </c>
      <c r="J445" s="17" t="s">
        <v>12608</v>
      </c>
      <c r="K445" s="8" t="s">
        <v>12752</v>
      </c>
      <c r="L445" s="8" t="s">
        <v>400</v>
      </c>
      <c r="M445" s="33" t="s">
        <v>45770</v>
      </c>
      <c r="N445" s="32" t="s">
        <v>12751</v>
      </c>
      <c r="O445" s="32" t="s">
        <v>112</v>
      </c>
      <c r="P445" s="32" t="s">
        <v>112</v>
      </c>
      <c r="Q445" s="32">
        <v>43023</v>
      </c>
      <c r="R445" s="32">
        <v>0.97916666666666663</v>
      </c>
      <c r="S445" s="32">
        <v>0.20833333333333334</v>
      </c>
      <c r="T445" s="32" t="s">
        <v>2712</v>
      </c>
      <c r="U445" s="8" t="s">
        <v>12745</v>
      </c>
      <c r="V445" s="8" t="s">
        <v>758</v>
      </c>
      <c r="W445" s="8" t="s">
        <v>708</v>
      </c>
      <c r="X445" s="8" t="s">
        <v>30</v>
      </c>
      <c r="Y445" s="8" t="s">
        <v>45985</v>
      </c>
      <c r="Z445" s="8">
        <v>507344</v>
      </c>
      <c r="AA445" s="26" t="s">
        <v>12750</v>
      </c>
      <c r="AB445" s="8" t="s">
        <v>400</v>
      </c>
    </row>
    <row r="446" spans="1:28" x14ac:dyDescent="0.2">
      <c r="A446" s="8" t="s">
        <v>19038</v>
      </c>
      <c r="B446" s="8" t="s">
        <v>19039</v>
      </c>
      <c r="C446" s="19" t="s">
        <v>45769</v>
      </c>
      <c r="D446" s="8" t="s">
        <v>34690</v>
      </c>
      <c r="E446" s="8" t="s">
        <v>34691</v>
      </c>
      <c r="F446" s="8" t="s">
        <v>776</v>
      </c>
      <c r="G446" s="8" t="s">
        <v>18876</v>
      </c>
      <c r="H446" s="8" t="s">
        <v>18877</v>
      </c>
      <c r="I446" s="8" t="s">
        <v>18878</v>
      </c>
      <c r="J446" s="17" t="s">
        <v>18879</v>
      </c>
      <c r="K446" s="8" t="s">
        <v>19042</v>
      </c>
      <c r="L446" s="8" t="s">
        <v>164</v>
      </c>
      <c r="M446" s="33" t="s">
        <v>45770</v>
      </c>
      <c r="N446" s="32" t="s">
        <v>19041</v>
      </c>
      <c r="O446" s="32" t="s">
        <v>133</v>
      </c>
      <c r="P446" s="32" t="s">
        <v>133</v>
      </c>
      <c r="Q446" s="32">
        <v>43032</v>
      </c>
      <c r="R446" s="32">
        <v>0.54166666666666663</v>
      </c>
      <c r="S446" s="32">
        <v>0.625</v>
      </c>
      <c r="T446" s="32" t="s">
        <v>1100</v>
      </c>
      <c r="U446" s="8" t="s">
        <v>1114</v>
      </c>
      <c r="V446" s="8" t="s">
        <v>14479</v>
      </c>
      <c r="W446" s="8" t="s">
        <v>28</v>
      </c>
      <c r="X446" s="8" t="s">
        <v>30</v>
      </c>
      <c r="Y446" s="8" t="s">
        <v>45985</v>
      </c>
      <c r="Z446" s="8" t="s">
        <v>32719</v>
      </c>
      <c r="AA446" s="26" t="s">
        <v>19040</v>
      </c>
      <c r="AB446" s="8" t="s">
        <v>164</v>
      </c>
    </row>
    <row r="447" spans="1:28" x14ac:dyDescent="0.2">
      <c r="A447" s="8" t="s">
        <v>39370</v>
      </c>
      <c r="B447" s="8" t="s">
        <v>39371</v>
      </c>
      <c r="C447" s="19" t="s">
        <v>45769</v>
      </c>
      <c r="D447" s="8" t="s">
        <v>34690</v>
      </c>
      <c r="E447" s="8" t="s">
        <v>34691</v>
      </c>
      <c r="F447" s="8" t="s">
        <v>776</v>
      </c>
      <c r="G447" s="8" t="s">
        <v>39231</v>
      </c>
      <c r="H447" s="8" t="s">
        <v>39232</v>
      </c>
      <c r="I447" s="8" t="s">
        <v>39233</v>
      </c>
      <c r="J447" s="17" t="s">
        <v>39234</v>
      </c>
      <c r="K447" s="8" t="s">
        <v>39373</v>
      </c>
      <c r="L447" s="8" t="s">
        <v>215</v>
      </c>
      <c r="M447" s="33" t="s">
        <v>45770</v>
      </c>
      <c r="N447" s="32" t="s">
        <v>39372</v>
      </c>
      <c r="O447" s="32" t="s">
        <v>204</v>
      </c>
      <c r="P447" s="32" t="s">
        <v>204</v>
      </c>
      <c r="Q447" s="32">
        <v>43034</v>
      </c>
      <c r="R447" s="32">
        <v>0.95833333333333337</v>
      </c>
      <c r="S447" s="32">
        <v>0.16666666666666666</v>
      </c>
      <c r="T447" s="32" t="s">
        <v>773</v>
      </c>
      <c r="U447" s="8" t="s">
        <v>4161</v>
      </c>
      <c r="V447" s="8" t="s">
        <v>1547</v>
      </c>
      <c r="W447" s="8" t="s">
        <v>708</v>
      </c>
      <c r="X447" s="8" t="s">
        <v>12943</v>
      </c>
      <c r="Y447" s="8" t="s">
        <v>45985</v>
      </c>
      <c r="Z447" s="8">
        <v>10776</v>
      </c>
      <c r="AA447" s="26" t="s">
        <v>45900</v>
      </c>
      <c r="AB447" s="8" t="s">
        <v>215</v>
      </c>
    </row>
    <row r="448" spans="1:28" x14ac:dyDescent="0.2">
      <c r="A448" s="8" t="s">
        <v>39261</v>
      </c>
      <c r="B448" s="8" t="s">
        <v>39262</v>
      </c>
      <c r="C448" s="19" t="s">
        <v>45769</v>
      </c>
      <c r="D448" s="8" t="s">
        <v>34690</v>
      </c>
      <c r="E448" s="8" t="s">
        <v>34691</v>
      </c>
      <c r="F448" s="8" t="s">
        <v>776</v>
      </c>
      <c r="G448" s="8" t="s">
        <v>39231</v>
      </c>
      <c r="H448" s="8" t="s">
        <v>39232</v>
      </c>
      <c r="I448" s="8" t="s">
        <v>39233</v>
      </c>
      <c r="J448" s="17" t="s">
        <v>39234</v>
      </c>
      <c r="K448" s="8" t="s">
        <v>39264</v>
      </c>
      <c r="L448" s="8" t="s">
        <v>86</v>
      </c>
      <c r="M448" s="33" t="s">
        <v>45770</v>
      </c>
      <c r="N448" s="32" t="s">
        <v>39263</v>
      </c>
      <c r="O448" s="32" t="s">
        <v>65</v>
      </c>
      <c r="P448" s="32" t="s">
        <v>65</v>
      </c>
      <c r="Q448" s="32">
        <v>43013</v>
      </c>
      <c r="R448" s="32">
        <v>0.25</v>
      </c>
      <c r="S448" s="32">
        <v>0.70833333333333337</v>
      </c>
      <c r="T448" s="32" t="s">
        <v>762</v>
      </c>
      <c r="U448" s="8" t="s">
        <v>310</v>
      </c>
      <c r="V448" s="8" t="s">
        <v>14018</v>
      </c>
      <c r="W448" s="8" t="s">
        <v>28</v>
      </c>
      <c r="X448" s="8" t="s">
        <v>296</v>
      </c>
      <c r="Y448" s="8" t="s">
        <v>45985</v>
      </c>
      <c r="Z448" s="8">
        <v>506225</v>
      </c>
      <c r="AA448" s="26" t="s">
        <v>45922</v>
      </c>
      <c r="AB448" s="8" t="s">
        <v>86</v>
      </c>
    </row>
    <row r="449" spans="1:28" x14ac:dyDescent="0.2">
      <c r="A449" s="8" t="s">
        <v>19014</v>
      </c>
      <c r="B449" s="8" t="s">
        <v>19015</v>
      </c>
      <c r="C449" s="19" t="s">
        <v>45769</v>
      </c>
      <c r="D449" s="8" t="s">
        <v>34690</v>
      </c>
      <c r="E449" s="8" t="s">
        <v>34691</v>
      </c>
      <c r="F449" s="8" t="s">
        <v>776</v>
      </c>
      <c r="G449" s="8" t="s">
        <v>18876</v>
      </c>
      <c r="H449" s="8" t="s">
        <v>18877</v>
      </c>
      <c r="I449" s="8" t="s">
        <v>18878</v>
      </c>
      <c r="J449" s="17" t="s">
        <v>18879</v>
      </c>
      <c r="K449" s="8" t="s">
        <v>19018</v>
      </c>
      <c r="L449" s="8" t="s">
        <v>194</v>
      </c>
      <c r="M449" s="33" t="s">
        <v>45770</v>
      </c>
      <c r="N449" s="32" t="s">
        <v>19017</v>
      </c>
      <c r="O449" s="32" t="s">
        <v>133</v>
      </c>
      <c r="P449" s="32" t="s">
        <v>133</v>
      </c>
      <c r="Q449" s="32">
        <v>43030</v>
      </c>
      <c r="R449" s="32">
        <v>0.25</v>
      </c>
      <c r="S449" s="32">
        <v>0.70833333333333337</v>
      </c>
      <c r="T449" s="32" t="s">
        <v>762</v>
      </c>
      <c r="U449" s="8" t="s">
        <v>5452</v>
      </c>
      <c r="V449" s="8" t="s">
        <v>13105</v>
      </c>
      <c r="W449" s="8" t="s">
        <v>28</v>
      </c>
      <c r="X449" s="8" t="s">
        <v>30</v>
      </c>
      <c r="Y449" s="8" t="s">
        <v>45985</v>
      </c>
      <c r="Z449" s="8">
        <v>506250</v>
      </c>
      <c r="AA449" s="26" t="s">
        <v>19016</v>
      </c>
      <c r="AB449" s="8" t="s">
        <v>194</v>
      </c>
    </row>
    <row r="450" spans="1:28" x14ac:dyDescent="0.2">
      <c r="A450" s="8" t="s">
        <v>19121</v>
      </c>
      <c r="B450" s="8" t="s">
        <v>19122</v>
      </c>
      <c r="C450" s="19" t="s">
        <v>45769</v>
      </c>
      <c r="D450" s="8" t="s">
        <v>34690</v>
      </c>
      <c r="E450" s="8" t="s">
        <v>34691</v>
      </c>
      <c r="F450" s="8" t="s">
        <v>776</v>
      </c>
      <c r="G450" s="8" t="s">
        <v>18876</v>
      </c>
      <c r="H450" s="8" t="s">
        <v>18877</v>
      </c>
      <c r="I450" s="8" t="s">
        <v>18878</v>
      </c>
      <c r="J450" s="17" t="s">
        <v>18879</v>
      </c>
      <c r="K450" s="8" t="s">
        <v>19125</v>
      </c>
      <c r="L450" s="8" t="s">
        <v>266</v>
      </c>
      <c r="M450" s="33" t="s">
        <v>45770</v>
      </c>
      <c r="N450" s="32" t="s">
        <v>19124</v>
      </c>
      <c r="O450" s="32" t="s">
        <v>255</v>
      </c>
      <c r="P450" s="32" t="s">
        <v>255</v>
      </c>
      <c r="Q450" s="32">
        <v>43046</v>
      </c>
      <c r="R450" s="32">
        <v>0.25</v>
      </c>
      <c r="S450" s="32">
        <v>0.41666666666666669</v>
      </c>
      <c r="T450" s="32" t="s">
        <v>739</v>
      </c>
      <c r="U450" s="8" t="s">
        <v>566</v>
      </c>
      <c r="V450" s="8" t="s">
        <v>8643</v>
      </c>
      <c r="W450" s="8" t="s">
        <v>28</v>
      </c>
      <c r="X450" s="8" t="s">
        <v>30</v>
      </c>
      <c r="Y450" s="8" t="s">
        <v>45985</v>
      </c>
      <c r="Z450" s="8">
        <v>506122</v>
      </c>
      <c r="AA450" s="26" t="s">
        <v>19123</v>
      </c>
      <c r="AB450" s="8" t="s">
        <v>266</v>
      </c>
    </row>
    <row r="451" spans="1:28" x14ac:dyDescent="0.2">
      <c r="A451" s="8" t="s">
        <v>35844</v>
      </c>
      <c r="B451" s="8" t="s">
        <v>35845</v>
      </c>
      <c r="C451" s="19" t="s">
        <v>45769</v>
      </c>
      <c r="D451" s="8" t="s">
        <v>34690</v>
      </c>
      <c r="E451" s="8" t="s">
        <v>34691</v>
      </c>
      <c r="F451" s="8" t="s">
        <v>776</v>
      </c>
      <c r="G451" s="8" t="s">
        <v>35778</v>
      </c>
      <c r="H451" s="8" t="s">
        <v>3431</v>
      </c>
      <c r="I451" s="8" t="s">
        <v>35779</v>
      </c>
      <c r="J451" s="17" t="s">
        <v>35780</v>
      </c>
      <c r="K451" s="8" t="s">
        <v>35847</v>
      </c>
      <c r="L451" s="8" t="s">
        <v>184</v>
      </c>
      <c r="M451" s="33" t="s">
        <v>45770</v>
      </c>
      <c r="N451" s="32" t="s">
        <v>35846</v>
      </c>
      <c r="O451" s="32" t="s">
        <v>133</v>
      </c>
      <c r="P451" s="32" t="s">
        <v>133</v>
      </c>
      <c r="Q451" s="32">
        <v>43029</v>
      </c>
      <c r="R451" s="32">
        <v>0.125</v>
      </c>
      <c r="S451" s="32">
        <v>0.20833333333333334</v>
      </c>
      <c r="T451" s="32" t="s">
        <v>1100</v>
      </c>
      <c r="U451" s="8" t="s">
        <v>35840</v>
      </c>
      <c r="V451" s="8" t="s">
        <v>3585</v>
      </c>
      <c r="W451" s="8" t="s">
        <v>708</v>
      </c>
      <c r="X451" s="8" t="s">
        <v>12943</v>
      </c>
      <c r="Y451" s="8" t="s">
        <v>45985</v>
      </c>
      <c r="Z451" s="8">
        <v>507346</v>
      </c>
      <c r="AA451" s="26" t="s">
        <v>45937</v>
      </c>
      <c r="AB451" s="8" t="s">
        <v>184</v>
      </c>
    </row>
    <row r="452" spans="1:28" x14ac:dyDescent="0.2">
      <c r="A452" s="8" t="s">
        <v>12895</v>
      </c>
      <c r="B452" s="8" t="s">
        <v>12896</v>
      </c>
      <c r="C452" s="19" t="s">
        <v>45769</v>
      </c>
      <c r="D452" s="8" t="s">
        <v>34690</v>
      </c>
      <c r="E452" s="8" t="s">
        <v>34691</v>
      </c>
      <c r="F452" s="8" t="s">
        <v>776</v>
      </c>
      <c r="G452" s="8" t="s">
        <v>12605</v>
      </c>
      <c r="H452" s="8" t="s">
        <v>12606</v>
      </c>
      <c r="I452" s="8" t="s">
        <v>12607</v>
      </c>
      <c r="J452" s="17" t="s">
        <v>12608</v>
      </c>
      <c r="K452" s="8" t="s">
        <v>12898</v>
      </c>
      <c r="L452" s="8" t="s">
        <v>256</v>
      </c>
      <c r="M452" s="33" t="s">
        <v>45770</v>
      </c>
      <c r="N452" s="32" t="s">
        <v>12897</v>
      </c>
      <c r="O452" s="32" t="s">
        <v>255</v>
      </c>
      <c r="P452" s="32" t="s">
        <v>255</v>
      </c>
      <c r="Q452" s="32">
        <v>43045</v>
      </c>
      <c r="R452" s="32">
        <v>0.75</v>
      </c>
      <c r="S452" s="32">
        <v>0.91666666666666663</v>
      </c>
      <c r="T452" s="32" t="s">
        <v>739</v>
      </c>
      <c r="U452" s="8" t="s">
        <v>558</v>
      </c>
      <c r="V452" s="8" t="s">
        <v>5140</v>
      </c>
      <c r="W452" s="8" t="s">
        <v>708</v>
      </c>
      <c r="X452" s="8" t="s">
        <v>30</v>
      </c>
      <c r="Y452" s="8" t="s">
        <v>45985</v>
      </c>
      <c r="Z452" s="8">
        <v>305473</v>
      </c>
      <c r="AA452" s="26" t="s">
        <v>12800</v>
      </c>
      <c r="AB452" s="8" t="s">
        <v>256</v>
      </c>
    </row>
    <row r="453" spans="1:28" x14ac:dyDescent="0.2">
      <c r="A453" s="8" t="s">
        <v>6906</v>
      </c>
      <c r="B453" s="8" t="s">
        <v>6907</v>
      </c>
      <c r="C453" s="19" t="s">
        <v>45769</v>
      </c>
      <c r="D453" s="8" t="s">
        <v>34690</v>
      </c>
      <c r="E453" s="8" t="s">
        <v>34691</v>
      </c>
      <c r="F453" s="8" t="s">
        <v>776</v>
      </c>
      <c r="G453" s="8" t="s">
        <v>6781</v>
      </c>
      <c r="H453" s="8" t="s">
        <v>6782</v>
      </c>
      <c r="I453" s="8" t="s">
        <v>6783</v>
      </c>
      <c r="J453" s="17" t="s">
        <v>6784</v>
      </c>
      <c r="K453" s="8" t="s">
        <v>6910</v>
      </c>
      <c r="L453" s="8" t="s">
        <v>174</v>
      </c>
      <c r="M453" s="33" t="s">
        <v>45770</v>
      </c>
      <c r="N453" s="32" t="s">
        <v>6909</v>
      </c>
      <c r="O453" s="32" t="s">
        <v>133</v>
      </c>
      <c r="P453" s="32" t="s">
        <v>133</v>
      </c>
      <c r="Q453" s="32">
        <v>43028</v>
      </c>
      <c r="R453" s="32">
        <v>0.75</v>
      </c>
      <c r="S453" s="32">
        <v>0.95833333333333337</v>
      </c>
      <c r="T453" s="32" t="s">
        <v>773</v>
      </c>
      <c r="U453" s="8" t="s">
        <v>3166</v>
      </c>
      <c r="V453" s="8" t="s">
        <v>4047</v>
      </c>
      <c r="W453" s="8" t="s">
        <v>708</v>
      </c>
      <c r="X453" s="8" t="s">
        <v>296</v>
      </c>
      <c r="Y453" s="8" t="s">
        <v>45985</v>
      </c>
      <c r="Z453" s="8">
        <v>302110</v>
      </c>
      <c r="AA453" s="26" t="s">
        <v>6908</v>
      </c>
      <c r="AB453" s="8" t="s">
        <v>174</v>
      </c>
    </row>
    <row r="454" spans="1:28" x14ac:dyDescent="0.2">
      <c r="A454" s="8" t="s">
        <v>43843</v>
      </c>
      <c r="B454" s="8" t="s">
        <v>43844</v>
      </c>
      <c r="C454" s="19" t="s">
        <v>45769</v>
      </c>
      <c r="D454" s="8" t="s">
        <v>34690</v>
      </c>
      <c r="E454" s="8" t="s">
        <v>34691</v>
      </c>
      <c r="F454" s="8" t="s">
        <v>776</v>
      </c>
      <c r="G454" s="8" t="s">
        <v>43649</v>
      </c>
      <c r="H454" s="8" t="s">
        <v>43650</v>
      </c>
      <c r="I454" s="8" t="s">
        <v>43546</v>
      </c>
      <c r="J454" s="17" t="s">
        <v>43651</v>
      </c>
      <c r="K454" s="8" t="s">
        <v>43847</v>
      </c>
      <c r="L454" s="8" t="s">
        <v>535</v>
      </c>
      <c r="M454" s="33" t="s">
        <v>45770</v>
      </c>
      <c r="N454" s="32" t="s">
        <v>43846</v>
      </c>
      <c r="O454" s="32" t="s">
        <v>255</v>
      </c>
      <c r="P454" s="32" t="s">
        <v>255</v>
      </c>
      <c r="Q454" s="32">
        <v>43043</v>
      </c>
      <c r="R454" s="32">
        <v>0.83333333333333337</v>
      </c>
      <c r="S454" s="32">
        <v>2.0833333333333332E-2</v>
      </c>
      <c r="T454" s="32" t="s">
        <v>8032</v>
      </c>
      <c r="U454" s="8" t="s">
        <v>10773</v>
      </c>
      <c r="V454" s="8" t="s">
        <v>43845</v>
      </c>
      <c r="W454" s="8" t="s">
        <v>708</v>
      </c>
      <c r="X454" s="8" t="s">
        <v>45730</v>
      </c>
      <c r="Y454" s="8" t="s">
        <v>45985</v>
      </c>
      <c r="Z454" s="8">
        <v>10068</v>
      </c>
      <c r="AA454" s="26" t="s">
        <v>43735</v>
      </c>
      <c r="AB454" s="8" t="s">
        <v>535</v>
      </c>
    </row>
    <row r="455" spans="1:28" x14ac:dyDescent="0.2">
      <c r="A455" s="8" t="s">
        <v>39400</v>
      </c>
      <c r="B455" s="8" t="s">
        <v>39401</v>
      </c>
      <c r="C455" s="19" t="s">
        <v>45769</v>
      </c>
      <c r="D455" s="8" t="s">
        <v>34690</v>
      </c>
      <c r="E455" s="8" t="s">
        <v>34691</v>
      </c>
      <c r="F455" s="8" t="s">
        <v>776</v>
      </c>
      <c r="G455" s="8" t="s">
        <v>39231</v>
      </c>
      <c r="H455" s="8" t="s">
        <v>39232</v>
      </c>
      <c r="I455" s="8" t="s">
        <v>39233</v>
      </c>
      <c r="J455" s="17" t="s">
        <v>39234</v>
      </c>
      <c r="K455" s="8" t="s">
        <v>39403</v>
      </c>
      <c r="L455" s="8" t="s">
        <v>245</v>
      </c>
      <c r="M455" s="33" t="s">
        <v>45770</v>
      </c>
      <c r="N455" s="32" t="s">
        <v>39402</v>
      </c>
      <c r="O455" s="32" t="s">
        <v>204</v>
      </c>
      <c r="P455" s="32" t="s">
        <v>204</v>
      </c>
      <c r="Q455" s="32">
        <v>43037</v>
      </c>
      <c r="R455" s="32">
        <v>0.75</v>
      </c>
      <c r="S455" s="32">
        <v>0.79166666666666663</v>
      </c>
      <c r="T455" s="32" t="s">
        <v>1495</v>
      </c>
      <c r="U455" s="8" t="s">
        <v>247</v>
      </c>
      <c r="V455" s="8" t="s">
        <v>1211</v>
      </c>
      <c r="W455" s="8" t="s">
        <v>708</v>
      </c>
      <c r="X455" s="8" t="s">
        <v>12943</v>
      </c>
      <c r="Y455" s="8" t="s">
        <v>45985</v>
      </c>
      <c r="Z455" s="8">
        <v>506190</v>
      </c>
      <c r="AA455" s="26" t="s">
        <v>45920</v>
      </c>
      <c r="AB455" s="8" t="s">
        <v>245</v>
      </c>
    </row>
    <row r="456" spans="1:28" x14ac:dyDescent="0.2">
      <c r="A456" s="8" t="s">
        <v>45406</v>
      </c>
      <c r="B456" s="8" t="s">
        <v>45407</v>
      </c>
      <c r="C456" s="19" t="s">
        <v>45769</v>
      </c>
      <c r="D456" s="8" t="s">
        <v>34690</v>
      </c>
      <c r="E456" s="8" t="s">
        <v>34691</v>
      </c>
      <c r="F456" s="8" t="s">
        <v>776</v>
      </c>
      <c r="G456" s="8" t="s">
        <v>45408</v>
      </c>
      <c r="H456" s="8" t="s">
        <v>17406</v>
      </c>
      <c r="I456" s="8" t="s">
        <v>45410</v>
      </c>
      <c r="J456" s="17" t="s">
        <v>45411</v>
      </c>
      <c r="K456" s="8" t="s">
        <v>45414</v>
      </c>
      <c r="L456" s="8" t="s">
        <v>29</v>
      </c>
      <c r="M456" s="33" t="s">
        <v>45770</v>
      </c>
      <c r="N456" s="32" t="s">
        <v>45413</v>
      </c>
      <c r="O456" s="32" t="s">
        <v>27</v>
      </c>
      <c r="P456" s="32" t="s">
        <v>27</v>
      </c>
      <c r="Q456" s="32">
        <v>43009</v>
      </c>
      <c r="R456" s="32">
        <v>0.29166666666666669</v>
      </c>
      <c r="S456" s="32">
        <v>0.47916666666666669</v>
      </c>
      <c r="T456" s="32" t="s">
        <v>8032</v>
      </c>
      <c r="U456" s="8" t="s">
        <v>865</v>
      </c>
      <c r="V456" s="8" t="s">
        <v>45409</v>
      </c>
      <c r="W456" s="8" t="s">
        <v>708</v>
      </c>
      <c r="X456" s="8" t="s">
        <v>296</v>
      </c>
      <c r="Y456" s="8" t="s">
        <v>45985</v>
      </c>
      <c r="Z456" s="8" t="s">
        <v>45827</v>
      </c>
      <c r="AA456" s="26" t="s">
        <v>45412</v>
      </c>
      <c r="AB456" s="8" t="s">
        <v>29</v>
      </c>
    </row>
    <row r="457" spans="1:28" x14ac:dyDescent="0.2">
      <c r="A457" s="21" t="s">
        <v>37871</v>
      </c>
      <c r="B457" s="21" t="s">
        <v>37872</v>
      </c>
      <c r="C457" s="27" t="s">
        <v>45769</v>
      </c>
      <c r="D457" s="21" t="s">
        <v>34690</v>
      </c>
      <c r="E457" s="21" t="s">
        <v>34691</v>
      </c>
      <c r="F457" s="21" t="s">
        <v>776</v>
      </c>
      <c r="G457" s="21" t="s">
        <v>37496</v>
      </c>
      <c r="H457" s="21" t="s">
        <v>17227</v>
      </c>
      <c r="I457" s="21" t="s">
        <v>36869</v>
      </c>
      <c r="J457" s="22" t="s">
        <v>37497</v>
      </c>
      <c r="K457" s="21" t="s">
        <v>37874</v>
      </c>
      <c r="L457" s="21" t="s">
        <v>1989</v>
      </c>
      <c r="M457" s="33" t="s">
        <v>45770</v>
      </c>
      <c r="N457" s="32" t="s">
        <v>37873</v>
      </c>
      <c r="O457" s="32" t="s">
        <v>274</v>
      </c>
      <c r="P457" s="32" t="s">
        <v>274</v>
      </c>
      <c r="Q457" s="32">
        <v>43049</v>
      </c>
      <c r="R457" s="32">
        <v>0.66666666666666663</v>
      </c>
      <c r="S457" s="32">
        <v>0.70833333333333337</v>
      </c>
      <c r="T457" s="32" t="s">
        <v>1495</v>
      </c>
      <c r="U457" s="21" t="s">
        <v>19163</v>
      </c>
      <c r="V457" s="21" t="s">
        <v>13266</v>
      </c>
      <c r="W457" s="21" t="s">
        <v>28</v>
      </c>
      <c r="X457" s="21" t="s">
        <v>30</v>
      </c>
      <c r="Y457" s="8" t="s">
        <v>45985</v>
      </c>
      <c r="Z457" s="21" t="s">
        <v>5814</v>
      </c>
      <c r="AA457" s="28" t="s">
        <v>32476</v>
      </c>
      <c r="AB457" s="21" t="s">
        <v>1989</v>
      </c>
    </row>
    <row r="458" spans="1:28" x14ac:dyDescent="0.2">
      <c r="A458" s="8" t="s">
        <v>6927</v>
      </c>
      <c r="B458" s="8" t="s">
        <v>6928</v>
      </c>
      <c r="C458" s="19" t="s">
        <v>45769</v>
      </c>
      <c r="D458" s="8" t="s">
        <v>34690</v>
      </c>
      <c r="E458" s="8" t="s">
        <v>34691</v>
      </c>
      <c r="F458" s="8" t="s">
        <v>776</v>
      </c>
      <c r="G458" s="8" t="s">
        <v>6781</v>
      </c>
      <c r="H458" s="8" t="s">
        <v>6782</v>
      </c>
      <c r="I458" s="8" t="s">
        <v>6783</v>
      </c>
      <c r="J458" s="17" t="s">
        <v>6784</v>
      </c>
      <c r="K458" s="8" t="s">
        <v>6932</v>
      </c>
      <c r="L458" s="8" t="s">
        <v>194</v>
      </c>
      <c r="M458" s="33" t="s">
        <v>45770</v>
      </c>
      <c r="N458" s="32" t="s">
        <v>6931</v>
      </c>
      <c r="O458" s="32" t="s">
        <v>133</v>
      </c>
      <c r="P458" s="32" t="s">
        <v>133</v>
      </c>
      <c r="Q458" s="32">
        <v>43030</v>
      </c>
      <c r="R458" s="32">
        <v>0.77083333333333337</v>
      </c>
      <c r="S458" s="32">
        <v>0</v>
      </c>
      <c r="T458" s="32" t="s">
        <v>2712</v>
      </c>
      <c r="U458" s="8" t="s">
        <v>6923</v>
      </c>
      <c r="V458" s="8" t="s">
        <v>6929</v>
      </c>
      <c r="W458" s="8" t="s">
        <v>708</v>
      </c>
      <c r="X458" s="8" t="s">
        <v>296</v>
      </c>
      <c r="Y458" s="8" t="s">
        <v>45985</v>
      </c>
      <c r="Z458" s="8">
        <v>508770</v>
      </c>
      <c r="AA458" s="26" t="s">
        <v>6930</v>
      </c>
      <c r="AB458" s="8" t="s">
        <v>194</v>
      </c>
    </row>
    <row r="459" spans="1:28" x14ac:dyDescent="0.2">
      <c r="A459" s="8" t="s">
        <v>37570</v>
      </c>
      <c r="B459" s="8" t="s">
        <v>37571</v>
      </c>
      <c r="C459" s="19" t="s">
        <v>45769</v>
      </c>
      <c r="D459" s="8" t="s">
        <v>34690</v>
      </c>
      <c r="E459" s="8" t="s">
        <v>34691</v>
      </c>
      <c r="F459" s="8" t="s">
        <v>776</v>
      </c>
      <c r="G459" s="8" t="s">
        <v>37496</v>
      </c>
      <c r="H459" s="8" t="s">
        <v>17227</v>
      </c>
      <c r="I459" s="8" t="s">
        <v>36869</v>
      </c>
      <c r="J459" s="17" t="s">
        <v>37497</v>
      </c>
      <c r="K459" s="8" t="s">
        <v>37574</v>
      </c>
      <c r="L459" s="8" t="s">
        <v>382</v>
      </c>
      <c r="M459" s="33" t="s">
        <v>45770</v>
      </c>
      <c r="N459" s="32" t="s">
        <v>37573</v>
      </c>
      <c r="O459" s="32" t="s">
        <v>112</v>
      </c>
      <c r="P459" s="32" t="s">
        <v>112</v>
      </c>
      <c r="Q459" s="32">
        <v>43021</v>
      </c>
      <c r="R459" s="32">
        <v>0.25</v>
      </c>
      <c r="S459" s="32">
        <v>0.45833333333333331</v>
      </c>
      <c r="T459" s="32" t="s">
        <v>773</v>
      </c>
      <c r="U459" s="8" t="s">
        <v>383</v>
      </c>
      <c r="V459" s="8" t="s">
        <v>12481</v>
      </c>
      <c r="W459" s="8" t="s">
        <v>28</v>
      </c>
      <c r="X459" s="8" t="s">
        <v>30</v>
      </c>
      <c r="Y459" s="8" t="s">
        <v>45985</v>
      </c>
      <c r="Z459" s="8">
        <v>511976</v>
      </c>
      <c r="AA459" s="26" t="s">
        <v>37572</v>
      </c>
      <c r="AB459" s="8" t="s">
        <v>382</v>
      </c>
    </row>
    <row r="460" spans="1:28" x14ac:dyDescent="0.2">
      <c r="A460" s="8" t="s">
        <v>35805</v>
      </c>
      <c r="B460" s="8" t="s">
        <v>35806</v>
      </c>
      <c r="C460" s="19" t="s">
        <v>45769</v>
      </c>
      <c r="D460" s="8" t="s">
        <v>34690</v>
      </c>
      <c r="E460" s="8" t="s">
        <v>34691</v>
      </c>
      <c r="F460" s="8" t="s">
        <v>776</v>
      </c>
      <c r="G460" s="8" t="s">
        <v>35778</v>
      </c>
      <c r="H460" s="8" t="s">
        <v>3431</v>
      </c>
      <c r="I460" s="8" t="s">
        <v>35779</v>
      </c>
      <c r="J460" s="17" t="s">
        <v>35780</v>
      </c>
      <c r="K460" s="8" t="s">
        <v>35808</v>
      </c>
      <c r="L460" s="8" t="s">
        <v>174</v>
      </c>
      <c r="M460" s="33" t="s">
        <v>45770</v>
      </c>
      <c r="N460" s="32" t="s">
        <v>35807</v>
      </c>
      <c r="O460" s="32" t="s">
        <v>133</v>
      </c>
      <c r="P460" s="32" t="s">
        <v>133</v>
      </c>
      <c r="Q460" s="32">
        <v>43028</v>
      </c>
      <c r="R460" s="32">
        <v>8.3333333333333329E-2</v>
      </c>
      <c r="S460" s="32">
        <v>0.20833333333333334</v>
      </c>
      <c r="T460" s="32" t="s">
        <v>1283</v>
      </c>
      <c r="U460" s="8" t="s">
        <v>4054</v>
      </c>
      <c r="V460" s="8" t="s">
        <v>3563</v>
      </c>
      <c r="W460" s="8" t="s">
        <v>708</v>
      </c>
      <c r="X460" s="8" t="s">
        <v>12943</v>
      </c>
      <c r="Y460" s="8" t="s">
        <v>45985</v>
      </c>
      <c r="Z460" s="8">
        <v>506189</v>
      </c>
      <c r="AA460" s="26" t="s">
        <v>45919</v>
      </c>
      <c r="AB460" s="8" t="s">
        <v>174</v>
      </c>
    </row>
    <row r="461" spans="1:28" x14ac:dyDescent="0.2">
      <c r="A461" s="8" t="s">
        <v>35796</v>
      </c>
      <c r="B461" s="8" t="s">
        <v>35797</v>
      </c>
      <c r="C461" s="19" t="s">
        <v>45769</v>
      </c>
      <c r="D461" s="8" t="s">
        <v>34690</v>
      </c>
      <c r="E461" s="8" t="s">
        <v>34691</v>
      </c>
      <c r="F461" s="8" t="s">
        <v>776</v>
      </c>
      <c r="G461" s="8" t="s">
        <v>35778</v>
      </c>
      <c r="H461" s="8" t="s">
        <v>3431</v>
      </c>
      <c r="I461" s="8" t="s">
        <v>35779</v>
      </c>
      <c r="J461" s="17" t="s">
        <v>35780</v>
      </c>
      <c r="K461" s="8" t="s">
        <v>35800</v>
      </c>
      <c r="L461" s="8" t="s">
        <v>144</v>
      </c>
      <c r="M461" s="33" t="s">
        <v>45770</v>
      </c>
      <c r="N461" s="32" t="s">
        <v>35799</v>
      </c>
      <c r="O461" s="32" t="s">
        <v>133</v>
      </c>
      <c r="P461" s="32" t="s">
        <v>133</v>
      </c>
      <c r="Q461" s="32">
        <v>43027</v>
      </c>
      <c r="R461" s="32">
        <v>0.20833333333333334</v>
      </c>
      <c r="S461" s="32">
        <v>0.41666666666666669</v>
      </c>
      <c r="T461" s="32" t="s">
        <v>773</v>
      </c>
      <c r="U461" s="8" t="s">
        <v>788</v>
      </c>
      <c r="V461" s="8" t="s">
        <v>8451</v>
      </c>
      <c r="W461" s="8" t="s">
        <v>708</v>
      </c>
      <c r="X461" s="8" t="s">
        <v>12943</v>
      </c>
      <c r="Y461" s="8" t="s">
        <v>45985</v>
      </c>
      <c r="Z461" s="8" t="s">
        <v>45819</v>
      </c>
      <c r="AA461" s="26" t="s">
        <v>35798</v>
      </c>
      <c r="AB461" s="8" t="s">
        <v>144</v>
      </c>
    </row>
    <row r="462" spans="1:28" x14ac:dyDescent="0.2">
      <c r="A462" s="8" t="s">
        <v>45524</v>
      </c>
      <c r="B462" s="8" t="s">
        <v>45525</v>
      </c>
      <c r="C462" s="19" t="s">
        <v>45769</v>
      </c>
      <c r="D462" s="8" t="s">
        <v>34690</v>
      </c>
      <c r="E462" s="8" t="s">
        <v>34691</v>
      </c>
      <c r="F462" s="8" t="s">
        <v>776</v>
      </c>
      <c r="G462" s="8" t="s">
        <v>45408</v>
      </c>
      <c r="H462" s="8" t="s">
        <v>17406</v>
      </c>
      <c r="I462" s="8" t="s">
        <v>45410</v>
      </c>
      <c r="J462" s="17" t="s">
        <v>45411</v>
      </c>
      <c r="K462" s="8" t="s">
        <v>45528</v>
      </c>
      <c r="L462" s="8" t="s">
        <v>144</v>
      </c>
      <c r="M462" s="33" t="s">
        <v>45770</v>
      </c>
      <c r="N462" s="32" t="s">
        <v>45527</v>
      </c>
      <c r="O462" s="32" t="s">
        <v>133</v>
      </c>
      <c r="P462" s="32" t="s">
        <v>133</v>
      </c>
      <c r="Q462" s="32">
        <v>43027</v>
      </c>
      <c r="R462" s="32">
        <v>0.54166666666666663</v>
      </c>
      <c r="S462" s="32">
        <v>0.75</v>
      </c>
      <c r="T462" s="32" t="s">
        <v>773</v>
      </c>
      <c r="U462" s="8" t="s">
        <v>1033</v>
      </c>
      <c r="V462" s="8" t="s">
        <v>3151</v>
      </c>
      <c r="W462" s="8" t="s">
        <v>28</v>
      </c>
      <c r="X462" s="8" t="s">
        <v>296</v>
      </c>
      <c r="Y462" s="8" t="s">
        <v>45985</v>
      </c>
      <c r="Z462" s="8" t="s">
        <v>45819</v>
      </c>
      <c r="AA462" s="26" t="s">
        <v>45526</v>
      </c>
      <c r="AB462" s="8" t="s">
        <v>144</v>
      </c>
    </row>
    <row r="463" spans="1:28" x14ac:dyDescent="0.2">
      <c r="A463" s="8" t="s">
        <v>12753</v>
      </c>
      <c r="B463" s="8" t="s">
        <v>12754</v>
      </c>
      <c r="C463" s="19" t="s">
        <v>45769</v>
      </c>
      <c r="D463" s="8" t="s">
        <v>34690</v>
      </c>
      <c r="E463" s="8" t="s">
        <v>34691</v>
      </c>
      <c r="F463" s="8" t="s">
        <v>776</v>
      </c>
      <c r="G463" s="8" t="s">
        <v>12605</v>
      </c>
      <c r="H463" s="8" t="s">
        <v>12606</v>
      </c>
      <c r="I463" s="8" t="s">
        <v>12607</v>
      </c>
      <c r="J463" s="17" t="s">
        <v>12608</v>
      </c>
      <c r="K463" s="8" t="s">
        <v>12758</v>
      </c>
      <c r="L463" s="8" t="s">
        <v>113</v>
      </c>
      <c r="M463" s="33" t="s">
        <v>45770</v>
      </c>
      <c r="N463" s="32" t="s">
        <v>12757</v>
      </c>
      <c r="O463" s="32" t="s">
        <v>112</v>
      </c>
      <c r="P463" s="32" t="s">
        <v>112</v>
      </c>
      <c r="Q463" s="32">
        <v>43024</v>
      </c>
      <c r="R463" s="32">
        <v>0.75</v>
      </c>
      <c r="S463" s="32">
        <v>0.97916666666666663</v>
      </c>
      <c r="T463" s="32" t="s">
        <v>2712</v>
      </c>
      <c r="U463" s="8" t="s">
        <v>410</v>
      </c>
      <c r="V463" s="8" t="s">
        <v>12755</v>
      </c>
      <c r="W463" s="8" t="s">
        <v>708</v>
      </c>
      <c r="X463" s="8" t="s">
        <v>30</v>
      </c>
      <c r="Y463" s="8" t="s">
        <v>45985</v>
      </c>
      <c r="Z463" s="8">
        <v>321757</v>
      </c>
      <c r="AA463" s="26" t="s">
        <v>12756</v>
      </c>
      <c r="AB463" s="8" t="s">
        <v>113</v>
      </c>
    </row>
    <row r="464" spans="1:28" x14ac:dyDescent="0.2">
      <c r="A464" s="8" t="s">
        <v>16040</v>
      </c>
      <c r="B464" s="8" t="s">
        <v>16041</v>
      </c>
      <c r="C464" s="19" t="s">
        <v>45769</v>
      </c>
      <c r="D464" s="8" t="s">
        <v>34690</v>
      </c>
      <c r="E464" s="8" t="s">
        <v>34691</v>
      </c>
      <c r="F464" s="8" t="s">
        <v>776</v>
      </c>
      <c r="G464" s="8" t="s">
        <v>16019</v>
      </c>
      <c r="H464" s="8" t="s">
        <v>12606</v>
      </c>
      <c r="I464" s="8" t="s">
        <v>16020</v>
      </c>
      <c r="J464" s="17" t="s">
        <v>16021</v>
      </c>
      <c r="K464" s="8" t="s">
        <v>16043</v>
      </c>
      <c r="L464" s="8" t="s">
        <v>76</v>
      </c>
      <c r="M464" s="33" t="s">
        <v>45770</v>
      </c>
      <c r="N464" s="32" t="s">
        <v>16042</v>
      </c>
      <c r="O464" s="32" t="s">
        <v>65</v>
      </c>
      <c r="P464" s="32" t="s">
        <v>65</v>
      </c>
      <c r="Q464" s="32">
        <v>43014</v>
      </c>
      <c r="R464" s="32">
        <v>0.83333333333333337</v>
      </c>
      <c r="S464" s="32">
        <v>8.3333333333333329E-2</v>
      </c>
      <c r="T464" s="32" t="s">
        <v>30</v>
      </c>
      <c r="U464" s="8" t="s">
        <v>3937</v>
      </c>
      <c r="V464" s="8" t="s">
        <v>3957</v>
      </c>
      <c r="W464" s="8" t="s">
        <v>708</v>
      </c>
      <c r="X464" s="8" t="s">
        <v>30</v>
      </c>
      <c r="Y464" s="8" t="s">
        <v>45985</v>
      </c>
      <c r="Z464" s="8" t="s">
        <v>45803</v>
      </c>
      <c r="AA464" s="26" t="s">
        <v>12650</v>
      </c>
      <c r="AB464" s="8" t="s">
        <v>76</v>
      </c>
    </row>
    <row r="465" spans="1:28" x14ac:dyDescent="0.2">
      <c r="A465" s="8" t="s">
        <v>16094</v>
      </c>
      <c r="B465" s="8" t="s">
        <v>16095</v>
      </c>
      <c r="C465" s="19" t="s">
        <v>45769</v>
      </c>
      <c r="D465" s="8" t="s">
        <v>34690</v>
      </c>
      <c r="E465" s="8" t="s">
        <v>34691</v>
      </c>
      <c r="F465" s="8" t="s">
        <v>776</v>
      </c>
      <c r="G465" s="8" t="s">
        <v>16019</v>
      </c>
      <c r="H465" s="8" t="s">
        <v>12606</v>
      </c>
      <c r="I465" s="8" t="s">
        <v>16020</v>
      </c>
      <c r="J465" s="17" t="s">
        <v>16021</v>
      </c>
      <c r="K465" s="8" t="s">
        <v>16097</v>
      </c>
      <c r="L465" s="8" t="s">
        <v>345</v>
      </c>
      <c r="M465" s="33" t="s">
        <v>45770</v>
      </c>
      <c r="N465" s="32" t="s">
        <v>16096</v>
      </c>
      <c r="O465" s="32" t="s">
        <v>65</v>
      </c>
      <c r="P465" s="32" t="s">
        <v>65</v>
      </c>
      <c r="Q465" s="32">
        <v>43018</v>
      </c>
      <c r="R465" s="32">
        <v>0</v>
      </c>
      <c r="S465" s="32">
        <v>0.125</v>
      </c>
      <c r="T465" s="32" t="s">
        <v>1283</v>
      </c>
      <c r="U465" s="8" t="s">
        <v>4597</v>
      </c>
      <c r="V465" s="8" t="s">
        <v>2933</v>
      </c>
      <c r="W465" s="8" t="s">
        <v>708</v>
      </c>
      <c r="X465" s="8" t="s">
        <v>30</v>
      </c>
      <c r="Y465" s="8" t="s">
        <v>45985</v>
      </c>
      <c r="Z465" s="8">
        <v>508601</v>
      </c>
      <c r="AA465" s="26" t="s">
        <v>12694</v>
      </c>
      <c r="AB465" s="8" t="s">
        <v>345</v>
      </c>
    </row>
    <row r="466" spans="1:28" x14ac:dyDescent="0.2">
      <c r="A466" s="8" t="s">
        <v>39279</v>
      </c>
      <c r="B466" s="8" t="s">
        <v>39280</v>
      </c>
      <c r="C466" s="19" t="s">
        <v>45769</v>
      </c>
      <c r="D466" s="8" t="s">
        <v>34690</v>
      </c>
      <c r="E466" s="8" t="s">
        <v>34691</v>
      </c>
      <c r="F466" s="8" t="s">
        <v>776</v>
      </c>
      <c r="G466" s="8" t="s">
        <v>39231</v>
      </c>
      <c r="H466" s="8" t="s">
        <v>39232</v>
      </c>
      <c r="I466" s="8" t="s">
        <v>39233</v>
      </c>
      <c r="J466" s="17" t="s">
        <v>39234</v>
      </c>
      <c r="K466" s="8" t="s">
        <v>39282</v>
      </c>
      <c r="L466" s="8" t="s">
        <v>96</v>
      </c>
      <c r="M466" s="33" t="s">
        <v>45770</v>
      </c>
      <c r="N466" s="32" t="s">
        <v>39281</v>
      </c>
      <c r="O466" s="32" t="s">
        <v>65</v>
      </c>
      <c r="P466" s="32" t="s">
        <v>65</v>
      </c>
      <c r="Q466" s="32">
        <v>43016</v>
      </c>
      <c r="R466" s="32">
        <v>0.25</v>
      </c>
      <c r="S466" s="32">
        <v>0.70833333333333337</v>
      </c>
      <c r="T466" s="32" t="s">
        <v>762</v>
      </c>
      <c r="U466" s="8" t="s">
        <v>97</v>
      </c>
      <c r="V466" s="8" t="s">
        <v>25943</v>
      </c>
      <c r="W466" s="8" t="s">
        <v>28</v>
      </c>
      <c r="X466" s="8" t="s">
        <v>296</v>
      </c>
      <c r="Y466" s="8" t="s">
        <v>45985</v>
      </c>
      <c r="Z466" s="8">
        <v>506225</v>
      </c>
      <c r="AA466" s="26" t="s">
        <v>45925</v>
      </c>
      <c r="AB466" s="8" t="s">
        <v>96</v>
      </c>
    </row>
    <row r="467" spans="1:28" x14ac:dyDescent="0.2">
      <c r="A467" s="8" t="s">
        <v>5620</v>
      </c>
      <c r="B467" s="8" t="s">
        <v>5621</v>
      </c>
      <c r="C467" s="19" t="s">
        <v>45769</v>
      </c>
      <c r="D467" s="8" t="s">
        <v>34690</v>
      </c>
      <c r="E467" s="8" t="s">
        <v>34691</v>
      </c>
      <c r="F467" s="8" t="s">
        <v>776</v>
      </c>
      <c r="G467" s="8" t="s">
        <v>5556</v>
      </c>
      <c r="H467" s="8" t="s">
        <v>3431</v>
      </c>
      <c r="I467" s="8" t="s">
        <v>5557</v>
      </c>
      <c r="J467" s="17" t="s">
        <v>5558</v>
      </c>
      <c r="K467" s="8" t="s">
        <v>5624</v>
      </c>
      <c r="L467" s="8" t="s">
        <v>345</v>
      </c>
      <c r="M467" s="33" t="s">
        <v>45770</v>
      </c>
      <c r="N467" s="32" t="s">
        <v>5623</v>
      </c>
      <c r="O467" s="32" t="s">
        <v>65</v>
      </c>
      <c r="P467" s="32" t="s">
        <v>65</v>
      </c>
      <c r="Q467" s="32">
        <v>43018</v>
      </c>
      <c r="R467" s="32">
        <v>0.75</v>
      </c>
      <c r="S467" s="32">
        <v>0.875</v>
      </c>
      <c r="T467" s="32" t="s">
        <v>1283</v>
      </c>
      <c r="U467" s="8" t="s">
        <v>347</v>
      </c>
      <c r="V467" s="8" t="s">
        <v>5622</v>
      </c>
      <c r="W467" s="8" t="s">
        <v>708</v>
      </c>
      <c r="X467" s="8" t="s">
        <v>296</v>
      </c>
      <c r="Y467" s="8" t="s">
        <v>45985</v>
      </c>
      <c r="Z467" s="8" t="s">
        <v>45803</v>
      </c>
      <c r="AA467" s="26" t="s">
        <v>45980</v>
      </c>
      <c r="AB467" s="8" t="s">
        <v>345</v>
      </c>
    </row>
    <row r="468" spans="1:28" x14ac:dyDescent="0.2">
      <c r="A468" s="8" t="s">
        <v>39374</v>
      </c>
      <c r="B468" s="8" t="s">
        <v>39375</v>
      </c>
      <c r="C468" s="19" t="s">
        <v>45769</v>
      </c>
      <c r="D468" s="8" t="s">
        <v>34690</v>
      </c>
      <c r="E468" s="8" t="s">
        <v>34691</v>
      </c>
      <c r="F468" s="8" t="s">
        <v>776</v>
      </c>
      <c r="G468" s="8" t="s">
        <v>39231</v>
      </c>
      <c r="H468" s="8" t="s">
        <v>39232</v>
      </c>
      <c r="I468" s="8" t="s">
        <v>39233</v>
      </c>
      <c r="J468" s="17" t="s">
        <v>39234</v>
      </c>
      <c r="K468" s="8" t="s">
        <v>39378</v>
      </c>
      <c r="L468" s="8" t="s">
        <v>215</v>
      </c>
      <c r="M468" s="33" t="s">
        <v>45770</v>
      </c>
      <c r="N468" s="32" t="s">
        <v>39377</v>
      </c>
      <c r="O468" s="32" t="s">
        <v>204</v>
      </c>
      <c r="P468" s="32" t="s">
        <v>204</v>
      </c>
      <c r="Q468" s="32">
        <v>43034</v>
      </c>
      <c r="R468" s="32">
        <v>0.16666666666666666</v>
      </c>
      <c r="S468" s="32">
        <v>0.20833333333333334</v>
      </c>
      <c r="T468" s="32" t="s">
        <v>1495</v>
      </c>
      <c r="U468" s="8" t="s">
        <v>1547</v>
      </c>
      <c r="V468" s="8" t="s">
        <v>3690</v>
      </c>
      <c r="W468" s="8" t="s">
        <v>708</v>
      </c>
      <c r="X468" s="8" t="s">
        <v>12943</v>
      </c>
      <c r="Y468" s="8" t="s">
        <v>45985</v>
      </c>
      <c r="Z468" s="8">
        <v>303236</v>
      </c>
      <c r="AA468" s="26" t="s">
        <v>39376</v>
      </c>
      <c r="AB468" s="8" t="s">
        <v>215</v>
      </c>
    </row>
    <row r="469" spans="1:28" x14ac:dyDescent="0.2">
      <c r="A469" s="8" t="s">
        <v>37780</v>
      </c>
      <c r="B469" s="8" t="s">
        <v>37781</v>
      </c>
      <c r="C469" s="19" t="s">
        <v>45769</v>
      </c>
      <c r="D469" s="8" t="s">
        <v>34690</v>
      </c>
      <c r="E469" s="8" t="s">
        <v>34691</v>
      </c>
      <c r="F469" s="8" t="s">
        <v>776</v>
      </c>
      <c r="G469" s="8" t="s">
        <v>37496</v>
      </c>
      <c r="H469" s="8" t="s">
        <v>17227</v>
      </c>
      <c r="I469" s="8" t="s">
        <v>36869</v>
      </c>
      <c r="J469" s="17" t="s">
        <v>37497</v>
      </c>
      <c r="K469" s="8" t="s">
        <v>37784</v>
      </c>
      <c r="L469" s="8" t="s">
        <v>525</v>
      </c>
      <c r="M469" s="33" t="s">
        <v>45770</v>
      </c>
      <c r="N469" s="32" t="s">
        <v>37783</v>
      </c>
      <c r="O469" s="32" t="s">
        <v>255</v>
      </c>
      <c r="P469" s="32" t="s">
        <v>255</v>
      </c>
      <c r="Q469" s="32">
        <v>43042</v>
      </c>
      <c r="R469" s="32">
        <v>0.41666666666666669</v>
      </c>
      <c r="S469" s="32">
        <v>0.58333333333333337</v>
      </c>
      <c r="T469" s="32" t="s">
        <v>739</v>
      </c>
      <c r="U469" s="8" t="s">
        <v>827</v>
      </c>
      <c r="V469" s="8" t="s">
        <v>8606</v>
      </c>
      <c r="W469" s="8" t="s">
        <v>28</v>
      </c>
      <c r="X469" s="8" t="s">
        <v>30</v>
      </c>
      <c r="Y469" s="8" t="s">
        <v>45985</v>
      </c>
      <c r="Z469" s="8">
        <v>507574</v>
      </c>
      <c r="AA469" s="26" t="s">
        <v>37782</v>
      </c>
      <c r="AB469" s="8" t="s">
        <v>525</v>
      </c>
    </row>
    <row r="470" spans="1:28" x14ac:dyDescent="0.2">
      <c r="A470" s="8" t="s">
        <v>16032</v>
      </c>
      <c r="B470" s="8" t="s">
        <v>16033</v>
      </c>
      <c r="C470" s="19" t="s">
        <v>45769</v>
      </c>
      <c r="D470" s="8" t="s">
        <v>34690</v>
      </c>
      <c r="E470" s="8" t="s">
        <v>34691</v>
      </c>
      <c r="F470" s="8" t="s">
        <v>776</v>
      </c>
      <c r="G470" s="8" t="s">
        <v>16019</v>
      </c>
      <c r="H470" s="8" t="s">
        <v>12606</v>
      </c>
      <c r="I470" s="8" t="s">
        <v>16020</v>
      </c>
      <c r="J470" s="17" t="s">
        <v>16021</v>
      </c>
      <c r="K470" s="8" t="s">
        <v>16035</v>
      </c>
      <c r="L470" s="8" t="s">
        <v>86</v>
      </c>
      <c r="M470" s="33" t="s">
        <v>45770</v>
      </c>
      <c r="N470" s="32" t="s">
        <v>16034</v>
      </c>
      <c r="O470" s="32" t="s">
        <v>65</v>
      </c>
      <c r="P470" s="32" t="s">
        <v>65</v>
      </c>
      <c r="Q470" s="32">
        <v>43013</v>
      </c>
      <c r="R470" s="32">
        <v>0.97916666666666663</v>
      </c>
      <c r="S470" s="32">
        <v>0.20833333333333334</v>
      </c>
      <c r="T470" s="32" t="s">
        <v>2712</v>
      </c>
      <c r="U470" s="8" t="s">
        <v>12640</v>
      </c>
      <c r="V470" s="8" t="s">
        <v>4549</v>
      </c>
      <c r="W470" s="8" t="s">
        <v>708</v>
      </c>
      <c r="X470" s="8" t="s">
        <v>30</v>
      </c>
      <c r="Y470" s="8" t="s">
        <v>45985</v>
      </c>
      <c r="Z470" s="8">
        <v>508763</v>
      </c>
      <c r="AA470" s="26" t="s">
        <v>12631</v>
      </c>
      <c r="AB470" s="8" t="s">
        <v>86</v>
      </c>
    </row>
    <row r="471" spans="1:28" x14ac:dyDescent="0.2">
      <c r="A471" s="8" t="s">
        <v>19019</v>
      </c>
      <c r="B471" s="8" t="s">
        <v>19020</v>
      </c>
      <c r="C471" s="19" t="s">
        <v>45769</v>
      </c>
      <c r="D471" s="8" t="s">
        <v>34690</v>
      </c>
      <c r="E471" s="8" t="s">
        <v>34691</v>
      </c>
      <c r="F471" s="8" t="s">
        <v>776</v>
      </c>
      <c r="G471" s="8" t="s">
        <v>18876</v>
      </c>
      <c r="H471" s="8" t="s">
        <v>18877</v>
      </c>
      <c r="I471" s="8" t="s">
        <v>18878</v>
      </c>
      <c r="J471" s="17" t="s">
        <v>18879</v>
      </c>
      <c r="K471" s="8" t="s">
        <v>19023</v>
      </c>
      <c r="L471" s="8" t="s">
        <v>154</v>
      </c>
      <c r="M471" s="33" t="s">
        <v>45770</v>
      </c>
      <c r="N471" s="32" t="s">
        <v>19022</v>
      </c>
      <c r="O471" s="32" t="s">
        <v>133</v>
      </c>
      <c r="P471" s="32" t="s">
        <v>133</v>
      </c>
      <c r="Q471" s="32">
        <v>43031</v>
      </c>
      <c r="R471" s="32">
        <v>0.25</v>
      </c>
      <c r="S471" s="32">
        <v>0.45833333333333331</v>
      </c>
      <c r="T471" s="32" t="s">
        <v>773</v>
      </c>
      <c r="U471" s="8" t="s">
        <v>2068</v>
      </c>
      <c r="V471" s="8" t="s">
        <v>5468</v>
      </c>
      <c r="W471" s="8" t="s">
        <v>28</v>
      </c>
      <c r="X471" s="8" t="s">
        <v>30</v>
      </c>
      <c r="Y471" s="8" t="s">
        <v>45985</v>
      </c>
      <c r="Z471" s="8">
        <v>506250</v>
      </c>
      <c r="AA471" s="26" t="s">
        <v>19021</v>
      </c>
      <c r="AB471" s="8" t="s">
        <v>154</v>
      </c>
    </row>
    <row r="472" spans="1:28" x14ac:dyDescent="0.2">
      <c r="A472" s="21" t="s">
        <v>5749</v>
      </c>
      <c r="B472" s="21" t="s">
        <v>5750</v>
      </c>
      <c r="C472" s="27" t="s">
        <v>45769</v>
      </c>
      <c r="D472" s="21" t="s">
        <v>34690</v>
      </c>
      <c r="E472" s="21" t="s">
        <v>34691</v>
      </c>
      <c r="F472" s="21" t="s">
        <v>776</v>
      </c>
      <c r="G472" s="21" t="s">
        <v>5556</v>
      </c>
      <c r="H472" s="21" t="s">
        <v>3431</v>
      </c>
      <c r="I472" s="21" t="s">
        <v>5557</v>
      </c>
      <c r="J472" s="22" t="s">
        <v>5558</v>
      </c>
      <c r="K472" s="21" t="s">
        <v>5752</v>
      </c>
      <c r="L472" s="21" t="s">
        <v>245</v>
      </c>
      <c r="M472" s="33" t="s">
        <v>45770</v>
      </c>
      <c r="N472" s="32" t="s">
        <v>5751</v>
      </c>
      <c r="O472" s="32" t="s">
        <v>204</v>
      </c>
      <c r="P472" s="32" t="s">
        <v>204</v>
      </c>
      <c r="Q472" s="32">
        <v>43037</v>
      </c>
      <c r="R472" s="32">
        <v>0.16666666666666666</v>
      </c>
      <c r="S472" s="32">
        <v>0.20833333333333334</v>
      </c>
      <c r="T472" s="32" t="s">
        <v>1495</v>
      </c>
      <c r="U472" s="21" t="s">
        <v>1598</v>
      </c>
      <c r="V472" s="21" t="s">
        <v>3710</v>
      </c>
      <c r="W472" s="21" t="s">
        <v>708</v>
      </c>
      <c r="X472" s="21" t="s">
        <v>296</v>
      </c>
      <c r="Y472" s="8" t="s">
        <v>45985</v>
      </c>
      <c r="Z472" s="21" t="s">
        <v>5814</v>
      </c>
      <c r="AA472" s="28" t="s">
        <v>5563</v>
      </c>
      <c r="AB472" s="21" t="s">
        <v>245</v>
      </c>
    </row>
    <row r="473" spans="1:28" x14ac:dyDescent="0.2">
      <c r="A473" s="8" t="s">
        <v>16141</v>
      </c>
      <c r="B473" s="8" t="s">
        <v>16142</v>
      </c>
      <c r="C473" s="19" t="s">
        <v>45769</v>
      </c>
      <c r="D473" s="8" t="s">
        <v>34690</v>
      </c>
      <c r="E473" s="8" t="s">
        <v>34691</v>
      </c>
      <c r="F473" s="8" t="s">
        <v>776</v>
      </c>
      <c r="G473" s="8" t="s">
        <v>16019</v>
      </c>
      <c r="H473" s="8" t="s">
        <v>12606</v>
      </c>
      <c r="I473" s="8" t="s">
        <v>16020</v>
      </c>
      <c r="J473" s="17" t="s">
        <v>16021</v>
      </c>
      <c r="K473" s="8" t="s">
        <v>16144</v>
      </c>
      <c r="L473" s="8" t="s">
        <v>372</v>
      </c>
      <c r="M473" s="33" t="s">
        <v>45770</v>
      </c>
      <c r="N473" s="32" t="s">
        <v>16143</v>
      </c>
      <c r="O473" s="32" t="s">
        <v>112</v>
      </c>
      <c r="P473" s="32" t="s">
        <v>112</v>
      </c>
      <c r="Q473" s="32">
        <v>43020</v>
      </c>
      <c r="R473" s="32">
        <v>0.16666666666666666</v>
      </c>
      <c r="S473" s="32">
        <v>0.20833333333333334</v>
      </c>
      <c r="T473" s="32" t="s">
        <v>1495</v>
      </c>
      <c r="U473" s="8" t="s">
        <v>1424</v>
      </c>
      <c r="V473" s="8" t="s">
        <v>751</v>
      </c>
      <c r="W473" s="8" t="s">
        <v>708</v>
      </c>
      <c r="X473" s="8" t="s">
        <v>30</v>
      </c>
      <c r="Y473" s="8" t="s">
        <v>45985</v>
      </c>
      <c r="Z473" s="8">
        <v>311946</v>
      </c>
      <c r="AA473" s="26" t="s">
        <v>16117</v>
      </c>
      <c r="AB473" s="8" t="s">
        <v>372</v>
      </c>
    </row>
    <row r="474" spans="1:28" x14ac:dyDescent="0.2">
      <c r="A474" s="8" t="s">
        <v>39320</v>
      </c>
      <c r="B474" s="8" t="s">
        <v>39321</v>
      </c>
      <c r="C474" s="19" t="s">
        <v>45769</v>
      </c>
      <c r="D474" s="8" t="s">
        <v>34690</v>
      </c>
      <c r="E474" s="8" t="s">
        <v>34691</v>
      </c>
      <c r="F474" s="8" t="s">
        <v>776</v>
      </c>
      <c r="G474" s="8" t="s">
        <v>39231</v>
      </c>
      <c r="H474" s="8" t="s">
        <v>39232</v>
      </c>
      <c r="I474" s="8" t="s">
        <v>39233</v>
      </c>
      <c r="J474" s="17" t="s">
        <v>39234</v>
      </c>
      <c r="K474" s="8" t="s">
        <v>39324</v>
      </c>
      <c r="L474" s="8" t="s">
        <v>174</v>
      </c>
      <c r="M474" s="33" t="s">
        <v>45770</v>
      </c>
      <c r="N474" s="32" t="s">
        <v>39323</v>
      </c>
      <c r="O474" s="32" t="s">
        <v>133</v>
      </c>
      <c r="P474" s="32" t="s">
        <v>133</v>
      </c>
      <c r="Q474" s="32">
        <v>43028</v>
      </c>
      <c r="R474" s="32">
        <v>0.75</v>
      </c>
      <c r="S474" s="32">
        <v>0.16666666666666666</v>
      </c>
      <c r="T474" s="32" t="s">
        <v>792</v>
      </c>
      <c r="U474" s="8" t="s">
        <v>3166</v>
      </c>
      <c r="V474" s="8" t="s">
        <v>3167</v>
      </c>
      <c r="W474" s="8" t="s">
        <v>708</v>
      </c>
      <c r="X474" s="8" t="s">
        <v>12943</v>
      </c>
      <c r="Y474" s="8" t="s">
        <v>45985</v>
      </c>
      <c r="Z474" s="8">
        <v>10780</v>
      </c>
      <c r="AA474" s="26" t="s">
        <v>39322</v>
      </c>
      <c r="AB474" s="8" t="s">
        <v>174</v>
      </c>
    </row>
    <row r="475" spans="1:28" x14ac:dyDescent="0.2">
      <c r="A475" s="8" t="s">
        <v>39252</v>
      </c>
      <c r="B475" s="8" t="s">
        <v>39253</v>
      </c>
      <c r="C475" s="19" t="s">
        <v>45769</v>
      </c>
      <c r="D475" s="8" t="s">
        <v>34690</v>
      </c>
      <c r="E475" s="8" t="s">
        <v>34691</v>
      </c>
      <c r="F475" s="8" t="s">
        <v>776</v>
      </c>
      <c r="G475" s="8" t="s">
        <v>39231</v>
      </c>
      <c r="H475" s="8" t="s">
        <v>39232</v>
      </c>
      <c r="I475" s="8" t="s">
        <v>39233</v>
      </c>
      <c r="J475" s="17" t="s">
        <v>39234</v>
      </c>
      <c r="K475" s="8" t="s">
        <v>39255</v>
      </c>
      <c r="L475" s="8" t="s">
        <v>66</v>
      </c>
      <c r="M475" s="33" t="s">
        <v>45770</v>
      </c>
      <c r="N475" s="32" t="s">
        <v>39254</v>
      </c>
      <c r="O475" s="32" t="s">
        <v>65</v>
      </c>
      <c r="P475" s="32" t="s">
        <v>65</v>
      </c>
      <c r="Q475" s="32">
        <v>43012</v>
      </c>
      <c r="R475" s="32">
        <v>0.25</v>
      </c>
      <c r="S475" s="32">
        <v>0.66666666666666663</v>
      </c>
      <c r="T475" s="32" t="s">
        <v>792</v>
      </c>
      <c r="U475" s="8" t="s">
        <v>297</v>
      </c>
      <c r="V475" s="8" t="s">
        <v>2017</v>
      </c>
      <c r="W475" s="8" t="s">
        <v>28</v>
      </c>
      <c r="X475" s="8" t="s">
        <v>296</v>
      </c>
      <c r="Y475" s="8" t="s">
        <v>45985</v>
      </c>
      <c r="Z475" s="8">
        <v>506225</v>
      </c>
      <c r="AA475" s="26" t="s">
        <v>45921</v>
      </c>
      <c r="AB475" s="8" t="s">
        <v>66</v>
      </c>
    </row>
    <row r="476" spans="1:28" x14ac:dyDescent="0.2">
      <c r="A476" s="8" t="s">
        <v>16234</v>
      </c>
      <c r="B476" s="8" t="s">
        <v>16235</v>
      </c>
      <c r="C476" s="19" t="s">
        <v>45769</v>
      </c>
      <c r="D476" s="8" t="s">
        <v>34690</v>
      </c>
      <c r="E476" s="8" t="s">
        <v>34691</v>
      </c>
      <c r="F476" s="8" t="s">
        <v>776</v>
      </c>
      <c r="G476" s="8" t="s">
        <v>16019</v>
      </c>
      <c r="H476" s="8" t="s">
        <v>12606</v>
      </c>
      <c r="I476" s="8" t="s">
        <v>16020</v>
      </c>
      <c r="J476" s="17" t="s">
        <v>16021</v>
      </c>
      <c r="K476" s="8" t="s">
        <v>16238</v>
      </c>
      <c r="L476" s="8" t="s">
        <v>480</v>
      </c>
      <c r="M476" s="33" t="s">
        <v>45770</v>
      </c>
      <c r="N476" s="32" t="s">
        <v>16237</v>
      </c>
      <c r="O476" s="32" t="s">
        <v>204</v>
      </c>
      <c r="P476" s="32" t="s">
        <v>204</v>
      </c>
      <c r="Q476" s="32">
        <v>43039</v>
      </c>
      <c r="R476" s="32">
        <v>0</v>
      </c>
      <c r="S476" s="32">
        <v>0.20833333333333334</v>
      </c>
      <c r="T476" s="32" t="s">
        <v>773</v>
      </c>
      <c r="U476" s="8" t="s">
        <v>3285</v>
      </c>
      <c r="V476" s="8" t="s">
        <v>812</v>
      </c>
      <c r="W476" s="8" t="s">
        <v>708</v>
      </c>
      <c r="X476" s="8" t="s">
        <v>296</v>
      </c>
      <c r="Y476" s="8" t="s">
        <v>45985</v>
      </c>
      <c r="Z476" s="8">
        <v>5122154</v>
      </c>
      <c r="AA476" s="26" t="s">
        <v>16236</v>
      </c>
      <c r="AB476" s="8" t="s">
        <v>480</v>
      </c>
    </row>
    <row r="477" spans="1:28" x14ac:dyDescent="0.2">
      <c r="A477" s="8" t="s">
        <v>32600</v>
      </c>
      <c r="B477" s="8" t="s">
        <v>32601</v>
      </c>
      <c r="C477" s="19" t="s">
        <v>45769</v>
      </c>
      <c r="D477" s="8" t="s">
        <v>34690</v>
      </c>
      <c r="E477" s="8" t="s">
        <v>34691</v>
      </c>
      <c r="F477" s="8" t="s">
        <v>776</v>
      </c>
      <c r="G477" s="8" t="s">
        <v>32588</v>
      </c>
      <c r="H477" s="8" t="s">
        <v>32589</v>
      </c>
      <c r="I477" s="8" t="s">
        <v>32590</v>
      </c>
      <c r="J477" s="17" t="s">
        <v>32591</v>
      </c>
      <c r="K477" s="8" t="s">
        <v>32604</v>
      </c>
      <c r="L477" s="8" t="s">
        <v>29</v>
      </c>
      <c r="M477" s="33" t="s">
        <v>45770</v>
      </c>
      <c r="N477" s="32" t="s">
        <v>32603</v>
      </c>
      <c r="O477" s="32" t="s">
        <v>27</v>
      </c>
      <c r="P477" s="32" t="s">
        <v>27</v>
      </c>
      <c r="Q477" s="32">
        <v>43009</v>
      </c>
      <c r="R477" s="32">
        <v>0.625</v>
      </c>
      <c r="S477" s="32">
        <v>0.70833333333333337</v>
      </c>
      <c r="T477" s="32" t="s">
        <v>1100</v>
      </c>
      <c r="U477" s="8" t="s">
        <v>5857</v>
      </c>
      <c r="V477" s="8" t="s">
        <v>6322</v>
      </c>
      <c r="W477" s="8" t="s">
        <v>28</v>
      </c>
      <c r="X477" s="8" t="s">
        <v>45730</v>
      </c>
      <c r="Y477" s="8" t="s">
        <v>45985</v>
      </c>
      <c r="Z477" s="8" t="s">
        <v>45815</v>
      </c>
      <c r="AA477" s="26" t="s">
        <v>32602</v>
      </c>
      <c r="AB477" s="8" t="s">
        <v>29</v>
      </c>
    </row>
    <row r="478" spans="1:28" x14ac:dyDescent="0.2">
      <c r="A478" s="8" t="s">
        <v>6840</v>
      </c>
      <c r="B478" s="8" t="s">
        <v>6841</v>
      </c>
      <c r="C478" s="19" t="s">
        <v>45769</v>
      </c>
      <c r="D478" s="8" t="s">
        <v>34690</v>
      </c>
      <c r="E478" s="8" t="s">
        <v>34691</v>
      </c>
      <c r="F478" s="8" t="s">
        <v>776</v>
      </c>
      <c r="G478" s="8" t="s">
        <v>6781</v>
      </c>
      <c r="H478" s="8" t="s">
        <v>6782</v>
      </c>
      <c r="I478" s="8" t="s">
        <v>6783</v>
      </c>
      <c r="J478" s="17" t="s">
        <v>6784</v>
      </c>
      <c r="K478" s="8" t="s">
        <v>6845</v>
      </c>
      <c r="L478" s="8" t="s">
        <v>390</v>
      </c>
      <c r="M478" s="33" t="s">
        <v>45770</v>
      </c>
      <c r="N478" s="32" t="s">
        <v>6844</v>
      </c>
      <c r="O478" s="32" t="s">
        <v>112</v>
      </c>
      <c r="P478" s="32" t="s">
        <v>112</v>
      </c>
      <c r="Q478" s="32">
        <v>43022</v>
      </c>
      <c r="R478" s="32">
        <v>0.75</v>
      </c>
      <c r="S478" s="32">
        <v>0.125</v>
      </c>
      <c r="T478" s="32" t="s">
        <v>952</v>
      </c>
      <c r="U478" s="8" t="s">
        <v>392</v>
      </c>
      <c r="V478" s="8" t="s">
        <v>6842</v>
      </c>
      <c r="W478" s="8" t="s">
        <v>708</v>
      </c>
      <c r="X478" s="8" t="s">
        <v>296</v>
      </c>
      <c r="Y478" s="8" t="s">
        <v>45985</v>
      </c>
      <c r="Z478" s="8" t="s">
        <v>45805</v>
      </c>
      <c r="AA478" s="26" t="s">
        <v>6843</v>
      </c>
      <c r="AB478" s="8" t="s">
        <v>390</v>
      </c>
    </row>
    <row r="479" spans="1:28" x14ac:dyDescent="0.2">
      <c r="A479" s="8" t="s">
        <v>44709</v>
      </c>
      <c r="B479" s="8" t="s">
        <v>44710</v>
      </c>
      <c r="C479" s="19" t="s">
        <v>45769</v>
      </c>
      <c r="D479" s="8" t="s">
        <v>34690</v>
      </c>
      <c r="E479" s="8" t="s">
        <v>34691</v>
      </c>
      <c r="F479" s="8" t="s">
        <v>776</v>
      </c>
      <c r="G479" s="8" t="s">
        <v>44685</v>
      </c>
      <c r="H479" s="8" t="s">
        <v>44686</v>
      </c>
      <c r="I479" s="8" t="s">
        <v>44687</v>
      </c>
      <c r="J479" s="17" t="s">
        <v>44688</v>
      </c>
      <c r="K479" s="8" t="s">
        <v>44713</v>
      </c>
      <c r="L479" s="8" t="s">
        <v>76</v>
      </c>
      <c r="M479" s="33" t="s">
        <v>45770</v>
      </c>
      <c r="N479" s="32" t="s">
        <v>44712</v>
      </c>
      <c r="O479" s="32" t="s">
        <v>65</v>
      </c>
      <c r="P479" s="32" t="s">
        <v>65</v>
      </c>
      <c r="Q479" s="32">
        <v>43014</v>
      </c>
      <c r="R479" s="32">
        <v>4.1666666666666664E-2</v>
      </c>
      <c r="S479" s="32">
        <v>0.20833333333333334</v>
      </c>
      <c r="T479" s="32" t="s">
        <v>739</v>
      </c>
      <c r="U479" s="8" t="s">
        <v>26819</v>
      </c>
      <c r="V479" s="8" t="s">
        <v>4561</v>
      </c>
      <c r="W479" s="8" t="s">
        <v>708</v>
      </c>
      <c r="X479" s="8" t="s">
        <v>30</v>
      </c>
      <c r="Y479" s="8" t="s">
        <v>45985</v>
      </c>
      <c r="Z479" s="8" t="s">
        <v>32668</v>
      </c>
      <c r="AA479" s="26" t="s">
        <v>44711</v>
      </c>
      <c r="AB479" s="8" t="s">
        <v>76</v>
      </c>
    </row>
    <row r="480" spans="1:28" x14ac:dyDescent="0.2">
      <c r="A480" s="8" t="s">
        <v>43694</v>
      </c>
      <c r="B480" s="8" t="s">
        <v>43695</v>
      </c>
      <c r="C480" s="19" t="s">
        <v>45769</v>
      </c>
      <c r="D480" s="8" t="s">
        <v>34690</v>
      </c>
      <c r="E480" s="8" t="s">
        <v>34691</v>
      </c>
      <c r="F480" s="8" t="s">
        <v>776</v>
      </c>
      <c r="G480" s="8" t="s">
        <v>43649</v>
      </c>
      <c r="H480" s="8" t="s">
        <v>43650</v>
      </c>
      <c r="I480" s="8" t="s">
        <v>43546</v>
      </c>
      <c r="J480" s="17" t="s">
        <v>43651</v>
      </c>
      <c r="K480" s="8" t="s">
        <v>43698</v>
      </c>
      <c r="L480" s="8" t="s">
        <v>372</v>
      </c>
      <c r="M480" s="33" t="s">
        <v>45770</v>
      </c>
      <c r="N480" s="32" t="s">
        <v>43697</v>
      </c>
      <c r="O480" s="32" t="s">
        <v>112</v>
      </c>
      <c r="P480" s="32" t="s">
        <v>112</v>
      </c>
      <c r="Q480" s="32">
        <v>43020</v>
      </c>
      <c r="R480" s="32">
        <v>0</v>
      </c>
      <c r="S480" s="32">
        <v>0.20833333333333334</v>
      </c>
      <c r="T480" s="32" t="s">
        <v>773</v>
      </c>
      <c r="U480" s="8" t="s">
        <v>2986</v>
      </c>
      <c r="V480" s="8" t="s">
        <v>751</v>
      </c>
      <c r="W480" s="8" t="s">
        <v>708</v>
      </c>
      <c r="X480" s="8" t="s">
        <v>45730</v>
      </c>
      <c r="Y480" s="8" t="s">
        <v>45985</v>
      </c>
      <c r="Z480" s="8" t="s">
        <v>45820</v>
      </c>
      <c r="AA480" s="26" t="s">
        <v>43696</v>
      </c>
      <c r="AB480" s="8" t="s">
        <v>372</v>
      </c>
    </row>
    <row r="481" spans="1:28" x14ac:dyDescent="0.2">
      <c r="A481" s="8" t="s">
        <v>16125</v>
      </c>
      <c r="B481" s="8" t="s">
        <v>16126</v>
      </c>
      <c r="C481" s="19" t="s">
        <v>45769</v>
      </c>
      <c r="D481" s="8" t="s">
        <v>34690</v>
      </c>
      <c r="E481" s="8" t="s">
        <v>34691</v>
      </c>
      <c r="F481" s="8" t="s">
        <v>776</v>
      </c>
      <c r="G481" s="8" t="s">
        <v>16019</v>
      </c>
      <c r="H481" s="8" t="s">
        <v>12606</v>
      </c>
      <c r="I481" s="8" t="s">
        <v>16020</v>
      </c>
      <c r="J481" s="17" t="s">
        <v>16021</v>
      </c>
      <c r="K481" s="8" t="s">
        <v>16129</v>
      </c>
      <c r="L481" s="8" t="s">
        <v>372</v>
      </c>
      <c r="M481" s="33" t="s">
        <v>45770</v>
      </c>
      <c r="N481" s="32" t="s">
        <v>16128</v>
      </c>
      <c r="O481" s="32" t="s">
        <v>112</v>
      </c>
      <c r="P481" s="32" t="s">
        <v>112</v>
      </c>
      <c r="Q481" s="32">
        <v>43020</v>
      </c>
      <c r="R481" s="32">
        <v>0.75</v>
      </c>
      <c r="S481" s="32">
        <v>0.91666666666666663</v>
      </c>
      <c r="T481" s="32" t="s">
        <v>739</v>
      </c>
      <c r="U481" s="8" t="s">
        <v>374</v>
      </c>
      <c r="V481" s="8" t="s">
        <v>5910</v>
      </c>
      <c r="W481" s="8" t="s">
        <v>708</v>
      </c>
      <c r="X481" s="8" t="s">
        <v>30</v>
      </c>
      <c r="Y481" s="8" t="s">
        <v>45985</v>
      </c>
      <c r="Z481" s="8">
        <v>208</v>
      </c>
      <c r="AA481" s="26" t="s">
        <v>16127</v>
      </c>
      <c r="AB481" s="8" t="s">
        <v>372</v>
      </c>
    </row>
    <row r="482" spans="1:28" x14ac:dyDescent="0.2">
      <c r="A482" s="8" t="s">
        <v>37494</v>
      </c>
      <c r="B482" s="8" t="s">
        <v>37495</v>
      </c>
      <c r="C482" s="19" t="s">
        <v>45769</v>
      </c>
      <c r="D482" s="8" t="s">
        <v>34690</v>
      </c>
      <c r="E482" s="8" t="s">
        <v>34691</v>
      </c>
      <c r="F482" s="8" t="s">
        <v>776</v>
      </c>
      <c r="G482" s="8" t="s">
        <v>37496</v>
      </c>
      <c r="H482" s="8" t="s">
        <v>17227</v>
      </c>
      <c r="I482" s="8" t="s">
        <v>36869</v>
      </c>
      <c r="J482" s="17" t="s">
        <v>37497</v>
      </c>
      <c r="K482" s="8" t="s">
        <v>37500</v>
      </c>
      <c r="L482" s="8" t="s">
        <v>29</v>
      </c>
      <c r="M482" s="33" t="s">
        <v>45770</v>
      </c>
      <c r="N482" s="32" t="s">
        <v>37499</v>
      </c>
      <c r="O482" s="32" t="s">
        <v>27</v>
      </c>
      <c r="P482" s="32" t="s">
        <v>27</v>
      </c>
      <c r="Q482" s="32">
        <v>43009</v>
      </c>
      <c r="R482" s="32">
        <v>0.25</v>
      </c>
      <c r="S482" s="32">
        <v>0.625</v>
      </c>
      <c r="T482" s="32" t="s">
        <v>952</v>
      </c>
      <c r="U482" s="8" t="s">
        <v>5152</v>
      </c>
      <c r="V482" s="8" t="s">
        <v>5857</v>
      </c>
      <c r="W482" s="8" t="s">
        <v>28</v>
      </c>
      <c r="X482" s="8" t="s">
        <v>30</v>
      </c>
      <c r="Y482" s="8" t="s">
        <v>45985</v>
      </c>
      <c r="Z482" s="8">
        <v>506264</v>
      </c>
      <c r="AA482" s="26" t="s">
        <v>37498</v>
      </c>
      <c r="AB482" s="8" t="s">
        <v>29</v>
      </c>
    </row>
    <row r="483" spans="1:28" x14ac:dyDescent="0.2">
      <c r="A483" s="8" t="s">
        <v>43699</v>
      </c>
      <c r="B483" s="8" t="s">
        <v>43700</v>
      </c>
      <c r="C483" s="19" t="s">
        <v>45769</v>
      </c>
      <c r="D483" s="8" t="s">
        <v>34690</v>
      </c>
      <c r="E483" s="8" t="s">
        <v>34691</v>
      </c>
      <c r="F483" s="8" t="s">
        <v>776</v>
      </c>
      <c r="G483" s="8" t="s">
        <v>43649</v>
      </c>
      <c r="H483" s="8" t="s">
        <v>43650</v>
      </c>
      <c r="I483" s="8" t="s">
        <v>43546</v>
      </c>
      <c r="J483" s="17" t="s">
        <v>43651</v>
      </c>
      <c r="K483" s="8" t="s">
        <v>43703</v>
      </c>
      <c r="L483" s="8" t="s">
        <v>382</v>
      </c>
      <c r="M483" s="33" t="s">
        <v>45770</v>
      </c>
      <c r="N483" s="32" t="s">
        <v>43702</v>
      </c>
      <c r="O483" s="32" t="s">
        <v>112</v>
      </c>
      <c r="P483" s="32" t="s">
        <v>112</v>
      </c>
      <c r="Q483" s="32">
        <v>43021</v>
      </c>
      <c r="R483" s="32">
        <v>0.75</v>
      </c>
      <c r="S483" s="32">
        <v>0.20833333333333334</v>
      </c>
      <c r="T483" s="32" t="s">
        <v>762</v>
      </c>
      <c r="U483" s="8" t="s">
        <v>384</v>
      </c>
      <c r="V483" s="8" t="s">
        <v>3020</v>
      </c>
      <c r="W483" s="8" t="s">
        <v>708</v>
      </c>
      <c r="X483" s="8" t="s">
        <v>45730</v>
      </c>
      <c r="Y483" s="8" t="s">
        <v>45985</v>
      </c>
      <c r="Z483" s="8">
        <v>510864</v>
      </c>
      <c r="AA483" s="26" t="s">
        <v>43701</v>
      </c>
      <c r="AB483" s="8" t="s">
        <v>382</v>
      </c>
    </row>
    <row r="484" spans="1:28" x14ac:dyDescent="0.2">
      <c r="A484" s="8" t="s">
        <v>44879</v>
      </c>
      <c r="B484" s="8" t="s">
        <v>44880</v>
      </c>
      <c r="C484" s="19" t="s">
        <v>45769</v>
      </c>
      <c r="D484" s="8" t="s">
        <v>34690</v>
      </c>
      <c r="E484" s="8" t="s">
        <v>34691</v>
      </c>
      <c r="F484" s="8" t="s">
        <v>776</v>
      </c>
      <c r="G484" s="8" t="s">
        <v>44685</v>
      </c>
      <c r="H484" s="8" t="s">
        <v>44686</v>
      </c>
      <c r="I484" s="8" t="s">
        <v>44687</v>
      </c>
      <c r="J484" s="17" t="s">
        <v>44688</v>
      </c>
      <c r="K484" s="8" t="s">
        <v>44883</v>
      </c>
      <c r="L484" s="8" t="s">
        <v>525</v>
      </c>
      <c r="M484" s="33" t="s">
        <v>45770</v>
      </c>
      <c r="N484" s="32" t="s">
        <v>44882</v>
      </c>
      <c r="O484" s="32" t="s">
        <v>255</v>
      </c>
      <c r="P484" s="32" t="s">
        <v>255</v>
      </c>
      <c r="Q484" s="32">
        <v>43042</v>
      </c>
      <c r="R484" s="32">
        <v>0.75</v>
      </c>
      <c r="S484" s="32">
        <v>8.3333333333333329E-2</v>
      </c>
      <c r="T484" s="32" t="s">
        <v>486</v>
      </c>
      <c r="U484" s="8" t="s">
        <v>527</v>
      </c>
      <c r="V484" s="8" t="s">
        <v>5804</v>
      </c>
      <c r="W484" s="8" t="s">
        <v>708</v>
      </c>
      <c r="X484" s="8" t="s">
        <v>30</v>
      </c>
      <c r="Y484" s="8" t="s">
        <v>45985</v>
      </c>
      <c r="Z484" s="8">
        <v>305530</v>
      </c>
      <c r="AA484" s="26" t="s">
        <v>44881</v>
      </c>
      <c r="AB484" s="8" t="s">
        <v>525</v>
      </c>
    </row>
    <row r="485" spans="1:28" x14ac:dyDescent="0.2">
      <c r="A485" s="21" t="s">
        <v>37722</v>
      </c>
      <c r="B485" s="21" t="s">
        <v>37723</v>
      </c>
      <c r="C485" s="27" t="s">
        <v>45769</v>
      </c>
      <c r="D485" s="21" t="s">
        <v>34690</v>
      </c>
      <c r="E485" s="21" t="s">
        <v>34691</v>
      </c>
      <c r="F485" s="21" t="s">
        <v>776</v>
      </c>
      <c r="G485" s="21" t="s">
        <v>37496</v>
      </c>
      <c r="H485" s="21" t="s">
        <v>17227</v>
      </c>
      <c r="I485" s="21" t="s">
        <v>36869</v>
      </c>
      <c r="J485" s="22" t="s">
        <v>37497</v>
      </c>
      <c r="K485" s="21" t="s">
        <v>37725</v>
      </c>
      <c r="L485" s="21" t="s">
        <v>154</v>
      </c>
      <c r="M485" s="33" t="s">
        <v>45770</v>
      </c>
      <c r="N485" s="32" t="s">
        <v>37724</v>
      </c>
      <c r="O485" s="32" t="s">
        <v>133</v>
      </c>
      <c r="P485" s="32" t="s">
        <v>133</v>
      </c>
      <c r="Q485" s="32">
        <v>43031</v>
      </c>
      <c r="R485" s="32">
        <v>0.66666666666666663</v>
      </c>
      <c r="S485" s="32">
        <v>0.70833333333333337</v>
      </c>
      <c r="T485" s="32" t="s">
        <v>1495</v>
      </c>
      <c r="U485" s="21" t="s">
        <v>799</v>
      </c>
      <c r="V485" s="21" t="s">
        <v>13116</v>
      </c>
      <c r="W485" s="21" t="s">
        <v>28</v>
      </c>
      <c r="X485" s="21" t="s">
        <v>30</v>
      </c>
      <c r="Y485" s="8" t="s">
        <v>45985</v>
      </c>
      <c r="Z485" s="21" t="s">
        <v>5814</v>
      </c>
      <c r="AA485" s="28" t="s">
        <v>32476</v>
      </c>
      <c r="AB485" s="21" t="s">
        <v>154</v>
      </c>
    </row>
    <row r="486" spans="1:28" x14ac:dyDescent="0.2">
      <c r="A486" s="8" t="s">
        <v>35902</v>
      </c>
      <c r="B486" s="8" t="s">
        <v>35903</v>
      </c>
      <c r="C486" s="19" t="s">
        <v>45769</v>
      </c>
      <c r="D486" s="8" t="s">
        <v>34690</v>
      </c>
      <c r="E486" s="8" t="s">
        <v>34691</v>
      </c>
      <c r="F486" s="8" t="s">
        <v>776</v>
      </c>
      <c r="G486" s="8" t="s">
        <v>35778</v>
      </c>
      <c r="H486" s="8" t="s">
        <v>3431</v>
      </c>
      <c r="I486" s="8" t="s">
        <v>35779</v>
      </c>
      <c r="J486" s="17" t="s">
        <v>35780</v>
      </c>
      <c r="K486" s="8" t="s">
        <v>35906</v>
      </c>
      <c r="L486" s="8" t="s">
        <v>470</v>
      </c>
      <c r="M486" s="33" t="s">
        <v>45770</v>
      </c>
      <c r="N486" s="32" t="s">
        <v>35905</v>
      </c>
      <c r="O486" s="32" t="s">
        <v>204</v>
      </c>
      <c r="P486" s="32" t="s">
        <v>204</v>
      </c>
      <c r="Q486" s="32">
        <v>43038</v>
      </c>
      <c r="R486" s="32">
        <v>0.16666666666666666</v>
      </c>
      <c r="S486" s="32">
        <v>0.20833333333333334</v>
      </c>
      <c r="T486" s="32" t="s">
        <v>1495</v>
      </c>
      <c r="U486" s="8" t="s">
        <v>20878</v>
      </c>
      <c r="V486" s="8" t="s">
        <v>7849</v>
      </c>
      <c r="W486" s="8" t="s">
        <v>708</v>
      </c>
      <c r="X486" s="8" t="s">
        <v>12943</v>
      </c>
      <c r="Y486" s="8" t="s">
        <v>45985</v>
      </c>
      <c r="Z486" s="8" t="s">
        <v>45808</v>
      </c>
      <c r="AA486" s="26" t="s">
        <v>35904</v>
      </c>
      <c r="AB486" s="8" t="s">
        <v>470</v>
      </c>
    </row>
    <row r="487" spans="1:28" x14ac:dyDescent="0.2">
      <c r="A487" s="8" t="s">
        <v>19103</v>
      </c>
      <c r="B487" s="8" t="s">
        <v>19104</v>
      </c>
      <c r="C487" s="19" t="s">
        <v>45769</v>
      </c>
      <c r="D487" s="8" t="s">
        <v>34690</v>
      </c>
      <c r="E487" s="8" t="s">
        <v>34691</v>
      </c>
      <c r="F487" s="8" t="s">
        <v>776</v>
      </c>
      <c r="G487" s="8" t="s">
        <v>18876</v>
      </c>
      <c r="H487" s="8" t="s">
        <v>18877</v>
      </c>
      <c r="I487" s="8" t="s">
        <v>18878</v>
      </c>
      <c r="J487" s="17" t="s">
        <v>18879</v>
      </c>
      <c r="K487" s="8" t="s">
        <v>19107</v>
      </c>
      <c r="L487" s="8" t="s">
        <v>545</v>
      </c>
      <c r="M487" s="33" t="s">
        <v>45770</v>
      </c>
      <c r="N487" s="32" t="s">
        <v>19106</v>
      </c>
      <c r="O487" s="32" t="s">
        <v>255</v>
      </c>
      <c r="P487" s="32" t="s">
        <v>255</v>
      </c>
      <c r="Q487" s="32">
        <v>43044</v>
      </c>
      <c r="R487" s="32">
        <v>0.58333333333333337</v>
      </c>
      <c r="S487" s="32">
        <v>0.70833333333333337</v>
      </c>
      <c r="T487" s="32" t="s">
        <v>1283</v>
      </c>
      <c r="U487" s="8" t="s">
        <v>19099</v>
      </c>
      <c r="V487" s="8" t="s">
        <v>13218</v>
      </c>
      <c r="W487" s="8" t="s">
        <v>28</v>
      </c>
      <c r="X487" s="8" t="s">
        <v>30</v>
      </c>
      <c r="Y487" s="8" t="s">
        <v>45985</v>
      </c>
      <c r="Z487" s="8">
        <v>508654</v>
      </c>
      <c r="AA487" s="26" t="s">
        <v>19105</v>
      </c>
      <c r="AB487" s="8" t="s">
        <v>545</v>
      </c>
    </row>
    <row r="488" spans="1:28" x14ac:dyDescent="0.2">
      <c r="A488" s="8" t="s">
        <v>12803</v>
      </c>
      <c r="B488" s="8" t="s">
        <v>12804</v>
      </c>
      <c r="C488" s="19" t="s">
        <v>45769</v>
      </c>
      <c r="D488" s="8" t="s">
        <v>34690</v>
      </c>
      <c r="E488" s="8" t="s">
        <v>34691</v>
      </c>
      <c r="F488" s="8" t="s">
        <v>776</v>
      </c>
      <c r="G488" s="8" t="s">
        <v>12605</v>
      </c>
      <c r="H488" s="8" t="s">
        <v>12606</v>
      </c>
      <c r="I488" s="8" t="s">
        <v>12607</v>
      </c>
      <c r="J488" s="17" t="s">
        <v>12608</v>
      </c>
      <c r="K488" s="8" t="s">
        <v>12807</v>
      </c>
      <c r="L488" s="8" t="s">
        <v>225</v>
      </c>
      <c r="M488" s="33" t="s">
        <v>45770</v>
      </c>
      <c r="N488" s="32" t="s">
        <v>12806</v>
      </c>
      <c r="O488" s="32" t="s">
        <v>204</v>
      </c>
      <c r="P488" s="32" t="s">
        <v>204</v>
      </c>
      <c r="Q488" s="32">
        <v>43035</v>
      </c>
      <c r="R488" s="32">
        <v>0.97916666666666663</v>
      </c>
      <c r="S488" s="32">
        <v>0.20833333333333334</v>
      </c>
      <c r="T488" s="32" t="s">
        <v>2712</v>
      </c>
      <c r="U488" s="8" t="s">
        <v>12799</v>
      </c>
      <c r="V488" s="8" t="s">
        <v>3697</v>
      </c>
      <c r="W488" s="8" t="s">
        <v>708</v>
      </c>
      <c r="X488" s="8" t="s">
        <v>30</v>
      </c>
      <c r="Y488" s="8" t="s">
        <v>45985</v>
      </c>
      <c r="Z488" s="8">
        <v>508763</v>
      </c>
      <c r="AA488" s="26" t="s">
        <v>12805</v>
      </c>
      <c r="AB488" s="8" t="s">
        <v>225</v>
      </c>
    </row>
    <row r="489" spans="1:28" x14ac:dyDescent="0.2">
      <c r="A489" s="21" t="s">
        <v>45415</v>
      </c>
      <c r="B489" s="21" t="s">
        <v>45416</v>
      </c>
      <c r="C489" s="27" t="s">
        <v>45769</v>
      </c>
      <c r="D489" s="21" t="s">
        <v>34690</v>
      </c>
      <c r="E489" s="21" t="s">
        <v>34691</v>
      </c>
      <c r="F489" s="21" t="s">
        <v>776</v>
      </c>
      <c r="G489" s="21" t="s">
        <v>45408</v>
      </c>
      <c r="H489" s="21" t="s">
        <v>17406</v>
      </c>
      <c r="I489" s="21" t="s">
        <v>45410</v>
      </c>
      <c r="J489" s="22" t="s">
        <v>45411</v>
      </c>
      <c r="K489" s="21" t="s">
        <v>45419</v>
      </c>
      <c r="L489" s="21" t="s">
        <v>29</v>
      </c>
      <c r="M489" s="33" t="s">
        <v>45770</v>
      </c>
      <c r="N489" s="32" t="s">
        <v>45418</v>
      </c>
      <c r="O489" s="32" t="s">
        <v>27</v>
      </c>
      <c r="P489" s="32" t="s">
        <v>27</v>
      </c>
      <c r="Q489" s="32">
        <v>43009</v>
      </c>
      <c r="R489" s="32">
        <v>0.47916666666666669</v>
      </c>
      <c r="S489" s="32">
        <v>0.75</v>
      </c>
      <c r="T489" s="32" t="s">
        <v>996</v>
      </c>
      <c r="U489" s="21" t="s">
        <v>45409</v>
      </c>
      <c r="V489" s="21" t="s">
        <v>1717</v>
      </c>
      <c r="W489" s="21" t="s">
        <v>708</v>
      </c>
      <c r="X489" s="21" t="s">
        <v>296</v>
      </c>
      <c r="Y489" s="8" t="s">
        <v>45985</v>
      </c>
      <c r="Z489" s="21" t="s">
        <v>5814</v>
      </c>
      <c r="AA489" s="28" t="s">
        <v>45417</v>
      </c>
      <c r="AB489" s="21" t="s">
        <v>29</v>
      </c>
    </row>
    <row r="490" spans="1:28" x14ac:dyDescent="0.2">
      <c r="A490" s="8" t="s">
        <v>44870</v>
      </c>
      <c r="B490" s="8" t="s">
        <v>44871</v>
      </c>
      <c r="C490" s="19" t="s">
        <v>45769</v>
      </c>
      <c r="D490" s="8" t="s">
        <v>34690</v>
      </c>
      <c r="E490" s="8" t="s">
        <v>34691</v>
      </c>
      <c r="F490" s="8" t="s">
        <v>776</v>
      </c>
      <c r="G490" s="8" t="s">
        <v>44685</v>
      </c>
      <c r="H490" s="8" t="s">
        <v>44686</v>
      </c>
      <c r="I490" s="8" t="s">
        <v>44687</v>
      </c>
      <c r="J490" s="17" t="s">
        <v>44688</v>
      </c>
      <c r="K490" s="8" t="s">
        <v>44874</v>
      </c>
      <c r="L490" s="8" t="s">
        <v>499</v>
      </c>
      <c r="M490" s="33" t="s">
        <v>45770</v>
      </c>
      <c r="N490" s="32" t="s">
        <v>44873</v>
      </c>
      <c r="O490" s="32" t="s">
        <v>255</v>
      </c>
      <c r="P490" s="32" t="s">
        <v>255</v>
      </c>
      <c r="Q490" s="32">
        <v>43040</v>
      </c>
      <c r="R490" s="32">
        <v>0</v>
      </c>
      <c r="S490" s="32">
        <v>0.20833333333333334</v>
      </c>
      <c r="T490" s="32" t="s">
        <v>773</v>
      </c>
      <c r="U490" s="8" t="s">
        <v>19288</v>
      </c>
      <c r="V490" s="8" t="s">
        <v>820</v>
      </c>
      <c r="W490" s="8" t="s">
        <v>708</v>
      </c>
      <c r="X490" s="8" t="s">
        <v>30</v>
      </c>
      <c r="Y490" s="8" t="s">
        <v>45985</v>
      </c>
      <c r="Z490" s="8">
        <v>10078</v>
      </c>
      <c r="AA490" s="26" t="s">
        <v>44872</v>
      </c>
      <c r="AB490" s="8" t="s">
        <v>499</v>
      </c>
    </row>
    <row r="491" spans="1:28" x14ac:dyDescent="0.2">
      <c r="A491" s="8" t="s">
        <v>39287</v>
      </c>
      <c r="B491" s="8" t="s">
        <v>39288</v>
      </c>
      <c r="C491" s="19" t="s">
        <v>45769</v>
      </c>
      <c r="D491" s="8" t="s">
        <v>34690</v>
      </c>
      <c r="E491" s="8" t="s">
        <v>34691</v>
      </c>
      <c r="F491" s="8" t="s">
        <v>776</v>
      </c>
      <c r="G491" s="8" t="s">
        <v>39231</v>
      </c>
      <c r="H491" s="8" t="s">
        <v>39232</v>
      </c>
      <c r="I491" s="8" t="s">
        <v>39233</v>
      </c>
      <c r="J491" s="17" t="s">
        <v>39234</v>
      </c>
      <c r="K491" s="8" t="s">
        <v>39290</v>
      </c>
      <c r="L491" s="8" t="s">
        <v>335</v>
      </c>
      <c r="M491" s="33" t="s">
        <v>45770</v>
      </c>
      <c r="N491" s="32" t="s">
        <v>39289</v>
      </c>
      <c r="O491" s="32" t="s">
        <v>65</v>
      </c>
      <c r="P491" s="32" t="s">
        <v>65</v>
      </c>
      <c r="Q491" s="32">
        <v>43017</v>
      </c>
      <c r="R491" s="32">
        <v>0.33333333333333331</v>
      </c>
      <c r="S491" s="32">
        <v>0.70833333333333337</v>
      </c>
      <c r="T491" s="32" t="s">
        <v>952</v>
      </c>
      <c r="U491" s="8" t="s">
        <v>11723</v>
      </c>
      <c r="V491" s="8" t="s">
        <v>14029</v>
      </c>
      <c r="W491" s="8" t="s">
        <v>28</v>
      </c>
      <c r="X491" s="8" t="s">
        <v>296</v>
      </c>
      <c r="Y491" s="8" t="s">
        <v>45985</v>
      </c>
      <c r="Z491" s="8">
        <v>506225</v>
      </c>
      <c r="AA491" s="26" t="s">
        <v>45926</v>
      </c>
      <c r="AB491" s="8" t="s">
        <v>335</v>
      </c>
    </row>
    <row r="492" spans="1:28" x14ac:dyDescent="0.2">
      <c r="A492" s="8" t="s">
        <v>45437</v>
      </c>
      <c r="B492" s="8" t="s">
        <v>45438</v>
      </c>
      <c r="C492" s="19" t="s">
        <v>45769</v>
      </c>
      <c r="D492" s="8" t="s">
        <v>34690</v>
      </c>
      <c r="E492" s="8" t="s">
        <v>34691</v>
      </c>
      <c r="F492" s="8" t="s">
        <v>776</v>
      </c>
      <c r="G492" s="8" t="s">
        <v>45408</v>
      </c>
      <c r="H492" s="8" t="s">
        <v>17406</v>
      </c>
      <c r="I492" s="8" t="s">
        <v>45410</v>
      </c>
      <c r="J492" s="17" t="s">
        <v>45411</v>
      </c>
      <c r="K492" s="8" t="s">
        <v>45441</v>
      </c>
      <c r="L492" s="8" t="s">
        <v>55</v>
      </c>
      <c r="M492" s="33" t="s">
        <v>45770</v>
      </c>
      <c r="N492" s="32" t="s">
        <v>45440</v>
      </c>
      <c r="O492" s="32" t="s">
        <v>27</v>
      </c>
      <c r="P492" s="32" t="s">
        <v>27</v>
      </c>
      <c r="Q492" s="32">
        <v>43011</v>
      </c>
      <c r="R492" s="32">
        <v>0.47916666666666669</v>
      </c>
      <c r="S492" s="32">
        <v>0.75</v>
      </c>
      <c r="T492" s="32" t="s">
        <v>996</v>
      </c>
      <c r="U492" s="8" t="s">
        <v>45433</v>
      </c>
      <c r="V492" s="8" t="s">
        <v>1263</v>
      </c>
      <c r="W492" s="8" t="s">
        <v>708</v>
      </c>
      <c r="X492" s="8" t="s">
        <v>296</v>
      </c>
      <c r="Y492" s="8" t="s">
        <v>45985</v>
      </c>
      <c r="Z492" s="8">
        <v>620102</v>
      </c>
      <c r="AA492" s="26" t="s">
        <v>45439</v>
      </c>
      <c r="AB492" s="8" t="s">
        <v>55</v>
      </c>
    </row>
    <row r="493" spans="1:28" x14ac:dyDescent="0.2">
      <c r="A493" s="8" t="s">
        <v>45679</v>
      </c>
      <c r="B493" s="8" t="s">
        <v>45680</v>
      </c>
      <c r="C493" s="19" t="s">
        <v>45769</v>
      </c>
      <c r="D493" s="8" t="s">
        <v>34690</v>
      </c>
      <c r="E493" s="8" t="s">
        <v>34691</v>
      </c>
      <c r="F493" s="8" t="s">
        <v>776</v>
      </c>
      <c r="G493" s="8" t="s">
        <v>45408</v>
      </c>
      <c r="H493" s="8" t="s">
        <v>17406</v>
      </c>
      <c r="I493" s="8" t="s">
        <v>45410</v>
      </c>
      <c r="J493" s="17" t="s">
        <v>45411</v>
      </c>
      <c r="K493" s="8" t="s">
        <v>45683</v>
      </c>
      <c r="L493" s="8" t="s">
        <v>480</v>
      </c>
      <c r="M493" s="33" t="s">
        <v>45770</v>
      </c>
      <c r="N493" s="32" t="s">
        <v>45682</v>
      </c>
      <c r="O493" s="32" t="s">
        <v>204</v>
      </c>
      <c r="P493" s="32" t="s">
        <v>204</v>
      </c>
      <c r="Q493" s="32">
        <v>43039</v>
      </c>
      <c r="R493" s="32">
        <v>0.41666666666666669</v>
      </c>
      <c r="S493" s="32">
        <v>0.58333333333333337</v>
      </c>
      <c r="T493" s="32" t="s">
        <v>739</v>
      </c>
      <c r="U493" s="8" t="s">
        <v>11630</v>
      </c>
      <c r="V493" s="8" t="s">
        <v>482</v>
      </c>
      <c r="W493" s="8" t="s">
        <v>28</v>
      </c>
      <c r="X493" s="8" t="s">
        <v>296</v>
      </c>
      <c r="Y493" s="8" t="s">
        <v>45985</v>
      </c>
      <c r="Z493" s="8">
        <v>11075</v>
      </c>
      <c r="AA493" s="26" t="s">
        <v>45681</v>
      </c>
      <c r="AB493" s="8" t="s">
        <v>480</v>
      </c>
    </row>
    <row r="494" spans="1:28" x14ac:dyDescent="0.2">
      <c r="A494" s="8" t="s">
        <v>6902</v>
      </c>
      <c r="B494" s="8" t="s">
        <v>6903</v>
      </c>
      <c r="C494" s="19" t="s">
        <v>45769</v>
      </c>
      <c r="D494" s="8" t="s">
        <v>34690</v>
      </c>
      <c r="E494" s="8" t="s">
        <v>34691</v>
      </c>
      <c r="F494" s="8" t="s">
        <v>776</v>
      </c>
      <c r="G494" s="8" t="s">
        <v>6781</v>
      </c>
      <c r="H494" s="8" t="s">
        <v>6782</v>
      </c>
      <c r="I494" s="8" t="s">
        <v>6783</v>
      </c>
      <c r="J494" s="17" t="s">
        <v>6784</v>
      </c>
      <c r="K494" s="8" t="s">
        <v>6905</v>
      </c>
      <c r="L494" s="8" t="s">
        <v>144</v>
      </c>
      <c r="M494" s="33" t="s">
        <v>45770</v>
      </c>
      <c r="N494" s="32" t="s">
        <v>6904</v>
      </c>
      <c r="O494" s="32" t="s">
        <v>133</v>
      </c>
      <c r="P494" s="32" t="s">
        <v>133</v>
      </c>
      <c r="Q494" s="32">
        <v>43027</v>
      </c>
      <c r="R494" s="32">
        <v>4.1666666666666664E-2</v>
      </c>
      <c r="S494" s="32">
        <v>0.20833333333333334</v>
      </c>
      <c r="T494" s="32" t="s">
        <v>739</v>
      </c>
      <c r="U494" s="8" t="s">
        <v>4027</v>
      </c>
      <c r="V494" s="8" t="s">
        <v>788</v>
      </c>
      <c r="W494" s="8" t="s">
        <v>708</v>
      </c>
      <c r="X494" s="8" t="s">
        <v>296</v>
      </c>
      <c r="Y494" s="8" t="s">
        <v>45985</v>
      </c>
      <c r="Z494" s="8" t="s">
        <v>45829</v>
      </c>
      <c r="AA494" s="26" t="s">
        <v>6822</v>
      </c>
      <c r="AB494" s="8" t="s">
        <v>144</v>
      </c>
    </row>
    <row r="495" spans="1:28" x14ac:dyDescent="0.2">
      <c r="A495" s="8" t="s">
        <v>37608</v>
      </c>
      <c r="B495" s="8" t="s">
        <v>37609</v>
      </c>
      <c r="C495" s="19" t="s">
        <v>45769</v>
      </c>
      <c r="D495" s="8" t="s">
        <v>34690</v>
      </c>
      <c r="E495" s="8" t="s">
        <v>34691</v>
      </c>
      <c r="F495" s="8" t="s">
        <v>776</v>
      </c>
      <c r="G495" s="8" t="s">
        <v>37496</v>
      </c>
      <c r="H495" s="8" t="s">
        <v>17227</v>
      </c>
      <c r="I495" s="8" t="s">
        <v>36869</v>
      </c>
      <c r="J495" s="17" t="s">
        <v>37497</v>
      </c>
      <c r="K495" s="8" t="s">
        <v>37612</v>
      </c>
      <c r="L495" s="8" t="s">
        <v>400</v>
      </c>
      <c r="M495" s="33" t="s">
        <v>45770</v>
      </c>
      <c r="N495" s="32" t="s">
        <v>37611</v>
      </c>
      <c r="O495" s="32" t="s">
        <v>112</v>
      </c>
      <c r="P495" s="32" t="s">
        <v>112</v>
      </c>
      <c r="Q495" s="32">
        <v>43023</v>
      </c>
      <c r="R495" s="32">
        <v>0.5</v>
      </c>
      <c r="S495" s="32">
        <v>0.58333333333333337</v>
      </c>
      <c r="T495" s="32" t="s">
        <v>1100</v>
      </c>
      <c r="U495" s="8" t="s">
        <v>17875</v>
      </c>
      <c r="V495" s="8" t="s">
        <v>12993</v>
      </c>
      <c r="W495" s="8" t="s">
        <v>28</v>
      </c>
      <c r="X495" s="8" t="s">
        <v>30</v>
      </c>
      <c r="Y495" s="8" t="s">
        <v>45985</v>
      </c>
      <c r="Z495" s="8">
        <v>305517</v>
      </c>
      <c r="AA495" s="26" t="s">
        <v>37610</v>
      </c>
      <c r="AB495" s="8" t="s">
        <v>400</v>
      </c>
    </row>
    <row r="496" spans="1:28" x14ac:dyDescent="0.2">
      <c r="A496" s="8" t="s">
        <v>37545</v>
      </c>
      <c r="B496" s="8" t="s">
        <v>37546</v>
      </c>
      <c r="C496" s="19" t="s">
        <v>45769</v>
      </c>
      <c r="D496" s="8" t="s">
        <v>34690</v>
      </c>
      <c r="E496" s="8" t="s">
        <v>34691</v>
      </c>
      <c r="F496" s="8" t="s">
        <v>776</v>
      </c>
      <c r="G496" s="8" t="s">
        <v>37496</v>
      </c>
      <c r="H496" s="8" t="s">
        <v>17227</v>
      </c>
      <c r="I496" s="8" t="s">
        <v>36869</v>
      </c>
      <c r="J496" s="17" t="s">
        <v>37497</v>
      </c>
      <c r="K496" s="8" t="s">
        <v>37549</v>
      </c>
      <c r="L496" s="8" t="s">
        <v>362</v>
      </c>
      <c r="M496" s="33" t="s">
        <v>45770</v>
      </c>
      <c r="N496" s="32" t="s">
        <v>37548</v>
      </c>
      <c r="O496" s="32" t="s">
        <v>112</v>
      </c>
      <c r="P496" s="32" t="s">
        <v>112</v>
      </c>
      <c r="Q496" s="32">
        <v>43019</v>
      </c>
      <c r="R496" s="32">
        <v>0.41666666666666669</v>
      </c>
      <c r="S496" s="32">
        <v>0.54166666666666663</v>
      </c>
      <c r="T496" s="32" t="s">
        <v>1283</v>
      </c>
      <c r="U496" s="8" t="s">
        <v>2959</v>
      </c>
      <c r="V496" s="8" t="s">
        <v>12452</v>
      </c>
      <c r="W496" s="8" t="s">
        <v>28</v>
      </c>
      <c r="X496" s="8" t="s">
        <v>30</v>
      </c>
      <c r="Y496" s="8" t="s">
        <v>45985</v>
      </c>
      <c r="Z496" s="8">
        <v>508774</v>
      </c>
      <c r="AA496" s="26" t="s">
        <v>37547</v>
      </c>
      <c r="AB496" s="8" t="s">
        <v>362</v>
      </c>
    </row>
    <row r="497" spans="1:28" x14ac:dyDescent="0.2">
      <c r="A497" s="8" t="s">
        <v>32802</v>
      </c>
      <c r="B497" s="8" t="s">
        <v>32803</v>
      </c>
      <c r="C497" s="19" t="s">
        <v>45769</v>
      </c>
      <c r="D497" s="8" t="s">
        <v>34690</v>
      </c>
      <c r="E497" s="8" t="s">
        <v>34691</v>
      </c>
      <c r="F497" s="8" t="s">
        <v>776</v>
      </c>
      <c r="G497" s="8" t="s">
        <v>32588</v>
      </c>
      <c r="H497" s="8" t="s">
        <v>32589</v>
      </c>
      <c r="I497" s="8" t="s">
        <v>32590</v>
      </c>
      <c r="J497" s="17" t="s">
        <v>32591</v>
      </c>
      <c r="K497" s="8" t="s">
        <v>32806</v>
      </c>
      <c r="L497" s="8" t="s">
        <v>245</v>
      </c>
      <c r="M497" s="33" t="s">
        <v>45770</v>
      </c>
      <c r="N497" s="32" t="s">
        <v>32805</v>
      </c>
      <c r="O497" s="32" t="s">
        <v>204</v>
      </c>
      <c r="P497" s="32" t="s">
        <v>204</v>
      </c>
      <c r="Q497" s="32">
        <v>43037</v>
      </c>
      <c r="R497" s="32">
        <v>0.41666666666666669</v>
      </c>
      <c r="S497" s="32">
        <v>0.54166666666666663</v>
      </c>
      <c r="T497" s="32" t="s">
        <v>1283</v>
      </c>
      <c r="U497" s="8" t="s">
        <v>20417</v>
      </c>
      <c r="V497" s="8" t="s">
        <v>1204</v>
      </c>
      <c r="W497" s="8" t="s">
        <v>28</v>
      </c>
      <c r="X497" s="8" t="s">
        <v>45730</v>
      </c>
      <c r="Y497" s="8" t="s">
        <v>45985</v>
      </c>
      <c r="Z497" s="8">
        <v>506253</v>
      </c>
      <c r="AA497" s="26" t="s">
        <v>32804</v>
      </c>
      <c r="AB497" s="8" t="s">
        <v>245</v>
      </c>
    </row>
    <row r="498" spans="1:28" x14ac:dyDescent="0.2">
      <c r="A498" s="8" t="s">
        <v>19029</v>
      </c>
      <c r="B498" s="8" t="s">
        <v>19030</v>
      </c>
      <c r="C498" s="19" t="s">
        <v>45769</v>
      </c>
      <c r="D498" s="8" t="s">
        <v>34690</v>
      </c>
      <c r="E498" s="8" t="s">
        <v>34691</v>
      </c>
      <c r="F498" s="8" t="s">
        <v>776</v>
      </c>
      <c r="G498" s="8" t="s">
        <v>18876</v>
      </c>
      <c r="H498" s="8" t="s">
        <v>18877</v>
      </c>
      <c r="I498" s="8" t="s">
        <v>18878</v>
      </c>
      <c r="J498" s="17" t="s">
        <v>18879</v>
      </c>
      <c r="K498" s="8" t="s">
        <v>19033</v>
      </c>
      <c r="L498" s="8" t="s">
        <v>164</v>
      </c>
      <c r="M498" s="33" t="s">
        <v>45770</v>
      </c>
      <c r="N498" s="32" t="s">
        <v>19032</v>
      </c>
      <c r="O498" s="32" t="s">
        <v>133</v>
      </c>
      <c r="P498" s="32" t="s">
        <v>133</v>
      </c>
      <c r="Q498" s="32">
        <v>43032</v>
      </c>
      <c r="R498" s="32">
        <v>0.25</v>
      </c>
      <c r="S498" s="32">
        <v>0.45833333333333331</v>
      </c>
      <c r="T498" s="32" t="s">
        <v>773</v>
      </c>
      <c r="U498" s="8" t="s">
        <v>2073</v>
      </c>
      <c r="V498" s="8" t="s">
        <v>14460</v>
      </c>
      <c r="W498" s="8" t="s">
        <v>28</v>
      </c>
      <c r="X498" s="8" t="s">
        <v>30</v>
      </c>
      <c r="Y498" s="8" t="s">
        <v>45985</v>
      </c>
      <c r="Z498" s="8">
        <v>10070</v>
      </c>
      <c r="AA498" s="26" t="s">
        <v>19031</v>
      </c>
      <c r="AB498" s="8" t="s">
        <v>164</v>
      </c>
    </row>
    <row r="499" spans="1:28" x14ac:dyDescent="0.2">
      <c r="A499" s="8" t="s">
        <v>6820</v>
      </c>
      <c r="B499" s="8" t="s">
        <v>6821</v>
      </c>
      <c r="C499" s="19" t="s">
        <v>45769</v>
      </c>
      <c r="D499" s="8" t="s">
        <v>34690</v>
      </c>
      <c r="E499" s="8" t="s">
        <v>34691</v>
      </c>
      <c r="F499" s="8" t="s">
        <v>776</v>
      </c>
      <c r="G499" s="8" t="s">
        <v>6781</v>
      </c>
      <c r="H499" s="8" t="s">
        <v>6782</v>
      </c>
      <c r="I499" s="8" t="s">
        <v>6783</v>
      </c>
      <c r="J499" s="17" t="s">
        <v>6784</v>
      </c>
      <c r="K499" s="8" t="s">
        <v>6824</v>
      </c>
      <c r="L499" s="8" t="s">
        <v>372</v>
      </c>
      <c r="M499" s="33" t="s">
        <v>45770</v>
      </c>
      <c r="N499" s="32" t="s">
        <v>6823</v>
      </c>
      <c r="O499" s="32" t="s">
        <v>112</v>
      </c>
      <c r="P499" s="32" t="s">
        <v>112</v>
      </c>
      <c r="Q499" s="32">
        <v>43020</v>
      </c>
      <c r="R499" s="32">
        <v>0.75</v>
      </c>
      <c r="S499" s="32">
        <v>0.91666666666666663</v>
      </c>
      <c r="T499" s="32" t="s">
        <v>739</v>
      </c>
      <c r="U499" s="8" t="s">
        <v>374</v>
      </c>
      <c r="V499" s="8" t="s">
        <v>5910</v>
      </c>
      <c r="W499" s="8" t="s">
        <v>708</v>
      </c>
      <c r="X499" s="8" t="s">
        <v>296</v>
      </c>
      <c r="Y499" s="8" t="s">
        <v>45985</v>
      </c>
      <c r="Z499" s="8">
        <v>208</v>
      </c>
      <c r="AA499" s="26" t="s">
        <v>6822</v>
      </c>
      <c r="AB499" s="8" t="s">
        <v>372</v>
      </c>
    </row>
    <row r="500" spans="1:28" x14ac:dyDescent="0.2">
      <c r="A500" s="8" t="s">
        <v>45664</v>
      </c>
      <c r="B500" s="8" t="s">
        <v>45665</v>
      </c>
      <c r="C500" s="19" t="s">
        <v>45769</v>
      </c>
      <c r="D500" s="8" t="s">
        <v>34690</v>
      </c>
      <c r="E500" s="8" t="s">
        <v>34691</v>
      </c>
      <c r="F500" s="8" t="s">
        <v>776</v>
      </c>
      <c r="G500" s="8" t="s">
        <v>45408</v>
      </c>
      <c r="H500" s="8" t="s">
        <v>17406</v>
      </c>
      <c r="I500" s="8" t="s">
        <v>45410</v>
      </c>
      <c r="J500" s="17" t="s">
        <v>45411</v>
      </c>
      <c r="K500" s="8" t="s">
        <v>45668</v>
      </c>
      <c r="L500" s="8" t="s">
        <v>470</v>
      </c>
      <c r="M500" s="33" t="s">
        <v>45770</v>
      </c>
      <c r="N500" s="32" t="s">
        <v>45667</v>
      </c>
      <c r="O500" s="32" t="s">
        <v>204</v>
      </c>
      <c r="P500" s="32" t="s">
        <v>204</v>
      </c>
      <c r="Q500" s="32">
        <v>43038</v>
      </c>
      <c r="R500" s="32">
        <v>0.29166666666666669</v>
      </c>
      <c r="S500" s="32">
        <v>0.41666666666666669</v>
      </c>
      <c r="T500" s="32" t="s">
        <v>1283</v>
      </c>
      <c r="U500" s="8" t="s">
        <v>1218</v>
      </c>
      <c r="V500" s="8" t="s">
        <v>9297</v>
      </c>
      <c r="W500" s="8" t="s">
        <v>28</v>
      </c>
      <c r="X500" s="8" t="s">
        <v>296</v>
      </c>
      <c r="Y500" s="8" t="s">
        <v>45985</v>
      </c>
      <c r="Z500" s="8" t="s">
        <v>45808</v>
      </c>
      <c r="AA500" s="26" t="s">
        <v>45666</v>
      </c>
      <c r="AB500" s="8" t="s">
        <v>470</v>
      </c>
    </row>
    <row r="501" spans="1:28" x14ac:dyDescent="0.2">
      <c r="A501" s="8" t="s">
        <v>32687</v>
      </c>
      <c r="B501" s="8" t="s">
        <v>32688</v>
      </c>
      <c r="C501" s="19" t="s">
        <v>45769</v>
      </c>
      <c r="D501" s="8" t="s">
        <v>34690</v>
      </c>
      <c r="E501" s="8" t="s">
        <v>34691</v>
      </c>
      <c r="F501" s="8" t="s">
        <v>776</v>
      </c>
      <c r="G501" s="8" t="s">
        <v>32588</v>
      </c>
      <c r="H501" s="8" t="s">
        <v>32589</v>
      </c>
      <c r="I501" s="8" t="s">
        <v>32590</v>
      </c>
      <c r="J501" s="17" t="s">
        <v>32591</v>
      </c>
      <c r="K501" s="8" t="s">
        <v>32691</v>
      </c>
      <c r="L501" s="8" t="s">
        <v>345</v>
      </c>
      <c r="M501" s="33" t="s">
        <v>45770</v>
      </c>
      <c r="N501" s="32" t="s">
        <v>32690</v>
      </c>
      <c r="O501" s="32" t="s">
        <v>65</v>
      </c>
      <c r="P501" s="32" t="s">
        <v>65</v>
      </c>
      <c r="Q501" s="32">
        <v>43018</v>
      </c>
      <c r="R501" s="32">
        <v>0.25</v>
      </c>
      <c r="S501" s="32">
        <v>0.5</v>
      </c>
      <c r="T501" s="32" t="s">
        <v>30</v>
      </c>
      <c r="U501" s="8" t="s">
        <v>346</v>
      </c>
      <c r="V501" s="8" t="s">
        <v>11740</v>
      </c>
      <c r="W501" s="8" t="s">
        <v>28</v>
      </c>
      <c r="X501" s="8" t="s">
        <v>45730</v>
      </c>
      <c r="Y501" s="8" t="s">
        <v>45985</v>
      </c>
      <c r="Z501" s="8">
        <v>508801</v>
      </c>
      <c r="AA501" s="26" t="s">
        <v>32689</v>
      </c>
      <c r="AB501" s="8" t="s">
        <v>345</v>
      </c>
    </row>
    <row r="502" spans="1:28" x14ac:dyDescent="0.2">
      <c r="A502" s="8" t="s">
        <v>16102</v>
      </c>
      <c r="B502" s="8" t="s">
        <v>16103</v>
      </c>
      <c r="C502" s="19" t="s">
        <v>45769</v>
      </c>
      <c r="D502" s="8" t="s">
        <v>34690</v>
      </c>
      <c r="E502" s="8" t="s">
        <v>34691</v>
      </c>
      <c r="F502" s="8" t="s">
        <v>776</v>
      </c>
      <c r="G502" s="8" t="s">
        <v>16019</v>
      </c>
      <c r="H502" s="8" t="s">
        <v>12606</v>
      </c>
      <c r="I502" s="8" t="s">
        <v>16020</v>
      </c>
      <c r="J502" s="17" t="s">
        <v>16021</v>
      </c>
      <c r="K502" s="8" t="s">
        <v>16107</v>
      </c>
      <c r="L502" s="8" t="s">
        <v>362</v>
      </c>
      <c r="M502" s="33" t="s">
        <v>45770</v>
      </c>
      <c r="N502" s="32" t="s">
        <v>16106</v>
      </c>
      <c r="O502" s="32" t="s">
        <v>112</v>
      </c>
      <c r="P502" s="32" t="s">
        <v>112</v>
      </c>
      <c r="Q502" s="32">
        <v>43019</v>
      </c>
      <c r="R502" s="32">
        <v>0.75</v>
      </c>
      <c r="S502" s="32">
        <v>0.91666666666666663</v>
      </c>
      <c r="T502" s="32" t="s">
        <v>739</v>
      </c>
      <c r="U502" s="8" t="s">
        <v>364</v>
      </c>
      <c r="V502" s="8" t="s">
        <v>16104</v>
      </c>
      <c r="W502" s="8" t="s">
        <v>708</v>
      </c>
      <c r="X502" s="8" t="s">
        <v>30</v>
      </c>
      <c r="Y502" s="8" t="s">
        <v>45985</v>
      </c>
      <c r="Z502" s="8">
        <v>308722</v>
      </c>
      <c r="AA502" s="26" t="s">
        <v>16105</v>
      </c>
      <c r="AB502" s="8" t="s">
        <v>362</v>
      </c>
    </row>
    <row r="503" spans="1:28" x14ac:dyDescent="0.2">
      <c r="A503" s="8" t="s">
        <v>43747</v>
      </c>
      <c r="B503" s="8" t="s">
        <v>43748</v>
      </c>
      <c r="C503" s="19" t="s">
        <v>45769</v>
      </c>
      <c r="D503" s="8" t="s">
        <v>34690</v>
      </c>
      <c r="E503" s="8" t="s">
        <v>34691</v>
      </c>
      <c r="F503" s="8" t="s">
        <v>776</v>
      </c>
      <c r="G503" s="8" t="s">
        <v>43649</v>
      </c>
      <c r="H503" s="8" t="s">
        <v>43650</v>
      </c>
      <c r="I503" s="8" t="s">
        <v>43546</v>
      </c>
      <c r="J503" s="17" t="s">
        <v>43651</v>
      </c>
      <c r="K503" s="8" t="s">
        <v>43751</v>
      </c>
      <c r="L503" s="8" t="s">
        <v>123</v>
      </c>
      <c r="M503" s="33" t="s">
        <v>45770</v>
      </c>
      <c r="N503" s="32" t="s">
        <v>43750</v>
      </c>
      <c r="O503" s="32" t="s">
        <v>112</v>
      </c>
      <c r="P503" s="32" t="s">
        <v>112</v>
      </c>
      <c r="Q503" s="32">
        <v>43025</v>
      </c>
      <c r="R503" s="32">
        <v>0.95833333333333337</v>
      </c>
      <c r="S503" s="32">
        <v>0.20833333333333334</v>
      </c>
      <c r="T503" s="32" t="s">
        <v>30</v>
      </c>
      <c r="U503" s="8" t="s">
        <v>3115</v>
      </c>
      <c r="V503" s="8" t="s">
        <v>774</v>
      </c>
      <c r="W503" s="8" t="s">
        <v>708</v>
      </c>
      <c r="X503" s="8" t="s">
        <v>45730</v>
      </c>
      <c r="Y503" s="8" t="s">
        <v>45985</v>
      </c>
      <c r="Z503" s="8">
        <v>311331</v>
      </c>
      <c r="AA503" s="26" t="s">
        <v>43749</v>
      </c>
      <c r="AB503" s="8" t="s">
        <v>123</v>
      </c>
    </row>
    <row r="504" spans="1:28" x14ac:dyDescent="0.2">
      <c r="A504" s="8" t="s">
        <v>5571</v>
      </c>
      <c r="B504" s="8" t="s">
        <v>5572</v>
      </c>
      <c r="C504" s="19" t="s">
        <v>45769</v>
      </c>
      <c r="D504" s="8" t="s">
        <v>34690</v>
      </c>
      <c r="E504" s="8" t="s">
        <v>34691</v>
      </c>
      <c r="F504" s="8" t="s">
        <v>776</v>
      </c>
      <c r="G504" s="8" t="s">
        <v>5556</v>
      </c>
      <c r="H504" s="8" t="s">
        <v>3431</v>
      </c>
      <c r="I504" s="8" t="s">
        <v>5557</v>
      </c>
      <c r="J504" s="17" t="s">
        <v>5558</v>
      </c>
      <c r="K504" s="8" t="s">
        <v>5574</v>
      </c>
      <c r="L504" s="8" t="s">
        <v>86</v>
      </c>
      <c r="M504" s="33" t="s">
        <v>45770</v>
      </c>
      <c r="N504" s="32" t="s">
        <v>5573</v>
      </c>
      <c r="O504" s="32" t="s">
        <v>65</v>
      </c>
      <c r="P504" s="32" t="s">
        <v>65</v>
      </c>
      <c r="Q504" s="32">
        <v>43013</v>
      </c>
      <c r="R504" s="32">
        <v>4.1666666666666664E-2</v>
      </c>
      <c r="S504" s="32">
        <v>0.16666666666666666</v>
      </c>
      <c r="T504" s="32" t="s">
        <v>1283</v>
      </c>
      <c r="U504" s="8" t="s">
        <v>5568</v>
      </c>
      <c r="V504" s="8" t="s">
        <v>1313</v>
      </c>
      <c r="W504" s="8" t="s">
        <v>708</v>
      </c>
      <c r="X504" s="8" t="s">
        <v>296</v>
      </c>
      <c r="Y504" s="8" t="s">
        <v>45985</v>
      </c>
      <c r="Z504" s="8">
        <v>302056</v>
      </c>
      <c r="AA504" s="26" t="s">
        <v>45905</v>
      </c>
      <c r="AB504" s="8" t="s">
        <v>86</v>
      </c>
    </row>
    <row r="505" spans="1:28" x14ac:dyDescent="0.2">
      <c r="A505" s="8" t="s">
        <v>32792</v>
      </c>
      <c r="B505" s="8" t="s">
        <v>32793</v>
      </c>
      <c r="C505" s="19" t="s">
        <v>45769</v>
      </c>
      <c r="D505" s="8" t="s">
        <v>34690</v>
      </c>
      <c r="E505" s="8" t="s">
        <v>34691</v>
      </c>
      <c r="F505" s="8" t="s">
        <v>776</v>
      </c>
      <c r="G505" s="8" t="s">
        <v>32588</v>
      </c>
      <c r="H505" s="8" t="s">
        <v>32589</v>
      </c>
      <c r="I505" s="8" t="s">
        <v>32590</v>
      </c>
      <c r="J505" s="17" t="s">
        <v>32591</v>
      </c>
      <c r="K505" s="8" t="s">
        <v>32796</v>
      </c>
      <c r="L505" s="8" t="s">
        <v>235</v>
      </c>
      <c r="M505" s="33" t="s">
        <v>45770</v>
      </c>
      <c r="N505" s="32" t="s">
        <v>32795</v>
      </c>
      <c r="O505" s="32" t="s">
        <v>204</v>
      </c>
      <c r="P505" s="32" t="s">
        <v>204</v>
      </c>
      <c r="Q505" s="32">
        <v>43036</v>
      </c>
      <c r="R505" s="32">
        <v>0.625</v>
      </c>
      <c r="S505" s="32">
        <v>0.70833333333333337</v>
      </c>
      <c r="T505" s="32" t="s">
        <v>1100</v>
      </c>
      <c r="U505" s="8" t="s">
        <v>32788</v>
      </c>
      <c r="V505" s="8" t="s">
        <v>20390</v>
      </c>
      <c r="W505" s="8" t="s">
        <v>28</v>
      </c>
      <c r="X505" s="8" t="s">
        <v>45730</v>
      </c>
      <c r="Y505" s="8" t="s">
        <v>45985</v>
      </c>
      <c r="Z505" s="8">
        <v>507342</v>
      </c>
      <c r="AA505" s="26" t="s">
        <v>32794</v>
      </c>
      <c r="AB505" s="8" t="s">
        <v>235</v>
      </c>
    </row>
    <row r="506" spans="1:28" x14ac:dyDescent="0.2">
      <c r="A506" s="8" t="s">
        <v>45448</v>
      </c>
      <c r="B506" s="8" t="s">
        <v>45449</v>
      </c>
      <c r="C506" s="19" t="s">
        <v>45769</v>
      </c>
      <c r="D506" s="8" t="s">
        <v>34690</v>
      </c>
      <c r="E506" s="8" t="s">
        <v>34691</v>
      </c>
      <c r="F506" s="8" t="s">
        <v>776</v>
      </c>
      <c r="G506" s="8" t="s">
        <v>45408</v>
      </c>
      <c r="H506" s="8" t="s">
        <v>17406</v>
      </c>
      <c r="I506" s="8" t="s">
        <v>45410</v>
      </c>
      <c r="J506" s="17" t="s">
        <v>45411</v>
      </c>
      <c r="K506" s="8" t="s">
        <v>45452</v>
      </c>
      <c r="L506" s="8" t="s">
        <v>66</v>
      </c>
      <c r="M506" s="33" t="s">
        <v>45770</v>
      </c>
      <c r="N506" s="32" t="s">
        <v>45451</v>
      </c>
      <c r="O506" s="32" t="s">
        <v>65</v>
      </c>
      <c r="P506" s="32" t="s">
        <v>65</v>
      </c>
      <c r="Q506" s="32">
        <v>43012</v>
      </c>
      <c r="R506" s="32">
        <v>0.47916666666666669</v>
      </c>
      <c r="S506" s="32">
        <v>0.75</v>
      </c>
      <c r="T506" s="32" t="s">
        <v>996</v>
      </c>
      <c r="U506" s="8" t="s">
        <v>45444</v>
      </c>
      <c r="V506" s="8" t="s">
        <v>298</v>
      </c>
      <c r="W506" s="8" t="s">
        <v>28</v>
      </c>
      <c r="X506" s="8" t="s">
        <v>296</v>
      </c>
      <c r="Y506" s="8" t="s">
        <v>45985</v>
      </c>
      <c r="Z506" s="8" t="s">
        <v>45810</v>
      </c>
      <c r="AA506" s="26" t="s">
        <v>45450</v>
      </c>
      <c r="AB506" s="8" t="s">
        <v>66</v>
      </c>
    </row>
    <row r="507" spans="1:28" x14ac:dyDescent="0.2">
      <c r="A507" s="8" t="s">
        <v>39338</v>
      </c>
      <c r="B507" s="8" t="s">
        <v>39339</v>
      </c>
      <c r="C507" s="19" t="s">
        <v>45769</v>
      </c>
      <c r="D507" s="8" t="s">
        <v>34690</v>
      </c>
      <c r="E507" s="8" t="s">
        <v>34691</v>
      </c>
      <c r="F507" s="8" t="s">
        <v>776</v>
      </c>
      <c r="G507" s="8" t="s">
        <v>39231</v>
      </c>
      <c r="H507" s="8" t="s">
        <v>39232</v>
      </c>
      <c r="I507" s="8" t="s">
        <v>39233</v>
      </c>
      <c r="J507" s="17" t="s">
        <v>39234</v>
      </c>
      <c r="K507" s="8" t="s">
        <v>39341</v>
      </c>
      <c r="L507" s="8" t="s">
        <v>194</v>
      </c>
      <c r="M507" s="33" t="s">
        <v>45770</v>
      </c>
      <c r="N507" s="32" t="s">
        <v>39340</v>
      </c>
      <c r="O507" s="32" t="s">
        <v>133</v>
      </c>
      <c r="P507" s="32" t="s">
        <v>133</v>
      </c>
      <c r="Q507" s="32">
        <v>43030</v>
      </c>
      <c r="R507" s="32">
        <v>0.75</v>
      </c>
      <c r="S507" s="32">
        <v>0.875</v>
      </c>
      <c r="T507" s="32" t="s">
        <v>1283</v>
      </c>
      <c r="U507" s="8" t="s">
        <v>3209</v>
      </c>
      <c r="V507" s="8" t="s">
        <v>17353</v>
      </c>
      <c r="W507" s="8" t="s">
        <v>708</v>
      </c>
      <c r="X507" s="8" t="s">
        <v>12943</v>
      </c>
      <c r="Y507" s="8" t="s">
        <v>45985</v>
      </c>
      <c r="Z507" s="8" t="s">
        <v>45825</v>
      </c>
      <c r="AA507" s="26" t="s">
        <v>45984</v>
      </c>
      <c r="AB507" s="8" t="s">
        <v>194</v>
      </c>
    </row>
    <row r="508" spans="1:28" x14ac:dyDescent="0.2">
      <c r="A508" s="8" t="s">
        <v>6893</v>
      </c>
      <c r="B508" s="8" t="s">
        <v>6894</v>
      </c>
      <c r="C508" s="19" t="s">
        <v>45769</v>
      </c>
      <c r="D508" s="8" t="s">
        <v>34690</v>
      </c>
      <c r="E508" s="8" t="s">
        <v>34691</v>
      </c>
      <c r="F508" s="8" t="s">
        <v>776</v>
      </c>
      <c r="G508" s="8" t="s">
        <v>6781</v>
      </c>
      <c r="H508" s="8" t="s">
        <v>6782</v>
      </c>
      <c r="I508" s="8" t="s">
        <v>6783</v>
      </c>
      <c r="J508" s="17" t="s">
        <v>6784</v>
      </c>
      <c r="K508" s="8" t="s">
        <v>6896</v>
      </c>
      <c r="L508" s="8" t="s">
        <v>134</v>
      </c>
      <c r="M508" s="33" t="s">
        <v>45770</v>
      </c>
      <c r="N508" s="32" t="s">
        <v>6895</v>
      </c>
      <c r="O508" s="32" t="s">
        <v>133</v>
      </c>
      <c r="P508" s="32" t="s">
        <v>133</v>
      </c>
      <c r="Q508" s="32">
        <v>43026</v>
      </c>
      <c r="R508" s="32">
        <v>0</v>
      </c>
      <c r="S508" s="32">
        <v>0.20833333333333334</v>
      </c>
      <c r="T508" s="32" t="s">
        <v>773</v>
      </c>
      <c r="U508" s="8" t="s">
        <v>6889</v>
      </c>
      <c r="V508" s="8" t="s">
        <v>781</v>
      </c>
      <c r="W508" s="8" t="s">
        <v>708</v>
      </c>
      <c r="X508" s="8" t="s">
        <v>296</v>
      </c>
      <c r="Y508" s="8" t="s">
        <v>45985</v>
      </c>
      <c r="Z508" s="8">
        <v>506261</v>
      </c>
      <c r="AA508" s="26" t="s">
        <v>6817</v>
      </c>
      <c r="AB508" s="8" t="s">
        <v>134</v>
      </c>
    </row>
    <row r="509" spans="1:28" x14ac:dyDescent="0.2">
      <c r="A509" s="8" t="s">
        <v>39295</v>
      </c>
      <c r="B509" s="8" t="s">
        <v>39296</v>
      </c>
      <c r="C509" s="19" t="s">
        <v>45769</v>
      </c>
      <c r="D509" s="8" t="s">
        <v>34690</v>
      </c>
      <c r="E509" s="8" t="s">
        <v>34691</v>
      </c>
      <c r="F509" s="8" t="s">
        <v>776</v>
      </c>
      <c r="G509" s="8" t="s">
        <v>39231</v>
      </c>
      <c r="H509" s="8" t="s">
        <v>39232</v>
      </c>
      <c r="I509" s="8" t="s">
        <v>39233</v>
      </c>
      <c r="J509" s="17" t="s">
        <v>39234</v>
      </c>
      <c r="K509" s="8" t="s">
        <v>39299</v>
      </c>
      <c r="L509" s="8" t="s">
        <v>345</v>
      </c>
      <c r="M509" s="33" t="s">
        <v>45770</v>
      </c>
      <c r="N509" s="32" t="s">
        <v>39298</v>
      </c>
      <c r="O509" s="32" t="s">
        <v>65</v>
      </c>
      <c r="P509" s="32" t="s">
        <v>65</v>
      </c>
      <c r="Q509" s="32">
        <v>43018</v>
      </c>
      <c r="R509" s="32">
        <v>0.33333333333333331</v>
      </c>
      <c r="S509" s="32">
        <v>0.58333333333333337</v>
      </c>
      <c r="T509" s="32" t="s">
        <v>30</v>
      </c>
      <c r="U509" s="8" t="s">
        <v>16601</v>
      </c>
      <c r="V509" s="8" t="s">
        <v>3488</v>
      </c>
      <c r="W509" s="8" t="s">
        <v>28</v>
      </c>
      <c r="X509" s="8" t="s">
        <v>296</v>
      </c>
      <c r="Y509" s="8" t="s">
        <v>45985</v>
      </c>
      <c r="Z509" s="8">
        <v>314</v>
      </c>
      <c r="AA509" s="26" t="s">
        <v>39297</v>
      </c>
      <c r="AB509" s="8" t="s">
        <v>345</v>
      </c>
    </row>
    <row r="510" spans="1:28" x14ac:dyDescent="0.2">
      <c r="A510" s="8" t="s">
        <v>19137</v>
      </c>
      <c r="B510" s="8" t="s">
        <v>19138</v>
      </c>
      <c r="C510" s="19" t="s">
        <v>45769</v>
      </c>
      <c r="D510" s="8" t="s">
        <v>34690</v>
      </c>
      <c r="E510" s="8" t="s">
        <v>34691</v>
      </c>
      <c r="F510" s="8" t="s">
        <v>776</v>
      </c>
      <c r="G510" s="8" t="s">
        <v>18876</v>
      </c>
      <c r="H510" s="8" t="s">
        <v>18877</v>
      </c>
      <c r="I510" s="8" t="s">
        <v>18878</v>
      </c>
      <c r="J510" s="17" t="s">
        <v>18879</v>
      </c>
      <c r="K510" s="8" t="s">
        <v>19141</v>
      </c>
      <c r="L510" s="8" t="s">
        <v>275</v>
      </c>
      <c r="M510" s="33" t="s">
        <v>45770</v>
      </c>
      <c r="N510" s="32" t="s">
        <v>19140</v>
      </c>
      <c r="O510" s="32" t="s">
        <v>274</v>
      </c>
      <c r="P510" s="32" t="s">
        <v>274</v>
      </c>
      <c r="Q510" s="32">
        <v>43047</v>
      </c>
      <c r="R510" s="32">
        <v>0.25</v>
      </c>
      <c r="S510" s="32">
        <v>0.70833333333333337</v>
      </c>
      <c r="T510" s="32" t="s">
        <v>762</v>
      </c>
      <c r="U510" s="8" t="s">
        <v>8662</v>
      </c>
      <c r="V510" s="8" t="s">
        <v>13243</v>
      </c>
      <c r="W510" s="8" t="s">
        <v>28</v>
      </c>
      <c r="X510" s="8" t="s">
        <v>30</v>
      </c>
      <c r="Y510" s="8" t="s">
        <v>45985</v>
      </c>
      <c r="Z510" s="8">
        <v>506260</v>
      </c>
      <c r="AA510" s="26" t="s">
        <v>19139</v>
      </c>
      <c r="AB510" s="8" t="s">
        <v>275</v>
      </c>
    </row>
    <row r="511" spans="1:28" x14ac:dyDescent="0.2">
      <c r="A511" s="8" t="s">
        <v>45606</v>
      </c>
      <c r="B511" s="8" t="s">
        <v>45607</v>
      </c>
      <c r="C511" s="19" t="s">
        <v>45769</v>
      </c>
      <c r="D511" s="8" t="s">
        <v>34690</v>
      </c>
      <c r="E511" s="8" t="s">
        <v>34691</v>
      </c>
      <c r="F511" s="8" t="s">
        <v>776</v>
      </c>
      <c r="G511" s="8" t="s">
        <v>45408</v>
      </c>
      <c r="H511" s="8" t="s">
        <v>17406</v>
      </c>
      <c r="I511" s="8" t="s">
        <v>45410</v>
      </c>
      <c r="J511" s="17" t="s">
        <v>45411</v>
      </c>
      <c r="K511" s="8" t="s">
        <v>45610</v>
      </c>
      <c r="L511" s="8" t="s">
        <v>215</v>
      </c>
      <c r="M511" s="33" t="s">
        <v>45770</v>
      </c>
      <c r="N511" s="32" t="s">
        <v>45609</v>
      </c>
      <c r="O511" s="32" t="s">
        <v>204</v>
      </c>
      <c r="P511" s="32" t="s">
        <v>204</v>
      </c>
      <c r="Q511" s="32">
        <v>43034</v>
      </c>
      <c r="R511" s="32">
        <v>0.45833333333333331</v>
      </c>
      <c r="S511" s="32">
        <v>0.58333333333333337</v>
      </c>
      <c r="T511" s="32" t="s">
        <v>1283</v>
      </c>
      <c r="U511" s="8" t="s">
        <v>5508</v>
      </c>
      <c r="V511" s="8" t="s">
        <v>20333</v>
      </c>
      <c r="W511" s="8" t="s">
        <v>28</v>
      </c>
      <c r="X511" s="8" t="s">
        <v>296</v>
      </c>
      <c r="Y511" s="8" t="s">
        <v>45985</v>
      </c>
      <c r="Z511" s="8">
        <v>506256</v>
      </c>
      <c r="AA511" s="26" t="s">
        <v>45608</v>
      </c>
      <c r="AB511" s="8" t="s">
        <v>215</v>
      </c>
    </row>
    <row r="512" spans="1:28" x14ac:dyDescent="0.2">
      <c r="A512" s="8" t="s">
        <v>18898</v>
      </c>
      <c r="B512" s="8" t="s">
        <v>18899</v>
      </c>
      <c r="C512" s="19" t="s">
        <v>45769</v>
      </c>
      <c r="D512" s="8" t="s">
        <v>34690</v>
      </c>
      <c r="E512" s="8" t="s">
        <v>34691</v>
      </c>
      <c r="F512" s="8" t="s">
        <v>776</v>
      </c>
      <c r="G512" s="8" t="s">
        <v>18876</v>
      </c>
      <c r="H512" s="8" t="s">
        <v>18877</v>
      </c>
      <c r="I512" s="8" t="s">
        <v>18878</v>
      </c>
      <c r="J512" s="17" t="s">
        <v>18879</v>
      </c>
      <c r="K512" s="8" t="s">
        <v>18902</v>
      </c>
      <c r="L512" s="8" t="s">
        <v>55</v>
      </c>
      <c r="M512" s="33" t="s">
        <v>45770</v>
      </c>
      <c r="N512" s="32" t="s">
        <v>18901</v>
      </c>
      <c r="O512" s="32" t="s">
        <v>27</v>
      </c>
      <c r="P512" s="32" t="s">
        <v>27</v>
      </c>
      <c r="Q512" s="32">
        <v>43011</v>
      </c>
      <c r="R512" s="32">
        <v>0.25</v>
      </c>
      <c r="S512" s="32">
        <v>0.41666666666666669</v>
      </c>
      <c r="T512" s="32" t="s">
        <v>739</v>
      </c>
      <c r="U512" s="8" t="s">
        <v>2011</v>
      </c>
      <c r="V512" s="8" t="s">
        <v>5194</v>
      </c>
      <c r="W512" s="8" t="s">
        <v>28</v>
      </c>
      <c r="X512" s="8" t="s">
        <v>30</v>
      </c>
      <c r="Y512" s="8" t="s">
        <v>45985</v>
      </c>
      <c r="Z512" s="8">
        <v>10091</v>
      </c>
      <c r="AA512" s="26" t="s">
        <v>18900</v>
      </c>
      <c r="AB512" s="8" t="s">
        <v>55</v>
      </c>
    </row>
    <row r="513" spans="1:28" x14ac:dyDescent="0.2">
      <c r="A513" s="8" t="s">
        <v>7021</v>
      </c>
      <c r="B513" s="8" t="s">
        <v>7022</v>
      </c>
      <c r="C513" s="19" t="s">
        <v>45769</v>
      </c>
      <c r="D513" s="8" t="s">
        <v>34690</v>
      </c>
      <c r="E513" s="8" t="s">
        <v>34691</v>
      </c>
      <c r="F513" s="8" t="s">
        <v>776</v>
      </c>
      <c r="G513" s="8" t="s">
        <v>6781</v>
      </c>
      <c r="H513" s="8" t="s">
        <v>6782</v>
      </c>
      <c r="I513" s="8" t="s">
        <v>6783</v>
      </c>
      <c r="J513" s="17" t="s">
        <v>6784</v>
      </c>
      <c r="K513" s="8" t="s">
        <v>7025</v>
      </c>
      <c r="L513" s="8" t="s">
        <v>266</v>
      </c>
      <c r="M513" s="33" t="s">
        <v>45770</v>
      </c>
      <c r="N513" s="32" t="s">
        <v>7024</v>
      </c>
      <c r="O513" s="32" t="s">
        <v>255</v>
      </c>
      <c r="P513" s="32" t="s">
        <v>255</v>
      </c>
      <c r="Q513" s="32">
        <v>43046</v>
      </c>
      <c r="R513" s="32">
        <v>0.75</v>
      </c>
      <c r="S513" s="32">
        <v>0.20833333333333334</v>
      </c>
      <c r="T513" s="32" t="s">
        <v>762</v>
      </c>
      <c r="U513" s="8" t="s">
        <v>567</v>
      </c>
      <c r="V513" s="8" t="s">
        <v>4846</v>
      </c>
      <c r="W513" s="8" t="s">
        <v>708</v>
      </c>
      <c r="X513" s="8" t="s">
        <v>296</v>
      </c>
      <c r="Y513" s="8" t="s">
        <v>45985</v>
      </c>
      <c r="Z513" s="8">
        <v>506256</v>
      </c>
      <c r="AA513" s="26" t="s">
        <v>7023</v>
      </c>
      <c r="AB513" s="8" t="s">
        <v>266</v>
      </c>
    </row>
    <row r="514" spans="1:28" x14ac:dyDescent="0.2">
      <c r="A514" s="8" t="s">
        <v>16028</v>
      </c>
      <c r="B514" s="8" t="s">
        <v>16029</v>
      </c>
      <c r="C514" s="19" t="s">
        <v>45769</v>
      </c>
      <c r="D514" s="8" t="s">
        <v>34690</v>
      </c>
      <c r="E514" s="8" t="s">
        <v>34691</v>
      </c>
      <c r="F514" s="8" t="s">
        <v>776</v>
      </c>
      <c r="G514" s="8" t="s">
        <v>16019</v>
      </c>
      <c r="H514" s="8" t="s">
        <v>12606</v>
      </c>
      <c r="I514" s="8" t="s">
        <v>16020</v>
      </c>
      <c r="J514" s="17" t="s">
        <v>16021</v>
      </c>
      <c r="K514" s="8" t="s">
        <v>16031</v>
      </c>
      <c r="L514" s="8" t="s">
        <v>86</v>
      </c>
      <c r="M514" s="33" t="s">
        <v>45770</v>
      </c>
      <c r="N514" s="32" t="s">
        <v>16030</v>
      </c>
      <c r="O514" s="32" t="s">
        <v>65</v>
      </c>
      <c r="P514" s="32" t="s">
        <v>65</v>
      </c>
      <c r="Q514" s="32">
        <v>43013</v>
      </c>
      <c r="R514" s="32">
        <v>0.75</v>
      </c>
      <c r="S514" s="32">
        <v>0.97916666666666663</v>
      </c>
      <c r="T514" s="32" t="s">
        <v>2712</v>
      </c>
      <c r="U514" s="8" t="s">
        <v>311</v>
      </c>
      <c r="V514" s="8" t="s">
        <v>12640</v>
      </c>
      <c r="W514" s="8" t="s">
        <v>708</v>
      </c>
      <c r="X514" s="8" t="s">
        <v>30</v>
      </c>
      <c r="Y514" s="8" t="s">
        <v>45985</v>
      </c>
      <c r="Z514" s="8">
        <v>311824</v>
      </c>
      <c r="AA514" s="26" t="s">
        <v>12631</v>
      </c>
      <c r="AB514" s="8" t="s">
        <v>86</v>
      </c>
    </row>
    <row r="515" spans="1:28" x14ac:dyDescent="0.2">
      <c r="A515" s="8" t="s">
        <v>16086</v>
      </c>
      <c r="B515" s="8" t="s">
        <v>16087</v>
      </c>
      <c r="C515" s="19" t="s">
        <v>45769</v>
      </c>
      <c r="D515" s="8" t="s">
        <v>34690</v>
      </c>
      <c r="E515" s="8" t="s">
        <v>34691</v>
      </c>
      <c r="F515" s="8" t="s">
        <v>776</v>
      </c>
      <c r="G515" s="8" t="s">
        <v>16019</v>
      </c>
      <c r="H515" s="8" t="s">
        <v>12606</v>
      </c>
      <c r="I515" s="8" t="s">
        <v>16020</v>
      </c>
      <c r="J515" s="17" t="s">
        <v>16021</v>
      </c>
      <c r="K515" s="8" t="s">
        <v>16089</v>
      </c>
      <c r="L515" s="8" t="s">
        <v>345</v>
      </c>
      <c r="M515" s="33" t="s">
        <v>45770</v>
      </c>
      <c r="N515" s="32" t="s">
        <v>16088</v>
      </c>
      <c r="O515" s="32" t="s">
        <v>65</v>
      </c>
      <c r="P515" s="32" t="s">
        <v>65</v>
      </c>
      <c r="Q515" s="32">
        <v>43018</v>
      </c>
      <c r="R515" s="32">
        <v>0.75</v>
      </c>
      <c r="S515" s="32">
        <v>0.875</v>
      </c>
      <c r="T515" s="32" t="s">
        <v>1283</v>
      </c>
      <c r="U515" s="8" t="s">
        <v>347</v>
      </c>
      <c r="V515" s="8" t="s">
        <v>5622</v>
      </c>
      <c r="W515" s="8" t="s">
        <v>708</v>
      </c>
      <c r="X515" s="8" t="s">
        <v>30</v>
      </c>
      <c r="Y515" s="8" t="s">
        <v>45985</v>
      </c>
      <c r="Z515" s="8">
        <v>3111702</v>
      </c>
      <c r="AA515" s="26" t="s">
        <v>6389</v>
      </c>
      <c r="AB515" s="8" t="s">
        <v>345</v>
      </c>
    </row>
    <row r="516" spans="1:28" x14ac:dyDescent="0.2">
      <c r="A516" s="8" t="s">
        <v>5706</v>
      </c>
      <c r="B516" s="8" t="s">
        <v>5707</v>
      </c>
      <c r="C516" s="19" t="s">
        <v>45769</v>
      </c>
      <c r="D516" s="8" t="s">
        <v>34690</v>
      </c>
      <c r="E516" s="8" t="s">
        <v>34691</v>
      </c>
      <c r="F516" s="8" t="s">
        <v>776</v>
      </c>
      <c r="G516" s="8" t="s">
        <v>5556</v>
      </c>
      <c r="H516" s="8" t="s">
        <v>3431</v>
      </c>
      <c r="I516" s="8" t="s">
        <v>5557</v>
      </c>
      <c r="J516" s="17" t="s">
        <v>5558</v>
      </c>
      <c r="K516" s="8" t="s">
        <v>5709</v>
      </c>
      <c r="L516" s="8" t="s">
        <v>123</v>
      </c>
      <c r="M516" s="33" t="s">
        <v>45770</v>
      </c>
      <c r="N516" s="32" t="s">
        <v>5708</v>
      </c>
      <c r="O516" s="32" t="s">
        <v>112</v>
      </c>
      <c r="P516" s="32" t="s">
        <v>112</v>
      </c>
      <c r="Q516" s="32">
        <v>43025</v>
      </c>
      <c r="R516" s="32">
        <v>0.91666666666666663</v>
      </c>
      <c r="S516" s="32">
        <v>0.20833333333333334</v>
      </c>
      <c r="T516" s="32" t="s">
        <v>296</v>
      </c>
      <c r="U516" s="8" t="s">
        <v>3108</v>
      </c>
      <c r="V516" s="8" t="s">
        <v>774</v>
      </c>
      <c r="W516" s="8" t="s">
        <v>708</v>
      </c>
      <c r="X516" s="8" t="s">
        <v>296</v>
      </c>
      <c r="Y516" s="8" t="s">
        <v>45985</v>
      </c>
      <c r="Z516" s="8">
        <v>507349</v>
      </c>
      <c r="AA516" s="26" t="s">
        <v>45938</v>
      </c>
      <c r="AB516" s="8" t="s">
        <v>123</v>
      </c>
    </row>
    <row r="517" spans="1:28" x14ac:dyDescent="0.2">
      <c r="A517" s="8" t="s">
        <v>45485</v>
      </c>
      <c r="B517" s="8" t="s">
        <v>45486</v>
      </c>
      <c r="C517" s="19" t="s">
        <v>45769</v>
      </c>
      <c r="D517" s="8" t="s">
        <v>34690</v>
      </c>
      <c r="E517" s="8" t="s">
        <v>34691</v>
      </c>
      <c r="F517" s="8" t="s">
        <v>776</v>
      </c>
      <c r="G517" s="8" t="s">
        <v>45408</v>
      </c>
      <c r="H517" s="8" t="s">
        <v>17406</v>
      </c>
      <c r="I517" s="8" t="s">
        <v>45410</v>
      </c>
      <c r="J517" s="17" t="s">
        <v>45411</v>
      </c>
      <c r="K517" s="8" t="s">
        <v>45489</v>
      </c>
      <c r="L517" s="8" t="s">
        <v>96</v>
      </c>
      <c r="M517" s="33" t="s">
        <v>45770</v>
      </c>
      <c r="N517" s="32" t="s">
        <v>45488</v>
      </c>
      <c r="O517" s="32" t="s">
        <v>65</v>
      </c>
      <c r="P517" s="32" t="s">
        <v>65</v>
      </c>
      <c r="Q517" s="32">
        <v>43016</v>
      </c>
      <c r="R517" s="32">
        <v>0.29166666666666669</v>
      </c>
      <c r="S517" s="32">
        <v>0.52083333333333337</v>
      </c>
      <c r="T517" s="32" t="s">
        <v>2712</v>
      </c>
      <c r="U517" s="8" t="s">
        <v>974</v>
      </c>
      <c r="V517" s="8" t="s">
        <v>30487</v>
      </c>
      <c r="W517" s="8" t="s">
        <v>28</v>
      </c>
      <c r="X517" s="8" t="s">
        <v>296</v>
      </c>
      <c r="Y517" s="8" t="s">
        <v>45985</v>
      </c>
      <c r="Z517" s="8">
        <v>5111140</v>
      </c>
      <c r="AA517" s="26" t="s">
        <v>45487</v>
      </c>
      <c r="AB517" s="8" t="s">
        <v>96</v>
      </c>
    </row>
    <row r="518" spans="1:28" x14ac:dyDescent="0.2">
      <c r="A518" s="8" t="s">
        <v>34714</v>
      </c>
      <c r="B518" s="8" t="s">
        <v>34715</v>
      </c>
      <c r="C518" s="19" t="s">
        <v>45769</v>
      </c>
      <c r="D518" s="8" t="s">
        <v>34690</v>
      </c>
      <c r="E518" s="8" t="s">
        <v>34691</v>
      </c>
      <c r="F518" s="8" t="s">
        <v>776</v>
      </c>
      <c r="G518" s="8" t="s">
        <v>34499</v>
      </c>
      <c r="H518" s="8" t="s">
        <v>11988</v>
      </c>
      <c r="I518" s="8" t="s">
        <v>32590</v>
      </c>
      <c r="J518" s="17" t="s">
        <v>34500</v>
      </c>
      <c r="K518" s="8" t="s">
        <v>45730</v>
      </c>
      <c r="L518" s="8" t="s">
        <v>34716</v>
      </c>
      <c r="M518" s="33" t="s">
        <v>45770</v>
      </c>
      <c r="N518" s="32" t="s">
        <v>34720</v>
      </c>
      <c r="O518" s="32" t="s">
        <v>34701</v>
      </c>
      <c r="P518" s="32" t="s">
        <v>34701</v>
      </c>
      <c r="Q518" s="32">
        <v>42935</v>
      </c>
      <c r="R518" s="32">
        <v>0</v>
      </c>
      <c r="S518" s="32">
        <v>0.25</v>
      </c>
      <c r="T518" s="32" t="s">
        <v>30</v>
      </c>
      <c r="U518" s="8" t="s">
        <v>34717</v>
      </c>
      <c r="V518" s="8" t="s">
        <v>34718</v>
      </c>
      <c r="W518" s="8" t="s">
        <v>28</v>
      </c>
      <c r="X518" s="8" t="s">
        <v>45730</v>
      </c>
      <c r="Y518" s="8" t="s">
        <v>45985</v>
      </c>
      <c r="Z518" s="8">
        <v>1091</v>
      </c>
      <c r="AA518" s="26" t="s">
        <v>34719</v>
      </c>
      <c r="AB518" s="8" t="s">
        <v>34716</v>
      </c>
    </row>
    <row r="519" spans="1:28" x14ac:dyDescent="0.2">
      <c r="A519" s="8" t="s">
        <v>16282</v>
      </c>
      <c r="B519" s="8" t="s">
        <v>16283</v>
      </c>
      <c r="C519" s="19" t="s">
        <v>45769</v>
      </c>
      <c r="D519" s="8" t="s">
        <v>34690</v>
      </c>
      <c r="E519" s="8" t="s">
        <v>34691</v>
      </c>
      <c r="F519" s="8" t="s">
        <v>776</v>
      </c>
      <c r="G519" s="8" t="s">
        <v>16019</v>
      </c>
      <c r="H519" s="8" t="s">
        <v>12606</v>
      </c>
      <c r="I519" s="8" t="s">
        <v>16020</v>
      </c>
      <c r="J519" s="17" t="s">
        <v>16021</v>
      </c>
      <c r="K519" s="8" t="s">
        <v>16286</v>
      </c>
      <c r="L519" s="8" t="s">
        <v>256</v>
      </c>
      <c r="M519" s="33" t="s">
        <v>45770</v>
      </c>
      <c r="N519" s="32" t="s">
        <v>16285</v>
      </c>
      <c r="O519" s="32" t="s">
        <v>255</v>
      </c>
      <c r="P519" s="32" t="s">
        <v>255</v>
      </c>
      <c r="Q519" s="32">
        <v>43045</v>
      </c>
      <c r="R519" s="32">
        <v>0.75</v>
      </c>
      <c r="S519" s="32">
        <v>0.875</v>
      </c>
      <c r="T519" s="32" t="s">
        <v>1283</v>
      </c>
      <c r="U519" s="8" t="s">
        <v>558</v>
      </c>
      <c r="V519" s="8" t="s">
        <v>6258</v>
      </c>
      <c r="W519" s="8" t="s">
        <v>708</v>
      </c>
      <c r="X519" s="8" t="s">
        <v>296</v>
      </c>
      <c r="Y519" s="8" t="s">
        <v>45985</v>
      </c>
      <c r="Z519" s="8">
        <v>5111406</v>
      </c>
      <c r="AA519" s="26" t="s">
        <v>16284</v>
      </c>
      <c r="AB519" s="8" t="s">
        <v>256</v>
      </c>
    </row>
    <row r="520" spans="1:28" x14ac:dyDescent="0.2">
      <c r="A520" s="8" t="s">
        <v>12845</v>
      </c>
      <c r="B520" s="8" t="s">
        <v>12846</v>
      </c>
      <c r="C520" s="19" t="s">
        <v>45769</v>
      </c>
      <c r="D520" s="8" t="s">
        <v>34690</v>
      </c>
      <c r="E520" s="8" t="s">
        <v>34691</v>
      </c>
      <c r="F520" s="8" t="s">
        <v>776</v>
      </c>
      <c r="G520" s="8" t="s">
        <v>12605</v>
      </c>
      <c r="H520" s="8" t="s">
        <v>12606</v>
      </c>
      <c r="I520" s="8" t="s">
        <v>12607</v>
      </c>
      <c r="J520" s="17" t="s">
        <v>12608</v>
      </c>
      <c r="K520" s="8" t="s">
        <v>12850</v>
      </c>
      <c r="L520" s="8" t="s">
        <v>515</v>
      </c>
      <c r="M520" s="33" t="s">
        <v>45770</v>
      </c>
      <c r="N520" s="32" t="s">
        <v>12849</v>
      </c>
      <c r="O520" s="32" t="s">
        <v>255</v>
      </c>
      <c r="P520" s="32" t="s">
        <v>255</v>
      </c>
      <c r="Q520" s="32">
        <v>43041</v>
      </c>
      <c r="R520" s="32">
        <v>0.75</v>
      </c>
      <c r="S520" s="32">
        <v>0.91666666666666663</v>
      </c>
      <c r="T520" s="32" t="s">
        <v>739</v>
      </c>
      <c r="U520" s="8" t="s">
        <v>1659</v>
      </c>
      <c r="V520" s="8" t="s">
        <v>12847</v>
      </c>
      <c r="W520" s="8" t="s">
        <v>708</v>
      </c>
      <c r="X520" s="8" t="s">
        <v>30</v>
      </c>
      <c r="Y520" s="8" t="s">
        <v>45985</v>
      </c>
      <c r="Z520" s="8">
        <v>210129</v>
      </c>
      <c r="AA520" s="26" t="s">
        <v>12848</v>
      </c>
      <c r="AB520" s="8" t="s">
        <v>515</v>
      </c>
    </row>
    <row r="521" spans="1:28" x14ac:dyDescent="0.2">
      <c r="A521" s="8" t="s">
        <v>43738</v>
      </c>
      <c r="B521" s="8" t="s">
        <v>43739</v>
      </c>
      <c r="C521" s="19" t="s">
        <v>45769</v>
      </c>
      <c r="D521" s="8" t="s">
        <v>34690</v>
      </c>
      <c r="E521" s="8" t="s">
        <v>34691</v>
      </c>
      <c r="F521" s="8" t="s">
        <v>776</v>
      </c>
      <c r="G521" s="8" t="s">
        <v>43649</v>
      </c>
      <c r="H521" s="8" t="s">
        <v>43650</v>
      </c>
      <c r="I521" s="8" t="s">
        <v>43546</v>
      </c>
      <c r="J521" s="17" t="s">
        <v>43651</v>
      </c>
      <c r="K521" s="8" t="s">
        <v>43741</v>
      </c>
      <c r="L521" s="8" t="s">
        <v>123</v>
      </c>
      <c r="M521" s="33" t="s">
        <v>45770</v>
      </c>
      <c r="N521" s="32" t="s">
        <v>43740</v>
      </c>
      <c r="O521" s="32" t="s">
        <v>112</v>
      </c>
      <c r="P521" s="32" t="s">
        <v>112</v>
      </c>
      <c r="Q521" s="32">
        <v>43025</v>
      </c>
      <c r="R521" s="32">
        <v>0.83333333333333337</v>
      </c>
      <c r="S521" s="32">
        <v>0.91666666666666663</v>
      </c>
      <c r="T521" s="32" t="s">
        <v>1100</v>
      </c>
      <c r="U521" s="8" t="s">
        <v>6510</v>
      </c>
      <c r="V521" s="8" t="s">
        <v>3108</v>
      </c>
      <c r="W521" s="8" t="s">
        <v>708</v>
      </c>
      <c r="X521" s="8" t="s">
        <v>45730</v>
      </c>
      <c r="Y521" s="8" t="s">
        <v>45985</v>
      </c>
      <c r="Z521" s="8">
        <v>305516</v>
      </c>
      <c r="AA521" s="26" t="s">
        <v>43687</v>
      </c>
      <c r="AB521" s="8" t="s">
        <v>123</v>
      </c>
    </row>
    <row r="522" spans="1:28" x14ac:dyDescent="0.2">
      <c r="A522" s="8" t="s">
        <v>35940</v>
      </c>
      <c r="B522" s="8" t="s">
        <v>35941</v>
      </c>
      <c r="C522" s="19" t="s">
        <v>45769</v>
      </c>
      <c r="D522" s="8" t="s">
        <v>34690</v>
      </c>
      <c r="E522" s="8" t="s">
        <v>34691</v>
      </c>
      <c r="F522" s="8" t="s">
        <v>776</v>
      </c>
      <c r="G522" s="8" t="s">
        <v>35778</v>
      </c>
      <c r="H522" s="8" t="s">
        <v>3431</v>
      </c>
      <c r="I522" s="8" t="s">
        <v>35779</v>
      </c>
      <c r="J522" s="17" t="s">
        <v>35780</v>
      </c>
      <c r="K522" s="8" t="s">
        <v>35943</v>
      </c>
      <c r="L522" s="8" t="s">
        <v>1989</v>
      </c>
      <c r="M522" s="33" t="s">
        <v>45770</v>
      </c>
      <c r="N522" s="32" t="s">
        <v>35942</v>
      </c>
      <c r="O522" s="32" t="s">
        <v>274</v>
      </c>
      <c r="P522" s="32" t="s">
        <v>274</v>
      </c>
      <c r="Q522" s="32">
        <v>43049</v>
      </c>
      <c r="R522" s="32">
        <v>0.75</v>
      </c>
      <c r="S522" s="32">
        <v>0.20833333333333334</v>
      </c>
      <c r="T522" s="32" t="s">
        <v>762</v>
      </c>
      <c r="U522" s="8" t="s">
        <v>1990</v>
      </c>
      <c r="V522" s="8" t="s">
        <v>19764</v>
      </c>
      <c r="W522" s="8" t="s">
        <v>708</v>
      </c>
      <c r="X522" s="8" t="s">
        <v>12943</v>
      </c>
      <c r="Y522" s="8" t="s">
        <v>45985</v>
      </c>
      <c r="Z522" s="8">
        <v>5122280</v>
      </c>
      <c r="AA522" s="26" t="s">
        <v>45967</v>
      </c>
      <c r="AB522" s="8" t="s">
        <v>1989</v>
      </c>
    </row>
    <row r="523" spans="1:28" x14ac:dyDescent="0.2">
      <c r="A523" s="8" t="s">
        <v>35870</v>
      </c>
      <c r="B523" s="8" t="s">
        <v>35871</v>
      </c>
      <c r="C523" s="19" t="s">
        <v>45769</v>
      </c>
      <c r="D523" s="8" t="s">
        <v>34690</v>
      </c>
      <c r="E523" s="8" t="s">
        <v>34691</v>
      </c>
      <c r="F523" s="8" t="s">
        <v>776</v>
      </c>
      <c r="G523" s="8" t="s">
        <v>35778</v>
      </c>
      <c r="H523" s="8" t="s">
        <v>3431</v>
      </c>
      <c r="I523" s="8" t="s">
        <v>35779</v>
      </c>
      <c r="J523" s="17" t="s">
        <v>35780</v>
      </c>
      <c r="K523" s="8" t="s">
        <v>35873</v>
      </c>
      <c r="L523" s="8" t="s">
        <v>235</v>
      </c>
      <c r="M523" s="33" t="s">
        <v>45770</v>
      </c>
      <c r="N523" s="32" t="s">
        <v>35872</v>
      </c>
      <c r="O523" s="32" t="s">
        <v>204</v>
      </c>
      <c r="P523" s="32" t="s">
        <v>204</v>
      </c>
      <c r="Q523" s="32">
        <v>43036</v>
      </c>
      <c r="R523" s="32">
        <v>0.75</v>
      </c>
      <c r="S523" s="32">
        <v>0.10416666666666667</v>
      </c>
      <c r="T523" s="32" t="s">
        <v>2277</v>
      </c>
      <c r="U523" s="8" t="s">
        <v>455</v>
      </c>
      <c r="V523" s="8" t="s">
        <v>10539</v>
      </c>
      <c r="W523" s="8" t="s">
        <v>708</v>
      </c>
      <c r="X523" s="8" t="s">
        <v>12943</v>
      </c>
      <c r="Y523" s="8" t="s">
        <v>45985</v>
      </c>
      <c r="Z523" s="8">
        <v>5122280</v>
      </c>
      <c r="AA523" s="26" t="s">
        <v>45965</v>
      </c>
      <c r="AB523" s="8" t="s">
        <v>235</v>
      </c>
    </row>
    <row r="524" spans="1:28" x14ac:dyDescent="0.2">
      <c r="A524" s="8" t="s">
        <v>43838</v>
      </c>
      <c r="B524" s="8" t="s">
        <v>43839</v>
      </c>
      <c r="C524" s="19" t="s">
        <v>45769</v>
      </c>
      <c r="D524" s="8" t="s">
        <v>34690</v>
      </c>
      <c r="E524" s="8" t="s">
        <v>34691</v>
      </c>
      <c r="F524" s="8" t="s">
        <v>776</v>
      </c>
      <c r="G524" s="8" t="s">
        <v>43649</v>
      </c>
      <c r="H524" s="8" t="s">
        <v>43650</v>
      </c>
      <c r="I524" s="8" t="s">
        <v>43546</v>
      </c>
      <c r="J524" s="17" t="s">
        <v>43651</v>
      </c>
      <c r="K524" s="8" t="s">
        <v>43842</v>
      </c>
      <c r="L524" s="8" t="s">
        <v>535</v>
      </c>
      <c r="M524" s="33" t="s">
        <v>45770</v>
      </c>
      <c r="N524" s="32" t="s">
        <v>43841</v>
      </c>
      <c r="O524" s="32" t="s">
        <v>255</v>
      </c>
      <c r="P524" s="32" t="s">
        <v>255</v>
      </c>
      <c r="Q524" s="32">
        <v>43043</v>
      </c>
      <c r="R524" s="32">
        <v>0.75</v>
      </c>
      <c r="S524" s="32">
        <v>0.83333333333333337</v>
      </c>
      <c r="T524" s="32" t="s">
        <v>1100</v>
      </c>
      <c r="U524" s="8" t="s">
        <v>537</v>
      </c>
      <c r="V524" s="8" t="s">
        <v>10773</v>
      </c>
      <c r="W524" s="8" t="s">
        <v>708</v>
      </c>
      <c r="X524" s="8" t="s">
        <v>45730</v>
      </c>
      <c r="Y524" s="8" t="s">
        <v>45985</v>
      </c>
      <c r="Z524" s="8">
        <v>5122279</v>
      </c>
      <c r="AA524" s="26" t="s">
        <v>43840</v>
      </c>
      <c r="AB524" s="8" t="s">
        <v>535</v>
      </c>
    </row>
    <row r="525" spans="1:28" x14ac:dyDescent="0.2">
      <c r="A525" s="8" t="s">
        <v>44800</v>
      </c>
      <c r="B525" s="8" t="s">
        <v>44801</v>
      </c>
      <c r="C525" s="19" t="s">
        <v>45769</v>
      </c>
      <c r="D525" s="8" t="s">
        <v>34690</v>
      </c>
      <c r="E525" s="8" t="s">
        <v>34691</v>
      </c>
      <c r="F525" s="8" t="s">
        <v>776</v>
      </c>
      <c r="G525" s="8" t="s">
        <v>44685</v>
      </c>
      <c r="H525" s="8" t="s">
        <v>44686</v>
      </c>
      <c r="I525" s="8" t="s">
        <v>44687</v>
      </c>
      <c r="J525" s="17" t="s">
        <v>44688</v>
      </c>
      <c r="K525" s="8" t="s">
        <v>44804</v>
      </c>
      <c r="L525" s="8" t="s">
        <v>123</v>
      </c>
      <c r="M525" s="33" t="s">
        <v>45770</v>
      </c>
      <c r="N525" s="32" t="s">
        <v>44803</v>
      </c>
      <c r="O525" s="32" t="s">
        <v>112</v>
      </c>
      <c r="P525" s="32" t="s">
        <v>112</v>
      </c>
      <c r="Q525" s="32">
        <v>43025</v>
      </c>
      <c r="R525" s="32">
        <v>0.91666666666666663</v>
      </c>
      <c r="S525" s="32">
        <v>0.20833333333333334</v>
      </c>
      <c r="T525" s="32" t="s">
        <v>296</v>
      </c>
      <c r="U525" s="8" t="s">
        <v>3108</v>
      </c>
      <c r="V525" s="8" t="s">
        <v>774</v>
      </c>
      <c r="W525" s="8" t="s">
        <v>708</v>
      </c>
      <c r="X525" s="8" t="s">
        <v>30</v>
      </c>
      <c r="Y525" s="8" t="s">
        <v>45985</v>
      </c>
      <c r="Z525" s="8">
        <v>507349</v>
      </c>
      <c r="AA525" s="26" t="s">
        <v>44802</v>
      </c>
      <c r="AB525" s="8" t="s">
        <v>123</v>
      </c>
    </row>
    <row r="526" spans="1:28" x14ac:dyDescent="0.2">
      <c r="A526" s="8" t="s">
        <v>16082</v>
      </c>
      <c r="B526" s="8" t="s">
        <v>16083</v>
      </c>
      <c r="C526" s="19" t="s">
        <v>45769</v>
      </c>
      <c r="D526" s="8" t="s">
        <v>34690</v>
      </c>
      <c r="E526" s="8" t="s">
        <v>34691</v>
      </c>
      <c r="F526" s="8" t="s">
        <v>776</v>
      </c>
      <c r="G526" s="8" t="s">
        <v>16019</v>
      </c>
      <c r="H526" s="8" t="s">
        <v>12606</v>
      </c>
      <c r="I526" s="8" t="s">
        <v>16020</v>
      </c>
      <c r="J526" s="17" t="s">
        <v>16021</v>
      </c>
      <c r="K526" s="8" t="s">
        <v>16085</v>
      </c>
      <c r="L526" s="8" t="s">
        <v>335</v>
      </c>
      <c r="M526" s="33" t="s">
        <v>45770</v>
      </c>
      <c r="N526" s="32" t="s">
        <v>16084</v>
      </c>
      <c r="O526" s="32" t="s">
        <v>65</v>
      </c>
      <c r="P526" s="32" t="s">
        <v>65</v>
      </c>
      <c r="Q526" s="32">
        <v>43017</v>
      </c>
      <c r="R526" s="32">
        <v>8.3333333333333329E-2</v>
      </c>
      <c r="S526" s="32">
        <v>0.20833333333333334</v>
      </c>
      <c r="T526" s="32" t="s">
        <v>1283</v>
      </c>
      <c r="U526" s="8" t="s">
        <v>12676</v>
      </c>
      <c r="V526" s="8" t="s">
        <v>4591</v>
      </c>
      <c r="W526" s="8" t="s">
        <v>708</v>
      </c>
      <c r="X526" s="8" t="s">
        <v>30</v>
      </c>
      <c r="Y526" s="8" t="s">
        <v>45985</v>
      </c>
      <c r="Z526" s="8">
        <v>303228</v>
      </c>
      <c r="AA526" s="26" t="s">
        <v>12631</v>
      </c>
      <c r="AB526" s="8" t="s">
        <v>335</v>
      </c>
    </row>
    <row r="527" spans="1:28" x14ac:dyDescent="0.2">
      <c r="A527" s="8" t="s">
        <v>5724</v>
      </c>
      <c r="B527" s="8" t="s">
        <v>5725</v>
      </c>
      <c r="C527" s="19" t="s">
        <v>45769</v>
      </c>
      <c r="D527" s="8" t="s">
        <v>34690</v>
      </c>
      <c r="E527" s="8" t="s">
        <v>34691</v>
      </c>
      <c r="F527" s="8" t="s">
        <v>776</v>
      </c>
      <c r="G527" s="8" t="s">
        <v>5556</v>
      </c>
      <c r="H527" s="8" t="s">
        <v>3431</v>
      </c>
      <c r="I527" s="8" t="s">
        <v>5557</v>
      </c>
      <c r="J527" s="17" t="s">
        <v>5558</v>
      </c>
      <c r="K527" s="8" t="s">
        <v>5727</v>
      </c>
      <c r="L527" s="8" t="s">
        <v>470</v>
      </c>
      <c r="M527" s="33" t="s">
        <v>45770</v>
      </c>
      <c r="N527" s="32" t="s">
        <v>5726</v>
      </c>
      <c r="O527" s="32" t="s">
        <v>204</v>
      </c>
      <c r="P527" s="32" t="s">
        <v>204</v>
      </c>
      <c r="Q527" s="32">
        <v>43038</v>
      </c>
      <c r="R527" s="32">
        <v>0.95833333333333337</v>
      </c>
      <c r="S527" s="32">
        <v>0.125</v>
      </c>
      <c r="T527" s="32" t="s">
        <v>739</v>
      </c>
      <c r="U527" s="8" t="s">
        <v>5721</v>
      </c>
      <c r="V527" s="8" t="s">
        <v>1628</v>
      </c>
      <c r="W527" s="8" t="s">
        <v>708</v>
      </c>
      <c r="X527" s="8" t="s">
        <v>296</v>
      </c>
      <c r="Y527" s="8" t="s">
        <v>45985</v>
      </c>
      <c r="Z527" s="8">
        <v>311822</v>
      </c>
      <c r="AA527" s="26" t="s">
        <v>45909</v>
      </c>
      <c r="AB527" s="8" t="s">
        <v>470</v>
      </c>
    </row>
    <row r="528" spans="1:28" x14ac:dyDescent="0.2">
      <c r="A528" s="8" t="s">
        <v>16130</v>
      </c>
      <c r="B528" s="8" t="s">
        <v>16131</v>
      </c>
      <c r="C528" s="19" t="s">
        <v>45769</v>
      </c>
      <c r="D528" s="8" t="s">
        <v>34690</v>
      </c>
      <c r="E528" s="8" t="s">
        <v>34691</v>
      </c>
      <c r="F528" s="8" t="s">
        <v>776</v>
      </c>
      <c r="G528" s="8" t="s">
        <v>16019</v>
      </c>
      <c r="H528" s="8" t="s">
        <v>12606</v>
      </c>
      <c r="I528" s="8" t="s">
        <v>16020</v>
      </c>
      <c r="J528" s="17" t="s">
        <v>16021</v>
      </c>
      <c r="K528" s="8" t="s">
        <v>16135</v>
      </c>
      <c r="L528" s="8" t="s">
        <v>372</v>
      </c>
      <c r="M528" s="33" t="s">
        <v>45770</v>
      </c>
      <c r="N528" s="32" t="s">
        <v>16134</v>
      </c>
      <c r="O528" s="32" t="s">
        <v>112</v>
      </c>
      <c r="P528" s="32" t="s">
        <v>112</v>
      </c>
      <c r="Q528" s="32">
        <v>43020</v>
      </c>
      <c r="R528" s="32">
        <v>0.91666666666666663</v>
      </c>
      <c r="S528" s="32">
        <v>8.3333333333333329E-2</v>
      </c>
      <c r="T528" s="32" t="s">
        <v>739</v>
      </c>
      <c r="U528" s="8" t="s">
        <v>5910</v>
      </c>
      <c r="V528" s="8" t="s">
        <v>16132</v>
      </c>
      <c r="W528" s="8" t="s">
        <v>708</v>
      </c>
      <c r="X528" s="8" t="s">
        <v>30</v>
      </c>
      <c r="Y528" s="8" t="s">
        <v>45985</v>
      </c>
      <c r="Z528" s="8" t="s">
        <v>32668</v>
      </c>
      <c r="AA528" s="26" t="s">
        <v>16133</v>
      </c>
      <c r="AB528" s="8" t="s">
        <v>372</v>
      </c>
    </row>
    <row r="529" spans="1:28" x14ac:dyDescent="0.2">
      <c r="A529" s="8" t="s">
        <v>45601</v>
      </c>
      <c r="B529" s="8" t="s">
        <v>45602</v>
      </c>
      <c r="C529" s="19" t="s">
        <v>45769</v>
      </c>
      <c r="D529" s="8" t="s">
        <v>34690</v>
      </c>
      <c r="E529" s="8" t="s">
        <v>34691</v>
      </c>
      <c r="F529" s="8" t="s">
        <v>776</v>
      </c>
      <c r="G529" s="8" t="s">
        <v>45408</v>
      </c>
      <c r="H529" s="8" t="s">
        <v>17406</v>
      </c>
      <c r="I529" s="8" t="s">
        <v>45410</v>
      </c>
      <c r="J529" s="17" t="s">
        <v>45411</v>
      </c>
      <c r="K529" s="8" t="s">
        <v>45605</v>
      </c>
      <c r="L529" s="8" t="s">
        <v>215</v>
      </c>
      <c r="M529" s="33" t="s">
        <v>45770</v>
      </c>
      <c r="N529" s="32" t="s">
        <v>45604</v>
      </c>
      <c r="O529" s="32" t="s">
        <v>204</v>
      </c>
      <c r="P529" s="32" t="s">
        <v>204</v>
      </c>
      <c r="Q529" s="32">
        <v>43034</v>
      </c>
      <c r="R529" s="32">
        <v>0.29166666666666669</v>
      </c>
      <c r="S529" s="32">
        <v>0.45833333333333331</v>
      </c>
      <c r="T529" s="32" t="s">
        <v>739</v>
      </c>
      <c r="U529" s="8" t="s">
        <v>1154</v>
      </c>
      <c r="V529" s="8" t="s">
        <v>5508</v>
      </c>
      <c r="W529" s="8" t="s">
        <v>28</v>
      </c>
      <c r="X529" s="8" t="s">
        <v>296</v>
      </c>
      <c r="Y529" s="8" t="s">
        <v>45985</v>
      </c>
      <c r="Z529" s="8">
        <v>508763</v>
      </c>
      <c r="AA529" s="26" t="s">
        <v>45603</v>
      </c>
      <c r="AB529" s="8" t="s">
        <v>215</v>
      </c>
    </row>
    <row r="530" spans="1:28" x14ac:dyDescent="0.2">
      <c r="A530" s="8" t="s">
        <v>12819</v>
      </c>
      <c r="B530" s="8" t="s">
        <v>12820</v>
      </c>
      <c r="C530" s="19" t="s">
        <v>45769</v>
      </c>
      <c r="D530" s="8" t="s">
        <v>34690</v>
      </c>
      <c r="E530" s="8" t="s">
        <v>34691</v>
      </c>
      <c r="F530" s="8" t="s">
        <v>776</v>
      </c>
      <c r="G530" s="8" t="s">
        <v>12605</v>
      </c>
      <c r="H530" s="8" t="s">
        <v>12606</v>
      </c>
      <c r="I530" s="8" t="s">
        <v>12607</v>
      </c>
      <c r="J530" s="17" t="s">
        <v>12608</v>
      </c>
      <c r="K530" s="8" t="s">
        <v>12823</v>
      </c>
      <c r="L530" s="8" t="s">
        <v>245</v>
      </c>
      <c r="M530" s="33" t="s">
        <v>45770</v>
      </c>
      <c r="N530" s="32" t="s">
        <v>12822</v>
      </c>
      <c r="O530" s="32" t="s">
        <v>204</v>
      </c>
      <c r="P530" s="32" t="s">
        <v>204</v>
      </c>
      <c r="Q530" s="32">
        <v>43037</v>
      </c>
      <c r="R530" s="32">
        <v>0.97916666666666663</v>
      </c>
      <c r="S530" s="32">
        <v>0.20833333333333334</v>
      </c>
      <c r="T530" s="32" t="s">
        <v>2712</v>
      </c>
      <c r="U530" s="8" t="s">
        <v>12815</v>
      </c>
      <c r="V530" s="8" t="s">
        <v>3710</v>
      </c>
      <c r="W530" s="8" t="s">
        <v>708</v>
      </c>
      <c r="X530" s="8" t="s">
        <v>30</v>
      </c>
      <c r="Y530" s="8" t="s">
        <v>45985</v>
      </c>
      <c r="Z530" s="8">
        <v>11966</v>
      </c>
      <c r="AA530" s="26" t="s">
        <v>12821</v>
      </c>
      <c r="AB530" s="8" t="s">
        <v>245</v>
      </c>
    </row>
    <row r="531" spans="1:28" x14ac:dyDescent="0.2">
      <c r="A531" s="8" t="s">
        <v>18988</v>
      </c>
      <c r="B531" s="8" t="s">
        <v>18989</v>
      </c>
      <c r="C531" s="19" t="s">
        <v>45769</v>
      </c>
      <c r="D531" s="8" t="s">
        <v>34690</v>
      </c>
      <c r="E531" s="8" t="s">
        <v>34691</v>
      </c>
      <c r="F531" s="8" t="s">
        <v>776</v>
      </c>
      <c r="G531" s="8" t="s">
        <v>18876</v>
      </c>
      <c r="H531" s="8" t="s">
        <v>18877</v>
      </c>
      <c r="I531" s="8" t="s">
        <v>18878</v>
      </c>
      <c r="J531" s="17" t="s">
        <v>18879</v>
      </c>
      <c r="K531" s="8" t="s">
        <v>18992</v>
      </c>
      <c r="L531" s="8" t="s">
        <v>144</v>
      </c>
      <c r="M531" s="33" t="s">
        <v>45770</v>
      </c>
      <c r="N531" s="32" t="s">
        <v>18991</v>
      </c>
      <c r="O531" s="32" t="s">
        <v>133</v>
      </c>
      <c r="P531" s="32" t="s">
        <v>133</v>
      </c>
      <c r="Q531" s="32">
        <v>43027</v>
      </c>
      <c r="R531" s="32">
        <v>0.54166666666666663</v>
      </c>
      <c r="S531" s="32">
        <v>0.70833333333333337</v>
      </c>
      <c r="T531" s="32" t="s">
        <v>739</v>
      </c>
      <c r="U531" s="8" t="s">
        <v>1033</v>
      </c>
      <c r="V531" s="8" t="s">
        <v>17963</v>
      </c>
      <c r="W531" s="8" t="s">
        <v>28</v>
      </c>
      <c r="X531" s="8" t="s">
        <v>30</v>
      </c>
      <c r="Y531" s="8" t="s">
        <v>45985</v>
      </c>
      <c r="Z531" s="8">
        <v>507574</v>
      </c>
      <c r="AA531" s="26" t="s">
        <v>18990</v>
      </c>
      <c r="AB531" s="8" t="s">
        <v>144</v>
      </c>
    </row>
    <row r="532" spans="1:28" x14ac:dyDescent="0.2">
      <c r="A532" s="8" t="s">
        <v>16108</v>
      </c>
      <c r="B532" s="8" t="s">
        <v>16109</v>
      </c>
      <c r="C532" s="19" t="s">
        <v>45769</v>
      </c>
      <c r="D532" s="8" t="s">
        <v>34690</v>
      </c>
      <c r="E532" s="8" t="s">
        <v>34691</v>
      </c>
      <c r="F532" s="8" t="s">
        <v>776</v>
      </c>
      <c r="G532" s="8" t="s">
        <v>16019</v>
      </c>
      <c r="H532" s="8" t="s">
        <v>12606</v>
      </c>
      <c r="I532" s="8" t="s">
        <v>16020</v>
      </c>
      <c r="J532" s="17" t="s">
        <v>16021</v>
      </c>
      <c r="K532" s="8" t="s">
        <v>16113</v>
      </c>
      <c r="L532" s="8" t="s">
        <v>362</v>
      </c>
      <c r="M532" s="33" t="s">
        <v>45770</v>
      </c>
      <c r="N532" s="32" t="s">
        <v>16112</v>
      </c>
      <c r="O532" s="32" t="s">
        <v>112</v>
      </c>
      <c r="P532" s="32" t="s">
        <v>112</v>
      </c>
      <c r="Q532" s="32">
        <v>43019</v>
      </c>
      <c r="R532" s="32">
        <v>0.91666666666666663</v>
      </c>
      <c r="S532" s="32">
        <v>4.1666666666666664E-2</v>
      </c>
      <c r="T532" s="32" t="s">
        <v>1283</v>
      </c>
      <c r="U532" s="8" t="s">
        <v>16104</v>
      </c>
      <c r="V532" s="8" t="s">
        <v>16110</v>
      </c>
      <c r="W532" s="8" t="s">
        <v>708</v>
      </c>
      <c r="X532" s="8" t="s">
        <v>30</v>
      </c>
      <c r="Y532" s="8" t="s">
        <v>45985</v>
      </c>
      <c r="Z532" s="8">
        <v>508774</v>
      </c>
      <c r="AA532" s="26" t="s">
        <v>16111</v>
      </c>
      <c r="AB532" s="8" t="s">
        <v>362</v>
      </c>
    </row>
    <row r="533" spans="1:28" x14ac:dyDescent="0.2">
      <c r="A533" s="8" t="s">
        <v>12904</v>
      </c>
      <c r="B533" s="8" t="s">
        <v>12905</v>
      </c>
      <c r="C533" s="19" t="s">
        <v>45769</v>
      </c>
      <c r="D533" s="8" t="s">
        <v>34690</v>
      </c>
      <c r="E533" s="8" t="s">
        <v>34691</v>
      </c>
      <c r="F533" s="8" t="s">
        <v>776</v>
      </c>
      <c r="G533" s="8" t="s">
        <v>12605</v>
      </c>
      <c r="H533" s="8" t="s">
        <v>12606</v>
      </c>
      <c r="I533" s="8" t="s">
        <v>12607</v>
      </c>
      <c r="J533" s="17" t="s">
        <v>12608</v>
      </c>
      <c r="K533" s="8" t="s">
        <v>12908</v>
      </c>
      <c r="L533" s="8" t="s">
        <v>256</v>
      </c>
      <c r="M533" s="33" t="s">
        <v>45770</v>
      </c>
      <c r="N533" s="32" t="s">
        <v>12907</v>
      </c>
      <c r="O533" s="32" t="s">
        <v>255</v>
      </c>
      <c r="P533" s="32" t="s">
        <v>255</v>
      </c>
      <c r="Q533" s="32">
        <v>43045</v>
      </c>
      <c r="R533" s="32">
        <v>8.3333333333333329E-2</v>
      </c>
      <c r="S533" s="32">
        <v>0.20833333333333334</v>
      </c>
      <c r="T533" s="32" t="s">
        <v>1283</v>
      </c>
      <c r="U533" s="8" t="s">
        <v>1701</v>
      </c>
      <c r="V533" s="8" t="s">
        <v>4837</v>
      </c>
      <c r="W533" s="8" t="s">
        <v>708</v>
      </c>
      <c r="X533" s="8" t="s">
        <v>30</v>
      </c>
      <c r="Y533" s="8" t="s">
        <v>45985</v>
      </c>
      <c r="Z533" s="8">
        <v>5122279</v>
      </c>
      <c r="AA533" s="26" t="s">
        <v>12906</v>
      </c>
      <c r="AB533" s="8" t="s">
        <v>256</v>
      </c>
    </row>
    <row r="534" spans="1:28" x14ac:dyDescent="0.2">
      <c r="A534" s="8" t="s">
        <v>7008</v>
      </c>
      <c r="B534" s="8" t="s">
        <v>7009</v>
      </c>
      <c r="C534" s="19" t="s">
        <v>45769</v>
      </c>
      <c r="D534" s="8" t="s">
        <v>34690</v>
      </c>
      <c r="E534" s="8" t="s">
        <v>34691</v>
      </c>
      <c r="F534" s="8" t="s">
        <v>776</v>
      </c>
      <c r="G534" s="8" t="s">
        <v>6781</v>
      </c>
      <c r="H534" s="8" t="s">
        <v>6782</v>
      </c>
      <c r="I534" s="8" t="s">
        <v>6783</v>
      </c>
      <c r="J534" s="17" t="s">
        <v>6784</v>
      </c>
      <c r="K534" s="8" t="s">
        <v>7012</v>
      </c>
      <c r="L534" s="8" t="s">
        <v>545</v>
      </c>
      <c r="M534" s="33" t="s">
        <v>45770</v>
      </c>
      <c r="N534" s="32" t="s">
        <v>7011</v>
      </c>
      <c r="O534" s="32" t="s">
        <v>255</v>
      </c>
      <c r="P534" s="32" t="s">
        <v>255</v>
      </c>
      <c r="Q534" s="32">
        <v>43044</v>
      </c>
      <c r="R534" s="32">
        <v>8.3333333333333329E-2</v>
      </c>
      <c r="S534" s="32">
        <v>0.20833333333333334</v>
      </c>
      <c r="T534" s="32" t="s">
        <v>1283</v>
      </c>
      <c r="U534" s="8" t="s">
        <v>7005</v>
      </c>
      <c r="V534" s="8" t="s">
        <v>4823</v>
      </c>
      <c r="W534" s="8" t="s">
        <v>708</v>
      </c>
      <c r="X534" s="8" t="s">
        <v>296</v>
      </c>
      <c r="Y534" s="8" t="s">
        <v>45985</v>
      </c>
      <c r="Z534" s="8">
        <v>507599</v>
      </c>
      <c r="AA534" s="26" t="s">
        <v>7010</v>
      </c>
      <c r="AB534" s="8" t="s">
        <v>545</v>
      </c>
    </row>
    <row r="535" spans="1:28" x14ac:dyDescent="0.2">
      <c r="A535" s="8" t="s">
        <v>16078</v>
      </c>
      <c r="B535" s="8" t="s">
        <v>16079</v>
      </c>
      <c r="C535" s="19" t="s">
        <v>45769</v>
      </c>
      <c r="D535" s="8" t="s">
        <v>34690</v>
      </c>
      <c r="E535" s="8" t="s">
        <v>34691</v>
      </c>
      <c r="F535" s="8" t="s">
        <v>776</v>
      </c>
      <c r="G535" s="8" t="s">
        <v>16019</v>
      </c>
      <c r="H535" s="8" t="s">
        <v>12606</v>
      </c>
      <c r="I535" s="8" t="s">
        <v>16020</v>
      </c>
      <c r="J535" s="17" t="s">
        <v>16021</v>
      </c>
      <c r="K535" s="8" t="s">
        <v>16081</v>
      </c>
      <c r="L535" s="8" t="s">
        <v>335</v>
      </c>
      <c r="M535" s="33" t="s">
        <v>45770</v>
      </c>
      <c r="N535" s="32" t="s">
        <v>16080</v>
      </c>
      <c r="O535" s="32" t="s">
        <v>65</v>
      </c>
      <c r="P535" s="32" t="s">
        <v>65</v>
      </c>
      <c r="Q535" s="32">
        <v>43017</v>
      </c>
      <c r="R535" s="32">
        <v>0.95833333333333337</v>
      </c>
      <c r="S535" s="32">
        <v>8.3333333333333329E-2</v>
      </c>
      <c r="T535" s="32" t="s">
        <v>1283</v>
      </c>
      <c r="U535" s="8" t="s">
        <v>1365</v>
      </c>
      <c r="V535" s="8" t="s">
        <v>12676</v>
      </c>
      <c r="W535" s="8" t="s">
        <v>708</v>
      </c>
      <c r="X535" s="8" t="s">
        <v>30</v>
      </c>
      <c r="Y535" s="8" t="s">
        <v>45985</v>
      </c>
      <c r="Z535" s="8">
        <v>508801</v>
      </c>
      <c r="AA535" s="26" t="s">
        <v>12631</v>
      </c>
      <c r="AB535" s="8" t="s">
        <v>335</v>
      </c>
    </row>
    <row r="536" spans="1:28" x14ac:dyDescent="0.2">
      <c r="A536" s="8" t="s">
        <v>32851</v>
      </c>
      <c r="B536" s="8" t="s">
        <v>32852</v>
      </c>
      <c r="C536" s="19" t="s">
        <v>45769</v>
      </c>
      <c r="D536" s="8" t="s">
        <v>34690</v>
      </c>
      <c r="E536" s="8" t="s">
        <v>34691</v>
      </c>
      <c r="F536" s="8" t="s">
        <v>776</v>
      </c>
      <c r="G536" s="8" t="s">
        <v>32588</v>
      </c>
      <c r="H536" s="8" t="s">
        <v>32589</v>
      </c>
      <c r="I536" s="8" t="s">
        <v>32590</v>
      </c>
      <c r="J536" s="17" t="s">
        <v>32591</v>
      </c>
      <c r="K536" s="8" t="s">
        <v>32855</v>
      </c>
      <c r="L536" s="8" t="s">
        <v>1989</v>
      </c>
      <c r="M536" s="33" t="s">
        <v>45770</v>
      </c>
      <c r="N536" s="32" t="s">
        <v>32854</v>
      </c>
      <c r="O536" s="32" t="s">
        <v>274</v>
      </c>
      <c r="P536" s="32" t="s">
        <v>274</v>
      </c>
      <c r="Q536" s="32">
        <v>43049</v>
      </c>
      <c r="R536" s="32">
        <v>0.25</v>
      </c>
      <c r="S536" s="32">
        <v>0.375</v>
      </c>
      <c r="T536" s="32" t="s">
        <v>1283</v>
      </c>
      <c r="U536" s="8" t="s">
        <v>8695</v>
      </c>
      <c r="V536" s="8" t="s">
        <v>14663</v>
      </c>
      <c r="W536" s="8" t="s">
        <v>28</v>
      </c>
      <c r="X536" s="8" t="s">
        <v>45730</v>
      </c>
      <c r="Y536" s="8" t="s">
        <v>45985</v>
      </c>
      <c r="Z536" s="8">
        <v>5111603</v>
      </c>
      <c r="AA536" s="26" t="s">
        <v>32853</v>
      </c>
      <c r="AB536" s="8" t="s">
        <v>1989</v>
      </c>
    </row>
    <row r="537" spans="1:28" x14ac:dyDescent="0.2">
      <c r="A537" s="8" t="s">
        <v>5594</v>
      </c>
      <c r="B537" s="8" t="s">
        <v>5595</v>
      </c>
      <c r="C537" s="19" t="s">
        <v>45769</v>
      </c>
      <c r="D537" s="8" t="s">
        <v>34690</v>
      </c>
      <c r="E537" s="8" t="s">
        <v>34691</v>
      </c>
      <c r="F537" s="8" t="s">
        <v>776</v>
      </c>
      <c r="G537" s="8" t="s">
        <v>5556</v>
      </c>
      <c r="H537" s="8" t="s">
        <v>3431</v>
      </c>
      <c r="I537" s="8" t="s">
        <v>5557</v>
      </c>
      <c r="J537" s="17" t="s">
        <v>5558</v>
      </c>
      <c r="K537" s="8" t="s">
        <v>5597</v>
      </c>
      <c r="L537" s="8" t="s">
        <v>76</v>
      </c>
      <c r="M537" s="33" t="s">
        <v>45770</v>
      </c>
      <c r="N537" s="32" t="s">
        <v>5596</v>
      </c>
      <c r="O537" s="32" t="s">
        <v>65</v>
      </c>
      <c r="P537" s="32" t="s">
        <v>65</v>
      </c>
      <c r="Q537" s="32">
        <v>43014</v>
      </c>
      <c r="R537" s="32">
        <v>8.3333333333333329E-2</v>
      </c>
      <c r="S537" s="32">
        <v>0.20833333333333334</v>
      </c>
      <c r="T537" s="32" t="s">
        <v>1283</v>
      </c>
      <c r="U537" s="8" t="s">
        <v>3957</v>
      </c>
      <c r="V537" s="8" t="s">
        <v>4561</v>
      </c>
      <c r="W537" s="8" t="s">
        <v>708</v>
      </c>
      <c r="X537" s="8" t="s">
        <v>296</v>
      </c>
      <c r="Y537" s="8" t="s">
        <v>45985</v>
      </c>
      <c r="Z537" s="8" t="s">
        <v>45824</v>
      </c>
      <c r="AA537" s="26" t="s">
        <v>45979</v>
      </c>
      <c r="AB537" s="8" t="s">
        <v>76</v>
      </c>
    </row>
    <row r="538" spans="1:28" x14ac:dyDescent="0.2">
      <c r="A538" s="21" t="s">
        <v>5688</v>
      </c>
      <c r="B538" s="21" t="s">
        <v>5689</v>
      </c>
      <c r="C538" s="27" t="s">
        <v>45769</v>
      </c>
      <c r="D538" s="21" t="s">
        <v>34690</v>
      </c>
      <c r="E538" s="21" t="s">
        <v>34691</v>
      </c>
      <c r="F538" s="21" t="s">
        <v>776</v>
      </c>
      <c r="G538" s="21" t="s">
        <v>5556</v>
      </c>
      <c r="H538" s="21" t="s">
        <v>3431</v>
      </c>
      <c r="I538" s="21" t="s">
        <v>5557</v>
      </c>
      <c r="J538" s="22" t="s">
        <v>5558</v>
      </c>
      <c r="K538" s="21" t="s">
        <v>5691</v>
      </c>
      <c r="L538" s="21" t="s">
        <v>382</v>
      </c>
      <c r="M538" s="33" t="s">
        <v>45770</v>
      </c>
      <c r="N538" s="32" t="s">
        <v>5690</v>
      </c>
      <c r="O538" s="32" t="s">
        <v>112</v>
      </c>
      <c r="P538" s="32" t="s">
        <v>112</v>
      </c>
      <c r="Q538" s="32">
        <v>43021</v>
      </c>
      <c r="R538" s="32">
        <v>0.16666666666666666</v>
      </c>
      <c r="S538" s="32">
        <v>0.20833333333333334</v>
      </c>
      <c r="T538" s="32" t="s">
        <v>1495</v>
      </c>
      <c r="U538" s="21" t="s">
        <v>1440</v>
      </c>
      <c r="V538" s="21" t="s">
        <v>3020</v>
      </c>
      <c r="W538" s="21" t="s">
        <v>708</v>
      </c>
      <c r="X538" s="21" t="s">
        <v>296</v>
      </c>
      <c r="Y538" s="8" t="s">
        <v>45985</v>
      </c>
      <c r="Z538" s="21" t="s">
        <v>5814</v>
      </c>
      <c r="AA538" s="28" t="s">
        <v>5660</v>
      </c>
      <c r="AB538" s="21" t="s">
        <v>382</v>
      </c>
    </row>
    <row r="539" spans="1:28" x14ac:dyDescent="0.2">
      <c r="A539" s="8" t="s">
        <v>37711</v>
      </c>
      <c r="B539" s="8" t="s">
        <v>37712</v>
      </c>
      <c r="C539" s="19" t="s">
        <v>45769</v>
      </c>
      <c r="D539" s="8" t="s">
        <v>34690</v>
      </c>
      <c r="E539" s="8" t="s">
        <v>34691</v>
      </c>
      <c r="F539" s="8" t="s">
        <v>776</v>
      </c>
      <c r="G539" s="8" t="s">
        <v>37496</v>
      </c>
      <c r="H539" s="8" t="s">
        <v>17227</v>
      </c>
      <c r="I539" s="8" t="s">
        <v>36869</v>
      </c>
      <c r="J539" s="17" t="s">
        <v>37497</v>
      </c>
      <c r="K539" s="8" t="s">
        <v>37715</v>
      </c>
      <c r="L539" s="8" t="s">
        <v>154</v>
      </c>
      <c r="M539" s="33" t="s">
        <v>45770</v>
      </c>
      <c r="N539" s="32" t="s">
        <v>37714</v>
      </c>
      <c r="O539" s="32" t="s">
        <v>133</v>
      </c>
      <c r="P539" s="32" t="s">
        <v>133</v>
      </c>
      <c r="Q539" s="32">
        <v>43031</v>
      </c>
      <c r="R539" s="32">
        <v>0.375</v>
      </c>
      <c r="S539" s="32">
        <v>0.58333333333333337</v>
      </c>
      <c r="T539" s="32" t="s">
        <v>773</v>
      </c>
      <c r="U539" s="8" t="s">
        <v>5464</v>
      </c>
      <c r="V539" s="8" t="s">
        <v>5479</v>
      </c>
      <c r="W539" s="8" t="s">
        <v>28</v>
      </c>
      <c r="X539" s="8" t="s">
        <v>30</v>
      </c>
      <c r="Y539" s="8" t="s">
        <v>45985</v>
      </c>
      <c r="Z539" s="8">
        <v>506068</v>
      </c>
      <c r="AA539" s="26" t="s">
        <v>37713</v>
      </c>
      <c r="AB539" s="8" t="s">
        <v>154</v>
      </c>
    </row>
    <row r="540" spans="1:28" x14ac:dyDescent="0.2">
      <c r="A540" s="8" t="s">
        <v>32682</v>
      </c>
      <c r="B540" s="8" t="s">
        <v>32683</v>
      </c>
      <c r="C540" s="19" t="s">
        <v>45769</v>
      </c>
      <c r="D540" s="8" t="s">
        <v>34690</v>
      </c>
      <c r="E540" s="8" t="s">
        <v>34691</v>
      </c>
      <c r="F540" s="8" t="s">
        <v>776</v>
      </c>
      <c r="G540" s="8" t="s">
        <v>32588</v>
      </c>
      <c r="H540" s="8" t="s">
        <v>32589</v>
      </c>
      <c r="I540" s="8" t="s">
        <v>32590</v>
      </c>
      <c r="J540" s="17" t="s">
        <v>32591</v>
      </c>
      <c r="K540" s="8" t="s">
        <v>32686</v>
      </c>
      <c r="L540" s="8" t="s">
        <v>335</v>
      </c>
      <c r="M540" s="33" t="s">
        <v>45770</v>
      </c>
      <c r="N540" s="32" t="s">
        <v>32685</v>
      </c>
      <c r="O540" s="32" t="s">
        <v>65</v>
      </c>
      <c r="P540" s="32" t="s">
        <v>65</v>
      </c>
      <c r="Q540" s="32">
        <v>43017</v>
      </c>
      <c r="R540" s="32">
        <v>0.25</v>
      </c>
      <c r="S540" s="32">
        <v>0.70833333333333337</v>
      </c>
      <c r="T540" s="32" t="s">
        <v>762</v>
      </c>
      <c r="U540" s="8" t="s">
        <v>336</v>
      </c>
      <c r="V540" s="8" t="s">
        <v>14029</v>
      </c>
      <c r="W540" s="8" t="s">
        <v>28</v>
      </c>
      <c r="X540" s="8" t="s">
        <v>45730</v>
      </c>
      <c r="Y540" s="8" t="s">
        <v>45985</v>
      </c>
      <c r="Z540" s="8">
        <v>506065</v>
      </c>
      <c r="AA540" s="26" t="s">
        <v>32684</v>
      </c>
      <c r="AB540" s="8" t="s">
        <v>335</v>
      </c>
    </row>
    <row r="541" spans="1:28" x14ac:dyDescent="0.2">
      <c r="A541" s="8" t="s">
        <v>37831</v>
      </c>
      <c r="B541" s="8" t="s">
        <v>37832</v>
      </c>
      <c r="C541" s="19" t="s">
        <v>45769</v>
      </c>
      <c r="D541" s="8" t="s">
        <v>34690</v>
      </c>
      <c r="E541" s="8" t="s">
        <v>34691</v>
      </c>
      <c r="F541" s="8" t="s">
        <v>776</v>
      </c>
      <c r="G541" s="8" t="s">
        <v>37496</v>
      </c>
      <c r="H541" s="8" t="s">
        <v>17227</v>
      </c>
      <c r="I541" s="8" t="s">
        <v>36869</v>
      </c>
      <c r="J541" s="17" t="s">
        <v>37497</v>
      </c>
      <c r="K541" s="8" t="s">
        <v>37835</v>
      </c>
      <c r="L541" s="8" t="s">
        <v>266</v>
      </c>
      <c r="M541" s="33" t="s">
        <v>45770</v>
      </c>
      <c r="N541" s="32" t="s">
        <v>37834</v>
      </c>
      <c r="O541" s="32" t="s">
        <v>255</v>
      </c>
      <c r="P541" s="32" t="s">
        <v>255</v>
      </c>
      <c r="Q541" s="32">
        <v>43046</v>
      </c>
      <c r="R541" s="32">
        <v>0.25</v>
      </c>
      <c r="S541" s="32">
        <v>0.5</v>
      </c>
      <c r="T541" s="32" t="s">
        <v>30</v>
      </c>
      <c r="U541" s="8" t="s">
        <v>566</v>
      </c>
      <c r="V541" s="8" t="s">
        <v>14607</v>
      </c>
      <c r="W541" s="8" t="s">
        <v>28</v>
      </c>
      <c r="X541" s="8" t="s">
        <v>30</v>
      </c>
      <c r="Y541" s="8" t="s">
        <v>45985</v>
      </c>
      <c r="Z541" s="8">
        <v>507340</v>
      </c>
      <c r="AA541" s="26" t="s">
        <v>37833</v>
      </c>
      <c r="AB541" s="8" t="s">
        <v>266</v>
      </c>
    </row>
    <row r="542" spans="1:28" x14ac:dyDescent="0.2">
      <c r="A542" s="8" t="s">
        <v>19126</v>
      </c>
      <c r="B542" s="8" t="s">
        <v>19127</v>
      </c>
      <c r="C542" s="19" t="s">
        <v>45769</v>
      </c>
      <c r="D542" s="8" t="s">
        <v>34690</v>
      </c>
      <c r="E542" s="8" t="s">
        <v>34691</v>
      </c>
      <c r="F542" s="8" t="s">
        <v>776</v>
      </c>
      <c r="G542" s="8" t="s">
        <v>18876</v>
      </c>
      <c r="H542" s="8" t="s">
        <v>18877</v>
      </c>
      <c r="I542" s="8" t="s">
        <v>18878</v>
      </c>
      <c r="J542" s="17" t="s">
        <v>18879</v>
      </c>
      <c r="K542" s="8" t="s">
        <v>19131</v>
      </c>
      <c r="L542" s="8" t="s">
        <v>266</v>
      </c>
      <c r="M542" s="33" t="s">
        <v>45770</v>
      </c>
      <c r="N542" s="32" t="s">
        <v>19130</v>
      </c>
      <c r="O542" s="32" t="s">
        <v>255</v>
      </c>
      <c r="P542" s="32" t="s">
        <v>255</v>
      </c>
      <c r="Q542" s="32">
        <v>43046</v>
      </c>
      <c r="R542" s="32">
        <v>0.41666666666666669</v>
      </c>
      <c r="S542" s="32">
        <v>0.58333333333333337</v>
      </c>
      <c r="T542" s="32" t="s">
        <v>739</v>
      </c>
      <c r="U542" s="8" t="s">
        <v>8643</v>
      </c>
      <c r="V542" s="8" t="s">
        <v>19128</v>
      </c>
      <c r="W542" s="8" t="s">
        <v>28</v>
      </c>
      <c r="X542" s="8" t="s">
        <v>30</v>
      </c>
      <c r="Y542" s="8" t="s">
        <v>45985</v>
      </c>
      <c r="Z542" s="8">
        <v>506256</v>
      </c>
      <c r="AA542" s="26" t="s">
        <v>19129</v>
      </c>
      <c r="AB542" s="8" t="s">
        <v>266</v>
      </c>
    </row>
    <row r="543" spans="1:28" x14ac:dyDescent="0.2">
      <c r="A543" s="8" t="s">
        <v>35834</v>
      </c>
      <c r="B543" s="8" t="s">
        <v>35835</v>
      </c>
      <c r="C543" s="19" t="s">
        <v>45769</v>
      </c>
      <c r="D543" s="8" t="s">
        <v>34690</v>
      </c>
      <c r="E543" s="8" t="s">
        <v>34691</v>
      </c>
      <c r="F543" s="8" t="s">
        <v>776</v>
      </c>
      <c r="G543" s="8" t="s">
        <v>35778</v>
      </c>
      <c r="H543" s="8" t="s">
        <v>3431</v>
      </c>
      <c r="I543" s="8" t="s">
        <v>35779</v>
      </c>
      <c r="J543" s="17" t="s">
        <v>35780</v>
      </c>
      <c r="K543" s="8" t="s">
        <v>35837</v>
      </c>
      <c r="L543" s="8" t="s">
        <v>164</v>
      </c>
      <c r="M543" s="33" t="s">
        <v>45770</v>
      </c>
      <c r="N543" s="32" t="s">
        <v>35836</v>
      </c>
      <c r="O543" s="32" t="s">
        <v>133</v>
      </c>
      <c r="P543" s="32" t="s">
        <v>133</v>
      </c>
      <c r="Q543" s="32">
        <v>43032</v>
      </c>
      <c r="R543" s="32">
        <v>0</v>
      </c>
      <c r="S543" s="32">
        <v>0.25</v>
      </c>
      <c r="T543" s="32" t="s">
        <v>30</v>
      </c>
      <c r="U543" s="8" t="s">
        <v>1525</v>
      </c>
      <c r="V543" s="8" t="s">
        <v>427</v>
      </c>
      <c r="W543" s="8" t="s">
        <v>708</v>
      </c>
      <c r="X543" s="8" t="s">
        <v>12943</v>
      </c>
      <c r="Y543" s="8" t="s">
        <v>45985</v>
      </c>
      <c r="Z543" s="8">
        <v>620169</v>
      </c>
      <c r="AA543" s="26" t="s">
        <v>45954</v>
      </c>
      <c r="AB543" s="8" t="s">
        <v>164</v>
      </c>
    </row>
    <row r="544" spans="1:28" x14ac:dyDescent="0.2">
      <c r="A544" s="8" t="s">
        <v>35822</v>
      </c>
      <c r="B544" s="8" t="s">
        <v>35823</v>
      </c>
      <c r="C544" s="19" t="s">
        <v>45769</v>
      </c>
      <c r="D544" s="8" t="s">
        <v>34690</v>
      </c>
      <c r="E544" s="8" t="s">
        <v>34691</v>
      </c>
      <c r="F544" s="8" t="s">
        <v>776</v>
      </c>
      <c r="G544" s="8" t="s">
        <v>35778</v>
      </c>
      <c r="H544" s="8" t="s">
        <v>3431</v>
      </c>
      <c r="I544" s="8" t="s">
        <v>35779</v>
      </c>
      <c r="J544" s="17" t="s">
        <v>35780</v>
      </c>
      <c r="K544" s="8" t="s">
        <v>35825</v>
      </c>
      <c r="L544" s="8" t="s">
        <v>154</v>
      </c>
      <c r="M544" s="33" t="s">
        <v>45770</v>
      </c>
      <c r="N544" s="32" t="s">
        <v>35824</v>
      </c>
      <c r="O544" s="32" t="s">
        <v>133</v>
      </c>
      <c r="P544" s="32" t="s">
        <v>133</v>
      </c>
      <c r="Q544" s="32">
        <v>43031</v>
      </c>
      <c r="R544" s="32">
        <v>0.75</v>
      </c>
      <c r="S544" s="32">
        <v>0</v>
      </c>
      <c r="T544" s="32" t="s">
        <v>30</v>
      </c>
      <c r="U544" s="8" t="s">
        <v>3229</v>
      </c>
      <c r="V544" s="8" t="s">
        <v>4114</v>
      </c>
      <c r="W544" s="8" t="s">
        <v>708</v>
      </c>
      <c r="X544" s="8" t="s">
        <v>12943</v>
      </c>
      <c r="Y544" s="8" t="s">
        <v>45985</v>
      </c>
      <c r="Z544" s="8">
        <v>10070</v>
      </c>
      <c r="AA544" s="26" t="s">
        <v>45897</v>
      </c>
      <c r="AB544" s="8" t="s">
        <v>154</v>
      </c>
    </row>
    <row r="545" spans="1:28" x14ac:dyDescent="0.2">
      <c r="A545" s="8" t="s">
        <v>32723</v>
      </c>
      <c r="B545" s="8" t="s">
        <v>32724</v>
      </c>
      <c r="C545" s="19" t="s">
        <v>45769</v>
      </c>
      <c r="D545" s="8" t="s">
        <v>34690</v>
      </c>
      <c r="E545" s="8" t="s">
        <v>34691</v>
      </c>
      <c r="F545" s="8" t="s">
        <v>776</v>
      </c>
      <c r="G545" s="8" t="s">
        <v>32588</v>
      </c>
      <c r="H545" s="8" t="s">
        <v>32589</v>
      </c>
      <c r="I545" s="8" t="s">
        <v>32590</v>
      </c>
      <c r="J545" s="17" t="s">
        <v>32591</v>
      </c>
      <c r="K545" s="8" t="s">
        <v>32728</v>
      </c>
      <c r="L545" s="8" t="s">
        <v>184</v>
      </c>
      <c r="M545" s="33" t="s">
        <v>45770</v>
      </c>
      <c r="N545" s="32" t="s">
        <v>32727</v>
      </c>
      <c r="O545" s="32" t="s">
        <v>133</v>
      </c>
      <c r="P545" s="32" t="s">
        <v>133</v>
      </c>
      <c r="Q545" s="32">
        <v>43029</v>
      </c>
      <c r="R545" s="32">
        <v>0.25</v>
      </c>
      <c r="S545" s="32">
        <v>0.70833333333333337</v>
      </c>
      <c r="T545" s="32" t="s">
        <v>762</v>
      </c>
      <c r="U545" s="8" t="s">
        <v>5428</v>
      </c>
      <c r="V545" s="8" t="s">
        <v>13097</v>
      </c>
      <c r="W545" s="8" t="s">
        <v>28</v>
      </c>
      <c r="X545" s="8" t="s">
        <v>45730</v>
      </c>
      <c r="Y545" s="8" t="s">
        <v>45985</v>
      </c>
      <c r="Z545" s="8" t="s">
        <v>32725</v>
      </c>
      <c r="AA545" s="26" t="s">
        <v>32726</v>
      </c>
      <c r="AB545" s="8" t="s">
        <v>184</v>
      </c>
    </row>
    <row r="546" spans="1:28" x14ac:dyDescent="0.2">
      <c r="A546" s="8" t="s">
        <v>18937</v>
      </c>
      <c r="B546" s="8" t="s">
        <v>18938</v>
      </c>
      <c r="C546" s="19" t="s">
        <v>45769</v>
      </c>
      <c r="D546" s="8" t="s">
        <v>34690</v>
      </c>
      <c r="E546" s="8" t="s">
        <v>34691</v>
      </c>
      <c r="F546" s="8" t="s">
        <v>776</v>
      </c>
      <c r="G546" s="8" t="s">
        <v>18876</v>
      </c>
      <c r="H546" s="8" t="s">
        <v>18877</v>
      </c>
      <c r="I546" s="8" t="s">
        <v>18878</v>
      </c>
      <c r="J546" s="17" t="s">
        <v>18879</v>
      </c>
      <c r="K546" s="8" t="s">
        <v>18942</v>
      </c>
      <c r="L546" s="8" t="s">
        <v>390</v>
      </c>
      <c r="M546" s="33" t="s">
        <v>45770</v>
      </c>
      <c r="N546" s="32" t="s">
        <v>18941</v>
      </c>
      <c r="O546" s="32" t="s">
        <v>112</v>
      </c>
      <c r="P546" s="32" t="s">
        <v>112</v>
      </c>
      <c r="Q546" s="32">
        <v>43022</v>
      </c>
      <c r="R546" s="32">
        <v>0.25</v>
      </c>
      <c r="S546" s="32">
        <v>0.70833333333333337</v>
      </c>
      <c r="T546" s="32" t="s">
        <v>762</v>
      </c>
      <c r="U546" s="8" t="s">
        <v>391</v>
      </c>
      <c r="V546" s="8" t="s">
        <v>18939</v>
      </c>
      <c r="W546" s="8" t="s">
        <v>28</v>
      </c>
      <c r="X546" s="8" t="s">
        <v>30</v>
      </c>
      <c r="Y546" s="8" t="s">
        <v>45985</v>
      </c>
      <c r="Z546" s="8">
        <v>506129</v>
      </c>
      <c r="AA546" s="26" t="s">
        <v>18940</v>
      </c>
      <c r="AB546" s="8" t="s">
        <v>390</v>
      </c>
    </row>
    <row r="547" spans="1:28" x14ac:dyDescent="0.2">
      <c r="A547" s="8" t="s">
        <v>5607</v>
      </c>
      <c r="B547" s="8" t="s">
        <v>5608</v>
      </c>
      <c r="C547" s="19" t="s">
        <v>45769</v>
      </c>
      <c r="D547" s="8" t="s">
        <v>34690</v>
      </c>
      <c r="E547" s="8" t="s">
        <v>34691</v>
      </c>
      <c r="F547" s="8" t="s">
        <v>776</v>
      </c>
      <c r="G547" s="8" t="s">
        <v>5556</v>
      </c>
      <c r="H547" s="8" t="s">
        <v>3431</v>
      </c>
      <c r="I547" s="8" t="s">
        <v>5557</v>
      </c>
      <c r="J547" s="17" t="s">
        <v>5558</v>
      </c>
      <c r="K547" s="8" t="s">
        <v>5610</v>
      </c>
      <c r="L547" s="8" t="s">
        <v>96</v>
      </c>
      <c r="M547" s="33" t="s">
        <v>45770</v>
      </c>
      <c r="N547" s="32" t="s">
        <v>5609</v>
      </c>
      <c r="O547" s="32" t="s">
        <v>65</v>
      </c>
      <c r="P547" s="32" t="s">
        <v>65</v>
      </c>
      <c r="Q547" s="32">
        <v>43016</v>
      </c>
      <c r="R547" s="32">
        <v>8.3333333333333329E-2</v>
      </c>
      <c r="S547" s="32">
        <v>0.25</v>
      </c>
      <c r="T547" s="32" t="s">
        <v>739</v>
      </c>
      <c r="U547" s="8" t="s">
        <v>5604</v>
      </c>
      <c r="V547" s="8" t="s">
        <v>336</v>
      </c>
      <c r="W547" s="8" t="s">
        <v>708</v>
      </c>
      <c r="X547" s="8" t="s">
        <v>296</v>
      </c>
      <c r="Y547" s="8" t="s">
        <v>45985</v>
      </c>
      <c r="Z547" s="8" t="s">
        <v>45821</v>
      </c>
      <c r="AA547" s="26" t="s">
        <v>45976</v>
      </c>
      <c r="AB547" s="8" t="s">
        <v>96</v>
      </c>
    </row>
    <row r="548" spans="1:28" x14ac:dyDescent="0.2">
      <c r="A548" s="8" t="s">
        <v>45519</v>
      </c>
      <c r="B548" s="8" t="s">
        <v>45520</v>
      </c>
      <c r="C548" s="19" t="s">
        <v>45769</v>
      </c>
      <c r="D548" s="8" t="s">
        <v>34690</v>
      </c>
      <c r="E548" s="8" t="s">
        <v>34691</v>
      </c>
      <c r="F548" s="8" t="s">
        <v>776</v>
      </c>
      <c r="G548" s="8" t="s">
        <v>45408</v>
      </c>
      <c r="H548" s="8" t="s">
        <v>17406</v>
      </c>
      <c r="I548" s="8" t="s">
        <v>45410</v>
      </c>
      <c r="J548" s="17" t="s">
        <v>45411</v>
      </c>
      <c r="K548" s="8" t="s">
        <v>45523</v>
      </c>
      <c r="L548" s="8" t="s">
        <v>144</v>
      </c>
      <c r="M548" s="33" t="s">
        <v>45770</v>
      </c>
      <c r="N548" s="32" t="s">
        <v>45522</v>
      </c>
      <c r="O548" s="32" t="s">
        <v>133</v>
      </c>
      <c r="P548" s="32" t="s">
        <v>133</v>
      </c>
      <c r="Q548" s="32">
        <v>43027</v>
      </c>
      <c r="R548" s="32">
        <v>0.29166666666666669</v>
      </c>
      <c r="S548" s="32">
        <v>0.54166666666666663</v>
      </c>
      <c r="T548" s="32" t="s">
        <v>30</v>
      </c>
      <c r="U548" s="8" t="s">
        <v>1032</v>
      </c>
      <c r="V548" s="8" t="s">
        <v>1033</v>
      </c>
      <c r="W548" s="8" t="s">
        <v>28</v>
      </c>
      <c r="X548" s="8" t="s">
        <v>296</v>
      </c>
      <c r="Y548" s="8" t="s">
        <v>45985</v>
      </c>
      <c r="Z548" s="8" t="s">
        <v>45802</v>
      </c>
      <c r="AA548" s="26" t="s">
        <v>45521</v>
      </c>
      <c r="AB548" s="8" t="s">
        <v>144</v>
      </c>
    </row>
    <row r="549" spans="1:28" x14ac:dyDescent="0.2">
      <c r="A549" s="8" t="s">
        <v>45645</v>
      </c>
      <c r="B549" s="8" t="s">
        <v>45646</v>
      </c>
      <c r="C549" s="19" t="s">
        <v>45769</v>
      </c>
      <c r="D549" s="8" t="s">
        <v>34690</v>
      </c>
      <c r="E549" s="8" t="s">
        <v>34691</v>
      </c>
      <c r="F549" s="8" t="s">
        <v>776</v>
      </c>
      <c r="G549" s="8" t="s">
        <v>45408</v>
      </c>
      <c r="H549" s="8" t="s">
        <v>17406</v>
      </c>
      <c r="I549" s="8" t="s">
        <v>45410</v>
      </c>
      <c r="J549" s="17" t="s">
        <v>45411</v>
      </c>
      <c r="K549" s="8" t="s">
        <v>45649</v>
      </c>
      <c r="L549" s="8" t="s">
        <v>245</v>
      </c>
      <c r="M549" s="33" t="s">
        <v>45770</v>
      </c>
      <c r="N549" s="32" t="s">
        <v>45648</v>
      </c>
      <c r="O549" s="32" t="s">
        <v>204</v>
      </c>
      <c r="P549" s="32" t="s">
        <v>204</v>
      </c>
      <c r="Q549" s="32">
        <v>43037</v>
      </c>
      <c r="R549" s="32">
        <v>0.29166666666666669</v>
      </c>
      <c r="S549" s="32">
        <v>0.41666666666666669</v>
      </c>
      <c r="T549" s="32" t="s">
        <v>1283</v>
      </c>
      <c r="U549" s="8" t="s">
        <v>1203</v>
      </c>
      <c r="V549" s="8" t="s">
        <v>20417</v>
      </c>
      <c r="W549" s="8" t="s">
        <v>28</v>
      </c>
      <c r="X549" s="8" t="s">
        <v>296</v>
      </c>
      <c r="Y549" s="8" t="s">
        <v>45985</v>
      </c>
      <c r="Z549" s="8">
        <v>506253</v>
      </c>
      <c r="AA549" s="26" t="s">
        <v>45647</v>
      </c>
      <c r="AB549" s="8" t="s">
        <v>245</v>
      </c>
    </row>
    <row r="550" spans="1:28" x14ac:dyDescent="0.2">
      <c r="A550" s="8" t="s">
        <v>16274</v>
      </c>
      <c r="B550" s="8" t="s">
        <v>16275</v>
      </c>
      <c r="C550" s="19" t="s">
        <v>45769</v>
      </c>
      <c r="D550" s="8" t="s">
        <v>34690</v>
      </c>
      <c r="E550" s="8" t="s">
        <v>34691</v>
      </c>
      <c r="F550" s="8" t="s">
        <v>776</v>
      </c>
      <c r="G550" s="8" t="s">
        <v>16019</v>
      </c>
      <c r="H550" s="8" t="s">
        <v>12606</v>
      </c>
      <c r="I550" s="8" t="s">
        <v>16020</v>
      </c>
      <c r="J550" s="17" t="s">
        <v>16021</v>
      </c>
      <c r="K550" s="8" t="s">
        <v>16278</v>
      </c>
      <c r="L550" s="8" t="s">
        <v>545</v>
      </c>
      <c r="M550" s="33" t="s">
        <v>45770</v>
      </c>
      <c r="N550" s="32" t="s">
        <v>16277</v>
      </c>
      <c r="O550" s="32" t="s">
        <v>255</v>
      </c>
      <c r="P550" s="32" t="s">
        <v>255</v>
      </c>
      <c r="Q550" s="32">
        <v>43044</v>
      </c>
      <c r="R550" s="32">
        <v>0.75</v>
      </c>
      <c r="S550" s="32">
        <v>0</v>
      </c>
      <c r="T550" s="32" t="s">
        <v>30</v>
      </c>
      <c r="U550" s="8" t="s">
        <v>1678</v>
      </c>
      <c r="V550" s="8" t="s">
        <v>1939</v>
      </c>
      <c r="W550" s="8" t="s">
        <v>708</v>
      </c>
      <c r="X550" s="8" t="s">
        <v>296</v>
      </c>
      <c r="Y550" s="8" t="s">
        <v>45985</v>
      </c>
      <c r="Z550" s="8">
        <v>280063</v>
      </c>
      <c r="AA550" s="26" t="s">
        <v>16276</v>
      </c>
      <c r="AB550" s="8" t="s">
        <v>545</v>
      </c>
    </row>
    <row r="551" spans="1:28" x14ac:dyDescent="0.2">
      <c r="A551" s="8" t="s">
        <v>39458</v>
      </c>
      <c r="B551" s="8" t="s">
        <v>39459</v>
      </c>
      <c r="C551" s="19" t="s">
        <v>45769</v>
      </c>
      <c r="D551" s="8" t="s">
        <v>34690</v>
      </c>
      <c r="E551" s="8" t="s">
        <v>34691</v>
      </c>
      <c r="F551" s="8" t="s">
        <v>776</v>
      </c>
      <c r="G551" s="8" t="s">
        <v>39231</v>
      </c>
      <c r="H551" s="8" t="s">
        <v>39232</v>
      </c>
      <c r="I551" s="8" t="s">
        <v>39233</v>
      </c>
      <c r="J551" s="17" t="s">
        <v>39234</v>
      </c>
      <c r="K551" s="8" t="s">
        <v>39462</v>
      </c>
      <c r="L551" s="8" t="s">
        <v>1989</v>
      </c>
      <c r="M551" s="33" t="s">
        <v>45770</v>
      </c>
      <c r="N551" s="32" t="s">
        <v>39461</v>
      </c>
      <c r="O551" s="32" t="s">
        <v>274</v>
      </c>
      <c r="P551" s="32" t="s">
        <v>274</v>
      </c>
      <c r="Q551" s="32">
        <v>43049</v>
      </c>
      <c r="R551" s="32">
        <v>0.625</v>
      </c>
      <c r="S551" s="32">
        <v>0.70833333333333337</v>
      </c>
      <c r="T551" s="32" t="s">
        <v>1100</v>
      </c>
      <c r="U551" s="8" t="s">
        <v>39454</v>
      </c>
      <c r="V551" s="8" t="s">
        <v>13266</v>
      </c>
      <c r="W551" s="8" t="s">
        <v>28</v>
      </c>
      <c r="X551" s="8" t="s">
        <v>296</v>
      </c>
      <c r="Y551" s="8" t="s">
        <v>45985</v>
      </c>
      <c r="Z551" s="8">
        <v>308659</v>
      </c>
      <c r="AA551" s="26" t="s">
        <v>39460</v>
      </c>
      <c r="AB551" s="8" t="s">
        <v>1989</v>
      </c>
    </row>
    <row r="552" spans="1:28" x14ac:dyDescent="0.2">
      <c r="A552" s="8" t="s">
        <v>39395</v>
      </c>
      <c r="B552" s="8" t="s">
        <v>39396</v>
      </c>
      <c r="C552" s="19" t="s">
        <v>45769</v>
      </c>
      <c r="D552" s="8" t="s">
        <v>34690</v>
      </c>
      <c r="E552" s="8" t="s">
        <v>34691</v>
      </c>
      <c r="F552" s="8" t="s">
        <v>776</v>
      </c>
      <c r="G552" s="8" t="s">
        <v>39231</v>
      </c>
      <c r="H552" s="8" t="s">
        <v>39232</v>
      </c>
      <c r="I552" s="8" t="s">
        <v>39233</v>
      </c>
      <c r="J552" s="17" t="s">
        <v>39234</v>
      </c>
      <c r="K552" s="8" t="s">
        <v>39399</v>
      </c>
      <c r="L552" s="8" t="s">
        <v>235</v>
      </c>
      <c r="M552" s="33" t="s">
        <v>45770</v>
      </c>
      <c r="N552" s="32" t="s">
        <v>39398</v>
      </c>
      <c r="O552" s="32" t="s">
        <v>204</v>
      </c>
      <c r="P552" s="32" t="s">
        <v>204</v>
      </c>
      <c r="Q552" s="32">
        <v>43036</v>
      </c>
      <c r="R552" s="32">
        <v>8.3333333333333329E-2</v>
      </c>
      <c r="S552" s="32">
        <v>0.20833333333333334</v>
      </c>
      <c r="T552" s="32" t="s">
        <v>1283</v>
      </c>
      <c r="U552" s="8" t="s">
        <v>36213</v>
      </c>
      <c r="V552" s="8" t="s">
        <v>3703</v>
      </c>
      <c r="W552" s="8" t="s">
        <v>708</v>
      </c>
      <c r="X552" s="8" t="s">
        <v>12943</v>
      </c>
      <c r="Y552" s="8" t="s">
        <v>45985</v>
      </c>
      <c r="Z552" s="8">
        <v>506190</v>
      </c>
      <c r="AA552" s="26" t="s">
        <v>39397</v>
      </c>
      <c r="AB552" s="8" t="s">
        <v>235</v>
      </c>
    </row>
    <row r="553" spans="1:28" x14ac:dyDescent="0.2">
      <c r="A553" s="8" t="s">
        <v>43791</v>
      </c>
      <c r="B553" s="8" t="s">
        <v>43792</v>
      </c>
      <c r="C553" s="19" t="s">
        <v>45769</v>
      </c>
      <c r="D553" s="8" t="s">
        <v>34690</v>
      </c>
      <c r="E553" s="8" t="s">
        <v>34691</v>
      </c>
      <c r="F553" s="8" t="s">
        <v>776</v>
      </c>
      <c r="G553" s="8" t="s">
        <v>43649</v>
      </c>
      <c r="H553" s="8" t="s">
        <v>43650</v>
      </c>
      <c r="I553" s="8" t="s">
        <v>43546</v>
      </c>
      <c r="J553" s="17" t="s">
        <v>43651</v>
      </c>
      <c r="K553" s="8" t="s">
        <v>43795</v>
      </c>
      <c r="L553" s="8" t="s">
        <v>154</v>
      </c>
      <c r="M553" s="33" t="s">
        <v>45770</v>
      </c>
      <c r="N553" s="32" t="s">
        <v>43794</v>
      </c>
      <c r="O553" s="32" t="s">
        <v>133</v>
      </c>
      <c r="P553" s="32" t="s">
        <v>133</v>
      </c>
      <c r="Q553" s="32">
        <v>43031</v>
      </c>
      <c r="R553" s="32">
        <v>0.75</v>
      </c>
      <c r="S553" s="32">
        <v>0.95833333333333337</v>
      </c>
      <c r="T553" s="32" t="s">
        <v>773</v>
      </c>
      <c r="U553" s="8" t="s">
        <v>3229</v>
      </c>
      <c r="V553" s="8" t="s">
        <v>3242</v>
      </c>
      <c r="W553" s="8" t="s">
        <v>708</v>
      </c>
      <c r="X553" s="8" t="s">
        <v>45730</v>
      </c>
      <c r="Y553" s="8" t="s">
        <v>45985</v>
      </c>
      <c r="Z553" s="8">
        <v>506250</v>
      </c>
      <c r="AA553" s="26" t="s">
        <v>43793</v>
      </c>
      <c r="AB553" s="8" t="s">
        <v>154</v>
      </c>
    </row>
    <row r="554" spans="1:28" x14ac:dyDescent="0.2">
      <c r="A554" s="8" t="s">
        <v>6803</v>
      </c>
      <c r="B554" s="8" t="s">
        <v>6804</v>
      </c>
      <c r="C554" s="19" t="s">
        <v>45769</v>
      </c>
      <c r="D554" s="8" t="s">
        <v>34690</v>
      </c>
      <c r="E554" s="8" t="s">
        <v>34691</v>
      </c>
      <c r="F554" s="8" t="s">
        <v>776</v>
      </c>
      <c r="G554" s="8" t="s">
        <v>6781</v>
      </c>
      <c r="H554" s="8" t="s">
        <v>6782</v>
      </c>
      <c r="I554" s="8" t="s">
        <v>6783</v>
      </c>
      <c r="J554" s="17" t="s">
        <v>6784</v>
      </c>
      <c r="K554" s="8" t="s">
        <v>6808</v>
      </c>
      <c r="L554" s="8" t="s">
        <v>55</v>
      </c>
      <c r="M554" s="33" t="s">
        <v>45770</v>
      </c>
      <c r="N554" s="32" t="s">
        <v>6807</v>
      </c>
      <c r="O554" s="32" t="s">
        <v>27</v>
      </c>
      <c r="P554" s="32" t="s">
        <v>27</v>
      </c>
      <c r="Q554" s="32">
        <v>43011</v>
      </c>
      <c r="R554" s="32">
        <v>0.75</v>
      </c>
      <c r="S554" s="32">
        <v>0.875</v>
      </c>
      <c r="T554" s="32" t="s">
        <v>1283</v>
      </c>
      <c r="U554" s="8" t="s">
        <v>1263</v>
      </c>
      <c r="V554" s="8" t="s">
        <v>6805</v>
      </c>
      <c r="W554" s="8" t="s">
        <v>708</v>
      </c>
      <c r="X554" s="8" t="s">
        <v>296</v>
      </c>
      <c r="Y554" s="8" t="s">
        <v>45985</v>
      </c>
      <c r="Z554" s="8">
        <v>620172</v>
      </c>
      <c r="AA554" s="26" t="s">
        <v>6806</v>
      </c>
      <c r="AB554" s="8" t="s">
        <v>55</v>
      </c>
    </row>
    <row r="555" spans="1:28" x14ac:dyDescent="0.2">
      <c r="A555" s="8" t="s">
        <v>45420</v>
      </c>
      <c r="B555" s="8" t="s">
        <v>45421</v>
      </c>
      <c r="C555" s="19" t="s">
        <v>45769</v>
      </c>
      <c r="D555" s="8" t="s">
        <v>34690</v>
      </c>
      <c r="E555" s="8" t="s">
        <v>34691</v>
      </c>
      <c r="F555" s="8" t="s">
        <v>776</v>
      </c>
      <c r="G555" s="8" t="s">
        <v>45408</v>
      </c>
      <c r="H555" s="8" t="s">
        <v>17406</v>
      </c>
      <c r="I555" s="8" t="s">
        <v>45410</v>
      </c>
      <c r="J555" s="17" t="s">
        <v>45411</v>
      </c>
      <c r="K555" s="8" t="s">
        <v>45425</v>
      </c>
      <c r="L555" s="8" t="s">
        <v>46</v>
      </c>
      <c r="M555" s="33" t="s">
        <v>45770</v>
      </c>
      <c r="N555" s="32" t="s">
        <v>45424</v>
      </c>
      <c r="O555" s="32" t="s">
        <v>27</v>
      </c>
      <c r="P555" s="32" t="s">
        <v>27</v>
      </c>
      <c r="Q555" s="32">
        <v>43010</v>
      </c>
      <c r="R555" s="32">
        <v>0.29166666666666669</v>
      </c>
      <c r="S555" s="32">
        <v>0.5625</v>
      </c>
      <c r="T555" s="32" t="s">
        <v>996</v>
      </c>
      <c r="U555" s="8" t="s">
        <v>886</v>
      </c>
      <c r="V555" s="8" t="s">
        <v>45422</v>
      </c>
      <c r="W555" s="8" t="s">
        <v>708</v>
      </c>
      <c r="X555" s="8" t="s">
        <v>296</v>
      </c>
      <c r="Y555" s="8" t="s">
        <v>45985</v>
      </c>
      <c r="Z555" s="8">
        <v>506261</v>
      </c>
      <c r="AA555" s="26" t="s">
        <v>45423</v>
      </c>
      <c r="AB555" s="8" t="s">
        <v>46</v>
      </c>
    </row>
    <row r="556" spans="1:28" x14ac:dyDescent="0.2">
      <c r="A556" s="8" t="s">
        <v>32797</v>
      </c>
      <c r="B556" s="8" t="s">
        <v>32798</v>
      </c>
      <c r="C556" s="19" t="s">
        <v>45769</v>
      </c>
      <c r="D556" s="8" t="s">
        <v>34690</v>
      </c>
      <c r="E556" s="8" t="s">
        <v>34691</v>
      </c>
      <c r="F556" s="8" t="s">
        <v>776</v>
      </c>
      <c r="G556" s="8" t="s">
        <v>32588</v>
      </c>
      <c r="H556" s="8" t="s">
        <v>32589</v>
      </c>
      <c r="I556" s="8" t="s">
        <v>32590</v>
      </c>
      <c r="J556" s="17" t="s">
        <v>32591</v>
      </c>
      <c r="K556" s="8" t="s">
        <v>32801</v>
      </c>
      <c r="L556" s="8" t="s">
        <v>245</v>
      </c>
      <c r="M556" s="33" t="s">
        <v>45770</v>
      </c>
      <c r="N556" s="32" t="s">
        <v>32800</v>
      </c>
      <c r="O556" s="32" t="s">
        <v>204</v>
      </c>
      <c r="P556" s="32" t="s">
        <v>204</v>
      </c>
      <c r="Q556" s="32">
        <v>43037</v>
      </c>
      <c r="R556" s="32">
        <v>0.25</v>
      </c>
      <c r="S556" s="32">
        <v>0.41666666666666669</v>
      </c>
      <c r="T556" s="32" t="s">
        <v>739</v>
      </c>
      <c r="U556" s="8" t="s">
        <v>246</v>
      </c>
      <c r="V556" s="8" t="s">
        <v>20417</v>
      </c>
      <c r="W556" s="8" t="s">
        <v>28</v>
      </c>
      <c r="X556" s="8" t="s">
        <v>45730</v>
      </c>
      <c r="Y556" s="8" t="s">
        <v>45985</v>
      </c>
      <c r="Z556" s="8">
        <v>10085</v>
      </c>
      <c r="AA556" s="26" t="s">
        <v>32799</v>
      </c>
      <c r="AB556" s="8" t="s">
        <v>245</v>
      </c>
    </row>
    <row r="557" spans="1:28" x14ac:dyDescent="0.2">
      <c r="A557" s="8" t="s">
        <v>19078</v>
      </c>
      <c r="B557" s="8" t="s">
        <v>19079</v>
      </c>
      <c r="C557" s="19" t="s">
        <v>45769</v>
      </c>
      <c r="D557" s="8" t="s">
        <v>34690</v>
      </c>
      <c r="E557" s="8" t="s">
        <v>34691</v>
      </c>
      <c r="F557" s="8" t="s">
        <v>776</v>
      </c>
      <c r="G557" s="8" t="s">
        <v>18876</v>
      </c>
      <c r="H557" s="8" t="s">
        <v>18877</v>
      </c>
      <c r="I557" s="8" t="s">
        <v>18878</v>
      </c>
      <c r="J557" s="17" t="s">
        <v>18879</v>
      </c>
      <c r="K557" s="8" t="s">
        <v>19082</v>
      </c>
      <c r="L557" s="8" t="s">
        <v>525</v>
      </c>
      <c r="M557" s="33" t="s">
        <v>45770</v>
      </c>
      <c r="N557" s="32" t="s">
        <v>19081</v>
      </c>
      <c r="O557" s="32" t="s">
        <v>255</v>
      </c>
      <c r="P557" s="32" t="s">
        <v>255</v>
      </c>
      <c r="Q557" s="32">
        <v>43042</v>
      </c>
      <c r="R557" s="32">
        <v>0.25</v>
      </c>
      <c r="S557" s="32">
        <v>0.41666666666666669</v>
      </c>
      <c r="T557" s="32" t="s">
        <v>739</v>
      </c>
      <c r="U557" s="8" t="s">
        <v>526</v>
      </c>
      <c r="V557" s="8" t="s">
        <v>827</v>
      </c>
      <c r="W557" s="8" t="s">
        <v>28</v>
      </c>
      <c r="X557" s="8" t="s">
        <v>30</v>
      </c>
      <c r="Y557" s="8" t="s">
        <v>45985</v>
      </c>
      <c r="Z557" s="8">
        <v>507575</v>
      </c>
      <c r="AA557" s="26" t="s">
        <v>19080</v>
      </c>
      <c r="AB557" s="8" t="s">
        <v>525</v>
      </c>
    </row>
    <row r="558" spans="1:28" x14ac:dyDescent="0.2">
      <c r="A558" s="8" t="s">
        <v>37706</v>
      </c>
      <c r="B558" s="8" t="s">
        <v>37707</v>
      </c>
      <c r="C558" s="19" t="s">
        <v>45769</v>
      </c>
      <c r="D558" s="8" t="s">
        <v>34690</v>
      </c>
      <c r="E558" s="8" t="s">
        <v>34691</v>
      </c>
      <c r="F558" s="8" t="s">
        <v>776</v>
      </c>
      <c r="G558" s="8" t="s">
        <v>37496</v>
      </c>
      <c r="H558" s="8" t="s">
        <v>17227</v>
      </c>
      <c r="I558" s="8" t="s">
        <v>36869</v>
      </c>
      <c r="J558" s="17" t="s">
        <v>37497</v>
      </c>
      <c r="K558" s="8" t="s">
        <v>37710</v>
      </c>
      <c r="L558" s="8" t="s">
        <v>154</v>
      </c>
      <c r="M558" s="33" t="s">
        <v>45770</v>
      </c>
      <c r="N558" s="32" t="s">
        <v>37709</v>
      </c>
      <c r="O558" s="32" t="s">
        <v>133</v>
      </c>
      <c r="P558" s="32" t="s">
        <v>133</v>
      </c>
      <c r="Q558" s="32">
        <v>43031</v>
      </c>
      <c r="R558" s="32">
        <v>0.25</v>
      </c>
      <c r="S558" s="32">
        <v>0.375</v>
      </c>
      <c r="T558" s="32" t="s">
        <v>1283</v>
      </c>
      <c r="U558" s="8" t="s">
        <v>2068</v>
      </c>
      <c r="V558" s="8" t="s">
        <v>5464</v>
      </c>
      <c r="W558" s="8" t="s">
        <v>28</v>
      </c>
      <c r="X558" s="8" t="s">
        <v>30</v>
      </c>
      <c r="Y558" s="8" t="s">
        <v>45985</v>
      </c>
      <c r="Z558" s="8">
        <v>508763</v>
      </c>
      <c r="AA558" s="26" t="s">
        <v>37708</v>
      </c>
      <c r="AB558" s="8" t="s">
        <v>154</v>
      </c>
    </row>
    <row r="559" spans="1:28" x14ac:dyDescent="0.2">
      <c r="A559" s="8" t="s">
        <v>37565</v>
      </c>
      <c r="B559" s="8" t="s">
        <v>37566</v>
      </c>
      <c r="C559" s="19" t="s">
        <v>45769</v>
      </c>
      <c r="D559" s="8" t="s">
        <v>34690</v>
      </c>
      <c r="E559" s="8" t="s">
        <v>34691</v>
      </c>
      <c r="F559" s="8" t="s">
        <v>776</v>
      </c>
      <c r="G559" s="8" t="s">
        <v>37496</v>
      </c>
      <c r="H559" s="8" t="s">
        <v>17227</v>
      </c>
      <c r="I559" s="8" t="s">
        <v>36869</v>
      </c>
      <c r="J559" s="17" t="s">
        <v>37497</v>
      </c>
      <c r="K559" s="8" t="s">
        <v>37569</v>
      </c>
      <c r="L559" s="8" t="s">
        <v>372</v>
      </c>
      <c r="M559" s="33" t="s">
        <v>45770</v>
      </c>
      <c r="N559" s="32" t="s">
        <v>37568</v>
      </c>
      <c r="O559" s="32" t="s">
        <v>112</v>
      </c>
      <c r="P559" s="32" t="s">
        <v>112</v>
      </c>
      <c r="Q559" s="32">
        <v>43020</v>
      </c>
      <c r="R559" s="32">
        <v>0.58333333333333337</v>
      </c>
      <c r="S559" s="32">
        <v>0.70833333333333337</v>
      </c>
      <c r="T559" s="32" t="s">
        <v>1283</v>
      </c>
      <c r="U559" s="8" t="s">
        <v>8294</v>
      </c>
      <c r="V559" s="8" t="s">
        <v>744</v>
      </c>
      <c r="W559" s="8" t="s">
        <v>28</v>
      </c>
      <c r="X559" s="8" t="s">
        <v>30</v>
      </c>
      <c r="Y559" s="8" t="s">
        <v>45985</v>
      </c>
      <c r="Z559" s="8" t="s">
        <v>32668</v>
      </c>
      <c r="AA559" s="26" t="s">
        <v>37567</v>
      </c>
      <c r="AB559" s="8" t="s">
        <v>372</v>
      </c>
    </row>
    <row r="560" spans="1:28" x14ac:dyDescent="0.2">
      <c r="A560" s="8" t="s">
        <v>19064</v>
      </c>
      <c r="B560" s="8" t="s">
        <v>19065</v>
      </c>
      <c r="C560" s="19" t="s">
        <v>45769</v>
      </c>
      <c r="D560" s="8" t="s">
        <v>34690</v>
      </c>
      <c r="E560" s="8" t="s">
        <v>34691</v>
      </c>
      <c r="F560" s="8" t="s">
        <v>776</v>
      </c>
      <c r="G560" s="8" t="s">
        <v>18876</v>
      </c>
      <c r="H560" s="8" t="s">
        <v>18877</v>
      </c>
      <c r="I560" s="8" t="s">
        <v>18878</v>
      </c>
      <c r="J560" s="17" t="s">
        <v>18879</v>
      </c>
      <c r="K560" s="8" t="s">
        <v>19068</v>
      </c>
      <c r="L560" s="8" t="s">
        <v>515</v>
      </c>
      <c r="M560" s="33" t="s">
        <v>45770</v>
      </c>
      <c r="N560" s="32" t="s">
        <v>19067</v>
      </c>
      <c r="O560" s="32" t="s">
        <v>255</v>
      </c>
      <c r="P560" s="32" t="s">
        <v>255</v>
      </c>
      <c r="Q560" s="32">
        <v>43041</v>
      </c>
      <c r="R560" s="32">
        <v>0.25</v>
      </c>
      <c r="S560" s="32">
        <v>0.41666666666666669</v>
      </c>
      <c r="T560" s="32" t="s">
        <v>739</v>
      </c>
      <c r="U560" s="8" t="s">
        <v>516</v>
      </c>
      <c r="V560" s="8" t="s">
        <v>8563</v>
      </c>
      <c r="W560" s="8" t="s">
        <v>28</v>
      </c>
      <c r="X560" s="8" t="s">
        <v>30</v>
      </c>
      <c r="Y560" s="8" t="s">
        <v>45985</v>
      </c>
      <c r="Z560" s="8">
        <v>322241</v>
      </c>
      <c r="AA560" s="26" t="s">
        <v>19066</v>
      </c>
      <c r="AB560" s="8" t="s">
        <v>515</v>
      </c>
    </row>
    <row r="561" spans="1:28" x14ac:dyDescent="0.2">
      <c r="A561" s="8" t="s">
        <v>34685</v>
      </c>
      <c r="B561" s="8" t="s">
        <v>34686</v>
      </c>
      <c r="C561" s="19" t="s">
        <v>45769</v>
      </c>
      <c r="D561" s="8" t="s">
        <v>34690</v>
      </c>
      <c r="E561" s="8" t="s">
        <v>34691</v>
      </c>
      <c r="F561" s="8" t="s">
        <v>776</v>
      </c>
      <c r="G561" s="8" t="s">
        <v>34499</v>
      </c>
      <c r="H561" s="8" t="s">
        <v>11988</v>
      </c>
      <c r="I561" s="8" t="s">
        <v>32590</v>
      </c>
      <c r="J561" s="17" t="s">
        <v>34500</v>
      </c>
      <c r="K561" s="8" t="s">
        <v>45730</v>
      </c>
      <c r="L561" s="8" t="s">
        <v>34687</v>
      </c>
      <c r="M561" s="33" t="s">
        <v>45770</v>
      </c>
      <c r="N561" s="32" t="s">
        <v>34693</v>
      </c>
      <c r="O561" s="32" t="s">
        <v>16295</v>
      </c>
      <c r="P561" s="32" t="s">
        <v>16295</v>
      </c>
      <c r="Q561" s="32">
        <v>42935</v>
      </c>
      <c r="R561" s="32">
        <v>0.20833333333333334</v>
      </c>
      <c r="S561" s="32">
        <v>0.33333333333333331</v>
      </c>
      <c r="T561" s="32" t="s">
        <v>1283</v>
      </c>
      <c r="U561" s="8" t="s">
        <v>34688</v>
      </c>
      <c r="V561" s="8" t="s">
        <v>34689</v>
      </c>
      <c r="W561" s="8" t="s">
        <v>28</v>
      </c>
      <c r="X561" s="8" t="s">
        <v>45730</v>
      </c>
      <c r="Y561" s="8" t="s">
        <v>45985</v>
      </c>
      <c r="Z561" s="8">
        <v>5111405</v>
      </c>
      <c r="AA561" s="26" t="s">
        <v>34692</v>
      </c>
      <c r="AB561" s="8" t="s">
        <v>34687</v>
      </c>
    </row>
    <row r="562" spans="1:28" x14ac:dyDescent="0.2">
      <c r="A562" s="8" t="s">
        <v>45549</v>
      </c>
      <c r="B562" s="8" t="s">
        <v>45550</v>
      </c>
      <c r="C562" s="19" t="s">
        <v>45769</v>
      </c>
      <c r="D562" s="8" t="s">
        <v>34690</v>
      </c>
      <c r="E562" s="8" t="s">
        <v>34691</v>
      </c>
      <c r="F562" s="8" t="s">
        <v>776</v>
      </c>
      <c r="G562" s="8" t="s">
        <v>45408</v>
      </c>
      <c r="H562" s="8" t="s">
        <v>17406</v>
      </c>
      <c r="I562" s="8" t="s">
        <v>45410</v>
      </c>
      <c r="J562" s="17" t="s">
        <v>45411</v>
      </c>
      <c r="K562" s="8" t="s">
        <v>45553</v>
      </c>
      <c r="L562" s="8" t="s">
        <v>184</v>
      </c>
      <c r="M562" s="33" t="s">
        <v>45770</v>
      </c>
      <c r="N562" s="32" t="s">
        <v>45552</v>
      </c>
      <c r="O562" s="32" t="s">
        <v>133</v>
      </c>
      <c r="P562" s="32" t="s">
        <v>133</v>
      </c>
      <c r="Q562" s="32">
        <v>43029</v>
      </c>
      <c r="R562" s="32">
        <v>0.5</v>
      </c>
      <c r="S562" s="32">
        <v>0.75</v>
      </c>
      <c r="T562" s="32" t="s">
        <v>30</v>
      </c>
      <c r="U562" s="8" t="s">
        <v>18007</v>
      </c>
      <c r="V562" s="8" t="s">
        <v>3173</v>
      </c>
      <c r="W562" s="8" t="s">
        <v>28</v>
      </c>
      <c r="X562" s="8" t="s">
        <v>296</v>
      </c>
      <c r="Y562" s="8" t="s">
        <v>45985</v>
      </c>
      <c r="Z562" s="8">
        <v>507346</v>
      </c>
      <c r="AA562" s="26" t="s">
        <v>45551</v>
      </c>
      <c r="AB562" s="8" t="s">
        <v>184</v>
      </c>
    </row>
    <row r="563" spans="1:28" x14ac:dyDescent="0.2">
      <c r="A563" s="8" t="s">
        <v>45575</v>
      </c>
      <c r="B563" s="8" t="s">
        <v>45576</v>
      </c>
      <c r="C563" s="19" t="s">
        <v>45769</v>
      </c>
      <c r="D563" s="8" t="s">
        <v>34690</v>
      </c>
      <c r="E563" s="8" t="s">
        <v>34691</v>
      </c>
      <c r="F563" s="8" t="s">
        <v>776</v>
      </c>
      <c r="G563" s="8" t="s">
        <v>45408</v>
      </c>
      <c r="H563" s="8" t="s">
        <v>17406</v>
      </c>
      <c r="I563" s="8" t="s">
        <v>45410</v>
      </c>
      <c r="J563" s="17" t="s">
        <v>45411</v>
      </c>
      <c r="K563" s="8" t="s">
        <v>45579</v>
      </c>
      <c r="L563" s="8" t="s">
        <v>154</v>
      </c>
      <c r="M563" s="33" t="s">
        <v>45770</v>
      </c>
      <c r="N563" s="32" t="s">
        <v>45578</v>
      </c>
      <c r="O563" s="32" t="s">
        <v>133</v>
      </c>
      <c r="P563" s="32" t="s">
        <v>133</v>
      </c>
      <c r="Q563" s="32">
        <v>43031</v>
      </c>
      <c r="R563" s="32">
        <v>0.58333333333333337</v>
      </c>
      <c r="S563" s="32">
        <v>0.75</v>
      </c>
      <c r="T563" s="32" t="s">
        <v>739</v>
      </c>
      <c r="U563" s="8" t="s">
        <v>5479</v>
      </c>
      <c r="V563" s="8" t="s">
        <v>3229</v>
      </c>
      <c r="W563" s="8" t="s">
        <v>28</v>
      </c>
      <c r="X563" s="8" t="s">
        <v>296</v>
      </c>
      <c r="Y563" s="8" t="s">
        <v>45985</v>
      </c>
      <c r="Z563" s="8">
        <v>506123</v>
      </c>
      <c r="AA563" s="26" t="s">
        <v>45577</v>
      </c>
      <c r="AB563" s="8" t="s">
        <v>154</v>
      </c>
    </row>
    <row r="564" spans="1:28" x14ac:dyDescent="0.2">
      <c r="A564" s="8" t="s">
        <v>45509</v>
      </c>
      <c r="B564" s="8" t="s">
        <v>45510</v>
      </c>
      <c r="C564" s="19" t="s">
        <v>45769</v>
      </c>
      <c r="D564" s="8" t="s">
        <v>34690</v>
      </c>
      <c r="E564" s="8" t="s">
        <v>34691</v>
      </c>
      <c r="F564" s="8" t="s">
        <v>776</v>
      </c>
      <c r="G564" s="8" t="s">
        <v>45408</v>
      </c>
      <c r="H564" s="8" t="s">
        <v>17406</v>
      </c>
      <c r="I564" s="8" t="s">
        <v>45410</v>
      </c>
      <c r="J564" s="17" t="s">
        <v>45411</v>
      </c>
      <c r="K564" s="8" t="s">
        <v>45513</v>
      </c>
      <c r="L564" s="8" t="s">
        <v>134</v>
      </c>
      <c r="M564" s="33" t="s">
        <v>45770</v>
      </c>
      <c r="N564" s="32" t="s">
        <v>45512</v>
      </c>
      <c r="O564" s="32" t="s">
        <v>133</v>
      </c>
      <c r="P564" s="32" t="s">
        <v>133</v>
      </c>
      <c r="Q564" s="32">
        <v>43026</v>
      </c>
      <c r="R564" s="32">
        <v>0.29166666666666669</v>
      </c>
      <c r="S564" s="32">
        <v>0.41666666666666669</v>
      </c>
      <c r="T564" s="32" t="s">
        <v>1283</v>
      </c>
      <c r="U564" s="8" t="s">
        <v>1016</v>
      </c>
      <c r="V564" s="8" t="s">
        <v>3987</v>
      </c>
      <c r="W564" s="8" t="s">
        <v>28</v>
      </c>
      <c r="X564" s="8" t="s">
        <v>296</v>
      </c>
      <c r="Y564" s="8" t="s">
        <v>45985</v>
      </c>
      <c r="Z564" s="8">
        <v>506261</v>
      </c>
      <c r="AA564" s="26" t="s">
        <v>45511</v>
      </c>
      <c r="AB564" s="8" t="s">
        <v>134</v>
      </c>
    </row>
    <row r="565" spans="1:28" x14ac:dyDescent="0.2">
      <c r="A565" s="8" t="s">
        <v>43742</v>
      </c>
      <c r="B565" s="8" t="s">
        <v>43743</v>
      </c>
      <c r="C565" s="19" t="s">
        <v>45769</v>
      </c>
      <c r="D565" s="8" t="s">
        <v>34690</v>
      </c>
      <c r="E565" s="8" t="s">
        <v>34691</v>
      </c>
      <c r="F565" s="8" t="s">
        <v>776</v>
      </c>
      <c r="G565" s="8" t="s">
        <v>43649</v>
      </c>
      <c r="H565" s="8" t="s">
        <v>43650</v>
      </c>
      <c r="I565" s="8" t="s">
        <v>43546</v>
      </c>
      <c r="J565" s="17" t="s">
        <v>43651</v>
      </c>
      <c r="K565" s="8" t="s">
        <v>43746</v>
      </c>
      <c r="L565" s="8" t="s">
        <v>123</v>
      </c>
      <c r="M565" s="33" t="s">
        <v>45770</v>
      </c>
      <c r="N565" s="32" t="s">
        <v>43745</v>
      </c>
      <c r="O565" s="32" t="s">
        <v>112</v>
      </c>
      <c r="P565" s="32" t="s">
        <v>112</v>
      </c>
      <c r="Q565" s="32">
        <v>43025</v>
      </c>
      <c r="R565" s="32">
        <v>0.91666666666666663</v>
      </c>
      <c r="S565" s="32">
        <v>0.95833333333333337</v>
      </c>
      <c r="T565" s="32" t="s">
        <v>1495</v>
      </c>
      <c r="U565" s="8" t="s">
        <v>3108</v>
      </c>
      <c r="V565" s="8" t="s">
        <v>3115</v>
      </c>
      <c r="W565" s="8" t="s">
        <v>708</v>
      </c>
      <c r="X565" s="8" t="s">
        <v>45730</v>
      </c>
      <c r="Y565" s="8" t="s">
        <v>45985</v>
      </c>
      <c r="Z565" s="8">
        <v>506126</v>
      </c>
      <c r="AA565" s="26" t="s">
        <v>43744</v>
      </c>
      <c r="AB565" s="8" t="s">
        <v>123</v>
      </c>
    </row>
    <row r="566" spans="1:28" x14ac:dyDescent="0.2">
      <c r="A566" s="8" t="s">
        <v>43675</v>
      </c>
      <c r="B566" s="8" t="s">
        <v>43676</v>
      </c>
      <c r="C566" s="19" t="s">
        <v>45769</v>
      </c>
      <c r="D566" s="8" t="s">
        <v>34690</v>
      </c>
      <c r="E566" s="8" t="s">
        <v>34691</v>
      </c>
      <c r="F566" s="8" t="s">
        <v>776</v>
      </c>
      <c r="G566" s="8" t="s">
        <v>43649</v>
      </c>
      <c r="H566" s="8" t="s">
        <v>43650</v>
      </c>
      <c r="I566" s="8" t="s">
        <v>43546</v>
      </c>
      <c r="J566" s="17" t="s">
        <v>43651</v>
      </c>
      <c r="K566" s="8" t="s">
        <v>43679</v>
      </c>
      <c r="L566" s="8" t="s">
        <v>362</v>
      </c>
      <c r="M566" s="33" t="s">
        <v>45770</v>
      </c>
      <c r="N566" s="32" t="s">
        <v>43678</v>
      </c>
      <c r="O566" s="32" t="s">
        <v>112</v>
      </c>
      <c r="P566" s="32" t="s">
        <v>112</v>
      </c>
      <c r="Q566" s="32">
        <v>43019</v>
      </c>
      <c r="R566" s="32">
        <v>0.75</v>
      </c>
      <c r="S566" s="32">
        <v>0</v>
      </c>
      <c r="T566" s="32" t="s">
        <v>30</v>
      </c>
      <c r="U566" s="8" t="s">
        <v>364</v>
      </c>
      <c r="V566" s="8" t="s">
        <v>2966</v>
      </c>
      <c r="W566" s="8" t="s">
        <v>708</v>
      </c>
      <c r="X566" s="8" t="s">
        <v>45730</v>
      </c>
      <c r="Y566" s="8" t="s">
        <v>45985</v>
      </c>
      <c r="Z566" s="8">
        <v>506184</v>
      </c>
      <c r="AA566" s="26" t="s">
        <v>43677</v>
      </c>
      <c r="AB566" s="8" t="s">
        <v>362</v>
      </c>
    </row>
    <row r="567" spans="1:28" x14ac:dyDescent="0.2">
      <c r="A567" s="8" t="s">
        <v>37617</v>
      </c>
      <c r="B567" s="8" t="s">
        <v>37618</v>
      </c>
      <c r="C567" s="19" t="s">
        <v>45769</v>
      </c>
      <c r="D567" s="8" t="s">
        <v>34690</v>
      </c>
      <c r="E567" s="8" t="s">
        <v>34691</v>
      </c>
      <c r="F567" s="8" t="s">
        <v>776</v>
      </c>
      <c r="G567" s="8" t="s">
        <v>37496</v>
      </c>
      <c r="H567" s="8" t="s">
        <v>17227</v>
      </c>
      <c r="I567" s="8" t="s">
        <v>36869</v>
      </c>
      <c r="J567" s="17" t="s">
        <v>37497</v>
      </c>
      <c r="K567" s="8" t="s">
        <v>37621</v>
      </c>
      <c r="L567" s="8" t="s">
        <v>113</v>
      </c>
      <c r="M567" s="33" t="s">
        <v>45770</v>
      </c>
      <c r="N567" s="32" t="s">
        <v>37620</v>
      </c>
      <c r="O567" s="32" t="s">
        <v>112</v>
      </c>
      <c r="P567" s="32" t="s">
        <v>112</v>
      </c>
      <c r="Q567" s="32">
        <v>43024</v>
      </c>
      <c r="R567" s="32">
        <v>0.25</v>
      </c>
      <c r="S567" s="32">
        <v>0.45833333333333331</v>
      </c>
      <c r="T567" s="32" t="s">
        <v>773</v>
      </c>
      <c r="U567" s="8" t="s">
        <v>409</v>
      </c>
      <c r="V567" s="8" t="s">
        <v>8347</v>
      </c>
      <c r="W567" s="8" t="s">
        <v>28</v>
      </c>
      <c r="X567" s="8" t="s">
        <v>30</v>
      </c>
      <c r="Y567" s="8" t="s">
        <v>45985</v>
      </c>
      <c r="Z567" s="8">
        <v>508762</v>
      </c>
      <c r="AA567" s="26" t="s">
        <v>37619</v>
      </c>
      <c r="AB567" s="8" t="s">
        <v>113</v>
      </c>
    </row>
    <row r="568" spans="1:28" x14ac:dyDescent="0.2">
      <c r="A568" s="8" t="s">
        <v>39325</v>
      </c>
      <c r="B568" s="8" t="s">
        <v>39326</v>
      </c>
      <c r="C568" s="19" t="s">
        <v>45769</v>
      </c>
      <c r="D568" s="8" t="s">
        <v>34690</v>
      </c>
      <c r="E568" s="8" t="s">
        <v>34691</v>
      </c>
      <c r="F568" s="8" t="s">
        <v>776</v>
      </c>
      <c r="G568" s="8" t="s">
        <v>39231</v>
      </c>
      <c r="H568" s="8" t="s">
        <v>39232</v>
      </c>
      <c r="I568" s="8" t="s">
        <v>39233</v>
      </c>
      <c r="J568" s="17" t="s">
        <v>39234</v>
      </c>
      <c r="K568" s="8" t="s">
        <v>39329</v>
      </c>
      <c r="L568" s="8" t="s">
        <v>174</v>
      </c>
      <c r="M568" s="33" t="s">
        <v>45770</v>
      </c>
      <c r="N568" s="32" t="s">
        <v>39328</v>
      </c>
      <c r="O568" s="32" t="s">
        <v>133</v>
      </c>
      <c r="P568" s="32" t="s">
        <v>133</v>
      </c>
      <c r="Q568" s="32">
        <v>43028</v>
      </c>
      <c r="R568" s="32">
        <v>0.16666666666666666</v>
      </c>
      <c r="S568" s="32">
        <v>0.20833333333333334</v>
      </c>
      <c r="T568" s="32" t="s">
        <v>1495</v>
      </c>
      <c r="U568" s="8" t="s">
        <v>3167</v>
      </c>
      <c r="V568" s="8" t="s">
        <v>3563</v>
      </c>
      <c r="W568" s="8" t="s">
        <v>708</v>
      </c>
      <c r="X568" s="8" t="s">
        <v>12943</v>
      </c>
      <c r="Y568" s="8" t="s">
        <v>45985</v>
      </c>
      <c r="Z568" s="8" t="s">
        <v>45828</v>
      </c>
      <c r="AA568" s="26" t="s">
        <v>39327</v>
      </c>
      <c r="AB568" s="8" t="s">
        <v>174</v>
      </c>
    </row>
    <row r="569" spans="1:28" x14ac:dyDescent="0.2">
      <c r="A569" s="8" t="s">
        <v>35897</v>
      </c>
      <c r="B569" s="8" t="s">
        <v>35898</v>
      </c>
      <c r="C569" s="19" t="s">
        <v>45769</v>
      </c>
      <c r="D569" s="8" t="s">
        <v>34690</v>
      </c>
      <c r="E569" s="8" t="s">
        <v>34691</v>
      </c>
      <c r="F569" s="8" t="s">
        <v>776</v>
      </c>
      <c r="G569" s="8" t="s">
        <v>35778</v>
      </c>
      <c r="H569" s="8" t="s">
        <v>3431</v>
      </c>
      <c r="I569" s="8" t="s">
        <v>35779</v>
      </c>
      <c r="J569" s="17" t="s">
        <v>35780</v>
      </c>
      <c r="K569" s="8" t="s">
        <v>35901</v>
      </c>
      <c r="L569" s="8" t="s">
        <v>470</v>
      </c>
      <c r="M569" s="33" t="s">
        <v>45770</v>
      </c>
      <c r="N569" s="32" t="s">
        <v>35900</v>
      </c>
      <c r="O569" s="32" t="s">
        <v>204</v>
      </c>
      <c r="P569" s="32" t="s">
        <v>204</v>
      </c>
      <c r="Q569" s="32">
        <v>43038</v>
      </c>
      <c r="R569" s="32">
        <v>8.3333333333333329E-2</v>
      </c>
      <c r="S569" s="32">
        <v>0.16666666666666666</v>
      </c>
      <c r="T569" s="32" t="s">
        <v>1100</v>
      </c>
      <c r="U569" s="8" t="s">
        <v>7835</v>
      </c>
      <c r="V569" s="8" t="s">
        <v>20878</v>
      </c>
      <c r="W569" s="8" t="s">
        <v>708</v>
      </c>
      <c r="X569" s="8" t="s">
        <v>12943</v>
      </c>
      <c r="Y569" s="8" t="s">
        <v>45985</v>
      </c>
      <c r="Z569" s="8">
        <v>620172</v>
      </c>
      <c r="AA569" s="26" t="s">
        <v>35899</v>
      </c>
      <c r="AB569" s="8" t="s">
        <v>470</v>
      </c>
    </row>
    <row r="570" spans="1:28" x14ac:dyDescent="0.2">
      <c r="A570" s="8" t="s">
        <v>32816</v>
      </c>
      <c r="B570" s="8" t="s">
        <v>32817</v>
      </c>
      <c r="C570" s="19" t="s">
        <v>45769</v>
      </c>
      <c r="D570" s="8" t="s">
        <v>34690</v>
      </c>
      <c r="E570" s="8" t="s">
        <v>34691</v>
      </c>
      <c r="F570" s="8" t="s">
        <v>776</v>
      </c>
      <c r="G570" s="8" t="s">
        <v>32588</v>
      </c>
      <c r="H570" s="8" t="s">
        <v>32589</v>
      </c>
      <c r="I570" s="8" t="s">
        <v>32590</v>
      </c>
      <c r="J570" s="17" t="s">
        <v>32591</v>
      </c>
      <c r="K570" s="8" t="s">
        <v>32820</v>
      </c>
      <c r="L570" s="8" t="s">
        <v>470</v>
      </c>
      <c r="M570" s="33" t="s">
        <v>45770</v>
      </c>
      <c r="N570" s="32" t="s">
        <v>32819</v>
      </c>
      <c r="O570" s="32" t="s">
        <v>204</v>
      </c>
      <c r="P570" s="32" t="s">
        <v>204</v>
      </c>
      <c r="Q570" s="32">
        <v>43038</v>
      </c>
      <c r="R570" s="32">
        <v>0.625</v>
      </c>
      <c r="S570" s="32">
        <v>0.70833333333333337</v>
      </c>
      <c r="T570" s="32" t="s">
        <v>1100</v>
      </c>
      <c r="U570" s="8" t="s">
        <v>11894</v>
      </c>
      <c r="V570" s="8" t="s">
        <v>2096</v>
      </c>
      <c r="W570" s="8" t="s">
        <v>28</v>
      </c>
      <c r="X570" s="8" t="s">
        <v>45730</v>
      </c>
      <c r="Y570" s="8" t="s">
        <v>45985</v>
      </c>
      <c r="Z570" s="8" t="s">
        <v>45808</v>
      </c>
      <c r="AA570" s="26" t="s">
        <v>32818</v>
      </c>
      <c r="AB570" s="8" t="s">
        <v>470</v>
      </c>
    </row>
    <row r="571" spans="1:28" x14ac:dyDescent="0.2">
      <c r="A571" s="8" t="s">
        <v>37691</v>
      </c>
      <c r="B571" s="8" t="s">
        <v>37692</v>
      </c>
      <c r="C571" s="19" t="s">
        <v>45769</v>
      </c>
      <c r="D571" s="8" t="s">
        <v>34690</v>
      </c>
      <c r="E571" s="8" t="s">
        <v>34691</v>
      </c>
      <c r="F571" s="8" t="s">
        <v>776</v>
      </c>
      <c r="G571" s="8" t="s">
        <v>37496</v>
      </c>
      <c r="H571" s="8" t="s">
        <v>17227</v>
      </c>
      <c r="I571" s="8" t="s">
        <v>36869</v>
      </c>
      <c r="J571" s="17" t="s">
        <v>37497</v>
      </c>
      <c r="K571" s="8" t="s">
        <v>37695</v>
      </c>
      <c r="L571" s="8" t="s">
        <v>194</v>
      </c>
      <c r="M571" s="33" t="s">
        <v>45770</v>
      </c>
      <c r="N571" s="32" t="s">
        <v>37694</v>
      </c>
      <c r="O571" s="32" t="s">
        <v>133</v>
      </c>
      <c r="P571" s="32" t="s">
        <v>133</v>
      </c>
      <c r="Q571" s="32">
        <v>43030</v>
      </c>
      <c r="R571" s="32">
        <v>0.25</v>
      </c>
      <c r="S571" s="32">
        <v>0.5</v>
      </c>
      <c r="T571" s="32" t="s">
        <v>30</v>
      </c>
      <c r="U571" s="8" t="s">
        <v>5452</v>
      </c>
      <c r="V571" s="8" t="s">
        <v>15627</v>
      </c>
      <c r="W571" s="8" t="s">
        <v>28</v>
      </c>
      <c r="X571" s="8" t="s">
        <v>30</v>
      </c>
      <c r="Y571" s="8" t="s">
        <v>45985</v>
      </c>
      <c r="Z571" s="8">
        <v>5111346</v>
      </c>
      <c r="AA571" s="26" t="s">
        <v>37693</v>
      </c>
      <c r="AB571" s="8" t="s">
        <v>194</v>
      </c>
    </row>
    <row r="572" spans="1:28" x14ac:dyDescent="0.2">
      <c r="A572" s="8" t="s">
        <v>12914</v>
      </c>
      <c r="B572" s="8" t="s">
        <v>12915</v>
      </c>
      <c r="C572" s="19" t="s">
        <v>45769</v>
      </c>
      <c r="D572" s="8" t="s">
        <v>34690</v>
      </c>
      <c r="E572" s="8" t="s">
        <v>34691</v>
      </c>
      <c r="F572" s="8" t="s">
        <v>776</v>
      </c>
      <c r="G572" s="8" t="s">
        <v>12605</v>
      </c>
      <c r="H572" s="8" t="s">
        <v>12606</v>
      </c>
      <c r="I572" s="8" t="s">
        <v>12607</v>
      </c>
      <c r="J572" s="17" t="s">
        <v>12608</v>
      </c>
      <c r="K572" s="8" t="s">
        <v>12918</v>
      </c>
      <c r="L572" s="8" t="s">
        <v>266</v>
      </c>
      <c r="M572" s="33" t="s">
        <v>45770</v>
      </c>
      <c r="N572" s="32" t="s">
        <v>12917</v>
      </c>
      <c r="O572" s="32" t="s">
        <v>255</v>
      </c>
      <c r="P572" s="32" t="s">
        <v>255</v>
      </c>
      <c r="Q572" s="32">
        <v>43046</v>
      </c>
      <c r="R572" s="32">
        <v>0.95833333333333337</v>
      </c>
      <c r="S572" s="32">
        <v>0.16666666666666666</v>
      </c>
      <c r="T572" s="32" t="s">
        <v>773</v>
      </c>
      <c r="U572" s="8" t="s">
        <v>12911</v>
      </c>
      <c r="V572" s="8" t="s">
        <v>4214</v>
      </c>
      <c r="W572" s="8" t="s">
        <v>708</v>
      </c>
      <c r="X572" s="8" t="s">
        <v>30</v>
      </c>
      <c r="Y572" s="8" t="s">
        <v>45985</v>
      </c>
      <c r="Z572" s="8">
        <v>511347</v>
      </c>
      <c r="AA572" s="26" t="s">
        <v>12916</v>
      </c>
      <c r="AB572" s="8" t="s">
        <v>266</v>
      </c>
    </row>
    <row r="573" spans="1:28" x14ac:dyDescent="0.2">
      <c r="A573" s="8" t="s">
        <v>37560</v>
      </c>
      <c r="B573" s="8" t="s">
        <v>37561</v>
      </c>
      <c r="C573" s="19" t="s">
        <v>45769</v>
      </c>
      <c r="D573" s="8" t="s">
        <v>34690</v>
      </c>
      <c r="E573" s="8" t="s">
        <v>34691</v>
      </c>
      <c r="F573" s="8" t="s">
        <v>776</v>
      </c>
      <c r="G573" s="8" t="s">
        <v>37496</v>
      </c>
      <c r="H573" s="8" t="s">
        <v>17227</v>
      </c>
      <c r="I573" s="8" t="s">
        <v>36869</v>
      </c>
      <c r="J573" s="17" t="s">
        <v>37497</v>
      </c>
      <c r="K573" s="8" t="s">
        <v>37564</v>
      </c>
      <c r="L573" s="8" t="s">
        <v>372</v>
      </c>
      <c r="M573" s="33" t="s">
        <v>45770</v>
      </c>
      <c r="N573" s="32" t="s">
        <v>37563</v>
      </c>
      <c r="O573" s="32" t="s">
        <v>112</v>
      </c>
      <c r="P573" s="32" t="s">
        <v>112</v>
      </c>
      <c r="Q573" s="32">
        <v>43020</v>
      </c>
      <c r="R573" s="32">
        <v>0.45833333333333331</v>
      </c>
      <c r="S573" s="32">
        <v>0.58333333333333337</v>
      </c>
      <c r="T573" s="32" t="s">
        <v>1283</v>
      </c>
      <c r="U573" s="8" t="s">
        <v>8281</v>
      </c>
      <c r="V573" s="8" t="s">
        <v>8294</v>
      </c>
      <c r="W573" s="8" t="s">
        <v>28</v>
      </c>
      <c r="X573" s="8" t="s">
        <v>30</v>
      </c>
      <c r="Y573" s="8" t="s">
        <v>45985</v>
      </c>
      <c r="Z573" s="8">
        <v>506126</v>
      </c>
      <c r="AA573" s="26" t="s">
        <v>37562</v>
      </c>
      <c r="AB573" s="8" t="s">
        <v>372</v>
      </c>
    </row>
    <row r="574" spans="1:28" x14ac:dyDescent="0.2">
      <c r="A574" s="8" t="s">
        <v>6872</v>
      </c>
      <c r="B574" s="8" t="s">
        <v>6873</v>
      </c>
      <c r="C574" s="19" t="s">
        <v>45769</v>
      </c>
      <c r="D574" s="8" t="s">
        <v>34690</v>
      </c>
      <c r="E574" s="8" t="s">
        <v>34691</v>
      </c>
      <c r="F574" s="8" t="s">
        <v>776</v>
      </c>
      <c r="G574" s="8" t="s">
        <v>6781</v>
      </c>
      <c r="H574" s="8" t="s">
        <v>6782</v>
      </c>
      <c r="I574" s="8" t="s">
        <v>6783</v>
      </c>
      <c r="J574" s="17" t="s">
        <v>6784</v>
      </c>
      <c r="K574" s="8" t="s">
        <v>6876</v>
      </c>
      <c r="L574" s="8" t="s">
        <v>113</v>
      </c>
      <c r="M574" s="33" t="s">
        <v>45770</v>
      </c>
      <c r="N574" s="32" t="s">
        <v>6875</v>
      </c>
      <c r="O574" s="32" t="s">
        <v>112</v>
      </c>
      <c r="P574" s="32" t="s">
        <v>112</v>
      </c>
      <c r="Q574" s="32">
        <v>43024</v>
      </c>
      <c r="R574" s="32">
        <v>4.1666666666666664E-2</v>
      </c>
      <c r="S574" s="32">
        <v>0.20833333333333334</v>
      </c>
      <c r="T574" s="32" t="s">
        <v>739</v>
      </c>
      <c r="U574" s="8" t="s">
        <v>1481</v>
      </c>
      <c r="V574" s="8" t="s">
        <v>767</v>
      </c>
      <c r="W574" s="8" t="s">
        <v>708</v>
      </c>
      <c r="X574" s="8" t="s">
        <v>296</v>
      </c>
      <c r="Y574" s="8" t="s">
        <v>45985</v>
      </c>
      <c r="Z574" s="8">
        <v>3121755</v>
      </c>
      <c r="AA574" s="26" t="s">
        <v>6874</v>
      </c>
      <c r="AB574" s="8" t="s">
        <v>113</v>
      </c>
    </row>
    <row r="575" spans="1:28" x14ac:dyDescent="0.2">
      <c r="A575" s="8" t="s">
        <v>12702</v>
      </c>
      <c r="B575" s="8" t="s">
        <v>12703</v>
      </c>
      <c r="C575" s="19" t="s">
        <v>45769</v>
      </c>
      <c r="D575" s="8" t="s">
        <v>34690</v>
      </c>
      <c r="E575" s="8" t="s">
        <v>34691</v>
      </c>
      <c r="F575" s="8" t="s">
        <v>776</v>
      </c>
      <c r="G575" s="8" t="s">
        <v>12605</v>
      </c>
      <c r="H575" s="8" t="s">
        <v>12606</v>
      </c>
      <c r="I575" s="8" t="s">
        <v>12607</v>
      </c>
      <c r="J575" s="17" t="s">
        <v>12608</v>
      </c>
      <c r="K575" s="8" t="s">
        <v>12706</v>
      </c>
      <c r="L575" s="8" t="s">
        <v>362</v>
      </c>
      <c r="M575" s="33" t="s">
        <v>45770</v>
      </c>
      <c r="N575" s="32" t="s">
        <v>12705</v>
      </c>
      <c r="O575" s="32" t="s">
        <v>112</v>
      </c>
      <c r="P575" s="32" t="s">
        <v>112</v>
      </c>
      <c r="Q575" s="32">
        <v>43019</v>
      </c>
      <c r="R575" s="32">
        <v>0.75</v>
      </c>
      <c r="S575" s="32">
        <v>0.97916666666666663</v>
      </c>
      <c r="T575" s="32" t="s">
        <v>2712</v>
      </c>
      <c r="U575" s="8" t="s">
        <v>364</v>
      </c>
      <c r="V575" s="8" t="s">
        <v>1393</v>
      </c>
      <c r="W575" s="8" t="s">
        <v>708</v>
      </c>
      <c r="X575" s="8" t="s">
        <v>30</v>
      </c>
      <c r="Y575" s="8" t="s">
        <v>45985</v>
      </c>
      <c r="Z575" s="8">
        <v>308722</v>
      </c>
      <c r="AA575" s="26" t="s">
        <v>12704</v>
      </c>
      <c r="AB575" s="8" t="s">
        <v>362</v>
      </c>
    </row>
    <row r="576" spans="1:28" x14ac:dyDescent="0.2">
      <c r="A576" s="8" t="s">
        <v>16048</v>
      </c>
      <c r="B576" s="8" t="s">
        <v>16049</v>
      </c>
      <c r="C576" s="19" t="s">
        <v>45769</v>
      </c>
      <c r="D576" s="8" t="s">
        <v>34690</v>
      </c>
      <c r="E576" s="8" t="s">
        <v>34691</v>
      </c>
      <c r="F576" s="8" t="s">
        <v>776</v>
      </c>
      <c r="G576" s="8" t="s">
        <v>16019</v>
      </c>
      <c r="H576" s="8" t="s">
        <v>12606</v>
      </c>
      <c r="I576" s="8" t="s">
        <v>16020</v>
      </c>
      <c r="J576" s="17" t="s">
        <v>16021</v>
      </c>
      <c r="K576" s="8" t="s">
        <v>16052</v>
      </c>
      <c r="L576" s="8" t="s">
        <v>104</v>
      </c>
      <c r="M576" s="33" t="s">
        <v>45770</v>
      </c>
      <c r="N576" s="32" t="s">
        <v>16051</v>
      </c>
      <c r="O576" s="32" t="s">
        <v>65</v>
      </c>
      <c r="P576" s="32" t="s">
        <v>65</v>
      </c>
      <c r="Q576" s="32">
        <v>43015</v>
      </c>
      <c r="R576" s="32">
        <v>0.75</v>
      </c>
      <c r="S576" s="32">
        <v>0.20833333333333334</v>
      </c>
      <c r="T576" s="32" t="s">
        <v>762</v>
      </c>
      <c r="U576" s="8" t="s">
        <v>106</v>
      </c>
      <c r="V576" s="8" t="s">
        <v>4574</v>
      </c>
      <c r="W576" s="8" t="s">
        <v>708</v>
      </c>
      <c r="X576" s="8" t="s">
        <v>30</v>
      </c>
      <c r="Y576" s="8" t="s">
        <v>45985</v>
      </c>
      <c r="Z576" s="8">
        <v>506070</v>
      </c>
      <c r="AA576" s="26" t="s">
        <v>16050</v>
      </c>
      <c r="AB576" s="8" t="s">
        <v>104</v>
      </c>
    </row>
    <row r="577" spans="1:28" x14ac:dyDescent="0.2">
      <c r="A577" s="8" t="s">
        <v>43817</v>
      </c>
      <c r="B577" s="8" t="s">
        <v>43818</v>
      </c>
      <c r="C577" s="19" t="s">
        <v>45769</v>
      </c>
      <c r="D577" s="8" t="s">
        <v>34690</v>
      </c>
      <c r="E577" s="8" t="s">
        <v>34691</v>
      </c>
      <c r="F577" s="8" t="s">
        <v>776</v>
      </c>
      <c r="G577" s="8" t="s">
        <v>43649</v>
      </c>
      <c r="H577" s="8" t="s">
        <v>43650</v>
      </c>
      <c r="I577" s="8" t="s">
        <v>43546</v>
      </c>
      <c r="J577" s="17" t="s">
        <v>43651</v>
      </c>
      <c r="K577" s="8" t="s">
        <v>43821</v>
      </c>
      <c r="L577" s="8" t="s">
        <v>515</v>
      </c>
      <c r="M577" s="33" t="s">
        <v>45770</v>
      </c>
      <c r="N577" s="32" t="s">
        <v>43820</v>
      </c>
      <c r="O577" s="32" t="s">
        <v>255</v>
      </c>
      <c r="P577" s="32" t="s">
        <v>255</v>
      </c>
      <c r="Q577" s="32">
        <v>43041</v>
      </c>
      <c r="R577" s="32">
        <v>0.75</v>
      </c>
      <c r="S577" s="32">
        <v>0.875</v>
      </c>
      <c r="T577" s="32" t="s">
        <v>1283</v>
      </c>
      <c r="U577" s="8" t="s">
        <v>1659</v>
      </c>
      <c r="V577" s="8" t="s">
        <v>5789</v>
      </c>
      <c r="W577" s="8" t="s">
        <v>708</v>
      </c>
      <c r="X577" s="8" t="s">
        <v>45730</v>
      </c>
      <c r="Y577" s="8" t="s">
        <v>45985</v>
      </c>
      <c r="Z577" s="8">
        <v>305473</v>
      </c>
      <c r="AA577" s="26" t="s">
        <v>43819</v>
      </c>
      <c r="AB577" s="8" t="s">
        <v>515</v>
      </c>
    </row>
    <row r="578" spans="1:28" x14ac:dyDescent="0.2">
      <c r="A578" s="8" t="s">
        <v>44704</v>
      </c>
      <c r="B578" s="8" t="s">
        <v>44705</v>
      </c>
      <c r="C578" s="19" t="s">
        <v>45769</v>
      </c>
      <c r="D578" s="8" t="s">
        <v>34690</v>
      </c>
      <c r="E578" s="8" t="s">
        <v>34691</v>
      </c>
      <c r="F578" s="8" t="s">
        <v>776</v>
      </c>
      <c r="G578" s="8" t="s">
        <v>44685</v>
      </c>
      <c r="H578" s="8" t="s">
        <v>44686</v>
      </c>
      <c r="I578" s="8" t="s">
        <v>44687</v>
      </c>
      <c r="J578" s="17" t="s">
        <v>44688</v>
      </c>
      <c r="K578" s="8" t="s">
        <v>44708</v>
      </c>
      <c r="L578" s="8" t="s">
        <v>76</v>
      </c>
      <c r="M578" s="33" t="s">
        <v>45770</v>
      </c>
      <c r="N578" s="32" t="s">
        <v>44707</v>
      </c>
      <c r="O578" s="32" t="s">
        <v>65</v>
      </c>
      <c r="P578" s="32" t="s">
        <v>65</v>
      </c>
      <c r="Q578" s="32">
        <v>43014</v>
      </c>
      <c r="R578" s="32">
        <v>0.75</v>
      </c>
      <c r="S578" s="32">
        <v>4.1666666666666664E-2</v>
      </c>
      <c r="T578" s="32" t="s">
        <v>296</v>
      </c>
      <c r="U578" s="8" t="s">
        <v>320</v>
      </c>
      <c r="V578" s="8" t="s">
        <v>26819</v>
      </c>
      <c r="W578" s="8" t="s">
        <v>708</v>
      </c>
      <c r="X578" s="8" t="s">
        <v>30</v>
      </c>
      <c r="Y578" s="8" t="s">
        <v>45985</v>
      </c>
      <c r="Z578" s="8">
        <v>508772</v>
      </c>
      <c r="AA578" s="26" t="s">
        <v>44706</v>
      </c>
      <c r="AB578" s="8" t="s">
        <v>76</v>
      </c>
    </row>
    <row r="579" spans="1:28" x14ac:dyDescent="0.2">
      <c r="A579" s="8" t="s">
        <v>16208</v>
      </c>
      <c r="B579" s="8" t="s">
        <v>16209</v>
      </c>
      <c r="C579" s="19" t="s">
        <v>45769</v>
      </c>
      <c r="D579" s="8" t="s">
        <v>34690</v>
      </c>
      <c r="E579" s="8" t="s">
        <v>34691</v>
      </c>
      <c r="F579" s="8" t="s">
        <v>776</v>
      </c>
      <c r="G579" s="8" t="s">
        <v>16019</v>
      </c>
      <c r="H579" s="8" t="s">
        <v>12606</v>
      </c>
      <c r="I579" s="8" t="s">
        <v>16020</v>
      </c>
      <c r="J579" s="17" t="s">
        <v>16021</v>
      </c>
      <c r="K579" s="8" t="s">
        <v>16212</v>
      </c>
      <c r="L579" s="8" t="s">
        <v>235</v>
      </c>
      <c r="M579" s="33" t="s">
        <v>45770</v>
      </c>
      <c r="N579" s="32" t="s">
        <v>16211</v>
      </c>
      <c r="O579" s="32" t="s">
        <v>204</v>
      </c>
      <c r="P579" s="32" t="s">
        <v>204</v>
      </c>
      <c r="Q579" s="32">
        <v>43036</v>
      </c>
      <c r="R579" s="32">
        <v>0.75</v>
      </c>
      <c r="S579" s="32">
        <v>0.20833333333333334</v>
      </c>
      <c r="T579" s="32" t="s">
        <v>762</v>
      </c>
      <c r="U579" s="8" t="s">
        <v>455</v>
      </c>
      <c r="V579" s="8" t="s">
        <v>3703</v>
      </c>
      <c r="W579" s="8" t="s">
        <v>708</v>
      </c>
      <c r="X579" s="8" t="s">
        <v>296</v>
      </c>
      <c r="Y579" s="8" t="s">
        <v>45985</v>
      </c>
      <c r="Z579" s="8">
        <v>510538</v>
      </c>
      <c r="AA579" s="26" t="s">
        <v>16210</v>
      </c>
      <c r="AB579" s="8" t="s">
        <v>235</v>
      </c>
    </row>
    <row r="580" spans="1:28" x14ac:dyDescent="0.2">
      <c r="A580" s="8" t="s">
        <v>39300</v>
      </c>
      <c r="B580" s="8" t="s">
        <v>39301</v>
      </c>
      <c r="C580" s="19" t="s">
        <v>45769</v>
      </c>
      <c r="D580" s="8" t="s">
        <v>34690</v>
      </c>
      <c r="E580" s="8" t="s">
        <v>34691</v>
      </c>
      <c r="F580" s="8" t="s">
        <v>776</v>
      </c>
      <c r="G580" s="8" t="s">
        <v>39231</v>
      </c>
      <c r="H580" s="8" t="s">
        <v>39232</v>
      </c>
      <c r="I580" s="8" t="s">
        <v>39233</v>
      </c>
      <c r="J580" s="17" t="s">
        <v>39234</v>
      </c>
      <c r="K580" s="8" t="s">
        <v>39304</v>
      </c>
      <c r="L580" s="8" t="s">
        <v>345</v>
      </c>
      <c r="M580" s="33" t="s">
        <v>45770</v>
      </c>
      <c r="N580" s="32" t="s">
        <v>39303</v>
      </c>
      <c r="O580" s="32" t="s">
        <v>65</v>
      </c>
      <c r="P580" s="32" t="s">
        <v>65</v>
      </c>
      <c r="Q580" s="32">
        <v>43018</v>
      </c>
      <c r="R580" s="32">
        <v>0.58333333333333337</v>
      </c>
      <c r="S580" s="32">
        <v>0.70833333333333337</v>
      </c>
      <c r="T580" s="32" t="s">
        <v>1283</v>
      </c>
      <c r="U580" s="8" t="s">
        <v>3488</v>
      </c>
      <c r="V580" s="8" t="s">
        <v>14035</v>
      </c>
      <c r="W580" s="8" t="s">
        <v>28</v>
      </c>
      <c r="X580" s="8" t="s">
        <v>296</v>
      </c>
      <c r="Y580" s="8" t="s">
        <v>45985</v>
      </c>
      <c r="Z580" s="8">
        <v>506225</v>
      </c>
      <c r="AA580" s="26" t="s">
        <v>39302</v>
      </c>
      <c r="AB580" s="8" t="s">
        <v>345</v>
      </c>
    </row>
    <row r="581" spans="1:28" x14ac:dyDescent="0.2">
      <c r="A581" s="8" t="s">
        <v>32841</v>
      </c>
      <c r="B581" s="8" t="s">
        <v>32842</v>
      </c>
      <c r="C581" s="19" t="s">
        <v>45769</v>
      </c>
      <c r="D581" s="8" t="s">
        <v>34690</v>
      </c>
      <c r="E581" s="8" t="s">
        <v>34691</v>
      </c>
      <c r="F581" s="8" t="s">
        <v>776</v>
      </c>
      <c r="G581" s="8" t="s">
        <v>32588</v>
      </c>
      <c r="H581" s="8" t="s">
        <v>32589</v>
      </c>
      <c r="I581" s="8" t="s">
        <v>32590</v>
      </c>
      <c r="J581" s="17" t="s">
        <v>32591</v>
      </c>
      <c r="K581" s="8" t="s">
        <v>32845</v>
      </c>
      <c r="L581" s="8" t="s">
        <v>285</v>
      </c>
      <c r="M581" s="33" t="s">
        <v>45770</v>
      </c>
      <c r="N581" s="32" t="s">
        <v>32844</v>
      </c>
      <c r="O581" s="32" t="s">
        <v>274</v>
      </c>
      <c r="P581" s="32" t="s">
        <v>274</v>
      </c>
      <c r="Q581" s="32">
        <v>43048</v>
      </c>
      <c r="R581" s="32">
        <v>0.25</v>
      </c>
      <c r="S581" s="32">
        <v>0.5</v>
      </c>
      <c r="T581" s="32" t="s">
        <v>30</v>
      </c>
      <c r="U581" s="8" t="s">
        <v>8681</v>
      </c>
      <c r="V581" s="8" t="s">
        <v>13248</v>
      </c>
      <c r="W581" s="8" t="s">
        <v>28</v>
      </c>
      <c r="X581" s="8" t="s">
        <v>45730</v>
      </c>
      <c r="Y581" s="8" t="s">
        <v>45985</v>
      </c>
      <c r="Z581" s="8">
        <v>5111603</v>
      </c>
      <c r="AA581" s="26" t="s">
        <v>32843</v>
      </c>
      <c r="AB581" s="8" t="s">
        <v>285</v>
      </c>
    </row>
    <row r="582" spans="1:28" x14ac:dyDescent="0.2">
      <c r="A582" s="8" t="s">
        <v>35888</v>
      </c>
      <c r="B582" s="8" t="s">
        <v>35889</v>
      </c>
      <c r="C582" s="19" t="s">
        <v>45769</v>
      </c>
      <c r="D582" s="8" t="s">
        <v>34690</v>
      </c>
      <c r="E582" s="8" t="s">
        <v>34691</v>
      </c>
      <c r="F582" s="8" t="s">
        <v>776</v>
      </c>
      <c r="G582" s="8" t="s">
        <v>35778</v>
      </c>
      <c r="H582" s="8" t="s">
        <v>3431</v>
      </c>
      <c r="I582" s="8" t="s">
        <v>35779</v>
      </c>
      <c r="J582" s="17" t="s">
        <v>35780</v>
      </c>
      <c r="K582" s="8" t="s">
        <v>35891</v>
      </c>
      <c r="L582" s="8" t="s">
        <v>245</v>
      </c>
      <c r="M582" s="33" t="s">
        <v>45770</v>
      </c>
      <c r="N582" s="32" t="s">
        <v>35890</v>
      </c>
      <c r="O582" s="32" t="s">
        <v>204</v>
      </c>
      <c r="P582" s="32" t="s">
        <v>204</v>
      </c>
      <c r="Q582" s="32">
        <v>43037</v>
      </c>
      <c r="R582" s="32">
        <v>0.16666666666666666</v>
      </c>
      <c r="S582" s="32">
        <v>0.20833333333333334</v>
      </c>
      <c r="T582" s="32" t="s">
        <v>1495</v>
      </c>
      <c r="U582" s="8" t="s">
        <v>25254</v>
      </c>
      <c r="V582" s="8" t="s">
        <v>10569</v>
      </c>
      <c r="W582" s="8" t="s">
        <v>708</v>
      </c>
      <c r="X582" s="8" t="s">
        <v>12943</v>
      </c>
      <c r="Y582" s="8" t="s">
        <v>45985</v>
      </c>
      <c r="Z582" s="8">
        <v>10085</v>
      </c>
      <c r="AA582" s="26" t="s">
        <v>5647</v>
      </c>
      <c r="AB582" s="8" t="s">
        <v>245</v>
      </c>
    </row>
    <row r="583" spans="1:28" x14ac:dyDescent="0.2">
      <c r="A583" s="8" t="s">
        <v>44778</v>
      </c>
      <c r="B583" s="8" t="s">
        <v>44779</v>
      </c>
      <c r="C583" s="19" t="s">
        <v>45769</v>
      </c>
      <c r="D583" s="8" t="s">
        <v>34690</v>
      </c>
      <c r="E583" s="8" t="s">
        <v>34691</v>
      </c>
      <c r="F583" s="8" t="s">
        <v>776</v>
      </c>
      <c r="G583" s="8" t="s">
        <v>44685</v>
      </c>
      <c r="H583" s="8" t="s">
        <v>44686</v>
      </c>
      <c r="I583" s="8" t="s">
        <v>44687</v>
      </c>
      <c r="J583" s="17" t="s">
        <v>44688</v>
      </c>
      <c r="K583" s="8" t="s">
        <v>44781</v>
      </c>
      <c r="L583" s="8" t="s">
        <v>400</v>
      </c>
      <c r="M583" s="33" t="s">
        <v>45770</v>
      </c>
      <c r="N583" s="32" t="s">
        <v>44780</v>
      </c>
      <c r="O583" s="32" t="s">
        <v>112</v>
      </c>
      <c r="P583" s="32" t="s">
        <v>112</v>
      </c>
      <c r="Q583" s="32">
        <v>43023</v>
      </c>
      <c r="R583" s="32">
        <v>0.91666666666666663</v>
      </c>
      <c r="S583" s="32">
        <v>8.3333333333333329E-2</v>
      </c>
      <c r="T583" s="32" t="s">
        <v>739</v>
      </c>
      <c r="U583" s="8" t="s">
        <v>3060</v>
      </c>
      <c r="V583" s="8" t="s">
        <v>5665</v>
      </c>
      <c r="W583" s="8" t="s">
        <v>708</v>
      </c>
      <c r="X583" s="8" t="s">
        <v>30</v>
      </c>
      <c r="Y583" s="8" t="s">
        <v>45985</v>
      </c>
      <c r="Z583" s="8">
        <v>506185</v>
      </c>
      <c r="AA583" s="26" t="s">
        <v>5647</v>
      </c>
      <c r="AB583" s="8" t="s">
        <v>400</v>
      </c>
    </row>
    <row r="584" spans="1:28" x14ac:dyDescent="0.2">
      <c r="A584" s="8" t="s">
        <v>32692</v>
      </c>
      <c r="B584" s="8" t="s">
        <v>32693</v>
      </c>
      <c r="C584" s="19" t="s">
        <v>45769</v>
      </c>
      <c r="D584" s="8" t="s">
        <v>34690</v>
      </c>
      <c r="E584" s="8" t="s">
        <v>34691</v>
      </c>
      <c r="F584" s="8" t="s">
        <v>776</v>
      </c>
      <c r="G584" s="8" t="s">
        <v>32588</v>
      </c>
      <c r="H584" s="8" t="s">
        <v>32589</v>
      </c>
      <c r="I584" s="8" t="s">
        <v>32590</v>
      </c>
      <c r="J584" s="17" t="s">
        <v>32591</v>
      </c>
      <c r="K584" s="8" t="s">
        <v>32696</v>
      </c>
      <c r="L584" s="8" t="s">
        <v>345</v>
      </c>
      <c r="M584" s="33" t="s">
        <v>45770</v>
      </c>
      <c r="N584" s="32" t="s">
        <v>32695</v>
      </c>
      <c r="O584" s="32" t="s">
        <v>65</v>
      </c>
      <c r="P584" s="32" t="s">
        <v>65</v>
      </c>
      <c r="Q584" s="32">
        <v>43018</v>
      </c>
      <c r="R584" s="32">
        <v>0.5</v>
      </c>
      <c r="S584" s="32">
        <v>0.70833333333333337</v>
      </c>
      <c r="T584" s="32" t="s">
        <v>773</v>
      </c>
      <c r="U584" s="8" t="s">
        <v>11740</v>
      </c>
      <c r="V584" s="8" t="s">
        <v>14035</v>
      </c>
      <c r="W584" s="8" t="s">
        <v>28</v>
      </c>
      <c r="X584" s="8" t="s">
        <v>45730</v>
      </c>
      <c r="Y584" s="8" t="s">
        <v>45985</v>
      </c>
      <c r="Z584" s="8">
        <v>303228</v>
      </c>
      <c r="AA584" s="26" t="s">
        <v>32694</v>
      </c>
      <c r="AB584" s="8" t="s">
        <v>345</v>
      </c>
    </row>
    <row r="585" spans="1:28" x14ac:dyDescent="0.2">
      <c r="A585" s="8" t="s">
        <v>44689</v>
      </c>
      <c r="B585" s="8" t="s">
        <v>44690</v>
      </c>
      <c r="C585" s="19" t="s">
        <v>45769</v>
      </c>
      <c r="D585" s="8" t="s">
        <v>34690</v>
      </c>
      <c r="E585" s="8" t="s">
        <v>34691</v>
      </c>
      <c r="F585" s="8" t="s">
        <v>776</v>
      </c>
      <c r="G585" s="8" t="s">
        <v>44685</v>
      </c>
      <c r="H585" s="8" t="s">
        <v>44686</v>
      </c>
      <c r="I585" s="8" t="s">
        <v>44687</v>
      </c>
      <c r="J585" s="17" t="s">
        <v>44688</v>
      </c>
      <c r="K585" s="8" t="s">
        <v>44693</v>
      </c>
      <c r="L585" s="8" t="s">
        <v>66</v>
      </c>
      <c r="M585" s="33" t="s">
        <v>45770</v>
      </c>
      <c r="N585" s="32" t="s">
        <v>44692</v>
      </c>
      <c r="O585" s="32" t="s">
        <v>65</v>
      </c>
      <c r="P585" s="32" t="s">
        <v>65</v>
      </c>
      <c r="Q585" s="32">
        <v>43012</v>
      </c>
      <c r="R585" s="32">
        <v>0.75</v>
      </c>
      <c r="S585" s="32">
        <v>0.20833333333333334</v>
      </c>
      <c r="T585" s="32" t="s">
        <v>762</v>
      </c>
      <c r="U585" s="8" t="s">
        <v>298</v>
      </c>
      <c r="V585" s="8" t="s">
        <v>4608</v>
      </c>
      <c r="W585" s="8" t="s">
        <v>708</v>
      </c>
      <c r="X585" s="8" t="s">
        <v>30</v>
      </c>
      <c r="Y585" s="8" t="s">
        <v>45985</v>
      </c>
      <c r="Z585" s="8">
        <v>10065</v>
      </c>
      <c r="AA585" s="26" t="s">
        <v>44691</v>
      </c>
      <c r="AB585" s="8" t="s">
        <v>66</v>
      </c>
    </row>
    <row r="586" spans="1:28" x14ac:dyDescent="0.2">
      <c r="A586" s="8" t="s">
        <v>12770</v>
      </c>
      <c r="B586" s="8" t="s">
        <v>12771</v>
      </c>
      <c r="C586" s="19" t="s">
        <v>45769</v>
      </c>
      <c r="D586" s="8" t="s">
        <v>34690</v>
      </c>
      <c r="E586" s="8" t="s">
        <v>34691</v>
      </c>
      <c r="F586" s="8" t="s">
        <v>776</v>
      </c>
      <c r="G586" s="8" t="s">
        <v>12605</v>
      </c>
      <c r="H586" s="8" t="s">
        <v>12606</v>
      </c>
      <c r="I586" s="8" t="s">
        <v>12607</v>
      </c>
      <c r="J586" s="17" t="s">
        <v>12608</v>
      </c>
      <c r="K586" s="8" t="s">
        <v>12774</v>
      </c>
      <c r="L586" s="8" t="s">
        <v>123</v>
      </c>
      <c r="M586" s="33" t="s">
        <v>45770</v>
      </c>
      <c r="N586" s="32" t="s">
        <v>12773</v>
      </c>
      <c r="O586" s="32" t="s">
        <v>112</v>
      </c>
      <c r="P586" s="32" t="s">
        <v>112</v>
      </c>
      <c r="Q586" s="32">
        <v>43025</v>
      </c>
      <c r="R586" s="32">
        <v>0.97916666666666663</v>
      </c>
      <c r="S586" s="32">
        <v>0.20833333333333334</v>
      </c>
      <c r="T586" s="32" t="s">
        <v>2712</v>
      </c>
      <c r="U586" s="8" t="s">
        <v>12766</v>
      </c>
      <c r="V586" s="8" t="s">
        <v>774</v>
      </c>
      <c r="W586" s="8" t="s">
        <v>708</v>
      </c>
      <c r="X586" s="8" t="s">
        <v>30</v>
      </c>
      <c r="Y586" s="8" t="s">
        <v>45985</v>
      </c>
      <c r="Z586" s="8">
        <v>321754</v>
      </c>
      <c r="AA586" s="26" t="s">
        <v>12772</v>
      </c>
      <c r="AB586" s="8" t="s">
        <v>123</v>
      </c>
    </row>
    <row r="587" spans="1:28" x14ac:dyDescent="0.2">
      <c r="A587" s="8" t="s">
        <v>37731</v>
      </c>
      <c r="B587" s="8" t="s">
        <v>37732</v>
      </c>
      <c r="C587" s="19" t="s">
        <v>45769</v>
      </c>
      <c r="D587" s="8" t="s">
        <v>34690</v>
      </c>
      <c r="E587" s="8" t="s">
        <v>34691</v>
      </c>
      <c r="F587" s="8" t="s">
        <v>776</v>
      </c>
      <c r="G587" s="8" t="s">
        <v>37496</v>
      </c>
      <c r="H587" s="8" t="s">
        <v>17227</v>
      </c>
      <c r="I587" s="8" t="s">
        <v>36869</v>
      </c>
      <c r="J587" s="17" t="s">
        <v>37497</v>
      </c>
      <c r="K587" s="8" t="s">
        <v>37735</v>
      </c>
      <c r="L587" s="8" t="s">
        <v>164</v>
      </c>
      <c r="M587" s="33" t="s">
        <v>45770</v>
      </c>
      <c r="N587" s="32" t="s">
        <v>37734</v>
      </c>
      <c r="O587" s="32" t="s">
        <v>133</v>
      </c>
      <c r="P587" s="32" t="s">
        <v>133</v>
      </c>
      <c r="Q587" s="32">
        <v>43032</v>
      </c>
      <c r="R587" s="32">
        <v>0.41666666666666669</v>
      </c>
      <c r="S587" s="32">
        <v>0.66666666666666663</v>
      </c>
      <c r="T587" s="32" t="s">
        <v>30</v>
      </c>
      <c r="U587" s="8" t="s">
        <v>8503</v>
      </c>
      <c r="V587" s="8" t="s">
        <v>805</v>
      </c>
      <c r="W587" s="8" t="s">
        <v>28</v>
      </c>
      <c r="X587" s="8" t="s">
        <v>30</v>
      </c>
      <c r="Y587" s="8" t="s">
        <v>45985</v>
      </c>
      <c r="Z587" s="8">
        <v>506262</v>
      </c>
      <c r="AA587" s="26" t="s">
        <v>37733</v>
      </c>
      <c r="AB587" s="8" t="s">
        <v>164</v>
      </c>
    </row>
    <row r="588" spans="1:28" x14ac:dyDescent="0.2">
      <c r="A588" s="8" t="s">
        <v>43786</v>
      </c>
      <c r="B588" s="8" t="s">
        <v>43787</v>
      </c>
      <c r="C588" s="19" t="s">
        <v>45769</v>
      </c>
      <c r="D588" s="8" t="s">
        <v>34690</v>
      </c>
      <c r="E588" s="8" t="s">
        <v>34691</v>
      </c>
      <c r="F588" s="8" t="s">
        <v>776</v>
      </c>
      <c r="G588" s="8" t="s">
        <v>43649</v>
      </c>
      <c r="H588" s="8" t="s">
        <v>43650</v>
      </c>
      <c r="I588" s="8" t="s">
        <v>43546</v>
      </c>
      <c r="J588" s="17" t="s">
        <v>43651</v>
      </c>
      <c r="K588" s="8" t="s">
        <v>43790</v>
      </c>
      <c r="L588" s="8" t="s">
        <v>194</v>
      </c>
      <c r="M588" s="33" t="s">
        <v>45770</v>
      </c>
      <c r="N588" s="32" t="s">
        <v>43789</v>
      </c>
      <c r="O588" s="32" t="s">
        <v>133</v>
      </c>
      <c r="P588" s="32" t="s">
        <v>133</v>
      </c>
      <c r="Q588" s="32">
        <v>43030</v>
      </c>
      <c r="R588" s="32">
        <v>0.75</v>
      </c>
      <c r="S588" s="32">
        <v>0.20833333333333334</v>
      </c>
      <c r="T588" s="32" t="s">
        <v>762</v>
      </c>
      <c r="U588" s="8" t="s">
        <v>3209</v>
      </c>
      <c r="V588" s="8" t="s">
        <v>798</v>
      </c>
      <c r="W588" s="8" t="s">
        <v>708</v>
      </c>
      <c r="X588" s="8" t="s">
        <v>45730</v>
      </c>
      <c r="Y588" s="8" t="s">
        <v>45985</v>
      </c>
      <c r="Z588" s="8">
        <v>506250</v>
      </c>
      <c r="AA588" s="26" t="s">
        <v>43788</v>
      </c>
      <c r="AB588" s="8" t="s">
        <v>194</v>
      </c>
    </row>
    <row r="589" spans="1:28" x14ac:dyDescent="0.2">
      <c r="A589" s="8" t="s">
        <v>43713</v>
      </c>
      <c r="B589" s="8" t="s">
        <v>43714</v>
      </c>
      <c r="C589" s="19" t="s">
        <v>45769</v>
      </c>
      <c r="D589" s="8" t="s">
        <v>34690</v>
      </c>
      <c r="E589" s="8" t="s">
        <v>34691</v>
      </c>
      <c r="F589" s="8" t="s">
        <v>776</v>
      </c>
      <c r="G589" s="8" t="s">
        <v>43649</v>
      </c>
      <c r="H589" s="8" t="s">
        <v>43650</v>
      </c>
      <c r="I589" s="8" t="s">
        <v>43546</v>
      </c>
      <c r="J589" s="17" t="s">
        <v>43651</v>
      </c>
      <c r="K589" s="8" t="s">
        <v>43717</v>
      </c>
      <c r="L589" s="8" t="s">
        <v>400</v>
      </c>
      <c r="M589" s="33" t="s">
        <v>45770</v>
      </c>
      <c r="N589" s="32" t="s">
        <v>43716</v>
      </c>
      <c r="O589" s="32" t="s">
        <v>112</v>
      </c>
      <c r="P589" s="32" t="s">
        <v>112</v>
      </c>
      <c r="Q589" s="32">
        <v>43023</v>
      </c>
      <c r="R589" s="32">
        <v>0.75</v>
      </c>
      <c r="S589" s="32">
        <v>0.20833333333333334</v>
      </c>
      <c r="T589" s="32" t="s">
        <v>762</v>
      </c>
      <c r="U589" s="8" t="s">
        <v>402</v>
      </c>
      <c r="V589" s="8" t="s">
        <v>758</v>
      </c>
      <c r="W589" s="8" t="s">
        <v>708</v>
      </c>
      <c r="X589" s="8" t="s">
        <v>45730</v>
      </c>
      <c r="Y589" s="8" t="s">
        <v>45985</v>
      </c>
      <c r="Z589" s="8">
        <v>507344</v>
      </c>
      <c r="AA589" s="26" t="s">
        <v>43715</v>
      </c>
      <c r="AB589" s="8" t="s">
        <v>400</v>
      </c>
    </row>
    <row r="590" spans="1:28" x14ac:dyDescent="0.2">
      <c r="A590" s="8" t="s">
        <v>45585</v>
      </c>
      <c r="B590" s="8" t="s">
        <v>45586</v>
      </c>
      <c r="C590" s="19" t="s">
        <v>45769</v>
      </c>
      <c r="D590" s="8" t="s">
        <v>34690</v>
      </c>
      <c r="E590" s="8" t="s">
        <v>34691</v>
      </c>
      <c r="F590" s="8" t="s">
        <v>776</v>
      </c>
      <c r="G590" s="8" t="s">
        <v>45408</v>
      </c>
      <c r="H590" s="8" t="s">
        <v>17406</v>
      </c>
      <c r="I590" s="8" t="s">
        <v>45410</v>
      </c>
      <c r="J590" s="17" t="s">
        <v>45411</v>
      </c>
      <c r="K590" s="8" t="s">
        <v>45589</v>
      </c>
      <c r="L590" s="8" t="s">
        <v>205</v>
      </c>
      <c r="M590" s="33" t="s">
        <v>45770</v>
      </c>
      <c r="N590" s="32" t="s">
        <v>45588</v>
      </c>
      <c r="O590" s="32" t="s">
        <v>204</v>
      </c>
      <c r="P590" s="32" t="s">
        <v>204</v>
      </c>
      <c r="Q590" s="32">
        <v>43033</v>
      </c>
      <c r="R590" s="32">
        <v>0.29166666666666669</v>
      </c>
      <c r="S590" s="32">
        <v>0.3125</v>
      </c>
      <c r="T590" s="32" t="s">
        <v>2155</v>
      </c>
      <c r="U590" s="8" t="s">
        <v>1134</v>
      </c>
      <c r="V590" s="8" t="s">
        <v>26537</v>
      </c>
      <c r="W590" s="8" t="s">
        <v>28</v>
      </c>
      <c r="X590" s="8" t="s">
        <v>296</v>
      </c>
      <c r="Y590" s="8" t="s">
        <v>45985</v>
      </c>
      <c r="Z590" s="8">
        <v>507346</v>
      </c>
      <c r="AA590" s="26" t="s">
        <v>45587</v>
      </c>
      <c r="AB590" s="8" t="s">
        <v>205</v>
      </c>
    </row>
    <row r="591" spans="1:28" x14ac:dyDescent="0.2">
      <c r="A591" s="8" t="s">
        <v>16169</v>
      </c>
      <c r="B591" s="8" t="s">
        <v>16170</v>
      </c>
      <c r="C591" s="19" t="s">
        <v>45769</v>
      </c>
      <c r="D591" s="8" t="s">
        <v>34690</v>
      </c>
      <c r="E591" s="8" t="s">
        <v>34691</v>
      </c>
      <c r="F591" s="8" t="s">
        <v>776</v>
      </c>
      <c r="G591" s="8" t="s">
        <v>16019</v>
      </c>
      <c r="H591" s="8" t="s">
        <v>12606</v>
      </c>
      <c r="I591" s="8" t="s">
        <v>16020</v>
      </c>
      <c r="J591" s="17" t="s">
        <v>16021</v>
      </c>
      <c r="K591" s="8" t="s">
        <v>16173</v>
      </c>
      <c r="L591" s="8" t="s">
        <v>123</v>
      </c>
      <c r="M591" s="33" t="s">
        <v>45770</v>
      </c>
      <c r="N591" s="32" t="s">
        <v>16172</v>
      </c>
      <c r="O591" s="32" t="s">
        <v>112</v>
      </c>
      <c r="P591" s="32" t="s">
        <v>112</v>
      </c>
      <c r="Q591" s="32">
        <v>43025</v>
      </c>
      <c r="R591" s="32">
        <v>0.97916666666666663</v>
      </c>
      <c r="S591" s="32">
        <v>0.20833333333333334</v>
      </c>
      <c r="T591" s="32" t="s">
        <v>2712</v>
      </c>
      <c r="U591" s="8" t="s">
        <v>12766</v>
      </c>
      <c r="V591" s="8" t="s">
        <v>774</v>
      </c>
      <c r="W591" s="8" t="s">
        <v>708</v>
      </c>
      <c r="X591" s="8" t="s">
        <v>30</v>
      </c>
      <c r="Y591" s="8" t="s">
        <v>45985</v>
      </c>
      <c r="Z591" s="8">
        <v>10780</v>
      </c>
      <c r="AA591" s="26" t="s">
        <v>16171</v>
      </c>
      <c r="AB591" s="8" t="s">
        <v>123</v>
      </c>
    </row>
    <row r="592" spans="1:28" x14ac:dyDescent="0.2">
      <c r="A592" s="8" t="s">
        <v>5616</v>
      </c>
      <c r="B592" s="8" t="s">
        <v>5617</v>
      </c>
      <c r="C592" s="19" t="s">
        <v>45769</v>
      </c>
      <c r="D592" s="8" t="s">
        <v>34690</v>
      </c>
      <c r="E592" s="8" t="s">
        <v>34691</v>
      </c>
      <c r="F592" s="8" t="s">
        <v>776</v>
      </c>
      <c r="G592" s="8" t="s">
        <v>5556</v>
      </c>
      <c r="H592" s="8" t="s">
        <v>3431</v>
      </c>
      <c r="I592" s="8" t="s">
        <v>5557</v>
      </c>
      <c r="J592" s="17" t="s">
        <v>5558</v>
      </c>
      <c r="K592" s="8" t="s">
        <v>5619</v>
      </c>
      <c r="L592" s="8" t="s">
        <v>335</v>
      </c>
      <c r="M592" s="33" t="s">
        <v>45770</v>
      </c>
      <c r="N592" s="32" t="s">
        <v>5618</v>
      </c>
      <c r="O592" s="32" t="s">
        <v>65</v>
      </c>
      <c r="P592" s="32" t="s">
        <v>65</v>
      </c>
      <c r="Q592" s="32">
        <v>43017</v>
      </c>
      <c r="R592" s="32">
        <v>0</v>
      </c>
      <c r="S592" s="32">
        <v>0.20833333333333334</v>
      </c>
      <c r="T592" s="32" t="s">
        <v>773</v>
      </c>
      <c r="U592" s="8" t="s">
        <v>5613</v>
      </c>
      <c r="V592" s="8" t="s">
        <v>4591</v>
      </c>
      <c r="W592" s="8" t="s">
        <v>708</v>
      </c>
      <c r="X592" s="8" t="s">
        <v>296</v>
      </c>
      <c r="Y592" s="8" t="s">
        <v>45985</v>
      </c>
      <c r="Z592" s="8">
        <v>506254</v>
      </c>
      <c r="AA592" s="26" t="s">
        <v>45930</v>
      </c>
      <c r="AB592" s="8" t="s">
        <v>335</v>
      </c>
    </row>
    <row r="593" spans="1:28" x14ac:dyDescent="0.2">
      <c r="A593" s="8" t="s">
        <v>43660</v>
      </c>
      <c r="B593" s="8" t="s">
        <v>43661</v>
      </c>
      <c r="C593" s="19" t="s">
        <v>45769</v>
      </c>
      <c r="D593" s="8" t="s">
        <v>34690</v>
      </c>
      <c r="E593" s="8" t="s">
        <v>34691</v>
      </c>
      <c r="F593" s="8" t="s">
        <v>776</v>
      </c>
      <c r="G593" s="8" t="s">
        <v>43649</v>
      </c>
      <c r="H593" s="8" t="s">
        <v>43650</v>
      </c>
      <c r="I593" s="8" t="s">
        <v>43546</v>
      </c>
      <c r="J593" s="17" t="s">
        <v>43651</v>
      </c>
      <c r="K593" s="8" t="s">
        <v>43664</v>
      </c>
      <c r="L593" s="8" t="s">
        <v>46</v>
      </c>
      <c r="M593" s="33" t="s">
        <v>45770</v>
      </c>
      <c r="N593" s="32" t="s">
        <v>43663</v>
      </c>
      <c r="O593" s="32" t="s">
        <v>27</v>
      </c>
      <c r="P593" s="32" t="s">
        <v>27</v>
      </c>
      <c r="Q593" s="32">
        <v>43010</v>
      </c>
      <c r="R593" s="32">
        <v>0</v>
      </c>
      <c r="S593" s="32">
        <v>0.20833333333333334</v>
      </c>
      <c r="T593" s="32" t="s">
        <v>773</v>
      </c>
      <c r="U593" s="8" t="s">
        <v>3800</v>
      </c>
      <c r="V593" s="8" t="s">
        <v>721</v>
      </c>
      <c r="W593" s="8" t="s">
        <v>708</v>
      </c>
      <c r="X593" s="8" t="s">
        <v>45730</v>
      </c>
      <c r="Y593" s="8" t="s">
        <v>45985</v>
      </c>
      <c r="Z593" s="8">
        <v>507341</v>
      </c>
      <c r="AA593" s="26" t="s">
        <v>43662</v>
      </c>
      <c r="AB593" s="8" t="s">
        <v>46</v>
      </c>
    </row>
    <row r="594" spans="1:28" x14ac:dyDescent="0.2">
      <c r="A594" s="8" t="s">
        <v>43718</v>
      </c>
      <c r="B594" s="8" t="s">
        <v>43719</v>
      </c>
      <c r="C594" s="19" t="s">
        <v>45769</v>
      </c>
      <c r="D594" s="8" t="s">
        <v>34690</v>
      </c>
      <c r="E594" s="8" t="s">
        <v>34691</v>
      </c>
      <c r="F594" s="8" t="s">
        <v>776</v>
      </c>
      <c r="G594" s="8" t="s">
        <v>43649</v>
      </c>
      <c r="H594" s="8" t="s">
        <v>43650</v>
      </c>
      <c r="I594" s="8" t="s">
        <v>43546</v>
      </c>
      <c r="J594" s="17" t="s">
        <v>43651</v>
      </c>
      <c r="K594" s="8" t="s">
        <v>43722</v>
      </c>
      <c r="L594" s="8" t="s">
        <v>113</v>
      </c>
      <c r="M594" s="33" t="s">
        <v>45770</v>
      </c>
      <c r="N594" s="32" t="s">
        <v>43721</v>
      </c>
      <c r="O594" s="32" t="s">
        <v>112</v>
      </c>
      <c r="P594" s="32" t="s">
        <v>112</v>
      </c>
      <c r="Q594" s="32">
        <v>43024</v>
      </c>
      <c r="R594" s="32">
        <v>0.75</v>
      </c>
      <c r="S594" s="32">
        <v>0.83333333333333337</v>
      </c>
      <c r="T594" s="32" t="s">
        <v>1100</v>
      </c>
      <c r="U594" s="8" t="s">
        <v>410</v>
      </c>
      <c r="V594" s="8" t="s">
        <v>3075</v>
      </c>
      <c r="W594" s="8" t="s">
        <v>708</v>
      </c>
      <c r="X594" s="8" t="s">
        <v>45730</v>
      </c>
      <c r="Y594" s="8" t="s">
        <v>45985</v>
      </c>
      <c r="Z594" s="8">
        <v>507344</v>
      </c>
      <c r="AA594" s="26" t="s">
        <v>43720</v>
      </c>
      <c r="AB594" s="8" t="s">
        <v>113</v>
      </c>
    </row>
    <row r="595" spans="1:28" x14ac:dyDescent="0.2">
      <c r="A595" s="8" t="s">
        <v>6933</v>
      </c>
      <c r="B595" s="8" t="s">
        <v>6934</v>
      </c>
      <c r="C595" s="19" t="s">
        <v>45769</v>
      </c>
      <c r="D595" s="8" t="s">
        <v>34690</v>
      </c>
      <c r="E595" s="8" t="s">
        <v>34691</v>
      </c>
      <c r="F595" s="8" t="s">
        <v>776</v>
      </c>
      <c r="G595" s="8" t="s">
        <v>6781</v>
      </c>
      <c r="H595" s="8" t="s">
        <v>6782</v>
      </c>
      <c r="I595" s="8" t="s">
        <v>6783</v>
      </c>
      <c r="J595" s="17" t="s">
        <v>6784</v>
      </c>
      <c r="K595" s="8" t="s">
        <v>6937</v>
      </c>
      <c r="L595" s="8" t="s">
        <v>194</v>
      </c>
      <c r="M595" s="33" t="s">
        <v>45770</v>
      </c>
      <c r="N595" s="32" t="s">
        <v>6936</v>
      </c>
      <c r="O595" s="32" t="s">
        <v>133</v>
      </c>
      <c r="P595" s="32" t="s">
        <v>133</v>
      </c>
      <c r="Q595" s="32">
        <v>43030</v>
      </c>
      <c r="R595" s="32">
        <v>0</v>
      </c>
      <c r="S595" s="32">
        <v>0.20833333333333334</v>
      </c>
      <c r="T595" s="32" t="s">
        <v>773</v>
      </c>
      <c r="U595" s="8" t="s">
        <v>6929</v>
      </c>
      <c r="V595" s="8" t="s">
        <v>798</v>
      </c>
      <c r="W595" s="8" t="s">
        <v>708</v>
      </c>
      <c r="X595" s="8" t="s">
        <v>296</v>
      </c>
      <c r="Y595" s="8" t="s">
        <v>45985</v>
      </c>
      <c r="Z595" s="8">
        <v>508763</v>
      </c>
      <c r="AA595" s="26" t="s">
        <v>6935</v>
      </c>
      <c r="AB595" s="8" t="s">
        <v>194</v>
      </c>
    </row>
    <row r="596" spans="1:28" x14ac:dyDescent="0.2">
      <c r="A596" s="8" t="s">
        <v>37575</v>
      </c>
      <c r="B596" s="8" t="s">
        <v>37576</v>
      </c>
      <c r="C596" s="19" t="s">
        <v>45769</v>
      </c>
      <c r="D596" s="8" t="s">
        <v>34690</v>
      </c>
      <c r="E596" s="8" t="s">
        <v>34691</v>
      </c>
      <c r="F596" s="8" t="s">
        <v>776</v>
      </c>
      <c r="G596" s="8" t="s">
        <v>37496</v>
      </c>
      <c r="H596" s="8" t="s">
        <v>17227</v>
      </c>
      <c r="I596" s="8" t="s">
        <v>36869</v>
      </c>
      <c r="J596" s="17" t="s">
        <v>37497</v>
      </c>
      <c r="K596" s="8" t="s">
        <v>37579</v>
      </c>
      <c r="L596" s="8" t="s">
        <v>382</v>
      </c>
      <c r="M596" s="33" t="s">
        <v>45770</v>
      </c>
      <c r="N596" s="32" t="s">
        <v>37578</v>
      </c>
      <c r="O596" s="32" t="s">
        <v>112</v>
      </c>
      <c r="P596" s="32" t="s">
        <v>112</v>
      </c>
      <c r="Q596" s="32">
        <v>43021</v>
      </c>
      <c r="R596" s="32">
        <v>0.45833333333333331</v>
      </c>
      <c r="S596" s="32">
        <v>0.625</v>
      </c>
      <c r="T596" s="32" t="s">
        <v>739</v>
      </c>
      <c r="U596" s="8" t="s">
        <v>12481</v>
      </c>
      <c r="V596" s="8" t="s">
        <v>12489</v>
      </c>
      <c r="W596" s="8" t="s">
        <v>28</v>
      </c>
      <c r="X596" s="8" t="s">
        <v>30</v>
      </c>
      <c r="Y596" s="8" t="s">
        <v>45985</v>
      </c>
      <c r="Z596" s="8">
        <v>507338</v>
      </c>
      <c r="AA596" s="26" t="s">
        <v>37577</v>
      </c>
      <c r="AB596" s="8" t="s">
        <v>382</v>
      </c>
    </row>
    <row r="597" spans="1:28" x14ac:dyDescent="0.2">
      <c r="A597" s="8" t="s">
        <v>45539</v>
      </c>
      <c r="B597" s="8" t="s">
        <v>45540</v>
      </c>
      <c r="C597" s="19" t="s">
        <v>45769</v>
      </c>
      <c r="D597" s="8" t="s">
        <v>34690</v>
      </c>
      <c r="E597" s="8" t="s">
        <v>34691</v>
      </c>
      <c r="F597" s="8" t="s">
        <v>776</v>
      </c>
      <c r="G597" s="8" t="s">
        <v>45408</v>
      </c>
      <c r="H597" s="8" t="s">
        <v>17406</v>
      </c>
      <c r="I597" s="8" t="s">
        <v>45410</v>
      </c>
      <c r="J597" s="17" t="s">
        <v>45411</v>
      </c>
      <c r="K597" s="8" t="s">
        <v>45543</v>
      </c>
      <c r="L597" s="8" t="s">
        <v>184</v>
      </c>
      <c r="M597" s="33" t="s">
        <v>45770</v>
      </c>
      <c r="N597" s="32" t="s">
        <v>45542</v>
      </c>
      <c r="O597" s="32" t="s">
        <v>133</v>
      </c>
      <c r="P597" s="32" t="s">
        <v>133</v>
      </c>
      <c r="Q597" s="32">
        <v>43029</v>
      </c>
      <c r="R597" s="32">
        <v>0.29166666666666669</v>
      </c>
      <c r="S597" s="32">
        <v>0.375</v>
      </c>
      <c r="T597" s="32" t="s">
        <v>1100</v>
      </c>
      <c r="U597" s="8" t="s">
        <v>1057</v>
      </c>
      <c r="V597" s="8" t="s">
        <v>5434</v>
      </c>
      <c r="W597" s="8" t="s">
        <v>28</v>
      </c>
      <c r="X597" s="8" t="s">
        <v>296</v>
      </c>
      <c r="Y597" s="8" t="s">
        <v>45985</v>
      </c>
      <c r="Z597" s="8">
        <v>5111430</v>
      </c>
      <c r="AA597" s="26" t="s">
        <v>45541</v>
      </c>
      <c r="AB597" s="8" t="s">
        <v>184</v>
      </c>
    </row>
    <row r="598" spans="1:28" x14ac:dyDescent="0.2">
      <c r="A598" s="8" t="s">
        <v>6788</v>
      </c>
      <c r="B598" s="8" t="s">
        <v>6789</v>
      </c>
      <c r="C598" s="19" t="s">
        <v>45769</v>
      </c>
      <c r="D598" s="8" t="s">
        <v>34690</v>
      </c>
      <c r="E598" s="8" t="s">
        <v>34691</v>
      </c>
      <c r="F598" s="8" t="s">
        <v>776</v>
      </c>
      <c r="G598" s="8" t="s">
        <v>6781</v>
      </c>
      <c r="H598" s="8" t="s">
        <v>6782</v>
      </c>
      <c r="I598" s="8" t="s">
        <v>6783</v>
      </c>
      <c r="J598" s="17" t="s">
        <v>6784</v>
      </c>
      <c r="K598" s="8" t="s">
        <v>6792</v>
      </c>
      <c r="L598" s="8" t="s">
        <v>29</v>
      </c>
      <c r="M598" s="33" t="s">
        <v>45770</v>
      </c>
      <c r="N598" s="32" t="s">
        <v>6791</v>
      </c>
      <c r="O598" s="32" t="s">
        <v>27</v>
      </c>
      <c r="P598" s="32" t="s">
        <v>27</v>
      </c>
      <c r="Q598" s="32">
        <v>43009</v>
      </c>
      <c r="R598" s="32">
        <v>0.95833333333333337</v>
      </c>
      <c r="S598" s="32">
        <v>0.20833333333333334</v>
      </c>
      <c r="T598" s="32" t="s">
        <v>30</v>
      </c>
      <c r="U598" s="8" t="s">
        <v>2828</v>
      </c>
      <c r="V598" s="8" t="s">
        <v>709</v>
      </c>
      <c r="W598" s="8" t="s">
        <v>708</v>
      </c>
      <c r="X598" s="8" t="s">
        <v>296</v>
      </c>
      <c r="Y598" s="8" t="s">
        <v>45985</v>
      </c>
      <c r="Z598" s="8">
        <v>506262</v>
      </c>
      <c r="AA598" s="26" t="s">
        <v>6790</v>
      </c>
      <c r="AB598" s="8" t="s">
        <v>29</v>
      </c>
    </row>
    <row r="599" spans="1:28" x14ac:dyDescent="0.2">
      <c r="A599" s="8" t="s">
        <v>5668</v>
      </c>
      <c r="B599" s="8" t="s">
        <v>5669</v>
      </c>
      <c r="C599" s="19" t="s">
        <v>45769</v>
      </c>
      <c r="D599" s="8" t="s">
        <v>34690</v>
      </c>
      <c r="E599" s="8" t="s">
        <v>34691</v>
      </c>
      <c r="F599" s="8" t="s">
        <v>776</v>
      </c>
      <c r="G599" s="8" t="s">
        <v>5556</v>
      </c>
      <c r="H599" s="8" t="s">
        <v>3431</v>
      </c>
      <c r="I599" s="8" t="s">
        <v>5557</v>
      </c>
      <c r="J599" s="17" t="s">
        <v>5558</v>
      </c>
      <c r="K599" s="8" t="s">
        <v>5672</v>
      </c>
      <c r="L599" s="8" t="s">
        <v>400</v>
      </c>
      <c r="M599" s="33" t="s">
        <v>45770</v>
      </c>
      <c r="N599" s="32" t="s">
        <v>5671</v>
      </c>
      <c r="O599" s="32" t="s">
        <v>112</v>
      </c>
      <c r="P599" s="32" t="s">
        <v>112</v>
      </c>
      <c r="Q599" s="32">
        <v>43023</v>
      </c>
      <c r="R599" s="32">
        <v>8.3333333333333329E-2</v>
      </c>
      <c r="S599" s="32">
        <v>0.20833333333333334</v>
      </c>
      <c r="T599" s="32" t="s">
        <v>1283</v>
      </c>
      <c r="U599" s="8" t="s">
        <v>5665</v>
      </c>
      <c r="V599" s="8" t="s">
        <v>758</v>
      </c>
      <c r="W599" s="8" t="s">
        <v>708</v>
      </c>
      <c r="X599" s="8" t="s">
        <v>296</v>
      </c>
      <c r="Y599" s="8" t="s">
        <v>45985</v>
      </c>
      <c r="Z599" s="8">
        <v>508762</v>
      </c>
      <c r="AA599" s="26" t="s">
        <v>5670</v>
      </c>
      <c r="AB599" s="8" t="s">
        <v>400</v>
      </c>
    </row>
    <row r="600" spans="1:28" x14ac:dyDescent="0.2">
      <c r="A600" s="8" t="s">
        <v>12653</v>
      </c>
      <c r="B600" s="8" t="s">
        <v>12654</v>
      </c>
      <c r="C600" s="19" t="s">
        <v>45769</v>
      </c>
      <c r="D600" s="8" t="s">
        <v>34690</v>
      </c>
      <c r="E600" s="8" t="s">
        <v>34691</v>
      </c>
      <c r="F600" s="8" t="s">
        <v>776</v>
      </c>
      <c r="G600" s="8" t="s">
        <v>12605</v>
      </c>
      <c r="H600" s="8" t="s">
        <v>12606</v>
      </c>
      <c r="I600" s="8" t="s">
        <v>12607</v>
      </c>
      <c r="J600" s="17" t="s">
        <v>12608</v>
      </c>
      <c r="K600" s="8" t="s">
        <v>12657</v>
      </c>
      <c r="L600" s="8" t="s">
        <v>76</v>
      </c>
      <c r="M600" s="33" t="s">
        <v>45770</v>
      </c>
      <c r="N600" s="32" t="s">
        <v>12656</v>
      </c>
      <c r="O600" s="32" t="s">
        <v>65</v>
      </c>
      <c r="P600" s="32" t="s">
        <v>65</v>
      </c>
      <c r="Q600" s="32">
        <v>43014</v>
      </c>
      <c r="R600" s="32">
        <v>8.3333333333333329E-2</v>
      </c>
      <c r="S600" s="32">
        <v>0.20833333333333334</v>
      </c>
      <c r="T600" s="32" t="s">
        <v>1283</v>
      </c>
      <c r="U600" s="8" t="s">
        <v>3957</v>
      </c>
      <c r="V600" s="8" t="s">
        <v>4561</v>
      </c>
      <c r="W600" s="8" t="s">
        <v>708</v>
      </c>
      <c r="X600" s="8" t="s">
        <v>30</v>
      </c>
      <c r="Y600" s="8" t="s">
        <v>45985</v>
      </c>
      <c r="Z600" s="8">
        <v>305457</v>
      </c>
      <c r="AA600" s="26" t="s">
        <v>12655</v>
      </c>
      <c r="AB600" s="8" t="s">
        <v>76</v>
      </c>
    </row>
    <row r="601" spans="1:28" x14ac:dyDescent="0.2">
      <c r="A601" s="8" t="s">
        <v>37814</v>
      </c>
      <c r="B601" s="8" t="s">
        <v>37815</v>
      </c>
      <c r="C601" s="19" t="s">
        <v>45769</v>
      </c>
      <c r="D601" s="8" t="s">
        <v>34690</v>
      </c>
      <c r="E601" s="8" t="s">
        <v>34691</v>
      </c>
      <c r="F601" s="8" t="s">
        <v>776</v>
      </c>
      <c r="G601" s="8" t="s">
        <v>37496</v>
      </c>
      <c r="H601" s="8" t="s">
        <v>17227</v>
      </c>
      <c r="I601" s="8" t="s">
        <v>36869</v>
      </c>
      <c r="J601" s="17" t="s">
        <v>37497</v>
      </c>
      <c r="K601" s="8" t="s">
        <v>37818</v>
      </c>
      <c r="L601" s="8" t="s">
        <v>256</v>
      </c>
      <c r="M601" s="33" t="s">
        <v>45770</v>
      </c>
      <c r="N601" s="32" t="s">
        <v>37817</v>
      </c>
      <c r="O601" s="32" t="s">
        <v>255</v>
      </c>
      <c r="P601" s="32" t="s">
        <v>255</v>
      </c>
      <c r="Q601" s="32">
        <v>43045</v>
      </c>
      <c r="R601" s="32">
        <v>0.25</v>
      </c>
      <c r="S601" s="32">
        <v>0.375</v>
      </c>
      <c r="T601" s="32" t="s">
        <v>1283</v>
      </c>
      <c r="U601" s="8" t="s">
        <v>557</v>
      </c>
      <c r="V601" s="8" t="s">
        <v>8618</v>
      </c>
      <c r="W601" s="8" t="s">
        <v>28</v>
      </c>
      <c r="X601" s="8" t="s">
        <v>30</v>
      </c>
      <c r="Y601" s="8" t="s">
        <v>45985</v>
      </c>
      <c r="Z601" s="8">
        <v>507599</v>
      </c>
      <c r="AA601" s="26" t="s">
        <v>37816</v>
      </c>
      <c r="AB601" s="8" t="s">
        <v>256</v>
      </c>
    </row>
    <row r="602" spans="1:28" x14ac:dyDescent="0.2">
      <c r="A602" s="8" t="s">
        <v>5654</v>
      </c>
      <c r="B602" s="8" t="s">
        <v>5655</v>
      </c>
      <c r="C602" s="19" t="s">
        <v>45769</v>
      </c>
      <c r="D602" s="8" t="s">
        <v>34690</v>
      </c>
      <c r="E602" s="8" t="s">
        <v>34691</v>
      </c>
      <c r="F602" s="8" t="s">
        <v>776</v>
      </c>
      <c r="G602" s="8" t="s">
        <v>5556</v>
      </c>
      <c r="H602" s="8" t="s">
        <v>3431</v>
      </c>
      <c r="I602" s="8" t="s">
        <v>5557</v>
      </c>
      <c r="J602" s="17" t="s">
        <v>5558</v>
      </c>
      <c r="K602" s="8" t="s">
        <v>5657</v>
      </c>
      <c r="L602" s="8" t="s">
        <v>372</v>
      </c>
      <c r="M602" s="33" t="s">
        <v>45770</v>
      </c>
      <c r="N602" s="32" t="s">
        <v>5656</v>
      </c>
      <c r="O602" s="32" t="s">
        <v>112</v>
      </c>
      <c r="P602" s="32" t="s">
        <v>112</v>
      </c>
      <c r="Q602" s="32">
        <v>43020</v>
      </c>
      <c r="R602" s="32">
        <v>4.1666666666666664E-2</v>
      </c>
      <c r="S602" s="32">
        <v>0.20833333333333334</v>
      </c>
      <c r="T602" s="32" t="s">
        <v>739</v>
      </c>
      <c r="U602" s="8" t="s">
        <v>1416</v>
      </c>
      <c r="V602" s="8" t="s">
        <v>751</v>
      </c>
      <c r="W602" s="8" t="s">
        <v>708</v>
      </c>
      <c r="X602" s="8" t="s">
        <v>296</v>
      </c>
      <c r="Y602" s="8" t="s">
        <v>45985</v>
      </c>
      <c r="Z602" s="8">
        <v>510864</v>
      </c>
      <c r="AA602" s="26" t="s">
        <v>45953</v>
      </c>
      <c r="AB602" s="8" t="s">
        <v>372</v>
      </c>
    </row>
    <row r="603" spans="1:28" x14ac:dyDescent="0.2">
      <c r="A603" s="8" t="s">
        <v>45669</v>
      </c>
      <c r="B603" s="8" t="s">
        <v>45670</v>
      </c>
      <c r="C603" s="19" t="s">
        <v>45769</v>
      </c>
      <c r="D603" s="8" t="s">
        <v>34690</v>
      </c>
      <c r="E603" s="8" t="s">
        <v>34691</v>
      </c>
      <c r="F603" s="8" t="s">
        <v>776</v>
      </c>
      <c r="G603" s="8" t="s">
        <v>45408</v>
      </c>
      <c r="H603" s="8" t="s">
        <v>17406</v>
      </c>
      <c r="I603" s="8" t="s">
        <v>45410</v>
      </c>
      <c r="J603" s="17" t="s">
        <v>45411</v>
      </c>
      <c r="K603" s="8" t="s">
        <v>45673</v>
      </c>
      <c r="L603" s="8" t="s">
        <v>470</v>
      </c>
      <c r="M603" s="33" t="s">
        <v>45770</v>
      </c>
      <c r="N603" s="32" t="s">
        <v>45672</v>
      </c>
      <c r="O603" s="32" t="s">
        <v>204</v>
      </c>
      <c r="P603" s="32" t="s">
        <v>204</v>
      </c>
      <c r="Q603" s="32">
        <v>43038</v>
      </c>
      <c r="R603" s="32">
        <v>0.41666666666666669</v>
      </c>
      <c r="S603" s="32">
        <v>0.75</v>
      </c>
      <c r="T603" s="32" t="s">
        <v>486</v>
      </c>
      <c r="U603" s="8" t="s">
        <v>9297</v>
      </c>
      <c r="V603" s="8" t="s">
        <v>472</v>
      </c>
      <c r="W603" s="8" t="s">
        <v>28</v>
      </c>
      <c r="X603" s="8" t="s">
        <v>296</v>
      </c>
      <c r="Y603" s="8" t="s">
        <v>45985</v>
      </c>
      <c r="Z603" s="8">
        <v>507597</v>
      </c>
      <c r="AA603" s="26" t="s">
        <v>45671</v>
      </c>
      <c r="AB603" s="8" t="s">
        <v>470</v>
      </c>
    </row>
    <row r="604" spans="1:28" x14ac:dyDescent="0.2">
      <c r="A604" s="8" t="s">
        <v>44699</v>
      </c>
      <c r="B604" s="8" t="s">
        <v>44700</v>
      </c>
      <c r="C604" s="19" t="s">
        <v>45769</v>
      </c>
      <c r="D604" s="8" t="s">
        <v>34690</v>
      </c>
      <c r="E604" s="8" t="s">
        <v>34691</v>
      </c>
      <c r="F604" s="8" t="s">
        <v>776</v>
      </c>
      <c r="G604" s="8" t="s">
        <v>44685</v>
      </c>
      <c r="H604" s="8" t="s">
        <v>44686</v>
      </c>
      <c r="I604" s="8" t="s">
        <v>44687</v>
      </c>
      <c r="J604" s="17" t="s">
        <v>44688</v>
      </c>
      <c r="K604" s="8" t="s">
        <v>44703</v>
      </c>
      <c r="L604" s="8" t="s">
        <v>86</v>
      </c>
      <c r="M604" s="33" t="s">
        <v>45770</v>
      </c>
      <c r="N604" s="32" t="s">
        <v>44702</v>
      </c>
      <c r="O604" s="32" t="s">
        <v>65</v>
      </c>
      <c r="P604" s="32" t="s">
        <v>65</v>
      </c>
      <c r="Q604" s="32">
        <v>43013</v>
      </c>
      <c r="R604" s="32">
        <v>8.3333333333333329E-2</v>
      </c>
      <c r="S604" s="32">
        <v>0.20833333333333334</v>
      </c>
      <c r="T604" s="32" t="s">
        <v>1283</v>
      </c>
      <c r="U604" s="8" t="s">
        <v>19445</v>
      </c>
      <c r="V604" s="8" t="s">
        <v>4549</v>
      </c>
      <c r="W604" s="8" t="s">
        <v>708</v>
      </c>
      <c r="X604" s="8" t="s">
        <v>30</v>
      </c>
      <c r="Y604" s="8" t="s">
        <v>45985</v>
      </c>
      <c r="Z604" s="8">
        <v>506262</v>
      </c>
      <c r="AA604" s="26" t="s">
        <v>44701</v>
      </c>
      <c r="AB604" s="8" t="s">
        <v>86</v>
      </c>
    </row>
    <row r="605" spans="1:28" x14ac:dyDescent="0.2">
      <c r="A605" s="8" t="s">
        <v>37622</v>
      </c>
      <c r="B605" s="8" t="s">
        <v>37623</v>
      </c>
      <c r="C605" s="19" t="s">
        <v>45769</v>
      </c>
      <c r="D605" s="8" t="s">
        <v>34690</v>
      </c>
      <c r="E605" s="8" t="s">
        <v>34691</v>
      </c>
      <c r="F605" s="8" t="s">
        <v>776</v>
      </c>
      <c r="G605" s="8" t="s">
        <v>37496</v>
      </c>
      <c r="H605" s="8" t="s">
        <v>17227</v>
      </c>
      <c r="I605" s="8" t="s">
        <v>36869</v>
      </c>
      <c r="J605" s="17" t="s">
        <v>37497</v>
      </c>
      <c r="K605" s="8" t="s">
        <v>37626</v>
      </c>
      <c r="L605" s="8" t="s">
        <v>113</v>
      </c>
      <c r="M605" s="33" t="s">
        <v>45770</v>
      </c>
      <c r="N605" s="32" t="s">
        <v>37625</v>
      </c>
      <c r="O605" s="32" t="s">
        <v>112</v>
      </c>
      <c r="P605" s="32" t="s">
        <v>112</v>
      </c>
      <c r="Q605" s="32">
        <v>43024</v>
      </c>
      <c r="R605" s="32">
        <v>0.45833333333333331</v>
      </c>
      <c r="S605" s="32">
        <v>0.54166666666666663</v>
      </c>
      <c r="T605" s="32" t="s">
        <v>1100</v>
      </c>
      <c r="U605" s="8" t="s">
        <v>8347</v>
      </c>
      <c r="V605" s="8" t="s">
        <v>8353</v>
      </c>
      <c r="W605" s="8" t="s">
        <v>28</v>
      </c>
      <c r="X605" s="8" t="s">
        <v>30</v>
      </c>
      <c r="Y605" s="8" t="s">
        <v>45985</v>
      </c>
      <c r="Z605" s="8">
        <v>202</v>
      </c>
      <c r="AA605" s="26" t="s">
        <v>37624</v>
      </c>
      <c r="AB605" s="8" t="s">
        <v>113</v>
      </c>
    </row>
    <row r="606" spans="1:28" x14ac:dyDescent="0.2">
      <c r="A606" s="8" t="s">
        <v>16098</v>
      </c>
      <c r="B606" s="8" t="s">
        <v>16099</v>
      </c>
      <c r="C606" s="19" t="s">
        <v>45769</v>
      </c>
      <c r="D606" s="8" t="s">
        <v>34690</v>
      </c>
      <c r="E606" s="8" t="s">
        <v>34691</v>
      </c>
      <c r="F606" s="8" t="s">
        <v>776</v>
      </c>
      <c r="G606" s="8" t="s">
        <v>16019</v>
      </c>
      <c r="H606" s="8" t="s">
        <v>12606</v>
      </c>
      <c r="I606" s="8" t="s">
        <v>16020</v>
      </c>
      <c r="J606" s="17" t="s">
        <v>16021</v>
      </c>
      <c r="K606" s="8" t="s">
        <v>16101</v>
      </c>
      <c r="L606" s="8" t="s">
        <v>345</v>
      </c>
      <c r="M606" s="33" t="s">
        <v>45770</v>
      </c>
      <c r="N606" s="32" t="s">
        <v>16100</v>
      </c>
      <c r="O606" s="32" t="s">
        <v>65</v>
      </c>
      <c r="P606" s="32" t="s">
        <v>65</v>
      </c>
      <c r="Q606" s="32">
        <v>43018</v>
      </c>
      <c r="R606" s="32">
        <v>0.125</v>
      </c>
      <c r="S606" s="32">
        <v>0.20833333333333334</v>
      </c>
      <c r="T606" s="32" t="s">
        <v>1100</v>
      </c>
      <c r="U606" s="8" t="s">
        <v>2933</v>
      </c>
      <c r="V606" s="8" t="s">
        <v>728</v>
      </c>
      <c r="W606" s="8" t="s">
        <v>708</v>
      </c>
      <c r="X606" s="8" t="s">
        <v>30</v>
      </c>
      <c r="Y606" s="8" t="s">
        <v>45985</v>
      </c>
      <c r="Z606" s="8" t="s">
        <v>45803</v>
      </c>
      <c r="AA606" s="26" t="s">
        <v>12699</v>
      </c>
      <c r="AB606" s="8" t="s">
        <v>345</v>
      </c>
    </row>
    <row r="607" spans="1:28" x14ac:dyDescent="0.2">
      <c r="A607" s="8" t="s">
        <v>32717</v>
      </c>
      <c r="B607" s="8" t="s">
        <v>32718</v>
      </c>
      <c r="C607" s="19" t="s">
        <v>45769</v>
      </c>
      <c r="D607" s="8" t="s">
        <v>34690</v>
      </c>
      <c r="E607" s="8" t="s">
        <v>34691</v>
      </c>
      <c r="F607" s="8" t="s">
        <v>776</v>
      </c>
      <c r="G607" s="8" t="s">
        <v>32588</v>
      </c>
      <c r="H607" s="8" t="s">
        <v>32589</v>
      </c>
      <c r="I607" s="8" t="s">
        <v>32590</v>
      </c>
      <c r="J607" s="17" t="s">
        <v>32591</v>
      </c>
      <c r="K607" s="8" t="s">
        <v>32722</v>
      </c>
      <c r="L607" s="8" t="s">
        <v>174</v>
      </c>
      <c r="M607" s="33" t="s">
        <v>45770</v>
      </c>
      <c r="N607" s="32" t="s">
        <v>32721</v>
      </c>
      <c r="O607" s="32" t="s">
        <v>133</v>
      </c>
      <c r="P607" s="32" t="s">
        <v>133</v>
      </c>
      <c r="Q607" s="32">
        <v>43028</v>
      </c>
      <c r="R607" s="32">
        <v>0.58333333333333337</v>
      </c>
      <c r="S607" s="32">
        <v>0.70833333333333337</v>
      </c>
      <c r="T607" s="32" t="s">
        <v>1283</v>
      </c>
      <c r="U607" s="8" t="s">
        <v>2062</v>
      </c>
      <c r="V607" s="8" t="s">
        <v>13077</v>
      </c>
      <c r="W607" s="8" t="s">
        <v>28</v>
      </c>
      <c r="X607" s="8" t="s">
        <v>45730</v>
      </c>
      <c r="Y607" s="8" t="s">
        <v>45985</v>
      </c>
      <c r="Z607" s="8" t="s">
        <v>32719</v>
      </c>
      <c r="AA607" s="26" t="s">
        <v>32720</v>
      </c>
      <c r="AB607" s="8" t="s">
        <v>174</v>
      </c>
    </row>
    <row r="608" spans="1:28" x14ac:dyDescent="0.2">
      <c r="A608" s="8" t="s">
        <v>39256</v>
      </c>
      <c r="B608" s="8" t="s">
        <v>39257</v>
      </c>
      <c r="C608" s="19" t="s">
        <v>45769</v>
      </c>
      <c r="D608" s="8" t="s">
        <v>34690</v>
      </c>
      <c r="E608" s="8" t="s">
        <v>34691</v>
      </c>
      <c r="F608" s="8" t="s">
        <v>776</v>
      </c>
      <c r="G608" s="8" t="s">
        <v>39231</v>
      </c>
      <c r="H608" s="8" t="s">
        <v>39232</v>
      </c>
      <c r="I608" s="8" t="s">
        <v>39233</v>
      </c>
      <c r="J608" s="17" t="s">
        <v>39234</v>
      </c>
      <c r="K608" s="8" t="s">
        <v>39260</v>
      </c>
      <c r="L608" s="8" t="s">
        <v>66</v>
      </c>
      <c r="M608" s="33" t="s">
        <v>45770</v>
      </c>
      <c r="N608" s="32" t="s">
        <v>39259</v>
      </c>
      <c r="O608" s="32" t="s">
        <v>65</v>
      </c>
      <c r="P608" s="32" t="s">
        <v>65</v>
      </c>
      <c r="Q608" s="32">
        <v>43012</v>
      </c>
      <c r="R608" s="32">
        <v>0.66666666666666663</v>
      </c>
      <c r="S608" s="32">
        <v>0.70833333333333337</v>
      </c>
      <c r="T608" s="32" t="s">
        <v>1495</v>
      </c>
      <c r="U608" s="8" t="s">
        <v>2017</v>
      </c>
      <c r="V608" s="8" t="s">
        <v>14011</v>
      </c>
      <c r="W608" s="8" t="s">
        <v>28</v>
      </c>
      <c r="X608" s="8" t="s">
        <v>296</v>
      </c>
      <c r="Y608" s="8" t="s">
        <v>45985</v>
      </c>
      <c r="Z608" s="8">
        <v>510039</v>
      </c>
      <c r="AA608" s="26" t="s">
        <v>39258</v>
      </c>
      <c r="AB608" s="8" t="s">
        <v>66</v>
      </c>
    </row>
    <row r="609" spans="1:28" x14ac:dyDescent="0.2">
      <c r="A609" s="8" t="s">
        <v>45684</v>
      </c>
      <c r="B609" s="8" t="s">
        <v>45685</v>
      </c>
      <c r="C609" s="19" t="s">
        <v>45769</v>
      </c>
      <c r="D609" s="8" t="s">
        <v>34690</v>
      </c>
      <c r="E609" s="8" t="s">
        <v>34691</v>
      </c>
      <c r="F609" s="8" t="s">
        <v>776</v>
      </c>
      <c r="G609" s="8" t="s">
        <v>45408</v>
      </c>
      <c r="H609" s="8" t="s">
        <v>17406</v>
      </c>
      <c r="I609" s="8" t="s">
        <v>45410</v>
      </c>
      <c r="J609" s="17" t="s">
        <v>45411</v>
      </c>
      <c r="K609" s="8" t="s">
        <v>45688</v>
      </c>
      <c r="L609" s="8" t="s">
        <v>480</v>
      </c>
      <c r="M609" s="33" t="s">
        <v>45770</v>
      </c>
      <c r="N609" s="32" t="s">
        <v>45687</v>
      </c>
      <c r="O609" s="32" t="s">
        <v>204</v>
      </c>
      <c r="P609" s="32" t="s">
        <v>204</v>
      </c>
      <c r="Q609" s="32">
        <v>43039</v>
      </c>
      <c r="R609" s="32">
        <v>0.58333333333333337</v>
      </c>
      <c r="S609" s="32">
        <v>0.75</v>
      </c>
      <c r="T609" s="32" t="s">
        <v>739</v>
      </c>
      <c r="U609" s="8" t="s">
        <v>482</v>
      </c>
      <c r="V609" s="8" t="s">
        <v>1644</v>
      </c>
      <c r="W609" s="8" t="s">
        <v>28</v>
      </c>
      <c r="X609" s="8" t="s">
        <v>296</v>
      </c>
      <c r="Y609" s="8" t="s">
        <v>45985</v>
      </c>
      <c r="Z609" s="8">
        <v>10075</v>
      </c>
      <c r="AA609" s="26" t="s">
        <v>45686</v>
      </c>
      <c r="AB609" s="8" t="s">
        <v>480</v>
      </c>
    </row>
    <row r="610" spans="1:28" x14ac:dyDescent="0.2">
      <c r="A610" s="8" t="s">
        <v>32739</v>
      </c>
      <c r="B610" s="8" t="s">
        <v>32740</v>
      </c>
      <c r="C610" s="19" t="s">
        <v>45769</v>
      </c>
      <c r="D610" s="8" t="s">
        <v>34690</v>
      </c>
      <c r="E610" s="8" t="s">
        <v>34691</v>
      </c>
      <c r="F610" s="8" t="s">
        <v>776</v>
      </c>
      <c r="G610" s="8" t="s">
        <v>32588</v>
      </c>
      <c r="H610" s="8" t="s">
        <v>32589</v>
      </c>
      <c r="I610" s="8" t="s">
        <v>32590</v>
      </c>
      <c r="J610" s="17" t="s">
        <v>32591</v>
      </c>
      <c r="K610" s="8" t="s">
        <v>32743</v>
      </c>
      <c r="L610" s="8" t="s">
        <v>194</v>
      </c>
      <c r="M610" s="33" t="s">
        <v>45770</v>
      </c>
      <c r="N610" s="32" t="s">
        <v>32742</v>
      </c>
      <c r="O610" s="32" t="s">
        <v>133</v>
      </c>
      <c r="P610" s="32" t="s">
        <v>133</v>
      </c>
      <c r="Q610" s="32">
        <v>43030</v>
      </c>
      <c r="R610" s="32">
        <v>0.58333333333333337</v>
      </c>
      <c r="S610" s="32">
        <v>0.70833333333333337</v>
      </c>
      <c r="T610" s="32" t="s">
        <v>1283</v>
      </c>
      <c r="U610" s="8" t="s">
        <v>18026</v>
      </c>
      <c r="V610" s="8" t="s">
        <v>13105</v>
      </c>
      <c r="W610" s="8" t="s">
        <v>28</v>
      </c>
      <c r="X610" s="8" t="s">
        <v>45730</v>
      </c>
      <c r="Y610" s="8" t="s">
        <v>45985</v>
      </c>
      <c r="Z610" s="8">
        <v>508763</v>
      </c>
      <c r="AA610" s="26" t="s">
        <v>32741</v>
      </c>
      <c r="AB610" s="8" t="s">
        <v>194</v>
      </c>
    </row>
    <row r="611" spans="1:28" x14ac:dyDescent="0.2">
      <c r="A611" s="8" t="s">
        <v>32856</v>
      </c>
      <c r="B611" s="8" t="s">
        <v>32857</v>
      </c>
      <c r="C611" s="19" t="s">
        <v>45769</v>
      </c>
      <c r="D611" s="8" t="s">
        <v>34690</v>
      </c>
      <c r="E611" s="8" t="s">
        <v>34691</v>
      </c>
      <c r="F611" s="8" t="s">
        <v>776</v>
      </c>
      <c r="G611" s="8" t="s">
        <v>32588</v>
      </c>
      <c r="H611" s="8" t="s">
        <v>32589</v>
      </c>
      <c r="I611" s="8" t="s">
        <v>32590</v>
      </c>
      <c r="J611" s="17" t="s">
        <v>32591</v>
      </c>
      <c r="K611" s="8" t="s">
        <v>32860</v>
      </c>
      <c r="L611" s="8" t="s">
        <v>1989</v>
      </c>
      <c r="M611" s="33" t="s">
        <v>45770</v>
      </c>
      <c r="N611" s="32" t="s">
        <v>32859</v>
      </c>
      <c r="O611" s="32" t="s">
        <v>274</v>
      </c>
      <c r="P611" s="32" t="s">
        <v>274</v>
      </c>
      <c r="Q611" s="32">
        <v>43049</v>
      </c>
      <c r="R611" s="32">
        <v>0.375</v>
      </c>
      <c r="S611" s="32">
        <v>0.58333333333333337</v>
      </c>
      <c r="T611" s="32" t="s">
        <v>773</v>
      </c>
      <c r="U611" s="8" t="s">
        <v>14663</v>
      </c>
      <c r="V611" s="8" t="s">
        <v>8703</v>
      </c>
      <c r="W611" s="8" t="s">
        <v>28</v>
      </c>
      <c r="X611" s="8" t="s">
        <v>45730</v>
      </c>
      <c r="Y611" s="8" t="s">
        <v>45985</v>
      </c>
      <c r="Z611" s="8">
        <v>10096</v>
      </c>
      <c r="AA611" s="26" t="s">
        <v>32858</v>
      </c>
      <c r="AB611" s="8" t="s">
        <v>1989</v>
      </c>
    </row>
    <row r="612" spans="1:28" x14ac:dyDescent="0.2">
      <c r="A612" s="8" t="s">
        <v>5692</v>
      </c>
      <c r="B612" s="8" t="s">
        <v>5693</v>
      </c>
      <c r="C612" s="19" t="s">
        <v>45769</v>
      </c>
      <c r="D612" s="8" t="s">
        <v>34690</v>
      </c>
      <c r="E612" s="8" t="s">
        <v>34691</v>
      </c>
      <c r="F612" s="8" t="s">
        <v>776</v>
      </c>
      <c r="G612" s="8" t="s">
        <v>5556</v>
      </c>
      <c r="H612" s="8" t="s">
        <v>3431</v>
      </c>
      <c r="I612" s="8" t="s">
        <v>5557</v>
      </c>
      <c r="J612" s="17" t="s">
        <v>5558</v>
      </c>
      <c r="K612" s="8" t="s">
        <v>5696</v>
      </c>
      <c r="L612" s="8" t="s">
        <v>390</v>
      </c>
      <c r="M612" s="33" t="s">
        <v>45770</v>
      </c>
      <c r="N612" s="32" t="s">
        <v>5695</v>
      </c>
      <c r="O612" s="32" t="s">
        <v>112</v>
      </c>
      <c r="P612" s="32" t="s">
        <v>112</v>
      </c>
      <c r="Q612" s="32">
        <v>43022</v>
      </c>
      <c r="R612" s="32">
        <v>0.79166666666666663</v>
      </c>
      <c r="S612" s="32">
        <v>4.1666666666666664E-2</v>
      </c>
      <c r="T612" s="32" t="s">
        <v>30</v>
      </c>
      <c r="U612" s="8" t="s">
        <v>4635</v>
      </c>
      <c r="V612" s="8" t="s">
        <v>5694</v>
      </c>
      <c r="W612" s="8" t="s">
        <v>708</v>
      </c>
      <c r="X612" s="8" t="s">
        <v>296</v>
      </c>
      <c r="Y612" s="8" t="s">
        <v>45985</v>
      </c>
      <c r="Z612" s="8" t="s">
        <v>45823</v>
      </c>
      <c r="AA612" s="26" t="s">
        <v>45977</v>
      </c>
      <c r="AB612" s="8" t="s">
        <v>390</v>
      </c>
    </row>
    <row r="613" spans="1:28" x14ac:dyDescent="0.2">
      <c r="A613" s="8" t="s">
        <v>16068</v>
      </c>
      <c r="B613" s="8" t="s">
        <v>16069</v>
      </c>
      <c r="C613" s="19" t="s">
        <v>45769</v>
      </c>
      <c r="D613" s="8" t="s">
        <v>34690</v>
      </c>
      <c r="E613" s="8" t="s">
        <v>34691</v>
      </c>
      <c r="F613" s="8" t="s">
        <v>776</v>
      </c>
      <c r="G613" s="8" t="s">
        <v>16019</v>
      </c>
      <c r="H613" s="8" t="s">
        <v>12606</v>
      </c>
      <c r="I613" s="8" t="s">
        <v>16020</v>
      </c>
      <c r="J613" s="17" t="s">
        <v>16021</v>
      </c>
      <c r="K613" s="8" t="s">
        <v>16072</v>
      </c>
      <c r="L613" s="8" t="s">
        <v>335</v>
      </c>
      <c r="M613" s="33" t="s">
        <v>45770</v>
      </c>
      <c r="N613" s="32" t="s">
        <v>16071</v>
      </c>
      <c r="O613" s="32" t="s">
        <v>65</v>
      </c>
      <c r="P613" s="32" t="s">
        <v>65</v>
      </c>
      <c r="Q613" s="32">
        <v>43017</v>
      </c>
      <c r="R613" s="32">
        <v>0.75</v>
      </c>
      <c r="S613" s="32">
        <v>0.91666666666666663</v>
      </c>
      <c r="T613" s="32" t="s">
        <v>739</v>
      </c>
      <c r="U613" s="8" t="s">
        <v>337</v>
      </c>
      <c r="V613" s="8" t="s">
        <v>12665</v>
      </c>
      <c r="W613" s="8" t="s">
        <v>708</v>
      </c>
      <c r="X613" s="8" t="s">
        <v>30</v>
      </c>
      <c r="Y613" s="8" t="s">
        <v>45985</v>
      </c>
      <c r="Z613" s="8">
        <v>303233</v>
      </c>
      <c r="AA613" s="26" t="s">
        <v>16070</v>
      </c>
      <c r="AB613" s="8" t="s">
        <v>335</v>
      </c>
    </row>
    <row r="614" spans="1:28" x14ac:dyDescent="0.2">
      <c r="A614" s="8" t="s">
        <v>5589</v>
      </c>
      <c r="B614" s="8" t="s">
        <v>5590</v>
      </c>
      <c r="C614" s="19" t="s">
        <v>45769</v>
      </c>
      <c r="D614" s="8" t="s">
        <v>34690</v>
      </c>
      <c r="E614" s="8" t="s">
        <v>34691</v>
      </c>
      <c r="F614" s="8" t="s">
        <v>776</v>
      </c>
      <c r="G614" s="8" t="s">
        <v>5556</v>
      </c>
      <c r="H614" s="8" t="s">
        <v>3431</v>
      </c>
      <c r="I614" s="8" t="s">
        <v>5557</v>
      </c>
      <c r="J614" s="17" t="s">
        <v>5558</v>
      </c>
      <c r="K614" s="8" t="s">
        <v>5593</v>
      </c>
      <c r="L614" s="8" t="s">
        <v>76</v>
      </c>
      <c r="M614" s="33" t="s">
        <v>45770</v>
      </c>
      <c r="N614" s="32" t="s">
        <v>5592</v>
      </c>
      <c r="O614" s="32" t="s">
        <v>65</v>
      </c>
      <c r="P614" s="32" t="s">
        <v>65</v>
      </c>
      <c r="Q614" s="32">
        <v>43014</v>
      </c>
      <c r="R614" s="32">
        <v>0</v>
      </c>
      <c r="S614" s="32">
        <v>8.3333333333333329E-2</v>
      </c>
      <c r="T614" s="32" t="s">
        <v>1100</v>
      </c>
      <c r="U614" s="8" t="s">
        <v>5585</v>
      </c>
      <c r="V614" s="8" t="s">
        <v>3957</v>
      </c>
      <c r="W614" s="8" t="s">
        <v>708</v>
      </c>
      <c r="X614" s="8" t="s">
        <v>296</v>
      </c>
      <c r="Y614" s="8" t="s">
        <v>45985</v>
      </c>
      <c r="Z614" s="8">
        <v>204</v>
      </c>
      <c r="AA614" s="26" t="s">
        <v>5591</v>
      </c>
      <c r="AB614" s="8" t="s">
        <v>76</v>
      </c>
    </row>
    <row r="615" spans="1:28" x14ac:dyDescent="0.2">
      <c r="A615" s="8" t="s">
        <v>16189</v>
      </c>
      <c r="B615" s="8" t="s">
        <v>16190</v>
      </c>
      <c r="C615" s="19" t="s">
        <v>45769</v>
      </c>
      <c r="D615" s="8" t="s">
        <v>34690</v>
      </c>
      <c r="E615" s="8" t="s">
        <v>34691</v>
      </c>
      <c r="F615" s="8" t="s">
        <v>776</v>
      </c>
      <c r="G615" s="8" t="s">
        <v>16019</v>
      </c>
      <c r="H615" s="8" t="s">
        <v>12606</v>
      </c>
      <c r="I615" s="8" t="s">
        <v>16020</v>
      </c>
      <c r="J615" s="17" t="s">
        <v>16021</v>
      </c>
      <c r="K615" s="8" t="s">
        <v>16193</v>
      </c>
      <c r="L615" s="8" t="s">
        <v>215</v>
      </c>
      <c r="M615" s="33" t="s">
        <v>45770</v>
      </c>
      <c r="N615" s="32" t="s">
        <v>16192</v>
      </c>
      <c r="O615" s="32" t="s">
        <v>204</v>
      </c>
      <c r="P615" s="32" t="s">
        <v>204</v>
      </c>
      <c r="Q615" s="32">
        <v>43034</v>
      </c>
      <c r="R615" s="32">
        <v>0.97916666666666663</v>
      </c>
      <c r="S615" s="32">
        <v>0.20833333333333334</v>
      </c>
      <c r="T615" s="32" t="s">
        <v>2712</v>
      </c>
      <c r="U615" s="8" t="s">
        <v>12788</v>
      </c>
      <c r="V615" s="8" t="s">
        <v>3690</v>
      </c>
      <c r="W615" s="8" t="s">
        <v>708</v>
      </c>
      <c r="X615" s="8" t="s">
        <v>296</v>
      </c>
      <c r="Y615" s="8" t="s">
        <v>45985</v>
      </c>
      <c r="Z615" s="8">
        <v>306</v>
      </c>
      <c r="AA615" s="26" t="s">
        <v>16191</v>
      </c>
      <c r="AB615" s="8" t="s">
        <v>215</v>
      </c>
    </row>
    <row r="616" spans="1:28" x14ac:dyDescent="0.2">
      <c r="A616" s="8" t="s">
        <v>12792</v>
      </c>
      <c r="B616" s="8" t="s">
        <v>12793</v>
      </c>
      <c r="C616" s="19" t="s">
        <v>45769</v>
      </c>
      <c r="D616" s="8" t="s">
        <v>34690</v>
      </c>
      <c r="E616" s="8" t="s">
        <v>34691</v>
      </c>
      <c r="F616" s="8" t="s">
        <v>776</v>
      </c>
      <c r="G616" s="8" t="s">
        <v>12605</v>
      </c>
      <c r="H616" s="8" t="s">
        <v>12606</v>
      </c>
      <c r="I616" s="8" t="s">
        <v>12607</v>
      </c>
      <c r="J616" s="17" t="s">
        <v>12608</v>
      </c>
      <c r="K616" s="8" t="s">
        <v>12796</v>
      </c>
      <c r="L616" s="8" t="s">
        <v>215</v>
      </c>
      <c r="M616" s="33" t="s">
        <v>45770</v>
      </c>
      <c r="N616" s="32" t="s">
        <v>12795</v>
      </c>
      <c r="O616" s="32" t="s">
        <v>204</v>
      </c>
      <c r="P616" s="32" t="s">
        <v>204</v>
      </c>
      <c r="Q616" s="32">
        <v>43034</v>
      </c>
      <c r="R616" s="32">
        <v>0.97916666666666663</v>
      </c>
      <c r="S616" s="32">
        <v>0.20833333333333334</v>
      </c>
      <c r="T616" s="32" t="s">
        <v>2712</v>
      </c>
      <c r="U616" s="8" t="s">
        <v>12788</v>
      </c>
      <c r="V616" s="8" t="s">
        <v>3690</v>
      </c>
      <c r="W616" s="8" t="s">
        <v>708</v>
      </c>
      <c r="X616" s="8" t="s">
        <v>30</v>
      </c>
      <c r="Y616" s="8" t="s">
        <v>45985</v>
      </c>
      <c r="Z616" s="8">
        <v>10088</v>
      </c>
      <c r="AA616" s="26" t="s">
        <v>12794</v>
      </c>
      <c r="AB616" s="8" t="s">
        <v>215</v>
      </c>
    </row>
    <row r="617" spans="1:28" x14ac:dyDescent="0.2">
      <c r="A617" s="8" t="s">
        <v>43728</v>
      </c>
      <c r="B617" s="8" t="s">
        <v>43729</v>
      </c>
      <c r="C617" s="19" t="s">
        <v>45769</v>
      </c>
      <c r="D617" s="8" t="s">
        <v>34690</v>
      </c>
      <c r="E617" s="8" t="s">
        <v>34691</v>
      </c>
      <c r="F617" s="8" t="s">
        <v>776</v>
      </c>
      <c r="G617" s="8" t="s">
        <v>43649</v>
      </c>
      <c r="H617" s="8" t="s">
        <v>43650</v>
      </c>
      <c r="I617" s="8" t="s">
        <v>43546</v>
      </c>
      <c r="J617" s="17" t="s">
        <v>43651</v>
      </c>
      <c r="K617" s="8" t="s">
        <v>43732</v>
      </c>
      <c r="L617" s="8" t="s">
        <v>113</v>
      </c>
      <c r="M617" s="33" t="s">
        <v>45770</v>
      </c>
      <c r="N617" s="32" t="s">
        <v>43731</v>
      </c>
      <c r="O617" s="32" t="s">
        <v>112</v>
      </c>
      <c r="P617" s="32" t="s">
        <v>112</v>
      </c>
      <c r="Q617" s="32">
        <v>43024</v>
      </c>
      <c r="R617" s="32">
        <v>4.1666666666666664E-2</v>
      </c>
      <c r="S617" s="32">
        <v>0.20833333333333334</v>
      </c>
      <c r="T617" s="32" t="s">
        <v>739</v>
      </c>
      <c r="U617" s="8" t="s">
        <v>1481</v>
      </c>
      <c r="V617" s="8" t="s">
        <v>767</v>
      </c>
      <c r="W617" s="8" t="s">
        <v>708</v>
      </c>
      <c r="X617" s="8" t="s">
        <v>45730</v>
      </c>
      <c r="Y617" s="8" t="s">
        <v>45985</v>
      </c>
      <c r="Z617" s="8">
        <v>508762</v>
      </c>
      <c r="AA617" s="26" t="s">
        <v>43730</v>
      </c>
      <c r="AB617" s="8" t="s">
        <v>113</v>
      </c>
    </row>
    <row r="618" spans="1:28" x14ac:dyDescent="0.2">
      <c r="A618" s="8" t="s">
        <v>39291</v>
      </c>
      <c r="B618" s="8" t="s">
        <v>39292</v>
      </c>
      <c r="C618" s="19" t="s">
        <v>45769</v>
      </c>
      <c r="D618" s="8" t="s">
        <v>34690</v>
      </c>
      <c r="E618" s="8" t="s">
        <v>34691</v>
      </c>
      <c r="F618" s="8" t="s">
        <v>776</v>
      </c>
      <c r="G618" s="8" t="s">
        <v>39231</v>
      </c>
      <c r="H618" s="8" t="s">
        <v>39232</v>
      </c>
      <c r="I618" s="8" t="s">
        <v>39233</v>
      </c>
      <c r="J618" s="17" t="s">
        <v>39234</v>
      </c>
      <c r="K618" s="8" t="s">
        <v>39294</v>
      </c>
      <c r="L618" s="8" t="s">
        <v>345</v>
      </c>
      <c r="M618" s="33" t="s">
        <v>45770</v>
      </c>
      <c r="N618" s="32" t="s">
        <v>39293</v>
      </c>
      <c r="O618" s="32" t="s">
        <v>65</v>
      </c>
      <c r="P618" s="32" t="s">
        <v>65</v>
      </c>
      <c r="Q618" s="32">
        <v>43018</v>
      </c>
      <c r="R618" s="32">
        <v>0.25</v>
      </c>
      <c r="S618" s="32">
        <v>0.33333333333333331</v>
      </c>
      <c r="T618" s="32" t="s">
        <v>1100</v>
      </c>
      <c r="U618" s="8" t="s">
        <v>346</v>
      </c>
      <c r="V618" s="8" t="s">
        <v>16601</v>
      </c>
      <c r="W618" s="8" t="s">
        <v>28</v>
      </c>
      <c r="X618" s="8" t="s">
        <v>296</v>
      </c>
      <c r="Y618" s="8" t="s">
        <v>45985</v>
      </c>
      <c r="Z618" s="8">
        <v>5111535</v>
      </c>
      <c r="AA618" s="26" t="s">
        <v>45960</v>
      </c>
      <c r="AB618" s="8" t="s">
        <v>345</v>
      </c>
    </row>
    <row r="619" spans="1:28" x14ac:dyDescent="0.2">
      <c r="A619" s="8" t="s">
        <v>16114</v>
      </c>
      <c r="B619" s="8" t="s">
        <v>16115</v>
      </c>
      <c r="C619" s="19" t="s">
        <v>45769</v>
      </c>
      <c r="D619" s="8" t="s">
        <v>34690</v>
      </c>
      <c r="E619" s="8" t="s">
        <v>34691</v>
      </c>
      <c r="F619" s="8" t="s">
        <v>776</v>
      </c>
      <c r="G619" s="8" t="s">
        <v>16019</v>
      </c>
      <c r="H619" s="8" t="s">
        <v>12606</v>
      </c>
      <c r="I619" s="8" t="s">
        <v>16020</v>
      </c>
      <c r="J619" s="17" t="s">
        <v>16021</v>
      </c>
      <c r="K619" s="8" t="s">
        <v>16119</v>
      </c>
      <c r="L619" s="8" t="s">
        <v>362</v>
      </c>
      <c r="M619" s="33" t="s">
        <v>45770</v>
      </c>
      <c r="N619" s="32" t="s">
        <v>16118</v>
      </c>
      <c r="O619" s="32" t="s">
        <v>112</v>
      </c>
      <c r="P619" s="32" t="s">
        <v>112</v>
      </c>
      <c r="Q619" s="32">
        <v>43019</v>
      </c>
      <c r="R619" s="32">
        <v>4.1666666666666664E-2</v>
      </c>
      <c r="S619" s="32">
        <v>0.125</v>
      </c>
      <c r="T619" s="32" t="s">
        <v>1100</v>
      </c>
      <c r="U619" s="8" t="s">
        <v>16110</v>
      </c>
      <c r="V619" s="8" t="s">
        <v>16116</v>
      </c>
      <c r="W619" s="8" t="s">
        <v>708</v>
      </c>
      <c r="X619" s="8" t="s">
        <v>30</v>
      </c>
      <c r="Y619" s="8" t="s">
        <v>45985</v>
      </c>
      <c r="Z619" s="8" t="s">
        <v>45826</v>
      </c>
      <c r="AA619" s="26" t="s">
        <v>16117</v>
      </c>
      <c r="AB619" s="8" t="s">
        <v>362</v>
      </c>
    </row>
    <row r="620" spans="1:28" x14ac:dyDescent="0.2">
      <c r="A620" s="8" t="s">
        <v>12876</v>
      </c>
      <c r="B620" s="8" t="s">
        <v>12877</v>
      </c>
      <c r="C620" s="19" t="s">
        <v>45769</v>
      </c>
      <c r="D620" s="8" t="s">
        <v>34690</v>
      </c>
      <c r="E620" s="8" t="s">
        <v>34691</v>
      </c>
      <c r="F620" s="8" t="s">
        <v>776</v>
      </c>
      <c r="G620" s="8" t="s">
        <v>12605</v>
      </c>
      <c r="H620" s="8" t="s">
        <v>12606</v>
      </c>
      <c r="I620" s="8" t="s">
        <v>12607</v>
      </c>
      <c r="J620" s="17" t="s">
        <v>12608</v>
      </c>
      <c r="K620" s="8" t="s">
        <v>12880</v>
      </c>
      <c r="L620" s="8" t="s">
        <v>535</v>
      </c>
      <c r="M620" s="33" t="s">
        <v>45770</v>
      </c>
      <c r="N620" s="32" t="s">
        <v>12879</v>
      </c>
      <c r="O620" s="32" t="s">
        <v>255</v>
      </c>
      <c r="P620" s="32" t="s">
        <v>255</v>
      </c>
      <c r="Q620" s="32">
        <v>43043</v>
      </c>
      <c r="R620" s="32">
        <v>0.75</v>
      </c>
      <c r="S620" s="32">
        <v>0.97916666666666663</v>
      </c>
      <c r="T620" s="32" t="s">
        <v>2712</v>
      </c>
      <c r="U620" s="8" t="s">
        <v>537</v>
      </c>
      <c r="V620" s="8" t="s">
        <v>12878</v>
      </c>
      <c r="W620" s="8" t="s">
        <v>708</v>
      </c>
      <c r="X620" s="8" t="s">
        <v>30</v>
      </c>
      <c r="Y620" s="8" t="s">
        <v>45985</v>
      </c>
      <c r="Z620" s="8">
        <v>5122279</v>
      </c>
      <c r="AA620" s="26" t="s">
        <v>12865</v>
      </c>
      <c r="AB620" s="8" t="s">
        <v>535</v>
      </c>
    </row>
    <row r="621" spans="1:28" x14ac:dyDescent="0.2">
      <c r="A621" s="8" t="s">
        <v>45426</v>
      </c>
      <c r="B621" s="8" t="s">
        <v>45427</v>
      </c>
      <c r="C621" s="19" t="s">
        <v>45769</v>
      </c>
      <c r="D621" s="8" t="s">
        <v>34690</v>
      </c>
      <c r="E621" s="8" t="s">
        <v>34691</v>
      </c>
      <c r="F621" s="8" t="s">
        <v>776</v>
      </c>
      <c r="G621" s="8" t="s">
        <v>45408</v>
      </c>
      <c r="H621" s="8" t="s">
        <v>17406</v>
      </c>
      <c r="I621" s="8" t="s">
        <v>45410</v>
      </c>
      <c r="J621" s="17" t="s">
        <v>45411</v>
      </c>
      <c r="K621" s="8" t="s">
        <v>45430</v>
      </c>
      <c r="L621" s="8" t="s">
        <v>46</v>
      </c>
      <c r="M621" s="33" t="s">
        <v>45770</v>
      </c>
      <c r="N621" s="32" t="s">
        <v>45429</v>
      </c>
      <c r="O621" s="32" t="s">
        <v>27</v>
      </c>
      <c r="P621" s="32" t="s">
        <v>27</v>
      </c>
      <c r="Q621" s="32">
        <v>43010</v>
      </c>
      <c r="R621" s="32">
        <v>0.5625</v>
      </c>
      <c r="S621" s="32">
        <v>0.75</v>
      </c>
      <c r="T621" s="32" t="s">
        <v>8032</v>
      </c>
      <c r="U621" s="8" t="s">
        <v>45422</v>
      </c>
      <c r="V621" s="8" t="s">
        <v>1738</v>
      </c>
      <c r="W621" s="8" t="s">
        <v>708</v>
      </c>
      <c r="X621" s="8" t="s">
        <v>296</v>
      </c>
      <c r="Y621" s="8" t="s">
        <v>45985</v>
      </c>
      <c r="Z621" s="8">
        <v>508652</v>
      </c>
      <c r="AA621" s="26" t="s">
        <v>45428</v>
      </c>
      <c r="AB621" s="8" t="s">
        <v>46</v>
      </c>
    </row>
    <row r="622" spans="1:28" x14ac:dyDescent="0.2">
      <c r="A622" s="8" t="s">
        <v>39310</v>
      </c>
      <c r="B622" s="8" t="s">
        <v>39311</v>
      </c>
      <c r="C622" s="19" t="s">
        <v>45769</v>
      </c>
      <c r="D622" s="8" t="s">
        <v>34690</v>
      </c>
      <c r="E622" s="8" t="s">
        <v>34691</v>
      </c>
      <c r="F622" s="8" t="s">
        <v>776</v>
      </c>
      <c r="G622" s="8" t="s">
        <v>39231</v>
      </c>
      <c r="H622" s="8" t="s">
        <v>39232</v>
      </c>
      <c r="I622" s="8" t="s">
        <v>39233</v>
      </c>
      <c r="J622" s="17" t="s">
        <v>39234</v>
      </c>
      <c r="K622" s="8" t="s">
        <v>39314</v>
      </c>
      <c r="L622" s="8" t="s">
        <v>144</v>
      </c>
      <c r="M622" s="33" t="s">
        <v>45770</v>
      </c>
      <c r="N622" s="32" t="s">
        <v>39313</v>
      </c>
      <c r="O622" s="32" t="s">
        <v>133</v>
      </c>
      <c r="P622" s="32" t="s">
        <v>133</v>
      </c>
      <c r="Q622" s="32">
        <v>43027</v>
      </c>
      <c r="R622" s="32">
        <v>0.75</v>
      </c>
      <c r="S622" s="32">
        <v>0.16666666666666666</v>
      </c>
      <c r="T622" s="32" t="s">
        <v>792</v>
      </c>
      <c r="U622" s="8" t="s">
        <v>3151</v>
      </c>
      <c r="V622" s="8" t="s">
        <v>3158</v>
      </c>
      <c r="W622" s="8" t="s">
        <v>708</v>
      </c>
      <c r="X622" s="8" t="s">
        <v>12943</v>
      </c>
      <c r="Y622" s="8" t="s">
        <v>45985</v>
      </c>
      <c r="Z622" s="8">
        <v>506224</v>
      </c>
      <c r="AA622" s="26" t="s">
        <v>39312</v>
      </c>
      <c r="AB622" s="8" t="s">
        <v>144</v>
      </c>
    </row>
    <row r="623" spans="1:28" x14ac:dyDescent="0.2">
      <c r="A623" s="8" t="s">
        <v>5579</v>
      </c>
      <c r="B623" s="8" t="s">
        <v>5580</v>
      </c>
      <c r="C623" s="19" t="s">
        <v>45769</v>
      </c>
      <c r="D623" s="8" t="s">
        <v>34690</v>
      </c>
      <c r="E623" s="8" t="s">
        <v>34691</v>
      </c>
      <c r="F623" s="8" t="s">
        <v>776</v>
      </c>
      <c r="G623" s="8" t="s">
        <v>5556</v>
      </c>
      <c r="H623" s="8" t="s">
        <v>3431</v>
      </c>
      <c r="I623" s="8" t="s">
        <v>5557</v>
      </c>
      <c r="J623" s="17" t="s">
        <v>5558</v>
      </c>
      <c r="K623" s="8" t="s">
        <v>5582</v>
      </c>
      <c r="L623" s="8" t="s">
        <v>76</v>
      </c>
      <c r="M623" s="33" t="s">
        <v>45770</v>
      </c>
      <c r="N623" s="32" t="s">
        <v>5581</v>
      </c>
      <c r="O623" s="32" t="s">
        <v>65</v>
      </c>
      <c r="P623" s="32" t="s">
        <v>65</v>
      </c>
      <c r="Q623" s="32">
        <v>43014</v>
      </c>
      <c r="R623" s="32">
        <v>0.75</v>
      </c>
      <c r="S623" s="32">
        <v>0.91666666666666663</v>
      </c>
      <c r="T623" s="32" t="s">
        <v>739</v>
      </c>
      <c r="U623" s="8" t="s">
        <v>320</v>
      </c>
      <c r="V623" s="8" t="s">
        <v>950</v>
      </c>
      <c r="W623" s="8" t="s">
        <v>708</v>
      </c>
      <c r="X623" s="8" t="s">
        <v>296</v>
      </c>
      <c r="Y623" s="8" t="s">
        <v>45985</v>
      </c>
      <c r="Z623" s="8">
        <v>508772</v>
      </c>
      <c r="AA623" s="26" t="s">
        <v>45950</v>
      </c>
      <c r="AB623" s="8" t="s">
        <v>76</v>
      </c>
    </row>
    <row r="624" spans="1:28" x14ac:dyDescent="0.2">
      <c r="A624" s="8" t="s">
        <v>5641</v>
      </c>
      <c r="B624" s="8" t="s">
        <v>5642</v>
      </c>
      <c r="C624" s="19" t="s">
        <v>45769</v>
      </c>
      <c r="D624" s="8" t="s">
        <v>34690</v>
      </c>
      <c r="E624" s="8" t="s">
        <v>34691</v>
      </c>
      <c r="F624" s="8" t="s">
        <v>776</v>
      </c>
      <c r="G624" s="8" t="s">
        <v>5556</v>
      </c>
      <c r="H624" s="8" t="s">
        <v>3431</v>
      </c>
      <c r="I624" s="8" t="s">
        <v>5557</v>
      </c>
      <c r="J624" s="17" t="s">
        <v>5558</v>
      </c>
      <c r="K624" s="8" t="s">
        <v>5644</v>
      </c>
      <c r="L624" s="8" t="s">
        <v>362</v>
      </c>
      <c r="M624" s="33" t="s">
        <v>45770</v>
      </c>
      <c r="N624" s="32" t="s">
        <v>5643</v>
      </c>
      <c r="O624" s="32" t="s">
        <v>112</v>
      </c>
      <c r="P624" s="32" t="s">
        <v>112</v>
      </c>
      <c r="Q624" s="32">
        <v>43019</v>
      </c>
      <c r="R624" s="32">
        <v>0</v>
      </c>
      <c r="S624" s="32">
        <v>8.3333333333333329E-2</v>
      </c>
      <c r="T624" s="32" t="s">
        <v>1100</v>
      </c>
      <c r="U624" s="8" t="s">
        <v>2966</v>
      </c>
      <c r="V624" s="8" t="s">
        <v>1400</v>
      </c>
      <c r="W624" s="8" t="s">
        <v>708</v>
      </c>
      <c r="X624" s="8" t="s">
        <v>296</v>
      </c>
      <c r="Y624" s="8" t="s">
        <v>45985</v>
      </c>
      <c r="Z624" s="8">
        <v>308722</v>
      </c>
      <c r="AA624" s="26" t="s">
        <v>45908</v>
      </c>
      <c r="AB624" s="8" t="s">
        <v>362</v>
      </c>
    </row>
    <row r="625" spans="1:28" x14ac:dyDescent="0.2">
      <c r="A625" s="8" t="s">
        <v>39463</v>
      </c>
      <c r="B625" s="8" t="s">
        <v>39464</v>
      </c>
      <c r="C625" s="19" t="s">
        <v>45769</v>
      </c>
      <c r="D625" s="8" t="s">
        <v>34690</v>
      </c>
      <c r="E625" s="8" t="s">
        <v>34691</v>
      </c>
      <c r="F625" s="8" t="s">
        <v>776</v>
      </c>
      <c r="G625" s="8" t="s">
        <v>39231</v>
      </c>
      <c r="H625" s="8" t="s">
        <v>39232</v>
      </c>
      <c r="I625" s="8" t="s">
        <v>39233</v>
      </c>
      <c r="J625" s="17" t="s">
        <v>39234</v>
      </c>
      <c r="K625" s="8" t="s">
        <v>39468</v>
      </c>
      <c r="L625" s="8" t="s">
        <v>13273</v>
      </c>
      <c r="M625" s="33" t="s">
        <v>45770</v>
      </c>
      <c r="N625" s="32" t="s">
        <v>39467</v>
      </c>
      <c r="O625" s="32" t="s">
        <v>274</v>
      </c>
      <c r="P625" s="32" t="s">
        <v>274</v>
      </c>
      <c r="Q625" s="32">
        <v>43050</v>
      </c>
      <c r="R625" s="32">
        <v>0.25</v>
      </c>
      <c r="S625" s="32">
        <v>0.45833333333333331</v>
      </c>
      <c r="T625" s="32" t="s">
        <v>773</v>
      </c>
      <c r="U625" s="8" t="s">
        <v>13274</v>
      </c>
      <c r="V625" s="8" t="s">
        <v>39465</v>
      </c>
      <c r="W625" s="8" t="s">
        <v>28</v>
      </c>
      <c r="X625" s="8" t="s">
        <v>296</v>
      </c>
      <c r="Y625" s="8" t="s">
        <v>45985</v>
      </c>
      <c r="Z625" s="8">
        <v>507591</v>
      </c>
      <c r="AA625" s="26" t="s">
        <v>39466</v>
      </c>
      <c r="AB625" s="8" t="s">
        <v>13273</v>
      </c>
    </row>
    <row r="626" spans="1:28" x14ac:dyDescent="0.2">
      <c r="A626" s="8" t="s">
        <v>18907</v>
      </c>
      <c r="B626" s="8" t="s">
        <v>18908</v>
      </c>
      <c r="C626" s="19" t="s">
        <v>45769</v>
      </c>
      <c r="D626" s="8" t="s">
        <v>34690</v>
      </c>
      <c r="E626" s="8" t="s">
        <v>34691</v>
      </c>
      <c r="F626" s="8" t="s">
        <v>776</v>
      </c>
      <c r="G626" s="8" t="s">
        <v>18876</v>
      </c>
      <c r="H626" s="8" t="s">
        <v>18877</v>
      </c>
      <c r="I626" s="8" t="s">
        <v>18878</v>
      </c>
      <c r="J626" s="17" t="s">
        <v>18879</v>
      </c>
      <c r="K626" s="8" t="s">
        <v>18910</v>
      </c>
      <c r="L626" s="8" t="s">
        <v>55</v>
      </c>
      <c r="M626" s="33" t="s">
        <v>45770</v>
      </c>
      <c r="N626" s="32" t="s">
        <v>18909</v>
      </c>
      <c r="O626" s="32" t="s">
        <v>27</v>
      </c>
      <c r="P626" s="32" t="s">
        <v>27</v>
      </c>
      <c r="Q626" s="32">
        <v>43011</v>
      </c>
      <c r="R626" s="32">
        <v>0.625</v>
      </c>
      <c r="S626" s="32">
        <v>0.70833333333333337</v>
      </c>
      <c r="T626" s="32" t="s">
        <v>1100</v>
      </c>
      <c r="U626" s="8" t="s">
        <v>5211</v>
      </c>
      <c r="V626" s="8" t="s">
        <v>722</v>
      </c>
      <c r="W626" s="8" t="s">
        <v>28</v>
      </c>
      <c r="X626" s="8" t="s">
        <v>30</v>
      </c>
      <c r="Y626" s="8" t="s">
        <v>45985</v>
      </c>
      <c r="Z626" s="8">
        <v>311722</v>
      </c>
      <c r="AA626" s="26" t="s">
        <v>6817</v>
      </c>
      <c r="AB626" s="8" t="s">
        <v>55</v>
      </c>
    </row>
    <row r="627" spans="1:28" x14ac:dyDescent="0.2">
      <c r="A627" s="8" t="s">
        <v>39434</v>
      </c>
      <c r="B627" s="8" t="s">
        <v>39435</v>
      </c>
      <c r="C627" s="19" t="s">
        <v>45769</v>
      </c>
      <c r="D627" s="8" t="s">
        <v>34690</v>
      </c>
      <c r="E627" s="8" t="s">
        <v>34691</v>
      </c>
      <c r="F627" s="8" t="s">
        <v>776</v>
      </c>
      <c r="G627" s="8" t="s">
        <v>39231</v>
      </c>
      <c r="H627" s="8" t="s">
        <v>39232</v>
      </c>
      <c r="I627" s="8" t="s">
        <v>39233</v>
      </c>
      <c r="J627" s="17" t="s">
        <v>39234</v>
      </c>
      <c r="K627" s="8" t="s">
        <v>39437</v>
      </c>
      <c r="L627" s="8" t="s">
        <v>275</v>
      </c>
      <c r="M627" s="33" t="s">
        <v>45770</v>
      </c>
      <c r="N627" s="32" t="s">
        <v>39436</v>
      </c>
      <c r="O627" s="32" t="s">
        <v>274</v>
      </c>
      <c r="P627" s="32" t="s">
        <v>274</v>
      </c>
      <c r="Q627" s="32">
        <v>43047</v>
      </c>
      <c r="R627" s="32">
        <v>0.83333333333333337</v>
      </c>
      <c r="S627" s="32">
        <v>0.20833333333333334</v>
      </c>
      <c r="T627" s="32" t="s">
        <v>952</v>
      </c>
      <c r="U627" s="8" t="s">
        <v>39430</v>
      </c>
      <c r="V627" s="8" t="s">
        <v>19742</v>
      </c>
      <c r="W627" s="8" t="s">
        <v>708</v>
      </c>
      <c r="X627" s="8" t="s">
        <v>12943</v>
      </c>
      <c r="Y627" s="8" t="s">
        <v>45985</v>
      </c>
      <c r="Z627" s="8">
        <v>507541</v>
      </c>
      <c r="AA627" s="26" t="s">
        <v>45939</v>
      </c>
      <c r="AB627" s="8" t="s">
        <v>275</v>
      </c>
    </row>
    <row r="628" spans="1:28" x14ac:dyDescent="0.2">
      <c r="A628" s="8" t="s">
        <v>45689</v>
      </c>
      <c r="B628" s="8" t="s">
        <v>45690</v>
      </c>
      <c r="C628" s="19" t="s">
        <v>45769</v>
      </c>
      <c r="D628" s="8" t="s">
        <v>34690</v>
      </c>
      <c r="E628" s="8" t="s">
        <v>34691</v>
      </c>
      <c r="F628" s="8" t="s">
        <v>776</v>
      </c>
      <c r="G628" s="8" t="s">
        <v>45408</v>
      </c>
      <c r="H628" s="8" t="s">
        <v>17406</v>
      </c>
      <c r="I628" s="8" t="s">
        <v>45410</v>
      </c>
      <c r="J628" s="17" t="s">
        <v>45411</v>
      </c>
      <c r="K628" s="8" t="s">
        <v>45693</v>
      </c>
      <c r="L628" s="8" t="s">
        <v>275</v>
      </c>
      <c r="M628" s="33" t="s">
        <v>45770</v>
      </c>
      <c r="N628" s="32" t="s">
        <v>45692</v>
      </c>
      <c r="O628" s="32" t="s">
        <v>274</v>
      </c>
      <c r="P628" s="32" t="s">
        <v>274</v>
      </c>
      <c r="Q628" s="32">
        <v>43047</v>
      </c>
      <c r="R628" s="32">
        <v>0.29166666666666669</v>
      </c>
      <c r="S628" s="32">
        <v>0.75</v>
      </c>
      <c r="T628" s="32" t="s">
        <v>762</v>
      </c>
      <c r="U628" s="8" t="s">
        <v>1963</v>
      </c>
      <c r="V628" s="8" t="s">
        <v>1969</v>
      </c>
      <c r="W628" s="8" t="s">
        <v>28</v>
      </c>
      <c r="X628" s="8" t="s">
        <v>296</v>
      </c>
      <c r="Y628" s="8" t="s">
        <v>45985</v>
      </c>
      <c r="Z628" s="8">
        <v>506122</v>
      </c>
      <c r="AA628" s="26" t="s">
        <v>45691</v>
      </c>
      <c r="AB628" s="8" t="s">
        <v>275</v>
      </c>
    </row>
    <row r="629" spans="1:28" x14ac:dyDescent="0.2">
      <c r="A629" s="8" t="s">
        <v>32650</v>
      </c>
      <c r="B629" s="8" t="s">
        <v>32651</v>
      </c>
      <c r="C629" s="19" t="s">
        <v>45769</v>
      </c>
      <c r="D629" s="8" t="s">
        <v>34690</v>
      </c>
      <c r="E629" s="8" t="s">
        <v>34691</v>
      </c>
      <c r="F629" s="8" t="s">
        <v>776</v>
      </c>
      <c r="G629" s="8" t="s">
        <v>32588</v>
      </c>
      <c r="H629" s="8" t="s">
        <v>32589</v>
      </c>
      <c r="I629" s="8" t="s">
        <v>32590</v>
      </c>
      <c r="J629" s="17" t="s">
        <v>32591</v>
      </c>
      <c r="K629" s="8" t="s">
        <v>32654</v>
      </c>
      <c r="L629" s="8" t="s">
        <v>76</v>
      </c>
      <c r="M629" s="33" t="s">
        <v>45770</v>
      </c>
      <c r="N629" s="32" t="s">
        <v>32653</v>
      </c>
      <c r="O629" s="32" t="s">
        <v>65</v>
      </c>
      <c r="P629" s="32" t="s">
        <v>65</v>
      </c>
      <c r="Q629" s="32">
        <v>43014</v>
      </c>
      <c r="R629" s="32">
        <v>0.25</v>
      </c>
      <c r="S629" s="32">
        <v>0.45833333333333331</v>
      </c>
      <c r="T629" s="32" t="s">
        <v>773</v>
      </c>
      <c r="U629" s="8" t="s">
        <v>319</v>
      </c>
      <c r="V629" s="8" t="s">
        <v>5327</v>
      </c>
      <c r="W629" s="8" t="s">
        <v>28</v>
      </c>
      <c r="X629" s="8" t="s">
        <v>45730</v>
      </c>
      <c r="Y629" s="8" t="s">
        <v>45985</v>
      </c>
      <c r="Z629" s="8">
        <v>10076</v>
      </c>
      <c r="AA629" s="26" t="s">
        <v>32652</v>
      </c>
      <c r="AB629" s="8" t="s">
        <v>76</v>
      </c>
    </row>
    <row r="630" spans="1:28" x14ac:dyDescent="0.2">
      <c r="A630" s="8" t="s">
        <v>44791</v>
      </c>
      <c r="B630" s="8" t="s">
        <v>44792</v>
      </c>
      <c r="C630" s="19" t="s">
        <v>45769</v>
      </c>
      <c r="D630" s="8" t="s">
        <v>34690</v>
      </c>
      <c r="E630" s="8" t="s">
        <v>34691</v>
      </c>
      <c r="F630" s="8" t="s">
        <v>776</v>
      </c>
      <c r="G630" s="8" t="s">
        <v>44685</v>
      </c>
      <c r="H630" s="8" t="s">
        <v>44686</v>
      </c>
      <c r="I630" s="8" t="s">
        <v>44687</v>
      </c>
      <c r="J630" s="17" t="s">
        <v>44688</v>
      </c>
      <c r="K630" s="8" t="s">
        <v>44795</v>
      </c>
      <c r="L630" s="8" t="s">
        <v>113</v>
      </c>
      <c r="M630" s="33" t="s">
        <v>45770</v>
      </c>
      <c r="N630" s="32" t="s">
        <v>44794</v>
      </c>
      <c r="O630" s="32" t="s">
        <v>112</v>
      </c>
      <c r="P630" s="32" t="s">
        <v>112</v>
      </c>
      <c r="Q630" s="32">
        <v>43024</v>
      </c>
      <c r="R630" s="32">
        <v>8.3333333333333329E-2</v>
      </c>
      <c r="S630" s="32">
        <v>0.20833333333333334</v>
      </c>
      <c r="T630" s="32" t="s">
        <v>1283</v>
      </c>
      <c r="U630" s="8" t="s">
        <v>5675</v>
      </c>
      <c r="V630" s="8" t="s">
        <v>767</v>
      </c>
      <c r="W630" s="8" t="s">
        <v>708</v>
      </c>
      <c r="X630" s="8" t="s">
        <v>30</v>
      </c>
      <c r="Y630" s="8" t="s">
        <v>45985</v>
      </c>
      <c r="Z630" s="8" t="s">
        <v>37629</v>
      </c>
      <c r="AA630" s="26" t="s">
        <v>44793</v>
      </c>
      <c r="AB630" s="8" t="s">
        <v>113</v>
      </c>
    </row>
    <row r="631" spans="1:28" x14ac:dyDescent="0.2">
      <c r="A631" s="8" t="s">
        <v>19024</v>
      </c>
      <c r="B631" s="8" t="s">
        <v>19025</v>
      </c>
      <c r="C631" s="19" t="s">
        <v>45769</v>
      </c>
      <c r="D631" s="8" t="s">
        <v>34690</v>
      </c>
      <c r="E631" s="8" t="s">
        <v>34691</v>
      </c>
      <c r="F631" s="8" t="s">
        <v>776</v>
      </c>
      <c r="G631" s="8" t="s">
        <v>18876</v>
      </c>
      <c r="H631" s="8" t="s">
        <v>18877</v>
      </c>
      <c r="I631" s="8" t="s">
        <v>18878</v>
      </c>
      <c r="J631" s="17" t="s">
        <v>18879</v>
      </c>
      <c r="K631" s="8" t="s">
        <v>19028</v>
      </c>
      <c r="L631" s="8" t="s">
        <v>154</v>
      </c>
      <c r="M631" s="33" t="s">
        <v>45770</v>
      </c>
      <c r="N631" s="32" t="s">
        <v>19027</v>
      </c>
      <c r="O631" s="32" t="s">
        <v>133</v>
      </c>
      <c r="P631" s="32" t="s">
        <v>133</v>
      </c>
      <c r="Q631" s="32">
        <v>43031</v>
      </c>
      <c r="R631" s="32">
        <v>0.45833333333333331</v>
      </c>
      <c r="S631" s="32">
        <v>0.70833333333333337</v>
      </c>
      <c r="T631" s="32" t="s">
        <v>30</v>
      </c>
      <c r="U631" s="8" t="s">
        <v>5468</v>
      </c>
      <c r="V631" s="8" t="s">
        <v>13116</v>
      </c>
      <c r="W631" s="8" t="s">
        <v>28</v>
      </c>
      <c r="X631" s="8" t="s">
        <v>30</v>
      </c>
      <c r="Y631" s="8" t="s">
        <v>45985</v>
      </c>
      <c r="Z631" s="8">
        <v>506068</v>
      </c>
      <c r="AA631" s="26" t="s">
        <v>19026</v>
      </c>
      <c r="AB631" s="8" t="s">
        <v>154</v>
      </c>
    </row>
    <row r="632" spans="1:28" x14ac:dyDescent="0.2">
      <c r="A632" s="8" t="s">
        <v>12692</v>
      </c>
      <c r="B632" s="8" t="s">
        <v>12693</v>
      </c>
      <c r="C632" s="19" t="s">
        <v>45769</v>
      </c>
      <c r="D632" s="8" t="s">
        <v>34690</v>
      </c>
      <c r="E632" s="8" t="s">
        <v>34691</v>
      </c>
      <c r="F632" s="8" t="s">
        <v>776</v>
      </c>
      <c r="G632" s="8" t="s">
        <v>12605</v>
      </c>
      <c r="H632" s="8" t="s">
        <v>12606</v>
      </c>
      <c r="I632" s="8" t="s">
        <v>12607</v>
      </c>
      <c r="J632" s="17" t="s">
        <v>12608</v>
      </c>
      <c r="K632" s="8" t="s">
        <v>12696</v>
      </c>
      <c r="L632" s="8" t="s">
        <v>345</v>
      </c>
      <c r="M632" s="33" t="s">
        <v>45770</v>
      </c>
      <c r="N632" s="32" t="s">
        <v>12695</v>
      </c>
      <c r="O632" s="32" t="s">
        <v>65</v>
      </c>
      <c r="P632" s="32" t="s">
        <v>65</v>
      </c>
      <c r="Q632" s="32">
        <v>43018</v>
      </c>
      <c r="R632" s="32">
        <v>0</v>
      </c>
      <c r="S632" s="32">
        <v>0.125</v>
      </c>
      <c r="T632" s="32" t="s">
        <v>1283</v>
      </c>
      <c r="U632" s="8" t="s">
        <v>4597</v>
      </c>
      <c r="V632" s="8" t="s">
        <v>2933</v>
      </c>
      <c r="W632" s="8" t="s">
        <v>708</v>
      </c>
      <c r="X632" s="8" t="s">
        <v>30</v>
      </c>
      <c r="Y632" s="8" t="s">
        <v>45985</v>
      </c>
      <c r="Z632" s="8">
        <v>508601</v>
      </c>
      <c r="AA632" s="26" t="s">
        <v>12694</v>
      </c>
      <c r="AB632" s="8" t="s">
        <v>345</v>
      </c>
    </row>
    <row r="633" spans="1:28" x14ac:dyDescent="0.2">
      <c r="A633" s="8" t="s">
        <v>43771</v>
      </c>
      <c r="B633" s="8" t="s">
        <v>43772</v>
      </c>
      <c r="C633" s="19" t="s">
        <v>45769</v>
      </c>
      <c r="D633" s="8" t="s">
        <v>34690</v>
      </c>
      <c r="E633" s="8" t="s">
        <v>34691</v>
      </c>
      <c r="F633" s="8" t="s">
        <v>776</v>
      </c>
      <c r="G633" s="8" t="s">
        <v>43649</v>
      </c>
      <c r="H633" s="8" t="s">
        <v>43650</v>
      </c>
      <c r="I633" s="8" t="s">
        <v>43546</v>
      </c>
      <c r="J633" s="17" t="s">
        <v>43651</v>
      </c>
      <c r="K633" s="8" t="s">
        <v>43776</v>
      </c>
      <c r="L633" s="8" t="s">
        <v>174</v>
      </c>
      <c r="M633" s="33" t="s">
        <v>45770</v>
      </c>
      <c r="N633" s="32" t="s">
        <v>43775</v>
      </c>
      <c r="O633" s="32" t="s">
        <v>133</v>
      </c>
      <c r="P633" s="32" t="s">
        <v>133</v>
      </c>
      <c r="Q633" s="32">
        <v>43028</v>
      </c>
      <c r="R633" s="32">
        <v>0.75</v>
      </c>
      <c r="S633" s="32">
        <v>4.1666666666666664E-2</v>
      </c>
      <c r="T633" s="32" t="s">
        <v>296</v>
      </c>
      <c r="U633" s="8" t="s">
        <v>3166</v>
      </c>
      <c r="V633" s="8" t="s">
        <v>43773</v>
      </c>
      <c r="W633" s="8" t="s">
        <v>708</v>
      </c>
      <c r="X633" s="8" t="s">
        <v>45730</v>
      </c>
      <c r="Y633" s="8" t="s">
        <v>45985</v>
      </c>
      <c r="Z633" s="8">
        <v>303229</v>
      </c>
      <c r="AA633" s="26" t="s">
        <v>43774</v>
      </c>
      <c r="AB633" s="8" t="s">
        <v>174</v>
      </c>
    </row>
    <row r="634" spans="1:28" x14ac:dyDescent="0.2">
      <c r="A634" s="8" t="s">
        <v>6911</v>
      </c>
      <c r="B634" s="8" t="s">
        <v>6912</v>
      </c>
      <c r="C634" s="19" t="s">
        <v>45769</v>
      </c>
      <c r="D634" s="8" t="s">
        <v>34690</v>
      </c>
      <c r="E634" s="8" t="s">
        <v>34691</v>
      </c>
      <c r="F634" s="8" t="s">
        <v>776</v>
      </c>
      <c r="G634" s="8" t="s">
        <v>6781</v>
      </c>
      <c r="H634" s="8" t="s">
        <v>6782</v>
      </c>
      <c r="I634" s="8" t="s">
        <v>6783</v>
      </c>
      <c r="J634" s="17" t="s">
        <v>6784</v>
      </c>
      <c r="K634" s="8" t="s">
        <v>6915</v>
      </c>
      <c r="L634" s="8" t="s">
        <v>174</v>
      </c>
      <c r="M634" s="33" t="s">
        <v>45770</v>
      </c>
      <c r="N634" s="32" t="s">
        <v>6914</v>
      </c>
      <c r="O634" s="32" t="s">
        <v>133</v>
      </c>
      <c r="P634" s="32" t="s">
        <v>133</v>
      </c>
      <c r="Q634" s="32">
        <v>43028</v>
      </c>
      <c r="R634" s="32">
        <v>0.95833333333333337</v>
      </c>
      <c r="S634" s="32">
        <v>0.20833333333333334</v>
      </c>
      <c r="T634" s="32" t="s">
        <v>30</v>
      </c>
      <c r="U634" s="8" t="s">
        <v>4047</v>
      </c>
      <c r="V634" s="8" t="s">
        <v>3563</v>
      </c>
      <c r="W634" s="8" t="s">
        <v>708</v>
      </c>
      <c r="X634" s="8" t="s">
        <v>296</v>
      </c>
      <c r="Y634" s="8" t="s">
        <v>45985</v>
      </c>
      <c r="Z634" s="8">
        <v>508770</v>
      </c>
      <c r="AA634" s="26" t="s">
        <v>6913</v>
      </c>
      <c r="AB634" s="8" t="s">
        <v>174</v>
      </c>
    </row>
    <row r="635" spans="1:28" x14ac:dyDescent="0.2">
      <c r="A635" s="8" t="s">
        <v>44719</v>
      </c>
      <c r="B635" s="8" t="s">
        <v>44720</v>
      </c>
      <c r="C635" s="19" t="s">
        <v>45769</v>
      </c>
      <c r="D635" s="8" t="s">
        <v>34690</v>
      </c>
      <c r="E635" s="8" t="s">
        <v>34691</v>
      </c>
      <c r="F635" s="8" t="s">
        <v>776</v>
      </c>
      <c r="G635" s="8" t="s">
        <v>44685</v>
      </c>
      <c r="H635" s="8" t="s">
        <v>44686</v>
      </c>
      <c r="I635" s="8" t="s">
        <v>44687</v>
      </c>
      <c r="J635" s="17" t="s">
        <v>44688</v>
      </c>
      <c r="K635" s="8" t="s">
        <v>44723</v>
      </c>
      <c r="L635" s="8" t="s">
        <v>96</v>
      </c>
      <c r="M635" s="33" t="s">
        <v>45770</v>
      </c>
      <c r="N635" s="32" t="s">
        <v>44722</v>
      </c>
      <c r="O635" s="32" t="s">
        <v>65</v>
      </c>
      <c r="P635" s="32" t="s">
        <v>65</v>
      </c>
      <c r="Q635" s="32">
        <v>43016</v>
      </c>
      <c r="R635" s="32">
        <v>0.75</v>
      </c>
      <c r="S635" s="32">
        <v>0.16666666666666666</v>
      </c>
      <c r="T635" s="32" t="s">
        <v>792</v>
      </c>
      <c r="U635" s="8" t="s">
        <v>98</v>
      </c>
      <c r="V635" s="8" t="s">
        <v>1357</v>
      </c>
      <c r="W635" s="8" t="s">
        <v>708</v>
      </c>
      <c r="X635" s="8" t="s">
        <v>30</v>
      </c>
      <c r="Y635" s="8" t="s">
        <v>45985</v>
      </c>
      <c r="Z635" s="8">
        <v>507597</v>
      </c>
      <c r="AA635" s="26" t="s">
        <v>44721</v>
      </c>
      <c r="AB635" s="8" t="s">
        <v>96</v>
      </c>
    </row>
    <row r="636" spans="1:28" x14ac:dyDescent="0.2">
      <c r="A636" s="8" t="s">
        <v>12786</v>
      </c>
      <c r="B636" s="8" t="s">
        <v>12787</v>
      </c>
      <c r="C636" s="19" t="s">
        <v>45769</v>
      </c>
      <c r="D636" s="8" t="s">
        <v>34690</v>
      </c>
      <c r="E636" s="8" t="s">
        <v>34691</v>
      </c>
      <c r="F636" s="8" t="s">
        <v>776</v>
      </c>
      <c r="G636" s="8" t="s">
        <v>12605</v>
      </c>
      <c r="H636" s="8" t="s">
        <v>12606</v>
      </c>
      <c r="I636" s="8" t="s">
        <v>12607</v>
      </c>
      <c r="J636" s="17" t="s">
        <v>12608</v>
      </c>
      <c r="K636" s="8" t="s">
        <v>12791</v>
      </c>
      <c r="L636" s="8" t="s">
        <v>215</v>
      </c>
      <c r="M636" s="33" t="s">
        <v>45770</v>
      </c>
      <c r="N636" s="32" t="s">
        <v>12790</v>
      </c>
      <c r="O636" s="32" t="s">
        <v>204</v>
      </c>
      <c r="P636" s="32" t="s">
        <v>204</v>
      </c>
      <c r="Q636" s="32">
        <v>43034</v>
      </c>
      <c r="R636" s="32">
        <v>0.75</v>
      </c>
      <c r="S636" s="32">
        <v>0.97916666666666663</v>
      </c>
      <c r="T636" s="32" t="s">
        <v>2712</v>
      </c>
      <c r="U636" s="8" t="s">
        <v>437</v>
      </c>
      <c r="V636" s="8" t="s">
        <v>12788</v>
      </c>
      <c r="W636" s="8" t="s">
        <v>708</v>
      </c>
      <c r="X636" s="8" t="s">
        <v>30</v>
      </c>
      <c r="Y636" s="8" t="s">
        <v>45985</v>
      </c>
      <c r="Z636" s="8" t="s">
        <v>45807</v>
      </c>
      <c r="AA636" s="26" t="s">
        <v>12789</v>
      </c>
      <c r="AB636" s="8" t="s">
        <v>215</v>
      </c>
    </row>
    <row r="637" spans="1:28" x14ac:dyDescent="0.2">
      <c r="A637" s="8" t="s">
        <v>44744</v>
      </c>
      <c r="B637" s="8" t="s">
        <v>44745</v>
      </c>
      <c r="C637" s="19" t="s">
        <v>45769</v>
      </c>
      <c r="D637" s="8" t="s">
        <v>34690</v>
      </c>
      <c r="E637" s="8" t="s">
        <v>34691</v>
      </c>
      <c r="F637" s="8" t="s">
        <v>776</v>
      </c>
      <c r="G637" s="8" t="s">
        <v>44685</v>
      </c>
      <c r="H637" s="8" t="s">
        <v>44686</v>
      </c>
      <c r="I637" s="8" t="s">
        <v>44687</v>
      </c>
      <c r="J637" s="17" t="s">
        <v>44688</v>
      </c>
      <c r="K637" s="8" t="s">
        <v>44748</v>
      </c>
      <c r="L637" s="8" t="s">
        <v>362</v>
      </c>
      <c r="M637" s="33" t="s">
        <v>45770</v>
      </c>
      <c r="N637" s="32" t="s">
        <v>44747</v>
      </c>
      <c r="O637" s="32" t="s">
        <v>112</v>
      </c>
      <c r="P637" s="32" t="s">
        <v>112</v>
      </c>
      <c r="Q637" s="32">
        <v>43019</v>
      </c>
      <c r="R637" s="32">
        <v>0.75</v>
      </c>
      <c r="S637" s="32">
        <v>0.20833333333333334</v>
      </c>
      <c r="T637" s="32" t="s">
        <v>762</v>
      </c>
      <c r="U637" s="8" t="s">
        <v>364</v>
      </c>
      <c r="V637" s="8" t="s">
        <v>737</v>
      </c>
      <c r="W637" s="8" t="s">
        <v>708</v>
      </c>
      <c r="X637" s="8" t="s">
        <v>30</v>
      </c>
      <c r="Y637" s="8" t="s">
        <v>45985</v>
      </c>
      <c r="Z637" s="8">
        <v>5111346</v>
      </c>
      <c r="AA637" s="26" t="s">
        <v>44746</v>
      </c>
      <c r="AB637" s="8" t="s">
        <v>362</v>
      </c>
    </row>
    <row r="638" spans="1:28" x14ac:dyDescent="0.2">
      <c r="A638" s="8" t="s">
        <v>35907</v>
      </c>
      <c r="B638" s="8" t="s">
        <v>35908</v>
      </c>
      <c r="C638" s="19" t="s">
        <v>45769</v>
      </c>
      <c r="D638" s="8" t="s">
        <v>34690</v>
      </c>
      <c r="E638" s="8" t="s">
        <v>34691</v>
      </c>
      <c r="F638" s="8" t="s">
        <v>776</v>
      </c>
      <c r="G638" s="8" t="s">
        <v>35778</v>
      </c>
      <c r="H638" s="8" t="s">
        <v>3431</v>
      </c>
      <c r="I638" s="8" t="s">
        <v>35779</v>
      </c>
      <c r="J638" s="17" t="s">
        <v>35780</v>
      </c>
      <c r="K638" s="8" t="s">
        <v>35912</v>
      </c>
      <c r="L638" s="8" t="s">
        <v>480</v>
      </c>
      <c r="M638" s="33" t="s">
        <v>45770</v>
      </c>
      <c r="N638" s="32" t="s">
        <v>35911</v>
      </c>
      <c r="O638" s="32" t="s">
        <v>204</v>
      </c>
      <c r="P638" s="32" t="s">
        <v>204</v>
      </c>
      <c r="Q638" s="32">
        <v>43039</v>
      </c>
      <c r="R638" s="32">
        <v>0.75</v>
      </c>
      <c r="S638" s="32">
        <v>0.875</v>
      </c>
      <c r="T638" s="32" t="s">
        <v>1283</v>
      </c>
      <c r="U638" s="8" t="s">
        <v>6182</v>
      </c>
      <c r="V638" s="8" t="s">
        <v>35909</v>
      </c>
      <c r="W638" s="8" t="s">
        <v>708</v>
      </c>
      <c r="X638" s="8" t="s">
        <v>12943</v>
      </c>
      <c r="Y638" s="8" t="s">
        <v>45985</v>
      </c>
      <c r="Z638" s="8" t="s">
        <v>45813</v>
      </c>
      <c r="AA638" s="26" t="s">
        <v>35910</v>
      </c>
      <c r="AB638" s="8" t="s">
        <v>480</v>
      </c>
    </row>
    <row r="639" spans="1:28" x14ac:dyDescent="0.2">
      <c r="A639" s="8" t="s">
        <v>16120</v>
      </c>
      <c r="B639" s="8" t="s">
        <v>16121</v>
      </c>
      <c r="C639" s="19" t="s">
        <v>45769</v>
      </c>
      <c r="D639" s="8" t="s">
        <v>34690</v>
      </c>
      <c r="E639" s="8" t="s">
        <v>34691</v>
      </c>
      <c r="F639" s="8" t="s">
        <v>776</v>
      </c>
      <c r="G639" s="8" t="s">
        <v>16019</v>
      </c>
      <c r="H639" s="8" t="s">
        <v>12606</v>
      </c>
      <c r="I639" s="8" t="s">
        <v>16020</v>
      </c>
      <c r="J639" s="17" t="s">
        <v>16021</v>
      </c>
      <c r="K639" s="8" t="s">
        <v>16124</v>
      </c>
      <c r="L639" s="8" t="s">
        <v>362</v>
      </c>
      <c r="M639" s="33" t="s">
        <v>45770</v>
      </c>
      <c r="N639" s="32" t="s">
        <v>16123</v>
      </c>
      <c r="O639" s="32" t="s">
        <v>112</v>
      </c>
      <c r="P639" s="32" t="s">
        <v>112</v>
      </c>
      <c r="Q639" s="32">
        <v>43019</v>
      </c>
      <c r="R639" s="32">
        <v>0.125</v>
      </c>
      <c r="S639" s="32">
        <v>0.20833333333333334</v>
      </c>
      <c r="T639" s="32" t="s">
        <v>1100</v>
      </c>
      <c r="U639" s="8" t="s">
        <v>16116</v>
      </c>
      <c r="V639" s="8" t="s">
        <v>737</v>
      </c>
      <c r="W639" s="8" t="s">
        <v>708</v>
      </c>
      <c r="X639" s="8" t="s">
        <v>30</v>
      </c>
      <c r="Y639" s="8" t="s">
        <v>45985</v>
      </c>
      <c r="Z639" s="8" t="s">
        <v>45820</v>
      </c>
      <c r="AA639" s="26" t="s">
        <v>16122</v>
      </c>
      <c r="AB639" s="8" t="s">
        <v>362</v>
      </c>
    </row>
    <row r="640" spans="1:28" x14ac:dyDescent="0.2">
      <c r="A640" s="8" t="s">
        <v>39248</v>
      </c>
      <c r="B640" s="8" t="s">
        <v>39249</v>
      </c>
      <c r="C640" s="19" t="s">
        <v>45769</v>
      </c>
      <c r="D640" s="8" t="s">
        <v>34690</v>
      </c>
      <c r="E640" s="8" t="s">
        <v>34691</v>
      </c>
      <c r="F640" s="8" t="s">
        <v>776</v>
      </c>
      <c r="G640" s="8" t="s">
        <v>39231</v>
      </c>
      <c r="H640" s="8" t="s">
        <v>39232</v>
      </c>
      <c r="I640" s="8" t="s">
        <v>39233</v>
      </c>
      <c r="J640" s="17" t="s">
        <v>39234</v>
      </c>
      <c r="K640" s="8" t="s">
        <v>39251</v>
      </c>
      <c r="L640" s="8" t="s">
        <v>55</v>
      </c>
      <c r="M640" s="33" t="s">
        <v>45770</v>
      </c>
      <c r="N640" s="32" t="s">
        <v>39250</v>
      </c>
      <c r="O640" s="32" t="s">
        <v>27</v>
      </c>
      <c r="P640" s="32" t="s">
        <v>27</v>
      </c>
      <c r="Q640" s="32">
        <v>43011</v>
      </c>
      <c r="R640" s="32">
        <v>0.75</v>
      </c>
      <c r="S640" s="32">
        <v>0.20833333333333334</v>
      </c>
      <c r="T640" s="32" t="s">
        <v>762</v>
      </c>
      <c r="U640" s="8" t="s">
        <v>1263</v>
      </c>
      <c r="V640" s="8" t="s">
        <v>6811</v>
      </c>
      <c r="W640" s="8" t="s">
        <v>708</v>
      </c>
      <c r="X640" s="8" t="s">
        <v>296</v>
      </c>
      <c r="Y640" s="8" t="s">
        <v>45985</v>
      </c>
      <c r="Z640" s="8">
        <v>1073</v>
      </c>
      <c r="AA640" s="26" t="s">
        <v>45895</v>
      </c>
      <c r="AB640" s="8" t="s">
        <v>55</v>
      </c>
    </row>
    <row r="641" spans="1:28" x14ac:dyDescent="0.2">
      <c r="A641" s="8" t="s">
        <v>16219</v>
      </c>
      <c r="B641" s="8" t="s">
        <v>16220</v>
      </c>
      <c r="C641" s="19" t="s">
        <v>45769</v>
      </c>
      <c r="D641" s="8" t="s">
        <v>34690</v>
      </c>
      <c r="E641" s="8" t="s">
        <v>34691</v>
      </c>
      <c r="F641" s="8" t="s">
        <v>776</v>
      </c>
      <c r="G641" s="8" t="s">
        <v>16019</v>
      </c>
      <c r="H641" s="8" t="s">
        <v>12606</v>
      </c>
      <c r="I641" s="8" t="s">
        <v>16020</v>
      </c>
      <c r="J641" s="17" t="s">
        <v>16021</v>
      </c>
      <c r="K641" s="8" t="s">
        <v>16223</v>
      </c>
      <c r="L641" s="8" t="s">
        <v>245</v>
      </c>
      <c r="M641" s="33" t="s">
        <v>45770</v>
      </c>
      <c r="N641" s="32" t="s">
        <v>16222</v>
      </c>
      <c r="O641" s="32" t="s">
        <v>204</v>
      </c>
      <c r="P641" s="32" t="s">
        <v>204</v>
      </c>
      <c r="Q641" s="32">
        <v>43037</v>
      </c>
      <c r="R641" s="32">
        <v>0.91666666666666663</v>
      </c>
      <c r="S641" s="32">
        <v>0.20833333333333334</v>
      </c>
      <c r="T641" s="32" t="s">
        <v>296</v>
      </c>
      <c r="U641" s="8" t="s">
        <v>16215</v>
      </c>
      <c r="V641" s="8" t="s">
        <v>3710</v>
      </c>
      <c r="W641" s="8" t="s">
        <v>708</v>
      </c>
      <c r="X641" s="8" t="s">
        <v>296</v>
      </c>
      <c r="Y641" s="8" t="s">
        <v>45985</v>
      </c>
      <c r="Z641" s="8">
        <v>11966</v>
      </c>
      <c r="AA641" s="26" t="s">
        <v>16221</v>
      </c>
      <c r="AB641" s="8" t="s">
        <v>245</v>
      </c>
    </row>
    <row r="642" spans="1:28" x14ac:dyDescent="0.2">
      <c r="A642" s="8" t="s">
        <v>43762</v>
      </c>
      <c r="B642" s="8" t="s">
        <v>43763</v>
      </c>
      <c r="C642" s="19" t="s">
        <v>45769</v>
      </c>
      <c r="D642" s="8" t="s">
        <v>34690</v>
      </c>
      <c r="E642" s="8" t="s">
        <v>34691</v>
      </c>
      <c r="F642" s="8" t="s">
        <v>776</v>
      </c>
      <c r="G642" s="8" t="s">
        <v>43649</v>
      </c>
      <c r="H642" s="8" t="s">
        <v>43650</v>
      </c>
      <c r="I642" s="8" t="s">
        <v>43546</v>
      </c>
      <c r="J642" s="17" t="s">
        <v>43651</v>
      </c>
      <c r="K642" s="8" t="s">
        <v>43765</v>
      </c>
      <c r="L642" s="8" t="s">
        <v>144</v>
      </c>
      <c r="M642" s="33" t="s">
        <v>45770</v>
      </c>
      <c r="N642" s="32" t="s">
        <v>43764</v>
      </c>
      <c r="O642" s="32" t="s">
        <v>133</v>
      </c>
      <c r="P642" s="32" t="s">
        <v>133</v>
      </c>
      <c r="Q642" s="32">
        <v>43027</v>
      </c>
      <c r="R642" s="32">
        <v>0.75</v>
      </c>
      <c r="S642" s="32">
        <v>0</v>
      </c>
      <c r="T642" s="32" t="s">
        <v>30</v>
      </c>
      <c r="U642" s="8" t="s">
        <v>3151</v>
      </c>
      <c r="V642" s="8" t="s">
        <v>6066</v>
      </c>
      <c r="W642" s="8" t="s">
        <v>708</v>
      </c>
      <c r="X642" s="8" t="s">
        <v>45730</v>
      </c>
      <c r="Y642" s="8" t="s">
        <v>45985</v>
      </c>
      <c r="Z642" s="8">
        <v>506261</v>
      </c>
      <c r="AA642" s="26" t="s">
        <v>43706</v>
      </c>
      <c r="AB642" s="8" t="s">
        <v>144</v>
      </c>
    </row>
    <row r="643" spans="1:28" x14ac:dyDescent="0.2">
      <c r="A643" s="8" t="s">
        <v>45544</v>
      </c>
      <c r="B643" s="8" t="s">
        <v>45545</v>
      </c>
      <c r="C643" s="19" t="s">
        <v>45769</v>
      </c>
      <c r="D643" s="8" t="s">
        <v>34690</v>
      </c>
      <c r="E643" s="8" t="s">
        <v>34691</v>
      </c>
      <c r="F643" s="8" t="s">
        <v>776</v>
      </c>
      <c r="G643" s="8" t="s">
        <v>45408</v>
      </c>
      <c r="H643" s="8" t="s">
        <v>17406</v>
      </c>
      <c r="I643" s="8" t="s">
        <v>45410</v>
      </c>
      <c r="J643" s="17" t="s">
        <v>45411</v>
      </c>
      <c r="K643" s="8" t="s">
        <v>45548</v>
      </c>
      <c r="L643" s="8" t="s">
        <v>184</v>
      </c>
      <c r="M643" s="33" t="s">
        <v>45770</v>
      </c>
      <c r="N643" s="32" t="s">
        <v>45547</v>
      </c>
      <c r="O643" s="32" t="s">
        <v>133</v>
      </c>
      <c r="P643" s="32" t="s">
        <v>133</v>
      </c>
      <c r="Q643" s="32">
        <v>43029</v>
      </c>
      <c r="R643" s="32">
        <v>0.375</v>
      </c>
      <c r="S643" s="32">
        <v>0.5</v>
      </c>
      <c r="T643" s="32" t="s">
        <v>1283</v>
      </c>
      <c r="U643" s="8" t="s">
        <v>5434</v>
      </c>
      <c r="V643" s="8" t="s">
        <v>18007</v>
      </c>
      <c r="W643" s="8" t="s">
        <v>28</v>
      </c>
      <c r="X643" s="8" t="s">
        <v>296</v>
      </c>
      <c r="Y643" s="8" t="s">
        <v>45985</v>
      </c>
      <c r="Z643" s="8">
        <v>506189</v>
      </c>
      <c r="AA643" s="26" t="s">
        <v>45546</v>
      </c>
      <c r="AB643" s="8" t="s">
        <v>184</v>
      </c>
    </row>
    <row r="644" spans="1:28" x14ac:dyDescent="0.2">
      <c r="A644" s="8" t="s">
        <v>43834</v>
      </c>
      <c r="B644" s="8" t="s">
        <v>43835</v>
      </c>
      <c r="C644" s="19" t="s">
        <v>45769</v>
      </c>
      <c r="D644" s="8" t="s">
        <v>34690</v>
      </c>
      <c r="E644" s="8" t="s">
        <v>34691</v>
      </c>
      <c r="F644" s="8" t="s">
        <v>776</v>
      </c>
      <c r="G644" s="8" t="s">
        <v>43649</v>
      </c>
      <c r="H644" s="8" t="s">
        <v>43650</v>
      </c>
      <c r="I644" s="8" t="s">
        <v>43546</v>
      </c>
      <c r="J644" s="17" t="s">
        <v>43651</v>
      </c>
      <c r="K644" s="8" t="s">
        <v>43837</v>
      </c>
      <c r="L644" s="8" t="s">
        <v>525</v>
      </c>
      <c r="M644" s="33">
        <v>521887</v>
      </c>
      <c r="N644" s="32" t="s">
        <v>43836</v>
      </c>
      <c r="O644" s="32" t="s">
        <v>255</v>
      </c>
      <c r="P644" s="32" t="s">
        <v>255</v>
      </c>
      <c r="Q644" s="32">
        <v>43042</v>
      </c>
      <c r="R644" s="32">
        <v>4.1666666666666664E-2</v>
      </c>
      <c r="S644" s="32">
        <v>0.20833333333333334</v>
      </c>
      <c r="T644" s="32" t="s">
        <v>739</v>
      </c>
      <c r="U644" s="8" t="s">
        <v>19325</v>
      </c>
      <c r="V644" s="8" t="s">
        <v>4782</v>
      </c>
      <c r="W644" s="8" t="s">
        <v>708</v>
      </c>
      <c r="X644" s="8" t="s">
        <v>45730</v>
      </c>
      <c r="Y644" s="8" t="s">
        <v>45985</v>
      </c>
      <c r="Z644" s="8">
        <v>507575</v>
      </c>
      <c r="AA644" s="26" t="s">
        <v>43735</v>
      </c>
      <c r="AB644" s="8" t="s">
        <v>525</v>
      </c>
    </row>
    <row r="645" spans="1:28" x14ac:dyDescent="0.2">
      <c r="A645" s="8" t="s">
        <v>5633</v>
      </c>
      <c r="B645" s="8" t="s">
        <v>5634</v>
      </c>
      <c r="C645" s="19" t="s">
        <v>45769</v>
      </c>
      <c r="D645" s="8" t="s">
        <v>34690</v>
      </c>
      <c r="E645" s="8" t="s">
        <v>34691</v>
      </c>
      <c r="F645" s="8" t="s">
        <v>776</v>
      </c>
      <c r="G645" s="8" t="s">
        <v>5556</v>
      </c>
      <c r="H645" s="8" t="s">
        <v>3431</v>
      </c>
      <c r="I645" s="8" t="s">
        <v>5557</v>
      </c>
      <c r="J645" s="17" t="s">
        <v>5558</v>
      </c>
      <c r="K645" s="8" t="s">
        <v>5636</v>
      </c>
      <c r="L645" s="8" t="s">
        <v>345</v>
      </c>
      <c r="M645" s="33" t="s">
        <v>45770</v>
      </c>
      <c r="N645" s="32" t="s">
        <v>5635</v>
      </c>
      <c r="O645" s="32" t="s">
        <v>65</v>
      </c>
      <c r="P645" s="32" t="s">
        <v>65</v>
      </c>
      <c r="Q645" s="32">
        <v>43018</v>
      </c>
      <c r="R645" s="32">
        <v>4.1666666666666664E-2</v>
      </c>
      <c r="S645" s="32">
        <v>0.20833333333333334</v>
      </c>
      <c r="T645" s="32" t="s">
        <v>739</v>
      </c>
      <c r="U645" s="8" t="s">
        <v>2926</v>
      </c>
      <c r="V645" s="8" t="s">
        <v>728</v>
      </c>
      <c r="W645" s="8" t="s">
        <v>708</v>
      </c>
      <c r="X645" s="8" t="s">
        <v>296</v>
      </c>
      <c r="Y645" s="8" t="s">
        <v>45985</v>
      </c>
      <c r="Z645" s="8">
        <v>506184</v>
      </c>
      <c r="AA645" s="26" t="s">
        <v>45917</v>
      </c>
      <c r="AB645" s="8" t="s">
        <v>345</v>
      </c>
    </row>
    <row r="646" spans="1:28" x14ac:dyDescent="0.2">
      <c r="A646" s="8" t="s">
        <v>32712</v>
      </c>
      <c r="B646" s="8" t="s">
        <v>32713</v>
      </c>
      <c r="C646" s="19" t="s">
        <v>45769</v>
      </c>
      <c r="D646" s="8" t="s">
        <v>34690</v>
      </c>
      <c r="E646" s="8" t="s">
        <v>34691</v>
      </c>
      <c r="F646" s="8" t="s">
        <v>776</v>
      </c>
      <c r="G646" s="8" t="s">
        <v>32588</v>
      </c>
      <c r="H646" s="8" t="s">
        <v>32589</v>
      </c>
      <c r="I646" s="8" t="s">
        <v>32590</v>
      </c>
      <c r="J646" s="17" t="s">
        <v>32591</v>
      </c>
      <c r="K646" s="8" t="s">
        <v>32716</v>
      </c>
      <c r="L646" s="8" t="s">
        <v>174</v>
      </c>
      <c r="M646" s="33" t="s">
        <v>45770</v>
      </c>
      <c r="N646" s="32" t="s">
        <v>32715</v>
      </c>
      <c r="O646" s="32" t="s">
        <v>133</v>
      </c>
      <c r="P646" s="32" t="s">
        <v>133</v>
      </c>
      <c r="Q646" s="32">
        <v>43028</v>
      </c>
      <c r="R646" s="32">
        <v>0.25</v>
      </c>
      <c r="S646" s="32">
        <v>0.58333333333333337</v>
      </c>
      <c r="T646" s="32" t="s">
        <v>486</v>
      </c>
      <c r="U646" s="8" t="s">
        <v>2061</v>
      </c>
      <c r="V646" s="8" t="s">
        <v>2062</v>
      </c>
      <c r="W646" s="8" t="s">
        <v>28</v>
      </c>
      <c r="X646" s="8" t="s">
        <v>45730</v>
      </c>
      <c r="Y646" s="8" t="s">
        <v>45985</v>
      </c>
      <c r="Z646" s="8">
        <v>506189</v>
      </c>
      <c r="AA646" s="26" t="s">
        <v>32714</v>
      </c>
      <c r="AB646" s="8" t="s">
        <v>174</v>
      </c>
    </row>
    <row r="647" spans="1:28" x14ac:dyDescent="0.2">
      <c r="A647" s="8" t="s">
        <v>43665</v>
      </c>
      <c r="B647" s="8" t="s">
        <v>43666</v>
      </c>
      <c r="C647" s="19" t="s">
        <v>45769</v>
      </c>
      <c r="D647" s="8" t="s">
        <v>34690</v>
      </c>
      <c r="E647" s="8" t="s">
        <v>34691</v>
      </c>
      <c r="F647" s="8" t="s">
        <v>776</v>
      </c>
      <c r="G647" s="8" t="s">
        <v>43649</v>
      </c>
      <c r="H647" s="8" t="s">
        <v>43650</v>
      </c>
      <c r="I647" s="8" t="s">
        <v>43546</v>
      </c>
      <c r="J647" s="17" t="s">
        <v>43651</v>
      </c>
      <c r="K647" s="8" t="s">
        <v>43669</v>
      </c>
      <c r="L647" s="8" t="s">
        <v>55</v>
      </c>
      <c r="M647" s="33" t="s">
        <v>45770</v>
      </c>
      <c r="N647" s="32" t="s">
        <v>43668</v>
      </c>
      <c r="O647" s="32" t="s">
        <v>27</v>
      </c>
      <c r="P647" s="32" t="s">
        <v>27</v>
      </c>
      <c r="Q647" s="32">
        <v>43011</v>
      </c>
      <c r="R647" s="32">
        <v>0.75</v>
      </c>
      <c r="S647" s="32">
        <v>0.95833333333333337</v>
      </c>
      <c r="T647" s="32" t="s">
        <v>773</v>
      </c>
      <c r="U647" s="8" t="s">
        <v>1263</v>
      </c>
      <c r="V647" s="8" t="s">
        <v>1264</v>
      </c>
      <c r="W647" s="8" t="s">
        <v>708</v>
      </c>
      <c r="X647" s="8" t="s">
        <v>45730</v>
      </c>
      <c r="Y647" s="8" t="s">
        <v>45985</v>
      </c>
      <c r="Z647" s="8">
        <v>10091</v>
      </c>
      <c r="AA647" s="26" t="s">
        <v>43667</v>
      </c>
      <c r="AB647" s="8" t="s">
        <v>55</v>
      </c>
    </row>
    <row r="648" spans="1:28" x14ac:dyDescent="0.2">
      <c r="A648" s="8" t="s">
        <v>32770</v>
      </c>
      <c r="B648" s="8" t="s">
        <v>32771</v>
      </c>
      <c r="C648" s="19" t="s">
        <v>45769</v>
      </c>
      <c r="D648" s="8" t="s">
        <v>34690</v>
      </c>
      <c r="E648" s="8" t="s">
        <v>34691</v>
      </c>
      <c r="F648" s="8" t="s">
        <v>776</v>
      </c>
      <c r="G648" s="8" t="s">
        <v>32588</v>
      </c>
      <c r="H648" s="8" t="s">
        <v>32589</v>
      </c>
      <c r="I648" s="8" t="s">
        <v>32590</v>
      </c>
      <c r="J648" s="17" t="s">
        <v>32591</v>
      </c>
      <c r="K648" s="8" t="s">
        <v>32774</v>
      </c>
      <c r="L648" s="8" t="s">
        <v>215</v>
      </c>
      <c r="M648" s="33" t="s">
        <v>45770</v>
      </c>
      <c r="N648" s="32" t="s">
        <v>32773</v>
      </c>
      <c r="O648" s="32" t="s">
        <v>204</v>
      </c>
      <c r="P648" s="32" t="s">
        <v>204</v>
      </c>
      <c r="Q648" s="32">
        <v>43034</v>
      </c>
      <c r="R648" s="32">
        <v>0.5</v>
      </c>
      <c r="S648" s="32">
        <v>0.625</v>
      </c>
      <c r="T648" s="32" t="s">
        <v>1283</v>
      </c>
      <c r="U648" s="8" t="s">
        <v>11860</v>
      </c>
      <c r="V648" s="8" t="s">
        <v>20341</v>
      </c>
      <c r="W648" s="8" t="s">
        <v>28</v>
      </c>
      <c r="X648" s="8" t="s">
        <v>45730</v>
      </c>
      <c r="Y648" s="8" t="s">
        <v>45985</v>
      </c>
      <c r="Z648" s="8">
        <v>507340</v>
      </c>
      <c r="AA648" s="26" t="s">
        <v>32772</v>
      </c>
      <c r="AB648" s="8" t="s">
        <v>215</v>
      </c>
    </row>
    <row r="649" spans="1:28" x14ac:dyDescent="0.2">
      <c r="A649" s="8" t="s">
        <v>43856</v>
      </c>
      <c r="B649" s="8" t="s">
        <v>43857</v>
      </c>
      <c r="C649" s="19" t="s">
        <v>45769</v>
      </c>
      <c r="D649" s="8" t="s">
        <v>34690</v>
      </c>
      <c r="E649" s="8" t="s">
        <v>34691</v>
      </c>
      <c r="F649" s="8" t="s">
        <v>776</v>
      </c>
      <c r="G649" s="8" t="s">
        <v>43649</v>
      </c>
      <c r="H649" s="8" t="s">
        <v>43650</v>
      </c>
      <c r="I649" s="8" t="s">
        <v>43546</v>
      </c>
      <c r="J649" s="17" t="s">
        <v>43651</v>
      </c>
      <c r="K649" s="8" t="s">
        <v>43859</v>
      </c>
      <c r="L649" s="8" t="s">
        <v>545</v>
      </c>
      <c r="M649" s="33" t="s">
        <v>45770</v>
      </c>
      <c r="N649" s="32" t="s">
        <v>43858</v>
      </c>
      <c r="O649" s="32" t="s">
        <v>255</v>
      </c>
      <c r="P649" s="32" t="s">
        <v>255</v>
      </c>
      <c r="Q649" s="32">
        <v>43044</v>
      </c>
      <c r="R649" s="32">
        <v>0.97916666666666663</v>
      </c>
      <c r="S649" s="32">
        <v>0.20833333333333334</v>
      </c>
      <c r="T649" s="32" t="s">
        <v>2712</v>
      </c>
      <c r="U649" s="8" t="s">
        <v>43853</v>
      </c>
      <c r="V649" s="8" t="s">
        <v>4823</v>
      </c>
      <c r="W649" s="8" t="s">
        <v>708</v>
      </c>
      <c r="X649" s="8" t="s">
        <v>45730</v>
      </c>
      <c r="Y649" s="8" t="s">
        <v>45985</v>
      </c>
      <c r="Z649" s="8">
        <v>507599</v>
      </c>
      <c r="AA649" s="26" t="s">
        <v>43735</v>
      </c>
      <c r="AB649" s="8" t="s">
        <v>545</v>
      </c>
    </row>
    <row r="650" spans="1:28" x14ac:dyDescent="0.2">
      <c r="A650" s="8" t="s">
        <v>37850</v>
      </c>
      <c r="B650" s="8" t="s">
        <v>37851</v>
      </c>
      <c r="C650" s="19" t="s">
        <v>45769</v>
      </c>
      <c r="D650" s="8" t="s">
        <v>34690</v>
      </c>
      <c r="E650" s="8" t="s">
        <v>34691</v>
      </c>
      <c r="F650" s="8" t="s">
        <v>776</v>
      </c>
      <c r="G650" s="8" t="s">
        <v>37496</v>
      </c>
      <c r="H650" s="8" t="s">
        <v>17227</v>
      </c>
      <c r="I650" s="8" t="s">
        <v>36869</v>
      </c>
      <c r="J650" s="17" t="s">
        <v>37497</v>
      </c>
      <c r="K650" s="8" t="s">
        <v>37855</v>
      </c>
      <c r="L650" s="8" t="s">
        <v>285</v>
      </c>
      <c r="M650" s="33" t="s">
        <v>45770</v>
      </c>
      <c r="N650" s="32" t="s">
        <v>37854</v>
      </c>
      <c r="O650" s="32" t="s">
        <v>274</v>
      </c>
      <c r="P650" s="32" t="s">
        <v>274</v>
      </c>
      <c r="Q650" s="32">
        <v>43048</v>
      </c>
      <c r="R650" s="32">
        <v>0.25</v>
      </c>
      <c r="S650" s="32">
        <v>0.54166666666666663</v>
      </c>
      <c r="T650" s="32" t="s">
        <v>296</v>
      </c>
      <c r="U650" s="8" t="s">
        <v>8681</v>
      </c>
      <c r="V650" s="8" t="s">
        <v>37852</v>
      </c>
      <c r="W650" s="8" t="s">
        <v>28</v>
      </c>
      <c r="X650" s="8" t="s">
        <v>30</v>
      </c>
      <c r="Y650" s="8" t="s">
        <v>45985</v>
      </c>
      <c r="Z650" s="8">
        <v>506070</v>
      </c>
      <c r="AA650" s="26" t="s">
        <v>37853</v>
      </c>
      <c r="AB650" s="8" t="s">
        <v>285</v>
      </c>
    </row>
    <row r="651" spans="1:28" x14ac:dyDescent="0.2">
      <c r="A651" s="8" t="s">
        <v>19069</v>
      </c>
      <c r="B651" s="8" t="s">
        <v>19070</v>
      </c>
      <c r="C651" s="19" t="s">
        <v>45769</v>
      </c>
      <c r="D651" s="8" t="s">
        <v>34690</v>
      </c>
      <c r="E651" s="8" t="s">
        <v>34691</v>
      </c>
      <c r="F651" s="8" t="s">
        <v>776</v>
      </c>
      <c r="G651" s="8" t="s">
        <v>18876</v>
      </c>
      <c r="H651" s="8" t="s">
        <v>18877</v>
      </c>
      <c r="I651" s="8" t="s">
        <v>18878</v>
      </c>
      <c r="J651" s="17" t="s">
        <v>18879</v>
      </c>
      <c r="K651" s="8" t="s">
        <v>19073</v>
      </c>
      <c r="L651" s="8" t="s">
        <v>515</v>
      </c>
      <c r="M651" s="33" t="s">
        <v>45770</v>
      </c>
      <c r="N651" s="32" t="s">
        <v>19072</v>
      </c>
      <c r="O651" s="32" t="s">
        <v>255</v>
      </c>
      <c r="P651" s="32" t="s">
        <v>255</v>
      </c>
      <c r="Q651" s="32">
        <v>43041</v>
      </c>
      <c r="R651" s="32">
        <v>0.41666666666666669</v>
      </c>
      <c r="S651" s="32">
        <v>0.58333333333333337</v>
      </c>
      <c r="T651" s="32" t="s">
        <v>739</v>
      </c>
      <c r="U651" s="8" t="s">
        <v>8563</v>
      </c>
      <c r="V651" s="8" t="s">
        <v>517</v>
      </c>
      <c r="W651" s="8" t="s">
        <v>28</v>
      </c>
      <c r="X651" s="8" t="s">
        <v>30</v>
      </c>
      <c r="Y651" s="8" t="s">
        <v>45985</v>
      </c>
      <c r="Z651" s="8">
        <v>10075</v>
      </c>
      <c r="AA651" s="26" t="s">
        <v>19071</v>
      </c>
      <c r="AB651" s="8" t="s">
        <v>515</v>
      </c>
    </row>
    <row r="652" spans="1:28" x14ac:dyDescent="0.2">
      <c r="A652" s="8" t="s">
        <v>39438</v>
      </c>
      <c r="B652" s="8" t="s">
        <v>39439</v>
      </c>
      <c r="C652" s="19" t="s">
        <v>45769</v>
      </c>
      <c r="D652" s="8" t="s">
        <v>34690</v>
      </c>
      <c r="E652" s="8" t="s">
        <v>34691</v>
      </c>
      <c r="F652" s="8" t="s">
        <v>776</v>
      </c>
      <c r="G652" s="8" t="s">
        <v>39231</v>
      </c>
      <c r="H652" s="8" t="s">
        <v>39232</v>
      </c>
      <c r="I652" s="8" t="s">
        <v>39233</v>
      </c>
      <c r="J652" s="17" t="s">
        <v>39234</v>
      </c>
      <c r="K652" s="8" t="s">
        <v>39442</v>
      </c>
      <c r="L652" s="8" t="s">
        <v>285</v>
      </c>
      <c r="M652" s="33" t="s">
        <v>45770</v>
      </c>
      <c r="N652" s="32" t="s">
        <v>39441</v>
      </c>
      <c r="O652" s="32" t="s">
        <v>274</v>
      </c>
      <c r="P652" s="32" t="s">
        <v>274</v>
      </c>
      <c r="Q652" s="32">
        <v>43048</v>
      </c>
      <c r="R652" s="32">
        <v>0.25</v>
      </c>
      <c r="S652" s="32">
        <v>0.625</v>
      </c>
      <c r="T652" s="32" t="s">
        <v>952</v>
      </c>
      <c r="U652" s="8" t="s">
        <v>8681</v>
      </c>
      <c r="V652" s="8" t="s">
        <v>37858</v>
      </c>
      <c r="W652" s="8" t="s">
        <v>28</v>
      </c>
      <c r="X652" s="8" t="s">
        <v>296</v>
      </c>
      <c r="Y652" s="8" t="s">
        <v>45985</v>
      </c>
      <c r="Z652" s="8">
        <v>507541</v>
      </c>
      <c r="AA652" s="26" t="s">
        <v>39440</v>
      </c>
      <c r="AB652" s="8" t="s">
        <v>285</v>
      </c>
    </row>
    <row r="653" spans="1:28" x14ac:dyDescent="0.2">
      <c r="A653" s="8" t="s">
        <v>45711</v>
      </c>
      <c r="B653" s="8" t="s">
        <v>45712</v>
      </c>
      <c r="C653" s="19" t="s">
        <v>45769</v>
      </c>
      <c r="D653" s="8" t="s">
        <v>34690</v>
      </c>
      <c r="E653" s="8" t="s">
        <v>34691</v>
      </c>
      <c r="F653" s="8" t="s">
        <v>776</v>
      </c>
      <c r="G653" s="8" t="s">
        <v>45408</v>
      </c>
      <c r="H653" s="8" t="s">
        <v>17406</v>
      </c>
      <c r="I653" s="8" t="s">
        <v>45410</v>
      </c>
      <c r="J653" s="17" t="s">
        <v>45411</v>
      </c>
      <c r="K653" s="8" t="s">
        <v>45716</v>
      </c>
      <c r="L653" s="8" t="s">
        <v>1989</v>
      </c>
      <c r="M653" s="33" t="s">
        <v>45770</v>
      </c>
      <c r="N653" s="32" t="s">
        <v>45715</v>
      </c>
      <c r="O653" s="32" t="s">
        <v>274</v>
      </c>
      <c r="P653" s="32" t="s">
        <v>274</v>
      </c>
      <c r="Q653" s="32">
        <v>43049</v>
      </c>
      <c r="R653" s="32">
        <v>0.29166666666666669</v>
      </c>
      <c r="S653" s="32">
        <v>0.52083333333333337</v>
      </c>
      <c r="T653" s="32" t="s">
        <v>2712</v>
      </c>
      <c r="U653" s="8" t="s">
        <v>1984</v>
      </c>
      <c r="V653" s="8" t="s">
        <v>45713</v>
      </c>
      <c r="W653" s="8" t="s">
        <v>28</v>
      </c>
      <c r="X653" s="8" t="s">
        <v>296</v>
      </c>
      <c r="Y653" s="8" t="s">
        <v>45985</v>
      </c>
      <c r="Z653" s="8">
        <v>620194</v>
      </c>
      <c r="AA653" s="26" t="s">
        <v>45714</v>
      </c>
      <c r="AB653" s="8" t="s">
        <v>1989</v>
      </c>
    </row>
    <row r="654" spans="1:28" x14ac:dyDescent="0.2">
      <c r="A654" s="8" t="s">
        <v>32729</v>
      </c>
      <c r="B654" s="8" t="s">
        <v>32730</v>
      </c>
      <c r="C654" s="19" t="s">
        <v>45769</v>
      </c>
      <c r="D654" s="8" t="s">
        <v>34690</v>
      </c>
      <c r="E654" s="8" t="s">
        <v>34691</v>
      </c>
      <c r="F654" s="8" t="s">
        <v>776</v>
      </c>
      <c r="G654" s="8" t="s">
        <v>32588</v>
      </c>
      <c r="H654" s="8" t="s">
        <v>32589</v>
      </c>
      <c r="I654" s="8" t="s">
        <v>32590</v>
      </c>
      <c r="J654" s="17" t="s">
        <v>32591</v>
      </c>
      <c r="K654" s="8" t="s">
        <v>32733</v>
      </c>
      <c r="L654" s="8" t="s">
        <v>154</v>
      </c>
      <c r="M654" s="33" t="s">
        <v>45770</v>
      </c>
      <c r="N654" s="32" t="s">
        <v>32732</v>
      </c>
      <c r="O654" s="32" t="s">
        <v>133</v>
      </c>
      <c r="P654" s="32" t="s">
        <v>133</v>
      </c>
      <c r="Q654" s="32">
        <v>43031</v>
      </c>
      <c r="R654" s="32">
        <v>0.25</v>
      </c>
      <c r="S654" s="32">
        <v>0.70833333333333337</v>
      </c>
      <c r="T654" s="32" t="s">
        <v>762</v>
      </c>
      <c r="U654" s="8" t="s">
        <v>2068</v>
      </c>
      <c r="V654" s="8" t="s">
        <v>13116</v>
      </c>
      <c r="W654" s="8" t="s">
        <v>28</v>
      </c>
      <c r="X654" s="8" t="s">
        <v>45730</v>
      </c>
      <c r="Y654" s="8" t="s">
        <v>45985</v>
      </c>
      <c r="Z654" s="8">
        <v>506123</v>
      </c>
      <c r="AA654" s="26" t="s">
        <v>32731</v>
      </c>
      <c r="AB654" s="8" t="s">
        <v>154</v>
      </c>
    </row>
    <row r="655" spans="1:28" x14ac:dyDescent="0.2">
      <c r="A655" s="8" t="s">
        <v>39404</v>
      </c>
      <c r="B655" s="8" t="s">
        <v>39405</v>
      </c>
      <c r="C655" s="19" t="s">
        <v>45769</v>
      </c>
      <c r="D655" s="8" t="s">
        <v>34690</v>
      </c>
      <c r="E655" s="8" t="s">
        <v>34691</v>
      </c>
      <c r="F655" s="8" t="s">
        <v>776</v>
      </c>
      <c r="G655" s="8" t="s">
        <v>39231</v>
      </c>
      <c r="H655" s="8" t="s">
        <v>39232</v>
      </c>
      <c r="I655" s="8" t="s">
        <v>39233</v>
      </c>
      <c r="J655" s="17" t="s">
        <v>39234</v>
      </c>
      <c r="K655" s="8" t="s">
        <v>39409</v>
      </c>
      <c r="L655" s="8" t="s">
        <v>245</v>
      </c>
      <c r="M655" s="33" t="s">
        <v>45770</v>
      </c>
      <c r="N655" s="32" t="s">
        <v>39408</v>
      </c>
      <c r="O655" s="32" t="s">
        <v>204</v>
      </c>
      <c r="P655" s="32" t="s">
        <v>204</v>
      </c>
      <c r="Q655" s="32">
        <v>43037</v>
      </c>
      <c r="R655" s="32">
        <v>0.79166666666666663</v>
      </c>
      <c r="S655" s="32">
        <v>0.95833333333333337</v>
      </c>
      <c r="T655" s="32" t="s">
        <v>739</v>
      </c>
      <c r="U655" s="8" t="s">
        <v>1211</v>
      </c>
      <c r="V655" s="8" t="s">
        <v>39406</v>
      </c>
      <c r="W655" s="8" t="s">
        <v>708</v>
      </c>
      <c r="X655" s="8" t="s">
        <v>12943</v>
      </c>
      <c r="Y655" s="8" t="s">
        <v>45985</v>
      </c>
      <c r="Z655" s="8">
        <v>5111110</v>
      </c>
      <c r="AA655" s="26" t="s">
        <v>39407</v>
      </c>
      <c r="AB655" s="8" t="s">
        <v>245</v>
      </c>
    </row>
    <row r="656" spans="1:28" x14ac:dyDescent="0.2">
      <c r="A656" s="8" t="s">
        <v>18993</v>
      </c>
      <c r="B656" s="8" t="s">
        <v>18994</v>
      </c>
      <c r="C656" s="19" t="s">
        <v>45769</v>
      </c>
      <c r="D656" s="8" t="s">
        <v>34690</v>
      </c>
      <c r="E656" s="8" t="s">
        <v>34691</v>
      </c>
      <c r="F656" s="8" t="s">
        <v>776</v>
      </c>
      <c r="G656" s="8" t="s">
        <v>18876</v>
      </c>
      <c r="H656" s="8" t="s">
        <v>18877</v>
      </c>
      <c r="I656" s="8" t="s">
        <v>18878</v>
      </c>
      <c r="J656" s="17" t="s">
        <v>18879</v>
      </c>
      <c r="K656" s="8" t="s">
        <v>18997</v>
      </c>
      <c r="L656" s="8" t="s">
        <v>174</v>
      </c>
      <c r="M656" s="33" t="s">
        <v>45770</v>
      </c>
      <c r="N656" s="32" t="s">
        <v>18996</v>
      </c>
      <c r="O656" s="32" t="s">
        <v>133</v>
      </c>
      <c r="P656" s="32" t="s">
        <v>133</v>
      </c>
      <c r="Q656" s="32">
        <v>43028</v>
      </c>
      <c r="R656" s="32">
        <v>0.25</v>
      </c>
      <c r="S656" s="32">
        <v>0.41666666666666669</v>
      </c>
      <c r="T656" s="32" t="s">
        <v>739</v>
      </c>
      <c r="U656" s="8" t="s">
        <v>2061</v>
      </c>
      <c r="V656" s="8" t="s">
        <v>8451</v>
      </c>
      <c r="W656" s="8" t="s">
        <v>28</v>
      </c>
      <c r="X656" s="8" t="s">
        <v>30</v>
      </c>
      <c r="Y656" s="8" t="s">
        <v>45985</v>
      </c>
      <c r="Z656" s="8" t="s">
        <v>32719</v>
      </c>
      <c r="AA656" s="26" t="s">
        <v>18995</v>
      </c>
      <c r="AB656" s="8" t="s">
        <v>174</v>
      </c>
    </row>
    <row r="657" spans="1:28" x14ac:dyDescent="0.2">
      <c r="A657" s="8" t="s">
        <v>43766</v>
      </c>
      <c r="B657" s="8" t="s">
        <v>43767</v>
      </c>
      <c r="C657" s="19" t="s">
        <v>45769</v>
      </c>
      <c r="D657" s="8" t="s">
        <v>34690</v>
      </c>
      <c r="E657" s="8" t="s">
        <v>34691</v>
      </c>
      <c r="F657" s="8" t="s">
        <v>776</v>
      </c>
      <c r="G657" s="8" t="s">
        <v>43649</v>
      </c>
      <c r="H657" s="8" t="s">
        <v>43650</v>
      </c>
      <c r="I657" s="8" t="s">
        <v>43546</v>
      </c>
      <c r="J657" s="17" t="s">
        <v>43651</v>
      </c>
      <c r="K657" s="8" t="s">
        <v>43770</v>
      </c>
      <c r="L657" s="8" t="s">
        <v>144</v>
      </c>
      <c r="M657" s="33" t="s">
        <v>45770</v>
      </c>
      <c r="N657" s="32" t="s">
        <v>43769</v>
      </c>
      <c r="O657" s="32" t="s">
        <v>133</v>
      </c>
      <c r="P657" s="32" t="s">
        <v>133</v>
      </c>
      <c r="Q657" s="32">
        <v>43027</v>
      </c>
      <c r="R657" s="32">
        <v>0</v>
      </c>
      <c r="S657" s="32">
        <v>0.20833333333333334</v>
      </c>
      <c r="T657" s="32" t="s">
        <v>773</v>
      </c>
      <c r="U657" s="8" t="s">
        <v>6066</v>
      </c>
      <c r="V657" s="8" t="s">
        <v>788</v>
      </c>
      <c r="W657" s="8" t="s">
        <v>708</v>
      </c>
      <c r="X657" s="8" t="s">
        <v>45730</v>
      </c>
      <c r="Y657" s="8" t="s">
        <v>45985</v>
      </c>
      <c r="Z657" s="8">
        <v>508801</v>
      </c>
      <c r="AA657" s="26" t="s">
        <v>43768</v>
      </c>
      <c r="AB657" s="8" t="s">
        <v>144</v>
      </c>
    </row>
    <row r="658" spans="1:28" x14ac:dyDescent="0.2">
      <c r="A658" s="8" t="s">
        <v>43830</v>
      </c>
      <c r="B658" s="8" t="s">
        <v>43831</v>
      </c>
      <c r="C658" s="19" t="s">
        <v>45769</v>
      </c>
      <c r="D658" s="8" t="s">
        <v>34690</v>
      </c>
      <c r="E658" s="8" t="s">
        <v>34691</v>
      </c>
      <c r="F658" s="8" t="s">
        <v>776</v>
      </c>
      <c r="G658" s="8" t="s">
        <v>43649</v>
      </c>
      <c r="H658" s="8" t="s">
        <v>43650</v>
      </c>
      <c r="I658" s="8" t="s">
        <v>43546</v>
      </c>
      <c r="J658" s="17" t="s">
        <v>43651</v>
      </c>
      <c r="K658" s="8" t="s">
        <v>43833</v>
      </c>
      <c r="L658" s="8" t="s">
        <v>525</v>
      </c>
      <c r="M658" s="33" t="s">
        <v>45770</v>
      </c>
      <c r="N658" s="32" t="s">
        <v>43832</v>
      </c>
      <c r="O658" s="32" t="s">
        <v>255</v>
      </c>
      <c r="P658" s="32" t="s">
        <v>255</v>
      </c>
      <c r="Q658" s="32">
        <v>43042</v>
      </c>
      <c r="R658" s="32">
        <v>0.875</v>
      </c>
      <c r="S658" s="32">
        <v>4.1666666666666664E-2</v>
      </c>
      <c r="T658" s="32" t="s">
        <v>739</v>
      </c>
      <c r="U658" s="8" t="s">
        <v>5800</v>
      </c>
      <c r="V658" s="8" t="s">
        <v>19325</v>
      </c>
      <c r="W658" s="8" t="s">
        <v>708</v>
      </c>
      <c r="X658" s="8" t="s">
        <v>45730</v>
      </c>
      <c r="Y658" s="8" t="s">
        <v>45985</v>
      </c>
      <c r="Z658" s="8">
        <v>507594</v>
      </c>
      <c r="AA658" s="26" t="s">
        <v>43687</v>
      </c>
      <c r="AB658" s="8" t="s">
        <v>525</v>
      </c>
    </row>
    <row r="659" spans="1:28" x14ac:dyDescent="0.2">
      <c r="A659" s="8" t="s">
        <v>12835</v>
      </c>
      <c r="B659" s="8" t="s">
        <v>12836</v>
      </c>
      <c r="C659" s="19" t="s">
        <v>45769</v>
      </c>
      <c r="D659" s="8" t="s">
        <v>34690</v>
      </c>
      <c r="E659" s="8" t="s">
        <v>34691</v>
      </c>
      <c r="F659" s="8" t="s">
        <v>776</v>
      </c>
      <c r="G659" s="8" t="s">
        <v>12605</v>
      </c>
      <c r="H659" s="8" t="s">
        <v>12606</v>
      </c>
      <c r="I659" s="8" t="s">
        <v>12607</v>
      </c>
      <c r="J659" s="17" t="s">
        <v>12608</v>
      </c>
      <c r="K659" s="8" t="s">
        <v>12839</v>
      </c>
      <c r="L659" s="8" t="s">
        <v>480</v>
      </c>
      <c r="M659" s="33" t="s">
        <v>45770</v>
      </c>
      <c r="N659" s="32" t="s">
        <v>12838</v>
      </c>
      <c r="O659" s="32" t="s">
        <v>204</v>
      </c>
      <c r="P659" s="32" t="s">
        <v>204</v>
      </c>
      <c r="Q659" s="32">
        <v>43039</v>
      </c>
      <c r="R659" s="32">
        <v>0.97916666666666663</v>
      </c>
      <c r="S659" s="32">
        <v>0.20833333333333334</v>
      </c>
      <c r="T659" s="32" t="s">
        <v>2712</v>
      </c>
      <c r="U659" s="8" t="s">
        <v>12831</v>
      </c>
      <c r="V659" s="8" t="s">
        <v>812</v>
      </c>
      <c r="W659" s="8" t="s">
        <v>708</v>
      </c>
      <c r="X659" s="8" t="s">
        <v>30</v>
      </c>
      <c r="Y659" s="8" t="s">
        <v>45985</v>
      </c>
      <c r="Z659" s="8">
        <v>5122154</v>
      </c>
      <c r="AA659" s="26" t="s">
        <v>12837</v>
      </c>
      <c r="AB659" s="8" t="s">
        <v>480</v>
      </c>
    </row>
    <row r="660" spans="1:28" x14ac:dyDescent="0.2">
      <c r="A660" s="8" t="s">
        <v>35818</v>
      </c>
      <c r="B660" s="8" t="s">
        <v>35819</v>
      </c>
      <c r="C660" s="19" t="s">
        <v>45769</v>
      </c>
      <c r="D660" s="8" t="s">
        <v>34690</v>
      </c>
      <c r="E660" s="8" t="s">
        <v>34691</v>
      </c>
      <c r="F660" s="8" t="s">
        <v>776</v>
      </c>
      <c r="G660" s="8" t="s">
        <v>35778</v>
      </c>
      <c r="H660" s="8" t="s">
        <v>3431</v>
      </c>
      <c r="I660" s="8" t="s">
        <v>35779</v>
      </c>
      <c r="J660" s="17" t="s">
        <v>35780</v>
      </c>
      <c r="K660" s="8" t="s">
        <v>35821</v>
      </c>
      <c r="L660" s="8" t="s">
        <v>194</v>
      </c>
      <c r="M660" s="33" t="s">
        <v>45770</v>
      </c>
      <c r="N660" s="32" t="s">
        <v>35820</v>
      </c>
      <c r="O660" s="32" t="s">
        <v>133</v>
      </c>
      <c r="P660" s="32" t="s">
        <v>133</v>
      </c>
      <c r="Q660" s="32">
        <v>43030</v>
      </c>
      <c r="R660" s="32">
        <v>4.1666666666666664E-2</v>
      </c>
      <c r="S660" s="32">
        <v>0.20833333333333334</v>
      </c>
      <c r="T660" s="32" t="s">
        <v>739</v>
      </c>
      <c r="U660" s="8" t="s">
        <v>6130</v>
      </c>
      <c r="V660" s="8" t="s">
        <v>798</v>
      </c>
      <c r="W660" s="8" t="s">
        <v>708</v>
      </c>
      <c r="X660" s="8" t="s">
        <v>12943</v>
      </c>
      <c r="Y660" s="8" t="s">
        <v>45985</v>
      </c>
      <c r="Z660" s="8">
        <v>506067</v>
      </c>
      <c r="AA660" s="26" t="s">
        <v>45910</v>
      </c>
      <c r="AB660" s="8" t="s">
        <v>194</v>
      </c>
    </row>
    <row r="661" spans="1:28" x14ac:dyDescent="0.2">
      <c r="A661" s="8" t="s">
        <v>39423</v>
      </c>
      <c r="B661" s="8" t="s">
        <v>39424</v>
      </c>
      <c r="C661" s="19" t="s">
        <v>45769</v>
      </c>
      <c r="D661" s="8" t="s">
        <v>34690</v>
      </c>
      <c r="E661" s="8" t="s">
        <v>34691</v>
      </c>
      <c r="F661" s="8" t="s">
        <v>776</v>
      </c>
      <c r="G661" s="8" t="s">
        <v>39231</v>
      </c>
      <c r="H661" s="8" t="s">
        <v>39232</v>
      </c>
      <c r="I661" s="8" t="s">
        <v>39233</v>
      </c>
      <c r="J661" s="17" t="s">
        <v>39234</v>
      </c>
      <c r="K661" s="8" t="s">
        <v>39427</v>
      </c>
      <c r="L661" s="8" t="s">
        <v>275</v>
      </c>
      <c r="M661" s="33" t="s">
        <v>45770</v>
      </c>
      <c r="N661" s="32" t="s">
        <v>39426</v>
      </c>
      <c r="O661" s="32" t="s">
        <v>274</v>
      </c>
      <c r="P661" s="32" t="s">
        <v>274</v>
      </c>
      <c r="Q661" s="32">
        <v>43047</v>
      </c>
      <c r="R661" s="32">
        <v>0.75</v>
      </c>
      <c r="S661" s="32">
        <v>0.79166666666666663</v>
      </c>
      <c r="T661" s="32" t="s">
        <v>1495</v>
      </c>
      <c r="U661" s="8" t="s">
        <v>1969</v>
      </c>
      <c r="V661" s="8" t="s">
        <v>19741</v>
      </c>
      <c r="W661" s="8" t="s">
        <v>708</v>
      </c>
      <c r="X661" s="8" t="s">
        <v>12943</v>
      </c>
      <c r="Y661" s="8" t="s">
        <v>45985</v>
      </c>
      <c r="Z661" s="8">
        <v>3111592</v>
      </c>
      <c r="AA661" s="26" t="s">
        <v>39425</v>
      </c>
      <c r="AB661" s="8" t="s">
        <v>275</v>
      </c>
    </row>
    <row r="662" spans="1:28" x14ac:dyDescent="0.2">
      <c r="A662" s="8" t="s">
        <v>35918</v>
      </c>
      <c r="B662" s="8" t="s">
        <v>35919</v>
      </c>
      <c r="C662" s="19" t="s">
        <v>45769</v>
      </c>
      <c r="D662" s="8" t="s">
        <v>34690</v>
      </c>
      <c r="E662" s="8" t="s">
        <v>34691</v>
      </c>
      <c r="F662" s="8" t="s">
        <v>776</v>
      </c>
      <c r="G662" s="8" t="s">
        <v>35778</v>
      </c>
      <c r="H662" s="8" t="s">
        <v>3431</v>
      </c>
      <c r="I662" s="8" t="s">
        <v>35779</v>
      </c>
      <c r="J662" s="17" t="s">
        <v>35780</v>
      </c>
      <c r="K662" s="8" t="s">
        <v>35921</v>
      </c>
      <c r="L662" s="8" t="s">
        <v>480</v>
      </c>
      <c r="M662" s="33" t="s">
        <v>45770</v>
      </c>
      <c r="N662" s="32" t="s">
        <v>35920</v>
      </c>
      <c r="O662" s="32" t="s">
        <v>204</v>
      </c>
      <c r="P662" s="32" t="s">
        <v>204</v>
      </c>
      <c r="Q662" s="32">
        <v>43039</v>
      </c>
      <c r="R662" s="32">
        <v>4.1666666666666664E-2</v>
      </c>
      <c r="S662" s="32">
        <v>0.20833333333333334</v>
      </c>
      <c r="T662" s="32" t="s">
        <v>739</v>
      </c>
      <c r="U662" s="8" t="s">
        <v>35915</v>
      </c>
      <c r="V662" s="8" t="s">
        <v>12173</v>
      </c>
      <c r="W662" s="8" t="s">
        <v>708</v>
      </c>
      <c r="X662" s="8" t="s">
        <v>12943</v>
      </c>
      <c r="Y662" s="8" t="s">
        <v>45985</v>
      </c>
      <c r="Z662" s="8">
        <v>10075</v>
      </c>
      <c r="AA662" s="26" t="s">
        <v>45898</v>
      </c>
      <c r="AB662" s="8" t="s">
        <v>480</v>
      </c>
    </row>
    <row r="663" spans="1:28" x14ac:dyDescent="0.2">
      <c r="A663" s="8" t="s">
        <v>45534</v>
      </c>
      <c r="B663" s="8" t="s">
        <v>45535</v>
      </c>
      <c r="C663" s="19" t="s">
        <v>45769</v>
      </c>
      <c r="D663" s="8" t="s">
        <v>34690</v>
      </c>
      <c r="E663" s="8" t="s">
        <v>34691</v>
      </c>
      <c r="F663" s="8" t="s">
        <v>776</v>
      </c>
      <c r="G663" s="8" t="s">
        <v>45408</v>
      </c>
      <c r="H663" s="8" t="s">
        <v>17406</v>
      </c>
      <c r="I663" s="8" t="s">
        <v>45410</v>
      </c>
      <c r="J663" s="17" t="s">
        <v>45411</v>
      </c>
      <c r="K663" s="8" t="s">
        <v>45538</v>
      </c>
      <c r="L663" s="8" t="s">
        <v>174</v>
      </c>
      <c r="M663" s="33" t="s">
        <v>45770</v>
      </c>
      <c r="N663" s="32" t="s">
        <v>45537</v>
      </c>
      <c r="O663" s="32" t="s">
        <v>133</v>
      </c>
      <c r="P663" s="32" t="s">
        <v>133</v>
      </c>
      <c r="Q663" s="32">
        <v>43028</v>
      </c>
      <c r="R663" s="32">
        <v>0.45833333333333331</v>
      </c>
      <c r="S663" s="32">
        <v>0.75</v>
      </c>
      <c r="T663" s="32" t="s">
        <v>296</v>
      </c>
      <c r="U663" s="8" t="s">
        <v>5412</v>
      </c>
      <c r="V663" s="8" t="s">
        <v>3166</v>
      </c>
      <c r="W663" s="8" t="s">
        <v>28</v>
      </c>
      <c r="X663" s="8" t="s">
        <v>296</v>
      </c>
      <c r="Y663" s="8" t="s">
        <v>45985</v>
      </c>
      <c r="Z663" s="8">
        <v>5111430</v>
      </c>
      <c r="AA663" s="26" t="s">
        <v>45536</v>
      </c>
      <c r="AB663" s="8" t="s">
        <v>174</v>
      </c>
    </row>
    <row r="664" spans="1:28" x14ac:dyDescent="0.2">
      <c r="A664" s="8" t="s">
        <v>6862</v>
      </c>
      <c r="B664" s="8" t="s">
        <v>6863</v>
      </c>
      <c r="C664" s="19" t="s">
        <v>45769</v>
      </c>
      <c r="D664" s="8" t="s">
        <v>34690</v>
      </c>
      <c r="E664" s="8" t="s">
        <v>34691</v>
      </c>
      <c r="F664" s="8" t="s">
        <v>776</v>
      </c>
      <c r="G664" s="8" t="s">
        <v>6781</v>
      </c>
      <c r="H664" s="8" t="s">
        <v>6782</v>
      </c>
      <c r="I664" s="8" t="s">
        <v>6783</v>
      </c>
      <c r="J664" s="17" t="s">
        <v>6784</v>
      </c>
      <c r="K664" s="8" t="s">
        <v>6866</v>
      </c>
      <c r="L664" s="8" t="s">
        <v>113</v>
      </c>
      <c r="M664" s="33" t="s">
        <v>45770</v>
      </c>
      <c r="N664" s="32" t="s">
        <v>6865</v>
      </c>
      <c r="O664" s="32" t="s">
        <v>112</v>
      </c>
      <c r="P664" s="32" t="s">
        <v>112</v>
      </c>
      <c r="Q664" s="32">
        <v>43024</v>
      </c>
      <c r="R664" s="32">
        <v>0.75</v>
      </c>
      <c r="S664" s="32">
        <v>0.875</v>
      </c>
      <c r="T664" s="32" t="s">
        <v>1283</v>
      </c>
      <c r="U664" s="8" t="s">
        <v>410</v>
      </c>
      <c r="V664" s="8" t="s">
        <v>3082</v>
      </c>
      <c r="W664" s="8" t="s">
        <v>708</v>
      </c>
      <c r="X664" s="8" t="s">
        <v>296</v>
      </c>
      <c r="Y664" s="8" t="s">
        <v>45985</v>
      </c>
      <c r="Z664" s="8">
        <v>202</v>
      </c>
      <c r="AA664" s="26" t="s">
        <v>6864</v>
      </c>
      <c r="AB664" s="8" t="s">
        <v>113</v>
      </c>
    </row>
    <row r="665" spans="1:28" x14ac:dyDescent="0.2">
      <c r="A665" s="8" t="s">
        <v>16053</v>
      </c>
      <c r="B665" s="8" t="s">
        <v>16054</v>
      </c>
      <c r="C665" s="19" t="s">
        <v>45769</v>
      </c>
      <c r="D665" s="8" t="s">
        <v>34690</v>
      </c>
      <c r="E665" s="8" t="s">
        <v>34691</v>
      </c>
      <c r="F665" s="8" t="s">
        <v>776</v>
      </c>
      <c r="G665" s="8" t="s">
        <v>16019</v>
      </c>
      <c r="H665" s="8" t="s">
        <v>12606</v>
      </c>
      <c r="I665" s="8" t="s">
        <v>16020</v>
      </c>
      <c r="J665" s="17" t="s">
        <v>16021</v>
      </c>
      <c r="K665" s="8" t="s">
        <v>16057</v>
      </c>
      <c r="L665" s="8" t="s">
        <v>96</v>
      </c>
      <c r="M665" s="33" t="s">
        <v>45770</v>
      </c>
      <c r="N665" s="32" t="s">
        <v>16056</v>
      </c>
      <c r="O665" s="32" t="s">
        <v>65</v>
      </c>
      <c r="P665" s="32" t="s">
        <v>65</v>
      </c>
      <c r="Q665" s="32">
        <v>43016</v>
      </c>
      <c r="R665" s="32">
        <v>0.75</v>
      </c>
      <c r="S665" s="32">
        <v>0.875</v>
      </c>
      <c r="T665" s="32" t="s">
        <v>1283</v>
      </c>
      <c r="U665" s="8" t="s">
        <v>98</v>
      </c>
      <c r="V665" s="8" t="s">
        <v>16055</v>
      </c>
      <c r="W665" s="8" t="s">
        <v>708</v>
      </c>
      <c r="X665" s="8" t="s">
        <v>30</v>
      </c>
      <c r="Y665" s="8" t="s">
        <v>45985</v>
      </c>
      <c r="Z665" s="8">
        <v>506070</v>
      </c>
      <c r="AA665" s="26" t="s">
        <v>12625</v>
      </c>
      <c r="AB665" s="8" t="s">
        <v>96</v>
      </c>
    </row>
    <row r="666" spans="1:28" x14ac:dyDescent="0.2">
      <c r="A666" s="8" t="s">
        <v>5745</v>
      </c>
      <c r="B666" s="8" t="s">
        <v>5746</v>
      </c>
      <c r="C666" s="19" t="s">
        <v>45769</v>
      </c>
      <c r="D666" s="8" t="s">
        <v>34690</v>
      </c>
      <c r="E666" s="8" t="s">
        <v>34691</v>
      </c>
      <c r="F666" s="8" t="s">
        <v>776</v>
      </c>
      <c r="G666" s="8" t="s">
        <v>5556</v>
      </c>
      <c r="H666" s="8" t="s">
        <v>3431</v>
      </c>
      <c r="I666" s="8" t="s">
        <v>5557</v>
      </c>
      <c r="J666" s="17" t="s">
        <v>5558</v>
      </c>
      <c r="K666" s="8" t="s">
        <v>5748</v>
      </c>
      <c r="L666" s="8" t="s">
        <v>245</v>
      </c>
      <c r="M666" s="33" t="s">
        <v>45770</v>
      </c>
      <c r="N666" s="32" t="s">
        <v>5747</v>
      </c>
      <c r="O666" s="32" t="s">
        <v>204</v>
      </c>
      <c r="P666" s="32" t="s">
        <v>204</v>
      </c>
      <c r="Q666" s="32">
        <v>43037</v>
      </c>
      <c r="R666" s="32">
        <v>0.875</v>
      </c>
      <c r="S666" s="32">
        <v>0.16666666666666666</v>
      </c>
      <c r="T666" s="32" t="s">
        <v>296</v>
      </c>
      <c r="U666" s="8" t="s">
        <v>1590</v>
      </c>
      <c r="V666" s="8" t="s">
        <v>1598</v>
      </c>
      <c r="W666" s="8" t="s">
        <v>708</v>
      </c>
      <c r="X666" s="8" t="s">
        <v>296</v>
      </c>
      <c r="Y666" s="8" t="s">
        <v>45985</v>
      </c>
      <c r="Z666" s="8">
        <v>506126</v>
      </c>
      <c r="AA666" s="26" t="s">
        <v>45916</v>
      </c>
      <c r="AB666" s="8" t="s">
        <v>245</v>
      </c>
    </row>
    <row r="667" spans="1:28" x14ac:dyDescent="0.2">
      <c r="A667" s="8" t="s">
        <v>45529</v>
      </c>
      <c r="B667" s="8" t="s">
        <v>45530</v>
      </c>
      <c r="C667" s="19" t="s">
        <v>45769</v>
      </c>
      <c r="D667" s="8" t="s">
        <v>34690</v>
      </c>
      <c r="E667" s="8" t="s">
        <v>34691</v>
      </c>
      <c r="F667" s="8" t="s">
        <v>776</v>
      </c>
      <c r="G667" s="8" t="s">
        <v>45408</v>
      </c>
      <c r="H667" s="8" t="s">
        <v>17406</v>
      </c>
      <c r="I667" s="8" t="s">
        <v>45410</v>
      </c>
      <c r="J667" s="17" t="s">
        <v>45411</v>
      </c>
      <c r="K667" s="8" t="s">
        <v>45533</v>
      </c>
      <c r="L667" s="8" t="s">
        <v>174</v>
      </c>
      <c r="M667" s="33" t="s">
        <v>45770</v>
      </c>
      <c r="N667" s="32" t="s">
        <v>45532</v>
      </c>
      <c r="O667" s="32" t="s">
        <v>133</v>
      </c>
      <c r="P667" s="32" t="s">
        <v>133</v>
      </c>
      <c r="Q667" s="32">
        <v>43028</v>
      </c>
      <c r="R667" s="32">
        <v>0.29166666666666669</v>
      </c>
      <c r="S667" s="32">
        <v>0.45833333333333331</v>
      </c>
      <c r="T667" s="32" t="s">
        <v>739</v>
      </c>
      <c r="U667" s="8" t="s">
        <v>1044</v>
      </c>
      <c r="V667" s="8" t="s">
        <v>5412</v>
      </c>
      <c r="W667" s="8" t="s">
        <v>28</v>
      </c>
      <c r="X667" s="8" t="s">
        <v>296</v>
      </c>
      <c r="Y667" s="8" t="s">
        <v>45985</v>
      </c>
      <c r="Z667" s="8">
        <v>506189</v>
      </c>
      <c r="AA667" s="26" t="s">
        <v>45531</v>
      </c>
      <c r="AB667" s="8" t="s">
        <v>174</v>
      </c>
    </row>
    <row r="668" spans="1:28" x14ac:dyDescent="0.2">
      <c r="A668" s="8" t="s">
        <v>34694</v>
      </c>
      <c r="B668" s="8" t="s">
        <v>34695</v>
      </c>
      <c r="C668" s="19" t="s">
        <v>45769</v>
      </c>
      <c r="D668" s="8" t="s">
        <v>34690</v>
      </c>
      <c r="E668" s="8" t="s">
        <v>34691</v>
      </c>
      <c r="F668" s="8" t="s">
        <v>776</v>
      </c>
      <c r="G668" s="8" t="s">
        <v>34499</v>
      </c>
      <c r="H668" s="8" t="s">
        <v>11988</v>
      </c>
      <c r="I668" s="8" t="s">
        <v>32590</v>
      </c>
      <c r="J668" s="17" t="s">
        <v>34500</v>
      </c>
      <c r="K668" s="8" t="s">
        <v>45730</v>
      </c>
      <c r="L668" s="8" t="s">
        <v>34687</v>
      </c>
      <c r="M668" s="33" t="s">
        <v>45770</v>
      </c>
      <c r="N668" s="32" t="s">
        <v>34698</v>
      </c>
      <c r="O668" s="32" t="s">
        <v>16295</v>
      </c>
      <c r="P668" s="32" t="s">
        <v>16295</v>
      </c>
      <c r="Q668" s="32">
        <v>42935</v>
      </c>
      <c r="R668" s="32">
        <v>0.33333333333333331</v>
      </c>
      <c r="S668" s="32">
        <v>0.45833333333333331</v>
      </c>
      <c r="T668" s="32" t="s">
        <v>1283</v>
      </c>
      <c r="U668" s="8" t="s">
        <v>34689</v>
      </c>
      <c r="V668" s="8" t="s">
        <v>34696</v>
      </c>
      <c r="W668" s="8" t="s">
        <v>28</v>
      </c>
      <c r="X668" s="8" t="s">
        <v>45730</v>
      </c>
      <c r="Y668" s="8" t="s">
        <v>45985</v>
      </c>
      <c r="Z668" s="8">
        <v>507541</v>
      </c>
      <c r="AA668" s="26" t="s">
        <v>34697</v>
      </c>
      <c r="AB668" s="8" t="s">
        <v>34687</v>
      </c>
    </row>
    <row r="669" spans="1:28" x14ac:dyDescent="0.2">
      <c r="A669" s="8" t="s">
        <v>45650</v>
      </c>
      <c r="B669" s="8" t="s">
        <v>45651</v>
      </c>
      <c r="C669" s="19" t="s">
        <v>45769</v>
      </c>
      <c r="D669" s="8" t="s">
        <v>34690</v>
      </c>
      <c r="E669" s="8" t="s">
        <v>34691</v>
      </c>
      <c r="F669" s="8" t="s">
        <v>776</v>
      </c>
      <c r="G669" s="8" t="s">
        <v>45408</v>
      </c>
      <c r="H669" s="8" t="s">
        <v>17406</v>
      </c>
      <c r="I669" s="8" t="s">
        <v>45410</v>
      </c>
      <c r="J669" s="17" t="s">
        <v>45411</v>
      </c>
      <c r="K669" s="8" t="s">
        <v>45654</v>
      </c>
      <c r="L669" s="8" t="s">
        <v>245</v>
      </c>
      <c r="M669" s="33" t="s">
        <v>45770</v>
      </c>
      <c r="N669" s="32" t="s">
        <v>45653</v>
      </c>
      <c r="O669" s="32" t="s">
        <v>204</v>
      </c>
      <c r="P669" s="32" t="s">
        <v>204</v>
      </c>
      <c r="Q669" s="32">
        <v>43037</v>
      </c>
      <c r="R669" s="32">
        <v>0.41666666666666669</v>
      </c>
      <c r="S669" s="32">
        <v>0.54166666666666663</v>
      </c>
      <c r="T669" s="32" t="s">
        <v>1283</v>
      </c>
      <c r="U669" s="8" t="s">
        <v>20417</v>
      </c>
      <c r="V669" s="8" t="s">
        <v>1204</v>
      </c>
      <c r="W669" s="8" t="s">
        <v>28</v>
      </c>
      <c r="X669" s="8" t="s">
        <v>296</v>
      </c>
      <c r="Y669" s="8" t="s">
        <v>45985</v>
      </c>
      <c r="Z669" s="8">
        <v>506182</v>
      </c>
      <c r="AA669" s="26" t="s">
        <v>45652</v>
      </c>
      <c r="AB669" s="8" t="s">
        <v>245</v>
      </c>
    </row>
    <row r="670" spans="1:28" x14ac:dyDescent="0.2">
      <c r="A670" s="8" t="s">
        <v>34699</v>
      </c>
      <c r="B670" s="8" t="s">
        <v>34700</v>
      </c>
      <c r="C670" s="19" t="s">
        <v>45769</v>
      </c>
      <c r="D670" s="8" t="s">
        <v>34690</v>
      </c>
      <c r="E670" s="8" t="s">
        <v>34691</v>
      </c>
      <c r="F670" s="8" t="s">
        <v>776</v>
      </c>
      <c r="G670" s="8" t="s">
        <v>34499</v>
      </c>
      <c r="H670" s="8" t="s">
        <v>11988</v>
      </c>
      <c r="I670" s="8" t="s">
        <v>32590</v>
      </c>
      <c r="J670" s="17" t="s">
        <v>34500</v>
      </c>
      <c r="K670" s="8" t="s">
        <v>45730</v>
      </c>
      <c r="L670" s="8" t="s">
        <v>34702</v>
      </c>
      <c r="M670" s="33" t="s">
        <v>45770</v>
      </c>
      <c r="N670" s="32" t="s">
        <v>34706</v>
      </c>
      <c r="O670" s="32" t="s">
        <v>34701</v>
      </c>
      <c r="P670" s="32" t="s">
        <v>34701</v>
      </c>
      <c r="Q670" s="32">
        <v>42935</v>
      </c>
      <c r="R670" s="32">
        <v>0.25</v>
      </c>
      <c r="S670" s="32">
        <v>0.5</v>
      </c>
      <c r="T670" s="32" t="s">
        <v>30</v>
      </c>
      <c r="U670" s="8" t="s">
        <v>34703</v>
      </c>
      <c r="V670" s="8" t="s">
        <v>34704</v>
      </c>
      <c r="W670" s="8" t="s">
        <v>28</v>
      </c>
      <c r="X670" s="8" t="s">
        <v>45730</v>
      </c>
      <c r="Y670" s="8" t="s">
        <v>45985</v>
      </c>
      <c r="Z670" s="8">
        <v>506191</v>
      </c>
      <c r="AA670" s="26" t="s">
        <v>34705</v>
      </c>
      <c r="AB670" s="8" t="s">
        <v>34702</v>
      </c>
    </row>
    <row r="671" spans="1:28" x14ac:dyDescent="0.2">
      <c r="A671" s="8" t="s">
        <v>39283</v>
      </c>
      <c r="B671" s="8" t="s">
        <v>39284</v>
      </c>
      <c r="C671" s="19" t="s">
        <v>45769</v>
      </c>
      <c r="D671" s="8" t="s">
        <v>34690</v>
      </c>
      <c r="E671" s="8" t="s">
        <v>34691</v>
      </c>
      <c r="F671" s="8" t="s">
        <v>776</v>
      </c>
      <c r="G671" s="8" t="s">
        <v>39231</v>
      </c>
      <c r="H671" s="8" t="s">
        <v>39232</v>
      </c>
      <c r="I671" s="8" t="s">
        <v>39233</v>
      </c>
      <c r="J671" s="17" t="s">
        <v>39234</v>
      </c>
      <c r="K671" s="8" t="s">
        <v>39286</v>
      </c>
      <c r="L671" s="8" t="s">
        <v>335</v>
      </c>
      <c r="M671" s="33" t="s">
        <v>45770</v>
      </c>
      <c r="N671" s="32" t="s">
        <v>39285</v>
      </c>
      <c r="O671" s="32" t="s">
        <v>65</v>
      </c>
      <c r="P671" s="32" t="s">
        <v>65</v>
      </c>
      <c r="Q671" s="32">
        <v>43017</v>
      </c>
      <c r="R671" s="32">
        <v>0.25</v>
      </c>
      <c r="S671" s="32">
        <v>0.33333333333333331</v>
      </c>
      <c r="T671" s="32" t="s">
        <v>1100</v>
      </c>
      <c r="U671" s="8" t="s">
        <v>336</v>
      </c>
      <c r="V671" s="8" t="s">
        <v>11723</v>
      </c>
      <c r="W671" s="8" t="s">
        <v>28</v>
      </c>
      <c r="X671" s="8" t="s">
        <v>296</v>
      </c>
      <c r="Y671" s="8" t="s">
        <v>45985</v>
      </c>
      <c r="Z671" s="8">
        <v>508648</v>
      </c>
      <c r="AA671" s="26" t="s">
        <v>45947</v>
      </c>
      <c r="AB671" s="8" t="s">
        <v>335</v>
      </c>
    </row>
    <row r="672" spans="1:28" x14ac:dyDescent="0.2">
      <c r="A672" s="8" t="s">
        <v>35892</v>
      </c>
      <c r="B672" s="8" t="s">
        <v>35893</v>
      </c>
      <c r="C672" s="19" t="s">
        <v>45769</v>
      </c>
      <c r="D672" s="8" t="s">
        <v>34690</v>
      </c>
      <c r="E672" s="8" t="s">
        <v>34691</v>
      </c>
      <c r="F672" s="8" t="s">
        <v>776</v>
      </c>
      <c r="G672" s="8" t="s">
        <v>35778</v>
      </c>
      <c r="H672" s="8" t="s">
        <v>3431</v>
      </c>
      <c r="I672" s="8" t="s">
        <v>35779</v>
      </c>
      <c r="J672" s="17" t="s">
        <v>35780</v>
      </c>
      <c r="K672" s="8" t="s">
        <v>35896</v>
      </c>
      <c r="L672" s="8" t="s">
        <v>470</v>
      </c>
      <c r="M672" s="33" t="s">
        <v>45770</v>
      </c>
      <c r="N672" s="32" t="s">
        <v>35895</v>
      </c>
      <c r="O672" s="32" t="s">
        <v>204</v>
      </c>
      <c r="P672" s="32" t="s">
        <v>204</v>
      </c>
      <c r="Q672" s="32">
        <v>43038</v>
      </c>
      <c r="R672" s="32">
        <v>0.75</v>
      </c>
      <c r="S672" s="32">
        <v>8.3333333333333329E-2</v>
      </c>
      <c r="T672" s="32" t="s">
        <v>486</v>
      </c>
      <c r="U672" s="8" t="s">
        <v>7806</v>
      </c>
      <c r="V672" s="8" t="s">
        <v>7835</v>
      </c>
      <c r="W672" s="8" t="s">
        <v>708</v>
      </c>
      <c r="X672" s="8" t="s">
        <v>12943</v>
      </c>
      <c r="Y672" s="8" t="s">
        <v>45985</v>
      </c>
      <c r="Z672" s="8">
        <v>507597</v>
      </c>
      <c r="AA672" s="26" t="s">
        <v>35894</v>
      </c>
      <c r="AB672" s="8" t="s">
        <v>470</v>
      </c>
    </row>
    <row r="673" spans="1:28" x14ac:dyDescent="0.2">
      <c r="A673" s="8" t="s">
        <v>32812</v>
      </c>
      <c r="B673" s="8" t="s">
        <v>32813</v>
      </c>
      <c r="C673" s="19" t="s">
        <v>45769</v>
      </c>
      <c r="D673" s="8" t="s">
        <v>34690</v>
      </c>
      <c r="E673" s="8" t="s">
        <v>34691</v>
      </c>
      <c r="F673" s="8" t="s">
        <v>776</v>
      </c>
      <c r="G673" s="8" t="s">
        <v>32588</v>
      </c>
      <c r="H673" s="8" t="s">
        <v>32589</v>
      </c>
      <c r="I673" s="8" t="s">
        <v>32590</v>
      </c>
      <c r="J673" s="17" t="s">
        <v>32591</v>
      </c>
      <c r="K673" s="8" t="s">
        <v>32815</v>
      </c>
      <c r="L673" s="8" t="s">
        <v>470</v>
      </c>
      <c r="M673" s="33" t="s">
        <v>45770</v>
      </c>
      <c r="N673" s="32" t="s">
        <v>32814</v>
      </c>
      <c r="O673" s="32" t="s">
        <v>204</v>
      </c>
      <c r="P673" s="32" t="s">
        <v>204</v>
      </c>
      <c r="Q673" s="32">
        <v>43038</v>
      </c>
      <c r="R673" s="32">
        <v>0.25</v>
      </c>
      <c r="S673" s="32">
        <v>0.625</v>
      </c>
      <c r="T673" s="32" t="s">
        <v>952</v>
      </c>
      <c r="U673" s="8" t="s">
        <v>471</v>
      </c>
      <c r="V673" s="8" t="s">
        <v>11894</v>
      </c>
      <c r="W673" s="8" t="s">
        <v>28</v>
      </c>
      <c r="X673" s="8" t="s">
        <v>45730</v>
      </c>
      <c r="Y673" s="8" t="s">
        <v>45985</v>
      </c>
      <c r="Z673" s="8">
        <v>507597</v>
      </c>
      <c r="AA673" s="26" t="s">
        <v>25864</v>
      </c>
      <c r="AB673" s="8" t="s">
        <v>470</v>
      </c>
    </row>
    <row r="674" spans="1:28" x14ac:dyDescent="0.2">
      <c r="A674" s="21" t="s">
        <v>37881</v>
      </c>
      <c r="B674" s="21" t="s">
        <v>37882</v>
      </c>
      <c r="C674" s="27" t="s">
        <v>45769</v>
      </c>
      <c r="D674" s="21" t="s">
        <v>34690</v>
      </c>
      <c r="E674" s="21" t="s">
        <v>34691</v>
      </c>
      <c r="F674" s="21" t="s">
        <v>776</v>
      </c>
      <c r="G674" s="21" t="s">
        <v>37496</v>
      </c>
      <c r="H674" s="21" t="s">
        <v>17227</v>
      </c>
      <c r="I674" s="21" t="s">
        <v>36869</v>
      </c>
      <c r="J674" s="22" t="s">
        <v>37497</v>
      </c>
      <c r="K674" s="21" t="s">
        <v>37884</v>
      </c>
      <c r="L674" s="21" t="s">
        <v>13273</v>
      </c>
      <c r="M674" s="33" t="s">
        <v>45770</v>
      </c>
      <c r="N674" s="32" t="s">
        <v>37883</v>
      </c>
      <c r="O674" s="32" t="s">
        <v>274</v>
      </c>
      <c r="P674" s="32" t="s">
        <v>274</v>
      </c>
      <c r="Q674" s="32">
        <v>43050</v>
      </c>
      <c r="R674" s="32">
        <v>0.66666666666666663</v>
      </c>
      <c r="S674" s="32">
        <v>0.70833333333333337</v>
      </c>
      <c r="T674" s="32" t="s">
        <v>1495</v>
      </c>
      <c r="U674" s="21" t="s">
        <v>37877</v>
      </c>
      <c r="V674" s="21" t="s">
        <v>13275</v>
      </c>
      <c r="W674" s="21" t="s">
        <v>28</v>
      </c>
      <c r="X674" s="21" t="s">
        <v>30</v>
      </c>
      <c r="Y674" s="8" t="s">
        <v>45985</v>
      </c>
      <c r="Z674" s="21" t="s">
        <v>5814</v>
      </c>
      <c r="AA674" s="28" t="s">
        <v>32476</v>
      </c>
      <c r="AB674" s="21" t="s">
        <v>13273</v>
      </c>
    </row>
    <row r="675" spans="1:28" x14ac:dyDescent="0.2">
      <c r="A675" s="8" t="s">
        <v>32702</v>
      </c>
      <c r="B675" s="8" t="s">
        <v>32703</v>
      </c>
      <c r="C675" s="19" t="s">
        <v>45769</v>
      </c>
      <c r="D675" s="8" t="s">
        <v>34690</v>
      </c>
      <c r="E675" s="8" t="s">
        <v>34691</v>
      </c>
      <c r="F675" s="8" t="s">
        <v>776</v>
      </c>
      <c r="G675" s="8" t="s">
        <v>32588</v>
      </c>
      <c r="H675" s="8" t="s">
        <v>32589</v>
      </c>
      <c r="I675" s="8" t="s">
        <v>32590</v>
      </c>
      <c r="J675" s="17" t="s">
        <v>32591</v>
      </c>
      <c r="K675" s="8" t="s">
        <v>32706</v>
      </c>
      <c r="L675" s="8" t="s">
        <v>134</v>
      </c>
      <c r="M675" s="33" t="s">
        <v>45770</v>
      </c>
      <c r="N675" s="32" t="s">
        <v>32705</v>
      </c>
      <c r="O675" s="32" t="s">
        <v>133</v>
      </c>
      <c r="P675" s="32" t="s">
        <v>133</v>
      </c>
      <c r="Q675" s="32">
        <v>43026</v>
      </c>
      <c r="R675" s="32">
        <v>0.375</v>
      </c>
      <c r="S675" s="32">
        <v>0.70833333333333337</v>
      </c>
      <c r="T675" s="32" t="s">
        <v>486</v>
      </c>
      <c r="U675" s="8" t="s">
        <v>22786</v>
      </c>
      <c r="V675" s="8" t="s">
        <v>12034</v>
      </c>
      <c r="W675" s="8" t="s">
        <v>28</v>
      </c>
      <c r="X675" s="8" t="s">
        <v>45730</v>
      </c>
      <c r="Y675" s="8" t="s">
        <v>45985</v>
      </c>
      <c r="Z675" s="8">
        <v>508801</v>
      </c>
      <c r="AA675" s="26" t="s">
        <v>32704</v>
      </c>
      <c r="AB675" s="8" t="s">
        <v>134</v>
      </c>
    </row>
    <row r="676" spans="1:28" x14ac:dyDescent="0.2">
      <c r="A676" s="21" t="s">
        <v>5561</v>
      </c>
      <c r="B676" s="21" t="s">
        <v>5562</v>
      </c>
      <c r="C676" s="27" t="s">
        <v>45769</v>
      </c>
      <c r="D676" s="21" t="s">
        <v>34690</v>
      </c>
      <c r="E676" s="21" t="s">
        <v>34691</v>
      </c>
      <c r="F676" s="21" t="s">
        <v>776</v>
      </c>
      <c r="G676" s="21" t="s">
        <v>5556</v>
      </c>
      <c r="H676" s="21" t="s">
        <v>3431</v>
      </c>
      <c r="I676" s="21" t="s">
        <v>5557</v>
      </c>
      <c r="J676" s="22" t="s">
        <v>5558</v>
      </c>
      <c r="K676" s="21" t="s">
        <v>5565</v>
      </c>
      <c r="L676" s="21" t="s">
        <v>66</v>
      </c>
      <c r="M676" s="33" t="s">
        <v>45770</v>
      </c>
      <c r="N676" s="32" t="s">
        <v>5564</v>
      </c>
      <c r="O676" s="32" t="s">
        <v>65</v>
      </c>
      <c r="P676" s="32" t="s">
        <v>65</v>
      </c>
      <c r="Q676" s="32">
        <v>43012</v>
      </c>
      <c r="R676" s="32">
        <v>0.125</v>
      </c>
      <c r="S676" s="32">
        <v>0.20833333333333334</v>
      </c>
      <c r="T676" s="32" t="s">
        <v>1100</v>
      </c>
      <c r="U676" s="21" t="s">
        <v>1759</v>
      </c>
      <c r="V676" s="21" t="s">
        <v>4608</v>
      </c>
      <c r="W676" s="21" t="s">
        <v>708</v>
      </c>
      <c r="X676" s="21" t="s">
        <v>296</v>
      </c>
      <c r="Y676" s="8" t="s">
        <v>45985</v>
      </c>
      <c r="Z676" s="21" t="s">
        <v>5814</v>
      </c>
      <c r="AA676" s="28" t="s">
        <v>5563</v>
      </c>
      <c r="AB676" s="21" t="s">
        <v>66</v>
      </c>
    </row>
    <row r="677" spans="1:28" x14ac:dyDescent="0.2">
      <c r="A677" s="8" t="s">
        <v>45621</v>
      </c>
      <c r="B677" s="8" t="s">
        <v>45622</v>
      </c>
      <c r="C677" s="19" t="s">
        <v>45769</v>
      </c>
      <c r="D677" s="8" t="s">
        <v>34690</v>
      </c>
      <c r="E677" s="8" t="s">
        <v>34691</v>
      </c>
      <c r="F677" s="8" t="s">
        <v>776</v>
      </c>
      <c r="G677" s="8" t="s">
        <v>45408</v>
      </c>
      <c r="H677" s="8" t="s">
        <v>17406</v>
      </c>
      <c r="I677" s="8" t="s">
        <v>45410</v>
      </c>
      <c r="J677" s="17" t="s">
        <v>45411</v>
      </c>
      <c r="K677" s="8" t="s">
        <v>45625</v>
      </c>
      <c r="L677" s="8" t="s">
        <v>225</v>
      </c>
      <c r="M677" s="33" t="s">
        <v>45770</v>
      </c>
      <c r="N677" s="32" t="s">
        <v>45624</v>
      </c>
      <c r="O677" s="32" t="s">
        <v>204</v>
      </c>
      <c r="P677" s="32" t="s">
        <v>204</v>
      </c>
      <c r="Q677" s="32">
        <v>43035</v>
      </c>
      <c r="R677" s="32">
        <v>0.29166666666666669</v>
      </c>
      <c r="S677" s="32">
        <v>0.33333333333333331</v>
      </c>
      <c r="T677" s="32" t="s">
        <v>1495</v>
      </c>
      <c r="U677" s="8" t="s">
        <v>1169</v>
      </c>
      <c r="V677" s="8" t="s">
        <v>10748</v>
      </c>
      <c r="W677" s="8" t="s">
        <v>28</v>
      </c>
      <c r="X677" s="8" t="s">
        <v>296</v>
      </c>
      <c r="Y677" s="8" t="s">
        <v>45985</v>
      </c>
      <c r="Z677" s="8">
        <v>210</v>
      </c>
      <c r="AA677" s="26" t="s">
        <v>45623</v>
      </c>
      <c r="AB677" s="8" t="s">
        <v>225</v>
      </c>
    </row>
    <row r="678" spans="1:28" x14ac:dyDescent="0.2">
      <c r="A678" s="8" t="s">
        <v>39347</v>
      </c>
      <c r="B678" s="8" t="s">
        <v>39348</v>
      </c>
      <c r="C678" s="19" t="s">
        <v>45769</v>
      </c>
      <c r="D678" s="8" t="s">
        <v>34690</v>
      </c>
      <c r="E678" s="8" t="s">
        <v>34691</v>
      </c>
      <c r="F678" s="8" t="s">
        <v>776</v>
      </c>
      <c r="G678" s="8" t="s">
        <v>39231</v>
      </c>
      <c r="H678" s="8" t="s">
        <v>39232</v>
      </c>
      <c r="I678" s="8" t="s">
        <v>39233</v>
      </c>
      <c r="J678" s="17" t="s">
        <v>39234</v>
      </c>
      <c r="K678" s="8" t="s">
        <v>39351</v>
      </c>
      <c r="L678" s="8" t="s">
        <v>154</v>
      </c>
      <c r="M678" s="33" t="s">
        <v>45770</v>
      </c>
      <c r="N678" s="32" t="s">
        <v>39350</v>
      </c>
      <c r="O678" s="32" t="s">
        <v>133</v>
      </c>
      <c r="P678" s="32" t="s">
        <v>133</v>
      </c>
      <c r="Q678" s="32">
        <v>43031</v>
      </c>
      <c r="R678" s="32">
        <v>0.75</v>
      </c>
      <c r="S678" s="32">
        <v>0.20833333333333334</v>
      </c>
      <c r="T678" s="32" t="s">
        <v>762</v>
      </c>
      <c r="U678" s="8" t="s">
        <v>3229</v>
      </c>
      <c r="V678" s="8" t="s">
        <v>804</v>
      </c>
      <c r="W678" s="8" t="s">
        <v>708</v>
      </c>
      <c r="X678" s="8" t="s">
        <v>12943</v>
      </c>
      <c r="Y678" s="8" t="s">
        <v>45985</v>
      </c>
      <c r="Z678" s="8">
        <v>5111110</v>
      </c>
      <c r="AA678" s="26" t="s">
        <v>39349</v>
      </c>
      <c r="AB678" s="8" t="s">
        <v>154</v>
      </c>
    </row>
    <row r="679" spans="1:28" x14ac:dyDescent="0.2">
      <c r="A679" s="8" t="s">
        <v>5611</v>
      </c>
      <c r="B679" s="8" t="s">
        <v>5612</v>
      </c>
      <c r="C679" s="19" t="s">
        <v>45769</v>
      </c>
      <c r="D679" s="8" t="s">
        <v>34690</v>
      </c>
      <c r="E679" s="8" t="s">
        <v>34691</v>
      </c>
      <c r="F679" s="8" t="s">
        <v>776</v>
      </c>
      <c r="G679" s="8" t="s">
        <v>5556</v>
      </c>
      <c r="H679" s="8" t="s">
        <v>3431</v>
      </c>
      <c r="I679" s="8" t="s">
        <v>5557</v>
      </c>
      <c r="J679" s="17" t="s">
        <v>5558</v>
      </c>
      <c r="K679" s="8" t="s">
        <v>5615</v>
      </c>
      <c r="L679" s="8" t="s">
        <v>335</v>
      </c>
      <c r="M679" s="33" t="s">
        <v>45770</v>
      </c>
      <c r="N679" s="32" t="s">
        <v>5614</v>
      </c>
      <c r="O679" s="32" t="s">
        <v>65</v>
      </c>
      <c r="P679" s="32" t="s">
        <v>65</v>
      </c>
      <c r="Q679" s="32">
        <v>43017</v>
      </c>
      <c r="R679" s="32">
        <v>0.75</v>
      </c>
      <c r="S679" s="32">
        <v>0</v>
      </c>
      <c r="T679" s="32" t="s">
        <v>30</v>
      </c>
      <c r="U679" s="8" t="s">
        <v>337</v>
      </c>
      <c r="V679" s="8" t="s">
        <v>5613</v>
      </c>
      <c r="W679" s="8" t="s">
        <v>708</v>
      </c>
      <c r="X679" s="8" t="s">
        <v>296</v>
      </c>
      <c r="Y679" s="8" t="s">
        <v>45985</v>
      </c>
      <c r="Z679" s="8">
        <v>507346</v>
      </c>
      <c r="AA679" s="26" t="s">
        <v>45936</v>
      </c>
      <c r="AB679" s="8" t="s">
        <v>335</v>
      </c>
    </row>
    <row r="680" spans="1:28" x14ac:dyDescent="0.2">
      <c r="A680" s="8" t="s">
        <v>43704</v>
      </c>
      <c r="B680" s="8" t="s">
        <v>43705</v>
      </c>
      <c r="C680" s="19" t="s">
        <v>45769</v>
      </c>
      <c r="D680" s="8" t="s">
        <v>34690</v>
      </c>
      <c r="E680" s="8" t="s">
        <v>34691</v>
      </c>
      <c r="F680" s="8" t="s">
        <v>776</v>
      </c>
      <c r="G680" s="8" t="s">
        <v>43649</v>
      </c>
      <c r="H680" s="8" t="s">
        <v>43650</v>
      </c>
      <c r="I680" s="8" t="s">
        <v>43546</v>
      </c>
      <c r="J680" s="17" t="s">
        <v>43651</v>
      </c>
      <c r="K680" s="8" t="s">
        <v>43708</v>
      </c>
      <c r="L680" s="8" t="s">
        <v>390</v>
      </c>
      <c r="M680" s="33" t="s">
        <v>45770</v>
      </c>
      <c r="N680" s="32" t="s">
        <v>43707</v>
      </c>
      <c r="O680" s="32" t="s">
        <v>112</v>
      </c>
      <c r="P680" s="32" t="s">
        <v>112</v>
      </c>
      <c r="Q680" s="32">
        <v>43022</v>
      </c>
      <c r="R680" s="32">
        <v>0.75</v>
      </c>
      <c r="S680" s="32">
        <v>0</v>
      </c>
      <c r="T680" s="32" t="s">
        <v>30</v>
      </c>
      <c r="U680" s="8" t="s">
        <v>392</v>
      </c>
      <c r="V680" s="8" t="s">
        <v>4636</v>
      </c>
      <c r="W680" s="8" t="s">
        <v>708</v>
      </c>
      <c r="X680" s="8" t="s">
        <v>45730</v>
      </c>
      <c r="Y680" s="8" t="s">
        <v>45985</v>
      </c>
      <c r="Z680" s="8">
        <v>506129</v>
      </c>
      <c r="AA680" s="26" t="s">
        <v>43706</v>
      </c>
      <c r="AB680" s="8" t="s">
        <v>390</v>
      </c>
    </row>
    <row r="681" spans="1:28" x14ac:dyDescent="0.2">
      <c r="A681" s="8" t="s">
        <v>45878</v>
      </c>
      <c r="B681" s="8">
        <v>0</v>
      </c>
      <c r="C681" s="19" t="s">
        <v>45769</v>
      </c>
      <c r="D681" s="8" t="s">
        <v>34690</v>
      </c>
      <c r="E681" s="8" t="s">
        <v>34691</v>
      </c>
      <c r="F681" s="8" t="s">
        <v>776</v>
      </c>
      <c r="G681" s="8" t="s">
        <v>35778</v>
      </c>
      <c r="H681" s="8" t="s">
        <v>3431</v>
      </c>
      <c r="I681" s="8" t="s">
        <v>35779</v>
      </c>
      <c r="J681" s="17" t="s">
        <v>35780</v>
      </c>
      <c r="K681" s="8" t="s">
        <v>35865</v>
      </c>
      <c r="L681" s="8" t="s">
        <v>215</v>
      </c>
      <c r="M681" s="33">
        <v>521887</v>
      </c>
      <c r="N681" s="32">
        <v>43035.289205833302</v>
      </c>
      <c r="O681" s="32">
        <v>43033</v>
      </c>
      <c r="P681" s="32">
        <v>43033</v>
      </c>
      <c r="Q681" s="32">
        <v>43034</v>
      </c>
      <c r="R681" s="32">
        <v>8.3333332999999996E-2</v>
      </c>
      <c r="S681" s="32">
        <v>0.14583333300000001</v>
      </c>
      <c r="T681" s="32">
        <v>1.5</v>
      </c>
      <c r="U681" s="8" t="s">
        <v>16961</v>
      </c>
      <c r="V681" s="8" t="s">
        <v>45880</v>
      </c>
      <c r="W681" s="8" t="s">
        <v>708</v>
      </c>
      <c r="X681" s="8">
        <v>19</v>
      </c>
      <c r="Y681" s="8" t="s">
        <v>45985</v>
      </c>
      <c r="Z681" s="8">
        <v>3112345</v>
      </c>
      <c r="AA681" s="26" t="s">
        <v>35864</v>
      </c>
      <c r="AB681" s="8" t="s">
        <v>215</v>
      </c>
    </row>
    <row r="682" spans="1:28" x14ac:dyDescent="0.2">
      <c r="A682" s="8" t="s">
        <v>45879</v>
      </c>
      <c r="B682" s="8">
        <v>0</v>
      </c>
      <c r="C682" s="19" t="s">
        <v>45769</v>
      </c>
      <c r="D682" s="8" t="s">
        <v>34690</v>
      </c>
      <c r="E682" s="8" t="s">
        <v>34691</v>
      </c>
      <c r="F682" s="8" t="s">
        <v>776</v>
      </c>
      <c r="G682" s="8" t="s">
        <v>35778</v>
      </c>
      <c r="H682" s="8" t="s">
        <v>3431</v>
      </c>
      <c r="I682" s="8" t="s">
        <v>35779</v>
      </c>
      <c r="J682" s="17" t="s">
        <v>35780</v>
      </c>
      <c r="K682" s="8" t="s">
        <v>35865</v>
      </c>
      <c r="L682" s="8" t="s">
        <v>215</v>
      </c>
      <c r="M682" s="33">
        <v>521887</v>
      </c>
      <c r="N682" s="32">
        <v>43035.289205833302</v>
      </c>
      <c r="O682" s="32">
        <v>43033</v>
      </c>
      <c r="P682" s="32">
        <v>43033</v>
      </c>
      <c r="Q682" s="32">
        <v>43034</v>
      </c>
      <c r="R682" s="32">
        <v>0.14583333300000001</v>
      </c>
      <c r="S682" s="32">
        <v>0.20833333300000001</v>
      </c>
      <c r="T682" s="32">
        <v>1.5</v>
      </c>
      <c r="U682" s="8" t="s">
        <v>45880</v>
      </c>
      <c r="V682" s="8" t="s">
        <v>3690</v>
      </c>
      <c r="W682" s="8" t="s">
        <v>708</v>
      </c>
      <c r="X682" s="8">
        <v>19</v>
      </c>
      <c r="Y682" s="8" t="s">
        <v>45985</v>
      </c>
      <c r="Z682" s="8">
        <v>506256</v>
      </c>
      <c r="AA682" s="26" t="s">
        <v>35864</v>
      </c>
      <c r="AB682" s="8" t="s">
        <v>215</v>
      </c>
    </row>
    <row r="683" spans="1:28" x14ac:dyDescent="0.2">
      <c r="A683" s="8" t="s">
        <v>45844</v>
      </c>
      <c r="B683" s="8">
        <v>0</v>
      </c>
      <c r="C683" s="19" t="s">
        <v>45769</v>
      </c>
      <c r="D683" s="8" t="s">
        <v>34690</v>
      </c>
      <c r="E683" s="8" t="s">
        <v>34691</v>
      </c>
      <c r="F683" s="8" t="s">
        <v>776</v>
      </c>
      <c r="G683" s="8" t="s">
        <v>35778</v>
      </c>
      <c r="H683" s="8" t="s">
        <v>3431</v>
      </c>
      <c r="I683" s="8" t="s">
        <v>35779</v>
      </c>
      <c r="J683" s="17" t="s">
        <v>35780</v>
      </c>
      <c r="K683" s="8" t="s">
        <v>35784</v>
      </c>
      <c r="L683" s="8" t="s">
        <v>86</v>
      </c>
      <c r="M683" s="33">
        <v>521887</v>
      </c>
      <c r="N683" s="32">
        <v>43013.752384907399</v>
      </c>
      <c r="O683" s="32">
        <v>43012</v>
      </c>
      <c r="P683" s="32">
        <v>43012</v>
      </c>
      <c r="Q683" s="32">
        <v>43013</v>
      </c>
      <c r="R683" s="32">
        <v>0.25</v>
      </c>
      <c r="S683" s="32">
        <v>0.33333333300000001</v>
      </c>
      <c r="T683" s="32">
        <v>2</v>
      </c>
      <c r="U683" s="8" t="s">
        <v>310</v>
      </c>
      <c r="V683" s="8" t="s">
        <v>13360</v>
      </c>
      <c r="W683" s="8" t="s">
        <v>28</v>
      </c>
      <c r="X683" s="8">
        <v>7</v>
      </c>
      <c r="Y683" s="8" t="s">
        <v>45985</v>
      </c>
      <c r="Z683" s="8" t="s">
        <v>45810</v>
      </c>
      <c r="AA683" s="26" t="s">
        <v>45852</v>
      </c>
      <c r="AB683" s="8" t="s">
        <v>86</v>
      </c>
    </row>
    <row r="684" spans="1:28" x14ac:dyDescent="0.2">
      <c r="A684" s="8" t="s">
        <v>45883</v>
      </c>
      <c r="B684" s="8">
        <v>0</v>
      </c>
      <c r="C684" s="19" t="s">
        <v>45769</v>
      </c>
      <c r="D684" s="8" t="s">
        <v>34690</v>
      </c>
      <c r="E684" s="8" t="s">
        <v>34691</v>
      </c>
      <c r="F684" s="8" t="s">
        <v>776</v>
      </c>
      <c r="G684" s="8" t="s">
        <v>35778</v>
      </c>
      <c r="H684" s="8" t="s">
        <v>3431</v>
      </c>
      <c r="I684" s="8" t="s">
        <v>35779</v>
      </c>
      <c r="J684" s="17" t="s">
        <v>35780</v>
      </c>
      <c r="K684" s="8" t="s">
        <v>35785</v>
      </c>
      <c r="L684" s="8" t="s">
        <v>76</v>
      </c>
      <c r="M684" s="33">
        <v>521887</v>
      </c>
      <c r="N684" s="32">
        <v>43016.245739398102</v>
      </c>
      <c r="O684" s="32">
        <v>43012</v>
      </c>
      <c r="P684" s="32">
        <v>43012</v>
      </c>
      <c r="Q684" s="32">
        <v>43014</v>
      </c>
      <c r="R684" s="32">
        <v>0.25</v>
      </c>
      <c r="S684" s="32">
        <v>0.375</v>
      </c>
      <c r="T684" s="32">
        <v>3</v>
      </c>
      <c r="U684" s="8" t="s">
        <v>319</v>
      </c>
      <c r="V684" s="8" t="s">
        <v>5321</v>
      </c>
      <c r="W684" s="8" t="s">
        <v>28</v>
      </c>
      <c r="X684" s="8">
        <v>7</v>
      </c>
      <c r="Y684" s="8" t="s">
        <v>45985</v>
      </c>
      <c r="Z684" s="8">
        <v>507595</v>
      </c>
      <c r="AA684" s="26" t="s">
        <v>45881</v>
      </c>
      <c r="AB684" s="8" t="s">
        <v>76</v>
      </c>
    </row>
    <row r="685" spans="1:28" x14ac:dyDescent="0.2">
      <c r="A685" s="8" t="s">
        <v>45868</v>
      </c>
      <c r="B685" s="8">
        <v>0</v>
      </c>
      <c r="C685" s="19" t="s">
        <v>45769</v>
      </c>
      <c r="D685" s="8" t="s">
        <v>34690</v>
      </c>
      <c r="E685" s="8" t="s">
        <v>34691</v>
      </c>
      <c r="F685" s="8" t="s">
        <v>776</v>
      </c>
      <c r="G685" s="8" t="s">
        <v>35778</v>
      </c>
      <c r="H685" s="8" t="s">
        <v>3431</v>
      </c>
      <c r="I685" s="8" t="s">
        <v>35779</v>
      </c>
      <c r="J685" s="17" t="s">
        <v>35780</v>
      </c>
      <c r="K685" s="8" t="s">
        <v>35786</v>
      </c>
      <c r="L685" s="8" t="s">
        <v>104</v>
      </c>
      <c r="M685" s="33">
        <v>521887</v>
      </c>
      <c r="N685" s="32">
        <v>43016.249192233801</v>
      </c>
      <c r="O685" s="32">
        <v>43012</v>
      </c>
      <c r="P685" s="32">
        <v>43012</v>
      </c>
      <c r="Q685" s="32">
        <v>43015</v>
      </c>
      <c r="R685" s="32">
        <v>0.25</v>
      </c>
      <c r="S685" s="32">
        <v>0.375</v>
      </c>
      <c r="T685" s="32">
        <v>3</v>
      </c>
      <c r="U685" s="8" t="s">
        <v>105</v>
      </c>
      <c r="V685" s="8" t="s">
        <v>5292</v>
      </c>
      <c r="W685" s="8" t="s">
        <v>28</v>
      </c>
      <c r="X685" s="8">
        <v>7</v>
      </c>
      <c r="Y685" s="8" t="s">
        <v>45985</v>
      </c>
      <c r="Z685" s="8">
        <v>305526</v>
      </c>
      <c r="AA685" s="26" t="s">
        <v>45871</v>
      </c>
      <c r="AB685" s="8" t="s">
        <v>104</v>
      </c>
    </row>
    <row r="686" spans="1:28" x14ac:dyDescent="0.2">
      <c r="A686" s="8" t="s">
        <v>45834</v>
      </c>
      <c r="B686" s="8">
        <v>0</v>
      </c>
      <c r="C686" s="19" t="s">
        <v>45769</v>
      </c>
      <c r="D686" s="8" t="s">
        <v>34690</v>
      </c>
      <c r="E686" s="8" t="s">
        <v>34691</v>
      </c>
      <c r="F686" s="8" t="s">
        <v>776</v>
      </c>
      <c r="G686" s="8" t="s">
        <v>35778</v>
      </c>
      <c r="H686" s="8" t="s">
        <v>3431</v>
      </c>
      <c r="I686" s="8" t="s">
        <v>35779</v>
      </c>
      <c r="J686" s="17" t="s">
        <v>35780</v>
      </c>
      <c r="K686" s="8" t="s">
        <v>35787</v>
      </c>
      <c r="L686" s="8" t="s">
        <v>96</v>
      </c>
      <c r="M686" s="33">
        <v>521887</v>
      </c>
      <c r="N686" s="32">
        <v>43016.753199236096</v>
      </c>
      <c r="O686" s="32">
        <v>43012</v>
      </c>
      <c r="P686" s="32">
        <v>43012</v>
      </c>
      <c r="Q686" s="32">
        <v>43016</v>
      </c>
      <c r="R686" s="32">
        <v>0.25</v>
      </c>
      <c r="S686" s="32">
        <v>0.375</v>
      </c>
      <c r="T686" s="32">
        <v>3</v>
      </c>
      <c r="U686" s="8" t="s">
        <v>97</v>
      </c>
      <c r="V686" s="8" t="s">
        <v>45837</v>
      </c>
      <c r="W686" s="8" t="s">
        <v>28</v>
      </c>
      <c r="X686" s="8">
        <v>7</v>
      </c>
      <c r="Y686" s="8" t="s">
        <v>45985</v>
      </c>
      <c r="Z686" s="8">
        <v>3111322</v>
      </c>
      <c r="AA686" s="26" t="s">
        <v>45831</v>
      </c>
      <c r="AB686" s="8" t="s">
        <v>96</v>
      </c>
    </row>
    <row r="687" spans="1:28" x14ac:dyDescent="0.2">
      <c r="A687" s="8" t="s">
        <v>45862</v>
      </c>
      <c r="B687" s="8">
        <v>0</v>
      </c>
      <c r="C687" s="19" t="s">
        <v>45769</v>
      </c>
      <c r="D687" s="8" t="s">
        <v>34690</v>
      </c>
      <c r="E687" s="8" t="s">
        <v>34691</v>
      </c>
      <c r="F687" s="8" t="s">
        <v>776</v>
      </c>
      <c r="G687" s="8" t="s">
        <v>35778</v>
      </c>
      <c r="H687" s="8" t="s">
        <v>3431</v>
      </c>
      <c r="I687" s="8" t="s">
        <v>35779</v>
      </c>
      <c r="J687" s="17" t="s">
        <v>35780</v>
      </c>
      <c r="K687" s="8" t="s">
        <v>35788</v>
      </c>
      <c r="L687" s="8" t="s">
        <v>335</v>
      </c>
      <c r="M687" s="33">
        <v>521887</v>
      </c>
      <c r="N687" s="32">
        <v>43018.796826655103</v>
      </c>
      <c r="O687" s="32">
        <v>43012</v>
      </c>
      <c r="P687" s="32">
        <v>43012</v>
      </c>
      <c r="Q687" s="32">
        <v>43017</v>
      </c>
      <c r="R687" s="32">
        <v>0.25</v>
      </c>
      <c r="S687" s="32">
        <v>0.375</v>
      </c>
      <c r="T687" s="32">
        <v>3</v>
      </c>
      <c r="U687" s="8" t="s">
        <v>336</v>
      </c>
      <c r="V687" s="8" t="s">
        <v>31283</v>
      </c>
      <c r="W687" s="8" t="s">
        <v>28</v>
      </c>
      <c r="X687" s="8">
        <v>7</v>
      </c>
      <c r="Y687" s="8" t="s">
        <v>45985</v>
      </c>
      <c r="Z687" s="8">
        <v>506128</v>
      </c>
      <c r="AA687" s="26" t="s">
        <v>45865</v>
      </c>
      <c r="AB687" s="8" t="s">
        <v>335</v>
      </c>
    </row>
    <row r="688" spans="1:28" x14ac:dyDescent="0.2">
      <c r="A688" s="8" t="s">
        <v>45885</v>
      </c>
      <c r="B688" s="8">
        <v>0</v>
      </c>
      <c r="C688" s="19" t="s">
        <v>45769</v>
      </c>
      <c r="D688" s="8" t="s">
        <v>34690</v>
      </c>
      <c r="E688" s="8" t="s">
        <v>34691</v>
      </c>
      <c r="F688" s="8" t="s">
        <v>776</v>
      </c>
      <c r="G688" s="8" t="s">
        <v>35778</v>
      </c>
      <c r="H688" s="8" t="s">
        <v>3431</v>
      </c>
      <c r="I688" s="8" t="s">
        <v>35779</v>
      </c>
      <c r="J688" s="17" t="s">
        <v>35780</v>
      </c>
      <c r="K688" s="8" t="s">
        <v>35790</v>
      </c>
      <c r="L688" s="8" t="s">
        <v>134</v>
      </c>
      <c r="M688" s="33">
        <v>521887</v>
      </c>
      <c r="N688" s="32">
        <v>43027.717289455999</v>
      </c>
      <c r="O688" s="32">
        <v>43026</v>
      </c>
      <c r="P688" s="32">
        <v>43026</v>
      </c>
      <c r="Q688" s="32">
        <v>43026</v>
      </c>
      <c r="R688" s="32">
        <v>0.25</v>
      </c>
      <c r="S688" s="32">
        <v>0.375</v>
      </c>
      <c r="T688" s="32">
        <v>3</v>
      </c>
      <c r="U688" s="8" t="s">
        <v>2047</v>
      </c>
      <c r="V688" s="8" t="s">
        <v>22786</v>
      </c>
      <c r="W688" s="8" t="s">
        <v>28</v>
      </c>
      <c r="X688" s="8">
        <v>7</v>
      </c>
      <c r="Y688" s="8" t="s">
        <v>45985</v>
      </c>
      <c r="Z688" s="8">
        <v>506261</v>
      </c>
      <c r="AA688" s="26" t="s">
        <v>45887</v>
      </c>
      <c r="AB688" s="8" t="s">
        <v>134</v>
      </c>
    </row>
    <row r="689" spans="1:28" x14ac:dyDescent="0.2">
      <c r="A689" s="8" t="s">
        <v>45841</v>
      </c>
      <c r="B689" s="8">
        <v>0</v>
      </c>
      <c r="C689" s="19" t="s">
        <v>45769</v>
      </c>
      <c r="D689" s="8" t="s">
        <v>34690</v>
      </c>
      <c r="E689" s="8" t="s">
        <v>34691</v>
      </c>
      <c r="F689" s="8" t="s">
        <v>776</v>
      </c>
      <c r="G689" s="8" t="s">
        <v>35778</v>
      </c>
      <c r="H689" s="8" t="s">
        <v>3431</v>
      </c>
      <c r="I689" s="8" t="s">
        <v>35779</v>
      </c>
      <c r="J689" s="17" t="s">
        <v>35780</v>
      </c>
      <c r="K689" s="8" t="s">
        <v>35782</v>
      </c>
      <c r="L689" s="8" t="s">
        <v>46</v>
      </c>
      <c r="M689" s="33">
        <v>521887</v>
      </c>
      <c r="N689" s="32">
        <v>43010.898394374999</v>
      </c>
      <c r="O689" s="32">
        <v>43005</v>
      </c>
      <c r="P689" s="32">
        <v>43005</v>
      </c>
      <c r="Q689" s="32">
        <v>43010</v>
      </c>
      <c r="R689" s="32">
        <v>0.25</v>
      </c>
      <c r="S689" s="32">
        <v>0.41666666699999999</v>
      </c>
      <c r="T689" s="32">
        <v>4</v>
      </c>
      <c r="U689" s="8" t="s">
        <v>2000</v>
      </c>
      <c r="V689" s="8" t="s">
        <v>5226</v>
      </c>
      <c r="W689" s="8" t="s">
        <v>28</v>
      </c>
      <c r="X689" s="8">
        <v>7</v>
      </c>
      <c r="Y689" s="8" t="s">
        <v>45985</v>
      </c>
      <c r="Z689" s="8">
        <v>506261</v>
      </c>
      <c r="AA689" s="26" t="s">
        <v>45838</v>
      </c>
      <c r="AB689" s="8" t="s">
        <v>46</v>
      </c>
    </row>
    <row r="690" spans="1:28" x14ac:dyDescent="0.2">
      <c r="A690" s="8" t="s">
        <v>45849</v>
      </c>
      <c r="B690" s="8">
        <v>0</v>
      </c>
      <c r="C690" s="19" t="s">
        <v>45769</v>
      </c>
      <c r="D690" s="8" t="s">
        <v>34690</v>
      </c>
      <c r="E690" s="8" t="s">
        <v>34691</v>
      </c>
      <c r="F690" s="8" t="s">
        <v>776</v>
      </c>
      <c r="G690" s="8" t="s">
        <v>35778</v>
      </c>
      <c r="H690" s="8" t="s">
        <v>3431</v>
      </c>
      <c r="I690" s="8" t="s">
        <v>35779</v>
      </c>
      <c r="J690" s="17" t="s">
        <v>35780</v>
      </c>
      <c r="K690" s="8" t="s">
        <v>35783</v>
      </c>
      <c r="L690" s="8" t="s">
        <v>66</v>
      </c>
      <c r="M690" s="33">
        <v>521887</v>
      </c>
      <c r="N690" s="32">
        <v>43012.884791354198</v>
      </c>
      <c r="O690" s="32">
        <v>43012</v>
      </c>
      <c r="P690" s="32">
        <v>43012</v>
      </c>
      <c r="Q690" s="32">
        <v>43012</v>
      </c>
      <c r="R690" s="32">
        <v>0.25</v>
      </c>
      <c r="S690" s="32">
        <v>0.41666666699999999</v>
      </c>
      <c r="T690" s="32">
        <v>4</v>
      </c>
      <c r="U690" s="8" t="s">
        <v>297</v>
      </c>
      <c r="V690" s="8" t="s">
        <v>3430</v>
      </c>
      <c r="W690" s="8" t="s">
        <v>28</v>
      </c>
      <c r="X690" s="8">
        <v>7</v>
      </c>
      <c r="Y690" s="8" t="s">
        <v>45985</v>
      </c>
      <c r="Z690" s="8">
        <v>506187</v>
      </c>
      <c r="AA690" s="26" t="s">
        <v>45853</v>
      </c>
      <c r="AB690" s="8" t="s">
        <v>66</v>
      </c>
    </row>
    <row r="691" spans="1:28" x14ac:dyDescent="0.2">
      <c r="A691" s="8" t="s">
        <v>45856</v>
      </c>
      <c r="B691" s="8">
        <v>0</v>
      </c>
      <c r="C691" s="19" t="s">
        <v>45769</v>
      </c>
      <c r="D691" s="8" t="s">
        <v>34690</v>
      </c>
      <c r="E691" s="8" t="s">
        <v>34691</v>
      </c>
      <c r="F691" s="8" t="s">
        <v>776</v>
      </c>
      <c r="G691" s="8" t="s">
        <v>35778</v>
      </c>
      <c r="H691" s="8" t="s">
        <v>3431</v>
      </c>
      <c r="I691" s="8" t="s">
        <v>35779</v>
      </c>
      <c r="J691" s="17" t="s">
        <v>35780</v>
      </c>
      <c r="K691" s="8" t="s">
        <v>35789</v>
      </c>
      <c r="L691" s="8" t="s">
        <v>345</v>
      </c>
      <c r="M691" s="33">
        <v>521887</v>
      </c>
      <c r="N691" s="32">
        <v>43018.8025498727</v>
      </c>
      <c r="O691" s="32">
        <v>43012</v>
      </c>
      <c r="P691" s="32">
        <v>43012</v>
      </c>
      <c r="Q691" s="32">
        <v>43018</v>
      </c>
      <c r="R691" s="32">
        <v>0.25</v>
      </c>
      <c r="S691" s="32">
        <v>0.45833333300000001</v>
      </c>
      <c r="T691" s="32">
        <v>5</v>
      </c>
      <c r="U691" s="8" t="s">
        <v>346</v>
      </c>
      <c r="V691" s="8" t="s">
        <v>13444</v>
      </c>
      <c r="W691" s="8" t="s">
        <v>28</v>
      </c>
      <c r="X691" s="8">
        <v>7</v>
      </c>
      <c r="Y691" s="8" t="s">
        <v>45985</v>
      </c>
      <c r="Z691" s="8">
        <v>506186</v>
      </c>
      <c r="AA691" s="26" t="s">
        <v>45859</v>
      </c>
      <c r="AB691" s="8" t="s">
        <v>345</v>
      </c>
    </row>
    <row r="692" spans="1:28" x14ac:dyDescent="0.2">
      <c r="A692" s="8" t="s">
        <v>45874</v>
      </c>
      <c r="B692" s="8">
        <v>0</v>
      </c>
      <c r="C692" s="19" t="s">
        <v>45769</v>
      </c>
      <c r="D692" s="8" t="s">
        <v>34690</v>
      </c>
      <c r="E692" s="8" t="s">
        <v>34691</v>
      </c>
      <c r="F692" s="8" t="s">
        <v>776</v>
      </c>
      <c r="G692" s="8" t="s">
        <v>35778</v>
      </c>
      <c r="H692" s="8" t="s">
        <v>3431</v>
      </c>
      <c r="I692" s="8" t="s">
        <v>35779</v>
      </c>
      <c r="J692" s="17" t="s">
        <v>35780</v>
      </c>
      <c r="K692" s="8" t="s">
        <v>35781</v>
      </c>
      <c r="L692" s="8" t="s">
        <v>29</v>
      </c>
      <c r="M692" s="33">
        <v>521887</v>
      </c>
      <c r="N692" s="32">
        <v>43010.892354259297</v>
      </c>
      <c r="O692" s="32">
        <v>43005</v>
      </c>
      <c r="P692" s="32">
        <v>43005</v>
      </c>
      <c r="Q692" s="32">
        <v>43009</v>
      </c>
      <c r="R692" s="32">
        <v>0.25</v>
      </c>
      <c r="S692" s="32">
        <v>0.5</v>
      </c>
      <c r="T692" s="32">
        <v>6</v>
      </c>
      <c r="U692" s="8" t="s">
        <v>5152</v>
      </c>
      <c r="V692" s="8" t="s">
        <v>5159</v>
      </c>
      <c r="W692" s="8" t="s">
        <v>28</v>
      </c>
      <c r="X692" s="8">
        <v>7</v>
      </c>
      <c r="Y692" s="8" t="s">
        <v>45985</v>
      </c>
      <c r="Z692" s="8">
        <v>506076</v>
      </c>
      <c r="AA692" s="26" t="s">
        <v>45876</v>
      </c>
      <c r="AB692" s="8" t="s">
        <v>29</v>
      </c>
    </row>
    <row r="693" spans="1:28" x14ac:dyDescent="0.2">
      <c r="A693" s="8" t="s">
        <v>45845</v>
      </c>
      <c r="B693" s="8">
        <v>0</v>
      </c>
      <c r="C693" s="19" t="s">
        <v>45769</v>
      </c>
      <c r="D693" s="8" t="s">
        <v>34690</v>
      </c>
      <c r="E693" s="8" t="s">
        <v>34691</v>
      </c>
      <c r="F693" s="8" t="s">
        <v>776</v>
      </c>
      <c r="G693" s="8" t="s">
        <v>35778</v>
      </c>
      <c r="H693" s="8" t="s">
        <v>3431</v>
      </c>
      <c r="I693" s="8" t="s">
        <v>35779</v>
      </c>
      <c r="J693" s="17" t="s">
        <v>35780</v>
      </c>
      <c r="K693" s="8" t="s">
        <v>35784</v>
      </c>
      <c r="L693" s="8" t="s">
        <v>86</v>
      </c>
      <c r="M693" s="33">
        <v>521887</v>
      </c>
      <c r="N693" s="32">
        <v>43013.752384907399</v>
      </c>
      <c r="O693" s="32">
        <v>43012</v>
      </c>
      <c r="P693" s="32">
        <v>43012</v>
      </c>
      <c r="Q693" s="32">
        <v>43013</v>
      </c>
      <c r="R693" s="32">
        <v>0.33333333300000001</v>
      </c>
      <c r="S693" s="32">
        <v>0.54166666699999999</v>
      </c>
      <c r="T693" s="32">
        <v>5</v>
      </c>
      <c r="U693" s="8" t="s">
        <v>13360</v>
      </c>
      <c r="V693" s="8" t="s">
        <v>930</v>
      </c>
      <c r="W693" s="8" t="s">
        <v>28</v>
      </c>
      <c r="X693" s="8">
        <v>7</v>
      </c>
      <c r="Y693" s="8" t="s">
        <v>45985</v>
      </c>
      <c r="Z693" s="8">
        <v>508658</v>
      </c>
      <c r="AA693" s="26" t="s">
        <v>45847</v>
      </c>
      <c r="AB693" s="8" t="s">
        <v>86</v>
      </c>
    </row>
    <row r="694" spans="1:28" x14ac:dyDescent="0.2">
      <c r="A694" s="8" t="s">
        <v>45869</v>
      </c>
      <c r="B694" s="8">
        <v>0</v>
      </c>
      <c r="C694" s="19" t="s">
        <v>45769</v>
      </c>
      <c r="D694" s="8" t="s">
        <v>34690</v>
      </c>
      <c r="E694" s="8" t="s">
        <v>34691</v>
      </c>
      <c r="F694" s="8" t="s">
        <v>776</v>
      </c>
      <c r="G694" s="8" t="s">
        <v>35778</v>
      </c>
      <c r="H694" s="8" t="s">
        <v>3431</v>
      </c>
      <c r="I694" s="8" t="s">
        <v>35779</v>
      </c>
      <c r="J694" s="17" t="s">
        <v>35780</v>
      </c>
      <c r="K694" s="8" t="s">
        <v>35786</v>
      </c>
      <c r="L694" s="8" t="s">
        <v>104</v>
      </c>
      <c r="M694" s="33">
        <v>521887</v>
      </c>
      <c r="N694" s="32">
        <v>43016.249192233801</v>
      </c>
      <c r="O694" s="32">
        <v>43012</v>
      </c>
      <c r="P694" s="32">
        <v>43012</v>
      </c>
      <c r="Q694" s="32">
        <v>43015</v>
      </c>
      <c r="R694" s="32">
        <v>0.375</v>
      </c>
      <c r="S694" s="32">
        <v>0.54166666699999999</v>
      </c>
      <c r="T694" s="32">
        <v>4</v>
      </c>
      <c r="U694" s="8" t="s">
        <v>5292</v>
      </c>
      <c r="V694" s="8" t="s">
        <v>959</v>
      </c>
      <c r="W694" s="8" t="s">
        <v>28</v>
      </c>
      <c r="X694" s="8">
        <v>7</v>
      </c>
      <c r="Y694" s="8" t="s">
        <v>45985</v>
      </c>
      <c r="Z694" s="8">
        <v>508649</v>
      </c>
      <c r="AA694" s="26" t="s">
        <v>45872</v>
      </c>
      <c r="AB694" s="8" t="s">
        <v>104</v>
      </c>
    </row>
    <row r="695" spans="1:28" x14ac:dyDescent="0.2">
      <c r="A695" s="8" t="s">
        <v>45835</v>
      </c>
      <c r="B695" s="8">
        <v>0</v>
      </c>
      <c r="C695" s="19" t="s">
        <v>45769</v>
      </c>
      <c r="D695" s="8" t="s">
        <v>34690</v>
      </c>
      <c r="E695" s="8" t="s">
        <v>34691</v>
      </c>
      <c r="F695" s="8" t="s">
        <v>776</v>
      </c>
      <c r="G695" s="8" t="s">
        <v>35778</v>
      </c>
      <c r="H695" s="8" t="s">
        <v>3431</v>
      </c>
      <c r="I695" s="8" t="s">
        <v>35779</v>
      </c>
      <c r="J695" s="17" t="s">
        <v>35780</v>
      </c>
      <c r="K695" s="8" t="s">
        <v>35787</v>
      </c>
      <c r="L695" s="8" t="s">
        <v>96</v>
      </c>
      <c r="M695" s="33">
        <v>521887</v>
      </c>
      <c r="N695" s="32">
        <v>43016.753199236096</v>
      </c>
      <c r="O695" s="32">
        <v>43012</v>
      </c>
      <c r="P695" s="32">
        <v>43012</v>
      </c>
      <c r="Q695" s="32">
        <v>43016</v>
      </c>
      <c r="R695" s="32">
        <v>0.375</v>
      </c>
      <c r="S695" s="32">
        <v>0.54166666699999999</v>
      </c>
      <c r="T695" s="32">
        <v>4</v>
      </c>
      <c r="U695" s="8" t="s">
        <v>45837</v>
      </c>
      <c r="V695" s="8" t="s">
        <v>20152</v>
      </c>
      <c r="W695" s="8" t="s">
        <v>28</v>
      </c>
      <c r="X695" s="8">
        <v>7</v>
      </c>
      <c r="Y695" s="8" t="s">
        <v>45985</v>
      </c>
      <c r="Z695" s="8">
        <v>507597</v>
      </c>
      <c r="AA695" s="26" t="s">
        <v>45832</v>
      </c>
      <c r="AB695" s="8" t="s">
        <v>96</v>
      </c>
    </row>
    <row r="696" spans="1:28" x14ac:dyDescent="0.2">
      <c r="A696" s="8" t="s">
        <v>45863</v>
      </c>
      <c r="B696" s="8">
        <v>0</v>
      </c>
      <c r="C696" s="19" t="s">
        <v>45769</v>
      </c>
      <c r="D696" s="8" t="s">
        <v>34690</v>
      </c>
      <c r="E696" s="8" t="s">
        <v>34691</v>
      </c>
      <c r="F696" s="8" t="s">
        <v>776</v>
      </c>
      <c r="G696" s="8" t="s">
        <v>35778</v>
      </c>
      <c r="H696" s="8" t="s">
        <v>3431</v>
      </c>
      <c r="I696" s="8" t="s">
        <v>35779</v>
      </c>
      <c r="J696" s="17" t="s">
        <v>35780</v>
      </c>
      <c r="K696" s="8" t="s">
        <v>35788</v>
      </c>
      <c r="L696" s="8" t="s">
        <v>335</v>
      </c>
      <c r="M696" s="33">
        <v>521887</v>
      </c>
      <c r="N696" s="32">
        <v>43018.796826655103</v>
      </c>
      <c r="O696" s="32">
        <v>43012</v>
      </c>
      <c r="P696" s="32">
        <v>43012</v>
      </c>
      <c r="Q696" s="32">
        <v>43017</v>
      </c>
      <c r="R696" s="32">
        <v>0.375</v>
      </c>
      <c r="S696" s="32">
        <v>0.58333333300000001</v>
      </c>
      <c r="T696" s="32">
        <v>5</v>
      </c>
      <c r="U696" s="8" t="s">
        <v>31283</v>
      </c>
      <c r="V696" s="8" t="s">
        <v>30426</v>
      </c>
      <c r="W696" s="8" t="s">
        <v>28</v>
      </c>
      <c r="X696" s="8">
        <v>7</v>
      </c>
      <c r="Y696" s="8" t="s">
        <v>45985</v>
      </c>
      <c r="Z696" s="8">
        <v>507597</v>
      </c>
      <c r="AA696" s="26" t="s">
        <v>45866</v>
      </c>
      <c r="AB696" s="8" t="s">
        <v>335</v>
      </c>
    </row>
    <row r="697" spans="1:28" x14ac:dyDescent="0.2">
      <c r="A697" s="8" t="s">
        <v>45842</v>
      </c>
      <c r="B697" s="8">
        <v>0</v>
      </c>
      <c r="C697" s="19" t="s">
        <v>45769</v>
      </c>
      <c r="D697" s="8" t="s">
        <v>34690</v>
      </c>
      <c r="E697" s="8" t="s">
        <v>34691</v>
      </c>
      <c r="F697" s="8" t="s">
        <v>776</v>
      </c>
      <c r="G697" s="8" t="s">
        <v>35778</v>
      </c>
      <c r="H697" s="8" t="s">
        <v>3431</v>
      </c>
      <c r="I697" s="8" t="s">
        <v>35779</v>
      </c>
      <c r="J697" s="17" t="s">
        <v>35780</v>
      </c>
      <c r="K697" s="8" t="s">
        <v>35782</v>
      </c>
      <c r="L697" s="8" t="s">
        <v>46</v>
      </c>
      <c r="M697" s="33">
        <v>521887</v>
      </c>
      <c r="N697" s="32">
        <v>43010.898394374999</v>
      </c>
      <c r="O697" s="32">
        <v>43005</v>
      </c>
      <c r="P697" s="32">
        <v>43005</v>
      </c>
      <c r="Q697" s="32">
        <v>43010</v>
      </c>
      <c r="R697" s="32">
        <v>0.41666666699999999</v>
      </c>
      <c r="S697" s="32">
        <v>0.58333333300000001</v>
      </c>
      <c r="T697" s="32">
        <v>4</v>
      </c>
      <c r="U697" s="8" t="s">
        <v>5226</v>
      </c>
      <c r="V697" s="8" t="s">
        <v>6355</v>
      </c>
      <c r="W697" s="8" t="s">
        <v>28</v>
      </c>
      <c r="X697" s="8">
        <v>7</v>
      </c>
      <c r="Y697" s="8" t="s">
        <v>45985</v>
      </c>
      <c r="Z697" s="8">
        <v>508651</v>
      </c>
      <c r="AA697" s="26" t="s">
        <v>45839</v>
      </c>
      <c r="AB697" s="8" t="s">
        <v>46</v>
      </c>
    </row>
    <row r="698" spans="1:28" x14ac:dyDescent="0.2">
      <c r="A698" s="8" t="s">
        <v>45850</v>
      </c>
      <c r="B698" s="8">
        <v>0</v>
      </c>
      <c r="C698" s="19" t="s">
        <v>45769</v>
      </c>
      <c r="D698" s="8" t="s">
        <v>34690</v>
      </c>
      <c r="E698" s="8" t="s">
        <v>34691</v>
      </c>
      <c r="F698" s="8" t="s">
        <v>776</v>
      </c>
      <c r="G698" s="8" t="s">
        <v>35778</v>
      </c>
      <c r="H698" s="8" t="s">
        <v>3431</v>
      </c>
      <c r="I698" s="8" t="s">
        <v>35779</v>
      </c>
      <c r="J698" s="17" t="s">
        <v>35780</v>
      </c>
      <c r="K698" s="8" t="s">
        <v>35783</v>
      </c>
      <c r="L698" s="8" t="s">
        <v>66</v>
      </c>
      <c r="M698" s="33">
        <v>521887</v>
      </c>
      <c r="N698" s="32">
        <v>43012.884791354198</v>
      </c>
      <c r="O698" s="32">
        <v>43012</v>
      </c>
      <c r="P698" s="32">
        <v>43012</v>
      </c>
      <c r="Q698" s="32">
        <v>43012</v>
      </c>
      <c r="R698" s="32">
        <v>0.41666666699999999</v>
      </c>
      <c r="S698" s="32">
        <v>0.58333333300000001</v>
      </c>
      <c r="T698" s="32">
        <v>4</v>
      </c>
      <c r="U698" s="8" t="s">
        <v>3430</v>
      </c>
      <c r="V698" s="8" t="s">
        <v>11680</v>
      </c>
      <c r="W698" s="8" t="s">
        <v>28</v>
      </c>
      <c r="X698" s="8">
        <v>7</v>
      </c>
      <c r="Y698" s="8" t="s">
        <v>45985</v>
      </c>
      <c r="Z698" s="8">
        <v>508763</v>
      </c>
      <c r="AA698" s="26" t="s">
        <v>45854</v>
      </c>
      <c r="AB698" s="8" t="s">
        <v>66</v>
      </c>
    </row>
    <row r="699" spans="1:28" x14ac:dyDescent="0.2">
      <c r="A699" s="8" t="s">
        <v>45857</v>
      </c>
      <c r="B699" s="8">
        <v>0</v>
      </c>
      <c r="C699" s="19" t="s">
        <v>45769</v>
      </c>
      <c r="D699" s="8" t="s">
        <v>34690</v>
      </c>
      <c r="E699" s="8" t="s">
        <v>34691</v>
      </c>
      <c r="F699" s="8" t="s">
        <v>776</v>
      </c>
      <c r="G699" s="8" t="s">
        <v>35778</v>
      </c>
      <c r="H699" s="8" t="s">
        <v>3431</v>
      </c>
      <c r="I699" s="8" t="s">
        <v>35779</v>
      </c>
      <c r="J699" s="17" t="s">
        <v>35780</v>
      </c>
      <c r="K699" s="8" t="s">
        <v>35789</v>
      </c>
      <c r="L699" s="8" t="s">
        <v>345</v>
      </c>
      <c r="M699" s="33">
        <v>521887</v>
      </c>
      <c r="N699" s="32">
        <v>43018.8025498727</v>
      </c>
      <c r="O699" s="32">
        <v>43012</v>
      </c>
      <c r="P699" s="32">
        <v>43012</v>
      </c>
      <c r="Q699" s="32">
        <v>43018</v>
      </c>
      <c r="R699" s="32">
        <v>0.45833333300000001</v>
      </c>
      <c r="S699" s="32">
        <v>0.58333333300000001</v>
      </c>
      <c r="T699" s="32">
        <v>3</v>
      </c>
      <c r="U699" s="8" t="s">
        <v>13444</v>
      </c>
      <c r="V699" s="8" t="s">
        <v>3488</v>
      </c>
      <c r="W699" s="8" t="s">
        <v>28</v>
      </c>
      <c r="X699" s="8">
        <v>7</v>
      </c>
      <c r="Y699" s="8" t="s">
        <v>45985</v>
      </c>
      <c r="Z699" s="8">
        <v>506068</v>
      </c>
      <c r="AA699" s="26" t="s">
        <v>45860</v>
      </c>
      <c r="AB699" s="8" t="s">
        <v>345</v>
      </c>
    </row>
    <row r="700" spans="1:28" x14ac:dyDescent="0.2">
      <c r="A700" s="8" t="s">
        <v>45884</v>
      </c>
      <c r="B700" s="8">
        <v>0</v>
      </c>
      <c r="C700" s="19" t="s">
        <v>45769</v>
      </c>
      <c r="D700" s="8" t="s">
        <v>34690</v>
      </c>
      <c r="E700" s="8" t="s">
        <v>34691</v>
      </c>
      <c r="F700" s="8" t="s">
        <v>776</v>
      </c>
      <c r="G700" s="8" t="s">
        <v>35778</v>
      </c>
      <c r="H700" s="8" t="s">
        <v>3431</v>
      </c>
      <c r="I700" s="8" t="s">
        <v>35779</v>
      </c>
      <c r="J700" s="17" t="s">
        <v>35780</v>
      </c>
      <c r="K700" s="8" t="s">
        <v>35785</v>
      </c>
      <c r="L700" s="8" t="s">
        <v>76</v>
      </c>
      <c r="M700" s="33">
        <v>521887</v>
      </c>
      <c r="N700" s="32">
        <v>43016.245739398102</v>
      </c>
      <c r="O700" s="32">
        <v>43012</v>
      </c>
      <c r="P700" s="32">
        <v>43012</v>
      </c>
      <c r="Q700" s="32">
        <v>43014</v>
      </c>
      <c r="R700" s="32">
        <v>0.375</v>
      </c>
      <c r="S700" s="32">
        <v>0.70833333300000001</v>
      </c>
      <c r="T700" s="32">
        <v>8</v>
      </c>
      <c r="U700" s="8" t="s">
        <v>5321</v>
      </c>
      <c r="V700" s="8" t="s">
        <v>20181</v>
      </c>
      <c r="W700" s="8" t="s">
        <v>28</v>
      </c>
      <c r="X700" s="8">
        <v>7</v>
      </c>
      <c r="Y700" s="8" t="s">
        <v>45985</v>
      </c>
      <c r="Z700" s="8">
        <v>506262</v>
      </c>
      <c r="AA700" s="26" t="s">
        <v>45882</v>
      </c>
      <c r="AB700" s="8" t="s">
        <v>76</v>
      </c>
    </row>
    <row r="701" spans="1:28" x14ac:dyDescent="0.2">
      <c r="A701" s="8" t="s">
        <v>45886</v>
      </c>
      <c r="B701" s="8">
        <v>0</v>
      </c>
      <c r="C701" s="19" t="s">
        <v>45769</v>
      </c>
      <c r="D701" s="8" t="s">
        <v>34690</v>
      </c>
      <c r="E701" s="8" t="s">
        <v>34691</v>
      </c>
      <c r="F701" s="8" t="s">
        <v>776</v>
      </c>
      <c r="G701" s="8" t="s">
        <v>35778</v>
      </c>
      <c r="H701" s="8" t="s">
        <v>3431</v>
      </c>
      <c r="I701" s="8" t="s">
        <v>35779</v>
      </c>
      <c r="J701" s="17" t="s">
        <v>35780</v>
      </c>
      <c r="K701" s="8" t="s">
        <v>35790</v>
      </c>
      <c r="L701" s="8" t="s">
        <v>134</v>
      </c>
      <c r="M701" s="33">
        <v>521887</v>
      </c>
      <c r="N701" s="32">
        <v>43027.717289455999</v>
      </c>
      <c r="O701" s="32">
        <v>43026</v>
      </c>
      <c r="P701" s="32">
        <v>43026</v>
      </c>
      <c r="Q701" s="32">
        <v>43026</v>
      </c>
      <c r="R701" s="32">
        <v>0.375</v>
      </c>
      <c r="S701" s="32">
        <v>0.70833333300000001</v>
      </c>
      <c r="T701" s="32">
        <v>8</v>
      </c>
      <c r="U701" s="8" t="s">
        <v>22786</v>
      </c>
      <c r="V701" s="8" t="s">
        <v>12034</v>
      </c>
      <c r="W701" s="8" t="s">
        <v>28</v>
      </c>
      <c r="X701" s="8">
        <v>7</v>
      </c>
      <c r="Y701" s="8" t="s">
        <v>45985</v>
      </c>
      <c r="Z701" s="8">
        <v>508881</v>
      </c>
      <c r="AA701" s="26" t="s">
        <v>45888</v>
      </c>
      <c r="AB701" s="8" t="s">
        <v>134</v>
      </c>
    </row>
    <row r="702" spans="1:28" x14ac:dyDescent="0.2">
      <c r="A702" s="8" t="s">
        <v>45875</v>
      </c>
      <c r="B702" s="8">
        <v>0</v>
      </c>
      <c r="C702" s="19" t="s">
        <v>45769</v>
      </c>
      <c r="D702" s="8" t="s">
        <v>34690</v>
      </c>
      <c r="E702" s="8" t="s">
        <v>34691</v>
      </c>
      <c r="F702" s="8" t="s">
        <v>776</v>
      </c>
      <c r="G702" s="8" t="s">
        <v>35778</v>
      </c>
      <c r="H702" s="8" t="s">
        <v>3431</v>
      </c>
      <c r="I702" s="8" t="s">
        <v>35779</v>
      </c>
      <c r="J702" s="17" t="s">
        <v>35780</v>
      </c>
      <c r="K702" s="8" t="s">
        <v>35781</v>
      </c>
      <c r="L702" s="8" t="s">
        <v>29</v>
      </c>
      <c r="M702" s="33">
        <v>521887</v>
      </c>
      <c r="N702" s="32">
        <v>43010.892354259297</v>
      </c>
      <c r="O702" s="32">
        <v>43005</v>
      </c>
      <c r="P702" s="32">
        <v>43005</v>
      </c>
      <c r="Q702" s="32">
        <v>43009</v>
      </c>
      <c r="R702" s="32">
        <v>0.5</v>
      </c>
      <c r="S702" s="32">
        <v>0.70833333300000001</v>
      </c>
      <c r="T702" s="32">
        <v>5</v>
      </c>
      <c r="U702" s="8" t="s">
        <v>5159</v>
      </c>
      <c r="V702" s="8" t="s">
        <v>6322</v>
      </c>
      <c r="W702" s="8" t="s">
        <v>28</v>
      </c>
      <c r="X702" s="8">
        <v>7</v>
      </c>
      <c r="Y702" s="8" t="s">
        <v>45985</v>
      </c>
      <c r="Z702" s="8">
        <v>3111326</v>
      </c>
      <c r="AA702" s="26" t="s">
        <v>45877</v>
      </c>
      <c r="AB702" s="8" t="s">
        <v>29</v>
      </c>
    </row>
    <row r="703" spans="1:28" x14ac:dyDescent="0.2">
      <c r="A703" s="8" t="s">
        <v>45846</v>
      </c>
      <c r="B703" s="8">
        <v>0</v>
      </c>
      <c r="C703" s="19" t="s">
        <v>45769</v>
      </c>
      <c r="D703" s="8" t="s">
        <v>34690</v>
      </c>
      <c r="E703" s="8" t="s">
        <v>34691</v>
      </c>
      <c r="F703" s="8" t="s">
        <v>776</v>
      </c>
      <c r="G703" s="8" t="s">
        <v>35778</v>
      </c>
      <c r="H703" s="8" t="s">
        <v>3431</v>
      </c>
      <c r="I703" s="8" t="s">
        <v>35779</v>
      </c>
      <c r="J703" s="17" t="s">
        <v>35780</v>
      </c>
      <c r="K703" s="8" t="s">
        <v>35784</v>
      </c>
      <c r="L703" s="8" t="s">
        <v>86</v>
      </c>
      <c r="M703" s="33">
        <v>521887</v>
      </c>
      <c r="N703" s="32">
        <v>43013.752384907399</v>
      </c>
      <c r="O703" s="32">
        <v>43012</v>
      </c>
      <c r="P703" s="32">
        <v>43012</v>
      </c>
      <c r="Q703" s="32">
        <v>43013</v>
      </c>
      <c r="R703" s="32">
        <v>0.54166666699999999</v>
      </c>
      <c r="S703" s="32">
        <v>0.70833333300000001</v>
      </c>
      <c r="T703" s="32">
        <v>4</v>
      </c>
      <c r="U703" s="8" t="s">
        <v>930</v>
      </c>
      <c r="V703" s="8" t="s">
        <v>14018</v>
      </c>
      <c r="W703" s="8" t="s">
        <v>28</v>
      </c>
      <c r="X703" s="8">
        <v>7</v>
      </c>
      <c r="Y703" s="8" t="s">
        <v>45985</v>
      </c>
      <c r="Z703" s="8">
        <v>302014</v>
      </c>
      <c r="AA703" s="26" t="s">
        <v>45848</v>
      </c>
      <c r="AB703" s="8" t="s">
        <v>86</v>
      </c>
    </row>
    <row r="704" spans="1:28" x14ac:dyDescent="0.2">
      <c r="A704" s="8" t="s">
        <v>45870</v>
      </c>
      <c r="B704" s="8">
        <v>0</v>
      </c>
      <c r="C704" s="19" t="s">
        <v>45769</v>
      </c>
      <c r="D704" s="8" t="s">
        <v>34690</v>
      </c>
      <c r="E704" s="8" t="s">
        <v>34691</v>
      </c>
      <c r="F704" s="8" t="s">
        <v>776</v>
      </c>
      <c r="G704" s="8" t="s">
        <v>35778</v>
      </c>
      <c r="H704" s="8" t="s">
        <v>3431</v>
      </c>
      <c r="I704" s="8" t="s">
        <v>35779</v>
      </c>
      <c r="J704" s="17" t="s">
        <v>35780</v>
      </c>
      <c r="K704" s="8" t="s">
        <v>35786</v>
      </c>
      <c r="L704" s="8" t="s">
        <v>104</v>
      </c>
      <c r="M704" s="33">
        <v>521887</v>
      </c>
      <c r="N704" s="32">
        <v>43016.249192233801</v>
      </c>
      <c r="O704" s="32">
        <v>43012</v>
      </c>
      <c r="P704" s="32">
        <v>43012</v>
      </c>
      <c r="Q704" s="32">
        <v>43015</v>
      </c>
      <c r="R704" s="32">
        <v>0.54166666699999999</v>
      </c>
      <c r="S704" s="32">
        <v>0.70833333300000001</v>
      </c>
      <c r="T704" s="32">
        <v>4</v>
      </c>
      <c r="U704" s="8" t="s">
        <v>959</v>
      </c>
      <c r="V704" s="8" t="s">
        <v>25931</v>
      </c>
      <c r="W704" s="8" t="s">
        <v>28</v>
      </c>
      <c r="X704" s="8">
        <v>7</v>
      </c>
      <c r="Y704" s="8" t="s">
        <v>45985</v>
      </c>
      <c r="Z704" s="8">
        <v>507595</v>
      </c>
      <c r="AA704" s="26" t="s">
        <v>45873</v>
      </c>
      <c r="AB704" s="8" t="s">
        <v>104</v>
      </c>
    </row>
    <row r="705" spans="1:28" x14ac:dyDescent="0.2">
      <c r="A705" s="8" t="s">
        <v>45836</v>
      </c>
      <c r="B705" s="8">
        <v>0</v>
      </c>
      <c r="C705" s="19" t="s">
        <v>45769</v>
      </c>
      <c r="D705" s="8" t="s">
        <v>34690</v>
      </c>
      <c r="E705" s="8" t="s">
        <v>34691</v>
      </c>
      <c r="F705" s="8" t="s">
        <v>776</v>
      </c>
      <c r="G705" s="8" t="s">
        <v>35778</v>
      </c>
      <c r="H705" s="8" t="s">
        <v>3431</v>
      </c>
      <c r="I705" s="8" t="s">
        <v>35779</v>
      </c>
      <c r="J705" s="17" t="s">
        <v>35780</v>
      </c>
      <c r="K705" s="8" t="s">
        <v>35787</v>
      </c>
      <c r="L705" s="8" t="s">
        <v>96</v>
      </c>
      <c r="M705" s="33">
        <v>521887</v>
      </c>
      <c r="N705" s="32">
        <v>43016.753199236096</v>
      </c>
      <c r="O705" s="32">
        <v>43012</v>
      </c>
      <c r="P705" s="32">
        <v>43012</v>
      </c>
      <c r="Q705" s="32">
        <v>43016</v>
      </c>
      <c r="R705" s="32">
        <v>0.54166666699999999</v>
      </c>
      <c r="S705" s="32">
        <v>0.70833333300000001</v>
      </c>
      <c r="T705" s="32">
        <v>4</v>
      </c>
      <c r="U705" s="8" t="s">
        <v>20152</v>
      </c>
      <c r="V705" s="8" t="s">
        <v>25943</v>
      </c>
      <c r="W705" s="8" t="s">
        <v>28</v>
      </c>
      <c r="X705" s="8">
        <v>7</v>
      </c>
      <c r="Y705" s="8" t="s">
        <v>45985</v>
      </c>
      <c r="Z705" s="8">
        <v>5111140</v>
      </c>
      <c r="AA705" s="26" t="s">
        <v>45833</v>
      </c>
      <c r="AB705" s="8" t="s">
        <v>96</v>
      </c>
    </row>
    <row r="706" spans="1:28" x14ac:dyDescent="0.2">
      <c r="A706" s="8" t="s">
        <v>45843</v>
      </c>
      <c r="B706" s="8">
        <v>0</v>
      </c>
      <c r="C706" s="19" t="s">
        <v>45769</v>
      </c>
      <c r="D706" s="8" t="s">
        <v>34690</v>
      </c>
      <c r="E706" s="8" t="s">
        <v>34691</v>
      </c>
      <c r="F706" s="8" t="s">
        <v>776</v>
      </c>
      <c r="G706" s="8" t="s">
        <v>35778</v>
      </c>
      <c r="H706" s="8" t="s">
        <v>3431</v>
      </c>
      <c r="I706" s="8" t="s">
        <v>35779</v>
      </c>
      <c r="J706" s="17" t="s">
        <v>35780</v>
      </c>
      <c r="K706" s="8" t="s">
        <v>35782</v>
      </c>
      <c r="L706" s="8" t="s">
        <v>46</v>
      </c>
      <c r="M706" s="33">
        <v>521887</v>
      </c>
      <c r="N706" s="32">
        <v>43010.898394374999</v>
      </c>
      <c r="O706" s="32">
        <v>43005</v>
      </c>
      <c r="P706" s="32">
        <v>43005</v>
      </c>
      <c r="Q706" s="32">
        <v>43010</v>
      </c>
      <c r="R706" s="32">
        <v>0.58333333300000001</v>
      </c>
      <c r="S706" s="32">
        <v>0.70833333300000001</v>
      </c>
      <c r="T706" s="32">
        <v>3</v>
      </c>
      <c r="U706" s="8" t="s">
        <v>6355</v>
      </c>
      <c r="V706" s="8" t="s">
        <v>710</v>
      </c>
      <c r="W706" s="8" t="s">
        <v>28</v>
      </c>
      <c r="X706" s="8">
        <v>7</v>
      </c>
      <c r="Y706" s="8" t="s">
        <v>45985</v>
      </c>
      <c r="Z706" s="8">
        <v>3111326</v>
      </c>
      <c r="AA706" s="26" t="s">
        <v>45840</v>
      </c>
      <c r="AB706" s="8" t="s">
        <v>46</v>
      </c>
    </row>
    <row r="707" spans="1:28" x14ac:dyDescent="0.2">
      <c r="A707" s="8" t="s">
        <v>45851</v>
      </c>
      <c r="B707" s="8">
        <v>0</v>
      </c>
      <c r="C707" s="19" t="s">
        <v>45769</v>
      </c>
      <c r="D707" s="8" t="s">
        <v>34690</v>
      </c>
      <c r="E707" s="8" t="s">
        <v>34691</v>
      </c>
      <c r="F707" s="8" t="s">
        <v>776</v>
      </c>
      <c r="G707" s="8" t="s">
        <v>35778</v>
      </c>
      <c r="H707" s="8" t="s">
        <v>3431</v>
      </c>
      <c r="I707" s="8" t="s">
        <v>35779</v>
      </c>
      <c r="J707" s="17" t="s">
        <v>35780</v>
      </c>
      <c r="K707" s="8" t="s">
        <v>35783</v>
      </c>
      <c r="L707" s="8" t="s">
        <v>66</v>
      </c>
      <c r="M707" s="33">
        <v>521887</v>
      </c>
      <c r="N707" s="32">
        <v>43012.884791354198</v>
      </c>
      <c r="O707" s="32">
        <v>43012</v>
      </c>
      <c r="P707" s="32">
        <v>43012</v>
      </c>
      <c r="Q707" s="32">
        <v>43012</v>
      </c>
      <c r="R707" s="32">
        <v>0.58333333300000001</v>
      </c>
      <c r="S707" s="32">
        <v>0.70833333300000001</v>
      </c>
      <c r="T707" s="32">
        <v>3</v>
      </c>
      <c r="U707" s="8" t="s">
        <v>11680</v>
      </c>
      <c r="V707" s="8" t="s">
        <v>14011</v>
      </c>
      <c r="W707" s="8" t="s">
        <v>28</v>
      </c>
      <c r="X707" s="8">
        <v>7</v>
      </c>
      <c r="Y707" s="8" t="s">
        <v>45985</v>
      </c>
      <c r="Z707" s="8">
        <v>305463</v>
      </c>
      <c r="AA707" s="26" t="s">
        <v>45855</v>
      </c>
      <c r="AB707" s="8" t="s">
        <v>66</v>
      </c>
    </row>
    <row r="708" spans="1:28" x14ac:dyDescent="0.2">
      <c r="A708" s="8" t="s">
        <v>45864</v>
      </c>
      <c r="B708" s="8">
        <v>0</v>
      </c>
      <c r="C708" s="19" t="s">
        <v>45769</v>
      </c>
      <c r="D708" s="8" t="s">
        <v>34690</v>
      </c>
      <c r="E708" s="8" t="s">
        <v>34691</v>
      </c>
      <c r="F708" s="8" t="s">
        <v>776</v>
      </c>
      <c r="G708" s="8" t="s">
        <v>35778</v>
      </c>
      <c r="H708" s="8" t="s">
        <v>3431</v>
      </c>
      <c r="I708" s="8" t="s">
        <v>35779</v>
      </c>
      <c r="J708" s="17" t="s">
        <v>35780</v>
      </c>
      <c r="K708" s="8" t="s">
        <v>35788</v>
      </c>
      <c r="L708" s="8" t="s">
        <v>335</v>
      </c>
      <c r="M708" s="33">
        <v>521887</v>
      </c>
      <c r="N708" s="32">
        <v>43018.796826655103</v>
      </c>
      <c r="O708" s="32">
        <v>43012</v>
      </c>
      <c r="P708" s="32">
        <v>43012</v>
      </c>
      <c r="Q708" s="32">
        <v>43017</v>
      </c>
      <c r="R708" s="32">
        <v>0.58333333300000001</v>
      </c>
      <c r="S708" s="32">
        <v>0.70833333300000001</v>
      </c>
      <c r="T708" s="32">
        <v>3</v>
      </c>
      <c r="U708" s="8" t="s">
        <v>30426</v>
      </c>
      <c r="V708" s="8" t="s">
        <v>14029</v>
      </c>
      <c r="W708" s="8" t="s">
        <v>28</v>
      </c>
      <c r="X708" s="8">
        <v>7</v>
      </c>
      <c r="Y708" s="8" t="s">
        <v>45985</v>
      </c>
      <c r="Z708" s="8">
        <v>506254</v>
      </c>
      <c r="AA708" s="26" t="s">
        <v>45867</v>
      </c>
      <c r="AB708" s="8" t="s">
        <v>335</v>
      </c>
    </row>
    <row r="709" spans="1:28" x14ac:dyDescent="0.2">
      <c r="A709" s="8" t="s">
        <v>45858</v>
      </c>
      <c r="B709" s="8">
        <v>0</v>
      </c>
      <c r="C709" s="19" t="s">
        <v>45769</v>
      </c>
      <c r="D709" s="8" t="s">
        <v>34690</v>
      </c>
      <c r="E709" s="8" t="s">
        <v>34691</v>
      </c>
      <c r="F709" s="8" t="s">
        <v>776</v>
      </c>
      <c r="G709" s="8" t="s">
        <v>35778</v>
      </c>
      <c r="H709" s="8" t="s">
        <v>3431</v>
      </c>
      <c r="I709" s="8" t="s">
        <v>35779</v>
      </c>
      <c r="J709" s="17" t="s">
        <v>35780</v>
      </c>
      <c r="K709" s="8" t="s">
        <v>35789</v>
      </c>
      <c r="L709" s="8" t="s">
        <v>345</v>
      </c>
      <c r="M709" s="33">
        <v>521887</v>
      </c>
      <c r="N709" s="32">
        <v>43018.8025498727</v>
      </c>
      <c r="O709" s="32">
        <v>43012</v>
      </c>
      <c r="P709" s="32">
        <v>43012</v>
      </c>
      <c r="Q709" s="32">
        <v>43018</v>
      </c>
      <c r="R709" s="32">
        <v>0.58333333300000001</v>
      </c>
      <c r="S709" s="32">
        <v>0.70833333300000001</v>
      </c>
      <c r="T709" s="32">
        <v>3</v>
      </c>
      <c r="U709" s="8" t="s">
        <v>3488</v>
      </c>
      <c r="V709" s="8" t="s">
        <v>14035</v>
      </c>
      <c r="W709" s="8" t="s">
        <v>28</v>
      </c>
      <c r="X709" s="8">
        <v>7</v>
      </c>
      <c r="Y709" s="8" t="s">
        <v>45985</v>
      </c>
      <c r="Z709" s="8">
        <v>311281</v>
      </c>
      <c r="AA709" s="26" t="s">
        <v>45861</v>
      </c>
      <c r="AB709" s="8" t="s">
        <v>345</v>
      </c>
    </row>
    <row r="710" spans="1:28" x14ac:dyDescent="0.2">
      <c r="A710" s="8" t="s">
        <v>45841</v>
      </c>
      <c r="B710" s="8">
        <v>0</v>
      </c>
      <c r="C710" s="19" t="s">
        <v>45769</v>
      </c>
      <c r="D710" s="8" t="s">
        <v>34690</v>
      </c>
      <c r="E710" s="8" t="s">
        <v>34691</v>
      </c>
      <c r="F710" s="8" t="s">
        <v>776</v>
      </c>
      <c r="G710" s="8" t="s">
        <v>35778</v>
      </c>
      <c r="H710" s="8" t="s">
        <v>3431</v>
      </c>
      <c r="I710" s="8" t="s">
        <v>35779</v>
      </c>
      <c r="J710" s="17" t="s">
        <v>35780</v>
      </c>
      <c r="K710" s="8" t="s">
        <v>35782</v>
      </c>
      <c r="L710" s="8" t="s">
        <v>46</v>
      </c>
      <c r="M710" s="33">
        <v>521887</v>
      </c>
      <c r="N710" s="32">
        <v>43010.898394374999</v>
      </c>
      <c r="O710" s="32">
        <v>43005</v>
      </c>
      <c r="P710" s="32">
        <v>43005</v>
      </c>
      <c r="Q710" s="32">
        <v>43010</v>
      </c>
      <c r="R710" s="32">
        <v>0.70833333300000001</v>
      </c>
      <c r="S710" s="32">
        <v>0.875</v>
      </c>
      <c r="T710" s="32">
        <v>4</v>
      </c>
      <c r="U710" s="8" t="s">
        <v>2000</v>
      </c>
      <c r="V710" s="8" t="s">
        <v>5226</v>
      </c>
      <c r="W710" s="8" t="s">
        <v>28</v>
      </c>
      <c r="X710" s="8">
        <v>7</v>
      </c>
      <c r="Y710" s="8" t="s">
        <v>45985</v>
      </c>
      <c r="Z710" s="8">
        <v>506261</v>
      </c>
      <c r="AA710" s="26" t="s">
        <v>45838</v>
      </c>
      <c r="AB710" s="8" t="s">
        <v>46</v>
      </c>
    </row>
    <row r="711" spans="1:28" x14ac:dyDescent="0.2">
      <c r="A711" s="8" t="s">
        <v>45889</v>
      </c>
      <c r="B711" s="8">
        <v>0</v>
      </c>
      <c r="C711" s="19" t="s">
        <v>45769</v>
      </c>
      <c r="D711" s="8" t="s">
        <v>34690</v>
      </c>
      <c r="E711" s="8" t="s">
        <v>34691</v>
      </c>
      <c r="F711" s="8" t="s">
        <v>776</v>
      </c>
      <c r="G711" s="8" t="s">
        <v>44685</v>
      </c>
      <c r="H711" s="8" t="s">
        <v>44686</v>
      </c>
      <c r="I711" s="8" t="s">
        <v>44687</v>
      </c>
      <c r="J711" s="17" t="s">
        <v>44688</v>
      </c>
      <c r="K711" s="8" t="s">
        <v>44806</v>
      </c>
      <c r="L711" s="8" t="s">
        <v>205</v>
      </c>
      <c r="M711" s="33">
        <v>521887</v>
      </c>
      <c r="N711" s="32">
        <v>43033.784355486103</v>
      </c>
      <c r="O711" s="32">
        <v>43033</v>
      </c>
      <c r="P711" s="32">
        <v>43033</v>
      </c>
      <c r="Q711" s="32">
        <v>43033</v>
      </c>
      <c r="R711" s="32">
        <v>0.75</v>
      </c>
      <c r="S711" s="32">
        <v>0.97916666699999999</v>
      </c>
      <c r="T711" s="32">
        <v>5.5</v>
      </c>
      <c r="U711" s="8" t="s">
        <v>428</v>
      </c>
      <c r="V711" s="8" t="s">
        <v>12777</v>
      </c>
      <c r="W711" s="8" t="s">
        <v>708</v>
      </c>
      <c r="X711" s="8">
        <v>6</v>
      </c>
      <c r="Y711" s="8" t="s">
        <v>45985</v>
      </c>
      <c r="Z711" s="8">
        <v>303218</v>
      </c>
      <c r="AA711" s="26" t="s">
        <v>44805</v>
      </c>
      <c r="AB711" s="8" t="s">
        <v>205</v>
      </c>
    </row>
    <row r="712" spans="1:28" x14ac:dyDescent="0.2">
      <c r="A712" s="8" t="s">
        <v>45842</v>
      </c>
      <c r="B712" s="8">
        <v>0</v>
      </c>
      <c r="C712" s="19" t="s">
        <v>45769</v>
      </c>
      <c r="D712" s="8" t="s">
        <v>34690</v>
      </c>
      <c r="E712" s="8" t="s">
        <v>34691</v>
      </c>
      <c r="F712" s="8" t="s">
        <v>776</v>
      </c>
      <c r="G712" s="8" t="s">
        <v>35778</v>
      </c>
      <c r="H712" s="8" t="s">
        <v>3431</v>
      </c>
      <c r="I712" s="8" t="s">
        <v>35779</v>
      </c>
      <c r="J712" s="17" t="s">
        <v>35780</v>
      </c>
      <c r="K712" s="8" t="s">
        <v>35782</v>
      </c>
      <c r="L712" s="8" t="s">
        <v>46</v>
      </c>
      <c r="M712" s="33">
        <v>521887</v>
      </c>
      <c r="N712" s="32">
        <v>43010.898394374999</v>
      </c>
      <c r="O712" s="32">
        <v>43005</v>
      </c>
      <c r="P712" s="32">
        <v>43005</v>
      </c>
      <c r="Q712" s="32">
        <v>43010</v>
      </c>
      <c r="R712" s="32">
        <v>0.875</v>
      </c>
      <c r="S712" s="32">
        <v>1.0416666670000001</v>
      </c>
      <c r="T712" s="32">
        <v>4</v>
      </c>
      <c r="U712" s="8" t="s">
        <v>5226</v>
      </c>
      <c r="V712" s="8" t="s">
        <v>6355</v>
      </c>
      <c r="W712" s="8" t="s">
        <v>28</v>
      </c>
      <c r="X712" s="8">
        <v>7</v>
      </c>
      <c r="Y712" s="8" t="s">
        <v>45985</v>
      </c>
      <c r="Z712" s="8">
        <v>508651</v>
      </c>
      <c r="AA712" s="26" t="s">
        <v>45839</v>
      </c>
      <c r="AB712" s="8" t="s">
        <v>46</v>
      </c>
    </row>
    <row r="713" spans="1:28" x14ac:dyDescent="0.2">
      <c r="A713" s="8" t="s">
        <v>45843</v>
      </c>
      <c r="B713" s="8">
        <v>0</v>
      </c>
      <c r="C713" s="19" t="s">
        <v>45769</v>
      </c>
      <c r="D713" s="8" t="s">
        <v>34690</v>
      </c>
      <c r="E713" s="8" t="s">
        <v>34691</v>
      </c>
      <c r="F713" s="8" t="s">
        <v>776</v>
      </c>
      <c r="G713" s="8" t="s">
        <v>35778</v>
      </c>
      <c r="H713" s="8" t="s">
        <v>3431</v>
      </c>
      <c r="I713" s="8" t="s">
        <v>35779</v>
      </c>
      <c r="J713" s="17" t="s">
        <v>35780</v>
      </c>
      <c r="K713" s="8" t="s">
        <v>35782</v>
      </c>
      <c r="L713" s="8" t="s">
        <v>46</v>
      </c>
      <c r="M713" s="33">
        <v>521887</v>
      </c>
      <c r="N713" s="32">
        <v>43010.898394374999</v>
      </c>
      <c r="O713" s="32">
        <v>43005</v>
      </c>
      <c r="P713" s="32">
        <v>43005</v>
      </c>
      <c r="Q713" s="32">
        <v>43010</v>
      </c>
      <c r="R713" s="32">
        <v>1.0416666670000001</v>
      </c>
      <c r="S713" s="32">
        <v>1.1666666670000001</v>
      </c>
      <c r="T713" s="32">
        <v>3</v>
      </c>
      <c r="U713" s="8" t="s">
        <v>6355</v>
      </c>
      <c r="V713" s="8" t="s">
        <v>710</v>
      </c>
      <c r="W713" s="8" t="s">
        <v>28</v>
      </c>
      <c r="X713" s="8">
        <v>7</v>
      </c>
      <c r="Y713" s="8" t="s">
        <v>45985</v>
      </c>
      <c r="Z713" s="8">
        <v>3111326</v>
      </c>
      <c r="AA713" s="26" t="s">
        <v>45840</v>
      </c>
      <c r="AB713" s="8" t="s">
        <v>46</v>
      </c>
    </row>
    <row r="714" spans="1:28" x14ac:dyDescent="0.2">
      <c r="A714" s="8" t="s">
        <v>45890</v>
      </c>
      <c r="B714" s="8">
        <v>0</v>
      </c>
      <c r="C714" s="19" t="s">
        <v>45769</v>
      </c>
      <c r="D714" s="8" t="s">
        <v>34690</v>
      </c>
      <c r="E714" s="8" t="s">
        <v>34691</v>
      </c>
      <c r="F714" s="8" t="s">
        <v>776</v>
      </c>
      <c r="G714" s="8" t="s">
        <v>44685</v>
      </c>
      <c r="H714" s="8" t="s">
        <v>44686</v>
      </c>
      <c r="I714" s="8" t="s">
        <v>44687</v>
      </c>
      <c r="J714" s="17" t="s">
        <v>44688</v>
      </c>
      <c r="K714" s="8" t="s">
        <v>44806</v>
      </c>
      <c r="L714" s="8" t="s">
        <v>205</v>
      </c>
      <c r="M714" s="33">
        <v>521887</v>
      </c>
      <c r="N714" s="32">
        <v>43033.784355486103</v>
      </c>
      <c r="O714" s="32">
        <v>43033</v>
      </c>
      <c r="P714" s="32">
        <v>43033</v>
      </c>
      <c r="Q714" s="32">
        <v>43033</v>
      </c>
      <c r="R714" s="32">
        <v>0.97916666699999999</v>
      </c>
      <c r="S714" s="32">
        <v>1.2083333329999999</v>
      </c>
      <c r="T714" s="32">
        <v>5.5</v>
      </c>
      <c r="U714" s="8" t="s">
        <v>12777</v>
      </c>
      <c r="V714" s="8" t="s">
        <v>3683</v>
      </c>
      <c r="W714" s="8" t="s">
        <v>708</v>
      </c>
      <c r="X714" s="8">
        <v>6</v>
      </c>
      <c r="Y714" s="8" t="s">
        <v>45985</v>
      </c>
      <c r="Z714" s="8">
        <v>506253</v>
      </c>
      <c r="AA714" s="26" t="s">
        <v>44805</v>
      </c>
      <c r="AB714" s="8" t="s">
        <v>205</v>
      </c>
    </row>
  </sheetData>
  <sortState ref="A2:AB714">
    <sortCondition descending="1" ref="B2:B71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E714"/>
  <sheetViews>
    <sheetView workbookViewId="0">
      <selection activeCell="A2" sqref="A2"/>
    </sheetView>
  </sheetViews>
  <sheetFormatPr defaultRowHeight="12.75" x14ac:dyDescent="0.2"/>
  <cols>
    <col min="28" max="28" width="23.1640625" bestFit="1" customWidth="1"/>
    <col min="29" max="29" width="15.1640625" customWidth="1"/>
    <col min="57" max="57" width="23.1640625" bestFit="1" customWidth="1"/>
    <col min="58" max="58" width="23.1640625" customWidth="1"/>
  </cols>
  <sheetData>
    <row r="2" spans="1:57" x14ac:dyDescent="0.2">
      <c r="A2" t="str">
        <f ca="1">CONCATENATE("{`",INDIRECT("knreports!$A$1"),"`:`",INDIRECT("knreports!A"&amp;ROW()),"`,")</f>
        <v>{`_id`:`treyes_2017-10-26_07-06-28_-0500_Thu`,</v>
      </c>
      <c r="B2" t="str">
        <f ca="1">CONCATENATE("`",INDIRECT("knreports!$B$1"),"`:`",INDIRECT("knreports!B"&amp;ROW()),"`,")</f>
        <v>`_rev`:`5-560afcbf7370b044ffc2d1f13a94d0a6`,</v>
      </c>
      <c r="C2" t="str">
        <f ca="1">CONCATENATE("`",INDIRECT("knreports!$C$1"),"`:`",INDIRECT("knreports!C"&amp;ROW()),"`,")</f>
        <v>`worksiteEncoded`:`KN_ODS_MNSHOP`,</v>
      </c>
      <c r="D2" t="str">
        <f ca="1">CONCATENATE("`",INDIRECT("knreports!$D$1"),"`:`",INDIRECT("knreports!D"&amp;ROW()),"`,")</f>
        <v>`client`:`KN`,</v>
      </c>
      <c r="E2" t="str">
        <f ca="1">CONCATENATE("`",INDIRECT("knreports!$E$1"),"`:`",INDIRECT("knreports!E"&amp;ROW()),"`,")</f>
        <v>`location`:`ODS`,</v>
      </c>
      <c r="F2" t="str">
        <f ca="1">CONCATENATE("`",INDIRECT("knreports!$F$1"),"`:`",INDIRECT("knreports!F"&amp;ROW()),"`,")</f>
        <v>`locID`:`MNSHOP`,</v>
      </c>
      <c r="G2" t="str">
        <f ca="1">CONCATENATE("`",INDIRECT("knreports!$G$1"),"`:`",INDIRECT("knreports!G"&amp;ROW()),"`,")</f>
        <v>`username`:`treyes`,</v>
      </c>
      <c r="H2" t="str">
        <f ca="1">CONCATENATE("`",INDIRECT("knreports!$H$1"),"`:`",INDIRECT("knreports!H"&amp;ROW()),"`,")</f>
        <v>`lastName`:`Reyes`,</v>
      </c>
      <c r="I2" t="str">
        <f ca="1">CONCATENATE("`",INDIRECT("knreports!$I$1"),"`:`",INDIRECT("knreports!I"&amp;ROW()),"`,")</f>
        <v>`firstName`:`Tommy`,</v>
      </c>
      <c r="J2" t="str">
        <f ca="1">CONCATENATE("`",INDIRECT("knreports!$J$1"),"`:`",INDIRECT("knreports!J"&amp;ROW()),"`,")</f>
        <v>`technician`:`Reyes, Tommy`,</v>
      </c>
      <c r="K2" t="str">
        <f ca="1">CONCATENATE("`",INDIRECT("knreports!$K$1"),"`:`",INDIRECT("knreports!K"&amp;ROW()),"`,")</f>
        <v>`timeStampM`:`2017-10-26T07:06:28-05:00`,</v>
      </c>
      <c r="L2" t="str">
        <f ca="1">CONCATENATE("`",INDIRECT("knreports!$L$1"),"`:`",INDIRECT("knreports!L"&amp;ROW()),"`,")</f>
        <v>`shiftSerial`:`43033_01`,</v>
      </c>
      <c r="M2" t="str">
        <f ca="1">CONCATENATE("`",INDIRECT("knreports!$M$1"),"`:",INDIRECT("knreports!M"&amp;ROW()),",")</f>
        <v>`siteUid`:521887,</v>
      </c>
      <c r="N2" t="str">
        <f ca="1">CONCATENATE("`",INDIRECT("knreports!$N$1"),"`:",INDIRECT("knreports!N"&amp;ROW()),",")</f>
        <v>`timeStamp`:43034.2961687269,</v>
      </c>
      <c r="O2" t="str">
        <f ca="1">CONCATENATE("`",INDIRECT("knreports!$O$1"),"`:",INDIRECT("knreports!O"&amp;ROW()),",")</f>
        <v>`payrollPeriod`:43033,</v>
      </c>
      <c r="P2" t="str">
        <f ca="1">CONCATENATE("`",INDIRECT("knreports!$P$1"),"`:",INDIRECT("knreports!P"&amp;ROW()),",")</f>
        <v>`payroll_Period`:43033,</v>
      </c>
      <c r="Q2" t="str">
        <f ca="1">CONCATENATE("`",INDIRECT("knreports!$Q$1"),"`:",INDIRECT("knreports!Q"&amp;ROW()),",")</f>
        <v>`rprtDate`:43033,</v>
      </c>
      <c r="R2" t="str">
        <f ca="1">CONCATENATE("`",INDIRECT("knreports!$R$1"),"`:",INDIRECT("knreports!R"&amp;ROW()),",")</f>
        <v>`ts`:0.520833333333333,</v>
      </c>
      <c r="S2" t="str">
        <f ca="1">CONCATENATE("`",INDIRECT("knreports!$S$1"),"`:",INDIRECT("knreports!S"&amp;ROW()),",")</f>
        <v>`te`:0.75,</v>
      </c>
      <c r="T2" t="str">
        <f ca="1">CONCATENATE("`",INDIRECT("knreports!$T$1"),"`:",INDIRECT("knreports!T"&amp;ROW()),",")</f>
        <v>`repairHrs`:5.5,</v>
      </c>
      <c r="U2" t="str">
        <f ca="1">CONCATENATE("`",INDIRECT("knreports!$U$1"),"`:`",INDIRECT("knreports!U"&amp;ROW()),"`,")</f>
        <v>`timeStarts`:`2017-10-25T12:30:00-05:00`,</v>
      </c>
      <c r="V2" t="str">
        <f ca="1">CONCATENATE("`",INDIRECT("knreports!$V$1"),"`:`",INDIRECT("knreports!V"&amp;ROW()),"`,")</f>
        <v>`timeEnds`:`2017-10-25T18:00:00-05:00`,</v>
      </c>
      <c r="W2" t="str">
        <f ca="1">CONCATENATE("`",INDIRECT("knreports!$W$1"),"`:`",INDIRECT("knreports!W"&amp;ROW()),"`,")</f>
        <v>`shift`:`AM`,</v>
      </c>
      <c r="X2" t="str">
        <f ca="1">CONCATENATE("`",INDIRECT("knreports!$X$1"),"`:`",INDIRECT("knreports!X"&amp;ROW()),"`,")</f>
        <v>`shiftStartTime`:`7`,</v>
      </c>
      <c r="Y2" t="str">
        <f ca="1">CONCATENATE("`",INDIRECT("knreports!$Y$1"),"`:`",INDIRECT("knreports!Y"&amp;ROW()),"`,")</f>
        <v>`wONum`:`KNSHOP`,</v>
      </c>
      <c r="Z2" t="str">
        <f ca="1">CONCATENATE("`",INDIRECT("knreports!$Z$1"),"`:`",INDIRECT("knreports!Z"&amp;ROW()),"`,")</f>
        <v>`uNum`:`507346`,</v>
      </c>
      <c r="AA2" t="str">
        <f ca="1">CONCATENATE("`",INDIRECT("knreports!$AA$1"),"`:`",INDIRECT("knreports!AA"&amp;ROW()),"`,")</f>
        <v>`notes`:`Put d-ring and caps back togeater on fluid end  put back clamps check  lube pump   Check greaser and run pump and test at test pit`,</v>
      </c>
      <c r="AB2" t="str">
        <f ca="1">CONCATENATE("`",INDIRECT("knreports!$AB$1"),"`:`",INDIRECT("knreports!AB"&amp;ROW()),"`},")</f>
        <v>`shift_Serial`:`43033_01`},</v>
      </c>
      <c r="AD2" t="s">
        <v>45988</v>
      </c>
      <c r="AE2" t="s">
        <v>45989</v>
      </c>
      <c r="AF2" t="s">
        <v>45990</v>
      </c>
      <c r="AG2" t="s">
        <v>45991</v>
      </c>
      <c r="AH2" t="s">
        <v>45992</v>
      </c>
      <c r="AI2" t="s">
        <v>45993</v>
      </c>
      <c r="AJ2" t="s">
        <v>45994</v>
      </c>
      <c r="AK2" t="s">
        <v>45995</v>
      </c>
      <c r="AL2" t="s">
        <v>45996</v>
      </c>
      <c r="AM2" t="s">
        <v>45997</v>
      </c>
      <c r="AN2" t="s">
        <v>45998</v>
      </c>
      <c r="AO2" t="s">
        <v>45999</v>
      </c>
      <c r="AP2" t="s">
        <v>46000</v>
      </c>
      <c r="AQ2" t="s">
        <v>46001</v>
      </c>
      <c r="AR2" t="s">
        <v>46002</v>
      </c>
      <c r="AS2" t="s">
        <v>46003</v>
      </c>
      <c r="AT2" t="s">
        <v>46004</v>
      </c>
      <c r="AU2" t="s">
        <v>46005</v>
      </c>
      <c r="AV2" t="s">
        <v>46006</v>
      </c>
      <c r="AW2" t="s">
        <v>46007</v>
      </c>
      <c r="AX2" t="s">
        <v>46008</v>
      </c>
      <c r="AY2" t="s">
        <v>46009</v>
      </c>
      <c r="AZ2" t="s">
        <v>46010</v>
      </c>
      <c r="BA2" t="s">
        <v>46011</v>
      </c>
      <c r="BB2" t="s">
        <v>46012</v>
      </c>
      <c r="BC2" t="s">
        <v>46013</v>
      </c>
      <c r="BD2" t="s">
        <v>46014</v>
      </c>
      <c r="BE2" t="s">
        <v>46015</v>
      </c>
    </row>
    <row r="3" spans="1:57" x14ac:dyDescent="0.2">
      <c r="A3" t="str">
        <f t="shared" ref="A3:A66" ca="1" si="0">CONCATENATE("{`",INDIRECT("knreports!$A$1"),"`:`",INDIRECT("knreports!A"&amp;ROW()),"`,")</f>
        <v>{`_id`:`eduardovela_2017-10-09_06-38-29_-0500_Mon`,</v>
      </c>
      <c r="B3" t="str">
        <f t="shared" ref="B3:B66" ca="1" si="1">CONCATENATE("`",INDIRECT("knreports!$B$1"),"`:`",INDIRECT("knreports!B"&amp;ROW()),"`,")</f>
        <v>`_rev`:`4-5a0b2ed06f9f49b01c0f1b3d2fc3a45e`,</v>
      </c>
      <c r="C3" t="str">
        <f t="shared" ref="C3:C66" ca="1" si="2">CONCATENATE("`",INDIRECT("knreports!$C$1"),"`:`",INDIRECT("knreports!C"&amp;ROW()),"`,")</f>
        <v>`worksiteEncoded`:`KN_ODS_MNSHOP`,</v>
      </c>
      <c r="D3" t="str">
        <f t="shared" ref="D3:D66" ca="1" si="3">CONCATENATE("`",INDIRECT("knreports!$D$1"),"`:`",INDIRECT("knreports!D"&amp;ROW()),"`,")</f>
        <v>`client`:`KN`,</v>
      </c>
      <c r="E3" t="str">
        <f t="shared" ref="E3:E66" ca="1" si="4">CONCATENATE("`",INDIRECT("knreports!$E$1"),"`:`",INDIRECT("knreports!E"&amp;ROW()),"`,")</f>
        <v>`location`:`ODS`,</v>
      </c>
      <c r="F3" t="str">
        <f t="shared" ref="F3:F66" ca="1" si="5">CONCATENATE("`",INDIRECT("knreports!$F$1"),"`:`",INDIRECT("knreports!F"&amp;ROW()),"`,")</f>
        <v>`locID`:`MNSHOP`,</v>
      </c>
      <c r="G3" t="str">
        <f t="shared" ref="G3:G66" ca="1" si="6">CONCATENATE("`",INDIRECT("knreports!$G$1"),"`:`",INDIRECT("knreports!G"&amp;ROW()),"`,")</f>
        <v>`username`:`eduardovela`,</v>
      </c>
      <c r="H3" t="str">
        <f t="shared" ref="H3:H66" ca="1" si="7">CONCATENATE("`",INDIRECT("knreports!$H$1"),"`:`",INDIRECT("knreports!H"&amp;ROW()),"`,")</f>
        <v>`lastName`:`Vela`,</v>
      </c>
      <c r="I3" t="str">
        <f t="shared" ref="I3:I66" ca="1" si="8">CONCATENATE("`",INDIRECT("knreports!$I$1"),"`:`",INDIRECT("knreports!I"&amp;ROW()),"`,")</f>
        <v>`firstName`:`Eduardo`,</v>
      </c>
      <c r="J3" t="str">
        <f t="shared" ref="J3:J66" ca="1" si="9">CONCATENATE("`",INDIRECT("knreports!$J$1"),"`:`",INDIRECT("knreports!J"&amp;ROW()),"`,")</f>
        <v>`technician`:`Vela, Eduardo`,</v>
      </c>
      <c r="K3" t="str">
        <f t="shared" ref="K3:K66" ca="1" si="10">CONCATENATE("`",INDIRECT("knreports!$K$1"),"`:`",INDIRECT("knreports!K"&amp;ROW()),"`,")</f>
        <v>`timeStampM`:`2017-10-09T06:38:29-05:00`,</v>
      </c>
      <c r="L3" t="str">
        <f t="shared" ref="L3:L66" ca="1" si="11">CONCATENATE("`",INDIRECT("knreports!$L$1"),"`:`",INDIRECT("knreports!L"&amp;ROW()),"`,")</f>
        <v>`shiftSerial`:`43012_05`,</v>
      </c>
      <c r="M3" t="str">
        <f t="shared" ref="M3:M66" ca="1" si="12">CONCATENATE("`",INDIRECT("knreports!$M$1"),"`:",INDIRECT("knreports!M"&amp;ROW()),",")</f>
        <v>`siteUid`:521887,</v>
      </c>
      <c r="N3" t="str">
        <f t="shared" ref="N3:N66" ca="1" si="13">CONCATENATE("`",INDIRECT("knreports!$N$1"),"`:",INDIRECT("knreports!N"&amp;ROW()),",")</f>
        <v>`timeStamp`:43017.2767279398,</v>
      </c>
      <c r="O3" t="str">
        <f t="shared" ref="O3:O66" ca="1" si="14">CONCATENATE("`",INDIRECT("knreports!$O$1"),"`:",INDIRECT("knreports!O"&amp;ROW()),",")</f>
        <v>`payrollPeriod`:43012,</v>
      </c>
      <c r="P3" t="str">
        <f t="shared" ref="P3:P66" ca="1" si="15">CONCATENATE("`",INDIRECT("knreports!$P$1"),"`:",INDIRECT("knreports!P"&amp;ROW()),",")</f>
        <v>`payroll_Period`:43012,</v>
      </c>
      <c r="Q3" t="str">
        <f t="shared" ref="Q3:Q66" ca="1" si="16">CONCATENATE("`",INDIRECT("knreports!$Q$1"),"`:",INDIRECT("knreports!Q"&amp;ROW()),",")</f>
        <v>`rprtDate`:43016,</v>
      </c>
      <c r="R3" t="str">
        <f t="shared" ref="R3:R66" ca="1" si="17">CONCATENATE("`",INDIRECT("knreports!$R$1"),"`:",INDIRECT("knreports!R"&amp;ROW()),",")</f>
        <v>`ts`:0.75,</v>
      </c>
      <c r="S3" t="str">
        <f t="shared" ref="S3:S66" ca="1" si="18">CONCATENATE("`",INDIRECT("knreports!$S$1"),"`:",INDIRECT("knreports!S"&amp;ROW()),",")</f>
        <v>`te`:0.958333333333333,</v>
      </c>
      <c r="T3" t="str">
        <f t="shared" ref="T3:T66" ca="1" si="19">CONCATENATE("`",INDIRECT("knreports!$T$1"),"`:",INDIRECT("knreports!T"&amp;ROW()),",")</f>
        <v>`repairHrs`:5,</v>
      </c>
      <c r="U3" t="str">
        <f t="shared" ref="U3:U66" ca="1" si="20">CONCATENATE("`",INDIRECT("knreports!$U$1"),"`:`",INDIRECT("knreports!U"&amp;ROW()),"`,")</f>
        <v>`timeStarts`:`2017-10-08T18:00:00-05:00`,</v>
      </c>
      <c r="V3" t="str">
        <f t="shared" ref="V3:V66" ca="1" si="21">CONCATENATE("`",INDIRECT("knreports!$V$1"),"`:`",INDIRECT("knreports!V"&amp;ROW()),"`,")</f>
        <v>`timeEnds`:`2017-10-08T23:00:00-05:00`,</v>
      </c>
      <c r="W3" t="str">
        <f t="shared" ref="W3:W66" ca="1" si="22">CONCATENATE("`",INDIRECT("knreports!$W$1"),"`:`",INDIRECT("knreports!W"&amp;ROW()),"`,")</f>
        <v>`shift`:`PM`,</v>
      </c>
      <c r="X3" t="str">
        <f t="shared" ref="X3:X66" ca="1" si="23">CONCATENATE("`",INDIRECT("knreports!$X$1"),"`:`",INDIRECT("knreports!X"&amp;ROW()),"`,")</f>
        <v>`shiftStartTime`:`6`,</v>
      </c>
      <c r="Y3" t="str">
        <f t="shared" ref="Y3:Y66" ca="1" si="24">CONCATENATE("`",INDIRECT("knreports!$Y$1"),"`:`",INDIRECT("knreports!Y"&amp;ROW()),"`,")</f>
        <v>`wONum`:`KNSHOP`,</v>
      </c>
      <c r="Z3" t="str">
        <f t="shared" ref="Z3:Z66" ca="1" si="25">CONCATENATE("`",INDIRECT("knreports!$Z$1"),"`:`",INDIRECT("knreports!Z"&amp;ROW()),"`,")</f>
        <v>`uNum`:`507345`,</v>
      </c>
      <c r="AA3" t="str">
        <f t="shared" ref="AA3:AA66" ca="1" si="26">CONCATENATE("`",INDIRECT("knreports!$AA$1"),"`:`",INDIRECT("knreports!AA"&amp;ROW()),"`,")</f>
        <v>`notes`:`Install pump break calliber and trouble shoot lubep pump pressure`,</v>
      </c>
      <c r="AB3" t="str">
        <f t="shared" ref="AB3:AB66" ca="1" si="27">CONCATENATE("`",INDIRECT("knreports!$AB$1"),"`:`",INDIRECT("knreports!AB"&amp;ROW()),"`},")</f>
        <v>`shift_Serial`:`43012_05`},</v>
      </c>
      <c r="AD3" t="s">
        <v>46016</v>
      </c>
      <c r="AE3" t="s">
        <v>46017</v>
      </c>
      <c r="AF3" t="s">
        <v>45990</v>
      </c>
      <c r="AG3" t="s">
        <v>45991</v>
      </c>
      <c r="AH3" t="s">
        <v>45992</v>
      </c>
      <c r="AI3" t="s">
        <v>45993</v>
      </c>
      <c r="AJ3" t="s">
        <v>46018</v>
      </c>
      <c r="AK3" t="s">
        <v>46019</v>
      </c>
      <c r="AL3" t="s">
        <v>46020</v>
      </c>
      <c r="AM3" t="s">
        <v>46021</v>
      </c>
      <c r="AN3" t="s">
        <v>46022</v>
      </c>
      <c r="AO3" t="s">
        <v>46023</v>
      </c>
      <c r="AP3" t="s">
        <v>46000</v>
      </c>
      <c r="AQ3" t="s">
        <v>46024</v>
      </c>
      <c r="AR3" t="s">
        <v>46025</v>
      </c>
      <c r="AS3" t="s">
        <v>46026</v>
      </c>
      <c r="AT3" t="s">
        <v>46027</v>
      </c>
      <c r="AU3" t="s">
        <v>46028</v>
      </c>
      <c r="AV3" t="s">
        <v>46029</v>
      </c>
      <c r="AW3" t="s">
        <v>46030</v>
      </c>
      <c r="AX3" t="s">
        <v>46031</v>
      </c>
      <c r="AY3" t="s">
        <v>46032</v>
      </c>
      <c r="AZ3" t="s">
        <v>46033</v>
      </c>
      <c r="BA3" t="s">
        <v>46034</v>
      </c>
      <c r="BB3" t="s">
        <v>46012</v>
      </c>
      <c r="BC3" t="s">
        <v>46035</v>
      </c>
      <c r="BD3" t="s">
        <v>46036</v>
      </c>
      <c r="BE3" t="s">
        <v>46037</v>
      </c>
    </row>
    <row r="4" spans="1:57" x14ac:dyDescent="0.2">
      <c r="A4" t="str">
        <f t="shared" ca="1" si="0"/>
        <v>{`_id`:`blozano_2017-11-06_07-12-39_-0600_Mon`,</v>
      </c>
      <c r="B4" t="str">
        <f t="shared" ca="1" si="1"/>
        <v>`_rev`:`4-4a202e6657aa771890f54e5afa2e7dcc`,</v>
      </c>
      <c r="C4" t="str">
        <f t="shared" ca="1" si="2"/>
        <v>`worksiteEncoded`:`KN_ODS_MNSHOP`,</v>
      </c>
      <c r="D4" t="str">
        <f t="shared" ca="1" si="3"/>
        <v>`client`:`KN`,</v>
      </c>
      <c r="E4" t="str">
        <f t="shared" ca="1" si="4"/>
        <v>`location`:`ODS`,</v>
      </c>
      <c r="F4" t="str">
        <f t="shared" ca="1" si="5"/>
        <v>`locID`:`MNSHOP`,</v>
      </c>
      <c r="G4" t="str">
        <f t="shared" ca="1" si="6"/>
        <v>`username`:`blozano`,</v>
      </c>
      <c r="H4" t="str">
        <f t="shared" ca="1" si="7"/>
        <v>`lastName`:`Lozano`,</v>
      </c>
      <c r="I4" t="str">
        <f t="shared" ca="1" si="8"/>
        <v>`firstName`:`Bonifacio`,</v>
      </c>
      <c r="J4" t="str">
        <f t="shared" ca="1" si="9"/>
        <v>`technician`:`Lozano, Bonifacio`,</v>
      </c>
      <c r="K4" t="str">
        <f t="shared" ca="1" si="10"/>
        <v>`timeStampM`:`2017-11-06T07:12:39-06:00`,</v>
      </c>
      <c r="L4" t="str">
        <f t="shared" ca="1" si="11"/>
        <v>`shiftSerial`:`43040_02`,</v>
      </c>
      <c r="M4" t="str">
        <f t="shared" ca="1" si="12"/>
        <v>`siteUid`:521887,</v>
      </c>
      <c r="N4" t="str">
        <f t="shared" ca="1" si="13"/>
        <v>`timeStamp`:43045.300459213,</v>
      </c>
      <c r="O4" t="str">
        <f t="shared" ca="1" si="14"/>
        <v>`payrollPeriod`:43040,</v>
      </c>
      <c r="P4" t="str">
        <f t="shared" ca="1" si="15"/>
        <v>`payroll_Period`:43040,</v>
      </c>
      <c r="Q4" t="str">
        <f t="shared" ca="1" si="16"/>
        <v>`rprtDate`:43041,</v>
      </c>
      <c r="R4" t="str">
        <f t="shared" ca="1" si="17"/>
        <v>`ts`:0,</v>
      </c>
      <c r="S4" t="str">
        <f t="shared" ca="1" si="18"/>
        <v>`te`:0.208333333333333,</v>
      </c>
      <c r="T4" t="str">
        <f t="shared" ca="1" si="19"/>
        <v>`repairHrs`:5,</v>
      </c>
      <c r="U4" t="str">
        <f t="shared" ca="1" si="20"/>
        <v>`timeStarts`:`2017-11-03T00:00:00-05:00`,</v>
      </c>
      <c r="V4" t="str">
        <f t="shared" ca="1" si="21"/>
        <v>`timeEnds`:`2017-11-03T05:00:00-05:00`,</v>
      </c>
      <c r="W4" t="str">
        <f t="shared" ca="1" si="22"/>
        <v>`shift`:`PM`,</v>
      </c>
      <c r="X4" t="str">
        <f t="shared" ca="1" si="23"/>
        <v>`shiftStartTime`:`7`,</v>
      </c>
      <c r="Y4" t="str">
        <f t="shared" ca="1" si="24"/>
        <v>`wONum`:`KNSHOP`,</v>
      </c>
      <c r="Z4" t="str">
        <f t="shared" ca="1" si="25"/>
        <v>`uNum`:`321759`,</v>
      </c>
      <c r="AA4" t="str">
        <f t="shared" ca="1" si="26"/>
        <v>`notes`:`Tractor checklist`,</v>
      </c>
      <c r="AB4" t="str">
        <f t="shared" ca="1" si="27"/>
        <v>`shift_Serial`:`43040_02`},</v>
      </c>
      <c r="AD4" t="s">
        <v>46038</v>
      </c>
      <c r="AE4" t="s">
        <v>46039</v>
      </c>
      <c r="AF4" t="s">
        <v>45990</v>
      </c>
      <c r="AG4" t="s">
        <v>45991</v>
      </c>
      <c r="AH4" t="s">
        <v>45992</v>
      </c>
      <c r="AI4" t="s">
        <v>45993</v>
      </c>
      <c r="AJ4" t="s">
        <v>46040</v>
      </c>
      <c r="AK4" t="s">
        <v>46041</v>
      </c>
      <c r="AL4" t="s">
        <v>46042</v>
      </c>
      <c r="AM4" t="s">
        <v>46043</v>
      </c>
      <c r="AN4" t="s">
        <v>46044</v>
      </c>
      <c r="AO4" t="s">
        <v>46045</v>
      </c>
      <c r="AP4" t="s">
        <v>46000</v>
      </c>
      <c r="AQ4" t="s">
        <v>46046</v>
      </c>
      <c r="AR4" t="s">
        <v>46047</v>
      </c>
      <c r="AS4" t="s">
        <v>46048</v>
      </c>
      <c r="AT4" t="s">
        <v>46049</v>
      </c>
      <c r="AU4" t="s">
        <v>46050</v>
      </c>
      <c r="AV4" t="s">
        <v>46051</v>
      </c>
      <c r="AW4" t="s">
        <v>46030</v>
      </c>
      <c r="AX4" t="s">
        <v>46052</v>
      </c>
      <c r="AY4" t="s">
        <v>46053</v>
      </c>
      <c r="AZ4" t="s">
        <v>46033</v>
      </c>
      <c r="BA4" t="s">
        <v>46011</v>
      </c>
      <c r="BB4" t="s">
        <v>46012</v>
      </c>
      <c r="BC4" t="s">
        <v>46054</v>
      </c>
      <c r="BD4" t="s">
        <v>46055</v>
      </c>
      <c r="BE4" t="s">
        <v>46056</v>
      </c>
    </row>
    <row r="5" spans="1:57" x14ac:dyDescent="0.2">
      <c r="A5" t="str">
        <f t="shared" ca="1" si="0"/>
        <v>{`_id`:`treyes_2017-10-05_15-57-25_-0500_Thu`,</v>
      </c>
      <c r="B5" t="str">
        <f t="shared" ca="1" si="1"/>
        <v>`_rev`:`4-28cfa0fbf8c99ed484f4a99b0efa016b`,</v>
      </c>
      <c r="C5" t="str">
        <f t="shared" ca="1" si="2"/>
        <v>`worksiteEncoded`:`KN_ODS_MNSHOP`,</v>
      </c>
      <c r="D5" t="str">
        <f t="shared" ca="1" si="3"/>
        <v>`client`:`KN`,</v>
      </c>
      <c r="E5" t="str">
        <f t="shared" ca="1" si="4"/>
        <v>`location`:`ODS`,</v>
      </c>
      <c r="F5" t="str">
        <f t="shared" ca="1" si="5"/>
        <v>`locID`:`MNSHOP`,</v>
      </c>
      <c r="G5" t="str">
        <f t="shared" ca="1" si="6"/>
        <v>`username`:`treyes`,</v>
      </c>
      <c r="H5" t="str">
        <f t="shared" ca="1" si="7"/>
        <v>`lastName`:`Reyes`,</v>
      </c>
      <c r="I5" t="str">
        <f t="shared" ca="1" si="8"/>
        <v>`firstName`:`Tommy`,</v>
      </c>
      <c r="J5" t="str">
        <f t="shared" ca="1" si="9"/>
        <v>`technician`:`Reyes, Tommy`,</v>
      </c>
      <c r="K5" t="str">
        <f t="shared" ca="1" si="10"/>
        <v>`timeStampM`:`2017-10-05T15:57:25-05:00`,</v>
      </c>
      <c r="L5" t="str">
        <f t="shared" ca="1" si="11"/>
        <v>`shiftSerial`:`43012_02`,</v>
      </c>
      <c r="M5" t="str">
        <f t="shared" ca="1" si="12"/>
        <v>`siteUid`:521887,</v>
      </c>
      <c r="N5" t="str">
        <f t="shared" ca="1" si="13"/>
        <v>`timeStamp`:43013.6648768866,</v>
      </c>
      <c r="O5" t="str">
        <f t="shared" ca="1" si="14"/>
        <v>`payrollPeriod`:43012,</v>
      </c>
      <c r="P5" t="str">
        <f t="shared" ca="1" si="15"/>
        <v>`payroll_Period`:43012,</v>
      </c>
      <c r="Q5" t="str">
        <f t="shared" ca="1" si="16"/>
        <v>`rprtDate`:43013,</v>
      </c>
      <c r="R5" t="str">
        <f t="shared" ca="1" si="17"/>
        <v>`ts`:0.291666666666667,</v>
      </c>
      <c r="S5" t="str">
        <f t="shared" ca="1" si="18"/>
        <v>`te`:0.520833333333333,</v>
      </c>
      <c r="T5" t="str">
        <f t="shared" ca="1" si="19"/>
        <v>`repairHrs`:5.5,</v>
      </c>
      <c r="U5" t="str">
        <f t="shared" ca="1" si="20"/>
        <v>`timeStarts`:`2017-10-05T07:00:00-05:00`,</v>
      </c>
      <c r="V5" t="str">
        <f t="shared" ca="1" si="21"/>
        <v>`timeEnds`:`2017-10-05T12:30:00-05:00`,</v>
      </c>
      <c r="W5" t="str">
        <f t="shared" ca="1" si="22"/>
        <v>`shift`:`AM`,</v>
      </c>
      <c r="X5" t="str">
        <f t="shared" ca="1" si="23"/>
        <v>`shiftStartTime`:`7`,</v>
      </c>
      <c r="Y5" t="str">
        <f t="shared" ca="1" si="24"/>
        <v>`wONum`:`KNSHOP`,</v>
      </c>
      <c r="Z5" t="str">
        <f t="shared" ca="1" si="25"/>
        <v>`uNum`:`508658`,</v>
      </c>
      <c r="AA5" t="str">
        <f t="shared" ca="1" si="26"/>
        <v>`notes`:`Check list change out lights  change out seal from pto  retight a fiting on coolant holes  greas injectors`,</v>
      </c>
      <c r="AB5" t="str">
        <f t="shared" ca="1" si="27"/>
        <v>`shift_Serial`:`43012_02`},</v>
      </c>
      <c r="AD5" t="s">
        <v>46057</v>
      </c>
      <c r="AE5" t="s">
        <v>46058</v>
      </c>
      <c r="AF5" t="s">
        <v>45990</v>
      </c>
      <c r="AG5" t="s">
        <v>45991</v>
      </c>
      <c r="AH5" t="s">
        <v>45992</v>
      </c>
      <c r="AI5" t="s">
        <v>45993</v>
      </c>
      <c r="AJ5" t="s">
        <v>45994</v>
      </c>
      <c r="AK5" t="s">
        <v>45995</v>
      </c>
      <c r="AL5" t="s">
        <v>45996</v>
      </c>
      <c r="AM5" t="s">
        <v>45997</v>
      </c>
      <c r="AN5" t="s">
        <v>46059</v>
      </c>
      <c r="AO5" t="s">
        <v>46060</v>
      </c>
      <c r="AP5" t="s">
        <v>46000</v>
      </c>
      <c r="AQ5" t="s">
        <v>46061</v>
      </c>
      <c r="AR5" t="s">
        <v>46025</v>
      </c>
      <c r="AS5" t="s">
        <v>46026</v>
      </c>
      <c r="AT5" t="s">
        <v>46062</v>
      </c>
      <c r="AU5" t="s">
        <v>46063</v>
      </c>
      <c r="AV5" t="s">
        <v>46064</v>
      </c>
      <c r="AW5" t="s">
        <v>46007</v>
      </c>
      <c r="AX5" t="s">
        <v>46065</v>
      </c>
      <c r="AY5" t="s">
        <v>46066</v>
      </c>
      <c r="AZ5" t="s">
        <v>46010</v>
      </c>
      <c r="BA5" t="s">
        <v>46011</v>
      </c>
      <c r="BB5" t="s">
        <v>46012</v>
      </c>
      <c r="BC5" t="s">
        <v>46067</v>
      </c>
      <c r="BD5" t="s">
        <v>46068</v>
      </c>
      <c r="BE5" t="s">
        <v>46069</v>
      </c>
    </row>
    <row r="6" spans="1:57" x14ac:dyDescent="0.2">
      <c r="A6" t="str">
        <f t="shared" ca="1" si="0"/>
        <v>{`_id`:`treyes_2017-10-05_16-00-16_-0500_Thu`,</v>
      </c>
      <c r="B6" t="str">
        <f t="shared" ca="1" si="1"/>
        <v>`_rev`:`4-16fdd1f5dee271ecf840266bbe0cd469`,</v>
      </c>
      <c r="C6" t="str">
        <f t="shared" ca="1" si="2"/>
        <v>`worksiteEncoded`:`KN_ODS_MNSHOP`,</v>
      </c>
      <c r="D6" t="str">
        <f t="shared" ca="1" si="3"/>
        <v>`client`:`KN`,</v>
      </c>
      <c r="E6" t="str">
        <f t="shared" ca="1" si="4"/>
        <v>`location`:`ODS`,</v>
      </c>
      <c r="F6" t="str">
        <f t="shared" ca="1" si="5"/>
        <v>`locID`:`MNSHOP`,</v>
      </c>
      <c r="G6" t="str">
        <f t="shared" ca="1" si="6"/>
        <v>`username`:`treyes`,</v>
      </c>
      <c r="H6" t="str">
        <f t="shared" ca="1" si="7"/>
        <v>`lastName`:`Reyes`,</v>
      </c>
      <c r="I6" t="str">
        <f t="shared" ca="1" si="8"/>
        <v>`firstName`:`Tommy`,</v>
      </c>
      <c r="J6" t="str">
        <f t="shared" ca="1" si="9"/>
        <v>`technician`:`Reyes, Tommy`,</v>
      </c>
      <c r="K6" t="str">
        <f t="shared" ca="1" si="10"/>
        <v>`timeStampM`:`2017-10-05T16:00:16-05:00`,</v>
      </c>
      <c r="L6" t="str">
        <f t="shared" ca="1" si="11"/>
        <v>`shiftSerial`:`43012_02`,</v>
      </c>
      <c r="M6" t="str">
        <f t="shared" ca="1" si="12"/>
        <v>`siteUid`:521887,</v>
      </c>
      <c r="N6" t="str">
        <f t="shared" ca="1" si="13"/>
        <v>`timeStamp`:43013.6668548264,</v>
      </c>
      <c r="O6" t="str">
        <f t="shared" ca="1" si="14"/>
        <v>`payrollPeriod`:43012,</v>
      </c>
      <c r="P6" t="str">
        <f t="shared" ca="1" si="15"/>
        <v>`payroll_Period`:43012,</v>
      </c>
      <c r="Q6" t="str">
        <f t="shared" ca="1" si="16"/>
        <v>`rprtDate`:43013,</v>
      </c>
      <c r="R6" t="str">
        <f t="shared" ca="1" si="17"/>
        <v>`ts`:0.520833333333333,</v>
      </c>
      <c r="S6" t="str">
        <f t="shared" ca="1" si="18"/>
        <v>`te`:0.708333333333333,</v>
      </c>
      <c r="T6" t="str">
        <f t="shared" ca="1" si="19"/>
        <v>`repairHrs`:4.5,</v>
      </c>
      <c r="U6" t="str">
        <f t="shared" ca="1" si="20"/>
        <v>`timeStarts`:`2017-10-05T12:30:00-05:00`,</v>
      </c>
      <c r="V6" t="str">
        <f t="shared" ca="1" si="21"/>
        <v>`timeEnds`:`2017-10-05T17:00:00-05:00`,</v>
      </c>
      <c r="W6" t="str">
        <f t="shared" ca="1" si="22"/>
        <v>`shift`:`AM`,</v>
      </c>
      <c r="X6" t="str">
        <f t="shared" ca="1" si="23"/>
        <v>`shiftStartTime`:`7`,</v>
      </c>
      <c r="Y6" t="str">
        <f t="shared" ca="1" si="24"/>
        <v>`wONum`:`KNSHOP`,</v>
      </c>
      <c r="Z6" t="str">
        <f t="shared" ca="1" si="25"/>
        <v>`uNum`:`302014`,</v>
      </c>
      <c r="AA6" t="str">
        <f t="shared" ca="1" si="26"/>
        <v>`notes`:`Check list change out light holes  lube oil ring`,</v>
      </c>
      <c r="AB6" t="str">
        <f t="shared" ca="1" si="27"/>
        <v>`shift_Serial`:`43012_02`},</v>
      </c>
      <c r="AD6" t="s">
        <v>46070</v>
      </c>
      <c r="AE6" t="s">
        <v>46071</v>
      </c>
      <c r="AF6" t="s">
        <v>45990</v>
      </c>
      <c r="AG6" t="s">
        <v>45991</v>
      </c>
      <c r="AH6" t="s">
        <v>45992</v>
      </c>
      <c r="AI6" t="s">
        <v>45993</v>
      </c>
      <c r="AJ6" t="s">
        <v>45994</v>
      </c>
      <c r="AK6" t="s">
        <v>45995</v>
      </c>
      <c r="AL6" t="s">
        <v>45996</v>
      </c>
      <c r="AM6" t="s">
        <v>45997</v>
      </c>
      <c r="AN6" t="s">
        <v>46072</v>
      </c>
      <c r="AO6" t="s">
        <v>46060</v>
      </c>
      <c r="AP6" t="s">
        <v>46000</v>
      </c>
      <c r="AQ6" t="s">
        <v>46073</v>
      </c>
      <c r="AR6" t="s">
        <v>46025</v>
      </c>
      <c r="AS6" t="s">
        <v>46026</v>
      </c>
      <c r="AT6" t="s">
        <v>46062</v>
      </c>
      <c r="AU6" t="s">
        <v>46005</v>
      </c>
      <c r="AV6" t="s">
        <v>46074</v>
      </c>
      <c r="AW6" t="s">
        <v>46075</v>
      </c>
      <c r="AX6" t="s">
        <v>46076</v>
      </c>
      <c r="AY6" t="s">
        <v>46077</v>
      </c>
      <c r="AZ6" t="s">
        <v>46010</v>
      </c>
      <c r="BA6" t="s">
        <v>46011</v>
      </c>
      <c r="BB6" t="s">
        <v>46012</v>
      </c>
      <c r="BC6" t="s">
        <v>46078</v>
      </c>
      <c r="BD6" t="s">
        <v>46079</v>
      </c>
      <c r="BE6" t="s">
        <v>46069</v>
      </c>
    </row>
    <row r="7" spans="1:57" x14ac:dyDescent="0.2">
      <c r="A7" t="str">
        <f t="shared" ca="1" si="0"/>
        <v>{`_id`:`blozano_2017-10-17_20-42-35_-0500_Tue`,</v>
      </c>
      <c r="B7" t="str">
        <f t="shared" ca="1" si="1"/>
        <v>`_rev`:`3-fd0dcc87d4792c3d88fbd5a81634015c`,</v>
      </c>
      <c r="C7" t="str">
        <f t="shared" ca="1" si="2"/>
        <v>`worksiteEncoded`:`KN_ODS_MNSHOP`,</v>
      </c>
      <c r="D7" t="str">
        <f t="shared" ca="1" si="3"/>
        <v>`client`:`KN`,</v>
      </c>
      <c r="E7" t="str">
        <f t="shared" ca="1" si="4"/>
        <v>`location`:`ODS`,</v>
      </c>
      <c r="F7" t="str">
        <f t="shared" ca="1" si="5"/>
        <v>`locID`:`MNSHOP`,</v>
      </c>
      <c r="G7" t="str">
        <f t="shared" ca="1" si="6"/>
        <v>`username`:`blozano`,</v>
      </c>
      <c r="H7" t="str">
        <f t="shared" ca="1" si="7"/>
        <v>`lastName`:`Lozano`,</v>
      </c>
      <c r="I7" t="str">
        <f t="shared" ca="1" si="8"/>
        <v>`firstName`:`Bonifacio`,</v>
      </c>
      <c r="J7" t="str">
        <f t="shared" ca="1" si="9"/>
        <v>`technician`:`Lozano, Bonifacio`,</v>
      </c>
      <c r="K7" t="str">
        <f t="shared" ca="1" si="10"/>
        <v>`timeStampM`:`2017-10-17T20:42:35-05:00`,</v>
      </c>
      <c r="L7" t="str">
        <f t="shared" ca="1" si="11"/>
        <v>`shiftSerial`:`43019_07`,</v>
      </c>
      <c r="M7" t="str">
        <f t="shared" ca="1" si="12"/>
        <v>`siteUid`:521887,</v>
      </c>
      <c r="N7" t="str">
        <f t="shared" ca="1" si="13"/>
        <v>`timeStamp`:43025.8629084722,</v>
      </c>
      <c r="O7" t="str">
        <f t="shared" ca="1" si="14"/>
        <v>`payrollPeriod`:43019,</v>
      </c>
      <c r="P7" t="str">
        <f t="shared" ca="1" si="15"/>
        <v>`payroll_Period`:43019,</v>
      </c>
      <c r="Q7" t="str">
        <f t="shared" ca="1" si="16"/>
        <v>`rprtDate`:43025,</v>
      </c>
      <c r="R7" t="str">
        <f t="shared" ca="1" si="17"/>
        <v>`ts`:0.75,</v>
      </c>
      <c r="S7" t="str">
        <f t="shared" ca="1" si="18"/>
        <v>`te`:0.916666666666667,</v>
      </c>
      <c r="T7" t="str">
        <f t="shared" ca="1" si="19"/>
        <v>`repairHrs`:4,</v>
      </c>
      <c r="U7" t="str">
        <f t="shared" ca="1" si="20"/>
        <v>`timeStarts`:`2017-10-17T18:00:00-05:00`,</v>
      </c>
      <c r="V7" t="str">
        <f t="shared" ca="1" si="21"/>
        <v>`timeEnds`:`2017-10-17T22:00:00-05:00`,</v>
      </c>
      <c r="W7" t="str">
        <f t="shared" ca="1" si="22"/>
        <v>`shift`:`PM`,</v>
      </c>
      <c r="X7" t="str">
        <f t="shared" ca="1" si="23"/>
        <v>`shiftStartTime`:`7`,</v>
      </c>
      <c r="Y7" t="str">
        <f t="shared" ca="1" si="24"/>
        <v>`wONum`:`KNSHOP`,</v>
      </c>
      <c r="Z7" t="str">
        <f t="shared" ca="1" si="25"/>
        <v>`uNum`:`1197`,</v>
      </c>
      <c r="AA7" t="str">
        <f t="shared" ca="1" si="26"/>
        <v>`notes`:`Remove air dryer and fix coolant leak on engine 1`,</v>
      </c>
      <c r="AB7" t="str">
        <f t="shared" ca="1" si="27"/>
        <v>`shift_Serial`:`43019_07`},</v>
      </c>
      <c r="AD7" t="s">
        <v>46080</v>
      </c>
      <c r="AE7" t="s">
        <v>46081</v>
      </c>
      <c r="AF7" t="s">
        <v>45990</v>
      </c>
      <c r="AG7" t="s">
        <v>45991</v>
      </c>
      <c r="AH7" t="s">
        <v>45992</v>
      </c>
      <c r="AI7" t="s">
        <v>45993</v>
      </c>
      <c r="AJ7" t="s">
        <v>46040</v>
      </c>
      <c r="AK7" t="s">
        <v>46041</v>
      </c>
      <c r="AL7" t="s">
        <v>46042</v>
      </c>
      <c r="AM7" t="s">
        <v>46043</v>
      </c>
      <c r="AN7" t="s">
        <v>46082</v>
      </c>
      <c r="AO7" t="s">
        <v>46083</v>
      </c>
      <c r="AP7" t="s">
        <v>46000</v>
      </c>
      <c r="AQ7" t="s">
        <v>46084</v>
      </c>
      <c r="AR7" t="s">
        <v>46085</v>
      </c>
      <c r="AS7" t="s">
        <v>46086</v>
      </c>
      <c r="AT7" t="s">
        <v>46087</v>
      </c>
      <c r="AU7" t="s">
        <v>46028</v>
      </c>
      <c r="AV7" t="s">
        <v>46088</v>
      </c>
      <c r="AW7" t="s">
        <v>46089</v>
      </c>
      <c r="AX7" t="s">
        <v>46090</v>
      </c>
      <c r="AY7" t="s">
        <v>46091</v>
      </c>
      <c r="AZ7" t="s">
        <v>46033</v>
      </c>
      <c r="BA7" t="s">
        <v>46011</v>
      </c>
      <c r="BB7" t="s">
        <v>46012</v>
      </c>
      <c r="BC7" t="s">
        <v>46092</v>
      </c>
      <c r="BD7" t="s">
        <v>46093</v>
      </c>
      <c r="BE7" t="s">
        <v>46094</v>
      </c>
    </row>
    <row r="8" spans="1:57" x14ac:dyDescent="0.2">
      <c r="A8" t="str">
        <f t="shared" ca="1" si="0"/>
        <v>{`_id`:`eduardovela_2017-10-07_23-48-17_-0500_Sat`,</v>
      </c>
      <c r="B8" t="str">
        <f t="shared" ca="1" si="1"/>
        <v>`_rev`:`3-f64494b51ad7ac8a04ff7a884da0add4`,</v>
      </c>
      <c r="C8" t="str">
        <f t="shared" ca="1" si="2"/>
        <v>`worksiteEncoded`:`KN_ODS_MNSHOP`,</v>
      </c>
      <c r="D8" t="str">
        <f t="shared" ca="1" si="3"/>
        <v>`client`:`KN`,</v>
      </c>
      <c r="E8" t="str">
        <f t="shared" ca="1" si="4"/>
        <v>`location`:`ODS`,</v>
      </c>
      <c r="F8" t="str">
        <f t="shared" ca="1" si="5"/>
        <v>`locID`:`MNSHOP`,</v>
      </c>
      <c r="G8" t="str">
        <f t="shared" ca="1" si="6"/>
        <v>`username`:`eduardovela`,</v>
      </c>
      <c r="H8" t="str">
        <f t="shared" ca="1" si="7"/>
        <v>`lastName`:`Vela`,</v>
      </c>
      <c r="I8" t="str">
        <f t="shared" ca="1" si="8"/>
        <v>`firstName`:`Eduardo`,</v>
      </c>
      <c r="J8" t="str">
        <f t="shared" ca="1" si="9"/>
        <v>`technician`:`Vela, Eduardo`,</v>
      </c>
      <c r="K8" t="str">
        <f t="shared" ca="1" si="10"/>
        <v>`timeStampM`:`2017-10-07T23:48:17-05:00`,</v>
      </c>
      <c r="L8" t="str">
        <f t="shared" ca="1" si="11"/>
        <v>`shiftSerial`:`43012_04`,</v>
      </c>
      <c r="M8" t="str">
        <f t="shared" ca="1" si="12"/>
        <v>`siteUid`:521887,</v>
      </c>
      <c r="N8" t="str">
        <f t="shared" ca="1" si="13"/>
        <v>`timeStamp`:43015.9918727894,</v>
      </c>
      <c r="O8" t="str">
        <f t="shared" ca="1" si="14"/>
        <v>`payrollPeriod`:43012,</v>
      </c>
      <c r="P8" t="str">
        <f t="shared" ca="1" si="15"/>
        <v>`payroll_Period`:43012,</v>
      </c>
      <c r="Q8" t="str">
        <f t="shared" ca="1" si="16"/>
        <v>`rprtDate`:43015,</v>
      </c>
      <c r="R8" t="str">
        <f t="shared" ca="1" si="17"/>
        <v>`ts`:0.875,</v>
      </c>
      <c r="S8" t="str">
        <f t="shared" ca="1" si="18"/>
        <v>`te`:0.333333333333333,</v>
      </c>
      <c r="T8" t="str">
        <f t="shared" ca="1" si="19"/>
        <v>`repairHrs`:11,</v>
      </c>
      <c r="U8" t="str">
        <f t="shared" ca="1" si="20"/>
        <v>`timeStarts`:`2017-10-07T21:00:00-05:00`,</v>
      </c>
      <c r="V8" t="str">
        <f t="shared" ca="1" si="21"/>
        <v>`timeEnds`:`2017-10-08T08:00:00-05:00`,</v>
      </c>
      <c r="W8" t="str">
        <f t="shared" ca="1" si="22"/>
        <v>`shift`:`PM`,</v>
      </c>
      <c r="X8" t="str">
        <f t="shared" ca="1" si="23"/>
        <v>`shiftStartTime`:`6`,</v>
      </c>
      <c r="Y8" t="str">
        <f t="shared" ca="1" si="24"/>
        <v>`wONum`:`KNSHOP`,</v>
      </c>
      <c r="Z8" t="str">
        <f t="shared" ca="1" si="25"/>
        <v>`uNum`:`506070`,</v>
      </c>
      <c r="AA8" t="str">
        <f t="shared" ca="1" si="26"/>
        <v>`notes`:`Trouble shoot hyd start system and remove and replace hyd starter, trouble shoot psi and remove and replace turbo`,</v>
      </c>
      <c r="AB8" t="str">
        <f t="shared" ca="1" si="27"/>
        <v>`shift_Serial`:`43012_04`},</v>
      </c>
      <c r="AD8" t="s">
        <v>46095</v>
      </c>
      <c r="AE8" t="s">
        <v>46096</v>
      </c>
      <c r="AF8" t="s">
        <v>45990</v>
      </c>
      <c r="AG8" t="s">
        <v>45991</v>
      </c>
      <c r="AH8" t="s">
        <v>45992</v>
      </c>
      <c r="AI8" t="s">
        <v>45993</v>
      </c>
      <c r="AJ8" t="s">
        <v>46018</v>
      </c>
      <c r="AK8" t="s">
        <v>46019</v>
      </c>
      <c r="AL8" t="s">
        <v>46020</v>
      </c>
      <c r="AM8" t="s">
        <v>46021</v>
      </c>
      <c r="AN8" t="s">
        <v>46097</v>
      </c>
      <c r="AO8" t="s">
        <v>46098</v>
      </c>
      <c r="AP8" t="s">
        <v>46000</v>
      </c>
      <c r="AQ8" t="s">
        <v>46099</v>
      </c>
      <c r="AR8" t="s">
        <v>46025</v>
      </c>
      <c r="AS8" t="s">
        <v>46026</v>
      </c>
      <c r="AT8" t="s">
        <v>46100</v>
      </c>
      <c r="AU8" t="s">
        <v>46101</v>
      </c>
      <c r="AV8" t="s">
        <v>46102</v>
      </c>
      <c r="AW8" t="s">
        <v>46103</v>
      </c>
      <c r="AX8" t="s">
        <v>46104</v>
      </c>
      <c r="AY8" t="s">
        <v>46105</v>
      </c>
      <c r="AZ8" t="s">
        <v>46033</v>
      </c>
      <c r="BA8" t="s">
        <v>46034</v>
      </c>
      <c r="BB8" t="s">
        <v>46012</v>
      </c>
      <c r="BC8" t="s">
        <v>46106</v>
      </c>
      <c r="BD8" t="s">
        <v>46107</v>
      </c>
      <c r="BE8" t="s">
        <v>46108</v>
      </c>
    </row>
    <row r="9" spans="1:57" x14ac:dyDescent="0.2">
      <c r="A9" t="str">
        <f t="shared" ca="1" si="0"/>
        <v>{`_id`:`eduardovela_2017-10-07_05-54-28_-0500_Sat`,</v>
      </c>
      <c r="B9" t="str">
        <f t="shared" ca="1" si="1"/>
        <v>`_rev`:`3-f5e7cf7ae783ee8bd7bf1ca6552264a0`,</v>
      </c>
      <c r="C9" t="str">
        <f t="shared" ca="1" si="2"/>
        <v>`worksiteEncoded`:`KN_ODS_MNSHOP`,</v>
      </c>
      <c r="D9" t="str">
        <f t="shared" ca="1" si="3"/>
        <v>`client`:`KN`,</v>
      </c>
      <c r="E9" t="str">
        <f t="shared" ca="1" si="4"/>
        <v>`location`:`ODS`,</v>
      </c>
      <c r="F9" t="str">
        <f t="shared" ca="1" si="5"/>
        <v>`locID`:`MNSHOP`,</v>
      </c>
      <c r="G9" t="str">
        <f t="shared" ca="1" si="6"/>
        <v>`username`:`eduardovela`,</v>
      </c>
      <c r="H9" t="str">
        <f t="shared" ca="1" si="7"/>
        <v>`lastName`:`Vela`,</v>
      </c>
      <c r="I9" t="str">
        <f t="shared" ca="1" si="8"/>
        <v>`firstName`:`Eduardo`,</v>
      </c>
      <c r="J9" t="str">
        <f t="shared" ca="1" si="9"/>
        <v>`technician`:`Vela, Eduardo`,</v>
      </c>
      <c r="K9" t="str">
        <f t="shared" ca="1" si="10"/>
        <v>`timeStampM`:`2017-10-07T05:54:28-05:00`,</v>
      </c>
      <c r="L9" t="str">
        <f t="shared" ca="1" si="11"/>
        <v>`shiftSerial`:`43012_03`,</v>
      </c>
      <c r="M9" t="str">
        <f t="shared" ca="1" si="12"/>
        <v>`siteUid`:521887,</v>
      </c>
      <c r="N9" t="str">
        <f t="shared" ca="1" si="13"/>
        <v>`timeStamp`:43015.2461642014,</v>
      </c>
      <c r="O9" t="str">
        <f t="shared" ca="1" si="14"/>
        <v>`payrollPeriod`:43012,</v>
      </c>
      <c r="P9" t="str">
        <f t="shared" ca="1" si="15"/>
        <v>`payroll_Period`:43012,</v>
      </c>
      <c r="Q9" t="str">
        <f t="shared" ca="1" si="16"/>
        <v>`rprtDate`:43014,</v>
      </c>
      <c r="R9" t="str">
        <f t="shared" ca="1" si="17"/>
        <v>`ts`:0.75,</v>
      </c>
      <c r="S9" t="str">
        <f t="shared" ca="1" si="18"/>
        <v>`te`:0.833333333333333,</v>
      </c>
      <c r="T9" t="str">
        <f t="shared" ca="1" si="19"/>
        <v>`repairHrs`:2,</v>
      </c>
      <c r="U9" t="str">
        <f t="shared" ca="1" si="20"/>
        <v>`timeStarts`:`2017-10-06T18:00:00-05:00`,</v>
      </c>
      <c r="V9" t="str">
        <f t="shared" ca="1" si="21"/>
        <v>`timeEnds`:`2017-10-06T20:00:00-05:00`,</v>
      </c>
      <c r="W9" t="str">
        <f t="shared" ca="1" si="22"/>
        <v>`shift`:`PM`,</v>
      </c>
      <c r="X9" t="str">
        <f t="shared" ca="1" si="23"/>
        <v>`shiftStartTime`:`6`,</v>
      </c>
      <c r="Y9" t="str">
        <f t="shared" ca="1" si="24"/>
        <v>`wONum`:`KNSHOP`,</v>
      </c>
      <c r="Z9" t="str">
        <f t="shared" ca="1" si="25"/>
        <v>`uNum`:`205`,</v>
      </c>
      <c r="AA9" t="str">
        <f t="shared" ca="1" si="26"/>
        <v>`notes`:`Check sheets and repairs`,</v>
      </c>
      <c r="AB9" t="str">
        <f t="shared" ca="1" si="27"/>
        <v>`shift_Serial`:`43012_03`},</v>
      </c>
      <c r="AD9" t="s">
        <v>46109</v>
      </c>
      <c r="AE9" t="s">
        <v>46110</v>
      </c>
      <c r="AF9" t="s">
        <v>45990</v>
      </c>
      <c r="AG9" t="s">
        <v>45991</v>
      </c>
      <c r="AH9" t="s">
        <v>45992</v>
      </c>
      <c r="AI9" t="s">
        <v>45993</v>
      </c>
      <c r="AJ9" t="s">
        <v>46018</v>
      </c>
      <c r="AK9" t="s">
        <v>46019</v>
      </c>
      <c r="AL9" t="s">
        <v>46020</v>
      </c>
      <c r="AM9" t="s">
        <v>46021</v>
      </c>
      <c r="AN9" t="s">
        <v>46111</v>
      </c>
      <c r="AO9" t="s">
        <v>46112</v>
      </c>
      <c r="AP9" t="s">
        <v>46000</v>
      </c>
      <c r="AQ9" t="s">
        <v>46113</v>
      </c>
      <c r="AR9" t="s">
        <v>46025</v>
      </c>
      <c r="AS9" t="s">
        <v>46026</v>
      </c>
      <c r="AT9" t="s">
        <v>46114</v>
      </c>
      <c r="AU9" t="s">
        <v>46028</v>
      </c>
      <c r="AV9" t="s">
        <v>46115</v>
      </c>
      <c r="AW9" t="s">
        <v>46116</v>
      </c>
      <c r="AX9" t="s">
        <v>46117</v>
      </c>
      <c r="AY9" t="s">
        <v>46118</v>
      </c>
      <c r="AZ9" t="s">
        <v>46033</v>
      </c>
      <c r="BA9" t="s">
        <v>46034</v>
      </c>
      <c r="BB9" t="s">
        <v>46012</v>
      </c>
      <c r="BC9" t="s">
        <v>46119</v>
      </c>
      <c r="BD9" t="s">
        <v>46120</v>
      </c>
      <c r="BE9" t="s">
        <v>46121</v>
      </c>
    </row>
    <row r="10" spans="1:57" x14ac:dyDescent="0.2">
      <c r="A10" t="str">
        <f t="shared" ca="1" si="0"/>
        <v>{`_id`:`marodriguez_2017-11-09_21-24-58_-0600_Thu`,</v>
      </c>
      <c r="B10" t="str">
        <f t="shared" ca="1" si="1"/>
        <v>`_rev`:`3-f50c227a774b27aea3370df3cad94522`,</v>
      </c>
      <c r="C10" t="str">
        <f t="shared" ca="1" si="2"/>
        <v>`worksiteEncoded`:`KN_ODS_MNSHOP`,</v>
      </c>
      <c r="D10" t="str">
        <f t="shared" ca="1" si="3"/>
        <v>`client`:`KN`,</v>
      </c>
      <c r="E10" t="str">
        <f t="shared" ca="1" si="4"/>
        <v>`location`:`ODS`,</v>
      </c>
      <c r="F10" t="str">
        <f t="shared" ca="1" si="5"/>
        <v>`locID`:`MNSHOP`,</v>
      </c>
      <c r="G10" t="str">
        <f t="shared" ca="1" si="6"/>
        <v>`username`:`marodriguez`,</v>
      </c>
      <c r="H10" t="str">
        <f t="shared" ca="1" si="7"/>
        <v>`lastName`:`Rodriguez`,</v>
      </c>
      <c r="I10" t="str">
        <f t="shared" ca="1" si="8"/>
        <v>`firstName`:`Marco`,</v>
      </c>
      <c r="J10" t="str">
        <f t="shared" ca="1" si="9"/>
        <v>`technician`:`Rodriguez, Marco`,</v>
      </c>
      <c r="K10" t="str">
        <f t="shared" ca="1" si="10"/>
        <v>`timeStampM`:`null`,</v>
      </c>
      <c r="L10" t="str">
        <f t="shared" ca="1" si="11"/>
        <v>`shiftSerial`:`43047_02`,</v>
      </c>
      <c r="M10" t="str">
        <f t="shared" ca="1" si="12"/>
        <v>`siteUid`:521887,</v>
      </c>
      <c r="N10" t="str">
        <f t="shared" ca="1" si="13"/>
        <v>`timeStamp`:43048.8923458333,</v>
      </c>
      <c r="O10" t="str">
        <f t="shared" ca="1" si="14"/>
        <v>`payrollPeriod`:43047,</v>
      </c>
      <c r="P10" t="str">
        <f t="shared" ca="1" si="15"/>
        <v>`payroll_Period`:43047,</v>
      </c>
      <c r="Q10" t="str">
        <f t="shared" ca="1" si="16"/>
        <v>`rprtDate`:43048,</v>
      </c>
      <c r="R10" t="str">
        <f t="shared" ca="1" si="17"/>
        <v>`ts`:0.75,</v>
      </c>
      <c r="S10" t="str">
        <f t="shared" ca="1" si="18"/>
        <v>`te`:0.916666666666667,</v>
      </c>
      <c r="T10" t="str">
        <f t="shared" ca="1" si="19"/>
        <v>`repairHrs`:4,</v>
      </c>
      <c r="U10" t="str">
        <f t="shared" ca="1" si="20"/>
        <v>`timeStarts`:`2017-11-09T18:00:00-06:00`,</v>
      </c>
      <c r="V10" t="str">
        <f t="shared" ca="1" si="21"/>
        <v>`timeEnds`:`2017-11-09T22:00:00-06:00`,</v>
      </c>
      <c r="W10" t="str">
        <f t="shared" ca="1" si="22"/>
        <v>`shift`:`PM`,</v>
      </c>
      <c r="X10" t="str">
        <f t="shared" ca="1" si="23"/>
        <v>`shiftStartTime`:`19`,</v>
      </c>
      <c r="Y10" t="str">
        <f t="shared" ca="1" si="24"/>
        <v>`wONum`:`KNSHOP`,</v>
      </c>
      <c r="Z10" t="str">
        <f t="shared" ca="1" si="25"/>
        <v>`uNum`:`506068`,</v>
      </c>
      <c r="AA10" t="str">
        <f t="shared" ca="1" si="26"/>
        <v>`notes`:`Fluid end`,</v>
      </c>
      <c r="AB10" t="str">
        <f t="shared" ca="1" si="27"/>
        <v>`shift_Serial`:`43047_02`},</v>
      </c>
      <c r="AD10" t="s">
        <v>46122</v>
      </c>
      <c r="AE10" t="s">
        <v>46123</v>
      </c>
      <c r="AF10" t="s">
        <v>45990</v>
      </c>
      <c r="AG10" t="s">
        <v>45991</v>
      </c>
      <c r="AH10" t="s">
        <v>45992</v>
      </c>
      <c r="AI10" t="s">
        <v>45993</v>
      </c>
      <c r="AJ10" t="s">
        <v>46124</v>
      </c>
      <c r="AK10" t="s">
        <v>46125</v>
      </c>
      <c r="AL10" t="s">
        <v>46126</v>
      </c>
      <c r="AM10" t="s">
        <v>46127</v>
      </c>
      <c r="AN10" t="s">
        <v>46128</v>
      </c>
      <c r="AO10" t="s">
        <v>46129</v>
      </c>
      <c r="AP10" t="s">
        <v>46000</v>
      </c>
      <c r="AQ10" t="s">
        <v>46130</v>
      </c>
      <c r="AR10" t="s">
        <v>46131</v>
      </c>
      <c r="AS10" t="s">
        <v>46132</v>
      </c>
      <c r="AT10" t="s">
        <v>46133</v>
      </c>
      <c r="AU10" t="s">
        <v>46028</v>
      </c>
      <c r="AV10" t="s">
        <v>46088</v>
      </c>
      <c r="AW10" t="s">
        <v>46089</v>
      </c>
      <c r="AX10" t="s">
        <v>46134</v>
      </c>
      <c r="AY10" t="s">
        <v>46135</v>
      </c>
      <c r="AZ10" t="s">
        <v>46033</v>
      </c>
      <c r="BA10" t="s">
        <v>46136</v>
      </c>
      <c r="BB10" t="s">
        <v>46012</v>
      </c>
      <c r="BC10" t="s">
        <v>46137</v>
      </c>
      <c r="BD10" t="s">
        <v>46138</v>
      </c>
      <c r="BE10" t="s">
        <v>46139</v>
      </c>
    </row>
    <row r="11" spans="1:57" x14ac:dyDescent="0.2">
      <c r="A11" t="str">
        <f t="shared" ca="1" si="0"/>
        <v>{`_id`:`marodriguez_2017-10-20_17-52-08_-0500_Fri`,</v>
      </c>
      <c r="B11" t="str">
        <f t="shared" ca="1" si="1"/>
        <v>`_rev`:`3-d82ac27ec84f371635bb4c808b0d4190`,</v>
      </c>
      <c r="C11" t="str">
        <f t="shared" ca="1" si="2"/>
        <v>`worksiteEncoded`:`KN_ODS_MNSHOP`,</v>
      </c>
      <c r="D11" t="str">
        <f t="shared" ca="1" si="3"/>
        <v>`client`:`KN`,</v>
      </c>
      <c r="E11" t="str">
        <f t="shared" ca="1" si="4"/>
        <v>`location`:`ODS`,</v>
      </c>
      <c r="F11" t="str">
        <f t="shared" ca="1" si="5"/>
        <v>`locID`:`MNSHOP`,</v>
      </c>
      <c r="G11" t="str">
        <f t="shared" ca="1" si="6"/>
        <v>`username`:`marodriguez`,</v>
      </c>
      <c r="H11" t="str">
        <f t="shared" ca="1" si="7"/>
        <v>`lastName`:`Rodriguez`,</v>
      </c>
      <c r="I11" t="str">
        <f t="shared" ca="1" si="8"/>
        <v>`firstName`:`Marco`,</v>
      </c>
      <c r="J11" t="str">
        <f t="shared" ca="1" si="9"/>
        <v>`technician`:`Rodriguez, Marco`,</v>
      </c>
      <c r="K11" t="str">
        <f t="shared" ca="1" si="10"/>
        <v>`timeStampM`:`2017-10-20T17:52:08-05:00`,</v>
      </c>
      <c r="L11" t="str">
        <f t="shared" ca="1" si="11"/>
        <v>`shiftSerial`:`43026_02`,</v>
      </c>
      <c r="M11" t="str">
        <f t="shared" ca="1" si="12"/>
        <v>`siteUid`:521887,</v>
      </c>
      <c r="N11" t="str">
        <f t="shared" ca="1" si="13"/>
        <v>`timeStamp`:43028.7445440393,</v>
      </c>
      <c r="O11" t="str">
        <f t="shared" ca="1" si="14"/>
        <v>`payrollPeriod`:43026,</v>
      </c>
      <c r="P11" t="str">
        <f t="shared" ca="1" si="15"/>
        <v>`payroll_Period`:43026,</v>
      </c>
      <c r="Q11" t="str">
        <f t="shared" ca="1" si="16"/>
        <v>`rprtDate`:43027,</v>
      </c>
      <c r="R11" t="str">
        <f t="shared" ca="1" si="17"/>
        <v>`ts`:0.75,</v>
      </c>
      <c r="S11" t="str">
        <f t="shared" ca="1" si="18"/>
        <v>`te`:0,</v>
      </c>
      <c r="T11" t="str">
        <f t="shared" ca="1" si="19"/>
        <v>`repairHrs`:6,</v>
      </c>
      <c r="U11" t="str">
        <f t="shared" ca="1" si="20"/>
        <v>`timeStarts`:`2017-10-19T18:00:00-05:00`,</v>
      </c>
      <c r="V11" t="str">
        <f t="shared" ca="1" si="21"/>
        <v>`timeEnds`:`2017-10-20T00:00:00-05:00`,</v>
      </c>
      <c r="W11" t="str">
        <f t="shared" ca="1" si="22"/>
        <v>`shift`:`PM`,</v>
      </c>
      <c r="X11" t="str">
        <f t="shared" ca="1" si="23"/>
        <v>`shiftStartTime`:`19`,</v>
      </c>
      <c r="Y11" t="str">
        <f t="shared" ca="1" si="24"/>
        <v>`wONum`:`KNSHOP`,</v>
      </c>
      <c r="Z11" t="str">
        <f t="shared" ca="1" si="25"/>
        <v>`uNum`:`Q-403`,</v>
      </c>
      <c r="AA11" t="str">
        <f t="shared" ca="1" si="26"/>
        <v>`notes`:`Q - 403 Take off drive line (6hrs)`,</v>
      </c>
      <c r="AB11" t="str">
        <f t="shared" ca="1" si="27"/>
        <v>`shift_Serial`:`43026_02`},</v>
      </c>
      <c r="AD11" t="s">
        <v>46140</v>
      </c>
      <c r="AE11" t="s">
        <v>46141</v>
      </c>
      <c r="AF11" t="s">
        <v>45990</v>
      </c>
      <c r="AG11" t="s">
        <v>45991</v>
      </c>
      <c r="AH11" t="s">
        <v>45992</v>
      </c>
      <c r="AI11" t="s">
        <v>45993</v>
      </c>
      <c r="AJ11" t="s">
        <v>46124</v>
      </c>
      <c r="AK11" t="s">
        <v>46125</v>
      </c>
      <c r="AL11" t="s">
        <v>46126</v>
      </c>
      <c r="AM11" t="s">
        <v>46127</v>
      </c>
      <c r="AN11" t="s">
        <v>46142</v>
      </c>
      <c r="AO11" t="s">
        <v>46143</v>
      </c>
      <c r="AP11" t="s">
        <v>46000</v>
      </c>
      <c r="AQ11" t="s">
        <v>46144</v>
      </c>
      <c r="AR11" t="s">
        <v>46145</v>
      </c>
      <c r="AS11" t="s">
        <v>46146</v>
      </c>
      <c r="AT11" t="s">
        <v>46147</v>
      </c>
      <c r="AU11" t="s">
        <v>46028</v>
      </c>
      <c r="AV11" t="s">
        <v>46148</v>
      </c>
      <c r="AW11" t="s">
        <v>46149</v>
      </c>
      <c r="AX11" t="s">
        <v>46150</v>
      </c>
      <c r="AY11" t="s">
        <v>46151</v>
      </c>
      <c r="AZ11" t="s">
        <v>46033</v>
      </c>
      <c r="BA11" t="s">
        <v>46136</v>
      </c>
      <c r="BB11" t="s">
        <v>46012</v>
      </c>
      <c r="BC11" t="s">
        <v>46152</v>
      </c>
      <c r="BD11" t="s">
        <v>46153</v>
      </c>
      <c r="BE11" t="s">
        <v>46154</v>
      </c>
    </row>
    <row r="12" spans="1:57" x14ac:dyDescent="0.2">
      <c r="A12" t="str">
        <f t="shared" ca="1" si="0"/>
        <v>{`_id`:`treyes_2017-11-10_07-44-50_-0600_Fri`,</v>
      </c>
      <c r="B12" t="str">
        <f t="shared" ca="1" si="1"/>
        <v>`_rev`:`3-9d701c3248394327466d85d87c96d16c`,</v>
      </c>
      <c r="C12" t="str">
        <f t="shared" ca="1" si="2"/>
        <v>`worksiteEncoded`:`KN_ODS_MNSHOP`,</v>
      </c>
      <c r="D12" t="str">
        <f t="shared" ca="1" si="3"/>
        <v>`client`:`KN`,</v>
      </c>
      <c r="E12" t="str">
        <f t="shared" ca="1" si="4"/>
        <v>`location`:`ODS`,</v>
      </c>
      <c r="F12" t="str">
        <f t="shared" ca="1" si="5"/>
        <v>`locID`:`MNSHOP`,</v>
      </c>
      <c r="G12" t="str">
        <f t="shared" ca="1" si="6"/>
        <v>`username`:`treyes`,</v>
      </c>
      <c r="H12" t="str">
        <f t="shared" ca="1" si="7"/>
        <v>`lastName`:`Reyes`,</v>
      </c>
      <c r="I12" t="str">
        <f t="shared" ca="1" si="8"/>
        <v>`firstName`:`Tommy`,</v>
      </c>
      <c r="J12" t="str">
        <f t="shared" ca="1" si="9"/>
        <v>`technician`:`Reyes, Tommy`,</v>
      </c>
      <c r="K12" t="str">
        <f t="shared" ca="1" si="10"/>
        <v>`timeStampM`:`2017-11-10T07:44:50-06:00`,</v>
      </c>
      <c r="L12" t="str">
        <f t="shared" ca="1" si="11"/>
        <v>`shiftSerial`:`43047_02`,</v>
      </c>
      <c r="M12" t="str">
        <f t="shared" ca="1" si="12"/>
        <v>`siteUid`:521887,</v>
      </c>
      <c r="N12" t="str">
        <f t="shared" ca="1" si="13"/>
        <v>`timeStamp`:43049.3228124769,</v>
      </c>
      <c r="O12" t="str">
        <f t="shared" ca="1" si="14"/>
        <v>`payrollPeriod`:43047,</v>
      </c>
      <c r="P12" t="str">
        <f t="shared" ca="1" si="15"/>
        <v>`payroll_Period`:43047,</v>
      </c>
      <c r="Q12" t="str">
        <f t="shared" ca="1" si="16"/>
        <v>`rprtDate`:43048,</v>
      </c>
      <c r="R12" t="str">
        <f t="shared" ca="1" si="17"/>
        <v>`ts`:0.291666666666667,</v>
      </c>
      <c r="S12" t="str">
        <f t="shared" ca="1" si="18"/>
        <v>`te`:0.416666666666667,</v>
      </c>
      <c r="T12" t="str">
        <f t="shared" ca="1" si="19"/>
        <v>`repairHrs`:3,</v>
      </c>
      <c r="U12" t="str">
        <f t="shared" ca="1" si="20"/>
        <v>`timeStarts`:`2017-11-09T07:00:00-06:00`,</v>
      </c>
      <c r="V12" t="str">
        <f t="shared" ca="1" si="21"/>
        <v>`timeEnds`:`2017-11-09T10:00:00-06:00`,</v>
      </c>
      <c r="W12" t="str">
        <f t="shared" ca="1" si="22"/>
        <v>`shift`:`AM`,</v>
      </c>
      <c r="X12" t="str">
        <f t="shared" ca="1" si="23"/>
        <v>`shiftStartTime`:`7`,</v>
      </c>
      <c r="Y12" t="str">
        <f t="shared" ca="1" si="24"/>
        <v>`wONum`:`KNSHOP`,</v>
      </c>
      <c r="Z12" t="str">
        <f t="shared" ca="1" si="25"/>
        <v>`uNum`:`506260`,</v>
      </c>
      <c r="AA12" t="str">
        <f t="shared" ca="1" si="26"/>
        <v>`notes`:`Take off hydrolic cooler`,</v>
      </c>
      <c r="AB12" t="str">
        <f t="shared" ca="1" si="27"/>
        <v>`shift_Serial`:`43047_02`},</v>
      </c>
      <c r="AD12" t="s">
        <v>46155</v>
      </c>
      <c r="AE12" t="s">
        <v>46156</v>
      </c>
      <c r="AF12" t="s">
        <v>45990</v>
      </c>
      <c r="AG12" t="s">
        <v>45991</v>
      </c>
      <c r="AH12" t="s">
        <v>45992</v>
      </c>
      <c r="AI12" t="s">
        <v>45993</v>
      </c>
      <c r="AJ12" t="s">
        <v>45994</v>
      </c>
      <c r="AK12" t="s">
        <v>45995</v>
      </c>
      <c r="AL12" t="s">
        <v>45996</v>
      </c>
      <c r="AM12" t="s">
        <v>45997</v>
      </c>
      <c r="AN12" t="s">
        <v>46157</v>
      </c>
      <c r="AO12" t="s">
        <v>46129</v>
      </c>
      <c r="AP12" t="s">
        <v>46000</v>
      </c>
      <c r="AQ12" t="s">
        <v>46158</v>
      </c>
      <c r="AR12" t="s">
        <v>46131</v>
      </c>
      <c r="AS12" t="s">
        <v>46132</v>
      </c>
      <c r="AT12" t="s">
        <v>46133</v>
      </c>
      <c r="AU12" t="s">
        <v>46063</v>
      </c>
      <c r="AV12" t="s">
        <v>46159</v>
      </c>
      <c r="AW12" t="s">
        <v>46160</v>
      </c>
      <c r="AX12" t="s">
        <v>46161</v>
      </c>
      <c r="AY12" t="s">
        <v>46162</v>
      </c>
      <c r="AZ12" t="s">
        <v>46010</v>
      </c>
      <c r="BA12" t="s">
        <v>46011</v>
      </c>
      <c r="BB12" t="s">
        <v>46012</v>
      </c>
      <c r="BC12" t="s">
        <v>46163</v>
      </c>
      <c r="BD12" t="s">
        <v>46164</v>
      </c>
      <c r="BE12" t="s">
        <v>46139</v>
      </c>
    </row>
    <row r="13" spans="1:57" x14ac:dyDescent="0.2">
      <c r="A13" t="str">
        <f t="shared" ca="1" si="0"/>
        <v>{`_id`:`miguelmartinez_2017-10-17_19-02-05_-0500_Tue`,</v>
      </c>
      <c r="B13" t="str">
        <f t="shared" ca="1" si="1"/>
        <v>`_rev`:`3-70f2288dda537f0fb9acd8884b325fd1`,</v>
      </c>
      <c r="C13" t="str">
        <f t="shared" ca="1" si="2"/>
        <v>`worksiteEncoded`:`KN_ODS_MNSHOP`,</v>
      </c>
      <c r="D13" t="str">
        <f t="shared" ca="1" si="3"/>
        <v>`client`:`KN`,</v>
      </c>
      <c r="E13" t="str">
        <f t="shared" ca="1" si="4"/>
        <v>`location`:`ODS`,</v>
      </c>
      <c r="F13" t="str">
        <f t="shared" ca="1" si="5"/>
        <v>`locID`:`MNSHOP`,</v>
      </c>
      <c r="G13" t="str">
        <f t="shared" ca="1" si="6"/>
        <v>`username`:`miguelmartinez`,</v>
      </c>
      <c r="H13" t="str">
        <f t="shared" ca="1" si="7"/>
        <v>`lastName`:`Martinez`,</v>
      </c>
      <c r="I13" t="str">
        <f t="shared" ca="1" si="8"/>
        <v>`firstName`:`Miguel`,</v>
      </c>
      <c r="J13" t="str">
        <f t="shared" ca="1" si="9"/>
        <v>`technician`:`Martinez, Miguel`,</v>
      </c>
      <c r="K13" t="str">
        <f t="shared" ca="1" si="10"/>
        <v>`timeStampM`:`2017-10-17T19:02:05-05:00`,</v>
      </c>
      <c r="L13" t="str">
        <f t="shared" ca="1" si="11"/>
        <v>`shiftSerial`:`43019_07`,</v>
      </c>
      <c r="M13" t="str">
        <f t="shared" ca="1" si="12"/>
        <v>`siteUid`:521887,</v>
      </c>
      <c r="N13" t="str">
        <f t="shared" ca="1" si="13"/>
        <v>`timeStamp`:43025.7931144792,</v>
      </c>
      <c r="O13" t="str">
        <f t="shared" ca="1" si="14"/>
        <v>`payrollPeriod`:43019,</v>
      </c>
      <c r="P13" t="str">
        <f t="shared" ca="1" si="15"/>
        <v>`payroll_Period`:43019,</v>
      </c>
      <c r="Q13" t="str">
        <f t="shared" ca="1" si="16"/>
        <v>`rprtDate`:43025,</v>
      </c>
      <c r="R13" t="str">
        <f t="shared" ca="1" si="17"/>
        <v>`ts`:0.458333333333333,</v>
      </c>
      <c r="S13" t="str">
        <f t="shared" ca="1" si="18"/>
        <v>`te`:0.625,</v>
      </c>
      <c r="T13" t="str">
        <f t="shared" ca="1" si="19"/>
        <v>`repairHrs`:4,</v>
      </c>
      <c r="U13" t="str">
        <f t="shared" ca="1" si="20"/>
        <v>`timeStarts`:`2017-10-17T11:00:00-05:00`,</v>
      </c>
      <c r="V13" t="str">
        <f t="shared" ca="1" si="21"/>
        <v>`timeEnds`:`2017-10-17T15:00:00-05:00`,</v>
      </c>
      <c r="W13" t="str">
        <f t="shared" ca="1" si="22"/>
        <v>`shift`:`AM`,</v>
      </c>
      <c r="X13" t="str">
        <f t="shared" ca="1" si="23"/>
        <v>`shiftStartTime`:`6`,</v>
      </c>
      <c r="Y13" t="str">
        <f t="shared" ca="1" si="24"/>
        <v>`wONum`:`KNSHOP`,</v>
      </c>
      <c r="Z13" t="str">
        <f t="shared" ca="1" si="25"/>
        <v>`uNum`:`506126`,</v>
      </c>
      <c r="AA13" t="str">
        <f t="shared" ca="1" si="26"/>
        <v>`notes`:`Performed checklist on tractor and trailer. Remove fluid end manifold`,</v>
      </c>
      <c r="AB13" t="str">
        <f t="shared" ca="1" si="27"/>
        <v>`shift_Serial`:`43019_07`},</v>
      </c>
      <c r="AD13" t="s">
        <v>46165</v>
      </c>
      <c r="AE13" t="s">
        <v>46166</v>
      </c>
      <c r="AF13" t="s">
        <v>45990</v>
      </c>
      <c r="AG13" t="s">
        <v>45991</v>
      </c>
      <c r="AH13" t="s">
        <v>45992</v>
      </c>
      <c r="AI13" t="s">
        <v>45993</v>
      </c>
      <c r="AJ13" t="s">
        <v>46167</v>
      </c>
      <c r="AK13" t="s">
        <v>46168</v>
      </c>
      <c r="AL13" t="s">
        <v>46169</v>
      </c>
      <c r="AM13" t="s">
        <v>46170</v>
      </c>
      <c r="AN13" t="s">
        <v>46171</v>
      </c>
      <c r="AO13" t="s">
        <v>46083</v>
      </c>
      <c r="AP13" t="s">
        <v>46000</v>
      </c>
      <c r="AQ13" t="s">
        <v>46172</v>
      </c>
      <c r="AR13" t="s">
        <v>46085</v>
      </c>
      <c r="AS13" t="s">
        <v>46086</v>
      </c>
      <c r="AT13" t="s">
        <v>46087</v>
      </c>
      <c r="AU13" t="s">
        <v>46173</v>
      </c>
      <c r="AV13" t="s">
        <v>46174</v>
      </c>
      <c r="AW13" t="s">
        <v>46089</v>
      </c>
      <c r="AX13" t="s">
        <v>46175</v>
      </c>
      <c r="AY13" t="s">
        <v>46176</v>
      </c>
      <c r="AZ13" t="s">
        <v>46010</v>
      </c>
      <c r="BA13" t="s">
        <v>46034</v>
      </c>
      <c r="BB13" t="s">
        <v>46012</v>
      </c>
      <c r="BC13" t="s">
        <v>46177</v>
      </c>
      <c r="BD13" t="s">
        <v>46178</v>
      </c>
      <c r="BE13" t="s">
        <v>46094</v>
      </c>
    </row>
    <row r="14" spans="1:57" x14ac:dyDescent="0.2">
      <c r="A14" t="str">
        <f t="shared" ca="1" si="0"/>
        <v>{`_id`:`treyes_2017-11-10_07-45-50_-0600_Fri`,</v>
      </c>
      <c r="B14" t="str">
        <f t="shared" ca="1" si="1"/>
        <v>`_rev`:`2-ffe8d08699c83bbd890e1658343e3030`,</v>
      </c>
      <c r="C14" t="str">
        <f t="shared" ca="1" si="2"/>
        <v>`worksiteEncoded`:`KN_ODS_MNSHOP`,</v>
      </c>
      <c r="D14" t="str">
        <f t="shared" ca="1" si="3"/>
        <v>`client`:`KN`,</v>
      </c>
      <c r="E14" t="str">
        <f t="shared" ca="1" si="4"/>
        <v>`location`:`ODS`,</v>
      </c>
      <c r="F14" t="str">
        <f t="shared" ca="1" si="5"/>
        <v>`locID`:`MNSHOP`,</v>
      </c>
      <c r="G14" t="str">
        <f t="shared" ca="1" si="6"/>
        <v>`username`:`treyes`,</v>
      </c>
      <c r="H14" t="str">
        <f t="shared" ca="1" si="7"/>
        <v>`lastName`:`Reyes`,</v>
      </c>
      <c r="I14" t="str">
        <f t="shared" ca="1" si="8"/>
        <v>`firstName`:`Tommy`,</v>
      </c>
      <c r="J14" t="str">
        <f t="shared" ca="1" si="9"/>
        <v>`technician`:`Reyes, Tommy`,</v>
      </c>
      <c r="K14" t="str">
        <f t="shared" ca="1" si="10"/>
        <v>`timeStampM`:`2017-11-10T07:45:50-06:00`,</v>
      </c>
      <c r="L14" t="str">
        <f t="shared" ca="1" si="11"/>
        <v>`shiftSerial`:`43047_02`,</v>
      </c>
      <c r="M14" t="str">
        <f t="shared" ca="1" si="12"/>
        <v>`siteUid`:521887,</v>
      </c>
      <c r="N14" t="str">
        <f t="shared" ca="1" si="13"/>
        <v>`timeStamp`:43049.3235059375,</v>
      </c>
      <c r="O14" t="str">
        <f t="shared" ca="1" si="14"/>
        <v>`payrollPeriod`:43047,</v>
      </c>
      <c r="P14" t="str">
        <f t="shared" ca="1" si="15"/>
        <v>`payroll_Period`:43047,</v>
      </c>
      <c r="Q14" t="str">
        <f t="shared" ca="1" si="16"/>
        <v>`rprtDate`:43048,</v>
      </c>
      <c r="R14" t="str">
        <f t="shared" ca="1" si="17"/>
        <v>`ts`:0.395833333333333,</v>
      </c>
      <c r="S14" t="str">
        <f t="shared" ca="1" si="18"/>
        <v>`te`:0.583333333333333,</v>
      </c>
      <c r="T14" t="str">
        <f t="shared" ca="1" si="19"/>
        <v>`repairHrs`:4.5,</v>
      </c>
      <c r="U14" t="str">
        <f t="shared" ca="1" si="20"/>
        <v>`timeStarts`:`2017-11-09T09:30:00-06:00`,</v>
      </c>
      <c r="V14" t="str">
        <f t="shared" ca="1" si="21"/>
        <v>`timeEnds`:`2017-11-09T14:00:00-06:00`,</v>
      </c>
      <c r="W14" t="str">
        <f t="shared" ca="1" si="22"/>
        <v>`shift`:`AM`,</v>
      </c>
      <c r="X14" t="str">
        <f t="shared" ca="1" si="23"/>
        <v>`shiftStartTime`:`7`,</v>
      </c>
      <c r="Y14" t="str">
        <f t="shared" ca="1" si="24"/>
        <v>`wONum`:`KNSHOP`,</v>
      </c>
      <c r="Z14" t="str">
        <f t="shared" ca="1" si="25"/>
        <v>`uNum`:`5111427`,</v>
      </c>
      <c r="AA14" t="str">
        <f t="shared" ca="1" si="26"/>
        <v>`notes`:`Change all 4 batterys. Check for fuel liqe`,</v>
      </c>
      <c r="AB14" t="str">
        <f t="shared" ca="1" si="27"/>
        <v>`shift_Serial`:`43047_02`},</v>
      </c>
      <c r="AD14" t="s">
        <v>46179</v>
      </c>
      <c r="AE14" t="s">
        <v>46180</v>
      </c>
      <c r="AF14" t="s">
        <v>45990</v>
      </c>
      <c r="AG14" t="s">
        <v>45991</v>
      </c>
      <c r="AH14" t="s">
        <v>45992</v>
      </c>
      <c r="AI14" t="s">
        <v>45993</v>
      </c>
      <c r="AJ14" t="s">
        <v>45994</v>
      </c>
      <c r="AK14" t="s">
        <v>45995</v>
      </c>
      <c r="AL14" t="s">
        <v>45996</v>
      </c>
      <c r="AM14" t="s">
        <v>45997</v>
      </c>
      <c r="AN14" t="s">
        <v>46181</v>
      </c>
      <c r="AO14" t="s">
        <v>46129</v>
      </c>
      <c r="AP14" t="s">
        <v>46000</v>
      </c>
      <c r="AQ14" t="s">
        <v>46182</v>
      </c>
      <c r="AR14" t="s">
        <v>46131</v>
      </c>
      <c r="AS14" t="s">
        <v>46132</v>
      </c>
      <c r="AT14" t="s">
        <v>46133</v>
      </c>
      <c r="AU14" t="s">
        <v>46183</v>
      </c>
      <c r="AV14" t="s">
        <v>46184</v>
      </c>
      <c r="AW14" t="s">
        <v>46075</v>
      </c>
      <c r="AX14" t="s">
        <v>46185</v>
      </c>
      <c r="AY14" t="s">
        <v>46186</v>
      </c>
      <c r="AZ14" t="s">
        <v>46010</v>
      </c>
      <c r="BA14" t="s">
        <v>46011</v>
      </c>
      <c r="BB14" t="s">
        <v>46012</v>
      </c>
      <c r="BC14" t="s">
        <v>46187</v>
      </c>
      <c r="BD14" t="s">
        <v>46188</v>
      </c>
      <c r="BE14" t="s">
        <v>46139</v>
      </c>
    </row>
    <row r="15" spans="1:57" x14ac:dyDescent="0.2">
      <c r="A15" t="str">
        <f t="shared" ca="1" si="0"/>
        <v>{`_id`:`hmarce_2017-11-07_19-03-26_-0600_Tue`,</v>
      </c>
      <c r="B15" t="str">
        <f t="shared" ca="1" si="1"/>
        <v>`_rev`:`2-fc6a663cfe685d623c47550b2d0a8ac2`,</v>
      </c>
      <c r="C15" t="str">
        <f t="shared" ca="1" si="2"/>
        <v>`worksiteEncoded`:`KN_ODS_MNSHOP`,</v>
      </c>
      <c r="D15" t="str">
        <f t="shared" ca="1" si="3"/>
        <v>`client`:`KN`,</v>
      </c>
      <c r="E15" t="str">
        <f t="shared" ca="1" si="4"/>
        <v>`location`:`ODS`,</v>
      </c>
      <c r="F15" t="str">
        <f t="shared" ca="1" si="5"/>
        <v>`locID`:`MNSHOP`,</v>
      </c>
      <c r="G15" t="str">
        <f t="shared" ca="1" si="6"/>
        <v>`username`:`hmarce`,</v>
      </c>
      <c r="H15" t="str">
        <f t="shared" ca="1" si="7"/>
        <v>`lastName`:`Arce`,</v>
      </c>
      <c r="I15" t="str">
        <f t="shared" ca="1" si="8"/>
        <v>`firstName`:`Hector`,</v>
      </c>
      <c r="J15" t="str">
        <f t="shared" ca="1" si="9"/>
        <v>`technician`:`Arce, Hector`,</v>
      </c>
      <c r="K15" t="str">
        <f t="shared" ca="1" si="10"/>
        <v>`timeStampM`:`null`,</v>
      </c>
      <c r="L15" t="str">
        <f t="shared" ca="1" si="11"/>
        <v>`shiftSerial`:`43040_03`,</v>
      </c>
      <c r="M15" t="str">
        <f t="shared" ca="1" si="12"/>
        <v>`siteUid`:521887,</v>
      </c>
      <c r="N15" t="str">
        <f t="shared" ca="1" si="13"/>
        <v>`timeStamp`:43046.7940623843,</v>
      </c>
      <c r="O15" t="str">
        <f t="shared" ca="1" si="14"/>
        <v>`payrollPeriod`:43040,</v>
      </c>
      <c r="P15" t="str">
        <f t="shared" ca="1" si="15"/>
        <v>`payroll_Period`:43040,</v>
      </c>
      <c r="Q15" t="str">
        <f t="shared" ca="1" si="16"/>
        <v>`rprtDate`:43042,</v>
      </c>
      <c r="R15" t="str">
        <f t="shared" ca="1" si="17"/>
        <v>`ts`:0.583333333333333,</v>
      </c>
      <c r="S15" t="str">
        <f t="shared" ca="1" si="18"/>
        <v>`te`:0.708333333333333,</v>
      </c>
      <c r="T15" t="str">
        <f t="shared" ca="1" si="19"/>
        <v>`repairHrs`:3,</v>
      </c>
      <c r="U15" t="str">
        <f t="shared" ca="1" si="20"/>
        <v>`timeStarts`:`2017-11-03T14:00:00-05:00`,</v>
      </c>
      <c r="V15" t="str">
        <f t="shared" ca="1" si="21"/>
        <v>`timeEnds`:`2017-11-03T17:00:00-05:00`,</v>
      </c>
      <c r="W15" t="str">
        <f t="shared" ca="1" si="22"/>
        <v>`shift`:`AM`,</v>
      </c>
      <c r="X15" t="str">
        <f t="shared" ca="1" si="23"/>
        <v>`shiftStartTime`:`6`,</v>
      </c>
      <c r="Y15" t="str">
        <f t="shared" ca="1" si="24"/>
        <v>`wONum`:`KNSHOP`,</v>
      </c>
      <c r="Z15" t="str">
        <f t="shared" ca="1" si="25"/>
        <v>`uNum`:`507574`,</v>
      </c>
      <c r="AA15" t="str">
        <f t="shared" ca="1" si="26"/>
        <v>`notes`:`Rethread air filter bolts fill with grease and prime grease systemo checklist`,</v>
      </c>
      <c r="AB15" t="str">
        <f t="shared" ca="1" si="27"/>
        <v>`shift_Serial`:`43040_03`},</v>
      </c>
      <c r="AD15" t="s">
        <v>46189</v>
      </c>
      <c r="AE15" t="s">
        <v>46190</v>
      </c>
      <c r="AF15" t="s">
        <v>45990</v>
      </c>
      <c r="AG15" t="s">
        <v>45991</v>
      </c>
      <c r="AH15" t="s">
        <v>45992</v>
      </c>
      <c r="AI15" t="s">
        <v>45993</v>
      </c>
      <c r="AJ15" t="s">
        <v>46191</v>
      </c>
      <c r="AK15" t="s">
        <v>46192</v>
      </c>
      <c r="AL15" t="s">
        <v>46193</v>
      </c>
      <c r="AM15" t="s">
        <v>46194</v>
      </c>
      <c r="AN15" t="s">
        <v>46128</v>
      </c>
      <c r="AO15" t="s">
        <v>46195</v>
      </c>
      <c r="AP15" t="s">
        <v>46000</v>
      </c>
      <c r="AQ15" t="s">
        <v>46196</v>
      </c>
      <c r="AR15" t="s">
        <v>46047</v>
      </c>
      <c r="AS15" t="s">
        <v>46048</v>
      </c>
      <c r="AT15" t="s">
        <v>46197</v>
      </c>
      <c r="AU15" t="s">
        <v>46198</v>
      </c>
      <c r="AV15" t="s">
        <v>46074</v>
      </c>
      <c r="AW15" t="s">
        <v>46160</v>
      </c>
      <c r="AX15" t="s">
        <v>46199</v>
      </c>
      <c r="AY15" t="s">
        <v>46200</v>
      </c>
      <c r="AZ15" t="s">
        <v>46010</v>
      </c>
      <c r="BA15" t="s">
        <v>46034</v>
      </c>
      <c r="BB15" t="s">
        <v>46012</v>
      </c>
      <c r="BC15" t="s">
        <v>46201</v>
      </c>
      <c r="BD15" t="s">
        <v>46202</v>
      </c>
      <c r="BE15" t="s">
        <v>46203</v>
      </c>
    </row>
    <row r="16" spans="1:57" x14ac:dyDescent="0.2">
      <c r="A16" t="str">
        <f t="shared" ca="1" si="0"/>
        <v>{`_id`:`treyes_2017-10-04_09-59-29_-0500_Wed`,</v>
      </c>
      <c r="B16" t="str">
        <f t="shared" ca="1" si="1"/>
        <v>`_rev`:`2-fbe1529bdfb42a0bc2d421aac1b72377`,</v>
      </c>
      <c r="C16" t="str">
        <f t="shared" ca="1" si="2"/>
        <v>`worksiteEncoded`:`KN_ODS_MNSHOP`,</v>
      </c>
      <c r="D16" t="str">
        <f t="shared" ca="1" si="3"/>
        <v>`client`:`KN`,</v>
      </c>
      <c r="E16" t="str">
        <f t="shared" ca="1" si="4"/>
        <v>`location`:`ODS`,</v>
      </c>
      <c r="F16" t="str">
        <f t="shared" ca="1" si="5"/>
        <v>`locID`:`MNSHOP`,</v>
      </c>
      <c r="G16" t="str">
        <f t="shared" ca="1" si="6"/>
        <v>`username`:`treyes`,</v>
      </c>
      <c r="H16" t="str">
        <f t="shared" ca="1" si="7"/>
        <v>`lastName`:`Reyes`,</v>
      </c>
      <c r="I16" t="str">
        <f t="shared" ca="1" si="8"/>
        <v>`firstName`:`Tommy`,</v>
      </c>
      <c r="J16" t="str">
        <f t="shared" ca="1" si="9"/>
        <v>`technician`:`Reyes, Tommy`,</v>
      </c>
      <c r="K16" t="str">
        <f t="shared" ca="1" si="10"/>
        <v>`timeStampM`:`2017-10-04T09:59:29-05:00`,</v>
      </c>
      <c r="L16" t="str">
        <f t="shared" ca="1" si="11"/>
        <v>`shiftSerial`:`43005_07`,</v>
      </c>
      <c r="M16" t="str">
        <f t="shared" ca="1" si="12"/>
        <v>`siteUid`:521887,</v>
      </c>
      <c r="N16" t="str">
        <f t="shared" ca="1" si="13"/>
        <v>`timeStamp`:43012.4163125347,</v>
      </c>
      <c r="O16" t="str">
        <f t="shared" ca="1" si="14"/>
        <v>`payrollPeriod`:43005,</v>
      </c>
      <c r="P16" t="str">
        <f t="shared" ca="1" si="15"/>
        <v>`payroll_Period`:43005,</v>
      </c>
      <c r="Q16" t="str">
        <f t="shared" ca="1" si="16"/>
        <v>`rprtDate`:43011,</v>
      </c>
      <c r="R16" t="str">
        <f t="shared" ca="1" si="17"/>
        <v>`ts`:0.291666666666667,</v>
      </c>
      <c r="S16" t="str">
        <f t="shared" ca="1" si="18"/>
        <v>`te`:0.479166666666667,</v>
      </c>
      <c r="T16" t="str">
        <f t="shared" ca="1" si="19"/>
        <v>`repairHrs`:4.5,</v>
      </c>
      <c r="U16" t="str">
        <f t="shared" ca="1" si="20"/>
        <v>`timeStarts`:`2017-10-03T07:00:00-05:00`,</v>
      </c>
      <c r="V16" t="str">
        <f t="shared" ca="1" si="21"/>
        <v>`timeEnds`:`2017-10-03T11:30:00-05:00`,</v>
      </c>
      <c r="W16" t="str">
        <f t="shared" ca="1" si="22"/>
        <v>`shift`:`PM`,</v>
      </c>
      <c r="X16" t="str">
        <f t="shared" ca="1" si="23"/>
        <v>`shiftStartTime`:`7`,</v>
      </c>
      <c r="Y16" t="str">
        <f t="shared" ca="1" si="24"/>
        <v>`wONum`:`KNSHOP`,</v>
      </c>
      <c r="Z16" t="str">
        <f t="shared" ca="1" si="25"/>
        <v>`uNum`:`508649`,</v>
      </c>
      <c r="AA16" t="str">
        <f t="shared" ca="1" si="26"/>
        <v>`notes`:`Check list refill fluids put belt cover on new bolts on air cleaner filters tighten drive line pump`,</v>
      </c>
      <c r="AB16" t="str">
        <f t="shared" ca="1" si="27"/>
        <v>`shift_Serial`:`43005_07`},</v>
      </c>
      <c r="AD16" t="s">
        <v>46204</v>
      </c>
      <c r="AE16" t="s">
        <v>46205</v>
      </c>
      <c r="AF16" t="s">
        <v>45990</v>
      </c>
      <c r="AG16" t="s">
        <v>45991</v>
      </c>
      <c r="AH16" t="s">
        <v>45992</v>
      </c>
      <c r="AI16" t="s">
        <v>45993</v>
      </c>
      <c r="AJ16" t="s">
        <v>45994</v>
      </c>
      <c r="AK16" t="s">
        <v>45995</v>
      </c>
      <c r="AL16" t="s">
        <v>45996</v>
      </c>
      <c r="AM16" t="s">
        <v>45997</v>
      </c>
      <c r="AN16" t="s">
        <v>46206</v>
      </c>
      <c r="AO16" t="s">
        <v>46207</v>
      </c>
      <c r="AP16" t="s">
        <v>46000</v>
      </c>
      <c r="AQ16" t="s">
        <v>46208</v>
      </c>
      <c r="AR16" t="s">
        <v>46209</v>
      </c>
      <c r="AS16" t="s">
        <v>46210</v>
      </c>
      <c r="AT16" t="s">
        <v>46211</v>
      </c>
      <c r="AU16" t="s">
        <v>46063</v>
      </c>
      <c r="AV16" t="s">
        <v>46212</v>
      </c>
      <c r="AW16" t="s">
        <v>46075</v>
      </c>
      <c r="AX16" t="s">
        <v>46213</v>
      </c>
      <c r="AY16" t="s">
        <v>46214</v>
      </c>
      <c r="AZ16" t="s">
        <v>46033</v>
      </c>
      <c r="BA16" t="s">
        <v>46011</v>
      </c>
      <c r="BB16" t="s">
        <v>46012</v>
      </c>
      <c r="BC16" t="s">
        <v>46215</v>
      </c>
      <c r="BD16" t="s">
        <v>46216</v>
      </c>
      <c r="BE16" t="s">
        <v>46217</v>
      </c>
    </row>
    <row r="17" spans="1:57" x14ac:dyDescent="0.2">
      <c r="A17" t="str">
        <f t="shared" ca="1" si="0"/>
        <v>{`_id`:`treyes_2017-10-07_18-40-59_-0500_Sat`,</v>
      </c>
      <c r="B17" t="str">
        <f t="shared" ca="1" si="1"/>
        <v>`_rev`:`2-ecada26e97ff9cc90460e7e6e54ec264`,</v>
      </c>
      <c r="C17" t="str">
        <f t="shared" ca="1" si="2"/>
        <v>`worksiteEncoded`:`KN_ODS_MNSHOP`,</v>
      </c>
      <c r="D17" t="str">
        <f t="shared" ca="1" si="3"/>
        <v>`client`:`KN`,</v>
      </c>
      <c r="E17" t="str">
        <f t="shared" ca="1" si="4"/>
        <v>`location`:`ODS`,</v>
      </c>
      <c r="F17" t="str">
        <f t="shared" ca="1" si="5"/>
        <v>`locID`:`MNSHOP`,</v>
      </c>
      <c r="G17" t="str">
        <f t="shared" ca="1" si="6"/>
        <v>`username`:`treyes`,</v>
      </c>
      <c r="H17" t="str">
        <f t="shared" ca="1" si="7"/>
        <v>`lastName`:`Reyes`,</v>
      </c>
      <c r="I17" t="str">
        <f t="shared" ca="1" si="8"/>
        <v>`firstName`:`Tommy`,</v>
      </c>
      <c r="J17" t="str">
        <f t="shared" ca="1" si="9"/>
        <v>`technician`:`Reyes, Tommy`,</v>
      </c>
      <c r="K17" t="str">
        <f t="shared" ca="1" si="10"/>
        <v>`timeStampM`:`2017-10-07T18:40:59-05:00`,</v>
      </c>
      <c r="L17" t="str">
        <f t="shared" ca="1" si="11"/>
        <v>`shiftSerial`:`43012_04`,</v>
      </c>
      <c r="M17" t="str">
        <f t="shared" ca="1" si="12"/>
        <v>`siteUid`:521887,</v>
      </c>
      <c r="N17" t="str">
        <f t="shared" ca="1" si="13"/>
        <v>`timeStamp`:43015.7784617014,</v>
      </c>
      <c r="O17" t="str">
        <f t="shared" ca="1" si="14"/>
        <v>`payrollPeriod`:43012,</v>
      </c>
      <c r="P17" t="str">
        <f t="shared" ca="1" si="15"/>
        <v>`payroll_Period`:43012,</v>
      </c>
      <c r="Q17" t="str">
        <f t="shared" ca="1" si="16"/>
        <v>`rprtDate`:43015,</v>
      </c>
      <c r="R17" t="str">
        <f t="shared" ca="1" si="17"/>
        <v>`ts`:0.291666666666667,</v>
      </c>
      <c r="S17" t="str">
        <f t="shared" ca="1" si="18"/>
        <v>`te`:0.75,</v>
      </c>
      <c r="T17" t="str">
        <f t="shared" ca="1" si="19"/>
        <v>`repairHrs`:11,</v>
      </c>
      <c r="U17" t="str">
        <f t="shared" ca="1" si="20"/>
        <v>`timeStarts`:`2017-10-07T07:00:00-05:00`,</v>
      </c>
      <c r="V17" t="str">
        <f t="shared" ca="1" si="21"/>
        <v>`timeEnds`:`2017-10-07T18:00:00-05:00`,</v>
      </c>
      <c r="W17" t="str">
        <f t="shared" ca="1" si="22"/>
        <v>`shift`:`AM`,</v>
      </c>
      <c r="X17" t="str">
        <f t="shared" ca="1" si="23"/>
        <v>`shiftStartTime`:`7`,</v>
      </c>
      <c r="Y17" t="str">
        <f t="shared" ca="1" si="24"/>
        <v>`wONum`:`KNSHOP`,</v>
      </c>
      <c r="Z17" t="str">
        <f t="shared" ca="1" si="25"/>
        <v>`uNum`:`507595`,</v>
      </c>
      <c r="AA17" t="str">
        <f t="shared" ca="1" si="26"/>
        <v>`notes`:`Check list refill fluids take off fluid lines take off power end cover take off power end holes  cut drive line cover put balancer  then make new holes for cover to fit`,</v>
      </c>
      <c r="AB17" t="str">
        <f t="shared" ca="1" si="27"/>
        <v>`shift_Serial`:`43012_04`},</v>
      </c>
      <c r="AD17" t="s">
        <v>46218</v>
      </c>
      <c r="AE17" t="s">
        <v>46219</v>
      </c>
      <c r="AF17" t="s">
        <v>45990</v>
      </c>
      <c r="AG17" t="s">
        <v>45991</v>
      </c>
      <c r="AH17" t="s">
        <v>45992</v>
      </c>
      <c r="AI17" t="s">
        <v>45993</v>
      </c>
      <c r="AJ17" t="s">
        <v>45994</v>
      </c>
      <c r="AK17" t="s">
        <v>45995</v>
      </c>
      <c r="AL17" t="s">
        <v>45996</v>
      </c>
      <c r="AM17" t="s">
        <v>45997</v>
      </c>
      <c r="AN17" t="s">
        <v>46220</v>
      </c>
      <c r="AO17" t="s">
        <v>46098</v>
      </c>
      <c r="AP17" t="s">
        <v>46000</v>
      </c>
      <c r="AQ17" t="s">
        <v>46221</v>
      </c>
      <c r="AR17" t="s">
        <v>46025</v>
      </c>
      <c r="AS17" t="s">
        <v>46026</v>
      </c>
      <c r="AT17" t="s">
        <v>46100</v>
      </c>
      <c r="AU17" t="s">
        <v>46063</v>
      </c>
      <c r="AV17" t="s">
        <v>46006</v>
      </c>
      <c r="AW17" t="s">
        <v>46103</v>
      </c>
      <c r="AX17" t="s">
        <v>46222</v>
      </c>
      <c r="AY17" t="s">
        <v>46223</v>
      </c>
      <c r="AZ17" t="s">
        <v>46010</v>
      </c>
      <c r="BA17" t="s">
        <v>46011</v>
      </c>
      <c r="BB17" t="s">
        <v>46012</v>
      </c>
      <c r="BC17" t="s">
        <v>46224</v>
      </c>
      <c r="BD17" t="s">
        <v>46225</v>
      </c>
      <c r="BE17" t="s">
        <v>46108</v>
      </c>
    </row>
    <row r="18" spans="1:57" x14ac:dyDescent="0.2">
      <c r="A18" t="str">
        <f t="shared" ca="1" si="0"/>
        <v>{`_id`:`scabrera_2017-10-24_10-09-21_-0500_Tue`,</v>
      </c>
      <c r="B18" t="str">
        <f t="shared" ca="1" si="1"/>
        <v>`_rev`:`2-ebec8d2446223b5e62c2686a02776362`,</v>
      </c>
      <c r="C18" t="str">
        <f t="shared" ca="1" si="2"/>
        <v>`worksiteEncoded`:`KN_ODS_MNSHOP`,</v>
      </c>
      <c r="D18" t="str">
        <f t="shared" ca="1" si="3"/>
        <v>`client`:`KN`,</v>
      </c>
      <c r="E18" t="str">
        <f t="shared" ca="1" si="4"/>
        <v>`location`:`ODS`,</v>
      </c>
      <c r="F18" t="str">
        <f t="shared" ca="1" si="5"/>
        <v>`locID`:`MNSHOP`,</v>
      </c>
      <c r="G18" t="str">
        <f t="shared" ca="1" si="6"/>
        <v>`username`:`scabrera`,</v>
      </c>
      <c r="H18" t="str">
        <f t="shared" ca="1" si="7"/>
        <v>`lastName`:`Cabrera`,</v>
      </c>
      <c r="I18" t="str">
        <f t="shared" ca="1" si="8"/>
        <v>`firstName`:`Sergio`,</v>
      </c>
      <c r="J18" t="str">
        <f t="shared" ca="1" si="9"/>
        <v>`technician`:`Cabrera, Sergio`,</v>
      </c>
      <c r="K18" t="str">
        <f t="shared" ca="1" si="10"/>
        <v>`timeStampM`:`2017-10-24T10:09:21-05:00`,</v>
      </c>
      <c r="L18" t="str">
        <f t="shared" ca="1" si="11"/>
        <v>`shiftSerial`:`43026_01`,</v>
      </c>
      <c r="M18" t="str">
        <f t="shared" ca="1" si="12"/>
        <v>`siteUid`:521887,</v>
      </c>
      <c r="N18" t="str">
        <f t="shared" ca="1" si="13"/>
        <v>`timeStamp`:43032.4231645139,</v>
      </c>
      <c r="O18" t="str">
        <f t="shared" ca="1" si="14"/>
        <v>`payrollPeriod`:43026,</v>
      </c>
      <c r="P18" t="str">
        <f t="shared" ca="1" si="15"/>
        <v>`payroll_Period`:43026,</v>
      </c>
      <c r="Q18" t="str">
        <f t="shared" ca="1" si="16"/>
        <v>`rprtDate`:43026,</v>
      </c>
      <c r="R18" t="str">
        <f t="shared" ca="1" si="17"/>
        <v>`ts`:0.75,</v>
      </c>
      <c r="S18" t="str">
        <f t="shared" ca="1" si="18"/>
        <v>`te`:0.958333333333333,</v>
      </c>
      <c r="T18" t="str">
        <f t="shared" ca="1" si="19"/>
        <v>`repairHrs`:5,</v>
      </c>
      <c r="U18" t="str">
        <f t="shared" ca="1" si="20"/>
        <v>`timeStarts`:`2017-10-18T18:00:00-05:00`,</v>
      </c>
      <c r="V18" t="str">
        <f t="shared" ca="1" si="21"/>
        <v>`timeEnds`:`2017-10-18T23:00:00-05:00`,</v>
      </c>
      <c r="W18" t="str">
        <f t="shared" ca="1" si="22"/>
        <v>`shift`:`PM`,</v>
      </c>
      <c r="X18" t="str">
        <f t="shared" ca="1" si="23"/>
        <v>`shiftStartTime`:`null`,</v>
      </c>
      <c r="Y18" t="str">
        <f t="shared" ca="1" si="24"/>
        <v>`wONum`:`KNSHOP`,</v>
      </c>
      <c r="Z18" t="str">
        <f t="shared" ca="1" si="25"/>
        <v>`uNum`:`507349`,</v>
      </c>
      <c r="AA18" t="str">
        <f t="shared" ca="1" si="26"/>
        <v>`notes`:`Change lube pump and fill power end tank`,</v>
      </c>
      <c r="AB18" t="str">
        <f t="shared" ca="1" si="27"/>
        <v>`shift_Serial`:`43026_01`},</v>
      </c>
      <c r="AD18" t="s">
        <v>46226</v>
      </c>
      <c r="AE18" t="s">
        <v>46227</v>
      </c>
      <c r="AF18" t="s">
        <v>45990</v>
      </c>
      <c r="AG18" t="s">
        <v>45991</v>
      </c>
      <c r="AH18" t="s">
        <v>45992</v>
      </c>
      <c r="AI18" t="s">
        <v>45993</v>
      </c>
      <c r="AJ18" t="s">
        <v>46228</v>
      </c>
      <c r="AK18" t="s">
        <v>46229</v>
      </c>
      <c r="AL18" t="s">
        <v>46230</v>
      </c>
      <c r="AM18" t="s">
        <v>46231</v>
      </c>
      <c r="AN18" t="s">
        <v>46232</v>
      </c>
      <c r="AO18" t="s">
        <v>46233</v>
      </c>
      <c r="AP18" t="s">
        <v>46000</v>
      </c>
      <c r="AQ18" t="s">
        <v>46234</v>
      </c>
      <c r="AR18" t="s">
        <v>46145</v>
      </c>
      <c r="AS18" t="s">
        <v>46146</v>
      </c>
      <c r="AT18" t="s">
        <v>46235</v>
      </c>
      <c r="AU18" t="s">
        <v>46028</v>
      </c>
      <c r="AV18" t="s">
        <v>46029</v>
      </c>
      <c r="AW18" t="s">
        <v>46030</v>
      </c>
      <c r="AX18" t="s">
        <v>46236</v>
      </c>
      <c r="AY18" t="s">
        <v>46237</v>
      </c>
      <c r="AZ18" t="s">
        <v>46033</v>
      </c>
      <c r="BA18" t="s">
        <v>46238</v>
      </c>
      <c r="BB18" t="s">
        <v>46012</v>
      </c>
      <c r="BC18" t="s">
        <v>46239</v>
      </c>
      <c r="BD18" t="s">
        <v>46240</v>
      </c>
      <c r="BE18" t="s">
        <v>46241</v>
      </c>
    </row>
    <row r="19" spans="1:57" x14ac:dyDescent="0.2">
      <c r="A19" t="str">
        <f t="shared" ca="1" si="0"/>
        <v>{`_id`:`miguelmartinez_2017-10-20_18-58-05_-0500_Fri`,</v>
      </c>
      <c r="B19" t="str">
        <f t="shared" ca="1" si="1"/>
        <v>`_rev`:`2-ebb0542631b1fcadfaae2e8d41169173`,</v>
      </c>
      <c r="C19" t="str">
        <f t="shared" ca="1" si="2"/>
        <v>`worksiteEncoded`:`KN_ODS_MNSHOP`,</v>
      </c>
      <c r="D19" t="str">
        <f t="shared" ca="1" si="3"/>
        <v>`client`:`KN`,</v>
      </c>
      <c r="E19" t="str">
        <f t="shared" ca="1" si="4"/>
        <v>`location`:`ODS`,</v>
      </c>
      <c r="F19" t="str">
        <f t="shared" ca="1" si="5"/>
        <v>`locID`:`MNSHOP`,</v>
      </c>
      <c r="G19" t="str">
        <f t="shared" ca="1" si="6"/>
        <v>`username`:`miguelmartinez`,</v>
      </c>
      <c r="H19" t="str">
        <f t="shared" ca="1" si="7"/>
        <v>`lastName`:`Martinez`,</v>
      </c>
      <c r="I19" t="str">
        <f t="shared" ca="1" si="8"/>
        <v>`firstName`:`Miguel`,</v>
      </c>
      <c r="J19" t="str">
        <f t="shared" ca="1" si="9"/>
        <v>`technician`:`Martinez, Miguel`,</v>
      </c>
      <c r="K19" t="str">
        <f t="shared" ca="1" si="10"/>
        <v>`timeStampM`:`2017-10-20T18:58:05-05:00`,</v>
      </c>
      <c r="L19" t="str">
        <f t="shared" ca="1" si="11"/>
        <v>`shiftSerial`:`43026_03`,</v>
      </c>
      <c r="M19" t="str">
        <f t="shared" ca="1" si="12"/>
        <v>`siteUid`:521887,</v>
      </c>
      <c r="N19" t="str">
        <f t="shared" ca="1" si="13"/>
        <v>`timeStamp`:43028.7903374074,</v>
      </c>
      <c r="O19" t="str">
        <f t="shared" ca="1" si="14"/>
        <v>`payrollPeriod`:43026,</v>
      </c>
      <c r="P19" t="str">
        <f t="shared" ca="1" si="15"/>
        <v>`payroll_Period`:43026,</v>
      </c>
      <c r="Q19" t="str">
        <f t="shared" ca="1" si="16"/>
        <v>`rprtDate`:43028,</v>
      </c>
      <c r="R19" t="str">
        <f t="shared" ca="1" si="17"/>
        <v>`ts`:0.25,</v>
      </c>
      <c r="S19" t="str">
        <f t="shared" ca="1" si="18"/>
        <v>`te`:0.625,</v>
      </c>
      <c r="T19" t="str">
        <f t="shared" ca="1" si="19"/>
        <v>`repairHrs`:9,</v>
      </c>
      <c r="U19" t="str">
        <f t="shared" ca="1" si="20"/>
        <v>`timeStarts`:`2017-10-20T06:00:00-05:00`,</v>
      </c>
      <c r="V19" t="str">
        <f t="shared" ca="1" si="21"/>
        <v>`timeEnds`:`2017-10-20T15:00:00-05:00`,</v>
      </c>
      <c r="W19" t="str">
        <f t="shared" ca="1" si="22"/>
        <v>`shift`:`AM`,</v>
      </c>
      <c r="X19" t="str">
        <f t="shared" ca="1" si="23"/>
        <v>`shiftStartTime`:`6`,</v>
      </c>
      <c r="Y19" t="str">
        <f t="shared" ca="1" si="24"/>
        <v>`wONum`:`KNSHOP`,</v>
      </c>
      <c r="Z19" t="str">
        <f t="shared" ca="1" si="25"/>
        <v>`uNum`:`507344`,</v>
      </c>
      <c r="AA19" t="str">
        <f t="shared" ca="1" si="26"/>
        <v>`notes`:`Finished checklist and performed repairs. Replace transmission lock up solenoid housing seals. Replace driveline brake bads. Replace greaser with a new greaser system. Fixed power end leaks.`,</v>
      </c>
      <c r="AB19" t="str">
        <f t="shared" ca="1" si="27"/>
        <v>`shift_Serial`:`43026_03`},</v>
      </c>
      <c r="AD19" t="s">
        <v>46242</v>
      </c>
      <c r="AE19" t="s">
        <v>46243</v>
      </c>
      <c r="AF19" t="s">
        <v>45990</v>
      </c>
      <c r="AG19" t="s">
        <v>45991</v>
      </c>
      <c r="AH19" t="s">
        <v>45992</v>
      </c>
      <c r="AI19" t="s">
        <v>45993</v>
      </c>
      <c r="AJ19" t="s">
        <v>46167</v>
      </c>
      <c r="AK19" t="s">
        <v>46168</v>
      </c>
      <c r="AL19" t="s">
        <v>46169</v>
      </c>
      <c r="AM19" t="s">
        <v>46170</v>
      </c>
      <c r="AN19" t="s">
        <v>46244</v>
      </c>
      <c r="AO19" t="s">
        <v>46245</v>
      </c>
      <c r="AP19" t="s">
        <v>46000</v>
      </c>
      <c r="AQ19" t="s">
        <v>46246</v>
      </c>
      <c r="AR19" t="s">
        <v>46145</v>
      </c>
      <c r="AS19" t="s">
        <v>46146</v>
      </c>
      <c r="AT19" t="s">
        <v>46247</v>
      </c>
      <c r="AU19" t="s">
        <v>46248</v>
      </c>
      <c r="AV19" t="s">
        <v>46174</v>
      </c>
      <c r="AW19" t="s">
        <v>46249</v>
      </c>
      <c r="AX19" t="s">
        <v>46250</v>
      </c>
      <c r="AY19" t="s">
        <v>46251</v>
      </c>
      <c r="AZ19" t="s">
        <v>46010</v>
      </c>
      <c r="BA19" t="s">
        <v>46034</v>
      </c>
      <c r="BB19" t="s">
        <v>46012</v>
      </c>
      <c r="BC19" t="s">
        <v>46252</v>
      </c>
      <c r="BD19" t="s">
        <v>46253</v>
      </c>
      <c r="BE19" t="s">
        <v>46254</v>
      </c>
    </row>
    <row r="20" spans="1:57" x14ac:dyDescent="0.2">
      <c r="A20" t="str">
        <f t="shared" ca="1" si="0"/>
        <v>{`_id`:`miguelmartinez_2017-11-09_07-05-21_-0600_Thu`,</v>
      </c>
      <c r="B20" t="str">
        <f t="shared" ca="1" si="1"/>
        <v>`_rev`:`2-e9b604bbcd60c53a0668e09ca9d75a86`,</v>
      </c>
      <c r="C20" t="str">
        <f t="shared" ca="1" si="2"/>
        <v>`worksiteEncoded`:`KN_ODS_MNSHOP`,</v>
      </c>
      <c r="D20" t="str">
        <f t="shared" ca="1" si="3"/>
        <v>`client`:`KN`,</v>
      </c>
      <c r="E20" t="str">
        <f t="shared" ca="1" si="4"/>
        <v>`location`:`ODS`,</v>
      </c>
      <c r="F20" t="str">
        <f t="shared" ca="1" si="5"/>
        <v>`locID`:`MNSHOP`,</v>
      </c>
      <c r="G20" t="str">
        <f t="shared" ca="1" si="6"/>
        <v>`username`:`miguelmartinez`,</v>
      </c>
      <c r="H20" t="str">
        <f t="shared" ca="1" si="7"/>
        <v>`lastName`:`Martinez`,</v>
      </c>
      <c r="I20" t="str">
        <f t="shared" ca="1" si="8"/>
        <v>`firstName`:`Miguel`,</v>
      </c>
      <c r="J20" t="str">
        <f t="shared" ca="1" si="9"/>
        <v>`technician`:`Martinez, Miguel`,</v>
      </c>
      <c r="K20" t="str">
        <f t="shared" ca="1" si="10"/>
        <v>`timeStampM`:`null`,</v>
      </c>
      <c r="L20" t="str">
        <f t="shared" ca="1" si="11"/>
        <v>`shiftSerial`:`43047_01`,</v>
      </c>
      <c r="M20" t="str">
        <f t="shared" ca="1" si="12"/>
        <v>`siteUid`:521887,</v>
      </c>
      <c r="N20" t="str">
        <f t="shared" ca="1" si="13"/>
        <v>`timeStamp`:43048.2953869792,</v>
      </c>
      <c r="O20" t="str">
        <f t="shared" ca="1" si="14"/>
        <v>`payrollPeriod`:43047,</v>
      </c>
      <c r="P20" t="str">
        <f t="shared" ca="1" si="15"/>
        <v>`payroll_Period`:43047,</v>
      </c>
      <c r="Q20" t="str">
        <f t="shared" ca="1" si="16"/>
        <v>`rprtDate`:43047,</v>
      </c>
      <c r="R20" t="str">
        <f t="shared" ca="1" si="17"/>
        <v>`ts`:0.25,</v>
      </c>
      <c r="S20" t="str">
        <f t="shared" ca="1" si="18"/>
        <v>`te`:0.583333333333333,</v>
      </c>
      <c r="T20" t="str">
        <f t="shared" ca="1" si="19"/>
        <v>`repairHrs`:8,</v>
      </c>
      <c r="U20" t="str">
        <f t="shared" ca="1" si="20"/>
        <v>`timeStarts`:`2017-11-08T06:00:00-06:00`,</v>
      </c>
      <c r="V20" t="str">
        <f t="shared" ca="1" si="21"/>
        <v>`timeEnds`:`2017-11-08T14:00:00-06:00`,</v>
      </c>
      <c r="W20" t="str">
        <f t="shared" ca="1" si="22"/>
        <v>`shift`:`AM`,</v>
      </c>
      <c r="X20" t="str">
        <f t="shared" ca="1" si="23"/>
        <v>`shiftStartTime`:`6`,</v>
      </c>
      <c r="Y20" t="str">
        <f t="shared" ca="1" si="24"/>
        <v>`wONum`:`KNSHOP`,</v>
      </c>
      <c r="Z20" t="str">
        <f t="shared" ca="1" si="25"/>
        <v>`uNum`:`HP-082`,</v>
      </c>
      <c r="AA20" t="str">
        <f t="shared" ca="1" si="26"/>
        <v>`notes`:`Performed checklist trailer and tractor. Topoff fluids. Replace trailer brakes and wheel seal. Run and test. Replace suction manifold seal. Relocated iron .`,</v>
      </c>
      <c r="AB20" t="str">
        <f t="shared" ca="1" si="27"/>
        <v>`shift_Serial`:`43047_01`},</v>
      </c>
      <c r="AD20" t="s">
        <v>46255</v>
      </c>
      <c r="AE20" t="s">
        <v>46256</v>
      </c>
      <c r="AF20" t="s">
        <v>45990</v>
      </c>
      <c r="AG20" t="s">
        <v>45991</v>
      </c>
      <c r="AH20" t="s">
        <v>45992</v>
      </c>
      <c r="AI20" t="s">
        <v>45993</v>
      </c>
      <c r="AJ20" t="s">
        <v>46167</v>
      </c>
      <c r="AK20" t="s">
        <v>46168</v>
      </c>
      <c r="AL20" t="s">
        <v>46169</v>
      </c>
      <c r="AM20" t="s">
        <v>46170</v>
      </c>
      <c r="AN20" t="s">
        <v>46128</v>
      </c>
      <c r="AO20" t="s">
        <v>46257</v>
      </c>
      <c r="AP20" t="s">
        <v>46000</v>
      </c>
      <c r="AQ20" t="s">
        <v>46258</v>
      </c>
      <c r="AR20" t="s">
        <v>46131</v>
      </c>
      <c r="AS20" t="s">
        <v>46132</v>
      </c>
      <c r="AT20" t="s">
        <v>46259</v>
      </c>
      <c r="AU20" t="s">
        <v>46248</v>
      </c>
      <c r="AV20" t="s">
        <v>46184</v>
      </c>
      <c r="AW20" t="s">
        <v>46260</v>
      </c>
      <c r="AX20" t="s">
        <v>46261</v>
      </c>
      <c r="AY20" t="s">
        <v>46262</v>
      </c>
      <c r="AZ20" t="s">
        <v>46010</v>
      </c>
      <c r="BA20" t="s">
        <v>46034</v>
      </c>
      <c r="BB20" t="s">
        <v>46012</v>
      </c>
      <c r="BC20" t="s">
        <v>46263</v>
      </c>
      <c r="BD20" t="s">
        <v>46264</v>
      </c>
      <c r="BE20" t="s">
        <v>46265</v>
      </c>
    </row>
    <row r="21" spans="1:57" x14ac:dyDescent="0.2">
      <c r="A21" t="str">
        <f t="shared" ca="1" si="0"/>
        <v>{`_id`:`miguelmartinez_2017-11-06_07-56-39_-0600_Mon`,</v>
      </c>
      <c r="B21" t="str">
        <f t="shared" ca="1" si="1"/>
        <v>`_rev`:`2-e7e3dd270741f4e4d7f3110956df38bc`,</v>
      </c>
      <c r="C21" t="str">
        <f t="shared" ca="1" si="2"/>
        <v>`worksiteEncoded`:`KN_ODS_MNSHOP`,</v>
      </c>
      <c r="D21" t="str">
        <f t="shared" ca="1" si="3"/>
        <v>`client`:`KN`,</v>
      </c>
      <c r="E21" t="str">
        <f t="shared" ca="1" si="4"/>
        <v>`location`:`ODS`,</v>
      </c>
      <c r="F21" t="str">
        <f t="shared" ca="1" si="5"/>
        <v>`locID`:`MNSHOP`,</v>
      </c>
      <c r="G21" t="str">
        <f t="shared" ca="1" si="6"/>
        <v>`username`:`miguelmartinez`,</v>
      </c>
      <c r="H21" t="str">
        <f t="shared" ca="1" si="7"/>
        <v>`lastName`:`Martinez`,</v>
      </c>
      <c r="I21" t="str">
        <f t="shared" ca="1" si="8"/>
        <v>`firstName`:`Miguel`,</v>
      </c>
      <c r="J21" t="str">
        <f t="shared" ca="1" si="9"/>
        <v>`technician`:`Martinez, Miguel`,</v>
      </c>
      <c r="K21" t="str">
        <f t="shared" ca="1" si="10"/>
        <v>`timeStampM`:`null`,</v>
      </c>
      <c r="L21" t="str">
        <f t="shared" ca="1" si="11"/>
        <v>`shiftSerial`:`43040_04`,</v>
      </c>
      <c r="M21" t="str">
        <f t="shared" ca="1" si="12"/>
        <v>`siteUid`:521887,</v>
      </c>
      <c r="N21" t="str">
        <f t="shared" ca="1" si="13"/>
        <v>`timeStamp`:43045.3310123032,</v>
      </c>
      <c r="O21" t="str">
        <f t="shared" ca="1" si="14"/>
        <v>`payrollPeriod`:43040,</v>
      </c>
      <c r="P21" t="str">
        <f t="shared" ca="1" si="15"/>
        <v>`payroll_Period`:43040,</v>
      </c>
      <c r="Q21" t="str">
        <f t="shared" ca="1" si="16"/>
        <v>`rprtDate`:43043,</v>
      </c>
      <c r="R21" t="str">
        <f t="shared" ca="1" si="17"/>
        <v>`ts`:0.625,</v>
      </c>
      <c r="S21" t="str">
        <f t="shared" ca="1" si="18"/>
        <v>`te`:0.708333333333333,</v>
      </c>
      <c r="T21" t="str">
        <f t="shared" ca="1" si="19"/>
        <v>`repairHrs`:2,</v>
      </c>
      <c r="U21" t="str">
        <f t="shared" ca="1" si="20"/>
        <v>`timeStarts`:`2017-11-04T15:00:00-05:00`,</v>
      </c>
      <c r="V21" t="str">
        <f t="shared" ca="1" si="21"/>
        <v>`timeEnds`:`2017-11-04T17:00:00-05:00`,</v>
      </c>
      <c r="W21" t="str">
        <f t="shared" ca="1" si="22"/>
        <v>`shift`:`AM`,</v>
      </c>
      <c r="X21" t="str">
        <f t="shared" ca="1" si="23"/>
        <v>`shiftStartTime`:`6`,</v>
      </c>
      <c r="Y21" t="str">
        <f t="shared" ca="1" si="24"/>
        <v>`wONum`:`KNSHOP`,</v>
      </c>
      <c r="Z21" t="str">
        <f t="shared" ca="1" si="25"/>
        <v>`uNum`:`SHOP`,</v>
      </c>
      <c r="AA21" t="str">
        <f t="shared" ca="1" si="26"/>
        <v>`notes`:`Shop`,</v>
      </c>
      <c r="AB21" t="str">
        <f t="shared" ca="1" si="27"/>
        <v>`shift_Serial`:`43040_04`},</v>
      </c>
      <c r="AD21" t="s">
        <v>46266</v>
      </c>
      <c r="AE21" t="s">
        <v>46267</v>
      </c>
      <c r="AF21" t="s">
        <v>45990</v>
      </c>
      <c r="AG21" t="s">
        <v>45991</v>
      </c>
      <c r="AH21" t="s">
        <v>45992</v>
      </c>
      <c r="AI21" t="s">
        <v>45993</v>
      </c>
      <c r="AJ21" t="s">
        <v>46167</v>
      </c>
      <c r="AK21" t="s">
        <v>46168</v>
      </c>
      <c r="AL21" t="s">
        <v>46169</v>
      </c>
      <c r="AM21" t="s">
        <v>46170</v>
      </c>
      <c r="AN21" t="s">
        <v>46128</v>
      </c>
      <c r="AO21" t="s">
        <v>46268</v>
      </c>
      <c r="AP21" t="s">
        <v>46000</v>
      </c>
      <c r="AQ21" t="s">
        <v>46269</v>
      </c>
      <c r="AR21" t="s">
        <v>46047</v>
      </c>
      <c r="AS21" t="s">
        <v>46048</v>
      </c>
      <c r="AT21" t="s">
        <v>46270</v>
      </c>
      <c r="AU21" t="s">
        <v>46271</v>
      </c>
      <c r="AV21" t="s">
        <v>46074</v>
      </c>
      <c r="AW21" t="s">
        <v>46116</v>
      </c>
      <c r="AX21" t="s">
        <v>46272</v>
      </c>
      <c r="AY21" t="s">
        <v>46273</v>
      </c>
      <c r="AZ21" t="s">
        <v>46010</v>
      </c>
      <c r="BA21" t="s">
        <v>46034</v>
      </c>
      <c r="BB21" t="s">
        <v>46012</v>
      </c>
      <c r="BC21" t="s">
        <v>46274</v>
      </c>
      <c r="BD21" t="s">
        <v>46275</v>
      </c>
      <c r="BE21" t="s">
        <v>46276</v>
      </c>
    </row>
    <row r="22" spans="1:57" x14ac:dyDescent="0.2">
      <c r="A22" t="str">
        <f t="shared" ca="1" si="0"/>
        <v>{`_id`:`miguelmartinez_2017-11-08_07-08-41_-0600_Wed`,</v>
      </c>
      <c r="B22" t="str">
        <f t="shared" ca="1" si="1"/>
        <v>`_rev`:`2-db9b7b319c67907fc65bbdac1667a6b1`,</v>
      </c>
      <c r="C22" t="str">
        <f t="shared" ca="1" si="2"/>
        <v>`worksiteEncoded`:`KN_ODS_MNSHOP`,</v>
      </c>
      <c r="D22" t="str">
        <f t="shared" ca="1" si="3"/>
        <v>`client`:`KN`,</v>
      </c>
      <c r="E22" t="str">
        <f t="shared" ca="1" si="4"/>
        <v>`location`:`ODS`,</v>
      </c>
      <c r="F22" t="str">
        <f t="shared" ca="1" si="5"/>
        <v>`locID`:`MNSHOP`,</v>
      </c>
      <c r="G22" t="str">
        <f t="shared" ca="1" si="6"/>
        <v>`username`:`miguelmartinez`,</v>
      </c>
      <c r="H22" t="str">
        <f t="shared" ca="1" si="7"/>
        <v>`lastName`:`Martinez`,</v>
      </c>
      <c r="I22" t="str">
        <f t="shared" ca="1" si="8"/>
        <v>`firstName`:`Miguel`,</v>
      </c>
      <c r="J22" t="str">
        <f t="shared" ca="1" si="9"/>
        <v>`technician`:`Martinez, Miguel`,</v>
      </c>
      <c r="K22" t="str">
        <f t="shared" ca="1" si="10"/>
        <v>`timeStampM`:`null`,</v>
      </c>
      <c r="L22" t="str">
        <f t="shared" ca="1" si="11"/>
        <v>`shiftSerial`:`43040_07`,</v>
      </c>
      <c r="M22" t="str">
        <f t="shared" ca="1" si="12"/>
        <v>`siteUid`:521887,</v>
      </c>
      <c r="N22" t="str">
        <f t="shared" ca="1" si="13"/>
        <v>`timeStamp`:43047.2976982986,</v>
      </c>
      <c r="O22" t="str">
        <f t="shared" ca="1" si="14"/>
        <v>`payrollPeriod`:43040,</v>
      </c>
      <c r="P22" t="str">
        <f t="shared" ca="1" si="15"/>
        <v>`payroll_Period`:43040,</v>
      </c>
      <c r="Q22" t="str">
        <f t="shared" ca="1" si="16"/>
        <v>`rprtDate`:43046,</v>
      </c>
      <c r="R22" t="str">
        <f t="shared" ca="1" si="17"/>
        <v>`ts`:0.583333333333333,</v>
      </c>
      <c r="S22" t="str">
        <f t="shared" ca="1" si="18"/>
        <v>`te`:0.708333333333333,</v>
      </c>
      <c r="T22" t="str">
        <f t="shared" ca="1" si="19"/>
        <v>`repairHrs`:3,</v>
      </c>
      <c r="U22" t="str">
        <f t="shared" ca="1" si="20"/>
        <v>`timeStarts`:`2017-11-07T14:00:00-06:00`,</v>
      </c>
      <c r="V22" t="str">
        <f t="shared" ca="1" si="21"/>
        <v>`timeEnds`:`2017-11-07T17:00:00-06:00`,</v>
      </c>
      <c r="W22" t="str">
        <f t="shared" ca="1" si="22"/>
        <v>`shift`:`AM`,</v>
      </c>
      <c r="X22" t="str">
        <f t="shared" ca="1" si="23"/>
        <v>`shiftStartTime`:`6`,</v>
      </c>
      <c r="Y22" t="str">
        <f t="shared" ca="1" si="24"/>
        <v>`wONum`:`KNSHOP`,</v>
      </c>
      <c r="Z22" t="str">
        <f t="shared" ca="1" si="25"/>
        <v>`uNum`:`SHOP`,</v>
      </c>
      <c r="AA22" t="str">
        <f t="shared" ca="1" si="26"/>
        <v>`notes`:`Shop cleaning and maintenance.`,</v>
      </c>
      <c r="AB22" t="str">
        <f t="shared" ca="1" si="27"/>
        <v>`shift_Serial`:`43040_07`},</v>
      </c>
      <c r="AD22" t="s">
        <v>46277</v>
      </c>
      <c r="AE22" t="s">
        <v>46278</v>
      </c>
      <c r="AF22" t="s">
        <v>45990</v>
      </c>
      <c r="AG22" t="s">
        <v>45991</v>
      </c>
      <c r="AH22" t="s">
        <v>45992</v>
      </c>
      <c r="AI22" t="s">
        <v>45993</v>
      </c>
      <c r="AJ22" t="s">
        <v>46167</v>
      </c>
      <c r="AK22" t="s">
        <v>46168</v>
      </c>
      <c r="AL22" t="s">
        <v>46169</v>
      </c>
      <c r="AM22" t="s">
        <v>46170</v>
      </c>
      <c r="AN22" t="s">
        <v>46128</v>
      </c>
      <c r="AO22" t="s">
        <v>46279</v>
      </c>
      <c r="AP22" t="s">
        <v>46000</v>
      </c>
      <c r="AQ22" t="s">
        <v>46280</v>
      </c>
      <c r="AR22" t="s">
        <v>46047</v>
      </c>
      <c r="AS22" t="s">
        <v>46048</v>
      </c>
      <c r="AT22" t="s">
        <v>46281</v>
      </c>
      <c r="AU22" t="s">
        <v>46198</v>
      </c>
      <c r="AV22" t="s">
        <v>46074</v>
      </c>
      <c r="AW22" t="s">
        <v>46160</v>
      </c>
      <c r="AX22" t="s">
        <v>46282</v>
      </c>
      <c r="AY22" t="s">
        <v>46283</v>
      </c>
      <c r="AZ22" t="s">
        <v>46010</v>
      </c>
      <c r="BA22" t="s">
        <v>46034</v>
      </c>
      <c r="BB22" t="s">
        <v>46012</v>
      </c>
      <c r="BC22" t="s">
        <v>46274</v>
      </c>
      <c r="BD22" t="s">
        <v>46284</v>
      </c>
      <c r="BE22" t="s">
        <v>46285</v>
      </c>
    </row>
    <row r="23" spans="1:57" x14ac:dyDescent="0.2">
      <c r="A23" t="str">
        <f t="shared" ca="1" si="0"/>
        <v>{`_id`:`arrow_2017-11-03_19-01-09_-0500_Fri`,</v>
      </c>
      <c r="B23" t="str">
        <f t="shared" ca="1" si="1"/>
        <v>`_rev`:`2-dac99c8deb7ecea3ba128a66c38e436c`,</v>
      </c>
      <c r="C23" t="str">
        <f t="shared" ca="1" si="2"/>
        <v>`worksiteEncoded`:`KN_ODS_MNSHOP`,</v>
      </c>
      <c r="D23" t="str">
        <f t="shared" ca="1" si="3"/>
        <v>`client`:`KN`,</v>
      </c>
      <c r="E23" t="str">
        <f t="shared" ca="1" si="4"/>
        <v>`location`:`ODS`,</v>
      </c>
      <c r="F23" t="str">
        <f t="shared" ca="1" si="5"/>
        <v>`locID`:`MNSHOP`,</v>
      </c>
      <c r="G23" t="str">
        <f t="shared" ca="1" si="6"/>
        <v>`username`:`arrow`,</v>
      </c>
      <c r="H23" t="str">
        <f t="shared" ca="1" si="7"/>
        <v>`lastName`:`Rodriguez`,</v>
      </c>
      <c r="I23" t="str">
        <f t="shared" ca="1" si="8"/>
        <v>`firstName`:`Fernando`,</v>
      </c>
      <c r="J23" t="str">
        <f t="shared" ca="1" si="9"/>
        <v>`technician`:`Rodriguez, Fernando`,</v>
      </c>
      <c r="K23" t="str">
        <f t="shared" ca="1" si="10"/>
        <v>`timeStampM`:`null`,</v>
      </c>
      <c r="L23" t="str">
        <f t="shared" ca="1" si="11"/>
        <v>`shiftSerial`:`43040_03`,</v>
      </c>
      <c r="M23" t="str">
        <f t="shared" ca="1" si="12"/>
        <v>`siteUid`:521887,</v>
      </c>
      <c r="N23" t="str">
        <f t="shared" ca="1" si="13"/>
        <v>`timeStamp`:43042.7924677199,</v>
      </c>
      <c r="O23" t="str">
        <f t="shared" ca="1" si="14"/>
        <v>`payrollPeriod`:43040,</v>
      </c>
      <c r="P23" t="str">
        <f t="shared" ca="1" si="15"/>
        <v>`payroll_Period`:43040,</v>
      </c>
      <c r="Q23" t="str">
        <f t="shared" ca="1" si="16"/>
        <v>`rprtDate`:43042,</v>
      </c>
      <c r="R23" t="str">
        <f t="shared" ca="1" si="17"/>
        <v>`ts`:0.0833333333333333,</v>
      </c>
      <c r="S23" t="str">
        <f t="shared" ca="1" si="18"/>
        <v>`te`:0.208333333333333,</v>
      </c>
      <c r="T23" t="str">
        <f t="shared" ca="1" si="19"/>
        <v>`repairHrs`:3,</v>
      </c>
      <c r="U23" t="str">
        <f t="shared" ca="1" si="20"/>
        <v>`timeStarts`:`2017-11-04T02:00:00-05:00`,</v>
      </c>
      <c r="V23" t="str">
        <f t="shared" ca="1" si="21"/>
        <v>`timeEnds`:`2017-11-04T05:00:00-05:00`,</v>
      </c>
      <c r="W23" t="str">
        <f t="shared" ca="1" si="22"/>
        <v>`shift`:`PM`,</v>
      </c>
      <c r="X23" t="str">
        <f t="shared" ca="1" si="23"/>
        <v>`shiftStartTime`:`7`,</v>
      </c>
      <c r="Y23" t="str">
        <f t="shared" ca="1" si="24"/>
        <v>`wONum`:`KNSHOP`,</v>
      </c>
      <c r="Z23" t="str">
        <f t="shared" ca="1" si="25"/>
        <v>`uNum`:`5122279`,</v>
      </c>
      <c r="AA23" t="str">
        <f t="shared" ca="1" si="26"/>
        <v>`notes`:`Instalar packing complet Instalar rain caps Cambiar filtros de aire Frac pum 5122279`,</v>
      </c>
      <c r="AB23" t="str">
        <f t="shared" ca="1" si="27"/>
        <v>`shift_Serial`:`43040_03`},</v>
      </c>
      <c r="AD23" t="s">
        <v>46286</v>
      </c>
      <c r="AE23" t="s">
        <v>46287</v>
      </c>
      <c r="AF23" t="s">
        <v>45990</v>
      </c>
      <c r="AG23" t="s">
        <v>45991</v>
      </c>
      <c r="AH23" t="s">
        <v>45992</v>
      </c>
      <c r="AI23" t="s">
        <v>45993</v>
      </c>
      <c r="AJ23" t="s">
        <v>46288</v>
      </c>
      <c r="AK23" t="s">
        <v>46125</v>
      </c>
      <c r="AL23" t="s">
        <v>46289</v>
      </c>
      <c r="AM23" t="s">
        <v>46290</v>
      </c>
      <c r="AN23" t="s">
        <v>46128</v>
      </c>
      <c r="AO23" t="s">
        <v>46195</v>
      </c>
      <c r="AP23" t="s">
        <v>46000</v>
      </c>
      <c r="AQ23" t="s">
        <v>46291</v>
      </c>
      <c r="AR23" t="s">
        <v>46047</v>
      </c>
      <c r="AS23" t="s">
        <v>46048</v>
      </c>
      <c r="AT23" t="s">
        <v>46197</v>
      </c>
      <c r="AU23" t="s">
        <v>46292</v>
      </c>
      <c r="AV23" t="s">
        <v>46051</v>
      </c>
      <c r="AW23" t="s">
        <v>46160</v>
      </c>
      <c r="AX23" t="s">
        <v>46293</v>
      </c>
      <c r="AY23" t="s">
        <v>46294</v>
      </c>
      <c r="AZ23" t="s">
        <v>46033</v>
      </c>
      <c r="BA23" t="s">
        <v>46011</v>
      </c>
      <c r="BB23" t="s">
        <v>46012</v>
      </c>
      <c r="BC23" t="s">
        <v>46295</v>
      </c>
      <c r="BD23" t="s">
        <v>46296</v>
      </c>
      <c r="BE23" t="s">
        <v>46203</v>
      </c>
    </row>
    <row r="24" spans="1:57" x14ac:dyDescent="0.2">
      <c r="A24" t="str">
        <f t="shared" ca="1" si="0"/>
        <v>{`_id`:`evela_2017-11-08_09-35-50_-0600_Wed`,</v>
      </c>
      <c r="B24" t="str">
        <f t="shared" ca="1" si="1"/>
        <v>`_rev`:`2-d7c9b540234a653397543e67ca2df4af`,</v>
      </c>
      <c r="C24" t="str">
        <f t="shared" ca="1" si="2"/>
        <v>`worksiteEncoded`:`KN_ODS_MNSHOP`,</v>
      </c>
      <c r="D24" t="str">
        <f t="shared" ca="1" si="3"/>
        <v>`client`:`KN`,</v>
      </c>
      <c r="E24" t="str">
        <f t="shared" ca="1" si="4"/>
        <v>`location`:`ODS`,</v>
      </c>
      <c r="F24" t="str">
        <f t="shared" ca="1" si="5"/>
        <v>`locID`:`MNSHOP`,</v>
      </c>
      <c r="G24" t="str">
        <f t="shared" ca="1" si="6"/>
        <v>`username`:`evela`,</v>
      </c>
      <c r="H24" t="str">
        <f t="shared" ca="1" si="7"/>
        <v>`lastName`:`Vela`,</v>
      </c>
      <c r="I24" t="str">
        <f t="shared" ca="1" si="8"/>
        <v>`firstName`:`Ediberto`,</v>
      </c>
      <c r="J24" t="str">
        <f t="shared" ca="1" si="9"/>
        <v>`technician`:`Vela, Ediberto`,</v>
      </c>
      <c r="K24" t="str">
        <f t="shared" ca="1" si="10"/>
        <v>`timeStampM`:`2017-11-08T09:35:50-06:00`,</v>
      </c>
      <c r="L24" t="str">
        <f t="shared" ca="1" si="11"/>
        <v>`shiftSerial`:`43040_07`,</v>
      </c>
      <c r="M24" t="str">
        <f t="shared" ca="1" si="12"/>
        <v>`siteUid`:521887,</v>
      </c>
      <c r="N24" t="str">
        <f t="shared" ca="1" si="13"/>
        <v>`timeStamp`:43047.3998879398,</v>
      </c>
      <c r="O24" t="str">
        <f t="shared" ca="1" si="14"/>
        <v>`payrollPeriod`:43040,</v>
      </c>
      <c r="P24" t="str">
        <f t="shared" ca="1" si="15"/>
        <v>`payroll_Period`:43040,</v>
      </c>
      <c r="Q24" t="str">
        <f t="shared" ca="1" si="16"/>
        <v>`rprtDate`:43046,</v>
      </c>
      <c r="R24" t="str">
        <f t="shared" ca="1" si="17"/>
        <v>`ts`:0.75,</v>
      </c>
      <c r="S24" t="str">
        <f t="shared" ca="1" si="18"/>
        <v>`te`:0.208333333333333,</v>
      </c>
      <c r="T24" t="str">
        <f t="shared" ca="1" si="19"/>
        <v>`repairHrs`:11,</v>
      </c>
      <c r="U24" t="str">
        <f t="shared" ca="1" si="20"/>
        <v>`timeStarts`:`2017-11-07T18:00:00-06:00`,</v>
      </c>
      <c r="V24" t="str">
        <f t="shared" ca="1" si="21"/>
        <v>`timeEnds`:`2017-11-08T05:00:00-06:00`,</v>
      </c>
      <c r="W24" t="str">
        <f t="shared" ca="1" si="22"/>
        <v>`shift`:`PM`,</v>
      </c>
      <c r="X24" t="str">
        <f t="shared" ca="1" si="23"/>
        <v>`shiftStartTime`:`7`,</v>
      </c>
      <c r="Y24" t="str">
        <f t="shared" ca="1" si="24"/>
        <v>`wONum`:`KNSHOP`,</v>
      </c>
      <c r="Z24" t="str">
        <f t="shared" ca="1" si="25"/>
        <v>`uNum`:`121`,</v>
      </c>
      <c r="AA24" t="str">
        <f t="shared" ca="1" si="26"/>
        <v>`notes`:`Replace differential,check list, perform regeneration`,</v>
      </c>
      <c r="AB24" t="str">
        <f t="shared" ca="1" si="27"/>
        <v>`shift_Serial`:`43040_07`},</v>
      </c>
      <c r="AD24" t="s">
        <v>46297</v>
      </c>
      <c r="AE24" t="s">
        <v>46298</v>
      </c>
      <c r="AF24" t="s">
        <v>45990</v>
      </c>
      <c r="AG24" t="s">
        <v>45991</v>
      </c>
      <c r="AH24" t="s">
        <v>45992</v>
      </c>
      <c r="AI24" t="s">
        <v>45993</v>
      </c>
      <c r="AJ24" t="s">
        <v>46299</v>
      </c>
      <c r="AK24" t="s">
        <v>46019</v>
      </c>
      <c r="AL24" t="s">
        <v>46300</v>
      </c>
      <c r="AM24" t="s">
        <v>46301</v>
      </c>
      <c r="AN24" t="s">
        <v>46302</v>
      </c>
      <c r="AO24" t="s">
        <v>46279</v>
      </c>
      <c r="AP24" t="s">
        <v>46000</v>
      </c>
      <c r="AQ24" t="s">
        <v>46303</v>
      </c>
      <c r="AR24" t="s">
        <v>46047</v>
      </c>
      <c r="AS24" t="s">
        <v>46048</v>
      </c>
      <c r="AT24" t="s">
        <v>46281</v>
      </c>
      <c r="AU24" t="s">
        <v>46028</v>
      </c>
      <c r="AV24" t="s">
        <v>46051</v>
      </c>
      <c r="AW24" t="s">
        <v>46103</v>
      </c>
      <c r="AX24" t="s">
        <v>46304</v>
      </c>
      <c r="AY24" t="s">
        <v>46305</v>
      </c>
      <c r="AZ24" t="s">
        <v>46033</v>
      </c>
      <c r="BA24" t="s">
        <v>46011</v>
      </c>
      <c r="BB24" t="s">
        <v>46012</v>
      </c>
      <c r="BC24" t="s">
        <v>46306</v>
      </c>
      <c r="BD24" t="s">
        <v>46307</v>
      </c>
      <c r="BE24" t="s">
        <v>46285</v>
      </c>
    </row>
    <row r="25" spans="1:57" x14ac:dyDescent="0.2">
      <c r="A25" t="str">
        <f t="shared" ca="1" si="0"/>
        <v>{`_id`:`miguelmartinez_2017-11-07_07-18-32_-0600_Tue`,</v>
      </c>
      <c r="B25" t="str">
        <f t="shared" ca="1" si="1"/>
        <v>`_rev`:`2-d76338edc1bcfa8158b0de0fe8b10251`,</v>
      </c>
      <c r="C25" t="str">
        <f t="shared" ca="1" si="2"/>
        <v>`worksiteEncoded`:`KN_ODS_MNSHOP`,</v>
      </c>
      <c r="D25" t="str">
        <f t="shared" ca="1" si="3"/>
        <v>`client`:`KN`,</v>
      </c>
      <c r="E25" t="str">
        <f t="shared" ca="1" si="4"/>
        <v>`location`:`ODS`,</v>
      </c>
      <c r="F25" t="str">
        <f t="shared" ca="1" si="5"/>
        <v>`locID`:`MNSHOP`,</v>
      </c>
      <c r="G25" t="str">
        <f t="shared" ca="1" si="6"/>
        <v>`username`:`miguelmartinez`,</v>
      </c>
      <c r="H25" t="str">
        <f t="shared" ca="1" si="7"/>
        <v>`lastName`:`Martinez`,</v>
      </c>
      <c r="I25" t="str">
        <f t="shared" ca="1" si="8"/>
        <v>`firstName`:`Miguel`,</v>
      </c>
      <c r="J25" t="str">
        <f t="shared" ca="1" si="9"/>
        <v>`technician`:`Martinez, Miguel`,</v>
      </c>
      <c r="K25" t="str">
        <f t="shared" ca="1" si="10"/>
        <v>`timeStampM`:`null`,</v>
      </c>
      <c r="L25" t="str">
        <f t="shared" ca="1" si="11"/>
        <v>`shiftSerial`:`43040_06`,</v>
      </c>
      <c r="M25" t="str">
        <f t="shared" ca="1" si="12"/>
        <v>`siteUid`:521887,</v>
      </c>
      <c r="N25" t="str">
        <f t="shared" ca="1" si="13"/>
        <v>`timeStamp`:43046.3045398495,</v>
      </c>
      <c r="O25" t="str">
        <f t="shared" ca="1" si="14"/>
        <v>`payrollPeriod`:43040,</v>
      </c>
      <c r="P25" t="str">
        <f t="shared" ca="1" si="15"/>
        <v>`payroll_Period`:43040,</v>
      </c>
      <c r="Q25" t="str">
        <f t="shared" ca="1" si="16"/>
        <v>`rprtDate`:43045,</v>
      </c>
      <c r="R25" t="str">
        <f t="shared" ca="1" si="17"/>
        <v>`ts`:0.541666666666667,</v>
      </c>
      <c r="S25" t="str">
        <f t="shared" ca="1" si="18"/>
        <v>`te`:0.666666666666667,</v>
      </c>
      <c r="T25" t="str">
        <f t="shared" ca="1" si="19"/>
        <v>`repairHrs`:3,</v>
      </c>
      <c r="U25" t="str">
        <f t="shared" ca="1" si="20"/>
        <v>`timeStarts`:`2017-11-06T13:00:00-06:00`,</v>
      </c>
      <c r="V25" t="str">
        <f t="shared" ca="1" si="21"/>
        <v>`timeEnds`:`2017-11-06T16:00:00-06:00`,</v>
      </c>
      <c r="W25" t="str">
        <f t="shared" ca="1" si="22"/>
        <v>`shift`:`AM`,</v>
      </c>
      <c r="X25" t="str">
        <f t="shared" ca="1" si="23"/>
        <v>`shiftStartTime`:`6`,</v>
      </c>
      <c r="Y25" t="str">
        <f t="shared" ca="1" si="24"/>
        <v>`wONum`:`KNSHOP`,</v>
      </c>
      <c r="Z25" t="str">
        <f t="shared" ca="1" si="25"/>
        <v>`uNum`:`HP-059`,</v>
      </c>
      <c r="AA25" t="str">
        <f t="shared" ca="1" si="26"/>
        <v>`notes`:`Remove and installed new fluid end`,</v>
      </c>
      <c r="AB25" t="str">
        <f t="shared" ca="1" si="27"/>
        <v>`shift_Serial`:`43040_06`},</v>
      </c>
      <c r="AD25" t="s">
        <v>46308</v>
      </c>
      <c r="AE25" t="s">
        <v>46309</v>
      </c>
      <c r="AF25" t="s">
        <v>45990</v>
      </c>
      <c r="AG25" t="s">
        <v>45991</v>
      </c>
      <c r="AH25" t="s">
        <v>45992</v>
      </c>
      <c r="AI25" t="s">
        <v>45993</v>
      </c>
      <c r="AJ25" t="s">
        <v>46167</v>
      </c>
      <c r="AK25" t="s">
        <v>46168</v>
      </c>
      <c r="AL25" t="s">
        <v>46169</v>
      </c>
      <c r="AM25" t="s">
        <v>46170</v>
      </c>
      <c r="AN25" t="s">
        <v>46128</v>
      </c>
      <c r="AO25" t="s">
        <v>46310</v>
      </c>
      <c r="AP25" t="s">
        <v>46000</v>
      </c>
      <c r="AQ25" t="s">
        <v>46311</v>
      </c>
      <c r="AR25" t="s">
        <v>46047</v>
      </c>
      <c r="AS25" t="s">
        <v>46048</v>
      </c>
      <c r="AT25" t="s">
        <v>46312</v>
      </c>
      <c r="AU25" t="s">
        <v>46313</v>
      </c>
      <c r="AV25" t="s">
        <v>46314</v>
      </c>
      <c r="AW25" t="s">
        <v>46160</v>
      </c>
      <c r="AX25" t="s">
        <v>46315</v>
      </c>
      <c r="AY25" t="s">
        <v>46316</v>
      </c>
      <c r="AZ25" t="s">
        <v>46010</v>
      </c>
      <c r="BA25" t="s">
        <v>46034</v>
      </c>
      <c r="BB25" t="s">
        <v>46012</v>
      </c>
      <c r="BC25" t="s">
        <v>46317</v>
      </c>
      <c r="BD25" t="s">
        <v>46318</v>
      </c>
      <c r="BE25" t="s">
        <v>46319</v>
      </c>
    </row>
    <row r="26" spans="1:57" x14ac:dyDescent="0.2">
      <c r="A26" t="str">
        <f t="shared" ca="1" si="0"/>
        <v>{`_id`:`lcareaga_2017-10-03_20-41-49_-0500_Tue`,</v>
      </c>
      <c r="B26" t="str">
        <f t="shared" ca="1" si="1"/>
        <v>`_rev`:`2-d5939658e5d1fb7a66484a351ce4770f`,</v>
      </c>
      <c r="C26" t="str">
        <f t="shared" ca="1" si="2"/>
        <v>`worksiteEncoded`:`KN_ODS_MNSHOP`,</v>
      </c>
      <c r="D26" t="str">
        <f t="shared" ca="1" si="3"/>
        <v>`client`:`KN`,</v>
      </c>
      <c r="E26" t="str">
        <f t="shared" ca="1" si="4"/>
        <v>`location`:`ODS`,</v>
      </c>
      <c r="F26" t="str">
        <f t="shared" ca="1" si="5"/>
        <v>`locID`:`MNSHOP`,</v>
      </c>
      <c r="G26" t="str">
        <f t="shared" ca="1" si="6"/>
        <v>`username`:`lcareaga`,</v>
      </c>
      <c r="H26" t="str">
        <f t="shared" ca="1" si="7"/>
        <v>`lastName`:`Careaga`,</v>
      </c>
      <c r="I26" t="str">
        <f t="shared" ca="1" si="8"/>
        <v>`firstName`:`Luis`,</v>
      </c>
      <c r="J26" t="str">
        <f t="shared" ca="1" si="9"/>
        <v>`technician`:`Careaga, Luis`,</v>
      </c>
      <c r="K26" t="str">
        <f t="shared" ca="1" si="10"/>
        <v>`timeStampM`:`2017-10-03T20:41:49-05:00`,</v>
      </c>
      <c r="L26" t="str">
        <f t="shared" ca="1" si="11"/>
        <v>`shiftSerial`:`43005_07`,</v>
      </c>
      <c r="M26" t="str">
        <f t="shared" ca="1" si="12"/>
        <v>`siteUid`:521887,</v>
      </c>
      <c r="N26" t="str">
        <f t="shared" ca="1" si="13"/>
        <v>`timeStamp`:43011.8623802083,</v>
      </c>
      <c r="O26" t="str">
        <f t="shared" ca="1" si="14"/>
        <v>`payrollPeriod`:43005,</v>
      </c>
      <c r="P26" t="str">
        <f t="shared" ca="1" si="15"/>
        <v>`payroll_Period`:43005,</v>
      </c>
      <c r="Q26" t="str">
        <f t="shared" ca="1" si="16"/>
        <v>`rprtDate`:43011,</v>
      </c>
      <c r="R26" t="str">
        <f t="shared" ca="1" si="17"/>
        <v>`ts`:0.25,</v>
      </c>
      <c r="S26" t="str">
        <f t="shared" ca="1" si="18"/>
        <v>`te`:0.541666666666667,</v>
      </c>
      <c r="T26" t="str">
        <f t="shared" ca="1" si="19"/>
        <v>`repairHrs`:7,</v>
      </c>
      <c r="U26" t="str">
        <f t="shared" ca="1" si="20"/>
        <v>`timeStarts`:`2017-10-03T06:00:00-05:00`,</v>
      </c>
      <c r="V26" t="str">
        <f t="shared" ca="1" si="21"/>
        <v>`timeEnds`:`2017-10-03T13:00:00-05:00`,</v>
      </c>
      <c r="W26" t="str">
        <f t="shared" ca="1" si="22"/>
        <v>`shift`:`AM`,</v>
      </c>
      <c r="X26" t="str">
        <f t="shared" ca="1" si="23"/>
        <v>`shiftStartTime`:`null`,</v>
      </c>
      <c r="Y26" t="str">
        <f t="shared" ca="1" si="24"/>
        <v>`wONum`:`KNSHOP`,</v>
      </c>
      <c r="Z26" t="str">
        <f t="shared" ca="1" si="25"/>
        <v>`uNum`:`506264`,</v>
      </c>
      <c r="AA26" t="str">
        <f t="shared" ca="1" si="26"/>
        <v>`notes`:`Remove and replace packing. Remove and replace D-rings`,</v>
      </c>
      <c r="AB26" t="str">
        <f t="shared" ca="1" si="27"/>
        <v>`shift_Serial`:`43005_07`},</v>
      </c>
      <c r="AD26" t="s">
        <v>46320</v>
      </c>
      <c r="AE26" t="s">
        <v>46321</v>
      </c>
      <c r="AF26" t="s">
        <v>45990</v>
      </c>
      <c r="AG26" t="s">
        <v>45991</v>
      </c>
      <c r="AH26" t="s">
        <v>45992</v>
      </c>
      <c r="AI26" t="s">
        <v>45993</v>
      </c>
      <c r="AJ26" t="s">
        <v>46322</v>
      </c>
      <c r="AK26" t="s">
        <v>46323</v>
      </c>
      <c r="AL26" t="s">
        <v>46324</v>
      </c>
      <c r="AM26" t="s">
        <v>46325</v>
      </c>
      <c r="AN26" t="s">
        <v>46326</v>
      </c>
      <c r="AO26" t="s">
        <v>46207</v>
      </c>
      <c r="AP26" t="s">
        <v>46000</v>
      </c>
      <c r="AQ26" t="s">
        <v>46327</v>
      </c>
      <c r="AR26" t="s">
        <v>46209</v>
      </c>
      <c r="AS26" t="s">
        <v>46210</v>
      </c>
      <c r="AT26" t="s">
        <v>46211</v>
      </c>
      <c r="AU26" t="s">
        <v>46248</v>
      </c>
      <c r="AV26" t="s">
        <v>46328</v>
      </c>
      <c r="AW26" t="s">
        <v>46329</v>
      </c>
      <c r="AX26" t="s">
        <v>46330</v>
      </c>
      <c r="AY26" t="s">
        <v>46331</v>
      </c>
      <c r="AZ26" t="s">
        <v>46010</v>
      </c>
      <c r="BA26" t="s">
        <v>46238</v>
      </c>
      <c r="BB26" t="s">
        <v>46012</v>
      </c>
      <c r="BC26" t="s">
        <v>46332</v>
      </c>
      <c r="BD26" t="s">
        <v>46333</v>
      </c>
      <c r="BE26" t="s">
        <v>46217</v>
      </c>
    </row>
    <row r="27" spans="1:57" x14ac:dyDescent="0.2">
      <c r="A27" t="str">
        <f t="shared" ca="1" si="0"/>
        <v>{`_id`:`miguelmartinez_2017-11-03_07-15-57_-0500_Fri`,</v>
      </c>
      <c r="B27" t="str">
        <f t="shared" ca="1" si="1"/>
        <v>`_rev`:`2-d4f5527faa882a5feff0337dc4610212`,</v>
      </c>
      <c r="C27" t="str">
        <f t="shared" ca="1" si="2"/>
        <v>`worksiteEncoded`:`KN_ODS_MNSHOP`,</v>
      </c>
      <c r="D27" t="str">
        <f t="shared" ca="1" si="3"/>
        <v>`client`:`KN`,</v>
      </c>
      <c r="E27" t="str">
        <f t="shared" ca="1" si="4"/>
        <v>`location`:`ODS`,</v>
      </c>
      <c r="F27" t="str">
        <f t="shared" ca="1" si="5"/>
        <v>`locID`:`MNSHOP`,</v>
      </c>
      <c r="G27" t="str">
        <f t="shared" ca="1" si="6"/>
        <v>`username`:`miguelmartinez`,</v>
      </c>
      <c r="H27" t="str">
        <f t="shared" ca="1" si="7"/>
        <v>`lastName`:`Martinez`,</v>
      </c>
      <c r="I27" t="str">
        <f t="shared" ca="1" si="8"/>
        <v>`firstName`:`Miguel`,</v>
      </c>
      <c r="J27" t="str">
        <f t="shared" ca="1" si="9"/>
        <v>`technician`:`Martinez, Miguel`,</v>
      </c>
      <c r="K27" t="str">
        <f t="shared" ca="1" si="10"/>
        <v>`timeStampM`:`null`,</v>
      </c>
      <c r="L27" t="str">
        <f t="shared" ca="1" si="11"/>
        <v>`shiftSerial`:`43040_02`,</v>
      </c>
      <c r="M27" t="str">
        <f t="shared" ca="1" si="12"/>
        <v>`siteUid`:521887,</v>
      </c>
      <c r="N27" t="str">
        <f t="shared" ca="1" si="13"/>
        <v>`timeStamp`:43042.302745081,</v>
      </c>
      <c r="O27" t="str">
        <f t="shared" ca="1" si="14"/>
        <v>`payrollPeriod`:43040,</v>
      </c>
      <c r="P27" t="str">
        <f t="shared" ca="1" si="15"/>
        <v>`payroll_Period`:43040,</v>
      </c>
      <c r="Q27" t="str">
        <f t="shared" ca="1" si="16"/>
        <v>`rprtDate`:43041,</v>
      </c>
      <c r="R27" t="str">
        <f t="shared" ca="1" si="17"/>
        <v>`ts`:0.666666666666667,</v>
      </c>
      <c r="S27" t="str">
        <f t="shared" ca="1" si="18"/>
        <v>`te`:0.708333333333333,</v>
      </c>
      <c r="T27" t="str">
        <f t="shared" ca="1" si="19"/>
        <v>`repairHrs`:1,</v>
      </c>
      <c r="U27" t="str">
        <f t="shared" ca="1" si="20"/>
        <v>`timeStarts`:`2017-11-02T16:00:00-05:00`,</v>
      </c>
      <c r="V27" t="str">
        <f t="shared" ca="1" si="21"/>
        <v>`timeEnds`:`2017-11-02T17:00:00-05:00`,</v>
      </c>
      <c r="W27" t="str">
        <f t="shared" ca="1" si="22"/>
        <v>`shift`:`AM`,</v>
      </c>
      <c r="X27" t="str">
        <f t="shared" ca="1" si="23"/>
        <v>`shiftStartTime`:`6`,</v>
      </c>
      <c r="Y27" t="str">
        <f t="shared" ca="1" si="24"/>
        <v>`wONum`:`KNSHOP`,</v>
      </c>
      <c r="Z27" t="str">
        <f t="shared" ca="1" si="25"/>
        <v>`uNum`:`SHOP`,</v>
      </c>
      <c r="AA27" t="str">
        <f t="shared" ca="1" si="26"/>
        <v>`notes`:`Shop`,</v>
      </c>
      <c r="AB27" t="str">
        <f t="shared" ca="1" si="27"/>
        <v>`shift_Serial`:`43040_02`},</v>
      </c>
      <c r="AD27" t="s">
        <v>46334</v>
      </c>
      <c r="AE27" t="s">
        <v>46335</v>
      </c>
      <c r="AF27" t="s">
        <v>45990</v>
      </c>
      <c r="AG27" t="s">
        <v>45991</v>
      </c>
      <c r="AH27" t="s">
        <v>45992</v>
      </c>
      <c r="AI27" t="s">
        <v>45993</v>
      </c>
      <c r="AJ27" t="s">
        <v>46167</v>
      </c>
      <c r="AK27" t="s">
        <v>46168</v>
      </c>
      <c r="AL27" t="s">
        <v>46169</v>
      </c>
      <c r="AM27" t="s">
        <v>46170</v>
      </c>
      <c r="AN27" t="s">
        <v>46128</v>
      </c>
      <c r="AO27" t="s">
        <v>46045</v>
      </c>
      <c r="AP27" t="s">
        <v>46000</v>
      </c>
      <c r="AQ27" t="s">
        <v>46336</v>
      </c>
      <c r="AR27" t="s">
        <v>46047</v>
      </c>
      <c r="AS27" t="s">
        <v>46048</v>
      </c>
      <c r="AT27" t="s">
        <v>46049</v>
      </c>
      <c r="AU27" t="s">
        <v>46337</v>
      </c>
      <c r="AV27" t="s">
        <v>46074</v>
      </c>
      <c r="AW27" t="s">
        <v>46338</v>
      </c>
      <c r="AX27" t="s">
        <v>46339</v>
      </c>
      <c r="AY27" t="s">
        <v>46340</v>
      </c>
      <c r="AZ27" t="s">
        <v>46010</v>
      </c>
      <c r="BA27" t="s">
        <v>46034</v>
      </c>
      <c r="BB27" t="s">
        <v>46012</v>
      </c>
      <c r="BC27" t="s">
        <v>46274</v>
      </c>
      <c r="BD27" t="s">
        <v>46275</v>
      </c>
      <c r="BE27" t="s">
        <v>46056</v>
      </c>
    </row>
    <row r="28" spans="1:57" x14ac:dyDescent="0.2">
      <c r="A28" t="str">
        <f t="shared" ca="1" si="0"/>
        <v>{`_id`:`eduardovela_2017-10-18_06-51-11_-0500_Wed`,</v>
      </c>
      <c r="B28" t="str">
        <f t="shared" ca="1" si="1"/>
        <v>`_rev`:`2-d3fc4291dd29964f65a1d3978dfabe24`,</v>
      </c>
      <c r="C28" t="str">
        <f t="shared" ca="1" si="2"/>
        <v>`worksiteEncoded`:`KN_ODS_MNSHOP`,</v>
      </c>
      <c r="D28" t="str">
        <f t="shared" ca="1" si="3"/>
        <v>`client`:`KN`,</v>
      </c>
      <c r="E28" t="str">
        <f t="shared" ca="1" si="4"/>
        <v>`location`:`ODS`,</v>
      </c>
      <c r="F28" t="str">
        <f t="shared" ca="1" si="5"/>
        <v>`locID`:`MNSHOP`,</v>
      </c>
      <c r="G28" t="str">
        <f t="shared" ca="1" si="6"/>
        <v>`username`:`eduardovela`,</v>
      </c>
      <c r="H28" t="str">
        <f t="shared" ca="1" si="7"/>
        <v>`lastName`:`Vela`,</v>
      </c>
      <c r="I28" t="str">
        <f t="shared" ca="1" si="8"/>
        <v>`firstName`:`Eduardo`,</v>
      </c>
      <c r="J28" t="str">
        <f t="shared" ca="1" si="9"/>
        <v>`technician`:`Vela, Eduardo`,</v>
      </c>
      <c r="K28" t="str">
        <f t="shared" ca="1" si="10"/>
        <v>`timeStampM`:`2017-10-18T06:51:11-05:00`,</v>
      </c>
      <c r="L28" t="str">
        <f t="shared" ca="1" si="11"/>
        <v>`shiftSerial`:`43019_02`,</v>
      </c>
      <c r="M28" t="str">
        <f t="shared" ca="1" si="12"/>
        <v>`siteUid`:521887,</v>
      </c>
      <c r="N28" t="str">
        <f t="shared" ca="1" si="13"/>
        <v>`timeStamp`:43026.2855525,</v>
      </c>
      <c r="O28" t="str">
        <f t="shared" ca="1" si="14"/>
        <v>`payrollPeriod`:43019,</v>
      </c>
      <c r="P28" t="str">
        <f t="shared" ca="1" si="15"/>
        <v>`payroll_Period`:43019,</v>
      </c>
      <c r="Q28" t="str">
        <f t="shared" ca="1" si="16"/>
        <v>`rprtDate`:43020,</v>
      </c>
      <c r="R28" t="str">
        <f t="shared" ca="1" si="17"/>
        <v>`ts`:0.75,</v>
      </c>
      <c r="S28" t="str">
        <f t="shared" ca="1" si="18"/>
        <v>`te`:0.979166666666667,</v>
      </c>
      <c r="T28" t="str">
        <f t="shared" ca="1" si="19"/>
        <v>`repairHrs`:5.5,</v>
      </c>
      <c r="U28" t="str">
        <f t="shared" ca="1" si="20"/>
        <v>`timeStarts`:`2017-10-12T18:00:00-05:00`,</v>
      </c>
      <c r="V28" t="str">
        <f t="shared" ca="1" si="21"/>
        <v>`timeEnds`:`2017-10-12T23:30:00-05:00`,</v>
      </c>
      <c r="W28" t="str">
        <f t="shared" ca="1" si="22"/>
        <v>`shift`:`PM`,</v>
      </c>
      <c r="X28" t="str">
        <f t="shared" ca="1" si="23"/>
        <v>`shiftStartTime`:`6`,</v>
      </c>
      <c r="Y28" t="str">
        <f t="shared" ca="1" si="24"/>
        <v>`wONum`:`KNSHOP`,</v>
      </c>
      <c r="Z28" t="str">
        <f t="shared" ca="1" si="25"/>
        <v>`uNum`:`Q-408`,</v>
      </c>
      <c r="AA28" t="str">
        <f t="shared" ca="1" si="26"/>
        <v>`notes`:`Remove and replace flenge and repair manifol`,</v>
      </c>
      <c r="AB28" t="str">
        <f t="shared" ca="1" si="27"/>
        <v>`shift_Serial`:`43019_02`},</v>
      </c>
      <c r="AD28" t="s">
        <v>46341</v>
      </c>
      <c r="AE28" t="s">
        <v>46342</v>
      </c>
      <c r="AF28" t="s">
        <v>45990</v>
      </c>
      <c r="AG28" t="s">
        <v>45991</v>
      </c>
      <c r="AH28" t="s">
        <v>45992</v>
      </c>
      <c r="AI28" t="s">
        <v>45993</v>
      </c>
      <c r="AJ28" t="s">
        <v>46018</v>
      </c>
      <c r="AK28" t="s">
        <v>46019</v>
      </c>
      <c r="AL28" t="s">
        <v>46020</v>
      </c>
      <c r="AM28" t="s">
        <v>46021</v>
      </c>
      <c r="AN28" t="s">
        <v>46343</v>
      </c>
      <c r="AO28" t="s">
        <v>46344</v>
      </c>
      <c r="AP28" t="s">
        <v>46000</v>
      </c>
      <c r="AQ28" t="s">
        <v>46345</v>
      </c>
      <c r="AR28" t="s">
        <v>46085</v>
      </c>
      <c r="AS28" t="s">
        <v>46086</v>
      </c>
      <c r="AT28" t="s">
        <v>46346</v>
      </c>
      <c r="AU28" t="s">
        <v>46028</v>
      </c>
      <c r="AV28" t="s">
        <v>46347</v>
      </c>
      <c r="AW28" t="s">
        <v>46007</v>
      </c>
      <c r="AX28" t="s">
        <v>46348</v>
      </c>
      <c r="AY28" t="s">
        <v>46349</v>
      </c>
      <c r="AZ28" t="s">
        <v>46033</v>
      </c>
      <c r="BA28" t="s">
        <v>46034</v>
      </c>
      <c r="BB28" t="s">
        <v>46012</v>
      </c>
      <c r="BC28" t="s">
        <v>46350</v>
      </c>
      <c r="BD28" t="s">
        <v>46351</v>
      </c>
      <c r="BE28" t="s">
        <v>46352</v>
      </c>
    </row>
    <row r="29" spans="1:57" x14ac:dyDescent="0.2">
      <c r="A29" t="str">
        <f t="shared" ca="1" si="0"/>
        <v>{`_id`:`treyes_2017-10-07_16-14-20_-0500_Sat`,</v>
      </c>
      <c r="B29" t="str">
        <f t="shared" ca="1" si="1"/>
        <v>`_rev`:`2-ca7552e8adc30b5e700019912a6f2c58`,</v>
      </c>
      <c r="C29" t="str">
        <f t="shared" ca="1" si="2"/>
        <v>`worksiteEncoded`:`KN_ODS_MNSHOP`,</v>
      </c>
      <c r="D29" t="str">
        <f t="shared" ca="1" si="3"/>
        <v>`client`:`KN`,</v>
      </c>
      <c r="E29" t="str">
        <f t="shared" ca="1" si="4"/>
        <v>`location`:`ODS`,</v>
      </c>
      <c r="F29" t="str">
        <f t="shared" ca="1" si="5"/>
        <v>`locID`:`MNSHOP`,</v>
      </c>
      <c r="G29" t="str">
        <f t="shared" ca="1" si="6"/>
        <v>`username`:`treyes`,</v>
      </c>
      <c r="H29" t="str">
        <f t="shared" ca="1" si="7"/>
        <v>`lastName`:`Reyes`,</v>
      </c>
      <c r="I29" t="str">
        <f t="shared" ca="1" si="8"/>
        <v>`firstName`:`Tommy`,</v>
      </c>
      <c r="J29" t="str">
        <f t="shared" ca="1" si="9"/>
        <v>`technician`:`Reyes, Tommy`,</v>
      </c>
      <c r="K29" t="str">
        <f t="shared" ca="1" si="10"/>
        <v>`timeStampM`:`2017-10-07T16:14:20-05:00`,</v>
      </c>
      <c r="L29" t="str">
        <f t="shared" ca="1" si="11"/>
        <v>`shiftSerial`:`43012_03`,</v>
      </c>
      <c r="M29" t="str">
        <f t="shared" ca="1" si="12"/>
        <v>`siteUid`:521887,</v>
      </c>
      <c r="N29" t="str">
        <f t="shared" ca="1" si="13"/>
        <v>`timeStamp`:43015.6766209028,</v>
      </c>
      <c r="O29" t="str">
        <f t="shared" ca="1" si="14"/>
        <v>`payrollPeriod`:43012,</v>
      </c>
      <c r="P29" t="str">
        <f t="shared" ca="1" si="15"/>
        <v>`payroll_Period`:43012,</v>
      </c>
      <c r="Q29" t="str">
        <f t="shared" ca="1" si="16"/>
        <v>`rprtDate`:43014,</v>
      </c>
      <c r="R29" t="str">
        <f t="shared" ca="1" si="17"/>
        <v>`ts`:0.520833333333333,</v>
      </c>
      <c r="S29" t="str">
        <f t="shared" ca="1" si="18"/>
        <v>`te`:0.75,</v>
      </c>
      <c r="T29" t="str">
        <f t="shared" ca="1" si="19"/>
        <v>`repairHrs`:5.5,</v>
      </c>
      <c r="U29" t="str">
        <f t="shared" ca="1" si="20"/>
        <v>`timeStarts`:`2017-10-06T12:30:00-05:00`,</v>
      </c>
      <c r="V29" t="str">
        <f t="shared" ca="1" si="21"/>
        <v>`timeEnds`:`2017-10-06T18:00:00-05:00`,</v>
      </c>
      <c r="W29" t="str">
        <f t="shared" ca="1" si="22"/>
        <v>`shift`:`AM`,</v>
      </c>
      <c r="X29" t="str">
        <f t="shared" ca="1" si="23"/>
        <v>`shiftStartTime`:`7`,</v>
      </c>
      <c r="Y29" t="str">
        <f t="shared" ca="1" si="24"/>
        <v>`wONum`:`KNSHOP`,</v>
      </c>
      <c r="Z29" t="str">
        <f t="shared" ca="1" si="25"/>
        <v>`uNum`:`507571`,</v>
      </c>
      <c r="AA29" t="str">
        <f t="shared" ca="1" si="26"/>
        <v>`notes`:`Check list change out drive line cover refill fluids greas drive line cut 1/2an inch on the cover`,</v>
      </c>
      <c r="AB29" t="str">
        <f t="shared" ca="1" si="27"/>
        <v>`shift_Serial`:`43012_03`},</v>
      </c>
      <c r="AD29" t="s">
        <v>46353</v>
      </c>
      <c r="AE29" t="s">
        <v>46354</v>
      </c>
      <c r="AF29" t="s">
        <v>45990</v>
      </c>
      <c r="AG29" t="s">
        <v>45991</v>
      </c>
      <c r="AH29" t="s">
        <v>45992</v>
      </c>
      <c r="AI29" t="s">
        <v>45993</v>
      </c>
      <c r="AJ29" t="s">
        <v>45994</v>
      </c>
      <c r="AK29" t="s">
        <v>45995</v>
      </c>
      <c r="AL29" t="s">
        <v>45996</v>
      </c>
      <c r="AM29" t="s">
        <v>45997</v>
      </c>
      <c r="AN29" t="s">
        <v>46355</v>
      </c>
      <c r="AO29" t="s">
        <v>46112</v>
      </c>
      <c r="AP29" t="s">
        <v>46000</v>
      </c>
      <c r="AQ29" t="s">
        <v>46356</v>
      </c>
      <c r="AR29" t="s">
        <v>46025</v>
      </c>
      <c r="AS29" t="s">
        <v>46026</v>
      </c>
      <c r="AT29" t="s">
        <v>46114</v>
      </c>
      <c r="AU29" t="s">
        <v>46005</v>
      </c>
      <c r="AV29" t="s">
        <v>46006</v>
      </c>
      <c r="AW29" t="s">
        <v>46007</v>
      </c>
      <c r="AX29" t="s">
        <v>46357</v>
      </c>
      <c r="AY29" t="s">
        <v>46358</v>
      </c>
      <c r="AZ29" t="s">
        <v>46010</v>
      </c>
      <c r="BA29" t="s">
        <v>46011</v>
      </c>
      <c r="BB29" t="s">
        <v>46012</v>
      </c>
      <c r="BC29" t="s">
        <v>46359</v>
      </c>
      <c r="BD29" t="s">
        <v>46360</v>
      </c>
      <c r="BE29" t="s">
        <v>46121</v>
      </c>
    </row>
    <row r="30" spans="1:57" x14ac:dyDescent="0.2">
      <c r="A30" t="str">
        <f t="shared" ca="1" si="0"/>
        <v>{`_id`:`arrow_2017-10-11_07-00-23_-0500_Wed`,</v>
      </c>
      <c r="B30" t="str">
        <f t="shared" ca="1" si="1"/>
        <v>`_rev`:`2-c55d4c3a44fed1521217646352981156`,</v>
      </c>
      <c r="C30" t="str">
        <f t="shared" ca="1" si="2"/>
        <v>`worksiteEncoded`:`KN_ODS_MNSHOP`,</v>
      </c>
      <c r="D30" t="str">
        <f t="shared" ca="1" si="3"/>
        <v>`client`:`KN`,</v>
      </c>
      <c r="E30" t="str">
        <f t="shared" ca="1" si="4"/>
        <v>`location`:`ODS`,</v>
      </c>
      <c r="F30" t="str">
        <f t="shared" ca="1" si="5"/>
        <v>`locID`:`MNSHOP`,</v>
      </c>
      <c r="G30" t="str">
        <f t="shared" ca="1" si="6"/>
        <v>`username`:`arrow`,</v>
      </c>
      <c r="H30" t="str">
        <f t="shared" ca="1" si="7"/>
        <v>`lastName`:`Rodriguez`,</v>
      </c>
      <c r="I30" t="str">
        <f t="shared" ca="1" si="8"/>
        <v>`firstName`:`Fernando`,</v>
      </c>
      <c r="J30" t="str">
        <f t="shared" ca="1" si="9"/>
        <v>`technician`:`Rodriguez, Fernando`,</v>
      </c>
      <c r="K30" t="str">
        <f t="shared" ca="1" si="10"/>
        <v>`timeStampM`:`2017-10-11T07:00:23-05:00`,</v>
      </c>
      <c r="L30" t="str">
        <f t="shared" ca="1" si="11"/>
        <v>`shiftSerial`:`43012_01`,</v>
      </c>
      <c r="M30" t="str">
        <f t="shared" ca="1" si="12"/>
        <v>`siteUid`:521887,</v>
      </c>
      <c r="N30" t="str">
        <f t="shared" ca="1" si="13"/>
        <v>`timeStamp`:43019.2919426273,</v>
      </c>
      <c r="O30" t="str">
        <f t="shared" ca="1" si="14"/>
        <v>`payrollPeriod`:43012,</v>
      </c>
      <c r="P30" t="str">
        <f t="shared" ca="1" si="15"/>
        <v>`payroll_Period`:43012,</v>
      </c>
      <c r="Q30" t="str">
        <f t="shared" ca="1" si="16"/>
        <v>`rprtDate`:43012,</v>
      </c>
      <c r="R30" t="str">
        <f t="shared" ca="1" si="17"/>
        <v>`ts`:0.75,</v>
      </c>
      <c r="S30" t="str">
        <f t="shared" ca="1" si="18"/>
        <v>`te`:0.125,</v>
      </c>
      <c r="T30" t="str">
        <f t="shared" ca="1" si="19"/>
        <v>`repairHrs`:9,</v>
      </c>
      <c r="U30" t="str">
        <f t="shared" ca="1" si="20"/>
        <v>`timeStarts`:`2017-10-04T18:00:00-05:00`,</v>
      </c>
      <c r="V30" t="str">
        <f t="shared" ca="1" si="21"/>
        <v>`timeEnds`:`2017-10-05T03:00:00-05:00`,</v>
      </c>
      <c r="W30" t="str">
        <f t="shared" ca="1" si="22"/>
        <v>`shift`:`PM`,</v>
      </c>
      <c r="X30" t="str">
        <f t="shared" ca="1" si="23"/>
        <v>`shiftStartTime`:`7`,</v>
      </c>
      <c r="Y30" t="str">
        <f t="shared" ca="1" si="24"/>
        <v>`wONum`:`KNSHOP`,</v>
      </c>
      <c r="Z30" t="str">
        <f t="shared" ca="1" si="25"/>
        <v>`uNum`:`506075`,</v>
      </c>
      <c r="AA30" t="str">
        <f t="shared" ca="1" si="26"/>
        <v>`notes`:`Reparar leak de cooler  Realizar check list  Reemplace manifold coolant O ring Lube finer housing O ring replaced Reemplazar filtros de aceite`,</v>
      </c>
      <c r="AB30" t="str">
        <f t="shared" ca="1" si="27"/>
        <v>`shift_Serial`:`43012_01`},</v>
      </c>
      <c r="AD30" t="s">
        <v>46361</v>
      </c>
      <c r="AE30" t="s">
        <v>46362</v>
      </c>
      <c r="AF30" t="s">
        <v>45990</v>
      </c>
      <c r="AG30" t="s">
        <v>45991</v>
      </c>
      <c r="AH30" t="s">
        <v>45992</v>
      </c>
      <c r="AI30" t="s">
        <v>45993</v>
      </c>
      <c r="AJ30" t="s">
        <v>46288</v>
      </c>
      <c r="AK30" t="s">
        <v>46125</v>
      </c>
      <c r="AL30" t="s">
        <v>46289</v>
      </c>
      <c r="AM30" t="s">
        <v>46290</v>
      </c>
      <c r="AN30" t="s">
        <v>46363</v>
      </c>
      <c r="AO30" t="s">
        <v>46364</v>
      </c>
      <c r="AP30" t="s">
        <v>46000</v>
      </c>
      <c r="AQ30" t="s">
        <v>46365</v>
      </c>
      <c r="AR30" t="s">
        <v>46025</v>
      </c>
      <c r="AS30" t="s">
        <v>46026</v>
      </c>
      <c r="AT30" t="s">
        <v>46366</v>
      </c>
      <c r="AU30" t="s">
        <v>46028</v>
      </c>
      <c r="AV30" t="s">
        <v>46367</v>
      </c>
      <c r="AW30" t="s">
        <v>46249</v>
      </c>
      <c r="AX30" t="s">
        <v>46368</v>
      </c>
      <c r="AY30" t="s">
        <v>46369</v>
      </c>
      <c r="AZ30" t="s">
        <v>46033</v>
      </c>
      <c r="BA30" t="s">
        <v>46011</v>
      </c>
      <c r="BB30" t="s">
        <v>46012</v>
      </c>
      <c r="BC30" t="s">
        <v>46370</v>
      </c>
      <c r="BD30" t="s">
        <v>46371</v>
      </c>
      <c r="BE30" t="s">
        <v>46372</v>
      </c>
    </row>
    <row r="31" spans="1:57" x14ac:dyDescent="0.2">
      <c r="A31" t="str">
        <f t="shared" ca="1" si="0"/>
        <v>{`_id`:`arrow_2017-11-05_20-20-16_-0600_Sun`,</v>
      </c>
      <c r="B31" t="str">
        <f t="shared" ca="1" si="1"/>
        <v>`_rev`:`2-c25952e769d93dd23af9721e7ff2d420`,</v>
      </c>
      <c r="C31" t="str">
        <f t="shared" ca="1" si="2"/>
        <v>`worksiteEncoded`:`KN_ODS_MNSHOP`,</v>
      </c>
      <c r="D31" t="str">
        <f t="shared" ca="1" si="3"/>
        <v>`client`:`KN`,</v>
      </c>
      <c r="E31" t="str">
        <f t="shared" ca="1" si="4"/>
        <v>`location`:`ODS`,</v>
      </c>
      <c r="F31" t="str">
        <f t="shared" ca="1" si="5"/>
        <v>`locID`:`MNSHOP`,</v>
      </c>
      <c r="G31" t="str">
        <f t="shared" ca="1" si="6"/>
        <v>`username`:`arrow`,</v>
      </c>
      <c r="H31" t="str">
        <f t="shared" ca="1" si="7"/>
        <v>`lastName`:`Rodriguez`,</v>
      </c>
      <c r="I31" t="str">
        <f t="shared" ca="1" si="8"/>
        <v>`firstName`:`Fernando`,</v>
      </c>
      <c r="J31" t="str">
        <f t="shared" ca="1" si="9"/>
        <v>`technician`:`Rodriguez, Fernando`,</v>
      </c>
      <c r="K31" t="str">
        <f t="shared" ca="1" si="10"/>
        <v>`timeStampM`:`null`,</v>
      </c>
      <c r="L31" t="str">
        <f t="shared" ca="1" si="11"/>
        <v>`shiftSerial`:`43040_05`,</v>
      </c>
      <c r="M31" t="str">
        <f t="shared" ca="1" si="12"/>
        <v>`siteUid`:521887,</v>
      </c>
      <c r="N31" t="str">
        <f t="shared" ca="1" si="13"/>
        <v>`timeStamp`:43044.8474168287,</v>
      </c>
      <c r="O31" t="str">
        <f t="shared" ca="1" si="14"/>
        <v>`payrollPeriod`:43040,</v>
      </c>
      <c r="P31" t="str">
        <f t="shared" ca="1" si="15"/>
        <v>`payroll_Period`:43040,</v>
      </c>
      <c r="Q31" t="str">
        <f t="shared" ca="1" si="16"/>
        <v>`rprtDate`:43044,</v>
      </c>
      <c r="R31" t="str">
        <f t="shared" ca="1" si="17"/>
        <v>`ts`:0.166666666666667,</v>
      </c>
      <c r="S31" t="str">
        <f t="shared" ca="1" si="18"/>
        <v>`te`:0.208333333333333,</v>
      </c>
      <c r="T31" t="str">
        <f t="shared" ca="1" si="19"/>
        <v>`repairHrs`:1,</v>
      </c>
      <c r="U31" t="str">
        <f t="shared" ca="1" si="20"/>
        <v>`timeStarts`:`2017-11-06T04:00:00-06:00`,</v>
      </c>
      <c r="V31" t="str">
        <f t="shared" ca="1" si="21"/>
        <v>`timeEnds`:`2017-11-06T05:00:00-06:00`,</v>
      </c>
      <c r="W31" t="str">
        <f t="shared" ca="1" si="22"/>
        <v>`shift`:`PM`,</v>
      </c>
      <c r="X31" t="str">
        <f t="shared" ca="1" si="23"/>
        <v>`shiftStartTime`:`7`,</v>
      </c>
      <c r="Y31" t="str">
        <f t="shared" ca="1" si="24"/>
        <v>`wONum`:`KNSHOP`,</v>
      </c>
      <c r="Z31" t="str">
        <f t="shared" ca="1" si="25"/>
        <v>`uNum`:`SHOP`,</v>
      </c>
      <c r="AA31" t="str">
        <f t="shared" ca="1" si="26"/>
        <v>`notes`:`realizar limpieza de taller`,</v>
      </c>
      <c r="AB31" t="str">
        <f t="shared" ca="1" si="27"/>
        <v>`shift_Serial`:`43040_05`},</v>
      </c>
      <c r="AD31" t="s">
        <v>46373</v>
      </c>
      <c r="AE31" t="s">
        <v>46374</v>
      </c>
      <c r="AF31" t="s">
        <v>45990</v>
      </c>
      <c r="AG31" t="s">
        <v>45991</v>
      </c>
      <c r="AH31" t="s">
        <v>45992</v>
      </c>
      <c r="AI31" t="s">
        <v>45993</v>
      </c>
      <c r="AJ31" t="s">
        <v>46288</v>
      </c>
      <c r="AK31" t="s">
        <v>46125</v>
      </c>
      <c r="AL31" t="s">
        <v>46289</v>
      </c>
      <c r="AM31" t="s">
        <v>46290</v>
      </c>
      <c r="AN31" t="s">
        <v>46128</v>
      </c>
      <c r="AO31" t="s">
        <v>46375</v>
      </c>
      <c r="AP31" t="s">
        <v>46000</v>
      </c>
      <c r="AQ31" t="s">
        <v>46376</v>
      </c>
      <c r="AR31" t="s">
        <v>46047</v>
      </c>
      <c r="AS31" t="s">
        <v>46048</v>
      </c>
      <c r="AT31" t="s">
        <v>46377</v>
      </c>
      <c r="AU31" t="s">
        <v>46378</v>
      </c>
      <c r="AV31" t="s">
        <v>46051</v>
      </c>
      <c r="AW31" t="s">
        <v>46338</v>
      </c>
      <c r="AX31" t="s">
        <v>46379</v>
      </c>
      <c r="AY31" t="s">
        <v>46380</v>
      </c>
      <c r="AZ31" t="s">
        <v>46033</v>
      </c>
      <c r="BA31" t="s">
        <v>46011</v>
      </c>
      <c r="BB31" t="s">
        <v>46012</v>
      </c>
      <c r="BC31" t="s">
        <v>46274</v>
      </c>
      <c r="BD31" t="s">
        <v>46381</v>
      </c>
      <c r="BE31" t="s">
        <v>46382</v>
      </c>
    </row>
    <row r="32" spans="1:57" x14ac:dyDescent="0.2">
      <c r="A32" t="str">
        <f t="shared" ca="1" si="0"/>
        <v>{`_id`:`blozano_2017-11-06_07-12-01_-0600_Mon`,</v>
      </c>
      <c r="B32" t="str">
        <f t="shared" ca="1" si="1"/>
        <v>`_rev`:`2-c21e1695aada003dcec7f40079945108`,</v>
      </c>
      <c r="C32" t="str">
        <f t="shared" ca="1" si="2"/>
        <v>`worksiteEncoded`:`KN_ODS_MNSHOP`,</v>
      </c>
      <c r="D32" t="str">
        <f t="shared" ca="1" si="3"/>
        <v>`client`:`KN`,</v>
      </c>
      <c r="E32" t="str">
        <f t="shared" ca="1" si="4"/>
        <v>`location`:`ODS`,</v>
      </c>
      <c r="F32" t="str">
        <f t="shared" ca="1" si="5"/>
        <v>`locID`:`MNSHOP`,</v>
      </c>
      <c r="G32" t="str">
        <f t="shared" ca="1" si="6"/>
        <v>`username`:`blozano`,</v>
      </c>
      <c r="H32" t="str">
        <f t="shared" ca="1" si="7"/>
        <v>`lastName`:`Lozano`,</v>
      </c>
      <c r="I32" t="str">
        <f t="shared" ca="1" si="8"/>
        <v>`firstName`:`Bonifacio`,</v>
      </c>
      <c r="J32" t="str">
        <f t="shared" ca="1" si="9"/>
        <v>`technician`:`Lozano, Bonifacio`,</v>
      </c>
      <c r="K32" t="str">
        <f t="shared" ca="1" si="10"/>
        <v>`timeStampM`:`null`,</v>
      </c>
      <c r="L32" t="str">
        <f t="shared" ca="1" si="11"/>
        <v>`shiftSerial`:`43040_02`,</v>
      </c>
      <c r="M32" t="str">
        <f t="shared" ca="1" si="12"/>
        <v>`siteUid`:521887,</v>
      </c>
      <c r="N32" t="str">
        <f t="shared" ca="1" si="13"/>
        <v>`timeStamp`:43045.3000173727,</v>
      </c>
      <c r="O32" t="str">
        <f t="shared" ca="1" si="14"/>
        <v>`payrollPeriod`:43040,</v>
      </c>
      <c r="P32" t="str">
        <f t="shared" ca="1" si="15"/>
        <v>`payroll_Period`:43040,</v>
      </c>
      <c r="Q32" t="str">
        <f t="shared" ca="1" si="16"/>
        <v>`rprtDate`:43041,</v>
      </c>
      <c r="R32" t="str">
        <f t="shared" ca="1" si="17"/>
        <v>`ts`:0.75,</v>
      </c>
      <c r="S32" t="str">
        <f t="shared" ca="1" si="18"/>
        <v>`te`:0,</v>
      </c>
      <c r="T32" t="str">
        <f t="shared" ca="1" si="19"/>
        <v>`repairHrs`:6,</v>
      </c>
      <c r="U32" t="str">
        <f t="shared" ca="1" si="20"/>
        <v>`timeStarts`:`2017-11-02T18:00:00-05:00`,</v>
      </c>
      <c r="V32" t="str">
        <f t="shared" ca="1" si="21"/>
        <v>`timeEnds`:`2017-11-03T00:00:00-05:00`,</v>
      </c>
      <c r="W32" t="str">
        <f t="shared" ca="1" si="22"/>
        <v>`shift`:`PM`,</v>
      </c>
      <c r="X32" t="str">
        <f t="shared" ca="1" si="23"/>
        <v>`shiftStartTime`:`7`,</v>
      </c>
      <c r="Y32" t="str">
        <f t="shared" ca="1" si="24"/>
        <v>`wONum`:`KNSHOP`,</v>
      </c>
      <c r="Z32" t="str">
        <f t="shared" ca="1" si="25"/>
        <v>`uNum`:`HP-073`,</v>
      </c>
      <c r="AA32" t="str">
        <f t="shared" ca="1" si="26"/>
        <v>`notes`:`Brake job and wheel seal`,</v>
      </c>
      <c r="AB32" t="str">
        <f t="shared" ca="1" si="27"/>
        <v>`shift_Serial`:`43040_02`},</v>
      </c>
      <c r="AD32" t="s">
        <v>46383</v>
      </c>
      <c r="AE32" t="s">
        <v>46384</v>
      </c>
      <c r="AF32" t="s">
        <v>45990</v>
      </c>
      <c r="AG32" t="s">
        <v>45991</v>
      </c>
      <c r="AH32" t="s">
        <v>45992</v>
      </c>
      <c r="AI32" t="s">
        <v>45993</v>
      </c>
      <c r="AJ32" t="s">
        <v>46040</v>
      </c>
      <c r="AK32" t="s">
        <v>46041</v>
      </c>
      <c r="AL32" t="s">
        <v>46042</v>
      </c>
      <c r="AM32" t="s">
        <v>46043</v>
      </c>
      <c r="AN32" t="s">
        <v>46128</v>
      </c>
      <c r="AO32" t="s">
        <v>46045</v>
      </c>
      <c r="AP32" t="s">
        <v>46000</v>
      </c>
      <c r="AQ32" t="s">
        <v>46385</v>
      </c>
      <c r="AR32" t="s">
        <v>46047</v>
      </c>
      <c r="AS32" t="s">
        <v>46048</v>
      </c>
      <c r="AT32" t="s">
        <v>46049</v>
      </c>
      <c r="AU32" t="s">
        <v>46028</v>
      </c>
      <c r="AV32" t="s">
        <v>46148</v>
      </c>
      <c r="AW32" t="s">
        <v>46149</v>
      </c>
      <c r="AX32" t="s">
        <v>46386</v>
      </c>
      <c r="AY32" t="s">
        <v>46387</v>
      </c>
      <c r="AZ32" t="s">
        <v>46033</v>
      </c>
      <c r="BA32" t="s">
        <v>46011</v>
      </c>
      <c r="BB32" t="s">
        <v>46012</v>
      </c>
      <c r="BC32" t="s">
        <v>46388</v>
      </c>
      <c r="BD32" t="s">
        <v>46389</v>
      </c>
      <c r="BE32" t="s">
        <v>46056</v>
      </c>
    </row>
    <row r="33" spans="1:57" x14ac:dyDescent="0.2">
      <c r="A33" t="str">
        <f t="shared" ca="1" si="0"/>
        <v>{`_id`:`arrow_2017-11-05_18-28-43_-0600_Sun`,</v>
      </c>
      <c r="B33" t="str">
        <f t="shared" ca="1" si="1"/>
        <v>`_rev`:`2-bf0c3679dc3a55c3f287e750d4e7b038`,</v>
      </c>
      <c r="C33" t="str">
        <f t="shared" ca="1" si="2"/>
        <v>`worksiteEncoded`:`KN_ODS_MNSHOP`,</v>
      </c>
      <c r="D33" t="str">
        <f t="shared" ca="1" si="3"/>
        <v>`client`:`KN`,</v>
      </c>
      <c r="E33" t="str">
        <f t="shared" ca="1" si="4"/>
        <v>`location`:`ODS`,</v>
      </c>
      <c r="F33" t="str">
        <f t="shared" ca="1" si="5"/>
        <v>`locID`:`MNSHOP`,</v>
      </c>
      <c r="G33" t="str">
        <f t="shared" ca="1" si="6"/>
        <v>`username`:`arrow`,</v>
      </c>
      <c r="H33" t="str">
        <f t="shared" ca="1" si="7"/>
        <v>`lastName`:`Rodriguez`,</v>
      </c>
      <c r="I33" t="str">
        <f t="shared" ca="1" si="8"/>
        <v>`firstName`:`Fernando`,</v>
      </c>
      <c r="J33" t="str">
        <f t="shared" ca="1" si="9"/>
        <v>`technician`:`Rodriguez, Fernando`,</v>
      </c>
      <c r="K33" t="str">
        <f t="shared" ca="1" si="10"/>
        <v>`timeStampM`:`null`,</v>
      </c>
      <c r="L33" t="str">
        <f t="shared" ca="1" si="11"/>
        <v>`shiftSerial`:`43040_05`,</v>
      </c>
      <c r="M33" t="str">
        <f t="shared" ca="1" si="12"/>
        <v>`siteUid`:521887,</v>
      </c>
      <c r="N33" t="str">
        <f t="shared" ca="1" si="13"/>
        <v>`timeStamp`:43044.7699535301,</v>
      </c>
      <c r="O33" t="str">
        <f t="shared" ca="1" si="14"/>
        <v>`payrollPeriod`:43040,</v>
      </c>
      <c r="P33" t="str">
        <f t="shared" ca="1" si="15"/>
        <v>`payroll_Period`:43040,</v>
      </c>
      <c r="Q33" t="str">
        <f t="shared" ca="1" si="16"/>
        <v>`rprtDate`:43044,</v>
      </c>
      <c r="R33" t="str">
        <f t="shared" ca="1" si="17"/>
        <v>`ts`:0.75,</v>
      </c>
      <c r="S33" t="str">
        <f t="shared" ca="1" si="18"/>
        <v>`te`:0.0416666666666667,</v>
      </c>
      <c r="T33" t="str">
        <f t="shared" ca="1" si="19"/>
        <v>`repairHrs`:7,</v>
      </c>
      <c r="U33" t="str">
        <f t="shared" ca="1" si="20"/>
        <v>`timeStarts`:`2017-11-05T18:00:00-06:00`,</v>
      </c>
      <c r="V33" t="str">
        <f t="shared" ca="1" si="21"/>
        <v>`timeEnds`:`2017-11-06T01:00:00-06:00`,</v>
      </c>
      <c r="W33" t="str">
        <f t="shared" ca="1" si="22"/>
        <v>`shift`:`PM`,</v>
      </c>
      <c r="X33" t="str">
        <f t="shared" ca="1" si="23"/>
        <v>`shiftStartTime`:`7`,</v>
      </c>
      <c r="Y33" t="str">
        <f t="shared" ca="1" si="24"/>
        <v>`wONum`:`KNSHOP`,</v>
      </c>
      <c r="Z33" t="str">
        <f t="shared" ca="1" si="25"/>
        <v>`uNum`:`HP-078`,</v>
      </c>
      <c r="AA33" t="str">
        <f t="shared" ca="1" si="26"/>
        <v>`notes`:`Realizar check list  Desmontar y reparar fluid  Revisar no enciende  Reparar fugas de aceite de motor`,</v>
      </c>
      <c r="AB33" t="str">
        <f t="shared" ca="1" si="27"/>
        <v>`shift_Serial`:`43040_05`},</v>
      </c>
      <c r="AD33" t="s">
        <v>46390</v>
      </c>
      <c r="AE33" t="s">
        <v>46391</v>
      </c>
      <c r="AF33" t="s">
        <v>45990</v>
      </c>
      <c r="AG33" t="s">
        <v>45991</v>
      </c>
      <c r="AH33" t="s">
        <v>45992</v>
      </c>
      <c r="AI33" t="s">
        <v>45993</v>
      </c>
      <c r="AJ33" t="s">
        <v>46288</v>
      </c>
      <c r="AK33" t="s">
        <v>46125</v>
      </c>
      <c r="AL33" t="s">
        <v>46289</v>
      </c>
      <c r="AM33" t="s">
        <v>46290</v>
      </c>
      <c r="AN33" t="s">
        <v>46128</v>
      </c>
      <c r="AO33" t="s">
        <v>46375</v>
      </c>
      <c r="AP33" t="s">
        <v>46000</v>
      </c>
      <c r="AQ33" t="s">
        <v>46392</v>
      </c>
      <c r="AR33" t="s">
        <v>46047</v>
      </c>
      <c r="AS33" t="s">
        <v>46048</v>
      </c>
      <c r="AT33" t="s">
        <v>46377</v>
      </c>
      <c r="AU33" t="s">
        <v>46028</v>
      </c>
      <c r="AV33" t="s">
        <v>46393</v>
      </c>
      <c r="AW33" t="s">
        <v>46329</v>
      </c>
      <c r="AX33" t="s">
        <v>46394</v>
      </c>
      <c r="AY33" t="s">
        <v>46395</v>
      </c>
      <c r="AZ33" t="s">
        <v>46033</v>
      </c>
      <c r="BA33" t="s">
        <v>46011</v>
      </c>
      <c r="BB33" t="s">
        <v>46012</v>
      </c>
      <c r="BC33" t="s">
        <v>46396</v>
      </c>
      <c r="BD33" t="s">
        <v>46397</v>
      </c>
      <c r="BE33" t="s">
        <v>46382</v>
      </c>
    </row>
    <row r="34" spans="1:57" x14ac:dyDescent="0.2">
      <c r="A34" t="str">
        <f t="shared" ca="1" si="0"/>
        <v>{`_id`:`miguelmartinez_2017-10-03_07-14-31_-0500_Tue`,</v>
      </c>
      <c r="B34" t="str">
        <f t="shared" ca="1" si="1"/>
        <v>`_rev`:`2-bdaa486aaac390ad86c05daa6446ea8a`,</v>
      </c>
      <c r="C34" t="str">
        <f t="shared" ca="1" si="2"/>
        <v>`worksiteEncoded`:`KN_ODS_MNSHOP`,</v>
      </c>
      <c r="D34" t="str">
        <f t="shared" ca="1" si="3"/>
        <v>`client`:`KN`,</v>
      </c>
      <c r="E34" t="str">
        <f t="shared" ca="1" si="4"/>
        <v>`location`:`ODS`,</v>
      </c>
      <c r="F34" t="str">
        <f t="shared" ca="1" si="5"/>
        <v>`locID`:`MNSHOP`,</v>
      </c>
      <c r="G34" t="str">
        <f t="shared" ca="1" si="6"/>
        <v>`username`:`miguelmartinez`,</v>
      </c>
      <c r="H34" t="str">
        <f t="shared" ca="1" si="7"/>
        <v>`lastName`:`Martinez`,</v>
      </c>
      <c r="I34" t="str">
        <f t="shared" ca="1" si="8"/>
        <v>`firstName`:`Miguel`,</v>
      </c>
      <c r="J34" t="str">
        <f t="shared" ca="1" si="9"/>
        <v>`technician`:`Martinez, Miguel`,</v>
      </c>
      <c r="K34" t="str">
        <f t="shared" ca="1" si="10"/>
        <v>`timeStampM`:`2017-10-03T07:14:31-05:00`,</v>
      </c>
      <c r="L34" t="str">
        <f t="shared" ca="1" si="11"/>
        <v>`shiftSerial`:`43005_06`,</v>
      </c>
      <c r="M34" t="str">
        <f t="shared" ca="1" si="12"/>
        <v>`siteUid`:521887,</v>
      </c>
      <c r="N34" t="str">
        <f t="shared" ca="1" si="13"/>
        <v>`timeStamp`:43011.3017501389,</v>
      </c>
      <c r="O34" t="str">
        <f t="shared" ca="1" si="14"/>
        <v>`payrollPeriod`:43005,</v>
      </c>
      <c r="P34" t="str">
        <f t="shared" ca="1" si="15"/>
        <v>`payroll_Period`:43005,</v>
      </c>
      <c r="Q34" t="str">
        <f t="shared" ca="1" si="16"/>
        <v>`rprtDate`:43010,</v>
      </c>
      <c r="R34" t="str">
        <f t="shared" ca="1" si="17"/>
        <v>`ts`:0.333333333333333,</v>
      </c>
      <c r="S34" t="str">
        <f t="shared" ca="1" si="18"/>
        <v>`te`:0.5,</v>
      </c>
      <c r="T34" t="str">
        <f t="shared" ca="1" si="19"/>
        <v>`repairHrs`:4,</v>
      </c>
      <c r="U34" t="str">
        <f t="shared" ca="1" si="20"/>
        <v>`timeStarts`:`2017-10-02T08:00:00-05:00`,</v>
      </c>
      <c r="V34" t="str">
        <f t="shared" ca="1" si="21"/>
        <v>`timeEnds`:`2017-10-02T12:00:00-05:00`,</v>
      </c>
      <c r="W34" t="str">
        <f t="shared" ca="1" si="22"/>
        <v>`shift`:`AM`,</v>
      </c>
      <c r="X34" t="str">
        <f t="shared" ca="1" si="23"/>
        <v>`shiftStartTime`:`6`,</v>
      </c>
      <c r="Y34" t="str">
        <f t="shared" ca="1" si="24"/>
        <v>`wONum`:`KNSHOP`,</v>
      </c>
      <c r="Z34" t="str">
        <f t="shared" ca="1" si="25"/>
        <v>`uNum`:`506065`,</v>
      </c>
      <c r="AA34" t="str">
        <f t="shared" ca="1" si="26"/>
        <v>`notes`:`Diagnosis on transmission for not shifting. Drain oil . Found transmission oil low. Remove transmission filter. Found bad transmission on the frac pump.`,</v>
      </c>
      <c r="AB34" t="str">
        <f t="shared" ca="1" si="27"/>
        <v>`shift_Serial`:`43005_06`},</v>
      </c>
      <c r="AD34" t="s">
        <v>46398</v>
      </c>
      <c r="AE34" t="s">
        <v>46399</v>
      </c>
      <c r="AF34" t="s">
        <v>45990</v>
      </c>
      <c r="AG34" t="s">
        <v>45991</v>
      </c>
      <c r="AH34" t="s">
        <v>45992</v>
      </c>
      <c r="AI34" t="s">
        <v>45993</v>
      </c>
      <c r="AJ34" t="s">
        <v>46167</v>
      </c>
      <c r="AK34" t="s">
        <v>46168</v>
      </c>
      <c r="AL34" t="s">
        <v>46169</v>
      </c>
      <c r="AM34" t="s">
        <v>46170</v>
      </c>
      <c r="AN34" t="s">
        <v>46400</v>
      </c>
      <c r="AO34" t="s">
        <v>46401</v>
      </c>
      <c r="AP34" t="s">
        <v>46000</v>
      </c>
      <c r="AQ34" t="s">
        <v>46402</v>
      </c>
      <c r="AR34" t="s">
        <v>46209</v>
      </c>
      <c r="AS34" t="s">
        <v>46210</v>
      </c>
      <c r="AT34" t="s">
        <v>46403</v>
      </c>
      <c r="AU34" t="s">
        <v>46404</v>
      </c>
      <c r="AV34" t="s">
        <v>46405</v>
      </c>
      <c r="AW34" t="s">
        <v>46089</v>
      </c>
      <c r="AX34" t="s">
        <v>46406</v>
      </c>
      <c r="AY34" t="s">
        <v>46407</v>
      </c>
      <c r="AZ34" t="s">
        <v>46010</v>
      </c>
      <c r="BA34" t="s">
        <v>46034</v>
      </c>
      <c r="BB34" t="s">
        <v>46012</v>
      </c>
      <c r="BC34" t="s">
        <v>46408</v>
      </c>
      <c r="BD34" t="s">
        <v>46409</v>
      </c>
      <c r="BE34" t="s">
        <v>46410</v>
      </c>
    </row>
    <row r="35" spans="1:57" x14ac:dyDescent="0.2">
      <c r="A35" t="str">
        <f t="shared" ca="1" si="0"/>
        <v>{`_id`:`storrestrejo_2017-11-02_18-52-49_-0500_Thu`,</v>
      </c>
      <c r="B35" t="str">
        <f t="shared" ca="1" si="1"/>
        <v>`_rev`:`2-bc11a025527680a5f3031fecaa19d4be`,</v>
      </c>
      <c r="C35" t="str">
        <f t="shared" ca="1" si="2"/>
        <v>`worksiteEncoded`:`KN_ODS_MNSHOP`,</v>
      </c>
      <c r="D35" t="str">
        <f t="shared" ca="1" si="3"/>
        <v>`client`:`KN`,</v>
      </c>
      <c r="E35" t="str">
        <f t="shared" ca="1" si="4"/>
        <v>`location`:`ODS`,</v>
      </c>
      <c r="F35" t="str">
        <f t="shared" ca="1" si="5"/>
        <v>`locID`:`MNSHOP`,</v>
      </c>
      <c r="G35" t="str">
        <f t="shared" ca="1" si="6"/>
        <v>`username`:`storrestrejo`,</v>
      </c>
      <c r="H35" t="str">
        <f t="shared" ca="1" si="7"/>
        <v>`lastName`:`Torres Trejo`,</v>
      </c>
      <c r="I35" t="str">
        <f t="shared" ca="1" si="8"/>
        <v>`firstName`:`Servando`,</v>
      </c>
      <c r="J35" t="str">
        <f t="shared" ca="1" si="9"/>
        <v>`technician`:`Torres Trejo, Servando`,</v>
      </c>
      <c r="K35" t="str">
        <f t="shared" ca="1" si="10"/>
        <v>`timeStampM`:`null`,</v>
      </c>
      <c r="L35" t="str">
        <f t="shared" ca="1" si="11"/>
        <v>`shiftSerial`:`43040_02`,</v>
      </c>
      <c r="M35" t="str">
        <f t="shared" ca="1" si="12"/>
        <v>`siteUid`:521887,</v>
      </c>
      <c r="N35" t="str">
        <f t="shared" ca="1" si="13"/>
        <v>`timeStamp`:43041.7866784375,</v>
      </c>
      <c r="O35" t="str">
        <f t="shared" ca="1" si="14"/>
        <v>`payrollPeriod`:43040,</v>
      </c>
      <c r="P35" t="str">
        <f t="shared" ca="1" si="15"/>
        <v>`payroll_Period`:43040,</v>
      </c>
      <c r="Q35" t="str">
        <f t="shared" ca="1" si="16"/>
        <v>`rprtDate`:43041,</v>
      </c>
      <c r="R35" t="str">
        <f t="shared" ca="1" si="17"/>
        <v>`ts`:0.75,</v>
      </c>
      <c r="S35" t="str">
        <f t="shared" ca="1" si="18"/>
        <v>`te`:0.208333333333333,</v>
      </c>
      <c r="T35" t="str">
        <f t="shared" ca="1" si="19"/>
        <v>`repairHrs`:11,</v>
      </c>
      <c r="U35" t="str">
        <f t="shared" ca="1" si="20"/>
        <v>`timeStarts`:`2017-11-02T18:00:00-05:00`,</v>
      </c>
      <c r="V35" t="str">
        <f t="shared" ca="1" si="21"/>
        <v>`timeEnds`:`2017-11-03T05:00:00-05:00`,</v>
      </c>
      <c r="W35" t="str">
        <f t="shared" ca="1" si="22"/>
        <v>`shift`:`PM`,</v>
      </c>
      <c r="X35" t="str">
        <f t="shared" ca="1" si="23"/>
        <v>`shiftStartTime`:`6`,</v>
      </c>
      <c r="Y35" t="str">
        <f t="shared" ca="1" si="24"/>
        <v>`wONum`:`KNSHOP`,</v>
      </c>
      <c r="Z35" t="str">
        <f t="shared" ca="1" si="25"/>
        <v>`uNum`:`HP-073`,</v>
      </c>
      <c r="AA35" t="str">
        <f t="shared" ca="1" si="26"/>
        <v>`notes`:`Mangueras de pto.   Reten tracero cambio de balatas traceras cuatro ruedas check list`,</v>
      </c>
      <c r="AB35" t="str">
        <f t="shared" ca="1" si="27"/>
        <v>`shift_Serial`:`43040_02`},</v>
      </c>
      <c r="AD35" t="s">
        <v>46411</v>
      </c>
      <c r="AE35" t="s">
        <v>46412</v>
      </c>
      <c r="AF35" t="s">
        <v>45990</v>
      </c>
      <c r="AG35" t="s">
        <v>45991</v>
      </c>
      <c r="AH35" t="s">
        <v>45992</v>
      </c>
      <c r="AI35" t="s">
        <v>45993</v>
      </c>
      <c r="AJ35" t="s">
        <v>46413</v>
      </c>
      <c r="AK35" t="s">
        <v>46414</v>
      </c>
      <c r="AL35" t="s">
        <v>46415</v>
      </c>
      <c r="AM35" t="s">
        <v>46416</v>
      </c>
      <c r="AN35" t="s">
        <v>46128</v>
      </c>
      <c r="AO35" t="s">
        <v>46045</v>
      </c>
      <c r="AP35" t="s">
        <v>46000</v>
      </c>
      <c r="AQ35" t="s">
        <v>46417</v>
      </c>
      <c r="AR35" t="s">
        <v>46047</v>
      </c>
      <c r="AS35" t="s">
        <v>46048</v>
      </c>
      <c r="AT35" t="s">
        <v>46049</v>
      </c>
      <c r="AU35" t="s">
        <v>46028</v>
      </c>
      <c r="AV35" t="s">
        <v>46051</v>
      </c>
      <c r="AW35" t="s">
        <v>46103</v>
      </c>
      <c r="AX35" t="s">
        <v>46386</v>
      </c>
      <c r="AY35" t="s">
        <v>46053</v>
      </c>
      <c r="AZ35" t="s">
        <v>46033</v>
      </c>
      <c r="BA35" t="s">
        <v>46034</v>
      </c>
      <c r="BB35" t="s">
        <v>46012</v>
      </c>
      <c r="BC35" t="s">
        <v>46388</v>
      </c>
      <c r="BD35" t="s">
        <v>46418</v>
      </c>
      <c r="BE35" t="s">
        <v>46056</v>
      </c>
    </row>
    <row r="36" spans="1:57" x14ac:dyDescent="0.2">
      <c r="A36" t="str">
        <f t="shared" ca="1" si="0"/>
        <v>{`_id`:`blozano_2017-11-06_07-18-32_-0600_Mon`,</v>
      </c>
      <c r="B36" t="str">
        <f t="shared" ca="1" si="1"/>
        <v>`_rev`:`2-ba3ddb9e63523a9af34f03600036fdfd`,</v>
      </c>
      <c r="C36" t="str">
        <f t="shared" ca="1" si="2"/>
        <v>`worksiteEncoded`:`KN_ODS_MNSHOP`,</v>
      </c>
      <c r="D36" t="str">
        <f t="shared" ca="1" si="3"/>
        <v>`client`:`KN`,</v>
      </c>
      <c r="E36" t="str">
        <f t="shared" ca="1" si="4"/>
        <v>`location`:`ODS`,</v>
      </c>
      <c r="F36" t="str">
        <f t="shared" ca="1" si="5"/>
        <v>`locID`:`MNSHOP`,</v>
      </c>
      <c r="G36" t="str">
        <f t="shared" ca="1" si="6"/>
        <v>`username`:`blozano`,</v>
      </c>
      <c r="H36" t="str">
        <f t="shared" ca="1" si="7"/>
        <v>`lastName`:`Lozano`,</v>
      </c>
      <c r="I36" t="str">
        <f t="shared" ca="1" si="8"/>
        <v>`firstName`:`Bonifacio`,</v>
      </c>
      <c r="J36" t="str">
        <f t="shared" ca="1" si="9"/>
        <v>`technician`:`Lozano, Bonifacio`,</v>
      </c>
      <c r="K36" t="str">
        <f t="shared" ca="1" si="10"/>
        <v>`timeStampM`:`null`,</v>
      </c>
      <c r="L36" t="str">
        <f t="shared" ca="1" si="11"/>
        <v>`shiftSerial`:`43040_04`,</v>
      </c>
      <c r="M36" t="str">
        <f t="shared" ca="1" si="12"/>
        <v>`siteUid`:521887,</v>
      </c>
      <c r="N36" t="str">
        <f t="shared" ca="1" si="13"/>
        <v>`timeStamp`:43045.3045430903,</v>
      </c>
      <c r="O36" t="str">
        <f t="shared" ca="1" si="14"/>
        <v>`payrollPeriod`:43040,</v>
      </c>
      <c r="P36" t="str">
        <f t="shared" ca="1" si="15"/>
        <v>`payroll_Period`:43040,</v>
      </c>
      <c r="Q36" t="str">
        <f t="shared" ca="1" si="16"/>
        <v>`rprtDate`:43043,</v>
      </c>
      <c r="R36" t="str">
        <f t="shared" ca="1" si="17"/>
        <v>`ts`:0.958333333333333,</v>
      </c>
      <c r="S36" t="str">
        <f t="shared" ca="1" si="18"/>
        <v>`te`:0.208333333333333,</v>
      </c>
      <c r="T36" t="str">
        <f t="shared" ca="1" si="19"/>
        <v>`repairHrs`:7,</v>
      </c>
      <c r="U36" t="str">
        <f t="shared" ca="1" si="20"/>
        <v>`timeStarts`:`2017-11-04T23:00:00-05:00`,</v>
      </c>
      <c r="V36" t="str">
        <f t="shared" ca="1" si="21"/>
        <v>`timeEnds`:`2017-11-05T05:00:00-06:00`,</v>
      </c>
      <c r="W36" t="str">
        <f t="shared" ca="1" si="22"/>
        <v>`shift`:`PM`,</v>
      </c>
      <c r="X36" t="str">
        <f t="shared" ca="1" si="23"/>
        <v>`shiftStartTime`:`7`,</v>
      </c>
      <c r="Y36" t="str">
        <f t="shared" ca="1" si="24"/>
        <v>`wONum`:`KNSHOP`,</v>
      </c>
      <c r="Z36" t="str">
        <f t="shared" ca="1" si="25"/>
        <v>`uNum`:`HP-078`,</v>
      </c>
      <c r="AA36" t="str">
        <f t="shared" ca="1" si="26"/>
        <v>`notes`:`Remove and replace fluid end`,</v>
      </c>
      <c r="AB36" t="str">
        <f t="shared" ca="1" si="27"/>
        <v>`shift_Serial`:`43040_04`},</v>
      </c>
      <c r="AD36" t="s">
        <v>46419</v>
      </c>
      <c r="AE36" t="s">
        <v>46420</v>
      </c>
      <c r="AF36" t="s">
        <v>45990</v>
      </c>
      <c r="AG36" t="s">
        <v>45991</v>
      </c>
      <c r="AH36" t="s">
        <v>45992</v>
      </c>
      <c r="AI36" t="s">
        <v>45993</v>
      </c>
      <c r="AJ36" t="s">
        <v>46040</v>
      </c>
      <c r="AK36" t="s">
        <v>46041</v>
      </c>
      <c r="AL36" t="s">
        <v>46042</v>
      </c>
      <c r="AM36" t="s">
        <v>46043</v>
      </c>
      <c r="AN36" t="s">
        <v>46128</v>
      </c>
      <c r="AO36" t="s">
        <v>46268</v>
      </c>
      <c r="AP36" t="s">
        <v>46000</v>
      </c>
      <c r="AQ36" t="s">
        <v>46421</v>
      </c>
      <c r="AR36" t="s">
        <v>46047</v>
      </c>
      <c r="AS36" t="s">
        <v>46048</v>
      </c>
      <c r="AT36" t="s">
        <v>46270</v>
      </c>
      <c r="AU36" t="s">
        <v>46422</v>
      </c>
      <c r="AV36" t="s">
        <v>46051</v>
      </c>
      <c r="AW36" t="s">
        <v>46329</v>
      </c>
      <c r="AX36" t="s">
        <v>46423</v>
      </c>
      <c r="AY36" t="s">
        <v>46424</v>
      </c>
      <c r="AZ36" t="s">
        <v>46033</v>
      </c>
      <c r="BA36" t="s">
        <v>46011</v>
      </c>
      <c r="BB36" t="s">
        <v>46012</v>
      </c>
      <c r="BC36" t="s">
        <v>46396</v>
      </c>
      <c r="BD36" t="s">
        <v>46425</v>
      </c>
      <c r="BE36" t="s">
        <v>46276</v>
      </c>
    </row>
    <row r="37" spans="1:57" x14ac:dyDescent="0.2">
      <c r="A37" t="str">
        <f t="shared" ca="1" si="0"/>
        <v>{`_id`:`miguelmartinez_2017-11-08_07-07-02_-0600_Wed`,</v>
      </c>
      <c r="B37" t="str">
        <f t="shared" ca="1" si="1"/>
        <v>`_rev`:`2-b54efe5b130ce92334d659814a505aa9`,</v>
      </c>
      <c r="C37" t="str">
        <f t="shared" ca="1" si="2"/>
        <v>`worksiteEncoded`:`KN_ODS_MNSHOP`,</v>
      </c>
      <c r="D37" t="str">
        <f t="shared" ca="1" si="3"/>
        <v>`client`:`KN`,</v>
      </c>
      <c r="E37" t="str">
        <f t="shared" ca="1" si="4"/>
        <v>`location`:`ODS`,</v>
      </c>
      <c r="F37" t="str">
        <f t="shared" ca="1" si="5"/>
        <v>`locID`:`MNSHOP`,</v>
      </c>
      <c r="G37" t="str">
        <f t="shared" ca="1" si="6"/>
        <v>`username`:`miguelmartinez`,</v>
      </c>
      <c r="H37" t="str">
        <f t="shared" ca="1" si="7"/>
        <v>`lastName`:`Martinez`,</v>
      </c>
      <c r="I37" t="str">
        <f t="shared" ca="1" si="8"/>
        <v>`firstName`:`Miguel`,</v>
      </c>
      <c r="J37" t="str">
        <f t="shared" ca="1" si="9"/>
        <v>`technician`:`Martinez, Miguel`,</v>
      </c>
      <c r="K37" t="str">
        <f t="shared" ca="1" si="10"/>
        <v>`timeStampM`:`null`,</v>
      </c>
      <c r="L37" t="str">
        <f t="shared" ca="1" si="11"/>
        <v>`shiftSerial`:`43040_07`,</v>
      </c>
      <c r="M37" t="str">
        <f t="shared" ca="1" si="12"/>
        <v>`siteUid`:521887,</v>
      </c>
      <c r="N37" t="str">
        <f t="shared" ca="1" si="13"/>
        <v>`timeStamp`:43047.2965517014,</v>
      </c>
      <c r="O37" t="str">
        <f t="shared" ca="1" si="14"/>
        <v>`payrollPeriod`:43040,</v>
      </c>
      <c r="P37" t="str">
        <f t="shared" ca="1" si="15"/>
        <v>`payroll_Period`:43040,</v>
      </c>
      <c r="Q37" t="str">
        <f t="shared" ca="1" si="16"/>
        <v>`rprtDate`:43046,</v>
      </c>
      <c r="R37" t="str">
        <f t="shared" ca="1" si="17"/>
        <v>`ts`:0.5,</v>
      </c>
      <c r="S37" t="str">
        <f t="shared" ca="1" si="18"/>
        <v>`te`:0.583333333333333,</v>
      </c>
      <c r="T37" t="str">
        <f t="shared" ca="1" si="19"/>
        <v>`repairHrs`:2,</v>
      </c>
      <c r="U37" t="str">
        <f t="shared" ca="1" si="20"/>
        <v>`timeStarts`:`2017-11-07T12:00:00-06:00`,</v>
      </c>
      <c r="V37" t="str">
        <f t="shared" ca="1" si="21"/>
        <v>`timeEnds`:`2017-11-07T14:00:00-06:00`,</v>
      </c>
      <c r="W37" t="str">
        <f t="shared" ca="1" si="22"/>
        <v>`shift`:`AM`,</v>
      </c>
      <c r="X37" t="str">
        <f t="shared" ca="1" si="23"/>
        <v>`shiftStartTime`:`6`,</v>
      </c>
      <c r="Y37" t="str">
        <f t="shared" ca="1" si="24"/>
        <v>`wONum`:`KNSHOP`,</v>
      </c>
      <c r="Z37" t="str">
        <f t="shared" ca="1" si="25"/>
        <v>`uNum`:`SHOP`,</v>
      </c>
      <c r="AA37" t="str">
        <f t="shared" ca="1" si="26"/>
        <v>`notes`:`Helped amd assistance at test pit`,</v>
      </c>
      <c r="AB37" t="str">
        <f t="shared" ca="1" si="27"/>
        <v>`shift_Serial`:`43040_07`},</v>
      </c>
      <c r="AD37" t="s">
        <v>46426</v>
      </c>
      <c r="AE37" t="s">
        <v>46427</v>
      </c>
      <c r="AF37" t="s">
        <v>45990</v>
      </c>
      <c r="AG37" t="s">
        <v>45991</v>
      </c>
      <c r="AH37" t="s">
        <v>45992</v>
      </c>
      <c r="AI37" t="s">
        <v>45993</v>
      </c>
      <c r="AJ37" t="s">
        <v>46167</v>
      </c>
      <c r="AK37" t="s">
        <v>46168</v>
      </c>
      <c r="AL37" t="s">
        <v>46169</v>
      </c>
      <c r="AM37" t="s">
        <v>46170</v>
      </c>
      <c r="AN37" t="s">
        <v>46128</v>
      </c>
      <c r="AO37" t="s">
        <v>46279</v>
      </c>
      <c r="AP37" t="s">
        <v>46000</v>
      </c>
      <c r="AQ37" t="s">
        <v>46428</v>
      </c>
      <c r="AR37" t="s">
        <v>46047</v>
      </c>
      <c r="AS37" t="s">
        <v>46048</v>
      </c>
      <c r="AT37" t="s">
        <v>46281</v>
      </c>
      <c r="AU37" t="s">
        <v>46429</v>
      </c>
      <c r="AV37" t="s">
        <v>46184</v>
      </c>
      <c r="AW37" t="s">
        <v>46116</v>
      </c>
      <c r="AX37" t="s">
        <v>46430</v>
      </c>
      <c r="AY37" t="s">
        <v>46431</v>
      </c>
      <c r="AZ37" t="s">
        <v>46010</v>
      </c>
      <c r="BA37" t="s">
        <v>46034</v>
      </c>
      <c r="BB37" t="s">
        <v>46012</v>
      </c>
      <c r="BC37" t="s">
        <v>46274</v>
      </c>
      <c r="BD37" t="s">
        <v>46432</v>
      </c>
      <c r="BE37" t="s">
        <v>46285</v>
      </c>
    </row>
    <row r="38" spans="1:57" x14ac:dyDescent="0.2">
      <c r="A38" t="str">
        <f t="shared" ca="1" si="0"/>
        <v>{`_id`:`hmarce_2017-10-17_16-21-58_-0500_Tue`,</v>
      </c>
      <c r="B38" t="str">
        <f t="shared" ca="1" si="1"/>
        <v>`_rev`:`2-b4de43c64a70d628592233bc2478aa68`,</v>
      </c>
      <c r="C38" t="str">
        <f t="shared" ca="1" si="2"/>
        <v>`worksiteEncoded`:`KN_ODS_MNSHOP`,</v>
      </c>
      <c r="D38" t="str">
        <f t="shared" ca="1" si="3"/>
        <v>`client`:`KN`,</v>
      </c>
      <c r="E38" t="str">
        <f t="shared" ca="1" si="4"/>
        <v>`location`:`ODS`,</v>
      </c>
      <c r="F38" t="str">
        <f t="shared" ca="1" si="5"/>
        <v>`locID`:`MNSHOP`,</v>
      </c>
      <c r="G38" t="str">
        <f t="shared" ca="1" si="6"/>
        <v>`username`:`hmarce`,</v>
      </c>
      <c r="H38" t="str">
        <f t="shared" ca="1" si="7"/>
        <v>`lastName`:`Arce`,</v>
      </c>
      <c r="I38" t="str">
        <f t="shared" ca="1" si="8"/>
        <v>`firstName`:`Hector`,</v>
      </c>
      <c r="J38" t="str">
        <f t="shared" ca="1" si="9"/>
        <v>`technician`:`Arce, Hector`,</v>
      </c>
      <c r="K38" t="str">
        <f t="shared" ca="1" si="10"/>
        <v>`timeStampM`:`2017-10-17T16:21:58-05:00`,</v>
      </c>
      <c r="L38" t="str">
        <f t="shared" ca="1" si="11"/>
        <v>`shiftSerial`:`43019_07`,</v>
      </c>
      <c r="M38" t="str">
        <f t="shared" ca="1" si="12"/>
        <v>`siteUid`:521887,</v>
      </c>
      <c r="N38" t="str">
        <f t="shared" ca="1" si="13"/>
        <v>`timeStamp`:43025.6819289583,</v>
      </c>
      <c r="O38" t="str">
        <f t="shared" ca="1" si="14"/>
        <v>`payrollPeriod`:43019,</v>
      </c>
      <c r="P38" t="str">
        <f t="shared" ca="1" si="15"/>
        <v>`payroll_Period`:43019,</v>
      </c>
      <c r="Q38" t="str">
        <f t="shared" ca="1" si="16"/>
        <v>`rprtDate`:43025,</v>
      </c>
      <c r="R38" t="str">
        <f t="shared" ca="1" si="17"/>
        <v>`ts`:0.25,</v>
      </c>
      <c r="S38" t="str">
        <f t="shared" ca="1" si="18"/>
        <v>`te`:0.541666666666667,</v>
      </c>
      <c r="T38" t="str">
        <f t="shared" ca="1" si="19"/>
        <v>`repairHrs`:7,</v>
      </c>
      <c r="U38" t="str">
        <f t="shared" ca="1" si="20"/>
        <v>`timeStarts`:`2017-10-17T06:00:00-05:00`,</v>
      </c>
      <c r="V38" t="str">
        <f t="shared" ca="1" si="21"/>
        <v>`timeEnds`:`2017-10-17T13:00:00-05:00`,</v>
      </c>
      <c r="W38" t="str">
        <f t="shared" ca="1" si="22"/>
        <v>`shift`:`AM`,</v>
      </c>
      <c r="X38" t="str">
        <f t="shared" ca="1" si="23"/>
        <v>`shiftStartTime`:`6`,</v>
      </c>
      <c r="Y38" t="str">
        <f t="shared" ca="1" si="24"/>
        <v>`wONum`:`KNSHOP`,</v>
      </c>
      <c r="Z38" t="str">
        <f t="shared" ca="1" si="25"/>
        <v>`uNum`:`311331`,</v>
      </c>
      <c r="AA38" t="str">
        <f t="shared" ca="1" si="26"/>
        <v>`notes`:`Replaced batteries trouble shoot starting problem remove air hoses that were leaking and clean the shop`,</v>
      </c>
      <c r="AB38" t="str">
        <f t="shared" ca="1" si="27"/>
        <v>`shift_Serial`:`43019_07`},</v>
      </c>
      <c r="AD38" t="s">
        <v>46433</v>
      </c>
      <c r="AE38" t="s">
        <v>46434</v>
      </c>
      <c r="AF38" t="s">
        <v>45990</v>
      </c>
      <c r="AG38" t="s">
        <v>45991</v>
      </c>
      <c r="AH38" t="s">
        <v>45992</v>
      </c>
      <c r="AI38" t="s">
        <v>45993</v>
      </c>
      <c r="AJ38" t="s">
        <v>46191</v>
      </c>
      <c r="AK38" t="s">
        <v>46192</v>
      </c>
      <c r="AL38" t="s">
        <v>46193</v>
      </c>
      <c r="AM38" t="s">
        <v>46194</v>
      </c>
      <c r="AN38" t="s">
        <v>46435</v>
      </c>
      <c r="AO38" t="s">
        <v>46083</v>
      </c>
      <c r="AP38" t="s">
        <v>46000</v>
      </c>
      <c r="AQ38" t="s">
        <v>46436</v>
      </c>
      <c r="AR38" t="s">
        <v>46085</v>
      </c>
      <c r="AS38" t="s">
        <v>46086</v>
      </c>
      <c r="AT38" t="s">
        <v>46087</v>
      </c>
      <c r="AU38" t="s">
        <v>46248</v>
      </c>
      <c r="AV38" t="s">
        <v>46328</v>
      </c>
      <c r="AW38" t="s">
        <v>46329</v>
      </c>
      <c r="AX38" t="s">
        <v>46437</v>
      </c>
      <c r="AY38" t="s">
        <v>46438</v>
      </c>
      <c r="AZ38" t="s">
        <v>46010</v>
      </c>
      <c r="BA38" t="s">
        <v>46034</v>
      </c>
      <c r="BB38" t="s">
        <v>46012</v>
      </c>
      <c r="BC38" t="s">
        <v>46439</v>
      </c>
      <c r="BD38" t="s">
        <v>46440</v>
      </c>
      <c r="BE38" t="s">
        <v>46094</v>
      </c>
    </row>
    <row r="39" spans="1:57" x14ac:dyDescent="0.2">
      <c r="A39" t="str">
        <f t="shared" ca="1" si="0"/>
        <v>{`_id`:`miguelmartinez_2017-11-06_07-57-36_-0600_Mon`,</v>
      </c>
      <c r="B39" t="str">
        <f t="shared" ca="1" si="1"/>
        <v>`_rev`:`2-b221744e77a5438d565a6b597216d22f`,</v>
      </c>
      <c r="C39" t="str">
        <f t="shared" ca="1" si="2"/>
        <v>`worksiteEncoded`:`KN_ODS_MNSHOP`,</v>
      </c>
      <c r="D39" t="str">
        <f t="shared" ca="1" si="3"/>
        <v>`client`:`KN`,</v>
      </c>
      <c r="E39" t="str">
        <f t="shared" ca="1" si="4"/>
        <v>`location`:`ODS`,</v>
      </c>
      <c r="F39" t="str">
        <f t="shared" ca="1" si="5"/>
        <v>`locID`:`MNSHOP`,</v>
      </c>
      <c r="G39" t="str">
        <f t="shared" ca="1" si="6"/>
        <v>`username`:`miguelmartinez`,</v>
      </c>
      <c r="H39" t="str">
        <f t="shared" ca="1" si="7"/>
        <v>`lastName`:`Martinez`,</v>
      </c>
      <c r="I39" t="str">
        <f t="shared" ca="1" si="8"/>
        <v>`firstName`:`Miguel`,</v>
      </c>
      <c r="J39" t="str">
        <f t="shared" ca="1" si="9"/>
        <v>`technician`:`Martinez, Miguel`,</v>
      </c>
      <c r="K39" t="str">
        <f t="shared" ca="1" si="10"/>
        <v>`timeStampM`:`null`,</v>
      </c>
      <c r="L39" t="str">
        <f t="shared" ca="1" si="11"/>
        <v>`shiftSerial`:`43040_05`,</v>
      </c>
      <c r="M39" t="str">
        <f t="shared" ca="1" si="12"/>
        <v>`siteUid`:521887,</v>
      </c>
      <c r="N39" t="str">
        <f t="shared" ca="1" si="13"/>
        <v>`timeStamp`:43045.3316732292,</v>
      </c>
      <c r="O39" t="str">
        <f t="shared" ca="1" si="14"/>
        <v>`payrollPeriod`:43040,</v>
      </c>
      <c r="P39" t="str">
        <f t="shared" ca="1" si="15"/>
        <v>`payroll_Period`:43040,</v>
      </c>
      <c r="Q39" t="str">
        <f t="shared" ca="1" si="16"/>
        <v>`rprtDate`:43044,</v>
      </c>
      <c r="R39" t="str">
        <f t="shared" ca="1" si="17"/>
        <v>`ts`:0.25,</v>
      </c>
      <c r="S39" t="str">
        <f t="shared" ca="1" si="18"/>
        <v>`te`:0.375,</v>
      </c>
      <c r="T39" t="str">
        <f t="shared" ca="1" si="19"/>
        <v>`repairHrs`:3,</v>
      </c>
      <c r="U39" t="str">
        <f t="shared" ca="1" si="20"/>
        <v>`timeStarts`:`2017-11-05T06:00:00-06:00`,</v>
      </c>
      <c r="V39" t="str">
        <f t="shared" ca="1" si="21"/>
        <v>`timeEnds`:`2017-11-05T09:00:00-06:00`,</v>
      </c>
      <c r="W39" t="str">
        <f t="shared" ca="1" si="22"/>
        <v>`shift`:`AM`,</v>
      </c>
      <c r="X39" t="str">
        <f t="shared" ca="1" si="23"/>
        <v>`shiftStartTime`:`6`,</v>
      </c>
      <c r="Y39" t="str">
        <f t="shared" ca="1" si="24"/>
        <v>`wONum`:`KNSHOP`,</v>
      </c>
      <c r="Z39" t="str">
        <f t="shared" ca="1" si="25"/>
        <v>`uNum`:`HP-078`,</v>
      </c>
      <c r="AA39" t="str">
        <f t="shared" ca="1" si="26"/>
        <v>`notes`:`Replace and installed new made hydraulic hoses. Run and test. Performed repairs`,</v>
      </c>
      <c r="AB39" t="str">
        <f t="shared" ca="1" si="27"/>
        <v>`shift_Serial`:`43040_05`},</v>
      </c>
      <c r="AD39" t="s">
        <v>46441</v>
      </c>
      <c r="AE39" t="s">
        <v>46442</v>
      </c>
      <c r="AF39" t="s">
        <v>45990</v>
      </c>
      <c r="AG39" t="s">
        <v>45991</v>
      </c>
      <c r="AH39" t="s">
        <v>45992</v>
      </c>
      <c r="AI39" t="s">
        <v>45993</v>
      </c>
      <c r="AJ39" t="s">
        <v>46167</v>
      </c>
      <c r="AK39" t="s">
        <v>46168</v>
      </c>
      <c r="AL39" t="s">
        <v>46169</v>
      </c>
      <c r="AM39" t="s">
        <v>46170</v>
      </c>
      <c r="AN39" t="s">
        <v>46128</v>
      </c>
      <c r="AO39" t="s">
        <v>46375</v>
      </c>
      <c r="AP39" t="s">
        <v>46000</v>
      </c>
      <c r="AQ39" t="s">
        <v>46443</v>
      </c>
      <c r="AR39" t="s">
        <v>46047</v>
      </c>
      <c r="AS39" t="s">
        <v>46048</v>
      </c>
      <c r="AT39" t="s">
        <v>46377</v>
      </c>
      <c r="AU39" t="s">
        <v>46248</v>
      </c>
      <c r="AV39" t="s">
        <v>46444</v>
      </c>
      <c r="AW39" t="s">
        <v>46160</v>
      </c>
      <c r="AX39" t="s">
        <v>46445</v>
      </c>
      <c r="AY39" t="s">
        <v>46446</v>
      </c>
      <c r="AZ39" t="s">
        <v>46010</v>
      </c>
      <c r="BA39" t="s">
        <v>46034</v>
      </c>
      <c r="BB39" t="s">
        <v>46012</v>
      </c>
      <c r="BC39" t="s">
        <v>46396</v>
      </c>
      <c r="BD39" t="s">
        <v>46447</v>
      </c>
      <c r="BE39" t="s">
        <v>46382</v>
      </c>
    </row>
    <row r="40" spans="1:57" x14ac:dyDescent="0.2">
      <c r="A40" t="str">
        <f t="shared" ca="1" si="0"/>
        <v>{`_id`:`hmarce_2017-11-05_06-44-50_-0600_Sun`,</v>
      </c>
      <c r="B40" t="str">
        <f t="shared" ca="1" si="1"/>
        <v>`_rev`:`2-b0a76523a1ebf62e3ee89d24fee008f8`,</v>
      </c>
      <c r="C40" t="str">
        <f t="shared" ca="1" si="2"/>
        <v>`worksiteEncoded`:`KN_ODS_MNSHOP`,</v>
      </c>
      <c r="D40" t="str">
        <f t="shared" ca="1" si="3"/>
        <v>`client`:`KN`,</v>
      </c>
      <c r="E40" t="str">
        <f t="shared" ca="1" si="4"/>
        <v>`location`:`ODS`,</v>
      </c>
      <c r="F40" t="str">
        <f t="shared" ca="1" si="5"/>
        <v>`locID`:`MNSHOP`,</v>
      </c>
      <c r="G40" t="str">
        <f t="shared" ca="1" si="6"/>
        <v>`username`:`hmarce`,</v>
      </c>
      <c r="H40" t="str">
        <f t="shared" ca="1" si="7"/>
        <v>`lastName`:`Arce`,</v>
      </c>
      <c r="I40" t="str">
        <f t="shared" ca="1" si="8"/>
        <v>`firstName`:`Hector`,</v>
      </c>
      <c r="J40" t="str">
        <f t="shared" ca="1" si="9"/>
        <v>`technician`:`Arce, Hector`,</v>
      </c>
      <c r="K40" t="str">
        <f t="shared" ca="1" si="10"/>
        <v>`timeStampM`:`null`,</v>
      </c>
      <c r="L40" t="str">
        <f t="shared" ca="1" si="11"/>
        <v>`shiftSerial`:`43040_04`,</v>
      </c>
      <c r="M40" t="str">
        <f t="shared" ca="1" si="12"/>
        <v>`siteUid`:521887,</v>
      </c>
      <c r="N40" t="str">
        <f t="shared" ca="1" si="13"/>
        <v>`timeStamp`:43044.2811397106,</v>
      </c>
      <c r="O40" t="str">
        <f t="shared" ca="1" si="14"/>
        <v>`payrollPeriod`:43040,</v>
      </c>
      <c r="P40" t="str">
        <f t="shared" ca="1" si="15"/>
        <v>`payroll_Period`:43040,</v>
      </c>
      <c r="Q40" t="str">
        <f t="shared" ca="1" si="16"/>
        <v>`rprtDate`:43043,</v>
      </c>
      <c r="R40" t="str">
        <f t="shared" ca="1" si="17"/>
        <v>`ts`:0.25,</v>
      </c>
      <c r="S40" t="str">
        <f t="shared" ca="1" si="18"/>
        <v>`te`:0.5,</v>
      </c>
      <c r="T40" t="str">
        <f t="shared" ca="1" si="19"/>
        <v>`repairHrs`:6,</v>
      </c>
      <c r="U40" t="str">
        <f t="shared" ca="1" si="20"/>
        <v>`timeStarts`:`2017-11-04T06:00:00-05:00`,</v>
      </c>
      <c r="V40" t="str">
        <f t="shared" ca="1" si="21"/>
        <v>`timeEnds`:`2017-11-04T12:00:00-05:00`,</v>
      </c>
      <c r="W40" t="str">
        <f t="shared" ca="1" si="22"/>
        <v>`shift`:`AM`,</v>
      </c>
      <c r="X40" t="str">
        <f t="shared" ca="1" si="23"/>
        <v>`shiftStartTime`:`6`,</v>
      </c>
      <c r="Y40" t="str">
        <f t="shared" ca="1" si="24"/>
        <v>`wONum`:`KNSHOP`,</v>
      </c>
      <c r="Z40" t="str">
        <f t="shared" ca="1" si="25"/>
        <v>`uNum`:`10068`,</v>
      </c>
      <c r="AA40" t="str">
        <f t="shared" ca="1" si="26"/>
        <v>`notes`:`Clean brathers fix hyd tank leak checklist fix hoses leaking power end inspection cover replaced gasket run and test`,</v>
      </c>
      <c r="AB40" t="str">
        <f t="shared" ca="1" si="27"/>
        <v>`shift_Serial`:`43040_04`},</v>
      </c>
      <c r="AD40" t="s">
        <v>46448</v>
      </c>
      <c r="AE40" t="s">
        <v>46449</v>
      </c>
      <c r="AF40" t="s">
        <v>45990</v>
      </c>
      <c r="AG40" t="s">
        <v>45991</v>
      </c>
      <c r="AH40" t="s">
        <v>45992</v>
      </c>
      <c r="AI40" t="s">
        <v>45993</v>
      </c>
      <c r="AJ40" t="s">
        <v>46191</v>
      </c>
      <c r="AK40" t="s">
        <v>46192</v>
      </c>
      <c r="AL40" t="s">
        <v>46193</v>
      </c>
      <c r="AM40" t="s">
        <v>46194</v>
      </c>
      <c r="AN40" t="s">
        <v>46128</v>
      </c>
      <c r="AO40" t="s">
        <v>46268</v>
      </c>
      <c r="AP40" t="s">
        <v>46000</v>
      </c>
      <c r="AQ40" t="s">
        <v>46450</v>
      </c>
      <c r="AR40" t="s">
        <v>46047</v>
      </c>
      <c r="AS40" t="s">
        <v>46048</v>
      </c>
      <c r="AT40" t="s">
        <v>46270</v>
      </c>
      <c r="AU40" t="s">
        <v>46248</v>
      </c>
      <c r="AV40" t="s">
        <v>46405</v>
      </c>
      <c r="AW40" t="s">
        <v>46149</v>
      </c>
      <c r="AX40" t="s">
        <v>46451</v>
      </c>
      <c r="AY40" t="s">
        <v>46452</v>
      </c>
      <c r="AZ40" t="s">
        <v>46010</v>
      </c>
      <c r="BA40" t="s">
        <v>46034</v>
      </c>
      <c r="BB40" t="s">
        <v>46012</v>
      </c>
      <c r="BC40" t="s">
        <v>46453</v>
      </c>
      <c r="BD40" t="s">
        <v>46454</v>
      </c>
      <c r="BE40" t="s">
        <v>46276</v>
      </c>
    </row>
    <row r="41" spans="1:57" x14ac:dyDescent="0.2">
      <c r="A41" t="str">
        <f t="shared" ca="1" si="0"/>
        <v>{`_id`:`eduardovela_2017-10-31_19-23-33_-0500_Tue`,</v>
      </c>
      <c r="B41" t="str">
        <f t="shared" ca="1" si="1"/>
        <v>`_rev`:`2-af2adcf52db47053097798fccdf74671`,</v>
      </c>
      <c r="C41" t="str">
        <f t="shared" ca="1" si="2"/>
        <v>`worksiteEncoded`:`KN_ODS_MNSHOP`,</v>
      </c>
      <c r="D41" t="str">
        <f t="shared" ca="1" si="3"/>
        <v>`client`:`KN`,</v>
      </c>
      <c r="E41" t="str">
        <f t="shared" ca="1" si="4"/>
        <v>`location`:`ODS`,</v>
      </c>
      <c r="F41" t="str">
        <f t="shared" ca="1" si="5"/>
        <v>`locID`:`MNSHOP`,</v>
      </c>
      <c r="G41" t="str">
        <f t="shared" ca="1" si="6"/>
        <v>`username`:`eduardovela`,</v>
      </c>
      <c r="H41" t="str">
        <f t="shared" ca="1" si="7"/>
        <v>`lastName`:`Vela`,</v>
      </c>
      <c r="I41" t="str">
        <f t="shared" ca="1" si="8"/>
        <v>`firstName`:`Eduardo`,</v>
      </c>
      <c r="J41" t="str">
        <f t="shared" ca="1" si="9"/>
        <v>`technician`:`Vela, Eduardo`,</v>
      </c>
      <c r="K41" t="str">
        <f t="shared" ca="1" si="10"/>
        <v>`timeStampM`:`2017-10-31T19:23:33-05:00`,</v>
      </c>
      <c r="L41" t="str">
        <f t="shared" ca="1" si="11"/>
        <v>`shiftSerial`:`43033_06`,</v>
      </c>
      <c r="M41" t="str">
        <f t="shared" ca="1" si="12"/>
        <v>`siteUid`:521887,</v>
      </c>
      <c r="N41" t="str">
        <f t="shared" ca="1" si="13"/>
        <v>`timeStamp`:43039.8080234259,</v>
      </c>
      <c r="O41" t="str">
        <f t="shared" ca="1" si="14"/>
        <v>`payrollPeriod`:43033,</v>
      </c>
      <c r="P41" t="str">
        <f t="shared" ca="1" si="15"/>
        <v>`payroll_Period`:43033,</v>
      </c>
      <c r="Q41" t="str">
        <f t="shared" ca="1" si="16"/>
        <v>`rprtDate`:43038,</v>
      </c>
      <c r="R41" t="str">
        <f t="shared" ca="1" si="17"/>
        <v>`ts`:0.75,</v>
      </c>
      <c r="S41" t="str">
        <f t="shared" ca="1" si="18"/>
        <v>`te`:0.208333333333333,</v>
      </c>
      <c r="T41" t="str">
        <f t="shared" ca="1" si="19"/>
        <v>`repairHrs`:11,</v>
      </c>
      <c r="U41" t="str">
        <f t="shared" ca="1" si="20"/>
        <v>`timeStarts`:`2017-10-30T18:00:00-05:00`,</v>
      </c>
      <c r="V41" t="str">
        <f t="shared" ca="1" si="21"/>
        <v>`timeEnds`:`2017-10-31T05:00:00-05:00`,</v>
      </c>
      <c r="W41" t="str">
        <f t="shared" ca="1" si="22"/>
        <v>`shift`:`PM`,</v>
      </c>
      <c r="X41" t="str">
        <f t="shared" ca="1" si="23"/>
        <v>`shiftStartTime`:`6`,</v>
      </c>
      <c r="Y41" t="str">
        <f t="shared" ca="1" si="24"/>
        <v>`wONum`:`KNSHOP`,</v>
      </c>
      <c r="Z41" t="str">
        <f t="shared" ca="1" si="25"/>
        <v>`uNum`:`305455`,</v>
      </c>
      <c r="AA41" t="str">
        <f t="shared" ca="1" si="26"/>
        <v>`notes`:`Air dryer fix por resovor remove replace air compresor`,</v>
      </c>
      <c r="AB41" t="str">
        <f t="shared" ca="1" si="27"/>
        <v>`shift_Serial`:`43033_06`},</v>
      </c>
      <c r="AD41" t="s">
        <v>46455</v>
      </c>
      <c r="AE41" t="s">
        <v>46456</v>
      </c>
      <c r="AF41" t="s">
        <v>45990</v>
      </c>
      <c r="AG41" t="s">
        <v>45991</v>
      </c>
      <c r="AH41" t="s">
        <v>45992</v>
      </c>
      <c r="AI41" t="s">
        <v>45993</v>
      </c>
      <c r="AJ41" t="s">
        <v>46018</v>
      </c>
      <c r="AK41" t="s">
        <v>46019</v>
      </c>
      <c r="AL41" t="s">
        <v>46020</v>
      </c>
      <c r="AM41" t="s">
        <v>46021</v>
      </c>
      <c r="AN41" t="s">
        <v>46457</v>
      </c>
      <c r="AO41" t="s">
        <v>46458</v>
      </c>
      <c r="AP41" t="s">
        <v>46000</v>
      </c>
      <c r="AQ41" t="s">
        <v>46459</v>
      </c>
      <c r="AR41" t="s">
        <v>46002</v>
      </c>
      <c r="AS41" t="s">
        <v>46003</v>
      </c>
      <c r="AT41" t="s">
        <v>46460</v>
      </c>
      <c r="AU41" t="s">
        <v>46028</v>
      </c>
      <c r="AV41" t="s">
        <v>46051</v>
      </c>
      <c r="AW41" t="s">
        <v>46103</v>
      </c>
      <c r="AX41" t="s">
        <v>46461</v>
      </c>
      <c r="AY41" t="s">
        <v>46462</v>
      </c>
      <c r="AZ41" t="s">
        <v>46033</v>
      </c>
      <c r="BA41" t="s">
        <v>46034</v>
      </c>
      <c r="BB41" t="s">
        <v>46012</v>
      </c>
      <c r="BC41" t="s">
        <v>46463</v>
      </c>
      <c r="BD41" t="s">
        <v>46464</v>
      </c>
      <c r="BE41" t="s">
        <v>46465</v>
      </c>
    </row>
    <row r="42" spans="1:57" x14ac:dyDescent="0.2">
      <c r="A42" t="str">
        <f t="shared" ca="1" si="0"/>
        <v>{`_id`:`hmarce_2017-11-07_18-59-37_-0600_Tue`,</v>
      </c>
      <c r="B42" t="str">
        <f t="shared" ca="1" si="1"/>
        <v>`_rev`:`2-ad9dce21521efbf4100dce1f3e27b0d0`,</v>
      </c>
      <c r="C42" t="str">
        <f t="shared" ca="1" si="2"/>
        <v>`worksiteEncoded`:`KN_ODS_MNSHOP`,</v>
      </c>
      <c r="D42" t="str">
        <f t="shared" ca="1" si="3"/>
        <v>`client`:`KN`,</v>
      </c>
      <c r="E42" t="str">
        <f t="shared" ca="1" si="4"/>
        <v>`location`:`ODS`,</v>
      </c>
      <c r="F42" t="str">
        <f t="shared" ca="1" si="5"/>
        <v>`locID`:`MNSHOP`,</v>
      </c>
      <c r="G42" t="str">
        <f t="shared" ca="1" si="6"/>
        <v>`username`:`hmarce`,</v>
      </c>
      <c r="H42" t="str">
        <f t="shared" ca="1" si="7"/>
        <v>`lastName`:`Arce`,</v>
      </c>
      <c r="I42" t="str">
        <f t="shared" ca="1" si="8"/>
        <v>`firstName`:`Hector`,</v>
      </c>
      <c r="J42" t="str">
        <f t="shared" ca="1" si="9"/>
        <v>`technician`:`Arce, Hector`,</v>
      </c>
      <c r="K42" t="str">
        <f t="shared" ca="1" si="10"/>
        <v>`timeStampM`:`null`,</v>
      </c>
      <c r="L42" t="str">
        <f t="shared" ca="1" si="11"/>
        <v>`shiftSerial`:`43040_02`,</v>
      </c>
      <c r="M42" t="str">
        <f t="shared" ca="1" si="12"/>
        <v>`siteUid`:521887,</v>
      </c>
      <c r="N42" t="str">
        <f t="shared" ca="1" si="13"/>
        <v>`timeStamp`:43046.7914101042,</v>
      </c>
      <c r="O42" t="str">
        <f t="shared" ca="1" si="14"/>
        <v>`payrollPeriod`:43040,</v>
      </c>
      <c r="P42" t="str">
        <f t="shared" ca="1" si="15"/>
        <v>`payroll_Period`:43040,</v>
      </c>
      <c r="Q42" t="str">
        <f t="shared" ca="1" si="16"/>
        <v>`rprtDate`:43041,</v>
      </c>
      <c r="R42" t="str">
        <f t="shared" ca="1" si="17"/>
        <v>`ts`:0.583333333333333,</v>
      </c>
      <c r="S42" t="str">
        <f t="shared" ca="1" si="18"/>
        <v>`te`:0.708333333333333,</v>
      </c>
      <c r="T42" t="str">
        <f t="shared" ca="1" si="19"/>
        <v>`repairHrs`:3,</v>
      </c>
      <c r="U42" t="str">
        <f t="shared" ca="1" si="20"/>
        <v>`timeStarts`:`2017-11-02T14:00:00-05:00`,</v>
      </c>
      <c r="V42" t="str">
        <f t="shared" ca="1" si="21"/>
        <v>`timeEnds`:`2017-11-02T17:00:00-05:00`,</v>
      </c>
      <c r="W42" t="str">
        <f t="shared" ca="1" si="22"/>
        <v>`shift`:`AM`,</v>
      </c>
      <c r="X42" t="str">
        <f t="shared" ca="1" si="23"/>
        <v>`shiftStartTime`:`6`,</v>
      </c>
      <c r="Y42" t="str">
        <f t="shared" ca="1" si="24"/>
        <v>`wONum`:`KNSHOP`,</v>
      </c>
      <c r="Z42" t="str">
        <f t="shared" ca="1" si="25"/>
        <v>`uNum`:`HP-083`,</v>
      </c>
      <c r="AA42" t="str">
        <f t="shared" ca="1" si="26"/>
        <v>`notes`:`Fix coolant leak cleaned radiator replaced coolant pipe and boots run and test`,</v>
      </c>
      <c r="AB42" t="str">
        <f t="shared" ca="1" si="27"/>
        <v>`shift_Serial`:`43040_02`},</v>
      </c>
      <c r="AD42" t="s">
        <v>46466</v>
      </c>
      <c r="AE42" t="s">
        <v>46467</v>
      </c>
      <c r="AF42" t="s">
        <v>45990</v>
      </c>
      <c r="AG42" t="s">
        <v>45991</v>
      </c>
      <c r="AH42" t="s">
        <v>45992</v>
      </c>
      <c r="AI42" t="s">
        <v>45993</v>
      </c>
      <c r="AJ42" t="s">
        <v>46191</v>
      </c>
      <c r="AK42" t="s">
        <v>46192</v>
      </c>
      <c r="AL42" t="s">
        <v>46193</v>
      </c>
      <c r="AM42" t="s">
        <v>46194</v>
      </c>
      <c r="AN42" t="s">
        <v>46128</v>
      </c>
      <c r="AO42" t="s">
        <v>46045</v>
      </c>
      <c r="AP42" t="s">
        <v>46000</v>
      </c>
      <c r="AQ42" t="s">
        <v>46468</v>
      </c>
      <c r="AR42" t="s">
        <v>46047</v>
      </c>
      <c r="AS42" t="s">
        <v>46048</v>
      </c>
      <c r="AT42" t="s">
        <v>46049</v>
      </c>
      <c r="AU42" t="s">
        <v>46198</v>
      </c>
      <c r="AV42" t="s">
        <v>46074</v>
      </c>
      <c r="AW42" t="s">
        <v>46160</v>
      </c>
      <c r="AX42" t="s">
        <v>46469</v>
      </c>
      <c r="AY42" t="s">
        <v>46340</v>
      </c>
      <c r="AZ42" t="s">
        <v>46010</v>
      </c>
      <c r="BA42" t="s">
        <v>46034</v>
      </c>
      <c r="BB42" t="s">
        <v>46012</v>
      </c>
      <c r="BC42" t="s">
        <v>46470</v>
      </c>
      <c r="BD42" t="s">
        <v>46471</v>
      </c>
      <c r="BE42" t="s">
        <v>46056</v>
      </c>
    </row>
    <row r="43" spans="1:57" x14ac:dyDescent="0.2">
      <c r="A43" t="str">
        <f t="shared" ca="1" si="0"/>
        <v>{`_id`:`eduardovela_2017-11-08_05-16-48_-0600_Wed`,</v>
      </c>
      <c r="B43" t="str">
        <f t="shared" ca="1" si="1"/>
        <v>`_rev`:`2-aac021b51519034411a780df1c34e751`,</v>
      </c>
      <c r="C43" t="str">
        <f t="shared" ca="1" si="2"/>
        <v>`worksiteEncoded`:`KN_ODS_MNSHOP`,</v>
      </c>
      <c r="D43" t="str">
        <f t="shared" ca="1" si="3"/>
        <v>`client`:`KN`,</v>
      </c>
      <c r="E43" t="str">
        <f t="shared" ca="1" si="4"/>
        <v>`location`:`ODS`,</v>
      </c>
      <c r="F43" t="str">
        <f t="shared" ca="1" si="5"/>
        <v>`locID`:`MNSHOP`,</v>
      </c>
      <c r="G43" t="str">
        <f t="shared" ca="1" si="6"/>
        <v>`username`:`eduardovela`,</v>
      </c>
      <c r="H43" t="str">
        <f t="shared" ca="1" si="7"/>
        <v>`lastName`:`Vela`,</v>
      </c>
      <c r="I43" t="str">
        <f t="shared" ca="1" si="8"/>
        <v>`firstName`:`Eduardo`,</v>
      </c>
      <c r="J43" t="str">
        <f t="shared" ca="1" si="9"/>
        <v>`technician`:`Vela, Eduardo`,</v>
      </c>
      <c r="K43" t="str">
        <f t="shared" ca="1" si="10"/>
        <v>`timeStampM`:`null`,</v>
      </c>
      <c r="L43" t="str">
        <f t="shared" ca="1" si="11"/>
        <v>`shiftSerial`:`43040_07`,</v>
      </c>
      <c r="M43" t="str">
        <f t="shared" ca="1" si="12"/>
        <v>`siteUid`:521887,</v>
      </c>
      <c r="N43" t="str">
        <f t="shared" ca="1" si="13"/>
        <v>`timeStamp`:43047.2200017245,</v>
      </c>
      <c r="O43" t="str">
        <f t="shared" ca="1" si="14"/>
        <v>`payrollPeriod`:43040,</v>
      </c>
      <c r="P43" t="str">
        <f t="shared" ca="1" si="15"/>
        <v>`payroll_Period`:43040,</v>
      </c>
      <c r="Q43" t="str">
        <f t="shared" ca="1" si="16"/>
        <v>`rprtDate`:43046,</v>
      </c>
      <c r="R43" t="str">
        <f t="shared" ca="1" si="17"/>
        <v>`ts`:0.75,</v>
      </c>
      <c r="S43" t="str">
        <f t="shared" ca="1" si="18"/>
        <v>`te`:0.958333333333333,</v>
      </c>
      <c r="T43" t="str">
        <f t="shared" ca="1" si="19"/>
        <v>`repairHrs`:5,</v>
      </c>
      <c r="U43" t="str">
        <f t="shared" ca="1" si="20"/>
        <v>`timeStarts`:`2017-11-07T18:00:00-06:00`,</v>
      </c>
      <c r="V43" t="str">
        <f t="shared" ca="1" si="21"/>
        <v>`timeEnds`:`2017-11-07T23:00:00-06:00`,</v>
      </c>
      <c r="W43" t="str">
        <f t="shared" ca="1" si="22"/>
        <v>`shift`:`PM`,</v>
      </c>
      <c r="X43" t="str">
        <f t="shared" ca="1" si="23"/>
        <v>`shiftStartTime`:`6`,</v>
      </c>
      <c r="Y43" t="str">
        <f t="shared" ca="1" si="24"/>
        <v>`wONum`:`KNSHOP`,</v>
      </c>
      <c r="Z43" t="str">
        <f t="shared" ca="1" si="25"/>
        <v>`uNum`:`HP-078`,</v>
      </c>
      <c r="AA43" t="str">
        <f t="shared" ca="1" si="26"/>
        <v>`notes`:`Review repair fluid end oil ring leaks repaied manyfol leaks also repaird fan motor pump and new screws on power end to stop leaks`,</v>
      </c>
      <c r="AB43" t="str">
        <f t="shared" ca="1" si="27"/>
        <v>`shift_Serial`:`43040_07`},</v>
      </c>
      <c r="AD43" t="s">
        <v>46472</v>
      </c>
      <c r="AE43" t="s">
        <v>46473</v>
      </c>
      <c r="AF43" t="s">
        <v>45990</v>
      </c>
      <c r="AG43" t="s">
        <v>45991</v>
      </c>
      <c r="AH43" t="s">
        <v>45992</v>
      </c>
      <c r="AI43" t="s">
        <v>45993</v>
      </c>
      <c r="AJ43" t="s">
        <v>46018</v>
      </c>
      <c r="AK43" t="s">
        <v>46019</v>
      </c>
      <c r="AL43" t="s">
        <v>46020</v>
      </c>
      <c r="AM43" t="s">
        <v>46021</v>
      </c>
      <c r="AN43" t="s">
        <v>46128</v>
      </c>
      <c r="AO43" t="s">
        <v>46279</v>
      </c>
      <c r="AP43" t="s">
        <v>46000</v>
      </c>
      <c r="AQ43" t="s">
        <v>46474</v>
      </c>
      <c r="AR43" t="s">
        <v>46047</v>
      </c>
      <c r="AS43" t="s">
        <v>46048</v>
      </c>
      <c r="AT43" t="s">
        <v>46281</v>
      </c>
      <c r="AU43" t="s">
        <v>46028</v>
      </c>
      <c r="AV43" t="s">
        <v>46029</v>
      </c>
      <c r="AW43" t="s">
        <v>46030</v>
      </c>
      <c r="AX43" t="s">
        <v>46304</v>
      </c>
      <c r="AY43" t="s">
        <v>46475</v>
      </c>
      <c r="AZ43" t="s">
        <v>46033</v>
      </c>
      <c r="BA43" t="s">
        <v>46034</v>
      </c>
      <c r="BB43" t="s">
        <v>46012</v>
      </c>
      <c r="BC43" t="s">
        <v>46396</v>
      </c>
      <c r="BD43" t="s">
        <v>46476</v>
      </c>
      <c r="BE43" t="s">
        <v>46285</v>
      </c>
    </row>
    <row r="44" spans="1:57" x14ac:dyDescent="0.2">
      <c r="A44" t="str">
        <f t="shared" ca="1" si="0"/>
        <v>{`_id`:`scabrera_2017-11-08_06-38-49_-0600_Wed`,</v>
      </c>
      <c r="B44" t="str">
        <f t="shared" ca="1" si="1"/>
        <v>`_rev`:`2-aa1fde0d4681b9f41a926aa8c5446cc1`,</v>
      </c>
      <c r="C44" t="str">
        <f t="shared" ca="1" si="2"/>
        <v>`worksiteEncoded`:`KN_ODS_MNSHOP`,</v>
      </c>
      <c r="D44" t="str">
        <f t="shared" ca="1" si="3"/>
        <v>`client`:`KN`,</v>
      </c>
      <c r="E44" t="str">
        <f t="shared" ca="1" si="4"/>
        <v>`location`:`ODS`,</v>
      </c>
      <c r="F44" t="str">
        <f t="shared" ca="1" si="5"/>
        <v>`locID`:`MNSHOP`,</v>
      </c>
      <c r="G44" t="str">
        <f t="shared" ca="1" si="6"/>
        <v>`username`:`scabrera`,</v>
      </c>
      <c r="H44" t="str">
        <f t="shared" ca="1" si="7"/>
        <v>`lastName`:`Cabrera`,</v>
      </c>
      <c r="I44" t="str">
        <f t="shared" ca="1" si="8"/>
        <v>`firstName`:`Sergio`,</v>
      </c>
      <c r="J44" t="str">
        <f t="shared" ca="1" si="9"/>
        <v>`technician`:`Cabrera, Sergio`,</v>
      </c>
      <c r="K44" t="str">
        <f t="shared" ca="1" si="10"/>
        <v>`timeStampM`:`null`,</v>
      </c>
      <c r="L44" t="str">
        <f t="shared" ca="1" si="11"/>
        <v>`shiftSerial`:`43040_07`,</v>
      </c>
      <c r="M44" t="str">
        <f t="shared" ca="1" si="12"/>
        <v>`siteUid`:521887,</v>
      </c>
      <c r="N44" t="str">
        <f t="shared" ca="1" si="13"/>
        <v>`timeStamp`:43047.2769609028,</v>
      </c>
      <c r="O44" t="str">
        <f t="shared" ca="1" si="14"/>
        <v>`payrollPeriod`:43040,</v>
      </c>
      <c r="P44" t="str">
        <f t="shared" ca="1" si="15"/>
        <v>`payroll_Period`:43040,</v>
      </c>
      <c r="Q44" t="str">
        <f t="shared" ca="1" si="16"/>
        <v>`rprtDate`:43046,</v>
      </c>
      <c r="R44" t="str">
        <f t="shared" ca="1" si="17"/>
        <v>`ts`:0.75,</v>
      </c>
      <c r="S44" t="str">
        <f t="shared" ca="1" si="18"/>
        <v>`te`:0.979166666666667,</v>
      </c>
      <c r="T44" t="str">
        <f t="shared" ca="1" si="19"/>
        <v>`repairHrs`:5.5,</v>
      </c>
      <c r="U44" t="str">
        <f t="shared" ca="1" si="20"/>
        <v>`timeStarts`:`2017-11-07T18:00:00-06:00`,</v>
      </c>
      <c r="V44" t="str">
        <f t="shared" ca="1" si="21"/>
        <v>`timeEnds`:`2017-11-07T23:30:00-06:00`,</v>
      </c>
      <c r="W44" t="str">
        <f t="shared" ca="1" si="22"/>
        <v>`shift`:`PM`,</v>
      </c>
      <c r="X44" t="str">
        <f t="shared" ca="1" si="23"/>
        <v>`shiftStartTime`:`null`,</v>
      </c>
      <c r="Y44" t="str">
        <f t="shared" ca="1" si="24"/>
        <v>`wONum`:`KNSHOP`,</v>
      </c>
      <c r="Z44" t="str">
        <f t="shared" ca="1" si="25"/>
        <v>`uNum`:`HP-078`,</v>
      </c>
      <c r="AA44" t="str">
        <f t="shared" ca="1" si="26"/>
        <v>`notes`:`Remove manifold and inspect leak and install back`,</v>
      </c>
      <c r="AB44" t="str">
        <f t="shared" ca="1" si="27"/>
        <v>`shift_Serial`:`43040_07`},</v>
      </c>
      <c r="AD44" t="s">
        <v>46477</v>
      </c>
      <c r="AE44" t="s">
        <v>46478</v>
      </c>
      <c r="AF44" t="s">
        <v>45990</v>
      </c>
      <c r="AG44" t="s">
        <v>45991</v>
      </c>
      <c r="AH44" t="s">
        <v>45992</v>
      </c>
      <c r="AI44" t="s">
        <v>45993</v>
      </c>
      <c r="AJ44" t="s">
        <v>46228</v>
      </c>
      <c r="AK44" t="s">
        <v>46229</v>
      </c>
      <c r="AL44" t="s">
        <v>46230</v>
      </c>
      <c r="AM44" t="s">
        <v>46231</v>
      </c>
      <c r="AN44" t="s">
        <v>46128</v>
      </c>
      <c r="AO44" t="s">
        <v>46279</v>
      </c>
      <c r="AP44" t="s">
        <v>46000</v>
      </c>
      <c r="AQ44" t="s">
        <v>46479</v>
      </c>
      <c r="AR44" t="s">
        <v>46047</v>
      </c>
      <c r="AS44" t="s">
        <v>46048</v>
      </c>
      <c r="AT44" t="s">
        <v>46281</v>
      </c>
      <c r="AU44" t="s">
        <v>46028</v>
      </c>
      <c r="AV44" t="s">
        <v>46347</v>
      </c>
      <c r="AW44" t="s">
        <v>46007</v>
      </c>
      <c r="AX44" t="s">
        <v>46304</v>
      </c>
      <c r="AY44" t="s">
        <v>46480</v>
      </c>
      <c r="AZ44" t="s">
        <v>46033</v>
      </c>
      <c r="BA44" t="s">
        <v>46238</v>
      </c>
      <c r="BB44" t="s">
        <v>46012</v>
      </c>
      <c r="BC44" t="s">
        <v>46396</v>
      </c>
      <c r="BD44" t="s">
        <v>46481</v>
      </c>
      <c r="BE44" t="s">
        <v>46285</v>
      </c>
    </row>
    <row r="45" spans="1:57" x14ac:dyDescent="0.2">
      <c r="A45" t="str">
        <f t="shared" ca="1" si="0"/>
        <v>{`_id`:`hmarce_2017-11-11_22-20-14_-0600_Sat`,</v>
      </c>
      <c r="B45" t="str">
        <f t="shared" ca="1" si="1"/>
        <v>`_rev`:`2-a9edf26fa3f89f4ab5c38590e947d34b`,</v>
      </c>
      <c r="C45" t="str">
        <f t="shared" ca="1" si="2"/>
        <v>`worksiteEncoded`:`KN_ODS_MNSHOP`,</v>
      </c>
      <c r="D45" t="str">
        <f t="shared" ca="1" si="3"/>
        <v>`client`:`KN`,</v>
      </c>
      <c r="E45" t="str">
        <f t="shared" ca="1" si="4"/>
        <v>`location`:`ODS`,</v>
      </c>
      <c r="F45" t="str">
        <f t="shared" ca="1" si="5"/>
        <v>`locID`:`MNSHOP`,</v>
      </c>
      <c r="G45" t="str">
        <f t="shared" ca="1" si="6"/>
        <v>`username`:`hmarce`,</v>
      </c>
      <c r="H45" t="str">
        <f t="shared" ca="1" si="7"/>
        <v>`lastName`:`Arce`,</v>
      </c>
      <c r="I45" t="str">
        <f t="shared" ca="1" si="8"/>
        <v>`firstName`:`Hector`,</v>
      </c>
      <c r="J45" t="str">
        <f t="shared" ca="1" si="9"/>
        <v>`technician`:`Arce, Hector`,</v>
      </c>
      <c r="K45" t="str">
        <f t="shared" ca="1" si="10"/>
        <v>`timeStampM`:`2017-11-11T22:20:14-06:00`,</v>
      </c>
      <c r="L45" t="str">
        <f t="shared" ca="1" si="11"/>
        <v>`shiftSerial`:`43047_03`,</v>
      </c>
      <c r="M45" t="str">
        <f t="shared" ca="1" si="12"/>
        <v>`siteUid`:521887,</v>
      </c>
      <c r="N45" t="str">
        <f t="shared" ca="1" si="13"/>
        <v>`timeStamp`:43050.9307268982,</v>
      </c>
      <c r="O45" t="str">
        <f t="shared" ca="1" si="14"/>
        <v>`payrollPeriod`:43047,</v>
      </c>
      <c r="P45" t="str">
        <f t="shared" ca="1" si="15"/>
        <v>`payroll_Period`:43047,</v>
      </c>
      <c r="Q45" t="str">
        <f t="shared" ca="1" si="16"/>
        <v>`rprtDate`:43049,</v>
      </c>
      <c r="R45" t="str">
        <f t="shared" ca="1" si="17"/>
        <v>`ts`:0.25,</v>
      </c>
      <c r="S45" t="str">
        <f t="shared" ca="1" si="18"/>
        <v>`te`:0.458333333333333,</v>
      </c>
      <c r="T45" t="str">
        <f t="shared" ca="1" si="19"/>
        <v>`repairHrs`:5,</v>
      </c>
      <c r="U45" t="str">
        <f t="shared" ca="1" si="20"/>
        <v>`timeStarts`:`2017-11-10T06:00:00-06:00`,</v>
      </c>
      <c r="V45" t="str">
        <f t="shared" ca="1" si="21"/>
        <v>`timeEnds`:`2017-11-10T11:00:00-06:00`,</v>
      </c>
      <c r="W45" t="str">
        <f t="shared" ca="1" si="22"/>
        <v>`shift`:`AM`,</v>
      </c>
      <c r="X45" t="str">
        <f t="shared" ca="1" si="23"/>
        <v>`shiftStartTime`:`6`,</v>
      </c>
      <c r="Y45" t="str">
        <f t="shared" ca="1" si="24"/>
        <v>`wONum`:`KNSHOP`,</v>
      </c>
      <c r="Z45" t="str">
        <f t="shared" ca="1" si="25"/>
        <v>`uNum`:`5122280`,</v>
      </c>
      <c r="AA45" t="str">
        <f t="shared" ca="1" si="26"/>
        <v>`notes`:`Checkover run and test`,</v>
      </c>
      <c r="AB45" t="str">
        <f t="shared" ca="1" si="27"/>
        <v>`shift_Serial`:`43047_03`},</v>
      </c>
      <c r="AD45" t="s">
        <v>46482</v>
      </c>
      <c r="AE45" t="s">
        <v>46483</v>
      </c>
      <c r="AF45" t="s">
        <v>45990</v>
      </c>
      <c r="AG45" t="s">
        <v>45991</v>
      </c>
      <c r="AH45" t="s">
        <v>45992</v>
      </c>
      <c r="AI45" t="s">
        <v>45993</v>
      </c>
      <c r="AJ45" t="s">
        <v>46191</v>
      </c>
      <c r="AK45" t="s">
        <v>46192</v>
      </c>
      <c r="AL45" t="s">
        <v>46193</v>
      </c>
      <c r="AM45" t="s">
        <v>46194</v>
      </c>
      <c r="AN45" t="s">
        <v>46484</v>
      </c>
      <c r="AO45" t="s">
        <v>46485</v>
      </c>
      <c r="AP45" t="s">
        <v>46000</v>
      </c>
      <c r="AQ45" t="s">
        <v>46486</v>
      </c>
      <c r="AR45" t="s">
        <v>46131</v>
      </c>
      <c r="AS45" t="s">
        <v>46132</v>
      </c>
      <c r="AT45" t="s">
        <v>46487</v>
      </c>
      <c r="AU45" t="s">
        <v>46248</v>
      </c>
      <c r="AV45" t="s">
        <v>46488</v>
      </c>
      <c r="AW45" t="s">
        <v>46030</v>
      </c>
      <c r="AX45" t="s">
        <v>46489</v>
      </c>
      <c r="AY45" t="s">
        <v>46490</v>
      </c>
      <c r="AZ45" t="s">
        <v>46010</v>
      </c>
      <c r="BA45" t="s">
        <v>46034</v>
      </c>
      <c r="BB45" t="s">
        <v>46012</v>
      </c>
      <c r="BC45" t="s">
        <v>46491</v>
      </c>
      <c r="BD45" t="s">
        <v>46492</v>
      </c>
      <c r="BE45" t="s">
        <v>46493</v>
      </c>
    </row>
    <row r="46" spans="1:57" x14ac:dyDescent="0.2">
      <c r="A46" t="str">
        <f t="shared" ca="1" si="0"/>
        <v>{`_id`:`arrow_2017-11-02_19-20-39_-0500_Thu`,</v>
      </c>
      <c r="B46" t="str">
        <f t="shared" ca="1" si="1"/>
        <v>`_rev`:`2-a62ff13ae245790902582e93901dcccf`,</v>
      </c>
      <c r="C46" t="str">
        <f t="shared" ca="1" si="2"/>
        <v>`worksiteEncoded`:`KN_ODS_MNSHOP`,</v>
      </c>
      <c r="D46" t="str">
        <f t="shared" ca="1" si="3"/>
        <v>`client`:`KN`,</v>
      </c>
      <c r="E46" t="str">
        <f t="shared" ca="1" si="4"/>
        <v>`location`:`ODS`,</v>
      </c>
      <c r="F46" t="str">
        <f t="shared" ca="1" si="5"/>
        <v>`locID`:`MNSHOP`,</v>
      </c>
      <c r="G46" t="str">
        <f t="shared" ca="1" si="6"/>
        <v>`username`:`arrow`,</v>
      </c>
      <c r="H46" t="str">
        <f t="shared" ca="1" si="7"/>
        <v>`lastName`:`Rodriguez`,</v>
      </c>
      <c r="I46" t="str">
        <f t="shared" ca="1" si="8"/>
        <v>`firstName`:`Fernando`,</v>
      </c>
      <c r="J46" t="str">
        <f t="shared" ca="1" si="9"/>
        <v>`technician`:`Rodriguez, Fernando`,</v>
      </c>
      <c r="K46" t="str">
        <f t="shared" ca="1" si="10"/>
        <v>`timeStampM`:`null`,</v>
      </c>
      <c r="L46" t="str">
        <f t="shared" ca="1" si="11"/>
        <v>`shiftSerial`:`43040_02`,</v>
      </c>
      <c r="M46" t="str">
        <f t="shared" ca="1" si="12"/>
        <v>`siteUid`:521887,</v>
      </c>
      <c r="N46" t="str">
        <f t="shared" ca="1" si="13"/>
        <v>`timeStamp`:43041.8060117361,</v>
      </c>
      <c r="O46" t="str">
        <f t="shared" ca="1" si="14"/>
        <v>`payrollPeriod`:43040,</v>
      </c>
      <c r="P46" t="str">
        <f t="shared" ca="1" si="15"/>
        <v>`payroll_Period`:43040,</v>
      </c>
      <c r="Q46" t="str">
        <f t="shared" ca="1" si="16"/>
        <v>`rprtDate`:43041,</v>
      </c>
      <c r="R46" t="str">
        <f t="shared" ca="1" si="17"/>
        <v>`ts`:0.0416666666666667,</v>
      </c>
      <c r="S46" t="str">
        <f t="shared" ca="1" si="18"/>
        <v>`te`:0.208333333333333,</v>
      </c>
      <c r="T46" t="str">
        <f t="shared" ca="1" si="19"/>
        <v>`repairHrs`:4,</v>
      </c>
      <c r="U46" t="str">
        <f t="shared" ca="1" si="20"/>
        <v>`timeStarts`:`2017-11-03T01:00:00-05:00`,</v>
      </c>
      <c r="V46" t="str">
        <f t="shared" ca="1" si="21"/>
        <v>`timeEnds`:`2017-11-03T05:00:00-05:00`,</v>
      </c>
      <c r="W46" t="str">
        <f t="shared" ca="1" si="22"/>
        <v>`shift`:`PM`,</v>
      </c>
      <c r="X46" t="str">
        <f t="shared" ca="1" si="23"/>
        <v>`shiftStartTime`:`7`,</v>
      </c>
      <c r="Y46" t="str">
        <f t="shared" ca="1" si="24"/>
        <v>`wONum`:`KNSHOP`,</v>
      </c>
      <c r="Z46" t="str">
        <f t="shared" ca="1" si="25"/>
        <v>`uNum`:`10075`,</v>
      </c>
      <c r="AA46" t="str">
        <f t="shared" ca="1" si="26"/>
        <v>`notes`:`Desarmar y reparar fluid end Cambiar packing seal 10075 frac pump`,</v>
      </c>
      <c r="AB46" t="str">
        <f t="shared" ca="1" si="27"/>
        <v>`shift_Serial`:`43040_02`},</v>
      </c>
      <c r="AD46" t="s">
        <v>46494</v>
      </c>
      <c r="AE46" t="s">
        <v>46495</v>
      </c>
      <c r="AF46" t="s">
        <v>45990</v>
      </c>
      <c r="AG46" t="s">
        <v>45991</v>
      </c>
      <c r="AH46" t="s">
        <v>45992</v>
      </c>
      <c r="AI46" t="s">
        <v>45993</v>
      </c>
      <c r="AJ46" t="s">
        <v>46288</v>
      </c>
      <c r="AK46" t="s">
        <v>46125</v>
      </c>
      <c r="AL46" t="s">
        <v>46289</v>
      </c>
      <c r="AM46" t="s">
        <v>46290</v>
      </c>
      <c r="AN46" t="s">
        <v>46128</v>
      </c>
      <c r="AO46" t="s">
        <v>46045</v>
      </c>
      <c r="AP46" t="s">
        <v>46000</v>
      </c>
      <c r="AQ46" t="s">
        <v>46496</v>
      </c>
      <c r="AR46" t="s">
        <v>46047</v>
      </c>
      <c r="AS46" t="s">
        <v>46048</v>
      </c>
      <c r="AT46" t="s">
        <v>46049</v>
      </c>
      <c r="AU46" t="s">
        <v>46497</v>
      </c>
      <c r="AV46" t="s">
        <v>46051</v>
      </c>
      <c r="AW46" t="s">
        <v>46089</v>
      </c>
      <c r="AX46" t="s">
        <v>46498</v>
      </c>
      <c r="AY46" t="s">
        <v>46053</v>
      </c>
      <c r="AZ46" t="s">
        <v>46033</v>
      </c>
      <c r="BA46" t="s">
        <v>46011</v>
      </c>
      <c r="BB46" t="s">
        <v>46012</v>
      </c>
      <c r="BC46" t="s">
        <v>46499</v>
      </c>
      <c r="BD46" t="s">
        <v>46500</v>
      </c>
      <c r="BE46" t="s">
        <v>46056</v>
      </c>
    </row>
    <row r="47" spans="1:57" x14ac:dyDescent="0.2">
      <c r="A47" t="str">
        <f t="shared" ca="1" si="0"/>
        <v>{`_id`:`hmarce_2017-10-17_16-10-54_-0500_Tue`,</v>
      </c>
      <c r="B47" t="str">
        <f t="shared" ca="1" si="1"/>
        <v>`_rev`:`2-a3f7226e7c6ef93ed185acabb0f80005`,</v>
      </c>
      <c r="C47" t="str">
        <f t="shared" ca="1" si="2"/>
        <v>`worksiteEncoded`:`KN_ODS_MNSHOP`,</v>
      </c>
      <c r="D47" t="str">
        <f t="shared" ca="1" si="3"/>
        <v>`client`:`KN`,</v>
      </c>
      <c r="E47" t="str">
        <f t="shared" ca="1" si="4"/>
        <v>`location`:`ODS`,</v>
      </c>
      <c r="F47" t="str">
        <f t="shared" ca="1" si="5"/>
        <v>`locID`:`MNSHOP`,</v>
      </c>
      <c r="G47" t="str">
        <f t="shared" ca="1" si="6"/>
        <v>`username`:`hmarce`,</v>
      </c>
      <c r="H47" t="str">
        <f t="shared" ca="1" si="7"/>
        <v>`lastName`:`Arce`,</v>
      </c>
      <c r="I47" t="str">
        <f t="shared" ca="1" si="8"/>
        <v>`firstName`:`Hector`,</v>
      </c>
      <c r="J47" t="str">
        <f t="shared" ca="1" si="9"/>
        <v>`technician`:`Arce, Hector`,</v>
      </c>
      <c r="K47" t="str">
        <f t="shared" ca="1" si="10"/>
        <v>`timeStampM`:`2017-10-17T16:10:54-05:00`,</v>
      </c>
      <c r="L47" t="str">
        <f t="shared" ca="1" si="11"/>
        <v>`shiftSerial`:`43019_05`,</v>
      </c>
      <c r="M47" t="str">
        <f t="shared" ca="1" si="12"/>
        <v>`siteUid`:521887,</v>
      </c>
      <c r="N47" t="str">
        <f t="shared" ca="1" si="13"/>
        <v>`timeStamp`:43025.6742468171,</v>
      </c>
      <c r="O47" t="str">
        <f t="shared" ca="1" si="14"/>
        <v>`payrollPeriod`:43019,</v>
      </c>
      <c r="P47" t="str">
        <f t="shared" ca="1" si="15"/>
        <v>`payroll_Period`:43019,</v>
      </c>
      <c r="Q47" t="str">
        <f t="shared" ca="1" si="16"/>
        <v>`rprtDate`:43023,</v>
      </c>
      <c r="R47" t="str">
        <f t="shared" ca="1" si="17"/>
        <v>`ts`:0.5,</v>
      </c>
      <c r="S47" t="str">
        <f t="shared" ca="1" si="18"/>
        <v>`te`:0.708333333333333,</v>
      </c>
      <c r="T47" t="str">
        <f t="shared" ca="1" si="19"/>
        <v>`repairHrs`:5,</v>
      </c>
      <c r="U47" t="str">
        <f t="shared" ca="1" si="20"/>
        <v>`timeStarts`:`2017-10-15T12:00:00-05:00`,</v>
      </c>
      <c r="V47" t="str">
        <f t="shared" ca="1" si="21"/>
        <v>`timeEnds`:`2017-10-15T17:00:00-05:00`,</v>
      </c>
      <c r="W47" t="str">
        <f t="shared" ca="1" si="22"/>
        <v>`shift`:`AM`,</v>
      </c>
      <c r="X47" t="str">
        <f t="shared" ca="1" si="23"/>
        <v>`shiftStartTime`:`6`,</v>
      </c>
      <c r="Y47" t="str">
        <f t="shared" ca="1" si="24"/>
        <v>`wONum`:`KNSHOP`,</v>
      </c>
      <c r="Z47" t="str">
        <f t="shared" ca="1" si="25"/>
        <v>`uNum`:`5122280`,</v>
      </c>
      <c r="AA47" t="str">
        <f t="shared" ca="1" si="26"/>
        <v>`notes`:`Oil leak on cooler checklist remove hose guards and sharp objects on pump`,</v>
      </c>
      <c r="AB47" t="str">
        <f t="shared" ca="1" si="27"/>
        <v>`shift_Serial`:`43019_05`},</v>
      </c>
      <c r="AD47" t="s">
        <v>46501</v>
      </c>
      <c r="AE47" t="s">
        <v>46502</v>
      </c>
      <c r="AF47" t="s">
        <v>45990</v>
      </c>
      <c r="AG47" t="s">
        <v>45991</v>
      </c>
      <c r="AH47" t="s">
        <v>45992</v>
      </c>
      <c r="AI47" t="s">
        <v>45993</v>
      </c>
      <c r="AJ47" t="s">
        <v>46191</v>
      </c>
      <c r="AK47" t="s">
        <v>46192</v>
      </c>
      <c r="AL47" t="s">
        <v>46193</v>
      </c>
      <c r="AM47" t="s">
        <v>46194</v>
      </c>
      <c r="AN47" t="s">
        <v>46503</v>
      </c>
      <c r="AO47" t="s">
        <v>46504</v>
      </c>
      <c r="AP47" t="s">
        <v>46000</v>
      </c>
      <c r="AQ47" t="s">
        <v>46505</v>
      </c>
      <c r="AR47" t="s">
        <v>46085</v>
      </c>
      <c r="AS47" t="s">
        <v>46086</v>
      </c>
      <c r="AT47" t="s">
        <v>46506</v>
      </c>
      <c r="AU47" t="s">
        <v>46429</v>
      </c>
      <c r="AV47" t="s">
        <v>46074</v>
      </c>
      <c r="AW47" t="s">
        <v>46030</v>
      </c>
      <c r="AX47" t="s">
        <v>46507</v>
      </c>
      <c r="AY47" t="s">
        <v>46508</v>
      </c>
      <c r="AZ47" t="s">
        <v>46010</v>
      </c>
      <c r="BA47" t="s">
        <v>46034</v>
      </c>
      <c r="BB47" t="s">
        <v>46012</v>
      </c>
      <c r="BC47" t="s">
        <v>46491</v>
      </c>
      <c r="BD47" t="s">
        <v>46509</v>
      </c>
      <c r="BE47" t="s">
        <v>46510</v>
      </c>
    </row>
    <row r="48" spans="1:57" x14ac:dyDescent="0.2">
      <c r="A48" t="str">
        <f t="shared" ca="1" si="0"/>
        <v>{`_id`:`arrow_2017-11-02_19-17-33_-0500_Thu`,</v>
      </c>
      <c r="B48" t="str">
        <f t="shared" ca="1" si="1"/>
        <v>`_rev`:`2-a21f3d47440c24ce1f702801e47393db`,</v>
      </c>
      <c r="C48" t="str">
        <f t="shared" ca="1" si="2"/>
        <v>`worksiteEncoded`:`KN_ODS_MNSHOP`,</v>
      </c>
      <c r="D48" t="str">
        <f t="shared" ca="1" si="3"/>
        <v>`client`:`KN`,</v>
      </c>
      <c r="E48" t="str">
        <f t="shared" ca="1" si="4"/>
        <v>`location`:`ODS`,</v>
      </c>
      <c r="F48" t="str">
        <f t="shared" ca="1" si="5"/>
        <v>`locID`:`MNSHOP`,</v>
      </c>
      <c r="G48" t="str">
        <f t="shared" ca="1" si="6"/>
        <v>`username`:`arrow`,</v>
      </c>
      <c r="H48" t="str">
        <f t="shared" ca="1" si="7"/>
        <v>`lastName`:`Rodriguez`,</v>
      </c>
      <c r="I48" t="str">
        <f t="shared" ca="1" si="8"/>
        <v>`firstName`:`Fernando`,</v>
      </c>
      <c r="J48" t="str">
        <f t="shared" ca="1" si="9"/>
        <v>`technician`:`Rodriguez, Fernando`,</v>
      </c>
      <c r="K48" t="str">
        <f t="shared" ca="1" si="10"/>
        <v>`timeStampM`:`null`,</v>
      </c>
      <c r="L48" t="str">
        <f t="shared" ca="1" si="11"/>
        <v>`shiftSerial`:`43040_02`,</v>
      </c>
      <c r="M48" t="str">
        <f t="shared" ca="1" si="12"/>
        <v>`siteUid`:521887,</v>
      </c>
      <c r="N48" t="str">
        <f t="shared" ca="1" si="13"/>
        <v>`timeStamp`:43041.8038574074,</v>
      </c>
      <c r="O48" t="str">
        <f t="shared" ca="1" si="14"/>
        <v>`payrollPeriod`:43040,</v>
      </c>
      <c r="P48" t="str">
        <f t="shared" ca="1" si="15"/>
        <v>`payroll_Period`:43040,</v>
      </c>
      <c r="Q48" t="str">
        <f t="shared" ca="1" si="16"/>
        <v>`rprtDate`:43041,</v>
      </c>
      <c r="R48" t="str">
        <f t="shared" ca="1" si="17"/>
        <v>`ts`:0.75,</v>
      </c>
      <c r="S48" t="str">
        <f t="shared" ca="1" si="18"/>
        <v>`te`:0.875,</v>
      </c>
      <c r="T48" t="str">
        <f t="shared" ca="1" si="19"/>
        <v>`repairHrs`:3,</v>
      </c>
      <c r="U48" t="str">
        <f t="shared" ca="1" si="20"/>
        <v>`timeStarts`:`2017-11-02T18:00:00-05:00`,</v>
      </c>
      <c r="V48" t="str">
        <f t="shared" ca="1" si="21"/>
        <v>`timeEnds`:`2017-11-02T21:00:00-05:00`,</v>
      </c>
      <c r="W48" t="str">
        <f t="shared" ca="1" si="22"/>
        <v>`shift`:`PM`,</v>
      </c>
      <c r="X48" t="str">
        <f t="shared" ca="1" si="23"/>
        <v>`shiftStartTime`:`7`,</v>
      </c>
      <c r="Y48" t="str">
        <f t="shared" ca="1" si="24"/>
        <v>`wONum`:`KNSHOP`,</v>
      </c>
      <c r="Z48" t="str">
        <f t="shared" ca="1" si="25"/>
        <v>`uNum`:`HP-082`,</v>
      </c>
      <c r="AA48" t="str">
        <f t="shared" ca="1" si="26"/>
        <v>`notes`:`Revisar fuga de aceite  Revisar fuga de anticongelante HP-082 frac pump`,</v>
      </c>
      <c r="AB48" t="str">
        <f t="shared" ca="1" si="27"/>
        <v>`shift_Serial`:`43040_02`},</v>
      </c>
      <c r="AD48" t="s">
        <v>46511</v>
      </c>
      <c r="AE48" t="s">
        <v>46512</v>
      </c>
      <c r="AF48" t="s">
        <v>45990</v>
      </c>
      <c r="AG48" t="s">
        <v>45991</v>
      </c>
      <c r="AH48" t="s">
        <v>45992</v>
      </c>
      <c r="AI48" t="s">
        <v>45993</v>
      </c>
      <c r="AJ48" t="s">
        <v>46288</v>
      </c>
      <c r="AK48" t="s">
        <v>46125</v>
      </c>
      <c r="AL48" t="s">
        <v>46289</v>
      </c>
      <c r="AM48" t="s">
        <v>46290</v>
      </c>
      <c r="AN48" t="s">
        <v>46128</v>
      </c>
      <c r="AO48" t="s">
        <v>46045</v>
      </c>
      <c r="AP48" t="s">
        <v>46000</v>
      </c>
      <c r="AQ48" t="s">
        <v>46513</v>
      </c>
      <c r="AR48" t="s">
        <v>46047</v>
      </c>
      <c r="AS48" t="s">
        <v>46048</v>
      </c>
      <c r="AT48" t="s">
        <v>46049</v>
      </c>
      <c r="AU48" t="s">
        <v>46028</v>
      </c>
      <c r="AV48" t="s">
        <v>46514</v>
      </c>
      <c r="AW48" t="s">
        <v>46160</v>
      </c>
      <c r="AX48" t="s">
        <v>46386</v>
      </c>
      <c r="AY48" t="s">
        <v>46515</v>
      </c>
      <c r="AZ48" t="s">
        <v>46033</v>
      </c>
      <c r="BA48" t="s">
        <v>46011</v>
      </c>
      <c r="BB48" t="s">
        <v>46012</v>
      </c>
      <c r="BC48" t="s">
        <v>46263</v>
      </c>
      <c r="BD48" t="s">
        <v>46516</v>
      </c>
      <c r="BE48" t="s">
        <v>46056</v>
      </c>
    </row>
    <row r="49" spans="1:57" x14ac:dyDescent="0.2">
      <c r="A49" t="str">
        <f t="shared" ca="1" si="0"/>
        <v>{`_id`:`marodriguez_2017-11-09_16-13-55_-0600_Thu`,</v>
      </c>
      <c r="B49" t="str">
        <f t="shared" ca="1" si="1"/>
        <v>`_rev`:`2-a191d5d9dc53ef550fb64c7a9c6336f6`,</v>
      </c>
      <c r="C49" t="str">
        <f t="shared" ca="1" si="2"/>
        <v>`worksiteEncoded`:`KN_ODS_MNSHOP`,</v>
      </c>
      <c r="D49" t="str">
        <f t="shared" ca="1" si="3"/>
        <v>`client`:`KN`,</v>
      </c>
      <c r="E49" t="str">
        <f t="shared" ca="1" si="4"/>
        <v>`location`:`ODS`,</v>
      </c>
      <c r="F49" t="str">
        <f t="shared" ca="1" si="5"/>
        <v>`locID`:`MNSHOP`,</v>
      </c>
      <c r="G49" t="str">
        <f t="shared" ca="1" si="6"/>
        <v>`username`:`marodriguez`,</v>
      </c>
      <c r="H49" t="str">
        <f t="shared" ca="1" si="7"/>
        <v>`lastName`:`Rodriguez`,</v>
      </c>
      <c r="I49" t="str">
        <f t="shared" ca="1" si="8"/>
        <v>`firstName`:`Marco`,</v>
      </c>
      <c r="J49" t="str">
        <f t="shared" ca="1" si="9"/>
        <v>`technician`:`Rodriguez, Marco`,</v>
      </c>
      <c r="K49" t="str">
        <f t="shared" ca="1" si="10"/>
        <v>`timeStampM`:`null`,</v>
      </c>
      <c r="L49" t="str">
        <f t="shared" ca="1" si="11"/>
        <v>`shiftSerial`:`43047_01`,</v>
      </c>
      <c r="M49" t="str">
        <f t="shared" ca="1" si="12"/>
        <v>`siteUid`:521887,</v>
      </c>
      <c r="N49" t="str">
        <f t="shared" ca="1" si="13"/>
        <v>`timeStamp`:43048.6763416204,</v>
      </c>
      <c r="O49" t="str">
        <f t="shared" ca="1" si="14"/>
        <v>`payrollPeriod`:43047,</v>
      </c>
      <c r="P49" t="str">
        <f t="shared" ca="1" si="15"/>
        <v>`payroll_Period`:43047,</v>
      </c>
      <c r="Q49" t="str">
        <f t="shared" ca="1" si="16"/>
        <v>`rprtDate`:43047,</v>
      </c>
      <c r="R49" t="str">
        <f t="shared" ca="1" si="17"/>
        <v>`ts`:0.791666666666667,</v>
      </c>
      <c r="S49" t="str">
        <f t="shared" ca="1" si="18"/>
        <v>`te`:0.0416666666666667,</v>
      </c>
      <c r="T49" t="str">
        <f t="shared" ca="1" si="19"/>
        <v>`repairHrs`:6,</v>
      </c>
      <c r="U49" t="str">
        <f t="shared" ca="1" si="20"/>
        <v>`timeStarts`:`2017-11-08T19:00:00-06:00`,</v>
      </c>
      <c r="V49" t="str">
        <f t="shared" ca="1" si="21"/>
        <v>`timeEnds`:`2017-11-09T01:00:00-06:00`,</v>
      </c>
      <c r="W49" t="str">
        <f t="shared" ca="1" si="22"/>
        <v>`shift`:`PM`,</v>
      </c>
      <c r="X49" t="str">
        <f t="shared" ca="1" si="23"/>
        <v>`shiftStartTime`:`19`,</v>
      </c>
      <c r="Y49" t="str">
        <f t="shared" ca="1" si="24"/>
        <v>`wONum`:`KNSHOP`,</v>
      </c>
      <c r="Z49" t="str">
        <f t="shared" ca="1" si="25"/>
        <v>`uNum`:`506122`,</v>
      </c>
      <c r="AA49" t="str">
        <f t="shared" ca="1" si="26"/>
        <v>`notes`:`fluod end check list install air tank`,</v>
      </c>
      <c r="AB49" t="str">
        <f t="shared" ca="1" si="27"/>
        <v>`shift_Serial`:`43047_01`},</v>
      </c>
      <c r="AD49" t="s">
        <v>46517</v>
      </c>
      <c r="AE49" t="s">
        <v>46518</v>
      </c>
      <c r="AF49" t="s">
        <v>45990</v>
      </c>
      <c r="AG49" t="s">
        <v>45991</v>
      </c>
      <c r="AH49" t="s">
        <v>45992</v>
      </c>
      <c r="AI49" t="s">
        <v>45993</v>
      </c>
      <c r="AJ49" t="s">
        <v>46124</v>
      </c>
      <c r="AK49" t="s">
        <v>46125</v>
      </c>
      <c r="AL49" t="s">
        <v>46126</v>
      </c>
      <c r="AM49" t="s">
        <v>46127</v>
      </c>
      <c r="AN49" t="s">
        <v>46128</v>
      </c>
      <c r="AO49" t="s">
        <v>46257</v>
      </c>
      <c r="AP49" t="s">
        <v>46000</v>
      </c>
      <c r="AQ49" t="s">
        <v>46519</v>
      </c>
      <c r="AR49" t="s">
        <v>46131</v>
      </c>
      <c r="AS49" t="s">
        <v>46132</v>
      </c>
      <c r="AT49" t="s">
        <v>46259</v>
      </c>
      <c r="AU49" t="s">
        <v>46520</v>
      </c>
      <c r="AV49" t="s">
        <v>46393</v>
      </c>
      <c r="AW49" t="s">
        <v>46149</v>
      </c>
      <c r="AX49" t="s">
        <v>46521</v>
      </c>
      <c r="AY49" t="s">
        <v>46522</v>
      </c>
      <c r="AZ49" t="s">
        <v>46033</v>
      </c>
      <c r="BA49" t="s">
        <v>46136</v>
      </c>
      <c r="BB49" t="s">
        <v>46012</v>
      </c>
      <c r="BC49" t="s">
        <v>46523</v>
      </c>
      <c r="BD49" t="s">
        <v>46524</v>
      </c>
      <c r="BE49" t="s">
        <v>46265</v>
      </c>
    </row>
    <row r="50" spans="1:57" x14ac:dyDescent="0.2">
      <c r="A50" t="str">
        <f t="shared" ca="1" si="0"/>
        <v>{`_id`:`omega_2017-10-02_07-34-01_-0500_Mon`,</v>
      </c>
      <c r="B50" t="str">
        <f t="shared" ca="1" si="1"/>
        <v>`_rev`:`2-9e5039c960675058b646fb5c0853e9e1`,</v>
      </c>
      <c r="C50" t="str">
        <f t="shared" ca="1" si="2"/>
        <v>`worksiteEncoded`:`KN_ODS_MNSHOP`,</v>
      </c>
      <c r="D50" t="str">
        <f t="shared" ca="1" si="3"/>
        <v>`client`:`KN`,</v>
      </c>
      <c r="E50" t="str">
        <f t="shared" ca="1" si="4"/>
        <v>`location`:`ODS`,</v>
      </c>
      <c r="F50" t="str">
        <f t="shared" ca="1" si="5"/>
        <v>`locID`:`MNSHOP`,</v>
      </c>
      <c r="G50" t="str">
        <f t="shared" ca="1" si="6"/>
        <v>`username`:`omega`,</v>
      </c>
      <c r="H50" t="str">
        <f t="shared" ca="1" si="7"/>
        <v>`lastName`:`Tijerina`,</v>
      </c>
      <c r="I50" t="str">
        <f t="shared" ca="1" si="8"/>
        <v>`firstName`:`Rene`,</v>
      </c>
      <c r="J50" t="str">
        <f t="shared" ca="1" si="9"/>
        <v>`technician`:`Tijerina, Rene`,</v>
      </c>
      <c r="K50" t="str">
        <f t="shared" ca="1" si="10"/>
        <v>`timeStampM`:`2017-10-02T07:34:01-05:00`,</v>
      </c>
      <c r="L50" t="str">
        <f t="shared" ca="1" si="11"/>
        <v>`shiftSerial`:`43005_06`,</v>
      </c>
      <c r="M50" t="str">
        <f t="shared" ca="1" si="12"/>
        <v>`siteUid`:521887,</v>
      </c>
      <c r="N50" t="str">
        <f t="shared" ca="1" si="13"/>
        <v>`timeStamp`:43010.315291169,</v>
      </c>
      <c r="O50" t="str">
        <f t="shared" ca="1" si="14"/>
        <v>`payrollPeriod`:43005,</v>
      </c>
      <c r="P50" t="str">
        <f t="shared" ca="1" si="15"/>
        <v>`payroll_Period`:43005,</v>
      </c>
      <c r="Q50" t="str">
        <f t="shared" ca="1" si="16"/>
        <v>`rprtDate`:43010,</v>
      </c>
      <c r="R50" t="str">
        <f t="shared" ca="1" si="17"/>
        <v>`ts`:0.75,</v>
      </c>
      <c r="S50" t="str">
        <f t="shared" ca="1" si="18"/>
        <v>`te`:0.0833333333333333,</v>
      </c>
      <c r="T50" t="str">
        <f t="shared" ca="1" si="19"/>
        <v>`repairHrs`:8,</v>
      </c>
      <c r="U50" t="str">
        <f t="shared" ca="1" si="20"/>
        <v>`timeStarts`:`2017-10-02T18:00:00-05:00`,</v>
      </c>
      <c r="V50" t="str">
        <f t="shared" ca="1" si="21"/>
        <v>`timeEnds`:`2017-10-03T02:00:00-05:00`,</v>
      </c>
      <c r="W50" t="str">
        <f t="shared" ca="1" si="22"/>
        <v>`shift`:`PM`,</v>
      </c>
      <c r="X50" t="str">
        <f t="shared" ca="1" si="23"/>
        <v>`shiftStartTime`:`7`,</v>
      </c>
      <c r="Y50" t="str">
        <f t="shared" ca="1" si="24"/>
        <v>`wONum`:`KNSHOP`,</v>
      </c>
      <c r="Z50" t="str">
        <f t="shared" ca="1" si="25"/>
        <v>`uNum`:`1073`,</v>
      </c>
      <c r="AA50" t="str">
        <f t="shared" ca="1" si="26"/>
        <v>`notes`:`replace coolant bootsbon front engine. unit check list.`,</v>
      </c>
      <c r="AB50" t="str">
        <f t="shared" ca="1" si="27"/>
        <v>`shift_Serial`:`43005_06`},</v>
      </c>
      <c r="AD50" t="s">
        <v>46525</v>
      </c>
      <c r="AE50" t="s">
        <v>46526</v>
      </c>
      <c r="AF50" t="s">
        <v>45990</v>
      </c>
      <c r="AG50" t="s">
        <v>45991</v>
      </c>
      <c r="AH50" t="s">
        <v>45992</v>
      </c>
      <c r="AI50" t="s">
        <v>45993</v>
      </c>
      <c r="AJ50" t="s">
        <v>46527</v>
      </c>
      <c r="AK50" t="s">
        <v>46528</v>
      </c>
      <c r="AL50" t="s">
        <v>46529</v>
      </c>
      <c r="AM50" t="s">
        <v>46530</v>
      </c>
      <c r="AN50" t="s">
        <v>46531</v>
      </c>
      <c r="AO50" t="s">
        <v>46401</v>
      </c>
      <c r="AP50" t="s">
        <v>46000</v>
      </c>
      <c r="AQ50" t="s">
        <v>46532</v>
      </c>
      <c r="AR50" t="s">
        <v>46209</v>
      </c>
      <c r="AS50" t="s">
        <v>46210</v>
      </c>
      <c r="AT50" t="s">
        <v>46403</v>
      </c>
      <c r="AU50" t="s">
        <v>46028</v>
      </c>
      <c r="AV50" t="s">
        <v>46533</v>
      </c>
      <c r="AW50" t="s">
        <v>46260</v>
      </c>
      <c r="AX50" t="s">
        <v>46534</v>
      </c>
      <c r="AY50" t="s">
        <v>46535</v>
      </c>
      <c r="AZ50" t="s">
        <v>46033</v>
      </c>
      <c r="BA50" t="s">
        <v>46011</v>
      </c>
      <c r="BB50" t="s">
        <v>46012</v>
      </c>
      <c r="BC50" t="s">
        <v>46536</v>
      </c>
      <c r="BD50" t="s">
        <v>46537</v>
      </c>
      <c r="BE50" t="s">
        <v>46410</v>
      </c>
    </row>
    <row r="51" spans="1:57" x14ac:dyDescent="0.2">
      <c r="A51" t="str">
        <f t="shared" ca="1" si="0"/>
        <v>{`_id`:`hmarce_2017-11-02_15-48-08_-0500_Thu`,</v>
      </c>
      <c r="B51" t="str">
        <f t="shared" ca="1" si="1"/>
        <v>`_rev`:`2-9e10a56fd46dedcca586f5420393a7ee`,</v>
      </c>
      <c r="C51" t="str">
        <f t="shared" ca="1" si="2"/>
        <v>`worksiteEncoded`:`KN_ODS_MNSHOP`,</v>
      </c>
      <c r="D51" t="str">
        <f t="shared" ca="1" si="3"/>
        <v>`client`:`KN`,</v>
      </c>
      <c r="E51" t="str">
        <f t="shared" ca="1" si="4"/>
        <v>`location`:`ODS`,</v>
      </c>
      <c r="F51" t="str">
        <f t="shared" ca="1" si="5"/>
        <v>`locID`:`MNSHOP`,</v>
      </c>
      <c r="G51" t="str">
        <f t="shared" ca="1" si="6"/>
        <v>`username`:`hmarce`,</v>
      </c>
      <c r="H51" t="str">
        <f t="shared" ca="1" si="7"/>
        <v>`lastName`:`Arce`,</v>
      </c>
      <c r="I51" t="str">
        <f t="shared" ca="1" si="8"/>
        <v>`firstName`:`Hector`,</v>
      </c>
      <c r="J51" t="str">
        <f t="shared" ca="1" si="9"/>
        <v>`technician`:`Arce, Hector`,</v>
      </c>
      <c r="K51" t="str">
        <f t="shared" ca="1" si="10"/>
        <v>`timeStampM`:`null`,</v>
      </c>
      <c r="L51" t="str">
        <f t="shared" ca="1" si="11"/>
        <v>`shiftSerial`:`43040_01`,</v>
      </c>
      <c r="M51" t="str">
        <f t="shared" ca="1" si="12"/>
        <v>`siteUid`:521887,</v>
      </c>
      <c r="N51" t="str">
        <f t="shared" ca="1" si="13"/>
        <v>`timeStamp`:43041.6584341782,</v>
      </c>
      <c r="O51" t="str">
        <f t="shared" ca="1" si="14"/>
        <v>`payrollPeriod`:43040,</v>
      </c>
      <c r="P51" t="str">
        <f t="shared" ca="1" si="15"/>
        <v>`payroll_Period`:43040,</v>
      </c>
      <c r="Q51" t="str">
        <f t="shared" ca="1" si="16"/>
        <v>`rprtDate`:43040,</v>
      </c>
      <c r="R51" t="str">
        <f t="shared" ca="1" si="17"/>
        <v>`ts`:0.375,</v>
      </c>
      <c r="S51" t="str">
        <f t="shared" ca="1" si="18"/>
        <v>`te`:0.708333333333333,</v>
      </c>
      <c r="T51" t="str">
        <f t="shared" ca="1" si="19"/>
        <v>`repairHrs`:8,</v>
      </c>
      <c r="U51" t="str">
        <f t="shared" ca="1" si="20"/>
        <v>`timeStarts`:`2017-11-01T09:00:00-05:00`,</v>
      </c>
      <c r="V51" t="str">
        <f t="shared" ca="1" si="21"/>
        <v>`timeEnds`:`2017-11-01T17:00:00-05:00`,</v>
      </c>
      <c r="W51" t="str">
        <f t="shared" ca="1" si="22"/>
        <v>`shift`:`AM`,</v>
      </c>
      <c r="X51" t="str">
        <f t="shared" ca="1" si="23"/>
        <v>`shiftStartTime`:`6`,</v>
      </c>
      <c r="Y51" t="str">
        <f t="shared" ca="1" si="24"/>
        <v>`wONum`:`KNSHOP`,</v>
      </c>
      <c r="Z51" t="str">
        <f t="shared" ca="1" si="25"/>
        <v>`uNum`:`HP-082`,</v>
      </c>
      <c r="AA51" t="str">
        <f t="shared" ca="1" si="26"/>
        <v>`notes`:`Replaced fluid end checklist fix coolant leak replaced worklights and fuses fill fluids`,</v>
      </c>
      <c r="AB51" t="str">
        <f t="shared" ca="1" si="27"/>
        <v>`shift_Serial`:`43040_01`},</v>
      </c>
      <c r="AD51" t="s">
        <v>46538</v>
      </c>
      <c r="AE51" t="s">
        <v>46539</v>
      </c>
      <c r="AF51" t="s">
        <v>45990</v>
      </c>
      <c r="AG51" t="s">
        <v>45991</v>
      </c>
      <c r="AH51" t="s">
        <v>45992</v>
      </c>
      <c r="AI51" t="s">
        <v>45993</v>
      </c>
      <c r="AJ51" t="s">
        <v>46191</v>
      </c>
      <c r="AK51" t="s">
        <v>46192</v>
      </c>
      <c r="AL51" t="s">
        <v>46193</v>
      </c>
      <c r="AM51" t="s">
        <v>46194</v>
      </c>
      <c r="AN51" t="s">
        <v>46128</v>
      </c>
      <c r="AO51" t="s">
        <v>46540</v>
      </c>
      <c r="AP51" t="s">
        <v>46000</v>
      </c>
      <c r="AQ51" t="s">
        <v>46541</v>
      </c>
      <c r="AR51" t="s">
        <v>46047</v>
      </c>
      <c r="AS51" t="s">
        <v>46048</v>
      </c>
      <c r="AT51" t="s">
        <v>46542</v>
      </c>
      <c r="AU51" t="s">
        <v>46543</v>
      </c>
      <c r="AV51" t="s">
        <v>46074</v>
      </c>
      <c r="AW51" t="s">
        <v>46260</v>
      </c>
      <c r="AX51" t="s">
        <v>46544</v>
      </c>
      <c r="AY51" t="s">
        <v>46545</v>
      </c>
      <c r="AZ51" t="s">
        <v>46010</v>
      </c>
      <c r="BA51" t="s">
        <v>46034</v>
      </c>
      <c r="BB51" t="s">
        <v>46012</v>
      </c>
      <c r="BC51" t="s">
        <v>46263</v>
      </c>
      <c r="BD51" t="s">
        <v>46546</v>
      </c>
      <c r="BE51" t="s">
        <v>46547</v>
      </c>
    </row>
    <row r="52" spans="1:57" x14ac:dyDescent="0.2">
      <c r="A52" t="str">
        <f t="shared" ca="1" si="0"/>
        <v>{`_id`:`miguelmartinez_2017-11-02_07-05-03_-0500_Thu`,</v>
      </c>
      <c r="B52" t="str">
        <f t="shared" ca="1" si="1"/>
        <v>`_rev`:`2-9de968525f0b6ec9a34ce2f22e4412b1`,</v>
      </c>
      <c r="C52" t="str">
        <f t="shared" ca="1" si="2"/>
        <v>`worksiteEncoded`:`KN_ODS_MNSHOP`,</v>
      </c>
      <c r="D52" t="str">
        <f t="shared" ca="1" si="3"/>
        <v>`client`:`KN`,</v>
      </c>
      <c r="E52" t="str">
        <f t="shared" ca="1" si="4"/>
        <v>`location`:`ODS`,</v>
      </c>
      <c r="F52" t="str">
        <f t="shared" ca="1" si="5"/>
        <v>`locID`:`MNSHOP`,</v>
      </c>
      <c r="G52" t="str">
        <f t="shared" ca="1" si="6"/>
        <v>`username`:`miguelmartinez`,</v>
      </c>
      <c r="H52" t="str">
        <f t="shared" ca="1" si="7"/>
        <v>`lastName`:`Martinez`,</v>
      </c>
      <c r="I52" t="str">
        <f t="shared" ca="1" si="8"/>
        <v>`firstName`:`Miguel`,</v>
      </c>
      <c r="J52" t="str">
        <f t="shared" ca="1" si="9"/>
        <v>`technician`:`Martinez, Miguel`,</v>
      </c>
      <c r="K52" t="str">
        <f t="shared" ca="1" si="10"/>
        <v>`timeStampM`:`null`,</v>
      </c>
      <c r="L52" t="str">
        <f t="shared" ca="1" si="11"/>
        <v>`shiftSerial`:`43040_01`,</v>
      </c>
      <c r="M52" t="str">
        <f t="shared" ca="1" si="12"/>
        <v>`siteUid`:521887,</v>
      </c>
      <c r="N52" t="str">
        <f t="shared" ca="1" si="13"/>
        <v>`timeStamp`:43041.2951747917,</v>
      </c>
      <c r="O52" t="str">
        <f t="shared" ca="1" si="14"/>
        <v>`payrollPeriod`:43040,</v>
      </c>
      <c r="P52" t="str">
        <f t="shared" ca="1" si="15"/>
        <v>`payroll_Period`:43040,</v>
      </c>
      <c r="Q52" t="str">
        <f t="shared" ca="1" si="16"/>
        <v>`rprtDate`:43040,</v>
      </c>
      <c r="R52" t="str">
        <f t="shared" ca="1" si="17"/>
        <v>`ts`:0.25,</v>
      </c>
      <c r="S52" t="str">
        <f t="shared" ca="1" si="18"/>
        <v>`te`:0.416666666666667,</v>
      </c>
      <c r="T52" t="str">
        <f t="shared" ca="1" si="19"/>
        <v>`repairHrs`:4,</v>
      </c>
      <c r="U52" t="str">
        <f t="shared" ca="1" si="20"/>
        <v>`timeStarts`:`2017-11-01T06:00:00-05:00`,</v>
      </c>
      <c r="V52" t="str">
        <f t="shared" ca="1" si="21"/>
        <v>`timeEnds`:`2017-11-01T10:00:00-05:00`,</v>
      </c>
      <c r="W52" t="str">
        <f t="shared" ca="1" si="22"/>
        <v>`shift`:`AM`,</v>
      </c>
      <c r="X52" t="str">
        <f t="shared" ca="1" si="23"/>
        <v>`shiftStartTime`:`6`,</v>
      </c>
      <c r="Y52" t="str">
        <f t="shared" ca="1" si="24"/>
        <v>`wONum`:`KNSHOP`,</v>
      </c>
      <c r="Z52" t="str">
        <f t="shared" ca="1" si="25"/>
        <v>`uNum`:`HP-066`,</v>
      </c>
      <c r="AA52" t="str">
        <f t="shared" ca="1" si="26"/>
        <v>`notes`:`Installed suction manifold. Performed check over.`,</v>
      </c>
      <c r="AB52" t="str">
        <f t="shared" ca="1" si="27"/>
        <v>`shift_Serial`:`43040_01`},</v>
      </c>
      <c r="AD52" t="s">
        <v>46548</v>
      </c>
      <c r="AE52" t="s">
        <v>46549</v>
      </c>
      <c r="AF52" t="s">
        <v>45990</v>
      </c>
      <c r="AG52" t="s">
        <v>45991</v>
      </c>
      <c r="AH52" t="s">
        <v>45992</v>
      </c>
      <c r="AI52" t="s">
        <v>45993</v>
      </c>
      <c r="AJ52" t="s">
        <v>46167</v>
      </c>
      <c r="AK52" t="s">
        <v>46168</v>
      </c>
      <c r="AL52" t="s">
        <v>46169</v>
      </c>
      <c r="AM52" t="s">
        <v>46170</v>
      </c>
      <c r="AN52" t="s">
        <v>46128</v>
      </c>
      <c r="AO52" t="s">
        <v>46540</v>
      </c>
      <c r="AP52" t="s">
        <v>46000</v>
      </c>
      <c r="AQ52" t="s">
        <v>46550</v>
      </c>
      <c r="AR52" t="s">
        <v>46047</v>
      </c>
      <c r="AS52" t="s">
        <v>46048</v>
      </c>
      <c r="AT52" t="s">
        <v>46542</v>
      </c>
      <c r="AU52" t="s">
        <v>46248</v>
      </c>
      <c r="AV52" t="s">
        <v>46159</v>
      </c>
      <c r="AW52" t="s">
        <v>46089</v>
      </c>
      <c r="AX52" t="s">
        <v>46551</v>
      </c>
      <c r="AY52" t="s">
        <v>46552</v>
      </c>
      <c r="AZ52" t="s">
        <v>46010</v>
      </c>
      <c r="BA52" t="s">
        <v>46034</v>
      </c>
      <c r="BB52" t="s">
        <v>46012</v>
      </c>
      <c r="BC52" t="s">
        <v>46553</v>
      </c>
      <c r="BD52" t="s">
        <v>46554</v>
      </c>
      <c r="BE52" t="s">
        <v>46547</v>
      </c>
    </row>
    <row r="53" spans="1:57" x14ac:dyDescent="0.2">
      <c r="A53" t="str">
        <f t="shared" ca="1" si="0"/>
        <v>{`_id`:`omega_2017-10-01_18-41-42_-0500_Sun`,</v>
      </c>
      <c r="B53" t="str">
        <f t="shared" ca="1" si="1"/>
        <v>`_rev`:`2-9ab3f5ecc4abfd041c8f6f9bc08d3a6e`,</v>
      </c>
      <c r="C53" t="str">
        <f t="shared" ca="1" si="2"/>
        <v>`worksiteEncoded`:`KN_ODS_MNSHOP`,</v>
      </c>
      <c r="D53" t="str">
        <f t="shared" ca="1" si="3"/>
        <v>`client`:`KN`,</v>
      </c>
      <c r="E53" t="str">
        <f t="shared" ca="1" si="4"/>
        <v>`location`:`ODS`,</v>
      </c>
      <c r="F53" t="str">
        <f t="shared" ca="1" si="5"/>
        <v>`locID`:`MNSHOP`,</v>
      </c>
      <c r="G53" t="str">
        <f t="shared" ca="1" si="6"/>
        <v>`username`:`omega`,</v>
      </c>
      <c r="H53" t="str">
        <f t="shared" ca="1" si="7"/>
        <v>`lastName`:`Tijerina`,</v>
      </c>
      <c r="I53" t="str">
        <f t="shared" ca="1" si="8"/>
        <v>`firstName`:`Rene`,</v>
      </c>
      <c r="J53" t="str">
        <f t="shared" ca="1" si="9"/>
        <v>`technician`:`Tijerina, Rene`,</v>
      </c>
      <c r="K53" t="str">
        <f t="shared" ca="1" si="10"/>
        <v>`timeStampM`:`2017-10-01T18:41:42-05:00`,</v>
      </c>
      <c r="L53" t="str">
        <f t="shared" ca="1" si="11"/>
        <v>`shiftSerial`:`43005_05`,</v>
      </c>
      <c r="M53" t="str">
        <f t="shared" ca="1" si="12"/>
        <v>`siteUid`:521887,</v>
      </c>
      <c r="N53" t="str">
        <f t="shared" ca="1" si="13"/>
        <v>`timeStamp`:43009.7789655093,</v>
      </c>
      <c r="O53" t="str">
        <f t="shared" ca="1" si="14"/>
        <v>`payrollPeriod`:43005,</v>
      </c>
      <c r="P53" t="str">
        <f t="shared" ca="1" si="15"/>
        <v>`payroll_Period`:43005,</v>
      </c>
      <c r="Q53" t="str">
        <f t="shared" ca="1" si="16"/>
        <v>`rprtDate`:43009,</v>
      </c>
      <c r="R53" t="str">
        <f t="shared" ca="1" si="17"/>
        <v>`ts`:0.75,</v>
      </c>
      <c r="S53" t="str">
        <f t="shared" ca="1" si="18"/>
        <v>`te`:0.208333333333333,</v>
      </c>
      <c r="T53" t="str">
        <f t="shared" ca="1" si="19"/>
        <v>`repairHrs`:11,</v>
      </c>
      <c r="U53" t="str">
        <f t="shared" ca="1" si="20"/>
        <v>`timeStarts`:`2017-10-01T18:00:00-05:00`,</v>
      </c>
      <c r="V53" t="str">
        <f t="shared" ca="1" si="21"/>
        <v>`timeEnds`:`2017-10-02T05:00:00-05:00`,</v>
      </c>
      <c r="W53" t="str">
        <f t="shared" ca="1" si="22"/>
        <v>`shift`:`PM`,</v>
      </c>
      <c r="X53" t="str">
        <f t="shared" ca="1" si="23"/>
        <v>`shiftStartTime`:`7`,</v>
      </c>
      <c r="Y53" t="str">
        <f t="shared" ca="1" si="24"/>
        <v>`wONum`:`KNSHOP`,</v>
      </c>
      <c r="Z53" t="str">
        <f t="shared" ca="1" si="25"/>
        <v>`uNum`:`1079`,</v>
      </c>
      <c r="AA53" t="str">
        <f t="shared" ca="1" si="26"/>
        <v>`notes`:`install valves and flanges on discharge and suction manifold. fill driverside engine with coolant and top off passenger side engine.`,</v>
      </c>
      <c r="AB53" t="str">
        <f t="shared" ca="1" si="27"/>
        <v>`shift_Serial`:`43005_05`},</v>
      </c>
      <c r="AD53" t="s">
        <v>46555</v>
      </c>
      <c r="AE53" t="s">
        <v>46556</v>
      </c>
      <c r="AF53" t="s">
        <v>45990</v>
      </c>
      <c r="AG53" t="s">
        <v>45991</v>
      </c>
      <c r="AH53" t="s">
        <v>45992</v>
      </c>
      <c r="AI53" t="s">
        <v>45993</v>
      </c>
      <c r="AJ53" t="s">
        <v>46527</v>
      </c>
      <c r="AK53" t="s">
        <v>46528</v>
      </c>
      <c r="AL53" t="s">
        <v>46529</v>
      </c>
      <c r="AM53" t="s">
        <v>46530</v>
      </c>
      <c r="AN53" t="s">
        <v>46557</v>
      </c>
      <c r="AO53" t="s">
        <v>46558</v>
      </c>
      <c r="AP53" t="s">
        <v>46000</v>
      </c>
      <c r="AQ53" t="s">
        <v>46559</v>
      </c>
      <c r="AR53" t="s">
        <v>46209</v>
      </c>
      <c r="AS53" t="s">
        <v>46210</v>
      </c>
      <c r="AT53" t="s">
        <v>46560</v>
      </c>
      <c r="AU53" t="s">
        <v>46028</v>
      </c>
      <c r="AV53" t="s">
        <v>46051</v>
      </c>
      <c r="AW53" t="s">
        <v>46103</v>
      </c>
      <c r="AX53" t="s">
        <v>46561</v>
      </c>
      <c r="AY53" t="s">
        <v>46562</v>
      </c>
      <c r="AZ53" t="s">
        <v>46033</v>
      </c>
      <c r="BA53" t="s">
        <v>46011</v>
      </c>
      <c r="BB53" t="s">
        <v>46012</v>
      </c>
      <c r="BC53" t="s">
        <v>46563</v>
      </c>
      <c r="BD53" t="s">
        <v>46564</v>
      </c>
      <c r="BE53" t="s">
        <v>46565</v>
      </c>
    </row>
    <row r="54" spans="1:57" x14ac:dyDescent="0.2">
      <c r="A54" t="str">
        <f t="shared" ca="1" si="0"/>
        <v>{`_id`:`treyes_2017-10-07_16-10-22_-0500_Sat`,</v>
      </c>
      <c r="B54" t="str">
        <f t="shared" ca="1" si="1"/>
        <v>`_rev`:`2-9a9becdc61ceb022eba67f644ea6255f`,</v>
      </c>
      <c r="C54" t="str">
        <f t="shared" ca="1" si="2"/>
        <v>`worksiteEncoded`:`KN_ODS_MNSHOP`,</v>
      </c>
      <c r="D54" t="str">
        <f t="shared" ca="1" si="3"/>
        <v>`client`:`KN`,</v>
      </c>
      <c r="E54" t="str">
        <f t="shared" ca="1" si="4"/>
        <v>`location`:`ODS`,</v>
      </c>
      <c r="F54" t="str">
        <f t="shared" ca="1" si="5"/>
        <v>`locID`:`MNSHOP`,</v>
      </c>
      <c r="G54" t="str">
        <f t="shared" ca="1" si="6"/>
        <v>`username`:`treyes`,</v>
      </c>
      <c r="H54" t="str">
        <f t="shared" ca="1" si="7"/>
        <v>`lastName`:`Reyes`,</v>
      </c>
      <c r="I54" t="str">
        <f t="shared" ca="1" si="8"/>
        <v>`firstName`:`Tommy`,</v>
      </c>
      <c r="J54" t="str">
        <f t="shared" ca="1" si="9"/>
        <v>`technician`:`Reyes, Tommy`,</v>
      </c>
      <c r="K54" t="str">
        <f t="shared" ca="1" si="10"/>
        <v>`timeStampM`:`2017-10-07T16:10:22-05:00`,</v>
      </c>
      <c r="L54" t="str">
        <f t="shared" ca="1" si="11"/>
        <v>`shiftSerial`:`43012_03`,</v>
      </c>
      <c r="M54" t="str">
        <f t="shared" ca="1" si="12"/>
        <v>`siteUid`:521887,</v>
      </c>
      <c r="N54" t="str">
        <f t="shared" ca="1" si="13"/>
        <v>`timeStamp`:43015.6738727546,</v>
      </c>
      <c r="O54" t="str">
        <f t="shared" ca="1" si="14"/>
        <v>`payrollPeriod`:43012,</v>
      </c>
      <c r="P54" t="str">
        <f t="shared" ca="1" si="15"/>
        <v>`payroll_Period`:43012,</v>
      </c>
      <c r="Q54" t="str">
        <f t="shared" ca="1" si="16"/>
        <v>`rprtDate`:43014,</v>
      </c>
      <c r="R54" t="str">
        <f t="shared" ca="1" si="17"/>
        <v>`ts`:0.291666666666667,</v>
      </c>
      <c r="S54" t="str">
        <f t="shared" ca="1" si="18"/>
        <v>`te`:0.520833333333333,</v>
      </c>
      <c r="T54" t="str">
        <f t="shared" ca="1" si="19"/>
        <v>`repairHrs`:5.5,</v>
      </c>
      <c r="U54" t="str">
        <f t="shared" ca="1" si="20"/>
        <v>`timeStarts`:`2017-10-06T07:00:00-05:00`,</v>
      </c>
      <c r="V54" t="str">
        <f t="shared" ca="1" si="21"/>
        <v>`timeEnds`:`2017-10-06T12:30:00-05:00`,</v>
      </c>
      <c r="W54" t="str">
        <f t="shared" ca="1" si="22"/>
        <v>`shift`:`AM`,</v>
      </c>
      <c r="X54" t="str">
        <f t="shared" ca="1" si="23"/>
        <v>`shiftStartTime`:`7`,</v>
      </c>
      <c r="Y54" t="str">
        <f t="shared" ca="1" si="24"/>
        <v>`wONum`:`KNSHOP`,</v>
      </c>
      <c r="Z54" t="str">
        <f t="shared" ca="1" si="25"/>
        <v>`uNum`:`506262`,</v>
      </c>
      <c r="AA54" t="str">
        <f t="shared" ca="1" si="26"/>
        <v>`notes`:`Fan  motor  change out lights there was a liquc in the transmisson  clead out greas  check list`,</v>
      </c>
      <c r="AB54" t="str">
        <f t="shared" ca="1" si="27"/>
        <v>`shift_Serial`:`43012_03`},</v>
      </c>
      <c r="AD54" t="s">
        <v>46566</v>
      </c>
      <c r="AE54" t="s">
        <v>46567</v>
      </c>
      <c r="AF54" t="s">
        <v>45990</v>
      </c>
      <c r="AG54" t="s">
        <v>45991</v>
      </c>
      <c r="AH54" t="s">
        <v>45992</v>
      </c>
      <c r="AI54" t="s">
        <v>45993</v>
      </c>
      <c r="AJ54" t="s">
        <v>45994</v>
      </c>
      <c r="AK54" t="s">
        <v>45995</v>
      </c>
      <c r="AL54" t="s">
        <v>45996</v>
      </c>
      <c r="AM54" t="s">
        <v>45997</v>
      </c>
      <c r="AN54" t="s">
        <v>46568</v>
      </c>
      <c r="AO54" t="s">
        <v>46112</v>
      </c>
      <c r="AP54" t="s">
        <v>46000</v>
      </c>
      <c r="AQ54" t="s">
        <v>46569</v>
      </c>
      <c r="AR54" t="s">
        <v>46025</v>
      </c>
      <c r="AS54" t="s">
        <v>46026</v>
      </c>
      <c r="AT54" t="s">
        <v>46114</v>
      </c>
      <c r="AU54" t="s">
        <v>46063</v>
      </c>
      <c r="AV54" t="s">
        <v>46064</v>
      </c>
      <c r="AW54" t="s">
        <v>46007</v>
      </c>
      <c r="AX54" t="s">
        <v>46570</v>
      </c>
      <c r="AY54" t="s">
        <v>46571</v>
      </c>
      <c r="AZ54" t="s">
        <v>46010</v>
      </c>
      <c r="BA54" t="s">
        <v>46011</v>
      </c>
      <c r="BB54" t="s">
        <v>46012</v>
      </c>
      <c r="BC54" t="s">
        <v>46572</v>
      </c>
      <c r="BD54" t="s">
        <v>46573</v>
      </c>
      <c r="BE54" t="s">
        <v>46121</v>
      </c>
    </row>
    <row r="55" spans="1:57" x14ac:dyDescent="0.2">
      <c r="A55" t="str">
        <f t="shared" ca="1" si="0"/>
        <v>{`_id`:`miguelmartinez_2017-11-07_07-19-50_-0600_Tue`,</v>
      </c>
      <c r="B55" t="str">
        <f t="shared" ca="1" si="1"/>
        <v>`_rev`:`2-9735c85df0ece95a9539d0bbe4eee96b`,</v>
      </c>
      <c r="C55" t="str">
        <f t="shared" ca="1" si="2"/>
        <v>`worksiteEncoded`:`KN_ODS_MNSHOP`,</v>
      </c>
      <c r="D55" t="str">
        <f t="shared" ca="1" si="3"/>
        <v>`client`:`KN`,</v>
      </c>
      <c r="E55" t="str">
        <f t="shared" ca="1" si="4"/>
        <v>`location`:`ODS`,</v>
      </c>
      <c r="F55" t="str">
        <f t="shared" ca="1" si="5"/>
        <v>`locID`:`MNSHOP`,</v>
      </c>
      <c r="G55" t="str">
        <f t="shared" ca="1" si="6"/>
        <v>`username`:`miguelmartinez`,</v>
      </c>
      <c r="H55" t="str">
        <f t="shared" ca="1" si="7"/>
        <v>`lastName`:`Martinez`,</v>
      </c>
      <c r="I55" t="str">
        <f t="shared" ca="1" si="8"/>
        <v>`firstName`:`Miguel`,</v>
      </c>
      <c r="J55" t="str">
        <f t="shared" ca="1" si="9"/>
        <v>`technician`:`Martinez, Miguel`,</v>
      </c>
      <c r="K55" t="str">
        <f t="shared" ca="1" si="10"/>
        <v>`timeStampM`:`null`,</v>
      </c>
      <c r="L55" t="str">
        <f t="shared" ca="1" si="11"/>
        <v>`shiftSerial`:`43040_06`,</v>
      </c>
      <c r="M55" t="str">
        <f t="shared" ca="1" si="12"/>
        <v>`siteUid`:521887,</v>
      </c>
      <c r="N55" t="str">
        <f t="shared" ca="1" si="13"/>
        <v>`timeStamp`:43046.3054417593,</v>
      </c>
      <c r="O55" t="str">
        <f t="shared" ca="1" si="14"/>
        <v>`payrollPeriod`:43040,</v>
      </c>
      <c r="P55" t="str">
        <f t="shared" ca="1" si="15"/>
        <v>`payroll_Period`:43040,</v>
      </c>
      <c r="Q55" t="str">
        <f t="shared" ca="1" si="16"/>
        <v>`rprtDate`:43045,</v>
      </c>
      <c r="R55" t="str">
        <f t="shared" ca="1" si="17"/>
        <v>`ts`:0.666666666666667,</v>
      </c>
      <c r="S55" t="str">
        <f t="shared" ca="1" si="18"/>
        <v>`te`:0.708333333333333,</v>
      </c>
      <c r="T55" t="str">
        <f t="shared" ca="1" si="19"/>
        <v>`repairHrs`:1,</v>
      </c>
      <c r="U55" t="str">
        <f t="shared" ca="1" si="20"/>
        <v>`timeStarts`:`2017-11-06T16:00:00-06:00`,</v>
      </c>
      <c r="V55" t="str">
        <f t="shared" ca="1" si="21"/>
        <v>`timeEnds`:`2017-11-06T17:00:00-06:00`,</v>
      </c>
      <c r="W55" t="str">
        <f t="shared" ca="1" si="22"/>
        <v>`shift`:`AM`,</v>
      </c>
      <c r="X55" t="str">
        <f t="shared" ca="1" si="23"/>
        <v>`shiftStartTime`:`6`,</v>
      </c>
      <c r="Y55" t="str">
        <f t="shared" ca="1" si="24"/>
        <v>`wONum`:`KNSHOP`,</v>
      </c>
      <c r="Z55" t="str">
        <f t="shared" ca="1" si="25"/>
        <v>`uNum`:`SHOP`,</v>
      </c>
      <c r="AA55" t="str">
        <f t="shared" ca="1" si="26"/>
        <v>`notes`:`Shop`,</v>
      </c>
      <c r="AB55" t="str">
        <f t="shared" ca="1" si="27"/>
        <v>`shift_Serial`:`43040_06`},</v>
      </c>
      <c r="AD55" t="s">
        <v>46574</v>
      </c>
      <c r="AE55" t="s">
        <v>46575</v>
      </c>
      <c r="AF55" t="s">
        <v>45990</v>
      </c>
      <c r="AG55" t="s">
        <v>45991</v>
      </c>
      <c r="AH55" t="s">
        <v>45992</v>
      </c>
      <c r="AI55" t="s">
        <v>45993</v>
      </c>
      <c r="AJ55" t="s">
        <v>46167</v>
      </c>
      <c r="AK55" t="s">
        <v>46168</v>
      </c>
      <c r="AL55" t="s">
        <v>46169</v>
      </c>
      <c r="AM55" t="s">
        <v>46170</v>
      </c>
      <c r="AN55" t="s">
        <v>46128</v>
      </c>
      <c r="AO55" t="s">
        <v>46310</v>
      </c>
      <c r="AP55" t="s">
        <v>46000</v>
      </c>
      <c r="AQ55" t="s">
        <v>46576</v>
      </c>
      <c r="AR55" t="s">
        <v>46047</v>
      </c>
      <c r="AS55" t="s">
        <v>46048</v>
      </c>
      <c r="AT55" t="s">
        <v>46312</v>
      </c>
      <c r="AU55" t="s">
        <v>46337</v>
      </c>
      <c r="AV55" t="s">
        <v>46074</v>
      </c>
      <c r="AW55" t="s">
        <v>46338</v>
      </c>
      <c r="AX55" t="s">
        <v>46577</v>
      </c>
      <c r="AY55" t="s">
        <v>46578</v>
      </c>
      <c r="AZ55" t="s">
        <v>46010</v>
      </c>
      <c r="BA55" t="s">
        <v>46034</v>
      </c>
      <c r="BB55" t="s">
        <v>46012</v>
      </c>
      <c r="BC55" t="s">
        <v>46274</v>
      </c>
      <c r="BD55" t="s">
        <v>46275</v>
      </c>
      <c r="BE55" t="s">
        <v>46319</v>
      </c>
    </row>
    <row r="56" spans="1:57" x14ac:dyDescent="0.2">
      <c r="A56" t="str">
        <f t="shared" ca="1" si="0"/>
        <v>{`_id`:`marodriguez_2017-11-09_21-26-21_-0600_Thu`,</v>
      </c>
      <c r="B56" t="str">
        <f t="shared" ca="1" si="1"/>
        <v>`_rev`:`2-93a9eefe598799d35c29b1aabfed0bfa`,</v>
      </c>
      <c r="C56" t="str">
        <f t="shared" ca="1" si="2"/>
        <v>`worksiteEncoded`:`KN_ODS_MNSHOP`,</v>
      </c>
      <c r="D56" t="str">
        <f t="shared" ca="1" si="3"/>
        <v>`client`:`KN`,</v>
      </c>
      <c r="E56" t="str">
        <f t="shared" ca="1" si="4"/>
        <v>`location`:`ODS`,</v>
      </c>
      <c r="F56" t="str">
        <f t="shared" ca="1" si="5"/>
        <v>`locID`:`MNSHOP`,</v>
      </c>
      <c r="G56" t="str">
        <f t="shared" ca="1" si="6"/>
        <v>`username`:`marodriguez`,</v>
      </c>
      <c r="H56" t="str">
        <f t="shared" ca="1" si="7"/>
        <v>`lastName`:`Rodriguez`,</v>
      </c>
      <c r="I56" t="str">
        <f t="shared" ca="1" si="8"/>
        <v>`firstName`:`Marco`,</v>
      </c>
      <c r="J56" t="str">
        <f t="shared" ca="1" si="9"/>
        <v>`technician`:`Rodriguez, Marco`,</v>
      </c>
      <c r="K56" t="str">
        <f t="shared" ca="1" si="10"/>
        <v>`timeStampM`:`null`,</v>
      </c>
      <c r="L56" t="str">
        <f t="shared" ca="1" si="11"/>
        <v>`shiftSerial`:`43047_02`,</v>
      </c>
      <c r="M56" t="str">
        <f t="shared" ca="1" si="12"/>
        <v>`siteUid`:521887,</v>
      </c>
      <c r="N56" t="str">
        <f t="shared" ca="1" si="13"/>
        <v>`timeStamp`:43048.8933008681,</v>
      </c>
      <c r="O56" t="str">
        <f t="shared" ca="1" si="14"/>
        <v>`payrollPeriod`:43047,</v>
      </c>
      <c r="P56" t="str">
        <f t="shared" ca="1" si="15"/>
        <v>`payroll_Period`:43047,</v>
      </c>
      <c r="Q56" t="str">
        <f t="shared" ca="1" si="16"/>
        <v>`rprtDate`:43048,</v>
      </c>
      <c r="R56" t="str">
        <f t="shared" ca="1" si="17"/>
        <v>`ts`:0.916666666666667,</v>
      </c>
      <c r="S56" t="str">
        <f t="shared" ca="1" si="18"/>
        <v>`te`:0.208333333333333,</v>
      </c>
      <c r="T56" t="str">
        <f t="shared" ca="1" si="19"/>
        <v>`repairHrs`:7,</v>
      </c>
      <c r="U56" t="str">
        <f t="shared" ca="1" si="20"/>
        <v>`timeStarts`:`2017-11-09T22:00:00-06:00`,</v>
      </c>
      <c r="V56" t="str">
        <f t="shared" ca="1" si="21"/>
        <v>`timeEnds`:`2017-11-10T05:00:00-06:00`,</v>
      </c>
      <c r="W56" t="str">
        <f t="shared" ca="1" si="22"/>
        <v>`shift`:`PM`,</v>
      </c>
      <c r="X56" t="str">
        <f t="shared" ca="1" si="23"/>
        <v>`shiftStartTime`:`19`,</v>
      </c>
      <c r="Y56" t="str">
        <f t="shared" ca="1" si="24"/>
        <v>`wONum`:`KNSHOP`,</v>
      </c>
      <c r="Z56" t="str">
        <f t="shared" ca="1" si="25"/>
        <v>`uNum`:`HP-071`,</v>
      </c>
      <c r="AA56" t="str">
        <f t="shared" ca="1" si="26"/>
        <v>`notes`:`Maintenance Fluid end`,</v>
      </c>
      <c r="AB56" t="str">
        <f t="shared" ca="1" si="27"/>
        <v>`shift_Serial`:`43047_02`},</v>
      </c>
      <c r="AD56" t="s">
        <v>46579</v>
      </c>
      <c r="AE56" t="s">
        <v>46580</v>
      </c>
      <c r="AF56" t="s">
        <v>45990</v>
      </c>
      <c r="AG56" t="s">
        <v>45991</v>
      </c>
      <c r="AH56" t="s">
        <v>45992</v>
      </c>
      <c r="AI56" t="s">
        <v>45993</v>
      </c>
      <c r="AJ56" t="s">
        <v>46124</v>
      </c>
      <c r="AK56" t="s">
        <v>46125</v>
      </c>
      <c r="AL56" t="s">
        <v>46126</v>
      </c>
      <c r="AM56" t="s">
        <v>46127</v>
      </c>
      <c r="AN56" t="s">
        <v>46128</v>
      </c>
      <c r="AO56" t="s">
        <v>46129</v>
      </c>
      <c r="AP56" t="s">
        <v>46000</v>
      </c>
      <c r="AQ56" t="s">
        <v>46581</v>
      </c>
      <c r="AR56" t="s">
        <v>46131</v>
      </c>
      <c r="AS56" t="s">
        <v>46132</v>
      </c>
      <c r="AT56" t="s">
        <v>46133</v>
      </c>
      <c r="AU56" t="s">
        <v>46582</v>
      </c>
      <c r="AV56" t="s">
        <v>46051</v>
      </c>
      <c r="AW56" t="s">
        <v>46329</v>
      </c>
      <c r="AX56" t="s">
        <v>46583</v>
      </c>
      <c r="AY56" t="s">
        <v>46584</v>
      </c>
      <c r="AZ56" t="s">
        <v>46033</v>
      </c>
      <c r="BA56" t="s">
        <v>46136</v>
      </c>
      <c r="BB56" t="s">
        <v>46012</v>
      </c>
      <c r="BC56" t="s">
        <v>46585</v>
      </c>
      <c r="BD56" t="s">
        <v>46586</v>
      </c>
      <c r="BE56" t="s">
        <v>46139</v>
      </c>
    </row>
    <row r="57" spans="1:57" x14ac:dyDescent="0.2">
      <c r="A57" t="str">
        <f t="shared" ca="1" si="0"/>
        <v>{`_id`:`treyes_2017-10-07_16-09-13_-0500_Sat`,</v>
      </c>
      <c r="B57" t="str">
        <f t="shared" ca="1" si="1"/>
        <v>`_rev`:`2-8b6837852d902af7e5fd277b173c1f2a`,</v>
      </c>
      <c r="C57" t="str">
        <f t="shared" ca="1" si="2"/>
        <v>`worksiteEncoded`:`KN_ODS_MNSHOP`,</v>
      </c>
      <c r="D57" t="str">
        <f t="shared" ca="1" si="3"/>
        <v>`client`:`KN`,</v>
      </c>
      <c r="E57" t="str">
        <f t="shared" ca="1" si="4"/>
        <v>`location`:`ODS`,</v>
      </c>
      <c r="F57" t="str">
        <f t="shared" ca="1" si="5"/>
        <v>`locID`:`MNSHOP`,</v>
      </c>
      <c r="G57" t="str">
        <f t="shared" ca="1" si="6"/>
        <v>`username`:`treyes`,</v>
      </c>
      <c r="H57" t="str">
        <f t="shared" ca="1" si="7"/>
        <v>`lastName`:`Reyes`,</v>
      </c>
      <c r="I57" t="str">
        <f t="shared" ca="1" si="8"/>
        <v>`firstName`:`Tommy`,</v>
      </c>
      <c r="J57" t="str">
        <f t="shared" ca="1" si="9"/>
        <v>`technician`:`Reyes, Tommy`,</v>
      </c>
      <c r="K57" t="str">
        <f t="shared" ca="1" si="10"/>
        <v>`timeStampM`:`2017-10-07T16:09:13-05:00`,</v>
      </c>
      <c r="L57" t="str">
        <f t="shared" ca="1" si="11"/>
        <v>`shiftSerial`:`43012_02`,</v>
      </c>
      <c r="M57" t="str">
        <f t="shared" ca="1" si="12"/>
        <v>`siteUid`:521887,</v>
      </c>
      <c r="N57" t="str">
        <f t="shared" ca="1" si="13"/>
        <v>`timeStamp`:43015.6730751389,</v>
      </c>
      <c r="O57" t="str">
        <f t="shared" ca="1" si="14"/>
        <v>`payrollPeriod`:43012,</v>
      </c>
      <c r="P57" t="str">
        <f t="shared" ca="1" si="15"/>
        <v>`payroll_Period`:43012,</v>
      </c>
      <c r="Q57" t="str">
        <f t="shared" ca="1" si="16"/>
        <v>`rprtDate`:43013,</v>
      </c>
      <c r="R57" t="str">
        <f t="shared" ca="1" si="17"/>
        <v>`ts`:0.625,</v>
      </c>
      <c r="S57" t="str">
        <f t="shared" ca="1" si="18"/>
        <v>`te`:0.666666666666667,</v>
      </c>
      <c r="T57" t="str">
        <f t="shared" ca="1" si="19"/>
        <v>`repairHrs`:1,</v>
      </c>
      <c r="U57" t="str">
        <f t="shared" ca="1" si="20"/>
        <v>`timeStarts`:`2017-10-05T15:00:00-05:00`,</v>
      </c>
      <c r="V57" t="str">
        <f t="shared" ca="1" si="21"/>
        <v>`timeEnds`:`2017-10-05T16:00:00-05:00`,</v>
      </c>
      <c r="W57" t="str">
        <f t="shared" ca="1" si="22"/>
        <v>`shift`:`AM`,</v>
      </c>
      <c r="X57" t="str">
        <f t="shared" ca="1" si="23"/>
        <v>`shiftStartTime`:`7`,</v>
      </c>
      <c r="Y57" t="str">
        <f t="shared" ca="1" si="24"/>
        <v>`wONum`:`KNSHOP`,</v>
      </c>
      <c r="Z57" t="str">
        <f t="shared" ca="1" si="25"/>
        <v>`uNum`:`508649`,</v>
      </c>
      <c r="AA57" t="str">
        <f t="shared" ca="1" si="26"/>
        <v>`notes`:`Took off lube pump and fan`,</v>
      </c>
      <c r="AB57" t="str">
        <f t="shared" ca="1" si="27"/>
        <v>`shift_Serial`:`43012_02`},</v>
      </c>
      <c r="AD57" t="s">
        <v>46587</v>
      </c>
      <c r="AE57" t="s">
        <v>46588</v>
      </c>
      <c r="AF57" t="s">
        <v>45990</v>
      </c>
      <c r="AG57" t="s">
        <v>45991</v>
      </c>
      <c r="AH57" t="s">
        <v>45992</v>
      </c>
      <c r="AI57" t="s">
        <v>45993</v>
      </c>
      <c r="AJ57" t="s">
        <v>45994</v>
      </c>
      <c r="AK57" t="s">
        <v>45995</v>
      </c>
      <c r="AL57" t="s">
        <v>45996</v>
      </c>
      <c r="AM57" t="s">
        <v>45997</v>
      </c>
      <c r="AN57" t="s">
        <v>46589</v>
      </c>
      <c r="AO57" t="s">
        <v>46060</v>
      </c>
      <c r="AP57" t="s">
        <v>46000</v>
      </c>
      <c r="AQ57" t="s">
        <v>46590</v>
      </c>
      <c r="AR57" t="s">
        <v>46025</v>
      </c>
      <c r="AS57" t="s">
        <v>46026</v>
      </c>
      <c r="AT57" t="s">
        <v>46062</v>
      </c>
      <c r="AU57" t="s">
        <v>46271</v>
      </c>
      <c r="AV57" t="s">
        <v>46314</v>
      </c>
      <c r="AW57" t="s">
        <v>46338</v>
      </c>
      <c r="AX57" t="s">
        <v>46591</v>
      </c>
      <c r="AY57" t="s">
        <v>46592</v>
      </c>
      <c r="AZ57" t="s">
        <v>46010</v>
      </c>
      <c r="BA57" t="s">
        <v>46011</v>
      </c>
      <c r="BB57" t="s">
        <v>46012</v>
      </c>
      <c r="BC57" t="s">
        <v>46215</v>
      </c>
      <c r="BD57" t="s">
        <v>46593</v>
      </c>
      <c r="BE57" t="s">
        <v>46069</v>
      </c>
    </row>
    <row r="58" spans="1:57" x14ac:dyDescent="0.2">
      <c r="A58" t="str">
        <f t="shared" ca="1" si="0"/>
        <v>{`_id`:`arrow_2017-10-17_08-18-52_-0500_Tue`,</v>
      </c>
      <c r="B58" t="str">
        <f t="shared" ca="1" si="1"/>
        <v>`_rev`:`2-8ace19a7025cc5da977f0262e4c17dda`,</v>
      </c>
      <c r="C58" t="str">
        <f t="shared" ca="1" si="2"/>
        <v>`worksiteEncoded`:`KN_ODS_MNSHOP`,</v>
      </c>
      <c r="D58" t="str">
        <f t="shared" ca="1" si="3"/>
        <v>`client`:`KN`,</v>
      </c>
      <c r="E58" t="str">
        <f t="shared" ca="1" si="4"/>
        <v>`location`:`ODS`,</v>
      </c>
      <c r="F58" t="str">
        <f t="shared" ca="1" si="5"/>
        <v>`locID`:`MNSHOP`,</v>
      </c>
      <c r="G58" t="str">
        <f t="shared" ca="1" si="6"/>
        <v>`username`:`arrow`,</v>
      </c>
      <c r="H58" t="str">
        <f t="shared" ca="1" si="7"/>
        <v>`lastName`:`Rodriguez`,</v>
      </c>
      <c r="I58" t="str">
        <f t="shared" ca="1" si="8"/>
        <v>`firstName`:`Fernando`,</v>
      </c>
      <c r="J58" t="str">
        <f t="shared" ca="1" si="9"/>
        <v>`technician`:`Rodriguez, Fernando`,</v>
      </c>
      <c r="K58" t="str">
        <f t="shared" ca="1" si="10"/>
        <v>`timeStampM`:`2017-10-17T08:18:52-05:00`,</v>
      </c>
      <c r="L58" t="str">
        <f t="shared" ca="1" si="11"/>
        <v>`shiftSerial`:`43019_04`,</v>
      </c>
      <c r="M58" t="str">
        <f t="shared" ca="1" si="12"/>
        <v>`siteUid`:521887,</v>
      </c>
      <c r="N58" t="str">
        <f t="shared" ca="1" si="13"/>
        <v>`timeStamp`:43025.346440706,</v>
      </c>
      <c r="O58" t="str">
        <f t="shared" ca="1" si="14"/>
        <v>`payrollPeriod`:43019,</v>
      </c>
      <c r="P58" t="str">
        <f t="shared" ca="1" si="15"/>
        <v>`payroll_Period`:43019,</v>
      </c>
      <c r="Q58" t="str">
        <f t="shared" ca="1" si="16"/>
        <v>`rprtDate`:43022,</v>
      </c>
      <c r="R58" t="str">
        <f t="shared" ca="1" si="17"/>
        <v>`ts`:0.166666666666667,</v>
      </c>
      <c r="S58" t="str">
        <f t="shared" ca="1" si="18"/>
        <v>`te`:0.208333333333333,</v>
      </c>
      <c r="T58" t="str">
        <f t="shared" ca="1" si="19"/>
        <v>`repairHrs`:1,</v>
      </c>
      <c r="U58" t="str">
        <f t="shared" ca="1" si="20"/>
        <v>`timeStarts`:`2017-10-15T04:00:00-05:00`,</v>
      </c>
      <c r="V58" t="str">
        <f t="shared" ca="1" si="21"/>
        <v>`timeEnds`:`2017-10-15T05:00:00-05:00`,</v>
      </c>
      <c r="W58" t="str">
        <f t="shared" ca="1" si="22"/>
        <v>`shift`:`PM`,</v>
      </c>
      <c r="X58" t="str">
        <f t="shared" ca="1" si="23"/>
        <v>`shiftStartTime`:`7`,</v>
      </c>
      <c r="Y58" t="str">
        <f t="shared" ca="1" si="24"/>
        <v>`wONum`:`KNSHOP`,</v>
      </c>
      <c r="Z58" t="str">
        <f t="shared" ca="1" si="25"/>
        <v>`uNum`:`SHOP`,</v>
      </c>
      <c r="AA58" t="str">
        <f t="shared" ca="1" si="26"/>
        <v>`notes`:`Clean up`,</v>
      </c>
      <c r="AB58" t="str">
        <f t="shared" ca="1" si="27"/>
        <v>`shift_Serial`:`43019_04`},</v>
      </c>
      <c r="AD58" t="s">
        <v>46594</v>
      </c>
      <c r="AE58" t="s">
        <v>46595</v>
      </c>
      <c r="AF58" t="s">
        <v>45990</v>
      </c>
      <c r="AG58" t="s">
        <v>45991</v>
      </c>
      <c r="AH58" t="s">
        <v>45992</v>
      </c>
      <c r="AI58" t="s">
        <v>45993</v>
      </c>
      <c r="AJ58" t="s">
        <v>46288</v>
      </c>
      <c r="AK58" t="s">
        <v>46125</v>
      </c>
      <c r="AL58" t="s">
        <v>46289</v>
      </c>
      <c r="AM58" t="s">
        <v>46290</v>
      </c>
      <c r="AN58" t="s">
        <v>46596</v>
      </c>
      <c r="AO58" t="s">
        <v>46597</v>
      </c>
      <c r="AP58" t="s">
        <v>46000</v>
      </c>
      <c r="AQ58" t="s">
        <v>46598</v>
      </c>
      <c r="AR58" t="s">
        <v>46085</v>
      </c>
      <c r="AS58" t="s">
        <v>46086</v>
      </c>
      <c r="AT58" t="s">
        <v>46599</v>
      </c>
      <c r="AU58" t="s">
        <v>46378</v>
      </c>
      <c r="AV58" t="s">
        <v>46051</v>
      </c>
      <c r="AW58" t="s">
        <v>46338</v>
      </c>
      <c r="AX58" t="s">
        <v>46600</v>
      </c>
      <c r="AY58" t="s">
        <v>46601</v>
      </c>
      <c r="AZ58" t="s">
        <v>46033</v>
      </c>
      <c r="BA58" t="s">
        <v>46011</v>
      </c>
      <c r="BB58" t="s">
        <v>46012</v>
      </c>
      <c r="BC58" t="s">
        <v>46274</v>
      </c>
      <c r="BD58" t="s">
        <v>46602</v>
      </c>
      <c r="BE58" t="s">
        <v>46603</v>
      </c>
    </row>
    <row r="59" spans="1:57" x14ac:dyDescent="0.2">
      <c r="A59" t="str">
        <f t="shared" ca="1" si="0"/>
        <v>{`_id`:`scabrera_2017-10-24_10-10-43_-0500_Tue`,</v>
      </c>
      <c r="B59" t="str">
        <f t="shared" ca="1" si="1"/>
        <v>`_rev`:`2-88302f6d5d6ed3b896b3685336fab8b8`,</v>
      </c>
      <c r="C59" t="str">
        <f t="shared" ca="1" si="2"/>
        <v>`worksiteEncoded`:`KN_ODS_MNSHOP`,</v>
      </c>
      <c r="D59" t="str">
        <f t="shared" ca="1" si="3"/>
        <v>`client`:`KN`,</v>
      </c>
      <c r="E59" t="str">
        <f t="shared" ca="1" si="4"/>
        <v>`location`:`ODS`,</v>
      </c>
      <c r="F59" t="str">
        <f t="shared" ca="1" si="5"/>
        <v>`locID`:`MNSHOP`,</v>
      </c>
      <c r="G59" t="str">
        <f t="shared" ca="1" si="6"/>
        <v>`username`:`scabrera`,</v>
      </c>
      <c r="H59" t="str">
        <f t="shared" ca="1" si="7"/>
        <v>`lastName`:`Cabrera`,</v>
      </c>
      <c r="I59" t="str">
        <f t="shared" ca="1" si="8"/>
        <v>`firstName`:`Sergio`,</v>
      </c>
      <c r="J59" t="str">
        <f t="shared" ca="1" si="9"/>
        <v>`technician`:`Cabrera, Sergio`,</v>
      </c>
      <c r="K59" t="str">
        <f t="shared" ca="1" si="10"/>
        <v>`timeStampM`:`2017-10-24T10:10:43-05:00`,</v>
      </c>
      <c r="L59" t="str">
        <f t="shared" ca="1" si="11"/>
        <v>`shiftSerial`:`43026_01`,</v>
      </c>
      <c r="M59" t="str">
        <f t="shared" ca="1" si="12"/>
        <v>`siteUid`:521887,</v>
      </c>
      <c r="N59" t="str">
        <f t="shared" ca="1" si="13"/>
        <v>`timeStamp`:43032.4241148032,</v>
      </c>
      <c r="O59" t="str">
        <f t="shared" ca="1" si="14"/>
        <v>`payrollPeriod`:43026,</v>
      </c>
      <c r="P59" t="str">
        <f t="shared" ca="1" si="15"/>
        <v>`payroll_Period`:43026,</v>
      </c>
      <c r="Q59" t="str">
        <f t="shared" ca="1" si="16"/>
        <v>`rprtDate`:43026,</v>
      </c>
      <c r="R59" t="str">
        <f t="shared" ca="1" si="17"/>
        <v>`ts`:0.958333333333333,</v>
      </c>
      <c r="S59" t="str">
        <f t="shared" ca="1" si="18"/>
        <v>`te`:0.208333333333333,</v>
      </c>
      <c r="T59" t="str">
        <f t="shared" ca="1" si="19"/>
        <v>`repairHrs`:6,</v>
      </c>
      <c r="U59" t="str">
        <f t="shared" ca="1" si="20"/>
        <v>`timeStarts`:`2017-10-18T23:00:00-05:00`,</v>
      </c>
      <c r="V59" t="str">
        <f t="shared" ca="1" si="21"/>
        <v>`timeEnds`:`2017-10-19T05:00:00-05:00`,</v>
      </c>
      <c r="W59" t="str">
        <f t="shared" ca="1" si="22"/>
        <v>`shift`:`PM`,</v>
      </c>
      <c r="X59" t="str">
        <f t="shared" ca="1" si="23"/>
        <v>`shiftStartTime`:`null`,</v>
      </c>
      <c r="Y59" t="str">
        <f t="shared" ca="1" si="24"/>
        <v>`wONum`:`KNSHOP`,</v>
      </c>
      <c r="Z59" t="str">
        <f t="shared" ca="1" si="25"/>
        <v>`uNum`:`507349`,</v>
      </c>
      <c r="AA59" t="str">
        <f t="shared" ca="1" si="26"/>
        <v>`notes`:`Dot annual inspection`,</v>
      </c>
      <c r="AB59" t="str">
        <f t="shared" ca="1" si="27"/>
        <v>`shift_Serial`:`43026_01`},</v>
      </c>
      <c r="AD59" t="s">
        <v>46604</v>
      </c>
      <c r="AE59" t="s">
        <v>46605</v>
      </c>
      <c r="AF59" t="s">
        <v>45990</v>
      </c>
      <c r="AG59" t="s">
        <v>45991</v>
      </c>
      <c r="AH59" t="s">
        <v>45992</v>
      </c>
      <c r="AI59" t="s">
        <v>45993</v>
      </c>
      <c r="AJ59" t="s">
        <v>46228</v>
      </c>
      <c r="AK59" t="s">
        <v>46229</v>
      </c>
      <c r="AL59" t="s">
        <v>46230</v>
      </c>
      <c r="AM59" t="s">
        <v>46231</v>
      </c>
      <c r="AN59" t="s">
        <v>46606</v>
      </c>
      <c r="AO59" t="s">
        <v>46233</v>
      </c>
      <c r="AP59" t="s">
        <v>46000</v>
      </c>
      <c r="AQ59" t="s">
        <v>46607</v>
      </c>
      <c r="AR59" t="s">
        <v>46145</v>
      </c>
      <c r="AS59" t="s">
        <v>46146</v>
      </c>
      <c r="AT59" t="s">
        <v>46235</v>
      </c>
      <c r="AU59" t="s">
        <v>46422</v>
      </c>
      <c r="AV59" t="s">
        <v>46051</v>
      </c>
      <c r="AW59" t="s">
        <v>46149</v>
      </c>
      <c r="AX59" t="s">
        <v>46608</v>
      </c>
      <c r="AY59" t="s">
        <v>46609</v>
      </c>
      <c r="AZ59" t="s">
        <v>46033</v>
      </c>
      <c r="BA59" t="s">
        <v>46238</v>
      </c>
      <c r="BB59" t="s">
        <v>46012</v>
      </c>
      <c r="BC59" t="s">
        <v>46239</v>
      </c>
      <c r="BD59" t="s">
        <v>46610</v>
      </c>
      <c r="BE59" t="s">
        <v>46241</v>
      </c>
    </row>
    <row r="60" spans="1:57" x14ac:dyDescent="0.2">
      <c r="A60" t="str">
        <f t="shared" ca="1" si="0"/>
        <v>{`_id`:`marodriguez_2017-10-25_18-45-29_-0500_Wed`,</v>
      </c>
      <c r="B60" t="str">
        <f t="shared" ca="1" si="1"/>
        <v>`_rev`:`2-87788a2caf487e5d9f5255b986910763`,</v>
      </c>
      <c r="C60" t="str">
        <f t="shared" ca="1" si="2"/>
        <v>`worksiteEncoded`:`KN_ODS_MNSHOP`,</v>
      </c>
      <c r="D60" t="str">
        <f t="shared" ca="1" si="3"/>
        <v>`client`:`KN`,</v>
      </c>
      <c r="E60" t="str">
        <f t="shared" ca="1" si="4"/>
        <v>`location`:`ODS`,</v>
      </c>
      <c r="F60" t="str">
        <f t="shared" ca="1" si="5"/>
        <v>`locID`:`MNSHOP`,</v>
      </c>
      <c r="G60" t="str">
        <f t="shared" ca="1" si="6"/>
        <v>`username`:`marodriguez`,</v>
      </c>
      <c r="H60" t="str">
        <f t="shared" ca="1" si="7"/>
        <v>`lastName`:`Rodriguez`,</v>
      </c>
      <c r="I60" t="str">
        <f t="shared" ca="1" si="8"/>
        <v>`firstName`:`Marco`,</v>
      </c>
      <c r="J60" t="str">
        <f t="shared" ca="1" si="9"/>
        <v>`technician`:`Rodriguez, Marco`,</v>
      </c>
      <c r="K60" t="str">
        <f t="shared" ca="1" si="10"/>
        <v>`timeStampM`:`2017-10-25T18:45:29-05:00`,</v>
      </c>
      <c r="L60" t="str">
        <f t="shared" ca="1" si="11"/>
        <v>`shiftSerial`:`43026_04`,</v>
      </c>
      <c r="M60" t="str">
        <f t="shared" ca="1" si="12"/>
        <v>`siteUid`:521887,</v>
      </c>
      <c r="N60" t="str">
        <f t="shared" ca="1" si="13"/>
        <v>`timeStamp`:43033.7815895255,</v>
      </c>
      <c r="O60" t="str">
        <f t="shared" ca="1" si="14"/>
        <v>`payrollPeriod`:43026,</v>
      </c>
      <c r="P60" t="str">
        <f t="shared" ca="1" si="15"/>
        <v>`payroll_Period`:43026,</v>
      </c>
      <c r="Q60" t="str">
        <f t="shared" ca="1" si="16"/>
        <v>`rprtDate`:43029,</v>
      </c>
      <c r="R60" t="str">
        <f t="shared" ca="1" si="17"/>
        <v>`ts`:0.958333333333333,</v>
      </c>
      <c r="S60" t="str">
        <f t="shared" ca="1" si="18"/>
        <v>`te`:0.125,</v>
      </c>
      <c r="T60" t="str">
        <f t="shared" ca="1" si="19"/>
        <v>`repairHrs`:4,</v>
      </c>
      <c r="U60" t="str">
        <f t="shared" ca="1" si="20"/>
        <v>`timeStarts`:`2017-10-21T23:00:00-05:00`,</v>
      </c>
      <c r="V60" t="str">
        <f t="shared" ca="1" si="21"/>
        <v>`timeEnds`:`2017-10-22T03:00:00-05:00`,</v>
      </c>
      <c r="W60" t="str">
        <f t="shared" ca="1" si="22"/>
        <v>`shift`:`PM`,</v>
      </c>
      <c r="X60" t="str">
        <f t="shared" ca="1" si="23"/>
        <v>`shiftStartTime`:`19`,</v>
      </c>
      <c r="Y60" t="str">
        <f t="shared" ca="1" si="24"/>
        <v>`wONum`:`KNSHOP`,</v>
      </c>
      <c r="Z60" t="str">
        <f t="shared" ca="1" si="25"/>
        <v>`uNum`:`Q-407`,</v>
      </c>
      <c r="AA60" t="str">
        <f t="shared" ca="1" si="26"/>
        <v>`notes`:`Fluid end`,</v>
      </c>
      <c r="AB60" t="str">
        <f t="shared" ca="1" si="27"/>
        <v>`shift_Serial`:`43026_04`},</v>
      </c>
      <c r="AD60" t="s">
        <v>46611</v>
      </c>
      <c r="AE60" t="s">
        <v>46612</v>
      </c>
      <c r="AF60" t="s">
        <v>45990</v>
      </c>
      <c r="AG60" t="s">
        <v>45991</v>
      </c>
      <c r="AH60" t="s">
        <v>45992</v>
      </c>
      <c r="AI60" t="s">
        <v>45993</v>
      </c>
      <c r="AJ60" t="s">
        <v>46124</v>
      </c>
      <c r="AK60" t="s">
        <v>46125</v>
      </c>
      <c r="AL60" t="s">
        <v>46126</v>
      </c>
      <c r="AM60" t="s">
        <v>46127</v>
      </c>
      <c r="AN60" t="s">
        <v>46613</v>
      </c>
      <c r="AO60" t="s">
        <v>46614</v>
      </c>
      <c r="AP60" t="s">
        <v>46000</v>
      </c>
      <c r="AQ60" t="s">
        <v>46615</v>
      </c>
      <c r="AR60" t="s">
        <v>46145</v>
      </c>
      <c r="AS60" t="s">
        <v>46146</v>
      </c>
      <c r="AT60" t="s">
        <v>46616</v>
      </c>
      <c r="AU60" t="s">
        <v>46422</v>
      </c>
      <c r="AV60" t="s">
        <v>46367</v>
      </c>
      <c r="AW60" t="s">
        <v>46089</v>
      </c>
      <c r="AX60" t="s">
        <v>46617</v>
      </c>
      <c r="AY60" t="s">
        <v>46618</v>
      </c>
      <c r="AZ60" t="s">
        <v>46033</v>
      </c>
      <c r="BA60" t="s">
        <v>46136</v>
      </c>
      <c r="BB60" t="s">
        <v>46012</v>
      </c>
      <c r="BC60" t="s">
        <v>46619</v>
      </c>
      <c r="BD60" t="s">
        <v>46138</v>
      </c>
      <c r="BE60" t="s">
        <v>46620</v>
      </c>
    </row>
    <row r="61" spans="1:57" x14ac:dyDescent="0.2">
      <c r="A61" t="str">
        <f t="shared" ca="1" si="0"/>
        <v>{`_id`:`hmarce_2017-11-07_19-08-03_-0600_Tue`,</v>
      </c>
      <c r="B61" t="str">
        <f t="shared" ca="1" si="1"/>
        <v>`_rev`:`2-864e6b91afbf59cf8558418dc44f46d2`,</v>
      </c>
      <c r="C61" t="str">
        <f t="shared" ca="1" si="2"/>
        <v>`worksiteEncoded`:`KN_ODS_MNSHOP`,</v>
      </c>
      <c r="D61" t="str">
        <f t="shared" ca="1" si="3"/>
        <v>`client`:`KN`,</v>
      </c>
      <c r="E61" t="str">
        <f t="shared" ca="1" si="4"/>
        <v>`location`:`ODS`,</v>
      </c>
      <c r="F61" t="str">
        <f t="shared" ca="1" si="5"/>
        <v>`locID`:`MNSHOP`,</v>
      </c>
      <c r="G61" t="str">
        <f t="shared" ca="1" si="6"/>
        <v>`username`:`hmarce`,</v>
      </c>
      <c r="H61" t="str">
        <f t="shared" ca="1" si="7"/>
        <v>`lastName`:`Arce`,</v>
      </c>
      <c r="I61" t="str">
        <f t="shared" ca="1" si="8"/>
        <v>`firstName`:`Hector`,</v>
      </c>
      <c r="J61" t="str">
        <f t="shared" ca="1" si="9"/>
        <v>`technician`:`Arce, Hector`,</v>
      </c>
      <c r="K61" t="str">
        <f t="shared" ca="1" si="10"/>
        <v>`timeStampM`:`null`,</v>
      </c>
      <c r="L61" t="str">
        <f t="shared" ca="1" si="11"/>
        <v>`shiftSerial`:`43040_06`,</v>
      </c>
      <c r="M61" t="str">
        <f t="shared" ca="1" si="12"/>
        <v>`siteUid`:521887,</v>
      </c>
      <c r="N61" t="str">
        <f t="shared" ca="1" si="13"/>
        <v>`timeStamp`:43046.7972666782,</v>
      </c>
      <c r="O61" t="str">
        <f t="shared" ca="1" si="14"/>
        <v>`payrollPeriod`:43040,</v>
      </c>
      <c r="P61" t="str">
        <f t="shared" ca="1" si="15"/>
        <v>`payroll_Period`:43040,</v>
      </c>
      <c r="Q61" t="str">
        <f t="shared" ca="1" si="16"/>
        <v>`rprtDate`:43045,</v>
      </c>
      <c r="R61" t="str">
        <f t="shared" ca="1" si="17"/>
        <v>`ts`:0.5,</v>
      </c>
      <c r="S61" t="str">
        <f t="shared" ca="1" si="18"/>
        <v>`te`:0.625,</v>
      </c>
      <c r="T61" t="str">
        <f t="shared" ca="1" si="19"/>
        <v>`repairHrs`:3,</v>
      </c>
      <c r="U61" t="str">
        <f t="shared" ca="1" si="20"/>
        <v>`timeStarts`:`2017-11-06T12:00:00-06:00`,</v>
      </c>
      <c r="V61" t="str">
        <f t="shared" ca="1" si="21"/>
        <v>`timeEnds`:`2017-11-06T15:00:00-06:00`,</v>
      </c>
      <c r="W61" t="str">
        <f t="shared" ca="1" si="22"/>
        <v>`shift`:`AM`,</v>
      </c>
      <c r="X61" t="str">
        <f t="shared" ca="1" si="23"/>
        <v>`shiftStartTime`:`6`,</v>
      </c>
      <c r="Y61" t="str">
        <f t="shared" ca="1" si="24"/>
        <v>`wONum`:`KNSHOP`,</v>
      </c>
      <c r="Z61" t="str">
        <f t="shared" ca="1" si="25"/>
        <v>`uNum`:`HP-079`,</v>
      </c>
      <c r="AA61" t="str">
        <f t="shared" ca="1" si="26"/>
        <v>`notes`:`Checklist and replaced pony rod seals`,</v>
      </c>
      <c r="AB61" t="str">
        <f t="shared" ca="1" si="27"/>
        <v>`shift_Serial`:`43040_06`},</v>
      </c>
      <c r="AD61" t="s">
        <v>46621</v>
      </c>
      <c r="AE61" t="s">
        <v>46622</v>
      </c>
      <c r="AF61" t="s">
        <v>45990</v>
      </c>
      <c r="AG61" t="s">
        <v>45991</v>
      </c>
      <c r="AH61" t="s">
        <v>45992</v>
      </c>
      <c r="AI61" t="s">
        <v>45993</v>
      </c>
      <c r="AJ61" t="s">
        <v>46191</v>
      </c>
      <c r="AK61" t="s">
        <v>46192</v>
      </c>
      <c r="AL61" t="s">
        <v>46193</v>
      </c>
      <c r="AM61" t="s">
        <v>46194</v>
      </c>
      <c r="AN61" t="s">
        <v>46128</v>
      </c>
      <c r="AO61" t="s">
        <v>46310</v>
      </c>
      <c r="AP61" t="s">
        <v>46000</v>
      </c>
      <c r="AQ61" t="s">
        <v>46623</v>
      </c>
      <c r="AR61" t="s">
        <v>46047</v>
      </c>
      <c r="AS61" t="s">
        <v>46048</v>
      </c>
      <c r="AT61" t="s">
        <v>46312</v>
      </c>
      <c r="AU61" t="s">
        <v>46429</v>
      </c>
      <c r="AV61" t="s">
        <v>46174</v>
      </c>
      <c r="AW61" t="s">
        <v>46160</v>
      </c>
      <c r="AX61" t="s">
        <v>46624</v>
      </c>
      <c r="AY61" t="s">
        <v>46625</v>
      </c>
      <c r="AZ61" t="s">
        <v>46010</v>
      </c>
      <c r="BA61" t="s">
        <v>46034</v>
      </c>
      <c r="BB61" t="s">
        <v>46012</v>
      </c>
      <c r="BC61" t="s">
        <v>46626</v>
      </c>
      <c r="BD61" t="s">
        <v>46627</v>
      </c>
      <c r="BE61" t="s">
        <v>46319</v>
      </c>
    </row>
    <row r="62" spans="1:57" x14ac:dyDescent="0.2">
      <c r="A62" t="str">
        <f t="shared" ca="1" si="0"/>
        <v>{`_id`:`treyes_2017-10-27_07-16-59_-0500_Fri`,</v>
      </c>
      <c r="B62" t="str">
        <f t="shared" ca="1" si="1"/>
        <v>`_rev`:`2-823526e0eee74280d90a5edbf2d7cd6b`,</v>
      </c>
      <c r="C62" t="str">
        <f t="shared" ca="1" si="2"/>
        <v>`worksiteEncoded`:`KN_ODS_MNSHOP`,</v>
      </c>
      <c r="D62" t="str">
        <f t="shared" ca="1" si="3"/>
        <v>`client`:`KN`,</v>
      </c>
      <c r="E62" t="str">
        <f t="shared" ca="1" si="4"/>
        <v>`location`:`ODS`,</v>
      </c>
      <c r="F62" t="str">
        <f t="shared" ca="1" si="5"/>
        <v>`locID`:`MNSHOP`,</v>
      </c>
      <c r="G62" t="str">
        <f t="shared" ca="1" si="6"/>
        <v>`username`:`treyes`,</v>
      </c>
      <c r="H62" t="str">
        <f t="shared" ca="1" si="7"/>
        <v>`lastName`:`Reyes`,</v>
      </c>
      <c r="I62" t="str">
        <f t="shared" ca="1" si="8"/>
        <v>`firstName`:`Tommy`,</v>
      </c>
      <c r="J62" t="str">
        <f t="shared" ca="1" si="9"/>
        <v>`technician`:`Reyes, Tommy`,</v>
      </c>
      <c r="K62" t="str">
        <f t="shared" ca="1" si="10"/>
        <v>`timeStampM`:`2017-10-27T07:16:59-05:00`,</v>
      </c>
      <c r="L62" t="str">
        <f t="shared" ca="1" si="11"/>
        <v>`shiftSerial`:`43033_02`,</v>
      </c>
      <c r="M62" t="str">
        <f t="shared" ca="1" si="12"/>
        <v>`siteUid`:521887,</v>
      </c>
      <c r="N62" t="str">
        <f t="shared" ca="1" si="13"/>
        <v>`timeStamp`:43035.3034705671,</v>
      </c>
      <c r="O62" t="str">
        <f t="shared" ca="1" si="14"/>
        <v>`payrollPeriod`:43033,</v>
      </c>
      <c r="P62" t="str">
        <f t="shared" ca="1" si="15"/>
        <v>`payroll_Period`:43033,</v>
      </c>
      <c r="Q62" t="str">
        <f t="shared" ca="1" si="16"/>
        <v>`rprtDate`:43034,</v>
      </c>
      <c r="R62" t="str">
        <f t="shared" ca="1" si="17"/>
        <v>`ts`:0.583333333333333,</v>
      </c>
      <c r="S62" t="str">
        <f t="shared" ca="1" si="18"/>
        <v>`te`:0.625,</v>
      </c>
      <c r="T62" t="str">
        <f t="shared" ca="1" si="19"/>
        <v>`repairHrs`:1,</v>
      </c>
      <c r="U62" t="str">
        <f t="shared" ca="1" si="20"/>
        <v>`timeStarts`:`2017-10-26T14:00:00-05:00`,</v>
      </c>
      <c r="V62" t="str">
        <f t="shared" ca="1" si="21"/>
        <v>`timeEnds`:`2017-10-26T15:00:00-05:00`,</v>
      </c>
      <c r="W62" t="str">
        <f t="shared" ca="1" si="22"/>
        <v>`shift`:`AM`,</v>
      </c>
      <c r="X62" t="str">
        <f t="shared" ca="1" si="23"/>
        <v>`shiftStartTime`:`7`,</v>
      </c>
      <c r="Y62" t="str">
        <f t="shared" ca="1" si="24"/>
        <v>`wONum`:`KNSHOP`,</v>
      </c>
      <c r="Z62" t="str">
        <f t="shared" ca="1" si="25"/>
        <v>`uNum`:`3111345`,</v>
      </c>
      <c r="AA62" t="str">
        <f t="shared" ca="1" si="26"/>
        <v>`notes`:`Check list  top off fluids`,</v>
      </c>
      <c r="AB62" t="str">
        <f t="shared" ca="1" si="27"/>
        <v>`shift_Serial`:`43033_02`},</v>
      </c>
      <c r="AD62" t="s">
        <v>46628</v>
      </c>
      <c r="AE62" t="s">
        <v>46629</v>
      </c>
      <c r="AF62" t="s">
        <v>45990</v>
      </c>
      <c r="AG62" t="s">
        <v>45991</v>
      </c>
      <c r="AH62" t="s">
        <v>45992</v>
      </c>
      <c r="AI62" t="s">
        <v>45993</v>
      </c>
      <c r="AJ62" t="s">
        <v>45994</v>
      </c>
      <c r="AK62" t="s">
        <v>45995</v>
      </c>
      <c r="AL62" t="s">
        <v>45996</v>
      </c>
      <c r="AM62" t="s">
        <v>45997</v>
      </c>
      <c r="AN62" t="s">
        <v>46630</v>
      </c>
      <c r="AO62" t="s">
        <v>46631</v>
      </c>
      <c r="AP62" t="s">
        <v>46000</v>
      </c>
      <c r="AQ62" t="s">
        <v>46632</v>
      </c>
      <c r="AR62" t="s">
        <v>46002</v>
      </c>
      <c r="AS62" t="s">
        <v>46003</v>
      </c>
      <c r="AT62" t="s">
        <v>46633</v>
      </c>
      <c r="AU62" t="s">
        <v>46198</v>
      </c>
      <c r="AV62" t="s">
        <v>46174</v>
      </c>
      <c r="AW62" t="s">
        <v>46338</v>
      </c>
      <c r="AX62" t="s">
        <v>46634</v>
      </c>
      <c r="AY62" t="s">
        <v>46635</v>
      </c>
      <c r="AZ62" t="s">
        <v>46010</v>
      </c>
      <c r="BA62" t="s">
        <v>46011</v>
      </c>
      <c r="BB62" t="s">
        <v>46012</v>
      </c>
      <c r="BC62" t="s">
        <v>46636</v>
      </c>
      <c r="BD62" t="s">
        <v>46637</v>
      </c>
      <c r="BE62" t="s">
        <v>46638</v>
      </c>
    </row>
    <row r="63" spans="1:57" x14ac:dyDescent="0.2">
      <c r="A63" t="str">
        <f t="shared" ca="1" si="0"/>
        <v>{`_id`:`blozano_2017-11-06_07-15-25_-0600_Mon`,</v>
      </c>
      <c r="B63" t="str">
        <f t="shared" ca="1" si="1"/>
        <v>`_rev`:`2-7ed78593560de39308735de2eb66170f`,</v>
      </c>
      <c r="C63" t="str">
        <f t="shared" ca="1" si="2"/>
        <v>`worksiteEncoded`:`KN_ODS_MNSHOP`,</v>
      </c>
      <c r="D63" t="str">
        <f t="shared" ca="1" si="3"/>
        <v>`client`:`KN`,</v>
      </c>
      <c r="E63" t="str">
        <f t="shared" ca="1" si="4"/>
        <v>`location`:`ODS`,</v>
      </c>
      <c r="F63" t="str">
        <f t="shared" ca="1" si="5"/>
        <v>`locID`:`MNSHOP`,</v>
      </c>
      <c r="G63" t="str">
        <f t="shared" ca="1" si="6"/>
        <v>`username`:`blozano`,</v>
      </c>
      <c r="H63" t="str">
        <f t="shared" ca="1" si="7"/>
        <v>`lastName`:`Lozano`,</v>
      </c>
      <c r="I63" t="str">
        <f t="shared" ca="1" si="8"/>
        <v>`firstName`:`Bonifacio`,</v>
      </c>
      <c r="J63" t="str">
        <f t="shared" ca="1" si="9"/>
        <v>`technician`:`Lozano, Bonifacio`,</v>
      </c>
      <c r="K63" t="str">
        <f t="shared" ca="1" si="10"/>
        <v>`timeStampM`:`2017-11-06T07:15:25-06:00`,</v>
      </c>
      <c r="L63" t="str">
        <f t="shared" ca="1" si="11"/>
        <v>`shiftSerial`:`43040_03`,</v>
      </c>
      <c r="M63" t="str">
        <f t="shared" ca="1" si="12"/>
        <v>`siteUid`:521887,</v>
      </c>
      <c r="N63" t="str">
        <f t="shared" ca="1" si="13"/>
        <v>`timeStamp`:43045.302375081,</v>
      </c>
      <c r="O63" t="str">
        <f t="shared" ca="1" si="14"/>
        <v>`payrollPeriod`:43040,</v>
      </c>
      <c r="P63" t="str">
        <f t="shared" ca="1" si="15"/>
        <v>`payroll_Period`:43040,</v>
      </c>
      <c r="Q63" t="str">
        <f t="shared" ca="1" si="16"/>
        <v>`rprtDate`:43042,</v>
      </c>
      <c r="R63" t="str">
        <f t="shared" ca="1" si="17"/>
        <v>`ts`:0.916666666666667,</v>
      </c>
      <c r="S63" t="str">
        <f t="shared" ca="1" si="18"/>
        <v>`te`:0.208333333333333,</v>
      </c>
      <c r="T63" t="str">
        <f t="shared" ca="1" si="19"/>
        <v>`repairHrs`:7,</v>
      </c>
      <c r="U63" t="str">
        <f t="shared" ca="1" si="20"/>
        <v>`timeStarts`:`2017-11-03T22:00:00-05:00`,</v>
      </c>
      <c r="V63" t="str">
        <f t="shared" ca="1" si="21"/>
        <v>`timeEnds`:`2017-11-04T05:00:00-05:00`,</v>
      </c>
      <c r="W63" t="str">
        <f t="shared" ca="1" si="22"/>
        <v>`shift`:`PM`,</v>
      </c>
      <c r="X63" t="str">
        <f t="shared" ca="1" si="23"/>
        <v>`shiftStartTime`:`7`,</v>
      </c>
      <c r="Y63" t="str">
        <f t="shared" ca="1" si="24"/>
        <v>`wONum`:`KNSHOP`,</v>
      </c>
      <c r="Z63" t="str">
        <f t="shared" ca="1" si="25"/>
        <v>`uNum`:`5122280`,</v>
      </c>
      <c r="AA63" t="str">
        <f t="shared" ca="1" si="26"/>
        <v>`notes`:`Install cooler`,</v>
      </c>
      <c r="AB63" t="str">
        <f t="shared" ca="1" si="27"/>
        <v>`shift_Serial`:`43040_03`},</v>
      </c>
      <c r="AD63" t="s">
        <v>46639</v>
      </c>
      <c r="AE63" t="s">
        <v>46640</v>
      </c>
      <c r="AF63" t="s">
        <v>45990</v>
      </c>
      <c r="AG63" t="s">
        <v>45991</v>
      </c>
      <c r="AH63" t="s">
        <v>45992</v>
      </c>
      <c r="AI63" t="s">
        <v>45993</v>
      </c>
      <c r="AJ63" t="s">
        <v>46040</v>
      </c>
      <c r="AK63" t="s">
        <v>46041</v>
      </c>
      <c r="AL63" t="s">
        <v>46042</v>
      </c>
      <c r="AM63" t="s">
        <v>46043</v>
      </c>
      <c r="AN63" t="s">
        <v>46641</v>
      </c>
      <c r="AO63" t="s">
        <v>46195</v>
      </c>
      <c r="AP63" t="s">
        <v>46000</v>
      </c>
      <c r="AQ63" t="s">
        <v>46642</v>
      </c>
      <c r="AR63" t="s">
        <v>46047</v>
      </c>
      <c r="AS63" t="s">
        <v>46048</v>
      </c>
      <c r="AT63" t="s">
        <v>46197</v>
      </c>
      <c r="AU63" t="s">
        <v>46582</v>
      </c>
      <c r="AV63" t="s">
        <v>46051</v>
      </c>
      <c r="AW63" t="s">
        <v>46329</v>
      </c>
      <c r="AX63" t="s">
        <v>46643</v>
      </c>
      <c r="AY63" t="s">
        <v>46294</v>
      </c>
      <c r="AZ63" t="s">
        <v>46033</v>
      </c>
      <c r="BA63" t="s">
        <v>46011</v>
      </c>
      <c r="BB63" t="s">
        <v>46012</v>
      </c>
      <c r="BC63" t="s">
        <v>46491</v>
      </c>
      <c r="BD63" t="s">
        <v>46644</v>
      </c>
      <c r="BE63" t="s">
        <v>46203</v>
      </c>
    </row>
    <row r="64" spans="1:57" x14ac:dyDescent="0.2">
      <c r="A64" t="str">
        <f t="shared" ca="1" si="0"/>
        <v>{`_id`:`miguelmartinez_2017-11-02_07-08-27_-0500_Thu`,</v>
      </c>
      <c r="B64" t="str">
        <f t="shared" ca="1" si="1"/>
        <v>`_rev`:`2-7b7ab240bf68b297dbd32c3316d1368c`,</v>
      </c>
      <c r="C64" t="str">
        <f t="shared" ca="1" si="2"/>
        <v>`worksiteEncoded`:`KN_ODS_MNSHOP`,</v>
      </c>
      <c r="D64" t="str">
        <f t="shared" ca="1" si="3"/>
        <v>`client`:`KN`,</v>
      </c>
      <c r="E64" t="str">
        <f t="shared" ca="1" si="4"/>
        <v>`location`:`ODS`,</v>
      </c>
      <c r="F64" t="str">
        <f t="shared" ca="1" si="5"/>
        <v>`locID`:`MNSHOP`,</v>
      </c>
      <c r="G64" t="str">
        <f t="shared" ca="1" si="6"/>
        <v>`username`:`miguelmartinez`,</v>
      </c>
      <c r="H64" t="str">
        <f t="shared" ca="1" si="7"/>
        <v>`lastName`:`Martinez`,</v>
      </c>
      <c r="I64" t="str">
        <f t="shared" ca="1" si="8"/>
        <v>`firstName`:`Miguel`,</v>
      </c>
      <c r="J64" t="str">
        <f t="shared" ca="1" si="9"/>
        <v>`technician`:`Martinez, Miguel`,</v>
      </c>
      <c r="K64" t="str">
        <f t="shared" ca="1" si="10"/>
        <v>`timeStampM`:`null`,</v>
      </c>
      <c r="L64" t="str">
        <f t="shared" ca="1" si="11"/>
        <v>`shiftSerial`:`43040_01`,</v>
      </c>
      <c r="M64" t="str">
        <f t="shared" ca="1" si="12"/>
        <v>`siteUid`:521887,</v>
      </c>
      <c r="N64" t="str">
        <f t="shared" ca="1" si="13"/>
        <v>`timeStamp`:43041.2975366667,</v>
      </c>
      <c r="O64" t="str">
        <f t="shared" ca="1" si="14"/>
        <v>`payrollPeriod`:43040,</v>
      </c>
      <c r="P64" t="str">
        <f t="shared" ca="1" si="15"/>
        <v>`payroll_Period`:43040,</v>
      </c>
      <c r="Q64" t="str">
        <f t="shared" ca="1" si="16"/>
        <v>`rprtDate`:43040,</v>
      </c>
      <c r="R64" t="str">
        <f t="shared" ca="1" si="17"/>
        <v>`ts`:0.5,</v>
      </c>
      <c r="S64" t="str">
        <f t="shared" ca="1" si="18"/>
        <v>`te`:0.583333333333333,</v>
      </c>
      <c r="T64" t="str">
        <f t="shared" ca="1" si="19"/>
        <v>`repairHrs`:2,</v>
      </c>
      <c r="U64" t="str">
        <f t="shared" ca="1" si="20"/>
        <v>`timeStarts`:`2017-11-01T12:00:00-05:00`,</v>
      </c>
      <c r="V64" t="str">
        <f t="shared" ca="1" si="21"/>
        <v>`timeEnds`:`2017-11-01T14:00:00-05:00`,</v>
      </c>
      <c r="W64" t="str">
        <f t="shared" ca="1" si="22"/>
        <v>`shift`:`AM`,</v>
      </c>
      <c r="X64" t="str">
        <f t="shared" ca="1" si="23"/>
        <v>`shiftStartTime`:`6`,</v>
      </c>
      <c r="Y64" t="str">
        <f t="shared" ca="1" si="24"/>
        <v>`wONum`:`KNSHOP`,</v>
      </c>
      <c r="Z64" t="str">
        <f t="shared" ca="1" si="25"/>
        <v>`uNum`:`HP-073`,</v>
      </c>
      <c r="AA64" t="str">
        <f t="shared" ca="1" si="26"/>
        <v>`notes`:`Performed checklist on tractor and trailer`,</v>
      </c>
      <c r="AB64" t="str">
        <f t="shared" ca="1" si="27"/>
        <v>`shift_Serial`:`43040_01`},</v>
      </c>
      <c r="AD64" t="s">
        <v>46645</v>
      </c>
      <c r="AE64" t="s">
        <v>46646</v>
      </c>
      <c r="AF64" t="s">
        <v>45990</v>
      </c>
      <c r="AG64" t="s">
        <v>45991</v>
      </c>
      <c r="AH64" t="s">
        <v>45992</v>
      </c>
      <c r="AI64" t="s">
        <v>45993</v>
      </c>
      <c r="AJ64" t="s">
        <v>46167</v>
      </c>
      <c r="AK64" t="s">
        <v>46168</v>
      </c>
      <c r="AL64" t="s">
        <v>46169</v>
      </c>
      <c r="AM64" t="s">
        <v>46170</v>
      </c>
      <c r="AN64" t="s">
        <v>46128</v>
      </c>
      <c r="AO64" t="s">
        <v>46540</v>
      </c>
      <c r="AP64" t="s">
        <v>46000</v>
      </c>
      <c r="AQ64" t="s">
        <v>46647</v>
      </c>
      <c r="AR64" t="s">
        <v>46047</v>
      </c>
      <c r="AS64" t="s">
        <v>46048</v>
      </c>
      <c r="AT64" t="s">
        <v>46542</v>
      </c>
      <c r="AU64" t="s">
        <v>46429</v>
      </c>
      <c r="AV64" t="s">
        <v>46184</v>
      </c>
      <c r="AW64" t="s">
        <v>46116</v>
      </c>
      <c r="AX64" t="s">
        <v>46648</v>
      </c>
      <c r="AY64" t="s">
        <v>46649</v>
      </c>
      <c r="AZ64" t="s">
        <v>46010</v>
      </c>
      <c r="BA64" t="s">
        <v>46034</v>
      </c>
      <c r="BB64" t="s">
        <v>46012</v>
      </c>
      <c r="BC64" t="s">
        <v>46388</v>
      </c>
      <c r="BD64" t="s">
        <v>46650</v>
      </c>
      <c r="BE64" t="s">
        <v>46547</v>
      </c>
    </row>
    <row r="65" spans="1:57" x14ac:dyDescent="0.2">
      <c r="A65" t="str">
        <f t="shared" ca="1" si="0"/>
        <v>{`_id`:`arrow_2017-11-08_05-40-05_-0600_Wed`,</v>
      </c>
      <c r="B65" t="str">
        <f t="shared" ca="1" si="1"/>
        <v>`_rev`:`2-79da87734cc0cc3ea24c8493fb96281a`,</v>
      </c>
      <c r="C65" t="str">
        <f t="shared" ca="1" si="2"/>
        <v>`worksiteEncoded`:`KN_ODS_MNSHOP`,</v>
      </c>
      <c r="D65" t="str">
        <f t="shared" ca="1" si="3"/>
        <v>`client`:`KN`,</v>
      </c>
      <c r="E65" t="str">
        <f t="shared" ca="1" si="4"/>
        <v>`location`:`ODS`,</v>
      </c>
      <c r="F65" t="str">
        <f t="shared" ca="1" si="5"/>
        <v>`locID`:`MNSHOP`,</v>
      </c>
      <c r="G65" t="str">
        <f t="shared" ca="1" si="6"/>
        <v>`username`:`arrow`,</v>
      </c>
      <c r="H65" t="str">
        <f t="shared" ca="1" si="7"/>
        <v>`lastName`:`Rodriguez`,</v>
      </c>
      <c r="I65" t="str">
        <f t="shared" ca="1" si="8"/>
        <v>`firstName`:`Fernando`,</v>
      </c>
      <c r="J65" t="str">
        <f t="shared" ca="1" si="9"/>
        <v>`technician`:`Rodriguez, Fernando`,</v>
      </c>
      <c r="K65" t="str">
        <f t="shared" ca="1" si="10"/>
        <v>`timeStampM`:`null`,</v>
      </c>
      <c r="L65" t="str">
        <f t="shared" ca="1" si="11"/>
        <v>`shiftSerial`:`43040_07`,</v>
      </c>
      <c r="M65" t="str">
        <f t="shared" ca="1" si="12"/>
        <v>`siteUid`:521887,</v>
      </c>
      <c r="N65" t="str">
        <f t="shared" ca="1" si="13"/>
        <v>`timeStamp`:43047.2361764236,</v>
      </c>
      <c r="O65" t="str">
        <f t="shared" ca="1" si="14"/>
        <v>`payrollPeriod`:43040,</v>
      </c>
      <c r="P65" t="str">
        <f t="shared" ca="1" si="15"/>
        <v>`payroll_Period`:43040,</v>
      </c>
      <c r="Q65" t="str">
        <f t="shared" ca="1" si="16"/>
        <v>`rprtDate`:43046,</v>
      </c>
      <c r="R65" t="str">
        <f t="shared" ca="1" si="17"/>
        <v>`ts`:0.75,</v>
      </c>
      <c r="S65" t="str">
        <f t="shared" ca="1" si="18"/>
        <v>`te`:0,</v>
      </c>
      <c r="T65" t="str">
        <f t="shared" ca="1" si="19"/>
        <v>`repairHrs`:6,</v>
      </c>
      <c r="U65" t="str">
        <f t="shared" ca="1" si="20"/>
        <v>`timeStarts`:`2017-11-07T18:00:00-06:00`,</v>
      </c>
      <c r="V65" t="str">
        <f t="shared" ca="1" si="21"/>
        <v>`timeEnds`:`2017-11-08T00:00:00-06:00`,</v>
      </c>
      <c r="W65" t="str">
        <f t="shared" ca="1" si="22"/>
        <v>`shift`:`PM`,</v>
      </c>
      <c r="X65" t="str">
        <f t="shared" ca="1" si="23"/>
        <v>`shiftStartTime`:`7`,</v>
      </c>
      <c r="Y65" t="str">
        <f t="shared" ca="1" si="24"/>
        <v>`wONum`:`KNSHOP`,</v>
      </c>
      <c r="Z65" t="str">
        <f t="shared" ca="1" si="25"/>
        <v>`uNum`:`SHOP`,</v>
      </c>
      <c r="AA65" t="str">
        <f t="shared" ca="1" si="26"/>
        <v>`notes`:`Reparar fluid end en shop Reparar fluid end roscas dañadas del packing  Cambiar asientos  Instalar packing`,</v>
      </c>
      <c r="AB65" t="str">
        <f t="shared" ca="1" si="27"/>
        <v>`shift_Serial`:`43040_07`},</v>
      </c>
      <c r="AD65" t="s">
        <v>46651</v>
      </c>
      <c r="AE65" t="s">
        <v>46652</v>
      </c>
      <c r="AF65" t="s">
        <v>45990</v>
      </c>
      <c r="AG65" t="s">
        <v>45991</v>
      </c>
      <c r="AH65" t="s">
        <v>45992</v>
      </c>
      <c r="AI65" t="s">
        <v>45993</v>
      </c>
      <c r="AJ65" t="s">
        <v>46288</v>
      </c>
      <c r="AK65" t="s">
        <v>46125</v>
      </c>
      <c r="AL65" t="s">
        <v>46289</v>
      </c>
      <c r="AM65" t="s">
        <v>46290</v>
      </c>
      <c r="AN65" t="s">
        <v>46128</v>
      </c>
      <c r="AO65" t="s">
        <v>46279</v>
      </c>
      <c r="AP65" t="s">
        <v>46000</v>
      </c>
      <c r="AQ65" t="s">
        <v>46653</v>
      </c>
      <c r="AR65" t="s">
        <v>46047</v>
      </c>
      <c r="AS65" t="s">
        <v>46048</v>
      </c>
      <c r="AT65" t="s">
        <v>46281</v>
      </c>
      <c r="AU65" t="s">
        <v>46028</v>
      </c>
      <c r="AV65" t="s">
        <v>46148</v>
      </c>
      <c r="AW65" t="s">
        <v>46149</v>
      </c>
      <c r="AX65" t="s">
        <v>46304</v>
      </c>
      <c r="AY65" t="s">
        <v>46654</v>
      </c>
      <c r="AZ65" t="s">
        <v>46033</v>
      </c>
      <c r="BA65" t="s">
        <v>46011</v>
      </c>
      <c r="BB65" t="s">
        <v>46012</v>
      </c>
      <c r="BC65" t="s">
        <v>46274</v>
      </c>
      <c r="BD65" t="s">
        <v>46655</v>
      </c>
      <c r="BE65" t="s">
        <v>46285</v>
      </c>
    </row>
    <row r="66" spans="1:57" x14ac:dyDescent="0.2">
      <c r="A66" t="str">
        <f t="shared" ca="1" si="0"/>
        <v>{`_id`:`omega_2017-10-19_17-50-32_-0500_Thu`,</v>
      </c>
      <c r="B66" t="str">
        <f t="shared" ca="1" si="1"/>
        <v>`_rev`:`2-784a3ad4435a9a7968d1cf5cec138c94`,</v>
      </c>
      <c r="C66" t="str">
        <f t="shared" ca="1" si="2"/>
        <v>`worksiteEncoded`:`KN_ODS_MNSHOP`,</v>
      </c>
      <c r="D66" t="str">
        <f t="shared" ca="1" si="3"/>
        <v>`client`:`KN`,</v>
      </c>
      <c r="E66" t="str">
        <f t="shared" ca="1" si="4"/>
        <v>`location`:`ODS`,</v>
      </c>
      <c r="F66" t="str">
        <f t="shared" ca="1" si="5"/>
        <v>`locID`:`MNSHOP`,</v>
      </c>
      <c r="G66" t="str">
        <f t="shared" ca="1" si="6"/>
        <v>`username`:`omega`,</v>
      </c>
      <c r="H66" t="str">
        <f t="shared" ca="1" si="7"/>
        <v>`lastName`:`Tijerina`,</v>
      </c>
      <c r="I66" t="str">
        <f t="shared" ca="1" si="8"/>
        <v>`firstName`:`Rene`,</v>
      </c>
      <c r="J66" t="str">
        <f t="shared" ca="1" si="9"/>
        <v>`technician`:`Tijerina, Rene`,</v>
      </c>
      <c r="K66" t="str">
        <f t="shared" ca="1" si="10"/>
        <v>`timeStampM`:`2017-10-19T17:50:32-05:00`,</v>
      </c>
      <c r="L66" t="str">
        <f t="shared" ca="1" si="11"/>
        <v>`shiftSerial`:`43026_01`,</v>
      </c>
      <c r="M66" t="str">
        <f t="shared" ca="1" si="12"/>
        <v>`siteUid`:521887,</v>
      </c>
      <c r="N66" t="str">
        <f t="shared" ca="1" si="13"/>
        <v>`timeStamp`:43027.7434345602,</v>
      </c>
      <c r="O66" t="str">
        <f t="shared" ca="1" si="14"/>
        <v>`payrollPeriod`:43026,</v>
      </c>
      <c r="P66" t="str">
        <f t="shared" ca="1" si="15"/>
        <v>`payroll_Period`:43026,</v>
      </c>
      <c r="Q66" t="str">
        <f t="shared" ca="1" si="16"/>
        <v>`rprtDate`:43026,</v>
      </c>
      <c r="R66" t="str">
        <f t="shared" ca="1" si="17"/>
        <v>`ts`:0.75,</v>
      </c>
      <c r="S66" t="str">
        <f t="shared" ca="1" si="18"/>
        <v>`te`:0.208333333333333,</v>
      </c>
      <c r="T66" t="str">
        <f t="shared" ca="1" si="19"/>
        <v>`repairHrs`:11,</v>
      </c>
      <c r="U66" t="str">
        <f t="shared" ca="1" si="20"/>
        <v>`timeStarts`:`2017-10-18T18:00:00-05:00`,</v>
      </c>
      <c r="V66" t="str">
        <f t="shared" ca="1" si="21"/>
        <v>`timeEnds`:`2017-10-19T05:00:00-05:00`,</v>
      </c>
      <c r="W66" t="str">
        <f t="shared" ca="1" si="22"/>
        <v>`shift`:`PM`,</v>
      </c>
      <c r="X66" t="str">
        <f t="shared" ca="1" si="23"/>
        <v>`shiftStartTime`:`19`,</v>
      </c>
      <c r="Y66" t="str">
        <f t="shared" ca="1" si="24"/>
        <v>`wONum`:`KNSHOP`,</v>
      </c>
      <c r="Z66" t="str">
        <f t="shared" ca="1" si="25"/>
        <v>`uNum`:`5111110`,</v>
      </c>
      <c r="AA66" t="str">
        <f t="shared" ca="1" si="26"/>
        <v>`notes`:`remove valve actuators from old valves and put on new valves. replace bad actuators. on both suction and discharge manifolds.`,</v>
      </c>
      <c r="AB66" t="str">
        <f t="shared" ca="1" si="27"/>
        <v>`shift_Serial`:`43026_01`},</v>
      </c>
      <c r="AD66" t="s">
        <v>46656</v>
      </c>
      <c r="AE66" t="s">
        <v>46657</v>
      </c>
      <c r="AF66" t="s">
        <v>45990</v>
      </c>
      <c r="AG66" t="s">
        <v>45991</v>
      </c>
      <c r="AH66" t="s">
        <v>45992</v>
      </c>
      <c r="AI66" t="s">
        <v>45993</v>
      </c>
      <c r="AJ66" t="s">
        <v>46527</v>
      </c>
      <c r="AK66" t="s">
        <v>46528</v>
      </c>
      <c r="AL66" t="s">
        <v>46529</v>
      </c>
      <c r="AM66" t="s">
        <v>46530</v>
      </c>
      <c r="AN66" t="s">
        <v>46658</v>
      </c>
      <c r="AO66" t="s">
        <v>46233</v>
      </c>
      <c r="AP66" t="s">
        <v>46000</v>
      </c>
      <c r="AQ66" t="s">
        <v>46659</v>
      </c>
      <c r="AR66" t="s">
        <v>46145</v>
      </c>
      <c r="AS66" t="s">
        <v>46146</v>
      </c>
      <c r="AT66" t="s">
        <v>46235</v>
      </c>
      <c r="AU66" t="s">
        <v>46028</v>
      </c>
      <c r="AV66" t="s">
        <v>46051</v>
      </c>
      <c r="AW66" t="s">
        <v>46103</v>
      </c>
      <c r="AX66" t="s">
        <v>46236</v>
      </c>
      <c r="AY66" t="s">
        <v>46609</v>
      </c>
      <c r="AZ66" t="s">
        <v>46033</v>
      </c>
      <c r="BA66" t="s">
        <v>46136</v>
      </c>
      <c r="BB66" t="s">
        <v>46012</v>
      </c>
      <c r="BC66" t="s">
        <v>46660</v>
      </c>
      <c r="BD66" t="s">
        <v>46661</v>
      </c>
      <c r="BE66" t="s">
        <v>46241</v>
      </c>
    </row>
    <row r="67" spans="1:57" x14ac:dyDescent="0.2">
      <c r="A67" t="str">
        <f t="shared" ref="A67:A130" ca="1" si="28">CONCATENATE("{`",INDIRECT("knreports!$A$1"),"`:`",INDIRECT("knreports!A"&amp;ROW()),"`,")</f>
        <v>{`_id`:`miguelmartinez_2017-11-09_07-09-02_-0600_Thu`,</v>
      </c>
      <c r="B67" t="str">
        <f t="shared" ref="B67:B130" ca="1" si="29">CONCATENATE("`",INDIRECT("knreports!$B$1"),"`:`",INDIRECT("knreports!B"&amp;ROW()),"`,")</f>
        <v>`_rev`:`2-764163e611316aabaa8cf6fe68f93a3d`,</v>
      </c>
      <c r="C67" t="str">
        <f t="shared" ref="C67:C130" ca="1" si="30">CONCATENATE("`",INDIRECT("knreports!$C$1"),"`:`",INDIRECT("knreports!C"&amp;ROW()),"`,")</f>
        <v>`worksiteEncoded`:`KN_ODS_MNSHOP`,</v>
      </c>
      <c r="D67" t="str">
        <f t="shared" ref="D67:D130" ca="1" si="31">CONCATENATE("`",INDIRECT("knreports!$D$1"),"`:`",INDIRECT("knreports!D"&amp;ROW()),"`,")</f>
        <v>`client`:`KN`,</v>
      </c>
      <c r="E67" t="str">
        <f t="shared" ref="E67:E130" ca="1" si="32">CONCATENATE("`",INDIRECT("knreports!$E$1"),"`:`",INDIRECT("knreports!E"&amp;ROW()),"`,")</f>
        <v>`location`:`ODS`,</v>
      </c>
      <c r="F67" t="str">
        <f t="shared" ref="F67:F130" ca="1" si="33">CONCATENATE("`",INDIRECT("knreports!$F$1"),"`:`",INDIRECT("knreports!F"&amp;ROW()),"`,")</f>
        <v>`locID`:`MNSHOP`,</v>
      </c>
      <c r="G67" t="str">
        <f t="shared" ref="G67:G130" ca="1" si="34">CONCATENATE("`",INDIRECT("knreports!$G$1"),"`:`",INDIRECT("knreports!G"&amp;ROW()),"`,")</f>
        <v>`username`:`miguelmartinez`,</v>
      </c>
      <c r="H67" t="str">
        <f t="shared" ref="H67:H130" ca="1" si="35">CONCATENATE("`",INDIRECT("knreports!$H$1"),"`:`",INDIRECT("knreports!H"&amp;ROW()),"`,")</f>
        <v>`lastName`:`Martinez`,</v>
      </c>
      <c r="I67" t="str">
        <f t="shared" ref="I67:I130" ca="1" si="36">CONCATENATE("`",INDIRECT("knreports!$I$1"),"`:`",INDIRECT("knreports!I"&amp;ROW()),"`,")</f>
        <v>`firstName`:`Miguel`,</v>
      </c>
      <c r="J67" t="str">
        <f t="shared" ref="J67:J130" ca="1" si="37">CONCATENATE("`",INDIRECT("knreports!$J$1"),"`:`",INDIRECT("knreports!J"&amp;ROW()),"`,")</f>
        <v>`technician`:`Martinez, Miguel`,</v>
      </c>
      <c r="K67" t="str">
        <f t="shared" ref="K67:K130" ca="1" si="38">CONCATENATE("`",INDIRECT("knreports!$K$1"),"`:`",INDIRECT("knreports!K"&amp;ROW()),"`,")</f>
        <v>`timeStampM`:`null`,</v>
      </c>
      <c r="L67" t="str">
        <f t="shared" ref="L67:L130" ca="1" si="39">CONCATENATE("`",INDIRECT("knreports!$L$1"),"`:`",INDIRECT("knreports!L"&amp;ROW()),"`,")</f>
        <v>`shiftSerial`:`43047_01`,</v>
      </c>
      <c r="M67" t="str">
        <f t="shared" ref="M67:M130" ca="1" si="40">CONCATENATE("`",INDIRECT("knreports!$M$1"),"`:",INDIRECT("knreports!M"&amp;ROW()),",")</f>
        <v>`siteUid`:521887,</v>
      </c>
      <c r="N67" t="str">
        <f t="shared" ref="N67:N130" ca="1" si="41">CONCATENATE("`",INDIRECT("knreports!$N$1"),"`:",INDIRECT("knreports!N"&amp;ROW()),",")</f>
        <v>`timeStamp`:43048.2979443287,</v>
      </c>
      <c r="O67" t="str">
        <f t="shared" ref="O67:O130" ca="1" si="42">CONCATENATE("`",INDIRECT("knreports!$O$1"),"`:",INDIRECT("knreports!O"&amp;ROW()),",")</f>
        <v>`payrollPeriod`:43047,</v>
      </c>
      <c r="P67" t="str">
        <f t="shared" ref="P67:P130" ca="1" si="43">CONCATENATE("`",INDIRECT("knreports!$P$1"),"`:",INDIRECT("knreports!P"&amp;ROW()),",")</f>
        <v>`payroll_Period`:43047,</v>
      </c>
      <c r="Q67" t="str">
        <f t="shared" ref="Q67:Q130" ca="1" si="44">CONCATENATE("`",INDIRECT("knreports!$Q$1"),"`:",INDIRECT("knreports!Q"&amp;ROW()),",")</f>
        <v>`rprtDate`:43047,</v>
      </c>
      <c r="R67" t="str">
        <f t="shared" ref="R67:R130" ca="1" si="45">CONCATENATE("`",INDIRECT("knreports!$R$1"),"`:",INDIRECT("knreports!R"&amp;ROW()),",")</f>
        <v>`ts`:0.583333333333333,</v>
      </c>
      <c r="S67" t="str">
        <f t="shared" ref="S67:S130" ca="1" si="46">CONCATENATE("`",INDIRECT("knreports!$S$1"),"`:",INDIRECT("knreports!S"&amp;ROW()),",")</f>
        <v>`te`:0.708333333333333,</v>
      </c>
      <c r="T67" t="str">
        <f t="shared" ref="T67:T130" ca="1" si="47">CONCATENATE("`",INDIRECT("knreports!$T$1"),"`:",INDIRECT("knreports!T"&amp;ROW()),",")</f>
        <v>`repairHrs`:3,</v>
      </c>
      <c r="U67" t="str">
        <f t="shared" ref="U67:U130" ca="1" si="48">CONCATENATE("`",INDIRECT("knreports!$U$1"),"`:`",INDIRECT("knreports!U"&amp;ROW()),"`,")</f>
        <v>`timeStarts`:`2017-11-08T14:00:00-06:00`,</v>
      </c>
      <c r="V67" t="str">
        <f t="shared" ref="V67:V130" ca="1" si="49">CONCATENATE("`",INDIRECT("knreports!$V$1"),"`:`",INDIRECT("knreports!V"&amp;ROW()),"`,")</f>
        <v>`timeEnds`:`2017-11-08T17:00:00-06:00`,</v>
      </c>
      <c r="W67" t="str">
        <f t="shared" ref="W67:W130" ca="1" si="50">CONCATENATE("`",INDIRECT("knreports!$W$1"),"`:`",INDIRECT("knreports!W"&amp;ROW()),"`,")</f>
        <v>`shift`:`AM`,</v>
      </c>
      <c r="X67" t="str">
        <f t="shared" ref="X67:X130" ca="1" si="51">CONCATENATE("`",INDIRECT("knreports!$X$1"),"`:`",INDIRECT("knreports!X"&amp;ROW()),"`,")</f>
        <v>`shiftStartTime`:`6`,</v>
      </c>
      <c r="Y67" t="str">
        <f t="shared" ref="Y67:Y130" ca="1" si="52">CONCATENATE("`",INDIRECT("knreports!$Y$1"),"`:`",INDIRECT("knreports!Y"&amp;ROW()),"`,")</f>
        <v>`wONum`:`KNSHOP`,</v>
      </c>
      <c r="Z67" t="str">
        <f t="shared" ref="Z67:Z130" ca="1" si="53">CONCATENATE("`",INDIRECT("knreports!$Z$1"),"`:`",INDIRECT("knreports!Z"&amp;ROW()),"`,")</f>
        <v>`uNum`:`SHOP`,</v>
      </c>
      <c r="AA67" t="str">
        <f t="shared" ref="AA67:AA130" ca="1" si="54">CONCATENATE("`",INDIRECT("knreports!$AA$1"),"`:`",INDIRECT("knreports!AA"&amp;ROW()),"`,")</f>
        <v>`notes`:`Shop`,</v>
      </c>
      <c r="AB67" t="str">
        <f t="shared" ref="AB67:AB130" ca="1" si="55">CONCATENATE("`",INDIRECT("knreports!$AB$1"),"`:`",INDIRECT("knreports!AB"&amp;ROW()),"`},")</f>
        <v>`shift_Serial`:`43047_01`},</v>
      </c>
      <c r="AD67" t="s">
        <v>46662</v>
      </c>
      <c r="AE67" t="s">
        <v>46663</v>
      </c>
      <c r="AF67" t="s">
        <v>45990</v>
      </c>
      <c r="AG67" t="s">
        <v>45991</v>
      </c>
      <c r="AH67" t="s">
        <v>45992</v>
      </c>
      <c r="AI67" t="s">
        <v>45993</v>
      </c>
      <c r="AJ67" t="s">
        <v>46167</v>
      </c>
      <c r="AK67" t="s">
        <v>46168</v>
      </c>
      <c r="AL67" t="s">
        <v>46169</v>
      </c>
      <c r="AM67" t="s">
        <v>46170</v>
      </c>
      <c r="AN67" t="s">
        <v>46128</v>
      </c>
      <c r="AO67" t="s">
        <v>46257</v>
      </c>
      <c r="AP67" t="s">
        <v>46000</v>
      </c>
      <c r="AQ67" t="s">
        <v>46664</v>
      </c>
      <c r="AR67" t="s">
        <v>46131</v>
      </c>
      <c r="AS67" t="s">
        <v>46132</v>
      </c>
      <c r="AT67" t="s">
        <v>46259</v>
      </c>
      <c r="AU67" t="s">
        <v>46198</v>
      </c>
      <c r="AV67" t="s">
        <v>46074</v>
      </c>
      <c r="AW67" t="s">
        <v>46160</v>
      </c>
      <c r="AX67" t="s">
        <v>46665</v>
      </c>
      <c r="AY67" t="s">
        <v>46666</v>
      </c>
      <c r="AZ67" t="s">
        <v>46010</v>
      </c>
      <c r="BA67" t="s">
        <v>46034</v>
      </c>
      <c r="BB67" t="s">
        <v>46012</v>
      </c>
      <c r="BC67" t="s">
        <v>46274</v>
      </c>
      <c r="BD67" t="s">
        <v>46275</v>
      </c>
      <c r="BE67" t="s">
        <v>46265</v>
      </c>
    </row>
    <row r="68" spans="1:57" x14ac:dyDescent="0.2">
      <c r="A68" t="str">
        <f t="shared" ca="1" si="28"/>
        <v>{`_id`:`arrow_2017-11-04_22-38-46_-0500_Sat`,</v>
      </c>
      <c r="B68" t="str">
        <f t="shared" ca="1" si="29"/>
        <v>`_rev`:`2-73bb3a204919c9f12b92a7de8cfaf7bb`,</v>
      </c>
      <c r="C68" t="str">
        <f t="shared" ca="1" si="30"/>
        <v>`worksiteEncoded`:`KN_ODS_MNSHOP`,</v>
      </c>
      <c r="D68" t="str">
        <f t="shared" ca="1" si="31"/>
        <v>`client`:`KN`,</v>
      </c>
      <c r="E68" t="str">
        <f t="shared" ca="1" si="32"/>
        <v>`location`:`ODS`,</v>
      </c>
      <c r="F68" t="str">
        <f t="shared" ca="1" si="33"/>
        <v>`locID`:`MNSHOP`,</v>
      </c>
      <c r="G68" t="str">
        <f t="shared" ca="1" si="34"/>
        <v>`username`:`arrow`,</v>
      </c>
      <c r="H68" t="str">
        <f t="shared" ca="1" si="35"/>
        <v>`lastName`:`Rodriguez`,</v>
      </c>
      <c r="I68" t="str">
        <f t="shared" ca="1" si="36"/>
        <v>`firstName`:`Fernando`,</v>
      </c>
      <c r="J68" t="str">
        <f t="shared" ca="1" si="37"/>
        <v>`technician`:`Rodriguez, Fernando`,</v>
      </c>
      <c r="K68" t="str">
        <f t="shared" ca="1" si="38"/>
        <v>`timeStampM`:`null`,</v>
      </c>
      <c r="L68" t="str">
        <f t="shared" ca="1" si="39"/>
        <v>`shiftSerial`:`43040_04`,</v>
      </c>
      <c r="M68" t="str">
        <f t="shared" ca="1" si="40"/>
        <v>`siteUid`:521887,</v>
      </c>
      <c r="N68" t="str">
        <f t="shared" ca="1" si="41"/>
        <v>`timeStamp`:43043.9435893981,</v>
      </c>
      <c r="O68" t="str">
        <f t="shared" ca="1" si="42"/>
        <v>`payrollPeriod`:43040,</v>
      </c>
      <c r="P68" t="str">
        <f t="shared" ca="1" si="43"/>
        <v>`payroll_Period`:43040,</v>
      </c>
      <c r="Q68" t="str">
        <f t="shared" ca="1" si="44"/>
        <v>`rprtDate`:43043,</v>
      </c>
      <c r="R68" t="str">
        <f t="shared" ca="1" si="45"/>
        <v>`ts`:0.0833333333333333,</v>
      </c>
      <c r="S68" t="str">
        <f t="shared" ca="1" si="46"/>
        <v>`te`:0.166666666666667,</v>
      </c>
      <c r="T68" t="str">
        <f t="shared" ca="1" si="47"/>
        <v>`repairHrs`:2,</v>
      </c>
      <c r="U68" t="str">
        <f t="shared" ca="1" si="48"/>
        <v>`timeStarts`:`2017-11-05T02:00:00-06:00`,</v>
      </c>
      <c r="V68" t="str">
        <f t="shared" ca="1" si="49"/>
        <v>`timeEnds`:`2017-11-05T04:00:00-06:00`,</v>
      </c>
      <c r="W68" t="str">
        <f t="shared" ca="1" si="50"/>
        <v>`shift`:`PM`,</v>
      </c>
      <c r="X68" t="str">
        <f t="shared" ca="1" si="51"/>
        <v>`shiftStartTime`:`7`,</v>
      </c>
      <c r="Y68" t="str">
        <f t="shared" ca="1" si="52"/>
        <v>`wONum`:`KNSHOP`,</v>
      </c>
      <c r="Z68" t="str">
        <f t="shared" ca="1" si="53"/>
        <v>`uNum`:`SHOP`,</v>
      </c>
      <c r="AA68" t="str">
        <f t="shared" ca="1" si="54"/>
        <v>`notes`:`Realizar limpieza de taller`,</v>
      </c>
      <c r="AB68" t="str">
        <f t="shared" ca="1" si="55"/>
        <v>`shift_Serial`:`43040_04`},</v>
      </c>
      <c r="AD68" t="s">
        <v>46667</v>
      </c>
      <c r="AE68" t="s">
        <v>46668</v>
      </c>
      <c r="AF68" t="s">
        <v>45990</v>
      </c>
      <c r="AG68" t="s">
        <v>45991</v>
      </c>
      <c r="AH68" t="s">
        <v>45992</v>
      </c>
      <c r="AI68" t="s">
        <v>45993</v>
      </c>
      <c r="AJ68" t="s">
        <v>46288</v>
      </c>
      <c r="AK68" t="s">
        <v>46125</v>
      </c>
      <c r="AL68" t="s">
        <v>46289</v>
      </c>
      <c r="AM68" t="s">
        <v>46290</v>
      </c>
      <c r="AN68" t="s">
        <v>46128</v>
      </c>
      <c r="AO68" t="s">
        <v>46268</v>
      </c>
      <c r="AP68" t="s">
        <v>46000</v>
      </c>
      <c r="AQ68" t="s">
        <v>46669</v>
      </c>
      <c r="AR68" t="s">
        <v>46047</v>
      </c>
      <c r="AS68" t="s">
        <v>46048</v>
      </c>
      <c r="AT68" t="s">
        <v>46270</v>
      </c>
      <c r="AU68" t="s">
        <v>46292</v>
      </c>
      <c r="AV68" t="s">
        <v>46670</v>
      </c>
      <c r="AW68" t="s">
        <v>46116</v>
      </c>
      <c r="AX68" t="s">
        <v>46671</v>
      </c>
      <c r="AY68" t="s">
        <v>46672</v>
      </c>
      <c r="AZ68" t="s">
        <v>46033</v>
      </c>
      <c r="BA68" t="s">
        <v>46011</v>
      </c>
      <c r="BB68" t="s">
        <v>46012</v>
      </c>
      <c r="BC68" t="s">
        <v>46274</v>
      </c>
      <c r="BD68" t="s">
        <v>46673</v>
      </c>
      <c r="BE68" t="s">
        <v>46276</v>
      </c>
    </row>
    <row r="69" spans="1:57" x14ac:dyDescent="0.2">
      <c r="A69" t="str">
        <f t="shared" ca="1" si="28"/>
        <v>{`_id`:`evela_2017-11-08_09-44-43_-0600_Wed`,</v>
      </c>
      <c r="B69" t="str">
        <f t="shared" ca="1" si="29"/>
        <v>`_rev`:`2-729e449df47c7f39e0429ffdcf355edf`,</v>
      </c>
      <c r="C69" t="str">
        <f t="shared" ca="1" si="30"/>
        <v>`worksiteEncoded`:`KN_ODS_MNSHOP`,</v>
      </c>
      <c r="D69" t="str">
        <f t="shared" ca="1" si="31"/>
        <v>`client`:`KN`,</v>
      </c>
      <c r="E69" t="str">
        <f t="shared" ca="1" si="32"/>
        <v>`location`:`ODS`,</v>
      </c>
      <c r="F69" t="str">
        <f t="shared" ca="1" si="33"/>
        <v>`locID`:`MNSHOP`,</v>
      </c>
      <c r="G69" t="str">
        <f t="shared" ca="1" si="34"/>
        <v>`username`:`evela`,</v>
      </c>
      <c r="H69" t="str">
        <f t="shared" ca="1" si="35"/>
        <v>`lastName`:`Vela`,</v>
      </c>
      <c r="I69" t="str">
        <f t="shared" ca="1" si="36"/>
        <v>`firstName`:`Ediberto`,</v>
      </c>
      <c r="J69" t="str">
        <f t="shared" ca="1" si="37"/>
        <v>`technician`:`Vela, Ediberto`,</v>
      </c>
      <c r="K69" t="str">
        <f t="shared" ca="1" si="38"/>
        <v>`timeStampM`:`2017-11-08T09:44:43-06:00`,</v>
      </c>
      <c r="L69" t="str">
        <f t="shared" ca="1" si="39"/>
        <v>`shiftSerial`:`43040_01`,</v>
      </c>
      <c r="M69" t="str">
        <f t="shared" ca="1" si="40"/>
        <v>`siteUid`:521887,</v>
      </c>
      <c r="N69" t="str">
        <f t="shared" ca="1" si="41"/>
        <v>`timeStamp`:43047.4060632639,</v>
      </c>
      <c r="O69" t="str">
        <f t="shared" ca="1" si="42"/>
        <v>`payrollPeriod`:43040,</v>
      </c>
      <c r="P69" t="str">
        <f t="shared" ca="1" si="43"/>
        <v>`payroll_Period`:43040,</v>
      </c>
      <c r="Q69" t="str">
        <f t="shared" ca="1" si="44"/>
        <v>`rprtDate`:43040,</v>
      </c>
      <c r="R69" t="str">
        <f t="shared" ca="1" si="45"/>
        <v>`ts`:0.75,</v>
      </c>
      <c r="S69" t="str">
        <f t="shared" ca="1" si="46"/>
        <v>`te`:0.208333333333333,</v>
      </c>
      <c r="T69" t="str">
        <f t="shared" ca="1" si="47"/>
        <v>`repairHrs`:11,</v>
      </c>
      <c r="U69" t="str">
        <f t="shared" ca="1" si="48"/>
        <v>`timeStarts`:`2017-11-01T18:00:00-05:00`,</v>
      </c>
      <c r="V69" t="str">
        <f t="shared" ca="1" si="49"/>
        <v>`timeEnds`:`2017-11-02T05:00:00-05:00`,</v>
      </c>
      <c r="W69" t="str">
        <f t="shared" ca="1" si="50"/>
        <v>`shift`:`PM`,</v>
      </c>
      <c r="X69" t="str">
        <f t="shared" ca="1" si="51"/>
        <v>`shiftStartTime`:`7`,</v>
      </c>
      <c r="Y69" t="str">
        <f t="shared" ca="1" si="52"/>
        <v>`wONum`:`KNSHOP`,</v>
      </c>
      <c r="Z69" t="str">
        <f t="shared" ca="1" si="53"/>
        <v>`uNum`:`210129`,</v>
      </c>
      <c r="AA69" t="str">
        <f t="shared" ca="1" si="54"/>
        <v>`notes`:`Trouble shoot abs and TC system hook up bendix program to find faults , change right steer wheel speed censor and psi censor, check all wireing for tears and all conectors for bad contact`,</v>
      </c>
      <c r="AB69" t="str">
        <f t="shared" ca="1" si="55"/>
        <v>`shift_Serial`:`43040_01`},</v>
      </c>
      <c r="AD69" t="s">
        <v>46674</v>
      </c>
      <c r="AE69" t="s">
        <v>46675</v>
      </c>
      <c r="AF69" t="s">
        <v>45990</v>
      </c>
      <c r="AG69" t="s">
        <v>45991</v>
      </c>
      <c r="AH69" t="s">
        <v>45992</v>
      </c>
      <c r="AI69" t="s">
        <v>45993</v>
      </c>
      <c r="AJ69" t="s">
        <v>46299</v>
      </c>
      <c r="AK69" t="s">
        <v>46019</v>
      </c>
      <c r="AL69" t="s">
        <v>46300</v>
      </c>
      <c r="AM69" t="s">
        <v>46301</v>
      </c>
      <c r="AN69" t="s">
        <v>46676</v>
      </c>
      <c r="AO69" t="s">
        <v>46540</v>
      </c>
      <c r="AP69" t="s">
        <v>46000</v>
      </c>
      <c r="AQ69" t="s">
        <v>46677</v>
      </c>
      <c r="AR69" t="s">
        <v>46047</v>
      </c>
      <c r="AS69" t="s">
        <v>46048</v>
      </c>
      <c r="AT69" t="s">
        <v>46542</v>
      </c>
      <c r="AU69" t="s">
        <v>46028</v>
      </c>
      <c r="AV69" t="s">
        <v>46051</v>
      </c>
      <c r="AW69" t="s">
        <v>46103</v>
      </c>
      <c r="AX69" t="s">
        <v>46678</v>
      </c>
      <c r="AY69" t="s">
        <v>46679</v>
      </c>
      <c r="AZ69" t="s">
        <v>46033</v>
      </c>
      <c r="BA69" t="s">
        <v>46011</v>
      </c>
      <c r="BB69" t="s">
        <v>46012</v>
      </c>
      <c r="BC69" t="s">
        <v>46680</v>
      </c>
      <c r="BD69" t="s">
        <v>46681</v>
      </c>
      <c r="BE69" t="s">
        <v>46547</v>
      </c>
    </row>
    <row r="70" spans="1:57" x14ac:dyDescent="0.2">
      <c r="A70" t="str">
        <f t="shared" ca="1" si="28"/>
        <v>{`_id`:`marodriguez_2017-11-09_16-16-01_-0600_Thu`,</v>
      </c>
      <c r="B70" t="str">
        <f t="shared" ca="1" si="29"/>
        <v>`_rev`:`2-6e4b4bca14f88f22c7ad6952d2271d0d`,</v>
      </c>
      <c r="C70" t="str">
        <f t="shared" ca="1" si="30"/>
        <v>`worksiteEncoded`:`KN_ODS_MNSHOP`,</v>
      </c>
      <c r="D70" t="str">
        <f t="shared" ca="1" si="31"/>
        <v>`client`:`KN`,</v>
      </c>
      <c r="E70" t="str">
        <f t="shared" ca="1" si="32"/>
        <v>`location`:`ODS`,</v>
      </c>
      <c r="F70" t="str">
        <f t="shared" ca="1" si="33"/>
        <v>`locID`:`MNSHOP`,</v>
      </c>
      <c r="G70" t="str">
        <f t="shared" ca="1" si="34"/>
        <v>`username`:`marodriguez`,</v>
      </c>
      <c r="H70" t="str">
        <f t="shared" ca="1" si="35"/>
        <v>`lastName`:`Rodriguez`,</v>
      </c>
      <c r="I70" t="str">
        <f t="shared" ca="1" si="36"/>
        <v>`firstName`:`Marco`,</v>
      </c>
      <c r="J70" t="str">
        <f t="shared" ca="1" si="37"/>
        <v>`technician`:`Rodriguez, Marco`,</v>
      </c>
      <c r="K70" t="str">
        <f t="shared" ca="1" si="38"/>
        <v>`timeStampM`:`null`,</v>
      </c>
      <c r="L70" t="str">
        <f t="shared" ca="1" si="39"/>
        <v>`shiftSerial`:`43047_01`,</v>
      </c>
      <c r="M70" t="str">
        <f t="shared" ca="1" si="40"/>
        <v>`siteUid`:521887,</v>
      </c>
      <c r="N70" t="str">
        <f t="shared" ca="1" si="41"/>
        <v>`timeStamp`:43048.6777955787,</v>
      </c>
      <c r="O70" t="str">
        <f t="shared" ca="1" si="42"/>
        <v>`payrollPeriod`:43047,</v>
      </c>
      <c r="P70" t="str">
        <f t="shared" ca="1" si="43"/>
        <v>`payroll_Period`:43047,</v>
      </c>
      <c r="Q70" t="str">
        <f t="shared" ca="1" si="44"/>
        <v>`rprtDate`:43047,</v>
      </c>
      <c r="R70" t="str">
        <f t="shared" ca="1" si="45"/>
        <v>`ts`:0,</v>
      </c>
      <c r="S70" t="str">
        <f t="shared" ca="1" si="46"/>
        <v>`te`:0.125,</v>
      </c>
      <c r="T70" t="str">
        <f t="shared" ca="1" si="47"/>
        <v>`repairHrs`:3,</v>
      </c>
      <c r="U70" t="str">
        <f t="shared" ca="1" si="48"/>
        <v>`timeStarts`:`2017-11-09T00:00:00-06:00`,</v>
      </c>
      <c r="V70" t="str">
        <f t="shared" ca="1" si="49"/>
        <v>`timeEnds`:`2017-11-09T03:00:00-06:00`,</v>
      </c>
      <c r="W70" t="str">
        <f t="shared" ca="1" si="50"/>
        <v>`shift`:`PM`,</v>
      </c>
      <c r="X70" t="str">
        <f t="shared" ca="1" si="51"/>
        <v>`shiftStartTime`:`19`,</v>
      </c>
      <c r="Y70" t="str">
        <f t="shared" ca="1" si="52"/>
        <v>`wONum`:`KNSHOP`,</v>
      </c>
      <c r="Z70" t="str">
        <f t="shared" ca="1" si="53"/>
        <v>`uNum`:`5111603`,</v>
      </c>
      <c r="AA70" t="str">
        <f t="shared" ca="1" si="54"/>
        <v>`notes`:`Remuve P E check over run`,</v>
      </c>
      <c r="AB70" t="str">
        <f t="shared" ca="1" si="55"/>
        <v>`shift_Serial`:`43047_01`},</v>
      </c>
      <c r="AD70" t="s">
        <v>46682</v>
      </c>
      <c r="AE70" t="s">
        <v>46683</v>
      </c>
      <c r="AF70" t="s">
        <v>45990</v>
      </c>
      <c r="AG70" t="s">
        <v>45991</v>
      </c>
      <c r="AH70" t="s">
        <v>45992</v>
      </c>
      <c r="AI70" t="s">
        <v>45993</v>
      </c>
      <c r="AJ70" t="s">
        <v>46124</v>
      </c>
      <c r="AK70" t="s">
        <v>46125</v>
      </c>
      <c r="AL70" t="s">
        <v>46126</v>
      </c>
      <c r="AM70" t="s">
        <v>46127</v>
      </c>
      <c r="AN70" t="s">
        <v>46128</v>
      </c>
      <c r="AO70" t="s">
        <v>46257</v>
      </c>
      <c r="AP70" t="s">
        <v>46000</v>
      </c>
      <c r="AQ70" t="s">
        <v>46684</v>
      </c>
      <c r="AR70" t="s">
        <v>46131</v>
      </c>
      <c r="AS70" t="s">
        <v>46132</v>
      </c>
      <c r="AT70" t="s">
        <v>46259</v>
      </c>
      <c r="AU70" t="s">
        <v>46050</v>
      </c>
      <c r="AV70" t="s">
        <v>46367</v>
      </c>
      <c r="AW70" t="s">
        <v>46160</v>
      </c>
      <c r="AX70" t="s">
        <v>46685</v>
      </c>
      <c r="AY70" t="s">
        <v>46686</v>
      </c>
      <c r="AZ70" t="s">
        <v>46033</v>
      </c>
      <c r="BA70" t="s">
        <v>46136</v>
      </c>
      <c r="BB70" t="s">
        <v>46012</v>
      </c>
      <c r="BC70" t="s">
        <v>46687</v>
      </c>
      <c r="BD70" t="s">
        <v>46688</v>
      </c>
      <c r="BE70" t="s">
        <v>46265</v>
      </c>
    </row>
    <row r="71" spans="1:57" x14ac:dyDescent="0.2">
      <c r="A71" t="str">
        <f t="shared" ca="1" si="28"/>
        <v>{`_id`:`marodriguez_2017-10-30_16-43-14_-0600_Mon`,</v>
      </c>
      <c r="B71" t="str">
        <f t="shared" ca="1" si="29"/>
        <v>`_rev`:`2-6de6cdb3d9687c5ba5ebf0a7ac38ce00`,</v>
      </c>
      <c r="C71" t="str">
        <f t="shared" ca="1" si="30"/>
        <v>`worksiteEncoded`:`KN_ODS_MNSHOP`,</v>
      </c>
      <c r="D71" t="str">
        <f t="shared" ca="1" si="31"/>
        <v>`client`:`KN`,</v>
      </c>
      <c r="E71" t="str">
        <f t="shared" ca="1" si="32"/>
        <v>`location`:`ODS`,</v>
      </c>
      <c r="F71" t="str">
        <f t="shared" ca="1" si="33"/>
        <v>`locID`:`MNSHOP`,</v>
      </c>
      <c r="G71" t="str">
        <f t="shared" ca="1" si="34"/>
        <v>`username`:`marodriguez`,</v>
      </c>
      <c r="H71" t="str">
        <f t="shared" ca="1" si="35"/>
        <v>`lastName`:`Rodriguez`,</v>
      </c>
      <c r="I71" t="str">
        <f t="shared" ca="1" si="36"/>
        <v>`firstName`:`Marco`,</v>
      </c>
      <c r="J71" t="str">
        <f t="shared" ca="1" si="37"/>
        <v>`technician`:`Rodriguez, Marco`,</v>
      </c>
      <c r="K71" t="str">
        <f t="shared" ca="1" si="38"/>
        <v>`timeStampM`:`2017-10-30T16:43:14-06:00`,</v>
      </c>
      <c r="L71" t="str">
        <f t="shared" ca="1" si="39"/>
        <v>`shiftSerial`:`43033_05`,</v>
      </c>
      <c r="M71" t="str">
        <f t="shared" ca="1" si="40"/>
        <v>`siteUid`:521887,</v>
      </c>
      <c r="N71" t="str">
        <f t="shared" ca="1" si="41"/>
        <v>`timeStamp`:43038.6966976736,</v>
      </c>
      <c r="O71" t="str">
        <f t="shared" ca="1" si="42"/>
        <v>`payrollPeriod`:43033,</v>
      </c>
      <c r="P71" t="str">
        <f t="shared" ca="1" si="43"/>
        <v>`payroll_Period`:43033,</v>
      </c>
      <c r="Q71" t="str">
        <f t="shared" ca="1" si="44"/>
        <v>`rprtDate`:43037,</v>
      </c>
      <c r="R71" t="str">
        <f t="shared" ca="1" si="45"/>
        <v>`ts`:0.75,</v>
      </c>
      <c r="S71" t="str">
        <f t="shared" ca="1" si="46"/>
        <v>`te`:0.958333333333333,</v>
      </c>
      <c r="T71" t="str">
        <f t="shared" ca="1" si="47"/>
        <v>`repairHrs`:5,</v>
      </c>
      <c r="U71" t="str">
        <f t="shared" ca="1" si="48"/>
        <v>`timeStarts`:`2017-10-29T18:00:00-06:00`,</v>
      </c>
      <c r="V71" t="str">
        <f t="shared" ca="1" si="49"/>
        <v>`timeEnds`:`2017-10-29T23:00:00-06:00`,</v>
      </c>
      <c r="W71" t="str">
        <f t="shared" ca="1" si="50"/>
        <v>`shift`:`PM`,</v>
      </c>
      <c r="X71" t="str">
        <f t="shared" ca="1" si="51"/>
        <v>`shiftStartTime`:`19`,</v>
      </c>
      <c r="Y71" t="str">
        <f t="shared" ca="1" si="52"/>
        <v>`wONum`:`KNSHOP`,</v>
      </c>
      <c r="Z71" t="str">
        <f t="shared" ca="1" si="53"/>
        <v>`uNum`:`506253`,</v>
      </c>
      <c r="AA71" t="str">
        <f t="shared" ca="1" si="54"/>
        <v>`notes`:`Remuve and replace fluid end`,</v>
      </c>
      <c r="AB71" t="str">
        <f t="shared" ca="1" si="55"/>
        <v>`shift_Serial`:`43033_05`},</v>
      </c>
      <c r="AD71" t="s">
        <v>46689</v>
      </c>
      <c r="AE71" t="s">
        <v>46690</v>
      </c>
      <c r="AF71" t="s">
        <v>45990</v>
      </c>
      <c r="AG71" t="s">
        <v>45991</v>
      </c>
      <c r="AH71" t="s">
        <v>45992</v>
      </c>
      <c r="AI71" t="s">
        <v>45993</v>
      </c>
      <c r="AJ71" t="s">
        <v>46124</v>
      </c>
      <c r="AK71" t="s">
        <v>46125</v>
      </c>
      <c r="AL71" t="s">
        <v>46126</v>
      </c>
      <c r="AM71" t="s">
        <v>46127</v>
      </c>
      <c r="AN71" t="s">
        <v>46691</v>
      </c>
      <c r="AO71" t="s">
        <v>46692</v>
      </c>
      <c r="AP71" t="s">
        <v>46000</v>
      </c>
      <c r="AQ71" t="s">
        <v>46693</v>
      </c>
      <c r="AR71" t="s">
        <v>46002</v>
      </c>
      <c r="AS71" t="s">
        <v>46003</v>
      </c>
      <c r="AT71" t="s">
        <v>46694</v>
      </c>
      <c r="AU71" t="s">
        <v>46028</v>
      </c>
      <c r="AV71" t="s">
        <v>46029</v>
      </c>
      <c r="AW71" t="s">
        <v>46030</v>
      </c>
      <c r="AX71" t="s">
        <v>46695</v>
      </c>
      <c r="AY71" t="s">
        <v>46696</v>
      </c>
      <c r="AZ71" t="s">
        <v>46033</v>
      </c>
      <c r="BA71" t="s">
        <v>46136</v>
      </c>
      <c r="BB71" t="s">
        <v>46012</v>
      </c>
      <c r="BC71" t="s">
        <v>46697</v>
      </c>
      <c r="BD71" t="s">
        <v>46698</v>
      </c>
      <c r="BE71" t="s">
        <v>46699</v>
      </c>
    </row>
    <row r="72" spans="1:57" x14ac:dyDescent="0.2">
      <c r="A72" t="str">
        <f t="shared" ca="1" si="28"/>
        <v>{`_id`:`miguelmartinez_2017-10-03_07-17-02_-0500_Tue`,</v>
      </c>
      <c r="B72" t="str">
        <f t="shared" ca="1" si="29"/>
        <v>`_rev`:`2-6ddd0bf0ce96fbb0df8d98e29938f531`,</v>
      </c>
      <c r="C72" t="str">
        <f t="shared" ca="1" si="30"/>
        <v>`worksiteEncoded`:`KN_ODS_MNSHOP`,</v>
      </c>
      <c r="D72" t="str">
        <f t="shared" ca="1" si="31"/>
        <v>`client`:`KN`,</v>
      </c>
      <c r="E72" t="str">
        <f t="shared" ca="1" si="32"/>
        <v>`location`:`ODS`,</v>
      </c>
      <c r="F72" t="str">
        <f t="shared" ca="1" si="33"/>
        <v>`locID`:`MNSHOP`,</v>
      </c>
      <c r="G72" t="str">
        <f t="shared" ca="1" si="34"/>
        <v>`username`:`miguelmartinez`,</v>
      </c>
      <c r="H72" t="str">
        <f t="shared" ca="1" si="35"/>
        <v>`lastName`:`Martinez`,</v>
      </c>
      <c r="I72" t="str">
        <f t="shared" ca="1" si="36"/>
        <v>`firstName`:`Miguel`,</v>
      </c>
      <c r="J72" t="str">
        <f t="shared" ca="1" si="37"/>
        <v>`technician`:`Martinez, Miguel`,</v>
      </c>
      <c r="K72" t="str">
        <f t="shared" ca="1" si="38"/>
        <v>`timeStampM`:`2017-10-03T07:17:02-05:00`,</v>
      </c>
      <c r="L72" t="str">
        <f t="shared" ca="1" si="39"/>
        <v>`shiftSerial`:`43005_06`,</v>
      </c>
      <c r="M72" t="str">
        <f t="shared" ca="1" si="40"/>
        <v>`siteUid`:521887,</v>
      </c>
      <c r="N72" t="str">
        <f t="shared" ca="1" si="41"/>
        <v>`timeStamp`:43011.3035031713,</v>
      </c>
      <c r="O72" t="str">
        <f t="shared" ca="1" si="42"/>
        <v>`payrollPeriod`:43005,</v>
      </c>
      <c r="P72" t="str">
        <f t="shared" ca="1" si="43"/>
        <v>`payroll_Period`:43005,</v>
      </c>
      <c r="Q72" t="str">
        <f t="shared" ca="1" si="44"/>
        <v>`rprtDate`:43010,</v>
      </c>
      <c r="R72" t="str">
        <f t="shared" ca="1" si="45"/>
        <v>`ts`:0.458333333333333,</v>
      </c>
      <c r="S72" t="str">
        <f t="shared" ca="1" si="46"/>
        <v>`te`:0.541666666666667,</v>
      </c>
      <c r="T72" t="str">
        <f t="shared" ca="1" si="47"/>
        <v>`repairHrs`:2,</v>
      </c>
      <c r="U72" t="str">
        <f t="shared" ca="1" si="48"/>
        <v>`timeStarts`:`2017-10-02T11:00:00-05:00`,</v>
      </c>
      <c r="V72" t="str">
        <f t="shared" ca="1" si="49"/>
        <v>`timeEnds`:`2017-10-02T13:00:00-05:00`,</v>
      </c>
      <c r="W72" t="str">
        <f t="shared" ca="1" si="50"/>
        <v>`shift`:`AM`,</v>
      </c>
      <c r="X72" t="str">
        <f t="shared" ca="1" si="51"/>
        <v>`shiftStartTime`:`6`,</v>
      </c>
      <c r="Y72" t="str">
        <f t="shared" ca="1" si="52"/>
        <v>`wONum`:`KNSHOP`,</v>
      </c>
      <c r="Z72" t="str">
        <f t="shared" ca="1" si="53"/>
        <v>`uNum`:`508651`,</v>
      </c>
      <c r="AA72" t="str">
        <f t="shared" ca="1" si="54"/>
        <v>`notes`:`Remove and installed new clamps on turbo. Run and test at test pit.`,</v>
      </c>
      <c r="AB72" t="str">
        <f t="shared" ca="1" si="55"/>
        <v>`shift_Serial`:`43005_06`},</v>
      </c>
      <c r="AD72" t="s">
        <v>46700</v>
      </c>
      <c r="AE72" t="s">
        <v>46701</v>
      </c>
      <c r="AF72" t="s">
        <v>45990</v>
      </c>
      <c r="AG72" t="s">
        <v>45991</v>
      </c>
      <c r="AH72" t="s">
        <v>45992</v>
      </c>
      <c r="AI72" t="s">
        <v>45993</v>
      </c>
      <c r="AJ72" t="s">
        <v>46167</v>
      </c>
      <c r="AK72" t="s">
        <v>46168</v>
      </c>
      <c r="AL72" t="s">
        <v>46169</v>
      </c>
      <c r="AM72" t="s">
        <v>46170</v>
      </c>
      <c r="AN72" t="s">
        <v>46702</v>
      </c>
      <c r="AO72" t="s">
        <v>46401</v>
      </c>
      <c r="AP72" t="s">
        <v>46000</v>
      </c>
      <c r="AQ72" t="s">
        <v>46703</v>
      </c>
      <c r="AR72" t="s">
        <v>46209</v>
      </c>
      <c r="AS72" t="s">
        <v>46210</v>
      </c>
      <c r="AT72" t="s">
        <v>46403</v>
      </c>
      <c r="AU72" t="s">
        <v>46173</v>
      </c>
      <c r="AV72" t="s">
        <v>46328</v>
      </c>
      <c r="AW72" t="s">
        <v>46116</v>
      </c>
      <c r="AX72" t="s">
        <v>46704</v>
      </c>
      <c r="AY72" t="s">
        <v>46705</v>
      </c>
      <c r="AZ72" t="s">
        <v>46010</v>
      </c>
      <c r="BA72" t="s">
        <v>46034</v>
      </c>
      <c r="BB72" t="s">
        <v>46012</v>
      </c>
      <c r="BC72" t="s">
        <v>46706</v>
      </c>
      <c r="BD72" t="s">
        <v>46707</v>
      </c>
      <c r="BE72" t="s">
        <v>46410</v>
      </c>
    </row>
    <row r="73" spans="1:57" x14ac:dyDescent="0.2">
      <c r="A73" t="str">
        <f t="shared" ca="1" si="28"/>
        <v>{`_id`:`treyes_2017-10-24_18-34-21_-0500_Tue`,</v>
      </c>
      <c r="B73" t="str">
        <f t="shared" ca="1" si="29"/>
        <v>`_rev`:`2-6ce6e9237e5d1d324b41dc1bdf10f45d`,</v>
      </c>
      <c r="C73" t="str">
        <f t="shared" ca="1" si="30"/>
        <v>`worksiteEncoded`:`KN_ODS_MNSHOP`,</v>
      </c>
      <c r="D73" t="str">
        <f t="shared" ca="1" si="31"/>
        <v>`client`:`KN`,</v>
      </c>
      <c r="E73" t="str">
        <f t="shared" ca="1" si="32"/>
        <v>`location`:`ODS`,</v>
      </c>
      <c r="F73" t="str">
        <f t="shared" ca="1" si="33"/>
        <v>`locID`:`MNSHOP`,</v>
      </c>
      <c r="G73" t="str">
        <f t="shared" ca="1" si="34"/>
        <v>`username`:`treyes`,</v>
      </c>
      <c r="H73" t="str">
        <f t="shared" ca="1" si="35"/>
        <v>`lastName`:`Reyes`,</v>
      </c>
      <c r="I73" t="str">
        <f t="shared" ca="1" si="36"/>
        <v>`firstName`:`Tommy`,</v>
      </c>
      <c r="J73" t="str">
        <f t="shared" ca="1" si="37"/>
        <v>`technician`:`Reyes, Tommy`,</v>
      </c>
      <c r="K73" t="str">
        <f t="shared" ca="1" si="38"/>
        <v>`timeStampM`:`2017-10-24T18:34:21-05:00`,</v>
      </c>
      <c r="L73" t="str">
        <f t="shared" ca="1" si="39"/>
        <v>`shiftSerial`:`43026_06`,</v>
      </c>
      <c r="M73" t="str">
        <f t="shared" ca="1" si="40"/>
        <v>`siteUid`:521887,</v>
      </c>
      <c r="N73" t="str">
        <f t="shared" ca="1" si="41"/>
        <v>`timeStamp`:43032.7738613773,</v>
      </c>
      <c r="O73" t="str">
        <f t="shared" ca="1" si="42"/>
        <v>`payrollPeriod`:43026,</v>
      </c>
      <c r="P73" t="str">
        <f t="shared" ca="1" si="43"/>
        <v>`payroll_Period`:43026,</v>
      </c>
      <c r="Q73" t="str">
        <f t="shared" ca="1" si="44"/>
        <v>`rprtDate`:43031,</v>
      </c>
      <c r="R73" t="str">
        <f t="shared" ca="1" si="45"/>
        <v>`ts`:0.291666666666667,</v>
      </c>
      <c r="S73" t="str">
        <f t="shared" ca="1" si="46"/>
        <v>`te`:0.4375,</v>
      </c>
      <c r="T73" t="str">
        <f t="shared" ca="1" si="47"/>
        <v>`repairHrs`:3.5,</v>
      </c>
      <c r="U73" t="str">
        <f t="shared" ca="1" si="48"/>
        <v>`timeStarts`:`2017-10-23T07:00:00-05:00`,</v>
      </c>
      <c r="V73" t="str">
        <f t="shared" ca="1" si="49"/>
        <v>`timeEnds`:`2017-10-23T10:30:00-05:00`,</v>
      </c>
      <c r="W73" t="str">
        <f t="shared" ca="1" si="50"/>
        <v>`shift`:`AM`,</v>
      </c>
      <c r="X73" t="str">
        <f t="shared" ca="1" si="51"/>
        <v>`shiftStartTime`:`7`,</v>
      </c>
      <c r="Y73" t="str">
        <f t="shared" ca="1" si="52"/>
        <v>`wONum`:`KNSHOP`,</v>
      </c>
      <c r="Z73" t="str">
        <f t="shared" ca="1" si="53"/>
        <v>`uNum`:`Q-403`,</v>
      </c>
      <c r="AA73" t="str">
        <f t="shared" ca="1" si="54"/>
        <v>`notes`:`Check over install  driveline  fill flids`,</v>
      </c>
      <c r="AB73" t="str">
        <f t="shared" ca="1" si="55"/>
        <v>`shift_Serial`:`43026_06`},</v>
      </c>
      <c r="AD73" t="s">
        <v>46708</v>
      </c>
      <c r="AE73" t="s">
        <v>46709</v>
      </c>
      <c r="AF73" t="s">
        <v>45990</v>
      </c>
      <c r="AG73" t="s">
        <v>45991</v>
      </c>
      <c r="AH73" t="s">
        <v>45992</v>
      </c>
      <c r="AI73" t="s">
        <v>45993</v>
      </c>
      <c r="AJ73" t="s">
        <v>45994</v>
      </c>
      <c r="AK73" t="s">
        <v>45995</v>
      </c>
      <c r="AL73" t="s">
        <v>45996</v>
      </c>
      <c r="AM73" t="s">
        <v>45997</v>
      </c>
      <c r="AN73" t="s">
        <v>46710</v>
      </c>
      <c r="AO73" t="s">
        <v>46711</v>
      </c>
      <c r="AP73" t="s">
        <v>46000</v>
      </c>
      <c r="AQ73" t="s">
        <v>46712</v>
      </c>
      <c r="AR73" t="s">
        <v>46145</v>
      </c>
      <c r="AS73" t="s">
        <v>46146</v>
      </c>
      <c r="AT73" t="s">
        <v>46713</v>
      </c>
      <c r="AU73" t="s">
        <v>46063</v>
      </c>
      <c r="AV73" t="s">
        <v>46714</v>
      </c>
      <c r="AW73" t="s">
        <v>46715</v>
      </c>
      <c r="AX73" t="s">
        <v>46716</v>
      </c>
      <c r="AY73" t="s">
        <v>46717</v>
      </c>
      <c r="AZ73" t="s">
        <v>46010</v>
      </c>
      <c r="BA73" t="s">
        <v>46011</v>
      </c>
      <c r="BB73" t="s">
        <v>46012</v>
      </c>
      <c r="BC73" t="s">
        <v>46152</v>
      </c>
      <c r="BD73" t="s">
        <v>46718</v>
      </c>
      <c r="BE73" t="s">
        <v>46719</v>
      </c>
    </row>
    <row r="74" spans="1:57" x14ac:dyDescent="0.2">
      <c r="A74" t="str">
        <f t="shared" ca="1" si="28"/>
        <v>{`_id`:`arrow_2017-11-08_05-38-36_-0600_Wed`,</v>
      </c>
      <c r="B74" t="str">
        <f t="shared" ca="1" si="29"/>
        <v>`_rev`:`2-63a2e817a2690cf6f88f265477466191`,</v>
      </c>
      <c r="C74" t="str">
        <f t="shared" ca="1" si="30"/>
        <v>`worksiteEncoded`:`KN_ODS_MNSHOP`,</v>
      </c>
      <c r="D74" t="str">
        <f t="shared" ca="1" si="31"/>
        <v>`client`:`KN`,</v>
      </c>
      <c r="E74" t="str">
        <f t="shared" ca="1" si="32"/>
        <v>`location`:`ODS`,</v>
      </c>
      <c r="F74" t="str">
        <f t="shared" ca="1" si="33"/>
        <v>`locID`:`MNSHOP`,</v>
      </c>
      <c r="G74" t="str">
        <f t="shared" ca="1" si="34"/>
        <v>`username`:`arrow`,</v>
      </c>
      <c r="H74" t="str">
        <f t="shared" ca="1" si="35"/>
        <v>`lastName`:`Rodriguez`,</v>
      </c>
      <c r="I74" t="str">
        <f t="shared" ca="1" si="36"/>
        <v>`firstName`:`Fernando`,</v>
      </c>
      <c r="J74" t="str">
        <f t="shared" ca="1" si="37"/>
        <v>`technician`:`Rodriguez, Fernando`,</v>
      </c>
      <c r="K74" t="str">
        <f t="shared" ca="1" si="38"/>
        <v>`timeStampM`:`null`,</v>
      </c>
      <c r="L74" t="str">
        <f t="shared" ca="1" si="39"/>
        <v>`shiftSerial`:`43040_06`,</v>
      </c>
      <c r="M74" t="str">
        <f t="shared" ca="1" si="40"/>
        <v>`siteUid`:521887,</v>
      </c>
      <c r="N74" t="str">
        <f t="shared" ca="1" si="41"/>
        <v>`timeStamp`:43047.235141169,</v>
      </c>
      <c r="O74" t="str">
        <f t="shared" ca="1" si="42"/>
        <v>`payrollPeriod`:43040,</v>
      </c>
      <c r="P74" t="str">
        <f t="shared" ca="1" si="43"/>
        <v>`payroll_Period`:43040,</v>
      </c>
      <c r="Q74" t="str">
        <f t="shared" ca="1" si="44"/>
        <v>`rprtDate`:43045,</v>
      </c>
      <c r="R74" t="str">
        <f t="shared" ca="1" si="45"/>
        <v>`ts`:0,</v>
      </c>
      <c r="S74" t="str">
        <f t="shared" ca="1" si="46"/>
        <v>`te`:0.208333333333333,</v>
      </c>
      <c r="T74" t="str">
        <f t="shared" ca="1" si="47"/>
        <v>`repairHrs`:5,</v>
      </c>
      <c r="U74" t="str">
        <f t="shared" ca="1" si="48"/>
        <v>`timeStarts`:`2017-11-07T00:00:00-06:00`,</v>
      </c>
      <c r="V74" t="str">
        <f t="shared" ca="1" si="49"/>
        <v>`timeEnds`:`2017-11-07T05:00:00-06:00`,</v>
      </c>
      <c r="W74" t="str">
        <f t="shared" ca="1" si="50"/>
        <v>`shift`:`PM`,</v>
      </c>
      <c r="X74" t="str">
        <f t="shared" ca="1" si="51"/>
        <v>`shiftStartTime`:`7`,</v>
      </c>
      <c r="Y74" t="str">
        <f t="shared" ca="1" si="52"/>
        <v>`wONum`:`KNSHOP`,</v>
      </c>
      <c r="Z74" t="str">
        <f t="shared" ca="1" si="53"/>
        <v>`uNum`:`5122280`,</v>
      </c>
      <c r="AA74" t="str">
        <f t="shared" ca="1" si="54"/>
        <v>`notes`:`Reparar fluid end  Instalar sientos  cambiar  Cambiar seal pony rd Frac pump 5122280`,</v>
      </c>
      <c r="AB74" t="str">
        <f t="shared" ca="1" si="55"/>
        <v>`shift_Serial`:`43040_06`},</v>
      </c>
      <c r="AD74" t="s">
        <v>46720</v>
      </c>
      <c r="AE74" t="s">
        <v>46721</v>
      </c>
      <c r="AF74" t="s">
        <v>45990</v>
      </c>
      <c r="AG74" t="s">
        <v>45991</v>
      </c>
      <c r="AH74" t="s">
        <v>45992</v>
      </c>
      <c r="AI74" t="s">
        <v>45993</v>
      </c>
      <c r="AJ74" t="s">
        <v>46288</v>
      </c>
      <c r="AK74" t="s">
        <v>46125</v>
      </c>
      <c r="AL74" t="s">
        <v>46289</v>
      </c>
      <c r="AM74" t="s">
        <v>46290</v>
      </c>
      <c r="AN74" t="s">
        <v>46128</v>
      </c>
      <c r="AO74" t="s">
        <v>46310</v>
      </c>
      <c r="AP74" t="s">
        <v>46000</v>
      </c>
      <c r="AQ74" t="s">
        <v>46722</v>
      </c>
      <c r="AR74" t="s">
        <v>46047</v>
      </c>
      <c r="AS74" t="s">
        <v>46048</v>
      </c>
      <c r="AT74" t="s">
        <v>46312</v>
      </c>
      <c r="AU74" t="s">
        <v>46050</v>
      </c>
      <c r="AV74" t="s">
        <v>46051</v>
      </c>
      <c r="AW74" t="s">
        <v>46030</v>
      </c>
      <c r="AX74" t="s">
        <v>46723</v>
      </c>
      <c r="AY74" t="s">
        <v>46724</v>
      </c>
      <c r="AZ74" t="s">
        <v>46033</v>
      </c>
      <c r="BA74" t="s">
        <v>46011</v>
      </c>
      <c r="BB74" t="s">
        <v>46012</v>
      </c>
      <c r="BC74" t="s">
        <v>46491</v>
      </c>
      <c r="BD74" t="s">
        <v>46725</v>
      </c>
      <c r="BE74" t="s">
        <v>46319</v>
      </c>
    </row>
    <row r="75" spans="1:57" x14ac:dyDescent="0.2">
      <c r="A75" t="str">
        <f t="shared" ca="1" si="28"/>
        <v>{`_id`:`eduardovela_2017-10-09_06-39-01_-0500_Mon`,</v>
      </c>
      <c r="B75" t="str">
        <f t="shared" ca="1" si="29"/>
        <v>`_rev`:`2-5f867b860131f468921f6c081d8d0073`,</v>
      </c>
      <c r="C75" t="str">
        <f t="shared" ca="1" si="30"/>
        <v>`worksiteEncoded`:`KN_ODS_MNSHOP`,</v>
      </c>
      <c r="D75" t="str">
        <f t="shared" ca="1" si="31"/>
        <v>`client`:`KN`,</v>
      </c>
      <c r="E75" t="str">
        <f t="shared" ca="1" si="32"/>
        <v>`location`:`ODS`,</v>
      </c>
      <c r="F75" t="str">
        <f t="shared" ca="1" si="33"/>
        <v>`locID`:`MNSHOP`,</v>
      </c>
      <c r="G75" t="str">
        <f t="shared" ca="1" si="34"/>
        <v>`username`:`eduardovela`,</v>
      </c>
      <c r="H75" t="str">
        <f t="shared" ca="1" si="35"/>
        <v>`lastName`:`Vela`,</v>
      </c>
      <c r="I75" t="str">
        <f t="shared" ca="1" si="36"/>
        <v>`firstName`:`Eduardo`,</v>
      </c>
      <c r="J75" t="str">
        <f t="shared" ca="1" si="37"/>
        <v>`technician`:`Vela, Eduardo`,</v>
      </c>
      <c r="K75" t="str">
        <f t="shared" ca="1" si="38"/>
        <v>`timeStampM`:`2017-10-09T06:39:01-05:00`,</v>
      </c>
      <c r="L75" t="str">
        <f t="shared" ca="1" si="39"/>
        <v>`shiftSerial`:`43012_05`,</v>
      </c>
      <c r="M75" t="str">
        <f t="shared" ca="1" si="40"/>
        <v>`siteUid`:521887,</v>
      </c>
      <c r="N75" t="str">
        <f t="shared" ca="1" si="41"/>
        <v>`timeStamp`:43017.2771058333,</v>
      </c>
      <c r="O75" t="str">
        <f t="shared" ca="1" si="42"/>
        <v>`payrollPeriod`:43012,</v>
      </c>
      <c r="P75" t="str">
        <f t="shared" ca="1" si="43"/>
        <v>`payroll_Period`:43012,</v>
      </c>
      <c r="Q75" t="str">
        <f t="shared" ca="1" si="44"/>
        <v>`rprtDate`:43016,</v>
      </c>
      <c r="R75" t="str">
        <f t="shared" ca="1" si="45"/>
        <v>`ts`:0.958333333333333,</v>
      </c>
      <c r="S75" t="str">
        <f t="shared" ca="1" si="46"/>
        <v>`te`:0.0833333333333333,</v>
      </c>
      <c r="T75" t="str">
        <f t="shared" ca="1" si="47"/>
        <v>`repairHrs`:3,</v>
      </c>
      <c r="U75" t="str">
        <f t="shared" ca="1" si="48"/>
        <v>`timeStarts`:`2017-10-08T23:00:00-05:00`,</v>
      </c>
      <c r="V75" t="str">
        <f t="shared" ca="1" si="49"/>
        <v>`timeEnds`:`2017-10-09T02:00:00-05:00`,</v>
      </c>
      <c r="W75" t="str">
        <f t="shared" ca="1" si="50"/>
        <v>`shift`:`PM`,</v>
      </c>
      <c r="X75" t="str">
        <f t="shared" ca="1" si="51"/>
        <v>`shiftStartTime`:`6`,</v>
      </c>
      <c r="Y75" t="str">
        <f t="shared" ca="1" si="52"/>
        <v>`wONum`:`KNSHOP`,</v>
      </c>
      <c r="Z75" t="str">
        <f t="shared" ca="1" si="53"/>
        <v>`uNum`:`506070`,</v>
      </c>
      <c r="AA75" t="str">
        <f t="shared" ca="1" si="54"/>
        <v>`notes`:`Finish installing turbo and run up`,</v>
      </c>
      <c r="AB75" t="str">
        <f t="shared" ca="1" si="55"/>
        <v>`shift_Serial`:`43012_05`},</v>
      </c>
      <c r="AD75" t="s">
        <v>46726</v>
      </c>
      <c r="AE75" t="s">
        <v>46727</v>
      </c>
      <c r="AF75" t="s">
        <v>45990</v>
      </c>
      <c r="AG75" t="s">
        <v>45991</v>
      </c>
      <c r="AH75" t="s">
        <v>45992</v>
      </c>
      <c r="AI75" t="s">
        <v>45993</v>
      </c>
      <c r="AJ75" t="s">
        <v>46018</v>
      </c>
      <c r="AK75" t="s">
        <v>46019</v>
      </c>
      <c r="AL75" t="s">
        <v>46020</v>
      </c>
      <c r="AM75" t="s">
        <v>46021</v>
      </c>
      <c r="AN75" t="s">
        <v>46728</v>
      </c>
      <c r="AO75" t="s">
        <v>46023</v>
      </c>
      <c r="AP75" t="s">
        <v>46000</v>
      </c>
      <c r="AQ75" t="s">
        <v>46729</v>
      </c>
      <c r="AR75" t="s">
        <v>46025</v>
      </c>
      <c r="AS75" t="s">
        <v>46026</v>
      </c>
      <c r="AT75" t="s">
        <v>46027</v>
      </c>
      <c r="AU75" t="s">
        <v>46422</v>
      </c>
      <c r="AV75" t="s">
        <v>46533</v>
      </c>
      <c r="AW75" t="s">
        <v>46160</v>
      </c>
      <c r="AX75" t="s">
        <v>46730</v>
      </c>
      <c r="AY75" t="s">
        <v>46731</v>
      </c>
      <c r="AZ75" t="s">
        <v>46033</v>
      </c>
      <c r="BA75" t="s">
        <v>46034</v>
      </c>
      <c r="BB75" t="s">
        <v>46012</v>
      </c>
      <c r="BC75" t="s">
        <v>46106</v>
      </c>
      <c r="BD75" t="s">
        <v>46732</v>
      </c>
      <c r="BE75" t="s">
        <v>46037</v>
      </c>
    </row>
    <row r="76" spans="1:57" x14ac:dyDescent="0.2">
      <c r="A76" t="str">
        <f t="shared" ca="1" si="28"/>
        <v>{`_id`:`blozano_2017-11-06_07-11-26_-0600_Mon`,</v>
      </c>
      <c r="B76" t="str">
        <f t="shared" ca="1" si="29"/>
        <v>`_rev`:`2-5c0e0fc11289483e8cb956a04619e687`,</v>
      </c>
      <c r="C76" t="str">
        <f t="shared" ca="1" si="30"/>
        <v>`worksiteEncoded`:`KN_ODS_MNSHOP`,</v>
      </c>
      <c r="D76" t="str">
        <f t="shared" ca="1" si="31"/>
        <v>`client`:`KN`,</v>
      </c>
      <c r="E76" t="str">
        <f t="shared" ca="1" si="32"/>
        <v>`location`:`ODS`,</v>
      </c>
      <c r="F76" t="str">
        <f t="shared" ca="1" si="33"/>
        <v>`locID`:`MNSHOP`,</v>
      </c>
      <c r="G76" t="str">
        <f t="shared" ca="1" si="34"/>
        <v>`username`:`blozano`,</v>
      </c>
      <c r="H76" t="str">
        <f t="shared" ca="1" si="35"/>
        <v>`lastName`:`Lozano`,</v>
      </c>
      <c r="I76" t="str">
        <f t="shared" ca="1" si="36"/>
        <v>`firstName`:`Bonifacio`,</v>
      </c>
      <c r="J76" t="str">
        <f t="shared" ca="1" si="37"/>
        <v>`technician`:`Lozano, Bonifacio`,</v>
      </c>
      <c r="K76" t="str">
        <f t="shared" ca="1" si="38"/>
        <v>`timeStampM`:`null`,</v>
      </c>
      <c r="L76" t="str">
        <f t="shared" ca="1" si="39"/>
        <v>`shiftSerial`:`43040_01`,</v>
      </c>
      <c r="M76" t="str">
        <f t="shared" ca="1" si="40"/>
        <v>`siteUid`:521887,</v>
      </c>
      <c r="N76" t="str">
        <f t="shared" ca="1" si="41"/>
        <v>`timeStamp`:43045.2996085417,</v>
      </c>
      <c r="O76" t="str">
        <f t="shared" ca="1" si="42"/>
        <v>`payrollPeriod`:43040,</v>
      </c>
      <c r="P76" t="str">
        <f t="shared" ca="1" si="43"/>
        <v>`payroll_Period`:43040,</v>
      </c>
      <c r="Q76" t="str">
        <f t="shared" ca="1" si="44"/>
        <v>`rprtDate`:43040,</v>
      </c>
      <c r="R76" t="str">
        <f t="shared" ca="1" si="45"/>
        <v>`ts`:0.958333333333333,</v>
      </c>
      <c r="S76" t="str">
        <f t="shared" ca="1" si="46"/>
        <v>`te`:0.208333333333333,</v>
      </c>
      <c r="T76" t="str">
        <f t="shared" ca="1" si="47"/>
        <v>`repairHrs`:6,</v>
      </c>
      <c r="U76" t="str">
        <f t="shared" ca="1" si="48"/>
        <v>`timeStarts`:`2017-11-01T23:00:00-05:00`,</v>
      </c>
      <c r="V76" t="str">
        <f t="shared" ca="1" si="49"/>
        <v>`timeEnds`:`2017-11-02T05:00:00-05:00`,</v>
      </c>
      <c r="W76" t="str">
        <f t="shared" ca="1" si="50"/>
        <v>`shift`:`PM`,</v>
      </c>
      <c r="X76" t="str">
        <f t="shared" ca="1" si="51"/>
        <v>`shiftStartTime`:`7`,</v>
      </c>
      <c r="Y76" t="str">
        <f t="shared" ca="1" si="52"/>
        <v>`wONum`:`KNSHOP`,</v>
      </c>
      <c r="Z76" t="str">
        <f t="shared" ca="1" si="53"/>
        <v>`uNum`:`HP-073`,</v>
      </c>
      <c r="AA76" t="str">
        <f t="shared" ca="1" si="54"/>
        <v>`notes`:`Frac pumo checklist`,</v>
      </c>
      <c r="AB76" t="str">
        <f t="shared" ca="1" si="55"/>
        <v>`shift_Serial`:`43040_01`},</v>
      </c>
      <c r="AD76" t="s">
        <v>46733</v>
      </c>
      <c r="AE76" t="s">
        <v>46734</v>
      </c>
      <c r="AF76" t="s">
        <v>45990</v>
      </c>
      <c r="AG76" t="s">
        <v>45991</v>
      </c>
      <c r="AH76" t="s">
        <v>45992</v>
      </c>
      <c r="AI76" t="s">
        <v>45993</v>
      </c>
      <c r="AJ76" t="s">
        <v>46040</v>
      </c>
      <c r="AK76" t="s">
        <v>46041</v>
      </c>
      <c r="AL76" t="s">
        <v>46042</v>
      </c>
      <c r="AM76" t="s">
        <v>46043</v>
      </c>
      <c r="AN76" t="s">
        <v>46128</v>
      </c>
      <c r="AO76" t="s">
        <v>46540</v>
      </c>
      <c r="AP76" t="s">
        <v>46000</v>
      </c>
      <c r="AQ76" t="s">
        <v>46735</v>
      </c>
      <c r="AR76" t="s">
        <v>46047</v>
      </c>
      <c r="AS76" t="s">
        <v>46048</v>
      </c>
      <c r="AT76" t="s">
        <v>46542</v>
      </c>
      <c r="AU76" t="s">
        <v>46422</v>
      </c>
      <c r="AV76" t="s">
        <v>46051</v>
      </c>
      <c r="AW76" t="s">
        <v>46149</v>
      </c>
      <c r="AX76" t="s">
        <v>46736</v>
      </c>
      <c r="AY76" t="s">
        <v>46679</v>
      </c>
      <c r="AZ76" t="s">
        <v>46033</v>
      </c>
      <c r="BA76" t="s">
        <v>46011</v>
      </c>
      <c r="BB76" t="s">
        <v>46012</v>
      </c>
      <c r="BC76" t="s">
        <v>46388</v>
      </c>
      <c r="BD76" t="s">
        <v>46737</v>
      </c>
      <c r="BE76" t="s">
        <v>46547</v>
      </c>
    </row>
    <row r="77" spans="1:57" x14ac:dyDescent="0.2">
      <c r="A77" t="str">
        <f t="shared" ca="1" si="28"/>
        <v>{`_id`:`arrow_2017-11-05_20-19-47_-0600_Sun`,</v>
      </c>
      <c r="B77" t="str">
        <f t="shared" ca="1" si="29"/>
        <v>`_rev`:`2-570c97e63037356ab3c16f0374902538`,</v>
      </c>
      <c r="C77" t="str">
        <f t="shared" ca="1" si="30"/>
        <v>`worksiteEncoded`:`KN_ODS_MNSHOP`,</v>
      </c>
      <c r="D77" t="str">
        <f t="shared" ca="1" si="31"/>
        <v>`client`:`KN`,</v>
      </c>
      <c r="E77" t="str">
        <f t="shared" ca="1" si="32"/>
        <v>`location`:`ODS`,</v>
      </c>
      <c r="F77" t="str">
        <f t="shared" ca="1" si="33"/>
        <v>`locID`:`MNSHOP`,</v>
      </c>
      <c r="G77" t="str">
        <f t="shared" ca="1" si="34"/>
        <v>`username`:`arrow`,</v>
      </c>
      <c r="H77" t="str">
        <f t="shared" ca="1" si="35"/>
        <v>`lastName`:`Rodriguez`,</v>
      </c>
      <c r="I77" t="str">
        <f t="shared" ca="1" si="36"/>
        <v>`firstName`:`Fernando`,</v>
      </c>
      <c r="J77" t="str">
        <f t="shared" ca="1" si="37"/>
        <v>`technician`:`Rodriguez, Fernando`,</v>
      </c>
      <c r="K77" t="str">
        <f t="shared" ca="1" si="38"/>
        <v>`timeStampM`:`null`,</v>
      </c>
      <c r="L77" t="str">
        <f t="shared" ca="1" si="39"/>
        <v>`shiftSerial`:`43040_05`,</v>
      </c>
      <c r="M77" t="str">
        <f t="shared" ca="1" si="40"/>
        <v>`siteUid`:521887,</v>
      </c>
      <c r="N77" t="str">
        <f t="shared" ca="1" si="41"/>
        <v>`timeStamp`:43044.8470721528,</v>
      </c>
      <c r="O77" t="str">
        <f t="shared" ca="1" si="42"/>
        <v>`payrollPeriod`:43040,</v>
      </c>
      <c r="P77" t="str">
        <f t="shared" ca="1" si="43"/>
        <v>`payroll_Period`:43040,</v>
      </c>
      <c r="Q77" t="str">
        <f t="shared" ca="1" si="44"/>
        <v>`rprtDate`:43044,</v>
      </c>
      <c r="R77" t="str">
        <f t="shared" ca="1" si="45"/>
        <v>`ts`:0.0416666666666667,</v>
      </c>
      <c r="S77" t="str">
        <f t="shared" ca="1" si="46"/>
        <v>`te`:0.166666666666667,</v>
      </c>
      <c r="T77" t="str">
        <f t="shared" ca="1" si="47"/>
        <v>`repairHrs`:3,</v>
      </c>
      <c r="U77" t="str">
        <f t="shared" ca="1" si="48"/>
        <v>`timeStarts`:`2017-11-06T01:00:00-06:00`,</v>
      </c>
      <c r="V77" t="str">
        <f t="shared" ca="1" si="49"/>
        <v>`timeEnds`:`2017-11-06T04:00:00-06:00`,</v>
      </c>
      <c r="W77" t="str">
        <f t="shared" ca="1" si="50"/>
        <v>`shift`:`PM`,</v>
      </c>
      <c r="X77" t="str">
        <f t="shared" ca="1" si="51"/>
        <v>`shiftStartTime`:`7`,</v>
      </c>
      <c r="Y77" t="str">
        <f t="shared" ca="1" si="52"/>
        <v>`wONum`:`KNSHOP`,</v>
      </c>
      <c r="Z77" t="str">
        <f t="shared" ca="1" si="53"/>
        <v>`uNum`:`SHOP`,</v>
      </c>
      <c r="AA77" t="str">
        <f t="shared" ca="1" si="54"/>
        <v>`notes`:`Desarmar fluid end dañados en taller`,</v>
      </c>
      <c r="AB77" t="str">
        <f t="shared" ca="1" si="55"/>
        <v>`shift_Serial`:`43040_05`},</v>
      </c>
      <c r="AD77" t="s">
        <v>46738</v>
      </c>
      <c r="AE77" t="s">
        <v>46739</v>
      </c>
      <c r="AF77" t="s">
        <v>45990</v>
      </c>
      <c r="AG77" t="s">
        <v>45991</v>
      </c>
      <c r="AH77" t="s">
        <v>45992</v>
      </c>
      <c r="AI77" t="s">
        <v>45993</v>
      </c>
      <c r="AJ77" t="s">
        <v>46288</v>
      </c>
      <c r="AK77" t="s">
        <v>46125</v>
      </c>
      <c r="AL77" t="s">
        <v>46289</v>
      </c>
      <c r="AM77" t="s">
        <v>46290</v>
      </c>
      <c r="AN77" t="s">
        <v>46128</v>
      </c>
      <c r="AO77" t="s">
        <v>46375</v>
      </c>
      <c r="AP77" t="s">
        <v>46000</v>
      </c>
      <c r="AQ77" t="s">
        <v>46740</v>
      </c>
      <c r="AR77" t="s">
        <v>46047</v>
      </c>
      <c r="AS77" t="s">
        <v>46048</v>
      </c>
      <c r="AT77" t="s">
        <v>46377</v>
      </c>
      <c r="AU77" t="s">
        <v>46497</v>
      </c>
      <c r="AV77" t="s">
        <v>46670</v>
      </c>
      <c r="AW77" t="s">
        <v>46160</v>
      </c>
      <c r="AX77" t="s">
        <v>46741</v>
      </c>
      <c r="AY77" t="s">
        <v>46742</v>
      </c>
      <c r="AZ77" t="s">
        <v>46033</v>
      </c>
      <c r="BA77" t="s">
        <v>46011</v>
      </c>
      <c r="BB77" t="s">
        <v>46012</v>
      </c>
      <c r="BC77" t="s">
        <v>46274</v>
      </c>
      <c r="BD77" t="s">
        <v>46743</v>
      </c>
      <c r="BE77" t="s">
        <v>46382</v>
      </c>
    </row>
    <row r="78" spans="1:57" x14ac:dyDescent="0.2">
      <c r="A78" t="str">
        <f t="shared" ca="1" si="28"/>
        <v>{`_id`:`blozano_2017-11-07_06-27-07_-0600_Tue`,</v>
      </c>
      <c r="B78" t="str">
        <f t="shared" ca="1" si="29"/>
        <v>`_rev`:`2-55538262a78f9b6aceb48ff3c1d94a85`,</v>
      </c>
      <c r="C78" t="str">
        <f t="shared" ca="1" si="30"/>
        <v>`worksiteEncoded`:`KN_ODS_MNSHOP`,</v>
      </c>
      <c r="D78" t="str">
        <f t="shared" ca="1" si="31"/>
        <v>`client`:`KN`,</v>
      </c>
      <c r="E78" t="str">
        <f t="shared" ca="1" si="32"/>
        <v>`location`:`ODS`,</v>
      </c>
      <c r="F78" t="str">
        <f t="shared" ca="1" si="33"/>
        <v>`locID`:`MNSHOP`,</v>
      </c>
      <c r="G78" t="str">
        <f t="shared" ca="1" si="34"/>
        <v>`username`:`blozano`,</v>
      </c>
      <c r="H78" t="str">
        <f t="shared" ca="1" si="35"/>
        <v>`lastName`:`Lozano`,</v>
      </c>
      <c r="I78" t="str">
        <f t="shared" ca="1" si="36"/>
        <v>`firstName`:`Bonifacio`,</v>
      </c>
      <c r="J78" t="str">
        <f t="shared" ca="1" si="37"/>
        <v>`technician`:`Lozano, Bonifacio`,</v>
      </c>
      <c r="K78" t="str">
        <f t="shared" ca="1" si="38"/>
        <v>`timeStampM`:`null`,</v>
      </c>
      <c r="L78" t="str">
        <f t="shared" ca="1" si="39"/>
        <v>`shiftSerial`:`43040_06`,</v>
      </c>
      <c r="M78" t="str">
        <f t="shared" ca="1" si="40"/>
        <v>`siteUid`:521887,</v>
      </c>
      <c r="N78" t="str">
        <f t="shared" ca="1" si="41"/>
        <v>`timeStamp`:43046.2688378356,</v>
      </c>
      <c r="O78" t="str">
        <f t="shared" ca="1" si="42"/>
        <v>`payrollPeriod`:43040,</v>
      </c>
      <c r="P78" t="str">
        <f t="shared" ca="1" si="43"/>
        <v>`payroll_Period`:43040,</v>
      </c>
      <c r="Q78" t="str">
        <f t="shared" ca="1" si="44"/>
        <v>`rprtDate`:43045,</v>
      </c>
      <c r="R78" t="str">
        <f t="shared" ca="1" si="45"/>
        <v>`ts`:0.75,</v>
      </c>
      <c r="S78" t="str">
        <f t="shared" ca="1" si="46"/>
        <v>`te`:0.916666666666667,</v>
      </c>
      <c r="T78" t="str">
        <f t="shared" ca="1" si="47"/>
        <v>`repairHrs`:4,</v>
      </c>
      <c r="U78" t="str">
        <f t="shared" ca="1" si="48"/>
        <v>`timeStarts`:`2017-11-06T18:00:00-06:00`,</v>
      </c>
      <c r="V78" t="str">
        <f t="shared" ca="1" si="49"/>
        <v>`timeEnds`:`2017-11-06T22:00:00-06:00`,</v>
      </c>
      <c r="W78" t="str">
        <f t="shared" ca="1" si="50"/>
        <v>`shift`:`PM`,</v>
      </c>
      <c r="X78" t="str">
        <f t="shared" ca="1" si="51"/>
        <v>`shiftStartTime`:`7`,</v>
      </c>
      <c r="Y78" t="str">
        <f t="shared" ca="1" si="52"/>
        <v>`wONum`:`KNSHOP`,</v>
      </c>
      <c r="Z78" t="str">
        <f t="shared" ca="1" si="53"/>
        <v>`uNum`:`HP-079`,</v>
      </c>
      <c r="AA78" t="str">
        <f t="shared" ca="1" si="54"/>
        <v>`notes`:`Pony rod seals`,</v>
      </c>
      <c r="AB78" t="str">
        <f t="shared" ca="1" si="55"/>
        <v>`shift_Serial`:`43040_06`},</v>
      </c>
      <c r="AD78" t="s">
        <v>46744</v>
      </c>
      <c r="AE78" t="s">
        <v>46745</v>
      </c>
      <c r="AF78" t="s">
        <v>45990</v>
      </c>
      <c r="AG78" t="s">
        <v>45991</v>
      </c>
      <c r="AH78" t="s">
        <v>45992</v>
      </c>
      <c r="AI78" t="s">
        <v>45993</v>
      </c>
      <c r="AJ78" t="s">
        <v>46040</v>
      </c>
      <c r="AK78" t="s">
        <v>46041</v>
      </c>
      <c r="AL78" t="s">
        <v>46042</v>
      </c>
      <c r="AM78" t="s">
        <v>46043</v>
      </c>
      <c r="AN78" t="s">
        <v>46128</v>
      </c>
      <c r="AO78" t="s">
        <v>46310</v>
      </c>
      <c r="AP78" t="s">
        <v>46000</v>
      </c>
      <c r="AQ78" t="s">
        <v>46746</v>
      </c>
      <c r="AR78" t="s">
        <v>46047</v>
      </c>
      <c r="AS78" t="s">
        <v>46048</v>
      </c>
      <c r="AT78" t="s">
        <v>46312</v>
      </c>
      <c r="AU78" t="s">
        <v>46028</v>
      </c>
      <c r="AV78" t="s">
        <v>46088</v>
      </c>
      <c r="AW78" t="s">
        <v>46089</v>
      </c>
      <c r="AX78" t="s">
        <v>46747</v>
      </c>
      <c r="AY78" t="s">
        <v>46748</v>
      </c>
      <c r="AZ78" t="s">
        <v>46033</v>
      </c>
      <c r="BA78" t="s">
        <v>46011</v>
      </c>
      <c r="BB78" t="s">
        <v>46012</v>
      </c>
      <c r="BC78" t="s">
        <v>46626</v>
      </c>
      <c r="BD78" t="s">
        <v>46749</v>
      </c>
      <c r="BE78" t="s">
        <v>46319</v>
      </c>
    </row>
    <row r="79" spans="1:57" x14ac:dyDescent="0.2">
      <c r="A79" t="str">
        <f t="shared" ca="1" si="28"/>
        <v>{`_id`:`miguelmartinez_2017-10-20_19-04-08_-0500_Fri`,</v>
      </c>
      <c r="B79" t="str">
        <f t="shared" ca="1" si="29"/>
        <v>`_rev`:`2-50e8901e86fc767592fd893dedbebaa9`,</v>
      </c>
      <c r="C79" t="str">
        <f t="shared" ca="1" si="30"/>
        <v>`worksiteEncoded`:`KN_ODS_MNSHOP`,</v>
      </c>
      <c r="D79" t="str">
        <f t="shared" ca="1" si="31"/>
        <v>`client`:`KN`,</v>
      </c>
      <c r="E79" t="str">
        <f t="shared" ca="1" si="32"/>
        <v>`location`:`ODS`,</v>
      </c>
      <c r="F79" t="str">
        <f t="shared" ca="1" si="33"/>
        <v>`locID`:`MNSHOP`,</v>
      </c>
      <c r="G79" t="str">
        <f t="shared" ca="1" si="34"/>
        <v>`username`:`miguelmartinez`,</v>
      </c>
      <c r="H79" t="str">
        <f t="shared" ca="1" si="35"/>
        <v>`lastName`:`Martinez`,</v>
      </c>
      <c r="I79" t="str">
        <f t="shared" ca="1" si="36"/>
        <v>`firstName`:`Miguel`,</v>
      </c>
      <c r="J79" t="str">
        <f t="shared" ca="1" si="37"/>
        <v>`technician`:`Martinez, Miguel`,</v>
      </c>
      <c r="K79" t="str">
        <f t="shared" ca="1" si="38"/>
        <v>`timeStampM`:`2017-10-20T19:04:08-05:00`,</v>
      </c>
      <c r="L79" t="str">
        <f t="shared" ca="1" si="39"/>
        <v>`shiftSerial`:`43026_03`,</v>
      </c>
      <c r="M79" t="str">
        <f t="shared" ca="1" si="40"/>
        <v>`siteUid`:521887,</v>
      </c>
      <c r="N79" t="str">
        <f t="shared" ca="1" si="41"/>
        <v>`timeStamp`:43028.7945406829,</v>
      </c>
      <c r="O79" t="str">
        <f t="shared" ca="1" si="42"/>
        <v>`payrollPeriod`:43026,</v>
      </c>
      <c r="P79" t="str">
        <f t="shared" ca="1" si="43"/>
        <v>`payroll_Period`:43026,</v>
      </c>
      <c r="Q79" t="str">
        <f t="shared" ca="1" si="44"/>
        <v>`rprtDate`:43028,</v>
      </c>
      <c r="R79" t="str">
        <f t="shared" ca="1" si="45"/>
        <v>`ts`:0.541666666666667,</v>
      </c>
      <c r="S79" t="str">
        <f t="shared" ca="1" si="46"/>
        <v>`te`:0.625,</v>
      </c>
      <c r="T79" t="str">
        <f t="shared" ca="1" si="47"/>
        <v>`repairHrs`:2,</v>
      </c>
      <c r="U79" t="str">
        <f t="shared" ca="1" si="48"/>
        <v>`timeStarts`:`2017-10-20T13:00:00-05:00`,</v>
      </c>
      <c r="V79" t="str">
        <f t="shared" ca="1" si="49"/>
        <v>`timeEnds`:`2017-10-20T15:00:00-05:00`,</v>
      </c>
      <c r="W79" t="str">
        <f t="shared" ca="1" si="50"/>
        <v>`shift`:`AM`,</v>
      </c>
      <c r="X79" t="str">
        <f t="shared" ca="1" si="51"/>
        <v>`shiftStartTime`:`6`,</v>
      </c>
      <c r="Y79" t="str">
        <f t="shared" ca="1" si="52"/>
        <v>`wONum`:`KNSHOP`,</v>
      </c>
      <c r="Z79" t="str">
        <f t="shared" ca="1" si="53"/>
        <v>`uNum`:`SHOP`,</v>
      </c>
      <c r="AA79" t="str">
        <f t="shared" ca="1" si="54"/>
        <v>`notes`:`Shop cleaning and maintenance.`,</v>
      </c>
      <c r="AB79" t="str">
        <f t="shared" ca="1" si="55"/>
        <v>`shift_Serial`:`43026_03`},</v>
      </c>
      <c r="AD79" t="s">
        <v>46750</v>
      </c>
      <c r="AE79" t="s">
        <v>46751</v>
      </c>
      <c r="AF79" t="s">
        <v>45990</v>
      </c>
      <c r="AG79" t="s">
        <v>45991</v>
      </c>
      <c r="AH79" t="s">
        <v>45992</v>
      </c>
      <c r="AI79" t="s">
        <v>45993</v>
      </c>
      <c r="AJ79" t="s">
        <v>46167</v>
      </c>
      <c r="AK79" t="s">
        <v>46168</v>
      </c>
      <c r="AL79" t="s">
        <v>46169</v>
      </c>
      <c r="AM79" t="s">
        <v>46170</v>
      </c>
      <c r="AN79" t="s">
        <v>46752</v>
      </c>
      <c r="AO79" t="s">
        <v>46245</v>
      </c>
      <c r="AP79" t="s">
        <v>46000</v>
      </c>
      <c r="AQ79" t="s">
        <v>46753</v>
      </c>
      <c r="AR79" t="s">
        <v>46145</v>
      </c>
      <c r="AS79" t="s">
        <v>46146</v>
      </c>
      <c r="AT79" t="s">
        <v>46247</v>
      </c>
      <c r="AU79" t="s">
        <v>46313</v>
      </c>
      <c r="AV79" t="s">
        <v>46174</v>
      </c>
      <c r="AW79" t="s">
        <v>46116</v>
      </c>
      <c r="AX79" t="s">
        <v>46754</v>
      </c>
      <c r="AY79" t="s">
        <v>46251</v>
      </c>
      <c r="AZ79" t="s">
        <v>46010</v>
      </c>
      <c r="BA79" t="s">
        <v>46034</v>
      </c>
      <c r="BB79" t="s">
        <v>46012</v>
      </c>
      <c r="BC79" t="s">
        <v>46274</v>
      </c>
      <c r="BD79" t="s">
        <v>46284</v>
      </c>
      <c r="BE79" t="s">
        <v>46254</v>
      </c>
    </row>
    <row r="80" spans="1:57" x14ac:dyDescent="0.2">
      <c r="A80" t="str">
        <f t="shared" ca="1" si="28"/>
        <v>{`_id`:`arrow_2017-11-01_19-03-51_-0500_Wed`,</v>
      </c>
      <c r="B80" t="str">
        <f t="shared" ca="1" si="29"/>
        <v>`_rev`:`2-50d180bfa48c182d2a1f943078056b3b`,</v>
      </c>
      <c r="C80" t="str">
        <f t="shared" ca="1" si="30"/>
        <v>`worksiteEncoded`:`KN_ODS_MNSHOP`,</v>
      </c>
      <c r="D80" t="str">
        <f t="shared" ca="1" si="31"/>
        <v>`client`:`KN`,</v>
      </c>
      <c r="E80" t="str">
        <f t="shared" ca="1" si="32"/>
        <v>`location`:`ODS`,</v>
      </c>
      <c r="F80" t="str">
        <f t="shared" ca="1" si="33"/>
        <v>`locID`:`MNSHOP`,</v>
      </c>
      <c r="G80" t="str">
        <f t="shared" ca="1" si="34"/>
        <v>`username`:`arrow`,</v>
      </c>
      <c r="H80" t="str">
        <f t="shared" ca="1" si="35"/>
        <v>`lastName`:`Rodriguez`,</v>
      </c>
      <c r="I80" t="str">
        <f t="shared" ca="1" si="36"/>
        <v>`firstName`:`Fernando`,</v>
      </c>
      <c r="J80" t="str">
        <f t="shared" ca="1" si="37"/>
        <v>`technician`:`Rodriguez, Fernando`,</v>
      </c>
      <c r="K80" t="str">
        <f t="shared" ca="1" si="38"/>
        <v>`timeStampM`:`null`,</v>
      </c>
      <c r="L80" t="str">
        <f t="shared" ca="1" si="39"/>
        <v>`shiftSerial`:`43040_01`,</v>
      </c>
      <c r="M80" t="str">
        <f t="shared" ca="1" si="40"/>
        <v>`siteUid`:521887,</v>
      </c>
      <c r="N80" t="str">
        <f t="shared" ca="1" si="41"/>
        <v>`timeStamp`:43040.7943458796,</v>
      </c>
      <c r="O80" t="str">
        <f t="shared" ca="1" si="42"/>
        <v>`payrollPeriod`:43040,</v>
      </c>
      <c r="P80" t="str">
        <f t="shared" ca="1" si="43"/>
        <v>`payroll_Period`:43040,</v>
      </c>
      <c r="Q80" t="str">
        <f t="shared" ca="1" si="44"/>
        <v>`rprtDate`:43040,</v>
      </c>
      <c r="R80" t="str">
        <f t="shared" ca="1" si="45"/>
        <v>`ts`:0.75,</v>
      </c>
      <c r="S80" t="str">
        <f t="shared" ca="1" si="46"/>
        <v>`te`:0.916666666666667,</v>
      </c>
      <c r="T80" t="str">
        <f t="shared" ca="1" si="47"/>
        <v>`repairHrs`:4,</v>
      </c>
      <c r="U80" t="str">
        <f t="shared" ca="1" si="48"/>
        <v>`timeStarts`:`2017-11-01T18:00:00-05:00`,</v>
      </c>
      <c r="V80" t="str">
        <f t="shared" ca="1" si="49"/>
        <v>`timeEnds`:`2017-11-01T22:00:00-05:00`,</v>
      </c>
      <c r="W80" t="str">
        <f t="shared" ca="1" si="50"/>
        <v>`shift`:`PM`,</v>
      </c>
      <c r="X80" t="str">
        <f t="shared" ca="1" si="51"/>
        <v>`shiftStartTime`:`7`,</v>
      </c>
      <c r="Y80" t="str">
        <f t="shared" ca="1" si="52"/>
        <v>`wONum`:`KNSHOP`,</v>
      </c>
      <c r="Z80" t="str">
        <f t="shared" ca="1" si="53"/>
        <v>`uNum`:`119854`,</v>
      </c>
      <c r="AA80" t="str">
        <f t="shared" ca="1" si="54"/>
        <v>`notes`:`Realizar check list  Oil leak coolant Inatalar brazo de wiper 119854 tractor`,</v>
      </c>
      <c r="AB80" t="str">
        <f t="shared" ca="1" si="55"/>
        <v>`shift_Serial`:`43040_01`},</v>
      </c>
      <c r="AD80" t="s">
        <v>46755</v>
      </c>
      <c r="AE80" t="s">
        <v>46756</v>
      </c>
      <c r="AF80" t="s">
        <v>45990</v>
      </c>
      <c r="AG80" t="s">
        <v>45991</v>
      </c>
      <c r="AH80" t="s">
        <v>45992</v>
      </c>
      <c r="AI80" t="s">
        <v>45993</v>
      </c>
      <c r="AJ80" t="s">
        <v>46288</v>
      </c>
      <c r="AK80" t="s">
        <v>46125</v>
      </c>
      <c r="AL80" t="s">
        <v>46289</v>
      </c>
      <c r="AM80" t="s">
        <v>46290</v>
      </c>
      <c r="AN80" t="s">
        <v>46128</v>
      </c>
      <c r="AO80" t="s">
        <v>46540</v>
      </c>
      <c r="AP80" t="s">
        <v>46000</v>
      </c>
      <c r="AQ80" t="s">
        <v>46757</v>
      </c>
      <c r="AR80" t="s">
        <v>46047</v>
      </c>
      <c r="AS80" t="s">
        <v>46048</v>
      </c>
      <c r="AT80" t="s">
        <v>46542</v>
      </c>
      <c r="AU80" t="s">
        <v>46028</v>
      </c>
      <c r="AV80" t="s">
        <v>46088</v>
      </c>
      <c r="AW80" t="s">
        <v>46089</v>
      </c>
      <c r="AX80" t="s">
        <v>46678</v>
      </c>
      <c r="AY80" t="s">
        <v>46758</v>
      </c>
      <c r="AZ80" t="s">
        <v>46033</v>
      </c>
      <c r="BA80" t="s">
        <v>46011</v>
      </c>
      <c r="BB80" t="s">
        <v>46012</v>
      </c>
      <c r="BC80" t="s">
        <v>46759</v>
      </c>
      <c r="BD80" t="s">
        <v>46760</v>
      </c>
      <c r="BE80" t="s">
        <v>46547</v>
      </c>
    </row>
    <row r="81" spans="1:57" x14ac:dyDescent="0.2">
      <c r="A81" t="str">
        <f t="shared" ca="1" si="28"/>
        <v>{`_id`:`miguelmartinez_2017-11-02_07-07-37_-0500_Thu`,</v>
      </c>
      <c r="B81" t="str">
        <f t="shared" ca="1" si="29"/>
        <v>`_rev`:`2-4d86dc202dc9f73649976018bb51596b`,</v>
      </c>
      <c r="C81" t="str">
        <f t="shared" ca="1" si="30"/>
        <v>`worksiteEncoded`:`KN_ODS_MNSHOP`,</v>
      </c>
      <c r="D81" t="str">
        <f t="shared" ca="1" si="31"/>
        <v>`client`:`KN`,</v>
      </c>
      <c r="E81" t="str">
        <f t="shared" ca="1" si="32"/>
        <v>`location`:`ODS`,</v>
      </c>
      <c r="F81" t="str">
        <f t="shared" ca="1" si="33"/>
        <v>`locID`:`MNSHOP`,</v>
      </c>
      <c r="G81" t="str">
        <f t="shared" ca="1" si="34"/>
        <v>`username`:`miguelmartinez`,</v>
      </c>
      <c r="H81" t="str">
        <f t="shared" ca="1" si="35"/>
        <v>`lastName`:`Martinez`,</v>
      </c>
      <c r="I81" t="str">
        <f t="shared" ca="1" si="36"/>
        <v>`firstName`:`Miguel`,</v>
      </c>
      <c r="J81" t="str">
        <f t="shared" ca="1" si="37"/>
        <v>`technician`:`Martinez, Miguel`,</v>
      </c>
      <c r="K81" t="str">
        <f t="shared" ca="1" si="38"/>
        <v>`timeStampM`:`null`,</v>
      </c>
      <c r="L81" t="str">
        <f t="shared" ca="1" si="39"/>
        <v>`shiftSerial`:`43040_01`,</v>
      </c>
      <c r="M81" t="str">
        <f t="shared" ca="1" si="40"/>
        <v>`siteUid`:521887,</v>
      </c>
      <c r="N81" t="str">
        <f t="shared" ca="1" si="41"/>
        <v>`timeStamp`:43041.296963125,</v>
      </c>
      <c r="O81" t="str">
        <f t="shared" ca="1" si="42"/>
        <v>`payrollPeriod`:43040,</v>
      </c>
      <c r="P81" t="str">
        <f t="shared" ca="1" si="43"/>
        <v>`payroll_Period`:43040,</v>
      </c>
      <c r="Q81" t="str">
        <f t="shared" ca="1" si="44"/>
        <v>`rprtDate`:43040,</v>
      </c>
      <c r="R81" t="str">
        <f t="shared" ca="1" si="45"/>
        <v>`ts`:0.416666666666667,</v>
      </c>
      <c r="S81" t="str">
        <f t="shared" ca="1" si="46"/>
        <v>`te`:0.5,</v>
      </c>
      <c r="T81" t="str">
        <f t="shared" ca="1" si="47"/>
        <v>`repairHrs`:2,</v>
      </c>
      <c r="U81" t="str">
        <f t="shared" ca="1" si="48"/>
        <v>`timeStarts`:`2017-11-01T10:00:00-05:00`,</v>
      </c>
      <c r="V81" t="str">
        <f t="shared" ca="1" si="49"/>
        <v>`timeEnds`:`2017-11-01T12:00:00-05:00`,</v>
      </c>
      <c r="W81" t="str">
        <f t="shared" ca="1" si="50"/>
        <v>`shift`:`AM`,</v>
      </c>
      <c r="X81" t="str">
        <f t="shared" ca="1" si="51"/>
        <v>`shiftStartTime`:`6`,</v>
      </c>
      <c r="Y81" t="str">
        <f t="shared" ca="1" si="52"/>
        <v>`wONum`:`KNSHOP`,</v>
      </c>
      <c r="Z81" t="str">
        <f t="shared" ca="1" si="53"/>
        <v>`uNum`:`HP-082`,</v>
      </c>
      <c r="AA81" t="str">
        <f t="shared" ca="1" si="54"/>
        <v>`notes`:`Performed checklist on tractor and trailer.`,</v>
      </c>
      <c r="AB81" t="str">
        <f t="shared" ca="1" si="55"/>
        <v>`shift_Serial`:`43040_01`},</v>
      </c>
      <c r="AD81" t="s">
        <v>46761</v>
      </c>
      <c r="AE81" t="s">
        <v>46762</v>
      </c>
      <c r="AF81" t="s">
        <v>45990</v>
      </c>
      <c r="AG81" t="s">
        <v>45991</v>
      </c>
      <c r="AH81" t="s">
        <v>45992</v>
      </c>
      <c r="AI81" t="s">
        <v>45993</v>
      </c>
      <c r="AJ81" t="s">
        <v>46167</v>
      </c>
      <c r="AK81" t="s">
        <v>46168</v>
      </c>
      <c r="AL81" t="s">
        <v>46169</v>
      </c>
      <c r="AM81" t="s">
        <v>46170</v>
      </c>
      <c r="AN81" t="s">
        <v>46128</v>
      </c>
      <c r="AO81" t="s">
        <v>46540</v>
      </c>
      <c r="AP81" t="s">
        <v>46000</v>
      </c>
      <c r="AQ81" t="s">
        <v>46763</v>
      </c>
      <c r="AR81" t="s">
        <v>46047</v>
      </c>
      <c r="AS81" t="s">
        <v>46048</v>
      </c>
      <c r="AT81" t="s">
        <v>46542</v>
      </c>
      <c r="AU81" t="s">
        <v>46764</v>
      </c>
      <c r="AV81" t="s">
        <v>46405</v>
      </c>
      <c r="AW81" t="s">
        <v>46116</v>
      </c>
      <c r="AX81" t="s">
        <v>46765</v>
      </c>
      <c r="AY81" t="s">
        <v>46766</v>
      </c>
      <c r="AZ81" t="s">
        <v>46010</v>
      </c>
      <c r="BA81" t="s">
        <v>46034</v>
      </c>
      <c r="BB81" t="s">
        <v>46012</v>
      </c>
      <c r="BC81" t="s">
        <v>46263</v>
      </c>
      <c r="BD81" t="s">
        <v>46767</v>
      </c>
      <c r="BE81" t="s">
        <v>46547</v>
      </c>
    </row>
    <row r="82" spans="1:57" x14ac:dyDescent="0.2">
      <c r="A82" t="str">
        <f t="shared" ca="1" si="28"/>
        <v>{`_id`:`scabrera_2017-11-07_00-44-51_-0600_Tue`,</v>
      </c>
      <c r="B82" t="str">
        <f t="shared" ca="1" si="29"/>
        <v>`_rev`:`2-4d7eae11623d902f452a7a0969b670aa`,</v>
      </c>
      <c r="C82" t="str">
        <f t="shared" ca="1" si="30"/>
        <v>`worksiteEncoded`:`KN_ODS_MNSHOP`,</v>
      </c>
      <c r="D82" t="str">
        <f t="shared" ca="1" si="31"/>
        <v>`client`:`KN`,</v>
      </c>
      <c r="E82" t="str">
        <f t="shared" ca="1" si="32"/>
        <v>`location`:`ODS`,</v>
      </c>
      <c r="F82" t="str">
        <f t="shared" ca="1" si="33"/>
        <v>`locID`:`MNSHOP`,</v>
      </c>
      <c r="G82" t="str">
        <f t="shared" ca="1" si="34"/>
        <v>`username`:`scabrera`,</v>
      </c>
      <c r="H82" t="str">
        <f t="shared" ca="1" si="35"/>
        <v>`lastName`:`Cabrera`,</v>
      </c>
      <c r="I82" t="str">
        <f t="shared" ca="1" si="36"/>
        <v>`firstName`:`Sergio`,</v>
      </c>
      <c r="J82" t="str">
        <f t="shared" ca="1" si="37"/>
        <v>`technician`:`Cabrera, Sergio`,</v>
      </c>
      <c r="K82" t="str">
        <f t="shared" ca="1" si="38"/>
        <v>`timeStampM`:`null`,</v>
      </c>
      <c r="L82" t="str">
        <f t="shared" ca="1" si="39"/>
        <v>`shiftSerial`:`43040_04`,</v>
      </c>
      <c r="M82" t="str">
        <f t="shared" ca="1" si="40"/>
        <v>`siteUid`:521887,</v>
      </c>
      <c r="N82" t="str">
        <f t="shared" ca="1" si="41"/>
        <v>`timeStamp`:43046.0311475347,</v>
      </c>
      <c r="O82" t="str">
        <f t="shared" ca="1" si="42"/>
        <v>`payrollPeriod`:43040,</v>
      </c>
      <c r="P82" t="str">
        <f t="shared" ca="1" si="43"/>
        <v>`payroll_Period`:43040,</v>
      </c>
      <c r="Q82" t="str">
        <f t="shared" ca="1" si="44"/>
        <v>`rprtDate`:43043,</v>
      </c>
      <c r="R82" t="str">
        <f t="shared" ca="1" si="45"/>
        <v>`ts`:0.0208333333333333,</v>
      </c>
      <c r="S82" t="str">
        <f t="shared" ca="1" si="46"/>
        <v>`te`:0.208333333333333,</v>
      </c>
      <c r="T82" t="str">
        <f t="shared" ca="1" si="47"/>
        <v>`repairHrs`:5.5,</v>
      </c>
      <c r="U82" t="str">
        <f t="shared" ca="1" si="48"/>
        <v>`timeStarts`:`2017-11-05T00:30:00-05:00`,</v>
      </c>
      <c r="V82" t="str">
        <f t="shared" ca="1" si="49"/>
        <v>`timeEnds`:`2017-11-05T05:00:00-06:00`,</v>
      </c>
      <c r="W82" t="str">
        <f t="shared" ca="1" si="50"/>
        <v>`shift`:`PM`,</v>
      </c>
      <c r="X82" t="str">
        <f t="shared" ca="1" si="51"/>
        <v>`shiftStartTime`:`null`,</v>
      </c>
      <c r="Y82" t="str">
        <f t="shared" ca="1" si="52"/>
        <v>`wONum`:`KNSHOP`,</v>
      </c>
      <c r="Z82" t="str">
        <f t="shared" ca="1" si="53"/>
        <v>`uNum`:`HP-078`,</v>
      </c>
      <c r="AA82" t="str">
        <f t="shared" ca="1" si="54"/>
        <v>`notes`:`Remove and replace fluid end`,</v>
      </c>
      <c r="AB82" t="str">
        <f t="shared" ca="1" si="55"/>
        <v>`shift_Serial`:`43040_04`},</v>
      </c>
      <c r="AD82" t="s">
        <v>46768</v>
      </c>
      <c r="AE82" t="s">
        <v>46769</v>
      </c>
      <c r="AF82" t="s">
        <v>45990</v>
      </c>
      <c r="AG82" t="s">
        <v>45991</v>
      </c>
      <c r="AH82" t="s">
        <v>45992</v>
      </c>
      <c r="AI82" t="s">
        <v>45993</v>
      </c>
      <c r="AJ82" t="s">
        <v>46228</v>
      </c>
      <c r="AK82" t="s">
        <v>46229</v>
      </c>
      <c r="AL82" t="s">
        <v>46230</v>
      </c>
      <c r="AM82" t="s">
        <v>46231</v>
      </c>
      <c r="AN82" t="s">
        <v>46128</v>
      </c>
      <c r="AO82" t="s">
        <v>46268</v>
      </c>
      <c r="AP82" t="s">
        <v>46000</v>
      </c>
      <c r="AQ82" t="s">
        <v>46770</v>
      </c>
      <c r="AR82" t="s">
        <v>46047</v>
      </c>
      <c r="AS82" t="s">
        <v>46048</v>
      </c>
      <c r="AT82" t="s">
        <v>46270</v>
      </c>
      <c r="AU82" t="s">
        <v>46771</v>
      </c>
      <c r="AV82" t="s">
        <v>46051</v>
      </c>
      <c r="AW82" t="s">
        <v>46007</v>
      </c>
      <c r="AX82" t="s">
        <v>46772</v>
      </c>
      <c r="AY82" t="s">
        <v>46424</v>
      </c>
      <c r="AZ82" t="s">
        <v>46033</v>
      </c>
      <c r="BA82" t="s">
        <v>46238</v>
      </c>
      <c r="BB82" t="s">
        <v>46012</v>
      </c>
      <c r="BC82" t="s">
        <v>46396</v>
      </c>
      <c r="BD82" t="s">
        <v>46425</v>
      </c>
      <c r="BE82" t="s">
        <v>46276</v>
      </c>
    </row>
    <row r="83" spans="1:57" x14ac:dyDescent="0.2">
      <c r="A83" t="str">
        <f t="shared" ca="1" si="28"/>
        <v>{`_id`:`hmarce_2017-11-05_06-46-20_-0600_Sun`,</v>
      </c>
      <c r="B83" t="str">
        <f t="shared" ca="1" si="29"/>
        <v>`_rev`:`2-4a88858b0d27c47b529cd98c93c95e63`,</v>
      </c>
      <c r="C83" t="str">
        <f t="shared" ca="1" si="30"/>
        <v>`worksiteEncoded`:`KN_ODS_MNSHOP`,</v>
      </c>
      <c r="D83" t="str">
        <f t="shared" ca="1" si="31"/>
        <v>`client`:`KN`,</v>
      </c>
      <c r="E83" t="str">
        <f t="shared" ca="1" si="32"/>
        <v>`location`:`ODS`,</v>
      </c>
      <c r="F83" t="str">
        <f t="shared" ca="1" si="33"/>
        <v>`locID`:`MNSHOP`,</v>
      </c>
      <c r="G83" t="str">
        <f t="shared" ca="1" si="34"/>
        <v>`username`:`hmarce`,</v>
      </c>
      <c r="H83" t="str">
        <f t="shared" ca="1" si="35"/>
        <v>`lastName`:`Arce`,</v>
      </c>
      <c r="I83" t="str">
        <f t="shared" ca="1" si="36"/>
        <v>`firstName`:`Hector`,</v>
      </c>
      <c r="J83" t="str">
        <f t="shared" ca="1" si="37"/>
        <v>`technician`:`Arce, Hector`,</v>
      </c>
      <c r="K83" t="str">
        <f t="shared" ca="1" si="38"/>
        <v>`timeStampM`:`null`,</v>
      </c>
      <c r="L83" t="str">
        <f t="shared" ca="1" si="39"/>
        <v>`shiftSerial`:`43040_04`,</v>
      </c>
      <c r="M83" t="str">
        <f t="shared" ca="1" si="40"/>
        <v>`siteUid`:521887,</v>
      </c>
      <c r="N83" t="str">
        <f t="shared" ca="1" si="41"/>
        <v>`timeStamp`:43044.2821823032,</v>
      </c>
      <c r="O83" t="str">
        <f t="shared" ca="1" si="42"/>
        <v>`payrollPeriod`:43040,</v>
      </c>
      <c r="P83" t="str">
        <f t="shared" ca="1" si="43"/>
        <v>`payroll_Period`:43040,</v>
      </c>
      <c r="Q83" t="str">
        <f t="shared" ca="1" si="44"/>
        <v>`rprtDate`:43043,</v>
      </c>
      <c r="R83" t="str">
        <f t="shared" ca="1" si="45"/>
        <v>`ts`:0.5,</v>
      </c>
      <c r="S83" t="str">
        <f t="shared" ca="1" si="46"/>
        <v>`te`:0.75,</v>
      </c>
      <c r="T83" t="str">
        <f t="shared" ca="1" si="47"/>
        <v>`repairHrs`:6,</v>
      </c>
      <c r="U83" t="str">
        <f t="shared" ca="1" si="48"/>
        <v>`timeStarts`:`2017-11-04T12:00:00-05:00`,</v>
      </c>
      <c r="V83" t="str">
        <f t="shared" ca="1" si="49"/>
        <v>`timeEnds`:`2017-11-04T18:00:00-05:00`,</v>
      </c>
      <c r="W83" t="str">
        <f t="shared" ca="1" si="50"/>
        <v>`shift`:`AM`,</v>
      </c>
      <c r="X83" t="str">
        <f t="shared" ca="1" si="51"/>
        <v>`shiftStartTime`:`6`,</v>
      </c>
      <c r="Y83" t="str">
        <f t="shared" ca="1" si="52"/>
        <v>`wONum`:`KNSHOP`,</v>
      </c>
      <c r="Z83" t="str">
        <f t="shared" ca="1" si="53"/>
        <v>`uNum`:`HP-078`,</v>
      </c>
      <c r="AA83" t="str">
        <f t="shared" ca="1" si="54"/>
        <v>`notes`:`Fluid end pony rod seal checklist`,</v>
      </c>
      <c r="AB83" t="str">
        <f t="shared" ca="1" si="55"/>
        <v>`shift_Serial`:`43040_04`},</v>
      </c>
      <c r="AD83" t="s">
        <v>46773</v>
      </c>
      <c r="AE83" t="s">
        <v>46774</v>
      </c>
      <c r="AF83" t="s">
        <v>45990</v>
      </c>
      <c r="AG83" t="s">
        <v>45991</v>
      </c>
      <c r="AH83" t="s">
        <v>45992</v>
      </c>
      <c r="AI83" t="s">
        <v>45993</v>
      </c>
      <c r="AJ83" t="s">
        <v>46191</v>
      </c>
      <c r="AK83" t="s">
        <v>46192</v>
      </c>
      <c r="AL83" t="s">
        <v>46193</v>
      </c>
      <c r="AM83" t="s">
        <v>46194</v>
      </c>
      <c r="AN83" t="s">
        <v>46128</v>
      </c>
      <c r="AO83" t="s">
        <v>46268</v>
      </c>
      <c r="AP83" t="s">
        <v>46000</v>
      </c>
      <c r="AQ83" t="s">
        <v>46775</v>
      </c>
      <c r="AR83" t="s">
        <v>46047</v>
      </c>
      <c r="AS83" t="s">
        <v>46048</v>
      </c>
      <c r="AT83" t="s">
        <v>46270</v>
      </c>
      <c r="AU83" t="s">
        <v>46429</v>
      </c>
      <c r="AV83" t="s">
        <v>46006</v>
      </c>
      <c r="AW83" t="s">
        <v>46149</v>
      </c>
      <c r="AX83" t="s">
        <v>46776</v>
      </c>
      <c r="AY83" t="s">
        <v>46777</v>
      </c>
      <c r="AZ83" t="s">
        <v>46010</v>
      </c>
      <c r="BA83" t="s">
        <v>46034</v>
      </c>
      <c r="BB83" t="s">
        <v>46012</v>
      </c>
      <c r="BC83" t="s">
        <v>46396</v>
      </c>
      <c r="BD83" t="s">
        <v>46778</v>
      </c>
      <c r="BE83" t="s">
        <v>46276</v>
      </c>
    </row>
    <row r="84" spans="1:57" x14ac:dyDescent="0.2">
      <c r="A84" t="str">
        <f t="shared" ca="1" si="28"/>
        <v>{`_id`:`scabrera_2017-11-07_00-38-56_-0600_Tue`,</v>
      </c>
      <c r="B84" t="str">
        <f t="shared" ca="1" si="29"/>
        <v>`_rev`:`2-4944b2edc160b9bf81accbff5a8667c6`,</v>
      </c>
      <c r="C84" t="str">
        <f t="shared" ca="1" si="30"/>
        <v>`worksiteEncoded`:`KN_ODS_MNSHOP`,</v>
      </c>
      <c r="D84" t="str">
        <f t="shared" ca="1" si="31"/>
        <v>`client`:`KN`,</v>
      </c>
      <c r="E84" t="str">
        <f t="shared" ca="1" si="32"/>
        <v>`location`:`ODS`,</v>
      </c>
      <c r="F84" t="str">
        <f t="shared" ca="1" si="33"/>
        <v>`locID`:`MNSHOP`,</v>
      </c>
      <c r="G84" t="str">
        <f t="shared" ca="1" si="34"/>
        <v>`username`:`scabrera`,</v>
      </c>
      <c r="H84" t="str">
        <f t="shared" ca="1" si="35"/>
        <v>`lastName`:`Cabrera`,</v>
      </c>
      <c r="I84" t="str">
        <f t="shared" ca="1" si="36"/>
        <v>`firstName`:`Sergio`,</v>
      </c>
      <c r="J84" t="str">
        <f t="shared" ca="1" si="37"/>
        <v>`technician`:`Cabrera, Sergio`,</v>
      </c>
      <c r="K84" t="str">
        <f t="shared" ca="1" si="38"/>
        <v>`timeStampM`:`null`,</v>
      </c>
      <c r="L84" t="str">
        <f t="shared" ca="1" si="39"/>
        <v>`shiftSerial`:`43040_01`,</v>
      </c>
      <c r="M84" t="str">
        <f t="shared" ca="1" si="40"/>
        <v>`siteUid`:521887,</v>
      </c>
      <c r="N84" t="str">
        <f t="shared" ca="1" si="41"/>
        <v>`timeStamp`:43046.027045787,</v>
      </c>
      <c r="O84" t="str">
        <f t="shared" ca="1" si="42"/>
        <v>`payrollPeriod`:43040,</v>
      </c>
      <c r="P84" t="str">
        <f t="shared" ca="1" si="43"/>
        <v>`payroll_Period`:43040,</v>
      </c>
      <c r="Q84" t="str">
        <f t="shared" ca="1" si="44"/>
        <v>`rprtDate`:43040,</v>
      </c>
      <c r="R84" t="str">
        <f t="shared" ca="1" si="45"/>
        <v>`ts`:0.958333333333333,</v>
      </c>
      <c r="S84" t="str">
        <f t="shared" ca="1" si="46"/>
        <v>`te`:0.208333333333333,</v>
      </c>
      <c r="T84" t="str">
        <f t="shared" ca="1" si="47"/>
        <v>`repairHrs`:6,</v>
      </c>
      <c r="U84" t="str">
        <f t="shared" ca="1" si="48"/>
        <v>`timeStarts`:`2017-11-01T23:00:00-05:00`,</v>
      </c>
      <c r="V84" t="str">
        <f t="shared" ca="1" si="49"/>
        <v>`timeEnds`:`2017-11-02T05:00:00-05:00`,</v>
      </c>
      <c r="W84" t="str">
        <f t="shared" ca="1" si="50"/>
        <v>`shift`:`PM`,</v>
      </c>
      <c r="X84" t="str">
        <f t="shared" ca="1" si="51"/>
        <v>`shiftStartTime`:`null`,</v>
      </c>
      <c r="Y84" t="str">
        <f t="shared" ca="1" si="52"/>
        <v>`wONum`:`KNSHOP`,</v>
      </c>
      <c r="Z84" t="str">
        <f t="shared" ca="1" si="53"/>
        <v>`uNum`:`HP-082`,</v>
      </c>
      <c r="AA84" t="str">
        <f t="shared" ca="1" si="54"/>
        <v>`notes`:`Remove and replace fluid end`,</v>
      </c>
      <c r="AB84" t="str">
        <f t="shared" ca="1" si="55"/>
        <v>`shift_Serial`:`43040_01`},</v>
      </c>
      <c r="AD84" t="s">
        <v>46779</v>
      </c>
      <c r="AE84" t="s">
        <v>46780</v>
      </c>
      <c r="AF84" t="s">
        <v>45990</v>
      </c>
      <c r="AG84" t="s">
        <v>45991</v>
      </c>
      <c r="AH84" t="s">
        <v>45992</v>
      </c>
      <c r="AI84" t="s">
        <v>45993</v>
      </c>
      <c r="AJ84" t="s">
        <v>46228</v>
      </c>
      <c r="AK84" t="s">
        <v>46229</v>
      </c>
      <c r="AL84" t="s">
        <v>46230</v>
      </c>
      <c r="AM84" t="s">
        <v>46231</v>
      </c>
      <c r="AN84" t="s">
        <v>46128</v>
      </c>
      <c r="AO84" t="s">
        <v>46540</v>
      </c>
      <c r="AP84" t="s">
        <v>46000</v>
      </c>
      <c r="AQ84" t="s">
        <v>46781</v>
      </c>
      <c r="AR84" t="s">
        <v>46047</v>
      </c>
      <c r="AS84" t="s">
        <v>46048</v>
      </c>
      <c r="AT84" t="s">
        <v>46542</v>
      </c>
      <c r="AU84" t="s">
        <v>46422</v>
      </c>
      <c r="AV84" t="s">
        <v>46051</v>
      </c>
      <c r="AW84" t="s">
        <v>46149</v>
      </c>
      <c r="AX84" t="s">
        <v>46736</v>
      </c>
      <c r="AY84" t="s">
        <v>46679</v>
      </c>
      <c r="AZ84" t="s">
        <v>46033</v>
      </c>
      <c r="BA84" t="s">
        <v>46238</v>
      </c>
      <c r="BB84" t="s">
        <v>46012</v>
      </c>
      <c r="BC84" t="s">
        <v>46263</v>
      </c>
      <c r="BD84" t="s">
        <v>46425</v>
      </c>
      <c r="BE84" t="s">
        <v>46547</v>
      </c>
    </row>
    <row r="85" spans="1:57" x14ac:dyDescent="0.2">
      <c r="A85" t="str">
        <f t="shared" ca="1" si="28"/>
        <v>{`_id`:`miguelmartinez_2017-10-03_07-13-12_-0500_Tue`,</v>
      </c>
      <c r="B85" t="str">
        <f t="shared" ca="1" si="29"/>
        <v>`_rev`:`2-47e0c51d72483a377698ad3e69343d83`,</v>
      </c>
      <c r="C85" t="str">
        <f t="shared" ca="1" si="30"/>
        <v>`worksiteEncoded`:`KN_ODS_MNSHOP`,</v>
      </c>
      <c r="D85" t="str">
        <f t="shared" ca="1" si="31"/>
        <v>`client`:`KN`,</v>
      </c>
      <c r="E85" t="str">
        <f t="shared" ca="1" si="32"/>
        <v>`location`:`ODS`,</v>
      </c>
      <c r="F85" t="str">
        <f t="shared" ca="1" si="33"/>
        <v>`locID`:`MNSHOP`,</v>
      </c>
      <c r="G85" t="str">
        <f t="shared" ca="1" si="34"/>
        <v>`username`:`miguelmartinez`,</v>
      </c>
      <c r="H85" t="str">
        <f t="shared" ca="1" si="35"/>
        <v>`lastName`:`Martinez`,</v>
      </c>
      <c r="I85" t="str">
        <f t="shared" ca="1" si="36"/>
        <v>`firstName`:`Miguel`,</v>
      </c>
      <c r="J85" t="str">
        <f t="shared" ca="1" si="37"/>
        <v>`technician`:`Martinez, Miguel`,</v>
      </c>
      <c r="K85" t="str">
        <f t="shared" ca="1" si="38"/>
        <v>`timeStampM`:`2017-10-03T07:13:12-05:00`,</v>
      </c>
      <c r="L85" t="str">
        <f t="shared" ca="1" si="39"/>
        <v>`shiftSerial`:`43005_06`,</v>
      </c>
      <c r="M85" t="str">
        <f t="shared" ca="1" si="40"/>
        <v>`siteUid`:521887,</v>
      </c>
      <c r="N85" t="str">
        <f t="shared" ca="1" si="41"/>
        <v>`timeStamp`:43011.3008336343,</v>
      </c>
      <c r="O85" t="str">
        <f t="shared" ca="1" si="42"/>
        <v>`payrollPeriod`:43005,</v>
      </c>
      <c r="P85" t="str">
        <f t="shared" ca="1" si="43"/>
        <v>`payroll_Period`:43005,</v>
      </c>
      <c r="Q85" t="str">
        <f t="shared" ca="1" si="44"/>
        <v>`rprtDate`:43010,</v>
      </c>
      <c r="R85" t="str">
        <f t="shared" ca="1" si="45"/>
        <v>`ts`:0.25,</v>
      </c>
      <c r="S85" t="str">
        <f t="shared" ca="1" si="46"/>
        <v>`te`:0.375,</v>
      </c>
      <c r="T85" t="str">
        <f t="shared" ca="1" si="47"/>
        <v>`repairHrs`:3,</v>
      </c>
      <c r="U85" t="str">
        <f t="shared" ca="1" si="48"/>
        <v>`timeStarts`:`2017-10-02T06:00:00-05:00`,</v>
      </c>
      <c r="V85" t="str">
        <f t="shared" ca="1" si="49"/>
        <v>`timeEnds`:`2017-10-02T09:00:00-05:00`,</v>
      </c>
      <c r="W85" t="str">
        <f t="shared" ca="1" si="50"/>
        <v>`shift`:`AM`,</v>
      </c>
      <c r="X85" t="str">
        <f t="shared" ca="1" si="51"/>
        <v>`shiftStartTime`:`6`,</v>
      </c>
      <c r="Y85" t="str">
        <f t="shared" ca="1" si="52"/>
        <v>`wONum`:`KNSHOP`,</v>
      </c>
      <c r="Z85" t="str">
        <f t="shared" ca="1" si="53"/>
        <v>`uNum`:`3111326`,</v>
      </c>
      <c r="AA85" t="str">
        <f t="shared" ca="1" si="54"/>
        <v>`notes`:`Installed scanveger pump. Refilled transmission on frac pump. Run and test. Run it for 30 minutes.`,</v>
      </c>
      <c r="AB85" t="str">
        <f t="shared" ca="1" si="55"/>
        <v>`shift_Serial`:`43005_06`},</v>
      </c>
      <c r="AD85" t="s">
        <v>46782</v>
      </c>
      <c r="AE85" t="s">
        <v>46783</v>
      </c>
      <c r="AF85" t="s">
        <v>45990</v>
      </c>
      <c r="AG85" t="s">
        <v>45991</v>
      </c>
      <c r="AH85" t="s">
        <v>45992</v>
      </c>
      <c r="AI85" t="s">
        <v>45993</v>
      </c>
      <c r="AJ85" t="s">
        <v>46167</v>
      </c>
      <c r="AK85" t="s">
        <v>46168</v>
      </c>
      <c r="AL85" t="s">
        <v>46169</v>
      </c>
      <c r="AM85" t="s">
        <v>46170</v>
      </c>
      <c r="AN85" t="s">
        <v>46784</v>
      </c>
      <c r="AO85" t="s">
        <v>46401</v>
      </c>
      <c r="AP85" t="s">
        <v>46000</v>
      </c>
      <c r="AQ85" t="s">
        <v>46785</v>
      </c>
      <c r="AR85" t="s">
        <v>46209</v>
      </c>
      <c r="AS85" t="s">
        <v>46210</v>
      </c>
      <c r="AT85" t="s">
        <v>46403</v>
      </c>
      <c r="AU85" t="s">
        <v>46248</v>
      </c>
      <c r="AV85" t="s">
        <v>46444</v>
      </c>
      <c r="AW85" t="s">
        <v>46160</v>
      </c>
      <c r="AX85" t="s">
        <v>46786</v>
      </c>
      <c r="AY85" t="s">
        <v>46787</v>
      </c>
      <c r="AZ85" t="s">
        <v>46010</v>
      </c>
      <c r="BA85" t="s">
        <v>46034</v>
      </c>
      <c r="BB85" t="s">
        <v>46012</v>
      </c>
      <c r="BC85" t="s">
        <v>46788</v>
      </c>
      <c r="BD85" t="s">
        <v>46789</v>
      </c>
      <c r="BE85" t="s">
        <v>46410</v>
      </c>
    </row>
    <row r="86" spans="1:57" x14ac:dyDescent="0.2">
      <c r="A86" t="str">
        <f t="shared" ca="1" si="28"/>
        <v>{`_id`:`arrow_2017-11-08_05-42-24_-0600_Wed`,</v>
      </c>
      <c r="B86" t="str">
        <f t="shared" ca="1" si="29"/>
        <v>`_rev`:`2-478bae3afd08db2c49a2d87b05696ae6`,</v>
      </c>
      <c r="C86" t="str">
        <f t="shared" ca="1" si="30"/>
        <v>`worksiteEncoded`:`KN_ODS_MNSHOP`,</v>
      </c>
      <c r="D86" t="str">
        <f t="shared" ca="1" si="31"/>
        <v>`client`:`KN`,</v>
      </c>
      <c r="E86" t="str">
        <f t="shared" ca="1" si="32"/>
        <v>`location`:`ODS`,</v>
      </c>
      <c r="F86" t="str">
        <f t="shared" ca="1" si="33"/>
        <v>`locID`:`MNSHOP`,</v>
      </c>
      <c r="G86" t="str">
        <f t="shared" ca="1" si="34"/>
        <v>`username`:`arrow`,</v>
      </c>
      <c r="H86" t="str">
        <f t="shared" ca="1" si="35"/>
        <v>`lastName`:`Rodriguez`,</v>
      </c>
      <c r="I86" t="str">
        <f t="shared" ca="1" si="36"/>
        <v>`firstName`:`Fernando`,</v>
      </c>
      <c r="J86" t="str">
        <f t="shared" ca="1" si="37"/>
        <v>`technician`:`Rodriguez, Fernando`,</v>
      </c>
      <c r="K86" t="str">
        <f t="shared" ca="1" si="38"/>
        <v>`timeStampM`:`null`,</v>
      </c>
      <c r="L86" t="str">
        <f t="shared" ca="1" si="39"/>
        <v>`shiftSerial`:`43040_07`,</v>
      </c>
      <c r="M86" t="str">
        <f t="shared" ca="1" si="40"/>
        <v>`siteUid`:521887,</v>
      </c>
      <c r="N86" t="str">
        <f t="shared" ca="1" si="41"/>
        <v>`timeStamp`:43047.2377836806,</v>
      </c>
      <c r="O86" t="str">
        <f t="shared" ca="1" si="42"/>
        <v>`payrollPeriod`:43040,</v>
      </c>
      <c r="P86" t="str">
        <f t="shared" ca="1" si="43"/>
        <v>`payroll_Period`:43040,</v>
      </c>
      <c r="Q86" t="str">
        <f t="shared" ca="1" si="44"/>
        <v>`rprtDate`:43046,</v>
      </c>
      <c r="R86" t="str">
        <f t="shared" ca="1" si="45"/>
        <v>`ts`:0,</v>
      </c>
      <c r="S86" t="str">
        <f t="shared" ca="1" si="46"/>
        <v>`te`:0.0833333333333333,</v>
      </c>
      <c r="T86" t="str">
        <f t="shared" ca="1" si="47"/>
        <v>`repairHrs`:2,</v>
      </c>
      <c r="U86" t="str">
        <f t="shared" ca="1" si="48"/>
        <v>`timeStarts`:`2017-11-08T00:00:00-06:00`,</v>
      </c>
      <c r="V86" t="str">
        <f t="shared" ca="1" si="49"/>
        <v>`timeEnds`:`2017-11-08T02:00:00-06:00`,</v>
      </c>
      <c r="W86" t="str">
        <f t="shared" ca="1" si="50"/>
        <v>`shift`:`PM`,</v>
      </c>
      <c r="X86" t="str">
        <f t="shared" ca="1" si="51"/>
        <v>`shiftStartTime`:`7`,</v>
      </c>
      <c r="Y86" t="str">
        <f t="shared" ca="1" si="52"/>
        <v>`wONum`:`KNSHOP`,</v>
      </c>
      <c r="Z86" t="str">
        <f t="shared" ca="1" si="53"/>
        <v>`uNum`:`3111345`,</v>
      </c>
      <c r="AA86" t="str">
        <f t="shared" ca="1" si="54"/>
        <v>`notes`:`Realizar check list tractoR 3111345`,</v>
      </c>
      <c r="AB86" t="str">
        <f t="shared" ca="1" si="55"/>
        <v>`shift_Serial`:`43040_07`},</v>
      </c>
      <c r="AD86" t="s">
        <v>46790</v>
      </c>
      <c r="AE86" t="s">
        <v>46791</v>
      </c>
      <c r="AF86" t="s">
        <v>45990</v>
      </c>
      <c r="AG86" t="s">
        <v>45991</v>
      </c>
      <c r="AH86" t="s">
        <v>45992</v>
      </c>
      <c r="AI86" t="s">
        <v>45993</v>
      </c>
      <c r="AJ86" t="s">
        <v>46288</v>
      </c>
      <c r="AK86" t="s">
        <v>46125</v>
      </c>
      <c r="AL86" t="s">
        <v>46289</v>
      </c>
      <c r="AM86" t="s">
        <v>46290</v>
      </c>
      <c r="AN86" t="s">
        <v>46128</v>
      </c>
      <c r="AO86" t="s">
        <v>46279</v>
      </c>
      <c r="AP86" t="s">
        <v>46000</v>
      </c>
      <c r="AQ86" t="s">
        <v>46792</v>
      </c>
      <c r="AR86" t="s">
        <v>46047</v>
      </c>
      <c r="AS86" t="s">
        <v>46048</v>
      </c>
      <c r="AT86" t="s">
        <v>46281</v>
      </c>
      <c r="AU86" t="s">
        <v>46050</v>
      </c>
      <c r="AV86" t="s">
        <v>46533</v>
      </c>
      <c r="AW86" t="s">
        <v>46116</v>
      </c>
      <c r="AX86" t="s">
        <v>46793</v>
      </c>
      <c r="AY86" t="s">
        <v>46794</v>
      </c>
      <c r="AZ86" t="s">
        <v>46033</v>
      </c>
      <c r="BA86" t="s">
        <v>46011</v>
      </c>
      <c r="BB86" t="s">
        <v>46012</v>
      </c>
      <c r="BC86" t="s">
        <v>46636</v>
      </c>
      <c r="BD86" t="s">
        <v>46795</v>
      </c>
      <c r="BE86" t="s">
        <v>46285</v>
      </c>
    </row>
    <row r="87" spans="1:57" x14ac:dyDescent="0.2">
      <c r="A87" t="str">
        <f t="shared" ca="1" si="28"/>
        <v>{`_id`:`arrow_2017-11-03_18-57-57_-0500_Fri`,</v>
      </c>
      <c r="B87" t="str">
        <f t="shared" ca="1" si="29"/>
        <v>`_rev`:`2-40355e0ff4a44be3819d4d2d2fc0d01c`,</v>
      </c>
      <c r="C87" t="str">
        <f t="shared" ca="1" si="30"/>
        <v>`worksiteEncoded`:`KN_ODS_MNSHOP`,</v>
      </c>
      <c r="D87" t="str">
        <f t="shared" ca="1" si="31"/>
        <v>`client`:`KN`,</v>
      </c>
      <c r="E87" t="str">
        <f t="shared" ca="1" si="32"/>
        <v>`location`:`ODS`,</v>
      </c>
      <c r="F87" t="str">
        <f t="shared" ca="1" si="33"/>
        <v>`locID`:`MNSHOP`,</v>
      </c>
      <c r="G87" t="str">
        <f t="shared" ca="1" si="34"/>
        <v>`username`:`arrow`,</v>
      </c>
      <c r="H87" t="str">
        <f t="shared" ca="1" si="35"/>
        <v>`lastName`:`Rodriguez`,</v>
      </c>
      <c r="I87" t="str">
        <f t="shared" ca="1" si="36"/>
        <v>`firstName`:`Fernando`,</v>
      </c>
      <c r="J87" t="str">
        <f t="shared" ca="1" si="37"/>
        <v>`technician`:`Rodriguez, Fernando`,</v>
      </c>
      <c r="K87" t="str">
        <f t="shared" ca="1" si="38"/>
        <v>`timeStampM`:`null`,</v>
      </c>
      <c r="L87" t="str">
        <f t="shared" ca="1" si="39"/>
        <v>`shiftSerial`:`43040_03`,</v>
      </c>
      <c r="M87" t="str">
        <f t="shared" ca="1" si="40"/>
        <v>`siteUid`:521887,</v>
      </c>
      <c r="N87" t="str">
        <f t="shared" ca="1" si="41"/>
        <v>`timeStamp`:43042.7902501389,</v>
      </c>
      <c r="O87" t="str">
        <f t="shared" ca="1" si="42"/>
        <v>`payrollPeriod`:43040,</v>
      </c>
      <c r="P87" t="str">
        <f t="shared" ca="1" si="43"/>
        <v>`payroll_Period`:43040,</v>
      </c>
      <c r="Q87" t="str">
        <f t="shared" ca="1" si="44"/>
        <v>`rprtDate`:43042,</v>
      </c>
      <c r="R87" t="str">
        <f t="shared" ca="1" si="45"/>
        <v>`ts`:0.75,</v>
      </c>
      <c r="S87" t="str">
        <f t="shared" ca="1" si="46"/>
        <v>`te`:0.875,</v>
      </c>
      <c r="T87" t="str">
        <f t="shared" ca="1" si="47"/>
        <v>`repairHrs`:3,</v>
      </c>
      <c r="U87" t="str">
        <f t="shared" ca="1" si="48"/>
        <v>`timeStarts`:`2017-11-03T18:00:00-05:00`,</v>
      </c>
      <c r="V87" t="str">
        <f t="shared" ca="1" si="49"/>
        <v>`timeEnds`:`2017-11-03T21:00:00-05:00`,</v>
      </c>
      <c r="W87" t="str">
        <f t="shared" ca="1" si="50"/>
        <v>`shift`:`PM`,</v>
      </c>
      <c r="X87" t="str">
        <f t="shared" ca="1" si="51"/>
        <v>`shiftStartTime`:`7`,</v>
      </c>
      <c r="Y87" t="str">
        <f t="shared" ca="1" si="52"/>
        <v>`wONum`:`KNSHOP`,</v>
      </c>
      <c r="Z87" t="str">
        <f t="shared" ca="1" si="53"/>
        <v>`uNum`:`305530`,</v>
      </c>
      <c r="AA87" t="str">
        <f t="shared" ca="1" si="54"/>
        <v>`notes`:`Realizar check list  Realizar PM Revisar corto en las luces tractor 305530`,</v>
      </c>
      <c r="AB87" t="str">
        <f t="shared" ca="1" si="55"/>
        <v>`shift_Serial`:`43040_03`},</v>
      </c>
      <c r="AD87" t="s">
        <v>46796</v>
      </c>
      <c r="AE87" t="s">
        <v>46797</v>
      </c>
      <c r="AF87" t="s">
        <v>45990</v>
      </c>
      <c r="AG87" t="s">
        <v>45991</v>
      </c>
      <c r="AH87" t="s">
        <v>45992</v>
      </c>
      <c r="AI87" t="s">
        <v>45993</v>
      </c>
      <c r="AJ87" t="s">
        <v>46288</v>
      </c>
      <c r="AK87" t="s">
        <v>46125</v>
      </c>
      <c r="AL87" t="s">
        <v>46289</v>
      </c>
      <c r="AM87" t="s">
        <v>46290</v>
      </c>
      <c r="AN87" t="s">
        <v>46128</v>
      </c>
      <c r="AO87" t="s">
        <v>46195</v>
      </c>
      <c r="AP87" t="s">
        <v>46000</v>
      </c>
      <c r="AQ87" t="s">
        <v>46798</v>
      </c>
      <c r="AR87" t="s">
        <v>46047</v>
      </c>
      <c r="AS87" t="s">
        <v>46048</v>
      </c>
      <c r="AT87" t="s">
        <v>46197</v>
      </c>
      <c r="AU87" t="s">
        <v>46028</v>
      </c>
      <c r="AV87" t="s">
        <v>46514</v>
      </c>
      <c r="AW87" t="s">
        <v>46160</v>
      </c>
      <c r="AX87" t="s">
        <v>46799</v>
      </c>
      <c r="AY87" t="s">
        <v>46800</v>
      </c>
      <c r="AZ87" t="s">
        <v>46033</v>
      </c>
      <c r="BA87" t="s">
        <v>46011</v>
      </c>
      <c r="BB87" t="s">
        <v>46012</v>
      </c>
      <c r="BC87" t="s">
        <v>46801</v>
      </c>
      <c r="BD87" t="s">
        <v>46802</v>
      </c>
      <c r="BE87" t="s">
        <v>46203</v>
      </c>
    </row>
    <row r="88" spans="1:57" x14ac:dyDescent="0.2">
      <c r="A88" t="str">
        <f t="shared" ca="1" si="28"/>
        <v>{`_id`:`evela_2017-11-08_09-54-30_-0600_Wed`,</v>
      </c>
      <c r="B88" t="str">
        <f t="shared" ca="1" si="29"/>
        <v>`_rev`:`2-3e881a72533fdff99ffc339888df6fc3`,</v>
      </c>
      <c r="C88" t="str">
        <f t="shared" ca="1" si="30"/>
        <v>`worksiteEncoded`:`KN_ODS_MNSHOP`,</v>
      </c>
      <c r="D88" t="str">
        <f t="shared" ca="1" si="31"/>
        <v>`client`:`KN`,</v>
      </c>
      <c r="E88" t="str">
        <f t="shared" ca="1" si="32"/>
        <v>`location`:`ODS`,</v>
      </c>
      <c r="F88" t="str">
        <f t="shared" ca="1" si="33"/>
        <v>`locID`:`MNSHOP`,</v>
      </c>
      <c r="G88" t="str">
        <f t="shared" ca="1" si="34"/>
        <v>`username`:`evela`,</v>
      </c>
      <c r="H88" t="str">
        <f t="shared" ca="1" si="35"/>
        <v>`lastName`:`Vela`,</v>
      </c>
      <c r="I88" t="str">
        <f t="shared" ca="1" si="36"/>
        <v>`firstName`:`Ediberto`,</v>
      </c>
      <c r="J88" t="str">
        <f t="shared" ca="1" si="37"/>
        <v>`technician`:`Vela, Ediberto`,</v>
      </c>
      <c r="K88" t="str">
        <f t="shared" ca="1" si="38"/>
        <v>`timeStampM`:`null`,</v>
      </c>
      <c r="L88" t="str">
        <f t="shared" ca="1" si="39"/>
        <v>`shiftSerial`:`43040_05`,</v>
      </c>
      <c r="M88" t="str">
        <f t="shared" ca="1" si="40"/>
        <v>`siteUid`:521887,</v>
      </c>
      <c r="N88" t="str">
        <f t="shared" ca="1" si="41"/>
        <v>`timeStamp`:43047.4128515046,</v>
      </c>
      <c r="O88" t="str">
        <f t="shared" ca="1" si="42"/>
        <v>`payrollPeriod`:43040,</v>
      </c>
      <c r="P88" t="str">
        <f t="shared" ca="1" si="43"/>
        <v>`payroll_Period`:43040,</v>
      </c>
      <c r="Q88" t="str">
        <f t="shared" ca="1" si="44"/>
        <v>`rprtDate`:43044,</v>
      </c>
      <c r="R88" t="str">
        <f t="shared" ca="1" si="45"/>
        <v>`ts`:0,</v>
      </c>
      <c r="S88" t="str">
        <f t="shared" ca="1" si="46"/>
        <v>`te`:0.208333333333333,</v>
      </c>
      <c r="T88" t="str">
        <f t="shared" ca="1" si="47"/>
        <v>`repairHrs`:5,</v>
      </c>
      <c r="U88" t="str">
        <f t="shared" ca="1" si="48"/>
        <v>`timeStarts`:`2017-11-06T00:00:00-06:00`,</v>
      </c>
      <c r="V88" t="str">
        <f t="shared" ca="1" si="49"/>
        <v>`timeEnds`:`2017-11-06T05:00:00-06:00`,</v>
      </c>
      <c r="W88" t="str">
        <f t="shared" ca="1" si="50"/>
        <v>`shift`:`PM`,</v>
      </c>
      <c r="X88" t="str">
        <f t="shared" ca="1" si="51"/>
        <v>`shiftStartTime`:`7`,</v>
      </c>
      <c r="Y88" t="str">
        <f t="shared" ca="1" si="52"/>
        <v>`wONum`:`KNSHOP`,</v>
      </c>
      <c r="Z88" t="str">
        <f t="shared" ca="1" si="53"/>
        <v>`uNum`:`SHOP`,</v>
      </c>
      <c r="AA88" t="str">
        <f t="shared" ca="1" si="54"/>
        <v>`notes`:`Clean shop`,</v>
      </c>
      <c r="AB88" t="str">
        <f t="shared" ca="1" si="55"/>
        <v>`shift_Serial`:`43040_05`},</v>
      </c>
      <c r="AD88" t="s">
        <v>46803</v>
      </c>
      <c r="AE88" t="s">
        <v>46804</v>
      </c>
      <c r="AF88" t="s">
        <v>45990</v>
      </c>
      <c r="AG88" t="s">
        <v>45991</v>
      </c>
      <c r="AH88" t="s">
        <v>45992</v>
      </c>
      <c r="AI88" t="s">
        <v>45993</v>
      </c>
      <c r="AJ88" t="s">
        <v>46299</v>
      </c>
      <c r="AK88" t="s">
        <v>46019</v>
      </c>
      <c r="AL88" t="s">
        <v>46300</v>
      </c>
      <c r="AM88" t="s">
        <v>46301</v>
      </c>
      <c r="AN88" t="s">
        <v>46128</v>
      </c>
      <c r="AO88" t="s">
        <v>46375</v>
      </c>
      <c r="AP88" t="s">
        <v>46000</v>
      </c>
      <c r="AQ88" t="s">
        <v>46805</v>
      </c>
      <c r="AR88" t="s">
        <v>46047</v>
      </c>
      <c r="AS88" t="s">
        <v>46048</v>
      </c>
      <c r="AT88" t="s">
        <v>46377</v>
      </c>
      <c r="AU88" t="s">
        <v>46050</v>
      </c>
      <c r="AV88" t="s">
        <v>46051</v>
      </c>
      <c r="AW88" t="s">
        <v>46030</v>
      </c>
      <c r="AX88" t="s">
        <v>46806</v>
      </c>
      <c r="AY88" t="s">
        <v>46380</v>
      </c>
      <c r="AZ88" t="s">
        <v>46033</v>
      </c>
      <c r="BA88" t="s">
        <v>46011</v>
      </c>
      <c r="BB88" t="s">
        <v>46012</v>
      </c>
      <c r="BC88" t="s">
        <v>46274</v>
      </c>
      <c r="BD88" t="s">
        <v>46807</v>
      </c>
      <c r="BE88" t="s">
        <v>46382</v>
      </c>
    </row>
    <row r="89" spans="1:57" x14ac:dyDescent="0.2">
      <c r="A89" t="str">
        <f t="shared" ca="1" si="28"/>
        <v>{`_id`:`hmarce_2017-11-02_15-46-59_-0500_Thu`,</v>
      </c>
      <c r="B89" t="str">
        <f t="shared" ca="1" si="29"/>
        <v>`_rev`:`2-398e73b06a9771eee6759d7ad699306d`,</v>
      </c>
      <c r="C89" t="str">
        <f t="shared" ca="1" si="30"/>
        <v>`worksiteEncoded`:`KN_ODS_MNSHOP`,</v>
      </c>
      <c r="D89" t="str">
        <f t="shared" ca="1" si="31"/>
        <v>`client`:`KN`,</v>
      </c>
      <c r="E89" t="str">
        <f t="shared" ca="1" si="32"/>
        <v>`location`:`ODS`,</v>
      </c>
      <c r="F89" t="str">
        <f t="shared" ca="1" si="33"/>
        <v>`locID`:`MNSHOP`,</v>
      </c>
      <c r="G89" t="str">
        <f t="shared" ca="1" si="34"/>
        <v>`username`:`hmarce`,</v>
      </c>
      <c r="H89" t="str">
        <f t="shared" ca="1" si="35"/>
        <v>`lastName`:`Arce`,</v>
      </c>
      <c r="I89" t="str">
        <f t="shared" ca="1" si="36"/>
        <v>`firstName`:`Hector`,</v>
      </c>
      <c r="J89" t="str">
        <f t="shared" ca="1" si="37"/>
        <v>`technician`:`Arce, Hector`,</v>
      </c>
      <c r="K89" t="str">
        <f t="shared" ca="1" si="38"/>
        <v>`timeStampM`:`null`,</v>
      </c>
      <c r="L89" t="str">
        <f t="shared" ca="1" si="39"/>
        <v>`shiftSerial`:`43040_01`,</v>
      </c>
      <c r="M89" t="str">
        <f t="shared" ca="1" si="40"/>
        <v>`siteUid`:521887,</v>
      </c>
      <c r="N89" t="str">
        <f t="shared" ca="1" si="41"/>
        <v>`timeStamp`:43041.6576300231,</v>
      </c>
      <c r="O89" t="str">
        <f t="shared" ca="1" si="42"/>
        <v>`payrollPeriod`:43040,</v>
      </c>
      <c r="P89" t="str">
        <f t="shared" ca="1" si="43"/>
        <v>`payroll_Period`:43040,</v>
      </c>
      <c r="Q89" t="str">
        <f t="shared" ca="1" si="44"/>
        <v>`rprtDate`:43040,</v>
      </c>
      <c r="R89" t="str">
        <f t="shared" ca="1" si="45"/>
        <v>`ts`:0.25,</v>
      </c>
      <c r="S89" t="str">
        <f t="shared" ca="1" si="46"/>
        <v>`te`:0.375,</v>
      </c>
      <c r="T89" t="str">
        <f t="shared" ca="1" si="47"/>
        <v>`repairHrs`:3,</v>
      </c>
      <c r="U89" t="str">
        <f t="shared" ca="1" si="48"/>
        <v>`timeStarts`:`2017-11-01T06:00:00-05:00`,</v>
      </c>
      <c r="V89" t="str">
        <f t="shared" ca="1" si="49"/>
        <v>`timeEnds`:`2017-11-01T09:00:00-05:00`,</v>
      </c>
      <c r="W89" t="str">
        <f t="shared" ca="1" si="50"/>
        <v>`shift`:`AM`,</v>
      </c>
      <c r="X89" t="str">
        <f t="shared" ca="1" si="51"/>
        <v>`shiftStartTime`:`6`,</v>
      </c>
      <c r="Y89" t="str">
        <f t="shared" ca="1" si="52"/>
        <v>`wONum`:`KNSHOP`,</v>
      </c>
      <c r="Z89" t="str">
        <f t="shared" ca="1" si="53"/>
        <v>`uNum`:`HP-066`,</v>
      </c>
      <c r="AA89" t="str">
        <f t="shared" ca="1" si="54"/>
        <v>`notes`:`Install manifold iron brackets finish installing fluid end`,</v>
      </c>
      <c r="AB89" t="str">
        <f t="shared" ca="1" si="55"/>
        <v>`shift_Serial`:`43040_01`},</v>
      </c>
      <c r="AD89" t="s">
        <v>46808</v>
      </c>
      <c r="AE89" t="s">
        <v>46809</v>
      </c>
      <c r="AF89" t="s">
        <v>45990</v>
      </c>
      <c r="AG89" t="s">
        <v>45991</v>
      </c>
      <c r="AH89" t="s">
        <v>45992</v>
      </c>
      <c r="AI89" t="s">
        <v>45993</v>
      </c>
      <c r="AJ89" t="s">
        <v>46191</v>
      </c>
      <c r="AK89" t="s">
        <v>46192</v>
      </c>
      <c r="AL89" t="s">
        <v>46193</v>
      </c>
      <c r="AM89" t="s">
        <v>46194</v>
      </c>
      <c r="AN89" t="s">
        <v>46128</v>
      </c>
      <c r="AO89" t="s">
        <v>46540</v>
      </c>
      <c r="AP89" t="s">
        <v>46000</v>
      </c>
      <c r="AQ89" t="s">
        <v>46810</v>
      </c>
      <c r="AR89" t="s">
        <v>46047</v>
      </c>
      <c r="AS89" t="s">
        <v>46048</v>
      </c>
      <c r="AT89" t="s">
        <v>46542</v>
      </c>
      <c r="AU89" t="s">
        <v>46248</v>
      </c>
      <c r="AV89" t="s">
        <v>46444</v>
      </c>
      <c r="AW89" t="s">
        <v>46160</v>
      </c>
      <c r="AX89" t="s">
        <v>46551</v>
      </c>
      <c r="AY89" t="s">
        <v>46811</v>
      </c>
      <c r="AZ89" t="s">
        <v>46010</v>
      </c>
      <c r="BA89" t="s">
        <v>46034</v>
      </c>
      <c r="BB89" t="s">
        <v>46012</v>
      </c>
      <c r="BC89" t="s">
        <v>46553</v>
      </c>
      <c r="BD89" t="s">
        <v>46812</v>
      </c>
      <c r="BE89" t="s">
        <v>46547</v>
      </c>
    </row>
    <row r="90" spans="1:57" x14ac:dyDescent="0.2">
      <c r="A90" t="str">
        <f t="shared" ca="1" si="28"/>
        <v>{`_id`:`arrow_2017-10-17_08-21-24_-0500_Tue`,</v>
      </c>
      <c r="B90" t="str">
        <f t="shared" ca="1" si="29"/>
        <v>`_rev`:`2-36fd91c2ba3b47f035b17705e6514d73`,</v>
      </c>
      <c r="C90" t="str">
        <f t="shared" ca="1" si="30"/>
        <v>`worksiteEncoded`:`KN_ODS_MNSHOP`,</v>
      </c>
      <c r="D90" t="str">
        <f t="shared" ca="1" si="31"/>
        <v>`client`:`KN`,</v>
      </c>
      <c r="E90" t="str">
        <f t="shared" ca="1" si="32"/>
        <v>`location`:`ODS`,</v>
      </c>
      <c r="F90" t="str">
        <f t="shared" ca="1" si="33"/>
        <v>`locID`:`MNSHOP`,</v>
      </c>
      <c r="G90" t="str">
        <f t="shared" ca="1" si="34"/>
        <v>`username`:`arrow`,</v>
      </c>
      <c r="H90" t="str">
        <f t="shared" ca="1" si="35"/>
        <v>`lastName`:`Rodriguez`,</v>
      </c>
      <c r="I90" t="str">
        <f t="shared" ca="1" si="36"/>
        <v>`firstName`:`Fernando`,</v>
      </c>
      <c r="J90" t="str">
        <f t="shared" ca="1" si="37"/>
        <v>`technician`:`Rodriguez, Fernando`,</v>
      </c>
      <c r="K90" t="str">
        <f t="shared" ca="1" si="38"/>
        <v>`timeStampM`:`2017-10-17T08:21:24-05:00`,</v>
      </c>
      <c r="L90" t="str">
        <f t="shared" ca="1" si="39"/>
        <v>`shiftSerial`:`43019_06`,</v>
      </c>
      <c r="M90" t="str">
        <f t="shared" ca="1" si="40"/>
        <v>`siteUid`:521887,</v>
      </c>
      <c r="N90" t="str">
        <f t="shared" ca="1" si="41"/>
        <v>`timeStamp`:43025.3481969444,</v>
      </c>
      <c r="O90" t="str">
        <f t="shared" ca="1" si="42"/>
        <v>`payrollPeriod`:43019,</v>
      </c>
      <c r="P90" t="str">
        <f t="shared" ca="1" si="43"/>
        <v>`payroll_Period`:43019,</v>
      </c>
      <c r="Q90" t="str">
        <f t="shared" ca="1" si="44"/>
        <v>`rprtDate`:43024,</v>
      </c>
      <c r="R90" t="str">
        <f t="shared" ca="1" si="45"/>
        <v>`ts`:0.75,</v>
      </c>
      <c r="S90" t="str">
        <f t="shared" ca="1" si="46"/>
        <v>`te`:0.0833333333333333,</v>
      </c>
      <c r="T90" t="str">
        <f t="shared" ca="1" si="47"/>
        <v>`repairHrs`:8,</v>
      </c>
      <c r="U90" t="str">
        <f t="shared" ca="1" si="48"/>
        <v>`timeStarts`:`2017-10-16T18:00:00-05:00`,</v>
      </c>
      <c r="V90" t="str">
        <f t="shared" ca="1" si="49"/>
        <v>`timeEnds`:`2017-10-17T02:00:00-05:00`,</v>
      </c>
      <c r="W90" t="str">
        <f t="shared" ca="1" si="50"/>
        <v>`shift`:`PM`,</v>
      </c>
      <c r="X90" t="str">
        <f t="shared" ca="1" si="51"/>
        <v>`shiftStartTime`:`7`,</v>
      </c>
      <c r="Y90" t="str">
        <f t="shared" ca="1" si="52"/>
        <v>`wONum`:`KNSHOP`,</v>
      </c>
      <c r="Z90" t="str">
        <f t="shared" ca="1" si="53"/>
        <v>`uNum`:`SHOP`,</v>
      </c>
      <c r="AA90" t="str">
        <f t="shared" ca="1" si="54"/>
        <v>`notes`:`Clean up`,</v>
      </c>
      <c r="AB90" t="str">
        <f t="shared" ca="1" si="55"/>
        <v>`shift_Serial`:`43019_06`},</v>
      </c>
      <c r="AD90" t="s">
        <v>46813</v>
      </c>
      <c r="AE90" t="s">
        <v>46814</v>
      </c>
      <c r="AF90" t="s">
        <v>45990</v>
      </c>
      <c r="AG90" t="s">
        <v>45991</v>
      </c>
      <c r="AH90" t="s">
        <v>45992</v>
      </c>
      <c r="AI90" t="s">
        <v>45993</v>
      </c>
      <c r="AJ90" t="s">
        <v>46288</v>
      </c>
      <c r="AK90" t="s">
        <v>46125</v>
      </c>
      <c r="AL90" t="s">
        <v>46289</v>
      </c>
      <c r="AM90" t="s">
        <v>46290</v>
      </c>
      <c r="AN90" t="s">
        <v>46815</v>
      </c>
      <c r="AO90" t="s">
        <v>46816</v>
      </c>
      <c r="AP90" t="s">
        <v>46000</v>
      </c>
      <c r="AQ90" t="s">
        <v>46817</v>
      </c>
      <c r="AR90" t="s">
        <v>46085</v>
      </c>
      <c r="AS90" t="s">
        <v>46086</v>
      </c>
      <c r="AT90" t="s">
        <v>46818</v>
      </c>
      <c r="AU90" t="s">
        <v>46028</v>
      </c>
      <c r="AV90" t="s">
        <v>46533</v>
      </c>
      <c r="AW90" t="s">
        <v>46260</v>
      </c>
      <c r="AX90" t="s">
        <v>46819</v>
      </c>
      <c r="AY90" t="s">
        <v>46820</v>
      </c>
      <c r="AZ90" t="s">
        <v>46033</v>
      </c>
      <c r="BA90" t="s">
        <v>46011</v>
      </c>
      <c r="BB90" t="s">
        <v>46012</v>
      </c>
      <c r="BC90" t="s">
        <v>46274</v>
      </c>
      <c r="BD90" t="s">
        <v>46602</v>
      </c>
      <c r="BE90" t="s">
        <v>46821</v>
      </c>
    </row>
    <row r="91" spans="1:57" x14ac:dyDescent="0.2">
      <c r="A91" t="str">
        <f t="shared" ca="1" si="28"/>
        <v>{`_id`:`miguelmartinez_2017-10-04_07-03-16_-0500_Wed`,</v>
      </c>
      <c r="B91" t="str">
        <f t="shared" ca="1" si="29"/>
        <v>`_rev`:`2-362973283fb9c5e746ed8b4edb3f0856`,</v>
      </c>
      <c r="C91" t="str">
        <f t="shared" ca="1" si="30"/>
        <v>`worksiteEncoded`:`KN_ODS_MNSHOP`,</v>
      </c>
      <c r="D91" t="str">
        <f t="shared" ca="1" si="31"/>
        <v>`client`:`KN`,</v>
      </c>
      <c r="E91" t="str">
        <f t="shared" ca="1" si="32"/>
        <v>`location`:`ODS`,</v>
      </c>
      <c r="F91" t="str">
        <f t="shared" ca="1" si="33"/>
        <v>`locID`:`MNSHOP`,</v>
      </c>
      <c r="G91" t="str">
        <f t="shared" ca="1" si="34"/>
        <v>`username`:`miguelmartinez`,</v>
      </c>
      <c r="H91" t="str">
        <f t="shared" ca="1" si="35"/>
        <v>`lastName`:`Martinez`,</v>
      </c>
      <c r="I91" t="str">
        <f t="shared" ca="1" si="36"/>
        <v>`firstName`:`Miguel`,</v>
      </c>
      <c r="J91" t="str">
        <f t="shared" ca="1" si="37"/>
        <v>`technician`:`Martinez, Miguel`,</v>
      </c>
      <c r="K91" t="str">
        <f t="shared" ca="1" si="38"/>
        <v>`timeStampM`:`2017-10-04T07:03:16-05:00`,</v>
      </c>
      <c r="L91" t="str">
        <f t="shared" ca="1" si="39"/>
        <v>`shiftSerial`:`43005_07`,</v>
      </c>
      <c r="M91" t="str">
        <f t="shared" ca="1" si="40"/>
        <v>`siteUid`:521887,</v>
      </c>
      <c r="N91" t="str">
        <f t="shared" ca="1" si="41"/>
        <v>`timeStamp`:43012.2939353704,</v>
      </c>
      <c r="O91" t="str">
        <f t="shared" ca="1" si="42"/>
        <v>`payrollPeriod`:43005,</v>
      </c>
      <c r="P91" t="str">
        <f t="shared" ca="1" si="43"/>
        <v>`payroll_Period`:43005,</v>
      </c>
      <c r="Q91" t="str">
        <f t="shared" ca="1" si="44"/>
        <v>`rprtDate`:43011,</v>
      </c>
      <c r="R91" t="str">
        <f t="shared" ca="1" si="45"/>
        <v>`ts`:0.375,</v>
      </c>
      <c r="S91" t="str">
        <f t="shared" ca="1" si="46"/>
        <v>`te`:0.625,</v>
      </c>
      <c r="T91" t="str">
        <f t="shared" ca="1" si="47"/>
        <v>`repairHrs`:6,</v>
      </c>
      <c r="U91" t="str">
        <f t="shared" ca="1" si="48"/>
        <v>`timeStarts`:`2017-10-03T09:00:00-05:00`,</v>
      </c>
      <c r="V91" t="str">
        <f t="shared" ca="1" si="49"/>
        <v>`timeEnds`:`2017-10-03T15:00:00-05:00`,</v>
      </c>
      <c r="W91" t="str">
        <f t="shared" ca="1" si="50"/>
        <v>`shift`:`AM`,</v>
      </c>
      <c r="X91" t="str">
        <f t="shared" ca="1" si="51"/>
        <v>`shiftStartTime`:`6`,</v>
      </c>
      <c r="Y91" t="str">
        <f t="shared" ca="1" si="52"/>
        <v>`wONum`:`KNSHOP`,</v>
      </c>
      <c r="Z91" t="str">
        <f t="shared" ca="1" si="53"/>
        <v>`uNum`:`506075`,</v>
      </c>
      <c r="AA91" t="str">
        <f t="shared" ca="1" si="54"/>
        <v>`notes`:`Washed unit on wasbay. Performed checklist on tractor and trailer. Performed repairs on both tractor and trailer`,</v>
      </c>
      <c r="AB91" t="str">
        <f t="shared" ca="1" si="55"/>
        <v>`shift_Serial`:`43005_07`},</v>
      </c>
      <c r="AD91" t="s">
        <v>46822</v>
      </c>
      <c r="AE91" t="s">
        <v>46823</v>
      </c>
      <c r="AF91" t="s">
        <v>45990</v>
      </c>
      <c r="AG91" t="s">
        <v>45991</v>
      </c>
      <c r="AH91" t="s">
        <v>45992</v>
      </c>
      <c r="AI91" t="s">
        <v>45993</v>
      </c>
      <c r="AJ91" t="s">
        <v>46167</v>
      </c>
      <c r="AK91" t="s">
        <v>46168</v>
      </c>
      <c r="AL91" t="s">
        <v>46169</v>
      </c>
      <c r="AM91" t="s">
        <v>46170</v>
      </c>
      <c r="AN91" t="s">
        <v>46824</v>
      </c>
      <c r="AO91" t="s">
        <v>46207</v>
      </c>
      <c r="AP91" t="s">
        <v>46000</v>
      </c>
      <c r="AQ91" t="s">
        <v>46825</v>
      </c>
      <c r="AR91" t="s">
        <v>46209</v>
      </c>
      <c r="AS91" t="s">
        <v>46210</v>
      </c>
      <c r="AT91" t="s">
        <v>46211</v>
      </c>
      <c r="AU91" t="s">
        <v>46543</v>
      </c>
      <c r="AV91" t="s">
        <v>46174</v>
      </c>
      <c r="AW91" t="s">
        <v>46149</v>
      </c>
      <c r="AX91" t="s">
        <v>46826</v>
      </c>
      <c r="AY91" t="s">
        <v>46827</v>
      </c>
      <c r="AZ91" t="s">
        <v>46010</v>
      </c>
      <c r="BA91" t="s">
        <v>46034</v>
      </c>
      <c r="BB91" t="s">
        <v>46012</v>
      </c>
      <c r="BC91" t="s">
        <v>46370</v>
      </c>
      <c r="BD91" t="s">
        <v>46828</v>
      </c>
      <c r="BE91" t="s">
        <v>46217</v>
      </c>
    </row>
    <row r="92" spans="1:57" x14ac:dyDescent="0.2">
      <c r="A92" t="str">
        <f t="shared" ca="1" si="28"/>
        <v>{`_id`:`omega_2017-10-06_18-46-41_-0500_Fri`,</v>
      </c>
      <c r="B92" t="str">
        <f t="shared" ca="1" si="29"/>
        <v>`_rev`:`2-333ef526886dfd6e95dbf3be299ba6e9`,</v>
      </c>
      <c r="C92" t="str">
        <f t="shared" ca="1" si="30"/>
        <v>`worksiteEncoded`:`KN_ODS_MNSHOP`,</v>
      </c>
      <c r="D92" t="str">
        <f t="shared" ca="1" si="31"/>
        <v>`client`:`KN`,</v>
      </c>
      <c r="E92" t="str">
        <f t="shared" ca="1" si="32"/>
        <v>`location`:`ODS`,</v>
      </c>
      <c r="F92" t="str">
        <f t="shared" ca="1" si="33"/>
        <v>`locID`:`MNSHOP`,</v>
      </c>
      <c r="G92" t="str">
        <f t="shared" ca="1" si="34"/>
        <v>`username`:`omega`,</v>
      </c>
      <c r="H92" t="str">
        <f t="shared" ca="1" si="35"/>
        <v>`lastName`:`Tijerina`,</v>
      </c>
      <c r="I92" t="str">
        <f t="shared" ca="1" si="36"/>
        <v>`firstName`:`Rene`,</v>
      </c>
      <c r="J92" t="str">
        <f t="shared" ca="1" si="37"/>
        <v>`technician`:`Tijerina, Rene`,</v>
      </c>
      <c r="K92" t="str">
        <f t="shared" ca="1" si="38"/>
        <v>`timeStampM`:`2017-10-06T18:46:41-05:00`,</v>
      </c>
      <c r="L92" t="str">
        <f t="shared" ca="1" si="39"/>
        <v>`shiftSerial`:`43012_03`,</v>
      </c>
      <c r="M92" t="str">
        <f t="shared" ca="1" si="40"/>
        <v>`siteUid`:521887,</v>
      </c>
      <c r="N92" t="str">
        <f t="shared" ca="1" si="41"/>
        <v>`timeStamp`:43014.7824284606,</v>
      </c>
      <c r="O92" t="str">
        <f t="shared" ca="1" si="42"/>
        <v>`payrollPeriod`:43012,</v>
      </c>
      <c r="P92" t="str">
        <f t="shared" ca="1" si="43"/>
        <v>`payroll_Period`:43012,</v>
      </c>
      <c r="Q92" t="str">
        <f t="shared" ca="1" si="44"/>
        <v>`rprtDate`:43014,</v>
      </c>
      <c r="R92" t="str">
        <f t="shared" ca="1" si="45"/>
        <v>`ts`:0.25,</v>
      </c>
      <c r="S92" t="str">
        <f t="shared" ca="1" si="46"/>
        <v>`te`:0.708333333333333,</v>
      </c>
      <c r="T92" t="str">
        <f t="shared" ca="1" si="47"/>
        <v>`repairHrs`:11,</v>
      </c>
      <c r="U92" t="str">
        <f t="shared" ca="1" si="48"/>
        <v>`timeStarts`:`2017-10-06T06:00:00-05:00`,</v>
      </c>
      <c r="V92" t="str">
        <f t="shared" ca="1" si="49"/>
        <v>`timeEnds`:`2017-10-06T17:00:00-05:00`,</v>
      </c>
      <c r="W92" t="str">
        <f t="shared" ca="1" si="50"/>
        <v>`shift`:`AM`,</v>
      </c>
      <c r="X92" t="str">
        <f t="shared" ca="1" si="51"/>
        <v>`shiftStartTime`:`7`,</v>
      </c>
      <c r="Y92" t="str">
        <f t="shared" ca="1" si="52"/>
        <v>`wONum`:`KNSHOP`,</v>
      </c>
      <c r="Z92" t="str">
        <f t="shared" ca="1" si="53"/>
        <v>`uNum`:`506225`,</v>
      </c>
      <c r="AA92" t="str">
        <f t="shared" ca="1" si="54"/>
        <v>`notes`:`Cut off what was left of the bearing on auger one. Replace auger bearings on auger 1 and 3.  Drain coolant from rear engine and replace coolant boots.`,</v>
      </c>
      <c r="AB92" t="str">
        <f t="shared" ca="1" si="55"/>
        <v>`shift_Serial`:`43012_03`},</v>
      </c>
      <c r="AD92" t="s">
        <v>46829</v>
      </c>
      <c r="AE92" t="s">
        <v>46830</v>
      </c>
      <c r="AF92" t="s">
        <v>45990</v>
      </c>
      <c r="AG92" t="s">
        <v>45991</v>
      </c>
      <c r="AH92" t="s">
        <v>45992</v>
      </c>
      <c r="AI92" t="s">
        <v>45993</v>
      </c>
      <c r="AJ92" t="s">
        <v>46527</v>
      </c>
      <c r="AK92" t="s">
        <v>46528</v>
      </c>
      <c r="AL92" t="s">
        <v>46529</v>
      </c>
      <c r="AM92" t="s">
        <v>46530</v>
      </c>
      <c r="AN92" t="s">
        <v>46831</v>
      </c>
      <c r="AO92" t="s">
        <v>46112</v>
      </c>
      <c r="AP92" t="s">
        <v>46000</v>
      </c>
      <c r="AQ92" t="s">
        <v>46832</v>
      </c>
      <c r="AR92" t="s">
        <v>46025</v>
      </c>
      <c r="AS92" t="s">
        <v>46026</v>
      </c>
      <c r="AT92" t="s">
        <v>46114</v>
      </c>
      <c r="AU92" t="s">
        <v>46248</v>
      </c>
      <c r="AV92" t="s">
        <v>46074</v>
      </c>
      <c r="AW92" t="s">
        <v>46103</v>
      </c>
      <c r="AX92" t="s">
        <v>46833</v>
      </c>
      <c r="AY92" t="s">
        <v>46834</v>
      </c>
      <c r="AZ92" t="s">
        <v>46010</v>
      </c>
      <c r="BA92" t="s">
        <v>46011</v>
      </c>
      <c r="BB92" t="s">
        <v>46012</v>
      </c>
      <c r="BC92" t="s">
        <v>46835</v>
      </c>
      <c r="BD92" t="s">
        <v>46836</v>
      </c>
      <c r="BE92" t="s">
        <v>46121</v>
      </c>
    </row>
    <row r="93" spans="1:57" x14ac:dyDescent="0.2">
      <c r="A93" t="str">
        <f t="shared" ca="1" si="28"/>
        <v>{`_id`:`scabrera_2017-10-03_18-11-04_-0500_Tue`,</v>
      </c>
      <c r="B93" t="str">
        <f t="shared" ca="1" si="29"/>
        <v>`_rev`:`2-3333be4dbfc445092dd0120822427774`,</v>
      </c>
      <c r="C93" t="str">
        <f t="shared" ca="1" si="30"/>
        <v>`worksiteEncoded`:`KN_ODS_MNSHOP`,</v>
      </c>
      <c r="D93" t="str">
        <f t="shared" ca="1" si="31"/>
        <v>`client`:`KN`,</v>
      </c>
      <c r="E93" t="str">
        <f t="shared" ca="1" si="32"/>
        <v>`location`:`ODS`,</v>
      </c>
      <c r="F93" t="str">
        <f t="shared" ca="1" si="33"/>
        <v>`locID`:`MNSHOP`,</v>
      </c>
      <c r="G93" t="str">
        <f t="shared" ca="1" si="34"/>
        <v>`username`:`scabrera`,</v>
      </c>
      <c r="H93" t="str">
        <f t="shared" ca="1" si="35"/>
        <v>`lastName`:`Cabrera`,</v>
      </c>
      <c r="I93" t="str">
        <f t="shared" ca="1" si="36"/>
        <v>`firstName`:`Sergio`,</v>
      </c>
      <c r="J93" t="str">
        <f t="shared" ca="1" si="37"/>
        <v>`technician`:`Cabrera, Sergio`,</v>
      </c>
      <c r="K93" t="str">
        <f t="shared" ca="1" si="38"/>
        <v>`timeStampM`:`2017-10-03T18:11:04-05:00`,</v>
      </c>
      <c r="L93" t="str">
        <f t="shared" ca="1" si="39"/>
        <v>`shiftSerial`:`43005_06`,</v>
      </c>
      <c r="M93" t="str">
        <f t="shared" ca="1" si="40"/>
        <v>`siteUid`:521887,</v>
      </c>
      <c r="N93" t="str">
        <f t="shared" ca="1" si="41"/>
        <v>`timeStamp`:43011.7576952894,</v>
      </c>
      <c r="O93" t="str">
        <f t="shared" ca="1" si="42"/>
        <v>`payrollPeriod`:43005,</v>
      </c>
      <c r="P93" t="str">
        <f t="shared" ca="1" si="43"/>
        <v>`payroll_Period`:43005,</v>
      </c>
      <c r="Q93" t="str">
        <f t="shared" ca="1" si="44"/>
        <v>`rprtDate`:43010,</v>
      </c>
      <c r="R93" t="str">
        <f t="shared" ca="1" si="45"/>
        <v>`ts`:0.75,</v>
      </c>
      <c r="S93" t="str">
        <f t="shared" ca="1" si="46"/>
        <v>`te`:0,</v>
      </c>
      <c r="T93" t="str">
        <f t="shared" ca="1" si="47"/>
        <v>`repairHrs`:6,</v>
      </c>
      <c r="U93" t="str">
        <f t="shared" ca="1" si="48"/>
        <v>`timeStarts`:`2017-10-02T18:00:00-05:00`,</v>
      </c>
      <c r="V93" t="str">
        <f t="shared" ca="1" si="49"/>
        <v>`timeEnds`:`2017-10-03T00:00:00-05:00`,</v>
      </c>
      <c r="W93" t="str">
        <f t="shared" ca="1" si="50"/>
        <v>`shift`:`PM`,</v>
      </c>
      <c r="X93" t="str">
        <f t="shared" ca="1" si="51"/>
        <v>`shiftStartTime`:`null`,</v>
      </c>
      <c r="Y93" t="str">
        <f t="shared" ca="1" si="52"/>
        <v>`wONum`:`KNSHOP`,</v>
      </c>
      <c r="Z93" t="str">
        <f t="shared" ca="1" si="53"/>
        <v>`uNum`:`HP-079`,</v>
      </c>
      <c r="AA93" t="str">
        <f t="shared" ca="1" si="54"/>
        <v>`notes`:`Switch fan motor hoses and take off fan motor`,</v>
      </c>
      <c r="AB93" t="str">
        <f t="shared" ca="1" si="55"/>
        <v>`shift_Serial`:`43005_06`},</v>
      </c>
      <c r="AD93" t="s">
        <v>46837</v>
      </c>
      <c r="AE93" t="s">
        <v>46838</v>
      </c>
      <c r="AF93" t="s">
        <v>45990</v>
      </c>
      <c r="AG93" t="s">
        <v>45991</v>
      </c>
      <c r="AH93" t="s">
        <v>45992</v>
      </c>
      <c r="AI93" t="s">
        <v>45993</v>
      </c>
      <c r="AJ93" t="s">
        <v>46228</v>
      </c>
      <c r="AK93" t="s">
        <v>46229</v>
      </c>
      <c r="AL93" t="s">
        <v>46230</v>
      </c>
      <c r="AM93" t="s">
        <v>46231</v>
      </c>
      <c r="AN93" t="s">
        <v>46839</v>
      </c>
      <c r="AO93" t="s">
        <v>46401</v>
      </c>
      <c r="AP93" t="s">
        <v>46000</v>
      </c>
      <c r="AQ93" t="s">
        <v>46840</v>
      </c>
      <c r="AR93" t="s">
        <v>46209</v>
      </c>
      <c r="AS93" t="s">
        <v>46210</v>
      </c>
      <c r="AT93" t="s">
        <v>46403</v>
      </c>
      <c r="AU93" t="s">
        <v>46028</v>
      </c>
      <c r="AV93" t="s">
        <v>46148</v>
      </c>
      <c r="AW93" t="s">
        <v>46149</v>
      </c>
      <c r="AX93" t="s">
        <v>46534</v>
      </c>
      <c r="AY93" t="s">
        <v>46841</v>
      </c>
      <c r="AZ93" t="s">
        <v>46033</v>
      </c>
      <c r="BA93" t="s">
        <v>46238</v>
      </c>
      <c r="BB93" t="s">
        <v>46012</v>
      </c>
      <c r="BC93" t="s">
        <v>46626</v>
      </c>
      <c r="BD93" t="s">
        <v>46842</v>
      </c>
      <c r="BE93" t="s">
        <v>46410</v>
      </c>
    </row>
    <row r="94" spans="1:57" x14ac:dyDescent="0.2">
      <c r="A94" t="str">
        <f t="shared" ca="1" si="28"/>
        <v>{`_id`:`hmarce_2017-10-17_18-31-20_-0500_Tue`,</v>
      </c>
      <c r="B94" t="str">
        <f t="shared" ca="1" si="29"/>
        <v>`_rev`:`2-2858348d1e980f46244645e302da234c`,</v>
      </c>
      <c r="C94" t="str">
        <f t="shared" ca="1" si="30"/>
        <v>`worksiteEncoded`:`KN_ODS_MNSHOP`,</v>
      </c>
      <c r="D94" t="str">
        <f t="shared" ca="1" si="31"/>
        <v>`client`:`KN`,</v>
      </c>
      <c r="E94" t="str">
        <f t="shared" ca="1" si="32"/>
        <v>`location`:`ODS`,</v>
      </c>
      <c r="F94" t="str">
        <f t="shared" ca="1" si="33"/>
        <v>`locID`:`MNSHOP`,</v>
      </c>
      <c r="G94" t="str">
        <f t="shared" ca="1" si="34"/>
        <v>`username`:`hmarce`,</v>
      </c>
      <c r="H94" t="str">
        <f t="shared" ca="1" si="35"/>
        <v>`lastName`:`Arce`,</v>
      </c>
      <c r="I94" t="str">
        <f t="shared" ca="1" si="36"/>
        <v>`firstName`:`Hector`,</v>
      </c>
      <c r="J94" t="str">
        <f t="shared" ca="1" si="37"/>
        <v>`technician`:`Arce, Hector`,</v>
      </c>
      <c r="K94" t="str">
        <f t="shared" ca="1" si="38"/>
        <v>`timeStampM`:`2017-10-17T18:31:20-05:00`,</v>
      </c>
      <c r="L94" t="str">
        <f t="shared" ca="1" si="39"/>
        <v>`shiftSerial`:`43019_07`,</v>
      </c>
      <c r="M94" t="str">
        <f t="shared" ca="1" si="40"/>
        <v>`siteUid`:521887,</v>
      </c>
      <c r="N94" t="str">
        <f t="shared" ca="1" si="41"/>
        <v>`timeStamp`:43025.7717665278,</v>
      </c>
      <c r="O94" t="str">
        <f t="shared" ca="1" si="42"/>
        <v>`payrollPeriod`:43019,</v>
      </c>
      <c r="P94" t="str">
        <f t="shared" ca="1" si="43"/>
        <v>`payroll_Period`:43019,</v>
      </c>
      <c r="Q94" t="str">
        <f t="shared" ca="1" si="44"/>
        <v>`rprtDate`:43025,</v>
      </c>
      <c r="R94" t="str">
        <f t="shared" ca="1" si="45"/>
        <v>`ts`:0.541666666666667,</v>
      </c>
      <c r="S94" t="str">
        <f t="shared" ca="1" si="46"/>
        <v>`te`:0.708333333333333,</v>
      </c>
      <c r="T94" t="str">
        <f t="shared" ca="1" si="47"/>
        <v>`repairHrs`:4,</v>
      </c>
      <c r="U94" t="str">
        <f t="shared" ca="1" si="48"/>
        <v>`timeStarts`:`2017-10-17T13:00:00-05:00`,</v>
      </c>
      <c r="V94" t="str">
        <f t="shared" ca="1" si="49"/>
        <v>`timeEnds`:`2017-10-17T17:00:00-05:00`,</v>
      </c>
      <c r="W94" t="str">
        <f t="shared" ca="1" si="50"/>
        <v>`shift`:`AM`,</v>
      </c>
      <c r="X94" t="str">
        <f t="shared" ca="1" si="51"/>
        <v>`shiftStartTime`:`6`,</v>
      </c>
      <c r="Y94" t="str">
        <f t="shared" ca="1" si="52"/>
        <v>`wONum`:`KNSHOP`,</v>
      </c>
      <c r="Z94" t="str">
        <f t="shared" ca="1" si="53"/>
        <v>`uNum`:`507342`,</v>
      </c>
      <c r="AA94" t="str">
        <f t="shared" ca="1" si="54"/>
        <v>`notes`:`Replaced packings and leaks`,</v>
      </c>
      <c r="AB94" t="str">
        <f t="shared" ca="1" si="55"/>
        <v>`shift_Serial`:`43019_07`},</v>
      </c>
      <c r="AD94" t="s">
        <v>46843</v>
      </c>
      <c r="AE94" t="s">
        <v>46844</v>
      </c>
      <c r="AF94" t="s">
        <v>45990</v>
      </c>
      <c r="AG94" t="s">
        <v>45991</v>
      </c>
      <c r="AH94" t="s">
        <v>45992</v>
      </c>
      <c r="AI94" t="s">
        <v>45993</v>
      </c>
      <c r="AJ94" t="s">
        <v>46191</v>
      </c>
      <c r="AK94" t="s">
        <v>46192</v>
      </c>
      <c r="AL94" t="s">
        <v>46193</v>
      </c>
      <c r="AM94" t="s">
        <v>46194</v>
      </c>
      <c r="AN94" t="s">
        <v>46845</v>
      </c>
      <c r="AO94" t="s">
        <v>46083</v>
      </c>
      <c r="AP94" t="s">
        <v>46000</v>
      </c>
      <c r="AQ94" t="s">
        <v>46846</v>
      </c>
      <c r="AR94" t="s">
        <v>46085</v>
      </c>
      <c r="AS94" t="s">
        <v>46086</v>
      </c>
      <c r="AT94" t="s">
        <v>46087</v>
      </c>
      <c r="AU94" t="s">
        <v>46313</v>
      </c>
      <c r="AV94" t="s">
        <v>46074</v>
      </c>
      <c r="AW94" t="s">
        <v>46089</v>
      </c>
      <c r="AX94" t="s">
        <v>46847</v>
      </c>
      <c r="AY94" t="s">
        <v>46848</v>
      </c>
      <c r="AZ94" t="s">
        <v>46010</v>
      </c>
      <c r="BA94" t="s">
        <v>46034</v>
      </c>
      <c r="BB94" t="s">
        <v>46012</v>
      </c>
      <c r="BC94" t="s">
        <v>46849</v>
      </c>
      <c r="BD94" t="s">
        <v>46850</v>
      </c>
      <c r="BE94" t="s">
        <v>46094</v>
      </c>
    </row>
    <row r="95" spans="1:57" x14ac:dyDescent="0.2">
      <c r="A95" t="str">
        <f t="shared" ca="1" si="28"/>
        <v>{`_id`:`miguelmartinez_2017-10-04_07-01-17_-0500_Wed`,</v>
      </c>
      <c r="B95" t="str">
        <f t="shared" ca="1" si="29"/>
        <v>`_rev`:`2-2269a58c4c7fba5f2f73616b3d582dbf`,</v>
      </c>
      <c r="C95" t="str">
        <f t="shared" ca="1" si="30"/>
        <v>`worksiteEncoded`:`KN_ODS_MNSHOP`,</v>
      </c>
      <c r="D95" t="str">
        <f t="shared" ca="1" si="31"/>
        <v>`client`:`KN`,</v>
      </c>
      <c r="E95" t="str">
        <f t="shared" ca="1" si="32"/>
        <v>`location`:`ODS`,</v>
      </c>
      <c r="F95" t="str">
        <f t="shared" ca="1" si="33"/>
        <v>`locID`:`MNSHOP`,</v>
      </c>
      <c r="G95" t="str">
        <f t="shared" ca="1" si="34"/>
        <v>`username`:`miguelmartinez`,</v>
      </c>
      <c r="H95" t="str">
        <f t="shared" ca="1" si="35"/>
        <v>`lastName`:`Martinez`,</v>
      </c>
      <c r="I95" t="str">
        <f t="shared" ca="1" si="36"/>
        <v>`firstName`:`Miguel`,</v>
      </c>
      <c r="J95" t="str">
        <f t="shared" ca="1" si="37"/>
        <v>`technician`:`Martinez, Miguel`,</v>
      </c>
      <c r="K95" t="str">
        <f t="shared" ca="1" si="38"/>
        <v>`timeStampM`:`2017-10-04T07:01:17-05:00`,</v>
      </c>
      <c r="L95" t="str">
        <f t="shared" ca="1" si="39"/>
        <v>`shiftSerial`:`43005_07`,</v>
      </c>
      <c r="M95" t="str">
        <f t="shared" ca="1" si="40"/>
        <v>`siteUid`:521887,</v>
      </c>
      <c r="N95" t="str">
        <f t="shared" ca="1" si="41"/>
        <v>`timeStamp`:43012.2925640741,</v>
      </c>
      <c r="O95" t="str">
        <f t="shared" ca="1" si="42"/>
        <v>`payrollPeriod`:43005,</v>
      </c>
      <c r="P95" t="str">
        <f t="shared" ca="1" si="43"/>
        <v>`payroll_Period`:43005,</v>
      </c>
      <c r="Q95" t="str">
        <f t="shared" ca="1" si="44"/>
        <v>`rprtDate`:43011,</v>
      </c>
      <c r="R95" t="str">
        <f t="shared" ca="1" si="45"/>
        <v>`ts`:0.25,</v>
      </c>
      <c r="S95" t="str">
        <f t="shared" ca="1" si="46"/>
        <v>`te`:0.375,</v>
      </c>
      <c r="T95" t="str">
        <f t="shared" ca="1" si="47"/>
        <v>`repairHrs`:3,</v>
      </c>
      <c r="U95" t="str">
        <f t="shared" ca="1" si="48"/>
        <v>`timeStarts`:`2017-10-03T06:00:00-05:00`,</v>
      </c>
      <c r="V95" t="str">
        <f t="shared" ca="1" si="49"/>
        <v>`timeEnds`:`2017-10-03T09:00:00-05:00`,</v>
      </c>
      <c r="W95" t="str">
        <f t="shared" ca="1" si="50"/>
        <v>`shift`:`AM`,</v>
      </c>
      <c r="X95" t="str">
        <f t="shared" ca="1" si="51"/>
        <v>`shiftStartTime`:`6`,</v>
      </c>
      <c r="Y95" t="str">
        <f t="shared" ca="1" si="52"/>
        <v>`wONum`:`KNSHOP`,</v>
      </c>
      <c r="Z95" t="str">
        <f t="shared" ca="1" si="53"/>
        <v>`uNum`:`620172`,</v>
      </c>
      <c r="AA95" t="str">
        <f t="shared" ca="1" si="54"/>
        <v>`notes`:`Check over. Diagnosing right radiator overheading. Found hydraulic hoses backwards. Switched out hose. Run and test.`,</v>
      </c>
      <c r="AB95" t="str">
        <f t="shared" ca="1" si="55"/>
        <v>`shift_Serial`:`43005_07`},</v>
      </c>
      <c r="AD95" t="s">
        <v>46851</v>
      </c>
      <c r="AE95" t="s">
        <v>46852</v>
      </c>
      <c r="AF95" t="s">
        <v>45990</v>
      </c>
      <c r="AG95" t="s">
        <v>45991</v>
      </c>
      <c r="AH95" t="s">
        <v>45992</v>
      </c>
      <c r="AI95" t="s">
        <v>45993</v>
      </c>
      <c r="AJ95" t="s">
        <v>46167</v>
      </c>
      <c r="AK95" t="s">
        <v>46168</v>
      </c>
      <c r="AL95" t="s">
        <v>46169</v>
      </c>
      <c r="AM95" t="s">
        <v>46170</v>
      </c>
      <c r="AN95" t="s">
        <v>46853</v>
      </c>
      <c r="AO95" t="s">
        <v>46207</v>
      </c>
      <c r="AP95" t="s">
        <v>46000</v>
      </c>
      <c r="AQ95" t="s">
        <v>46854</v>
      </c>
      <c r="AR95" t="s">
        <v>46209</v>
      </c>
      <c r="AS95" t="s">
        <v>46210</v>
      </c>
      <c r="AT95" t="s">
        <v>46211</v>
      </c>
      <c r="AU95" t="s">
        <v>46248</v>
      </c>
      <c r="AV95" t="s">
        <v>46444</v>
      </c>
      <c r="AW95" t="s">
        <v>46160</v>
      </c>
      <c r="AX95" t="s">
        <v>46330</v>
      </c>
      <c r="AY95" t="s">
        <v>46855</v>
      </c>
      <c r="AZ95" t="s">
        <v>46010</v>
      </c>
      <c r="BA95" t="s">
        <v>46034</v>
      </c>
      <c r="BB95" t="s">
        <v>46012</v>
      </c>
      <c r="BC95" t="s">
        <v>46856</v>
      </c>
      <c r="BD95" t="s">
        <v>46857</v>
      </c>
      <c r="BE95" t="s">
        <v>46217</v>
      </c>
    </row>
    <row r="96" spans="1:57" x14ac:dyDescent="0.2">
      <c r="A96" t="str">
        <f t="shared" ca="1" si="28"/>
        <v>{`_id`:`miguelmartinez_2017-11-06_08-00-01_-0600_Mon`,</v>
      </c>
      <c r="B96" t="str">
        <f t="shared" ca="1" si="29"/>
        <v>`_rev`:`2-21b4aaf5c110bc03a6fa750cf5aef1a9`,</v>
      </c>
      <c r="C96" t="str">
        <f t="shared" ca="1" si="30"/>
        <v>`worksiteEncoded`:`KN_ODS_MNSHOP`,</v>
      </c>
      <c r="D96" t="str">
        <f t="shared" ca="1" si="31"/>
        <v>`client`:`KN`,</v>
      </c>
      <c r="E96" t="str">
        <f t="shared" ca="1" si="32"/>
        <v>`location`:`ODS`,</v>
      </c>
      <c r="F96" t="str">
        <f t="shared" ca="1" si="33"/>
        <v>`locID`:`MNSHOP`,</v>
      </c>
      <c r="G96" t="str">
        <f t="shared" ca="1" si="34"/>
        <v>`username`:`miguelmartinez`,</v>
      </c>
      <c r="H96" t="str">
        <f t="shared" ca="1" si="35"/>
        <v>`lastName`:`Martinez`,</v>
      </c>
      <c r="I96" t="str">
        <f t="shared" ca="1" si="36"/>
        <v>`firstName`:`Miguel`,</v>
      </c>
      <c r="J96" t="str">
        <f t="shared" ca="1" si="37"/>
        <v>`technician`:`Martinez, Miguel`,</v>
      </c>
      <c r="K96" t="str">
        <f t="shared" ca="1" si="38"/>
        <v>`timeStampM`:`null`,</v>
      </c>
      <c r="L96" t="str">
        <f t="shared" ca="1" si="39"/>
        <v>`shiftSerial`:`43040_05`,</v>
      </c>
      <c r="M96" t="str">
        <f t="shared" ca="1" si="40"/>
        <v>`siteUid`:521887,</v>
      </c>
      <c r="N96" t="str">
        <f t="shared" ca="1" si="41"/>
        <v>`timeStamp`:43045.3333503935,</v>
      </c>
      <c r="O96" t="str">
        <f t="shared" ca="1" si="42"/>
        <v>`payrollPeriod`:43040,</v>
      </c>
      <c r="P96" t="str">
        <f t="shared" ca="1" si="43"/>
        <v>`payroll_Period`:43040,</v>
      </c>
      <c r="Q96" t="str">
        <f t="shared" ca="1" si="44"/>
        <v>`rprtDate`:43044,</v>
      </c>
      <c r="R96" t="str">
        <f t="shared" ca="1" si="45"/>
        <v>`ts`:0.541666666666667,</v>
      </c>
      <c r="S96" t="str">
        <f t="shared" ca="1" si="46"/>
        <v>`te`:0.708333333333333,</v>
      </c>
      <c r="T96" t="str">
        <f t="shared" ca="1" si="47"/>
        <v>`repairHrs`:4,</v>
      </c>
      <c r="U96" t="str">
        <f t="shared" ca="1" si="48"/>
        <v>`timeStarts`:`2017-11-05T13:00:00-06:00`,</v>
      </c>
      <c r="V96" t="str">
        <f t="shared" ca="1" si="49"/>
        <v>`timeEnds`:`2017-11-05T17:00:00-06:00`,</v>
      </c>
      <c r="W96" t="str">
        <f t="shared" ca="1" si="50"/>
        <v>`shift`:`AM`,</v>
      </c>
      <c r="X96" t="str">
        <f t="shared" ca="1" si="51"/>
        <v>`shiftStartTime`:`6`,</v>
      </c>
      <c r="Y96" t="str">
        <f t="shared" ca="1" si="52"/>
        <v>`wONum`:`KNSHOP`,</v>
      </c>
      <c r="Z96" t="str">
        <f t="shared" ca="1" si="53"/>
        <v>`uNum`:`SHOP`,</v>
      </c>
      <c r="AA96" t="str">
        <f t="shared" ca="1" si="54"/>
        <v>`notes`:`Shop cleaning and maintenance.`,</v>
      </c>
      <c r="AB96" t="str">
        <f t="shared" ca="1" si="55"/>
        <v>`shift_Serial`:`43040_05`},</v>
      </c>
      <c r="AD96" t="s">
        <v>46858</v>
      </c>
      <c r="AE96" t="s">
        <v>46859</v>
      </c>
      <c r="AF96" t="s">
        <v>45990</v>
      </c>
      <c r="AG96" t="s">
        <v>45991</v>
      </c>
      <c r="AH96" t="s">
        <v>45992</v>
      </c>
      <c r="AI96" t="s">
        <v>45993</v>
      </c>
      <c r="AJ96" t="s">
        <v>46167</v>
      </c>
      <c r="AK96" t="s">
        <v>46168</v>
      </c>
      <c r="AL96" t="s">
        <v>46169</v>
      </c>
      <c r="AM96" t="s">
        <v>46170</v>
      </c>
      <c r="AN96" t="s">
        <v>46128</v>
      </c>
      <c r="AO96" t="s">
        <v>46375</v>
      </c>
      <c r="AP96" t="s">
        <v>46000</v>
      </c>
      <c r="AQ96" t="s">
        <v>46860</v>
      </c>
      <c r="AR96" t="s">
        <v>46047</v>
      </c>
      <c r="AS96" t="s">
        <v>46048</v>
      </c>
      <c r="AT96" t="s">
        <v>46377</v>
      </c>
      <c r="AU96" t="s">
        <v>46313</v>
      </c>
      <c r="AV96" t="s">
        <v>46074</v>
      </c>
      <c r="AW96" t="s">
        <v>46089</v>
      </c>
      <c r="AX96" t="s">
        <v>46861</v>
      </c>
      <c r="AY96" t="s">
        <v>46862</v>
      </c>
      <c r="AZ96" t="s">
        <v>46010</v>
      </c>
      <c r="BA96" t="s">
        <v>46034</v>
      </c>
      <c r="BB96" t="s">
        <v>46012</v>
      </c>
      <c r="BC96" t="s">
        <v>46274</v>
      </c>
      <c r="BD96" t="s">
        <v>46284</v>
      </c>
      <c r="BE96" t="s">
        <v>46382</v>
      </c>
    </row>
    <row r="97" spans="1:57" x14ac:dyDescent="0.2">
      <c r="A97" t="str">
        <f t="shared" ca="1" si="28"/>
        <v>{`_id`:`marodriguez_2017-11-09_16-17-46_-0600_Thu`,</v>
      </c>
      <c r="B97" t="str">
        <f t="shared" ca="1" si="29"/>
        <v>`_rev`:`2-1fe21c7248b972e32c72d88e3462e021`,</v>
      </c>
      <c r="C97" t="str">
        <f t="shared" ca="1" si="30"/>
        <v>`worksiteEncoded`:`KN_ODS_MNSHOP`,</v>
      </c>
      <c r="D97" t="str">
        <f t="shared" ca="1" si="31"/>
        <v>`client`:`KN`,</v>
      </c>
      <c r="E97" t="str">
        <f t="shared" ca="1" si="32"/>
        <v>`location`:`ODS`,</v>
      </c>
      <c r="F97" t="str">
        <f t="shared" ca="1" si="33"/>
        <v>`locID`:`MNSHOP`,</v>
      </c>
      <c r="G97" t="str">
        <f t="shared" ca="1" si="34"/>
        <v>`username`:`marodriguez`,</v>
      </c>
      <c r="H97" t="str">
        <f t="shared" ca="1" si="35"/>
        <v>`lastName`:`Rodriguez`,</v>
      </c>
      <c r="I97" t="str">
        <f t="shared" ca="1" si="36"/>
        <v>`firstName`:`Marco`,</v>
      </c>
      <c r="J97" t="str">
        <f t="shared" ca="1" si="37"/>
        <v>`technician`:`Rodriguez, Marco`,</v>
      </c>
      <c r="K97" t="str">
        <f t="shared" ca="1" si="38"/>
        <v>`timeStampM`:`null`,</v>
      </c>
      <c r="L97" t="str">
        <f t="shared" ca="1" si="39"/>
        <v>`shiftSerial`:`43047_01`,</v>
      </c>
      <c r="M97" t="str">
        <f t="shared" ca="1" si="40"/>
        <v>`siteUid`:521887,</v>
      </c>
      <c r="N97" t="str">
        <f t="shared" ca="1" si="41"/>
        <v>`timeStamp`:43048.6790135185,</v>
      </c>
      <c r="O97" t="str">
        <f t="shared" ca="1" si="42"/>
        <v>`payrollPeriod`:43047,</v>
      </c>
      <c r="P97" t="str">
        <f t="shared" ca="1" si="43"/>
        <v>`payroll_Period`:43047,</v>
      </c>
      <c r="Q97" t="str">
        <f t="shared" ca="1" si="44"/>
        <v>`rprtDate`:43047,</v>
      </c>
      <c r="R97" t="str">
        <f t="shared" ca="1" si="45"/>
        <v>`ts`:0.125,</v>
      </c>
      <c r="S97" t="str">
        <f t="shared" ca="1" si="46"/>
        <v>`te`:0.208333333333333,</v>
      </c>
      <c r="T97" t="str">
        <f t="shared" ca="1" si="47"/>
        <v>`repairHrs`:2,</v>
      </c>
      <c r="U97" t="str">
        <f t="shared" ca="1" si="48"/>
        <v>`timeStarts`:`2017-11-09T03:00:00-06:00`,</v>
      </c>
      <c r="V97" t="str">
        <f t="shared" ca="1" si="49"/>
        <v>`timeEnds`:`2017-11-09T05:00:00-06:00`,</v>
      </c>
      <c r="W97" t="str">
        <f t="shared" ca="1" si="50"/>
        <v>`shift`:`PM`,</v>
      </c>
      <c r="X97" t="str">
        <f t="shared" ca="1" si="51"/>
        <v>`shiftStartTime`:`19`,</v>
      </c>
      <c r="Y97" t="str">
        <f t="shared" ca="1" si="52"/>
        <v>`wONum`:`KNSHOP`,</v>
      </c>
      <c r="Z97" t="str">
        <f t="shared" ca="1" si="53"/>
        <v>`uNum`:`HP-071`,</v>
      </c>
      <c r="AA97" t="str">
        <f t="shared" ca="1" si="54"/>
        <v>`notes`:`maintenance`,</v>
      </c>
      <c r="AB97" t="str">
        <f t="shared" ca="1" si="55"/>
        <v>`shift_Serial`:`43047_01`},</v>
      </c>
      <c r="AD97" t="s">
        <v>46863</v>
      </c>
      <c r="AE97" t="s">
        <v>46864</v>
      </c>
      <c r="AF97" t="s">
        <v>45990</v>
      </c>
      <c r="AG97" t="s">
        <v>45991</v>
      </c>
      <c r="AH97" t="s">
        <v>45992</v>
      </c>
      <c r="AI97" t="s">
        <v>45993</v>
      </c>
      <c r="AJ97" t="s">
        <v>46124</v>
      </c>
      <c r="AK97" t="s">
        <v>46125</v>
      </c>
      <c r="AL97" t="s">
        <v>46126</v>
      </c>
      <c r="AM97" t="s">
        <v>46127</v>
      </c>
      <c r="AN97" t="s">
        <v>46128</v>
      </c>
      <c r="AO97" t="s">
        <v>46257</v>
      </c>
      <c r="AP97" t="s">
        <v>46000</v>
      </c>
      <c r="AQ97" t="s">
        <v>46865</v>
      </c>
      <c r="AR97" t="s">
        <v>46131</v>
      </c>
      <c r="AS97" t="s">
        <v>46132</v>
      </c>
      <c r="AT97" t="s">
        <v>46259</v>
      </c>
      <c r="AU97" t="s">
        <v>46866</v>
      </c>
      <c r="AV97" t="s">
        <v>46051</v>
      </c>
      <c r="AW97" t="s">
        <v>46116</v>
      </c>
      <c r="AX97" t="s">
        <v>46867</v>
      </c>
      <c r="AY97" t="s">
        <v>46868</v>
      </c>
      <c r="AZ97" t="s">
        <v>46033</v>
      </c>
      <c r="BA97" t="s">
        <v>46136</v>
      </c>
      <c r="BB97" t="s">
        <v>46012</v>
      </c>
      <c r="BC97" t="s">
        <v>46585</v>
      </c>
      <c r="BD97" t="s">
        <v>46869</v>
      </c>
      <c r="BE97" t="s">
        <v>46265</v>
      </c>
    </row>
    <row r="98" spans="1:57" x14ac:dyDescent="0.2">
      <c r="A98" t="str">
        <f t="shared" ca="1" si="28"/>
        <v>{`_id`:`miguelmartinez_2017-11-06_07-56-05_-0600_Mon`,</v>
      </c>
      <c r="B98" t="str">
        <f t="shared" ca="1" si="29"/>
        <v>`_rev`:`2-165b172b31f455134cbaa020907fb7f9`,</v>
      </c>
      <c r="C98" t="str">
        <f t="shared" ca="1" si="30"/>
        <v>`worksiteEncoded`:`KN_ODS_MNSHOP`,</v>
      </c>
      <c r="D98" t="str">
        <f t="shared" ca="1" si="31"/>
        <v>`client`:`KN`,</v>
      </c>
      <c r="E98" t="str">
        <f t="shared" ca="1" si="32"/>
        <v>`location`:`ODS`,</v>
      </c>
      <c r="F98" t="str">
        <f t="shared" ca="1" si="33"/>
        <v>`locID`:`MNSHOP`,</v>
      </c>
      <c r="G98" t="str">
        <f t="shared" ca="1" si="34"/>
        <v>`username`:`miguelmartinez`,</v>
      </c>
      <c r="H98" t="str">
        <f t="shared" ca="1" si="35"/>
        <v>`lastName`:`Martinez`,</v>
      </c>
      <c r="I98" t="str">
        <f t="shared" ca="1" si="36"/>
        <v>`firstName`:`Miguel`,</v>
      </c>
      <c r="J98" t="str">
        <f t="shared" ca="1" si="37"/>
        <v>`technician`:`Martinez, Miguel`,</v>
      </c>
      <c r="K98" t="str">
        <f t="shared" ca="1" si="38"/>
        <v>`timeStampM`:`null`,</v>
      </c>
      <c r="L98" t="str">
        <f t="shared" ca="1" si="39"/>
        <v>`shiftSerial`:`43040_04`,</v>
      </c>
      <c r="M98" t="str">
        <f t="shared" ca="1" si="40"/>
        <v>`siteUid`:521887,</v>
      </c>
      <c r="N98" t="str">
        <f t="shared" ca="1" si="41"/>
        <v>`timeStamp`:43045.3306178125,</v>
      </c>
      <c r="O98" t="str">
        <f t="shared" ca="1" si="42"/>
        <v>`payrollPeriod`:43040,</v>
      </c>
      <c r="P98" t="str">
        <f t="shared" ca="1" si="43"/>
        <v>`payroll_Period`:43040,</v>
      </c>
      <c r="Q98" t="str">
        <f t="shared" ca="1" si="44"/>
        <v>`rprtDate`:43043,</v>
      </c>
      <c r="R98" t="str">
        <f t="shared" ca="1" si="45"/>
        <v>`ts`:0.458333333333333,</v>
      </c>
      <c r="S98" t="str">
        <f t="shared" ca="1" si="46"/>
        <v>`te`:0.625,</v>
      </c>
      <c r="T98" t="str">
        <f t="shared" ca="1" si="47"/>
        <v>`repairHrs`:4,</v>
      </c>
      <c r="U98" t="str">
        <f t="shared" ca="1" si="48"/>
        <v>`timeStarts`:`2017-11-04T11:00:00-05:00`,</v>
      </c>
      <c r="V98" t="str">
        <f t="shared" ca="1" si="49"/>
        <v>`timeEnds`:`2017-11-04T15:00:00-05:00`,</v>
      </c>
      <c r="W98" t="str">
        <f t="shared" ca="1" si="50"/>
        <v>`shift`:`AM`,</v>
      </c>
      <c r="X98" t="str">
        <f t="shared" ca="1" si="51"/>
        <v>`shiftStartTime`:`6`,</v>
      </c>
      <c r="Y98" t="str">
        <f t="shared" ca="1" si="52"/>
        <v>`wONum`:`KNSHOP`,</v>
      </c>
      <c r="Z98" t="str">
        <f t="shared" ca="1" si="53"/>
        <v>`uNum`:`HP-078`,</v>
      </c>
      <c r="AA98" t="str">
        <f t="shared" ca="1" si="54"/>
        <v>`notes`:`Checklist. Replace Fluid end`,</v>
      </c>
      <c r="AB98" t="str">
        <f t="shared" ca="1" si="55"/>
        <v>`shift_Serial`:`43040_04`},</v>
      </c>
      <c r="AD98" t="s">
        <v>46870</v>
      </c>
      <c r="AE98" t="s">
        <v>46871</v>
      </c>
      <c r="AF98" t="s">
        <v>45990</v>
      </c>
      <c r="AG98" t="s">
        <v>45991</v>
      </c>
      <c r="AH98" t="s">
        <v>45992</v>
      </c>
      <c r="AI98" t="s">
        <v>45993</v>
      </c>
      <c r="AJ98" t="s">
        <v>46167</v>
      </c>
      <c r="AK98" t="s">
        <v>46168</v>
      </c>
      <c r="AL98" t="s">
        <v>46169</v>
      </c>
      <c r="AM98" t="s">
        <v>46170</v>
      </c>
      <c r="AN98" t="s">
        <v>46128</v>
      </c>
      <c r="AO98" t="s">
        <v>46268</v>
      </c>
      <c r="AP98" t="s">
        <v>46000</v>
      </c>
      <c r="AQ98" t="s">
        <v>46872</v>
      </c>
      <c r="AR98" t="s">
        <v>46047</v>
      </c>
      <c r="AS98" t="s">
        <v>46048</v>
      </c>
      <c r="AT98" t="s">
        <v>46270</v>
      </c>
      <c r="AU98" t="s">
        <v>46173</v>
      </c>
      <c r="AV98" t="s">
        <v>46174</v>
      </c>
      <c r="AW98" t="s">
        <v>46089</v>
      </c>
      <c r="AX98" t="s">
        <v>46873</v>
      </c>
      <c r="AY98" t="s">
        <v>46874</v>
      </c>
      <c r="AZ98" t="s">
        <v>46010</v>
      </c>
      <c r="BA98" t="s">
        <v>46034</v>
      </c>
      <c r="BB98" t="s">
        <v>46012</v>
      </c>
      <c r="BC98" t="s">
        <v>46396</v>
      </c>
      <c r="BD98" t="s">
        <v>46875</v>
      </c>
      <c r="BE98" t="s">
        <v>46276</v>
      </c>
    </row>
    <row r="99" spans="1:57" x14ac:dyDescent="0.2">
      <c r="A99" t="str">
        <f t="shared" ca="1" si="28"/>
        <v>{`_id`:`arrow_2017-11-02_19-19-24_-0500_Thu`,</v>
      </c>
      <c r="B99" t="str">
        <f t="shared" ca="1" si="29"/>
        <v>`_rev`:`2-12fc0c7ff5fb2be3872889258f2a9754`,</v>
      </c>
      <c r="C99" t="str">
        <f t="shared" ca="1" si="30"/>
        <v>`worksiteEncoded`:`KN_ODS_MNSHOP`,</v>
      </c>
      <c r="D99" t="str">
        <f t="shared" ca="1" si="31"/>
        <v>`client`:`KN`,</v>
      </c>
      <c r="E99" t="str">
        <f t="shared" ca="1" si="32"/>
        <v>`location`:`ODS`,</v>
      </c>
      <c r="F99" t="str">
        <f t="shared" ca="1" si="33"/>
        <v>`locID`:`MNSHOP`,</v>
      </c>
      <c r="G99" t="str">
        <f t="shared" ca="1" si="34"/>
        <v>`username`:`arrow`,</v>
      </c>
      <c r="H99" t="str">
        <f t="shared" ca="1" si="35"/>
        <v>`lastName`:`Rodriguez`,</v>
      </c>
      <c r="I99" t="str">
        <f t="shared" ca="1" si="36"/>
        <v>`firstName`:`Fernando`,</v>
      </c>
      <c r="J99" t="str">
        <f t="shared" ca="1" si="37"/>
        <v>`technician`:`Rodriguez, Fernando`,</v>
      </c>
      <c r="K99" t="str">
        <f t="shared" ca="1" si="38"/>
        <v>`timeStampM`:`null`,</v>
      </c>
      <c r="L99" t="str">
        <f t="shared" ca="1" si="39"/>
        <v>`shiftSerial`:`43040_02`,</v>
      </c>
      <c r="M99" t="str">
        <f t="shared" ca="1" si="40"/>
        <v>`siteUid`:521887,</v>
      </c>
      <c r="N99" t="str">
        <f t="shared" ca="1" si="41"/>
        <v>`timeStamp`:43041.8051438079,</v>
      </c>
      <c r="O99" t="str">
        <f t="shared" ca="1" si="42"/>
        <v>`payrollPeriod`:43040,</v>
      </c>
      <c r="P99" t="str">
        <f t="shared" ca="1" si="43"/>
        <v>`payroll_Period`:43040,</v>
      </c>
      <c r="Q99" t="str">
        <f t="shared" ca="1" si="44"/>
        <v>`rprtDate`:43041,</v>
      </c>
      <c r="R99" t="str">
        <f t="shared" ca="1" si="45"/>
        <v>`ts`:0.875,</v>
      </c>
      <c r="S99" t="str">
        <f t="shared" ca="1" si="46"/>
        <v>`te`:0.0416666666666667,</v>
      </c>
      <c r="T99" t="str">
        <f t="shared" ca="1" si="47"/>
        <v>`repairHrs`:4,</v>
      </c>
      <c r="U99" t="str">
        <f t="shared" ca="1" si="48"/>
        <v>`timeStarts`:`2017-11-02T21:00:00-05:00`,</v>
      </c>
      <c r="V99" t="str">
        <f t="shared" ca="1" si="49"/>
        <v>`timeEnds`:`2017-11-03T01:00:00-05:00`,</v>
      </c>
      <c r="W99" t="str">
        <f t="shared" ca="1" si="50"/>
        <v>`shift`:`PM`,</v>
      </c>
      <c r="X99" t="str">
        <f t="shared" ca="1" si="51"/>
        <v>`shiftStartTime`:`7`,</v>
      </c>
      <c r="Y99" t="str">
        <f t="shared" ca="1" si="52"/>
        <v>`wONum`:`KNSHOP`,</v>
      </c>
      <c r="Z99" t="str">
        <f t="shared" ca="1" si="53"/>
        <v>`uNum`:`506071`,</v>
      </c>
      <c r="AA99" t="str">
        <f t="shared" ca="1" si="54"/>
        <v>`notes`:`Desmontar y montar cabeza de motor 506071 frac pump`,</v>
      </c>
      <c r="AB99" t="str">
        <f t="shared" ca="1" si="55"/>
        <v>`shift_Serial`:`43040_02`},</v>
      </c>
      <c r="AD99" t="s">
        <v>46876</v>
      </c>
      <c r="AE99" t="s">
        <v>46877</v>
      </c>
      <c r="AF99" t="s">
        <v>45990</v>
      </c>
      <c r="AG99" t="s">
        <v>45991</v>
      </c>
      <c r="AH99" t="s">
        <v>45992</v>
      </c>
      <c r="AI99" t="s">
        <v>45993</v>
      </c>
      <c r="AJ99" t="s">
        <v>46288</v>
      </c>
      <c r="AK99" t="s">
        <v>46125</v>
      </c>
      <c r="AL99" t="s">
        <v>46289</v>
      </c>
      <c r="AM99" t="s">
        <v>46290</v>
      </c>
      <c r="AN99" t="s">
        <v>46128</v>
      </c>
      <c r="AO99" t="s">
        <v>46045</v>
      </c>
      <c r="AP99" t="s">
        <v>46000</v>
      </c>
      <c r="AQ99" t="s">
        <v>46878</v>
      </c>
      <c r="AR99" t="s">
        <v>46047</v>
      </c>
      <c r="AS99" t="s">
        <v>46048</v>
      </c>
      <c r="AT99" t="s">
        <v>46049</v>
      </c>
      <c r="AU99" t="s">
        <v>46101</v>
      </c>
      <c r="AV99" t="s">
        <v>46393</v>
      </c>
      <c r="AW99" t="s">
        <v>46089</v>
      </c>
      <c r="AX99" t="s">
        <v>46879</v>
      </c>
      <c r="AY99" t="s">
        <v>46880</v>
      </c>
      <c r="AZ99" t="s">
        <v>46033</v>
      </c>
      <c r="BA99" t="s">
        <v>46011</v>
      </c>
      <c r="BB99" t="s">
        <v>46012</v>
      </c>
      <c r="BC99" t="s">
        <v>46881</v>
      </c>
      <c r="BD99" t="s">
        <v>46882</v>
      </c>
      <c r="BE99" t="s">
        <v>46056</v>
      </c>
    </row>
    <row r="100" spans="1:57" x14ac:dyDescent="0.2">
      <c r="A100" t="str">
        <f t="shared" ca="1" si="28"/>
        <v>{`_id`:`blozano_2017-10-17_20-43-46_-0500_Tue`,</v>
      </c>
      <c r="B100" t="str">
        <f t="shared" ca="1" si="29"/>
        <v>`_rev`:`2-11da52a67de9f3215fe7b54cc356c5dc`,</v>
      </c>
      <c r="C100" t="str">
        <f t="shared" ca="1" si="30"/>
        <v>`worksiteEncoded`:`KN_ODS_MNSHOP`,</v>
      </c>
      <c r="D100" t="str">
        <f t="shared" ca="1" si="31"/>
        <v>`client`:`KN`,</v>
      </c>
      <c r="E100" t="str">
        <f t="shared" ca="1" si="32"/>
        <v>`location`:`ODS`,</v>
      </c>
      <c r="F100" t="str">
        <f t="shared" ca="1" si="33"/>
        <v>`locID`:`MNSHOP`,</v>
      </c>
      <c r="G100" t="str">
        <f t="shared" ca="1" si="34"/>
        <v>`username`:`blozano`,</v>
      </c>
      <c r="H100" t="str">
        <f t="shared" ca="1" si="35"/>
        <v>`lastName`:`Lozano`,</v>
      </c>
      <c r="I100" t="str">
        <f t="shared" ca="1" si="36"/>
        <v>`firstName`:`Bonifacio`,</v>
      </c>
      <c r="J100" t="str">
        <f t="shared" ca="1" si="37"/>
        <v>`technician`:`Lozano, Bonifacio`,</v>
      </c>
      <c r="K100" t="str">
        <f t="shared" ca="1" si="38"/>
        <v>`timeStampM`:`2017-10-17T20:43:46-05:00`,</v>
      </c>
      <c r="L100" t="str">
        <f t="shared" ca="1" si="39"/>
        <v>`shiftSerial`:`43019_07`,</v>
      </c>
      <c r="M100" t="str">
        <f t="shared" ca="1" si="40"/>
        <v>`siteUid`:521887,</v>
      </c>
      <c r="N100" t="str">
        <f t="shared" ca="1" si="41"/>
        <v>`timeStamp`:43025.8637308102,</v>
      </c>
      <c r="O100" t="str">
        <f t="shared" ca="1" si="42"/>
        <v>`payrollPeriod`:43019,</v>
      </c>
      <c r="P100" t="str">
        <f t="shared" ca="1" si="43"/>
        <v>`payroll_Period`:43019,</v>
      </c>
      <c r="Q100" t="str">
        <f t="shared" ca="1" si="44"/>
        <v>`rprtDate`:43025,</v>
      </c>
      <c r="R100" t="str">
        <f t="shared" ca="1" si="45"/>
        <v>`ts`:0.916666666666667,</v>
      </c>
      <c r="S100" t="str">
        <f t="shared" ca="1" si="46"/>
        <v>`te`:0.208333333333333,</v>
      </c>
      <c r="T100" t="str">
        <f t="shared" ca="1" si="47"/>
        <v>`repairHrs`:7,</v>
      </c>
      <c r="U100" t="str">
        <f t="shared" ca="1" si="48"/>
        <v>`timeStarts`:`2017-10-17T22:00:00-05:00`,</v>
      </c>
      <c r="V100" t="str">
        <f t="shared" ca="1" si="49"/>
        <v>`timeEnds`:`2017-10-18T05:00:00-05:00`,</v>
      </c>
      <c r="W100" t="str">
        <f t="shared" ca="1" si="50"/>
        <v>`shift`:`PM`,</v>
      </c>
      <c r="X100" t="str">
        <f t="shared" ca="1" si="51"/>
        <v>`shiftStartTime`:`7`,</v>
      </c>
      <c r="Y100" t="str">
        <f t="shared" ca="1" si="52"/>
        <v>`wONum`:`KNSHOP`,</v>
      </c>
      <c r="Z100" t="str">
        <f t="shared" ca="1" si="53"/>
        <v>`uNum`:`507342`,</v>
      </c>
      <c r="AA100" t="str">
        <f t="shared" ca="1" si="54"/>
        <v>`notes`:`Packing`,</v>
      </c>
      <c r="AB100" t="str">
        <f t="shared" ca="1" si="55"/>
        <v>`shift_Serial`:`43019_07`},</v>
      </c>
      <c r="AD100" t="s">
        <v>46883</v>
      </c>
      <c r="AE100" t="s">
        <v>46884</v>
      </c>
      <c r="AF100" t="s">
        <v>45990</v>
      </c>
      <c r="AG100" t="s">
        <v>45991</v>
      </c>
      <c r="AH100" t="s">
        <v>45992</v>
      </c>
      <c r="AI100" t="s">
        <v>45993</v>
      </c>
      <c r="AJ100" t="s">
        <v>46040</v>
      </c>
      <c r="AK100" t="s">
        <v>46041</v>
      </c>
      <c r="AL100" t="s">
        <v>46042</v>
      </c>
      <c r="AM100" t="s">
        <v>46043</v>
      </c>
      <c r="AN100" t="s">
        <v>46885</v>
      </c>
      <c r="AO100" t="s">
        <v>46083</v>
      </c>
      <c r="AP100" t="s">
        <v>46000</v>
      </c>
      <c r="AQ100" t="s">
        <v>46886</v>
      </c>
      <c r="AR100" t="s">
        <v>46085</v>
      </c>
      <c r="AS100" t="s">
        <v>46086</v>
      </c>
      <c r="AT100" t="s">
        <v>46087</v>
      </c>
      <c r="AU100" t="s">
        <v>46582</v>
      </c>
      <c r="AV100" t="s">
        <v>46051</v>
      </c>
      <c r="AW100" t="s">
        <v>46329</v>
      </c>
      <c r="AX100" t="s">
        <v>46887</v>
      </c>
      <c r="AY100" t="s">
        <v>46888</v>
      </c>
      <c r="AZ100" t="s">
        <v>46033</v>
      </c>
      <c r="BA100" t="s">
        <v>46011</v>
      </c>
      <c r="BB100" t="s">
        <v>46012</v>
      </c>
      <c r="BC100" t="s">
        <v>46849</v>
      </c>
      <c r="BD100" t="s">
        <v>46889</v>
      </c>
      <c r="BE100" t="s">
        <v>46094</v>
      </c>
    </row>
    <row r="101" spans="1:57" x14ac:dyDescent="0.2">
      <c r="A101" t="str">
        <f t="shared" ca="1" si="28"/>
        <v>{`_id`:`arrow_2017-10-11_07-18-51_-0500_Wed`,</v>
      </c>
      <c r="B101" t="str">
        <f t="shared" ca="1" si="29"/>
        <v>`_rev`:`2-100346352b794987b613a72f23469371`,</v>
      </c>
      <c r="C101" t="str">
        <f t="shared" ca="1" si="30"/>
        <v>`worksiteEncoded`:`KN_ODS_MNSHOP`,</v>
      </c>
      <c r="D101" t="str">
        <f t="shared" ca="1" si="31"/>
        <v>`client`:`KN`,</v>
      </c>
      <c r="E101" t="str">
        <f t="shared" ca="1" si="32"/>
        <v>`location`:`ODS`,</v>
      </c>
      <c r="F101" t="str">
        <f t="shared" ca="1" si="33"/>
        <v>`locID`:`MNSHOP`,</v>
      </c>
      <c r="G101" t="str">
        <f t="shared" ca="1" si="34"/>
        <v>`username`:`arrow`,</v>
      </c>
      <c r="H101" t="str">
        <f t="shared" ca="1" si="35"/>
        <v>`lastName`:`Rodriguez`,</v>
      </c>
      <c r="I101" t="str">
        <f t="shared" ca="1" si="36"/>
        <v>`firstName`:`Fernando`,</v>
      </c>
      <c r="J101" t="str">
        <f t="shared" ca="1" si="37"/>
        <v>`technician`:`Rodriguez, Fernando`,</v>
      </c>
      <c r="K101" t="str">
        <f t="shared" ca="1" si="38"/>
        <v>`timeStampM`:`2017-10-11T07:18:51-05:00`,</v>
      </c>
      <c r="L101" t="str">
        <f t="shared" ca="1" si="39"/>
        <v>`shiftSerial`:`43012_03`,</v>
      </c>
      <c r="M101" t="str">
        <f t="shared" ca="1" si="40"/>
        <v>`siteUid`:521887,</v>
      </c>
      <c r="N101" t="str">
        <f t="shared" ca="1" si="41"/>
        <v>`timeStamp`:43019.3047630787,</v>
      </c>
      <c r="O101" t="str">
        <f t="shared" ca="1" si="42"/>
        <v>`payrollPeriod`:43012,</v>
      </c>
      <c r="P101" t="str">
        <f t="shared" ca="1" si="43"/>
        <v>`payroll_Period`:43012,</v>
      </c>
      <c r="Q101" t="str">
        <f t="shared" ca="1" si="44"/>
        <v>`rprtDate`:43014,</v>
      </c>
      <c r="R101" t="str">
        <f t="shared" ca="1" si="45"/>
        <v>`ts`:0.916666666666667,</v>
      </c>
      <c r="S101" t="str">
        <f t="shared" ca="1" si="46"/>
        <v>`te`:0,</v>
      </c>
      <c r="T101" t="str">
        <f t="shared" ca="1" si="47"/>
        <v>`repairHrs`:2,</v>
      </c>
      <c r="U101" t="str">
        <f t="shared" ca="1" si="48"/>
        <v>`timeStarts`:`2017-10-06T22:00:00-05:00`,</v>
      </c>
      <c r="V101" t="str">
        <f t="shared" ca="1" si="49"/>
        <v>`timeEnds`:`2017-10-07T00:00:00-05:00`,</v>
      </c>
      <c r="W101" t="str">
        <f t="shared" ca="1" si="50"/>
        <v>`shift`:`PM`,</v>
      </c>
      <c r="X101" t="str">
        <f t="shared" ca="1" si="51"/>
        <v>`shiftStartTime`:`7`,</v>
      </c>
      <c r="Y101" t="str">
        <f t="shared" ca="1" si="52"/>
        <v>`wONum`:`KNSHOP`,</v>
      </c>
      <c r="Z101" t="str">
        <f t="shared" ca="1" si="53"/>
        <v>`uNum`:`302054`,</v>
      </c>
      <c r="AA101" t="str">
        <f t="shared" ca="1" si="54"/>
        <v>`notes`:`Reemplazar mecanismo de apertura de puerta`,</v>
      </c>
      <c r="AB101" t="str">
        <f t="shared" ca="1" si="55"/>
        <v>`shift_Serial`:`43012_03`},</v>
      </c>
      <c r="AD101" t="s">
        <v>46890</v>
      </c>
      <c r="AE101" t="s">
        <v>46891</v>
      </c>
      <c r="AF101" t="s">
        <v>45990</v>
      </c>
      <c r="AG101" t="s">
        <v>45991</v>
      </c>
      <c r="AH101" t="s">
        <v>45992</v>
      </c>
      <c r="AI101" t="s">
        <v>45993</v>
      </c>
      <c r="AJ101" t="s">
        <v>46288</v>
      </c>
      <c r="AK101" t="s">
        <v>46125</v>
      </c>
      <c r="AL101" t="s">
        <v>46289</v>
      </c>
      <c r="AM101" t="s">
        <v>46290</v>
      </c>
      <c r="AN101" t="s">
        <v>46892</v>
      </c>
      <c r="AO101" t="s">
        <v>46112</v>
      </c>
      <c r="AP101" t="s">
        <v>46000</v>
      </c>
      <c r="AQ101" t="s">
        <v>46893</v>
      </c>
      <c r="AR101" t="s">
        <v>46025</v>
      </c>
      <c r="AS101" t="s">
        <v>46026</v>
      </c>
      <c r="AT101" t="s">
        <v>46114</v>
      </c>
      <c r="AU101" t="s">
        <v>46582</v>
      </c>
      <c r="AV101" t="s">
        <v>46148</v>
      </c>
      <c r="AW101" t="s">
        <v>46116</v>
      </c>
      <c r="AX101" t="s">
        <v>46894</v>
      </c>
      <c r="AY101" t="s">
        <v>46895</v>
      </c>
      <c r="AZ101" t="s">
        <v>46033</v>
      </c>
      <c r="BA101" t="s">
        <v>46011</v>
      </c>
      <c r="BB101" t="s">
        <v>46012</v>
      </c>
      <c r="BC101" t="s">
        <v>46896</v>
      </c>
      <c r="BD101" t="s">
        <v>46897</v>
      </c>
      <c r="BE101" t="s">
        <v>46121</v>
      </c>
    </row>
    <row r="102" spans="1:57" x14ac:dyDescent="0.2">
      <c r="A102" t="str">
        <f t="shared" ca="1" si="28"/>
        <v>{`_id`:`eduardovela_2017-11-08_05-08-57_-0600_Wed`,</v>
      </c>
      <c r="B102" t="str">
        <f t="shared" ca="1" si="29"/>
        <v>`_rev`:`2-0dcf4bee61f06d0027bdf01cdc6d5146`,</v>
      </c>
      <c r="C102" t="str">
        <f t="shared" ca="1" si="30"/>
        <v>`worksiteEncoded`:`KN_ODS_MNSHOP`,</v>
      </c>
      <c r="D102" t="str">
        <f t="shared" ca="1" si="31"/>
        <v>`client`:`KN`,</v>
      </c>
      <c r="E102" t="str">
        <f t="shared" ca="1" si="32"/>
        <v>`location`:`ODS`,</v>
      </c>
      <c r="F102" t="str">
        <f t="shared" ca="1" si="33"/>
        <v>`locID`:`MNSHOP`,</v>
      </c>
      <c r="G102" t="str">
        <f t="shared" ca="1" si="34"/>
        <v>`username`:`eduardovela`,</v>
      </c>
      <c r="H102" t="str">
        <f t="shared" ca="1" si="35"/>
        <v>`lastName`:`Vela`,</v>
      </c>
      <c r="I102" t="str">
        <f t="shared" ca="1" si="36"/>
        <v>`firstName`:`Eduardo`,</v>
      </c>
      <c r="J102" t="str">
        <f t="shared" ca="1" si="37"/>
        <v>`technician`:`Vela, Eduardo`,</v>
      </c>
      <c r="K102" t="str">
        <f t="shared" ca="1" si="38"/>
        <v>`timeStampM`:`null`,</v>
      </c>
      <c r="L102" t="str">
        <f t="shared" ca="1" si="39"/>
        <v>`shiftSerial`:`43040_05`,</v>
      </c>
      <c r="M102" t="str">
        <f t="shared" ca="1" si="40"/>
        <v>`siteUid`:521887,</v>
      </c>
      <c r="N102" t="str">
        <f t="shared" ca="1" si="41"/>
        <v>`timeStamp`:43047.2145570255,</v>
      </c>
      <c r="O102" t="str">
        <f t="shared" ca="1" si="42"/>
        <v>`payrollPeriod`:43040,</v>
      </c>
      <c r="P102" t="str">
        <f t="shared" ca="1" si="43"/>
        <v>`payroll_Period`:43040,</v>
      </c>
      <c r="Q102" t="str">
        <f t="shared" ca="1" si="44"/>
        <v>`rprtDate`:43044,</v>
      </c>
      <c r="R102" t="str">
        <f t="shared" ca="1" si="45"/>
        <v>`ts`:0,</v>
      </c>
      <c r="S102" t="str">
        <f t="shared" ca="1" si="46"/>
        <v>`te`:0.208333333333333,</v>
      </c>
      <c r="T102" t="str">
        <f t="shared" ca="1" si="47"/>
        <v>`repairHrs`:5,</v>
      </c>
      <c r="U102" t="str">
        <f t="shared" ca="1" si="48"/>
        <v>`timeStarts`:`2017-11-06T00:00:00-06:00`,</v>
      </c>
      <c r="V102" t="str">
        <f t="shared" ca="1" si="49"/>
        <v>`timeEnds`:`2017-11-06T05:00:00-06:00`,</v>
      </c>
      <c r="W102" t="str">
        <f t="shared" ca="1" si="50"/>
        <v>`shift`:`PM`,</v>
      </c>
      <c r="X102" t="str">
        <f t="shared" ca="1" si="51"/>
        <v>`shiftStartTime`:`6`,</v>
      </c>
      <c r="Y102" t="str">
        <f t="shared" ca="1" si="52"/>
        <v>`wONum`:`KNSHOP`,</v>
      </c>
      <c r="Z102" t="str">
        <f t="shared" ca="1" si="53"/>
        <v>`uNum`:`SHOP`,</v>
      </c>
      <c r="AA102" t="str">
        <f t="shared" ca="1" si="54"/>
        <v>`notes`:`Cleand up shop, power washd floors`,</v>
      </c>
      <c r="AB102" t="str">
        <f t="shared" ca="1" si="55"/>
        <v>`shift_Serial`:`43040_05`},</v>
      </c>
      <c r="AD102" t="s">
        <v>46898</v>
      </c>
      <c r="AE102" t="s">
        <v>46899</v>
      </c>
      <c r="AF102" t="s">
        <v>45990</v>
      </c>
      <c r="AG102" t="s">
        <v>45991</v>
      </c>
      <c r="AH102" t="s">
        <v>45992</v>
      </c>
      <c r="AI102" t="s">
        <v>45993</v>
      </c>
      <c r="AJ102" t="s">
        <v>46018</v>
      </c>
      <c r="AK102" t="s">
        <v>46019</v>
      </c>
      <c r="AL102" t="s">
        <v>46020</v>
      </c>
      <c r="AM102" t="s">
        <v>46021</v>
      </c>
      <c r="AN102" t="s">
        <v>46128</v>
      </c>
      <c r="AO102" t="s">
        <v>46375</v>
      </c>
      <c r="AP102" t="s">
        <v>46000</v>
      </c>
      <c r="AQ102" t="s">
        <v>46900</v>
      </c>
      <c r="AR102" t="s">
        <v>46047</v>
      </c>
      <c r="AS102" t="s">
        <v>46048</v>
      </c>
      <c r="AT102" t="s">
        <v>46377</v>
      </c>
      <c r="AU102" t="s">
        <v>46050</v>
      </c>
      <c r="AV102" t="s">
        <v>46051</v>
      </c>
      <c r="AW102" t="s">
        <v>46030</v>
      </c>
      <c r="AX102" t="s">
        <v>46806</v>
      </c>
      <c r="AY102" t="s">
        <v>46380</v>
      </c>
      <c r="AZ102" t="s">
        <v>46033</v>
      </c>
      <c r="BA102" t="s">
        <v>46034</v>
      </c>
      <c r="BB102" t="s">
        <v>46012</v>
      </c>
      <c r="BC102" t="s">
        <v>46274</v>
      </c>
      <c r="BD102" t="s">
        <v>46901</v>
      </c>
      <c r="BE102" t="s">
        <v>46382</v>
      </c>
    </row>
    <row r="103" spans="1:57" x14ac:dyDescent="0.2">
      <c r="A103" t="str">
        <f t="shared" ca="1" si="28"/>
        <v>{`_id`:`arrow_2017-11-03_18-59-17_-0500_Fri`,</v>
      </c>
      <c r="B103" t="str">
        <f t="shared" ca="1" si="29"/>
        <v>`_rev`:`2-0d1fff1ec424e03b5a4318439c78388d`,</v>
      </c>
      <c r="C103" t="str">
        <f t="shared" ca="1" si="30"/>
        <v>`worksiteEncoded`:`KN_ODS_MNSHOP`,</v>
      </c>
      <c r="D103" t="str">
        <f t="shared" ca="1" si="31"/>
        <v>`client`:`KN`,</v>
      </c>
      <c r="E103" t="str">
        <f t="shared" ca="1" si="32"/>
        <v>`location`:`ODS`,</v>
      </c>
      <c r="F103" t="str">
        <f t="shared" ca="1" si="33"/>
        <v>`locID`:`MNSHOP`,</v>
      </c>
      <c r="G103" t="str">
        <f t="shared" ca="1" si="34"/>
        <v>`username`:`arrow`,</v>
      </c>
      <c r="H103" t="str">
        <f t="shared" ca="1" si="35"/>
        <v>`lastName`:`Rodriguez`,</v>
      </c>
      <c r="I103" t="str">
        <f t="shared" ca="1" si="36"/>
        <v>`firstName`:`Fernando`,</v>
      </c>
      <c r="J103" t="str">
        <f t="shared" ca="1" si="37"/>
        <v>`technician`:`Rodriguez, Fernando`,</v>
      </c>
      <c r="K103" t="str">
        <f t="shared" ca="1" si="38"/>
        <v>`timeStampM`:`null`,</v>
      </c>
      <c r="L103" t="str">
        <f t="shared" ca="1" si="39"/>
        <v>`shiftSerial`:`43040_03`,</v>
      </c>
      <c r="M103" t="str">
        <f t="shared" ca="1" si="40"/>
        <v>`siteUid`:521887,</v>
      </c>
      <c r="N103" t="str">
        <f t="shared" ca="1" si="41"/>
        <v>`timeStamp`:43042.7911736921,</v>
      </c>
      <c r="O103" t="str">
        <f t="shared" ca="1" si="42"/>
        <v>`payrollPeriod`:43040,</v>
      </c>
      <c r="P103" t="str">
        <f t="shared" ca="1" si="43"/>
        <v>`payroll_Period`:43040,</v>
      </c>
      <c r="Q103" t="str">
        <f t="shared" ca="1" si="44"/>
        <v>`rprtDate`:43042,</v>
      </c>
      <c r="R103" t="str">
        <f t="shared" ca="1" si="45"/>
        <v>`ts`:0.875,</v>
      </c>
      <c r="S103" t="str">
        <f t="shared" ca="1" si="46"/>
        <v>`te`:0.0833333333333333,</v>
      </c>
      <c r="T103" t="str">
        <f t="shared" ca="1" si="47"/>
        <v>`repairHrs`:5,</v>
      </c>
      <c r="U103" t="str">
        <f t="shared" ca="1" si="48"/>
        <v>`timeStarts`:`2017-11-03T21:00:00-05:00`,</v>
      </c>
      <c r="V103" t="str">
        <f t="shared" ca="1" si="49"/>
        <v>`timeEnds`:`2017-11-04T02:00:00-05:00`,</v>
      </c>
      <c r="W103" t="str">
        <f t="shared" ca="1" si="50"/>
        <v>`shift`:`PM`,</v>
      </c>
      <c r="X103" t="str">
        <f t="shared" ca="1" si="51"/>
        <v>`shiftStartTime`:`7`,</v>
      </c>
      <c r="Y103" t="str">
        <f t="shared" ca="1" si="52"/>
        <v>`wONum`:`KNSHOP`,</v>
      </c>
      <c r="Z103" t="str">
        <f t="shared" ca="1" si="53"/>
        <v>`uNum`:`508759`,</v>
      </c>
      <c r="AA103" t="str">
        <f t="shared" ca="1" si="54"/>
        <v>`notes`:`Realizar check list  Realizar PM Cambiar caja inyectora de grasa del fluid end  508759 frac pump`,</v>
      </c>
      <c r="AB103" t="str">
        <f t="shared" ca="1" si="55"/>
        <v>`shift_Serial`:`43040_03`},</v>
      </c>
      <c r="AD103" t="s">
        <v>46902</v>
      </c>
      <c r="AE103" t="s">
        <v>46903</v>
      </c>
      <c r="AF103" t="s">
        <v>45990</v>
      </c>
      <c r="AG103" t="s">
        <v>45991</v>
      </c>
      <c r="AH103" t="s">
        <v>45992</v>
      </c>
      <c r="AI103" t="s">
        <v>45993</v>
      </c>
      <c r="AJ103" t="s">
        <v>46288</v>
      </c>
      <c r="AK103" t="s">
        <v>46125</v>
      </c>
      <c r="AL103" t="s">
        <v>46289</v>
      </c>
      <c r="AM103" t="s">
        <v>46290</v>
      </c>
      <c r="AN103" t="s">
        <v>46128</v>
      </c>
      <c r="AO103" t="s">
        <v>46195</v>
      </c>
      <c r="AP103" t="s">
        <v>46000</v>
      </c>
      <c r="AQ103" t="s">
        <v>46904</v>
      </c>
      <c r="AR103" t="s">
        <v>46047</v>
      </c>
      <c r="AS103" t="s">
        <v>46048</v>
      </c>
      <c r="AT103" t="s">
        <v>46197</v>
      </c>
      <c r="AU103" t="s">
        <v>46101</v>
      </c>
      <c r="AV103" t="s">
        <v>46533</v>
      </c>
      <c r="AW103" t="s">
        <v>46030</v>
      </c>
      <c r="AX103" t="s">
        <v>46905</v>
      </c>
      <c r="AY103" t="s">
        <v>46906</v>
      </c>
      <c r="AZ103" t="s">
        <v>46033</v>
      </c>
      <c r="BA103" t="s">
        <v>46011</v>
      </c>
      <c r="BB103" t="s">
        <v>46012</v>
      </c>
      <c r="BC103" t="s">
        <v>46907</v>
      </c>
      <c r="BD103" t="s">
        <v>46908</v>
      </c>
      <c r="BE103" t="s">
        <v>46203</v>
      </c>
    </row>
    <row r="104" spans="1:57" x14ac:dyDescent="0.2">
      <c r="A104" t="str">
        <f t="shared" ca="1" si="28"/>
        <v>{`_id`:`arrow_2017-11-04_22-36-23_-0500_Sat`,</v>
      </c>
      <c r="B104" t="str">
        <f t="shared" ca="1" si="29"/>
        <v>`_rev`:`2-09645221cd9182518197dd42d2cc03b6`,</v>
      </c>
      <c r="C104" t="str">
        <f t="shared" ca="1" si="30"/>
        <v>`worksiteEncoded`:`KN_ODS_MNSHOP`,</v>
      </c>
      <c r="D104" t="str">
        <f t="shared" ca="1" si="31"/>
        <v>`client`:`KN`,</v>
      </c>
      <c r="E104" t="str">
        <f t="shared" ca="1" si="32"/>
        <v>`location`:`ODS`,</v>
      </c>
      <c r="F104" t="str">
        <f t="shared" ca="1" si="33"/>
        <v>`locID`:`MNSHOP`,</v>
      </c>
      <c r="G104" t="str">
        <f t="shared" ca="1" si="34"/>
        <v>`username`:`arrow`,</v>
      </c>
      <c r="H104" t="str">
        <f t="shared" ca="1" si="35"/>
        <v>`lastName`:`Rodriguez`,</v>
      </c>
      <c r="I104" t="str">
        <f t="shared" ca="1" si="36"/>
        <v>`firstName`:`Fernando`,</v>
      </c>
      <c r="J104" t="str">
        <f t="shared" ca="1" si="37"/>
        <v>`technician`:`Rodriguez, Fernando`,</v>
      </c>
      <c r="K104" t="str">
        <f t="shared" ca="1" si="38"/>
        <v>`timeStampM`:`null`,</v>
      </c>
      <c r="L104" t="str">
        <f t="shared" ca="1" si="39"/>
        <v>`shiftSerial`:`43040_04`,</v>
      </c>
      <c r="M104" t="str">
        <f t="shared" ca="1" si="40"/>
        <v>`siteUid`:521887,</v>
      </c>
      <c r="N104" t="str">
        <f t="shared" ca="1" si="41"/>
        <v>`timeStamp`:43043.9419350347,</v>
      </c>
      <c r="O104" t="str">
        <f t="shared" ca="1" si="42"/>
        <v>`payrollPeriod`:43040,</v>
      </c>
      <c r="P104" t="str">
        <f t="shared" ca="1" si="43"/>
        <v>`payroll_Period`:43040,</v>
      </c>
      <c r="Q104" t="str">
        <f t="shared" ca="1" si="44"/>
        <v>`rprtDate`:43043,</v>
      </c>
      <c r="R104" t="str">
        <f t="shared" ca="1" si="45"/>
        <v>`ts`:0.75,</v>
      </c>
      <c r="S104" t="str">
        <f t="shared" ca="1" si="46"/>
        <v>`te`:0.0833333333333333,</v>
      </c>
      <c r="T104" t="str">
        <f t="shared" ca="1" si="47"/>
        <v>`repairHrs`:9,</v>
      </c>
      <c r="U104" t="str">
        <f t="shared" ca="1" si="48"/>
        <v>`timeStarts`:`2017-11-04T18:00:00-05:00`,</v>
      </c>
      <c r="V104" t="str">
        <f t="shared" ca="1" si="49"/>
        <v>`timeEnds`:`2017-11-05T02:00:00-06:00`,</v>
      </c>
      <c r="W104" t="str">
        <f t="shared" ca="1" si="50"/>
        <v>`shift`:`PM`,</v>
      </c>
      <c r="X104" t="str">
        <f t="shared" ca="1" si="51"/>
        <v>`shiftStartTime`:`7`,</v>
      </c>
      <c r="Y104" t="str">
        <f t="shared" ca="1" si="52"/>
        <v>`wONum`:`KNSHOP`,</v>
      </c>
      <c r="Z104" t="str">
        <f t="shared" ca="1" si="53"/>
        <v>`uNum`:`5122279`,</v>
      </c>
      <c r="AA104" t="str">
        <f t="shared" ca="1" si="54"/>
        <v>`notes`:`Reemplazar termostatos  Cambiar coolent  Revisar calentamiento del motor  Cambiar lineas de la grasera del fluid end 5122279 frac pump`,</v>
      </c>
      <c r="AB104" t="str">
        <f t="shared" ca="1" si="55"/>
        <v>`shift_Serial`:`43040_04`},</v>
      </c>
      <c r="AD104" t="s">
        <v>46909</v>
      </c>
      <c r="AE104" t="s">
        <v>46910</v>
      </c>
      <c r="AF104" t="s">
        <v>45990</v>
      </c>
      <c r="AG104" t="s">
        <v>45991</v>
      </c>
      <c r="AH104" t="s">
        <v>45992</v>
      </c>
      <c r="AI104" t="s">
        <v>45993</v>
      </c>
      <c r="AJ104" t="s">
        <v>46288</v>
      </c>
      <c r="AK104" t="s">
        <v>46125</v>
      </c>
      <c r="AL104" t="s">
        <v>46289</v>
      </c>
      <c r="AM104" t="s">
        <v>46290</v>
      </c>
      <c r="AN104" t="s">
        <v>46128</v>
      </c>
      <c r="AO104" t="s">
        <v>46268</v>
      </c>
      <c r="AP104" t="s">
        <v>46000</v>
      </c>
      <c r="AQ104" t="s">
        <v>46911</v>
      </c>
      <c r="AR104" t="s">
        <v>46047</v>
      </c>
      <c r="AS104" t="s">
        <v>46048</v>
      </c>
      <c r="AT104" t="s">
        <v>46270</v>
      </c>
      <c r="AU104" t="s">
        <v>46028</v>
      </c>
      <c r="AV104" t="s">
        <v>46533</v>
      </c>
      <c r="AW104" t="s">
        <v>46249</v>
      </c>
      <c r="AX104" t="s">
        <v>46912</v>
      </c>
      <c r="AY104" t="s">
        <v>46913</v>
      </c>
      <c r="AZ104" t="s">
        <v>46033</v>
      </c>
      <c r="BA104" t="s">
        <v>46011</v>
      </c>
      <c r="BB104" t="s">
        <v>46012</v>
      </c>
      <c r="BC104" t="s">
        <v>46295</v>
      </c>
      <c r="BD104" t="s">
        <v>46914</v>
      </c>
      <c r="BE104" t="s">
        <v>46276</v>
      </c>
    </row>
    <row r="105" spans="1:57" x14ac:dyDescent="0.2">
      <c r="A105" t="str">
        <f t="shared" ca="1" si="28"/>
        <v>{`_id`:`miguelmartinez_2017-10-04_07-04-21_-0500_Wed`,</v>
      </c>
      <c r="B105" t="str">
        <f t="shared" ca="1" si="29"/>
        <v>`_rev`:`2-0856caaadf4f3ce0243e04767d27daab`,</v>
      </c>
      <c r="C105" t="str">
        <f t="shared" ca="1" si="30"/>
        <v>`worksiteEncoded`:`KN_ODS_MNSHOP`,</v>
      </c>
      <c r="D105" t="str">
        <f t="shared" ca="1" si="31"/>
        <v>`client`:`KN`,</v>
      </c>
      <c r="E105" t="str">
        <f t="shared" ca="1" si="32"/>
        <v>`location`:`ODS`,</v>
      </c>
      <c r="F105" t="str">
        <f t="shared" ca="1" si="33"/>
        <v>`locID`:`MNSHOP`,</v>
      </c>
      <c r="G105" t="str">
        <f t="shared" ca="1" si="34"/>
        <v>`username`:`miguelmartinez`,</v>
      </c>
      <c r="H105" t="str">
        <f t="shared" ca="1" si="35"/>
        <v>`lastName`:`Martinez`,</v>
      </c>
      <c r="I105" t="str">
        <f t="shared" ca="1" si="36"/>
        <v>`firstName`:`Miguel`,</v>
      </c>
      <c r="J105" t="str">
        <f t="shared" ca="1" si="37"/>
        <v>`technician`:`Martinez, Miguel`,</v>
      </c>
      <c r="K105" t="str">
        <f t="shared" ca="1" si="38"/>
        <v>`timeStampM`:`2017-10-04T07:04:21-05:00`,</v>
      </c>
      <c r="L105" t="str">
        <f t="shared" ca="1" si="39"/>
        <v>`shiftSerial`:`43005_07`,</v>
      </c>
      <c r="M105" t="str">
        <f t="shared" ca="1" si="40"/>
        <v>`siteUid`:521887,</v>
      </c>
      <c r="N105" t="str">
        <f t="shared" ca="1" si="41"/>
        <v>`timeStamp`:43012.2946975926,</v>
      </c>
      <c r="O105" t="str">
        <f t="shared" ca="1" si="42"/>
        <v>`payrollPeriod`:43005,</v>
      </c>
      <c r="P105" t="str">
        <f t="shared" ca="1" si="43"/>
        <v>`payroll_Period`:43005,</v>
      </c>
      <c r="Q105" t="str">
        <f t="shared" ca="1" si="44"/>
        <v>`rprtDate`:43011,</v>
      </c>
      <c r="R105" t="str">
        <f t="shared" ca="1" si="45"/>
        <v>`ts`:0.625,</v>
      </c>
      <c r="S105" t="str">
        <f t="shared" ca="1" si="46"/>
        <v>`te`:0.708333333333333,</v>
      </c>
      <c r="T105" t="str">
        <f t="shared" ca="1" si="47"/>
        <v>`repairHrs`:2,</v>
      </c>
      <c r="U105" t="str">
        <f t="shared" ca="1" si="48"/>
        <v>`timeStarts`:`2017-10-03T15:00:00-05:00`,</v>
      </c>
      <c r="V105" t="str">
        <f t="shared" ca="1" si="49"/>
        <v>`timeEnds`:`2017-10-03T17:00:00-05:00`,</v>
      </c>
      <c r="W105" t="str">
        <f t="shared" ca="1" si="50"/>
        <v>`shift`:`AM`,</v>
      </c>
      <c r="X105" t="str">
        <f t="shared" ca="1" si="51"/>
        <v>`shiftStartTime`:`6`,</v>
      </c>
      <c r="Y105" t="str">
        <f t="shared" ca="1" si="52"/>
        <v>`wONum`:`KNSHOP`,</v>
      </c>
      <c r="Z105" t="str">
        <f t="shared" ca="1" si="53"/>
        <v>`uNum`:`506187`,</v>
      </c>
      <c r="AA105" t="str">
        <f t="shared" ca="1" si="54"/>
        <v>`notes`:`Assistan remove frac pump transmission.`,</v>
      </c>
      <c r="AB105" t="str">
        <f t="shared" ca="1" si="55"/>
        <v>`shift_Serial`:`43005_07`},</v>
      </c>
      <c r="AD105" t="s">
        <v>46915</v>
      </c>
      <c r="AE105" t="s">
        <v>46916</v>
      </c>
      <c r="AF105" t="s">
        <v>45990</v>
      </c>
      <c r="AG105" t="s">
        <v>45991</v>
      </c>
      <c r="AH105" t="s">
        <v>45992</v>
      </c>
      <c r="AI105" t="s">
        <v>45993</v>
      </c>
      <c r="AJ105" t="s">
        <v>46167</v>
      </c>
      <c r="AK105" t="s">
        <v>46168</v>
      </c>
      <c r="AL105" t="s">
        <v>46169</v>
      </c>
      <c r="AM105" t="s">
        <v>46170</v>
      </c>
      <c r="AN105" t="s">
        <v>46917</v>
      </c>
      <c r="AO105" t="s">
        <v>46207</v>
      </c>
      <c r="AP105" t="s">
        <v>46000</v>
      </c>
      <c r="AQ105" t="s">
        <v>46918</v>
      </c>
      <c r="AR105" t="s">
        <v>46209</v>
      </c>
      <c r="AS105" t="s">
        <v>46210</v>
      </c>
      <c r="AT105" t="s">
        <v>46211</v>
      </c>
      <c r="AU105" t="s">
        <v>46271</v>
      </c>
      <c r="AV105" t="s">
        <v>46074</v>
      </c>
      <c r="AW105" t="s">
        <v>46116</v>
      </c>
      <c r="AX105" t="s">
        <v>46919</v>
      </c>
      <c r="AY105" t="s">
        <v>46920</v>
      </c>
      <c r="AZ105" t="s">
        <v>46010</v>
      </c>
      <c r="BA105" t="s">
        <v>46034</v>
      </c>
      <c r="BB105" t="s">
        <v>46012</v>
      </c>
      <c r="BC105" t="s">
        <v>46921</v>
      </c>
      <c r="BD105" t="s">
        <v>46922</v>
      </c>
      <c r="BE105" t="s">
        <v>46217</v>
      </c>
    </row>
    <row r="106" spans="1:57" x14ac:dyDescent="0.2">
      <c r="A106" t="str">
        <f t="shared" ca="1" si="28"/>
        <v>{`_id`:`arrow_2017-11-08_05-36-33_-0600_Wed`,</v>
      </c>
      <c r="B106" t="str">
        <f t="shared" ca="1" si="29"/>
        <v>`_rev`:`2-0395887245a1377a7f228c3403aaa39f`,</v>
      </c>
      <c r="C106" t="str">
        <f t="shared" ca="1" si="30"/>
        <v>`worksiteEncoded`:`KN_ODS_MNSHOP`,</v>
      </c>
      <c r="D106" t="str">
        <f t="shared" ca="1" si="31"/>
        <v>`client`:`KN`,</v>
      </c>
      <c r="E106" t="str">
        <f t="shared" ca="1" si="32"/>
        <v>`location`:`ODS`,</v>
      </c>
      <c r="F106" t="str">
        <f t="shared" ca="1" si="33"/>
        <v>`locID`:`MNSHOP`,</v>
      </c>
      <c r="G106" t="str">
        <f t="shared" ca="1" si="34"/>
        <v>`username`:`arrow`,</v>
      </c>
      <c r="H106" t="str">
        <f t="shared" ca="1" si="35"/>
        <v>`lastName`:`Rodriguez`,</v>
      </c>
      <c r="I106" t="str">
        <f t="shared" ca="1" si="36"/>
        <v>`firstName`:`Fernando`,</v>
      </c>
      <c r="J106" t="str">
        <f t="shared" ca="1" si="37"/>
        <v>`technician`:`Rodriguez, Fernando`,</v>
      </c>
      <c r="K106" t="str">
        <f t="shared" ca="1" si="38"/>
        <v>`timeStampM`:`null`,</v>
      </c>
      <c r="L106" t="str">
        <f t="shared" ca="1" si="39"/>
        <v>`shiftSerial`:`43040_06`,</v>
      </c>
      <c r="M106" t="str">
        <f t="shared" ca="1" si="40"/>
        <v>`siteUid`:521887,</v>
      </c>
      <c r="N106" t="str">
        <f t="shared" ca="1" si="41"/>
        <v>`timeStamp`:43047.2337243634,</v>
      </c>
      <c r="O106" t="str">
        <f t="shared" ca="1" si="42"/>
        <v>`payrollPeriod`:43040,</v>
      </c>
      <c r="P106" t="str">
        <f t="shared" ca="1" si="43"/>
        <v>`payroll_Period`:43040,</v>
      </c>
      <c r="Q106" t="str">
        <f t="shared" ca="1" si="44"/>
        <v>`rprtDate`:43045,</v>
      </c>
      <c r="R106" t="str">
        <f t="shared" ca="1" si="45"/>
        <v>`ts`:0.75,</v>
      </c>
      <c r="S106" t="str">
        <f t="shared" ca="1" si="46"/>
        <v>`te`:0,</v>
      </c>
      <c r="T106" t="str">
        <f t="shared" ca="1" si="47"/>
        <v>`repairHrs`:6,</v>
      </c>
      <c r="U106" t="str">
        <f t="shared" ca="1" si="48"/>
        <v>`timeStarts`:`2017-11-06T18:00:00-06:00`,</v>
      </c>
      <c r="V106" t="str">
        <f t="shared" ca="1" si="49"/>
        <v>`timeEnds`:`2017-11-07T00:00:00-06:00`,</v>
      </c>
      <c r="W106" t="str">
        <f t="shared" ca="1" si="50"/>
        <v>`shift`:`PM`,</v>
      </c>
      <c r="X106" t="str">
        <f t="shared" ca="1" si="51"/>
        <v>`shiftStartTime`:`7`,</v>
      </c>
      <c r="Y106" t="str">
        <f t="shared" ca="1" si="52"/>
        <v>`wONum`:`KNSHOP`,</v>
      </c>
      <c r="Z106" t="str">
        <f t="shared" ca="1" si="53"/>
        <v>`uNum`:`507339`,</v>
      </c>
      <c r="AA106" t="str">
        <f t="shared" ca="1" si="54"/>
        <v>`notes`:`Desmontar y montar fluid end Cambiar valvulas Cambiar asientos Cambia completos packing Cambiar pony rd seal fluid end 507339 frac pump`,</v>
      </c>
      <c r="AB106" t="str">
        <f t="shared" ca="1" si="55"/>
        <v>`shift_Serial`:`43040_06`},</v>
      </c>
      <c r="AD106" t="s">
        <v>46923</v>
      </c>
      <c r="AE106" t="s">
        <v>46924</v>
      </c>
      <c r="AF106" t="s">
        <v>45990</v>
      </c>
      <c r="AG106" t="s">
        <v>45991</v>
      </c>
      <c r="AH106" t="s">
        <v>45992</v>
      </c>
      <c r="AI106" t="s">
        <v>45993</v>
      </c>
      <c r="AJ106" t="s">
        <v>46288</v>
      </c>
      <c r="AK106" t="s">
        <v>46125</v>
      </c>
      <c r="AL106" t="s">
        <v>46289</v>
      </c>
      <c r="AM106" t="s">
        <v>46290</v>
      </c>
      <c r="AN106" t="s">
        <v>46128</v>
      </c>
      <c r="AO106" t="s">
        <v>46310</v>
      </c>
      <c r="AP106" t="s">
        <v>46000</v>
      </c>
      <c r="AQ106" t="s">
        <v>46925</v>
      </c>
      <c r="AR106" t="s">
        <v>46047</v>
      </c>
      <c r="AS106" t="s">
        <v>46048</v>
      </c>
      <c r="AT106" t="s">
        <v>46312</v>
      </c>
      <c r="AU106" t="s">
        <v>46028</v>
      </c>
      <c r="AV106" t="s">
        <v>46148</v>
      </c>
      <c r="AW106" t="s">
        <v>46149</v>
      </c>
      <c r="AX106" t="s">
        <v>46747</v>
      </c>
      <c r="AY106" t="s">
        <v>46926</v>
      </c>
      <c r="AZ106" t="s">
        <v>46033</v>
      </c>
      <c r="BA106" t="s">
        <v>46011</v>
      </c>
      <c r="BB106" t="s">
        <v>46012</v>
      </c>
      <c r="BC106" t="s">
        <v>46927</v>
      </c>
      <c r="BD106" t="s">
        <v>46928</v>
      </c>
      <c r="BE106" t="s">
        <v>46319</v>
      </c>
    </row>
    <row r="107" spans="1:57" x14ac:dyDescent="0.2">
      <c r="A107" t="str">
        <f t="shared" ca="1" si="28"/>
        <v>{`_id`:`arrow_2017-11-08_05-44-28_-0600_Wed`,</v>
      </c>
      <c r="B107" t="str">
        <f t="shared" ca="1" si="29"/>
        <v>`_rev`:`2-028cfcddec648c8acbf5a37fdd76ac74`,</v>
      </c>
      <c r="C107" t="str">
        <f t="shared" ca="1" si="30"/>
        <v>`worksiteEncoded`:`KN_ODS_MNSHOP`,</v>
      </c>
      <c r="D107" t="str">
        <f t="shared" ca="1" si="31"/>
        <v>`client`:`KN`,</v>
      </c>
      <c r="E107" t="str">
        <f t="shared" ca="1" si="32"/>
        <v>`location`:`ODS`,</v>
      </c>
      <c r="F107" t="str">
        <f t="shared" ca="1" si="33"/>
        <v>`locID`:`MNSHOP`,</v>
      </c>
      <c r="G107" t="str">
        <f t="shared" ca="1" si="34"/>
        <v>`username`:`arrow`,</v>
      </c>
      <c r="H107" t="str">
        <f t="shared" ca="1" si="35"/>
        <v>`lastName`:`Rodriguez`,</v>
      </c>
      <c r="I107" t="str">
        <f t="shared" ca="1" si="36"/>
        <v>`firstName`:`Fernando`,</v>
      </c>
      <c r="J107" t="str">
        <f t="shared" ca="1" si="37"/>
        <v>`technician`:`Rodriguez, Fernando`,</v>
      </c>
      <c r="K107" t="str">
        <f t="shared" ca="1" si="38"/>
        <v>`timeStampM`:`null`,</v>
      </c>
      <c r="L107" t="str">
        <f t="shared" ca="1" si="39"/>
        <v>`shiftSerial`:`43040_07`,</v>
      </c>
      <c r="M107" t="str">
        <f t="shared" ca="1" si="40"/>
        <v>`siteUid`:521887,</v>
      </c>
      <c r="N107" t="str">
        <f t="shared" ca="1" si="41"/>
        <v>`timeStamp`:43047.2392212384,</v>
      </c>
      <c r="O107" t="str">
        <f t="shared" ca="1" si="42"/>
        <v>`payrollPeriod`:43040,</v>
      </c>
      <c r="P107" t="str">
        <f t="shared" ca="1" si="43"/>
        <v>`payroll_Period`:43040,</v>
      </c>
      <c r="Q107" t="str">
        <f t="shared" ca="1" si="44"/>
        <v>`rprtDate`:43046,</v>
      </c>
      <c r="R107" t="str">
        <f t="shared" ca="1" si="45"/>
        <v>`ts`:0.0833333333333333,</v>
      </c>
      <c r="S107" t="str">
        <f t="shared" ca="1" si="46"/>
        <v>`te`:0.208333333333333,</v>
      </c>
      <c r="T107" t="str">
        <f t="shared" ca="1" si="47"/>
        <v>`repairHrs`:3,</v>
      </c>
      <c r="U107" t="str">
        <f t="shared" ca="1" si="48"/>
        <v>`timeStarts`:`2017-11-08T02:00:00-06:00`,</v>
      </c>
      <c r="V107" t="str">
        <f t="shared" ca="1" si="49"/>
        <v>`timeEnds`:`2017-11-08T05:00:00-06:00`,</v>
      </c>
      <c r="W107" t="str">
        <f t="shared" ca="1" si="50"/>
        <v>`shift`:`PM`,</v>
      </c>
      <c r="X107" t="str">
        <f t="shared" ca="1" si="51"/>
        <v>`shiftStartTime`:`7`,</v>
      </c>
      <c r="Y107" t="str">
        <f t="shared" ca="1" si="52"/>
        <v>`wONum`:`KNSHOP`,</v>
      </c>
      <c r="Z107" t="str">
        <f t="shared" ca="1" si="53"/>
        <v>`uNum`:`506256`,</v>
      </c>
      <c r="AA107" t="str">
        <f t="shared" ca="1" si="54"/>
        <v>`notes`:`Realizar check list  Reparar 24 roscas de base de filtros de aire  Instalar luces fundidas 506256 frac pump`,</v>
      </c>
      <c r="AB107" t="str">
        <f t="shared" ca="1" si="55"/>
        <v>`shift_Serial`:`43040_07`},</v>
      </c>
      <c r="AD107" t="s">
        <v>46929</v>
      </c>
      <c r="AE107" t="s">
        <v>46930</v>
      </c>
      <c r="AF107" t="s">
        <v>45990</v>
      </c>
      <c r="AG107" t="s">
        <v>45991</v>
      </c>
      <c r="AH107" t="s">
        <v>45992</v>
      </c>
      <c r="AI107" t="s">
        <v>45993</v>
      </c>
      <c r="AJ107" t="s">
        <v>46288</v>
      </c>
      <c r="AK107" t="s">
        <v>46125</v>
      </c>
      <c r="AL107" t="s">
        <v>46289</v>
      </c>
      <c r="AM107" t="s">
        <v>46290</v>
      </c>
      <c r="AN107" t="s">
        <v>46128</v>
      </c>
      <c r="AO107" t="s">
        <v>46279</v>
      </c>
      <c r="AP107" t="s">
        <v>46000</v>
      </c>
      <c r="AQ107" t="s">
        <v>46931</v>
      </c>
      <c r="AR107" t="s">
        <v>46047</v>
      </c>
      <c r="AS107" t="s">
        <v>46048</v>
      </c>
      <c r="AT107" t="s">
        <v>46281</v>
      </c>
      <c r="AU107" t="s">
        <v>46292</v>
      </c>
      <c r="AV107" t="s">
        <v>46051</v>
      </c>
      <c r="AW107" t="s">
        <v>46160</v>
      </c>
      <c r="AX107" t="s">
        <v>46932</v>
      </c>
      <c r="AY107" t="s">
        <v>46305</v>
      </c>
      <c r="AZ107" t="s">
        <v>46033</v>
      </c>
      <c r="BA107" t="s">
        <v>46011</v>
      </c>
      <c r="BB107" t="s">
        <v>46012</v>
      </c>
      <c r="BC107" t="s">
        <v>46933</v>
      </c>
      <c r="BD107" t="s">
        <v>46934</v>
      </c>
      <c r="BE107" t="s">
        <v>46285</v>
      </c>
    </row>
    <row r="108" spans="1:57" x14ac:dyDescent="0.2">
      <c r="A108" t="str">
        <f t="shared" ca="1" si="28"/>
        <v>{`_id`:`lcareaga_2017-10-30_17-47-59_-0500_Mon`,</v>
      </c>
      <c r="B108" t="str">
        <f t="shared" ca="1" si="29"/>
        <v>`_rev`:`1-ffc26a418cc469ccd94b60cb3b7dc096`,</v>
      </c>
      <c r="C108" t="str">
        <f t="shared" ca="1" si="30"/>
        <v>`worksiteEncoded`:`KN_ODS_MNSHOP`,</v>
      </c>
      <c r="D108" t="str">
        <f t="shared" ca="1" si="31"/>
        <v>`client`:`KN`,</v>
      </c>
      <c r="E108" t="str">
        <f t="shared" ca="1" si="32"/>
        <v>`location`:`ODS`,</v>
      </c>
      <c r="F108" t="str">
        <f t="shared" ca="1" si="33"/>
        <v>`locID`:`MNSHOP`,</v>
      </c>
      <c r="G108" t="str">
        <f t="shared" ca="1" si="34"/>
        <v>`username`:`lcareaga`,</v>
      </c>
      <c r="H108" t="str">
        <f t="shared" ca="1" si="35"/>
        <v>`lastName`:`Careaga`,</v>
      </c>
      <c r="I108" t="str">
        <f t="shared" ca="1" si="36"/>
        <v>`firstName`:`Luis`,</v>
      </c>
      <c r="J108" t="str">
        <f t="shared" ca="1" si="37"/>
        <v>`technician`:`Careaga, Luis`,</v>
      </c>
      <c r="K108" t="str">
        <f t="shared" ca="1" si="38"/>
        <v>`timeStampM`:`2017-10-30T17:47:59-05:00`,</v>
      </c>
      <c r="L108" t="str">
        <f t="shared" ca="1" si="39"/>
        <v>`shiftSerial`:`43033_05`,</v>
      </c>
      <c r="M108" t="str">
        <f t="shared" ca="1" si="40"/>
        <v>`siteUid`:521887,</v>
      </c>
      <c r="N108" t="str">
        <f t="shared" ca="1" si="41"/>
        <v>`timeStamp`:43038.7416637616,</v>
      </c>
      <c r="O108" t="str">
        <f t="shared" ca="1" si="42"/>
        <v>`payrollPeriod`:43033,</v>
      </c>
      <c r="P108" t="str">
        <f t="shared" ca="1" si="43"/>
        <v>`payroll_Period`:43033,</v>
      </c>
      <c r="Q108" t="str">
        <f t="shared" ca="1" si="44"/>
        <v>`rprtDate`:43037,</v>
      </c>
      <c r="R108" t="str">
        <f t="shared" ca="1" si="45"/>
        <v>`ts`:0.541666666666667,</v>
      </c>
      <c r="S108" t="str">
        <f t="shared" ca="1" si="46"/>
        <v>`te`:0.708333333333333,</v>
      </c>
      <c r="T108" t="str">
        <f t="shared" ca="1" si="47"/>
        <v>`repairHrs`:4,</v>
      </c>
      <c r="U108" t="str">
        <f t="shared" ca="1" si="48"/>
        <v>`timeStarts`:`2017-10-29T13:00:00-05:00`,</v>
      </c>
      <c r="V108" t="str">
        <f t="shared" ca="1" si="49"/>
        <v>`timeEnds`:`2017-10-29T17:00:00-05:00`,</v>
      </c>
      <c r="W108" t="str">
        <f t="shared" ca="1" si="50"/>
        <v>`shift`:`AM`,</v>
      </c>
      <c r="X108" t="str">
        <f t="shared" ca="1" si="51"/>
        <v>`shiftStartTime`:`null`,</v>
      </c>
      <c r="Y108" t="str">
        <f t="shared" ca="1" si="52"/>
        <v>`wONum`:`KNSHOP`,</v>
      </c>
      <c r="Z108" t="str">
        <f t="shared" ca="1" si="53"/>
        <v>`uNum`:`506182`,</v>
      </c>
      <c r="AA108" t="str">
        <f t="shared" ca="1" si="54"/>
        <v>`notes`:`Removed fluid end due to broken Rods. Removed and replaced Rods`,</v>
      </c>
      <c r="AB108" t="str">
        <f t="shared" ca="1" si="55"/>
        <v>`shift_Serial`:`43033_05`},</v>
      </c>
      <c r="AD108" t="s">
        <v>46935</v>
      </c>
      <c r="AE108" t="s">
        <v>46936</v>
      </c>
      <c r="AF108" t="s">
        <v>45990</v>
      </c>
      <c r="AG108" t="s">
        <v>45991</v>
      </c>
      <c r="AH108" t="s">
        <v>45992</v>
      </c>
      <c r="AI108" t="s">
        <v>45993</v>
      </c>
      <c r="AJ108" t="s">
        <v>46322</v>
      </c>
      <c r="AK108" t="s">
        <v>46323</v>
      </c>
      <c r="AL108" t="s">
        <v>46324</v>
      </c>
      <c r="AM108" t="s">
        <v>46325</v>
      </c>
      <c r="AN108" t="s">
        <v>46937</v>
      </c>
      <c r="AO108" t="s">
        <v>46692</v>
      </c>
      <c r="AP108" t="s">
        <v>46000</v>
      </c>
      <c r="AQ108" t="s">
        <v>46938</v>
      </c>
      <c r="AR108" t="s">
        <v>46002</v>
      </c>
      <c r="AS108" t="s">
        <v>46003</v>
      </c>
      <c r="AT108" t="s">
        <v>46694</v>
      </c>
      <c r="AU108" t="s">
        <v>46313</v>
      </c>
      <c r="AV108" t="s">
        <v>46074</v>
      </c>
      <c r="AW108" t="s">
        <v>46089</v>
      </c>
      <c r="AX108" t="s">
        <v>46939</v>
      </c>
      <c r="AY108" t="s">
        <v>46940</v>
      </c>
      <c r="AZ108" t="s">
        <v>46010</v>
      </c>
      <c r="BA108" t="s">
        <v>46238</v>
      </c>
      <c r="BB108" t="s">
        <v>46012</v>
      </c>
      <c r="BC108" t="s">
        <v>46941</v>
      </c>
      <c r="BD108" t="s">
        <v>46942</v>
      </c>
      <c r="BE108" t="s">
        <v>46699</v>
      </c>
    </row>
    <row r="109" spans="1:57" x14ac:dyDescent="0.2">
      <c r="A109" t="str">
        <f t="shared" ca="1" si="28"/>
        <v>{`_id`:`lcareaga_2017-10-07_21-11-02_-0500_Sat`,</v>
      </c>
      <c r="B109" t="str">
        <f t="shared" ca="1" si="29"/>
        <v>`_rev`:`1-ff58e89c0f5ad393709024d3e7b4e301`,</v>
      </c>
      <c r="C109" t="str">
        <f t="shared" ca="1" si="30"/>
        <v>`worksiteEncoded`:`KN_ODS_MNSHOP`,</v>
      </c>
      <c r="D109" t="str">
        <f t="shared" ca="1" si="31"/>
        <v>`client`:`KN`,</v>
      </c>
      <c r="E109" t="str">
        <f t="shared" ca="1" si="32"/>
        <v>`location`:`ODS`,</v>
      </c>
      <c r="F109" t="str">
        <f t="shared" ca="1" si="33"/>
        <v>`locID`:`MNSHOP`,</v>
      </c>
      <c r="G109" t="str">
        <f t="shared" ca="1" si="34"/>
        <v>`username`:`lcareaga`,</v>
      </c>
      <c r="H109" t="str">
        <f t="shared" ca="1" si="35"/>
        <v>`lastName`:`Careaga`,</v>
      </c>
      <c r="I109" t="str">
        <f t="shared" ca="1" si="36"/>
        <v>`firstName`:`Luis`,</v>
      </c>
      <c r="J109" t="str">
        <f t="shared" ca="1" si="37"/>
        <v>`technician`:`Careaga, Luis`,</v>
      </c>
      <c r="K109" t="str">
        <f t="shared" ca="1" si="38"/>
        <v>`timeStampM`:`2017-10-07T21:11:02-05:00`,</v>
      </c>
      <c r="L109" t="str">
        <f t="shared" ca="1" si="39"/>
        <v>`shiftSerial`:`43012_04`,</v>
      </c>
      <c r="M109" t="str">
        <f t="shared" ca="1" si="40"/>
        <v>`siteUid`:521887,</v>
      </c>
      <c r="N109" t="str">
        <f t="shared" ca="1" si="41"/>
        <v>`timeStamp`:43015.882666169,</v>
      </c>
      <c r="O109" t="str">
        <f t="shared" ca="1" si="42"/>
        <v>`payrollPeriod`:43012,</v>
      </c>
      <c r="P109" t="str">
        <f t="shared" ca="1" si="43"/>
        <v>`payroll_Period`:43012,</v>
      </c>
      <c r="Q109" t="str">
        <f t="shared" ca="1" si="44"/>
        <v>`rprtDate`:43015,</v>
      </c>
      <c r="R109" t="str">
        <f t="shared" ca="1" si="45"/>
        <v>`ts`:0.25,</v>
      </c>
      <c r="S109" t="str">
        <f t="shared" ca="1" si="46"/>
        <v>`te`:0.458333333333333,</v>
      </c>
      <c r="T109" t="str">
        <f t="shared" ca="1" si="47"/>
        <v>`repairHrs`:5,</v>
      </c>
      <c r="U109" t="str">
        <f t="shared" ca="1" si="48"/>
        <v>`timeStarts`:`2017-10-07T06:00:00-05:00`,</v>
      </c>
      <c r="V109" t="str">
        <f t="shared" ca="1" si="49"/>
        <v>`timeEnds`:`2017-10-07T11:00:00-05:00`,</v>
      </c>
      <c r="W109" t="str">
        <f t="shared" ca="1" si="50"/>
        <v>`shift`:`AM`,</v>
      </c>
      <c r="X109" t="str">
        <f t="shared" ca="1" si="51"/>
        <v>`shiftStartTime`:`null`,</v>
      </c>
      <c r="Y109" t="str">
        <f t="shared" ca="1" si="52"/>
        <v>`wONum`:`KNSHOP`,</v>
      </c>
      <c r="Z109" t="str">
        <f t="shared" ca="1" si="53"/>
        <v>`uNum`:`506225`,</v>
      </c>
      <c r="AA109" t="str">
        <f t="shared" ca="1" si="54"/>
        <v>`notes`:`Installed Discharge pump actuator. Installed u pipe on Discharge side`,</v>
      </c>
      <c r="AB109" t="str">
        <f t="shared" ca="1" si="55"/>
        <v>`shift_Serial`:`43012_04`},</v>
      </c>
      <c r="AD109" t="s">
        <v>46943</v>
      </c>
      <c r="AE109" t="s">
        <v>46944</v>
      </c>
      <c r="AF109" t="s">
        <v>45990</v>
      </c>
      <c r="AG109" t="s">
        <v>45991</v>
      </c>
      <c r="AH109" t="s">
        <v>45992</v>
      </c>
      <c r="AI109" t="s">
        <v>45993</v>
      </c>
      <c r="AJ109" t="s">
        <v>46322</v>
      </c>
      <c r="AK109" t="s">
        <v>46323</v>
      </c>
      <c r="AL109" t="s">
        <v>46324</v>
      </c>
      <c r="AM109" t="s">
        <v>46325</v>
      </c>
      <c r="AN109" t="s">
        <v>46945</v>
      </c>
      <c r="AO109" t="s">
        <v>46098</v>
      </c>
      <c r="AP109" t="s">
        <v>46000</v>
      </c>
      <c r="AQ109" t="s">
        <v>46946</v>
      </c>
      <c r="AR109" t="s">
        <v>46025</v>
      </c>
      <c r="AS109" t="s">
        <v>46026</v>
      </c>
      <c r="AT109" t="s">
        <v>46100</v>
      </c>
      <c r="AU109" t="s">
        <v>46248</v>
      </c>
      <c r="AV109" t="s">
        <v>46488</v>
      </c>
      <c r="AW109" t="s">
        <v>46030</v>
      </c>
      <c r="AX109" t="s">
        <v>46947</v>
      </c>
      <c r="AY109" t="s">
        <v>46948</v>
      </c>
      <c r="AZ109" t="s">
        <v>46010</v>
      </c>
      <c r="BA109" t="s">
        <v>46238</v>
      </c>
      <c r="BB109" t="s">
        <v>46012</v>
      </c>
      <c r="BC109" t="s">
        <v>46835</v>
      </c>
      <c r="BD109" t="s">
        <v>46949</v>
      </c>
      <c r="BE109" t="s">
        <v>46108</v>
      </c>
    </row>
    <row r="110" spans="1:57" x14ac:dyDescent="0.2">
      <c r="A110" t="str">
        <f t="shared" ca="1" si="28"/>
        <v>{`_id`:`miguelmartinez_2017-10-18_19-03-04_-0500_Wed`,</v>
      </c>
      <c r="B110" t="str">
        <f t="shared" ca="1" si="29"/>
        <v>`_rev`:`1-ff27ac409a3e5008d8da2bc604f7e6ef`,</v>
      </c>
      <c r="C110" t="str">
        <f t="shared" ca="1" si="30"/>
        <v>`worksiteEncoded`:`KN_ODS_MNSHOP`,</v>
      </c>
      <c r="D110" t="str">
        <f t="shared" ca="1" si="31"/>
        <v>`client`:`KN`,</v>
      </c>
      <c r="E110" t="str">
        <f t="shared" ca="1" si="32"/>
        <v>`location`:`ODS`,</v>
      </c>
      <c r="F110" t="str">
        <f t="shared" ca="1" si="33"/>
        <v>`locID`:`MNSHOP`,</v>
      </c>
      <c r="G110" t="str">
        <f t="shared" ca="1" si="34"/>
        <v>`username`:`miguelmartinez`,</v>
      </c>
      <c r="H110" t="str">
        <f t="shared" ca="1" si="35"/>
        <v>`lastName`:`Martinez`,</v>
      </c>
      <c r="I110" t="str">
        <f t="shared" ca="1" si="36"/>
        <v>`firstName`:`Miguel`,</v>
      </c>
      <c r="J110" t="str">
        <f t="shared" ca="1" si="37"/>
        <v>`technician`:`Martinez, Miguel`,</v>
      </c>
      <c r="K110" t="str">
        <f t="shared" ca="1" si="38"/>
        <v>`timeStampM`:`2017-10-18T19:03:04-05:00`,</v>
      </c>
      <c r="L110" t="str">
        <f t="shared" ca="1" si="39"/>
        <v>`shiftSerial`:`43026_01`,</v>
      </c>
      <c r="M110" t="str">
        <f t="shared" ca="1" si="40"/>
        <v>`siteUid`:521887,</v>
      </c>
      <c r="N110" t="str">
        <f t="shared" ca="1" si="41"/>
        <v>`timeStamp`:43026.7938033218,</v>
      </c>
      <c r="O110" t="str">
        <f t="shared" ca="1" si="42"/>
        <v>`payrollPeriod`:43026,</v>
      </c>
      <c r="P110" t="str">
        <f t="shared" ca="1" si="43"/>
        <v>`payroll_Period`:43026,</v>
      </c>
      <c r="Q110" t="str">
        <f t="shared" ca="1" si="44"/>
        <v>`rprtDate`:43026,</v>
      </c>
      <c r="R110" t="str">
        <f t="shared" ca="1" si="45"/>
        <v>`ts`:0.625,</v>
      </c>
      <c r="S110" t="str">
        <f t="shared" ca="1" si="46"/>
        <v>`te`:0.708333333333333,</v>
      </c>
      <c r="T110" t="str">
        <f t="shared" ca="1" si="47"/>
        <v>`repairHrs`:2,</v>
      </c>
      <c r="U110" t="str">
        <f t="shared" ca="1" si="48"/>
        <v>`timeStarts`:`2017-10-18T15:00:00-05:00`,</v>
      </c>
      <c r="V110" t="str">
        <f t="shared" ca="1" si="49"/>
        <v>`timeEnds`:`2017-10-18T17:00:00-05:00`,</v>
      </c>
      <c r="W110" t="str">
        <f t="shared" ca="1" si="50"/>
        <v>`shift`:`AM`,</v>
      </c>
      <c r="X110" t="str">
        <f t="shared" ca="1" si="51"/>
        <v>`shiftStartTime`:`6`,</v>
      </c>
      <c r="Y110" t="str">
        <f t="shared" ca="1" si="52"/>
        <v>`wONum`:`KNSHOP`,</v>
      </c>
      <c r="Z110" t="str">
        <f t="shared" ca="1" si="53"/>
        <v>`uNum`:`SHOP`,</v>
      </c>
      <c r="AA110" t="str">
        <f t="shared" ca="1" si="54"/>
        <v>`notes`:`Shop`,</v>
      </c>
      <c r="AB110" t="str">
        <f t="shared" ca="1" si="55"/>
        <v>`shift_Serial`:`43026_01`},</v>
      </c>
      <c r="AD110" t="s">
        <v>46950</v>
      </c>
      <c r="AE110" t="s">
        <v>46951</v>
      </c>
      <c r="AF110" t="s">
        <v>45990</v>
      </c>
      <c r="AG110" t="s">
        <v>45991</v>
      </c>
      <c r="AH110" t="s">
        <v>45992</v>
      </c>
      <c r="AI110" t="s">
        <v>45993</v>
      </c>
      <c r="AJ110" t="s">
        <v>46167</v>
      </c>
      <c r="AK110" t="s">
        <v>46168</v>
      </c>
      <c r="AL110" t="s">
        <v>46169</v>
      </c>
      <c r="AM110" t="s">
        <v>46170</v>
      </c>
      <c r="AN110" t="s">
        <v>46952</v>
      </c>
      <c r="AO110" t="s">
        <v>46233</v>
      </c>
      <c r="AP110" t="s">
        <v>46000</v>
      </c>
      <c r="AQ110" t="s">
        <v>46953</v>
      </c>
      <c r="AR110" t="s">
        <v>46145</v>
      </c>
      <c r="AS110" t="s">
        <v>46146</v>
      </c>
      <c r="AT110" t="s">
        <v>46235</v>
      </c>
      <c r="AU110" t="s">
        <v>46271</v>
      </c>
      <c r="AV110" t="s">
        <v>46074</v>
      </c>
      <c r="AW110" t="s">
        <v>46116</v>
      </c>
      <c r="AX110" t="s">
        <v>46954</v>
      </c>
      <c r="AY110" t="s">
        <v>46955</v>
      </c>
      <c r="AZ110" t="s">
        <v>46010</v>
      </c>
      <c r="BA110" t="s">
        <v>46034</v>
      </c>
      <c r="BB110" t="s">
        <v>46012</v>
      </c>
      <c r="BC110" t="s">
        <v>46274</v>
      </c>
      <c r="BD110" t="s">
        <v>46275</v>
      </c>
      <c r="BE110" t="s">
        <v>46241</v>
      </c>
    </row>
    <row r="111" spans="1:57" x14ac:dyDescent="0.2">
      <c r="A111" t="str">
        <f t="shared" ca="1" si="28"/>
        <v>{`_id`:`storrestrejo_2017-11-01_18-55-40_-0500_Wed`,</v>
      </c>
      <c r="B111" t="str">
        <f t="shared" ca="1" si="29"/>
        <v>`_rev`:`1-ff19d5f97a0a4563651b713e32925028`,</v>
      </c>
      <c r="C111" t="str">
        <f t="shared" ca="1" si="30"/>
        <v>`worksiteEncoded`:`KN_ODS_MNSHOP`,</v>
      </c>
      <c r="D111" t="str">
        <f t="shared" ca="1" si="31"/>
        <v>`client`:`KN`,</v>
      </c>
      <c r="E111" t="str">
        <f t="shared" ca="1" si="32"/>
        <v>`location`:`ODS`,</v>
      </c>
      <c r="F111" t="str">
        <f t="shared" ca="1" si="33"/>
        <v>`locID`:`MNSHOP`,</v>
      </c>
      <c r="G111" t="str">
        <f t="shared" ca="1" si="34"/>
        <v>`username`:`storrestrejo`,</v>
      </c>
      <c r="H111" t="str">
        <f t="shared" ca="1" si="35"/>
        <v>`lastName`:`Torres Trejo`,</v>
      </c>
      <c r="I111" t="str">
        <f t="shared" ca="1" si="36"/>
        <v>`firstName`:`Servando`,</v>
      </c>
      <c r="J111" t="str">
        <f t="shared" ca="1" si="37"/>
        <v>`technician`:`Torres Trejo, Servando`,</v>
      </c>
      <c r="K111" t="str">
        <f t="shared" ca="1" si="38"/>
        <v>`timeStampM`:`2017-11-01T18:55:40-05:00`,</v>
      </c>
      <c r="L111" t="str">
        <f t="shared" ca="1" si="39"/>
        <v>`shiftSerial`:`43040_01`,</v>
      </c>
      <c r="M111" t="str">
        <f t="shared" ca="1" si="40"/>
        <v>`siteUid`:521887,</v>
      </c>
      <c r="N111" t="str">
        <f t="shared" ca="1" si="41"/>
        <v>`timeStamp`:43040.7886596181,</v>
      </c>
      <c r="O111" t="str">
        <f t="shared" ca="1" si="42"/>
        <v>`payrollPeriod`:43040,</v>
      </c>
      <c r="P111" t="str">
        <f t="shared" ca="1" si="43"/>
        <v>`payroll_Period`:43040,</v>
      </c>
      <c r="Q111" t="str">
        <f t="shared" ca="1" si="44"/>
        <v>`rprtDate`:43040,</v>
      </c>
      <c r="R111" t="str">
        <f t="shared" ca="1" si="45"/>
        <v>`ts`:0.75,</v>
      </c>
      <c r="S111" t="str">
        <f t="shared" ca="1" si="46"/>
        <v>`te`:0.916666666666667,</v>
      </c>
      <c r="T111" t="str">
        <f t="shared" ca="1" si="47"/>
        <v>`repairHrs`:4,</v>
      </c>
      <c r="U111" t="str">
        <f t="shared" ca="1" si="48"/>
        <v>`timeStarts`:`2017-11-01T18:00:00-05:00`,</v>
      </c>
      <c r="V111" t="str">
        <f t="shared" ca="1" si="49"/>
        <v>`timeEnds`:`2017-11-01T22:00:00-05:00`,</v>
      </c>
      <c r="W111" t="str">
        <f t="shared" ca="1" si="50"/>
        <v>`shift`:`PM`,</v>
      </c>
      <c r="X111" t="str">
        <f t="shared" ca="1" si="51"/>
        <v>`shiftStartTime`:`6`,</v>
      </c>
      <c r="Y111" t="str">
        <f t="shared" ca="1" si="52"/>
        <v>`wONum`:`KNSHOP`,</v>
      </c>
      <c r="Z111" t="str">
        <f t="shared" ca="1" si="53"/>
        <v>`uNum`:`11985`,</v>
      </c>
      <c r="AA111" t="str">
        <f t="shared" ca="1" si="54"/>
        <v>`notes`:`Check list.     Coolant l`,</v>
      </c>
      <c r="AB111" t="str">
        <f t="shared" ca="1" si="55"/>
        <v>`shift_Serial`:`43040_01`},</v>
      </c>
      <c r="AD111" t="s">
        <v>46956</v>
      </c>
      <c r="AE111" t="s">
        <v>46957</v>
      </c>
      <c r="AF111" t="s">
        <v>45990</v>
      </c>
      <c r="AG111" t="s">
        <v>45991</v>
      </c>
      <c r="AH111" t="s">
        <v>45992</v>
      </c>
      <c r="AI111" t="s">
        <v>45993</v>
      </c>
      <c r="AJ111" t="s">
        <v>46413</v>
      </c>
      <c r="AK111" t="s">
        <v>46414</v>
      </c>
      <c r="AL111" t="s">
        <v>46415</v>
      </c>
      <c r="AM111" t="s">
        <v>46416</v>
      </c>
      <c r="AN111" t="s">
        <v>46958</v>
      </c>
      <c r="AO111" t="s">
        <v>46540</v>
      </c>
      <c r="AP111" t="s">
        <v>46000</v>
      </c>
      <c r="AQ111" t="s">
        <v>46959</v>
      </c>
      <c r="AR111" t="s">
        <v>46047</v>
      </c>
      <c r="AS111" t="s">
        <v>46048</v>
      </c>
      <c r="AT111" t="s">
        <v>46542</v>
      </c>
      <c r="AU111" t="s">
        <v>46028</v>
      </c>
      <c r="AV111" t="s">
        <v>46088</v>
      </c>
      <c r="AW111" t="s">
        <v>46089</v>
      </c>
      <c r="AX111" t="s">
        <v>46678</v>
      </c>
      <c r="AY111" t="s">
        <v>46758</v>
      </c>
      <c r="AZ111" t="s">
        <v>46033</v>
      </c>
      <c r="BA111" t="s">
        <v>46034</v>
      </c>
      <c r="BB111" t="s">
        <v>46012</v>
      </c>
      <c r="BC111" t="s">
        <v>46960</v>
      </c>
      <c r="BD111" t="s">
        <v>46961</v>
      </c>
      <c r="BE111" t="s">
        <v>46547</v>
      </c>
    </row>
    <row r="112" spans="1:57" x14ac:dyDescent="0.2">
      <c r="A112" t="str">
        <f t="shared" ca="1" si="28"/>
        <v>{`_id`:`treyes_2017-11-10_07-47-09_-0600_Fri`,</v>
      </c>
      <c r="B112" t="str">
        <f t="shared" ca="1" si="29"/>
        <v>`_rev`:`1-ff122db874a24073058b9f50a67d752a`,</v>
      </c>
      <c r="C112" t="str">
        <f t="shared" ca="1" si="30"/>
        <v>`worksiteEncoded`:`KN_ODS_MNSHOP`,</v>
      </c>
      <c r="D112" t="str">
        <f t="shared" ca="1" si="31"/>
        <v>`client`:`KN`,</v>
      </c>
      <c r="E112" t="str">
        <f t="shared" ca="1" si="32"/>
        <v>`location`:`ODS`,</v>
      </c>
      <c r="F112" t="str">
        <f t="shared" ca="1" si="33"/>
        <v>`locID`:`MNSHOP`,</v>
      </c>
      <c r="G112" t="str">
        <f t="shared" ca="1" si="34"/>
        <v>`username`:`treyes`,</v>
      </c>
      <c r="H112" t="str">
        <f t="shared" ca="1" si="35"/>
        <v>`lastName`:`Reyes`,</v>
      </c>
      <c r="I112" t="str">
        <f t="shared" ca="1" si="36"/>
        <v>`firstName`:`Tommy`,</v>
      </c>
      <c r="J112" t="str">
        <f t="shared" ca="1" si="37"/>
        <v>`technician`:`Reyes, Tommy`,</v>
      </c>
      <c r="K112" t="str">
        <f t="shared" ca="1" si="38"/>
        <v>`timeStampM`:`2017-11-10T07:47:09-06:00`,</v>
      </c>
      <c r="L112" t="str">
        <f t="shared" ca="1" si="39"/>
        <v>`shiftSerial`:`43047_02`,</v>
      </c>
      <c r="M112" t="str">
        <f t="shared" ca="1" si="40"/>
        <v>`siteUid`:521887,</v>
      </c>
      <c r="N112" t="str">
        <f t="shared" ca="1" si="41"/>
        <v>`timeStamp`:43049.3244210764,</v>
      </c>
      <c r="O112" t="str">
        <f t="shared" ca="1" si="42"/>
        <v>`payrollPeriod`:43047,</v>
      </c>
      <c r="P112" t="str">
        <f t="shared" ca="1" si="43"/>
        <v>`payroll_Period`:43047,</v>
      </c>
      <c r="Q112" t="str">
        <f t="shared" ca="1" si="44"/>
        <v>`rprtDate`:43048,</v>
      </c>
      <c r="R112" t="str">
        <f t="shared" ca="1" si="45"/>
        <v>`ts`:0.541666666666667,</v>
      </c>
      <c r="S112" t="str">
        <f t="shared" ca="1" si="46"/>
        <v>`te`:0.6875,</v>
      </c>
      <c r="T112" t="str">
        <f t="shared" ca="1" si="47"/>
        <v>`repairHrs`:3.5,</v>
      </c>
      <c r="U112" t="str">
        <f t="shared" ca="1" si="48"/>
        <v>`timeStarts`:`2017-11-09T13:00:00-06:00`,</v>
      </c>
      <c r="V112" t="str">
        <f t="shared" ca="1" si="49"/>
        <v>`timeEnds`:`2017-11-09T16:30:00-06:00`,</v>
      </c>
      <c r="W112" t="str">
        <f t="shared" ca="1" si="50"/>
        <v>`shift`:`AM`,</v>
      </c>
      <c r="X112" t="str">
        <f t="shared" ca="1" si="51"/>
        <v>`shiftStartTime`:`7`,</v>
      </c>
      <c r="Y112" t="str">
        <f t="shared" ca="1" si="52"/>
        <v>`wONum`:`KNSHOP`,</v>
      </c>
      <c r="Z112" t="str">
        <f t="shared" ca="1" si="53"/>
        <v>`uNum`:`507571`,</v>
      </c>
      <c r="AA112" t="str">
        <f t="shared" ca="1" si="54"/>
        <v>`notes`:`Replace oil ring on iron by fluid end and 3 d rings`,</v>
      </c>
      <c r="AB112" t="str">
        <f t="shared" ca="1" si="55"/>
        <v>`shift_Serial`:`43047_02`},</v>
      </c>
      <c r="AD112" t="s">
        <v>46962</v>
      </c>
      <c r="AE112" t="s">
        <v>46963</v>
      </c>
      <c r="AF112" t="s">
        <v>45990</v>
      </c>
      <c r="AG112" t="s">
        <v>45991</v>
      </c>
      <c r="AH112" t="s">
        <v>45992</v>
      </c>
      <c r="AI112" t="s">
        <v>45993</v>
      </c>
      <c r="AJ112" t="s">
        <v>45994</v>
      </c>
      <c r="AK112" t="s">
        <v>45995</v>
      </c>
      <c r="AL112" t="s">
        <v>45996</v>
      </c>
      <c r="AM112" t="s">
        <v>45997</v>
      </c>
      <c r="AN112" t="s">
        <v>46964</v>
      </c>
      <c r="AO112" t="s">
        <v>46129</v>
      </c>
      <c r="AP112" t="s">
        <v>46000</v>
      </c>
      <c r="AQ112" t="s">
        <v>46965</v>
      </c>
      <c r="AR112" t="s">
        <v>46131</v>
      </c>
      <c r="AS112" t="s">
        <v>46132</v>
      </c>
      <c r="AT112" t="s">
        <v>46133</v>
      </c>
      <c r="AU112" t="s">
        <v>46313</v>
      </c>
      <c r="AV112" t="s">
        <v>46966</v>
      </c>
      <c r="AW112" t="s">
        <v>46715</v>
      </c>
      <c r="AX112" t="s">
        <v>46967</v>
      </c>
      <c r="AY112" t="s">
        <v>46968</v>
      </c>
      <c r="AZ112" t="s">
        <v>46010</v>
      </c>
      <c r="BA112" t="s">
        <v>46011</v>
      </c>
      <c r="BB112" t="s">
        <v>46012</v>
      </c>
      <c r="BC112" t="s">
        <v>46359</v>
      </c>
      <c r="BD112" t="s">
        <v>46969</v>
      </c>
      <c r="BE112" t="s">
        <v>46139</v>
      </c>
    </row>
    <row r="113" spans="1:57" x14ac:dyDescent="0.2">
      <c r="A113" t="str">
        <f t="shared" ca="1" si="28"/>
        <v>{`_id`:`marodriguez_2017-11-01_06-20-31_-0600_Wed`,</v>
      </c>
      <c r="B113" t="str">
        <f t="shared" ca="1" si="29"/>
        <v>`_rev`:`1-fe75ee8ccc245053507dd0113b62e846`,</v>
      </c>
      <c r="C113" t="str">
        <f t="shared" ca="1" si="30"/>
        <v>`worksiteEncoded`:`KN_ODS_MNSHOP`,</v>
      </c>
      <c r="D113" t="str">
        <f t="shared" ca="1" si="31"/>
        <v>`client`:`KN`,</v>
      </c>
      <c r="E113" t="str">
        <f t="shared" ca="1" si="32"/>
        <v>`location`:`ODS`,</v>
      </c>
      <c r="F113" t="str">
        <f t="shared" ca="1" si="33"/>
        <v>`locID`:`MNSHOP`,</v>
      </c>
      <c r="G113" t="str">
        <f t="shared" ca="1" si="34"/>
        <v>`username`:`marodriguez`,</v>
      </c>
      <c r="H113" t="str">
        <f t="shared" ca="1" si="35"/>
        <v>`lastName`:`Rodriguez`,</v>
      </c>
      <c r="I113" t="str">
        <f t="shared" ca="1" si="36"/>
        <v>`firstName`:`Marco`,</v>
      </c>
      <c r="J113" t="str">
        <f t="shared" ca="1" si="37"/>
        <v>`technician`:`Rodriguez, Marco`,</v>
      </c>
      <c r="K113" t="str">
        <f t="shared" ca="1" si="38"/>
        <v>`timeStampM`:`2017-11-01T06:20:31-06:00`,</v>
      </c>
      <c r="L113" t="str">
        <f t="shared" ca="1" si="39"/>
        <v>`shiftSerial`:`43033_07`,</v>
      </c>
      <c r="M113" t="str">
        <f t="shared" ca="1" si="40"/>
        <v>`siteUid`:521887,</v>
      </c>
      <c r="N113" t="str">
        <f t="shared" ca="1" si="41"/>
        <v>`timeStamp`:43040.2642491319,</v>
      </c>
      <c r="O113" t="str">
        <f t="shared" ca="1" si="42"/>
        <v>`payrollPeriod`:43033,</v>
      </c>
      <c r="P113" t="str">
        <f t="shared" ca="1" si="43"/>
        <v>`payroll_Period`:43033,</v>
      </c>
      <c r="Q113" t="str">
        <f t="shared" ca="1" si="44"/>
        <v>`rprtDate`:43039,</v>
      </c>
      <c r="R113" t="str">
        <f t="shared" ca="1" si="45"/>
        <v>`ts`:0.875,</v>
      </c>
      <c r="S113" t="str">
        <f t="shared" ca="1" si="46"/>
        <v>`te`:0.0416666666666667,</v>
      </c>
      <c r="T113" t="str">
        <f t="shared" ca="1" si="47"/>
        <v>`repairHrs`:4,</v>
      </c>
      <c r="U113" t="str">
        <f t="shared" ca="1" si="48"/>
        <v>`timeStarts`:`2017-10-31T21:00:00-06:00`,</v>
      </c>
      <c r="V113" t="str">
        <f t="shared" ca="1" si="49"/>
        <v>`timeEnds`:`2017-11-01T01:00:00-06:00`,</v>
      </c>
      <c r="W113" t="str">
        <f t="shared" ca="1" si="50"/>
        <v>`shift`:`PM`,</v>
      </c>
      <c r="X113" t="str">
        <f t="shared" ca="1" si="51"/>
        <v>`shiftStartTime`:`19`,</v>
      </c>
      <c r="Y113" t="str">
        <f t="shared" ca="1" si="52"/>
        <v>`wONum`:`KNSHOP`,</v>
      </c>
      <c r="Z113" t="str">
        <f t="shared" ca="1" si="53"/>
        <v>`uNum`:`11075`,</v>
      </c>
      <c r="AA113" t="str">
        <f t="shared" ca="1" si="54"/>
        <v>`notes`:`Check list on tractor top off fluids change wiper blad's`,</v>
      </c>
      <c r="AB113" t="str">
        <f t="shared" ca="1" si="55"/>
        <v>`shift_Serial`:`43033_07`},</v>
      </c>
      <c r="AD113" t="s">
        <v>46970</v>
      </c>
      <c r="AE113" t="s">
        <v>46971</v>
      </c>
      <c r="AF113" t="s">
        <v>45990</v>
      </c>
      <c r="AG113" t="s">
        <v>45991</v>
      </c>
      <c r="AH113" t="s">
        <v>45992</v>
      </c>
      <c r="AI113" t="s">
        <v>45993</v>
      </c>
      <c r="AJ113" t="s">
        <v>46124</v>
      </c>
      <c r="AK113" t="s">
        <v>46125</v>
      </c>
      <c r="AL113" t="s">
        <v>46126</v>
      </c>
      <c r="AM113" t="s">
        <v>46127</v>
      </c>
      <c r="AN113" t="s">
        <v>46972</v>
      </c>
      <c r="AO113" t="s">
        <v>46973</v>
      </c>
      <c r="AP113" t="s">
        <v>46000</v>
      </c>
      <c r="AQ113" t="s">
        <v>46974</v>
      </c>
      <c r="AR113" t="s">
        <v>46002</v>
      </c>
      <c r="AS113" t="s">
        <v>46003</v>
      </c>
      <c r="AT113" t="s">
        <v>46975</v>
      </c>
      <c r="AU113" t="s">
        <v>46101</v>
      </c>
      <c r="AV113" t="s">
        <v>46393</v>
      </c>
      <c r="AW113" t="s">
        <v>46089</v>
      </c>
      <c r="AX113" t="s">
        <v>46976</v>
      </c>
      <c r="AY113" t="s">
        <v>46977</v>
      </c>
      <c r="AZ113" t="s">
        <v>46033</v>
      </c>
      <c r="BA113" t="s">
        <v>46136</v>
      </c>
      <c r="BB113" t="s">
        <v>46012</v>
      </c>
      <c r="BC113" t="s">
        <v>46978</v>
      </c>
      <c r="BD113" t="s">
        <v>46979</v>
      </c>
      <c r="BE113" t="s">
        <v>46980</v>
      </c>
    </row>
    <row r="114" spans="1:57" x14ac:dyDescent="0.2">
      <c r="A114" t="str">
        <f t="shared" ca="1" si="28"/>
        <v>{`_id`:`evela_2017-11-08_09-41-35_-0600_Wed`,</v>
      </c>
      <c r="B114" t="str">
        <f t="shared" ca="1" si="29"/>
        <v>`_rev`:`1-fe7354b2770828805d1536e70baffbe1`,</v>
      </c>
      <c r="C114" t="str">
        <f t="shared" ca="1" si="30"/>
        <v>`worksiteEncoded`:`KN_ODS_MNSHOP`,</v>
      </c>
      <c r="D114" t="str">
        <f t="shared" ca="1" si="31"/>
        <v>`client`:`KN`,</v>
      </c>
      <c r="E114" t="str">
        <f t="shared" ca="1" si="32"/>
        <v>`location`:`ODS`,</v>
      </c>
      <c r="F114" t="str">
        <f t="shared" ca="1" si="33"/>
        <v>`locID`:`MNSHOP`,</v>
      </c>
      <c r="G114" t="str">
        <f t="shared" ca="1" si="34"/>
        <v>`username`:`evela`,</v>
      </c>
      <c r="H114" t="str">
        <f t="shared" ca="1" si="35"/>
        <v>`lastName`:`Vela`,</v>
      </c>
      <c r="I114" t="str">
        <f t="shared" ca="1" si="36"/>
        <v>`firstName`:`Ediberto`,</v>
      </c>
      <c r="J114" t="str">
        <f t="shared" ca="1" si="37"/>
        <v>`technician`:`Vela, Ediberto`,</v>
      </c>
      <c r="K114" t="str">
        <f t="shared" ca="1" si="38"/>
        <v>`timeStampM`:`2017-11-08T09:41:35-06:00`,</v>
      </c>
      <c r="L114" t="str">
        <f t="shared" ca="1" si="39"/>
        <v>`shiftSerial`:`43040_02`,</v>
      </c>
      <c r="M114" t="str">
        <f t="shared" ca="1" si="40"/>
        <v>`siteUid`:521887,</v>
      </c>
      <c r="N114" t="str">
        <f t="shared" ca="1" si="41"/>
        <v>`timeStamp`:43047.4038776968,</v>
      </c>
      <c r="O114" t="str">
        <f t="shared" ca="1" si="42"/>
        <v>`payrollPeriod`:43040,</v>
      </c>
      <c r="P114" t="str">
        <f t="shared" ca="1" si="43"/>
        <v>`payroll_Period`:43040,</v>
      </c>
      <c r="Q114" t="str">
        <f t="shared" ca="1" si="44"/>
        <v>`rprtDate`:43041,</v>
      </c>
      <c r="R114" t="str">
        <f t="shared" ca="1" si="45"/>
        <v>`ts`:0.875,</v>
      </c>
      <c r="S114" t="str">
        <f t="shared" ca="1" si="46"/>
        <v>`te`:0.208333333333333,</v>
      </c>
      <c r="T114" t="str">
        <f t="shared" ca="1" si="47"/>
        <v>`repairHrs`:8,</v>
      </c>
      <c r="U114" t="str">
        <f t="shared" ca="1" si="48"/>
        <v>`timeStarts`:`2017-11-02T21:00:00-05:00`,</v>
      </c>
      <c r="V114" t="str">
        <f t="shared" ca="1" si="49"/>
        <v>`timeEnds`:`2017-11-03T05:00:00-05:00`,</v>
      </c>
      <c r="W114" t="str">
        <f t="shared" ca="1" si="50"/>
        <v>`shift`:`PM`,</v>
      </c>
      <c r="X114" t="str">
        <f t="shared" ca="1" si="51"/>
        <v>`shiftStartTime`:`7`,</v>
      </c>
      <c r="Y114" t="str">
        <f t="shared" ca="1" si="52"/>
        <v>`wONum`:`KNSHOP`,</v>
      </c>
      <c r="Z114" t="str">
        <f t="shared" ca="1" si="53"/>
        <v>`uNum`:`210141`,</v>
      </c>
      <c r="AA114" t="str">
        <f t="shared" ca="1" si="54"/>
        <v>`notes`:`Diagnose check engine light and full service 1`,</v>
      </c>
      <c r="AB114" t="str">
        <f t="shared" ca="1" si="55"/>
        <v>`shift_Serial`:`43040_02`},</v>
      </c>
      <c r="AD114" t="s">
        <v>46981</v>
      </c>
      <c r="AE114" t="s">
        <v>46982</v>
      </c>
      <c r="AF114" t="s">
        <v>45990</v>
      </c>
      <c r="AG114" t="s">
        <v>45991</v>
      </c>
      <c r="AH114" t="s">
        <v>45992</v>
      </c>
      <c r="AI114" t="s">
        <v>45993</v>
      </c>
      <c r="AJ114" t="s">
        <v>46299</v>
      </c>
      <c r="AK114" t="s">
        <v>46019</v>
      </c>
      <c r="AL114" t="s">
        <v>46300</v>
      </c>
      <c r="AM114" t="s">
        <v>46301</v>
      </c>
      <c r="AN114" t="s">
        <v>46983</v>
      </c>
      <c r="AO114" t="s">
        <v>46045</v>
      </c>
      <c r="AP114" t="s">
        <v>46000</v>
      </c>
      <c r="AQ114" t="s">
        <v>46984</v>
      </c>
      <c r="AR114" t="s">
        <v>46047</v>
      </c>
      <c r="AS114" t="s">
        <v>46048</v>
      </c>
      <c r="AT114" t="s">
        <v>46049</v>
      </c>
      <c r="AU114" t="s">
        <v>46101</v>
      </c>
      <c r="AV114" t="s">
        <v>46051</v>
      </c>
      <c r="AW114" t="s">
        <v>46260</v>
      </c>
      <c r="AX114" t="s">
        <v>46879</v>
      </c>
      <c r="AY114" t="s">
        <v>46053</v>
      </c>
      <c r="AZ114" t="s">
        <v>46033</v>
      </c>
      <c r="BA114" t="s">
        <v>46011</v>
      </c>
      <c r="BB114" t="s">
        <v>46012</v>
      </c>
      <c r="BC114" t="s">
        <v>46985</v>
      </c>
      <c r="BD114" t="s">
        <v>46986</v>
      </c>
      <c r="BE114" t="s">
        <v>46056</v>
      </c>
    </row>
    <row r="115" spans="1:57" x14ac:dyDescent="0.2">
      <c r="A115" t="str">
        <f t="shared" ca="1" si="28"/>
        <v>{`_id`:`blozano_2017-11-07_06-27-40_-0600_Tue`,</v>
      </c>
      <c r="B115" t="str">
        <f t="shared" ca="1" si="29"/>
        <v>`_rev`:`1-fe3a3d9f069637893631e92ac1fd59d9`,</v>
      </c>
      <c r="C115" t="str">
        <f t="shared" ca="1" si="30"/>
        <v>`worksiteEncoded`:`KN_ODS_MNSHOP`,</v>
      </c>
      <c r="D115" t="str">
        <f t="shared" ca="1" si="31"/>
        <v>`client`:`KN`,</v>
      </c>
      <c r="E115" t="str">
        <f t="shared" ca="1" si="32"/>
        <v>`location`:`ODS`,</v>
      </c>
      <c r="F115" t="str">
        <f t="shared" ca="1" si="33"/>
        <v>`locID`:`MNSHOP`,</v>
      </c>
      <c r="G115" t="str">
        <f t="shared" ca="1" si="34"/>
        <v>`username`:`blozano`,</v>
      </c>
      <c r="H115" t="str">
        <f t="shared" ca="1" si="35"/>
        <v>`lastName`:`Lozano`,</v>
      </c>
      <c r="I115" t="str">
        <f t="shared" ca="1" si="36"/>
        <v>`firstName`:`Bonifacio`,</v>
      </c>
      <c r="J115" t="str">
        <f t="shared" ca="1" si="37"/>
        <v>`technician`:`Lozano, Bonifacio`,</v>
      </c>
      <c r="K115" t="str">
        <f t="shared" ca="1" si="38"/>
        <v>`timeStampM`:`2017-11-07T06:27:40-06:00`,</v>
      </c>
      <c r="L115" t="str">
        <f t="shared" ca="1" si="39"/>
        <v>`shiftSerial`:`43040_06`,</v>
      </c>
      <c r="M115" t="str">
        <f t="shared" ca="1" si="40"/>
        <v>`siteUid`:521887,</v>
      </c>
      <c r="N115" t="str">
        <f t="shared" ca="1" si="41"/>
        <v>`timeStamp`:43046.2692228241,</v>
      </c>
      <c r="O115" t="str">
        <f t="shared" ca="1" si="42"/>
        <v>`payrollPeriod`:43040,</v>
      </c>
      <c r="P115" t="str">
        <f t="shared" ca="1" si="43"/>
        <v>`payroll_Period`:43040,</v>
      </c>
      <c r="Q115" t="str">
        <f t="shared" ca="1" si="44"/>
        <v>`rprtDate`:43045,</v>
      </c>
      <c r="R115" t="str">
        <f t="shared" ca="1" si="45"/>
        <v>`ts`:0.916666666666667,</v>
      </c>
      <c r="S115" t="str">
        <f t="shared" ca="1" si="46"/>
        <v>`te`:0.208333333333333,</v>
      </c>
      <c r="T115" t="str">
        <f t="shared" ca="1" si="47"/>
        <v>`repairHrs`:7,</v>
      </c>
      <c r="U115" t="str">
        <f t="shared" ca="1" si="48"/>
        <v>`timeStarts`:`2017-11-06T22:00:00-06:00`,</v>
      </c>
      <c r="V115" t="str">
        <f t="shared" ca="1" si="49"/>
        <v>`timeEnds`:`2017-11-07T05:00:00-06:00`,</v>
      </c>
      <c r="W115" t="str">
        <f t="shared" ca="1" si="50"/>
        <v>`shift`:`PM`,</v>
      </c>
      <c r="X115" t="str">
        <f t="shared" ca="1" si="51"/>
        <v>`shiftStartTime`:`7`,</v>
      </c>
      <c r="Y115" t="str">
        <f t="shared" ca="1" si="52"/>
        <v>`wONum`:`KNSHOP`,</v>
      </c>
      <c r="Z115" t="str">
        <f t="shared" ca="1" si="53"/>
        <v>`uNum`:`511347`,</v>
      </c>
      <c r="AA115" t="str">
        <f t="shared" ca="1" si="54"/>
        <v>`notes`:`Repairs on leaks wash unit run and test &amp; frac pump checklist`,</v>
      </c>
      <c r="AB115" t="str">
        <f t="shared" ca="1" si="55"/>
        <v>`shift_Serial`:`43040_06`},</v>
      </c>
      <c r="AD115" t="s">
        <v>46987</v>
      </c>
      <c r="AE115" t="s">
        <v>46988</v>
      </c>
      <c r="AF115" t="s">
        <v>45990</v>
      </c>
      <c r="AG115" t="s">
        <v>45991</v>
      </c>
      <c r="AH115" t="s">
        <v>45992</v>
      </c>
      <c r="AI115" t="s">
        <v>45993</v>
      </c>
      <c r="AJ115" t="s">
        <v>46040</v>
      </c>
      <c r="AK115" t="s">
        <v>46041</v>
      </c>
      <c r="AL115" t="s">
        <v>46042</v>
      </c>
      <c r="AM115" t="s">
        <v>46043</v>
      </c>
      <c r="AN115" t="s">
        <v>46989</v>
      </c>
      <c r="AO115" t="s">
        <v>46310</v>
      </c>
      <c r="AP115" t="s">
        <v>46000</v>
      </c>
      <c r="AQ115" t="s">
        <v>46990</v>
      </c>
      <c r="AR115" t="s">
        <v>46047</v>
      </c>
      <c r="AS115" t="s">
        <v>46048</v>
      </c>
      <c r="AT115" t="s">
        <v>46312</v>
      </c>
      <c r="AU115" t="s">
        <v>46582</v>
      </c>
      <c r="AV115" t="s">
        <v>46051</v>
      </c>
      <c r="AW115" t="s">
        <v>46329</v>
      </c>
      <c r="AX115" t="s">
        <v>46991</v>
      </c>
      <c r="AY115" t="s">
        <v>46724</v>
      </c>
      <c r="AZ115" t="s">
        <v>46033</v>
      </c>
      <c r="BA115" t="s">
        <v>46011</v>
      </c>
      <c r="BB115" t="s">
        <v>46012</v>
      </c>
      <c r="BC115" t="s">
        <v>46992</v>
      </c>
      <c r="BD115" t="s">
        <v>46993</v>
      </c>
      <c r="BE115" t="s">
        <v>46319</v>
      </c>
    </row>
    <row r="116" spans="1:57" x14ac:dyDescent="0.2">
      <c r="A116" t="str">
        <f t="shared" ca="1" si="28"/>
        <v>{`_id`:`eduardovela_2017-10-11_08-09-20_-0500_Wed`,</v>
      </c>
      <c r="B116" t="str">
        <f t="shared" ca="1" si="29"/>
        <v>`_rev`:`1-fdeb9d51208212359010abfab6e18d5c`,</v>
      </c>
      <c r="C116" t="str">
        <f t="shared" ca="1" si="30"/>
        <v>`worksiteEncoded`:`KN_ODS_MNSHOP`,</v>
      </c>
      <c r="D116" t="str">
        <f t="shared" ca="1" si="31"/>
        <v>`client`:`KN`,</v>
      </c>
      <c r="E116" t="str">
        <f t="shared" ca="1" si="32"/>
        <v>`location`:`ODS`,</v>
      </c>
      <c r="F116" t="str">
        <f t="shared" ca="1" si="33"/>
        <v>`locID`:`MNSHOP`,</v>
      </c>
      <c r="G116" t="str">
        <f t="shared" ca="1" si="34"/>
        <v>`username`:`eduardovela`,</v>
      </c>
      <c r="H116" t="str">
        <f t="shared" ca="1" si="35"/>
        <v>`lastName`:`Vela`,</v>
      </c>
      <c r="I116" t="str">
        <f t="shared" ca="1" si="36"/>
        <v>`firstName`:`Eduardo`,</v>
      </c>
      <c r="J116" t="str">
        <f t="shared" ca="1" si="37"/>
        <v>`technician`:`Vela, Eduardo`,</v>
      </c>
      <c r="K116" t="str">
        <f t="shared" ca="1" si="38"/>
        <v>`timeStampM`:`2017-10-11T08:09:20-05:00`,</v>
      </c>
      <c r="L116" t="str">
        <f t="shared" ca="1" si="39"/>
        <v>`shiftSerial`:`43012_06`,</v>
      </c>
      <c r="M116" t="str">
        <f t="shared" ca="1" si="40"/>
        <v>`siteUid`:521887,</v>
      </c>
      <c r="N116" t="str">
        <f t="shared" ca="1" si="41"/>
        <v>`timeStamp`:43019.3398234491,</v>
      </c>
      <c r="O116" t="str">
        <f t="shared" ca="1" si="42"/>
        <v>`payrollPeriod`:43012,</v>
      </c>
      <c r="P116" t="str">
        <f t="shared" ca="1" si="43"/>
        <v>`payroll_Period`:43012,</v>
      </c>
      <c r="Q116" t="str">
        <f t="shared" ca="1" si="44"/>
        <v>`rprtDate`:43017,</v>
      </c>
      <c r="R116" t="str">
        <f t="shared" ca="1" si="45"/>
        <v>`ts`:0.916666666666667,</v>
      </c>
      <c r="S116" t="str">
        <f t="shared" ca="1" si="46"/>
        <v>`te`:0.958333333333333,</v>
      </c>
      <c r="T116" t="str">
        <f t="shared" ca="1" si="47"/>
        <v>`repairHrs`:1,</v>
      </c>
      <c r="U116" t="str">
        <f t="shared" ca="1" si="48"/>
        <v>`timeStarts`:`2017-10-09T22:00:00-05:00`,</v>
      </c>
      <c r="V116" t="str">
        <f t="shared" ca="1" si="49"/>
        <v>`timeEnds`:`2017-10-09T23:00:00-05:00`,</v>
      </c>
      <c r="W116" t="str">
        <f t="shared" ca="1" si="50"/>
        <v>`shift`:`PM`,</v>
      </c>
      <c r="X116" t="str">
        <f t="shared" ca="1" si="51"/>
        <v>`shiftStartTime`:`6`,</v>
      </c>
      <c r="Y116" t="str">
        <f t="shared" ca="1" si="52"/>
        <v>`wONum`:`KNSHOP`,</v>
      </c>
      <c r="Z116" t="str">
        <f t="shared" ca="1" si="53"/>
        <v>`uNum`:`10096`,</v>
      </c>
      <c r="AA116" t="str">
        <f t="shared" ca="1" si="54"/>
        <v>`notes`:`Remove and replace batterys and clean terminals and battery`,</v>
      </c>
      <c r="AB116" t="str">
        <f t="shared" ca="1" si="55"/>
        <v>`shift_Serial`:`43012_06`},</v>
      </c>
      <c r="AD116" t="s">
        <v>46994</v>
      </c>
      <c r="AE116" t="s">
        <v>46995</v>
      </c>
      <c r="AF116" t="s">
        <v>45990</v>
      </c>
      <c r="AG116" t="s">
        <v>45991</v>
      </c>
      <c r="AH116" t="s">
        <v>45992</v>
      </c>
      <c r="AI116" t="s">
        <v>45993</v>
      </c>
      <c r="AJ116" t="s">
        <v>46018</v>
      </c>
      <c r="AK116" t="s">
        <v>46019</v>
      </c>
      <c r="AL116" t="s">
        <v>46020</v>
      </c>
      <c r="AM116" t="s">
        <v>46021</v>
      </c>
      <c r="AN116" t="s">
        <v>46996</v>
      </c>
      <c r="AO116" t="s">
        <v>46997</v>
      </c>
      <c r="AP116" t="s">
        <v>46000</v>
      </c>
      <c r="AQ116" t="s">
        <v>46998</v>
      </c>
      <c r="AR116" t="s">
        <v>46025</v>
      </c>
      <c r="AS116" t="s">
        <v>46026</v>
      </c>
      <c r="AT116" t="s">
        <v>46999</v>
      </c>
      <c r="AU116" t="s">
        <v>46582</v>
      </c>
      <c r="AV116" t="s">
        <v>46029</v>
      </c>
      <c r="AW116" t="s">
        <v>46338</v>
      </c>
      <c r="AX116" t="s">
        <v>47000</v>
      </c>
      <c r="AY116" t="s">
        <v>47001</v>
      </c>
      <c r="AZ116" t="s">
        <v>46033</v>
      </c>
      <c r="BA116" t="s">
        <v>46034</v>
      </c>
      <c r="BB116" t="s">
        <v>46012</v>
      </c>
      <c r="BC116" t="s">
        <v>47002</v>
      </c>
      <c r="BD116" t="s">
        <v>47003</v>
      </c>
      <c r="BE116" t="s">
        <v>47004</v>
      </c>
    </row>
    <row r="117" spans="1:57" x14ac:dyDescent="0.2">
      <c r="A117" t="str">
        <f t="shared" ca="1" si="28"/>
        <v>{`_id`:`hmarce_2017-10-17_16-08-53_-0500_Tue`,</v>
      </c>
      <c r="B117" t="str">
        <f t="shared" ca="1" si="29"/>
        <v>`_rev`:`1-fdd0a21d53f0790eb2adfd745a8a2c72`,</v>
      </c>
      <c r="C117" t="str">
        <f t="shared" ca="1" si="30"/>
        <v>`worksiteEncoded`:`KN_ODS_MNSHOP`,</v>
      </c>
      <c r="D117" t="str">
        <f t="shared" ca="1" si="31"/>
        <v>`client`:`KN`,</v>
      </c>
      <c r="E117" t="str">
        <f t="shared" ca="1" si="32"/>
        <v>`location`:`ODS`,</v>
      </c>
      <c r="F117" t="str">
        <f t="shared" ca="1" si="33"/>
        <v>`locID`:`MNSHOP`,</v>
      </c>
      <c r="G117" t="str">
        <f t="shared" ca="1" si="34"/>
        <v>`username`:`hmarce`,</v>
      </c>
      <c r="H117" t="str">
        <f t="shared" ca="1" si="35"/>
        <v>`lastName`:`Arce`,</v>
      </c>
      <c r="I117" t="str">
        <f t="shared" ca="1" si="36"/>
        <v>`firstName`:`Hector`,</v>
      </c>
      <c r="J117" t="str">
        <f t="shared" ca="1" si="37"/>
        <v>`technician`:`Arce, Hector`,</v>
      </c>
      <c r="K117" t="str">
        <f t="shared" ca="1" si="38"/>
        <v>`timeStampM`:`2017-10-17T16:08:53-05:00`,</v>
      </c>
      <c r="L117" t="str">
        <f t="shared" ca="1" si="39"/>
        <v>`shiftSerial`:`43019_05`,</v>
      </c>
      <c r="M117" t="str">
        <f t="shared" ca="1" si="40"/>
        <v>`siteUid`:521887,</v>
      </c>
      <c r="N117" t="str">
        <f t="shared" ca="1" si="41"/>
        <v>`timeStamp`:43025.6728425231,</v>
      </c>
      <c r="O117" t="str">
        <f t="shared" ca="1" si="42"/>
        <v>`payrollPeriod`:43019,</v>
      </c>
      <c r="P117" t="str">
        <f t="shared" ca="1" si="43"/>
        <v>`payroll_Period`:43019,</v>
      </c>
      <c r="Q117" t="str">
        <f t="shared" ca="1" si="44"/>
        <v>`rprtDate`:43023,</v>
      </c>
      <c r="R117" t="str">
        <f t="shared" ca="1" si="45"/>
        <v>`ts`:0.25,</v>
      </c>
      <c r="S117" t="str">
        <f t="shared" ca="1" si="46"/>
        <v>`te`:0.5,</v>
      </c>
      <c r="T117" t="str">
        <f t="shared" ca="1" si="47"/>
        <v>`repairHrs`:6,</v>
      </c>
      <c r="U117" t="str">
        <f t="shared" ca="1" si="48"/>
        <v>`timeStarts`:`2017-10-15T06:00:00-05:00`,</v>
      </c>
      <c r="V117" t="str">
        <f t="shared" ca="1" si="49"/>
        <v>`timeEnds`:`2017-10-15T12:00:00-05:00`,</v>
      </c>
      <c r="W117" t="str">
        <f t="shared" ca="1" si="50"/>
        <v>`shift`:`AM`,</v>
      </c>
      <c r="X117" t="str">
        <f t="shared" ca="1" si="51"/>
        <v>`shiftStartTime`:`6`,</v>
      </c>
      <c r="Y117" t="str">
        <f t="shared" ca="1" si="52"/>
        <v>`wONum`:`KNSHOP`,</v>
      </c>
      <c r="Z117" t="str">
        <f t="shared" ca="1" si="53"/>
        <v>`uNum`:`507596`,</v>
      </c>
      <c r="AA117" t="str">
        <f t="shared" ca="1" si="54"/>
        <v>`notes`:`Install power end cover fix work lights install oil lines checklist  run and test`,</v>
      </c>
      <c r="AB117" t="str">
        <f t="shared" ca="1" si="55"/>
        <v>`shift_Serial`:`43019_05`},</v>
      </c>
      <c r="AD117" t="s">
        <v>47005</v>
      </c>
      <c r="AE117" t="s">
        <v>47006</v>
      </c>
      <c r="AF117" t="s">
        <v>45990</v>
      </c>
      <c r="AG117" t="s">
        <v>45991</v>
      </c>
      <c r="AH117" t="s">
        <v>45992</v>
      </c>
      <c r="AI117" t="s">
        <v>45993</v>
      </c>
      <c r="AJ117" t="s">
        <v>46191</v>
      </c>
      <c r="AK117" t="s">
        <v>46192</v>
      </c>
      <c r="AL117" t="s">
        <v>46193</v>
      </c>
      <c r="AM117" t="s">
        <v>46194</v>
      </c>
      <c r="AN117" t="s">
        <v>47007</v>
      </c>
      <c r="AO117" t="s">
        <v>46504</v>
      </c>
      <c r="AP117" t="s">
        <v>46000</v>
      </c>
      <c r="AQ117" t="s">
        <v>47008</v>
      </c>
      <c r="AR117" t="s">
        <v>46085</v>
      </c>
      <c r="AS117" t="s">
        <v>46086</v>
      </c>
      <c r="AT117" t="s">
        <v>46506</v>
      </c>
      <c r="AU117" t="s">
        <v>46248</v>
      </c>
      <c r="AV117" t="s">
        <v>46405</v>
      </c>
      <c r="AW117" t="s">
        <v>46149</v>
      </c>
      <c r="AX117" t="s">
        <v>47009</v>
      </c>
      <c r="AY117" t="s">
        <v>47010</v>
      </c>
      <c r="AZ117" t="s">
        <v>46010</v>
      </c>
      <c r="BA117" t="s">
        <v>46034</v>
      </c>
      <c r="BB117" t="s">
        <v>46012</v>
      </c>
      <c r="BC117" t="s">
        <v>47011</v>
      </c>
      <c r="BD117" t="s">
        <v>47012</v>
      </c>
      <c r="BE117" t="s">
        <v>46510</v>
      </c>
    </row>
    <row r="118" spans="1:57" x14ac:dyDescent="0.2">
      <c r="A118" t="str">
        <f t="shared" ca="1" si="28"/>
        <v>{`_id`:`storrestrejo_2017-11-03_18-58-10_-0500_Fri`,</v>
      </c>
      <c r="B118" t="str">
        <f t="shared" ca="1" si="29"/>
        <v>`_rev`:`1-fdd05f45007af99bd659bf606084d549`,</v>
      </c>
      <c r="C118" t="str">
        <f t="shared" ca="1" si="30"/>
        <v>`worksiteEncoded`:`KN_ODS_MNSHOP`,</v>
      </c>
      <c r="D118" t="str">
        <f t="shared" ca="1" si="31"/>
        <v>`client`:`KN`,</v>
      </c>
      <c r="E118" t="str">
        <f t="shared" ca="1" si="32"/>
        <v>`location`:`ODS`,</v>
      </c>
      <c r="F118" t="str">
        <f t="shared" ca="1" si="33"/>
        <v>`locID`:`MNSHOP`,</v>
      </c>
      <c r="G118" t="str">
        <f t="shared" ca="1" si="34"/>
        <v>`username`:`storrestrejo`,</v>
      </c>
      <c r="H118" t="str">
        <f t="shared" ca="1" si="35"/>
        <v>`lastName`:`Torres Trejo`,</v>
      </c>
      <c r="I118" t="str">
        <f t="shared" ca="1" si="36"/>
        <v>`firstName`:`Servando`,</v>
      </c>
      <c r="J118" t="str">
        <f t="shared" ca="1" si="37"/>
        <v>`technician`:`Torres Trejo, Servando`,</v>
      </c>
      <c r="K118" t="str">
        <f t="shared" ca="1" si="38"/>
        <v>`timeStampM`:`2017-11-03T18:58:10-05:00`,</v>
      </c>
      <c r="L118" t="str">
        <f t="shared" ca="1" si="39"/>
        <v>`shiftSerial`:`43040_03`,</v>
      </c>
      <c r="M118" t="str">
        <f t="shared" ca="1" si="40"/>
        <v>`siteUid`:521887,</v>
      </c>
      <c r="N118" t="str">
        <f t="shared" ca="1" si="41"/>
        <v>`timeStamp`:43042.7904046412,</v>
      </c>
      <c r="O118" t="str">
        <f t="shared" ca="1" si="42"/>
        <v>`payrollPeriod`:43040,</v>
      </c>
      <c r="P118" t="str">
        <f t="shared" ca="1" si="43"/>
        <v>`payroll_Period`:43040,</v>
      </c>
      <c r="Q118" t="str">
        <f t="shared" ca="1" si="44"/>
        <v>`rprtDate`:43042,</v>
      </c>
      <c r="R118" t="str">
        <f t="shared" ca="1" si="45"/>
        <v>`ts`:0.0833333333333333,</v>
      </c>
      <c r="S118" t="str">
        <f t="shared" ca="1" si="46"/>
        <v>`te`:0.208333333333333,</v>
      </c>
      <c r="T118" t="str">
        <f t="shared" ca="1" si="47"/>
        <v>`repairHrs`:3,</v>
      </c>
      <c r="U118" t="str">
        <f t="shared" ca="1" si="48"/>
        <v>`timeStarts`:`2017-11-04T02:00:00-05:00`,</v>
      </c>
      <c r="V118" t="str">
        <f t="shared" ca="1" si="49"/>
        <v>`timeEnds`:`2017-11-04T05:00:00-05:00`,</v>
      </c>
      <c r="W118" t="str">
        <f t="shared" ca="1" si="50"/>
        <v>`shift`:`PM`,</v>
      </c>
      <c r="X118" t="str">
        <f t="shared" ca="1" si="51"/>
        <v>`shiftStartTime`:`6`,</v>
      </c>
      <c r="Y118" t="str">
        <f t="shared" ca="1" si="52"/>
        <v>`wONum`:`KNSHOP`,</v>
      </c>
      <c r="Z118" t="str">
        <f t="shared" ca="1" si="53"/>
        <v>`uNum`:`507342`,</v>
      </c>
      <c r="AA118" t="str">
        <f t="shared" ca="1" si="54"/>
        <v>`notes`:`Quitar cabeza`,</v>
      </c>
      <c r="AB118" t="str">
        <f t="shared" ca="1" si="55"/>
        <v>`shift_Serial`:`43040_03`},</v>
      </c>
      <c r="AD118" t="s">
        <v>47013</v>
      </c>
      <c r="AE118" t="s">
        <v>47014</v>
      </c>
      <c r="AF118" t="s">
        <v>45990</v>
      </c>
      <c r="AG118" t="s">
        <v>45991</v>
      </c>
      <c r="AH118" t="s">
        <v>45992</v>
      </c>
      <c r="AI118" t="s">
        <v>45993</v>
      </c>
      <c r="AJ118" t="s">
        <v>46413</v>
      </c>
      <c r="AK118" t="s">
        <v>46414</v>
      </c>
      <c r="AL118" t="s">
        <v>46415</v>
      </c>
      <c r="AM118" t="s">
        <v>46416</v>
      </c>
      <c r="AN118" t="s">
        <v>47015</v>
      </c>
      <c r="AO118" t="s">
        <v>46195</v>
      </c>
      <c r="AP118" t="s">
        <v>46000</v>
      </c>
      <c r="AQ118" t="s">
        <v>47016</v>
      </c>
      <c r="AR118" t="s">
        <v>46047</v>
      </c>
      <c r="AS118" t="s">
        <v>46048</v>
      </c>
      <c r="AT118" t="s">
        <v>46197</v>
      </c>
      <c r="AU118" t="s">
        <v>46292</v>
      </c>
      <c r="AV118" t="s">
        <v>46051</v>
      </c>
      <c r="AW118" t="s">
        <v>46160</v>
      </c>
      <c r="AX118" t="s">
        <v>46293</v>
      </c>
      <c r="AY118" t="s">
        <v>46294</v>
      </c>
      <c r="AZ118" t="s">
        <v>46033</v>
      </c>
      <c r="BA118" t="s">
        <v>46034</v>
      </c>
      <c r="BB118" t="s">
        <v>46012</v>
      </c>
      <c r="BC118" t="s">
        <v>46849</v>
      </c>
      <c r="BD118" t="s">
        <v>47017</v>
      </c>
      <c r="BE118" t="s">
        <v>46203</v>
      </c>
    </row>
    <row r="119" spans="1:57" x14ac:dyDescent="0.2">
      <c r="A119" t="str">
        <f t="shared" ca="1" si="28"/>
        <v>{`_id`:`miguelmartinez_2017-10-11_19-01-36_-0500_Wed`,</v>
      </c>
      <c r="B119" t="str">
        <f t="shared" ca="1" si="29"/>
        <v>`_rev`:`1-fdca2f3273c39b83d109a87b4b40dbdd`,</v>
      </c>
      <c r="C119" t="str">
        <f t="shared" ca="1" si="30"/>
        <v>`worksiteEncoded`:`KN_ODS_MNSHOP`,</v>
      </c>
      <c r="D119" t="str">
        <f t="shared" ca="1" si="31"/>
        <v>`client`:`KN`,</v>
      </c>
      <c r="E119" t="str">
        <f t="shared" ca="1" si="32"/>
        <v>`location`:`ODS`,</v>
      </c>
      <c r="F119" t="str">
        <f t="shared" ca="1" si="33"/>
        <v>`locID`:`MNSHOP`,</v>
      </c>
      <c r="G119" t="str">
        <f t="shared" ca="1" si="34"/>
        <v>`username`:`miguelmartinez`,</v>
      </c>
      <c r="H119" t="str">
        <f t="shared" ca="1" si="35"/>
        <v>`lastName`:`Martinez`,</v>
      </c>
      <c r="I119" t="str">
        <f t="shared" ca="1" si="36"/>
        <v>`firstName`:`Miguel`,</v>
      </c>
      <c r="J119" t="str">
        <f t="shared" ca="1" si="37"/>
        <v>`technician`:`Martinez, Miguel`,</v>
      </c>
      <c r="K119" t="str">
        <f t="shared" ca="1" si="38"/>
        <v>`timeStampM`:`2017-10-11T19:01:36-05:00`,</v>
      </c>
      <c r="L119" t="str">
        <f t="shared" ca="1" si="39"/>
        <v>`shiftSerial`:`43019_01`,</v>
      </c>
      <c r="M119" t="str">
        <f t="shared" ca="1" si="40"/>
        <v>`siteUid`:521887,</v>
      </c>
      <c r="N119" t="str">
        <f t="shared" ca="1" si="41"/>
        <v>`timeStamp`:43019.7927844097,</v>
      </c>
      <c r="O119" t="str">
        <f t="shared" ca="1" si="42"/>
        <v>`payrollPeriod`:43019,</v>
      </c>
      <c r="P119" t="str">
        <f t="shared" ca="1" si="43"/>
        <v>`payroll_Period`:43019,</v>
      </c>
      <c r="Q119" t="str">
        <f t="shared" ca="1" si="44"/>
        <v>`rprtDate`:43019,</v>
      </c>
      <c r="R119" t="str">
        <f t="shared" ca="1" si="45"/>
        <v>`ts`:0.25,</v>
      </c>
      <c r="S119" t="str">
        <f t="shared" ca="1" si="46"/>
        <v>`te`:0.416666666666667,</v>
      </c>
      <c r="T119" t="str">
        <f t="shared" ca="1" si="47"/>
        <v>`repairHrs`:4,</v>
      </c>
      <c r="U119" t="str">
        <f t="shared" ca="1" si="48"/>
        <v>`timeStarts`:`2017-10-11T06:00:00-05:00`,</v>
      </c>
      <c r="V119" t="str">
        <f t="shared" ca="1" si="49"/>
        <v>`timeEnds`:`2017-10-11T10:00:00-05:00`,</v>
      </c>
      <c r="W119" t="str">
        <f t="shared" ca="1" si="50"/>
        <v>`shift`:`AM`,</v>
      </c>
      <c r="X119" t="str">
        <f t="shared" ca="1" si="51"/>
        <v>`shiftStartTime`:`6`,</v>
      </c>
      <c r="Y119" t="str">
        <f t="shared" ca="1" si="52"/>
        <v>`wONum`:`KNSHOP`,</v>
      </c>
      <c r="Z119" t="str">
        <f t="shared" ca="1" si="53"/>
        <v>`uNum`:`506184`,</v>
      </c>
      <c r="AA119" t="str">
        <f t="shared" ca="1" si="54"/>
        <v>`notes`:`Remove and replace pony rot seals. Performed quick check over.`,</v>
      </c>
      <c r="AB119" t="str">
        <f t="shared" ca="1" si="55"/>
        <v>`shift_Serial`:`43019_01`},</v>
      </c>
      <c r="AD119" t="s">
        <v>47018</v>
      </c>
      <c r="AE119" t="s">
        <v>47019</v>
      </c>
      <c r="AF119" t="s">
        <v>45990</v>
      </c>
      <c r="AG119" t="s">
        <v>45991</v>
      </c>
      <c r="AH119" t="s">
        <v>45992</v>
      </c>
      <c r="AI119" t="s">
        <v>45993</v>
      </c>
      <c r="AJ119" t="s">
        <v>46167</v>
      </c>
      <c r="AK119" t="s">
        <v>46168</v>
      </c>
      <c r="AL119" t="s">
        <v>46169</v>
      </c>
      <c r="AM119" t="s">
        <v>46170</v>
      </c>
      <c r="AN119" t="s">
        <v>47020</v>
      </c>
      <c r="AO119" t="s">
        <v>47021</v>
      </c>
      <c r="AP119" t="s">
        <v>46000</v>
      </c>
      <c r="AQ119" t="s">
        <v>47022</v>
      </c>
      <c r="AR119" t="s">
        <v>46085</v>
      </c>
      <c r="AS119" t="s">
        <v>46086</v>
      </c>
      <c r="AT119" t="s">
        <v>47023</v>
      </c>
      <c r="AU119" t="s">
        <v>46248</v>
      </c>
      <c r="AV119" t="s">
        <v>46159</v>
      </c>
      <c r="AW119" t="s">
        <v>46089</v>
      </c>
      <c r="AX119" t="s">
        <v>47024</v>
      </c>
      <c r="AY119" t="s">
        <v>47025</v>
      </c>
      <c r="AZ119" t="s">
        <v>46010</v>
      </c>
      <c r="BA119" t="s">
        <v>46034</v>
      </c>
      <c r="BB119" t="s">
        <v>46012</v>
      </c>
      <c r="BC119" t="s">
        <v>47026</v>
      </c>
      <c r="BD119" t="s">
        <v>47027</v>
      </c>
      <c r="BE119" t="s">
        <v>47028</v>
      </c>
    </row>
    <row r="120" spans="1:57" x14ac:dyDescent="0.2">
      <c r="A120" t="str">
        <f t="shared" ca="1" si="28"/>
        <v>{`_id`:`arrow_2017-10-31_19-18-28_-0500_Tue`,</v>
      </c>
      <c r="B120" t="str">
        <f t="shared" ca="1" si="29"/>
        <v>`_rev`:`1-fd9a110368b801dd686eefd85c24b25a`,</v>
      </c>
      <c r="C120" t="str">
        <f t="shared" ca="1" si="30"/>
        <v>`worksiteEncoded`:`KN_ODS_MNSHOP`,</v>
      </c>
      <c r="D120" t="str">
        <f t="shared" ca="1" si="31"/>
        <v>`client`:`KN`,</v>
      </c>
      <c r="E120" t="str">
        <f t="shared" ca="1" si="32"/>
        <v>`location`:`ODS`,</v>
      </c>
      <c r="F120" t="str">
        <f t="shared" ca="1" si="33"/>
        <v>`locID`:`MNSHOP`,</v>
      </c>
      <c r="G120" t="str">
        <f t="shared" ca="1" si="34"/>
        <v>`username`:`arrow`,</v>
      </c>
      <c r="H120" t="str">
        <f t="shared" ca="1" si="35"/>
        <v>`lastName`:`Rodriguez`,</v>
      </c>
      <c r="I120" t="str">
        <f t="shared" ca="1" si="36"/>
        <v>`firstName`:`Fernando`,</v>
      </c>
      <c r="J120" t="str">
        <f t="shared" ca="1" si="37"/>
        <v>`technician`:`Rodriguez, Fernando`,</v>
      </c>
      <c r="K120" t="str">
        <f t="shared" ca="1" si="38"/>
        <v>`timeStampM`:`2017-10-31T19:18:28-05:00`,</v>
      </c>
      <c r="L120" t="str">
        <f t="shared" ca="1" si="39"/>
        <v>`shiftSerial`:`43033_05`,</v>
      </c>
      <c r="M120" t="str">
        <f t="shared" ca="1" si="40"/>
        <v>`siteUid`:521887,</v>
      </c>
      <c r="N120" t="str">
        <f t="shared" ca="1" si="41"/>
        <v>`timeStamp`:43039.8044921065,</v>
      </c>
      <c r="O120" t="str">
        <f t="shared" ca="1" si="42"/>
        <v>`payrollPeriod`:43033,</v>
      </c>
      <c r="P120" t="str">
        <f t="shared" ca="1" si="43"/>
        <v>`payroll_Period`:43033,</v>
      </c>
      <c r="Q120" t="str">
        <f t="shared" ca="1" si="44"/>
        <v>`rprtDate`:43037,</v>
      </c>
      <c r="R120" t="str">
        <f t="shared" ca="1" si="45"/>
        <v>`ts`:0.75,</v>
      </c>
      <c r="S120" t="str">
        <f t="shared" ca="1" si="46"/>
        <v>`te`:0.875,</v>
      </c>
      <c r="T120" t="str">
        <f t="shared" ca="1" si="47"/>
        <v>`repairHrs`:3,</v>
      </c>
      <c r="U120" t="str">
        <f t="shared" ca="1" si="48"/>
        <v>`timeStarts`:`2017-10-29T18:00:00-05:00`,</v>
      </c>
      <c r="V120" t="str">
        <f t="shared" ca="1" si="49"/>
        <v>`timeEnds`:`2017-10-29T21:00:00-05:00`,</v>
      </c>
      <c r="W120" t="str">
        <f t="shared" ca="1" si="50"/>
        <v>`shift`:`PM`,</v>
      </c>
      <c r="X120" t="str">
        <f t="shared" ca="1" si="51"/>
        <v>`shiftStartTime`:`7`,</v>
      </c>
      <c r="Y120" t="str">
        <f t="shared" ca="1" si="52"/>
        <v>`wONum`:`KNSHOP`,</v>
      </c>
      <c r="Z120" t="str">
        <f t="shared" ca="1" si="53"/>
        <v>`uNum`:`305514`,</v>
      </c>
      <c r="AA120" t="str">
        <f t="shared" ca="1" si="54"/>
        <v>`notes`:`Realizar check list`,</v>
      </c>
      <c r="AB120" t="str">
        <f t="shared" ca="1" si="55"/>
        <v>`shift_Serial`:`43033_05`},</v>
      </c>
      <c r="AD120" t="s">
        <v>47029</v>
      </c>
      <c r="AE120" t="s">
        <v>47030</v>
      </c>
      <c r="AF120" t="s">
        <v>45990</v>
      </c>
      <c r="AG120" t="s">
        <v>45991</v>
      </c>
      <c r="AH120" t="s">
        <v>45992</v>
      </c>
      <c r="AI120" t="s">
        <v>45993</v>
      </c>
      <c r="AJ120" t="s">
        <v>46288</v>
      </c>
      <c r="AK120" t="s">
        <v>46125</v>
      </c>
      <c r="AL120" t="s">
        <v>46289</v>
      </c>
      <c r="AM120" t="s">
        <v>46290</v>
      </c>
      <c r="AN120" t="s">
        <v>47031</v>
      </c>
      <c r="AO120" t="s">
        <v>46692</v>
      </c>
      <c r="AP120" t="s">
        <v>46000</v>
      </c>
      <c r="AQ120" t="s">
        <v>47032</v>
      </c>
      <c r="AR120" t="s">
        <v>46002</v>
      </c>
      <c r="AS120" t="s">
        <v>46003</v>
      </c>
      <c r="AT120" t="s">
        <v>46694</v>
      </c>
      <c r="AU120" t="s">
        <v>46028</v>
      </c>
      <c r="AV120" t="s">
        <v>46514</v>
      </c>
      <c r="AW120" t="s">
        <v>46160</v>
      </c>
      <c r="AX120" t="s">
        <v>47033</v>
      </c>
      <c r="AY120" t="s">
        <v>47034</v>
      </c>
      <c r="AZ120" t="s">
        <v>46033</v>
      </c>
      <c r="BA120" t="s">
        <v>46011</v>
      </c>
      <c r="BB120" t="s">
        <v>46012</v>
      </c>
      <c r="BC120" t="s">
        <v>47035</v>
      </c>
      <c r="BD120" t="s">
        <v>47036</v>
      </c>
      <c r="BE120" t="s">
        <v>46699</v>
      </c>
    </row>
    <row r="121" spans="1:57" x14ac:dyDescent="0.2">
      <c r="A121" t="str">
        <f t="shared" ca="1" si="28"/>
        <v>{`_id`:`blozano_2017-10-23_06-20-55_-0500_Mon`,</v>
      </c>
      <c r="B121" t="str">
        <f t="shared" ca="1" si="29"/>
        <v>`_rev`:`1-fc7b23c48ec42187ffd3a8c3e4c5db31`,</v>
      </c>
      <c r="C121" t="str">
        <f t="shared" ca="1" si="30"/>
        <v>`worksiteEncoded`:`KN_ODS_MNSHOP`,</v>
      </c>
      <c r="D121" t="str">
        <f t="shared" ca="1" si="31"/>
        <v>`client`:`KN`,</v>
      </c>
      <c r="E121" t="str">
        <f t="shared" ca="1" si="32"/>
        <v>`location`:`ODS`,</v>
      </c>
      <c r="F121" t="str">
        <f t="shared" ca="1" si="33"/>
        <v>`locID`:`MNSHOP`,</v>
      </c>
      <c r="G121" t="str">
        <f t="shared" ca="1" si="34"/>
        <v>`username`:`blozano`,</v>
      </c>
      <c r="H121" t="str">
        <f t="shared" ca="1" si="35"/>
        <v>`lastName`:`Lozano`,</v>
      </c>
      <c r="I121" t="str">
        <f t="shared" ca="1" si="36"/>
        <v>`firstName`:`Bonifacio`,</v>
      </c>
      <c r="J121" t="str">
        <f t="shared" ca="1" si="37"/>
        <v>`technician`:`Lozano, Bonifacio`,</v>
      </c>
      <c r="K121" t="str">
        <f t="shared" ca="1" si="38"/>
        <v>`timeStampM`:`2017-10-23T06:20:55-05:00`,</v>
      </c>
      <c r="L121" t="str">
        <f t="shared" ca="1" si="39"/>
        <v>`shiftSerial`:`43026_01`,</v>
      </c>
      <c r="M121" t="str">
        <f t="shared" ca="1" si="40"/>
        <v>`siteUid`:521887,</v>
      </c>
      <c r="N121" t="str">
        <f t="shared" ca="1" si="41"/>
        <v>`timeStamp`:43031.2645266782,</v>
      </c>
      <c r="O121" t="str">
        <f t="shared" ca="1" si="42"/>
        <v>`payrollPeriod`:43026,</v>
      </c>
      <c r="P121" t="str">
        <f t="shared" ca="1" si="43"/>
        <v>`payroll_Period`:43026,</v>
      </c>
      <c r="Q121" t="str">
        <f t="shared" ca="1" si="44"/>
        <v>`rprtDate`:43026,</v>
      </c>
      <c r="R121" t="str">
        <f t="shared" ca="1" si="45"/>
        <v>`ts`:0.75,</v>
      </c>
      <c r="S121" t="str">
        <f t="shared" ca="1" si="46"/>
        <v>`te`:0,</v>
      </c>
      <c r="T121" t="str">
        <f t="shared" ca="1" si="47"/>
        <v>`repairHrs`:6,</v>
      </c>
      <c r="U121" t="str">
        <f t="shared" ca="1" si="48"/>
        <v>`timeStarts`:`2017-10-18T18:00:00-05:00`,</v>
      </c>
      <c r="V121" t="str">
        <f t="shared" ca="1" si="49"/>
        <v>`timeEnds`:`2017-10-19T00:00:00-05:00`,</v>
      </c>
      <c r="W121" t="str">
        <f t="shared" ca="1" si="50"/>
        <v>`shift`:`PM`,</v>
      </c>
      <c r="X121" t="str">
        <f t="shared" ca="1" si="51"/>
        <v>`shiftStartTime`:`7`,</v>
      </c>
      <c r="Y121" t="str">
        <f t="shared" ca="1" si="52"/>
        <v>`wONum`:`KNSHOP`,</v>
      </c>
      <c r="Z121" t="str">
        <f t="shared" ca="1" si="53"/>
        <v>`uNum`:`507349`,</v>
      </c>
      <c r="AA121" t="str">
        <f t="shared" ca="1" si="54"/>
        <v>`notes`:`Checklist remove and replace lube pump`,</v>
      </c>
      <c r="AB121" t="str">
        <f t="shared" ca="1" si="55"/>
        <v>`shift_Serial`:`43026_01`},</v>
      </c>
      <c r="AD121" t="s">
        <v>47037</v>
      </c>
      <c r="AE121" t="s">
        <v>47038</v>
      </c>
      <c r="AF121" t="s">
        <v>45990</v>
      </c>
      <c r="AG121" t="s">
        <v>45991</v>
      </c>
      <c r="AH121" t="s">
        <v>45992</v>
      </c>
      <c r="AI121" t="s">
        <v>45993</v>
      </c>
      <c r="AJ121" t="s">
        <v>46040</v>
      </c>
      <c r="AK121" t="s">
        <v>46041</v>
      </c>
      <c r="AL121" t="s">
        <v>46042</v>
      </c>
      <c r="AM121" t="s">
        <v>46043</v>
      </c>
      <c r="AN121" t="s">
        <v>47039</v>
      </c>
      <c r="AO121" t="s">
        <v>46233</v>
      </c>
      <c r="AP121" t="s">
        <v>46000</v>
      </c>
      <c r="AQ121" t="s">
        <v>47040</v>
      </c>
      <c r="AR121" t="s">
        <v>46145</v>
      </c>
      <c r="AS121" t="s">
        <v>46146</v>
      </c>
      <c r="AT121" t="s">
        <v>46235</v>
      </c>
      <c r="AU121" t="s">
        <v>46028</v>
      </c>
      <c r="AV121" t="s">
        <v>46148</v>
      </c>
      <c r="AW121" t="s">
        <v>46149</v>
      </c>
      <c r="AX121" t="s">
        <v>46236</v>
      </c>
      <c r="AY121" t="s">
        <v>47041</v>
      </c>
      <c r="AZ121" t="s">
        <v>46033</v>
      </c>
      <c r="BA121" t="s">
        <v>46011</v>
      </c>
      <c r="BB121" t="s">
        <v>46012</v>
      </c>
      <c r="BC121" t="s">
        <v>46239</v>
      </c>
      <c r="BD121" t="s">
        <v>47042</v>
      </c>
      <c r="BE121" t="s">
        <v>46241</v>
      </c>
    </row>
    <row r="122" spans="1:57" x14ac:dyDescent="0.2">
      <c r="A122" t="str">
        <f t="shared" ca="1" si="28"/>
        <v>{`_id`:`hmarce_2017-11-07_19-05-25_-0600_Tue`,</v>
      </c>
      <c r="B122" t="str">
        <f t="shared" ca="1" si="29"/>
        <v>`_rev`:`1-fc4cdef15364d7da8747710594ca8cf1`,</v>
      </c>
      <c r="C122" t="str">
        <f t="shared" ca="1" si="30"/>
        <v>`worksiteEncoded`:`KN_ODS_MNSHOP`,</v>
      </c>
      <c r="D122" t="str">
        <f t="shared" ca="1" si="31"/>
        <v>`client`:`KN`,</v>
      </c>
      <c r="E122" t="str">
        <f t="shared" ca="1" si="32"/>
        <v>`location`:`ODS`,</v>
      </c>
      <c r="F122" t="str">
        <f t="shared" ca="1" si="33"/>
        <v>`locID`:`MNSHOP`,</v>
      </c>
      <c r="G122" t="str">
        <f t="shared" ca="1" si="34"/>
        <v>`username`:`hmarce`,</v>
      </c>
      <c r="H122" t="str">
        <f t="shared" ca="1" si="35"/>
        <v>`lastName`:`Arce`,</v>
      </c>
      <c r="I122" t="str">
        <f t="shared" ca="1" si="36"/>
        <v>`firstName`:`Hector`,</v>
      </c>
      <c r="J122" t="str">
        <f t="shared" ca="1" si="37"/>
        <v>`technician`:`Arce, Hector`,</v>
      </c>
      <c r="K122" t="str">
        <f t="shared" ca="1" si="38"/>
        <v>`timeStampM`:`2017-11-07T19:05:25-06:00`,</v>
      </c>
      <c r="L122" t="str">
        <f t="shared" ca="1" si="39"/>
        <v>`shiftSerial`:`43040_05`,</v>
      </c>
      <c r="M122" t="str">
        <f t="shared" ca="1" si="40"/>
        <v>`siteUid`:521887,</v>
      </c>
      <c r="N122" t="str">
        <f t="shared" ca="1" si="41"/>
        <v>`timeStamp`:43046.7954291319,</v>
      </c>
      <c r="O122" t="str">
        <f t="shared" ca="1" si="42"/>
        <v>`payrollPeriod`:43040,</v>
      </c>
      <c r="P122" t="str">
        <f t="shared" ca="1" si="43"/>
        <v>`payroll_Period`:43040,</v>
      </c>
      <c r="Q122" t="str">
        <f t="shared" ca="1" si="44"/>
        <v>`rprtDate`:43044,</v>
      </c>
      <c r="R122" t="str">
        <f t="shared" ca="1" si="45"/>
        <v>`ts`:0.458333333333333,</v>
      </c>
      <c r="S122" t="str">
        <f t="shared" ca="1" si="46"/>
        <v>`te`:0.583333333333333,</v>
      </c>
      <c r="T122" t="str">
        <f t="shared" ca="1" si="47"/>
        <v>`repairHrs`:3,</v>
      </c>
      <c r="U122" t="str">
        <f t="shared" ca="1" si="48"/>
        <v>`timeStarts`:`2017-11-05T11:00:00-06:00`,</v>
      </c>
      <c r="V122" t="str">
        <f t="shared" ca="1" si="49"/>
        <v>`timeEnds`:`2017-11-05T14:00:00-06:00`,</v>
      </c>
      <c r="W122" t="str">
        <f t="shared" ca="1" si="50"/>
        <v>`shift`:`AM`,</v>
      </c>
      <c r="X122" t="str">
        <f t="shared" ca="1" si="51"/>
        <v>`shiftStartTime`:`6`,</v>
      </c>
      <c r="Y122" t="str">
        <f t="shared" ca="1" si="52"/>
        <v>`wONum`:`KNSHOP`,</v>
      </c>
      <c r="Z122" t="str">
        <f t="shared" ca="1" si="53"/>
        <v>`uNum`:`305520`,</v>
      </c>
      <c r="AA122" t="str">
        <f t="shared" ca="1" si="54"/>
        <v>`notes`:`Checklist And top off fluids`,</v>
      </c>
      <c r="AB122" t="str">
        <f t="shared" ca="1" si="55"/>
        <v>`shift_Serial`:`43040_05`},</v>
      </c>
      <c r="AD122" t="s">
        <v>47043</v>
      </c>
      <c r="AE122" t="s">
        <v>47044</v>
      </c>
      <c r="AF122" t="s">
        <v>45990</v>
      </c>
      <c r="AG122" t="s">
        <v>45991</v>
      </c>
      <c r="AH122" t="s">
        <v>45992</v>
      </c>
      <c r="AI122" t="s">
        <v>45993</v>
      </c>
      <c r="AJ122" t="s">
        <v>46191</v>
      </c>
      <c r="AK122" t="s">
        <v>46192</v>
      </c>
      <c r="AL122" t="s">
        <v>46193</v>
      </c>
      <c r="AM122" t="s">
        <v>46194</v>
      </c>
      <c r="AN122" t="s">
        <v>47045</v>
      </c>
      <c r="AO122" t="s">
        <v>46375</v>
      </c>
      <c r="AP122" t="s">
        <v>46000</v>
      </c>
      <c r="AQ122" t="s">
        <v>47046</v>
      </c>
      <c r="AR122" t="s">
        <v>46047</v>
      </c>
      <c r="AS122" t="s">
        <v>46048</v>
      </c>
      <c r="AT122" t="s">
        <v>46377</v>
      </c>
      <c r="AU122" t="s">
        <v>46173</v>
      </c>
      <c r="AV122" t="s">
        <v>46184</v>
      </c>
      <c r="AW122" t="s">
        <v>46160</v>
      </c>
      <c r="AX122" t="s">
        <v>47047</v>
      </c>
      <c r="AY122" t="s">
        <v>47048</v>
      </c>
      <c r="AZ122" t="s">
        <v>46010</v>
      </c>
      <c r="BA122" t="s">
        <v>46034</v>
      </c>
      <c r="BB122" t="s">
        <v>46012</v>
      </c>
      <c r="BC122" t="s">
        <v>47049</v>
      </c>
      <c r="BD122" t="s">
        <v>47050</v>
      </c>
      <c r="BE122" t="s">
        <v>46382</v>
      </c>
    </row>
    <row r="123" spans="1:57" x14ac:dyDescent="0.2">
      <c r="A123" t="str">
        <f t="shared" ca="1" si="28"/>
        <v>{`_id`:`miguelmartinez_2017-10-11_19-03-43_-0500_Wed`,</v>
      </c>
      <c r="B123" t="str">
        <f t="shared" ca="1" si="29"/>
        <v>`_rev`:`1-fb4c81ad5180b05619ed3b78d77a439d`,</v>
      </c>
      <c r="C123" t="str">
        <f t="shared" ca="1" si="30"/>
        <v>`worksiteEncoded`:`KN_ODS_MNSHOP`,</v>
      </c>
      <c r="D123" t="str">
        <f t="shared" ca="1" si="31"/>
        <v>`client`:`KN`,</v>
      </c>
      <c r="E123" t="str">
        <f t="shared" ca="1" si="32"/>
        <v>`location`:`ODS`,</v>
      </c>
      <c r="F123" t="str">
        <f t="shared" ca="1" si="33"/>
        <v>`locID`:`MNSHOP`,</v>
      </c>
      <c r="G123" t="str">
        <f t="shared" ca="1" si="34"/>
        <v>`username`:`miguelmartinez`,</v>
      </c>
      <c r="H123" t="str">
        <f t="shared" ca="1" si="35"/>
        <v>`lastName`:`Martinez`,</v>
      </c>
      <c r="I123" t="str">
        <f t="shared" ca="1" si="36"/>
        <v>`firstName`:`Miguel`,</v>
      </c>
      <c r="J123" t="str">
        <f t="shared" ca="1" si="37"/>
        <v>`technician`:`Martinez, Miguel`,</v>
      </c>
      <c r="K123" t="str">
        <f t="shared" ca="1" si="38"/>
        <v>`timeStampM`:`2017-10-11T19:03:43-05:00`,</v>
      </c>
      <c r="L123" t="str">
        <f t="shared" ca="1" si="39"/>
        <v>`shiftSerial`:`43019_01`,</v>
      </c>
      <c r="M123" t="str">
        <f t="shared" ca="1" si="40"/>
        <v>`siteUid`:521887,</v>
      </c>
      <c r="N123" t="str">
        <f t="shared" ca="1" si="41"/>
        <v>`timeStamp`:43019.7942507755,</v>
      </c>
      <c r="O123" t="str">
        <f t="shared" ca="1" si="42"/>
        <v>`payrollPeriod`:43019,</v>
      </c>
      <c r="P123" t="str">
        <f t="shared" ca="1" si="43"/>
        <v>`payroll_Period`:43019,</v>
      </c>
      <c r="Q123" t="str">
        <f t="shared" ca="1" si="44"/>
        <v>`rprtDate`:43019,</v>
      </c>
      <c r="R123" t="str">
        <f t="shared" ca="1" si="45"/>
        <v>`ts`:0.541666666666667,</v>
      </c>
      <c r="S123" t="str">
        <f t="shared" ca="1" si="46"/>
        <v>`te`:0.708333333333333,</v>
      </c>
      <c r="T123" t="str">
        <f t="shared" ca="1" si="47"/>
        <v>`repairHrs`:4,</v>
      </c>
      <c r="U123" t="str">
        <f t="shared" ca="1" si="48"/>
        <v>`timeStarts`:`2017-10-11T13:00:00-05:00`,</v>
      </c>
      <c r="V123" t="str">
        <f t="shared" ca="1" si="49"/>
        <v>`timeEnds`:`2017-10-11T17:00:00-05:00`,</v>
      </c>
      <c r="W123" t="str">
        <f t="shared" ca="1" si="50"/>
        <v>`shift`:`AM`,</v>
      </c>
      <c r="X123" t="str">
        <f t="shared" ca="1" si="51"/>
        <v>`shiftStartTime`:`6`,</v>
      </c>
      <c r="Y123" t="str">
        <f t="shared" ca="1" si="52"/>
        <v>`wONum`:`KNSHOP`,</v>
      </c>
      <c r="Z123" t="str">
        <f t="shared" ca="1" si="53"/>
        <v>`uNum`:`506184`,</v>
      </c>
      <c r="AA123" t="str">
        <f t="shared" ca="1" si="54"/>
        <v>`notes`:`Installed fluid end. Repair power end leaks. Run and test`,</v>
      </c>
      <c r="AB123" t="str">
        <f t="shared" ca="1" si="55"/>
        <v>`shift_Serial`:`43019_01`},</v>
      </c>
      <c r="AD123" t="s">
        <v>47051</v>
      </c>
      <c r="AE123" t="s">
        <v>47052</v>
      </c>
      <c r="AF123" t="s">
        <v>45990</v>
      </c>
      <c r="AG123" t="s">
        <v>45991</v>
      </c>
      <c r="AH123" t="s">
        <v>45992</v>
      </c>
      <c r="AI123" t="s">
        <v>45993</v>
      </c>
      <c r="AJ123" t="s">
        <v>46167</v>
      </c>
      <c r="AK123" t="s">
        <v>46168</v>
      </c>
      <c r="AL123" t="s">
        <v>46169</v>
      </c>
      <c r="AM123" t="s">
        <v>46170</v>
      </c>
      <c r="AN123" t="s">
        <v>47053</v>
      </c>
      <c r="AO123" t="s">
        <v>47021</v>
      </c>
      <c r="AP123" t="s">
        <v>46000</v>
      </c>
      <c r="AQ123" t="s">
        <v>47054</v>
      </c>
      <c r="AR123" t="s">
        <v>46085</v>
      </c>
      <c r="AS123" t="s">
        <v>46086</v>
      </c>
      <c r="AT123" t="s">
        <v>47023</v>
      </c>
      <c r="AU123" t="s">
        <v>46313</v>
      </c>
      <c r="AV123" t="s">
        <v>46074</v>
      </c>
      <c r="AW123" t="s">
        <v>46089</v>
      </c>
      <c r="AX123" t="s">
        <v>47055</v>
      </c>
      <c r="AY123" t="s">
        <v>47056</v>
      </c>
      <c r="AZ123" t="s">
        <v>46010</v>
      </c>
      <c r="BA123" t="s">
        <v>46034</v>
      </c>
      <c r="BB123" t="s">
        <v>46012</v>
      </c>
      <c r="BC123" t="s">
        <v>47026</v>
      </c>
      <c r="BD123" t="s">
        <v>47057</v>
      </c>
      <c r="BE123" t="s">
        <v>47028</v>
      </c>
    </row>
    <row r="124" spans="1:57" x14ac:dyDescent="0.2">
      <c r="A124" t="str">
        <f t="shared" ca="1" si="28"/>
        <v>{`_id`:`arrow_2017-10-17_08-22-13_-0500_Tue`,</v>
      </c>
      <c r="B124" t="str">
        <f t="shared" ca="1" si="29"/>
        <v>`_rev`:`1-faef0fccda8b8b577632ecf08d7c5672`,</v>
      </c>
      <c r="C124" t="str">
        <f t="shared" ca="1" si="30"/>
        <v>`worksiteEncoded`:`KN_ODS_MNSHOP`,</v>
      </c>
      <c r="D124" t="str">
        <f t="shared" ca="1" si="31"/>
        <v>`client`:`KN`,</v>
      </c>
      <c r="E124" t="str">
        <f t="shared" ca="1" si="32"/>
        <v>`location`:`ODS`,</v>
      </c>
      <c r="F124" t="str">
        <f t="shared" ca="1" si="33"/>
        <v>`locID`:`MNSHOP`,</v>
      </c>
      <c r="G124" t="str">
        <f t="shared" ca="1" si="34"/>
        <v>`username`:`arrow`,</v>
      </c>
      <c r="H124" t="str">
        <f t="shared" ca="1" si="35"/>
        <v>`lastName`:`Rodriguez`,</v>
      </c>
      <c r="I124" t="str">
        <f t="shared" ca="1" si="36"/>
        <v>`firstName`:`Fernando`,</v>
      </c>
      <c r="J124" t="str">
        <f t="shared" ca="1" si="37"/>
        <v>`technician`:`Rodriguez, Fernando`,</v>
      </c>
      <c r="K124" t="str">
        <f t="shared" ca="1" si="38"/>
        <v>`timeStampM`:`2017-10-17T08:22:13-05:00`,</v>
      </c>
      <c r="L124" t="str">
        <f t="shared" ca="1" si="39"/>
        <v>`shiftSerial`:`43019_06`,</v>
      </c>
      <c r="M124" t="str">
        <f t="shared" ca="1" si="40"/>
        <v>`siteUid`:521887,</v>
      </c>
      <c r="N124" t="str">
        <f t="shared" ca="1" si="41"/>
        <v>`timeStamp`:43025.3487709838,</v>
      </c>
      <c r="O124" t="str">
        <f t="shared" ca="1" si="42"/>
        <v>`payrollPeriod`:43019,</v>
      </c>
      <c r="P124" t="str">
        <f t="shared" ca="1" si="43"/>
        <v>`payroll_Period`:43019,</v>
      </c>
      <c r="Q124" t="str">
        <f t="shared" ca="1" si="44"/>
        <v>`rprtDate`:43024,</v>
      </c>
      <c r="R124" t="str">
        <f t="shared" ca="1" si="45"/>
        <v>`ts`:0.0416666666666667,</v>
      </c>
      <c r="S124" t="str">
        <f t="shared" ca="1" si="46"/>
        <v>`te`:0.166666666666667,</v>
      </c>
      <c r="T124" t="str">
        <f t="shared" ca="1" si="47"/>
        <v>`repairHrs`:3,</v>
      </c>
      <c r="U124" t="str">
        <f t="shared" ca="1" si="48"/>
        <v>`timeStarts`:`2017-10-17T01:00:00-05:00`,</v>
      </c>
      <c r="V124" t="str">
        <f t="shared" ca="1" si="49"/>
        <v>`timeEnds`:`2017-10-17T04:00:00-05:00`,</v>
      </c>
      <c r="W124" t="str">
        <f t="shared" ca="1" si="50"/>
        <v>`shift`:`PM`,</v>
      </c>
      <c r="X124" t="str">
        <f t="shared" ca="1" si="51"/>
        <v>`shiftStartTime`:`7`,</v>
      </c>
      <c r="Y124" t="str">
        <f t="shared" ca="1" si="52"/>
        <v>`wONum`:`KNSHOP`,</v>
      </c>
      <c r="Z124" t="str">
        <f t="shared" ca="1" si="53"/>
        <v>`uNum`:`507600`,</v>
      </c>
      <c r="AA124" t="str">
        <f t="shared" ca="1" si="54"/>
        <v>`notes`:`Instalar escape del fluid end`,</v>
      </c>
      <c r="AB124" t="str">
        <f t="shared" ca="1" si="55"/>
        <v>`shift_Serial`:`43019_06`},</v>
      </c>
      <c r="AD124" t="s">
        <v>47058</v>
      </c>
      <c r="AE124" t="s">
        <v>47059</v>
      </c>
      <c r="AF124" t="s">
        <v>45990</v>
      </c>
      <c r="AG124" t="s">
        <v>45991</v>
      </c>
      <c r="AH124" t="s">
        <v>45992</v>
      </c>
      <c r="AI124" t="s">
        <v>45993</v>
      </c>
      <c r="AJ124" t="s">
        <v>46288</v>
      </c>
      <c r="AK124" t="s">
        <v>46125</v>
      </c>
      <c r="AL124" t="s">
        <v>46289</v>
      </c>
      <c r="AM124" t="s">
        <v>46290</v>
      </c>
      <c r="AN124" t="s">
        <v>47060</v>
      </c>
      <c r="AO124" t="s">
        <v>46816</v>
      </c>
      <c r="AP124" t="s">
        <v>46000</v>
      </c>
      <c r="AQ124" t="s">
        <v>47061</v>
      </c>
      <c r="AR124" t="s">
        <v>46085</v>
      </c>
      <c r="AS124" t="s">
        <v>46086</v>
      </c>
      <c r="AT124" t="s">
        <v>46818</v>
      </c>
      <c r="AU124" t="s">
        <v>46497</v>
      </c>
      <c r="AV124" t="s">
        <v>46670</v>
      </c>
      <c r="AW124" t="s">
        <v>46160</v>
      </c>
      <c r="AX124" t="s">
        <v>47062</v>
      </c>
      <c r="AY124" t="s">
        <v>47063</v>
      </c>
      <c r="AZ124" t="s">
        <v>46033</v>
      </c>
      <c r="BA124" t="s">
        <v>46011</v>
      </c>
      <c r="BB124" t="s">
        <v>46012</v>
      </c>
      <c r="BC124" t="s">
        <v>47064</v>
      </c>
      <c r="BD124" t="s">
        <v>47065</v>
      </c>
      <c r="BE124" t="s">
        <v>46821</v>
      </c>
    </row>
    <row r="125" spans="1:57" x14ac:dyDescent="0.2">
      <c r="A125" t="str">
        <f t="shared" ca="1" si="28"/>
        <v>{`_id`:`arrow_2017-10-31_19-09-54_-0500_Tue`,</v>
      </c>
      <c r="B125" t="str">
        <f t="shared" ca="1" si="29"/>
        <v>`_rev`:`1-faeb69b3a801ae00c0d2cc8c10785162`,</v>
      </c>
      <c r="C125" t="str">
        <f t="shared" ca="1" si="30"/>
        <v>`worksiteEncoded`:`KN_ODS_MNSHOP`,</v>
      </c>
      <c r="D125" t="str">
        <f t="shared" ca="1" si="31"/>
        <v>`client`:`KN`,</v>
      </c>
      <c r="E125" t="str">
        <f t="shared" ca="1" si="32"/>
        <v>`location`:`ODS`,</v>
      </c>
      <c r="F125" t="str">
        <f t="shared" ca="1" si="33"/>
        <v>`locID`:`MNSHOP`,</v>
      </c>
      <c r="G125" t="str">
        <f t="shared" ca="1" si="34"/>
        <v>`username`:`arrow`,</v>
      </c>
      <c r="H125" t="str">
        <f t="shared" ca="1" si="35"/>
        <v>`lastName`:`Rodriguez`,</v>
      </c>
      <c r="I125" t="str">
        <f t="shared" ca="1" si="36"/>
        <v>`firstName`:`Fernando`,</v>
      </c>
      <c r="J125" t="str">
        <f t="shared" ca="1" si="37"/>
        <v>`technician`:`Rodriguez, Fernando`,</v>
      </c>
      <c r="K125" t="str">
        <f t="shared" ca="1" si="38"/>
        <v>`timeStampM`:`2017-10-31T19:09:54-05:00`,</v>
      </c>
      <c r="L125" t="str">
        <f t="shared" ca="1" si="39"/>
        <v>`shiftSerial`:`43033_06`,</v>
      </c>
      <c r="M125" t="str">
        <f t="shared" ca="1" si="40"/>
        <v>`siteUid`:521887,</v>
      </c>
      <c r="N125" t="str">
        <f t="shared" ca="1" si="41"/>
        <v>`timeStamp`:43039.7985466667,</v>
      </c>
      <c r="O125" t="str">
        <f t="shared" ca="1" si="42"/>
        <v>`payrollPeriod`:43033,</v>
      </c>
      <c r="P125" t="str">
        <f t="shared" ca="1" si="43"/>
        <v>`payroll_Period`:43033,</v>
      </c>
      <c r="Q125" t="str">
        <f t="shared" ca="1" si="44"/>
        <v>`rprtDate`:43038,</v>
      </c>
      <c r="R125" t="str">
        <f t="shared" ca="1" si="45"/>
        <v>`ts`:0.125,</v>
      </c>
      <c r="S125" t="str">
        <f t="shared" ca="1" si="46"/>
        <v>`te`:0.208333333333333,</v>
      </c>
      <c r="T125" t="str">
        <f t="shared" ca="1" si="47"/>
        <v>`repairHrs`:2,</v>
      </c>
      <c r="U125" t="str">
        <f t="shared" ca="1" si="48"/>
        <v>`timeStarts`:`2017-10-31T03:00:00-05:00`,</v>
      </c>
      <c r="V125" t="str">
        <f t="shared" ca="1" si="49"/>
        <v>`timeEnds`:`2017-10-31T05:00:00-05:00`,</v>
      </c>
      <c r="W125" t="str">
        <f t="shared" ca="1" si="50"/>
        <v>`shift`:`PM`,</v>
      </c>
      <c r="X125" t="str">
        <f t="shared" ca="1" si="51"/>
        <v>`shiftStartTime`:`7`,</v>
      </c>
      <c r="Y125" t="str">
        <f t="shared" ca="1" si="52"/>
        <v>`wONum`:`KNSHOP`,</v>
      </c>
      <c r="Z125" t="str">
        <f t="shared" ca="1" si="53"/>
        <v>`uNum`:`5111430`,</v>
      </c>
      <c r="AA125" t="str">
        <f t="shared" ca="1" si="54"/>
        <v>`notes`:`Realizar check list  Reparar lineas de grasa  Reparar leak del power end`,</v>
      </c>
      <c r="AB125" t="str">
        <f t="shared" ca="1" si="55"/>
        <v>`shift_Serial`:`43033_06`},</v>
      </c>
      <c r="AD125" t="s">
        <v>47066</v>
      </c>
      <c r="AE125" t="s">
        <v>47067</v>
      </c>
      <c r="AF125" t="s">
        <v>45990</v>
      </c>
      <c r="AG125" t="s">
        <v>45991</v>
      </c>
      <c r="AH125" t="s">
        <v>45992</v>
      </c>
      <c r="AI125" t="s">
        <v>45993</v>
      </c>
      <c r="AJ125" t="s">
        <v>46288</v>
      </c>
      <c r="AK125" t="s">
        <v>46125</v>
      </c>
      <c r="AL125" t="s">
        <v>46289</v>
      </c>
      <c r="AM125" t="s">
        <v>46290</v>
      </c>
      <c r="AN125" t="s">
        <v>47068</v>
      </c>
      <c r="AO125" t="s">
        <v>46458</v>
      </c>
      <c r="AP125" t="s">
        <v>46000</v>
      </c>
      <c r="AQ125" t="s">
        <v>47069</v>
      </c>
      <c r="AR125" t="s">
        <v>46002</v>
      </c>
      <c r="AS125" t="s">
        <v>46003</v>
      </c>
      <c r="AT125" t="s">
        <v>46460</v>
      </c>
      <c r="AU125" t="s">
        <v>46866</v>
      </c>
      <c r="AV125" t="s">
        <v>46051</v>
      </c>
      <c r="AW125" t="s">
        <v>46116</v>
      </c>
      <c r="AX125" t="s">
        <v>47070</v>
      </c>
      <c r="AY125" t="s">
        <v>46462</v>
      </c>
      <c r="AZ125" t="s">
        <v>46033</v>
      </c>
      <c r="BA125" t="s">
        <v>46011</v>
      </c>
      <c r="BB125" t="s">
        <v>46012</v>
      </c>
      <c r="BC125" t="s">
        <v>47071</v>
      </c>
      <c r="BD125" t="s">
        <v>47072</v>
      </c>
      <c r="BE125" t="s">
        <v>46465</v>
      </c>
    </row>
    <row r="126" spans="1:57" x14ac:dyDescent="0.2">
      <c r="A126" t="str">
        <f t="shared" ca="1" si="28"/>
        <v>{`_id`:`blozano_2017-10-24_23-45-07_-0500_Tue`,</v>
      </c>
      <c r="B126" t="str">
        <f t="shared" ca="1" si="29"/>
        <v>`_rev`:`1-fae485307a58e060a3626ed7e08c8262`,</v>
      </c>
      <c r="C126" t="str">
        <f t="shared" ca="1" si="30"/>
        <v>`worksiteEncoded`:`KN_ODS_MNSHOP`,</v>
      </c>
      <c r="D126" t="str">
        <f t="shared" ca="1" si="31"/>
        <v>`client`:`KN`,</v>
      </c>
      <c r="E126" t="str">
        <f t="shared" ca="1" si="32"/>
        <v>`location`:`ODS`,</v>
      </c>
      <c r="F126" t="str">
        <f t="shared" ca="1" si="33"/>
        <v>`locID`:`MNSHOP`,</v>
      </c>
      <c r="G126" t="str">
        <f t="shared" ca="1" si="34"/>
        <v>`username`:`blozano`,</v>
      </c>
      <c r="H126" t="str">
        <f t="shared" ca="1" si="35"/>
        <v>`lastName`:`Lozano`,</v>
      </c>
      <c r="I126" t="str">
        <f t="shared" ca="1" si="36"/>
        <v>`firstName`:`Bonifacio`,</v>
      </c>
      <c r="J126" t="str">
        <f t="shared" ca="1" si="37"/>
        <v>`technician`:`Lozano, Bonifacio`,</v>
      </c>
      <c r="K126" t="str">
        <f t="shared" ca="1" si="38"/>
        <v>`timeStampM`:`2017-10-24T23:45:07-05:00`,</v>
      </c>
      <c r="L126" t="str">
        <f t="shared" ca="1" si="39"/>
        <v>`shiftSerial`:`43026_07`,</v>
      </c>
      <c r="M126" t="str">
        <f t="shared" ca="1" si="40"/>
        <v>`siteUid`:521887,</v>
      </c>
      <c r="N126" t="str">
        <f t="shared" ca="1" si="41"/>
        <v>`timeStamp`:43032.9896721528,</v>
      </c>
      <c r="O126" t="str">
        <f t="shared" ca="1" si="42"/>
        <v>`payrollPeriod`:43026,</v>
      </c>
      <c r="P126" t="str">
        <f t="shared" ca="1" si="43"/>
        <v>`payroll_Period`:43026,</v>
      </c>
      <c r="Q126" t="str">
        <f t="shared" ca="1" si="44"/>
        <v>`rprtDate`:43032,</v>
      </c>
      <c r="R126" t="str">
        <f t="shared" ca="1" si="45"/>
        <v>`ts`:0.875,</v>
      </c>
      <c r="S126" t="str">
        <f t="shared" ca="1" si="46"/>
        <v>`te`:0.208333333333333,</v>
      </c>
      <c r="T126" t="str">
        <f t="shared" ca="1" si="47"/>
        <v>`repairHrs`:8,</v>
      </c>
      <c r="U126" t="str">
        <f t="shared" ca="1" si="48"/>
        <v>`timeStarts`:`2017-10-24T21:00:00-05:00`,</v>
      </c>
      <c r="V126" t="str">
        <f t="shared" ca="1" si="49"/>
        <v>`timeEnds`:`2017-10-25T05:00:00-05:00`,</v>
      </c>
      <c r="W126" t="str">
        <f t="shared" ca="1" si="50"/>
        <v>`shift`:`PM`,</v>
      </c>
      <c r="X126" t="str">
        <f t="shared" ca="1" si="51"/>
        <v>`shiftStartTime`:`7`,</v>
      </c>
      <c r="Y126" t="str">
        <f t="shared" ca="1" si="52"/>
        <v>`wONum`:`KNSHOP`,</v>
      </c>
      <c r="Z126" t="str">
        <f t="shared" ca="1" si="53"/>
        <v>`uNum`:`10067`,</v>
      </c>
      <c r="AA126" t="str">
        <f t="shared" ca="1" si="54"/>
        <v>`notes`:`Cleaned 3 unit radiators in feild. Crew 3. Shell 2`,</v>
      </c>
      <c r="AB126" t="str">
        <f t="shared" ca="1" si="55"/>
        <v>`shift_Serial`:`43026_07`},</v>
      </c>
      <c r="AD126" t="s">
        <v>47073</v>
      </c>
      <c r="AE126" t="s">
        <v>47074</v>
      </c>
      <c r="AF126" t="s">
        <v>45990</v>
      </c>
      <c r="AG126" t="s">
        <v>45991</v>
      </c>
      <c r="AH126" t="s">
        <v>45992</v>
      </c>
      <c r="AI126" t="s">
        <v>45993</v>
      </c>
      <c r="AJ126" t="s">
        <v>46040</v>
      </c>
      <c r="AK126" t="s">
        <v>46041</v>
      </c>
      <c r="AL126" t="s">
        <v>46042</v>
      </c>
      <c r="AM126" t="s">
        <v>46043</v>
      </c>
      <c r="AN126" t="s">
        <v>47075</v>
      </c>
      <c r="AO126" t="s">
        <v>47076</v>
      </c>
      <c r="AP126" t="s">
        <v>46000</v>
      </c>
      <c r="AQ126" t="s">
        <v>47077</v>
      </c>
      <c r="AR126" t="s">
        <v>46145</v>
      </c>
      <c r="AS126" t="s">
        <v>46146</v>
      </c>
      <c r="AT126" t="s">
        <v>47078</v>
      </c>
      <c r="AU126" t="s">
        <v>46101</v>
      </c>
      <c r="AV126" t="s">
        <v>46051</v>
      </c>
      <c r="AW126" t="s">
        <v>46260</v>
      </c>
      <c r="AX126" t="s">
        <v>47079</v>
      </c>
      <c r="AY126" t="s">
        <v>47080</v>
      </c>
      <c r="AZ126" t="s">
        <v>46033</v>
      </c>
      <c r="BA126" t="s">
        <v>46011</v>
      </c>
      <c r="BB126" t="s">
        <v>46012</v>
      </c>
      <c r="BC126" t="s">
        <v>47081</v>
      </c>
      <c r="BD126" t="s">
        <v>47082</v>
      </c>
      <c r="BE126" t="s">
        <v>47083</v>
      </c>
    </row>
    <row r="127" spans="1:57" x14ac:dyDescent="0.2">
      <c r="A127" t="str">
        <f t="shared" ca="1" si="28"/>
        <v>{`_id`:`blozano_2017-10-04_06-37-12_-0500_Wed`,</v>
      </c>
      <c r="B127" t="str">
        <f t="shared" ca="1" si="29"/>
        <v>`_rev`:`1-fa32c350962f5d3f07cebb98982afebc`,</v>
      </c>
      <c r="C127" t="str">
        <f t="shared" ca="1" si="30"/>
        <v>`worksiteEncoded`:`KN_ODS_MNSHOP`,</v>
      </c>
      <c r="D127" t="str">
        <f t="shared" ca="1" si="31"/>
        <v>`client`:`KN`,</v>
      </c>
      <c r="E127" t="str">
        <f t="shared" ca="1" si="32"/>
        <v>`location`:`ODS`,</v>
      </c>
      <c r="F127" t="str">
        <f t="shared" ca="1" si="33"/>
        <v>`locID`:`MNSHOP`,</v>
      </c>
      <c r="G127" t="str">
        <f t="shared" ca="1" si="34"/>
        <v>`username`:`blozano`,</v>
      </c>
      <c r="H127" t="str">
        <f t="shared" ca="1" si="35"/>
        <v>`lastName`:`Lozano`,</v>
      </c>
      <c r="I127" t="str">
        <f t="shared" ca="1" si="36"/>
        <v>`firstName`:`Bonifacio`,</v>
      </c>
      <c r="J127" t="str">
        <f t="shared" ca="1" si="37"/>
        <v>`technician`:`Lozano, Bonifacio`,</v>
      </c>
      <c r="K127" t="str">
        <f t="shared" ca="1" si="38"/>
        <v>`timeStampM`:`2017-10-04T06:37:12-05:00`,</v>
      </c>
      <c r="L127" t="str">
        <f t="shared" ca="1" si="39"/>
        <v>`shiftSerial`:`43005_07`,</v>
      </c>
      <c r="M127" t="str">
        <f t="shared" ca="1" si="40"/>
        <v>`siteUid`:521887,</v>
      </c>
      <c r="N127" t="str">
        <f t="shared" ca="1" si="41"/>
        <v>`timeStamp`:43012.2758341782,</v>
      </c>
      <c r="O127" t="str">
        <f t="shared" ca="1" si="42"/>
        <v>`payrollPeriod`:43005,</v>
      </c>
      <c r="P127" t="str">
        <f t="shared" ca="1" si="43"/>
        <v>`payroll_Period`:43005,</v>
      </c>
      <c r="Q127" t="str">
        <f t="shared" ca="1" si="44"/>
        <v>`rprtDate`:43011,</v>
      </c>
      <c r="R127" t="str">
        <f t="shared" ca="1" si="45"/>
        <v>`ts`:0.875,</v>
      </c>
      <c r="S127" t="str">
        <f t="shared" ca="1" si="46"/>
        <v>`te`:0.208333333333333,</v>
      </c>
      <c r="T127" t="str">
        <f t="shared" ca="1" si="47"/>
        <v>`repairHrs`:8,</v>
      </c>
      <c r="U127" t="str">
        <f t="shared" ca="1" si="48"/>
        <v>`timeStarts`:`2017-10-03T21:00:00-05:00`,</v>
      </c>
      <c r="V127" t="str">
        <f t="shared" ca="1" si="49"/>
        <v>`timeEnds`:`2017-10-04T05:00:00-05:00`,</v>
      </c>
      <c r="W127" t="str">
        <f t="shared" ca="1" si="50"/>
        <v>`shift`:`PM`,</v>
      </c>
      <c r="X127" t="str">
        <f t="shared" ca="1" si="51"/>
        <v>`shiftStartTime`:`7`,</v>
      </c>
      <c r="Y127" t="str">
        <f t="shared" ca="1" si="52"/>
        <v>`wONum`:`KNSHOP`,</v>
      </c>
      <c r="Z127" t="str">
        <f t="shared" ca="1" si="53"/>
        <v>`uNum`:`506187`,</v>
      </c>
      <c r="AA127" t="str">
        <f t="shared" ca="1" si="54"/>
        <v>`notes`:`Remove transmission and all auxillaries prep for ring gear installation`,</v>
      </c>
      <c r="AB127" t="str">
        <f t="shared" ca="1" si="55"/>
        <v>`shift_Serial`:`43005_07`},</v>
      </c>
      <c r="AD127" t="s">
        <v>47084</v>
      </c>
      <c r="AE127" t="s">
        <v>47085</v>
      </c>
      <c r="AF127" t="s">
        <v>45990</v>
      </c>
      <c r="AG127" t="s">
        <v>45991</v>
      </c>
      <c r="AH127" t="s">
        <v>45992</v>
      </c>
      <c r="AI127" t="s">
        <v>45993</v>
      </c>
      <c r="AJ127" t="s">
        <v>46040</v>
      </c>
      <c r="AK127" t="s">
        <v>46041</v>
      </c>
      <c r="AL127" t="s">
        <v>46042</v>
      </c>
      <c r="AM127" t="s">
        <v>46043</v>
      </c>
      <c r="AN127" t="s">
        <v>47086</v>
      </c>
      <c r="AO127" t="s">
        <v>46207</v>
      </c>
      <c r="AP127" t="s">
        <v>46000</v>
      </c>
      <c r="AQ127" t="s">
        <v>47087</v>
      </c>
      <c r="AR127" t="s">
        <v>46209</v>
      </c>
      <c r="AS127" t="s">
        <v>46210</v>
      </c>
      <c r="AT127" t="s">
        <v>46211</v>
      </c>
      <c r="AU127" t="s">
        <v>46101</v>
      </c>
      <c r="AV127" t="s">
        <v>46051</v>
      </c>
      <c r="AW127" t="s">
        <v>46260</v>
      </c>
      <c r="AX127" t="s">
        <v>47088</v>
      </c>
      <c r="AY127" t="s">
        <v>47089</v>
      </c>
      <c r="AZ127" t="s">
        <v>46033</v>
      </c>
      <c r="BA127" t="s">
        <v>46011</v>
      </c>
      <c r="BB127" t="s">
        <v>46012</v>
      </c>
      <c r="BC127" t="s">
        <v>46921</v>
      </c>
      <c r="BD127" t="s">
        <v>47090</v>
      </c>
      <c r="BE127" t="s">
        <v>46217</v>
      </c>
    </row>
    <row r="128" spans="1:57" x14ac:dyDescent="0.2">
      <c r="A128" t="str">
        <f t="shared" ca="1" si="28"/>
        <v>{`_id`:`marodriguez_2017-10-26_17-48-54_-0500_Thu`,</v>
      </c>
      <c r="B128" t="str">
        <f t="shared" ca="1" si="29"/>
        <v>`_rev`:`1-fa14a7b7b233330e8b30df7302e48385`,</v>
      </c>
      <c r="C128" t="str">
        <f t="shared" ca="1" si="30"/>
        <v>`worksiteEncoded`:`KN_ODS_MNSHOP`,</v>
      </c>
      <c r="D128" t="str">
        <f t="shared" ca="1" si="31"/>
        <v>`client`:`KN`,</v>
      </c>
      <c r="E128" t="str">
        <f t="shared" ca="1" si="32"/>
        <v>`location`:`ODS`,</v>
      </c>
      <c r="F128" t="str">
        <f t="shared" ca="1" si="33"/>
        <v>`locID`:`MNSHOP`,</v>
      </c>
      <c r="G128" t="str">
        <f t="shared" ca="1" si="34"/>
        <v>`username`:`marodriguez`,</v>
      </c>
      <c r="H128" t="str">
        <f t="shared" ca="1" si="35"/>
        <v>`lastName`:`Rodriguez`,</v>
      </c>
      <c r="I128" t="str">
        <f t="shared" ca="1" si="36"/>
        <v>`firstName`:`Marco`,</v>
      </c>
      <c r="J128" t="str">
        <f t="shared" ca="1" si="37"/>
        <v>`technician`:`Rodriguez, Marco`,</v>
      </c>
      <c r="K128" t="str">
        <f t="shared" ca="1" si="38"/>
        <v>`timeStampM`:`2017-10-26T17:48:54-05:00`,</v>
      </c>
      <c r="L128" t="str">
        <f t="shared" ca="1" si="39"/>
        <v>`shiftSerial`:`43033_01`,</v>
      </c>
      <c r="M128" t="str">
        <f t="shared" ca="1" si="40"/>
        <v>`siteUid`:521887,</v>
      </c>
      <c r="N128" t="str">
        <f t="shared" ca="1" si="41"/>
        <v>`timeStamp`:43034.7422949653,</v>
      </c>
      <c r="O128" t="str">
        <f t="shared" ca="1" si="42"/>
        <v>`payrollPeriod`:43033,</v>
      </c>
      <c r="P128" t="str">
        <f t="shared" ca="1" si="43"/>
        <v>`payroll_Period`:43033,</v>
      </c>
      <c r="Q128" t="str">
        <f t="shared" ca="1" si="44"/>
        <v>`rprtDate`:43033,</v>
      </c>
      <c r="R128" t="str">
        <f t="shared" ca="1" si="45"/>
        <v>`ts`:0.0416666666666667,</v>
      </c>
      <c r="S128" t="str">
        <f t="shared" ca="1" si="46"/>
        <v>`te`:0.208333333333333,</v>
      </c>
      <c r="T128" t="str">
        <f t="shared" ca="1" si="47"/>
        <v>`repairHrs`:4,</v>
      </c>
      <c r="U128" t="str">
        <f t="shared" ca="1" si="48"/>
        <v>`timeStarts`:`2017-10-26T01:00:00-05:00`,</v>
      </c>
      <c r="V128" t="str">
        <f t="shared" ca="1" si="49"/>
        <v>`timeEnds`:`2017-10-26T05:00:00-05:00`,</v>
      </c>
      <c r="W128" t="str">
        <f t="shared" ca="1" si="50"/>
        <v>`shift`:`AM`,</v>
      </c>
      <c r="X128" t="str">
        <f t="shared" ca="1" si="51"/>
        <v>`shiftStartTime`:`7`,</v>
      </c>
      <c r="Y128" t="str">
        <f t="shared" ca="1" si="52"/>
        <v>`wONum`:`KNSHOP`,</v>
      </c>
      <c r="Z128" t="str">
        <f t="shared" ca="1" si="53"/>
        <v>`uNum`:`Q-408`,</v>
      </c>
      <c r="AA128" t="str">
        <f t="shared" ca="1" si="54"/>
        <v>`notes`:`revision de fuga de aceite el cooler elimina fuga de aceite reemplazando mangueras de 2 en transmision de la unidad check list / run test rellena todos los fluidos elimina fuga de aceite el lubricacion de plungers and pakings`,</v>
      </c>
      <c r="AB128" t="str">
        <f t="shared" ca="1" si="55"/>
        <v>`shift_Serial`:`43033_01`},</v>
      </c>
      <c r="AD128" t="s">
        <v>47091</v>
      </c>
      <c r="AE128" t="s">
        <v>47092</v>
      </c>
      <c r="AF128" t="s">
        <v>45990</v>
      </c>
      <c r="AG128" t="s">
        <v>45991</v>
      </c>
      <c r="AH128" t="s">
        <v>45992</v>
      </c>
      <c r="AI128" t="s">
        <v>45993</v>
      </c>
      <c r="AJ128" t="s">
        <v>46124</v>
      </c>
      <c r="AK128" t="s">
        <v>46125</v>
      </c>
      <c r="AL128" t="s">
        <v>46126</v>
      </c>
      <c r="AM128" t="s">
        <v>46127</v>
      </c>
      <c r="AN128" t="s">
        <v>47093</v>
      </c>
      <c r="AO128" t="s">
        <v>45999</v>
      </c>
      <c r="AP128" t="s">
        <v>46000</v>
      </c>
      <c r="AQ128" t="s">
        <v>47094</v>
      </c>
      <c r="AR128" t="s">
        <v>46002</v>
      </c>
      <c r="AS128" t="s">
        <v>46003</v>
      </c>
      <c r="AT128" t="s">
        <v>46004</v>
      </c>
      <c r="AU128" t="s">
        <v>46497</v>
      </c>
      <c r="AV128" t="s">
        <v>46051</v>
      </c>
      <c r="AW128" t="s">
        <v>46089</v>
      </c>
      <c r="AX128" t="s">
        <v>47095</v>
      </c>
      <c r="AY128" t="s">
        <v>47096</v>
      </c>
      <c r="AZ128" t="s">
        <v>46010</v>
      </c>
      <c r="BA128" t="s">
        <v>46011</v>
      </c>
      <c r="BB128" t="s">
        <v>46012</v>
      </c>
      <c r="BC128" t="s">
        <v>46350</v>
      </c>
      <c r="BD128" t="s">
        <v>47097</v>
      </c>
      <c r="BE128" t="s">
        <v>46015</v>
      </c>
    </row>
    <row r="129" spans="1:57" x14ac:dyDescent="0.2">
      <c r="A129" t="str">
        <f t="shared" ca="1" si="28"/>
        <v>{`_id`:`arrow_2017-10-11_07-49-14_-0500_Wed`,</v>
      </c>
      <c r="B129" t="str">
        <f t="shared" ca="1" si="29"/>
        <v>`_rev`:`1-fa00af13fa0140ce669a62977c9af004`,</v>
      </c>
      <c r="C129" t="str">
        <f t="shared" ca="1" si="30"/>
        <v>`worksiteEncoded`:`KN_ODS_MNSHOP`,</v>
      </c>
      <c r="D129" t="str">
        <f t="shared" ca="1" si="31"/>
        <v>`client`:`KN`,</v>
      </c>
      <c r="E129" t="str">
        <f t="shared" ca="1" si="32"/>
        <v>`location`:`ODS`,</v>
      </c>
      <c r="F129" t="str">
        <f t="shared" ca="1" si="33"/>
        <v>`locID`:`MNSHOP`,</v>
      </c>
      <c r="G129" t="str">
        <f t="shared" ca="1" si="34"/>
        <v>`username`:`arrow`,</v>
      </c>
      <c r="H129" t="str">
        <f t="shared" ca="1" si="35"/>
        <v>`lastName`:`Rodriguez`,</v>
      </c>
      <c r="I129" t="str">
        <f t="shared" ca="1" si="36"/>
        <v>`firstName`:`Fernando`,</v>
      </c>
      <c r="J129" t="str">
        <f t="shared" ca="1" si="37"/>
        <v>`technician`:`Rodriguez, Fernando`,</v>
      </c>
      <c r="K129" t="str">
        <f t="shared" ca="1" si="38"/>
        <v>`timeStampM`:`2017-10-11T07:49:14-05:00`,</v>
      </c>
      <c r="L129" t="str">
        <f t="shared" ca="1" si="39"/>
        <v>`shiftSerial`:`43012_07`,</v>
      </c>
      <c r="M129" t="str">
        <f t="shared" ca="1" si="40"/>
        <v>`siteUid`:521887,</v>
      </c>
      <c r="N129" t="str">
        <f t="shared" ca="1" si="41"/>
        <v>`timeStamp`:43019.3258636227,</v>
      </c>
      <c r="O129" t="str">
        <f t="shared" ca="1" si="42"/>
        <v>`payrollPeriod`:43012,</v>
      </c>
      <c r="P129" t="str">
        <f t="shared" ca="1" si="43"/>
        <v>`payroll_Period`:43012,</v>
      </c>
      <c r="Q129" t="str">
        <f t="shared" ca="1" si="44"/>
        <v>`rprtDate`:43018,</v>
      </c>
      <c r="R129" t="str">
        <f t="shared" ca="1" si="45"/>
        <v>`ts`:0.958333333333333,</v>
      </c>
      <c r="S129" t="str">
        <f t="shared" ca="1" si="46"/>
        <v>`te`:0.0416666666666667,</v>
      </c>
      <c r="T129" t="str">
        <f t="shared" ca="1" si="47"/>
        <v>`repairHrs`:2,</v>
      </c>
      <c r="U129" t="str">
        <f t="shared" ca="1" si="48"/>
        <v>`timeStarts`:`2017-10-10T23:00:00-05:00`,</v>
      </c>
      <c r="V129" t="str">
        <f t="shared" ca="1" si="49"/>
        <v>`timeEnds`:`2017-10-11T01:00:00-05:00`,</v>
      </c>
      <c r="W129" t="str">
        <f t="shared" ca="1" si="50"/>
        <v>`shift`:`PM`,</v>
      </c>
      <c r="X129" t="str">
        <f t="shared" ca="1" si="51"/>
        <v>`shiftStartTime`:`7`,</v>
      </c>
      <c r="Y129" t="str">
        <f t="shared" ca="1" si="52"/>
        <v>`wONum`:`KNSHOP`,</v>
      </c>
      <c r="Z129" t="str">
        <f t="shared" ca="1" si="53"/>
        <v>`uNum`:`508601`,</v>
      </c>
      <c r="AA129" t="str">
        <f t="shared" ca="1" si="54"/>
        <v>`notes`:`Armar filtros de aire Armar sistema de admision`,</v>
      </c>
      <c r="AB129" t="str">
        <f t="shared" ca="1" si="55"/>
        <v>`shift_Serial`:`43012_07`},</v>
      </c>
      <c r="AD129" t="s">
        <v>47098</v>
      </c>
      <c r="AE129" t="s">
        <v>47099</v>
      </c>
      <c r="AF129" t="s">
        <v>45990</v>
      </c>
      <c r="AG129" t="s">
        <v>45991</v>
      </c>
      <c r="AH129" t="s">
        <v>45992</v>
      </c>
      <c r="AI129" t="s">
        <v>45993</v>
      </c>
      <c r="AJ129" t="s">
        <v>46288</v>
      </c>
      <c r="AK129" t="s">
        <v>46125</v>
      </c>
      <c r="AL129" t="s">
        <v>46289</v>
      </c>
      <c r="AM129" t="s">
        <v>46290</v>
      </c>
      <c r="AN129" t="s">
        <v>47100</v>
      </c>
      <c r="AO129" t="s">
        <v>47101</v>
      </c>
      <c r="AP129" t="s">
        <v>46000</v>
      </c>
      <c r="AQ129" t="s">
        <v>47102</v>
      </c>
      <c r="AR129" t="s">
        <v>46025</v>
      </c>
      <c r="AS129" t="s">
        <v>46026</v>
      </c>
      <c r="AT129" t="s">
        <v>47103</v>
      </c>
      <c r="AU129" t="s">
        <v>46422</v>
      </c>
      <c r="AV129" t="s">
        <v>46393</v>
      </c>
      <c r="AW129" t="s">
        <v>46116</v>
      </c>
      <c r="AX129" t="s">
        <v>47104</v>
      </c>
      <c r="AY129" t="s">
        <v>47105</v>
      </c>
      <c r="AZ129" t="s">
        <v>46033</v>
      </c>
      <c r="BA129" t="s">
        <v>46011</v>
      </c>
      <c r="BB129" t="s">
        <v>46012</v>
      </c>
      <c r="BC129" t="s">
        <v>47106</v>
      </c>
      <c r="BD129" t="s">
        <v>47107</v>
      </c>
      <c r="BE129" t="s">
        <v>47108</v>
      </c>
    </row>
    <row r="130" spans="1:57" x14ac:dyDescent="0.2">
      <c r="A130" t="str">
        <f t="shared" ca="1" si="28"/>
        <v>{`_id`:`evela_2017-10-11_07-46-58_-0500_Wed`,</v>
      </c>
      <c r="B130" t="str">
        <f t="shared" ca="1" si="29"/>
        <v>`_rev`:`1-f95a534985e0684cfd14044417602e19`,</v>
      </c>
      <c r="C130" t="str">
        <f t="shared" ca="1" si="30"/>
        <v>`worksiteEncoded`:`KN_ODS_MNSHOP`,</v>
      </c>
      <c r="D130" t="str">
        <f t="shared" ca="1" si="31"/>
        <v>`client`:`KN`,</v>
      </c>
      <c r="E130" t="str">
        <f t="shared" ca="1" si="32"/>
        <v>`location`:`ODS`,</v>
      </c>
      <c r="F130" t="str">
        <f t="shared" ca="1" si="33"/>
        <v>`locID`:`MNSHOP`,</v>
      </c>
      <c r="G130" t="str">
        <f t="shared" ca="1" si="34"/>
        <v>`username`:`evela`,</v>
      </c>
      <c r="H130" t="str">
        <f t="shared" ca="1" si="35"/>
        <v>`lastName`:`Vela`,</v>
      </c>
      <c r="I130" t="str">
        <f t="shared" ca="1" si="36"/>
        <v>`firstName`:`Ediberto`,</v>
      </c>
      <c r="J130" t="str">
        <f t="shared" ca="1" si="37"/>
        <v>`technician`:`Vela, Ediberto`,</v>
      </c>
      <c r="K130" t="str">
        <f t="shared" ca="1" si="38"/>
        <v>`timeStampM`:`2017-10-11T07:46:58-05:00`,</v>
      </c>
      <c r="L130" t="str">
        <f t="shared" ca="1" si="39"/>
        <v>`shiftSerial`:`43012_01`,</v>
      </c>
      <c r="M130" t="str">
        <f t="shared" ca="1" si="40"/>
        <v>`siteUid`:521887,</v>
      </c>
      <c r="N130" t="str">
        <f t="shared" ca="1" si="41"/>
        <v>`timeStamp`:43019.3242913657,</v>
      </c>
      <c r="O130" t="str">
        <f t="shared" ca="1" si="42"/>
        <v>`payrollPeriod`:43012,</v>
      </c>
      <c r="P130" t="str">
        <f t="shared" ca="1" si="43"/>
        <v>`payroll_Period`:43012,</v>
      </c>
      <c r="Q130" t="str">
        <f t="shared" ca="1" si="44"/>
        <v>`rprtDate`:43012,</v>
      </c>
      <c r="R130" t="str">
        <f t="shared" ca="1" si="45"/>
        <v>`ts`:0.75,</v>
      </c>
      <c r="S130" t="str">
        <f t="shared" ca="1" si="46"/>
        <v>`te`:0.979166666666667,</v>
      </c>
      <c r="T130" t="str">
        <f t="shared" ca="1" si="47"/>
        <v>`repairHrs`:5.5,</v>
      </c>
      <c r="U130" t="str">
        <f t="shared" ca="1" si="48"/>
        <v>`timeStarts`:`2017-10-04T18:00:00-05:00`,</v>
      </c>
      <c r="V130" t="str">
        <f t="shared" ca="1" si="49"/>
        <v>`timeEnds`:`2017-10-04T23:30:00-05:00`,</v>
      </c>
      <c r="W130" t="str">
        <f t="shared" ca="1" si="50"/>
        <v>`shift`:`PM`,</v>
      </c>
      <c r="X130" t="str">
        <f t="shared" ca="1" si="51"/>
        <v>`shiftStartTime`:`6`,</v>
      </c>
      <c r="Y130" t="str">
        <f t="shared" ca="1" si="52"/>
        <v>`wONum`:`KNSHOP`,</v>
      </c>
      <c r="Z130" t="str">
        <f t="shared" ca="1" si="53"/>
        <v>`uNum`:`3111592`,</v>
      </c>
      <c r="AA130" t="str">
        <f t="shared" ca="1" si="54"/>
        <v>`notes`:`Check sheet and repairs`,</v>
      </c>
      <c r="AB130" t="str">
        <f t="shared" ca="1" si="55"/>
        <v>`shift_Serial`:`43012_01`},</v>
      </c>
      <c r="AD130" t="s">
        <v>47109</v>
      </c>
      <c r="AE130" t="s">
        <v>47110</v>
      </c>
      <c r="AF130" t="s">
        <v>45990</v>
      </c>
      <c r="AG130" t="s">
        <v>45991</v>
      </c>
      <c r="AH130" t="s">
        <v>45992</v>
      </c>
      <c r="AI130" t="s">
        <v>45993</v>
      </c>
      <c r="AJ130" t="s">
        <v>46299</v>
      </c>
      <c r="AK130" t="s">
        <v>46019</v>
      </c>
      <c r="AL130" t="s">
        <v>46300</v>
      </c>
      <c r="AM130" t="s">
        <v>46301</v>
      </c>
      <c r="AN130" t="s">
        <v>47111</v>
      </c>
      <c r="AO130" t="s">
        <v>46364</v>
      </c>
      <c r="AP130" t="s">
        <v>46000</v>
      </c>
      <c r="AQ130" t="s">
        <v>47112</v>
      </c>
      <c r="AR130" t="s">
        <v>46025</v>
      </c>
      <c r="AS130" t="s">
        <v>46026</v>
      </c>
      <c r="AT130" t="s">
        <v>46366</v>
      </c>
      <c r="AU130" t="s">
        <v>46028</v>
      </c>
      <c r="AV130" t="s">
        <v>46347</v>
      </c>
      <c r="AW130" t="s">
        <v>46007</v>
      </c>
      <c r="AX130" t="s">
        <v>46368</v>
      </c>
      <c r="AY130" t="s">
        <v>47113</v>
      </c>
      <c r="AZ130" t="s">
        <v>46033</v>
      </c>
      <c r="BA130" t="s">
        <v>46034</v>
      </c>
      <c r="BB130" t="s">
        <v>46012</v>
      </c>
      <c r="BC130" t="s">
        <v>47114</v>
      </c>
      <c r="BD130" t="s">
        <v>47115</v>
      </c>
      <c r="BE130" t="s">
        <v>46372</v>
      </c>
    </row>
    <row r="131" spans="1:57" x14ac:dyDescent="0.2">
      <c r="A131" t="str">
        <f t="shared" ref="A131:A194" ca="1" si="56">CONCATENATE("{`",INDIRECT("knreports!$A$1"),"`:`",INDIRECT("knreports!A"&amp;ROW()),"`,")</f>
        <v>{`_id`:`evela_2017-10-11_07-56-33_-0500_Wed`,</v>
      </c>
      <c r="B131" t="str">
        <f t="shared" ref="B131:B194" ca="1" si="57">CONCATENATE("`",INDIRECT("knreports!$B$1"),"`:`",INDIRECT("knreports!B"&amp;ROW()),"`,")</f>
        <v>`_rev`:`1-f88916637ad6a3de49001c60a41ed34c`,</v>
      </c>
      <c r="C131" t="str">
        <f t="shared" ref="C131:C194" ca="1" si="58">CONCATENATE("`",INDIRECT("knreports!$C$1"),"`:`",INDIRECT("knreports!C"&amp;ROW()),"`,")</f>
        <v>`worksiteEncoded`:`KN_ODS_MNSHOP`,</v>
      </c>
      <c r="D131" t="str">
        <f t="shared" ref="D131:D194" ca="1" si="59">CONCATENATE("`",INDIRECT("knreports!$D$1"),"`:`",INDIRECT("knreports!D"&amp;ROW()),"`,")</f>
        <v>`client`:`KN`,</v>
      </c>
      <c r="E131" t="str">
        <f t="shared" ref="E131:E194" ca="1" si="60">CONCATENATE("`",INDIRECT("knreports!$E$1"),"`:`",INDIRECT("knreports!E"&amp;ROW()),"`,")</f>
        <v>`location`:`ODS`,</v>
      </c>
      <c r="F131" t="str">
        <f t="shared" ref="F131:F194" ca="1" si="61">CONCATENATE("`",INDIRECT("knreports!$F$1"),"`:`",INDIRECT("knreports!F"&amp;ROW()),"`,")</f>
        <v>`locID`:`MNSHOP`,</v>
      </c>
      <c r="G131" t="str">
        <f t="shared" ref="G131:G194" ca="1" si="62">CONCATENATE("`",INDIRECT("knreports!$G$1"),"`:`",INDIRECT("knreports!G"&amp;ROW()),"`,")</f>
        <v>`username`:`evela`,</v>
      </c>
      <c r="H131" t="str">
        <f t="shared" ref="H131:H194" ca="1" si="63">CONCATENATE("`",INDIRECT("knreports!$H$1"),"`:`",INDIRECT("knreports!H"&amp;ROW()),"`,")</f>
        <v>`lastName`:`Vela`,</v>
      </c>
      <c r="I131" t="str">
        <f t="shared" ref="I131:I194" ca="1" si="64">CONCATENATE("`",INDIRECT("knreports!$I$1"),"`:`",INDIRECT("knreports!I"&amp;ROW()),"`,")</f>
        <v>`firstName`:`Ediberto`,</v>
      </c>
      <c r="J131" t="str">
        <f t="shared" ref="J131:J194" ca="1" si="65">CONCATENATE("`",INDIRECT("knreports!$J$1"),"`:`",INDIRECT("knreports!J"&amp;ROW()),"`,")</f>
        <v>`technician`:`Vela, Ediberto`,</v>
      </c>
      <c r="K131" t="str">
        <f t="shared" ref="K131:K194" ca="1" si="66">CONCATENATE("`",INDIRECT("knreports!$K$1"),"`:`",INDIRECT("knreports!K"&amp;ROW()),"`,")</f>
        <v>`timeStampM`:`2017-10-11T07:56:33-05:00`,</v>
      </c>
      <c r="L131" t="str">
        <f t="shared" ref="L131:L194" ca="1" si="67">CONCATENATE("`",INDIRECT("knreports!$L$1"),"`:`",INDIRECT("knreports!L"&amp;ROW()),"`,")</f>
        <v>`shiftSerial`:`43012_03`,</v>
      </c>
      <c r="M131" t="str">
        <f t="shared" ref="M131:M194" ca="1" si="68">CONCATENATE("`",INDIRECT("knreports!$M$1"),"`:",INDIRECT("knreports!M"&amp;ROW()),",")</f>
        <v>`siteUid`:521887,</v>
      </c>
      <c r="N131" t="str">
        <f t="shared" ref="N131:N194" ca="1" si="69">CONCATENATE("`",INDIRECT("knreports!$N$1"),"`:",INDIRECT("knreports!N"&amp;ROW()),",")</f>
        <v>`timeStamp`:43019.3309435764,</v>
      </c>
      <c r="O131" t="str">
        <f t="shared" ref="O131:O194" ca="1" si="70">CONCATENATE("`",INDIRECT("knreports!$O$1"),"`:",INDIRECT("knreports!O"&amp;ROW()),",")</f>
        <v>`payrollPeriod`:43012,</v>
      </c>
      <c r="P131" t="str">
        <f t="shared" ref="P131:P194" ca="1" si="71">CONCATENATE("`",INDIRECT("knreports!$P$1"),"`:",INDIRECT("knreports!P"&amp;ROW()),",")</f>
        <v>`payroll_Period`:43012,</v>
      </c>
      <c r="Q131" t="str">
        <f t="shared" ref="Q131:Q194" ca="1" si="72">CONCATENATE("`",INDIRECT("knreports!$Q$1"),"`:",INDIRECT("knreports!Q"&amp;ROW()),",")</f>
        <v>`rprtDate`:43014,</v>
      </c>
      <c r="R131" t="str">
        <f t="shared" ref="R131:R194" ca="1" si="73">CONCATENATE("`",INDIRECT("knreports!$R$1"),"`:",INDIRECT("knreports!R"&amp;ROW()),",")</f>
        <v>`ts`:0.0833333333333333,</v>
      </c>
      <c r="S131" t="str">
        <f t="shared" ref="S131:S194" ca="1" si="74">CONCATENATE("`",INDIRECT("knreports!$S$1"),"`:",INDIRECT("knreports!S"&amp;ROW()),",")</f>
        <v>`te`:0.208333333333333,</v>
      </c>
      <c r="T131" t="str">
        <f t="shared" ref="T131:T194" ca="1" si="75">CONCATENATE("`",INDIRECT("knreports!$T$1"),"`:",INDIRECT("knreports!T"&amp;ROW()),",")</f>
        <v>`repairHrs`:3,</v>
      </c>
      <c r="U131" t="str">
        <f t="shared" ref="U131:U194" ca="1" si="76">CONCATENATE("`",INDIRECT("knreports!$U$1"),"`:`",INDIRECT("knreports!U"&amp;ROW()),"`,")</f>
        <v>`timeStarts`:`2017-10-07T02:00:00-05:00`,</v>
      </c>
      <c r="V131" t="str">
        <f t="shared" ref="V131:V194" ca="1" si="77">CONCATENATE("`",INDIRECT("knreports!$V$1"),"`:`",INDIRECT("knreports!V"&amp;ROW()),"`,")</f>
        <v>`timeEnds`:`2017-10-07T05:00:00-05:00`,</v>
      </c>
      <c r="W131" t="str">
        <f t="shared" ref="W131:W194" ca="1" si="78">CONCATENATE("`",INDIRECT("knreports!$W$1"),"`:`",INDIRECT("knreports!W"&amp;ROW()),"`,")</f>
        <v>`shift`:`PM`,</v>
      </c>
      <c r="X131" t="str">
        <f t="shared" ref="X131:X194" ca="1" si="79">CONCATENATE("`",INDIRECT("knreports!$X$1"),"`:`",INDIRECT("knreports!X"&amp;ROW()),"`,")</f>
        <v>`shiftStartTime`:`6`,</v>
      </c>
      <c r="Y131" t="str">
        <f t="shared" ref="Y131:Y194" ca="1" si="80">CONCATENATE("`",INDIRECT("knreports!$Y$1"),"`:`",INDIRECT("knreports!Y"&amp;ROW()),"`,")</f>
        <v>`wONum`:`KNSHOP`,</v>
      </c>
      <c r="Z131" t="str">
        <f t="shared" ref="Z131:Z194" ca="1" si="81">CONCATENATE("`",INDIRECT("knreports!$Z$1"),"`:`",INDIRECT("knreports!Z"&amp;ROW()),"`,")</f>
        <v>`uNum`:`305457`,</v>
      </c>
      <c r="AA131" t="str">
        <f t="shared" ref="AA131:AA194" ca="1" si="82">CONCATENATE("`",INDIRECT("knreports!$AA$1"),"`:`",INDIRECT("knreports!AA"&amp;ROW()),"`,")</f>
        <v>`notes`:`Full service 1 and 2`,</v>
      </c>
      <c r="AB131" t="str">
        <f t="shared" ref="AB131:AB194" ca="1" si="83">CONCATENATE("`",INDIRECT("knreports!$AB$1"),"`:`",INDIRECT("knreports!AB"&amp;ROW()),"`},")</f>
        <v>`shift_Serial`:`43012_03`},</v>
      </c>
      <c r="AD131" t="s">
        <v>47116</v>
      </c>
      <c r="AE131" t="s">
        <v>47117</v>
      </c>
      <c r="AF131" t="s">
        <v>45990</v>
      </c>
      <c r="AG131" t="s">
        <v>45991</v>
      </c>
      <c r="AH131" t="s">
        <v>45992</v>
      </c>
      <c r="AI131" t="s">
        <v>45993</v>
      </c>
      <c r="AJ131" t="s">
        <v>46299</v>
      </c>
      <c r="AK131" t="s">
        <v>46019</v>
      </c>
      <c r="AL131" t="s">
        <v>46300</v>
      </c>
      <c r="AM131" t="s">
        <v>46301</v>
      </c>
      <c r="AN131" t="s">
        <v>47118</v>
      </c>
      <c r="AO131" t="s">
        <v>46112</v>
      </c>
      <c r="AP131" t="s">
        <v>46000</v>
      </c>
      <c r="AQ131" t="s">
        <v>47119</v>
      </c>
      <c r="AR131" t="s">
        <v>46025</v>
      </c>
      <c r="AS131" t="s">
        <v>46026</v>
      </c>
      <c r="AT131" t="s">
        <v>46114</v>
      </c>
      <c r="AU131" t="s">
        <v>46292</v>
      </c>
      <c r="AV131" t="s">
        <v>46051</v>
      </c>
      <c r="AW131" t="s">
        <v>46160</v>
      </c>
      <c r="AX131" t="s">
        <v>47120</v>
      </c>
      <c r="AY131" t="s">
        <v>47121</v>
      </c>
      <c r="AZ131" t="s">
        <v>46033</v>
      </c>
      <c r="BA131" t="s">
        <v>46034</v>
      </c>
      <c r="BB131" t="s">
        <v>46012</v>
      </c>
      <c r="BC131" t="s">
        <v>47122</v>
      </c>
      <c r="BD131" t="s">
        <v>47123</v>
      </c>
      <c r="BE131" t="s">
        <v>46121</v>
      </c>
    </row>
    <row r="132" spans="1:57" x14ac:dyDescent="0.2">
      <c r="A132" t="str">
        <f t="shared" ca="1" si="56"/>
        <v>{`_id`:`omega_2017-10-22_06-44-48_-0500_Sun`,</v>
      </c>
      <c r="B132" t="str">
        <f t="shared" ca="1" si="57"/>
        <v>`_rev`:`1-f7eb5517941108c1ef8edeff4f64329a`,</v>
      </c>
      <c r="C132" t="str">
        <f t="shared" ca="1" si="58"/>
        <v>`worksiteEncoded`:`KN_ODS_MNSHOP`,</v>
      </c>
      <c r="D132" t="str">
        <f t="shared" ca="1" si="59"/>
        <v>`client`:`KN`,</v>
      </c>
      <c r="E132" t="str">
        <f t="shared" ca="1" si="60"/>
        <v>`location`:`ODS`,</v>
      </c>
      <c r="F132" t="str">
        <f t="shared" ca="1" si="61"/>
        <v>`locID`:`MNSHOP`,</v>
      </c>
      <c r="G132" t="str">
        <f t="shared" ca="1" si="62"/>
        <v>`username`:`omega`,</v>
      </c>
      <c r="H132" t="str">
        <f t="shared" ca="1" si="63"/>
        <v>`lastName`:`Tijerina`,</v>
      </c>
      <c r="I132" t="str">
        <f t="shared" ca="1" si="64"/>
        <v>`firstName`:`Rene`,</v>
      </c>
      <c r="J132" t="str">
        <f t="shared" ca="1" si="65"/>
        <v>`technician`:`Tijerina, Rene`,</v>
      </c>
      <c r="K132" t="str">
        <f t="shared" ca="1" si="66"/>
        <v>`timeStampM`:`2017-10-22T06:44:48-05:00`,</v>
      </c>
      <c r="L132" t="str">
        <f t="shared" ca="1" si="67"/>
        <v>`shiftSerial`:`43026_04`,</v>
      </c>
      <c r="M132" t="str">
        <f t="shared" ca="1" si="68"/>
        <v>`siteUid`:521887,</v>
      </c>
      <c r="N132" t="str">
        <f t="shared" ca="1" si="69"/>
        <v>`timeStamp`:43030.2811167824,</v>
      </c>
      <c r="O132" t="str">
        <f t="shared" ca="1" si="70"/>
        <v>`payrollPeriod`:43026,</v>
      </c>
      <c r="P132" t="str">
        <f t="shared" ca="1" si="71"/>
        <v>`payroll_Period`:43026,</v>
      </c>
      <c r="Q132" t="str">
        <f t="shared" ca="1" si="72"/>
        <v>`rprtDate`:43029,</v>
      </c>
      <c r="R132" t="str">
        <f t="shared" ca="1" si="73"/>
        <v>`ts`:0.833333333333333,</v>
      </c>
      <c r="S132" t="str">
        <f t="shared" ca="1" si="74"/>
        <v>`te`:0.208333333333333,</v>
      </c>
      <c r="T132" t="str">
        <f t="shared" ca="1" si="75"/>
        <v>`repairHrs`:9,</v>
      </c>
      <c r="U132" t="str">
        <f t="shared" ca="1" si="76"/>
        <v>`timeStarts`:`2017-10-21T20:00:00-05:00`,</v>
      </c>
      <c r="V132" t="str">
        <f t="shared" ca="1" si="77"/>
        <v>`timeEnds`:`2017-10-22T05:00:00-05:00`,</v>
      </c>
      <c r="W132" t="str">
        <f t="shared" ca="1" si="78"/>
        <v>`shift`:`AM`,</v>
      </c>
      <c r="X132" t="str">
        <f t="shared" ca="1" si="79"/>
        <v>`shiftStartTime`:`7`,</v>
      </c>
      <c r="Y132" t="str">
        <f t="shared" ca="1" si="80"/>
        <v>`wONum`:`KNSHOP`,</v>
      </c>
      <c r="Z132" t="str">
        <f t="shared" ca="1" si="81"/>
        <v>`uNum`:`507590`,</v>
      </c>
      <c r="AA132" t="str">
        <f t="shared" ca="1" si="82"/>
        <v>`notes`:`blender checklist. remove valves and flanges from discharge manifold and check for backwash. Put valves and flanges back on manifold after welder repaired. Remove flange on discharge pump and check for backwash. Put flange back on discharge pump after Welders repaired with new gasket and torque to spec. Check tub inlet valve operation.`,</v>
      </c>
      <c r="AB132" t="str">
        <f t="shared" ca="1" si="83"/>
        <v>`shift_Serial`:`43026_04`},</v>
      </c>
      <c r="AD132" t="s">
        <v>47124</v>
      </c>
      <c r="AE132" t="s">
        <v>47125</v>
      </c>
      <c r="AF132" t="s">
        <v>45990</v>
      </c>
      <c r="AG132" t="s">
        <v>45991</v>
      </c>
      <c r="AH132" t="s">
        <v>45992</v>
      </c>
      <c r="AI132" t="s">
        <v>45993</v>
      </c>
      <c r="AJ132" t="s">
        <v>46527</v>
      </c>
      <c r="AK132" t="s">
        <v>46528</v>
      </c>
      <c r="AL132" t="s">
        <v>46529</v>
      </c>
      <c r="AM132" t="s">
        <v>46530</v>
      </c>
      <c r="AN132" t="s">
        <v>47126</v>
      </c>
      <c r="AO132" t="s">
        <v>46614</v>
      </c>
      <c r="AP132" t="s">
        <v>46000</v>
      </c>
      <c r="AQ132" t="s">
        <v>47127</v>
      </c>
      <c r="AR132" t="s">
        <v>46145</v>
      </c>
      <c r="AS132" t="s">
        <v>46146</v>
      </c>
      <c r="AT132" t="s">
        <v>46616</v>
      </c>
      <c r="AU132" t="s">
        <v>47128</v>
      </c>
      <c r="AV132" t="s">
        <v>46051</v>
      </c>
      <c r="AW132" t="s">
        <v>46249</v>
      </c>
      <c r="AX132" t="s">
        <v>47129</v>
      </c>
      <c r="AY132" t="s">
        <v>47130</v>
      </c>
      <c r="AZ132" t="s">
        <v>46010</v>
      </c>
      <c r="BA132" t="s">
        <v>46011</v>
      </c>
      <c r="BB132" t="s">
        <v>46012</v>
      </c>
      <c r="BC132" t="s">
        <v>47131</v>
      </c>
      <c r="BD132" t="s">
        <v>47132</v>
      </c>
      <c r="BE132" t="s">
        <v>46620</v>
      </c>
    </row>
    <row r="133" spans="1:57" x14ac:dyDescent="0.2">
      <c r="A133" t="str">
        <f t="shared" ca="1" si="56"/>
        <v>{`_id`:`evela_2017-10-18_07-19-53_-0500_Wed`,</v>
      </c>
      <c r="B133" t="str">
        <f t="shared" ca="1" si="57"/>
        <v>`_rev`:`1-f6b3e9870c462606ced3d63034c4b6f6`,</v>
      </c>
      <c r="C133" t="str">
        <f t="shared" ca="1" si="58"/>
        <v>`worksiteEncoded`:`KN_ODS_MNSHOP`,</v>
      </c>
      <c r="D133" t="str">
        <f t="shared" ca="1" si="59"/>
        <v>`client`:`KN`,</v>
      </c>
      <c r="E133" t="str">
        <f t="shared" ca="1" si="60"/>
        <v>`location`:`ODS`,</v>
      </c>
      <c r="F133" t="str">
        <f t="shared" ca="1" si="61"/>
        <v>`locID`:`MNSHOP`,</v>
      </c>
      <c r="G133" t="str">
        <f t="shared" ca="1" si="62"/>
        <v>`username`:`evela`,</v>
      </c>
      <c r="H133" t="str">
        <f t="shared" ca="1" si="63"/>
        <v>`lastName`:`Vela`,</v>
      </c>
      <c r="I133" t="str">
        <f t="shared" ca="1" si="64"/>
        <v>`firstName`:`Ediberto`,</v>
      </c>
      <c r="J133" t="str">
        <f t="shared" ca="1" si="65"/>
        <v>`technician`:`Vela, Ediberto`,</v>
      </c>
      <c r="K133" t="str">
        <f t="shared" ca="1" si="66"/>
        <v>`timeStampM`:`2017-10-18T07:19:53-05:00`,</v>
      </c>
      <c r="L133" t="str">
        <f t="shared" ca="1" si="67"/>
        <v>`shiftSerial`:`43019_05`,</v>
      </c>
      <c r="M133" t="str">
        <f t="shared" ca="1" si="68"/>
        <v>`siteUid`:521887,</v>
      </c>
      <c r="N133" t="str">
        <f t="shared" ca="1" si="69"/>
        <v>`timeStamp`:43026.3054749074,</v>
      </c>
      <c r="O133" t="str">
        <f t="shared" ca="1" si="70"/>
        <v>`payrollPeriod`:43019,</v>
      </c>
      <c r="P133" t="str">
        <f t="shared" ca="1" si="71"/>
        <v>`payroll_Period`:43019,</v>
      </c>
      <c r="Q133" t="str">
        <f t="shared" ca="1" si="72"/>
        <v>`rprtDate`:43023,</v>
      </c>
      <c r="R133" t="str">
        <f t="shared" ca="1" si="73"/>
        <v>`ts`:0.75,</v>
      </c>
      <c r="S133" t="str">
        <f t="shared" ca="1" si="74"/>
        <v>`te`:0.208333333333333,</v>
      </c>
      <c r="T133" t="str">
        <f t="shared" ca="1" si="75"/>
        <v>`repairHrs`:11,</v>
      </c>
      <c r="U133" t="str">
        <f t="shared" ca="1" si="76"/>
        <v>`timeStarts`:`2017-10-15T18:00:00-05:00`,</v>
      </c>
      <c r="V133" t="str">
        <f t="shared" ca="1" si="77"/>
        <v>`timeEnds`:`2017-10-16T05:00:00-05:00`,</v>
      </c>
      <c r="W133" t="str">
        <f t="shared" ca="1" si="78"/>
        <v>`shift`:`PM`,</v>
      </c>
      <c r="X133" t="str">
        <f t="shared" ca="1" si="79"/>
        <v>`shiftStartTime`:`6`,</v>
      </c>
      <c r="Y133" t="str">
        <f t="shared" ca="1" si="80"/>
        <v>`wONum`:`KNSHOP`,</v>
      </c>
      <c r="Z133" t="str">
        <f t="shared" ca="1" si="81"/>
        <v>`uNum`:`506225`,</v>
      </c>
      <c r="AA133" t="str">
        <f t="shared" ca="1" si="82"/>
        <v>`notes`:`Finish installing hyd hoses on blender bucket test pump and function test trouble shoot hyd system and test tank`,</v>
      </c>
      <c r="AB133" t="str">
        <f t="shared" ca="1" si="83"/>
        <v>`shift_Serial`:`43019_05`},</v>
      </c>
      <c r="AD133" t="s">
        <v>47133</v>
      </c>
      <c r="AE133" t="s">
        <v>47134</v>
      </c>
      <c r="AF133" t="s">
        <v>45990</v>
      </c>
      <c r="AG133" t="s">
        <v>45991</v>
      </c>
      <c r="AH133" t="s">
        <v>45992</v>
      </c>
      <c r="AI133" t="s">
        <v>45993</v>
      </c>
      <c r="AJ133" t="s">
        <v>46299</v>
      </c>
      <c r="AK133" t="s">
        <v>46019</v>
      </c>
      <c r="AL133" t="s">
        <v>46300</v>
      </c>
      <c r="AM133" t="s">
        <v>46301</v>
      </c>
      <c r="AN133" t="s">
        <v>47135</v>
      </c>
      <c r="AO133" t="s">
        <v>46504</v>
      </c>
      <c r="AP133" t="s">
        <v>46000</v>
      </c>
      <c r="AQ133" t="s">
        <v>47136</v>
      </c>
      <c r="AR133" t="s">
        <v>46085</v>
      </c>
      <c r="AS133" t="s">
        <v>46086</v>
      </c>
      <c r="AT133" t="s">
        <v>46506</v>
      </c>
      <c r="AU133" t="s">
        <v>46028</v>
      </c>
      <c r="AV133" t="s">
        <v>46051</v>
      </c>
      <c r="AW133" t="s">
        <v>46103</v>
      </c>
      <c r="AX133" t="s">
        <v>47137</v>
      </c>
      <c r="AY133" t="s">
        <v>47138</v>
      </c>
      <c r="AZ133" t="s">
        <v>46033</v>
      </c>
      <c r="BA133" t="s">
        <v>46034</v>
      </c>
      <c r="BB133" t="s">
        <v>46012</v>
      </c>
      <c r="BC133" t="s">
        <v>46835</v>
      </c>
      <c r="BD133" t="s">
        <v>47139</v>
      </c>
      <c r="BE133" t="s">
        <v>46510</v>
      </c>
    </row>
    <row r="134" spans="1:57" x14ac:dyDescent="0.2">
      <c r="A134" t="str">
        <f t="shared" ca="1" si="56"/>
        <v>{`_id`:`miguelmartinez_2017-10-17_19-00-13_-0500_Tue`,</v>
      </c>
      <c r="B134" t="str">
        <f t="shared" ca="1" si="57"/>
        <v>`_rev`:`1-f651bfba960982965d5b701d86f676fd`,</v>
      </c>
      <c r="C134" t="str">
        <f t="shared" ca="1" si="58"/>
        <v>`worksiteEncoded`:`KN_ODS_MNSHOP`,</v>
      </c>
      <c r="D134" t="str">
        <f t="shared" ca="1" si="59"/>
        <v>`client`:`KN`,</v>
      </c>
      <c r="E134" t="str">
        <f t="shared" ca="1" si="60"/>
        <v>`location`:`ODS`,</v>
      </c>
      <c r="F134" t="str">
        <f t="shared" ca="1" si="61"/>
        <v>`locID`:`MNSHOP`,</v>
      </c>
      <c r="G134" t="str">
        <f t="shared" ca="1" si="62"/>
        <v>`username`:`miguelmartinez`,</v>
      </c>
      <c r="H134" t="str">
        <f t="shared" ca="1" si="63"/>
        <v>`lastName`:`Martinez`,</v>
      </c>
      <c r="I134" t="str">
        <f t="shared" ca="1" si="64"/>
        <v>`firstName`:`Miguel`,</v>
      </c>
      <c r="J134" t="str">
        <f t="shared" ca="1" si="65"/>
        <v>`technician`:`Martinez, Miguel`,</v>
      </c>
      <c r="K134" t="str">
        <f t="shared" ca="1" si="66"/>
        <v>`timeStampM`:`2017-10-17T19:00:13-05:00`,</v>
      </c>
      <c r="L134" t="str">
        <f t="shared" ca="1" si="67"/>
        <v>`shiftSerial`:`43019_07`,</v>
      </c>
      <c r="M134" t="str">
        <f t="shared" ca="1" si="68"/>
        <v>`siteUid`:521887,</v>
      </c>
      <c r="N134" t="str">
        <f t="shared" ca="1" si="69"/>
        <v>`timeStamp`:43025.7918209259,</v>
      </c>
      <c r="O134" t="str">
        <f t="shared" ca="1" si="70"/>
        <v>`payrollPeriod`:43019,</v>
      </c>
      <c r="P134" t="str">
        <f t="shared" ca="1" si="71"/>
        <v>`payroll_Period`:43019,</v>
      </c>
      <c r="Q134" t="str">
        <f t="shared" ca="1" si="72"/>
        <v>`rprtDate`:43025,</v>
      </c>
      <c r="R134" t="str">
        <f t="shared" ca="1" si="73"/>
        <v>`ts`:0.25,</v>
      </c>
      <c r="S134" t="str">
        <f t="shared" ca="1" si="74"/>
        <v>`te`:0.458333333333333,</v>
      </c>
      <c r="T134" t="str">
        <f t="shared" ca="1" si="75"/>
        <v>`repairHrs`:5,</v>
      </c>
      <c r="U134" t="str">
        <f t="shared" ca="1" si="76"/>
        <v>`timeStarts`:`2017-10-17T06:00:00-05:00`,</v>
      </c>
      <c r="V134" t="str">
        <f t="shared" ca="1" si="77"/>
        <v>`timeEnds`:`2017-10-17T11:00:00-05:00`,</v>
      </c>
      <c r="W134" t="str">
        <f t="shared" ca="1" si="78"/>
        <v>`shift`:`AM`,</v>
      </c>
      <c r="X134" t="str">
        <f t="shared" ca="1" si="79"/>
        <v>`shiftStartTime`:`6`,</v>
      </c>
      <c r="Y134" t="str">
        <f t="shared" ca="1" si="80"/>
        <v>`wONum`:`KNSHOP`,</v>
      </c>
      <c r="Z134" t="str">
        <f t="shared" ca="1" si="81"/>
        <v>`uNum`:`507600`,</v>
      </c>
      <c r="AA134" t="str">
        <f t="shared" ca="1" si="82"/>
        <v>`notes`:`Performed checklist on tractor and trailer. Installed fluid end manifold.`,</v>
      </c>
      <c r="AB134" t="str">
        <f t="shared" ca="1" si="83"/>
        <v>`shift_Serial`:`43019_07`},</v>
      </c>
      <c r="AD134" t="s">
        <v>47140</v>
      </c>
      <c r="AE134" t="s">
        <v>47141</v>
      </c>
      <c r="AF134" t="s">
        <v>45990</v>
      </c>
      <c r="AG134" t="s">
        <v>45991</v>
      </c>
      <c r="AH134" t="s">
        <v>45992</v>
      </c>
      <c r="AI134" t="s">
        <v>45993</v>
      </c>
      <c r="AJ134" t="s">
        <v>46167</v>
      </c>
      <c r="AK134" t="s">
        <v>46168</v>
      </c>
      <c r="AL134" t="s">
        <v>46169</v>
      </c>
      <c r="AM134" t="s">
        <v>46170</v>
      </c>
      <c r="AN134" t="s">
        <v>47142</v>
      </c>
      <c r="AO134" t="s">
        <v>46083</v>
      </c>
      <c r="AP134" t="s">
        <v>46000</v>
      </c>
      <c r="AQ134" t="s">
        <v>47143</v>
      </c>
      <c r="AR134" t="s">
        <v>46085</v>
      </c>
      <c r="AS134" t="s">
        <v>46086</v>
      </c>
      <c r="AT134" t="s">
        <v>46087</v>
      </c>
      <c r="AU134" t="s">
        <v>46248</v>
      </c>
      <c r="AV134" t="s">
        <v>46488</v>
      </c>
      <c r="AW134" t="s">
        <v>46030</v>
      </c>
      <c r="AX134" t="s">
        <v>46437</v>
      </c>
      <c r="AY134" t="s">
        <v>47144</v>
      </c>
      <c r="AZ134" t="s">
        <v>46010</v>
      </c>
      <c r="BA134" t="s">
        <v>46034</v>
      </c>
      <c r="BB134" t="s">
        <v>46012</v>
      </c>
      <c r="BC134" t="s">
        <v>47064</v>
      </c>
      <c r="BD134" t="s">
        <v>47145</v>
      </c>
      <c r="BE134" t="s">
        <v>46094</v>
      </c>
    </row>
    <row r="135" spans="1:57" x14ac:dyDescent="0.2">
      <c r="A135" t="str">
        <f t="shared" ca="1" si="56"/>
        <v>{`_id`:`miguelmartinez_2017-11-06_07-58-34_-0600_Mon`,</v>
      </c>
      <c r="B135" t="str">
        <f t="shared" ca="1" si="57"/>
        <v>`_rev`:`1-f644028068234dc85f112881749efdff`,</v>
      </c>
      <c r="C135" t="str">
        <f t="shared" ca="1" si="58"/>
        <v>`worksiteEncoded`:`KN_ODS_MNSHOP`,</v>
      </c>
      <c r="D135" t="str">
        <f t="shared" ca="1" si="59"/>
        <v>`client`:`KN`,</v>
      </c>
      <c r="E135" t="str">
        <f t="shared" ca="1" si="60"/>
        <v>`location`:`ODS`,</v>
      </c>
      <c r="F135" t="str">
        <f t="shared" ca="1" si="61"/>
        <v>`locID`:`MNSHOP`,</v>
      </c>
      <c r="G135" t="str">
        <f t="shared" ca="1" si="62"/>
        <v>`username`:`miguelmartinez`,</v>
      </c>
      <c r="H135" t="str">
        <f t="shared" ca="1" si="63"/>
        <v>`lastName`:`Martinez`,</v>
      </c>
      <c r="I135" t="str">
        <f t="shared" ca="1" si="64"/>
        <v>`firstName`:`Miguel`,</v>
      </c>
      <c r="J135" t="str">
        <f t="shared" ca="1" si="65"/>
        <v>`technician`:`Martinez, Miguel`,</v>
      </c>
      <c r="K135" t="str">
        <f t="shared" ca="1" si="66"/>
        <v>`timeStampM`:`2017-11-06T07:58:34-06:00`,</v>
      </c>
      <c r="L135" t="str">
        <f t="shared" ca="1" si="67"/>
        <v>`shiftSerial`:`43040_05`,</v>
      </c>
      <c r="M135" t="str">
        <f t="shared" ca="1" si="68"/>
        <v>`siteUid`:521887,</v>
      </c>
      <c r="N135" t="str">
        <f t="shared" ca="1" si="69"/>
        <v>`timeStamp`:43045.3323386574,</v>
      </c>
      <c r="O135" t="str">
        <f t="shared" ca="1" si="70"/>
        <v>`payrollPeriod`:43040,</v>
      </c>
      <c r="P135" t="str">
        <f t="shared" ca="1" si="71"/>
        <v>`payroll_Period`:43040,</v>
      </c>
      <c r="Q135" t="str">
        <f t="shared" ca="1" si="72"/>
        <v>`rprtDate`:43044,</v>
      </c>
      <c r="R135" t="str">
        <f t="shared" ca="1" si="73"/>
        <v>`ts`:0.375,</v>
      </c>
      <c r="S135" t="str">
        <f t="shared" ca="1" si="74"/>
        <v>`te`:0.541666666666667,</v>
      </c>
      <c r="T135" t="str">
        <f t="shared" ca="1" si="75"/>
        <v>`repairHrs`:4,</v>
      </c>
      <c r="U135" t="str">
        <f t="shared" ca="1" si="76"/>
        <v>`timeStarts`:`2017-11-05T09:00:00-06:00`,</v>
      </c>
      <c r="V135" t="str">
        <f t="shared" ca="1" si="77"/>
        <v>`timeEnds`:`2017-11-05T13:00:00-06:00`,</v>
      </c>
      <c r="W135" t="str">
        <f t="shared" ca="1" si="78"/>
        <v>`shift`:`AM`,</v>
      </c>
      <c r="X135" t="str">
        <f t="shared" ca="1" si="79"/>
        <v>`shiftStartTime`:`6`,</v>
      </c>
      <c r="Y135" t="str">
        <f t="shared" ca="1" si="80"/>
        <v>`wONum`:`KNSHOP`,</v>
      </c>
      <c r="Z135" t="str">
        <f t="shared" ca="1" si="81"/>
        <v>`uNum`:`507599`,</v>
      </c>
      <c r="AA135" t="str">
        <f t="shared" ca="1" si="82"/>
        <v>`notes`:`Remove driveline and replaced broken bolts on drive line. Needed to drill put old bolts and make mew treats`,</v>
      </c>
      <c r="AB135" t="str">
        <f t="shared" ca="1" si="83"/>
        <v>`shift_Serial`:`43040_05`},</v>
      </c>
      <c r="AD135" t="s">
        <v>47146</v>
      </c>
      <c r="AE135" t="s">
        <v>47147</v>
      </c>
      <c r="AF135" t="s">
        <v>45990</v>
      </c>
      <c r="AG135" t="s">
        <v>45991</v>
      </c>
      <c r="AH135" t="s">
        <v>45992</v>
      </c>
      <c r="AI135" t="s">
        <v>45993</v>
      </c>
      <c r="AJ135" t="s">
        <v>46167</v>
      </c>
      <c r="AK135" t="s">
        <v>46168</v>
      </c>
      <c r="AL135" t="s">
        <v>46169</v>
      </c>
      <c r="AM135" t="s">
        <v>46170</v>
      </c>
      <c r="AN135" t="s">
        <v>47148</v>
      </c>
      <c r="AO135" t="s">
        <v>46375</v>
      </c>
      <c r="AP135" t="s">
        <v>46000</v>
      </c>
      <c r="AQ135" t="s">
        <v>47149</v>
      </c>
      <c r="AR135" t="s">
        <v>46047</v>
      </c>
      <c r="AS135" t="s">
        <v>46048</v>
      </c>
      <c r="AT135" t="s">
        <v>46377</v>
      </c>
      <c r="AU135" t="s">
        <v>46543</v>
      </c>
      <c r="AV135" t="s">
        <v>46328</v>
      </c>
      <c r="AW135" t="s">
        <v>46089</v>
      </c>
      <c r="AX135" t="s">
        <v>47150</v>
      </c>
      <c r="AY135" t="s">
        <v>47151</v>
      </c>
      <c r="AZ135" t="s">
        <v>46010</v>
      </c>
      <c r="BA135" t="s">
        <v>46034</v>
      </c>
      <c r="BB135" t="s">
        <v>46012</v>
      </c>
      <c r="BC135" t="s">
        <v>47152</v>
      </c>
      <c r="BD135" t="s">
        <v>47153</v>
      </c>
      <c r="BE135" t="s">
        <v>46382</v>
      </c>
    </row>
    <row r="136" spans="1:57" x14ac:dyDescent="0.2">
      <c r="A136" t="str">
        <f t="shared" ca="1" si="56"/>
        <v>{`_id`:`arrow_2017-10-31_19-01-47_-0500_Tue`,</v>
      </c>
      <c r="B136" t="str">
        <f t="shared" ca="1" si="57"/>
        <v>`_rev`:`1-f5a4202a1610441a2f5a967d4250d82c`,</v>
      </c>
      <c r="C136" t="str">
        <f t="shared" ca="1" si="58"/>
        <v>`worksiteEncoded`:`KN_ODS_MNSHOP`,</v>
      </c>
      <c r="D136" t="str">
        <f t="shared" ca="1" si="59"/>
        <v>`client`:`KN`,</v>
      </c>
      <c r="E136" t="str">
        <f t="shared" ca="1" si="60"/>
        <v>`location`:`ODS`,</v>
      </c>
      <c r="F136" t="str">
        <f t="shared" ca="1" si="61"/>
        <v>`locID`:`MNSHOP`,</v>
      </c>
      <c r="G136" t="str">
        <f t="shared" ca="1" si="62"/>
        <v>`username`:`arrow`,</v>
      </c>
      <c r="H136" t="str">
        <f t="shared" ca="1" si="63"/>
        <v>`lastName`:`Rodriguez`,</v>
      </c>
      <c r="I136" t="str">
        <f t="shared" ca="1" si="64"/>
        <v>`firstName`:`Fernando`,</v>
      </c>
      <c r="J136" t="str">
        <f t="shared" ca="1" si="65"/>
        <v>`technician`:`Rodriguez, Fernando`,</v>
      </c>
      <c r="K136" t="str">
        <f t="shared" ca="1" si="66"/>
        <v>`timeStampM`:`2017-10-31T19:01:47-05:00`,</v>
      </c>
      <c r="L136" t="str">
        <f t="shared" ca="1" si="67"/>
        <v>`shiftSerial`:`43033_07`,</v>
      </c>
      <c r="M136" t="str">
        <f t="shared" ca="1" si="68"/>
        <v>`siteUid`:521887,</v>
      </c>
      <c r="N136" t="str">
        <f t="shared" ca="1" si="69"/>
        <v>`timeStamp`:43039.7929115625,</v>
      </c>
      <c r="O136" t="str">
        <f t="shared" ca="1" si="70"/>
        <v>`payrollPeriod`:43033,</v>
      </c>
      <c r="P136" t="str">
        <f t="shared" ca="1" si="71"/>
        <v>`payroll_Period`:43033,</v>
      </c>
      <c r="Q136" t="str">
        <f t="shared" ca="1" si="72"/>
        <v>`rprtDate`:43039,</v>
      </c>
      <c r="R136" t="str">
        <f t="shared" ca="1" si="73"/>
        <v>`ts`:0.75,</v>
      </c>
      <c r="S136" t="str">
        <f t="shared" ca="1" si="74"/>
        <v>`te`:0.125,</v>
      </c>
      <c r="T136" t="str">
        <f t="shared" ca="1" si="75"/>
        <v>`repairHrs`:9,</v>
      </c>
      <c r="U136" t="str">
        <f t="shared" ca="1" si="76"/>
        <v>`timeStarts`:`2017-10-31T18:00:00-05:00`,</v>
      </c>
      <c r="V136" t="str">
        <f t="shared" ca="1" si="77"/>
        <v>`timeEnds`:`2017-11-01T03:00:00-05:00`,</v>
      </c>
      <c r="W136" t="str">
        <f t="shared" ca="1" si="78"/>
        <v>`shift`:`PM`,</v>
      </c>
      <c r="X136" t="str">
        <f t="shared" ca="1" si="79"/>
        <v>`shiftStartTime`:`7`,</v>
      </c>
      <c r="Y136" t="str">
        <f t="shared" ca="1" si="80"/>
        <v>`wONum`:`KNSHOP`,</v>
      </c>
      <c r="Z136" t="str">
        <f t="shared" ca="1" si="81"/>
        <v>`uNum`:`305473`,</v>
      </c>
      <c r="AA136" t="str">
        <f t="shared" ca="1" si="82"/>
        <v>`notes`:`Realizar check list  Revisar direccion  no funciona  Cambie sello de rueda trasea  Cambiar zapatas trasera Cambiar caja de direccion`,</v>
      </c>
      <c r="AB136" t="str">
        <f t="shared" ca="1" si="83"/>
        <v>`shift_Serial`:`43033_07`},</v>
      </c>
      <c r="AD136" t="s">
        <v>47154</v>
      </c>
      <c r="AE136" t="s">
        <v>47155</v>
      </c>
      <c r="AF136" t="s">
        <v>45990</v>
      </c>
      <c r="AG136" t="s">
        <v>45991</v>
      </c>
      <c r="AH136" t="s">
        <v>45992</v>
      </c>
      <c r="AI136" t="s">
        <v>45993</v>
      </c>
      <c r="AJ136" t="s">
        <v>46288</v>
      </c>
      <c r="AK136" t="s">
        <v>46125</v>
      </c>
      <c r="AL136" t="s">
        <v>46289</v>
      </c>
      <c r="AM136" t="s">
        <v>46290</v>
      </c>
      <c r="AN136" t="s">
        <v>47156</v>
      </c>
      <c r="AO136" t="s">
        <v>46973</v>
      </c>
      <c r="AP136" t="s">
        <v>46000</v>
      </c>
      <c r="AQ136" t="s">
        <v>47157</v>
      </c>
      <c r="AR136" t="s">
        <v>46002</v>
      </c>
      <c r="AS136" t="s">
        <v>46003</v>
      </c>
      <c r="AT136" t="s">
        <v>46975</v>
      </c>
      <c r="AU136" t="s">
        <v>46028</v>
      </c>
      <c r="AV136" t="s">
        <v>46367</v>
      </c>
      <c r="AW136" t="s">
        <v>46249</v>
      </c>
      <c r="AX136" t="s">
        <v>47158</v>
      </c>
      <c r="AY136" t="s">
        <v>47159</v>
      </c>
      <c r="AZ136" t="s">
        <v>46033</v>
      </c>
      <c r="BA136" t="s">
        <v>46011</v>
      </c>
      <c r="BB136" t="s">
        <v>46012</v>
      </c>
      <c r="BC136" t="s">
        <v>47160</v>
      </c>
      <c r="BD136" t="s">
        <v>47161</v>
      </c>
      <c r="BE136" t="s">
        <v>46980</v>
      </c>
    </row>
    <row r="137" spans="1:57" x14ac:dyDescent="0.2">
      <c r="A137" t="str">
        <f t="shared" ca="1" si="56"/>
        <v>{`_id`:`miguelmartinez_2017-10-19_18-56-38_-0500_Thu`,</v>
      </c>
      <c r="B137" t="str">
        <f t="shared" ca="1" si="57"/>
        <v>`_rev`:`1-f50337565a9ef55d872d371382f9395a`,</v>
      </c>
      <c r="C137" t="str">
        <f t="shared" ca="1" si="58"/>
        <v>`worksiteEncoded`:`KN_ODS_MNSHOP`,</v>
      </c>
      <c r="D137" t="str">
        <f t="shared" ca="1" si="59"/>
        <v>`client`:`KN`,</v>
      </c>
      <c r="E137" t="str">
        <f t="shared" ca="1" si="60"/>
        <v>`location`:`ODS`,</v>
      </c>
      <c r="F137" t="str">
        <f t="shared" ca="1" si="61"/>
        <v>`locID`:`MNSHOP`,</v>
      </c>
      <c r="G137" t="str">
        <f t="shared" ca="1" si="62"/>
        <v>`username`:`miguelmartinez`,</v>
      </c>
      <c r="H137" t="str">
        <f t="shared" ca="1" si="63"/>
        <v>`lastName`:`Martinez`,</v>
      </c>
      <c r="I137" t="str">
        <f t="shared" ca="1" si="64"/>
        <v>`firstName`:`Miguel`,</v>
      </c>
      <c r="J137" t="str">
        <f t="shared" ca="1" si="65"/>
        <v>`technician`:`Martinez, Miguel`,</v>
      </c>
      <c r="K137" t="str">
        <f t="shared" ca="1" si="66"/>
        <v>`timeStampM`:`2017-10-19T18:56:38-05:00`,</v>
      </c>
      <c r="L137" t="str">
        <f t="shared" ca="1" si="67"/>
        <v>`shiftSerial`:`43026_02`,</v>
      </c>
      <c r="M137" t="str">
        <f t="shared" ca="1" si="68"/>
        <v>`siteUid`:521887,</v>
      </c>
      <c r="N137" t="str">
        <f t="shared" ca="1" si="69"/>
        <v>`timeStamp`:43027.7893324421,</v>
      </c>
      <c r="O137" t="str">
        <f t="shared" ca="1" si="70"/>
        <v>`payrollPeriod`:43026,</v>
      </c>
      <c r="P137" t="str">
        <f t="shared" ca="1" si="71"/>
        <v>`payroll_Period`:43026,</v>
      </c>
      <c r="Q137" t="str">
        <f t="shared" ca="1" si="72"/>
        <v>`rprtDate`:43027,</v>
      </c>
      <c r="R137" t="str">
        <f t="shared" ca="1" si="73"/>
        <v>`ts`:0.25,</v>
      </c>
      <c r="S137" t="str">
        <f t="shared" ca="1" si="74"/>
        <v>`te`:0.416666666666667,</v>
      </c>
      <c r="T137" t="str">
        <f t="shared" ca="1" si="75"/>
        <v>`repairHrs`:4,</v>
      </c>
      <c r="U137" t="str">
        <f t="shared" ca="1" si="76"/>
        <v>`timeStarts`:`2017-10-19T06:00:00-05:00`,</v>
      </c>
      <c r="V137" t="str">
        <f t="shared" ca="1" si="77"/>
        <v>`timeEnds`:`2017-10-19T10:00:00-05:00`,</v>
      </c>
      <c r="W137" t="str">
        <f t="shared" ca="1" si="78"/>
        <v>`shift`:`AM`,</v>
      </c>
      <c r="X137" t="str">
        <f t="shared" ca="1" si="79"/>
        <v>`shiftStartTime`:`6`,</v>
      </c>
      <c r="Y137" t="str">
        <f t="shared" ca="1" si="80"/>
        <v>`wONum`:`KNSHOP`,</v>
      </c>
      <c r="Z137" t="str">
        <f t="shared" ca="1" si="81"/>
        <v>`uNum`:`508764`,</v>
      </c>
      <c r="AA137" t="str">
        <f t="shared" ca="1" si="82"/>
        <v>`notes`:`Performed checklist run and test. Plus repairs  performed transmission oil change and filters.`,</v>
      </c>
      <c r="AB137" t="str">
        <f t="shared" ca="1" si="83"/>
        <v>`shift_Serial`:`43026_02`},</v>
      </c>
      <c r="AD137" t="s">
        <v>47162</v>
      </c>
      <c r="AE137" t="s">
        <v>47163</v>
      </c>
      <c r="AF137" t="s">
        <v>45990</v>
      </c>
      <c r="AG137" t="s">
        <v>45991</v>
      </c>
      <c r="AH137" t="s">
        <v>45992</v>
      </c>
      <c r="AI137" t="s">
        <v>45993</v>
      </c>
      <c r="AJ137" t="s">
        <v>46167</v>
      </c>
      <c r="AK137" t="s">
        <v>46168</v>
      </c>
      <c r="AL137" t="s">
        <v>46169</v>
      </c>
      <c r="AM137" t="s">
        <v>46170</v>
      </c>
      <c r="AN137" t="s">
        <v>47164</v>
      </c>
      <c r="AO137" t="s">
        <v>46143</v>
      </c>
      <c r="AP137" t="s">
        <v>46000</v>
      </c>
      <c r="AQ137" t="s">
        <v>47165</v>
      </c>
      <c r="AR137" t="s">
        <v>46145</v>
      </c>
      <c r="AS137" t="s">
        <v>46146</v>
      </c>
      <c r="AT137" t="s">
        <v>46147</v>
      </c>
      <c r="AU137" t="s">
        <v>46248</v>
      </c>
      <c r="AV137" t="s">
        <v>46159</v>
      </c>
      <c r="AW137" t="s">
        <v>46089</v>
      </c>
      <c r="AX137" t="s">
        <v>47166</v>
      </c>
      <c r="AY137" t="s">
        <v>47167</v>
      </c>
      <c r="AZ137" t="s">
        <v>46010</v>
      </c>
      <c r="BA137" t="s">
        <v>46034</v>
      </c>
      <c r="BB137" t="s">
        <v>46012</v>
      </c>
      <c r="BC137" t="s">
        <v>47168</v>
      </c>
      <c r="BD137" t="s">
        <v>47169</v>
      </c>
      <c r="BE137" t="s">
        <v>46154</v>
      </c>
    </row>
    <row r="138" spans="1:57" x14ac:dyDescent="0.2">
      <c r="A138" t="str">
        <f t="shared" ca="1" si="56"/>
        <v>{`_id`:`blozano_2017-11-06_07-10-47_-0600_Mon`,</v>
      </c>
      <c r="B138" t="str">
        <f t="shared" ca="1" si="57"/>
        <v>`_rev`:`1-f3fdc1762cb46ccca1fddc04a7280c80`,</v>
      </c>
      <c r="C138" t="str">
        <f t="shared" ca="1" si="58"/>
        <v>`worksiteEncoded`:`KN_ODS_MNSHOP`,</v>
      </c>
      <c r="D138" t="str">
        <f t="shared" ca="1" si="59"/>
        <v>`client`:`KN`,</v>
      </c>
      <c r="E138" t="str">
        <f t="shared" ca="1" si="60"/>
        <v>`location`:`ODS`,</v>
      </c>
      <c r="F138" t="str">
        <f t="shared" ca="1" si="61"/>
        <v>`locID`:`MNSHOP`,</v>
      </c>
      <c r="G138" t="str">
        <f t="shared" ca="1" si="62"/>
        <v>`username`:`blozano`,</v>
      </c>
      <c r="H138" t="str">
        <f t="shared" ca="1" si="63"/>
        <v>`lastName`:`Lozano`,</v>
      </c>
      <c r="I138" t="str">
        <f t="shared" ca="1" si="64"/>
        <v>`firstName`:`Bonifacio`,</v>
      </c>
      <c r="J138" t="str">
        <f t="shared" ca="1" si="65"/>
        <v>`technician`:`Lozano, Bonifacio`,</v>
      </c>
      <c r="K138" t="str">
        <f t="shared" ca="1" si="66"/>
        <v>`timeStampM`:`2017-11-06T07:10:47-06:00`,</v>
      </c>
      <c r="L138" t="str">
        <f t="shared" ca="1" si="67"/>
        <v>`shiftSerial`:`43040_01`,</v>
      </c>
      <c r="M138" t="str">
        <f t="shared" ca="1" si="68"/>
        <v>`siteUid`:521887,</v>
      </c>
      <c r="N138" t="str">
        <f t="shared" ca="1" si="69"/>
        <v>`timeStamp`:43045.2991612616,</v>
      </c>
      <c r="O138" t="str">
        <f t="shared" ca="1" si="70"/>
        <v>`payrollPeriod`:43040,</v>
      </c>
      <c r="P138" t="str">
        <f t="shared" ca="1" si="71"/>
        <v>`payroll_Period`:43040,</v>
      </c>
      <c r="Q138" t="str">
        <f t="shared" ca="1" si="72"/>
        <v>`rprtDate`:43040,</v>
      </c>
      <c r="R138" t="str">
        <f t="shared" ca="1" si="73"/>
        <v>`ts`:0.75,</v>
      </c>
      <c r="S138" t="str">
        <f t="shared" ca="1" si="74"/>
        <v>`te`:0.958333333333333,</v>
      </c>
      <c r="T138" t="str">
        <f t="shared" ca="1" si="75"/>
        <v>`repairHrs`:5,</v>
      </c>
      <c r="U138" t="str">
        <f t="shared" ca="1" si="76"/>
        <v>`timeStarts`:`2017-11-01T18:00:00-05:00`,</v>
      </c>
      <c r="V138" t="str">
        <f t="shared" ca="1" si="77"/>
        <v>`timeEnds`:`2017-11-01T23:00:00-05:00`,</v>
      </c>
      <c r="W138" t="str">
        <f t="shared" ca="1" si="78"/>
        <v>`shift`:`PM`,</v>
      </c>
      <c r="X138" t="str">
        <f t="shared" ca="1" si="79"/>
        <v>`shiftStartTime`:`7`,</v>
      </c>
      <c r="Y138" t="str">
        <f t="shared" ca="1" si="80"/>
        <v>`wONum`:`KNSHOP`,</v>
      </c>
      <c r="Z138" t="str">
        <f t="shared" ca="1" si="81"/>
        <v>`uNum`:`10078`,</v>
      </c>
      <c r="AA138" t="str">
        <f t="shared" ca="1" si="82"/>
        <v>`notes`:`Finish installing tranny`,</v>
      </c>
      <c r="AB138" t="str">
        <f t="shared" ca="1" si="83"/>
        <v>`shift_Serial`:`43040_01`},</v>
      </c>
      <c r="AD138" t="s">
        <v>47170</v>
      </c>
      <c r="AE138" t="s">
        <v>47171</v>
      </c>
      <c r="AF138" t="s">
        <v>45990</v>
      </c>
      <c r="AG138" t="s">
        <v>45991</v>
      </c>
      <c r="AH138" t="s">
        <v>45992</v>
      </c>
      <c r="AI138" t="s">
        <v>45993</v>
      </c>
      <c r="AJ138" t="s">
        <v>46040</v>
      </c>
      <c r="AK138" t="s">
        <v>46041</v>
      </c>
      <c r="AL138" t="s">
        <v>46042</v>
      </c>
      <c r="AM138" t="s">
        <v>46043</v>
      </c>
      <c r="AN138" t="s">
        <v>47172</v>
      </c>
      <c r="AO138" t="s">
        <v>46540</v>
      </c>
      <c r="AP138" t="s">
        <v>46000</v>
      </c>
      <c r="AQ138" t="s">
        <v>47173</v>
      </c>
      <c r="AR138" t="s">
        <v>46047</v>
      </c>
      <c r="AS138" t="s">
        <v>46048</v>
      </c>
      <c r="AT138" t="s">
        <v>46542</v>
      </c>
      <c r="AU138" t="s">
        <v>46028</v>
      </c>
      <c r="AV138" t="s">
        <v>46029</v>
      </c>
      <c r="AW138" t="s">
        <v>46030</v>
      </c>
      <c r="AX138" t="s">
        <v>46678</v>
      </c>
      <c r="AY138" t="s">
        <v>47174</v>
      </c>
      <c r="AZ138" t="s">
        <v>46033</v>
      </c>
      <c r="BA138" t="s">
        <v>46011</v>
      </c>
      <c r="BB138" t="s">
        <v>46012</v>
      </c>
      <c r="BC138" t="s">
        <v>47175</v>
      </c>
      <c r="BD138" t="s">
        <v>47176</v>
      </c>
      <c r="BE138" t="s">
        <v>46547</v>
      </c>
    </row>
    <row r="139" spans="1:57" x14ac:dyDescent="0.2">
      <c r="A139" t="str">
        <f t="shared" ca="1" si="56"/>
        <v>{`_id`:`lcareaga_2017-10-26_17-04-08_-0500_Thu`,</v>
      </c>
      <c r="B139" t="str">
        <f t="shared" ca="1" si="57"/>
        <v>`_rev`:`1-f2e25ad6245ea07f92f05d0a698cc1aa`,</v>
      </c>
      <c r="C139" t="str">
        <f t="shared" ca="1" si="58"/>
        <v>`worksiteEncoded`:`KN_ODS_MNSHOP`,</v>
      </c>
      <c r="D139" t="str">
        <f t="shared" ca="1" si="59"/>
        <v>`client`:`KN`,</v>
      </c>
      <c r="E139" t="str">
        <f t="shared" ca="1" si="60"/>
        <v>`location`:`ODS`,</v>
      </c>
      <c r="F139" t="str">
        <f t="shared" ca="1" si="61"/>
        <v>`locID`:`MNSHOP`,</v>
      </c>
      <c r="G139" t="str">
        <f t="shared" ca="1" si="62"/>
        <v>`username`:`lcareaga`,</v>
      </c>
      <c r="H139" t="str">
        <f t="shared" ca="1" si="63"/>
        <v>`lastName`:`Careaga`,</v>
      </c>
      <c r="I139" t="str">
        <f t="shared" ca="1" si="64"/>
        <v>`firstName`:`Luis`,</v>
      </c>
      <c r="J139" t="str">
        <f t="shared" ca="1" si="65"/>
        <v>`technician`:`Careaga, Luis`,</v>
      </c>
      <c r="K139" t="str">
        <f t="shared" ca="1" si="66"/>
        <v>`timeStampM`:`2017-10-26T17:04:08-05:00`,</v>
      </c>
      <c r="L139" t="str">
        <f t="shared" ca="1" si="67"/>
        <v>`shiftSerial`:`43033_01`,</v>
      </c>
      <c r="M139" t="str">
        <f t="shared" ca="1" si="68"/>
        <v>`siteUid`:521887,</v>
      </c>
      <c r="N139" t="str">
        <f t="shared" ca="1" si="69"/>
        <v>`timeStamp`:43034.7112088773,</v>
      </c>
      <c r="O139" t="str">
        <f t="shared" ca="1" si="70"/>
        <v>`payrollPeriod`:43033,</v>
      </c>
      <c r="P139" t="str">
        <f t="shared" ca="1" si="71"/>
        <v>`payroll_Period`:43033,</v>
      </c>
      <c r="Q139" t="str">
        <f t="shared" ca="1" si="72"/>
        <v>`rprtDate`:43033,</v>
      </c>
      <c r="R139" t="str">
        <f t="shared" ca="1" si="73"/>
        <v>`ts`:0.25,</v>
      </c>
      <c r="S139" t="str">
        <f t="shared" ca="1" si="74"/>
        <v>`te`:0.708333333333333,</v>
      </c>
      <c r="T139" t="str">
        <f t="shared" ca="1" si="75"/>
        <v>`repairHrs`:11,</v>
      </c>
      <c r="U139" t="str">
        <f t="shared" ca="1" si="76"/>
        <v>`timeStarts`:`2017-10-25T06:00:00-05:00`,</v>
      </c>
      <c r="V139" t="str">
        <f t="shared" ca="1" si="77"/>
        <v>`timeEnds`:`2017-10-25T17:00:00-05:00`,</v>
      </c>
      <c r="W139" t="str">
        <f t="shared" ca="1" si="78"/>
        <v>`shift`:`AM`,</v>
      </c>
      <c r="X139" t="str">
        <f t="shared" ca="1" si="79"/>
        <v>`shiftStartTime`:`null`,</v>
      </c>
      <c r="Y139" t="str">
        <f t="shared" ca="1" si="80"/>
        <v>`wONum`:`KNSHOP`,</v>
      </c>
      <c r="Z139" t="str">
        <f t="shared" ca="1" si="81"/>
        <v>`uNum`:`506252`,</v>
      </c>
      <c r="AA139" t="str">
        <f t="shared" ca="1" si="82"/>
        <v>`notes`:`Check over. Remove and replace packing. Run/test`,</v>
      </c>
      <c r="AB139" t="str">
        <f t="shared" ca="1" si="83"/>
        <v>`shift_Serial`:`43033_01`},</v>
      </c>
      <c r="AD139" t="s">
        <v>47177</v>
      </c>
      <c r="AE139" t="s">
        <v>47178</v>
      </c>
      <c r="AF139" t="s">
        <v>45990</v>
      </c>
      <c r="AG139" t="s">
        <v>45991</v>
      </c>
      <c r="AH139" t="s">
        <v>45992</v>
      </c>
      <c r="AI139" t="s">
        <v>45993</v>
      </c>
      <c r="AJ139" t="s">
        <v>46322</v>
      </c>
      <c r="AK139" t="s">
        <v>46323</v>
      </c>
      <c r="AL139" t="s">
        <v>46324</v>
      </c>
      <c r="AM139" t="s">
        <v>46325</v>
      </c>
      <c r="AN139" t="s">
        <v>47179</v>
      </c>
      <c r="AO139" t="s">
        <v>45999</v>
      </c>
      <c r="AP139" t="s">
        <v>46000</v>
      </c>
      <c r="AQ139" t="s">
        <v>47180</v>
      </c>
      <c r="AR139" t="s">
        <v>46002</v>
      </c>
      <c r="AS139" t="s">
        <v>46003</v>
      </c>
      <c r="AT139" t="s">
        <v>46004</v>
      </c>
      <c r="AU139" t="s">
        <v>46248</v>
      </c>
      <c r="AV139" t="s">
        <v>46074</v>
      </c>
      <c r="AW139" t="s">
        <v>46103</v>
      </c>
      <c r="AX139" t="s">
        <v>47181</v>
      </c>
      <c r="AY139" t="s">
        <v>47182</v>
      </c>
      <c r="AZ139" t="s">
        <v>46010</v>
      </c>
      <c r="BA139" t="s">
        <v>46238</v>
      </c>
      <c r="BB139" t="s">
        <v>46012</v>
      </c>
      <c r="BC139" t="s">
        <v>47183</v>
      </c>
      <c r="BD139" t="s">
        <v>47184</v>
      </c>
      <c r="BE139" t="s">
        <v>46015</v>
      </c>
    </row>
    <row r="140" spans="1:57" x14ac:dyDescent="0.2">
      <c r="A140" t="str">
        <f t="shared" ca="1" si="56"/>
        <v>{`_id`:`evela_2017-10-18_07-16-08_-0500_Wed`,</v>
      </c>
      <c r="B140" t="str">
        <f t="shared" ca="1" si="57"/>
        <v>`_rev`:`1-f2a5d1e73e22e09538c723ccf2005049`,</v>
      </c>
      <c r="C140" t="str">
        <f t="shared" ca="1" si="58"/>
        <v>`worksiteEncoded`:`KN_ODS_MNSHOP`,</v>
      </c>
      <c r="D140" t="str">
        <f t="shared" ca="1" si="59"/>
        <v>`client`:`KN`,</v>
      </c>
      <c r="E140" t="str">
        <f t="shared" ca="1" si="60"/>
        <v>`location`:`ODS`,</v>
      </c>
      <c r="F140" t="str">
        <f t="shared" ca="1" si="61"/>
        <v>`locID`:`MNSHOP`,</v>
      </c>
      <c r="G140" t="str">
        <f t="shared" ca="1" si="62"/>
        <v>`username`:`evela`,</v>
      </c>
      <c r="H140" t="str">
        <f t="shared" ca="1" si="63"/>
        <v>`lastName`:`Vela`,</v>
      </c>
      <c r="I140" t="str">
        <f t="shared" ca="1" si="64"/>
        <v>`firstName`:`Ediberto`,</v>
      </c>
      <c r="J140" t="str">
        <f t="shared" ca="1" si="65"/>
        <v>`technician`:`Vela, Ediberto`,</v>
      </c>
      <c r="K140" t="str">
        <f t="shared" ca="1" si="66"/>
        <v>`timeStampM`:`2017-10-18T07:16:08-05:00`,</v>
      </c>
      <c r="L140" t="str">
        <f t="shared" ca="1" si="67"/>
        <v>`shiftSerial`:`43019_02`,</v>
      </c>
      <c r="M140" t="str">
        <f t="shared" ca="1" si="68"/>
        <v>`siteUid`:521887,</v>
      </c>
      <c r="N140" t="str">
        <f t="shared" ca="1" si="69"/>
        <v>`timeStamp`:43026.3028746991,</v>
      </c>
      <c r="O140" t="str">
        <f t="shared" ca="1" si="70"/>
        <v>`payrollPeriod`:43019,</v>
      </c>
      <c r="P140" t="str">
        <f t="shared" ca="1" si="71"/>
        <v>`payroll_Period`:43019,</v>
      </c>
      <c r="Q140" t="str">
        <f t="shared" ca="1" si="72"/>
        <v>`rprtDate`:43020,</v>
      </c>
      <c r="R140" t="str">
        <f t="shared" ca="1" si="73"/>
        <v>`ts`:0.0833333333333333,</v>
      </c>
      <c r="S140" t="str">
        <f t="shared" ca="1" si="74"/>
        <v>`te`:0.166666666666667,</v>
      </c>
      <c r="T140" t="str">
        <f t="shared" ca="1" si="75"/>
        <v>`repairHrs`:2,</v>
      </c>
      <c r="U140" t="str">
        <f t="shared" ca="1" si="76"/>
        <v>`timeStarts`:`2017-10-13T02:00:00-05:00`,</v>
      </c>
      <c r="V140" t="str">
        <f t="shared" ca="1" si="77"/>
        <v>`timeEnds`:`2017-10-13T04:00:00-05:00`,</v>
      </c>
      <c r="W140" t="str">
        <f t="shared" ca="1" si="78"/>
        <v>`shift`:`PM`,</v>
      </c>
      <c r="X140" t="str">
        <f t="shared" ca="1" si="79"/>
        <v>`shiftStartTime`:`6`,</v>
      </c>
      <c r="Y140" t="str">
        <f t="shared" ca="1" si="80"/>
        <v>`wONum`:`KNSHOP`,</v>
      </c>
      <c r="Z140" t="str">
        <f t="shared" ca="1" si="81"/>
        <v>`uNum`:`511976`,</v>
      </c>
      <c r="AA140" t="str">
        <f t="shared" ca="1" si="82"/>
        <v>`notes`:`Sheet and look over`,</v>
      </c>
      <c r="AB140" t="str">
        <f t="shared" ca="1" si="83"/>
        <v>`shift_Serial`:`43019_02`},</v>
      </c>
      <c r="AD140" t="s">
        <v>47185</v>
      </c>
      <c r="AE140" t="s">
        <v>47186</v>
      </c>
      <c r="AF140" t="s">
        <v>45990</v>
      </c>
      <c r="AG140" t="s">
        <v>45991</v>
      </c>
      <c r="AH140" t="s">
        <v>45992</v>
      </c>
      <c r="AI140" t="s">
        <v>45993</v>
      </c>
      <c r="AJ140" t="s">
        <v>46299</v>
      </c>
      <c r="AK140" t="s">
        <v>46019</v>
      </c>
      <c r="AL140" t="s">
        <v>46300</v>
      </c>
      <c r="AM140" t="s">
        <v>46301</v>
      </c>
      <c r="AN140" t="s">
        <v>47187</v>
      </c>
      <c r="AO140" t="s">
        <v>46344</v>
      </c>
      <c r="AP140" t="s">
        <v>46000</v>
      </c>
      <c r="AQ140" t="s">
        <v>47188</v>
      </c>
      <c r="AR140" t="s">
        <v>46085</v>
      </c>
      <c r="AS140" t="s">
        <v>46086</v>
      </c>
      <c r="AT140" t="s">
        <v>46346</v>
      </c>
      <c r="AU140" t="s">
        <v>46292</v>
      </c>
      <c r="AV140" t="s">
        <v>46670</v>
      </c>
      <c r="AW140" t="s">
        <v>46116</v>
      </c>
      <c r="AX140" t="s">
        <v>47189</v>
      </c>
      <c r="AY140" t="s">
        <v>47190</v>
      </c>
      <c r="AZ140" t="s">
        <v>46033</v>
      </c>
      <c r="BA140" t="s">
        <v>46034</v>
      </c>
      <c r="BB140" t="s">
        <v>46012</v>
      </c>
      <c r="BC140" t="s">
        <v>47191</v>
      </c>
      <c r="BD140" t="s">
        <v>47192</v>
      </c>
      <c r="BE140" t="s">
        <v>46352</v>
      </c>
    </row>
    <row r="141" spans="1:57" x14ac:dyDescent="0.2">
      <c r="A141" t="str">
        <f t="shared" ca="1" si="56"/>
        <v>{`_id`:`scabrera_2017-11-07_00-46-07_-0600_Tue`,</v>
      </c>
      <c r="B141" t="str">
        <f t="shared" ca="1" si="57"/>
        <v>`_rev`:`1-f27225368e590f40d1de70c66e911759`,</v>
      </c>
      <c r="C141" t="str">
        <f t="shared" ca="1" si="58"/>
        <v>`worksiteEncoded`:`KN_ODS_MNSHOP`,</v>
      </c>
      <c r="D141" t="str">
        <f t="shared" ca="1" si="59"/>
        <v>`client`:`KN`,</v>
      </c>
      <c r="E141" t="str">
        <f t="shared" ca="1" si="60"/>
        <v>`location`:`ODS`,</v>
      </c>
      <c r="F141" t="str">
        <f t="shared" ca="1" si="61"/>
        <v>`locID`:`MNSHOP`,</v>
      </c>
      <c r="G141" t="str">
        <f t="shared" ca="1" si="62"/>
        <v>`username`:`scabrera`,</v>
      </c>
      <c r="H141" t="str">
        <f t="shared" ca="1" si="63"/>
        <v>`lastName`:`Cabrera`,</v>
      </c>
      <c r="I141" t="str">
        <f t="shared" ca="1" si="64"/>
        <v>`firstName`:`Sergio`,</v>
      </c>
      <c r="J141" t="str">
        <f t="shared" ca="1" si="65"/>
        <v>`technician`:`Cabrera, Sergio`,</v>
      </c>
      <c r="K141" t="str">
        <f t="shared" ca="1" si="66"/>
        <v>`timeStampM`:`2017-11-07T00:46:07-06:00`,</v>
      </c>
      <c r="L141" t="str">
        <f t="shared" ca="1" si="67"/>
        <v>`shiftSerial`:`43040_05`,</v>
      </c>
      <c r="M141" t="str">
        <f t="shared" ca="1" si="68"/>
        <v>`siteUid`:521887,</v>
      </c>
      <c r="N141" t="str">
        <f t="shared" ca="1" si="69"/>
        <v>`timeStamp`:43046.0320301852,</v>
      </c>
      <c r="O141" t="str">
        <f t="shared" ca="1" si="70"/>
        <v>`payrollPeriod`:43040,</v>
      </c>
      <c r="P141" t="str">
        <f t="shared" ca="1" si="71"/>
        <v>`payroll_Period`:43040,</v>
      </c>
      <c r="Q141" t="str">
        <f t="shared" ca="1" si="72"/>
        <v>`rprtDate`:43044,</v>
      </c>
      <c r="R141" t="str">
        <f t="shared" ca="1" si="73"/>
        <v>`ts`:0.75,</v>
      </c>
      <c r="S141" t="str">
        <f t="shared" ca="1" si="74"/>
        <v>`te`:0.979166666666667,</v>
      </c>
      <c r="T141" t="str">
        <f t="shared" ca="1" si="75"/>
        <v>`repairHrs`:5.5,</v>
      </c>
      <c r="U141" t="str">
        <f t="shared" ca="1" si="76"/>
        <v>`timeStarts`:`2017-11-05T18:00:00-06:00`,</v>
      </c>
      <c r="V141" t="str">
        <f t="shared" ca="1" si="77"/>
        <v>`timeEnds`:`2017-11-05T23:30:00-06:00`,</v>
      </c>
      <c r="W141" t="str">
        <f t="shared" ca="1" si="78"/>
        <v>`shift`:`PM`,</v>
      </c>
      <c r="X141" t="str">
        <f t="shared" ca="1" si="79"/>
        <v>`shiftStartTime`:`null`,</v>
      </c>
      <c r="Y141" t="str">
        <f t="shared" ca="1" si="80"/>
        <v>`wONum`:`KNSHOP`,</v>
      </c>
      <c r="Z141" t="str">
        <f t="shared" ca="1" si="81"/>
        <v>`uNum`:`507339`,</v>
      </c>
      <c r="AA141" t="str">
        <f t="shared" ca="1" si="82"/>
        <v>`notes`:`Perform checklist on unit`,</v>
      </c>
      <c r="AB141" t="str">
        <f t="shared" ca="1" si="83"/>
        <v>`shift_Serial`:`43040_05`},</v>
      </c>
      <c r="AD141" t="s">
        <v>47193</v>
      </c>
      <c r="AE141" t="s">
        <v>47194</v>
      </c>
      <c r="AF141" t="s">
        <v>45990</v>
      </c>
      <c r="AG141" t="s">
        <v>45991</v>
      </c>
      <c r="AH141" t="s">
        <v>45992</v>
      </c>
      <c r="AI141" t="s">
        <v>45993</v>
      </c>
      <c r="AJ141" t="s">
        <v>46228</v>
      </c>
      <c r="AK141" t="s">
        <v>46229</v>
      </c>
      <c r="AL141" t="s">
        <v>46230</v>
      </c>
      <c r="AM141" t="s">
        <v>46231</v>
      </c>
      <c r="AN141" t="s">
        <v>47195</v>
      </c>
      <c r="AO141" t="s">
        <v>46375</v>
      </c>
      <c r="AP141" t="s">
        <v>46000</v>
      </c>
      <c r="AQ141" t="s">
        <v>47196</v>
      </c>
      <c r="AR141" t="s">
        <v>46047</v>
      </c>
      <c r="AS141" t="s">
        <v>46048</v>
      </c>
      <c r="AT141" t="s">
        <v>46377</v>
      </c>
      <c r="AU141" t="s">
        <v>46028</v>
      </c>
      <c r="AV141" t="s">
        <v>46347</v>
      </c>
      <c r="AW141" t="s">
        <v>46007</v>
      </c>
      <c r="AX141" t="s">
        <v>46394</v>
      </c>
      <c r="AY141" t="s">
        <v>47197</v>
      </c>
      <c r="AZ141" t="s">
        <v>46033</v>
      </c>
      <c r="BA141" t="s">
        <v>46238</v>
      </c>
      <c r="BB141" t="s">
        <v>46012</v>
      </c>
      <c r="BC141" t="s">
        <v>46927</v>
      </c>
      <c r="BD141" t="s">
        <v>47198</v>
      </c>
      <c r="BE141" t="s">
        <v>46382</v>
      </c>
    </row>
    <row r="142" spans="1:57" x14ac:dyDescent="0.2">
      <c r="A142" t="str">
        <f t="shared" ca="1" si="56"/>
        <v>{`_id`:`lcareaga_2017-11-01_06-46-21_-0500_Wed`,</v>
      </c>
      <c r="B142" t="str">
        <f t="shared" ca="1" si="57"/>
        <v>`_rev`:`1-f175c0235570b8f7fa7cb2c36efe1ae3`,</v>
      </c>
      <c r="C142" t="str">
        <f t="shared" ca="1" si="58"/>
        <v>`worksiteEncoded`:`KN_ODS_MNSHOP`,</v>
      </c>
      <c r="D142" t="str">
        <f t="shared" ca="1" si="59"/>
        <v>`client`:`KN`,</v>
      </c>
      <c r="E142" t="str">
        <f t="shared" ca="1" si="60"/>
        <v>`location`:`ODS`,</v>
      </c>
      <c r="F142" t="str">
        <f t="shared" ca="1" si="61"/>
        <v>`locID`:`MNSHOP`,</v>
      </c>
      <c r="G142" t="str">
        <f t="shared" ca="1" si="62"/>
        <v>`username`:`lcareaga`,</v>
      </c>
      <c r="H142" t="str">
        <f t="shared" ca="1" si="63"/>
        <v>`lastName`:`Careaga`,</v>
      </c>
      <c r="I142" t="str">
        <f t="shared" ca="1" si="64"/>
        <v>`firstName`:`Luis`,</v>
      </c>
      <c r="J142" t="str">
        <f t="shared" ca="1" si="65"/>
        <v>`technician`:`Careaga, Luis`,</v>
      </c>
      <c r="K142" t="str">
        <f t="shared" ca="1" si="66"/>
        <v>`timeStampM`:`2017-11-01T06:46:21-05:00`,</v>
      </c>
      <c r="L142" t="str">
        <f t="shared" ca="1" si="67"/>
        <v>`shiftSerial`:`43033_07`,</v>
      </c>
      <c r="M142" t="str">
        <f t="shared" ca="1" si="68"/>
        <v>`siteUid`:521887,</v>
      </c>
      <c r="N142" t="str">
        <f t="shared" ca="1" si="69"/>
        <v>`timeStamp`:43040.2821954745,</v>
      </c>
      <c r="O142" t="str">
        <f t="shared" ca="1" si="70"/>
        <v>`payrollPeriod`:43033,</v>
      </c>
      <c r="P142" t="str">
        <f t="shared" ca="1" si="71"/>
        <v>`payroll_Period`:43033,</v>
      </c>
      <c r="Q142" t="str">
        <f t="shared" ca="1" si="72"/>
        <v>`rprtDate`:43039,</v>
      </c>
      <c r="R142" t="str">
        <f t="shared" ca="1" si="73"/>
        <v>`ts`:0.375,</v>
      </c>
      <c r="S142" t="str">
        <f t="shared" ca="1" si="74"/>
        <v>`te`:0.708333333333333,</v>
      </c>
      <c r="T142" t="str">
        <f t="shared" ca="1" si="75"/>
        <v>`repairHrs`:8,</v>
      </c>
      <c r="U142" t="str">
        <f t="shared" ca="1" si="76"/>
        <v>`timeStarts`:`2017-10-31T09:00:00-05:00`,</v>
      </c>
      <c r="V142" t="str">
        <f t="shared" ca="1" si="77"/>
        <v>`timeEnds`:`2017-10-31T17:00:00-05:00`,</v>
      </c>
      <c r="W142" t="str">
        <f t="shared" ca="1" si="78"/>
        <v>`shift`:`AM`,</v>
      </c>
      <c r="X142" t="str">
        <f t="shared" ca="1" si="79"/>
        <v>`shiftStartTime`:`null`,</v>
      </c>
      <c r="Y142" t="str">
        <f t="shared" ca="1" si="80"/>
        <v>`wONum`:`KNSHOP`,</v>
      </c>
      <c r="Z142" t="str">
        <f t="shared" ca="1" si="81"/>
        <v>`uNum`:`10075`,</v>
      </c>
      <c r="AA142" t="str">
        <f t="shared" ca="1" si="82"/>
        <v>`notes`:`Check list. Removed and replaced air to air tube due to being cracked. Removed fluid end.`,</v>
      </c>
      <c r="AB142" t="str">
        <f t="shared" ca="1" si="83"/>
        <v>`shift_Serial`:`43033_07`},</v>
      </c>
      <c r="AD142" t="s">
        <v>47199</v>
      </c>
      <c r="AE142" t="s">
        <v>47200</v>
      </c>
      <c r="AF142" t="s">
        <v>45990</v>
      </c>
      <c r="AG142" t="s">
        <v>45991</v>
      </c>
      <c r="AH142" t="s">
        <v>45992</v>
      </c>
      <c r="AI142" t="s">
        <v>45993</v>
      </c>
      <c r="AJ142" t="s">
        <v>46322</v>
      </c>
      <c r="AK142" t="s">
        <v>46323</v>
      </c>
      <c r="AL142" t="s">
        <v>46324</v>
      </c>
      <c r="AM142" t="s">
        <v>46325</v>
      </c>
      <c r="AN142" t="s">
        <v>47201</v>
      </c>
      <c r="AO142" t="s">
        <v>46973</v>
      </c>
      <c r="AP142" t="s">
        <v>46000</v>
      </c>
      <c r="AQ142" t="s">
        <v>47202</v>
      </c>
      <c r="AR142" t="s">
        <v>46002</v>
      </c>
      <c r="AS142" t="s">
        <v>46003</v>
      </c>
      <c r="AT142" t="s">
        <v>46975</v>
      </c>
      <c r="AU142" t="s">
        <v>46543</v>
      </c>
      <c r="AV142" t="s">
        <v>46074</v>
      </c>
      <c r="AW142" t="s">
        <v>46260</v>
      </c>
      <c r="AX142" t="s">
        <v>47203</v>
      </c>
      <c r="AY142" t="s">
        <v>47204</v>
      </c>
      <c r="AZ142" t="s">
        <v>46010</v>
      </c>
      <c r="BA142" t="s">
        <v>46238</v>
      </c>
      <c r="BB142" t="s">
        <v>46012</v>
      </c>
      <c r="BC142" t="s">
        <v>46499</v>
      </c>
      <c r="BD142" t="s">
        <v>47205</v>
      </c>
      <c r="BE142" t="s">
        <v>46980</v>
      </c>
    </row>
    <row r="143" spans="1:57" x14ac:dyDescent="0.2">
      <c r="A143" t="str">
        <f t="shared" ca="1" si="56"/>
        <v>{`_id`:`lcareaga_2017-10-01_21-12-11_-0500_Sun`,</v>
      </c>
      <c r="B143" t="str">
        <f t="shared" ca="1" si="57"/>
        <v>`_rev`:`1-f16f7f93bda170dc358fd84add0ff749`,</v>
      </c>
      <c r="C143" t="str">
        <f t="shared" ca="1" si="58"/>
        <v>`worksiteEncoded`:`KN_ODS_MNSHOP`,</v>
      </c>
      <c r="D143" t="str">
        <f t="shared" ca="1" si="59"/>
        <v>`client`:`KN`,</v>
      </c>
      <c r="E143" t="str">
        <f t="shared" ca="1" si="60"/>
        <v>`location`:`ODS`,</v>
      </c>
      <c r="F143" t="str">
        <f t="shared" ca="1" si="61"/>
        <v>`locID`:`MNSHOP`,</v>
      </c>
      <c r="G143" t="str">
        <f t="shared" ca="1" si="62"/>
        <v>`username`:`lcareaga`,</v>
      </c>
      <c r="H143" t="str">
        <f t="shared" ca="1" si="63"/>
        <v>`lastName`:`Careaga`,</v>
      </c>
      <c r="I143" t="str">
        <f t="shared" ca="1" si="64"/>
        <v>`firstName`:`Luis`,</v>
      </c>
      <c r="J143" t="str">
        <f t="shared" ca="1" si="65"/>
        <v>`technician`:`Careaga, Luis`,</v>
      </c>
      <c r="K143" t="str">
        <f t="shared" ca="1" si="66"/>
        <v>`timeStampM`:`2017-10-01T21:12:11-05:00`,</v>
      </c>
      <c r="L143" t="str">
        <f t="shared" ca="1" si="67"/>
        <v>`shiftSerial`:`43005_05`,</v>
      </c>
      <c r="M143" t="str">
        <f t="shared" ca="1" si="68"/>
        <v>`siteUid`:521887,</v>
      </c>
      <c r="N143" t="str">
        <f t="shared" ca="1" si="69"/>
        <v>`timeStamp`:43009.8834720486,</v>
      </c>
      <c r="O143" t="str">
        <f t="shared" ca="1" si="70"/>
        <v>`payrollPeriod`:43005,</v>
      </c>
      <c r="P143" t="str">
        <f t="shared" ca="1" si="71"/>
        <v>`payroll_Period`:43005,</v>
      </c>
      <c r="Q143" t="str">
        <f t="shared" ca="1" si="72"/>
        <v>`rprtDate`:43009,</v>
      </c>
      <c r="R143" t="str">
        <f t="shared" ca="1" si="73"/>
        <v>`ts`:0.25,</v>
      </c>
      <c r="S143" t="str">
        <f t="shared" ca="1" si="74"/>
        <v>`te`:0.5,</v>
      </c>
      <c r="T143" t="str">
        <f t="shared" ca="1" si="75"/>
        <v>`repairHrs`:6,</v>
      </c>
      <c r="U143" t="str">
        <f t="shared" ca="1" si="76"/>
        <v>`timeStarts`:`2017-10-01T06:00:00-05:00`,</v>
      </c>
      <c r="V143" t="str">
        <f t="shared" ca="1" si="77"/>
        <v>`timeEnds`:`2017-10-01T12:00:00-05:00`,</v>
      </c>
      <c r="W143" t="str">
        <f t="shared" ca="1" si="78"/>
        <v>`shift`:`AM`,</v>
      </c>
      <c r="X143" t="str">
        <f t="shared" ca="1" si="79"/>
        <v>`shiftStartTime`:`null`,</v>
      </c>
      <c r="Y143" t="str">
        <f t="shared" ca="1" si="80"/>
        <v>`wONum`:`KNSHOP`,</v>
      </c>
      <c r="Z143" t="str">
        <f t="shared" ca="1" si="81"/>
        <v>`uNum`:`506264`,</v>
      </c>
      <c r="AA143" t="str">
        <f t="shared" ca="1" si="82"/>
        <v>`notes`:`Remove Scavenger pump`,</v>
      </c>
      <c r="AB143" t="str">
        <f t="shared" ca="1" si="83"/>
        <v>`shift_Serial`:`43005_05`},</v>
      </c>
      <c r="AD143" t="s">
        <v>47206</v>
      </c>
      <c r="AE143" t="s">
        <v>47207</v>
      </c>
      <c r="AF143" t="s">
        <v>45990</v>
      </c>
      <c r="AG143" t="s">
        <v>45991</v>
      </c>
      <c r="AH143" t="s">
        <v>45992</v>
      </c>
      <c r="AI143" t="s">
        <v>45993</v>
      </c>
      <c r="AJ143" t="s">
        <v>46322</v>
      </c>
      <c r="AK143" t="s">
        <v>46323</v>
      </c>
      <c r="AL143" t="s">
        <v>46324</v>
      </c>
      <c r="AM143" t="s">
        <v>46325</v>
      </c>
      <c r="AN143" t="s">
        <v>47208</v>
      </c>
      <c r="AO143" t="s">
        <v>46558</v>
      </c>
      <c r="AP143" t="s">
        <v>46000</v>
      </c>
      <c r="AQ143" t="s">
        <v>47209</v>
      </c>
      <c r="AR143" t="s">
        <v>46209</v>
      </c>
      <c r="AS143" t="s">
        <v>46210</v>
      </c>
      <c r="AT143" t="s">
        <v>46560</v>
      </c>
      <c r="AU143" t="s">
        <v>46248</v>
      </c>
      <c r="AV143" t="s">
        <v>46405</v>
      </c>
      <c r="AW143" t="s">
        <v>46149</v>
      </c>
      <c r="AX143" t="s">
        <v>47210</v>
      </c>
      <c r="AY143" t="s">
        <v>47211</v>
      </c>
      <c r="AZ143" t="s">
        <v>46010</v>
      </c>
      <c r="BA143" t="s">
        <v>46238</v>
      </c>
      <c r="BB143" t="s">
        <v>46012</v>
      </c>
      <c r="BC143" t="s">
        <v>46332</v>
      </c>
      <c r="BD143" t="s">
        <v>47212</v>
      </c>
      <c r="BE143" t="s">
        <v>46565</v>
      </c>
    </row>
    <row r="144" spans="1:57" x14ac:dyDescent="0.2">
      <c r="A144" t="str">
        <f t="shared" ca="1" si="56"/>
        <v>{`_id`:`eduardovela_2017-10-11_07-46-37_-0500_Wed`,</v>
      </c>
      <c r="B144" t="str">
        <f t="shared" ca="1" si="57"/>
        <v>`_rev`:`1-efa840f839ce31f999582a1229980c85`,</v>
      </c>
      <c r="C144" t="str">
        <f t="shared" ca="1" si="58"/>
        <v>`worksiteEncoded`:`KN_ODS_MNSHOP`,</v>
      </c>
      <c r="D144" t="str">
        <f t="shared" ca="1" si="59"/>
        <v>`client`:`KN`,</v>
      </c>
      <c r="E144" t="str">
        <f t="shared" ca="1" si="60"/>
        <v>`location`:`ODS`,</v>
      </c>
      <c r="F144" t="str">
        <f t="shared" ca="1" si="61"/>
        <v>`locID`:`MNSHOP`,</v>
      </c>
      <c r="G144" t="str">
        <f t="shared" ca="1" si="62"/>
        <v>`username`:`eduardovela`,</v>
      </c>
      <c r="H144" t="str">
        <f t="shared" ca="1" si="63"/>
        <v>`lastName`:`Vela`,</v>
      </c>
      <c r="I144" t="str">
        <f t="shared" ca="1" si="64"/>
        <v>`firstName`:`Eduardo`,</v>
      </c>
      <c r="J144" t="str">
        <f t="shared" ca="1" si="65"/>
        <v>`technician`:`Vela, Eduardo`,</v>
      </c>
      <c r="K144" t="str">
        <f t="shared" ca="1" si="66"/>
        <v>`timeStampM`:`2017-10-11T07:46:37-05:00`,</v>
      </c>
      <c r="L144" t="str">
        <f t="shared" ca="1" si="67"/>
        <v>`shiftSerial`:`43012_01`,</v>
      </c>
      <c r="M144" t="str">
        <f t="shared" ca="1" si="68"/>
        <v>`siteUid`:521887,</v>
      </c>
      <c r="N144" t="str">
        <f t="shared" ca="1" si="69"/>
        <v>`timeStamp`:43019.3240466898,</v>
      </c>
      <c r="O144" t="str">
        <f t="shared" ca="1" si="70"/>
        <v>`payrollPeriod`:43012,</v>
      </c>
      <c r="P144" t="str">
        <f t="shared" ca="1" si="71"/>
        <v>`payroll_Period`:43012,</v>
      </c>
      <c r="Q144" t="str">
        <f t="shared" ca="1" si="72"/>
        <v>`rprtDate`:43012,</v>
      </c>
      <c r="R144" t="str">
        <f t="shared" ca="1" si="73"/>
        <v>`ts`:0.75,</v>
      </c>
      <c r="S144" t="str">
        <f t="shared" ca="1" si="74"/>
        <v>`te`:0.979166666666667,</v>
      </c>
      <c r="T144" t="str">
        <f t="shared" ca="1" si="75"/>
        <v>`repairHrs`:5.5,</v>
      </c>
      <c r="U144" t="str">
        <f t="shared" ca="1" si="76"/>
        <v>`timeStarts`:`2017-10-04T18:00:00-05:00`,</v>
      </c>
      <c r="V144" t="str">
        <f t="shared" ca="1" si="77"/>
        <v>`timeEnds`:`2017-10-04T23:30:00-05:00`,</v>
      </c>
      <c r="W144" t="str">
        <f t="shared" ca="1" si="78"/>
        <v>`shift`:`PM`,</v>
      </c>
      <c r="X144" t="str">
        <f t="shared" ca="1" si="79"/>
        <v>`shiftStartTime`:`6`,</v>
      </c>
      <c r="Y144" t="str">
        <f t="shared" ca="1" si="80"/>
        <v>`wONum`:`KNSHOP`,</v>
      </c>
      <c r="Z144" t="str">
        <f t="shared" ca="1" si="81"/>
        <v>`uNum`:`3111952`,</v>
      </c>
      <c r="AA144" t="str">
        <f t="shared" ca="1" si="82"/>
        <v>`notes`:`Check sheet and repairs`,</v>
      </c>
      <c r="AB144" t="str">
        <f t="shared" ca="1" si="83"/>
        <v>`shift_Serial`:`43012_01`},</v>
      </c>
      <c r="AD144" t="s">
        <v>47213</v>
      </c>
      <c r="AE144" t="s">
        <v>47214</v>
      </c>
      <c r="AF144" t="s">
        <v>45990</v>
      </c>
      <c r="AG144" t="s">
        <v>45991</v>
      </c>
      <c r="AH144" t="s">
        <v>45992</v>
      </c>
      <c r="AI144" t="s">
        <v>45993</v>
      </c>
      <c r="AJ144" t="s">
        <v>46018</v>
      </c>
      <c r="AK144" t="s">
        <v>46019</v>
      </c>
      <c r="AL144" t="s">
        <v>46020</v>
      </c>
      <c r="AM144" t="s">
        <v>46021</v>
      </c>
      <c r="AN144" t="s">
        <v>47215</v>
      </c>
      <c r="AO144" t="s">
        <v>46364</v>
      </c>
      <c r="AP144" t="s">
        <v>46000</v>
      </c>
      <c r="AQ144" t="s">
        <v>47216</v>
      </c>
      <c r="AR144" t="s">
        <v>46025</v>
      </c>
      <c r="AS144" t="s">
        <v>46026</v>
      </c>
      <c r="AT144" t="s">
        <v>46366</v>
      </c>
      <c r="AU144" t="s">
        <v>46028</v>
      </c>
      <c r="AV144" t="s">
        <v>46347</v>
      </c>
      <c r="AW144" t="s">
        <v>46007</v>
      </c>
      <c r="AX144" t="s">
        <v>46368</v>
      </c>
      <c r="AY144" t="s">
        <v>47113</v>
      </c>
      <c r="AZ144" t="s">
        <v>46033</v>
      </c>
      <c r="BA144" t="s">
        <v>46034</v>
      </c>
      <c r="BB144" t="s">
        <v>46012</v>
      </c>
      <c r="BC144" t="s">
        <v>47217</v>
      </c>
      <c r="BD144" t="s">
        <v>47115</v>
      </c>
      <c r="BE144" t="s">
        <v>46372</v>
      </c>
    </row>
    <row r="145" spans="1:57" x14ac:dyDescent="0.2">
      <c r="A145" t="str">
        <f t="shared" ca="1" si="56"/>
        <v>{`_id`:`storrestrejo_2017-10-16_18-29-45_-0500_Mon`,</v>
      </c>
      <c r="B145" t="str">
        <f t="shared" ca="1" si="57"/>
        <v>`_rev`:`1-ef999ea87f05a188f86ac146c2d9280c`,</v>
      </c>
      <c r="C145" t="str">
        <f t="shared" ca="1" si="58"/>
        <v>`worksiteEncoded`:`KN_ODS_MNSHOP`,</v>
      </c>
      <c r="D145" t="str">
        <f t="shared" ca="1" si="59"/>
        <v>`client`:`KN`,</v>
      </c>
      <c r="E145" t="str">
        <f t="shared" ca="1" si="60"/>
        <v>`location`:`ODS`,</v>
      </c>
      <c r="F145" t="str">
        <f t="shared" ca="1" si="61"/>
        <v>`locID`:`MNSHOP`,</v>
      </c>
      <c r="G145" t="str">
        <f t="shared" ca="1" si="62"/>
        <v>`username`:`storrestrejo`,</v>
      </c>
      <c r="H145" t="str">
        <f t="shared" ca="1" si="63"/>
        <v>`lastName`:`Torres Trejo`,</v>
      </c>
      <c r="I145" t="str">
        <f t="shared" ca="1" si="64"/>
        <v>`firstName`:`Servando`,</v>
      </c>
      <c r="J145" t="str">
        <f t="shared" ca="1" si="65"/>
        <v>`technician`:`Torres Trejo, Servando`,</v>
      </c>
      <c r="K145" t="str">
        <f t="shared" ca="1" si="66"/>
        <v>`timeStampM`:`2017-10-16T18:29:45-05:00`,</v>
      </c>
      <c r="L145" t="str">
        <f t="shared" ca="1" si="67"/>
        <v>`shiftSerial`:`43019_04`,</v>
      </c>
      <c r="M145" t="str">
        <f t="shared" ca="1" si="68"/>
        <v>`siteUid`:521887,</v>
      </c>
      <c r="N145" t="str">
        <f t="shared" ca="1" si="69"/>
        <v>`timeStamp`:43024.7706702546,</v>
      </c>
      <c r="O145" t="str">
        <f t="shared" ca="1" si="70"/>
        <v>`payrollPeriod`:43019,</v>
      </c>
      <c r="P145" t="str">
        <f t="shared" ca="1" si="71"/>
        <v>`payroll_Period`:43019,</v>
      </c>
      <c r="Q145" t="str">
        <f t="shared" ca="1" si="72"/>
        <v>`rprtDate`:43022,</v>
      </c>
      <c r="R145" t="str">
        <f t="shared" ca="1" si="73"/>
        <v>`ts`:0.0833333333333333,</v>
      </c>
      <c r="S145" t="str">
        <f t="shared" ca="1" si="74"/>
        <v>`te`:0.208333333333333,</v>
      </c>
      <c r="T145" t="str">
        <f t="shared" ca="1" si="75"/>
        <v>`repairHrs`:3,</v>
      </c>
      <c r="U145" t="str">
        <f t="shared" ca="1" si="76"/>
        <v>`timeStarts`:`2017-10-15T02:00:00-05:00`,</v>
      </c>
      <c r="V145" t="str">
        <f t="shared" ca="1" si="77"/>
        <v>`timeEnds`:`2017-10-15T05:00:00-05:00`,</v>
      </c>
      <c r="W145" t="str">
        <f t="shared" ca="1" si="78"/>
        <v>`shift`:`PM`,</v>
      </c>
      <c r="X145" t="str">
        <f t="shared" ca="1" si="79"/>
        <v>`shiftStartTime`:`6`,</v>
      </c>
      <c r="Y145" t="str">
        <f t="shared" ca="1" si="80"/>
        <v>`wONum`:`KNSHOP`,</v>
      </c>
      <c r="Z145" t="str">
        <f t="shared" ca="1" si="81"/>
        <v>`uNum`:`507344`,</v>
      </c>
      <c r="AA145" t="str">
        <f t="shared" ca="1" si="82"/>
        <v>`notes`:`Leak hodraulico en fan motor`,</v>
      </c>
      <c r="AB145" t="str">
        <f t="shared" ca="1" si="83"/>
        <v>`shift_Serial`:`43019_04`},</v>
      </c>
      <c r="AD145" t="s">
        <v>47218</v>
      </c>
      <c r="AE145" t="s">
        <v>47219</v>
      </c>
      <c r="AF145" t="s">
        <v>45990</v>
      </c>
      <c r="AG145" t="s">
        <v>45991</v>
      </c>
      <c r="AH145" t="s">
        <v>45992</v>
      </c>
      <c r="AI145" t="s">
        <v>45993</v>
      </c>
      <c r="AJ145" t="s">
        <v>46413</v>
      </c>
      <c r="AK145" t="s">
        <v>46414</v>
      </c>
      <c r="AL145" t="s">
        <v>46415</v>
      </c>
      <c r="AM145" t="s">
        <v>46416</v>
      </c>
      <c r="AN145" t="s">
        <v>47220</v>
      </c>
      <c r="AO145" t="s">
        <v>46597</v>
      </c>
      <c r="AP145" t="s">
        <v>46000</v>
      </c>
      <c r="AQ145" t="s">
        <v>47221</v>
      </c>
      <c r="AR145" t="s">
        <v>46085</v>
      </c>
      <c r="AS145" t="s">
        <v>46086</v>
      </c>
      <c r="AT145" t="s">
        <v>46599</v>
      </c>
      <c r="AU145" t="s">
        <v>46292</v>
      </c>
      <c r="AV145" t="s">
        <v>46051</v>
      </c>
      <c r="AW145" t="s">
        <v>46160</v>
      </c>
      <c r="AX145" t="s">
        <v>47222</v>
      </c>
      <c r="AY145" t="s">
        <v>46601</v>
      </c>
      <c r="AZ145" t="s">
        <v>46033</v>
      </c>
      <c r="BA145" t="s">
        <v>46034</v>
      </c>
      <c r="BB145" t="s">
        <v>46012</v>
      </c>
      <c r="BC145" t="s">
        <v>46252</v>
      </c>
      <c r="BD145" t="s">
        <v>47223</v>
      </c>
      <c r="BE145" t="s">
        <v>46603</v>
      </c>
    </row>
    <row r="146" spans="1:57" x14ac:dyDescent="0.2">
      <c r="A146" t="str">
        <f t="shared" ca="1" si="56"/>
        <v>{`_id`:`miguelmartinez_2017-10-17_19-05-02_-0500_Tue`,</v>
      </c>
      <c r="B146" t="str">
        <f t="shared" ca="1" si="57"/>
        <v>`_rev`:`1-ef79e9185a0268e398896ffdda12417a`,</v>
      </c>
      <c r="C146" t="str">
        <f t="shared" ca="1" si="58"/>
        <v>`worksiteEncoded`:`KN_ODS_MNSHOP`,</v>
      </c>
      <c r="D146" t="str">
        <f t="shared" ca="1" si="59"/>
        <v>`client`:`KN`,</v>
      </c>
      <c r="E146" t="str">
        <f t="shared" ca="1" si="60"/>
        <v>`location`:`ODS`,</v>
      </c>
      <c r="F146" t="str">
        <f t="shared" ca="1" si="61"/>
        <v>`locID`:`MNSHOP`,</v>
      </c>
      <c r="G146" t="str">
        <f t="shared" ca="1" si="62"/>
        <v>`username`:`miguelmartinez`,</v>
      </c>
      <c r="H146" t="str">
        <f t="shared" ca="1" si="63"/>
        <v>`lastName`:`Martinez`,</v>
      </c>
      <c r="I146" t="str">
        <f t="shared" ca="1" si="64"/>
        <v>`firstName`:`Miguel`,</v>
      </c>
      <c r="J146" t="str">
        <f t="shared" ca="1" si="65"/>
        <v>`technician`:`Martinez, Miguel`,</v>
      </c>
      <c r="K146" t="str">
        <f t="shared" ca="1" si="66"/>
        <v>`timeStampM`:`2017-10-17T19:05:02-05:00`,</v>
      </c>
      <c r="L146" t="str">
        <f t="shared" ca="1" si="67"/>
        <v>`shiftSerial`:`43019_07`,</v>
      </c>
      <c r="M146" t="str">
        <f t="shared" ca="1" si="68"/>
        <v>`siteUid`:521887,</v>
      </c>
      <c r="N146" t="str">
        <f t="shared" ca="1" si="69"/>
        <v>`timeStamp`:43025.7951639583,</v>
      </c>
      <c r="O146" t="str">
        <f t="shared" ca="1" si="70"/>
        <v>`payrollPeriod`:43019,</v>
      </c>
      <c r="P146" t="str">
        <f t="shared" ca="1" si="71"/>
        <v>`payroll_Period`:43019,</v>
      </c>
      <c r="Q146" t="str">
        <f t="shared" ca="1" si="72"/>
        <v>`rprtDate`:43025,</v>
      </c>
      <c r="R146" t="str">
        <f t="shared" ca="1" si="73"/>
        <v>`ts`:0.625,</v>
      </c>
      <c r="S146" t="str">
        <f t="shared" ca="1" si="74"/>
        <v>`te`:0.708333333333333,</v>
      </c>
      <c r="T146" t="str">
        <f t="shared" ca="1" si="75"/>
        <v>`repairHrs`:2,</v>
      </c>
      <c r="U146" t="str">
        <f t="shared" ca="1" si="76"/>
        <v>`timeStarts`:`2017-10-17T15:00:00-05:00`,</v>
      </c>
      <c r="V146" t="str">
        <f t="shared" ca="1" si="77"/>
        <v>`timeEnds`:`2017-10-17T17:00:00-05:00`,</v>
      </c>
      <c r="W146" t="str">
        <f t="shared" ca="1" si="78"/>
        <v>`shift`:`AM`,</v>
      </c>
      <c r="X146" t="str">
        <f t="shared" ca="1" si="79"/>
        <v>`shiftStartTime`:`6`,</v>
      </c>
      <c r="Y146" t="str">
        <f t="shared" ca="1" si="80"/>
        <v>`wONum`:`KNSHOP`,</v>
      </c>
      <c r="Z146" t="str">
        <f t="shared" ca="1" si="81"/>
        <v>`uNum`:`SHOP`,</v>
      </c>
      <c r="AA146" t="str">
        <f t="shared" ca="1" si="82"/>
        <v>`notes`:`Shop cleaning and maintenance.`,</v>
      </c>
      <c r="AB146" t="str">
        <f t="shared" ca="1" si="83"/>
        <v>`shift_Serial`:`43019_07`},</v>
      </c>
      <c r="AD146" t="s">
        <v>47224</v>
      </c>
      <c r="AE146" t="s">
        <v>47225</v>
      </c>
      <c r="AF146" t="s">
        <v>45990</v>
      </c>
      <c r="AG146" t="s">
        <v>45991</v>
      </c>
      <c r="AH146" t="s">
        <v>45992</v>
      </c>
      <c r="AI146" t="s">
        <v>45993</v>
      </c>
      <c r="AJ146" t="s">
        <v>46167</v>
      </c>
      <c r="AK146" t="s">
        <v>46168</v>
      </c>
      <c r="AL146" t="s">
        <v>46169</v>
      </c>
      <c r="AM146" t="s">
        <v>46170</v>
      </c>
      <c r="AN146" t="s">
        <v>47226</v>
      </c>
      <c r="AO146" t="s">
        <v>46083</v>
      </c>
      <c r="AP146" t="s">
        <v>46000</v>
      </c>
      <c r="AQ146" t="s">
        <v>47227</v>
      </c>
      <c r="AR146" t="s">
        <v>46085</v>
      </c>
      <c r="AS146" t="s">
        <v>46086</v>
      </c>
      <c r="AT146" t="s">
        <v>46087</v>
      </c>
      <c r="AU146" t="s">
        <v>46271</v>
      </c>
      <c r="AV146" t="s">
        <v>46074</v>
      </c>
      <c r="AW146" t="s">
        <v>46116</v>
      </c>
      <c r="AX146" t="s">
        <v>47228</v>
      </c>
      <c r="AY146" t="s">
        <v>46848</v>
      </c>
      <c r="AZ146" t="s">
        <v>46010</v>
      </c>
      <c r="BA146" t="s">
        <v>46034</v>
      </c>
      <c r="BB146" t="s">
        <v>46012</v>
      </c>
      <c r="BC146" t="s">
        <v>46274</v>
      </c>
      <c r="BD146" t="s">
        <v>46284</v>
      </c>
      <c r="BE146" t="s">
        <v>46094</v>
      </c>
    </row>
    <row r="147" spans="1:57" x14ac:dyDescent="0.2">
      <c r="A147" t="str">
        <f t="shared" ca="1" si="56"/>
        <v>{`_id`:`marodriguez_2017-11-12_06-08-33_-0600_Sun`,</v>
      </c>
      <c r="B147" t="str">
        <f t="shared" ca="1" si="57"/>
        <v>`_rev`:`1-eecd0d7a4f5042f6e02961f99b426141`,</v>
      </c>
      <c r="C147" t="str">
        <f t="shared" ca="1" si="58"/>
        <v>`worksiteEncoded`:`KN_ODS_MNSHOP`,</v>
      </c>
      <c r="D147" t="str">
        <f t="shared" ca="1" si="59"/>
        <v>`client`:`KN`,</v>
      </c>
      <c r="E147" t="str">
        <f t="shared" ca="1" si="60"/>
        <v>`location`:`ODS`,</v>
      </c>
      <c r="F147" t="str">
        <f t="shared" ca="1" si="61"/>
        <v>`locID`:`MNSHOP`,</v>
      </c>
      <c r="G147" t="str">
        <f t="shared" ca="1" si="62"/>
        <v>`username`:`marodriguez`,</v>
      </c>
      <c r="H147" t="str">
        <f t="shared" ca="1" si="63"/>
        <v>`lastName`:`Rodriguez`,</v>
      </c>
      <c r="I147" t="str">
        <f t="shared" ca="1" si="64"/>
        <v>`firstName`:`Marco`,</v>
      </c>
      <c r="J147" t="str">
        <f t="shared" ca="1" si="65"/>
        <v>`technician`:`Rodriguez, Marco`,</v>
      </c>
      <c r="K147" t="str">
        <f t="shared" ca="1" si="66"/>
        <v>`timeStampM`:`2017-11-12T06:08:33-06:00`,</v>
      </c>
      <c r="L147" t="str">
        <f t="shared" ca="1" si="67"/>
        <v>`shiftSerial`:`43047_04`,</v>
      </c>
      <c r="M147" t="str">
        <f t="shared" ca="1" si="68"/>
        <v>`siteUid`:521887,</v>
      </c>
      <c r="N147" t="str">
        <f t="shared" ca="1" si="69"/>
        <v>`timeStamp`:43051.2559402199,</v>
      </c>
      <c r="O147" t="str">
        <f t="shared" ca="1" si="70"/>
        <v>`payrollPeriod`:43047,</v>
      </c>
      <c r="P147" t="str">
        <f t="shared" ca="1" si="71"/>
        <v>`payroll_Period`:43047,</v>
      </c>
      <c r="Q147" t="str">
        <f t="shared" ca="1" si="72"/>
        <v>`rprtDate`:43050,</v>
      </c>
      <c r="R147" t="str">
        <f t="shared" ca="1" si="73"/>
        <v>`ts`:0.75,</v>
      </c>
      <c r="S147" t="str">
        <f t="shared" ca="1" si="74"/>
        <v>`te`:0.208333333333333,</v>
      </c>
      <c r="T147" t="str">
        <f t="shared" ca="1" si="75"/>
        <v>`repairHrs`:11,</v>
      </c>
      <c r="U147" t="str">
        <f t="shared" ca="1" si="76"/>
        <v>`timeStarts`:`2017-11-11T18:00:00-06:00`,</v>
      </c>
      <c r="V147" t="str">
        <f t="shared" ca="1" si="77"/>
        <v>`timeEnds`:`2017-11-12T05:00:00-06:00`,</v>
      </c>
      <c r="W147" t="str">
        <f t="shared" ca="1" si="78"/>
        <v>`shift`:`PM`,</v>
      </c>
      <c r="X147" t="str">
        <f t="shared" ca="1" si="79"/>
        <v>`shiftStartTime`:`19`,</v>
      </c>
      <c r="Y147" t="str">
        <f t="shared" ca="1" si="80"/>
        <v>`wONum`:`KNSHOP`,</v>
      </c>
      <c r="Z147" t="str">
        <f t="shared" ca="1" si="81"/>
        <v>`uNum`:`HP-081`,</v>
      </c>
      <c r="AA147" t="str">
        <f t="shared" ca="1" si="82"/>
        <v>`notes`:`Se reemplaza bomba hidraulica para el fan motor se acoplan las otras dos bombas y la barra de impulsion se retiran los dos escapes del motor y se reemplazan por unos nuevos con descarga hacia el lado del radiador se repara tolva quebrada`,</v>
      </c>
      <c r="AB147" t="str">
        <f t="shared" ca="1" si="83"/>
        <v>`shift_Serial`:`43047_04`},</v>
      </c>
      <c r="AD147" t="s">
        <v>47229</v>
      </c>
      <c r="AE147" t="s">
        <v>47230</v>
      </c>
      <c r="AF147" t="s">
        <v>45990</v>
      </c>
      <c r="AG147" t="s">
        <v>45991</v>
      </c>
      <c r="AH147" t="s">
        <v>45992</v>
      </c>
      <c r="AI147" t="s">
        <v>45993</v>
      </c>
      <c r="AJ147" t="s">
        <v>46124</v>
      </c>
      <c r="AK147" t="s">
        <v>46125</v>
      </c>
      <c r="AL147" t="s">
        <v>46126</v>
      </c>
      <c r="AM147" t="s">
        <v>46127</v>
      </c>
      <c r="AN147" t="s">
        <v>47231</v>
      </c>
      <c r="AO147" t="s">
        <v>47232</v>
      </c>
      <c r="AP147" t="s">
        <v>46000</v>
      </c>
      <c r="AQ147" t="s">
        <v>47233</v>
      </c>
      <c r="AR147" t="s">
        <v>46131</v>
      </c>
      <c r="AS147" t="s">
        <v>46132</v>
      </c>
      <c r="AT147" t="s">
        <v>47234</v>
      </c>
      <c r="AU147" t="s">
        <v>46028</v>
      </c>
      <c r="AV147" t="s">
        <v>46051</v>
      </c>
      <c r="AW147" t="s">
        <v>46103</v>
      </c>
      <c r="AX147" t="s">
        <v>47235</v>
      </c>
      <c r="AY147" t="s">
        <v>47236</v>
      </c>
      <c r="AZ147" t="s">
        <v>46033</v>
      </c>
      <c r="BA147" t="s">
        <v>46136</v>
      </c>
      <c r="BB147" t="s">
        <v>46012</v>
      </c>
      <c r="BC147" t="s">
        <v>47237</v>
      </c>
      <c r="BD147" t="s">
        <v>47238</v>
      </c>
      <c r="BE147" t="s">
        <v>47239</v>
      </c>
    </row>
    <row r="148" spans="1:57" x14ac:dyDescent="0.2">
      <c r="A148" t="str">
        <f t="shared" ca="1" si="56"/>
        <v>{`_id`:`treyes_2017-10-30_07-33-44_-0500_Mon`,</v>
      </c>
      <c r="B148" t="str">
        <f t="shared" ca="1" si="57"/>
        <v>`_rev`:`1-eeb7a0eb128d3885e79fbec91b7e25cb`,</v>
      </c>
      <c r="C148" t="str">
        <f t="shared" ca="1" si="58"/>
        <v>`worksiteEncoded`:`KN_ODS_MNSHOP`,</v>
      </c>
      <c r="D148" t="str">
        <f t="shared" ca="1" si="59"/>
        <v>`client`:`KN`,</v>
      </c>
      <c r="E148" t="str">
        <f t="shared" ca="1" si="60"/>
        <v>`location`:`ODS`,</v>
      </c>
      <c r="F148" t="str">
        <f t="shared" ca="1" si="61"/>
        <v>`locID`:`MNSHOP`,</v>
      </c>
      <c r="G148" t="str">
        <f t="shared" ca="1" si="62"/>
        <v>`username`:`treyes`,</v>
      </c>
      <c r="H148" t="str">
        <f t="shared" ca="1" si="63"/>
        <v>`lastName`:`Reyes`,</v>
      </c>
      <c r="I148" t="str">
        <f t="shared" ca="1" si="64"/>
        <v>`firstName`:`Tommy`,</v>
      </c>
      <c r="J148" t="str">
        <f t="shared" ca="1" si="65"/>
        <v>`technician`:`Reyes, Tommy`,</v>
      </c>
      <c r="K148" t="str">
        <f t="shared" ca="1" si="66"/>
        <v>`timeStampM`:`2017-10-30T07:33:44-05:00`,</v>
      </c>
      <c r="L148" t="str">
        <f t="shared" ca="1" si="67"/>
        <v>`shiftSerial`:`43033_05`,</v>
      </c>
      <c r="M148" t="str">
        <f t="shared" ca="1" si="68"/>
        <v>`siteUid`:521887,</v>
      </c>
      <c r="N148" t="str">
        <f t="shared" ca="1" si="69"/>
        <v>`timeStamp`:43038.3150995602,</v>
      </c>
      <c r="O148" t="str">
        <f t="shared" ca="1" si="70"/>
        <v>`payrollPeriod`:43033,</v>
      </c>
      <c r="P148" t="str">
        <f t="shared" ca="1" si="71"/>
        <v>`payroll_Period`:43033,</v>
      </c>
      <c r="Q148" t="str">
        <f t="shared" ca="1" si="72"/>
        <v>`rprtDate`:43037,</v>
      </c>
      <c r="R148" t="str">
        <f t="shared" ca="1" si="73"/>
        <v>`ts`:0.666666666666667,</v>
      </c>
      <c r="S148" t="str">
        <f t="shared" ca="1" si="74"/>
        <v>`te`:0.75,</v>
      </c>
      <c r="T148" t="str">
        <f t="shared" ca="1" si="75"/>
        <v>`repairHrs`:2,</v>
      </c>
      <c r="U148" t="str">
        <f t="shared" ca="1" si="76"/>
        <v>`timeStarts`:`2017-10-29T16:00:00-05:00`,</v>
      </c>
      <c r="V148" t="str">
        <f t="shared" ca="1" si="77"/>
        <v>`timeEnds`:`2017-10-29T18:00:00-05:00`,</v>
      </c>
      <c r="W148" t="str">
        <f t="shared" ca="1" si="78"/>
        <v>`shift`:`AM`,</v>
      </c>
      <c r="X148" t="str">
        <f t="shared" ca="1" si="79"/>
        <v>`shiftStartTime`:`7`,</v>
      </c>
      <c r="Y148" t="str">
        <f t="shared" ca="1" si="80"/>
        <v>`wONum`:`KNSHOP`,</v>
      </c>
      <c r="Z148" t="str">
        <f t="shared" ca="1" si="81"/>
        <v>`uNum`:`210`,</v>
      </c>
      <c r="AA148" t="str">
        <f t="shared" ca="1" si="82"/>
        <v>`notes`:`Check list`,</v>
      </c>
      <c r="AB148" t="str">
        <f t="shared" ca="1" si="83"/>
        <v>`shift_Serial`:`43033_05`},</v>
      </c>
      <c r="AD148" t="s">
        <v>47240</v>
      </c>
      <c r="AE148" t="s">
        <v>47241</v>
      </c>
      <c r="AF148" t="s">
        <v>45990</v>
      </c>
      <c r="AG148" t="s">
        <v>45991</v>
      </c>
      <c r="AH148" t="s">
        <v>45992</v>
      </c>
      <c r="AI148" t="s">
        <v>45993</v>
      </c>
      <c r="AJ148" t="s">
        <v>45994</v>
      </c>
      <c r="AK148" t="s">
        <v>45995</v>
      </c>
      <c r="AL148" t="s">
        <v>45996</v>
      </c>
      <c r="AM148" t="s">
        <v>45997</v>
      </c>
      <c r="AN148" t="s">
        <v>47242</v>
      </c>
      <c r="AO148" t="s">
        <v>46692</v>
      </c>
      <c r="AP148" t="s">
        <v>46000</v>
      </c>
      <c r="AQ148" t="s">
        <v>47243</v>
      </c>
      <c r="AR148" t="s">
        <v>46002</v>
      </c>
      <c r="AS148" t="s">
        <v>46003</v>
      </c>
      <c r="AT148" t="s">
        <v>46694</v>
      </c>
      <c r="AU148" t="s">
        <v>46337</v>
      </c>
      <c r="AV148" t="s">
        <v>46006</v>
      </c>
      <c r="AW148" t="s">
        <v>46116</v>
      </c>
      <c r="AX148" t="s">
        <v>47244</v>
      </c>
      <c r="AY148" t="s">
        <v>47245</v>
      </c>
      <c r="AZ148" t="s">
        <v>46010</v>
      </c>
      <c r="BA148" t="s">
        <v>46011</v>
      </c>
      <c r="BB148" t="s">
        <v>46012</v>
      </c>
      <c r="BC148" t="s">
        <v>47246</v>
      </c>
      <c r="BD148" t="s">
        <v>47247</v>
      </c>
      <c r="BE148" t="s">
        <v>46699</v>
      </c>
    </row>
    <row r="149" spans="1:57" x14ac:dyDescent="0.2">
      <c r="A149" t="str">
        <f t="shared" ca="1" si="56"/>
        <v>{`_id`:`arrow_2017-10-31_19-23-32_-0500_Tue`,</v>
      </c>
      <c r="B149" t="str">
        <f t="shared" ca="1" si="57"/>
        <v>`_rev`:`1-ee4601853e03d855aeced64b4eef8e7e`,</v>
      </c>
      <c r="C149" t="str">
        <f t="shared" ca="1" si="58"/>
        <v>`worksiteEncoded`:`KN_ODS_MNSHOP`,</v>
      </c>
      <c r="D149" t="str">
        <f t="shared" ca="1" si="59"/>
        <v>`client`:`KN`,</v>
      </c>
      <c r="E149" t="str">
        <f t="shared" ca="1" si="60"/>
        <v>`location`:`ODS`,</v>
      </c>
      <c r="F149" t="str">
        <f t="shared" ca="1" si="61"/>
        <v>`locID`:`MNSHOP`,</v>
      </c>
      <c r="G149" t="str">
        <f t="shared" ca="1" si="62"/>
        <v>`username`:`arrow`,</v>
      </c>
      <c r="H149" t="str">
        <f t="shared" ca="1" si="63"/>
        <v>`lastName`:`Rodriguez`,</v>
      </c>
      <c r="I149" t="str">
        <f t="shared" ca="1" si="64"/>
        <v>`firstName`:`Fernando`,</v>
      </c>
      <c r="J149" t="str">
        <f t="shared" ca="1" si="65"/>
        <v>`technician`:`Rodriguez, Fernando`,</v>
      </c>
      <c r="K149" t="str">
        <f t="shared" ca="1" si="66"/>
        <v>`timeStampM`:`2017-10-31T19:23:32-05:00`,</v>
      </c>
      <c r="L149" t="str">
        <f t="shared" ca="1" si="67"/>
        <v>`shiftSerial`:`43033_03`,</v>
      </c>
      <c r="M149" t="str">
        <f t="shared" ca="1" si="68"/>
        <v>`siteUid`:521887,</v>
      </c>
      <c r="N149" t="str">
        <f t="shared" ca="1" si="69"/>
        <v>`timeStamp`:43039.8080140509,</v>
      </c>
      <c r="O149" t="str">
        <f t="shared" ca="1" si="70"/>
        <v>`payrollPeriod`:43033,</v>
      </c>
      <c r="P149" t="str">
        <f t="shared" ca="1" si="71"/>
        <v>`payroll_Period`:43033,</v>
      </c>
      <c r="Q149" t="str">
        <f t="shared" ca="1" si="72"/>
        <v>`rprtDate`:43035,</v>
      </c>
      <c r="R149" t="str">
        <f t="shared" ca="1" si="73"/>
        <v>`ts`:0.75,</v>
      </c>
      <c r="S149" t="str">
        <f t="shared" ca="1" si="74"/>
        <v>`te`:0,</v>
      </c>
      <c r="T149" t="str">
        <f t="shared" ca="1" si="75"/>
        <v>`repairHrs`:6,</v>
      </c>
      <c r="U149" t="str">
        <f t="shared" ca="1" si="76"/>
        <v>`timeStarts`:`2017-10-27T18:00:00-05:00`,</v>
      </c>
      <c r="V149" t="str">
        <f t="shared" ca="1" si="77"/>
        <v>`timeEnds`:`2017-10-28T00:00:00-05:00`,</v>
      </c>
      <c r="W149" t="str">
        <f t="shared" ca="1" si="78"/>
        <v>`shift`:`PM`,</v>
      </c>
      <c r="X149" t="str">
        <f t="shared" ca="1" si="79"/>
        <v>`shiftStartTime`:`7`,</v>
      </c>
      <c r="Y149" t="str">
        <f t="shared" ca="1" si="80"/>
        <v>`wONum`:`KNSHOP`,</v>
      </c>
      <c r="Z149" t="str">
        <f t="shared" ca="1" si="81"/>
        <v>`uNum`:`507596`,</v>
      </c>
      <c r="AA149" t="str">
        <f t="shared" ca="1" si="82"/>
        <v>`notes`:`Realizar check list  Cambiar pompa del power end Instalar maniful cambia seal fluid end`,</v>
      </c>
      <c r="AB149" t="str">
        <f t="shared" ca="1" si="83"/>
        <v>`shift_Serial`:`43033_03`},</v>
      </c>
      <c r="AD149" t="s">
        <v>47248</v>
      </c>
      <c r="AE149" t="s">
        <v>47249</v>
      </c>
      <c r="AF149" t="s">
        <v>45990</v>
      </c>
      <c r="AG149" t="s">
        <v>45991</v>
      </c>
      <c r="AH149" t="s">
        <v>45992</v>
      </c>
      <c r="AI149" t="s">
        <v>45993</v>
      </c>
      <c r="AJ149" t="s">
        <v>46288</v>
      </c>
      <c r="AK149" t="s">
        <v>46125</v>
      </c>
      <c r="AL149" t="s">
        <v>46289</v>
      </c>
      <c r="AM149" t="s">
        <v>46290</v>
      </c>
      <c r="AN149" t="s">
        <v>47250</v>
      </c>
      <c r="AO149" t="s">
        <v>47251</v>
      </c>
      <c r="AP149" t="s">
        <v>46000</v>
      </c>
      <c r="AQ149" t="s">
        <v>47252</v>
      </c>
      <c r="AR149" t="s">
        <v>46002</v>
      </c>
      <c r="AS149" t="s">
        <v>46003</v>
      </c>
      <c r="AT149" t="s">
        <v>47253</v>
      </c>
      <c r="AU149" t="s">
        <v>46028</v>
      </c>
      <c r="AV149" t="s">
        <v>46148</v>
      </c>
      <c r="AW149" t="s">
        <v>46149</v>
      </c>
      <c r="AX149" t="s">
        <v>47254</v>
      </c>
      <c r="AY149" t="s">
        <v>47255</v>
      </c>
      <c r="AZ149" t="s">
        <v>46033</v>
      </c>
      <c r="BA149" t="s">
        <v>46011</v>
      </c>
      <c r="BB149" t="s">
        <v>46012</v>
      </c>
      <c r="BC149" t="s">
        <v>47011</v>
      </c>
      <c r="BD149" t="s">
        <v>47256</v>
      </c>
      <c r="BE149" t="s">
        <v>47257</v>
      </c>
    </row>
    <row r="150" spans="1:57" x14ac:dyDescent="0.2">
      <c r="A150" t="str">
        <f t="shared" ca="1" si="56"/>
        <v>{`_id`:`lcareaga_2017-11-11_06-10-22_-0600_Sat`,</v>
      </c>
      <c r="B150" t="str">
        <f t="shared" ca="1" si="57"/>
        <v>`_rev`:`1-edfd6ce3e876bf98a6962f299f3a28b3`,</v>
      </c>
      <c r="C150" t="str">
        <f t="shared" ca="1" si="58"/>
        <v>`worksiteEncoded`:`KN_ODS_MNSHOP`,</v>
      </c>
      <c r="D150" t="str">
        <f t="shared" ca="1" si="59"/>
        <v>`client`:`KN`,</v>
      </c>
      <c r="E150" t="str">
        <f t="shared" ca="1" si="60"/>
        <v>`location`:`ODS`,</v>
      </c>
      <c r="F150" t="str">
        <f t="shared" ca="1" si="61"/>
        <v>`locID`:`MNSHOP`,</v>
      </c>
      <c r="G150" t="str">
        <f t="shared" ca="1" si="62"/>
        <v>`username`:`lcareaga`,</v>
      </c>
      <c r="H150" t="str">
        <f t="shared" ca="1" si="63"/>
        <v>`lastName`:`Careaga`,</v>
      </c>
      <c r="I150" t="str">
        <f t="shared" ca="1" si="64"/>
        <v>`firstName`:`Luis`,</v>
      </c>
      <c r="J150" t="str">
        <f t="shared" ca="1" si="65"/>
        <v>`technician`:`Careaga, Luis`,</v>
      </c>
      <c r="K150" t="str">
        <f t="shared" ca="1" si="66"/>
        <v>`timeStampM`:`2017-11-11T06:10:22-06:00`,</v>
      </c>
      <c r="L150" t="str">
        <f t="shared" ca="1" si="67"/>
        <v>`shiftSerial`:`43047_03`,</v>
      </c>
      <c r="M150" t="str">
        <f t="shared" ca="1" si="68"/>
        <v>`siteUid`:521887,</v>
      </c>
      <c r="N150" t="str">
        <f t="shared" ca="1" si="69"/>
        <v>`timeStamp`:43050.2572094097,</v>
      </c>
      <c r="O150" t="str">
        <f t="shared" ca="1" si="70"/>
        <v>`payrollPeriod`:43047,</v>
      </c>
      <c r="P150" t="str">
        <f t="shared" ca="1" si="71"/>
        <v>`payroll_Period`:43047,</v>
      </c>
      <c r="Q150" t="str">
        <f t="shared" ca="1" si="72"/>
        <v>`rprtDate`:43049,</v>
      </c>
      <c r="R150" t="str">
        <f t="shared" ca="1" si="73"/>
        <v>`ts`:0.583333333333333,</v>
      </c>
      <c r="S150" t="str">
        <f t="shared" ca="1" si="74"/>
        <v>`te`:0.708333333333333,</v>
      </c>
      <c r="T150" t="str">
        <f t="shared" ca="1" si="75"/>
        <v>`repairHrs`:3,</v>
      </c>
      <c r="U150" t="str">
        <f t="shared" ca="1" si="76"/>
        <v>`timeStarts`:`2017-11-10T14:00:00-06:00`,</v>
      </c>
      <c r="V150" t="str">
        <f t="shared" ca="1" si="77"/>
        <v>`timeEnds`:`2017-11-10T17:00:00-06:00`,</v>
      </c>
      <c r="W150" t="str">
        <f t="shared" ca="1" si="78"/>
        <v>`shift`:`AM`,</v>
      </c>
      <c r="X150" t="str">
        <f t="shared" ca="1" si="79"/>
        <v>`shiftStartTime`:`null`,</v>
      </c>
      <c r="Y150" t="str">
        <f t="shared" ca="1" si="80"/>
        <v>`wONum`:`KNSHOP`,</v>
      </c>
      <c r="Z150" t="str">
        <f t="shared" ca="1" si="81"/>
        <v>`uNum`:`5122280`,</v>
      </c>
      <c r="AA150" t="str">
        <f t="shared" ca="1" si="82"/>
        <v>`notes`:`Install alternator Guard. Install Top radiator Guard`,</v>
      </c>
      <c r="AB150" t="str">
        <f t="shared" ca="1" si="83"/>
        <v>`shift_Serial`:`43047_03`},</v>
      </c>
      <c r="AD150" t="s">
        <v>47258</v>
      </c>
      <c r="AE150" t="s">
        <v>47259</v>
      </c>
      <c r="AF150" t="s">
        <v>45990</v>
      </c>
      <c r="AG150" t="s">
        <v>45991</v>
      </c>
      <c r="AH150" t="s">
        <v>45992</v>
      </c>
      <c r="AI150" t="s">
        <v>45993</v>
      </c>
      <c r="AJ150" t="s">
        <v>46322</v>
      </c>
      <c r="AK150" t="s">
        <v>46323</v>
      </c>
      <c r="AL150" t="s">
        <v>46324</v>
      </c>
      <c r="AM150" t="s">
        <v>46325</v>
      </c>
      <c r="AN150" t="s">
        <v>47260</v>
      </c>
      <c r="AO150" t="s">
        <v>46485</v>
      </c>
      <c r="AP150" t="s">
        <v>46000</v>
      </c>
      <c r="AQ150" t="s">
        <v>47261</v>
      </c>
      <c r="AR150" t="s">
        <v>46131</v>
      </c>
      <c r="AS150" t="s">
        <v>46132</v>
      </c>
      <c r="AT150" t="s">
        <v>46487</v>
      </c>
      <c r="AU150" t="s">
        <v>46198</v>
      </c>
      <c r="AV150" t="s">
        <v>46074</v>
      </c>
      <c r="AW150" t="s">
        <v>46160</v>
      </c>
      <c r="AX150" t="s">
        <v>47262</v>
      </c>
      <c r="AY150" t="s">
        <v>47263</v>
      </c>
      <c r="AZ150" t="s">
        <v>46010</v>
      </c>
      <c r="BA150" t="s">
        <v>46238</v>
      </c>
      <c r="BB150" t="s">
        <v>46012</v>
      </c>
      <c r="BC150" t="s">
        <v>46491</v>
      </c>
      <c r="BD150" t="s">
        <v>47264</v>
      </c>
      <c r="BE150" t="s">
        <v>46493</v>
      </c>
    </row>
    <row r="151" spans="1:57" x14ac:dyDescent="0.2">
      <c r="A151" t="str">
        <f t="shared" ca="1" si="56"/>
        <v>{`_id`:`hmarce_2017-11-11_22-19-47_-0600_Sat`,</v>
      </c>
      <c r="B151" t="str">
        <f t="shared" ca="1" si="57"/>
        <v>`_rev`:`1-ea804fef621636275e72168e7db4ecb1`,</v>
      </c>
      <c r="C151" t="str">
        <f t="shared" ca="1" si="58"/>
        <v>`worksiteEncoded`:`KN_ODS_MNSHOP`,</v>
      </c>
      <c r="D151" t="str">
        <f t="shared" ca="1" si="59"/>
        <v>`client`:`KN`,</v>
      </c>
      <c r="E151" t="str">
        <f t="shared" ca="1" si="60"/>
        <v>`location`:`ODS`,</v>
      </c>
      <c r="F151" t="str">
        <f t="shared" ca="1" si="61"/>
        <v>`locID`:`MNSHOP`,</v>
      </c>
      <c r="G151" t="str">
        <f t="shared" ca="1" si="62"/>
        <v>`username`:`hmarce`,</v>
      </c>
      <c r="H151" t="str">
        <f t="shared" ca="1" si="63"/>
        <v>`lastName`:`Arce`,</v>
      </c>
      <c r="I151" t="str">
        <f t="shared" ca="1" si="64"/>
        <v>`firstName`:`Hector`,</v>
      </c>
      <c r="J151" t="str">
        <f t="shared" ca="1" si="65"/>
        <v>`technician`:`Arce, Hector`,</v>
      </c>
      <c r="K151" t="str">
        <f t="shared" ca="1" si="66"/>
        <v>`timeStampM`:`2017-11-11T22:19:47-06:00`,</v>
      </c>
      <c r="L151" t="str">
        <f t="shared" ca="1" si="67"/>
        <v>`shiftSerial`:`43047_02`,</v>
      </c>
      <c r="M151" t="str">
        <f t="shared" ca="1" si="68"/>
        <v>`siteUid`:521887,</v>
      </c>
      <c r="N151" t="str">
        <f t="shared" ca="1" si="69"/>
        <v>`timeStamp`:43050.930413206,</v>
      </c>
      <c r="O151" t="str">
        <f t="shared" ca="1" si="70"/>
        <v>`payrollPeriod`:43047,</v>
      </c>
      <c r="P151" t="str">
        <f t="shared" ca="1" si="71"/>
        <v>`payroll_Period`:43047,</v>
      </c>
      <c r="Q151" t="str">
        <f t="shared" ca="1" si="72"/>
        <v>`rprtDate`:43048,</v>
      </c>
      <c r="R151" t="str">
        <f t="shared" ca="1" si="73"/>
        <v>`ts`:0.583333333333333,</v>
      </c>
      <c r="S151" t="str">
        <f t="shared" ca="1" si="74"/>
        <v>`te`:0.708333333333333,</v>
      </c>
      <c r="T151" t="str">
        <f t="shared" ca="1" si="75"/>
        <v>`repairHrs`:3,</v>
      </c>
      <c r="U151" t="str">
        <f t="shared" ca="1" si="76"/>
        <v>`timeStarts`:`2017-11-09T14:00:00-06:00`,</v>
      </c>
      <c r="V151" t="str">
        <f t="shared" ca="1" si="77"/>
        <v>`timeEnds`:`2017-11-09T17:00:00-06:00`,</v>
      </c>
      <c r="W151" t="str">
        <f t="shared" ca="1" si="78"/>
        <v>`shift`:`AM`,</v>
      </c>
      <c r="X151" t="str">
        <f t="shared" ca="1" si="79"/>
        <v>`shiftStartTime`:`6`,</v>
      </c>
      <c r="Y151" t="str">
        <f t="shared" ca="1" si="80"/>
        <v>`wONum`:`KNSHOP`,</v>
      </c>
      <c r="Z151" t="str">
        <f t="shared" ca="1" si="81"/>
        <v>`uNum`:`308659`,</v>
      </c>
      <c r="AA151" t="str">
        <f t="shared" ca="1" si="82"/>
        <v>`notes`:`Replaced generator`,</v>
      </c>
      <c r="AB151" t="str">
        <f t="shared" ca="1" si="83"/>
        <v>`shift_Serial`:`43047_02`},</v>
      </c>
      <c r="AD151" t="s">
        <v>47265</v>
      </c>
      <c r="AE151" t="s">
        <v>47266</v>
      </c>
      <c r="AF151" t="s">
        <v>45990</v>
      </c>
      <c r="AG151" t="s">
        <v>45991</v>
      </c>
      <c r="AH151" t="s">
        <v>45992</v>
      </c>
      <c r="AI151" t="s">
        <v>45993</v>
      </c>
      <c r="AJ151" t="s">
        <v>46191</v>
      </c>
      <c r="AK151" t="s">
        <v>46192</v>
      </c>
      <c r="AL151" t="s">
        <v>46193</v>
      </c>
      <c r="AM151" t="s">
        <v>46194</v>
      </c>
      <c r="AN151" t="s">
        <v>47267</v>
      </c>
      <c r="AO151" t="s">
        <v>46129</v>
      </c>
      <c r="AP151" t="s">
        <v>46000</v>
      </c>
      <c r="AQ151" t="s">
        <v>47268</v>
      </c>
      <c r="AR151" t="s">
        <v>46131</v>
      </c>
      <c r="AS151" t="s">
        <v>46132</v>
      </c>
      <c r="AT151" t="s">
        <v>46133</v>
      </c>
      <c r="AU151" t="s">
        <v>46198</v>
      </c>
      <c r="AV151" t="s">
        <v>46074</v>
      </c>
      <c r="AW151" t="s">
        <v>46160</v>
      </c>
      <c r="AX151" t="s">
        <v>47269</v>
      </c>
      <c r="AY151" t="s">
        <v>47270</v>
      </c>
      <c r="AZ151" t="s">
        <v>46010</v>
      </c>
      <c r="BA151" t="s">
        <v>46034</v>
      </c>
      <c r="BB151" t="s">
        <v>46012</v>
      </c>
      <c r="BC151" t="s">
        <v>47271</v>
      </c>
      <c r="BD151" t="s">
        <v>47272</v>
      </c>
      <c r="BE151" t="s">
        <v>46139</v>
      </c>
    </row>
    <row r="152" spans="1:57" x14ac:dyDescent="0.2">
      <c r="A152" t="str">
        <f t="shared" ca="1" si="56"/>
        <v>{`_id`:`blozano_2017-10-16_19-05-15_-0500_Mon`,</v>
      </c>
      <c r="B152" t="str">
        <f t="shared" ca="1" si="57"/>
        <v>`_rev`:`1-ea4aca006d87dd62603dab62a9bfd223`,</v>
      </c>
      <c r="C152" t="str">
        <f t="shared" ca="1" si="58"/>
        <v>`worksiteEncoded`:`KN_ODS_MNSHOP`,</v>
      </c>
      <c r="D152" t="str">
        <f t="shared" ca="1" si="59"/>
        <v>`client`:`KN`,</v>
      </c>
      <c r="E152" t="str">
        <f t="shared" ca="1" si="60"/>
        <v>`location`:`ODS`,</v>
      </c>
      <c r="F152" t="str">
        <f t="shared" ca="1" si="61"/>
        <v>`locID`:`MNSHOP`,</v>
      </c>
      <c r="G152" t="str">
        <f t="shared" ca="1" si="62"/>
        <v>`username`:`blozano`,</v>
      </c>
      <c r="H152" t="str">
        <f t="shared" ca="1" si="63"/>
        <v>`lastName`:`Lozano`,</v>
      </c>
      <c r="I152" t="str">
        <f t="shared" ca="1" si="64"/>
        <v>`firstName`:`Bonifacio`,</v>
      </c>
      <c r="J152" t="str">
        <f t="shared" ca="1" si="65"/>
        <v>`technician`:`Lozano, Bonifacio`,</v>
      </c>
      <c r="K152" t="str">
        <f t="shared" ca="1" si="66"/>
        <v>`timeStampM`:`2017-10-16T19:05:15-05:00`,</v>
      </c>
      <c r="L152" t="str">
        <f t="shared" ca="1" si="67"/>
        <v>`shiftSerial`:`43019_03`,</v>
      </c>
      <c r="M152" t="str">
        <f t="shared" ca="1" si="68"/>
        <v>`siteUid`:521887,</v>
      </c>
      <c r="N152" t="str">
        <f t="shared" ca="1" si="69"/>
        <v>`timeStamp`:43024.7953164583,</v>
      </c>
      <c r="O152" t="str">
        <f t="shared" ca="1" si="70"/>
        <v>`payrollPeriod`:43019,</v>
      </c>
      <c r="P152" t="str">
        <f t="shared" ca="1" si="71"/>
        <v>`payroll_Period`:43019,</v>
      </c>
      <c r="Q152" t="str">
        <f t="shared" ca="1" si="72"/>
        <v>`rprtDate`:43021,</v>
      </c>
      <c r="R152" t="str">
        <f t="shared" ca="1" si="73"/>
        <v>`ts`:0.75,</v>
      </c>
      <c r="S152" t="str">
        <f t="shared" ca="1" si="74"/>
        <v>`te`:0.208333333333333,</v>
      </c>
      <c r="T152" t="str">
        <f t="shared" ca="1" si="75"/>
        <v>`repairHrs`:11,</v>
      </c>
      <c r="U152" t="str">
        <f t="shared" ca="1" si="76"/>
        <v>`timeStarts`:`2017-10-13T18:00:00-05:00`,</v>
      </c>
      <c r="V152" t="str">
        <f t="shared" ca="1" si="77"/>
        <v>`timeEnds`:`2017-10-14T05:00:00-05:00`,</v>
      </c>
      <c r="W152" t="str">
        <f t="shared" ca="1" si="78"/>
        <v>`shift`:`PM`,</v>
      </c>
      <c r="X152" t="str">
        <f t="shared" ca="1" si="79"/>
        <v>`shiftStartTime`:`7`,</v>
      </c>
      <c r="Y152" t="str">
        <f t="shared" ca="1" si="80"/>
        <v>`wONum`:`KNSHOP`,</v>
      </c>
      <c r="Z152" t="str">
        <f t="shared" ca="1" si="81"/>
        <v>`uNum`:`511976`,</v>
      </c>
      <c r="AA152" t="str">
        <f t="shared" ca="1" si="82"/>
        <v>`notes`:`Frac pump Checklist`,</v>
      </c>
      <c r="AB152" t="str">
        <f t="shared" ca="1" si="83"/>
        <v>`shift_Serial`:`43019_03`},</v>
      </c>
      <c r="AD152" t="s">
        <v>47273</v>
      </c>
      <c r="AE152" t="s">
        <v>47274</v>
      </c>
      <c r="AF152" t="s">
        <v>45990</v>
      </c>
      <c r="AG152" t="s">
        <v>45991</v>
      </c>
      <c r="AH152" t="s">
        <v>45992</v>
      </c>
      <c r="AI152" t="s">
        <v>45993</v>
      </c>
      <c r="AJ152" t="s">
        <v>46040</v>
      </c>
      <c r="AK152" t="s">
        <v>46041</v>
      </c>
      <c r="AL152" t="s">
        <v>46042</v>
      </c>
      <c r="AM152" t="s">
        <v>46043</v>
      </c>
      <c r="AN152" t="s">
        <v>47275</v>
      </c>
      <c r="AO152" t="s">
        <v>47276</v>
      </c>
      <c r="AP152" t="s">
        <v>46000</v>
      </c>
      <c r="AQ152" t="s">
        <v>47277</v>
      </c>
      <c r="AR152" t="s">
        <v>46085</v>
      </c>
      <c r="AS152" t="s">
        <v>46086</v>
      </c>
      <c r="AT152" t="s">
        <v>47278</v>
      </c>
      <c r="AU152" t="s">
        <v>46028</v>
      </c>
      <c r="AV152" t="s">
        <v>46051</v>
      </c>
      <c r="AW152" t="s">
        <v>46103</v>
      </c>
      <c r="AX152" t="s">
        <v>47279</v>
      </c>
      <c r="AY152" t="s">
        <v>47280</v>
      </c>
      <c r="AZ152" t="s">
        <v>46033</v>
      </c>
      <c r="BA152" t="s">
        <v>46011</v>
      </c>
      <c r="BB152" t="s">
        <v>46012</v>
      </c>
      <c r="BC152" t="s">
        <v>47191</v>
      </c>
      <c r="BD152" t="s">
        <v>47281</v>
      </c>
      <c r="BE152" t="s">
        <v>47282</v>
      </c>
    </row>
    <row r="153" spans="1:57" x14ac:dyDescent="0.2">
      <c r="A153" t="str">
        <f t="shared" ca="1" si="56"/>
        <v>{`_id`:`blozano_2017-10-23_06-22-23_-0500_Mon`,</v>
      </c>
      <c r="B153" t="str">
        <f t="shared" ca="1" si="57"/>
        <v>`_rev`:`1-e9f9e7613437587ea9c41624e66d1500`,</v>
      </c>
      <c r="C153" t="str">
        <f t="shared" ca="1" si="58"/>
        <v>`worksiteEncoded`:`KN_ODS_MNSHOP`,</v>
      </c>
      <c r="D153" t="str">
        <f t="shared" ca="1" si="59"/>
        <v>`client`:`KN`,</v>
      </c>
      <c r="E153" t="str">
        <f t="shared" ca="1" si="60"/>
        <v>`location`:`ODS`,</v>
      </c>
      <c r="F153" t="str">
        <f t="shared" ca="1" si="61"/>
        <v>`locID`:`MNSHOP`,</v>
      </c>
      <c r="G153" t="str">
        <f t="shared" ca="1" si="62"/>
        <v>`username`:`blozano`,</v>
      </c>
      <c r="H153" t="str">
        <f t="shared" ca="1" si="63"/>
        <v>`lastName`:`Lozano`,</v>
      </c>
      <c r="I153" t="str">
        <f t="shared" ca="1" si="64"/>
        <v>`firstName`:`Bonifacio`,</v>
      </c>
      <c r="J153" t="str">
        <f t="shared" ca="1" si="65"/>
        <v>`technician`:`Lozano, Bonifacio`,</v>
      </c>
      <c r="K153" t="str">
        <f t="shared" ca="1" si="66"/>
        <v>`timeStampM`:`2017-10-23T06:22:23-05:00`,</v>
      </c>
      <c r="L153" t="str">
        <f t="shared" ca="1" si="67"/>
        <v>`shiftSerial`:`43026_02`,</v>
      </c>
      <c r="M153" t="str">
        <f t="shared" ca="1" si="68"/>
        <v>`siteUid`:521887,</v>
      </c>
      <c r="N153" t="str">
        <f t="shared" ca="1" si="69"/>
        <v>`timeStamp`:43031.2655466435,</v>
      </c>
      <c r="O153" t="str">
        <f t="shared" ca="1" si="70"/>
        <v>`payrollPeriod`:43026,</v>
      </c>
      <c r="P153" t="str">
        <f t="shared" ca="1" si="71"/>
        <v>`payroll_Period`:43026,</v>
      </c>
      <c r="Q153" t="str">
        <f t="shared" ca="1" si="72"/>
        <v>`rprtDate`:43027,</v>
      </c>
      <c r="R153" t="str">
        <f t="shared" ca="1" si="73"/>
        <v>`ts`:0.75,</v>
      </c>
      <c r="S153" t="str">
        <f t="shared" ca="1" si="74"/>
        <v>`te`:0.0416666666666667,</v>
      </c>
      <c r="T153" t="str">
        <f t="shared" ca="1" si="75"/>
        <v>`repairHrs`:7,</v>
      </c>
      <c r="U153" t="str">
        <f t="shared" ca="1" si="76"/>
        <v>`timeStarts`:`2017-10-19T18:00:00-05:00`,</v>
      </c>
      <c r="V153" t="str">
        <f t="shared" ca="1" si="77"/>
        <v>`timeEnds`:`2017-10-20T01:00:00-05:00`,</v>
      </c>
      <c r="W153" t="str">
        <f t="shared" ca="1" si="78"/>
        <v>`shift`:`PM`,</v>
      </c>
      <c r="X153" t="str">
        <f t="shared" ca="1" si="79"/>
        <v>`shiftStartTime`:`7`,</v>
      </c>
      <c r="Y153" t="str">
        <f t="shared" ca="1" si="80"/>
        <v>`wONum`:`KNSHOP`,</v>
      </c>
      <c r="Z153" t="str">
        <f t="shared" ca="1" si="81"/>
        <v>`uNum`:`302110`,</v>
      </c>
      <c r="AA153" t="str">
        <f t="shared" ca="1" si="82"/>
        <v>`notes`:`Check engine codes clean battery terminals install bracket install feder to brackett`,</v>
      </c>
      <c r="AB153" t="str">
        <f t="shared" ca="1" si="83"/>
        <v>`shift_Serial`:`43026_02`},</v>
      </c>
      <c r="AD153" t="s">
        <v>47283</v>
      </c>
      <c r="AE153" t="s">
        <v>47284</v>
      </c>
      <c r="AF153" t="s">
        <v>45990</v>
      </c>
      <c r="AG153" t="s">
        <v>45991</v>
      </c>
      <c r="AH153" t="s">
        <v>45992</v>
      </c>
      <c r="AI153" t="s">
        <v>45993</v>
      </c>
      <c r="AJ153" t="s">
        <v>46040</v>
      </c>
      <c r="AK153" t="s">
        <v>46041</v>
      </c>
      <c r="AL153" t="s">
        <v>46042</v>
      </c>
      <c r="AM153" t="s">
        <v>46043</v>
      </c>
      <c r="AN153" t="s">
        <v>47285</v>
      </c>
      <c r="AO153" t="s">
        <v>46143</v>
      </c>
      <c r="AP153" t="s">
        <v>46000</v>
      </c>
      <c r="AQ153" t="s">
        <v>47286</v>
      </c>
      <c r="AR153" t="s">
        <v>46145</v>
      </c>
      <c r="AS153" t="s">
        <v>46146</v>
      </c>
      <c r="AT153" t="s">
        <v>46147</v>
      </c>
      <c r="AU153" t="s">
        <v>46028</v>
      </c>
      <c r="AV153" t="s">
        <v>46393</v>
      </c>
      <c r="AW153" t="s">
        <v>46329</v>
      </c>
      <c r="AX153" t="s">
        <v>46150</v>
      </c>
      <c r="AY153" t="s">
        <v>47287</v>
      </c>
      <c r="AZ153" t="s">
        <v>46033</v>
      </c>
      <c r="BA153" t="s">
        <v>46011</v>
      </c>
      <c r="BB153" t="s">
        <v>46012</v>
      </c>
      <c r="BC153" t="s">
        <v>47288</v>
      </c>
      <c r="BD153" t="s">
        <v>47289</v>
      </c>
      <c r="BE153" t="s">
        <v>46154</v>
      </c>
    </row>
    <row r="154" spans="1:57" x14ac:dyDescent="0.2">
      <c r="A154" t="str">
        <f t="shared" ca="1" si="56"/>
        <v>{`_id`:`hmarce_2017-10-03_17-11-24_-0500_Tue`,</v>
      </c>
      <c r="B154" t="str">
        <f t="shared" ca="1" si="57"/>
        <v>`_rev`:`1-e96270dbd08cdffbcdcaa271a95d93fb`,</v>
      </c>
      <c r="C154" t="str">
        <f t="shared" ca="1" si="58"/>
        <v>`worksiteEncoded`:`KN_ODS_MNSHOP`,</v>
      </c>
      <c r="D154" t="str">
        <f t="shared" ca="1" si="59"/>
        <v>`client`:`KN`,</v>
      </c>
      <c r="E154" t="str">
        <f t="shared" ca="1" si="60"/>
        <v>`location`:`ODS`,</v>
      </c>
      <c r="F154" t="str">
        <f t="shared" ca="1" si="61"/>
        <v>`locID`:`MNSHOP`,</v>
      </c>
      <c r="G154" t="str">
        <f t="shared" ca="1" si="62"/>
        <v>`username`:`hmarce`,</v>
      </c>
      <c r="H154" t="str">
        <f t="shared" ca="1" si="63"/>
        <v>`lastName`:`Arce`,</v>
      </c>
      <c r="I154" t="str">
        <f t="shared" ca="1" si="64"/>
        <v>`firstName`:`Hector`,</v>
      </c>
      <c r="J154" t="str">
        <f t="shared" ca="1" si="65"/>
        <v>`technician`:`Arce, Hector`,</v>
      </c>
      <c r="K154" t="str">
        <f t="shared" ca="1" si="66"/>
        <v>`timeStampM`:`2017-10-03T17:11:24-05:00`,</v>
      </c>
      <c r="L154" t="str">
        <f t="shared" ca="1" si="67"/>
        <v>`shiftSerial`:`43005_06`,</v>
      </c>
      <c r="M154" t="str">
        <f t="shared" ca="1" si="68"/>
        <v>`siteUid`:521887,</v>
      </c>
      <c r="N154" t="str">
        <f t="shared" ca="1" si="69"/>
        <v>`timeStamp`:43011.7162509144,</v>
      </c>
      <c r="O154" t="str">
        <f t="shared" ca="1" si="70"/>
        <v>`payrollPeriod`:43005,</v>
      </c>
      <c r="P154" t="str">
        <f t="shared" ca="1" si="71"/>
        <v>`payroll_Period`:43005,</v>
      </c>
      <c r="Q154" t="str">
        <f t="shared" ca="1" si="72"/>
        <v>`rprtDate`:43010,</v>
      </c>
      <c r="R154" t="str">
        <f t="shared" ca="1" si="73"/>
        <v>`ts`:0.5,</v>
      </c>
      <c r="S154" t="str">
        <f t="shared" ca="1" si="74"/>
        <v>`te`:0.708333333333333,</v>
      </c>
      <c r="T154" t="str">
        <f t="shared" ca="1" si="75"/>
        <v>`repairHrs`:5,</v>
      </c>
      <c r="U154" t="str">
        <f t="shared" ca="1" si="76"/>
        <v>`timeStarts`:`2017-10-02T12:00:00-05:00`,</v>
      </c>
      <c r="V154" t="str">
        <f t="shared" ca="1" si="77"/>
        <v>`timeEnds`:`2017-10-02T17:00:00-05:00`,</v>
      </c>
      <c r="W154" t="str">
        <f t="shared" ca="1" si="78"/>
        <v>`shift`:`AM`,</v>
      </c>
      <c r="X154" t="str">
        <f t="shared" ca="1" si="79"/>
        <v>`shiftStartTime`:`6`,</v>
      </c>
      <c r="Y154" t="str">
        <f t="shared" ca="1" si="80"/>
        <v>`wONum`:`KNSHOP`,</v>
      </c>
      <c r="Z154" t="str">
        <f t="shared" ca="1" si="81"/>
        <v>`uNum`:`10091`,</v>
      </c>
      <c r="AA154" t="str">
        <f t="shared" ca="1" si="82"/>
        <v>`notes`:`Remove fan motor`,</v>
      </c>
      <c r="AB154" t="str">
        <f t="shared" ca="1" si="83"/>
        <v>`shift_Serial`:`43005_06`},</v>
      </c>
      <c r="AD154" t="s">
        <v>47290</v>
      </c>
      <c r="AE154" t="s">
        <v>47291</v>
      </c>
      <c r="AF154" t="s">
        <v>45990</v>
      </c>
      <c r="AG154" t="s">
        <v>45991</v>
      </c>
      <c r="AH154" t="s">
        <v>45992</v>
      </c>
      <c r="AI154" t="s">
        <v>45993</v>
      </c>
      <c r="AJ154" t="s">
        <v>46191</v>
      </c>
      <c r="AK154" t="s">
        <v>46192</v>
      </c>
      <c r="AL154" t="s">
        <v>46193</v>
      </c>
      <c r="AM154" t="s">
        <v>46194</v>
      </c>
      <c r="AN154" t="s">
        <v>47292</v>
      </c>
      <c r="AO154" t="s">
        <v>46401</v>
      </c>
      <c r="AP154" t="s">
        <v>46000</v>
      </c>
      <c r="AQ154" t="s">
        <v>47293</v>
      </c>
      <c r="AR154" t="s">
        <v>46209</v>
      </c>
      <c r="AS154" t="s">
        <v>46210</v>
      </c>
      <c r="AT154" t="s">
        <v>46403</v>
      </c>
      <c r="AU154" t="s">
        <v>46429</v>
      </c>
      <c r="AV154" t="s">
        <v>46074</v>
      </c>
      <c r="AW154" t="s">
        <v>46030</v>
      </c>
      <c r="AX154" t="s">
        <v>47294</v>
      </c>
      <c r="AY154" t="s">
        <v>47295</v>
      </c>
      <c r="AZ154" t="s">
        <v>46010</v>
      </c>
      <c r="BA154" t="s">
        <v>46034</v>
      </c>
      <c r="BB154" t="s">
        <v>46012</v>
      </c>
      <c r="BC154" t="s">
        <v>47296</v>
      </c>
      <c r="BD154" t="s">
        <v>47297</v>
      </c>
      <c r="BE154" t="s">
        <v>46410</v>
      </c>
    </row>
    <row r="155" spans="1:57" x14ac:dyDescent="0.2">
      <c r="A155" t="str">
        <f t="shared" ca="1" si="56"/>
        <v>{`_id`:`treyes_2017-10-09_19-02-47_-0500_Mon`,</v>
      </c>
      <c r="B155" t="str">
        <f t="shared" ca="1" si="57"/>
        <v>`_rev`:`1-e8456c5d6c8fa8142011a41894fd9993`,</v>
      </c>
      <c r="C155" t="str">
        <f t="shared" ca="1" si="58"/>
        <v>`worksiteEncoded`:`KN_ODS_MNSHOP`,</v>
      </c>
      <c r="D155" t="str">
        <f t="shared" ca="1" si="59"/>
        <v>`client`:`KN`,</v>
      </c>
      <c r="E155" t="str">
        <f t="shared" ca="1" si="60"/>
        <v>`location`:`ODS`,</v>
      </c>
      <c r="F155" t="str">
        <f t="shared" ca="1" si="61"/>
        <v>`locID`:`MNSHOP`,</v>
      </c>
      <c r="G155" t="str">
        <f t="shared" ca="1" si="62"/>
        <v>`username`:`treyes`,</v>
      </c>
      <c r="H155" t="str">
        <f t="shared" ca="1" si="63"/>
        <v>`lastName`:`Reyes`,</v>
      </c>
      <c r="I155" t="str">
        <f t="shared" ca="1" si="64"/>
        <v>`firstName`:`Tommy`,</v>
      </c>
      <c r="J155" t="str">
        <f t="shared" ca="1" si="65"/>
        <v>`technician`:`Reyes, Tommy`,</v>
      </c>
      <c r="K155" t="str">
        <f t="shared" ca="1" si="66"/>
        <v>`timeStampM`:`2017-10-09T19:02:47-05:00`,</v>
      </c>
      <c r="L155" t="str">
        <f t="shared" ca="1" si="67"/>
        <v>`shiftSerial`:`43012_05`,</v>
      </c>
      <c r="M155" t="str">
        <f t="shared" ca="1" si="68"/>
        <v>`siteUid`:521887,</v>
      </c>
      <c r="N155" t="str">
        <f t="shared" ca="1" si="69"/>
        <v>`timeStamp`:43017.7936040972,</v>
      </c>
      <c r="O155" t="str">
        <f t="shared" ca="1" si="70"/>
        <v>`payrollPeriod`:43012,</v>
      </c>
      <c r="P155" t="str">
        <f t="shared" ca="1" si="71"/>
        <v>`payroll_Period`:43012,</v>
      </c>
      <c r="Q155" t="str">
        <f t="shared" ca="1" si="72"/>
        <v>`rprtDate`:43016,</v>
      </c>
      <c r="R155" t="str">
        <f t="shared" ca="1" si="73"/>
        <v>`ts`:0.666666666666667,</v>
      </c>
      <c r="S155" t="str">
        <f t="shared" ca="1" si="74"/>
        <v>`te`:0.75,</v>
      </c>
      <c r="T155" t="str">
        <f t="shared" ca="1" si="75"/>
        <v>`repairHrs`:2,</v>
      </c>
      <c r="U155" t="str">
        <f t="shared" ca="1" si="76"/>
        <v>`timeStarts`:`2017-10-08T16:00:00-05:00`,</v>
      </c>
      <c r="V155" t="str">
        <f t="shared" ca="1" si="77"/>
        <v>`timeEnds`:`2017-10-08T18:00:00-05:00`,</v>
      </c>
      <c r="W155" t="str">
        <f t="shared" ca="1" si="78"/>
        <v>`shift`:`AM`,</v>
      </c>
      <c r="X155" t="str">
        <f t="shared" ca="1" si="79"/>
        <v>`shiftStartTime`:`7`,</v>
      </c>
      <c r="Y155" t="str">
        <f t="shared" ca="1" si="80"/>
        <v>`wONum`:`KNSHOP`,</v>
      </c>
      <c r="Z155" t="str">
        <f t="shared" ca="1" si="81"/>
        <v>`uNum`:`506128`,</v>
      </c>
      <c r="AA155" t="str">
        <f t="shared" ca="1" si="82"/>
        <v>`notes`:`Check list refill all fluids run test`,</v>
      </c>
      <c r="AB155" t="str">
        <f t="shared" ca="1" si="83"/>
        <v>`shift_Serial`:`43012_05`},</v>
      </c>
      <c r="AD155" t="s">
        <v>47298</v>
      </c>
      <c r="AE155" t="s">
        <v>47299</v>
      </c>
      <c r="AF155" t="s">
        <v>45990</v>
      </c>
      <c r="AG155" t="s">
        <v>45991</v>
      </c>
      <c r="AH155" t="s">
        <v>45992</v>
      </c>
      <c r="AI155" t="s">
        <v>45993</v>
      </c>
      <c r="AJ155" t="s">
        <v>45994</v>
      </c>
      <c r="AK155" t="s">
        <v>45995</v>
      </c>
      <c r="AL155" t="s">
        <v>45996</v>
      </c>
      <c r="AM155" t="s">
        <v>45997</v>
      </c>
      <c r="AN155" t="s">
        <v>47300</v>
      </c>
      <c r="AO155" t="s">
        <v>46023</v>
      </c>
      <c r="AP155" t="s">
        <v>46000</v>
      </c>
      <c r="AQ155" t="s">
        <v>47301</v>
      </c>
      <c r="AR155" t="s">
        <v>46025</v>
      </c>
      <c r="AS155" t="s">
        <v>46026</v>
      </c>
      <c r="AT155" t="s">
        <v>46027</v>
      </c>
      <c r="AU155" t="s">
        <v>46337</v>
      </c>
      <c r="AV155" t="s">
        <v>46006</v>
      </c>
      <c r="AW155" t="s">
        <v>46116</v>
      </c>
      <c r="AX155" t="s">
        <v>47302</v>
      </c>
      <c r="AY155" t="s">
        <v>47303</v>
      </c>
      <c r="AZ155" t="s">
        <v>46010</v>
      </c>
      <c r="BA155" t="s">
        <v>46011</v>
      </c>
      <c r="BB155" t="s">
        <v>46012</v>
      </c>
      <c r="BC155" t="s">
        <v>47304</v>
      </c>
      <c r="BD155" t="s">
        <v>47305</v>
      </c>
      <c r="BE155" t="s">
        <v>46037</v>
      </c>
    </row>
    <row r="156" spans="1:57" x14ac:dyDescent="0.2">
      <c r="A156" t="str">
        <f t="shared" ca="1" si="56"/>
        <v>{`_id`:`treyes_2017-11-12_06-34-20_-0600_Sun`,</v>
      </c>
      <c r="B156" t="str">
        <f t="shared" ca="1" si="57"/>
        <v>`_rev`:`1-e83b9bca0aef5bcb11cad71c82ff2ad3`,</v>
      </c>
      <c r="C156" t="str">
        <f t="shared" ca="1" si="58"/>
        <v>`worksiteEncoded`:`KN_ODS_MNSHOP`,</v>
      </c>
      <c r="D156" t="str">
        <f t="shared" ca="1" si="59"/>
        <v>`client`:`KN`,</v>
      </c>
      <c r="E156" t="str">
        <f t="shared" ca="1" si="60"/>
        <v>`location`:`ODS`,</v>
      </c>
      <c r="F156" t="str">
        <f t="shared" ca="1" si="61"/>
        <v>`locID`:`MNSHOP`,</v>
      </c>
      <c r="G156" t="str">
        <f t="shared" ca="1" si="62"/>
        <v>`username`:`treyes`,</v>
      </c>
      <c r="H156" t="str">
        <f t="shared" ca="1" si="63"/>
        <v>`lastName`:`Reyes`,</v>
      </c>
      <c r="I156" t="str">
        <f t="shared" ca="1" si="64"/>
        <v>`firstName`:`Tommy`,</v>
      </c>
      <c r="J156" t="str">
        <f t="shared" ca="1" si="65"/>
        <v>`technician`:`Reyes, Tommy`,</v>
      </c>
      <c r="K156" t="str">
        <f t="shared" ca="1" si="66"/>
        <v>`timeStampM`:`2017-11-12T06:34:20-06:00`,</v>
      </c>
      <c r="L156" t="str">
        <f t="shared" ca="1" si="67"/>
        <v>`shiftSerial`:`43047_03`,</v>
      </c>
      <c r="M156" t="str">
        <f t="shared" ca="1" si="68"/>
        <v>`siteUid`:521887,</v>
      </c>
      <c r="N156" t="str">
        <f t="shared" ca="1" si="69"/>
        <v>`timeStamp`:43051.2738531597,</v>
      </c>
      <c r="O156" t="str">
        <f t="shared" ca="1" si="70"/>
        <v>`payrollPeriod`:43047,</v>
      </c>
      <c r="P156" t="str">
        <f t="shared" ca="1" si="71"/>
        <v>`payroll_Period`:43047,</v>
      </c>
      <c r="Q156" t="str">
        <f t="shared" ca="1" si="72"/>
        <v>`rprtDate`:43049,</v>
      </c>
      <c r="R156" t="str">
        <f t="shared" ca="1" si="73"/>
        <v>`ts`:0.520833333333333,</v>
      </c>
      <c r="S156" t="str">
        <f t="shared" ca="1" si="74"/>
        <v>`te`:0.75,</v>
      </c>
      <c r="T156" t="str">
        <f t="shared" ca="1" si="75"/>
        <v>`repairHrs`:5.5,</v>
      </c>
      <c r="U156" t="str">
        <f t="shared" ca="1" si="76"/>
        <v>`timeStarts`:`2017-11-10T12:30:00-06:00`,</v>
      </c>
      <c r="V156" t="str">
        <f t="shared" ca="1" si="77"/>
        <v>`timeEnds`:`2017-11-10T18:00:00-06:00`,</v>
      </c>
      <c r="W156" t="str">
        <f t="shared" ca="1" si="78"/>
        <v>`shift`:`AM`,</v>
      </c>
      <c r="X156" t="str">
        <f t="shared" ca="1" si="79"/>
        <v>`shiftStartTime`:`7`,</v>
      </c>
      <c r="Y156" t="str">
        <f t="shared" ca="1" si="80"/>
        <v>`wONum`:`KNSHOP`,</v>
      </c>
      <c r="Z156" t="str">
        <f t="shared" ca="1" si="81"/>
        <v>`uNum`:`610194`,</v>
      </c>
      <c r="AA156" t="str">
        <f t="shared" ca="1" si="82"/>
        <v>`notes`:`Check list repace hub seal`,</v>
      </c>
      <c r="AB156" t="str">
        <f t="shared" ca="1" si="83"/>
        <v>`shift_Serial`:`43047_03`},</v>
      </c>
      <c r="AD156" t="s">
        <v>47306</v>
      </c>
      <c r="AE156" t="s">
        <v>47307</v>
      </c>
      <c r="AF156" t="s">
        <v>45990</v>
      </c>
      <c r="AG156" t="s">
        <v>45991</v>
      </c>
      <c r="AH156" t="s">
        <v>45992</v>
      </c>
      <c r="AI156" t="s">
        <v>45993</v>
      </c>
      <c r="AJ156" t="s">
        <v>45994</v>
      </c>
      <c r="AK156" t="s">
        <v>45995</v>
      </c>
      <c r="AL156" t="s">
        <v>45996</v>
      </c>
      <c r="AM156" t="s">
        <v>45997</v>
      </c>
      <c r="AN156" t="s">
        <v>47308</v>
      </c>
      <c r="AO156" t="s">
        <v>46485</v>
      </c>
      <c r="AP156" t="s">
        <v>46000</v>
      </c>
      <c r="AQ156" t="s">
        <v>47309</v>
      </c>
      <c r="AR156" t="s">
        <v>46131</v>
      </c>
      <c r="AS156" t="s">
        <v>46132</v>
      </c>
      <c r="AT156" t="s">
        <v>46487</v>
      </c>
      <c r="AU156" t="s">
        <v>46005</v>
      </c>
      <c r="AV156" t="s">
        <v>46006</v>
      </c>
      <c r="AW156" t="s">
        <v>46007</v>
      </c>
      <c r="AX156" t="s">
        <v>47310</v>
      </c>
      <c r="AY156" t="s">
        <v>47311</v>
      </c>
      <c r="AZ156" t="s">
        <v>46010</v>
      </c>
      <c r="BA156" t="s">
        <v>46011</v>
      </c>
      <c r="BB156" t="s">
        <v>46012</v>
      </c>
      <c r="BC156" t="s">
        <v>47312</v>
      </c>
      <c r="BD156" t="s">
        <v>47313</v>
      </c>
      <c r="BE156" t="s">
        <v>46493</v>
      </c>
    </row>
    <row r="157" spans="1:57" x14ac:dyDescent="0.2">
      <c r="A157" t="str">
        <f t="shared" ca="1" si="56"/>
        <v>{`_id`:`marodriguez_2017-10-24_14-21-01_-0500_Tue`,</v>
      </c>
      <c r="B157" t="str">
        <f t="shared" ca="1" si="57"/>
        <v>`_rev`:`1-e7fab44fe4bc371008c5bd18cfefdf19`,</v>
      </c>
      <c r="C157" t="str">
        <f t="shared" ca="1" si="58"/>
        <v>`worksiteEncoded`:`KN_ODS_MNSHOP`,</v>
      </c>
      <c r="D157" t="str">
        <f t="shared" ca="1" si="59"/>
        <v>`client`:`KN`,</v>
      </c>
      <c r="E157" t="str">
        <f t="shared" ca="1" si="60"/>
        <v>`location`:`ODS`,</v>
      </c>
      <c r="F157" t="str">
        <f t="shared" ca="1" si="61"/>
        <v>`locID`:`MNSHOP`,</v>
      </c>
      <c r="G157" t="str">
        <f t="shared" ca="1" si="62"/>
        <v>`username`:`marodriguez`,</v>
      </c>
      <c r="H157" t="str">
        <f t="shared" ca="1" si="63"/>
        <v>`lastName`:`Rodriguez`,</v>
      </c>
      <c r="I157" t="str">
        <f t="shared" ca="1" si="64"/>
        <v>`firstName`:`Marco`,</v>
      </c>
      <c r="J157" t="str">
        <f t="shared" ca="1" si="65"/>
        <v>`technician`:`Rodriguez, Marco`,</v>
      </c>
      <c r="K157" t="str">
        <f t="shared" ca="1" si="66"/>
        <v>`timeStampM`:`2017-10-24T14:21:01-05:00`,</v>
      </c>
      <c r="L157" t="str">
        <f t="shared" ca="1" si="67"/>
        <v>`shiftSerial`:`43026_05`,</v>
      </c>
      <c r="M157" t="str">
        <f t="shared" ca="1" si="68"/>
        <v>`siteUid`:521887,</v>
      </c>
      <c r="N157" t="str">
        <f t="shared" ca="1" si="69"/>
        <v>`timeStamp`:43032.5979306944,</v>
      </c>
      <c r="O157" t="str">
        <f t="shared" ca="1" si="70"/>
        <v>`payrollPeriod`:43026,</v>
      </c>
      <c r="P157" t="str">
        <f t="shared" ca="1" si="71"/>
        <v>`payroll_Period`:43026,</v>
      </c>
      <c r="Q157" t="str">
        <f t="shared" ca="1" si="72"/>
        <v>`rprtDate`:43030,</v>
      </c>
      <c r="R157" t="str">
        <f t="shared" ca="1" si="73"/>
        <v>`ts`:0.75,</v>
      </c>
      <c r="S157" t="str">
        <f t="shared" ca="1" si="74"/>
        <v>`te`:0.0416666666666667,</v>
      </c>
      <c r="T157" t="str">
        <f t="shared" ca="1" si="75"/>
        <v>`repairHrs`:7,</v>
      </c>
      <c r="U157" t="str">
        <f t="shared" ca="1" si="76"/>
        <v>`timeStarts`:`2017-10-22T18:00:00-05:00`,</v>
      </c>
      <c r="V157" t="str">
        <f t="shared" ca="1" si="77"/>
        <v>`timeEnds`:`2017-10-23T01:00:00-05:00`,</v>
      </c>
      <c r="W157" t="str">
        <f t="shared" ca="1" si="78"/>
        <v>`shift`:`PM`,</v>
      </c>
      <c r="X157" t="str">
        <f t="shared" ca="1" si="79"/>
        <v>`shiftStartTime`:`19`,</v>
      </c>
      <c r="Y157" t="str">
        <f t="shared" ca="1" si="80"/>
        <v>`wONum`:`KNSHOP`,</v>
      </c>
      <c r="Z157" t="str">
        <f t="shared" ca="1" si="81"/>
        <v>`uNum`:`508766`,</v>
      </c>
      <c r="AA157" t="str">
        <f t="shared" ca="1" si="82"/>
        <v>`notes`:`reemplaza fluid end teniendo que desarmar por completo valvulas interiores resortes bridas tapas de succion etc`,</v>
      </c>
      <c r="AB157" t="str">
        <f t="shared" ca="1" si="83"/>
        <v>`shift_Serial`:`43026_05`},</v>
      </c>
      <c r="AD157" t="s">
        <v>47314</v>
      </c>
      <c r="AE157" t="s">
        <v>47315</v>
      </c>
      <c r="AF157" t="s">
        <v>45990</v>
      </c>
      <c r="AG157" t="s">
        <v>45991</v>
      </c>
      <c r="AH157" t="s">
        <v>45992</v>
      </c>
      <c r="AI157" t="s">
        <v>45993</v>
      </c>
      <c r="AJ157" t="s">
        <v>46124</v>
      </c>
      <c r="AK157" t="s">
        <v>46125</v>
      </c>
      <c r="AL157" t="s">
        <v>46126</v>
      </c>
      <c r="AM157" t="s">
        <v>46127</v>
      </c>
      <c r="AN157" t="s">
        <v>47316</v>
      </c>
      <c r="AO157" t="s">
        <v>47317</v>
      </c>
      <c r="AP157" t="s">
        <v>46000</v>
      </c>
      <c r="AQ157" t="s">
        <v>47318</v>
      </c>
      <c r="AR157" t="s">
        <v>46145</v>
      </c>
      <c r="AS157" t="s">
        <v>46146</v>
      </c>
      <c r="AT157" t="s">
        <v>47319</v>
      </c>
      <c r="AU157" t="s">
        <v>46028</v>
      </c>
      <c r="AV157" t="s">
        <v>46393</v>
      </c>
      <c r="AW157" t="s">
        <v>46329</v>
      </c>
      <c r="AX157" t="s">
        <v>47320</v>
      </c>
      <c r="AY157" t="s">
        <v>47321</v>
      </c>
      <c r="AZ157" t="s">
        <v>46033</v>
      </c>
      <c r="BA157" t="s">
        <v>46136</v>
      </c>
      <c r="BB157" t="s">
        <v>46012</v>
      </c>
      <c r="BC157" t="s">
        <v>47322</v>
      </c>
      <c r="BD157" t="s">
        <v>47323</v>
      </c>
      <c r="BE157" t="s">
        <v>47324</v>
      </c>
    </row>
    <row r="158" spans="1:57" x14ac:dyDescent="0.2">
      <c r="A158" t="str">
        <f t="shared" ca="1" si="56"/>
        <v>{`_id`:`blozano_2017-11-07_06-25-28_-0600_Tue`,</v>
      </c>
      <c r="B158" t="str">
        <f t="shared" ca="1" si="57"/>
        <v>`_rev`:`1-e7f99df6b3ea33bd98b438dd1521a195`,</v>
      </c>
      <c r="C158" t="str">
        <f t="shared" ca="1" si="58"/>
        <v>`worksiteEncoded`:`KN_ODS_MNSHOP`,</v>
      </c>
      <c r="D158" t="str">
        <f t="shared" ca="1" si="59"/>
        <v>`client`:`KN`,</v>
      </c>
      <c r="E158" t="str">
        <f t="shared" ca="1" si="60"/>
        <v>`location`:`ODS`,</v>
      </c>
      <c r="F158" t="str">
        <f t="shared" ca="1" si="61"/>
        <v>`locID`:`MNSHOP`,</v>
      </c>
      <c r="G158" t="str">
        <f t="shared" ca="1" si="62"/>
        <v>`username`:`blozano`,</v>
      </c>
      <c r="H158" t="str">
        <f t="shared" ca="1" si="63"/>
        <v>`lastName`:`Lozano`,</v>
      </c>
      <c r="I158" t="str">
        <f t="shared" ca="1" si="64"/>
        <v>`firstName`:`Bonifacio`,</v>
      </c>
      <c r="J158" t="str">
        <f t="shared" ca="1" si="65"/>
        <v>`technician`:`Lozano, Bonifacio`,</v>
      </c>
      <c r="K158" t="str">
        <f t="shared" ca="1" si="66"/>
        <v>`timeStampM`:`2017-11-07T06:25:28-06:00`,</v>
      </c>
      <c r="L158" t="str">
        <f t="shared" ca="1" si="67"/>
        <v>`shiftSerial`:`43040_05`,</v>
      </c>
      <c r="M158" t="str">
        <f t="shared" ca="1" si="68"/>
        <v>`siteUid`:521887,</v>
      </c>
      <c r="N158" t="str">
        <f t="shared" ca="1" si="69"/>
        <v>`timeStamp`:43046.2676857176,</v>
      </c>
      <c r="O158" t="str">
        <f t="shared" ca="1" si="70"/>
        <v>`payrollPeriod`:43040,</v>
      </c>
      <c r="P158" t="str">
        <f t="shared" ca="1" si="71"/>
        <v>`payroll_Period`:43040,</v>
      </c>
      <c r="Q158" t="str">
        <f t="shared" ca="1" si="72"/>
        <v>`rprtDate`:43044,</v>
      </c>
      <c r="R158" t="str">
        <f t="shared" ca="1" si="73"/>
        <v>`ts`:0.916666666666667,</v>
      </c>
      <c r="S158" t="str">
        <f t="shared" ca="1" si="74"/>
        <v>`te`:0.0833333333333333,</v>
      </c>
      <c r="T158" t="str">
        <f t="shared" ca="1" si="75"/>
        <v>`repairHrs`:4,</v>
      </c>
      <c r="U158" t="str">
        <f t="shared" ca="1" si="76"/>
        <v>`timeStarts`:`2017-11-05T22:00:00-06:00`,</v>
      </c>
      <c r="V158" t="str">
        <f t="shared" ca="1" si="77"/>
        <v>`timeEnds`:`2017-11-06T02:00:00-06:00`,</v>
      </c>
      <c r="W158" t="str">
        <f t="shared" ca="1" si="78"/>
        <v>`shift`:`PM`,</v>
      </c>
      <c r="X158" t="str">
        <f t="shared" ca="1" si="79"/>
        <v>`shiftStartTime`:`7`,</v>
      </c>
      <c r="Y158" t="str">
        <f t="shared" ca="1" si="80"/>
        <v>`wONum`:`KNSHOP`,</v>
      </c>
      <c r="Z158" t="str">
        <f t="shared" ca="1" si="81"/>
        <v>`uNum`:`3121765`,</v>
      </c>
      <c r="AA158" t="str">
        <f t="shared" ca="1" si="82"/>
        <v>`notes`:`Tractor checklist`,</v>
      </c>
      <c r="AB158" t="str">
        <f t="shared" ca="1" si="83"/>
        <v>`shift_Serial`:`43040_05`},</v>
      </c>
      <c r="AD158" t="s">
        <v>47325</v>
      </c>
      <c r="AE158" t="s">
        <v>47326</v>
      </c>
      <c r="AF158" t="s">
        <v>45990</v>
      </c>
      <c r="AG158" t="s">
        <v>45991</v>
      </c>
      <c r="AH158" t="s">
        <v>45992</v>
      </c>
      <c r="AI158" t="s">
        <v>45993</v>
      </c>
      <c r="AJ158" t="s">
        <v>46040</v>
      </c>
      <c r="AK158" t="s">
        <v>46041</v>
      </c>
      <c r="AL158" t="s">
        <v>46042</v>
      </c>
      <c r="AM158" t="s">
        <v>46043</v>
      </c>
      <c r="AN158" t="s">
        <v>47327</v>
      </c>
      <c r="AO158" t="s">
        <v>46375</v>
      </c>
      <c r="AP158" t="s">
        <v>46000</v>
      </c>
      <c r="AQ158" t="s">
        <v>47328</v>
      </c>
      <c r="AR158" t="s">
        <v>46047</v>
      </c>
      <c r="AS158" t="s">
        <v>46048</v>
      </c>
      <c r="AT158" t="s">
        <v>46377</v>
      </c>
      <c r="AU158" t="s">
        <v>46582</v>
      </c>
      <c r="AV158" t="s">
        <v>46533</v>
      </c>
      <c r="AW158" t="s">
        <v>46089</v>
      </c>
      <c r="AX158" t="s">
        <v>47329</v>
      </c>
      <c r="AY158" t="s">
        <v>47330</v>
      </c>
      <c r="AZ158" t="s">
        <v>46033</v>
      </c>
      <c r="BA158" t="s">
        <v>46011</v>
      </c>
      <c r="BB158" t="s">
        <v>46012</v>
      </c>
      <c r="BC158" t="s">
        <v>47331</v>
      </c>
      <c r="BD158" t="s">
        <v>46055</v>
      </c>
      <c r="BE158" t="s">
        <v>46382</v>
      </c>
    </row>
    <row r="159" spans="1:57" x14ac:dyDescent="0.2">
      <c r="A159" t="str">
        <f t="shared" ca="1" si="56"/>
        <v>{`_id`:`lcareaga_2017-10-25_07-43-24_-0500_Wed`,</v>
      </c>
      <c r="B159" t="str">
        <f t="shared" ca="1" si="57"/>
        <v>`_rev`:`1-e78d02eaea87372e98605d9dbfeec89e`,</v>
      </c>
      <c r="C159" t="str">
        <f t="shared" ca="1" si="58"/>
        <v>`worksiteEncoded`:`KN_ODS_MNSHOP`,</v>
      </c>
      <c r="D159" t="str">
        <f t="shared" ca="1" si="59"/>
        <v>`client`:`KN`,</v>
      </c>
      <c r="E159" t="str">
        <f t="shared" ca="1" si="60"/>
        <v>`location`:`ODS`,</v>
      </c>
      <c r="F159" t="str">
        <f t="shared" ca="1" si="61"/>
        <v>`locID`:`MNSHOP`,</v>
      </c>
      <c r="G159" t="str">
        <f t="shared" ca="1" si="62"/>
        <v>`username`:`lcareaga`,</v>
      </c>
      <c r="H159" t="str">
        <f t="shared" ca="1" si="63"/>
        <v>`lastName`:`Careaga`,</v>
      </c>
      <c r="I159" t="str">
        <f t="shared" ca="1" si="64"/>
        <v>`firstName`:`Luis`,</v>
      </c>
      <c r="J159" t="str">
        <f t="shared" ca="1" si="65"/>
        <v>`technician`:`Careaga, Luis`,</v>
      </c>
      <c r="K159" t="str">
        <f t="shared" ca="1" si="66"/>
        <v>`timeStampM`:`2017-10-25T07:43:24-05:00`,</v>
      </c>
      <c r="L159" t="str">
        <f t="shared" ca="1" si="67"/>
        <v>`shiftSerial`:`43026_07`,</v>
      </c>
      <c r="M159" t="str">
        <f t="shared" ca="1" si="68"/>
        <v>`siteUid`:521887,</v>
      </c>
      <c r="N159" t="str">
        <f t="shared" ca="1" si="69"/>
        <v>`timeStamp`:43033.321813912,</v>
      </c>
      <c r="O159" t="str">
        <f t="shared" ca="1" si="70"/>
        <v>`payrollPeriod`:43026,</v>
      </c>
      <c r="P159" t="str">
        <f t="shared" ca="1" si="71"/>
        <v>`payroll_Period`:43026,</v>
      </c>
      <c r="Q159" t="str">
        <f t="shared" ca="1" si="72"/>
        <v>`rprtDate`:43032,</v>
      </c>
      <c r="R159" t="str">
        <f t="shared" ca="1" si="73"/>
        <v>`ts`:0.5,</v>
      </c>
      <c r="S159" t="str">
        <f t="shared" ca="1" si="74"/>
        <v>`te`:0.708333333333333,</v>
      </c>
      <c r="T159" t="str">
        <f t="shared" ca="1" si="75"/>
        <v>`repairHrs`:5,</v>
      </c>
      <c r="U159" t="str">
        <f t="shared" ca="1" si="76"/>
        <v>`timeStarts`:`2017-10-24T12:00:00-05:00`,</v>
      </c>
      <c r="V159" t="str">
        <f t="shared" ca="1" si="77"/>
        <v>`timeEnds`:`2017-10-24T17:00:00-05:00`,</v>
      </c>
      <c r="W159" t="str">
        <f t="shared" ca="1" si="78"/>
        <v>`shift`:`AM`,</v>
      </c>
      <c r="X159" t="str">
        <f t="shared" ca="1" si="79"/>
        <v>`shiftStartTime`:`null`,</v>
      </c>
      <c r="Y159" t="str">
        <f t="shared" ca="1" si="80"/>
        <v>`wONum`:`KNSHOP`,</v>
      </c>
      <c r="Z159" t="str">
        <f t="shared" ca="1" si="81"/>
        <v>`uNum`:`620169`,</v>
      </c>
      <c r="AA159" t="str">
        <f t="shared" ca="1" si="82"/>
        <v>`notes`:`Remove and replace Valves and seats on fluid end`,</v>
      </c>
      <c r="AB159" t="str">
        <f t="shared" ca="1" si="83"/>
        <v>`shift_Serial`:`43026_07`},</v>
      </c>
      <c r="AD159" t="s">
        <v>47332</v>
      </c>
      <c r="AE159" t="s">
        <v>47333</v>
      </c>
      <c r="AF159" t="s">
        <v>45990</v>
      </c>
      <c r="AG159" t="s">
        <v>45991</v>
      </c>
      <c r="AH159" t="s">
        <v>45992</v>
      </c>
      <c r="AI159" t="s">
        <v>45993</v>
      </c>
      <c r="AJ159" t="s">
        <v>46322</v>
      </c>
      <c r="AK159" t="s">
        <v>46323</v>
      </c>
      <c r="AL159" t="s">
        <v>46324</v>
      </c>
      <c r="AM159" t="s">
        <v>46325</v>
      </c>
      <c r="AN159" t="s">
        <v>47334</v>
      </c>
      <c r="AO159" t="s">
        <v>47076</v>
      </c>
      <c r="AP159" t="s">
        <v>46000</v>
      </c>
      <c r="AQ159" t="s">
        <v>47335</v>
      </c>
      <c r="AR159" t="s">
        <v>46145</v>
      </c>
      <c r="AS159" t="s">
        <v>46146</v>
      </c>
      <c r="AT159" t="s">
        <v>47078</v>
      </c>
      <c r="AU159" t="s">
        <v>46429</v>
      </c>
      <c r="AV159" t="s">
        <v>46074</v>
      </c>
      <c r="AW159" t="s">
        <v>46030</v>
      </c>
      <c r="AX159" t="s">
        <v>47336</v>
      </c>
      <c r="AY159" t="s">
        <v>47337</v>
      </c>
      <c r="AZ159" t="s">
        <v>46010</v>
      </c>
      <c r="BA159" t="s">
        <v>46238</v>
      </c>
      <c r="BB159" t="s">
        <v>46012</v>
      </c>
      <c r="BC159" t="s">
        <v>47338</v>
      </c>
      <c r="BD159" t="s">
        <v>47339</v>
      </c>
      <c r="BE159" t="s">
        <v>47083</v>
      </c>
    </row>
    <row r="160" spans="1:57" x14ac:dyDescent="0.2">
      <c r="A160" t="str">
        <f t="shared" ca="1" si="56"/>
        <v>{`_id`:`miguelmartinez_2017-11-10_07-16-34_-0600_Fri`,</v>
      </c>
      <c r="B160" t="str">
        <f t="shared" ca="1" si="57"/>
        <v>`_rev`:`1-e76fadf5a0bedc03f12fbb8c428e2728`,</v>
      </c>
      <c r="C160" t="str">
        <f t="shared" ca="1" si="58"/>
        <v>`worksiteEncoded`:`KN_ODS_MNSHOP`,</v>
      </c>
      <c r="D160" t="str">
        <f t="shared" ca="1" si="59"/>
        <v>`client`:`KN`,</v>
      </c>
      <c r="E160" t="str">
        <f t="shared" ca="1" si="60"/>
        <v>`location`:`ODS`,</v>
      </c>
      <c r="F160" t="str">
        <f t="shared" ca="1" si="61"/>
        <v>`locID`:`MNSHOP`,</v>
      </c>
      <c r="G160" t="str">
        <f t="shared" ca="1" si="62"/>
        <v>`username`:`miguelmartinez`,</v>
      </c>
      <c r="H160" t="str">
        <f t="shared" ca="1" si="63"/>
        <v>`lastName`:`Martinez`,</v>
      </c>
      <c r="I160" t="str">
        <f t="shared" ca="1" si="64"/>
        <v>`firstName`:`Miguel`,</v>
      </c>
      <c r="J160" t="str">
        <f t="shared" ca="1" si="65"/>
        <v>`technician`:`Martinez, Miguel`,</v>
      </c>
      <c r="K160" t="str">
        <f t="shared" ca="1" si="66"/>
        <v>`timeStampM`:`2017-11-10T07:16:34-06:00`,</v>
      </c>
      <c r="L160" t="str">
        <f t="shared" ca="1" si="67"/>
        <v>`shiftSerial`:`43047_02`,</v>
      </c>
      <c r="M160" t="str">
        <f t="shared" ca="1" si="68"/>
        <v>`siteUid`:521887,</v>
      </c>
      <c r="N160" t="str">
        <f t="shared" ca="1" si="69"/>
        <v>`timeStamp`:43049.303177037,</v>
      </c>
      <c r="O160" t="str">
        <f t="shared" ca="1" si="70"/>
        <v>`payrollPeriod`:43047,</v>
      </c>
      <c r="P160" t="str">
        <f t="shared" ca="1" si="71"/>
        <v>`payroll_Period`:43047,</v>
      </c>
      <c r="Q160" t="str">
        <f t="shared" ca="1" si="72"/>
        <v>`rprtDate`:43048,</v>
      </c>
      <c r="R160" t="str">
        <f t="shared" ca="1" si="73"/>
        <v>`ts`:0.541666666666667,</v>
      </c>
      <c r="S160" t="str">
        <f t="shared" ca="1" si="74"/>
        <v>`te`:0.625,</v>
      </c>
      <c r="T160" t="str">
        <f t="shared" ca="1" si="75"/>
        <v>`repairHrs`:2,</v>
      </c>
      <c r="U160" t="str">
        <f t="shared" ca="1" si="76"/>
        <v>`timeStarts`:`2017-11-09T13:00:00-06:00`,</v>
      </c>
      <c r="V160" t="str">
        <f t="shared" ca="1" si="77"/>
        <v>`timeEnds`:`2017-11-09T15:00:00-06:00`,</v>
      </c>
      <c r="W160" t="str">
        <f t="shared" ca="1" si="78"/>
        <v>`shift`:`AM`,</v>
      </c>
      <c r="X160" t="str">
        <f t="shared" ca="1" si="79"/>
        <v>`shiftStartTime`:`6`,</v>
      </c>
      <c r="Y160" t="str">
        <f t="shared" ca="1" si="80"/>
        <v>`wONum`:`KNSHOP`,</v>
      </c>
      <c r="Z160" t="str">
        <f t="shared" ca="1" si="81"/>
        <v>`uNum`:`10096`,</v>
      </c>
      <c r="AA160" t="str">
        <f t="shared" ca="1" si="82"/>
        <v>`notes`:`Wash unit at wash bay`,</v>
      </c>
      <c r="AB160" t="str">
        <f t="shared" ca="1" si="83"/>
        <v>`shift_Serial`:`43047_02`},</v>
      </c>
      <c r="AD160" t="s">
        <v>47340</v>
      </c>
      <c r="AE160" t="s">
        <v>47341</v>
      </c>
      <c r="AF160" t="s">
        <v>45990</v>
      </c>
      <c r="AG160" t="s">
        <v>45991</v>
      </c>
      <c r="AH160" t="s">
        <v>45992</v>
      </c>
      <c r="AI160" t="s">
        <v>45993</v>
      </c>
      <c r="AJ160" t="s">
        <v>46167</v>
      </c>
      <c r="AK160" t="s">
        <v>46168</v>
      </c>
      <c r="AL160" t="s">
        <v>46169</v>
      </c>
      <c r="AM160" t="s">
        <v>46170</v>
      </c>
      <c r="AN160" t="s">
        <v>47342</v>
      </c>
      <c r="AO160" t="s">
        <v>46129</v>
      </c>
      <c r="AP160" t="s">
        <v>46000</v>
      </c>
      <c r="AQ160" t="s">
        <v>47343</v>
      </c>
      <c r="AR160" t="s">
        <v>46131</v>
      </c>
      <c r="AS160" t="s">
        <v>46132</v>
      </c>
      <c r="AT160" t="s">
        <v>46133</v>
      </c>
      <c r="AU160" t="s">
        <v>46313</v>
      </c>
      <c r="AV160" t="s">
        <v>46174</v>
      </c>
      <c r="AW160" t="s">
        <v>46116</v>
      </c>
      <c r="AX160" t="s">
        <v>46967</v>
      </c>
      <c r="AY160" t="s">
        <v>47344</v>
      </c>
      <c r="AZ160" t="s">
        <v>46010</v>
      </c>
      <c r="BA160" t="s">
        <v>46034</v>
      </c>
      <c r="BB160" t="s">
        <v>46012</v>
      </c>
      <c r="BC160" t="s">
        <v>47002</v>
      </c>
      <c r="BD160" t="s">
        <v>47345</v>
      </c>
      <c r="BE160" t="s">
        <v>46139</v>
      </c>
    </row>
    <row r="161" spans="1:57" x14ac:dyDescent="0.2">
      <c r="A161" t="str">
        <f t="shared" ca="1" si="56"/>
        <v>{`_id`:`scabrera_2017-10-17_16-03-10_-0500_Tue`,</v>
      </c>
      <c r="B161" t="str">
        <f t="shared" ca="1" si="57"/>
        <v>`_rev`:`1-e75178f5deda7a2ce4483564b1fbc32d`,</v>
      </c>
      <c r="C161" t="str">
        <f t="shared" ca="1" si="58"/>
        <v>`worksiteEncoded`:`KN_ODS_MNSHOP`,</v>
      </c>
      <c r="D161" t="str">
        <f t="shared" ca="1" si="59"/>
        <v>`client`:`KN`,</v>
      </c>
      <c r="E161" t="str">
        <f t="shared" ca="1" si="60"/>
        <v>`location`:`ODS`,</v>
      </c>
      <c r="F161" t="str">
        <f t="shared" ca="1" si="61"/>
        <v>`locID`:`MNSHOP`,</v>
      </c>
      <c r="G161" t="str">
        <f t="shared" ca="1" si="62"/>
        <v>`username`:`scabrera`,</v>
      </c>
      <c r="H161" t="str">
        <f t="shared" ca="1" si="63"/>
        <v>`lastName`:`Cabrera`,</v>
      </c>
      <c r="I161" t="str">
        <f t="shared" ca="1" si="64"/>
        <v>`firstName`:`Sergio`,</v>
      </c>
      <c r="J161" t="str">
        <f t="shared" ca="1" si="65"/>
        <v>`technician`:`Cabrera, Sergio`,</v>
      </c>
      <c r="K161" t="str">
        <f t="shared" ca="1" si="66"/>
        <v>`timeStampM`:`2017-10-17T16:03:10-05:00`,</v>
      </c>
      <c r="L161" t="str">
        <f t="shared" ca="1" si="67"/>
        <v>`shiftSerial`:`43019_06`,</v>
      </c>
      <c r="M161" t="str">
        <f t="shared" ca="1" si="68"/>
        <v>`siteUid`:521887,</v>
      </c>
      <c r="N161" t="str">
        <f t="shared" ca="1" si="69"/>
        <v>`timeStamp`:43025.6688711343,</v>
      </c>
      <c r="O161" t="str">
        <f t="shared" ca="1" si="70"/>
        <v>`payrollPeriod`:43019,</v>
      </c>
      <c r="P161" t="str">
        <f t="shared" ca="1" si="71"/>
        <v>`payroll_Period`:43019,</v>
      </c>
      <c r="Q161" t="str">
        <f t="shared" ca="1" si="72"/>
        <v>`rprtDate`:43024,</v>
      </c>
      <c r="R161" t="str">
        <f t="shared" ca="1" si="73"/>
        <v>`ts`:0.833333333333333,</v>
      </c>
      <c r="S161" t="str">
        <f t="shared" ca="1" si="74"/>
        <v>`te`:0.0416666666666667,</v>
      </c>
      <c r="T161" t="str">
        <f t="shared" ca="1" si="75"/>
        <v>`repairHrs`:5,</v>
      </c>
      <c r="U161" t="str">
        <f t="shared" ca="1" si="76"/>
        <v>`timeStarts`:`2017-10-16T20:00:00-05:00`,</v>
      </c>
      <c r="V161" t="str">
        <f t="shared" ca="1" si="77"/>
        <v>`timeEnds`:`2017-10-17T01:00:00-05:00`,</v>
      </c>
      <c r="W161" t="str">
        <f t="shared" ca="1" si="78"/>
        <v>`shift`:`PM`,</v>
      </c>
      <c r="X161" t="str">
        <f t="shared" ca="1" si="79"/>
        <v>`shiftStartTime`:`null`,</v>
      </c>
      <c r="Y161" t="str">
        <f t="shared" ca="1" si="80"/>
        <v>`wONum`:`KNSHOP`,</v>
      </c>
      <c r="Z161" t="str">
        <f t="shared" ca="1" si="81"/>
        <v>`uNum`:`3121755`,</v>
      </c>
      <c r="AA161" t="str">
        <f t="shared" ca="1" si="82"/>
        <v>`notes`:`Install new dpf re gen filter`,</v>
      </c>
      <c r="AB161" t="str">
        <f t="shared" ca="1" si="83"/>
        <v>`shift_Serial`:`43019_06`},</v>
      </c>
      <c r="AD161" t="s">
        <v>47346</v>
      </c>
      <c r="AE161" t="s">
        <v>47347</v>
      </c>
      <c r="AF161" t="s">
        <v>45990</v>
      </c>
      <c r="AG161" t="s">
        <v>45991</v>
      </c>
      <c r="AH161" t="s">
        <v>45992</v>
      </c>
      <c r="AI161" t="s">
        <v>45993</v>
      </c>
      <c r="AJ161" t="s">
        <v>46228</v>
      </c>
      <c r="AK161" t="s">
        <v>46229</v>
      </c>
      <c r="AL161" t="s">
        <v>46230</v>
      </c>
      <c r="AM161" t="s">
        <v>46231</v>
      </c>
      <c r="AN161" t="s">
        <v>47348</v>
      </c>
      <c r="AO161" t="s">
        <v>46816</v>
      </c>
      <c r="AP161" t="s">
        <v>46000</v>
      </c>
      <c r="AQ161" t="s">
        <v>47349</v>
      </c>
      <c r="AR161" t="s">
        <v>46085</v>
      </c>
      <c r="AS161" t="s">
        <v>46086</v>
      </c>
      <c r="AT161" t="s">
        <v>46818</v>
      </c>
      <c r="AU161" t="s">
        <v>47128</v>
      </c>
      <c r="AV161" t="s">
        <v>46393</v>
      </c>
      <c r="AW161" t="s">
        <v>46030</v>
      </c>
      <c r="AX161" t="s">
        <v>47350</v>
      </c>
      <c r="AY161" t="s">
        <v>47351</v>
      </c>
      <c r="AZ161" t="s">
        <v>46033</v>
      </c>
      <c r="BA161" t="s">
        <v>46238</v>
      </c>
      <c r="BB161" t="s">
        <v>46012</v>
      </c>
      <c r="BC161" t="s">
        <v>47352</v>
      </c>
      <c r="BD161" t="s">
        <v>47353</v>
      </c>
      <c r="BE161" t="s">
        <v>46821</v>
      </c>
    </row>
    <row r="162" spans="1:57" x14ac:dyDescent="0.2">
      <c r="A162" t="str">
        <f t="shared" ca="1" si="56"/>
        <v>{`_id`:`eduardovela_2017-11-08_05-06-17_-0600_Wed`,</v>
      </c>
      <c r="B162" t="str">
        <f t="shared" ca="1" si="57"/>
        <v>`_rev`:`1-e6f45e68c18f990d0675135bedb59a7b`,</v>
      </c>
      <c r="C162" t="str">
        <f t="shared" ca="1" si="58"/>
        <v>`worksiteEncoded`:`KN_ODS_MNSHOP`,</v>
      </c>
      <c r="D162" t="str">
        <f t="shared" ca="1" si="59"/>
        <v>`client`:`KN`,</v>
      </c>
      <c r="E162" t="str">
        <f t="shared" ca="1" si="60"/>
        <v>`location`:`ODS`,</v>
      </c>
      <c r="F162" t="str">
        <f t="shared" ca="1" si="61"/>
        <v>`locID`:`MNSHOP`,</v>
      </c>
      <c r="G162" t="str">
        <f t="shared" ca="1" si="62"/>
        <v>`username`:`eduardovela`,</v>
      </c>
      <c r="H162" t="str">
        <f t="shared" ca="1" si="63"/>
        <v>`lastName`:`Vela`,</v>
      </c>
      <c r="I162" t="str">
        <f t="shared" ca="1" si="64"/>
        <v>`firstName`:`Eduardo`,</v>
      </c>
      <c r="J162" t="str">
        <f t="shared" ca="1" si="65"/>
        <v>`technician`:`Vela, Eduardo`,</v>
      </c>
      <c r="K162" t="str">
        <f t="shared" ca="1" si="66"/>
        <v>`timeStampM`:`2017-11-08T05:06:17-06:00`,</v>
      </c>
      <c r="L162" t="str">
        <f t="shared" ca="1" si="67"/>
        <v>`shiftSerial`:`43040_04`,</v>
      </c>
      <c r="M162" t="str">
        <f t="shared" ca="1" si="68"/>
        <v>`siteUid`:521887,</v>
      </c>
      <c r="N162" t="str">
        <f t="shared" ca="1" si="69"/>
        <v>`timeStamp`:43047.212707662,</v>
      </c>
      <c r="O162" t="str">
        <f t="shared" ca="1" si="70"/>
        <v>`payrollPeriod`:43040,</v>
      </c>
      <c r="P162" t="str">
        <f t="shared" ca="1" si="71"/>
        <v>`payroll_Period`:43040,</v>
      </c>
      <c r="Q162" t="str">
        <f t="shared" ca="1" si="72"/>
        <v>`rprtDate`:43043,</v>
      </c>
      <c r="R162" t="str">
        <f t="shared" ca="1" si="73"/>
        <v>`ts`:0.979166666666667,</v>
      </c>
      <c r="S162" t="str">
        <f t="shared" ca="1" si="74"/>
        <v>`te`:0.166666666666667,</v>
      </c>
      <c r="T162" t="str">
        <f t="shared" ca="1" si="75"/>
        <v>`repairHrs`:5.5,</v>
      </c>
      <c r="U162" t="str">
        <f t="shared" ca="1" si="76"/>
        <v>`timeStarts`:`2017-11-04T23:30:00-05:00`,</v>
      </c>
      <c r="V162" t="str">
        <f t="shared" ca="1" si="77"/>
        <v>`timeEnds`:`2017-11-05T04:00:00-06:00`,</v>
      </c>
      <c r="W162" t="str">
        <f t="shared" ca="1" si="78"/>
        <v>`shift`:`PM`,</v>
      </c>
      <c r="X162" t="str">
        <f t="shared" ca="1" si="79"/>
        <v>`shiftStartTime`:`6`,</v>
      </c>
      <c r="Y162" t="str">
        <f t="shared" ca="1" si="80"/>
        <v>`wONum`:`KNSHOP`,</v>
      </c>
      <c r="Z162" t="str">
        <f t="shared" ca="1" si="81"/>
        <v>`uNum`:`322444`,</v>
      </c>
      <c r="AA162" t="str">
        <f t="shared" ca="1" si="82"/>
        <v>`notes`:`Service call to pecos to reajust clutch`,</v>
      </c>
      <c r="AB162" t="str">
        <f t="shared" ca="1" si="83"/>
        <v>`shift_Serial`:`43040_04`},</v>
      </c>
      <c r="AD162" t="s">
        <v>47354</v>
      </c>
      <c r="AE162" t="s">
        <v>47355</v>
      </c>
      <c r="AF162" t="s">
        <v>45990</v>
      </c>
      <c r="AG162" t="s">
        <v>45991</v>
      </c>
      <c r="AH162" t="s">
        <v>45992</v>
      </c>
      <c r="AI162" t="s">
        <v>45993</v>
      </c>
      <c r="AJ162" t="s">
        <v>46018</v>
      </c>
      <c r="AK162" t="s">
        <v>46019</v>
      </c>
      <c r="AL162" t="s">
        <v>46020</v>
      </c>
      <c r="AM162" t="s">
        <v>46021</v>
      </c>
      <c r="AN162" t="s">
        <v>47356</v>
      </c>
      <c r="AO162" t="s">
        <v>46268</v>
      </c>
      <c r="AP162" t="s">
        <v>46000</v>
      </c>
      <c r="AQ162" t="s">
        <v>47357</v>
      </c>
      <c r="AR162" t="s">
        <v>46047</v>
      </c>
      <c r="AS162" t="s">
        <v>46048</v>
      </c>
      <c r="AT162" t="s">
        <v>46270</v>
      </c>
      <c r="AU162" t="s">
        <v>47358</v>
      </c>
      <c r="AV162" t="s">
        <v>46670</v>
      </c>
      <c r="AW162" t="s">
        <v>46007</v>
      </c>
      <c r="AX162" t="s">
        <v>47359</v>
      </c>
      <c r="AY162" t="s">
        <v>46672</v>
      </c>
      <c r="AZ162" t="s">
        <v>46033</v>
      </c>
      <c r="BA162" t="s">
        <v>46034</v>
      </c>
      <c r="BB162" t="s">
        <v>46012</v>
      </c>
      <c r="BC162" t="s">
        <v>47360</v>
      </c>
      <c r="BD162" t="s">
        <v>47361</v>
      </c>
      <c r="BE162" t="s">
        <v>46276</v>
      </c>
    </row>
    <row r="163" spans="1:57" x14ac:dyDescent="0.2">
      <c r="A163" t="str">
        <f t="shared" ca="1" si="56"/>
        <v>{`_id`:`miguelmartinez_2017-11-02_07-09-11_-0500_Thu`,</v>
      </c>
      <c r="B163" t="str">
        <f t="shared" ca="1" si="57"/>
        <v>`_rev`:`1-e6b39110a7a781c1e3dabe5e68de12aa`,</v>
      </c>
      <c r="C163" t="str">
        <f t="shared" ca="1" si="58"/>
        <v>`worksiteEncoded`:`KN_ODS_MNSHOP`,</v>
      </c>
      <c r="D163" t="str">
        <f t="shared" ca="1" si="59"/>
        <v>`client`:`KN`,</v>
      </c>
      <c r="E163" t="str">
        <f t="shared" ca="1" si="60"/>
        <v>`location`:`ODS`,</v>
      </c>
      <c r="F163" t="str">
        <f t="shared" ca="1" si="61"/>
        <v>`locID`:`MNSHOP`,</v>
      </c>
      <c r="G163" t="str">
        <f t="shared" ca="1" si="62"/>
        <v>`username`:`miguelmartinez`,</v>
      </c>
      <c r="H163" t="str">
        <f t="shared" ca="1" si="63"/>
        <v>`lastName`:`Martinez`,</v>
      </c>
      <c r="I163" t="str">
        <f t="shared" ca="1" si="64"/>
        <v>`firstName`:`Miguel`,</v>
      </c>
      <c r="J163" t="str">
        <f t="shared" ca="1" si="65"/>
        <v>`technician`:`Martinez, Miguel`,</v>
      </c>
      <c r="K163" t="str">
        <f t="shared" ca="1" si="66"/>
        <v>`timeStampM`:`2017-11-02T07:09:11-05:00`,</v>
      </c>
      <c r="L163" t="str">
        <f t="shared" ca="1" si="67"/>
        <v>`shiftSerial`:`43040_01`,</v>
      </c>
      <c r="M163" t="str">
        <f t="shared" ca="1" si="68"/>
        <v>`siteUid`:521887,</v>
      </c>
      <c r="N163" t="str">
        <f t="shared" ca="1" si="69"/>
        <v>`timeStamp`:43041.2980545255,</v>
      </c>
      <c r="O163" t="str">
        <f t="shared" ca="1" si="70"/>
        <v>`payrollPeriod`:43040,</v>
      </c>
      <c r="P163" t="str">
        <f t="shared" ca="1" si="71"/>
        <v>`payroll_Period`:43040,</v>
      </c>
      <c r="Q163" t="str">
        <f t="shared" ca="1" si="72"/>
        <v>`rprtDate`:43040,</v>
      </c>
      <c r="R163" t="str">
        <f t="shared" ca="1" si="73"/>
        <v>`ts`:0.583333333333333,</v>
      </c>
      <c r="S163" t="str">
        <f t="shared" ca="1" si="74"/>
        <v>`te`:0.708333333333333,</v>
      </c>
      <c r="T163" t="str">
        <f t="shared" ca="1" si="75"/>
        <v>`repairHrs`:3,</v>
      </c>
      <c r="U163" t="str">
        <f t="shared" ca="1" si="76"/>
        <v>`timeStarts`:`2017-11-01T14:00:00-05:00`,</v>
      </c>
      <c r="V163" t="str">
        <f t="shared" ca="1" si="77"/>
        <v>`timeEnds`:`2017-11-01T17:00:00-05:00`,</v>
      </c>
      <c r="W163" t="str">
        <f t="shared" ca="1" si="78"/>
        <v>`shift`:`AM`,</v>
      </c>
      <c r="X163" t="str">
        <f t="shared" ca="1" si="79"/>
        <v>`shiftStartTime`:`6`,</v>
      </c>
      <c r="Y163" t="str">
        <f t="shared" ca="1" si="80"/>
        <v>`wONum`:`KNSHOP`,</v>
      </c>
      <c r="Z163" t="str">
        <f t="shared" ca="1" si="81"/>
        <v>`uNum`:`506188`,</v>
      </c>
      <c r="AA163" t="str">
        <f t="shared" ca="1" si="82"/>
        <v>`notes`:`Performed check over. Inspect turbos. Replace and made new coolant line.`,</v>
      </c>
      <c r="AB163" t="str">
        <f t="shared" ca="1" si="83"/>
        <v>`shift_Serial`:`43040_01`},</v>
      </c>
      <c r="AD163" t="s">
        <v>47362</v>
      </c>
      <c r="AE163" t="s">
        <v>47363</v>
      </c>
      <c r="AF163" t="s">
        <v>45990</v>
      </c>
      <c r="AG163" t="s">
        <v>45991</v>
      </c>
      <c r="AH163" t="s">
        <v>45992</v>
      </c>
      <c r="AI163" t="s">
        <v>45993</v>
      </c>
      <c r="AJ163" t="s">
        <v>46167</v>
      </c>
      <c r="AK163" t="s">
        <v>46168</v>
      </c>
      <c r="AL163" t="s">
        <v>46169</v>
      </c>
      <c r="AM163" t="s">
        <v>46170</v>
      </c>
      <c r="AN163" t="s">
        <v>47364</v>
      </c>
      <c r="AO163" t="s">
        <v>46540</v>
      </c>
      <c r="AP163" t="s">
        <v>46000</v>
      </c>
      <c r="AQ163" t="s">
        <v>47365</v>
      </c>
      <c r="AR163" t="s">
        <v>46047</v>
      </c>
      <c r="AS163" t="s">
        <v>46048</v>
      </c>
      <c r="AT163" t="s">
        <v>46542</v>
      </c>
      <c r="AU163" t="s">
        <v>46198</v>
      </c>
      <c r="AV163" t="s">
        <v>46074</v>
      </c>
      <c r="AW163" t="s">
        <v>46160</v>
      </c>
      <c r="AX163" t="s">
        <v>47366</v>
      </c>
      <c r="AY163" t="s">
        <v>46545</v>
      </c>
      <c r="AZ163" t="s">
        <v>46010</v>
      </c>
      <c r="BA163" t="s">
        <v>46034</v>
      </c>
      <c r="BB163" t="s">
        <v>46012</v>
      </c>
      <c r="BC163" t="s">
        <v>47367</v>
      </c>
      <c r="BD163" t="s">
        <v>47368</v>
      </c>
      <c r="BE163" t="s">
        <v>46547</v>
      </c>
    </row>
    <row r="164" spans="1:57" x14ac:dyDescent="0.2">
      <c r="A164" t="str">
        <f t="shared" ca="1" si="56"/>
        <v>{`_id`:`hmarce_2017-11-07_19-02-29_-0600_Tue`,</v>
      </c>
      <c r="B164" t="str">
        <f t="shared" ca="1" si="57"/>
        <v>`_rev`:`1-e63eb440344fe4dbfd806691ac64476d`,</v>
      </c>
      <c r="C164" t="str">
        <f t="shared" ca="1" si="58"/>
        <v>`worksiteEncoded`:`KN_ODS_MNSHOP`,</v>
      </c>
      <c r="D164" t="str">
        <f t="shared" ca="1" si="59"/>
        <v>`client`:`KN`,</v>
      </c>
      <c r="E164" t="str">
        <f t="shared" ca="1" si="60"/>
        <v>`location`:`ODS`,</v>
      </c>
      <c r="F164" t="str">
        <f t="shared" ca="1" si="61"/>
        <v>`locID`:`MNSHOP`,</v>
      </c>
      <c r="G164" t="str">
        <f t="shared" ca="1" si="62"/>
        <v>`username`:`hmarce`,</v>
      </c>
      <c r="H164" t="str">
        <f t="shared" ca="1" si="63"/>
        <v>`lastName`:`Arce`,</v>
      </c>
      <c r="I164" t="str">
        <f t="shared" ca="1" si="64"/>
        <v>`firstName`:`Hector`,</v>
      </c>
      <c r="J164" t="str">
        <f t="shared" ca="1" si="65"/>
        <v>`technician`:`Arce, Hector`,</v>
      </c>
      <c r="K164" t="str">
        <f t="shared" ca="1" si="66"/>
        <v>`timeStampM`:`2017-11-07T19:02:29-06:00`,</v>
      </c>
      <c r="L164" t="str">
        <f t="shared" ca="1" si="67"/>
        <v>`shiftSerial`:`43040_03`,</v>
      </c>
      <c r="M164" t="str">
        <f t="shared" ca="1" si="68"/>
        <v>`siteUid`:521887,</v>
      </c>
      <c r="N164" t="str">
        <f t="shared" ca="1" si="69"/>
        <v>`timeStamp`:43046.7934026389,</v>
      </c>
      <c r="O164" t="str">
        <f t="shared" ca="1" si="70"/>
        <v>`payrollPeriod`:43040,</v>
      </c>
      <c r="P164" t="str">
        <f t="shared" ca="1" si="71"/>
        <v>`payroll_Period`:43040,</v>
      </c>
      <c r="Q164" t="str">
        <f t="shared" ca="1" si="72"/>
        <v>`rprtDate`:43042,</v>
      </c>
      <c r="R164" t="str">
        <f t="shared" ca="1" si="73"/>
        <v>`ts`:0.416666666666667,</v>
      </c>
      <c r="S164" t="str">
        <f t="shared" ca="1" si="74"/>
        <v>`te`:0.583333333333333,</v>
      </c>
      <c r="T164" t="str">
        <f t="shared" ca="1" si="75"/>
        <v>`repairHrs`:4,</v>
      </c>
      <c r="U164" t="str">
        <f t="shared" ca="1" si="76"/>
        <v>`timeStarts`:`2017-11-03T10:00:00-05:00`,</v>
      </c>
      <c r="V164" t="str">
        <f t="shared" ca="1" si="77"/>
        <v>`timeEnds`:`2017-11-03T14:00:00-05:00`,</v>
      </c>
      <c r="W164" t="str">
        <f t="shared" ca="1" si="78"/>
        <v>`shift`:`AM`,</v>
      </c>
      <c r="X164" t="str">
        <f t="shared" ca="1" si="79"/>
        <v>`shiftStartTime`:`6`,</v>
      </c>
      <c r="Y164" t="str">
        <f t="shared" ca="1" si="80"/>
        <v>`wONum`:`KNSHOP`,</v>
      </c>
      <c r="Z164" t="str">
        <f t="shared" ca="1" si="81"/>
        <v>`uNum`:`3122286`,</v>
      </c>
      <c r="AA164" t="str">
        <f t="shared" ca="1" si="82"/>
        <v>`notes`:`Checklist  fix air leaks replaced fittings and lines`,</v>
      </c>
      <c r="AB164" t="str">
        <f t="shared" ca="1" si="83"/>
        <v>`shift_Serial`:`43040_03`},</v>
      </c>
      <c r="AD164" t="s">
        <v>47369</v>
      </c>
      <c r="AE164" t="s">
        <v>47370</v>
      </c>
      <c r="AF164" t="s">
        <v>45990</v>
      </c>
      <c r="AG164" t="s">
        <v>45991</v>
      </c>
      <c r="AH164" t="s">
        <v>45992</v>
      </c>
      <c r="AI164" t="s">
        <v>45993</v>
      </c>
      <c r="AJ164" t="s">
        <v>46191</v>
      </c>
      <c r="AK164" t="s">
        <v>46192</v>
      </c>
      <c r="AL164" t="s">
        <v>46193</v>
      </c>
      <c r="AM164" t="s">
        <v>46194</v>
      </c>
      <c r="AN164" t="s">
        <v>47371</v>
      </c>
      <c r="AO164" t="s">
        <v>46195</v>
      </c>
      <c r="AP164" t="s">
        <v>46000</v>
      </c>
      <c r="AQ164" t="s">
        <v>47372</v>
      </c>
      <c r="AR164" t="s">
        <v>46047</v>
      </c>
      <c r="AS164" t="s">
        <v>46048</v>
      </c>
      <c r="AT164" t="s">
        <v>46197</v>
      </c>
      <c r="AU164" t="s">
        <v>46764</v>
      </c>
      <c r="AV164" t="s">
        <v>46184</v>
      </c>
      <c r="AW164" t="s">
        <v>46089</v>
      </c>
      <c r="AX164" t="s">
        <v>47373</v>
      </c>
      <c r="AY164" t="s">
        <v>47374</v>
      </c>
      <c r="AZ164" t="s">
        <v>46010</v>
      </c>
      <c r="BA164" t="s">
        <v>46034</v>
      </c>
      <c r="BB164" t="s">
        <v>46012</v>
      </c>
      <c r="BC164" t="s">
        <v>47375</v>
      </c>
      <c r="BD164" t="s">
        <v>47376</v>
      </c>
      <c r="BE164" t="s">
        <v>46203</v>
      </c>
    </row>
    <row r="165" spans="1:57" x14ac:dyDescent="0.2">
      <c r="A165" t="str">
        <f t="shared" ca="1" si="56"/>
        <v>{`_id`:`arrow_2017-10-11_07-17-01_-0500_Wed`,</v>
      </c>
      <c r="B165" t="str">
        <f t="shared" ca="1" si="57"/>
        <v>`_rev`:`1-e5cfe5ef64c5cf085596aa2906e63577`,</v>
      </c>
      <c r="C165" t="str">
        <f t="shared" ca="1" si="58"/>
        <v>`worksiteEncoded`:`KN_ODS_MNSHOP`,</v>
      </c>
      <c r="D165" t="str">
        <f t="shared" ca="1" si="59"/>
        <v>`client`:`KN`,</v>
      </c>
      <c r="E165" t="str">
        <f t="shared" ca="1" si="60"/>
        <v>`location`:`ODS`,</v>
      </c>
      <c r="F165" t="str">
        <f t="shared" ca="1" si="61"/>
        <v>`locID`:`MNSHOP`,</v>
      </c>
      <c r="G165" t="str">
        <f t="shared" ca="1" si="62"/>
        <v>`username`:`arrow`,</v>
      </c>
      <c r="H165" t="str">
        <f t="shared" ca="1" si="63"/>
        <v>`lastName`:`Rodriguez`,</v>
      </c>
      <c r="I165" t="str">
        <f t="shared" ca="1" si="64"/>
        <v>`firstName`:`Fernando`,</v>
      </c>
      <c r="J165" t="str">
        <f t="shared" ca="1" si="65"/>
        <v>`technician`:`Rodriguez, Fernando`,</v>
      </c>
      <c r="K165" t="str">
        <f t="shared" ca="1" si="66"/>
        <v>`timeStampM`:`2017-10-11T07:17:01-05:00`,</v>
      </c>
      <c r="L165" t="str">
        <f t="shared" ca="1" si="67"/>
        <v>`shiftSerial`:`43012_02`,</v>
      </c>
      <c r="M165" t="str">
        <f t="shared" ca="1" si="68"/>
        <v>`siteUid`:521887,</v>
      </c>
      <c r="N165" t="str">
        <f t="shared" ca="1" si="69"/>
        <v>`timeStamp`:43019.3034940046,</v>
      </c>
      <c r="O165" t="str">
        <f t="shared" ca="1" si="70"/>
        <v>`payrollPeriod`:43012,</v>
      </c>
      <c r="P165" t="str">
        <f t="shared" ca="1" si="71"/>
        <v>`payroll_Period`:43012,</v>
      </c>
      <c r="Q165" t="str">
        <f t="shared" ca="1" si="72"/>
        <v>`rprtDate`:43013,</v>
      </c>
      <c r="R165" t="str">
        <f t="shared" ca="1" si="73"/>
        <v>`ts`:0.166666666666667,</v>
      </c>
      <c r="S165" t="str">
        <f t="shared" ca="1" si="74"/>
        <v>`te`:0.208333333333333,</v>
      </c>
      <c r="T165" t="str">
        <f t="shared" ca="1" si="75"/>
        <v>`repairHrs`:1,</v>
      </c>
      <c r="U165" t="str">
        <f t="shared" ca="1" si="76"/>
        <v>`timeStarts`:`2017-10-06T04:00:00-05:00`,</v>
      </c>
      <c r="V165" t="str">
        <f t="shared" ca="1" si="77"/>
        <v>`timeEnds`:`2017-10-06T05:00:00-05:00`,</v>
      </c>
      <c r="W165" t="str">
        <f t="shared" ca="1" si="78"/>
        <v>`shift`:`PM`,</v>
      </c>
      <c r="X165" t="str">
        <f t="shared" ca="1" si="79"/>
        <v>`shiftStartTime`:`7`,</v>
      </c>
      <c r="Y165" t="str">
        <f t="shared" ca="1" si="80"/>
        <v>`wONum`:`KNSHOP`,</v>
      </c>
      <c r="Z165" t="str">
        <f t="shared" ca="1" si="81"/>
        <v>`uNum`:`SHOP`,</v>
      </c>
      <c r="AA165" t="str">
        <f t="shared" ca="1" si="82"/>
        <v>`notes`:`Realizar limpieza de taller`,</v>
      </c>
      <c r="AB165" t="str">
        <f t="shared" ca="1" si="83"/>
        <v>`shift_Serial`:`43012_02`},</v>
      </c>
      <c r="AD165" t="s">
        <v>47377</v>
      </c>
      <c r="AE165" t="s">
        <v>47378</v>
      </c>
      <c r="AF165" t="s">
        <v>45990</v>
      </c>
      <c r="AG165" t="s">
        <v>45991</v>
      </c>
      <c r="AH165" t="s">
        <v>45992</v>
      </c>
      <c r="AI165" t="s">
        <v>45993</v>
      </c>
      <c r="AJ165" t="s">
        <v>46288</v>
      </c>
      <c r="AK165" t="s">
        <v>46125</v>
      </c>
      <c r="AL165" t="s">
        <v>46289</v>
      </c>
      <c r="AM165" t="s">
        <v>46290</v>
      </c>
      <c r="AN165" t="s">
        <v>47379</v>
      </c>
      <c r="AO165" t="s">
        <v>46060</v>
      </c>
      <c r="AP165" t="s">
        <v>46000</v>
      </c>
      <c r="AQ165" t="s">
        <v>47380</v>
      </c>
      <c r="AR165" t="s">
        <v>46025</v>
      </c>
      <c r="AS165" t="s">
        <v>46026</v>
      </c>
      <c r="AT165" t="s">
        <v>46062</v>
      </c>
      <c r="AU165" t="s">
        <v>46378</v>
      </c>
      <c r="AV165" t="s">
        <v>46051</v>
      </c>
      <c r="AW165" t="s">
        <v>46338</v>
      </c>
      <c r="AX165" t="s">
        <v>47381</v>
      </c>
      <c r="AY165" t="s">
        <v>47382</v>
      </c>
      <c r="AZ165" t="s">
        <v>46033</v>
      </c>
      <c r="BA165" t="s">
        <v>46011</v>
      </c>
      <c r="BB165" t="s">
        <v>46012</v>
      </c>
      <c r="BC165" t="s">
        <v>46274</v>
      </c>
      <c r="BD165" t="s">
        <v>46673</v>
      </c>
      <c r="BE165" t="s">
        <v>46069</v>
      </c>
    </row>
    <row r="166" spans="1:57" x14ac:dyDescent="0.2">
      <c r="A166" t="str">
        <f t="shared" ca="1" si="56"/>
        <v>{`_id`:`blozano_2017-10-23_06-27-06_-0500_Mon`,</v>
      </c>
      <c r="B166" t="str">
        <f t="shared" ca="1" si="57"/>
        <v>`_rev`:`1-e560b3090a3fdfe62f65c440c32f87af`,</v>
      </c>
      <c r="C166" t="str">
        <f t="shared" ca="1" si="58"/>
        <v>`worksiteEncoded`:`KN_ODS_MNSHOP`,</v>
      </c>
      <c r="D166" t="str">
        <f t="shared" ca="1" si="59"/>
        <v>`client`:`KN`,</v>
      </c>
      <c r="E166" t="str">
        <f t="shared" ca="1" si="60"/>
        <v>`location`:`ODS`,</v>
      </c>
      <c r="F166" t="str">
        <f t="shared" ca="1" si="61"/>
        <v>`locID`:`MNSHOP`,</v>
      </c>
      <c r="G166" t="str">
        <f t="shared" ca="1" si="62"/>
        <v>`username`:`blozano`,</v>
      </c>
      <c r="H166" t="str">
        <f t="shared" ca="1" si="63"/>
        <v>`lastName`:`Lozano`,</v>
      </c>
      <c r="I166" t="str">
        <f t="shared" ca="1" si="64"/>
        <v>`firstName`:`Bonifacio`,</v>
      </c>
      <c r="J166" t="str">
        <f t="shared" ca="1" si="65"/>
        <v>`technician`:`Lozano, Bonifacio`,</v>
      </c>
      <c r="K166" t="str">
        <f t="shared" ca="1" si="66"/>
        <v>`timeStampM`:`2017-10-23T06:27:06-05:00`,</v>
      </c>
      <c r="L166" t="str">
        <f t="shared" ca="1" si="67"/>
        <v>`shiftSerial`:`43026_04`,</v>
      </c>
      <c r="M166" t="str">
        <f t="shared" ca="1" si="68"/>
        <v>`siteUid`:521887,</v>
      </c>
      <c r="N166" t="str">
        <f t="shared" ca="1" si="69"/>
        <v>`timeStamp`:43031.2688218634,</v>
      </c>
      <c r="O166" t="str">
        <f t="shared" ca="1" si="70"/>
        <v>`payrollPeriod`:43026,</v>
      </c>
      <c r="P166" t="str">
        <f t="shared" ca="1" si="71"/>
        <v>`payroll_Period`:43026,</v>
      </c>
      <c r="Q166" t="str">
        <f t="shared" ca="1" si="72"/>
        <v>`rprtDate`:43029,</v>
      </c>
      <c r="R166" t="str">
        <f t="shared" ca="1" si="73"/>
        <v>`ts`:0.75,</v>
      </c>
      <c r="S166" t="str">
        <f t="shared" ca="1" si="74"/>
        <v>`te`:0.208333333333333,</v>
      </c>
      <c r="T166" t="str">
        <f t="shared" ca="1" si="75"/>
        <v>`repairHrs`:11,</v>
      </c>
      <c r="U166" t="str">
        <f t="shared" ca="1" si="76"/>
        <v>`timeStarts`:`2017-10-21T18:00:00-05:00`,</v>
      </c>
      <c r="V166" t="str">
        <f t="shared" ca="1" si="77"/>
        <v>`timeEnds`:`2017-10-22T05:00:00-05:00`,</v>
      </c>
      <c r="W166" t="str">
        <f t="shared" ca="1" si="78"/>
        <v>`shift`:`PM`,</v>
      </c>
      <c r="X166" t="str">
        <f t="shared" ca="1" si="79"/>
        <v>`shiftStartTime`:`7`,</v>
      </c>
      <c r="Y166" t="str">
        <f t="shared" ca="1" si="80"/>
        <v>`wONum`:`KNSHOP`,</v>
      </c>
      <c r="Z166" t="str">
        <f t="shared" ca="1" si="81"/>
        <v>`uNum`:`5111346`,</v>
      </c>
      <c r="AA166" t="str">
        <f t="shared" ca="1" si="82"/>
        <v>`notes`:`Wngine knock replace fuel injector trouble shoot fuel injectors`,</v>
      </c>
      <c r="AB166" t="str">
        <f t="shared" ca="1" si="83"/>
        <v>`shift_Serial`:`43026_04`},</v>
      </c>
      <c r="AD166" t="s">
        <v>47383</v>
      </c>
      <c r="AE166" t="s">
        <v>47384</v>
      </c>
      <c r="AF166" t="s">
        <v>45990</v>
      </c>
      <c r="AG166" t="s">
        <v>45991</v>
      </c>
      <c r="AH166" t="s">
        <v>45992</v>
      </c>
      <c r="AI166" t="s">
        <v>45993</v>
      </c>
      <c r="AJ166" t="s">
        <v>46040</v>
      </c>
      <c r="AK166" t="s">
        <v>46041</v>
      </c>
      <c r="AL166" t="s">
        <v>46042</v>
      </c>
      <c r="AM166" t="s">
        <v>46043</v>
      </c>
      <c r="AN166" t="s">
        <v>47385</v>
      </c>
      <c r="AO166" t="s">
        <v>46614</v>
      </c>
      <c r="AP166" t="s">
        <v>46000</v>
      </c>
      <c r="AQ166" t="s">
        <v>47386</v>
      </c>
      <c r="AR166" t="s">
        <v>46145</v>
      </c>
      <c r="AS166" t="s">
        <v>46146</v>
      </c>
      <c r="AT166" t="s">
        <v>46616</v>
      </c>
      <c r="AU166" t="s">
        <v>46028</v>
      </c>
      <c r="AV166" t="s">
        <v>46051</v>
      </c>
      <c r="AW166" t="s">
        <v>46103</v>
      </c>
      <c r="AX166" t="s">
        <v>47387</v>
      </c>
      <c r="AY166" t="s">
        <v>47130</v>
      </c>
      <c r="AZ166" t="s">
        <v>46033</v>
      </c>
      <c r="BA166" t="s">
        <v>46011</v>
      </c>
      <c r="BB166" t="s">
        <v>46012</v>
      </c>
      <c r="BC166" t="s">
        <v>47388</v>
      </c>
      <c r="BD166" t="s">
        <v>47389</v>
      </c>
      <c r="BE166" t="s">
        <v>46620</v>
      </c>
    </row>
    <row r="167" spans="1:57" x14ac:dyDescent="0.2">
      <c r="A167" t="str">
        <f t="shared" ca="1" si="56"/>
        <v>{`_id`:`omega_2017-10-27_06-30-34_-0500_Fri`,</v>
      </c>
      <c r="B167" t="str">
        <f t="shared" ca="1" si="57"/>
        <v>`_rev`:`1-e547aad8215c230cdac7dd117bc4101a`,</v>
      </c>
      <c r="C167" t="str">
        <f t="shared" ca="1" si="58"/>
        <v>`worksiteEncoded`:`KN_ODS_MNSHOP`,</v>
      </c>
      <c r="D167" t="str">
        <f t="shared" ca="1" si="59"/>
        <v>`client`:`KN`,</v>
      </c>
      <c r="E167" t="str">
        <f t="shared" ca="1" si="60"/>
        <v>`location`:`ODS`,</v>
      </c>
      <c r="F167" t="str">
        <f t="shared" ca="1" si="61"/>
        <v>`locID`:`MNSHOP`,</v>
      </c>
      <c r="G167" t="str">
        <f t="shared" ca="1" si="62"/>
        <v>`username`:`omega`,</v>
      </c>
      <c r="H167" t="str">
        <f t="shared" ca="1" si="63"/>
        <v>`lastName`:`Tijerina`,</v>
      </c>
      <c r="I167" t="str">
        <f t="shared" ca="1" si="64"/>
        <v>`firstName`:`Rene`,</v>
      </c>
      <c r="J167" t="str">
        <f t="shared" ca="1" si="65"/>
        <v>`technician`:`Tijerina, Rene`,</v>
      </c>
      <c r="K167" t="str">
        <f t="shared" ca="1" si="66"/>
        <v>`timeStampM`:`2017-10-27T06:30:34-05:00`,</v>
      </c>
      <c r="L167" t="str">
        <f t="shared" ca="1" si="67"/>
        <v>`shiftSerial`:`43033_02`,</v>
      </c>
      <c r="M167" t="str">
        <f t="shared" ca="1" si="68"/>
        <v>`siteUid`:521887,</v>
      </c>
      <c r="N167" t="str">
        <f t="shared" ca="1" si="69"/>
        <v>`timeStamp`:43035.2712360648,</v>
      </c>
      <c r="O167" t="str">
        <f t="shared" ca="1" si="70"/>
        <v>`payrollPeriod`:43033,</v>
      </c>
      <c r="P167" t="str">
        <f t="shared" ca="1" si="71"/>
        <v>`payroll_Period`:43033,</v>
      </c>
      <c r="Q167" t="str">
        <f t="shared" ca="1" si="72"/>
        <v>`rprtDate`:43034,</v>
      </c>
      <c r="R167" t="str">
        <f t="shared" ca="1" si="73"/>
        <v>`ts`:0.75,</v>
      </c>
      <c r="S167" t="str">
        <f t="shared" ca="1" si="74"/>
        <v>`te`:0.958333333333333,</v>
      </c>
      <c r="T167" t="str">
        <f t="shared" ca="1" si="75"/>
        <v>`repairHrs`:5,</v>
      </c>
      <c r="U167" t="str">
        <f t="shared" ca="1" si="76"/>
        <v>`timeStarts`:`2017-10-26T18:00:00-05:00`,</v>
      </c>
      <c r="V167" t="str">
        <f t="shared" ca="1" si="77"/>
        <v>`timeEnds`:`2017-10-26T23:00:00-05:00`,</v>
      </c>
      <c r="W167" t="str">
        <f t="shared" ca="1" si="78"/>
        <v>`shift`:`PM`,</v>
      </c>
      <c r="X167" t="str">
        <f t="shared" ca="1" si="79"/>
        <v>`shiftStartTime`:`19`,</v>
      </c>
      <c r="Y167" t="str">
        <f t="shared" ca="1" si="80"/>
        <v>`wONum`:`KNSHOP`,</v>
      </c>
      <c r="Z167" t="str">
        <f t="shared" ca="1" si="81"/>
        <v>`uNum`:`3111005`,</v>
      </c>
      <c r="AA167" t="str">
        <f t="shared" ca="1" si="82"/>
        <v>`notes`:`Tractor checklist. replace wipers.`,</v>
      </c>
      <c r="AB167" t="str">
        <f t="shared" ca="1" si="83"/>
        <v>`shift_Serial`:`43033_02`},</v>
      </c>
      <c r="AD167" t="s">
        <v>47390</v>
      </c>
      <c r="AE167" t="s">
        <v>47391</v>
      </c>
      <c r="AF167" t="s">
        <v>45990</v>
      </c>
      <c r="AG167" t="s">
        <v>45991</v>
      </c>
      <c r="AH167" t="s">
        <v>45992</v>
      </c>
      <c r="AI167" t="s">
        <v>45993</v>
      </c>
      <c r="AJ167" t="s">
        <v>46527</v>
      </c>
      <c r="AK167" t="s">
        <v>46528</v>
      </c>
      <c r="AL167" t="s">
        <v>46529</v>
      </c>
      <c r="AM167" t="s">
        <v>46530</v>
      </c>
      <c r="AN167" t="s">
        <v>47392</v>
      </c>
      <c r="AO167" t="s">
        <v>46631</v>
      </c>
      <c r="AP167" t="s">
        <v>46000</v>
      </c>
      <c r="AQ167" t="s">
        <v>47393</v>
      </c>
      <c r="AR167" t="s">
        <v>46002</v>
      </c>
      <c r="AS167" t="s">
        <v>46003</v>
      </c>
      <c r="AT167" t="s">
        <v>46633</v>
      </c>
      <c r="AU167" t="s">
        <v>46028</v>
      </c>
      <c r="AV167" t="s">
        <v>46029</v>
      </c>
      <c r="AW167" t="s">
        <v>46030</v>
      </c>
      <c r="AX167" t="s">
        <v>47394</v>
      </c>
      <c r="AY167" t="s">
        <v>47395</v>
      </c>
      <c r="AZ167" t="s">
        <v>46033</v>
      </c>
      <c r="BA167" t="s">
        <v>46136</v>
      </c>
      <c r="BB167" t="s">
        <v>46012</v>
      </c>
      <c r="BC167" t="s">
        <v>47396</v>
      </c>
      <c r="BD167" t="s">
        <v>47397</v>
      </c>
      <c r="BE167" t="s">
        <v>46638</v>
      </c>
    </row>
    <row r="168" spans="1:57" x14ac:dyDescent="0.2">
      <c r="A168" t="str">
        <f t="shared" ca="1" si="56"/>
        <v>{`_id`:`omega_2017-10-29_06-43-28_-0500_Sun`,</v>
      </c>
      <c r="B168" t="str">
        <f t="shared" ca="1" si="57"/>
        <v>`_rev`:`1-e4170d48931be64a8bbe6e99815abe6c`,</v>
      </c>
      <c r="C168" t="str">
        <f t="shared" ca="1" si="58"/>
        <v>`worksiteEncoded`:`KN_ODS_MNSHOP`,</v>
      </c>
      <c r="D168" t="str">
        <f t="shared" ca="1" si="59"/>
        <v>`client`:`KN`,</v>
      </c>
      <c r="E168" t="str">
        <f t="shared" ca="1" si="60"/>
        <v>`location`:`ODS`,</v>
      </c>
      <c r="F168" t="str">
        <f t="shared" ca="1" si="61"/>
        <v>`locID`:`MNSHOP`,</v>
      </c>
      <c r="G168" t="str">
        <f t="shared" ca="1" si="62"/>
        <v>`username`:`omega`,</v>
      </c>
      <c r="H168" t="str">
        <f t="shared" ca="1" si="63"/>
        <v>`lastName`:`Tijerina`,</v>
      </c>
      <c r="I168" t="str">
        <f t="shared" ca="1" si="64"/>
        <v>`firstName`:`Rene`,</v>
      </c>
      <c r="J168" t="str">
        <f t="shared" ca="1" si="65"/>
        <v>`technician`:`Tijerina, Rene`,</v>
      </c>
      <c r="K168" t="str">
        <f t="shared" ca="1" si="66"/>
        <v>`timeStampM`:`2017-10-29T06:43:28-05:00`,</v>
      </c>
      <c r="L168" t="str">
        <f t="shared" ca="1" si="67"/>
        <v>`shiftSerial`:`43033_04`,</v>
      </c>
      <c r="M168" t="str">
        <f t="shared" ca="1" si="68"/>
        <v>`siteUid`:521887,</v>
      </c>
      <c r="N168" t="str">
        <f t="shared" ca="1" si="69"/>
        <v>`timeStamp`:43037.2801867014,</v>
      </c>
      <c r="O168" t="str">
        <f t="shared" ca="1" si="70"/>
        <v>`payrollPeriod`:43033,</v>
      </c>
      <c r="P168" t="str">
        <f t="shared" ca="1" si="71"/>
        <v>`payroll_Period`:43033,</v>
      </c>
      <c r="Q168" t="str">
        <f t="shared" ca="1" si="72"/>
        <v>`rprtDate`:43036,</v>
      </c>
      <c r="R168" t="str">
        <f t="shared" ca="1" si="73"/>
        <v>`ts`:0.75,</v>
      </c>
      <c r="S168" t="str">
        <f t="shared" ca="1" si="74"/>
        <v>`te`:0.916666666666667,</v>
      </c>
      <c r="T168" t="str">
        <f t="shared" ca="1" si="75"/>
        <v>`repairHrs`:4,</v>
      </c>
      <c r="U168" t="str">
        <f t="shared" ca="1" si="76"/>
        <v>`timeStarts`:`2017-10-28T18:00:00-05:00`,</v>
      </c>
      <c r="V168" t="str">
        <f t="shared" ca="1" si="77"/>
        <v>`timeEnds`:`2017-10-28T22:00:00-05:00`,</v>
      </c>
      <c r="W168" t="str">
        <f t="shared" ca="1" si="78"/>
        <v>`shift`:`PM`,</v>
      </c>
      <c r="X168" t="str">
        <f t="shared" ca="1" si="79"/>
        <v>`shiftStartTime`:`19`,</v>
      </c>
      <c r="Y168" t="str">
        <f t="shared" ca="1" si="80"/>
        <v>`wONum`:`KNSHOP`,</v>
      </c>
      <c r="Z168" t="str">
        <f t="shared" ca="1" si="81"/>
        <v>`uNum`:`510538`,</v>
      </c>
      <c r="AA168" t="str">
        <f t="shared" ca="1" si="82"/>
        <v>`notes`:`Finish installing transmission accessories. Repair PTO studs`,</v>
      </c>
      <c r="AB168" t="str">
        <f t="shared" ca="1" si="83"/>
        <v>`shift_Serial`:`43033_04`},</v>
      </c>
      <c r="AD168" t="s">
        <v>47398</v>
      </c>
      <c r="AE168" t="s">
        <v>47399</v>
      </c>
      <c r="AF168" t="s">
        <v>45990</v>
      </c>
      <c r="AG168" t="s">
        <v>45991</v>
      </c>
      <c r="AH168" t="s">
        <v>45992</v>
      </c>
      <c r="AI168" t="s">
        <v>45993</v>
      </c>
      <c r="AJ168" t="s">
        <v>46527</v>
      </c>
      <c r="AK168" t="s">
        <v>46528</v>
      </c>
      <c r="AL168" t="s">
        <v>46529</v>
      </c>
      <c r="AM168" t="s">
        <v>46530</v>
      </c>
      <c r="AN168" t="s">
        <v>47400</v>
      </c>
      <c r="AO168" t="s">
        <v>47401</v>
      </c>
      <c r="AP168" t="s">
        <v>46000</v>
      </c>
      <c r="AQ168" t="s">
        <v>47402</v>
      </c>
      <c r="AR168" t="s">
        <v>46002</v>
      </c>
      <c r="AS168" t="s">
        <v>46003</v>
      </c>
      <c r="AT168" t="s">
        <v>47403</v>
      </c>
      <c r="AU168" t="s">
        <v>46028</v>
      </c>
      <c r="AV168" t="s">
        <v>46088</v>
      </c>
      <c r="AW168" t="s">
        <v>46089</v>
      </c>
      <c r="AX168" t="s">
        <v>47404</v>
      </c>
      <c r="AY168" t="s">
        <v>47405</v>
      </c>
      <c r="AZ168" t="s">
        <v>46033</v>
      </c>
      <c r="BA168" t="s">
        <v>46136</v>
      </c>
      <c r="BB168" t="s">
        <v>46012</v>
      </c>
      <c r="BC168" t="s">
        <v>47406</v>
      </c>
      <c r="BD168" t="s">
        <v>47407</v>
      </c>
      <c r="BE168" t="s">
        <v>47408</v>
      </c>
    </row>
    <row r="169" spans="1:57" x14ac:dyDescent="0.2">
      <c r="A169" t="str">
        <f t="shared" ca="1" si="56"/>
        <v>{`_id`:`treyes_2017-10-04_18-54-32_-0500_Wed`,</v>
      </c>
      <c r="B169" t="str">
        <f t="shared" ca="1" si="57"/>
        <v>`_rev`:`1-e3bea493ad8fe7387bca86402064d30e`,</v>
      </c>
      <c r="C169" t="str">
        <f t="shared" ca="1" si="58"/>
        <v>`worksiteEncoded`:`KN_ODS_MNSHOP`,</v>
      </c>
      <c r="D169" t="str">
        <f t="shared" ca="1" si="59"/>
        <v>`client`:`KN`,</v>
      </c>
      <c r="E169" t="str">
        <f t="shared" ca="1" si="60"/>
        <v>`location`:`ODS`,</v>
      </c>
      <c r="F169" t="str">
        <f t="shared" ca="1" si="61"/>
        <v>`locID`:`MNSHOP`,</v>
      </c>
      <c r="G169" t="str">
        <f t="shared" ca="1" si="62"/>
        <v>`username`:`treyes`,</v>
      </c>
      <c r="H169" t="str">
        <f t="shared" ca="1" si="63"/>
        <v>`lastName`:`Reyes`,</v>
      </c>
      <c r="I169" t="str">
        <f t="shared" ca="1" si="64"/>
        <v>`firstName`:`Tommy`,</v>
      </c>
      <c r="J169" t="str">
        <f t="shared" ca="1" si="65"/>
        <v>`technician`:`Reyes, Tommy`,</v>
      </c>
      <c r="K169" t="str">
        <f t="shared" ca="1" si="66"/>
        <v>`timeStampM`:`2017-10-04T18:54:32-05:00`,</v>
      </c>
      <c r="L169" t="str">
        <f t="shared" ca="1" si="67"/>
        <v>`shiftSerial`:`43012_01`,</v>
      </c>
      <c r="M169" t="str">
        <f t="shared" ca="1" si="68"/>
        <v>`siteUid`:521887,</v>
      </c>
      <c r="N169" t="str">
        <f t="shared" ca="1" si="69"/>
        <v>`timeStamp`:43012.7878721759,</v>
      </c>
      <c r="O169" t="str">
        <f t="shared" ca="1" si="70"/>
        <v>`payrollPeriod`:43012,</v>
      </c>
      <c r="P169" t="str">
        <f t="shared" ca="1" si="71"/>
        <v>`payroll_Period`:43012,</v>
      </c>
      <c r="Q169" t="str">
        <f t="shared" ca="1" si="72"/>
        <v>`rprtDate`:43012,</v>
      </c>
      <c r="R169" t="str">
        <f t="shared" ca="1" si="73"/>
        <v>`ts`:0.291666666666667,</v>
      </c>
      <c r="S169" t="str">
        <f t="shared" ca="1" si="74"/>
        <v>`te`:0.479166666666667,</v>
      </c>
      <c r="T169" t="str">
        <f t="shared" ca="1" si="75"/>
        <v>`repairHrs`:4.5,</v>
      </c>
      <c r="U169" t="str">
        <f t="shared" ca="1" si="76"/>
        <v>`timeStarts`:`2017-10-04T07:00:00-05:00`,</v>
      </c>
      <c r="V169" t="str">
        <f t="shared" ca="1" si="77"/>
        <v>`timeEnds`:`2017-10-04T11:30:00-05:00`,</v>
      </c>
      <c r="W169" t="str">
        <f t="shared" ca="1" si="78"/>
        <v>`shift`:`PM`,</v>
      </c>
      <c r="X169" t="str">
        <f t="shared" ca="1" si="79"/>
        <v>`shiftStartTime`:`7`,</v>
      </c>
      <c r="Y169" t="str">
        <f t="shared" ca="1" si="80"/>
        <v>`wONum`:`KNSHOP`,</v>
      </c>
      <c r="Z169" t="str">
        <f t="shared" ca="1" si="81"/>
        <v>`uNum`:`508601`,</v>
      </c>
      <c r="AA169" t="str">
        <f t="shared" ca="1" si="82"/>
        <v>`notes`:`Change out holes on top of motor change out seal on heads  look at power end that was leaking`,</v>
      </c>
      <c r="AB169" t="str">
        <f t="shared" ca="1" si="83"/>
        <v>`shift_Serial`:`43012_01`},</v>
      </c>
      <c r="AD169" t="s">
        <v>47409</v>
      </c>
      <c r="AE169" t="s">
        <v>47410</v>
      </c>
      <c r="AF169" t="s">
        <v>45990</v>
      </c>
      <c r="AG169" t="s">
        <v>45991</v>
      </c>
      <c r="AH169" t="s">
        <v>45992</v>
      </c>
      <c r="AI169" t="s">
        <v>45993</v>
      </c>
      <c r="AJ169" t="s">
        <v>45994</v>
      </c>
      <c r="AK169" t="s">
        <v>45995</v>
      </c>
      <c r="AL169" t="s">
        <v>45996</v>
      </c>
      <c r="AM169" t="s">
        <v>45997</v>
      </c>
      <c r="AN169" t="s">
        <v>47411</v>
      </c>
      <c r="AO169" t="s">
        <v>46364</v>
      </c>
      <c r="AP169" t="s">
        <v>46000</v>
      </c>
      <c r="AQ169" t="s">
        <v>47412</v>
      </c>
      <c r="AR169" t="s">
        <v>46025</v>
      </c>
      <c r="AS169" t="s">
        <v>46026</v>
      </c>
      <c r="AT169" t="s">
        <v>46366</v>
      </c>
      <c r="AU169" t="s">
        <v>46063</v>
      </c>
      <c r="AV169" t="s">
        <v>46212</v>
      </c>
      <c r="AW169" t="s">
        <v>46075</v>
      </c>
      <c r="AX169" t="s">
        <v>47413</v>
      </c>
      <c r="AY169" t="s">
        <v>47414</v>
      </c>
      <c r="AZ169" t="s">
        <v>46033</v>
      </c>
      <c r="BA169" t="s">
        <v>46011</v>
      </c>
      <c r="BB169" t="s">
        <v>46012</v>
      </c>
      <c r="BC169" t="s">
        <v>47106</v>
      </c>
      <c r="BD169" t="s">
        <v>47415</v>
      </c>
      <c r="BE169" t="s">
        <v>46372</v>
      </c>
    </row>
    <row r="170" spans="1:57" x14ac:dyDescent="0.2">
      <c r="A170" t="str">
        <f t="shared" ca="1" si="56"/>
        <v>{`_id`:`evela_2017-10-18_07-22-38_-0500_Wed`,</v>
      </c>
      <c r="B170" t="str">
        <f t="shared" ca="1" si="57"/>
        <v>`_rev`:`1-e3704c294443c0dc3f82014d68d4b50a`,</v>
      </c>
      <c r="C170" t="str">
        <f t="shared" ca="1" si="58"/>
        <v>`worksiteEncoded`:`KN_ODS_MNSHOP`,</v>
      </c>
      <c r="D170" t="str">
        <f t="shared" ca="1" si="59"/>
        <v>`client`:`KN`,</v>
      </c>
      <c r="E170" t="str">
        <f t="shared" ca="1" si="60"/>
        <v>`location`:`ODS`,</v>
      </c>
      <c r="F170" t="str">
        <f t="shared" ca="1" si="61"/>
        <v>`locID`:`MNSHOP`,</v>
      </c>
      <c r="G170" t="str">
        <f t="shared" ca="1" si="62"/>
        <v>`username`:`evela`,</v>
      </c>
      <c r="H170" t="str">
        <f t="shared" ca="1" si="63"/>
        <v>`lastName`:`Vela`,</v>
      </c>
      <c r="I170" t="str">
        <f t="shared" ca="1" si="64"/>
        <v>`firstName`:`Ediberto`,</v>
      </c>
      <c r="J170" t="str">
        <f t="shared" ca="1" si="65"/>
        <v>`technician`:`Vela, Ediberto`,</v>
      </c>
      <c r="K170" t="str">
        <f t="shared" ca="1" si="66"/>
        <v>`timeStampM`:`2017-10-18T07:22:38-05:00`,</v>
      </c>
      <c r="L170" t="str">
        <f t="shared" ca="1" si="67"/>
        <v>`shiftSerial`:`43019_07`,</v>
      </c>
      <c r="M170" t="str">
        <f t="shared" ca="1" si="68"/>
        <v>`siteUid`:521887,</v>
      </c>
      <c r="N170" t="str">
        <f t="shared" ca="1" si="69"/>
        <v>`timeStamp`:43026.3073912847,</v>
      </c>
      <c r="O170" t="str">
        <f t="shared" ca="1" si="70"/>
        <v>`payrollPeriod`:43019,</v>
      </c>
      <c r="P170" t="str">
        <f t="shared" ca="1" si="71"/>
        <v>`payroll_Period`:43019,</v>
      </c>
      <c r="Q170" t="str">
        <f t="shared" ca="1" si="72"/>
        <v>`rprtDate`:43025,</v>
      </c>
      <c r="R170" t="str">
        <f t="shared" ca="1" si="73"/>
        <v>`ts`:0.75,</v>
      </c>
      <c r="S170" t="str">
        <f t="shared" ca="1" si="74"/>
        <v>`te`:0.979166666666667,</v>
      </c>
      <c r="T170" t="str">
        <f t="shared" ca="1" si="75"/>
        <v>`repairHrs`:5.5,</v>
      </c>
      <c r="U170" t="str">
        <f t="shared" ca="1" si="76"/>
        <v>`timeStarts`:`2017-10-17T18:00:00-05:00`,</v>
      </c>
      <c r="V170" t="str">
        <f t="shared" ca="1" si="77"/>
        <v>`timeEnds`:`2017-10-17T23:30:00-05:00`,</v>
      </c>
      <c r="W170" t="str">
        <f t="shared" ca="1" si="78"/>
        <v>`shift`:`PM`,</v>
      </c>
      <c r="X170" t="str">
        <f t="shared" ca="1" si="79"/>
        <v>`shiftStartTime`:`6`,</v>
      </c>
      <c r="Y170" t="str">
        <f t="shared" ca="1" si="80"/>
        <v>`wONum`:`KNSHOP`,</v>
      </c>
      <c r="Z170" t="str">
        <f t="shared" ca="1" si="81"/>
        <v>`uNum`:`BL-011`,</v>
      </c>
      <c r="AA170" t="str">
        <f t="shared" ca="1" si="82"/>
        <v>`notes`:`Remove and replace 12 buturfly valve on blender , trouble shoot dry and run up on test tank`,</v>
      </c>
      <c r="AB170" t="str">
        <f t="shared" ca="1" si="83"/>
        <v>`shift_Serial`:`43019_07`},</v>
      </c>
      <c r="AD170" t="s">
        <v>47416</v>
      </c>
      <c r="AE170" t="s">
        <v>47417</v>
      </c>
      <c r="AF170" t="s">
        <v>45990</v>
      </c>
      <c r="AG170" t="s">
        <v>45991</v>
      </c>
      <c r="AH170" t="s">
        <v>45992</v>
      </c>
      <c r="AI170" t="s">
        <v>45993</v>
      </c>
      <c r="AJ170" t="s">
        <v>46299</v>
      </c>
      <c r="AK170" t="s">
        <v>46019</v>
      </c>
      <c r="AL170" t="s">
        <v>46300</v>
      </c>
      <c r="AM170" t="s">
        <v>46301</v>
      </c>
      <c r="AN170" t="s">
        <v>47418</v>
      </c>
      <c r="AO170" t="s">
        <v>46083</v>
      </c>
      <c r="AP170" t="s">
        <v>46000</v>
      </c>
      <c r="AQ170" t="s">
        <v>47419</v>
      </c>
      <c r="AR170" t="s">
        <v>46085</v>
      </c>
      <c r="AS170" t="s">
        <v>46086</v>
      </c>
      <c r="AT170" t="s">
        <v>46087</v>
      </c>
      <c r="AU170" t="s">
        <v>46028</v>
      </c>
      <c r="AV170" t="s">
        <v>46347</v>
      </c>
      <c r="AW170" t="s">
        <v>46007</v>
      </c>
      <c r="AX170" t="s">
        <v>46090</v>
      </c>
      <c r="AY170" t="s">
        <v>47420</v>
      </c>
      <c r="AZ170" t="s">
        <v>46033</v>
      </c>
      <c r="BA170" t="s">
        <v>46034</v>
      </c>
      <c r="BB170" t="s">
        <v>46012</v>
      </c>
      <c r="BC170" t="s">
        <v>47421</v>
      </c>
      <c r="BD170" t="s">
        <v>47422</v>
      </c>
      <c r="BE170" t="s">
        <v>46094</v>
      </c>
    </row>
    <row r="171" spans="1:57" x14ac:dyDescent="0.2">
      <c r="A171" t="str">
        <f t="shared" ca="1" si="56"/>
        <v>{`_id`:`miguelmartinez_2017-10-21_19-03-50_-0500_Sat`,</v>
      </c>
      <c r="B171" t="str">
        <f t="shared" ca="1" si="57"/>
        <v>`_rev`:`1-e36546075055c72134f5a82c4d34e570`,</v>
      </c>
      <c r="C171" t="str">
        <f t="shared" ca="1" si="58"/>
        <v>`worksiteEncoded`:`KN_ODS_MNSHOP`,</v>
      </c>
      <c r="D171" t="str">
        <f t="shared" ca="1" si="59"/>
        <v>`client`:`KN`,</v>
      </c>
      <c r="E171" t="str">
        <f t="shared" ca="1" si="60"/>
        <v>`location`:`ODS`,</v>
      </c>
      <c r="F171" t="str">
        <f t="shared" ca="1" si="61"/>
        <v>`locID`:`MNSHOP`,</v>
      </c>
      <c r="G171" t="str">
        <f t="shared" ca="1" si="62"/>
        <v>`username`:`miguelmartinez`,</v>
      </c>
      <c r="H171" t="str">
        <f t="shared" ca="1" si="63"/>
        <v>`lastName`:`Martinez`,</v>
      </c>
      <c r="I171" t="str">
        <f t="shared" ca="1" si="64"/>
        <v>`firstName`:`Miguel`,</v>
      </c>
      <c r="J171" t="str">
        <f t="shared" ca="1" si="65"/>
        <v>`technician`:`Martinez, Miguel`,</v>
      </c>
      <c r="K171" t="str">
        <f t="shared" ca="1" si="66"/>
        <v>`timeStampM`:`2017-10-21T19:03:50-05:00`,</v>
      </c>
      <c r="L171" t="str">
        <f t="shared" ca="1" si="67"/>
        <v>`shiftSerial`:`43026_04`,</v>
      </c>
      <c r="M171" t="str">
        <f t="shared" ca="1" si="68"/>
        <v>`siteUid`:521887,</v>
      </c>
      <c r="N171" t="str">
        <f t="shared" ca="1" si="69"/>
        <v>`timeStamp`:43029.7943297801,</v>
      </c>
      <c r="O171" t="str">
        <f t="shared" ca="1" si="70"/>
        <v>`payrollPeriod`:43026,</v>
      </c>
      <c r="P171" t="str">
        <f t="shared" ca="1" si="71"/>
        <v>`payroll_Period`:43026,</v>
      </c>
      <c r="Q171" t="str">
        <f t="shared" ca="1" si="72"/>
        <v>`rprtDate`:43029,</v>
      </c>
      <c r="R171" t="str">
        <f t="shared" ca="1" si="73"/>
        <v>`ts`:0.25,</v>
      </c>
      <c r="S171" t="str">
        <f t="shared" ca="1" si="74"/>
        <v>`te`:0.625,</v>
      </c>
      <c r="T171" t="str">
        <f t="shared" ca="1" si="75"/>
        <v>`repairHrs`:9,</v>
      </c>
      <c r="U171" t="str">
        <f t="shared" ca="1" si="76"/>
        <v>`timeStarts`:`2017-10-21T06:00:00-05:00`,</v>
      </c>
      <c r="V171" t="str">
        <f t="shared" ca="1" si="77"/>
        <v>`timeEnds`:`2017-10-21T15:00:00-05:00`,</v>
      </c>
      <c r="W171" t="str">
        <f t="shared" ca="1" si="78"/>
        <v>`shift`:`AM`,</v>
      </c>
      <c r="X171" t="str">
        <f t="shared" ca="1" si="79"/>
        <v>`shiftStartTime`:`6`,</v>
      </c>
      <c r="Y171" t="str">
        <f t="shared" ca="1" si="80"/>
        <v>`wONum`:`KNSHOP`,</v>
      </c>
      <c r="Z171" t="str">
        <f t="shared" ca="1" si="81"/>
        <v>`uNum`:`506189`,</v>
      </c>
      <c r="AA171" t="str">
        <f t="shared" ca="1" si="82"/>
        <v>`notes`:`Diagnosing on turbos for sparks. Remove air cleaners. Run and test. Remove and replace turbo clamps. Replace and installed new transmission oil pressure gauge and engine oil pressure gauge. Replace transmission rear       main seal. Run and test`,</v>
      </c>
      <c r="AB171" t="str">
        <f t="shared" ca="1" si="83"/>
        <v>`shift_Serial`:`43026_04`},</v>
      </c>
      <c r="AD171" t="s">
        <v>47423</v>
      </c>
      <c r="AE171" t="s">
        <v>47424</v>
      </c>
      <c r="AF171" t="s">
        <v>45990</v>
      </c>
      <c r="AG171" t="s">
        <v>45991</v>
      </c>
      <c r="AH171" t="s">
        <v>45992</v>
      </c>
      <c r="AI171" t="s">
        <v>45993</v>
      </c>
      <c r="AJ171" t="s">
        <v>46167</v>
      </c>
      <c r="AK171" t="s">
        <v>46168</v>
      </c>
      <c r="AL171" t="s">
        <v>46169</v>
      </c>
      <c r="AM171" t="s">
        <v>46170</v>
      </c>
      <c r="AN171" t="s">
        <v>47425</v>
      </c>
      <c r="AO171" t="s">
        <v>46614</v>
      </c>
      <c r="AP171" t="s">
        <v>46000</v>
      </c>
      <c r="AQ171" t="s">
        <v>47426</v>
      </c>
      <c r="AR171" t="s">
        <v>46145</v>
      </c>
      <c r="AS171" t="s">
        <v>46146</v>
      </c>
      <c r="AT171" t="s">
        <v>46616</v>
      </c>
      <c r="AU171" t="s">
        <v>46248</v>
      </c>
      <c r="AV171" t="s">
        <v>46174</v>
      </c>
      <c r="AW171" t="s">
        <v>46249</v>
      </c>
      <c r="AX171" t="s">
        <v>47427</v>
      </c>
      <c r="AY171" t="s">
        <v>47428</v>
      </c>
      <c r="AZ171" t="s">
        <v>46010</v>
      </c>
      <c r="BA171" t="s">
        <v>46034</v>
      </c>
      <c r="BB171" t="s">
        <v>46012</v>
      </c>
      <c r="BC171" t="s">
        <v>47429</v>
      </c>
      <c r="BD171" t="s">
        <v>47430</v>
      </c>
      <c r="BE171" t="s">
        <v>46620</v>
      </c>
    </row>
    <row r="172" spans="1:57" x14ac:dyDescent="0.2">
      <c r="A172" t="str">
        <f t="shared" ca="1" si="56"/>
        <v>{`_id`:`miguelmartinez_2017-10-14_18-53-05_-0500_Sat`,</v>
      </c>
      <c r="B172" t="str">
        <f t="shared" ca="1" si="57"/>
        <v>`_rev`:`1-e3129db0342427d8428975c62ffaeb98`,</v>
      </c>
      <c r="C172" t="str">
        <f t="shared" ca="1" si="58"/>
        <v>`worksiteEncoded`:`KN_ODS_MNSHOP`,</v>
      </c>
      <c r="D172" t="str">
        <f t="shared" ca="1" si="59"/>
        <v>`client`:`KN`,</v>
      </c>
      <c r="E172" t="str">
        <f t="shared" ca="1" si="60"/>
        <v>`location`:`ODS`,</v>
      </c>
      <c r="F172" t="str">
        <f t="shared" ca="1" si="61"/>
        <v>`locID`:`MNSHOP`,</v>
      </c>
      <c r="G172" t="str">
        <f t="shared" ca="1" si="62"/>
        <v>`username`:`miguelmartinez`,</v>
      </c>
      <c r="H172" t="str">
        <f t="shared" ca="1" si="63"/>
        <v>`lastName`:`Martinez`,</v>
      </c>
      <c r="I172" t="str">
        <f t="shared" ca="1" si="64"/>
        <v>`firstName`:`Miguel`,</v>
      </c>
      <c r="J172" t="str">
        <f t="shared" ca="1" si="65"/>
        <v>`technician`:`Martinez, Miguel`,</v>
      </c>
      <c r="K172" t="str">
        <f t="shared" ca="1" si="66"/>
        <v>`timeStampM`:`2017-10-14T18:53:05-05:00`,</v>
      </c>
      <c r="L172" t="str">
        <f t="shared" ca="1" si="67"/>
        <v>`shiftSerial`:`43019_04`,</v>
      </c>
      <c r="M172" t="str">
        <f t="shared" ca="1" si="68"/>
        <v>`siteUid`:521887,</v>
      </c>
      <c r="N172" t="str">
        <f t="shared" ca="1" si="69"/>
        <v>`timeStamp`:43022.7868648032,</v>
      </c>
      <c r="O172" t="str">
        <f t="shared" ca="1" si="70"/>
        <v>`payrollPeriod`:43019,</v>
      </c>
      <c r="P172" t="str">
        <f t="shared" ca="1" si="71"/>
        <v>`payroll_Period`:43019,</v>
      </c>
      <c r="Q172" t="str">
        <f t="shared" ca="1" si="72"/>
        <v>`rprtDate`:43022,</v>
      </c>
      <c r="R172" t="str">
        <f t="shared" ca="1" si="73"/>
        <v>`ts`:0.583333333333333,</v>
      </c>
      <c r="S172" t="str">
        <f t="shared" ca="1" si="74"/>
        <v>`te`:0.666666666666667,</v>
      </c>
      <c r="T172" t="str">
        <f t="shared" ca="1" si="75"/>
        <v>`repairHrs`:2,</v>
      </c>
      <c r="U172" t="str">
        <f t="shared" ca="1" si="76"/>
        <v>`timeStarts`:`2017-10-14T14:00:00-05:00`,</v>
      </c>
      <c r="V172" t="str">
        <f t="shared" ca="1" si="77"/>
        <v>`timeEnds`:`2017-10-14T16:00:00-05:00`,</v>
      </c>
      <c r="W172" t="str">
        <f t="shared" ca="1" si="78"/>
        <v>`shift`:`AM`,</v>
      </c>
      <c r="X172" t="str">
        <f t="shared" ca="1" si="79"/>
        <v>`shiftStartTime`:`6`,</v>
      </c>
      <c r="Y172" t="str">
        <f t="shared" ca="1" si="80"/>
        <v>`wONum`:`KNSHOP`,</v>
      </c>
      <c r="Z172" t="str">
        <f t="shared" ca="1" si="81"/>
        <v>`uNum`:`520076`,</v>
      </c>
      <c r="AA172" t="str">
        <f t="shared" ca="1" si="82"/>
        <v>`notes`:`Performed quick check over and performed DOT inspection. Nitrogen trailer`,</v>
      </c>
      <c r="AB172" t="str">
        <f t="shared" ca="1" si="83"/>
        <v>`shift_Serial`:`43019_04`},</v>
      </c>
      <c r="AD172" t="s">
        <v>47431</v>
      </c>
      <c r="AE172" t="s">
        <v>47432</v>
      </c>
      <c r="AF172" t="s">
        <v>45990</v>
      </c>
      <c r="AG172" t="s">
        <v>45991</v>
      </c>
      <c r="AH172" t="s">
        <v>45992</v>
      </c>
      <c r="AI172" t="s">
        <v>45993</v>
      </c>
      <c r="AJ172" t="s">
        <v>46167</v>
      </c>
      <c r="AK172" t="s">
        <v>46168</v>
      </c>
      <c r="AL172" t="s">
        <v>46169</v>
      </c>
      <c r="AM172" t="s">
        <v>46170</v>
      </c>
      <c r="AN172" t="s">
        <v>47433</v>
      </c>
      <c r="AO172" t="s">
        <v>46597</v>
      </c>
      <c r="AP172" t="s">
        <v>46000</v>
      </c>
      <c r="AQ172" t="s">
        <v>47434</v>
      </c>
      <c r="AR172" t="s">
        <v>46085</v>
      </c>
      <c r="AS172" t="s">
        <v>46086</v>
      </c>
      <c r="AT172" t="s">
        <v>46599</v>
      </c>
      <c r="AU172" t="s">
        <v>46198</v>
      </c>
      <c r="AV172" t="s">
        <v>46314</v>
      </c>
      <c r="AW172" t="s">
        <v>46116</v>
      </c>
      <c r="AX172" t="s">
        <v>47435</v>
      </c>
      <c r="AY172" t="s">
        <v>47436</v>
      </c>
      <c r="AZ172" t="s">
        <v>46010</v>
      </c>
      <c r="BA172" t="s">
        <v>46034</v>
      </c>
      <c r="BB172" t="s">
        <v>46012</v>
      </c>
      <c r="BC172" t="s">
        <v>47437</v>
      </c>
      <c r="BD172" t="s">
        <v>47438</v>
      </c>
      <c r="BE172" t="s">
        <v>46603</v>
      </c>
    </row>
    <row r="173" spans="1:57" x14ac:dyDescent="0.2">
      <c r="A173" t="str">
        <f t="shared" ca="1" si="56"/>
        <v>{`_id`:`eduardovela_2017-10-11_07-54-48_-0500_Wed`,</v>
      </c>
      <c r="B173" t="str">
        <f t="shared" ca="1" si="57"/>
        <v>`_rev`:`1-e31093642b328bb4decffc89dc1a12da`,</v>
      </c>
      <c r="C173" t="str">
        <f t="shared" ca="1" si="58"/>
        <v>`worksiteEncoded`:`KN_ODS_MNSHOP`,</v>
      </c>
      <c r="D173" t="str">
        <f t="shared" ca="1" si="59"/>
        <v>`client`:`KN`,</v>
      </c>
      <c r="E173" t="str">
        <f t="shared" ca="1" si="60"/>
        <v>`location`:`ODS`,</v>
      </c>
      <c r="F173" t="str">
        <f t="shared" ca="1" si="61"/>
        <v>`locID`:`MNSHOP`,</v>
      </c>
      <c r="G173" t="str">
        <f t="shared" ca="1" si="62"/>
        <v>`username`:`eduardovela`,</v>
      </c>
      <c r="H173" t="str">
        <f t="shared" ca="1" si="63"/>
        <v>`lastName`:`Vela`,</v>
      </c>
      <c r="I173" t="str">
        <f t="shared" ca="1" si="64"/>
        <v>`firstName`:`Eduardo`,</v>
      </c>
      <c r="J173" t="str">
        <f t="shared" ca="1" si="65"/>
        <v>`technician`:`Vela, Eduardo`,</v>
      </c>
      <c r="K173" t="str">
        <f t="shared" ca="1" si="66"/>
        <v>`timeStampM`:`2017-10-11T07:54:48-05:00`,</v>
      </c>
      <c r="L173" t="str">
        <f t="shared" ca="1" si="67"/>
        <v>`shiftSerial`:`43012_03`,</v>
      </c>
      <c r="M173" t="str">
        <f t="shared" ca="1" si="68"/>
        <v>`siteUid`:521887,</v>
      </c>
      <c r="N173" t="str">
        <f t="shared" ca="1" si="69"/>
        <v>`timeStamp`:43019.3297336343,</v>
      </c>
      <c r="O173" t="str">
        <f t="shared" ca="1" si="70"/>
        <v>`payrollPeriod`:43012,</v>
      </c>
      <c r="P173" t="str">
        <f t="shared" ca="1" si="71"/>
        <v>`payroll_Period`:43012,</v>
      </c>
      <c r="Q173" t="str">
        <f t="shared" ca="1" si="72"/>
        <v>`rprtDate`:43014,</v>
      </c>
      <c r="R173" t="str">
        <f t="shared" ca="1" si="73"/>
        <v>`ts`:0.833333333333333,</v>
      </c>
      <c r="S173" t="str">
        <f t="shared" ca="1" si="74"/>
        <v>`te`:0.0833333333333333,</v>
      </c>
      <c r="T173" t="str">
        <f t="shared" ca="1" si="75"/>
        <v>`repairHrs`:6,</v>
      </c>
      <c r="U173" t="str">
        <f t="shared" ca="1" si="76"/>
        <v>`timeStarts`:`2017-10-06T20:00:00-05:00`,</v>
      </c>
      <c r="V173" t="str">
        <f t="shared" ca="1" si="77"/>
        <v>`timeEnds`:`2017-10-07T02:00:00-05:00`,</v>
      </c>
      <c r="W173" t="str">
        <f t="shared" ca="1" si="78"/>
        <v>`shift`:`PM`,</v>
      </c>
      <c r="X173" t="str">
        <f t="shared" ca="1" si="79"/>
        <v>`shiftStartTime`:`6`,</v>
      </c>
      <c r="Y173" t="str">
        <f t="shared" ca="1" si="80"/>
        <v>`wONum`:`KNSHOP`,</v>
      </c>
      <c r="Z173" t="str">
        <f t="shared" ca="1" si="81"/>
        <v>`uNum`:`Q-405`,</v>
      </c>
      <c r="AA173" t="str">
        <f t="shared" ca="1" si="82"/>
        <v>`notes`:`Drill out broken bolts on head and tap out`,</v>
      </c>
      <c r="AB173" t="str">
        <f t="shared" ca="1" si="83"/>
        <v>`shift_Serial`:`43012_03`},</v>
      </c>
      <c r="AD173" t="s">
        <v>47439</v>
      </c>
      <c r="AE173" t="s">
        <v>47440</v>
      </c>
      <c r="AF173" t="s">
        <v>45990</v>
      </c>
      <c r="AG173" t="s">
        <v>45991</v>
      </c>
      <c r="AH173" t="s">
        <v>45992</v>
      </c>
      <c r="AI173" t="s">
        <v>45993</v>
      </c>
      <c r="AJ173" t="s">
        <v>46018</v>
      </c>
      <c r="AK173" t="s">
        <v>46019</v>
      </c>
      <c r="AL173" t="s">
        <v>46020</v>
      </c>
      <c r="AM173" t="s">
        <v>46021</v>
      </c>
      <c r="AN173" t="s">
        <v>47441</v>
      </c>
      <c r="AO173" t="s">
        <v>46112</v>
      </c>
      <c r="AP173" t="s">
        <v>46000</v>
      </c>
      <c r="AQ173" t="s">
        <v>47442</v>
      </c>
      <c r="AR173" t="s">
        <v>46025</v>
      </c>
      <c r="AS173" t="s">
        <v>46026</v>
      </c>
      <c r="AT173" t="s">
        <v>46114</v>
      </c>
      <c r="AU173" t="s">
        <v>47128</v>
      </c>
      <c r="AV173" t="s">
        <v>46533</v>
      </c>
      <c r="AW173" t="s">
        <v>46149</v>
      </c>
      <c r="AX173" t="s">
        <v>47443</v>
      </c>
      <c r="AY173" t="s">
        <v>47444</v>
      </c>
      <c r="AZ173" t="s">
        <v>46033</v>
      </c>
      <c r="BA173" t="s">
        <v>46034</v>
      </c>
      <c r="BB173" t="s">
        <v>46012</v>
      </c>
      <c r="BC173" t="s">
        <v>47445</v>
      </c>
      <c r="BD173" t="s">
        <v>47446</v>
      </c>
      <c r="BE173" t="s">
        <v>46121</v>
      </c>
    </row>
    <row r="174" spans="1:57" x14ac:dyDescent="0.2">
      <c r="A174" t="str">
        <f t="shared" ca="1" si="56"/>
        <v>{`_id`:`arrow_2017-10-11_07-47-44_-0500_Wed`,</v>
      </c>
      <c r="B174" t="str">
        <f t="shared" ca="1" si="57"/>
        <v>`_rev`:`1-e2dffd2bc535e18256b233d9a7556432`,</v>
      </c>
      <c r="C174" t="str">
        <f t="shared" ca="1" si="58"/>
        <v>`worksiteEncoded`:`KN_ODS_MNSHOP`,</v>
      </c>
      <c r="D174" t="str">
        <f t="shared" ca="1" si="59"/>
        <v>`client`:`KN`,</v>
      </c>
      <c r="E174" t="str">
        <f t="shared" ca="1" si="60"/>
        <v>`location`:`ODS`,</v>
      </c>
      <c r="F174" t="str">
        <f t="shared" ca="1" si="61"/>
        <v>`locID`:`MNSHOP`,</v>
      </c>
      <c r="G174" t="str">
        <f t="shared" ca="1" si="62"/>
        <v>`username`:`arrow`,</v>
      </c>
      <c r="H174" t="str">
        <f t="shared" ca="1" si="63"/>
        <v>`lastName`:`Rodriguez`,</v>
      </c>
      <c r="I174" t="str">
        <f t="shared" ca="1" si="64"/>
        <v>`firstName`:`Fernando`,</v>
      </c>
      <c r="J174" t="str">
        <f t="shared" ca="1" si="65"/>
        <v>`technician`:`Rodriguez, Fernando`,</v>
      </c>
      <c r="K174" t="str">
        <f t="shared" ca="1" si="66"/>
        <v>`timeStampM`:`2017-10-11T07:47:44-05:00`,</v>
      </c>
      <c r="L174" t="str">
        <f t="shared" ca="1" si="67"/>
        <v>`shiftSerial`:`43012_07`,</v>
      </c>
      <c r="M174" t="str">
        <f t="shared" ca="1" si="68"/>
        <v>`siteUid`:521887,</v>
      </c>
      <c r="N174" t="str">
        <f t="shared" ca="1" si="69"/>
        <v>`timeStamp`:43019.3248174884,</v>
      </c>
      <c r="O174" t="str">
        <f t="shared" ca="1" si="70"/>
        <v>`payrollPeriod`:43012,</v>
      </c>
      <c r="P174" t="str">
        <f t="shared" ca="1" si="71"/>
        <v>`payroll_Period`:43012,</v>
      </c>
      <c r="Q174" t="str">
        <f t="shared" ca="1" si="72"/>
        <v>`rprtDate`:43018,</v>
      </c>
      <c r="R174" t="str">
        <f t="shared" ca="1" si="73"/>
        <v>`ts`:0.875,</v>
      </c>
      <c r="S174" t="str">
        <f t="shared" ca="1" si="74"/>
        <v>`te`:0.958333333333333,</v>
      </c>
      <c r="T174" t="str">
        <f t="shared" ca="1" si="75"/>
        <v>`repairHrs`:2,</v>
      </c>
      <c r="U174" t="str">
        <f t="shared" ca="1" si="76"/>
        <v>`timeStarts`:`2017-10-10T21:00:00-05:00`,</v>
      </c>
      <c r="V174" t="str">
        <f t="shared" ca="1" si="77"/>
        <v>`timeEnds`:`2017-10-10T23:00:00-05:00`,</v>
      </c>
      <c r="W174" t="str">
        <f t="shared" ca="1" si="78"/>
        <v>`shift`:`PM`,</v>
      </c>
      <c r="X174" t="str">
        <f t="shared" ca="1" si="79"/>
        <v>`shiftStartTime`:`7`,</v>
      </c>
      <c r="Y174" t="str">
        <f t="shared" ca="1" si="80"/>
        <v>`wONum`:`KNSHOP`,</v>
      </c>
      <c r="Z174" t="str">
        <f t="shared" ca="1" si="81"/>
        <v>`uNum`:`506186`,</v>
      </c>
      <c r="AA174" t="str">
        <f t="shared" ca="1" si="82"/>
        <v>`notes`:`Realizar check list Revisar funcionamiento de caliper de transmission`,</v>
      </c>
      <c r="AB174" t="str">
        <f t="shared" ca="1" si="83"/>
        <v>`shift_Serial`:`43012_07`},</v>
      </c>
      <c r="AD174" t="s">
        <v>47447</v>
      </c>
      <c r="AE174" t="s">
        <v>47448</v>
      </c>
      <c r="AF174" t="s">
        <v>45990</v>
      </c>
      <c r="AG174" t="s">
        <v>45991</v>
      </c>
      <c r="AH174" t="s">
        <v>45992</v>
      </c>
      <c r="AI174" t="s">
        <v>45993</v>
      </c>
      <c r="AJ174" t="s">
        <v>46288</v>
      </c>
      <c r="AK174" t="s">
        <v>46125</v>
      </c>
      <c r="AL174" t="s">
        <v>46289</v>
      </c>
      <c r="AM174" t="s">
        <v>46290</v>
      </c>
      <c r="AN174" t="s">
        <v>47449</v>
      </c>
      <c r="AO174" t="s">
        <v>47101</v>
      </c>
      <c r="AP174" t="s">
        <v>46000</v>
      </c>
      <c r="AQ174" t="s">
        <v>47450</v>
      </c>
      <c r="AR174" t="s">
        <v>46025</v>
      </c>
      <c r="AS174" t="s">
        <v>46026</v>
      </c>
      <c r="AT174" t="s">
        <v>47103</v>
      </c>
      <c r="AU174" t="s">
        <v>46101</v>
      </c>
      <c r="AV174" t="s">
        <v>46029</v>
      </c>
      <c r="AW174" t="s">
        <v>46116</v>
      </c>
      <c r="AX174" t="s">
        <v>47451</v>
      </c>
      <c r="AY174" t="s">
        <v>47452</v>
      </c>
      <c r="AZ174" t="s">
        <v>46033</v>
      </c>
      <c r="BA174" t="s">
        <v>46011</v>
      </c>
      <c r="BB174" t="s">
        <v>46012</v>
      </c>
      <c r="BC174" t="s">
        <v>47453</v>
      </c>
      <c r="BD174" t="s">
        <v>47454</v>
      </c>
      <c r="BE174" t="s">
        <v>47108</v>
      </c>
    </row>
    <row r="175" spans="1:57" x14ac:dyDescent="0.2">
      <c r="A175" t="str">
        <f t="shared" ca="1" si="56"/>
        <v>{`_id`:`storrestrejo_2017-10-16_18-25-25_-0500_Mon`,</v>
      </c>
      <c r="B175" t="str">
        <f t="shared" ca="1" si="57"/>
        <v>`_rev`:`1-e29fa272e36c65843e298b8032634c3c`,</v>
      </c>
      <c r="C175" t="str">
        <f t="shared" ca="1" si="58"/>
        <v>`worksiteEncoded`:`KN_ODS_MNSHOP`,</v>
      </c>
      <c r="D175" t="str">
        <f t="shared" ca="1" si="59"/>
        <v>`client`:`KN`,</v>
      </c>
      <c r="E175" t="str">
        <f t="shared" ca="1" si="60"/>
        <v>`location`:`ODS`,</v>
      </c>
      <c r="F175" t="str">
        <f t="shared" ca="1" si="61"/>
        <v>`locID`:`MNSHOP`,</v>
      </c>
      <c r="G175" t="str">
        <f t="shared" ca="1" si="62"/>
        <v>`username`:`storrestrejo`,</v>
      </c>
      <c r="H175" t="str">
        <f t="shared" ca="1" si="63"/>
        <v>`lastName`:`Torres Trejo`,</v>
      </c>
      <c r="I175" t="str">
        <f t="shared" ca="1" si="64"/>
        <v>`firstName`:`Servando`,</v>
      </c>
      <c r="J175" t="str">
        <f t="shared" ca="1" si="65"/>
        <v>`technician`:`Torres Trejo, Servando`,</v>
      </c>
      <c r="K175" t="str">
        <f t="shared" ca="1" si="66"/>
        <v>`timeStampM`:`2017-10-16T18:25:25-05:00`,</v>
      </c>
      <c r="L175" t="str">
        <f t="shared" ca="1" si="67"/>
        <v>`shiftSerial`:`43019_03`,</v>
      </c>
      <c r="M175" t="str">
        <f t="shared" ca="1" si="68"/>
        <v>`siteUid`:521887,</v>
      </c>
      <c r="N175" t="str">
        <f t="shared" ca="1" si="69"/>
        <v>`timeStamp`:43024.7676552431,</v>
      </c>
      <c r="O175" t="str">
        <f t="shared" ca="1" si="70"/>
        <v>`payrollPeriod`:43019,</v>
      </c>
      <c r="P175" t="str">
        <f t="shared" ca="1" si="71"/>
        <v>`payroll_Period`:43019,</v>
      </c>
      <c r="Q175" t="str">
        <f t="shared" ca="1" si="72"/>
        <v>`rprtDate`:43021,</v>
      </c>
      <c r="R175" t="str">
        <f t="shared" ca="1" si="73"/>
        <v>`ts`:0.166666666666667,</v>
      </c>
      <c r="S175" t="str">
        <f t="shared" ca="1" si="74"/>
        <v>`te`:0.208333333333333,</v>
      </c>
      <c r="T175" t="str">
        <f t="shared" ca="1" si="75"/>
        <v>`repairHrs`:1,</v>
      </c>
      <c r="U175" t="str">
        <f t="shared" ca="1" si="76"/>
        <v>`timeStarts`:`2017-10-14T04:00:00-05:00`,</v>
      </c>
      <c r="V175" t="str">
        <f t="shared" ca="1" si="77"/>
        <v>`timeEnds`:`2017-10-14T05:00:00-05:00`,</v>
      </c>
      <c r="W175" t="str">
        <f t="shared" ca="1" si="78"/>
        <v>`shift`:`PM`,</v>
      </c>
      <c r="X175" t="str">
        <f t="shared" ca="1" si="79"/>
        <v>`shiftStartTime`:`6`,</v>
      </c>
      <c r="Y175" t="str">
        <f t="shared" ca="1" si="80"/>
        <v>`wONum`:`KNSHOP`,</v>
      </c>
      <c r="Z175" t="str">
        <f t="shared" ca="1" si="81"/>
        <v>`uNum`:`SHOP`,</v>
      </c>
      <c r="AA175" t="str">
        <f t="shared" ca="1" si="82"/>
        <v>`notes`:`Clean up`,</v>
      </c>
      <c r="AB175" t="str">
        <f t="shared" ca="1" si="83"/>
        <v>`shift_Serial`:`43019_03`},</v>
      </c>
      <c r="AD175" t="s">
        <v>47455</v>
      </c>
      <c r="AE175" t="s">
        <v>47456</v>
      </c>
      <c r="AF175" t="s">
        <v>45990</v>
      </c>
      <c r="AG175" t="s">
        <v>45991</v>
      </c>
      <c r="AH175" t="s">
        <v>45992</v>
      </c>
      <c r="AI175" t="s">
        <v>45993</v>
      </c>
      <c r="AJ175" t="s">
        <v>46413</v>
      </c>
      <c r="AK175" t="s">
        <v>46414</v>
      </c>
      <c r="AL175" t="s">
        <v>46415</v>
      </c>
      <c r="AM175" t="s">
        <v>46416</v>
      </c>
      <c r="AN175" t="s">
        <v>47457</v>
      </c>
      <c r="AO175" t="s">
        <v>47276</v>
      </c>
      <c r="AP175" t="s">
        <v>46000</v>
      </c>
      <c r="AQ175" t="s">
        <v>47458</v>
      </c>
      <c r="AR175" t="s">
        <v>46085</v>
      </c>
      <c r="AS175" t="s">
        <v>46086</v>
      </c>
      <c r="AT175" t="s">
        <v>47278</v>
      </c>
      <c r="AU175" t="s">
        <v>46378</v>
      </c>
      <c r="AV175" t="s">
        <v>46051</v>
      </c>
      <c r="AW175" t="s">
        <v>46338</v>
      </c>
      <c r="AX175" t="s">
        <v>47459</v>
      </c>
      <c r="AY175" t="s">
        <v>47280</v>
      </c>
      <c r="AZ175" t="s">
        <v>46033</v>
      </c>
      <c r="BA175" t="s">
        <v>46034</v>
      </c>
      <c r="BB175" t="s">
        <v>46012</v>
      </c>
      <c r="BC175" t="s">
        <v>46274</v>
      </c>
      <c r="BD175" t="s">
        <v>46602</v>
      </c>
      <c r="BE175" t="s">
        <v>47282</v>
      </c>
    </row>
    <row r="176" spans="1:57" x14ac:dyDescent="0.2">
      <c r="A176" t="str">
        <f t="shared" ca="1" si="56"/>
        <v>{`_id`:`eduardovela_2017-10-31_19-11-51_-0500_Tue`,</v>
      </c>
      <c r="B176" t="str">
        <f t="shared" ca="1" si="57"/>
        <v>`_rev`:`1-e263b6b70527120d1b270702336d8b76`,</v>
      </c>
      <c r="C176" t="str">
        <f t="shared" ca="1" si="58"/>
        <v>`worksiteEncoded`:`KN_ODS_MNSHOP`,</v>
      </c>
      <c r="D176" t="str">
        <f t="shared" ca="1" si="59"/>
        <v>`client`:`KN`,</v>
      </c>
      <c r="E176" t="str">
        <f t="shared" ca="1" si="60"/>
        <v>`location`:`ODS`,</v>
      </c>
      <c r="F176" t="str">
        <f t="shared" ca="1" si="61"/>
        <v>`locID`:`MNSHOP`,</v>
      </c>
      <c r="G176" t="str">
        <f t="shared" ca="1" si="62"/>
        <v>`username`:`eduardovela`,</v>
      </c>
      <c r="H176" t="str">
        <f t="shared" ca="1" si="63"/>
        <v>`lastName`:`Vela`,</v>
      </c>
      <c r="I176" t="str">
        <f t="shared" ca="1" si="64"/>
        <v>`firstName`:`Eduardo`,</v>
      </c>
      <c r="J176" t="str">
        <f t="shared" ca="1" si="65"/>
        <v>`technician`:`Vela, Eduardo`,</v>
      </c>
      <c r="K176" t="str">
        <f t="shared" ca="1" si="66"/>
        <v>`timeStampM`:`2017-10-31T19:11:51-05:00`,</v>
      </c>
      <c r="L176" t="str">
        <f t="shared" ca="1" si="67"/>
        <v>`shiftSerial`:`43033_01`,</v>
      </c>
      <c r="M176" t="str">
        <f t="shared" ca="1" si="68"/>
        <v>`siteUid`:521887,</v>
      </c>
      <c r="N176" t="str">
        <f t="shared" ca="1" si="69"/>
        <v>`timeStamp`:43039.7998971065,</v>
      </c>
      <c r="O176" t="str">
        <f t="shared" ca="1" si="70"/>
        <v>`payrollPeriod`:43033,</v>
      </c>
      <c r="P176" t="str">
        <f t="shared" ca="1" si="71"/>
        <v>`payroll_Period`:43033,</v>
      </c>
      <c r="Q176" t="str">
        <f t="shared" ca="1" si="72"/>
        <v>`rprtDate`:43033,</v>
      </c>
      <c r="R176" t="str">
        <f t="shared" ca="1" si="73"/>
        <v>`ts`:0.979166666666667,</v>
      </c>
      <c r="S176" t="str">
        <f t="shared" ca="1" si="74"/>
        <v>`te`:0.208333333333333,</v>
      </c>
      <c r="T176" t="str">
        <f t="shared" ca="1" si="75"/>
        <v>`repairHrs`:5.5,</v>
      </c>
      <c r="U176" t="str">
        <f t="shared" ca="1" si="76"/>
        <v>`timeStarts`:`2017-10-25T23:30:00-05:00`,</v>
      </c>
      <c r="V176" t="str">
        <f t="shared" ca="1" si="77"/>
        <v>`timeEnds`:`2017-10-26T05:00:00-05:00`,</v>
      </c>
      <c r="W176" t="str">
        <f t="shared" ca="1" si="78"/>
        <v>`shift`:`PM`,</v>
      </c>
      <c r="X176" t="str">
        <f t="shared" ca="1" si="79"/>
        <v>`shiftStartTime`:`6`,</v>
      </c>
      <c r="Y176" t="str">
        <f t="shared" ca="1" si="80"/>
        <v>`wONum`:`KNSHOP`,</v>
      </c>
      <c r="Z176" t="str">
        <f t="shared" ca="1" si="81"/>
        <v>`uNum`:`506253`,</v>
      </c>
      <c r="AA176" t="str">
        <f t="shared" ca="1" si="82"/>
        <v>`notes`:`Frac pump check list repair replace fluid end`,</v>
      </c>
      <c r="AB176" t="str">
        <f t="shared" ca="1" si="83"/>
        <v>`shift_Serial`:`43033_01`},</v>
      </c>
      <c r="AD176" t="s">
        <v>47460</v>
      </c>
      <c r="AE176" t="s">
        <v>47461</v>
      </c>
      <c r="AF176" t="s">
        <v>45990</v>
      </c>
      <c r="AG176" t="s">
        <v>45991</v>
      </c>
      <c r="AH176" t="s">
        <v>45992</v>
      </c>
      <c r="AI176" t="s">
        <v>45993</v>
      </c>
      <c r="AJ176" t="s">
        <v>46018</v>
      </c>
      <c r="AK176" t="s">
        <v>46019</v>
      </c>
      <c r="AL176" t="s">
        <v>46020</v>
      </c>
      <c r="AM176" t="s">
        <v>46021</v>
      </c>
      <c r="AN176" t="s">
        <v>47462</v>
      </c>
      <c r="AO176" t="s">
        <v>45999</v>
      </c>
      <c r="AP176" t="s">
        <v>46000</v>
      </c>
      <c r="AQ176" t="s">
        <v>47463</v>
      </c>
      <c r="AR176" t="s">
        <v>46002</v>
      </c>
      <c r="AS176" t="s">
        <v>46003</v>
      </c>
      <c r="AT176" t="s">
        <v>46004</v>
      </c>
      <c r="AU176" t="s">
        <v>47358</v>
      </c>
      <c r="AV176" t="s">
        <v>46051</v>
      </c>
      <c r="AW176" t="s">
        <v>46007</v>
      </c>
      <c r="AX176" t="s">
        <v>47464</v>
      </c>
      <c r="AY176" t="s">
        <v>47096</v>
      </c>
      <c r="AZ176" t="s">
        <v>46033</v>
      </c>
      <c r="BA176" t="s">
        <v>46034</v>
      </c>
      <c r="BB176" t="s">
        <v>46012</v>
      </c>
      <c r="BC176" t="s">
        <v>46697</v>
      </c>
      <c r="BD176" t="s">
        <v>47465</v>
      </c>
      <c r="BE176" t="s">
        <v>46015</v>
      </c>
    </row>
    <row r="177" spans="1:57" x14ac:dyDescent="0.2">
      <c r="A177" t="str">
        <f t="shared" ca="1" si="56"/>
        <v>{`_id`:`treyes_2017-10-25_17-55-32_-0500_Wed`,</v>
      </c>
      <c r="B177" t="str">
        <f t="shared" ca="1" si="57"/>
        <v>`_rev`:`1-e211ecc3ee75ee5e685c015d1980fa8b`,</v>
      </c>
      <c r="C177" t="str">
        <f t="shared" ca="1" si="58"/>
        <v>`worksiteEncoded`:`KN_ODS_MNSHOP`,</v>
      </c>
      <c r="D177" t="str">
        <f t="shared" ca="1" si="59"/>
        <v>`client`:`KN`,</v>
      </c>
      <c r="E177" t="str">
        <f t="shared" ca="1" si="60"/>
        <v>`location`:`ODS`,</v>
      </c>
      <c r="F177" t="str">
        <f t="shared" ca="1" si="61"/>
        <v>`locID`:`MNSHOP`,</v>
      </c>
      <c r="G177" t="str">
        <f t="shared" ca="1" si="62"/>
        <v>`username`:`treyes`,</v>
      </c>
      <c r="H177" t="str">
        <f t="shared" ca="1" si="63"/>
        <v>`lastName`:`Reyes`,</v>
      </c>
      <c r="I177" t="str">
        <f t="shared" ca="1" si="64"/>
        <v>`firstName`:`Tommy`,</v>
      </c>
      <c r="J177" t="str">
        <f t="shared" ca="1" si="65"/>
        <v>`technician`:`Reyes, Tommy`,</v>
      </c>
      <c r="K177" t="str">
        <f t="shared" ca="1" si="66"/>
        <v>`timeStampM`:`2017-10-25T17:55:32-05:00`,</v>
      </c>
      <c r="L177" t="str">
        <f t="shared" ca="1" si="67"/>
        <v>`shiftSerial`:`43026_07`,</v>
      </c>
      <c r="M177" t="str">
        <f t="shared" ca="1" si="68"/>
        <v>`siteUid`:521887,</v>
      </c>
      <c r="N177" t="str">
        <f t="shared" ca="1" si="69"/>
        <v>`timeStamp`:43033.7468993171,</v>
      </c>
      <c r="O177" t="str">
        <f t="shared" ca="1" si="70"/>
        <v>`payrollPeriod`:43026,</v>
      </c>
      <c r="P177" t="str">
        <f t="shared" ca="1" si="71"/>
        <v>`payroll_Period`:43026,</v>
      </c>
      <c r="Q177" t="str">
        <f t="shared" ca="1" si="72"/>
        <v>`rprtDate`:43032,</v>
      </c>
      <c r="R177" t="str">
        <f t="shared" ca="1" si="73"/>
        <v>`ts`:0.291666666666667,</v>
      </c>
      <c r="S177" t="str">
        <f t="shared" ca="1" si="74"/>
        <v>`te`:0.75,</v>
      </c>
      <c r="T177" t="str">
        <f t="shared" ca="1" si="75"/>
        <v>`repairHrs`:11,</v>
      </c>
      <c r="U177" t="str">
        <f t="shared" ca="1" si="76"/>
        <v>`timeStarts`:`2017-10-24T07:00:00-05:00`,</v>
      </c>
      <c r="V177" t="str">
        <f t="shared" ca="1" si="77"/>
        <v>`timeEnds`:`2017-10-24T18:00:00-05:00`,</v>
      </c>
      <c r="W177" t="str">
        <f t="shared" ca="1" si="78"/>
        <v>`shift`:`AM`,</v>
      </c>
      <c r="X177" t="str">
        <f t="shared" ca="1" si="79"/>
        <v>`shiftStartTime`:`7`,</v>
      </c>
      <c r="Y177" t="str">
        <f t="shared" ca="1" si="80"/>
        <v>`wONum`:`KNSHOP`,</v>
      </c>
      <c r="Z177" t="str">
        <f t="shared" ca="1" si="81"/>
        <v>`uNum`:`620169`,</v>
      </c>
      <c r="AA177" t="str">
        <f t="shared" ca="1" si="82"/>
        <v>`notes`:`Check list top fluids run &amp;test   Take to test pit bring back to shop replace vales and seads`,</v>
      </c>
      <c r="AB177" t="str">
        <f t="shared" ca="1" si="83"/>
        <v>`shift_Serial`:`43026_07`},</v>
      </c>
      <c r="AD177" t="s">
        <v>47466</v>
      </c>
      <c r="AE177" t="s">
        <v>47467</v>
      </c>
      <c r="AF177" t="s">
        <v>45990</v>
      </c>
      <c r="AG177" t="s">
        <v>45991</v>
      </c>
      <c r="AH177" t="s">
        <v>45992</v>
      </c>
      <c r="AI177" t="s">
        <v>45993</v>
      </c>
      <c r="AJ177" t="s">
        <v>45994</v>
      </c>
      <c r="AK177" t="s">
        <v>45995</v>
      </c>
      <c r="AL177" t="s">
        <v>45996</v>
      </c>
      <c r="AM177" t="s">
        <v>45997</v>
      </c>
      <c r="AN177" t="s">
        <v>47468</v>
      </c>
      <c r="AO177" t="s">
        <v>47076</v>
      </c>
      <c r="AP177" t="s">
        <v>46000</v>
      </c>
      <c r="AQ177" t="s">
        <v>47469</v>
      </c>
      <c r="AR177" t="s">
        <v>46145</v>
      </c>
      <c r="AS177" t="s">
        <v>46146</v>
      </c>
      <c r="AT177" t="s">
        <v>47078</v>
      </c>
      <c r="AU177" t="s">
        <v>46063</v>
      </c>
      <c r="AV177" t="s">
        <v>46006</v>
      </c>
      <c r="AW177" t="s">
        <v>46103</v>
      </c>
      <c r="AX177" t="s">
        <v>47470</v>
      </c>
      <c r="AY177" t="s">
        <v>47471</v>
      </c>
      <c r="AZ177" t="s">
        <v>46010</v>
      </c>
      <c r="BA177" t="s">
        <v>46011</v>
      </c>
      <c r="BB177" t="s">
        <v>46012</v>
      </c>
      <c r="BC177" t="s">
        <v>47338</v>
      </c>
      <c r="BD177" t="s">
        <v>47472</v>
      </c>
      <c r="BE177" t="s">
        <v>47083</v>
      </c>
    </row>
    <row r="178" spans="1:57" x14ac:dyDescent="0.2">
      <c r="A178" t="str">
        <f t="shared" ca="1" si="56"/>
        <v>{`_id`:`eduardovela_2017-10-18_06-55-29_-0500_Wed`,</v>
      </c>
      <c r="B178" t="str">
        <f t="shared" ca="1" si="57"/>
        <v>`_rev`:`1-e0d0c1b240af9969437e9c09811234ec`,</v>
      </c>
      <c r="C178" t="str">
        <f t="shared" ca="1" si="58"/>
        <v>`worksiteEncoded`:`KN_ODS_MNSHOP`,</v>
      </c>
      <c r="D178" t="str">
        <f t="shared" ca="1" si="59"/>
        <v>`client`:`KN`,</v>
      </c>
      <c r="E178" t="str">
        <f t="shared" ca="1" si="60"/>
        <v>`location`:`ODS`,</v>
      </c>
      <c r="F178" t="str">
        <f t="shared" ca="1" si="61"/>
        <v>`locID`:`MNSHOP`,</v>
      </c>
      <c r="G178" t="str">
        <f t="shared" ca="1" si="62"/>
        <v>`username`:`eduardovela`,</v>
      </c>
      <c r="H178" t="str">
        <f t="shared" ca="1" si="63"/>
        <v>`lastName`:`Vela`,</v>
      </c>
      <c r="I178" t="str">
        <f t="shared" ca="1" si="64"/>
        <v>`firstName`:`Eduardo`,</v>
      </c>
      <c r="J178" t="str">
        <f t="shared" ca="1" si="65"/>
        <v>`technician`:`Vela, Eduardo`,</v>
      </c>
      <c r="K178" t="str">
        <f t="shared" ca="1" si="66"/>
        <v>`timeStampM`:`2017-10-18T06:55:29-05:00`,</v>
      </c>
      <c r="L178" t="str">
        <f t="shared" ca="1" si="67"/>
        <v>`shiftSerial`:`43019_04`,</v>
      </c>
      <c r="M178" t="str">
        <f t="shared" ca="1" si="68"/>
        <v>`siteUid`:521887,</v>
      </c>
      <c r="N178" t="str">
        <f t="shared" ca="1" si="69"/>
        <v>`timeStamp`:43026.2885383565,</v>
      </c>
      <c r="O178" t="str">
        <f t="shared" ca="1" si="70"/>
        <v>`payrollPeriod`:43019,</v>
      </c>
      <c r="P178" t="str">
        <f t="shared" ca="1" si="71"/>
        <v>`payroll_Period`:43019,</v>
      </c>
      <c r="Q178" t="str">
        <f t="shared" ca="1" si="72"/>
        <v>`rprtDate`:43022,</v>
      </c>
      <c r="R178" t="str">
        <f t="shared" ca="1" si="73"/>
        <v>`ts`:0.75,</v>
      </c>
      <c r="S178" t="str">
        <f t="shared" ca="1" si="74"/>
        <v>`te`:0.979166666666667,</v>
      </c>
      <c r="T178" t="str">
        <f t="shared" ca="1" si="75"/>
        <v>`repairHrs`:5.5,</v>
      </c>
      <c r="U178" t="str">
        <f t="shared" ca="1" si="76"/>
        <v>`timeStarts`:`2017-10-14T18:00:00-05:00`,</v>
      </c>
      <c r="V178" t="str">
        <f t="shared" ca="1" si="77"/>
        <v>`timeEnds`:`2017-10-14T23:30:00-05:00`,</v>
      </c>
      <c r="W178" t="str">
        <f t="shared" ca="1" si="78"/>
        <v>`shift`:`PM`,</v>
      </c>
      <c r="X178" t="str">
        <f t="shared" ca="1" si="79"/>
        <v>`shiftStartTime`:`6`,</v>
      </c>
      <c r="Y178" t="str">
        <f t="shared" ca="1" si="80"/>
        <v>`wONum`:`KNSHOP`,</v>
      </c>
      <c r="Z178" t="str">
        <f t="shared" ca="1" si="81"/>
        <v>`uNum`:`420500`,</v>
      </c>
      <c r="AA178" t="str">
        <f t="shared" ca="1" si="82"/>
        <v>`notes`:`Check sheet and repair leaks`,</v>
      </c>
      <c r="AB178" t="str">
        <f t="shared" ca="1" si="83"/>
        <v>`shift_Serial`:`43019_04`},</v>
      </c>
      <c r="AD178" t="s">
        <v>47473</v>
      </c>
      <c r="AE178" t="s">
        <v>47474</v>
      </c>
      <c r="AF178" t="s">
        <v>45990</v>
      </c>
      <c r="AG178" t="s">
        <v>45991</v>
      </c>
      <c r="AH178" t="s">
        <v>45992</v>
      </c>
      <c r="AI178" t="s">
        <v>45993</v>
      </c>
      <c r="AJ178" t="s">
        <v>46018</v>
      </c>
      <c r="AK178" t="s">
        <v>46019</v>
      </c>
      <c r="AL178" t="s">
        <v>46020</v>
      </c>
      <c r="AM178" t="s">
        <v>46021</v>
      </c>
      <c r="AN178" t="s">
        <v>47475</v>
      </c>
      <c r="AO178" t="s">
        <v>46597</v>
      </c>
      <c r="AP178" t="s">
        <v>46000</v>
      </c>
      <c r="AQ178" t="s">
        <v>47476</v>
      </c>
      <c r="AR178" t="s">
        <v>46085</v>
      </c>
      <c r="AS178" t="s">
        <v>46086</v>
      </c>
      <c r="AT178" t="s">
        <v>46599</v>
      </c>
      <c r="AU178" t="s">
        <v>46028</v>
      </c>
      <c r="AV178" t="s">
        <v>46347</v>
      </c>
      <c r="AW178" t="s">
        <v>46007</v>
      </c>
      <c r="AX178" t="s">
        <v>47477</v>
      </c>
      <c r="AY178" t="s">
        <v>47478</v>
      </c>
      <c r="AZ178" t="s">
        <v>46033</v>
      </c>
      <c r="BA178" t="s">
        <v>46034</v>
      </c>
      <c r="BB178" t="s">
        <v>46012</v>
      </c>
      <c r="BC178" t="s">
        <v>47479</v>
      </c>
      <c r="BD178" t="s">
        <v>47480</v>
      </c>
      <c r="BE178" t="s">
        <v>46603</v>
      </c>
    </row>
    <row r="179" spans="1:57" x14ac:dyDescent="0.2">
      <c r="A179" t="str">
        <f t="shared" ca="1" si="56"/>
        <v>{`_id`:`lcareaga_2017-10-01_21-12-44_-0500_Sun`,</v>
      </c>
      <c r="B179" t="str">
        <f t="shared" ca="1" si="57"/>
        <v>`_rev`:`1-e045ab895a058f7974ebd1f6937651a7`,</v>
      </c>
      <c r="C179" t="str">
        <f t="shared" ca="1" si="58"/>
        <v>`worksiteEncoded`:`KN_ODS_MNSHOP`,</v>
      </c>
      <c r="D179" t="str">
        <f t="shared" ca="1" si="59"/>
        <v>`client`:`KN`,</v>
      </c>
      <c r="E179" t="str">
        <f t="shared" ca="1" si="60"/>
        <v>`location`:`ODS`,</v>
      </c>
      <c r="F179" t="str">
        <f t="shared" ca="1" si="61"/>
        <v>`locID`:`MNSHOP`,</v>
      </c>
      <c r="G179" t="str">
        <f t="shared" ca="1" si="62"/>
        <v>`username`:`lcareaga`,</v>
      </c>
      <c r="H179" t="str">
        <f t="shared" ca="1" si="63"/>
        <v>`lastName`:`Careaga`,</v>
      </c>
      <c r="I179" t="str">
        <f t="shared" ca="1" si="64"/>
        <v>`firstName`:`Luis`,</v>
      </c>
      <c r="J179" t="str">
        <f t="shared" ca="1" si="65"/>
        <v>`technician`:`Careaga, Luis`,</v>
      </c>
      <c r="K179" t="str">
        <f t="shared" ca="1" si="66"/>
        <v>`timeStampM`:`2017-10-01T21:12:44-05:00`,</v>
      </c>
      <c r="L179" t="str">
        <f t="shared" ca="1" si="67"/>
        <v>`shiftSerial`:`43005_05`,</v>
      </c>
      <c r="M179" t="str">
        <f t="shared" ca="1" si="68"/>
        <v>`siteUid`:521887,</v>
      </c>
      <c r="N179" t="str">
        <f t="shared" ca="1" si="69"/>
        <v>`timeStamp`:43009.8838501389,</v>
      </c>
      <c r="O179" t="str">
        <f t="shared" ca="1" si="70"/>
        <v>`payrollPeriod`:43005,</v>
      </c>
      <c r="P179" t="str">
        <f t="shared" ca="1" si="71"/>
        <v>`payroll_Period`:43005,</v>
      </c>
      <c r="Q179" t="str">
        <f t="shared" ca="1" si="72"/>
        <v>`rprtDate`:43009,</v>
      </c>
      <c r="R179" t="str">
        <f t="shared" ca="1" si="73"/>
        <v>`ts`:0.5,</v>
      </c>
      <c r="S179" t="str">
        <f t="shared" ca="1" si="74"/>
        <v>`te`:0.625,</v>
      </c>
      <c r="T179" t="str">
        <f t="shared" ca="1" si="75"/>
        <v>`repairHrs`:3,</v>
      </c>
      <c r="U179" t="str">
        <f t="shared" ca="1" si="76"/>
        <v>`timeStarts`:`2017-10-01T12:00:00-05:00`,</v>
      </c>
      <c r="V179" t="str">
        <f t="shared" ca="1" si="77"/>
        <v>`timeEnds`:`2017-10-01T15:00:00-05:00`,</v>
      </c>
      <c r="W179" t="str">
        <f t="shared" ca="1" si="78"/>
        <v>`shift`:`AM`,</v>
      </c>
      <c r="X179" t="str">
        <f t="shared" ca="1" si="79"/>
        <v>`shiftStartTime`:`null`,</v>
      </c>
      <c r="Y179" t="str">
        <f t="shared" ca="1" si="80"/>
        <v>`wONum`:`KNSHOP`,</v>
      </c>
      <c r="Z179" t="str">
        <f t="shared" ca="1" si="81"/>
        <v>`uNum`:`HP-088`,</v>
      </c>
      <c r="AA179" t="str">
        <f t="shared" ca="1" si="82"/>
        <v>`notes`:`Adjusted iron for welder`,</v>
      </c>
      <c r="AB179" t="str">
        <f t="shared" ca="1" si="83"/>
        <v>`shift_Serial`:`43005_05`},</v>
      </c>
      <c r="AD179" t="s">
        <v>47481</v>
      </c>
      <c r="AE179" t="s">
        <v>47482</v>
      </c>
      <c r="AF179" t="s">
        <v>45990</v>
      </c>
      <c r="AG179" t="s">
        <v>45991</v>
      </c>
      <c r="AH179" t="s">
        <v>45992</v>
      </c>
      <c r="AI179" t="s">
        <v>45993</v>
      </c>
      <c r="AJ179" t="s">
        <v>46322</v>
      </c>
      <c r="AK179" t="s">
        <v>46323</v>
      </c>
      <c r="AL179" t="s">
        <v>46324</v>
      </c>
      <c r="AM179" t="s">
        <v>46325</v>
      </c>
      <c r="AN179" t="s">
        <v>47483</v>
      </c>
      <c r="AO179" t="s">
        <v>46558</v>
      </c>
      <c r="AP179" t="s">
        <v>46000</v>
      </c>
      <c r="AQ179" t="s">
        <v>47484</v>
      </c>
      <c r="AR179" t="s">
        <v>46209</v>
      </c>
      <c r="AS179" t="s">
        <v>46210</v>
      </c>
      <c r="AT179" t="s">
        <v>46560</v>
      </c>
      <c r="AU179" t="s">
        <v>46429</v>
      </c>
      <c r="AV179" t="s">
        <v>46174</v>
      </c>
      <c r="AW179" t="s">
        <v>46160</v>
      </c>
      <c r="AX179" t="s">
        <v>47485</v>
      </c>
      <c r="AY179" t="s">
        <v>47486</v>
      </c>
      <c r="AZ179" t="s">
        <v>46010</v>
      </c>
      <c r="BA179" t="s">
        <v>46238</v>
      </c>
      <c r="BB179" t="s">
        <v>46012</v>
      </c>
      <c r="BC179" t="s">
        <v>47487</v>
      </c>
      <c r="BD179" t="s">
        <v>47488</v>
      </c>
      <c r="BE179" t="s">
        <v>46565</v>
      </c>
    </row>
    <row r="180" spans="1:57" x14ac:dyDescent="0.2">
      <c r="A180" t="str">
        <f t="shared" ca="1" si="56"/>
        <v>{`_id`:`hmarce_2017-10-03_17-09-47_-0500_Tue`,</v>
      </c>
      <c r="B180" t="str">
        <f t="shared" ca="1" si="57"/>
        <v>`_rev`:`1-dffcf7b5eb529cd37f19286bfa9c1785`,</v>
      </c>
      <c r="C180" t="str">
        <f t="shared" ca="1" si="58"/>
        <v>`worksiteEncoded`:`KN_ODS_MNSHOP`,</v>
      </c>
      <c r="D180" t="str">
        <f t="shared" ca="1" si="59"/>
        <v>`client`:`KN`,</v>
      </c>
      <c r="E180" t="str">
        <f t="shared" ca="1" si="60"/>
        <v>`location`:`ODS`,</v>
      </c>
      <c r="F180" t="str">
        <f t="shared" ca="1" si="61"/>
        <v>`locID`:`MNSHOP`,</v>
      </c>
      <c r="G180" t="str">
        <f t="shared" ca="1" si="62"/>
        <v>`username`:`hmarce`,</v>
      </c>
      <c r="H180" t="str">
        <f t="shared" ca="1" si="63"/>
        <v>`lastName`:`Arce`,</v>
      </c>
      <c r="I180" t="str">
        <f t="shared" ca="1" si="64"/>
        <v>`firstName`:`Hector`,</v>
      </c>
      <c r="J180" t="str">
        <f t="shared" ca="1" si="65"/>
        <v>`technician`:`Arce, Hector`,</v>
      </c>
      <c r="K180" t="str">
        <f t="shared" ca="1" si="66"/>
        <v>`timeStampM`:`2017-10-03T17:09:47-05:00`,</v>
      </c>
      <c r="L180" t="str">
        <f t="shared" ca="1" si="67"/>
        <v>`shiftSerial`:`43005_05`,</v>
      </c>
      <c r="M180" t="str">
        <f t="shared" ca="1" si="68"/>
        <v>`siteUid`:521887,</v>
      </c>
      <c r="N180" t="str">
        <f t="shared" ca="1" si="69"/>
        <v>`timeStamp`:43011.7151290741,</v>
      </c>
      <c r="O180" t="str">
        <f t="shared" ca="1" si="70"/>
        <v>`payrollPeriod`:43005,</v>
      </c>
      <c r="P180" t="str">
        <f t="shared" ca="1" si="71"/>
        <v>`payroll_Period`:43005,</v>
      </c>
      <c r="Q180" t="str">
        <f t="shared" ca="1" si="72"/>
        <v>`rprtDate`:43009,</v>
      </c>
      <c r="R180" t="str">
        <f t="shared" ca="1" si="73"/>
        <v>`ts`:0.625,</v>
      </c>
      <c r="S180" t="str">
        <f t="shared" ca="1" si="74"/>
        <v>`te`:0.708333333333333,</v>
      </c>
      <c r="T180" t="str">
        <f t="shared" ca="1" si="75"/>
        <v>`repairHrs`:2,</v>
      </c>
      <c r="U180" t="str">
        <f t="shared" ca="1" si="76"/>
        <v>`timeStarts`:`2017-10-01T15:00:00-05:00`,</v>
      </c>
      <c r="V180" t="str">
        <f t="shared" ca="1" si="77"/>
        <v>`timeEnds`:`2017-10-01T17:00:00-05:00`,</v>
      </c>
      <c r="W180" t="str">
        <f t="shared" ca="1" si="78"/>
        <v>`shift`:`AM`,</v>
      </c>
      <c r="X180" t="str">
        <f t="shared" ca="1" si="79"/>
        <v>`shiftStartTime`:`6`,</v>
      </c>
      <c r="Y180" t="str">
        <f t="shared" ca="1" si="80"/>
        <v>`wONum`:`KNSHOP`,</v>
      </c>
      <c r="Z180" t="str">
        <f t="shared" ca="1" si="81"/>
        <v>`uNum`:`RP-12912`,</v>
      </c>
      <c r="AA180" t="str">
        <f t="shared" ca="1" si="82"/>
        <v>`notes`:`Fix lights`,</v>
      </c>
      <c r="AB180" t="str">
        <f t="shared" ca="1" si="83"/>
        <v>`shift_Serial`:`43005_05`},</v>
      </c>
      <c r="AD180" t="s">
        <v>47489</v>
      </c>
      <c r="AE180" t="s">
        <v>47490</v>
      </c>
      <c r="AF180" t="s">
        <v>45990</v>
      </c>
      <c r="AG180" t="s">
        <v>45991</v>
      </c>
      <c r="AH180" t="s">
        <v>45992</v>
      </c>
      <c r="AI180" t="s">
        <v>45993</v>
      </c>
      <c r="AJ180" t="s">
        <v>46191</v>
      </c>
      <c r="AK180" t="s">
        <v>46192</v>
      </c>
      <c r="AL180" t="s">
        <v>46193</v>
      </c>
      <c r="AM180" t="s">
        <v>46194</v>
      </c>
      <c r="AN180" t="s">
        <v>47491</v>
      </c>
      <c r="AO180" t="s">
        <v>46558</v>
      </c>
      <c r="AP180" t="s">
        <v>46000</v>
      </c>
      <c r="AQ180" t="s">
        <v>47492</v>
      </c>
      <c r="AR180" t="s">
        <v>46209</v>
      </c>
      <c r="AS180" t="s">
        <v>46210</v>
      </c>
      <c r="AT180" t="s">
        <v>46560</v>
      </c>
      <c r="AU180" t="s">
        <v>46271</v>
      </c>
      <c r="AV180" t="s">
        <v>46074</v>
      </c>
      <c r="AW180" t="s">
        <v>46116</v>
      </c>
      <c r="AX180" t="s">
        <v>47493</v>
      </c>
      <c r="AY180" t="s">
        <v>47494</v>
      </c>
      <c r="AZ180" t="s">
        <v>46010</v>
      </c>
      <c r="BA180" t="s">
        <v>46034</v>
      </c>
      <c r="BB180" t="s">
        <v>46012</v>
      </c>
      <c r="BC180" t="s">
        <v>47495</v>
      </c>
      <c r="BD180" t="s">
        <v>47496</v>
      </c>
      <c r="BE180" t="s">
        <v>46565</v>
      </c>
    </row>
    <row r="181" spans="1:57" x14ac:dyDescent="0.2">
      <c r="A181" t="str">
        <f t="shared" ca="1" si="56"/>
        <v>{`_id`:`lcareaga_2017-11-12_05-56-46_-0600_Sun`,</v>
      </c>
      <c r="B181" t="str">
        <f t="shared" ca="1" si="57"/>
        <v>`_rev`:`1-deafce347d0ec8bea404a3a1edc736a6`,</v>
      </c>
      <c r="C181" t="str">
        <f t="shared" ca="1" si="58"/>
        <v>`worksiteEncoded`:`KN_ODS_MNSHOP`,</v>
      </c>
      <c r="D181" t="str">
        <f t="shared" ca="1" si="59"/>
        <v>`client`:`KN`,</v>
      </c>
      <c r="E181" t="str">
        <f t="shared" ca="1" si="60"/>
        <v>`location`:`ODS`,</v>
      </c>
      <c r="F181" t="str">
        <f t="shared" ca="1" si="61"/>
        <v>`locID`:`MNSHOP`,</v>
      </c>
      <c r="G181" t="str">
        <f t="shared" ca="1" si="62"/>
        <v>`username`:`lcareaga`,</v>
      </c>
      <c r="H181" t="str">
        <f t="shared" ca="1" si="63"/>
        <v>`lastName`:`Careaga`,</v>
      </c>
      <c r="I181" t="str">
        <f t="shared" ca="1" si="64"/>
        <v>`firstName`:`Luis`,</v>
      </c>
      <c r="J181" t="str">
        <f t="shared" ca="1" si="65"/>
        <v>`technician`:`Careaga, Luis`,</v>
      </c>
      <c r="K181" t="str">
        <f t="shared" ca="1" si="66"/>
        <v>`timeStampM`:`2017-11-12T05:56:46-06:00`,</v>
      </c>
      <c r="L181" t="str">
        <f t="shared" ca="1" si="67"/>
        <v>`shiftSerial`:`43047_04`,</v>
      </c>
      <c r="M181" t="str">
        <f t="shared" ca="1" si="68"/>
        <v>`siteUid`:521887,</v>
      </c>
      <c r="N181" t="str">
        <f t="shared" ca="1" si="69"/>
        <v>`timeStamp`:43051.2477551736,</v>
      </c>
      <c r="O181" t="str">
        <f t="shared" ca="1" si="70"/>
        <v>`payrollPeriod`:43047,</v>
      </c>
      <c r="P181" t="str">
        <f t="shared" ca="1" si="71"/>
        <v>`payroll_Period`:43047,</v>
      </c>
      <c r="Q181" t="str">
        <f t="shared" ca="1" si="72"/>
        <v>`rprtDate`:43050,</v>
      </c>
      <c r="R181" t="str">
        <f t="shared" ca="1" si="73"/>
        <v>`ts`:0.25,</v>
      </c>
      <c r="S181" t="str">
        <f t="shared" ca="1" si="74"/>
        <v>`te`:0.583333333333333,</v>
      </c>
      <c r="T181" t="str">
        <f t="shared" ca="1" si="75"/>
        <v>`repairHrs`:8,</v>
      </c>
      <c r="U181" t="str">
        <f t="shared" ca="1" si="76"/>
        <v>`timeStarts`:`2017-11-11T06:00:00-06:00`,</v>
      </c>
      <c r="V181" t="str">
        <f t="shared" ca="1" si="77"/>
        <v>`timeEnds`:`2017-11-11T14:00:00-06:00`,</v>
      </c>
      <c r="W181" t="str">
        <f t="shared" ca="1" si="78"/>
        <v>`shift`:`AM`,</v>
      </c>
      <c r="X181" t="str">
        <f t="shared" ca="1" si="79"/>
        <v>`shiftStartTime`:`null`,</v>
      </c>
      <c r="Y181" t="str">
        <f t="shared" ca="1" si="80"/>
        <v>`wONum`:`KNSHOP`,</v>
      </c>
      <c r="Z181" t="str">
        <f t="shared" ca="1" si="81"/>
        <v>`uNum`:`508802`,</v>
      </c>
      <c r="AA181" t="str">
        <f t="shared" ca="1" si="82"/>
        <v>`notes`:`Check list. Remove and replace pony rod seals. Removed and replaced valves and seats.`,</v>
      </c>
      <c r="AB181" t="str">
        <f t="shared" ca="1" si="83"/>
        <v>`shift_Serial`:`43047_04`},</v>
      </c>
      <c r="AD181" t="s">
        <v>47497</v>
      </c>
      <c r="AE181" t="s">
        <v>47498</v>
      </c>
      <c r="AF181" t="s">
        <v>45990</v>
      </c>
      <c r="AG181" t="s">
        <v>45991</v>
      </c>
      <c r="AH181" t="s">
        <v>45992</v>
      </c>
      <c r="AI181" t="s">
        <v>45993</v>
      </c>
      <c r="AJ181" t="s">
        <v>46322</v>
      </c>
      <c r="AK181" t="s">
        <v>46323</v>
      </c>
      <c r="AL181" t="s">
        <v>46324</v>
      </c>
      <c r="AM181" t="s">
        <v>46325</v>
      </c>
      <c r="AN181" t="s">
        <v>47499</v>
      </c>
      <c r="AO181" t="s">
        <v>47232</v>
      </c>
      <c r="AP181" t="s">
        <v>46000</v>
      </c>
      <c r="AQ181" t="s">
        <v>47500</v>
      </c>
      <c r="AR181" t="s">
        <v>46131</v>
      </c>
      <c r="AS181" t="s">
        <v>46132</v>
      </c>
      <c r="AT181" t="s">
        <v>47234</v>
      </c>
      <c r="AU181" t="s">
        <v>46248</v>
      </c>
      <c r="AV181" t="s">
        <v>46184</v>
      </c>
      <c r="AW181" t="s">
        <v>46260</v>
      </c>
      <c r="AX181" t="s">
        <v>47501</v>
      </c>
      <c r="AY181" t="s">
        <v>47502</v>
      </c>
      <c r="AZ181" t="s">
        <v>46010</v>
      </c>
      <c r="BA181" t="s">
        <v>46238</v>
      </c>
      <c r="BB181" t="s">
        <v>46012</v>
      </c>
      <c r="BC181" t="s">
        <v>47503</v>
      </c>
      <c r="BD181" t="s">
        <v>47504</v>
      </c>
      <c r="BE181" t="s">
        <v>47239</v>
      </c>
    </row>
    <row r="182" spans="1:57" x14ac:dyDescent="0.2">
      <c r="A182" t="str">
        <f t="shared" ca="1" si="56"/>
        <v>{`_id`:`evela_2017-11-08_09-39-53_-0600_Wed`,</v>
      </c>
      <c r="B182" t="str">
        <f t="shared" ca="1" si="57"/>
        <v>`_rev`:`1-de9316bc16c0f1ca836592ffce8dccd8`,</v>
      </c>
      <c r="C182" t="str">
        <f t="shared" ca="1" si="58"/>
        <v>`worksiteEncoded`:`KN_ODS_MNSHOP`,</v>
      </c>
      <c r="D182" t="str">
        <f t="shared" ca="1" si="59"/>
        <v>`client`:`KN`,</v>
      </c>
      <c r="E182" t="str">
        <f t="shared" ca="1" si="60"/>
        <v>`location`:`ODS`,</v>
      </c>
      <c r="F182" t="str">
        <f t="shared" ca="1" si="61"/>
        <v>`locID`:`MNSHOP`,</v>
      </c>
      <c r="G182" t="str">
        <f t="shared" ca="1" si="62"/>
        <v>`username`:`evela`,</v>
      </c>
      <c r="H182" t="str">
        <f t="shared" ca="1" si="63"/>
        <v>`lastName`:`Vela`,</v>
      </c>
      <c r="I182" t="str">
        <f t="shared" ca="1" si="64"/>
        <v>`firstName`:`Ediberto`,</v>
      </c>
      <c r="J182" t="str">
        <f t="shared" ca="1" si="65"/>
        <v>`technician`:`Vela, Ediberto`,</v>
      </c>
      <c r="K182" t="str">
        <f t="shared" ca="1" si="66"/>
        <v>`timeStampM`:`2017-11-08T09:39:53-06:00`,</v>
      </c>
      <c r="L182" t="str">
        <f t="shared" ca="1" si="67"/>
        <v>`shiftSerial`:`43040_02`,</v>
      </c>
      <c r="M182" t="str">
        <f t="shared" ca="1" si="68"/>
        <v>`siteUid`:521887,</v>
      </c>
      <c r="N182" t="str">
        <f t="shared" ca="1" si="69"/>
        <v>`timeStamp`:43047.402703287,</v>
      </c>
      <c r="O182" t="str">
        <f t="shared" ca="1" si="70"/>
        <v>`payrollPeriod`:43040,</v>
      </c>
      <c r="P182" t="str">
        <f t="shared" ca="1" si="71"/>
        <v>`payroll_Period`:43040,</v>
      </c>
      <c r="Q182" t="str">
        <f t="shared" ca="1" si="72"/>
        <v>`rprtDate`:43041,</v>
      </c>
      <c r="R182" t="str">
        <f t="shared" ca="1" si="73"/>
        <v>`ts`:0.75,</v>
      </c>
      <c r="S182" t="str">
        <f t="shared" ca="1" si="74"/>
        <v>`te`:0.875,</v>
      </c>
      <c r="T182" t="str">
        <f t="shared" ca="1" si="75"/>
        <v>`repairHrs`:3,</v>
      </c>
      <c r="U182" t="str">
        <f t="shared" ca="1" si="76"/>
        <v>`timeStarts`:`2017-11-02T18:00:00-05:00`,</v>
      </c>
      <c r="V182" t="str">
        <f t="shared" ca="1" si="77"/>
        <v>`timeEnds`:`2017-11-02T21:00:00-05:00`,</v>
      </c>
      <c r="W182" t="str">
        <f t="shared" ca="1" si="78"/>
        <v>`shift`:`PM`,</v>
      </c>
      <c r="X182" t="str">
        <f t="shared" ca="1" si="79"/>
        <v>`shiftStartTime`:`7`,</v>
      </c>
      <c r="Y182" t="str">
        <f t="shared" ca="1" si="80"/>
        <v>`wONum`:`KNSHOP`,</v>
      </c>
      <c r="Z182" t="str">
        <f t="shared" ca="1" si="81"/>
        <v>`uNum`:`210129`,</v>
      </c>
      <c r="AA182" t="str">
        <f t="shared" ca="1" si="82"/>
        <v>`notes`:`Drive unit around the yard to reset wheel censors`,</v>
      </c>
      <c r="AB182" t="str">
        <f t="shared" ca="1" si="83"/>
        <v>`shift_Serial`:`43040_02`},</v>
      </c>
      <c r="AD182" t="s">
        <v>47505</v>
      </c>
      <c r="AE182" t="s">
        <v>47506</v>
      </c>
      <c r="AF182" t="s">
        <v>45990</v>
      </c>
      <c r="AG182" t="s">
        <v>45991</v>
      </c>
      <c r="AH182" t="s">
        <v>45992</v>
      </c>
      <c r="AI182" t="s">
        <v>45993</v>
      </c>
      <c r="AJ182" t="s">
        <v>46299</v>
      </c>
      <c r="AK182" t="s">
        <v>46019</v>
      </c>
      <c r="AL182" t="s">
        <v>46300</v>
      </c>
      <c r="AM182" t="s">
        <v>46301</v>
      </c>
      <c r="AN182" t="s">
        <v>47507</v>
      </c>
      <c r="AO182" t="s">
        <v>46045</v>
      </c>
      <c r="AP182" t="s">
        <v>46000</v>
      </c>
      <c r="AQ182" t="s">
        <v>47508</v>
      </c>
      <c r="AR182" t="s">
        <v>46047</v>
      </c>
      <c r="AS182" t="s">
        <v>46048</v>
      </c>
      <c r="AT182" t="s">
        <v>46049</v>
      </c>
      <c r="AU182" t="s">
        <v>46028</v>
      </c>
      <c r="AV182" t="s">
        <v>46514</v>
      </c>
      <c r="AW182" t="s">
        <v>46160</v>
      </c>
      <c r="AX182" t="s">
        <v>46386</v>
      </c>
      <c r="AY182" t="s">
        <v>46515</v>
      </c>
      <c r="AZ182" t="s">
        <v>46033</v>
      </c>
      <c r="BA182" t="s">
        <v>46011</v>
      </c>
      <c r="BB182" t="s">
        <v>46012</v>
      </c>
      <c r="BC182" t="s">
        <v>46680</v>
      </c>
      <c r="BD182" t="s">
        <v>47509</v>
      </c>
      <c r="BE182" t="s">
        <v>46056</v>
      </c>
    </row>
    <row r="183" spans="1:57" x14ac:dyDescent="0.2">
      <c r="A183" t="str">
        <f t="shared" ca="1" si="56"/>
        <v>{`_id`:`treyes_2017-10-23_07-11-26_-0500_Mon`,</v>
      </c>
      <c r="B183" t="str">
        <f t="shared" ca="1" si="57"/>
        <v>`_rev`:`1-de35aa6bc2167d9895c9cd0bb1addaab`,</v>
      </c>
      <c r="C183" t="str">
        <f t="shared" ca="1" si="58"/>
        <v>`worksiteEncoded`:`KN_ODS_MNSHOP`,</v>
      </c>
      <c r="D183" t="str">
        <f t="shared" ca="1" si="59"/>
        <v>`client`:`KN`,</v>
      </c>
      <c r="E183" t="str">
        <f t="shared" ca="1" si="60"/>
        <v>`location`:`ODS`,</v>
      </c>
      <c r="F183" t="str">
        <f t="shared" ca="1" si="61"/>
        <v>`locID`:`MNSHOP`,</v>
      </c>
      <c r="G183" t="str">
        <f t="shared" ca="1" si="62"/>
        <v>`username`:`treyes`,</v>
      </c>
      <c r="H183" t="str">
        <f t="shared" ca="1" si="63"/>
        <v>`lastName`:`Reyes`,</v>
      </c>
      <c r="I183" t="str">
        <f t="shared" ca="1" si="64"/>
        <v>`firstName`:`Tommy`,</v>
      </c>
      <c r="J183" t="str">
        <f t="shared" ca="1" si="65"/>
        <v>`technician`:`Reyes, Tommy`,</v>
      </c>
      <c r="K183" t="str">
        <f t="shared" ca="1" si="66"/>
        <v>`timeStampM`:`2017-10-23T07:11:26-05:00`,</v>
      </c>
      <c r="L183" t="str">
        <f t="shared" ca="1" si="67"/>
        <v>`shiftSerial`:`43026_05`,</v>
      </c>
      <c r="M183" t="str">
        <f t="shared" ca="1" si="68"/>
        <v>`siteUid`:521887,</v>
      </c>
      <c r="N183" t="str">
        <f t="shared" ca="1" si="69"/>
        <v>`timeStamp`:43031.2996113194,</v>
      </c>
      <c r="O183" t="str">
        <f t="shared" ca="1" si="70"/>
        <v>`payrollPeriod`:43026,</v>
      </c>
      <c r="P183" t="str">
        <f t="shared" ca="1" si="71"/>
        <v>`payroll_Period`:43026,</v>
      </c>
      <c r="Q183" t="str">
        <f t="shared" ca="1" si="72"/>
        <v>`rprtDate`:43030,</v>
      </c>
      <c r="R183" t="str">
        <f t="shared" ca="1" si="73"/>
        <v>`ts`:0.291666666666667,</v>
      </c>
      <c r="S183" t="str">
        <f t="shared" ca="1" si="74"/>
        <v>`te`:0.666666666666667,</v>
      </c>
      <c r="T183" t="str">
        <f t="shared" ca="1" si="75"/>
        <v>`repairHrs`:9,</v>
      </c>
      <c r="U183" t="str">
        <f t="shared" ca="1" si="76"/>
        <v>`timeStarts`:`2017-10-22T07:00:00-05:00`,</v>
      </c>
      <c r="V183" t="str">
        <f t="shared" ca="1" si="77"/>
        <v>`timeEnds`:`2017-10-22T16:00:00-05:00`,</v>
      </c>
      <c r="W183" t="str">
        <f t="shared" ca="1" si="78"/>
        <v>`shift`:`AM`,</v>
      </c>
      <c r="X183" t="str">
        <f t="shared" ca="1" si="79"/>
        <v>`shiftStartTime`:`7`,</v>
      </c>
      <c r="Y183" t="str">
        <f t="shared" ca="1" si="80"/>
        <v>`wONum`:`KNSHOP`,</v>
      </c>
      <c r="Z183" t="str">
        <f t="shared" ca="1" si="81"/>
        <v>`uNum`:`506250`,</v>
      </c>
      <c r="AA183" t="str">
        <f t="shared" ca="1" si="82"/>
        <v>`notes`:`Check list  ...fix iron  take off wheel seal and tiers  put new wheel seal spray down oil seanser  and drive line  input by power end`,</v>
      </c>
      <c r="AB183" t="str">
        <f t="shared" ca="1" si="83"/>
        <v>`shift_Serial`:`43026_05`},</v>
      </c>
      <c r="AD183" t="s">
        <v>47510</v>
      </c>
      <c r="AE183" t="s">
        <v>47511</v>
      </c>
      <c r="AF183" t="s">
        <v>45990</v>
      </c>
      <c r="AG183" t="s">
        <v>45991</v>
      </c>
      <c r="AH183" t="s">
        <v>45992</v>
      </c>
      <c r="AI183" t="s">
        <v>45993</v>
      </c>
      <c r="AJ183" t="s">
        <v>45994</v>
      </c>
      <c r="AK183" t="s">
        <v>45995</v>
      </c>
      <c r="AL183" t="s">
        <v>45996</v>
      </c>
      <c r="AM183" t="s">
        <v>45997</v>
      </c>
      <c r="AN183" t="s">
        <v>47512</v>
      </c>
      <c r="AO183" t="s">
        <v>47317</v>
      </c>
      <c r="AP183" t="s">
        <v>46000</v>
      </c>
      <c r="AQ183" t="s">
        <v>47513</v>
      </c>
      <c r="AR183" t="s">
        <v>46145</v>
      </c>
      <c r="AS183" t="s">
        <v>46146</v>
      </c>
      <c r="AT183" t="s">
        <v>47319</v>
      </c>
      <c r="AU183" t="s">
        <v>46063</v>
      </c>
      <c r="AV183" t="s">
        <v>46314</v>
      </c>
      <c r="AW183" t="s">
        <v>46249</v>
      </c>
      <c r="AX183" t="s">
        <v>47514</v>
      </c>
      <c r="AY183" t="s">
        <v>47515</v>
      </c>
      <c r="AZ183" t="s">
        <v>46010</v>
      </c>
      <c r="BA183" t="s">
        <v>46011</v>
      </c>
      <c r="BB183" t="s">
        <v>46012</v>
      </c>
      <c r="BC183" t="s">
        <v>47516</v>
      </c>
      <c r="BD183" t="s">
        <v>47517</v>
      </c>
      <c r="BE183" t="s">
        <v>47324</v>
      </c>
    </row>
    <row r="184" spans="1:57" x14ac:dyDescent="0.2">
      <c r="A184" t="str">
        <f t="shared" ca="1" si="56"/>
        <v>{`_id`:`eduardovela_2017-10-11_08-03-08_-0500_Wed`,</v>
      </c>
      <c r="B184" t="str">
        <f t="shared" ca="1" si="57"/>
        <v>`_rev`:`1-dddf04399b9ca271757cc1860663beaa`,</v>
      </c>
      <c r="C184" t="str">
        <f t="shared" ca="1" si="58"/>
        <v>`worksiteEncoded`:`KN_ODS_MNSHOP`,</v>
      </c>
      <c r="D184" t="str">
        <f t="shared" ca="1" si="59"/>
        <v>`client`:`KN`,</v>
      </c>
      <c r="E184" t="str">
        <f t="shared" ca="1" si="60"/>
        <v>`location`:`ODS`,</v>
      </c>
      <c r="F184" t="str">
        <f t="shared" ca="1" si="61"/>
        <v>`locID`:`MNSHOP`,</v>
      </c>
      <c r="G184" t="str">
        <f t="shared" ca="1" si="62"/>
        <v>`username`:`eduardovela`,</v>
      </c>
      <c r="H184" t="str">
        <f t="shared" ca="1" si="63"/>
        <v>`lastName`:`Vela`,</v>
      </c>
      <c r="I184" t="str">
        <f t="shared" ca="1" si="64"/>
        <v>`firstName`:`Eduardo`,</v>
      </c>
      <c r="J184" t="str">
        <f t="shared" ca="1" si="65"/>
        <v>`technician`:`Vela, Eduardo`,</v>
      </c>
      <c r="K184" t="str">
        <f t="shared" ca="1" si="66"/>
        <v>`timeStampM`:`2017-10-11T08:03:08-05:00`,</v>
      </c>
      <c r="L184" t="str">
        <f t="shared" ca="1" si="67"/>
        <v>`shiftSerial`:`43012_05`,</v>
      </c>
      <c r="M184" t="str">
        <f t="shared" ca="1" si="68"/>
        <v>`siteUid`:521887,</v>
      </c>
      <c r="N184" t="str">
        <f t="shared" ca="1" si="69"/>
        <v>`timeStamp`:43019.3355117593,</v>
      </c>
      <c r="O184" t="str">
        <f t="shared" ca="1" si="70"/>
        <v>`payrollPeriod`:43012,</v>
      </c>
      <c r="P184" t="str">
        <f t="shared" ca="1" si="71"/>
        <v>`payroll_Period`:43012,</v>
      </c>
      <c r="Q184" t="str">
        <f t="shared" ca="1" si="72"/>
        <v>`rprtDate`:43016,</v>
      </c>
      <c r="R184" t="str">
        <f t="shared" ca="1" si="73"/>
        <v>`ts`:0.0833333333333333,</v>
      </c>
      <c r="S184" t="str">
        <f t="shared" ca="1" si="74"/>
        <v>`te`:0.25,</v>
      </c>
      <c r="T184" t="str">
        <f t="shared" ca="1" si="75"/>
        <v>`repairHrs`:4,</v>
      </c>
      <c r="U184" t="str">
        <f t="shared" ca="1" si="76"/>
        <v>`timeStarts`:`2017-10-09T02:00:00-05:00`,</v>
      </c>
      <c r="V184" t="str">
        <f t="shared" ca="1" si="77"/>
        <v>`timeEnds`:`2017-10-09T06:00:00-05:00`,</v>
      </c>
      <c r="W184" t="str">
        <f t="shared" ca="1" si="78"/>
        <v>`shift`:`PM`,</v>
      </c>
      <c r="X184" t="str">
        <f t="shared" ca="1" si="79"/>
        <v>`shiftStartTime`:`6`,</v>
      </c>
      <c r="Y184" t="str">
        <f t="shared" ca="1" si="80"/>
        <v>`wONum`:`KNSHOP`,</v>
      </c>
      <c r="Z184" t="str">
        <f t="shared" ca="1" si="81"/>
        <v>`uNum`:`HP-086`,</v>
      </c>
      <c r="AA184" t="str">
        <f t="shared" ca="1" si="82"/>
        <v>`notes`:`Remove and replace turbo boot hoeses snd replace rotary seal replace gasket @ power and inspection cover and seal 12 hours aproved by stanton`,</v>
      </c>
      <c r="AB184" t="str">
        <f t="shared" ca="1" si="83"/>
        <v>`shift_Serial`:`43012_05`},</v>
      </c>
      <c r="AD184" t="s">
        <v>47518</v>
      </c>
      <c r="AE184" t="s">
        <v>47519</v>
      </c>
      <c r="AF184" t="s">
        <v>45990</v>
      </c>
      <c r="AG184" t="s">
        <v>45991</v>
      </c>
      <c r="AH184" t="s">
        <v>45992</v>
      </c>
      <c r="AI184" t="s">
        <v>45993</v>
      </c>
      <c r="AJ184" t="s">
        <v>46018</v>
      </c>
      <c r="AK184" t="s">
        <v>46019</v>
      </c>
      <c r="AL184" t="s">
        <v>46020</v>
      </c>
      <c r="AM184" t="s">
        <v>46021</v>
      </c>
      <c r="AN184" t="s">
        <v>47520</v>
      </c>
      <c r="AO184" t="s">
        <v>46023</v>
      </c>
      <c r="AP184" t="s">
        <v>46000</v>
      </c>
      <c r="AQ184" t="s">
        <v>47521</v>
      </c>
      <c r="AR184" t="s">
        <v>46025</v>
      </c>
      <c r="AS184" t="s">
        <v>46026</v>
      </c>
      <c r="AT184" t="s">
        <v>46027</v>
      </c>
      <c r="AU184" t="s">
        <v>46292</v>
      </c>
      <c r="AV184" t="s">
        <v>47522</v>
      </c>
      <c r="AW184" t="s">
        <v>46089</v>
      </c>
      <c r="AX184" t="s">
        <v>47523</v>
      </c>
      <c r="AY184" t="s">
        <v>47524</v>
      </c>
      <c r="AZ184" t="s">
        <v>46033</v>
      </c>
      <c r="BA184" t="s">
        <v>46034</v>
      </c>
      <c r="BB184" t="s">
        <v>46012</v>
      </c>
      <c r="BC184" t="s">
        <v>47525</v>
      </c>
      <c r="BD184" t="s">
        <v>47526</v>
      </c>
      <c r="BE184" t="s">
        <v>46037</v>
      </c>
    </row>
    <row r="185" spans="1:57" x14ac:dyDescent="0.2">
      <c r="A185" t="str">
        <f t="shared" ca="1" si="56"/>
        <v>{`_id`:`evela_2017-11-01_07-51-22_-0500_Wed`,</v>
      </c>
      <c r="B185" t="str">
        <f t="shared" ca="1" si="57"/>
        <v>`_rev`:`1-ddbbe64f58539bbce5f0e82486a5b8f4`,</v>
      </c>
      <c r="C185" t="str">
        <f t="shared" ca="1" si="58"/>
        <v>`worksiteEncoded`:`KN_ODS_MNSHOP`,</v>
      </c>
      <c r="D185" t="str">
        <f t="shared" ca="1" si="59"/>
        <v>`client`:`KN`,</v>
      </c>
      <c r="E185" t="str">
        <f t="shared" ca="1" si="60"/>
        <v>`location`:`ODS`,</v>
      </c>
      <c r="F185" t="str">
        <f t="shared" ca="1" si="61"/>
        <v>`locID`:`MNSHOP`,</v>
      </c>
      <c r="G185" t="str">
        <f t="shared" ca="1" si="62"/>
        <v>`username`:`evela`,</v>
      </c>
      <c r="H185" t="str">
        <f t="shared" ca="1" si="63"/>
        <v>`lastName`:`Vela`,</v>
      </c>
      <c r="I185" t="str">
        <f t="shared" ca="1" si="64"/>
        <v>`firstName`:`Ediberto`,</v>
      </c>
      <c r="J185" t="str">
        <f t="shared" ca="1" si="65"/>
        <v>`technician`:`Vela, Ediberto`,</v>
      </c>
      <c r="K185" t="str">
        <f t="shared" ca="1" si="66"/>
        <v>`timeStampM`:`2017-11-01T07:51:22-05:00`,</v>
      </c>
      <c r="L185" t="str">
        <f t="shared" ca="1" si="67"/>
        <v>`shiftSerial`:`43033_03`,</v>
      </c>
      <c r="M185" t="str">
        <f t="shared" ca="1" si="68"/>
        <v>`siteUid`:521887,</v>
      </c>
      <c r="N185" t="str">
        <f t="shared" ca="1" si="69"/>
        <v>`timeStamp`:43040.3273438079,</v>
      </c>
      <c r="O185" t="str">
        <f t="shared" ca="1" si="70"/>
        <v>`payrollPeriod`:43033,</v>
      </c>
      <c r="P185" t="str">
        <f t="shared" ca="1" si="71"/>
        <v>`payroll_Period`:43033,</v>
      </c>
      <c r="Q185" t="str">
        <f t="shared" ca="1" si="72"/>
        <v>`rprtDate`:43035,</v>
      </c>
      <c r="R185" t="str">
        <f t="shared" ca="1" si="73"/>
        <v>`ts`:0,</v>
      </c>
      <c r="S185" t="str">
        <f t="shared" ca="1" si="74"/>
        <v>`te`:0.208333333333333,</v>
      </c>
      <c r="T185" t="str">
        <f t="shared" ca="1" si="75"/>
        <v>`repairHrs`:5,</v>
      </c>
      <c r="U185" t="str">
        <f t="shared" ca="1" si="76"/>
        <v>`timeStarts`:`2017-10-28T00:00:00-05:00`,</v>
      </c>
      <c r="V185" t="str">
        <f t="shared" ca="1" si="77"/>
        <v>`timeEnds`:`2017-10-28T05:00:00-05:00`,</v>
      </c>
      <c r="W185" t="str">
        <f t="shared" ca="1" si="78"/>
        <v>`shift`:`PM`,</v>
      </c>
      <c r="X185" t="str">
        <f t="shared" ca="1" si="79"/>
        <v>`shiftStartTime`:`7`,</v>
      </c>
      <c r="Y185" t="str">
        <f t="shared" ca="1" si="80"/>
        <v>`wONum`:`KNSHOP`,</v>
      </c>
      <c r="Z185" t="str">
        <f t="shared" ca="1" si="81"/>
        <v>`uNum`:`10776`,</v>
      </c>
      <c r="AA185" t="str">
        <f t="shared" ca="1" si="82"/>
        <v>`notes`:`Repair broken chem pumps installed valves and repair hyd leaks`,</v>
      </c>
      <c r="AB185" t="str">
        <f t="shared" ca="1" si="83"/>
        <v>`shift_Serial`:`43033_03`},</v>
      </c>
      <c r="AD185" t="s">
        <v>47527</v>
      </c>
      <c r="AE185" t="s">
        <v>47528</v>
      </c>
      <c r="AF185" t="s">
        <v>45990</v>
      </c>
      <c r="AG185" t="s">
        <v>45991</v>
      </c>
      <c r="AH185" t="s">
        <v>45992</v>
      </c>
      <c r="AI185" t="s">
        <v>45993</v>
      </c>
      <c r="AJ185" t="s">
        <v>46299</v>
      </c>
      <c r="AK185" t="s">
        <v>46019</v>
      </c>
      <c r="AL185" t="s">
        <v>46300</v>
      </c>
      <c r="AM185" t="s">
        <v>46301</v>
      </c>
      <c r="AN185" t="s">
        <v>47529</v>
      </c>
      <c r="AO185" t="s">
        <v>47251</v>
      </c>
      <c r="AP185" t="s">
        <v>46000</v>
      </c>
      <c r="AQ185" t="s">
        <v>47530</v>
      </c>
      <c r="AR185" t="s">
        <v>46002</v>
      </c>
      <c r="AS185" t="s">
        <v>46003</v>
      </c>
      <c r="AT185" t="s">
        <v>47253</v>
      </c>
      <c r="AU185" t="s">
        <v>46050</v>
      </c>
      <c r="AV185" t="s">
        <v>46051</v>
      </c>
      <c r="AW185" t="s">
        <v>46030</v>
      </c>
      <c r="AX185" t="s">
        <v>47531</v>
      </c>
      <c r="AY185" t="s">
        <v>47532</v>
      </c>
      <c r="AZ185" t="s">
        <v>46033</v>
      </c>
      <c r="BA185" t="s">
        <v>46011</v>
      </c>
      <c r="BB185" t="s">
        <v>46012</v>
      </c>
      <c r="BC185" t="s">
        <v>47533</v>
      </c>
      <c r="BD185" t="s">
        <v>47534</v>
      </c>
      <c r="BE185" t="s">
        <v>47257</v>
      </c>
    </row>
    <row r="186" spans="1:57" x14ac:dyDescent="0.2">
      <c r="A186" t="str">
        <f t="shared" ca="1" si="56"/>
        <v>{`_id`:`omega_2017-10-31_19-28-22_-0500_Tue`,</v>
      </c>
      <c r="B186" t="str">
        <f t="shared" ca="1" si="57"/>
        <v>`_rev`:`1-dd30cb151c0fab05a87ead1b454dd555`,</v>
      </c>
      <c r="C186" t="str">
        <f t="shared" ca="1" si="58"/>
        <v>`worksiteEncoded`:`KN_ODS_MNSHOP`,</v>
      </c>
      <c r="D186" t="str">
        <f t="shared" ca="1" si="59"/>
        <v>`client`:`KN`,</v>
      </c>
      <c r="E186" t="str">
        <f t="shared" ca="1" si="60"/>
        <v>`location`:`ODS`,</v>
      </c>
      <c r="F186" t="str">
        <f t="shared" ca="1" si="61"/>
        <v>`locID`:`MNSHOP`,</v>
      </c>
      <c r="G186" t="str">
        <f t="shared" ca="1" si="62"/>
        <v>`username`:`omega`,</v>
      </c>
      <c r="H186" t="str">
        <f t="shared" ca="1" si="63"/>
        <v>`lastName`:`Tijerina`,</v>
      </c>
      <c r="I186" t="str">
        <f t="shared" ca="1" si="64"/>
        <v>`firstName`:`Rene`,</v>
      </c>
      <c r="J186" t="str">
        <f t="shared" ca="1" si="65"/>
        <v>`technician`:`Tijerina, Rene`,</v>
      </c>
      <c r="K186" t="str">
        <f t="shared" ca="1" si="66"/>
        <v>`timeStampM`:`2017-10-31T19:28:22-05:00`,</v>
      </c>
      <c r="L186" t="str">
        <f t="shared" ca="1" si="67"/>
        <v>`shiftSerial`:`43033_06`,</v>
      </c>
      <c r="M186" t="str">
        <f t="shared" ca="1" si="68"/>
        <v>`siteUid`:521887,</v>
      </c>
      <c r="N186" t="str">
        <f t="shared" ca="1" si="69"/>
        <v>`timeStamp`:43039.8113755093,</v>
      </c>
      <c r="O186" t="str">
        <f t="shared" ca="1" si="70"/>
        <v>`payrollPeriod`:43033,</v>
      </c>
      <c r="P186" t="str">
        <f t="shared" ca="1" si="71"/>
        <v>`payroll_Period`:43033,</v>
      </c>
      <c r="Q186" t="str">
        <f t="shared" ca="1" si="72"/>
        <v>`rprtDate`:43038,</v>
      </c>
      <c r="R186" t="str">
        <f t="shared" ca="1" si="73"/>
        <v>`ts`:0.75,</v>
      </c>
      <c r="S186" t="str">
        <f t="shared" ca="1" si="74"/>
        <v>`te`:0.208333333333333,</v>
      </c>
      <c r="T186" t="str">
        <f t="shared" ca="1" si="75"/>
        <v>`repairHrs`:11,</v>
      </c>
      <c r="U186" t="str">
        <f t="shared" ca="1" si="76"/>
        <v>`timeStarts`:`2017-10-30T18:00:00-05:00`,</v>
      </c>
      <c r="V186" t="str">
        <f t="shared" ca="1" si="77"/>
        <v>`timeEnds`:`2017-10-31T05:00:00-05:00`,</v>
      </c>
      <c r="W186" t="str">
        <f t="shared" ca="1" si="78"/>
        <v>`shift`:`PM`,</v>
      </c>
      <c r="X186" t="str">
        <f t="shared" ca="1" si="79"/>
        <v>`shiftStartTime`:`19`,</v>
      </c>
      <c r="Y186" t="str">
        <f t="shared" ca="1" si="80"/>
        <v>`wONum`:`KNSHOP`,</v>
      </c>
      <c r="Z186" t="str">
        <f t="shared" ca="1" si="81"/>
        <v>`uNum`:`5111405`,</v>
      </c>
      <c r="AA186" t="str">
        <f t="shared" ca="1" si="82"/>
        <v>`notes`:`Blender checklist Pm 600 Troubleshooting repair auger 3.  adjust pressures on auger 3 pump.  replace suction hose to auger 3 pump.`,</v>
      </c>
      <c r="AB186" t="str">
        <f t="shared" ca="1" si="83"/>
        <v>`shift_Serial`:`43033_06`},</v>
      </c>
      <c r="AD186" t="s">
        <v>47535</v>
      </c>
      <c r="AE186" t="s">
        <v>47536</v>
      </c>
      <c r="AF186" t="s">
        <v>45990</v>
      </c>
      <c r="AG186" t="s">
        <v>45991</v>
      </c>
      <c r="AH186" t="s">
        <v>45992</v>
      </c>
      <c r="AI186" t="s">
        <v>45993</v>
      </c>
      <c r="AJ186" t="s">
        <v>46527</v>
      </c>
      <c r="AK186" t="s">
        <v>46528</v>
      </c>
      <c r="AL186" t="s">
        <v>46529</v>
      </c>
      <c r="AM186" t="s">
        <v>46530</v>
      </c>
      <c r="AN186" t="s">
        <v>47537</v>
      </c>
      <c r="AO186" t="s">
        <v>46458</v>
      </c>
      <c r="AP186" t="s">
        <v>46000</v>
      </c>
      <c r="AQ186" t="s">
        <v>47538</v>
      </c>
      <c r="AR186" t="s">
        <v>46002</v>
      </c>
      <c r="AS186" t="s">
        <v>46003</v>
      </c>
      <c r="AT186" t="s">
        <v>46460</v>
      </c>
      <c r="AU186" t="s">
        <v>46028</v>
      </c>
      <c r="AV186" t="s">
        <v>46051</v>
      </c>
      <c r="AW186" t="s">
        <v>46103</v>
      </c>
      <c r="AX186" t="s">
        <v>46461</v>
      </c>
      <c r="AY186" t="s">
        <v>46462</v>
      </c>
      <c r="AZ186" t="s">
        <v>46033</v>
      </c>
      <c r="BA186" t="s">
        <v>46136</v>
      </c>
      <c r="BB186" t="s">
        <v>46012</v>
      </c>
      <c r="BC186" t="s">
        <v>47539</v>
      </c>
      <c r="BD186" t="s">
        <v>47540</v>
      </c>
      <c r="BE186" t="s">
        <v>46465</v>
      </c>
    </row>
    <row r="187" spans="1:57" x14ac:dyDescent="0.2">
      <c r="A187" t="str">
        <f t="shared" ca="1" si="56"/>
        <v>{`_id`:`lcareaga_2017-10-19_17-42-04_-0500_Thu`,</v>
      </c>
      <c r="B187" t="str">
        <f t="shared" ca="1" si="57"/>
        <v>`_rev`:`1-db1b22819e31d97d4f5632c7e844191b`,</v>
      </c>
      <c r="C187" t="str">
        <f t="shared" ca="1" si="58"/>
        <v>`worksiteEncoded`:`KN_ODS_MNSHOP`,</v>
      </c>
      <c r="D187" t="str">
        <f t="shared" ca="1" si="59"/>
        <v>`client`:`KN`,</v>
      </c>
      <c r="E187" t="str">
        <f t="shared" ca="1" si="60"/>
        <v>`location`:`ODS`,</v>
      </c>
      <c r="F187" t="str">
        <f t="shared" ca="1" si="61"/>
        <v>`locID`:`MNSHOP`,</v>
      </c>
      <c r="G187" t="str">
        <f t="shared" ca="1" si="62"/>
        <v>`username`:`lcareaga`,</v>
      </c>
      <c r="H187" t="str">
        <f t="shared" ca="1" si="63"/>
        <v>`lastName`:`Careaga`,</v>
      </c>
      <c r="I187" t="str">
        <f t="shared" ca="1" si="64"/>
        <v>`firstName`:`Luis`,</v>
      </c>
      <c r="J187" t="str">
        <f t="shared" ca="1" si="65"/>
        <v>`technician`:`Careaga, Luis`,</v>
      </c>
      <c r="K187" t="str">
        <f t="shared" ca="1" si="66"/>
        <v>`timeStampM`:`2017-10-19T17:42:04-05:00`,</v>
      </c>
      <c r="L187" t="str">
        <f t="shared" ca="1" si="67"/>
        <v>`shiftSerial`:`43026_01`,</v>
      </c>
      <c r="M187" t="str">
        <f t="shared" ca="1" si="68"/>
        <v>`siteUid`:521887,</v>
      </c>
      <c r="N187" t="str">
        <f t="shared" ca="1" si="69"/>
        <v>`timeStamp`:43027.7375506134,</v>
      </c>
      <c r="O187" t="str">
        <f t="shared" ca="1" si="70"/>
        <v>`payrollPeriod`:43026,</v>
      </c>
      <c r="P187" t="str">
        <f t="shared" ca="1" si="71"/>
        <v>`payroll_Period`:43026,</v>
      </c>
      <c r="Q187" t="str">
        <f t="shared" ca="1" si="72"/>
        <v>`rprtDate`:43026,</v>
      </c>
      <c r="R187" t="str">
        <f t="shared" ca="1" si="73"/>
        <v>`ts`:0.25,</v>
      </c>
      <c r="S187" t="str">
        <f t="shared" ca="1" si="74"/>
        <v>`te`:0.375,</v>
      </c>
      <c r="T187" t="str">
        <f t="shared" ca="1" si="75"/>
        <v>`repairHrs`:3,</v>
      </c>
      <c r="U187" t="str">
        <f t="shared" ca="1" si="76"/>
        <v>`timeStarts`:`2017-10-18T06:00:00-05:00`,</v>
      </c>
      <c r="V187" t="str">
        <f t="shared" ca="1" si="77"/>
        <v>`timeEnds`:`2017-10-18T09:00:00-05:00`,</v>
      </c>
      <c r="W187" t="str">
        <f t="shared" ca="1" si="78"/>
        <v>`shift`:`AM`,</v>
      </c>
      <c r="X187" t="str">
        <f t="shared" ca="1" si="79"/>
        <v>`shiftStartTime`:`null`,</v>
      </c>
      <c r="Y187" t="str">
        <f t="shared" ca="1" si="80"/>
        <v>`wONum`:`KNSHOP`,</v>
      </c>
      <c r="Z187" t="str">
        <f t="shared" ca="1" si="81"/>
        <v>`uNum`:`506261`,</v>
      </c>
      <c r="AA187" t="str">
        <f t="shared" ca="1" si="82"/>
        <v>`notes`:`Remove and replace all 5 pony Rod seals`,</v>
      </c>
      <c r="AB187" t="str">
        <f t="shared" ca="1" si="83"/>
        <v>`shift_Serial`:`43026_01`},</v>
      </c>
      <c r="AD187" t="s">
        <v>47541</v>
      </c>
      <c r="AE187" t="s">
        <v>47542</v>
      </c>
      <c r="AF187" t="s">
        <v>45990</v>
      </c>
      <c r="AG187" t="s">
        <v>45991</v>
      </c>
      <c r="AH187" t="s">
        <v>45992</v>
      </c>
      <c r="AI187" t="s">
        <v>45993</v>
      </c>
      <c r="AJ187" t="s">
        <v>46322</v>
      </c>
      <c r="AK187" t="s">
        <v>46323</v>
      </c>
      <c r="AL187" t="s">
        <v>46324</v>
      </c>
      <c r="AM187" t="s">
        <v>46325</v>
      </c>
      <c r="AN187" t="s">
        <v>47543</v>
      </c>
      <c r="AO187" t="s">
        <v>46233</v>
      </c>
      <c r="AP187" t="s">
        <v>46000</v>
      </c>
      <c r="AQ187" t="s">
        <v>47544</v>
      </c>
      <c r="AR187" t="s">
        <v>46145</v>
      </c>
      <c r="AS187" t="s">
        <v>46146</v>
      </c>
      <c r="AT187" t="s">
        <v>46235</v>
      </c>
      <c r="AU187" t="s">
        <v>46248</v>
      </c>
      <c r="AV187" t="s">
        <v>46444</v>
      </c>
      <c r="AW187" t="s">
        <v>46160</v>
      </c>
      <c r="AX187" t="s">
        <v>47545</v>
      </c>
      <c r="AY187" t="s">
        <v>47546</v>
      </c>
      <c r="AZ187" t="s">
        <v>46010</v>
      </c>
      <c r="BA187" t="s">
        <v>46238</v>
      </c>
      <c r="BB187" t="s">
        <v>46012</v>
      </c>
      <c r="BC187" t="s">
        <v>47547</v>
      </c>
      <c r="BD187" t="s">
        <v>47548</v>
      </c>
      <c r="BE187" t="s">
        <v>46241</v>
      </c>
    </row>
    <row r="188" spans="1:57" x14ac:dyDescent="0.2">
      <c r="A188" t="str">
        <f t="shared" ca="1" si="56"/>
        <v>{`_id`:`scabrera_2017-11-08_06-37-41_-0600_Wed`,</v>
      </c>
      <c r="B188" t="str">
        <f t="shared" ca="1" si="57"/>
        <v>`_rev`:`1-dad8caef616837bb591f5dba54e51d81`,</v>
      </c>
      <c r="C188" t="str">
        <f t="shared" ca="1" si="58"/>
        <v>`worksiteEncoded`:`KN_ODS_MNSHOP`,</v>
      </c>
      <c r="D188" t="str">
        <f t="shared" ca="1" si="59"/>
        <v>`client`:`KN`,</v>
      </c>
      <c r="E188" t="str">
        <f t="shared" ca="1" si="60"/>
        <v>`location`:`ODS`,</v>
      </c>
      <c r="F188" t="str">
        <f t="shared" ca="1" si="61"/>
        <v>`locID`:`MNSHOP`,</v>
      </c>
      <c r="G188" t="str">
        <f t="shared" ca="1" si="62"/>
        <v>`username`:`scabrera`,</v>
      </c>
      <c r="H188" t="str">
        <f t="shared" ca="1" si="63"/>
        <v>`lastName`:`Cabrera`,</v>
      </c>
      <c r="I188" t="str">
        <f t="shared" ca="1" si="64"/>
        <v>`firstName`:`Sergio`,</v>
      </c>
      <c r="J188" t="str">
        <f t="shared" ca="1" si="65"/>
        <v>`technician`:`Cabrera, Sergio`,</v>
      </c>
      <c r="K188" t="str">
        <f t="shared" ca="1" si="66"/>
        <v>`timeStampM`:`2017-11-08T06:37:41-06:00`,</v>
      </c>
      <c r="L188" t="str">
        <f t="shared" ca="1" si="67"/>
        <v>`shiftSerial`:`43040_06`,</v>
      </c>
      <c r="M188" t="str">
        <f t="shared" ca="1" si="68"/>
        <v>`siteUid`:521887,</v>
      </c>
      <c r="N188" t="str">
        <f t="shared" ca="1" si="69"/>
        <v>`timeStamp`:43047.2761723611,</v>
      </c>
      <c r="O188" t="str">
        <f t="shared" ca="1" si="70"/>
        <v>`payrollPeriod`:43040,</v>
      </c>
      <c r="P188" t="str">
        <f t="shared" ca="1" si="71"/>
        <v>`payroll_Period`:43040,</v>
      </c>
      <c r="Q188" t="str">
        <f t="shared" ca="1" si="72"/>
        <v>`rprtDate`:43045,</v>
      </c>
      <c r="R188" t="str">
        <f t="shared" ca="1" si="73"/>
        <v>`ts`:0.0416666666666667,</v>
      </c>
      <c r="S188" t="str">
        <f t="shared" ca="1" si="74"/>
        <v>`te`:0.208333333333333,</v>
      </c>
      <c r="T188" t="str">
        <f t="shared" ca="1" si="75"/>
        <v>`repairHrs`:4,</v>
      </c>
      <c r="U188" t="str">
        <f t="shared" ca="1" si="76"/>
        <v>`timeStarts`:`2017-11-07T01:00:00-06:00`,</v>
      </c>
      <c r="V188" t="str">
        <f t="shared" ca="1" si="77"/>
        <v>`timeEnds`:`2017-11-07T05:00:00-06:00`,</v>
      </c>
      <c r="W188" t="str">
        <f t="shared" ca="1" si="78"/>
        <v>`shift`:`PM`,</v>
      </c>
      <c r="X188" t="str">
        <f t="shared" ca="1" si="79"/>
        <v>`shiftStartTime`:`null`,</v>
      </c>
      <c r="Y188" t="str">
        <f t="shared" ca="1" si="80"/>
        <v>`wONum`:`KNSHOP`,</v>
      </c>
      <c r="Z188" t="str">
        <f t="shared" ca="1" si="81"/>
        <v>`uNum`:`5111603`,</v>
      </c>
      <c r="AA188" t="str">
        <f t="shared" ca="1" si="82"/>
        <v>`notes`:`Inspect hydraulic leak, transmission seal leak and perform checklist`,</v>
      </c>
      <c r="AB188" t="str">
        <f t="shared" ca="1" si="83"/>
        <v>`shift_Serial`:`43040_06`},</v>
      </c>
      <c r="AD188" t="s">
        <v>47549</v>
      </c>
      <c r="AE188" t="s">
        <v>47550</v>
      </c>
      <c r="AF188" t="s">
        <v>45990</v>
      </c>
      <c r="AG188" t="s">
        <v>45991</v>
      </c>
      <c r="AH188" t="s">
        <v>45992</v>
      </c>
      <c r="AI188" t="s">
        <v>45993</v>
      </c>
      <c r="AJ188" t="s">
        <v>46228</v>
      </c>
      <c r="AK188" t="s">
        <v>46229</v>
      </c>
      <c r="AL188" t="s">
        <v>46230</v>
      </c>
      <c r="AM188" t="s">
        <v>46231</v>
      </c>
      <c r="AN188" t="s">
        <v>47551</v>
      </c>
      <c r="AO188" t="s">
        <v>46310</v>
      </c>
      <c r="AP188" t="s">
        <v>46000</v>
      </c>
      <c r="AQ188" t="s">
        <v>47552</v>
      </c>
      <c r="AR188" t="s">
        <v>46047</v>
      </c>
      <c r="AS188" t="s">
        <v>46048</v>
      </c>
      <c r="AT188" t="s">
        <v>46312</v>
      </c>
      <c r="AU188" t="s">
        <v>46497</v>
      </c>
      <c r="AV188" t="s">
        <v>46051</v>
      </c>
      <c r="AW188" t="s">
        <v>46089</v>
      </c>
      <c r="AX188" t="s">
        <v>47553</v>
      </c>
      <c r="AY188" t="s">
        <v>46724</v>
      </c>
      <c r="AZ188" t="s">
        <v>46033</v>
      </c>
      <c r="BA188" t="s">
        <v>46238</v>
      </c>
      <c r="BB188" t="s">
        <v>46012</v>
      </c>
      <c r="BC188" t="s">
        <v>46687</v>
      </c>
      <c r="BD188" t="s">
        <v>47554</v>
      </c>
      <c r="BE188" t="s">
        <v>46319</v>
      </c>
    </row>
    <row r="189" spans="1:57" x14ac:dyDescent="0.2">
      <c r="A189" t="str">
        <f t="shared" ca="1" si="56"/>
        <v>{`_id`:`scabrera_2017-10-17_15-34-00_-0500_Tue`,</v>
      </c>
      <c r="B189" t="str">
        <f t="shared" ca="1" si="57"/>
        <v>`_rev`:`1-da8004f49f3a72b055dd62c16281d4d0`,</v>
      </c>
      <c r="C189" t="str">
        <f t="shared" ca="1" si="58"/>
        <v>`worksiteEncoded`:`KN_ODS_MNSHOP`,</v>
      </c>
      <c r="D189" t="str">
        <f t="shared" ca="1" si="59"/>
        <v>`client`:`KN`,</v>
      </c>
      <c r="E189" t="str">
        <f t="shared" ca="1" si="60"/>
        <v>`location`:`ODS`,</v>
      </c>
      <c r="F189" t="str">
        <f t="shared" ca="1" si="61"/>
        <v>`locID`:`MNSHOP`,</v>
      </c>
      <c r="G189" t="str">
        <f t="shared" ca="1" si="62"/>
        <v>`username`:`scabrera`,</v>
      </c>
      <c r="H189" t="str">
        <f t="shared" ca="1" si="63"/>
        <v>`lastName`:`Cabrera`,</v>
      </c>
      <c r="I189" t="str">
        <f t="shared" ca="1" si="64"/>
        <v>`firstName`:`Sergio`,</v>
      </c>
      <c r="J189" t="str">
        <f t="shared" ca="1" si="65"/>
        <v>`technician`:`Cabrera, Sergio`,</v>
      </c>
      <c r="K189" t="str">
        <f t="shared" ca="1" si="66"/>
        <v>`timeStampM`:`2017-10-17T15:34:00-05:00`,</v>
      </c>
      <c r="L189" t="str">
        <f t="shared" ca="1" si="67"/>
        <v>`shiftSerial`:`43019_02`,</v>
      </c>
      <c r="M189" t="str">
        <f t="shared" ca="1" si="68"/>
        <v>`siteUid`:521887,</v>
      </c>
      <c r="N189" t="str">
        <f t="shared" ca="1" si="69"/>
        <v>`timeStamp`:43025.648618669,</v>
      </c>
      <c r="O189" t="str">
        <f t="shared" ca="1" si="70"/>
        <v>`payrollPeriod`:43019,</v>
      </c>
      <c r="P189" t="str">
        <f t="shared" ca="1" si="71"/>
        <v>`payroll_Period`:43019,</v>
      </c>
      <c r="Q189" t="str">
        <f t="shared" ca="1" si="72"/>
        <v>`rprtDate`:43020,</v>
      </c>
      <c r="R189" t="str">
        <f t="shared" ca="1" si="73"/>
        <v>`ts`:0.75,</v>
      </c>
      <c r="S189" t="str">
        <f t="shared" ca="1" si="74"/>
        <v>`te`:0.875,</v>
      </c>
      <c r="T189" t="str">
        <f t="shared" ca="1" si="75"/>
        <v>`repairHrs`:3,</v>
      </c>
      <c r="U189" t="str">
        <f t="shared" ca="1" si="76"/>
        <v>`timeStarts`:`2017-10-12T18:00:00-05:00`,</v>
      </c>
      <c r="V189" t="str">
        <f t="shared" ca="1" si="77"/>
        <v>`timeEnds`:`2017-10-12T21:00:00-05:00`,</v>
      </c>
      <c r="W189" t="str">
        <f t="shared" ca="1" si="78"/>
        <v>`shift`:`PM`,</v>
      </c>
      <c r="X189" t="str">
        <f t="shared" ca="1" si="79"/>
        <v>`shiftStartTime`:`null`,</v>
      </c>
      <c r="Y189" t="str">
        <f t="shared" ca="1" si="80"/>
        <v>`wONum`:`KNSHOP`,</v>
      </c>
      <c r="Z189" t="str">
        <f t="shared" ca="1" si="81"/>
        <v>`uNum`:`204`,</v>
      </c>
      <c r="AA189" t="str">
        <f t="shared" ca="1" si="82"/>
        <v>`notes`:`Perform checklist`,</v>
      </c>
      <c r="AB189" t="str">
        <f t="shared" ca="1" si="83"/>
        <v>`shift_Serial`:`43019_02`},</v>
      </c>
      <c r="AD189" t="s">
        <v>47555</v>
      </c>
      <c r="AE189" t="s">
        <v>47556</v>
      </c>
      <c r="AF189" t="s">
        <v>45990</v>
      </c>
      <c r="AG189" t="s">
        <v>45991</v>
      </c>
      <c r="AH189" t="s">
        <v>45992</v>
      </c>
      <c r="AI189" t="s">
        <v>45993</v>
      </c>
      <c r="AJ189" t="s">
        <v>46228</v>
      </c>
      <c r="AK189" t="s">
        <v>46229</v>
      </c>
      <c r="AL189" t="s">
        <v>46230</v>
      </c>
      <c r="AM189" t="s">
        <v>46231</v>
      </c>
      <c r="AN189" t="s">
        <v>47557</v>
      </c>
      <c r="AO189" t="s">
        <v>46344</v>
      </c>
      <c r="AP189" t="s">
        <v>46000</v>
      </c>
      <c r="AQ189" t="s">
        <v>47558</v>
      </c>
      <c r="AR189" t="s">
        <v>46085</v>
      </c>
      <c r="AS189" t="s">
        <v>46086</v>
      </c>
      <c r="AT189" t="s">
        <v>46346</v>
      </c>
      <c r="AU189" t="s">
        <v>46028</v>
      </c>
      <c r="AV189" t="s">
        <v>46514</v>
      </c>
      <c r="AW189" t="s">
        <v>46160</v>
      </c>
      <c r="AX189" t="s">
        <v>46348</v>
      </c>
      <c r="AY189" t="s">
        <v>47559</v>
      </c>
      <c r="AZ189" t="s">
        <v>46033</v>
      </c>
      <c r="BA189" t="s">
        <v>46238</v>
      </c>
      <c r="BB189" t="s">
        <v>46012</v>
      </c>
      <c r="BC189" t="s">
        <v>47560</v>
      </c>
      <c r="BD189" t="s">
        <v>47561</v>
      </c>
      <c r="BE189" t="s">
        <v>46352</v>
      </c>
    </row>
    <row r="190" spans="1:57" x14ac:dyDescent="0.2">
      <c r="A190" t="str">
        <f t="shared" ca="1" si="56"/>
        <v>{`_id`:`eduardovela_2017-10-18_07-01-44_-0500_Wed`,</v>
      </c>
      <c r="B190" t="str">
        <f t="shared" ca="1" si="57"/>
        <v>`_rev`:`1-da377bd1bf1100f89a057551b9da3f09`,</v>
      </c>
      <c r="C190" t="str">
        <f t="shared" ca="1" si="58"/>
        <v>`worksiteEncoded`:`KN_ODS_MNSHOP`,</v>
      </c>
      <c r="D190" t="str">
        <f t="shared" ca="1" si="59"/>
        <v>`client`:`KN`,</v>
      </c>
      <c r="E190" t="str">
        <f t="shared" ca="1" si="60"/>
        <v>`location`:`ODS`,</v>
      </c>
      <c r="F190" t="str">
        <f t="shared" ca="1" si="61"/>
        <v>`locID`:`MNSHOP`,</v>
      </c>
      <c r="G190" t="str">
        <f t="shared" ca="1" si="62"/>
        <v>`username`:`eduardovela`,</v>
      </c>
      <c r="H190" t="str">
        <f t="shared" ca="1" si="63"/>
        <v>`lastName`:`Vela`,</v>
      </c>
      <c r="I190" t="str">
        <f t="shared" ca="1" si="64"/>
        <v>`firstName`:`Eduardo`,</v>
      </c>
      <c r="J190" t="str">
        <f t="shared" ca="1" si="65"/>
        <v>`technician`:`Vela, Eduardo`,</v>
      </c>
      <c r="K190" t="str">
        <f t="shared" ca="1" si="66"/>
        <v>`timeStampM`:`2017-10-18T07:01:44-05:00`,</v>
      </c>
      <c r="L190" t="str">
        <f t="shared" ca="1" si="67"/>
        <v>`shiftSerial`:`43019_07`,</v>
      </c>
      <c r="M190" t="str">
        <f t="shared" ca="1" si="68"/>
        <v>`siteUid`:521887,</v>
      </c>
      <c r="N190" t="str">
        <f t="shared" ca="1" si="69"/>
        <v>`timeStamp`:43026.2928809259,</v>
      </c>
      <c r="O190" t="str">
        <f t="shared" ca="1" si="70"/>
        <v>`payrollPeriod`:43019,</v>
      </c>
      <c r="P190" t="str">
        <f t="shared" ca="1" si="71"/>
        <v>`payroll_Period`:43019,</v>
      </c>
      <c r="Q190" t="str">
        <f t="shared" ca="1" si="72"/>
        <v>`rprtDate`:43025,</v>
      </c>
      <c r="R190" t="str">
        <f t="shared" ca="1" si="73"/>
        <v>`ts`:0.75,</v>
      </c>
      <c r="S190" t="str">
        <f t="shared" ca="1" si="74"/>
        <v>`te`:0.979166666666667,</v>
      </c>
      <c r="T190" t="str">
        <f t="shared" ca="1" si="75"/>
        <v>`repairHrs`:5.5,</v>
      </c>
      <c r="U190" t="str">
        <f t="shared" ca="1" si="76"/>
        <v>`timeStarts`:`2017-10-17T18:00:00-05:00`,</v>
      </c>
      <c r="V190" t="str">
        <f t="shared" ca="1" si="77"/>
        <v>`timeEnds`:`2017-10-17T23:30:00-05:00`,</v>
      </c>
      <c r="W190" t="str">
        <f t="shared" ca="1" si="78"/>
        <v>`shift`:`PM`,</v>
      </c>
      <c r="X190" t="str">
        <f t="shared" ca="1" si="79"/>
        <v>`shiftStartTime`:`6`,</v>
      </c>
      <c r="Y190" t="str">
        <f t="shared" ca="1" si="80"/>
        <v>`wONum`:`KNSHOP`,</v>
      </c>
      <c r="Z190" t="str">
        <f t="shared" ca="1" si="81"/>
        <v>`uNum`:`507344`,</v>
      </c>
      <c r="AA190" t="str">
        <f t="shared" ca="1" si="82"/>
        <v>`notes`:`Hyd leak and repair fan motor`,</v>
      </c>
      <c r="AB190" t="str">
        <f t="shared" ca="1" si="83"/>
        <v>`shift_Serial`:`43019_07`},</v>
      </c>
      <c r="AD190" t="s">
        <v>47562</v>
      </c>
      <c r="AE190" t="s">
        <v>47563</v>
      </c>
      <c r="AF190" t="s">
        <v>45990</v>
      </c>
      <c r="AG190" t="s">
        <v>45991</v>
      </c>
      <c r="AH190" t="s">
        <v>45992</v>
      </c>
      <c r="AI190" t="s">
        <v>45993</v>
      </c>
      <c r="AJ190" t="s">
        <v>46018</v>
      </c>
      <c r="AK190" t="s">
        <v>46019</v>
      </c>
      <c r="AL190" t="s">
        <v>46020</v>
      </c>
      <c r="AM190" t="s">
        <v>46021</v>
      </c>
      <c r="AN190" t="s">
        <v>47564</v>
      </c>
      <c r="AO190" t="s">
        <v>46083</v>
      </c>
      <c r="AP190" t="s">
        <v>46000</v>
      </c>
      <c r="AQ190" t="s">
        <v>47565</v>
      </c>
      <c r="AR190" t="s">
        <v>46085</v>
      </c>
      <c r="AS190" t="s">
        <v>46086</v>
      </c>
      <c r="AT190" t="s">
        <v>46087</v>
      </c>
      <c r="AU190" t="s">
        <v>46028</v>
      </c>
      <c r="AV190" t="s">
        <v>46347</v>
      </c>
      <c r="AW190" t="s">
        <v>46007</v>
      </c>
      <c r="AX190" t="s">
        <v>46090</v>
      </c>
      <c r="AY190" t="s">
        <v>47420</v>
      </c>
      <c r="AZ190" t="s">
        <v>46033</v>
      </c>
      <c r="BA190" t="s">
        <v>46034</v>
      </c>
      <c r="BB190" t="s">
        <v>46012</v>
      </c>
      <c r="BC190" t="s">
        <v>46252</v>
      </c>
      <c r="BD190" t="s">
        <v>47566</v>
      </c>
      <c r="BE190" t="s">
        <v>46094</v>
      </c>
    </row>
    <row r="191" spans="1:57" x14ac:dyDescent="0.2">
      <c r="A191" t="str">
        <f t="shared" ca="1" si="56"/>
        <v>{`_id`:`miguelmartinez_2017-11-06_07-54-48_-0600_Mon`,</v>
      </c>
      <c r="B191" t="str">
        <f t="shared" ca="1" si="57"/>
        <v>`_rev`:`1-d95182817849647e62841201384aceb7`,</v>
      </c>
      <c r="C191" t="str">
        <f t="shared" ca="1" si="58"/>
        <v>`worksiteEncoded`:`KN_ODS_MNSHOP`,</v>
      </c>
      <c r="D191" t="str">
        <f t="shared" ca="1" si="59"/>
        <v>`client`:`KN`,</v>
      </c>
      <c r="E191" t="str">
        <f t="shared" ca="1" si="60"/>
        <v>`location`:`ODS`,</v>
      </c>
      <c r="F191" t="str">
        <f t="shared" ca="1" si="61"/>
        <v>`locID`:`MNSHOP`,</v>
      </c>
      <c r="G191" t="str">
        <f t="shared" ca="1" si="62"/>
        <v>`username`:`miguelmartinez`,</v>
      </c>
      <c r="H191" t="str">
        <f t="shared" ca="1" si="63"/>
        <v>`lastName`:`Martinez`,</v>
      </c>
      <c r="I191" t="str">
        <f t="shared" ca="1" si="64"/>
        <v>`firstName`:`Miguel`,</v>
      </c>
      <c r="J191" t="str">
        <f t="shared" ca="1" si="65"/>
        <v>`technician`:`Martinez, Miguel`,</v>
      </c>
      <c r="K191" t="str">
        <f t="shared" ca="1" si="66"/>
        <v>`timeStampM`:`2017-11-06T07:54:48-06:00`,</v>
      </c>
      <c r="L191" t="str">
        <f t="shared" ca="1" si="67"/>
        <v>`shiftSerial`:`43040_03`,</v>
      </c>
      <c r="M191" t="str">
        <f t="shared" ca="1" si="68"/>
        <v>`siteUid`:521887,</v>
      </c>
      <c r="N191" t="str">
        <f t="shared" ca="1" si="69"/>
        <v>`timeStamp`:43045.3297272454,</v>
      </c>
      <c r="O191" t="str">
        <f t="shared" ca="1" si="70"/>
        <v>`payrollPeriod`:43040,</v>
      </c>
      <c r="P191" t="str">
        <f t="shared" ca="1" si="71"/>
        <v>`payroll_Period`:43040,</v>
      </c>
      <c r="Q191" t="str">
        <f t="shared" ca="1" si="72"/>
        <v>`rprtDate`:43042,</v>
      </c>
      <c r="R191" t="str">
        <f t="shared" ca="1" si="73"/>
        <v>`ts`:0.583333333333333,</v>
      </c>
      <c r="S191" t="str">
        <f t="shared" ca="1" si="74"/>
        <v>`te`:0.708333333333333,</v>
      </c>
      <c r="T191" t="str">
        <f t="shared" ca="1" si="75"/>
        <v>`repairHrs`:3,</v>
      </c>
      <c r="U191" t="str">
        <f t="shared" ca="1" si="76"/>
        <v>`timeStarts`:`2017-11-03T14:00:00-05:00`,</v>
      </c>
      <c r="V191" t="str">
        <f t="shared" ca="1" si="77"/>
        <v>`timeEnds`:`2017-11-03T17:00:00-05:00`,</v>
      </c>
      <c r="W191" t="str">
        <f t="shared" ca="1" si="78"/>
        <v>`shift`:`AM`,</v>
      </c>
      <c r="X191" t="str">
        <f t="shared" ca="1" si="79"/>
        <v>`shiftStartTime`:`6`,</v>
      </c>
      <c r="Y191" t="str">
        <f t="shared" ca="1" si="80"/>
        <v>`wONum`:`KNSHOP`,</v>
      </c>
      <c r="Z191" t="str">
        <f t="shared" ca="1" si="81"/>
        <v>`uNum`:`507575`,</v>
      </c>
      <c r="AA191" t="str">
        <f t="shared" ca="1" si="82"/>
        <v>`notes`:`Checklist run and test`,</v>
      </c>
      <c r="AB191" t="str">
        <f t="shared" ca="1" si="83"/>
        <v>`shift_Serial`:`43040_03`},</v>
      </c>
      <c r="AD191" t="s">
        <v>47567</v>
      </c>
      <c r="AE191" t="s">
        <v>47568</v>
      </c>
      <c r="AF191" t="s">
        <v>45990</v>
      </c>
      <c r="AG191" t="s">
        <v>45991</v>
      </c>
      <c r="AH191" t="s">
        <v>45992</v>
      </c>
      <c r="AI191" t="s">
        <v>45993</v>
      </c>
      <c r="AJ191" t="s">
        <v>46167</v>
      </c>
      <c r="AK191" t="s">
        <v>46168</v>
      </c>
      <c r="AL191" t="s">
        <v>46169</v>
      </c>
      <c r="AM191" t="s">
        <v>46170</v>
      </c>
      <c r="AN191" t="s">
        <v>47569</v>
      </c>
      <c r="AO191" t="s">
        <v>46195</v>
      </c>
      <c r="AP191" t="s">
        <v>46000</v>
      </c>
      <c r="AQ191" t="s">
        <v>47570</v>
      </c>
      <c r="AR191" t="s">
        <v>46047</v>
      </c>
      <c r="AS191" t="s">
        <v>46048</v>
      </c>
      <c r="AT191" t="s">
        <v>46197</v>
      </c>
      <c r="AU191" t="s">
        <v>46198</v>
      </c>
      <c r="AV191" t="s">
        <v>46074</v>
      </c>
      <c r="AW191" t="s">
        <v>46160</v>
      </c>
      <c r="AX191" t="s">
        <v>46199</v>
      </c>
      <c r="AY191" t="s">
        <v>46200</v>
      </c>
      <c r="AZ191" t="s">
        <v>46010</v>
      </c>
      <c r="BA191" t="s">
        <v>46034</v>
      </c>
      <c r="BB191" t="s">
        <v>46012</v>
      </c>
      <c r="BC191" t="s">
        <v>47571</v>
      </c>
      <c r="BD191" t="s">
        <v>47572</v>
      </c>
      <c r="BE191" t="s">
        <v>46203</v>
      </c>
    </row>
    <row r="192" spans="1:57" x14ac:dyDescent="0.2">
      <c r="A192" t="str">
        <f t="shared" ca="1" si="56"/>
        <v>{`_id`:`treyes_2017-10-26_07-05-03_-0500_Thu`,</v>
      </c>
      <c r="B192" t="str">
        <f t="shared" ca="1" si="57"/>
        <v>`_rev`:`1-d94a04627cfed6cfda16ea7cec601cb8`,</v>
      </c>
      <c r="C192" t="str">
        <f t="shared" ca="1" si="58"/>
        <v>`worksiteEncoded`:`KN_ODS_MNSHOP`,</v>
      </c>
      <c r="D192" t="str">
        <f t="shared" ca="1" si="59"/>
        <v>`client`:`KN`,</v>
      </c>
      <c r="E192" t="str">
        <f t="shared" ca="1" si="60"/>
        <v>`location`:`ODS`,</v>
      </c>
      <c r="F192" t="str">
        <f t="shared" ca="1" si="61"/>
        <v>`locID`:`MNSHOP`,</v>
      </c>
      <c r="G192" t="str">
        <f t="shared" ca="1" si="62"/>
        <v>`username`:`treyes`,</v>
      </c>
      <c r="H192" t="str">
        <f t="shared" ca="1" si="63"/>
        <v>`lastName`:`Reyes`,</v>
      </c>
      <c r="I192" t="str">
        <f t="shared" ca="1" si="64"/>
        <v>`firstName`:`Tommy`,</v>
      </c>
      <c r="J192" t="str">
        <f t="shared" ca="1" si="65"/>
        <v>`technician`:`Reyes, Tommy`,</v>
      </c>
      <c r="K192" t="str">
        <f t="shared" ca="1" si="66"/>
        <v>`timeStampM`:`2017-10-26T07:05:03-05:00`,</v>
      </c>
      <c r="L192" t="str">
        <f t="shared" ca="1" si="67"/>
        <v>`shiftSerial`:`43033_01`,</v>
      </c>
      <c r="M192" t="str">
        <f t="shared" ca="1" si="68"/>
        <v>`siteUid`:521887,</v>
      </c>
      <c r="N192" t="str">
        <f t="shared" ca="1" si="69"/>
        <v>`timeStamp`:43034.2951740046,</v>
      </c>
      <c r="O192" t="str">
        <f t="shared" ca="1" si="70"/>
        <v>`payrollPeriod`:43033,</v>
      </c>
      <c r="P192" t="str">
        <f t="shared" ca="1" si="71"/>
        <v>`payroll_Period`:43033,</v>
      </c>
      <c r="Q192" t="str">
        <f t="shared" ca="1" si="72"/>
        <v>`rprtDate`:43033,</v>
      </c>
      <c r="R192" t="str">
        <f t="shared" ca="1" si="73"/>
        <v>`ts`:0.3125,</v>
      </c>
      <c r="S192" t="str">
        <f t="shared" ca="1" si="74"/>
        <v>`te`:0.520833333333333,</v>
      </c>
      <c r="T192" t="str">
        <f t="shared" ca="1" si="75"/>
        <v>`repairHrs`:5,</v>
      </c>
      <c r="U192" t="str">
        <f t="shared" ca="1" si="76"/>
        <v>`timeStarts`:`2017-10-25T07:30:00-05:00`,</v>
      </c>
      <c r="V192" t="str">
        <f t="shared" ca="1" si="77"/>
        <v>`timeEnds`:`2017-10-25T12:30:00-05:00`,</v>
      </c>
      <c r="W192" t="str">
        <f t="shared" ca="1" si="78"/>
        <v>`shift`:`AM`,</v>
      </c>
      <c r="X192" t="str">
        <f t="shared" ca="1" si="79"/>
        <v>`shiftStartTime`:`7`,</v>
      </c>
      <c r="Y192" t="str">
        <f t="shared" ca="1" si="80"/>
        <v>`wONum`:`KNSHOP`,</v>
      </c>
      <c r="Z192" t="str">
        <f t="shared" ca="1" si="81"/>
        <v>`uNum`:`508803`,</v>
      </c>
      <c r="AA192" t="str">
        <f t="shared" ca="1" si="82"/>
        <v>`notes`:`Check list replace coolant boot wire holding top off fluids`,</v>
      </c>
      <c r="AB192" t="str">
        <f t="shared" ca="1" si="83"/>
        <v>`shift_Serial`:`43033_01`},</v>
      </c>
      <c r="AD192" t="s">
        <v>47573</v>
      </c>
      <c r="AE192" t="s">
        <v>47574</v>
      </c>
      <c r="AF192" t="s">
        <v>45990</v>
      </c>
      <c r="AG192" t="s">
        <v>45991</v>
      </c>
      <c r="AH192" t="s">
        <v>45992</v>
      </c>
      <c r="AI192" t="s">
        <v>45993</v>
      </c>
      <c r="AJ192" t="s">
        <v>45994</v>
      </c>
      <c r="AK192" t="s">
        <v>45995</v>
      </c>
      <c r="AL192" t="s">
        <v>45996</v>
      </c>
      <c r="AM192" t="s">
        <v>45997</v>
      </c>
      <c r="AN192" t="s">
        <v>47575</v>
      </c>
      <c r="AO192" t="s">
        <v>45999</v>
      </c>
      <c r="AP192" t="s">
        <v>46000</v>
      </c>
      <c r="AQ192" t="s">
        <v>47576</v>
      </c>
      <c r="AR192" t="s">
        <v>46002</v>
      </c>
      <c r="AS192" t="s">
        <v>46003</v>
      </c>
      <c r="AT192" t="s">
        <v>46004</v>
      </c>
      <c r="AU192" t="s">
        <v>47577</v>
      </c>
      <c r="AV192" t="s">
        <v>46064</v>
      </c>
      <c r="AW192" t="s">
        <v>46030</v>
      </c>
      <c r="AX192" t="s">
        <v>47578</v>
      </c>
      <c r="AY192" t="s">
        <v>47579</v>
      </c>
      <c r="AZ192" t="s">
        <v>46010</v>
      </c>
      <c r="BA192" t="s">
        <v>46011</v>
      </c>
      <c r="BB192" t="s">
        <v>46012</v>
      </c>
      <c r="BC192" t="s">
        <v>47580</v>
      </c>
      <c r="BD192" t="s">
        <v>47581</v>
      </c>
      <c r="BE192" t="s">
        <v>46015</v>
      </c>
    </row>
    <row r="193" spans="1:57" x14ac:dyDescent="0.2">
      <c r="A193" t="str">
        <f t="shared" ca="1" si="56"/>
        <v>{`_id`:`hmarce_2017-11-07_19-06-39_-0600_Tue`,</v>
      </c>
      <c r="B193" t="str">
        <f t="shared" ca="1" si="57"/>
        <v>`_rev`:`1-d87a87eb9ca39df509b3d1285e57958a`,</v>
      </c>
      <c r="C193" t="str">
        <f t="shared" ca="1" si="58"/>
        <v>`worksiteEncoded`:`KN_ODS_MNSHOP`,</v>
      </c>
      <c r="D193" t="str">
        <f t="shared" ca="1" si="59"/>
        <v>`client`:`KN`,</v>
      </c>
      <c r="E193" t="str">
        <f t="shared" ca="1" si="60"/>
        <v>`location`:`ODS`,</v>
      </c>
      <c r="F193" t="str">
        <f t="shared" ca="1" si="61"/>
        <v>`locID`:`MNSHOP`,</v>
      </c>
      <c r="G193" t="str">
        <f t="shared" ca="1" si="62"/>
        <v>`username`:`hmarce`,</v>
      </c>
      <c r="H193" t="str">
        <f t="shared" ca="1" si="63"/>
        <v>`lastName`:`Arce`,</v>
      </c>
      <c r="I193" t="str">
        <f t="shared" ca="1" si="64"/>
        <v>`firstName`:`Hector`,</v>
      </c>
      <c r="J193" t="str">
        <f t="shared" ca="1" si="65"/>
        <v>`technician`:`Arce, Hector`,</v>
      </c>
      <c r="K193" t="str">
        <f t="shared" ca="1" si="66"/>
        <v>`timeStampM`:`2017-11-07T19:06:39-06:00`,</v>
      </c>
      <c r="L193" t="str">
        <f t="shared" ca="1" si="67"/>
        <v>`shiftSerial`:`43040_06`,</v>
      </c>
      <c r="M193" t="str">
        <f t="shared" ca="1" si="68"/>
        <v>`siteUid`:521887,</v>
      </c>
      <c r="N193" t="str">
        <f t="shared" ca="1" si="69"/>
        <v>`timeStamp`:43046.7962891435,</v>
      </c>
      <c r="O193" t="str">
        <f t="shared" ca="1" si="70"/>
        <v>`payrollPeriod`:43040,</v>
      </c>
      <c r="P193" t="str">
        <f t="shared" ca="1" si="71"/>
        <v>`payroll_Period`:43040,</v>
      </c>
      <c r="Q193" t="str">
        <f t="shared" ca="1" si="72"/>
        <v>`rprtDate`:43045,</v>
      </c>
      <c r="R193" t="str">
        <f t="shared" ca="1" si="73"/>
        <v>`ts`:0.25,</v>
      </c>
      <c r="S193" t="str">
        <f t="shared" ca="1" si="74"/>
        <v>`te`:0.5,</v>
      </c>
      <c r="T193" t="str">
        <f t="shared" ca="1" si="75"/>
        <v>`repairHrs`:6,</v>
      </c>
      <c r="U193" t="str">
        <f t="shared" ca="1" si="76"/>
        <v>`timeStarts`:`2017-11-06T06:00:00-06:00`,</v>
      </c>
      <c r="V193" t="str">
        <f t="shared" ca="1" si="77"/>
        <v>`timeEnds`:`2017-11-06T12:00:00-06:00`,</v>
      </c>
      <c r="W193" t="str">
        <f t="shared" ca="1" si="78"/>
        <v>`shift`:`AM`,</v>
      </c>
      <c r="X193" t="str">
        <f t="shared" ca="1" si="79"/>
        <v>`shiftStartTime`:`6`,</v>
      </c>
      <c r="Y193" t="str">
        <f t="shared" ca="1" si="80"/>
        <v>`wONum`:`KNSHOP`,</v>
      </c>
      <c r="Z193" t="str">
        <f t="shared" ca="1" si="81"/>
        <v>`uNum`:`511347`,</v>
      </c>
      <c r="AA193" t="str">
        <f t="shared" ca="1" si="82"/>
        <v>`notes`:`Remove drive line cover wash unit fix hyd leak tight hyd pump install starter pump lever  and fix hyd leaks`,</v>
      </c>
      <c r="AB193" t="str">
        <f t="shared" ca="1" si="83"/>
        <v>`shift_Serial`:`43040_06`},</v>
      </c>
      <c r="AD193" t="s">
        <v>47582</v>
      </c>
      <c r="AE193" t="s">
        <v>47583</v>
      </c>
      <c r="AF193" t="s">
        <v>45990</v>
      </c>
      <c r="AG193" t="s">
        <v>45991</v>
      </c>
      <c r="AH193" t="s">
        <v>45992</v>
      </c>
      <c r="AI193" t="s">
        <v>45993</v>
      </c>
      <c r="AJ193" t="s">
        <v>46191</v>
      </c>
      <c r="AK193" t="s">
        <v>46192</v>
      </c>
      <c r="AL193" t="s">
        <v>46193</v>
      </c>
      <c r="AM193" t="s">
        <v>46194</v>
      </c>
      <c r="AN193" t="s">
        <v>47584</v>
      </c>
      <c r="AO193" t="s">
        <v>46310</v>
      </c>
      <c r="AP193" t="s">
        <v>46000</v>
      </c>
      <c r="AQ193" t="s">
        <v>47585</v>
      </c>
      <c r="AR193" t="s">
        <v>46047</v>
      </c>
      <c r="AS193" t="s">
        <v>46048</v>
      </c>
      <c r="AT193" t="s">
        <v>46312</v>
      </c>
      <c r="AU193" t="s">
        <v>46248</v>
      </c>
      <c r="AV193" t="s">
        <v>46405</v>
      </c>
      <c r="AW193" t="s">
        <v>46149</v>
      </c>
      <c r="AX193" t="s">
        <v>47586</v>
      </c>
      <c r="AY193" t="s">
        <v>47587</v>
      </c>
      <c r="AZ193" t="s">
        <v>46010</v>
      </c>
      <c r="BA193" t="s">
        <v>46034</v>
      </c>
      <c r="BB193" t="s">
        <v>46012</v>
      </c>
      <c r="BC193" t="s">
        <v>46992</v>
      </c>
      <c r="BD193" t="s">
        <v>47588</v>
      </c>
      <c r="BE193" t="s">
        <v>46319</v>
      </c>
    </row>
    <row r="194" spans="1:57" x14ac:dyDescent="0.2">
      <c r="A194" t="str">
        <f t="shared" ca="1" si="56"/>
        <v>{`_id`:`arrow_2017-10-31_19-36-36_-0500_Tue`,</v>
      </c>
      <c r="B194" t="str">
        <f t="shared" ca="1" si="57"/>
        <v>`_rev`:`1-d86b521427cd9347eeb45505f1b297f2`,</v>
      </c>
      <c r="C194" t="str">
        <f t="shared" ca="1" si="58"/>
        <v>`worksiteEncoded`:`KN_ODS_MNSHOP`,</v>
      </c>
      <c r="D194" t="str">
        <f t="shared" ca="1" si="59"/>
        <v>`client`:`KN`,</v>
      </c>
      <c r="E194" t="str">
        <f t="shared" ca="1" si="60"/>
        <v>`location`:`ODS`,</v>
      </c>
      <c r="F194" t="str">
        <f t="shared" ca="1" si="61"/>
        <v>`locID`:`MNSHOP`,</v>
      </c>
      <c r="G194" t="str">
        <f t="shared" ca="1" si="62"/>
        <v>`username`:`arrow`,</v>
      </c>
      <c r="H194" t="str">
        <f t="shared" ca="1" si="63"/>
        <v>`lastName`:`Rodriguez`,</v>
      </c>
      <c r="I194" t="str">
        <f t="shared" ca="1" si="64"/>
        <v>`firstName`:`Fernando`,</v>
      </c>
      <c r="J194" t="str">
        <f t="shared" ca="1" si="65"/>
        <v>`technician`:`Rodriguez, Fernando`,</v>
      </c>
      <c r="K194" t="str">
        <f t="shared" ca="1" si="66"/>
        <v>`timeStampM`:`2017-10-31T19:36:36-05:00`,</v>
      </c>
      <c r="L194" t="str">
        <f t="shared" ca="1" si="67"/>
        <v>`shiftSerial`:`43033_02`,</v>
      </c>
      <c r="M194" t="str">
        <f t="shared" ca="1" si="68"/>
        <v>`siteUid`:521887,</v>
      </c>
      <c r="N194" t="str">
        <f t="shared" ca="1" si="69"/>
        <v>`timeStamp`:43039.817086794,</v>
      </c>
      <c r="O194" t="str">
        <f t="shared" ca="1" si="70"/>
        <v>`payrollPeriod`:43033,</v>
      </c>
      <c r="P194" t="str">
        <f t="shared" ca="1" si="71"/>
        <v>`payroll_Period`:43033,</v>
      </c>
      <c r="Q194" t="str">
        <f t="shared" ca="1" si="72"/>
        <v>`rprtDate`:43034,</v>
      </c>
      <c r="R194" t="str">
        <f t="shared" ca="1" si="73"/>
        <v>`ts`:0.75,</v>
      </c>
      <c r="S194" t="str">
        <f t="shared" ca="1" si="74"/>
        <v>`te`:0,</v>
      </c>
      <c r="T194" t="str">
        <f t="shared" ca="1" si="75"/>
        <v>`repairHrs`:6,</v>
      </c>
      <c r="U194" t="str">
        <f t="shared" ca="1" si="76"/>
        <v>`timeStarts`:`2017-10-26T18:00:00-05:00`,</v>
      </c>
      <c r="V194" t="str">
        <f t="shared" ca="1" si="77"/>
        <v>`timeEnds`:`2017-10-27T00:00:00-05:00`,</v>
      </c>
      <c r="W194" t="str">
        <f t="shared" ca="1" si="78"/>
        <v>`shift`:`PM`,</v>
      </c>
      <c r="X194" t="str">
        <f t="shared" ca="1" si="79"/>
        <v>`shiftStartTime`:`7`,</v>
      </c>
      <c r="Y194" t="str">
        <f t="shared" ca="1" si="80"/>
        <v>`wONum`:`KNSHOP`,</v>
      </c>
      <c r="Z194" t="str">
        <f t="shared" ca="1" si="81"/>
        <v>`uNum`:`302000`,</v>
      </c>
      <c r="AA194" t="str">
        <f t="shared" ca="1" si="82"/>
        <v>`notes`:`Transmission drained  Top transmission gear shifter cover gasket replaced  Realizar check list  Clutch adjusted Cambiar clutch brake del pto`,</v>
      </c>
      <c r="AB194" t="str">
        <f t="shared" ca="1" si="83"/>
        <v>`shift_Serial`:`43033_02`},</v>
      </c>
      <c r="AD194" t="s">
        <v>47589</v>
      </c>
      <c r="AE194" t="s">
        <v>47590</v>
      </c>
      <c r="AF194" t="s">
        <v>45990</v>
      </c>
      <c r="AG194" t="s">
        <v>45991</v>
      </c>
      <c r="AH194" t="s">
        <v>45992</v>
      </c>
      <c r="AI194" t="s">
        <v>45993</v>
      </c>
      <c r="AJ194" t="s">
        <v>46288</v>
      </c>
      <c r="AK194" t="s">
        <v>46125</v>
      </c>
      <c r="AL194" t="s">
        <v>46289</v>
      </c>
      <c r="AM194" t="s">
        <v>46290</v>
      </c>
      <c r="AN194" t="s">
        <v>47591</v>
      </c>
      <c r="AO194" t="s">
        <v>46631</v>
      </c>
      <c r="AP194" t="s">
        <v>46000</v>
      </c>
      <c r="AQ194" t="s">
        <v>47592</v>
      </c>
      <c r="AR194" t="s">
        <v>46002</v>
      </c>
      <c r="AS194" t="s">
        <v>46003</v>
      </c>
      <c r="AT194" t="s">
        <v>46633</v>
      </c>
      <c r="AU194" t="s">
        <v>46028</v>
      </c>
      <c r="AV194" t="s">
        <v>46148</v>
      </c>
      <c r="AW194" t="s">
        <v>46149</v>
      </c>
      <c r="AX194" t="s">
        <v>47394</v>
      </c>
      <c r="AY194" t="s">
        <v>47593</v>
      </c>
      <c r="AZ194" t="s">
        <v>46033</v>
      </c>
      <c r="BA194" t="s">
        <v>46011</v>
      </c>
      <c r="BB194" t="s">
        <v>46012</v>
      </c>
      <c r="BC194" t="s">
        <v>47594</v>
      </c>
      <c r="BD194" t="s">
        <v>47595</v>
      </c>
      <c r="BE194" t="s">
        <v>46638</v>
      </c>
    </row>
    <row r="195" spans="1:57" x14ac:dyDescent="0.2">
      <c r="A195" t="str">
        <f t="shared" ref="A195:A258" ca="1" si="84">CONCATENATE("{`",INDIRECT("knreports!$A$1"),"`:`",INDIRECT("knreports!A"&amp;ROW()),"`,")</f>
        <v>{`_id`:`lcareaga_2017-10-27_08-18-00_-0500_Fri`,</v>
      </c>
      <c r="B195" t="str">
        <f t="shared" ref="B195:B258" ca="1" si="85">CONCATENATE("`",INDIRECT("knreports!$B$1"),"`:`",INDIRECT("knreports!B"&amp;ROW()),"`,")</f>
        <v>`_rev`:`1-d81913a8ad084b82f2058dc0ec799dd7`,</v>
      </c>
      <c r="C195" t="str">
        <f t="shared" ref="C195:C258" ca="1" si="86">CONCATENATE("`",INDIRECT("knreports!$C$1"),"`:`",INDIRECT("knreports!C"&amp;ROW()),"`,")</f>
        <v>`worksiteEncoded`:`KN_ODS_MNSHOP`,</v>
      </c>
      <c r="D195" t="str">
        <f t="shared" ref="D195:D258" ca="1" si="87">CONCATENATE("`",INDIRECT("knreports!$D$1"),"`:`",INDIRECT("knreports!D"&amp;ROW()),"`,")</f>
        <v>`client`:`KN`,</v>
      </c>
      <c r="E195" t="str">
        <f t="shared" ref="E195:E258" ca="1" si="88">CONCATENATE("`",INDIRECT("knreports!$E$1"),"`:`",INDIRECT("knreports!E"&amp;ROW()),"`,")</f>
        <v>`location`:`ODS`,</v>
      </c>
      <c r="F195" t="str">
        <f t="shared" ref="F195:F258" ca="1" si="89">CONCATENATE("`",INDIRECT("knreports!$F$1"),"`:`",INDIRECT("knreports!F"&amp;ROW()),"`,")</f>
        <v>`locID`:`MNSHOP`,</v>
      </c>
      <c r="G195" t="str">
        <f t="shared" ref="G195:G258" ca="1" si="90">CONCATENATE("`",INDIRECT("knreports!$G$1"),"`:`",INDIRECT("knreports!G"&amp;ROW()),"`,")</f>
        <v>`username`:`lcareaga`,</v>
      </c>
      <c r="H195" t="str">
        <f t="shared" ref="H195:H258" ca="1" si="91">CONCATENATE("`",INDIRECT("knreports!$H$1"),"`:`",INDIRECT("knreports!H"&amp;ROW()),"`,")</f>
        <v>`lastName`:`Careaga`,</v>
      </c>
      <c r="I195" t="str">
        <f t="shared" ref="I195:I258" ca="1" si="92">CONCATENATE("`",INDIRECT("knreports!$I$1"),"`:`",INDIRECT("knreports!I"&amp;ROW()),"`,")</f>
        <v>`firstName`:`Luis`,</v>
      </c>
      <c r="J195" t="str">
        <f t="shared" ref="J195:J258" ca="1" si="93">CONCATENATE("`",INDIRECT("knreports!$J$1"),"`:`",INDIRECT("knreports!J"&amp;ROW()),"`,")</f>
        <v>`technician`:`Careaga, Luis`,</v>
      </c>
      <c r="K195" t="str">
        <f t="shared" ref="K195:K258" ca="1" si="94">CONCATENATE("`",INDIRECT("knreports!$K$1"),"`:`",INDIRECT("knreports!K"&amp;ROW()),"`,")</f>
        <v>`timeStampM`:`2017-10-27T08:18:00-05:00`,</v>
      </c>
      <c r="L195" t="str">
        <f t="shared" ref="L195:L258" ca="1" si="95">CONCATENATE("`",INDIRECT("knreports!$L$1"),"`:`",INDIRECT("knreports!L"&amp;ROW()),"`,")</f>
        <v>`shiftSerial`:`43033_02`,</v>
      </c>
      <c r="M195" t="str">
        <f t="shared" ref="M195:M258" ca="1" si="96">CONCATENATE("`",INDIRECT("knreports!$M$1"),"`:",INDIRECT("knreports!M"&amp;ROW()),",")</f>
        <v>`siteUid`:521887,</v>
      </c>
      <c r="N195" t="str">
        <f t="shared" ref="N195:N258" ca="1" si="97">CONCATENATE("`",INDIRECT("knreports!$N$1"),"`:",INDIRECT("knreports!N"&amp;ROW()),",")</f>
        <v>`timeStamp`:43035.3458352315,</v>
      </c>
      <c r="O195" t="str">
        <f t="shared" ref="O195:O258" ca="1" si="98">CONCATENATE("`",INDIRECT("knreports!$O$1"),"`:",INDIRECT("knreports!O"&amp;ROW()),",")</f>
        <v>`payrollPeriod`:43033,</v>
      </c>
      <c r="P195" t="str">
        <f t="shared" ref="P195:P258" ca="1" si="99">CONCATENATE("`",INDIRECT("knreports!$P$1"),"`:",INDIRECT("knreports!P"&amp;ROW()),",")</f>
        <v>`payroll_Period`:43033,</v>
      </c>
      <c r="Q195" t="str">
        <f t="shared" ref="Q195:Q258" ca="1" si="100">CONCATENATE("`",INDIRECT("knreports!$Q$1"),"`:",INDIRECT("knreports!Q"&amp;ROW()),",")</f>
        <v>`rprtDate`:43034,</v>
      </c>
      <c r="R195" t="str">
        <f t="shared" ref="R195:R258" ca="1" si="101">CONCATENATE("`",INDIRECT("knreports!$R$1"),"`:",INDIRECT("knreports!R"&amp;ROW()),",")</f>
        <v>`ts`:0.25,</v>
      </c>
      <c r="S195" t="str">
        <f t="shared" ref="S195:S258" ca="1" si="102">CONCATENATE("`",INDIRECT("knreports!$S$1"),"`:",INDIRECT("knreports!S"&amp;ROW()),",")</f>
        <v>`te`:0.375,</v>
      </c>
      <c r="T195" t="str">
        <f t="shared" ref="T195:T258" ca="1" si="103">CONCATENATE("`",INDIRECT("knreports!$T$1"),"`:",INDIRECT("knreports!T"&amp;ROW()),",")</f>
        <v>`repairHrs`:3,</v>
      </c>
      <c r="U195" t="str">
        <f t="shared" ref="U195:U258" ca="1" si="104">CONCATENATE("`",INDIRECT("knreports!$U$1"),"`:`",INDIRECT("knreports!U"&amp;ROW()),"`,")</f>
        <v>`timeStarts`:`2017-10-26T06:00:00-05:00`,</v>
      </c>
      <c r="V195" t="str">
        <f t="shared" ref="V195:V258" ca="1" si="105">CONCATENATE("`",INDIRECT("knreports!$V$1"),"`:`",INDIRECT("knreports!V"&amp;ROW()),"`,")</f>
        <v>`timeEnds`:`2017-10-26T09:00:00-05:00`,</v>
      </c>
      <c r="W195" t="str">
        <f t="shared" ref="W195:W258" ca="1" si="106">CONCATENATE("`",INDIRECT("knreports!$W$1"),"`:`",INDIRECT("knreports!W"&amp;ROW()),"`,")</f>
        <v>`shift`:`AM`,</v>
      </c>
      <c r="X195" t="str">
        <f t="shared" ref="X195:X258" ca="1" si="107">CONCATENATE("`",INDIRECT("knreports!$X$1"),"`:`",INDIRECT("knreports!X"&amp;ROW()),"`,")</f>
        <v>`shiftStartTime`:`null`,</v>
      </c>
      <c r="Y195" t="str">
        <f t="shared" ref="Y195:Y258" ca="1" si="108">CONCATENATE("`",INDIRECT("knreports!$Y$1"),"`:`",INDIRECT("knreports!Y"&amp;ROW()),"`,")</f>
        <v>`wONum`:`KNSHOP`,</v>
      </c>
      <c r="Z195" t="str">
        <f t="shared" ref="Z195:Z258" ca="1" si="109">CONCATENATE("`",INDIRECT("knreports!$Z$1"),"`:`",INDIRECT("knreports!Z"&amp;ROW()),"`,")</f>
        <v>`uNum`:`508803`,</v>
      </c>
      <c r="AA195" t="str">
        <f t="shared" ref="AA195:AA258" ca="1" si="110">CONCATENATE("`",INDIRECT("knreports!$AA$1"),"`:`",INDIRECT("knreports!AA"&amp;ROW()),"`,")</f>
        <v>`notes`:`Rig up Test Rig Down`,</v>
      </c>
      <c r="AB195" t="str">
        <f t="shared" ref="AB195:AB258" ca="1" si="111">CONCATENATE("`",INDIRECT("knreports!$AB$1"),"`:`",INDIRECT("knreports!AB"&amp;ROW()),"`},")</f>
        <v>`shift_Serial`:`43033_02`},</v>
      </c>
      <c r="AD195" t="s">
        <v>47596</v>
      </c>
      <c r="AE195" t="s">
        <v>47597</v>
      </c>
      <c r="AF195" t="s">
        <v>45990</v>
      </c>
      <c r="AG195" t="s">
        <v>45991</v>
      </c>
      <c r="AH195" t="s">
        <v>45992</v>
      </c>
      <c r="AI195" t="s">
        <v>45993</v>
      </c>
      <c r="AJ195" t="s">
        <v>46322</v>
      </c>
      <c r="AK195" t="s">
        <v>46323</v>
      </c>
      <c r="AL195" t="s">
        <v>46324</v>
      </c>
      <c r="AM195" t="s">
        <v>46325</v>
      </c>
      <c r="AN195" t="s">
        <v>47598</v>
      </c>
      <c r="AO195" t="s">
        <v>46631</v>
      </c>
      <c r="AP195" t="s">
        <v>46000</v>
      </c>
      <c r="AQ195" t="s">
        <v>47599</v>
      </c>
      <c r="AR195" t="s">
        <v>46002</v>
      </c>
      <c r="AS195" t="s">
        <v>46003</v>
      </c>
      <c r="AT195" t="s">
        <v>46633</v>
      </c>
      <c r="AU195" t="s">
        <v>46248</v>
      </c>
      <c r="AV195" t="s">
        <v>46444</v>
      </c>
      <c r="AW195" t="s">
        <v>46160</v>
      </c>
      <c r="AX195" t="s">
        <v>47600</v>
      </c>
      <c r="AY195" t="s">
        <v>47601</v>
      </c>
      <c r="AZ195" t="s">
        <v>46010</v>
      </c>
      <c r="BA195" t="s">
        <v>46238</v>
      </c>
      <c r="BB195" t="s">
        <v>46012</v>
      </c>
      <c r="BC195" t="s">
        <v>47580</v>
      </c>
      <c r="BD195" t="s">
        <v>47602</v>
      </c>
      <c r="BE195" t="s">
        <v>46638</v>
      </c>
    </row>
    <row r="196" spans="1:57" x14ac:dyDescent="0.2">
      <c r="A196" t="str">
        <f t="shared" ca="1" si="84"/>
        <v>{`_id`:`eduardovela_2017-10-11_07-48-27_-0500_Wed`,</v>
      </c>
      <c r="B196" t="str">
        <f t="shared" ca="1" si="85"/>
        <v>`_rev`:`1-d80c695fc87d0e82ac6ca75b21eec0f1`,</v>
      </c>
      <c r="C196" t="str">
        <f t="shared" ca="1" si="86"/>
        <v>`worksiteEncoded`:`KN_ODS_MNSHOP`,</v>
      </c>
      <c r="D196" t="str">
        <f t="shared" ca="1" si="87"/>
        <v>`client`:`KN`,</v>
      </c>
      <c r="E196" t="str">
        <f t="shared" ca="1" si="88"/>
        <v>`location`:`ODS`,</v>
      </c>
      <c r="F196" t="str">
        <f t="shared" ca="1" si="89"/>
        <v>`locID`:`MNSHOP`,</v>
      </c>
      <c r="G196" t="str">
        <f t="shared" ca="1" si="90"/>
        <v>`username`:`eduardovela`,</v>
      </c>
      <c r="H196" t="str">
        <f t="shared" ca="1" si="91"/>
        <v>`lastName`:`Vela`,</v>
      </c>
      <c r="I196" t="str">
        <f t="shared" ca="1" si="92"/>
        <v>`firstName`:`Eduardo`,</v>
      </c>
      <c r="J196" t="str">
        <f t="shared" ca="1" si="93"/>
        <v>`technician`:`Vela, Eduardo`,</v>
      </c>
      <c r="K196" t="str">
        <f t="shared" ca="1" si="94"/>
        <v>`timeStampM`:`2017-10-11T07:48:27-05:00`,</v>
      </c>
      <c r="L196" t="str">
        <f t="shared" ca="1" si="95"/>
        <v>`shiftSerial`:`43012_01`,</v>
      </c>
      <c r="M196" t="str">
        <f t="shared" ca="1" si="96"/>
        <v>`siteUid`:521887,</v>
      </c>
      <c r="N196" t="str">
        <f t="shared" ca="1" si="97"/>
        <v>`timeStamp`:43019.3253209259,</v>
      </c>
      <c r="O196" t="str">
        <f t="shared" ca="1" si="98"/>
        <v>`payrollPeriod`:43012,</v>
      </c>
      <c r="P196" t="str">
        <f t="shared" ca="1" si="99"/>
        <v>`payroll_Period`:43012,</v>
      </c>
      <c r="Q196" t="str">
        <f t="shared" ca="1" si="100"/>
        <v>`rprtDate`:43012,</v>
      </c>
      <c r="R196" t="str">
        <f t="shared" ca="1" si="101"/>
        <v>`ts`:0.979166666666667,</v>
      </c>
      <c r="S196" t="str">
        <f t="shared" ca="1" si="102"/>
        <v>`te`:0.208333333333333,</v>
      </c>
      <c r="T196" t="str">
        <f t="shared" ca="1" si="103"/>
        <v>`repairHrs`:5.5,</v>
      </c>
      <c r="U196" t="str">
        <f t="shared" ca="1" si="104"/>
        <v>`timeStarts`:`2017-10-04T23:30:00-05:00`,</v>
      </c>
      <c r="V196" t="str">
        <f t="shared" ca="1" si="105"/>
        <v>`timeEnds`:`2017-10-05T05:00:00-05:00`,</v>
      </c>
      <c r="W196" t="str">
        <f t="shared" ca="1" si="106"/>
        <v>`shift`:`PM`,</v>
      </c>
      <c r="X196" t="str">
        <f t="shared" ca="1" si="107"/>
        <v>`shiftStartTime`:`6`,</v>
      </c>
      <c r="Y196" t="str">
        <f t="shared" ca="1" si="108"/>
        <v>`wONum`:`KNSHOP`,</v>
      </c>
      <c r="Z196" t="str">
        <f t="shared" ca="1" si="109"/>
        <v>`uNum`:`5111130`,</v>
      </c>
      <c r="AA196" t="str">
        <f t="shared" ca="1" si="110"/>
        <v>`notes`:`Check sheet and repairs`,</v>
      </c>
      <c r="AB196" t="str">
        <f t="shared" ca="1" si="111"/>
        <v>`shift_Serial`:`43012_01`},</v>
      </c>
      <c r="AD196" t="s">
        <v>47603</v>
      </c>
      <c r="AE196" t="s">
        <v>47604</v>
      </c>
      <c r="AF196" t="s">
        <v>45990</v>
      </c>
      <c r="AG196" t="s">
        <v>45991</v>
      </c>
      <c r="AH196" t="s">
        <v>45992</v>
      </c>
      <c r="AI196" t="s">
        <v>45993</v>
      </c>
      <c r="AJ196" t="s">
        <v>46018</v>
      </c>
      <c r="AK196" t="s">
        <v>46019</v>
      </c>
      <c r="AL196" t="s">
        <v>46020</v>
      </c>
      <c r="AM196" t="s">
        <v>46021</v>
      </c>
      <c r="AN196" t="s">
        <v>47605</v>
      </c>
      <c r="AO196" t="s">
        <v>46364</v>
      </c>
      <c r="AP196" t="s">
        <v>46000</v>
      </c>
      <c r="AQ196" t="s">
        <v>47606</v>
      </c>
      <c r="AR196" t="s">
        <v>46025</v>
      </c>
      <c r="AS196" t="s">
        <v>46026</v>
      </c>
      <c r="AT196" t="s">
        <v>46366</v>
      </c>
      <c r="AU196" t="s">
        <v>47358</v>
      </c>
      <c r="AV196" t="s">
        <v>46051</v>
      </c>
      <c r="AW196" t="s">
        <v>46007</v>
      </c>
      <c r="AX196" t="s">
        <v>47607</v>
      </c>
      <c r="AY196" t="s">
        <v>47608</v>
      </c>
      <c r="AZ196" t="s">
        <v>46033</v>
      </c>
      <c r="BA196" t="s">
        <v>46034</v>
      </c>
      <c r="BB196" t="s">
        <v>46012</v>
      </c>
      <c r="BC196" t="s">
        <v>47609</v>
      </c>
      <c r="BD196" t="s">
        <v>47115</v>
      </c>
      <c r="BE196" t="s">
        <v>46372</v>
      </c>
    </row>
    <row r="197" spans="1:57" x14ac:dyDescent="0.2">
      <c r="A197" t="str">
        <f t="shared" ca="1" si="84"/>
        <v>{`_id`:`evela_2017-11-01_07-50-13_-0500_Wed`,</v>
      </c>
      <c r="B197" t="str">
        <f t="shared" ca="1" si="85"/>
        <v>`_rev`:`1-d7a5da116e3df3ac1f761118e42a10c6`,</v>
      </c>
      <c r="C197" t="str">
        <f t="shared" ca="1" si="86"/>
        <v>`worksiteEncoded`:`KN_ODS_MNSHOP`,</v>
      </c>
      <c r="D197" t="str">
        <f t="shared" ca="1" si="87"/>
        <v>`client`:`KN`,</v>
      </c>
      <c r="E197" t="str">
        <f t="shared" ca="1" si="88"/>
        <v>`location`:`ODS`,</v>
      </c>
      <c r="F197" t="str">
        <f t="shared" ca="1" si="89"/>
        <v>`locID`:`MNSHOP`,</v>
      </c>
      <c r="G197" t="str">
        <f t="shared" ca="1" si="90"/>
        <v>`username`:`evela`,</v>
      </c>
      <c r="H197" t="str">
        <f t="shared" ca="1" si="91"/>
        <v>`lastName`:`Vela`,</v>
      </c>
      <c r="I197" t="str">
        <f t="shared" ca="1" si="92"/>
        <v>`firstName`:`Ediberto`,</v>
      </c>
      <c r="J197" t="str">
        <f t="shared" ca="1" si="93"/>
        <v>`technician`:`Vela, Ediberto`,</v>
      </c>
      <c r="K197" t="str">
        <f t="shared" ca="1" si="94"/>
        <v>`timeStampM`:`2017-11-01T07:50:13-05:00`,</v>
      </c>
      <c r="L197" t="str">
        <f t="shared" ca="1" si="95"/>
        <v>`shiftSerial`:`43033_03`,</v>
      </c>
      <c r="M197" t="str">
        <f t="shared" ca="1" si="96"/>
        <v>`siteUid`:521887,</v>
      </c>
      <c r="N197" t="str">
        <f t="shared" ca="1" si="97"/>
        <v>`timeStamp`:43040.32654375,</v>
      </c>
      <c r="O197" t="str">
        <f t="shared" ca="1" si="98"/>
        <v>`payrollPeriod`:43033,</v>
      </c>
      <c r="P197" t="str">
        <f t="shared" ca="1" si="99"/>
        <v>`payroll_Period`:43033,</v>
      </c>
      <c r="Q197" t="str">
        <f t="shared" ca="1" si="100"/>
        <v>`rprtDate`:43035,</v>
      </c>
      <c r="R197" t="str">
        <f t="shared" ca="1" si="101"/>
        <v>`ts`:0.75,</v>
      </c>
      <c r="S197" t="str">
        <f t="shared" ca="1" si="102"/>
        <v>`te`:0.875,</v>
      </c>
      <c r="T197" t="str">
        <f t="shared" ca="1" si="103"/>
        <v>`repairHrs`:3,</v>
      </c>
      <c r="U197" t="str">
        <f t="shared" ca="1" si="104"/>
        <v>`timeStarts`:`2017-10-27T18:00:00-05:00`,</v>
      </c>
      <c r="V197" t="str">
        <f t="shared" ca="1" si="105"/>
        <v>`timeEnds`:`2017-10-27T21:00:00-05:00`,</v>
      </c>
      <c r="W197" t="str">
        <f t="shared" ca="1" si="106"/>
        <v>`shift`:`PM`,</v>
      </c>
      <c r="X197" t="str">
        <f t="shared" ca="1" si="107"/>
        <v>`shiftStartTime`:`7`,</v>
      </c>
      <c r="Y197" t="str">
        <f t="shared" ca="1" si="108"/>
        <v>`wONum`:`KNSHOP`,</v>
      </c>
      <c r="Z197" t="str">
        <f t="shared" ca="1" si="109"/>
        <v>`uNum`:`10778`,</v>
      </c>
      <c r="AA197" t="str">
        <f t="shared" ca="1" si="110"/>
        <v>`notes`:`Test tank`,</v>
      </c>
      <c r="AB197" t="str">
        <f t="shared" ca="1" si="111"/>
        <v>`shift_Serial`:`43033_03`},</v>
      </c>
      <c r="AD197" t="s">
        <v>47610</v>
      </c>
      <c r="AE197" t="s">
        <v>47611</v>
      </c>
      <c r="AF197" t="s">
        <v>45990</v>
      </c>
      <c r="AG197" t="s">
        <v>45991</v>
      </c>
      <c r="AH197" t="s">
        <v>45992</v>
      </c>
      <c r="AI197" t="s">
        <v>45993</v>
      </c>
      <c r="AJ197" t="s">
        <v>46299</v>
      </c>
      <c r="AK197" t="s">
        <v>46019</v>
      </c>
      <c r="AL197" t="s">
        <v>46300</v>
      </c>
      <c r="AM197" t="s">
        <v>46301</v>
      </c>
      <c r="AN197" t="s">
        <v>47612</v>
      </c>
      <c r="AO197" t="s">
        <v>47251</v>
      </c>
      <c r="AP197" t="s">
        <v>46000</v>
      </c>
      <c r="AQ197" t="s">
        <v>47613</v>
      </c>
      <c r="AR197" t="s">
        <v>46002</v>
      </c>
      <c r="AS197" t="s">
        <v>46003</v>
      </c>
      <c r="AT197" t="s">
        <v>47253</v>
      </c>
      <c r="AU197" t="s">
        <v>46028</v>
      </c>
      <c r="AV197" t="s">
        <v>46514</v>
      </c>
      <c r="AW197" t="s">
        <v>46160</v>
      </c>
      <c r="AX197" t="s">
        <v>47254</v>
      </c>
      <c r="AY197" t="s">
        <v>47614</v>
      </c>
      <c r="AZ197" t="s">
        <v>46033</v>
      </c>
      <c r="BA197" t="s">
        <v>46011</v>
      </c>
      <c r="BB197" t="s">
        <v>46012</v>
      </c>
      <c r="BC197" t="s">
        <v>47615</v>
      </c>
      <c r="BD197" t="s">
        <v>47616</v>
      </c>
      <c r="BE197" t="s">
        <v>47257</v>
      </c>
    </row>
    <row r="198" spans="1:57" x14ac:dyDescent="0.2">
      <c r="A198" t="str">
        <f t="shared" ca="1" si="84"/>
        <v>{`_id`:`hmarce_2017-11-07_19-04-30_-0600_Tue`,</v>
      </c>
      <c r="B198" t="str">
        <f t="shared" ca="1" si="85"/>
        <v>`_rev`:`1-d779c20857d6f640ab33bd813a5fbd5b`,</v>
      </c>
      <c r="C198" t="str">
        <f t="shared" ca="1" si="86"/>
        <v>`worksiteEncoded`:`KN_ODS_MNSHOP`,</v>
      </c>
      <c r="D198" t="str">
        <f t="shared" ca="1" si="87"/>
        <v>`client`:`KN`,</v>
      </c>
      <c r="E198" t="str">
        <f t="shared" ca="1" si="88"/>
        <v>`location`:`ODS`,</v>
      </c>
      <c r="F198" t="str">
        <f t="shared" ca="1" si="89"/>
        <v>`locID`:`MNSHOP`,</v>
      </c>
      <c r="G198" t="str">
        <f t="shared" ca="1" si="90"/>
        <v>`username`:`hmarce`,</v>
      </c>
      <c r="H198" t="str">
        <f t="shared" ca="1" si="91"/>
        <v>`lastName`:`Arce`,</v>
      </c>
      <c r="I198" t="str">
        <f t="shared" ca="1" si="92"/>
        <v>`firstName`:`Hector`,</v>
      </c>
      <c r="J198" t="str">
        <f t="shared" ca="1" si="93"/>
        <v>`technician`:`Arce, Hector`,</v>
      </c>
      <c r="K198" t="str">
        <f t="shared" ca="1" si="94"/>
        <v>`timeStampM`:`2017-11-07T19:04:30-06:00`,</v>
      </c>
      <c r="L198" t="str">
        <f t="shared" ca="1" si="95"/>
        <v>`shiftSerial`:`43040_05`,</v>
      </c>
      <c r="M198" t="str">
        <f t="shared" ca="1" si="96"/>
        <v>`siteUid`:521887,</v>
      </c>
      <c r="N198" t="str">
        <f t="shared" ca="1" si="97"/>
        <v>`timeStamp`:43046.7948015509,</v>
      </c>
      <c r="O198" t="str">
        <f t="shared" ca="1" si="98"/>
        <v>`payrollPeriod`:43040,</v>
      </c>
      <c r="P198" t="str">
        <f t="shared" ca="1" si="99"/>
        <v>`payroll_Period`:43040,</v>
      </c>
      <c r="Q198" t="str">
        <f t="shared" ca="1" si="100"/>
        <v>`rprtDate`:43044,</v>
      </c>
      <c r="R198" t="str">
        <f t="shared" ca="1" si="101"/>
        <v>`ts`:0.25,</v>
      </c>
      <c r="S198" t="str">
        <f t="shared" ca="1" si="102"/>
        <v>`te`:0.458333333333333,</v>
      </c>
      <c r="T198" t="str">
        <f t="shared" ca="1" si="103"/>
        <v>`repairHrs`:5,</v>
      </c>
      <c r="U198" t="str">
        <f t="shared" ca="1" si="104"/>
        <v>`timeStarts`:`2017-11-05T06:00:00-06:00`,</v>
      </c>
      <c r="V198" t="str">
        <f t="shared" ca="1" si="105"/>
        <v>`timeEnds`:`2017-11-05T11:00:00-06:00`,</v>
      </c>
      <c r="W198" t="str">
        <f t="shared" ca="1" si="106"/>
        <v>`shift`:`AM`,</v>
      </c>
      <c r="X198" t="str">
        <f t="shared" ca="1" si="107"/>
        <v>`shiftStartTime`:`6`,</v>
      </c>
      <c r="Y198" t="str">
        <f t="shared" ca="1" si="108"/>
        <v>`wONum`:`KNSHOP`,</v>
      </c>
      <c r="Z198" t="str">
        <f t="shared" ca="1" si="109"/>
        <v>`uNum`:`507339`,</v>
      </c>
      <c r="AA198" t="str">
        <f t="shared" ca="1" si="110"/>
        <v>`notes`:`Remove fluid end manifold and inspect fluid end for cracks`,</v>
      </c>
      <c r="AB198" t="str">
        <f t="shared" ca="1" si="111"/>
        <v>`shift_Serial`:`43040_05`},</v>
      </c>
      <c r="AD198" t="s">
        <v>47617</v>
      </c>
      <c r="AE198" t="s">
        <v>47618</v>
      </c>
      <c r="AF198" t="s">
        <v>45990</v>
      </c>
      <c r="AG198" t="s">
        <v>45991</v>
      </c>
      <c r="AH198" t="s">
        <v>45992</v>
      </c>
      <c r="AI198" t="s">
        <v>45993</v>
      </c>
      <c r="AJ198" t="s">
        <v>46191</v>
      </c>
      <c r="AK198" t="s">
        <v>46192</v>
      </c>
      <c r="AL198" t="s">
        <v>46193</v>
      </c>
      <c r="AM198" t="s">
        <v>46194</v>
      </c>
      <c r="AN198" t="s">
        <v>47619</v>
      </c>
      <c r="AO198" t="s">
        <v>46375</v>
      </c>
      <c r="AP198" t="s">
        <v>46000</v>
      </c>
      <c r="AQ198" t="s">
        <v>47620</v>
      </c>
      <c r="AR198" t="s">
        <v>46047</v>
      </c>
      <c r="AS198" t="s">
        <v>46048</v>
      </c>
      <c r="AT198" t="s">
        <v>46377</v>
      </c>
      <c r="AU198" t="s">
        <v>46248</v>
      </c>
      <c r="AV198" t="s">
        <v>46488</v>
      </c>
      <c r="AW198" t="s">
        <v>46030</v>
      </c>
      <c r="AX198" t="s">
        <v>46445</v>
      </c>
      <c r="AY198" t="s">
        <v>47621</v>
      </c>
      <c r="AZ198" t="s">
        <v>46010</v>
      </c>
      <c r="BA198" t="s">
        <v>46034</v>
      </c>
      <c r="BB198" t="s">
        <v>46012</v>
      </c>
      <c r="BC198" t="s">
        <v>46927</v>
      </c>
      <c r="BD198" t="s">
        <v>47622</v>
      </c>
      <c r="BE198" t="s">
        <v>46382</v>
      </c>
    </row>
    <row r="199" spans="1:57" x14ac:dyDescent="0.2">
      <c r="A199" t="str">
        <f t="shared" ca="1" si="84"/>
        <v>{`_id`:`eduardovela_2017-10-18_06-56-41_-0500_Wed`,</v>
      </c>
      <c r="B199" t="str">
        <f t="shared" ca="1" si="85"/>
        <v>`_rev`:`1-d7407a39e19574bb408223918198d2be`,</v>
      </c>
      <c r="C199" t="str">
        <f t="shared" ca="1" si="86"/>
        <v>`worksiteEncoded`:`KN_ODS_MNSHOP`,</v>
      </c>
      <c r="D199" t="str">
        <f t="shared" ca="1" si="87"/>
        <v>`client`:`KN`,</v>
      </c>
      <c r="E199" t="str">
        <f t="shared" ca="1" si="88"/>
        <v>`location`:`ODS`,</v>
      </c>
      <c r="F199" t="str">
        <f t="shared" ca="1" si="89"/>
        <v>`locID`:`MNSHOP`,</v>
      </c>
      <c r="G199" t="str">
        <f t="shared" ca="1" si="90"/>
        <v>`username`:`eduardovela`,</v>
      </c>
      <c r="H199" t="str">
        <f t="shared" ca="1" si="91"/>
        <v>`lastName`:`Vela`,</v>
      </c>
      <c r="I199" t="str">
        <f t="shared" ca="1" si="92"/>
        <v>`firstName`:`Eduardo`,</v>
      </c>
      <c r="J199" t="str">
        <f t="shared" ca="1" si="93"/>
        <v>`technician`:`Vela, Eduardo`,</v>
      </c>
      <c r="K199" t="str">
        <f t="shared" ca="1" si="94"/>
        <v>`timeStampM`:`2017-10-18T06:56:41-05:00`,</v>
      </c>
      <c r="L199" t="str">
        <f t="shared" ca="1" si="95"/>
        <v>`shiftSerial`:`43019_04`,</v>
      </c>
      <c r="M199" t="str">
        <f t="shared" ca="1" si="96"/>
        <v>`siteUid`:521887,</v>
      </c>
      <c r="N199" t="str">
        <f t="shared" ca="1" si="97"/>
        <v>`timeStamp`:43026.2893702893,</v>
      </c>
      <c r="O199" t="str">
        <f t="shared" ca="1" si="98"/>
        <v>`payrollPeriod`:43019,</v>
      </c>
      <c r="P199" t="str">
        <f t="shared" ca="1" si="99"/>
        <v>`payroll_Period`:43019,</v>
      </c>
      <c r="Q199" t="str">
        <f t="shared" ca="1" si="100"/>
        <v>`rprtDate`:43022,</v>
      </c>
      <c r="R199" t="str">
        <f t="shared" ca="1" si="101"/>
        <v>`ts`:0.979166666666667,</v>
      </c>
      <c r="S199" t="str">
        <f t="shared" ca="1" si="102"/>
        <v>`te`:0.208333333333333,</v>
      </c>
      <c r="T199" t="str">
        <f t="shared" ca="1" si="103"/>
        <v>`repairHrs`:5.5,</v>
      </c>
      <c r="U199" t="str">
        <f t="shared" ca="1" si="104"/>
        <v>`timeStarts`:`2017-10-14T23:30:00-05:00`,</v>
      </c>
      <c r="V199" t="str">
        <f t="shared" ca="1" si="105"/>
        <v>`timeEnds`:`2017-10-15T05:00:00-05:00`,</v>
      </c>
      <c r="W199" t="str">
        <f t="shared" ca="1" si="106"/>
        <v>`shift`:`PM`,</v>
      </c>
      <c r="X199" t="str">
        <f t="shared" ca="1" si="107"/>
        <v>`shiftStartTime`:`6`,</v>
      </c>
      <c r="Y199" t="str">
        <f t="shared" ca="1" si="108"/>
        <v>`wONum`:`KNSHOP`,</v>
      </c>
      <c r="Z199" t="str">
        <f t="shared" ca="1" si="109"/>
        <v>`uNum`:`305413`,</v>
      </c>
      <c r="AA199" t="str">
        <f t="shared" ca="1" si="110"/>
        <v>`notes`:`Check sheet and repairs`,</v>
      </c>
      <c r="AB199" t="str">
        <f t="shared" ca="1" si="111"/>
        <v>`shift_Serial`:`43019_04`},</v>
      </c>
      <c r="AD199" t="s">
        <v>47623</v>
      </c>
      <c r="AE199" t="s">
        <v>47624</v>
      </c>
      <c r="AF199" t="s">
        <v>45990</v>
      </c>
      <c r="AG199" t="s">
        <v>45991</v>
      </c>
      <c r="AH199" t="s">
        <v>45992</v>
      </c>
      <c r="AI199" t="s">
        <v>45993</v>
      </c>
      <c r="AJ199" t="s">
        <v>46018</v>
      </c>
      <c r="AK199" t="s">
        <v>46019</v>
      </c>
      <c r="AL199" t="s">
        <v>46020</v>
      </c>
      <c r="AM199" t="s">
        <v>46021</v>
      </c>
      <c r="AN199" t="s">
        <v>47625</v>
      </c>
      <c r="AO199" t="s">
        <v>46597</v>
      </c>
      <c r="AP199" t="s">
        <v>46000</v>
      </c>
      <c r="AQ199" t="s">
        <v>47626</v>
      </c>
      <c r="AR199" t="s">
        <v>46085</v>
      </c>
      <c r="AS199" t="s">
        <v>46086</v>
      </c>
      <c r="AT199" t="s">
        <v>46599</v>
      </c>
      <c r="AU199" t="s">
        <v>47358</v>
      </c>
      <c r="AV199" t="s">
        <v>46051</v>
      </c>
      <c r="AW199" t="s">
        <v>46007</v>
      </c>
      <c r="AX199" t="s">
        <v>47627</v>
      </c>
      <c r="AY199" t="s">
        <v>46601</v>
      </c>
      <c r="AZ199" t="s">
        <v>46033</v>
      </c>
      <c r="BA199" t="s">
        <v>46034</v>
      </c>
      <c r="BB199" t="s">
        <v>46012</v>
      </c>
      <c r="BC199" t="s">
        <v>47628</v>
      </c>
      <c r="BD199" t="s">
        <v>47115</v>
      </c>
      <c r="BE199" t="s">
        <v>46603</v>
      </c>
    </row>
    <row r="200" spans="1:57" x14ac:dyDescent="0.2">
      <c r="A200" t="str">
        <f t="shared" ca="1" si="84"/>
        <v>{`_id`:`miguelmartinez_2017-11-03_07-14-18_-0500_Fri`,</v>
      </c>
      <c r="B200" t="str">
        <f t="shared" ca="1" si="85"/>
        <v>`_rev`:`1-d5e5a98a9972112545d3c344c65a067d`,</v>
      </c>
      <c r="C200" t="str">
        <f t="shared" ca="1" si="86"/>
        <v>`worksiteEncoded`:`KN_ODS_MNSHOP`,</v>
      </c>
      <c r="D200" t="str">
        <f t="shared" ca="1" si="87"/>
        <v>`client`:`KN`,</v>
      </c>
      <c r="E200" t="str">
        <f t="shared" ca="1" si="88"/>
        <v>`location`:`ODS`,</v>
      </c>
      <c r="F200" t="str">
        <f t="shared" ca="1" si="89"/>
        <v>`locID`:`MNSHOP`,</v>
      </c>
      <c r="G200" t="str">
        <f t="shared" ca="1" si="90"/>
        <v>`username`:`miguelmartinez`,</v>
      </c>
      <c r="H200" t="str">
        <f t="shared" ca="1" si="91"/>
        <v>`lastName`:`Martinez`,</v>
      </c>
      <c r="I200" t="str">
        <f t="shared" ca="1" si="92"/>
        <v>`firstName`:`Miguel`,</v>
      </c>
      <c r="J200" t="str">
        <f t="shared" ca="1" si="93"/>
        <v>`technician`:`Martinez, Miguel`,</v>
      </c>
      <c r="K200" t="str">
        <f t="shared" ca="1" si="94"/>
        <v>`timeStampM`:`2017-11-03T07:14:18-05:00`,</v>
      </c>
      <c r="L200" t="str">
        <f t="shared" ca="1" si="95"/>
        <v>`shiftSerial`:`43040_02`,</v>
      </c>
      <c r="M200" t="str">
        <f t="shared" ca="1" si="96"/>
        <v>`siteUid`:521887,</v>
      </c>
      <c r="N200" t="str">
        <f t="shared" ca="1" si="97"/>
        <v>`timeStamp`:43042.3016015509,</v>
      </c>
      <c r="O200" t="str">
        <f t="shared" ca="1" si="98"/>
        <v>`payrollPeriod`:43040,</v>
      </c>
      <c r="P200" t="str">
        <f t="shared" ca="1" si="99"/>
        <v>`payroll_Period`:43040,</v>
      </c>
      <c r="Q200" t="str">
        <f t="shared" ca="1" si="100"/>
        <v>`rprtDate`:43041,</v>
      </c>
      <c r="R200" t="str">
        <f t="shared" ca="1" si="101"/>
        <v>`ts`:0.458333333333333,</v>
      </c>
      <c r="S200" t="str">
        <f t="shared" ca="1" si="102"/>
        <v>`te`:0.666666666666667,</v>
      </c>
      <c r="T200" t="str">
        <f t="shared" ca="1" si="103"/>
        <v>`repairHrs`:5,</v>
      </c>
      <c r="U200" t="str">
        <f t="shared" ca="1" si="104"/>
        <v>`timeStarts`:`2017-11-02T11:00:00-05:00`,</v>
      </c>
      <c r="V200" t="str">
        <f t="shared" ca="1" si="105"/>
        <v>`timeEnds`:`2017-11-02T16:00:00-05:00`,</v>
      </c>
      <c r="W200" t="str">
        <f t="shared" ca="1" si="106"/>
        <v>`shift`:`AM`,</v>
      </c>
      <c r="X200" t="str">
        <f t="shared" ca="1" si="107"/>
        <v>`shiftStartTime`:`6`,</v>
      </c>
      <c r="Y200" t="str">
        <f t="shared" ca="1" si="108"/>
        <v>`wONum`:`KNSHOP`,</v>
      </c>
      <c r="Z200" t="str">
        <f t="shared" ca="1" si="109"/>
        <v>`uNum`:`508759`,</v>
      </c>
      <c r="AA200" t="str">
        <f t="shared" ca="1" si="110"/>
        <v>`notes`:`Checklist on tractor and trailer. Installed fluid end. Troubleshooting for no started on frac pump. Prime fuel and replaced filters`,</v>
      </c>
      <c r="AB200" t="str">
        <f t="shared" ca="1" si="111"/>
        <v>`shift_Serial`:`43040_02`},</v>
      </c>
      <c r="AD200" t="s">
        <v>47629</v>
      </c>
      <c r="AE200" t="s">
        <v>47630</v>
      </c>
      <c r="AF200" t="s">
        <v>45990</v>
      </c>
      <c r="AG200" t="s">
        <v>45991</v>
      </c>
      <c r="AH200" t="s">
        <v>45992</v>
      </c>
      <c r="AI200" t="s">
        <v>45993</v>
      </c>
      <c r="AJ200" t="s">
        <v>46167</v>
      </c>
      <c r="AK200" t="s">
        <v>46168</v>
      </c>
      <c r="AL200" t="s">
        <v>46169</v>
      </c>
      <c r="AM200" t="s">
        <v>46170</v>
      </c>
      <c r="AN200" t="s">
        <v>47631</v>
      </c>
      <c r="AO200" t="s">
        <v>46045</v>
      </c>
      <c r="AP200" t="s">
        <v>46000</v>
      </c>
      <c r="AQ200" t="s">
        <v>47632</v>
      </c>
      <c r="AR200" t="s">
        <v>46047</v>
      </c>
      <c r="AS200" t="s">
        <v>46048</v>
      </c>
      <c r="AT200" t="s">
        <v>46049</v>
      </c>
      <c r="AU200" t="s">
        <v>46173</v>
      </c>
      <c r="AV200" t="s">
        <v>46314</v>
      </c>
      <c r="AW200" t="s">
        <v>46030</v>
      </c>
      <c r="AX200" t="s">
        <v>47633</v>
      </c>
      <c r="AY200" t="s">
        <v>47634</v>
      </c>
      <c r="AZ200" t="s">
        <v>46010</v>
      </c>
      <c r="BA200" t="s">
        <v>46034</v>
      </c>
      <c r="BB200" t="s">
        <v>46012</v>
      </c>
      <c r="BC200" t="s">
        <v>46907</v>
      </c>
      <c r="BD200" t="s">
        <v>47635</v>
      </c>
      <c r="BE200" t="s">
        <v>46056</v>
      </c>
    </row>
    <row r="201" spans="1:57" x14ac:dyDescent="0.2">
      <c r="A201" t="str">
        <f t="shared" ca="1" si="84"/>
        <v>{`_id`:`marodriguez_2017-10-27_06-53-30_-0500_Fri`,</v>
      </c>
      <c r="B201" t="str">
        <f t="shared" ca="1" si="85"/>
        <v>`_rev`:`1-d5ae590c3264d960d04d7c630d85d1cc`,</v>
      </c>
      <c r="C201" t="str">
        <f t="shared" ca="1" si="86"/>
        <v>`worksiteEncoded`:`KN_ODS_MNSHOP`,</v>
      </c>
      <c r="D201" t="str">
        <f t="shared" ca="1" si="87"/>
        <v>`client`:`KN`,</v>
      </c>
      <c r="E201" t="str">
        <f t="shared" ca="1" si="88"/>
        <v>`location`:`ODS`,</v>
      </c>
      <c r="F201" t="str">
        <f t="shared" ca="1" si="89"/>
        <v>`locID`:`MNSHOP`,</v>
      </c>
      <c r="G201" t="str">
        <f t="shared" ca="1" si="90"/>
        <v>`username`:`marodriguez`,</v>
      </c>
      <c r="H201" t="str">
        <f t="shared" ca="1" si="91"/>
        <v>`lastName`:`Rodriguez`,</v>
      </c>
      <c r="I201" t="str">
        <f t="shared" ca="1" si="92"/>
        <v>`firstName`:`Marco`,</v>
      </c>
      <c r="J201" t="str">
        <f t="shared" ca="1" si="93"/>
        <v>`technician`:`Rodriguez, Marco`,</v>
      </c>
      <c r="K201" t="str">
        <f t="shared" ca="1" si="94"/>
        <v>`timeStampM`:`2017-10-27T06:53:30-05:00`,</v>
      </c>
      <c r="L201" t="str">
        <f t="shared" ca="1" si="95"/>
        <v>`shiftSerial`:`43033_02`,</v>
      </c>
      <c r="M201" t="str">
        <f t="shared" ca="1" si="96"/>
        <v>`siteUid`:521887,</v>
      </c>
      <c r="N201" t="str">
        <f t="shared" ca="1" si="97"/>
        <v>`timeStamp`:43035.2871602431,</v>
      </c>
      <c r="O201" t="str">
        <f t="shared" ca="1" si="98"/>
        <v>`payrollPeriod`:43033,</v>
      </c>
      <c r="P201" t="str">
        <f t="shared" ca="1" si="99"/>
        <v>`payroll_Period`:43033,</v>
      </c>
      <c r="Q201" t="str">
        <f t="shared" ca="1" si="100"/>
        <v>`rprtDate`:43034,</v>
      </c>
      <c r="R201" t="str">
        <f t="shared" ca="1" si="101"/>
        <v>`ts`:0.916666666666667,</v>
      </c>
      <c r="S201" t="str">
        <f t="shared" ca="1" si="102"/>
        <v>`te`:0.0833333333333333,</v>
      </c>
      <c r="T201" t="str">
        <f t="shared" ca="1" si="103"/>
        <v>`repairHrs`:4,</v>
      </c>
      <c r="U201" t="str">
        <f t="shared" ca="1" si="104"/>
        <v>`timeStarts`:`2017-10-26T22:00:00-05:00`,</v>
      </c>
      <c r="V201" t="str">
        <f t="shared" ca="1" si="105"/>
        <v>`timeEnds`:`2017-10-27T02:00:00-05:00`,</v>
      </c>
      <c r="W201" t="str">
        <f t="shared" ca="1" si="106"/>
        <v>`shift`:`PM`,</v>
      </c>
      <c r="X201" t="str">
        <f t="shared" ca="1" si="107"/>
        <v>`shiftStartTime`:`19`,</v>
      </c>
      <c r="Y201" t="str">
        <f t="shared" ca="1" si="108"/>
        <v>`wONum`:`KNSHOP`,</v>
      </c>
      <c r="Z201" t="str">
        <f t="shared" ca="1" si="109"/>
        <v>`uNum`:`HP-081`,</v>
      </c>
      <c r="AA201" t="str">
        <f t="shared" ca="1" si="110"/>
        <v>`notes`:`Reemplaza manguera para aceite hidraulico del fan motor reemplaza manguera de la transmision cat check list and run test`,</v>
      </c>
      <c r="AB201" t="str">
        <f t="shared" ca="1" si="111"/>
        <v>`shift_Serial`:`43033_02`},</v>
      </c>
      <c r="AD201" t="s">
        <v>47636</v>
      </c>
      <c r="AE201" t="s">
        <v>47637</v>
      </c>
      <c r="AF201" t="s">
        <v>45990</v>
      </c>
      <c r="AG201" t="s">
        <v>45991</v>
      </c>
      <c r="AH201" t="s">
        <v>45992</v>
      </c>
      <c r="AI201" t="s">
        <v>45993</v>
      </c>
      <c r="AJ201" t="s">
        <v>46124</v>
      </c>
      <c r="AK201" t="s">
        <v>46125</v>
      </c>
      <c r="AL201" t="s">
        <v>46126</v>
      </c>
      <c r="AM201" t="s">
        <v>46127</v>
      </c>
      <c r="AN201" t="s">
        <v>47638</v>
      </c>
      <c r="AO201" t="s">
        <v>46631</v>
      </c>
      <c r="AP201" t="s">
        <v>46000</v>
      </c>
      <c r="AQ201" t="s">
        <v>47639</v>
      </c>
      <c r="AR201" t="s">
        <v>46002</v>
      </c>
      <c r="AS201" t="s">
        <v>46003</v>
      </c>
      <c r="AT201" t="s">
        <v>46633</v>
      </c>
      <c r="AU201" t="s">
        <v>46582</v>
      </c>
      <c r="AV201" t="s">
        <v>46533</v>
      </c>
      <c r="AW201" t="s">
        <v>46089</v>
      </c>
      <c r="AX201" t="s">
        <v>47640</v>
      </c>
      <c r="AY201" t="s">
        <v>47641</v>
      </c>
      <c r="AZ201" t="s">
        <v>46033</v>
      </c>
      <c r="BA201" t="s">
        <v>46136</v>
      </c>
      <c r="BB201" t="s">
        <v>46012</v>
      </c>
      <c r="BC201" t="s">
        <v>47237</v>
      </c>
      <c r="BD201" t="s">
        <v>47642</v>
      </c>
      <c r="BE201" t="s">
        <v>46638</v>
      </c>
    </row>
    <row r="202" spans="1:57" x14ac:dyDescent="0.2">
      <c r="A202" t="str">
        <f t="shared" ca="1" si="84"/>
        <v>{`_id`:`miguelmartinez_2017-11-06_07-55-20_-0600_Mon`,</v>
      </c>
      <c r="B202" t="str">
        <f t="shared" ca="1" si="85"/>
        <v>`_rev`:`1-d4f28ed74c56f7855c11fdcff7c8e880`,</v>
      </c>
      <c r="C202" t="str">
        <f t="shared" ca="1" si="86"/>
        <v>`worksiteEncoded`:`KN_ODS_MNSHOP`,</v>
      </c>
      <c r="D202" t="str">
        <f t="shared" ca="1" si="87"/>
        <v>`client`:`KN`,</v>
      </c>
      <c r="E202" t="str">
        <f t="shared" ca="1" si="88"/>
        <v>`location`:`ODS`,</v>
      </c>
      <c r="F202" t="str">
        <f t="shared" ca="1" si="89"/>
        <v>`locID`:`MNSHOP`,</v>
      </c>
      <c r="G202" t="str">
        <f t="shared" ca="1" si="90"/>
        <v>`username`:`miguelmartinez`,</v>
      </c>
      <c r="H202" t="str">
        <f t="shared" ca="1" si="91"/>
        <v>`lastName`:`Martinez`,</v>
      </c>
      <c r="I202" t="str">
        <f t="shared" ca="1" si="92"/>
        <v>`firstName`:`Miguel`,</v>
      </c>
      <c r="J202" t="str">
        <f t="shared" ca="1" si="93"/>
        <v>`technician`:`Martinez, Miguel`,</v>
      </c>
      <c r="K202" t="str">
        <f t="shared" ca="1" si="94"/>
        <v>`timeStampM`:`2017-11-06T07:55:20-06:00`,</v>
      </c>
      <c r="L202" t="str">
        <f t="shared" ca="1" si="95"/>
        <v>`shiftSerial`:`43040_04`,</v>
      </c>
      <c r="M202" t="str">
        <f t="shared" ca="1" si="96"/>
        <v>`siteUid`:521887,</v>
      </c>
      <c r="N202" t="str">
        <f t="shared" ca="1" si="97"/>
        <v>`timeStamp`:43045.3300950579,</v>
      </c>
      <c r="O202" t="str">
        <f t="shared" ca="1" si="98"/>
        <v>`payrollPeriod`:43040,</v>
      </c>
      <c r="P202" t="str">
        <f t="shared" ca="1" si="99"/>
        <v>`payroll_Period`:43040,</v>
      </c>
      <c r="Q202" t="str">
        <f t="shared" ca="1" si="100"/>
        <v>`rprtDate`:43043,</v>
      </c>
      <c r="R202" t="str">
        <f t="shared" ca="1" si="101"/>
        <v>`ts`:0.25,</v>
      </c>
      <c r="S202" t="str">
        <f t="shared" ca="1" si="102"/>
        <v>`te`:0.458333333333333,</v>
      </c>
      <c r="T202" t="str">
        <f t="shared" ca="1" si="103"/>
        <v>`repairHrs`:5,</v>
      </c>
      <c r="U202" t="str">
        <f t="shared" ca="1" si="104"/>
        <v>`timeStarts`:`2017-11-04T06:00:00-05:00`,</v>
      </c>
      <c r="V202" t="str">
        <f t="shared" ca="1" si="105"/>
        <v>`timeEnds`:`2017-11-04T11:00:00-05:00`,</v>
      </c>
      <c r="W202" t="str">
        <f t="shared" ca="1" si="106"/>
        <v>`shift`:`AM`,</v>
      </c>
      <c r="X202" t="str">
        <f t="shared" ca="1" si="107"/>
        <v>`shiftStartTime`:`6`,</v>
      </c>
      <c r="Y202" t="str">
        <f t="shared" ca="1" si="108"/>
        <v>`wONum`:`KNSHOP`,</v>
      </c>
      <c r="Z202" t="str">
        <f t="shared" ca="1" si="109"/>
        <v>`uNum`:`5111521`,</v>
      </c>
      <c r="AA202" t="str">
        <f t="shared" ca="1" si="110"/>
        <v>`notes`:`Checklist run and test. Performed repairs and replaced pony rod seals`,</v>
      </c>
      <c r="AB202" t="str">
        <f t="shared" ca="1" si="111"/>
        <v>`shift_Serial`:`43040_04`},</v>
      </c>
      <c r="AD202" t="s">
        <v>47643</v>
      </c>
      <c r="AE202" t="s">
        <v>47644</v>
      </c>
      <c r="AF202" t="s">
        <v>45990</v>
      </c>
      <c r="AG202" t="s">
        <v>45991</v>
      </c>
      <c r="AH202" t="s">
        <v>45992</v>
      </c>
      <c r="AI202" t="s">
        <v>45993</v>
      </c>
      <c r="AJ202" t="s">
        <v>46167</v>
      </c>
      <c r="AK202" t="s">
        <v>46168</v>
      </c>
      <c r="AL202" t="s">
        <v>46169</v>
      </c>
      <c r="AM202" t="s">
        <v>46170</v>
      </c>
      <c r="AN202" t="s">
        <v>47645</v>
      </c>
      <c r="AO202" t="s">
        <v>46268</v>
      </c>
      <c r="AP202" t="s">
        <v>46000</v>
      </c>
      <c r="AQ202" t="s">
        <v>47646</v>
      </c>
      <c r="AR202" t="s">
        <v>46047</v>
      </c>
      <c r="AS202" t="s">
        <v>46048</v>
      </c>
      <c r="AT202" t="s">
        <v>46270</v>
      </c>
      <c r="AU202" t="s">
        <v>46248</v>
      </c>
      <c r="AV202" t="s">
        <v>46488</v>
      </c>
      <c r="AW202" t="s">
        <v>46030</v>
      </c>
      <c r="AX202" t="s">
        <v>46451</v>
      </c>
      <c r="AY202" t="s">
        <v>47647</v>
      </c>
      <c r="AZ202" t="s">
        <v>46010</v>
      </c>
      <c r="BA202" t="s">
        <v>46034</v>
      </c>
      <c r="BB202" t="s">
        <v>46012</v>
      </c>
      <c r="BC202" t="s">
        <v>47648</v>
      </c>
      <c r="BD202" t="s">
        <v>47649</v>
      </c>
      <c r="BE202" t="s">
        <v>46276</v>
      </c>
    </row>
    <row r="203" spans="1:57" x14ac:dyDescent="0.2">
      <c r="A203" t="str">
        <f t="shared" ca="1" si="84"/>
        <v>{`_id`:`omega_2017-11-12_07-15-44_-0600_Sun`,</v>
      </c>
      <c r="B203" t="str">
        <f t="shared" ca="1" si="85"/>
        <v>`_rev`:`1-d4269cf99a84a384b95ed8c2ea5f6668`,</v>
      </c>
      <c r="C203" t="str">
        <f t="shared" ca="1" si="86"/>
        <v>`worksiteEncoded`:`KN_ODS_MNSHOP`,</v>
      </c>
      <c r="D203" t="str">
        <f t="shared" ca="1" si="87"/>
        <v>`client`:`KN`,</v>
      </c>
      <c r="E203" t="str">
        <f t="shared" ca="1" si="88"/>
        <v>`location`:`ODS`,</v>
      </c>
      <c r="F203" t="str">
        <f t="shared" ca="1" si="89"/>
        <v>`locID`:`MNSHOP`,</v>
      </c>
      <c r="G203" t="str">
        <f t="shared" ca="1" si="90"/>
        <v>`username`:`omega`,</v>
      </c>
      <c r="H203" t="str">
        <f t="shared" ca="1" si="91"/>
        <v>`lastName`:`Tijerina`,</v>
      </c>
      <c r="I203" t="str">
        <f t="shared" ca="1" si="92"/>
        <v>`firstName`:`Rene`,</v>
      </c>
      <c r="J203" t="str">
        <f t="shared" ca="1" si="93"/>
        <v>`technician`:`Tijerina, Rene`,</v>
      </c>
      <c r="K203" t="str">
        <f t="shared" ca="1" si="94"/>
        <v>`timeStampM`:`2017-11-12T07:15:44-06:00`,</v>
      </c>
      <c r="L203" t="str">
        <f t="shared" ca="1" si="95"/>
        <v>`shiftSerial`:`43047_04`,</v>
      </c>
      <c r="M203" t="str">
        <f t="shared" ca="1" si="96"/>
        <v>`siteUid`:521887,</v>
      </c>
      <c r="N203" t="str">
        <f t="shared" ca="1" si="97"/>
        <v>`timeStamp`:43051.3025978588,</v>
      </c>
      <c r="O203" t="str">
        <f t="shared" ca="1" si="98"/>
        <v>`payrollPeriod`:43047,</v>
      </c>
      <c r="P203" t="str">
        <f t="shared" ca="1" si="99"/>
        <v>`payroll_Period`:43047,</v>
      </c>
      <c r="Q203" t="str">
        <f t="shared" ca="1" si="100"/>
        <v>`rprtDate`:43050,</v>
      </c>
      <c r="R203" t="str">
        <f t="shared" ca="1" si="101"/>
        <v>`ts`:0.458333333333333,</v>
      </c>
      <c r="S203" t="str">
        <f t="shared" ca="1" si="102"/>
        <v>`te`:0.708333333333333,</v>
      </c>
      <c r="T203" t="str">
        <f t="shared" ca="1" si="103"/>
        <v>`repairHrs`:6,</v>
      </c>
      <c r="U203" t="str">
        <f t="shared" ca="1" si="104"/>
        <v>`timeStarts`:`2017-11-11T11:00:00-06:00`,</v>
      </c>
      <c r="V203" t="str">
        <f t="shared" ca="1" si="105"/>
        <v>`timeEnds`:`2017-11-11T17:00:00-06:00`,</v>
      </c>
      <c r="W203" t="str">
        <f t="shared" ca="1" si="106"/>
        <v>`shift`:`AM`,</v>
      </c>
      <c r="X203" t="str">
        <f t="shared" ca="1" si="107"/>
        <v>`shiftStartTime`:`7`,</v>
      </c>
      <c r="Y203" t="str">
        <f t="shared" ca="1" si="108"/>
        <v>`wONum`:`KNSHOP`,</v>
      </c>
      <c r="Z203" t="str">
        <f t="shared" ca="1" si="109"/>
        <v>`uNum`:`5111110`,</v>
      </c>
      <c r="AA203" t="str">
        <f t="shared" ca="1" si="110"/>
        <v>`notes`:`trace hyd lines from augar pumps to Auger Motors. Install hydraulic lines and fittings. Install couplers on auger 1 and 2.`,</v>
      </c>
      <c r="AB203" t="str">
        <f t="shared" ca="1" si="111"/>
        <v>`shift_Serial`:`43047_04`},</v>
      </c>
      <c r="AD203" t="s">
        <v>47650</v>
      </c>
      <c r="AE203" t="s">
        <v>47651</v>
      </c>
      <c r="AF203" t="s">
        <v>45990</v>
      </c>
      <c r="AG203" t="s">
        <v>45991</v>
      </c>
      <c r="AH203" t="s">
        <v>45992</v>
      </c>
      <c r="AI203" t="s">
        <v>45993</v>
      </c>
      <c r="AJ203" t="s">
        <v>46527</v>
      </c>
      <c r="AK203" t="s">
        <v>46528</v>
      </c>
      <c r="AL203" t="s">
        <v>46529</v>
      </c>
      <c r="AM203" t="s">
        <v>46530</v>
      </c>
      <c r="AN203" t="s">
        <v>47652</v>
      </c>
      <c r="AO203" t="s">
        <v>47232</v>
      </c>
      <c r="AP203" t="s">
        <v>46000</v>
      </c>
      <c r="AQ203" t="s">
        <v>47653</v>
      </c>
      <c r="AR203" t="s">
        <v>46131</v>
      </c>
      <c r="AS203" t="s">
        <v>46132</v>
      </c>
      <c r="AT203" t="s">
        <v>47234</v>
      </c>
      <c r="AU203" t="s">
        <v>46173</v>
      </c>
      <c r="AV203" t="s">
        <v>46074</v>
      </c>
      <c r="AW203" t="s">
        <v>46149</v>
      </c>
      <c r="AX203" t="s">
        <v>47654</v>
      </c>
      <c r="AY203" t="s">
        <v>47655</v>
      </c>
      <c r="AZ203" t="s">
        <v>46010</v>
      </c>
      <c r="BA203" t="s">
        <v>46011</v>
      </c>
      <c r="BB203" t="s">
        <v>46012</v>
      </c>
      <c r="BC203" t="s">
        <v>46660</v>
      </c>
      <c r="BD203" t="s">
        <v>47656</v>
      </c>
      <c r="BE203" t="s">
        <v>47239</v>
      </c>
    </row>
    <row r="204" spans="1:57" x14ac:dyDescent="0.2">
      <c r="A204" t="str">
        <f t="shared" ca="1" si="84"/>
        <v>{`_id`:`storrestrejo_2017-10-29_19-03-42_-0500_Sun`,</v>
      </c>
      <c r="B204" t="str">
        <f t="shared" ca="1" si="85"/>
        <v>`_rev`:`1-d41bab72de36d254fb5e3c78ad89ba63`,</v>
      </c>
      <c r="C204" t="str">
        <f t="shared" ca="1" si="86"/>
        <v>`worksiteEncoded`:`KN_ODS_MNSHOP`,</v>
      </c>
      <c r="D204" t="str">
        <f t="shared" ca="1" si="87"/>
        <v>`client`:`KN`,</v>
      </c>
      <c r="E204" t="str">
        <f t="shared" ca="1" si="88"/>
        <v>`location`:`ODS`,</v>
      </c>
      <c r="F204" t="str">
        <f t="shared" ca="1" si="89"/>
        <v>`locID`:`MNSHOP`,</v>
      </c>
      <c r="G204" t="str">
        <f t="shared" ca="1" si="90"/>
        <v>`username`:`storrestrejo`,</v>
      </c>
      <c r="H204" t="str">
        <f t="shared" ca="1" si="91"/>
        <v>`lastName`:`Torres Trejo`,</v>
      </c>
      <c r="I204" t="str">
        <f t="shared" ca="1" si="92"/>
        <v>`firstName`:`Servando`,</v>
      </c>
      <c r="J204" t="str">
        <f t="shared" ca="1" si="93"/>
        <v>`technician`:`Torres Trejo, Servando`,</v>
      </c>
      <c r="K204" t="str">
        <f t="shared" ca="1" si="94"/>
        <v>`timeStampM`:`2017-10-29T19:03:42-05:00`,</v>
      </c>
      <c r="L204" t="str">
        <f t="shared" ca="1" si="95"/>
        <v>`shiftSerial`:`43033_02`,</v>
      </c>
      <c r="M204" t="str">
        <f t="shared" ca="1" si="96"/>
        <v>`siteUid`:521887,</v>
      </c>
      <c r="N204" t="str">
        <f t="shared" ca="1" si="97"/>
        <v>`timeStamp`:43037.7942368981,</v>
      </c>
      <c r="O204" t="str">
        <f t="shared" ca="1" si="98"/>
        <v>`payrollPeriod`:43033,</v>
      </c>
      <c r="P204" t="str">
        <f t="shared" ca="1" si="99"/>
        <v>`payroll_Period`:43033,</v>
      </c>
      <c r="Q204" t="str">
        <f t="shared" ca="1" si="100"/>
        <v>`rprtDate`:43034,</v>
      </c>
      <c r="R204" t="str">
        <f t="shared" ca="1" si="101"/>
        <v>`ts`:0.875,</v>
      </c>
      <c r="S204" t="str">
        <f t="shared" ca="1" si="102"/>
        <v>`te`:0.958333333333333,</v>
      </c>
      <c r="T204" t="str">
        <f t="shared" ca="1" si="103"/>
        <v>`repairHrs`:2,</v>
      </c>
      <c r="U204" t="str">
        <f t="shared" ca="1" si="104"/>
        <v>`timeStarts`:`2017-10-26T21:00:00-05:00`,</v>
      </c>
      <c r="V204" t="str">
        <f t="shared" ca="1" si="105"/>
        <v>`timeEnds`:`2017-10-26T23:00:00-05:00`,</v>
      </c>
      <c r="W204" t="str">
        <f t="shared" ca="1" si="106"/>
        <v>`shift`:`PM`,</v>
      </c>
      <c r="X204" t="str">
        <f t="shared" ca="1" si="107"/>
        <v>`shiftStartTime`:`6`,</v>
      </c>
      <c r="Y204" t="str">
        <f t="shared" ca="1" si="108"/>
        <v>`wONum`:`KNSHOP`,</v>
      </c>
      <c r="Z204" t="str">
        <f t="shared" ca="1" si="109"/>
        <v>`uNum`:`506252`,</v>
      </c>
      <c r="AA204" t="str">
        <f t="shared" ca="1" si="110"/>
        <v>`notes`:`Weel seal ,check oberrun test`,</v>
      </c>
      <c r="AB204" t="str">
        <f t="shared" ca="1" si="111"/>
        <v>`shift_Serial`:`43033_02`},</v>
      </c>
      <c r="AD204" t="s">
        <v>47657</v>
      </c>
      <c r="AE204" t="s">
        <v>47658</v>
      </c>
      <c r="AF204" t="s">
        <v>45990</v>
      </c>
      <c r="AG204" t="s">
        <v>45991</v>
      </c>
      <c r="AH204" t="s">
        <v>45992</v>
      </c>
      <c r="AI204" t="s">
        <v>45993</v>
      </c>
      <c r="AJ204" t="s">
        <v>46413</v>
      </c>
      <c r="AK204" t="s">
        <v>46414</v>
      </c>
      <c r="AL204" t="s">
        <v>46415</v>
      </c>
      <c r="AM204" t="s">
        <v>46416</v>
      </c>
      <c r="AN204" t="s">
        <v>47659</v>
      </c>
      <c r="AO204" t="s">
        <v>46631</v>
      </c>
      <c r="AP204" t="s">
        <v>46000</v>
      </c>
      <c r="AQ204" t="s">
        <v>47660</v>
      </c>
      <c r="AR204" t="s">
        <v>46002</v>
      </c>
      <c r="AS204" t="s">
        <v>46003</v>
      </c>
      <c r="AT204" t="s">
        <v>46633</v>
      </c>
      <c r="AU204" t="s">
        <v>46101</v>
      </c>
      <c r="AV204" t="s">
        <v>46029</v>
      </c>
      <c r="AW204" t="s">
        <v>46116</v>
      </c>
      <c r="AX204" t="s">
        <v>47661</v>
      </c>
      <c r="AY204" t="s">
        <v>47395</v>
      </c>
      <c r="AZ204" t="s">
        <v>46033</v>
      </c>
      <c r="BA204" t="s">
        <v>46034</v>
      </c>
      <c r="BB204" t="s">
        <v>46012</v>
      </c>
      <c r="BC204" t="s">
        <v>47183</v>
      </c>
      <c r="BD204" t="s">
        <v>47662</v>
      </c>
      <c r="BE204" t="s">
        <v>46638</v>
      </c>
    </row>
    <row r="205" spans="1:57" x14ac:dyDescent="0.2">
      <c r="A205" t="str">
        <f t="shared" ca="1" si="84"/>
        <v>{`_id`:`evela_2017-10-11_07-49-12_-0500_Wed`,</v>
      </c>
      <c r="B205" t="str">
        <f t="shared" ca="1" si="85"/>
        <v>`_rev`:`1-d40e05beddffe4b810c2ce27727562a1`,</v>
      </c>
      <c r="C205" t="str">
        <f t="shared" ca="1" si="86"/>
        <v>`worksiteEncoded`:`KN_ODS_MNSHOP`,</v>
      </c>
      <c r="D205" t="str">
        <f t="shared" ca="1" si="87"/>
        <v>`client`:`KN`,</v>
      </c>
      <c r="E205" t="str">
        <f t="shared" ca="1" si="88"/>
        <v>`location`:`ODS`,</v>
      </c>
      <c r="F205" t="str">
        <f t="shared" ca="1" si="89"/>
        <v>`locID`:`MNSHOP`,</v>
      </c>
      <c r="G205" t="str">
        <f t="shared" ca="1" si="90"/>
        <v>`username`:`evela`,</v>
      </c>
      <c r="H205" t="str">
        <f t="shared" ca="1" si="91"/>
        <v>`lastName`:`Vela`,</v>
      </c>
      <c r="I205" t="str">
        <f t="shared" ca="1" si="92"/>
        <v>`firstName`:`Ediberto`,</v>
      </c>
      <c r="J205" t="str">
        <f t="shared" ca="1" si="93"/>
        <v>`technician`:`Vela, Ediberto`,</v>
      </c>
      <c r="K205" t="str">
        <f t="shared" ca="1" si="94"/>
        <v>`timeStampM`:`2017-10-11T07:49:12-05:00`,</v>
      </c>
      <c r="L205" t="str">
        <f t="shared" ca="1" si="95"/>
        <v>`shiftSerial`:`43012_01`,</v>
      </c>
      <c r="M205" t="str">
        <f t="shared" ca="1" si="96"/>
        <v>`siteUid`:521887,</v>
      </c>
      <c r="N205" t="str">
        <f t="shared" ca="1" si="97"/>
        <v>`timeStamp`:43019.3258361227,</v>
      </c>
      <c r="O205" t="str">
        <f t="shared" ca="1" si="98"/>
        <v>`payrollPeriod`:43012,</v>
      </c>
      <c r="P205" t="str">
        <f t="shared" ca="1" si="99"/>
        <v>`payroll_Period`:43012,</v>
      </c>
      <c r="Q205" t="str">
        <f t="shared" ca="1" si="100"/>
        <v>`rprtDate`:43012,</v>
      </c>
      <c r="R205" t="str">
        <f t="shared" ca="1" si="101"/>
        <v>`ts`:0.979166666666667,</v>
      </c>
      <c r="S205" t="str">
        <f t="shared" ca="1" si="102"/>
        <v>`te`:0.208333333333333,</v>
      </c>
      <c r="T205" t="str">
        <f t="shared" ca="1" si="103"/>
        <v>`repairHrs`:5.5,</v>
      </c>
      <c r="U205" t="str">
        <f t="shared" ca="1" si="104"/>
        <v>`timeStarts`:`2017-10-04T23:30:00-05:00`,</v>
      </c>
      <c r="V205" t="str">
        <f t="shared" ca="1" si="105"/>
        <v>`timeEnds`:`2017-10-05T05:00:00-05:00`,</v>
      </c>
      <c r="W205" t="str">
        <f t="shared" ca="1" si="106"/>
        <v>`shift`:`PM`,</v>
      </c>
      <c r="X205" t="str">
        <f t="shared" ca="1" si="107"/>
        <v>`shiftStartTime`:`6`,</v>
      </c>
      <c r="Y205" t="str">
        <f t="shared" ca="1" si="108"/>
        <v>`wONum`:`KNSHOP`,</v>
      </c>
      <c r="Z205" t="str">
        <f t="shared" ca="1" si="109"/>
        <v>`uNum`:`5111130`,</v>
      </c>
      <c r="AA205" t="str">
        <f t="shared" ca="1" si="110"/>
        <v>`notes`:`Check sheet and repairs`,</v>
      </c>
      <c r="AB205" t="str">
        <f t="shared" ca="1" si="111"/>
        <v>`shift_Serial`:`43012_01`},</v>
      </c>
      <c r="AD205" t="s">
        <v>47663</v>
      </c>
      <c r="AE205" t="s">
        <v>47664</v>
      </c>
      <c r="AF205" t="s">
        <v>45990</v>
      </c>
      <c r="AG205" t="s">
        <v>45991</v>
      </c>
      <c r="AH205" t="s">
        <v>45992</v>
      </c>
      <c r="AI205" t="s">
        <v>45993</v>
      </c>
      <c r="AJ205" t="s">
        <v>46299</v>
      </c>
      <c r="AK205" t="s">
        <v>46019</v>
      </c>
      <c r="AL205" t="s">
        <v>46300</v>
      </c>
      <c r="AM205" t="s">
        <v>46301</v>
      </c>
      <c r="AN205" t="s">
        <v>47665</v>
      </c>
      <c r="AO205" t="s">
        <v>46364</v>
      </c>
      <c r="AP205" t="s">
        <v>46000</v>
      </c>
      <c r="AQ205" t="s">
        <v>47666</v>
      </c>
      <c r="AR205" t="s">
        <v>46025</v>
      </c>
      <c r="AS205" t="s">
        <v>46026</v>
      </c>
      <c r="AT205" t="s">
        <v>46366</v>
      </c>
      <c r="AU205" t="s">
        <v>47358</v>
      </c>
      <c r="AV205" t="s">
        <v>46051</v>
      </c>
      <c r="AW205" t="s">
        <v>46007</v>
      </c>
      <c r="AX205" t="s">
        <v>47607</v>
      </c>
      <c r="AY205" t="s">
        <v>47608</v>
      </c>
      <c r="AZ205" t="s">
        <v>46033</v>
      </c>
      <c r="BA205" t="s">
        <v>46034</v>
      </c>
      <c r="BB205" t="s">
        <v>46012</v>
      </c>
      <c r="BC205" t="s">
        <v>47609</v>
      </c>
      <c r="BD205" t="s">
        <v>47115</v>
      </c>
      <c r="BE205" t="s">
        <v>46372</v>
      </c>
    </row>
    <row r="206" spans="1:57" x14ac:dyDescent="0.2">
      <c r="A206" t="str">
        <f t="shared" ca="1" si="84"/>
        <v>{`_id`:`lcareaga_2017-11-01_06-45-55_-0500_Wed`,</v>
      </c>
      <c r="B206" t="str">
        <f t="shared" ca="1" si="85"/>
        <v>`_rev`:`1-d3bff1ca3ef6874784fd0f1785d15367`,</v>
      </c>
      <c r="C206" t="str">
        <f t="shared" ca="1" si="86"/>
        <v>`worksiteEncoded`:`KN_ODS_MNSHOP`,</v>
      </c>
      <c r="D206" t="str">
        <f t="shared" ca="1" si="87"/>
        <v>`client`:`KN`,</v>
      </c>
      <c r="E206" t="str">
        <f t="shared" ca="1" si="88"/>
        <v>`location`:`ODS`,</v>
      </c>
      <c r="F206" t="str">
        <f t="shared" ca="1" si="89"/>
        <v>`locID`:`MNSHOP`,</v>
      </c>
      <c r="G206" t="str">
        <f t="shared" ca="1" si="90"/>
        <v>`username`:`lcareaga`,</v>
      </c>
      <c r="H206" t="str">
        <f t="shared" ca="1" si="91"/>
        <v>`lastName`:`Careaga`,</v>
      </c>
      <c r="I206" t="str">
        <f t="shared" ca="1" si="92"/>
        <v>`firstName`:`Luis`,</v>
      </c>
      <c r="J206" t="str">
        <f t="shared" ca="1" si="93"/>
        <v>`technician`:`Careaga, Luis`,</v>
      </c>
      <c r="K206" t="str">
        <f t="shared" ca="1" si="94"/>
        <v>`timeStampM`:`2017-11-01T06:45:55-05:00`,</v>
      </c>
      <c r="L206" t="str">
        <f t="shared" ca="1" si="95"/>
        <v>`shiftSerial`:`43033_07`,</v>
      </c>
      <c r="M206" t="str">
        <f t="shared" ca="1" si="96"/>
        <v>`siteUid`:521887,</v>
      </c>
      <c r="N206" t="str">
        <f t="shared" ca="1" si="97"/>
        <v>`timeStamp`:43040.2818878125,</v>
      </c>
      <c r="O206" t="str">
        <f t="shared" ca="1" si="98"/>
        <v>`payrollPeriod`:43033,</v>
      </c>
      <c r="P206" t="str">
        <f t="shared" ca="1" si="99"/>
        <v>`payroll_Period`:43033,</v>
      </c>
      <c r="Q206" t="str">
        <f t="shared" ca="1" si="100"/>
        <v>`rprtDate`:43039,</v>
      </c>
      <c r="R206" t="str">
        <f t="shared" ca="1" si="101"/>
        <v>`ts`:0.25,</v>
      </c>
      <c r="S206" t="str">
        <f t="shared" ca="1" si="102"/>
        <v>`te`:0.375,</v>
      </c>
      <c r="T206" t="str">
        <f t="shared" ca="1" si="103"/>
        <v>`repairHrs`:3,</v>
      </c>
      <c r="U206" t="str">
        <f t="shared" ca="1" si="104"/>
        <v>`timeStarts`:`2017-10-31T06:00:00-05:00`,</v>
      </c>
      <c r="V206" t="str">
        <f t="shared" ca="1" si="105"/>
        <v>`timeEnds`:`2017-10-31T09:00:00-05:00`,</v>
      </c>
      <c r="W206" t="str">
        <f t="shared" ca="1" si="106"/>
        <v>`shift`:`AM`,</v>
      </c>
      <c r="X206" t="str">
        <f t="shared" ca="1" si="107"/>
        <v>`shiftStartTime`:`null`,</v>
      </c>
      <c r="Y206" t="str">
        <f t="shared" ca="1" si="108"/>
        <v>`wONum`:`KNSHOP`,</v>
      </c>
      <c r="Z206" t="str">
        <f t="shared" ca="1" si="109"/>
        <v>`uNum`:`10078`,</v>
      </c>
      <c r="AA206" t="str">
        <f t="shared" ca="1" si="110"/>
        <v>`notes`:`Check list. Run/test.`,</v>
      </c>
      <c r="AB206" t="str">
        <f t="shared" ca="1" si="111"/>
        <v>`shift_Serial`:`43033_07`},</v>
      </c>
      <c r="AD206" t="s">
        <v>47667</v>
      </c>
      <c r="AE206" t="s">
        <v>47668</v>
      </c>
      <c r="AF206" t="s">
        <v>45990</v>
      </c>
      <c r="AG206" t="s">
        <v>45991</v>
      </c>
      <c r="AH206" t="s">
        <v>45992</v>
      </c>
      <c r="AI206" t="s">
        <v>45993</v>
      </c>
      <c r="AJ206" t="s">
        <v>46322</v>
      </c>
      <c r="AK206" t="s">
        <v>46323</v>
      </c>
      <c r="AL206" t="s">
        <v>46324</v>
      </c>
      <c r="AM206" t="s">
        <v>46325</v>
      </c>
      <c r="AN206" t="s">
        <v>47669</v>
      </c>
      <c r="AO206" t="s">
        <v>46973</v>
      </c>
      <c r="AP206" t="s">
        <v>46000</v>
      </c>
      <c r="AQ206" t="s">
        <v>47670</v>
      </c>
      <c r="AR206" t="s">
        <v>46002</v>
      </c>
      <c r="AS206" t="s">
        <v>46003</v>
      </c>
      <c r="AT206" t="s">
        <v>46975</v>
      </c>
      <c r="AU206" t="s">
        <v>46248</v>
      </c>
      <c r="AV206" t="s">
        <v>46444</v>
      </c>
      <c r="AW206" t="s">
        <v>46160</v>
      </c>
      <c r="AX206" t="s">
        <v>47671</v>
      </c>
      <c r="AY206" t="s">
        <v>47672</v>
      </c>
      <c r="AZ206" t="s">
        <v>46010</v>
      </c>
      <c r="BA206" t="s">
        <v>46238</v>
      </c>
      <c r="BB206" t="s">
        <v>46012</v>
      </c>
      <c r="BC206" t="s">
        <v>47175</v>
      </c>
      <c r="BD206" t="s">
        <v>47673</v>
      </c>
      <c r="BE206" t="s">
        <v>46980</v>
      </c>
    </row>
    <row r="207" spans="1:57" x14ac:dyDescent="0.2">
      <c r="A207" t="str">
        <f t="shared" ca="1" si="84"/>
        <v>{`_id`:`scabrera_2017-10-03_18-09-55_-0500_Tue`,</v>
      </c>
      <c r="B207" t="str">
        <f t="shared" ca="1" si="85"/>
        <v>`_rev`:`1-d393a0f7128a97d252fbc52eb13e95d0`,</v>
      </c>
      <c r="C207" t="str">
        <f t="shared" ca="1" si="86"/>
        <v>`worksiteEncoded`:`KN_ODS_MNSHOP`,</v>
      </c>
      <c r="D207" t="str">
        <f t="shared" ca="1" si="87"/>
        <v>`client`:`KN`,</v>
      </c>
      <c r="E207" t="str">
        <f t="shared" ca="1" si="88"/>
        <v>`location`:`ODS`,</v>
      </c>
      <c r="F207" t="str">
        <f t="shared" ca="1" si="89"/>
        <v>`locID`:`MNSHOP`,</v>
      </c>
      <c r="G207" t="str">
        <f t="shared" ca="1" si="90"/>
        <v>`username`:`scabrera`,</v>
      </c>
      <c r="H207" t="str">
        <f t="shared" ca="1" si="91"/>
        <v>`lastName`:`Cabrera`,</v>
      </c>
      <c r="I207" t="str">
        <f t="shared" ca="1" si="92"/>
        <v>`firstName`:`Sergio`,</v>
      </c>
      <c r="J207" t="str">
        <f t="shared" ca="1" si="93"/>
        <v>`technician`:`Cabrera, Sergio`,</v>
      </c>
      <c r="K207" t="str">
        <f t="shared" ca="1" si="94"/>
        <v>`timeStampM`:`2017-10-03T18:09:55-05:00`,</v>
      </c>
      <c r="L207" t="str">
        <f t="shared" ca="1" si="95"/>
        <v>`shiftSerial`:`43005_05`,</v>
      </c>
      <c r="M207" t="str">
        <f t="shared" ca="1" si="96"/>
        <v>`siteUid`:521887,</v>
      </c>
      <c r="N207" t="str">
        <f t="shared" ca="1" si="97"/>
        <v>`timeStamp`:43011.7568930556,</v>
      </c>
      <c r="O207" t="str">
        <f t="shared" ca="1" si="98"/>
        <v>`payrollPeriod`:43005,</v>
      </c>
      <c r="P207" t="str">
        <f t="shared" ca="1" si="99"/>
        <v>`payroll_Period`:43005,</v>
      </c>
      <c r="Q207" t="str">
        <f t="shared" ca="1" si="100"/>
        <v>`rprtDate`:43009,</v>
      </c>
      <c r="R207" t="str">
        <f t="shared" ca="1" si="101"/>
        <v>`ts`:0.75,</v>
      </c>
      <c r="S207" t="str">
        <f t="shared" ca="1" si="102"/>
        <v>`te`:0.208333333333333,</v>
      </c>
      <c r="T207" t="str">
        <f t="shared" ca="1" si="103"/>
        <v>`repairHrs`:11,</v>
      </c>
      <c r="U207" t="str">
        <f t="shared" ca="1" si="104"/>
        <v>`timeStarts`:`2017-10-01T18:00:00-05:00`,</v>
      </c>
      <c r="V207" t="str">
        <f t="shared" ca="1" si="105"/>
        <v>`timeEnds`:`2017-10-02T05:00:00-05:00`,</v>
      </c>
      <c r="W207" t="str">
        <f t="shared" ca="1" si="106"/>
        <v>`shift`:`PM`,</v>
      </c>
      <c r="X207" t="str">
        <f t="shared" ca="1" si="107"/>
        <v>`shiftStartTime`:`null`,</v>
      </c>
      <c r="Y207" t="str">
        <f t="shared" ca="1" si="108"/>
        <v>`wONum`:`KNSHOP`,</v>
      </c>
      <c r="Z207" t="str">
        <f t="shared" ca="1" si="109"/>
        <v>`uNum`:`HP-076`,</v>
      </c>
      <c r="AA207" t="str">
        <f t="shared" ca="1" si="110"/>
        <v>`notes`:`Remove and replace fan motor pump`,</v>
      </c>
      <c r="AB207" t="str">
        <f t="shared" ca="1" si="111"/>
        <v>`shift_Serial`:`43005_05`},</v>
      </c>
      <c r="AD207" t="s">
        <v>47674</v>
      </c>
      <c r="AE207" t="s">
        <v>47675</v>
      </c>
      <c r="AF207" t="s">
        <v>45990</v>
      </c>
      <c r="AG207" t="s">
        <v>45991</v>
      </c>
      <c r="AH207" t="s">
        <v>45992</v>
      </c>
      <c r="AI207" t="s">
        <v>45993</v>
      </c>
      <c r="AJ207" t="s">
        <v>46228</v>
      </c>
      <c r="AK207" t="s">
        <v>46229</v>
      </c>
      <c r="AL207" t="s">
        <v>46230</v>
      </c>
      <c r="AM207" t="s">
        <v>46231</v>
      </c>
      <c r="AN207" t="s">
        <v>47676</v>
      </c>
      <c r="AO207" t="s">
        <v>46558</v>
      </c>
      <c r="AP207" t="s">
        <v>46000</v>
      </c>
      <c r="AQ207" t="s">
        <v>47677</v>
      </c>
      <c r="AR207" t="s">
        <v>46209</v>
      </c>
      <c r="AS207" t="s">
        <v>46210</v>
      </c>
      <c r="AT207" t="s">
        <v>46560</v>
      </c>
      <c r="AU207" t="s">
        <v>46028</v>
      </c>
      <c r="AV207" t="s">
        <v>46051</v>
      </c>
      <c r="AW207" t="s">
        <v>46103</v>
      </c>
      <c r="AX207" t="s">
        <v>46561</v>
      </c>
      <c r="AY207" t="s">
        <v>46562</v>
      </c>
      <c r="AZ207" t="s">
        <v>46033</v>
      </c>
      <c r="BA207" t="s">
        <v>46238</v>
      </c>
      <c r="BB207" t="s">
        <v>46012</v>
      </c>
      <c r="BC207" t="s">
        <v>47678</v>
      </c>
      <c r="BD207" t="s">
        <v>47679</v>
      </c>
      <c r="BE207" t="s">
        <v>46565</v>
      </c>
    </row>
    <row r="208" spans="1:57" x14ac:dyDescent="0.2">
      <c r="A208" t="str">
        <f t="shared" ca="1" si="84"/>
        <v>{`_id`:`arrow_2017-10-11_07-24-11_-0500_Wed`,</v>
      </c>
      <c r="B208" t="str">
        <f t="shared" ca="1" si="85"/>
        <v>`_rev`:`1-d33c15ad1c3a0609c40aad7a2a1de9b9`,</v>
      </c>
      <c r="C208" t="str">
        <f t="shared" ca="1" si="86"/>
        <v>`worksiteEncoded`:`KN_ODS_MNSHOP`,</v>
      </c>
      <c r="D208" t="str">
        <f t="shared" ca="1" si="87"/>
        <v>`client`:`KN`,</v>
      </c>
      <c r="E208" t="str">
        <f t="shared" ca="1" si="88"/>
        <v>`location`:`ODS`,</v>
      </c>
      <c r="F208" t="str">
        <f t="shared" ca="1" si="89"/>
        <v>`locID`:`MNSHOP`,</v>
      </c>
      <c r="G208" t="str">
        <f t="shared" ca="1" si="90"/>
        <v>`username`:`arrow`,</v>
      </c>
      <c r="H208" t="str">
        <f t="shared" ca="1" si="91"/>
        <v>`lastName`:`Rodriguez`,</v>
      </c>
      <c r="I208" t="str">
        <f t="shared" ca="1" si="92"/>
        <v>`firstName`:`Fernando`,</v>
      </c>
      <c r="J208" t="str">
        <f t="shared" ca="1" si="93"/>
        <v>`technician`:`Rodriguez, Fernando`,</v>
      </c>
      <c r="K208" t="str">
        <f t="shared" ca="1" si="94"/>
        <v>`timeStampM`:`2017-10-11T07:24:11-05:00`,</v>
      </c>
      <c r="L208" t="str">
        <f t="shared" ca="1" si="95"/>
        <v>`shiftSerial`:`43012_04`,</v>
      </c>
      <c r="M208" t="str">
        <f t="shared" ca="1" si="96"/>
        <v>`siteUid`:521887,</v>
      </c>
      <c r="N208" t="str">
        <f t="shared" ca="1" si="97"/>
        <v>`timeStamp`:43019.30846625,</v>
      </c>
      <c r="O208" t="str">
        <f t="shared" ca="1" si="98"/>
        <v>`payrollPeriod`:43012,</v>
      </c>
      <c r="P208" t="str">
        <f t="shared" ca="1" si="99"/>
        <v>`payroll_Period`:43012,</v>
      </c>
      <c r="Q208" t="str">
        <f t="shared" ca="1" si="100"/>
        <v>`rprtDate`:43015,</v>
      </c>
      <c r="R208" t="str">
        <f t="shared" ca="1" si="101"/>
        <v>`ts`:0.75,</v>
      </c>
      <c r="S208" t="str">
        <f t="shared" ca="1" si="102"/>
        <v>`te`:0.208333333333333,</v>
      </c>
      <c r="T208" t="str">
        <f t="shared" ca="1" si="103"/>
        <v>`repairHrs`:11,</v>
      </c>
      <c r="U208" t="str">
        <f t="shared" ca="1" si="104"/>
        <v>`timeStarts`:`2017-10-07T18:00:00-05:00`,</v>
      </c>
      <c r="V208" t="str">
        <f t="shared" ca="1" si="105"/>
        <v>`timeEnds`:`2017-10-08T05:00:00-05:00`,</v>
      </c>
      <c r="W208" t="str">
        <f t="shared" ca="1" si="106"/>
        <v>`shift`:`PM`,</v>
      </c>
      <c r="X208" t="str">
        <f t="shared" ca="1" si="107"/>
        <v>`shiftStartTime`:`7`,</v>
      </c>
      <c r="Y208" t="str">
        <f t="shared" ca="1" si="108"/>
        <v>`wONum`:`KNSHOP`,</v>
      </c>
      <c r="Z208" t="str">
        <f t="shared" ca="1" si="109"/>
        <v>`uNum`:`507597`,</v>
      </c>
      <c r="AA208" t="str">
        <f t="shared" ca="1" si="110"/>
        <v>`notes`:`Realizar check list  Reparar  cover de la barra cardan  Desmontar bearing del fan motor`,</v>
      </c>
      <c r="AB208" t="str">
        <f t="shared" ca="1" si="111"/>
        <v>`shift_Serial`:`43012_04`},</v>
      </c>
      <c r="AD208" t="s">
        <v>47680</v>
      </c>
      <c r="AE208" t="s">
        <v>47681</v>
      </c>
      <c r="AF208" t="s">
        <v>45990</v>
      </c>
      <c r="AG208" t="s">
        <v>45991</v>
      </c>
      <c r="AH208" t="s">
        <v>45992</v>
      </c>
      <c r="AI208" t="s">
        <v>45993</v>
      </c>
      <c r="AJ208" t="s">
        <v>46288</v>
      </c>
      <c r="AK208" t="s">
        <v>46125</v>
      </c>
      <c r="AL208" t="s">
        <v>46289</v>
      </c>
      <c r="AM208" t="s">
        <v>46290</v>
      </c>
      <c r="AN208" t="s">
        <v>47682</v>
      </c>
      <c r="AO208" t="s">
        <v>46098</v>
      </c>
      <c r="AP208" t="s">
        <v>46000</v>
      </c>
      <c r="AQ208" t="s">
        <v>47683</v>
      </c>
      <c r="AR208" t="s">
        <v>46025</v>
      </c>
      <c r="AS208" t="s">
        <v>46026</v>
      </c>
      <c r="AT208" t="s">
        <v>46100</v>
      </c>
      <c r="AU208" t="s">
        <v>46028</v>
      </c>
      <c r="AV208" t="s">
        <v>46051</v>
      </c>
      <c r="AW208" t="s">
        <v>46103</v>
      </c>
      <c r="AX208" t="s">
        <v>47684</v>
      </c>
      <c r="AY208" t="s">
        <v>47685</v>
      </c>
      <c r="AZ208" t="s">
        <v>46033</v>
      </c>
      <c r="BA208" t="s">
        <v>46011</v>
      </c>
      <c r="BB208" t="s">
        <v>46012</v>
      </c>
      <c r="BC208" t="s">
        <v>47686</v>
      </c>
      <c r="BD208" t="s">
        <v>47687</v>
      </c>
      <c r="BE208" t="s">
        <v>46108</v>
      </c>
    </row>
    <row r="209" spans="1:57" x14ac:dyDescent="0.2">
      <c r="A209" t="str">
        <f t="shared" ca="1" si="84"/>
        <v>{`_id`:`evela_2017-10-11_08-02-43_-0500_Wed`,</v>
      </c>
      <c r="B209" t="str">
        <f t="shared" ca="1" si="85"/>
        <v>`_rev`:`1-d2e93ce5e86a2edf3806e285c09a1e21`,</v>
      </c>
      <c r="C209" t="str">
        <f t="shared" ca="1" si="86"/>
        <v>`worksiteEncoded`:`KN_ODS_MNSHOP`,</v>
      </c>
      <c r="D209" t="str">
        <f t="shared" ca="1" si="87"/>
        <v>`client`:`KN`,</v>
      </c>
      <c r="E209" t="str">
        <f t="shared" ca="1" si="88"/>
        <v>`location`:`ODS`,</v>
      </c>
      <c r="F209" t="str">
        <f t="shared" ca="1" si="89"/>
        <v>`locID`:`MNSHOP`,</v>
      </c>
      <c r="G209" t="str">
        <f t="shared" ca="1" si="90"/>
        <v>`username`:`evela`,</v>
      </c>
      <c r="H209" t="str">
        <f t="shared" ca="1" si="91"/>
        <v>`lastName`:`Vela`,</v>
      </c>
      <c r="I209" t="str">
        <f t="shared" ca="1" si="92"/>
        <v>`firstName`:`Ediberto`,</v>
      </c>
      <c r="J209" t="str">
        <f t="shared" ca="1" si="93"/>
        <v>`technician`:`Vela, Ediberto`,</v>
      </c>
      <c r="K209" t="str">
        <f t="shared" ca="1" si="94"/>
        <v>`timeStampM`:`2017-10-11T08:02:43-05:00`,</v>
      </c>
      <c r="L209" t="str">
        <f t="shared" ca="1" si="95"/>
        <v>`shiftSerial`:`43012_05`,</v>
      </c>
      <c r="M209" t="str">
        <f t="shared" ca="1" si="96"/>
        <v>`siteUid`:521887,</v>
      </c>
      <c r="N209" t="str">
        <f t="shared" ca="1" si="97"/>
        <v>`timeStamp`:43019.3352305208,</v>
      </c>
      <c r="O209" t="str">
        <f t="shared" ca="1" si="98"/>
        <v>`payrollPeriod`:43012,</v>
      </c>
      <c r="P209" t="str">
        <f t="shared" ca="1" si="99"/>
        <v>`payroll_Period`:43012,</v>
      </c>
      <c r="Q209" t="str">
        <f t="shared" ca="1" si="100"/>
        <v>`rprtDate`:43016,</v>
      </c>
      <c r="R209" t="str">
        <f t="shared" ca="1" si="101"/>
        <v>`ts`:0.875,</v>
      </c>
      <c r="S209" t="str">
        <f t="shared" ca="1" si="102"/>
        <v>`te`:0.0833333333333333,</v>
      </c>
      <c r="T209" t="str">
        <f t="shared" ca="1" si="103"/>
        <v>`repairHrs`:5,</v>
      </c>
      <c r="U209" t="str">
        <f t="shared" ca="1" si="104"/>
        <v>`timeStarts`:`2017-10-08T21:00:00-05:00`,</v>
      </c>
      <c r="V209" t="str">
        <f t="shared" ca="1" si="105"/>
        <v>`timeEnds`:`2017-10-09T02:00:00-05:00`,</v>
      </c>
      <c r="W209" t="str">
        <f t="shared" ca="1" si="106"/>
        <v>`shift`:`PM`,</v>
      </c>
      <c r="X209" t="str">
        <f t="shared" ca="1" si="107"/>
        <v>`shiftStartTime`:`6`,</v>
      </c>
      <c r="Y209" t="str">
        <f t="shared" ca="1" si="108"/>
        <v>`wONum`:`KNSHOP`,</v>
      </c>
      <c r="Z209" t="str">
        <f t="shared" ca="1" si="109"/>
        <v>`uNum`:`507345`,</v>
      </c>
      <c r="AA209" t="str">
        <f t="shared" ca="1" si="110"/>
        <v>`notes`:`Install pump break calliper and trouble shoot lube pump psi Remove Y pipe screen and clean out`,</v>
      </c>
      <c r="AB209" t="str">
        <f t="shared" ca="1" si="111"/>
        <v>`shift_Serial`:`43012_05`},</v>
      </c>
      <c r="AD209" t="s">
        <v>47688</v>
      </c>
      <c r="AE209" t="s">
        <v>47689</v>
      </c>
      <c r="AF209" t="s">
        <v>45990</v>
      </c>
      <c r="AG209" t="s">
        <v>45991</v>
      </c>
      <c r="AH209" t="s">
        <v>45992</v>
      </c>
      <c r="AI209" t="s">
        <v>45993</v>
      </c>
      <c r="AJ209" t="s">
        <v>46299</v>
      </c>
      <c r="AK209" t="s">
        <v>46019</v>
      </c>
      <c r="AL209" t="s">
        <v>46300</v>
      </c>
      <c r="AM209" t="s">
        <v>46301</v>
      </c>
      <c r="AN209" t="s">
        <v>47690</v>
      </c>
      <c r="AO209" t="s">
        <v>46023</v>
      </c>
      <c r="AP209" t="s">
        <v>46000</v>
      </c>
      <c r="AQ209" t="s">
        <v>47691</v>
      </c>
      <c r="AR209" t="s">
        <v>46025</v>
      </c>
      <c r="AS209" t="s">
        <v>46026</v>
      </c>
      <c r="AT209" t="s">
        <v>46027</v>
      </c>
      <c r="AU209" t="s">
        <v>46101</v>
      </c>
      <c r="AV209" t="s">
        <v>46533</v>
      </c>
      <c r="AW209" t="s">
        <v>46030</v>
      </c>
      <c r="AX209" t="s">
        <v>47692</v>
      </c>
      <c r="AY209" t="s">
        <v>46731</v>
      </c>
      <c r="AZ209" t="s">
        <v>46033</v>
      </c>
      <c r="BA209" t="s">
        <v>46034</v>
      </c>
      <c r="BB209" t="s">
        <v>46012</v>
      </c>
      <c r="BC209" t="s">
        <v>46035</v>
      </c>
      <c r="BD209" t="s">
        <v>47693</v>
      </c>
      <c r="BE209" t="s">
        <v>46037</v>
      </c>
    </row>
    <row r="210" spans="1:57" x14ac:dyDescent="0.2">
      <c r="A210" t="str">
        <f t="shared" ca="1" si="84"/>
        <v>{`_id`:`arrow_2017-10-31_19-48-06_-0500_Tue`,</v>
      </c>
      <c r="B210" t="str">
        <f t="shared" ca="1" si="85"/>
        <v>`_rev`:`1-d2524c644cebab09243c5d17aea0aa99`,</v>
      </c>
      <c r="C210" t="str">
        <f t="shared" ca="1" si="86"/>
        <v>`worksiteEncoded`:`KN_ODS_MNSHOP`,</v>
      </c>
      <c r="D210" t="str">
        <f t="shared" ca="1" si="87"/>
        <v>`client`:`KN`,</v>
      </c>
      <c r="E210" t="str">
        <f t="shared" ca="1" si="88"/>
        <v>`location`:`ODS`,</v>
      </c>
      <c r="F210" t="str">
        <f t="shared" ca="1" si="89"/>
        <v>`locID`:`MNSHOP`,</v>
      </c>
      <c r="G210" t="str">
        <f t="shared" ca="1" si="90"/>
        <v>`username`:`arrow`,</v>
      </c>
      <c r="H210" t="str">
        <f t="shared" ca="1" si="91"/>
        <v>`lastName`:`Rodriguez`,</v>
      </c>
      <c r="I210" t="str">
        <f t="shared" ca="1" si="92"/>
        <v>`firstName`:`Fernando`,</v>
      </c>
      <c r="J210" t="str">
        <f t="shared" ca="1" si="93"/>
        <v>`technician`:`Rodriguez, Fernando`,</v>
      </c>
      <c r="K210" t="str">
        <f t="shared" ca="1" si="94"/>
        <v>`timeStampM`:`2017-10-31T19:48:06-05:00`,</v>
      </c>
      <c r="L210" t="str">
        <f t="shared" ca="1" si="95"/>
        <v>`shiftSerial`:`43033_01`,</v>
      </c>
      <c r="M210" t="str">
        <f t="shared" ca="1" si="96"/>
        <v>`siteUid`:521887,</v>
      </c>
      <c r="N210" t="str">
        <f t="shared" ca="1" si="97"/>
        <v>`timeStamp`:43039.8250696991,</v>
      </c>
      <c r="O210" t="str">
        <f t="shared" ca="1" si="98"/>
        <v>`payrollPeriod`:43033,</v>
      </c>
      <c r="P210" t="str">
        <f t="shared" ca="1" si="99"/>
        <v>`payroll_Period`:43033,</v>
      </c>
      <c r="Q210" t="str">
        <f t="shared" ca="1" si="100"/>
        <v>`rprtDate`:43033,</v>
      </c>
      <c r="R210" t="str">
        <f t="shared" ca="1" si="101"/>
        <v>`ts`:0.958333333333333,</v>
      </c>
      <c r="S210" t="str">
        <f t="shared" ca="1" si="102"/>
        <v>`te`:0.208333333333333,</v>
      </c>
      <c r="T210" t="str">
        <f t="shared" ca="1" si="103"/>
        <v>`repairHrs`:6,</v>
      </c>
      <c r="U210" t="str">
        <f t="shared" ca="1" si="104"/>
        <v>`timeStarts`:`2017-10-25T23:00:00-05:00`,</v>
      </c>
      <c r="V210" t="str">
        <f t="shared" ca="1" si="105"/>
        <v>`timeEnds`:`2017-10-26T05:00:00-05:00`,</v>
      </c>
      <c r="W210" t="str">
        <f t="shared" ca="1" si="106"/>
        <v>`shift`:`PM`,</v>
      </c>
      <c r="X210" t="str">
        <f t="shared" ca="1" si="107"/>
        <v>`shiftStartTime`:`7`,</v>
      </c>
      <c r="Y210" t="str">
        <f t="shared" ca="1" si="108"/>
        <v>`wONum`:`KNSHOP`,</v>
      </c>
      <c r="Z210" t="str">
        <f t="shared" ca="1" si="109"/>
        <v>`uNum`:`506253`,</v>
      </c>
      <c r="AA210" t="str">
        <f t="shared" ca="1" si="110"/>
        <v>`notes`:`Realizar check list  Desmontas y desarmar fluid end para revisarlo Cambiar fluid end`,</v>
      </c>
      <c r="AB210" t="str">
        <f t="shared" ca="1" si="111"/>
        <v>`shift_Serial`:`43033_01`},</v>
      </c>
      <c r="AD210" t="s">
        <v>47694</v>
      </c>
      <c r="AE210" t="s">
        <v>47695</v>
      </c>
      <c r="AF210" t="s">
        <v>45990</v>
      </c>
      <c r="AG210" t="s">
        <v>45991</v>
      </c>
      <c r="AH210" t="s">
        <v>45992</v>
      </c>
      <c r="AI210" t="s">
        <v>45993</v>
      </c>
      <c r="AJ210" t="s">
        <v>46288</v>
      </c>
      <c r="AK210" t="s">
        <v>46125</v>
      </c>
      <c r="AL210" t="s">
        <v>46289</v>
      </c>
      <c r="AM210" t="s">
        <v>46290</v>
      </c>
      <c r="AN210" t="s">
        <v>47696</v>
      </c>
      <c r="AO210" t="s">
        <v>45999</v>
      </c>
      <c r="AP210" t="s">
        <v>46000</v>
      </c>
      <c r="AQ210" t="s">
        <v>47697</v>
      </c>
      <c r="AR210" t="s">
        <v>46002</v>
      </c>
      <c r="AS210" t="s">
        <v>46003</v>
      </c>
      <c r="AT210" t="s">
        <v>46004</v>
      </c>
      <c r="AU210" t="s">
        <v>46422</v>
      </c>
      <c r="AV210" t="s">
        <v>46051</v>
      </c>
      <c r="AW210" t="s">
        <v>46149</v>
      </c>
      <c r="AX210" t="s">
        <v>47698</v>
      </c>
      <c r="AY210" t="s">
        <v>47096</v>
      </c>
      <c r="AZ210" t="s">
        <v>46033</v>
      </c>
      <c r="BA210" t="s">
        <v>46011</v>
      </c>
      <c r="BB210" t="s">
        <v>46012</v>
      </c>
      <c r="BC210" t="s">
        <v>46697</v>
      </c>
      <c r="BD210" t="s">
        <v>47699</v>
      </c>
      <c r="BE210" t="s">
        <v>46015</v>
      </c>
    </row>
    <row r="211" spans="1:57" x14ac:dyDescent="0.2">
      <c r="A211" t="str">
        <f t="shared" ca="1" si="84"/>
        <v>{`_id`:`omega_2017-11-01_06-45-36_-0500_Wed`,</v>
      </c>
      <c r="B211" t="str">
        <f t="shared" ca="1" si="85"/>
        <v>`_rev`:`1-d22fe2555c8bc01755deda90f41873d9`,</v>
      </c>
      <c r="C211" t="str">
        <f t="shared" ca="1" si="86"/>
        <v>`worksiteEncoded`:`KN_ODS_MNSHOP`,</v>
      </c>
      <c r="D211" t="str">
        <f t="shared" ca="1" si="87"/>
        <v>`client`:`KN`,</v>
      </c>
      <c r="E211" t="str">
        <f t="shared" ca="1" si="88"/>
        <v>`location`:`ODS`,</v>
      </c>
      <c r="F211" t="str">
        <f t="shared" ca="1" si="89"/>
        <v>`locID`:`MNSHOP`,</v>
      </c>
      <c r="G211" t="str">
        <f t="shared" ca="1" si="90"/>
        <v>`username`:`omega`,</v>
      </c>
      <c r="H211" t="str">
        <f t="shared" ca="1" si="91"/>
        <v>`lastName`:`Tijerina`,</v>
      </c>
      <c r="I211" t="str">
        <f t="shared" ca="1" si="92"/>
        <v>`firstName`:`Rene`,</v>
      </c>
      <c r="J211" t="str">
        <f t="shared" ca="1" si="93"/>
        <v>`technician`:`Tijerina, Rene`,</v>
      </c>
      <c r="K211" t="str">
        <f t="shared" ca="1" si="94"/>
        <v>`timeStampM`:`2017-11-01T06:45:36-05:00`,</v>
      </c>
      <c r="L211" t="str">
        <f t="shared" ca="1" si="95"/>
        <v>`shiftSerial`:`43033_07`,</v>
      </c>
      <c r="M211" t="str">
        <f t="shared" ca="1" si="96"/>
        <v>`siteUid`:521887,</v>
      </c>
      <c r="N211" t="str">
        <f t="shared" ca="1" si="97"/>
        <v>`timeStamp`:43040.2816738773,</v>
      </c>
      <c r="O211" t="str">
        <f t="shared" ca="1" si="98"/>
        <v>`payrollPeriod`:43033,</v>
      </c>
      <c r="P211" t="str">
        <f t="shared" ca="1" si="99"/>
        <v>`payroll_Period`:43033,</v>
      </c>
      <c r="Q211" t="str">
        <f t="shared" ca="1" si="100"/>
        <v>`rprtDate`:43039,</v>
      </c>
      <c r="R211" t="str">
        <f t="shared" ca="1" si="101"/>
        <v>`ts`:0.75,</v>
      </c>
      <c r="S211" t="str">
        <f t="shared" ca="1" si="102"/>
        <v>`te`:0.208333333333333,</v>
      </c>
      <c r="T211" t="str">
        <f t="shared" ca="1" si="103"/>
        <v>`repairHrs`:11,</v>
      </c>
      <c r="U211" t="str">
        <f t="shared" ca="1" si="104"/>
        <v>`timeStarts`:`2017-10-31T18:00:00-05:00`,</v>
      </c>
      <c r="V211" t="str">
        <f t="shared" ca="1" si="105"/>
        <v>`timeEnds`:`2017-11-01T05:00:00-05:00`,</v>
      </c>
      <c r="W211" t="str">
        <f t="shared" ca="1" si="106"/>
        <v>`shift`:`PM`,</v>
      </c>
      <c r="X211" t="str">
        <f t="shared" ca="1" si="107"/>
        <v>`shiftStartTime`:`19`,</v>
      </c>
      <c r="Y211" t="str">
        <f t="shared" ca="1" si="108"/>
        <v>`wONum`:`KNSHOP`,</v>
      </c>
      <c r="Z211" t="str">
        <f t="shared" ca="1" si="109"/>
        <v>`uNum`:`10782`,</v>
      </c>
      <c r="AA211" t="str">
        <f t="shared" ca="1" si="110"/>
        <v>`notes`:`Blender checklist.  check discharge manifold for backwash.  replace 8 inch valve on suction manifold. had to cut old bolts off and put new bolts.`,</v>
      </c>
      <c r="AB211" t="str">
        <f t="shared" ca="1" si="111"/>
        <v>`shift_Serial`:`43033_07`},</v>
      </c>
      <c r="AD211" t="s">
        <v>47700</v>
      </c>
      <c r="AE211" t="s">
        <v>47701</v>
      </c>
      <c r="AF211" t="s">
        <v>45990</v>
      </c>
      <c r="AG211" t="s">
        <v>45991</v>
      </c>
      <c r="AH211" t="s">
        <v>45992</v>
      </c>
      <c r="AI211" t="s">
        <v>45993</v>
      </c>
      <c r="AJ211" t="s">
        <v>46527</v>
      </c>
      <c r="AK211" t="s">
        <v>46528</v>
      </c>
      <c r="AL211" t="s">
        <v>46529</v>
      </c>
      <c r="AM211" t="s">
        <v>46530</v>
      </c>
      <c r="AN211" t="s">
        <v>47702</v>
      </c>
      <c r="AO211" t="s">
        <v>46973</v>
      </c>
      <c r="AP211" t="s">
        <v>46000</v>
      </c>
      <c r="AQ211" t="s">
        <v>47703</v>
      </c>
      <c r="AR211" t="s">
        <v>46002</v>
      </c>
      <c r="AS211" t="s">
        <v>46003</v>
      </c>
      <c r="AT211" t="s">
        <v>46975</v>
      </c>
      <c r="AU211" t="s">
        <v>46028</v>
      </c>
      <c r="AV211" t="s">
        <v>46051</v>
      </c>
      <c r="AW211" t="s">
        <v>46103</v>
      </c>
      <c r="AX211" t="s">
        <v>47158</v>
      </c>
      <c r="AY211" t="s">
        <v>47704</v>
      </c>
      <c r="AZ211" t="s">
        <v>46033</v>
      </c>
      <c r="BA211" t="s">
        <v>46136</v>
      </c>
      <c r="BB211" t="s">
        <v>46012</v>
      </c>
      <c r="BC211" t="s">
        <v>47705</v>
      </c>
      <c r="BD211" t="s">
        <v>47706</v>
      </c>
      <c r="BE211" t="s">
        <v>46980</v>
      </c>
    </row>
    <row r="212" spans="1:57" x14ac:dyDescent="0.2">
      <c r="A212" t="str">
        <f t="shared" ca="1" si="84"/>
        <v>{`_id`:`storrestrejo_2017-10-13_18-17-55_-0500_Fri`,</v>
      </c>
      <c r="B212" t="str">
        <f t="shared" ca="1" si="85"/>
        <v>`_rev`:`1-d22ce300599c7c2cfdb910717943b484`,</v>
      </c>
      <c r="C212" t="str">
        <f t="shared" ca="1" si="86"/>
        <v>`worksiteEncoded`:`KN_ODS_MNSHOP`,</v>
      </c>
      <c r="D212" t="str">
        <f t="shared" ca="1" si="87"/>
        <v>`client`:`KN`,</v>
      </c>
      <c r="E212" t="str">
        <f t="shared" ca="1" si="88"/>
        <v>`location`:`ODS`,</v>
      </c>
      <c r="F212" t="str">
        <f t="shared" ca="1" si="89"/>
        <v>`locID`:`MNSHOP`,</v>
      </c>
      <c r="G212" t="str">
        <f t="shared" ca="1" si="90"/>
        <v>`username`:`storrestrejo`,</v>
      </c>
      <c r="H212" t="str">
        <f t="shared" ca="1" si="91"/>
        <v>`lastName`:`Torres Trejo`,</v>
      </c>
      <c r="I212" t="str">
        <f t="shared" ca="1" si="92"/>
        <v>`firstName`:`Servando`,</v>
      </c>
      <c r="J212" t="str">
        <f t="shared" ca="1" si="93"/>
        <v>`technician`:`Torres Trejo, Servando`,</v>
      </c>
      <c r="K212" t="str">
        <f t="shared" ca="1" si="94"/>
        <v>`timeStampM`:`2017-10-13T18:17:55-05:00`,</v>
      </c>
      <c r="L212" t="str">
        <f t="shared" ca="1" si="95"/>
        <v>`shiftSerial`:`43019_02`,</v>
      </c>
      <c r="M212" t="str">
        <f t="shared" ca="1" si="96"/>
        <v>`siteUid`:521887,</v>
      </c>
      <c r="N212" t="str">
        <f t="shared" ca="1" si="97"/>
        <v>`timeStamp`:43021.7624483565,</v>
      </c>
      <c r="O212" t="str">
        <f t="shared" ca="1" si="98"/>
        <v>`payrollPeriod`:43019,</v>
      </c>
      <c r="P212" t="str">
        <f t="shared" ca="1" si="99"/>
        <v>`payroll_Period`:43019,</v>
      </c>
      <c r="Q212" t="str">
        <f t="shared" ca="1" si="100"/>
        <v>`rprtDate`:43020,</v>
      </c>
      <c r="R212" t="str">
        <f t="shared" ca="1" si="101"/>
        <v>`ts`:0.75,</v>
      </c>
      <c r="S212" t="str">
        <f t="shared" ca="1" si="102"/>
        <v>`te`:0.208333333333333,</v>
      </c>
      <c r="T212" t="str">
        <f t="shared" ca="1" si="103"/>
        <v>`repairHrs`:11,</v>
      </c>
      <c r="U212" t="str">
        <f t="shared" ca="1" si="104"/>
        <v>`timeStarts`:`2017-10-12T18:00:00-05:00`,</v>
      </c>
      <c r="V212" t="str">
        <f t="shared" ca="1" si="105"/>
        <v>`timeEnds`:`2017-10-13T05:00:00-05:00`,</v>
      </c>
      <c r="W212" t="str">
        <f t="shared" ca="1" si="106"/>
        <v>`shift`:`PM`,</v>
      </c>
      <c r="X212" t="str">
        <f t="shared" ca="1" si="107"/>
        <v>`shiftStartTime`:`6`,</v>
      </c>
      <c r="Y212" t="str">
        <f t="shared" ca="1" si="108"/>
        <v>`wONum`:`KNSHOP`,</v>
      </c>
      <c r="Z212" t="str">
        <f t="shared" ca="1" si="109"/>
        <v>`uNum`:`510864`,</v>
      </c>
      <c r="AA212" t="str">
        <f t="shared" ca="1" si="110"/>
        <v>`notes`:`Fan motor quittar y ponerfluid end cambio de aceite. Check list`,</v>
      </c>
      <c r="AB212" t="str">
        <f t="shared" ca="1" si="111"/>
        <v>`shift_Serial`:`43019_02`},</v>
      </c>
      <c r="AD212" t="s">
        <v>47707</v>
      </c>
      <c r="AE212" t="s">
        <v>47708</v>
      </c>
      <c r="AF212" t="s">
        <v>45990</v>
      </c>
      <c r="AG212" t="s">
        <v>45991</v>
      </c>
      <c r="AH212" t="s">
        <v>45992</v>
      </c>
      <c r="AI212" t="s">
        <v>45993</v>
      </c>
      <c r="AJ212" t="s">
        <v>46413</v>
      </c>
      <c r="AK212" t="s">
        <v>46414</v>
      </c>
      <c r="AL212" t="s">
        <v>46415</v>
      </c>
      <c r="AM212" t="s">
        <v>46416</v>
      </c>
      <c r="AN212" t="s">
        <v>47709</v>
      </c>
      <c r="AO212" t="s">
        <v>46344</v>
      </c>
      <c r="AP212" t="s">
        <v>46000</v>
      </c>
      <c r="AQ212" t="s">
        <v>47710</v>
      </c>
      <c r="AR212" t="s">
        <v>46085</v>
      </c>
      <c r="AS212" t="s">
        <v>46086</v>
      </c>
      <c r="AT212" t="s">
        <v>46346</v>
      </c>
      <c r="AU212" t="s">
        <v>46028</v>
      </c>
      <c r="AV212" t="s">
        <v>46051</v>
      </c>
      <c r="AW212" t="s">
        <v>46103</v>
      </c>
      <c r="AX212" t="s">
        <v>46348</v>
      </c>
      <c r="AY212" t="s">
        <v>47711</v>
      </c>
      <c r="AZ212" t="s">
        <v>46033</v>
      </c>
      <c r="BA212" t="s">
        <v>46034</v>
      </c>
      <c r="BB212" t="s">
        <v>46012</v>
      </c>
      <c r="BC212" t="s">
        <v>47712</v>
      </c>
      <c r="BD212" t="s">
        <v>47713</v>
      </c>
      <c r="BE212" t="s">
        <v>46352</v>
      </c>
    </row>
    <row r="213" spans="1:57" x14ac:dyDescent="0.2">
      <c r="A213" t="str">
        <f t="shared" ca="1" si="84"/>
        <v>{`_id`:`treyes_2017-10-29_07-21-43_-0500_Sun`,</v>
      </c>
      <c r="B213" t="str">
        <f t="shared" ca="1" si="85"/>
        <v>`_rev`:`1-d0f90b187a6f928101183625d9cd43b8`,</v>
      </c>
      <c r="C213" t="str">
        <f t="shared" ca="1" si="86"/>
        <v>`worksiteEncoded`:`KN_ODS_MNSHOP`,</v>
      </c>
      <c r="D213" t="str">
        <f t="shared" ca="1" si="87"/>
        <v>`client`:`KN`,</v>
      </c>
      <c r="E213" t="str">
        <f t="shared" ca="1" si="88"/>
        <v>`location`:`ODS`,</v>
      </c>
      <c r="F213" t="str">
        <f t="shared" ca="1" si="89"/>
        <v>`locID`:`MNSHOP`,</v>
      </c>
      <c r="G213" t="str">
        <f t="shared" ca="1" si="90"/>
        <v>`username`:`treyes`,</v>
      </c>
      <c r="H213" t="str">
        <f t="shared" ca="1" si="91"/>
        <v>`lastName`:`Reyes`,</v>
      </c>
      <c r="I213" t="str">
        <f t="shared" ca="1" si="92"/>
        <v>`firstName`:`Tommy`,</v>
      </c>
      <c r="J213" t="str">
        <f t="shared" ca="1" si="93"/>
        <v>`technician`:`Reyes, Tommy`,</v>
      </c>
      <c r="K213" t="str">
        <f t="shared" ca="1" si="94"/>
        <v>`timeStampM`:`2017-10-29T07:21:43-05:00`,</v>
      </c>
      <c r="L213" t="str">
        <f t="shared" ca="1" si="95"/>
        <v>`shiftSerial`:`43033_04`,</v>
      </c>
      <c r="M213" t="str">
        <f t="shared" ca="1" si="96"/>
        <v>`siteUid`:521887,</v>
      </c>
      <c r="N213" t="str">
        <f t="shared" ca="1" si="97"/>
        <v>`timeStamp`:43037.3067489236,</v>
      </c>
      <c r="O213" t="str">
        <f t="shared" ca="1" si="98"/>
        <v>`payrollPeriod`:43033,</v>
      </c>
      <c r="P213" t="str">
        <f t="shared" ca="1" si="99"/>
        <v>`payroll_Period`:43033,</v>
      </c>
      <c r="Q213" t="str">
        <f t="shared" ca="1" si="100"/>
        <v>`rprtDate`:43036,</v>
      </c>
      <c r="R213" t="str">
        <f t="shared" ca="1" si="101"/>
        <v>`ts`:0.291666666666667,</v>
      </c>
      <c r="S213" t="str">
        <f t="shared" ca="1" si="102"/>
        <v>`te`:0.75,</v>
      </c>
      <c r="T213" t="str">
        <f t="shared" ca="1" si="103"/>
        <v>`repairHrs`:11,</v>
      </c>
      <c r="U213" t="str">
        <f t="shared" ca="1" si="104"/>
        <v>`timeStarts`:`2017-10-28T07:00:00-05:00`,</v>
      </c>
      <c r="V213" t="str">
        <f t="shared" ca="1" si="105"/>
        <v>`timeEnds`:`2017-10-28T18:00:00-05:00`,</v>
      </c>
      <c r="W213" t="str">
        <f t="shared" ca="1" si="106"/>
        <v>`shift`:`AM`,</v>
      </c>
      <c r="X213" t="str">
        <f t="shared" ca="1" si="107"/>
        <v>`shiftStartTime`:`7`,</v>
      </c>
      <c r="Y213" t="str">
        <f t="shared" ca="1" si="108"/>
        <v>`wONum`:`KNSHOP`,</v>
      </c>
      <c r="Z213" t="str">
        <f t="shared" ca="1" si="109"/>
        <v>`uNum`:`5122280`,</v>
      </c>
      <c r="AA213" t="str">
        <f t="shared" ca="1" si="110"/>
        <v>`notes`:`Put in new drive line ,check list,top off fluids,change adapter to trailer light systom, took off alternater pully , and fan....`,</v>
      </c>
      <c r="AB213" t="str">
        <f t="shared" ca="1" si="111"/>
        <v>`shift_Serial`:`43033_04`},</v>
      </c>
      <c r="AD213" t="s">
        <v>47714</v>
      </c>
      <c r="AE213" t="s">
        <v>47715</v>
      </c>
      <c r="AF213" t="s">
        <v>45990</v>
      </c>
      <c r="AG213" t="s">
        <v>45991</v>
      </c>
      <c r="AH213" t="s">
        <v>45992</v>
      </c>
      <c r="AI213" t="s">
        <v>45993</v>
      </c>
      <c r="AJ213" t="s">
        <v>45994</v>
      </c>
      <c r="AK213" t="s">
        <v>45995</v>
      </c>
      <c r="AL213" t="s">
        <v>45996</v>
      </c>
      <c r="AM213" t="s">
        <v>45997</v>
      </c>
      <c r="AN213" t="s">
        <v>47716</v>
      </c>
      <c r="AO213" t="s">
        <v>47401</v>
      </c>
      <c r="AP213" t="s">
        <v>46000</v>
      </c>
      <c r="AQ213" t="s">
        <v>47717</v>
      </c>
      <c r="AR213" t="s">
        <v>46002</v>
      </c>
      <c r="AS213" t="s">
        <v>46003</v>
      </c>
      <c r="AT213" t="s">
        <v>47403</v>
      </c>
      <c r="AU213" t="s">
        <v>46063</v>
      </c>
      <c r="AV213" t="s">
        <v>46006</v>
      </c>
      <c r="AW213" t="s">
        <v>46103</v>
      </c>
      <c r="AX213" t="s">
        <v>47718</v>
      </c>
      <c r="AY213" t="s">
        <v>47719</v>
      </c>
      <c r="AZ213" t="s">
        <v>46010</v>
      </c>
      <c r="BA213" t="s">
        <v>46011</v>
      </c>
      <c r="BB213" t="s">
        <v>46012</v>
      </c>
      <c r="BC213" t="s">
        <v>46491</v>
      </c>
      <c r="BD213" t="s">
        <v>47720</v>
      </c>
      <c r="BE213" t="s">
        <v>47408</v>
      </c>
    </row>
    <row r="214" spans="1:57" x14ac:dyDescent="0.2">
      <c r="A214" t="str">
        <f t="shared" ca="1" si="84"/>
        <v>{`_id`:`miguelmartinez_2017-11-03_07-13-29_-0500_Fri`,</v>
      </c>
      <c r="B214" t="str">
        <f t="shared" ca="1" si="85"/>
        <v>`_rev`:`1-d0e3ea403f0763f83df9006a8689aead`,</v>
      </c>
      <c r="C214" t="str">
        <f t="shared" ca="1" si="86"/>
        <v>`worksiteEncoded`:`KN_ODS_MNSHOP`,</v>
      </c>
      <c r="D214" t="str">
        <f t="shared" ca="1" si="87"/>
        <v>`client`:`KN`,</v>
      </c>
      <c r="E214" t="str">
        <f t="shared" ca="1" si="88"/>
        <v>`location`:`ODS`,</v>
      </c>
      <c r="F214" t="str">
        <f t="shared" ca="1" si="89"/>
        <v>`locID`:`MNSHOP`,</v>
      </c>
      <c r="G214" t="str">
        <f t="shared" ca="1" si="90"/>
        <v>`username`:`miguelmartinez`,</v>
      </c>
      <c r="H214" t="str">
        <f t="shared" ca="1" si="91"/>
        <v>`lastName`:`Martinez`,</v>
      </c>
      <c r="I214" t="str">
        <f t="shared" ca="1" si="92"/>
        <v>`firstName`:`Miguel`,</v>
      </c>
      <c r="J214" t="str">
        <f t="shared" ca="1" si="93"/>
        <v>`technician`:`Martinez, Miguel`,</v>
      </c>
      <c r="K214" t="str">
        <f t="shared" ca="1" si="94"/>
        <v>`timeStampM`:`2017-11-03T07:13:29-05:00`,</v>
      </c>
      <c r="L214" t="str">
        <f t="shared" ca="1" si="95"/>
        <v>`shiftSerial`:`43040_02`,</v>
      </c>
      <c r="M214" t="str">
        <f t="shared" ca="1" si="96"/>
        <v>`siteUid`:521887,</v>
      </c>
      <c r="N214" t="str">
        <f t="shared" ca="1" si="97"/>
        <v>`timeStamp`:43042.3010405903,</v>
      </c>
      <c r="O214" t="str">
        <f t="shared" ca="1" si="98"/>
        <v>`payrollPeriod`:43040,</v>
      </c>
      <c r="P214" t="str">
        <f t="shared" ca="1" si="99"/>
        <v>`payroll_Period`:43040,</v>
      </c>
      <c r="Q214" t="str">
        <f t="shared" ca="1" si="100"/>
        <v>`rprtDate`:43041,</v>
      </c>
      <c r="R214" t="str">
        <f t="shared" ca="1" si="101"/>
        <v>`ts`:0.375,</v>
      </c>
      <c r="S214" t="str">
        <f t="shared" ca="1" si="102"/>
        <v>`te`:0.458333333333333,</v>
      </c>
      <c r="T214" t="str">
        <f t="shared" ca="1" si="103"/>
        <v>`repairHrs`:2,</v>
      </c>
      <c r="U214" t="str">
        <f t="shared" ca="1" si="104"/>
        <v>`timeStarts`:`2017-11-02T09:00:00-05:00`,</v>
      </c>
      <c r="V214" t="str">
        <f t="shared" ca="1" si="105"/>
        <v>`timeEnds`:`2017-11-02T11:00:00-05:00`,</v>
      </c>
      <c r="W214" t="str">
        <f t="shared" ca="1" si="106"/>
        <v>`shift`:`AM`,</v>
      </c>
      <c r="X214" t="str">
        <f t="shared" ca="1" si="107"/>
        <v>`shiftStartTime`:`6`,</v>
      </c>
      <c r="Y214" t="str">
        <f t="shared" ca="1" si="108"/>
        <v>`wONum`:`KNSHOP`,</v>
      </c>
      <c r="Z214" t="str">
        <f t="shared" ca="1" si="109"/>
        <v>`uNum`:`507601`,</v>
      </c>
      <c r="AA214" t="str">
        <f t="shared" ca="1" si="110"/>
        <v>`notes`:`Check over. Replace working light.`,</v>
      </c>
      <c r="AB214" t="str">
        <f t="shared" ca="1" si="111"/>
        <v>`shift_Serial`:`43040_02`},</v>
      </c>
      <c r="AD214" t="s">
        <v>47721</v>
      </c>
      <c r="AE214" t="s">
        <v>47722</v>
      </c>
      <c r="AF214" t="s">
        <v>45990</v>
      </c>
      <c r="AG214" t="s">
        <v>45991</v>
      </c>
      <c r="AH214" t="s">
        <v>45992</v>
      </c>
      <c r="AI214" t="s">
        <v>45993</v>
      </c>
      <c r="AJ214" t="s">
        <v>46167</v>
      </c>
      <c r="AK214" t="s">
        <v>46168</v>
      </c>
      <c r="AL214" t="s">
        <v>46169</v>
      </c>
      <c r="AM214" t="s">
        <v>46170</v>
      </c>
      <c r="AN214" t="s">
        <v>47723</v>
      </c>
      <c r="AO214" t="s">
        <v>46045</v>
      </c>
      <c r="AP214" t="s">
        <v>46000</v>
      </c>
      <c r="AQ214" t="s">
        <v>47724</v>
      </c>
      <c r="AR214" t="s">
        <v>46047</v>
      </c>
      <c r="AS214" t="s">
        <v>46048</v>
      </c>
      <c r="AT214" t="s">
        <v>46049</v>
      </c>
      <c r="AU214" t="s">
        <v>46543</v>
      </c>
      <c r="AV214" t="s">
        <v>46488</v>
      </c>
      <c r="AW214" t="s">
        <v>46116</v>
      </c>
      <c r="AX214" t="s">
        <v>47725</v>
      </c>
      <c r="AY214" t="s">
        <v>47726</v>
      </c>
      <c r="AZ214" t="s">
        <v>46010</v>
      </c>
      <c r="BA214" t="s">
        <v>46034</v>
      </c>
      <c r="BB214" t="s">
        <v>46012</v>
      </c>
      <c r="BC214" t="s">
        <v>47727</v>
      </c>
      <c r="BD214" t="s">
        <v>47728</v>
      </c>
      <c r="BE214" t="s">
        <v>46056</v>
      </c>
    </row>
    <row r="215" spans="1:57" x14ac:dyDescent="0.2">
      <c r="A215" t="str">
        <f t="shared" ca="1" si="84"/>
        <v>{`_id`:`miguelmartinez_2017-10-13_19-03-17_-0500_Fri`,</v>
      </c>
      <c r="B215" t="str">
        <f t="shared" ca="1" si="85"/>
        <v>`_rev`:`1-d0bdc400e2463b4b749a3c412d7fc1c8`,</v>
      </c>
      <c r="C215" t="str">
        <f t="shared" ca="1" si="86"/>
        <v>`worksiteEncoded`:`KN_ODS_MNSHOP`,</v>
      </c>
      <c r="D215" t="str">
        <f t="shared" ca="1" si="87"/>
        <v>`client`:`KN`,</v>
      </c>
      <c r="E215" t="str">
        <f t="shared" ca="1" si="88"/>
        <v>`location`:`ODS`,</v>
      </c>
      <c r="F215" t="str">
        <f t="shared" ca="1" si="89"/>
        <v>`locID`:`MNSHOP`,</v>
      </c>
      <c r="G215" t="str">
        <f t="shared" ca="1" si="90"/>
        <v>`username`:`miguelmartinez`,</v>
      </c>
      <c r="H215" t="str">
        <f t="shared" ca="1" si="91"/>
        <v>`lastName`:`Martinez`,</v>
      </c>
      <c r="I215" t="str">
        <f t="shared" ca="1" si="92"/>
        <v>`firstName`:`Miguel`,</v>
      </c>
      <c r="J215" t="str">
        <f t="shared" ca="1" si="93"/>
        <v>`technician`:`Martinez, Miguel`,</v>
      </c>
      <c r="K215" t="str">
        <f t="shared" ca="1" si="94"/>
        <v>`timeStampM`:`2017-10-13T19:03:17-05:00`,</v>
      </c>
      <c r="L215" t="str">
        <f t="shared" ca="1" si="95"/>
        <v>`shiftSerial`:`43019_03`,</v>
      </c>
      <c r="M215" t="str">
        <f t="shared" ca="1" si="96"/>
        <v>`siteUid`:521887,</v>
      </c>
      <c r="N215" t="str">
        <f t="shared" ca="1" si="97"/>
        <v>`timeStamp`:43021.7939558449,</v>
      </c>
      <c r="O215" t="str">
        <f t="shared" ca="1" si="98"/>
        <v>`payrollPeriod`:43019,</v>
      </c>
      <c r="P215" t="str">
        <f t="shared" ca="1" si="99"/>
        <v>`payroll_Period`:43019,</v>
      </c>
      <c r="Q215" t="str">
        <f t="shared" ca="1" si="100"/>
        <v>`rprtDate`:43021,</v>
      </c>
      <c r="R215" t="str">
        <f t="shared" ca="1" si="101"/>
        <v>`ts`:0.625,</v>
      </c>
      <c r="S215" t="str">
        <f t="shared" ca="1" si="102"/>
        <v>`te`:0.708333333333333,</v>
      </c>
      <c r="T215" t="str">
        <f t="shared" ca="1" si="103"/>
        <v>`repairHrs`:2,</v>
      </c>
      <c r="U215" t="str">
        <f t="shared" ca="1" si="104"/>
        <v>`timeStarts`:`2017-10-13T15:00:00-05:00`,</v>
      </c>
      <c r="V215" t="str">
        <f t="shared" ca="1" si="105"/>
        <v>`timeEnds`:`2017-10-13T17:00:00-05:00`,</v>
      </c>
      <c r="W215" t="str">
        <f t="shared" ca="1" si="106"/>
        <v>`shift`:`AM`,</v>
      </c>
      <c r="X215" t="str">
        <f t="shared" ca="1" si="107"/>
        <v>`shiftStartTime`:`6`,</v>
      </c>
      <c r="Y215" t="str">
        <f t="shared" ca="1" si="108"/>
        <v>`wONum`:`KNSHOP`,</v>
      </c>
      <c r="Z215" t="str">
        <f t="shared" ca="1" si="109"/>
        <v>`uNum`:`SHOP`,</v>
      </c>
      <c r="AA215" t="str">
        <f t="shared" ca="1" si="110"/>
        <v>`notes`:`Shop cleaning and maintenance.`,</v>
      </c>
      <c r="AB215" t="str">
        <f t="shared" ca="1" si="111"/>
        <v>`shift_Serial`:`43019_03`},</v>
      </c>
      <c r="AD215" t="s">
        <v>47729</v>
      </c>
      <c r="AE215" t="s">
        <v>47730</v>
      </c>
      <c r="AF215" t="s">
        <v>45990</v>
      </c>
      <c r="AG215" t="s">
        <v>45991</v>
      </c>
      <c r="AH215" t="s">
        <v>45992</v>
      </c>
      <c r="AI215" t="s">
        <v>45993</v>
      </c>
      <c r="AJ215" t="s">
        <v>46167</v>
      </c>
      <c r="AK215" t="s">
        <v>46168</v>
      </c>
      <c r="AL215" t="s">
        <v>46169</v>
      </c>
      <c r="AM215" t="s">
        <v>46170</v>
      </c>
      <c r="AN215" t="s">
        <v>47731</v>
      </c>
      <c r="AO215" t="s">
        <v>47276</v>
      </c>
      <c r="AP215" t="s">
        <v>46000</v>
      </c>
      <c r="AQ215" t="s">
        <v>47732</v>
      </c>
      <c r="AR215" t="s">
        <v>46085</v>
      </c>
      <c r="AS215" t="s">
        <v>46086</v>
      </c>
      <c r="AT215" t="s">
        <v>47278</v>
      </c>
      <c r="AU215" t="s">
        <v>46271</v>
      </c>
      <c r="AV215" t="s">
        <v>46074</v>
      </c>
      <c r="AW215" t="s">
        <v>46116</v>
      </c>
      <c r="AX215" t="s">
        <v>47733</v>
      </c>
      <c r="AY215" t="s">
        <v>47734</v>
      </c>
      <c r="AZ215" t="s">
        <v>46010</v>
      </c>
      <c r="BA215" t="s">
        <v>46034</v>
      </c>
      <c r="BB215" t="s">
        <v>46012</v>
      </c>
      <c r="BC215" t="s">
        <v>46274</v>
      </c>
      <c r="BD215" t="s">
        <v>46284</v>
      </c>
      <c r="BE215" t="s">
        <v>47282</v>
      </c>
    </row>
    <row r="216" spans="1:57" x14ac:dyDescent="0.2">
      <c r="A216" t="str">
        <f t="shared" ca="1" si="84"/>
        <v>{`_id`:`hmarce_2017-11-11_22-18-00_-0600_Sat`,</v>
      </c>
      <c r="B216" t="str">
        <f t="shared" ca="1" si="85"/>
        <v>`_rev`:`1-d0a2e602356966442ff257af174660a8`,</v>
      </c>
      <c r="C216" t="str">
        <f t="shared" ca="1" si="86"/>
        <v>`worksiteEncoded`:`KN_ODS_MNSHOP`,</v>
      </c>
      <c r="D216" t="str">
        <f t="shared" ca="1" si="87"/>
        <v>`client`:`KN`,</v>
      </c>
      <c r="E216" t="str">
        <f t="shared" ca="1" si="88"/>
        <v>`location`:`ODS`,</v>
      </c>
      <c r="F216" t="str">
        <f t="shared" ca="1" si="89"/>
        <v>`locID`:`MNSHOP`,</v>
      </c>
      <c r="G216" t="str">
        <f t="shared" ca="1" si="90"/>
        <v>`username`:`hmarce`,</v>
      </c>
      <c r="H216" t="str">
        <f t="shared" ca="1" si="91"/>
        <v>`lastName`:`Arce`,</v>
      </c>
      <c r="I216" t="str">
        <f t="shared" ca="1" si="92"/>
        <v>`firstName`:`Hector`,</v>
      </c>
      <c r="J216" t="str">
        <f t="shared" ca="1" si="93"/>
        <v>`technician`:`Arce, Hector`,</v>
      </c>
      <c r="K216" t="str">
        <f t="shared" ca="1" si="94"/>
        <v>`timeStampM`:`2017-11-11T22:18:00-06:00`,</v>
      </c>
      <c r="L216" t="str">
        <f t="shared" ca="1" si="95"/>
        <v>`shiftSerial`:`43047_02`,</v>
      </c>
      <c r="M216" t="str">
        <f t="shared" ca="1" si="96"/>
        <v>`siteUid`:521887,</v>
      </c>
      <c r="N216" t="str">
        <f t="shared" ca="1" si="97"/>
        <v>`timeStamp`:43050.9291703935,</v>
      </c>
      <c r="O216" t="str">
        <f t="shared" ca="1" si="98"/>
        <v>`payrollPeriod`:43047,</v>
      </c>
      <c r="P216" t="str">
        <f t="shared" ca="1" si="99"/>
        <v>`payroll_Period`:43047,</v>
      </c>
      <c r="Q216" t="str">
        <f t="shared" ca="1" si="100"/>
        <v>`rprtDate`:43048,</v>
      </c>
      <c r="R216" t="str">
        <f t="shared" ca="1" si="101"/>
        <v>`ts`:0.25,</v>
      </c>
      <c r="S216" t="str">
        <f t="shared" ca="1" si="102"/>
        <v>`te`:0.458333333333333,</v>
      </c>
      <c r="T216" t="str">
        <f t="shared" ca="1" si="103"/>
        <v>`repairHrs`:5,</v>
      </c>
      <c r="U216" t="str">
        <f t="shared" ca="1" si="104"/>
        <v>`timeStarts`:`2017-11-09T06:00:00-06:00`,</v>
      </c>
      <c r="V216" t="str">
        <f t="shared" ca="1" si="105"/>
        <v>`timeEnds`:`2017-11-09T11:00:00-06:00`,</v>
      </c>
      <c r="W216" t="str">
        <f t="shared" ca="1" si="106"/>
        <v>`shift`:`AM`,</v>
      </c>
      <c r="X216" t="str">
        <f t="shared" ca="1" si="107"/>
        <v>`shiftStartTime`:`6`,</v>
      </c>
      <c r="Y216" t="str">
        <f t="shared" ca="1" si="108"/>
        <v>`wONum`:`KNSHOP`,</v>
      </c>
      <c r="Z216" t="str">
        <f t="shared" ca="1" si="109"/>
        <v>`uNum`:`507339`,</v>
      </c>
      <c r="AA216" t="str">
        <f t="shared" ca="1" si="110"/>
        <v>`notes`:`New  air filter bolts replaced coolant boot tight all turbo boots`,</v>
      </c>
      <c r="AB216" t="str">
        <f t="shared" ca="1" si="111"/>
        <v>`shift_Serial`:`43047_02`},</v>
      </c>
      <c r="AD216" t="s">
        <v>47735</v>
      </c>
      <c r="AE216" t="s">
        <v>47736</v>
      </c>
      <c r="AF216" t="s">
        <v>45990</v>
      </c>
      <c r="AG216" t="s">
        <v>45991</v>
      </c>
      <c r="AH216" t="s">
        <v>45992</v>
      </c>
      <c r="AI216" t="s">
        <v>45993</v>
      </c>
      <c r="AJ216" t="s">
        <v>46191</v>
      </c>
      <c r="AK216" t="s">
        <v>46192</v>
      </c>
      <c r="AL216" t="s">
        <v>46193</v>
      </c>
      <c r="AM216" t="s">
        <v>46194</v>
      </c>
      <c r="AN216" t="s">
        <v>47737</v>
      </c>
      <c r="AO216" t="s">
        <v>46129</v>
      </c>
      <c r="AP216" t="s">
        <v>46000</v>
      </c>
      <c r="AQ216" t="s">
        <v>47738</v>
      </c>
      <c r="AR216" t="s">
        <v>46131</v>
      </c>
      <c r="AS216" t="s">
        <v>46132</v>
      </c>
      <c r="AT216" t="s">
        <v>46133</v>
      </c>
      <c r="AU216" t="s">
        <v>46248</v>
      </c>
      <c r="AV216" t="s">
        <v>46488</v>
      </c>
      <c r="AW216" t="s">
        <v>46030</v>
      </c>
      <c r="AX216" t="s">
        <v>47739</v>
      </c>
      <c r="AY216" t="s">
        <v>47740</v>
      </c>
      <c r="AZ216" t="s">
        <v>46010</v>
      </c>
      <c r="BA216" t="s">
        <v>46034</v>
      </c>
      <c r="BB216" t="s">
        <v>46012</v>
      </c>
      <c r="BC216" t="s">
        <v>46927</v>
      </c>
      <c r="BD216" t="s">
        <v>47741</v>
      </c>
      <c r="BE216" t="s">
        <v>46139</v>
      </c>
    </row>
    <row r="217" spans="1:57" x14ac:dyDescent="0.2">
      <c r="A217" t="str">
        <f t="shared" ca="1" si="84"/>
        <v>{`_id`:`hmarce_2017-10-12_19-35-03_-0500_Thu`,</v>
      </c>
      <c r="B217" t="str">
        <f t="shared" ca="1" si="85"/>
        <v>`_rev`:`1-d031799c9deda80c62f9fe168360665a`,</v>
      </c>
      <c r="C217" t="str">
        <f t="shared" ca="1" si="86"/>
        <v>`worksiteEncoded`:`KN_ODS_MNSHOP`,</v>
      </c>
      <c r="D217" t="str">
        <f t="shared" ca="1" si="87"/>
        <v>`client`:`KN`,</v>
      </c>
      <c r="E217" t="str">
        <f t="shared" ca="1" si="88"/>
        <v>`location`:`ODS`,</v>
      </c>
      <c r="F217" t="str">
        <f t="shared" ca="1" si="89"/>
        <v>`locID`:`MNSHOP`,</v>
      </c>
      <c r="G217" t="str">
        <f t="shared" ca="1" si="90"/>
        <v>`username`:`hmarce`,</v>
      </c>
      <c r="H217" t="str">
        <f t="shared" ca="1" si="91"/>
        <v>`lastName`:`Arce`,</v>
      </c>
      <c r="I217" t="str">
        <f t="shared" ca="1" si="92"/>
        <v>`firstName`:`Hector`,</v>
      </c>
      <c r="J217" t="str">
        <f t="shared" ca="1" si="93"/>
        <v>`technician`:`Arce, Hector`,</v>
      </c>
      <c r="K217" t="str">
        <f t="shared" ca="1" si="94"/>
        <v>`timeStampM`:`2017-10-12T19:35:03-05:00`,</v>
      </c>
      <c r="L217" t="str">
        <f t="shared" ca="1" si="95"/>
        <v>`shiftSerial`:`43019_02`,</v>
      </c>
      <c r="M217" t="str">
        <f t="shared" ca="1" si="96"/>
        <v>`siteUid`:521887,</v>
      </c>
      <c r="N217" t="str">
        <f t="shared" ca="1" si="97"/>
        <v>`timeStamp`:43020.8160115972,</v>
      </c>
      <c r="O217" t="str">
        <f t="shared" ca="1" si="98"/>
        <v>`payrollPeriod`:43019,</v>
      </c>
      <c r="P217" t="str">
        <f t="shared" ca="1" si="99"/>
        <v>`payroll_Period`:43019,</v>
      </c>
      <c r="Q217" t="str">
        <f t="shared" ca="1" si="100"/>
        <v>`rprtDate`:43020,</v>
      </c>
      <c r="R217" t="str">
        <f t="shared" ca="1" si="101"/>
        <v>`ts`:0.291666666666667,</v>
      </c>
      <c r="S217" t="str">
        <f t="shared" ca="1" si="102"/>
        <v>`te`:0.708333333333333,</v>
      </c>
      <c r="T217" t="str">
        <f t="shared" ca="1" si="103"/>
        <v>`repairHrs`:10,</v>
      </c>
      <c r="U217" t="str">
        <f t="shared" ca="1" si="104"/>
        <v>`timeStarts`:`2017-10-12T07:00:00-05:00`,</v>
      </c>
      <c r="V217" t="str">
        <f t="shared" ca="1" si="105"/>
        <v>`timeEnds`:`2017-10-12T17:00:00-05:00`,</v>
      </c>
      <c r="W217" t="str">
        <f t="shared" ca="1" si="106"/>
        <v>`shift`:`AM`,</v>
      </c>
      <c r="X217" t="str">
        <f t="shared" ca="1" si="107"/>
        <v>`shiftStartTime`:`6`,</v>
      </c>
      <c r="Y217" t="str">
        <f t="shared" ca="1" si="108"/>
        <v>`wONum`:`KNSHOP`,</v>
      </c>
      <c r="Z217" t="str">
        <f t="shared" ca="1" si="109"/>
        <v>`uNum`:`Q-408`,</v>
      </c>
      <c r="AA217" t="str">
        <f t="shared" ca="1" si="110"/>
        <v>`notes`:`Replaced pony rod seals and fluid end checklist replaced gasket from inspection cover Clean the shop`,</v>
      </c>
      <c r="AB217" t="str">
        <f t="shared" ca="1" si="111"/>
        <v>`shift_Serial`:`43019_02`},</v>
      </c>
      <c r="AD217" t="s">
        <v>47742</v>
      </c>
      <c r="AE217" t="s">
        <v>47743</v>
      </c>
      <c r="AF217" t="s">
        <v>45990</v>
      </c>
      <c r="AG217" t="s">
        <v>45991</v>
      </c>
      <c r="AH217" t="s">
        <v>45992</v>
      </c>
      <c r="AI217" t="s">
        <v>45993</v>
      </c>
      <c r="AJ217" t="s">
        <v>46191</v>
      </c>
      <c r="AK217" t="s">
        <v>46192</v>
      </c>
      <c r="AL217" t="s">
        <v>46193</v>
      </c>
      <c r="AM217" t="s">
        <v>46194</v>
      </c>
      <c r="AN217" t="s">
        <v>47744</v>
      </c>
      <c r="AO217" t="s">
        <v>46344</v>
      </c>
      <c r="AP217" t="s">
        <v>46000</v>
      </c>
      <c r="AQ217" t="s">
        <v>47745</v>
      </c>
      <c r="AR217" t="s">
        <v>46085</v>
      </c>
      <c r="AS217" t="s">
        <v>46086</v>
      </c>
      <c r="AT217" t="s">
        <v>46346</v>
      </c>
      <c r="AU217" t="s">
        <v>46063</v>
      </c>
      <c r="AV217" t="s">
        <v>46074</v>
      </c>
      <c r="AW217" t="s">
        <v>47746</v>
      </c>
      <c r="AX217" t="s">
        <v>47747</v>
      </c>
      <c r="AY217" t="s">
        <v>47748</v>
      </c>
      <c r="AZ217" t="s">
        <v>46010</v>
      </c>
      <c r="BA217" t="s">
        <v>46034</v>
      </c>
      <c r="BB217" t="s">
        <v>46012</v>
      </c>
      <c r="BC217" t="s">
        <v>46350</v>
      </c>
      <c r="BD217" t="s">
        <v>47749</v>
      </c>
      <c r="BE217" t="s">
        <v>46352</v>
      </c>
    </row>
    <row r="218" spans="1:57" x14ac:dyDescent="0.2">
      <c r="A218" t="str">
        <f t="shared" ca="1" si="84"/>
        <v>{`_id`:`blozano_2017-10-16_19-03-02_-0500_Mon`,</v>
      </c>
      <c r="B218" t="str">
        <f t="shared" ca="1" si="85"/>
        <v>`_rev`:`1-d00fd1f00d2476f38dff23ff579a4115`,</v>
      </c>
      <c r="C218" t="str">
        <f t="shared" ca="1" si="86"/>
        <v>`worksiteEncoded`:`KN_ODS_MNSHOP`,</v>
      </c>
      <c r="D218" t="str">
        <f t="shared" ca="1" si="87"/>
        <v>`client`:`KN`,</v>
      </c>
      <c r="E218" t="str">
        <f t="shared" ca="1" si="88"/>
        <v>`location`:`ODS`,</v>
      </c>
      <c r="F218" t="str">
        <f t="shared" ca="1" si="89"/>
        <v>`locID`:`MNSHOP`,</v>
      </c>
      <c r="G218" t="str">
        <f t="shared" ca="1" si="90"/>
        <v>`username`:`blozano`,</v>
      </c>
      <c r="H218" t="str">
        <f t="shared" ca="1" si="91"/>
        <v>`lastName`:`Lozano`,</v>
      </c>
      <c r="I218" t="str">
        <f t="shared" ca="1" si="92"/>
        <v>`firstName`:`Bonifacio`,</v>
      </c>
      <c r="J218" t="str">
        <f t="shared" ca="1" si="93"/>
        <v>`technician`:`Lozano, Bonifacio`,</v>
      </c>
      <c r="K218" t="str">
        <f t="shared" ca="1" si="94"/>
        <v>`timeStampM`:`2017-10-16T19:03:02-05:00`,</v>
      </c>
      <c r="L218" t="str">
        <f t="shared" ca="1" si="95"/>
        <v>`shiftSerial`:`43019_02`,</v>
      </c>
      <c r="M218" t="str">
        <f t="shared" ca="1" si="96"/>
        <v>`siteUid`:521887,</v>
      </c>
      <c r="N218" t="str">
        <f t="shared" ca="1" si="97"/>
        <v>`timeStamp`:43024.7937807292,</v>
      </c>
      <c r="O218" t="str">
        <f t="shared" ca="1" si="98"/>
        <v>`payrollPeriod`:43019,</v>
      </c>
      <c r="P218" t="str">
        <f t="shared" ca="1" si="99"/>
        <v>`payroll_Period`:43019,</v>
      </c>
      <c r="Q218" t="str">
        <f t="shared" ca="1" si="100"/>
        <v>`rprtDate`:43020,</v>
      </c>
      <c r="R218" t="str">
        <f t="shared" ca="1" si="101"/>
        <v>`ts`:0.166666666666667,</v>
      </c>
      <c r="S218" t="str">
        <f t="shared" ca="1" si="102"/>
        <v>`te`:0.208333333333333,</v>
      </c>
      <c r="T218" t="str">
        <f t="shared" ca="1" si="103"/>
        <v>`repairHrs`:1,</v>
      </c>
      <c r="U218" t="str">
        <f t="shared" ca="1" si="104"/>
        <v>`timeStarts`:`2017-10-13T04:00:00-05:00`,</v>
      </c>
      <c r="V218" t="str">
        <f t="shared" ca="1" si="105"/>
        <v>`timeEnds`:`2017-10-13T05:00:00-05:00`,</v>
      </c>
      <c r="W218" t="str">
        <f t="shared" ca="1" si="106"/>
        <v>`shift`:`PM`,</v>
      </c>
      <c r="X218" t="str">
        <f t="shared" ca="1" si="107"/>
        <v>`shiftStartTime`:`7`,</v>
      </c>
      <c r="Y218" t="str">
        <f t="shared" ca="1" si="108"/>
        <v>`wONum`:`KNSHOP`,</v>
      </c>
      <c r="Z218" t="str">
        <f t="shared" ca="1" si="109"/>
        <v>`uNum`:`HP-085`,</v>
      </c>
      <c r="AA218" t="str">
        <f t="shared" ca="1" si="110"/>
        <v>`notes`:`Pony rod seals`,</v>
      </c>
      <c r="AB218" t="str">
        <f t="shared" ca="1" si="111"/>
        <v>`shift_Serial`:`43019_02`},</v>
      </c>
      <c r="AD218" t="s">
        <v>47750</v>
      </c>
      <c r="AE218" t="s">
        <v>47751</v>
      </c>
      <c r="AF218" t="s">
        <v>45990</v>
      </c>
      <c r="AG218" t="s">
        <v>45991</v>
      </c>
      <c r="AH218" t="s">
        <v>45992</v>
      </c>
      <c r="AI218" t="s">
        <v>45993</v>
      </c>
      <c r="AJ218" t="s">
        <v>46040</v>
      </c>
      <c r="AK218" t="s">
        <v>46041</v>
      </c>
      <c r="AL218" t="s">
        <v>46042</v>
      </c>
      <c r="AM218" t="s">
        <v>46043</v>
      </c>
      <c r="AN218" t="s">
        <v>47752</v>
      </c>
      <c r="AO218" t="s">
        <v>46344</v>
      </c>
      <c r="AP218" t="s">
        <v>46000</v>
      </c>
      <c r="AQ218" t="s">
        <v>47753</v>
      </c>
      <c r="AR218" t="s">
        <v>46085</v>
      </c>
      <c r="AS218" t="s">
        <v>46086</v>
      </c>
      <c r="AT218" t="s">
        <v>46346</v>
      </c>
      <c r="AU218" t="s">
        <v>46378</v>
      </c>
      <c r="AV218" t="s">
        <v>46051</v>
      </c>
      <c r="AW218" t="s">
        <v>46338</v>
      </c>
      <c r="AX218" t="s">
        <v>47754</v>
      </c>
      <c r="AY218" t="s">
        <v>47711</v>
      </c>
      <c r="AZ218" t="s">
        <v>46033</v>
      </c>
      <c r="BA218" t="s">
        <v>46011</v>
      </c>
      <c r="BB218" t="s">
        <v>46012</v>
      </c>
      <c r="BC218" t="s">
        <v>47755</v>
      </c>
      <c r="BD218" t="s">
        <v>46749</v>
      </c>
      <c r="BE218" t="s">
        <v>46352</v>
      </c>
    </row>
    <row r="219" spans="1:57" x14ac:dyDescent="0.2">
      <c r="A219" t="str">
        <f t="shared" ca="1" si="84"/>
        <v>{`_id`:`blozano_2017-10-24_11-12-24_-0500_Tue`,</v>
      </c>
      <c r="B219" t="str">
        <f t="shared" ca="1" si="85"/>
        <v>`_rev`:`1-cff4de5e798148896b95a05a7f4e72b2`,</v>
      </c>
      <c r="C219" t="str">
        <f t="shared" ca="1" si="86"/>
        <v>`worksiteEncoded`:`KN_ODS_MNSHOP`,</v>
      </c>
      <c r="D219" t="str">
        <f t="shared" ca="1" si="87"/>
        <v>`client`:`KN`,</v>
      </c>
      <c r="E219" t="str">
        <f t="shared" ca="1" si="88"/>
        <v>`location`:`ODS`,</v>
      </c>
      <c r="F219" t="str">
        <f t="shared" ca="1" si="89"/>
        <v>`locID`:`MNSHOP`,</v>
      </c>
      <c r="G219" t="str">
        <f t="shared" ca="1" si="90"/>
        <v>`username`:`blozano`,</v>
      </c>
      <c r="H219" t="str">
        <f t="shared" ca="1" si="91"/>
        <v>`lastName`:`Lozano`,</v>
      </c>
      <c r="I219" t="str">
        <f t="shared" ca="1" si="92"/>
        <v>`firstName`:`Bonifacio`,</v>
      </c>
      <c r="J219" t="str">
        <f t="shared" ca="1" si="93"/>
        <v>`technician`:`Lozano, Bonifacio`,</v>
      </c>
      <c r="K219" t="str">
        <f t="shared" ca="1" si="94"/>
        <v>`timeStampM`:`2017-10-24T11:12:24-05:00`,</v>
      </c>
      <c r="L219" t="str">
        <f t="shared" ca="1" si="95"/>
        <v>`shiftSerial`:`43026_06`,</v>
      </c>
      <c r="M219" t="str">
        <f t="shared" ca="1" si="96"/>
        <v>`siteUid`:521887,</v>
      </c>
      <c r="N219" t="str">
        <f t="shared" ca="1" si="97"/>
        <v>`timeStamp`:43032.4669548148,</v>
      </c>
      <c r="O219" t="str">
        <f t="shared" ca="1" si="98"/>
        <v>`payrollPeriod`:43026,</v>
      </c>
      <c r="P219" t="str">
        <f t="shared" ca="1" si="99"/>
        <v>`payroll_Period`:43026,</v>
      </c>
      <c r="Q219" t="str">
        <f t="shared" ca="1" si="100"/>
        <v>`rprtDate`:43031,</v>
      </c>
      <c r="R219" t="str">
        <f t="shared" ca="1" si="101"/>
        <v>`ts`:0.75,</v>
      </c>
      <c r="S219" t="str">
        <f t="shared" ca="1" si="102"/>
        <v>`te`:0,</v>
      </c>
      <c r="T219" t="str">
        <f t="shared" ca="1" si="103"/>
        <v>`repairHrs`:6,</v>
      </c>
      <c r="U219" t="str">
        <f t="shared" ca="1" si="104"/>
        <v>`timeStarts`:`2017-10-23T18:00:00-05:00`,</v>
      </c>
      <c r="V219" t="str">
        <f t="shared" ca="1" si="105"/>
        <v>`timeEnds`:`2017-10-24T00:00:00-05:00`,</v>
      </c>
      <c r="W219" t="str">
        <f t="shared" ca="1" si="106"/>
        <v>`shift`:`PM`,</v>
      </c>
      <c r="X219" t="str">
        <f t="shared" ca="1" si="107"/>
        <v>`shiftStartTime`:`7`,</v>
      </c>
      <c r="Y219" t="str">
        <f t="shared" ca="1" si="108"/>
        <v>`wONum`:`KNSHOP`,</v>
      </c>
      <c r="Z219" t="str">
        <f t="shared" ca="1" si="109"/>
        <v>`uNum`:`506123`,</v>
      </c>
      <c r="AA219" t="str">
        <f t="shared" ca="1" si="110"/>
        <v>`notes`:`Replace fluid end and orings on fan motor`,</v>
      </c>
      <c r="AB219" t="str">
        <f t="shared" ca="1" si="111"/>
        <v>`shift_Serial`:`43026_06`},</v>
      </c>
      <c r="AD219" t="s">
        <v>47756</v>
      </c>
      <c r="AE219" t="s">
        <v>47757</v>
      </c>
      <c r="AF219" t="s">
        <v>45990</v>
      </c>
      <c r="AG219" t="s">
        <v>45991</v>
      </c>
      <c r="AH219" t="s">
        <v>45992</v>
      </c>
      <c r="AI219" t="s">
        <v>45993</v>
      </c>
      <c r="AJ219" t="s">
        <v>46040</v>
      </c>
      <c r="AK219" t="s">
        <v>46041</v>
      </c>
      <c r="AL219" t="s">
        <v>46042</v>
      </c>
      <c r="AM219" t="s">
        <v>46043</v>
      </c>
      <c r="AN219" t="s">
        <v>47758</v>
      </c>
      <c r="AO219" t="s">
        <v>46711</v>
      </c>
      <c r="AP219" t="s">
        <v>46000</v>
      </c>
      <c r="AQ219" t="s">
        <v>47759</v>
      </c>
      <c r="AR219" t="s">
        <v>46145</v>
      </c>
      <c r="AS219" t="s">
        <v>46146</v>
      </c>
      <c r="AT219" t="s">
        <v>46713</v>
      </c>
      <c r="AU219" t="s">
        <v>46028</v>
      </c>
      <c r="AV219" t="s">
        <v>46148</v>
      </c>
      <c r="AW219" t="s">
        <v>46149</v>
      </c>
      <c r="AX219" t="s">
        <v>47760</v>
      </c>
      <c r="AY219" t="s">
        <v>47761</v>
      </c>
      <c r="AZ219" t="s">
        <v>46033</v>
      </c>
      <c r="BA219" t="s">
        <v>46011</v>
      </c>
      <c r="BB219" t="s">
        <v>46012</v>
      </c>
      <c r="BC219" t="s">
        <v>47762</v>
      </c>
      <c r="BD219" t="s">
        <v>47763</v>
      </c>
      <c r="BE219" t="s">
        <v>46719</v>
      </c>
    </row>
    <row r="220" spans="1:57" x14ac:dyDescent="0.2">
      <c r="A220" t="str">
        <f t="shared" ca="1" si="84"/>
        <v>{`_id`:`evela_2017-11-08_09-47-50_-0600_Wed`,</v>
      </c>
      <c r="B220" t="str">
        <f t="shared" ca="1" si="85"/>
        <v>`_rev`:`1-cfcf61a7948881f991422987123980b0`,</v>
      </c>
      <c r="C220" t="str">
        <f t="shared" ca="1" si="86"/>
        <v>`worksiteEncoded`:`KN_ODS_MNSHOP`,</v>
      </c>
      <c r="D220" t="str">
        <f t="shared" ca="1" si="87"/>
        <v>`client`:`KN`,</v>
      </c>
      <c r="E220" t="str">
        <f t="shared" ca="1" si="88"/>
        <v>`location`:`ODS`,</v>
      </c>
      <c r="F220" t="str">
        <f t="shared" ca="1" si="89"/>
        <v>`locID`:`MNSHOP`,</v>
      </c>
      <c r="G220" t="str">
        <f t="shared" ca="1" si="90"/>
        <v>`username`:`evela`,</v>
      </c>
      <c r="H220" t="str">
        <f t="shared" ca="1" si="91"/>
        <v>`lastName`:`Vela`,</v>
      </c>
      <c r="I220" t="str">
        <f t="shared" ca="1" si="92"/>
        <v>`firstName`:`Ediberto`,</v>
      </c>
      <c r="J220" t="str">
        <f t="shared" ca="1" si="93"/>
        <v>`technician`:`Vela, Ediberto`,</v>
      </c>
      <c r="K220" t="str">
        <f t="shared" ca="1" si="94"/>
        <v>`timeStampM`:`2017-11-08T09:47:50-06:00`,</v>
      </c>
      <c r="L220" t="str">
        <f t="shared" ca="1" si="95"/>
        <v>`shiftSerial`:`43040_03`,</v>
      </c>
      <c r="M220" t="str">
        <f t="shared" ca="1" si="96"/>
        <v>`siteUid`:521887,</v>
      </c>
      <c r="N220" t="str">
        <f t="shared" ca="1" si="97"/>
        <v>`timeStamp`:43047.4082280208,</v>
      </c>
      <c r="O220" t="str">
        <f t="shared" ca="1" si="98"/>
        <v>`payrollPeriod`:43040,</v>
      </c>
      <c r="P220" t="str">
        <f t="shared" ca="1" si="99"/>
        <v>`payroll_Period`:43040,</v>
      </c>
      <c r="Q220" t="str">
        <f t="shared" ca="1" si="100"/>
        <v>`rprtDate`:43042,</v>
      </c>
      <c r="R220" t="str">
        <f t="shared" ca="1" si="101"/>
        <v>`ts`:0.75,</v>
      </c>
      <c r="S220" t="str">
        <f t="shared" ca="1" si="102"/>
        <v>`te`:0.0833333333333333,</v>
      </c>
      <c r="T220" t="str">
        <f t="shared" ca="1" si="103"/>
        <v>`repairHrs`:8,</v>
      </c>
      <c r="U220" t="str">
        <f t="shared" ca="1" si="104"/>
        <v>`timeStarts`:`2017-11-03T18:00:00-05:00`,</v>
      </c>
      <c r="V220" t="str">
        <f t="shared" ca="1" si="105"/>
        <v>`timeEnds`:`2017-11-04T02:00:00-05:00`,</v>
      </c>
      <c r="W220" t="str">
        <f t="shared" ca="1" si="106"/>
        <v>`shift`:`PM`,</v>
      </c>
      <c r="X220" t="str">
        <f t="shared" ca="1" si="107"/>
        <v>`shiftStartTime`:`7`,</v>
      </c>
      <c r="Y220" t="str">
        <f t="shared" ca="1" si="108"/>
        <v>`wONum`:`KNSHOP`,</v>
      </c>
      <c r="Z220" t="str">
        <f t="shared" ca="1" si="109"/>
        <v>`uNum`:`210131`,</v>
      </c>
      <c r="AA220" t="str">
        <f t="shared" ca="1" si="110"/>
        <v>`notes`:`Trouble shoot check engine light, check fuel systemfor leaks, replace fuel filters and monitor fuel rail psi, perform a regenaration and clear faults`,</v>
      </c>
      <c r="AB220" t="str">
        <f t="shared" ca="1" si="111"/>
        <v>`shift_Serial`:`43040_03`},</v>
      </c>
      <c r="AD220" t="s">
        <v>47764</v>
      </c>
      <c r="AE220" t="s">
        <v>47765</v>
      </c>
      <c r="AF220" t="s">
        <v>45990</v>
      </c>
      <c r="AG220" t="s">
        <v>45991</v>
      </c>
      <c r="AH220" t="s">
        <v>45992</v>
      </c>
      <c r="AI220" t="s">
        <v>45993</v>
      </c>
      <c r="AJ220" t="s">
        <v>46299</v>
      </c>
      <c r="AK220" t="s">
        <v>46019</v>
      </c>
      <c r="AL220" t="s">
        <v>46300</v>
      </c>
      <c r="AM220" t="s">
        <v>46301</v>
      </c>
      <c r="AN220" t="s">
        <v>47766</v>
      </c>
      <c r="AO220" t="s">
        <v>46195</v>
      </c>
      <c r="AP220" t="s">
        <v>46000</v>
      </c>
      <c r="AQ220" t="s">
        <v>47767</v>
      </c>
      <c r="AR220" t="s">
        <v>46047</v>
      </c>
      <c r="AS220" t="s">
        <v>46048</v>
      </c>
      <c r="AT220" t="s">
        <v>46197</v>
      </c>
      <c r="AU220" t="s">
        <v>46028</v>
      </c>
      <c r="AV220" t="s">
        <v>46533</v>
      </c>
      <c r="AW220" t="s">
        <v>46260</v>
      </c>
      <c r="AX220" t="s">
        <v>46799</v>
      </c>
      <c r="AY220" t="s">
        <v>46906</v>
      </c>
      <c r="AZ220" t="s">
        <v>46033</v>
      </c>
      <c r="BA220" t="s">
        <v>46011</v>
      </c>
      <c r="BB220" t="s">
        <v>46012</v>
      </c>
      <c r="BC220" t="s">
        <v>47768</v>
      </c>
      <c r="BD220" t="s">
        <v>47769</v>
      </c>
      <c r="BE220" t="s">
        <v>46203</v>
      </c>
    </row>
    <row r="221" spans="1:57" x14ac:dyDescent="0.2">
      <c r="A221" t="str">
        <f t="shared" ca="1" si="84"/>
        <v>{`_id`:`scabrera_2017-10-24_12-08-29_-0500_Tue`,</v>
      </c>
      <c r="B221" t="str">
        <f t="shared" ca="1" si="85"/>
        <v>`_rev`:`1-cef089710d91f749af00088dd8328e26`,</v>
      </c>
      <c r="C221" t="str">
        <f t="shared" ca="1" si="86"/>
        <v>`worksiteEncoded`:`KN_ODS_MNSHOP`,</v>
      </c>
      <c r="D221" t="str">
        <f t="shared" ca="1" si="87"/>
        <v>`client`:`KN`,</v>
      </c>
      <c r="E221" t="str">
        <f t="shared" ca="1" si="88"/>
        <v>`location`:`ODS`,</v>
      </c>
      <c r="F221" t="str">
        <f t="shared" ca="1" si="89"/>
        <v>`locID`:`MNSHOP`,</v>
      </c>
      <c r="G221" t="str">
        <f t="shared" ca="1" si="90"/>
        <v>`username`:`scabrera`,</v>
      </c>
      <c r="H221" t="str">
        <f t="shared" ca="1" si="91"/>
        <v>`lastName`:`Cabrera`,</v>
      </c>
      <c r="I221" t="str">
        <f t="shared" ca="1" si="92"/>
        <v>`firstName`:`Sergio`,</v>
      </c>
      <c r="J221" t="str">
        <f t="shared" ca="1" si="93"/>
        <v>`technician`:`Cabrera, Sergio`,</v>
      </c>
      <c r="K221" t="str">
        <f t="shared" ca="1" si="94"/>
        <v>`timeStampM`:`2017-10-24T12:08:29-05:00`,</v>
      </c>
      <c r="L221" t="str">
        <f t="shared" ca="1" si="95"/>
        <v>`shiftSerial`:`43026_04`,</v>
      </c>
      <c r="M221" t="str">
        <f t="shared" ca="1" si="96"/>
        <v>`siteUid`:521887,</v>
      </c>
      <c r="N221" t="str">
        <f t="shared" ca="1" si="97"/>
        <v>`timeStamp`:43032.5058916319,</v>
      </c>
      <c r="O221" t="str">
        <f t="shared" ca="1" si="98"/>
        <v>`payrollPeriod`:43026,</v>
      </c>
      <c r="P221" t="str">
        <f t="shared" ca="1" si="99"/>
        <v>`payroll_Period`:43026,</v>
      </c>
      <c r="Q221" t="str">
        <f t="shared" ca="1" si="100"/>
        <v>`rprtDate`:43029,</v>
      </c>
      <c r="R221" t="str">
        <f t="shared" ca="1" si="101"/>
        <v>`ts`:0.75,</v>
      </c>
      <c r="S221" t="str">
        <f t="shared" ca="1" si="102"/>
        <v>`te`:0.208333333333333,</v>
      </c>
      <c r="T221" t="str">
        <f t="shared" ca="1" si="103"/>
        <v>`repairHrs`:11,</v>
      </c>
      <c r="U221" t="str">
        <f t="shared" ca="1" si="104"/>
        <v>`timeStarts`:`2017-10-21T18:00:00-05:00`,</v>
      </c>
      <c r="V221" t="str">
        <f t="shared" ca="1" si="105"/>
        <v>`timeEnds`:`2017-10-22T05:00:00-05:00`,</v>
      </c>
      <c r="W221" t="str">
        <f t="shared" ca="1" si="106"/>
        <v>`shift`:`PM`,</v>
      </c>
      <c r="X221" t="str">
        <f t="shared" ca="1" si="107"/>
        <v>`shiftStartTime`:`null`,</v>
      </c>
      <c r="Y221" t="str">
        <f t="shared" ca="1" si="108"/>
        <v>`wONum`:`KNSHOP`,</v>
      </c>
      <c r="Z221" t="str">
        <f t="shared" ca="1" si="109"/>
        <v>`uNum`:`506189`,</v>
      </c>
      <c r="AA221" t="str">
        <f t="shared" ca="1" si="110"/>
        <v>`notes`:`Troubleshoot unit, inspect turbos, sparkling while turning on`,</v>
      </c>
      <c r="AB221" t="str">
        <f t="shared" ca="1" si="111"/>
        <v>`shift_Serial`:`43026_04`},</v>
      </c>
      <c r="AD221" t="s">
        <v>47770</v>
      </c>
      <c r="AE221" t="s">
        <v>47771</v>
      </c>
      <c r="AF221" t="s">
        <v>45990</v>
      </c>
      <c r="AG221" t="s">
        <v>45991</v>
      </c>
      <c r="AH221" t="s">
        <v>45992</v>
      </c>
      <c r="AI221" t="s">
        <v>45993</v>
      </c>
      <c r="AJ221" t="s">
        <v>46228</v>
      </c>
      <c r="AK221" t="s">
        <v>46229</v>
      </c>
      <c r="AL221" t="s">
        <v>46230</v>
      </c>
      <c r="AM221" t="s">
        <v>46231</v>
      </c>
      <c r="AN221" t="s">
        <v>47772</v>
      </c>
      <c r="AO221" t="s">
        <v>46614</v>
      </c>
      <c r="AP221" t="s">
        <v>46000</v>
      </c>
      <c r="AQ221" t="s">
        <v>47773</v>
      </c>
      <c r="AR221" t="s">
        <v>46145</v>
      </c>
      <c r="AS221" t="s">
        <v>46146</v>
      </c>
      <c r="AT221" t="s">
        <v>46616</v>
      </c>
      <c r="AU221" t="s">
        <v>46028</v>
      </c>
      <c r="AV221" t="s">
        <v>46051</v>
      </c>
      <c r="AW221" t="s">
        <v>46103</v>
      </c>
      <c r="AX221" t="s">
        <v>47387</v>
      </c>
      <c r="AY221" t="s">
        <v>47130</v>
      </c>
      <c r="AZ221" t="s">
        <v>46033</v>
      </c>
      <c r="BA221" t="s">
        <v>46238</v>
      </c>
      <c r="BB221" t="s">
        <v>46012</v>
      </c>
      <c r="BC221" t="s">
        <v>47429</v>
      </c>
      <c r="BD221" t="s">
        <v>47774</v>
      </c>
      <c r="BE221" t="s">
        <v>46620</v>
      </c>
    </row>
    <row r="222" spans="1:57" x14ac:dyDescent="0.2">
      <c r="A222" t="str">
        <f t="shared" ca="1" si="84"/>
        <v>{`_id`:`treyes_2017-10-09_09-57-10_-0500_Mon`,</v>
      </c>
      <c r="B222" t="str">
        <f t="shared" ca="1" si="85"/>
        <v>`_rev`:`1-ce623ba0379fcc6a9df40dcc535763ab`,</v>
      </c>
      <c r="C222" t="str">
        <f t="shared" ca="1" si="86"/>
        <v>`worksiteEncoded`:`KN_ODS_MNSHOP`,</v>
      </c>
      <c r="D222" t="str">
        <f t="shared" ca="1" si="87"/>
        <v>`client`:`KN`,</v>
      </c>
      <c r="E222" t="str">
        <f t="shared" ca="1" si="88"/>
        <v>`location`:`ODS`,</v>
      </c>
      <c r="F222" t="str">
        <f t="shared" ca="1" si="89"/>
        <v>`locID`:`MNSHOP`,</v>
      </c>
      <c r="G222" t="str">
        <f t="shared" ca="1" si="90"/>
        <v>`username`:`treyes`,</v>
      </c>
      <c r="H222" t="str">
        <f t="shared" ca="1" si="91"/>
        <v>`lastName`:`Reyes`,</v>
      </c>
      <c r="I222" t="str">
        <f t="shared" ca="1" si="92"/>
        <v>`firstName`:`Tommy`,</v>
      </c>
      <c r="J222" t="str">
        <f t="shared" ca="1" si="93"/>
        <v>`technician`:`Reyes, Tommy`,</v>
      </c>
      <c r="K222" t="str">
        <f t="shared" ca="1" si="94"/>
        <v>`timeStampM`:`2017-10-09T09:57:10-05:00`,</v>
      </c>
      <c r="L222" t="str">
        <f t="shared" ca="1" si="95"/>
        <v>`shiftSerial`:`43012_05`,</v>
      </c>
      <c r="M222" t="str">
        <f t="shared" ca="1" si="96"/>
        <v>`siteUid`:521887,</v>
      </c>
      <c r="N222" t="str">
        <f t="shared" ca="1" si="97"/>
        <v>`timeStamp`:43017.4147018518,</v>
      </c>
      <c r="O222" t="str">
        <f t="shared" ca="1" si="98"/>
        <v>`payrollPeriod`:43012,</v>
      </c>
      <c r="P222" t="str">
        <f t="shared" ca="1" si="99"/>
        <v>`payroll_Period`:43012,</v>
      </c>
      <c r="Q222" t="str">
        <f t="shared" ca="1" si="100"/>
        <v>`rprtDate`:43016,</v>
      </c>
      <c r="R222" t="str">
        <f t="shared" ca="1" si="101"/>
        <v>`ts`:0.520833333333333,</v>
      </c>
      <c r="S222" t="str">
        <f t="shared" ca="1" si="102"/>
        <v>`te`:0.666666666666667,</v>
      </c>
      <c r="T222" t="str">
        <f t="shared" ca="1" si="103"/>
        <v>`repairHrs`:3.5,</v>
      </c>
      <c r="U222" t="str">
        <f t="shared" ca="1" si="104"/>
        <v>`timeStarts`:`2017-10-08T12:30:00-05:00`,</v>
      </c>
      <c r="V222" t="str">
        <f t="shared" ca="1" si="105"/>
        <v>`timeEnds`:`2017-10-08T16:00:00-05:00`,</v>
      </c>
      <c r="W222" t="str">
        <f t="shared" ca="1" si="106"/>
        <v>`shift`:`AM`,</v>
      </c>
      <c r="X222" t="str">
        <f t="shared" ca="1" si="107"/>
        <v>`shiftStartTime`:`7`,</v>
      </c>
      <c r="Y222" t="str">
        <f t="shared" ca="1" si="108"/>
        <v>`wONum`:`KNSHOP`,</v>
      </c>
      <c r="Z222" t="str">
        <f t="shared" ca="1" si="109"/>
        <v>`uNum`:`508776`,</v>
      </c>
      <c r="AA222" t="str">
        <f t="shared" ca="1" si="110"/>
        <v>`notes`:`Checklist`,</v>
      </c>
      <c r="AB222" t="str">
        <f t="shared" ca="1" si="111"/>
        <v>`shift_Serial`:`43012_05`},</v>
      </c>
      <c r="AD222" t="s">
        <v>47775</v>
      </c>
      <c r="AE222" t="s">
        <v>47776</v>
      </c>
      <c r="AF222" t="s">
        <v>45990</v>
      </c>
      <c r="AG222" t="s">
        <v>45991</v>
      </c>
      <c r="AH222" t="s">
        <v>45992</v>
      </c>
      <c r="AI222" t="s">
        <v>45993</v>
      </c>
      <c r="AJ222" t="s">
        <v>45994</v>
      </c>
      <c r="AK222" t="s">
        <v>45995</v>
      </c>
      <c r="AL222" t="s">
        <v>45996</v>
      </c>
      <c r="AM222" t="s">
        <v>45997</v>
      </c>
      <c r="AN222" t="s">
        <v>47777</v>
      </c>
      <c r="AO222" t="s">
        <v>46023</v>
      </c>
      <c r="AP222" t="s">
        <v>46000</v>
      </c>
      <c r="AQ222" t="s">
        <v>47778</v>
      </c>
      <c r="AR222" t="s">
        <v>46025</v>
      </c>
      <c r="AS222" t="s">
        <v>46026</v>
      </c>
      <c r="AT222" t="s">
        <v>46027</v>
      </c>
      <c r="AU222" t="s">
        <v>46005</v>
      </c>
      <c r="AV222" t="s">
        <v>46314</v>
      </c>
      <c r="AW222" t="s">
        <v>46715</v>
      </c>
      <c r="AX222" t="s">
        <v>47779</v>
      </c>
      <c r="AY222" t="s">
        <v>47780</v>
      </c>
      <c r="AZ222" t="s">
        <v>46010</v>
      </c>
      <c r="BA222" t="s">
        <v>46011</v>
      </c>
      <c r="BB222" t="s">
        <v>46012</v>
      </c>
      <c r="BC222" t="s">
        <v>47781</v>
      </c>
      <c r="BD222" t="s">
        <v>47782</v>
      </c>
      <c r="BE222" t="s">
        <v>46037</v>
      </c>
    </row>
    <row r="223" spans="1:57" x14ac:dyDescent="0.2">
      <c r="A223" t="str">
        <f t="shared" ca="1" si="84"/>
        <v>{`_id`:`evela_2017-10-11_08-04-57_-0500_Wed`,</v>
      </c>
      <c r="B223" t="str">
        <f t="shared" ca="1" si="85"/>
        <v>`_rev`:`1-ce36dddcc18cdbcbe4cde43eb180ef6e`,</v>
      </c>
      <c r="C223" t="str">
        <f t="shared" ca="1" si="86"/>
        <v>`worksiteEncoded`:`KN_ODS_MNSHOP`,</v>
      </c>
      <c r="D223" t="str">
        <f t="shared" ca="1" si="87"/>
        <v>`client`:`KN`,</v>
      </c>
      <c r="E223" t="str">
        <f t="shared" ca="1" si="88"/>
        <v>`location`:`ODS`,</v>
      </c>
      <c r="F223" t="str">
        <f t="shared" ca="1" si="89"/>
        <v>`locID`:`MNSHOP`,</v>
      </c>
      <c r="G223" t="str">
        <f t="shared" ca="1" si="90"/>
        <v>`username`:`evela`,</v>
      </c>
      <c r="H223" t="str">
        <f t="shared" ca="1" si="91"/>
        <v>`lastName`:`Vela`,</v>
      </c>
      <c r="I223" t="str">
        <f t="shared" ca="1" si="92"/>
        <v>`firstName`:`Ediberto`,</v>
      </c>
      <c r="J223" t="str">
        <f t="shared" ca="1" si="93"/>
        <v>`technician`:`Vela, Ediberto`,</v>
      </c>
      <c r="K223" t="str">
        <f t="shared" ca="1" si="94"/>
        <v>`timeStampM`:`2017-10-11T08:04:57-05:00`,</v>
      </c>
      <c r="L223" t="str">
        <f t="shared" ca="1" si="95"/>
        <v>`shiftSerial`:`43012_05`,</v>
      </c>
      <c r="M223" t="str">
        <f t="shared" ca="1" si="96"/>
        <v>`siteUid`:521887,</v>
      </c>
      <c r="N223" t="str">
        <f t="shared" ca="1" si="97"/>
        <v>`timeStamp`:43019.3367764931,</v>
      </c>
      <c r="O223" t="str">
        <f t="shared" ca="1" si="98"/>
        <v>`payrollPeriod`:43012,</v>
      </c>
      <c r="P223" t="str">
        <f t="shared" ca="1" si="99"/>
        <v>`payroll_Period`:43012,</v>
      </c>
      <c r="Q223" t="str">
        <f t="shared" ca="1" si="100"/>
        <v>`rprtDate`:43016,</v>
      </c>
      <c r="R223" t="str">
        <f t="shared" ca="1" si="101"/>
        <v>`ts`:0.0833333333333333,</v>
      </c>
      <c r="S223" t="str">
        <f t="shared" ca="1" si="102"/>
        <v>`te`:0.25,</v>
      </c>
      <c r="T223" t="str">
        <f t="shared" ca="1" si="103"/>
        <v>`repairHrs`:4,</v>
      </c>
      <c r="U223" t="str">
        <f t="shared" ca="1" si="104"/>
        <v>`timeStarts`:`2017-10-09T02:00:00-05:00`,</v>
      </c>
      <c r="V223" t="str">
        <f t="shared" ca="1" si="105"/>
        <v>`timeEnds`:`2017-10-09T06:00:00-05:00`,</v>
      </c>
      <c r="W223" t="str">
        <f t="shared" ca="1" si="106"/>
        <v>`shift`:`PM`,</v>
      </c>
      <c r="X223" t="str">
        <f t="shared" ca="1" si="107"/>
        <v>`shiftStartTime`:`6`,</v>
      </c>
      <c r="Y223" t="str">
        <f t="shared" ca="1" si="108"/>
        <v>`wONum`:`KNSHOP`,</v>
      </c>
      <c r="Z223" t="str">
        <f t="shared" ca="1" si="109"/>
        <v>`uNum`:`HP-086`,</v>
      </c>
      <c r="AA223" t="str">
        <f t="shared" ca="1" si="110"/>
        <v>`notes`:`Remove and replace turbo boot hoses and replace rotary seal, replace gasket @power end inspection cover`,</v>
      </c>
      <c r="AB223" t="str">
        <f t="shared" ca="1" si="111"/>
        <v>`shift_Serial`:`43012_05`},</v>
      </c>
      <c r="AD223" t="s">
        <v>47783</v>
      </c>
      <c r="AE223" t="s">
        <v>47784</v>
      </c>
      <c r="AF223" t="s">
        <v>45990</v>
      </c>
      <c r="AG223" t="s">
        <v>45991</v>
      </c>
      <c r="AH223" t="s">
        <v>45992</v>
      </c>
      <c r="AI223" t="s">
        <v>45993</v>
      </c>
      <c r="AJ223" t="s">
        <v>46299</v>
      </c>
      <c r="AK223" t="s">
        <v>46019</v>
      </c>
      <c r="AL223" t="s">
        <v>46300</v>
      </c>
      <c r="AM223" t="s">
        <v>46301</v>
      </c>
      <c r="AN223" t="s">
        <v>47785</v>
      </c>
      <c r="AO223" t="s">
        <v>46023</v>
      </c>
      <c r="AP223" t="s">
        <v>46000</v>
      </c>
      <c r="AQ223" t="s">
        <v>47786</v>
      </c>
      <c r="AR223" t="s">
        <v>46025</v>
      </c>
      <c r="AS223" t="s">
        <v>46026</v>
      </c>
      <c r="AT223" t="s">
        <v>46027</v>
      </c>
      <c r="AU223" t="s">
        <v>46292</v>
      </c>
      <c r="AV223" t="s">
        <v>47522</v>
      </c>
      <c r="AW223" t="s">
        <v>46089</v>
      </c>
      <c r="AX223" t="s">
        <v>47523</v>
      </c>
      <c r="AY223" t="s">
        <v>47524</v>
      </c>
      <c r="AZ223" t="s">
        <v>46033</v>
      </c>
      <c r="BA223" t="s">
        <v>46034</v>
      </c>
      <c r="BB223" t="s">
        <v>46012</v>
      </c>
      <c r="BC223" t="s">
        <v>47525</v>
      </c>
      <c r="BD223" t="s">
        <v>47787</v>
      </c>
      <c r="BE223" t="s">
        <v>46037</v>
      </c>
    </row>
    <row r="224" spans="1:57" x14ac:dyDescent="0.2">
      <c r="A224" t="str">
        <f t="shared" ca="1" si="84"/>
        <v>{`_id`:`blozano_2017-10-16_19-08-20_-0500_Mon`,</v>
      </c>
      <c r="B224" t="str">
        <f t="shared" ca="1" si="85"/>
        <v>`_rev`:`1-cdadbffef706c78400207f6eb7963f0e`,</v>
      </c>
      <c r="C224" t="str">
        <f t="shared" ca="1" si="86"/>
        <v>`worksiteEncoded`:`KN_ODS_MNSHOP`,</v>
      </c>
      <c r="D224" t="str">
        <f t="shared" ca="1" si="87"/>
        <v>`client`:`KN`,</v>
      </c>
      <c r="E224" t="str">
        <f t="shared" ca="1" si="88"/>
        <v>`location`:`ODS`,</v>
      </c>
      <c r="F224" t="str">
        <f t="shared" ca="1" si="89"/>
        <v>`locID`:`MNSHOP`,</v>
      </c>
      <c r="G224" t="str">
        <f t="shared" ca="1" si="90"/>
        <v>`username`:`blozano`,</v>
      </c>
      <c r="H224" t="str">
        <f t="shared" ca="1" si="91"/>
        <v>`lastName`:`Lozano`,</v>
      </c>
      <c r="I224" t="str">
        <f t="shared" ca="1" si="92"/>
        <v>`firstName`:`Bonifacio`,</v>
      </c>
      <c r="J224" t="str">
        <f t="shared" ca="1" si="93"/>
        <v>`technician`:`Lozano, Bonifacio`,</v>
      </c>
      <c r="K224" t="str">
        <f t="shared" ca="1" si="94"/>
        <v>`timeStampM`:`2017-10-16T19:08:20-05:00`,</v>
      </c>
      <c r="L224" t="str">
        <f t="shared" ca="1" si="95"/>
        <v>`shiftSerial`:`43019_04`,</v>
      </c>
      <c r="M224" t="str">
        <f t="shared" ca="1" si="96"/>
        <v>`siteUid`:521887,</v>
      </c>
      <c r="N224" t="str">
        <f t="shared" ca="1" si="97"/>
        <v>`timeStamp`:43024.7974638773,</v>
      </c>
      <c r="O224" t="str">
        <f t="shared" ca="1" si="98"/>
        <v>`payrollPeriod`:43019,</v>
      </c>
      <c r="P224" t="str">
        <f t="shared" ca="1" si="99"/>
        <v>`payroll_Period`:43019,</v>
      </c>
      <c r="Q224" t="str">
        <f t="shared" ca="1" si="100"/>
        <v>`rprtDate`:43022,</v>
      </c>
      <c r="R224" t="str">
        <f t="shared" ca="1" si="101"/>
        <v>`ts`:0.125,</v>
      </c>
      <c r="S224" t="str">
        <f t="shared" ca="1" si="102"/>
        <v>`te`:0.208333333333333,</v>
      </c>
      <c r="T224" t="str">
        <f t="shared" ca="1" si="103"/>
        <v>`repairHrs`:2,</v>
      </c>
      <c r="U224" t="str">
        <f t="shared" ca="1" si="104"/>
        <v>`timeStarts`:`2017-10-15T03:00:00-05:00`,</v>
      </c>
      <c r="V224" t="str">
        <f t="shared" ca="1" si="105"/>
        <v>`timeEnds`:`2017-10-15T05:00:00-05:00`,</v>
      </c>
      <c r="W224" t="str">
        <f t="shared" ca="1" si="106"/>
        <v>`shift`:`PM`,</v>
      </c>
      <c r="X224" t="str">
        <f t="shared" ca="1" si="107"/>
        <v>`shiftStartTime`:`7`,</v>
      </c>
      <c r="Y224" t="str">
        <f t="shared" ca="1" si="108"/>
        <v>`wONum`:`KNSHOP`,</v>
      </c>
      <c r="Z224" t="str">
        <f t="shared" ca="1" si="109"/>
        <v>`uNum`:`506225`,</v>
      </c>
      <c r="AA224" t="str">
        <f t="shared" ca="1" si="110"/>
        <v>`notes`:`Lube conversion`,</v>
      </c>
      <c r="AB224" t="str">
        <f t="shared" ca="1" si="111"/>
        <v>`shift_Serial`:`43019_04`},</v>
      </c>
      <c r="AD224" t="s">
        <v>47788</v>
      </c>
      <c r="AE224" t="s">
        <v>47789</v>
      </c>
      <c r="AF224" t="s">
        <v>45990</v>
      </c>
      <c r="AG224" t="s">
        <v>45991</v>
      </c>
      <c r="AH224" t="s">
        <v>45992</v>
      </c>
      <c r="AI224" t="s">
        <v>45993</v>
      </c>
      <c r="AJ224" t="s">
        <v>46040</v>
      </c>
      <c r="AK224" t="s">
        <v>46041</v>
      </c>
      <c r="AL224" t="s">
        <v>46042</v>
      </c>
      <c r="AM224" t="s">
        <v>46043</v>
      </c>
      <c r="AN224" t="s">
        <v>47790</v>
      </c>
      <c r="AO224" t="s">
        <v>46597</v>
      </c>
      <c r="AP224" t="s">
        <v>46000</v>
      </c>
      <c r="AQ224" t="s">
        <v>47791</v>
      </c>
      <c r="AR224" t="s">
        <v>46085</v>
      </c>
      <c r="AS224" t="s">
        <v>46086</v>
      </c>
      <c r="AT224" t="s">
        <v>46599</v>
      </c>
      <c r="AU224" t="s">
        <v>46866</v>
      </c>
      <c r="AV224" t="s">
        <v>46051</v>
      </c>
      <c r="AW224" t="s">
        <v>46116</v>
      </c>
      <c r="AX224" t="s">
        <v>47792</v>
      </c>
      <c r="AY224" t="s">
        <v>46601</v>
      </c>
      <c r="AZ224" t="s">
        <v>46033</v>
      </c>
      <c r="BA224" t="s">
        <v>46011</v>
      </c>
      <c r="BB224" t="s">
        <v>46012</v>
      </c>
      <c r="BC224" t="s">
        <v>46835</v>
      </c>
      <c r="BD224" t="s">
        <v>47793</v>
      </c>
      <c r="BE224" t="s">
        <v>46603</v>
      </c>
    </row>
    <row r="225" spans="1:57" x14ac:dyDescent="0.2">
      <c r="A225" t="str">
        <f t="shared" ca="1" si="84"/>
        <v>{`_id`:`blozano_2017-10-23_06-28-24_-0500_Mon`,</v>
      </c>
      <c r="B225" t="str">
        <f t="shared" ca="1" si="85"/>
        <v>`_rev`:`1-cd03f5d9042d6625588593e11e4a2a49`,</v>
      </c>
      <c r="C225" t="str">
        <f t="shared" ca="1" si="86"/>
        <v>`worksiteEncoded`:`KN_ODS_MNSHOP`,</v>
      </c>
      <c r="D225" t="str">
        <f t="shared" ca="1" si="87"/>
        <v>`client`:`KN`,</v>
      </c>
      <c r="E225" t="str">
        <f t="shared" ca="1" si="88"/>
        <v>`location`:`ODS`,</v>
      </c>
      <c r="F225" t="str">
        <f t="shared" ca="1" si="89"/>
        <v>`locID`:`MNSHOP`,</v>
      </c>
      <c r="G225" t="str">
        <f t="shared" ca="1" si="90"/>
        <v>`username`:`blozano`,</v>
      </c>
      <c r="H225" t="str">
        <f t="shared" ca="1" si="91"/>
        <v>`lastName`:`Lozano`,</v>
      </c>
      <c r="I225" t="str">
        <f t="shared" ca="1" si="92"/>
        <v>`firstName`:`Bonifacio`,</v>
      </c>
      <c r="J225" t="str">
        <f t="shared" ca="1" si="93"/>
        <v>`technician`:`Lozano, Bonifacio`,</v>
      </c>
      <c r="K225" t="str">
        <f t="shared" ca="1" si="94"/>
        <v>`timeStampM`:`2017-10-23T06:28:24-05:00`,</v>
      </c>
      <c r="L225" t="str">
        <f t="shared" ca="1" si="95"/>
        <v>`shiftSerial`:`43026_05`,</v>
      </c>
      <c r="M225" t="str">
        <f t="shared" ca="1" si="96"/>
        <v>`siteUid`:521887,</v>
      </c>
      <c r="N225" t="str">
        <f t="shared" ca="1" si="97"/>
        <v>`timeStamp`:43031.2697276736,</v>
      </c>
      <c r="O225" t="str">
        <f t="shared" ca="1" si="98"/>
        <v>`payrollPeriod`:43026,</v>
      </c>
      <c r="P225" t="str">
        <f t="shared" ca="1" si="99"/>
        <v>`payroll_Period`:43026,</v>
      </c>
      <c r="Q225" t="str">
        <f t="shared" ca="1" si="100"/>
        <v>`rprtDate`:43030,</v>
      </c>
      <c r="R225" t="str">
        <f t="shared" ca="1" si="101"/>
        <v>`ts`:0.75,</v>
      </c>
      <c r="S225" t="str">
        <f t="shared" ca="1" si="102"/>
        <v>`te`:0.770833333333333,</v>
      </c>
      <c r="T225" t="str">
        <f t="shared" ca="1" si="103"/>
        <v>`repairHrs`:0.5,</v>
      </c>
      <c r="U225" t="str">
        <f t="shared" ca="1" si="104"/>
        <v>`timeStarts`:`2017-10-22T18:00:00-05:00`,</v>
      </c>
      <c r="V225" t="str">
        <f t="shared" ca="1" si="105"/>
        <v>`timeEnds`:`2017-10-22T18:30:00-05:00`,</v>
      </c>
      <c r="W225" t="str">
        <f t="shared" ca="1" si="106"/>
        <v>`shift`:`PM`,</v>
      </c>
      <c r="X225" t="str">
        <f t="shared" ca="1" si="107"/>
        <v>`shiftStartTime`:`7`,</v>
      </c>
      <c r="Y225" t="str">
        <f t="shared" ca="1" si="108"/>
        <v>`wONum`:`KNSHOP`,</v>
      </c>
      <c r="Z225" t="str">
        <f t="shared" ca="1" si="109"/>
        <v>`uNum`:`3111108`,</v>
      </c>
      <c r="AA225" t="str">
        <f t="shared" ca="1" si="110"/>
        <v>`notes`:`Loose turbo clamp on tractor leaking exhaust`,</v>
      </c>
      <c r="AB225" t="str">
        <f t="shared" ca="1" si="111"/>
        <v>`shift_Serial`:`43026_05`},</v>
      </c>
      <c r="AD225" t="s">
        <v>47794</v>
      </c>
      <c r="AE225" t="s">
        <v>47795</v>
      </c>
      <c r="AF225" t="s">
        <v>45990</v>
      </c>
      <c r="AG225" t="s">
        <v>45991</v>
      </c>
      <c r="AH225" t="s">
        <v>45992</v>
      </c>
      <c r="AI225" t="s">
        <v>45993</v>
      </c>
      <c r="AJ225" t="s">
        <v>46040</v>
      </c>
      <c r="AK225" t="s">
        <v>46041</v>
      </c>
      <c r="AL225" t="s">
        <v>46042</v>
      </c>
      <c r="AM225" t="s">
        <v>46043</v>
      </c>
      <c r="AN225" t="s">
        <v>47796</v>
      </c>
      <c r="AO225" t="s">
        <v>47317</v>
      </c>
      <c r="AP225" t="s">
        <v>46000</v>
      </c>
      <c r="AQ225" t="s">
        <v>47797</v>
      </c>
      <c r="AR225" t="s">
        <v>46145</v>
      </c>
      <c r="AS225" t="s">
        <v>46146</v>
      </c>
      <c r="AT225" t="s">
        <v>47319</v>
      </c>
      <c r="AU225" t="s">
        <v>46028</v>
      </c>
      <c r="AV225" t="s">
        <v>47798</v>
      </c>
      <c r="AW225" t="s">
        <v>47799</v>
      </c>
      <c r="AX225" t="s">
        <v>47320</v>
      </c>
      <c r="AY225" t="s">
        <v>47800</v>
      </c>
      <c r="AZ225" t="s">
        <v>46033</v>
      </c>
      <c r="BA225" t="s">
        <v>46011</v>
      </c>
      <c r="BB225" t="s">
        <v>46012</v>
      </c>
      <c r="BC225" t="s">
        <v>47801</v>
      </c>
      <c r="BD225" t="s">
        <v>47802</v>
      </c>
      <c r="BE225" t="s">
        <v>47324</v>
      </c>
    </row>
    <row r="226" spans="1:57" x14ac:dyDescent="0.2">
      <c r="A226" t="str">
        <f t="shared" ca="1" si="84"/>
        <v>{`_id`:`miguelmartinez_2017-10-15_18-58-39_-0500_Sun`,</v>
      </c>
      <c r="B226" t="str">
        <f t="shared" ca="1" si="85"/>
        <v>`_rev`:`1-cb71694f82c5d908526fa5fe712a29a7`,</v>
      </c>
      <c r="C226" t="str">
        <f t="shared" ca="1" si="86"/>
        <v>`worksiteEncoded`:`KN_ODS_MNSHOP`,</v>
      </c>
      <c r="D226" t="str">
        <f t="shared" ca="1" si="87"/>
        <v>`client`:`KN`,</v>
      </c>
      <c r="E226" t="str">
        <f t="shared" ca="1" si="88"/>
        <v>`location`:`ODS`,</v>
      </c>
      <c r="F226" t="str">
        <f t="shared" ca="1" si="89"/>
        <v>`locID`:`MNSHOP`,</v>
      </c>
      <c r="G226" t="str">
        <f t="shared" ca="1" si="90"/>
        <v>`username`:`miguelmartinez`,</v>
      </c>
      <c r="H226" t="str">
        <f t="shared" ca="1" si="91"/>
        <v>`lastName`:`Martinez`,</v>
      </c>
      <c r="I226" t="str">
        <f t="shared" ca="1" si="92"/>
        <v>`firstName`:`Miguel`,</v>
      </c>
      <c r="J226" t="str">
        <f t="shared" ca="1" si="93"/>
        <v>`technician`:`Martinez, Miguel`,</v>
      </c>
      <c r="K226" t="str">
        <f t="shared" ca="1" si="94"/>
        <v>`timeStampM`:`2017-10-15T18:58:39-05:00`,</v>
      </c>
      <c r="L226" t="str">
        <f t="shared" ca="1" si="95"/>
        <v>`shiftSerial`:`43019_05`,</v>
      </c>
      <c r="M226" t="str">
        <f t="shared" ca="1" si="96"/>
        <v>`siteUid`:521887,</v>
      </c>
      <c r="N226" t="str">
        <f t="shared" ca="1" si="97"/>
        <v>`timeStamp`:43023.7907313773,</v>
      </c>
      <c r="O226" t="str">
        <f t="shared" ca="1" si="98"/>
        <v>`payrollPeriod`:43019,</v>
      </c>
      <c r="P226" t="str">
        <f t="shared" ca="1" si="99"/>
        <v>`payroll_Period`:43019,</v>
      </c>
      <c r="Q226" t="str">
        <f t="shared" ca="1" si="100"/>
        <v>`rprtDate`:43023,</v>
      </c>
      <c r="R226" t="str">
        <f t="shared" ca="1" si="101"/>
        <v>`ts`:0.583333333333333,</v>
      </c>
      <c r="S226" t="str">
        <f t="shared" ca="1" si="102"/>
        <v>`te`:0.708333333333333,</v>
      </c>
      <c r="T226" t="str">
        <f t="shared" ca="1" si="103"/>
        <v>`repairHrs`:3,</v>
      </c>
      <c r="U226" t="str">
        <f t="shared" ca="1" si="104"/>
        <v>`timeStarts`:`2017-10-15T14:00:00-05:00`,</v>
      </c>
      <c r="V226" t="str">
        <f t="shared" ca="1" si="105"/>
        <v>`timeEnds`:`2017-10-15T17:00:00-05:00`,</v>
      </c>
      <c r="W226" t="str">
        <f t="shared" ca="1" si="106"/>
        <v>`shift`:`AM`,</v>
      </c>
      <c r="X226" t="str">
        <f t="shared" ca="1" si="107"/>
        <v>`shiftStartTime`:`6`,</v>
      </c>
      <c r="Y226" t="str">
        <f t="shared" ca="1" si="108"/>
        <v>`wONum`:`KNSHOP`,</v>
      </c>
      <c r="Z226" t="str">
        <f t="shared" ca="1" si="109"/>
        <v>`uNum`:`SHOP`,</v>
      </c>
      <c r="AA226" t="str">
        <f t="shared" ca="1" si="110"/>
        <v>`notes`:`Shop cleaning and maintenance.`,</v>
      </c>
      <c r="AB226" t="str">
        <f t="shared" ca="1" si="111"/>
        <v>`shift_Serial`:`43019_05`},</v>
      </c>
      <c r="AD226" t="s">
        <v>47803</v>
      </c>
      <c r="AE226" t="s">
        <v>47804</v>
      </c>
      <c r="AF226" t="s">
        <v>45990</v>
      </c>
      <c r="AG226" t="s">
        <v>45991</v>
      </c>
      <c r="AH226" t="s">
        <v>45992</v>
      </c>
      <c r="AI226" t="s">
        <v>45993</v>
      </c>
      <c r="AJ226" t="s">
        <v>46167</v>
      </c>
      <c r="AK226" t="s">
        <v>46168</v>
      </c>
      <c r="AL226" t="s">
        <v>46169</v>
      </c>
      <c r="AM226" t="s">
        <v>46170</v>
      </c>
      <c r="AN226" t="s">
        <v>47805</v>
      </c>
      <c r="AO226" t="s">
        <v>46504</v>
      </c>
      <c r="AP226" t="s">
        <v>46000</v>
      </c>
      <c r="AQ226" t="s">
        <v>47806</v>
      </c>
      <c r="AR226" t="s">
        <v>46085</v>
      </c>
      <c r="AS226" t="s">
        <v>46086</v>
      </c>
      <c r="AT226" t="s">
        <v>46506</v>
      </c>
      <c r="AU226" t="s">
        <v>46198</v>
      </c>
      <c r="AV226" t="s">
        <v>46074</v>
      </c>
      <c r="AW226" t="s">
        <v>46160</v>
      </c>
      <c r="AX226" t="s">
        <v>47807</v>
      </c>
      <c r="AY226" t="s">
        <v>46508</v>
      </c>
      <c r="AZ226" t="s">
        <v>46010</v>
      </c>
      <c r="BA226" t="s">
        <v>46034</v>
      </c>
      <c r="BB226" t="s">
        <v>46012</v>
      </c>
      <c r="BC226" t="s">
        <v>46274</v>
      </c>
      <c r="BD226" t="s">
        <v>46284</v>
      </c>
      <c r="BE226" t="s">
        <v>46510</v>
      </c>
    </row>
    <row r="227" spans="1:57" x14ac:dyDescent="0.2">
      <c r="A227" t="str">
        <f t="shared" ca="1" si="84"/>
        <v>{`_id`:`lcareaga_2017-11-12_05-58-19_-0600_Sun`,</v>
      </c>
      <c r="B227" t="str">
        <f t="shared" ca="1" si="85"/>
        <v>`_rev`:`1-cb06b1b5d7674d19de3060fada642348`,</v>
      </c>
      <c r="C227" t="str">
        <f t="shared" ca="1" si="86"/>
        <v>`worksiteEncoded`:`KN_ODS_MNSHOP`,</v>
      </c>
      <c r="D227" t="str">
        <f t="shared" ca="1" si="87"/>
        <v>`client`:`KN`,</v>
      </c>
      <c r="E227" t="str">
        <f t="shared" ca="1" si="88"/>
        <v>`location`:`ODS`,</v>
      </c>
      <c r="F227" t="str">
        <f t="shared" ca="1" si="89"/>
        <v>`locID`:`MNSHOP`,</v>
      </c>
      <c r="G227" t="str">
        <f t="shared" ca="1" si="90"/>
        <v>`username`:`lcareaga`,</v>
      </c>
      <c r="H227" t="str">
        <f t="shared" ca="1" si="91"/>
        <v>`lastName`:`Careaga`,</v>
      </c>
      <c r="I227" t="str">
        <f t="shared" ca="1" si="92"/>
        <v>`firstName`:`Luis`,</v>
      </c>
      <c r="J227" t="str">
        <f t="shared" ca="1" si="93"/>
        <v>`technician`:`Careaga, Luis`,</v>
      </c>
      <c r="K227" t="str">
        <f t="shared" ca="1" si="94"/>
        <v>`timeStampM`:`2017-11-12T05:58:19-06:00`,</v>
      </c>
      <c r="L227" t="str">
        <f t="shared" ca="1" si="95"/>
        <v>`shiftSerial`:`43047_04`,</v>
      </c>
      <c r="M227" t="str">
        <f t="shared" ca="1" si="96"/>
        <v>`siteUid`:521887,</v>
      </c>
      <c r="N227" t="str">
        <f t="shared" ca="1" si="97"/>
        <v>`timeStamp`:43051.2488361806,</v>
      </c>
      <c r="O227" t="str">
        <f t="shared" ca="1" si="98"/>
        <v>`payrollPeriod`:43047,</v>
      </c>
      <c r="P227" t="str">
        <f t="shared" ca="1" si="99"/>
        <v>`payroll_Period`:43047,</v>
      </c>
      <c r="Q227" t="str">
        <f t="shared" ca="1" si="100"/>
        <v>`rprtDate`:43050,</v>
      </c>
      <c r="R227" t="str">
        <f t="shared" ca="1" si="101"/>
        <v>`ts`:0.583333333333333,</v>
      </c>
      <c r="S227" t="str">
        <f t="shared" ca="1" si="102"/>
        <v>`te`:0.708333333333333,</v>
      </c>
      <c r="T227" t="str">
        <f t="shared" ca="1" si="103"/>
        <v>`repairHrs`:3,</v>
      </c>
      <c r="U227" t="str">
        <f t="shared" ca="1" si="104"/>
        <v>`timeStarts`:`2017-11-11T14:00:00-06:00`,</v>
      </c>
      <c r="V227" t="str">
        <f t="shared" ca="1" si="105"/>
        <v>`timeEnds`:`2017-11-11T17:00:00-06:00`,</v>
      </c>
      <c r="W227" t="str">
        <f t="shared" ca="1" si="106"/>
        <v>`shift`:`AM`,</v>
      </c>
      <c r="X227" t="str">
        <f t="shared" ca="1" si="107"/>
        <v>`shiftStartTime`:`null`,</v>
      </c>
      <c r="Y227" t="str">
        <f t="shared" ca="1" si="108"/>
        <v>`wONum`:`KNSHOP`,</v>
      </c>
      <c r="Z227" t="str">
        <f t="shared" ca="1" si="109"/>
        <v>`uNum`:`508760`,</v>
      </c>
      <c r="AA227" t="str">
        <f t="shared" ca="1" si="110"/>
        <v>`notes`:`Adjust power end pressure`,</v>
      </c>
      <c r="AB227" t="str">
        <f t="shared" ca="1" si="111"/>
        <v>`shift_Serial`:`43047_04`},</v>
      </c>
      <c r="AD227" t="s">
        <v>47808</v>
      </c>
      <c r="AE227" t="s">
        <v>47809</v>
      </c>
      <c r="AF227" t="s">
        <v>45990</v>
      </c>
      <c r="AG227" t="s">
        <v>45991</v>
      </c>
      <c r="AH227" t="s">
        <v>45992</v>
      </c>
      <c r="AI227" t="s">
        <v>45993</v>
      </c>
      <c r="AJ227" t="s">
        <v>46322</v>
      </c>
      <c r="AK227" t="s">
        <v>46323</v>
      </c>
      <c r="AL227" t="s">
        <v>46324</v>
      </c>
      <c r="AM227" t="s">
        <v>46325</v>
      </c>
      <c r="AN227" t="s">
        <v>47810</v>
      </c>
      <c r="AO227" t="s">
        <v>47232</v>
      </c>
      <c r="AP227" t="s">
        <v>46000</v>
      </c>
      <c r="AQ227" t="s">
        <v>47811</v>
      </c>
      <c r="AR227" t="s">
        <v>46131</v>
      </c>
      <c r="AS227" t="s">
        <v>46132</v>
      </c>
      <c r="AT227" t="s">
        <v>47234</v>
      </c>
      <c r="AU227" t="s">
        <v>46198</v>
      </c>
      <c r="AV227" t="s">
        <v>46074</v>
      </c>
      <c r="AW227" t="s">
        <v>46160</v>
      </c>
      <c r="AX227" t="s">
        <v>47812</v>
      </c>
      <c r="AY227" t="s">
        <v>47655</v>
      </c>
      <c r="AZ227" t="s">
        <v>46010</v>
      </c>
      <c r="BA227" t="s">
        <v>46238</v>
      </c>
      <c r="BB227" t="s">
        <v>46012</v>
      </c>
      <c r="BC227" t="s">
        <v>47813</v>
      </c>
      <c r="BD227" t="s">
        <v>47814</v>
      </c>
      <c r="BE227" t="s">
        <v>47239</v>
      </c>
    </row>
    <row r="228" spans="1:57" x14ac:dyDescent="0.2">
      <c r="A228" t="str">
        <f t="shared" ca="1" si="84"/>
        <v>{`_id`:`hmarce_2017-10-24_10-16-28_-0500_Tue`,</v>
      </c>
      <c r="B228" t="str">
        <f t="shared" ca="1" si="85"/>
        <v>`_rev`:`1-cafb99be315f69f056082c595b5ebbe8`,</v>
      </c>
      <c r="C228" t="str">
        <f t="shared" ca="1" si="86"/>
        <v>`worksiteEncoded`:`KN_ODS_MNSHOP`,</v>
      </c>
      <c r="D228" t="str">
        <f t="shared" ca="1" si="87"/>
        <v>`client`:`KN`,</v>
      </c>
      <c r="E228" t="str">
        <f t="shared" ca="1" si="88"/>
        <v>`location`:`ODS`,</v>
      </c>
      <c r="F228" t="str">
        <f t="shared" ca="1" si="89"/>
        <v>`locID`:`MNSHOP`,</v>
      </c>
      <c r="G228" t="str">
        <f t="shared" ca="1" si="90"/>
        <v>`username`:`hmarce`,</v>
      </c>
      <c r="H228" t="str">
        <f t="shared" ca="1" si="91"/>
        <v>`lastName`:`Arce`,</v>
      </c>
      <c r="I228" t="str">
        <f t="shared" ca="1" si="92"/>
        <v>`firstName`:`Hector`,</v>
      </c>
      <c r="J228" t="str">
        <f t="shared" ca="1" si="93"/>
        <v>`technician`:`Arce, Hector`,</v>
      </c>
      <c r="K228" t="str">
        <f t="shared" ca="1" si="94"/>
        <v>`timeStampM`:`2017-10-24T10:16:28-05:00`,</v>
      </c>
      <c r="L228" t="str">
        <f t="shared" ca="1" si="95"/>
        <v>`shiftSerial`:`43026_03`,</v>
      </c>
      <c r="M228" t="str">
        <f t="shared" ca="1" si="96"/>
        <v>`siteUid`:521887,</v>
      </c>
      <c r="N228" t="str">
        <f t="shared" ca="1" si="97"/>
        <v>`timeStamp`:43032.4281049653,</v>
      </c>
      <c r="O228" t="str">
        <f t="shared" ca="1" si="98"/>
        <v>`payrollPeriod`:43026,</v>
      </c>
      <c r="P228" t="str">
        <f t="shared" ca="1" si="99"/>
        <v>`payroll_Period`:43026,</v>
      </c>
      <c r="Q228" t="str">
        <f t="shared" ca="1" si="100"/>
        <v>`rprtDate`:43028,</v>
      </c>
      <c r="R228" t="str">
        <f t="shared" ca="1" si="101"/>
        <v>`ts`:0.416666666666667,</v>
      </c>
      <c r="S228" t="str">
        <f t="shared" ca="1" si="102"/>
        <v>`te`:0.708333333333333,</v>
      </c>
      <c r="T228" t="str">
        <f t="shared" ca="1" si="103"/>
        <v>`repairHrs`:7,</v>
      </c>
      <c r="U228" t="str">
        <f t="shared" ca="1" si="104"/>
        <v>`timeStarts`:`2017-10-20T10:00:00-05:00`,</v>
      </c>
      <c r="V228" t="str">
        <f t="shared" ca="1" si="105"/>
        <v>`timeEnds`:`2017-10-20T17:00:00-05:00`,</v>
      </c>
      <c r="W228" t="str">
        <f t="shared" ca="1" si="106"/>
        <v>`shift`:`AM`,</v>
      </c>
      <c r="X228" t="str">
        <f t="shared" ca="1" si="107"/>
        <v>`shiftStartTime`:`6`,</v>
      </c>
      <c r="Y228" t="str">
        <f t="shared" ca="1" si="108"/>
        <v>`wONum`:`KNSHOP`,</v>
      </c>
      <c r="Z228" t="str">
        <f t="shared" ca="1" si="109"/>
        <v>`uNum`:`10084`,</v>
      </c>
      <c r="AA228" t="str">
        <f t="shared" ca="1" si="110"/>
        <v>`notes`:`Install grease lines clean grease injectors prime lines cheklist run and test`,</v>
      </c>
      <c r="AB228" t="str">
        <f t="shared" ca="1" si="111"/>
        <v>`shift_Serial`:`43026_03`},</v>
      </c>
      <c r="AD228" t="s">
        <v>47815</v>
      </c>
      <c r="AE228" t="s">
        <v>47816</v>
      </c>
      <c r="AF228" t="s">
        <v>45990</v>
      </c>
      <c r="AG228" t="s">
        <v>45991</v>
      </c>
      <c r="AH228" t="s">
        <v>45992</v>
      </c>
      <c r="AI228" t="s">
        <v>45993</v>
      </c>
      <c r="AJ228" t="s">
        <v>46191</v>
      </c>
      <c r="AK228" t="s">
        <v>46192</v>
      </c>
      <c r="AL228" t="s">
        <v>46193</v>
      </c>
      <c r="AM228" t="s">
        <v>46194</v>
      </c>
      <c r="AN228" t="s">
        <v>47817</v>
      </c>
      <c r="AO228" t="s">
        <v>46245</v>
      </c>
      <c r="AP228" t="s">
        <v>46000</v>
      </c>
      <c r="AQ228" t="s">
        <v>47818</v>
      </c>
      <c r="AR228" t="s">
        <v>46145</v>
      </c>
      <c r="AS228" t="s">
        <v>46146</v>
      </c>
      <c r="AT228" t="s">
        <v>46247</v>
      </c>
      <c r="AU228" t="s">
        <v>46764</v>
      </c>
      <c r="AV228" t="s">
        <v>46074</v>
      </c>
      <c r="AW228" t="s">
        <v>46329</v>
      </c>
      <c r="AX228" t="s">
        <v>47819</v>
      </c>
      <c r="AY228" t="s">
        <v>47820</v>
      </c>
      <c r="AZ228" t="s">
        <v>46010</v>
      </c>
      <c r="BA228" t="s">
        <v>46034</v>
      </c>
      <c r="BB228" t="s">
        <v>46012</v>
      </c>
      <c r="BC228" t="s">
        <v>47821</v>
      </c>
      <c r="BD228" t="s">
        <v>47822</v>
      </c>
      <c r="BE228" t="s">
        <v>46254</v>
      </c>
    </row>
    <row r="229" spans="1:57" x14ac:dyDescent="0.2">
      <c r="A229" t="str">
        <f t="shared" ca="1" si="84"/>
        <v>{`_id`:`lcareaga_2017-10-04_19-57-53_-0500_Wed`,</v>
      </c>
      <c r="B229" t="str">
        <f t="shared" ca="1" si="85"/>
        <v>`_rev`:`1-cafab10be2e0fb02ee3448bb5fe4a22a`,</v>
      </c>
      <c r="C229" t="str">
        <f t="shared" ca="1" si="86"/>
        <v>`worksiteEncoded`:`KN_ODS_MNSHOP`,</v>
      </c>
      <c r="D229" t="str">
        <f t="shared" ca="1" si="87"/>
        <v>`client`:`KN`,</v>
      </c>
      <c r="E229" t="str">
        <f t="shared" ca="1" si="88"/>
        <v>`location`:`ODS`,</v>
      </c>
      <c r="F229" t="str">
        <f t="shared" ca="1" si="89"/>
        <v>`locID`:`MNSHOP`,</v>
      </c>
      <c r="G229" t="str">
        <f t="shared" ca="1" si="90"/>
        <v>`username`:`lcareaga`,</v>
      </c>
      <c r="H229" t="str">
        <f t="shared" ca="1" si="91"/>
        <v>`lastName`:`Careaga`,</v>
      </c>
      <c r="I229" t="str">
        <f t="shared" ca="1" si="92"/>
        <v>`firstName`:`Luis`,</v>
      </c>
      <c r="J229" t="str">
        <f t="shared" ca="1" si="93"/>
        <v>`technician`:`Careaga, Luis`,</v>
      </c>
      <c r="K229" t="str">
        <f t="shared" ca="1" si="94"/>
        <v>`timeStampM`:`2017-10-04T19:57:53-05:00`,</v>
      </c>
      <c r="L229" t="str">
        <f t="shared" ca="1" si="95"/>
        <v>`shiftSerial`:`43012_01`,</v>
      </c>
      <c r="M229" t="str">
        <f t="shared" ca="1" si="96"/>
        <v>`siteUid`:521887,</v>
      </c>
      <c r="N229" t="str">
        <f t="shared" ca="1" si="97"/>
        <v>`timeStamp`:43012.8318733449,</v>
      </c>
      <c r="O229" t="str">
        <f t="shared" ca="1" si="98"/>
        <v>`payrollPeriod`:43012,</v>
      </c>
      <c r="P229" t="str">
        <f t="shared" ca="1" si="99"/>
        <v>`payroll_Period`:43012,</v>
      </c>
      <c r="Q229" t="str">
        <f t="shared" ca="1" si="100"/>
        <v>`rprtDate`:43012,</v>
      </c>
      <c r="R229" t="str">
        <f t="shared" ca="1" si="101"/>
        <v>`ts`:0.25,</v>
      </c>
      <c r="S229" t="str">
        <f t="shared" ca="1" si="102"/>
        <v>`te`:0.625,</v>
      </c>
      <c r="T229" t="str">
        <f t="shared" ca="1" si="103"/>
        <v>`repairHrs`:9,</v>
      </c>
      <c r="U229" t="str">
        <f t="shared" ca="1" si="104"/>
        <v>`timeStarts`:`2017-10-04T06:00:00-05:00`,</v>
      </c>
      <c r="V229" t="str">
        <f t="shared" ca="1" si="105"/>
        <v>`timeEnds`:`2017-10-04T15:00:00-05:00`,</v>
      </c>
      <c r="W229" t="str">
        <f t="shared" ca="1" si="106"/>
        <v>`shift`:`AM`,</v>
      </c>
      <c r="X229" t="str">
        <f t="shared" ca="1" si="107"/>
        <v>`shiftStartTime`:`null`,</v>
      </c>
      <c r="Y229" t="str">
        <f t="shared" ca="1" si="108"/>
        <v>`wONum`:`KNSHOP`,</v>
      </c>
      <c r="Z229" t="str">
        <f t="shared" ca="1" si="109"/>
        <v>`uNum`:`506183`,</v>
      </c>
      <c r="AA229" t="str">
        <f t="shared" ca="1" si="110"/>
        <v>`notes`:`Check list. Troubleshoot work lights. Remove and replace engine Damper`,</v>
      </c>
      <c r="AB229" t="str">
        <f t="shared" ca="1" si="111"/>
        <v>`shift_Serial`:`43012_01`},</v>
      </c>
      <c r="AD229" t="s">
        <v>47823</v>
      </c>
      <c r="AE229" t="s">
        <v>47824</v>
      </c>
      <c r="AF229" t="s">
        <v>45990</v>
      </c>
      <c r="AG229" t="s">
        <v>45991</v>
      </c>
      <c r="AH229" t="s">
        <v>45992</v>
      </c>
      <c r="AI229" t="s">
        <v>45993</v>
      </c>
      <c r="AJ229" t="s">
        <v>46322</v>
      </c>
      <c r="AK229" t="s">
        <v>46323</v>
      </c>
      <c r="AL229" t="s">
        <v>46324</v>
      </c>
      <c r="AM229" t="s">
        <v>46325</v>
      </c>
      <c r="AN229" t="s">
        <v>47825</v>
      </c>
      <c r="AO229" t="s">
        <v>46364</v>
      </c>
      <c r="AP229" t="s">
        <v>46000</v>
      </c>
      <c r="AQ229" t="s">
        <v>47826</v>
      </c>
      <c r="AR229" t="s">
        <v>46025</v>
      </c>
      <c r="AS229" t="s">
        <v>46026</v>
      </c>
      <c r="AT229" t="s">
        <v>46366</v>
      </c>
      <c r="AU229" t="s">
        <v>46248</v>
      </c>
      <c r="AV229" t="s">
        <v>46174</v>
      </c>
      <c r="AW229" t="s">
        <v>46249</v>
      </c>
      <c r="AX229" t="s">
        <v>47827</v>
      </c>
      <c r="AY229" t="s">
        <v>47828</v>
      </c>
      <c r="AZ229" t="s">
        <v>46010</v>
      </c>
      <c r="BA229" t="s">
        <v>46238</v>
      </c>
      <c r="BB229" t="s">
        <v>46012</v>
      </c>
      <c r="BC229" t="s">
        <v>47829</v>
      </c>
      <c r="BD229" t="s">
        <v>47830</v>
      </c>
      <c r="BE229" t="s">
        <v>46372</v>
      </c>
    </row>
    <row r="230" spans="1:57" x14ac:dyDescent="0.2">
      <c r="A230" t="str">
        <f t="shared" ca="1" si="84"/>
        <v>{`_id`:`hmarce_2017-10-03_17-10-15_-0500_Tue`,</v>
      </c>
      <c r="B230" t="str">
        <f t="shared" ca="1" si="85"/>
        <v>`_rev`:`1-ca7ea51706183e7266aa3d3fa6f868ec`,</v>
      </c>
      <c r="C230" t="str">
        <f t="shared" ca="1" si="86"/>
        <v>`worksiteEncoded`:`KN_ODS_MNSHOP`,</v>
      </c>
      <c r="D230" t="str">
        <f t="shared" ca="1" si="87"/>
        <v>`client`:`KN`,</v>
      </c>
      <c r="E230" t="str">
        <f t="shared" ca="1" si="88"/>
        <v>`location`:`ODS`,</v>
      </c>
      <c r="F230" t="str">
        <f t="shared" ca="1" si="89"/>
        <v>`locID`:`MNSHOP`,</v>
      </c>
      <c r="G230" t="str">
        <f t="shared" ca="1" si="90"/>
        <v>`username`:`hmarce`,</v>
      </c>
      <c r="H230" t="str">
        <f t="shared" ca="1" si="91"/>
        <v>`lastName`:`Arce`,</v>
      </c>
      <c r="I230" t="str">
        <f t="shared" ca="1" si="92"/>
        <v>`firstName`:`Hector`,</v>
      </c>
      <c r="J230" t="str">
        <f t="shared" ca="1" si="93"/>
        <v>`technician`:`Arce, Hector`,</v>
      </c>
      <c r="K230" t="str">
        <f t="shared" ca="1" si="94"/>
        <v>`timeStampM`:`2017-10-03T17:10:15-05:00`,</v>
      </c>
      <c r="L230" t="str">
        <f t="shared" ca="1" si="95"/>
        <v>`shiftSerial`:`43005_06`,</v>
      </c>
      <c r="M230" t="str">
        <f t="shared" ca="1" si="96"/>
        <v>`siteUid`:521887,</v>
      </c>
      <c r="N230" t="str">
        <f t="shared" ca="1" si="97"/>
        <v>`timeStamp`:43011.7154621065,</v>
      </c>
      <c r="O230" t="str">
        <f t="shared" ca="1" si="98"/>
        <v>`payrollPeriod`:43005,</v>
      </c>
      <c r="P230" t="str">
        <f t="shared" ca="1" si="99"/>
        <v>`payroll_Period`:43005,</v>
      </c>
      <c r="Q230" t="str">
        <f t="shared" ca="1" si="100"/>
        <v>`rprtDate`:43010,</v>
      </c>
      <c r="R230" t="str">
        <f t="shared" ca="1" si="101"/>
        <v>`ts`:0.25,</v>
      </c>
      <c r="S230" t="str">
        <f t="shared" ca="1" si="102"/>
        <v>`te`:0.5,</v>
      </c>
      <c r="T230" t="str">
        <f t="shared" ca="1" si="103"/>
        <v>`repairHrs`:6,</v>
      </c>
      <c r="U230" t="str">
        <f t="shared" ca="1" si="104"/>
        <v>`timeStarts`:`2017-10-02T06:00:00-05:00`,</v>
      </c>
      <c r="V230" t="str">
        <f t="shared" ca="1" si="105"/>
        <v>`timeEnds`:`2017-10-02T12:00:00-05:00`,</v>
      </c>
      <c r="W230" t="str">
        <f t="shared" ca="1" si="106"/>
        <v>`shift`:`AM`,</v>
      </c>
      <c r="X230" t="str">
        <f t="shared" ca="1" si="107"/>
        <v>`shiftStartTime`:`6`,</v>
      </c>
      <c r="Y230" t="str">
        <f t="shared" ca="1" si="108"/>
        <v>`wONum`:`KNSHOP`,</v>
      </c>
      <c r="Z230" t="str">
        <f t="shared" ca="1" si="109"/>
        <v>`uNum`:`HP-079`,</v>
      </c>
      <c r="AA230" t="str">
        <f t="shared" ca="1" si="110"/>
        <v>`notes`:`Fix fan motor issue turning the other side`,</v>
      </c>
      <c r="AB230" t="str">
        <f t="shared" ca="1" si="111"/>
        <v>`shift_Serial`:`43005_06`},</v>
      </c>
      <c r="AD230" t="s">
        <v>47831</v>
      </c>
      <c r="AE230" t="s">
        <v>47832</v>
      </c>
      <c r="AF230" t="s">
        <v>45990</v>
      </c>
      <c r="AG230" t="s">
        <v>45991</v>
      </c>
      <c r="AH230" t="s">
        <v>45992</v>
      </c>
      <c r="AI230" t="s">
        <v>45993</v>
      </c>
      <c r="AJ230" t="s">
        <v>46191</v>
      </c>
      <c r="AK230" t="s">
        <v>46192</v>
      </c>
      <c r="AL230" t="s">
        <v>46193</v>
      </c>
      <c r="AM230" t="s">
        <v>46194</v>
      </c>
      <c r="AN230" t="s">
        <v>47833</v>
      </c>
      <c r="AO230" t="s">
        <v>46401</v>
      </c>
      <c r="AP230" t="s">
        <v>46000</v>
      </c>
      <c r="AQ230" t="s">
        <v>47834</v>
      </c>
      <c r="AR230" t="s">
        <v>46209</v>
      </c>
      <c r="AS230" t="s">
        <v>46210</v>
      </c>
      <c r="AT230" t="s">
        <v>46403</v>
      </c>
      <c r="AU230" t="s">
        <v>46248</v>
      </c>
      <c r="AV230" t="s">
        <v>46405</v>
      </c>
      <c r="AW230" t="s">
        <v>46149</v>
      </c>
      <c r="AX230" t="s">
        <v>46786</v>
      </c>
      <c r="AY230" t="s">
        <v>46407</v>
      </c>
      <c r="AZ230" t="s">
        <v>46010</v>
      </c>
      <c r="BA230" t="s">
        <v>46034</v>
      </c>
      <c r="BB230" t="s">
        <v>46012</v>
      </c>
      <c r="BC230" t="s">
        <v>46626</v>
      </c>
      <c r="BD230" t="s">
        <v>47835</v>
      </c>
      <c r="BE230" t="s">
        <v>46410</v>
      </c>
    </row>
    <row r="231" spans="1:57" x14ac:dyDescent="0.2">
      <c r="A231" t="str">
        <f t="shared" ca="1" si="84"/>
        <v>{`_id`:`lcareaga_2017-10-03_20-44-08_-0500_Tue`,</v>
      </c>
      <c r="B231" t="str">
        <f t="shared" ca="1" si="85"/>
        <v>`_rev`:`1-c9ccf48fbe5a24bbbf41fe05a5dde950`,</v>
      </c>
      <c r="C231" t="str">
        <f t="shared" ca="1" si="86"/>
        <v>`worksiteEncoded`:`KN_ODS_MNSHOP`,</v>
      </c>
      <c r="D231" t="str">
        <f t="shared" ca="1" si="87"/>
        <v>`client`:`KN`,</v>
      </c>
      <c r="E231" t="str">
        <f t="shared" ca="1" si="88"/>
        <v>`location`:`ODS`,</v>
      </c>
      <c r="F231" t="str">
        <f t="shared" ca="1" si="89"/>
        <v>`locID`:`MNSHOP`,</v>
      </c>
      <c r="G231" t="str">
        <f t="shared" ca="1" si="90"/>
        <v>`username`:`lcareaga`,</v>
      </c>
      <c r="H231" t="str">
        <f t="shared" ca="1" si="91"/>
        <v>`lastName`:`Careaga`,</v>
      </c>
      <c r="I231" t="str">
        <f t="shared" ca="1" si="92"/>
        <v>`firstName`:`Luis`,</v>
      </c>
      <c r="J231" t="str">
        <f t="shared" ca="1" si="93"/>
        <v>`technician`:`Careaga, Luis`,</v>
      </c>
      <c r="K231" t="str">
        <f t="shared" ca="1" si="94"/>
        <v>`timeStampM`:`2017-10-03T20:44:08-05:00`,</v>
      </c>
      <c r="L231" t="str">
        <f t="shared" ca="1" si="95"/>
        <v>`shiftSerial`:`43005_07`,</v>
      </c>
      <c r="M231" t="str">
        <f t="shared" ca="1" si="96"/>
        <v>`siteUid`:521887,</v>
      </c>
      <c r="N231" t="str">
        <f t="shared" ca="1" si="97"/>
        <v>`timeStamp`:43011.8639841782,</v>
      </c>
      <c r="O231" t="str">
        <f t="shared" ca="1" si="98"/>
        <v>`payrollPeriod`:43005,</v>
      </c>
      <c r="P231" t="str">
        <f t="shared" ca="1" si="99"/>
        <v>`payroll_Period`:43005,</v>
      </c>
      <c r="Q231" t="str">
        <f t="shared" ca="1" si="100"/>
        <v>`rprtDate`:43011,</v>
      </c>
      <c r="R231" t="str">
        <f t="shared" ca="1" si="101"/>
        <v>`ts`:0.625,</v>
      </c>
      <c r="S231" t="str">
        <f t="shared" ca="1" si="102"/>
        <v>`te`:0.708333333333333,</v>
      </c>
      <c r="T231" t="str">
        <f t="shared" ca="1" si="103"/>
        <v>`repairHrs`:2,</v>
      </c>
      <c r="U231" t="str">
        <f t="shared" ca="1" si="104"/>
        <v>`timeStarts`:`2017-10-03T15:00:00-05:00`,</v>
      </c>
      <c r="V231" t="str">
        <f t="shared" ca="1" si="105"/>
        <v>`timeEnds`:`2017-10-03T17:00:00-05:00`,</v>
      </c>
      <c r="W231" t="str">
        <f t="shared" ca="1" si="106"/>
        <v>`shift`:`AM`,</v>
      </c>
      <c r="X231" t="str">
        <f t="shared" ca="1" si="107"/>
        <v>`shiftStartTime`:`null`,</v>
      </c>
      <c r="Y231" t="str">
        <f t="shared" ca="1" si="108"/>
        <v>`wONum`:`KNSHOP`,</v>
      </c>
      <c r="Z231" t="str">
        <f t="shared" ca="1" si="109"/>
        <v>`uNum`:`620102`,</v>
      </c>
      <c r="AA231" t="str">
        <f t="shared" ca="1" si="110"/>
        <v>`notes`:`Rig up run/test rig down.`,</v>
      </c>
      <c r="AB231" t="str">
        <f t="shared" ca="1" si="111"/>
        <v>`shift_Serial`:`43005_07`},</v>
      </c>
      <c r="AD231" t="s">
        <v>47836</v>
      </c>
      <c r="AE231" t="s">
        <v>47837</v>
      </c>
      <c r="AF231" t="s">
        <v>45990</v>
      </c>
      <c r="AG231" t="s">
        <v>45991</v>
      </c>
      <c r="AH231" t="s">
        <v>45992</v>
      </c>
      <c r="AI231" t="s">
        <v>45993</v>
      </c>
      <c r="AJ231" t="s">
        <v>46322</v>
      </c>
      <c r="AK231" t="s">
        <v>46323</v>
      </c>
      <c r="AL231" t="s">
        <v>46324</v>
      </c>
      <c r="AM231" t="s">
        <v>46325</v>
      </c>
      <c r="AN231" t="s">
        <v>47838</v>
      </c>
      <c r="AO231" t="s">
        <v>46207</v>
      </c>
      <c r="AP231" t="s">
        <v>46000</v>
      </c>
      <c r="AQ231" t="s">
        <v>47839</v>
      </c>
      <c r="AR231" t="s">
        <v>46209</v>
      </c>
      <c r="AS231" t="s">
        <v>46210</v>
      </c>
      <c r="AT231" t="s">
        <v>46211</v>
      </c>
      <c r="AU231" t="s">
        <v>46271</v>
      </c>
      <c r="AV231" t="s">
        <v>46074</v>
      </c>
      <c r="AW231" t="s">
        <v>46116</v>
      </c>
      <c r="AX231" t="s">
        <v>46919</v>
      </c>
      <c r="AY231" t="s">
        <v>46920</v>
      </c>
      <c r="AZ231" t="s">
        <v>46010</v>
      </c>
      <c r="BA231" t="s">
        <v>46238</v>
      </c>
      <c r="BB231" t="s">
        <v>46012</v>
      </c>
      <c r="BC231" t="s">
        <v>47840</v>
      </c>
      <c r="BD231" t="s">
        <v>47841</v>
      </c>
      <c r="BE231" t="s">
        <v>46217</v>
      </c>
    </row>
    <row r="232" spans="1:57" x14ac:dyDescent="0.2">
      <c r="A232" t="str">
        <f t="shared" ca="1" si="84"/>
        <v>{`_id`:`eduardovela_2017-10-18_06-52-36_-0500_Wed`,</v>
      </c>
      <c r="B232" t="str">
        <f t="shared" ca="1" si="85"/>
        <v>`_rev`:`1-c9c5339e10d2fdf63885ba3525d4441d`,</v>
      </c>
      <c r="C232" t="str">
        <f t="shared" ca="1" si="86"/>
        <v>`worksiteEncoded`:`KN_ODS_MNSHOP`,</v>
      </c>
      <c r="D232" t="str">
        <f t="shared" ca="1" si="87"/>
        <v>`client`:`KN`,</v>
      </c>
      <c r="E232" t="str">
        <f t="shared" ca="1" si="88"/>
        <v>`location`:`ODS`,</v>
      </c>
      <c r="F232" t="str">
        <f t="shared" ca="1" si="89"/>
        <v>`locID`:`MNSHOP`,</v>
      </c>
      <c r="G232" t="str">
        <f t="shared" ca="1" si="90"/>
        <v>`username`:`eduardovela`,</v>
      </c>
      <c r="H232" t="str">
        <f t="shared" ca="1" si="91"/>
        <v>`lastName`:`Vela`,</v>
      </c>
      <c r="I232" t="str">
        <f t="shared" ca="1" si="92"/>
        <v>`firstName`:`Eduardo`,</v>
      </c>
      <c r="J232" t="str">
        <f t="shared" ca="1" si="93"/>
        <v>`technician`:`Vela, Eduardo`,</v>
      </c>
      <c r="K232" t="str">
        <f t="shared" ca="1" si="94"/>
        <v>`timeStampM`:`2017-10-18T06:52:36-05:00`,</v>
      </c>
      <c r="L232" t="str">
        <f t="shared" ca="1" si="95"/>
        <v>`shiftSerial`:`43019_03`,</v>
      </c>
      <c r="M232" t="str">
        <f t="shared" ca="1" si="96"/>
        <v>`siteUid`:521887,</v>
      </c>
      <c r="N232" t="str">
        <f t="shared" ca="1" si="97"/>
        <v>`timeStamp`:43026.286538125,</v>
      </c>
      <c r="O232" t="str">
        <f t="shared" ca="1" si="98"/>
        <v>`payrollPeriod`:43019,</v>
      </c>
      <c r="P232" t="str">
        <f t="shared" ca="1" si="99"/>
        <v>`payroll_Period`:43019,</v>
      </c>
      <c r="Q232" t="str">
        <f t="shared" ca="1" si="100"/>
        <v>`rprtDate`:43021,</v>
      </c>
      <c r="R232" t="str">
        <f t="shared" ca="1" si="101"/>
        <v>`ts`:0.75,</v>
      </c>
      <c r="S232" t="str">
        <f t="shared" ca="1" si="102"/>
        <v>`te`:0.979166666666667,</v>
      </c>
      <c r="T232" t="str">
        <f t="shared" ca="1" si="103"/>
        <v>`repairHrs`:5.5,</v>
      </c>
      <c r="U232" t="str">
        <f t="shared" ca="1" si="104"/>
        <v>`timeStarts`:`2017-10-13T18:00:00-05:00`,</v>
      </c>
      <c r="V232" t="str">
        <f t="shared" ca="1" si="105"/>
        <v>`timeEnds`:`2017-10-13T23:30:00-05:00`,</v>
      </c>
      <c r="W232" t="str">
        <f t="shared" ca="1" si="106"/>
        <v>`shift`:`PM`,</v>
      </c>
      <c r="X232" t="str">
        <f t="shared" ca="1" si="107"/>
        <v>`shiftStartTime`:`6`,</v>
      </c>
      <c r="Y232" t="str">
        <f t="shared" ca="1" si="108"/>
        <v>`wONum`:`KNSHOP`,</v>
      </c>
      <c r="Z232" t="str">
        <f t="shared" ca="1" si="109"/>
        <v>`uNum`:`410506`,</v>
      </c>
      <c r="AA232" t="str">
        <f t="shared" ca="1" si="110"/>
        <v>`notes`:`Check and repairs`,</v>
      </c>
      <c r="AB232" t="str">
        <f t="shared" ca="1" si="111"/>
        <v>`shift_Serial`:`43019_03`},</v>
      </c>
      <c r="AD232" t="s">
        <v>47842</v>
      </c>
      <c r="AE232" t="s">
        <v>47843</v>
      </c>
      <c r="AF232" t="s">
        <v>45990</v>
      </c>
      <c r="AG232" t="s">
        <v>45991</v>
      </c>
      <c r="AH232" t="s">
        <v>45992</v>
      </c>
      <c r="AI232" t="s">
        <v>45993</v>
      </c>
      <c r="AJ232" t="s">
        <v>46018</v>
      </c>
      <c r="AK232" t="s">
        <v>46019</v>
      </c>
      <c r="AL232" t="s">
        <v>46020</v>
      </c>
      <c r="AM232" t="s">
        <v>46021</v>
      </c>
      <c r="AN232" t="s">
        <v>47844</v>
      </c>
      <c r="AO232" t="s">
        <v>47276</v>
      </c>
      <c r="AP232" t="s">
        <v>46000</v>
      </c>
      <c r="AQ232" t="s">
        <v>47845</v>
      </c>
      <c r="AR232" t="s">
        <v>46085</v>
      </c>
      <c r="AS232" t="s">
        <v>46086</v>
      </c>
      <c r="AT232" t="s">
        <v>47278</v>
      </c>
      <c r="AU232" t="s">
        <v>46028</v>
      </c>
      <c r="AV232" t="s">
        <v>46347</v>
      </c>
      <c r="AW232" t="s">
        <v>46007</v>
      </c>
      <c r="AX232" t="s">
        <v>47279</v>
      </c>
      <c r="AY232" t="s">
        <v>47846</v>
      </c>
      <c r="AZ232" t="s">
        <v>46033</v>
      </c>
      <c r="BA232" t="s">
        <v>46034</v>
      </c>
      <c r="BB232" t="s">
        <v>46012</v>
      </c>
      <c r="BC232" t="s">
        <v>47847</v>
      </c>
      <c r="BD232" t="s">
        <v>47848</v>
      </c>
      <c r="BE232" t="s">
        <v>47282</v>
      </c>
    </row>
    <row r="233" spans="1:57" x14ac:dyDescent="0.2">
      <c r="A233" t="str">
        <f t="shared" ca="1" si="84"/>
        <v>{`_id`:`evela_2017-10-18_07-21-23_-0500_Wed`,</v>
      </c>
      <c r="B233" t="str">
        <f t="shared" ca="1" si="85"/>
        <v>`_rev`:`1-c9a87d718382d0c9b6469c57219a916c`,</v>
      </c>
      <c r="C233" t="str">
        <f t="shared" ca="1" si="86"/>
        <v>`worksiteEncoded`:`KN_ODS_MNSHOP`,</v>
      </c>
      <c r="D233" t="str">
        <f t="shared" ca="1" si="87"/>
        <v>`client`:`KN`,</v>
      </c>
      <c r="E233" t="str">
        <f t="shared" ca="1" si="88"/>
        <v>`location`:`ODS`,</v>
      </c>
      <c r="F233" t="str">
        <f t="shared" ca="1" si="89"/>
        <v>`locID`:`MNSHOP`,</v>
      </c>
      <c r="G233" t="str">
        <f t="shared" ca="1" si="90"/>
        <v>`username`:`evela`,</v>
      </c>
      <c r="H233" t="str">
        <f t="shared" ca="1" si="91"/>
        <v>`lastName`:`Vela`,</v>
      </c>
      <c r="I233" t="str">
        <f t="shared" ca="1" si="92"/>
        <v>`firstName`:`Ediberto`,</v>
      </c>
      <c r="J233" t="str">
        <f t="shared" ca="1" si="93"/>
        <v>`technician`:`Vela, Ediberto`,</v>
      </c>
      <c r="K233" t="str">
        <f t="shared" ca="1" si="94"/>
        <v>`timeStampM`:`2017-10-18T07:21:23-05:00`,</v>
      </c>
      <c r="L233" t="str">
        <f t="shared" ca="1" si="95"/>
        <v>`shiftSerial`:`43019_06`,</v>
      </c>
      <c r="M233" t="str">
        <f t="shared" ca="1" si="96"/>
        <v>`siteUid`:521887,</v>
      </c>
      <c r="N233" t="str">
        <f t="shared" ca="1" si="97"/>
        <v>`timeStamp`:43026.3065194444,</v>
      </c>
      <c r="O233" t="str">
        <f t="shared" ca="1" si="98"/>
        <v>`payrollPeriod`:43019,</v>
      </c>
      <c r="P233" t="str">
        <f t="shared" ca="1" si="99"/>
        <v>`payroll_Period`:43019,</v>
      </c>
      <c r="Q233" t="str">
        <f t="shared" ca="1" si="100"/>
        <v>`rprtDate`:43024,</v>
      </c>
      <c r="R233" t="str">
        <f t="shared" ca="1" si="101"/>
        <v>`ts`:0.75,</v>
      </c>
      <c r="S233" t="str">
        <f t="shared" ca="1" si="102"/>
        <v>`te`:0.208333333333333,</v>
      </c>
      <c r="T233" t="str">
        <f t="shared" ca="1" si="103"/>
        <v>`repairHrs`:11,</v>
      </c>
      <c r="U233" t="str">
        <f t="shared" ca="1" si="104"/>
        <v>`timeStarts`:`2017-10-16T18:00:00-05:00`,</v>
      </c>
      <c r="V233" t="str">
        <f t="shared" ca="1" si="105"/>
        <v>`timeEnds`:`2017-10-17T05:00:00-05:00`,</v>
      </c>
      <c r="W233" t="str">
        <f t="shared" ca="1" si="106"/>
        <v>`shift`:`PM`,</v>
      </c>
      <c r="X233" t="str">
        <f t="shared" ca="1" si="107"/>
        <v>`shiftStartTime`:`6`,</v>
      </c>
      <c r="Y233" t="str">
        <f t="shared" ca="1" si="108"/>
        <v>`wONum`:`KNSHOP`,</v>
      </c>
      <c r="Z233" t="str">
        <f t="shared" ca="1" si="109"/>
        <v>`uNum`:`10780`,</v>
      </c>
      <c r="AA233" t="str">
        <f t="shared" ca="1" si="110"/>
        <v>`notes`:`Replce all break hoses adjust brakes finish installing motor on blender troble shoot start system`,</v>
      </c>
      <c r="AB233" t="str">
        <f t="shared" ca="1" si="111"/>
        <v>`shift_Serial`:`43019_06`},</v>
      </c>
      <c r="AD233" t="s">
        <v>47849</v>
      </c>
      <c r="AE233" t="s">
        <v>47850</v>
      </c>
      <c r="AF233" t="s">
        <v>45990</v>
      </c>
      <c r="AG233" t="s">
        <v>45991</v>
      </c>
      <c r="AH233" t="s">
        <v>45992</v>
      </c>
      <c r="AI233" t="s">
        <v>45993</v>
      </c>
      <c r="AJ233" t="s">
        <v>46299</v>
      </c>
      <c r="AK233" t="s">
        <v>46019</v>
      </c>
      <c r="AL233" t="s">
        <v>46300</v>
      </c>
      <c r="AM233" t="s">
        <v>46301</v>
      </c>
      <c r="AN233" t="s">
        <v>47851</v>
      </c>
      <c r="AO233" t="s">
        <v>46816</v>
      </c>
      <c r="AP233" t="s">
        <v>46000</v>
      </c>
      <c r="AQ233" t="s">
        <v>47852</v>
      </c>
      <c r="AR233" t="s">
        <v>46085</v>
      </c>
      <c r="AS233" t="s">
        <v>46086</v>
      </c>
      <c r="AT233" t="s">
        <v>46818</v>
      </c>
      <c r="AU233" t="s">
        <v>46028</v>
      </c>
      <c r="AV233" t="s">
        <v>46051</v>
      </c>
      <c r="AW233" t="s">
        <v>46103</v>
      </c>
      <c r="AX233" t="s">
        <v>46819</v>
      </c>
      <c r="AY233" t="s">
        <v>47853</v>
      </c>
      <c r="AZ233" t="s">
        <v>46033</v>
      </c>
      <c r="BA233" t="s">
        <v>46034</v>
      </c>
      <c r="BB233" t="s">
        <v>46012</v>
      </c>
      <c r="BC233" t="s">
        <v>47854</v>
      </c>
      <c r="BD233" t="s">
        <v>47855</v>
      </c>
      <c r="BE233" t="s">
        <v>46821</v>
      </c>
    </row>
    <row r="234" spans="1:57" x14ac:dyDescent="0.2">
      <c r="A234" t="str">
        <f t="shared" ca="1" si="84"/>
        <v>{`_id`:`blozano_2017-11-07_06-24-45_-0600_Tue`,</v>
      </c>
      <c r="B234" t="str">
        <f t="shared" ca="1" si="85"/>
        <v>`_rev`:`1-c988efc78c7663e12daf3a15cda8a9fb`,</v>
      </c>
      <c r="C234" t="str">
        <f t="shared" ca="1" si="86"/>
        <v>`worksiteEncoded`:`KN_ODS_MNSHOP`,</v>
      </c>
      <c r="D234" t="str">
        <f t="shared" ca="1" si="87"/>
        <v>`client`:`KN`,</v>
      </c>
      <c r="E234" t="str">
        <f t="shared" ca="1" si="88"/>
        <v>`location`:`ODS`,</v>
      </c>
      <c r="F234" t="str">
        <f t="shared" ca="1" si="89"/>
        <v>`locID`:`MNSHOP`,</v>
      </c>
      <c r="G234" t="str">
        <f t="shared" ca="1" si="90"/>
        <v>`username`:`blozano`,</v>
      </c>
      <c r="H234" t="str">
        <f t="shared" ca="1" si="91"/>
        <v>`lastName`:`Lozano`,</v>
      </c>
      <c r="I234" t="str">
        <f t="shared" ca="1" si="92"/>
        <v>`firstName`:`Bonifacio`,</v>
      </c>
      <c r="J234" t="str">
        <f t="shared" ca="1" si="93"/>
        <v>`technician`:`Lozano, Bonifacio`,</v>
      </c>
      <c r="K234" t="str">
        <f t="shared" ca="1" si="94"/>
        <v>`timeStampM`:`2017-11-07T06:24:45-06:00`,</v>
      </c>
      <c r="L234" t="str">
        <f t="shared" ca="1" si="95"/>
        <v>`shiftSerial`:`43040_05`,</v>
      </c>
      <c r="M234" t="str">
        <f t="shared" ca="1" si="96"/>
        <v>`siteUid`:521887,</v>
      </c>
      <c r="N234" t="str">
        <f t="shared" ca="1" si="97"/>
        <v>`timeStamp`:43046.2671881597,</v>
      </c>
      <c r="O234" t="str">
        <f t="shared" ca="1" si="98"/>
        <v>`payrollPeriod`:43040,</v>
      </c>
      <c r="P234" t="str">
        <f t="shared" ca="1" si="99"/>
        <v>`payroll_Period`:43040,</v>
      </c>
      <c r="Q234" t="str">
        <f t="shared" ca="1" si="100"/>
        <v>`rprtDate`:43044,</v>
      </c>
      <c r="R234" t="str">
        <f t="shared" ca="1" si="101"/>
        <v>`ts`:0.75,</v>
      </c>
      <c r="S234" t="str">
        <f t="shared" ca="1" si="102"/>
        <v>`te`:0.916666666666667,</v>
      </c>
      <c r="T234" t="str">
        <f t="shared" ca="1" si="103"/>
        <v>`repairHrs`:4,</v>
      </c>
      <c r="U234" t="str">
        <f t="shared" ca="1" si="104"/>
        <v>`timeStarts`:`2017-11-05T18:00:00-06:00`,</v>
      </c>
      <c r="V234" t="str">
        <f t="shared" ca="1" si="105"/>
        <v>`timeEnds`:`2017-11-05T22:00:00-06:00`,</v>
      </c>
      <c r="W234" t="str">
        <f t="shared" ca="1" si="106"/>
        <v>`shift`:`PM`,</v>
      </c>
      <c r="X234" t="str">
        <f t="shared" ca="1" si="107"/>
        <v>`shiftStartTime`:`7`,</v>
      </c>
      <c r="Y234" t="str">
        <f t="shared" ca="1" si="108"/>
        <v>`wONum`:`KNSHOP`,</v>
      </c>
      <c r="Z234" t="str">
        <f t="shared" ca="1" si="109"/>
        <v>`uNum`:`507339`,</v>
      </c>
      <c r="AA234" t="str">
        <f t="shared" ca="1" si="110"/>
        <v>`notes`:`Fracpump checklist`,</v>
      </c>
      <c r="AB234" t="str">
        <f t="shared" ca="1" si="111"/>
        <v>`shift_Serial`:`43040_05`},</v>
      </c>
      <c r="AD234" t="s">
        <v>47856</v>
      </c>
      <c r="AE234" t="s">
        <v>47857</v>
      </c>
      <c r="AF234" t="s">
        <v>45990</v>
      </c>
      <c r="AG234" t="s">
        <v>45991</v>
      </c>
      <c r="AH234" t="s">
        <v>45992</v>
      </c>
      <c r="AI234" t="s">
        <v>45993</v>
      </c>
      <c r="AJ234" t="s">
        <v>46040</v>
      </c>
      <c r="AK234" t="s">
        <v>46041</v>
      </c>
      <c r="AL234" t="s">
        <v>46042</v>
      </c>
      <c r="AM234" t="s">
        <v>46043</v>
      </c>
      <c r="AN234" t="s">
        <v>47858</v>
      </c>
      <c r="AO234" t="s">
        <v>46375</v>
      </c>
      <c r="AP234" t="s">
        <v>46000</v>
      </c>
      <c r="AQ234" t="s">
        <v>47859</v>
      </c>
      <c r="AR234" t="s">
        <v>46047</v>
      </c>
      <c r="AS234" t="s">
        <v>46048</v>
      </c>
      <c r="AT234" t="s">
        <v>46377</v>
      </c>
      <c r="AU234" t="s">
        <v>46028</v>
      </c>
      <c r="AV234" t="s">
        <v>46088</v>
      </c>
      <c r="AW234" t="s">
        <v>46089</v>
      </c>
      <c r="AX234" t="s">
        <v>46394</v>
      </c>
      <c r="AY234" t="s">
        <v>47860</v>
      </c>
      <c r="AZ234" t="s">
        <v>46033</v>
      </c>
      <c r="BA234" t="s">
        <v>46011</v>
      </c>
      <c r="BB234" t="s">
        <v>46012</v>
      </c>
      <c r="BC234" t="s">
        <v>46927</v>
      </c>
      <c r="BD234" t="s">
        <v>47861</v>
      </c>
      <c r="BE234" t="s">
        <v>46382</v>
      </c>
    </row>
    <row r="235" spans="1:57" x14ac:dyDescent="0.2">
      <c r="A235" t="str">
        <f t="shared" ca="1" si="84"/>
        <v>{`_id`:`eduardovela_2017-10-31_19-10-34_-0500_Tue`,</v>
      </c>
      <c r="B235" t="str">
        <f t="shared" ca="1" si="85"/>
        <v>`_rev`:`1-c8336ddef4759c8f4f623b54b148647f`,</v>
      </c>
      <c r="C235" t="str">
        <f t="shared" ca="1" si="86"/>
        <v>`worksiteEncoded`:`KN_ODS_MNSHOP`,</v>
      </c>
      <c r="D235" t="str">
        <f t="shared" ca="1" si="87"/>
        <v>`client`:`KN`,</v>
      </c>
      <c r="E235" t="str">
        <f t="shared" ca="1" si="88"/>
        <v>`location`:`ODS`,</v>
      </c>
      <c r="F235" t="str">
        <f t="shared" ca="1" si="89"/>
        <v>`locID`:`MNSHOP`,</v>
      </c>
      <c r="G235" t="str">
        <f t="shared" ca="1" si="90"/>
        <v>`username`:`eduardovela`,</v>
      </c>
      <c r="H235" t="str">
        <f t="shared" ca="1" si="91"/>
        <v>`lastName`:`Vela`,</v>
      </c>
      <c r="I235" t="str">
        <f t="shared" ca="1" si="92"/>
        <v>`firstName`:`Eduardo`,</v>
      </c>
      <c r="J235" t="str">
        <f t="shared" ca="1" si="93"/>
        <v>`technician`:`Vela, Eduardo`,</v>
      </c>
      <c r="K235" t="str">
        <f t="shared" ca="1" si="94"/>
        <v>`timeStampM`:`2017-10-31T19:10:34-05:00`,</v>
      </c>
      <c r="L235" t="str">
        <f t="shared" ca="1" si="95"/>
        <v>`shiftSerial`:`43033_01`,</v>
      </c>
      <c r="M235" t="str">
        <f t="shared" ca="1" si="96"/>
        <v>`siteUid`:521887,</v>
      </c>
      <c r="N235" t="str">
        <f t="shared" ca="1" si="97"/>
        <v>`timeStamp`:43039.799008044,</v>
      </c>
      <c r="O235" t="str">
        <f t="shared" ca="1" si="98"/>
        <v>`payrollPeriod`:43033,</v>
      </c>
      <c r="P235" t="str">
        <f t="shared" ca="1" si="99"/>
        <v>`payroll_Period`:43033,</v>
      </c>
      <c r="Q235" t="str">
        <f t="shared" ca="1" si="100"/>
        <v>`rprtDate`:43033,</v>
      </c>
      <c r="R235" t="str">
        <f t="shared" ca="1" si="101"/>
        <v>`ts`:0.75,</v>
      </c>
      <c r="S235" t="str">
        <f t="shared" ca="1" si="102"/>
        <v>`te`:0.979166666666667,</v>
      </c>
      <c r="T235" t="str">
        <f t="shared" ca="1" si="103"/>
        <v>`repairHrs`:5.5,</v>
      </c>
      <c r="U235" t="str">
        <f t="shared" ca="1" si="104"/>
        <v>`timeStarts`:`2017-10-25T18:00:00-05:00`,</v>
      </c>
      <c r="V235" t="str">
        <f t="shared" ca="1" si="105"/>
        <v>`timeEnds`:`2017-10-25T23:30:00-05:00`,</v>
      </c>
      <c r="W235" t="str">
        <f t="shared" ca="1" si="106"/>
        <v>`shift`:`PM`,</v>
      </c>
      <c r="X235" t="str">
        <f t="shared" ca="1" si="107"/>
        <v>`shiftStartTime`:`6`,</v>
      </c>
      <c r="Y235" t="str">
        <f t="shared" ca="1" si="108"/>
        <v>`wONum`:`KNSHOP`,</v>
      </c>
      <c r="Z235" t="str">
        <f t="shared" ca="1" si="109"/>
        <v>`uNum`:`303218`,</v>
      </c>
      <c r="AA235" t="str">
        <f t="shared" ca="1" si="110"/>
        <v>`notes`:`Tractor check list review and repair`,</v>
      </c>
      <c r="AB235" t="str">
        <f t="shared" ca="1" si="111"/>
        <v>`shift_Serial`:`43033_01`},</v>
      </c>
      <c r="AD235" t="s">
        <v>47862</v>
      </c>
      <c r="AE235" t="s">
        <v>47863</v>
      </c>
      <c r="AF235" t="s">
        <v>45990</v>
      </c>
      <c r="AG235" t="s">
        <v>45991</v>
      </c>
      <c r="AH235" t="s">
        <v>45992</v>
      </c>
      <c r="AI235" t="s">
        <v>45993</v>
      </c>
      <c r="AJ235" t="s">
        <v>46018</v>
      </c>
      <c r="AK235" t="s">
        <v>46019</v>
      </c>
      <c r="AL235" t="s">
        <v>46020</v>
      </c>
      <c r="AM235" t="s">
        <v>46021</v>
      </c>
      <c r="AN235" t="s">
        <v>47864</v>
      </c>
      <c r="AO235" t="s">
        <v>45999</v>
      </c>
      <c r="AP235" t="s">
        <v>46000</v>
      </c>
      <c r="AQ235" t="s">
        <v>47865</v>
      </c>
      <c r="AR235" t="s">
        <v>46002</v>
      </c>
      <c r="AS235" t="s">
        <v>46003</v>
      </c>
      <c r="AT235" t="s">
        <v>46004</v>
      </c>
      <c r="AU235" t="s">
        <v>46028</v>
      </c>
      <c r="AV235" t="s">
        <v>46347</v>
      </c>
      <c r="AW235" t="s">
        <v>46007</v>
      </c>
      <c r="AX235" t="s">
        <v>47866</v>
      </c>
      <c r="AY235" t="s">
        <v>47867</v>
      </c>
      <c r="AZ235" t="s">
        <v>46033</v>
      </c>
      <c r="BA235" t="s">
        <v>46034</v>
      </c>
      <c r="BB235" t="s">
        <v>46012</v>
      </c>
      <c r="BC235" t="s">
        <v>47868</v>
      </c>
      <c r="BD235" t="s">
        <v>47869</v>
      </c>
      <c r="BE235" t="s">
        <v>46015</v>
      </c>
    </row>
    <row r="236" spans="1:57" x14ac:dyDescent="0.2">
      <c r="A236" t="str">
        <f t="shared" ca="1" si="84"/>
        <v>{`_id`:`treyes_2017-10-28_18-49-19_-0500_Sat`,</v>
      </c>
      <c r="B236" t="str">
        <f t="shared" ca="1" si="85"/>
        <v>`_rev`:`1-c79974e21bf8db4c2946d415cb13c83e`,</v>
      </c>
      <c r="C236" t="str">
        <f t="shared" ca="1" si="86"/>
        <v>`worksiteEncoded`:`KN_ODS_MNSHOP`,</v>
      </c>
      <c r="D236" t="str">
        <f t="shared" ca="1" si="87"/>
        <v>`client`:`KN`,</v>
      </c>
      <c r="E236" t="str">
        <f t="shared" ca="1" si="88"/>
        <v>`location`:`ODS`,</v>
      </c>
      <c r="F236" t="str">
        <f t="shared" ca="1" si="89"/>
        <v>`locID`:`MNSHOP`,</v>
      </c>
      <c r="G236" t="str">
        <f t="shared" ca="1" si="90"/>
        <v>`username`:`treyes`,</v>
      </c>
      <c r="H236" t="str">
        <f t="shared" ca="1" si="91"/>
        <v>`lastName`:`Reyes`,</v>
      </c>
      <c r="I236" t="str">
        <f t="shared" ca="1" si="92"/>
        <v>`firstName`:`Tommy`,</v>
      </c>
      <c r="J236" t="str">
        <f t="shared" ca="1" si="93"/>
        <v>`technician`:`Reyes, Tommy`,</v>
      </c>
      <c r="K236" t="str">
        <f t="shared" ca="1" si="94"/>
        <v>`timeStampM`:`2017-10-28T18:49:19-05:00`,</v>
      </c>
      <c r="L236" t="str">
        <f t="shared" ca="1" si="95"/>
        <v>`shiftSerial`:`43033_03`,</v>
      </c>
      <c r="M236" t="str">
        <f t="shared" ca="1" si="96"/>
        <v>`siteUid`:521887,</v>
      </c>
      <c r="N236" t="str">
        <f t="shared" ca="1" si="97"/>
        <v>`timeStamp`:43036.7842497801,</v>
      </c>
      <c r="O236" t="str">
        <f t="shared" ca="1" si="98"/>
        <v>`payrollPeriod`:43033,</v>
      </c>
      <c r="P236" t="str">
        <f t="shared" ca="1" si="99"/>
        <v>`payroll_Period`:43033,</v>
      </c>
      <c r="Q236" t="str">
        <f t="shared" ca="1" si="100"/>
        <v>`rprtDate`:43035,</v>
      </c>
      <c r="R236" t="str">
        <f t="shared" ca="1" si="101"/>
        <v>`ts`:0.333333333333333,</v>
      </c>
      <c r="S236" t="str">
        <f t="shared" ca="1" si="102"/>
        <v>`te`:0.541666666666667,</v>
      </c>
      <c r="T236" t="str">
        <f t="shared" ca="1" si="103"/>
        <v>`repairHrs`:5,</v>
      </c>
      <c r="U236" t="str">
        <f t="shared" ca="1" si="104"/>
        <v>`timeStarts`:`2017-10-27T08:00:00-05:00`,</v>
      </c>
      <c r="V236" t="str">
        <f t="shared" ca="1" si="105"/>
        <v>`timeEnds`:`2017-10-27T13:00:00-05:00`,</v>
      </c>
      <c r="W236" t="str">
        <f t="shared" ca="1" si="106"/>
        <v>`shift`:`AM`,</v>
      </c>
      <c r="X236" t="str">
        <f t="shared" ca="1" si="107"/>
        <v>`shiftStartTime`:`7`,</v>
      </c>
      <c r="Y236" t="str">
        <f t="shared" ca="1" si="108"/>
        <v>`wONum`:`KNSHOP`,</v>
      </c>
      <c r="Z236" t="str">
        <f t="shared" ca="1" si="109"/>
        <v>`uNum`:`HP-081`,</v>
      </c>
      <c r="AA236" t="str">
        <f t="shared" ca="1" si="110"/>
        <v>`notes`:`Change oil rings off fan motor   Refill fluids look over`,</v>
      </c>
      <c r="AB236" t="str">
        <f t="shared" ca="1" si="111"/>
        <v>`shift_Serial`:`43033_03`},</v>
      </c>
      <c r="AD236" t="s">
        <v>47870</v>
      </c>
      <c r="AE236" t="s">
        <v>47871</v>
      </c>
      <c r="AF236" t="s">
        <v>45990</v>
      </c>
      <c r="AG236" t="s">
        <v>45991</v>
      </c>
      <c r="AH236" t="s">
        <v>45992</v>
      </c>
      <c r="AI236" t="s">
        <v>45993</v>
      </c>
      <c r="AJ236" t="s">
        <v>45994</v>
      </c>
      <c r="AK236" t="s">
        <v>45995</v>
      </c>
      <c r="AL236" t="s">
        <v>45996</v>
      </c>
      <c r="AM236" t="s">
        <v>45997</v>
      </c>
      <c r="AN236" t="s">
        <v>47872</v>
      </c>
      <c r="AO236" t="s">
        <v>47251</v>
      </c>
      <c r="AP236" t="s">
        <v>46000</v>
      </c>
      <c r="AQ236" t="s">
        <v>47873</v>
      </c>
      <c r="AR236" t="s">
        <v>46002</v>
      </c>
      <c r="AS236" t="s">
        <v>46003</v>
      </c>
      <c r="AT236" t="s">
        <v>47253</v>
      </c>
      <c r="AU236" t="s">
        <v>46404</v>
      </c>
      <c r="AV236" t="s">
        <v>46328</v>
      </c>
      <c r="AW236" t="s">
        <v>46030</v>
      </c>
      <c r="AX236" t="s">
        <v>47874</v>
      </c>
      <c r="AY236" t="s">
        <v>47875</v>
      </c>
      <c r="AZ236" t="s">
        <v>46010</v>
      </c>
      <c r="BA236" t="s">
        <v>46011</v>
      </c>
      <c r="BB236" t="s">
        <v>46012</v>
      </c>
      <c r="BC236" t="s">
        <v>47237</v>
      </c>
      <c r="BD236" t="s">
        <v>47876</v>
      </c>
      <c r="BE236" t="s">
        <v>47257</v>
      </c>
    </row>
    <row r="237" spans="1:57" x14ac:dyDescent="0.2">
      <c r="A237" t="str">
        <f t="shared" ca="1" si="84"/>
        <v>{`_id`:`lcareaga_2017-10-27_08-19-31_-0500_Fri`,</v>
      </c>
      <c r="B237" t="str">
        <f t="shared" ca="1" si="85"/>
        <v>`_rev`:`1-c70dd2deeef998a4c8a96d496d584830`,</v>
      </c>
      <c r="C237" t="str">
        <f t="shared" ca="1" si="86"/>
        <v>`worksiteEncoded`:`KN_ODS_MNSHOP`,</v>
      </c>
      <c r="D237" t="str">
        <f t="shared" ca="1" si="87"/>
        <v>`client`:`KN`,</v>
      </c>
      <c r="E237" t="str">
        <f t="shared" ca="1" si="88"/>
        <v>`location`:`ODS`,</v>
      </c>
      <c r="F237" t="str">
        <f t="shared" ca="1" si="89"/>
        <v>`locID`:`MNSHOP`,</v>
      </c>
      <c r="G237" t="str">
        <f t="shared" ca="1" si="90"/>
        <v>`username`:`lcareaga`,</v>
      </c>
      <c r="H237" t="str">
        <f t="shared" ca="1" si="91"/>
        <v>`lastName`:`Careaga`,</v>
      </c>
      <c r="I237" t="str">
        <f t="shared" ca="1" si="92"/>
        <v>`firstName`:`Luis`,</v>
      </c>
      <c r="J237" t="str">
        <f t="shared" ca="1" si="93"/>
        <v>`technician`:`Careaga, Luis`,</v>
      </c>
      <c r="K237" t="str">
        <f t="shared" ca="1" si="94"/>
        <v>`timeStampM`:`2017-10-27T08:19:31-05:00`,</v>
      </c>
      <c r="L237" t="str">
        <f t="shared" ca="1" si="95"/>
        <v>`shiftSerial`:`43033_02`,</v>
      </c>
      <c r="M237" t="str">
        <f t="shared" ca="1" si="96"/>
        <v>`siteUid`:521887,</v>
      </c>
      <c r="N237" t="str">
        <f t="shared" ca="1" si="97"/>
        <v>`timeStamp`:43035.3468910185,</v>
      </c>
      <c r="O237" t="str">
        <f t="shared" ca="1" si="98"/>
        <v>`payrollPeriod`:43033,</v>
      </c>
      <c r="P237" t="str">
        <f t="shared" ca="1" si="99"/>
        <v>`payroll_Period`:43033,</v>
      </c>
      <c r="Q237" t="str">
        <f t="shared" ca="1" si="100"/>
        <v>`rprtDate`:43034,</v>
      </c>
      <c r="R237" t="str">
        <f t="shared" ca="1" si="101"/>
        <v>`ts`:0.625,</v>
      </c>
      <c r="S237" t="str">
        <f t="shared" ca="1" si="102"/>
        <v>`te`:0.75,</v>
      </c>
      <c r="T237" t="str">
        <f t="shared" ca="1" si="103"/>
        <v>`repairHrs`:3,</v>
      </c>
      <c r="U237" t="str">
        <f t="shared" ca="1" si="104"/>
        <v>`timeStarts`:`2017-10-26T15:00:00-05:00`,</v>
      </c>
      <c r="V237" t="str">
        <f t="shared" ca="1" si="105"/>
        <v>`timeEnds`:`2017-10-26T18:00:00-05:00`,</v>
      </c>
      <c r="W237" t="str">
        <f t="shared" ca="1" si="106"/>
        <v>`shift`:`AM`,</v>
      </c>
      <c r="X237" t="str">
        <f t="shared" ca="1" si="107"/>
        <v>`shiftStartTime`:`null`,</v>
      </c>
      <c r="Y237" t="str">
        <f t="shared" ca="1" si="108"/>
        <v>`wONum`:`KNSHOP`,</v>
      </c>
      <c r="Z237" t="str">
        <f t="shared" ca="1" si="109"/>
        <v>`uNum`:`508803`,</v>
      </c>
      <c r="AA237" t="str">
        <f t="shared" ca="1" si="110"/>
        <v>`notes`:`Test and Rig Down. Lead Justin Cortez`,</v>
      </c>
      <c r="AB237" t="str">
        <f t="shared" ca="1" si="111"/>
        <v>`shift_Serial`:`43033_02`},</v>
      </c>
      <c r="AD237" t="s">
        <v>47877</v>
      </c>
      <c r="AE237" t="s">
        <v>47878</v>
      </c>
      <c r="AF237" t="s">
        <v>45990</v>
      </c>
      <c r="AG237" t="s">
        <v>45991</v>
      </c>
      <c r="AH237" t="s">
        <v>45992</v>
      </c>
      <c r="AI237" t="s">
        <v>45993</v>
      </c>
      <c r="AJ237" t="s">
        <v>46322</v>
      </c>
      <c r="AK237" t="s">
        <v>46323</v>
      </c>
      <c r="AL237" t="s">
        <v>46324</v>
      </c>
      <c r="AM237" t="s">
        <v>46325</v>
      </c>
      <c r="AN237" t="s">
        <v>47879</v>
      </c>
      <c r="AO237" t="s">
        <v>46631</v>
      </c>
      <c r="AP237" t="s">
        <v>46000</v>
      </c>
      <c r="AQ237" t="s">
        <v>47880</v>
      </c>
      <c r="AR237" t="s">
        <v>46002</v>
      </c>
      <c r="AS237" t="s">
        <v>46003</v>
      </c>
      <c r="AT237" t="s">
        <v>46633</v>
      </c>
      <c r="AU237" t="s">
        <v>46271</v>
      </c>
      <c r="AV237" t="s">
        <v>46006</v>
      </c>
      <c r="AW237" t="s">
        <v>46160</v>
      </c>
      <c r="AX237" t="s">
        <v>47881</v>
      </c>
      <c r="AY237" t="s">
        <v>47882</v>
      </c>
      <c r="AZ237" t="s">
        <v>46010</v>
      </c>
      <c r="BA237" t="s">
        <v>46238</v>
      </c>
      <c r="BB237" t="s">
        <v>46012</v>
      </c>
      <c r="BC237" t="s">
        <v>47580</v>
      </c>
      <c r="BD237" t="s">
        <v>47883</v>
      </c>
      <c r="BE237" t="s">
        <v>46638</v>
      </c>
    </row>
    <row r="238" spans="1:57" x14ac:dyDescent="0.2">
      <c r="A238" t="str">
        <f t="shared" ca="1" si="84"/>
        <v>{`_id`:`blozano_2017-10-16_19-00-46_-0500_Mon`,</v>
      </c>
      <c r="B238" t="str">
        <f t="shared" ca="1" si="85"/>
        <v>`_rev`:`1-c6bb915d2549345eac1d68c9835df9c9`,</v>
      </c>
      <c r="C238" t="str">
        <f t="shared" ca="1" si="86"/>
        <v>`worksiteEncoded`:`KN_ODS_MNSHOP`,</v>
      </c>
      <c r="D238" t="str">
        <f t="shared" ca="1" si="87"/>
        <v>`client`:`KN`,</v>
      </c>
      <c r="E238" t="str">
        <f t="shared" ca="1" si="88"/>
        <v>`location`:`ODS`,</v>
      </c>
      <c r="F238" t="str">
        <f t="shared" ca="1" si="89"/>
        <v>`locID`:`MNSHOP`,</v>
      </c>
      <c r="G238" t="str">
        <f t="shared" ca="1" si="90"/>
        <v>`username`:`blozano`,</v>
      </c>
      <c r="H238" t="str">
        <f t="shared" ca="1" si="91"/>
        <v>`lastName`:`Lozano`,</v>
      </c>
      <c r="I238" t="str">
        <f t="shared" ca="1" si="92"/>
        <v>`firstName`:`Bonifacio`,</v>
      </c>
      <c r="J238" t="str">
        <f t="shared" ca="1" si="93"/>
        <v>`technician`:`Lozano, Bonifacio`,</v>
      </c>
      <c r="K238" t="str">
        <f t="shared" ca="1" si="94"/>
        <v>`timeStampM`:`2017-10-16T19:00:46-05:00`,</v>
      </c>
      <c r="L238" t="str">
        <f t="shared" ca="1" si="95"/>
        <v>`shiftSerial`:`43019_01`,</v>
      </c>
      <c r="M238" t="str">
        <f t="shared" ca="1" si="96"/>
        <v>`siteUid`:521887,</v>
      </c>
      <c r="N238" t="str">
        <f t="shared" ca="1" si="97"/>
        <v>`timeStamp`:43024.7922039583,</v>
      </c>
      <c r="O238" t="str">
        <f t="shared" ca="1" si="98"/>
        <v>`payrollPeriod`:43019,</v>
      </c>
      <c r="P238" t="str">
        <f t="shared" ca="1" si="99"/>
        <v>`payroll_Period`:43019,</v>
      </c>
      <c r="Q238" t="str">
        <f t="shared" ca="1" si="100"/>
        <v>`rprtDate`:43019,</v>
      </c>
      <c r="R238" t="str">
        <f t="shared" ca="1" si="101"/>
        <v>`ts`:0.75,</v>
      </c>
      <c r="S238" t="str">
        <f t="shared" ca="1" si="102"/>
        <v>`te`:0.208333333333333,</v>
      </c>
      <c r="T238" t="str">
        <f t="shared" ca="1" si="103"/>
        <v>`repairHrs`:11,</v>
      </c>
      <c r="U238" t="str">
        <f t="shared" ca="1" si="104"/>
        <v>`timeStarts`:`2017-10-11T18:00:00-05:00`,</v>
      </c>
      <c r="V238" t="str">
        <f t="shared" ca="1" si="105"/>
        <v>`timeEnds`:`2017-10-12T05:00:00-05:00`,</v>
      </c>
      <c r="W238" t="str">
        <f t="shared" ca="1" si="106"/>
        <v>`shift`:`PM`,</v>
      </c>
      <c r="X238" t="str">
        <f t="shared" ca="1" si="107"/>
        <v>`shiftStartTime`:`7`,</v>
      </c>
      <c r="Y238" t="str">
        <f t="shared" ca="1" si="108"/>
        <v>`wONum`:`KNSHOP`,</v>
      </c>
      <c r="Z238" t="str">
        <f t="shared" ca="1" si="109"/>
        <v>`uNum`:`314`,</v>
      </c>
      <c r="AA238" t="str">
        <f t="shared" ca="1" si="110"/>
        <v>`notes`:`Checklist`,</v>
      </c>
      <c r="AB238" t="str">
        <f t="shared" ca="1" si="111"/>
        <v>`shift_Serial`:`43019_01`},</v>
      </c>
      <c r="AD238" t="s">
        <v>47884</v>
      </c>
      <c r="AE238" t="s">
        <v>47885</v>
      </c>
      <c r="AF238" t="s">
        <v>45990</v>
      </c>
      <c r="AG238" t="s">
        <v>45991</v>
      </c>
      <c r="AH238" t="s">
        <v>45992</v>
      </c>
      <c r="AI238" t="s">
        <v>45993</v>
      </c>
      <c r="AJ238" t="s">
        <v>46040</v>
      </c>
      <c r="AK238" t="s">
        <v>46041</v>
      </c>
      <c r="AL238" t="s">
        <v>46042</v>
      </c>
      <c r="AM238" t="s">
        <v>46043</v>
      </c>
      <c r="AN238" t="s">
        <v>47886</v>
      </c>
      <c r="AO238" t="s">
        <v>47021</v>
      </c>
      <c r="AP238" t="s">
        <v>46000</v>
      </c>
      <c r="AQ238" t="s">
        <v>47887</v>
      </c>
      <c r="AR238" t="s">
        <v>46085</v>
      </c>
      <c r="AS238" t="s">
        <v>46086</v>
      </c>
      <c r="AT238" t="s">
        <v>47023</v>
      </c>
      <c r="AU238" t="s">
        <v>46028</v>
      </c>
      <c r="AV238" t="s">
        <v>46051</v>
      </c>
      <c r="AW238" t="s">
        <v>46103</v>
      </c>
      <c r="AX238" t="s">
        <v>47888</v>
      </c>
      <c r="AY238" t="s">
        <v>47889</v>
      </c>
      <c r="AZ238" t="s">
        <v>46033</v>
      </c>
      <c r="BA238" t="s">
        <v>46011</v>
      </c>
      <c r="BB238" t="s">
        <v>46012</v>
      </c>
      <c r="BC238" t="s">
        <v>47890</v>
      </c>
      <c r="BD238" t="s">
        <v>47782</v>
      </c>
      <c r="BE238" t="s">
        <v>47028</v>
      </c>
    </row>
    <row r="239" spans="1:57" x14ac:dyDescent="0.2">
      <c r="A239" t="str">
        <f t="shared" ca="1" si="84"/>
        <v>{`_id`:`miguelmartinez_2017-11-12_08-21-04_-0600_Sun`,</v>
      </c>
      <c r="B239" t="str">
        <f t="shared" ca="1" si="85"/>
        <v>`_rev`:`1-c657e0bd5126f7c01150d1d43afdc79b`,</v>
      </c>
      <c r="C239" t="str">
        <f t="shared" ca="1" si="86"/>
        <v>`worksiteEncoded`:`KN_ODS_MNSHOP`,</v>
      </c>
      <c r="D239" t="str">
        <f t="shared" ca="1" si="87"/>
        <v>`client`:`KN`,</v>
      </c>
      <c r="E239" t="str">
        <f t="shared" ca="1" si="88"/>
        <v>`location`:`ODS`,</v>
      </c>
      <c r="F239" t="str">
        <f t="shared" ca="1" si="89"/>
        <v>`locID`:`MNSHOP`,</v>
      </c>
      <c r="G239" t="str">
        <f t="shared" ca="1" si="90"/>
        <v>`username`:`miguelmartinez`,</v>
      </c>
      <c r="H239" t="str">
        <f t="shared" ca="1" si="91"/>
        <v>`lastName`:`Martinez`,</v>
      </c>
      <c r="I239" t="str">
        <f t="shared" ca="1" si="92"/>
        <v>`firstName`:`Miguel`,</v>
      </c>
      <c r="J239" t="str">
        <f t="shared" ca="1" si="93"/>
        <v>`technician`:`Martinez, Miguel`,</v>
      </c>
      <c r="K239" t="str">
        <f t="shared" ca="1" si="94"/>
        <v>`timeStampM`:`2017-11-12T08:21:04-06:00`,</v>
      </c>
      <c r="L239" t="str">
        <f t="shared" ca="1" si="95"/>
        <v>`shiftSerial`:`43047_04`,</v>
      </c>
      <c r="M239" t="str">
        <f t="shared" ca="1" si="96"/>
        <v>`siteUid`:521887,</v>
      </c>
      <c r="N239" t="str">
        <f t="shared" ca="1" si="97"/>
        <v>`timeStamp`:43051.3479641088,</v>
      </c>
      <c r="O239" t="str">
        <f t="shared" ca="1" si="98"/>
        <v>`payrollPeriod`:43047,</v>
      </c>
      <c r="P239" t="str">
        <f t="shared" ca="1" si="99"/>
        <v>`payroll_Period`:43047,</v>
      </c>
      <c r="Q239" t="str">
        <f t="shared" ca="1" si="100"/>
        <v>`rprtDate`:43050,</v>
      </c>
      <c r="R239" t="str">
        <f t="shared" ca="1" si="101"/>
        <v>`ts`:0.25,</v>
      </c>
      <c r="S239" t="str">
        <f t="shared" ca="1" si="102"/>
        <v>`te`:0.666666666666667,</v>
      </c>
      <c r="T239" t="str">
        <f t="shared" ca="1" si="103"/>
        <v>`repairHrs`:10,</v>
      </c>
      <c r="U239" t="str">
        <f t="shared" ca="1" si="104"/>
        <v>`timeStarts`:`2017-11-11T06:00:00-06:00`,</v>
      </c>
      <c r="V239" t="str">
        <f t="shared" ca="1" si="105"/>
        <v>`timeEnds`:`2017-11-11T16:00:00-06:00`,</v>
      </c>
      <c r="W239" t="str">
        <f t="shared" ca="1" si="106"/>
        <v>`shift`:`AM`,</v>
      </c>
      <c r="X239" t="str">
        <f t="shared" ca="1" si="107"/>
        <v>`shiftStartTime`:`6`,</v>
      </c>
      <c r="Y239" t="str">
        <f t="shared" ca="1" si="108"/>
        <v>`wONum`:`KNSHOP`,</v>
      </c>
      <c r="Z239" t="str">
        <f t="shared" ca="1" si="109"/>
        <v>`uNum`:`HP-081`,</v>
      </c>
      <c r="AA239" t="str">
        <f t="shared" ca="1" si="110"/>
        <v>`notes`:`Performed repairs. Replace and made new hydraulic lines for fan motor. Replace hydraulic fittings on started switch. Run and test. Troubleshooting fan motor for leaks. Took pump to test pit. Assist at test pit to test pump.`,</v>
      </c>
      <c r="AB239" t="str">
        <f t="shared" ca="1" si="111"/>
        <v>`shift_Serial`:`43047_04`},</v>
      </c>
      <c r="AD239" t="s">
        <v>47891</v>
      </c>
      <c r="AE239" t="s">
        <v>47892</v>
      </c>
      <c r="AF239" t="s">
        <v>45990</v>
      </c>
      <c r="AG239" t="s">
        <v>45991</v>
      </c>
      <c r="AH239" t="s">
        <v>45992</v>
      </c>
      <c r="AI239" t="s">
        <v>45993</v>
      </c>
      <c r="AJ239" t="s">
        <v>46167</v>
      </c>
      <c r="AK239" t="s">
        <v>46168</v>
      </c>
      <c r="AL239" t="s">
        <v>46169</v>
      </c>
      <c r="AM239" t="s">
        <v>46170</v>
      </c>
      <c r="AN239" t="s">
        <v>47893</v>
      </c>
      <c r="AO239" t="s">
        <v>47232</v>
      </c>
      <c r="AP239" t="s">
        <v>46000</v>
      </c>
      <c r="AQ239" t="s">
        <v>47894</v>
      </c>
      <c r="AR239" t="s">
        <v>46131</v>
      </c>
      <c r="AS239" t="s">
        <v>46132</v>
      </c>
      <c r="AT239" t="s">
        <v>47234</v>
      </c>
      <c r="AU239" t="s">
        <v>46248</v>
      </c>
      <c r="AV239" t="s">
        <v>46314</v>
      </c>
      <c r="AW239" t="s">
        <v>47746</v>
      </c>
      <c r="AX239" t="s">
        <v>47501</v>
      </c>
      <c r="AY239" t="s">
        <v>47895</v>
      </c>
      <c r="AZ239" t="s">
        <v>46010</v>
      </c>
      <c r="BA239" t="s">
        <v>46034</v>
      </c>
      <c r="BB239" t="s">
        <v>46012</v>
      </c>
      <c r="BC239" t="s">
        <v>47237</v>
      </c>
      <c r="BD239" t="s">
        <v>47896</v>
      </c>
      <c r="BE239" t="s">
        <v>47239</v>
      </c>
    </row>
    <row r="240" spans="1:57" x14ac:dyDescent="0.2">
      <c r="A240" t="str">
        <f t="shared" ca="1" si="84"/>
        <v>{`_id`:`hmarce_2017-11-07_19-08-39_-0600_Tue`,</v>
      </c>
      <c r="B240" t="str">
        <f t="shared" ca="1" si="85"/>
        <v>`_rev`:`1-c629fcbe2c433c0d9d808c24ea4dda69`,</v>
      </c>
      <c r="C240" t="str">
        <f t="shared" ca="1" si="86"/>
        <v>`worksiteEncoded`:`KN_ODS_MNSHOP`,</v>
      </c>
      <c r="D240" t="str">
        <f t="shared" ca="1" si="87"/>
        <v>`client`:`KN`,</v>
      </c>
      <c r="E240" t="str">
        <f t="shared" ca="1" si="88"/>
        <v>`location`:`ODS`,</v>
      </c>
      <c r="F240" t="str">
        <f t="shared" ca="1" si="89"/>
        <v>`locID`:`MNSHOP`,</v>
      </c>
      <c r="G240" t="str">
        <f t="shared" ca="1" si="90"/>
        <v>`username`:`hmarce`,</v>
      </c>
      <c r="H240" t="str">
        <f t="shared" ca="1" si="91"/>
        <v>`lastName`:`Arce`,</v>
      </c>
      <c r="I240" t="str">
        <f t="shared" ca="1" si="92"/>
        <v>`firstName`:`Hector`,</v>
      </c>
      <c r="J240" t="str">
        <f t="shared" ca="1" si="93"/>
        <v>`technician`:`Arce, Hector`,</v>
      </c>
      <c r="K240" t="str">
        <f t="shared" ca="1" si="94"/>
        <v>`timeStampM`:`2017-11-07T19:08:39-06:00`,</v>
      </c>
      <c r="L240" t="str">
        <f t="shared" ca="1" si="95"/>
        <v>`shiftSerial`:`43040_06`,</v>
      </c>
      <c r="M240" t="str">
        <f t="shared" ca="1" si="96"/>
        <v>`siteUid`:521887,</v>
      </c>
      <c r="N240" t="str">
        <f t="shared" ca="1" si="97"/>
        <v>`timeStamp`:43046.7976815046,</v>
      </c>
      <c r="O240" t="str">
        <f t="shared" ca="1" si="98"/>
        <v>`payrollPeriod`:43040,</v>
      </c>
      <c r="P240" t="str">
        <f t="shared" ca="1" si="99"/>
        <v>`payroll_Period`:43040,</v>
      </c>
      <c r="Q240" t="str">
        <f t="shared" ca="1" si="100"/>
        <v>`rprtDate`:43045,</v>
      </c>
      <c r="R240" t="str">
        <f t="shared" ca="1" si="101"/>
        <v>`ts`:0.625,</v>
      </c>
      <c r="S240" t="str">
        <f t="shared" ca="1" si="102"/>
        <v>`te`:0.708333333333333,</v>
      </c>
      <c r="T240" t="str">
        <f t="shared" ca="1" si="103"/>
        <v>`repairHrs`:2,</v>
      </c>
      <c r="U240" t="str">
        <f t="shared" ca="1" si="104"/>
        <v>`timeStarts`:`2017-11-06T15:00:00-06:00`,</v>
      </c>
      <c r="V240" t="str">
        <f t="shared" ca="1" si="105"/>
        <v>`timeEnds`:`2017-11-06T17:00:00-06:00`,</v>
      </c>
      <c r="W240" t="str">
        <f t="shared" ca="1" si="106"/>
        <v>`shift`:`AM`,</v>
      </c>
      <c r="X240" t="str">
        <f t="shared" ca="1" si="107"/>
        <v>`shiftStartTime`:`6`,</v>
      </c>
      <c r="Y240" t="str">
        <f t="shared" ca="1" si="108"/>
        <v>`wONum`:`KNSHOP`,</v>
      </c>
      <c r="Z240" t="str">
        <f t="shared" ca="1" si="109"/>
        <v>`uNum`:`3111128`,</v>
      </c>
      <c r="AA240" t="str">
        <f t="shared" ca="1" si="110"/>
        <v>`notes`:`Checklist`,</v>
      </c>
      <c r="AB240" t="str">
        <f t="shared" ca="1" si="111"/>
        <v>`shift_Serial`:`43040_06`},</v>
      </c>
      <c r="AD240" t="s">
        <v>47897</v>
      </c>
      <c r="AE240" t="s">
        <v>47898</v>
      </c>
      <c r="AF240" t="s">
        <v>45990</v>
      </c>
      <c r="AG240" t="s">
        <v>45991</v>
      </c>
      <c r="AH240" t="s">
        <v>45992</v>
      </c>
      <c r="AI240" t="s">
        <v>45993</v>
      </c>
      <c r="AJ240" t="s">
        <v>46191</v>
      </c>
      <c r="AK240" t="s">
        <v>46192</v>
      </c>
      <c r="AL240" t="s">
        <v>46193</v>
      </c>
      <c r="AM240" t="s">
        <v>46194</v>
      </c>
      <c r="AN240" t="s">
        <v>47899</v>
      </c>
      <c r="AO240" t="s">
        <v>46310</v>
      </c>
      <c r="AP240" t="s">
        <v>46000</v>
      </c>
      <c r="AQ240" t="s">
        <v>47900</v>
      </c>
      <c r="AR240" t="s">
        <v>46047</v>
      </c>
      <c r="AS240" t="s">
        <v>46048</v>
      </c>
      <c r="AT240" t="s">
        <v>46312</v>
      </c>
      <c r="AU240" t="s">
        <v>46271</v>
      </c>
      <c r="AV240" t="s">
        <v>46074</v>
      </c>
      <c r="AW240" t="s">
        <v>46116</v>
      </c>
      <c r="AX240" t="s">
        <v>47901</v>
      </c>
      <c r="AY240" t="s">
        <v>46578</v>
      </c>
      <c r="AZ240" t="s">
        <v>46010</v>
      </c>
      <c r="BA240" t="s">
        <v>46034</v>
      </c>
      <c r="BB240" t="s">
        <v>46012</v>
      </c>
      <c r="BC240" t="s">
        <v>47902</v>
      </c>
      <c r="BD240" t="s">
        <v>47782</v>
      </c>
      <c r="BE240" t="s">
        <v>46319</v>
      </c>
    </row>
    <row r="241" spans="1:57" x14ac:dyDescent="0.2">
      <c r="A241" t="str">
        <f t="shared" ca="1" si="84"/>
        <v>{`_id`:`eduardovela_2017-10-11_08-14-50_-0500_Wed`,</v>
      </c>
      <c r="B241" t="str">
        <f t="shared" ca="1" si="85"/>
        <v>`_rev`:`1-c5cc77eb306310b918fad566a39f20a0`,</v>
      </c>
      <c r="C241" t="str">
        <f t="shared" ca="1" si="86"/>
        <v>`worksiteEncoded`:`KN_ODS_MNSHOP`,</v>
      </c>
      <c r="D241" t="str">
        <f t="shared" ca="1" si="87"/>
        <v>`client`:`KN`,</v>
      </c>
      <c r="E241" t="str">
        <f t="shared" ca="1" si="88"/>
        <v>`location`:`ODS`,</v>
      </c>
      <c r="F241" t="str">
        <f t="shared" ca="1" si="89"/>
        <v>`locID`:`MNSHOP`,</v>
      </c>
      <c r="G241" t="str">
        <f t="shared" ca="1" si="90"/>
        <v>`username`:`eduardovela`,</v>
      </c>
      <c r="H241" t="str">
        <f t="shared" ca="1" si="91"/>
        <v>`lastName`:`Vela`,</v>
      </c>
      <c r="I241" t="str">
        <f t="shared" ca="1" si="92"/>
        <v>`firstName`:`Eduardo`,</v>
      </c>
      <c r="J241" t="str">
        <f t="shared" ca="1" si="93"/>
        <v>`technician`:`Vela, Eduardo`,</v>
      </c>
      <c r="K241" t="str">
        <f t="shared" ca="1" si="94"/>
        <v>`timeStampM`:`2017-10-11T08:14:50-05:00`,</v>
      </c>
      <c r="L241" t="str">
        <f t="shared" ca="1" si="95"/>
        <v>`shiftSerial`:`43012_07`,</v>
      </c>
      <c r="M241" t="str">
        <f t="shared" ca="1" si="96"/>
        <v>`siteUid`:521887,</v>
      </c>
      <c r="N241" t="str">
        <f t="shared" ca="1" si="97"/>
        <v>`timeStamp`:43019.3436369097,</v>
      </c>
      <c r="O241" t="str">
        <f t="shared" ca="1" si="98"/>
        <v>`payrollPeriod`:43012,</v>
      </c>
      <c r="P241" t="str">
        <f t="shared" ca="1" si="99"/>
        <v>`payroll_Period`:43012,</v>
      </c>
      <c r="Q241" t="str">
        <f t="shared" ca="1" si="100"/>
        <v>`rprtDate`:43018,</v>
      </c>
      <c r="R241" t="str">
        <f t="shared" ca="1" si="101"/>
        <v>`ts`:0.125,</v>
      </c>
      <c r="S241" t="str">
        <f t="shared" ca="1" si="102"/>
        <v>`te`:0.208333333333333,</v>
      </c>
      <c r="T241" t="str">
        <f t="shared" ca="1" si="103"/>
        <v>`repairHrs`:2,</v>
      </c>
      <c r="U241" t="str">
        <f t="shared" ca="1" si="104"/>
        <v>`timeStarts`:`2017-10-11T03:00:00-05:00`,</v>
      </c>
      <c r="V241" t="str">
        <f t="shared" ca="1" si="105"/>
        <v>`timeEnds`:`2017-10-11T05:00:00-05:00`,</v>
      </c>
      <c r="W241" t="str">
        <f t="shared" ca="1" si="106"/>
        <v>`shift`:`PM`,</v>
      </c>
      <c r="X241" t="str">
        <f t="shared" ca="1" si="107"/>
        <v>`shiftStartTime`:`6`,</v>
      </c>
      <c r="Y241" t="str">
        <f t="shared" ca="1" si="108"/>
        <v>`wONum`:`KNSHOP`,</v>
      </c>
      <c r="Z241" t="str">
        <f t="shared" ca="1" si="109"/>
        <v>`uNum`:`Q-405`,</v>
      </c>
      <c r="AA241" t="str">
        <f t="shared" ca="1" si="110"/>
        <v>`notes`:`Test tank`,</v>
      </c>
      <c r="AB241" t="str">
        <f t="shared" ca="1" si="111"/>
        <v>`shift_Serial`:`43012_07`},</v>
      </c>
      <c r="AD241" t="s">
        <v>47903</v>
      </c>
      <c r="AE241" t="s">
        <v>47904</v>
      </c>
      <c r="AF241" t="s">
        <v>45990</v>
      </c>
      <c r="AG241" t="s">
        <v>45991</v>
      </c>
      <c r="AH241" t="s">
        <v>45992</v>
      </c>
      <c r="AI241" t="s">
        <v>45993</v>
      </c>
      <c r="AJ241" t="s">
        <v>46018</v>
      </c>
      <c r="AK241" t="s">
        <v>46019</v>
      </c>
      <c r="AL241" t="s">
        <v>46020</v>
      </c>
      <c r="AM241" t="s">
        <v>46021</v>
      </c>
      <c r="AN241" t="s">
        <v>47905</v>
      </c>
      <c r="AO241" t="s">
        <v>47101</v>
      </c>
      <c r="AP241" t="s">
        <v>46000</v>
      </c>
      <c r="AQ241" t="s">
        <v>47906</v>
      </c>
      <c r="AR241" t="s">
        <v>46025</v>
      </c>
      <c r="AS241" t="s">
        <v>46026</v>
      </c>
      <c r="AT241" t="s">
        <v>47103</v>
      </c>
      <c r="AU241" t="s">
        <v>46866</v>
      </c>
      <c r="AV241" t="s">
        <v>46051</v>
      </c>
      <c r="AW241" t="s">
        <v>46116</v>
      </c>
      <c r="AX241" t="s">
        <v>47907</v>
      </c>
      <c r="AY241" t="s">
        <v>47908</v>
      </c>
      <c r="AZ241" t="s">
        <v>46033</v>
      </c>
      <c r="BA241" t="s">
        <v>46034</v>
      </c>
      <c r="BB241" t="s">
        <v>46012</v>
      </c>
      <c r="BC241" t="s">
        <v>47445</v>
      </c>
      <c r="BD241" t="s">
        <v>47616</v>
      </c>
      <c r="BE241" t="s">
        <v>47108</v>
      </c>
    </row>
    <row r="242" spans="1:57" x14ac:dyDescent="0.2">
      <c r="A242" t="str">
        <f t="shared" ca="1" si="84"/>
        <v>{`_id`:`hmarce_2017-10-24_10-19-41_-0500_Tue`,</v>
      </c>
      <c r="B242" t="str">
        <f t="shared" ca="1" si="85"/>
        <v>`_rev`:`1-c5be6ca7d8a3fe97c1417575645a6804`,</v>
      </c>
      <c r="C242" t="str">
        <f t="shared" ca="1" si="86"/>
        <v>`worksiteEncoded`:`KN_ODS_MNSHOP`,</v>
      </c>
      <c r="D242" t="str">
        <f t="shared" ca="1" si="87"/>
        <v>`client`:`KN`,</v>
      </c>
      <c r="E242" t="str">
        <f t="shared" ca="1" si="88"/>
        <v>`location`:`ODS`,</v>
      </c>
      <c r="F242" t="str">
        <f t="shared" ca="1" si="89"/>
        <v>`locID`:`MNSHOP`,</v>
      </c>
      <c r="G242" t="str">
        <f t="shared" ca="1" si="90"/>
        <v>`username`:`hmarce`,</v>
      </c>
      <c r="H242" t="str">
        <f t="shared" ca="1" si="91"/>
        <v>`lastName`:`Arce`,</v>
      </c>
      <c r="I242" t="str">
        <f t="shared" ca="1" si="92"/>
        <v>`firstName`:`Hector`,</v>
      </c>
      <c r="J242" t="str">
        <f t="shared" ca="1" si="93"/>
        <v>`technician`:`Arce, Hector`,</v>
      </c>
      <c r="K242" t="str">
        <f t="shared" ca="1" si="94"/>
        <v>`timeStampM`:`2017-10-24T10:19:41-05:00`,</v>
      </c>
      <c r="L242" t="str">
        <f t="shared" ca="1" si="95"/>
        <v>`shiftSerial`:`43026_04`,</v>
      </c>
      <c r="M242" t="str">
        <f t="shared" ca="1" si="96"/>
        <v>`siteUid`:521887,</v>
      </c>
      <c r="N242" t="str">
        <f t="shared" ca="1" si="97"/>
        <v>`timeStamp`:43032.4303362037,</v>
      </c>
      <c r="O242" t="str">
        <f t="shared" ca="1" si="98"/>
        <v>`payrollPeriod`:43026,</v>
      </c>
      <c r="P242" t="str">
        <f t="shared" ca="1" si="99"/>
        <v>`payroll_Period`:43026,</v>
      </c>
      <c r="Q242" t="str">
        <f t="shared" ca="1" si="100"/>
        <v>`rprtDate`:43029,</v>
      </c>
      <c r="R242" t="str">
        <f t="shared" ca="1" si="101"/>
        <v>`ts`:0.458333333333333,</v>
      </c>
      <c r="S242" t="str">
        <f t="shared" ca="1" si="102"/>
        <v>`te`:0.708333333333333,</v>
      </c>
      <c r="T242" t="str">
        <f t="shared" ca="1" si="103"/>
        <v>`repairHrs`:6,</v>
      </c>
      <c r="U242" t="str">
        <f t="shared" ca="1" si="104"/>
        <v>`timeStarts`:`2017-10-21T11:00:00-05:00`,</v>
      </c>
      <c r="V242" t="str">
        <f t="shared" ca="1" si="105"/>
        <v>`timeEnds`:`2017-10-21T17:00:00-05:00`,</v>
      </c>
      <c r="W242" t="str">
        <f t="shared" ca="1" si="106"/>
        <v>`shift`:`AM`,</v>
      </c>
      <c r="X242" t="str">
        <f t="shared" ca="1" si="107"/>
        <v>`shiftStartTime`:`6`,</v>
      </c>
      <c r="Y242" t="str">
        <f t="shared" ca="1" si="108"/>
        <v>`wONum`:`KNSHOP`,</v>
      </c>
      <c r="Z242" t="str">
        <f t="shared" ca="1" si="109"/>
        <v>`uNum`:`5111430`,</v>
      </c>
      <c r="AA242" t="str">
        <f t="shared" ca="1" si="110"/>
        <v>`notes`:`Replaced governos from air compressor fix leak on oil filters`,</v>
      </c>
      <c r="AB242" t="str">
        <f t="shared" ca="1" si="111"/>
        <v>`shift_Serial`:`43026_04`},</v>
      </c>
      <c r="AD242" t="s">
        <v>47909</v>
      </c>
      <c r="AE242" t="s">
        <v>47910</v>
      </c>
      <c r="AF242" t="s">
        <v>45990</v>
      </c>
      <c r="AG242" t="s">
        <v>45991</v>
      </c>
      <c r="AH242" t="s">
        <v>45992</v>
      </c>
      <c r="AI242" t="s">
        <v>45993</v>
      </c>
      <c r="AJ242" t="s">
        <v>46191</v>
      </c>
      <c r="AK242" t="s">
        <v>46192</v>
      </c>
      <c r="AL242" t="s">
        <v>46193</v>
      </c>
      <c r="AM242" t="s">
        <v>46194</v>
      </c>
      <c r="AN242" t="s">
        <v>47911</v>
      </c>
      <c r="AO242" t="s">
        <v>46614</v>
      </c>
      <c r="AP242" t="s">
        <v>46000</v>
      </c>
      <c r="AQ242" t="s">
        <v>47912</v>
      </c>
      <c r="AR242" t="s">
        <v>46145</v>
      </c>
      <c r="AS242" t="s">
        <v>46146</v>
      </c>
      <c r="AT242" t="s">
        <v>46616</v>
      </c>
      <c r="AU242" t="s">
        <v>46173</v>
      </c>
      <c r="AV242" t="s">
        <v>46074</v>
      </c>
      <c r="AW242" t="s">
        <v>46149</v>
      </c>
      <c r="AX242" t="s">
        <v>47913</v>
      </c>
      <c r="AY242" t="s">
        <v>47914</v>
      </c>
      <c r="AZ242" t="s">
        <v>46010</v>
      </c>
      <c r="BA242" t="s">
        <v>46034</v>
      </c>
      <c r="BB242" t="s">
        <v>46012</v>
      </c>
      <c r="BC242" t="s">
        <v>47071</v>
      </c>
      <c r="BD242" t="s">
        <v>47915</v>
      </c>
      <c r="BE242" t="s">
        <v>46620</v>
      </c>
    </row>
    <row r="243" spans="1:57" x14ac:dyDescent="0.2">
      <c r="A243" t="str">
        <f t="shared" ca="1" si="84"/>
        <v>{`_id`:`marodriguez_2017-10-24_14-33-52_-0500_Tue`,</v>
      </c>
      <c r="B243" t="str">
        <f t="shared" ca="1" si="85"/>
        <v>`_rev`:`1-c5bb1455d159f1a74ac203ff1982c6f6`,</v>
      </c>
      <c r="C243" t="str">
        <f t="shared" ca="1" si="86"/>
        <v>`worksiteEncoded`:`KN_ODS_MNSHOP`,</v>
      </c>
      <c r="D243" t="str">
        <f t="shared" ca="1" si="87"/>
        <v>`client`:`KN`,</v>
      </c>
      <c r="E243" t="str">
        <f t="shared" ca="1" si="88"/>
        <v>`location`:`ODS`,</v>
      </c>
      <c r="F243" t="str">
        <f t="shared" ca="1" si="89"/>
        <v>`locID`:`MNSHOP`,</v>
      </c>
      <c r="G243" t="str">
        <f t="shared" ca="1" si="90"/>
        <v>`username`:`marodriguez`,</v>
      </c>
      <c r="H243" t="str">
        <f t="shared" ca="1" si="91"/>
        <v>`lastName`:`Rodriguez`,</v>
      </c>
      <c r="I243" t="str">
        <f t="shared" ca="1" si="92"/>
        <v>`firstName`:`Marco`,</v>
      </c>
      <c r="J243" t="str">
        <f t="shared" ca="1" si="93"/>
        <v>`technician`:`Rodriguez, Marco`,</v>
      </c>
      <c r="K243" t="str">
        <f t="shared" ca="1" si="94"/>
        <v>`timeStampM`:`2017-10-24T14:33:52-05:00`,</v>
      </c>
      <c r="L243" t="str">
        <f t="shared" ca="1" si="95"/>
        <v>`shiftSerial`:`43026_06`,</v>
      </c>
      <c r="M243" t="str">
        <f t="shared" ca="1" si="96"/>
        <v>`siteUid`:521887,</v>
      </c>
      <c r="N243" t="str">
        <f t="shared" ca="1" si="97"/>
        <v>`timeStamp`:43032.6068539005,</v>
      </c>
      <c r="O243" t="str">
        <f t="shared" ca="1" si="98"/>
        <v>`payrollPeriod`:43026,</v>
      </c>
      <c r="P243" t="str">
        <f t="shared" ca="1" si="99"/>
        <v>`payroll_Period`:43026,</v>
      </c>
      <c r="Q243" t="str">
        <f t="shared" ca="1" si="100"/>
        <v>`rprtDate`:43031,</v>
      </c>
      <c r="R243" t="str">
        <f t="shared" ca="1" si="101"/>
        <v>`ts`:0,</v>
      </c>
      <c r="S243" t="str">
        <f t="shared" ca="1" si="102"/>
        <v>`te`:0.208333333333333,</v>
      </c>
      <c r="T243" t="str">
        <f t="shared" ca="1" si="103"/>
        <v>`repairHrs`:5,</v>
      </c>
      <c r="U243" t="str">
        <f t="shared" ca="1" si="104"/>
        <v>`timeStarts`:`2017-10-24T00:00:00-05:00`,</v>
      </c>
      <c r="V243" t="str">
        <f t="shared" ca="1" si="105"/>
        <v>`timeEnds`:`2017-10-24T05:00:00-05:00`,</v>
      </c>
      <c r="W243" t="str">
        <f t="shared" ca="1" si="106"/>
        <v>`shift`:`PM`,</v>
      </c>
      <c r="X243" t="str">
        <f t="shared" ca="1" si="107"/>
        <v>`shiftStartTime`:`19`,</v>
      </c>
      <c r="Y243" t="str">
        <f t="shared" ca="1" si="108"/>
        <v>`wONum`:`KNSHOP`,</v>
      </c>
      <c r="Z243" t="str">
        <f t="shared" ca="1" si="109"/>
        <v>`uNum`:`Q-403`,</v>
      </c>
      <c r="AA243" t="str">
        <f t="shared" ca="1" si="110"/>
        <v>`notes`:`check over install seal in transmmision install drive line`,</v>
      </c>
      <c r="AB243" t="str">
        <f t="shared" ca="1" si="111"/>
        <v>`shift_Serial`:`43026_06`},</v>
      </c>
      <c r="AD243" t="s">
        <v>47916</v>
      </c>
      <c r="AE243" t="s">
        <v>47917</v>
      </c>
      <c r="AF243" t="s">
        <v>45990</v>
      </c>
      <c r="AG243" t="s">
        <v>45991</v>
      </c>
      <c r="AH243" t="s">
        <v>45992</v>
      </c>
      <c r="AI243" t="s">
        <v>45993</v>
      </c>
      <c r="AJ243" t="s">
        <v>46124</v>
      </c>
      <c r="AK243" t="s">
        <v>46125</v>
      </c>
      <c r="AL243" t="s">
        <v>46126</v>
      </c>
      <c r="AM243" t="s">
        <v>46127</v>
      </c>
      <c r="AN243" t="s">
        <v>47918</v>
      </c>
      <c r="AO243" t="s">
        <v>46711</v>
      </c>
      <c r="AP243" t="s">
        <v>46000</v>
      </c>
      <c r="AQ243" t="s">
        <v>47919</v>
      </c>
      <c r="AR243" t="s">
        <v>46145</v>
      </c>
      <c r="AS243" t="s">
        <v>46146</v>
      </c>
      <c r="AT243" t="s">
        <v>46713</v>
      </c>
      <c r="AU243" t="s">
        <v>46050</v>
      </c>
      <c r="AV243" t="s">
        <v>46051</v>
      </c>
      <c r="AW243" t="s">
        <v>46030</v>
      </c>
      <c r="AX243" t="s">
        <v>47920</v>
      </c>
      <c r="AY243" t="s">
        <v>47921</v>
      </c>
      <c r="AZ243" t="s">
        <v>46033</v>
      </c>
      <c r="BA243" t="s">
        <v>46136</v>
      </c>
      <c r="BB243" t="s">
        <v>46012</v>
      </c>
      <c r="BC243" t="s">
        <v>46152</v>
      </c>
      <c r="BD243" t="s">
        <v>47922</v>
      </c>
      <c r="BE243" t="s">
        <v>46719</v>
      </c>
    </row>
    <row r="244" spans="1:57" x14ac:dyDescent="0.2">
      <c r="A244" t="str">
        <f t="shared" ca="1" si="84"/>
        <v>{`_id`:`hmarce_2017-10-03_17-08-57_-0500_Tue`,</v>
      </c>
      <c r="B244" t="str">
        <f t="shared" ca="1" si="85"/>
        <v>`_rev`:`1-c53ce7f8867f04c1976f5c2e445195ad`,</v>
      </c>
      <c r="C244" t="str">
        <f t="shared" ca="1" si="86"/>
        <v>`worksiteEncoded`:`KN_ODS_MNSHOP`,</v>
      </c>
      <c r="D244" t="str">
        <f t="shared" ca="1" si="87"/>
        <v>`client`:`KN`,</v>
      </c>
      <c r="E244" t="str">
        <f t="shared" ca="1" si="88"/>
        <v>`location`:`ODS`,</v>
      </c>
      <c r="F244" t="str">
        <f t="shared" ca="1" si="89"/>
        <v>`locID`:`MNSHOP`,</v>
      </c>
      <c r="G244" t="str">
        <f t="shared" ca="1" si="90"/>
        <v>`username`:`hmarce`,</v>
      </c>
      <c r="H244" t="str">
        <f t="shared" ca="1" si="91"/>
        <v>`lastName`:`Arce`,</v>
      </c>
      <c r="I244" t="str">
        <f t="shared" ca="1" si="92"/>
        <v>`firstName`:`Hector`,</v>
      </c>
      <c r="J244" t="str">
        <f t="shared" ca="1" si="93"/>
        <v>`technician`:`Arce, Hector`,</v>
      </c>
      <c r="K244" t="str">
        <f t="shared" ca="1" si="94"/>
        <v>`timeStampM`:`2017-10-03T17:08:57-05:00`,</v>
      </c>
      <c r="L244" t="str">
        <f t="shared" ca="1" si="95"/>
        <v>`shiftSerial`:`43005_05`,</v>
      </c>
      <c r="M244" t="str">
        <f t="shared" ca="1" si="96"/>
        <v>`siteUid`:521887,</v>
      </c>
      <c r="N244" t="str">
        <f t="shared" ca="1" si="97"/>
        <v>`timeStamp`:43011.7145512037,</v>
      </c>
      <c r="O244" t="str">
        <f t="shared" ca="1" si="98"/>
        <v>`payrollPeriod`:43005,</v>
      </c>
      <c r="P244" t="str">
        <f t="shared" ca="1" si="99"/>
        <v>`payroll_Period`:43005,</v>
      </c>
      <c r="Q244" t="str">
        <f t="shared" ca="1" si="100"/>
        <v>`rprtDate`:43009,</v>
      </c>
      <c r="R244" t="str">
        <f t="shared" ca="1" si="101"/>
        <v>`ts`:0.25,</v>
      </c>
      <c r="S244" t="str">
        <f t="shared" ca="1" si="102"/>
        <v>`te`:0.625,</v>
      </c>
      <c r="T244" t="str">
        <f t="shared" ca="1" si="103"/>
        <v>`repairHrs`:9,</v>
      </c>
      <c r="U244" t="str">
        <f t="shared" ca="1" si="104"/>
        <v>`timeStarts`:`2017-10-01T06:00:00-05:00`,</v>
      </c>
      <c r="V244" t="str">
        <f t="shared" ca="1" si="105"/>
        <v>`timeEnds`:`2017-10-01T15:00:00-05:00`,</v>
      </c>
      <c r="W244" t="str">
        <f t="shared" ca="1" si="106"/>
        <v>`shift`:`AM`,</v>
      </c>
      <c r="X244" t="str">
        <f t="shared" ca="1" si="107"/>
        <v>`shiftStartTime`:`6`,</v>
      </c>
      <c r="Y244" t="str">
        <f t="shared" ca="1" si="108"/>
        <v>`wONum`:`KNSHOP`,</v>
      </c>
      <c r="Z244" t="str">
        <f t="shared" ca="1" si="109"/>
        <v>`uNum`:`HP-076`,</v>
      </c>
      <c r="AA244" t="str">
        <f t="shared" ca="1" si="110"/>
        <v>`notes`:`Replace hyd pump checklist`,</v>
      </c>
      <c r="AB244" t="str">
        <f t="shared" ca="1" si="111"/>
        <v>`shift_Serial`:`43005_05`},</v>
      </c>
      <c r="AD244" t="s">
        <v>47923</v>
      </c>
      <c r="AE244" t="s">
        <v>47924</v>
      </c>
      <c r="AF244" t="s">
        <v>45990</v>
      </c>
      <c r="AG244" t="s">
        <v>45991</v>
      </c>
      <c r="AH244" t="s">
        <v>45992</v>
      </c>
      <c r="AI244" t="s">
        <v>45993</v>
      </c>
      <c r="AJ244" t="s">
        <v>46191</v>
      </c>
      <c r="AK244" t="s">
        <v>46192</v>
      </c>
      <c r="AL244" t="s">
        <v>46193</v>
      </c>
      <c r="AM244" t="s">
        <v>46194</v>
      </c>
      <c r="AN244" t="s">
        <v>47925</v>
      </c>
      <c r="AO244" t="s">
        <v>46558</v>
      </c>
      <c r="AP244" t="s">
        <v>46000</v>
      </c>
      <c r="AQ244" t="s">
        <v>47926</v>
      </c>
      <c r="AR244" t="s">
        <v>46209</v>
      </c>
      <c r="AS244" t="s">
        <v>46210</v>
      </c>
      <c r="AT244" t="s">
        <v>46560</v>
      </c>
      <c r="AU244" t="s">
        <v>46248</v>
      </c>
      <c r="AV244" t="s">
        <v>46174</v>
      </c>
      <c r="AW244" t="s">
        <v>46249</v>
      </c>
      <c r="AX244" t="s">
        <v>47210</v>
      </c>
      <c r="AY244" t="s">
        <v>47486</v>
      </c>
      <c r="AZ244" t="s">
        <v>46010</v>
      </c>
      <c r="BA244" t="s">
        <v>46034</v>
      </c>
      <c r="BB244" t="s">
        <v>46012</v>
      </c>
      <c r="BC244" t="s">
        <v>47678</v>
      </c>
      <c r="BD244" t="s">
        <v>47927</v>
      </c>
      <c r="BE244" t="s">
        <v>46565</v>
      </c>
    </row>
    <row r="245" spans="1:57" x14ac:dyDescent="0.2">
      <c r="A245" t="str">
        <f t="shared" ca="1" si="84"/>
        <v>{`_id`:`ltovar_Tue18Jul2017151519`,</v>
      </c>
      <c r="B245" t="str">
        <f t="shared" ca="1" si="85"/>
        <v>`_rev`:`1-c4b8319889ffda219c01b6dd1af7139c`,</v>
      </c>
      <c r="C245" t="str">
        <f t="shared" ca="1" si="86"/>
        <v>`worksiteEncoded`:`KN_ODS_MNSHOP`,</v>
      </c>
      <c r="D245" t="str">
        <f t="shared" ca="1" si="87"/>
        <v>`client`:`KN`,</v>
      </c>
      <c r="E245" t="str">
        <f t="shared" ca="1" si="88"/>
        <v>`location`:`ODS`,</v>
      </c>
      <c r="F245" t="str">
        <f t="shared" ca="1" si="89"/>
        <v>`locID`:`MNSHOP`,</v>
      </c>
      <c r="G245" t="str">
        <f t="shared" ca="1" si="90"/>
        <v>`username`:`ltovar`,</v>
      </c>
      <c r="H245" t="str">
        <f t="shared" ca="1" si="91"/>
        <v>`lastName`:`Tovar`,</v>
      </c>
      <c r="I245" t="str">
        <f t="shared" ca="1" si="92"/>
        <v>`firstName`:`Luis`,</v>
      </c>
      <c r="J245" t="str">
        <f t="shared" ca="1" si="93"/>
        <v>`technician`:`Tovar, Luis`,</v>
      </c>
      <c r="K245" t="str">
        <f t="shared" ca="1" si="94"/>
        <v>`timeStampM`:`null`,</v>
      </c>
      <c r="L245" t="str">
        <f t="shared" ca="1" si="95"/>
        <v>`shiftSerial`:`42928_05`,</v>
      </c>
      <c r="M245" t="str">
        <f t="shared" ca="1" si="96"/>
        <v>`siteUid`:521887,</v>
      </c>
      <c r="N245" t="str">
        <f t="shared" ca="1" si="97"/>
        <v>`timeStamp`:42935.3159490741,</v>
      </c>
      <c r="O245" t="str">
        <f t="shared" ca="1" si="98"/>
        <v>`payrollPeriod`:42928,</v>
      </c>
      <c r="P245" t="str">
        <f t="shared" ca="1" si="99"/>
        <v>`payroll_Period`:42928,</v>
      </c>
      <c r="Q245" t="str">
        <f t="shared" ca="1" si="100"/>
        <v>`rprtDate`:42935,</v>
      </c>
      <c r="R245" t="str">
        <f t="shared" ca="1" si="101"/>
        <v>`ts`:0,</v>
      </c>
      <c r="S245" t="str">
        <f t="shared" ca="1" si="102"/>
        <v>`te`:0.5,</v>
      </c>
      <c r="T245" t="str">
        <f t="shared" ca="1" si="103"/>
        <v>`repairHrs`:12,</v>
      </c>
      <c r="U245" t="str">
        <f t="shared" ca="1" si="104"/>
        <v>`timeStarts`:`2017-07-16T00:00:00-05:00`,</v>
      </c>
      <c r="V245" t="str">
        <f t="shared" ca="1" si="105"/>
        <v>`timeEnds`:`2017-07-16T12:00:00-05:00`,</v>
      </c>
      <c r="W245" t="str">
        <f t="shared" ca="1" si="106"/>
        <v>`shift`:`AM`,</v>
      </c>
      <c r="X245" t="str">
        <f t="shared" ca="1" si="107"/>
        <v>`shiftStartTime`:`null`,</v>
      </c>
      <c r="Y245" t="str">
        <f t="shared" ca="1" si="108"/>
        <v>`wONum`:`KNSHOP`,</v>
      </c>
      <c r="Z245" t="str">
        <f t="shared" ca="1" si="109"/>
        <v>`uNum`:`506130`,</v>
      </c>
      <c r="AA245" t="str">
        <f t="shared" ca="1" si="110"/>
        <v>`notes`:`Remove and replace radiator fabricate hose fabricate hydraulic hose go to that test tank`,</v>
      </c>
      <c r="AB245" t="str">
        <f t="shared" ca="1" si="111"/>
        <v>`shift_Serial`:`42928_05`},</v>
      </c>
      <c r="AD245" t="s">
        <v>47928</v>
      </c>
      <c r="AE245" t="s">
        <v>47929</v>
      </c>
      <c r="AF245" t="s">
        <v>45990</v>
      </c>
      <c r="AG245" t="s">
        <v>45991</v>
      </c>
      <c r="AH245" t="s">
        <v>45992</v>
      </c>
      <c r="AI245" t="s">
        <v>45993</v>
      </c>
      <c r="AJ245" t="s">
        <v>47930</v>
      </c>
      <c r="AK245" t="s">
        <v>47931</v>
      </c>
      <c r="AL245" t="s">
        <v>46324</v>
      </c>
      <c r="AM245" t="s">
        <v>47932</v>
      </c>
      <c r="AN245" t="s">
        <v>46128</v>
      </c>
      <c r="AO245" t="s">
        <v>47933</v>
      </c>
      <c r="AP245" t="s">
        <v>46000</v>
      </c>
      <c r="AQ245" t="s">
        <v>47934</v>
      </c>
      <c r="AR245" t="s">
        <v>47935</v>
      </c>
      <c r="AS245" t="s">
        <v>47936</v>
      </c>
      <c r="AT245" t="s">
        <v>47937</v>
      </c>
      <c r="AU245" t="s">
        <v>46050</v>
      </c>
      <c r="AV245" t="s">
        <v>46405</v>
      </c>
      <c r="AW245" t="s">
        <v>47938</v>
      </c>
      <c r="AX245" t="s">
        <v>47939</v>
      </c>
      <c r="AY245" t="s">
        <v>47940</v>
      </c>
      <c r="AZ245" t="s">
        <v>46010</v>
      </c>
      <c r="BA245" t="s">
        <v>46238</v>
      </c>
      <c r="BB245" t="s">
        <v>46012</v>
      </c>
      <c r="BC245" t="s">
        <v>47941</v>
      </c>
      <c r="BD245" t="s">
        <v>47942</v>
      </c>
      <c r="BE245" t="s">
        <v>47943</v>
      </c>
    </row>
    <row r="246" spans="1:57" x14ac:dyDescent="0.2">
      <c r="A246" t="str">
        <f t="shared" ca="1" si="84"/>
        <v>{`_id`:`arrow_2017-10-17_08-08-50_-0500_Tue`,</v>
      </c>
      <c r="B246" t="str">
        <f t="shared" ca="1" si="85"/>
        <v>`_rev`:`1-c42887a096db234bb03ea3b0aa91bc29`,</v>
      </c>
      <c r="C246" t="str">
        <f t="shared" ca="1" si="86"/>
        <v>`worksiteEncoded`:`KN_ODS_MNSHOP`,</v>
      </c>
      <c r="D246" t="str">
        <f t="shared" ca="1" si="87"/>
        <v>`client`:`KN`,</v>
      </c>
      <c r="E246" t="str">
        <f t="shared" ca="1" si="88"/>
        <v>`location`:`ODS`,</v>
      </c>
      <c r="F246" t="str">
        <f t="shared" ca="1" si="89"/>
        <v>`locID`:`MNSHOP`,</v>
      </c>
      <c r="G246" t="str">
        <f t="shared" ca="1" si="90"/>
        <v>`username`:`arrow`,</v>
      </c>
      <c r="H246" t="str">
        <f t="shared" ca="1" si="91"/>
        <v>`lastName`:`Rodriguez`,</v>
      </c>
      <c r="I246" t="str">
        <f t="shared" ca="1" si="92"/>
        <v>`firstName`:`Fernando`,</v>
      </c>
      <c r="J246" t="str">
        <f t="shared" ca="1" si="93"/>
        <v>`technician`:`Rodriguez, Fernando`,</v>
      </c>
      <c r="K246" t="str">
        <f t="shared" ca="1" si="94"/>
        <v>`timeStampM`:`2017-10-17T08:08:50-05:00`,</v>
      </c>
      <c r="L246" t="str">
        <f t="shared" ca="1" si="95"/>
        <v>`shiftSerial`:`43019_02`,</v>
      </c>
      <c r="M246" t="str">
        <f t="shared" ca="1" si="96"/>
        <v>`siteUid`:521887,</v>
      </c>
      <c r="N246" t="str">
        <f t="shared" ca="1" si="97"/>
        <v>`timeStamp`:43025.3394699884,</v>
      </c>
      <c r="O246" t="str">
        <f t="shared" ca="1" si="98"/>
        <v>`payrollPeriod`:43019,</v>
      </c>
      <c r="P246" t="str">
        <f t="shared" ca="1" si="99"/>
        <v>`payroll_Period`:43019,</v>
      </c>
      <c r="Q246" t="str">
        <f t="shared" ca="1" si="100"/>
        <v>`rprtDate`:43020,</v>
      </c>
      <c r="R246" t="str">
        <f t="shared" ca="1" si="101"/>
        <v>`ts`:0.75,</v>
      </c>
      <c r="S246" t="str">
        <f t="shared" ca="1" si="102"/>
        <v>`te`:0.0416666666666667,</v>
      </c>
      <c r="T246" t="str">
        <f t="shared" ca="1" si="103"/>
        <v>`repairHrs`:7,</v>
      </c>
      <c r="U246" t="str">
        <f t="shared" ca="1" si="104"/>
        <v>`timeStarts`:`2017-10-12T18:00:00-05:00`,</v>
      </c>
      <c r="V246" t="str">
        <f t="shared" ca="1" si="105"/>
        <v>`timeEnds`:`2017-10-13T01:00:00-05:00`,</v>
      </c>
      <c r="W246" t="str">
        <f t="shared" ca="1" si="106"/>
        <v>`shift`:`PM`,</v>
      </c>
      <c r="X246" t="str">
        <f t="shared" ca="1" si="107"/>
        <v>`shiftStartTime`:`7`,</v>
      </c>
      <c r="Y246" t="str">
        <f t="shared" ca="1" si="108"/>
        <v>`wONum`:`KNSHOP`,</v>
      </c>
      <c r="Z246" t="str">
        <f t="shared" ca="1" si="109"/>
        <v>`uNum`:`Q-408`,</v>
      </c>
      <c r="AA246" t="str">
        <f t="shared" ca="1" si="110"/>
        <v>`notes`:`Cambiar started  Realizar check list  Instalar maniful del fluid end D y M pompa del power end`,</v>
      </c>
      <c r="AB246" t="str">
        <f t="shared" ca="1" si="111"/>
        <v>`shift_Serial`:`43019_02`},</v>
      </c>
      <c r="AD246" t="s">
        <v>47944</v>
      </c>
      <c r="AE246" t="s">
        <v>47945</v>
      </c>
      <c r="AF246" t="s">
        <v>45990</v>
      </c>
      <c r="AG246" t="s">
        <v>45991</v>
      </c>
      <c r="AH246" t="s">
        <v>45992</v>
      </c>
      <c r="AI246" t="s">
        <v>45993</v>
      </c>
      <c r="AJ246" t="s">
        <v>46288</v>
      </c>
      <c r="AK246" t="s">
        <v>46125</v>
      </c>
      <c r="AL246" t="s">
        <v>46289</v>
      </c>
      <c r="AM246" t="s">
        <v>46290</v>
      </c>
      <c r="AN246" t="s">
        <v>47946</v>
      </c>
      <c r="AO246" t="s">
        <v>46344</v>
      </c>
      <c r="AP246" t="s">
        <v>46000</v>
      </c>
      <c r="AQ246" t="s">
        <v>47947</v>
      </c>
      <c r="AR246" t="s">
        <v>46085</v>
      </c>
      <c r="AS246" t="s">
        <v>46086</v>
      </c>
      <c r="AT246" t="s">
        <v>46346</v>
      </c>
      <c r="AU246" t="s">
        <v>46028</v>
      </c>
      <c r="AV246" t="s">
        <v>46393</v>
      </c>
      <c r="AW246" t="s">
        <v>46329</v>
      </c>
      <c r="AX246" t="s">
        <v>46348</v>
      </c>
      <c r="AY246" t="s">
        <v>47948</v>
      </c>
      <c r="AZ246" t="s">
        <v>46033</v>
      </c>
      <c r="BA246" t="s">
        <v>46011</v>
      </c>
      <c r="BB246" t="s">
        <v>46012</v>
      </c>
      <c r="BC246" t="s">
        <v>46350</v>
      </c>
      <c r="BD246" t="s">
        <v>47949</v>
      </c>
      <c r="BE246" t="s">
        <v>46352</v>
      </c>
    </row>
    <row r="247" spans="1:57" x14ac:dyDescent="0.2">
      <c r="A247" t="str">
        <f t="shared" ca="1" si="84"/>
        <v>{`_id`:`evela_2017-11-01_07-54-58_-0500_Wed`,</v>
      </c>
      <c r="B247" t="str">
        <f t="shared" ca="1" si="85"/>
        <v>`_rev`:`1-c3caa03e621d96fc88e618022196734c`,</v>
      </c>
      <c r="C247" t="str">
        <f t="shared" ca="1" si="86"/>
        <v>`worksiteEncoded`:`KN_ODS_MNSHOP`,</v>
      </c>
      <c r="D247" t="str">
        <f t="shared" ca="1" si="87"/>
        <v>`client`:`KN`,</v>
      </c>
      <c r="E247" t="str">
        <f t="shared" ca="1" si="88"/>
        <v>`location`:`ODS`,</v>
      </c>
      <c r="F247" t="str">
        <f t="shared" ca="1" si="89"/>
        <v>`locID`:`MNSHOP`,</v>
      </c>
      <c r="G247" t="str">
        <f t="shared" ca="1" si="90"/>
        <v>`username`:`evela`,</v>
      </c>
      <c r="H247" t="str">
        <f t="shared" ca="1" si="91"/>
        <v>`lastName`:`Vela`,</v>
      </c>
      <c r="I247" t="str">
        <f t="shared" ca="1" si="92"/>
        <v>`firstName`:`Ediberto`,</v>
      </c>
      <c r="J247" t="str">
        <f t="shared" ca="1" si="93"/>
        <v>`technician`:`Vela, Ediberto`,</v>
      </c>
      <c r="K247" t="str">
        <f t="shared" ca="1" si="94"/>
        <v>`timeStampM`:`2017-11-01T07:54:58-05:00`,</v>
      </c>
      <c r="L247" t="str">
        <f t="shared" ca="1" si="95"/>
        <v>`shiftSerial`:`43033_05`,</v>
      </c>
      <c r="M247" t="str">
        <f t="shared" ca="1" si="96"/>
        <v>`siteUid`:521887,</v>
      </c>
      <c r="N247" t="str">
        <f t="shared" ca="1" si="97"/>
        <v>`timeStamp`:43040.3298493287,</v>
      </c>
      <c r="O247" t="str">
        <f t="shared" ca="1" si="98"/>
        <v>`payrollPeriod`:43033,</v>
      </c>
      <c r="P247" t="str">
        <f t="shared" ca="1" si="99"/>
        <v>`payroll_Period`:43033,</v>
      </c>
      <c r="Q247" t="str">
        <f t="shared" ca="1" si="100"/>
        <v>`rprtDate`:43037,</v>
      </c>
      <c r="R247" t="str">
        <f t="shared" ca="1" si="101"/>
        <v>`ts`:0.75,</v>
      </c>
      <c r="S247" t="str">
        <f t="shared" ca="1" si="102"/>
        <v>`te`:0.916666666666667,</v>
      </c>
      <c r="T247" t="str">
        <f t="shared" ca="1" si="103"/>
        <v>`repairHrs`:4,</v>
      </c>
      <c r="U247" t="str">
        <f t="shared" ca="1" si="104"/>
        <v>`timeStarts`:`2017-10-29T18:00:00-05:00`,</v>
      </c>
      <c r="V247" t="str">
        <f t="shared" ca="1" si="105"/>
        <v>`timeEnds`:`2017-10-29T22:00:00-05:00`,</v>
      </c>
      <c r="W247" t="str">
        <f t="shared" ca="1" si="106"/>
        <v>`shift`:`PM`,</v>
      </c>
      <c r="X247" t="str">
        <f t="shared" ca="1" si="107"/>
        <v>`shiftStartTime`:`7`,</v>
      </c>
      <c r="Y247" t="str">
        <f t="shared" ca="1" si="108"/>
        <v>`wONum`:`KNSHOP`,</v>
      </c>
      <c r="Z247" t="str">
        <f t="shared" ca="1" si="109"/>
        <v>`uNum`:`510538`,</v>
      </c>
      <c r="AA247" t="str">
        <f t="shared" ca="1" si="110"/>
        <v>`notes`:`Finish installing clutch on tractor and test unit`,</v>
      </c>
      <c r="AB247" t="str">
        <f t="shared" ca="1" si="111"/>
        <v>`shift_Serial`:`43033_05`},</v>
      </c>
      <c r="AD247" t="s">
        <v>47950</v>
      </c>
      <c r="AE247" t="s">
        <v>47951</v>
      </c>
      <c r="AF247" t="s">
        <v>45990</v>
      </c>
      <c r="AG247" t="s">
        <v>45991</v>
      </c>
      <c r="AH247" t="s">
        <v>45992</v>
      </c>
      <c r="AI247" t="s">
        <v>45993</v>
      </c>
      <c r="AJ247" t="s">
        <v>46299</v>
      </c>
      <c r="AK247" t="s">
        <v>46019</v>
      </c>
      <c r="AL247" t="s">
        <v>46300</v>
      </c>
      <c r="AM247" t="s">
        <v>46301</v>
      </c>
      <c r="AN247" t="s">
        <v>47952</v>
      </c>
      <c r="AO247" t="s">
        <v>46692</v>
      </c>
      <c r="AP247" t="s">
        <v>46000</v>
      </c>
      <c r="AQ247" t="s">
        <v>47953</v>
      </c>
      <c r="AR247" t="s">
        <v>46002</v>
      </c>
      <c r="AS247" t="s">
        <v>46003</v>
      </c>
      <c r="AT247" t="s">
        <v>46694</v>
      </c>
      <c r="AU247" t="s">
        <v>46028</v>
      </c>
      <c r="AV247" t="s">
        <v>46088</v>
      </c>
      <c r="AW247" t="s">
        <v>46089</v>
      </c>
      <c r="AX247" t="s">
        <v>47033</v>
      </c>
      <c r="AY247" t="s">
        <v>47954</v>
      </c>
      <c r="AZ247" t="s">
        <v>46033</v>
      </c>
      <c r="BA247" t="s">
        <v>46011</v>
      </c>
      <c r="BB247" t="s">
        <v>46012</v>
      </c>
      <c r="BC247" t="s">
        <v>47406</v>
      </c>
      <c r="BD247" t="s">
        <v>47955</v>
      </c>
      <c r="BE247" t="s">
        <v>46699</v>
      </c>
    </row>
    <row r="248" spans="1:57" x14ac:dyDescent="0.2">
      <c r="A248" t="str">
        <f t="shared" ca="1" si="84"/>
        <v>{`_id`:`treyes_2017-10-10_18-57-07_-0500_Tue`,</v>
      </c>
      <c r="B248" t="str">
        <f t="shared" ca="1" si="85"/>
        <v>`_rev`:`1-c3ab034fe4e9421444cafcfba2112e5e`,</v>
      </c>
      <c r="C248" t="str">
        <f t="shared" ca="1" si="86"/>
        <v>`worksiteEncoded`:`KN_ODS_MNSHOP`,</v>
      </c>
      <c r="D248" t="str">
        <f t="shared" ca="1" si="87"/>
        <v>`client`:`KN`,</v>
      </c>
      <c r="E248" t="str">
        <f t="shared" ca="1" si="88"/>
        <v>`location`:`ODS`,</v>
      </c>
      <c r="F248" t="str">
        <f t="shared" ca="1" si="89"/>
        <v>`locID`:`MNSHOP`,</v>
      </c>
      <c r="G248" t="str">
        <f t="shared" ca="1" si="90"/>
        <v>`username`:`treyes`,</v>
      </c>
      <c r="H248" t="str">
        <f t="shared" ca="1" si="91"/>
        <v>`lastName`:`Reyes`,</v>
      </c>
      <c r="I248" t="str">
        <f t="shared" ca="1" si="92"/>
        <v>`firstName`:`Tommy`,</v>
      </c>
      <c r="J248" t="str">
        <f t="shared" ca="1" si="93"/>
        <v>`technician`:`Reyes, Tommy`,</v>
      </c>
      <c r="K248" t="str">
        <f t="shared" ca="1" si="94"/>
        <v>`timeStampM`:`2017-10-10T18:57:07-05:00`,</v>
      </c>
      <c r="L248" t="str">
        <f t="shared" ca="1" si="95"/>
        <v>`shiftSerial`:`43012_07`,</v>
      </c>
      <c r="M248" t="str">
        <f t="shared" ca="1" si="96"/>
        <v>`siteUid`:521887,</v>
      </c>
      <c r="N248" t="str">
        <f t="shared" ca="1" si="97"/>
        <v>`timeStamp`:43018.7896741667,</v>
      </c>
      <c r="O248" t="str">
        <f t="shared" ca="1" si="98"/>
        <v>`payrollPeriod`:43012,</v>
      </c>
      <c r="P248" t="str">
        <f t="shared" ca="1" si="99"/>
        <v>`payroll_Period`:43012,</v>
      </c>
      <c r="Q248" t="str">
        <f t="shared" ca="1" si="100"/>
        <v>`rprtDate`:43018,</v>
      </c>
      <c r="R248" t="str">
        <f t="shared" ca="1" si="101"/>
        <v>`ts`:0.291666666666667,</v>
      </c>
      <c r="S248" t="str">
        <f t="shared" ca="1" si="102"/>
        <v>`te`:0.75,</v>
      </c>
      <c r="T248" t="str">
        <f t="shared" ca="1" si="103"/>
        <v>`repairHrs`:11,</v>
      </c>
      <c r="U248" t="str">
        <f t="shared" ca="1" si="104"/>
        <v>`timeStarts`:`2017-10-10T07:00:00-05:00`,</v>
      </c>
      <c r="V248" t="str">
        <f t="shared" ca="1" si="105"/>
        <v>`timeEnds`:`2017-10-10T18:00:00-05:00`,</v>
      </c>
      <c r="W248" t="str">
        <f t="shared" ca="1" si="106"/>
        <v>`shift`:`AM`,</v>
      </c>
      <c r="X248" t="str">
        <f t="shared" ca="1" si="107"/>
        <v>`shiftStartTime`:`7`,</v>
      </c>
      <c r="Y248" t="str">
        <f t="shared" ca="1" si="108"/>
        <v>`wONum`:`KNSHOP`,</v>
      </c>
      <c r="Z248" t="str">
        <f t="shared" ca="1" si="109"/>
        <v>`uNum`:`506186`,</v>
      </c>
      <c r="AA248" t="str">
        <f t="shared" ca="1" si="110"/>
        <v>`notes`:`Change out roto seal pony rod seal oil leaking on filter housing check list fill fluid  change out caliber oil ring and seal put on drive line  took it off agin re fix it  took of balancer cover it was hiting on drive line put Extensions  to bring bottom cover down`,</v>
      </c>
      <c r="AB248" t="str">
        <f t="shared" ca="1" si="111"/>
        <v>`shift_Serial`:`43012_07`},</v>
      </c>
      <c r="AD248" t="s">
        <v>47956</v>
      </c>
      <c r="AE248" t="s">
        <v>47957</v>
      </c>
      <c r="AF248" t="s">
        <v>45990</v>
      </c>
      <c r="AG248" t="s">
        <v>45991</v>
      </c>
      <c r="AH248" t="s">
        <v>45992</v>
      </c>
      <c r="AI248" t="s">
        <v>45993</v>
      </c>
      <c r="AJ248" t="s">
        <v>45994</v>
      </c>
      <c r="AK248" t="s">
        <v>45995</v>
      </c>
      <c r="AL248" t="s">
        <v>45996</v>
      </c>
      <c r="AM248" t="s">
        <v>45997</v>
      </c>
      <c r="AN248" t="s">
        <v>47958</v>
      </c>
      <c r="AO248" t="s">
        <v>47101</v>
      </c>
      <c r="AP248" t="s">
        <v>46000</v>
      </c>
      <c r="AQ248" t="s">
        <v>47959</v>
      </c>
      <c r="AR248" t="s">
        <v>46025</v>
      </c>
      <c r="AS248" t="s">
        <v>46026</v>
      </c>
      <c r="AT248" t="s">
        <v>47103</v>
      </c>
      <c r="AU248" t="s">
        <v>46063</v>
      </c>
      <c r="AV248" t="s">
        <v>46006</v>
      </c>
      <c r="AW248" t="s">
        <v>46103</v>
      </c>
      <c r="AX248" t="s">
        <v>47960</v>
      </c>
      <c r="AY248" t="s">
        <v>47961</v>
      </c>
      <c r="AZ248" t="s">
        <v>46010</v>
      </c>
      <c r="BA248" t="s">
        <v>46011</v>
      </c>
      <c r="BB248" t="s">
        <v>46012</v>
      </c>
      <c r="BC248" t="s">
        <v>47453</v>
      </c>
      <c r="BD248" t="s">
        <v>47962</v>
      </c>
      <c r="BE248" t="s">
        <v>47108</v>
      </c>
    </row>
    <row r="249" spans="1:57" x14ac:dyDescent="0.2">
      <c r="A249" t="str">
        <f t="shared" ca="1" si="84"/>
        <v>{`_id`:`lcareaga_2017-10-06_20-31-29_-0500_Fri`,</v>
      </c>
      <c r="B249" t="str">
        <f t="shared" ca="1" si="85"/>
        <v>`_rev`:`1-c38e1c4d9aec5bcc20cc64bb548a7230`,</v>
      </c>
      <c r="C249" t="str">
        <f t="shared" ca="1" si="86"/>
        <v>`worksiteEncoded`:`KN_ODS_MNSHOP`,</v>
      </c>
      <c r="D249" t="str">
        <f t="shared" ca="1" si="87"/>
        <v>`client`:`KN`,</v>
      </c>
      <c r="E249" t="str">
        <f t="shared" ca="1" si="88"/>
        <v>`location`:`ODS`,</v>
      </c>
      <c r="F249" t="str">
        <f t="shared" ca="1" si="89"/>
        <v>`locID`:`MNSHOP`,</v>
      </c>
      <c r="G249" t="str">
        <f t="shared" ca="1" si="90"/>
        <v>`username`:`lcareaga`,</v>
      </c>
      <c r="H249" t="str">
        <f t="shared" ca="1" si="91"/>
        <v>`lastName`:`Careaga`,</v>
      </c>
      <c r="I249" t="str">
        <f t="shared" ca="1" si="92"/>
        <v>`firstName`:`Luis`,</v>
      </c>
      <c r="J249" t="str">
        <f t="shared" ca="1" si="93"/>
        <v>`technician`:`Careaga, Luis`,</v>
      </c>
      <c r="K249" t="str">
        <f t="shared" ca="1" si="94"/>
        <v>`timeStampM`:`2017-10-06T20:31:29-05:00`,</v>
      </c>
      <c r="L249" t="str">
        <f t="shared" ca="1" si="95"/>
        <v>`shiftSerial`:`43012_03`,</v>
      </c>
      <c r="M249" t="str">
        <f t="shared" ca="1" si="96"/>
        <v>`siteUid`:521887,</v>
      </c>
      <c r="N249" t="str">
        <f t="shared" ca="1" si="97"/>
        <v>`timeStamp`:43014.8552060995,</v>
      </c>
      <c r="O249" t="str">
        <f t="shared" ca="1" si="98"/>
        <v>`payrollPeriod`:43012,</v>
      </c>
      <c r="P249" t="str">
        <f t="shared" ca="1" si="99"/>
        <v>`payroll_Period`:43012,</v>
      </c>
      <c r="Q249" t="str">
        <f t="shared" ca="1" si="100"/>
        <v>`rprtDate`:43014,</v>
      </c>
      <c r="R249" t="str">
        <f t="shared" ca="1" si="101"/>
        <v>`ts`:0.458333333333333,</v>
      </c>
      <c r="S249" t="str">
        <f t="shared" ca="1" si="102"/>
        <v>`te`:0.708333333333333,</v>
      </c>
      <c r="T249" t="str">
        <f t="shared" ca="1" si="103"/>
        <v>`repairHrs`:6,</v>
      </c>
      <c r="U249" t="str">
        <f t="shared" ca="1" si="104"/>
        <v>`timeStarts`:`2017-10-06T11:00:00-05:00`,</v>
      </c>
      <c r="V249" t="str">
        <f t="shared" ca="1" si="105"/>
        <v>`timeEnds`:`2017-10-06T17:00:00-05:00`,</v>
      </c>
      <c r="W249" t="str">
        <f t="shared" ca="1" si="106"/>
        <v>`shift`:`AM`,</v>
      </c>
      <c r="X249" t="str">
        <f t="shared" ca="1" si="107"/>
        <v>`shiftStartTime`:`null`,</v>
      </c>
      <c r="Y249" t="str">
        <f t="shared" ca="1" si="108"/>
        <v>`wONum`:`KNSHOP`,</v>
      </c>
      <c r="Z249" t="str">
        <f t="shared" ca="1" si="109"/>
        <v>`uNum`:`Q-414`,</v>
      </c>
      <c r="AA249" t="str">
        <f t="shared" ca="1" si="110"/>
        <v>`notes`:`Fixed coolant leak on radiator pipe replaced gasket and topped off with coolant. Removed tranny hose due to leaking`,</v>
      </c>
      <c r="AB249" t="str">
        <f t="shared" ca="1" si="111"/>
        <v>`shift_Serial`:`43012_03`},</v>
      </c>
      <c r="AD249" t="s">
        <v>47963</v>
      </c>
      <c r="AE249" t="s">
        <v>47964</v>
      </c>
      <c r="AF249" t="s">
        <v>45990</v>
      </c>
      <c r="AG249" t="s">
        <v>45991</v>
      </c>
      <c r="AH249" t="s">
        <v>45992</v>
      </c>
      <c r="AI249" t="s">
        <v>45993</v>
      </c>
      <c r="AJ249" t="s">
        <v>46322</v>
      </c>
      <c r="AK249" t="s">
        <v>46323</v>
      </c>
      <c r="AL249" t="s">
        <v>46324</v>
      </c>
      <c r="AM249" t="s">
        <v>46325</v>
      </c>
      <c r="AN249" t="s">
        <v>47965</v>
      </c>
      <c r="AO249" t="s">
        <v>46112</v>
      </c>
      <c r="AP249" t="s">
        <v>46000</v>
      </c>
      <c r="AQ249" t="s">
        <v>47966</v>
      </c>
      <c r="AR249" t="s">
        <v>46025</v>
      </c>
      <c r="AS249" t="s">
        <v>46026</v>
      </c>
      <c r="AT249" t="s">
        <v>46114</v>
      </c>
      <c r="AU249" t="s">
        <v>46173</v>
      </c>
      <c r="AV249" t="s">
        <v>46074</v>
      </c>
      <c r="AW249" t="s">
        <v>46149</v>
      </c>
      <c r="AX249" t="s">
        <v>47967</v>
      </c>
      <c r="AY249" t="s">
        <v>46834</v>
      </c>
      <c r="AZ249" t="s">
        <v>46010</v>
      </c>
      <c r="BA249" t="s">
        <v>46238</v>
      </c>
      <c r="BB249" t="s">
        <v>46012</v>
      </c>
      <c r="BC249" t="s">
        <v>47968</v>
      </c>
      <c r="BD249" t="s">
        <v>47969</v>
      </c>
      <c r="BE249" t="s">
        <v>46121</v>
      </c>
    </row>
    <row r="250" spans="1:57" x14ac:dyDescent="0.2">
      <c r="A250" t="str">
        <f t="shared" ca="1" si="84"/>
        <v>{`_id`:`eduardovela_2017-10-18_06-52-01_-0500_Wed`,</v>
      </c>
      <c r="B250" t="str">
        <f t="shared" ca="1" si="85"/>
        <v>`_rev`:`1-c359b9d30543a0e9dd411bfa0746562c`,</v>
      </c>
      <c r="C250" t="str">
        <f t="shared" ca="1" si="86"/>
        <v>`worksiteEncoded`:`KN_ODS_MNSHOP`,</v>
      </c>
      <c r="D250" t="str">
        <f t="shared" ca="1" si="87"/>
        <v>`client`:`KN`,</v>
      </c>
      <c r="E250" t="str">
        <f t="shared" ca="1" si="88"/>
        <v>`location`:`ODS`,</v>
      </c>
      <c r="F250" t="str">
        <f t="shared" ca="1" si="89"/>
        <v>`locID`:`MNSHOP`,</v>
      </c>
      <c r="G250" t="str">
        <f t="shared" ca="1" si="90"/>
        <v>`username`:`eduardovela`,</v>
      </c>
      <c r="H250" t="str">
        <f t="shared" ca="1" si="91"/>
        <v>`lastName`:`Vela`,</v>
      </c>
      <c r="I250" t="str">
        <f t="shared" ca="1" si="92"/>
        <v>`firstName`:`Eduardo`,</v>
      </c>
      <c r="J250" t="str">
        <f t="shared" ca="1" si="93"/>
        <v>`technician`:`Vela, Eduardo`,</v>
      </c>
      <c r="K250" t="str">
        <f t="shared" ca="1" si="94"/>
        <v>`timeStampM`:`2017-10-18T06:52:01-05:00`,</v>
      </c>
      <c r="L250" t="str">
        <f t="shared" ca="1" si="95"/>
        <v>`shiftSerial`:`43019_02`,</v>
      </c>
      <c r="M250" t="str">
        <f t="shared" ca="1" si="96"/>
        <v>`siteUid`:521887,</v>
      </c>
      <c r="N250" t="str">
        <f t="shared" ca="1" si="97"/>
        <v>`timeStamp`:43026.2861246875,</v>
      </c>
      <c r="O250" t="str">
        <f t="shared" ca="1" si="98"/>
        <v>`payrollPeriod`:43019,</v>
      </c>
      <c r="P250" t="str">
        <f t="shared" ca="1" si="99"/>
        <v>`payroll_Period`:43019,</v>
      </c>
      <c r="Q250" t="str">
        <f t="shared" ca="1" si="100"/>
        <v>`rprtDate`:43020,</v>
      </c>
      <c r="R250" t="str">
        <f t="shared" ca="1" si="101"/>
        <v>`ts`:0.979166666666667,</v>
      </c>
      <c r="S250" t="str">
        <f t="shared" ca="1" si="102"/>
        <v>`te`:0.208333333333333,</v>
      </c>
      <c r="T250" t="str">
        <f t="shared" ca="1" si="103"/>
        <v>`repairHrs`:5.5,</v>
      </c>
      <c r="U250" t="str">
        <f t="shared" ca="1" si="104"/>
        <v>`timeStarts`:`2017-10-12T23:30:00-05:00`,</v>
      </c>
      <c r="V250" t="str">
        <f t="shared" ca="1" si="105"/>
        <v>`timeEnds`:`2017-10-13T05:00:00-05:00`,</v>
      </c>
      <c r="W250" t="str">
        <f t="shared" ca="1" si="106"/>
        <v>`shift`:`PM`,</v>
      </c>
      <c r="X250" t="str">
        <f t="shared" ca="1" si="107"/>
        <v>`shiftStartTime`:`6`,</v>
      </c>
      <c r="Y250" t="str">
        <f t="shared" ca="1" si="108"/>
        <v>`wONum`:`KNSHOP`,</v>
      </c>
      <c r="Z250" t="str">
        <f t="shared" ca="1" si="109"/>
        <v>`uNum`:`322127`,</v>
      </c>
      <c r="AA250" t="str">
        <f t="shared" ca="1" si="110"/>
        <v>`notes`:`Check and repair unit`,</v>
      </c>
      <c r="AB250" t="str">
        <f t="shared" ca="1" si="111"/>
        <v>`shift_Serial`:`43019_02`},</v>
      </c>
      <c r="AD250" t="s">
        <v>47970</v>
      </c>
      <c r="AE250" t="s">
        <v>47971</v>
      </c>
      <c r="AF250" t="s">
        <v>45990</v>
      </c>
      <c r="AG250" t="s">
        <v>45991</v>
      </c>
      <c r="AH250" t="s">
        <v>45992</v>
      </c>
      <c r="AI250" t="s">
        <v>45993</v>
      </c>
      <c r="AJ250" t="s">
        <v>46018</v>
      </c>
      <c r="AK250" t="s">
        <v>46019</v>
      </c>
      <c r="AL250" t="s">
        <v>46020</v>
      </c>
      <c r="AM250" t="s">
        <v>46021</v>
      </c>
      <c r="AN250" t="s">
        <v>47972</v>
      </c>
      <c r="AO250" t="s">
        <v>46344</v>
      </c>
      <c r="AP250" t="s">
        <v>46000</v>
      </c>
      <c r="AQ250" t="s">
        <v>47973</v>
      </c>
      <c r="AR250" t="s">
        <v>46085</v>
      </c>
      <c r="AS250" t="s">
        <v>46086</v>
      </c>
      <c r="AT250" t="s">
        <v>46346</v>
      </c>
      <c r="AU250" t="s">
        <v>47358</v>
      </c>
      <c r="AV250" t="s">
        <v>46051</v>
      </c>
      <c r="AW250" t="s">
        <v>46007</v>
      </c>
      <c r="AX250" t="s">
        <v>47974</v>
      </c>
      <c r="AY250" t="s">
        <v>47711</v>
      </c>
      <c r="AZ250" t="s">
        <v>46033</v>
      </c>
      <c r="BA250" t="s">
        <v>46034</v>
      </c>
      <c r="BB250" t="s">
        <v>46012</v>
      </c>
      <c r="BC250" t="s">
        <v>47975</v>
      </c>
      <c r="BD250" t="s">
        <v>47976</v>
      </c>
      <c r="BE250" t="s">
        <v>46352</v>
      </c>
    </row>
    <row r="251" spans="1:57" x14ac:dyDescent="0.2">
      <c r="A251" t="str">
        <f t="shared" ca="1" si="84"/>
        <v>{`_id`:`hmarce_2017-10-17_16-05-25_-0500_Tue`,</v>
      </c>
      <c r="B251" t="str">
        <f t="shared" ca="1" si="85"/>
        <v>`_rev`:`1-c2ff1eacf9c3a0f59541c2f06733f620`,</v>
      </c>
      <c r="C251" t="str">
        <f t="shared" ca="1" si="86"/>
        <v>`worksiteEncoded`:`KN_ODS_MNSHOP`,</v>
      </c>
      <c r="D251" t="str">
        <f t="shared" ca="1" si="87"/>
        <v>`client`:`KN`,</v>
      </c>
      <c r="E251" t="str">
        <f t="shared" ca="1" si="88"/>
        <v>`location`:`ODS`,</v>
      </c>
      <c r="F251" t="str">
        <f t="shared" ca="1" si="89"/>
        <v>`locID`:`MNSHOP`,</v>
      </c>
      <c r="G251" t="str">
        <f t="shared" ca="1" si="90"/>
        <v>`username`:`hmarce`,</v>
      </c>
      <c r="H251" t="str">
        <f t="shared" ca="1" si="91"/>
        <v>`lastName`:`Arce`,</v>
      </c>
      <c r="I251" t="str">
        <f t="shared" ca="1" si="92"/>
        <v>`firstName`:`Hector`,</v>
      </c>
      <c r="J251" t="str">
        <f t="shared" ca="1" si="93"/>
        <v>`technician`:`Arce, Hector`,</v>
      </c>
      <c r="K251" t="str">
        <f t="shared" ca="1" si="94"/>
        <v>`timeStampM`:`2017-10-17T16:05:25-05:00`,</v>
      </c>
      <c r="L251" t="str">
        <f t="shared" ca="1" si="95"/>
        <v>`shiftSerial`:`43019_03`,</v>
      </c>
      <c r="M251" t="str">
        <f t="shared" ca="1" si="96"/>
        <v>`siteUid`:521887,</v>
      </c>
      <c r="N251" t="str">
        <f t="shared" ca="1" si="97"/>
        <v>`timeStamp`:43025.6704334954,</v>
      </c>
      <c r="O251" t="str">
        <f t="shared" ca="1" si="98"/>
        <v>`payrollPeriod`:43019,</v>
      </c>
      <c r="P251" t="str">
        <f t="shared" ca="1" si="99"/>
        <v>`payroll_Period`:43019,</v>
      </c>
      <c r="Q251" t="str">
        <f t="shared" ca="1" si="100"/>
        <v>`rprtDate`:43021,</v>
      </c>
      <c r="R251" t="str">
        <f t="shared" ca="1" si="101"/>
        <v>`ts`:0.25,</v>
      </c>
      <c r="S251" t="str">
        <f t="shared" ca="1" si="102"/>
        <v>`te`:0.708333333333333,</v>
      </c>
      <c r="T251" t="str">
        <f t="shared" ca="1" si="103"/>
        <v>`repairHrs`:11,</v>
      </c>
      <c r="U251" t="str">
        <f t="shared" ca="1" si="104"/>
        <v>`timeStarts`:`2017-10-13T06:00:00-05:00`,</v>
      </c>
      <c r="V251" t="str">
        <f t="shared" ca="1" si="105"/>
        <v>`timeEnds`:`2017-10-13T17:00:00-05:00`,</v>
      </c>
      <c r="W251" t="str">
        <f t="shared" ca="1" si="106"/>
        <v>`shift`:`AM`,</v>
      </c>
      <c r="X251" t="str">
        <f t="shared" ca="1" si="107"/>
        <v>`shiftStartTime`:`6`,</v>
      </c>
      <c r="Y251" t="str">
        <f t="shared" ca="1" si="108"/>
        <v>`wONum`:`KNSHOP`,</v>
      </c>
      <c r="Z251" t="str">
        <f t="shared" ca="1" si="109"/>
        <v>`uNum`:`509684`,</v>
      </c>
      <c r="AA251" t="str">
        <f t="shared" ca="1" si="110"/>
        <v>`notes`:`Fix coolant leaks and replaced burned wires clean the shop replaced filters`,</v>
      </c>
      <c r="AB251" t="str">
        <f t="shared" ca="1" si="111"/>
        <v>`shift_Serial`:`43019_03`},</v>
      </c>
      <c r="AD251" t="s">
        <v>47977</v>
      </c>
      <c r="AE251" t="s">
        <v>47978</v>
      </c>
      <c r="AF251" t="s">
        <v>45990</v>
      </c>
      <c r="AG251" t="s">
        <v>45991</v>
      </c>
      <c r="AH251" t="s">
        <v>45992</v>
      </c>
      <c r="AI251" t="s">
        <v>45993</v>
      </c>
      <c r="AJ251" t="s">
        <v>46191</v>
      </c>
      <c r="AK251" t="s">
        <v>46192</v>
      </c>
      <c r="AL251" t="s">
        <v>46193</v>
      </c>
      <c r="AM251" t="s">
        <v>46194</v>
      </c>
      <c r="AN251" t="s">
        <v>47979</v>
      </c>
      <c r="AO251" t="s">
        <v>47276</v>
      </c>
      <c r="AP251" t="s">
        <v>46000</v>
      </c>
      <c r="AQ251" t="s">
        <v>47980</v>
      </c>
      <c r="AR251" t="s">
        <v>46085</v>
      </c>
      <c r="AS251" t="s">
        <v>46086</v>
      </c>
      <c r="AT251" t="s">
        <v>47278</v>
      </c>
      <c r="AU251" t="s">
        <v>46248</v>
      </c>
      <c r="AV251" t="s">
        <v>46074</v>
      </c>
      <c r="AW251" t="s">
        <v>46103</v>
      </c>
      <c r="AX251" t="s">
        <v>47981</v>
      </c>
      <c r="AY251" t="s">
        <v>47734</v>
      </c>
      <c r="AZ251" t="s">
        <v>46010</v>
      </c>
      <c r="BA251" t="s">
        <v>46034</v>
      </c>
      <c r="BB251" t="s">
        <v>46012</v>
      </c>
      <c r="BC251" t="s">
        <v>47982</v>
      </c>
      <c r="BD251" t="s">
        <v>47983</v>
      </c>
      <c r="BE251" t="s">
        <v>47282</v>
      </c>
    </row>
    <row r="252" spans="1:57" x14ac:dyDescent="0.2">
      <c r="A252" t="str">
        <f t="shared" ca="1" si="84"/>
        <v>{`_id`:`arrow_2017-10-11_07-11-05_-0500_Wed`,</v>
      </c>
      <c r="B252" t="str">
        <f t="shared" ca="1" si="85"/>
        <v>`_rev`:`1-c2e2ba646913857cd277c37b250bb422`,</v>
      </c>
      <c r="C252" t="str">
        <f t="shared" ca="1" si="86"/>
        <v>`worksiteEncoded`:`KN_ODS_MNSHOP`,</v>
      </c>
      <c r="D252" t="str">
        <f t="shared" ca="1" si="87"/>
        <v>`client`:`KN`,</v>
      </c>
      <c r="E252" t="str">
        <f t="shared" ca="1" si="88"/>
        <v>`location`:`ODS`,</v>
      </c>
      <c r="F252" t="str">
        <f t="shared" ca="1" si="89"/>
        <v>`locID`:`MNSHOP`,</v>
      </c>
      <c r="G252" t="str">
        <f t="shared" ca="1" si="90"/>
        <v>`username`:`arrow`,</v>
      </c>
      <c r="H252" t="str">
        <f t="shared" ca="1" si="91"/>
        <v>`lastName`:`Rodriguez`,</v>
      </c>
      <c r="I252" t="str">
        <f t="shared" ca="1" si="92"/>
        <v>`firstName`:`Fernando`,</v>
      </c>
      <c r="J252" t="str">
        <f t="shared" ca="1" si="93"/>
        <v>`technician`:`Rodriguez, Fernando`,</v>
      </c>
      <c r="K252" t="str">
        <f t="shared" ca="1" si="94"/>
        <v>`timeStampM`:`2017-10-11T07:11:05-05:00`,</v>
      </c>
      <c r="L252" t="str">
        <f t="shared" ca="1" si="95"/>
        <v>`shiftSerial`:`43012_02`,</v>
      </c>
      <c r="M252" t="str">
        <f t="shared" ca="1" si="96"/>
        <v>`siteUid`:521887,</v>
      </c>
      <c r="N252" t="str">
        <f t="shared" ca="1" si="97"/>
        <v>`timeStamp`:43019.2993656944,</v>
      </c>
      <c r="O252" t="str">
        <f t="shared" ca="1" si="98"/>
        <v>`payrollPeriod`:43012,</v>
      </c>
      <c r="P252" t="str">
        <f t="shared" ca="1" si="99"/>
        <v>`payroll_Period`:43012,</v>
      </c>
      <c r="Q252" t="str">
        <f t="shared" ca="1" si="100"/>
        <v>`rprtDate`:43013,</v>
      </c>
      <c r="R252" t="str">
        <f t="shared" ca="1" si="101"/>
        <v>`ts`:0.75,</v>
      </c>
      <c r="S252" t="str">
        <f t="shared" ca="1" si="102"/>
        <v>`te`:0.0416666666666667,</v>
      </c>
      <c r="T252" t="str">
        <f t="shared" ca="1" si="103"/>
        <v>`repairHrs`:7,</v>
      </c>
      <c r="U252" t="str">
        <f t="shared" ca="1" si="104"/>
        <v>`timeStarts`:`2017-10-05T18:00:00-05:00`,</v>
      </c>
      <c r="V252" t="str">
        <f t="shared" ca="1" si="105"/>
        <v>`timeEnds`:`2017-10-06T01:00:00-05:00`,</v>
      </c>
      <c r="W252" t="str">
        <f t="shared" ca="1" si="106"/>
        <v>`shift`:`PM`,</v>
      </c>
      <c r="X252" t="str">
        <f t="shared" ca="1" si="107"/>
        <v>`shiftStartTime`:`7`,</v>
      </c>
      <c r="Y252" t="str">
        <f t="shared" ca="1" si="108"/>
        <v>`wONum`:`KNSHOP`,</v>
      </c>
      <c r="Z252" t="str">
        <f t="shared" ca="1" si="109"/>
        <v>`uNum`:`508652`,</v>
      </c>
      <c r="AA252" t="str">
        <f t="shared" ca="1" si="110"/>
        <v>`notes`:`Instalar caliper de transmission  Instalar base de caliper  Instalar sistema de caliper  Realizar check list Pony road seal`,</v>
      </c>
      <c r="AB252" t="str">
        <f t="shared" ca="1" si="111"/>
        <v>`shift_Serial`:`43012_02`},</v>
      </c>
      <c r="AD252" t="s">
        <v>47984</v>
      </c>
      <c r="AE252" t="s">
        <v>47985</v>
      </c>
      <c r="AF252" t="s">
        <v>45990</v>
      </c>
      <c r="AG252" t="s">
        <v>45991</v>
      </c>
      <c r="AH252" t="s">
        <v>45992</v>
      </c>
      <c r="AI252" t="s">
        <v>45993</v>
      </c>
      <c r="AJ252" t="s">
        <v>46288</v>
      </c>
      <c r="AK252" t="s">
        <v>46125</v>
      </c>
      <c r="AL252" t="s">
        <v>46289</v>
      </c>
      <c r="AM252" t="s">
        <v>46290</v>
      </c>
      <c r="AN252" t="s">
        <v>47986</v>
      </c>
      <c r="AO252" t="s">
        <v>46060</v>
      </c>
      <c r="AP252" t="s">
        <v>46000</v>
      </c>
      <c r="AQ252" t="s">
        <v>47987</v>
      </c>
      <c r="AR252" t="s">
        <v>46025</v>
      </c>
      <c r="AS252" t="s">
        <v>46026</v>
      </c>
      <c r="AT252" t="s">
        <v>46062</v>
      </c>
      <c r="AU252" t="s">
        <v>46028</v>
      </c>
      <c r="AV252" t="s">
        <v>46393</v>
      </c>
      <c r="AW252" t="s">
        <v>46329</v>
      </c>
      <c r="AX252" t="s">
        <v>47988</v>
      </c>
      <c r="AY252" t="s">
        <v>47989</v>
      </c>
      <c r="AZ252" t="s">
        <v>46033</v>
      </c>
      <c r="BA252" t="s">
        <v>46011</v>
      </c>
      <c r="BB252" t="s">
        <v>46012</v>
      </c>
      <c r="BC252" t="s">
        <v>47990</v>
      </c>
      <c r="BD252" t="s">
        <v>47991</v>
      </c>
      <c r="BE252" t="s">
        <v>46069</v>
      </c>
    </row>
    <row r="253" spans="1:57" x14ac:dyDescent="0.2">
      <c r="A253" t="str">
        <f t="shared" ca="1" si="84"/>
        <v>{`_id`:`marodriguez_2017-10-24_14-16-31_-0500_Tue`,</v>
      </c>
      <c r="B253" t="str">
        <f t="shared" ca="1" si="85"/>
        <v>`_rev`:`1-c2bbb7911f32afa6357d28e1de7bde0d`,</v>
      </c>
      <c r="C253" t="str">
        <f t="shared" ca="1" si="86"/>
        <v>`worksiteEncoded`:`KN_ODS_MNSHOP`,</v>
      </c>
      <c r="D253" t="str">
        <f t="shared" ca="1" si="87"/>
        <v>`client`:`KN`,</v>
      </c>
      <c r="E253" t="str">
        <f t="shared" ca="1" si="88"/>
        <v>`location`:`ODS`,</v>
      </c>
      <c r="F253" t="str">
        <f t="shared" ca="1" si="89"/>
        <v>`locID`:`MNSHOP`,</v>
      </c>
      <c r="G253" t="str">
        <f t="shared" ca="1" si="90"/>
        <v>`username`:`marodriguez`,</v>
      </c>
      <c r="H253" t="str">
        <f t="shared" ca="1" si="91"/>
        <v>`lastName`:`Rodriguez`,</v>
      </c>
      <c r="I253" t="str">
        <f t="shared" ca="1" si="92"/>
        <v>`firstName`:`Marco`,</v>
      </c>
      <c r="J253" t="str">
        <f t="shared" ca="1" si="93"/>
        <v>`technician`:`Rodriguez, Marco`,</v>
      </c>
      <c r="K253" t="str">
        <f t="shared" ca="1" si="94"/>
        <v>`timeStampM`:`2017-10-24T14:16:31-05:00`,</v>
      </c>
      <c r="L253" t="str">
        <f t="shared" ca="1" si="95"/>
        <v>`shiftSerial`:`43026_04`,</v>
      </c>
      <c r="M253" t="str">
        <f t="shared" ca="1" si="96"/>
        <v>`siteUid`:521887,</v>
      </c>
      <c r="N253" t="str">
        <f t="shared" ca="1" si="97"/>
        <v>`timeStamp`:43032.5948101042,</v>
      </c>
      <c r="O253" t="str">
        <f t="shared" ca="1" si="98"/>
        <v>`payrollPeriod`:43026,</v>
      </c>
      <c r="P253" t="str">
        <f t="shared" ca="1" si="99"/>
        <v>`payroll_Period`:43026,</v>
      </c>
      <c r="Q253" t="str">
        <f t="shared" ca="1" si="100"/>
        <v>`rprtDate`:43029,</v>
      </c>
      <c r="R253" t="str">
        <f t="shared" ca="1" si="101"/>
        <v>`ts`:0,</v>
      </c>
      <c r="S253" t="str">
        <f t="shared" ca="1" si="102"/>
        <v>`te`:0.208333333333333,</v>
      </c>
      <c r="T253" t="str">
        <f t="shared" ca="1" si="103"/>
        <v>`repairHrs`:5,</v>
      </c>
      <c r="U253" t="str">
        <f t="shared" ca="1" si="104"/>
        <v>`timeStarts`:`2017-10-22T00:00:00-05:00`,</v>
      </c>
      <c r="V253" t="str">
        <f t="shared" ca="1" si="105"/>
        <v>`timeEnds`:`2017-10-22T05:00:00-05:00`,</v>
      </c>
      <c r="W253" t="str">
        <f t="shared" ca="1" si="106"/>
        <v>`shift`:`PM`,</v>
      </c>
      <c r="X253" t="str">
        <f t="shared" ca="1" si="107"/>
        <v>`shiftStartTime`:`19`,</v>
      </c>
      <c r="Y253" t="str">
        <f t="shared" ca="1" si="108"/>
        <v>`wONum`:`KNSHOP`,</v>
      </c>
      <c r="Z253" t="str">
        <f t="shared" ca="1" si="109"/>
        <v>`uNum`:`506123`,</v>
      </c>
      <c r="AA253" t="str">
        <f t="shared" ca="1" si="110"/>
        <v>`notes`:`Fan motor reemplaza mangueras dañadas fabricandolas a medida`,</v>
      </c>
      <c r="AB253" t="str">
        <f t="shared" ca="1" si="111"/>
        <v>`shift_Serial`:`43026_04`},</v>
      </c>
      <c r="AD253" t="s">
        <v>47992</v>
      </c>
      <c r="AE253" t="s">
        <v>47993</v>
      </c>
      <c r="AF253" t="s">
        <v>45990</v>
      </c>
      <c r="AG253" t="s">
        <v>45991</v>
      </c>
      <c r="AH253" t="s">
        <v>45992</v>
      </c>
      <c r="AI253" t="s">
        <v>45993</v>
      </c>
      <c r="AJ253" t="s">
        <v>46124</v>
      </c>
      <c r="AK253" t="s">
        <v>46125</v>
      </c>
      <c r="AL253" t="s">
        <v>46126</v>
      </c>
      <c r="AM253" t="s">
        <v>46127</v>
      </c>
      <c r="AN253" t="s">
        <v>47994</v>
      </c>
      <c r="AO253" t="s">
        <v>46614</v>
      </c>
      <c r="AP253" t="s">
        <v>46000</v>
      </c>
      <c r="AQ253" t="s">
        <v>47995</v>
      </c>
      <c r="AR253" t="s">
        <v>46145</v>
      </c>
      <c r="AS253" t="s">
        <v>46146</v>
      </c>
      <c r="AT253" t="s">
        <v>46616</v>
      </c>
      <c r="AU253" t="s">
        <v>46050</v>
      </c>
      <c r="AV253" t="s">
        <v>46051</v>
      </c>
      <c r="AW253" t="s">
        <v>46030</v>
      </c>
      <c r="AX253" t="s">
        <v>47996</v>
      </c>
      <c r="AY253" t="s">
        <v>47130</v>
      </c>
      <c r="AZ253" t="s">
        <v>46033</v>
      </c>
      <c r="BA253" t="s">
        <v>46136</v>
      </c>
      <c r="BB253" t="s">
        <v>46012</v>
      </c>
      <c r="BC253" t="s">
        <v>47762</v>
      </c>
      <c r="BD253" t="s">
        <v>47997</v>
      </c>
      <c r="BE253" t="s">
        <v>46620</v>
      </c>
    </row>
    <row r="254" spans="1:57" x14ac:dyDescent="0.2">
      <c r="A254" t="str">
        <f t="shared" ca="1" si="84"/>
        <v>{`_id`:`hmarce_2017-10-24_10-09-14_-0500_Tue`,</v>
      </c>
      <c r="B254" t="str">
        <f t="shared" ca="1" si="85"/>
        <v>`_rev`:`1-c23284353267d0635af7182d4bb03cb1`,</v>
      </c>
      <c r="C254" t="str">
        <f t="shared" ca="1" si="86"/>
        <v>`worksiteEncoded`:`KN_ODS_MNSHOP`,</v>
      </c>
      <c r="D254" t="str">
        <f t="shared" ca="1" si="87"/>
        <v>`client`:`KN`,</v>
      </c>
      <c r="E254" t="str">
        <f t="shared" ca="1" si="88"/>
        <v>`location`:`ODS`,</v>
      </c>
      <c r="F254" t="str">
        <f t="shared" ca="1" si="89"/>
        <v>`locID`:`MNSHOP`,</v>
      </c>
      <c r="G254" t="str">
        <f t="shared" ca="1" si="90"/>
        <v>`username`:`hmarce`,</v>
      </c>
      <c r="H254" t="str">
        <f t="shared" ca="1" si="91"/>
        <v>`lastName`:`Arce`,</v>
      </c>
      <c r="I254" t="str">
        <f t="shared" ca="1" si="92"/>
        <v>`firstName`:`Hector`,</v>
      </c>
      <c r="J254" t="str">
        <f t="shared" ca="1" si="93"/>
        <v>`technician`:`Arce, Hector`,</v>
      </c>
      <c r="K254" t="str">
        <f t="shared" ca="1" si="94"/>
        <v>`timeStampM`:`2017-10-24T10:09:14-05:00`,</v>
      </c>
      <c r="L254" t="str">
        <f t="shared" ca="1" si="95"/>
        <v>`shiftSerial`:`43026_02`,</v>
      </c>
      <c r="M254" t="str">
        <f t="shared" ca="1" si="96"/>
        <v>`siteUid`:521887,</v>
      </c>
      <c r="N254" t="str">
        <f t="shared" ca="1" si="97"/>
        <v>`timeStamp`:43032.4230881366,</v>
      </c>
      <c r="O254" t="str">
        <f t="shared" ca="1" si="98"/>
        <v>`payrollPeriod`:43026,</v>
      </c>
      <c r="P254" t="str">
        <f t="shared" ca="1" si="99"/>
        <v>`payroll_Period`:43026,</v>
      </c>
      <c r="Q254" t="str">
        <f t="shared" ca="1" si="100"/>
        <v>`rprtDate`:43027,</v>
      </c>
      <c r="R254" t="str">
        <f t="shared" ca="1" si="101"/>
        <v>`ts`:0.25,</v>
      </c>
      <c r="S254" t="str">
        <f t="shared" ca="1" si="102"/>
        <v>`te`:0.375,</v>
      </c>
      <c r="T254" t="str">
        <f t="shared" ca="1" si="103"/>
        <v>`repairHrs`:3,</v>
      </c>
      <c r="U254" t="str">
        <f t="shared" ca="1" si="104"/>
        <v>`timeStarts`:`2017-10-19T06:00:00-05:00`,</v>
      </c>
      <c r="V254" t="str">
        <f t="shared" ca="1" si="105"/>
        <v>`timeEnds`:`2017-10-19T09:00:00-05:00`,</v>
      </c>
      <c r="W254" t="str">
        <f t="shared" ca="1" si="106"/>
        <v>`shift`:`AM`,</v>
      </c>
      <c r="X254" t="str">
        <f t="shared" ca="1" si="107"/>
        <v>`shiftStartTime`:`6`,</v>
      </c>
      <c r="Y254" t="str">
        <f t="shared" ca="1" si="108"/>
        <v>`wONum`:`KNSHOP`,</v>
      </c>
      <c r="Z254" t="str">
        <f t="shared" ca="1" si="109"/>
        <v>`uNum`:`506189`,</v>
      </c>
      <c r="AA254" t="str">
        <f t="shared" ca="1" si="110"/>
        <v>`notes`:`Install rear lights and wiring`,</v>
      </c>
      <c r="AB254" t="str">
        <f t="shared" ca="1" si="111"/>
        <v>`shift_Serial`:`43026_02`},</v>
      </c>
      <c r="AD254" t="s">
        <v>47998</v>
      </c>
      <c r="AE254" t="s">
        <v>47999</v>
      </c>
      <c r="AF254" t="s">
        <v>45990</v>
      </c>
      <c r="AG254" t="s">
        <v>45991</v>
      </c>
      <c r="AH254" t="s">
        <v>45992</v>
      </c>
      <c r="AI254" t="s">
        <v>45993</v>
      </c>
      <c r="AJ254" t="s">
        <v>46191</v>
      </c>
      <c r="AK254" t="s">
        <v>46192</v>
      </c>
      <c r="AL254" t="s">
        <v>46193</v>
      </c>
      <c r="AM254" t="s">
        <v>46194</v>
      </c>
      <c r="AN254" t="s">
        <v>48000</v>
      </c>
      <c r="AO254" t="s">
        <v>46143</v>
      </c>
      <c r="AP254" t="s">
        <v>46000</v>
      </c>
      <c r="AQ254" t="s">
        <v>48001</v>
      </c>
      <c r="AR254" t="s">
        <v>46145</v>
      </c>
      <c r="AS254" t="s">
        <v>46146</v>
      </c>
      <c r="AT254" t="s">
        <v>46147</v>
      </c>
      <c r="AU254" t="s">
        <v>46248</v>
      </c>
      <c r="AV254" t="s">
        <v>46444</v>
      </c>
      <c r="AW254" t="s">
        <v>46160</v>
      </c>
      <c r="AX254" t="s">
        <v>47166</v>
      </c>
      <c r="AY254" t="s">
        <v>48002</v>
      </c>
      <c r="AZ254" t="s">
        <v>46010</v>
      </c>
      <c r="BA254" t="s">
        <v>46034</v>
      </c>
      <c r="BB254" t="s">
        <v>46012</v>
      </c>
      <c r="BC254" t="s">
        <v>47429</v>
      </c>
      <c r="BD254" t="s">
        <v>48003</v>
      </c>
      <c r="BE254" t="s">
        <v>46154</v>
      </c>
    </row>
    <row r="255" spans="1:57" x14ac:dyDescent="0.2">
      <c r="A255" t="str">
        <f t="shared" ca="1" si="84"/>
        <v>{`_id`:`scabrera_2017-10-04_06-39-13_-0500_Wed`,</v>
      </c>
      <c r="B255" t="str">
        <f t="shared" ca="1" si="85"/>
        <v>`_rev`:`1-c1fac06306a9356559095ca1a63b2105`,</v>
      </c>
      <c r="C255" t="str">
        <f t="shared" ca="1" si="86"/>
        <v>`worksiteEncoded`:`KN_ODS_MNSHOP`,</v>
      </c>
      <c r="D255" t="str">
        <f t="shared" ca="1" si="87"/>
        <v>`client`:`KN`,</v>
      </c>
      <c r="E255" t="str">
        <f t="shared" ca="1" si="88"/>
        <v>`location`:`ODS`,</v>
      </c>
      <c r="F255" t="str">
        <f t="shared" ca="1" si="89"/>
        <v>`locID`:`MNSHOP`,</v>
      </c>
      <c r="G255" t="str">
        <f t="shared" ca="1" si="90"/>
        <v>`username`:`scabrera`,</v>
      </c>
      <c r="H255" t="str">
        <f t="shared" ca="1" si="91"/>
        <v>`lastName`:`Cabrera`,</v>
      </c>
      <c r="I255" t="str">
        <f t="shared" ca="1" si="92"/>
        <v>`firstName`:`Sergio`,</v>
      </c>
      <c r="J255" t="str">
        <f t="shared" ca="1" si="93"/>
        <v>`technician`:`Cabrera, Sergio`,</v>
      </c>
      <c r="K255" t="str">
        <f t="shared" ca="1" si="94"/>
        <v>`timeStampM`:`2017-10-04T06:39:13-05:00`,</v>
      </c>
      <c r="L255" t="str">
        <f t="shared" ca="1" si="95"/>
        <v>`shiftSerial`:`43005_07`,</v>
      </c>
      <c r="M255" t="str">
        <f t="shared" ca="1" si="96"/>
        <v>`siteUid`:521887,</v>
      </c>
      <c r="N255" t="str">
        <f t="shared" ca="1" si="97"/>
        <v>`timeStamp`:43012.277241412,</v>
      </c>
      <c r="O255" t="str">
        <f t="shared" ca="1" si="98"/>
        <v>`payrollPeriod`:43005,</v>
      </c>
      <c r="P255" t="str">
        <f t="shared" ca="1" si="99"/>
        <v>`payroll_Period`:43005,</v>
      </c>
      <c r="Q255" t="str">
        <f t="shared" ca="1" si="100"/>
        <v>`rprtDate`:43011,</v>
      </c>
      <c r="R255" t="str">
        <f t="shared" ca="1" si="101"/>
        <v>`ts`:0.958333333333333,</v>
      </c>
      <c r="S255" t="str">
        <f t="shared" ca="1" si="102"/>
        <v>`te`:0.208333333333333,</v>
      </c>
      <c r="T255" t="str">
        <f t="shared" ca="1" si="103"/>
        <v>`repairHrs`:6,</v>
      </c>
      <c r="U255" t="str">
        <f t="shared" ca="1" si="104"/>
        <v>`timeStarts`:`2017-10-03T23:00:00-05:00`,</v>
      </c>
      <c r="V255" t="str">
        <f t="shared" ca="1" si="105"/>
        <v>`timeEnds`:`2017-10-04T05:00:00-05:00`,</v>
      </c>
      <c r="W255" t="str">
        <f t="shared" ca="1" si="106"/>
        <v>`shift`:`PM`,</v>
      </c>
      <c r="X255" t="str">
        <f t="shared" ca="1" si="107"/>
        <v>`shiftStartTime`:`null`,</v>
      </c>
      <c r="Y255" t="str">
        <f t="shared" ca="1" si="108"/>
        <v>`wONum`:`KNSHOP`,</v>
      </c>
      <c r="Z255" t="str">
        <f t="shared" ca="1" si="109"/>
        <v>`uNum`:`506183`,</v>
      </c>
      <c r="AA255" t="str">
        <f t="shared" ca="1" si="110"/>
        <v>`notes`:`Remove and replace lube pump , leaking change O ring, Did checklist`,</v>
      </c>
      <c r="AB255" t="str">
        <f t="shared" ca="1" si="111"/>
        <v>`shift_Serial`:`43005_07`},</v>
      </c>
      <c r="AD255" t="s">
        <v>48004</v>
      </c>
      <c r="AE255" t="s">
        <v>48005</v>
      </c>
      <c r="AF255" t="s">
        <v>45990</v>
      </c>
      <c r="AG255" t="s">
        <v>45991</v>
      </c>
      <c r="AH255" t="s">
        <v>45992</v>
      </c>
      <c r="AI255" t="s">
        <v>45993</v>
      </c>
      <c r="AJ255" t="s">
        <v>46228</v>
      </c>
      <c r="AK255" t="s">
        <v>46229</v>
      </c>
      <c r="AL255" t="s">
        <v>46230</v>
      </c>
      <c r="AM255" t="s">
        <v>46231</v>
      </c>
      <c r="AN255" t="s">
        <v>48006</v>
      </c>
      <c r="AO255" t="s">
        <v>46207</v>
      </c>
      <c r="AP255" t="s">
        <v>46000</v>
      </c>
      <c r="AQ255" t="s">
        <v>48007</v>
      </c>
      <c r="AR255" t="s">
        <v>46209</v>
      </c>
      <c r="AS255" t="s">
        <v>46210</v>
      </c>
      <c r="AT255" t="s">
        <v>46211</v>
      </c>
      <c r="AU255" t="s">
        <v>46422</v>
      </c>
      <c r="AV255" t="s">
        <v>46051</v>
      </c>
      <c r="AW255" t="s">
        <v>46149</v>
      </c>
      <c r="AX255" t="s">
        <v>48008</v>
      </c>
      <c r="AY255" t="s">
        <v>47089</v>
      </c>
      <c r="AZ255" t="s">
        <v>46033</v>
      </c>
      <c r="BA255" t="s">
        <v>46238</v>
      </c>
      <c r="BB255" t="s">
        <v>46012</v>
      </c>
      <c r="BC255" t="s">
        <v>47829</v>
      </c>
      <c r="BD255" t="s">
        <v>48009</v>
      </c>
      <c r="BE255" t="s">
        <v>46217</v>
      </c>
    </row>
    <row r="256" spans="1:57" x14ac:dyDescent="0.2">
      <c r="A256" t="str">
        <f t="shared" ca="1" si="84"/>
        <v>{`_id`:`omega_2017-10-28_06-48-42_-0500_Sat`,</v>
      </c>
      <c r="B256" t="str">
        <f t="shared" ca="1" si="85"/>
        <v>`_rev`:`1-c1731af0835518c624084a82fe9e29cb`,</v>
      </c>
      <c r="C256" t="str">
        <f t="shared" ca="1" si="86"/>
        <v>`worksiteEncoded`:`KN_ODS_MNSHOP`,</v>
      </c>
      <c r="D256" t="str">
        <f t="shared" ca="1" si="87"/>
        <v>`client`:`KN`,</v>
      </c>
      <c r="E256" t="str">
        <f t="shared" ca="1" si="88"/>
        <v>`location`:`ODS`,</v>
      </c>
      <c r="F256" t="str">
        <f t="shared" ca="1" si="89"/>
        <v>`locID`:`MNSHOP`,</v>
      </c>
      <c r="G256" t="str">
        <f t="shared" ca="1" si="90"/>
        <v>`username`:`omega`,</v>
      </c>
      <c r="H256" t="str">
        <f t="shared" ca="1" si="91"/>
        <v>`lastName`:`Tijerina`,</v>
      </c>
      <c r="I256" t="str">
        <f t="shared" ca="1" si="92"/>
        <v>`firstName`:`Rene`,</v>
      </c>
      <c r="J256" t="str">
        <f t="shared" ca="1" si="93"/>
        <v>`technician`:`Tijerina, Rene`,</v>
      </c>
      <c r="K256" t="str">
        <f t="shared" ca="1" si="94"/>
        <v>`timeStampM`:`2017-10-28T06:48:42-05:00`,</v>
      </c>
      <c r="L256" t="str">
        <f t="shared" ca="1" si="95"/>
        <v>`shiftSerial`:`43033_03`,</v>
      </c>
      <c r="M256" t="str">
        <f t="shared" ca="1" si="96"/>
        <v>`siteUid`:521887,</v>
      </c>
      <c r="N256" t="str">
        <f t="shared" ca="1" si="97"/>
        <v>`timeStamp`:43036.2838272685,</v>
      </c>
      <c r="O256" t="str">
        <f t="shared" ca="1" si="98"/>
        <v>`payrollPeriod`:43033,</v>
      </c>
      <c r="P256" t="str">
        <f t="shared" ca="1" si="99"/>
        <v>`payroll_Period`:43033,</v>
      </c>
      <c r="Q256" t="str">
        <f t="shared" ca="1" si="100"/>
        <v>`rprtDate`:43035,</v>
      </c>
      <c r="R256" t="str">
        <f t="shared" ca="1" si="101"/>
        <v>`ts`:0.75,</v>
      </c>
      <c r="S256" t="str">
        <f t="shared" ca="1" si="102"/>
        <v>`te`:0.208333333333333,</v>
      </c>
      <c r="T256" t="str">
        <f t="shared" ca="1" si="103"/>
        <v>`repairHrs`:11,</v>
      </c>
      <c r="U256" t="str">
        <f t="shared" ca="1" si="104"/>
        <v>`timeStarts`:`2017-10-27T18:00:00-05:00`,</v>
      </c>
      <c r="V256" t="str">
        <f t="shared" ca="1" si="105"/>
        <v>`timeEnds`:`2017-10-28T05:00:00-05:00`,</v>
      </c>
      <c r="W256" t="str">
        <f t="shared" ca="1" si="106"/>
        <v>`shift`:`PM`,</v>
      </c>
      <c r="X256" t="str">
        <f t="shared" ca="1" si="107"/>
        <v>`shiftStartTime`:`19`,</v>
      </c>
      <c r="Y256" t="str">
        <f t="shared" ca="1" si="108"/>
        <v>`wONum`:`KNSHOP`,</v>
      </c>
      <c r="Z256" t="str">
        <f t="shared" ca="1" si="109"/>
        <v>`uNum`:`510538`,</v>
      </c>
      <c r="AA256" t="str">
        <f t="shared" ca="1" si="110"/>
        <v>`notes`:`remove driveline. Remove transmission accessories. Drop transmission. Remove clutch and flywheel. Remove and replace rear main seal.`,</v>
      </c>
      <c r="AB256" t="str">
        <f t="shared" ca="1" si="111"/>
        <v>`shift_Serial`:`43033_03`},</v>
      </c>
      <c r="AD256" t="s">
        <v>48010</v>
      </c>
      <c r="AE256" t="s">
        <v>48011</v>
      </c>
      <c r="AF256" t="s">
        <v>45990</v>
      </c>
      <c r="AG256" t="s">
        <v>45991</v>
      </c>
      <c r="AH256" t="s">
        <v>45992</v>
      </c>
      <c r="AI256" t="s">
        <v>45993</v>
      </c>
      <c r="AJ256" t="s">
        <v>46527</v>
      </c>
      <c r="AK256" t="s">
        <v>46528</v>
      </c>
      <c r="AL256" t="s">
        <v>46529</v>
      </c>
      <c r="AM256" t="s">
        <v>46530</v>
      </c>
      <c r="AN256" t="s">
        <v>48012</v>
      </c>
      <c r="AO256" t="s">
        <v>47251</v>
      </c>
      <c r="AP256" t="s">
        <v>46000</v>
      </c>
      <c r="AQ256" t="s">
        <v>48013</v>
      </c>
      <c r="AR256" t="s">
        <v>46002</v>
      </c>
      <c r="AS256" t="s">
        <v>46003</v>
      </c>
      <c r="AT256" t="s">
        <v>47253</v>
      </c>
      <c r="AU256" t="s">
        <v>46028</v>
      </c>
      <c r="AV256" t="s">
        <v>46051</v>
      </c>
      <c r="AW256" t="s">
        <v>46103</v>
      </c>
      <c r="AX256" t="s">
        <v>47254</v>
      </c>
      <c r="AY256" t="s">
        <v>47532</v>
      </c>
      <c r="AZ256" t="s">
        <v>46033</v>
      </c>
      <c r="BA256" t="s">
        <v>46136</v>
      </c>
      <c r="BB256" t="s">
        <v>46012</v>
      </c>
      <c r="BC256" t="s">
        <v>47406</v>
      </c>
      <c r="BD256" t="s">
        <v>48014</v>
      </c>
      <c r="BE256" t="s">
        <v>47257</v>
      </c>
    </row>
    <row r="257" spans="1:57" x14ac:dyDescent="0.2">
      <c r="A257" t="str">
        <f t="shared" ca="1" si="84"/>
        <v>{`_id`:`arrow_2017-10-18_06-36-24_-0500_Wed`,</v>
      </c>
      <c r="B257" t="str">
        <f t="shared" ca="1" si="85"/>
        <v>`_rev`:`1-c09fe0190a5cbeeb0d80d8ebd6da0e00`,</v>
      </c>
      <c r="C257" t="str">
        <f t="shared" ca="1" si="86"/>
        <v>`worksiteEncoded`:`KN_ODS_MNSHOP`,</v>
      </c>
      <c r="D257" t="str">
        <f t="shared" ca="1" si="87"/>
        <v>`client`:`KN`,</v>
      </c>
      <c r="E257" t="str">
        <f t="shared" ca="1" si="88"/>
        <v>`location`:`ODS`,</v>
      </c>
      <c r="F257" t="str">
        <f t="shared" ca="1" si="89"/>
        <v>`locID`:`MNSHOP`,</v>
      </c>
      <c r="G257" t="str">
        <f t="shared" ca="1" si="90"/>
        <v>`username`:`arrow`,</v>
      </c>
      <c r="H257" t="str">
        <f t="shared" ca="1" si="91"/>
        <v>`lastName`:`Rodriguez`,</v>
      </c>
      <c r="I257" t="str">
        <f t="shared" ca="1" si="92"/>
        <v>`firstName`:`Fernando`,</v>
      </c>
      <c r="J257" t="str">
        <f t="shared" ca="1" si="93"/>
        <v>`technician`:`Rodriguez, Fernando`,</v>
      </c>
      <c r="K257" t="str">
        <f t="shared" ca="1" si="94"/>
        <v>`timeStampM`:`2017-10-18T06:36:24-05:00`,</v>
      </c>
      <c r="L257" t="str">
        <f t="shared" ca="1" si="95"/>
        <v>`shiftSerial`:`43019_07`,</v>
      </c>
      <c r="M257" t="str">
        <f t="shared" ca="1" si="96"/>
        <v>`siteUid`:521887,</v>
      </c>
      <c r="N257" t="str">
        <f t="shared" ca="1" si="97"/>
        <v>`timeStamp`:43026.2752883565,</v>
      </c>
      <c r="O257" t="str">
        <f t="shared" ca="1" si="98"/>
        <v>`payrollPeriod`:43019,</v>
      </c>
      <c r="P257" t="str">
        <f t="shared" ca="1" si="99"/>
        <v>`payroll_Period`:43019,</v>
      </c>
      <c r="Q257" t="str">
        <f t="shared" ca="1" si="100"/>
        <v>`rprtDate`:43025,</v>
      </c>
      <c r="R257" t="str">
        <f t="shared" ca="1" si="101"/>
        <v>`ts`:0.75,</v>
      </c>
      <c r="S257" t="str">
        <f t="shared" ca="1" si="102"/>
        <v>`te`:0.916666666666667,</v>
      </c>
      <c r="T257" t="str">
        <f t="shared" ca="1" si="103"/>
        <v>`repairHrs`:4,</v>
      </c>
      <c r="U257" t="str">
        <f t="shared" ca="1" si="104"/>
        <v>`timeStarts`:`2017-10-17T18:00:00-05:00`,</v>
      </c>
      <c r="V257" t="str">
        <f t="shared" ca="1" si="105"/>
        <v>`timeEnds`:`2017-10-17T22:00:00-05:00`,</v>
      </c>
      <c r="W257" t="str">
        <f t="shared" ca="1" si="106"/>
        <v>`shift`:`PM`,</v>
      </c>
      <c r="X257" t="str">
        <f t="shared" ca="1" si="107"/>
        <v>`shiftStartTime`:`7`,</v>
      </c>
      <c r="Y257" t="str">
        <f t="shared" ca="1" si="108"/>
        <v>`wONum`:`KNSHOP`,</v>
      </c>
      <c r="Z257" t="str">
        <f t="shared" ca="1" si="109"/>
        <v>`uNum`:`SHOP`,</v>
      </c>
      <c r="AA257" t="str">
        <f t="shared" ca="1" si="110"/>
        <v>`notes`:`Instalar mangueras de aire en el taller`,</v>
      </c>
      <c r="AB257" t="str">
        <f t="shared" ca="1" si="111"/>
        <v>`shift_Serial`:`43019_07`},</v>
      </c>
      <c r="AD257" t="s">
        <v>48015</v>
      </c>
      <c r="AE257" t="s">
        <v>48016</v>
      </c>
      <c r="AF257" t="s">
        <v>45990</v>
      </c>
      <c r="AG257" t="s">
        <v>45991</v>
      </c>
      <c r="AH257" t="s">
        <v>45992</v>
      </c>
      <c r="AI257" t="s">
        <v>45993</v>
      </c>
      <c r="AJ257" t="s">
        <v>46288</v>
      </c>
      <c r="AK257" t="s">
        <v>46125</v>
      </c>
      <c r="AL257" t="s">
        <v>46289</v>
      </c>
      <c r="AM257" t="s">
        <v>46290</v>
      </c>
      <c r="AN257" t="s">
        <v>48017</v>
      </c>
      <c r="AO257" t="s">
        <v>46083</v>
      </c>
      <c r="AP257" t="s">
        <v>46000</v>
      </c>
      <c r="AQ257" t="s">
        <v>48018</v>
      </c>
      <c r="AR257" t="s">
        <v>46085</v>
      </c>
      <c r="AS257" t="s">
        <v>46086</v>
      </c>
      <c r="AT257" t="s">
        <v>46087</v>
      </c>
      <c r="AU257" t="s">
        <v>46028</v>
      </c>
      <c r="AV257" t="s">
        <v>46088</v>
      </c>
      <c r="AW257" t="s">
        <v>46089</v>
      </c>
      <c r="AX257" t="s">
        <v>46090</v>
      </c>
      <c r="AY257" t="s">
        <v>46091</v>
      </c>
      <c r="AZ257" t="s">
        <v>46033</v>
      </c>
      <c r="BA257" t="s">
        <v>46011</v>
      </c>
      <c r="BB257" t="s">
        <v>46012</v>
      </c>
      <c r="BC257" t="s">
        <v>46274</v>
      </c>
      <c r="BD257" t="s">
        <v>48019</v>
      </c>
      <c r="BE257" t="s">
        <v>46094</v>
      </c>
    </row>
    <row r="258" spans="1:57" x14ac:dyDescent="0.2">
      <c r="A258" t="str">
        <f t="shared" ca="1" si="84"/>
        <v>{`_id`:`miguelmartinez_2017-10-14_18-52-13_-0500_Sat`,</v>
      </c>
      <c r="B258" t="str">
        <f t="shared" ca="1" si="85"/>
        <v>`_rev`:`1-bfa37511823053e21a978a5a45ed7861`,</v>
      </c>
      <c r="C258" t="str">
        <f t="shared" ca="1" si="86"/>
        <v>`worksiteEncoded`:`KN_ODS_MNSHOP`,</v>
      </c>
      <c r="D258" t="str">
        <f t="shared" ca="1" si="87"/>
        <v>`client`:`KN`,</v>
      </c>
      <c r="E258" t="str">
        <f t="shared" ca="1" si="88"/>
        <v>`location`:`ODS`,</v>
      </c>
      <c r="F258" t="str">
        <f t="shared" ca="1" si="89"/>
        <v>`locID`:`MNSHOP`,</v>
      </c>
      <c r="G258" t="str">
        <f t="shared" ca="1" si="90"/>
        <v>`username`:`miguelmartinez`,</v>
      </c>
      <c r="H258" t="str">
        <f t="shared" ca="1" si="91"/>
        <v>`lastName`:`Martinez`,</v>
      </c>
      <c r="I258" t="str">
        <f t="shared" ca="1" si="92"/>
        <v>`firstName`:`Miguel`,</v>
      </c>
      <c r="J258" t="str">
        <f t="shared" ca="1" si="93"/>
        <v>`technician`:`Martinez, Miguel`,</v>
      </c>
      <c r="K258" t="str">
        <f t="shared" ca="1" si="94"/>
        <v>`timeStampM`:`2017-10-14T18:52:13-05:00`,</v>
      </c>
      <c r="L258" t="str">
        <f t="shared" ca="1" si="95"/>
        <v>`shiftSerial`:`43019_04`,</v>
      </c>
      <c r="M258" t="str">
        <f t="shared" ca="1" si="96"/>
        <v>`siteUid`:521887,</v>
      </c>
      <c r="N258" t="str">
        <f t="shared" ca="1" si="97"/>
        <v>`timeStamp`:43022.7862677778,</v>
      </c>
      <c r="O258" t="str">
        <f t="shared" ca="1" si="98"/>
        <v>`payrollPeriod`:43019,</v>
      </c>
      <c r="P258" t="str">
        <f t="shared" ca="1" si="99"/>
        <v>`payroll_Period`:43019,</v>
      </c>
      <c r="Q258" t="str">
        <f t="shared" ca="1" si="100"/>
        <v>`rprtDate`:43022,</v>
      </c>
      <c r="R258" t="str">
        <f t="shared" ca="1" si="101"/>
        <v>`ts`:0.458333333333333,</v>
      </c>
      <c r="S258" t="str">
        <f t="shared" ca="1" si="102"/>
        <v>`te`:0.583333333333333,</v>
      </c>
      <c r="T258" t="str">
        <f t="shared" ca="1" si="103"/>
        <v>`repairHrs`:3,</v>
      </c>
      <c r="U258" t="str">
        <f t="shared" ca="1" si="104"/>
        <v>`timeStarts`:`2017-10-14T11:00:00-05:00`,</v>
      </c>
      <c r="V258" t="str">
        <f t="shared" ca="1" si="105"/>
        <v>`timeEnds`:`2017-10-14T14:00:00-05:00`,</v>
      </c>
      <c r="W258" t="str">
        <f t="shared" ca="1" si="106"/>
        <v>`shift`:`AM`,</v>
      </c>
      <c r="X258" t="str">
        <f t="shared" ca="1" si="107"/>
        <v>`shiftStartTime`:`6`,</v>
      </c>
      <c r="Y258" t="str">
        <f t="shared" ca="1" si="108"/>
        <v>`wONum`:`KNSHOP`,</v>
      </c>
      <c r="Z258" t="str">
        <f t="shared" ca="1" si="109"/>
        <v>`uNum`:`510554`,</v>
      </c>
      <c r="AA258" t="str">
        <f t="shared" ca="1" si="110"/>
        <v>`notes`:`Performed quick check over and performed DOT inspection. Tractor`,</v>
      </c>
      <c r="AB258" t="str">
        <f t="shared" ca="1" si="111"/>
        <v>`shift_Serial`:`43019_04`},</v>
      </c>
      <c r="AD258" t="s">
        <v>48020</v>
      </c>
      <c r="AE258" t="s">
        <v>48021</v>
      </c>
      <c r="AF258" t="s">
        <v>45990</v>
      </c>
      <c r="AG258" t="s">
        <v>45991</v>
      </c>
      <c r="AH258" t="s">
        <v>45992</v>
      </c>
      <c r="AI258" t="s">
        <v>45993</v>
      </c>
      <c r="AJ258" t="s">
        <v>46167</v>
      </c>
      <c r="AK258" t="s">
        <v>46168</v>
      </c>
      <c r="AL258" t="s">
        <v>46169</v>
      </c>
      <c r="AM258" t="s">
        <v>46170</v>
      </c>
      <c r="AN258" t="s">
        <v>48022</v>
      </c>
      <c r="AO258" t="s">
        <v>46597</v>
      </c>
      <c r="AP258" t="s">
        <v>46000</v>
      </c>
      <c r="AQ258" t="s">
        <v>48023</v>
      </c>
      <c r="AR258" t="s">
        <v>46085</v>
      </c>
      <c r="AS258" t="s">
        <v>46086</v>
      </c>
      <c r="AT258" t="s">
        <v>46599</v>
      </c>
      <c r="AU258" t="s">
        <v>46173</v>
      </c>
      <c r="AV258" t="s">
        <v>46184</v>
      </c>
      <c r="AW258" t="s">
        <v>46160</v>
      </c>
      <c r="AX258" t="s">
        <v>48024</v>
      </c>
      <c r="AY258" t="s">
        <v>48025</v>
      </c>
      <c r="AZ258" t="s">
        <v>46010</v>
      </c>
      <c r="BA258" t="s">
        <v>46034</v>
      </c>
      <c r="BB258" t="s">
        <v>46012</v>
      </c>
      <c r="BC258" t="s">
        <v>48026</v>
      </c>
      <c r="BD258" t="s">
        <v>48027</v>
      </c>
      <c r="BE258" t="s">
        <v>46603</v>
      </c>
    </row>
    <row r="259" spans="1:57" x14ac:dyDescent="0.2">
      <c r="A259" t="str">
        <f t="shared" ref="A259:A322" ca="1" si="112">CONCATENATE("{`",INDIRECT("knreports!$A$1"),"`:`",INDIRECT("knreports!A"&amp;ROW()),"`,")</f>
        <v>{`_id`:`hmarce_2017-11-08_06-37-05_-0600_Wed`,</v>
      </c>
      <c r="B259" t="str">
        <f t="shared" ref="B259:B322" ca="1" si="113">CONCATENATE("`",INDIRECT("knreports!$B$1"),"`:`",INDIRECT("knreports!B"&amp;ROW()),"`,")</f>
        <v>`_rev`:`1-bf2b5952b616940e5fad2665515215dc`,</v>
      </c>
      <c r="C259" t="str">
        <f t="shared" ref="C259:C322" ca="1" si="114">CONCATENATE("`",INDIRECT("knreports!$C$1"),"`:`",INDIRECT("knreports!C"&amp;ROW()),"`,")</f>
        <v>`worksiteEncoded`:`KN_ODS_MNSHOP`,</v>
      </c>
      <c r="D259" t="str">
        <f t="shared" ref="D259:D322" ca="1" si="115">CONCATENATE("`",INDIRECT("knreports!$D$1"),"`:`",INDIRECT("knreports!D"&amp;ROW()),"`,")</f>
        <v>`client`:`KN`,</v>
      </c>
      <c r="E259" t="str">
        <f t="shared" ref="E259:E322" ca="1" si="116">CONCATENATE("`",INDIRECT("knreports!$E$1"),"`:`",INDIRECT("knreports!E"&amp;ROW()),"`,")</f>
        <v>`location`:`ODS`,</v>
      </c>
      <c r="F259" t="str">
        <f t="shared" ref="F259:F322" ca="1" si="117">CONCATENATE("`",INDIRECT("knreports!$F$1"),"`:`",INDIRECT("knreports!F"&amp;ROW()),"`,")</f>
        <v>`locID`:`MNSHOP`,</v>
      </c>
      <c r="G259" t="str">
        <f t="shared" ref="G259:G322" ca="1" si="118">CONCATENATE("`",INDIRECT("knreports!$G$1"),"`:`",INDIRECT("knreports!G"&amp;ROW()),"`,")</f>
        <v>`username`:`hmarce`,</v>
      </c>
      <c r="H259" t="str">
        <f t="shared" ref="H259:H322" ca="1" si="119">CONCATENATE("`",INDIRECT("knreports!$H$1"),"`:`",INDIRECT("knreports!H"&amp;ROW()),"`,")</f>
        <v>`lastName`:`Arce`,</v>
      </c>
      <c r="I259" t="str">
        <f t="shared" ref="I259:I322" ca="1" si="120">CONCATENATE("`",INDIRECT("knreports!$I$1"),"`:`",INDIRECT("knreports!I"&amp;ROW()),"`,")</f>
        <v>`firstName`:`Hector`,</v>
      </c>
      <c r="J259" t="str">
        <f t="shared" ref="J259:J322" ca="1" si="121">CONCATENATE("`",INDIRECT("knreports!$J$1"),"`:`",INDIRECT("knreports!J"&amp;ROW()),"`,")</f>
        <v>`technician`:`Arce, Hector`,</v>
      </c>
      <c r="K259" t="str">
        <f t="shared" ref="K259:K322" ca="1" si="122">CONCATENATE("`",INDIRECT("knreports!$K$1"),"`:`",INDIRECT("knreports!K"&amp;ROW()),"`,")</f>
        <v>`timeStampM`:`2017-11-08T06:37:05-06:00`,</v>
      </c>
      <c r="L259" t="str">
        <f t="shared" ref="L259:L322" ca="1" si="123">CONCATENATE("`",INDIRECT("knreports!$L$1"),"`:`",INDIRECT("knreports!L"&amp;ROW()),"`,")</f>
        <v>`shiftSerial`:`43040_07`,</v>
      </c>
      <c r="M259" t="str">
        <f t="shared" ref="M259:M322" ca="1" si="124">CONCATENATE("`",INDIRECT("knreports!$M$1"),"`:",INDIRECT("knreports!M"&amp;ROW()),",")</f>
        <v>`siteUid`:521887,</v>
      </c>
      <c r="N259" t="str">
        <f t="shared" ref="N259:N322" ca="1" si="125">CONCATENATE("`",INDIRECT("knreports!$N$1"),"`:",INDIRECT("knreports!N"&amp;ROW()),",")</f>
        <v>`timeStamp`:43047.2757602546,</v>
      </c>
      <c r="O259" t="str">
        <f t="shared" ref="O259:O322" ca="1" si="126">CONCATENATE("`",INDIRECT("knreports!$O$1"),"`:",INDIRECT("knreports!O"&amp;ROW()),",")</f>
        <v>`payrollPeriod`:43040,</v>
      </c>
      <c r="P259" t="str">
        <f t="shared" ref="P259:P322" ca="1" si="127">CONCATENATE("`",INDIRECT("knreports!$P$1"),"`:",INDIRECT("knreports!P"&amp;ROW()),",")</f>
        <v>`payroll_Period`:43040,</v>
      </c>
      <c r="Q259" t="str">
        <f t="shared" ref="Q259:Q322" ca="1" si="128">CONCATENATE("`",INDIRECT("knreports!$Q$1"),"`:",INDIRECT("knreports!Q"&amp;ROW()),",")</f>
        <v>`rprtDate`:43046,</v>
      </c>
      <c r="R259" t="str">
        <f t="shared" ref="R259:R322" ca="1" si="129">CONCATENATE("`",INDIRECT("knreports!$R$1"),"`:",INDIRECT("knreports!R"&amp;ROW()),",")</f>
        <v>`ts`:0.583333333333333,</v>
      </c>
      <c r="S259" t="str">
        <f t="shared" ref="S259:S322" ca="1" si="130">CONCATENATE("`",INDIRECT("knreports!$S$1"),"`:",INDIRECT("knreports!S"&amp;ROW()),",")</f>
        <v>`te`:0.708333333333333,</v>
      </c>
      <c r="T259" t="str">
        <f t="shared" ref="T259:T322" ca="1" si="131">CONCATENATE("`",INDIRECT("knreports!$T$1"),"`:",INDIRECT("knreports!T"&amp;ROW()),",")</f>
        <v>`repairHrs`:3,</v>
      </c>
      <c r="U259" t="str">
        <f t="shared" ref="U259:U322" ca="1" si="132">CONCATENATE("`",INDIRECT("knreports!$U$1"),"`:`",INDIRECT("knreports!U"&amp;ROW()),"`,")</f>
        <v>`timeStarts`:`2017-11-07T14:00:00-06:00`,</v>
      </c>
      <c r="V259" t="str">
        <f t="shared" ref="V259:V322" ca="1" si="133">CONCATENATE("`",INDIRECT("knreports!$V$1"),"`:`",INDIRECT("knreports!V"&amp;ROW()),"`,")</f>
        <v>`timeEnds`:`2017-11-07T17:00:00-06:00`,</v>
      </c>
      <c r="W259" t="str">
        <f t="shared" ref="W259:W322" ca="1" si="134">CONCATENATE("`",INDIRECT("knreports!$W$1"),"`:`",INDIRECT("knreports!W"&amp;ROW()),"`,")</f>
        <v>`shift`:`AM`,</v>
      </c>
      <c r="X259" t="str">
        <f t="shared" ref="X259:X322" ca="1" si="135">CONCATENATE("`",INDIRECT("knreports!$X$1"),"`:`",INDIRECT("knreports!X"&amp;ROW()),"`,")</f>
        <v>`shiftStartTime`:`6`,</v>
      </c>
      <c r="Y259" t="str">
        <f t="shared" ref="Y259:Y322" ca="1" si="136">CONCATENATE("`",INDIRECT("knreports!$Y$1"),"`:`",INDIRECT("knreports!Y"&amp;ROW()),"`,")</f>
        <v>`wONum`:`KNSHOP`,</v>
      </c>
      <c r="Z259" t="str">
        <f t="shared" ref="Z259:Z322" ca="1" si="137">CONCATENATE("`",INDIRECT("knreports!$Z$1"),"`:`",INDIRECT("knreports!Z"&amp;ROW()),"`,")</f>
        <v>`uNum`:`3111345`,</v>
      </c>
      <c r="AA259" t="str">
        <f t="shared" ref="AA259:AA322" ca="1" si="138">CONCATENATE("`",INDIRECT("knreports!$AA$1"),"`:`",INDIRECT("knreports!AA"&amp;ROW()),"`,")</f>
        <v>`notes`:`Checklist  and top off fluids`,</v>
      </c>
      <c r="AB259" t="str">
        <f t="shared" ref="AB259:AB322" ca="1" si="139">CONCATENATE("`",INDIRECT("knreports!$AB$1"),"`:`",INDIRECT("knreports!AB"&amp;ROW()),"`},")</f>
        <v>`shift_Serial`:`43040_07`},</v>
      </c>
      <c r="AD259" t="s">
        <v>48028</v>
      </c>
      <c r="AE259" t="s">
        <v>48029</v>
      </c>
      <c r="AF259" t="s">
        <v>45990</v>
      </c>
      <c r="AG259" t="s">
        <v>45991</v>
      </c>
      <c r="AH259" t="s">
        <v>45992</v>
      </c>
      <c r="AI259" t="s">
        <v>45993</v>
      </c>
      <c r="AJ259" t="s">
        <v>46191</v>
      </c>
      <c r="AK259" t="s">
        <v>46192</v>
      </c>
      <c r="AL259" t="s">
        <v>46193</v>
      </c>
      <c r="AM259" t="s">
        <v>46194</v>
      </c>
      <c r="AN259" t="s">
        <v>48030</v>
      </c>
      <c r="AO259" t="s">
        <v>46279</v>
      </c>
      <c r="AP259" t="s">
        <v>46000</v>
      </c>
      <c r="AQ259" t="s">
        <v>48031</v>
      </c>
      <c r="AR259" t="s">
        <v>46047</v>
      </c>
      <c r="AS259" t="s">
        <v>46048</v>
      </c>
      <c r="AT259" t="s">
        <v>46281</v>
      </c>
      <c r="AU259" t="s">
        <v>46198</v>
      </c>
      <c r="AV259" t="s">
        <v>46074</v>
      </c>
      <c r="AW259" t="s">
        <v>46160</v>
      </c>
      <c r="AX259" t="s">
        <v>46282</v>
      </c>
      <c r="AY259" t="s">
        <v>46283</v>
      </c>
      <c r="AZ259" t="s">
        <v>46010</v>
      </c>
      <c r="BA259" t="s">
        <v>46034</v>
      </c>
      <c r="BB259" t="s">
        <v>46012</v>
      </c>
      <c r="BC259" t="s">
        <v>46636</v>
      </c>
      <c r="BD259" t="s">
        <v>48032</v>
      </c>
      <c r="BE259" t="s">
        <v>46285</v>
      </c>
    </row>
    <row r="260" spans="1:57" x14ac:dyDescent="0.2">
      <c r="A260" t="str">
        <f t="shared" ca="1" si="112"/>
        <v>{`_id`:`evela_2017-11-01_07-46-46_-0500_Wed`,</v>
      </c>
      <c r="B260" t="str">
        <f t="shared" ca="1" si="113"/>
        <v>`_rev`:`1-be6664f6aa217e0827ecfb4dc09d3918`,</v>
      </c>
      <c r="C260" t="str">
        <f t="shared" ca="1" si="114"/>
        <v>`worksiteEncoded`:`KN_ODS_MNSHOP`,</v>
      </c>
      <c r="D260" t="str">
        <f t="shared" ca="1" si="115"/>
        <v>`client`:`KN`,</v>
      </c>
      <c r="E260" t="str">
        <f t="shared" ca="1" si="116"/>
        <v>`location`:`ODS`,</v>
      </c>
      <c r="F260" t="str">
        <f t="shared" ca="1" si="117"/>
        <v>`locID`:`MNSHOP`,</v>
      </c>
      <c r="G260" t="str">
        <f t="shared" ca="1" si="118"/>
        <v>`username`:`evela`,</v>
      </c>
      <c r="H260" t="str">
        <f t="shared" ca="1" si="119"/>
        <v>`lastName`:`Vela`,</v>
      </c>
      <c r="I260" t="str">
        <f t="shared" ca="1" si="120"/>
        <v>`firstName`:`Ediberto`,</v>
      </c>
      <c r="J260" t="str">
        <f t="shared" ca="1" si="121"/>
        <v>`technician`:`Vela, Ediberto`,</v>
      </c>
      <c r="K260" t="str">
        <f t="shared" ca="1" si="122"/>
        <v>`timeStampM`:`2017-11-01T07:46:46-05:00`,</v>
      </c>
      <c r="L260" t="str">
        <f t="shared" ca="1" si="123"/>
        <v>`shiftSerial`:`43033_01`,</v>
      </c>
      <c r="M260" t="str">
        <f t="shared" ca="1" si="124"/>
        <v>`siteUid`:521887,</v>
      </c>
      <c r="N260" t="str">
        <f t="shared" ca="1" si="125"/>
        <v>`timeStamp`:43040.3241507407,</v>
      </c>
      <c r="O260" t="str">
        <f t="shared" ca="1" si="126"/>
        <v>`payrollPeriod`:43033,</v>
      </c>
      <c r="P260" t="str">
        <f t="shared" ca="1" si="127"/>
        <v>`payroll_Period`:43033,</v>
      </c>
      <c r="Q260" t="str">
        <f t="shared" ca="1" si="128"/>
        <v>`rprtDate`:43033,</v>
      </c>
      <c r="R260" t="str">
        <f t="shared" ca="1" si="129"/>
        <v>`ts`:0,</v>
      </c>
      <c r="S260" t="str">
        <f t="shared" ca="1" si="130"/>
        <v>`te`:0.208333333333333,</v>
      </c>
      <c r="T260" t="str">
        <f t="shared" ca="1" si="131"/>
        <v>`repairHrs`:5,</v>
      </c>
      <c r="U260" t="str">
        <f t="shared" ca="1" si="132"/>
        <v>`timeStarts`:`2017-10-26T00:00:00-05:00`,</v>
      </c>
      <c r="V260" t="str">
        <f t="shared" ca="1" si="133"/>
        <v>`timeEnds`:`2017-10-26T05:00:00-05:00`,</v>
      </c>
      <c r="W260" t="str">
        <f t="shared" ca="1" si="134"/>
        <v>`shift`:`PM`,</v>
      </c>
      <c r="X260" t="str">
        <f t="shared" ca="1" si="135"/>
        <v>`shiftStartTime`:`7`,</v>
      </c>
      <c r="Y260" t="str">
        <f t="shared" ca="1" si="136"/>
        <v>`wONum`:`KNSHOP`,</v>
      </c>
      <c r="Z260" t="str">
        <f t="shared" ca="1" si="137"/>
        <v>`uNum`:`10776`,</v>
      </c>
      <c r="AA260" t="str">
        <f t="shared" ca="1" si="138"/>
        <v>`notes`:`Installed discharge pump`,</v>
      </c>
      <c r="AB260" t="str">
        <f t="shared" ca="1" si="139"/>
        <v>`shift_Serial`:`43033_01`},</v>
      </c>
      <c r="AD260" t="s">
        <v>48033</v>
      </c>
      <c r="AE260" t="s">
        <v>48034</v>
      </c>
      <c r="AF260" t="s">
        <v>45990</v>
      </c>
      <c r="AG260" t="s">
        <v>45991</v>
      </c>
      <c r="AH260" t="s">
        <v>45992</v>
      </c>
      <c r="AI260" t="s">
        <v>45993</v>
      </c>
      <c r="AJ260" t="s">
        <v>46299</v>
      </c>
      <c r="AK260" t="s">
        <v>46019</v>
      </c>
      <c r="AL260" t="s">
        <v>46300</v>
      </c>
      <c r="AM260" t="s">
        <v>46301</v>
      </c>
      <c r="AN260" t="s">
        <v>48035</v>
      </c>
      <c r="AO260" t="s">
        <v>45999</v>
      </c>
      <c r="AP260" t="s">
        <v>46000</v>
      </c>
      <c r="AQ260" t="s">
        <v>48036</v>
      </c>
      <c r="AR260" t="s">
        <v>46002</v>
      </c>
      <c r="AS260" t="s">
        <v>46003</v>
      </c>
      <c r="AT260" t="s">
        <v>46004</v>
      </c>
      <c r="AU260" t="s">
        <v>46050</v>
      </c>
      <c r="AV260" t="s">
        <v>46051</v>
      </c>
      <c r="AW260" t="s">
        <v>46030</v>
      </c>
      <c r="AX260" t="s">
        <v>48037</v>
      </c>
      <c r="AY260" t="s">
        <v>47096</v>
      </c>
      <c r="AZ260" t="s">
        <v>46033</v>
      </c>
      <c r="BA260" t="s">
        <v>46011</v>
      </c>
      <c r="BB260" t="s">
        <v>46012</v>
      </c>
      <c r="BC260" t="s">
        <v>47533</v>
      </c>
      <c r="BD260" t="s">
        <v>48038</v>
      </c>
      <c r="BE260" t="s">
        <v>46015</v>
      </c>
    </row>
    <row r="261" spans="1:57" x14ac:dyDescent="0.2">
      <c r="A261" t="str">
        <f t="shared" ca="1" si="112"/>
        <v>{`_id`:`scabrera_2017-11-07_00-49-53_-0600_Tue`,</v>
      </c>
      <c r="B261" t="str">
        <f t="shared" ca="1" si="113"/>
        <v>`_rev`:`1-be62a24d68998ef81ac7358b04b2faf1`,</v>
      </c>
      <c r="C261" t="str">
        <f t="shared" ca="1" si="114"/>
        <v>`worksiteEncoded`:`KN_ODS_MNSHOP`,</v>
      </c>
      <c r="D261" t="str">
        <f t="shared" ca="1" si="115"/>
        <v>`client`:`KN`,</v>
      </c>
      <c r="E261" t="str">
        <f t="shared" ca="1" si="116"/>
        <v>`location`:`ODS`,</v>
      </c>
      <c r="F261" t="str">
        <f t="shared" ca="1" si="117"/>
        <v>`locID`:`MNSHOP`,</v>
      </c>
      <c r="G261" t="str">
        <f t="shared" ca="1" si="118"/>
        <v>`username`:`scabrera`,</v>
      </c>
      <c r="H261" t="str">
        <f t="shared" ca="1" si="119"/>
        <v>`lastName`:`Cabrera`,</v>
      </c>
      <c r="I261" t="str">
        <f t="shared" ca="1" si="120"/>
        <v>`firstName`:`Sergio`,</v>
      </c>
      <c r="J261" t="str">
        <f t="shared" ca="1" si="121"/>
        <v>`technician`:`Cabrera, Sergio`,</v>
      </c>
      <c r="K261" t="str">
        <f t="shared" ca="1" si="122"/>
        <v>`timeStampM`:`2017-11-07T00:49:53-06:00`,</v>
      </c>
      <c r="L261" t="str">
        <f t="shared" ca="1" si="123"/>
        <v>`shiftSerial`:`43040_06`,</v>
      </c>
      <c r="M261" t="str">
        <f t="shared" ca="1" si="124"/>
        <v>`siteUid`:521887,</v>
      </c>
      <c r="N261" t="str">
        <f t="shared" ca="1" si="125"/>
        <v>`timeStamp`:43046.0346441435,</v>
      </c>
      <c r="O261" t="str">
        <f t="shared" ca="1" si="126"/>
        <v>`payrollPeriod`:43040,</v>
      </c>
      <c r="P261" t="str">
        <f t="shared" ca="1" si="127"/>
        <v>`payroll_Period`:43040,</v>
      </c>
      <c r="Q261" t="str">
        <f t="shared" ca="1" si="128"/>
        <v>`rprtDate`:43045,</v>
      </c>
      <c r="R261" t="str">
        <f t="shared" ca="1" si="129"/>
        <v>`ts`:0.75,</v>
      </c>
      <c r="S261" t="str">
        <f t="shared" ca="1" si="130"/>
        <v>`te`:0.875,</v>
      </c>
      <c r="T261" t="str">
        <f t="shared" ca="1" si="131"/>
        <v>`repairHrs`:3,</v>
      </c>
      <c r="U261" t="str">
        <f t="shared" ca="1" si="132"/>
        <v>`timeStarts`:`2017-11-06T18:00:00-06:00`,</v>
      </c>
      <c r="V261" t="str">
        <f t="shared" ca="1" si="133"/>
        <v>`timeEnds`:`2017-11-06T21:00:00-06:00`,</v>
      </c>
      <c r="W261" t="str">
        <f t="shared" ca="1" si="134"/>
        <v>`shift`:`PM`,</v>
      </c>
      <c r="X261" t="str">
        <f t="shared" ca="1" si="135"/>
        <v>`shiftStartTime`:`null`,</v>
      </c>
      <c r="Y261" t="str">
        <f t="shared" ca="1" si="136"/>
        <v>`wONum`:`KNSHOP`,</v>
      </c>
      <c r="Z261" t="str">
        <f t="shared" ca="1" si="137"/>
        <v>`uNum`:`311825`,</v>
      </c>
      <c r="AA261" t="str">
        <f t="shared" ca="1" si="138"/>
        <v>`notes`:`Perform checklist`,</v>
      </c>
      <c r="AB261" t="str">
        <f t="shared" ca="1" si="139"/>
        <v>`shift_Serial`:`43040_06`},</v>
      </c>
      <c r="AD261" t="s">
        <v>48039</v>
      </c>
      <c r="AE261" t="s">
        <v>48040</v>
      </c>
      <c r="AF261" t="s">
        <v>45990</v>
      </c>
      <c r="AG261" t="s">
        <v>45991</v>
      </c>
      <c r="AH261" t="s">
        <v>45992</v>
      </c>
      <c r="AI261" t="s">
        <v>45993</v>
      </c>
      <c r="AJ261" t="s">
        <v>46228</v>
      </c>
      <c r="AK261" t="s">
        <v>46229</v>
      </c>
      <c r="AL261" t="s">
        <v>46230</v>
      </c>
      <c r="AM261" t="s">
        <v>46231</v>
      </c>
      <c r="AN261" t="s">
        <v>48041</v>
      </c>
      <c r="AO261" t="s">
        <v>46310</v>
      </c>
      <c r="AP261" t="s">
        <v>46000</v>
      </c>
      <c r="AQ261" t="s">
        <v>48042</v>
      </c>
      <c r="AR261" t="s">
        <v>46047</v>
      </c>
      <c r="AS261" t="s">
        <v>46048</v>
      </c>
      <c r="AT261" t="s">
        <v>46312</v>
      </c>
      <c r="AU261" t="s">
        <v>46028</v>
      </c>
      <c r="AV261" t="s">
        <v>46514</v>
      </c>
      <c r="AW261" t="s">
        <v>46160</v>
      </c>
      <c r="AX261" t="s">
        <v>46747</v>
      </c>
      <c r="AY261" t="s">
        <v>48043</v>
      </c>
      <c r="AZ261" t="s">
        <v>46033</v>
      </c>
      <c r="BA261" t="s">
        <v>46238</v>
      </c>
      <c r="BB261" t="s">
        <v>46012</v>
      </c>
      <c r="BC261" t="s">
        <v>48044</v>
      </c>
      <c r="BD261" t="s">
        <v>47561</v>
      </c>
      <c r="BE261" t="s">
        <v>46319</v>
      </c>
    </row>
    <row r="262" spans="1:57" x14ac:dyDescent="0.2">
      <c r="A262" t="str">
        <f t="shared" ca="1" si="112"/>
        <v>{`_id`:`eduardovela_2017-10-11_08-13-18_-0500_Wed`,</v>
      </c>
      <c r="B262" t="str">
        <f t="shared" ca="1" si="113"/>
        <v>`_rev`:`1-be3670726a38daf8946b4e4a3c76adbb`,</v>
      </c>
      <c r="C262" t="str">
        <f t="shared" ca="1" si="114"/>
        <v>`worksiteEncoded`:`KN_ODS_MNSHOP`,</v>
      </c>
      <c r="D262" t="str">
        <f t="shared" ca="1" si="115"/>
        <v>`client`:`KN`,</v>
      </c>
      <c r="E262" t="str">
        <f t="shared" ca="1" si="116"/>
        <v>`location`:`ODS`,</v>
      </c>
      <c r="F262" t="str">
        <f t="shared" ca="1" si="117"/>
        <v>`locID`:`MNSHOP`,</v>
      </c>
      <c r="G262" t="str">
        <f t="shared" ca="1" si="118"/>
        <v>`username`:`eduardovela`,</v>
      </c>
      <c r="H262" t="str">
        <f t="shared" ca="1" si="119"/>
        <v>`lastName`:`Vela`,</v>
      </c>
      <c r="I262" t="str">
        <f t="shared" ca="1" si="120"/>
        <v>`firstName`:`Eduardo`,</v>
      </c>
      <c r="J262" t="str">
        <f t="shared" ca="1" si="121"/>
        <v>`technician`:`Vela, Eduardo`,</v>
      </c>
      <c r="K262" t="str">
        <f t="shared" ca="1" si="122"/>
        <v>`timeStampM`:`2017-10-11T08:13:18-05:00`,</v>
      </c>
      <c r="L262" t="str">
        <f t="shared" ca="1" si="123"/>
        <v>`shiftSerial`:`43012_07`,</v>
      </c>
      <c r="M262" t="str">
        <f t="shared" ca="1" si="124"/>
        <v>`siteUid`:521887,</v>
      </c>
      <c r="N262" t="str">
        <f t="shared" ca="1" si="125"/>
        <v>`timeStamp`:43019.3425754514,</v>
      </c>
      <c r="O262" t="str">
        <f t="shared" ca="1" si="126"/>
        <v>`payrollPeriod`:43012,</v>
      </c>
      <c r="P262" t="str">
        <f t="shared" ca="1" si="127"/>
        <v>`payroll_Period`:43012,</v>
      </c>
      <c r="Q262" t="str">
        <f t="shared" ca="1" si="128"/>
        <v>`rprtDate`:43018,</v>
      </c>
      <c r="R262" t="str">
        <f t="shared" ca="1" si="129"/>
        <v>`ts`:0.875,</v>
      </c>
      <c r="S262" t="str">
        <f t="shared" ca="1" si="130"/>
        <v>`te`:0,</v>
      </c>
      <c r="T262" t="str">
        <f t="shared" ca="1" si="131"/>
        <v>`repairHrs`:3,</v>
      </c>
      <c r="U262" t="str">
        <f t="shared" ca="1" si="132"/>
        <v>`timeStarts`:`2017-10-10T21:00:00-05:00`,</v>
      </c>
      <c r="V262" t="str">
        <f t="shared" ca="1" si="133"/>
        <v>`timeEnds`:`2017-10-11T00:00:00-05:00`,</v>
      </c>
      <c r="W262" t="str">
        <f t="shared" ca="1" si="134"/>
        <v>`shift`:`PM`,</v>
      </c>
      <c r="X262" t="str">
        <f t="shared" ca="1" si="135"/>
        <v>`shiftStartTime`:`6`,</v>
      </c>
      <c r="Y262" t="str">
        <f t="shared" ca="1" si="136"/>
        <v>`wONum`:`KNSHOP`,</v>
      </c>
      <c r="Z262" t="str">
        <f t="shared" ca="1" si="137"/>
        <v>`uNum`:`507346`,</v>
      </c>
      <c r="AA262" t="str">
        <f t="shared" ca="1" si="138"/>
        <v>`notes`:`D.O.T inspeaction`,</v>
      </c>
      <c r="AB262" t="str">
        <f t="shared" ca="1" si="139"/>
        <v>`shift_Serial`:`43012_07`},</v>
      </c>
      <c r="AD262" t="s">
        <v>48045</v>
      </c>
      <c r="AE262" t="s">
        <v>48046</v>
      </c>
      <c r="AF262" t="s">
        <v>45990</v>
      </c>
      <c r="AG262" t="s">
        <v>45991</v>
      </c>
      <c r="AH262" t="s">
        <v>45992</v>
      </c>
      <c r="AI262" t="s">
        <v>45993</v>
      </c>
      <c r="AJ262" t="s">
        <v>46018</v>
      </c>
      <c r="AK262" t="s">
        <v>46019</v>
      </c>
      <c r="AL262" t="s">
        <v>46020</v>
      </c>
      <c r="AM262" t="s">
        <v>46021</v>
      </c>
      <c r="AN262" t="s">
        <v>48047</v>
      </c>
      <c r="AO262" t="s">
        <v>47101</v>
      </c>
      <c r="AP262" t="s">
        <v>46000</v>
      </c>
      <c r="AQ262" t="s">
        <v>48048</v>
      </c>
      <c r="AR262" t="s">
        <v>46025</v>
      </c>
      <c r="AS262" t="s">
        <v>46026</v>
      </c>
      <c r="AT262" t="s">
        <v>47103</v>
      </c>
      <c r="AU262" t="s">
        <v>46101</v>
      </c>
      <c r="AV262" t="s">
        <v>46148</v>
      </c>
      <c r="AW262" t="s">
        <v>46160</v>
      </c>
      <c r="AX262" t="s">
        <v>47451</v>
      </c>
      <c r="AY262" t="s">
        <v>48049</v>
      </c>
      <c r="AZ262" t="s">
        <v>46033</v>
      </c>
      <c r="BA262" t="s">
        <v>46034</v>
      </c>
      <c r="BB262" t="s">
        <v>46012</v>
      </c>
      <c r="BC262" t="s">
        <v>46013</v>
      </c>
      <c r="BD262" t="s">
        <v>48050</v>
      </c>
      <c r="BE262" t="s">
        <v>47108</v>
      </c>
    </row>
    <row r="263" spans="1:57" x14ac:dyDescent="0.2">
      <c r="A263" t="str">
        <f t="shared" ca="1" si="112"/>
        <v>{`_id`:`omega_2017-10-24_18-43-01_-0500_Tue`,</v>
      </c>
      <c r="B263" t="str">
        <f t="shared" ca="1" si="113"/>
        <v>`_rev`:`1-bdeedae6279667cd355bd2d965893059`,</v>
      </c>
      <c r="C263" t="str">
        <f t="shared" ca="1" si="114"/>
        <v>`worksiteEncoded`:`KN_ODS_MNSHOP`,</v>
      </c>
      <c r="D263" t="str">
        <f t="shared" ca="1" si="115"/>
        <v>`client`:`KN`,</v>
      </c>
      <c r="E263" t="str">
        <f t="shared" ca="1" si="116"/>
        <v>`location`:`ODS`,</v>
      </c>
      <c r="F263" t="str">
        <f t="shared" ca="1" si="117"/>
        <v>`locID`:`MNSHOP`,</v>
      </c>
      <c r="G263" t="str">
        <f t="shared" ca="1" si="118"/>
        <v>`username`:`omega`,</v>
      </c>
      <c r="H263" t="str">
        <f t="shared" ca="1" si="119"/>
        <v>`lastName`:`Tijerina`,</v>
      </c>
      <c r="I263" t="str">
        <f t="shared" ca="1" si="120"/>
        <v>`firstName`:`Rene`,</v>
      </c>
      <c r="J263" t="str">
        <f t="shared" ca="1" si="121"/>
        <v>`technician`:`Tijerina, Rene`,</v>
      </c>
      <c r="K263" t="str">
        <f t="shared" ca="1" si="122"/>
        <v>`timeStampM`:`2017-10-24T18:43:01-05:00`,</v>
      </c>
      <c r="L263" t="str">
        <f t="shared" ca="1" si="123"/>
        <v>`shiftSerial`:`43026_05`,</v>
      </c>
      <c r="M263" t="str">
        <f t="shared" ca="1" si="124"/>
        <v>`siteUid`:521887,</v>
      </c>
      <c r="N263" t="str">
        <f t="shared" ca="1" si="125"/>
        <v>`timeStamp`:43032.7798811227,</v>
      </c>
      <c r="O263" t="str">
        <f t="shared" ca="1" si="126"/>
        <v>`payrollPeriod`:43026,</v>
      </c>
      <c r="P263" t="str">
        <f t="shared" ca="1" si="127"/>
        <v>`payroll_Period`:43026,</v>
      </c>
      <c r="Q263" t="str">
        <f t="shared" ca="1" si="128"/>
        <v>`rprtDate`:43030,</v>
      </c>
      <c r="R263" t="str">
        <f t="shared" ca="1" si="129"/>
        <v>`ts`:0.875,</v>
      </c>
      <c r="S263" t="str">
        <f t="shared" ca="1" si="130"/>
        <v>`te`:0.208333333333333,</v>
      </c>
      <c r="T263" t="str">
        <f t="shared" ca="1" si="131"/>
        <v>`repairHrs`:8,</v>
      </c>
      <c r="U263" t="str">
        <f t="shared" ca="1" si="132"/>
        <v>`timeStarts`:`2017-10-22T21:00:00-05:00`,</v>
      </c>
      <c r="V263" t="str">
        <f t="shared" ca="1" si="133"/>
        <v>`timeEnds`:`2017-10-23T05:00:00-05:00`,</v>
      </c>
      <c r="W263" t="str">
        <f t="shared" ca="1" si="134"/>
        <v>`shift`:`PM`,</v>
      </c>
      <c r="X263" t="str">
        <f t="shared" ca="1" si="135"/>
        <v>`shiftStartTime`:`19`,</v>
      </c>
      <c r="Y263" t="str">
        <f t="shared" ca="1" si="136"/>
        <v>`wONum`:`KNSHOP`,</v>
      </c>
      <c r="Z263" t="str">
        <f t="shared" ca="1" si="137"/>
        <v>`uNum`:`5111110`,</v>
      </c>
      <c r="AA263" t="str">
        <f t="shared" ca="1" si="138"/>
        <v>`notes`:`blender checklist. put rub guards on hoses.`,</v>
      </c>
      <c r="AB263" t="str">
        <f t="shared" ca="1" si="139"/>
        <v>`shift_Serial`:`43026_05`},</v>
      </c>
      <c r="AD263" t="s">
        <v>48051</v>
      </c>
      <c r="AE263" t="s">
        <v>48052</v>
      </c>
      <c r="AF263" t="s">
        <v>45990</v>
      </c>
      <c r="AG263" t="s">
        <v>45991</v>
      </c>
      <c r="AH263" t="s">
        <v>45992</v>
      </c>
      <c r="AI263" t="s">
        <v>45993</v>
      </c>
      <c r="AJ263" t="s">
        <v>46527</v>
      </c>
      <c r="AK263" t="s">
        <v>46528</v>
      </c>
      <c r="AL263" t="s">
        <v>46529</v>
      </c>
      <c r="AM263" t="s">
        <v>46530</v>
      </c>
      <c r="AN263" t="s">
        <v>48053</v>
      </c>
      <c r="AO263" t="s">
        <v>47317</v>
      </c>
      <c r="AP263" t="s">
        <v>46000</v>
      </c>
      <c r="AQ263" t="s">
        <v>48054</v>
      </c>
      <c r="AR263" t="s">
        <v>46145</v>
      </c>
      <c r="AS263" t="s">
        <v>46146</v>
      </c>
      <c r="AT263" t="s">
        <v>47319</v>
      </c>
      <c r="AU263" t="s">
        <v>46101</v>
      </c>
      <c r="AV263" t="s">
        <v>46051</v>
      </c>
      <c r="AW263" t="s">
        <v>46260</v>
      </c>
      <c r="AX263" t="s">
        <v>48055</v>
      </c>
      <c r="AY263" t="s">
        <v>48056</v>
      </c>
      <c r="AZ263" t="s">
        <v>46033</v>
      </c>
      <c r="BA263" t="s">
        <v>46136</v>
      </c>
      <c r="BB263" t="s">
        <v>46012</v>
      </c>
      <c r="BC263" t="s">
        <v>46660</v>
      </c>
      <c r="BD263" t="s">
        <v>48057</v>
      </c>
      <c r="BE263" t="s">
        <v>47324</v>
      </c>
    </row>
    <row r="264" spans="1:57" x14ac:dyDescent="0.2">
      <c r="A264" t="str">
        <f t="shared" ca="1" si="112"/>
        <v>{`_id`:`lcareaga_2017-10-05_21-30-09_-0500_Thu`,</v>
      </c>
      <c r="B264" t="str">
        <f t="shared" ca="1" si="113"/>
        <v>`_rev`:`1-bd506cfe377902413fc5fd4f3c25b088`,</v>
      </c>
      <c r="C264" t="str">
        <f t="shared" ca="1" si="114"/>
        <v>`worksiteEncoded`:`KN_ODS_MNSHOP`,</v>
      </c>
      <c r="D264" t="str">
        <f t="shared" ca="1" si="115"/>
        <v>`client`:`KN`,</v>
      </c>
      <c r="E264" t="str">
        <f t="shared" ca="1" si="116"/>
        <v>`location`:`ODS`,</v>
      </c>
      <c r="F264" t="str">
        <f t="shared" ca="1" si="117"/>
        <v>`locID`:`MNSHOP`,</v>
      </c>
      <c r="G264" t="str">
        <f t="shared" ca="1" si="118"/>
        <v>`username`:`lcareaga`,</v>
      </c>
      <c r="H264" t="str">
        <f t="shared" ca="1" si="119"/>
        <v>`lastName`:`Careaga`,</v>
      </c>
      <c r="I264" t="str">
        <f t="shared" ca="1" si="120"/>
        <v>`firstName`:`Luis`,</v>
      </c>
      <c r="J264" t="str">
        <f t="shared" ca="1" si="121"/>
        <v>`technician`:`Careaga, Luis`,</v>
      </c>
      <c r="K264" t="str">
        <f t="shared" ca="1" si="122"/>
        <v>`timeStampM`:`2017-10-05T21:30:09-05:00`,</v>
      </c>
      <c r="L264" t="str">
        <f t="shared" ca="1" si="123"/>
        <v>`shiftSerial`:`43012_02`,</v>
      </c>
      <c r="M264" t="str">
        <f t="shared" ca="1" si="124"/>
        <v>`siteUid`:521887,</v>
      </c>
      <c r="N264" t="str">
        <f t="shared" ca="1" si="125"/>
        <v>`timeStamp`:43013.8959487269,</v>
      </c>
      <c r="O264" t="str">
        <f t="shared" ca="1" si="126"/>
        <v>`payrollPeriod`:43012,</v>
      </c>
      <c r="P264" t="str">
        <f t="shared" ca="1" si="127"/>
        <v>`payroll_Period`:43012,</v>
      </c>
      <c r="Q264" t="str">
        <f t="shared" ca="1" si="128"/>
        <v>`rprtDate`:43013,</v>
      </c>
      <c r="R264" t="str">
        <f t="shared" ca="1" si="129"/>
        <v>`ts`:0,</v>
      </c>
      <c r="S264" t="str">
        <f t="shared" ca="1" si="130"/>
        <v>`te`:0.25,</v>
      </c>
      <c r="T264" t="str">
        <f t="shared" ca="1" si="131"/>
        <v>`repairHrs`:6,</v>
      </c>
      <c r="U264" t="str">
        <f t="shared" ca="1" si="132"/>
        <v>`timeStarts`:`2017-10-05T00:00:00-05:00`,</v>
      </c>
      <c r="V264" t="str">
        <f t="shared" ca="1" si="133"/>
        <v>`timeEnds`:`2017-10-05T06:00:00-05:00`,</v>
      </c>
      <c r="W264" t="str">
        <f t="shared" ca="1" si="134"/>
        <v>`shift`:`AM`,</v>
      </c>
      <c r="X264" t="str">
        <f t="shared" ca="1" si="135"/>
        <v>`shiftStartTime`:`null`,</v>
      </c>
      <c r="Y264" t="str">
        <f t="shared" ca="1" si="136"/>
        <v>`wONum`:`KNSHOP`,</v>
      </c>
      <c r="Z264" t="str">
        <f t="shared" ca="1" si="137"/>
        <v>`uNum`:`507341`,</v>
      </c>
      <c r="AA264" t="str">
        <f t="shared" ca="1" si="138"/>
        <v>`notes`:`Clean power end tank. Remove and replace 2 power end filters`,</v>
      </c>
      <c r="AB264" t="str">
        <f t="shared" ca="1" si="139"/>
        <v>`shift_Serial`:`43012_02`},</v>
      </c>
      <c r="AD264" t="s">
        <v>48058</v>
      </c>
      <c r="AE264" t="s">
        <v>48059</v>
      </c>
      <c r="AF264" t="s">
        <v>45990</v>
      </c>
      <c r="AG264" t="s">
        <v>45991</v>
      </c>
      <c r="AH264" t="s">
        <v>45992</v>
      </c>
      <c r="AI264" t="s">
        <v>45993</v>
      </c>
      <c r="AJ264" t="s">
        <v>46322</v>
      </c>
      <c r="AK264" t="s">
        <v>46323</v>
      </c>
      <c r="AL264" t="s">
        <v>46324</v>
      </c>
      <c r="AM264" t="s">
        <v>46325</v>
      </c>
      <c r="AN264" t="s">
        <v>48060</v>
      </c>
      <c r="AO264" t="s">
        <v>46060</v>
      </c>
      <c r="AP264" t="s">
        <v>46000</v>
      </c>
      <c r="AQ264" t="s">
        <v>48061</v>
      </c>
      <c r="AR264" t="s">
        <v>46025</v>
      </c>
      <c r="AS264" t="s">
        <v>46026</v>
      </c>
      <c r="AT264" t="s">
        <v>46062</v>
      </c>
      <c r="AU264" t="s">
        <v>46050</v>
      </c>
      <c r="AV264" t="s">
        <v>47522</v>
      </c>
      <c r="AW264" t="s">
        <v>46149</v>
      </c>
      <c r="AX264" t="s">
        <v>48062</v>
      </c>
      <c r="AY264" t="s">
        <v>48063</v>
      </c>
      <c r="AZ264" t="s">
        <v>46010</v>
      </c>
      <c r="BA264" t="s">
        <v>46238</v>
      </c>
      <c r="BB264" t="s">
        <v>46012</v>
      </c>
      <c r="BC264" t="s">
        <v>48064</v>
      </c>
      <c r="BD264" t="s">
        <v>48065</v>
      </c>
      <c r="BE264" t="s">
        <v>46069</v>
      </c>
    </row>
    <row r="265" spans="1:57" x14ac:dyDescent="0.2">
      <c r="A265" t="str">
        <f t="shared" ca="1" si="112"/>
        <v>{`_id`:`treyes_2017-10-27_07-19-14_-0500_Fri`,</v>
      </c>
      <c r="B265" t="str">
        <f t="shared" ca="1" si="113"/>
        <v>`_rev`:`1-bd3db7aa01ebe0a3fe799a5289f6c37e`,</v>
      </c>
      <c r="C265" t="str">
        <f t="shared" ca="1" si="114"/>
        <v>`worksiteEncoded`:`KN_ODS_MNSHOP`,</v>
      </c>
      <c r="D265" t="str">
        <f t="shared" ca="1" si="115"/>
        <v>`client`:`KN`,</v>
      </c>
      <c r="E265" t="str">
        <f t="shared" ca="1" si="116"/>
        <v>`location`:`ODS`,</v>
      </c>
      <c r="F265" t="str">
        <f t="shared" ca="1" si="117"/>
        <v>`locID`:`MNSHOP`,</v>
      </c>
      <c r="G265" t="str">
        <f t="shared" ca="1" si="118"/>
        <v>`username`:`treyes`,</v>
      </c>
      <c r="H265" t="str">
        <f t="shared" ca="1" si="119"/>
        <v>`lastName`:`Reyes`,</v>
      </c>
      <c r="I265" t="str">
        <f t="shared" ca="1" si="120"/>
        <v>`firstName`:`Tommy`,</v>
      </c>
      <c r="J265" t="str">
        <f t="shared" ca="1" si="121"/>
        <v>`technician`:`Reyes, Tommy`,</v>
      </c>
      <c r="K265" t="str">
        <f t="shared" ca="1" si="122"/>
        <v>`timeStampM`:`2017-10-27T07:19:14-05:00`,</v>
      </c>
      <c r="L265" t="str">
        <f t="shared" ca="1" si="123"/>
        <v>`shiftSerial`:`43033_02`,</v>
      </c>
      <c r="M265" t="str">
        <f t="shared" ca="1" si="124"/>
        <v>`siteUid`:521887,</v>
      </c>
      <c r="N265" t="str">
        <f t="shared" ca="1" si="125"/>
        <v>`timeStamp`:43035.3050298148,</v>
      </c>
      <c r="O265" t="str">
        <f t="shared" ca="1" si="126"/>
        <v>`payrollPeriod`:43033,</v>
      </c>
      <c r="P265" t="str">
        <f t="shared" ca="1" si="127"/>
        <v>`payroll_Period`:43033,</v>
      </c>
      <c r="Q265" t="str">
        <f t="shared" ca="1" si="128"/>
        <v>`rprtDate`:43034,</v>
      </c>
      <c r="R265" t="str">
        <f t="shared" ca="1" si="129"/>
        <v>`ts`:0.625,</v>
      </c>
      <c r="S265" t="str">
        <f t="shared" ca="1" si="130"/>
        <v>`te`:0.75,</v>
      </c>
      <c r="T265" t="str">
        <f t="shared" ca="1" si="131"/>
        <v>`repairHrs`:3,</v>
      </c>
      <c r="U265" t="str">
        <f t="shared" ca="1" si="132"/>
        <v>`timeStarts`:`2017-10-26T15:00:00-05:00`,</v>
      </c>
      <c r="V265" t="str">
        <f t="shared" ca="1" si="133"/>
        <v>`timeEnds`:`2017-10-26T18:00:00-05:00`,</v>
      </c>
      <c r="W265" t="str">
        <f t="shared" ca="1" si="134"/>
        <v>`shift`:`AM`,</v>
      </c>
      <c r="X265" t="str">
        <f t="shared" ca="1" si="135"/>
        <v>`shiftStartTime`:`7`,</v>
      </c>
      <c r="Y265" t="str">
        <f t="shared" ca="1" si="136"/>
        <v>`wONum`:`KNSHOP`,</v>
      </c>
      <c r="Z265" t="str">
        <f t="shared" ca="1" si="137"/>
        <v>`uNum`:`507340`,</v>
      </c>
      <c r="AA265" t="str">
        <f t="shared" ca="1" si="138"/>
        <v>`notes`:`Change out all five packing`,</v>
      </c>
      <c r="AB265" t="str">
        <f t="shared" ca="1" si="139"/>
        <v>`shift_Serial`:`43033_02`},</v>
      </c>
      <c r="AD265" t="s">
        <v>48066</v>
      </c>
      <c r="AE265" t="s">
        <v>48067</v>
      </c>
      <c r="AF265" t="s">
        <v>45990</v>
      </c>
      <c r="AG265" t="s">
        <v>45991</v>
      </c>
      <c r="AH265" t="s">
        <v>45992</v>
      </c>
      <c r="AI265" t="s">
        <v>45993</v>
      </c>
      <c r="AJ265" t="s">
        <v>45994</v>
      </c>
      <c r="AK265" t="s">
        <v>45995</v>
      </c>
      <c r="AL265" t="s">
        <v>45996</v>
      </c>
      <c r="AM265" t="s">
        <v>45997</v>
      </c>
      <c r="AN265" t="s">
        <v>48068</v>
      </c>
      <c r="AO265" t="s">
        <v>46631</v>
      </c>
      <c r="AP265" t="s">
        <v>46000</v>
      </c>
      <c r="AQ265" t="s">
        <v>48069</v>
      </c>
      <c r="AR265" t="s">
        <v>46002</v>
      </c>
      <c r="AS265" t="s">
        <v>46003</v>
      </c>
      <c r="AT265" t="s">
        <v>46633</v>
      </c>
      <c r="AU265" t="s">
        <v>46271</v>
      </c>
      <c r="AV265" t="s">
        <v>46006</v>
      </c>
      <c r="AW265" t="s">
        <v>46160</v>
      </c>
      <c r="AX265" t="s">
        <v>47881</v>
      </c>
      <c r="AY265" t="s">
        <v>47882</v>
      </c>
      <c r="AZ265" t="s">
        <v>46010</v>
      </c>
      <c r="BA265" t="s">
        <v>46011</v>
      </c>
      <c r="BB265" t="s">
        <v>46012</v>
      </c>
      <c r="BC265" t="s">
        <v>48070</v>
      </c>
      <c r="BD265" t="s">
        <v>48071</v>
      </c>
      <c r="BE265" t="s">
        <v>46638</v>
      </c>
    </row>
    <row r="266" spans="1:57" x14ac:dyDescent="0.2">
      <c r="A266" t="str">
        <f t="shared" ca="1" si="112"/>
        <v>{`_id`:`evela_2017-11-01_07-47-33_-0500_Wed`,</v>
      </c>
      <c r="B266" t="str">
        <f t="shared" ca="1" si="113"/>
        <v>`_rev`:`1-bcb4de76b7388578928684c3456202c0`,</v>
      </c>
      <c r="C266" t="str">
        <f t="shared" ca="1" si="114"/>
        <v>`worksiteEncoded`:`KN_ODS_MNSHOP`,</v>
      </c>
      <c r="D266" t="str">
        <f t="shared" ca="1" si="115"/>
        <v>`client`:`KN`,</v>
      </c>
      <c r="E266" t="str">
        <f t="shared" ca="1" si="116"/>
        <v>`location`:`ODS`,</v>
      </c>
      <c r="F266" t="str">
        <f t="shared" ca="1" si="117"/>
        <v>`locID`:`MNSHOP`,</v>
      </c>
      <c r="G266" t="str">
        <f t="shared" ca="1" si="118"/>
        <v>`username`:`evela`,</v>
      </c>
      <c r="H266" t="str">
        <f t="shared" ca="1" si="119"/>
        <v>`lastName`:`Vela`,</v>
      </c>
      <c r="I266" t="str">
        <f t="shared" ca="1" si="120"/>
        <v>`firstName`:`Ediberto`,</v>
      </c>
      <c r="J266" t="str">
        <f t="shared" ca="1" si="121"/>
        <v>`technician`:`Vela, Ediberto`,</v>
      </c>
      <c r="K266" t="str">
        <f t="shared" ca="1" si="122"/>
        <v>`timeStampM`:`2017-11-01T07:47:33-05:00`,</v>
      </c>
      <c r="L266" t="str">
        <f t="shared" ca="1" si="123"/>
        <v>`shiftSerial`:`43033_02`,</v>
      </c>
      <c r="M266" t="str">
        <f t="shared" ca="1" si="124"/>
        <v>`siteUid`:521887,</v>
      </c>
      <c r="N266" t="str">
        <f t="shared" ca="1" si="125"/>
        <v>`timeStamp`:43040.3246960764,</v>
      </c>
      <c r="O266" t="str">
        <f t="shared" ca="1" si="126"/>
        <v>`payrollPeriod`:43033,</v>
      </c>
      <c r="P266" t="str">
        <f t="shared" ca="1" si="127"/>
        <v>`payroll_Period`:43033,</v>
      </c>
      <c r="Q266" t="str">
        <f t="shared" ca="1" si="128"/>
        <v>`rprtDate`:43034,</v>
      </c>
      <c r="R266" t="str">
        <f t="shared" ca="1" si="129"/>
        <v>`ts`:0.75,</v>
      </c>
      <c r="S266" t="str">
        <f t="shared" ca="1" si="130"/>
        <v>`te`:0.979166666666667,</v>
      </c>
      <c r="T266" t="str">
        <f t="shared" ca="1" si="131"/>
        <v>`repairHrs`:5.5,</v>
      </c>
      <c r="U266" t="str">
        <f t="shared" ca="1" si="132"/>
        <v>`timeStarts`:`2017-10-26T18:00:00-05:00`,</v>
      </c>
      <c r="V266" t="str">
        <f t="shared" ca="1" si="133"/>
        <v>`timeEnds`:`2017-10-26T23:30:00-05:00`,</v>
      </c>
      <c r="W266" t="str">
        <f t="shared" ca="1" si="134"/>
        <v>`shift`:`PM`,</v>
      </c>
      <c r="X266" t="str">
        <f t="shared" ca="1" si="135"/>
        <v>`shiftStartTime`:`7`,</v>
      </c>
      <c r="Y266" t="str">
        <f t="shared" ca="1" si="136"/>
        <v>`wONum`:`KNSHOP`,</v>
      </c>
      <c r="Z266" t="str">
        <f t="shared" ca="1" si="137"/>
        <v>`uNum`:`10778`,</v>
      </c>
      <c r="AA266" t="str">
        <f t="shared" ca="1" si="138"/>
        <v>`notes`:`Installed valves on discharge maniffold`,</v>
      </c>
      <c r="AB266" t="str">
        <f t="shared" ca="1" si="139"/>
        <v>`shift_Serial`:`43033_02`},</v>
      </c>
      <c r="AD266" t="s">
        <v>48072</v>
      </c>
      <c r="AE266" t="s">
        <v>48073</v>
      </c>
      <c r="AF266" t="s">
        <v>45990</v>
      </c>
      <c r="AG266" t="s">
        <v>45991</v>
      </c>
      <c r="AH266" t="s">
        <v>45992</v>
      </c>
      <c r="AI266" t="s">
        <v>45993</v>
      </c>
      <c r="AJ266" t="s">
        <v>46299</v>
      </c>
      <c r="AK266" t="s">
        <v>46019</v>
      </c>
      <c r="AL266" t="s">
        <v>46300</v>
      </c>
      <c r="AM266" t="s">
        <v>46301</v>
      </c>
      <c r="AN266" t="s">
        <v>48074</v>
      </c>
      <c r="AO266" t="s">
        <v>46631</v>
      </c>
      <c r="AP266" t="s">
        <v>46000</v>
      </c>
      <c r="AQ266" t="s">
        <v>48075</v>
      </c>
      <c r="AR266" t="s">
        <v>46002</v>
      </c>
      <c r="AS266" t="s">
        <v>46003</v>
      </c>
      <c r="AT266" t="s">
        <v>46633</v>
      </c>
      <c r="AU266" t="s">
        <v>46028</v>
      </c>
      <c r="AV266" t="s">
        <v>46347</v>
      </c>
      <c r="AW266" t="s">
        <v>46007</v>
      </c>
      <c r="AX266" t="s">
        <v>47394</v>
      </c>
      <c r="AY266" t="s">
        <v>48076</v>
      </c>
      <c r="AZ266" t="s">
        <v>46033</v>
      </c>
      <c r="BA266" t="s">
        <v>46011</v>
      </c>
      <c r="BB266" t="s">
        <v>46012</v>
      </c>
      <c r="BC266" t="s">
        <v>47615</v>
      </c>
      <c r="BD266" t="s">
        <v>48077</v>
      </c>
      <c r="BE266" t="s">
        <v>46638</v>
      </c>
    </row>
    <row r="267" spans="1:57" x14ac:dyDescent="0.2">
      <c r="A267" t="str">
        <f t="shared" ca="1" si="112"/>
        <v>{`_id`:`miguelmartinez_2017-10-19_19-00-19_-0500_Thu`,</v>
      </c>
      <c r="B267" t="str">
        <f t="shared" ca="1" si="113"/>
        <v>`_rev`:`1-bc7bc7a8edc3a93b527fdc9f1687bdc1`,</v>
      </c>
      <c r="C267" t="str">
        <f t="shared" ca="1" si="114"/>
        <v>`worksiteEncoded`:`KN_ODS_MNSHOP`,</v>
      </c>
      <c r="D267" t="str">
        <f t="shared" ca="1" si="115"/>
        <v>`client`:`KN`,</v>
      </c>
      <c r="E267" t="str">
        <f t="shared" ca="1" si="116"/>
        <v>`location`:`ODS`,</v>
      </c>
      <c r="F267" t="str">
        <f t="shared" ca="1" si="117"/>
        <v>`locID`:`MNSHOP`,</v>
      </c>
      <c r="G267" t="str">
        <f t="shared" ca="1" si="118"/>
        <v>`username`:`miguelmartinez`,</v>
      </c>
      <c r="H267" t="str">
        <f t="shared" ca="1" si="119"/>
        <v>`lastName`:`Martinez`,</v>
      </c>
      <c r="I267" t="str">
        <f t="shared" ca="1" si="120"/>
        <v>`firstName`:`Miguel`,</v>
      </c>
      <c r="J267" t="str">
        <f t="shared" ca="1" si="121"/>
        <v>`technician`:`Martinez, Miguel`,</v>
      </c>
      <c r="K267" t="str">
        <f t="shared" ca="1" si="122"/>
        <v>`timeStampM`:`2017-10-19T19:00:19-05:00`,</v>
      </c>
      <c r="L267" t="str">
        <f t="shared" ca="1" si="123"/>
        <v>`shiftSerial`:`43026_02`,</v>
      </c>
      <c r="M267" t="str">
        <f t="shared" ca="1" si="124"/>
        <v>`siteUid`:521887,</v>
      </c>
      <c r="N267" t="str">
        <f t="shared" ca="1" si="125"/>
        <v>`timeStamp`:43027.7918958796,</v>
      </c>
      <c r="O267" t="str">
        <f t="shared" ca="1" si="126"/>
        <v>`payrollPeriod`:43026,</v>
      </c>
      <c r="P267" t="str">
        <f t="shared" ca="1" si="127"/>
        <v>`payroll_Period`:43026,</v>
      </c>
      <c r="Q267" t="str">
        <f t="shared" ca="1" si="128"/>
        <v>`rprtDate`:43027,</v>
      </c>
      <c r="R267" t="str">
        <f t="shared" ca="1" si="129"/>
        <v>`ts`:0.541666666666667,</v>
      </c>
      <c r="S267" t="str">
        <f t="shared" ca="1" si="130"/>
        <v>`te`:0.708333333333333,</v>
      </c>
      <c r="T267" t="str">
        <f t="shared" ca="1" si="131"/>
        <v>`repairHrs`:4,</v>
      </c>
      <c r="U267" t="str">
        <f t="shared" ca="1" si="132"/>
        <v>`timeStarts`:`2017-10-19T13:00:00-05:00`,</v>
      </c>
      <c r="V267" t="str">
        <f t="shared" ca="1" si="133"/>
        <v>`timeEnds`:`2017-10-19T17:00:00-05:00`,</v>
      </c>
      <c r="W267" t="str">
        <f t="shared" ca="1" si="134"/>
        <v>`shift`:`AM`,</v>
      </c>
      <c r="X267" t="str">
        <f t="shared" ca="1" si="135"/>
        <v>`shiftStartTime`:`6`,</v>
      </c>
      <c r="Y267" t="str">
        <f t="shared" ca="1" si="136"/>
        <v>`wONum`:`KNSHOP`,</v>
      </c>
      <c r="Z267" t="str">
        <f t="shared" ca="1" si="137"/>
        <v>`uNum`:`Q-415`,</v>
      </c>
      <c r="AA267" t="str">
        <f t="shared" ca="1" si="138"/>
        <v>`notes`:`Performed checklist and repairs. Installed tractor pto. Installed exhaust belows.`,</v>
      </c>
      <c r="AB267" t="str">
        <f t="shared" ca="1" si="139"/>
        <v>`shift_Serial`:`43026_02`},</v>
      </c>
      <c r="AD267" t="s">
        <v>48078</v>
      </c>
      <c r="AE267" t="s">
        <v>48079</v>
      </c>
      <c r="AF267" t="s">
        <v>45990</v>
      </c>
      <c r="AG267" t="s">
        <v>45991</v>
      </c>
      <c r="AH267" t="s">
        <v>45992</v>
      </c>
      <c r="AI267" t="s">
        <v>45993</v>
      </c>
      <c r="AJ267" t="s">
        <v>46167</v>
      </c>
      <c r="AK267" t="s">
        <v>46168</v>
      </c>
      <c r="AL267" t="s">
        <v>46169</v>
      </c>
      <c r="AM267" t="s">
        <v>46170</v>
      </c>
      <c r="AN267" t="s">
        <v>48080</v>
      </c>
      <c r="AO267" t="s">
        <v>46143</v>
      </c>
      <c r="AP267" t="s">
        <v>46000</v>
      </c>
      <c r="AQ267" t="s">
        <v>48081</v>
      </c>
      <c r="AR267" t="s">
        <v>46145</v>
      </c>
      <c r="AS267" t="s">
        <v>46146</v>
      </c>
      <c r="AT267" t="s">
        <v>46147</v>
      </c>
      <c r="AU267" t="s">
        <v>46313</v>
      </c>
      <c r="AV267" t="s">
        <v>46074</v>
      </c>
      <c r="AW267" t="s">
        <v>46089</v>
      </c>
      <c r="AX267" t="s">
        <v>48082</v>
      </c>
      <c r="AY267" t="s">
        <v>48083</v>
      </c>
      <c r="AZ267" t="s">
        <v>46010</v>
      </c>
      <c r="BA267" t="s">
        <v>46034</v>
      </c>
      <c r="BB267" t="s">
        <v>46012</v>
      </c>
      <c r="BC267" t="s">
        <v>48084</v>
      </c>
      <c r="BD267" t="s">
        <v>48085</v>
      </c>
      <c r="BE267" t="s">
        <v>46154</v>
      </c>
    </row>
    <row r="268" spans="1:57" x14ac:dyDescent="0.2">
      <c r="A268" t="str">
        <f t="shared" ca="1" si="112"/>
        <v>{`_id`:`lcareaga_2017-10-20_07-49-58_-0500_Fri`,</v>
      </c>
      <c r="B268" t="str">
        <f t="shared" ca="1" si="113"/>
        <v>`_rev`:`1-bc6abbf523b266497612357e6fd95ed0`,</v>
      </c>
      <c r="C268" t="str">
        <f t="shared" ca="1" si="114"/>
        <v>`worksiteEncoded`:`KN_ODS_MNSHOP`,</v>
      </c>
      <c r="D268" t="str">
        <f t="shared" ca="1" si="115"/>
        <v>`client`:`KN`,</v>
      </c>
      <c r="E268" t="str">
        <f t="shared" ca="1" si="116"/>
        <v>`location`:`ODS`,</v>
      </c>
      <c r="F268" t="str">
        <f t="shared" ca="1" si="117"/>
        <v>`locID`:`MNSHOP`,</v>
      </c>
      <c r="G268" t="str">
        <f t="shared" ca="1" si="118"/>
        <v>`username`:`lcareaga`,</v>
      </c>
      <c r="H268" t="str">
        <f t="shared" ca="1" si="119"/>
        <v>`lastName`:`Careaga`,</v>
      </c>
      <c r="I268" t="str">
        <f t="shared" ca="1" si="120"/>
        <v>`firstName`:`Luis`,</v>
      </c>
      <c r="J268" t="str">
        <f t="shared" ca="1" si="121"/>
        <v>`technician`:`Careaga, Luis`,</v>
      </c>
      <c r="K268" t="str">
        <f t="shared" ca="1" si="122"/>
        <v>`timeStampM`:`2017-10-20T07:49:58-05:00`,</v>
      </c>
      <c r="L268" t="str">
        <f t="shared" ca="1" si="123"/>
        <v>`shiftSerial`:`43026_02`,</v>
      </c>
      <c r="M268" t="str">
        <f t="shared" ca="1" si="124"/>
        <v>`siteUid`:521887,</v>
      </c>
      <c r="N268" t="str">
        <f t="shared" ca="1" si="125"/>
        <v>`timeStamp`:43028.3263658912,</v>
      </c>
      <c r="O268" t="str">
        <f t="shared" ca="1" si="126"/>
        <v>`payrollPeriod`:43026,</v>
      </c>
      <c r="P268" t="str">
        <f t="shared" ca="1" si="127"/>
        <v>`payroll_Period`:43026,</v>
      </c>
      <c r="Q268" t="str">
        <f t="shared" ca="1" si="128"/>
        <v>`rprtDate`:43027,</v>
      </c>
      <c r="R268" t="str">
        <f t="shared" ca="1" si="129"/>
        <v>`ts`:0.25,</v>
      </c>
      <c r="S268" t="str">
        <f t="shared" ca="1" si="130"/>
        <v>`te`:0.708333333333333,</v>
      </c>
      <c r="T268" t="str">
        <f t="shared" ca="1" si="131"/>
        <v>`repairHrs`:11,</v>
      </c>
      <c r="U268" t="str">
        <f t="shared" ca="1" si="132"/>
        <v>`timeStarts`:`2017-10-19T06:00:00-05:00`,</v>
      </c>
      <c r="V268" t="str">
        <f t="shared" ca="1" si="133"/>
        <v>`timeEnds`:`2017-10-19T17:00:00-05:00`,</v>
      </c>
      <c r="W268" t="str">
        <f t="shared" ca="1" si="134"/>
        <v>`shift`:`AM`,</v>
      </c>
      <c r="X268" t="str">
        <f t="shared" ca="1" si="135"/>
        <v>`shiftStartTime`:`null`,</v>
      </c>
      <c r="Y268" t="str">
        <f t="shared" ca="1" si="136"/>
        <v>`wONum`:`KNSHOP`,</v>
      </c>
      <c r="Z268" t="str">
        <f t="shared" ca="1" si="137"/>
        <v>`uNum`:`10084`,</v>
      </c>
      <c r="AA268" t="str">
        <f t="shared" ca="1" si="138"/>
        <v>`notes`:`Wash unit. Check list. Remove and replace rear power end seal. Remove packing.`,</v>
      </c>
      <c r="AB268" t="str">
        <f t="shared" ca="1" si="139"/>
        <v>`shift_Serial`:`43026_02`},</v>
      </c>
      <c r="AD268" t="s">
        <v>48086</v>
      </c>
      <c r="AE268" t="s">
        <v>48087</v>
      </c>
      <c r="AF268" t="s">
        <v>45990</v>
      </c>
      <c r="AG268" t="s">
        <v>45991</v>
      </c>
      <c r="AH268" t="s">
        <v>45992</v>
      </c>
      <c r="AI268" t="s">
        <v>45993</v>
      </c>
      <c r="AJ268" t="s">
        <v>46322</v>
      </c>
      <c r="AK268" t="s">
        <v>46323</v>
      </c>
      <c r="AL268" t="s">
        <v>46324</v>
      </c>
      <c r="AM268" t="s">
        <v>46325</v>
      </c>
      <c r="AN268" t="s">
        <v>48088</v>
      </c>
      <c r="AO268" t="s">
        <v>46143</v>
      </c>
      <c r="AP268" t="s">
        <v>46000</v>
      </c>
      <c r="AQ268" t="s">
        <v>48089</v>
      </c>
      <c r="AR268" t="s">
        <v>46145</v>
      </c>
      <c r="AS268" t="s">
        <v>46146</v>
      </c>
      <c r="AT268" t="s">
        <v>46147</v>
      </c>
      <c r="AU268" t="s">
        <v>46248</v>
      </c>
      <c r="AV268" t="s">
        <v>46074</v>
      </c>
      <c r="AW268" t="s">
        <v>46103</v>
      </c>
      <c r="AX268" t="s">
        <v>47166</v>
      </c>
      <c r="AY268" t="s">
        <v>48083</v>
      </c>
      <c r="AZ268" t="s">
        <v>46010</v>
      </c>
      <c r="BA268" t="s">
        <v>46238</v>
      </c>
      <c r="BB268" t="s">
        <v>46012</v>
      </c>
      <c r="BC268" t="s">
        <v>47821</v>
      </c>
      <c r="BD268" t="s">
        <v>48090</v>
      </c>
      <c r="BE268" t="s">
        <v>46154</v>
      </c>
    </row>
    <row r="269" spans="1:57" x14ac:dyDescent="0.2">
      <c r="A269" t="str">
        <f t="shared" ca="1" si="112"/>
        <v>{`_id`:`eduardovela_2017-11-08_05-02-43_-0600_Wed`,</v>
      </c>
      <c r="B269" t="str">
        <f t="shared" ca="1" si="113"/>
        <v>`_rev`:`1-bc2cd6fe7e8720abe0b1553338a1c13b`,</v>
      </c>
      <c r="C269" t="str">
        <f t="shared" ca="1" si="114"/>
        <v>`worksiteEncoded`:`KN_ODS_MNSHOP`,</v>
      </c>
      <c r="D269" t="str">
        <f t="shared" ca="1" si="115"/>
        <v>`client`:`KN`,</v>
      </c>
      <c r="E269" t="str">
        <f t="shared" ca="1" si="116"/>
        <v>`location`:`ODS`,</v>
      </c>
      <c r="F269" t="str">
        <f t="shared" ca="1" si="117"/>
        <v>`locID`:`MNSHOP`,</v>
      </c>
      <c r="G269" t="str">
        <f t="shared" ca="1" si="118"/>
        <v>`username`:`eduardovela`,</v>
      </c>
      <c r="H269" t="str">
        <f t="shared" ca="1" si="119"/>
        <v>`lastName`:`Vela`,</v>
      </c>
      <c r="I269" t="str">
        <f t="shared" ca="1" si="120"/>
        <v>`firstName`:`Eduardo`,</v>
      </c>
      <c r="J269" t="str">
        <f t="shared" ca="1" si="121"/>
        <v>`technician`:`Vela, Eduardo`,</v>
      </c>
      <c r="K269" t="str">
        <f t="shared" ca="1" si="122"/>
        <v>`timeStampM`:`2017-11-08T05:02:43-06:00`,</v>
      </c>
      <c r="L269" t="str">
        <f t="shared" ca="1" si="123"/>
        <v>`shiftSerial`:`43040_03`,</v>
      </c>
      <c r="M269" t="str">
        <f t="shared" ca="1" si="124"/>
        <v>`siteUid`:521887,</v>
      </c>
      <c r="N269" t="str">
        <f t="shared" ca="1" si="125"/>
        <v>`timeStamp`:43047.2102255671,</v>
      </c>
      <c r="O269" t="str">
        <f t="shared" ca="1" si="126"/>
        <v>`payrollPeriod`:43040,</v>
      </c>
      <c r="P269" t="str">
        <f t="shared" ca="1" si="127"/>
        <v>`payroll_Period`:43040,</v>
      </c>
      <c r="Q269" t="str">
        <f t="shared" ca="1" si="128"/>
        <v>`rprtDate`:43042,</v>
      </c>
      <c r="R269" t="str">
        <f t="shared" ca="1" si="129"/>
        <v>`ts`:0.75,</v>
      </c>
      <c r="S269" t="str">
        <f t="shared" ca="1" si="130"/>
        <v>`te`:0.958333333333333,</v>
      </c>
      <c r="T269" t="str">
        <f t="shared" ca="1" si="131"/>
        <v>`repairHrs`:5,</v>
      </c>
      <c r="U269" t="str">
        <f t="shared" ca="1" si="132"/>
        <v>`timeStarts`:`2017-11-03T18:00:00-05:00`,</v>
      </c>
      <c r="V269" t="str">
        <f t="shared" ca="1" si="133"/>
        <v>`timeEnds`:`2017-11-03T23:00:00-05:00`,</v>
      </c>
      <c r="W269" t="str">
        <f t="shared" ca="1" si="134"/>
        <v>`shift`:`PM`,</v>
      </c>
      <c r="X269" t="str">
        <f t="shared" ca="1" si="135"/>
        <v>`shiftStartTime`:`6`,</v>
      </c>
      <c r="Y269" t="str">
        <f t="shared" ca="1" si="136"/>
        <v>`wONum`:`KNSHOP`,</v>
      </c>
      <c r="Z269" t="str">
        <f t="shared" ca="1" si="137"/>
        <v>`uNum`:`5111110`,</v>
      </c>
      <c r="AA269" t="str">
        <f t="shared" ca="1" si="138"/>
        <v>`notes`:`Review repair`,</v>
      </c>
      <c r="AB269" t="str">
        <f t="shared" ca="1" si="139"/>
        <v>`shift_Serial`:`43040_03`},</v>
      </c>
      <c r="AD269" t="s">
        <v>48091</v>
      </c>
      <c r="AE269" t="s">
        <v>48092</v>
      </c>
      <c r="AF269" t="s">
        <v>45990</v>
      </c>
      <c r="AG269" t="s">
        <v>45991</v>
      </c>
      <c r="AH269" t="s">
        <v>45992</v>
      </c>
      <c r="AI269" t="s">
        <v>45993</v>
      </c>
      <c r="AJ269" t="s">
        <v>46018</v>
      </c>
      <c r="AK269" t="s">
        <v>46019</v>
      </c>
      <c r="AL269" t="s">
        <v>46020</v>
      </c>
      <c r="AM269" t="s">
        <v>46021</v>
      </c>
      <c r="AN269" t="s">
        <v>48093</v>
      </c>
      <c r="AO269" t="s">
        <v>46195</v>
      </c>
      <c r="AP269" t="s">
        <v>46000</v>
      </c>
      <c r="AQ269" t="s">
        <v>48094</v>
      </c>
      <c r="AR269" t="s">
        <v>46047</v>
      </c>
      <c r="AS269" t="s">
        <v>46048</v>
      </c>
      <c r="AT269" t="s">
        <v>46197</v>
      </c>
      <c r="AU269" t="s">
        <v>46028</v>
      </c>
      <c r="AV269" t="s">
        <v>46029</v>
      </c>
      <c r="AW269" t="s">
        <v>46030</v>
      </c>
      <c r="AX269" t="s">
        <v>46799</v>
      </c>
      <c r="AY269" t="s">
        <v>48095</v>
      </c>
      <c r="AZ269" t="s">
        <v>46033</v>
      </c>
      <c r="BA269" t="s">
        <v>46034</v>
      </c>
      <c r="BB269" t="s">
        <v>46012</v>
      </c>
      <c r="BC269" t="s">
        <v>46660</v>
      </c>
      <c r="BD269" t="s">
        <v>48096</v>
      </c>
      <c r="BE269" t="s">
        <v>46203</v>
      </c>
    </row>
    <row r="270" spans="1:57" x14ac:dyDescent="0.2">
      <c r="A270" t="str">
        <f t="shared" ca="1" si="112"/>
        <v>{`_id`:`omega_2017-10-29_06-44-51_-0500_Sun`,</v>
      </c>
      <c r="B270" t="str">
        <f t="shared" ca="1" si="113"/>
        <v>`_rev`:`1-bb59ce53a52bce1b58a29a58b54d850a`,</v>
      </c>
      <c r="C270" t="str">
        <f t="shared" ca="1" si="114"/>
        <v>`worksiteEncoded`:`KN_ODS_MNSHOP`,</v>
      </c>
      <c r="D270" t="str">
        <f t="shared" ca="1" si="115"/>
        <v>`client`:`KN`,</v>
      </c>
      <c r="E270" t="str">
        <f t="shared" ca="1" si="116"/>
        <v>`location`:`ODS`,</v>
      </c>
      <c r="F270" t="str">
        <f t="shared" ca="1" si="117"/>
        <v>`locID`:`MNSHOP`,</v>
      </c>
      <c r="G270" t="str">
        <f t="shared" ca="1" si="118"/>
        <v>`username`:`omega`,</v>
      </c>
      <c r="H270" t="str">
        <f t="shared" ca="1" si="119"/>
        <v>`lastName`:`Tijerina`,</v>
      </c>
      <c r="I270" t="str">
        <f t="shared" ca="1" si="120"/>
        <v>`firstName`:`Rene`,</v>
      </c>
      <c r="J270" t="str">
        <f t="shared" ca="1" si="121"/>
        <v>`technician`:`Tijerina, Rene`,</v>
      </c>
      <c r="K270" t="str">
        <f t="shared" ca="1" si="122"/>
        <v>`timeStampM`:`2017-10-29T06:44:51-05:00`,</v>
      </c>
      <c r="L270" t="str">
        <f t="shared" ca="1" si="123"/>
        <v>`shiftSerial`:`43033_04`,</v>
      </c>
      <c r="M270" t="str">
        <f t="shared" ca="1" si="124"/>
        <v>`siteUid`:521887,</v>
      </c>
      <c r="N270" t="str">
        <f t="shared" ca="1" si="125"/>
        <v>`timeStamp`:43037.2811459259,</v>
      </c>
      <c r="O270" t="str">
        <f t="shared" ca="1" si="126"/>
        <v>`payrollPeriod`:43033,</v>
      </c>
      <c r="P270" t="str">
        <f t="shared" ca="1" si="127"/>
        <v>`payroll_Period`:43033,</v>
      </c>
      <c r="Q270" t="str">
        <f t="shared" ca="1" si="128"/>
        <v>`rprtDate`:43036,</v>
      </c>
      <c r="R270" t="str">
        <f t="shared" ca="1" si="129"/>
        <v>`ts`:0.916666666666667,</v>
      </c>
      <c r="S270" t="str">
        <f t="shared" ca="1" si="130"/>
        <v>`te`:0.0833333333333333,</v>
      </c>
      <c r="T270" t="str">
        <f t="shared" ca="1" si="131"/>
        <v>`repairHrs`:4,</v>
      </c>
      <c r="U270" t="str">
        <f t="shared" ca="1" si="132"/>
        <v>`timeStarts`:`2017-10-28T22:00:00-05:00`,</v>
      </c>
      <c r="V270" t="str">
        <f t="shared" ca="1" si="133"/>
        <v>`timeEnds`:`2017-10-29T02:00:00-05:00`,</v>
      </c>
      <c r="W270" t="str">
        <f t="shared" ca="1" si="134"/>
        <v>`shift`:`PM`,</v>
      </c>
      <c r="X270" t="str">
        <f t="shared" ca="1" si="135"/>
        <v>`shiftStartTime`:`19`,</v>
      </c>
      <c r="Y270" t="str">
        <f t="shared" ca="1" si="136"/>
        <v>`wONum`:`KNSHOP`,</v>
      </c>
      <c r="Z270" t="str">
        <f t="shared" ca="1" si="137"/>
        <v>`uNum`:`5111110`,</v>
      </c>
      <c r="AA270" t="str">
        <f t="shared" ca="1" si="138"/>
        <v>`notes`:`Help rotate valves and align flanges`,</v>
      </c>
      <c r="AB270" t="str">
        <f t="shared" ca="1" si="139"/>
        <v>`shift_Serial`:`43033_04`},</v>
      </c>
      <c r="AD270" t="s">
        <v>48097</v>
      </c>
      <c r="AE270" t="s">
        <v>48098</v>
      </c>
      <c r="AF270" t="s">
        <v>45990</v>
      </c>
      <c r="AG270" t="s">
        <v>45991</v>
      </c>
      <c r="AH270" t="s">
        <v>45992</v>
      </c>
      <c r="AI270" t="s">
        <v>45993</v>
      </c>
      <c r="AJ270" t="s">
        <v>46527</v>
      </c>
      <c r="AK270" t="s">
        <v>46528</v>
      </c>
      <c r="AL270" t="s">
        <v>46529</v>
      </c>
      <c r="AM270" t="s">
        <v>46530</v>
      </c>
      <c r="AN270" t="s">
        <v>48099</v>
      </c>
      <c r="AO270" t="s">
        <v>47401</v>
      </c>
      <c r="AP270" t="s">
        <v>46000</v>
      </c>
      <c r="AQ270" t="s">
        <v>48100</v>
      </c>
      <c r="AR270" t="s">
        <v>46002</v>
      </c>
      <c r="AS270" t="s">
        <v>46003</v>
      </c>
      <c r="AT270" t="s">
        <v>47403</v>
      </c>
      <c r="AU270" t="s">
        <v>46582</v>
      </c>
      <c r="AV270" t="s">
        <v>46533</v>
      </c>
      <c r="AW270" t="s">
        <v>46089</v>
      </c>
      <c r="AX270" t="s">
        <v>48101</v>
      </c>
      <c r="AY270" t="s">
        <v>48102</v>
      </c>
      <c r="AZ270" t="s">
        <v>46033</v>
      </c>
      <c r="BA270" t="s">
        <v>46136</v>
      </c>
      <c r="BB270" t="s">
        <v>46012</v>
      </c>
      <c r="BC270" t="s">
        <v>46660</v>
      </c>
      <c r="BD270" t="s">
        <v>48103</v>
      </c>
      <c r="BE270" t="s">
        <v>47408</v>
      </c>
    </row>
    <row r="271" spans="1:57" x14ac:dyDescent="0.2">
      <c r="A271" t="str">
        <f t="shared" ca="1" si="112"/>
        <v>{`_id`:`storrestrejo_2017-10-09_15-45-35_-0500_Mon`,</v>
      </c>
      <c r="B271" t="str">
        <f t="shared" ca="1" si="113"/>
        <v>`_rev`:`1-bab70371b1a8b2980f8f310a9d930056`,</v>
      </c>
      <c r="C271" t="str">
        <f t="shared" ca="1" si="114"/>
        <v>`worksiteEncoded`:`KN_ODS_MNSHOP`,</v>
      </c>
      <c r="D271" t="str">
        <f t="shared" ca="1" si="115"/>
        <v>`client`:`KN`,</v>
      </c>
      <c r="E271" t="str">
        <f t="shared" ca="1" si="116"/>
        <v>`location`:`ODS`,</v>
      </c>
      <c r="F271" t="str">
        <f t="shared" ca="1" si="117"/>
        <v>`locID`:`MNSHOP`,</v>
      </c>
      <c r="G271" t="str">
        <f t="shared" ca="1" si="118"/>
        <v>`username`:`storrestrejo`,</v>
      </c>
      <c r="H271" t="str">
        <f t="shared" ca="1" si="119"/>
        <v>`lastName`:`Torres Trejo`,</v>
      </c>
      <c r="I271" t="str">
        <f t="shared" ca="1" si="120"/>
        <v>`firstName`:`Servando`,</v>
      </c>
      <c r="J271" t="str">
        <f t="shared" ca="1" si="121"/>
        <v>`technician`:`Torres Trejo, Servando`,</v>
      </c>
      <c r="K271" t="str">
        <f t="shared" ca="1" si="122"/>
        <v>`timeStampM`:`2017-10-09T15:45:35-05:00`,</v>
      </c>
      <c r="L271" t="str">
        <f t="shared" ca="1" si="123"/>
        <v>`shiftSerial`:`43012_05`,</v>
      </c>
      <c r="M271" t="str">
        <f t="shared" ca="1" si="124"/>
        <v>`siteUid`:521887,</v>
      </c>
      <c r="N271" t="str">
        <f t="shared" ca="1" si="125"/>
        <v>`timeStamp`:43017.6566636574,</v>
      </c>
      <c r="O271" t="str">
        <f t="shared" ca="1" si="126"/>
        <v>`payrollPeriod`:43012,</v>
      </c>
      <c r="P271" t="str">
        <f t="shared" ca="1" si="127"/>
        <v>`payroll_Period`:43012,</v>
      </c>
      <c r="Q271" t="str">
        <f t="shared" ca="1" si="128"/>
        <v>`rprtDate`:43016,</v>
      </c>
      <c r="R271" t="str">
        <f t="shared" ca="1" si="129"/>
        <v>`ts`:0.166666666666667,</v>
      </c>
      <c r="S271" t="str">
        <f t="shared" ca="1" si="130"/>
        <v>`te`:0.25,</v>
      </c>
      <c r="T271" t="str">
        <f t="shared" ca="1" si="131"/>
        <v>`repairHrs`:2,</v>
      </c>
      <c r="U271" t="str">
        <f t="shared" ca="1" si="132"/>
        <v>`timeStarts`:`2017-10-09T04:00:00-05:00`,</v>
      </c>
      <c r="V271" t="str">
        <f t="shared" ca="1" si="133"/>
        <v>`timeEnds`:`2017-10-09T06:00:00-05:00`,</v>
      </c>
      <c r="W271" t="str">
        <f t="shared" ca="1" si="134"/>
        <v>`shift`:`PM`,</v>
      </c>
      <c r="X271" t="str">
        <f t="shared" ca="1" si="135"/>
        <v>`shiftStartTime`:`6`,</v>
      </c>
      <c r="Y271" t="str">
        <f t="shared" ca="1" si="136"/>
        <v>`wONum`:`KNSHOP`,</v>
      </c>
      <c r="Z271" t="str">
        <f t="shared" ca="1" si="137"/>
        <v>`uNum`:`HP-086`,</v>
      </c>
      <c r="AA271" t="str">
        <f t="shared" ca="1" si="138"/>
        <v>`notes`:`Coreguir fugas en mangueras de fan motor ,y motor hidraulico`,</v>
      </c>
      <c r="AB271" t="str">
        <f t="shared" ca="1" si="139"/>
        <v>`shift_Serial`:`43012_05`},</v>
      </c>
      <c r="AD271" t="s">
        <v>48104</v>
      </c>
      <c r="AE271" t="s">
        <v>48105</v>
      </c>
      <c r="AF271" t="s">
        <v>45990</v>
      </c>
      <c r="AG271" t="s">
        <v>45991</v>
      </c>
      <c r="AH271" t="s">
        <v>45992</v>
      </c>
      <c r="AI271" t="s">
        <v>45993</v>
      </c>
      <c r="AJ271" t="s">
        <v>46413</v>
      </c>
      <c r="AK271" t="s">
        <v>46414</v>
      </c>
      <c r="AL271" t="s">
        <v>46415</v>
      </c>
      <c r="AM271" t="s">
        <v>46416</v>
      </c>
      <c r="AN271" t="s">
        <v>48106</v>
      </c>
      <c r="AO271" t="s">
        <v>46023</v>
      </c>
      <c r="AP271" t="s">
        <v>46000</v>
      </c>
      <c r="AQ271" t="s">
        <v>48107</v>
      </c>
      <c r="AR271" t="s">
        <v>46025</v>
      </c>
      <c r="AS271" t="s">
        <v>46026</v>
      </c>
      <c r="AT271" t="s">
        <v>46027</v>
      </c>
      <c r="AU271" t="s">
        <v>46378</v>
      </c>
      <c r="AV271" t="s">
        <v>47522</v>
      </c>
      <c r="AW271" t="s">
        <v>46116</v>
      </c>
      <c r="AX271" t="s">
        <v>48108</v>
      </c>
      <c r="AY271" t="s">
        <v>47524</v>
      </c>
      <c r="AZ271" t="s">
        <v>46033</v>
      </c>
      <c r="BA271" t="s">
        <v>46034</v>
      </c>
      <c r="BB271" t="s">
        <v>46012</v>
      </c>
      <c r="BC271" t="s">
        <v>47525</v>
      </c>
      <c r="BD271" t="s">
        <v>48109</v>
      </c>
      <c r="BE271" t="s">
        <v>46037</v>
      </c>
    </row>
    <row r="272" spans="1:57" x14ac:dyDescent="0.2">
      <c r="A272" t="str">
        <f t="shared" ca="1" si="112"/>
        <v>{`_id`:`treyes_2017-11-01_07-10-21_-0500_Wed`,</v>
      </c>
      <c r="B272" t="str">
        <f t="shared" ca="1" si="113"/>
        <v>`_rev`:`1-ba112489e549c2c1d13b356c6fd5ba74`,</v>
      </c>
      <c r="C272" t="str">
        <f t="shared" ca="1" si="114"/>
        <v>`worksiteEncoded`:`KN_ODS_MNSHOP`,</v>
      </c>
      <c r="D272" t="str">
        <f t="shared" ca="1" si="115"/>
        <v>`client`:`KN`,</v>
      </c>
      <c r="E272" t="str">
        <f t="shared" ca="1" si="116"/>
        <v>`location`:`ODS`,</v>
      </c>
      <c r="F272" t="str">
        <f t="shared" ca="1" si="117"/>
        <v>`locID`:`MNSHOP`,</v>
      </c>
      <c r="G272" t="str">
        <f t="shared" ca="1" si="118"/>
        <v>`username`:`treyes`,</v>
      </c>
      <c r="H272" t="str">
        <f t="shared" ca="1" si="119"/>
        <v>`lastName`:`Reyes`,</v>
      </c>
      <c r="I272" t="str">
        <f t="shared" ca="1" si="120"/>
        <v>`firstName`:`Tommy`,</v>
      </c>
      <c r="J272" t="str">
        <f t="shared" ca="1" si="121"/>
        <v>`technician`:`Reyes, Tommy`,</v>
      </c>
      <c r="K272" t="str">
        <f t="shared" ca="1" si="122"/>
        <v>`timeStampM`:`2017-11-01T07:10:21-05:00`,</v>
      </c>
      <c r="L272" t="str">
        <f t="shared" ca="1" si="123"/>
        <v>`shiftSerial`:`43033_07`,</v>
      </c>
      <c r="M272" t="str">
        <f t="shared" ca="1" si="124"/>
        <v>`siteUid`:521887,</v>
      </c>
      <c r="N272" t="str">
        <f t="shared" ca="1" si="125"/>
        <v>`timeStamp`:43040.2988615394,</v>
      </c>
      <c r="O272" t="str">
        <f t="shared" ca="1" si="126"/>
        <v>`payrollPeriod`:43033,</v>
      </c>
      <c r="P272" t="str">
        <f t="shared" ca="1" si="127"/>
        <v>`payroll_Period`:43033,</v>
      </c>
      <c r="Q272" t="str">
        <f t="shared" ca="1" si="128"/>
        <v>`rprtDate`:43039,</v>
      </c>
      <c r="R272" t="str">
        <f t="shared" ca="1" si="129"/>
        <v>`ts`:0.291666666666667,</v>
      </c>
      <c r="S272" t="str">
        <f t="shared" ca="1" si="130"/>
        <v>`te`:0.416666666666667,</v>
      </c>
      <c r="T272" t="str">
        <f t="shared" ca="1" si="131"/>
        <v>`repairHrs`:3,</v>
      </c>
      <c r="U272" t="str">
        <f t="shared" ca="1" si="132"/>
        <v>`timeStarts`:`2017-10-31T07:00:00-05:00`,</v>
      </c>
      <c r="V272" t="str">
        <f t="shared" ca="1" si="133"/>
        <v>`timeEnds`:`2017-10-31T10:00:00-05:00`,</v>
      </c>
      <c r="W272" t="str">
        <f t="shared" ca="1" si="134"/>
        <v>`shift`:`AM`,</v>
      </c>
      <c r="X272" t="str">
        <f t="shared" ca="1" si="135"/>
        <v>`shiftStartTime`:`7`,</v>
      </c>
      <c r="Y272" t="str">
        <f t="shared" ca="1" si="136"/>
        <v>`wONum`:`KNSHOP`,</v>
      </c>
      <c r="Z272" t="str">
        <f t="shared" ca="1" si="137"/>
        <v>`uNum`:`HP-076`,</v>
      </c>
      <c r="AA272" t="str">
        <f t="shared" ca="1" si="138"/>
        <v>`notes`:`Put  fluid end back on pump put back holes and clamps`,</v>
      </c>
      <c r="AB272" t="str">
        <f t="shared" ca="1" si="139"/>
        <v>`shift_Serial`:`43033_07`},</v>
      </c>
      <c r="AD272" t="s">
        <v>48110</v>
      </c>
      <c r="AE272" t="s">
        <v>48111</v>
      </c>
      <c r="AF272" t="s">
        <v>45990</v>
      </c>
      <c r="AG272" t="s">
        <v>45991</v>
      </c>
      <c r="AH272" t="s">
        <v>45992</v>
      </c>
      <c r="AI272" t="s">
        <v>45993</v>
      </c>
      <c r="AJ272" t="s">
        <v>45994</v>
      </c>
      <c r="AK272" t="s">
        <v>45995</v>
      </c>
      <c r="AL272" t="s">
        <v>45996</v>
      </c>
      <c r="AM272" t="s">
        <v>45997</v>
      </c>
      <c r="AN272" t="s">
        <v>48112</v>
      </c>
      <c r="AO272" t="s">
        <v>46973</v>
      </c>
      <c r="AP272" t="s">
        <v>46000</v>
      </c>
      <c r="AQ272" t="s">
        <v>48113</v>
      </c>
      <c r="AR272" t="s">
        <v>46002</v>
      </c>
      <c r="AS272" t="s">
        <v>46003</v>
      </c>
      <c r="AT272" t="s">
        <v>46975</v>
      </c>
      <c r="AU272" t="s">
        <v>46063</v>
      </c>
      <c r="AV272" t="s">
        <v>46159</v>
      </c>
      <c r="AW272" t="s">
        <v>46160</v>
      </c>
      <c r="AX272" t="s">
        <v>48114</v>
      </c>
      <c r="AY272" t="s">
        <v>48115</v>
      </c>
      <c r="AZ272" t="s">
        <v>46010</v>
      </c>
      <c r="BA272" t="s">
        <v>46011</v>
      </c>
      <c r="BB272" t="s">
        <v>46012</v>
      </c>
      <c r="BC272" t="s">
        <v>47678</v>
      </c>
      <c r="BD272" t="s">
        <v>48116</v>
      </c>
      <c r="BE272" t="s">
        <v>46980</v>
      </c>
    </row>
    <row r="273" spans="1:57" x14ac:dyDescent="0.2">
      <c r="A273" t="str">
        <f t="shared" ca="1" si="112"/>
        <v>{`_id`:`lcareaga_2017-11-10_06-44-25_-0600_Fri`,</v>
      </c>
      <c r="B273" t="str">
        <f t="shared" ca="1" si="113"/>
        <v>`_rev`:`1-b9a0b87807878b1afc739eed8c561b33`,</v>
      </c>
      <c r="C273" t="str">
        <f t="shared" ca="1" si="114"/>
        <v>`worksiteEncoded`:`KN_ODS_MNSHOP`,</v>
      </c>
      <c r="D273" t="str">
        <f t="shared" ca="1" si="115"/>
        <v>`client`:`KN`,</v>
      </c>
      <c r="E273" t="str">
        <f t="shared" ca="1" si="116"/>
        <v>`location`:`ODS`,</v>
      </c>
      <c r="F273" t="str">
        <f t="shared" ca="1" si="117"/>
        <v>`locID`:`MNSHOP`,</v>
      </c>
      <c r="G273" t="str">
        <f t="shared" ca="1" si="118"/>
        <v>`username`:`lcareaga`,</v>
      </c>
      <c r="H273" t="str">
        <f t="shared" ca="1" si="119"/>
        <v>`lastName`:`Careaga`,</v>
      </c>
      <c r="I273" t="str">
        <f t="shared" ca="1" si="120"/>
        <v>`firstName`:`Luis`,</v>
      </c>
      <c r="J273" t="str">
        <f t="shared" ca="1" si="121"/>
        <v>`technician`:`Careaga, Luis`,</v>
      </c>
      <c r="K273" t="str">
        <f t="shared" ca="1" si="122"/>
        <v>`timeStampM`:`2017-11-10T06:44:25-06:00`,</v>
      </c>
      <c r="L273" t="str">
        <f t="shared" ca="1" si="123"/>
        <v>`shiftSerial`:`43047_02`,</v>
      </c>
      <c r="M273" t="str">
        <f t="shared" ca="1" si="124"/>
        <v>`siteUid`:521887,</v>
      </c>
      <c r="N273" t="str">
        <f t="shared" ca="1" si="125"/>
        <v>`timeStamp`:43049.2808461921,</v>
      </c>
      <c r="O273" t="str">
        <f t="shared" ca="1" si="126"/>
        <v>`payrollPeriod`:43047,</v>
      </c>
      <c r="P273" t="str">
        <f t="shared" ca="1" si="127"/>
        <v>`payroll_Period`:43047,</v>
      </c>
      <c r="Q273" t="str">
        <f t="shared" ca="1" si="128"/>
        <v>`rprtDate`:43048,</v>
      </c>
      <c r="R273" t="str">
        <f t="shared" ca="1" si="129"/>
        <v>`ts`:0.5,</v>
      </c>
      <c r="S273" t="str">
        <f t="shared" ca="1" si="130"/>
        <v>`te`:0.708333333333333,</v>
      </c>
      <c r="T273" t="str">
        <f t="shared" ca="1" si="131"/>
        <v>`repairHrs`:5,</v>
      </c>
      <c r="U273" t="str">
        <f t="shared" ca="1" si="132"/>
        <v>`timeStarts`:`2017-11-09T12:00:00-06:00`,</v>
      </c>
      <c r="V273" t="str">
        <f t="shared" ca="1" si="133"/>
        <v>`timeEnds`:`2017-11-09T17:00:00-06:00`,</v>
      </c>
      <c r="W273" t="str">
        <f t="shared" ca="1" si="134"/>
        <v>`shift`:`AM`,</v>
      </c>
      <c r="X273" t="str">
        <f t="shared" ca="1" si="135"/>
        <v>`shiftStartTime`:`null`,</v>
      </c>
      <c r="Y273" t="str">
        <f t="shared" ca="1" si="136"/>
        <v>`wONum`:`KNSHOP`,</v>
      </c>
      <c r="Z273" t="str">
        <f t="shared" ca="1" si="137"/>
        <v>`uNum`:`506068`,</v>
      </c>
      <c r="AA273" t="str">
        <f t="shared" ca="1" si="138"/>
        <v>`notes`:`Remove and replace Packing, valves and seats.`,</v>
      </c>
      <c r="AB273" t="str">
        <f t="shared" ca="1" si="139"/>
        <v>`shift_Serial`:`43047_02`},</v>
      </c>
      <c r="AD273" t="s">
        <v>48117</v>
      </c>
      <c r="AE273" t="s">
        <v>48118</v>
      </c>
      <c r="AF273" t="s">
        <v>45990</v>
      </c>
      <c r="AG273" t="s">
        <v>45991</v>
      </c>
      <c r="AH273" t="s">
        <v>45992</v>
      </c>
      <c r="AI273" t="s">
        <v>45993</v>
      </c>
      <c r="AJ273" t="s">
        <v>46322</v>
      </c>
      <c r="AK273" t="s">
        <v>46323</v>
      </c>
      <c r="AL273" t="s">
        <v>46324</v>
      </c>
      <c r="AM273" t="s">
        <v>46325</v>
      </c>
      <c r="AN273" t="s">
        <v>48119</v>
      </c>
      <c r="AO273" t="s">
        <v>46129</v>
      </c>
      <c r="AP273" t="s">
        <v>46000</v>
      </c>
      <c r="AQ273" t="s">
        <v>48120</v>
      </c>
      <c r="AR273" t="s">
        <v>46131</v>
      </c>
      <c r="AS273" t="s">
        <v>46132</v>
      </c>
      <c r="AT273" t="s">
        <v>46133</v>
      </c>
      <c r="AU273" t="s">
        <v>46429</v>
      </c>
      <c r="AV273" t="s">
        <v>46074</v>
      </c>
      <c r="AW273" t="s">
        <v>46030</v>
      </c>
      <c r="AX273" t="s">
        <v>48121</v>
      </c>
      <c r="AY273" t="s">
        <v>47270</v>
      </c>
      <c r="AZ273" t="s">
        <v>46010</v>
      </c>
      <c r="BA273" t="s">
        <v>46238</v>
      </c>
      <c r="BB273" t="s">
        <v>46012</v>
      </c>
      <c r="BC273" t="s">
        <v>46137</v>
      </c>
      <c r="BD273" t="s">
        <v>48122</v>
      </c>
      <c r="BE273" t="s">
        <v>46139</v>
      </c>
    </row>
    <row r="274" spans="1:57" x14ac:dyDescent="0.2">
      <c r="A274" t="str">
        <f t="shared" ca="1" si="112"/>
        <v>{`_id`:`lcareaga_2017-10-08_20-23-03_-0500_Sun`,</v>
      </c>
      <c r="B274" t="str">
        <f t="shared" ca="1" si="113"/>
        <v>`_rev`:`1-b994793affc00bea33e2a2ba767302b9`,</v>
      </c>
      <c r="C274" t="str">
        <f t="shared" ca="1" si="114"/>
        <v>`worksiteEncoded`:`KN_ODS_MNSHOP`,</v>
      </c>
      <c r="D274" t="str">
        <f t="shared" ca="1" si="115"/>
        <v>`client`:`KN`,</v>
      </c>
      <c r="E274" t="str">
        <f t="shared" ca="1" si="116"/>
        <v>`location`:`ODS`,</v>
      </c>
      <c r="F274" t="str">
        <f t="shared" ca="1" si="117"/>
        <v>`locID`:`MNSHOP`,</v>
      </c>
      <c r="G274" t="str">
        <f t="shared" ca="1" si="118"/>
        <v>`username`:`lcareaga`,</v>
      </c>
      <c r="H274" t="str">
        <f t="shared" ca="1" si="119"/>
        <v>`lastName`:`Careaga`,</v>
      </c>
      <c r="I274" t="str">
        <f t="shared" ca="1" si="120"/>
        <v>`firstName`:`Luis`,</v>
      </c>
      <c r="J274" t="str">
        <f t="shared" ca="1" si="121"/>
        <v>`technician`:`Careaga, Luis`,</v>
      </c>
      <c r="K274" t="str">
        <f t="shared" ca="1" si="122"/>
        <v>`timeStampM`:`2017-10-08T20:23:03-05:00`,</v>
      </c>
      <c r="L274" t="str">
        <f t="shared" ca="1" si="123"/>
        <v>`shiftSerial`:`43012_05`,</v>
      </c>
      <c r="M274" t="str">
        <f t="shared" ca="1" si="124"/>
        <v>`siteUid`:521887,</v>
      </c>
      <c r="N274" t="str">
        <f t="shared" ca="1" si="125"/>
        <v>`timeStamp`:43016.8493503125,</v>
      </c>
      <c r="O274" t="str">
        <f t="shared" ca="1" si="126"/>
        <v>`payrollPeriod`:43012,</v>
      </c>
      <c r="P274" t="str">
        <f t="shared" ca="1" si="127"/>
        <v>`payroll_Period`:43012,</v>
      </c>
      <c r="Q274" t="str">
        <f t="shared" ca="1" si="128"/>
        <v>`rprtDate`:43016,</v>
      </c>
      <c r="R274" t="str">
        <f t="shared" ca="1" si="129"/>
        <v>`ts`:0.25,</v>
      </c>
      <c r="S274" t="str">
        <f t="shared" ca="1" si="130"/>
        <v>`te`:0.708333333333333,</v>
      </c>
      <c r="T274" t="str">
        <f t="shared" ca="1" si="131"/>
        <v>`repairHrs`:11,</v>
      </c>
      <c r="U274" t="str">
        <f t="shared" ca="1" si="132"/>
        <v>`timeStarts`:`2017-10-08T06:00:00-05:00`,</v>
      </c>
      <c r="V274" t="str">
        <f t="shared" ca="1" si="133"/>
        <v>`timeEnds`:`2017-10-08T17:00:00-05:00`,</v>
      </c>
      <c r="W274" t="str">
        <f t="shared" ca="1" si="134"/>
        <v>`shift`:`AM`,</v>
      </c>
      <c r="X274" t="str">
        <f t="shared" ca="1" si="135"/>
        <v>`shiftStartTime`:`null`,</v>
      </c>
      <c r="Y274" t="str">
        <f t="shared" ca="1" si="136"/>
        <v>`wONum`:`KNSHOP`,</v>
      </c>
      <c r="Z274" t="str">
        <f t="shared" ca="1" si="137"/>
        <v>`uNum`:`506070`,</v>
      </c>
      <c r="AA274" t="str">
        <f t="shared" ca="1" si="138"/>
        <v>`notes`:`Installed turbo. Removed broken bolt. Rethread holes and Rethread exhaust bolts due to being striped`,</v>
      </c>
      <c r="AB274" t="str">
        <f t="shared" ca="1" si="139"/>
        <v>`shift_Serial`:`43012_05`},</v>
      </c>
      <c r="AD274" t="s">
        <v>48123</v>
      </c>
      <c r="AE274" t="s">
        <v>48124</v>
      </c>
      <c r="AF274" t="s">
        <v>45990</v>
      </c>
      <c r="AG274" t="s">
        <v>45991</v>
      </c>
      <c r="AH274" t="s">
        <v>45992</v>
      </c>
      <c r="AI274" t="s">
        <v>45993</v>
      </c>
      <c r="AJ274" t="s">
        <v>46322</v>
      </c>
      <c r="AK274" t="s">
        <v>46323</v>
      </c>
      <c r="AL274" t="s">
        <v>46324</v>
      </c>
      <c r="AM274" t="s">
        <v>46325</v>
      </c>
      <c r="AN274" t="s">
        <v>48125</v>
      </c>
      <c r="AO274" t="s">
        <v>46023</v>
      </c>
      <c r="AP274" t="s">
        <v>46000</v>
      </c>
      <c r="AQ274" t="s">
        <v>48126</v>
      </c>
      <c r="AR274" t="s">
        <v>46025</v>
      </c>
      <c r="AS274" t="s">
        <v>46026</v>
      </c>
      <c r="AT274" t="s">
        <v>46027</v>
      </c>
      <c r="AU274" t="s">
        <v>46248</v>
      </c>
      <c r="AV274" t="s">
        <v>46074</v>
      </c>
      <c r="AW274" t="s">
        <v>46103</v>
      </c>
      <c r="AX274" t="s">
        <v>48127</v>
      </c>
      <c r="AY274" t="s">
        <v>48128</v>
      </c>
      <c r="AZ274" t="s">
        <v>46010</v>
      </c>
      <c r="BA274" t="s">
        <v>46238</v>
      </c>
      <c r="BB274" t="s">
        <v>46012</v>
      </c>
      <c r="BC274" t="s">
        <v>46106</v>
      </c>
      <c r="BD274" t="s">
        <v>48129</v>
      </c>
      <c r="BE274" t="s">
        <v>46037</v>
      </c>
    </row>
    <row r="275" spans="1:57" x14ac:dyDescent="0.2">
      <c r="A275" t="str">
        <f t="shared" ca="1" si="112"/>
        <v>{`_id`:`marodriguez_2017-10-29_15-59-42_-0600_Sun`,</v>
      </c>
      <c r="B275" t="str">
        <f t="shared" ca="1" si="113"/>
        <v>`_rev`:`1-b9213d4739dce4b3d7df291945b668d3`,</v>
      </c>
      <c r="C275" t="str">
        <f t="shared" ca="1" si="114"/>
        <v>`worksiteEncoded`:`KN_ODS_MNSHOP`,</v>
      </c>
      <c r="D275" t="str">
        <f t="shared" ca="1" si="115"/>
        <v>`client`:`KN`,</v>
      </c>
      <c r="E275" t="str">
        <f t="shared" ca="1" si="116"/>
        <v>`location`:`ODS`,</v>
      </c>
      <c r="F275" t="str">
        <f t="shared" ca="1" si="117"/>
        <v>`locID`:`MNSHOP`,</v>
      </c>
      <c r="G275" t="str">
        <f t="shared" ca="1" si="118"/>
        <v>`username`:`marodriguez`,</v>
      </c>
      <c r="H275" t="str">
        <f t="shared" ca="1" si="119"/>
        <v>`lastName`:`Rodriguez`,</v>
      </c>
      <c r="I275" t="str">
        <f t="shared" ca="1" si="120"/>
        <v>`firstName`:`Marco`,</v>
      </c>
      <c r="J275" t="str">
        <f t="shared" ca="1" si="121"/>
        <v>`technician`:`Rodriguez, Marco`,</v>
      </c>
      <c r="K275" t="str">
        <f t="shared" ca="1" si="122"/>
        <v>`timeStampM`:`2017-10-29T15:59:42-06:00`,</v>
      </c>
      <c r="L275" t="str">
        <f t="shared" ca="1" si="123"/>
        <v>`shiftSerial`:`43033_04`,</v>
      </c>
      <c r="M275" t="str">
        <f t="shared" ca="1" si="124"/>
        <v>`siteUid`:521887,</v>
      </c>
      <c r="N275" t="str">
        <f t="shared" ca="1" si="125"/>
        <v>`timeStamp`:43037.6664615972,</v>
      </c>
      <c r="O275" t="str">
        <f t="shared" ca="1" si="126"/>
        <v>`payrollPeriod`:43033,</v>
      </c>
      <c r="P275" t="str">
        <f t="shared" ca="1" si="127"/>
        <v>`payroll_Period`:43033,</v>
      </c>
      <c r="Q275" t="str">
        <f t="shared" ca="1" si="128"/>
        <v>`rprtDate`:43036,</v>
      </c>
      <c r="R275" t="str">
        <f t="shared" ca="1" si="129"/>
        <v>`ts`:0.104166666666667,</v>
      </c>
      <c r="S275" t="str">
        <f t="shared" ca="1" si="130"/>
        <v>`te`:0.166666666666667,</v>
      </c>
      <c r="T275" t="str">
        <f t="shared" ca="1" si="131"/>
        <v>`repairHrs`:1.5,</v>
      </c>
      <c r="U275" t="str">
        <f t="shared" ca="1" si="132"/>
        <v>`timeStarts`:`2017-10-29T02:30:00-06:00`,</v>
      </c>
      <c r="V275" t="str">
        <f t="shared" ca="1" si="133"/>
        <v>`timeEnds`:`2017-10-29T04:00:00-06:00`,</v>
      </c>
      <c r="W275" t="str">
        <f t="shared" ca="1" si="134"/>
        <v>`shift`:`PM`,</v>
      </c>
      <c r="X275" t="str">
        <f t="shared" ca="1" si="135"/>
        <v>`shiftStartTime`:`19`,</v>
      </c>
      <c r="Y275" t="str">
        <f t="shared" ca="1" si="136"/>
        <v>`wONum`:`KNSHOP`,</v>
      </c>
      <c r="Z275" t="str">
        <f t="shared" ca="1" si="137"/>
        <v>`uNum`:`210`,</v>
      </c>
      <c r="AA275" t="str">
        <f t="shared" ca="1" si="138"/>
        <v>`notes`:`Check list top off fluids`,</v>
      </c>
      <c r="AB275" t="str">
        <f t="shared" ca="1" si="139"/>
        <v>`shift_Serial`:`43033_04`},</v>
      </c>
      <c r="AD275" t="s">
        <v>48130</v>
      </c>
      <c r="AE275" t="s">
        <v>48131</v>
      </c>
      <c r="AF275" t="s">
        <v>45990</v>
      </c>
      <c r="AG275" t="s">
        <v>45991</v>
      </c>
      <c r="AH275" t="s">
        <v>45992</v>
      </c>
      <c r="AI275" t="s">
        <v>45993</v>
      </c>
      <c r="AJ275" t="s">
        <v>46124</v>
      </c>
      <c r="AK275" t="s">
        <v>46125</v>
      </c>
      <c r="AL275" t="s">
        <v>46126</v>
      </c>
      <c r="AM275" t="s">
        <v>46127</v>
      </c>
      <c r="AN275" t="s">
        <v>48132</v>
      </c>
      <c r="AO275" t="s">
        <v>47401</v>
      </c>
      <c r="AP275" t="s">
        <v>46000</v>
      </c>
      <c r="AQ275" t="s">
        <v>48133</v>
      </c>
      <c r="AR275" t="s">
        <v>46002</v>
      </c>
      <c r="AS275" t="s">
        <v>46003</v>
      </c>
      <c r="AT275" t="s">
        <v>47403</v>
      </c>
      <c r="AU275" t="s">
        <v>48134</v>
      </c>
      <c r="AV275" t="s">
        <v>46670</v>
      </c>
      <c r="AW275" t="s">
        <v>48135</v>
      </c>
      <c r="AX275" t="s">
        <v>48136</v>
      </c>
      <c r="AY275" t="s">
        <v>48137</v>
      </c>
      <c r="AZ275" t="s">
        <v>46033</v>
      </c>
      <c r="BA275" t="s">
        <v>46136</v>
      </c>
      <c r="BB275" t="s">
        <v>46012</v>
      </c>
      <c r="BC275" t="s">
        <v>47246</v>
      </c>
      <c r="BD275" t="s">
        <v>48138</v>
      </c>
      <c r="BE275" t="s">
        <v>47408</v>
      </c>
    </row>
    <row r="276" spans="1:57" x14ac:dyDescent="0.2">
      <c r="A276" t="str">
        <f t="shared" ca="1" si="112"/>
        <v>{`_id`:`scabrera_2017-10-17_15-55-03_-0500_Tue`,</v>
      </c>
      <c r="B276" t="str">
        <f t="shared" ca="1" si="113"/>
        <v>`_rev`:`1-b8beeed1af64cb6d7627a4d28c85028a`,</v>
      </c>
      <c r="C276" t="str">
        <f t="shared" ca="1" si="114"/>
        <v>`worksiteEncoded`:`KN_ODS_MNSHOP`,</v>
      </c>
      <c r="D276" t="str">
        <f t="shared" ca="1" si="115"/>
        <v>`client`:`KN`,</v>
      </c>
      <c r="E276" t="str">
        <f t="shared" ca="1" si="116"/>
        <v>`location`:`ODS`,</v>
      </c>
      <c r="F276" t="str">
        <f t="shared" ca="1" si="117"/>
        <v>`locID`:`MNSHOP`,</v>
      </c>
      <c r="G276" t="str">
        <f t="shared" ca="1" si="118"/>
        <v>`username`:`scabrera`,</v>
      </c>
      <c r="H276" t="str">
        <f t="shared" ca="1" si="119"/>
        <v>`lastName`:`Cabrera`,</v>
      </c>
      <c r="I276" t="str">
        <f t="shared" ca="1" si="120"/>
        <v>`firstName`:`Sergio`,</v>
      </c>
      <c r="J276" t="str">
        <f t="shared" ca="1" si="121"/>
        <v>`technician`:`Cabrera, Sergio`,</v>
      </c>
      <c r="K276" t="str">
        <f t="shared" ca="1" si="122"/>
        <v>`timeStampM`:`2017-10-17T15:55:03-05:00`,</v>
      </c>
      <c r="L276" t="str">
        <f t="shared" ca="1" si="123"/>
        <v>`shiftSerial`:`43019_02`,</v>
      </c>
      <c r="M276" t="str">
        <f t="shared" ca="1" si="124"/>
        <v>`siteUid`:521887,</v>
      </c>
      <c r="N276" t="str">
        <f t="shared" ca="1" si="125"/>
        <v>`timeStamp`:43025.6632340278,</v>
      </c>
      <c r="O276" t="str">
        <f t="shared" ca="1" si="126"/>
        <v>`payrollPeriod`:43019,</v>
      </c>
      <c r="P276" t="str">
        <f t="shared" ca="1" si="127"/>
        <v>`payroll_Period`:43019,</v>
      </c>
      <c r="Q276" t="str">
        <f t="shared" ca="1" si="128"/>
        <v>`rprtDate`:43020,</v>
      </c>
      <c r="R276" t="str">
        <f t="shared" ca="1" si="129"/>
        <v>`ts`:0.875,</v>
      </c>
      <c r="S276" t="str">
        <f t="shared" ca="1" si="130"/>
        <v>`te`:0,</v>
      </c>
      <c r="T276" t="str">
        <f t="shared" ca="1" si="131"/>
        <v>`repairHrs`:3,</v>
      </c>
      <c r="U276" t="str">
        <f t="shared" ca="1" si="132"/>
        <v>`timeStarts`:`2017-10-12T21:00:00-05:00`,</v>
      </c>
      <c r="V276" t="str">
        <f t="shared" ca="1" si="133"/>
        <v>`timeEnds`:`2017-10-13T00:00:00-05:00`,</v>
      </c>
      <c r="W276" t="str">
        <f t="shared" ca="1" si="134"/>
        <v>`shift`:`PM`,</v>
      </c>
      <c r="X276" t="str">
        <f t="shared" ca="1" si="135"/>
        <v>`shiftStartTime`:`null`,</v>
      </c>
      <c r="Y276" t="str">
        <f t="shared" ca="1" si="136"/>
        <v>`wONum`:`KNSHOP`,</v>
      </c>
      <c r="Z276" t="str">
        <f t="shared" ca="1" si="137"/>
        <v>`uNum`:`Q-408`,</v>
      </c>
      <c r="AA276" t="str">
        <f t="shared" ca="1" si="138"/>
        <v>`notes`:`Perform checklist`,</v>
      </c>
      <c r="AB276" t="str">
        <f t="shared" ca="1" si="139"/>
        <v>`shift_Serial`:`43019_02`},</v>
      </c>
      <c r="AD276" t="s">
        <v>48139</v>
      </c>
      <c r="AE276" t="s">
        <v>48140</v>
      </c>
      <c r="AF276" t="s">
        <v>45990</v>
      </c>
      <c r="AG276" t="s">
        <v>45991</v>
      </c>
      <c r="AH276" t="s">
        <v>45992</v>
      </c>
      <c r="AI276" t="s">
        <v>45993</v>
      </c>
      <c r="AJ276" t="s">
        <v>46228</v>
      </c>
      <c r="AK276" t="s">
        <v>46229</v>
      </c>
      <c r="AL276" t="s">
        <v>46230</v>
      </c>
      <c r="AM276" t="s">
        <v>46231</v>
      </c>
      <c r="AN276" t="s">
        <v>48141</v>
      </c>
      <c r="AO276" t="s">
        <v>46344</v>
      </c>
      <c r="AP276" t="s">
        <v>46000</v>
      </c>
      <c r="AQ276" t="s">
        <v>48142</v>
      </c>
      <c r="AR276" t="s">
        <v>46085</v>
      </c>
      <c r="AS276" t="s">
        <v>46086</v>
      </c>
      <c r="AT276" t="s">
        <v>46346</v>
      </c>
      <c r="AU276" t="s">
        <v>46101</v>
      </c>
      <c r="AV276" t="s">
        <v>46148</v>
      </c>
      <c r="AW276" t="s">
        <v>46160</v>
      </c>
      <c r="AX276" t="s">
        <v>48143</v>
      </c>
      <c r="AY276" t="s">
        <v>48144</v>
      </c>
      <c r="AZ276" t="s">
        <v>46033</v>
      </c>
      <c r="BA276" t="s">
        <v>46238</v>
      </c>
      <c r="BB276" t="s">
        <v>46012</v>
      </c>
      <c r="BC276" t="s">
        <v>46350</v>
      </c>
      <c r="BD276" t="s">
        <v>47561</v>
      </c>
      <c r="BE276" t="s">
        <v>46352</v>
      </c>
    </row>
    <row r="277" spans="1:57" x14ac:dyDescent="0.2">
      <c r="A277" t="str">
        <f t="shared" ca="1" si="112"/>
        <v>{`_id`:`scabrera_2017-10-24_12-07-56_-0500_Tue`,</v>
      </c>
      <c r="B277" t="str">
        <f t="shared" ca="1" si="113"/>
        <v>`_rev`:`1-b885557590d314e922c643463975dbf4`,</v>
      </c>
      <c r="C277" t="str">
        <f t="shared" ca="1" si="114"/>
        <v>`worksiteEncoded`:`KN_ODS_MNSHOP`,</v>
      </c>
      <c r="D277" t="str">
        <f t="shared" ca="1" si="115"/>
        <v>`client`:`KN`,</v>
      </c>
      <c r="E277" t="str">
        <f t="shared" ca="1" si="116"/>
        <v>`location`:`ODS`,</v>
      </c>
      <c r="F277" t="str">
        <f t="shared" ca="1" si="117"/>
        <v>`locID`:`MNSHOP`,</v>
      </c>
      <c r="G277" t="str">
        <f t="shared" ca="1" si="118"/>
        <v>`username`:`scabrera`,</v>
      </c>
      <c r="H277" t="str">
        <f t="shared" ca="1" si="119"/>
        <v>`lastName`:`Cabrera`,</v>
      </c>
      <c r="I277" t="str">
        <f t="shared" ca="1" si="120"/>
        <v>`firstName`:`Sergio`,</v>
      </c>
      <c r="J277" t="str">
        <f t="shared" ca="1" si="121"/>
        <v>`technician`:`Cabrera, Sergio`,</v>
      </c>
      <c r="K277" t="str">
        <f t="shared" ca="1" si="122"/>
        <v>`timeStampM`:`2017-10-24T12:07:56-05:00`,</v>
      </c>
      <c r="L277" t="str">
        <f t="shared" ca="1" si="123"/>
        <v>`shiftSerial`:`43026_03`,</v>
      </c>
      <c r="M277" t="str">
        <f t="shared" ca="1" si="124"/>
        <v>`siteUid`:521887,</v>
      </c>
      <c r="N277" t="str">
        <f t="shared" ca="1" si="125"/>
        <v>`timeStamp`:43032.5055189352,</v>
      </c>
      <c r="O277" t="str">
        <f t="shared" ca="1" si="126"/>
        <v>`payrollPeriod`:43026,</v>
      </c>
      <c r="P277" t="str">
        <f t="shared" ca="1" si="127"/>
        <v>`payroll_Period`:43026,</v>
      </c>
      <c r="Q277" t="str">
        <f t="shared" ca="1" si="128"/>
        <v>`rprtDate`:43028,</v>
      </c>
      <c r="R277" t="str">
        <f t="shared" ca="1" si="129"/>
        <v>`ts`:0.0416666666666667,</v>
      </c>
      <c r="S277" t="str">
        <f t="shared" ca="1" si="130"/>
        <v>`te`:0.208333333333333,</v>
      </c>
      <c r="T277" t="str">
        <f t="shared" ca="1" si="131"/>
        <v>`repairHrs`:4,</v>
      </c>
      <c r="U277" t="str">
        <f t="shared" ca="1" si="132"/>
        <v>`timeStarts`:`2017-10-21T01:00:00-05:00`,</v>
      </c>
      <c r="V277" t="str">
        <f t="shared" ca="1" si="133"/>
        <v>`timeEnds`:`2017-10-21T05:00:00-05:00`,</v>
      </c>
      <c r="W277" t="str">
        <f t="shared" ca="1" si="134"/>
        <v>`shift`:`PM`,</v>
      </c>
      <c r="X277" t="str">
        <f t="shared" ca="1" si="135"/>
        <v>`shiftStartTime`:`null`,</v>
      </c>
      <c r="Y277" t="str">
        <f t="shared" ca="1" si="136"/>
        <v>`wONum`:`KNSHOP`,</v>
      </c>
      <c r="Z277" t="str">
        <f t="shared" ca="1" si="137"/>
        <v>`uNum`:`Q-415`,</v>
      </c>
      <c r="AA277" t="str">
        <f t="shared" ca="1" si="138"/>
        <v>`notes`:`Perform checklist`,</v>
      </c>
      <c r="AB277" t="str">
        <f t="shared" ca="1" si="139"/>
        <v>`shift_Serial`:`43026_03`},</v>
      </c>
      <c r="AD277" t="s">
        <v>48145</v>
      </c>
      <c r="AE277" t="s">
        <v>48146</v>
      </c>
      <c r="AF277" t="s">
        <v>45990</v>
      </c>
      <c r="AG277" t="s">
        <v>45991</v>
      </c>
      <c r="AH277" t="s">
        <v>45992</v>
      </c>
      <c r="AI277" t="s">
        <v>45993</v>
      </c>
      <c r="AJ277" t="s">
        <v>46228</v>
      </c>
      <c r="AK277" t="s">
        <v>46229</v>
      </c>
      <c r="AL277" t="s">
        <v>46230</v>
      </c>
      <c r="AM277" t="s">
        <v>46231</v>
      </c>
      <c r="AN277" t="s">
        <v>48147</v>
      </c>
      <c r="AO277" t="s">
        <v>46245</v>
      </c>
      <c r="AP277" t="s">
        <v>46000</v>
      </c>
      <c r="AQ277" t="s">
        <v>48148</v>
      </c>
      <c r="AR277" t="s">
        <v>46145</v>
      </c>
      <c r="AS277" t="s">
        <v>46146</v>
      </c>
      <c r="AT277" t="s">
        <v>46247</v>
      </c>
      <c r="AU277" t="s">
        <v>46497</v>
      </c>
      <c r="AV277" t="s">
        <v>46051</v>
      </c>
      <c r="AW277" t="s">
        <v>46089</v>
      </c>
      <c r="AX277" t="s">
        <v>48149</v>
      </c>
      <c r="AY277" t="s">
        <v>48150</v>
      </c>
      <c r="AZ277" t="s">
        <v>46033</v>
      </c>
      <c r="BA277" t="s">
        <v>46238</v>
      </c>
      <c r="BB277" t="s">
        <v>46012</v>
      </c>
      <c r="BC277" t="s">
        <v>48084</v>
      </c>
      <c r="BD277" t="s">
        <v>47561</v>
      </c>
      <c r="BE277" t="s">
        <v>46254</v>
      </c>
    </row>
    <row r="278" spans="1:57" x14ac:dyDescent="0.2">
      <c r="A278" t="str">
        <f t="shared" ca="1" si="112"/>
        <v>{`_id`:`eduardovela_2017-10-11_08-07-29_-0500_Wed`,</v>
      </c>
      <c r="B278" t="str">
        <f t="shared" ca="1" si="113"/>
        <v>`_rev`:`1-b82c89f58988e7cc2ea16752586d0302`,</v>
      </c>
      <c r="C278" t="str">
        <f t="shared" ca="1" si="114"/>
        <v>`worksiteEncoded`:`KN_ODS_MNSHOP`,</v>
      </c>
      <c r="D278" t="str">
        <f t="shared" ca="1" si="115"/>
        <v>`client`:`KN`,</v>
      </c>
      <c r="E278" t="str">
        <f t="shared" ca="1" si="116"/>
        <v>`location`:`ODS`,</v>
      </c>
      <c r="F278" t="str">
        <f t="shared" ca="1" si="117"/>
        <v>`locID`:`MNSHOP`,</v>
      </c>
      <c r="G278" t="str">
        <f t="shared" ca="1" si="118"/>
        <v>`username`:`eduardovela`,</v>
      </c>
      <c r="H278" t="str">
        <f t="shared" ca="1" si="119"/>
        <v>`lastName`:`Vela`,</v>
      </c>
      <c r="I278" t="str">
        <f t="shared" ca="1" si="120"/>
        <v>`firstName`:`Eduardo`,</v>
      </c>
      <c r="J278" t="str">
        <f t="shared" ca="1" si="121"/>
        <v>`technician`:`Vela, Eduardo`,</v>
      </c>
      <c r="K278" t="str">
        <f t="shared" ca="1" si="122"/>
        <v>`timeStampM`:`2017-10-11T08:07:29-05:00`,</v>
      </c>
      <c r="L278" t="str">
        <f t="shared" ca="1" si="123"/>
        <v>`shiftSerial`:`43012_06`,</v>
      </c>
      <c r="M278" t="str">
        <f t="shared" ca="1" si="124"/>
        <v>`siteUid`:521887,</v>
      </c>
      <c r="N278" t="str">
        <f t="shared" ca="1" si="125"/>
        <v>`timeStamp`:43019.3385335069,</v>
      </c>
      <c r="O278" t="str">
        <f t="shared" ca="1" si="126"/>
        <v>`payrollPeriod`:43012,</v>
      </c>
      <c r="P278" t="str">
        <f t="shared" ca="1" si="127"/>
        <v>`payroll_Period`:43012,</v>
      </c>
      <c r="Q278" t="str">
        <f t="shared" ca="1" si="128"/>
        <v>`rprtDate`:43017,</v>
      </c>
      <c r="R278" t="str">
        <f t="shared" ca="1" si="129"/>
        <v>`ts`:0.75,</v>
      </c>
      <c r="S278" t="str">
        <f t="shared" ca="1" si="130"/>
        <v>`te`:0.916666666666667,</v>
      </c>
      <c r="T278" t="str">
        <f t="shared" ca="1" si="131"/>
        <v>`repairHrs`:4,</v>
      </c>
      <c r="U278" t="str">
        <f t="shared" ca="1" si="132"/>
        <v>`timeStarts`:`2017-10-09T18:00:00-05:00`,</v>
      </c>
      <c r="V278" t="str">
        <f t="shared" ca="1" si="133"/>
        <v>`timeEnds`:`2017-10-09T22:00:00-05:00`,</v>
      </c>
      <c r="W278" t="str">
        <f t="shared" ca="1" si="134"/>
        <v>`shift`:`PM`,</v>
      </c>
      <c r="X278" t="str">
        <f t="shared" ca="1" si="135"/>
        <v>`shiftStartTime`:`6`,</v>
      </c>
      <c r="Y278" t="str">
        <f t="shared" ca="1" si="136"/>
        <v>`wONum`:`KNSHOP`,</v>
      </c>
      <c r="Z278" t="str">
        <f t="shared" ca="1" si="137"/>
        <v>`uNum`:`303233`,</v>
      </c>
      <c r="AA278" t="str">
        <f t="shared" ca="1" si="138"/>
        <v>`notes`:`Check sheet and remove and repair hyd tank, remove and replace wheel seal`,</v>
      </c>
      <c r="AB278" t="str">
        <f t="shared" ca="1" si="139"/>
        <v>`shift_Serial`:`43012_06`},</v>
      </c>
      <c r="AD278" t="s">
        <v>48151</v>
      </c>
      <c r="AE278" t="s">
        <v>48152</v>
      </c>
      <c r="AF278" t="s">
        <v>45990</v>
      </c>
      <c r="AG278" t="s">
        <v>45991</v>
      </c>
      <c r="AH278" t="s">
        <v>45992</v>
      </c>
      <c r="AI278" t="s">
        <v>45993</v>
      </c>
      <c r="AJ278" t="s">
        <v>46018</v>
      </c>
      <c r="AK278" t="s">
        <v>46019</v>
      </c>
      <c r="AL278" t="s">
        <v>46020</v>
      </c>
      <c r="AM278" t="s">
        <v>46021</v>
      </c>
      <c r="AN278" t="s">
        <v>48153</v>
      </c>
      <c r="AO278" t="s">
        <v>46997</v>
      </c>
      <c r="AP278" t="s">
        <v>46000</v>
      </c>
      <c r="AQ278" t="s">
        <v>48154</v>
      </c>
      <c r="AR278" t="s">
        <v>46025</v>
      </c>
      <c r="AS278" t="s">
        <v>46026</v>
      </c>
      <c r="AT278" t="s">
        <v>46999</v>
      </c>
      <c r="AU278" t="s">
        <v>46028</v>
      </c>
      <c r="AV278" t="s">
        <v>46088</v>
      </c>
      <c r="AW278" t="s">
        <v>46089</v>
      </c>
      <c r="AX278" t="s">
        <v>48155</v>
      </c>
      <c r="AY278" t="s">
        <v>48156</v>
      </c>
      <c r="AZ278" t="s">
        <v>46033</v>
      </c>
      <c r="BA278" t="s">
        <v>46034</v>
      </c>
      <c r="BB278" t="s">
        <v>46012</v>
      </c>
      <c r="BC278" t="s">
        <v>48157</v>
      </c>
      <c r="BD278" t="s">
        <v>48158</v>
      </c>
      <c r="BE278" t="s">
        <v>47004</v>
      </c>
    </row>
    <row r="279" spans="1:57" x14ac:dyDescent="0.2">
      <c r="A279" t="str">
        <f t="shared" ca="1" si="112"/>
        <v>{`_id`:`omega_2017-10-22_06-43-20_-0500_Sun`,</v>
      </c>
      <c r="B279" t="str">
        <f t="shared" ca="1" si="113"/>
        <v>`_rev`:`1-b7897ab9487e60e7a38fd2f3ce3e3992`,</v>
      </c>
      <c r="C279" t="str">
        <f t="shared" ca="1" si="114"/>
        <v>`worksiteEncoded`:`KN_ODS_MNSHOP`,</v>
      </c>
      <c r="D279" t="str">
        <f t="shared" ca="1" si="115"/>
        <v>`client`:`KN`,</v>
      </c>
      <c r="E279" t="str">
        <f t="shared" ca="1" si="116"/>
        <v>`location`:`ODS`,</v>
      </c>
      <c r="F279" t="str">
        <f t="shared" ca="1" si="117"/>
        <v>`locID`:`MNSHOP`,</v>
      </c>
      <c r="G279" t="str">
        <f t="shared" ca="1" si="118"/>
        <v>`username`:`omega`,</v>
      </c>
      <c r="H279" t="str">
        <f t="shared" ca="1" si="119"/>
        <v>`lastName`:`Tijerina`,</v>
      </c>
      <c r="I279" t="str">
        <f t="shared" ca="1" si="120"/>
        <v>`firstName`:`Rene`,</v>
      </c>
      <c r="J279" t="str">
        <f t="shared" ca="1" si="121"/>
        <v>`technician`:`Tijerina, Rene`,</v>
      </c>
      <c r="K279" t="str">
        <f t="shared" ca="1" si="122"/>
        <v>`timeStampM`:`2017-10-22T06:43:20-05:00`,</v>
      </c>
      <c r="L279" t="str">
        <f t="shared" ca="1" si="123"/>
        <v>`shiftSerial`:`43026_04`,</v>
      </c>
      <c r="M279" t="str">
        <f t="shared" ca="1" si="124"/>
        <v>`siteUid`:521887,</v>
      </c>
      <c r="N279" t="str">
        <f t="shared" ca="1" si="125"/>
        <v>`timeStamp`:43030.2800983681,</v>
      </c>
      <c r="O279" t="str">
        <f t="shared" ca="1" si="126"/>
        <v>`payrollPeriod`:43026,</v>
      </c>
      <c r="P279" t="str">
        <f t="shared" ca="1" si="127"/>
        <v>`payroll_Period`:43026,</v>
      </c>
      <c r="Q279" t="str">
        <f t="shared" ca="1" si="128"/>
        <v>`rprtDate`:43029,</v>
      </c>
      <c r="R279" t="str">
        <f t="shared" ca="1" si="129"/>
        <v>`ts`:0.75,</v>
      </c>
      <c r="S279" t="str">
        <f t="shared" ca="1" si="130"/>
        <v>`te`:0.833333333333333,</v>
      </c>
      <c r="T279" t="str">
        <f t="shared" ca="1" si="131"/>
        <v>`repairHrs`:2,</v>
      </c>
      <c r="U279" t="str">
        <f t="shared" ca="1" si="132"/>
        <v>`timeStarts`:`2017-10-21T18:00:00-05:00`,</v>
      </c>
      <c r="V279" t="str">
        <f t="shared" ca="1" si="133"/>
        <v>`timeEnds`:`2017-10-21T20:00:00-05:00`,</v>
      </c>
      <c r="W279" t="str">
        <f t="shared" ca="1" si="134"/>
        <v>`shift`:`AM`,</v>
      </c>
      <c r="X279" t="str">
        <f t="shared" ca="1" si="135"/>
        <v>`shiftStartTime`:`7`,</v>
      </c>
      <c r="Y279" t="str">
        <f t="shared" ca="1" si="136"/>
        <v>`wONum`:`KNSHOP`,</v>
      </c>
      <c r="Z279" t="str">
        <f t="shared" ca="1" si="137"/>
        <v>`uNum`:`121`,</v>
      </c>
      <c r="AA279" t="str">
        <f t="shared" ca="1" si="138"/>
        <v>`notes`:`replace sleeper airbags.  replace air governor`,</v>
      </c>
      <c r="AB279" t="str">
        <f t="shared" ca="1" si="139"/>
        <v>`shift_Serial`:`43026_04`},</v>
      </c>
      <c r="AD279" t="s">
        <v>48159</v>
      </c>
      <c r="AE279" t="s">
        <v>48160</v>
      </c>
      <c r="AF279" t="s">
        <v>45990</v>
      </c>
      <c r="AG279" t="s">
        <v>45991</v>
      </c>
      <c r="AH279" t="s">
        <v>45992</v>
      </c>
      <c r="AI279" t="s">
        <v>45993</v>
      </c>
      <c r="AJ279" t="s">
        <v>46527</v>
      </c>
      <c r="AK279" t="s">
        <v>46528</v>
      </c>
      <c r="AL279" t="s">
        <v>46529</v>
      </c>
      <c r="AM279" t="s">
        <v>46530</v>
      </c>
      <c r="AN279" t="s">
        <v>48161</v>
      </c>
      <c r="AO279" t="s">
        <v>46614</v>
      </c>
      <c r="AP279" t="s">
        <v>46000</v>
      </c>
      <c r="AQ279" t="s">
        <v>48162</v>
      </c>
      <c r="AR279" t="s">
        <v>46145</v>
      </c>
      <c r="AS279" t="s">
        <v>46146</v>
      </c>
      <c r="AT279" t="s">
        <v>46616</v>
      </c>
      <c r="AU279" t="s">
        <v>46028</v>
      </c>
      <c r="AV279" t="s">
        <v>46115</v>
      </c>
      <c r="AW279" t="s">
        <v>46116</v>
      </c>
      <c r="AX279" t="s">
        <v>47387</v>
      </c>
      <c r="AY279" t="s">
        <v>48163</v>
      </c>
      <c r="AZ279" t="s">
        <v>46010</v>
      </c>
      <c r="BA279" t="s">
        <v>46011</v>
      </c>
      <c r="BB279" t="s">
        <v>46012</v>
      </c>
      <c r="BC279" t="s">
        <v>46306</v>
      </c>
      <c r="BD279" t="s">
        <v>48164</v>
      </c>
      <c r="BE279" t="s">
        <v>46620</v>
      </c>
    </row>
    <row r="280" spans="1:57" x14ac:dyDescent="0.2">
      <c r="A280" t="str">
        <f t="shared" ca="1" si="112"/>
        <v>{`_id`:`storrestrejo_2017-10-06_08-15-02_-0500_Fri`,</v>
      </c>
      <c r="B280" t="str">
        <f t="shared" ca="1" si="113"/>
        <v>`_rev`:`1-b73f29e5620ea3f486f1a3549a12bbe7`,</v>
      </c>
      <c r="C280" t="str">
        <f t="shared" ca="1" si="114"/>
        <v>`worksiteEncoded`:`KN_ODS_MNSHOP`,</v>
      </c>
      <c r="D280" t="str">
        <f t="shared" ca="1" si="115"/>
        <v>`client`:`KN`,</v>
      </c>
      <c r="E280" t="str">
        <f t="shared" ca="1" si="116"/>
        <v>`location`:`ODS`,</v>
      </c>
      <c r="F280" t="str">
        <f t="shared" ca="1" si="117"/>
        <v>`locID`:`MNSHOP`,</v>
      </c>
      <c r="G280" t="str">
        <f t="shared" ca="1" si="118"/>
        <v>`username`:`storrestrejo`,</v>
      </c>
      <c r="H280" t="str">
        <f t="shared" ca="1" si="119"/>
        <v>`lastName`:`Torres Trejo`,</v>
      </c>
      <c r="I280" t="str">
        <f t="shared" ca="1" si="120"/>
        <v>`firstName`:`Servando`,</v>
      </c>
      <c r="J280" t="str">
        <f t="shared" ca="1" si="121"/>
        <v>`technician`:`Torres Trejo, Servando`,</v>
      </c>
      <c r="K280" t="str">
        <f t="shared" ca="1" si="122"/>
        <v>`timeStampM`:`2017-10-06T08:15:02-05:00`,</v>
      </c>
      <c r="L280" t="str">
        <f t="shared" ca="1" si="123"/>
        <v>`shiftSerial`:`43012_02`,</v>
      </c>
      <c r="M280" t="str">
        <f t="shared" ca="1" si="124"/>
        <v>`siteUid`:521887,</v>
      </c>
      <c r="N280" t="str">
        <f t="shared" ca="1" si="125"/>
        <v>`timeStamp`:43014.3437738657,</v>
      </c>
      <c r="O280" t="str">
        <f t="shared" ca="1" si="126"/>
        <v>`payrollPeriod`:43012,</v>
      </c>
      <c r="P280" t="str">
        <f t="shared" ca="1" si="127"/>
        <v>`payroll_Period`:43012,</v>
      </c>
      <c r="Q280" t="str">
        <f t="shared" ca="1" si="128"/>
        <v>`rprtDate`:43013,</v>
      </c>
      <c r="R280" t="str">
        <f t="shared" ca="1" si="129"/>
        <v>`ts`:0.75,</v>
      </c>
      <c r="S280" t="str">
        <f t="shared" ca="1" si="130"/>
        <v>`te`:0.0833333333333333,</v>
      </c>
      <c r="T280" t="str">
        <f t="shared" ca="1" si="131"/>
        <v>`repairHrs`:8,</v>
      </c>
      <c r="U280" t="str">
        <f t="shared" ca="1" si="132"/>
        <v>`timeStarts`:`2017-10-05T18:00:00-05:00`,</v>
      </c>
      <c r="V280" t="str">
        <f t="shared" ca="1" si="133"/>
        <v>`timeEnds`:`2017-10-06T02:00:00-05:00`,</v>
      </c>
      <c r="W280" t="str">
        <f t="shared" ca="1" si="134"/>
        <v>`shift`:`PM`,</v>
      </c>
      <c r="X280" t="str">
        <f t="shared" ca="1" si="135"/>
        <v>`shiftStartTime`:`6`,</v>
      </c>
      <c r="Y280" t="str">
        <f t="shared" ca="1" si="136"/>
        <v>`wONum`:`KNSHOP`,</v>
      </c>
      <c r="Z280" t="str">
        <f t="shared" ca="1" si="137"/>
        <v>`uNum`:`507341`,</v>
      </c>
      <c r="AA280" t="str">
        <f t="shared" ca="1" si="138"/>
        <v>`notes`:`Drain trsnsmition drain clean power in , weldingpipe  fluid end`,</v>
      </c>
      <c r="AB280" t="str">
        <f t="shared" ca="1" si="139"/>
        <v>`shift_Serial`:`43012_02`},</v>
      </c>
      <c r="AD280" t="s">
        <v>48165</v>
      </c>
      <c r="AE280" t="s">
        <v>48166</v>
      </c>
      <c r="AF280" t="s">
        <v>45990</v>
      </c>
      <c r="AG280" t="s">
        <v>45991</v>
      </c>
      <c r="AH280" t="s">
        <v>45992</v>
      </c>
      <c r="AI280" t="s">
        <v>45993</v>
      </c>
      <c r="AJ280" t="s">
        <v>46413</v>
      </c>
      <c r="AK280" t="s">
        <v>46414</v>
      </c>
      <c r="AL280" t="s">
        <v>46415</v>
      </c>
      <c r="AM280" t="s">
        <v>46416</v>
      </c>
      <c r="AN280" t="s">
        <v>48167</v>
      </c>
      <c r="AO280" t="s">
        <v>46060</v>
      </c>
      <c r="AP280" t="s">
        <v>46000</v>
      </c>
      <c r="AQ280" t="s">
        <v>48168</v>
      </c>
      <c r="AR280" t="s">
        <v>46025</v>
      </c>
      <c r="AS280" t="s">
        <v>46026</v>
      </c>
      <c r="AT280" t="s">
        <v>46062</v>
      </c>
      <c r="AU280" t="s">
        <v>46028</v>
      </c>
      <c r="AV280" t="s">
        <v>46533</v>
      </c>
      <c r="AW280" t="s">
        <v>46260</v>
      </c>
      <c r="AX280" t="s">
        <v>47988</v>
      </c>
      <c r="AY280" t="s">
        <v>48169</v>
      </c>
      <c r="AZ280" t="s">
        <v>46033</v>
      </c>
      <c r="BA280" t="s">
        <v>46034</v>
      </c>
      <c r="BB280" t="s">
        <v>46012</v>
      </c>
      <c r="BC280" t="s">
        <v>48064</v>
      </c>
      <c r="BD280" t="s">
        <v>48170</v>
      </c>
      <c r="BE280" t="s">
        <v>46069</v>
      </c>
    </row>
    <row r="281" spans="1:57" x14ac:dyDescent="0.2">
      <c r="A281" t="str">
        <f t="shared" ca="1" si="112"/>
        <v>{`_id`:`miguelmartinez_2017-10-22_19-04-13_-0500_Sun`,</v>
      </c>
      <c r="B281" t="str">
        <f t="shared" ca="1" si="113"/>
        <v>`_rev`:`1-b63cdbe4a2a4ab790498947a0a60f440`,</v>
      </c>
      <c r="C281" t="str">
        <f t="shared" ca="1" si="114"/>
        <v>`worksiteEncoded`:`KN_ODS_MNSHOP`,</v>
      </c>
      <c r="D281" t="str">
        <f t="shared" ca="1" si="115"/>
        <v>`client`:`KN`,</v>
      </c>
      <c r="E281" t="str">
        <f t="shared" ca="1" si="116"/>
        <v>`location`:`ODS`,</v>
      </c>
      <c r="F281" t="str">
        <f t="shared" ca="1" si="117"/>
        <v>`locID`:`MNSHOP`,</v>
      </c>
      <c r="G281" t="str">
        <f t="shared" ca="1" si="118"/>
        <v>`username`:`miguelmartinez`,</v>
      </c>
      <c r="H281" t="str">
        <f t="shared" ca="1" si="119"/>
        <v>`lastName`:`Martinez`,</v>
      </c>
      <c r="I281" t="str">
        <f t="shared" ca="1" si="120"/>
        <v>`firstName`:`Miguel`,</v>
      </c>
      <c r="J281" t="str">
        <f t="shared" ca="1" si="121"/>
        <v>`technician`:`Martinez, Miguel`,</v>
      </c>
      <c r="K281" t="str">
        <f t="shared" ca="1" si="122"/>
        <v>`timeStampM`:`2017-10-22T19:04:13-05:00`,</v>
      </c>
      <c r="L281" t="str">
        <f t="shared" ca="1" si="123"/>
        <v>`shiftSerial`:`43026_05`,</v>
      </c>
      <c r="M281" t="str">
        <f t="shared" ca="1" si="124"/>
        <v>`siteUid`:521887,</v>
      </c>
      <c r="N281" t="str">
        <f t="shared" ca="1" si="125"/>
        <v>`timeStamp`:43030.7945968056,</v>
      </c>
      <c r="O281" t="str">
        <f t="shared" ca="1" si="126"/>
        <v>`payrollPeriod`:43026,</v>
      </c>
      <c r="P281" t="str">
        <f t="shared" ca="1" si="127"/>
        <v>`payroll_Period`:43026,</v>
      </c>
      <c r="Q281" t="str">
        <f t="shared" ca="1" si="128"/>
        <v>`rprtDate`:43030,</v>
      </c>
      <c r="R281" t="str">
        <f t="shared" ca="1" si="129"/>
        <v>`ts`:0.5,</v>
      </c>
      <c r="S281" t="str">
        <f t="shared" ca="1" si="130"/>
        <v>`te`:0.583333333333333,</v>
      </c>
      <c r="T281" t="str">
        <f t="shared" ca="1" si="131"/>
        <v>`repairHrs`:2,</v>
      </c>
      <c r="U281" t="str">
        <f t="shared" ca="1" si="132"/>
        <v>`timeStarts`:`2017-10-22T12:00:00-05:00`,</v>
      </c>
      <c r="V281" t="str">
        <f t="shared" ca="1" si="133"/>
        <v>`timeEnds`:`2017-10-22T14:00:00-05:00`,</v>
      </c>
      <c r="W281" t="str">
        <f t="shared" ca="1" si="134"/>
        <v>`shift`:`AM`,</v>
      </c>
      <c r="X281" t="str">
        <f t="shared" ca="1" si="135"/>
        <v>`shiftStartTime`:`6`,</v>
      </c>
      <c r="Y281" t="str">
        <f t="shared" ca="1" si="136"/>
        <v>`wONum`:`KNSHOP`,</v>
      </c>
      <c r="Z281" t="str">
        <f t="shared" ca="1" si="137"/>
        <v>`uNum`:`506250`,</v>
      </c>
      <c r="AA281" t="str">
        <f t="shared" ca="1" si="138"/>
        <v>`notes`:`Assistance on installing fluid end manifold m`,</v>
      </c>
      <c r="AB281" t="str">
        <f t="shared" ca="1" si="139"/>
        <v>`shift_Serial`:`43026_05`},</v>
      </c>
      <c r="AD281" t="s">
        <v>48171</v>
      </c>
      <c r="AE281" t="s">
        <v>48172</v>
      </c>
      <c r="AF281" t="s">
        <v>45990</v>
      </c>
      <c r="AG281" t="s">
        <v>45991</v>
      </c>
      <c r="AH281" t="s">
        <v>45992</v>
      </c>
      <c r="AI281" t="s">
        <v>45993</v>
      </c>
      <c r="AJ281" t="s">
        <v>46167</v>
      </c>
      <c r="AK281" t="s">
        <v>46168</v>
      </c>
      <c r="AL281" t="s">
        <v>46169</v>
      </c>
      <c r="AM281" t="s">
        <v>46170</v>
      </c>
      <c r="AN281" t="s">
        <v>48173</v>
      </c>
      <c r="AO281" t="s">
        <v>47317</v>
      </c>
      <c r="AP281" t="s">
        <v>46000</v>
      </c>
      <c r="AQ281" t="s">
        <v>48174</v>
      </c>
      <c r="AR281" t="s">
        <v>46145</v>
      </c>
      <c r="AS281" t="s">
        <v>46146</v>
      </c>
      <c r="AT281" t="s">
        <v>47319</v>
      </c>
      <c r="AU281" t="s">
        <v>46429</v>
      </c>
      <c r="AV281" t="s">
        <v>46184</v>
      </c>
      <c r="AW281" t="s">
        <v>46116</v>
      </c>
      <c r="AX281" t="s">
        <v>48175</v>
      </c>
      <c r="AY281" t="s">
        <v>48176</v>
      </c>
      <c r="AZ281" t="s">
        <v>46010</v>
      </c>
      <c r="BA281" t="s">
        <v>46034</v>
      </c>
      <c r="BB281" t="s">
        <v>46012</v>
      </c>
      <c r="BC281" t="s">
        <v>47516</v>
      </c>
      <c r="BD281" t="s">
        <v>48177</v>
      </c>
      <c r="BE281" t="s">
        <v>47324</v>
      </c>
    </row>
    <row r="282" spans="1:57" x14ac:dyDescent="0.2">
      <c r="A282" t="str">
        <f t="shared" ca="1" si="112"/>
        <v>{`_id`:`storrestrejo_2017-10-11_07-02-33_-0500_Wed`,</v>
      </c>
      <c r="B282" t="str">
        <f t="shared" ca="1" si="113"/>
        <v>`_rev`:`1-b5d25e8e7758716fe99917c862fe40b5`,</v>
      </c>
      <c r="C282" t="str">
        <f t="shared" ca="1" si="114"/>
        <v>`worksiteEncoded`:`KN_ODS_MNSHOP`,</v>
      </c>
      <c r="D282" t="str">
        <f t="shared" ca="1" si="115"/>
        <v>`client`:`KN`,</v>
      </c>
      <c r="E282" t="str">
        <f t="shared" ca="1" si="116"/>
        <v>`location`:`ODS`,</v>
      </c>
      <c r="F282" t="str">
        <f t="shared" ca="1" si="117"/>
        <v>`locID`:`MNSHOP`,</v>
      </c>
      <c r="G282" t="str">
        <f t="shared" ca="1" si="118"/>
        <v>`username`:`storrestrejo`,</v>
      </c>
      <c r="H282" t="str">
        <f t="shared" ca="1" si="119"/>
        <v>`lastName`:`Torres Trejo`,</v>
      </c>
      <c r="I282" t="str">
        <f t="shared" ca="1" si="120"/>
        <v>`firstName`:`Servando`,</v>
      </c>
      <c r="J282" t="str">
        <f t="shared" ca="1" si="121"/>
        <v>`technician`:`Torres Trejo, Servando`,</v>
      </c>
      <c r="K282" t="str">
        <f t="shared" ca="1" si="122"/>
        <v>`timeStampM`:`2017-10-11T07:02:33-05:00`,</v>
      </c>
      <c r="L282" t="str">
        <f t="shared" ca="1" si="123"/>
        <v>`shiftSerial`:`43012_07`,</v>
      </c>
      <c r="M282" t="str">
        <f t="shared" ca="1" si="124"/>
        <v>`siteUid`:521887,</v>
      </c>
      <c r="N282" t="str">
        <f t="shared" ca="1" si="125"/>
        <v>`timeStamp`:43019.2934409838,</v>
      </c>
      <c r="O282" t="str">
        <f t="shared" ca="1" si="126"/>
        <v>`payrollPeriod`:43012,</v>
      </c>
      <c r="P282" t="str">
        <f t="shared" ca="1" si="127"/>
        <v>`payroll_Period`:43012,</v>
      </c>
      <c r="Q282" t="str">
        <f t="shared" ca="1" si="128"/>
        <v>`rprtDate`:43018,</v>
      </c>
      <c r="R282" t="str">
        <f t="shared" ca="1" si="129"/>
        <v>`ts`:0.75,</v>
      </c>
      <c r="S282" t="str">
        <f t="shared" ca="1" si="130"/>
        <v>`te`:0.0416666666666667,</v>
      </c>
      <c r="T282" t="str">
        <f t="shared" ca="1" si="131"/>
        <v>`repairHrs`:7,</v>
      </c>
      <c r="U282" t="str">
        <f t="shared" ca="1" si="132"/>
        <v>`timeStarts`:`2017-10-10T18:00:00-05:00`,</v>
      </c>
      <c r="V282" t="str">
        <f t="shared" ca="1" si="133"/>
        <v>`timeEnds`:`2017-10-11T01:00:00-05:00`,</v>
      </c>
      <c r="W282" t="str">
        <f t="shared" ca="1" si="134"/>
        <v>`shift`:`PM`,</v>
      </c>
      <c r="X282" t="str">
        <f t="shared" ca="1" si="135"/>
        <v>`shiftStartTime`:`6`,</v>
      </c>
      <c r="Y282" t="str">
        <f t="shared" ca="1" si="136"/>
        <v>`wONum`:`KNSHOP`,</v>
      </c>
      <c r="Z282" t="str">
        <f t="shared" ca="1" si="137"/>
        <v>`uNum`:`508801`,</v>
      </c>
      <c r="AA282" t="str">
        <f t="shared" ca="1" si="138"/>
        <v>`notes`:`Check list ,luces traceras, luces altas`,</v>
      </c>
      <c r="AB282" t="str">
        <f t="shared" ca="1" si="139"/>
        <v>`shift_Serial`:`43012_07`},</v>
      </c>
      <c r="AD282" t="s">
        <v>48178</v>
      </c>
      <c r="AE282" t="s">
        <v>48179</v>
      </c>
      <c r="AF282" t="s">
        <v>45990</v>
      </c>
      <c r="AG282" t="s">
        <v>45991</v>
      </c>
      <c r="AH282" t="s">
        <v>45992</v>
      </c>
      <c r="AI282" t="s">
        <v>45993</v>
      </c>
      <c r="AJ282" t="s">
        <v>46413</v>
      </c>
      <c r="AK282" t="s">
        <v>46414</v>
      </c>
      <c r="AL282" t="s">
        <v>46415</v>
      </c>
      <c r="AM282" t="s">
        <v>46416</v>
      </c>
      <c r="AN282" t="s">
        <v>48180</v>
      </c>
      <c r="AO282" t="s">
        <v>47101</v>
      </c>
      <c r="AP282" t="s">
        <v>46000</v>
      </c>
      <c r="AQ282" t="s">
        <v>48181</v>
      </c>
      <c r="AR282" t="s">
        <v>46025</v>
      </c>
      <c r="AS282" t="s">
        <v>46026</v>
      </c>
      <c r="AT282" t="s">
        <v>47103</v>
      </c>
      <c r="AU282" t="s">
        <v>46028</v>
      </c>
      <c r="AV282" t="s">
        <v>46393</v>
      </c>
      <c r="AW282" t="s">
        <v>46329</v>
      </c>
      <c r="AX282" t="s">
        <v>48182</v>
      </c>
      <c r="AY282" t="s">
        <v>47105</v>
      </c>
      <c r="AZ282" t="s">
        <v>46033</v>
      </c>
      <c r="BA282" t="s">
        <v>46034</v>
      </c>
      <c r="BB282" t="s">
        <v>46012</v>
      </c>
      <c r="BC282" t="s">
        <v>48183</v>
      </c>
      <c r="BD282" t="s">
        <v>48184</v>
      </c>
      <c r="BE282" t="s">
        <v>47108</v>
      </c>
    </row>
    <row r="283" spans="1:57" x14ac:dyDescent="0.2">
      <c r="A283" t="str">
        <f t="shared" ca="1" si="112"/>
        <v>{`_id`:`lcareaga_2017-10-04_19-59-11_-0500_Wed`,</v>
      </c>
      <c r="B283" t="str">
        <f t="shared" ca="1" si="113"/>
        <v>`_rev`:`1-b5be4100f0d53265aebbb27c0048c4f9`,</v>
      </c>
      <c r="C283" t="str">
        <f t="shared" ca="1" si="114"/>
        <v>`worksiteEncoded`:`KN_ODS_MNSHOP`,</v>
      </c>
      <c r="D283" t="str">
        <f t="shared" ca="1" si="115"/>
        <v>`client`:`KN`,</v>
      </c>
      <c r="E283" t="str">
        <f t="shared" ca="1" si="116"/>
        <v>`location`:`ODS`,</v>
      </c>
      <c r="F283" t="str">
        <f t="shared" ca="1" si="117"/>
        <v>`locID`:`MNSHOP`,</v>
      </c>
      <c r="G283" t="str">
        <f t="shared" ca="1" si="118"/>
        <v>`username`:`lcareaga`,</v>
      </c>
      <c r="H283" t="str">
        <f t="shared" ca="1" si="119"/>
        <v>`lastName`:`Careaga`,</v>
      </c>
      <c r="I283" t="str">
        <f t="shared" ca="1" si="120"/>
        <v>`firstName`:`Luis`,</v>
      </c>
      <c r="J283" t="str">
        <f t="shared" ca="1" si="121"/>
        <v>`technician`:`Careaga, Luis`,</v>
      </c>
      <c r="K283" t="str">
        <f t="shared" ca="1" si="122"/>
        <v>`timeStampM`:`2017-10-04T19:59:11-05:00`,</v>
      </c>
      <c r="L283" t="str">
        <f t="shared" ca="1" si="123"/>
        <v>`shiftSerial`:`43012_01`,</v>
      </c>
      <c r="M283" t="str">
        <f t="shared" ca="1" si="124"/>
        <v>`siteUid`:521887,</v>
      </c>
      <c r="N283" t="str">
        <f t="shared" ca="1" si="125"/>
        <v>`timeStamp`:43012.8327664005,</v>
      </c>
      <c r="O283" t="str">
        <f t="shared" ca="1" si="126"/>
        <v>`payrollPeriod`:43012,</v>
      </c>
      <c r="P283" t="str">
        <f t="shared" ca="1" si="127"/>
        <v>`payroll_Period`:43012,</v>
      </c>
      <c r="Q283" t="str">
        <f t="shared" ca="1" si="128"/>
        <v>`rprtDate`:43012,</v>
      </c>
      <c r="R283" t="str">
        <f t="shared" ca="1" si="129"/>
        <v>`ts`:0.625,</v>
      </c>
      <c r="S283" t="str">
        <f t="shared" ca="1" si="130"/>
        <v>`te`:0.708333333333333,</v>
      </c>
      <c r="T283" t="str">
        <f t="shared" ca="1" si="131"/>
        <v>`repairHrs`:2,</v>
      </c>
      <c r="U283" t="str">
        <f t="shared" ca="1" si="132"/>
        <v>`timeStarts`:`2017-10-04T15:00:00-05:00`,</v>
      </c>
      <c r="V283" t="str">
        <f t="shared" ca="1" si="133"/>
        <v>`timeEnds`:`2017-10-04T17:00:00-05:00`,</v>
      </c>
      <c r="W283" t="str">
        <f t="shared" ca="1" si="134"/>
        <v>`shift`:`AM`,</v>
      </c>
      <c r="X283" t="str">
        <f t="shared" ca="1" si="135"/>
        <v>`shiftStartTime`:`null`,</v>
      </c>
      <c r="Y283" t="str">
        <f t="shared" ca="1" si="136"/>
        <v>`wONum`:`KNSHOP`,</v>
      </c>
      <c r="Z283" t="str">
        <f t="shared" ca="1" si="137"/>
        <v>`uNum`:`311722`,</v>
      </c>
      <c r="AA283" t="str">
        <f t="shared" ca="1" si="138"/>
        <v>`notes`:`Check list`,</v>
      </c>
      <c r="AB283" t="str">
        <f t="shared" ca="1" si="139"/>
        <v>`shift_Serial`:`43012_01`},</v>
      </c>
      <c r="AD283" t="s">
        <v>48185</v>
      </c>
      <c r="AE283" t="s">
        <v>48186</v>
      </c>
      <c r="AF283" t="s">
        <v>45990</v>
      </c>
      <c r="AG283" t="s">
        <v>45991</v>
      </c>
      <c r="AH283" t="s">
        <v>45992</v>
      </c>
      <c r="AI283" t="s">
        <v>45993</v>
      </c>
      <c r="AJ283" t="s">
        <v>46322</v>
      </c>
      <c r="AK283" t="s">
        <v>46323</v>
      </c>
      <c r="AL283" t="s">
        <v>46324</v>
      </c>
      <c r="AM283" t="s">
        <v>46325</v>
      </c>
      <c r="AN283" t="s">
        <v>48187</v>
      </c>
      <c r="AO283" t="s">
        <v>46364</v>
      </c>
      <c r="AP283" t="s">
        <v>46000</v>
      </c>
      <c r="AQ283" t="s">
        <v>48188</v>
      </c>
      <c r="AR283" t="s">
        <v>46025</v>
      </c>
      <c r="AS283" t="s">
        <v>46026</v>
      </c>
      <c r="AT283" t="s">
        <v>46366</v>
      </c>
      <c r="AU283" t="s">
        <v>46271</v>
      </c>
      <c r="AV283" t="s">
        <v>46074</v>
      </c>
      <c r="AW283" t="s">
        <v>46116</v>
      </c>
      <c r="AX283" t="s">
        <v>48189</v>
      </c>
      <c r="AY283" t="s">
        <v>48190</v>
      </c>
      <c r="AZ283" t="s">
        <v>46010</v>
      </c>
      <c r="BA283" t="s">
        <v>46238</v>
      </c>
      <c r="BB283" t="s">
        <v>46012</v>
      </c>
      <c r="BC283" t="s">
        <v>48191</v>
      </c>
      <c r="BD283" t="s">
        <v>47247</v>
      </c>
      <c r="BE283" t="s">
        <v>46372</v>
      </c>
    </row>
    <row r="284" spans="1:57" x14ac:dyDescent="0.2">
      <c r="A284" t="str">
        <f t="shared" ca="1" si="112"/>
        <v>{`_id`:`evela_2017-10-18_07-17-50_-0500_Wed`,</v>
      </c>
      <c r="B284" t="str">
        <f t="shared" ca="1" si="113"/>
        <v>`_rev`:`1-b5432241a0372e51d72b48503cd0e047`,</v>
      </c>
      <c r="C284" t="str">
        <f t="shared" ca="1" si="114"/>
        <v>`worksiteEncoded`:`KN_ODS_MNSHOP`,</v>
      </c>
      <c r="D284" t="str">
        <f t="shared" ca="1" si="115"/>
        <v>`client`:`KN`,</v>
      </c>
      <c r="E284" t="str">
        <f t="shared" ca="1" si="116"/>
        <v>`location`:`ODS`,</v>
      </c>
      <c r="F284" t="str">
        <f t="shared" ca="1" si="117"/>
        <v>`locID`:`MNSHOP`,</v>
      </c>
      <c r="G284" t="str">
        <f t="shared" ca="1" si="118"/>
        <v>`username`:`evela`,</v>
      </c>
      <c r="H284" t="str">
        <f t="shared" ca="1" si="119"/>
        <v>`lastName`:`Vela`,</v>
      </c>
      <c r="I284" t="str">
        <f t="shared" ca="1" si="120"/>
        <v>`firstName`:`Ediberto`,</v>
      </c>
      <c r="J284" t="str">
        <f t="shared" ca="1" si="121"/>
        <v>`technician`:`Vela, Ediberto`,</v>
      </c>
      <c r="K284" t="str">
        <f t="shared" ca="1" si="122"/>
        <v>`timeStampM`:`2017-10-18T07:17:50-05:00`,</v>
      </c>
      <c r="L284" t="str">
        <f t="shared" ca="1" si="123"/>
        <v>`shiftSerial`:`43019_03`,</v>
      </c>
      <c r="M284" t="str">
        <f t="shared" ca="1" si="124"/>
        <v>`siteUid`:521887,</v>
      </c>
      <c r="N284" t="str">
        <f t="shared" ca="1" si="125"/>
        <v>`timeStamp`:43026.3040514005,</v>
      </c>
      <c r="O284" t="str">
        <f t="shared" ca="1" si="126"/>
        <v>`payrollPeriod`:43019,</v>
      </c>
      <c r="P284" t="str">
        <f t="shared" ca="1" si="127"/>
        <v>`payroll_Period`:43019,</v>
      </c>
      <c r="Q284" t="str">
        <f t="shared" ca="1" si="128"/>
        <v>`rprtDate`:43021,</v>
      </c>
      <c r="R284" t="str">
        <f t="shared" ca="1" si="129"/>
        <v>`ts`:0.75,</v>
      </c>
      <c r="S284" t="str">
        <f t="shared" ca="1" si="130"/>
        <v>`te`:0.208333333333333,</v>
      </c>
      <c r="T284" t="str">
        <f t="shared" ca="1" si="131"/>
        <v>`repairHrs`:11,</v>
      </c>
      <c r="U284" t="str">
        <f t="shared" ca="1" si="132"/>
        <v>`timeStarts`:`2017-10-13T18:00:00-05:00`,</v>
      </c>
      <c r="V284" t="str">
        <f t="shared" ca="1" si="133"/>
        <v>`timeEnds`:`2017-10-14T05:00:00-05:00`,</v>
      </c>
      <c r="W284" t="str">
        <f t="shared" ca="1" si="134"/>
        <v>`shift`:`PM`,</v>
      </c>
      <c r="X284" t="str">
        <f t="shared" ca="1" si="135"/>
        <v>`shiftStartTime`:`6`,</v>
      </c>
      <c r="Y284" t="str">
        <f t="shared" ca="1" si="136"/>
        <v>`wONum`:`KNSHOP`,</v>
      </c>
      <c r="Z284" t="str">
        <f t="shared" ca="1" si="137"/>
        <v>`uNum`:`507338`,</v>
      </c>
      <c r="AA284" t="str">
        <f t="shared" ca="1" si="138"/>
        <v>`notes`:`Remove and replace hyd motor and run up, adjust all radiator bolts`,</v>
      </c>
      <c r="AB284" t="str">
        <f t="shared" ca="1" si="139"/>
        <v>`shift_Serial`:`43019_03`},</v>
      </c>
      <c r="AD284" t="s">
        <v>48192</v>
      </c>
      <c r="AE284" t="s">
        <v>48193</v>
      </c>
      <c r="AF284" t="s">
        <v>45990</v>
      </c>
      <c r="AG284" t="s">
        <v>45991</v>
      </c>
      <c r="AH284" t="s">
        <v>45992</v>
      </c>
      <c r="AI284" t="s">
        <v>45993</v>
      </c>
      <c r="AJ284" t="s">
        <v>46299</v>
      </c>
      <c r="AK284" t="s">
        <v>46019</v>
      </c>
      <c r="AL284" t="s">
        <v>46300</v>
      </c>
      <c r="AM284" t="s">
        <v>46301</v>
      </c>
      <c r="AN284" t="s">
        <v>48194</v>
      </c>
      <c r="AO284" t="s">
        <v>47276</v>
      </c>
      <c r="AP284" t="s">
        <v>46000</v>
      </c>
      <c r="AQ284" t="s">
        <v>48195</v>
      </c>
      <c r="AR284" t="s">
        <v>46085</v>
      </c>
      <c r="AS284" t="s">
        <v>46086</v>
      </c>
      <c r="AT284" t="s">
        <v>47278</v>
      </c>
      <c r="AU284" t="s">
        <v>46028</v>
      </c>
      <c r="AV284" t="s">
        <v>46051</v>
      </c>
      <c r="AW284" t="s">
        <v>46103</v>
      </c>
      <c r="AX284" t="s">
        <v>47279</v>
      </c>
      <c r="AY284" t="s">
        <v>47280</v>
      </c>
      <c r="AZ284" t="s">
        <v>46033</v>
      </c>
      <c r="BA284" t="s">
        <v>46034</v>
      </c>
      <c r="BB284" t="s">
        <v>46012</v>
      </c>
      <c r="BC284" t="s">
        <v>48196</v>
      </c>
      <c r="BD284" t="s">
        <v>48197</v>
      </c>
      <c r="BE284" t="s">
        <v>47282</v>
      </c>
    </row>
    <row r="285" spans="1:57" x14ac:dyDescent="0.2">
      <c r="A285" t="str">
        <f t="shared" ca="1" si="112"/>
        <v>{`_id`:`arrow_2017-10-17_08-08-12_-0500_Tue`,</v>
      </c>
      <c r="B285" t="str">
        <f t="shared" ca="1" si="113"/>
        <v>`_rev`:`1-b47da1595cee03ae916375e18071e4c5`,</v>
      </c>
      <c r="C285" t="str">
        <f t="shared" ca="1" si="114"/>
        <v>`worksiteEncoded`:`KN_ODS_MNSHOP`,</v>
      </c>
      <c r="D285" t="str">
        <f t="shared" ca="1" si="115"/>
        <v>`client`:`KN`,</v>
      </c>
      <c r="E285" t="str">
        <f t="shared" ca="1" si="116"/>
        <v>`location`:`ODS`,</v>
      </c>
      <c r="F285" t="str">
        <f t="shared" ca="1" si="117"/>
        <v>`locID`:`MNSHOP`,</v>
      </c>
      <c r="G285" t="str">
        <f t="shared" ca="1" si="118"/>
        <v>`username`:`arrow`,</v>
      </c>
      <c r="H285" t="str">
        <f t="shared" ca="1" si="119"/>
        <v>`lastName`:`Rodriguez`,</v>
      </c>
      <c r="I285" t="str">
        <f t="shared" ca="1" si="120"/>
        <v>`firstName`:`Fernando`,</v>
      </c>
      <c r="J285" t="str">
        <f t="shared" ca="1" si="121"/>
        <v>`technician`:`Rodriguez, Fernando`,</v>
      </c>
      <c r="K285" t="str">
        <f t="shared" ca="1" si="122"/>
        <v>`timeStampM`:`2017-10-17T08:08:12-05:00`,</v>
      </c>
      <c r="L285" t="str">
        <f t="shared" ca="1" si="123"/>
        <v>`shiftSerial`:`43019_01`,</v>
      </c>
      <c r="M285" t="str">
        <f t="shared" ca="1" si="124"/>
        <v>`siteUid`:521887,</v>
      </c>
      <c r="N285" t="str">
        <f t="shared" ca="1" si="125"/>
        <v>`timeStamp`:43025.3390305671,</v>
      </c>
      <c r="O285" t="str">
        <f t="shared" ca="1" si="126"/>
        <v>`payrollPeriod`:43019,</v>
      </c>
      <c r="P285" t="str">
        <f t="shared" ca="1" si="127"/>
        <v>`payroll_Period`:43019,</v>
      </c>
      <c r="Q285" t="str">
        <f t="shared" ca="1" si="128"/>
        <v>`rprtDate`:43019,</v>
      </c>
      <c r="R285" t="str">
        <f t="shared" ca="1" si="129"/>
        <v>`ts`:0.0833333333333333,</v>
      </c>
      <c r="S285" t="str">
        <f t="shared" ca="1" si="130"/>
        <v>`te`:0.208333333333333,</v>
      </c>
      <c r="T285" t="str">
        <f t="shared" ca="1" si="131"/>
        <v>`repairHrs`:3,</v>
      </c>
      <c r="U285" t="str">
        <f t="shared" ca="1" si="132"/>
        <v>`timeStarts`:`2017-10-12T02:00:00-05:00`,</v>
      </c>
      <c r="V285" t="str">
        <f t="shared" ca="1" si="133"/>
        <v>`timeEnds`:`2017-10-12T05:00:00-05:00`,</v>
      </c>
      <c r="W285" t="str">
        <f t="shared" ca="1" si="134"/>
        <v>`shift`:`PM`,</v>
      </c>
      <c r="X285" t="str">
        <f t="shared" ca="1" si="135"/>
        <v>`shiftStartTime`:`7`,</v>
      </c>
      <c r="Y285" t="str">
        <f t="shared" ca="1" si="136"/>
        <v>`wONum`:`KNSHOP`,</v>
      </c>
      <c r="Z285" t="str">
        <f t="shared" ca="1" si="137"/>
        <v>`uNum`:`HP-085`,</v>
      </c>
      <c r="AA285" t="str">
        <f t="shared" ca="1" si="138"/>
        <v>`notes`:`Check list`,</v>
      </c>
      <c r="AB285" t="str">
        <f t="shared" ca="1" si="139"/>
        <v>`shift_Serial`:`43019_01`},</v>
      </c>
      <c r="AD285" t="s">
        <v>48198</v>
      </c>
      <c r="AE285" t="s">
        <v>48199</v>
      </c>
      <c r="AF285" t="s">
        <v>45990</v>
      </c>
      <c r="AG285" t="s">
        <v>45991</v>
      </c>
      <c r="AH285" t="s">
        <v>45992</v>
      </c>
      <c r="AI285" t="s">
        <v>45993</v>
      </c>
      <c r="AJ285" t="s">
        <v>46288</v>
      </c>
      <c r="AK285" t="s">
        <v>46125</v>
      </c>
      <c r="AL285" t="s">
        <v>46289</v>
      </c>
      <c r="AM285" t="s">
        <v>46290</v>
      </c>
      <c r="AN285" t="s">
        <v>48200</v>
      </c>
      <c r="AO285" t="s">
        <v>47021</v>
      </c>
      <c r="AP285" t="s">
        <v>46000</v>
      </c>
      <c r="AQ285" t="s">
        <v>48201</v>
      </c>
      <c r="AR285" t="s">
        <v>46085</v>
      </c>
      <c r="AS285" t="s">
        <v>46086</v>
      </c>
      <c r="AT285" t="s">
        <v>47023</v>
      </c>
      <c r="AU285" t="s">
        <v>46292</v>
      </c>
      <c r="AV285" t="s">
        <v>46051</v>
      </c>
      <c r="AW285" t="s">
        <v>46160</v>
      </c>
      <c r="AX285" t="s">
        <v>48202</v>
      </c>
      <c r="AY285" t="s">
        <v>47889</v>
      </c>
      <c r="AZ285" t="s">
        <v>46033</v>
      </c>
      <c r="BA285" t="s">
        <v>46011</v>
      </c>
      <c r="BB285" t="s">
        <v>46012</v>
      </c>
      <c r="BC285" t="s">
        <v>47755</v>
      </c>
      <c r="BD285" t="s">
        <v>47247</v>
      </c>
      <c r="BE285" t="s">
        <v>47028</v>
      </c>
    </row>
    <row r="286" spans="1:57" x14ac:dyDescent="0.2">
      <c r="A286" t="str">
        <f t="shared" ca="1" si="112"/>
        <v>{`_id`:`scabrera_2017-11-08_06-36-52_-0600_Wed`,</v>
      </c>
      <c r="B286" t="str">
        <f t="shared" ca="1" si="113"/>
        <v>`_rev`:`1-b462d0b61b3c33ac1f2fc979630d8675`,</v>
      </c>
      <c r="C286" t="str">
        <f t="shared" ca="1" si="114"/>
        <v>`worksiteEncoded`:`KN_ODS_MNSHOP`,</v>
      </c>
      <c r="D286" t="str">
        <f t="shared" ca="1" si="115"/>
        <v>`client`:`KN`,</v>
      </c>
      <c r="E286" t="str">
        <f t="shared" ca="1" si="116"/>
        <v>`location`:`ODS`,</v>
      </c>
      <c r="F286" t="str">
        <f t="shared" ca="1" si="117"/>
        <v>`locID`:`MNSHOP`,</v>
      </c>
      <c r="G286" t="str">
        <f t="shared" ca="1" si="118"/>
        <v>`username`:`scabrera`,</v>
      </c>
      <c r="H286" t="str">
        <f t="shared" ca="1" si="119"/>
        <v>`lastName`:`Cabrera`,</v>
      </c>
      <c r="I286" t="str">
        <f t="shared" ca="1" si="120"/>
        <v>`firstName`:`Sergio`,</v>
      </c>
      <c r="J286" t="str">
        <f t="shared" ca="1" si="121"/>
        <v>`technician`:`Cabrera, Sergio`,</v>
      </c>
      <c r="K286" t="str">
        <f t="shared" ca="1" si="122"/>
        <v>`timeStampM`:`2017-11-08T06:36:52-06:00`,</v>
      </c>
      <c r="L286" t="str">
        <f t="shared" ca="1" si="123"/>
        <v>`shiftSerial`:`43040_06`,</v>
      </c>
      <c r="M286" t="str">
        <f t="shared" ca="1" si="124"/>
        <v>`siteUid`:521887,</v>
      </c>
      <c r="N286" t="str">
        <f t="shared" ca="1" si="125"/>
        <v>`timeStamp`:43047.2756050116,</v>
      </c>
      <c r="O286" t="str">
        <f t="shared" ca="1" si="126"/>
        <v>`payrollPeriod`:43040,</v>
      </c>
      <c r="P286" t="str">
        <f t="shared" ca="1" si="127"/>
        <v>`payroll_Period`:43040,</v>
      </c>
      <c r="Q286" t="str">
        <f t="shared" ca="1" si="128"/>
        <v>`rprtDate`:43045,</v>
      </c>
      <c r="R286" t="str">
        <f t="shared" ca="1" si="129"/>
        <v>`ts`:0.875,</v>
      </c>
      <c r="S286" t="str">
        <f t="shared" ca="1" si="130"/>
        <v>`te`:0.0416666666666667,</v>
      </c>
      <c r="T286" t="str">
        <f t="shared" ca="1" si="131"/>
        <v>`repairHrs`:4,</v>
      </c>
      <c r="U286" t="str">
        <f t="shared" ca="1" si="132"/>
        <v>`timeStarts`:`2017-11-06T21:00:00-06:00`,</v>
      </c>
      <c r="V286" t="str">
        <f t="shared" ca="1" si="133"/>
        <v>`timeEnds`:`2017-11-07T01:00:00-06:00`,</v>
      </c>
      <c r="W286" t="str">
        <f t="shared" ca="1" si="134"/>
        <v>`shift`:`PM`,</v>
      </c>
      <c r="X286" t="str">
        <f t="shared" ca="1" si="135"/>
        <v>`shiftStartTime`:`null`,</v>
      </c>
      <c r="Y286" t="str">
        <f t="shared" ca="1" si="136"/>
        <v>`wONum`:`KNSHOP`,</v>
      </c>
      <c r="Z286" t="str">
        <f t="shared" ca="1" si="137"/>
        <v>`uNum`:`5122279`,</v>
      </c>
      <c r="AA286" t="str">
        <f t="shared" ca="1" si="138"/>
        <v>`notes`:`Remove and replace water pump and checked thermostats`,</v>
      </c>
      <c r="AB286" t="str">
        <f t="shared" ca="1" si="139"/>
        <v>`shift_Serial`:`43040_06`},</v>
      </c>
      <c r="AD286" t="s">
        <v>48203</v>
      </c>
      <c r="AE286" t="s">
        <v>48204</v>
      </c>
      <c r="AF286" t="s">
        <v>45990</v>
      </c>
      <c r="AG286" t="s">
        <v>45991</v>
      </c>
      <c r="AH286" t="s">
        <v>45992</v>
      </c>
      <c r="AI286" t="s">
        <v>45993</v>
      </c>
      <c r="AJ286" t="s">
        <v>46228</v>
      </c>
      <c r="AK286" t="s">
        <v>46229</v>
      </c>
      <c r="AL286" t="s">
        <v>46230</v>
      </c>
      <c r="AM286" t="s">
        <v>46231</v>
      </c>
      <c r="AN286" t="s">
        <v>48205</v>
      </c>
      <c r="AO286" t="s">
        <v>46310</v>
      </c>
      <c r="AP286" t="s">
        <v>46000</v>
      </c>
      <c r="AQ286" t="s">
        <v>48206</v>
      </c>
      <c r="AR286" t="s">
        <v>46047</v>
      </c>
      <c r="AS286" t="s">
        <v>46048</v>
      </c>
      <c r="AT286" t="s">
        <v>46312</v>
      </c>
      <c r="AU286" t="s">
        <v>46101</v>
      </c>
      <c r="AV286" t="s">
        <v>46393</v>
      </c>
      <c r="AW286" t="s">
        <v>46089</v>
      </c>
      <c r="AX286" t="s">
        <v>48207</v>
      </c>
      <c r="AY286" t="s">
        <v>48208</v>
      </c>
      <c r="AZ286" t="s">
        <v>46033</v>
      </c>
      <c r="BA286" t="s">
        <v>46238</v>
      </c>
      <c r="BB286" t="s">
        <v>46012</v>
      </c>
      <c r="BC286" t="s">
        <v>46295</v>
      </c>
      <c r="BD286" t="s">
        <v>48209</v>
      </c>
      <c r="BE286" t="s">
        <v>46319</v>
      </c>
    </row>
    <row r="287" spans="1:57" x14ac:dyDescent="0.2">
      <c r="A287" t="str">
        <f t="shared" ca="1" si="112"/>
        <v>{`_id`:`lcareaga_2017-10-07_21-12-58_-0500_Sat`,</v>
      </c>
      <c r="B287" t="str">
        <f t="shared" ca="1" si="113"/>
        <v>`_rev`:`1-b42e15d103f2a93828faac5271fc8519`,</v>
      </c>
      <c r="C287" t="str">
        <f t="shared" ca="1" si="114"/>
        <v>`worksiteEncoded`:`KN_ODS_MNSHOP`,</v>
      </c>
      <c r="D287" t="str">
        <f t="shared" ca="1" si="115"/>
        <v>`client`:`KN`,</v>
      </c>
      <c r="E287" t="str">
        <f t="shared" ca="1" si="116"/>
        <v>`location`:`ODS`,</v>
      </c>
      <c r="F287" t="str">
        <f t="shared" ca="1" si="117"/>
        <v>`locID`:`MNSHOP`,</v>
      </c>
      <c r="G287" t="str">
        <f t="shared" ca="1" si="118"/>
        <v>`username`:`lcareaga`,</v>
      </c>
      <c r="H287" t="str">
        <f t="shared" ca="1" si="119"/>
        <v>`lastName`:`Careaga`,</v>
      </c>
      <c r="I287" t="str">
        <f t="shared" ca="1" si="120"/>
        <v>`firstName`:`Luis`,</v>
      </c>
      <c r="J287" t="str">
        <f t="shared" ca="1" si="121"/>
        <v>`technician`:`Careaga, Luis`,</v>
      </c>
      <c r="K287" t="str">
        <f t="shared" ca="1" si="122"/>
        <v>`timeStampM`:`2017-10-07T21:12:58-05:00`,</v>
      </c>
      <c r="L287" t="str">
        <f t="shared" ca="1" si="123"/>
        <v>`shiftSerial`:`43012_04`,</v>
      </c>
      <c r="M287" t="str">
        <f t="shared" ca="1" si="124"/>
        <v>`siteUid`:521887,</v>
      </c>
      <c r="N287" t="str">
        <f t="shared" ca="1" si="125"/>
        <v>`timeStamp`:43015.8840084144,</v>
      </c>
      <c r="O287" t="str">
        <f t="shared" ca="1" si="126"/>
        <v>`payrollPeriod`:43012,</v>
      </c>
      <c r="P287" t="str">
        <f t="shared" ca="1" si="127"/>
        <v>`payroll_Period`:43012,</v>
      </c>
      <c r="Q287" t="str">
        <f t="shared" ca="1" si="128"/>
        <v>`rprtDate`:43015,</v>
      </c>
      <c r="R287" t="str">
        <f t="shared" ca="1" si="129"/>
        <v>`ts`:0.583333333333333,</v>
      </c>
      <c r="S287" t="str">
        <f t="shared" ca="1" si="130"/>
        <v>`te`:0.708333333333333,</v>
      </c>
      <c r="T287" t="str">
        <f t="shared" ca="1" si="131"/>
        <v>`repairHrs`:3,</v>
      </c>
      <c r="U287" t="str">
        <f t="shared" ca="1" si="132"/>
        <v>`timeStarts`:`2017-10-07T14:00:00-05:00`,</v>
      </c>
      <c r="V287" t="str">
        <f t="shared" ca="1" si="133"/>
        <v>`timeEnds`:`2017-10-07T17:00:00-05:00`,</v>
      </c>
      <c r="W287" t="str">
        <f t="shared" ca="1" si="134"/>
        <v>`shift`:`AM`,</v>
      </c>
      <c r="X287" t="str">
        <f t="shared" ca="1" si="135"/>
        <v>`shiftStartTime`:`null`,</v>
      </c>
      <c r="Y287" t="str">
        <f t="shared" ca="1" si="136"/>
        <v>`wONum`:`KNSHOP`,</v>
      </c>
      <c r="Z287" t="str">
        <f t="shared" ca="1" si="137"/>
        <v>`uNum`:`HP-083`,</v>
      </c>
      <c r="AA287" t="str">
        <f t="shared" ca="1" si="138"/>
        <v>`notes`:`Check list run/test`,</v>
      </c>
      <c r="AB287" t="str">
        <f t="shared" ca="1" si="139"/>
        <v>`shift_Serial`:`43012_04`},</v>
      </c>
      <c r="AD287" t="s">
        <v>48210</v>
      </c>
      <c r="AE287" t="s">
        <v>48211</v>
      </c>
      <c r="AF287" t="s">
        <v>45990</v>
      </c>
      <c r="AG287" t="s">
        <v>45991</v>
      </c>
      <c r="AH287" t="s">
        <v>45992</v>
      </c>
      <c r="AI287" t="s">
        <v>45993</v>
      </c>
      <c r="AJ287" t="s">
        <v>46322</v>
      </c>
      <c r="AK287" t="s">
        <v>46323</v>
      </c>
      <c r="AL287" t="s">
        <v>46324</v>
      </c>
      <c r="AM287" t="s">
        <v>46325</v>
      </c>
      <c r="AN287" t="s">
        <v>48212</v>
      </c>
      <c r="AO287" t="s">
        <v>46098</v>
      </c>
      <c r="AP287" t="s">
        <v>46000</v>
      </c>
      <c r="AQ287" t="s">
        <v>48213</v>
      </c>
      <c r="AR287" t="s">
        <v>46025</v>
      </c>
      <c r="AS287" t="s">
        <v>46026</v>
      </c>
      <c r="AT287" t="s">
        <v>46100</v>
      </c>
      <c r="AU287" t="s">
        <v>46198</v>
      </c>
      <c r="AV287" t="s">
        <v>46074</v>
      </c>
      <c r="AW287" t="s">
        <v>46160</v>
      </c>
      <c r="AX287" t="s">
        <v>48214</v>
      </c>
      <c r="AY287" t="s">
        <v>48215</v>
      </c>
      <c r="AZ287" t="s">
        <v>46010</v>
      </c>
      <c r="BA287" t="s">
        <v>46238</v>
      </c>
      <c r="BB287" t="s">
        <v>46012</v>
      </c>
      <c r="BC287" t="s">
        <v>46470</v>
      </c>
      <c r="BD287" t="s">
        <v>48216</v>
      </c>
      <c r="BE287" t="s">
        <v>46108</v>
      </c>
    </row>
    <row r="288" spans="1:57" x14ac:dyDescent="0.2">
      <c r="A288" t="str">
        <f t="shared" ca="1" si="112"/>
        <v>{`_id`:`blozano_2017-10-04_06-35-31_-0500_Wed`,</v>
      </c>
      <c r="B288" t="str">
        <f t="shared" ca="1" si="113"/>
        <v>`_rev`:`1-b3c372e4d33134367eba84ef022217ed`,</v>
      </c>
      <c r="C288" t="str">
        <f t="shared" ca="1" si="114"/>
        <v>`worksiteEncoded`:`KN_ODS_MNSHOP`,</v>
      </c>
      <c r="D288" t="str">
        <f t="shared" ca="1" si="115"/>
        <v>`client`:`KN`,</v>
      </c>
      <c r="E288" t="str">
        <f t="shared" ca="1" si="116"/>
        <v>`location`:`ODS`,</v>
      </c>
      <c r="F288" t="str">
        <f t="shared" ca="1" si="117"/>
        <v>`locID`:`MNSHOP`,</v>
      </c>
      <c r="G288" t="str">
        <f t="shared" ca="1" si="118"/>
        <v>`username`:`blozano`,</v>
      </c>
      <c r="H288" t="str">
        <f t="shared" ca="1" si="119"/>
        <v>`lastName`:`Lozano`,</v>
      </c>
      <c r="I288" t="str">
        <f t="shared" ca="1" si="120"/>
        <v>`firstName`:`Bonifacio`,</v>
      </c>
      <c r="J288" t="str">
        <f t="shared" ca="1" si="121"/>
        <v>`technician`:`Lozano, Bonifacio`,</v>
      </c>
      <c r="K288" t="str">
        <f t="shared" ca="1" si="122"/>
        <v>`timeStampM`:`2017-10-04T06:35:31-05:00`,</v>
      </c>
      <c r="L288" t="str">
        <f t="shared" ca="1" si="123"/>
        <v>`shiftSerial`:`43005_06`,</v>
      </c>
      <c r="M288" t="str">
        <f t="shared" ca="1" si="124"/>
        <v>`siteUid`:521887,</v>
      </c>
      <c r="N288" t="str">
        <f t="shared" ca="1" si="125"/>
        <v>`timeStamp`:43012.2746695833,</v>
      </c>
      <c r="O288" t="str">
        <f t="shared" ca="1" si="126"/>
        <v>`payrollPeriod`:43005,</v>
      </c>
      <c r="P288" t="str">
        <f t="shared" ca="1" si="127"/>
        <v>`payroll_Period`:43005,</v>
      </c>
      <c r="Q288" t="str">
        <f t="shared" ca="1" si="128"/>
        <v>`rprtDate`:43010,</v>
      </c>
      <c r="R288" t="str">
        <f t="shared" ca="1" si="129"/>
        <v>`ts`:0.0416666666666667,</v>
      </c>
      <c r="S288" t="str">
        <f t="shared" ca="1" si="130"/>
        <v>`te`:0.208333333333333,</v>
      </c>
      <c r="T288" t="str">
        <f t="shared" ca="1" si="131"/>
        <v>`repairHrs`:4,</v>
      </c>
      <c r="U288" t="str">
        <f t="shared" ca="1" si="132"/>
        <v>`timeStarts`:`2017-10-03T01:00:00-05:00`,</v>
      </c>
      <c r="V288" t="str">
        <f t="shared" ca="1" si="133"/>
        <v>`timeEnds`:`2017-10-03T05:00:00-05:00`,</v>
      </c>
      <c r="W288" t="str">
        <f t="shared" ca="1" si="134"/>
        <v>`shift`:`PM`,</v>
      </c>
      <c r="X288" t="str">
        <f t="shared" ca="1" si="135"/>
        <v>`shiftStartTime`:`7`,</v>
      </c>
      <c r="Y288" t="str">
        <f t="shared" ca="1" si="136"/>
        <v>`wONum`:`KNSHOP`,</v>
      </c>
      <c r="Z288" t="str">
        <f t="shared" ca="1" si="137"/>
        <v>`uNum`:`303239`,</v>
      </c>
      <c r="AA288" t="str">
        <f t="shared" ca="1" si="138"/>
        <v>`notes`:`Trouble shoot lights and rewire pig tail`,</v>
      </c>
      <c r="AB288" t="str">
        <f t="shared" ca="1" si="139"/>
        <v>`shift_Serial`:`43005_06`},</v>
      </c>
      <c r="AD288" t="s">
        <v>48217</v>
      </c>
      <c r="AE288" t="s">
        <v>48218</v>
      </c>
      <c r="AF288" t="s">
        <v>45990</v>
      </c>
      <c r="AG288" t="s">
        <v>45991</v>
      </c>
      <c r="AH288" t="s">
        <v>45992</v>
      </c>
      <c r="AI288" t="s">
        <v>45993</v>
      </c>
      <c r="AJ288" t="s">
        <v>46040</v>
      </c>
      <c r="AK288" t="s">
        <v>46041</v>
      </c>
      <c r="AL288" t="s">
        <v>46042</v>
      </c>
      <c r="AM288" t="s">
        <v>46043</v>
      </c>
      <c r="AN288" t="s">
        <v>48219</v>
      </c>
      <c r="AO288" t="s">
        <v>46401</v>
      </c>
      <c r="AP288" t="s">
        <v>46000</v>
      </c>
      <c r="AQ288" t="s">
        <v>48220</v>
      </c>
      <c r="AR288" t="s">
        <v>46209</v>
      </c>
      <c r="AS288" t="s">
        <v>46210</v>
      </c>
      <c r="AT288" t="s">
        <v>46403</v>
      </c>
      <c r="AU288" t="s">
        <v>46497</v>
      </c>
      <c r="AV288" t="s">
        <v>46051</v>
      </c>
      <c r="AW288" t="s">
        <v>46089</v>
      </c>
      <c r="AX288" t="s">
        <v>48221</v>
      </c>
      <c r="AY288" t="s">
        <v>48222</v>
      </c>
      <c r="AZ288" t="s">
        <v>46033</v>
      </c>
      <c r="BA288" t="s">
        <v>46011</v>
      </c>
      <c r="BB288" t="s">
        <v>46012</v>
      </c>
      <c r="BC288" t="s">
        <v>48223</v>
      </c>
      <c r="BD288" t="s">
        <v>48224</v>
      </c>
      <c r="BE288" t="s">
        <v>46410</v>
      </c>
    </row>
    <row r="289" spans="1:57" x14ac:dyDescent="0.2">
      <c r="A289" t="str">
        <f t="shared" ca="1" si="112"/>
        <v>{`_id`:`scabrera_2017-10-24_12-12-47_-0500_Tue`,</v>
      </c>
      <c r="B289" t="str">
        <f t="shared" ca="1" si="113"/>
        <v>`_rev`:`1-b33a985fb32350dccd0deb6f312d2d36`,</v>
      </c>
      <c r="C289" t="str">
        <f t="shared" ca="1" si="114"/>
        <v>`worksiteEncoded`:`KN_ODS_MNSHOP`,</v>
      </c>
      <c r="D289" t="str">
        <f t="shared" ca="1" si="115"/>
        <v>`client`:`KN`,</v>
      </c>
      <c r="E289" t="str">
        <f t="shared" ca="1" si="116"/>
        <v>`location`:`ODS`,</v>
      </c>
      <c r="F289" t="str">
        <f t="shared" ca="1" si="117"/>
        <v>`locID`:`MNSHOP`,</v>
      </c>
      <c r="G289" t="str">
        <f t="shared" ca="1" si="118"/>
        <v>`username`:`scabrera`,</v>
      </c>
      <c r="H289" t="str">
        <f t="shared" ca="1" si="119"/>
        <v>`lastName`:`Cabrera`,</v>
      </c>
      <c r="I289" t="str">
        <f t="shared" ca="1" si="120"/>
        <v>`firstName`:`Sergio`,</v>
      </c>
      <c r="J289" t="str">
        <f t="shared" ca="1" si="121"/>
        <v>`technician`:`Cabrera, Sergio`,</v>
      </c>
      <c r="K289" t="str">
        <f t="shared" ca="1" si="122"/>
        <v>`timeStampM`:`2017-10-24T12:12:47-05:00`,</v>
      </c>
      <c r="L289" t="str">
        <f t="shared" ca="1" si="123"/>
        <v>`shiftSerial`:`43026_06`,</v>
      </c>
      <c r="M289" t="str">
        <f t="shared" ca="1" si="124"/>
        <v>`siteUid`:521887,</v>
      </c>
      <c r="N289" t="str">
        <f t="shared" ca="1" si="125"/>
        <v>`timeStamp`:43032.5088865741,</v>
      </c>
      <c r="O289" t="str">
        <f t="shared" ca="1" si="126"/>
        <v>`payrollPeriod`:43026,</v>
      </c>
      <c r="P289" t="str">
        <f t="shared" ca="1" si="127"/>
        <v>`payroll_Period`:43026,</v>
      </c>
      <c r="Q289" t="str">
        <f t="shared" ca="1" si="128"/>
        <v>`rprtDate`:43031,</v>
      </c>
      <c r="R289" t="str">
        <f t="shared" ca="1" si="129"/>
        <v>`ts`:0.958333333333333,</v>
      </c>
      <c r="S289" t="str">
        <f t="shared" ca="1" si="130"/>
        <v>`te`:0.208333333333333,</v>
      </c>
      <c r="T289" t="str">
        <f t="shared" ca="1" si="131"/>
        <v>`repairHrs`:6,</v>
      </c>
      <c r="U289" t="str">
        <f t="shared" ca="1" si="132"/>
        <v>`timeStarts`:`2017-10-23T23:00:00-05:00`,</v>
      </c>
      <c r="V289" t="str">
        <f t="shared" ca="1" si="133"/>
        <v>`timeEnds`:`2017-10-24T05:00:00-05:00`,</v>
      </c>
      <c r="W289" t="str">
        <f t="shared" ca="1" si="134"/>
        <v>`shift`:`PM`,</v>
      </c>
      <c r="X289" t="str">
        <f t="shared" ca="1" si="135"/>
        <v>`shiftStartTime`:`null`,</v>
      </c>
      <c r="Y289" t="str">
        <f t="shared" ca="1" si="136"/>
        <v>`wONum`:`KNSHOP`,</v>
      </c>
      <c r="Z289" t="str">
        <f t="shared" ca="1" si="137"/>
        <v>`uNum`:`506068`,</v>
      </c>
      <c r="AA289" t="str">
        <f t="shared" ca="1" si="138"/>
        <v>`notes`:`Remove and replace fluid end on unit , check all fluids , run , test`,</v>
      </c>
      <c r="AB289" t="str">
        <f t="shared" ca="1" si="139"/>
        <v>`shift_Serial`:`43026_06`},</v>
      </c>
      <c r="AD289" t="s">
        <v>48225</v>
      </c>
      <c r="AE289" t="s">
        <v>48226</v>
      </c>
      <c r="AF289" t="s">
        <v>45990</v>
      </c>
      <c r="AG289" t="s">
        <v>45991</v>
      </c>
      <c r="AH289" t="s">
        <v>45992</v>
      </c>
      <c r="AI289" t="s">
        <v>45993</v>
      </c>
      <c r="AJ289" t="s">
        <v>46228</v>
      </c>
      <c r="AK289" t="s">
        <v>46229</v>
      </c>
      <c r="AL289" t="s">
        <v>46230</v>
      </c>
      <c r="AM289" t="s">
        <v>46231</v>
      </c>
      <c r="AN289" t="s">
        <v>48227</v>
      </c>
      <c r="AO289" t="s">
        <v>46711</v>
      </c>
      <c r="AP289" t="s">
        <v>46000</v>
      </c>
      <c r="AQ289" t="s">
        <v>48228</v>
      </c>
      <c r="AR289" t="s">
        <v>46145</v>
      </c>
      <c r="AS289" t="s">
        <v>46146</v>
      </c>
      <c r="AT289" t="s">
        <v>46713</v>
      </c>
      <c r="AU289" t="s">
        <v>46422</v>
      </c>
      <c r="AV289" t="s">
        <v>46051</v>
      </c>
      <c r="AW289" t="s">
        <v>46149</v>
      </c>
      <c r="AX289" t="s">
        <v>48229</v>
      </c>
      <c r="AY289" t="s">
        <v>47921</v>
      </c>
      <c r="AZ289" t="s">
        <v>46033</v>
      </c>
      <c r="BA289" t="s">
        <v>46238</v>
      </c>
      <c r="BB289" t="s">
        <v>46012</v>
      </c>
      <c r="BC289" t="s">
        <v>46137</v>
      </c>
      <c r="BD289" t="s">
        <v>48230</v>
      </c>
      <c r="BE289" t="s">
        <v>46719</v>
      </c>
    </row>
    <row r="290" spans="1:57" x14ac:dyDescent="0.2">
      <c r="A290" t="str">
        <f t="shared" ca="1" si="112"/>
        <v>{`_id`:`blozano_2017-10-16_19-11-18_-0500_Mon`,</v>
      </c>
      <c r="B290" t="str">
        <f t="shared" ca="1" si="113"/>
        <v>`_rev`:`1-b31e8b0f9c093ed8bb0e9578eba758a6`,</v>
      </c>
      <c r="C290" t="str">
        <f t="shared" ca="1" si="114"/>
        <v>`worksiteEncoded`:`KN_ODS_MNSHOP`,</v>
      </c>
      <c r="D290" t="str">
        <f t="shared" ca="1" si="115"/>
        <v>`client`:`KN`,</v>
      </c>
      <c r="E290" t="str">
        <f t="shared" ca="1" si="116"/>
        <v>`location`:`ODS`,</v>
      </c>
      <c r="F290" t="str">
        <f t="shared" ca="1" si="117"/>
        <v>`locID`:`MNSHOP`,</v>
      </c>
      <c r="G290" t="str">
        <f t="shared" ca="1" si="118"/>
        <v>`username`:`blozano`,</v>
      </c>
      <c r="H290" t="str">
        <f t="shared" ca="1" si="119"/>
        <v>`lastName`:`Lozano`,</v>
      </c>
      <c r="I290" t="str">
        <f t="shared" ca="1" si="120"/>
        <v>`firstName`:`Bonifacio`,</v>
      </c>
      <c r="J290" t="str">
        <f t="shared" ca="1" si="121"/>
        <v>`technician`:`Lozano, Bonifacio`,</v>
      </c>
      <c r="K290" t="str">
        <f t="shared" ca="1" si="122"/>
        <v>`timeStampM`:`2017-10-16T19:11:18-05:00`,</v>
      </c>
      <c r="L290" t="str">
        <f t="shared" ca="1" si="123"/>
        <v>`shiftSerial`:`43019_06`,</v>
      </c>
      <c r="M290" t="str">
        <f t="shared" ca="1" si="124"/>
        <v>`siteUid`:521887,</v>
      </c>
      <c r="N290" t="str">
        <f t="shared" ca="1" si="125"/>
        <v>`timeStamp`:43024.7995218981,</v>
      </c>
      <c r="O290" t="str">
        <f t="shared" ca="1" si="126"/>
        <v>`payrollPeriod`:43019,</v>
      </c>
      <c r="P290" t="str">
        <f t="shared" ca="1" si="127"/>
        <v>`payroll_Period`:43019,</v>
      </c>
      <c r="Q290" t="str">
        <f t="shared" ca="1" si="128"/>
        <v>`rprtDate`:43024,</v>
      </c>
      <c r="R290" t="str">
        <f t="shared" ca="1" si="129"/>
        <v>`ts`:0.875,</v>
      </c>
      <c r="S290" t="str">
        <f t="shared" ca="1" si="130"/>
        <v>`te`:0.0416666666666667,</v>
      </c>
      <c r="T290" t="str">
        <f t="shared" ca="1" si="131"/>
        <v>`repairHrs`:4,</v>
      </c>
      <c r="U290" t="str">
        <f t="shared" ca="1" si="132"/>
        <v>`timeStarts`:`2017-10-16T21:00:00-05:00`,</v>
      </c>
      <c r="V290" t="str">
        <f t="shared" ca="1" si="133"/>
        <v>`timeEnds`:`2017-10-17T01:00:00-05:00`,</v>
      </c>
      <c r="W290" t="str">
        <f t="shared" ca="1" si="134"/>
        <v>`shift`:`PM`,</v>
      </c>
      <c r="X290" t="str">
        <f t="shared" ca="1" si="135"/>
        <v>`shiftStartTime`:`7`,</v>
      </c>
      <c r="Y290" t="str">
        <f t="shared" ca="1" si="136"/>
        <v>`wONum`:`KNSHOP`,</v>
      </c>
      <c r="Z290" t="str">
        <f t="shared" ca="1" si="137"/>
        <v>`uNum`:`508762`,</v>
      </c>
      <c r="AA290" t="str">
        <f t="shared" ca="1" si="138"/>
        <v>`notes`:`Remove and replace packings new caps &amp; suction`,</v>
      </c>
      <c r="AB290" t="str">
        <f t="shared" ca="1" si="139"/>
        <v>`shift_Serial`:`43019_06`},</v>
      </c>
      <c r="AD290" t="s">
        <v>48231</v>
      </c>
      <c r="AE290" t="s">
        <v>48232</v>
      </c>
      <c r="AF290" t="s">
        <v>45990</v>
      </c>
      <c r="AG290" t="s">
        <v>45991</v>
      </c>
      <c r="AH290" t="s">
        <v>45992</v>
      </c>
      <c r="AI290" t="s">
        <v>45993</v>
      </c>
      <c r="AJ290" t="s">
        <v>46040</v>
      </c>
      <c r="AK290" t="s">
        <v>46041</v>
      </c>
      <c r="AL290" t="s">
        <v>46042</v>
      </c>
      <c r="AM290" t="s">
        <v>46043</v>
      </c>
      <c r="AN290" t="s">
        <v>48233</v>
      </c>
      <c r="AO290" t="s">
        <v>46816</v>
      </c>
      <c r="AP290" t="s">
        <v>46000</v>
      </c>
      <c r="AQ290" t="s">
        <v>48234</v>
      </c>
      <c r="AR290" t="s">
        <v>46085</v>
      </c>
      <c r="AS290" t="s">
        <v>46086</v>
      </c>
      <c r="AT290" t="s">
        <v>46818</v>
      </c>
      <c r="AU290" t="s">
        <v>46101</v>
      </c>
      <c r="AV290" t="s">
        <v>46393</v>
      </c>
      <c r="AW290" t="s">
        <v>46089</v>
      </c>
      <c r="AX290" t="s">
        <v>48235</v>
      </c>
      <c r="AY290" t="s">
        <v>47351</v>
      </c>
      <c r="AZ290" t="s">
        <v>46033</v>
      </c>
      <c r="BA290" t="s">
        <v>46011</v>
      </c>
      <c r="BB290" t="s">
        <v>46012</v>
      </c>
      <c r="BC290" t="s">
        <v>48236</v>
      </c>
      <c r="BD290" t="s">
        <v>48237</v>
      </c>
      <c r="BE290" t="s">
        <v>46821</v>
      </c>
    </row>
    <row r="291" spans="1:57" x14ac:dyDescent="0.2">
      <c r="A291" t="str">
        <f t="shared" ca="1" si="112"/>
        <v>{`_id`:`hmarce_2017-10-24_18-10-20_-0500_Tue`,</v>
      </c>
      <c r="B291" t="str">
        <f t="shared" ca="1" si="113"/>
        <v>`_rev`:`1-b2c3dfa2ffd379035fb597de89c9bad5`,</v>
      </c>
      <c r="C291" t="str">
        <f t="shared" ca="1" si="114"/>
        <v>`worksiteEncoded`:`KN_ODS_MNSHOP`,</v>
      </c>
      <c r="D291" t="str">
        <f t="shared" ca="1" si="115"/>
        <v>`client`:`KN`,</v>
      </c>
      <c r="E291" t="str">
        <f t="shared" ca="1" si="116"/>
        <v>`location`:`ODS`,</v>
      </c>
      <c r="F291" t="str">
        <f t="shared" ca="1" si="117"/>
        <v>`locID`:`MNSHOP`,</v>
      </c>
      <c r="G291" t="str">
        <f t="shared" ca="1" si="118"/>
        <v>`username`:`hmarce`,</v>
      </c>
      <c r="H291" t="str">
        <f t="shared" ca="1" si="119"/>
        <v>`lastName`:`Arce`,</v>
      </c>
      <c r="I291" t="str">
        <f t="shared" ca="1" si="120"/>
        <v>`firstName`:`Hector`,</v>
      </c>
      <c r="J291" t="str">
        <f t="shared" ca="1" si="121"/>
        <v>`technician`:`Arce, Hector`,</v>
      </c>
      <c r="K291" t="str">
        <f t="shared" ca="1" si="122"/>
        <v>`timeStampM`:`2017-10-24T18:10:20-05:00`,</v>
      </c>
      <c r="L291" t="str">
        <f t="shared" ca="1" si="123"/>
        <v>`shiftSerial`:`43026_07`,</v>
      </c>
      <c r="M291" t="str">
        <f t="shared" ca="1" si="124"/>
        <v>`siteUid`:521887,</v>
      </c>
      <c r="N291" t="str">
        <f t="shared" ca="1" si="125"/>
        <v>`timeStamp`:43032.7571824653,</v>
      </c>
      <c r="O291" t="str">
        <f t="shared" ca="1" si="126"/>
        <v>`payrollPeriod`:43026,</v>
      </c>
      <c r="P291" t="str">
        <f t="shared" ca="1" si="127"/>
        <v>`payroll_Period`:43026,</v>
      </c>
      <c r="Q291" t="str">
        <f t="shared" ca="1" si="128"/>
        <v>`rprtDate`:43032,</v>
      </c>
      <c r="R291" t="str">
        <f t="shared" ca="1" si="129"/>
        <v>`ts`:0.458333333333333,</v>
      </c>
      <c r="S291" t="str">
        <f t="shared" ca="1" si="130"/>
        <v>`te`:0.541666666666667,</v>
      </c>
      <c r="T291" t="str">
        <f t="shared" ca="1" si="131"/>
        <v>`repairHrs`:2,</v>
      </c>
      <c r="U291" t="str">
        <f t="shared" ca="1" si="132"/>
        <v>`timeStarts`:`2017-10-24T11:00:00-05:00`,</v>
      </c>
      <c r="V291" t="str">
        <f t="shared" ca="1" si="133"/>
        <v>`timeEnds`:`2017-10-24T13:00:00-05:00`,</v>
      </c>
      <c r="W291" t="str">
        <f t="shared" ca="1" si="134"/>
        <v>`shift`:`AM`,</v>
      </c>
      <c r="X291" t="str">
        <f t="shared" ca="1" si="135"/>
        <v>`shiftStartTime`:`6`,</v>
      </c>
      <c r="Y291" t="str">
        <f t="shared" ca="1" si="136"/>
        <v>`wONum`:`KNSHOP`,</v>
      </c>
      <c r="Z291" t="str">
        <f t="shared" ca="1" si="137"/>
        <v>`uNum`:`11070`,</v>
      </c>
      <c r="AA291" t="str">
        <f t="shared" ca="1" si="138"/>
        <v>`notes`:`Checklist`,</v>
      </c>
      <c r="AB291" t="str">
        <f t="shared" ca="1" si="139"/>
        <v>`shift_Serial`:`43026_07`},</v>
      </c>
      <c r="AD291" t="s">
        <v>48238</v>
      </c>
      <c r="AE291" t="s">
        <v>48239</v>
      </c>
      <c r="AF291" t="s">
        <v>45990</v>
      </c>
      <c r="AG291" t="s">
        <v>45991</v>
      </c>
      <c r="AH291" t="s">
        <v>45992</v>
      </c>
      <c r="AI291" t="s">
        <v>45993</v>
      </c>
      <c r="AJ291" t="s">
        <v>46191</v>
      </c>
      <c r="AK291" t="s">
        <v>46192</v>
      </c>
      <c r="AL291" t="s">
        <v>46193</v>
      </c>
      <c r="AM291" t="s">
        <v>46194</v>
      </c>
      <c r="AN291" t="s">
        <v>48240</v>
      </c>
      <c r="AO291" t="s">
        <v>47076</v>
      </c>
      <c r="AP291" t="s">
        <v>46000</v>
      </c>
      <c r="AQ291" t="s">
        <v>48241</v>
      </c>
      <c r="AR291" t="s">
        <v>46145</v>
      </c>
      <c r="AS291" t="s">
        <v>46146</v>
      </c>
      <c r="AT291" t="s">
        <v>47078</v>
      </c>
      <c r="AU291" t="s">
        <v>46173</v>
      </c>
      <c r="AV291" t="s">
        <v>46328</v>
      </c>
      <c r="AW291" t="s">
        <v>46116</v>
      </c>
      <c r="AX291" t="s">
        <v>48242</v>
      </c>
      <c r="AY291" t="s">
        <v>48243</v>
      </c>
      <c r="AZ291" t="s">
        <v>46010</v>
      </c>
      <c r="BA291" t="s">
        <v>46034</v>
      </c>
      <c r="BB291" t="s">
        <v>46012</v>
      </c>
      <c r="BC291" t="s">
        <v>48244</v>
      </c>
      <c r="BD291" t="s">
        <v>47782</v>
      </c>
      <c r="BE291" t="s">
        <v>47083</v>
      </c>
    </row>
    <row r="292" spans="1:57" x14ac:dyDescent="0.2">
      <c r="A292" t="str">
        <f t="shared" ca="1" si="112"/>
        <v>{`_id`:`storrestrejo_2017-10-16_18-25-49_-0500_Mon`,</v>
      </c>
      <c r="B292" t="str">
        <f t="shared" ca="1" si="113"/>
        <v>`_rev`:`1-b20b477942e20c7269a6c739addebd53`,</v>
      </c>
      <c r="C292" t="str">
        <f t="shared" ca="1" si="114"/>
        <v>`worksiteEncoded`:`KN_ODS_MNSHOP`,</v>
      </c>
      <c r="D292" t="str">
        <f t="shared" ca="1" si="115"/>
        <v>`client`:`KN`,</v>
      </c>
      <c r="E292" t="str">
        <f t="shared" ca="1" si="116"/>
        <v>`location`:`ODS`,</v>
      </c>
      <c r="F292" t="str">
        <f t="shared" ca="1" si="117"/>
        <v>`locID`:`MNSHOP`,</v>
      </c>
      <c r="G292" t="str">
        <f t="shared" ca="1" si="118"/>
        <v>`username`:`storrestrejo`,</v>
      </c>
      <c r="H292" t="str">
        <f t="shared" ca="1" si="119"/>
        <v>`lastName`:`Torres Trejo`,</v>
      </c>
      <c r="I292" t="str">
        <f t="shared" ca="1" si="120"/>
        <v>`firstName`:`Servando`,</v>
      </c>
      <c r="J292" t="str">
        <f t="shared" ca="1" si="121"/>
        <v>`technician`:`Torres Trejo, Servando`,</v>
      </c>
      <c r="K292" t="str">
        <f t="shared" ca="1" si="122"/>
        <v>`timeStampM`:`2017-10-16T18:25:49-05:00`,</v>
      </c>
      <c r="L292" t="str">
        <f t="shared" ca="1" si="123"/>
        <v>`shiftSerial`:`43019_04`,</v>
      </c>
      <c r="M292" t="str">
        <f t="shared" ca="1" si="124"/>
        <v>`siteUid`:521887,</v>
      </c>
      <c r="N292" t="str">
        <f t="shared" ca="1" si="125"/>
        <v>`timeStamp`:43024.7679285069,</v>
      </c>
      <c r="O292" t="str">
        <f t="shared" ca="1" si="126"/>
        <v>`payrollPeriod`:43019,</v>
      </c>
      <c r="P292" t="str">
        <f t="shared" ca="1" si="127"/>
        <v>`payroll_Period`:43019,</v>
      </c>
      <c r="Q292" t="str">
        <f t="shared" ca="1" si="128"/>
        <v>`rprtDate`:43022,</v>
      </c>
      <c r="R292" t="str">
        <f t="shared" ca="1" si="129"/>
        <v>`ts`:0.75,</v>
      </c>
      <c r="S292" t="str">
        <f t="shared" ca="1" si="130"/>
        <v>`te`:0.0833333333333333,</v>
      </c>
      <c r="T292" t="str">
        <f t="shared" ca="1" si="131"/>
        <v>`repairHrs`:8,</v>
      </c>
      <c r="U292" t="str">
        <f t="shared" ca="1" si="132"/>
        <v>`timeStarts`:`2017-10-14T18:00:00-05:00`,</v>
      </c>
      <c r="V292" t="str">
        <f t="shared" ca="1" si="133"/>
        <v>`timeEnds`:`2017-10-15T02:00:00-05:00`,</v>
      </c>
      <c r="W292" t="str">
        <f t="shared" ca="1" si="134"/>
        <v>`shift`:`PM`,</v>
      </c>
      <c r="X292" t="str">
        <f t="shared" ca="1" si="135"/>
        <v>`shiftStartTime`:`6`,</v>
      </c>
      <c r="Y292" t="str">
        <f t="shared" ca="1" si="136"/>
        <v>`wONum`:`KNSHOP`,</v>
      </c>
      <c r="Z292" t="str">
        <f t="shared" ca="1" si="137"/>
        <v>`uNum`:`507347`,</v>
      </c>
      <c r="AA292" t="str">
        <f t="shared" ca="1" si="138"/>
        <v>`notes`:`C/aceite motor,  filtros de fuel, check list`,</v>
      </c>
      <c r="AB292" t="str">
        <f t="shared" ca="1" si="139"/>
        <v>`shift_Serial`:`43019_04`},</v>
      </c>
      <c r="AD292" t="s">
        <v>48245</v>
      </c>
      <c r="AE292" t="s">
        <v>48246</v>
      </c>
      <c r="AF292" t="s">
        <v>45990</v>
      </c>
      <c r="AG292" t="s">
        <v>45991</v>
      </c>
      <c r="AH292" t="s">
        <v>45992</v>
      </c>
      <c r="AI292" t="s">
        <v>45993</v>
      </c>
      <c r="AJ292" t="s">
        <v>46413</v>
      </c>
      <c r="AK292" t="s">
        <v>46414</v>
      </c>
      <c r="AL292" t="s">
        <v>46415</v>
      </c>
      <c r="AM292" t="s">
        <v>46416</v>
      </c>
      <c r="AN292" t="s">
        <v>48247</v>
      </c>
      <c r="AO292" t="s">
        <v>46597</v>
      </c>
      <c r="AP292" t="s">
        <v>46000</v>
      </c>
      <c r="AQ292" t="s">
        <v>48248</v>
      </c>
      <c r="AR292" t="s">
        <v>46085</v>
      </c>
      <c r="AS292" t="s">
        <v>46086</v>
      </c>
      <c r="AT292" t="s">
        <v>46599</v>
      </c>
      <c r="AU292" t="s">
        <v>46028</v>
      </c>
      <c r="AV292" t="s">
        <v>46533</v>
      </c>
      <c r="AW292" t="s">
        <v>46260</v>
      </c>
      <c r="AX292" t="s">
        <v>47477</v>
      </c>
      <c r="AY292" t="s">
        <v>48249</v>
      </c>
      <c r="AZ292" t="s">
        <v>46033</v>
      </c>
      <c r="BA292" t="s">
        <v>46034</v>
      </c>
      <c r="BB292" t="s">
        <v>46012</v>
      </c>
      <c r="BC292" t="s">
        <v>48250</v>
      </c>
      <c r="BD292" t="s">
        <v>48251</v>
      </c>
      <c r="BE292" t="s">
        <v>46603</v>
      </c>
    </row>
    <row r="293" spans="1:57" x14ac:dyDescent="0.2">
      <c r="A293" t="str">
        <f t="shared" ca="1" si="112"/>
        <v>{`_id`:`storrestrejo_2017-11-01_18-59-32_-0500_Wed`,</v>
      </c>
      <c r="B293" t="str">
        <f t="shared" ca="1" si="113"/>
        <v>`_rev`:`1-b2053325542655546a3078a8dc5a05eb`,</v>
      </c>
      <c r="C293" t="str">
        <f t="shared" ca="1" si="114"/>
        <v>`worksiteEncoded`:`KN_ODS_MNSHOP`,</v>
      </c>
      <c r="D293" t="str">
        <f t="shared" ca="1" si="115"/>
        <v>`client`:`KN`,</v>
      </c>
      <c r="E293" t="str">
        <f t="shared" ca="1" si="116"/>
        <v>`location`:`ODS`,</v>
      </c>
      <c r="F293" t="str">
        <f t="shared" ca="1" si="117"/>
        <v>`locID`:`MNSHOP`,</v>
      </c>
      <c r="G293" t="str">
        <f t="shared" ca="1" si="118"/>
        <v>`username`:`storrestrejo`,</v>
      </c>
      <c r="H293" t="str">
        <f t="shared" ca="1" si="119"/>
        <v>`lastName`:`Torres Trejo`,</v>
      </c>
      <c r="I293" t="str">
        <f t="shared" ca="1" si="120"/>
        <v>`firstName`:`Servando`,</v>
      </c>
      <c r="J293" t="str">
        <f t="shared" ca="1" si="121"/>
        <v>`technician`:`Torres Trejo, Servando`,</v>
      </c>
      <c r="K293" t="str">
        <f t="shared" ca="1" si="122"/>
        <v>`timeStampM`:`2017-11-01T18:59:32-05:00`,</v>
      </c>
      <c r="L293" t="str">
        <f t="shared" ca="1" si="123"/>
        <v>`shiftSerial`:`43040_01`,</v>
      </c>
      <c r="M293" t="str">
        <f t="shared" ca="1" si="124"/>
        <v>`siteUid`:521887,</v>
      </c>
      <c r="N293" t="str">
        <f t="shared" ca="1" si="125"/>
        <v>`timeStamp`:43040.7913443981,</v>
      </c>
      <c r="O293" t="str">
        <f t="shared" ca="1" si="126"/>
        <v>`payrollPeriod`:43040,</v>
      </c>
      <c r="P293" t="str">
        <f t="shared" ca="1" si="127"/>
        <v>`payroll_Period`:43040,</v>
      </c>
      <c r="Q293" t="str">
        <f t="shared" ca="1" si="128"/>
        <v>`rprtDate`:43040,</v>
      </c>
      <c r="R293" t="str">
        <f t="shared" ca="1" si="129"/>
        <v>`ts`:0.916666666666667,</v>
      </c>
      <c r="S293" t="str">
        <f t="shared" ca="1" si="130"/>
        <v>`te`:0,</v>
      </c>
      <c r="T293" t="str">
        <f t="shared" ca="1" si="131"/>
        <v>`repairHrs`:2,</v>
      </c>
      <c r="U293" t="str">
        <f t="shared" ca="1" si="132"/>
        <v>`timeStarts`:`2017-11-01T22:00:00-05:00`,</v>
      </c>
      <c r="V293" t="str">
        <f t="shared" ca="1" si="133"/>
        <v>`timeEnds`:`2017-11-02T00:00:00-05:00`,</v>
      </c>
      <c r="W293" t="str">
        <f t="shared" ca="1" si="134"/>
        <v>`shift`:`PM`,</v>
      </c>
      <c r="X293" t="str">
        <f t="shared" ca="1" si="135"/>
        <v>`shiftStartTime`:`6`,</v>
      </c>
      <c r="Y293" t="str">
        <f t="shared" ca="1" si="136"/>
        <v>`wONum`:`KNSHOP`,</v>
      </c>
      <c r="Z293" t="str">
        <f t="shared" ca="1" si="137"/>
        <v>`uNum`:`508760`,</v>
      </c>
      <c r="AA293" t="str">
        <f t="shared" ca="1" si="138"/>
        <v>`notes`:`Check over .   Reparied lamp work leak coolant`,</v>
      </c>
      <c r="AB293" t="str">
        <f t="shared" ca="1" si="139"/>
        <v>`shift_Serial`:`43040_01`},</v>
      </c>
      <c r="AD293" t="s">
        <v>48252</v>
      </c>
      <c r="AE293" t="s">
        <v>48253</v>
      </c>
      <c r="AF293" t="s">
        <v>45990</v>
      </c>
      <c r="AG293" t="s">
        <v>45991</v>
      </c>
      <c r="AH293" t="s">
        <v>45992</v>
      </c>
      <c r="AI293" t="s">
        <v>45993</v>
      </c>
      <c r="AJ293" t="s">
        <v>46413</v>
      </c>
      <c r="AK293" t="s">
        <v>46414</v>
      </c>
      <c r="AL293" t="s">
        <v>46415</v>
      </c>
      <c r="AM293" t="s">
        <v>46416</v>
      </c>
      <c r="AN293" t="s">
        <v>48254</v>
      </c>
      <c r="AO293" t="s">
        <v>46540</v>
      </c>
      <c r="AP293" t="s">
        <v>46000</v>
      </c>
      <c r="AQ293" t="s">
        <v>48255</v>
      </c>
      <c r="AR293" t="s">
        <v>46047</v>
      </c>
      <c r="AS293" t="s">
        <v>46048</v>
      </c>
      <c r="AT293" t="s">
        <v>46542</v>
      </c>
      <c r="AU293" t="s">
        <v>46582</v>
      </c>
      <c r="AV293" t="s">
        <v>46148</v>
      </c>
      <c r="AW293" t="s">
        <v>46116</v>
      </c>
      <c r="AX293" t="s">
        <v>48256</v>
      </c>
      <c r="AY293" t="s">
        <v>48257</v>
      </c>
      <c r="AZ293" t="s">
        <v>46033</v>
      </c>
      <c r="BA293" t="s">
        <v>46034</v>
      </c>
      <c r="BB293" t="s">
        <v>46012</v>
      </c>
      <c r="BC293" t="s">
        <v>47813</v>
      </c>
      <c r="BD293" t="s">
        <v>48258</v>
      </c>
      <c r="BE293" t="s">
        <v>46547</v>
      </c>
    </row>
    <row r="294" spans="1:57" x14ac:dyDescent="0.2">
      <c r="A294" t="str">
        <f t="shared" ca="1" si="112"/>
        <v>{`_id`:`treyes_2017-10-09_19-03-39_-0500_Mon`,</v>
      </c>
      <c r="B294" t="str">
        <f t="shared" ca="1" si="113"/>
        <v>`_rev`:`1-b0ba3c6a9b53be1c2e9a619ad065be52`,</v>
      </c>
      <c r="C294" t="str">
        <f t="shared" ca="1" si="114"/>
        <v>`worksiteEncoded`:`KN_ODS_MNSHOP`,</v>
      </c>
      <c r="D294" t="str">
        <f t="shared" ca="1" si="115"/>
        <v>`client`:`KN`,</v>
      </c>
      <c r="E294" t="str">
        <f t="shared" ca="1" si="116"/>
        <v>`location`:`ODS`,</v>
      </c>
      <c r="F294" t="str">
        <f t="shared" ca="1" si="117"/>
        <v>`locID`:`MNSHOP`,</v>
      </c>
      <c r="G294" t="str">
        <f t="shared" ca="1" si="118"/>
        <v>`username`:`treyes`,</v>
      </c>
      <c r="H294" t="str">
        <f t="shared" ca="1" si="119"/>
        <v>`lastName`:`Reyes`,</v>
      </c>
      <c r="I294" t="str">
        <f t="shared" ca="1" si="120"/>
        <v>`firstName`:`Tommy`,</v>
      </c>
      <c r="J294" t="str">
        <f t="shared" ca="1" si="121"/>
        <v>`technician`:`Reyes, Tommy`,</v>
      </c>
      <c r="K294" t="str">
        <f t="shared" ca="1" si="122"/>
        <v>`timeStampM`:`2017-10-09T19:03:39-05:00`,</v>
      </c>
      <c r="L294" t="str">
        <f t="shared" ca="1" si="123"/>
        <v>`shiftSerial`:`43012_06`,</v>
      </c>
      <c r="M294" t="str">
        <f t="shared" ca="1" si="124"/>
        <v>`siteUid`:521887,</v>
      </c>
      <c r="N294" t="str">
        <f t="shared" ca="1" si="125"/>
        <v>`timeStamp`:43017.7942035995,</v>
      </c>
      <c r="O294" t="str">
        <f t="shared" ca="1" si="126"/>
        <v>`payrollPeriod`:43012,</v>
      </c>
      <c r="P294" t="str">
        <f t="shared" ca="1" si="127"/>
        <v>`payroll_Period`:43012,</v>
      </c>
      <c r="Q294" t="str">
        <f t="shared" ca="1" si="128"/>
        <v>`rprtDate`:43017,</v>
      </c>
      <c r="R294" t="str">
        <f t="shared" ca="1" si="129"/>
        <v>`ts`:0.291666666666667,</v>
      </c>
      <c r="S294" t="str">
        <f t="shared" ca="1" si="130"/>
        <v>`te`:0.75,</v>
      </c>
      <c r="T294" t="str">
        <f t="shared" ca="1" si="131"/>
        <v>`repairHrs`:11,</v>
      </c>
      <c r="U294" t="str">
        <f t="shared" ca="1" si="132"/>
        <v>`timeStarts`:`2017-10-09T07:00:00-05:00`,</v>
      </c>
      <c r="V294" t="str">
        <f t="shared" ca="1" si="133"/>
        <v>`timeEnds`:`2017-10-09T18:00:00-05:00`,</v>
      </c>
      <c r="W294" t="str">
        <f t="shared" ca="1" si="134"/>
        <v>`shift`:`AM`,</v>
      </c>
      <c r="X294" t="str">
        <f t="shared" ca="1" si="135"/>
        <v>`shiftStartTime`:`7`,</v>
      </c>
      <c r="Y294" t="str">
        <f t="shared" ca="1" si="136"/>
        <v>`wONum`:`KNSHOP`,</v>
      </c>
      <c r="Z294" t="str">
        <f t="shared" ca="1" si="137"/>
        <v>`uNum`:`507346`,</v>
      </c>
      <c r="AA294" t="str">
        <f t="shared" ca="1" si="138"/>
        <v>`notes`:`Fix ispection cover leaking . Pinion seals front &amp; back . Trans filter oil ring . Rear GD plate rivets leaking oil.. oil leaking out of filter houseing . Put new alternater cover  . Clean bell houseing  and check gor leaks. Cac boots are leaking`,</v>
      </c>
      <c r="AB294" t="str">
        <f t="shared" ca="1" si="139"/>
        <v>`shift_Serial`:`43012_06`},</v>
      </c>
      <c r="AD294" t="s">
        <v>48259</v>
      </c>
      <c r="AE294" t="s">
        <v>48260</v>
      </c>
      <c r="AF294" t="s">
        <v>45990</v>
      </c>
      <c r="AG294" t="s">
        <v>45991</v>
      </c>
      <c r="AH294" t="s">
        <v>45992</v>
      </c>
      <c r="AI294" t="s">
        <v>45993</v>
      </c>
      <c r="AJ294" t="s">
        <v>45994</v>
      </c>
      <c r="AK294" t="s">
        <v>45995</v>
      </c>
      <c r="AL294" t="s">
        <v>45996</v>
      </c>
      <c r="AM294" t="s">
        <v>45997</v>
      </c>
      <c r="AN294" t="s">
        <v>48261</v>
      </c>
      <c r="AO294" t="s">
        <v>46997</v>
      </c>
      <c r="AP294" t="s">
        <v>46000</v>
      </c>
      <c r="AQ294" t="s">
        <v>48262</v>
      </c>
      <c r="AR294" t="s">
        <v>46025</v>
      </c>
      <c r="AS294" t="s">
        <v>46026</v>
      </c>
      <c r="AT294" t="s">
        <v>46999</v>
      </c>
      <c r="AU294" t="s">
        <v>46063</v>
      </c>
      <c r="AV294" t="s">
        <v>46006</v>
      </c>
      <c r="AW294" t="s">
        <v>46103</v>
      </c>
      <c r="AX294" t="s">
        <v>48263</v>
      </c>
      <c r="AY294" t="s">
        <v>48264</v>
      </c>
      <c r="AZ294" t="s">
        <v>46010</v>
      </c>
      <c r="BA294" t="s">
        <v>46011</v>
      </c>
      <c r="BB294" t="s">
        <v>46012</v>
      </c>
      <c r="BC294" t="s">
        <v>46013</v>
      </c>
      <c r="BD294" t="s">
        <v>48265</v>
      </c>
      <c r="BE294" t="s">
        <v>47004</v>
      </c>
    </row>
    <row r="295" spans="1:57" x14ac:dyDescent="0.2">
      <c r="A295" t="str">
        <f t="shared" ca="1" si="112"/>
        <v>{`_id`:`eduardovela_2017-10-31_19-36-41_-0500_Tue`,</v>
      </c>
      <c r="B295" t="str">
        <f t="shared" ca="1" si="113"/>
        <v>`_rev`:`1-b0973efcb9f1003b08984e4a2463f3b8`,</v>
      </c>
      <c r="C295" t="str">
        <f t="shared" ca="1" si="114"/>
        <v>`worksiteEncoded`:`KN_ODS_MNSHOP`,</v>
      </c>
      <c r="D295" t="str">
        <f t="shared" ca="1" si="115"/>
        <v>`client`:`KN`,</v>
      </c>
      <c r="E295" t="str">
        <f t="shared" ca="1" si="116"/>
        <v>`location`:`ODS`,</v>
      </c>
      <c r="F295" t="str">
        <f t="shared" ca="1" si="117"/>
        <v>`locID`:`MNSHOP`,</v>
      </c>
      <c r="G295" t="str">
        <f t="shared" ca="1" si="118"/>
        <v>`username`:`eduardovela`,</v>
      </c>
      <c r="H295" t="str">
        <f t="shared" ca="1" si="119"/>
        <v>`lastName`:`Vela`,</v>
      </c>
      <c r="I295" t="str">
        <f t="shared" ca="1" si="120"/>
        <v>`firstName`:`Eduardo`,</v>
      </c>
      <c r="J295" t="str">
        <f t="shared" ca="1" si="121"/>
        <v>`technician`:`Vela, Eduardo`,</v>
      </c>
      <c r="K295" t="str">
        <f t="shared" ca="1" si="122"/>
        <v>`timeStampM`:`2017-10-31T19:36:41-05:00`,</v>
      </c>
      <c r="L295" t="str">
        <f t="shared" ca="1" si="123"/>
        <v>`shiftSerial`:`43033_07`,</v>
      </c>
      <c r="M295" t="str">
        <f t="shared" ca="1" si="124"/>
        <v>`siteUid`:521887,</v>
      </c>
      <c r="N295" t="str">
        <f t="shared" ca="1" si="125"/>
        <v>`timeStamp`:43039.8171504514,</v>
      </c>
      <c r="O295" t="str">
        <f t="shared" ca="1" si="126"/>
        <v>`payrollPeriod`:43033,</v>
      </c>
      <c r="P295" t="str">
        <f t="shared" ca="1" si="127"/>
        <v>`payroll_Period`:43033,</v>
      </c>
      <c r="Q295" t="str">
        <f t="shared" ca="1" si="128"/>
        <v>`rprtDate`:43039,</v>
      </c>
      <c r="R295" t="str">
        <f t="shared" ca="1" si="129"/>
        <v>`ts`:0.75,</v>
      </c>
      <c r="S295" t="str">
        <f t="shared" ca="1" si="130"/>
        <v>`te`:0.979166666666667,</v>
      </c>
      <c r="T295" t="str">
        <f t="shared" ca="1" si="131"/>
        <v>`repairHrs`:5.5,</v>
      </c>
      <c r="U295" t="str">
        <f t="shared" ca="1" si="132"/>
        <v>`timeStarts`:`2017-10-31T18:00:00-05:00`,</v>
      </c>
      <c r="V295" t="str">
        <f t="shared" ca="1" si="133"/>
        <v>`timeEnds`:`2017-10-31T23:30:00-05:00`,</v>
      </c>
      <c r="W295" t="str">
        <f t="shared" ca="1" si="134"/>
        <v>`shift`:`PM`,</v>
      </c>
      <c r="X295" t="str">
        <f t="shared" ca="1" si="135"/>
        <v>`shiftStartTime`:`6`,</v>
      </c>
      <c r="Y295" t="str">
        <f t="shared" ca="1" si="136"/>
        <v>`wONum`:`KNSHOP`,</v>
      </c>
      <c r="Z295" t="str">
        <f t="shared" ca="1" si="137"/>
        <v>`uNum`:`305455`,</v>
      </c>
      <c r="AA295" t="str">
        <f t="shared" ca="1" si="138"/>
        <v>`notes`:`Replve belt tencheners adjust belts trouble shoot lights replace high beam headlight tractor check list`,</v>
      </c>
      <c r="AB295" t="str">
        <f t="shared" ca="1" si="139"/>
        <v>`shift_Serial`:`43033_07`},</v>
      </c>
      <c r="AD295" t="s">
        <v>48266</v>
      </c>
      <c r="AE295" t="s">
        <v>48267</v>
      </c>
      <c r="AF295" t="s">
        <v>45990</v>
      </c>
      <c r="AG295" t="s">
        <v>45991</v>
      </c>
      <c r="AH295" t="s">
        <v>45992</v>
      </c>
      <c r="AI295" t="s">
        <v>45993</v>
      </c>
      <c r="AJ295" t="s">
        <v>46018</v>
      </c>
      <c r="AK295" t="s">
        <v>46019</v>
      </c>
      <c r="AL295" t="s">
        <v>46020</v>
      </c>
      <c r="AM295" t="s">
        <v>46021</v>
      </c>
      <c r="AN295" t="s">
        <v>48268</v>
      </c>
      <c r="AO295" t="s">
        <v>46973</v>
      </c>
      <c r="AP295" t="s">
        <v>46000</v>
      </c>
      <c r="AQ295" t="s">
        <v>48269</v>
      </c>
      <c r="AR295" t="s">
        <v>46002</v>
      </c>
      <c r="AS295" t="s">
        <v>46003</v>
      </c>
      <c r="AT295" t="s">
        <v>46975</v>
      </c>
      <c r="AU295" t="s">
        <v>46028</v>
      </c>
      <c r="AV295" t="s">
        <v>46347</v>
      </c>
      <c r="AW295" t="s">
        <v>46007</v>
      </c>
      <c r="AX295" t="s">
        <v>47158</v>
      </c>
      <c r="AY295" t="s">
        <v>48270</v>
      </c>
      <c r="AZ295" t="s">
        <v>46033</v>
      </c>
      <c r="BA295" t="s">
        <v>46034</v>
      </c>
      <c r="BB295" t="s">
        <v>46012</v>
      </c>
      <c r="BC295" t="s">
        <v>46463</v>
      </c>
      <c r="BD295" t="s">
        <v>48271</v>
      </c>
      <c r="BE295" t="s">
        <v>46980</v>
      </c>
    </row>
    <row r="296" spans="1:57" x14ac:dyDescent="0.2">
      <c r="A296" t="str">
        <f t="shared" ca="1" si="112"/>
        <v>{`_id`:`lcareaga_2017-10-24_17-45-57_-0500_Tue`,</v>
      </c>
      <c r="B296" t="str">
        <f t="shared" ca="1" si="113"/>
        <v>`_rev`:`1-b06f2cf14d8206549aa791b41e988236`,</v>
      </c>
      <c r="C296" t="str">
        <f t="shared" ca="1" si="114"/>
        <v>`worksiteEncoded`:`KN_ODS_MNSHOP`,</v>
      </c>
      <c r="D296" t="str">
        <f t="shared" ca="1" si="115"/>
        <v>`client`:`KN`,</v>
      </c>
      <c r="E296" t="str">
        <f t="shared" ca="1" si="116"/>
        <v>`location`:`ODS`,</v>
      </c>
      <c r="F296" t="str">
        <f t="shared" ca="1" si="117"/>
        <v>`locID`:`MNSHOP`,</v>
      </c>
      <c r="G296" t="str">
        <f t="shared" ca="1" si="118"/>
        <v>`username`:`lcareaga`,</v>
      </c>
      <c r="H296" t="str">
        <f t="shared" ca="1" si="119"/>
        <v>`lastName`:`Careaga`,</v>
      </c>
      <c r="I296" t="str">
        <f t="shared" ca="1" si="120"/>
        <v>`firstName`:`Luis`,</v>
      </c>
      <c r="J296" t="str">
        <f t="shared" ca="1" si="121"/>
        <v>`technician`:`Careaga, Luis`,</v>
      </c>
      <c r="K296" t="str">
        <f t="shared" ca="1" si="122"/>
        <v>`timeStampM`:`2017-10-24T17:45:57-05:00`,</v>
      </c>
      <c r="L296" t="str">
        <f t="shared" ca="1" si="123"/>
        <v>`shiftSerial`:`43026_05`,</v>
      </c>
      <c r="M296" t="str">
        <f t="shared" ca="1" si="124"/>
        <v>`siteUid`:521887,</v>
      </c>
      <c r="N296" t="str">
        <f t="shared" ca="1" si="125"/>
        <v>`timeStamp`:43032.7402463079,</v>
      </c>
      <c r="O296" t="str">
        <f t="shared" ca="1" si="126"/>
        <v>`payrollPeriod`:43026,</v>
      </c>
      <c r="P296" t="str">
        <f t="shared" ca="1" si="127"/>
        <v>`payroll_Period`:43026,</v>
      </c>
      <c r="Q296" t="str">
        <f t="shared" ca="1" si="128"/>
        <v>`rprtDate`:43030,</v>
      </c>
      <c r="R296" t="str">
        <f t="shared" ca="1" si="129"/>
        <v>`ts`:0.25,</v>
      </c>
      <c r="S296" t="str">
        <f t="shared" ca="1" si="130"/>
        <v>`te`:0.583333333333333,</v>
      </c>
      <c r="T296" t="str">
        <f t="shared" ca="1" si="131"/>
        <v>`repairHrs`:8,</v>
      </c>
      <c r="U296" t="str">
        <f t="shared" ca="1" si="132"/>
        <v>`timeStarts`:`2017-10-22T06:00:00-05:00`,</v>
      </c>
      <c r="V296" t="str">
        <f t="shared" ca="1" si="133"/>
        <v>`timeEnds`:`2017-10-22T14:00:00-05:00`,</v>
      </c>
      <c r="W296" t="str">
        <f t="shared" ca="1" si="134"/>
        <v>`shift`:`AM`,</v>
      </c>
      <c r="X296" t="str">
        <f t="shared" ca="1" si="135"/>
        <v>`shiftStartTime`:`null`,</v>
      </c>
      <c r="Y296" t="str">
        <f t="shared" ca="1" si="136"/>
        <v>`wONum`:`KNSHOP`,</v>
      </c>
      <c r="Z296" t="str">
        <f t="shared" ca="1" si="137"/>
        <v>`uNum`:`508649`,</v>
      </c>
      <c r="AA296" t="str">
        <f t="shared" ca="1" si="138"/>
        <v>`notes`:`Remove and replace fan motor.`,</v>
      </c>
      <c r="AB296" t="str">
        <f t="shared" ca="1" si="139"/>
        <v>`shift_Serial`:`43026_05`},</v>
      </c>
      <c r="AD296" t="s">
        <v>48272</v>
      </c>
      <c r="AE296" t="s">
        <v>48273</v>
      </c>
      <c r="AF296" t="s">
        <v>45990</v>
      </c>
      <c r="AG296" t="s">
        <v>45991</v>
      </c>
      <c r="AH296" t="s">
        <v>45992</v>
      </c>
      <c r="AI296" t="s">
        <v>45993</v>
      </c>
      <c r="AJ296" t="s">
        <v>46322</v>
      </c>
      <c r="AK296" t="s">
        <v>46323</v>
      </c>
      <c r="AL296" t="s">
        <v>46324</v>
      </c>
      <c r="AM296" t="s">
        <v>46325</v>
      </c>
      <c r="AN296" t="s">
        <v>48274</v>
      </c>
      <c r="AO296" t="s">
        <v>47317</v>
      </c>
      <c r="AP296" t="s">
        <v>46000</v>
      </c>
      <c r="AQ296" t="s">
        <v>48275</v>
      </c>
      <c r="AR296" t="s">
        <v>46145</v>
      </c>
      <c r="AS296" t="s">
        <v>46146</v>
      </c>
      <c r="AT296" t="s">
        <v>47319</v>
      </c>
      <c r="AU296" t="s">
        <v>46248</v>
      </c>
      <c r="AV296" t="s">
        <v>46184</v>
      </c>
      <c r="AW296" t="s">
        <v>46260</v>
      </c>
      <c r="AX296" t="s">
        <v>48276</v>
      </c>
      <c r="AY296" t="s">
        <v>48176</v>
      </c>
      <c r="AZ296" t="s">
        <v>46010</v>
      </c>
      <c r="BA296" t="s">
        <v>46238</v>
      </c>
      <c r="BB296" t="s">
        <v>46012</v>
      </c>
      <c r="BC296" t="s">
        <v>46215</v>
      </c>
      <c r="BD296" t="s">
        <v>48277</v>
      </c>
      <c r="BE296" t="s">
        <v>47324</v>
      </c>
    </row>
    <row r="297" spans="1:57" x14ac:dyDescent="0.2">
      <c r="A297" t="str">
        <f t="shared" ca="1" si="112"/>
        <v>{`_id`:`eduardovela_2017-11-08_05-19-56_-0600_Wed`,</v>
      </c>
      <c r="B297" t="str">
        <f t="shared" ca="1" si="113"/>
        <v>`_rev`:`1-b02d754c77e9f808a9ed1b9fa086a344`,</v>
      </c>
      <c r="C297" t="str">
        <f t="shared" ca="1" si="114"/>
        <v>`worksiteEncoded`:`KN_ODS_MNSHOP`,</v>
      </c>
      <c r="D297" t="str">
        <f t="shared" ca="1" si="115"/>
        <v>`client`:`KN`,</v>
      </c>
      <c r="E297" t="str">
        <f t="shared" ca="1" si="116"/>
        <v>`location`:`ODS`,</v>
      </c>
      <c r="F297" t="str">
        <f t="shared" ca="1" si="117"/>
        <v>`locID`:`MNSHOP`,</v>
      </c>
      <c r="G297" t="str">
        <f t="shared" ca="1" si="118"/>
        <v>`username`:`eduardovela`,</v>
      </c>
      <c r="H297" t="str">
        <f t="shared" ca="1" si="119"/>
        <v>`lastName`:`Vela`,</v>
      </c>
      <c r="I297" t="str">
        <f t="shared" ca="1" si="120"/>
        <v>`firstName`:`Eduardo`,</v>
      </c>
      <c r="J297" t="str">
        <f t="shared" ca="1" si="121"/>
        <v>`technician`:`Vela, Eduardo`,</v>
      </c>
      <c r="K297" t="str">
        <f t="shared" ca="1" si="122"/>
        <v>`timeStampM`:`2017-11-08T05:19:56-06:00`,</v>
      </c>
      <c r="L297" t="str">
        <f t="shared" ca="1" si="123"/>
        <v>`shiftSerial`:`43040_07`,</v>
      </c>
      <c r="M297" t="str">
        <f t="shared" ca="1" si="124"/>
        <v>`siteUid`:521887,</v>
      </c>
      <c r="N297" t="str">
        <f t="shared" ca="1" si="125"/>
        <v>`timeStamp`:43047.2221785764,</v>
      </c>
      <c r="O297" t="str">
        <f t="shared" ca="1" si="126"/>
        <v>`payrollPeriod`:43040,</v>
      </c>
      <c r="P297" t="str">
        <f t="shared" ca="1" si="127"/>
        <v>`payroll_Period`:43040,</v>
      </c>
      <c r="Q297" t="str">
        <f t="shared" ca="1" si="128"/>
        <v>`rprtDate`:43046,</v>
      </c>
      <c r="R297" t="str">
        <f t="shared" ca="1" si="129"/>
        <v>`ts`:0.166666666666667,</v>
      </c>
      <c r="S297" t="str">
        <f t="shared" ca="1" si="130"/>
        <v>`te`:0.208333333333333,</v>
      </c>
      <c r="T297" t="str">
        <f t="shared" ca="1" si="131"/>
        <v>`repairHrs`:1,</v>
      </c>
      <c r="U297" t="str">
        <f t="shared" ca="1" si="132"/>
        <v>`timeStarts`:`2017-11-08T04:00:00-06:00`,</v>
      </c>
      <c r="V297" t="str">
        <f t="shared" ca="1" si="133"/>
        <v>`timeEnds`:`2017-11-08T05:00:00-06:00`,</v>
      </c>
      <c r="W297" t="str">
        <f t="shared" ca="1" si="134"/>
        <v>`shift`:`PM`,</v>
      </c>
      <c r="X297" t="str">
        <f t="shared" ca="1" si="135"/>
        <v>`shiftStartTime`:`6`,</v>
      </c>
      <c r="Y297" t="str">
        <f t="shared" ca="1" si="136"/>
        <v>`wONum`:`KNSHOP`,</v>
      </c>
      <c r="Z297" t="str">
        <f t="shared" ca="1" si="137"/>
        <v>`uNum`:`506256`,</v>
      </c>
      <c r="AA297" t="str">
        <f t="shared" ca="1" si="138"/>
        <v>`notes`:`Remove replace repair frack pump air filters`,</v>
      </c>
      <c r="AB297" t="str">
        <f t="shared" ca="1" si="139"/>
        <v>`shift_Serial`:`43040_07`},</v>
      </c>
      <c r="AD297" t="s">
        <v>48278</v>
      </c>
      <c r="AE297" t="s">
        <v>48279</v>
      </c>
      <c r="AF297" t="s">
        <v>45990</v>
      </c>
      <c r="AG297" t="s">
        <v>45991</v>
      </c>
      <c r="AH297" t="s">
        <v>45992</v>
      </c>
      <c r="AI297" t="s">
        <v>45993</v>
      </c>
      <c r="AJ297" t="s">
        <v>46018</v>
      </c>
      <c r="AK297" t="s">
        <v>46019</v>
      </c>
      <c r="AL297" t="s">
        <v>46020</v>
      </c>
      <c r="AM297" t="s">
        <v>46021</v>
      </c>
      <c r="AN297" t="s">
        <v>48280</v>
      </c>
      <c r="AO297" t="s">
        <v>46279</v>
      </c>
      <c r="AP297" t="s">
        <v>46000</v>
      </c>
      <c r="AQ297" t="s">
        <v>48281</v>
      </c>
      <c r="AR297" t="s">
        <v>46047</v>
      </c>
      <c r="AS297" t="s">
        <v>46048</v>
      </c>
      <c r="AT297" t="s">
        <v>46281</v>
      </c>
      <c r="AU297" t="s">
        <v>46378</v>
      </c>
      <c r="AV297" t="s">
        <v>46051</v>
      </c>
      <c r="AW297" t="s">
        <v>46338</v>
      </c>
      <c r="AX297" t="s">
        <v>48282</v>
      </c>
      <c r="AY297" t="s">
        <v>46305</v>
      </c>
      <c r="AZ297" t="s">
        <v>46033</v>
      </c>
      <c r="BA297" t="s">
        <v>46034</v>
      </c>
      <c r="BB297" t="s">
        <v>46012</v>
      </c>
      <c r="BC297" t="s">
        <v>46933</v>
      </c>
      <c r="BD297" t="s">
        <v>48283</v>
      </c>
      <c r="BE297" t="s">
        <v>46285</v>
      </c>
    </row>
    <row r="298" spans="1:57" x14ac:dyDescent="0.2">
      <c r="A298" t="str">
        <f t="shared" ca="1" si="112"/>
        <v>{`_id`:`hmarce_2017-10-12_19-32-54_-0500_Thu`,</v>
      </c>
      <c r="B298" t="str">
        <f t="shared" ca="1" si="113"/>
        <v>`_rev`:`1-af507bf22f61bd4c35ea033921ee6c94`,</v>
      </c>
      <c r="C298" t="str">
        <f t="shared" ca="1" si="114"/>
        <v>`worksiteEncoded`:`KN_ODS_MNSHOP`,</v>
      </c>
      <c r="D298" t="str">
        <f t="shared" ca="1" si="115"/>
        <v>`client`:`KN`,</v>
      </c>
      <c r="E298" t="str">
        <f t="shared" ca="1" si="116"/>
        <v>`location`:`ODS`,</v>
      </c>
      <c r="F298" t="str">
        <f t="shared" ca="1" si="117"/>
        <v>`locID`:`MNSHOP`,</v>
      </c>
      <c r="G298" t="str">
        <f t="shared" ca="1" si="118"/>
        <v>`username`:`hmarce`,</v>
      </c>
      <c r="H298" t="str">
        <f t="shared" ca="1" si="119"/>
        <v>`lastName`:`Arce`,</v>
      </c>
      <c r="I298" t="str">
        <f t="shared" ca="1" si="120"/>
        <v>`firstName`:`Hector`,</v>
      </c>
      <c r="J298" t="str">
        <f t="shared" ca="1" si="121"/>
        <v>`technician`:`Arce, Hector`,</v>
      </c>
      <c r="K298" t="str">
        <f t="shared" ca="1" si="122"/>
        <v>`timeStampM`:`2017-10-12T19:32:54-05:00`,</v>
      </c>
      <c r="L298" t="str">
        <f t="shared" ca="1" si="123"/>
        <v>`shiftSerial`:`43019_01`,</v>
      </c>
      <c r="M298" t="str">
        <f t="shared" ca="1" si="124"/>
        <v>`siteUid`:521887,</v>
      </c>
      <c r="N298" t="str">
        <f t="shared" ca="1" si="125"/>
        <v>`timeStamp`:43020.8145212384,</v>
      </c>
      <c r="O298" t="str">
        <f t="shared" ca="1" si="126"/>
        <v>`payrollPeriod`:43019,</v>
      </c>
      <c r="P298" t="str">
        <f t="shared" ca="1" si="127"/>
        <v>`payroll_Period`:43019,</v>
      </c>
      <c r="Q298" t="str">
        <f t="shared" ca="1" si="128"/>
        <v>`rprtDate`:43019,</v>
      </c>
      <c r="R298" t="str">
        <f t="shared" ca="1" si="129"/>
        <v>`ts`:0.25,</v>
      </c>
      <c r="S298" t="str">
        <f t="shared" ca="1" si="130"/>
        <v>`te`:0.458333333333333,</v>
      </c>
      <c r="T298" t="str">
        <f t="shared" ca="1" si="131"/>
        <v>`repairHrs`:5,</v>
      </c>
      <c r="U298" t="str">
        <f t="shared" ca="1" si="132"/>
        <v>`timeStarts`:`2017-10-11T06:00:00-05:00`,</v>
      </c>
      <c r="V298" t="str">
        <f t="shared" ca="1" si="133"/>
        <v>`timeEnds`:`2017-10-11T11:00:00-05:00`,</v>
      </c>
      <c r="W298" t="str">
        <f t="shared" ca="1" si="134"/>
        <v>`shift`:`AM`,</v>
      </c>
      <c r="X298" t="str">
        <f t="shared" ca="1" si="135"/>
        <v>`shiftStartTime`:`6`,</v>
      </c>
      <c r="Y298" t="str">
        <f t="shared" ca="1" si="136"/>
        <v>`wONum`:`KNSHOP`,</v>
      </c>
      <c r="Z298" t="str">
        <f t="shared" ca="1" si="137"/>
        <v>`uNum`:`506184`,</v>
      </c>
      <c r="AA298" t="str">
        <f t="shared" ca="1" si="138"/>
        <v>`notes`:`Instal fluid end and replaced ponyrod seals`,</v>
      </c>
      <c r="AB298" t="str">
        <f t="shared" ca="1" si="139"/>
        <v>`shift_Serial`:`43019_01`},</v>
      </c>
      <c r="AD298" t="s">
        <v>48284</v>
      </c>
      <c r="AE298" t="s">
        <v>48285</v>
      </c>
      <c r="AF298" t="s">
        <v>45990</v>
      </c>
      <c r="AG298" t="s">
        <v>45991</v>
      </c>
      <c r="AH298" t="s">
        <v>45992</v>
      </c>
      <c r="AI298" t="s">
        <v>45993</v>
      </c>
      <c r="AJ298" t="s">
        <v>46191</v>
      </c>
      <c r="AK298" t="s">
        <v>46192</v>
      </c>
      <c r="AL298" t="s">
        <v>46193</v>
      </c>
      <c r="AM298" t="s">
        <v>46194</v>
      </c>
      <c r="AN298" t="s">
        <v>48286</v>
      </c>
      <c r="AO298" t="s">
        <v>47021</v>
      </c>
      <c r="AP298" t="s">
        <v>46000</v>
      </c>
      <c r="AQ298" t="s">
        <v>48287</v>
      </c>
      <c r="AR298" t="s">
        <v>46085</v>
      </c>
      <c r="AS298" t="s">
        <v>46086</v>
      </c>
      <c r="AT298" t="s">
        <v>47023</v>
      </c>
      <c r="AU298" t="s">
        <v>46248</v>
      </c>
      <c r="AV298" t="s">
        <v>46488</v>
      </c>
      <c r="AW298" t="s">
        <v>46030</v>
      </c>
      <c r="AX298" t="s">
        <v>47024</v>
      </c>
      <c r="AY298" t="s">
        <v>48288</v>
      </c>
      <c r="AZ298" t="s">
        <v>46010</v>
      </c>
      <c r="BA298" t="s">
        <v>46034</v>
      </c>
      <c r="BB298" t="s">
        <v>46012</v>
      </c>
      <c r="BC298" t="s">
        <v>47026</v>
      </c>
      <c r="BD298" t="s">
        <v>48289</v>
      </c>
      <c r="BE298" t="s">
        <v>47028</v>
      </c>
    </row>
    <row r="299" spans="1:57" x14ac:dyDescent="0.2">
      <c r="A299" t="str">
        <f t="shared" ca="1" si="112"/>
        <v>{`_id`:`omega_2017-10-25_06-51-11_-0500_Wed`,</v>
      </c>
      <c r="B299" t="str">
        <f t="shared" ca="1" si="113"/>
        <v>`_rev`:`1-ae7f94d18f09aedf4380592fd955880f`,</v>
      </c>
      <c r="C299" t="str">
        <f t="shared" ca="1" si="114"/>
        <v>`worksiteEncoded`:`KN_ODS_MNSHOP`,</v>
      </c>
      <c r="D299" t="str">
        <f t="shared" ca="1" si="115"/>
        <v>`client`:`KN`,</v>
      </c>
      <c r="E299" t="str">
        <f t="shared" ca="1" si="116"/>
        <v>`location`:`ODS`,</v>
      </c>
      <c r="F299" t="str">
        <f t="shared" ca="1" si="117"/>
        <v>`locID`:`MNSHOP`,</v>
      </c>
      <c r="G299" t="str">
        <f t="shared" ca="1" si="118"/>
        <v>`username`:`omega`,</v>
      </c>
      <c r="H299" t="str">
        <f t="shared" ca="1" si="119"/>
        <v>`lastName`:`Tijerina`,</v>
      </c>
      <c r="I299" t="str">
        <f t="shared" ca="1" si="120"/>
        <v>`firstName`:`Rene`,</v>
      </c>
      <c r="J299" t="str">
        <f t="shared" ca="1" si="121"/>
        <v>`technician`:`Tijerina, Rene`,</v>
      </c>
      <c r="K299" t="str">
        <f t="shared" ca="1" si="122"/>
        <v>`timeStampM`:`2017-10-25T06:51:11-05:00`,</v>
      </c>
      <c r="L299" t="str">
        <f t="shared" ca="1" si="123"/>
        <v>`shiftSerial`:`43026_07`,</v>
      </c>
      <c r="M299" t="str">
        <f t="shared" ca="1" si="124"/>
        <v>`siteUid`:521887,</v>
      </c>
      <c r="N299" t="str">
        <f t="shared" ca="1" si="125"/>
        <v>`timeStamp`:43033.2855481018,</v>
      </c>
      <c r="O299" t="str">
        <f t="shared" ca="1" si="126"/>
        <v>`payrollPeriod`:43026,</v>
      </c>
      <c r="P299" t="str">
        <f t="shared" ca="1" si="127"/>
        <v>`payroll_Period`:43026,</v>
      </c>
      <c r="Q299" t="str">
        <f t="shared" ca="1" si="128"/>
        <v>`rprtDate`:43032,</v>
      </c>
      <c r="R299" t="str">
        <f t="shared" ca="1" si="129"/>
        <v>`ts`:0.75,</v>
      </c>
      <c r="S299" t="str">
        <f t="shared" ca="1" si="130"/>
        <v>`te`:0.208333333333333,</v>
      </c>
      <c r="T299" t="str">
        <f t="shared" ca="1" si="131"/>
        <v>`repairHrs`:11,</v>
      </c>
      <c r="U299" t="str">
        <f t="shared" ca="1" si="132"/>
        <v>`timeStarts`:`2017-10-24T18:00:00-05:00`,</v>
      </c>
      <c r="V299" t="str">
        <f t="shared" ca="1" si="133"/>
        <v>`timeEnds`:`2017-10-25T05:00:00-05:00`,</v>
      </c>
      <c r="W299" t="str">
        <f t="shared" ca="1" si="134"/>
        <v>`shift`:`PM`,</v>
      </c>
      <c r="X299" t="str">
        <f t="shared" ca="1" si="135"/>
        <v>`shiftStartTime`:`19`,</v>
      </c>
      <c r="Y299" t="str">
        <f t="shared" ca="1" si="136"/>
        <v>`wONum`:`KNSHOP`,</v>
      </c>
      <c r="Z299" t="str">
        <f t="shared" ca="1" si="137"/>
        <v>`uNum`:`1078`,</v>
      </c>
      <c r="AA299" t="str">
        <f t="shared" ca="1" si="138"/>
        <v>`notes`:`blender checklist.  Replace auger bearing number 2 and Grease.  Remove flange and valves from discharge manifold check for backwash remove discharge manifold.  Replace front Amber lights.  Just off what dust caps on chem lines.  rub guards.`,</v>
      </c>
      <c r="AB299" t="str">
        <f t="shared" ca="1" si="139"/>
        <v>`shift_Serial`:`43026_07`},</v>
      </c>
      <c r="AD299" t="s">
        <v>48290</v>
      </c>
      <c r="AE299" t="s">
        <v>48291</v>
      </c>
      <c r="AF299" t="s">
        <v>45990</v>
      </c>
      <c r="AG299" t="s">
        <v>45991</v>
      </c>
      <c r="AH299" t="s">
        <v>45992</v>
      </c>
      <c r="AI299" t="s">
        <v>45993</v>
      </c>
      <c r="AJ299" t="s">
        <v>46527</v>
      </c>
      <c r="AK299" t="s">
        <v>46528</v>
      </c>
      <c r="AL299" t="s">
        <v>46529</v>
      </c>
      <c r="AM299" t="s">
        <v>46530</v>
      </c>
      <c r="AN299" t="s">
        <v>48292</v>
      </c>
      <c r="AO299" t="s">
        <v>47076</v>
      </c>
      <c r="AP299" t="s">
        <v>46000</v>
      </c>
      <c r="AQ299" t="s">
        <v>48293</v>
      </c>
      <c r="AR299" t="s">
        <v>46145</v>
      </c>
      <c r="AS299" t="s">
        <v>46146</v>
      </c>
      <c r="AT299" t="s">
        <v>47078</v>
      </c>
      <c r="AU299" t="s">
        <v>46028</v>
      </c>
      <c r="AV299" t="s">
        <v>46051</v>
      </c>
      <c r="AW299" t="s">
        <v>46103</v>
      </c>
      <c r="AX299" t="s">
        <v>48294</v>
      </c>
      <c r="AY299" t="s">
        <v>47080</v>
      </c>
      <c r="AZ299" t="s">
        <v>46033</v>
      </c>
      <c r="BA299" t="s">
        <v>46136</v>
      </c>
      <c r="BB299" t="s">
        <v>46012</v>
      </c>
      <c r="BC299" t="s">
        <v>48295</v>
      </c>
      <c r="BD299" t="s">
        <v>48296</v>
      </c>
      <c r="BE299" t="s">
        <v>47083</v>
      </c>
    </row>
    <row r="300" spans="1:57" x14ac:dyDescent="0.2">
      <c r="A300" t="str">
        <f t="shared" ca="1" si="112"/>
        <v>{`_id`:`storrestrejo_2017-10-11_07-03-39_-0500_Wed`,</v>
      </c>
      <c r="B300" t="str">
        <f t="shared" ca="1" si="113"/>
        <v>`_rev`:`1-adb1e3e962c9b1a714bb8fbbd249e85f`,</v>
      </c>
      <c r="C300" t="str">
        <f t="shared" ca="1" si="114"/>
        <v>`worksiteEncoded`:`KN_ODS_MNSHOP`,</v>
      </c>
      <c r="D300" t="str">
        <f t="shared" ca="1" si="115"/>
        <v>`client`:`KN`,</v>
      </c>
      <c r="E300" t="str">
        <f t="shared" ca="1" si="116"/>
        <v>`location`:`ODS`,</v>
      </c>
      <c r="F300" t="str">
        <f t="shared" ca="1" si="117"/>
        <v>`locID`:`MNSHOP`,</v>
      </c>
      <c r="G300" t="str">
        <f t="shared" ca="1" si="118"/>
        <v>`username`:`storrestrejo`,</v>
      </c>
      <c r="H300" t="str">
        <f t="shared" ca="1" si="119"/>
        <v>`lastName`:`Torres Trejo`,</v>
      </c>
      <c r="I300" t="str">
        <f t="shared" ca="1" si="120"/>
        <v>`firstName`:`Servando`,</v>
      </c>
      <c r="J300" t="str">
        <f t="shared" ca="1" si="121"/>
        <v>`technician`:`Torres Trejo, Servando`,</v>
      </c>
      <c r="K300" t="str">
        <f t="shared" ca="1" si="122"/>
        <v>`timeStampM`:`2017-10-11T07:03:39-05:00`,</v>
      </c>
      <c r="L300" t="str">
        <f t="shared" ca="1" si="123"/>
        <v>`shiftSerial`:`43012_07`,</v>
      </c>
      <c r="M300" t="str">
        <f t="shared" ca="1" si="124"/>
        <v>`siteUid`:521887,</v>
      </c>
      <c r="N300" t="str">
        <f t="shared" ca="1" si="125"/>
        <v>`timeStamp`:43019.2942100347,</v>
      </c>
      <c r="O300" t="str">
        <f t="shared" ca="1" si="126"/>
        <v>`payrollPeriod`:43012,</v>
      </c>
      <c r="P300" t="str">
        <f t="shared" ca="1" si="127"/>
        <v>`payroll_Period`:43012,</v>
      </c>
      <c r="Q300" t="str">
        <f t="shared" ca="1" si="128"/>
        <v>`rprtDate`:43018,</v>
      </c>
      <c r="R300" t="str">
        <f t="shared" ca="1" si="129"/>
        <v>`ts`:0.0416666666666667,</v>
      </c>
      <c r="S300" t="str">
        <f t="shared" ca="1" si="130"/>
        <v>`te`:0.208333333333333,</v>
      </c>
      <c r="T300" t="str">
        <f t="shared" ca="1" si="131"/>
        <v>`repairHrs`:4,</v>
      </c>
      <c r="U300" t="str">
        <f t="shared" ca="1" si="132"/>
        <v>`timeStarts`:`2017-10-11T01:00:00-05:00`,</v>
      </c>
      <c r="V300" t="str">
        <f t="shared" ca="1" si="133"/>
        <v>`timeEnds`:`2017-10-11T05:00:00-05:00`,</v>
      </c>
      <c r="W300" t="str">
        <f t="shared" ca="1" si="134"/>
        <v>`shift`:`PM`,</v>
      </c>
      <c r="X300" t="str">
        <f t="shared" ca="1" si="135"/>
        <v>`shiftStartTime`:`6`,</v>
      </c>
      <c r="Y300" t="str">
        <f t="shared" ca="1" si="136"/>
        <v>`wONum`:`KNSHOP`,</v>
      </c>
      <c r="Z300" t="str">
        <f t="shared" ca="1" si="137"/>
        <v>`uNum`:`506184`,</v>
      </c>
      <c r="AA300" t="str">
        <f t="shared" ca="1" si="138"/>
        <v>`notes`:`Check list  luces delanteras hi bens`,</v>
      </c>
      <c r="AB300" t="str">
        <f t="shared" ca="1" si="139"/>
        <v>`shift_Serial`:`43012_07`},</v>
      </c>
      <c r="AD300" t="s">
        <v>48297</v>
      </c>
      <c r="AE300" t="s">
        <v>48298</v>
      </c>
      <c r="AF300" t="s">
        <v>45990</v>
      </c>
      <c r="AG300" t="s">
        <v>45991</v>
      </c>
      <c r="AH300" t="s">
        <v>45992</v>
      </c>
      <c r="AI300" t="s">
        <v>45993</v>
      </c>
      <c r="AJ300" t="s">
        <v>46413</v>
      </c>
      <c r="AK300" t="s">
        <v>46414</v>
      </c>
      <c r="AL300" t="s">
        <v>46415</v>
      </c>
      <c r="AM300" t="s">
        <v>46416</v>
      </c>
      <c r="AN300" t="s">
        <v>48299</v>
      </c>
      <c r="AO300" t="s">
        <v>47101</v>
      </c>
      <c r="AP300" t="s">
        <v>46000</v>
      </c>
      <c r="AQ300" t="s">
        <v>48300</v>
      </c>
      <c r="AR300" t="s">
        <v>46025</v>
      </c>
      <c r="AS300" t="s">
        <v>46026</v>
      </c>
      <c r="AT300" t="s">
        <v>47103</v>
      </c>
      <c r="AU300" t="s">
        <v>46497</v>
      </c>
      <c r="AV300" t="s">
        <v>46051</v>
      </c>
      <c r="AW300" t="s">
        <v>46089</v>
      </c>
      <c r="AX300" t="s">
        <v>48301</v>
      </c>
      <c r="AY300" t="s">
        <v>47908</v>
      </c>
      <c r="AZ300" t="s">
        <v>46033</v>
      </c>
      <c r="BA300" t="s">
        <v>46034</v>
      </c>
      <c r="BB300" t="s">
        <v>46012</v>
      </c>
      <c r="BC300" t="s">
        <v>47026</v>
      </c>
      <c r="BD300" t="s">
        <v>48302</v>
      </c>
      <c r="BE300" t="s">
        <v>47108</v>
      </c>
    </row>
    <row r="301" spans="1:57" x14ac:dyDescent="0.2">
      <c r="A301" t="str">
        <f t="shared" ca="1" si="112"/>
        <v>{`_id`:`scabrera_2017-10-17_15-59-04_-0500_Tue`,</v>
      </c>
      <c r="B301" t="str">
        <f t="shared" ca="1" si="113"/>
        <v>`_rev`:`1-ad587adfa9ca8b3f892651d11e9bcd1b`,</v>
      </c>
      <c r="C301" t="str">
        <f t="shared" ca="1" si="114"/>
        <v>`worksiteEncoded`:`KN_ODS_MNSHOP`,</v>
      </c>
      <c r="D301" t="str">
        <f t="shared" ca="1" si="115"/>
        <v>`client`:`KN`,</v>
      </c>
      <c r="E301" t="str">
        <f t="shared" ca="1" si="116"/>
        <v>`location`:`ODS`,</v>
      </c>
      <c r="F301" t="str">
        <f t="shared" ca="1" si="117"/>
        <v>`locID`:`MNSHOP`,</v>
      </c>
      <c r="G301" t="str">
        <f t="shared" ca="1" si="118"/>
        <v>`username`:`scabrera`,</v>
      </c>
      <c r="H301" t="str">
        <f t="shared" ca="1" si="119"/>
        <v>`lastName`:`Cabrera`,</v>
      </c>
      <c r="I301" t="str">
        <f t="shared" ca="1" si="120"/>
        <v>`firstName`:`Sergio`,</v>
      </c>
      <c r="J301" t="str">
        <f t="shared" ca="1" si="121"/>
        <v>`technician`:`Cabrera, Sergio`,</v>
      </c>
      <c r="K301" t="str">
        <f t="shared" ca="1" si="122"/>
        <v>`timeStampM`:`2017-10-17T15:59:04-05:00`,</v>
      </c>
      <c r="L301" t="str">
        <f t="shared" ca="1" si="123"/>
        <v>`shiftSerial`:`43019_04`,</v>
      </c>
      <c r="M301" t="str">
        <f t="shared" ca="1" si="124"/>
        <v>`siteUid`:521887,</v>
      </c>
      <c r="N301" t="str">
        <f t="shared" ca="1" si="125"/>
        <v>`timeStamp`:43025.6660230093,</v>
      </c>
      <c r="O301" t="str">
        <f t="shared" ca="1" si="126"/>
        <v>`payrollPeriod`:43019,</v>
      </c>
      <c r="P301" t="str">
        <f t="shared" ca="1" si="127"/>
        <v>`payroll_Period`:43019,</v>
      </c>
      <c r="Q301" t="str">
        <f t="shared" ca="1" si="128"/>
        <v>`rprtDate`:43022,</v>
      </c>
      <c r="R301" t="str">
        <f t="shared" ca="1" si="129"/>
        <v>`ts`:0,</v>
      </c>
      <c r="S301" t="str">
        <f t="shared" ca="1" si="130"/>
        <v>`te`:0.208333333333333,</v>
      </c>
      <c r="T301" t="str">
        <f t="shared" ca="1" si="131"/>
        <v>`repairHrs`:5,</v>
      </c>
      <c r="U301" t="str">
        <f t="shared" ca="1" si="132"/>
        <v>`timeStarts`:`2017-10-15T00:00:00-05:00`,</v>
      </c>
      <c r="V301" t="str">
        <f t="shared" ca="1" si="133"/>
        <v>`timeEnds`:`2017-10-15T05:00:00-05:00`,</v>
      </c>
      <c r="W301" t="str">
        <f t="shared" ca="1" si="134"/>
        <v>`shift`:`PM`,</v>
      </c>
      <c r="X301" t="str">
        <f t="shared" ca="1" si="135"/>
        <v>`shiftStartTime`:`null`,</v>
      </c>
      <c r="Y301" t="str">
        <f t="shared" ca="1" si="136"/>
        <v>`wONum`:`KNSHOP`,</v>
      </c>
      <c r="Z301" t="str">
        <f t="shared" ca="1" si="137"/>
        <v>`uNum`:`11985`,</v>
      </c>
      <c r="AA301" t="str">
        <f t="shared" ca="1" si="138"/>
        <v>`notes`:`Perform checklist`,</v>
      </c>
      <c r="AB301" t="str">
        <f t="shared" ca="1" si="139"/>
        <v>`shift_Serial`:`43019_04`},</v>
      </c>
      <c r="AD301" t="s">
        <v>48303</v>
      </c>
      <c r="AE301" t="s">
        <v>48304</v>
      </c>
      <c r="AF301" t="s">
        <v>45990</v>
      </c>
      <c r="AG301" t="s">
        <v>45991</v>
      </c>
      <c r="AH301" t="s">
        <v>45992</v>
      </c>
      <c r="AI301" t="s">
        <v>45993</v>
      </c>
      <c r="AJ301" t="s">
        <v>46228</v>
      </c>
      <c r="AK301" t="s">
        <v>46229</v>
      </c>
      <c r="AL301" t="s">
        <v>46230</v>
      </c>
      <c r="AM301" t="s">
        <v>46231</v>
      </c>
      <c r="AN301" t="s">
        <v>48305</v>
      </c>
      <c r="AO301" t="s">
        <v>46597</v>
      </c>
      <c r="AP301" t="s">
        <v>46000</v>
      </c>
      <c r="AQ301" t="s">
        <v>48306</v>
      </c>
      <c r="AR301" t="s">
        <v>46085</v>
      </c>
      <c r="AS301" t="s">
        <v>46086</v>
      </c>
      <c r="AT301" t="s">
        <v>46599</v>
      </c>
      <c r="AU301" t="s">
        <v>46050</v>
      </c>
      <c r="AV301" t="s">
        <v>46051</v>
      </c>
      <c r="AW301" t="s">
        <v>46030</v>
      </c>
      <c r="AX301" t="s">
        <v>48307</v>
      </c>
      <c r="AY301" t="s">
        <v>46601</v>
      </c>
      <c r="AZ301" t="s">
        <v>46033</v>
      </c>
      <c r="BA301" t="s">
        <v>46238</v>
      </c>
      <c r="BB301" t="s">
        <v>46012</v>
      </c>
      <c r="BC301" t="s">
        <v>46960</v>
      </c>
      <c r="BD301" t="s">
        <v>47561</v>
      </c>
      <c r="BE301" t="s">
        <v>46603</v>
      </c>
    </row>
    <row r="302" spans="1:57" x14ac:dyDescent="0.2">
      <c r="A302" t="str">
        <f t="shared" ca="1" si="112"/>
        <v>{`_id`:`lcareaga_2017-11-09_06-38-59_-0600_Thu`,</v>
      </c>
      <c r="B302" t="str">
        <f t="shared" ca="1" si="113"/>
        <v>`_rev`:`1-ad51c52275cdfd8930debf5250c81d0c`,</v>
      </c>
      <c r="C302" t="str">
        <f t="shared" ca="1" si="114"/>
        <v>`worksiteEncoded`:`KN_ODS_MNSHOP`,</v>
      </c>
      <c r="D302" t="str">
        <f t="shared" ca="1" si="115"/>
        <v>`client`:`KN`,</v>
      </c>
      <c r="E302" t="str">
        <f t="shared" ca="1" si="116"/>
        <v>`location`:`ODS`,</v>
      </c>
      <c r="F302" t="str">
        <f t="shared" ca="1" si="117"/>
        <v>`locID`:`MNSHOP`,</v>
      </c>
      <c r="G302" t="str">
        <f t="shared" ca="1" si="118"/>
        <v>`username`:`lcareaga`,</v>
      </c>
      <c r="H302" t="str">
        <f t="shared" ca="1" si="119"/>
        <v>`lastName`:`Careaga`,</v>
      </c>
      <c r="I302" t="str">
        <f t="shared" ca="1" si="120"/>
        <v>`firstName`:`Luis`,</v>
      </c>
      <c r="J302" t="str">
        <f t="shared" ca="1" si="121"/>
        <v>`technician`:`Careaga, Luis`,</v>
      </c>
      <c r="K302" t="str">
        <f t="shared" ca="1" si="122"/>
        <v>`timeStampM`:`2017-11-09T06:38:59-06:00`,</v>
      </c>
      <c r="L302" t="str">
        <f t="shared" ca="1" si="123"/>
        <v>`shiftSerial`:`43047_01`,</v>
      </c>
      <c r="M302" t="str">
        <f t="shared" ca="1" si="124"/>
        <v>`siteUid`:521887,</v>
      </c>
      <c r="N302" t="str">
        <f t="shared" ca="1" si="125"/>
        <v>`timeStamp`:43048.2770727662,</v>
      </c>
      <c r="O302" t="str">
        <f t="shared" ca="1" si="126"/>
        <v>`payrollPeriod`:43047,</v>
      </c>
      <c r="P302" t="str">
        <f t="shared" ca="1" si="127"/>
        <v>`payroll_Period`:43047,</v>
      </c>
      <c r="Q302" t="str">
        <f t="shared" ca="1" si="128"/>
        <v>`rprtDate`:43047,</v>
      </c>
      <c r="R302" t="str">
        <f t="shared" ca="1" si="129"/>
        <v>`ts`:0.25,</v>
      </c>
      <c r="S302" t="str">
        <f t="shared" ca="1" si="130"/>
        <v>`te`:0.458333333333333,</v>
      </c>
      <c r="T302" t="str">
        <f t="shared" ca="1" si="131"/>
        <v>`repairHrs`:5,</v>
      </c>
      <c r="U302" t="str">
        <f t="shared" ca="1" si="132"/>
        <v>`timeStarts`:`2017-11-08T06:00:00-06:00`,</v>
      </c>
      <c r="V302" t="str">
        <f t="shared" ca="1" si="133"/>
        <v>`timeEnds`:`2017-11-08T11:00:00-06:00`,</v>
      </c>
      <c r="W302" t="str">
        <f t="shared" ca="1" si="134"/>
        <v>`shift`:`AM`,</v>
      </c>
      <c r="X302" t="str">
        <f t="shared" ca="1" si="135"/>
        <v>`shiftStartTime`:`null`,</v>
      </c>
      <c r="Y302" t="str">
        <f t="shared" ca="1" si="136"/>
        <v>`wONum`:`KNSHOP`,</v>
      </c>
      <c r="Z302" t="str">
        <f t="shared" ca="1" si="137"/>
        <v>`uNum`:`506122`,</v>
      </c>
      <c r="AA302" t="str">
        <f t="shared" ca="1" si="138"/>
        <v>`notes`:`Install fluid end`,</v>
      </c>
      <c r="AB302" t="str">
        <f t="shared" ca="1" si="139"/>
        <v>`shift_Serial`:`43047_01`},</v>
      </c>
      <c r="AD302" t="s">
        <v>48308</v>
      </c>
      <c r="AE302" t="s">
        <v>48309</v>
      </c>
      <c r="AF302" t="s">
        <v>45990</v>
      </c>
      <c r="AG302" t="s">
        <v>45991</v>
      </c>
      <c r="AH302" t="s">
        <v>45992</v>
      </c>
      <c r="AI302" t="s">
        <v>45993</v>
      </c>
      <c r="AJ302" t="s">
        <v>46322</v>
      </c>
      <c r="AK302" t="s">
        <v>46323</v>
      </c>
      <c r="AL302" t="s">
        <v>46324</v>
      </c>
      <c r="AM302" t="s">
        <v>46325</v>
      </c>
      <c r="AN302" t="s">
        <v>48310</v>
      </c>
      <c r="AO302" t="s">
        <v>46257</v>
      </c>
      <c r="AP302" t="s">
        <v>46000</v>
      </c>
      <c r="AQ302" t="s">
        <v>48311</v>
      </c>
      <c r="AR302" t="s">
        <v>46131</v>
      </c>
      <c r="AS302" t="s">
        <v>46132</v>
      </c>
      <c r="AT302" t="s">
        <v>46259</v>
      </c>
      <c r="AU302" t="s">
        <v>46248</v>
      </c>
      <c r="AV302" t="s">
        <v>46488</v>
      </c>
      <c r="AW302" t="s">
        <v>46030</v>
      </c>
      <c r="AX302" t="s">
        <v>46261</v>
      </c>
      <c r="AY302" t="s">
        <v>48312</v>
      </c>
      <c r="AZ302" t="s">
        <v>46010</v>
      </c>
      <c r="BA302" t="s">
        <v>46238</v>
      </c>
      <c r="BB302" t="s">
        <v>46012</v>
      </c>
      <c r="BC302" t="s">
        <v>46523</v>
      </c>
      <c r="BD302" t="s">
        <v>48313</v>
      </c>
      <c r="BE302" t="s">
        <v>46265</v>
      </c>
    </row>
    <row r="303" spans="1:57" x14ac:dyDescent="0.2">
      <c r="A303" t="str">
        <f t="shared" ca="1" si="112"/>
        <v>{`_id`:`miguelmartinez_2017-10-24_10-11-33_-0500_Tue`,</v>
      </c>
      <c r="B303" t="str">
        <f t="shared" ca="1" si="113"/>
        <v>`_rev`:`1-ac6cfcc86c48d4b0d68d344c5be6bc75`,</v>
      </c>
      <c r="C303" t="str">
        <f t="shared" ca="1" si="114"/>
        <v>`worksiteEncoded`:`KN_ODS_MNSHOP`,</v>
      </c>
      <c r="D303" t="str">
        <f t="shared" ca="1" si="115"/>
        <v>`client`:`KN`,</v>
      </c>
      <c r="E303" t="str">
        <f t="shared" ca="1" si="116"/>
        <v>`location`:`ODS`,</v>
      </c>
      <c r="F303" t="str">
        <f t="shared" ca="1" si="117"/>
        <v>`locID`:`MNSHOP`,</v>
      </c>
      <c r="G303" t="str">
        <f t="shared" ca="1" si="118"/>
        <v>`username`:`miguelmartinez`,</v>
      </c>
      <c r="H303" t="str">
        <f t="shared" ca="1" si="119"/>
        <v>`lastName`:`Martinez`,</v>
      </c>
      <c r="I303" t="str">
        <f t="shared" ca="1" si="120"/>
        <v>`firstName`:`Miguel`,</v>
      </c>
      <c r="J303" t="str">
        <f t="shared" ca="1" si="121"/>
        <v>`technician`:`Martinez, Miguel`,</v>
      </c>
      <c r="K303" t="str">
        <f t="shared" ca="1" si="122"/>
        <v>`timeStampM`:`2017-10-24T10:11:33-05:00`,</v>
      </c>
      <c r="L303" t="str">
        <f t="shared" ca="1" si="123"/>
        <v>`shiftSerial`:`43026_06`,</v>
      </c>
      <c r="M303" t="str">
        <f t="shared" ca="1" si="124"/>
        <v>`siteUid`:521887,</v>
      </c>
      <c r="N303" t="str">
        <f t="shared" ca="1" si="125"/>
        <v>`timeStamp`:43032.424688125,</v>
      </c>
      <c r="O303" t="str">
        <f t="shared" ca="1" si="126"/>
        <v>`payrollPeriod`:43026,</v>
      </c>
      <c r="P303" t="str">
        <f t="shared" ca="1" si="127"/>
        <v>`payroll_Period`:43026,</v>
      </c>
      <c r="Q303" t="str">
        <f t="shared" ca="1" si="128"/>
        <v>`rprtDate`:43031,</v>
      </c>
      <c r="R303" t="str">
        <f t="shared" ca="1" si="129"/>
        <v>`ts`:0.583333333333333,</v>
      </c>
      <c r="S303" t="str">
        <f t="shared" ca="1" si="130"/>
        <v>`te`:0.666666666666667,</v>
      </c>
      <c r="T303" t="str">
        <f t="shared" ca="1" si="131"/>
        <v>`repairHrs`:2,</v>
      </c>
      <c r="U303" t="str">
        <f t="shared" ca="1" si="132"/>
        <v>`timeStarts`:`2017-10-23T14:00:00-05:00`,</v>
      </c>
      <c r="V303" t="str">
        <f t="shared" ca="1" si="133"/>
        <v>`timeEnds`:`2017-10-23T16:00:00-05:00`,</v>
      </c>
      <c r="W303" t="str">
        <f t="shared" ca="1" si="134"/>
        <v>`shift`:`AM`,</v>
      </c>
      <c r="X303" t="str">
        <f t="shared" ca="1" si="135"/>
        <v>`shiftStartTime`:`6`,</v>
      </c>
      <c r="Y303" t="str">
        <f t="shared" ca="1" si="136"/>
        <v>`wONum`:`KNSHOP`,</v>
      </c>
      <c r="Z303" t="str">
        <f t="shared" ca="1" si="137"/>
        <v>`uNum`:`Q-403`,</v>
      </c>
      <c r="AA303" t="str">
        <f t="shared" ca="1" si="138"/>
        <v>`notes`:`Installed driveline. Troubleshooting and installing different bolts for driveline.`,</v>
      </c>
      <c r="AB303" t="str">
        <f t="shared" ca="1" si="139"/>
        <v>`shift_Serial`:`43026_06`},</v>
      </c>
      <c r="AD303" t="s">
        <v>48314</v>
      </c>
      <c r="AE303" t="s">
        <v>48315</v>
      </c>
      <c r="AF303" t="s">
        <v>45990</v>
      </c>
      <c r="AG303" t="s">
        <v>45991</v>
      </c>
      <c r="AH303" t="s">
        <v>45992</v>
      </c>
      <c r="AI303" t="s">
        <v>45993</v>
      </c>
      <c r="AJ303" t="s">
        <v>46167</v>
      </c>
      <c r="AK303" t="s">
        <v>46168</v>
      </c>
      <c r="AL303" t="s">
        <v>46169</v>
      </c>
      <c r="AM303" t="s">
        <v>46170</v>
      </c>
      <c r="AN303" t="s">
        <v>48316</v>
      </c>
      <c r="AO303" t="s">
        <v>46711</v>
      </c>
      <c r="AP303" t="s">
        <v>46000</v>
      </c>
      <c r="AQ303" t="s">
        <v>48317</v>
      </c>
      <c r="AR303" t="s">
        <v>46145</v>
      </c>
      <c r="AS303" t="s">
        <v>46146</v>
      </c>
      <c r="AT303" t="s">
        <v>46713</v>
      </c>
      <c r="AU303" t="s">
        <v>46198</v>
      </c>
      <c r="AV303" t="s">
        <v>46314</v>
      </c>
      <c r="AW303" t="s">
        <v>46116</v>
      </c>
      <c r="AX303" t="s">
        <v>48318</v>
      </c>
      <c r="AY303" t="s">
        <v>48319</v>
      </c>
      <c r="AZ303" t="s">
        <v>46010</v>
      </c>
      <c r="BA303" t="s">
        <v>46034</v>
      </c>
      <c r="BB303" t="s">
        <v>46012</v>
      </c>
      <c r="BC303" t="s">
        <v>46152</v>
      </c>
      <c r="BD303" t="s">
        <v>48320</v>
      </c>
      <c r="BE303" t="s">
        <v>46719</v>
      </c>
    </row>
    <row r="304" spans="1:57" x14ac:dyDescent="0.2">
      <c r="A304" t="str">
        <f t="shared" ca="1" si="112"/>
        <v>{`_id`:`miguelmartinez_2017-10-03_07-20-02_-0500_Tue`,</v>
      </c>
      <c r="B304" t="str">
        <f t="shared" ca="1" si="113"/>
        <v>`_rev`:`1-aba99604eb252edee721dcdd9e0115e6`,</v>
      </c>
      <c r="C304" t="str">
        <f t="shared" ca="1" si="114"/>
        <v>`worksiteEncoded`:`KN_ODS_MNSHOP`,</v>
      </c>
      <c r="D304" t="str">
        <f t="shared" ca="1" si="115"/>
        <v>`client`:`KN`,</v>
      </c>
      <c r="E304" t="str">
        <f t="shared" ca="1" si="116"/>
        <v>`location`:`ODS`,</v>
      </c>
      <c r="F304" t="str">
        <f t="shared" ca="1" si="117"/>
        <v>`locID`:`MNSHOP`,</v>
      </c>
      <c r="G304" t="str">
        <f t="shared" ca="1" si="118"/>
        <v>`username`:`miguelmartinez`,</v>
      </c>
      <c r="H304" t="str">
        <f t="shared" ca="1" si="119"/>
        <v>`lastName`:`Martinez`,</v>
      </c>
      <c r="I304" t="str">
        <f t="shared" ca="1" si="120"/>
        <v>`firstName`:`Miguel`,</v>
      </c>
      <c r="J304" t="str">
        <f t="shared" ca="1" si="121"/>
        <v>`technician`:`Martinez, Miguel`,</v>
      </c>
      <c r="K304" t="str">
        <f t="shared" ca="1" si="122"/>
        <v>`timeStampM`:`2017-10-03T07:20:02-05:00`,</v>
      </c>
      <c r="L304" t="str">
        <f t="shared" ca="1" si="123"/>
        <v>`shiftSerial`:`43005_06`,</v>
      </c>
      <c r="M304" t="str">
        <f t="shared" ca="1" si="124"/>
        <v>`siteUid`:521887,</v>
      </c>
      <c r="N304" t="str">
        <f t="shared" ca="1" si="125"/>
        <v>`timeStamp`:43011.3055827199,</v>
      </c>
      <c r="O304" t="str">
        <f t="shared" ca="1" si="126"/>
        <v>`payrollPeriod`:43005,</v>
      </c>
      <c r="P304" t="str">
        <f t="shared" ca="1" si="127"/>
        <v>`payroll_Period`:43005,</v>
      </c>
      <c r="Q304" t="str">
        <f t="shared" ca="1" si="128"/>
        <v>`rprtDate`:43010,</v>
      </c>
      <c r="R304" t="str">
        <f t="shared" ca="1" si="129"/>
        <v>`ts`:0.625,</v>
      </c>
      <c r="S304" t="str">
        <f t="shared" ca="1" si="130"/>
        <v>`te`:0.708333333333333,</v>
      </c>
      <c r="T304" t="str">
        <f t="shared" ca="1" si="131"/>
        <v>`repairHrs`:2,</v>
      </c>
      <c r="U304" t="str">
        <f t="shared" ca="1" si="132"/>
        <v>`timeStarts`:`2017-10-02T15:00:00-05:00`,</v>
      </c>
      <c r="V304" t="str">
        <f t="shared" ca="1" si="133"/>
        <v>`timeEnds`:`2017-10-02T17:00:00-05:00`,</v>
      </c>
      <c r="W304" t="str">
        <f t="shared" ca="1" si="134"/>
        <v>`shift`:`AM`,</v>
      </c>
      <c r="X304" t="str">
        <f t="shared" ca="1" si="135"/>
        <v>`shiftStartTime`:`6`,</v>
      </c>
      <c r="Y304" t="str">
        <f t="shared" ca="1" si="136"/>
        <v>`wONum`:`KNSHOP`,</v>
      </c>
      <c r="Z304" t="str">
        <f t="shared" ca="1" si="137"/>
        <v>`uNum`:`SHOP`,</v>
      </c>
      <c r="AA304" t="str">
        <f t="shared" ca="1" si="138"/>
        <v>`notes`:`Shop cleaning and maintenance.`,</v>
      </c>
      <c r="AB304" t="str">
        <f t="shared" ca="1" si="139"/>
        <v>`shift_Serial`:`43005_06`},</v>
      </c>
      <c r="AD304" t="s">
        <v>48321</v>
      </c>
      <c r="AE304" t="s">
        <v>48322</v>
      </c>
      <c r="AF304" t="s">
        <v>45990</v>
      </c>
      <c r="AG304" t="s">
        <v>45991</v>
      </c>
      <c r="AH304" t="s">
        <v>45992</v>
      </c>
      <c r="AI304" t="s">
        <v>45993</v>
      </c>
      <c r="AJ304" t="s">
        <v>46167</v>
      </c>
      <c r="AK304" t="s">
        <v>46168</v>
      </c>
      <c r="AL304" t="s">
        <v>46169</v>
      </c>
      <c r="AM304" t="s">
        <v>46170</v>
      </c>
      <c r="AN304" t="s">
        <v>48323</v>
      </c>
      <c r="AO304" t="s">
        <v>46401</v>
      </c>
      <c r="AP304" t="s">
        <v>46000</v>
      </c>
      <c r="AQ304" t="s">
        <v>48324</v>
      </c>
      <c r="AR304" t="s">
        <v>46209</v>
      </c>
      <c r="AS304" t="s">
        <v>46210</v>
      </c>
      <c r="AT304" t="s">
        <v>46403</v>
      </c>
      <c r="AU304" t="s">
        <v>46271</v>
      </c>
      <c r="AV304" t="s">
        <v>46074</v>
      </c>
      <c r="AW304" t="s">
        <v>46116</v>
      </c>
      <c r="AX304" t="s">
        <v>48325</v>
      </c>
      <c r="AY304" t="s">
        <v>47295</v>
      </c>
      <c r="AZ304" t="s">
        <v>46010</v>
      </c>
      <c r="BA304" t="s">
        <v>46034</v>
      </c>
      <c r="BB304" t="s">
        <v>46012</v>
      </c>
      <c r="BC304" t="s">
        <v>46274</v>
      </c>
      <c r="BD304" t="s">
        <v>46284</v>
      </c>
      <c r="BE304" t="s">
        <v>46410</v>
      </c>
    </row>
    <row r="305" spans="1:57" x14ac:dyDescent="0.2">
      <c r="A305" t="str">
        <f t="shared" ca="1" si="112"/>
        <v>{`_id`:`evela_2017-11-08_09-50-30_-0600_Wed`,</v>
      </c>
      <c r="B305" t="str">
        <f t="shared" ca="1" si="113"/>
        <v>`_rev`:`1-aafdef69a44d11301f75e16016e218ca`,</v>
      </c>
      <c r="C305" t="str">
        <f t="shared" ca="1" si="114"/>
        <v>`worksiteEncoded`:`KN_ODS_MNSHOP`,</v>
      </c>
      <c r="D305" t="str">
        <f t="shared" ca="1" si="115"/>
        <v>`client`:`KN`,</v>
      </c>
      <c r="E305" t="str">
        <f t="shared" ca="1" si="116"/>
        <v>`location`:`ODS`,</v>
      </c>
      <c r="F305" t="str">
        <f t="shared" ca="1" si="117"/>
        <v>`locID`:`MNSHOP`,</v>
      </c>
      <c r="G305" t="str">
        <f t="shared" ca="1" si="118"/>
        <v>`username`:`evela`,</v>
      </c>
      <c r="H305" t="str">
        <f t="shared" ca="1" si="119"/>
        <v>`lastName`:`Vela`,</v>
      </c>
      <c r="I305" t="str">
        <f t="shared" ca="1" si="120"/>
        <v>`firstName`:`Ediberto`,</v>
      </c>
      <c r="J305" t="str">
        <f t="shared" ca="1" si="121"/>
        <v>`technician`:`Vela, Ediberto`,</v>
      </c>
      <c r="K305" t="str">
        <f t="shared" ca="1" si="122"/>
        <v>`timeStampM`:`2017-11-08T09:50:30-06:00`,</v>
      </c>
      <c r="L305" t="str">
        <f t="shared" ca="1" si="123"/>
        <v>`shiftSerial`:`43040_03`,</v>
      </c>
      <c r="M305" t="str">
        <f t="shared" ca="1" si="124"/>
        <v>`siteUid`:521887,</v>
      </c>
      <c r="N305" t="str">
        <f t="shared" ca="1" si="125"/>
        <v>`timeStamp`:43047.4100729282,</v>
      </c>
      <c r="O305" t="str">
        <f t="shared" ca="1" si="126"/>
        <v>`payrollPeriod`:43040,</v>
      </c>
      <c r="P305" t="str">
        <f t="shared" ca="1" si="127"/>
        <v>`payroll_Period`:43040,</v>
      </c>
      <c r="Q305" t="str">
        <f t="shared" ca="1" si="128"/>
        <v>`rprtDate`:43042,</v>
      </c>
      <c r="R305" t="str">
        <f t="shared" ca="1" si="129"/>
        <v>`ts`:0.0833333333333333,</v>
      </c>
      <c r="S305" t="str">
        <f t="shared" ca="1" si="130"/>
        <v>`te`:0.208333333333333,</v>
      </c>
      <c r="T305" t="str">
        <f t="shared" ca="1" si="131"/>
        <v>`repairHrs`:3,</v>
      </c>
      <c r="U305" t="str">
        <f t="shared" ca="1" si="132"/>
        <v>`timeStarts`:`2017-11-04T02:00:00-05:00`,</v>
      </c>
      <c r="V305" t="str">
        <f t="shared" ca="1" si="133"/>
        <v>`timeEnds`:`2017-11-04T05:00:00-05:00`,</v>
      </c>
      <c r="W305" t="str">
        <f t="shared" ca="1" si="134"/>
        <v>`shift`:`PM`,</v>
      </c>
      <c r="X305" t="str">
        <f t="shared" ca="1" si="135"/>
        <v>`shiftStartTime`:`7`,</v>
      </c>
      <c r="Y305" t="str">
        <f t="shared" ca="1" si="136"/>
        <v>`wONum`:`KNSHOP`,</v>
      </c>
      <c r="Z305" t="str">
        <f t="shared" ca="1" si="137"/>
        <v>`uNum`:`210129`,</v>
      </c>
      <c r="AA305" t="str">
        <f t="shared" ca="1" si="138"/>
        <v>`notes`:`Trouble shoot tractor start system and check all wireing to starter`,</v>
      </c>
      <c r="AB305" t="str">
        <f t="shared" ca="1" si="139"/>
        <v>`shift_Serial`:`43040_03`},</v>
      </c>
      <c r="AD305" t="s">
        <v>48326</v>
      </c>
      <c r="AE305" t="s">
        <v>48327</v>
      </c>
      <c r="AF305" t="s">
        <v>45990</v>
      </c>
      <c r="AG305" t="s">
        <v>45991</v>
      </c>
      <c r="AH305" t="s">
        <v>45992</v>
      </c>
      <c r="AI305" t="s">
        <v>45993</v>
      </c>
      <c r="AJ305" t="s">
        <v>46299</v>
      </c>
      <c r="AK305" t="s">
        <v>46019</v>
      </c>
      <c r="AL305" t="s">
        <v>46300</v>
      </c>
      <c r="AM305" t="s">
        <v>46301</v>
      </c>
      <c r="AN305" t="s">
        <v>48328</v>
      </c>
      <c r="AO305" t="s">
        <v>46195</v>
      </c>
      <c r="AP305" t="s">
        <v>46000</v>
      </c>
      <c r="AQ305" t="s">
        <v>48329</v>
      </c>
      <c r="AR305" t="s">
        <v>46047</v>
      </c>
      <c r="AS305" t="s">
        <v>46048</v>
      </c>
      <c r="AT305" t="s">
        <v>46197</v>
      </c>
      <c r="AU305" t="s">
        <v>46292</v>
      </c>
      <c r="AV305" t="s">
        <v>46051</v>
      </c>
      <c r="AW305" t="s">
        <v>46160</v>
      </c>
      <c r="AX305" t="s">
        <v>46293</v>
      </c>
      <c r="AY305" t="s">
        <v>46294</v>
      </c>
      <c r="AZ305" t="s">
        <v>46033</v>
      </c>
      <c r="BA305" t="s">
        <v>46011</v>
      </c>
      <c r="BB305" t="s">
        <v>46012</v>
      </c>
      <c r="BC305" t="s">
        <v>46680</v>
      </c>
      <c r="BD305" t="s">
        <v>48330</v>
      </c>
      <c r="BE305" t="s">
        <v>46203</v>
      </c>
    </row>
    <row r="306" spans="1:57" x14ac:dyDescent="0.2">
      <c r="A306" t="str">
        <f t="shared" ca="1" si="112"/>
        <v>{`_id`:`omega_2017-10-08_18-44-46_-0500_Sun`,</v>
      </c>
      <c r="B306" t="str">
        <f t="shared" ca="1" si="113"/>
        <v>`_rev`:`1-aacbecba9fafbbfd9eb5f8855dcd4116`,</v>
      </c>
      <c r="C306" t="str">
        <f t="shared" ca="1" si="114"/>
        <v>`worksiteEncoded`:`KN_ODS_MNSHOP`,</v>
      </c>
      <c r="D306" t="str">
        <f t="shared" ca="1" si="115"/>
        <v>`client`:`KN`,</v>
      </c>
      <c r="E306" t="str">
        <f t="shared" ca="1" si="116"/>
        <v>`location`:`ODS`,</v>
      </c>
      <c r="F306" t="str">
        <f t="shared" ca="1" si="117"/>
        <v>`locID`:`MNSHOP`,</v>
      </c>
      <c r="G306" t="str">
        <f t="shared" ca="1" si="118"/>
        <v>`username`:`omega`,</v>
      </c>
      <c r="H306" t="str">
        <f t="shared" ca="1" si="119"/>
        <v>`lastName`:`Tijerina`,</v>
      </c>
      <c r="I306" t="str">
        <f t="shared" ca="1" si="120"/>
        <v>`firstName`:`Rene`,</v>
      </c>
      <c r="J306" t="str">
        <f t="shared" ca="1" si="121"/>
        <v>`technician`:`Tijerina, Rene`,</v>
      </c>
      <c r="K306" t="str">
        <f t="shared" ca="1" si="122"/>
        <v>`timeStampM`:`2017-10-08T18:44:46-05:00`,</v>
      </c>
      <c r="L306" t="str">
        <f t="shared" ca="1" si="123"/>
        <v>`shiftSerial`:`43012_04`,</v>
      </c>
      <c r="M306" t="str">
        <f t="shared" ca="1" si="124"/>
        <v>`siteUid`:521887,</v>
      </c>
      <c r="N306" t="str">
        <f t="shared" ca="1" si="125"/>
        <v>`timeStamp`:43016.7810923495,</v>
      </c>
      <c r="O306" t="str">
        <f t="shared" ca="1" si="126"/>
        <v>`payrollPeriod`:43012,</v>
      </c>
      <c r="P306" t="str">
        <f t="shared" ca="1" si="127"/>
        <v>`payroll_Period`:43012,</v>
      </c>
      <c r="Q306" t="str">
        <f t="shared" ca="1" si="128"/>
        <v>`rprtDate`:43015,</v>
      </c>
      <c r="R306" t="str">
        <f t="shared" ca="1" si="129"/>
        <v>`ts`:0.25,</v>
      </c>
      <c r="S306" t="str">
        <f t="shared" ca="1" si="130"/>
        <v>`te`:0.3125,</v>
      </c>
      <c r="T306" t="str">
        <f t="shared" ca="1" si="131"/>
        <v>`repairHrs`:1.5,</v>
      </c>
      <c r="U306" t="str">
        <f t="shared" ca="1" si="132"/>
        <v>`timeStarts`:`2017-10-07T06:00:00-05:00`,</v>
      </c>
      <c r="V306" t="str">
        <f t="shared" ca="1" si="133"/>
        <v>`timeEnds`:`2017-10-07T07:30:00-05:00`,</v>
      </c>
      <c r="W306" t="str">
        <f t="shared" ca="1" si="134"/>
        <v>`shift`:`AM`,</v>
      </c>
      <c r="X306" t="str">
        <f t="shared" ca="1" si="135"/>
        <v>`shiftStartTime`:`7`,</v>
      </c>
      <c r="Y306" t="str">
        <f t="shared" ca="1" si="136"/>
        <v>`wONum`:`KNSHOP`,</v>
      </c>
      <c r="Z306" t="str">
        <f t="shared" ca="1" si="137"/>
        <v>`uNum`:`5111110`,</v>
      </c>
      <c r="AA306" t="str">
        <f t="shared" ca="1" si="138"/>
        <v>`notes`:`Secure valves, manifold and piping to unit. so unit can travel to welders shop.`,</v>
      </c>
      <c r="AB306" t="str">
        <f t="shared" ca="1" si="139"/>
        <v>`shift_Serial`:`43012_04`},</v>
      </c>
      <c r="AD306" t="s">
        <v>48331</v>
      </c>
      <c r="AE306" t="s">
        <v>48332</v>
      </c>
      <c r="AF306" t="s">
        <v>45990</v>
      </c>
      <c r="AG306" t="s">
        <v>45991</v>
      </c>
      <c r="AH306" t="s">
        <v>45992</v>
      </c>
      <c r="AI306" t="s">
        <v>45993</v>
      </c>
      <c r="AJ306" t="s">
        <v>46527</v>
      </c>
      <c r="AK306" t="s">
        <v>46528</v>
      </c>
      <c r="AL306" t="s">
        <v>46529</v>
      </c>
      <c r="AM306" t="s">
        <v>46530</v>
      </c>
      <c r="AN306" t="s">
        <v>48333</v>
      </c>
      <c r="AO306" t="s">
        <v>46098</v>
      </c>
      <c r="AP306" t="s">
        <v>46000</v>
      </c>
      <c r="AQ306" t="s">
        <v>48334</v>
      </c>
      <c r="AR306" t="s">
        <v>46025</v>
      </c>
      <c r="AS306" t="s">
        <v>46026</v>
      </c>
      <c r="AT306" t="s">
        <v>46100</v>
      </c>
      <c r="AU306" t="s">
        <v>46248</v>
      </c>
      <c r="AV306" t="s">
        <v>48335</v>
      </c>
      <c r="AW306" t="s">
        <v>48135</v>
      </c>
      <c r="AX306" t="s">
        <v>46947</v>
      </c>
      <c r="AY306" t="s">
        <v>48336</v>
      </c>
      <c r="AZ306" t="s">
        <v>46010</v>
      </c>
      <c r="BA306" t="s">
        <v>46011</v>
      </c>
      <c r="BB306" t="s">
        <v>46012</v>
      </c>
      <c r="BC306" t="s">
        <v>46660</v>
      </c>
      <c r="BD306" t="s">
        <v>48337</v>
      </c>
      <c r="BE306" t="s">
        <v>46108</v>
      </c>
    </row>
    <row r="307" spans="1:57" x14ac:dyDescent="0.2">
      <c r="A307" t="str">
        <f t="shared" ca="1" si="112"/>
        <v>{`_id`:`hmarce_2017-11-11_22-20-49_-0600_Sat`,</v>
      </c>
      <c r="B307" t="str">
        <f t="shared" ca="1" si="113"/>
        <v>`_rev`:`1-aa90bcb2f8efb5a403b2feb82f9015da`,</v>
      </c>
      <c r="C307" t="str">
        <f t="shared" ca="1" si="114"/>
        <v>`worksiteEncoded`:`KN_ODS_MNSHOP`,</v>
      </c>
      <c r="D307" t="str">
        <f t="shared" ca="1" si="115"/>
        <v>`client`:`KN`,</v>
      </c>
      <c r="E307" t="str">
        <f t="shared" ca="1" si="116"/>
        <v>`location`:`ODS`,</v>
      </c>
      <c r="F307" t="str">
        <f t="shared" ca="1" si="117"/>
        <v>`locID`:`MNSHOP`,</v>
      </c>
      <c r="G307" t="str">
        <f t="shared" ca="1" si="118"/>
        <v>`username`:`hmarce`,</v>
      </c>
      <c r="H307" t="str">
        <f t="shared" ca="1" si="119"/>
        <v>`lastName`:`Arce`,</v>
      </c>
      <c r="I307" t="str">
        <f t="shared" ca="1" si="120"/>
        <v>`firstName`:`Hector`,</v>
      </c>
      <c r="J307" t="str">
        <f t="shared" ca="1" si="121"/>
        <v>`technician`:`Arce, Hector`,</v>
      </c>
      <c r="K307" t="str">
        <f t="shared" ca="1" si="122"/>
        <v>`timeStampM`:`2017-11-11T22:20:49-06:00`,</v>
      </c>
      <c r="L307" t="str">
        <f t="shared" ca="1" si="123"/>
        <v>`shiftSerial`:`43047_03`,</v>
      </c>
      <c r="M307" t="str">
        <f t="shared" ca="1" si="124"/>
        <v>`siteUid`:521887,</v>
      </c>
      <c r="N307" t="str">
        <f t="shared" ca="1" si="125"/>
        <v>`timeStamp`:43050.9311231829,</v>
      </c>
      <c r="O307" t="str">
        <f t="shared" ca="1" si="126"/>
        <v>`payrollPeriod`:43047,</v>
      </c>
      <c r="P307" t="str">
        <f t="shared" ca="1" si="127"/>
        <v>`payroll_Period`:43047,</v>
      </c>
      <c r="Q307" t="str">
        <f t="shared" ca="1" si="128"/>
        <v>`rprtDate`:43049,</v>
      </c>
      <c r="R307" t="str">
        <f t="shared" ca="1" si="129"/>
        <v>`ts`:0.416666666666667,</v>
      </c>
      <c r="S307" t="str">
        <f t="shared" ca="1" si="130"/>
        <v>`te`:0.666666666666667,</v>
      </c>
      <c r="T307" t="str">
        <f t="shared" ca="1" si="131"/>
        <v>`repairHrs`:6,</v>
      </c>
      <c r="U307" t="str">
        <f t="shared" ca="1" si="132"/>
        <v>`timeStarts`:`2017-11-10T10:00:00-06:00`,</v>
      </c>
      <c r="V307" t="str">
        <f t="shared" ca="1" si="133"/>
        <v>`timeEnds`:`2017-11-10T16:00:00-06:00`,</v>
      </c>
      <c r="W307" t="str">
        <f t="shared" ca="1" si="134"/>
        <v>`shift`:`AM`,</v>
      </c>
      <c r="X307" t="str">
        <f t="shared" ca="1" si="135"/>
        <v>`shiftStartTime`:`6`,</v>
      </c>
      <c r="Y307" t="str">
        <f t="shared" ca="1" si="136"/>
        <v>`wONum`:`KNSHOP`,</v>
      </c>
      <c r="Z307" t="str">
        <f t="shared" ca="1" si="137"/>
        <v>`uNum`:`508777`,</v>
      </c>
      <c r="AA307" t="str">
        <f t="shared" ca="1" si="138"/>
        <v>`notes`:`Replaced filter housing checklist`,</v>
      </c>
      <c r="AB307" t="str">
        <f t="shared" ca="1" si="139"/>
        <v>`shift_Serial`:`43047_03`},</v>
      </c>
      <c r="AD307" t="s">
        <v>48338</v>
      </c>
      <c r="AE307" t="s">
        <v>48339</v>
      </c>
      <c r="AF307" t="s">
        <v>45990</v>
      </c>
      <c r="AG307" t="s">
        <v>45991</v>
      </c>
      <c r="AH307" t="s">
        <v>45992</v>
      </c>
      <c r="AI307" t="s">
        <v>45993</v>
      </c>
      <c r="AJ307" t="s">
        <v>46191</v>
      </c>
      <c r="AK307" t="s">
        <v>46192</v>
      </c>
      <c r="AL307" t="s">
        <v>46193</v>
      </c>
      <c r="AM307" t="s">
        <v>46194</v>
      </c>
      <c r="AN307" t="s">
        <v>48340</v>
      </c>
      <c r="AO307" t="s">
        <v>46485</v>
      </c>
      <c r="AP307" t="s">
        <v>46000</v>
      </c>
      <c r="AQ307" t="s">
        <v>48341</v>
      </c>
      <c r="AR307" t="s">
        <v>46131</v>
      </c>
      <c r="AS307" t="s">
        <v>46132</v>
      </c>
      <c r="AT307" t="s">
        <v>46487</v>
      </c>
      <c r="AU307" t="s">
        <v>46764</v>
      </c>
      <c r="AV307" t="s">
        <v>46314</v>
      </c>
      <c r="AW307" t="s">
        <v>46149</v>
      </c>
      <c r="AX307" t="s">
        <v>48342</v>
      </c>
      <c r="AY307" t="s">
        <v>48343</v>
      </c>
      <c r="AZ307" t="s">
        <v>46010</v>
      </c>
      <c r="BA307" t="s">
        <v>46034</v>
      </c>
      <c r="BB307" t="s">
        <v>46012</v>
      </c>
      <c r="BC307" t="s">
        <v>48344</v>
      </c>
      <c r="BD307" t="s">
        <v>48345</v>
      </c>
      <c r="BE307" t="s">
        <v>46493</v>
      </c>
    </row>
    <row r="308" spans="1:57" x14ac:dyDescent="0.2">
      <c r="A308" t="str">
        <f t="shared" ca="1" si="112"/>
        <v>{`_id`:`miguelmartinez_2017-10-12_18-58-59_-0500_Thu`,</v>
      </c>
      <c r="B308" t="str">
        <f t="shared" ca="1" si="113"/>
        <v>`_rev`:`1-a997738f7a3496bd7cfdecbfd6ed18a5`,</v>
      </c>
      <c r="C308" t="str">
        <f t="shared" ca="1" si="114"/>
        <v>`worksiteEncoded`:`KN_ODS_MNSHOP`,</v>
      </c>
      <c r="D308" t="str">
        <f t="shared" ca="1" si="115"/>
        <v>`client`:`KN`,</v>
      </c>
      <c r="E308" t="str">
        <f t="shared" ca="1" si="116"/>
        <v>`location`:`ODS`,</v>
      </c>
      <c r="F308" t="str">
        <f t="shared" ca="1" si="117"/>
        <v>`locID`:`MNSHOP`,</v>
      </c>
      <c r="G308" t="str">
        <f t="shared" ca="1" si="118"/>
        <v>`username`:`miguelmartinez`,</v>
      </c>
      <c r="H308" t="str">
        <f t="shared" ca="1" si="119"/>
        <v>`lastName`:`Martinez`,</v>
      </c>
      <c r="I308" t="str">
        <f t="shared" ca="1" si="120"/>
        <v>`firstName`:`Miguel`,</v>
      </c>
      <c r="J308" t="str">
        <f t="shared" ca="1" si="121"/>
        <v>`technician`:`Martinez, Miguel`,</v>
      </c>
      <c r="K308" t="str">
        <f t="shared" ca="1" si="122"/>
        <v>`timeStampM`:`2017-10-12T18:58:59-05:00`,</v>
      </c>
      <c r="L308" t="str">
        <f t="shared" ca="1" si="123"/>
        <v>`shiftSerial`:`43019_02`,</v>
      </c>
      <c r="M308" t="str">
        <f t="shared" ca="1" si="124"/>
        <v>`siteUid`:521887,</v>
      </c>
      <c r="N308" t="str">
        <f t="shared" ca="1" si="125"/>
        <v>`timeStamp`:43020.7909696065,</v>
      </c>
      <c r="O308" t="str">
        <f t="shared" ca="1" si="126"/>
        <v>`payrollPeriod`:43019,</v>
      </c>
      <c r="P308" t="str">
        <f t="shared" ca="1" si="127"/>
        <v>`payroll_Period`:43019,</v>
      </c>
      <c r="Q308" t="str">
        <f t="shared" ca="1" si="128"/>
        <v>`rprtDate`:43020,</v>
      </c>
      <c r="R308" t="str">
        <f t="shared" ca="1" si="129"/>
        <v>`ts`:0.25,</v>
      </c>
      <c r="S308" t="str">
        <f t="shared" ca="1" si="130"/>
        <v>`te`:0.458333333333333,</v>
      </c>
      <c r="T308" t="str">
        <f t="shared" ca="1" si="131"/>
        <v>`repairHrs`:5,</v>
      </c>
      <c r="U308" t="str">
        <f t="shared" ca="1" si="132"/>
        <v>`timeStarts`:`2017-10-12T06:00:00-05:00`,</v>
      </c>
      <c r="V308" t="str">
        <f t="shared" ca="1" si="133"/>
        <v>`timeEnds`:`2017-10-12T11:00:00-05:00`,</v>
      </c>
      <c r="W308" t="str">
        <f t="shared" ca="1" si="134"/>
        <v>`shift`:`AM`,</v>
      </c>
      <c r="X308" t="str">
        <f t="shared" ca="1" si="135"/>
        <v>`shiftStartTime`:`6`,</v>
      </c>
      <c r="Y308" t="str">
        <f t="shared" ca="1" si="136"/>
        <v>`wONum`:`KNSHOP`,</v>
      </c>
      <c r="Z308" t="str">
        <f t="shared" ca="1" si="137"/>
        <v>`uNum`:`Q-408`,</v>
      </c>
      <c r="AA308" t="str">
        <f t="shared" ca="1" si="138"/>
        <v>`notes`:`Remove fluid end. Replace pony rod seals.`,</v>
      </c>
      <c r="AB308" t="str">
        <f t="shared" ca="1" si="139"/>
        <v>`shift_Serial`:`43019_02`},</v>
      </c>
      <c r="AD308" t="s">
        <v>48346</v>
      </c>
      <c r="AE308" t="s">
        <v>48347</v>
      </c>
      <c r="AF308" t="s">
        <v>45990</v>
      </c>
      <c r="AG308" t="s">
        <v>45991</v>
      </c>
      <c r="AH308" t="s">
        <v>45992</v>
      </c>
      <c r="AI308" t="s">
        <v>45993</v>
      </c>
      <c r="AJ308" t="s">
        <v>46167</v>
      </c>
      <c r="AK308" t="s">
        <v>46168</v>
      </c>
      <c r="AL308" t="s">
        <v>46169</v>
      </c>
      <c r="AM308" t="s">
        <v>46170</v>
      </c>
      <c r="AN308" t="s">
        <v>48348</v>
      </c>
      <c r="AO308" t="s">
        <v>46344</v>
      </c>
      <c r="AP308" t="s">
        <v>46000</v>
      </c>
      <c r="AQ308" t="s">
        <v>48349</v>
      </c>
      <c r="AR308" t="s">
        <v>46085</v>
      </c>
      <c r="AS308" t="s">
        <v>46086</v>
      </c>
      <c r="AT308" t="s">
        <v>46346</v>
      </c>
      <c r="AU308" t="s">
        <v>46248</v>
      </c>
      <c r="AV308" t="s">
        <v>46488</v>
      </c>
      <c r="AW308" t="s">
        <v>46030</v>
      </c>
      <c r="AX308" t="s">
        <v>48350</v>
      </c>
      <c r="AY308" t="s">
        <v>48351</v>
      </c>
      <c r="AZ308" t="s">
        <v>46010</v>
      </c>
      <c r="BA308" t="s">
        <v>46034</v>
      </c>
      <c r="BB308" t="s">
        <v>46012</v>
      </c>
      <c r="BC308" t="s">
        <v>46350</v>
      </c>
      <c r="BD308" t="s">
        <v>48352</v>
      </c>
      <c r="BE308" t="s">
        <v>46352</v>
      </c>
    </row>
    <row r="309" spans="1:57" x14ac:dyDescent="0.2">
      <c r="A309" t="str">
        <f t="shared" ca="1" si="112"/>
        <v>{`_id`:`marodriguez_2017-10-27_06-51-37_-0500_Fri`,</v>
      </c>
      <c r="B309" t="str">
        <f t="shared" ca="1" si="113"/>
        <v>`_rev`:`1-a9017ef0af44ce0d20dafbc2e6dbd0d4`,</v>
      </c>
      <c r="C309" t="str">
        <f t="shared" ca="1" si="114"/>
        <v>`worksiteEncoded`:`KN_ODS_MNSHOP`,</v>
      </c>
      <c r="D309" t="str">
        <f t="shared" ca="1" si="115"/>
        <v>`client`:`KN`,</v>
      </c>
      <c r="E309" t="str">
        <f t="shared" ca="1" si="116"/>
        <v>`location`:`ODS`,</v>
      </c>
      <c r="F309" t="str">
        <f t="shared" ca="1" si="117"/>
        <v>`locID`:`MNSHOP`,</v>
      </c>
      <c r="G309" t="str">
        <f t="shared" ca="1" si="118"/>
        <v>`username`:`marodriguez`,</v>
      </c>
      <c r="H309" t="str">
        <f t="shared" ca="1" si="119"/>
        <v>`lastName`:`Rodriguez`,</v>
      </c>
      <c r="I309" t="str">
        <f t="shared" ca="1" si="120"/>
        <v>`firstName`:`Marco`,</v>
      </c>
      <c r="J309" t="str">
        <f t="shared" ca="1" si="121"/>
        <v>`technician`:`Rodriguez, Marco`,</v>
      </c>
      <c r="K309" t="str">
        <f t="shared" ca="1" si="122"/>
        <v>`timeStampM`:`2017-10-27T06:51:37-05:00`,</v>
      </c>
      <c r="L309" t="str">
        <f t="shared" ca="1" si="123"/>
        <v>`shiftSerial`:`43033_02`,</v>
      </c>
      <c r="M309" t="str">
        <f t="shared" ca="1" si="124"/>
        <v>`siteUid`:521887,</v>
      </c>
      <c r="N309" t="str">
        <f t="shared" ca="1" si="125"/>
        <v>`timeStamp`:43035.2858546296,</v>
      </c>
      <c r="O309" t="str">
        <f t="shared" ca="1" si="126"/>
        <v>`payrollPeriod`:43033,</v>
      </c>
      <c r="P309" t="str">
        <f t="shared" ca="1" si="127"/>
        <v>`payroll_Period`:43033,</v>
      </c>
      <c r="Q309" t="str">
        <f t="shared" ca="1" si="128"/>
        <v>`rprtDate`:43034,</v>
      </c>
      <c r="R309" t="str">
        <f t="shared" ca="1" si="129"/>
        <v>`ts`:0.75,</v>
      </c>
      <c r="S309" t="str">
        <f t="shared" ca="1" si="130"/>
        <v>`te`:0.916666666666667,</v>
      </c>
      <c r="T309" t="str">
        <f t="shared" ca="1" si="131"/>
        <v>`repairHrs`:4,</v>
      </c>
      <c r="U309" t="str">
        <f t="shared" ca="1" si="132"/>
        <v>`timeStarts`:`2017-10-26T18:00:00-05:00`,</v>
      </c>
      <c r="V309" t="str">
        <f t="shared" ca="1" si="133"/>
        <v>`timeEnds`:`2017-10-26T22:00:00-05:00`,</v>
      </c>
      <c r="W309" t="str">
        <f t="shared" ca="1" si="134"/>
        <v>`shift`:`PM`,</v>
      </c>
      <c r="X309" t="str">
        <f t="shared" ca="1" si="135"/>
        <v>`shiftStartTime`:`19`,</v>
      </c>
      <c r="Y309" t="str">
        <f t="shared" ca="1" si="136"/>
        <v>`wONum`:`KNSHOP`,</v>
      </c>
      <c r="Z309" t="str">
        <f t="shared" ca="1" si="137"/>
        <v>`uNum`:`507596`,</v>
      </c>
      <c r="AA309" t="str">
        <f t="shared" ca="1" si="138"/>
        <v>`notes`:`Lub pump power end clean and refill`,</v>
      </c>
      <c r="AB309" t="str">
        <f t="shared" ca="1" si="139"/>
        <v>`shift_Serial`:`43033_02`},</v>
      </c>
      <c r="AD309" t="s">
        <v>48353</v>
      </c>
      <c r="AE309" t="s">
        <v>48354</v>
      </c>
      <c r="AF309" t="s">
        <v>45990</v>
      </c>
      <c r="AG309" t="s">
        <v>45991</v>
      </c>
      <c r="AH309" t="s">
        <v>45992</v>
      </c>
      <c r="AI309" t="s">
        <v>45993</v>
      </c>
      <c r="AJ309" t="s">
        <v>46124</v>
      </c>
      <c r="AK309" t="s">
        <v>46125</v>
      </c>
      <c r="AL309" t="s">
        <v>46126</v>
      </c>
      <c r="AM309" t="s">
        <v>46127</v>
      </c>
      <c r="AN309" t="s">
        <v>48355</v>
      </c>
      <c r="AO309" t="s">
        <v>46631</v>
      </c>
      <c r="AP309" t="s">
        <v>46000</v>
      </c>
      <c r="AQ309" t="s">
        <v>48356</v>
      </c>
      <c r="AR309" t="s">
        <v>46002</v>
      </c>
      <c r="AS309" t="s">
        <v>46003</v>
      </c>
      <c r="AT309" t="s">
        <v>46633</v>
      </c>
      <c r="AU309" t="s">
        <v>46028</v>
      </c>
      <c r="AV309" t="s">
        <v>46088</v>
      </c>
      <c r="AW309" t="s">
        <v>46089</v>
      </c>
      <c r="AX309" t="s">
        <v>47394</v>
      </c>
      <c r="AY309" t="s">
        <v>48357</v>
      </c>
      <c r="AZ309" t="s">
        <v>46033</v>
      </c>
      <c r="BA309" t="s">
        <v>46136</v>
      </c>
      <c r="BB309" t="s">
        <v>46012</v>
      </c>
      <c r="BC309" t="s">
        <v>47011</v>
      </c>
      <c r="BD309" t="s">
        <v>48358</v>
      </c>
      <c r="BE309" t="s">
        <v>46638</v>
      </c>
    </row>
    <row r="310" spans="1:57" x14ac:dyDescent="0.2">
      <c r="A310" t="str">
        <f t="shared" ca="1" si="112"/>
        <v>{`_id`:`lcareaga_2017-10-25_07-41-17_-0500_Wed`,</v>
      </c>
      <c r="B310" t="str">
        <f t="shared" ca="1" si="113"/>
        <v>`_rev`:`1-a8a768354592c647449543f23af9e443`,</v>
      </c>
      <c r="C310" t="str">
        <f t="shared" ca="1" si="114"/>
        <v>`worksiteEncoded`:`KN_ODS_MNSHOP`,</v>
      </c>
      <c r="D310" t="str">
        <f t="shared" ca="1" si="115"/>
        <v>`client`:`KN`,</v>
      </c>
      <c r="E310" t="str">
        <f t="shared" ca="1" si="116"/>
        <v>`location`:`ODS`,</v>
      </c>
      <c r="F310" t="str">
        <f t="shared" ca="1" si="117"/>
        <v>`locID`:`MNSHOP`,</v>
      </c>
      <c r="G310" t="str">
        <f t="shared" ca="1" si="118"/>
        <v>`username`:`lcareaga`,</v>
      </c>
      <c r="H310" t="str">
        <f t="shared" ca="1" si="119"/>
        <v>`lastName`:`Careaga`,</v>
      </c>
      <c r="I310" t="str">
        <f t="shared" ca="1" si="120"/>
        <v>`firstName`:`Luis`,</v>
      </c>
      <c r="J310" t="str">
        <f t="shared" ca="1" si="121"/>
        <v>`technician`:`Careaga, Luis`,</v>
      </c>
      <c r="K310" t="str">
        <f t="shared" ca="1" si="122"/>
        <v>`timeStampM`:`2017-10-25T07:41:17-05:00`,</v>
      </c>
      <c r="L310" t="str">
        <f t="shared" ca="1" si="123"/>
        <v>`shiftSerial`:`43026_07`,</v>
      </c>
      <c r="M310" t="str">
        <f t="shared" ca="1" si="124"/>
        <v>`siteUid`:521887,</v>
      </c>
      <c r="N310" t="str">
        <f t="shared" ca="1" si="125"/>
        <v>`timeStamp`:43033.3203386343,</v>
      </c>
      <c r="O310" t="str">
        <f t="shared" ca="1" si="126"/>
        <v>`payrollPeriod`:43026,</v>
      </c>
      <c r="P310" t="str">
        <f t="shared" ca="1" si="127"/>
        <v>`payroll_Period`:43026,</v>
      </c>
      <c r="Q310" t="str">
        <f t="shared" ca="1" si="128"/>
        <v>`rprtDate`:43032,</v>
      </c>
      <c r="R310" t="str">
        <f t="shared" ca="1" si="129"/>
        <v>`ts`:0.25,</v>
      </c>
      <c r="S310" t="str">
        <f t="shared" ca="1" si="130"/>
        <v>`te`:0.5,</v>
      </c>
      <c r="T310" t="str">
        <f t="shared" ca="1" si="131"/>
        <v>`repairHrs`:6,</v>
      </c>
      <c r="U310" t="str">
        <f t="shared" ca="1" si="132"/>
        <v>`timeStarts`:`2017-10-24T06:00:00-05:00`,</v>
      </c>
      <c r="V310" t="str">
        <f t="shared" ca="1" si="133"/>
        <v>`timeEnds`:`2017-10-24T12:00:00-05:00`,</v>
      </c>
      <c r="W310" t="str">
        <f t="shared" ca="1" si="134"/>
        <v>`shift`:`AM`,</v>
      </c>
      <c r="X310" t="str">
        <f t="shared" ca="1" si="135"/>
        <v>`shiftStartTime`:`null`,</v>
      </c>
      <c r="Y310" t="str">
        <f t="shared" ca="1" si="136"/>
        <v>`wONum`:`KNSHOP`,</v>
      </c>
      <c r="Z310" t="str">
        <f t="shared" ca="1" si="137"/>
        <v>`uNum`:`506262`,</v>
      </c>
      <c r="AA310" t="str">
        <f t="shared" ca="1" si="138"/>
        <v>`notes`:`Install fluid end. Run/test. Changed fan motor o ring. Tighten hoses due to leaking`,</v>
      </c>
      <c r="AB310" t="str">
        <f t="shared" ca="1" si="139"/>
        <v>`shift_Serial`:`43026_07`},</v>
      </c>
      <c r="AD310" t="s">
        <v>48359</v>
      </c>
      <c r="AE310" t="s">
        <v>48360</v>
      </c>
      <c r="AF310" t="s">
        <v>45990</v>
      </c>
      <c r="AG310" t="s">
        <v>45991</v>
      </c>
      <c r="AH310" t="s">
        <v>45992</v>
      </c>
      <c r="AI310" t="s">
        <v>45993</v>
      </c>
      <c r="AJ310" t="s">
        <v>46322</v>
      </c>
      <c r="AK310" t="s">
        <v>46323</v>
      </c>
      <c r="AL310" t="s">
        <v>46324</v>
      </c>
      <c r="AM310" t="s">
        <v>46325</v>
      </c>
      <c r="AN310" t="s">
        <v>48361</v>
      </c>
      <c r="AO310" t="s">
        <v>47076</v>
      </c>
      <c r="AP310" t="s">
        <v>46000</v>
      </c>
      <c r="AQ310" t="s">
        <v>48362</v>
      </c>
      <c r="AR310" t="s">
        <v>46145</v>
      </c>
      <c r="AS310" t="s">
        <v>46146</v>
      </c>
      <c r="AT310" t="s">
        <v>47078</v>
      </c>
      <c r="AU310" t="s">
        <v>46248</v>
      </c>
      <c r="AV310" t="s">
        <v>46405</v>
      </c>
      <c r="AW310" t="s">
        <v>46149</v>
      </c>
      <c r="AX310" t="s">
        <v>48363</v>
      </c>
      <c r="AY310" t="s">
        <v>48364</v>
      </c>
      <c r="AZ310" t="s">
        <v>46010</v>
      </c>
      <c r="BA310" t="s">
        <v>46238</v>
      </c>
      <c r="BB310" t="s">
        <v>46012</v>
      </c>
      <c r="BC310" t="s">
        <v>46572</v>
      </c>
      <c r="BD310" t="s">
        <v>48365</v>
      </c>
      <c r="BE310" t="s">
        <v>47083</v>
      </c>
    </row>
    <row r="311" spans="1:57" x14ac:dyDescent="0.2">
      <c r="A311" t="str">
        <f t="shared" ca="1" si="112"/>
        <v>{`_id`:`eduardovela_2017-10-18_06-57-31_-0500_Wed`,</v>
      </c>
      <c r="B311" t="str">
        <f t="shared" ca="1" si="113"/>
        <v>`_rev`:`1-a841c203bcc8cff4043dc260d8d14f08`,</v>
      </c>
      <c r="C311" t="str">
        <f t="shared" ca="1" si="114"/>
        <v>`worksiteEncoded`:`KN_ODS_MNSHOP`,</v>
      </c>
      <c r="D311" t="str">
        <f t="shared" ca="1" si="115"/>
        <v>`client`:`KN`,</v>
      </c>
      <c r="E311" t="str">
        <f t="shared" ca="1" si="116"/>
        <v>`location`:`ODS`,</v>
      </c>
      <c r="F311" t="str">
        <f t="shared" ca="1" si="117"/>
        <v>`locID`:`MNSHOP`,</v>
      </c>
      <c r="G311" t="str">
        <f t="shared" ca="1" si="118"/>
        <v>`username`:`eduardovela`,</v>
      </c>
      <c r="H311" t="str">
        <f t="shared" ca="1" si="119"/>
        <v>`lastName`:`Vela`,</v>
      </c>
      <c r="I311" t="str">
        <f t="shared" ca="1" si="120"/>
        <v>`firstName`:`Eduardo`,</v>
      </c>
      <c r="J311" t="str">
        <f t="shared" ca="1" si="121"/>
        <v>`technician`:`Vela, Eduardo`,</v>
      </c>
      <c r="K311" t="str">
        <f t="shared" ca="1" si="122"/>
        <v>`timeStampM`:`2017-10-18T06:57:31-05:00`,</v>
      </c>
      <c r="L311" t="str">
        <f t="shared" ca="1" si="123"/>
        <v>`shiftSerial`:`43019_05`,</v>
      </c>
      <c r="M311" t="str">
        <f t="shared" ca="1" si="124"/>
        <v>`siteUid`:521887,</v>
      </c>
      <c r="N311" t="str">
        <f t="shared" ca="1" si="125"/>
        <v>`timeStamp`:43026.2899483102,</v>
      </c>
      <c r="O311" t="str">
        <f t="shared" ca="1" si="126"/>
        <v>`payrollPeriod`:43019,</v>
      </c>
      <c r="P311" t="str">
        <f t="shared" ca="1" si="127"/>
        <v>`payroll_Period`:43019,</v>
      </c>
      <c r="Q311" t="str">
        <f t="shared" ca="1" si="128"/>
        <v>`rprtDate`:43023,</v>
      </c>
      <c r="R311" t="str">
        <f t="shared" ca="1" si="129"/>
        <v>`ts`:0.75,</v>
      </c>
      <c r="S311" t="str">
        <f t="shared" ca="1" si="130"/>
        <v>`te`:0.979166666666667,</v>
      </c>
      <c r="T311" t="str">
        <f t="shared" ca="1" si="131"/>
        <v>`repairHrs`:5.5,</v>
      </c>
      <c r="U311" t="str">
        <f t="shared" ca="1" si="132"/>
        <v>`timeStarts`:`2017-10-15T18:00:00-05:00`,</v>
      </c>
      <c r="V311" t="str">
        <f t="shared" ca="1" si="133"/>
        <v>`timeEnds`:`2017-10-15T23:30:00-05:00`,</v>
      </c>
      <c r="W311" t="str">
        <f t="shared" ca="1" si="134"/>
        <v>`shift`:`PM`,</v>
      </c>
      <c r="X311" t="str">
        <f t="shared" ca="1" si="135"/>
        <v>`shiftStartTime`:`6`,</v>
      </c>
      <c r="Y311" t="str">
        <f t="shared" ca="1" si="136"/>
        <v>`wONum`:`KNSHOP`,</v>
      </c>
      <c r="Z311" t="str">
        <f t="shared" ca="1" si="137"/>
        <v>`uNum`:`305517`,</v>
      </c>
      <c r="AA311" t="str">
        <f t="shared" ca="1" si="138"/>
        <v>`notes`:`Check sheet and repairs`,</v>
      </c>
      <c r="AB311" t="str">
        <f t="shared" ca="1" si="139"/>
        <v>`shift_Serial`:`43019_05`},</v>
      </c>
      <c r="AD311" t="s">
        <v>48366</v>
      </c>
      <c r="AE311" t="s">
        <v>48367</v>
      </c>
      <c r="AF311" t="s">
        <v>45990</v>
      </c>
      <c r="AG311" t="s">
        <v>45991</v>
      </c>
      <c r="AH311" t="s">
        <v>45992</v>
      </c>
      <c r="AI311" t="s">
        <v>45993</v>
      </c>
      <c r="AJ311" t="s">
        <v>46018</v>
      </c>
      <c r="AK311" t="s">
        <v>46019</v>
      </c>
      <c r="AL311" t="s">
        <v>46020</v>
      </c>
      <c r="AM311" t="s">
        <v>46021</v>
      </c>
      <c r="AN311" t="s">
        <v>48368</v>
      </c>
      <c r="AO311" t="s">
        <v>46504</v>
      </c>
      <c r="AP311" t="s">
        <v>46000</v>
      </c>
      <c r="AQ311" t="s">
        <v>48369</v>
      </c>
      <c r="AR311" t="s">
        <v>46085</v>
      </c>
      <c r="AS311" t="s">
        <v>46086</v>
      </c>
      <c r="AT311" t="s">
        <v>46506</v>
      </c>
      <c r="AU311" t="s">
        <v>46028</v>
      </c>
      <c r="AV311" t="s">
        <v>46347</v>
      </c>
      <c r="AW311" t="s">
        <v>46007</v>
      </c>
      <c r="AX311" t="s">
        <v>47137</v>
      </c>
      <c r="AY311" t="s">
        <v>48370</v>
      </c>
      <c r="AZ311" t="s">
        <v>46033</v>
      </c>
      <c r="BA311" t="s">
        <v>46034</v>
      </c>
      <c r="BB311" t="s">
        <v>46012</v>
      </c>
      <c r="BC311" t="s">
        <v>48371</v>
      </c>
      <c r="BD311" t="s">
        <v>47115</v>
      </c>
      <c r="BE311" t="s">
        <v>46510</v>
      </c>
    </row>
    <row r="312" spans="1:57" x14ac:dyDescent="0.2">
      <c r="A312" t="str">
        <f t="shared" ca="1" si="112"/>
        <v>{`_id`:`miguelmartinez_2017-10-24_19-20-38_-0500_Tue`,</v>
      </c>
      <c r="B312" t="str">
        <f t="shared" ca="1" si="113"/>
        <v>`_rev`:`1-a72a8801a2a7e5d865d9fe43639982a5`,</v>
      </c>
      <c r="C312" t="str">
        <f t="shared" ca="1" si="114"/>
        <v>`worksiteEncoded`:`KN_ODS_MNSHOP`,</v>
      </c>
      <c r="D312" t="str">
        <f t="shared" ca="1" si="115"/>
        <v>`client`:`KN`,</v>
      </c>
      <c r="E312" t="str">
        <f t="shared" ca="1" si="116"/>
        <v>`location`:`ODS`,</v>
      </c>
      <c r="F312" t="str">
        <f t="shared" ca="1" si="117"/>
        <v>`locID`:`MNSHOP`,</v>
      </c>
      <c r="G312" t="str">
        <f t="shared" ca="1" si="118"/>
        <v>`username`:`miguelmartinez`,</v>
      </c>
      <c r="H312" t="str">
        <f t="shared" ca="1" si="119"/>
        <v>`lastName`:`Martinez`,</v>
      </c>
      <c r="I312" t="str">
        <f t="shared" ca="1" si="120"/>
        <v>`firstName`:`Miguel`,</v>
      </c>
      <c r="J312" t="str">
        <f t="shared" ca="1" si="121"/>
        <v>`technician`:`Martinez, Miguel`,</v>
      </c>
      <c r="K312" t="str">
        <f t="shared" ca="1" si="122"/>
        <v>`timeStampM`:`2017-10-24T19:20:38-05:00`,</v>
      </c>
      <c r="L312" t="str">
        <f t="shared" ca="1" si="123"/>
        <v>`shiftSerial`:`43026_07`,</v>
      </c>
      <c r="M312" t="str">
        <f t="shared" ca="1" si="124"/>
        <v>`siteUid`:521887,</v>
      </c>
      <c r="N312" t="str">
        <f t="shared" ca="1" si="125"/>
        <v>`timeStamp`:43032.8060003125,</v>
      </c>
      <c r="O312" t="str">
        <f t="shared" ca="1" si="126"/>
        <v>`payrollPeriod`:43026,</v>
      </c>
      <c r="P312" t="str">
        <f t="shared" ca="1" si="127"/>
        <v>`payroll_Period`:43026,</v>
      </c>
      <c r="Q312" t="str">
        <f t="shared" ca="1" si="128"/>
        <v>`rprtDate`:43032,</v>
      </c>
      <c r="R312" t="str">
        <f t="shared" ca="1" si="129"/>
        <v>`ts`:0.666666666666667,</v>
      </c>
      <c r="S312" t="str">
        <f t="shared" ca="1" si="130"/>
        <v>`te`:0.708333333333333,</v>
      </c>
      <c r="T312" t="str">
        <f t="shared" ca="1" si="131"/>
        <v>`repairHrs`:1,</v>
      </c>
      <c r="U312" t="str">
        <f t="shared" ca="1" si="132"/>
        <v>`timeStarts`:`2017-10-24T16:00:00-05:00`,</v>
      </c>
      <c r="V312" t="str">
        <f t="shared" ca="1" si="133"/>
        <v>`timeEnds`:`2017-10-24T17:00:00-05:00`,</v>
      </c>
      <c r="W312" t="str">
        <f t="shared" ca="1" si="134"/>
        <v>`shift`:`AM`,</v>
      </c>
      <c r="X312" t="str">
        <f t="shared" ca="1" si="135"/>
        <v>`shiftStartTime`:`6`,</v>
      </c>
      <c r="Y312" t="str">
        <f t="shared" ca="1" si="136"/>
        <v>`wONum`:`KNSHOP`,</v>
      </c>
      <c r="Z312" t="str">
        <f t="shared" ca="1" si="137"/>
        <v>`uNum`:`SHOP`,</v>
      </c>
      <c r="AA312" t="str">
        <f t="shared" ca="1" si="138"/>
        <v>`notes`:`Shop`,</v>
      </c>
      <c r="AB312" t="str">
        <f t="shared" ca="1" si="139"/>
        <v>`shift_Serial`:`43026_07`},</v>
      </c>
      <c r="AD312" t="s">
        <v>48372</v>
      </c>
      <c r="AE312" t="s">
        <v>48373</v>
      </c>
      <c r="AF312" t="s">
        <v>45990</v>
      </c>
      <c r="AG312" t="s">
        <v>45991</v>
      </c>
      <c r="AH312" t="s">
        <v>45992</v>
      </c>
      <c r="AI312" t="s">
        <v>45993</v>
      </c>
      <c r="AJ312" t="s">
        <v>46167</v>
      </c>
      <c r="AK312" t="s">
        <v>46168</v>
      </c>
      <c r="AL312" t="s">
        <v>46169</v>
      </c>
      <c r="AM312" t="s">
        <v>46170</v>
      </c>
      <c r="AN312" t="s">
        <v>48374</v>
      </c>
      <c r="AO312" t="s">
        <v>47076</v>
      </c>
      <c r="AP312" t="s">
        <v>46000</v>
      </c>
      <c r="AQ312" t="s">
        <v>48375</v>
      </c>
      <c r="AR312" t="s">
        <v>46145</v>
      </c>
      <c r="AS312" t="s">
        <v>46146</v>
      </c>
      <c r="AT312" t="s">
        <v>47078</v>
      </c>
      <c r="AU312" t="s">
        <v>46337</v>
      </c>
      <c r="AV312" t="s">
        <v>46074</v>
      </c>
      <c r="AW312" t="s">
        <v>46338</v>
      </c>
      <c r="AX312" t="s">
        <v>48376</v>
      </c>
      <c r="AY312" t="s">
        <v>47337</v>
      </c>
      <c r="AZ312" t="s">
        <v>46010</v>
      </c>
      <c r="BA312" t="s">
        <v>46034</v>
      </c>
      <c r="BB312" t="s">
        <v>46012</v>
      </c>
      <c r="BC312" t="s">
        <v>46274</v>
      </c>
      <c r="BD312" t="s">
        <v>46275</v>
      </c>
      <c r="BE312" t="s">
        <v>47083</v>
      </c>
    </row>
    <row r="313" spans="1:57" x14ac:dyDescent="0.2">
      <c r="A313" t="str">
        <f t="shared" ca="1" si="112"/>
        <v>{`_id`:`scabrera_2017-10-24_19-03-31_-0500_Tue`,</v>
      </c>
      <c r="B313" t="str">
        <f t="shared" ca="1" si="113"/>
        <v>`_rev`:`1-a561e698461496cad71868f5d780ec3e`,</v>
      </c>
      <c r="C313" t="str">
        <f t="shared" ca="1" si="114"/>
        <v>`worksiteEncoded`:`KN_ODS_MNSHOP`,</v>
      </c>
      <c r="D313" t="str">
        <f t="shared" ca="1" si="115"/>
        <v>`client`:`KN`,</v>
      </c>
      <c r="E313" t="str">
        <f t="shared" ca="1" si="116"/>
        <v>`location`:`ODS`,</v>
      </c>
      <c r="F313" t="str">
        <f t="shared" ca="1" si="117"/>
        <v>`locID`:`MNSHOP`,</v>
      </c>
      <c r="G313" t="str">
        <f t="shared" ca="1" si="118"/>
        <v>`username`:`scabrera`,</v>
      </c>
      <c r="H313" t="str">
        <f t="shared" ca="1" si="119"/>
        <v>`lastName`:`Cabrera`,</v>
      </c>
      <c r="I313" t="str">
        <f t="shared" ca="1" si="120"/>
        <v>`firstName`:`Sergio`,</v>
      </c>
      <c r="J313" t="str">
        <f t="shared" ca="1" si="121"/>
        <v>`technician`:`Cabrera, Sergio`,</v>
      </c>
      <c r="K313" t="str">
        <f t="shared" ca="1" si="122"/>
        <v>`timeStampM`:`2017-10-24T19:03:31-05:00`,</v>
      </c>
      <c r="L313" t="str">
        <f t="shared" ca="1" si="123"/>
        <v>`shiftSerial`:`43026_07`,</v>
      </c>
      <c r="M313" t="str">
        <f t="shared" ca="1" si="124"/>
        <v>`siteUid`:521887,</v>
      </c>
      <c r="N313" t="str">
        <f t="shared" ca="1" si="125"/>
        <v>`timeStamp`:43032.7941101042,</v>
      </c>
      <c r="O313" t="str">
        <f t="shared" ca="1" si="126"/>
        <v>`payrollPeriod`:43026,</v>
      </c>
      <c r="P313" t="str">
        <f t="shared" ca="1" si="127"/>
        <v>`payroll_Period`:43026,</v>
      </c>
      <c r="Q313" t="str">
        <f t="shared" ca="1" si="128"/>
        <v>`rprtDate`:43032,</v>
      </c>
      <c r="R313" t="str">
        <f t="shared" ca="1" si="129"/>
        <v>`ts`:0.958333333333333,</v>
      </c>
      <c r="S313" t="str">
        <f t="shared" ca="1" si="130"/>
        <v>`te`:0.208333333333333,</v>
      </c>
      <c r="T313" t="str">
        <f t="shared" ca="1" si="131"/>
        <v>`repairHrs`:6,</v>
      </c>
      <c r="U313" t="str">
        <f t="shared" ca="1" si="132"/>
        <v>`timeStarts`:`2017-10-24T23:00:00-05:00`,</v>
      </c>
      <c r="V313" t="str">
        <f t="shared" ca="1" si="133"/>
        <v>`timeEnds`:`2017-10-25T05:00:00-05:00`,</v>
      </c>
      <c r="W313" t="str">
        <f t="shared" ca="1" si="134"/>
        <v>`shift`:`PM`,</v>
      </c>
      <c r="X313" t="str">
        <f t="shared" ca="1" si="135"/>
        <v>`shiftStartTime`:`null`,</v>
      </c>
      <c r="Y313" t="str">
        <f t="shared" ca="1" si="136"/>
        <v>`wONum`:`KNSHOP`,</v>
      </c>
      <c r="Z313" t="str">
        <f t="shared" ca="1" si="137"/>
        <v>`uNum`:`10070`,</v>
      </c>
      <c r="AA313" t="str">
        <f t="shared" ca="1" si="138"/>
        <v>`notes`:`Perform checklist`,</v>
      </c>
      <c r="AB313" t="str">
        <f t="shared" ca="1" si="139"/>
        <v>`shift_Serial`:`43026_07`},</v>
      </c>
      <c r="AD313" t="s">
        <v>48377</v>
      </c>
      <c r="AE313" t="s">
        <v>48378</v>
      </c>
      <c r="AF313" t="s">
        <v>45990</v>
      </c>
      <c r="AG313" t="s">
        <v>45991</v>
      </c>
      <c r="AH313" t="s">
        <v>45992</v>
      </c>
      <c r="AI313" t="s">
        <v>45993</v>
      </c>
      <c r="AJ313" t="s">
        <v>46228</v>
      </c>
      <c r="AK313" t="s">
        <v>46229</v>
      </c>
      <c r="AL313" t="s">
        <v>46230</v>
      </c>
      <c r="AM313" t="s">
        <v>46231</v>
      </c>
      <c r="AN313" t="s">
        <v>48379</v>
      </c>
      <c r="AO313" t="s">
        <v>47076</v>
      </c>
      <c r="AP313" t="s">
        <v>46000</v>
      </c>
      <c r="AQ313" t="s">
        <v>48380</v>
      </c>
      <c r="AR313" t="s">
        <v>46145</v>
      </c>
      <c r="AS313" t="s">
        <v>46146</v>
      </c>
      <c r="AT313" t="s">
        <v>47078</v>
      </c>
      <c r="AU313" t="s">
        <v>46422</v>
      </c>
      <c r="AV313" t="s">
        <v>46051</v>
      </c>
      <c r="AW313" t="s">
        <v>46149</v>
      </c>
      <c r="AX313" t="s">
        <v>48381</v>
      </c>
      <c r="AY313" t="s">
        <v>47080</v>
      </c>
      <c r="AZ313" t="s">
        <v>46033</v>
      </c>
      <c r="BA313" t="s">
        <v>46238</v>
      </c>
      <c r="BB313" t="s">
        <v>46012</v>
      </c>
      <c r="BC313" t="s">
        <v>48382</v>
      </c>
      <c r="BD313" t="s">
        <v>47561</v>
      </c>
      <c r="BE313" t="s">
        <v>47083</v>
      </c>
    </row>
    <row r="314" spans="1:57" x14ac:dyDescent="0.2">
      <c r="A314" t="str">
        <f t="shared" ca="1" si="112"/>
        <v>{`_id`:`evela_2017-10-11_08-09-28_-0500_Wed`,</v>
      </c>
      <c r="B314" t="str">
        <f t="shared" ca="1" si="113"/>
        <v>`_rev`:`1-a4bb22765fb7051f85f7bb0f934a50e9`,</v>
      </c>
      <c r="C314" t="str">
        <f t="shared" ca="1" si="114"/>
        <v>`worksiteEncoded`:`KN_ODS_MNSHOP`,</v>
      </c>
      <c r="D314" t="str">
        <f t="shared" ca="1" si="115"/>
        <v>`client`:`KN`,</v>
      </c>
      <c r="E314" t="str">
        <f t="shared" ca="1" si="116"/>
        <v>`location`:`ODS`,</v>
      </c>
      <c r="F314" t="str">
        <f t="shared" ca="1" si="117"/>
        <v>`locID`:`MNSHOP`,</v>
      </c>
      <c r="G314" t="str">
        <f t="shared" ca="1" si="118"/>
        <v>`username`:`evela`,</v>
      </c>
      <c r="H314" t="str">
        <f t="shared" ca="1" si="119"/>
        <v>`lastName`:`Vela`,</v>
      </c>
      <c r="I314" t="str">
        <f t="shared" ca="1" si="120"/>
        <v>`firstName`:`Ediberto`,</v>
      </c>
      <c r="J314" t="str">
        <f t="shared" ca="1" si="121"/>
        <v>`technician`:`Vela, Ediberto`,</v>
      </c>
      <c r="K314" t="str">
        <f t="shared" ca="1" si="122"/>
        <v>`timeStampM`:`2017-10-11T08:09:28-05:00`,</v>
      </c>
      <c r="L314" t="str">
        <f t="shared" ca="1" si="123"/>
        <v>`shiftSerial`:`43012_06`,</v>
      </c>
      <c r="M314" t="str">
        <f t="shared" ca="1" si="124"/>
        <v>`siteUid`:521887,</v>
      </c>
      <c r="N314" t="str">
        <f t="shared" ca="1" si="125"/>
        <v>`timeStamp`:43019.3399093287,</v>
      </c>
      <c r="O314" t="str">
        <f t="shared" ca="1" si="126"/>
        <v>`payrollPeriod`:43012,</v>
      </c>
      <c r="P314" t="str">
        <f t="shared" ca="1" si="127"/>
        <v>`payroll_Period`:43012,</v>
      </c>
      <c r="Q314" t="str">
        <f t="shared" ca="1" si="128"/>
        <v>`rprtDate`:43017,</v>
      </c>
      <c r="R314" t="str">
        <f t="shared" ca="1" si="129"/>
        <v>`ts`:0.916666666666667,</v>
      </c>
      <c r="S314" t="str">
        <f t="shared" ca="1" si="130"/>
        <v>`te`:0.958333333333333,</v>
      </c>
      <c r="T314" t="str">
        <f t="shared" ca="1" si="131"/>
        <v>`repairHrs`:1,</v>
      </c>
      <c r="U314" t="str">
        <f t="shared" ca="1" si="132"/>
        <v>`timeStarts`:`2017-10-09T22:00:00-05:00`,</v>
      </c>
      <c r="V314" t="str">
        <f t="shared" ca="1" si="133"/>
        <v>`timeEnds`:`2017-10-09T23:00:00-05:00`,</v>
      </c>
      <c r="W314" t="str">
        <f t="shared" ca="1" si="134"/>
        <v>`shift`:`PM`,</v>
      </c>
      <c r="X314" t="str">
        <f t="shared" ca="1" si="135"/>
        <v>`shiftStartTime`:`6`,</v>
      </c>
      <c r="Y314" t="str">
        <f t="shared" ca="1" si="136"/>
        <v>`wONum`:`KNSHOP`,</v>
      </c>
      <c r="Z314" t="str">
        <f t="shared" ca="1" si="137"/>
        <v>`uNum`:`10096`,</v>
      </c>
      <c r="AA314" t="str">
        <f t="shared" ca="1" si="138"/>
        <v>`notes`:`Remove and replace batterys ,clean out terminals and battery box`,</v>
      </c>
      <c r="AB314" t="str">
        <f t="shared" ca="1" si="139"/>
        <v>`shift_Serial`:`43012_06`},</v>
      </c>
      <c r="AD314" t="s">
        <v>48383</v>
      </c>
      <c r="AE314" t="s">
        <v>48384</v>
      </c>
      <c r="AF314" t="s">
        <v>45990</v>
      </c>
      <c r="AG314" t="s">
        <v>45991</v>
      </c>
      <c r="AH314" t="s">
        <v>45992</v>
      </c>
      <c r="AI314" t="s">
        <v>45993</v>
      </c>
      <c r="AJ314" t="s">
        <v>46299</v>
      </c>
      <c r="AK314" t="s">
        <v>46019</v>
      </c>
      <c r="AL314" t="s">
        <v>46300</v>
      </c>
      <c r="AM314" t="s">
        <v>46301</v>
      </c>
      <c r="AN314" t="s">
        <v>48385</v>
      </c>
      <c r="AO314" t="s">
        <v>46997</v>
      </c>
      <c r="AP314" t="s">
        <v>46000</v>
      </c>
      <c r="AQ314" t="s">
        <v>48386</v>
      </c>
      <c r="AR314" t="s">
        <v>46025</v>
      </c>
      <c r="AS314" t="s">
        <v>46026</v>
      </c>
      <c r="AT314" t="s">
        <v>46999</v>
      </c>
      <c r="AU314" t="s">
        <v>46582</v>
      </c>
      <c r="AV314" t="s">
        <v>46029</v>
      </c>
      <c r="AW314" t="s">
        <v>46338</v>
      </c>
      <c r="AX314" t="s">
        <v>47000</v>
      </c>
      <c r="AY314" t="s">
        <v>47001</v>
      </c>
      <c r="AZ314" t="s">
        <v>46033</v>
      </c>
      <c r="BA314" t="s">
        <v>46034</v>
      </c>
      <c r="BB314" t="s">
        <v>46012</v>
      </c>
      <c r="BC314" t="s">
        <v>47002</v>
      </c>
      <c r="BD314" t="s">
        <v>48387</v>
      </c>
      <c r="BE314" t="s">
        <v>47004</v>
      </c>
    </row>
    <row r="315" spans="1:57" x14ac:dyDescent="0.2">
      <c r="A315" t="str">
        <f t="shared" ca="1" si="112"/>
        <v>{`_id`:`lcareaga_2017-10-02_21-13-52_-0500_Mon`,</v>
      </c>
      <c r="B315" t="str">
        <f t="shared" ca="1" si="113"/>
        <v>`_rev`:`1-a4b22353a8757250fc8b84312c3b1549`,</v>
      </c>
      <c r="C315" t="str">
        <f t="shared" ca="1" si="114"/>
        <v>`worksiteEncoded`:`KN_ODS_MNSHOP`,</v>
      </c>
      <c r="D315" t="str">
        <f t="shared" ca="1" si="115"/>
        <v>`client`:`KN`,</v>
      </c>
      <c r="E315" t="str">
        <f t="shared" ca="1" si="116"/>
        <v>`location`:`ODS`,</v>
      </c>
      <c r="F315" t="str">
        <f t="shared" ca="1" si="117"/>
        <v>`locID`:`MNSHOP`,</v>
      </c>
      <c r="G315" t="str">
        <f t="shared" ca="1" si="118"/>
        <v>`username`:`lcareaga`,</v>
      </c>
      <c r="H315" t="str">
        <f t="shared" ca="1" si="119"/>
        <v>`lastName`:`Careaga`,</v>
      </c>
      <c r="I315" t="str">
        <f t="shared" ca="1" si="120"/>
        <v>`firstName`:`Luis`,</v>
      </c>
      <c r="J315" t="str">
        <f t="shared" ca="1" si="121"/>
        <v>`technician`:`Careaga, Luis`,</v>
      </c>
      <c r="K315" t="str">
        <f t="shared" ca="1" si="122"/>
        <v>`timeStampM`:`2017-10-02T21:13:52-05:00`,</v>
      </c>
      <c r="L315" t="str">
        <f t="shared" ca="1" si="123"/>
        <v>`shiftSerial`:`43005_06`,</v>
      </c>
      <c r="M315" t="str">
        <f t="shared" ca="1" si="124"/>
        <v>`siteUid`:521887,</v>
      </c>
      <c r="N315" t="str">
        <f t="shared" ca="1" si="125"/>
        <v>`timeStamp`:43010.8846297917,</v>
      </c>
      <c r="O315" t="str">
        <f t="shared" ca="1" si="126"/>
        <v>`payrollPeriod`:43005,</v>
      </c>
      <c r="P315" t="str">
        <f t="shared" ca="1" si="127"/>
        <v>`payroll_Period`:43005,</v>
      </c>
      <c r="Q315" t="str">
        <f t="shared" ca="1" si="128"/>
        <v>`rprtDate`:43010,</v>
      </c>
      <c r="R315" t="str">
        <f t="shared" ca="1" si="129"/>
        <v>`ts`:0.25,</v>
      </c>
      <c r="S315" t="str">
        <f t="shared" ca="1" si="130"/>
        <v>`te`:0.458333333333333,</v>
      </c>
      <c r="T315" t="str">
        <f t="shared" ca="1" si="131"/>
        <v>`repairHrs`:5,</v>
      </c>
      <c r="U315" t="str">
        <f t="shared" ca="1" si="132"/>
        <v>`timeStarts`:`2017-10-02T06:00:00-05:00`,</v>
      </c>
      <c r="V315" t="str">
        <f t="shared" ca="1" si="133"/>
        <v>`timeEnds`:`2017-10-02T11:00:00-05:00`,</v>
      </c>
      <c r="W315" t="str">
        <f t="shared" ca="1" si="134"/>
        <v>`shift`:`AM`,</v>
      </c>
      <c r="X315" t="str">
        <f t="shared" ca="1" si="135"/>
        <v>`shiftStartTime`:`null`,</v>
      </c>
      <c r="Y315" t="str">
        <f t="shared" ca="1" si="136"/>
        <v>`wONum`:`KNSHOP`,</v>
      </c>
      <c r="Z315" t="str">
        <f t="shared" ca="1" si="137"/>
        <v>`uNum`:`3111326`,</v>
      </c>
      <c r="AA315" t="str">
        <f t="shared" ca="1" si="138"/>
        <v>`notes`:`Check list. Topped off all fluids. Remove and replaced all Hydralic hose`,</v>
      </c>
      <c r="AB315" t="str">
        <f t="shared" ca="1" si="139"/>
        <v>`shift_Serial`:`43005_06`},</v>
      </c>
      <c r="AD315" t="s">
        <v>48388</v>
      </c>
      <c r="AE315" t="s">
        <v>48389</v>
      </c>
      <c r="AF315" t="s">
        <v>45990</v>
      </c>
      <c r="AG315" t="s">
        <v>45991</v>
      </c>
      <c r="AH315" t="s">
        <v>45992</v>
      </c>
      <c r="AI315" t="s">
        <v>45993</v>
      </c>
      <c r="AJ315" t="s">
        <v>46322</v>
      </c>
      <c r="AK315" t="s">
        <v>46323</v>
      </c>
      <c r="AL315" t="s">
        <v>46324</v>
      </c>
      <c r="AM315" t="s">
        <v>46325</v>
      </c>
      <c r="AN315" t="s">
        <v>48390</v>
      </c>
      <c r="AO315" t="s">
        <v>46401</v>
      </c>
      <c r="AP315" t="s">
        <v>46000</v>
      </c>
      <c r="AQ315" t="s">
        <v>48391</v>
      </c>
      <c r="AR315" t="s">
        <v>46209</v>
      </c>
      <c r="AS315" t="s">
        <v>46210</v>
      </c>
      <c r="AT315" t="s">
        <v>46403</v>
      </c>
      <c r="AU315" t="s">
        <v>46248</v>
      </c>
      <c r="AV315" t="s">
        <v>46488</v>
      </c>
      <c r="AW315" t="s">
        <v>46030</v>
      </c>
      <c r="AX315" t="s">
        <v>46786</v>
      </c>
      <c r="AY315" t="s">
        <v>48392</v>
      </c>
      <c r="AZ315" t="s">
        <v>46010</v>
      </c>
      <c r="BA315" t="s">
        <v>46238</v>
      </c>
      <c r="BB315" t="s">
        <v>46012</v>
      </c>
      <c r="BC315" t="s">
        <v>46788</v>
      </c>
      <c r="BD315" t="s">
        <v>48393</v>
      </c>
      <c r="BE315" t="s">
        <v>46410</v>
      </c>
    </row>
    <row r="316" spans="1:57" x14ac:dyDescent="0.2">
      <c r="A316" t="str">
        <f t="shared" ca="1" si="112"/>
        <v>{`_id`:`omega_2017-10-27_06-25-56_-0500_Fri`,</v>
      </c>
      <c r="B316" t="str">
        <f t="shared" ca="1" si="113"/>
        <v>`_rev`:`1-a43d8cf3efbf3425610683ae11a2ba6f`,</v>
      </c>
      <c r="C316" t="str">
        <f t="shared" ca="1" si="114"/>
        <v>`worksiteEncoded`:`KN_ODS_MNSHOP`,</v>
      </c>
      <c r="D316" t="str">
        <f t="shared" ca="1" si="115"/>
        <v>`client`:`KN`,</v>
      </c>
      <c r="E316" t="str">
        <f t="shared" ca="1" si="116"/>
        <v>`location`:`ODS`,</v>
      </c>
      <c r="F316" t="str">
        <f t="shared" ca="1" si="117"/>
        <v>`locID`:`MNSHOP`,</v>
      </c>
      <c r="G316" t="str">
        <f t="shared" ca="1" si="118"/>
        <v>`username`:`omega`,</v>
      </c>
      <c r="H316" t="str">
        <f t="shared" ca="1" si="119"/>
        <v>`lastName`:`Tijerina`,</v>
      </c>
      <c r="I316" t="str">
        <f t="shared" ca="1" si="120"/>
        <v>`firstName`:`Rene`,</v>
      </c>
      <c r="J316" t="str">
        <f t="shared" ca="1" si="121"/>
        <v>`technician`:`Tijerina, Rene`,</v>
      </c>
      <c r="K316" t="str">
        <f t="shared" ca="1" si="122"/>
        <v>`timeStampM`:`2017-10-27T06:25:56-05:00`,</v>
      </c>
      <c r="L316" t="str">
        <f t="shared" ca="1" si="123"/>
        <v>`shiftSerial`:`43033_01`,</v>
      </c>
      <c r="M316" t="str">
        <f t="shared" ca="1" si="124"/>
        <v>`siteUid`:521887,</v>
      </c>
      <c r="N316" t="str">
        <f t="shared" ca="1" si="125"/>
        <v>`timeStamp`:43035.2680106019,</v>
      </c>
      <c r="O316" t="str">
        <f t="shared" ca="1" si="126"/>
        <v>`payrollPeriod`:43033,</v>
      </c>
      <c r="P316" t="str">
        <f t="shared" ca="1" si="127"/>
        <v>`payroll_Period`:43033,</v>
      </c>
      <c r="Q316" t="str">
        <f t="shared" ca="1" si="128"/>
        <v>`rprtDate`:43033,</v>
      </c>
      <c r="R316" t="str">
        <f t="shared" ca="1" si="129"/>
        <v>`ts`:0.75,</v>
      </c>
      <c r="S316" t="str">
        <f t="shared" ca="1" si="130"/>
        <v>`te`:0.958333333333333,</v>
      </c>
      <c r="T316" t="str">
        <f t="shared" ca="1" si="131"/>
        <v>`repairHrs`:5,</v>
      </c>
      <c r="U316" t="str">
        <f t="shared" ca="1" si="132"/>
        <v>`timeStarts`:`2017-10-25T18:00:00-05:00`,</v>
      </c>
      <c r="V316" t="str">
        <f t="shared" ca="1" si="133"/>
        <v>`timeEnds`:`2017-10-25T23:00:00-05:00`,</v>
      </c>
      <c r="W316" t="str">
        <f t="shared" ca="1" si="134"/>
        <v>`shift`:`PM`,</v>
      </c>
      <c r="X316" t="str">
        <f t="shared" ca="1" si="135"/>
        <v>`shiftStartTime`:`19`,</v>
      </c>
      <c r="Y316" t="str">
        <f t="shared" ca="1" si="136"/>
        <v>`wONum`:`KNSHOP`,</v>
      </c>
      <c r="Z316" t="str">
        <f t="shared" ca="1" si="137"/>
        <v>`uNum`:`507590`,</v>
      </c>
      <c r="AA316" t="str">
        <f t="shared" ca="1" si="138"/>
        <v>`notes`:`engine no start. Put fuel in fuel tanks and Prime fuel system. Check starting components and troubleshoot rear engine. Bleed fuel lines to injectors.  Troubleshoot chem pump number 5.`,</v>
      </c>
      <c r="AB316" t="str">
        <f t="shared" ca="1" si="139"/>
        <v>`shift_Serial`:`43033_01`},</v>
      </c>
      <c r="AD316" t="s">
        <v>48394</v>
      </c>
      <c r="AE316" t="s">
        <v>48395</v>
      </c>
      <c r="AF316" t="s">
        <v>45990</v>
      </c>
      <c r="AG316" t="s">
        <v>45991</v>
      </c>
      <c r="AH316" t="s">
        <v>45992</v>
      </c>
      <c r="AI316" t="s">
        <v>45993</v>
      </c>
      <c r="AJ316" t="s">
        <v>46527</v>
      </c>
      <c r="AK316" t="s">
        <v>46528</v>
      </c>
      <c r="AL316" t="s">
        <v>46529</v>
      </c>
      <c r="AM316" t="s">
        <v>46530</v>
      </c>
      <c r="AN316" t="s">
        <v>48396</v>
      </c>
      <c r="AO316" t="s">
        <v>45999</v>
      </c>
      <c r="AP316" t="s">
        <v>46000</v>
      </c>
      <c r="AQ316" t="s">
        <v>48397</v>
      </c>
      <c r="AR316" t="s">
        <v>46002</v>
      </c>
      <c r="AS316" t="s">
        <v>46003</v>
      </c>
      <c r="AT316" t="s">
        <v>46004</v>
      </c>
      <c r="AU316" t="s">
        <v>46028</v>
      </c>
      <c r="AV316" t="s">
        <v>46029</v>
      </c>
      <c r="AW316" t="s">
        <v>46030</v>
      </c>
      <c r="AX316" t="s">
        <v>47866</v>
      </c>
      <c r="AY316" t="s">
        <v>48398</v>
      </c>
      <c r="AZ316" t="s">
        <v>46033</v>
      </c>
      <c r="BA316" t="s">
        <v>46136</v>
      </c>
      <c r="BB316" t="s">
        <v>46012</v>
      </c>
      <c r="BC316" t="s">
        <v>47131</v>
      </c>
      <c r="BD316" t="s">
        <v>48399</v>
      </c>
      <c r="BE316" t="s">
        <v>46015</v>
      </c>
    </row>
    <row r="317" spans="1:57" x14ac:dyDescent="0.2">
      <c r="A317" t="str">
        <f t="shared" ca="1" si="112"/>
        <v>{`_id`:`storrestrejo_2017-10-29_18-59-38_-0500_Sun`,</v>
      </c>
      <c r="B317" t="str">
        <f t="shared" ca="1" si="113"/>
        <v>`_rev`:`1-a3be622d3b5a8723a1eaa0431faf70e5`,</v>
      </c>
      <c r="C317" t="str">
        <f t="shared" ca="1" si="114"/>
        <v>`worksiteEncoded`:`KN_ODS_MNSHOP`,</v>
      </c>
      <c r="D317" t="str">
        <f t="shared" ca="1" si="115"/>
        <v>`client`:`KN`,</v>
      </c>
      <c r="E317" t="str">
        <f t="shared" ca="1" si="116"/>
        <v>`location`:`ODS`,</v>
      </c>
      <c r="F317" t="str">
        <f t="shared" ca="1" si="117"/>
        <v>`locID`:`MNSHOP`,</v>
      </c>
      <c r="G317" t="str">
        <f t="shared" ca="1" si="118"/>
        <v>`username`:`storrestrejo`,</v>
      </c>
      <c r="H317" t="str">
        <f t="shared" ca="1" si="119"/>
        <v>`lastName`:`Torres Trejo`,</v>
      </c>
      <c r="I317" t="str">
        <f t="shared" ca="1" si="120"/>
        <v>`firstName`:`Servando`,</v>
      </c>
      <c r="J317" t="str">
        <f t="shared" ca="1" si="121"/>
        <v>`technician`:`Torres Trejo, Servando`,</v>
      </c>
      <c r="K317" t="str">
        <f t="shared" ca="1" si="122"/>
        <v>`timeStampM`:`2017-10-29T18:59:38-05:00`,</v>
      </c>
      <c r="L317" t="str">
        <f t="shared" ca="1" si="123"/>
        <v>`shiftSerial`:`43033_02`,</v>
      </c>
      <c r="M317" t="str">
        <f t="shared" ca="1" si="124"/>
        <v>`siteUid`:521887,</v>
      </c>
      <c r="N317" t="str">
        <f t="shared" ca="1" si="125"/>
        <v>`timeStamp`:43037.7914177199,</v>
      </c>
      <c r="O317" t="str">
        <f t="shared" ca="1" si="126"/>
        <v>`payrollPeriod`:43033,</v>
      </c>
      <c r="P317" t="str">
        <f t="shared" ca="1" si="127"/>
        <v>`payroll_Period`:43033,</v>
      </c>
      <c r="Q317" t="str">
        <f t="shared" ca="1" si="128"/>
        <v>`rprtDate`:43034,</v>
      </c>
      <c r="R317" t="str">
        <f t="shared" ca="1" si="129"/>
        <v>`ts`:0.75,</v>
      </c>
      <c r="S317" t="str">
        <f t="shared" ca="1" si="130"/>
        <v>`te`:0.875,</v>
      </c>
      <c r="T317" t="str">
        <f t="shared" ca="1" si="131"/>
        <v>`repairHrs`:3,</v>
      </c>
      <c r="U317" t="str">
        <f t="shared" ca="1" si="132"/>
        <v>`timeStarts`:`2017-10-26T18:00:00-05:00`,</v>
      </c>
      <c r="V317" t="str">
        <f t="shared" ca="1" si="133"/>
        <v>`timeEnds`:`2017-10-26T21:00:00-05:00`,</v>
      </c>
      <c r="W317" t="str">
        <f t="shared" ca="1" si="134"/>
        <v>`shift`:`PM`,</v>
      </c>
      <c r="X317" t="str">
        <f t="shared" ca="1" si="135"/>
        <v>`shiftStartTime`:`6`,</v>
      </c>
      <c r="Y317" t="str">
        <f t="shared" ca="1" si="136"/>
        <v>`wONum`:`KNSHOP`,</v>
      </c>
      <c r="Z317" t="str">
        <f t="shared" ca="1" si="137"/>
        <v>`uNum`:`HP-057`,</v>
      </c>
      <c r="AA317" t="str">
        <f t="shared" ca="1" si="138"/>
        <v>`notes`:`Check list tester lub`,</v>
      </c>
      <c r="AB317" t="str">
        <f t="shared" ca="1" si="139"/>
        <v>`shift_Serial`:`43033_02`},</v>
      </c>
      <c r="AD317" t="s">
        <v>48400</v>
      </c>
      <c r="AE317" t="s">
        <v>48401</v>
      </c>
      <c r="AF317" t="s">
        <v>45990</v>
      </c>
      <c r="AG317" t="s">
        <v>45991</v>
      </c>
      <c r="AH317" t="s">
        <v>45992</v>
      </c>
      <c r="AI317" t="s">
        <v>45993</v>
      </c>
      <c r="AJ317" t="s">
        <v>46413</v>
      </c>
      <c r="AK317" t="s">
        <v>46414</v>
      </c>
      <c r="AL317" t="s">
        <v>46415</v>
      </c>
      <c r="AM317" t="s">
        <v>46416</v>
      </c>
      <c r="AN317" t="s">
        <v>48402</v>
      </c>
      <c r="AO317" t="s">
        <v>46631</v>
      </c>
      <c r="AP317" t="s">
        <v>46000</v>
      </c>
      <c r="AQ317" t="s">
        <v>48403</v>
      </c>
      <c r="AR317" t="s">
        <v>46002</v>
      </c>
      <c r="AS317" t="s">
        <v>46003</v>
      </c>
      <c r="AT317" t="s">
        <v>46633</v>
      </c>
      <c r="AU317" t="s">
        <v>46028</v>
      </c>
      <c r="AV317" t="s">
        <v>46514</v>
      </c>
      <c r="AW317" t="s">
        <v>46160</v>
      </c>
      <c r="AX317" t="s">
        <v>47394</v>
      </c>
      <c r="AY317" t="s">
        <v>48404</v>
      </c>
      <c r="AZ317" t="s">
        <v>46033</v>
      </c>
      <c r="BA317" t="s">
        <v>46034</v>
      </c>
      <c r="BB317" t="s">
        <v>46012</v>
      </c>
      <c r="BC317" t="s">
        <v>48405</v>
      </c>
      <c r="BD317" t="s">
        <v>48406</v>
      </c>
      <c r="BE317" t="s">
        <v>46638</v>
      </c>
    </row>
    <row r="318" spans="1:57" x14ac:dyDescent="0.2">
      <c r="A318" t="str">
        <f t="shared" ca="1" si="112"/>
        <v>{`_id`:`arrow_2017-10-31_19-06-55_-0500_Tue`,</v>
      </c>
      <c r="B318" t="str">
        <f t="shared" ca="1" si="113"/>
        <v>`_rev`:`1-a3baa816a6822b4e66145eabe693a05a`,</v>
      </c>
      <c r="C318" t="str">
        <f t="shared" ca="1" si="114"/>
        <v>`worksiteEncoded`:`KN_ODS_MNSHOP`,</v>
      </c>
      <c r="D318" t="str">
        <f t="shared" ca="1" si="115"/>
        <v>`client`:`KN`,</v>
      </c>
      <c r="E318" t="str">
        <f t="shared" ca="1" si="116"/>
        <v>`location`:`ODS`,</v>
      </c>
      <c r="F318" t="str">
        <f t="shared" ca="1" si="117"/>
        <v>`locID`:`MNSHOP`,</v>
      </c>
      <c r="G318" t="str">
        <f t="shared" ca="1" si="118"/>
        <v>`username`:`arrow`,</v>
      </c>
      <c r="H318" t="str">
        <f t="shared" ca="1" si="119"/>
        <v>`lastName`:`Rodriguez`,</v>
      </c>
      <c r="I318" t="str">
        <f t="shared" ca="1" si="120"/>
        <v>`firstName`:`Fernando`,</v>
      </c>
      <c r="J318" t="str">
        <f t="shared" ca="1" si="121"/>
        <v>`technician`:`Rodriguez, Fernando`,</v>
      </c>
      <c r="K318" t="str">
        <f t="shared" ca="1" si="122"/>
        <v>`timeStampM`:`2017-10-31T19:06:55-05:00`,</v>
      </c>
      <c r="L318" t="str">
        <f t="shared" ca="1" si="123"/>
        <v>`shiftSerial`:`43033_06`,</v>
      </c>
      <c r="M318" t="str">
        <f t="shared" ca="1" si="124"/>
        <v>`siteUid`:521887,</v>
      </c>
      <c r="N318" t="str">
        <f t="shared" ca="1" si="125"/>
        <v>`timeStamp`:43039.7964711574,</v>
      </c>
      <c r="O318" t="str">
        <f t="shared" ca="1" si="126"/>
        <v>`payrollPeriod`:43033,</v>
      </c>
      <c r="P318" t="str">
        <f t="shared" ca="1" si="127"/>
        <v>`payroll_Period`:43033,</v>
      </c>
      <c r="Q318" t="str">
        <f t="shared" ca="1" si="128"/>
        <v>`rprtDate`:43038,</v>
      </c>
      <c r="R318" t="str">
        <f t="shared" ca="1" si="129"/>
        <v>`ts`:0.75,</v>
      </c>
      <c r="S318" t="str">
        <f t="shared" ca="1" si="130"/>
        <v>`te`:0.958333333333333,</v>
      </c>
      <c r="T318" t="str">
        <f t="shared" ca="1" si="131"/>
        <v>`repairHrs`:5,</v>
      </c>
      <c r="U318" t="str">
        <f t="shared" ca="1" si="132"/>
        <v>`timeStarts`:`2017-10-30T18:00:00-05:00`,</v>
      </c>
      <c r="V318" t="str">
        <f t="shared" ca="1" si="133"/>
        <v>`timeEnds`:`2017-10-30T23:00:00-05:00`,</v>
      </c>
      <c r="W318" t="str">
        <f t="shared" ca="1" si="134"/>
        <v>`shift`:`PM`,</v>
      </c>
      <c r="X318" t="str">
        <f t="shared" ca="1" si="135"/>
        <v>`shiftStartTime`:`7`,</v>
      </c>
      <c r="Y318" t="str">
        <f t="shared" ca="1" si="136"/>
        <v>`wONum`:`KNSHOP`,</v>
      </c>
      <c r="Z318" t="str">
        <f t="shared" ca="1" si="137"/>
        <v>`uNum`:`3122284`,</v>
      </c>
      <c r="AA318" t="str">
        <f t="shared" ca="1" si="138"/>
        <v>`notes`:`Realizar check list Reparar leak de anticongelante`,</v>
      </c>
      <c r="AB318" t="str">
        <f t="shared" ca="1" si="139"/>
        <v>`shift_Serial`:`43033_06`},</v>
      </c>
      <c r="AD318" t="s">
        <v>48407</v>
      </c>
      <c r="AE318" t="s">
        <v>48408</v>
      </c>
      <c r="AF318" t="s">
        <v>45990</v>
      </c>
      <c r="AG318" t="s">
        <v>45991</v>
      </c>
      <c r="AH318" t="s">
        <v>45992</v>
      </c>
      <c r="AI318" t="s">
        <v>45993</v>
      </c>
      <c r="AJ318" t="s">
        <v>46288</v>
      </c>
      <c r="AK318" t="s">
        <v>46125</v>
      </c>
      <c r="AL318" t="s">
        <v>46289</v>
      </c>
      <c r="AM318" t="s">
        <v>46290</v>
      </c>
      <c r="AN318" t="s">
        <v>48409</v>
      </c>
      <c r="AO318" t="s">
        <v>46458</v>
      </c>
      <c r="AP318" t="s">
        <v>46000</v>
      </c>
      <c r="AQ318" t="s">
        <v>48410</v>
      </c>
      <c r="AR318" t="s">
        <v>46002</v>
      </c>
      <c r="AS318" t="s">
        <v>46003</v>
      </c>
      <c r="AT318" t="s">
        <v>46460</v>
      </c>
      <c r="AU318" t="s">
        <v>46028</v>
      </c>
      <c r="AV318" t="s">
        <v>46029</v>
      </c>
      <c r="AW318" t="s">
        <v>46030</v>
      </c>
      <c r="AX318" t="s">
        <v>46461</v>
      </c>
      <c r="AY318" t="s">
        <v>48411</v>
      </c>
      <c r="AZ318" t="s">
        <v>46033</v>
      </c>
      <c r="BA318" t="s">
        <v>46011</v>
      </c>
      <c r="BB318" t="s">
        <v>46012</v>
      </c>
      <c r="BC318" t="s">
        <v>48412</v>
      </c>
      <c r="BD318" t="s">
        <v>48413</v>
      </c>
      <c r="BE318" t="s">
        <v>46465</v>
      </c>
    </row>
    <row r="319" spans="1:57" x14ac:dyDescent="0.2">
      <c r="A319" t="str">
        <f t="shared" ca="1" si="112"/>
        <v>{`_id`:`scabrera_2017-11-07_00-37-56_-0600_Tue`,</v>
      </c>
      <c r="B319" t="str">
        <f t="shared" ca="1" si="113"/>
        <v>`_rev`:`1-a37db7be207fa62379f1e149a2baae89`,</v>
      </c>
      <c r="C319" t="str">
        <f t="shared" ca="1" si="114"/>
        <v>`worksiteEncoded`:`KN_ODS_MNSHOP`,</v>
      </c>
      <c r="D319" t="str">
        <f t="shared" ca="1" si="115"/>
        <v>`client`:`KN`,</v>
      </c>
      <c r="E319" t="str">
        <f t="shared" ca="1" si="116"/>
        <v>`location`:`ODS`,</v>
      </c>
      <c r="F319" t="str">
        <f t="shared" ca="1" si="117"/>
        <v>`locID`:`MNSHOP`,</v>
      </c>
      <c r="G319" t="str">
        <f t="shared" ca="1" si="118"/>
        <v>`username`:`scabrera`,</v>
      </c>
      <c r="H319" t="str">
        <f t="shared" ca="1" si="119"/>
        <v>`lastName`:`Cabrera`,</v>
      </c>
      <c r="I319" t="str">
        <f t="shared" ca="1" si="120"/>
        <v>`firstName`:`Sergio`,</v>
      </c>
      <c r="J319" t="str">
        <f t="shared" ca="1" si="121"/>
        <v>`technician`:`Cabrera, Sergio`,</v>
      </c>
      <c r="K319" t="str">
        <f t="shared" ca="1" si="122"/>
        <v>`timeStampM`:`2017-11-07T00:37:56-06:00`,</v>
      </c>
      <c r="L319" t="str">
        <f t="shared" ca="1" si="123"/>
        <v>`shiftSerial`:`43040_01`,</v>
      </c>
      <c r="M319" t="str">
        <f t="shared" ca="1" si="124"/>
        <v>`siteUid`:521887,</v>
      </c>
      <c r="N319" t="str">
        <f t="shared" ca="1" si="125"/>
        <v>`timeStamp`:43046.0263447454,</v>
      </c>
      <c r="O319" t="str">
        <f t="shared" ca="1" si="126"/>
        <v>`payrollPeriod`:43040,</v>
      </c>
      <c r="P319" t="str">
        <f t="shared" ca="1" si="127"/>
        <v>`payroll_Period`:43040,</v>
      </c>
      <c r="Q319" t="str">
        <f t="shared" ca="1" si="128"/>
        <v>`rprtDate`:43040,</v>
      </c>
      <c r="R319" t="str">
        <f t="shared" ca="1" si="129"/>
        <v>`ts`:0.75,</v>
      </c>
      <c r="S319" t="str">
        <f t="shared" ca="1" si="130"/>
        <v>`te`:0.958333333333333,</v>
      </c>
      <c r="T319" t="str">
        <f t="shared" ca="1" si="131"/>
        <v>`repairHrs`:5,</v>
      </c>
      <c r="U319" t="str">
        <f t="shared" ca="1" si="132"/>
        <v>`timeStarts`:`2017-11-01T18:00:00-05:00`,</v>
      </c>
      <c r="V319" t="str">
        <f t="shared" ca="1" si="133"/>
        <v>`timeEnds`:`2017-11-01T23:00:00-05:00`,</v>
      </c>
      <c r="W319" t="str">
        <f t="shared" ca="1" si="134"/>
        <v>`shift`:`PM`,</v>
      </c>
      <c r="X319" t="str">
        <f t="shared" ca="1" si="135"/>
        <v>`shiftStartTime`:`null`,</v>
      </c>
      <c r="Y319" t="str">
        <f t="shared" ca="1" si="136"/>
        <v>`wONum`:`KNSHOP`,</v>
      </c>
      <c r="Z319" t="str">
        <f t="shared" ca="1" si="137"/>
        <v>`uNum`:`508760`,</v>
      </c>
      <c r="AA319" t="str">
        <f t="shared" ca="1" si="138"/>
        <v>`notes`:`Install manifold on fluid end , checkover, run, test`,</v>
      </c>
      <c r="AB319" t="str">
        <f t="shared" ca="1" si="139"/>
        <v>`shift_Serial`:`43040_01`},</v>
      </c>
      <c r="AD319" t="s">
        <v>48414</v>
      </c>
      <c r="AE319" t="s">
        <v>48415</v>
      </c>
      <c r="AF319" t="s">
        <v>45990</v>
      </c>
      <c r="AG319" t="s">
        <v>45991</v>
      </c>
      <c r="AH319" t="s">
        <v>45992</v>
      </c>
      <c r="AI319" t="s">
        <v>45993</v>
      </c>
      <c r="AJ319" t="s">
        <v>46228</v>
      </c>
      <c r="AK319" t="s">
        <v>46229</v>
      </c>
      <c r="AL319" t="s">
        <v>46230</v>
      </c>
      <c r="AM319" t="s">
        <v>46231</v>
      </c>
      <c r="AN319" t="s">
        <v>48416</v>
      </c>
      <c r="AO319" t="s">
        <v>46540</v>
      </c>
      <c r="AP319" t="s">
        <v>46000</v>
      </c>
      <c r="AQ319" t="s">
        <v>48417</v>
      </c>
      <c r="AR319" t="s">
        <v>46047</v>
      </c>
      <c r="AS319" t="s">
        <v>46048</v>
      </c>
      <c r="AT319" t="s">
        <v>46542</v>
      </c>
      <c r="AU319" t="s">
        <v>46028</v>
      </c>
      <c r="AV319" t="s">
        <v>46029</v>
      </c>
      <c r="AW319" t="s">
        <v>46030</v>
      </c>
      <c r="AX319" t="s">
        <v>46678</v>
      </c>
      <c r="AY319" t="s">
        <v>47174</v>
      </c>
      <c r="AZ319" t="s">
        <v>46033</v>
      </c>
      <c r="BA319" t="s">
        <v>46238</v>
      </c>
      <c r="BB319" t="s">
        <v>46012</v>
      </c>
      <c r="BC319" t="s">
        <v>47813</v>
      </c>
      <c r="BD319" t="s">
        <v>48418</v>
      </c>
      <c r="BE319" t="s">
        <v>46547</v>
      </c>
    </row>
    <row r="320" spans="1:57" x14ac:dyDescent="0.2">
      <c r="A320" t="str">
        <f t="shared" ca="1" si="112"/>
        <v>{`_id`:`miguelmartinez_2017-10-18_18-58-10_-0500_Wed`,</v>
      </c>
      <c r="B320" t="str">
        <f t="shared" ca="1" si="113"/>
        <v>`_rev`:`1-a271263312b976117aae857356636566`,</v>
      </c>
      <c r="C320" t="str">
        <f t="shared" ca="1" si="114"/>
        <v>`worksiteEncoded`:`KN_ODS_MNSHOP`,</v>
      </c>
      <c r="D320" t="str">
        <f t="shared" ca="1" si="115"/>
        <v>`client`:`KN`,</v>
      </c>
      <c r="E320" t="str">
        <f t="shared" ca="1" si="116"/>
        <v>`location`:`ODS`,</v>
      </c>
      <c r="F320" t="str">
        <f t="shared" ca="1" si="117"/>
        <v>`locID`:`MNSHOP`,</v>
      </c>
      <c r="G320" t="str">
        <f t="shared" ca="1" si="118"/>
        <v>`username`:`miguelmartinez`,</v>
      </c>
      <c r="H320" t="str">
        <f t="shared" ca="1" si="119"/>
        <v>`lastName`:`Martinez`,</v>
      </c>
      <c r="I320" t="str">
        <f t="shared" ca="1" si="120"/>
        <v>`firstName`:`Miguel`,</v>
      </c>
      <c r="J320" t="str">
        <f t="shared" ca="1" si="121"/>
        <v>`technician`:`Martinez, Miguel`,</v>
      </c>
      <c r="K320" t="str">
        <f t="shared" ca="1" si="122"/>
        <v>`timeStampM`:`2017-10-18T18:58:10-05:00`,</v>
      </c>
      <c r="L320" t="str">
        <f t="shared" ca="1" si="123"/>
        <v>`shiftSerial`:`43026_01`,</v>
      </c>
      <c r="M320" t="str">
        <f t="shared" ca="1" si="124"/>
        <v>`siteUid`:521887,</v>
      </c>
      <c r="N320" t="str">
        <f t="shared" ca="1" si="125"/>
        <v>`timeStamp`:43026.7903985185,</v>
      </c>
      <c r="O320" t="str">
        <f t="shared" ca="1" si="126"/>
        <v>`payrollPeriod`:43026,</v>
      </c>
      <c r="P320" t="str">
        <f t="shared" ca="1" si="127"/>
        <v>`payroll_Period`:43026,</v>
      </c>
      <c r="Q320" t="str">
        <f t="shared" ca="1" si="128"/>
        <v>`rprtDate`:43026,</v>
      </c>
      <c r="R320" t="str">
        <f t="shared" ca="1" si="129"/>
        <v>`ts`:0.25,</v>
      </c>
      <c r="S320" t="str">
        <f t="shared" ca="1" si="130"/>
        <v>`te`:0.625,</v>
      </c>
      <c r="T320" t="str">
        <f t="shared" ca="1" si="131"/>
        <v>`repairHrs`:9,</v>
      </c>
      <c r="U320" t="str">
        <f t="shared" ca="1" si="132"/>
        <v>`timeStarts`:`2017-10-18T06:00:00-05:00`,</v>
      </c>
      <c r="V320" t="str">
        <f t="shared" ca="1" si="133"/>
        <v>`timeEnds`:`2017-10-18T15:00:00-05:00`,</v>
      </c>
      <c r="W320" t="str">
        <f t="shared" ca="1" si="134"/>
        <v>`shift`:`AM`,</v>
      </c>
      <c r="X320" t="str">
        <f t="shared" ca="1" si="135"/>
        <v>`shiftStartTime`:`6`,</v>
      </c>
      <c r="Y320" t="str">
        <f t="shared" ca="1" si="136"/>
        <v>`wONum`:`KNSHOP`,</v>
      </c>
      <c r="Z320" t="str">
        <f t="shared" ca="1" si="137"/>
        <v>`uNum`:`506126`,</v>
      </c>
      <c r="AA320" t="str">
        <f t="shared" ca="1" si="138"/>
        <v>`notes`:`reperformed check list on tractor and trailer. Run and test. Performed repairs. Prime fuel system. Replace and installed new lupe pump. Run and test. Topoff fluids. Repair damage work light and replaced rpm gauge on frac pump.`,</v>
      </c>
      <c r="AB320" t="str">
        <f t="shared" ca="1" si="139"/>
        <v>`shift_Serial`:`43026_01`},</v>
      </c>
      <c r="AD320" t="s">
        <v>48419</v>
      </c>
      <c r="AE320" t="s">
        <v>48420</v>
      </c>
      <c r="AF320" t="s">
        <v>45990</v>
      </c>
      <c r="AG320" t="s">
        <v>45991</v>
      </c>
      <c r="AH320" t="s">
        <v>45992</v>
      </c>
      <c r="AI320" t="s">
        <v>45993</v>
      </c>
      <c r="AJ320" t="s">
        <v>46167</v>
      </c>
      <c r="AK320" t="s">
        <v>46168</v>
      </c>
      <c r="AL320" t="s">
        <v>46169</v>
      </c>
      <c r="AM320" t="s">
        <v>46170</v>
      </c>
      <c r="AN320" t="s">
        <v>48421</v>
      </c>
      <c r="AO320" t="s">
        <v>46233</v>
      </c>
      <c r="AP320" t="s">
        <v>46000</v>
      </c>
      <c r="AQ320" t="s">
        <v>48422</v>
      </c>
      <c r="AR320" t="s">
        <v>46145</v>
      </c>
      <c r="AS320" t="s">
        <v>46146</v>
      </c>
      <c r="AT320" t="s">
        <v>46235</v>
      </c>
      <c r="AU320" t="s">
        <v>46248</v>
      </c>
      <c r="AV320" t="s">
        <v>46174</v>
      </c>
      <c r="AW320" t="s">
        <v>46249</v>
      </c>
      <c r="AX320" t="s">
        <v>47545</v>
      </c>
      <c r="AY320" t="s">
        <v>48423</v>
      </c>
      <c r="AZ320" t="s">
        <v>46010</v>
      </c>
      <c r="BA320" t="s">
        <v>46034</v>
      </c>
      <c r="BB320" t="s">
        <v>46012</v>
      </c>
      <c r="BC320" t="s">
        <v>46177</v>
      </c>
      <c r="BD320" t="s">
        <v>48424</v>
      </c>
      <c r="BE320" t="s">
        <v>46241</v>
      </c>
    </row>
    <row r="321" spans="1:57" x14ac:dyDescent="0.2">
      <c r="A321" t="str">
        <f t="shared" ca="1" si="112"/>
        <v>{`_id`:`miguelmartinez_2017-10-22_19-05-03_-0500_Sun`,</v>
      </c>
      <c r="B321" t="str">
        <f t="shared" ca="1" si="113"/>
        <v>`_rev`:`1-a25867a56ac0e315c95589deef8ac09d`,</v>
      </c>
      <c r="C321" t="str">
        <f t="shared" ca="1" si="114"/>
        <v>`worksiteEncoded`:`KN_ODS_MNSHOP`,</v>
      </c>
      <c r="D321" t="str">
        <f t="shared" ca="1" si="115"/>
        <v>`client`:`KN`,</v>
      </c>
      <c r="E321" t="str">
        <f t="shared" ca="1" si="116"/>
        <v>`location`:`ODS`,</v>
      </c>
      <c r="F321" t="str">
        <f t="shared" ca="1" si="117"/>
        <v>`locID`:`MNSHOP`,</v>
      </c>
      <c r="G321" t="str">
        <f t="shared" ca="1" si="118"/>
        <v>`username`:`miguelmartinez`,</v>
      </c>
      <c r="H321" t="str">
        <f t="shared" ca="1" si="119"/>
        <v>`lastName`:`Martinez`,</v>
      </c>
      <c r="I321" t="str">
        <f t="shared" ca="1" si="120"/>
        <v>`firstName`:`Miguel`,</v>
      </c>
      <c r="J321" t="str">
        <f t="shared" ca="1" si="121"/>
        <v>`technician`:`Martinez, Miguel`,</v>
      </c>
      <c r="K321" t="str">
        <f t="shared" ca="1" si="122"/>
        <v>`timeStampM`:`2017-10-22T19:05:03-05:00`,</v>
      </c>
      <c r="L321" t="str">
        <f t="shared" ca="1" si="123"/>
        <v>`shiftSerial`:`43026_05`,</v>
      </c>
      <c r="M321" t="str">
        <f t="shared" ca="1" si="124"/>
        <v>`siteUid`:521887,</v>
      </c>
      <c r="N321" t="str">
        <f t="shared" ca="1" si="125"/>
        <v>`timeStamp`:43030.7951846412,</v>
      </c>
      <c r="O321" t="str">
        <f t="shared" ca="1" si="126"/>
        <v>`payrollPeriod`:43026,</v>
      </c>
      <c r="P321" t="str">
        <f t="shared" ca="1" si="127"/>
        <v>`payroll_Period`:43026,</v>
      </c>
      <c r="Q321" t="str">
        <f t="shared" ca="1" si="128"/>
        <v>`rprtDate`:43030,</v>
      </c>
      <c r="R321" t="str">
        <f t="shared" ca="1" si="129"/>
        <v>`ts`:0.583333333333333,</v>
      </c>
      <c r="S321" t="str">
        <f t="shared" ca="1" si="130"/>
        <v>`te`:0.708333333333333,</v>
      </c>
      <c r="T321" t="str">
        <f t="shared" ca="1" si="131"/>
        <v>`repairHrs`:3,</v>
      </c>
      <c r="U321" t="str">
        <f t="shared" ca="1" si="132"/>
        <v>`timeStarts`:`2017-10-22T14:00:00-05:00`,</v>
      </c>
      <c r="V321" t="str">
        <f t="shared" ca="1" si="133"/>
        <v>`timeEnds`:`2017-10-22T17:00:00-05:00`,</v>
      </c>
      <c r="W321" t="str">
        <f t="shared" ca="1" si="134"/>
        <v>`shift`:`AM`,</v>
      </c>
      <c r="X321" t="str">
        <f t="shared" ca="1" si="135"/>
        <v>`shiftStartTime`:`6`,</v>
      </c>
      <c r="Y321" t="str">
        <f t="shared" ca="1" si="136"/>
        <v>`wONum`:`KNSHOP`,</v>
      </c>
      <c r="Z321" t="str">
        <f t="shared" ca="1" si="137"/>
        <v>`uNum`:`508649`,</v>
      </c>
      <c r="AA321" t="str">
        <f t="shared" ca="1" si="138"/>
        <v>`notes`:`Repaid fluid end valve and backings. Troubleshoot for fan motor leaking. Run and test.`,</v>
      </c>
      <c r="AB321" t="str">
        <f t="shared" ca="1" si="139"/>
        <v>`shift_Serial`:`43026_05`},</v>
      </c>
      <c r="AD321" t="s">
        <v>48425</v>
      </c>
      <c r="AE321" t="s">
        <v>48426</v>
      </c>
      <c r="AF321" t="s">
        <v>45990</v>
      </c>
      <c r="AG321" t="s">
        <v>45991</v>
      </c>
      <c r="AH321" t="s">
        <v>45992</v>
      </c>
      <c r="AI321" t="s">
        <v>45993</v>
      </c>
      <c r="AJ321" t="s">
        <v>46167</v>
      </c>
      <c r="AK321" t="s">
        <v>46168</v>
      </c>
      <c r="AL321" t="s">
        <v>46169</v>
      </c>
      <c r="AM321" t="s">
        <v>46170</v>
      </c>
      <c r="AN321" t="s">
        <v>48427</v>
      </c>
      <c r="AO321" t="s">
        <v>47317</v>
      </c>
      <c r="AP321" t="s">
        <v>46000</v>
      </c>
      <c r="AQ321" t="s">
        <v>48428</v>
      </c>
      <c r="AR321" t="s">
        <v>46145</v>
      </c>
      <c r="AS321" t="s">
        <v>46146</v>
      </c>
      <c r="AT321" t="s">
        <v>47319</v>
      </c>
      <c r="AU321" t="s">
        <v>46198</v>
      </c>
      <c r="AV321" t="s">
        <v>46074</v>
      </c>
      <c r="AW321" t="s">
        <v>46160</v>
      </c>
      <c r="AX321" t="s">
        <v>48429</v>
      </c>
      <c r="AY321" t="s">
        <v>48430</v>
      </c>
      <c r="AZ321" t="s">
        <v>46010</v>
      </c>
      <c r="BA321" t="s">
        <v>46034</v>
      </c>
      <c r="BB321" t="s">
        <v>46012</v>
      </c>
      <c r="BC321" t="s">
        <v>46215</v>
      </c>
      <c r="BD321" t="s">
        <v>48431</v>
      </c>
      <c r="BE321" t="s">
        <v>47324</v>
      </c>
    </row>
    <row r="322" spans="1:57" x14ac:dyDescent="0.2">
      <c r="A322" t="str">
        <f t="shared" ca="1" si="112"/>
        <v>{`_id`:`miguelmartinez_2017-10-14_18-53-53_-0500_Sat`,</v>
      </c>
      <c r="B322" t="str">
        <f t="shared" ca="1" si="113"/>
        <v>`_rev`:`1-a18d653f4b02a7bac65c39d04eeceb53`,</v>
      </c>
      <c r="C322" t="str">
        <f t="shared" ca="1" si="114"/>
        <v>`worksiteEncoded`:`KN_ODS_MNSHOP`,</v>
      </c>
      <c r="D322" t="str">
        <f t="shared" ca="1" si="115"/>
        <v>`client`:`KN`,</v>
      </c>
      <c r="E322" t="str">
        <f t="shared" ca="1" si="116"/>
        <v>`location`:`ODS`,</v>
      </c>
      <c r="F322" t="str">
        <f t="shared" ca="1" si="117"/>
        <v>`locID`:`MNSHOP`,</v>
      </c>
      <c r="G322" t="str">
        <f t="shared" ca="1" si="118"/>
        <v>`username`:`miguelmartinez`,</v>
      </c>
      <c r="H322" t="str">
        <f t="shared" ca="1" si="119"/>
        <v>`lastName`:`Martinez`,</v>
      </c>
      <c r="I322" t="str">
        <f t="shared" ca="1" si="120"/>
        <v>`firstName`:`Miguel`,</v>
      </c>
      <c r="J322" t="str">
        <f t="shared" ca="1" si="121"/>
        <v>`technician`:`Martinez, Miguel`,</v>
      </c>
      <c r="K322" t="str">
        <f t="shared" ca="1" si="122"/>
        <v>`timeStampM`:`2017-10-14T18:53:53-05:00`,</v>
      </c>
      <c r="L322" t="str">
        <f t="shared" ca="1" si="123"/>
        <v>`shiftSerial`:`43019_04`,</v>
      </c>
      <c r="M322" t="str">
        <f t="shared" ca="1" si="124"/>
        <v>`siteUid`:521887,</v>
      </c>
      <c r="N322" t="str">
        <f t="shared" ca="1" si="125"/>
        <v>`timeStamp`:43022.7874232523,</v>
      </c>
      <c r="O322" t="str">
        <f t="shared" ca="1" si="126"/>
        <v>`payrollPeriod`:43019,</v>
      </c>
      <c r="P322" t="str">
        <f t="shared" ca="1" si="127"/>
        <v>`payroll_Period`:43019,</v>
      </c>
      <c r="Q322" t="str">
        <f t="shared" ca="1" si="128"/>
        <v>`rprtDate`:43022,</v>
      </c>
      <c r="R322" t="str">
        <f t="shared" ca="1" si="129"/>
        <v>`ts`:0.666666666666667,</v>
      </c>
      <c r="S322" t="str">
        <f t="shared" ca="1" si="130"/>
        <v>`te`:0.708333333333333,</v>
      </c>
      <c r="T322" t="str">
        <f t="shared" ca="1" si="131"/>
        <v>`repairHrs`:1,</v>
      </c>
      <c r="U322" t="str">
        <f t="shared" ca="1" si="132"/>
        <v>`timeStarts`:`2017-10-14T16:00:00-05:00`,</v>
      </c>
      <c r="V322" t="str">
        <f t="shared" ca="1" si="133"/>
        <v>`timeEnds`:`2017-10-14T17:00:00-05:00`,</v>
      </c>
      <c r="W322" t="str">
        <f t="shared" ca="1" si="134"/>
        <v>`shift`:`AM`,</v>
      </c>
      <c r="X322" t="str">
        <f t="shared" ca="1" si="135"/>
        <v>`shiftStartTime`:`6`,</v>
      </c>
      <c r="Y322" t="str">
        <f t="shared" ca="1" si="136"/>
        <v>`wONum`:`KNSHOP`,</v>
      </c>
      <c r="Z322" t="str">
        <f t="shared" ca="1" si="137"/>
        <v>`uNum`:`SHOP`,</v>
      </c>
      <c r="AA322" t="str">
        <f t="shared" ca="1" si="138"/>
        <v>`notes`:`Shop cleaning and maintenance.`,</v>
      </c>
      <c r="AB322" t="str">
        <f t="shared" ca="1" si="139"/>
        <v>`shift_Serial`:`43019_04`},</v>
      </c>
      <c r="AD322" t="s">
        <v>48432</v>
      </c>
      <c r="AE322" t="s">
        <v>48433</v>
      </c>
      <c r="AF322" t="s">
        <v>45990</v>
      </c>
      <c r="AG322" t="s">
        <v>45991</v>
      </c>
      <c r="AH322" t="s">
        <v>45992</v>
      </c>
      <c r="AI322" t="s">
        <v>45993</v>
      </c>
      <c r="AJ322" t="s">
        <v>46167</v>
      </c>
      <c r="AK322" t="s">
        <v>46168</v>
      </c>
      <c r="AL322" t="s">
        <v>46169</v>
      </c>
      <c r="AM322" t="s">
        <v>46170</v>
      </c>
      <c r="AN322" t="s">
        <v>48434</v>
      </c>
      <c r="AO322" t="s">
        <v>46597</v>
      </c>
      <c r="AP322" t="s">
        <v>46000</v>
      </c>
      <c r="AQ322" t="s">
        <v>48435</v>
      </c>
      <c r="AR322" t="s">
        <v>46085</v>
      </c>
      <c r="AS322" t="s">
        <v>46086</v>
      </c>
      <c r="AT322" t="s">
        <v>46599</v>
      </c>
      <c r="AU322" t="s">
        <v>46337</v>
      </c>
      <c r="AV322" t="s">
        <v>46074</v>
      </c>
      <c r="AW322" t="s">
        <v>46338</v>
      </c>
      <c r="AX322" t="s">
        <v>48436</v>
      </c>
      <c r="AY322" t="s">
        <v>48437</v>
      </c>
      <c r="AZ322" t="s">
        <v>46010</v>
      </c>
      <c r="BA322" t="s">
        <v>46034</v>
      </c>
      <c r="BB322" t="s">
        <v>46012</v>
      </c>
      <c r="BC322" t="s">
        <v>46274</v>
      </c>
      <c r="BD322" t="s">
        <v>46284</v>
      </c>
      <c r="BE322" t="s">
        <v>46603</v>
      </c>
    </row>
    <row r="323" spans="1:57" x14ac:dyDescent="0.2">
      <c r="A323" t="str">
        <f t="shared" ref="A323:A386" ca="1" si="140">CONCATENATE("{`",INDIRECT("knreports!$A$1"),"`:`",INDIRECT("knreports!A"&amp;ROW()),"`,")</f>
        <v>{`_id`:`scabrera_2017-10-24_19-02-59_-0500_Tue`,</v>
      </c>
      <c r="B323" t="str">
        <f t="shared" ref="B323:B386" ca="1" si="141">CONCATENATE("`",INDIRECT("knreports!$B$1"),"`:`",INDIRECT("knreports!B"&amp;ROW()),"`,")</f>
        <v>`_rev`:`1-a1808f2557f54bafe52980082214a084`,</v>
      </c>
      <c r="C323" t="str">
        <f t="shared" ref="C323:C386" ca="1" si="142">CONCATENATE("`",INDIRECT("knreports!$C$1"),"`:`",INDIRECT("knreports!C"&amp;ROW()),"`,")</f>
        <v>`worksiteEncoded`:`KN_ODS_MNSHOP`,</v>
      </c>
      <c r="D323" t="str">
        <f t="shared" ref="D323:D386" ca="1" si="143">CONCATENATE("`",INDIRECT("knreports!$D$1"),"`:`",INDIRECT("knreports!D"&amp;ROW()),"`,")</f>
        <v>`client`:`KN`,</v>
      </c>
      <c r="E323" t="str">
        <f t="shared" ref="E323:E386" ca="1" si="144">CONCATENATE("`",INDIRECT("knreports!$E$1"),"`:`",INDIRECT("knreports!E"&amp;ROW()),"`,")</f>
        <v>`location`:`ODS`,</v>
      </c>
      <c r="F323" t="str">
        <f t="shared" ref="F323:F386" ca="1" si="145">CONCATENATE("`",INDIRECT("knreports!$F$1"),"`:`",INDIRECT("knreports!F"&amp;ROW()),"`,")</f>
        <v>`locID`:`MNSHOP`,</v>
      </c>
      <c r="G323" t="str">
        <f t="shared" ref="G323:G386" ca="1" si="146">CONCATENATE("`",INDIRECT("knreports!$G$1"),"`:`",INDIRECT("knreports!G"&amp;ROW()),"`,")</f>
        <v>`username`:`scabrera`,</v>
      </c>
      <c r="H323" t="str">
        <f t="shared" ref="H323:H386" ca="1" si="147">CONCATENATE("`",INDIRECT("knreports!$H$1"),"`:`",INDIRECT("knreports!H"&amp;ROW()),"`,")</f>
        <v>`lastName`:`Cabrera`,</v>
      </c>
      <c r="I323" t="str">
        <f t="shared" ref="I323:I386" ca="1" si="148">CONCATENATE("`",INDIRECT("knreports!$I$1"),"`:`",INDIRECT("knreports!I"&amp;ROW()),"`,")</f>
        <v>`firstName`:`Sergio`,</v>
      </c>
      <c r="J323" t="str">
        <f t="shared" ref="J323:J386" ca="1" si="149">CONCATENATE("`",INDIRECT("knreports!$J$1"),"`:`",INDIRECT("knreports!J"&amp;ROW()),"`,")</f>
        <v>`technician`:`Cabrera, Sergio`,</v>
      </c>
      <c r="K323" t="str">
        <f t="shared" ref="K323:K386" ca="1" si="150">CONCATENATE("`",INDIRECT("knreports!$K$1"),"`:`",INDIRECT("knreports!K"&amp;ROW()),"`,")</f>
        <v>`timeStampM`:`2017-10-24T19:02:59-05:00`,</v>
      </c>
      <c r="L323" t="str">
        <f t="shared" ref="L323:L386" ca="1" si="151">CONCATENATE("`",INDIRECT("knreports!$L$1"),"`:`",INDIRECT("knreports!L"&amp;ROW()),"`,")</f>
        <v>`shiftSerial`:`43026_07`,</v>
      </c>
      <c r="M323" t="str">
        <f t="shared" ref="M323:M386" ca="1" si="152">CONCATENATE("`",INDIRECT("knreports!$M$1"),"`:",INDIRECT("knreports!M"&amp;ROW()),",")</f>
        <v>`siteUid`:521887,</v>
      </c>
      <c r="N323" t="str">
        <f t="shared" ref="N323:N386" ca="1" si="153">CONCATENATE("`",INDIRECT("knreports!$N$1"),"`:",INDIRECT("knreports!N"&amp;ROW()),",")</f>
        <v>`timeStamp`:43032.7937492245,</v>
      </c>
      <c r="O323" t="str">
        <f t="shared" ref="O323:O386" ca="1" si="154">CONCATENATE("`",INDIRECT("knreports!$O$1"),"`:",INDIRECT("knreports!O"&amp;ROW()),",")</f>
        <v>`payrollPeriod`:43026,</v>
      </c>
      <c r="P323" t="str">
        <f t="shared" ref="P323:P386" ca="1" si="155">CONCATENATE("`",INDIRECT("knreports!$P$1"),"`:",INDIRECT("knreports!P"&amp;ROW()),",")</f>
        <v>`payroll_Period`:43026,</v>
      </c>
      <c r="Q323" t="str">
        <f t="shared" ref="Q323:Q386" ca="1" si="156">CONCATENATE("`",INDIRECT("knreports!$Q$1"),"`:",INDIRECT("knreports!Q"&amp;ROW()),",")</f>
        <v>`rprtDate`:43032,</v>
      </c>
      <c r="R323" t="str">
        <f t="shared" ref="R323:R386" ca="1" si="157">CONCATENATE("`",INDIRECT("knreports!$R$1"),"`:",INDIRECT("knreports!R"&amp;ROW()),",")</f>
        <v>`ts`:0.75,</v>
      </c>
      <c r="S323" t="str">
        <f t="shared" ref="S323:S386" ca="1" si="158">CONCATENATE("`",INDIRECT("knreports!$S$1"),"`:",INDIRECT("knreports!S"&amp;ROW()),",")</f>
        <v>`te`:0.958333333333333,</v>
      </c>
      <c r="T323" t="str">
        <f t="shared" ref="T323:T386" ca="1" si="159">CONCATENATE("`",INDIRECT("knreports!$T$1"),"`:",INDIRECT("knreports!T"&amp;ROW()),",")</f>
        <v>`repairHrs`:5,</v>
      </c>
      <c r="U323" t="str">
        <f t="shared" ref="U323:U386" ca="1" si="160">CONCATENATE("`",INDIRECT("knreports!$U$1"),"`:`",INDIRECT("knreports!U"&amp;ROW()),"`,")</f>
        <v>`timeStarts`:`2017-10-24T18:00:00-05:00`,</v>
      </c>
      <c r="V323" t="str">
        <f t="shared" ref="V323:V386" ca="1" si="161">CONCATENATE("`",INDIRECT("knreports!$V$1"),"`:`",INDIRECT("knreports!V"&amp;ROW()),"`,")</f>
        <v>`timeEnds`:`2017-10-24T23:00:00-05:00`,</v>
      </c>
      <c r="W323" t="str">
        <f t="shared" ref="W323:W386" ca="1" si="162">CONCATENATE("`",INDIRECT("knreports!$W$1"),"`:`",INDIRECT("knreports!W"&amp;ROW()),"`,")</f>
        <v>`shift`:`PM`,</v>
      </c>
      <c r="X323" t="str">
        <f t="shared" ref="X323:X386" ca="1" si="163">CONCATENATE("`",INDIRECT("knreports!$X$1"),"`:`",INDIRECT("knreports!X"&amp;ROW()),"`,")</f>
        <v>`shiftStartTime`:`null`,</v>
      </c>
      <c r="Y323" t="str">
        <f t="shared" ref="Y323:Y386" ca="1" si="164">CONCATENATE("`",INDIRECT("knreports!$Y$1"),"`:`",INDIRECT("knreports!Y"&amp;ROW()),"`,")</f>
        <v>`wONum`:`KNSHOP`,</v>
      </c>
      <c r="Z323" t="str">
        <f t="shared" ref="Z323:Z386" ca="1" si="165">CONCATENATE("`",INDIRECT("knreports!$Z$1"),"`:`",INDIRECT("knreports!Z"&amp;ROW()),"`,")</f>
        <v>`uNum`:`11070`,</v>
      </c>
      <c r="AA323" t="str">
        <f t="shared" ref="AA323:AA386" ca="1" si="166">CONCATENATE("`",INDIRECT("knreports!$AA$1"),"`:`",INDIRECT("knreports!AA"&amp;ROW()),"`,")</f>
        <v>`notes`:`Perform checklist`,</v>
      </c>
      <c r="AB323" t="str">
        <f t="shared" ref="AB323:AB386" ca="1" si="167">CONCATENATE("`",INDIRECT("knreports!$AB$1"),"`:`",INDIRECT("knreports!AB"&amp;ROW()),"`},")</f>
        <v>`shift_Serial`:`43026_07`},</v>
      </c>
      <c r="AD323" t="s">
        <v>48438</v>
      </c>
      <c r="AE323" t="s">
        <v>48439</v>
      </c>
      <c r="AF323" t="s">
        <v>45990</v>
      </c>
      <c r="AG323" t="s">
        <v>45991</v>
      </c>
      <c r="AH323" t="s">
        <v>45992</v>
      </c>
      <c r="AI323" t="s">
        <v>45993</v>
      </c>
      <c r="AJ323" t="s">
        <v>46228</v>
      </c>
      <c r="AK323" t="s">
        <v>46229</v>
      </c>
      <c r="AL323" t="s">
        <v>46230</v>
      </c>
      <c r="AM323" t="s">
        <v>46231</v>
      </c>
      <c r="AN323" t="s">
        <v>48440</v>
      </c>
      <c r="AO323" t="s">
        <v>47076</v>
      </c>
      <c r="AP323" t="s">
        <v>46000</v>
      </c>
      <c r="AQ323" t="s">
        <v>48441</v>
      </c>
      <c r="AR323" t="s">
        <v>46145</v>
      </c>
      <c r="AS323" t="s">
        <v>46146</v>
      </c>
      <c r="AT323" t="s">
        <v>47078</v>
      </c>
      <c r="AU323" t="s">
        <v>46028</v>
      </c>
      <c r="AV323" t="s">
        <v>46029</v>
      </c>
      <c r="AW323" t="s">
        <v>46030</v>
      </c>
      <c r="AX323" t="s">
        <v>48294</v>
      </c>
      <c r="AY323" t="s">
        <v>48442</v>
      </c>
      <c r="AZ323" t="s">
        <v>46033</v>
      </c>
      <c r="BA323" t="s">
        <v>46238</v>
      </c>
      <c r="BB323" t="s">
        <v>46012</v>
      </c>
      <c r="BC323" t="s">
        <v>48244</v>
      </c>
      <c r="BD323" t="s">
        <v>47561</v>
      </c>
      <c r="BE323" t="s">
        <v>47083</v>
      </c>
    </row>
    <row r="324" spans="1:57" x14ac:dyDescent="0.2">
      <c r="A324" t="str">
        <f t="shared" ca="1" si="140"/>
        <v>{`_id`:`hmarce_2017-10-17_16-18-07_-0500_Tue`,</v>
      </c>
      <c r="B324" t="str">
        <f t="shared" ca="1" si="141"/>
        <v>`_rev`:`1-a154575096f4d0d9d8ee8d2e841ea0f8`,</v>
      </c>
      <c r="C324" t="str">
        <f t="shared" ca="1" si="142"/>
        <v>`worksiteEncoded`:`KN_ODS_MNSHOP`,</v>
      </c>
      <c r="D324" t="str">
        <f t="shared" ca="1" si="143"/>
        <v>`client`:`KN`,</v>
      </c>
      <c r="E324" t="str">
        <f t="shared" ca="1" si="144"/>
        <v>`location`:`ODS`,</v>
      </c>
      <c r="F324" t="str">
        <f t="shared" ca="1" si="145"/>
        <v>`locID`:`MNSHOP`,</v>
      </c>
      <c r="G324" t="str">
        <f t="shared" ca="1" si="146"/>
        <v>`username`:`hmarce`,</v>
      </c>
      <c r="H324" t="str">
        <f t="shared" ca="1" si="147"/>
        <v>`lastName`:`Arce`,</v>
      </c>
      <c r="I324" t="str">
        <f t="shared" ca="1" si="148"/>
        <v>`firstName`:`Hector`,</v>
      </c>
      <c r="J324" t="str">
        <f t="shared" ca="1" si="149"/>
        <v>`technician`:`Arce, Hector`,</v>
      </c>
      <c r="K324" t="str">
        <f t="shared" ca="1" si="150"/>
        <v>`timeStampM`:`2017-10-17T16:18:07-05:00`,</v>
      </c>
      <c r="L324" t="str">
        <f t="shared" ca="1" si="151"/>
        <v>`shiftSerial`:`43019_06`,</v>
      </c>
      <c r="M324" t="str">
        <f t="shared" ca="1" si="152"/>
        <v>`siteUid`:521887,</v>
      </c>
      <c r="N324" t="str">
        <f t="shared" ca="1" si="153"/>
        <v>`timeStamp`:43025.6792516319,</v>
      </c>
      <c r="O324" t="str">
        <f t="shared" ca="1" si="154"/>
        <v>`payrollPeriod`:43019,</v>
      </c>
      <c r="P324" t="str">
        <f t="shared" ca="1" si="155"/>
        <v>`payroll_Period`:43019,</v>
      </c>
      <c r="Q324" t="str">
        <f t="shared" ca="1" si="156"/>
        <v>`rprtDate`:43024,</v>
      </c>
      <c r="R324" t="str">
        <f t="shared" ca="1" si="157"/>
        <v>`ts`:0.25,</v>
      </c>
      <c r="S324" t="str">
        <f t="shared" ca="1" si="158"/>
        <v>`te`:0.375,</v>
      </c>
      <c r="T324" t="str">
        <f t="shared" ca="1" si="159"/>
        <v>`repairHrs`:3,</v>
      </c>
      <c r="U324" t="str">
        <f t="shared" ca="1" si="160"/>
        <v>`timeStarts`:`2017-10-16T06:00:00-05:00`,</v>
      </c>
      <c r="V324" t="str">
        <f t="shared" ca="1" si="161"/>
        <v>`timeEnds`:`2017-10-16T09:00:00-05:00`,</v>
      </c>
      <c r="W324" t="str">
        <f t="shared" ca="1" si="162"/>
        <v>`shift`:`AM`,</v>
      </c>
      <c r="X324" t="str">
        <f t="shared" ca="1" si="163"/>
        <v>`shiftStartTime`:`6`,</v>
      </c>
      <c r="Y324" t="str">
        <f t="shared" ca="1" si="164"/>
        <v>`wONum`:`KNSHOP`,</v>
      </c>
      <c r="Z324" t="str">
        <f t="shared" ca="1" si="165"/>
        <v>`uNum`:`202`,</v>
      </c>
      <c r="AA324" t="str">
        <f t="shared" ca="1" si="166"/>
        <v>`notes`:`Checklist`,</v>
      </c>
      <c r="AB324" t="str">
        <f t="shared" ca="1" si="167"/>
        <v>`shift_Serial`:`43019_06`},</v>
      </c>
      <c r="AD324" t="s">
        <v>48443</v>
      </c>
      <c r="AE324" t="s">
        <v>48444</v>
      </c>
      <c r="AF324" t="s">
        <v>45990</v>
      </c>
      <c r="AG324" t="s">
        <v>45991</v>
      </c>
      <c r="AH324" t="s">
        <v>45992</v>
      </c>
      <c r="AI324" t="s">
        <v>45993</v>
      </c>
      <c r="AJ324" t="s">
        <v>46191</v>
      </c>
      <c r="AK324" t="s">
        <v>46192</v>
      </c>
      <c r="AL324" t="s">
        <v>46193</v>
      </c>
      <c r="AM324" t="s">
        <v>46194</v>
      </c>
      <c r="AN324" t="s">
        <v>48445</v>
      </c>
      <c r="AO324" t="s">
        <v>46816</v>
      </c>
      <c r="AP324" t="s">
        <v>46000</v>
      </c>
      <c r="AQ324" t="s">
        <v>48446</v>
      </c>
      <c r="AR324" t="s">
        <v>46085</v>
      </c>
      <c r="AS324" t="s">
        <v>46086</v>
      </c>
      <c r="AT324" t="s">
        <v>46818</v>
      </c>
      <c r="AU324" t="s">
        <v>46248</v>
      </c>
      <c r="AV324" t="s">
        <v>46444</v>
      </c>
      <c r="AW324" t="s">
        <v>46160</v>
      </c>
      <c r="AX324" t="s">
        <v>48447</v>
      </c>
      <c r="AY324" t="s">
        <v>48448</v>
      </c>
      <c r="AZ324" t="s">
        <v>46010</v>
      </c>
      <c r="BA324" t="s">
        <v>46034</v>
      </c>
      <c r="BB324" t="s">
        <v>46012</v>
      </c>
      <c r="BC324" t="s">
        <v>48449</v>
      </c>
      <c r="BD324" t="s">
        <v>47782</v>
      </c>
      <c r="BE324" t="s">
        <v>46821</v>
      </c>
    </row>
    <row r="325" spans="1:57" x14ac:dyDescent="0.2">
      <c r="A325" t="str">
        <f t="shared" ca="1" si="140"/>
        <v>{`_id`:`storrestrejo_2017-10-31_06-58-10_-0500_Tue`,</v>
      </c>
      <c r="B325" t="str">
        <f t="shared" ca="1" si="141"/>
        <v>`_rev`:`1-a0e9d65a18dcd615d5023f9ea96a1f25`,</v>
      </c>
      <c r="C325" t="str">
        <f t="shared" ca="1" si="142"/>
        <v>`worksiteEncoded`:`KN_ODS_MNSHOP`,</v>
      </c>
      <c r="D325" t="str">
        <f t="shared" ca="1" si="143"/>
        <v>`client`:`KN`,</v>
      </c>
      <c r="E325" t="str">
        <f t="shared" ca="1" si="144"/>
        <v>`location`:`ODS`,</v>
      </c>
      <c r="F325" t="str">
        <f t="shared" ca="1" si="145"/>
        <v>`locID`:`MNSHOP`,</v>
      </c>
      <c r="G325" t="str">
        <f t="shared" ca="1" si="146"/>
        <v>`username`:`storrestrejo`,</v>
      </c>
      <c r="H325" t="str">
        <f t="shared" ca="1" si="147"/>
        <v>`lastName`:`Torres Trejo`,</v>
      </c>
      <c r="I325" t="str">
        <f t="shared" ca="1" si="148"/>
        <v>`firstName`:`Servando`,</v>
      </c>
      <c r="J325" t="str">
        <f t="shared" ca="1" si="149"/>
        <v>`technician`:`Torres Trejo, Servando`,</v>
      </c>
      <c r="K325" t="str">
        <f t="shared" ca="1" si="150"/>
        <v>`timeStampM`:`2017-10-31T06:58:10-05:00`,</v>
      </c>
      <c r="L325" t="str">
        <f t="shared" ca="1" si="151"/>
        <v>`shiftSerial`:`43033_06`,</v>
      </c>
      <c r="M325" t="str">
        <f t="shared" ca="1" si="152"/>
        <v>`siteUid`:521887,</v>
      </c>
      <c r="N325" t="str">
        <f t="shared" ca="1" si="153"/>
        <v>`timeStamp`:43039.2903968287,</v>
      </c>
      <c r="O325" t="str">
        <f t="shared" ca="1" si="154"/>
        <v>`payrollPeriod`:43033,</v>
      </c>
      <c r="P325" t="str">
        <f t="shared" ca="1" si="155"/>
        <v>`payroll_Period`:43033,</v>
      </c>
      <c r="Q325" t="str">
        <f t="shared" ca="1" si="156"/>
        <v>`rprtDate`:43038,</v>
      </c>
      <c r="R325" t="str">
        <f t="shared" ca="1" si="157"/>
        <v>`ts`:0.958333333333333,</v>
      </c>
      <c r="S325" t="str">
        <f t="shared" ca="1" si="158"/>
        <v>`te`:0.125,</v>
      </c>
      <c r="T325" t="str">
        <f t="shared" ca="1" si="159"/>
        <v>`repairHrs`:4,</v>
      </c>
      <c r="U325" t="str">
        <f t="shared" ca="1" si="160"/>
        <v>`timeStarts`:`2017-10-30T23:00:00-05:00`,</v>
      </c>
      <c r="V325" t="str">
        <f t="shared" ca="1" si="161"/>
        <v>`timeEnds`:`2017-10-31T03:00:00-05:00`,</v>
      </c>
      <c r="W325" t="str">
        <f t="shared" ca="1" si="162"/>
        <v>`shift`:`PM`,</v>
      </c>
      <c r="X325" t="str">
        <f t="shared" ca="1" si="163"/>
        <v>`shiftStartTime`:`6`,</v>
      </c>
      <c r="Y325" t="str">
        <f t="shared" ca="1" si="164"/>
        <v>`wONum`:`KNSHOP`,</v>
      </c>
      <c r="Z325" t="str">
        <f t="shared" ca="1" si="165"/>
        <v>`uNum`:`311823`,</v>
      </c>
      <c r="AA325" t="str">
        <f t="shared" ca="1" si="166"/>
        <v>`notes`:`Check list`,</v>
      </c>
      <c r="AB325" t="str">
        <f t="shared" ca="1" si="167"/>
        <v>`shift_Serial`:`43033_06`},</v>
      </c>
      <c r="AD325" t="s">
        <v>48450</v>
      </c>
      <c r="AE325" t="s">
        <v>48451</v>
      </c>
      <c r="AF325" t="s">
        <v>45990</v>
      </c>
      <c r="AG325" t="s">
        <v>45991</v>
      </c>
      <c r="AH325" t="s">
        <v>45992</v>
      </c>
      <c r="AI325" t="s">
        <v>45993</v>
      </c>
      <c r="AJ325" t="s">
        <v>46413</v>
      </c>
      <c r="AK325" t="s">
        <v>46414</v>
      </c>
      <c r="AL325" t="s">
        <v>46415</v>
      </c>
      <c r="AM325" t="s">
        <v>46416</v>
      </c>
      <c r="AN325" t="s">
        <v>48452</v>
      </c>
      <c r="AO325" t="s">
        <v>46458</v>
      </c>
      <c r="AP325" t="s">
        <v>46000</v>
      </c>
      <c r="AQ325" t="s">
        <v>48453</v>
      </c>
      <c r="AR325" t="s">
        <v>46002</v>
      </c>
      <c r="AS325" t="s">
        <v>46003</v>
      </c>
      <c r="AT325" t="s">
        <v>46460</v>
      </c>
      <c r="AU325" t="s">
        <v>46422</v>
      </c>
      <c r="AV325" t="s">
        <v>46367</v>
      </c>
      <c r="AW325" t="s">
        <v>46089</v>
      </c>
      <c r="AX325" t="s">
        <v>48454</v>
      </c>
      <c r="AY325" t="s">
        <v>48455</v>
      </c>
      <c r="AZ325" t="s">
        <v>46033</v>
      </c>
      <c r="BA325" t="s">
        <v>46034</v>
      </c>
      <c r="BB325" t="s">
        <v>46012</v>
      </c>
      <c r="BC325" t="s">
        <v>48456</v>
      </c>
      <c r="BD325" t="s">
        <v>47247</v>
      </c>
      <c r="BE325" t="s">
        <v>46465</v>
      </c>
    </row>
    <row r="326" spans="1:57" x14ac:dyDescent="0.2">
      <c r="A326" t="str">
        <f t="shared" ca="1" si="140"/>
        <v>{`_id`:`omega_2017-10-30_06-50-38_-0500_Mon`,</v>
      </c>
      <c r="B326" t="str">
        <f t="shared" ca="1" si="141"/>
        <v>`_rev`:`1-a0cb466af8f75e268e76e20c90fd20a5`,</v>
      </c>
      <c r="C326" t="str">
        <f t="shared" ca="1" si="142"/>
        <v>`worksiteEncoded`:`KN_ODS_MNSHOP`,</v>
      </c>
      <c r="D326" t="str">
        <f t="shared" ca="1" si="143"/>
        <v>`client`:`KN`,</v>
      </c>
      <c r="E326" t="str">
        <f t="shared" ca="1" si="144"/>
        <v>`location`:`ODS`,</v>
      </c>
      <c r="F326" t="str">
        <f t="shared" ca="1" si="145"/>
        <v>`locID`:`MNSHOP`,</v>
      </c>
      <c r="G326" t="str">
        <f t="shared" ca="1" si="146"/>
        <v>`username`:`omega`,</v>
      </c>
      <c r="H326" t="str">
        <f t="shared" ca="1" si="147"/>
        <v>`lastName`:`Tijerina`,</v>
      </c>
      <c r="I326" t="str">
        <f t="shared" ca="1" si="148"/>
        <v>`firstName`:`Rene`,</v>
      </c>
      <c r="J326" t="str">
        <f t="shared" ca="1" si="149"/>
        <v>`technician`:`Tijerina, Rene`,</v>
      </c>
      <c r="K326" t="str">
        <f t="shared" ca="1" si="150"/>
        <v>`timeStampM`:`2017-10-30T06:50:38-05:00`,</v>
      </c>
      <c r="L326" t="str">
        <f t="shared" ca="1" si="151"/>
        <v>`shiftSerial`:`43033_05`,</v>
      </c>
      <c r="M326" t="str">
        <f t="shared" ca="1" si="152"/>
        <v>`siteUid`:521887,</v>
      </c>
      <c r="N326" t="str">
        <f t="shared" ca="1" si="153"/>
        <v>`timeStamp`:43038.2851635069,</v>
      </c>
      <c r="O326" t="str">
        <f t="shared" ca="1" si="154"/>
        <v>`payrollPeriod`:43033,</v>
      </c>
      <c r="P326" t="str">
        <f t="shared" ca="1" si="155"/>
        <v>`payroll_Period`:43033,</v>
      </c>
      <c r="Q326" t="str">
        <f t="shared" ca="1" si="156"/>
        <v>`rprtDate`:43037,</v>
      </c>
      <c r="R326" t="str">
        <f t="shared" ca="1" si="157"/>
        <v>`ts`:0.958333333333333,</v>
      </c>
      <c r="S326" t="str">
        <f t="shared" ca="1" si="158"/>
        <v>`te`:0.208333333333333,</v>
      </c>
      <c r="T326" t="str">
        <f t="shared" ca="1" si="159"/>
        <v>`repairHrs`:6,</v>
      </c>
      <c r="U326" t="str">
        <f t="shared" ca="1" si="160"/>
        <v>`timeStarts`:`2017-10-29T23:00:00-05:00`,</v>
      </c>
      <c r="V326" t="str">
        <f t="shared" ca="1" si="161"/>
        <v>`timeEnds`:`2017-10-30T05:00:00-05:00`,</v>
      </c>
      <c r="W326" t="str">
        <f t="shared" ca="1" si="162"/>
        <v>`shift`:`PM`,</v>
      </c>
      <c r="X326" t="str">
        <f t="shared" ca="1" si="163"/>
        <v>`shiftStartTime`:`19`,</v>
      </c>
      <c r="Y326" t="str">
        <f t="shared" ca="1" si="164"/>
        <v>`wONum`:`KNSHOP`,</v>
      </c>
      <c r="Z326" t="str">
        <f t="shared" ca="1" si="165"/>
        <v>`uNum`:`5111405`,</v>
      </c>
      <c r="AA326" t="str">
        <f t="shared" ca="1" si="166"/>
        <v>`notes`:`Auger three not working. wash unit. Troubleshoot auger 3. Hydraulic pump for auger 3 not building pressure. Remove hydraulic pump from gearbox. Look for new hydraulic pump put.  new fittings on pump.`,</v>
      </c>
      <c r="AB326" t="str">
        <f t="shared" ca="1" si="167"/>
        <v>`shift_Serial`:`43033_05`},</v>
      </c>
      <c r="AD326" t="s">
        <v>48457</v>
      </c>
      <c r="AE326" t="s">
        <v>48458</v>
      </c>
      <c r="AF326" t="s">
        <v>45990</v>
      </c>
      <c r="AG326" t="s">
        <v>45991</v>
      </c>
      <c r="AH326" t="s">
        <v>45992</v>
      </c>
      <c r="AI326" t="s">
        <v>45993</v>
      </c>
      <c r="AJ326" t="s">
        <v>46527</v>
      </c>
      <c r="AK326" t="s">
        <v>46528</v>
      </c>
      <c r="AL326" t="s">
        <v>46529</v>
      </c>
      <c r="AM326" t="s">
        <v>46530</v>
      </c>
      <c r="AN326" t="s">
        <v>48459</v>
      </c>
      <c r="AO326" t="s">
        <v>46692</v>
      </c>
      <c r="AP326" t="s">
        <v>46000</v>
      </c>
      <c r="AQ326" t="s">
        <v>48460</v>
      </c>
      <c r="AR326" t="s">
        <v>46002</v>
      </c>
      <c r="AS326" t="s">
        <v>46003</v>
      </c>
      <c r="AT326" t="s">
        <v>46694</v>
      </c>
      <c r="AU326" t="s">
        <v>46422</v>
      </c>
      <c r="AV326" t="s">
        <v>46051</v>
      </c>
      <c r="AW326" t="s">
        <v>46149</v>
      </c>
      <c r="AX326" t="s">
        <v>48461</v>
      </c>
      <c r="AY326" t="s">
        <v>48462</v>
      </c>
      <c r="AZ326" t="s">
        <v>46033</v>
      </c>
      <c r="BA326" t="s">
        <v>46136</v>
      </c>
      <c r="BB326" t="s">
        <v>46012</v>
      </c>
      <c r="BC326" t="s">
        <v>47539</v>
      </c>
      <c r="BD326" t="s">
        <v>48463</v>
      </c>
      <c r="BE326" t="s">
        <v>46699</v>
      </c>
    </row>
    <row r="327" spans="1:57" x14ac:dyDescent="0.2">
      <c r="A327" t="str">
        <f t="shared" ca="1" si="140"/>
        <v>{`_id`:`hmarce_2017-10-19_14-41-40_-0500_Thu`,</v>
      </c>
      <c r="B327" t="str">
        <f t="shared" ca="1" si="141"/>
        <v>`_rev`:`1-a04fef41e18f35a01a68231ebe25871a`,</v>
      </c>
      <c r="C327" t="str">
        <f t="shared" ca="1" si="142"/>
        <v>`worksiteEncoded`:`KN_ODS_MNSHOP`,</v>
      </c>
      <c r="D327" t="str">
        <f t="shared" ca="1" si="143"/>
        <v>`client`:`KN`,</v>
      </c>
      <c r="E327" t="str">
        <f t="shared" ca="1" si="144"/>
        <v>`location`:`ODS`,</v>
      </c>
      <c r="F327" t="str">
        <f t="shared" ca="1" si="145"/>
        <v>`locID`:`MNSHOP`,</v>
      </c>
      <c r="G327" t="str">
        <f t="shared" ca="1" si="146"/>
        <v>`username`:`hmarce`,</v>
      </c>
      <c r="H327" t="str">
        <f t="shared" ca="1" si="147"/>
        <v>`lastName`:`Arce`,</v>
      </c>
      <c r="I327" t="str">
        <f t="shared" ca="1" si="148"/>
        <v>`firstName`:`Hector`,</v>
      </c>
      <c r="J327" t="str">
        <f t="shared" ca="1" si="149"/>
        <v>`technician`:`Arce, Hector`,</v>
      </c>
      <c r="K327" t="str">
        <f t="shared" ca="1" si="150"/>
        <v>`timeStampM`:`2017-10-19T14:41:40-05:00`,</v>
      </c>
      <c r="L327" t="str">
        <f t="shared" ca="1" si="151"/>
        <v>`shiftSerial`:`43026_01`,</v>
      </c>
      <c r="M327" t="str">
        <f t="shared" ca="1" si="152"/>
        <v>`siteUid`:521887,</v>
      </c>
      <c r="N327" t="str">
        <f t="shared" ca="1" si="153"/>
        <v>`timeStamp`:43027.6122724074,</v>
      </c>
      <c r="O327" t="str">
        <f t="shared" ca="1" si="154"/>
        <v>`payrollPeriod`:43026,</v>
      </c>
      <c r="P327" t="str">
        <f t="shared" ca="1" si="155"/>
        <v>`payroll_Period`:43026,</v>
      </c>
      <c r="Q327" t="str">
        <f t="shared" ca="1" si="156"/>
        <v>`rprtDate`:43026,</v>
      </c>
      <c r="R327" t="str">
        <f t="shared" ca="1" si="157"/>
        <v>`ts`:0.25,</v>
      </c>
      <c r="S327" t="str">
        <f t="shared" ca="1" si="158"/>
        <v>`te`:0.708333333333333,</v>
      </c>
      <c r="T327" t="str">
        <f t="shared" ca="1" si="159"/>
        <v>`repairHrs`:11,</v>
      </c>
      <c r="U327" t="str">
        <f t="shared" ca="1" si="160"/>
        <v>`timeStarts`:`2017-10-18T06:00:00-05:00`,</v>
      </c>
      <c r="V327" t="str">
        <f t="shared" ca="1" si="161"/>
        <v>`timeEnds`:`2017-10-18T17:00:00-05:00`,</v>
      </c>
      <c r="W327" t="str">
        <f t="shared" ca="1" si="162"/>
        <v>`shift`:`AM`,</v>
      </c>
      <c r="X327" t="str">
        <f t="shared" ca="1" si="163"/>
        <v>`shiftStartTime`:`6`,</v>
      </c>
      <c r="Y327" t="str">
        <f t="shared" ca="1" si="164"/>
        <v>`wONum`:`KNSHOP`,</v>
      </c>
      <c r="Z327" t="str">
        <f t="shared" ca="1" si="165"/>
        <v>`uNum`:`507347`,</v>
      </c>
      <c r="AA327" t="str">
        <f t="shared" ca="1" si="166"/>
        <v>`notes`:`Replaced lube pump install lube pump and replaced lube pump stand cleaned power end tank and filled with oil Clean the shop`,</v>
      </c>
      <c r="AB327" t="str">
        <f t="shared" ca="1" si="167"/>
        <v>`shift_Serial`:`43026_01`},</v>
      </c>
      <c r="AD327" t="s">
        <v>48464</v>
      </c>
      <c r="AE327" t="s">
        <v>48465</v>
      </c>
      <c r="AF327" t="s">
        <v>45990</v>
      </c>
      <c r="AG327" t="s">
        <v>45991</v>
      </c>
      <c r="AH327" t="s">
        <v>45992</v>
      </c>
      <c r="AI327" t="s">
        <v>45993</v>
      </c>
      <c r="AJ327" t="s">
        <v>46191</v>
      </c>
      <c r="AK327" t="s">
        <v>46192</v>
      </c>
      <c r="AL327" t="s">
        <v>46193</v>
      </c>
      <c r="AM327" t="s">
        <v>46194</v>
      </c>
      <c r="AN327" t="s">
        <v>48466</v>
      </c>
      <c r="AO327" t="s">
        <v>46233</v>
      </c>
      <c r="AP327" t="s">
        <v>46000</v>
      </c>
      <c r="AQ327" t="s">
        <v>48467</v>
      </c>
      <c r="AR327" t="s">
        <v>46145</v>
      </c>
      <c r="AS327" t="s">
        <v>46146</v>
      </c>
      <c r="AT327" t="s">
        <v>46235</v>
      </c>
      <c r="AU327" t="s">
        <v>46248</v>
      </c>
      <c r="AV327" t="s">
        <v>46074</v>
      </c>
      <c r="AW327" t="s">
        <v>46103</v>
      </c>
      <c r="AX327" t="s">
        <v>47545</v>
      </c>
      <c r="AY327" t="s">
        <v>46955</v>
      </c>
      <c r="AZ327" t="s">
        <v>46010</v>
      </c>
      <c r="BA327" t="s">
        <v>46034</v>
      </c>
      <c r="BB327" t="s">
        <v>46012</v>
      </c>
      <c r="BC327" t="s">
        <v>48250</v>
      </c>
      <c r="BD327" t="s">
        <v>48468</v>
      </c>
      <c r="BE327" t="s">
        <v>46241</v>
      </c>
    </row>
    <row r="328" spans="1:57" x14ac:dyDescent="0.2">
      <c r="A328" t="str">
        <f t="shared" ca="1" si="140"/>
        <v>{`_id`:`storrestrejo_2017-11-04_22-36-13_-0500_Sat`,</v>
      </c>
      <c r="B328" t="str">
        <f t="shared" ca="1" si="141"/>
        <v>`_rev`:`1-9f6ddbf56c1737258d0a42c39d09574f`,</v>
      </c>
      <c r="C328" t="str">
        <f t="shared" ca="1" si="142"/>
        <v>`worksiteEncoded`:`KN_ODS_MNSHOP`,</v>
      </c>
      <c r="D328" t="str">
        <f t="shared" ca="1" si="143"/>
        <v>`client`:`KN`,</v>
      </c>
      <c r="E328" t="str">
        <f t="shared" ca="1" si="144"/>
        <v>`location`:`ODS`,</v>
      </c>
      <c r="F328" t="str">
        <f t="shared" ca="1" si="145"/>
        <v>`locID`:`MNSHOP`,</v>
      </c>
      <c r="G328" t="str">
        <f t="shared" ca="1" si="146"/>
        <v>`username`:`storrestrejo`,</v>
      </c>
      <c r="H328" t="str">
        <f t="shared" ca="1" si="147"/>
        <v>`lastName`:`Torres Trejo`,</v>
      </c>
      <c r="I328" t="str">
        <f t="shared" ca="1" si="148"/>
        <v>`firstName`:`Servando`,</v>
      </c>
      <c r="J328" t="str">
        <f t="shared" ca="1" si="149"/>
        <v>`technician`:`Torres Trejo, Servando`,</v>
      </c>
      <c r="K328" t="str">
        <f t="shared" ca="1" si="150"/>
        <v>`timeStampM`:`2017-11-04T22:36:13-05:00`,</v>
      </c>
      <c r="L328" t="str">
        <f t="shared" ca="1" si="151"/>
        <v>`shiftSerial`:`43040_04`,</v>
      </c>
      <c r="M328" t="str">
        <f t="shared" ca="1" si="152"/>
        <v>`siteUid`:521887,</v>
      </c>
      <c r="N328" t="str">
        <f t="shared" ca="1" si="153"/>
        <v>`timeStamp`:43043.9418233912,</v>
      </c>
      <c r="O328" t="str">
        <f t="shared" ca="1" si="154"/>
        <v>`payrollPeriod`:43040,</v>
      </c>
      <c r="P328" t="str">
        <f t="shared" ca="1" si="155"/>
        <v>`payroll_Period`:43040,</v>
      </c>
      <c r="Q328" t="str">
        <f t="shared" ca="1" si="156"/>
        <v>`rprtDate`:43043,</v>
      </c>
      <c r="R328" t="str">
        <f t="shared" ca="1" si="157"/>
        <v>`ts`:0.75,</v>
      </c>
      <c r="S328" t="str">
        <f t="shared" ca="1" si="158"/>
        <v>`te`:0.958333333333333,</v>
      </c>
      <c r="T328" t="str">
        <f t="shared" ca="1" si="159"/>
        <v>`repairHrs`:5,</v>
      </c>
      <c r="U328" t="str">
        <f t="shared" ca="1" si="160"/>
        <v>`timeStarts`:`2017-11-04T18:00:00-05:00`,</v>
      </c>
      <c r="V328" t="str">
        <f t="shared" ca="1" si="161"/>
        <v>`timeEnds`:`2017-11-04T23:00:00-05:00`,</v>
      </c>
      <c r="W328" t="str">
        <f t="shared" ca="1" si="162"/>
        <v>`shift`:`PM`,</v>
      </c>
      <c r="X328" t="str">
        <f t="shared" ca="1" si="163"/>
        <v>`shiftStartTime`:`6`,</v>
      </c>
      <c r="Y328" t="str">
        <f t="shared" ca="1" si="164"/>
        <v>`wONum`:`KNSHOP`,</v>
      </c>
      <c r="Z328" t="str">
        <f t="shared" ca="1" si="165"/>
        <v>`uNum`:`5122279`,</v>
      </c>
      <c r="AA328" t="str">
        <f t="shared" ca="1" si="166"/>
        <v>`notes`:`Cabiar termostatos`,</v>
      </c>
      <c r="AB328" t="str">
        <f t="shared" ca="1" si="167"/>
        <v>`shift_Serial`:`43040_04`},</v>
      </c>
      <c r="AD328" t="s">
        <v>48469</v>
      </c>
      <c r="AE328" t="s">
        <v>48470</v>
      </c>
      <c r="AF328" t="s">
        <v>45990</v>
      </c>
      <c r="AG328" t="s">
        <v>45991</v>
      </c>
      <c r="AH328" t="s">
        <v>45992</v>
      </c>
      <c r="AI328" t="s">
        <v>45993</v>
      </c>
      <c r="AJ328" t="s">
        <v>46413</v>
      </c>
      <c r="AK328" t="s">
        <v>46414</v>
      </c>
      <c r="AL328" t="s">
        <v>46415</v>
      </c>
      <c r="AM328" t="s">
        <v>46416</v>
      </c>
      <c r="AN328" t="s">
        <v>48471</v>
      </c>
      <c r="AO328" t="s">
        <v>46268</v>
      </c>
      <c r="AP328" t="s">
        <v>46000</v>
      </c>
      <c r="AQ328" t="s">
        <v>48472</v>
      </c>
      <c r="AR328" t="s">
        <v>46047</v>
      </c>
      <c r="AS328" t="s">
        <v>46048</v>
      </c>
      <c r="AT328" t="s">
        <v>46270</v>
      </c>
      <c r="AU328" t="s">
        <v>46028</v>
      </c>
      <c r="AV328" t="s">
        <v>46029</v>
      </c>
      <c r="AW328" t="s">
        <v>46030</v>
      </c>
      <c r="AX328" t="s">
        <v>46912</v>
      </c>
      <c r="AY328" t="s">
        <v>48473</v>
      </c>
      <c r="AZ328" t="s">
        <v>46033</v>
      </c>
      <c r="BA328" t="s">
        <v>46034</v>
      </c>
      <c r="BB328" t="s">
        <v>46012</v>
      </c>
      <c r="BC328" t="s">
        <v>46295</v>
      </c>
      <c r="BD328" t="s">
        <v>48474</v>
      </c>
      <c r="BE328" t="s">
        <v>46276</v>
      </c>
    </row>
    <row r="329" spans="1:57" x14ac:dyDescent="0.2">
      <c r="A329" t="str">
        <f t="shared" ca="1" si="140"/>
        <v>{`_id`:`evela_2017-10-11_08-13-56_-0500_Wed`,</v>
      </c>
      <c r="B329" t="str">
        <f t="shared" ca="1" si="141"/>
        <v>`_rev`:`1-9efd0b072ae3bd7d8a4a1efd88ffa7a2`,</v>
      </c>
      <c r="C329" t="str">
        <f t="shared" ca="1" si="142"/>
        <v>`worksiteEncoded`:`KN_ODS_MNSHOP`,</v>
      </c>
      <c r="D329" t="str">
        <f t="shared" ca="1" si="143"/>
        <v>`client`:`KN`,</v>
      </c>
      <c r="E329" t="str">
        <f t="shared" ca="1" si="144"/>
        <v>`location`:`ODS`,</v>
      </c>
      <c r="F329" t="str">
        <f t="shared" ca="1" si="145"/>
        <v>`locID`:`MNSHOP`,</v>
      </c>
      <c r="G329" t="str">
        <f t="shared" ca="1" si="146"/>
        <v>`username`:`evela`,</v>
      </c>
      <c r="H329" t="str">
        <f t="shared" ca="1" si="147"/>
        <v>`lastName`:`Vela`,</v>
      </c>
      <c r="I329" t="str">
        <f t="shared" ca="1" si="148"/>
        <v>`firstName`:`Ediberto`,</v>
      </c>
      <c r="J329" t="str">
        <f t="shared" ca="1" si="149"/>
        <v>`technician`:`Vela, Ediberto`,</v>
      </c>
      <c r="K329" t="str">
        <f t="shared" ca="1" si="150"/>
        <v>`timeStampM`:`2017-10-11T08:13:56-05:00`,</v>
      </c>
      <c r="L329" t="str">
        <f t="shared" ca="1" si="151"/>
        <v>`shiftSerial`:`43012_07`,</v>
      </c>
      <c r="M329" t="str">
        <f t="shared" ca="1" si="152"/>
        <v>`siteUid`:521887,</v>
      </c>
      <c r="N329" t="str">
        <f t="shared" ca="1" si="153"/>
        <v>`timeStamp`:43019.3430109259,</v>
      </c>
      <c r="O329" t="str">
        <f t="shared" ca="1" si="154"/>
        <v>`payrollPeriod`:43012,</v>
      </c>
      <c r="P329" t="str">
        <f t="shared" ca="1" si="155"/>
        <v>`payroll_Period`:43012,</v>
      </c>
      <c r="Q329" t="str">
        <f t="shared" ca="1" si="156"/>
        <v>`rprtDate`:43018,</v>
      </c>
      <c r="R329" t="str">
        <f t="shared" ca="1" si="157"/>
        <v>`ts`:0.875,</v>
      </c>
      <c r="S329" t="str">
        <f t="shared" ca="1" si="158"/>
        <v>`te`:0,</v>
      </c>
      <c r="T329" t="str">
        <f t="shared" ca="1" si="159"/>
        <v>`repairHrs`:3,</v>
      </c>
      <c r="U329" t="str">
        <f t="shared" ca="1" si="160"/>
        <v>`timeStarts`:`2017-10-10T21:00:00-05:00`,</v>
      </c>
      <c r="V329" t="str">
        <f t="shared" ca="1" si="161"/>
        <v>`timeEnds`:`2017-10-11T00:00:00-05:00`,</v>
      </c>
      <c r="W329" t="str">
        <f t="shared" ca="1" si="162"/>
        <v>`shift`:`PM`,</v>
      </c>
      <c r="X329" t="str">
        <f t="shared" ca="1" si="163"/>
        <v>`shiftStartTime`:`6`,</v>
      </c>
      <c r="Y329" t="str">
        <f t="shared" ca="1" si="164"/>
        <v>`wONum`:`KNSHOP`,</v>
      </c>
      <c r="Z329" t="str">
        <f t="shared" ca="1" si="165"/>
        <v>`uNum`:`507346`,</v>
      </c>
      <c r="AA329" t="str">
        <f t="shared" ca="1" si="166"/>
        <v>`notes`:`Dot inspection`,</v>
      </c>
      <c r="AB329" t="str">
        <f t="shared" ca="1" si="167"/>
        <v>`shift_Serial`:`43012_07`},</v>
      </c>
      <c r="AD329" t="s">
        <v>48475</v>
      </c>
      <c r="AE329" t="s">
        <v>48476</v>
      </c>
      <c r="AF329" t="s">
        <v>45990</v>
      </c>
      <c r="AG329" t="s">
        <v>45991</v>
      </c>
      <c r="AH329" t="s">
        <v>45992</v>
      </c>
      <c r="AI329" t="s">
        <v>45993</v>
      </c>
      <c r="AJ329" t="s">
        <v>46299</v>
      </c>
      <c r="AK329" t="s">
        <v>46019</v>
      </c>
      <c r="AL329" t="s">
        <v>46300</v>
      </c>
      <c r="AM329" t="s">
        <v>46301</v>
      </c>
      <c r="AN329" t="s">
        <v>48477</v>
      </c>
      <c r="AO329" t="s">
        <v>47101</v>
      </c>
      <c r="AP329" t="s">
        <v>46000</v>
      </c>
      <c r="AQ329" t="s">
        <v>48478</v>
      </c>
      <c r="AR329" t="s">
        <v>46025</v>
      </c>
      <c r="AS329" t="s">
        <v>46026</v>
      </c>
      <c r="AT329" t="s">
        <v>47103</v>
      </c>
      <c r="AU329" t="s">
        <v>46101</v>
      </c>
      <c r="AV329" t="s">
        <v>46148</v>
      </c>
      <c r="AW329" t="s">
        <v>46160</v>
      </c>
      <c r="AX329" t="s">
        <v>47451</v>
      </c>
      <c r="AY329" t="s">
        <v>48049</v>
      </c>
      <c r="AZ329" t="s">
        <v>46033</v>
      </c>
      <c r="BA329" t="s">
        <v>46034</v>
      </c>
      <c r="BB329" t="s">
        <v>46012</v>
      </c>
      <c r="BC329" t="s">
        <v>46013</v>
      </c>
      <c r="BD329" t="s">
        <v>48479</v>
      </c>
      <c r="BE329" t="s">
        <v>47108</v>
      </c>
    </row>
    <row r="330" spans="1:57" x14ac:dyDescent="0.2">
      <c r="A330" t="str">
        <f t="shared" ca="1" si="140"/>
        <v>{`_id`:`blozano_2017-10-16_19-01-56_-0500_Mon`,</v>
      </c>
      <c r="B330" t="str">
        <f t="shared" ca="1" si="141"/>
        <v>`_rev`:`1-9e9101280ff130a88fae66f1bb3ea13c`,</v>
      </c>
      <c r="C330" t="str">
        <f t="shared" ca="1" si="142"/>
        <v>`worksiteEncoded`:`KN_ODS_MNSHOP`,</v>
      </c>
      <c r="D330" t="str">
        <f t="shared" ca="1" si="143"/>
        <v>`client`:`KN`,</v>
      </c>
      <c r="E330" t="str">
        <f t="shared" ca="1" si="144"/>
        <v>`location`:`ODS`,</v>
      </c>
      <c r="F330" t="str">
        <f t="shared" ca="1" si="145"/>
        <v>`locID`:`MNSHOP`,</v>
      </c>
      <c r="G330" t="str">
        <f t="shared" ca="1" si="146"/>
        <v>`username`:`blozano`,</v>
      </c>
      <c r="H330" t="str">
        <f t="shared" ca="1" si="147"/>
        <v>`lastName`:`Lozano`,</v>
      </c>
      <c r="I330" t="str">
        <f t="shared" ca="1" si="148"/>
        <v>`firstName`:`Bonifacio`,</v>
      </c>
      <c r="J330" t="str">
        <f t="shared" ca="1" si="149"/>
        <v>`technician`:`Lozano, Bonifacio`,</v>
      </c>
      <c r="K330" t="str">
        <f t="shared" ca="1" si="150"/>
        <v>`timeStampM`:`2017-10-16T19:01:56-05:00`,</v>
      </c>
      <c r="L330" t="str">
        <f t="shared" ca="1" si="151"/>
        <v>`shiftSerial`:`43019_02`,</v>
      </c>
      <c r="M330" t="str">
        <f t="shared" ca="1" si="152"/>
        <v>`siteUid`:521887,</v>
      </c>
      <c r="N330" t="str">
        <f t="shared" ca="1" si="153"/>
        <v>`timeStamp`:43024.7930093519,</v>
      </c>
      <c r="O330" t="str">
        <f t="shared" ca="1" si="154"/>
        <v>`payrollPeriod`:43019,</v>
      </c>
      <c r="P330" t="str">
        <f t="shared" ca="1" si="155"/>
        <v>`payroll_Period`:43019,</v>
      </c>
      <c r="Q330" t="str">
        <f t="shared" ca="1" si="156"/>
        <v>`rprtDate`:43020,</v>
      </c>
      <c r="R330" t="str">
        <f t="shared" ca="1" si="157"/>
        <v>`ts`:0.916666666666667,</v>
      </c>
      <c r="S330" t="str">
        <f t="shared" ca="1" si="158"/>
        <v>`te`:0.166666666666667,</v>
      </c>
      <c r="T330" t="str">
        <f t="shared" ca="1" si="159"/>
        <v>`repairHrs`:6,</v>
      </c>
      <c r="U330" t="str">
        <f t="shared" ca="1" si="160"/>
        <v>`timeStarts`:`2017-10-12T22:00:00-05:00`,</v>
      </c>
      <c r="V330" t="str">
        <f t="shared" ca="1" si="161"/>
        <v>`timeEnds`:`2017-10-13T04:00:00-05:00`,</v>
      </c>
      <c r="W330" t="str">
        <f t="shared" ca="1" si="162"/>
        <v>`shift`:`PM`,</v>
      </c>
      <c r="X330" t="str">
        <f t="shared" ca="1" si="163"/>
        <v>`shiftStartTime`:`7`,</v>
      </c>
      <c r="Y330" t="str">
        <f t="shared" ca="1" si="164"/>
        <v>`wONum`:`KNSHOP`,</v>
      </c>
      <c r="Z330" t="str">
        <f t="shared" ca="1" si="165"/>
        <v>`uNum`:`Q-408`,</v>
      </c>
      <c r="AA330" t="str">
        <f t="shared" ca="1" si="166"/>
        <v>`notes`:`Remove fluid`,</v>
      </c>
      <c r="AB330" t="str">
        <f t="shared" ca="1" si="167"/>
        <v>`shift_Serial`:`43019_02`},</v>
      </c>
      <c r="AD330" t="s">
        <v>48480</v>
      </c>
      <c r="AE330" t="s">
        <v>48481</v>
      </c>
      <c r="AF330" t="s">
        <v>45990</v>
      </c>
      <c r="AG330" t="s">
        <v>45991</v>
      </c>
      <c r="AH330" t="s">
        <v>45992</v>
      </c>
      <c r="AI330" t="s">
        <v>45993</v>
      </c>
      <c r="AJ330" t="s">
        <v>46040</v>
      </c>
      <c r="AK330" t="s">
        <v>46041</v>
      </c>
      <c r="AL330" t="s">
        <v>46042</v>
      </c>
      <c r="AM330" t="s">
        <v>46043</v>
      </c>
      <c r="AN330" t="s">
        <v>48482</v>
      </c>
      <c r="AO330" t="s">
        <v>46344</v>
      </c>
      <c r="AP330" t="s">
        <v>46000</v>
      </c>
      <c r="AQ330" t="s">
        <v>48483</v>
      </c>
      <c r="AR330" t="s">
        <v>46085</v>
      </c>
      <c r="AS330" t="s">
        <v>46086</v>
      </c>
      <c r="AT330" t="s">
        <v>46346</v>
      </c>
      <c r="AU330" t="s">
        <v>46582</v>
      </c>
      <c r="AV330" t="s">
        <v>46670</v>
      </c>
      <c r="AW330" t="s">
        <v>46149</v>
      </c>
      <c r="AX330" t="s">
        <v>48484</v>
      </c>
      <c r="AY330" t="s">
        <v>47190</v>
      </c>
      <c r="AZ330" t="s">
        <v>46033</v>
      </c>
      <c r="BA330" t="s">
        <v>46011</v>
      </c>
      <c r="BB330" t="s">
        <v>46012</v>
      </c>
      <c r="BC330" t="s">
        <v>46350</v>
      </c>
      <c r="BD330" t="s">
        <v>48485</v>
      </c>
      <c r="BE330" t="s">
        <v>46352</v>
      </c>
    </row>
    <row r="331" spans="1:57" x14ac:dyDescent="0.2">
      <c r="A331" t="str">
        <f t="shared" ca="1" si="140"/>
        <v>{`_id`:`eduardovela_2017-10-11_08-11-41_-0500_Wed`,</v>
      </c>
      <c r="B331" t="str">
        <f t="shared" ca="1" si="141"/>
        <v>`_rev`:`1-9e73bd71ce3641e523aa9cdd75904b53`,</v>
      </c>
      <c r="C331" t="str">
        <f t="shared" ca="1" si="142"/>
        <v>`worksiteEncoded`:`KN_ODS_MNSHOP`,</v>
      </c>
      <c r="D331" t="str">
        <f t="shared" ca="1" si="143"/>
        <v>`client`:`KN`,</v>
      </c>
      <c r="E331" t="str">
        <f t="shared" ca="1" si="144"/>
        <v>`location`:`ODS`,</v>
      </c>
      <c r="F331" t="str">
        <f t="shared" ca="1" si="145"/>
        <v>`locID`:`MNSHOP`,</v>
      </c>
      <c r="G331" t="str">
        <f t="shared" ca="1" si="146"/>
        <v>`username`:`eduardovela`,</v>
      </c>
      <c r="H331" t="str">
        <f t="shared" ca="1" si="147"/>
        <v>`lastName`:`Vela`,</v>
      </c>
      <c r="I331" t="str">
        <f t="shared" ca="1" si="148"/>
        <v>`firstName`:`Eduardo`,</v>
      </c>
      <c r="J331" t="str">
        <f t="shared" ca="1" si="149"/>
        <v>`technician`:`Vela, Eduardo`,</v>
      </c>
      <c r="K331" t="str">
        <f t="shared" ca="1" si="150"/>
        <v>`timeStampM`:`2017-10-11T08:11:41-05:00`,</v>
      </c>
      <c r="L331" t="str">
        <f t="shared" ca="1" si="151"/>
        <v>`shiftSerial`:`43012_07`,</v>
      </c>
      <c r="M331" t="str">
        <f t="shared" ca="1" si="152"/>
        <v>`siteUid`:521887,</v>
      </c>
      <c r="N331" t="str">
        <f t="shared" ca="1" si="153"/>
        <v>`timeStamp`:43019.3414500116,</v>
      </c>
      <c r="O331" t="str">
        <f t="shared" ca="1" si="154"/>
        <v>`payrollPeriod`:43012,</v>
      </c>
      <c r="P331" t="str">
        <f t="shared" ca="1" si="155"/>
        <v>`payroll_Period`:43012,</v>
      </c>
      <c r="Q331" t="str">
        <f t="shared" ca="1" si="156"/>
        <v>`rprtDate`:43018,</v>
      </c>
      <c r="R331" t="str">
        <f t="shared" ca="1" si="157"/>
        <v>`ts`:0.75,</v>
      </c>
      <c r="S331" t="str">
        <f t="shared" ca="1" si="158"/>
        <v>`te`:0.875,</v>
      </c>
      <c r="T331" t="str">
        <f t="shared" ca="1" si="159"/>
        <v>`repairHrs`:3,</v>
      </c>
      <c r="U331" t="str">
        <f t="shared" ca="1" si="160"/>
        <v>`timeStarts`:`2017-10-10T18:00:00-05:00`,</v>
      </c>
      <c r="V331" t="str">
        <f t="shared" ca="1" si="161"/>
        <v>`timeEnds`:`2017-10-10T21:00:00-05:00`,</v>
      </c>
      <c r="W331" t="str">
        <f t="shared" ca="1" si="162"/>
        <v>`shift`:`PM`,</v>
      </c>
      <c r="X331" t="str">
        <f t="shared" ca="1" si="163"/>
        <v>`shiftStartTime`:`6`,</v>
      </c>
      <c r="Y331" t="str">
        <f t="shared" ca="1" si="164"/>
        <v>`wONum`:`KNSHOP`,</v>
      </c>
      <c r="Z331" t="str">
        <f t="shared" ca="1" si="165"/>
        <v>`uNum`:`3111702`,</v>
      </c>
      <c r="AA331" t="str">
        <f t="shared" ca="1" si="166"/>
        <v>`notes`:`D.O.T inspeaction`,</v>
      </c>
      <c r="AB331" t="str">
        <f t="shared" ca="1" si="167"/>
        <v>`shift_Serial`:`43012_07`},</v>
      </c>
      <c r="AD331" t="s">
        <v>48486</v>
      </c>
      <c r="AE331" t="s">
        <v>48487</v>
      </c>
      <c r="AF331" t="s">
        <v>45990</v>
      </c>
      <c r="AG331" t="s">
        <v>45991</v>
      </c>
      <c r="AH331" t="s">
        <v>45992</v>
      </c>
      <c r="AI331" t="s">
        <v>45993</v>
      </c>
      <c r="AJ331" t="s">
        <v>46018</v>
      </c>
      <c r="AK331" t="s">
        <v>46019</v>
      </c>
      <c r="AL331" t="s">
        <v>46020</v>
      </c>
      <c r="AM331" t="s">
        <v>46021</v>
      </c>
      <c r="AN331" t="s">
        <v>48488</v>
      </c>
      <c r="AO331" t="s">
        <v>47101</v>
      </c>
      <c r="AP331" t="s">
        <v>46000</v>
      </c>
      <c r="AQ331" t="s">
        <v>48489</v>
      </c>
      <c r="AR331" t="s">
        <v>46025</v>
      </c>
      <c r="AS331" t="s">
        <v>46026</v>
      </c>
      <c r="AT331" t="s">
        <v>47103</v>
      </c>
      <c r="AU331" t="s">
        <v>46028</v>
      </c>
      <c r="AV331" t="s">
        <v>46514</v>
      </c>
      <c r="AW331" t="s">
        <v>46160</v>
      </c>
      <c r="AX331" t="s">
        <v>48182</v>
      </c>
      <c r="AY331" t="s">
        <v>48490</v>
      </c>
      <c r="AZ331" t="s">
        <v>46033</v>
      </c>
      <c r="BA331" t="s">
        <v>46034</v>
      </c>
      <c r="BB331" t="s">
        <v>46012</v>
      </c>
      <c r="BC331" t="s">
        <v>48491</v>
      </c>
      <c r="BD331" t="s">
        <v>48050</v>
      </c>
      <c r="BE331" t="s">
        <v>47108</v>
      </c>
    </row>
    <row r="332" spans="1:57" x14ac:dyDescent="0.2">
      <c r="A332" t="str">
        <f t="shared" ca="1" si="140"/>
        <v>{`_id`:`marodriguez_2017-10-25_18-05-53_-0500_Wed`,</v>
      </c>
      <c r="B332" t="str">
        <f t="shared" ca="1" si="141"/>
        <v>`_rev`:`1-9e0ac4793e4feedc078a97418f639bf0`,</v>
      </c>
      <c r="C332" t="str">
        <f t="shared" ca="1" si="142"/>
        <v>`worksiteEncoded`:`KN_ODS_MNSHOP`,</v>
      </c>
      <c r="D332" t="str">
        <f t="shared" ca="1" si="143"/>
        <v>`client`:`KN`,</v>
      </c>
      <c r="E332" t="str">
        <f t="shared" ca="1" si="144"/>
        <v>`location`:`ODS`,</v>
      </c>
      <c r="F332" t="str">
        <f t="shared" ca="1" si="145"/>
        <v>`locID`:`MNSHOP`,</v>
      </c>
      <c r="G332" t="str">
        <f t="shared" ca="1" si="146"/>
        <v>`username`:`marodriguez`,</v>
      </c>
      <c r="H332" t="str">
        <f t="shared" ca="1" si="147"/>
        <v>`lastName`:`Rodriguez`,</v>
      </c>
      <c r="I332" t="str">
        <f t="shared" ca="1" si="148"/>
        <v>`firstName`:`Marco`,</v>
      </c>
      <c r="J332" t="str">
        <f t="shared" ca="1" si="149"/>
        <v>`technician`:`Rodriguez, Marco`,</v>
      </c>
      <c r="K332" t="str">
        <f t="shared" ca="1" si="150"/>
        <v>`timeStampM`:`2017-10-25T18:05:53-05:00`,</v>
      </c>
      <c r="L332" t="str">
        <f t="shared" ca="1" si="151"/>
        <v>`shiftSerial`:`43026_07`,</v>
      </c>
      <c r="M332" t="str">
        <f t="shared" ca="1" si="152"/>
        <v>`siteUid`:521887,</v>
      </c>
      <c r="N332" t="str">
        <f t="shared" ca="1" si="153"/>
        <v>`timeStamp`:43033.7540909606,</v>
      </c>
      <c r="O332" t="str">
        <f t="shared" ca="1" si="154"/>
        <v>`payrollPeriod`:43026,</v>
      </c>
      <c r="P332" t="str">
        <f t="shared" ca="1" si="155"/>
        <v>`payroll_Period`:43026,</v>
      </c>
      <c r="Q332" t="str">
        <f t="shared" ca="1" si="156"/>
        <v>`rprtDate`:43032,</v>
      </c>
      <c r="R332" t="str">
        <f t="shared" ca="1" si="157"/>
        <v>`ts`:0.75,</v>
      </c>
      <c r="S332" t="str">
        <f t="shared" ca="1" si="158"/>
        <v>`te`:0,</v>
      </c>
      <c r="T332" t="str">
        <f t="shared" ca="1" si="159"/>
        <v>`repairHrs`:6,</v>
      </c>
      <c r="U332" t="str">
        <f t="shared" ca="1" si="160"/>
        <v>`timeStarts`:`2017-10-24T18:00:00-05:00`,</v>
      </c>
      <c r="V332" t="str">
        <f t="shared" ca="1" si="161"/>
        <v>`timeEnds`:`2017-10-25T00:00:00-05:00`,</v>
      </c>
      <c r="W332" t="str">
        <f t="shared" ca="1" si="162"/>
        <v>`shift`:`PM`,</v>
      </c>
      <c r="X332" t="str">
        <f t="shared" ca="1" si="163"/>
        <v>`shiftStartTime`:`19`,</v>
      </c>
      <c r="Y332" t="str">
        <f t="shared" ca="1" si="164"/>
        <v>`wONum`:`KNSHOP`,</v>
      </c>
      <c r="Z332" t="str">
        <f t="shared" ca="1" si="165"/>
        <v>`uNum`:`506262`,</v>
      </c>
      <c r="AA332" t="str">
        <f t="shared" ca="1" si="166"/>
        <v>`notes`:`fan mtor fluid end cjeck list`,</v>
      </c>
      <c r="AB332" t="str">
        <f t="shared" ca="1" si="167"/>
        <v>`shift_Serial`:`43026_07`},</v>
      </c>
      <c r="AD332" t="s">
        <v>48492</v>
      </c>
      <c r="AE332" t="s">
        <v>48493</v>
      </c>
      <c r="AF332" t="s">
        <v>45990</v>
      </c>
      <c r="AG332" t="s">
        <v>45991</v>
      </c>
      <c r="AH332" t="s">
        <v>45992</v>
      </c>
      <c r="AI332" t="s">
        <v>45993</v>
      </c>
      <c r="AJ332" t="s">
        <v>46124</v>
      </c>
      <c r="AK332" t="s">
        <v>46125</v>
      </c>
      <c r="AL332" t="s">
        <v>46126</v>
      </c>
      <c r="AM332" t="s">
        <v>46127</v>
      </c>
      <c r="AN332" t="s">
        <v>48494</v>
      </c>
      <c r="AO332" t="s">
        <v>47076</v>
      </c>
      <c r="AP332" t="s">
        <v>46000</v>
      </c>
      <c r="AQ332" t="s">
        <v>48495</v>
      </c>
      <c r="AR332" t="s">
        <v>46145</v>
      </c>
      <c r="AS332" t="s">
        <v>46146</v>
      </c>
      <c r="AT332" t="s">
        <v>47078</v>
      </c>
      <c r="AU332" t="s">
        <v>46028</v>
      </c>
      <c r="AV332" t="s">
        <v>46148</v>
      </c>
      <c r="AW332" t="s">
        <v>46149</v>
      </c>
      <c r="AX332" t="s">
        <v>48294</v>
      </c>
      <c r="AY332" t="s">
        <v>48496</v>
      </c>
      <c r="AZ332" t="s">
        <v>46033</v>
      </c>
      <c r="BA332" t="s">
        <v>46136</v>
      </c>
      <c r="BB332" t="s">
        <v>46012</v>
      </c>
      <c r="BC332" t="s">
        <v>46572</v>
      </c>
      <c r="BD332" t="s">
        <v>48497</v>
      </c>
      <c r="BE332" t="s">
        <v>47083</v>
      </c>
    </row>
    <row r="333" spans="1:57" x14ac:dyDescent="0.2">
      <c r="A333" t="str">
        <f t="shared" ca="1" si="140"/>
        <v>{`_id`:`treyes_2017-10-24_18-37-09_-0500_Tue`,</v>
      </c>
      <c r="B333" t="str">
        <f t="shared" ca="1" si="141"/>
        <v>`_rev`:`1-9df5a6e4cfcfca0e328e4537cf734189`,</v>
      </c>
      <c r="C333" t="str">
        <f t="shared" ca="1" si="142"/>
        <v>`worksiteEncoded`:`KN_ODS_MNSHOP`,</v>
      </c>
      <c r="D333" t="str">
        <f t="shared" ca="1" si="143"/>
        <v>`client`:`KN`,</v>
      </c>
      <c r="E333" t="str">
        <f t="shared" ca="1" si="144"/>
        <v>`location`:`ODS`,</v>
      </c>
      <c r="F333" t="str">
        <f t="shared" ca="1" si="145"/>
        <v>`locID`:`MNSHOP`,</v>
      </c>
      <c r="G333" t="str">
        <f t="shared" ca="1" si="146"/>
        <v>`username`:`treyes`,</v>
      </c>
      <c r="H333" t="str">
        <f t="shared" ca="1" si="147"/>
        <v>`lastName`:`Reyes`,</v>
      </c>
      <c r="I333" t="str">
        <f t="shared" ca="1" si="148"/>
        <v>`firstName`:`Tommy`,</v>
      </c>
      <c r="J333" t="str">
        <f t="shared" ca="1" si="149"/>
        <v>`technician`:`Reyes, Tommy`,</v>
      </c>
      <c r="K333" t="str">
        <f t="shared" ca="1" si="150"/>
        <v>`timeStampM`:`2017-10-24T18:37:09-05:00`,</v>
      </c>
      <c r="L333" t="str">
        <f t="shared" ca="1" si="151"/>
        <v>`shiftSerial`:`43026_06`,</v>
      </c>
      <c r="M333" t="str">
        <f t="shared" ca="1" si="152"/>
        <v>`siteUid`:521887,</v>
      </c>
      <c r="N333" t="str">
        <f t="shared" ca="1" si="153"/>
        <v>`timeStamp`:43032.7758086458,</v>
      </c>
      <c r="O333" t="str">
        <f t="shared" ca="1" si="154"/>
        <v>`payrollPeriod`:43026,</v>
      </c>
      <c r="P333" t="str">
        <f t="shared" ca="1" si="155"/>
        <v>`payroll_Period`:43026,</v>
      </c>
      <c r="Q333" t="str">
        <f t="shared" ca="1" si="156"/>
        <v>`rprtDate`:43031,</v>
      </c>
      <c r="R333" t="str">
        <f t="shared" ca="1" si="157"/>
        <v>`ts`:0.4375,</v>
      </c>
      <c r="S333" t="str">
        <f t="shared" ca="1" si="158"/>
        <v>`te`:0.583333333333333,</v>
      </c>
      <c r="T333" t="str">
        <f t="shared" ca="1" si="159"/>
        <v>`repairHrs`:3.5,</v>
      </c>
      <c r="U333" t="str">
        <f t="shared" ca="1" si="160"/>
        <v>`timeStarts`:`2017-10-23T10:30:00-05:00`,</v>
      </c>
      <c r="V333" t="str">
        <f t="shared" ca="1" si="161"/>
        <v>`timeEnds`:`2017-10-23T14:00:00-05:00`,</v>
      </c>
      <c r="W333" t="str">
        <f t="shared" ca="1" si="162"/>
        <v>`shift`:`AM`,</v>
      </c>
      <c r="X333" t="str">
        <f t="shared" ca="1" si="163"/>
        <v>`shiftStartTime`:`7`,</v>
      </c>
      <c r="Y333" t="str">
        <f t="shared" ca="1" si="164"/>
        <v>`wONum`:`KNSHOP`,</v>
      </c>
      <c r="Z333" t="str">
        <f t="shared" ca="1" si="165"/>
        <v>`uNum`:`10070`,</v>
      </c>
      <c r="AA333" t="str">
        <f t="shared" ca="1" si="166"/>
        <v>`notes`:`Top off all flids  change out  tempature guage and coolant boot`,</v>
      </c>
      <c r="AB333" t="str">
        <f t="shared" ca="1" si="167"/>
        <v>`shift_Serial`:`43026_06`},</v>
      </c>
      <c r="AD333" t="s">
        <v>48498</v>
      </c>
      <c r="AE333" t="s">
        <v>48499</v>
      </c>
      <c r="AF333" t="s">
        <v>45990</v>
      </c>
      <c r="AG333" t="s">
        <v>45991</v>
      </c>
      <c r="AH333" t="s">
        <v>45992</v>
      </c>
      <c r="AI333" t="s">
        <v>45993</v>
      </c>
      <c r="AJ333" t="s">
        <v>45994</v>
      </c>
      <c r="AK333" t="s">
        <v>45995</v>
      </c>
      <c r="AL333" t="s">
        <v>45996</v>
      </c>
      <c r="AM333" t="s">
        <v>45997</v>
      </c>
      <c r="AN333" t="s">
        <v>48500</v>
      </c>
      <c r="AO333" t="s">
        <v>46711</v>
      </c>
      <c r="AP333" t="s">
        <v>46000</v>
      </c>
      <c r="AQ333" t="s">
        <v>48501</v>
      </c>
      <c r="AR333" t="s">
        <v>46145</v>
      </c>
      <c r="AS333" t="s">
        <v>46146</v>
      </c>
      <c r="AT333" t="s">
        <v>46713</v>
      </c>
      <c r="AU333" t="s">
        <v>48502</v>
      </c>
      <c r="AV333" t="s">
        <v>46184</v>
      </c>
      <c r="AW333" t="s">
        <v>46715</v>
      </c>
      <c r="AX333" t="s">
        <v>48503</v>
      </c>
      <c r="AY333" t="s">
        <v>48504</v>
      </c>
      <c r="AZ333" t="s">
        <v>46010</v>
      </c>
      <c r="BA333" t="s">
        <v>46011</v>
      </c>
      <c r="BB333" t="s">
        <v>46012</v>
      </c>
      <c r="BC333" t="s">
        <v>48382</v>
      </c>
      <c r="BD333" t="s">
        <v>48505</v>
      </c>
      <c r="BE333" t="s">
        <v>46719</v>
      </c>
    </row>
    <row r="334" spans="1:57" x14ac:dyDescent="0.2">
      <c r="A334" t="str">
        <f t="shared" ca="1" si="140"/>
        <v>{`_id`:`storrestrejo_2017-10-31_06-59-10_-0500_Tue`,</v>
      </c>
      <c r="B334" t="str">
        <f t="shared" ca="1" si="141"/>
        <v>`_rev`:`1-9d723944fb2bad50e1dc8df9421ad13a`,</v>
      </c>
      <c r="C334" t="str">
        <f t="shared" ca="1" si="142"/>
        <v>`worksiteEncoded`:`KN_ODS_MNSHOP`,</v>
      </c>
      <c r="D334" t="str">
        <f t="shared" ca="1" si="143"/>
        <v>`client`:`KN`,</v>
      </c>
      <c r="E334" t="str">
        <f t="shared" ca="1" si="144"/>
        <v>`location`:`ODS`,</v>
      </c>
      <c r="F334" t="str">
        <f t="shared" ca="1" si="145"/>
        <v>`locID`:`MNSHOP`,</v>
      </c>
      <c r="G334" t="str">
        <f t="shared" ca="1" si="146"/>
        <v>`username`:`storrestrejo`,</v>
      </c>
      <c r="H334" t="str">
        <f t="shared" ca="1" si="147"/>
        <v>`lastName`:`Torres Trejo`,</v>
      </c>
      <c r="I334" t="str">
        <f t="shared" ca="1" si="148"/>
        <v>`firstName`:`Servando`,</v>
      </c>
      <c r="J334" t="str">
        <f t="shared" ca="1" si="149"/>
        <v>`technician`:`Torres Trejo, Servando`,</v>
      </c>
      <c r="K334" t="str">
        <f t="shared" ca="1" si="150"/>
        <v>`timeStampM`:`2017-10-31T06:59:10-05:00`,</v>
      </c>
      <c r="L334" t="str">
        <f t="shared" ca="1" si="151"/>
        <v>`shiftSerial`:`43033_06`,</v>
      </c>
      <c r="M334" t="str">
        <f t="shared" ca="1" si="152"/>
        <v>`siteUid`:521887,</v>
      </c>
      <c r="N334" t="str">
        <f t="shared" ca="1" si="153"/>
        <v>`timeStamp`:43039.2910880093,</v>
      </c>
      <c r="O334" t="str">
        <f t="shared" ca="1" si="154"/>
        <v>`payrollPeriod`:43033,</v>
      </c>
      <c r="P334" t="str">
        <f t="shared" ca="1" si="155"/>
        <v>`payroll_Period`:43033,</v>
      </c>
      <c r="Q334" t="str">
        <f t="shared" ca="1" si="156"/>
        <v>`rprtDate`:43038,</v>
      </c>
      <c r="R334" t="str">
        <f t="shared" ca="1" si="157"/>
        <v>`ts`:0.125,</v>
      </c>
      <c r="S334" t="str">
        <f t="shared" ca="1" si="158"/>
        <v>`te`:0.208333333333333,</v>
      </c>
      <c r="T334" t="str">
        <f t="shared" ca="1" si="159"/>
        <v>`repairHrs`:2,</v>
      </c>
      <c r="U334" t="str">
        <f t="shared" ca="1" si="160"/>
        <v>`timeStarts`:`2017-10-31T03:00:00-05:00`,</v>
      </c>
      <c r="V334" t="str">
        <f t="shared" ca="1" si="161"/>
        <v>`timeEnds`:`2017-10-31T05:00:00-05:00`,</v>
      </c>
      <c r="W334" t="str">
        <f t="shared" ca="1" si="162"/>
        <v>`shift`:`PM`,</v>
      </c>
      <c r="X334" t="str">
        <f t="shared" ca="1" si="163"/>
        <v>`shiftStartTime`:`6`,</v>
      </c>
      <c r="Y334" t="str">
        <f t="shared" ca="1" si="164"/>
        <v>`wONum`:`KNSHOP`,</v>
      </c>
      <c r="Z334" t="str">
        <f t="shared" ca="1" si="165"/>
        <v>`uNum`:`5111430`,</v>
      </c>
      <c r="AA334" t="str">
        <f t="shared" ca="1" si="166"/>
        <v>`notes`:`Lineas de grasa`,</v>
      </c>
      <c r="AB334" t="str">
        <f t="shared" ca="1" si="167"/>
        <v>`shift_Serial`:`43033_06`},</v>
      </c>
      <c r="AD334" t="s">
        <v>48506</v>
      </c>
      <c r="AE334" t="s">
        <v>48507</v>
      </c>
      <c r="AF334" t="s">
        <v>45990</v>
      </c>
      <c r="AG334" t="s">
        <v>45991</v>
      </c>
      <c r="AH334" t="s">
        <v>45992</v>
      </c>
      <c r="AI334" t="s">
        <v>45993</v>
      </c>
      <c r="AJ334" t="s">
        <v>46413</v>
      </c>
      <c r="AK334" t="s">
        <v>46414</v>
      </c>
      <c r="AL334" t="s">
        <v>46415</v>
      </c>
      <c r="AM334" t="s">
        <v>46416</v>
      </c>
      <c r="AN334" t="s">
        <v>48508</v>
      </c>
      <c r="AO334" t="s">
        <v>46458</v>
      </c>
      <c r="AP334" t="s">
        <v>46000</v>
      </c>
      <c r="AQ334" t="s">
        <v>48509</v>
      </c>
      <c r="AR334" t="s">
        <v>46002</v>
      </c>
      <c r="AS334" t="s">
        <v>46003</v>
      </c>
      <c r="AT334" t="s">
        <v>46460</v>
      </c>
      <c r="AU334" t="s">
        <v>46866</v>
      </c>
      <c r="AV334" t="s">
        <v>46051</v>
      </c>
      <c r="AW334" t="s">
        <v>46116</v>
      </c>
      <c r="AX334" t="s">
        <v>47070</v>
      </c>
      <c r="AY334" t="s">
        <v>46462</v>
      </c>
      <c r="AZ334" t="s">
        <v>46033</v>
      </c>
      <c r="BA334" t="s">
        <v>46034</v>
      </c>
      <c r="BB334" t="s">
        <v>46012</v>
      </c>
      <c r="BC334" t="s">
        <v>47071</v>
      </c>
      <c r="BD334" t="s">
        <v>48510</v>
      </c>
      <c r="BE334" t="s">
        <v>46465</v>
      </c>
    </row>
    <row r="335" spans="1:57" x14ac:dyDescent="0.2">
      <c r="A335" t="str">
        <f t="shared" ca="1" si="140"/>
        <v>{`_id`:`hmarce_2017-10-24_18-11-46_-0500_Tue`,</v>
      </c>
      <c r="B335" t="str">
        <f t="shared" ca="1" si="141"/>
        <v>`_rev`:`1-9b2325da36708f6c66719a3e6614cb76`,</v>
      </c>
      <c r="C335" t="str">
        <f t="shared" ca="1" si="142"/>
        <v>`worksiteEncoded`:`KN_ODS_MNSHOP`,</v>
      </c>
      <c r="D335" t="str">
        <f t="shared" ca="1" si="143"/>
        <v>`client`:`KN`,</v>
      </c>
      <c r="E335" t="str">
        <f t="shared" ca="1" si="144"/>
        <v>`location`:`ODS`,</v>
      </c>
      <c r="F335" t="str">
        <f t="shared" ca="1" si="145"/>
        <v>`locID`:`MNSHOP`,</v>
      </c>
      <c r="G335" t="str">
        <f t="shared" ca="1" si="146"/>
        <v>`username`:`hmarce`,</v>
      </c>
      <c r="H335" t="str">
        <f t="shared" ca="1" si="147"/>
        <v>`lastName`:`Arce`,</v>
      </c>
      <c r="I335" t="str">
        <f t="shared" ca="1" si="148"/>
        <v>`firstName`:`Hector`,</v>
      </c>
      <c r="J335" t="str">
        <f t="shared" ca="1" si="149"/>
        <v>`technician`:`Arce, Hector`,</v>
      </c>
      <c r="K335" t="str">
        <f t="shared" ca="1" si="150"/>
        <v>`timeStampM`:`2017-10-24T18:11:46-05:00`,</v>
      </c>
      <c r="L335" t="str">
        <f t="shared" ca="1" si="151"/>
        <v>`shiftSerial`:`43026_07`,</v>
      </c>
      <c r="M335" t="str">
        <f t="shared" ca="1" si="152"/>
        <v>`siteUid`:521887,</v>
      </c>
      <c r="N335" t="str">
        <f t="shared" ca="1" si="153"/>
        <v>`timeStamp`:43032.7581750116,</v>
      </c>
      <c r="O335" t="str">
        <f t="shared" ca="1" si="154"/>
        <v>`payrollPeriod`:43026,</v>
      </c>
      <c r="P335" t="str">
        <f t="shared" ca="1" si="155"/>
        <v>`payroll_Period`:43026,</v>
      </c>
      <c r="Q335" t="str">
        <f t="shared" ca="1" si="156"/>
        <v>`rprtDate`:43032,</v>
      </c>
      <c r="R335" t="str">
        <f t="shared" ca="1" si="157"/>
        <v>`ts`:0.625,</v>
      </c>
      <c r="S335" t="str">
        <f t="shared" ca="1" si="158"/>
        <v>`te`:0.708333333333333,</v>
      </c>
      <c r="T335" t="str">
        <f t="shared" ca="1" si="159"/>
        <v>`repairHrs`:2,</v>
      </c>
      <c r="U335" t="str">
        <f t="shared" ca="1" si="160"/>
        <v>`timeStarts`:`2017-10-24T15:00:00-05:00`,</v>
      </c>
      <c r="V335" t="str">
        <f t="shared" ca="1" si="161"/>
        <v>`timeEnds`:`2017-10-24T17:00:00-05:00`,</v>
      </c>
      <c r="W335" t="str">
        <f t="shared" ca="1" si="162"/>
        <v>`shift`:`AM`,</v>
      </c>
      <c r="X335" t="str">
        <f t="shared" ca="1" si="163"/>
        <v>`shiftStartTime`:`6`,</v>
      </c>
      <c r="Y335" t="str">
        <f t="shared" ca="1" si="164"/>
        <v>`wONum`:`KNSHOP`,</v>
      </c>
      <c r="Z335" t="str">
        <f t="shared" ca="1" si="165"/>
        <v>`uNum`:`620129`,</v>
      </c>
      <c r="AA335" t="str">
        <f t="shared" ca="1" si="166"/>
        <v>`notes`:`Wash unit`,</v>
      </c>
      <c r="AB335" t="str">
        <f t="shared" ca="1" si="167"/>
        <v>`shift_Serial`:`43026_07`},</v>
      </c>
      <c r="AD335" t="s">
        <v>48511</v>
      </c>
      <c r="AE335" t="s">
        <v>48512</v>
      </c>
      <c r="AF335" t="s">
        <v>45990</v>
      </c>
      <c r="AG335" t="s">
        <v>45991</v>
      </c>
      <c r="AH335" t="s">
        <v>45992</v>
      </c>
      <c r="AI335" t="s">
        <v>45993</v>
      </c>
      <c r="AJ335" t="s">
        <v>46191</v>
      </c>
      <c r="AK335" t="s">
        <v>46192</v>
      </c>
      <c r="AL335" t="s">
        <v>46193</v>
      </c>
      <c r="AM335" t="s">
        <v>46194</v>
      </c>
      <c r="AN335" t="s">
        <v>48513</v>
      </c>
      <c r="AO335" t="s">
        <v>47076</v>
      </c>
      <c r="AP335" t="s">
        <v>46000</v>
      </c>
      <c r="AQ335" t="s">
        <v>48514</v>
      </c>
      <c r="AR335" t="s">
        <v>46145</v>
      </c>
      <c r="AS335" t="s">
        <v>46146</v>
      </c>
      <c r="AT335" t="s">
        <v>47078</v>
      </c>
      <c r="AU335" t="s">
        <v>46271</v>
      </c>
      <c r="AV335" t="s">
        <v>46074</v>
      </c>
      <c r="AW335" t="s">
        <v>46116</v>
      </c>
      <c r="AX335" t="s">
        <v>48515</v>
      </c>
      <c r="AY335" t="s">
        <v>47337</v>
      </c>
      <c r="AZ335" t="s">
        <v>46010</v>
      </c>
      <c r="BA335" t="s">
        <v>46034</v>
      </c>
      <c r="BB335" t="s">
        <v>46012</v>
      </c>
      <c r="BC335" t="s">
        <v>48516</v>
      </c>
      <c r="BD335" t="s">
        <v>48517</v>
      </c>
      <c r="BE335" t="s">
        <v>47083</v>
      </c>
    </row>
    <row r="336" spans="1:57" x14ac:dyDescent="0.2">
      <c r="A336" t="str">
        <f t="shared" ca="1" si="140"/>
        <v>{`_id`:`arrow_2017-10-17_08-30-06_-0500_Tue`,</v>
      </c>
      <c r="B336" t="str">
        <f t="shared" ca="1" si="141"/>
        <v>`_rev`:`1-9afc9739b2b43622bc51d7734faccbc8`,</v>
      </c>
      <c r="C336" t="str">
        <f t="shared" ca="1" si="142"/>
        <v>`worksiteEncoded`:`KN_ODS_MNSHOP`,</v>
      </c>
      <c r="D336" t="str">
        <f t="shared" ca="1" si="143"/>
        <v>`client`:`KN`,</v>
      </c>
      <c r="E336" t="str">
        <f t="shared" ca="1" si="144"/>
        <v>`location`:`ODS`,</v>
      </c>
      <c r="F336" t="str">
        <f t="shared" ca="1" si="145"/>
        <v>`locID`:`MNSHOP`,</v>
      </c>
      <c r="G336" t="str">
        <f t="shared" ca="1" si="146"/>
        <v>`username`:`arrow`,</v>
      </c>
      <c r="H336" t="str">
        <f t="shared" ca="1" si="147"/>
        <v>`lastName`:`Rodriguez`,</v>
      </c>
      <c r="I336" t="str">
        <f t="shared" ca="1" si="148"/>
        <v>`firstName`:`Fernando`,</v>
      </c>
      <c r="J336" t="str">
        <f t="shared" ca="1" si="149"/>
        <v>`technician`:`Rodriguez, Fernando`,</v>
      </c>
      <c r="K336" t="str">
        <f t="shared" ca="1" si="150"/>
        <v>`timeStampM`:`2017-10-17T08:30:06-05:00`,</v>
      </c>
      <c r="L336" t="str">
        <f t="shared" ca="1" si="151"/>
        <v>`shiftSerial`:`43019_04`,</v>
      </c>
      <c r="M336" t="str">
        <f t="shared" ca="1" si="152"/>
        <v>`siteUid`:521887,</v>
      </c>
      <c r="N336" t="str">
        <f t="shared" ca="1" si="153"/>
        <v>`timeStamp`:43025.3542450579,</v>
      </c>
      <c r="O336" t="str">
        <f t="shared" ca="1" si="154"/>
        <v>`payrollPeriod`:43019,</v>
      </c>
      <c r="P336" t="str">
        <f t="shared" ca="1" si="155"/>
        <v>`payroll_Period`:43019,</v>
      </c>
      <c r="Q336" t="str">
        <f t="shared" ca="1" si="156"/>
        <v>`rprtDate`:43022,</v>
      </c>
      <c r="R336" t="str">
        <f t="shared" ca="1" si="157"/>
        <v>`ts`:0.0416666666666667,</v>
      </c>
      <c r="S336" t="str">
        <f t="shared" ca="1" si="158"/>
        <v>`te`:0.208333333333333,</v>
      </c>
      <c r="T336" t="str">
        <f t="shared" ca="1" si="159"/>
        <v>`repairHrs`:4,</v>
      </c>
      <c r="U336" t="str">
        <f t="shared" ca="1" si="160"/>
        <v>`timeStarts`:`2017-10-15T01:00:00-05:00`,</v>
      </c>
      <c r="V336" t="str">
        <f t="shared" ca="1" si="161"/>
        <v>`timeEnds`:`2017-10-15T05:00:00-05:00`,</v>
      </c>
      <c r="W336" t="str">
        <f t="shared" ca="1" si="162"/>
        <v>`shift`:`PM`,</v>
      </c>
      <c r="X336" t="str">
        <f t="shared" ca="1" si="163"/>
        <v>`shiftStartTime`:`7`,</v>
      </c>
      <c r="Y336" t="str">
        <f t="shared" ca="1" si="164"/>
        <v>`wONum`:`KNSHOP`,</v>
      </c>
      <c r="Z336" t="str">
        <f t="shared" ca="1" si="165"/>
        <v>`uNum`:`508657`,</v>
      </c>
      <c r="AA336" t="str">
        <f t="shared" ca="1" si="166"/>
        <v>`notes`:`Instalar escape del fluid end`,</v>
      </c>
      <c r="AB336" t="str">
        <f t="shared" ca="1" si="167"/>
        <v>`shift_Serial`:`43019_04`},</v>
      </c>
      <c r="AD336" t="s">
        <v>48518</v>
      </c>
      <c r="AE336" t="s">
        <v>48519</v>
      </c>
      <c r="AF336" t="s">
        <v>45990</v>
      </c>
      <c r="AG336" t="s">
        <v>45991</v>
      </c>
      <c r="AH336" t="s">
        <v>45992</v>
      </c>
      <c r="AI336" t="s">
        <v>45993</v>
      </c>
      <c r="AJ336" t="s">
        <v>46288</v>
      </c>
      <c r="AK336" t="s">
        <v>46125</v>
      </c>
      <c r="AL336" t="s">
        <v>46289</v>
      </c>
      <c r="AM336" t="s">
        <v>46290</v>
      </c>
      <c r="AN336" t="s">
        <v>48520</v>
      </c>
      <c r="AO336" t="s">
        <v>46597</v>
      </c>
      <c r="AP336" t="s">
        <v>46000</v>
      </c>
      <c r="AQ336" t="s">
        <v>48521</v>
      </c>
      <c r="AR336" t="s">
        <v>46085</v>
      </c>
      <c r="AS336" t="s">
        <v>46086</v>
      </c>
      <c r="AT336" t="s">
        <v>46599</v>
      </c>
      <c r="AU336" t="s">
        <v>46497</v>
      </c>
      <c r="AV336" t="s">
        <v>46051</v>
      </c>
      <c r="AW336" t="s">
        <v>46089</v>
      </c>
      <c r="AX336" t="s">
        <v>48522</v>
      </c>
      <c r="AY336" t="s">
        <v>46601</v>
      </c>
      <c r="AZ336" t="s">
        <v>46033</v>
      </c>
      <c r="BA336" t="s">
        <v>46011</v>
      </c>
      <c r="BB336" t="s">
        <v>46012</v>
      </c>
      <c r="BC336" t="s">
        <v>48523</v>
      </c>
      <c r="BD336" t="s">
        <v>47065</v>
      </c>
      <c r="BE336" t="s">
        <v>46603</v>
      </c>
    </row>
    <row r="337" spans="1:57" x14ac:dyDescent="0.2">
      <c r="A337" t="str">
        <f t="shared" ca="1" si="140"/>
        <v>{`_id`:`scabrera_2017-11-07_00-41-07_-0600_Tue`,</v>
      </c>
      <c r="B337" t="str">
        <f t="shared" ca="1" si="141"/>
        <v>`_rev`:`1-9a9e84a1ea825174b29c4daa61e63955`,</v>
      </c>
      <c r="C337" t="str">
        <f t="shared" ca="1" si="142"/>
        <v>`worksiteEncoded`:`KN_ODS_MNSHOP`,</v>
      </c>
      <c r="D337" t="str">
        <f t="shared" ca="1" si="143"/>
        <v>`client`:`KN`,</v>
      </c>
      <c r="E337" t="str">
        <f t="shared" ca="1" si="144"/>
        <v>`location`:`ODS`,</v>
      </c>
      <c r="F337" t="str">
        <f t="shared" ca="1" si="145"/>
        <v>`locID`:`MNSHOP`,</v>
      </c>
      <c r="G337" t="str">
        <f t="shared" ca="1" si="146"/>
        <v>`username`:`scabrera`,</v>
      </c>
      <c r="H337" t="str">
        <f t="shared" ca="1" si="147"/>
        <v>`lastName`:`Cabrera`,</v>
      </c>
      <c r="I337" t="str">
        <f t="shared" ca="1" si="148"/>
        <v>`firstName`:`Sergio`,</v>
      </c>
      <c r="J337" t="str">
        <f t="shared" ca="1" si="149"/>
        <v>`technician`:`Cabrera, Sergio`,</v>
      </c>
      <c r="K337" t="str">
        <f t="shared" ca="1" si="150"/>
        <v>`timeStampM`:`2017-11-07T00:41:07-06:00`,</v>
      </c>
      <c r="L337" t="str">
        <f t="shared" ca="1" si="151"/>
        <v>`shiftSerial`:`43040_03`,</v>
      </c>
      <c r="M337" t="str">
        <f t="shared" ca="1" si="152"/>
        <v>`siteUid`:521887,</v>
      </c>
      <c r="N337" t="str">
        <f t="shared" ca="1" si="153"/>
        <v>`timeStamp`:43046.0285544444,</v>
      </c>
      <c r="O337" t="str">
        <f t="shared" ca="1" si="154"/>
        <v>`payrollPeriod`:43040,</v>
      </c>
      <c r="P337" t="str">
        <f t="shared" ca="1" si="155"/>
        <v>`payroll_Period`:43040,</v>
      </c>
      <c r="Q337" t="str">
        <f t="shared" ca="1" si="156"/>
        <v>`rprtDate`:43042,</v>
      </c>
      <c r="R337" t="str">
        <f t="shared" ca="1" si="157"/>
        <v>`ts`:0.75,</v>
      </c>
      <c r="S337" t="str">
        <f t="shared" ca="1" si="158"/>
        <v>`te`:0.875,</v>
      </c>
      <c r="T337" t="str">
        <f t="shared" ca="1" si="159"/>
        <v>`repairHrs`:3,</v>
      </c>
      <c r="U337" t="str">
        <f t="shared" ca="1" si="160"/>
        <v>`timeStarts`:`2017-11-03T18:00:00-05:00`,</v>
      </c>
      <c r="V337" t="str">
        <f t="shared" ca="1" si="161"/>
        <v>`timeEnds`:`2017-11-03T21:00:00-05:00`,</v>
      </c>
      <c r="W337" t="str">
        <f t="shared" ca="1" si="162"/>
        <v>`shift`:`PM`,</v>
      </c>
      <c r="X337" t="str">
        <f t="shared" ca="1" si="163"/>
        <v>`shiftStartTime`:`null`,</v>
      </c>
      <c r="Y337" t="str">
        <f t="shared" ca="1" si="164"/>
        <v>`wONum`:`KNSHOP`,</v>
      </c>
      <c r="Z337" t="str">
        <f t="shared" ca="1" si="165"/>
        <v>`uNum`:`3122286`,</v>
      </c>
      <c r="AA337" t="str">
        <f t="shared" ca="1" si="166"/>
        <v>`notes`:`Perform checklist`,</v>
      </c>
      <c r="AB337" t="str">
        <f t="shared" ca="1" si="167"/>
        <v>`shift_Serial`:`43040_03`},</v>
      </c>
      <c r="AD337" t="s">
        <v>48524</v>
      </c>
      <c r="AE337" t="s">
        <v>48525</v>
      </c>
      <c r="AF337" t="s">
        <v>45990</v>
      </c>
      <c r="AG337" t="s">
        <v>45991</v>
      </c>
      <c r="AH337" t="s">
        <v>45992</v>
      </c>
      <c r="AI337" t="s">
        <v>45993</v>
      </c>
      <c r="AJ337" t="s">
        <v>46228</v>
      </c>
      <c r="AK337" t="s">
        <v>46229</v>
      </c>
      <c r="AL337" t="s">
        <v>46230</v>
      </c>
      <c r="AM337" t="s">
        <v>46231</v>
      </c>
      <c r="AN337" t="s">
        <v>48526</v>
      </c>
      <c r="AO337" t="s">
        <v>46195</v>
      </c>
      <c r="AP337" t="s">
        <v>46000</v>
      </c>
      <c r="AQ337" t="s">
        <v>48527</v>
      </c>
      <c r="AR337" t="s">
        <v>46047</v>
      </c>
      <c r="AS337" t="s">
        <v>46048</v>
      </c>
      <c r="AT337" t="s">
        <v>46197</v>
      </c>
      <c r="AU337" t="s">
        <v>46028</v>
      </c>
      <c r="AV337" t="s">
        <v>46514</v>
      </c>
      <c r="AW337" t="s">
        <v>46160</v>
      </c>
      <c r="AX337" t="s">
        <v>46799</v>
      </c>
      <c r="AY337" t="s">
        <v>46800</v>
      </c>
      <c r="AZ337" t="s">
        <v>46033</v>
      </c>
      <c r="BA337" t="s">
        <v>46238</v>
      </c>
      <c r="BB337" t="s">
        <v>46012</v>
      </c>
      <c r="BC337" t="s">
        <v>47375</v>
      </c>
      <c r="BD337" t="s">
        <v>47561</v>
      </c>
      <c r="BE337" t="s">
        <v>46203</v>
      </c>
    </row>
    <row r="338" spans="1:57" x14ac:dyDescent="0.2">
      <c r="A338" t="str">
        <f t="shared" ca="1" si="140"/>
        <v>{`_id`:`arrow_2017-10-31_19-17-27_-0500_Tue`,</v>
      </c>
      <c r="B338" t="str">
        <f t="shared" ca="1" si="141"/>
        <v>`_rev`:`1-9a3329e822dd8781713f01a3df8bbc88`,</v>
      </c>
      <c r="C338" t="str">
        <f t="shared" ca="1" si="142"/>
        <v>`worksiteEncoded`:`KN_ODS_MNSHOP`,</v>
      </c>
      <c r="D338" t="str">
        <f t="shared" ca="1" si="143"/>
        <v>`client`:`KN`,</v>
      </c>
      <c r="E338" t="str">
        <f t="shared" ca="1" si="144"/>
        <v>`location`:`ODS`,</v>
      </c>
      <c r="F338" t="str">
        <f t="shared" ca="1" si="145"/>
        <v>`locID`:`MNSHOP`,</v>
      </c>
      <c r="G338" t="str">
        <f t="shared" ca="1" si="146"/>
        <v>`username`:`arrow`,</v>
      </c>
      <c r="H338" t="str">
        <f t="shared" ca="1" si="147"/>
        <v>`lastName`:`Rodriguez`,</v>
      </c>
      <c r="I338" t="str">
        <f t="shared" ca="1" si="148"/>
        <v>`firstName`:`Fernando`,</v>
      </c>
      <c r="J338" t="str">
        <f t="shared" ca="1" si="149"/>
        <v>`technician`:`Rodriguez, Fernando`,</v>
      </c>
      <c r="K338" t="str">
        <f t="shared" ca="1" si="150"/>
        <v>`timeStampM`:`2017-10-31T19:17:27-05:00`,</v>
      </c>
      <c r="L338" t="str">
        <f t="shared" ca="1" si="151"/>
        <v>`shiftSerial`:`43033_04`,</v>
      </c>
      <c r="M338" t="str">
        <f t="shared" ca="1" si="152"/>
        <v>`siteUid`:521887,</v>
      </c>
      <c r="N338" t="str">
        <f t="shared" ca="1" si="153"/>
        <v>`timeStamp`:43039.8037908912,</v>
      </c>
      <c r="O338" t="str">
        <f t="shared" ca="1" si="154"/>
        <v>`payrollPeriod`:43033,</v>
      </c>
      <c r="P338" t="str">
        <f t="shared" ca="1" si="155"/>
        <v>`payroll_Period`:43033,</v>
      </c>
      <c r="Q338" t="str">
        <f t="shared" ca="1" si="156"/>
        <v>`rprtDate`:43036,</v>
      </c>
      <c r="R338" t="str">
        <f t="shared" ca="1" si="157"/>
        <v>`ts`:0.166666666666667,</v>
      </c>
      <c r="S338" t="str">
        <f t="shared" ca="1" si="158"/>
        <v>`te`:0.208333333333333,</v>
      </c>
      <c r="T338" t="str">
        <f t="shared" ca="1" si="159"/>
        <v>`repairHrs`:1,</v>
      </c>
      <c r="U338" t="str">
        <f t="shared" ca="1" si="160"/>
        <v>`timeStarts`:`2017-10-29T04:00:00-05:00`,</v>
      </c>
      <c r="V338" t="str">
        <f t="shared" ca="1" si="161"/>
        <v>`timeEnds`:`2017-10-29T05:00:00-05:00`,</v>
      </c>
      <c r="W338" t="str">
        <f t="shared" ca="1" si="162"/>
        <v>`shift`:`PM`,</v>
      </c>
      <c r="X338" t="str">
        <f t="shared" ca="1" si="163"/>
        <v>`shiftStartTime`:`7`,</v>
      </c>
      <c r="Y338" t="str">
        <f t="shared" ca="1" si="164"/>
        <v>`wONum`:`KNSHOP`,</v>
      </c>
      <c r="Z338" t="str">
        <f t="shared" ca="1" si="165"/>
        <v>`uNum`:`SHOP`,</v>
      </c>
      <c r="AA338" t="str">
        <f t="shared" ca="1" si="166"/>
        <v>`notes`:`Limpieza de taller`,</v>
      </c>
      <c r="AB338" t="str">
        <f t="shared" ca="1" si="167"/>
        <v>`shift_Serial`:`43033_04`},</v>
      </c>
      <c r="AD338" t="s">
        <v>48528</v>
      </c>
      <c r="AE338" t="s">
        <v>48529</v>
      </c>
      <c r="AF338" t="s">
        <v>45990</v>
      </c>
      <c r="AG338" t="s">
        <v>45991</v>
      </c>
      <c r="AH338" t="s">
        <v>45992</v>
      </c>
      <c r="AI338" t="s">
        <v>45993</v>
      </c>
      <c r="AJ338" t="s">
        <v>46288</v>
      </c>
      <c r="AK338" t="s">
        <v>46125</v>
      </c>
      <c r="AL338" t="s">
        <v>46289</v>
      </c>
      <c r="AM338" t="s">
        <v>46290</v>
      </c>
      <c r="AN338" t="s">
        <v>48530</v>
      </c>
      <c r="AO338" t="s">
        <v>47401</v>
      </c>
      <c r="AP338" t="s">
        <v>46000</v>
      </c>
      <c r="AQ338" t="s">
        <v>48531</v>
      </c>
      <c r="AR338" t="s">
        <v>46002</v>
      </c>
      <c r="AS338" t="s">
        <v>46003</v>
      </c>
      <c r="AT338" t="s">
        <v>47403</v>
      </c>
      <c r="AU338" t="s">
        <v>46378</v>
      </c>
      <c r="AV338" t="s">
        <v>46051</v>
      </c>
      <c r="AW338" t="s">
        <v>46338</v>
      </c>
      <c r="AX338" t="s">
        <v>48532</v>
      </c>
      <c r="AY338" t="s">
        <v>48533</v>
      </c>
      <c r="AZ338" t="s">
        <v>46033</v>
      </c>
      <c r="BA338" t="s">
        <v>46011</v>
      </c>
      <c r="BB338" t="s">
        <v>46012</v>
      </c>
      <c r="BC338" t="s">
        <v>46274</v>
      </c>
      <c r="BD338" t="s">
        <v>48534</v>
      </c>
      <c r="BE338" t="s">
        <v>47408</v>
      </c>
    </row>
    <row r="339" spans="1:57" x14ac:dyDescent="0.2">
      <c r="A339" t="str">
        <f t="shared" ca="1" si="140"/>
        <v>{`_id`:`scabrera_2017-10-17_16-04-54_-0500_Tue`,</v>
      </c>
      <c r="B339" t="str">
        <f t="shared" ca="1" si="141"/>
        <v>`_rev`:`1-99aad276c2c4ee46dbeec17935d3dee8`,</v>
      </c>
      <c r="C339" t="str">
        <f t="shared" ca="1" si="142"/>
        <v>`worksiteEncoded`:`KN_ODS_MNSHOP`,</v>
      </c>
      <c r="D339" t="str">
        <f t="shared" ca="1" si="143"/>
        <v>`client`:`KN`,</v>
      </c>
      <c r="E339" t="str">
        <f t="shared" ca="1" si="144"/>
        <v>`location`:`ODS`,</v>
      </c>
      <c r="F339" t="str">
        <f t="shared" ca="1" si="145"/>
        <v>`locID`:`MNSHOP`,</v>
      </c>
      <c r="G339" t="str">
        <f t="shared" ca="1" si="146"/>
        <v>`username`:`scabrera`,</v>
      </c>
      <c r="H339" t="str">
        <f t="shared" ca="1" si="147"/>
        <v>`lastName`:`Cabrera`,</v>
      </c>
      <c r="I339" t="str">
        <f t="shared" ca="1" si="148"/>
        <v>`firstName`:`Sergio`,</v>
      </c>
      <c r="J339" t="str">
        <f t="shared" ca="1" si="149"/>
        <v>`technician`:`Cabrera, Sergio`,</v>
      </c>
      <c r="K339" t="str">
        <f t="shared" ca="1" si="150"/>
        <v>`timeStampM`:`2017-10-17T16:04:54-05:00`,</v>
      </c>
      <c r="L339" t="str">
        <f t="shared" ca="1" si="151"/>
        <v>`shiftSerial`:`43019_07`,</v>
      </c>
      <c r="M339" t="str">
        <f t="shared" ca="1" si="152"/>
        <v>`siteUid`:521887,</v>
      </c>
      <c r="N339" t="str">
        <f t="shared" ca="1" si="153"/>
        <v>`timeStamp`:43025.6700794213,</v>
      </c>
      <c r="O339" t="str">
        <f t="shared" ca="1" si="154"/>
        <v>`payrollPeriod`:43019,</v>
      </c>
      <c r="P339" t="str">
        <f t="shared" ca="1" si="155"/>
        <v>`payroll_Period`:43019,</v>
      </c>
      <c r="Q339" t="str">
        <f t="shared" ca="1" si="156"/>
        <v>`rprtDate`:43025,</v>
      </c>
      <c r="R339" t="str">
        <f t="shared" ca="1" si="157"/>
        <v>`ts`:0.75,</v>
      </c>
      <c r="S339" t="str">
        <f t="shared" ca="1" si="158"/>
        <v>`te`:0.833333333333333,</v>
      </c>
      <c r="T339" t="str">
        <f t="shared" ca="1" si="159"/>
        <v>`repairHrs`:2,</v>
      </c>
      <c r="U339" t="str">
        <f t="shared" ca="1" si="160"/>
        <v>`timeStarts`:`2017-10-17T18:00:00-05:00`,</v>
      </c>
      <c r="V339" t="str">
        <f t="shared" ca="1" si="161"/>
        <v>`timeEnds`:`2017-10-17T20:00:00-05:00`,</v>
      </c>
      <c r="W339" t="str">
        <f t="shared" ca="1" si="162"/>
        <v>`shift`:`PM`,</v>
      </c>
      <c r="X339" t="str">
        <f t="shared" ca="1" si="163"/>
        <v>`shiftStartTime`:`null`,</v>
      </c>
      <c r="Y339" t="str">
        <f t="shared" ca="1" si="164"/>
        <v>`wONum`:`KNSHOP`,</v>
      </c>
      <c r="Z339" t="str">
        <f t="shared" ca="1" si="165"/>
        <v>`uNum`:`507600`,</v>
      </c>
      <c r="AA339" t="str">
        <f t="shared" ca="1" si="166"/>
        <v>`notes`:`Perform checklist on unit`,</v>
      </c>
      <c r="AB339" t="str">
        <f t="shared" ca="1" si="167"/>
        <v>`shift_Serial`:`43019_07`},</v>
      </c>
      <c r="AD339" t="s">
        <v>48535</v>
      </c>
      <c r="AE339" t="s">
        <v>48536</v>
      </c>
      <c r="AF339" t="s">
        <v>45990</v>
      </c>
      <c r="AG339" t="s">
        <v>45991</v>
      </c>
      <c r="AH339" t="s">
        <v>45992</v>
      </c>
      <c r="AI339" t="s">
        <v>45993</v>
      </c>
      <c r="AJ339" t="s">
        <v>46228</v>
      </c>
      <c r="AK339" t="s">
        <v>46229</v>
      </c>
      <c r="AL339" t="s">
        <v>46230</v>
      </c>
      <c r="AM339" t="s">
        <v>46231</v>
      </c>
      <c r="AN339" t="s">
        <v>48537</v>
      </c>
      <c r="AO339" t="s">
        <v>46083</v>
      </c>
      <c r="AP339" t="s">
        <v>46000</v>
      </c>
      <c r="AQ339" t="s">
        <v>48538</v>
      </c>
      <c r="AR339" t="s">
        <v>46085</v>
      </c>
      <c r="AS339" t="s">
        <v>46086</v>
      </c>
      <c r="AT339" t="s">
        <v>46087</v>
      </c>
      <c r="AU339" t="s">
        <v>46028</v>
      </c>
      <c r="AV339" t="s">
        <v>46115</v>
      </c>
      <c r="AW339" t="s">
        <v>46116</v>
      </c>
      <c r="AX339" t="s">
        <v>46090</v>
      </c>
      <c r="AY339" t="s">
        <v>48539</v>
      </c>
      <c r="AZ339" t="s">
        <v>46033</v>
      </c>
      <c r="BA339" t="s">
        <v>46238</v>
      </c>
      <c r="BB339" t="s">
        <v>46012</v>
      </c>
      <c r="BC339" t="s">
        <v>47064</v>
      </c>
      <c r="BD339" t="s">
        <v>47198</v>
      </c>
      <c r="BE339" t="s">
        <v>46094</v>
      </c>
    </row>
    <row r="340" spans="1:57" x14ac:dyDescent="0.2">
      <c r="A340" t="str">
        <f t="shared" ca="1" si="140"/>
        <v>{`_id`:`eduardovela_2017-10-11_07-50-38_-0500_Wed`,</v>
      </c>
      <c r="B340" t="str">
        <f t="shared" ca="1" si="141"/>
        <v>`_rev`:`1-992841dca7cac7cfbf0a22e42c9e1dcb`,</v>
      </c>
      <c r="C340" t="str">
        <f t="shared" ca="1" si="142"/>
        <v>`worksiteEncoded`:`KN_ODS_MNSHOP`,</v>
      </c>
      <c r="D340" t="str">
        <f t="shared" ca="1" si="143"/>
        <v>`client`:`KN`,</v>
      </c>
      <c r="E340" t="str">
        <f t="shared" ca="1" si="144"/>
        <v>`location`:`ODS`,</v>
      </c>
      <c r="F340" t="str">
        <f t="shared" ca="1" si="145"/>
        <v>`locID`:`MNSHOP`,</v>
      </c>
      <c r="G340" t="str">
        <f t="shared" ca="1" si="146"/>
        <v>`username`:`eduardovela`,</v>
      </c>
      <c r="H340" t="str">
        <f t="shared" ca="1" si="147"/>
        <v>`lastName`:`Vela`,</v>
      </c>
      <c r="I340" t="str">
        <f t="shared" ca="1" si="148"/>
        <v>`firstName`:`Eduardo`,</v>
      </c>
      <c r="J340" t="str">
        <f t="shared" ca="1" si="149"/>
        <v>`technician`:`Vela, Eduardo`,</v>
      </c>
      <c r="K340" t="str">
        <f t="shared" ca="1" si="150"/>
        <v>`timeStampM`:`2017-10-11T07:50:38-05:00`,</v>
      </c>
      <c r="L340" t="str">
        <f t="shared" ca="1" si="151"/>
        <v>`shiftSerial`:`43012_02`,</v>
      </c>
      <c r="M340" t="str">
        <f t="shared" ca="1" si="152"/>
        <v>`siteUid`:521887,</v>
      </c>
      <c r="N340" t="str">
        <f t="shared" ca="1" si="153"/>
        <v>`timeStamp`:43019.3268313194,</v>
      </c>
      <c r="O340" t="str">
        <f t="shared" ca="1" si="154"/>
        <v>`payrollPeriod`:43012,</v>
      </c>
      <c r="P340" t="str">
        <f t="shared" ca="1" si="155"/>
        <v>`payroll_Period`:43012,</v>
      </c>
      <c r="Q340" t="str">
        <f t="shared" ca="1" si="156"/>
        <v>`rprtDate`:43013,</v>
      </c>
      <c r="R340" t="str">
        <f t="shared" ca="1" si="157"/>
        <v>`ts`:0.75,</v>
      </c>
      <c r="S340" t="str">
        <f t="shared" ca="1" si="158"/>
        <v>`te`:0.979166666666667,</v>
      </c>
      <c r="T340" t="str">
        <f t="shared" ca="1" si="159"/>
        <v>`repairHrs`:5.5,</v>
      </c>
      <c r="U340" t="str">
        <f t="shared" ca="1" si="160"/>
        <v>`timeStarts`:`2017-10-05T18:00:00-05:00`,</v>
      </c>
      <c r="V340" t="str">
        <f t="shared" ca="1" si="161"/>
        <v>`timeEnds`:`2017-10-05T23:30:00-05:00`,</v>
      </c>
      <c r="W340" t="str">
        <f t="shared" ca="1" si="162"/>
        <v>`shift`:`PM`,</v>
      </c>
      <c r="X340" t="str">
        <f t="shared" ca="1" si="163"/>
        <v>`shiftStartTime`:`6`,</v>
      </c>
      <c r="Y340" t="str">
        <f t="shared" ca="1" si="164"/>
        <v>`wONum`:`KNSHOP`,</v>
      </c>
      <c r="Z340" t="str">
        <f t="shared" ca="1" si="165"/>
        <v>`uNum`:`311824`,</v>
      </c>
      <c r="AA340" t="str">
        <f t="shared" ca="1" si="166"/>
        <v>`notes`:`Check sheet amd repairs`,</v>
      </c>
      <c r="AB340" t="str">
        <f t="shared" ca="1" si="167"/>
        <v>`shift_Serial`:`43012_02`},</v>
      </c>
      <c r="AD340" t="s">
        <v>48540</v>
      </c>
      <c r="AE340" t="s">
        <v>48541</v>
      </c>
      <c r="AF340" t="s">
        <v>45990</v>
      </c>
      <c r="AG340" t="s">
        <v>45991</v>
      </c>
      <c r="AH340" t="s">
        <v>45992</v>
      </c>
      <c r="AI340" t="s">
        <v>45993</v>
      </c>
      <c r="AJ340" t="s">
        <v>46018</v>
      </c>
      <c r="AK340" t="s">
        <v>46019</v>
      </c>
      <c r="AL340" t="s">
        <v>46020</v>
      </c>
      <c r="AM340" t="s">
        <v>46021</v>
      </c>
      <c r="AN340" t="s">
        <v>48542</v>
      </c>
      <c r="AO340" t="s">
        <v>46060</v>
      </c>
      <c r="AP340" t="s">
        <v>46000</v>
      </c>
      <c r="AQ340" t="s">
        <v>48543</v>
      </c>
      <c r="AR340" t="s">
        <v>46025</v>
      </c>
      <c r="AS340" t="s">
        <v>46026</v>
      </c>
      <c r="AT340" t="s">
        <v>46062</v>
      </c>
      <c r="AU340" t="s">
        <v>46028</v>
      </c>
      <c r="AV340" t="s">
        <v>46347</v>
      </c>
      <c r="AW340" t="s">
        <v>46007</v>
      </c>
      <c r="AX340" t="s">
        <v>47988</v>
      </c>
      <c r="AY340" t="s">
        <v>48544</v>
      </c>
      <c r="AZ340" t="s">
        <v>46033</v>
      </c>
      <c r="BA340" t="s">
        <v>46034</v>
      </c>
      <c r="BB340" t="s">
        <v>46012</v>
      </c>
      <c r="BC340" t="s">
        <v>48545</v>
      </c>
      <c r="BD340" t="s">
        <v>48546</v>
      </c>
      <c r="BE340" t="s">
        <v>46069</v>
      </c>
    </row>
    <row r="341" spans="1:57" x14ac:dyDescent="0.2">
      <c r="A341" t="str">
        <f t="shared" ca="1" si="140"/>
        <v>{`_id`:`treyes_2017-10-28_18-50-38_-0500_Sat`,</v>
      </c>
      <c r="B341" t="str">
        <f t="shared" ca="1" si="141"/>
        <v>`_rev`:`1-9911016a09ebd179aa3db6c2088b4ec4`,</v>
      </c>
      <c r="C341" t="str">
        <f t="shared" ca="1" si="142"/>
        <v>`worksiteEncoded`:`KN_ODS_MNSHOP`,</v>
      </c>
      <c r="D341" t="str">
        <f t="shared" ca="1" si="143"/>
        <v>`client`:`KN`,</v>
      </c>
      <c r="E341" t="str">
        <f t="shared" ca="1" si="144"/>
        <v>`location`:`ODS`,</v>
      </c>
      <c r="F341" t="str">
        <f t="shared" ca="1" si="145"/>
        <v>`locID`:`MNSHOP`,</v>
      </c>
      <c r="G341" t="str">
        <f t="shared" ca="1" si="146"/>
        <v>`username`:`treyes`,</v>
      </c>
      <c r="H341" t="str">
        <f t="shared" ca="1" si="147"/>
        <v>`lastName`:`Reyes`,</v>
      </c>
      <c r="I341" t="str">
        <f t="shared" ca="1" si="148"/>
        <v>`firstName`:`Tommy`,</v>
      </c>
      <c r="J341" t="str">
        <f t="shared" ca="1" si="149"/>
        <v>`technician`:`Reyes, Tommy`,</v>
      </c>
      <c r="K341" t="str">
        <f t="shared" ca="1" si="150"/>
        <v>`timeStampM`:`2017-10-28T18:50:38-05:00`,</v>
      </c>
      <c r="L341" t="str">
        <f t="shared" ca="1" si="151"/>
        <v>`shiftSerial`:`43033_03`,</v>
      </c>
      <c r="M341" t="str">
        <f t="shared" ca="1" si="152"/>
        <v>`siteUid`:521887,</v>
      </c>
      <c r="N341" t="str">
        <f t="shared" ca="1" si="153"/>
        <v>`timeStamp`:43036.7851691204,</v>
      </c>
      <c r="O341" t="str">
        <f t="shared" ca="1" si="154"/>
        <v>`payrollPeriod`:43033,</v>
      </c>
      <c r="P341" t="str">
        <f t="shared" ca="1" si="155"/>
        <v>`payroll_Period`:43033,</v>
      </c>
      <c r="Q341" t="str">
        <f t="shared" ca="1" si="156"/>
        <v>`rprtDate`:43035,</v>
      </c>
      <c r="R341" t="str">
        <f t="shared" ca="1" si="157"/>
        <v>`ts`:0.541666666666667,</v>
      </c>
      <c r="S341" t="str">
        <f t="shared" ca="1" si="158"/>
        <v>`te`:0.708333333333333,</v>
      </c>
      <c r="T341" t="str">
        <f t="shared" ca="1" si="159"/>
        <v>`repairHrs`:4,</v>
      </c>
      <c r="U341" t="str">
        <f t="shared" ca="1" si="160"/>
        <v>`timeStarts`:`2017-10-27T13:00:00-05:00`,</v>
      </c>
      <c r="V341" t="str">
        <f t="shared" ca="1" si="161"/>
        <v>`timeEnds`:`2017-10-27T17:00:00-05:00`,</v>
      </c>
      <c r="W341" t="str">
        <f t="shared" ca="1" si="162"/>
        <v>`shift`:`AM`,</v>
      </c>
      <c r="X341" t="str">
        <f t="shared" ca="1" si="163"/>
        <v>`shiftStartTime`:`7`,</v>
      </c>
      <c r="Y341" t="str">
        <f t="shared" ca="1" si="164"/>
        <v>`wONum`:`KNSHOP`,</v>
      </c>
      <c r="Z341" t="str">
        <f t="shared" ca="1" si="165"/>
        <v>`uNum`:`5122280`,</v>
      </c>
      <c r="AA341" t="str">
        <f t="shared" ca="1" si="166"/>
        <v>`notes`:`Check list`,</v>
      </c>
      <c r="AB341" t="str">
        <f t="shared" ca="1" si="167"/>
        <v>`shift_Serial`:`43033_03`},</v>
      </c>
      <c r="AD341" t="s">
        <v>48547</v>
      </c>
      <c r="AE341" t="s">
        <v>48548</v>
      </c>
      <c r="AF341" t="s">
        <v>45990</v>
      </c>
      <c r="AG341" t="s">
        <v>45991</v>
      </c>
      <c r="AH341" t="s">
        <v>45992</v>
      </c>
      <c r="AI341" t="s">
        <v>45993</v>
      </c>
      <c r="AJ341" t="s">
        <v>45994</v>
      </c>
      <c r="AK341" t="s">
        <v>45995</v>
      </c>
      <c r="AL341" t="s">
        <v>45996</v>
      </c>
      <c r="AM341" t="s">
        <v>45997</v>
      </c>
      <c r="AN341" t="s">
        <v>48549</v>
      </c>
      <c r="AO341" t="s">
        <v>47251</v>
      </c>
      <c r="AP341" t="s">
        <v>46000</v>
      </c>
      <c r="AQ341" t="s">
        <v>48550</v>
      </c>
      <c r="AR341" t="s">
        <v>46002</v>
      </c>
      <c r="AS341" t="s">
        <v>46003</v>
      </c>
      <c r="AT341" t="s">
        <v>47253</v>
      </c>
      <c r="AU341" t="s">
        <v>46313</v>
      </c>
      <c r="AV341" t="s">
        <v>46074</v>
      </c>
      <c r="AW341" t="s">
        <v>46089</v>
      </c>
      <c r="AX341" t="s">
        <v>48551</v>
      </c>
      <c r="AY341" t="s">
        <v>48552</v>
      </c>
      <c r="AZ341" t="s">
        <v>46010</v>
      </c>
      <c r="BA341" t="s">
        <v>46011</v>
      </c>
      <c r="BB341" t="s">
        <v>46012</v>
      </c>
      <c r="BC341" t="s">
        <v>46491</v>
      </c>
      <c r="BD341" t="s">
        <v>47247</v>
      </c>
      <c r="BE341" t="s">
        <v>47257</v>
      </c>
    </row>
    <row r="342" spans="1:57" x14ac:dyDescent="0.2">
      <c r="A342" t="str">
        <f t="shared" ca="1" si="140"/>
        <v>{`_id`:`evela_2017-11-01_07-44-50_-0500_Wed`,</v>
      </c>
      <c r="B342" t="str">
        <f t="shared" ca="1" si="141"/>
        <v>`_rev`:`1-986abe05885aa0c703596012b8e63a37`,</v>
      </c>
      <c r="C342" t="str">
        <f t="shared" ca="1" si="142"/>
        <v>`worksiteEncoded`:`KN_ODS_MNSHOP`,</v>
      </c>
      <c r="D342" t="str">
        <f t="shared" ca="1" si="143"/>
        <v>`client`:`KN`,</v>
      </c>
      <c r="E342" t="str">
        <f t="shared" ca="1" si="144"/>
        <v>`location`:`ODS`,</v>
      </c>
      <c r="F342" t="str">
        <f t="shared" ca="1" si="145"/>
        <v>`locID`:`MNSHOP`,</v>
      </c>
      <c r="G342" t="str">
        <f t="shared" ca="1" si="146"/>
        <v>`username`:`evela`,</v>
      </c>
      <c r="H342" t="str">
        <f t="shared" ca="1" si="147"/>
        <v>`lastName`:`Vela`,</v>
      </c>
      <c r="I342" t="str">
        <f t="shared" ca="1" si="148"/>
        <v>`firstName`:`Ediberto`,</v>
      </c>
      <c r="J342" t="str">
        <f t="shared" ca="1" si="149"/>
        <v>`technician`:`Vela, Ediberto`,</v>
      </c>
      <c r="K342" t="str">
        <f t="shared" ca="1" si="150"/>
        <v>`timeStampM`:`2017-11-01T07:44:50-05:00`,</v>
      </c>
      <c r="L342" t="str">
        <f t="shared" ca="1" si="151"/>
        <v>`shiftSerial`:`43033_01`,</v>
      </c>
      <c r="M342" t="str">
        <f t="shared" ca="1" si="152"/>
        <v>`siteUid`:521887,</v>
      </c>
      <c r="N342" t="str">
        <f t="shared" ca="1" si="153"/>
        <v>`timeStamp`:43040.3228054282,</v>
      </c>
      <c r="O342" t="str">
        <f t="shared" ca="1" si="154"/>
        <v>`payrollPeriod`:43033,</v>
      </c>
      <c r="P342" t="str">
        <f t="shared" ca="1" si="155"/>
        <v>`payroll_Period`:43033,</v>
      </c>
      <c r="Q342" t="str">
        <f t="shared" ca="1" si="156"/>
        <v>`rprtDate`:43033,</v>
      </c>
      <c r="R342" t="str">
        <f t="shared" ca="1" si="157"/>
        <v>`ts`:0.75,</v>
      </c>
      <c r="S342" t="str">
        <f t="shared" ca="1" si="158"/>
        <v>`te`:0,</v>
      </c>
      <c r="T342" t="str">
        <f t="shared" ca="1" si="159"/>
        <v>`repairHrs`:6,</v>
      </c>
      <c r="U342" t="str">
        <f t="shared" ca="1" si="160"/>
        <v>`timeStarts`:`2017-10-25T18:00:00-05:00`,</v>
      </c>
      <c r="V342" t="str">
        <f t="shared" ca="1" si="161"/>
        <v>`timeEnds`:`2017-10-26T00:00:00-05:00`,</v>
      </c>
      <c r="W342" t="str">
        <f t="shared" ca="1" si="162"/>
        <v>`shift`:`PM`,</v>
      </c>
      <c r="X342" t="str">
        <f t="shared" ca="1" si="163"/>
        <v>`shiftStartTime`:`7`,</v>
      </c>
      <c r="Y342" t="str">
        <f t="shared" ca="1" si="164"/>
        <v>`wONum`:`KNSHOP`,</v>
      </c>
      <c r="Z342" t="str">
        <f t="shared" ca="1" si="165"/>
        <v>`uNum`:`10778`,</v>
      </c>
      <c r="AA342" t="str">
        <f t="shared" ca="1" si="166"/>
        <v>`notes`:`Installed valves on suction side maniffold, installed discharge maniffold and valves`,</v>
      </c>
      <c r="AB342" t="str">
        <f t="shared" ca="1" si="167"/>
        <v>`shift_Serial`:`43033_01`},</v>
      </c>
      <c r="AD342" t="s">
        <v>48553</v>
      </c>
      <c r="AE342" t="s">
        <v>48554</v>
      </c>
      <c r="AF342" t="s">
        <v>45990</v>
      </c>
      <c r="AG342" t="s">
        <v>45991</v>
      </c>
      <c r="AH342" t="s">
        <v>45992</v>
      </c>
      <c r="AI342" t="s">
        <v>45993</v>
      </c>
      <c r="AJ342" t="s">
        <v>46299</v>
      </c>
      <c r="AK342" t="s">
        <v>46019</v>
      </c>
      <c r="AL342" t="s">
        <v>46300</v>
      </c>
      <c r="AM342" t="s">
        <v>46301</v>
      </c>
      <c r="AN342" t="s">
        <v>48555</v>
      </c>
      <c r="AO342" t="s">
        <v>45999</v>
      </c>
      <c r="AP342" t="s">
        <v>46000</v>
      </c>
      <c r="AQ342" t="s">
        <v>48556</v>
      </c>
      <c r="AR342" t="s">
        <v>46002</v>
      </c>
      <c r="AS342" t="s">
        <v>46003</v>
      </c>
      <c r="AT342" t="s">
        <v>46004</v>
      </c>
      <c r="AU342" t="s">
        <v>46028</v>
      </c>
      <c r="AV342" t="s">
        <v>46148</v>
      </c>
      <c r="AW342" t="s">
        <v>46149</v>
      </c>
      <c r="AX342" t="s">
        <v>47866</v>
      </c>
      <c r="AY342" t="s">
        <v>48557</v>
      </c>
      <c r="AZ342" t="s">
        <v>46033</v>
      </c>
      <c r="BA342" t="s">
        <v>46011</v>
      </c>
      <c r="BB342" t="s">
        <v>46012</v>
      </c>
      <c r="BC342" t="s">
        <v>47615</v>
      </c>
      <c r="BD342" t="s">
        <v>48558</v>
      </c>
      <c r="BE342" t="s">
        <v>46015</v>
      </c>
    </row>
    <row r="343" spans="1:57" x14ac:dyDescent="0.2">
      <c r="A343" t="str">
        <f t="shared" ca="1" si="140"/>
        <v>{`_id`:`omega_2017-10-27_06-29-10_-0500_Fri`,</v>
      </c>
      <c r="B343" t="str">
        <f t="shared" ca="1" si="141"/>
        <v>`_rev`:`1-97f6f75701e85c3375165d4c3663b4b5`,</v>
      </c>
      <c r="C343" t="str">
        <f t="shared" ca="1" si="142"/>
        <v>`worksiteEncoded`:`KN_ODS_MNSHOP`,</v>
      </c>
      <c r="D343" t="str">
        <f t="shared" ca="1" si="143"/>
        <v>`client`:`KN`,</v>
      </c>
      <c r="E343" t="str">
        <f t="shared" ca="1" si="144"/>
        <v>`location`:`ODS`,</v>
      </c>
      <c r="F343" t="str">
        <f t="shared" ca="1" si="145"/>
        <v>`locID`:`MNSHOP`,</v>
      </c>
      <c r="G343" t="str">
        <f t="shared" ca="1" si="146"/>
        <v>`username`:`omega`,</v>
      </c>
      <c r="H343" t="str">
        <f t="shared" ca="1" si="147"/>
        <v>`lastName`:`Tijerina`,</v>
      </c>
      <c r="I343" t="str">
        <f t="shared" ca="1" si="148"/>
        <v>`firstName`:`Rene`,</v>
      </c>
      <c r="J343" t="str">
        <f t="shared" ca="1" si="149"/>
        <v>`technician`:`Tijerina, Rene`,</v>
      </c>
      <c r="K343" t="str">
        <f t="shared" ca="1" si="150"/>
        <v>`timeStampM`:`2017-10-27T06:29:10-05:00`,</v>
      </c>
      <c r="L343" t="str">
        <f t="shared" ca="1" si="151"/>
        <v>`shiftSerial`:`43033_01`,</v>
      </c>
      <c r="M343" t="str">
        <f t="shared" ca="1" si="152"/>
        <v>`siteUid`:521887,</v>
      </c>
      <c r="N343" t="str">
        <f t="shared" ca="1" si="153"/>
        <v>`timeStamp`:43035.2702608333,</v>
      </c>
      <c r="O343" t="str">
        <f t="shared" ca="1" si="154"/>
        <v>`payrollPeriod`:43033,</v>
      </c>
      <c r="P343" t="str">
        <f t="shared" ca="1" si="155"/>
        <v>`payroll_Period`:43033,</v>
      </c>
      <c r="Q343" t="str">
        <f t="shared" ca="1" si="156"/>
        <v>`rprtDate`:43033,</v>
      </c>
      <c r="R343" t="str">
        <f t="shared" ca="1" si="157"/>
        <v>`ts`:0.958333333333333,</v>
      </c>
      <c r="S343" t="str">
        <f t="shared" ca="1" si="158"/>
        <v>`te`:0.208333333333333,</v>
      </c>
      <c r="T343" t="str">
        <f t="shared" ca="1" si="159"/>
        <v>`repairHrs`:6,</v>
      </c>
      <c r="U343" t="str">
        <f t="shared" ca="1" si="160"/>
        <v>`timeStarts`:`2017-10-25T23:00:00-05:00`,</v>
      </c>
      <c r="V343" t="str">
        <f t="shared" ca="1" si="161"/>
        <v>`timeEnds`:`2017-10-26T05:00:00-05:00`,</v>
      </c>
      <c r="W343" t="str">
        <f t="shared" ca="1" si="162"/>
        <v>`shift`:`PM`,</v>
      </c>
      <c r="X343" t="str">
        <f t="shared" ca="1" si="163"/>
        <v>`shiftStartTime`:`19`,</v>
      </c>
      <c r="Y343" t="str">
        <f t="shared" ca="1" si="164"/>
        <v>`wONum`:`KNSHOP`,</v>
      </c>
      <c r="Z343" t="str">
        <f t="shared" ca="1" si="165"/>
        <v>`uNum`:`1078`,</v>
      </c>
      <c r="AA343" t="str">
        <f t="shared" ca="1" si="166"/>
        <v>`notes`:`Install new discharge manifold 14 inch valve and paint.`,</v>
      </c>
      <c r="AB343" t="str">
        <f t="shared" ca="1" si="167"/>
        <v>`shift_Serial`:`43033_01`},</v>
      </c>
      <c r="AD343" t="s">
        <v>48559</v>
      </c>
      <c r="AE343" t="s">
        <v>48560</v>
      </c>
      <c r="AF343" t="s">
        <v>45990</v>
      </c>
      <c r="AG343" t="s">
        <v>45991</v>
      </c>
      <c r="AH343" t="s">
        <v>45992</v>
      </c>
      <c r="AI343" t="s">
        <v>45993</v>
      </c>
      <c r="AJ343" t="s">
        <v>46527</v>
      </c>
      <c r="AK343" t="s">
        <v>46528</v>
      </c>
      <c r="AL343" t="s">
        <v>46529</v>
      </c>
      <c r="AM343" t="s">
        <v>46530</v>
      </c>
      <c r="AN343" t="s">
        <v>48561</v>
      </c>
      <c r="AO343" t="s">
        <v>45999</v>
      </c>
      <c r="AP343" t="s">
        <v>46000</v>
      </c>
      <c r="AQ343" t="s">
        <v>48562</v>
      </c>
      <c r="AR343" t="s">
        <v>46002</v>
      </c>
      <c r="AS343" t="s">
        <v>46003</v>
      </c>
      <c r="AT343" t="s">
        <v>46004</v>
      </c>
      <c r="AU343" t="s">
        <v>46422</v>
      </c>
      <c r="AV343" t="s">
        <v>46051</v>
      </c>
      <c r="AW343" t="s">
        <v>46149</v>
      </c>
      <c r="AX343" t="s">
        <v>47698</v>
      </c>
      <c r="AY343" t="s">
        <v>47096</v>
      </c>
      <c r="AZ343" t="s">
        <v>46033</v>
      </c>
      <c r="BA343" t="s">
        <v>46136</v>
      </c>
      <c r="BB343" t="s">
        <v>46012</v>
      </c>
      <c r="BC343" t="s">
        <v>48295</v>
      </c>
      <c r="BD343" t="s">
        <v>48563</v>
      </c>
      <c r="BE343" t="s">
        <v>46015</v>
      </c>
    </row>
    <row r="344" spans="1:57" x14ac:dyDescent="0.2">
      <c r="A344" t="str">
        <f t="shared" ca="1" si="140"/>
        <v>{`_id`:`hmarce_2017-11-11_22-19-25_-0600_Sat`,</v>
      </c>
      <c r="B344" t="str">
        <f t="shared" ca="1" si="141"/>
        <v>`_rev`:`1-97bf4e656fad5dba2a7b371057141c9f`,</v>
      </c>
      <c r="C344" t="str">
        <f t="shared" ca="1" si="142"/>
        <v>`worksiteEncoded`:`KN_ODS_MNSHOP`,</v>
      </c>
      <c r="D344" t="str">
        <f t="shared" ca="1" si="143"/>
        <v>`client`:`KN`,</v>
      </c>
      <c r="E344" t="str">
        <f t="shared" ca="1" si="144"/>
        <v>`location`:`ODS`,</v>
      </c>
      <c r="F344" t="str">
        <f t="shared" ca="1" si="145"/>
        <v>`locID`:`MNSHOP`,</v>
      </c>
      <c r="G344" t="str">
        <f t="shared" ca="1" si="146"/>
        <v>`username`:`hmarce`,</v>
      </c>
      <c r="H344" t="str">
        <f t="shared" ca="1" si="147"/>
        <v>`lastName`:`Arce`,</v>
      </c>
      <c r="I344" t="str">
        <f t="shared" ca="1" si="148"/>
        <v>`firstName`:`Hector`,</v>
      </c>
      <c r="J344" t="str">
        <f t="shared" ca="1" si="149"/>
        <v>`technician`:`Arce, Hector`,</v>
      </c>
      <c r="K344" t="str">
        <f t="shared" ca="1" si="150"/>
        <v>`timeStampM`:`2017-11-11T22:19:25-06:00`,</v>
      </c>
      <c r="L344" t="str">
        <f t="shared" ca="1" si="151"/>
        <v>`shiftSerial`:`43047_02`,</v>
      </c>
      <c r="M344" t="str">
        <f t="shared" ca="1" si="152"/>
        <v>`siteUid`:521887,</v>
      </c>
      <c r="N344" t="str">
        <f t="shared" ca="1" si="153"/>
        <v>`timeStamp`:43050.9301540278,</v>
      </c>
      <c r="O344" t="str">
        <f t="shared" ca="1" si="154"/>
        <v>`payrollPeriod`:43047,</v>
      </c>
      <c r="P344" t="str">
        <f t="shared" ca="1" si="155"/>
        <v>`payroll_Period`:43047,</v>
      </c>
      <c r="Q344" t="str">
        <f t="shared" ca="1" si="156"/>
        <v>`rprtDate`:43048,</v>
      </c>
      <c r="R344" t="str">
        <f t="shared" ca="1" si="157"/>
        <v>`ts`:0.458333333333333,</v>
      </c>
      <c r="S344" t="str">
        <f t="shared" ca="1" si="158"/>
        <v>`te`:0.583333333333333,</v>
      </c>
      <c r="T344" t="str">
        <f t="shared" ca="1" si="159"/>
        <v>`repairHrs`:3,</v>
      </c>
      <c r="U344" t="str">
        <f t="shared" ca="1" si="160"/>
        <v>`timeStarts`:`2017-11-09T11:00:00-06:00`,</v>
      </c>
      <c r="V344" t="str">
        <f t="shared" ca="1" si="161"/>
        <v>`timeEnds`:`2017-11-09T14:00:00-06:00`,</v>
      </c>
      <c r="W344" t="str">
        <f t="shared" ca="1" si="162"/>
        <v>`shift`:`AM`,</v>
      </c>
      <c r="X344" t="str">
        <f t="shared" ca="1" si="163"/>
        <v>`shiftStartTime`:`6`,</v>
      </c>
      <c r="Y344" t="str">
        <f t="shared" ca="1" si="164"/>
        <v>`wONum`:`KNSHOP`,</v>
      </c>
      <c r="Z344" t="str">
        <f t="shared" ca="1" si="165"/>
        <v>`uNum`:`3121765`,</v>
      </c>
      <c r="AA344" t="str">
        <f t="shared" ca="1" si="166"/>
        <v>`notes`:`Checklist`,</v>
      </c>
      <c r="AB344" t="str">
        <f t="shared" ca="1" si="167"/>
        <v>`shift_Serial`:`43047_02`},</v>
      </c>
      <c r="AD344" t="s">
        <v>48564</v>
      </c>
      <c r="AE344" t="s">
        <v>48565</v>
      </c>
      <c r="AF344" t="s">
        <v>45990</v>
      </c>
      <c r="AG344" t="s">
        <v>45991</v>
      </c>
      <c r="AH344" t="s">
        <v>45992</v>
      </c>
      <c r="AI344" t="s">
        <v>45993</v>
      </c>
      <c r="AJ344" t="s">
        <v>46191</v>
      </c>
      <c r="AK344" t="s">
        <v>46192</v>
      </c>
      <c r="AL344" t="s">
        <v>46193</v>
      </c>
      <c r="AM344" t="s">
        <v>46194</v>
      </c>
      <c r="AN344" t="s">
        <v>48566</v>
      </c>
      <c r="AO344" t="s">
        <v>46129</v>
      </c>
      <c r="AP344" t="s">
        <v>46000</v>
      </c>
      <c r="AQ344" t="s">
        <v>48567</v>
      </c>
      <c r="AR344" t="s">
        <v>46131</v>
      </c>
      <c r="AS344" t="s">
        <v>46132</v>
      </c>
      <c r="AT344" t="s">
        <v>46133</v>
      </c>
      <c r="AU344" t="s">
        <v>46173</v>
      </c>
      <c r="AV344" t="s">
        <v>46184</v>
      </c>
      <c r="AW344" t="s">
        <v>46160</v>
      </c>
      <c r="AX344" t="s">
        <v>48568</v>
      </c>
      <c r="AY344" t="s">
        <v>46186</v>
      </c>
      <c r="AZ344" t="s">
        <v>46010</v>
      </c>
      <c r="BA344" t="s">
        <v>46034</v>
      </c>
      <c r="BB344" t="s">
        <v>46012</v>
      </c>
      <c r="BC344" t="s">
        <v>47331</v>
      </c>
      <c r="BD344" t="s">
        <v>47782</v>
      </c>
      <c r="BE344" t="s">
        <v>46139</v>
      </c>
    </row>
    <row r="345" spans="1:57" x14ac:dyDescent="0.2">
      <c r="A345" t="str">
        <f t="shared" ca="1" si="140"/>
        <v>{`_id`:`storrestrejo_2017-10-09_15-41-41_-0500_Mon`,</v>
      </c>
      <c r="B345" t="str">
        <f t="shared" ca="1" si="141"/>
        <v>`_rev`:`1-977ee68cc2f1fced32bb4b0ccb81686e`,</v>
      </c>
      <c r="C345" t="str">
        <f t="shared" ca="1" si="142"/>
        <v>`worksiteEncoded`:`KN_ODS_MNSHOP`,</v>
      </c>
      <c r="D345" t="str">
        <f t="shared" ca="1" si="143"/>
        <v>`client`:`KN`,</v>
      </c>
      <c r="E345" t="str">
        <f t="shared" ca="1" si="144"/>
        <v>`location`:`ODS`,</v>
      </c>
      <c r="F345" t="str">
        <f t="shared" ca="1" si="145"/>
        <v>`locID`:`MNSHOP`,</v>
      </c>
      <c r="G345" t="str">
        <f t="shared" ca="1" si="146"/>
        <v>`username`:`storrestrejo`,</v>
      </c>
      <c r="H345" t="str">
        <f t="shared" ca="1" si="147"/>
        <v>`lastName`:`Torres Trejo`,</v>
      </c>
      <c r="I345" t="str">
        <f t="shared" ca="1" si="148"/>
        <v>`firstName`:`Servando`,</v>
      </c>
      <c r="J345" t="str">
        <f t="shared" ca="1" si="149"/>
        <v>`technician`:`Torres Trejo, Servando`,</v>
      </c>
      <c r="K345" t="str">
        <f t="shared" ca="1" si="150"/>
        <v>`timeStampM`:`2017-10-09T15:41:41-05:00`,</v>
      </c>
      <c r="L345" t="str">
        <f t="shared" ca="1" si="151"/>
        <v>`shiftSerial`:`43012_04`,</v>
      </c>
      <c r="M345" t="str">
        <f t="shared" ca="1" si="152"/>
        <v>`siteUid`:521887,</v>
      </c>
      <c r="N345" t="str">
        <f t="shared" ca="1" si="153"/>
        <v>`timeStamp`:43017.6539524306,</v>
      </c>
      <c r="O345" t="str">
        <f t="shared" ca="1" si="154"/>
        <v>`payrollPeriod`:43012,</v>
      </c>
      <c r="P345" t="str">
        <f t="shared" ca="1" si="155"/>
        <v>`payroll_Period`:43012,</v>
      </c>
      <c r="Q345" t="str">
        <f t="shared" ca="1" si="156"/>
        <v>`rprtDate`:43015,</v>
      </c>
      <c r="R345" t="str">
        <f t="shared" ca="1" si="157"/>
        <v>`ts`:0.75,</v>
      </c>
      <c r="S345" t="str">
        <f t="shared" ca="1" si="158"/>
        <v>`te`:0.208333333333333,</v>
      </c>
      <c r="T345" t="str">
        <f t="shared" ca="1" si="159"/>
        <v>`repairHrs`:11,</v>
      </c>
      <c r="U345" t="str">
        <f t="shared" ca="1" si="160"/>
        <v>`timeStarts`:`2017-10-07T18:00:00-05:00`,</v>
      </c>
      <c r="V345" t="str">
        <f t="shared" ca="1" si="161"/>
        <v>`timeEnds`:`2017-10-08T05:00:00-05:00`,</v>
      </c>
      <c r="W345" t="str">
        <f t="shared" ca="1" si="162"/>
        <v>`shift`:`PM`,</v>
      </c>
      <c r="X345" t="str">
        <f t="shared" ca="1" si="163"/>
        <v>`shiftStartTime`:`6`,</v>
      </c>
      <c r="Y345" t="str">
        <f t="shared" ca="1" si="164"/>
        <v>`wONum`:`KNSHOP`,</v>
      </c>
      <c r="Z345" t="str">
        <f t="shared" ca="1" si="165"/>
        <v>`uNum`:`507597`,</v>
      </c>
      <c r="AA345" t="str">
        <f t="shared" ca="1" si="166"/>
        <v>`notes`:`Quitar valero fan motor`,</v>
      </c>
      <c r="AB345" t="str">
        <f t="shared" ca="1" si="167"/>
        <v>`shift_Serial`:`43012_04`},</v>
      </c>
      <c r="AD345" t="s">
        <v>48569</v>
      </c>
      <c r="AE345" t="s">
        <v>48570</v>
      </c>
      <c r="AF345" t="s">
        <v>45990</v>
      </c>
      <c r="AG345" t="s">
        <v>45991</v>
      </c>
      <c r="AH345" t="s">
        <v>45992</v>
      </c>
      <c r="AI345" t="s">
        <v>45993</v>
      </c>
      <c r="AJ345" t="s">
        <v>46413</v>
      </c>
      <c r="AK345" t="s">
        <v>46414</v>
      </c>
      <c r="AL345" t="s">
        <v>46415</v>
      </c>
      <c r="AM345" t="s">
        <v>46416</v>
      </c>
      <c r="AN345" t="s">
        <v>48571</v>
      </c>
      <c r="AO345" t="s">
        <v>46098</v>
      </c>
      <c r="AP345" t="s">
        <v>46000</v>
      </c>
      <c r="AQ345" t="s">
        <v>48572</v>
      </c>
      <c r="AR345" t="s">
        <v>46025</v>
      </c>
      <c r="AS345" t="s">
        <v>46026</v>
      </c>
      <c r="AT345" t="s">
        <v>46100</v>
      </c>
      <c r="AU345" t="s">
        <v>46028</v>
      </c>
      <c r="AV345" t="s">
        <v>46051</v>
      </c>
      <c r="AW345" t="s">
        <v>46103</v>
      </c>
      <c r="AX345" t="s">
        <v>47684</v>
      </c>
      <c r="AY345" t="s">
        <v>47685</v>
      </c>
      <c r="AZ345" t="s">
        <v>46033</v>
      </c>
      <c r="BA345" t="s">
        <v>46034</v>
      </c>
      <c r="BB345" t="s">
        <v>46012</v>
      </c>
      <c r="BC345" t="s">
        <v>47686</v>
      </c>
      <c r="BD345" t="s">
        <v>48573</v>
      </c>
      <c r="BE345" t="s">
        <v>46108</v>
      </c>
    </row>
    <row r="346" spans="1:57" x14ac:dyDescent="0.2">
      <c r="A346" t="str">
        <f t="shared" ca="1" si="140"/>
        <v>{`_id`:`eduardovela_2017-11-08_05-02-04_-0600_Wed`,</v>
      </c>
      <c r="B346" t="str">
        <f t="shared" ca="1" si="141"/>
        <v>`_rev`:`1-96d2e2d903ec47aea0452eb4536d2907`,</v>
      </c>
      <c r="C346" t="str">
        <f t="shared" ca="1" si="142"/>
        <v>`worksiteEncoded`:`KN_ODS_MNSHOP`,</v>
      </c>
      <c r="D346" t="str">
        <f t="shared" ca="1" si="143"/>
        <v>`client`:`KN`,</v>
      </c>
      <c r="E346" t="str">
        <f t="shared" ca="1" si="144"/>
        <v>`location`:`ODS`,</v>
      </c>
      <c r="F346" t="str">
        <f t="shared" ca="1" si="145"/>
        <v>`locID`:`MNSHOP`,</v>
      </c>
      <c r="G346" t="str">
        <f t="shared" ca="1" si="146"/>
        <v>`username`:`eduardovela`,</v>
      </c>
      <c r="H346" t="str">
        <f t="shared" ca="1" si="147"/>
        <v>`lastName`:`Vela`,</v>
      </c>
      <c r="I346" t="str">
        <f t="shared" ca="1" si="148"/>
        <v>`firstName`:`Eduardo`,</v>
      </c>
      <c r="J346" t="str">
        <f t="shared" ca="1" si="149"/>
        <v>`technician`:`Vela, Eduardo`,</v>
      </c>
      <c r="K346" t="str">
        <f t="shared" ca="1" si="150"/>
        <v>`timeStampM`:`2017-11-08T05:02:04-06:00`,</v>
      </c>
      <c r="L346" t="str">
        <f t="shared" ca="1" si="151"/>
        <v>`shiftSerial`:`43040_02`,</v>
      </c>
      <c r="M346" t="str">
        <f t="shared" ca="1" si="152"/>
        <v>`siteUid`:521887,</v>
      </c>
      <c r="N346" t="str">
        <f t="shared" ca="1" si="153"/>
        <v>`timeStamp`:43047.2097707176,</v>
      </c>
      <c r="O346" t="str">
        <f t="shared" ca="1" si="154"/>
        <v>`payrollPeriod`:43040,</v>
      </c>
      <c r="P346" t="str">
        <f t="shared" ca="1" si="155"/>
        <v>`payroll_Period`:43040,</v>
      </c>
      <c r="Q346" t="str">
        <f t="shared" ca="1" si="156"/>
        <v>`rprtDate`:43041,</v>
      </c>
      <c r="R346" t="str">
        <f t="shared" ca="1" si="157"/>
        <v>`ts`:0.125,</v>
      </c>
      <c r="S346" t="str">
        <f t="shared" ca="1" si="158"/>
        <v>`te`:0.208333333333333,</v>
      </c>
      <c r="T346" t="str">
        <f t="shared" ca="1" si="159"/>
        <v>`repairHrs`:2,</v>
      </c>
      <c r="U346" t="str">
        <f t="shared" ca="1" si="160"/>
        <v>`timeStarts`:`2017-11-03T03:00:00-05:00`,</v>
      </c>
      <c r="V346" t="str">
        <f t="shared" ca="1" si="161"/>
        <v>`timeEnds`:`2017-11-03T05:00:00-05:00`,</v>
      </c>
      <c r="W346" t="str">
        <f t="shared" ca="1" si="162"/>
        <v>`shift`:`PM`,</v>
      </c>
      <c r="X346" t="str">
        <f t="shared" ca="1" si="163"/>
        <v>`shiftStartTime`:`6`,</v>
      </c>
      <c r="Y346" t="str">
        <f t="shared" ca="1" si="164"/>
        <v>`wONum`:`KNSHOP`,</v>
      </c>
      <c r="Z346" t="str">
        <f t="shared" ca="1" si="165"/>
        <v>`uNum`:`322149`,</v>
      </c>
      <c r="AA346" t="str">
        <f t="shared" ca="1" si="166"/>
        <v>`notes`:`Tractor pm`,</v>
      </c>
      <c r="AB346" t="str">
        <f t="shared" ca="1" si="167"/>
        <v>`shift_Serial`:`43040_02`},</v>
      </c>
      <c r="AD346" t="s">
        <v>48574</v>
      </c>
      <c r="AE346" t="s">
        <v>48575</v>
      </c>
      <c r="AF346" t="s">
        <v>45990</v>
      </c>
      <c r="AG346" t="s">
        <v>45991</v>
      </c>
      <c r="AH346" t="s">
        <v>45992</v>
      </c>
      <c r="AI346" t="s">
        <v>45993</v>
      </c>
      <c r="AJ346" t="s">
        <v>46018</v>
      </c>
      <c r="AK346" t="s">
        <v>46019</v>
      </c>
      <c r="AL346" t="s">
        <v>46020</v>
      </c>
      <c r="AM346" t="s">
        <v>46021</v>
      </c>
      <c r="AN346" t="s">
        <v>48576</v>
      </c>
      <c r="AO346" t="s">
        <v>46045</v>
      </c>
      <c r="AP346" t="s">
        <v>46000</v>
      </c>
      <c r="AQ346" t="s">
        <v>48577</v>
      </c>
      <c r="AR346" t="s">
        <v>46047</v>
      </c>
      <c r="AS346" t="s">
        <v>46048</v>
      </c>
      <c r="AT346" t="s">
        <v>46049</v>
      </c>
      <c r="AU346" t="s">
        <v>46866</v>
      </c>
      <c r="AV346" t="s">
        <v>46051</v>
      </c>
      <c r="AW346" t="s">
        <v>46116</v>
      </c>
      <c r="AX346" t="s">
        <v>48578</v>
      </c>
      <c r="AY346" t="s">
        <v>46053</v>
      </c>
      <c r="AZ346" t="s">
        <v>46033</v>
      </c>
      <c r="BA346" t="s">
        <v>46034</v>
      </c>
      <c r="BB346" t="s">
        <v>46012</v>
      </c>
      <c r="BC346" t="s">
        <v>48579</v>
      </c>
      <c r="BD346" t="s">
        <v>48580</v>
      </c>
      <c r="BE346" t="s">
        <v>46056</v>
      </c>
    </row>
    <row r="347" spans="1:57" x14ac:dyDescent="0.2">
      <c r="A347" t="str">
        <f t="shared" ca="1" si="140"/>
        <v>{`_id`:`storrestrejo_2017-10-31_18-11-30_-0500_Tue`,</v>
      </c>
      <c r="B347" t="str">
        <f t="shared" ca="1" si="141"/>
        <v>`_rev`:`1-9606c247e584f42242ac493debbdc814`,</v>
      </c>
      <c r="C347" t="str">
        <f t="shared" ca="1" si="142"/>
        <v>`worksiteEncoded`:`KN_ODS_MNSHOP`,</v>
      </c>
      <c r="D347" t="str">
        <f t="shared" ca="1" si="143"/>
        <v>`client`:`KN`,</v>
      </c>
      <c r="E347" t="str">
        <f t="shared" ca="1" si="144"/>
        <v>`location`:`ODS`,</v>
      </c>
      <c r="F347" t="str">
        <f t="shared" ca="1" si="145"/>
        <v>`locID`:`MNSHOP`,</v>
      </c>
      <c r="G347" t="str">
        <f t="shared" ca="1" si="146"/>
        <v>`username`:`storrestrejo`,</v>
      </c>
      <c r="H347" t="str">
        <f t="shared" ca="1" si="147"/>
        <v>`lastName`:`Torres Trejo`,</v>
      </c>
      <c r="I347" t="str">
        <f t="shared" ca="1" si="148"/>
        <v>`firstName`:`Servando`,</v>
      </c>
      <c r="J347" t="str">
        <f t="shared" ca="1" si="149"/>
        <v>`technician`:`Torres Trejo, Servando`,</v>
      </c>
      <c r="K347" t="str">
        <f t="shared" ca="1" si="150"/>
        <v>`timeStampM`:`2017-10-31T18:11:30-05:00`,</v>
      </c>
      <c r="L347" t="str">
        <f t="shared" ca="1" si="151"/>
        <v>`shiftSerial`:`43033_07`,</v>
      </c>
      <c r="M347" t="str">
        <f t="shared" ca="1" si="152"/>
        <v>`siteUid`:521887,</v>
      </c>
      <c r="N347" t="str">
        <f t="shared" ca="1" si="153"/>
        <v>`timeStamp`:43039.757988831,</v>
      </c>
      <c r="O347" t="str">
        <f t="shared" ca="1" si="154"/>
        <v>`payrollPeriod`:43033,</v>
      </c>
      <c r="P347" t="str">
        <f t="shared" ca="1" si="155"/>
        <v>`payroll_Period`:43033,</v>
      </c>
      <c r="Q347" t="str">
        <f t="shared" ca="1" si="156"/>
        <v>`rprtDate`:43039,</v>
      </c>
      <c r="R347" t="str">
        <f t="shared" ca="1" si="157"/>
        <v>`ts`:0.75,</v>
      </c>
      <c r="S347" t="str">
        <f t="shared" ca="1" si="158"/>
        <v>`te`:0.208333333333333,</v>
      </c>
      <c r="T347" t="str">
        <f t="shared" ca="1" si="159"/>
        <v>`repairHrs`:11,</v>
      </c>
      <c r="U347" t="str">
        <f t="shared" ca="1" si="160"/>
        <v>`timeStarts`:`2017-10-31T18:00:00-05:00`,</v>
      </c>
      <c r="V347" t="str">
        <f t="shared" ca="1" si="161"/>
        <v>`timeEnds`:`2017-11-01T05:00:00-05:00`,</v>
      </c>
      <c r="W347" t="str">
        <f t="shared" ca="1" si="162"/>
        <v>`shift`:`PM`,</v>
      </c>
      <c r="X347" t="str">
        <f t="shared" ca="1" si="163"/>
        <v>`shiftStartTime`:`6`,</v>
      </c>
      <c r="Y347" t="str">
        <f t="shared" ca="1" si="164"/>
        <v>`wONum`:`KNSHOP`,</v>
      </c>
      <c r="Z347" t="str">
        <f t="shared" ca="1" si="165"/>
        <v>`uNum`:`305473`,</v>
      </c>
      <c r="AA347" t="str">
        <f t="shared" ca="1" si="166"/>
        <v>`notes`:`Check list, gear box instalation,  reemlazo de sral tracero ladoerecho tracero`,</v>
      </c>
      <c r="AB347" t="str">
        <f t="shared" ca="1" si="167"/>
        <v>`shift_Serial`:`43033_07`},</v>
      </c>
      <c r="AD347" t="s">
        <v>48581</v>
      </c>
      <c r="AE347" t="s">
        <v>48582</v>
      </c>
      <c r="AF347" t="s">
        <v>45990</v>
      </c>
      <c r="AG347" t="s">
        <v>45991</v>
      </c>
      <c r="AH347" t="s">
        <v>45992</v>
      </c>
      <c r="AI347" t="s">
        <v>45993</v>
      </c>
      <c r="AJ347" t="s">
        <v>46413</v>
      </c>
      <c r="AK347" t="s">
        <v>46414</v>
      </c>
      <c r="AL347" t="s">
        <v>46415</v>
      </c>
      <c r="AM347" t="s">
        <v>46416</v>
      </c>
      <c r="AN347" t="s">
        <v>48583</v>
      </c>
      <c r="AO347" t="s">
        <v>46973</v>
      </c>
      <c r="AP347" t="s">
        <v>46000</v>
      </c>
      <c r="AQ347" t="s">
        <v>48584</v>
      </c>
      <c r="AR347" t="s">
        <v>46002</v>
      </c>
      <c r="AS347" t="s">
        <v>46003</v>
      </c>
      <c r="AT347" t="s">
        <v>46975</v>
      </c>
      <c r="AU347" t="s">
        <v>46028</v>
      </c>
      <c r="AV347" t="s">
        <v>46051</v>
      </c>
      <c r="AW347" t="s">
        <v>46103</v>
      </c>
      <c r="AX347" t="s">
        <v>47158</v>
      </c>
      <c r="AY347" t="s">
        <v>47704</v>
      </c>
      <c r="AZ347" t="s">
        <v>46033</v>
      </c>
      <c r="BA347" t="s">
        <v>46034</v>
      </c>
      <c r="BB347" t="s">
        <v>46012</v>
      </c>
      <c r="BC347" t="s">
        <v>47160</v>
      </c>
      <c r="BD347" t="s">
        <v>48585</v>
      </c>
      <c r="BE347" t="s">
        <v>46980</v>
      </c>
    </row>
    <row r="348" spans="1:57" x14ac:dyDescent="0.2">
      <c r="A348" t="str">
        <f t="shared" ca="1" si="140"/>
        <v>{`_id`:`arrow_2017-10-31_19-13-38_-0500_Tue`,</v>
      </c>
      <c r="B348" t="str">
        <f t="shared" ca="1" si="141"/>
        <v>`_rev`:`1-95d4e5dc5a7d0dddb243122897c58d02`,</v>
      </c>
      <c r="C348" t="str">
        <f t="shared" ca="1" si="142"/>
        <v>`worksiteEncoded`:`KN_ODS_MNSHOP`,</v>
      </c>
      <c r="D348" t="str">
        <f t="shared" ca="1" si="143"/>
        <v>`client`:`KN`,</v>
      </c>
      <c r="E348" t="str">
        <f t="shared" ca="1" si="144"/>
        <v>`location`:`ODS`,</v>
      </c>
      <c r="F348" t="str">
        <f t="shared" ca="1" si="145"/>
        <v>`locID`:`MNSHOP`,</v>
      </c>
      <c r="G348" t="str">
        <f t="shared" ca="1" si="146"/>
        <v>`username`:`arrow`,</v>
      </c>
      <c r="H348" t="str">
        <f t="shared" ca="1" si="147"/>
        <v>`lastName`:`Rodriguez`,</v>
      </c>
      <c r="I348" t="str">
        <f t="shared" ca="1" si="148"/>
        <v>`firstName`:`Fernando`,</v>
      </c>
      <c r="J348" t="str">
        <f t="shared" ca="1" si="149"/>
        <v>`technician`:`Rodriguez, Fernando`,</v>
      </c>
      <c r="K348" t="str">
        <f t="shared" ca="1" si="150"/>
        <v>`timeStampM`:`2017-10-31T19:13:38-05:00`,</v>
      </c>
      <c r="L348" t="str">
        <f t="shared" ca="1" si="151"/>
        <v>`shiftSerial`:`43033_04`,</v>
      </c>
      <c r="M348" t="str">
        <f t="shared" ca="1" si="152"/>
        <v>`siteUid`:521887,</v>
      </c>
      <c r="N348" t="str">
        <f t="shared" ca="1" si="153"/>
        <v>`timeStamp`:43039.8011449306,</v>
      </c>
      <c r="O348" t="str">
        <f t="shared" ca="1" si="154"/>
        <v>`payrollPeriod`:43033,</v>
      </c>
      <c r="P348" t="str">
        <f t="shared" ca="1" si="155"/>
        <v>`payroll_Period`:43033,</v>
      </c>
      <c r="Q348" t="str">
        <f t="shared" ca="1" si="156"/>
        <v>`rprtDate`:43036,</v>
      </c>
      <c r="R348" t="str">
        <f t="shared" ca="1" si="157"/>
        <v>`ts`:0.75,</v>
      </c>
      <c r="S348" t="str">
        <f t="shared" ca="1" si="158"/>
        <v>`te`:0.166666666666667,</v>
      </c>
      <c r="T348" t="str">
        <f t="shared" ca="1" si="159"/>
        <v>`repairHrs`:10,</v>
      </c>
      <c r="U348" t="str">
        <f t="shared" ca="1" si="160"/>
        <v>`timeStarts`:`2017-10-28T18:00:00-05:00`,</v>
      </c>
      <c r="V348" t="str">
        <f t="shared" ca="1" si="161"/>
        <v>`timeEnds`:`2017-10-29T04:00:00-05:00`,</v>
      </c>
      <c r="W348" t="str">
        <f t="shared" ca="1" si="162"/>
        <v>`shift`:`PM`,</v>
      </c>
      <c r="X348" t="str">
        <f t="shared" ca="1" si="163"/>
        <v>`shiftStartTime`:`7`,</v>
      </c>
      <c r="Y348" t="str">
        <f t="shared" ca="1" si="164"/>
        <v>`wONum`:`KNSHOP`,</v>
      </c>
      <c r="Z348" t="str">
        <f t="shared" ca="1" si="165"/>
        <v>`uNum`:`507342`,</v>
      </c>
      <c r="AA348" t="str">
        <f t="shared" ca="1" si="166"/>
        <v>`notes`:`Check list Cambiar pompa del power end Cambiar aceite del power end Cambiar filtros  Cambiar aceite dela transmission Cambiar mangueras de anticongelante Cambiar seal del fan motor Lavar unidad`,</v>
      </c>
      <c r="AB348" t="str">
        <f t="shared" ca="1" si="167"/>
        <v>`shift_Serial`:`43033_04`},</v>
      </c>
      <c r="AD348" t="s">
        <v>48586</v>
      </c>
      <c r="AE348" t="s">
        <v>48587</v>
      </c>
      <c r="AF348" t="s">
        <v>45990</v>
      </c>
      <c r="AG348" t="s">
        <v>45991</v>
      </c>
      <c r="AH348" t="s">
        <v>45992</v>
      </c>
      <c r="AI348" t="s">
        <v>45993</v>
      </c>
      <c r="AJ348" t="s">
        <v>46288</v>
      </c>
      <c r="AK348" t="s">
        <v>46125</v>
      </c>
      <c r="AL348" t="s">
        <v>46289</v>
      </c>
      <c r="AM348" t="s">
        <v>46290</v>
      </c>
      <c r="AN348" t="s">
        <v>48588</v>
      </c>
      <c r="AO348" t="s">
        <v>47401</v>
      </c>
      <c r="AP348" t="s">
        <v>46000</v>
      </c>
      <c r="AQ348" t="s">
        <v>48589</v>
      </c>
      <c r="AR348" t="s">
        <v>46002</v>
      </c>
      <c r="AS348" t="s">
        <v>46003</v>
      </c>
      <c r="AT348" t="s">
        <v>47403</v>
      </c>
      <c r="AU348" t="s">
        <v>46028</v>
      </c>
      <c r="AV348" t="s">
        <v>46670</v>
      </c>
      <c r="AW348" t="s">
        <v>47746</v>
      </c>
      <c r="AX348" t="s">
        <v>47404</v>
      </c>
      <c r="AY348" t="s">
        <v>48590</v>
      </c>
      <c r="AZ348" t="s">
        <v>46033</v>
      </c>
      <c r="BA348" t="s">
        <v>46011</v>
      </c>
      <c r="BB348" t="s">
        <v>46012</v>
      </c>
      <c r="BC348" t="s">
        <v>46849</v>
      </c>
      <c r="BD348" t="s">
        <v>48591</v>
      </c>
      <c r="BE348" t="s">
        <v>47408</v>
      </c>
    </row>
    <row r="349" spans="1:57" x14ac:dyDescent="0.2">
      <c r="A349" t="str">
        <f t="shared" ca="1" si="140"/>
        <v>{`_id`:`eduardovela_2017-10-31_19-19-31_-0500_Tue`,</v>
      </c>
      <c r="B349" t="str">
        <f t="shared" ca="1" si="141"/>
        <v>`_rev`:`1-947a76548bffd16300d4c6254b161e6c`,</v>
      </c>
      <c r="C349" t="str">
        <f t="shared" ca="1" si="142"/>
        <v>`worksiteEncoded`:`KN_ODS_MNSHOP`,</v>
      </c>
      <c r="D349" t="str">
        <f t="shared" ca="1" si="143"/>
        <v>`client`:`KN`,</v>
      </c>
      <c r="E349" t="str">
        <f t="shared" ca="1" si="144"/>
        <v>`location`:`ODS`,</v>
      </c>
      <c r="F349" t="str">
        <f t="shared" ca="1" si="145"/>
        <v>`locID`:`MNSHOP`,</v>
      </c>
      <c r="G349" t="str">
        <f t="shared" ca="1" si="146"/>
        <v>`username`:`eduardovela`,</v>
      </c>
      <c r="H349" t="str">
        <f t="shared" ca="1" si="147"/>
        <v>`lastName`:`Vela`,</v>
      </c>
      <c r="I349" t="str">
        <f t="shared" ca="1" si="148"/>
        <v>`firstName`:`Eduardo`,</v>
      </c>
      <c r="J349" t="str">
        <f t="shared" ca="1" si="149"/>
        <v>`technician`:`Vela, Eduardo`,</v>
      </c>
      <c r="K349" t="str">
        <f t="shared" ca="1" si="150"/>
        <v>`timeStampM`:`2017-10-31T19:19:31-05:00`,</v>
      </c>
      <c r="L349" t="str">
        <f t="shared" ca="1" si="151"/>
        <v>`shiftSerial`:`43033_05`,</v>
      </c>
      <c r="M349" t="str">
        <f t="shared" ca="1" si="152"/>
        <v>`siteUid`:521887,</v>
      </c>
      <c r="N349" t="str">
        <f t="shared" ca="1" si="153"/>
        <v>`timeStamp`:43039.8052300116,</v>
      </c>
      <c r="O349" t="str">
        <f t="shared" ca="1" si="154"/>
        <v>`payrollPeriod`:43033,</v>
      </c>
      <c r="P349" t="str">
        <f t="shared" ca="1" si="155"/>
        <v>`payroll_Period`:43033,</v>
      </c>
      <c r="Q349" t="str">
        <f t="shared" ca="1" si="156"/>
        <v>`rprtDate`:43037,</v>
      </c>
      <c r="R349" t="str">
        <f t="shared" ca="1" si="157"/>
        <v>`ts`:0.75,</v>
      </c>
      <c r="S349" t="str">
        <f t="shared" ca="1" si="158"/>
        <v>`te`:0.979166666666667,</v>
      </c>
      <c r="T349" t="str">
        <f t="shared" ca="1" si="159"/>
        <v>`repairHrs`:5.5,</v>
      </c>
      <c r="U349" t="str">
        <f t="shared" ca="1" si="160"/>
        <v>`timeStarts`:`2017-10-29T18:00:00-05:00`,</v>
      </c>
      <c r="V349" t="str">
        <f t="shared" ca="1" si="161"/>
        <v>`timeEnds`:`2017-10-29T23:30:00-05:00`,</v>
      </c>
      <c r="W349" t="str">
        <f t="shared" ca="1" si="162"/>
        <v>`shift`:`PM`,</v>
      </c>
      <c r="X349" t="str">
        <f t="shared" ca="1" si="163"/>
        <v>`shiftStartTime`:`6`,</v>
      </c>
      <c r="Y349" t="str">
        <f t="shared" ca="1" si="164"/>
        <v>`wONum`:`KNSHOP`,</v>
      </c>
      <c r="Z349" t="str">
        <f t="shared" ca="1" si="165"/>
        <v>`uNum`:`510538`,</v>
      </c>
      <c r="AA349" t="str">
        <f t="shared" ca="1" si="166"/>
        <v>`notes`:`Finishing up repairs P.T.O and crossmember and test for leaks`,</v>
      </c>
      <c r="AB349" t="str">
        <f t="shared" ca="1" si="167"/>
        <v>`shift_Serial`:`43033_05`},</v>
      </c>
      <c r="AD349" t="s">
        <v>48592</v>
      </c>
      <c r="AE349" t="s">
        <v>48593</v>
      </c>
      <c r="AF349" t="s">
        <v>45990</v>
      </c>
      <c r="AG349" t="s">
        <v>45991</v>
      </c>
      <c r="AH349" t="s">
        <v>45992</v>
      </c>
      <c r="AI349" t="s">
        <v>45993</v>
      </c>
      <c r="AJ349" t="s">
        <v>46018</v>
      </c>
      <c r="AK349" t="s">
        <v>46019</v>
      </c>
      <c r="AL349" t="s">
        <v>46020</v>
      </c>
      <c r="AM349" t="s">
        <v>46021</v>
      </c>
      <c r="AN349" t="s">
        <v>48594</v>
      </c>
      <c r="AO349" t="s">
        <v>46692</v>
      </c>
      <c r="AP349" t="s">
        <v>46000</v>
      </c>
      <c r="AQ349" t="s">
        <v>48595</v>
      </c>
      <c r="AR349" t="s">
        <v>46002</v>
      </c>
      <c r="AS349" t="s">
        <v>46003</v>
      </c>
      <c r="AT349" t="s">
        <v>46694</v>
      </c>
      <c r="AU349" t="s">
        <v>46028</v>
      </c>
      <c r="AV349" t="s">
        <v>46347</v>
      </c>
      <c r="AW349" t="s">
        <v>46007</v>
      </c>
      <c r="AX349" t="s">
        <v>47033</v>
      </c>
      <c r="AY349" t="s">
        <v>48596</v>
      </c>
      <c r="AZ349" t="s">
        <v>46033</v>
      </c>
      <c r="BA349" t="s">
        <v>46034</v>
      </c>
      <c r="BB349" t="s">
        <v>46012</v>
      </c>
      <c r="BC349" t="s">
        <v>47406</v>
      </c>
      <c r="BD349" t="s">
        <v>48597</v>
      </c>
      <c r="BE349" t="s">
        <v>46699</v>
      </c>
    </row>
    <row r="350" spans="1:57" x14ac:dyDescent="0.2">
      <c r="A350" t="str">
        <f t="shared" ca="1" si="140"/>
        <v>{`_id`:`storrestrejo_2017-10-16_18-24-10_-0500_Mon`,</v>
      </c>
      <c r="B350" t="str">
        <f t="shared" ca="1" si="141"/>
        <v>`_rev`:`1-93d9a50680a022dec386469e4fe3c781`,</v>
      </c>
      <c r="C350" t="str">
        <f t="shared" ca="1" si="142"/>
        <v>`worksiteEncoded`:`KN_ODS_MNSHOP`,</v>
      </c>
      <c r="D350" t="str">
        <f t="shared" ca="1" si="143"/>
        <v>`client`:`KN`,</v>
      </c>
      <c r="E350" t="str">
        <f t="shared" ca="1" si="144"/>
        <v>`location`:`ODS`,</v>
      </c>
      <c r="F350" t="str">
        <f t="shared" ca="1" si="145"/>
        <v>`locID`:`MNSHOP`,</v>
      </c>
      <c r="G350" t="str">
        <f t="shared" ca="1" si="146"/>
        <v>`username`:`storrestrejo`,</v>
      </c>
      <c r="H350" t="str">
        <f t="shared" ca="1" si="147"/>
        <v>`lastName`:`Torres Trejo`,</v>
      </c>
      <c r="I350" t="str">
        <f t="shared" ca="1" si="148"/>
        <v>`firstName`:`Servando`,</v>
      </c>
      <c r="J350" t="str">
        <f t="shared" ca="1" si="149"/>
        <v>`technician`:`Torres Trejo, Servando`,</v>
      </c>
      <c r="K350" t="str">
        <f t="shared" ca="1" si="150"/>
        <v>`timeStampM`:`2017-10-16T18:24:10-05:00`,</v>
      </c>
      <c r="L350" t="str">
        <f t="shared" ca="1" si="151"/>
        <v>`shiftSerial`:`43019_03`,</v>
      </c>
      <c r="M350" t="str">
        <f t="shared" ca="1" si="152"/>
        <v>`siteUid`:521887,</v>
      </c>
      <c r="N350" t="str">
        <f t="shared" ca="1" si="153"/>
        <v>`timeStamp`:43024.7667915278,</v>
      </c>
      <c r="O350" t="str">
        <f t="shared" ca="1" si="154"/>
        <v>`payrollPeriod`:43019,</v>
      </c>
      <c r="P350" t="str">
        <f t="shared" ca="1" si="155"/>
        <v>`payroll_Period`:43019,</v>
      </c>
      <c r="Q350" t="str">
        <f t="shared" ca="1" si="156"/>
        <v>`rprtDate`:43021,</v>
      </c>
      <c r="R350" t="str">
        <f t="shared" ca="1" si="157"/>
        <v>`ts`:0.75,</v>
      </c>
      <c r="S350" t="str">
        <f t="shared" ca="1" si="158"/>
        <v>`te`:0.166666666666667,</v>
      </c>
      <c r="T350" t="str">
        <f t="shared" ca="1" si="159"/>
        <v>`repairHrs`:10,</v>
      </c>
      <c r="U350" t="str">
        <f t="shared" ca="1" si="160"/>
        <v>`timeStarts`:`2017-10-13T18:00:00-05:00`,</v>
      </c>
      <c r="V350" t="str">
        <f t="shared" ca="1" si="161"/>
        <v>`timeEnds`:`2017-10-14T04:00:00-05:00`,</v>
      </c>
      <c r="W350" t="str">
        <f t="shared" ca="1" si="162"/>
        <v>`shift`:`PM`,</v>
      </c>
      <c r="X350" t="str">
        <f t="shared" ca="1" si="163"/>
        <v>`shiftStartTime`:`6`,</v>
      </c>
      <c r="Y350" t="str">
        <f t="shared" ca="1" si="164"/>
        <v>`wONum`:`KNSHOP`,</v>
      </c>
      <c r="Z350" t="str">
        <f t="shared" ca="1" si="165"/>
        <v>`uNum`:`SHOP`,</v>
      </c>
      <c r="AA350" t="str">
        <f t="shared" ca="1" si="166"/>
        <v>`notes`:`Desmantelar  8 cores fluid end`,</v>
      </c>
      <c r="AB350" t="str">
        <f t="shared" ca="1" si="167"/>
        <v>`shift_Serial`:`43019_03`},</v>
      </c>
      <c r="AD350" t="s">
        <v>48598</v>
      </c>
      <c r="AE350" t="s">
        <v>48599</v>
      </c>
      <c r="AF350" t="s">
        <v>45990</v>
      </c>
      <c r="AG350" t="s">
        <v>45991</v>
      </c>
      <c r="AH350" t="s">
        <v>45992</v>
      </c>
      <c r="AI350" t="s">
        <v>45993</v>
      </c>
      <c r="AJ350" t="s">
        <v>46413</v>
      </c>
      <c r="AK350" t="s">
        <v>46414</v>
      </c>
      <c r="AL350" t="s">
        <v>46415</v>
      </c>
      <c r="AM350" t="s">
        <v>46416</v>
      </c>
      <c r="AN350" t="s">
        <v>48600</v>
      </c>
      <c r="AO350" t="s">
        <v>47276</v>
      </c>
      <c r="AP350" t="s">
        <v>46000</v>
      </c>
      <c r="AQ350" t="s">
        <v>48601</v>
      </c>
      <c r="AR350" t="s">
        <v>46085</v>
      </c>
      <c r="AS350" t="s">
        <v>46086</v>
      </c>
      <c r="AT350" t="s">
        <v>47278</v>
      </c>
      <c r="AU350" t="s">
        <v>46028</v>
      </c>
      <c r="AV350" t="s">
        <v>46670</v>
      </c>
      <c r="AW350" t="s">
        <v>47746</v>
      </c>
      <c r="AX350" t="s">
        <v>47279</v>
      </c>
      <c r="AY350" t="s">
        <v>48602</v>
      </c>
      <c r="AZ350" t="s">
        <v>46033</v>
      </c>
      <c r="BA350" t="s">
        <v>46034</v>
      </c>
      <c r="BB350" t="s">
        <v>46012</v>
      </c>
      <c r="BC350" t="s">
        <v>46274</v>
      </c>
      <c r="BD350" t="s">
        <v>48603</v>
      </c>
      <c r="BE350" t="s">
        <v>47282</v>
      </c>
    </row>
    <row r="351" spans="1:57" x14ac:dyDescent="0.2">
      <c r="A351" t="str">
        <f t="shared" ca="1" si="140"/>
        <v>{`_id`:`omega_2017-10-02_18-48-21_-0500_Mon`,</v>
      </c>
      <c r="B351" t="str">
        <f t="shared" ca="1" si="141"/>
        <v>`_rev`:`1-9323e11bed0d84d07b7b5a6c5ee9231f`,</v>
      </c>
      <c r="C351" t="str">
        <f t="shared" ca="1" si="142"/>
        <v>`worksiteEncoded`:`KN_ODS_MNSHOP`,</v>
      </c>
      <c r="D351" t="str">
        <f t="shared" ca="1" si="143"/>
        <v>`client`:`KN`,</v>
      </c>
      <c r="E351" t="str">
        <f t="shared" ca="1" si="144"/>
        <v>`location`:`ODS`,</v>
      </c>
      <c r="F351" t="str">
        <f t="shared" ca="1" si="145"/>
        <v>`locID`:`MNSHOP`,</v>
      </c>
      <c r="G351" t="str">
        <f t="shared" ca="1" si="146"/>
        <v>`username`:`omega`,</v>
      </c>
      <c r="H351" t="str">
        <f t="shared" ca="1" si="147"/>
        <v>`lastName`:`Tijerina`,</v>
      </c>
      <c r="I351" t="str">
        <f t="shared" ca="1" si="148"/>
        <v>`firstName`:`Rene`,</v>
      </c>
      <c r="J351" t="str">
        <f t="shared" ca="1" si="149"/>
        <v>`technician`:`Tijerina, Rene`,</v>
      </c>
      <c r="K351" t="str">
        <f t="shared" ca="1" si="150"/>
        <v>`timeStampM`:`2017-10-02T18:48:21-05:00`,</v>
      </c>
      <c r="L351" t="str">
        <f t="shared" ca="1" si="151"/>
        <v>`shiftSerial`:`43005_06`,</v>
      </c>
      <c r="M351" t="str">
        <f t="shared" ca="1" si="152"/>
        <v>`siteUid`:521887,</v>
      </c>
      <c r="N351" t="str">
        <f t="shared" ca="1" si="153"/>
        <v>`timeStamp`:43010.7835809606,</v>
      </c>
      <c r="O351" t="str">
        <f t="shared" ca="1" si="154"/>
        <v>`payrollPeriod`:43005,</v>
      </c>
      <c r="P351" t="str">
        <f t="shared" ca="1" si="155"/>
        <v>`payroll_Period`:43005,</v>
      </c>
      <c r="Q351" t="str">
        <f t="shared" ca="1" si="156"/>
        <v>`rprtDate`:43010,</v>
      </c>
      <c r="R351" t="str">
        <f t="shared" ca="1" si="157"/>
        <v>`ts`:0.0833333333333333,</v>
      </c>
      <c r="S351" t="str">
        <f t="shared" ca="1" si="158"/>
        <v>`te`:0.208333333333333,</v>
      </c>
      <c r="T351" t="str">
        <f t="shared" ca="1" si="159"/>
        <v>`repairHrs`:3,</v>
      </c>
      <c r="U351" t="str">
        <f t="shared" ca="1" si="160"/>
        <v>`timeStarts`:`2017-10-03T02:00:00-05:00`,</v>
      </c>
      <c r="V351" t="str">
        <f t="shared" ca="1" si="161"/>
        <v>`timeEnds`:`2017-10-03T05:00:00-05:00`,</v>
      </c>
      <c r="W351" t="str">
        <f t="shared" ca="1" si="162"/>
        <v>`shift`:`PM`,</v>
      </c>
      <c r="X351" t="str">
        <f t="shared" ca="1" si="163"/>
        <v>`shiftStartTime`:`7`,</v>
      </c>
      <c r="Y351" t="str">
        <f t="shared" ca="1" si="164"/>
        <v>`wONum`:`KNSHOP`,</v>
      </c>
      <c r="Z351" t="str">
        <f t="shared" ca="1" si="165"/>
        <v>`uNum`:`10782`,</v>
      </c>
      <c r="AA351" t="str">
        <f t="shared" ca="1" si="166"/>
        <v>`notes`:`trouble shoot augar 3 for creeping when disengaged. null out augar 3 solenoid. check oil leak at passenger side gearbox.`,</v>
      </c>
      <c r="AB351" t="str">
        <f t="shared" ca="1" si="167"/>
        <v>`shift_Serial`:`43005_06`},</v>
      </c>
      <c r="AD351" t="s">
        <v>48604</v>
      </c>
      <c r="AE351" t="s">
        <v>48605</v>
      </c>
      <c r="AF351" t="s">
        <v>45990</v>
      </c>
      <c r="AG351" t="s">
        <v>45991</v>
      </c>
      <c r="AH351" t="s">
        <v>45992</v>
      </c>
      <c r="AI351" t="s">
        <v>45993</v>
      </c>
      <c r="AJ351" t="s">
        <v>46527</v>
      </c>
      <c r="AK351" t="s">
        <v>46528</v>
      </c>
      <c r="AL351" t="s">
        <v>46529</v>
      </c>
      <c r="AM351" t="s">
        <v>46530</v>
      </c>
      <c r="AN351" t="s">
        <v>48606</v>
      </c>
      <c r="AO351" t="s">
        <v>46401</v>
      </c>
      <c r="AP351" t="s">
        <v>46000</v>
      </c>
      <c r="AQ351" t="s">
        <v>48607</v>
      </c>
      <c r="AR351" t="s">
        <v>46209</v>
      </c>
      <c r="AS351" t="s">
        <v>46210</v>
      </c>
      <c r="AT351" t="s">
        <v>46403</v>
      </c>
      <c r="AU351" t="s">
        <v>46292</v>
      </c>
      <c r="AV351" t="s">
        <v>46051</v>
      </c>
      <c r="AW351" t="s">
        <v>46160</v>
      </c>
      <c r="AX351" t="s">
        <v>48608</v>
      </c>
      <c r="AY351" t="s">
        <v>48222</v>
      </c>
      <c r="AZ351" t="s">
        <v>46033</v>
      </c>
      <c r="BA351" t="s">
        <v>46011</v>
      </c>
      <c r="BB351" t="s">
        <v>46012</v>
      </c>
      <c r="BC351" t="s">
        <v>47705</v>
      </c>
      <c r="BD351" t="s">
        <v>48609</v>
      </c>
      <c r="BE351" t="s">
        <v>46410</v>
      </c>
    </row>
    <row r="352" spans="1:57" x14ac:dyDescent="0.2">
      <c r="A352" t="str">
        <f t="shared" ca="1" si="140"/>
        <v>{`_id`:`miguelmartinez_2017-11-03_07-11-59_-0500_Fri`,</v>
      </c>
      <c r="B352" t="str">
        <f t="shared" ca="1" si="141"/>
        <v>`_rev`:`1-92cd47cd46b27e2930bf24b80cc41484`,</v>
      </c>
      <c r="C352" t="str">
        <f t="shared" ca="1" si="142"/>
        <v>`worksiteEncoded`:`KN_ODS_MNSHOP`,</v>
      </c>
      <c r="D352" t="str">
        <f t="shared" ca="1" si="143"/>
        <v>`client`:`KN`,</v>
      </c>
      <c r="E352" t="str">
        <f t="shared" ca="1" si="144"/>
        <v>`location`:`ODS`,</v>
      </c>
      <c r="F352" t="str">
        <f t="shared" ca="1" si="145"/>
        <v>`locID`:`MNSHOP`,</v>
      </c>
      <c r="G352" t="str">
        <f t="shared" ca="1" si="146"/>
        <v>`username`:`miguelmartinez`,</v>
      </c>
      <c r="H352" t="str">
        <f t="shared" ca="1" si="147"/>
        <v>`lastName`:`Martinez`,</v>
      </c>
      <c r="I352" t="str">
        <f t="shared" ca="1" si="148"/>
        <v>`firstName`:`Miguel`,</v>
      </c>
      <c r="J352" t="str">
        <f t="shared" ca="1" si="149"/>
        <v>`technician`:`Martinez, Miguel`,</v>
      </c>
      <c r="K352" t="str">
        <f t="shared" ca="1" si="150"/>
        <v>`timeStampM`:`2017-11-03T07:11:59-05:00`,</v>
      </c>
      <c r="L352" t="str">
        <f t="shared" ca="1" si="151"/>
        <v>`shiftSerial`:`43040_02`,</v>
      </c>
      <c r="M352" t="str">
        <f t="shared" ca="1" si="152"/>
        <v>`siteUid`:521887,</v>
      </c>
      <c r="N352" t="str">
        <f t="shared" ca="1" si="153"/>
        <v>`timeStamp`:43042.2999909954,</v>
      </c>
      <c r="O352" t="str">
        <f t="shared" ca="1" si="154"/>
        <v>`payrollPeriod`:43040,</v>
      </c>
      <c r="P352" t="str">
        <f t="shared" ca="1" si="155"/>
        <v>`payroll_Period`:43040,</v>
      </c>
      <c r="Q352" t="str">
        <f t="shared" ca="1" si="156"/>
        <v>`rprtDate`:43041,</v>
      </c>
      <c r="R352" t="str">
        <f t="shared" ca="1" si="157"/>
        <v>`ts`:0.25,</v>
      </c>
      <c r="S352" t="str">
        <f t="shared" ca="1" si="158"/>
        <v>`te`:0.375,</v>
      </c>
      <c r="T352" t="str">
        <f t="shared" ca="1" si="159"/>
        <v>`repairHrs`:3,</v>
      </c>
      <c r="U352" t="str">
        <f t="shared" ca="1" si="160"/>
        <v>`timeStarts`:`2017-11-02T06:00:00-05:00`,</v>
      </c>
      <c r="V352" t="str">
        <f t="shared" ca="1" si="161"/>
        <v>`timeEnds`:`2017-11-02T09:00:00-05:00`,</v>
      </c>
      <c r="W352" t="str">
        <f t="shared" ca="1" si="162"/>
        <v>`shift`:`AM`,</v>
      </c>
      <c r="X352" t="str">
        <f t="shared" ca="1" si="163"/>
        <v>`shiftStartTime`:`6`,</v>
      </c>
      <c r="Y352" t="str">
        <f t="shared" ca="1" si="164"/>
        <v>`wONum`:`KNSHOP`,</v>
      </c>
      <c r="Z352" t="str">
        <f t="shared" ca="1" si="165"/>
        <v>`uNum`:`10075`,</v>
      </c>
      <c r="AA352" t="str">
        <f t="shared" ca="1" si="166"/>
        <v>`notes`:`Checklist on tractor and trailer. Run and test`,</v>
      </c>
      <c r="AB352" t="str">
        <f t="shared" ca="1" si="167"/>
        <v>`shift_Serial`:`43040_02`},</v>
      </c>
      <c r="AD352" t="s">
        <v>48610</v>
      </c>
      <c r="AE352" t="s">
        <v>48611</v>
      </c>
      <c r="AF352" t="s">
        <v>45990</v>
      </c>
      <c r="AG352" t="s">
        <v>45991</v>
      </c>
      <c r="AH352" t="s">
        <v>45992</v>
      </c>
      <c r="AI352" t="s">
        <v>45993</v>
      </c>
      <c r="AJ352" t="s">
        <v>46167</v>
      </c>
      <c r="AK352" t="s">
        <v>46168</v>
      </c>
      <c r="AL352" t="s">
        <v>46169</v>
      </c>
      <c r="AM352" t="s">
        <v>46170</v>
      </c>
      <c r="AN352" t="s">
        <v>48612</v>
      </c>
      <c r="AO352" t="s">
        <v>46045</v>
      </c>
      <c r="AP352" t="s">
        <v>46000</v>
      </c>
      <c r="AQ352" t="s">
        <v>48613</v>
      </c>
      <c r="AR352" t="s">
        <v>46047</v>
      </c>
      <c r="AS352" t="s">
        <v>46048</v>
      </c>
      <c r="AT352" t="s">
        <v>46049</v>
      </c>
      <c r="AU352" t="s">
        <v>46248</v>
      </c>
      <c r="AV352" t="s">
        <v>46444</v>
      </c>
      <c r="AW352" t="s">
        <v>46160</v>
      </c>
      <c r="AX352" t="s">
        <v>48614</v>
      </c>
      <c r="AY352" t="s">
        <v>48615</v>
      </c>
      <c r="AZ352" t="s">
        <v>46010</v>
      </c>
      <c r="BA352" t="s">
        <v>46034</v>
      </c>
      <c r="BB352" t="s">
        <v>46012</v>
      </c>
      <c r="BC352" t="s">
        <v>46499</v>
      </c>
      <c r="BD352" t="s">
        <v>48616</v>
      </c>
      <c r="BE352" t="s">
        <v>46056</v>
      </c>
    </row>
    <row r="353" spans="1:57" x14ac:dyDescent="0.2">
      <c r="A353" t="str">
        <f t="shared" ca="1" si="140"/>
        <v>{`_id`:`eduardovela_2017-10-18_06-55-03_-0500_Wed`,</v>
      </c>
      <c r="B353" t="str">
        <f t="shared" ca="1" si="141"/>
        <v>`_rev`:`1-92b54538064a059b5307923cd208770f`,</v>
      </c>
      <c r="C353" t="str">
        <f t="shared" ca="1" si="142"/>
        <v>`worksiteEncoded`:`KN_ODS_MNSHOP`,</v>
      </c>
      <c r="D353" t="str">
        <f t="shared" ca="1" si="143"/>
        <v>`client`:`KN`,</v>
      </c>
      <c r="E353" t="str">
        <f t="shared" ca="1" si="144"/>
        <v>`location`:`ODS`,</v>
      </c>
      <c r="F353" t="str">
        <f t="shared" ca="1" si="145"/>
        <v>`locID`:`MNSHOP`,</v>
      </c>
      <c r="G353" t="str">
        <f t="shared" ca="1" si="146"/>
        <v>`username`:`eduardovela`,</v>
      </c>
      <c r="H353" t="str">
        <f t="shared" ca="1" si="147"/>
        <v>`lastName`:`Vela`,</v>
      </c>
      <c r="I353" t="str">
        <f t="shared" ca="1" si="148"/>
        <v>`firstName`:`Eduardo`,</v>
      </c>
      <c r="J353" t="str">
        <f t="shared" ca="1" si="149"/>
        <v>`technician`:`Vela, Eduardo`,</v>
      </c>
      <c r="K353" t="str">
        <f t="shared" ca="1" si="150"/>
        <v>`timeStampM`:`2017-10-18T06:55:03-05:00`,</v>
      </c>
      <c r="L353" t="str">
        <f t="shared" ca="1" si="151"/>
        <v>`shiftSerial`:`43019_03`,</v>
      </c>
      <c r="M353" t="str">
        <f t="shared" ca="1" si="152"/>
        <v>`siteUid`:521887,</v>
      </c>
      <c r="N353" t="str">
        <f t="shared" ca="1" si="153"/>
        <v>`timeStamp`:43026.2882391551,</v>
      </c>
      <c r="O353" t="str">
        <f t="shared" ca="1" si="154"/>
        <v>`payrollPeriod`:43019,</v>
      </c>
      <c r="P353" t="str">
        <f t="shared" ca="1" si="155"/>
        <v>`payroll_Period`:43019,</v>
      </c>
      <c r="Q353" t="str">
        <f t="shared" ca="1" si="156"/>
        <v>`rprtDate`:43021,</v>
      </c>
      <c r="R353" t="str">
        <f t="shared" ca="1" si="157"/>
        <v>`ts`:0.979166666666667,</v>
      </c>
      <c r="S353" t="str">
        <f t="shared" ca="1" si="158"/>
        <v>`te`:0.208333333333333,</v>
      </c>
      <c r="T353" t="str">
        <f t="shared" ca="1" si="159"/>
        <v>`repairHrs`:5.5,</v>
      </c>
      <c r="U353" t="str">
        <f t="shared" ca="1" si="160"/>
        <v>`timeStarts`:`2017-10-13T23:30:00-05:00`,</v>
      </c>
      <c r="V353" t="str">
        <f t="shared" ca="1" si="161"/>
        <v>`timeEnds`:`2017-10-14T05:00:00-05:00`,</v>
      </c>
      <c r="W353" t="str">
        <f t="shared" ca="1" si="162"/>
        <v>`shift`:`PM`,</v>
      </c>
      <c r="X353" t="str">
        <f t="shared" ca="1" si="163"/>
        <v>`shiftStartTime`:`6`,</v>
      </c>
      <c r="Y353" t="str">
        <f t="shared" ca="1" si="164"/>
        <v>`wONum`:`KNSHOP`,</v>
      </c>
      <c r="Z353" t="str">
        <f t="shared" ca="1" si="165"/>
        <v>`uNum`:`Q-408`,</v>
      </c>
      <c r="AA353" t="str">
        <f t="shared" ca="1" si="166"/>
        <v>`notes`:`Repair leaks`,</v>
      </c>
      <c r="AB353" t="str">
        <f t="shared" ca="1" si="167"/>
        <v>`shift_Serial`:`43019_03`},</v>
      </c>
      <c r="AD353" t="s">
        <v>48617</v>
      </c>
      <c r="AE353" t="s">
        <v>48618</v>
      </c>
      <c r="AF353" t="s">
        <v>45990</v>
      </c>
      <c r="AG353" t="s">
        <v>45991</v>
      </c>
      <c r="AH353" t="s">
        <v>45992</v>
      </c>
      <c r="AI353" t="s">
        <v>45993</v>
      </c>
      <c r="AJ353" t="s">
        <v>46018</v>
      </c>
      <c r="AK353" t="s">
        <v>46019</v>
      </c>
      <c r="AL353" t="s">
        <v>46020</v>
      </c>
      <c r="AM353" t="s">
        <v>46021</v>
      </c>
      <c r="AN353" t="s">
        <v>48619</v>
      </c>
      <c r="AO353" t="s">
        <v>47276</v>
      </c>
      <c r="AP353" t="s">
        <v>46000</v>
      </c>
      <c r="AQ353" t="s">
        <v>48620</v>
      </c>
      <c r="AR353" t="s">
        <v>46085</v>
      </c>
      <c r="AS353" t="s">
        <v>46086</v>
      </c>
      <c r="AT353" t="s">
        <v>47278</v>
      </c>
      <c r="AU353" t="s">
        <v>47358</v>
      </c>
      <c r="AV353" t="s">
        <v>46051</v>
      </c>
      <c r="AW353" t="s">
        <v>46007</v>
      </c>
      <c r="AX353" t="s">
        <v>48621</v>
      </c>
      <c r="AY353" t="s">
        <v>47280</v>
      </c>
      <c r="AZ353" t="s">
        <v>46033</v>
      </c>
      <c r="BA353" t="s">
        <v>46034</v>
      </c>
      <c r="BB353" t="s">
        <v>46012</v>
      </c>
      <c r="BC353" t="s">
        <v>46350</v>
      </c>
      <c r="BD353" t="s">
        <v>48622</v>
      </c>
      <c r="BE353" t="s">
        <v>47282</v>
      </c>
    </row>
    <row r="354" spans="1:57" x14ac:dyDescent="0.2">
      <c r="A354" t="str">
        <f t="shared" ca="1" si="140"/>
        <v>{`_id`:`miguelmartinez_2017-11-06_07-52-23_-0600_Mon`,</v>
      </c>
      <c r="B354" t="str">
        <f t="shared" ca="1" si="141"/>
        <v>`_rev`:`1-9252fdba869c4d4f5ac2fa3bb060238e`,</v>
      </c>
      <c r="C354" t="str">
        <f t="shared" ca="1" si="142"/>
        <v>`worksiteEncoded`:`KN_ODS_MNSHOP`,</v>
      </c>
      <c r="D354" t="str">
        <f t="shared" ca="1" si="143"/>
        <v>`client`:`KN`,</v>
      </c>
      <c r="E354" t="str">
        <f t="shared" ca="1" si="144"/>
        <v>`location`:`ODS`,</v>
      </c>
      <c r="F354" t="str">
        <f t="shared" ca="1" si="145"/>
        <v>`locID`:`MNSHOP`,</v>
      </c>
      <c r="G354" t="str">
        <f t="shared" ca="1" si="146"/>
        <v>`username`:`miguelmartinez`,</v>
      </c>
      <c r="H354" t="str">
        <f t="shared" ca="1" si="147"/>
        <v>`lastName`:`Martinez`,</v>
      </c>
      <c r="I354" t="str">
        <f t="shared" ca="1" si="148"/>
        <v>`firstName`:`Miguel`,</v>
      </c>
      <c r="J354" t="str">
        <f t="shared" ca="1" si="149"/>
        <v>`technician`:`Martinez, Miguel`,</v>
      </c>
      <c r="K354" t="str">
        <f t="shared" ca="1" si="150"/>
        <v>`timeStampM`:`2017-11-06T07:52:23-06:00`,</v>
      </c>
      <c r="L354" t="str">
        <f t="shared" ca="1" si="151"/>
        <v>`shiftSerial`:`43040_03`,</v>
      </c>
      <c r="M354" t="str">
        <f t="shared" ca="1" si="152"/>
        <v>`siteUid`:521887,</v>
      </c>
      <c r="N354" t="str">
        <f t="shared" ca="1" si="153"/>
        <v>`timeStamp`:43045.32805375,</v>
      </c>
      <c r="O354" t="str">
        <f t="shared" ca="1" si="154"/>
        <v>`payrollPeriod`:43040,</v>
      </c>
      <c r="P354" t="str">
        <f t="shared" ca="1" si="155"/>
        <v>`payroll_Period`:43040,</v>
      </c>
      <c r="Q354" t="str">
        <f t="shared" ca="1" si="156"/>
        <v>`rprtDate`:43042,</v>
      </c>
      <c r="R354" t="str">
        <f t="shared" ca="1" si="157"/>
        <v>`ts`:0.25,</v>
      </c>
      <c r="S354" t="str">
        <f t="shared" ca="1" si="158"/>
        <v>`te`:0.416666666666667,</v>
      </c>
      <c r="T354" t="str">
        <f t="shared" ca="1" si="159"/>
        <v>`repairHrs`:4,</v>
      </c>
      <c r="U354" t="str">
        <f t="shared" ca="1" si="160"/>
        <v>`timeStarts`:`2017-11-03T06:00:00-05:00`,</v>
      </c>
      <c r="V354" t="str">
        <f t="shared" ca="1" si="161"/>
        <v>`timeEnds`:`2017-11-03T10:00:00-05:00`,</v>
      </c>
      <c r="W354" t="str">
        <f t="shared" ca="1" si="162"/>
        <v>`shift`:`AM`,</v>
      </c>
      <c r="X354" t="str">
        <f t="shared" ca="1" si="163"/>
        <v>`shiftStartTime`:`6`,</v>
      </c>
      <c r="Y354" t="str">
        <f t="shared" ca="1" si="164"/>
        <v>`wONum`:`KNSHOP`,</v>
      </c>
      <c r="Z354" t="str">
        <f t="shared" ca="1" si="165"/>
        <v>`uNum`:`507601`,</v>
      </c>
      <c r="AA354" t="str">
        <f t="shared" ca="1" si="166"/>
        <v>`notes`:`Check over run and test`,</v>
      </c>
      <c r="AB354" t="str">
        <f t="shared" ca="1" si="167"/>
        <v>`shift_Serial`:`43040_03`},</v>
      </c>
      <c r="AD354" t="s">
        <v>48623</v>
      </c>
      <c r="AE354" t="s">
        <v>48624</v>
      </c>
      <c r="AF354" t="s">
        <v>45990</v>
      </c>
      <c r="AG354" t="s">
        <v>45991</v>
      </c>
      <c r="AH354" t="s">
        <v>45992</v>
      </c>
      <c r="AI354" t="s">
        <v>45993</v>
      </c>
      <c r="AJ354" t="s">
        <v>46167</v>
      </c>
      <c r="AK354" t="s">
        <v>46168</v>
      </c>
      <c r="AL354" t="s">
        <v>46169</v>
      </c>
      <c r="AM354" t="s">
        <v>46170</v>
      </c>
      <c r="AN354" t="s">
        <v>48625</v>
      </c>
      <c r="AO354" t="s">
        <v>46195</v>
      </c>
      <c r="AP354" t="s">
        <v>46000</v>
      </c>
      <c r="AQ354" t="s">
        <v>48626</v>
      </c>
      <c r="AR354" t="s">
        <v>46047</v>
      </c>
      <c r="AS354" t="s">
        <v>46048</v>
      </c>
      <c r="AT354" t="s">
        <v>46197</v>
      </c>
      <c r="AU354" t="s">
        <v>46248</v>
      </c>
      <c r="AV354" t="s">
        <v>46159</v>
      </c>
      <c r="AW354" t="s">
        <v>46089</v>
      </c>
      <c r="AX354" t="s">
        <v>48627</v>
      </c>
      <c r="AY354" t="s">
        <v>48628</v>
      </c>
      <c r="AZ354" t="s">
        <v>46010</v>
      </c>
      <c r="BA354" t="s">
        <v>46034</v>
      </c>
      <c r="BB354" t="s">
        <v>46012</v>
      </c>
      <c r="BC354" t="s">
        <v>47727</v>
      </c>
      <c r="BD354" t="s">
        <v>48629</v>
      </c>
      <c r="BE354" t="s">
        <v>46203</v>
      </c>
    </row>
    <row r="355" spans="1:57" x14ac:dyDescent="0.2">
      <c r="A355" t="str">
        <f t="shared" ca="1" si="140"/>
        <v>{`_id`:`eduardovela_2017-11-08_05-04-25_-0600_Wed`,</v>
      </c>
      <c r="B355" t="str">
        <f t="shared" ca="1" si="141"/>
        <v>`_rev`:`1-922e6ba1c687c12bd15ff44fbff90c49`,</v>
      </c>
      <c r="C355" t="str">
        <f t="shared" ca="1" si="142"/>
        <v>`worksiteEncoded`:`KN_ODS_MNSHOP`,</v>
      </c>
      <c r="D355" t="str">
        <f t="shared" ca="1" si="143"/>
        <v>`client`:`KN`,</v>
      </c>
      <c r="E355" t="str">
        <f t="shared" ca="1" si="144"/>
        <v>`location`:`ODS`,</v>
      </c>
      <c r="F355" t="str">
        <f t="shared" ca="1" si="145"/>
        <v>`locID`:`MNSHOP`,</v>
      </c>
      <c r="G355" t="str">
        <f t="shared" ca="1" si="146"/>
        <v>`username`:`eduardovela`,</v>
      </c>
      <c r="H355" t="str">
        <f t="shared" ca="1" si="147"/>
        <v>`lastName`:`Vela`,</v>
      </c>
      <c r="I355" t="str">
        <f t="shared" ca="1" si="148"/>
        <v>`firstName`:`Eduardo`,</v>
      </c>
      <c r="J355" t="str">
        <f t="shared" ca="1" si="149"/>
        <v>`technician`:`Vela, Eduardo`,</v>
      </c>
      <c r="K355" t="str">
        <f t="shared" ca="1" si="150"/>
        <v>`timeStampM`:`2017-11-08T05:04:25-06:00`,</v>
      </c>
      <c r="L355" t="str">
        <f t="shared" ca="1" si="151"/>
        <v>`shiftSerial`:`43040_03`,</v>
      </c>
      <c r="M355" t="str">
        <f t="shared" ca="1" si="152"/>
        <v>`siteUid`:521887,</v>
      </c>
      <c r="N355" t="str">
        <f t="shared" ca="1" si="153"/>
        <v>`timeStamp`:43047.2114100116,</v>
      </c>
      <c r="O355" t="str">
        <f t="shared" ca="1" si="154"/>
        <v>`payrollPeriod`:43040,</v>
      </c>
      <c r="P355" t="str">
        <f t="shared" ca="1" si="155"/>
        <v>`payroll_Period`:43040,</v>
      </c>
      <c r="Q355" t="str">
        <f t="shared" ca="1" si="156"/>
        <v>`rprtDate`:43042,</v>
      </c>
      <c r="R355" t="str">
        <f t="shared" ca="1" si="157"/>
        <v>`ts`:0.0833333333333333,</v>
      </c>
      <c r="S355" t="str">
        <f t="shared" ca="1" si="158"/>
        <v>`te`:0.208333333333333,</v>
      </c>
      <c r="T355" t="str">
        <f t="shared" ca="1" si="159"/>
        <v>`repairHrs`:3,</v>
      </c>
      <c r="U355" t="str">
        <f t="shared" ca="1" si="160"/>
        <v>`timeStarts`:`2017-11-04T02:00:00-05:00`,</v>
      </c>
      <c r="V355" t="str">
        <f t="shared" ca="1" si="161"/>
        <v>`timeEnds`:`2017-11-04T05:00:00-05:00`,</v>
      </c>
      <c r="W355" t="str">
        <f t="shared" ca="1" si="162"/>
        <v>`shift`:`PM`,</v>
      </c>
      <c r="X355" t="str">
        <f t="shared" ca="1" si="163"/>
        <v>`shiftStartTime`:`6`,</v>
      </c>
      <c r="Y355" t="str">
        <f t="shared" ca="1" si="164"/>
        <v>`wONum`:`KNSHOP`,</v>
      </c>
      <c r="Z355" t="str">
        <f t="shared" ca="1" si="165"/>
        <v>`uNum`:`210131`,</v>
      </c>
      <c r="AA355" t="str">
        <f t="shared" ca="1" si="166"/>
        <v>`notes`:`Review repair`,</v>
      </c>
      <c r="AB355" t="str">
        <f t="shared" ca="1" si="167"/>
        <v>`shift_Serial`:`43040_03`},</v>
      </c>
      <c r="AD355" t="s">
        <v>48630</v>
      </c>
      <c r="AE355" t="s">
        <v>48631</v>
      </c>
      <c r="AF355" t="s">
        <v>45990</v>
      </c>
      <c r="AG355" t="s">
        <v>45991</v>
      </c>
      <c r="AH355" t="s">
        <v>45992</v>
      </c>
      <c r="AI355" t="s">
        <v>45993</v>
      </c>
      <c r="AJ355" t="s">
        <v>46018</v>
      </c>
      <c r="AK355" t="s">
        <v>46019</v>
      </c>
      <c r="AL355" t="s">
        <v>46020</v>
      </c>
      <c r="AM355" t="s">
        <v>46021</v>
      </c>
      <c r="AN355" t="s">
        <v>48632</v>
      </c>
      <c r="AO355" t="s">
        <v>46195</v>
      </c>
      <c r="AP355" t="s">
        <v>46000</v>
      </c>
      <c r="AQ355" t="s">
        <v>48633</v>
      </c>
      <c r="AR355" t="s">
        <v>46047</v>
      </c>
      <c r="AS355" t="s">
        <v>46048</v>
      </c>
      <c r="AT355" t="s">
        <v>46197</v>
      </c>
      <c r="AU355" t="s">
        <v>46292</v>
      </c>
      <c r="AV355" t="s">
        <v>46051</v>
      </c>
      <c r="AW355" t="s">
        <v>46160</v>
      </c>
      <c r="AX355" t="s">
        <v>46293</v>
      </c>
      <c r="AY355" t="s">
        <v>46294</v>
      </c>
      <c r="AZ355" t="s">
        <v>46033</v>
      </c>
      <c r="BA355" t="s">
        <v>46034</v>
      </c>
      <c r="BB355" t="s">
        <v>46012</v>
      </c>
      <c r="BC355" t="s">
        <v>47768</v>
      </c>
      <c r="BD355" t="s">
        <v>48096</v>
      </c>
      <c r="BE355" t="s">
        <v>46203</v>
      </c>
    </row>
    <row r="356" spans="1:57" x14ac:dyDescent="0.2">
      <c r="A356" t="str">
        <f t="shared" ca="1" si="140"/>
        <v>{`_id`:`lcareaga_2017-10-03_20-43-24_-0500_Tue`,</v>
      </c>
      <c r="B356" t="str">
        <f t="shared" ca="1" si="141"/>
        <v>`_rev`:`1-91f65fd1adcd55ec968a263bec2d9d0f`,</v>
      </c>
      <c r="C356" t="str">
        <f t="shared" ca="1" si="142"/>
        <v>`worksiteEncoded`:`KN_ODS_MNSHOP`,</v>
      </c>
      <c r="D356" t="str">
        <f t="shared" ca="1" si="143"/>
        <v>`client`:`KN`,</v>
      </c>
      <c r="E356" t="str">
        <f t="shared" ca="1" si="144"/>
        <v>`location`:`ODS`,</v>
      </c>
      <c r="F356" t="str">
        <f t="shared" ca="1" si="145"/>
        <v>`locID`:`MNSHOP`,</v>
      </c>
      <c r="G356" t="str">
        <f t="shared" ca="1" si="146"/>
        <v>`username`:`lcareaga`,</v>
      </c>
      <c r="H356" t="str">
        <f t="shared" ca="1" si="147"/>
        <v>`lastName`:`Careaga`,</v>
      </c>
      <c r="I356" t="str">
        <f t="shared" ca="1" si="148"/>
        <v>`firstName`:`Luis`,</v>
      </c>
      <c r="J356" t="str">
        <f t="shared" ca="1" si="149"/>
        <v>`technician`:`Careaga, Luis`,</v>
      </c>
      <c r="K356" t="str">
        <f t="shared" ca="1" si="150"/>
        <v>`timeStampM`:`2017-10-03T20:43:24-05:00`,</v>
      </c>
      <c r="L356" t="str">
        <f t="shared" ca="1" si="151"/>
        <v>`shiftSerial`:`43005_07`,</v>
      </c>
      <c r="M356" t="str">
        <f t="shared" ca="1" si="152"/>
        <v>`siteUid`:521887,</v>
      </c>
      <c r="N356" t="str">
        <f t="shared" ca="1" si="153"/>
        <v>`timeStamp`:43011.8634755324,</v>
      </c>
      <c r="O356" t="str">
        <f t="shared" ca="1" si="154"/>
        <v>`payrollPeriod`:43005,</v>
      </c>
      <c r="P356" t="str">
        <f t="shared" ca="1" si="155"/>
        <v>`payroll_Period`:43005,</v>
      </c>
      <c r="Q356" t="str">
        <f t="shared" ca="1" si="156"/>
        <v>`rprtDate`:43011,</v>
      </c>
      <c r="R356" t="str">
        <f t="shared" ca="1" si="157"/>
        <v>`ts`:0.541666666666667,</v>
      </c>
      <c r="S356" t="str">
        <f t="shared" ca="1" si="158"/>
        <v>`te`:0.625,</v>
      </c>
      <c r="T356" t="str">
        <f t="shared" ca="1" si="159"/>
        <v>`repairHrs`:2,</v>
      </c>
      <c r="U356" t="str">
        <f t="shared" ca="1" si="160"/>
        <v>`timeStarts`:`2017-10-03T13:00:00-05:00`,</v>
      </c>
      <c r="V356" t="str">
        <f t="shared" ca="1" si="161"/>
        <v>`timeEnds`:`2017-10-03T15:00:00-05:00`,</v>
      </c>
      <c r="W356" t="str">
        <f t="shared" ca="1" si="162"/>
        <v>`shift`:`AM`,</v>
      </c>
      <c r="X356" t="str">
        <f t="shared" ca="1" si="163"/>
        <v>`shiftStartTime`:`null`,</v>
      </c>
      <c r="Y356" t="str">
        <f t="shared" ca="1" si="164"/>
        <v>`wONum`:`KNSHOP`,</v>
      </c>
      <c r="Z356" t="str">
        <f t="shared" ca="1" si="165"/>
        <v>`uNum`:`620102`,</v>
      </c>
      <c r="AA356" t="str">
        <f t="shared" ca="1" si="166"/>
        <v>`notes`:`Rig up run/test rig down`,</v>
      </c>
      <c r="AB356" t="str">
        <f t="shared" ca="1" si="167"/>
        <v>`shift_Serial`:`43005_07`},</v>
      </c>
      <c r="AD356" t="s">
        <v>48634</v>
      </c>
      <c r="AE356" t="s">
        <v>48635</v>
      </c>
      <c r="AF356" t="s">
        <v>45990</v>
      </c>
      <c r="AG356" t="s">
        <v>45991</v>
      </c>
      <c r="AH356" t="s">
        <v>45992</v>
      </c>
      <c r="AI356" t="s">
        <v>45993</v>
      </c>
      <c r="AJ356" t="s">
        <v>46322</v>
      </c>
      <c r="AK356" t="s">
        <v>46323</v>
      </c>
      <c r="AL356" t="s">
        <v>46324</v>
      </c>
      <c r="AM356" t="s">
        <v>46325</v>
      </c>
      <c r="AN356" t="s">
        <v>48636</v>
      </c>
      <c r="AO356" t="s">
        <v>46207</v>
      </c>
      <c r="AP356" t="s">
        <v>46000</v>
      </c>
      <c r="AQ356" t="s">
        <v>48637</v>
      </c>
      <c r="AR356" t="s">
        <v>46209</v>
      </c>
      <c r="AS356" t="s">
        <v>46210</v>
      </c>
      <c r="AT356" t="s">
        <v>46211</v>
      </c>
      <c r="AU356" t="s">
        <v>46313</v>
      </c>
      <c r="AV356" t="s">
        <v>46174</v>
      </c>
      <c r="AW356" t="s">
        <v>46116</v>
      </c>
      <c r="AX356" t="s">
        <v>48638</v>
      </c>
      <c r="AY356" t="s">
        <v>46827</v>
      </c>
      <c r="AZ356" t="s">
        <v>46010</v>
      </c>
      <c r="BA356" t="s">
        <v>46238</v>
      </c>
      <c r="BB356" t="s">
        <v>46012</v>
      </c>
      <c r="BC356" t="s">
        <v>47840</v>
      </c>
      <c r="BD356" t="s">
        <v>48639</v>
      </c>
      <c r="BE356" t="s">
        <v>46217</v>
      </c>
    </row>
    <row r="357" spans="1:57" x14ac:dyDescent="0.2">
      <c r="A357" t="str">
        <f t="shared" ca="1" si="140"/>
        <v>{`_id`:`storrestrejo_2017-10-30_06-19-44_-0500_Mon`,</v>
      </c>
      <c r="B357" t="str">
        <f t="shared" ca="1" si="141"/>
        <v>`_rev`:`1-91d5746e9264398d074fa876adf4d104`,</v>
      </c>
      <c r="C357" t="str">
        <f t="shared" ca="1" si="142"/>
        <v>`worksiteEncoded`:`KN_ODS_MNSHOP`,</v>
      </c>
      <c r="D357" t="str">
        <f t="shared" ca="1" si="143"/>
        <v>`client`:`KN`,</v>
      </c>
      <c r="E357" t="str">
        <f t="shared" ca="1" si="144"/>
        <v>`location`:`ODS`,</v>
      </c>
      <c r="F357" t="str">
        <f t="shared" ca="1" si="145"/>
        <v>`locID`:`MNSHOP`,</v>
      </c>
      <c r="G357" t="str">
        <f t="shared" ca="1" si="146"/>
        <v>`username`:`storrestrejo`,</v>
      </c>
      <c r="H357" t="str">
        <f t="shared" ca="1" si="147"/>
        <v>`lastName`:`Torres Trejo`,</v>
      </c>
      <c r="I357" t="str">
        <f t="shared" ca="1" si="148"/>
        <v>`firstName`:`Servando`,</v>
      </c>
      <c r="J357" t="str">
        <f t="shared" ca="1" si="149"/>
        <v>`technician`:`Torres Trejo, Servando`,</v>
      </c>
      <c r="K357" t="str">
        <f t="shared" ca="1" si="150"/>
        <v>`timeStampM`:`2017-10-30T06:19:44-05:00`,</v>
      </c>
      <c r="L357" t="str">
        <f t="shared" ca="1" si="151"/>
        <v>`shiftSerial`:`43033_04`,</v>
      </c>
      <c r="M357" t="str">
        <f t="shared" ca="1" si="152"/>
        <v>`siteUid`:521887,</v>
      </c>
      <c r="N357" t="str">
        <f t="shared" ca="1" si="153"/>
        <v>`timeStamp`:43038.2637148032,</v>
      </c>
      <c r="O357" t="str">
        <f t="shared" ca="1" si="154"/>
        <v>`payrollPeriod`:43033,</v>
      </c>
      <c r="P357" t="str">
        <f t="shared" ca="1" si="155"/>
        <v>`payroll_Period`:43033,</v>
      </c>
      <c r="Q357" t="str">
        <f t="shared" ca="1" si="156"/>
        <v>`rprtDate`:43036,</v>
      </c>
      <c r="R357" t="str">
        <f t="shared" ca="1" si="157"/>
        <v>`ts`:0.75,</v>
      </c>
      <c r="S357" t="str">
        <f t="shared" ca="1" si="158"/>
        <v>`te`:0.208333333333333,</v>
      </c>
      <c r="T357" t="str">
        <f t="shared" ca="1" si="159"/>
        <v>`repairHrs`:11,</v>
      </c>
      <c r="U357" t="str">
        <f t="shared" ca="1" si="160"/>
        <v>`timeStarts`:`2017-10-28T18:00:00-05:00`,</v>
      </c>
      <c r="V357" t="str">
        <f t="shared" ca="1" si="161"/>
        <v>`timeEnds`:`2017-10-29T05:00:00-05:00`,</v>
      </c>
      <c r="W357" t="str">
        <f t="shared" ca="1" si="162"/>
        <v>`shift`:`PM`,</v>
      </c>
      <c r="X357" t="str">
        <f t="shared" ca="1" si="163"/>
        <v>`shiftStartTime`:`6`,</v>
      </c>
      <c r="Y357" t="str">
        <f t="shared" ca="1" si="164"/>
        <v>`wONum`:`KNSHOP`,</v>
      </c>
      <c r="Z357" t="str">
        <f t="shared" ca="1" si="165"/>
        <v>`uNum`:`507342`,</v>
      </c>
      <c r="AA357" t="str">
        <f t="shared" ca="1" si="166"/>
        <v>`notes`:`Fan motor leak ,change oil transmicion,ñeak air ,flid end changeoil ppwer in`,</v>
      </c>
      <c r="AB357" t="str">
        <f t="shared" ca="1" si="167"/>
        <v>`shift_Serial`:`43033_04`},</v>
      </c>
      <c r="AD357" t="s">
        <v>48640</v>
      </c>
      <c r="AE357" t="s">
        <v>48641</v>
      </c>
      <c r="AF357" t="s">
        <v>45990</v>
      </c>
      <c r="AG357" t="s">
        <v>45991</v>
      </c>
      <c r="AH357" t="s">
        <v>45992</v>
      </c>
      <c r="AI357" t="s">
        <v>45993</v>
      </c>
      <c r="AJ357" t="s">
        <v>46413</v>
      </c>
      <c r="AK357" t="s">
        <v>46414</v>
      </c>
      <c r="AL357" t="s">
        <v>46415</v>
      </c>
      <c r="AM357" t="s">
        <v>46416</v>
      </c>
      <c r="AN357" t="s">
        <v>48642</v>
      </c>
      <c r="AO357" t="s">
        <v>47401</v>
      </c>
      <c r="AP357" t="s">
        <v>46000</v>
      </c>
      <c r="AQ357" t="s">
        <v>48643</v>
      </c>
      <c r="AR357" t="s">
        <v>46002</v>
      </c>
      <c r="AS357" t="s">
        <v>46003</v>
      </c>
      <c r="AT357" t="s">
        <v>47403</v>
      </c>
      <c r="AU357" t="s">
        <v>46028</v>
      </c>
      <c r="AV357" t="s">
        <v>46051</v>
      </c>
      <c r="AW357" t="s">
        <v>46103</v>
      </c>
      <c r="AX357" t="s">
        <v>47404</v>
      </c>
      <c r="AY357" t="s">
        <v>48533</v>
      </c>
      <c r="AZ357" t="s">
        <v>46033</v>
      </c>
      <c r="BA357" t="s">
        <v>46034</v>
      </c>
      <c r="BB357" t="s">
        <v>46012</v>
      </c>
      <c r="BC357" t="s">
        <v>46849</v>
      </c>
      <c r="BD357" t="s">
        <v>48644</v>
      </c>
      <c r="BE357" t="s">
        <v>47408</v>
      </c>
    </row>
    <row r="358" spans="1:57" x14ac:dyDescent="0.2">
      <c r="A358" t="str">
        <f t="shared" ca="1" si="140"/>
        <v>{`_id`:`lcareaga_2017-10-29_17-55-01_-0500_Sun`,</v>
      </c>
      <c r="B358" t="str">
        <f t="shared" ca="1" si="141"/>
        <v>`_rev`:`1-9187635b28dc1ae6dc99f4baa4ec2b98`,</v>
      </c>
      <c r="C358" t="str">
        <f t="shared" ca="1" si="142"/>
        <v>`worksiteEncoded`:`KN_ODS_MNSHOP`,</v>
      </c>
      <c r="D358" t="str">
        <f t="shared" ca="1" si="143"/>
        <v>`client`:`KN`,</v>
      </c>
      <c r="E358" t="str">
        <f t="shared" ca="1" si="144"/>
        <v>`location`:`ODS`,</v>
      </c>
      <c r="F358" t="str">
        <f t="shared" ca="1" si="145"/>
        <v>`locID`:`MNSHOP`,</v>
      </c>
      <c r="G358" t="str">
        <f t="shared" ca="1" si="146"/>
        <v>`username`:`lcareaga`,</v>
      </c>
      <c r="H358" t="str">
        <f t="shared" ca="1" si="147"/>
        <v>`lastName`:`Careaga`,</v>
      </c>
      <c r="I358" t="str">
        <f t="shared" ca="1" si="148"/>
        <v>`firstName`:`Luis`,</v>
      </c>
      <c r="J358" t="str">
        <f t="shared" ca="1" si="149"/>
        <v>`technician`:`Careaga, Luis`,</v>
      </c>
      <c r="K358" t="str">
        <f t="shared" ca="1" si="150"/>
        <v>`timeStampM`:`2017-10-29T17:55:01-05:00`,</v>
      </c>
      <c r="L358" t="str">
        <f t="shared" ca="1" si="151"/>
        <v>`shiftSerial`:`43033_04`,</v>
      </c>
      <c r="M358" t="str">
        <f t="shared" ca="1" si="152"/>
        <v>`siteUid`:521887,</v>
      </c>
      <c r="N358" t="str">
        <f t="shared" ca="1" si="153"/>
        <v>`timeStamp`:43037.7465422801,</v>
      </c>
      <c r="O358" t="str">
        <f t="shared" ca="1" si="154"/>
        <v>`payrollPeriod`:43033,</v>
      </c>
      <c r="P358" t="str">
        <f t="shared" ca="1" si="155"/>
        <v>`payroll_Period`:43033,</v>
      </c>
      <c r="Q358" t="str">
        <f t="shared" ca="1" si="156"/>
        <v>`rprtDate`:43036,</v>
      </c>
      <c r="R358" t="str">
        <f t="shared" ca="1" si="157"/>
        <v>`ts`:0.25,</v>
      </c>
      <c r="S358" t="str">
        <f t="shared" ca="1" si="158"/>
        <v>`te`:0.625,</v>
      </c>
      <c r="T358" t="str">
        <f t="shared" ca="1" si="159"/>
        <v>`repairHrs`:9,</v>
      </c>
      <c r="U358" t="str">
        <f t="shared" ca="1" si="160"/>
        <v>`timeStarts`:`2017-10-28T06:00:00-05:00`,</v>
      </c>
      <c r="V358" t="str">
        <f t="shared" ca="1" si="161"/>
        <v>`timeEnds`:`2017-10-28T15:00:00-05:00`,</v>
      </c>
      <c r="W358" t="str">
        <f t="shared" ca="1" si="162"/>
        <v>`shift`:`AM`,</v>
      </c>
      <c r="X358" t="str">
        <f t="shared" ca="1" si="163"/>
        <v>`shiftStartTime`:`null`,</v>
      </c>
      <c r="Y358" t="str">
        <f t="shared" ca="1" si="164"/>
        <v>`wONum`:`KNSHOP`,</v>
      </c>
      <c r="Z358" t="str">
        <f t="shared" ca="1" si="165"/>
        <v>`uNum`:`506126`,</v>
      </c>
      <c r="AA358" t="str">
        <f t="shared" ca="1" si="166"/>
        <v>`notes`:`Removed check valve checked for any dirt. Removed coolant manifold due to leaking replaced O- rings. Replaced fuel filters. Run/test. Rig up. Run/test rig down`,</v>
      </c>
      <c r="AB358" t="str">
        <f t="shared" ca="1" si="167"/>
        <v>`shift_Serial`:`43033_04`},</v>
      </c>
      <c r="AD358" t="s">
        <v>48645</v>
      </c>
      <c r="AE358" t="s">
        <v>48646</v>
      </c>
      <c r="AF358" t="s">
        <v>45990</v>
      </c>
      <c r="AG358" t="s">
        <v>45991</v>
      </c>
      <c r="AH358" t="s">
        <v>45992</v>
      </c>
      <c r="AI358" t="s">
        <v>45993</v>
      </c>
      <c r="AJ358" t="s">
        <v>46322</v>
      </c>
      <c r="AK358" t="s">
        <v>46323</v>
      </c>
      <c r="AL358" t="s">
        <v>46324</v>
      </c>
      <c r="AM358" t="s">
        <v>46325</v>
      </c>
      <c r="AN358" t="s">
        <v>48647</v>
      </c>
      <c r="AO358" t="s">
        <v>47401</v>
      </c>
      <c r="AP358" t="s">
        <v>46000</v>
      </c>
      <c r="AQ358" t="s">
        <v>48648</v>
      </c>
      <c r="AR358" t="s">
        <v>46002</v>
      </c>
      <c r="AS358" t="s">
        <v>46003</v>
      </c>
      <c r="AT358" t="s">
        <v>47403</v>
      </c>
      <c r="AU358" t="s">
        <v>46248</v>
      </c>
      <c r="AV358" t="s">
        <v>46174</v>
      </c>
      <c r="AW358" t="s">
        <v>46249</v>
      </c>
      <c r="AX358" t="s">
        <v>48649</v>
      </c>
      <c r="AY358" t="s">
        <v>48650</v>
      </c>
      <c r="AZ358" t="s">
        <v>46010</v>
      </c>
      <c r="BA358" t="s">
        <v>46238</v>
      </c>
      <c r="BB358" t="s">
        <v>46012</v>
      </c>
      <c r="BC358" t="s">
        <v>46177</v>
      </c>
      <c r="BD358" t="s">
        <v>48651</v>
      </c>
      <c r="BE358" t="s">
        <v>47408</v>
      </c>
    </row>
    <row r="359" spans="1:57" x14ac:dyDescent="0.2">
      <c r="A359" t="str">
        <f t="shared" ca="1" si="140"/>
        <v>{`_id`:`omega_2017-11-11_18-45-08_-0600_Sat`,</v>
      </c>
      <c r="B359" t="str">
        <f t="shared" ca="1" si="141"/>
        <v>`_rev`:`1-91202e9eabf0fc7ed799ce903575a846`,</v>
      </c>
      <c r="C359" t="str">
        <f t="shared" ca="1" si="142"/>
        <v>`worksiteEncoded`:`KN_ODS_MNSHOP`,</v>
      </c>
      <c r="D359" t="str">
        <f t="shared" ca="1" si="143"/>
        <v>`client`:`KN`,</v>
      </c>
      <c r="E359" t="str">
        <f t="shared" ca="1" si="144"/>
        <v>`location`:`ODS`,</v>
      </c>
      <c r="F359" t="str">
        <f t="shared" ca="1" si="145"/>
        <v>`locID`:`MNSHOP`,</v>
      </c>
      <c r="G359" t="str">
        <f t="shared" ca="1" si="146"/>
        <v>`username`:`omega`,</v>
      </c>
      <c r="H359" t="str">
        <f t="shared" ca="1" si="147"/>
        <v>`lastName`:`Tijerina`,</v>
      </c>
      <c r="I359" t="str">
        <f t="shared" ca="1" si="148"/>
        <v>`firstName`:`Rene`,</v>
      </c>
      <c r="J359" t="str">
        <f t="shared" ca="1" si="149"/>
        <v>`technician`:`Tijerina, Rene`,</v>
      </c>
      <c r="K359" t="str">
        <f t="shared" ca="1" si="150"/>
        <v>`timeStampM`:`2017-11-11T18:45:08-06:00`,</v>
      </c>
      <c r="L359" t="str">
        <f t="shared" ca="1" si="151"/>
        <v>`shiftSerial`:`43047_03`,</v>
      </c>
      <c r="M359" t="str">
        <f t="shared" ca="1" si="152"/>
        <v>`siteUid`:521887,</v>
      </c>
      <c r="N359" t="str">
        <f t="shared" ca="1" si="153"/>
        <v>`timeStamp`:43050.781345,</v>
      </c>
      <c r="O359" t="str">
        <f t="shared" ca="1" si="154"/>
        <v>`payrollPeriod`:43047,</v>
      </c>
      <c r="P359" t="str">
        <f t="shared" ca="1" si="155"/>
        <v>`payroll_Period`:43047,</v>
      </c>
      <c r="Q359" t="str">
        <f t="shared" ca="1" si="156"/>
        <v>`rprtDate`:43049,</v>
      </c>
      <c r="R359" t="str">
        <f t="shared" ca="1" si="157"/>
        <v>`ts`:0.25,</v>
      </c>
      <c r="S359" t="str">
        <f t="shared" ca="1" si="158"/>
        <v>`te`:0.541666666666667,</v>
      </c>
      <c r="T359" t="str">
        <f t="shared" ca="1" si="159"/>
        <v>`repairHrs`:7,</v>
      </c>
      <c r="U359" t="str">
        <f t="shared" ca="1" si="160"/>
        <v>`timeStarts`:`2017-11-10T06:00:00-06:00`,</v>
      </c>
      <c r="V359" t="str">
        <f t="shared" ca="1" si="161"/>
        <v>`timeEnds`:`2017-11-10T13:00:00-06:00`,</v>
      </c>
      <c r="W359" t="str">
        <f t="shared" ca="1" si="162"/>
        <v>`shift`:`AM`,</v>
      </c>
      <c r="X359" t="str">
        <f t="shared" ca="1" si="163"/>
        <v>`shiftStartTime`:`7`,</v>
      </c>
      <c r="Y359" t="str">
        <f t="shared" ca="1" si="164"/>
        <v>`wONum`:`KNSHOP`,</v>
      </c>
      <c r="Z359" t="str">
        <f t="shared" ca="1" si="165"/>
        <v>`uNum`:`BL-010`,</v>
      </c>
      <c r="AA359" t="str">
        <f t="shared" ca="1" si="166"/>
        <v>`notes`:`Blender checklist. Install fire extinguisher and brackets.  trim slot for sensor on suction pump guard and drill new mounting bolts and install.  Check this trucks manifold for backwash who played for valves that are bad.`,</v>
      </c>
      <c r="AB359" t="str">
        <f t="shared" ca="1" si="167"/>
        <v>`shift_Serial`:`43047_03`},</v>
      </c>
      <c r="AD359" t="s">
        <v>48652</v>
      </c>
      <c r="AE359" t="s">
        <v>48653</v>
      </c>
      <c r="AF359" t="s">
        <v>45990</v>
      </c>
      <c r="AG359" t="s">
        <v>45991</v>
      </c>
      <c r="AH359" t="s">
        <v>45992</v>
      </c>
      <c r="AI359" t="s">
        <v>45993</v>
      </c>
      <c r="AJ359" t="s">
        <v>46527</v>
      </c>
      <c r="AK359" t="s">
        <v>46528</v>
      </c>
      <c r="AL359" t="s">
        <v>46529</v>
      </c>
      <c r="AM359" t="s">
        <v>46530</v>
      </c>
      <c r="AN359" t="s">
        <v>48654</v>
      </c>
      <c r="AO359" t="s">
        <v>46485</v>
      </c>
      <c r="AP359" t="s">
        <v>46000</v>
      </c>
      <c r="AQ359" t="s">
        <v>48655</v>
      </c>
      <c r="AR359" t="s">
        <v>46131</v>
      </c>
      <c r="AS359" t="s">
        <v>46132</v>
      </c>
      <c r="AT359" t="s">
        <v>46487</v>
      </c>
      <c r="AU359" t="s">
        <v>46248</v>
      </c>
      <c r="AV359" t="s">
        <v>46328</v>
      </c>
      <c r="AW359" t="s">
        <v>46329</v>
      </c>
      <c r="AX359" t="s">
        <v>46489</v>
      </c>
      <c r="AY359" t="s">
        <v>48656</v>
      </c>
      <c r="AZ359" t="s">
        <v>46010</v>
      </c>
      <c r="BA359" t="s">
        <v>46011</v>
      </c>
      <c r="BB359" t="s">
        <v>46012</v>
      </c>
      <c r="BC359" t="s">
        <v>48657</v>
      </c>
      <c r="BD359" t="s">
        <v>48658</v>
      </c>
      <c r="BE359" t="s">
        <v>46493</v>
      </c>
    </row>
    <row r="360" spans="1:57" x14ac:dyDescent="0.2">
      <c r="A360" t="str">
        <f t="shared" ca="1" si="140"/>
        <v>{`_id`:`storrestrejo_2017-10-10_18-09-16_-0500_Tue`,</v>
      </c>
      <c r="B360" t="str">
        <f t="shared" ca="1" si="141"/>
        <v>`_rev`:`1-911537dc5acfc5bf3e20c03462c94c40`,</v>
      </c>
      <c r="C360" t="str">
        <f t="shared" ca="1" si="142"/>
        <v>`worksiteEncoded`:`KN_ODS_MNSHOP`,</v>
      </c>
      <c r="D360" t="str">
        <f t="shared" ca="1" si="143"/>
        <v>`client`:`KN`,</v>
      </c>
      <c r="E360" t="str">
        <f t="shared" ca="1" si="144"/>
        <v>`location`:`ODS`,</v>
      </c>
      <c r="F360" t="str">
        <f t="shared" ca="1" si="145"/>
        <v>`locID`:`MNSHOP`,</v>
      </c>
      <c r="G360" t="str">
        <f t="shared" ca="1" si="146"/>
        <v>`username`:`storrestrejo`,</v>
      </c>
      <c r="H360" t="str">
        <f t="shared" ca="1" si="147"/>
        <v>`lastName`:`Torres Trejo`,</v>
      </c>
      <c r="I360" t="str">
        <f t="shared" ca="1" si="148"/>
        <v>`firstName`:`Servando`,</v>
      </c>
      <c r="J360" t="str">
        <f t="shared" ca="1" si="149"/>
        <v>`technician`:`Torres Trejo, Servando`,</v>
      </c>
      <c r="K360" t="str">
        <f t="shared" ca="1" si="150"/>
        <v>`timeStampM`:`2017-10-10T18:09:16-05:00`,</v>
      </c>
      <c r="L360" t="str">
        <f t="shared" ca="1" si="151"/>
        <v>`shiftSerial`:`43012_06`,</v>
      </c>
      <c r="M360" t="str">
        <f t="shared" ca="1" si="152"/>
        <v>`siteUid`:521887,</v>
      </c>
      <c r="N360" t="str">
        <f t="shared" ca="1" si="153"/>
        <v>`timeStamp`:43018.7564446296,</v>
      </c>
      <c r="O360" t="str">
        <f t="shared" ca="1" si="154"/>
        <v>`payrollPeriod`:43012,</v>
      </c>
      <c r="P360" t="str">
        <f t="shared" ca="1" si="155"/>
        <v>`payroll_Period`:43012,</v>
      </c>
      <c r="Q360" t="str">
        <f t="shared" ca="1" si="156"/>
        <v>`rprtDate`:43017,</v>
      </c>
      <c r="R360" t="str">
        <f t="shared" ca="1" si="157"/>
        <v>`ts`:0.75,</v>
      </c>
      <c r="S360" t="str">
        <f t="shared" ca="1" si="158"/>
        <v>`te`:0.208333333333333,</v>
      </c>
      <c r="T360" t="str">
        <f t="shared" ca="1" si="159"/>
        <v>`repairHrs`:11,</v>
      </c>
      <c r="U360" t="str">
        <f t="shared" ca="1" si="160"/>
        <v>`timeStarts`:`2017-10-09T18:00:00-05:00`,</v>
      </c>
      <c r="V360" t="str">
        <f t="shared" ca="1" si="161"/>
        <v>`timeEnds`:`2017-10-10T05:00:00-05:00`,</v>
      </c>
      <c r="W360" t="str">
        <f t="shared" ca="1" si="162"/>
        <v>`shift`:`PM`,</v>
      </c>
      <c r="X360" t="str">
        <f t="shared" ca="1" si="163"/>
        <v>`shiftStartTime`:`6`,</v>
      </c>
      <c r="Y360" t="str">
        <f t="shared" ca="1" si="164"/>
        <v>`wONum`:`KNSHOP`,</v>
      </c>
      <c r="Z360" t="str">
        <f t="shared" ca="1" si="165"/>
        <v>`uNum`:`507346`,</v>
      </c>
      <c r="AA360" t="str">
        <f t="shared" ca="1" si="166"/>
        <v>`notes`:`Lucescambio de aceite fluid end y trsnsmicion`,</v>
      </c>
      <c r="AB360" t="str">
        <f t="shared" ca="1" si="167"/>
        <v>`shift_Serial`:`43012_06`},</v>
      </c>
      <c r="AD360" t="s">
        <v>48659</v>
      </c>
      <c r="AE360" t="s">
        <v>48660</v>
      </c>
      <c r="AF360" t="s">
        <v>45990</v>
      </c>
      <c r="AG360" t="s">
        <v>45991</v>
      </c>
      <c r="AH360" t="s">
        <v>45992</v>
      </c>
      <c r="AI360" t="s">
        <v>45993</v>
      </c>
      <c r="AJ360" t="s">
        <v>46413</v>
      </c>
      <c r="AK360" t="s">
        <v>46414</v>
      </c>
      <c r="AL360" t="s">
        <v>46415</v>
      </c>
      <c r="AM360" t="s">
        <v>46416</v>
      </c>
      <c r="AN360" t="s">
        <v>48661</v>
      </c>
      <c r="AO360" t="s">
        <v>46997</v>
      </c>
      <c r="AP360" t="s">
        <v>46000</v>
      </c>
      <c r="AQ360" t="s">
        <v>48662</v>
      </c>
      <c r="AR360" t="s">
        <v>46025</v>
      </c>
      <c r="AS360" t="s">
        <v>46026</v>
      </c>
      <c r="AT360" t="s">
        <v>46999</v>
      </c>
      <c r="AU360" t="s">
        <v>46028</v>
      </c>
      <c r="AV360" t="s">
        <v>46051</v>
      </c>
      <c r="AW360" t="s">
        <v>46103</v>
      </c>
      <c r="AX360" t="s">
        <v>48155</v>
      </c>
      <c r="AY360" t="s">
        <v>48663</v>
      </c>
      <c r="AZ360" t="s">
        <v>46033</v>
      </c>
      <c r="BA360" t="s">
        <v>46034</v>
      </c>
      <c r="BB360" t="s">
        <v>46012</v>
      </c>
      <c r="BC360" t="s">
        <v>46013</v>
      </c>
      <c r="BD360" t="s">
        <v>48664</v>
      </c>
      <c r="BE360" t="s">
        <v>47004</v>
      </c>
    </row>
    <row r="361" spans="1:57" x14ac:dyDescent="0.2">
      <c r="A361" t="str">
        <f t="shared" ca="1" si="140"/>
        <v>{`_id`:`omega_2017-11-09_18-48-16_-0600_Thu`,</v>
      </c>
      <c r="B361" t="str">
        <f t="shared" ca="1" si="141"/>
        <v>`_rev`:`1-90f7a9193f99f17cf3d55301203c6e6c`,</v>
      </c>
      <c r="C361" t="str">
        <f t="shared" ca="1" si="142"/>
        <v>`worksiteEncoded`:`KN_ODS_MNSHOP`,</v>
      </c>
      <c r="D361" t="str">
        <f t="shared" ca="1" si="143"/>
        <v>`client`:`KN`,</v>
      </c>
      <c r="E361" t="str">
        <f t="shared" ca="1" si="144"/>
        <v>`location`:`ODS`,</v>
      </c>
      <c r="F361" t="str">
        <f t="shared" ca="1" si="145"/>
        <v>`locID`:`MNSHOP`,</v>
      </c>
      <c r="G361" t="str">
        <f t="shared" ca="1" si="146"/>
        <v>`username`:`omega`,</v>
      </c>
      <c r="H361" t="str">
        <f t="shared" ca="1" si="147"/>
        <v>`lastName`:`Tijerina`,</v>
      </c>
      <c r="I361" t="str">
        <f t="shared" ca="1" si="148"/>
        <v>`firstName`:`Rene`,</v>
      </c>
      <c r="J361" t="str">
        <f t="shared" ca="1" si="149"/>
        <v>`technician`:`Tijerina, Rene`,</v>
      </c>
      <c r="K361" t="str">
        <f t="shared" ca="1" si="150"/>
        <v>`timeStampM`:`2017-11-09T18:48:16-06:00`,</v>
      </c>
      <c r="L361" t="str">
        <f t="shared" ca="1" si="151"/>
        <v>`shiftSerial`:`43047_01`,</v>
      </c>
      <c r="M361" t="str">
        <f t="shared" ca="1" si="152"/>
        <v>`siteUid`:521887,</v>
      </c>
      <c r="N361" t="str">
        <f t="shared" ca="1" si="153"/>
        <v>`timeStamp`:43048.7835206134,</v>
      </c>
      <c r="O361" t="str">
        <f t="shared" ca="1" si="154"/>
        <v>`payrollPeriod`:43047,</v>
      </c>
      <c r="P361" t="str">
        <f t="shared" ca="1" si="155"/>
        <v>`payroll_Period`:43047,</v>
      </c>
      <c r="Q361" t="str">
        <f t="shared" ca="1" si="156"/>
        <v>`rprtDate`:43047,</v>
      </c>
      <c r="R361" t="str">
        <f t="shared" ca="1" si="157"/>
        <v>`ts`:0.791666666666667,</v>
      </c>
      <c r="S361" t="str">
        <f t="shared" ca="1" si="158"/>
        <v>`te`:0.833333333333333,</v>
      </c>
      <c r="T361" t="str">
        <f t="shared" ca="1" si="159"/>
        <v>`repairHrs`:1,</v>
      </c>
      <c r="U361" t="str">
        <f t="shared" ca="1" si="160"/>
        <v>`timeStarts`:`2017-11-08T19:00:00-06:00`,</v>
      </c>
      <c r="V361" t="str">
        <f t="shared" ca="1" si="161"/>
        <v>`timeEnds`:`2017-11-08T20:00:00-06:00`,</v>
      </c>
      <c r="W361" t="str">
        <f t="shared" ca="1" si="162"/>
        <v>`shift`:`PM`,</v>
      </c>
      <c r="X361" t="str">
        <f t="shared" ca="1" si="163"/>
        <v>`shiftStartTime`:`19`,</v>
      </c>
      <c r="Y361" t="str">
        <f t="shared" ca="1" si="164"/>
        <v>`wONum`:`KNSHOP`,</v>
      </c>
      <c r="Z361" t="str">
        <f t="shared" ca="1" si="165"/>
        <v>`uNum`:`316`,</v>
      </c>
      <c r="AA361" t="str">
        <f t="shared" ca="1" si="166"/>
        <v>`notes`:`replace batteries clean cables`,</v>
      </c>
      <c r="AB361" t="str">
        <f t="shared" ca="1" si="167"/>
        <v>`shift_Serial`:`43047_01`},</v>
      </c>
      <c r="AD361" t="s">
        <v>48665</v>
      </c>
      <c r="AE361" t="s">
        <v>48666</v>
      </c>
      <c r="AF361" t="s">
        <v>45990</v>
      </c>
      <c r="AG361" t="s">
        <v>45991</v>
      </c>
      <c r="AH361" t="s">
        <v>45992</v>
      </c>
      <c r="AI361" t="s">
        <v>45993</v>
      </c>
      <c r="AJ361" t="s">
        <v>46527</v>
      </c>
      <c r="AK361" t="s">
        <v>46528</v>
      </c>
      <c r="AL361" t="s">
        <v>46529</v>
      </c>
      <c r="AM361" t="s">
        <v>46530</v>
      </c>
      <c r="AN361" t="s">
        <v>48667</v>
      </c>
      <c r="AO361" t="s">
        <v>46257</v>
      </c>
      <c r="AP361" t="s">
        <v>46000</v>
      </c>
      <c r="AQ361" t="s">
        <v>48668</v>
      </c>
      <c r="AR361" t="s">
        <v>46131</v>
      </c>
      <c r="AS361" t="s">
        <v>46132</v>
      </c>
      <c r="AT361" t="s">
        <v>46259</v>
      </c>
      <c r="AU361" t="s">
        <v>46520</v>
      </c>
      <c r="AV361" t="s">
        <v>46115</v>
      </c>
      <c r="AW361" t="s">
        <v>46338</v>
      </c>
      <c r="AX361" t="s">
        <v>46521</v>
      </c>
      <c r="AY361" t="s">
        <v>48669</v>
      </c>
      <c r="AZ361" t="s">
        <v>46033</v>
      </c>
      <c r="BA361" t="s">
        <v>46136</v>
      </c>
      <c r="BB361" t="s">
        <v>46012</v>
      </c>
      <c r="BC361" t="s">
        <v>48670</v>
      </c>
      <c r="BD361" t="s">
        <v>48671</v>
      </c>
      <c r="BE361" t="s">
        <v>46265</v>
      </c>
    </row>
    <row r="362" spans="1:57" x14ac:dyDescent="0.2">
      <c r="A362" t="str">
        <f t="shared" ca="1" si="140"/>
        <v>{`_id`:`eduardovela_2017-10-11_08-10-53_-0500_Wed`,</v>
      </c>
      <c r="B362" t="str">
        <f t="shared" ca="1" si="141"/>
        <v>`_rev`:`1-907d968d6476c968bed15105ffae79da`,</v>
      </c>
      <c r="C362" t="str">
        <f t="shared" ca="1" si="142"/>
        <v>`worksiteEncoded`:`KN_ODS_MNSHOP`,</v>
      </c>
      <c r="D362" t="str">
        <f t="shared" ca="1" si="143"/>
        <v>`client`:`KN`,</v>
      </c>
      <c r="E362" t="str">
        <f t="shared" ca="1" si="144"/>
        <v>`location`:`ODS`,</v>
      </c>
      <c r="F362" t="str">
        <f t="shared" ca="1" si="145"/>
        <v>`locID`:`MNSHOP`,</v>
      </c>
      <c r="G362" t="str">
        <f t="shared" ca="1" si="146"/>
        <v>`username`:`eduardovela`,</v>
      </c>
      <c r="H362" t="str">
        <f t="shared" ca="1" si="147"/>
        <v>`lastName`:`Vela`,</v>
      </c>
      <c r="I362" t="str">
        <f t="shared" ca="1" si="148"/>
        <v>`firstName`:`Eduardo`,</v>
      </c>
      <c r="J362" t="str">
        <f t="shared" ca="1" si="149"/>
        <v>`technician`:`Vela, Eduardo`,</v>
      </c>
      <c r="K362" t="str">
        <f t="shared" ca="1" si="150"/>
        <v>`timeStampM`:`2017-10-11T08:10:53-05:00`,</v>
      </c>
      <c r="L362" t="str">
        <f t="shared" ca="1" si="151"/>
        <v>`shiftSerial`:`43012_06`,</v>
      </c>
      <c r="M362" t="str">
        <f t="shared" ca="1" si="152"/>
        <v>`siteUid`:521887,</v>
      </c>
      <c r="N362" t="str">
        <f t="shared" ca="1" si="153"/>
        <v>`timeStamp`:43019.3408992824,</v>
      </c>
      <c r="O362" t="str">
        <f t="shared" ca="1" si="154"/>
        <v>`payrollPeriod`:43012,</v>
      </c>
      <c r="P362" t="str">
        <f t="shared" ca="1" si="155"/>
        <v>`payroll_Period`:43012,</v>
      </c>
      <c r="Q362" t="str">
        <f t="shared" ca="1" si="156"/>
        <v>`rprtDate`:43017,</v>
      </c>
      <c r="R362" t="str">
        <f t="shared" ca="1" si="157"/>
        <v>`ts`:0.0833333333333333,</v>
      </c>
      <c r="S362" t="str">
        <f t="shared" ca="1" si="158"/>
        <v>`te`:0.208333333333333,</v>
      </c>
      <c r="T362" t="str">
        <f t="shared" ca="1" si="159"/>
        <v>`repairHrs`:3,</v>
      </c>
      <c r="U362" t="str">
        <f t="shared" ca="1" si="160"/>
        <v>`timeStarts`:`2017-10-10T02:00:00-05:00`,</v>
      </c>
      <c r="V362" t="str">
        <f t="shared" ca="1" si="161"/>
        <v>`timeEnds`:`2017-10-10T05:00:00-05:00`,</v>
      </c>
      <c r="W362" t="str">
        <f t="shared" ca="1" si="162"/>
        <v>`shift`:`PM`,</v>
      </c>
      <c r="X362" t="str">
        <f t="shared" ca="1" si="163"/>
        <v>`shiftStartTime`:`6`,</v>
      </c>
      <c r="Y362" t="str">
        <f t="shared" ca="1" si="164"/>
        <v>`wONum`:`KNSHOP`,</v>
      </c>
      <c r="Z362" t="str">
        <f t="shared" ca="1" si="165"/>
        <v>`uNum`:`303228`,</v>
      </c>
      <c r="AA362" t="str">
        <f t="shared" ca="1" si="166"/>
        <v>`notes`:`Check sheet and repairs`,</v>
      </c>
      <c r="AB362" t="str">
        <f t="shared" ca="1" si="167"/>
        <v>`shift_Serial`:`43012_06`},</v>
      </c>
      <c r="AD362" t="s">
        <v>48672</v>
      </c>
      <c r="AE362" t="s">
        <v>48673</v>
      </c>
      <c r="AF362" t="s">
        <v>45990</v>
      </c>
      <c r="AG362" t="s">
        <v>45991</v>
      </c>
      <c r="AH362" t="s">
        <v>45992</v>
      </c>
      <c r="AI362" t="s">
        <v>45993</v>
      </c>
      <c r="AJ362" t="s">
        <v>46018</v>
      </c>
      <c r="AK362" t="s">
        <v>46019</v>
      </c>
      <c r="AL362" t="s">
        <v>46020</v>
      </c>
      <c r="AM362" t="s">
        <v>46021</v>
      </c>
      <c r="AN362" t="s">
        <v>48674</v>
      </c>
      <c r="AO362" t="s">
        <v>46997</v>
      </c>
      <c r="AP362" t="s">
        <v>46000</v>
      </c>
      <c r="AQ362" t="s">
        <v>48675</v>
      </c>
      <c r="AR362" t="s">
        <v>46025</v>
      </c>
      <c r="AS362" t="s">
        <v>46026</v>
      </c>
      <c r="AT362" t="s">
        <v>46999</v>
      </c>
      <c r="AU362" t="s">
        <v>46292</v>
      </c>
      <c r="AV362" t="s">
        <v>46051</v>
      </c>
      <c r="AW362" t="s">
        <v>46160</v>
      </c>
      <c r="AX362" t="s">
        <v>48676</v>
      </c>
      <c r="AY362" t="s">
        <v>48663</v>
      </c>
      <c r="AZ362" t="s">
        <v>46033</v>
      </c>
      <c r="BA362" t="s">
        <v>46034</v>
      </c>
      <c r="BB362" t="s">
        <v>46012</v>
      </c>
      <c r="BC362" t="s">
        <v>48677</v>
      </c>
      <c r="BD362" t="s">
        <v>47115</v>
      </c>
      <c r="BE362" t="s">
        <v>47004</v>
      </c>
    </row>
    <row r="363" spans="1:57" x14ac:dyDescent="0.2">
      <c r="A363" t="str">
        <f t="shared" ca="1" si="140"/>
        <v>{`_id`:`storrestrejo_2017-10-29_19-07-54_-0500_Sun`,</v>
      </c>
      <c r="B363" t="str">
        <f t="shared" ca="1" si="141"/>
        <v>`_rev`:`1-900cb5d8f91888cd70198e19b4ad75d7`,</v>
      </c>
      <c r="C363" t="str">
        <f t="shared" ca="1" si="142"/>
        <v>`worksiteEncoded`:`KN_ODS_MNSHOP`,</v>
      </c>
      <c r="D363" t="str">
        <f t="shared" ca="1" si="143"/>
        <v>`client`:`KN`,</v>
      </c>
      <c r="E363" t="str">
        <f t="shared" ca="1" si="144"/>
        <v>`location`:`ODS`,</v>
      </c>
      <c r="F363" t="str">
        <f t="shared" ca="1" si="145"/>
        <v>`locID`:`MNSHOP`,</v>
      </c>
      <c r="G363" t="str">
        <f t="shared" ca="1" si="146"/>
        <v>`username`:`storrestrejo`,</v>
      </c>
      <c r="H363" t="str">
        <f t="shared" ca="1" si="147"/>
        <v>`lastName`:`Torres Trejo`,</v>
      </c>
      <c r="I363" t="str">
        <f t="shared" ca="1" si="148"/>
        <v>`firstName`:`Servando`,</v>
      </c>
      <c r="J363" t="str">
        <f t="shared" ca="1" si="149"/>
        <v>`technician`:`Torres Trejo, Servando`,</v>
      </c>
      <c r="K363" t="str">
        <f t="shared" ca="1" si="150"/>
        <v>`timeStampM`:`2017-10-29T19:07:54-05:00`,</v>
      </c>
      <c r="L363" t="str">
        <f t="shared" ca="1" si="151"/>
        <v>`shiftSerial`:`43033_02`,</v>
      </c>
      <c r="M363" t="str">
        <f t="shared" ca="1" si="152"/>
        <v>`siteUid`:521887,</v>
      </c>
      <c r="N363" t="str">
        <f t="shared" ca="1" si="153"/>
        <v>`timeStamp`:43037.7971547338,</v>
      </c>
      <c r="O363" t="str">
        <f t="shared" ca="1" si="154"/>
        <v>`payrollPeriod`:43033,</v>
      </c>
      <c r="P363" t="str">
        <f t="shared" ca="1" si="155"/>
        <v>`payroll_Period`:43033,</v>
      </c>
      <c r="Q363" t="str">
        <f t="shared" ca="1" si="156"/>
        <v>`rprtDate`:43034,</v>
      </c>
      <c r="R363" t="str">
        <f t="shared" ca="1" si="157"/>
        <v>`ts`:0,</v>
      </c>
      <c r="S363" t="str">
        <f t="shared" ca="1" si="158"/>
        <v>`te`:0.208333333333333,</v>
      </c>
      <c r="T363" t="str">
        <f t="shared" ca="1" si="159"/>
        <v>`repairHrs`:5,</v>
      </c>
      <c r="U363" t="str">
        <f t="shared" ca="1" si="160"/>
        <v>`timeStarts`:`2017-10-27T00:00:00-05:00`,</v>
      </c>
      <c r="V363" t="str">
        <f t="shared" ca="1" si="161"/>
        <v>`timeEnds`:`2017-10-27T05:00:00-05:00`,</v>
      </c>
      <c r="W363" t="str">
        <f t="shared" ca="1" si="162"/>
        <v>`shift`:`PM`,</v>
      </c>
      <c r="X363" t="str">
        <f t="shared" ca="1" si="163"/>
        <v>`shiftStartTime`:`6`,</v>
      </c>
      <c r="Y363" t="str">
        <f t="shared" ca="1" si="164"/>
        <v>`wONum`:`KNSHOP`,</v>
      </c>
      <c r="Z363" t="str">
        <f t="shared" ca="1" si="165"/>
        <v>`uNum`:`302000`,</v>
      </c>
      <c r="AA363" t="str">
        <f t="shared" ca="1" si="166"/>
        <v>`notes`:`Check list. Ajuste cluch`,</v>
      </c>
      <c r="AB363" t="str">
        <f t="shared" ca="1" si="167"/>
        <v>`shift_Serial`:`43033_02`},</v>
      </c>
      <c r="AD363" t="s">
        <v>48678</v>
      </c>
      <c r="AE363" t="s">
        <v>48679</v>
      </c>
      <c r="AF363" t="s">
        <v>45990</v>
      </c>
      <c r="AG363" t="s">
        <v>45991</v>
      </c>
      <c r="AH363" t="s">
        <v>45992</v>
      </c>
      <c r="AI363" t="s">
        <v>45993</v>
      </c>
      <c r="AJ363" t="s">
        <v>46413</v>
      </c>
      <c r="AK363" t="s">
        <v>46414</v>
      </c>
      <c r="AL363" t="s">
        <v>46415</v>
      </c>
      <c r="AM363" t="s">
        <v>46416</v>
      </c>
      <c r="AN363" t="s">
        <v>48680</v>
      </c>
      <c r="AO363" t="s">
        <v>46631</v>
      </c>
      <c r="AP363" t="s">
        <v>46000</v>
      </c>
      <c r="AQ363" t="s">
        <v>48681</v>
      </c>
      <c r="AR363" t="s">
        <v>46002</v>
      </c>
      <c r="AS363" t="s">
        <v>46003</v>
      </c>
      <c r="AT363" t="s">
        <v>46633</v>
      </c>
      <c r="AU363" t="s">
        <v>46050</v>
      </c>
      <c r="AV363" t="s">
        <v>46051</v>
      </c>
      <c r="AW363" t="s">
        <v>46030</v>
      </c>
      <c r="AX363" t="s">
        <v>48682</v>
      </c>
      <c r="AY363" t="s">
        <v>48683</v>
      </c>
      <c r="AZ363" t="s">
        <v>46033</v>
      </c>
      <c r="BA363" t="s">
        <v>46034</v>
      </c>
      <c r="BB363" t="s">
        <v>46012</v>
      </c>
      <c r="BC363" t="s">
        <v>47594</v>
      </c>
      <c r="BD363" t="s">
        <v>48684</v>
      </c>
      <c r="BE363" t="s">
        <v>46638</v>
      </c>
    </row>
    <row r="364" spans="1:57" x14ac:dyDescent="0.2">
      <c r="A364" t="str">
        <f t="shared" ca="1" si="140"/>
        <v>{`_id`:`lcareaga_2017-10-28_17-28-57_-0500_Sat`,</v>
      </c>
      <c r="B364" t="str">
        <f t="shared" ca="1" si="141"/>
        <v>`_rev`:`1-8f2c13dc4baec1d91249afb692eaf379`,</v>
      </c>
      <c r="C364" t="str">
        <f t="shared" ca="1" si="142"/>
        <v>`worksiteEncoded`:`KN_ODS_MNSHOP`,</v>
      </c>
      <c r="D364" t="str">
        <f t="shared" ca="1" si="143"/>
        <v>`client`:`KN`,</v>
      </c>
      <c r="E364" t="str">
        <f t="shared" ca="1" si="144"/>
        <v>`location`:`ODS`,</v>
      </c>
      <c r="F364" t="str">
        <f t="shared" ca="1" si="145"/>
        <v>`locID`:`MNSHOP`,</v>
      </c>
      <c r="G364" t="str">
        <f t="shared" ca="1" si="146"/>
        <v>`username`:`lcareaga`,</v>
      </c>
      <c r="H364" t="str">
        <f t="shared" ca="1" si="147"/>
        <v>`lastName`:`Careaga`,</v>
      </c>
      <c r="I364" t="str">
        <f t="shared" ca="1" si="148"/>
        <v>`firstName`:`Luis`,</v>
      </c>
      <c r="J364" t="str">
        <f t="shared" ca="1" si="149"/>
        <v>`technician`:`Careaga, Luis`,</v>
      </c>
      <c r="K364" t="str">
        <f t="shared" ca="1" si="150"/>
        <v>`timeStampM`:`2017-10-28T17:28:57-05:00`,</v>
      </c>
      <c r="L364" t="str">
        <f t="shared" ca="1" si="151"/>
        <v>`shiftSerial`:`43033_03`,</v>
      </c>
      <c r="M364" t="str">
        <f t="shared" ca="1" si="152"/>
        <v>`siteUid`:521887,</v>
      </c>
      <c r="N364" t="str">
        <f t="shared" ca="1" si="153"/>
        <v>`timeStamp`:43036.7284395023,</v>
      </c>
      <c r="O364" t="str">
        <f t="shared" ca="1" si="154"/>
        <v>`payrollPeriod`:43033,</v>
      </c>
      <c r="P364" t="str">
        <f t="shared" ca="1" si="155"/>
        <v>`payroll_Period`:43033,</v>
      </c>
      <c r="Q364" t="str">
        <f t="shared" ca="1" si="156"/>
        <v>`rprtDate`:43035,</v>
      </c>
      <c r="R364" t="str">
        <f t="shared" ca="1" si="157"/>
        <v>`ts`:0.25,</v>
      </c>
      <c r="S364" t="str">
        <f t="shared" ca="1" si="158"/>
        <v>`te`:0.708333333333333,</v>
      </c>
      <c r="T364" t="str">
        <f t="shared" ca="1" si="159"/>
        <v>`repairHrs`:11,</v>
      </c>
      <c r="U364" t="str">
        <f t="shared" ca="1" si="160"/>
        <v>`timeStarts`:`2017-10-27T06:00:00-05:00`,</v>
      </c>
      <c r="V364" t="str">
        <f t="shared" ca="1" si="161"/>
        <v>`timeEnds`:`2017-10-27T17:00:00-05:00`,</v>
      </c>
      <c r="W364" t="str">
        <f t="shared" ca="1" si="162"/>
        <v>`shift`:`AM`,</v>
      </c>
      <c r="X364" t="str">
        <f t="shared" ca="1" si="163"/>
        <v>`shiftStartTime`:`null`,</v>
      </c>
      <c r="Y364" t="str">
        <f t="shared" ca="1" si="164"/>
        <v>`wONum`:`KNSHOP`,</v>
      </c>
      <c r="Z364" t="str">
        <f t="shared" ca="1" si="165"/>
        <v>`uNum`:`Q-406`,</v>
      </c>
      <c r="AA364" t="str">
        <f t="shared" ca="1" si="166"/>
        <v>`notes`:`Remove exhaust manifold on engine. Remove broken bolts and rethread holes`,</v>
      </c>
      <c r="AB364" t="str">
        <f t="shared" ca="1" si="167"/>
        <v>`shift_Serial`:`43033_03`},</v>
      </c>
      <c r="AD364" t="s">
        <v>48685</v>
      </c>
      <c r="AE364" t="s">
        <v>48686</v>
      </c>
      <c r="AF364" t="s">
        <v>45990</v>
      </c>
      <c r="AG364" t="s">
        <v>45991</v>
      </c>
      <c r="AH364" t="s">
        <v>45992</v>
      </c>
      <c r="AI364" t="s">
        <v>45993</v>
      </c>
      <c r="AJ364" t="s">
        <v>46322</v>
      </c>
      <c r="AK364" t="s">
        <v>46323</v>
      </c>
      <c r="AL364" t="s">
        <v>46324</v>
      </c>
      <c r="AM364" t="s">
        <v>46325</v>
      </c>
      <c r="AN364" t="s">
        <v>48687</v>
      </c>
      <c r="AO364" t="s">
        <v>47251</v>
      </c>
      <c r="AP364" t="s">
        <v>46000</v>
      </c>
      <c r="AQ364" t="s">
        <v>48688</v>
      </c>
      <c r="AR364" t="s">
        <v>46002</v>
      </c>
      <c r="AS364" t="s">
        <v>46003</v>
      </c>
      <c r="AT364" t="s">
        <v>47253</v>
      </c>
      <c r="AU364" t="s">
        <v>46248</v>
      </c>
      <c r="AV364" t="s">
        <v>46074</v>
      </c>
      <c r="AW364" t="s">
        <v>46103</v>
      </c>
      <c r="AX364" t="s">
        <v>48689</v>
      </c>
      <c r="AY364" t="s">
        <v>48552</v>
      </c>
      <c r="AZ364" t="s">
        <v>46010</v>
      </c>
      <c r="BA364" t="s">
        <v>46238</v>
      </c>
      <c r="BB364" t="s">
        <v>46012</v>
      </c>
      <c r="BC364" t="s">
        <v>48690</v>
      </c>
      <c r="BD364" t="s">
        <v>48691</v>
      </c>
      <c r="BE364" t="s">
        <v>47257</v>
      </c>
    </row>
    <row r="365" spans="1:57" x14ac:dyDescent="0.2">
      <c r="A365" t="str">
        <f t="shared" ca="1" si="140"/>
        <v>{`_id`:`miguelmartinez_2017-10-19_18-58-50_-0500_Thu`,</v>
      </c>
      <c r="B365" t="str">
        <f t="shared" ca="1" si="141"/>
        <v>`_rev`:`1-8f0f4641328c619bfd2be283759c4408`,</v>
      </c>
      <c r="C365" t="str">
        <f t="shared" ca="1" si="142"/>
        <v>`worksiteEncoded`:`KN_ODS_MNSHOP`,</v>
      </c>
      <c r="D365" t="str">
        <f t="shared" ca="1" si="143"/>
        <v>`client`:`KN`,</v>
      </c>
      <c r="E365" t="str">
        <f t="shared" ca="1" si="144"/>
        <v>`location`:`ODS`,</v>
      </c>
      <c r="F365" t="str">
        <f t="shared" ca="1" si="145"/>
        <v>`locID`:`MNSHOP`,</v>
      </c>
      <c r="G365" t="str">
        <f t="shared" ca="1" si="146"/>
        <v>`username`:`miguelmartinez`,</v>
      </c>
      <c r="H365" t="str">
        <f t="shared" ca="1" si="147"/>
        <v>`lastName`:`Martinez`,</v>
      </c>
      <c r="I365" t="str">
        <f t="shared" ca="1" si="148"/>
        <v>`firstName`:`Miguel`,</v>
      </c>
      <c r="J365" t="str">
        <f t="shared" ca="1" si="149"/>
        <v>`technician`:`Martinez, Miguel`,</v>
      </c>
      <c r="K365" t="str">
        <f t="shared" ca="1" si="150"/>
        <v>`timeStampM`:`2017-10-19T18:58:50-05:00`,</v>
      </c>
      <c r="L365" t="str">
        <f t="shared" ca="1" si="151"/>
        <v>`shiftSerial`:`43026_02`,</v>
      </c>
      <c r="M365" t="str">
        <f t="shared" ca="1" si="152"/>
        <v>`siteUid`:521887,</v>
      </c>
      <c r="N365" t="str">
        <f t="shared" ca="1" si="153"/>
        <v>`timeStamp`:43027.7908662616,</v>
      </c>
      <c r="O365" t="str">
        <f t="shared" ca="1" si="154"/>
        <v>`payrollPeriod`:43026,</v>
      </c>
      <c r="P365" t="str">
        <f t="shared" ca="1" si="155"/>
        <v>`payroll_Period`:43026,</v>
      </c>
      <c r="Q365" t="str">
        <f t="shared" ca="1" si="156"/>
        <v>`rprtDate`:43027,</v>
      </c>
      <c r="R365" t="str">
        <f t="shared" ca="1" si="157"/>
        <v>`ts`:0.416666666666667,</v>
      </c>
      <c r="S365" t="str">
        <f t="shared" ca="1" si="158"/>
        <v>`te`:0.541666666666667,</v>
      </c>
      <c r="T365" t="str">
        <f t="shared" ca="1" si="159"/>
        <v>`repairHrs`:3,</v>
      </c>
      <c r="U365" t="str">
        <f t="shared" ca="1" si="160"/>
        <v>`timeStarts`:`2017-10-19T10:00:00-05:00`,</v>
      </c>
      <c r="V365" t="str">
        <f t="shared" ca="1" si="161"/>
        <v>`timeEnds`:`2017-10-19T13:00:00-05:00`,</v>
      </c>
      <c r="W365" t="str">
        <f t="shared" ca="1" si="162"/>
        <v>`shift`:`AM`,</v>
      </c>
      <c r="X365" t="str">
        <f t="shared" ca="1" si="163"/>
        <v>`shiftStartTime`:`6`,</v>
      </c>
      <c r="Y365" t="str">
        <f t="shared" ca="1" si="164"/>
        <v>`wONum`:`KNSHOP`,</v>
      </c>
      <c r="Z365" t="str">
        <f t="shared" ca="1" si="165"/>
        <v>`uNum`:`302021`,</v>
      </c>
      <c r="AA365" t="str">
        <f t="shared" ca="1" si="166"/>
        <v>`notes`:`Performed checklist and repairs on tractor.`,</v>
      </c>
      <c r="AB365" t="str">
        <f t="shared" ca="1" si="167"/>
        <v>`shift_Serial`:`43026_02`},</v>
      </c>
      <c r="AD365" t="s">
        <v>48692</v>
      </c>
      <c r="AE365" t="s">
        <v>48693</v>
      </c>
      <c r="AF365" t="s">
        <v>45990</v>
      </c>
      <c r="AG365" t="s">
        <v>45991</v>
      </c>
      <c r="AH365" t="s">
        <v>45992</v>
      </c>
      <c r="AI365" t="s">
        <v>45993</v>
      </c>
      <c r="AJ365" t="s">
        <v>46167</v>
      </c>
      <c r="AK365" t="s">
        <v>46168</v>
      </c>
      <c r="AL365" t="s">
        <v>46169</v>
      </c>
      <c r="AM365" t="s">
        <v>46170</v>
      </c>
      <c r="AN365" t="s">
        <v>48694</v>
      </c>
      <c r="AO365" t="s">
        <v>46143</v>
      </c>
      <c r="AP365" t="s">
        <v>46000</v>
      </c>
      <c r="AQ365" t="s">
        <v>48695</v>
      </c>
      <c r="AR365" t="s">
        <v>46145</v>
      </c>
      <c r="AS365" t="s">
        <v>46146</v>
      </c>
      <c r="AT365" t="s">
        <v>46147</v>
      </c>
      <c r="AU365" t="s">
        <v>46764</v>
      </c>
      <c r="AV365" t="s">
        <v>46328</v>
      </c>
      <c r="AW365" t="s">
        <v>46160</v>
      </c>
      <c r="AX365" t="s">
        <v>48696</v>
      </c>
      <c r="AY365" t="s">
        <v>48697</v>
      </c>
      <c r="AZ365" t="s">
        <v>46010</v>
      </c>
      <c r="BA365" t="s">
        <v>46034</v>
      </c>
      <c r="BB365" t="s">
        <v>46012</v>
      </c>
      <c r="BC365" t="s">
        <v>48698</v>
      </c>
      <c r="BD365" t="s">
        <v>48699</v>
      </c>
      <c r="BE365" t="s">
        <v>46154</v>
      </c>
    </row>
    <row r="366" spans="1:57" x14ac:dyDescent="0.2">
      <c r="A366" t="str">
        <f t="shared" ca="1" si="140"/>
        <v>{`_id`:`blozano_2017-10-16_19-10-03_-0500_Mon`,</v>
      </c>
      <c r="B366" t="str">
        <f t="shared" ca="1" si="141"/>
        <v>`_rev`:`1-8edb1bcfde6ac10b37574dc2f8ae7620`,</v>
      </c>
      <c r="C366" t="str">
        <f t="shared" ca="1" si="142"/>
        <v>`worksiteEncoded`:`KN_ODS_MNSHOP`,</v>
      </c>
      <c r="D366" t="str">
        <f t="shared" ca="1" si="143"/>
        <v>`client`:`KN`,</v>
      </c>
      <c r="E366" t="str">
        <f t="shared" ca="1" si="144"/>
        <v>`location`:`ODS`,</v>
      </c>
      <c r="F366" t="str">
        <f t="shared" ca="1" si="145"/>
        <v>`locID`:`MNSHOP`,</v>
      </c>
      <c r="G366" t="str">
        <f t="shared" ca="1" si="146"/>
        <v>`username`:`blozano`,</v>
      </c>
      <c r="H366" t="str">
        <f t="shared" ca="1" si="147"/>
        <v>`lastName`:`Lozano`,</v>
      </c>
      <c r="I366" t="str">
        <f t="shared" ca="1" si="148"/>
        <v>`firstName`:`Bonifacio`,</v>
      </c>
      <c r="J366" t="str">
        <f t="shared" ca="1" si="149"/>
        <v>`technician`:`Lozano, Bonifacio`,</v>
      </c>
      <c r="K366" t="str">
        <f t="shared" ca="1" si="150"/>
        <v>`timeStampM`:`2017-10-16T19:10:03-05:00`,</v>
      </c>
      <c r="L366" t="str">
        <f t="shared" ca="1" si="151"/>
        <v>`shiftSerial`:`43019_05`,</v>
      </c>
      <c r="M366" t="str">
        <f t="shared" ca="1" si="152"/>
        <v>`siteUid`:521887,</v>
      </c>
      <c r="N366" t="str">
        <f t="shared" ca="1" si="153"/>
        <v>`timeStamp`:43024.7986480671,</v>
      </c>
      <c r="O366" t="str">
        <f t="shared" ca="1" si="154"/>
        <v>`payrollPeriod`:43019,</v>
      </c>
      <c r="P366" t="str">
        <f t="shared" ca="1" si="155"/>
        <v>`payroll_Period`:43019,</v>
      </c>
      <c r="Q366" t="str">
        <f t="shared" ca="1" si="156"/>
        <v>`rprtDate`:43023,</v>
      </c>
      <c r="R366" t="str">
        <f t="shared" ca="1" si="157"/>
        <v>`ts`:0.0416666666666667,</v>
      </c>
      <c r="S366" t="str">
        <f t="shared" ca="1" si="158"/>
        <v>`te`:0.208333333333333,</v>
      </c>
      <c r="T366" t="str">
        <f t="shared" ca="1" si="159"/>
        <v>`repairHrs`:4,</v>
      </c>
      <c r="U366" t="str">
        <f t="shared" ca="1" si="160"/>
        <v>`timeStarts`:`2017-10-16T01:00:00-05:00`,</v>
      </c>
      <c r="V366" t="str">
        <f t="shared" ca="1" si="161"/>
        <v>`timeEnds`:`2017-10-16T05:00:00-05:00`,</v>
      </c>
      <c r="W366" t="str">
        <f t="shared" ca="1" si="162"/>
        <v>`shift`:`PM`,</v>
      </c>
      <c r="X366" t="str">
        <f t="shared" ca="1" si="163"/>
        <v>`shiftStartTime`:`7`,</v>
      </c>
      <c r="Y366" t="str">
        <f t="shared" ca="1" si="164"/>
        <v>`wONum`:`KNSHOP`,</v>
      </c>
      <c r="Z366" t="str">
        <f t="shared" ca="1" si="165"/>
        <v>`uNum`:`11980`,</v>
      </c>
      <c r="AA366" t="str">
        <f t="shared" ca="1" si="166"/>
        <v>`notes`:`Tractor checkover`,</v>
      </c>
      <c r="AB366" t="str">
        <f t="shared" ca="1" si="167"/>
        <v>`shift_Serial`:`43019_05`},</v>
      </c>
      <c r="AD366" t="s">
        <v>48700</v>
      </c>
      <c r="AE366" t="s">
        <v>48701</v>
      </c>
      <c r="AF366" t="s">
        <v>45990</v>
      </c>
      <c r="AG366" t="s">
        <v>45991</v>
      </c>
      <c r="AH366" t="s">
        <v>45992</v>
      </c>
      <c r="AI366" t="s">
        <v>45993</v>
      </c>
      <c r="AJ366" t="s">
        <v>46040</v>
      </c>
      <c r="AK366" t="s">
        <v>46041</v>
      </c>
      <c r="AL366" t="s">
        <v>46042</v>
      </c>
      <c r="AM366" t="s">
        <v>46043</v>
      </c>
      <c r="AN366" t="s">
        <v>48702</v>
      </c>
      <c r="AO366" t="s">
        <v>46504</v>
      </c>
      <c r="AP366" t="s">
        <v>46000</v>
      </c>
      <c r="AQ366" t="s">
        <v>48703</v>
      </c>
      <c r="AR366" t="s">
        <v>46085</v>
      </c>
      <c r="AS366" t="s">
        <v>46086</v>
      </c>
      <c r="AT366" t="s">
        <v>46506</v>
      </c>
      <c r="AU366" t="s">
        <v>46497</v>
      </c>
      <c r="AV366" t="s">
        <v>46051</v>
      </c>
      <c r="AW366" t="s">
        <v>46089</v>
      </c>
      <c r="AX366" t="s">
        <v>48704</v>
      </c>
      <c r="AY366" t="s">
        <v>47138</v>
      </c>
      <c r="AZ366" t="s">
        <v>46033</v>
      </c>
      <c r="BA366" t="s">
        <v>46011</v>
      </c>
      <c r="BB366" t="s">
        <v>46012</v>
      </c>
      <c r="BC366" t="s">
        <v>48705</v>
      </c>
      <c r="BD366" t="s">
        <v>48706</v>
      </c>
      <c r="BE366" t="s">
        <v>46510</v>
      </c>
    </row>
    <row r="367" spans="1:57" x14ac:dyDescent="0.2">
      <c r="A367" t="str">
        <f t="shared" ca="1" si="140"/>
        <v>{`_id`:`miguelmartinez_2017-10-24_19-17-04_-0500_Tue`,</v>
      </c>
      <c r="B367" t="str">
        <f t="shared" ca="1" si="141"/>
        <v>`_rev`:`1-8e1961f06dae4c87108358e6104fa408`,</v>
      </c>
      <c r="C367" t="str">
        <f t="shared" ca="1" si="142"/>
        <v>`worksiteEncoded`:`KN_ODS_MNSHOP`,</v>
      </c>
      <c r="D367" t="str">
        <f t="shared" ca="1" si="143"/>
        <v>`client`:`KN`,</v>
      </c>
      <c r="E367" t="str">
        <f t="shared" ca="1" si="144"/>
        <v>`location`:`ODS`,</v>
      </c>
      <c r="F367" t="str">
        <f t="shared" ca="1" si="145"/>
        <v>`locID`:`MNSHOP`,</v>
      </c>
      <c r="G367" t="str">
        <f t="shared" ca="1" si="146"/>
        <v>`username`:`miguelmartinez`,</v>
      </c>
      <c r="H367" t="str">
        <f t="shared" ca="1" si="147"/>
        <v>`lastName`:`Martinez`,</v>
      </c>
      <c r="I367" t="str">
        <f t="shared" ca="1" si="148"/>
        <v>`firstName`:`Miguel`,</v>
      </c>
      <c r="J367" t="str">
        <f t="shared" ca="1" si="149"/>
        <v>`technician`:`Martinez, Miguel`,</v>
      </c>
      <c r="K367" t="str">
        <f t="shared" ca="1" si="150"/>
        <v>`timeStampM`:`2017-10-24T19:17:04-05:00`,</v>
      </c>
      <c r="L367" t="str">
        <f t="shared" ca="1" si="151"/>
        <v>`shiftSerial`:`43026_07`,</v>
      </c>
      <c r="M367" t="str">
        <f t="shared" ca="1" si="152"/>
        <v>`siteUid`:521887,</v>
      </c>
      <c r="N367" t="str">
        <f t="shared" ca="1" si="153"/>
        <v>`timeStamp`:43032.8035265278,</v>
      </c>
      <c r="O367" t="str">
        <f t="shared" ca="1" si="154"/>
        <v>`payrollPeriod`:43026,</v>
      </c>
      <c r="P367" t="str">
        <f t="shared" ca="1" si="155"/>
        <v>`payroll_Period`:43026,</v>
      </c>
      <c r="Q367" t="str">
        <f t="shared" ca="1" si="156"/>
        <v>`rprtDate`:43032,</v>
      </c>
      <c r="R367" t="str">
        <f t="shared" ca="1" si="157"/>
        <v>`ts`:0.25,</v>
      </c>
      <c r="S367" t="str">
        <f t="shared" ca="1" si="158"/>
        <v>`te`:0.416666666666667,</v>
      </c>
      <c r="T367" t="str">
        <f t="shared" ca="1" si="159"/>
        <v>`repairHrs`:4,</v>
      </c>
      <c r="U367" t="str">
        <f t="shared" ca="1" si="160"/>
        <v>`timeStarts`:`2017-10-24T06:00:00-05:00`,</v>
      </c>
      <c r="V367" t="str">
        <f t="shared" ca="1" si="161"/>
        <v>`timeEnds`:`2017-10-24T10:00:00-05:00`,</v>
      </c>
      <c r="W367" t="str">
        <f t="shared" ca="1" si="162"/>
        <v>`shift`:`AM`,</v>
      </c>
      <c r="X367" t="str">
        <f t="shared" ca="1" si="163"/>
        <v>`shiftStartTime`:`6`,</v>
      </c>
      <c r="Y367" t="str">
        <f t="shared" ca="1" si="164"/>
        <v>`wONum`:`KNSHOP`,</v>
      </c>
      <c r="Z367" t="str">
        <f t="shared" ca="1" si="165"/>
        <v>`uNum`:`Q-403`,</v>
      </c>
      <c r="AA367" t="str">
        <f t="shared" ca="1" si="166"/>
        <v>`notes`:`Installed driveline. Modified bolts to fit driveline. Run and test`,</v>
      </c>
      <c r="AB367" t="str">
        <f t="shared" ca="1" si="167"/>
        <v>`shift_Serial`:`43026_07`},</v>
      </c>
      <c r="AD367" t="s">
        <v>48707</v>
      </c>
      <c r="AE367" t="s">
        <v>48708</v>
      </c>
      <c r="AF367" t="s">
        <v>45990</v>
      </c>
      <c r="AG367" t="s">
        <v>45991</v>
      </c>
      <c r="AH367" t="s">
        <v>45992</v>
      </c>
      <c r="AI367" t="s">
        <v>45993</v>
      </c>
      <c r="AJ367" t="s">
        <v>46167</v>
      </c>
      <c r="AK367" t="s">
        <v>46168</v>
      </c>
      <c r="AL367" t="s">
        <v>46169</v>
      </c>
      <c r="AM367" t="s">
        <v>46170</v>
      </c>
      <c r="AN367" t="s">
        <v>48709</v>
      </c>
      <c r="AO367" t="s">
        <v>47076</v>
      </c>
      <c r="AP367" t="s">
        <v>46000</v>
      </c>
      <c r="AQ367" t="s">
        <v>48710</v>
      </c>
      <c r="AR367" t="s">
        <v>46145</v>
      </c>
      <c r="AS367" t="s">
        <v>46146</v>
      </c>
      <c r="AT367" t="s">
        <v>47078</v>
      </c>
      <c r="AU367" t="s">
        <v>46248</v>
      </c>
      <c r="AV367" t="s">
        <v>46159</v>
      </c>
      <c r="AW367" t="s">
        <v>46089</v>
      </c>
      <c r="AX367" t="s">
        <v>48363</v>
      </c>
      <c r="AY367" t="s">
        <v>48711</v>
      </c>
      <c r="AZ367" t="s">
        <v>46010</v>
      </c>
      <c r="BA367" t="s">
        <v>46034</v>
      </c>
      <c r="BB367" t="s">
        <v>46012</v>
      </c>
      <c r="BC367" t="s">
        <v>46152</v>
      </c>
      <c r="BD367" t="s">
        <v>48712</v>
      </c>
      <c r="BE367" t="s">
        <v>47083</v>
      </c>
    </row>
    <row r="368" spans="1:57" x14ac:dyDescent="0.2">
      <c r="A368" t="str">
        <f t="shared" ca="1" si="140"/>
        <v>{`_id`:`storrestrejo_2017-10-16_18-33-47_-0500_Mon`,</v>
      </c>
      <c r="B368" t="str">
        <f t="shared" ca="1" si="141"/>
        <v>`_rev`:`1-8dee98a3690386792fdc5132d7389125`,</v>
      </c>
      <c r="C368" t="str">
        <f t="shared" ca="1" si="142"/>
        <v>`worksiteEncoded`:`KN_ODS_MNSHOP`,</v>
      </c>
      <c r="D368" t="str">
        <f t="shared" ca="1" si="143"/>
        <v>`client`:`KN`,</v>
      </c>
      <c r="E368" t="str">
        <f t="shared" ca="1" si="144"/>
        <v>`location`:`ODS`,</v>
      </c>
      <c r="F368" t="str">
        <f t="shared" ca="1" si="145"/>
        <v>`locID`:`MNSHOP`,</v>
      </c>
      <c r="G368" t="str">
        <f t="shared" ca="1" si="146"/>
        <v>`username`:`storrestrejo`,</v>
      </c>
      <c r="H368" t="str">
        <f t="shared" ca="1" si="147"/>
        <v>`lastName`:`Torres Trejo`,</v>
      </c>
      <c r="I368" t="str">
        <f t="shared" ca="1" si="148"/>
        <v>`firstName`:`Servando`,</v>
      </c>
      <c r="J368" t="str">
        <f t="shared" ca="1" si="149"/>
        <v>`technician`:`Torres Trejo, Servando`,</v>
      </c>
      <c r="K368" t="str">
        <f t="shared" ca="1" si="150"/>
        <v>`timeStampM`:`2017-10-16T18:33:47-05:00`,</v>
      </c>
      <c r="L368" t="str">
        <f t="shared" ca="1" si="151"/>
        <v>`shiftSerial`:`43019_05`,</v>
      </c>
      <c r="M368" t="str">
        <f t="shared" ca="1" si="152"/>
        <v>`siteUid`:521887,</v>
      </c>
      <c r="N368" t="str">
        <f t="shared" ca="1" si="153"/>
        <v>`timeStamp`:43024.7734714931,</v>
      </c>
      <c r="O368" t="str">
        <f t="shared" ca="1" si="154"/>
        <v>`payrollPeriod`:43019,</v>
      </c>
      <c r="P368" t="str">
        <f t="shared" ca="1" si="155"/>
        <v>`payroll_Period`:43019,</v>
      </c>
      <c r="Q368" t="str">
        <f t="shared" ca="1" si="156"/>
        <v>`rprtDate`:43023,</v>
      </c>
      <c r="R368" t="str">
        <f t="shared" ca="1" si="157"/>
        <v>`ts`:0.0833333333333333,</v>
      </c>
      <c r="S368" t="str">
        <f t="shared" ca="1" si="158"/>
        <v>`te`:0.208333333333333,</v>
      </c>
      <c r="T368" t="str">
        <f t="shared" ca="1" si="159"/>
        <v>`repairHrs`:3,</v>
      </c>
      <c r="U368" t="str">
        <f t="shared" ca="1" si="160"/>
        <v>`timeStarts`:`2017-10-16T02:00:00-05:00`,</v>
      </c>
      <c r="V368" t="str">
        <f t="shared" ca="1" si="161"/>
        <v>`timeEnds`:`2017-10-16T05:00:00-05:00`,</v>
      </c>
      <c r="W368" t="str">
        <f t="shared" ca="1" si="162"/>
        <v>`shift`:`PM`,</v>
      </c>
      <c r="X368" t="str">
        <f t="shared" ca="1" si="163"/>
        <v>`shiftStartTime`:`6`,</v>
      </c>
      <c r="Y368" t="str">
        <f t="shared" ca="1" si="164"/>
        <v>`wONum`:`KNSHOP`,</v>
      </c>
      <c r="Z368" t="str">
        <f t="shared" ca="1" si="165"/>
        <v>`uNum`:`508762`,</v>
      </c>
      <c r="AA368" t="str">
        <f t="shared" ca="1" si="166"/>
        <v>`notes`:`Check list ,cambio de mangueras coolen`,</v>
      </c>
      <c r="AB368" t="str">
        <f t="shared" ca="1" si="167"/>
        <v>`shift_Serial`:`43019_05`},</v>
      </c>
      <c r="AD368" t="s">
        <v>48713</v>
      </c>
      <c r="AE368" t="s">
        <v>48714</v>
      </c>
      <c r="AF368" t="s">
        <v>45990</v>
      </c>
      <c r="AG368" t="s">
        <v>45991</v>
      </c>
      <c r="AH368" t="s">
        <v>45992</v>
      </c>
      <c r="AI368" t="s">
        <v>45993</v>
      </c>
      <c r="AJ368" t="s">
        <v>46413</v>
      </c>
      <c r="AK368" t="s">
        <v>46414</v>
      </c>
      <c r="AL368" t="s">
        <v>46415</v>
      </c>
      <c r="AM368" t="s">
        <v>46416</v>
      </c>
      <c r="AN368" t="s">
        <v>48715</v>
      </c>
      <c r="AO368" t="s">
        <v>46504</v>
      </c>
      <c r="AP368" t="s">
        <v>46000</v>
      </c>
      <c r="AQ368" t="s">
        <v>48716</v>
      </c>
      <c r="AR368" t="s">
        <v>46085</v>
      </c>
      <c r="AS368" t="s">
        <v>46086</v>
      </c>
      <c r="AT368" t="s">
        <v>46506</v>
      </c>
      <c r="AU368" t="s">
        <v>46292</v>
      </c>
      <c r="AV368" t="s">
        <v>46051</v>
      </c>
      <c r="AW368" t="s">
        <v>46160</v>
      </c>
      <c r="AX368" t="s">
        <v>48717</v>
      </c>
      <c r="AY368" t="s">
        <v>47138</v>
      </c>
      <c r="AZ368" t="s">
        <v>46033</v>
      </c>
      <c r="BA368" t="s">
        <v>46034</v>
      </c>
      <c r="BB368" t="s">
        <v>46012</v>
      </c>
      <c r="BC368" t="s">
        <v>48236</v>
      </c>
      <c r="BD368" t="s">
        <v>48718</v>
      </c>
      <c r="BE368" t="s">
        <v>46510</v>
      </c>
    </row>
    <row r="369" spans="1:57" x14ac:dyDescent="0.2">
      <c r="A369" t="str">
        <f t="shared" ca="1" si="140"/>
        <v>{`_id`:`omega_2017-10-08_18-47-03_-0500_Sun`,</v>
      </c>
      <c r="B369" t="str">
        <f t="shared" ca="1" si="141"/>
        <v>`_rev`:`1-8de09c3be96012087efa04f3f9cdc450`,</v>
      </c>
      <c r="C369" t="str">
        <f t="shared" ca="1" si="142"/>
        <v>`worksiteEncoded`:`KN_ODS_MNSHOP`,</v>
      </c>
      <c r="D369" t="str">
        <f t="shared" ca="1" si="143"/>
        <v>`client`:`KN`,</v>
      </c>
      <c r="E369" t="str">
        <f t="shared" ca="1" si="144"/>
        <v>`location`:`ODS`,</v>
      </c>
      <c r="F369" t="str">
        <f t="shared" ca="1" si="145"/>
        <v>`locID`:`MNSHOP`,</v>
      </c>
      <c r="G369" t="str">
        <f t="shared" ca="1" si="146"/>
        <v>`username`:`omega`,</v>
      </c>
      <c r="H369" t="str">
        <f t="shared" ca="1" si="147"/>
        <v>`lastName`:`Tijerina`,</v>
      </c>
      <c r="I369" t="str">
        <f t="shared" ca="1" si="148"/>
        <v>`firstName`:`Rene`,</v>
      </c>
      <c r="J369" t="str">
        <f t="shared" ca="1" si="149"/>
        <v>`technician`:`Tijerina, Rene`,</v>
      </c>
      <c r="K369" t="str">
        <f t="shared" ca="1" si="150"/>
        <v>`timeStampM`:`2017-10-08T18:47:03-05:00`,</v>
      </c>
      <c r="L369" t="str">
        <f t="shared" ca="1" si="151"/>
        <v>`shiftSerial`:`43012_04`,</v>
      </c>
      <c r="M369" t="str">
        <f t="shared" ca="1" si="152"/>
        <v>`siteUid`:521887,</v>
      </c>
      <c r="N369" t="str">
        <f t="shared" ca="1" si="153"/>
        <v>`timeStamp`:43016.7826748148,</v>
      </c>
      <c r="O369" t="str">
        <f t="shared" ca="1" si="154"/>
        <v>`payrollPeriod`:43012,</v>
      </c>
      <c r="P369" t="str">
        <f t="shared" ca="1" si="155"/>
        <v>`payroll_Period`:43012,</v>
      </c>
      <c r="Q369" t="str">
        <f t="shared" ca="1" si="156"/>
        <v>`rprtDate`:43015,</v>
      </c>
      <c r="R369" t="str">
        <f t="shared" ca="1" si="157"/>
        <v>`ts`:0.3125,</v>
      </c>
      <c r="S369" t="str">
        <f t="shared" ca="1" si="158"/>
        <v>`te`:0.708333333333333,</v>
      </c>
      <c r="T369" t="str">
        <f t="shared" ca="1" si="159"/>
        <v>`repairHrs`:9.5,</v>
      </c>
      <c r="U369" t="str">
        <f t="shared" ca="1" si="160"/>
        <v>`timeStarts`:`2017-10-07T07:30:00-05:00`,</v>
      </c>
      <c r="V369" t="str">
        <f t="shared" ca="1" si="161"/>
        <v>`timeEnds`:`2017-10-07T17:00:00-05:00`,</v>
      </c>
      <c r="W369" t="str">
        <f t="shared" ca="1" si="162"/>
        <v>`shift`:`AM`,</v>
      </c>
      <c r="X369" t="str">
        <f t="shared" ca="1" si="163"/>
        <v>`shiftStartTime`:`7`,</v>
      </c>
      <c r="Y369" t="str">
        <f t="shared" ca="1" si="164"/>
        <v>`wONum`:`KNSHOP`,</v>
      </c>
      <c r="Z369" t="str">
        <f t="shared" ca="1" si="165"/>
        <v>`uNum`:`506225`,</v>
      </c>
      <c r="AA369" t="str">
        <f t="shared" ca="1" si="166"/>
        <v>`notes`:`Install coolant pipe and Boots. Install Vic to Vic pipe.  Discharge pump checklist.  Cut studs for valve actuator install on valve and test.`,</v>
      </c>
      <c r="AB369" t="str">
        <f t="shared" ca="1" si="167"/>
        <v>`shift_Serial`:`43012_04`},</v>
      </c>
      <c r="AD369" t="s">
        <v>48719</v>
      </c>
      <c r="AE369" t="s">
        <v>48720</v>
      </c>
      <c r="AF369" t="s">
        <v>45990</v>
      </c>
      <c r="AG369" t="s">
        <v>45991</v>
      </c>
      <c r="AH369" t="s">
        <v>45992</v>
      </c>
      <c r="AI369" t="s">
        <v>45993</v>
      </c>
      <c r="AJ369" t="s">
        <v>46527</v>
      </c>
      <c r="AK369" t="s">
        <v>46528</v>
      </c>
      <c r="AL369" t="s">
        <v>46529</v>
      </c>
      <c r="AM369" t="s">
        <v>46530</v>
      </c>
      <c r="AN369" t="s">
        <v>48721</v>
      </c>
      <c r="AO369" t="s">
        <v>46098</v>
      </c>
      <c r="AP369" t="s">
        <v>46000</v>
      </c>
      <c r="AQ369" t="s">
        <v>48722</v>
      </c>
      <c r="AR369" t="s">
        <v>46025</v>
      </c>
      <c r="AS369" t="s">
        <v>46026</v>
      </c>
      <c r="AT369" t="s">
        <v>46100</v>
      </c>
      <c r="AU369" t="s">
        <v>47577</v>
      </c>
      <c r="AV369" t="s">
        <v>46074</v>
      </c>
      <c r="AW369" t="s">
        <v>48723</v>
      </c>
      <c r="AX369" t="s">
        <v>48724</v>
      </c>
      <c r="AY369" t="s">
        <v>48215</v>
      </c>
      <c r="AZ369" t="s">
        <v>46010</v>
      </c>
      <c r="BA369" t="s">
        <v>46011</v>
      </c>
      <c r="BB369" t="s">
        <v>46012</v>
      </c>
      <c r="BC369" t="s">
        <v>46835</v>
      </c>
      <c r="BD369" t="s">
        <v>48725</v>
      </c>
      <c r="BE369" t="s">
        <v>46108</v>
      </c>
    </row>
    <row r="370" spans="1:57" x14ac:dyDescent="0.2">
      <c r="A370" t="str">
        <f t="shared" ca="1" si="140"/>
        <v>{`_id`:`storrestrejo_2017-10-31_06-56-33_-0500_Tue`,</v>
      </c>
      <c r="B370" t="str">
        <f t="shared" ca="1" si="141"/>
        <v>`_rev`:`1-8dd85fdabb11e2af5032d437b36837cd`,</v>
      </c>
      <c r="C370" t="str">
        <f t="shared" ca="1" si="142"/>
        <v>`worksiteEncoded`:`KN_ODS_MNSHOP`,</v>
      </c>
      <c r="D370" t="str">
        <f t="shared" ca="1" si="143"/>
        <v>`client`:`KN`,</v>
      </c>
      <c r="E370" t="str">
        <f t="shared" ca="1" si="144"/>
        <v>`location`:`ODS`,</v>
      </c>
      <c r="F370" t="str">
        <f t="shared" ca="1" si="145"/>
        <v>`locID`:`MNSHOP`,</v>
      </c>
      <c r="G370" t="str">
        <f t="shared" ca="1" si="146"/>
        <v>`username`:`storrestrejo`,</v>
      </c>
      <c r="H370" t="str">
        <f t="shared" ca="1" si="147"/>
        <v>`lastName`:`Torres Trejo`,</v>
      </c>
      <c r="I370" t="str">
        <f t="shared" ca="1" si="148"/>
        <v>`firstName`:`Servando`,</v>
      </c>
      <c r="J370" t="str">
        <f t="shared" ca="1" si="149"/>
        <v>`technician`:`Torres Trejo, Servando`,</v>
      </c>
      <c r="K370" t="str">
        <f t="shared" ca="1" si="150"/>
        <v>`timeStampM`:`2017-10-31T06:56:33-05:00`,</v>
      </c>
      <c r="L370" t="str">
        <f t="shared" ca="1" si="151"/>
        <v>`shiftSerial`:`43033_06`,</v>
      </c>
      <c r="M370" t="str">
        <f t="shared" ca="1" si="152"/>
        <v>`siteUid`:521887,</v>
      </c>
      <c r="N370" t="str">
        <f t="shared" ca="1" si="153"/>
        <v>`timeStamp`:43039.2892785069,</v>
      </c>
      <c r="O370" t="str">
        <f t="shared" ca="1" si="154"/>
        <v>`payrollPeriod`:43033,</v>
      </c>
      <c r="P370" t="str">
        <f t="shared" ca="1" si="155"/>
        <v>`payroll_Period`:43033,</v>
      </c>
      <c r="Q370" t="str">
        <f t="shared" ca="1" si="156"/>
        <v>`rprtDate`:43038,</v>
      </c>
      <c r="R370" t="str">
        <f t="shared" ca="1" si="157"/>
        <v>`ts`:0.75,</v>
      </c>
      <c r="S370" t="str">
        <f t="shared" ca="1" si="158"/>
        <v>`te`:0.958333333333333,</v>
      </c>
      <c r="T370" t="str">
        <f t="shared" ca="1" si="159"/>
        <v>`repairHrs`:5,</v>
      </c>
      <c r="U370" t="str">
        <f t="shared" ca="1" si="160"/>
        <v>`timeStarts`:`2017-10-30T18:00:00-05:00`,</v>
      </c>
      <c r="V370" t="str">
        <f t="shared" ca="1" si="161"/>
        <v>`timeEnds`:`2017-10-30T23:00:00-05:00`,</v>
      </c>
      <c r="W370" t="str">
        <f t="shared" ca="1" si="162"/>
        <v>`shift`:`PM`,</v>
      </c>
      <c r="X370" t="str">
        <f t="shared" ca="1" si="163"/>
        <v>`shiftStartTime`:`6`,</v>
      </c>
      <c r="Y370" t="str">
        <f t="shared" ca="1" si="164"/>
        <v>`wONum`:`KNSHOP`,</v>
      </c>
      <c r="Z370" t="str">
        <f t="shared" ca="1" si="165"/>
        <v>`uNum`:`311823`,</v>
      </c>
      <c r="AA370" t="str">
        <f t="shared" ca="1" si="166"/>
        <v>`notes`:`Check list`,</v>
      </c>
      <c r="AB370" t="str">
        <f t="shared" ca="1" si="167"/>
        <v>`shift_Serial`:`43033_06`},</v>
      </c>
      <c r="AD370" t="s">
        <v>48726</v>
      </c>
      <c r="AE370" t="s">
        <v>48727</v>
      </c>
      <c r="AF370" t="s">
        <v>45990</v>
      </c>
      <c r="AG370" t="s">
        <v>45991</v>
      </c>
      <c r="AH370" t="s">
        <v>45992</v>
      </c>
      <c r="AI370" t="s">
        <v>45993</v>
      </c>
      <c r="AJ370" t="s">
        <v>46413</v>
      </c>
      <c r="AK370" t="s">
        <v>46414</v>
      </c>
      <c r="AL370" t="s">
        <v>46415</v>
      </c>
      <c r="AM370" t="s">
        <v>46416</v>
      </c>
      <c r="AN370" t="s">
        <v>48728</v>
      </c>
      <c r="AO370" t="s">
        <v>46458</v>
      </c>
      <c r="AP370" t="s">
        <v>46000</v>
      </c>
      <c r="AQ370" t="s">
        <v>48729</v>
      </c>
      <c r="AR370" t="s">
        <v>46002</v>
      </c>
      <c r="AS370" t="s">
        <v>46003</v>
      </c>
      <c r="AT370" t="s">
        <v>46460</v>
      </c>
      <c r="AU370" t="s">
        <v>46028</v>
      </c>
      <c r="AV370" t="s">
        <v>46029</v>
      </c>
      <c r="AW370" t="s">
        <v>46030</v>
      </c>
      <c r="AX370" t="s">
        <v>46461</v>
      </c>
      <c r="AY370" t="s">
        <v>48411</v>
      </c>
      <c r="AZ370" t="s">
        <v>46033</v>
      </c>
      <c r="BA370" t="s">
        <v>46034</v>
      </c>
      <c r="BB370" t="s">
        <v>46012</v>
      </c>
      <c r="BC370" t="s">
        <v>48456</v>
      </c>
      <c r="BD370" t="s">
        <v>47247</v>
      </c>
      <c r="BE370" t="s">
        <v>46465</v>
      </c>
    </row>
    <row r="371" spans="1:57" x14ac:dyDescent="0.2">
      <c r="A371" t="str">
        <f t="shared" ca="1" si="140"/>
        <v>{`_id`:`evela_2017-11-01_08-03-05_-0500_Wed`,</v>
      </c>
      <c r="B371" t="str">
        <f t="shared" ca="1" si="141"/>
        <v>`_rev`:`1-8da7583b8fa9df19d5c623ece7e063f4`,</v>
      </c>
      <c r="C371" t="str">
        <f t="shared" ca="1" si="142"/>
        <v>`worksiteEncoded`:`KN_ODS_MNSHOP`,</v>
      </c>
      <c r="D371" t="str">
        <f t="shared" ca="1" si="143"/>
        <v>`client`:`KN`,</v>
      </c>
      <c r="E371" t="str">
        <f t="shared" ca="1" si="144"/>
        <v>`location`:`ODS`,</v>
      </c>
      <c r="F371" t="str">
        <f t="shared" ca="1" si="145"/>
        <v>`locID`:`MNSHOP`,</v>
      </c>
      <c r="G371" t="str">
        <f t="shared" ca="1" si="146"/>
        <v>`username`:`evela`,</v>
      </c>
      <c r="H371" t="str">
        <f t="shared" ca="1" si="147"/>
        <v>`lastName`:`Vela`,</v>
      </c>
      <c r="I371" t="str">
        <f t="shared" ca="1" si="148"/>
        <v>`firstName`:`Ediberto`,</v>
      </c>
      <c r="J371" t="str">
        <f t="shared" ca="1" si="149"/>
        <v>`technician`:`Vela, Ediberto`,</v>
      </c>
      <c r="K371" t="str">
        <f t="shared" ca="1" si="150"/>
        <v>`timeStampM`:`2017-11-01T08:03:05-05:00`,</v>
      </c>
      <c r="L371" t="str">
        <f t="shared" ca="1" si="151"/>
        <v>`shiftSerial`:`43033_07`,</v>
      </c>
      <c r="M371" t="str">
        <f t="shared" ca="1" si="152"/>
        <v>`siteUid`:521887,</v>
      </c>
      <c r="N371" t="str">
        <f t="shared" ca="1" si="153"/>
        <v>`timeStamp`:43040.3354755093,</v>
      </c>
      <c r="O371" t="str">
        <f t="shared" ca="1" si="154"/>
        <v>`payrollPeriod`:43033,</v>
      </c>
      <c r="P371" t="str">
        <f t="shared" ca="1" si="155"/>
        <v>`payroll_Period`:43033,</v>
      </c>
      <c r="Q371" t="str">
        <f t="shared" ca="1" si="156"/>
        <v>`rprtDate`:43039,</v>
      </c>
      <c r="R371" t="str">
        <f t="shared" ca="1" si="157"/>
        <v>`ts`:0.75,</v>
      </c>
      <c r="S371" t="str">
        <f t="shared" ca="1" si="158"/>
        <v>`te`:0,</v>
      </c>
      <c r="T371" t="str">
        <f t="shared" ca="1" si="159"/>
        <v>`repairHrs`:6,</v>
      </c>
      <c r="U371" t="str">
        <f t="shared" ca="1" si="160"/>
        <v>`timeStarts`:`2017-10-31T18:00:00-05:00`,</v>
      </c>
      <c r="V371" t="str">
        <f t="shared" ca="1" si="161"/>
        <v>`timeEnds`:`2017-11-01T00:00:00-05:00`,</v>
      </c>
      <c r="W371" t="str">
        <f t="shared" ca="1" si="162"/>
        <v>`shift`:`PM`,</v>
      </c>
      <c r="X371" t="str">
        <f t="shared" ca="1" si="163"/>
        <v>`shiftStartTime`:`7`,</v>
      </c>
      <c r="Y371" t="str">
        <f t="shared" ca="1" si="164"/>
        <v>`wONum`:`KNSHOP`,</v>
      </c>
      <c r="Z371" t="str">
        <f t="shared" ca="1" si="165"/>
        <v>`uNum`:`305453`,</v>
      </c>
      <c r="AA371" t="str">
        <f t="shared" ca="1" si="166"/>
        <v>`notes`:`Finish repairing air leaks, trouble shoot lights rewire bad wiireing to head lights and replace high beam light, replaced belt tensioners and top off fluids`,</v>
      </c>
      <c r="AB371" t="str">
        <f t="shared" ca="1" si="167"/>
        <v>`shift_Serial`:`43033_07`},</v>
      </c>
      <c r="AD371" t="s">
        <v>48730</v>
      </c>
      <c r="AE371" t="s">
        <v>48731</v>
      </c>
      <c r="AF371" t="s">
        <v>45990</v>
      </c>
      <c r="AG371" t="s">
        <v>45991</v>
      </c>
      <c r="AH371" t="s">
        <v>45992</v>
      </c>
      <c r="AI371" t="s">
        <v>45993</v>
      </c>
      <c r="AJ371" t="s">
        <v>46299</v>
      </c>
      <c r="AK371" t="s">
        <v>46019</v>
      </c>
      <c r="AL371" t="s">
        <v>46300</v>
      </c>
      <c r="AM371" t="s">
        <v>46301</v>
      </c>
      <c r="AN371" t="s">
        <v>48732</v>
      </c>
      <c r="AO371" t="s">
        <v>46973</v>
      </c>
      <c r="AP371" t="s">
        <v>46000</v>
      </c>
      <c r="AQ371" t="s">
        <v>48733</v>
      </c>
      <c r="AR371" t="s">
        <v>46002</v>
      </c>
      <c r="AS371" t="s">
        <v>46003</v>
      </c>
      <c r="AT371" t="s">
        <v>46975</v>
      </c>
      <c r="AU371" t="s">
        <v>46028</v>
      </c>
      <c r="AV371" t="s">
        <v>46148</v>
      </c>
      <c r="AW371" t="s">
        <v>46149</v>
      </c>
      <c r="AX371" t="s">
        <v>47158</v>
      </c>
      <c r="AY371" t="s">
        <v>48734</v>
      </c>
      <c r="AZ371" t="s">
        <v>46033</v>
      </c>
      <c r="BA371" t="s">
        <v>46011</v>
      </c>
      <c r="BB371" t="s">
        <v>46012</v>
      </c>
      <c r="BC371" t="s">
        <v>48735</v>
      </c>
      <c r="BD371" t="s">
        <v>48736</v>
      </c>
      <c r="BE371" t="s">
        <v>46980</v>
      </c>
    </row>
    <row r="372" spans="1:57" x14ac:dyDescent="0.2">
      <c r="A372" t="str">
        <f t="shared" ca="1" si="140"/>
        <v>{`_id`:`marodriguez_2017-10-21_17-36-21_-0500_Sat`,</v>
      </c>
      <c r="B372" t="str">
        <f t="shared" ca="1" si="141"/>
        <v>`_rev`:`1-8d99658129898a4b5ec920e21d3a5186`,</v>
      </c>
      <c r="C372" t="str">
        <f t="shared" ca="1" si="142"/>
        <v>`worksiteEncoded`:`KN_ODS_MNSHOP`,</v>
      </c>
      <c r="D372" t="str">
        <f t="shared" ca="1" si="143"/>
        <v>`client`:`KN`,</v>
      </c>
      <c r="E372" t="str">
        <f t="shared" ca="1" si="144"/>
        <v>`location`:`ODS`,</v>
      </c>
      <c r="F372" t="str">
        <f t="shared" ca="1" si="145"/>
        <v>`locID`:`MNSHOP`,</v>
      </c>
      <c r="G372" t="str">
        <f t="shared" ca="1" si="146"/>
        <v>`username`:`marodriguez`,</v>
      </c>
      <c r="H372" t="str">
        <f t="shared" ca="1" si="147"/>
        <v>`lastName`:`Rodriguez`,</v>
      </c>
      <c r="I372" t="str">
        <f t="shared" ca="1" si="148"/>
        <v>`firstName`:`Marco`,</v>
      </c>
      <c r="J372" t="str">
        <f t="shared" ca="1" si="149"/>
        <v>`technician`:`Rodriguez, Marco`,</v>
      </c>
      <c r="K372" t="str">
        <f t="shared" ca="1" si="150"/>
        <v>`timeStampM`:`2017-10-21T17:36:21-05:00`,</v>
      </c>
      <c r="L372" t="str">
        <f t="shared" ca="1" si="151"/>
        <v>`shiftSerial`:`43026_03`,</v>
      </c>
      <c r="M372" t="str">
        <f t="shared" ca="1" si="152"/>
        <v>`siteUid`:521887,</v>
      </c>
      <c r="N372" t="str">
        <f t="shared" ca="1" si="153"/>
        <v>`timeStamp`:43029.7335835532,</v>
      </c>
      <c r="O372" t="str">
        <f t="shared" ca="1" si="154"/>
        <v>`payrollPeriod`:43026,</v>
      </c>
      <c r="P372" t="str">
        <f t="shared" ca="1" si="155"/>
        <v>`payroll_Period`:43026,</v>
      </c>
      <c r="Q372" t="str">
        <f t="shared" ca="1" si="156"/>
        <v>`rprtDate`:43028,</v>
      </c>
      <c r="R372" t="str">
        <f t="shared" ca="1" si="157"/>
        <v>`ts`:0.75,</v>
      </c>
      <c r="S372" t="str">
        <f t="shared" ca="1" si="158"/>
        <v>`te`:0.0833333333333333,</v>
      </c>
      <c r="T372" t="str">
        <f t="shared" ca="1" si="159"/>
        <v>`repairHrs`:8,</v>
      </c>
      <c r="U372" t="str">
        <f t="shared" ca="1" si="160"/>
        <v>`timeStarts`:`2017-10-20T18:00:00-05:00`,</v>
      </c>
      <c r="V372" t="str">
        <f t="shared" ca="1" si="161"/>
        <v>`timeEnds`:`2017-10-21T02:00:00-05:00`,</v>
      </c>
      <c r="W372" t="str">
        <f t="shared" ca="1" si="162"/>
        <v>`shift`:`PM`,</v>
      </c>
      <c r="X372" t="str">
        <f t="shared" ca="1" si="163"/>
        <v>`shiftStartTime`:`19`,</v>
      </c>
      <c r="Y372" t="str">
        <f t="shared" ca="1" si="164"/>
        <v>`wONum`:`KNSHOP`,</v>
      </c>
      <c r="Z372" t="str">
        <f t="shared" ca="1" si="165"/>
        <v>`uNum`:`5111430`,</v>
      </c>
      <c r="AA372" t="str">
        <f t="shared" ca="1" si="166"/>
        <v>`notes`:`reemplaza pony rod  reemplaza seals de pony rod reemplaza fluid end retira  y da limpieza a chambers y arma ruedas intermedias ya que se retiraron para que el soldador reparara una fisura en el chasis`,</v>
      </c>
      <c r="AB372" t="str">
        <f t="shared" ca="1" si="167"/>
        <v>`shift_Serial`:`43026_03`},</v>
      </c>
      <c r="AD372" t="s">
        <v>48737</v>
      </c>
      <c r="AE372" t="s">
        <v>48738</v>
      </c>
      <c r="AF372" t="s">
        <v>45990</v>
      </c>
      <c r="AG372" t="s">
        <v>45991</v>
      </c>
      <c r="AH372" t="s">
        <v>45992</v>
      </c>
      <c r="AI372" t="s">
        <v>45993</v>
      </c>
      <c r="AJ372" t="s">
        <v>46124</v>
      </c>
      <c r="AK372" t="s">
        <v>46125</v>
      </c>
      <c r="AL372" t="s">
        <v>46126</v>
      </c>
      <c r="AM372" t="s">
        <v>46127</v>
      </c>
      <c r="AN372" t="s">
        <v>48739</v>
      </c>
      <c r="AO372" t="s">
        <v>46245</v>
      </c>
      <c r="AP372" t="s">
        <v>46000</v>
      </c>
      <c r="AQ372" t="s">
        <v>48740</v>
      </c>
      <c r="AR372" t="s">
        <v>46145</v>
      </c>
      <c r="AS372" t="s">
        <v>46146</v>
      </c>
      <c r="AT372" t="s">
        <v>46247</v>
      </c>
      <c r="AU372" t="s">
        <v>46028</v>
      </c>
      <c r="AV372" t="s">
        <v>46533</v>
      </c>
      <c r="AW372" t="s">
        <v>46260</v>
      </c>
      <c r="AX372" t="s">
        <v>48741</v>
      </c>
      <c r="AY372" t="s">
        <v>48742</v>
      </c>
      <c r="AZ372" t="s">
        <v>46033</v>
      </c>
      <c r="BA372" t="s">
        <v>46136</v>
      </c>
      <c r="BB372" t="s">
        <v>46012</v>
      </c>
      <c r="BC372" t="s">
        <v>47071</v>
      </c>
      <c r="BD372" t="s">
        <v>48743</v>
      </c>
      <c r="BE372" t="s">
        <v>46254</v>
      </c>
    </row>
    <row r="373" spans="1:57" x14ac:dyDescent="0.2">
      <c r="A373" t="str">
        <f t="shared" ca="1" si="140"/>
        <v>{`_id`:`scabrera_2017-11-07_00-40-19_-0600_Tue`,</v>
      </c>
      <c r="B373" t="str">
        <f t="shared" ca="1" si="141"/>
        <v>`_rev`:`1-8d21ea2468ec10332f6011b4063d3977`,</v>
      </c>
      <c r="C373" t="str">
        <f t="shared" ca="1" si="142"/>
        <v>`worksiteEncoded`:`KN_ODS_MNSHOP`,</v>
      </c>
      <c r="D373" t="str">
        <f t="shared" ca="1" si="143"/>
        <v>`client`:`KN`,</v>
      </c>
      <c r="E373" t="str">
        <f t="shared" ca="1" si="144"/>
        <v>`location`:`ODS`,</v>
      </c>
      <c r="F373" t="str">
        <f t="shared" ca="1" si="145"/>
        <v>`locID`:`MNSHOP`,</v>
      </c>
      <c r="G373" t="str">
        <f t="shared" ca="1" si="146"/>
        <v>`username`:`scabrera`,</v>
      </c>
      <c r="H373" t="str">
        <f t="shared" ca="1" si="147"/>
        <v>`lastName`:`Cabrera`,</v>
      </c>
      <c r="I373" t="str">
        <f t="shared" ca="1" si="148"/>
        <v>`firstName`:`Sergio`,</v>
      </c>
      <c r="J373" t="str">
        <f t="shared" ca="1" si="149"/>
        <v>`technician`:`Cabrera, Sergio`,</v>
      </c>
      <c r="K373" t="str">
        <f t="shared" ca="1" si="150"/>
        <v>`timeStampM`:`2017-11-07T00:40:19-06:00`,</v>
      </c>
      <c r="L373" t="str">
        <f t="shared" ca="1" si="151"/>
        <v>`shiftSerial`:`43040_02`,</v>
      </c>
      <c r="M373" t="str">
        <f t="shared" ca="1" si="152"/>
        <v>`siteUid`:521887,</v>
      </c>
      <c r="N373" t="str">
        <f t="shared" ca="1" si="153"/>
        <v>`timeStamp`:43046.028007662,</v>
      </c>
      <c r="O373" t="str">
        <f t="shared" ca="1" si="154"/>
        <v>`payrollPeriod`:43040,</v>
      </c>
      <c r="P373" t="str">
        <f t="shared" ca="1" si="155"/>
        <v>`payroll_Period`:43040,</v>
      </c>
      <c r="Q373" t="str">
        <f t="shared" ca="1" si="156"/>
        <v>`rprtDate`:43041,</v>
      </c>
      <c r="R373" t="str">
        <f t="shared" ca="1" si="157"/>
        <v>`ts`:0.875,</v>
      </c>
      <c r="S373" t="str">
        <f t="shared" ca="1" si="158"/>
        <v>`te`:0.208333333333333,</v>
      </c>
      <c r="T373" t="str">
        <f t="shared" ca="1" si="159"/>
        <v>`repairHrs`:8,</v>
      </c>
      <c r="U373" t="str">
        <f t="shared" ca="1" si="160"/>
        <v>`timeStarts`:`2017-11-02T21:00:00-05:00`,</v>
      </c>
      <c r="V373" t="str">
        <f t="shared" ca="1" si="161"/>
        <v>`timeEnds`:`2017-11-03T05:00:00-05:00`,</v>
      </c>
      <c r="W373" t="str">
        <f t="shared" ca="1" si="162"/>
        <v>`shift`:`PM`,</v>
      </c>
      <c r="X373" t="str">
        <f t="shared" ca="1" si="163"/>
        <v>`shiftStartTime`:`null`,</v>
      </c>
      <c r="Y373" t="str">
        <f t="shared" ca="1" si="164"/>
        <v>`wONum`:`KNSHOP`,</v>
      </c>
      <c r="Z373" t="str">
        <f t="shared" ca="1" si="165"/>
        <v>`uNum`:`508759`,</v>
      </c>
      <c r="AA373" t="str">
        <f t="shared" ca="1" si="166"/>
        <v>`notes`:`Remove and replace fluid end`,</v>
      </c>
      <c r="AB373" t="str">
        <f t="shared" ca="1" si="167"/>
        <v>`shift_Serial`:`43040_02`},</v>
      </c>
      <c r="AD373" t="s">
        <v>48744</v>
      </c>
      <c r="AE373" t="s">
        <v>48745</v>
      </c>
      <c r="AF373" t="s">
        <v>45990</v>
      </c>
      <c r="AG373" t="s">
        <v>45991</v>
      </c>
      <c r="AH373" t="s">
        <v>45992</v>
      </c>
      <c r="AI373" t="s">
        <v>45993</v>
      </c>
      <c r="AJ373" t="s">
        <v>46228</v>
      </c>
      <c r="AK373" t="s">
        <v>46229</v>
      </c>
      <c r="AL373" t="s">
        <v>46230</v>
      </c>
      <c r="AM373" t="s">
        <v>46231</v>
      </c>
      <c r="AN373" t="s">
        <v>48746</v>
      </c>
      <c r="AO373" t="s">
        <v>46045</v>
      </c>
      <c r="AP373" t="s">
        <v>46000</v>
      </c>
      <c r="AQ373" t="s">
        <v>48747</v>
      </c>
      <c r="AR373" t="s">
        <v>46047</v>
      </c>
      <c r="AS373" t="s">
        <v>46048</v>
      </c>
      <c r="AT373" t="s">
        <v>46049</v>
      </c>
      <c r="AU373" t="s">
        <v>46101</v>
      </c>
      <c r="AV373" t="s">
        <v>46051</v>
      </c>
      <c r="AW373" t="s">
        <v>46260</v>
      </c>
      <c r="AX373" t="s">
        <v>46879</v>
      </c>
      <c r="AY373" t="s">
        <v>46053</v>
      </c>
      <c r="AZ373" t="s">
        <v>46033</v>
      </c>
      <c r="BA373" t="s">
        <v>46238</v>
      </c>
      <c r="BB373" t="s">
        <v>46012</v>
      </c>
      <c r="BC373" t="s">
        <v>46907</v>
      </c>
      <c r="BD373" t="s">
        <v>46425</v>
      </c>
      <c r="BE373" t="s">
        <v>46056</v>
      </c>
    </row>
    <row r="374" spans="1:57" x14ac:dyDescent="0.2">
      <c r="A374" t="str">
        <f t="shared" ca="1" si="140"/>
        <v>{`_id`:`storrestrejo_2017-10-30_06-22-17_-0500_Mon`,</v>
      </c>
      <c r="B374" t="str">
        <f t="shared" ca="1" si="141"/>
        <v>`_rev`:`1-8bccb3655e0460a37d7f301c598e4483`,</v>
      </c>
      <c r="C374" t="str">
        <f t="shared" ca="1" si="142"/>
        <v>`worksiteEncoded`:`KN_ODS_MNSHOP`,</v>
      </c>
      <c r="D374" t="str">
        <f t="shared" ca="1" si="143"/>
        <v>`client`:`KN`,</v>
      </c>
      <c r="E374" t="str">
        <f t="shared" ca="1" si="144"/>
        <v>`location`:`ODS`,</v>
      </c>
      <c r="F374" t="str">
        <f t="shared" ca="1" si="145"/>
        <v>`locID`:`MNSHOP`,</v>
      </c>
      <c r="G374" t="str">
        <f t="shared" ca="1" si="146"/>
        <v>`username`:`storrestrejo`,</v>
      </c>
      <c r="H374" t="str">
        <f t="shared" ca="1" si="147"/>
        <v>`lastName`:`Torres Trejo`,</v>
      </c>
      <c r="I374" t="str">
        <f t="shared" ca="1" si="148"/>
        <v>`firstName`:`Servando`,</v>
      </c>
      <c r="J374" t="str">
        <f t="shared" ca="1" si="149"/>
        <v>`technician`:`Torres Trejo, Servando`,</v>
      </c>
      <c r="K374" t="str">
        <f t="shared" ca="1" si="150"/>
        <v>`timeStampM`:`2017-10-30T06:22:17-05:00`,</v>
      </c>
      <c r="L374" t="str">
        <f t="shared" ca="1" si="151"/>
        <v>`shiftSerial`:`43033_05`,</v>
      </c>
      <c r="M374" t="str">
        <f t="shared" ca="1" si="152"/>
        <v>`siteUid`:521887,</v>
      </c>
      <c r="N374" t="str">
        <f t="shared" ca="1" si="153"/>
        <v>`timeStamp`:43038.2654813542,</v>
      </c>
      <c r="O374" t="str">
        <f t="shared" ca="1" si="154"/>
        <v>`payrollPeriod`:43033,</v>
      </c>
      <c r="P374" t="str">
        <f t="shared" ca="1" si="155"/>
        <v>`payroll_Period`:43033,</v>
      </c>
      <c r="Q374" t="str">
        <f t="shared" ca="1" si="156"/>
        <v>`rprtDate`:43037,</v>
      </c>
      <c r="R374" t="str">
        <f t="shared" ca="1" si="157"/>
        <v>`ts`:0.75,</v>
      </c>
      <c r="S374" t="str">
        <f t="shared" ca="1" si="158"/>
        <v>`te`:0.208333333333333,</v>
      </c>
      <c r="T374" t="str">
        <f t="shared" ca="1" si="159"/>
        <v>`repairHrs`:11,</v>
      </c>
      <c r="U374" t="str">
        <f t="shared" ca="1" si="160"/>
        <v>`timeStarts`:`2017-10-29T18:00:00-05:00`,</v>
      </c>
      <c r="V374" t="str">
        <f t="shared" ca="1" si="161"/>
        <v>`timeEnds`:`2017-10-30T05:00:00-05:00`,</v>
      </c>
      <c r="W374" t="str">
        <f t="shared" ca="1" si="162"/>
        <v>`shift`:`PM`,</v>
      </c>
      <c r="X374" t="str">
        <f t="shared" ca="1" si="163"/>
        <v>`shiftStartTime`:`6`,</v>
      </c>
      <c r="Y374" t="str">
        <f t="shared" ca="1" si="164"/>
        <v>`wONum`:`KNSHOP`,</v>
      </c>
      <c r="Z374" t="str">
        <f t="shared" ca="1" si="165"/>
        <v>`uNum`:`506126`,</v>
      </c>
      <c r="AA374" t="str">
        <f t="shared" ca="1" si="166"/>
        <v>`notes`:`Check list change 2 ingectors, ch, oil motor  reemplazo hoses coolean`,</v>
      </c>
      <c r="AB374" t="str">
        <f t="shared" ca="1" si="167"/>
        <v>`shift_Serial`:`43033_05`},</v>
      </c>
      <c r="AD374" t="s">
        <v>48748</v>
      </c>
      <c r="AE374" t="s">
        <v>48749</v>
      </c>
      <c r="AF374" t="s">
        <v>45990</v>
      </c>
      <c r="AG374" t="s">
        <v>45991</v>
      </c>
      <c r="AH374" t="s">
        <v>45992</v>
      </c>
      <c r="AI374" t="s">
        <v>45993</v>
      </c>
      <c r="AJ374" t="s">
        <v>46413</v>
      </c>
      <c r="AK374" t="s">
        <v>46414</v>
      </c>
      <c r="AL374" t="s">
        <v>46415</v>
      </c>
      <c r="AM374" t="s">
        <v>46416</v>
      </c>
      <c r="AN374" t="s">
        <v>48750</v>
      </c>
      <c r="AO374" t="s">
        <v>46692</v>
      </c>
      <c r="AP374" t="s">
        <v>46000</v>
      </c>
      <c r="AQ374" t="s">
        <v>48751</v>
      </c>
      <c r="AR374" t="s">
        <v>46002</v>
      </c>
      <c r="AS374" t="s">
        <v>46003</v>
      </c>
      <c r="AT374" t="s">
        <v>46694</v>
      </c>
      <c r="AU374" t="s">
        <v>46028</v>
      </c>
      <c r="AV374" t="s">
        <v>46051</v>
      </c>
      <c r="AW374" t="s">
        <v>46103</v>
      </c>
      <c r="AX374" t="s">
        <v>47033</v>
      </c>
      <c r="AY374" t="s">
        <v>48462</v>
      </c>
      <c r="AZ374" t="s">
        <v>46033</v>
      </c>
      <c r="BA374" t="s">
        <v>46034</v>
      </c>
      <c r="BB374" t="s">
        <v>46012</v>
      </c>
      <c r="BC374" t="s">
        <v>46177</v>
      </c>
      <c r="BD374" t="s">
        <v>48752</v>
      </c>
      <c r="BE374" t="s">
        <v>46699</v>
      </c>
    </row>
    <row r="375" spans="1:57" x14ac:dyDescent="0.2">
      <c r="A375" t="str">
        <f t="shared" ca="1" si="140"/>
        <v>{`_id`:`miguelmartinez_2017-10-21_19-09-38_-0500_Sat`,</v>
      </c>
      <c r="B375" t="str">
        <f t="shared" ca="1" si="141"/>
        <v>`_rev`:`1-8acde0cee8840f59a7bab92d3e290c6f`,</v>
      </c>
      <c r="C375" t="str">
        <f t="shared" ca="1" si="142"/>
        <v>`worksiteEncoded`:`KN_ODS_MNSHOP`,</v>
      </c>
      <c r="D375" t="str">
        <f t="shared" ca="1" si="143"/>
        <v>`client`:`KN`,</v>
      </c>
      <c r="E375" t="str">
        <f t="shared" ca="1" si="144"/>
        <v>`location`:`ODS`,</v>
      </c>
      <c r="F375" t="str">
        <f t="shared" ca="1" si="145"/>
        <v>`locID`:`MNSHOP`,</v>
      </c>
      <c r="G375" t="str">
        <f t="shared" ca="1" si="146"/>
        <v>`username`:`miguelmartinez`,</v>
      </c>
      <c r="H375" t="str">
        <f t="shared" ca="1" si="147"/>
        <v>`lastName`:`Martinez`,</v>
      </c>
      <c r="I375" t="str">
        <f t="shared" ca="1" si="148"/>
        <v>`firstName`:`Miguel`,</v>
      </c>
      <c r="J375" t="str">
        <f t="shared" ca="1" si="149"/>
        <v>`technician`:`Martinez, Miguel`,</v>
      </c>
      <c r="K375" t="str">
        <f t="shared" ca="1" si="150"/>
        <v>`timeStampM`:`2017-10-21T19:09:38-05:00`,</v>
      </c>
      <c r="L375" t="str">
        <f t="shared" ca="1" si="151"/>
        <v>`shiftSerial`:`43026_04`,</v>
      </c>
      <c r="M375" t="str">
        <f t="shared" ca="1" si="152"/>
        <v>`siteUid`:521887,</v>
      </c>
      <c r="N375" t="str">
        <f t="shared" ca="1" si="153"/>
        <v>`timeStamp`:43029.7983666204,</v>
      </c>
      <c r="O375" t="str">
        <f t="shared" ca="1" si="154"/>
        <v>`payrollPeriod`:43026,</v>
      </c>
      <c r="P375" t="str">
        <f t="shared" ca="1" si="155"/>
        <v>`payroll_Period`:43026,</v>
      </c>
      <c r="Q375" t="str">
        <f t="shared" ca="1" si="156"/>
        <v>`rprtDate`:43029,</v>
      </c>
      <c r="R375" t="str">
        <f t="shared" ca="1" si="157"/>
        <v>`ts`:0.625,</v>
      </c>
      <c r="S375" t="str">
        <f t="shared" ca="1" si="158"/>
        <v>`te`:0.708333333333333,</v>
      </c>
      <c r="T375" t="str">
        <f t="shared" ca="1" si="159"/>
        <v>`repairHrs`:2,</v>
      </c>
      <c r="U375" t="str">
        <f t="shared" ca="1" si="160"/>
        <v>`timeStarts`:`2017-10-21T15:00:00-05:00`,</v>
      </c>
      <c r="V375" t="str">
        <f t="shared" ca="1" si="161"/>
        <v>`timeEnds`:`2017-10-21T17:00:00-05:00`,</v>
      </c>
      <c r="W375" t="str">
        <f t="shared" ca="1" si="162"/>
        <v>`shift`:`AM`,</v>
      </c>
      <c r="X375" t="str">
        <f t="shared" ca="1" si="163"/>
        <v>`shiftStartTime`:`6`,</v>
      </c>
      <c r="Y375" t="str">
        <f t="shared" ca="1" si="164"/>
        <v>`wONum`:`KNSHOP`,</v>
      </c>
      <c r="Z375" t="str">
        <f t="shared" ca="1" si="165"/>
        <v>`uNum`:`SHOP`,</v>
      </c>
      <c r="AA375" t="str">
        <f t="shared" ca="1" si="166"/>
        <v>`notes`:`Shop cleaning and maintenance.`,</v>
      </c>
      <c r="AB375" t="str">
        <f t="shared" ca="1" si="167"/>
        <v>`shift_Serial`:`43026_04`},</v>
      </c>
      <c r="AD375" t="s">
        <v>48753</v>
      </c>
      <c r="AE375" t="s">
        <v>48754</v>
      </c>
      <c r="AF375" t="s">
        <v>45990</v>
      </c>
      <c r="AG375" t="s">
        <v>45991</v>
      </c>
      <c r="AH375" t="s">
        <v>45992</v>
      </c>
      <c r="AI375" t="s">
        <v>45993</v>
      </c>
      <c r="AJ375" t="s">
        <v>46167</v>
      </c>
      <c r="AK375" t="s">
        <v>46168</v>
      </c>
      <c r="AL375" t="s">
        <v>46169</v>
      </c>
      <c r="AM375" t="s">
        <v>46170</v>
      </c>
      <c r="AN375" t="s">
        <v>48755</v>
      </c>
      <c r="AO375" t="s">
        <v>46614</v>
      </c>
      <c r="AP375" t="s">
        <v>46000</v>
      </c>
      <c r="AQ375" t="s">
        <v>48756</v>
      </c>
      <c r="AR375" t="s">
        <v>46145</v>
      </c>
      <c r="AS375" t="s">
        <v>46146</v>
      </c>
      <c r="AT375" t="s">
        <v>46616</v>
      </c>
      <c r="AU375" t="s">
        <v>46271</v>
      </c>
      <c r="AV375" t="s">
        <v>46074</v>
      </c>
      <c r="AW375" t="s">
        <v>46116</v>
      </c>
      <c r="AX375" t="s">
        <v>48757</v>
      </c>
      <c r="AY375" t="s">
        <v>47914</v>
      </c>
      <c r="AZ375" t="s">
        <v>46010</v>
      </c>
      <c r="BA375" t="s">
        <v>46034</v>
      </c>
      <c r="BB375" t="s">
        <v>46012</v>
      </c>
      <c r="BC375" t="s">
        <v>46274</v>
      </c>
      <c r="BD375" t="s">
        <v>46284</v>
      </c>
      <c r="BE375" t="s">
        <v>46620</v>
      </c>
    </row>
    <row r="376" spans="1:57" x14ac:dyDescent="0.2">
      <c r="A376" t="str">
        <f t="shared" ca="1" si="140"/>
        <v>{`_id`:`miguelmartinez_2017-10-03_07-12-44_-0500_Tue`,</v>
      </c>
      <c r="B376" t="str">
        <f t="shared" ca="1" si="141"/>
        <v>`_rev`:`1-8a7cf99aeced4974389444253df8b15b`,</v>
      </c>
      <c r="C376" t="str">
        <f t="shared" ca="1" si="142"/>
        <v>`worksiteEncoded`:`KN_ODS_MNSHOP`,</v>
      </c>
      <c r="D376" t="str">
        <f t="shared" ca="1" si="143"/>
        <v>`client`:`KN`,</v>
      </c>
      <c r="E376" t="str">
        <f t="shared" ca="1" si="144"/>
        <v>`location`:`ODS`,</v>
      </c>
      <c r="F376" t="str">
        <f t="shared" ca="1" si="145"/>
        <v>`locID`:`MNSHOP`,</v>
      </c>
      <c r="G376" t="str">
        <f t="shared" ca="1" si="146"/>
        <v>`username`:`miguelmartinez`,</v>
      </c>
      <c r="H376" t="str">
        <f t="shared" ca="1" si="147"/>
        <v>`lastName`:`Martinez`,</v>
      </c>
      <c r="I376" t="str">
        <f t="shared" ca="1" si="148"/>
        <v>`firstName`:`Miguel`,</v>
      </c>
      <c r="J376" t="str">
        <f t="shared" ca="1" si="149"/>
        <v>`technician`:`Martinez, Miguel`,</v>
      </c>
      <c r="K376" t="str">
        <f t="shared" ca="1" si="150"/>
        <v>`timeStampM`:`2017-10-03T07:12:44-05:00`,</v>
      </c>
      <c r="L376" t="str">
        <f t="shared" ca="1" si="151"/>
        <v>`shiftSerial`:`43005_05`,</v>
      </c>
      <c r="M376" t="str">
        <f t="shared" ca="1" si="152"/>
        <v>`siteUid`:521887,</v>
      </c>
      <c r="N376" t="str">
        <f t="shared" ca="1" si="153"/>
        <v>`timeStamp`:43011.30051,</v>
      </c>
      <c r="O376" t="str">
        <f t="shared" ca="1" si="154"/>
        <v>`payrollPeriod`:43005,</v>
      </c>
      <c r="P376" t="str">
        <f t="shared" ca="1" si="155"/>
        <v>`payroll_Period`:43005,</v>
      </c>
      <c r="Q376" t="str">
        <f t="shared" ca="1" si="156"/>
        <v>`rprtDate`:43009,</v>
      </c>
      <c r="R376" t="str">
        <f t="shared" ca="1" si="157"/>
        <v>`ts`:0.625,</v>
      </c>
      <c r="S376" t="str">
        <f t="shared" ca="1" si="158"/>
        <v>`te`:0.708333333333333,</v>
      </c>
      <c r="T376" t="str">
        <f t="shared" ca="1" si="159"/>
        <v>`repairHrs`:2,</v>
      </c>
      <c r="U376" t="str">
        <f t="shared" ca="1" si="160"/>
        <v>`timeStarts`:`2017-10-01T15:00:00-05:00`,</v>
      </c>
      <c r="V376" t="str">
        <f t="shared" ca="1" si="161"/>
        <v>`timeEnds`:`2017-10-01T17:00:00-05:00`,</v>
      </c>
      <c r="W376" t="str">
        <f t="shared" ca="1" si="162"/>
        <v>`shift`:`AM`,</v>
      </c>
      <c r="X376" t="str">
        <f t="shared" ca="1" si="163"/>
        <v>`shiftStartTime`:`6`,</v>
      </c>
      <c r="Y376" t="str">
        <f t="shared" ca="1" si="164"/>
        <v>`wONum`:`KNSHOP`,</v>
      </c>
      <c r="Z376" t="str">
        <f t="shared" ca="1" si="165"/>
        <v>`uNum`:`SHOP`,</v>
      </c>
      <c r="AA376" t="str">
        <f t="shared" ca="1" si="166"/>
        <v>`notes`:`Shop cleaning and maintenance.`,</v>
      </c>
      <c r="AB376" t="str">
        <f t="shared" ca="1" si="167"/>
        <v>`shift_Serial`:`43005_05`},</v>
      </c>
      <c r="AD376" t="s">
        <v>48758</v>
      </c>
      <c r="AE376" t="s">
        <v>48759</v>
      </c>
      <c r="AF376" t="s">
        <v>45990</v>
      </c>
      <c r="AG376" t="s">
        <v>45991</v>
      </c>
      <c r="AH376" t="s">
        <v>45992</v>
      </c>
      <c r="AI376" t="s">
        <v>45993</v>
      </c>
      <c r="AJ376" t="s">
        <v>46167</v>
      </c>
      <c r="AK376" t="s">
        <v>46168</v>
      </c>
      <c r="AL376" t="s">
        <v>46169</v>
      </c>
      <c r="AM376" t="s">
        <v>46170</v>
      </c>
      <c r="AN376" t="s">
        <v>48760</v>
      </c>
      <c r="AO376" t="s">
        <v>46558</v>
      </c>
      <c r="AP376" t="s">
        <v>46000</v>
      </c>
      <c r="AQ376" t="s">
        <v>48761</v>
      </c>
      <c r="AR376" t="s">
        <v>46209</v>
      </c>
      <c r="AS376" t="s">
        <v>46210</v>
      </c>
      <c r="AT376" t="s">
        <v>46560</v>
      </c>
      <c r="AU376" t="s">
        <v>46271</v>
      </c>
      <c r="AV376" t="s">
        <v>46074</v>
      </c>
      <c r="AW376" t="s">
        <v>46116</v>
      </c>
      <c r="AX376" t="s">
        <v>47493</v>
      </c>
      <c r="AY376" t="s">
        <v>47494</v>
      </c>
      <c r="AZ376" t="s">
        <v>46010</v>
      </c>
      <c r="BA376" t="s">
        <v>46034</v>
      </c>
      <c r="BB376" t="s">
        <v>46012</v>
      </c>
      <c r="BC376" t="s">
        <v>46274</v>
      </c>
      <c r="BD376" t="s">
        <v>46284</v>
      </c>
      <c r="BE376" t="s">
        <v>46565</v>
      </c>
    </row>
    <row r="377" spans="1:57" x14ac:dyDescent="0.2">
      <c r="A377" t="str">
        <f t="shared" ca="1" si="140"/>
        <v>{`_id`:`arrow_2017-10-11_07-26-40_-0500_Wed`,</v>
      </c>
      <c r="B377" t="str">
        <f t="shared" ca="1" si="141"/>
        <v>`_rev`:`1-8a59a8094201026a02e7f468514ff367`,</v>
      </c>
      <c r="C377" t="str">
        <f t="shared" ca="1" si="142"/>
        <v>`worksiteEncoded`:`KN_ODS_MNSHOP`,</v>
      </c>
      <c r="D377" t="str">
        <f t="shared" ca="1" si="143"/>
        <v>`client`:`KN`,</v>
      </c>
      <c r="E377" t="str">
        <f t="shared" ca="1" si="144"/>
        <v>`location`:`ODS`,</v>
      </c>
      <c r="F377" t="str">
        <f t="shared" ca="1" si="145"/>
        <v>`locID`:`MNSHOP`,</v>
      </c>
      <c r="G377" t="str">
        <f t="shared" ca="1" si="146"/>
        <v>`username`:`arrow`,</v>
      </c>
      <c r="H377" t="str">
        <f t="shared" ca="1" si="147"/>
        <v>`lastName`:`Rodriguez`,</v>
      </c>
      <c r="I377" t="str">
        <f t="shared" ca="1" si="148"/>
        <v>`firstName`:`Fernando`,</v>
      </c>
      <c r="J377" t="str">
        <f t="shared" ca="1" si="149"/>
        <v>`technician`:`Rodriguez, Fernando`,</v>
      </c>
      <c r="K377" t="str">
        <f t="shared" ca="1" si="150"/>
        <v>`timeStampM`:`2017-10-11T07:26:40-05:00`,</v>
      </c>
      <c r="L377" t="str">
        <f t="shared" ca="1" si="151"/>
        <v>`shiftSerial`:`43012_05`,</v>
      </c>
      <c r="M377" t="str">
        <f t="shared" ca="1" si="152"/>
        <v>`siteUid`:521887,</v>
      </c>
      <c r="N377" t="str">
        <f t="shared" ca="1" si="153"/>
        <v>`timeStamp`:43019.310196412,</v>
      </c>
      <c r="O377" t="str">
        <f t="shared" ca="1" si="154"/>
        <v>`payrollPeriod`:43012,</v>
      </c>
      <c r="P377" t="str">
        <f t="shared" ca="1" si="155"/>
        <v>`payroll_Period`:43012,</v>
      </c>
      <c r="Q377" t="str">
        <f t="shared" ca="1" si="156"/>
        <v>`rprtDate`:43016,</v>
      </c>
      <c r="R377" t="str">
        <f t="shared" ca="1" si="157"/>
        <v>`ts`:0.75,</v>
      </c>
      <c r="S377" t="str">
        <f t="shared" ca="1" si="158"/>
        <v>`te`:0.0833333333333333,</v>
      </c>
      <c r="T377" t="str">
        <f t="shared" ca="1" si="159"/>
        <v>`repairHrs`:8,</v>
      </c>
      <c r="U377" t="str">
        <f t="shared" ca="1" si="160"/>
        <v>`timeStarts`:`2017-10-08T18:00:00-05:00`,</v>
      </c>
      <c r="V377" t="str">
        <f t="shared" ca="1" si="161"/>
        <v>`timeEnds`:`2017-10-09T02:00:00-05:00`,</v>
      </c>
      <c r="W377" t="str">
        <f t="shared" ca="1" si="162"/>
        <v>`shift`:`PM`,</v>
      </c>
      <c r="X377" t="str">
        <f t="shared" ca="1" si="163"/>
        <v>`shiftStartTime`:`7`,</v>
      </c>
      <c r="Y377" t="str">
        <f t="shared" ca="1" si="164"/>
        <v>`wONum`:`KNSHOP`,</v>
      </c>
      <c r="Z377" t="str">
        <f t="shared" ca="1" si="165"/>
        <v>`uNum`:`507597`,</v>
      </c>
      <c r="AA377" t="str">
        <f t="shared" ca="1" si="166"/>
        <v>`notes`:`Desmontar bearing que no era el correcto  Instalar y alinear fan motor`,</v>
      </c>
      <c r="AB377" t="str">
        <f t="shared" ca="1" si="167"/>
        <v>`shift_Serial`:`43012_05`},</v>
      </c>
      <c r="AD377" t="s">
        <v>48762</v>
      </c>
      <c r="AE377" t="s">
        <v>48763</v>
      </c>
      <c r="AF377" t="s">
        <v>45990</v>
      </c>
      <c r="AG377" t="s">
        <v>45991</v>
      </c>
      <c r="AH377" t="s">
        <v>45992</v>
      </c>
      <c r="AI377" t="s">
        <v>45993</v>
      </c>
      <c r="AJ377" t="s">
        <v>46288</v>
      </c>
      <c r="AK377" t="s">
        <v>46125</v>
      </c>
      <c r="AL377" t="s">
        <v>46289</v>
      </c>
      <c r="AM377" t="s">
        <v>46290</v>
      </c>
      <c r="AN377" t="s">
        <v>48764</v>
      </c>
      <c r="AO377" t="s">
        <v>46023</v>
      </c>
      <c r="AP377" t="s">
        <v>46000</v>
      </c>
      <c r="AQ377" t="s">
        <v>48765</v>
      </c>
      <c r="AR377" t="s">
        <v>46025</v>
      </c>
      <c r="AS377" t="s">
        <v>46026</v>
      </c>
      <c r="AT377" t="s">
        <v>46027</v>
      </c>
      <c r="AU377" t="s">
        <v>46028</v>
      </c>
      <c r="AV377" t="s">
        <v>46533</v>
      </c>
      <c r="AW377" t="s">
        <v>46260</v>
      </c>
      <c r="AX377" t="s">
        <v>46031</v>
      </c>
      <c r="AY377" t="s">
        <v>46731</v>
      </c>
      <c r="AZ377" t="s">
        <v>46033</v>
      </c>
      <c r="BA377" t="s">
        <v>46011</v>
      </c>
      <c r="BB377" t="s">
        <v>46012</v>
      </c>
      <c r="BC377" t="s">
        <v>47686</v>
      </c>
      <c r="BD377" t="s">
        <v>48766</v>
      </c>
      <c r="BE377" t="s">
        <v>46037</v>
      </c>
    </row>
    <row r="378" spans="1:57" x14ac:dyDescent="0.2">
      <c r="A378" t="str">
        <f t="shared" ca="1" si="140"/>
        <v>{`_id`:`miguelmartinez_2017-10-16_19-06-08_-0500_Mon`,</v>
      </c>
      <c r="B378" t="str">
        <f t="shared" ca="1" si="141"/>
        <v>`_rev`:`1-89e4fbfd341744851caec9db82fce7e4`,</v>
      </c>
      <c r="C378" t="str">
        <f t="shared" ca="1" si="142"/>
        <v>`worksiteEncoded`:`KN_ODS_MNSHOP`,</v>
      </c>
      <c r="D378" t="str">
        <f t="shared" ca="1" si="143"/>
        <v>`client`:`KN`,</v>
      </c>
      <c r="E378" t="str">
        <f t="shared" ca="1" si="144"/>
        <v>`location`:`ODS`,</v>
      </c>
      <c r="F378" t="str">
        <f t="shared" ca="1" si="145"/>
        <v>`locID`:`MNSHOP`,</v>
      </c>
      <c r="G378" t="str">
        <f t="shared" ca="1" si="146"/>
        <v>`username`:`miguelmartinez`,</v>
      </c>
      <c r="H378" t="str">
        <f t="shared" ca="1" si="147"/>
        <v>`lastName`:`Martinez`,</v>
      </c>
      <c r="I378" t="str">
        <f t="shared" ca="1" si="148"/>
        <v>`firstName`:`Miguel`,</v>
      </c>
      <c r="J378" t="str">
        <f t="shared" ca="1" si="149"/>
        <v>`technician`:`Martinez, Miguel`,</v>
      </c>
      <c r="K378" t="str">
        <f t="shared" ca="1" si="150"/>
        <v>`timeStampM`:`2017-10-16T19:06:08-05:00`,</v>
      </c>
      <c r="L378" t="str">
        <f t="shared" ca="1" si="151"/>
        <v>`shiftSerial`:`43019_06`,</v>
      </c>
      <c r="M378" t="str">
        <f t="shared" ca="1" si="152"/>
        <v>`siteUid`:521887,</v>
      </c>
      <c r="N378" t="str">
        <f t="shared" ca="1" si="153"/>
        <v>`timeStamp`:43024.7959355324,</v>
      </c>
      <c r="O378" t="str">
        <f t="shared" ca="1" si="154"/>
        <v>`payrollPeriod`:43019,</v>
      </c>
      <c r="P378" t="str">
        <f t="shared" ca="1" si="155"/>
        <v>`payroll_Period`:43019,</v>
      </c>
      <c r="Q378" t="str">
        <f t="shared" ca="1" si="156"/>
        <v>`rprtDate`:43024,</v>
      </c>
      <c r="R378" t="str">
        <f t="shared" ca="1" si="157"/>
        <v>`ts`:0.541666666666667,</v>
      </c>
      <c r="S378" t="str">
        <f t="shared" ca="1" si="158"/>
        <v>`te`:0.708333333333333,</v>
      </c>
      <c r="T378" t="str">
        <f t="shared" ca="1" si="159"/>
        <v>`repairHrs`:4,</v>
      </c>
      <c r="U378" t="str">
        <f t="shared" ca="1" si="160"/>
        <v>`timeStarts`:`2017-10-16T13:00:00-05:00`,</v>
      </c>
      <c r="V378" t="str">
        <f t="shared" ca="1" si="161"/>
        <v>`timeEnds`:`2017-10-16T17:00:00-05:00`,</v>
      </c>
      <c r="W378" t="str">
        <f t="shared" ca="1" si="162"/>
        <v>`shift`:`AM`,</v>
      </c>
      <c r="X378" t="str">
        <f t="shared" ca="1" si="163"/>
        <v>`shiftStartTime`:`6`,</v>
      </c>
      <c r="Y378" t="str">
        <f t="shared" ca="1" si="164"/>
        <v>`wONum`:`KNSHOP`,</v>
      </c>
      <c r="Z378" t="str">
        <f t="shared" ca="1" si="165"/>
        <v>`uNum`:`Q-402`,</v>
      </c>
      <c r="AA378" t="str">
        <f t="shared" ca="1" si="166"/>
        <v>`notes`:`Installed new fan motor hydraulic line. Refilled with new hydraulic. Run and test. Replace fan motor pump.`,</v>
      </c>
      <c r="AB378" t="str">
        <f t="shared" ca="1" si="167"/>
        <v>`shift_Serial`:`43019_06`},</v>
      </c>
      <c r="AD378" t="s">
        <v>48767</v>
      </c>
      <c r="AE378" t="s">
        <v>48768</v>
      </c>
      <c r="AF378" t="s">
        <v>45990</v>
      </c>
      <c r="AG378" t="s">
        <v>45991</v>
      </c>
      <c r="AH378" t="s">
        <v>45992</v>
      </c>
      <c r="AI378" t="s">
        <v>45993</v>
      </c>
      <c r="AJ378" t="s">
        <v>46167</v>
      </c>
      <c r="AK378" t="s">
        <v>46168</v>
      </c>
      <c r="AL378" t="s">
        <v>46169</v>
      </c>
      <c r="AM378" t="s">
        <v>46170</v>
      </c>
      <c r="AN378" t="s">
        <v>48769</v>
      </c>
      <c r="AO378" t="s">
        <v>46816</v>
      </c>
      <c r="AP378" t="s">
        <v>46000</v>
      </c>
      <c r="AQ378" t="s">
        <v>48770</v>
      </c>
      <c r="AR378" t="s">
        <v>46085</v>
      </c>
      <c r="AS378" t="s">
        <v>46086</v>
      </c>
      <c r="AT378" t="s">
        <v>46818</v>
      </c>
      <c r="AU378" t="s">
        <v>46313</v>
      </c>
      <c r="AV378" t="s">
        <v>46074</v>
      </c>
      <c r="AW378" t="s">
        <v>46089</v>
      </c>
      <c r="AX378" t="s">
        <v>48771</v>
      </c>
      <c r="AY378" t="s">
        <v>48772</v>
      </c>
      <c r="AZ378" t="s">
        <v>46010</v>
      </c>
      <c r="BA378" t="s">
        <v>46034</v>
      </c>
      <c r="BB378" t="s">
        <v>46012</v>
      </c>
      <c r="BC378" t="s">
        <v>48773</v>
      </c>
      <c r="BD378" t="s">
        <v>48774</v>
      </c>
      <c r="BE378" t="s">
        <v>46821</v>
      </c>
    </row>
    <row r="379" spans="1:57" x14ac:dyDescent="0.2">
      <c r="A379" t="str">
        <f t="shared" ca="1" si="140"/>
        <v>{`_id`:`lcareaga_2017-10-02_21-15-16_-0500_Mon`,</v>
      </c>
      <c r="B379" t="str">
        <f t="shared" ca="1" si="141"/>
        <v>`_rev`:`1-89bba231304be27df5adfe90659f8f8a`,</v>
      </c>
      <c r="C379" t="str">
        <f t="shared" ca="1" si="142"/>
        <v>`worksiteEncoded`:`KN_ODS_MNSHOP`,</v>
      </c>
      <c r="D379" t="str">
        <f t="shared" ca="1" si="143"/>
        <v>`client`:`KN`,</v>
      </c>
      <c r="E379" t="str">
        <f t="shared" ca="1" si="144"/>
        <v>`location`:`ODS`,</v>
      </c>
      <c r="F379" t="str">
        <f t="shared" ca="1" si="145"/>
        <v>`locID`:`MNSHOP`,</v>
      </c>
      <c r="G379" t="str">
        <f t="shared" ca="1" si="146"/>
        <v>`username`:`lcareaga`,</v>
      </c>
      <c r="H379" t="str">
        <f t="shared" ca="1" si="147"/>
        <v>`lastName`:`Careaga`,</v>
      </c>
      <c r="I379" t="str">
        <f t="shared" ca="1" si="148"/>
        <v>`firstName`:`Luis`,</v>
      </c>
      <c r="J379" t="str">
        <f t="shared" ca="1" si="149"/>
        <v>`technician`:`Careaga, Luis`,</v>
      </c>
      <c r="K379" t="str">
        <f t="shared" ca="1" si="150"/>
        <v>`timeStampM`:`2017-10-02T21:15:16-05:00`,</v>
      </c>
      <c r="L379" t="str">
        <f t="shared" ca="1" si="151"/>
        <v>`shiftSerial`:`43005_06`,</v>
      </c>
      <c r="M379" t="str">
        <f t="shared" ca="1" si="152"/>
        <v>`siteUid`:521887,</v>
      </c>
      <c r="N379" t="str">
        <f t="shared" ca="1" si="153"/>
        <v>`timeStamp`:43010.8856053704,</v>
      </c>
      <c r="O379" t="str">
        <f t="shared" ca="1" si="154"/>
        <v>`payrollPeriod`:43005,</v>
      </c>
      <c r="P379" t="str">
        <f t="shared" ca="1" si="155"/>
        <v>`payroll_Period`:43005,</v>
      </c>
      <c r="Q379" t="str">
        <f t="shared" ca="1" si="156"/>
        <v>`rprtDate`:43010,</v>
      </c>
      <c r="R379" t="str">
        <f t="shared" ca="1" si="157"/>
        <v>`ts`:0.458333333333333,</v>
      </c>
      <c r="S379" t="str">
        <f t="shared" ca="1" si="158"/>
        <v>`te`:0.708333333333333,</v>
      </c>
      <c r="T379" t="str">
        <f t="shared" ca="1" si="159"/>
        <v>`repairHrs`:6,</v>
      </c>
      <c r="U379" t="str">
        <f t="shared" ca="1" si="160"/>
        <v>`timeStarts`:`2017-10-02T11:00:00-05:00`,</v>
      </c>
      <c r="V379" t="str">
        <f t="shared" ca="1" si="161"/>
        <v>`timeEnds`:`2017-10-02T17:00:00-05:00`,</v>
      </c>
      <c r="W379" t="str">
        <f t="shared" ca="1" si="162"/>
        <v>`shift`:`AM`,</v>
      </c>
      <c r="X379" t="str">
        <f t="shared" ca="1" si="163"/>
        <v>`shiftStartTime`:`null`,</v>
      </c>
      <c r="Y379" t="str">
        <f t="shared" ca="1" si="164"/>
        <v>`wONum`:`KNSHOP`,</v>
      </c>
      <c r="Z379" t="str">
        <f t="shared" ca="1" si="165"/>
        <v>`uNum`:`508651`,</v>
      </c>
      <c r="AA379" t="str">
        <f t="shared" ca="1" si="166"/>
        <v>`notes`:`Remove and replace pony rod seals. Remove and replace power end filters. Cleaned power end tank and topped off power end. Ran/test removed and replace pressure sensors`,</v>
      </c>
      <c r="AB379" t="str">
        <f t="shared" ca="1" si="167"/>
        <v>`shift_Serial`:`43005_06`},</v>
      </c>
      <c r="AD379" t="s">
        <v>48775</v>
      </c>
      <c r="AE379" t="s">
        <v>48776</v>
      </c>
      <c r="AF379" t="s">
        <v>45990</v>
      </c>
      <c r="AG379" t="s">
        <v>45991</v>
      </c>
      <c r="AH379" t="s">
        <v>45992</v>
      </c>
      <c r="AI379" t="s">
        <v>45993</v>
      </c>
      <c r="AJ379" t="s">
        <v>46322</v>
      </c>
      <c r="AK379" t="s">
        <v>46323</v>
      </c>
      <c r="AL379" t="s">
        <v>46324</v>
      </c>
      <c r="AM379" t="s">
        <v>46325</v>
      </c>
      <c r="AN379" t="s">
        <v>48777</v>
      </c>
      <c r="AO379" t="s">
        <v>46401</v>
      </c>
      <c r="AP379" t="s">
        <v>46000</v>
      </c>
      <c r="AQ379" t="s">
        <v>48778</v>
      </c>
      <c r="AR379" t="s">
        <v>46209</v>
      </c>
      <c r="AS379" t="s">
        <v>46210</v>
      </c>
      <c r="AT379" t="s">
        <v>46403</v>
      </c>
      <c r="AU379" t="s">
        <v>46173</v>
      </c>
      <c r="AV379" t="s">
        <v>46074</v>
      </c>
      <c r="AW379" t="s">
        <v>46149</v>
      </c>
      <c r="AX379" t="s">
        <v>46704</v>
      </c>
      <c r="AY379" t="s">
        <v>47295</v>
      </c>
      <c r="AZ379" t="s">
        <v>46010</v>
      </c>
      <c r="BA379" t="s">
        <v>46238</v>
      </c>
      <c r="BB379" t="s">
        <v>46012</v>
      </c>
      <c r="BC379" t="s">
        <v>46706</v>
      </c>
      <c r="BD379" t="s">
        <v>48779</v>
      </c>
      <c r="BE379" t="s">
        <v>46410</v>
      </c>
    </row>
    <row r="380" spans="1:57" x14ac:dyDescent="0.2">
      <c r="A380" t="str">
        <f t="shared" ca="1" si="140"/>
        <v>{`_id`:`blozano_2017-10-04_06-34-22_-0500_Wed`,</v>
      </c>
      <c r="B380" t="str">
        <f t="shared" ca="1" si="141"/>
        <v>`_rev`:`1-890b676e052343b3f9370f703658f506`,</v>
      </c>
      <c r="C380" t="str">
        <f t="shared" ca="1" si="142"/>
        <v>`worksiteEncoded`:`KN_ODS_MNSHOP`,</v>
      </c>
      <c r="D380" t="str">
        <f t="shared" ca="1" si="143"/>
        <v>`client`:`KN`,</v>
      </c>
      <c r="E380" t="str">
        <f t="shared" ca="1" si="144"/>
        <v>`location`:`ODS`,</v>
      </c>
      <c r="F380" t="str">
        <f t="shared" ca="1" si="145"/>
        <v>`locID`:`MNSHOP`,</v>
      </c>
      <c r="G380" t="str">
        <f t="shared" ca="1" si="146"/>
        <v>`username`:`blozano`,</v>
      </c>
      <c r="H380" t="str">
        <f t="shared" ca="1" si="147"/>
        <v>`lastName`:`Lozano`,</v>
      </c>
      <c r="I380" t="str">
        <f t="shared" ca="1" si="148"/>
        <v>`firstName`:`Bonifacio`,</v>
      </c>
      <c r="J380" t="str">
        <f t="shared" ca="1" si="149"/>
        <v>`technician`:`Lozano, Bonifacio`,</v>
      </c>
      <c r="K380" t="str">
        <f t="shared" ca="1" si="150"/>
        <v>`timeStampM`:`2017-10-04T06:34:22-05:00`,</v>
      </c>
      <c r="L380" t="str">
        <f t="shared" ca="1" si="151"/>
        <v>`shiftSerial`:`43005_06`,</v>
      </c>
      <c r="M380" t="str">
        <f t="shared" ca="1" si="152"/>
        <v>`siteUid`:521887,</v>
      </c>
      <c r="N380" t="str">
        <f t="shared" ca="1" si="153"/>
        <v>`timeStamp`:43012.2738682986,</v>
      </c>
      <c r="O380" t="str">
        <f t="shared" ca="1" si="154"/>
        <v>`payrollPeriod`:43005,</v>
      </c>
      <c r="P380" t="str">
        <f t="shared" ca="1" si="155"/>
        <v>`payroll_Period`:43005,</v>
      </c>
      <c r="Q380" t="str">
        <f t="shared" ca="1" si="156"/>
        <v>`rprtDate`:43010,</v>
      </c>
      <c r="R380" t="str">
        <f t="shared" ca="1" si="157"/>
        <v>`ts`:0.75,</v>
      </c>
      <c r="S380" t="str">
        <f t="shared" ca="1" si="158"/>
        <v>`te`:0.0416666666666667,</v>
      </c>
      <c r="T380" t="str">
        <f t="shared" ca="1" si="159"/>
        <v>`repairHrs`:7,</v>
      </c>
      <c r="U380" t="str">
        <f t="shared" ca="1" si="160"/>
        <v>`timeStarts`:`2017-10-02T18:00:00-05:00`,</v>
      </c>
      <c r="V380" t="str">
        <f t="shared" ca="1" si="161"/>
        <v>`timeEnds`:`2017-10-03T01:00:00-05:00`,</v>
      </c>
      <c r="W380" t="str">
        <f t="shared" ca="1" si="162"/>
        <v>`shift`:`PM`,</v>
      </c>
      <c r="X380" t="str">
        <f t="shared" ca="1" si="163"/>
        <v>`shiftStartTime`:`7`,</v>
      </c>
      <c r="Y380" t="str">
        <f t="shared" ca="1" si="164"/>
        <v>`wONum`:`KNSHOP`,</v>
      </c>
      <c r="Z380" t="str">
        <f t="shared" ca="1" si="165"/>
        <v>`uNum`:`506262`,</v>
      </c>
      <c r="AA380" t="str">
        <f t="shared" ca="1" si="166"/>
        <v>`notes`:`Install scavenger pump remove pto inspect transmission`,</v>
      </c>
      <c r="AB380" t="str">
        <f t="shared" ca="1" si="167"/>
        <v>`shift_Serial`:`43005_06`},</v>
      </c>
      <c r="AD380" t="s">
        <v>48780</v>
      </c>
      <c r="AE380" t="s">
        <v>48781</v>
      </c>
      <c r="AF380" t="s">
        <v>45990</v>
      </c>
      <c r="AG380" t="s">
        <v>45991</v>
      </c>
      <c r="AH380" t="s">
        <v>45992</v>
      </c>
      <c r="AI380" t="s">
        <v>45993</v>
      </c>
      <c r="AJ380" t="s">
        <v>46040</v>
      </c>
      <c r="AK380" t="s">
        <v>46041</v>
      </c>
      <c r="AL380" t="s">
        <v>46042</v>
      </c>
      <c r="AM380" t="s">
        <v>46043</v>
      </c>
      <c r="AN380" t="s">
        <v>48782</v>
      </c>
      <c r="AO380" t="s">
        <v>46401</v>
      </c>
      <c r="AP380" t="s">
        <v>46000</v>
      </c>
      <c r="AQ380" t="s">
        <v>48783</v>
      </c>
      <c r="AR380" t="s">
        <v>46209</v>
      </c>
      <c r="AS380" t="s">
        <v>46210</v>
      </c>
      <c r="AT380" t="s">
        <v>46403</v>
      </c>
      <c r="AU380" t="s">
        <v>46028</v>
      </c>
      <c r="AV380" t="s">
        <v>46393</v>
      </c>
      <c r="AW380" t="s">
        <v>46329</v>
      </c>
      <c r="AX380" t="s">
        <v>46534</v>
      </c>
      <c r="AY380" t="s">
        <v>48784</v>
      </c>
      <c r="AZ380" t="s">
        <v>46033</v>
      </c>
      <c r="BA380" t="s">
        <v>46011</v>
      </c>
      <c r="BB380" t="s">
        <v>46012</v>
      </c>
      <c r="BC380" t="s">
        <v>46572</v>
      </c>
      <c r="BD380" t="s">
        <v>48785</v>
      </c>
      <c r="BE380" t="s">
        <v>46410</v>
      </c>
    </row>
    <row r="381" spans="1:57" x14ac:dyDescent="0.2">
      <c r="A381" t="str">
        <f t="shared" ca="1" si="140"/>
        <v>{`_id`:`storrestrejo_2017-10-16_18-31-26_-0500_Mon`,</v>
      </c>
      <c r="B381" t="str">
        <f t="shared" ca="1" si="141"/>
        <v>`_rev`:`1-887967c8b738360c773a056d248906fb`,</v>
      </c>
      <c r="C381" t="str">
        <f t="shared" ca="1" si="142"/>
        <v>`worksiteEncoded`:`KN_ODS_MNSHOP`,</v>
      </c>
      <c r="D381" t="str">
        <f t="shared" ca="1" si="143"/>
        <v>`client`:`KN`,</v>
      </c>
      <c r="E381" t="str">
        <f t="shared" ca="1" si="144"/>
        <v>`location`:`ODS`,</v>
      </c>
      <c r="F381" t="str">
        <f t="shared" ca="1" si="145"/>
        <v>`locID`:`MNSHOP`,</v>
      </c>
      <c r="G381" t="str">
        <f t="shared" ca="1" si="146"/>
        <v>`username`:`storrestrejo`,</v>
      </c>
      <c r="H381" t="str">
        <f t="shared" ca="1" si="147"/>
        <v>`lastName`:`Torres Trejo`,</v>
      </c>
      <c r="I381" t="str">
        <f t="shared" ca="1" si="148"/>
        <v>`firstName`:`Servando`,</v>
      </c>
      <c r="J381" t="str">
        <f t="shared" ca="1" si="149"/>
        <v>`technician`:`Torres Trejo, Servando`,</v>
      </c>
      <c r="K381" t="str">
        <f t="shared" ca="1" si="150"/>
        <v>`timeStampM`:`2017-10-16T18:31:26-05:00`,</v>
      </c>
      <c r="L381" t="str">
        <f t="shared" ca="1" si="151"/>
        <v>`shiftSerial`:`43019_05`,</v>
      </c>
      <c r="M381" t="str">
        <f t="shared" ca="1" si="152"/>
        <v>`siteUid`:521887,</v>
      </c>
      <c r="N381" t="str">
        <f t="shared" ca="1" si="153"/>
        <v>`timeStamp`:43024.7718349306,</v>
      </c>
      <c r="O381" t="str">
        <f t="shared" ca="1" si="154"/>
        <v>`payrollPeriod`:43019,</v>
      </c>
      <c r="P381" t="str">
        <f t="shared" ca="1" si="155"/>
        <v>`payroll_Period`:43019,</v>
      </c>
      <c r="Q381" t="str">
        <f t="shared" ca="1" si="156"/>
        <v>`rprtDate`:43023,</v>
      </c>
      <c r="R381" t="str">
        <f t="shared" ca="1" si="157"/>
        <v>`ts`:0.75,</v>
      </c>
      <c r="S381" t="str">
        <f t="shared" ca="1" si="158"/>
        <v>`te`:0.916666666666667,</v>
      </c>
      <c r="T381" t="str">
        <f t="shared" ca="1" si="159"/>
        <v>`repairHrs`:4,</v>
      </c>
      <c r="U381" t="str">
        <f t="shared" ca="1" si="160"/>
        <v>`timeStarts`:`2017-10-15T18:00:00-05:00`,</v>
      </c>
      <c r="V381" t="str">
        <f t="shared" ca="1" si="161"/>
        <v>`timeEnds`:`2017-10-15T22:00:00-05:00`,</v>
      </c>
      <c r="W381" t="str">
        <f t="shared" ca="1" si="162"/>
        <v>`shift`:`PM`,</v>
      </c>
      <c r="X381" t="str">
        <f t="shared" ca="1" si="163"/>
        <v>`shiftStartTime`:`6`,</v>
      </c>
      <c r="Y381" t="str">
        <f t="shared" ca="1" si="164"/>
        <v>`wONum`:`KNSHOP`,</v>
      </c>
      <c r="Z381" t="str">
        <f t="shared" ca="1" si="165"/>
        <v>`uNum`:`507342`,</v>
      </c>
      <c r="AA381" t="str">
        <f t="shared" ca="1" si="166"/>
        <v>`notes`:`Check list, fan motor`,</v>
      </c>
      <c r="AB381" t="str">
        <f t="shared" ca="1" si="167"/>
        <v>`shift_Serial`:`43019_05`},</v>
      </c>
      <c r="AD381" t="s">
        <v>48786</v>
      </c>
      <c r="AE381" t="s">
        <v>48787</v>
      </c>
      <c r="AF381" t="s">
        <v>45990</v>
      </c>
      <c r="AG381" t="s">
        <v>45991</v>
      </c>
      <c r="AH381" t="s">
        <v>45992</v>
      </c>
      <c r="AI381" t="s">
        <v>45993</v>
      </c>
      <c r="AJ381" t="s">
        <v>46413</v>
      </c>
      <c r="AK381" t="s">
        <v>46414</v>
      </c>
      <c r="AL381" t="s">
        <v>46415</v>
      </c>
      <c r="AM381" t="s">
        <v>46416</v>
      </c>
      <c r="AN381" t="s">
        <v>48788</v>
      </c>
      <c r="AO381" t="s">
        <v>46504</v>
      </c>
      <c r="AP381" t="s">
        <v>46000</v>
      </c>
      <c r="AQ381" t="s">
        <v>48789</v>
      </c>
      <c r="AR381" t="s">
        <v>46085</v>
      </c>
      <c r="AS381" t="s">
        <v>46086</v>
      </c>
      <c r="AT381" t="s">
        <v>46506</v>
      </c>
      <c r="AU381" t="s">
        <v>46028</v>
      </c>
      <c r="AV381" t="s">
        <v>46088</v>
      </c>
      <c r="AW381" t="s">
        <v>46089</v>
      </c>
      <c r="AX381" t="s">
        <v>47137</v>
      </c>
      <c r="AY381" t="s">
        <v>48790</v>
      </c>
      <c r="AZ381" t="s">
        <v>46033</v>
      </c>
      <c r="BA381" t="s">
        <v>46034</v>
      </c>
      <c r="BB381" t="s">
        <v>46012</v>
      </c>
      <c r="BC381" t="s">
        <v>46849</v>
      </c>
      <c r="BD381" t="s">
        <v>48791</v>
      </c>
      <c r="BE381" t="s">
        <v>46510</v>
      </c>
    </row>
    <row r="382" spans="1:57" x14ac:dyDescent="0.2">
      <c r="A382" t="str">
        <f t="shared" ca="1" si="140"/>
        <v>{`_id`:`eduardovela_2017-10-31_19-18-29_-0500_Tue`,</v>
      </c>
      <c r="B382" t="str">
        <f t="shared" ca="1" si="141"/>
        <v>`_rev`:`1-8821dc95f4cb02cf1f13765fce17ba24`,</v>
      </c>
      <c r="C382" t="str">
        <f t="shared" ca="1" si="142"/>
        <v>`worksiteEncoded`:`KN_ODS_MNSHOP`,</v>
      </c>
      <c r="D382" t="str">
        <f t="shared" ca="1" si="143"/>
        <v>`client`:`KN`,</v>
      </c>
      <c r="E382" t="str">
        <f t="shared" ca="1" si="144"/>
        <v>`location`:`ODS`,</v>
      </c>
      <c r="F382" t="str">
        <f t="shared" ca="1" si="145"/>
        <v>`locID`:`MNSHOP`,</v>
      </c>
      <c r="G382" t="str">
        <f t="shared" ca="1" si="146"/>
        <v>`username`:`eduardovela`,</v>
      </c>
      <c r="H382" t="str">
        <f t="shared" ca="1" si="147"/>
        <v>`lastName`:`Vela`,</v>
      </c>
      <c r="I382" t="str">
        <f t="shared" ca="1" si="148"/>
        <v>`firstName`:`Eduardo`,</v>
      </c>
      <c r="J382" t="str">
        <f t="shared" ca="1" si="149"/>
        <v>`technician`:`Vela, Eduardo`,</v>
      </c>
      <c r="K382" t="str">
        <f t="shared" ca="1" si="150"/>
        <v>`timeStampM`:`2017-10-31T19:18:29-05:00`,</v>
      </c>
      <c r="L382" t="str">
        <f t="shared" ca="1" si="151"/>
        <v>`shiftSerial`:`43033_04`,</v>
      </c>
      <c r="M382" t="str">
        <f t="shared" ca="1" si="152"/>
        <v>`siteUid`:521887,</v>
      </c>
      <c r="N382" t="str">
        <f t="shared" ca="1" si="153"/>
        <v>`timeStamp`:43039.804502419,</v>
      </c>
      <c r="O382" t="str">
        <f t="shared" ca="1" si="154"/>
        <v>`payrollPeriod`:43033,</v>
      </c>
      <c r="P382" t="str">
        <f t="shared" ca="1" si="155"/>
        <v>`payroll_Period`:43033,</v>
      </c>
      <c r="Q382" t="str">
        <f t="shared" ca="1" si="156"/>
        <v>`rprtDate`:43036,</v>
      </c>
      <c r="R382" t="str">
        <f t="shared" ca="1" si="157"/>
        <v>`ts`:0.75,</v>
      </c>
      <c r="S382" t="str">
        <f t="shared" ca="1" si="158"/>
        <v>`te`:0.208333333333333,</v>
      </c>
      <c r="T382" t="str">
        <f t="shared" ca="1" si="159"/>
        <v>`repairHrs`:11,</v>
      </c>
      <c r="U382" t="str">
        <f t="shared" ca="1" si="160"/>
        <v>`timeStarts`:`2017-10-28T18:00:00-05:00`,</v>
      </c>
      <c r="V382" t="str">
        <f t="shared" ca="1" si="161"/>
        <v>`timeEnds`:`2017-10-29T05:00:00-05:00`,</v>
      </c>
      <c r="W382" t="str">
        <f t="shared" ca="1" si="162"/>
        <v>`shift`:`PM`,</v>
      </c>
      <c r="X382" t="str">
        <f t="shared" ca="1" si="163"/>
        <v>`shiftStartTime`:`6`,</v>
      </c>
      <c r="Y382" t="str">
        <f t="shared" ca="1" si="164"/>
        <v>`wONum`:`KNSHOP`,</v>
      </c>
      <c r="Z382" t="str">
        <f t="shared" ca="1" si="165"/>
        <v>`uNum`:`510538`,</v>
      </c>
      <c r="AA382" t="str">
        <f t="shared" ca="1" si="166"/>
        <v>`notes`:`Repair clutch`,</v>
      </c>
      <c r="AB382" t="str">
        <f t="shared" ca="1" si="167"/>
        <v>`shift_Serial`:`43033_04`},</v>
      </c>
      <c r="AD382" t="s">
        <v>48792</v>
      </c>
      <c r="AE382" t="s">
        <v>48793</v>
      </c>
      <c r="AF382" t="s">
        <v>45990</v>
      </c>
      <c r="AG382" t="s">
        <v>45991</v>
      </c>
      <c r="AH382" t="s">
        <v>45992</v>
      </c>
      <c r="AI382" t="s">
        <v>45993</v>
      </c>
      <c r="AJ382" t="s">
        <v>46018</v>
      </c>
      <c r="AK382" t="s">
        <v>46019</v>
      </c>
      <c r="AL382" t="s">
        <v>46020</v>
      </c>
      <c r="AM382" t="s">
        <v>46021</v>
      </c>
      <c r="AN382" t="s">
        <v>48794</v>
      </c>
      <c r="AO382" t="s">
        <v>47401</v>
      </c>
      <c r="AP382" t="s">
        <v>46000</v>
      </c>
      <c r="AQ382" t="s">
        <v>48795</v>
      </c>
      <c r="AR382" t="s">
        <v>46002</v>
      </c>
      <c r="AS382" t="s">
        <v>46003</v>
      </c>
      <c r="AT382" t="s">
        <v>47403</v>
      </c>
      <c r="AU382" t="s">
        <v>46028</v>
      </c>
      <c r="AV382" t="s">
        <v>46051</v>
      </c>
      <c r="AW382" t="s">
        <v>46103</v>
      </c>
      <c r="AX382" t="s">
        <v>47404</v>
      </c>
      <c r="AY382" t="s">
        <v>48533</v>
      </c>
      <c r="AZ382" t="s">
        <v>46033</v>
      </c>
      <c r="BA382" t="s">
        <v>46034</v>
      </c>
      <c r="BB382" t="s">
        <v>46012</v>
      </c>
      <c r="BC382" t="s">
        <v>47406</v>
      </c>
      <c r="BD382" t="s">
        <v>48796</v>
      </c>
      <c r="BE382" t="s">
        <v>47408</v>
      </c>
    </row>
    <row r="383" spans="1:57" x14ac:dyDescent="0.2">
      <c r="A383" t="str">
        <f t="shared" ca="1" si="140"/>
        <v>{`_id`:`evela_2017-11-01_08-01-02_-0500_Wed`,</v>
      </c>
      <c r="B383" t="str">
        <f t="shared" ca="1" si="141"/>
        <v>`_rev`:`1-87ad5d5e8da103ec567513924a1603e4`,</v>
      </c>
      <c r="C383" t="str">
        <f t="shared" ca="1" si="142"/>
        <v>`worksiteEncoded`:`KN_ODS_MNSHOP`,</v>
      </c>
      <c r="D383" t="str">
        <f t="shared" ca="1" si="143"/>
        <v>`client`:`KN`,</v>
      </c>
      <c r="E383" t="str">
        <f t="shared" ca="1" si="144"/>
        <v>`location`:`ODS`,</v>
      </c>
      <c r="F383" t="str">
        <f t="shared" ca="1" si="145"/>
        <v>`locID`:`MNSHOP`,</v>
      </c>
      <c r="G383" t="str">
        <f t="shared" ca="1" si="146"/>
        <v>`username`:`evela`,</v>
      </c>
      <c r="H383" t="str">
        <f t="shared" ca="1" si="147"/>
        <v>`lastName`:`Vela`,</v>
      </c>
      <c r="I383" t="str">
        <f t="shared" ca="1" si="148"/>
        <v>`firstName`:`Ediberto`,</v>
      </c>
      <c r="J383" t="str">
        <f t="shared" ca="1" si="149"/>
        <v>`technician`:`Vela, Ediberto`,</v>
      </c>
      <c r="K383" t="str">
        <f t="shared" ca="1" si="150"/>
        <v>`timeStampM`:`2017-11-01T08:01:02-05:00`,</v>
      </c>
      <c r="L383" t="str">
        <f t="shared" ca="1" si="151"/>
        <v>`shiftSerial`:`43033_06`,</v>
      </c>
      <c r="M383" t="str">
        <f t="shared" ca="1" si="152"/>
        <v>`siteUid`:521887,</v>
      </c>
      <c r="N383" t="str">
        <f t="shared" ca="1" si="153"/>
        <v>`timeStamp`:43040.3340542361,</v>
      </c>
      <c r="O383" t="str">
        <f t="shared" ca="1" si="154"/>
        <v>`payrollPeriod`:43033,</v>
      </c>
      <c r="P383" t="str">
        <f t="shared" ca="1" si="155"/>
        <v>`payroll_Period`:43033,</v>
      </c>
      <c r="Q383" t="str">
        <f t="shared" ca="1" si="156"/>
        <v>`rprtDate`:43038,</v>
      </c>
      <c r="R383" t="str">
        <f t="shared" ca="1" si="157"/>
        <v>`ts`:0.75,</v>
      </c>
      <c r="S383" t="str">
        <f t="shared" ca="1" si="158"/>
        <v>`te`:0.208333333333333,</v>
      </c>
      <c r="T383" t="str">
        <f t="shared" ca="1" si="159"/>
        <v>`repairHrs`:11,</v>
      </c>
      <c r="U383" t="str">
        <f t="shared" ca="1" si="160"/>
        <v>`timeStarts`:`2017-10-30T18:00:00-05:00`,</v>
      </c>
      <c r="V383" t="str">
        <f t="shared" ca="1" si="161"/>
        <v>`timeEnds`:`2017-10-31T05:00:00-05:00`,</v>
      </c>
      <c r="W383" t="str">
        <f t="shared" ca="1" si="162"/>
        <v>`shift`:`PM`,</v>
      </c>
      <c r="X383" t="str">
        <f t="shared" ca="1" si="163"/>
        <v>`shiftStartTime`:`7`,</v>
      </c>
      <c r="Y383" t="str">
        <f t="shared" ca="1" si="164"/>
        <v>`wONum`:`KNSHOP`,</v>
      </c>
      <c r="Z383" t="str">
        <f t="shared" ca="1" si="165"/>
        <v>`uNum`:`305455`,</v>
      </c>
      <c r="AA383" t="str">
        <f t="shared" ca="1" si="166"/>
        <v>`notes`:`Trouble shoot air system, Remove and replace air dryer, repaired broke bolts on integrated purge resivore and replace air compressor`,</v>
      </c>
      <c r="AB383" t="str">
        <f t="shared" ca="1" si="167"/>
        <v>`shift_Serial`:`43033_06`},</v>
      </c>
      <c r="AD383" t="s">
        <v>48797</v>
      </c>
      <c r="AE383" t="s">
        <v>48798</v>
      </c>
      <c r="AF383" t="s">
        <v>45990</v>
      </c>
      <c r="AG383" t="s">
        <v>45991</v>
      </c>
      <c r="AH383" t="s">
        <v>45992</v>
      </c>
      <c r="AI383" t="s">
        <v>45993</v>
      </c>
      <c r="AJ383" t="s">
        <v>46299</v>
      </c>
      <c r="AK383" t="s">
        <v>46019</v>
      </c>
      <c r="AL383" t="s">
        <v>46300</v>
      </c>
      <c r="AM383" t="s">
        <v>46301</v>
      </c>
      <c r="AN383" t="s">
        <v>48799</v>
      </c>
      <c r="AO383" t="s">
        <v>46458</v>
      </c>
      <c r="AP383" t="s">
        <v>46000</v>
      </c>
      <c r="AQ383" t="s">
        <v>48800</v>
      </c>
      <c r="AR383" t="s">
        <v>46002</v>
      </c>
      <c r="AS383" t="s">
        <v>46003</v>
      </c>
      <c r="AT383" t="s">
        <v>46460</v>
      </c>
      <c r="AU383" t="s">
        <v>46028</v>
      </c>
      <c r="AV383" t="s">
        <v>46051</v>
      </c>
      <c r="AW383" t="s">
        <v>46103</v>
      </c>
      <c r="AX383" t="s">
        <v>46461</v>
      </c>
      <c r="AY383" t="s">
        <v>46462</v>
      </c>
      <c r="AZ383" t="s">
        <v>46033</v>
      </c>
      <c r="BA383" t="s">
        <v>46011</v>
      </c>
      <c r="BB383" t="s">
        <v>46012</v>
      </c>
      <c r="BC383" t="s">
        <v>46463</v>
      </c>
      <c r="BD383" t="s">
        <v>48801</v>
      </c>
      <c r="BE383" t="s">
        <v>46465</v>
      </c>
    </row>
    <row r="384" spans="1:57" x14ac:dyDescent="0.2">
      <c r="A384" t="str">
        <f t="shared" ca="1" si="140"/>
        <v>{`_id`:`hmarce_2017-10-12_19-34-17_-0500_Thu`,</v>
      </c>
      <c r="B384" t="str">
        <f t="shared" ca="1" si="141"/>
        <v>`_rev`:`1-879240a58c2708e4389c182506bcfd49`,</v>
      </c>
      <c r="C384" t="str">
        <f t="shared" ca="1" si="142"/>
        <v>`worksiteEncoded`:`KN_ODS_MNSHOP`,</v>
      </c>
      <c r="D384" t="str">
        <f t="shared" ca="1" si="143"/>
        <v>`client`:`KN`,</v>
      </c>
      <c r="E384" t="str">
        <f t="shared" ca="1" si="144"/>
        <v>`location`:`ODS`,</v>
      </c>
      <c r="F384" t="str">
        <f t="shared" ca="1" si="145"/>
        <v>`locID`:`MNSHOP`,</v>
      </c>
      <c r="G384" t="str">
        <f t="shared" ca="1" si="146"/>
        <v>`username`:`hmarce`,</v>
      </c>
      <c r="H384" t="str">
        <f t="shared" ca="1" si="147"/>
        <v>`lastName`:`Arce`,</v>
      </c>
      <c r="I384" t="str">
        <f t="shared" ca="1" si="148"/>
        <v>`firstName`:`Hector`,</v>
      </c>
      <c r="J384" t="str">
        <f t="shared" ca="1" si="149"/>
        <v>`technician`:`Arce, Hector`,</v>
      </c>
      <c r="K384" t="str">
        <f t="shared" ca="1" si="150"/>
        <v>`timeStampM`:`2017-10-12T19:34:17-05:00`,</v>
      </c>
      <c r="L384" t="str">
        <f t="shared" ca="1" si="151"/>
        <v>`shiftSerial`:`43019_02`,</v>
      </c>
      <c r="M384" t="str">
        <f t="shared" ca="1" si="152"/>
        <v>`siteUid`:521887,</v>
      </c>
      <c r="N384" t="str">
        <f t="shared" ca="1" si="153"/>
        <v>`timeStamp`:43020.8154819444,</v>
      </c>
      <c r="O384" t="str">
        <f t="shared" ca="1" si="154"/>
        <v>`payrollPeriod`:43019,</v>
      </c>
      <c r="P384" t="str">
        <f t="shared" ca="1" si="155"/>
        <v>`payroll_Period`:43019,</v>
      </c>
      <c r="Q384" t="str">
        <f t="shared" ca="1" si="156"/>
        <v>`rprtDate`:43020,</v>
      </c>
      <c r="R384" t="str">
        <f t="shared" ca="1" si="157"/>
        <v>`ts`:0.25,</v>
      </c>
      <c r="S384" t="str">
        <f t="shared" ca="1" si="158"/>
        <v>`te`:0.291666666666667,</v>
      </c>
      <c r="T384" t="str">
        <f t="shared" ca="1" si="159"/>
        <v>`repairHrs`:1,</v>
      </c>
      <c r="U384" t="str">
        <f t="shared" ca="1" si="160"/>
        <v>`timeStarts`:`2017-10-12T06:00:00-05:00`,</v>
      </c>
      <c r="V384" t="str">
        <f t="shared" ca="1" si="161"/>
        <v>`timeEnds`:`2017-10-12T07:00:00-05:00`,</v>
      </c>
      <c r="W384" t="str">
        <f t="shared" ca="1" si="162"/>
        <v>`shift`:`AM`,</v>
      </c>
      <c r="X384" t="str">
        <f t="shared" ca="1" si="163"/>
        <v>`shiftStartTime`:`6`,</v>
      </c>
      <c r="Y384" t="str">
        <f t="shared" ca="1" si="164"/>
        <v>`wONum`:`KNSHOP`,</v>
      </c>
      <c r="Z384" t="str">
        <f t="shared" ca="1" si="165"/>
        <v>`uNum`:`10069`,</v>
      </c>
      <c r="AA384" t="str">
        <f t="shared" ca="1" si="166"/>
        <v>`notes`:`Replaced rear seal from power end`,</v>
      </c>
      <c r="AB384" t="str">
        <f t="shared" ca="1" si="167"/>
        <v>`shift_Serial`:`43019_02`},</v>
      </c>
      <c r="AD384" t="s">
        <v>48802</v>
      </c>
      <c r="AE384" t="s">
        <v>48803</v>
      </c>
      <c r="AF384" t="s">
        <v>45990</v>
      </c>
      <c r="AG384" t="s">
        <v>45991</v>
      </c>
      <c r="AH384" t="s">
        <v>45992</v>
      </c>
      <c r="AI384" t="s">
        <v>45993</v>
      </c>
      <c r="AJ384" t="s">
        <v>46191</v>
      </c>
      <c r="AK384" t="s">
        <v>46192</v>
      </c>
      <c r="AL384" t="s">
        <v>46193</v>
      </c>
      <c r="AM384" t="s">
        <v>46194</v>
      </c>
      <c r="AN384" t="s">
        <v>48804</v>
      </c>
      <c r="AO384" t="s">
        <v>46344</v>
      </c>
      <c r="AP384" t="s">
        <v>46000</v>
      </c>
      <c r="AQ384" t="s">
        <v>48805</v>
      </c>
      <c r="AR384" t="s">
        <v>46085</v>
      </c>
      <c r="AS384" t="s">
        <v>46086</v>
      </c>
      <c r="AT384" t="s">
        <v>46346</v>
      </c>
      <c r="AU384" t="s">
        <v>46248</v>
      </c>
      <c r="AV384" t="s">
        <v>48806</v>
      </c>
      <c r="AW384" t="s">
        <v>46338</v>
      </c>
      <c r="AX384" t="s">
        <v>48350</v>
      </c>
      <c r="AY384" t="s">
        <v>48807</v>
      </c>
      <c r="AZ384" t="s">
        <v>46010</v>
      </c>
      <c r="BA384" t="s">
        <v>46034</v>
      </c>
      <c r="BB384" t="s">
        <v>46012</v>
      </c>
      <c r="BC384" t="s">
        <v>48808</v>
      </c>
      <c r="BD384" t="s">
        <v>48809</v>
      </c>
      <c r="BE384" t="s">
        <v>46352</v>
      </c>
    </row>
    <row r="385" spans="1:57" x14ac:dyDescent="0.2">
      <c r="A385" t="str">
        <f t="shared" ca="1" si="140"/>
        <v>{`_id`:`eduardovela_2017-11-08_05-07-15_-0600_Wed`,</v>
      </c>
      <c r="B385" t="str">
        <f t="shared" ca="1" si="141"/>
        <v>`_rev`:`1-867eb912596d20f27974377b00e472fa`,</v>
      </c>
      <c r="C385" t="str">
        <f t="shared" ca="1" si="142"/>
        <v>`worksiteEncoded`:`KN_ODS_MNSHOP`,</v>
      </c>
      <c r="D385" t="str">
        <f t="shared" ca="1" si="143"/>
        <v>`client`:`KN`,</v>
      </c>
      <c r="E385" t="str">
        <f t="shared" ca="1" si="144"/>
        <v>`location`:`ODS`,</v>
      </c>
      <c r="F385" t="str">
        <f t="shared" ca="1" si="145"/>
        <v>`locID`:`MNSHOP`,</v>
      </c>
      <c r="G385" t="str">
        <f t="shared" ca="1" si="146"/>
        <v>`username`:`eduardovela`,</v>
      </c>
      <c r="H385" t="str">
        <f t="shared" ca="1" si="147"/>
        <v>`lastName`:`Vela`,</v>
      </c>
      <c r="I385" t="str">
        <f t="shared" ca="1" si="148"/>
        <v>`firstName`:`Eduardo`,</v>
      </c>
      <c r="J385" t="str">
        <f t="shared" ca="1" si="149"/>
        <v>`technician`:`Vela, Eduardo`,</v>
      </c>
      <c r="K385" t="str">
        <f t="shared" ca="1" si="150"/>
        <v>`timeStampM`:`2017-11-08T05:07:15-06:00`,</v>
      </c>
      <c r="L385" t="str">
        <f t="shared" ca="1" si="151"/>
        <v>`shiftSerial`:`43040_05`,</v>
      </c>
      <c r="M385" t="str">
        <f t="shared" ca="1" si="152"/>
        <v>`siteUid`:521887,</v>
      </c>
      <c r="N385" t="str">
        <f t="shared" ca="1" si="153"/>
        <v>`timeStamp`:43047.2133689931,</v>
      </c>
      <c r="O385" t="str">
        <f t="shared" ca="1" si="154"/>
        <v>`payrollPeriod`:43040,</v>
      </c>
      <c r="P385" t="str">
        <f t="shared" ca="1" si="155"/>
        <v>`payroll_Period`:43040,</v>
      </c>
      <c r="Q385" t="str">
        <f t="shared" ca="1" si="156"/>
        <v>`rprtDate`:43044,</v>
      </c>
      <c r="R385" t="str">
        <f t="shared" ca="1" si="157"/>
        <v>`ts`:0.75,</v>
      </c>
      <c r="S385" t="str">
        <f t="shared" ca="1" si="158"/>
        <v>`te`:0,</v>
      </c>
      <c r="T385" t="str">
        <f t="shared" ca="1" si="159"/>
        <v>`repairHrs`:6,</v>
      </c>
      <c r="U385" t="str">
        <f t="shared" ca="1" si="160"/>
        <v>`timeStarts`:`2017-11-05T18:00:00-06:00`,</v>
      </c>
      <c r="V385" t="str">
        <f t="shared" ca="1" si="161"/>
        <v>`timeEnds`:`2017-11-06T00:00:00-06:00`,</v>
      </c>
      <c r="W385" t="str">
        <f t="shared" ca="1" si="162"/>
        <v>`shift`:`PM`,</v>
      </c>
      <c r="X385" t="str">
        <f t="shared" ca="1" si="163"/>
        <v>`shiftStartTime`:`6`,</v>
      </c>
      <c r="Y385" t="str">
        <f t="shared" ca="1" si="164"/>
        <v>`wONum`:`KNSHOP`,</v>
      </c>
      <c r="Z385" t="str">
        <f t="shared" ca="1" si="165"/>
        <v>`uNum`:`HP-078`,</v>
      </c>
      <c r="AA385" t="str">
        <f t="shared" ca="1" si="166"/>
        <v>`notes`:`Review replace repair fluid end`,</v>
      </c>
      <c r="AB385" t="str">
        <f t="shared" ca="1" si="167"/>
        <v>`shift_Serial`:`43040_05`},</v>
      </c>
      <c r="AD385" t="s">
        <v>48810</v>
      </c>
      <c r="AE385" t="s">
        <v>48811</v>
      </c>
      <c r="AF385" t="s">
        <v>45990</v>
      </c>
      <c r="AG385" t="s">
        <v>45991</v>
      </c>
      <c r="AH385" t="s">
        <v>45992</v>
      </c>
      <c r="AI385" t="s">
        <v>45993</v>
      </c>
      <c r="AJ385" t="s">
        <v>46018</v>
      </c>
      <c r="AK385" t="s">
        <v>46019</v>
      </c>
      <c r="AL385" t="s">
        <v>46020</v>
      </c>
      <c r="AM385" t="s">
        <v>46021</v>
      </c>
      <c r="AN385" t="s">
        <v>48812</v>
      </c>
      <c r="AO385" t="s">
        <v>46375</v>
      </c>
      <c r="AP385" t="s">
        <v>46000</v>
      </c>
      <c r="AQ385" t="s">
        <v>48813</v>
      </c>
      <c r="AR385" t="s">
        <v>46047</v>
      </c>
      <c r="AS385" t="s">
        <v>46048</v>
      </c>
      <c r="AT385" t="s">
        <v>46377</v>
      </c>
      <c r="AU385" t="s">
        <v>46028</v>
      </c>
      <c r="AV385" t="s">
        <v>46148</v>
      </c>
      <c r="AW385" t="s">
        <v>46149</v>
      </c>
      <c r="AX385" t="s">
        <v>46394</v>
      </c>
      <c r="AY385" t="s">
        <v>48814</v>
      </c>
      <c r="AZ385" t="s">
        <v>46033</v>
      </c>
      <c r="BA385" t="s">
        <v>46034</v>
      </c>
      <c r="BB385" t="s">
        <v>46012</v>
      </c>
      <c r="BC385" t="s">
        <v>46396</v>
      </c>
      <c r="BD385" t="s">
        <v>48815</v>
      </c>
      <c r="BE385" t="s">
        <v>46382</v>
      </c>
    </row>
    <row r="386" spans="1:57" x14ac:dyDescent="0.2">
      <c r="A386" t="str">
        <f t="shared" ca="1" si="140"/>
        <v>{`_id`:`arrow_2017-10-31_19-42-00_-0500_Tue`,</v>
      </c>
      <c r="B386" t="str">
        <f t="shared" ca="1" si="141"/>
        <v>`_rev`:`1-8648e5283c17e459f3e65fc1bad1a997`,</v>
      </c>
      <c r="C386" t="str">
        <f t="shared" ca="1" si="142"/>
        <v>`worksiteEncoded`:`KN_ODS_MNSHOP`,</v>
      </c>
      <c r="D386" t="str">
        <f t="shared" ca="1" si="143"/>
        <v>`client`:`KN`,</v>
      </c>
      <c r="E386" t="str">
        <f t="shared" ca="1" si="144"/>
        <v>`location`:`ODS`,</v>
      </c>
      <c r="F386" t="str">
        <f t="shared" ca="1" si="145"/>
        <v>`locID`:`MNSHOP`,</v>
      </c>
      <c r="G386" t="str">
        <f t="shared" ca="1" si="146"/>
        <v>`username`:`arrow`,</v>
      </c>
      <c r="H386" t="str">
        <f t="shared" ca="1" si="147"/>
        <v>`lastName`:`Rodriguez`,</v>
      </c>
      <c r="I386" t="str">
        <f t="shared" ca="1" si="148"/>
        <v>`firstName`:`Fernando`,</v>
      </c>
      <c r="J386" t="str">
        <f t="shared" ca="1" si="149"/>
        <v>`technician`:`Rodriguez, Fernando`,</v>
      </c>
      <c r="K386" t="str">
        <f t="shared" ca="1" si="150"/>
        <v>`timeStampM`:`2017-10-31T19:42:00-05:00`,</v>
      </c>
      <c r="L386" t="str">
        <f t="shared" ca="1" si="151"/>
        <v>`shiftSerial`:`43033_01`,</v>
      </c>
      <c r="M386" t="str">
        <f t="shared" ca="1" si="152"/>
        <v>`siteUid`:521887,</v>
      </c>
      <c r="N386" t="str">
        <f t="shared" ca="1" si="153"/>
        <v>`timeStamp`:43039.8208406481,</v>
      </c>
      <c r="O386" t="str">
        <f t="shared" ca="1" si="154"/>
        <v>`payrollPeriod`:43033,</v>
      </c>
      <c r="P386" t="str">
        <f t="shared" ca="1" si="155"/>
        <v>`payroll_Period`:43033,</v>
      </c>
      <c r="Q386" t="str">
        <f t="shared" ca="1" si="156"/>
        <v>`rprtDate`:43033,</v>
      </c>
      <c r="R386" t="str">
        <f t="shared" ca="1" si="157"/>
        <v>`ts`:0.75,</v>
      </c>
      <c r="S386" t="str">
        <f t="shared" ca="1" si="158"/>
        <v>`te`:0.958333333333333,</v>
      </c>
      <c r="T386" t="str">
        <f t="shared" ca="1" si="159"/>
        <v>`repairHrs`:5,</v>
      </c>
      <c r="U386" t="str">
        <f t="shared" ca="1" si="160"/>
        <v>`timeStarts`:`2017-10-25T18:00:00-05:00`,</v>
      </c>
      <c r="V386" t="str">
        <f t="shared" ca="1" si="161"/>
        <v>`timeEnds`:`2017-10-25T23:00:00-05:00`,</v>
      </c>
      <c r="W386" t="str">
        <f t="shared" ca="1" si="162"/>
        <v>`shift`:`PM`,</v>
      </c>
      <c r="X386" t="str">
        <f t="shared" ca="1" si="163"/>
        <v>`shiftStartTime`:`7`,</v>
      </c>
      <c r="Y386" t="str">
        <f t="shared" ca="1" si="164"/>
        <v>`wONum`:`KNSHOP`,</v>
      </c>
      <c r="Z386" t="str">
        <f t="shared" ca="1" si="165"/>
        <v>`uNum`:`508803`,</v>
      </c>
      <c r="AA386" t="str">
        <f t="shared" ca="1" si="166"/>
        <v>`notes`:`Cambiar seal del maniful del fluid end  Realizar check list`,</v>
      </c>
      <c r="AB386" t="str">
        <f t="shared" ca="1" si="167"/>
        <v>`shift_Serial`:`43033_01`},</v>
      </c>
      <c r="AD386" t="s">
        <v>48816</v>
      </c>
      <c r="AE386" t="s">
        <v>48817</v>
      </c>
      <c r="AF386" t="s">
        <v>45990</v>
      </c>
      <c r="AG386" t="s">
        <v>45991</v>
      </c>
      <c r="AH386" t="s">
        <v>45992</v>
      </c>
      <c r="AI386" t="s">
        <v>45993</v>
      </c>
      <c r="AJ386" t="s">
        <v>46288</v>
      </c>
      <c r="AK386" t="s">
        <v>46125</v>
      </c>
      <c r="AL386" t="s">
        <v>46289</v>
      </c>
      <c r="AM386" t="s">
        <v>46290</v>
      </c>
      <c r="AN386" t="s">
        <v>48818</v>
      </c>
      <c r="AO386" t="s">
        <v>45999</v>
      </c>
      <c r="AP386" t="s">
        <v>46000</v>
      </c>
      <c r="AQ386" t="s">
        <v>48819</v>
      </c>
      <c r="AR386" t="s">
        <v>46002</v>
      </c>
      <c r="AS386" t="s">
        <v>46003</v>
      </c>
      <c r="AT386" t="s">
        <v>46004</v>
      </c>
      <c r="AU386" t="s">
        <v>46028</v>
      </c>
      <c r="AV386" t="s">
        <v>46029</v>
      </c>
      <c r="AW386" t="s">
        <v>46030</v>
      </c>
      <c r="AX386" t="s">
        <v>47866</v>
      </c>
      <c r="AY386" t="s">
        <v>48398</v>
      </c>
      <c r="AZ386" t="s">
        <v>46033</v>
      </c>
      <c r="BA386" t="s">
        <v>46011</v>
      </c>
      <c r="BB386" t="s">
        <v>46012</v>
      </c>
      <c r="BC386" t="s">
        <v>47580</v>
      </c>
      <c r="BD386" t="s">
        <v>48820</v>
      </c>
      <c r="BE386" t="s">
        <v>46015</v>
      </c>
    </row>
    <row r="387" spans="1:57" x14ac:dyDescent="0.2">
      <c r="A387" t="str">
        <f t="shared" ref="A387:A450" ca="1" si="168">CONCATENATE("{`",INDIRECT("knreports!$A$1"),"`:`",INDIRECT("knreports!A"&amp;ROW()),"`,")</f>
        <v>{`_id`:`omega_2017-11-11_18-47-44_-0600_Sat`,</v>
      </c>
      <c r="B387" t="str">
        <f t="shared" ref="B387:B450" ca="1" si="169">CONCATENATE("`",INDIRECT("knreports!$B$1"),"`:`",INDIRECT("knreports!B"&amp;ROW()),"`,")</f>
        <v>`_rev`:`1-85d06b0d6b3350908e10c1383e1c8969`,</v>
      </c>
      <c r="C387" t="str">
        <f t="shared" ref="C387:C450" ca="1" si="170">CONCATENATE("`",INDIRECT("knreports!$C$1"),"`:`",INDIRECT("knreports!C"&amp;ROW()),"`,")</f>
        <v>`worksiteEncoded`:`KN_ODS_MNSHOP`,</v>
      </c>
      <c r="D387" t="str">
        <f t="shared" ref="D387:D450" ca="1" si="171">CONCATENATE("`",INDIRECT("knreports!$D$1"),"`:`",INDIRECT("knreports!D"&amp;ROW()),"`,")</f>
        <v>`client`:`KN`,</v>
      </c>
      <c r="E387" t="str">
        <f t="shared" ref="E387:E450" ca="1" si="172">CONCATENATE("`",INDIRECT("knreports!$E$1"),"`:`",INDIRECT("knreports!E"&amp;ROW()),"`,")</f>
        <v>`location`:`ODS`,</v>
      </c>
      <c r="F387" t="str">
        <f t="shared" ref="F387:F450" ca="1" si="173">CONCATENATE("`",INDIRECT("knreports!$F$1"),"`:`",INDIRECT("knreports!F"&amp;ROW()),"`,")</f>
        <v>`locID`:`MNSHOP`,</v>
      </c>
      <c r="G387" t="str">
        <f t="shared" ref="G387:G450" ca="1" si="174">CONCATENATE("`",INDIRECT("knreports!$G$1"),"`:`",INDIRECT("knreports!G"&amp;ROW()),"`,")</f>
        <v>`username`:`omega`,</v>
      </c>
      <c r="H387" t="str">
        <f t="shared" ref="H387:H450" ca="1" si="175">CONCATENATE("`",INDIRECT("knreports!$H$1"),"`:`",INDIRECT("knreports!H"&amp;ROW()),"`,")</f>
        <v>`lastName`:`Tijerina`,</v>
      </c>
      <c r="I387" t="str">
        <f t="shared" ref="I387:I450" ca="1" si="176">CONCATENATE("`",INDIRECT("knreports!$I$1"),"`:`",INDIRECT("knreports!I"&amp;ROW()),"`,")</f>
        <v>`firstName`:`Rene`,</v>
      </c>
      <c r="J387" t="str">
        <f t="shared" ref="J387:J450" ca="1" si="177">CONCATENATE("`",INDIRECT("knreports!$J$1"),"`:`",INDIRECT("knreports!J"&amp;ROW()),"`,")</f>
        <v>`technician`:`Tijerina, Rene`,</v>
      </c>
      <c r="K387" t="str">
        <f t="shared" ref="K387:K450" ca="1" si="178">CONCATENATE("`",INDIRECT("knreports!$K$1"),"`:`",INDIRECT("knreports!K"&amp;ROW()),"`,")</f>
        <v>`timeStampM`:`2017-11-11T18:47:44-06:00`,</v>
      </c>
      <c r="L387" t="str">
        <f t="shared" ref="L387:L450" ca="1" si="179">CONCATENATE("`",INDIRECT("knreports!$L$1"),"`:`",INDIRECT("knreports!L"&amp;ROW()),"`,")</f>
        <v>`shiftSerial`:`43047_03`,</v>
      </c>
      <c r="M387" t="str">
        <f t="shared" ref="M387:M450" ca="1" si="180">CONCATENATE("`",INDIRECT("knreports!$M$1"),"`:",INDIRECT("knreports!M"&amp;ROW()),",")</f>
        <v>`siteUid`:521887,</v>
      </c>
      <c r="N387" t="str">
        <f t="shared" ref="N387:N450" ca="1" si="181">CONCATENATE("`",INDIRECT("knreports!$N$1"),"`:",INDIRECT("knreports!N"&amp;ROW()),",")</f>
        <v>`timeStamp`:43050.7831495949,</v>
      </c>
      <c r="O387" t="str">
        <f t="shared" ref="O387:O450" ca="1" si="182">CONCATENATE("`",INDIRECT("knreports!$O$1"),"`:",INDIRECT("knreports!O"&amp;ROW()),",")</f>
        <v>`payrollPeriod`:43047,</v>
      </c>
      <c r="P387" t="str">
        <f t="shared" ref="P387:P450" ca="1" si="183">CONCATENATE("`",INDIRECT("knreports!$P$1"),"`:",INDIRECT("knreports!P"&amp;ROW()),",")</f>
        <v>`payroll_Period`:43047,</v>
      </c>
      <c r="Q387" t="str">
        <f t="shared" ref="Q387:Q450" ca="1" si="184">CONCATENATE("`",INDIRECT("knreports!$Q$1"),"`:",INDIRECT("knreports!Q"&amp;ROW()),",")</f>
        <v>`rprtDate`:43049,</v>
      </c>
      <c r="R387" t="str">
        <f t="shared" ref="R387:R450" ca="1" si="185">CONCATENATE("`",INDIRECT("knreports!$R$1"),"`:",INDIRECT("knreports!R"&amp;ROW()),",")</f>
        <v>`ts`:0.541666666666667,</v>
      </c>
      <c r="S387" t="str">
        <f t="shared" ref="S387:S450" ca="1" si="186">CONCATENATE("`",INDIRECT("knreports!$S$1"),"`:",INDIRECT("knreports!S"&amp;ROW()),",")</f>
        <v>`te`:0.625,</v>
      </c>
      <c r="T387" t="str">
        <f t="shared" ref="T387:T450" ca="1" si="187">CONCATENATE("`",INDIRECT("knreports!$T$1"),"`:",INDIRECT("knreports!T"&amp;ROW()),",")</f>
        <v>`repairHrs`:2,</v>
      </c>
      <c r="U387" t="str">
        <f t="shared" ref="U387:U450" ca="1" si="188">CONCATENATE("`",INDIRECT("knreports!$U$1"),"`:`",INDIRECT("knreports!U"&amp;ROW()),"`,")</f>
        <v>`timeStarts`:`2017-11-10T13:00:00-06:00`,</v>
      </c>
      <c r="V387" t="str">
        <f t="shared" ref="V387:V450" ca="1" si="189">CONCATENATE("`",INDIRECT("knreports!$V$1"),"`:`",INDIRECT("knreports!V"&amp;ROW()),"`,")</f>
        <v>`timeEnds`:`2017-11-10T15:00:00-06:00`,</v>
      </c>
      <c r="W387" t="str">
        <f t="shared" ref="W387:W450" ca="1" si="190">CONCATENATE("`",INDIRECT("knreports!$W$1"),"`:`",INDIRECT("knreports!W"&amp;ROW()),"`,")</f>
        <v>`shift`:`AM`,</v>
      </c>
      <c r="X387" t="str">
        <f t="shared" ref="X387:X450" ca="1" si="191">CONCATENATE("`",INDIRECT("knreports!$X$1"),"`:`",INDIRECT("knreports!X"&amp;ROW()),"`,")</f>
        <v>`shiftStartTime`:`7`,</v>
      </c>
      <c r="Y387" t="str">
        <f t="shared" ref="Y387:Y450" ca="1" si="192">CONCATENATE("`",INDIRECT("knreports!$Y$1"),"`:`",INDIRECT("knreports!Y"&amp;ROW()),"`,")</f>
        <v>`wONum`:`KNSHOP`,</v>
      </c>
      <c r="Z387" t="str">
        <f t="shared" ref="Z387:Z450" ca="1" si="193">CONCATENATE("`",INDIRECT("knreports!$Z$1"),"`:`",INDIRECT("knreports!Z"&amp;ROW()),"`,")</f>
        <v>`uNum`:`308783`,</v>
      </c>
      <c r="AA387" t="str">
        <f t="shared" ref="AA387:AA450" ca="1" si="194">CONCATENATE("`",INDIRECT("knreports!$AA$1"),"`:`",INDIRECT("knreports!AA"&amp;ROW()),"`,")</f>
        <v>`notes`:`Remove genset from unit.`,</v>
      </c>
      <c r="AB387" t="str">
        <f t="shared" ref="AB387:AB450" ca="1" si="195">CONCATENATE("`",INDIRECT("knreports!$AB$1"),"`:`",INDIRECT("knreports!AB"&amp;ROW()),"`},")</f>
        <v>`shift_Serial`:`43047_03`},</v>
      </c>
      <c r="AD387" t="s">
        <v>48821</v>
      </c>
      <c r="AE387" t="s">
        <v>48822</v>
      </c>
      <c r="AF387" t="s">
        <v>45990</v>
      </c>
      <c r="AG387" t="s">
        <v>45991</v>
      </c>
      <c r="AH387" t="s">
        <v>45992</v>
      </c>
      <c r="AI387" t="s">
        <v>45993</v>
      </c>
      <c r="AJ387" t="s">
        <v>46527</v>
      </c>
      <c r="AK387" t="s">
        <v>46528</v>
      </c>
      <c r="AL387" t="s">
        <v>46529</v>
      </c>
      <c r="AM387" t="s">
        <v>46530</v>
      </c>
      <c r="AN387" t="s">
        <v>48823</v>
      </c>
      <c r="AO387" t="s">
        <v>46485</v>
      </c>
      <c r="AP387" t="s">
        <v>46000</v>
      </c>
      <c r="AQ387" t="s">
        <v>48824</v>
      </c>
      <c r="AR387" t="s">
        <v>46131</v>
      </c>
      <c r="AS387" t="s">
        <v>46132</v>
      </c>
      <c r="AT387" t="s">
        <v>46487</v>
      </c>
      <c r="AU387" t="s">
        <v>46313</v>
      </c>
      <c r="AV387" t="s">
        <v>46174</v>
      </c>
      <c r="AW387" t="s">
        <v>46116</v>
      </c>
      <c r="AX387" t="s">
        <v>48825</v>
      </c>
      <c r="AY387" t="s">
        <v>48826</v>
      </c>
      <c r="AZ387" t="s">
        <v>46010</v>
      </c>
      <c r="BA387" t="s">
        <v>46011</v>
      </c>
      <c r="BB387" t="s">
        <v>46012</v>
      </c>
      <c r="BC387" t="s">
        <v>48827</v>
      </c>
      <c r="BD387" t="s">
        <v>48828</v>
      </c>
      <c r="BE387" t="s">
        <v>46493</v>
      </c>
    </row>
    <row r="388" spans="1:57" x14ac:dyDescent="0.2">
      <c r="A388" t="str">
        <f t="shared" ca="1" si="168"/>
        <v>{`_id`:`lcareaga_2017-10-05_21-30-59_-0500_Thu`,</v>
      </c>
      <c r="B388" t="str">
        <f t="shared" ca="1" si="169"/>
        <v>`_rev`:`1-859b49d136d526301ca850b3cc40c74a`,</v>
      </c>
      <c r="C388" t="str">
        <f t="shared" ca="1" si="170"/>
        <v>`worksiteEncoded`:`KN_ODS_MNSHOP`,</v>
      </c>
      <c r="D388" t="str">
        <f t="shared" ca="1" si="171"/>
        <v>`client`:`KN`,</v>
      </c>
      <c r="E388" t="str">
        <f t="shared" ca="1" si="172"/>
        <v>`location`:`ODS`,</v>
      </c>
      <c r="F388" t="str">
        <f t="shared" ca="1" si="173"/>
        <v>`locID`:`MNSHOP`,</v>
      </c>
      <c r="G388" t="str">
        <f t="shared" ca="1" si="174"/>
        <v>`username`:`lcareaga`,</v>
      </c>
      <c r="H388" t="str">
        <f t="shared" ca="1" si="175"/>
        <v>`lastName`:`Careaga`,</v>
      </c>
      <c r="I388" t="str">
        <f t="shared" ca="1" si="176"/>
        <v>`firstName`:`Luis`,</v>
      </c>
      <c r="J388" t="str">
        <f t="shared" ca="1" si="177"/>
        <v>`technician`:`Careaga, Luis`,</v>
      </c>
      <c r="K388" t="str">
        <f t="shared" ca="1" si="178"/>
        <v>`timeStampM`:`2017-10-05T21:30:59-05:00`,</v>
      </c>
      <c r="L388" t="str">
        <f t="shared" ca="1" si="179"/>
        <v>`shiftSerial`:`43012_02`,</v>
      </c>
      <c r="M388" t="str">
        <f t="shared" ca="1" si="180"/>
        <v>`siteUid`:521887,</v>
      </c>
      <c r="N388" t="str">
        <f t="shared" ca="1" si="181"/>
        <v>`timeStamp`:43013.8965192477,</v>
      </c>
      <c r="O388" t="str">
        <f t="shared" ca="1" si="182"/>
        <v>`payrollPeriod`:43012,</v>
      </c>
      <c r="P388" t="str">
        <f t="shared" ca="1" si="183"/>
        <v>`payroll_Period`:43012,</v>
      </c>
      <c r="Q388" t="str">
        <f t="shared" ca="1" si="184"/>
        <v>`rprtDate`:43013,</v>
      </c>
      <c r="R388" t="str">
        <f t="shared" ca="1" si="185"/>
        <v>`ts`:0.5,</v>
      </c>
      <c r="S388" t="str">
        <f t="shared" ca="1" si="186"/>
        <v>`te`:0.708333333333333,</v>
      </c>
      <c r="T388" t="str">
        <f t="shared" ca="1" si="187"/>
        <v>`repairHrs`:5,</v>
      </c>
      <c r="U388" t="str">
        <f t="shared" ca="1" si="188"/>
        <v>`timeStarts`:`2017-10-05T12:00:00-05:00`,</v>
      </c>
      <c r="V388" t="str">
        <f t="shared" ca="1" si="189"/>
        <v>`timeEnds`:`2017-10-05T17:00:00-05:00`,</v>
      </c>
      <c r="W388" t="str">
        <f t="shared" ca="1" si="190"/>
        <v>`shift`:`AM`,</v>
      </c>
      <c r="X388" t="str">
        <f t="shared" ca="1" si="191"/>
        <v>`shiftStartTime`:`null`,</v>
      </c>
      <c r="Y388" t="str">
        <f t="shared" ca="1" si="192"/>
        <v>`wONum`:`KNSHOP`,</v>
      </c>
      <c r="Z388" t="str">
        <f t="shared" ca="1" si="193"/>
        <v>`uNum`:`507593`,</v>
      </c>
      <c r="AA388" t="str">
        <f t="shared" ca="1" si="194"/>
        <v>`notes`:`Check list. Topped off fluids inspacted power end. Remove and replace 3 pony rod seals. Remove and replace power end seal.`,</v>
      </c>
      <c r="AB388" t="str">
        <f t="shared" ca="1" si="195"/>
        <v>`shift_Serial`:`43012_02`},</v>
      </c>
      <c r="AD388" t="s">
        <v>48829</v>
      </c>
      <c r="AE388" t="s">
        <v>48830</v>
      </c>
      <c r="AF388" t="s">
        <v>45990</v>
      </c>
      <c r="AG388" t="s">
        <v>45991</v>
      </c>
      <c r="AH388" t="s">
        <v>45992</v>
      </c>
      <c r="AI388" t="s">
        <v>45993</v>
      </c>
      <c r="AJ388" t="s">
        <v>46322</v>
      </c>
      <c r="AK388" t="s">
        <v>46323</v>
      </c>
      <c r="AL388" t="s">
        <v>46324</v>
      </c>
      <c r="AM388" t="s">
        <v>46325</v>
      </c>
      <c r="AN388" t="s">
        <v>48831</v>
      </c>
      <c r="AO388" t="s">
        <v>46060</v>
      </c>
      <c r="AP388" t="s">
        <v>46000</v>
      </c>
      <c r="AQ388" t="s">
        <v>48832</v>
      </c>
      <c r="AR388" t="s">
        <v>46025</v>
      </c>
      <c r="AS388" t="s">
        <v>46026</v>
      </c>
      <c r="AT388" t="s">
        <v>46062</v>
      </c>
      <c r="AU388" t="s">
        <v>46429</v>
      </c>
      <c r="AV388" t="s">
        <v>46074</v>
      </c>
      <c r="AW388" t="s">
        <v>46030</v>
      </c>
      <c r="AX388" t="s">
        <v>48833</v>
      </c>
      <c r="AY388" t="s">
        <v>46077</v>
      </c>
      <c r="AZ388" t="s">
        <v>46010</v>
      </c>
      <c r="BA388" t="s">
        <v>46238</v>
      </c>
      <c r="BB388" t="s">
        <v>46012</v>
      </c>
      <c r="BC388" t="s">
        <v>48834</v>
      </c>
      <c r="BD388" t="s">
        <v>48835</v>
      </c>
      <c r="BE388" t="s">
        <v>46069</v>
      </c>
    </row>
    <row r="389" spans="1:57" x14ac:dyDescent="0.2">
      <c r="A389" t="str">
        <f t="shared" ca="1" si="168"/>
        <v>{`_id`:`blozano_2017-10-24_23-42-23_-0500_Tue`,</v>
      </c>
      <c r="B389" t="str">
        <f t="shared" ca="1" si="169"/>
        <v>`_rev`:`1-856358d7a327a70f04a1bb11a94746a7`,</v>
      </c>
      <c r="C389" t="str">
        <f t="shared" ca="1" si="170"/>
        <v>`worksiteEncoded`:`KN_ODS_MNSHOP`,</v>
      </c>
      <c r="D389" t="str">
        <f t="shared" ca="1" si="171"/>
        <v>`client`:`KN`,</v>
      </c>
      <c r="E389" t="str">
        <f t="shared" ca="1" si="172"/>
        <v>`location`:`ODS`,</v>
      </c>
      <c r="F389" t="str">
        <f t="shared" ca="1" si="173"/>
        <v>`locID`:`MNSHOP`,</v>
      </c>
      <c r="G389" t="str">
        <f t="shared" ca="1" si="174"/>
        <v>`username`:`blozano`,</v>
      </c>
      <c r="H389" t="str">
        <f t="shared" ca="1" si="175"/>
        <v>`lastName`:`Lozano`,</v>
      </c>
      <c r="I389" t="str">
        <f t="shared" ca="1" si="176"/>
        <v>`firstName`:`Bonifacio`,</v>
      </c>
      <c r="J389" t="str">
        <f t="shared" ca="1" si="177"/>
        <v>`technician`:`Lozano, Bonifacio`,</v>
      </c>
      <c r="K389" t="str">
        <f t="shared" ca="1" si="178"/>
        <v>`timeStampM`:`2017-10-24T23:42:23-05:00`,</v>
      </c>
      <c r="L389" t="str">
        <f t="shared" ca="1" si="179"/>
        <v>`shiftSerial`:`43026_06`,</v>
      </c>
      <c r="M389" t="str">
        <f t="shared" ca="1" si="180"/>
        <v>`siteUid`:521887,</v>
      </c>
      <c r="N389" t="str">
        <f t="shared" ca="1" si="181"/>
        <v>`timeStamp`:43032.9877688194,</v>
      </c>
      <c r="O389" t="str">
        <f t="shared" ca="1" si="182"/>
        <v>`payrollPeriod`:43026,</v>
      </c>
      <c r="P389" t="str">
        <f t="shared" ca="1" si="183"/>
        <v>`payroll_Period`:43026,</v>
      </c>
      <c r="Q389" t="str">
        <f t="shared" ca="1" si="184"/>
        <v>`rprtDate`:43031,</v>
      </c>
      <c r="R389" t="str">
        <f t="shared" ca="1" si="185"/>
        <v>`ts`:0,</v>
      </c>
      <c r="S389" t="str">
        <f t="shared" ca="1" si="186"/>
        <v>`te`:0.208333333333333,</v>
      </c>
      <c r="T389" t="str">
        <f t="shared" ca="1" si="187"/>
        <v>`repairHrs`:5,</v>
      </c>
      <c r="U389" t="str">
        <f t="shared" ca="1" si="188"/>
        <v>`timeStarts`:`2017-10-24T00:00:00-05:00`,</v>
      </c>
      <c r="V389" t="str">
        <f t="shared" ca="1" si="189"/>
        <v>`timeEnds`:`2017-10-24T05:00:00-05:00`,</v>
      </c>
      <c r="W389" t="str">
        <f t="shared" ca="1" si="190"/>
        <v>`shift`:`PM`,</v>
      </c>
      <c r="X389" t="str">
        <f t="shared" ca="1" si="191"/>
        <v>`shiftStartTime`:`7`,</v>
      </c>
      <c r="Y389" t="str">
        <f t="shared" ca="1" si="192"/>
        <v>`wONum`:`KNSHOP`,</v>
      </c>
      <c r="Z389" t="str">
        <f t="shared" ca="1" si="193"/>
        <v>`uNum`:`506068`,</v>
      </c>
      <c r="AA389" t="str">
        <f t="shared" ca="1" si="194"/>
        <v>`notes`:`Replace fluid end and modofiy irons`,</v>
      </c>
      <c r="AB389" t="str">
        <f t="shared" ca="1" si="195"/>
        <v>`shift_Serial`:`43026_06`},</v>
      </c>
      <c r="AD389" t="s">
        <v>48836</v>
      </c>
      <c r="AE389" t="s">
        <v>48837</v>
      </c>
      <c r="AF389" t="s">
        <v>45990</v>
      </c>
      <c r="AG389" t="s">
        <v>45991</v>
      </c>
      <c r="AH389" t="s">
        <v>45992</v>
      </c>
      <c r="AI389" t="s">
        <v>45993</v>
      </c>
      <c r="AJ389" t="s">
        <v>46040</v>
      </c>
      <c r="AK389" t="s">
        <v>46041</v>
      </c>
      <c r="AL389" t="s">
        <v>46042</v>
      </c>
      <c r="AM389" t="s">
        <v>46043</v>
      </c>
      <c r="AN389" t="s">
        <v>48838</v>
      </c>
      <c r="AO389" t="s">
        <v>46711</v>
      </c>
      <c r="AP389" t="s">
        <v>46000</v>
      </c>
      <c r="AQ389" t="s">
        <v>48839</v>
      </c>
      <c r="AR389" t="s">
        <v>46145</v>
      </c>
      <c r="AS389" t="s">
        <v>46146</v>
      </c>
      <c r="AT389" t="s">
        <v>46713</v>
      </c>
      <c r="AU389" t="s">
        <v>46050</v>
      </c>
      <c r="AV389" t="s">
        <v>46051</v>
      </c>
      <c r="AW389" t="s">
        <v>46030</v>
      </c>
      <c r="AX389" t="s">
        <v>47920</v>
      </c>
      <c r="AY389" t="s">
        <v>47921</v>
      </c>
      <c r="AZ389" t="s">
        <v>46033</v>
      </c>
      <c r="BA389" t="s">
        <v>46011</v>
      </c>
      <c r="BB389" t="s">
        <v>46012</v>
      </c>
      <c r="BC389" t="s">
        <v>46137</v>
      </c>
      <c r="BD389" t="s">
        <v>48840</v>
      </c>
      <c r="BE389" t="s">
        <v>46719</v>
      </c>
    </row>
    <row r="390" spans="1:57" x14ac:dyDescent="0.2">
      <c r="A390" t="str">
        <f t="shared" ca="1" si="168"/>
        <v>{`_id`:`hmarce_2017-10-17_16-20-17_-0500_Tue`,</v>
      </c>
      <c r="B390" t="str">
        <f t="shared" ca="1" si="169"/>
        <v>`_rev`:`1-84c5355658a03086f98c4969a83a78d6`,</v>
      </c>
      <c r="C390" t="str">
        <f t="shared" ca="1" si="170"/>
        <v>`worksiteEncoded`:`KN_ODS_MNSHOP`,</v>
      </c>
      <c r="D390" t="str">
        <f t="shared" ca="1" si="171"/>
        <v>`client`:`KN`,</v>
      </c>
      <c r="E390" t="str">
        <f t="shared" ca="1" si="172"/>
        <v>`location`:`ODS`,</v>
      </c>
      <c r="F390" t="str">
        <f t="shared" ca="1" si="173"/>
        <v>`locID`:`MNSHOP`,</v>
      </c>
      <c r="G390" t="str">
        <f t="shared" ca="1" si="174"/>
        <v>`username`:`hmarce`,</v>
      </c>
      <c r="H390" t="str">
        <f t="shared" ca="1" si="175"/>
        <v>`lastName`:`Arce`,</v>
      </c>
      <c r="I390" t="str">
        <f t="shared" ca="1" si="176"/>
        <v>`firstName`:`Hector`,</v>
      </c>
      <c r="J390" t="str">
        <f t="shared" ca="1" si="177"/>
        <v>`technician`:`Arce, Hector`,</v>
      </c>
      <c r="K390" t="str">
        <f t="shared" ca="1" si="178"/>
        <v>`timeStampM`:`2017-10-17T16:20:17-05:00`,</v>
      </c>
      <c r="L390" t="str">
        <f t="shared" ca="1" si="179"/>
        <v>`shiftSerial`:`43019_06`,</v>
      </c>
      <c r="M390" t="str">
        <f t="shared" ca="1" si="180"/>
        <v>`siteUid`:521887,</v>
      </c>
      <c r="N390" t="str">
        <f t="shared" ca="1" si="181"/>
        <v>`timeStamp`:43025.6807541319,</v>
      </c>
      <c r="O390" t="str">
        <f t="shared" ca="1" si="182"/>
        <v>`payrollPeriod`:43019,</v>
      </c>
      <c r="P390" t="str">
        <f t="shared" ca="1" si="183"/>
        <v>`payroll_Period`:43019,</v>
      </c>
      <c r="Q390" t="str">
        <f t="shared" ca="1" si="184"/>
        <v>`rprtDate`:43024,</v>
      </c>
      <c r="R390" t="str">
        <f t="shared" ca="1" si="185"/>
        <v>`ts`:0.375,</v>
      </c>
      <c r="S390" t="str">
        <f t="shared" ca="1" si="186"/>
        <v>`te`:0.708333333333333,</v>
      </c>
      <c r="T390" t="str">
        <f t="shared" ca="1" si="187"/>
        <v>`repairHrs`:8,</v>
      </c>
      <c r="U390" t="str">
        <f t="shared" ca="1" si="188"/>
        <v>`timeStarts`:`2017-10-16T09:00:00-05:00`,</v>
      </c>
      <c r="V390" t="str">
        <f t="shared" ca="1" si="189"/>
        <v>`timeEnds`:`2017-10-16T17:00:00-05:00`,</v>
      </c>
      <c r="W390" t="str">
        <f t="shared" ca="1" si="190"/>
        <v>`shift`:`AM`,</v>
      </c>
      <c r="X390" t="str">
        <f t="shared" ca="1" si="191"/>
        <v>`shiftStartTime`:`6`,</v>
      </c>
      <c r="Y390" t="str">
        <f t="shared" ca="1" si="192"/>
        <v>`wONum`:`KNSHOP`,</v>
      </c>
      <c r="Z390" t="str">
        <f t="shared" ca="1" si="193"/>
        <v>`uNum`:`508762`,</v>
      </c>
      <c r="AA390" t="str">
        <f t="shared" ca="1" si="194"/>
        <v>`notes`:`Replaced packings  And clean the shop`,</v>
      </c>
      <c r="AB390" t="str">
        <f t="shared" ca="1" si="195"/>
        <v>`shift_Serial`:`43019_06`},</v>
      </c>
      <c r="AD390" t="s">
        <v>48841</v>
      </c>
      <c r="AE390" t="s">
        <v>48842</v>
      </c>
      <c r="AF390" t="s">
        <v>45990</v>
      </c>
      <c r="AG390" t="s">
        <v>45991</v>
      </c>
      <c r="AH390" t="s">
        <v>45992</v>
      </c>
      <c r="AI390" t="s">
        <v>45993</v>
      </c>
      <c r="AJ390" t="s">
        <v>46191</v>
      </c>
      <c r="AK390" t="s">
        <v>46192</v>
      </c>
      <c r="AL390" t="s">
        <v>46193</v>
      </c>
      <c r="AM390" t="s">
        <v>46194</v>
      </c>
      <c r="AN390" t="s">
        <v>48843</v>
      </c>
      <c r="AO390" t="s">
        <v>46816</v>
      </c>
      <c r="AP390" t="s">
        <v>46000</v>
      </c>
      <c r="AQ390" t="s">
        <v>48844</v>
      </c>
      <c r="AR390" t="s">
        <v>46085</v>
      </c>
      <c r="AS390" t="s">
        <v>46086</v>
      </c>
      <c r="AT390" t="s">
        <v>46818</v>
      </c>
      <c r="AU390" t="s">
        <v>46543</v>
      </c>
      <c r="AV390" t="s">
        <v>46074</v>
      </c>
      <c r="AW390" t="s">
        <v>46260</v>
      </c>
      <c r="AX390" t="s">
        <v>48845</v>
      </c>
      <c r="AY390" t="s">
        <v>48772</v>
      </c>
      <c r="AZ390" t="s">
        <v>46010</v>
      </c>
      <c r="BA390" t="s">
        <v>46034</v>
      </c>
      <c r="BB390" t="s">
        <v>46012</v>
      </c>
      <c r="BC390" t="s">
        <v>48236</v>
      </c>
      <c r="BD390" t="s">
        <v>48846</v>
      </c>
      <c r="BE390" t="s">
        <v>46821</v>
      </c>
    </row>
    <row r="391" spans="1:57" x14ac:dyDescent="0.2">
      <c r="A391" t="str">
        <f t="shared" ca="1" si="168"/>
        <v>{`_id`:`storrestrejo_2017-10-29_19-05-41_-0500_Sun`,</v>
      </c>
      <c r="B391" t="str">
        <f t="shared" ca="1" si="169"/>
        <v>`_rev`:`1-848498874007a7043299e984df287e4e`,</v>
      </c>
      <c r="C391" t="str">
        <f t="shared" ca="1" si="170"/>
        <v>`worksiteEncoded`:`KN_ODS_MNSHOP`,</v>
      </c>
      <c r="D391" t="str">
        <f t="shared" ca="1" si="171"/>
        <v>`client`:`KN`,</v>
      </c>
      <c r="E391" t="str">
        <f t="shared" ca="1" si="172"/>
        <v>`location`:`ODS`,</v>
      </c>
      <c r="F391" t="str">
        <f t="shared" ca="1" si="173"/>
        <v>`locID`:`MNSHOP`,</v>
      </c>
      <c r="G391" t="str">
        <f t="shared" ca="1" si="174"/>
        <v>`username`:`storrestrejo`,</v>
      </c>
      <c r="H391" t="str">
        <f t="shared" ca="1" si="175"/>
        <v>`lastName`:`Torres Trejo`,</v>
      </c>
      <c r="I391" t="str">
        <f t="shared" ca="1" si="176"/>
        <v>`firstName`:`Servando`,</v>
      </c>
      <c r="J391" t="str">
        <f t="shared" ca="1" si="177"/>
        <v>`technician`:`Torres Trejo, Servando`,</v>
      </c>
      <c r="K391" t="str">
        <f t="shared" ca="1" si="178"/>
        <v>`timeStampM`:`2017-10-29T19:05:41-05:00`,</v>
      </c>
      <c r="L391" t="str">
        <f t="shared" ca="1" si="179"/>
        <v>`shiftSerial`:`43033_02`,</v>
      </c>
      <c r="M391" t="str">
        <f t="shared" ca="1" si="180"/>
        <v>`siteUid`:521887,</v>
      </c>
      <c r="N391" t="str">
        <f t="shared" ca="1" si="181"/>
        <v>`timeStamp`:43037.7956179051,</v>
      </c>
      <c r="O391" t="str">
        <f t="shared" ca="1" si="182"/>
        <v>`payrollPeriod`:43033,</v>
      </c>
      <c r="P391" t="str">
        <f t="shared" ca="1" si="183"/>
        <v>`payroll_Period`:43033,</v>
      </c>
      <c r="Q391" t="str">
        <f t="shared" ca="1" si="184"/>
        <v>`rprtDate`:43034,</v>
      </c>
      <c r="R391" t="str">
        <f t="shared" ca="1" si="185"/>
        <v>`ts`:0.958333333333333,</v>
      </c>
      <c r="S391" t="str">
        <f t="shared" ca="1" si="186"/>
        <v>`te`:0,</v>
      </c>
      <c r="T391" t="str">
        <f t="shared" ca="1" si="187"/>
        <v>`repairHrs`:1,</v>
      </c>
      <c r="U391" t="str">
        <f t="shared" ca="1" si="188"/>
        <v>`timeStarts`:`2017-10-26T23:00:00-05:00`,</v>
      </c>
      <c r="V391" t="str">
        <f t="shared" ca="1" si="189"/>
        <v>`timeEnds`:`2017-10-27T00:00:00-05:00`,</v>
      </c>
      <c r="W391" t="str">
        <f t="shared" ca="1" si="190"/>
        <v>`shift`:`PM`,</v>
      </c>
      <c r="X391" t="str">
        <f t="shared" ca="1" si="191"/>
        <v>`shiftStartTime`:`6`,</v>
      </c>
      <c r="Y391" t="str">
        <f t="shared" ca="1" si="192"/>
        <v>`wONum`:`KNSHOP`,</v>
      </c>
      <c r="Z391" t="str">
        <f t="shared" ca="1" si="193"/>
        <v>`uNum`:`508803`,</v>
      </c>
      <c r="AA391" t="str">
        <f t="shared" ca="1" si="194"/>
        <v>`notes`:`Fluid end ,manifuldout range`,</v>
      </c>
      <c r="AB391" t="str">
        <f t="shared" ca="1" si="195"/>
        <v>`shift_Serial`:`43033_02`},</v>
      </c>
      <c r="AD391" t="s">
        <v>48847</v>
      </c>
      <c r="AE391" t="s">
        <v>48848</v>
      </c>
      <c r="AF391" t="s">
        <v>45990</v>
      </c>
      <c r="AG391" t="s">
        <v>45991</v>
      </c>
      <c r="AH391" t="s">
        <v>45992</v>
      </c>
      <c r="AI391" t="s">
        <v>45993</v>
      </c>
      <c r="AJ391" t="s">
        <v>46413</v>
      </c>
      <c r="AK391" t="s">
        <v>46414</v>
      </c>
      <c r="AL391" t="s">
        <v>46415</v>
      </c>
      <c r="AM391" t="s">
        <v>46416</v>
      </c>
      <c r="AN391" t="s">
        <v>48849</v>
      </c>
      <c r="AO391" t="s">
        <v>46631</v>
      </c>
      <c r="AP391" t="s">
        <v>46000</v>
      </c>
      <c r="AQ391" t="s">
        <v>48850</v>
      </c>
      <c r="AR391" t="s">
        <v>46002</v>
      </c>
      <c r="AS391" t="s">
        <v>46003</v>
      </c>
      <c r="AT391" t="s">
        <v>46633</v>
      </c>
      <c r="AU391" t="s">
        <v>46422</v>
      </c>
      <c r="AV391" t="s">
        <v>46148</v>
      </c>
      <c r="AW391" t="s">
        <v>46338</v>
      </c>
      <c r="AX391" t="s">
        <v>48851</v>
      </c>
      <c r="AY391" t="s">
        <v>47593</v>
      </c>
      <c r="AZ391" t="s">
        <v>46033</v>
      </c>
      <c r="BA391" t="s">
        <v>46034</v>
      </c>
      <c r="BB391" t="s">
        <v>46012</v>
      </c>
      <c r="BC391" t="s">
        <v>47580</v>
      </c>
      <c r="BD391" t="s">
        <v>48852</v>
      </c>
      <c r="BE391" t="s">
        <v>46638</v>
      </c>
    </row>
    <row r="392" spans="1:57" x14ac:dyDescent="0.2">
      <c r="A392" t="str">
        <f t="shared" ca="1" si="168"/>
        <v>{`_id`:`hmarce_2017-10-12_19-33-50_-0500_Thu`,</v>
      </c>
      <c r="B392" t="str">
        <f t="shared" ca="1" si="169"/>
        <v>`_rev`:`1-8448b6e0d3b1f06878f5d7f38993cc68`,</v>
      </c>
      <c r="C392" t="str">
        <f t="shared" ca="1" si="170"/>
        <v>`worksiteEncoded`:`KN_ODS_MNSHOP`,</v>
      </c>
      <c r="D392" t="str">
        <f t="shared" ca="1" si="171"/>
        <v>`client`:`KN`,</v>
      </c>
      <c r="E392" t="str">
        <f t="shared" ca="1" si="172"/>
        <v>`location`:`ODS`,</v>
      </c>
      <c r="F392" t="str">
        <f t="shared" ca="1" si="173"/>
        <v>`locID`:`MNSHOP`,</v>
      </c>
      <c r="G392" t="str">
        <f t="shared" ca="1" si="174"/>
        <v>`username`:`hmarce`,</v>
      </c>
      <c r="H392" t="str">
        <f t="shared" ca="1" si="175"/>
        <v>`lastName`:`Arce`,</v>
      </c>
      <c r="I392" t="str">
        <f t="shared" ca="1" si="176"/>
        <v>`firstName`:`Hector`,</v>
      </c>
      <c r="J392" t="str">
        <f t="shared" ca="1" si="177"/>
        <v>`technician`:`Arce, Hector`,</v>
      </c>
      <c r="K392" t="str">
        <f t="shared" ca="1" si="178"/>
        <v>`timeStampM`:`2017-10-12T19:33:50-05:00`,</v>
      </c>
      <c r="L392" t="str">
        <f t="shared" ca="1" si="179"/>
        <v>`shiftSerial`:`43019_01`,</v>
      </c>
      <c r="M392" t="str">
        <f t="shared" ca="1" si="180"/>
        <v>`siteUid`:521887,</v>
      </c>
      <c r="N392" t="str">
        <f t="shared" ca="1" si="181"/>
        <v>`timeStamp`:43020.8151675,</v>
      </c>
      <c r="O392" t="str">
        <f t="shared" ca="1" si="182"/>
        <v>`payrollPeriod`:43019,</v>
      </c>
      <c r="P392" t="str">
        <f t="shared" ca="1" si="183"/>
        <v>`payroll_Period`:43019,</v>
      </c>
      <c r="Q392" t="str">
        <f t="shared" ca="1" si="184"/>
        <v>`rprtDate`:43019,</v>
      </c>
      <c r="R392" t="str">
        <f t="shared" ca="1" si="185"/>
        <v>`ts`:0.458333333333333,</v>
      </c>
      <c r="S392" t="str">
        <f t="shared" ca="1" si="186"/>
        <v>`te`:0.708333333333333,</v>
      </c>
      <c r="T392" t="str">
        <f t="shared" ca="1" si="187"/>
        <v>`repairHrs`:6,</v>
      </c>
      <c r="U392" t="str">
        <f t="shared" ca="1" si="188"/>
        <v>`timeStarts`:`2017-10-11T11:00:00-05:00`,</v>
      </c>
      <c r="V392" t="str">
        <f t="shared" ca="1" si="189"/>
        <v>`timeEnds`:`2017-10-11T17:00:00-05:00`,</v>
      </c>
      <c r="W392" t="str">
        <f t="shared" ca="1" si="190"/>
        <v>`shift`:`AM`,</v>
      </c>
      <c r="X392" t="str">
        <f t="shared" ca="1" si="191"/>
        <v>`shiftStartTime`:`6`,</v>
      </c>
      <c r="Y392" t="str">
        <f t="shared" ca="1" si="192"/>
        <v>`wONum`:`KNSHOP`,</v>
      </c>
      <c r="Z392" t="str">
        <f t="shared" ca="1" si="193"/>
        <v>`uNum`:`314`,</v>
      </c>
      <c r="AA392" t="str">
        <f t="shared" ca="1" si="194"/>
        <v>`notes`:`Replaced busted hoses`,</v>
      </c>
      <c r="AB392" t="str">
        <f t="shared" ca="1" si="195"/>
        <v>`shift_Serial`:`43019_01`},</v>
      </c>
      <c r="AD392" t="s">
        <v>48853</v>
      </c>
      <c r="AE392" t="s">
        <v>48854</v>
      </c>
      <c r="AF392" t="s">
        <v>45990</v>
      </c>
      <c r="AG392" t="s">
        <v>45991</v>
      </c>
      <c r="AH392" t="s">
        <v>45992</v>
      </c>
      <c r="AI392" t="s">
        <v>45993</v>
      </c>
      <c r="AJ392" t="s">
        <v>46191</v>
      </c>
      <c r="AK392" t="s">
        <v>46192</v>
      </c>
      <c r="AL392" t="s">
        <v>46193</v>
      </c>
      <c r="AM392" t="s">
        <v>46194</v>
      </c>
      <c r="AN392" t="s">
        <v>48855</v>
      </c>
      <c r="AO392" t="s">
        <v>47021</v>
      </c>
      <c r="AP392" t="s">
        <v>46000</v>
      </c>
      <c r="AQ392" t="s">
        <v>48856</v>
      </c>
      <c r="AR392" t="s">
        <v>46085</v>
      </c>
      <c r="AS392" t="s">
        <v>46086</v>
      </c>
      <c r="AT392" t="s">
        <v>47023</v>
      </c>
      <c r="AU392" t="s">
        <v>46173</v>
      </c>
      <c r="AV392" t="s">
        <v>46074</v>
      </c>
      <c r="AW392" t="s">
        <v>46149</v>
      </c>
      <c r="AX392" t="s">
        <v>48857</v>
      </c>
      <c r="AY392" t="s">
        <v>47056</v>
      </c>
      <c r="AZ392" t="s">
        <v>46010</v>
      </c>
      <c r="BA392" t="s">
        <v>46034</v>
      </c>
      <c r="BB392" t="s">
        <v>46012</v>
      </c>
      <c r="BC392" t="s">
        <v>47890</v>
      </c>
      <c r="BD392" t="s">
        <v>48858</v>
      </c>
      <c r="BE392" t="s">
        <v>47028</v>
      </c>
    </row>
    <row r="393" spans="1:57" x14ac:dyDescent="0.2">
      <c r="A393" t="str">
        <f t="shared" ca="1" si="168"/>
        <v>{`_id`:`omega_2017-10-21_06-36-42_-0500_Sat`,</v>
      </c>
      <c r="B393" t="str">
        <f t="shared" ca="1" si="169"/>
        <v>`_rev`:`1-842c828b52bd8359dc8ffe29cdad305c`,</v>
      </c>
      <c r="C393" t="str">
        <f t="shared" ca="1" si="170"/>
        <v>`worksiteEncoded`:`KN_ODS_MNSHOP`,</v>
      </c>
      <c r="D393" t="str">
        <f t="shared" ca="1" si="171"/>
        <v>`client`:`KN`,</v>
      </c>
      <c r="E393" t="str">
        <f t="shared" ca="1" si="172"/>
        <v>`location`:`ODS`,</v>
      </c>
      <c r="F393" t="str">
        <f t="shared" ca="1" si="173"/>
        <v>`locID`:`MNSHOP`,</v>
      </c>
      <c r="G393" t="str">
        <f t="shared" ca="1" si="174"/>
        <v>`username`:`omega`,</v>
      </c>
      <c r="H393" t="str">
        <f t="shared" ca="1" si="175"/>
        <v>`lastName`:`Tijerina`,</v>
      </c>
      <c r="I393" t="str">
        <f t="shared" ca="1" si="176"/>
        <v>`firstName`:`Rene`,</v>
      </c>
      <c r="J393" t="str">
        <f t="shared" ca="1" si="177"/>
        <v>`technician`:`Tijerina, Rene`,</v>
      </c>
      <c r="K393" t="str">
        <f t="shared" ca="1" si="178"/>
        <v>`timeStampM`:`2017-10-21T06:36:42-05:00`,</v>
      </c>
      <c r="L393" t="str">
        <f t="shared" ca="1" si="179"/>
        <v>`shiftSerial`:`43026_02`,</v>
      </c>
      <c r="M393" t="str">
        <f t="shared" ca="1" si="180"/>
        <v>`siteUid`:521887,</v>
      </c>
      <c r="N393" t="str">
        <f t="shared" ca="1" si="181"/>
        <v>`timeStamp`:43029.2754871875,</v>
      </c>
      <c r="O393" t="str">
        <f t="shared" ca="1" si="182"/>
        <v>`payrollPeriod`:43026,</v>
      </c>
      <c r="P393" t="str">
        <f t="shared" ca="1" si="183"/>
        <v>`payroll_Period`:43026,</v>
      </c>
      <c r="Q393" t="str">
        <f t="shared" ca="1" si="184"/>
        <v>`rprtDate`:43027,</v>
      </c>
      <c r="R393" t="str">
        <f t="shared" ca="1" si="185"/>
        <v>`ts`:0.166666666666667,</v>
      </c>
      <c r="S393" t="str">
        <f t="shared" ca="1" si="186"/>
        <v>`te`:0.208333333333333,</v>
      </c>
      <c r="T393" t="str">
        <f t="shared" ca="1" si="187"/>
        <v>`repairHrs`:1,</v>
      </c>
      <c r="U393" t="str">
        <f t="shared" ca="1" si="188"/>
        <v>`timeStarts`:`2017-10-20T04:00:00-05:00`,</v>
      </c>
      <c r="V393" t="str">
        <f t="shared" ca="1" si="189"/>
        <v>`timeEnds`:`2017-10-20T05:00:00-05:00`,</v>
      </c>
      <c r="W393" t="str">
        <f t="shared" ca="1" si="190"/>
        <v>`shift`:`PM`,</v>
      </c>
      <c r="X393" t="str">
        <f t="shared" ca="1" si="191"/>
        <v>`shiftStartTime`:`19`,</v>
      </c>
      <c r="Y393" t="str">
        <f t="shared" ca="1" si="192"/>
        <v>`wONum`:`KNSHOP`,</v>
      </c>
      <c r="Z393" t="str">
        <f t="shared" ca="1" si="193"/>
        <v>`uNum`:`BL-010`,</v>
      </c>
      <c r="AA393" t="str">
        <f t="shared" ca="1" si="194"/>
        <v>`notes`:`help install #3 augar hyd pump.`,</v>
      </c>
      <c r="AB393" t="str">
        <f t="shared" ca="1" si="195"/>
        <v>`shift_Serial`:`43026_02`},</v>
      </c>
      <c r="AD393" t="s">
        <v>48859</v>
      </c>
      <c r="AE393" t="s">
        <v>48860</v>
      </c>
      <c r="AF393" t="s">
        <v>45990</v>
      </c>
      <c r="AG393" t="s">
        <v>45991</v>
      </c>
      <c r="AH393" t="s">
        <v>45992</v>
      </c>
      <c r="AI393" t="s">
        <v>45993</v>
      </c>
      <c r="AJ393" t="s">
        <v>46527</v>
      </c>
      <c r="AK393" t="s">
        <v>46528</v>
      </c>
      <c r="AL393" t="s">
        <v>46529</v>
      </c>
      <c r="AM393" t="s">
        <v>46530</v>
      </c>
      <c r="AN393" t="s">
        <v>48861</v>
      </c>
      <c r="AO393" t="s">
        <v>46143</v>
      </c>
      <c r="AP393" t="s">
        <v>46000</v>
      </c>
      <c r="AQ393" t="s">
        <v>48862</v>
      </c>
      <c r="AR393" t="s">
        <v>46145</v>
      </c>
      <c r="AS393" t="s">
        <v>46146</v>
      </c>
      <c r="AT393" t="s">
        <v>46147</v>
      </c>
      <c r="AU393" t="s">
        <v>46378</v>
      </c>
      <c r="AV393" t="s">
        <v>46051</v>
      </c>
      <c r="AW393" t="s">
        <v>46338</v>
      </c>
      <c r="AX393" t="s">
        <v>48863</v>
      </c>
      <c r="AY393" t="s">
        <v>48864</v>
      </c>
      <c r="AZ393" t="s">
        <v>46033</v>
      </c>
      <c r="BA393" t="s">
        <v>46136</v>
      </c>
      <c r="BB393" t="s">
        <v>46012</v>
      </c>
      <c r="BC393" t="s">
        <v>48657</v>
      </c>
      <c r="BD393" t="s">
        <v>48865</v>
      </c>
      <c r="BE393" t="s">
        <v>46154</v>
      </c>
    </row>
    <row r="394" spans="1:57" x14ac:dyDescent="0.2">
      <c r="A394" t="str">
        <f t="shared" ca="1" si="168"/>
        <v>{`_id`:`miguelmartinez_2017-10-14_18-51-01_-0500_Sat`,</v>
      </c>
      <c r="B394" t="str">
        <f t="shared" ca="1" si="169"/>
        <v>`_rev`:`1-81fe4f3e16d808d7aa44d52df7ad2f95`,</v>
      </c>
      <c r="C394" t="str">
        <f t="shared" ca="1" si="170"/>
        <v>`worksiteEncoded`:`KN_ODS_MNSHOP`,</v>
      </c>
      <c r="D394" t="str">
        <f t="shared" ca="1" si="171"/>
        <v>`client`:`KN`,</v>
      </c>
      <c r="E394" t="str">
        <f t="shared" ca="1" si="172"/>
        <v>`location`:`ODS`,</v>
      </c>
      <c r="F394" t="str">
        <f t="shared" ca="1" si="173"/>
        <v>`locID`:`MNSHOP`,</v>
      </c>
      <c r="G394" t="str">
        <f t="shared" ca="1" si="174"/>
        <v>`username`:`miguelmartinez`,</v>
      </c>
      <c r="H394" t="str">
        <f t="shared" ca="1" si="175"/>
        <v>`lastName`:`Martinez`,</v>
      </c>
      <c r="I394" t="str">
        <f t="shared" ca="1" si="176"/>
        <v>`firstName`:`Miguel`,</v>
      </c>
      <c r="J394" t="str">
        <f t="shared" ca="1" si="177"/>
        <v>`technician`:`Martinez, Miguel`,</v>
      </c>
      <c r="K394" t="str">
        <f t="shared" ca="1" si="178"/>
        <v>`timeStampM`:`2017-10-14T18:51:01-05:00`,</v>
      </c>
      <c r="L394" t="str">
        <f t="shared" ca="1" si="179"/>
        <v>`shiftSerial`:`43019_04`,</v>
      </c>
      <c r="M394" t="str">
        <f t="shared" ca="1" si="180"/>
        <v>`siteUid`:521887,</v>
      </c>
      <c r="N394" t="str">
        <f t="shared" ca="1" si="181"/>
        <v>`timeStamp`:43022.785435463,</v>
      </c>
      <c r="O394" t="str">
        <f t="shared" ca="1" si="182"/>
        <v>`payrollPeriod`:43019,</v>
      </c>
      <c r="P394" t="str">
        <f t="shared" ca="1" si="183"/>
        <v>`payroll_Period`:43019,</v>
      </c>
      <c r="Q394" t="str">
        <f t="shared" ca="1" si="184"/>
        <v>`rprtDate`:43022,</v>
      </c>
      <c r="R394" t="str">
        <f t="shared" ca="1" si="185"/>
        <v>`ts`:0.25,</v>
      </c>
      <c r="S394" t="str">
        <f t="shared" ca="1" si="186"/>
        <v>`te`:0.458333333333333,</v>
      </c>
      <c r="T394" t="str">
        <f t="shared" ca="1" si="187"/>
        <v>`repairHrs`:5,</v>
      </c>
      <c r="U394" t="str">
        <f t="shared" ca="1" si="188"/>
        <v>`timeStarts`:`2017-10-14T06:00:00-05:00`,</v>
      </c>
      <c r="V394" t="str">
        <f t="shared" ca="1" si="189"/>
        <v>`timeEnds`:`2017-10-14T11:00:00-05:00`,</v>
      </c>
      <c r="W394" t="str">
        <f t="shared" ca="1" si="190"/>
        <v>`shift`:`AM`,</v>
      </c>
      <c r="X394" t="str">
        <f t="shared" ca="1" si="191"/>
        <v>`shiftStartTime`:`6`,</v>
      </c>
      <c r="Y394" t="str">
        <f t="shared" ca="1" si="192"/>
        <v>`wONum`:`KNSHOP`,</v>
      </c>
      <c r="Z394" t="str">
        <f t="shared" ca="1" si="193"/>
        <v>`uNum`:`HP-090`,</v>
      </c>
      <c r="AA394" t="str">
        <f t="shared" ca="1" si="194"/>
        <v>`notes`:`Performed quick check and run and test. Installed fluid end valves and transducer. Fix hydraulic leak on fan motor pump`,</v>
      </c>
      <c r="AB394" t="str">
        <f t="shared" ca="1" si="195"/>
        <v>`shift_Serial`:`43019_04`},</v>
      </c>
      <c r="AD394" t="s">
        <v>48866</v>
      </c>
      <c r="AE394" t="s">
        <v>48867</v>
      </c>
      <c r="AF394" t="s">
        <v>45990</v>
      </c>
      <c r="AG394" t="s">
        <v>45991</v>
      </c>
      <c r="AH394" t="s">
        <v>45992</v>
      </c>
      <c r="AI394" t="s">
        <v>45993</v>
      </c>
      <c r="AJ394" t="s">
        <v>46167</v>
      </c>
      <c r="AK394" t="s">
        <v>46168</v>
      </c>
      <c r="AL394" t="s">
        <v>46169</v>
      </c>
      <c r="AM394" t="s">
        <v>46170</v>
      </c>
      <c r="AN394" t="s">
        <v>48868</v>
      </c>
      <c r="AO394" t="s">
        <v>46597</v>
      </c>
      <c r="AP394" t="s">
        <v>46000</v>
      </c>
      <c r="AQ394" t="s">
        <v>48869</v>
      </c>
      <c r="AR394" t="s">
        <v>46085</v>
      </c>
      <c r="AS394" t="s">
        <v>46086</v>
      </c>
      <c r="AT394" t="s">
        <v>46599</v>
      </c>
      <c r="AU394" t="s">
        <v>46248</v>
      </c>
      <c r="AV394" t="s">
        <v>46488</v>
      </c>
      <c r="AW394" t="s">
        <v>46030</v>
      </c>
      <c r="AX394" t="s">
        <v>48870</v>
      </c>
      <c r="AY394" t="s">
        <v>48871</v>
      </c>
      <c r="AZ394" t="s">
        <v>46010</v>
      </c>
      <c r="BA394" t="s">
        <v>46034</v>
      </c>
      <c r="BB394" t="s">
        <v>46012</v>
      </c>
      <c r="BC394" t="s">
        <v>48872</v>
      </c>
      <c r="BD394" t="s">
        <v>48873</v>
      </c>
      <c r="BE394" t="s">
        <v>46603</v>
      </c>
    </row>
    <row r="395" spans="1:57" x14ac:dyDescent="0.2">
      <c r="A395" t="str">
        <f t="shared" ca="1" si="168"/>
        <v>{`_id`:`lcareaga_2017-11-09_06-39-28_-0600_Thu`,</v>
      </c>
      <c r="B395" t="str">
        <f t="shared" ca="1" si="169"/>
        <v>`_rev`:`1-808a33d8ceee078c472c8099c05befbc`,</v>
      </c>
      <c r="C395" t="str">
        <f t="shared" ca="1" si="170"/>
        <v>`worksiteEncoded`:`KN_ODS_MNSHOP`,</v>
      </c>
      <c r="D395" t="str">
        <f t="shared" ca="1" si="171"/>
        <v>`client`:`KN`,</v>
      </c>
      <c r="E395" t="str">
        <f t="shared" ca="1" si="172"/>
        <v>`location`:`ODS`,</v>
      </c>
      <c r="F395" t="str">
        <f t="shared" ca="1" si="173"/>
        <v>`locID`:`MNSHOP`,</v>
      </c>
      <c r="G395" t="str">
        <f t="shared" ca="1" si="174"/>
        <v>`username`:`lcareaga`,</v>
      </c>
      <c r="H395" t="str">
        <f t="shared" ca="1" si="175"/>
        <v>`lastName`:`Careaga`,</v>
      </c>
      <c r="I395" t="str">
        <f t="shared" ca="1" si="176"/>
        <v>`firstName`:`Luis`,</v>
      </c>
      <c r="J395" t="str">
        <f t="shared" ca="1" si="177"/>
        <v>`technician`:`Careaga, Luis`,</v>
      </c>
      <c r="K395" t="str">
        <f t="shared" ca="1" si="178"/>
        <v>`timeStampM`:`2017-11-09T06:39:28-06:00`,</v>
      </c>
      <c r="L395" t="str">
        <f t="shared" ca="1" si="179"/>
        <v>`shiftSerial`:`43047_01`,</v>
      </c>
      <c r="M395" t="str">
        <f t="shared" ca="1" si="180"/>
        <v>`siteUid`:521887,</v>
      </c>
      <c r="N395" t="str">
        <f t="shared" ca="1" si="181"/>
        <v>`timeStamp`:43048.277411412,</v>
      </c>
      <c r="O395" t="str">
        <f t="shared" ca="1" si="182"/>
        <v>`payrollPeriod`:43047,</v>
      </c>
      <c r="P395" t="str">
        <f t="shared" ca="1" si="183"/>
        <v>`payroll_Period`:43047,</v>
      </c>
      <c r="Q395" t="str">
        <f t="shared" ca="1" si="184"/>
        <v>`rprtDate`:43047,</v>
      </c>
      <c r="R395" t="str">
        <f t="shared" ca="1" si="185"/>
        <v>`ts`:0.458333333333333,</v>
      </c>
      <c r="S395" t="str">
        <f t="shared" ca="1" si="186"/>
        <v>`te`:0.708333333333333,</v>
      </c>
      <c r="T395" t="str">
        <f t="shared" ca="1" si="187"/>
        <v>`repairHrs`:6,</v>
      </c>
      <c r="U395" t="str">
        <f t="shared" ca="1" si="188"/>
        <v>`timeStarts`:`2017-11-08T11:00:00-06:00`,</v>
      </c>
      <c r="V395" t="str">
        <f t="shared" ca="1" si="189"/>
        <v>`timeEnds`:`2017-11-08T17:00:00-06:00`,</v>
      </c>
      <c r="W395" t="str">
        <f t="shared" ca="1" si="190"/>
        <v>`shift`:`AM`,</v>
      </c>
      <c r="X395" t="str">
        <f t="shared" ca="1" si="191"/>
        <v>`shiftStartTime`:`null`,</v>
      </c>
      <c r="Y395" t="str">
        <f t="shared" ca="1" si="192"/>
        <v>`wONum`:`KNSHOP`,</v>
      </c>
      <c r="Z395" t="str">
        <f t="shared" ca="1" si="193"/>
        <v>`uNum`:`506260`,</v>
      </c>
      <c r="AA395" t="str">
        <f t="shared" ca="1" si="194"/>
        <v>`notes`:`Remove and replace packing. Remove and replace valves and seats`,</v>
      </c>
      <c r="AB395" t="str">
        <f t="shared" ca="1" si="195"/>
        <v>`shift_Serial`:`43047_01`},</v>
      </c>
      <c r="AD395" t="s">
        <v>48874</v>
      </c>
      <c r="AE395" t="s">
        <v>48875</v>
      </c>
      <c r="AF395" t="s">
        <v>45990</v>
      </c>
      <c r="AG395" t="s">
        <v>45991</v>
      </c>
      <c r="AH395" t="s">
        <v>45992</v>
      </c>
      <c r="AI395" t="s">
        <v>45993</v>
      </c>
      <c r="AJ395" t="s">
        <v>46322</v>
      </c>
      <c r="AK395" t="s">
        <v>46323</v>
      </c>
      <c r="AL395" t="s">
        <v>46324</v>
      </c>
      <c r="AM395" t="s">
        <v>46325</v>
      </c>
      <c r="AN395" t="s">
        <v>48876</v>
      </c>
      <c r="AO395" t="s">
        <v>46257</v>
      </c>
      <c r="AP395" t="s">
        <v>46000</v>
      </c>
      <c r="AQ395" t="s">
        <v>48877</v>
      </c>
      <c r="AR395" t="s">
        <v>46131</v>
      </c>
      <c r="AS395" t="s">
        <v>46132</v>
      </c>
      <c r="AT395" t="s">
        <v>46259</v>
      </c>
      <c r="AU395" t="s">
        <v>46173</v>
      </c>
      <c r="AV395" t="s">
        <v>46074</v>
      </c>
      <c r="AW395" t="s">
        <v>46149</v>
      </c>
      <c r="AX395" t="s">
        <v>48878</v>
      </c>
      <c r="AY395" t="s">
        <v>46666</v>
      </c>
      <c r="AZ395" t="s">
        <v>46010</v>
      </c>
      <c r="BA395" t="s">
        <v>46238</v>
      </c>
      <c r="BB395" t="s">
        <v>46012</v>
      </c>
      <c r="BC395" t="s">
        <v>46163</v>
      </c>
      <c r="BD395" t="s">
        <v>48879</v>
      </c>
      <c r="BE395" t="s">
        <v>46265</v>
      </c>
    </row>
    <row r="396" spans="1:57" x14ac:dyDescent="0.2">
      <c r="A396" t="str">
        <f t="shared" ca="1" si="168"/>
        <v>{`_id`:`blozano_2017-10-16_19-08-49_-0500_Mon`,</v>
      </c>
      <c r="B396" t="str">
        <f t="shared" ca="1" si="169"/>
        <v>`_rev`:`1-806bb62dfb71f2a615228c95fc8c8ccf`,</v>
      </c>
      <c r="C396" t="str">
        <f t="shared" ca="1" si="170"/>
        <v>`worksiteEncoded`:`KN_ODS_MNSHOP`,</v>
      </c>
      <c r="D396" t="str">
        <f t="shared" ca="1" si="171"/>
        <v>`client`:`KN`,</v>
      </c>
      <c r="E396" t="str">
        <f t="shared" ca="1" si="172"/>
        <v>`location`:`ODS`,</v>
      </c>
      <c r="F396" t="str">
        <f t="shared" ca="1" si="173"/>
        <v>`locID`:`MNSHOP`,</v>
      </c>
      <c r="G396" t="str">
        <f t="shared" ca="1" si="174"/>
        <v>`username`:`blozano`,</v>
      </c>
      <c r="H396" t="str">
        <f t="shared" ca="1" si="175"/>
        <v>`lastName`:`Lozano`,</v>
      </c>
      <c r="I396" t="str">
        <f t="shared" ca="1" si="176"/>
        <v>`firstName`:`Bonifacio`,</v>
      </c>
      <c r="J396" t="str">
        <f t="shared" ca="1" si="177"/>
        <v>`technician`:`Lozano, Bonifacio`,</v>
      </c>
      <c r="K396" t="str">
        <f t="shared" ca="1" si="178"/>
        <v>`timeStampM`:`2017-10-16T19:08:49-05:00`,</v>
      </c>
      <c r="L396" t="str">
        <f t="shared" ca="1" si="179"/>
        <v>`shiftSerial`:`43019_05`,</v>
      </c>
      <c r="M396" t="str">
        <f t="shared" ca="1" si="180"/>
        <v>`siteUid`:521887,</v>
      </c>
      <c r="N396" t="str">
        <f t="shared" ca="1" si="181"/>
        <v>`timeStamp`:43024.7977926389,</v>
      </c>
      <c r="O396" t="str">
        <f t="shared" ca="1" si="182"/>
        <v>`payrollPeriod`:43019,</v>
      </c>
      <c r="P396" t="str">
        <f t="shared" ca="1" si="183"/>
        <v>`payroll_Period`:43019,</v>
      </c>
      <c r="Q396" t="str">
        <f t="shared" ca="1" si="184"/>
        <v>`rprtDate`:43023,</v>
      </c>
      <c r="R396" t="str">
        <f t="shared" ca="1" si="185"/>
        <v>`ts`:0.75,</v>
      </c>
      <c r="S396" t="str">
        <f t="shared" ca="1" si="186"/>
        <v>`te`:0.0416666666666667,</v>
      </c>
      <c r="T396" t="str">
        <f t="shared" ca="1" si="187"/>
        <v>`repairHrs`:7,</v>
      </c>
      <c r="U396" t="str">
        <f t="shared" ca="1" si="188"/>
        <v>`timeStarts`:`2017-10-15T18:00:00-05:00`,</v>
      </c>
      <c r="V396" t="str">
        <f t="shared" ca="1" si="189"/>
        <v>`timeEnds`:`2017-10-16T01:00:00-05:00`,</v>
      </c>
      <c r="W396" t="str">
        <f t="shared" ca="1" si="190"/>
        <v>`shift`:`PM`,</v>
      </c>
      <c r="X396" t="str">
        <f t="shared" ca="1" si="191"/>
        <v>`shiftStartTime`:`7`,</v>
      </c>
      <c r="Y396" t="str">
        <f t="shared" ca="1" si="192"/>
        <v>`wONum`:`KNSHOP`,</v>
      </c>
      <c r="Z396" t="str">
        <f t="shared" ca="1" si="193"/>
        <v>`uNum`:`508760`,</v>
      </c>
      <c r="AA396" t="str">
        <f t="shared" ca="1" si="194"/>
        <v>`notes`:`Tranny swing`,</v>
      </c>
      <c r="AB396" t="str">
        <f t="shared" ca="1" si="195"/>
        <v>`shift_Serial`:`43019_05`},</v>
      </c>
      <c r="AD396" t="s">
        <v>48880</v>
      </c>
      <c r="AE396" t="s">
        <v>48881</v>
      </c>
      <c r="AF396" t="s">
        <v>45990</v>
      </c>
      <c r="AG396" t="s">
        <v>45991</v>
      </c>
      <c r="AH396" t="s">
        <v>45992</v>
      </c>
      <c r="AI396" t="s">
        <v>45993</v>
      </c>
      <c r="AJ396" t="s">
        <v>46040</v>
      </c>
      <c r="AK396" t="s">
        <v>46041</v>
      </c>
      <c r="AL396" t="s">
        <v>46042</v>
      </c>
      <c r="AM396" t="s">
        <v>46043</v>
      </c>
      <c r="AN396" t="s">
        <v>48882</v>
      </c>
      <c r="AO396" t="s">
        <v>46504</v>
      </c>
      <c r="AP396" t="s">
        <v>46000</v>
      </c>
      <c r="AQ396" t="s">
        <v>48883</v>
      </c>
      <c r="AR396" t="s">
        <v>46085</v>
      </c>
      <c r="AS396" t="s">
        <v>46086</v>
      </c>
      <c r="AT396" t="s">
        <v>46506</v>
      </c>
      <c r="AU396" t="s">
        <v>46028</v>
      </c>
      <c r="AV396" t="s">
        <v>46393</v>
      </c>
      <c r="AW396" t="s">
        <v>46329</v>
      </c>
      <c r="AX396" t="s">
        <v>47137</v>
      </c>
      <c r="AY396" t="s">
        <v>48884</v>
      </c>
      <c r="AZ396" t="s">
        <v>46033</v>
      </c>
      <c r="BA396" t="s">
        <v>46011</v>
      </c>
      <c r="BB396" t="s">
        <v>46012</v>
      </c>
      <c r="BC396" t="s">
        <v>47813</v>
      </c>
      <c r="BD396" t="s">
        <v>48885</v>
      </c>
      <c r="BE396" t="s">
        <v>46510</v>
      </c>
    </row>
    <row r="397" spans="1:57" x14ac:dyDescent="0.2">
      <c r="A397" t="str">
        <f t="shared" ca="1" si="168"/>
        <v>{`_id`:`evela_2017-11-01_07-50-52_-0500_Wed`,</v>
      </c>
      <c r="B397" t="str">
        <f t="shared" ca="1" si="169"/>
        <v>`_rev`:`1-805facc9aab45ba62528287922cb17ef`,</v>
      </c>
      <c r="C397" t="str">
        <f t="shared" ca="1" si="170"/>
        <v>`worksiteEncoded`:`KN_ODS_MNSHOP`,</v>
      </c>
      <c r="D397" t="str">
        <f t="shared" ca="1" si="171"/>
        <v>`client`:`KN`,</v>
      </c>
      <c r="E397" t="str">
        <f t="shared" ca="1" si="172"/>
        <v>`location`:`ODS`,</v>
      </c>
      <c r="F397" t="str">
        <f t="shared" ca="1" si="173"/>
        <v>`locID`:`MNSHOP`,</v>
      </c>
      <c r="G397" t="str">
        <f t="shared" ca="1" si="174"/>
        <v>`username`:`evela`,</v>
      </c>
      <c r="H397" t="str">
        <f t="shared" ca="1" si="175"/>
        <v>`lastName`:`Vela`,</v>
      </c>
      <c r="I397" t="str">
        <f t="shared" ca="1" si="176"/>
        <v>`firstName`:`Ediberto`,</v>
      </c>
      <c r="J397" t="str">
        <f t="shared" ca="1" si="177"/>
        <v>`technician`:`Vela, Ediberto`,</v>
      </c>
      <c r="K397" t="str">
        <f t="shared" ca="1" si="178"/>
        <v>`timeStampM`:`2017-11-01T07:50:52-05:00`,</v>
      </c>
      <c r="L397" t="str">
        <f t="shared" ca="1" si="179"/>
        <v>`shiftSerial`:`43033_03`,</v>
      </c>
      <c r="M397" t="str">
        <f t="shared" ca="1" si="180"/>
        <v>`siteUid`:521887,</v>
      </c>
      <c r="N397" t="str">
        <f t="shared" ca="1" si="181"/>
        <v>`timeStamp`:43040.3269980787,</v>
      </c>
      <c r="O397" t="str">
        <f t="shared" ca="1" si="182"/>
        <v>`payrollPeriod`:43033,</v>
      </c>
      <c r="P397" t="str">
        <f t="shared" ca="1" si="183"/>
        <v>`payroll_Period`:43033,</v>
      </c>
      <c r="Q397" t="str">
        <f t="shared" ca="1" si="184"/>
        <v>`rprtDate`:43035,</v>
      </c>
      <c r="R397" t="str">
        <f t="shared" ca="1" si="185"/>
        <v>`ts`:0.875,</v>
      </c>
      <c r="S397" t="str">
        <f t="shared" ca="1" si="186"/>
        <v>`te`:0,</v>
      </c>
      <c r="T397" t="str">
        <f t="shared" ca="1" si="187"/>
        <v>`repairHrs`:3,</v>
      </c>
      <c r="U397" t="str">
        <f t="shared" ca="1" si="188"/>
        <v>`timeStarts`:`2017-10-27T21:00:00-05:00`,</v>
      </c>
      <c r="V397" t="str">
        <f t="shared" ca="1" si="189"/>
        <v>`timeEnds`:`2017-10-28T00:00:00-05:00`,</v>
      </c>
      <c r="W397" t="str">
        <f t="shared" ca="1" si="190"/>
        <v>`shift`:`PM`,</v>
      </c>
      <c r="X397" t="str">
        <f t="shared" ca="1" si="191"/>
        <v>`shiftStartTime`:`7`,</v>
      </c>
      <c r="Y397" t="str">
        <f t="shared" ca="1" si="192"/>
        <v>`wONum`:`KNSHOP`,</v>
      </c>
      <c r="Z397" t="str">
        <f t="shared" ca="1" si="193"/>
        <v>`uNum`:`SHOP`,</v>
      </c>
      <c r="AA397" t="str">
        <f t="shared" ca="1" si="194"/>
        <v>`notes`:`Test tank`,</v>
      </c>
      <c r="AB397" t="str">
        <f t="shared" ca="1" si="195"/>
        <v>`shift_Serial`:`43033_03`},</v>
      </c>
      <c r="AD397" t="s">
        <v>48886</v>
      </c>
      <c r="AE397" t="s">
        <v>48887</v>
      </c>
      <c r="AF397" t="s">
        <v>45990</v>
      </c>
      <c r="AG397" t="s">
        <v>45991</v>
      </c>
      <c r="AH397" t="s">
        <v>45992</v>
      </c>
      <c r="AI397" t="s">
        <v>45993</v>
      </c>
      <c r="AJ397" t="s">
        <v>46299</v>
      </c>
      <c r="AK397" t="s">
        <v>46019</v>
      </c>
      <c r="AL397" t="s">
        <v>46300</v>
      </c>
      <c r="AM397" t="s">
        <v>46301</v>
      </c>
      <c r="AN397" t="s">
        <v>48888</v>
      </c>
      <c r="AO397" t="s">
        <v>47251</v>
      </c>
      <c r="AP397" t="s">
        <v>46000</v>
      </c>
      <c r="AQ397" t="s">
        <v>48889</v>
      </c>
      <c r="AR397" t="s">
        <v>46002</v>
      </c>
      <c r="AS397" t="s">
        <v>46003</v>
      </c>
      <c r="AT397" t="s">
        <v>47253</v>
      </c>
      <c r="AU397" t="s">
        <v>46101</v>
      </c>
      <c r="AV397" t="s">
        <v>46148</v>
      </c>
      <c r="AW397" t="s">
        <v>46160</v>
      </c>
      <c r="AX397" t="s">
        <v>48890</v>
      </c>
      <c r="AY397" t="s">
        <v>47255</v>
      </c>
      <c r="AZ397" t="s">
        <v>46033</v>
      </c>
      <c r="BA397" t="s">
        <v>46011</v>
      </c>
      <c r="BB397" t="s">
        <v>46012</v>
      </c>
      <c r="BC397" t="s">
        <v>46274</v>
      </c>
      <c r="BD397" t="s">
        <v>47616</v>
      </c>
      <c r="BE397" t="s">
        <v>47257</v>
      </c>
    </row>
    <row r="398" spans="1:57" x14ac:dyDescent="0.2">
      <c r="A398" t="str">
        <f t="shared" ca="1" si="168"/>
        <v>{`_id`:`eduardovela_2017-10-31_19-16-34_-0500_Tue`,</v>
      </c>
      <c r="B398" t="str">
        <f t="shared" ca="1" si="169"/>
        <v>`_rev`:`1-7fb6cd73bcc830dcf156503f9303112c`,</v>
      </c>
      <c r="C398" t="str">
        <f t="shared" ca="1" si="170"/>
        <v>`worksiteEncoded`:`KN_ODS_MNSHOP`,</v>
      </c>
      <c r="D398" t="str">
        <f t="shared" ca="1" si="171"/>
        <v>`client`:`KN`,</v>
      </c>
      <c r="E398" t="str">
        <f t="shared" ca="1" si="172"/>
        <v>`location`:`ODS`,</v>
      </c>
      <c r="F398" t="str">
        <f t="shared" ca="1" si="173"/>
        <v>`locID`:`MNSHOP`,</v>
      </c>
      <c r="G398" t="str">
        <f t="shared" ca="1" si="174"/>
        <v>`username`:`eduardovela`,</v>
      </c>
      <c r="H398" t="str">
        <f t="shared" ca="1" si="175"/>
        <v>`lastName`:`Vela`,</v>
      </c>
      <c r="I398" t="str">
        <f t="shared" ca="1" si="176"/>
        <v>`firstName`:`Eduardo`,</v>
      </c>
      <c r="J398" t="str">
        <f t="shared" ca="1" si="177"/>
        <v>`technician`:`Vela, Eduardo`,</v>
      </c>
      <c r="K398" t="str">
        <f t="shared" ca="1" si="178"/>
        <v>`timeStampM`:`2017-10-31T19:16:34-05:00`,</v>
      </c>
      <c r="L398" t="str">
        <f t="shared" ca="1" si="179"/>
        <v>`shiftSerial`:`43033_03`,</v>
      </c>
      <c r="M398" t="str">
        <f t="shared" ca="1" si="180"/>
        <v>`siteUid`:521887,</v>
      </c>
      <c r="N398" t="str">
        <f t="shared" ca="1" si="181"/>
        <v>`timeStamp`:43039.803174537,</v>
      </c>
      <c r="O398" t="str">
        <f t="shared" ca="1" si="182"/>
        <v>`payrollPeriod`:43033,</v>
      </c>
      <c r="P398" t="str">
        <f t="shared" ca="1" si="183"/>
        <v>`payroll_Period`:43033,</v>
      </c>
      <c r="Q398" t="str">
        <f t="shared" ca="1" si="184"/>
        <v>`rprtDate`:43035,</v>
      </c>
      <c r="R398" t="str">
        <f t="shared" ca="1" si="185"/>
        <v>`ts`:0.75,</v>
      </c>
      <c r="S398" t="str">
        <f t="shared" ca="1" si="186"/>
        <v>`te`:0.979166666666667,</v>
      </c>
      <c r="T398" t="str">
        <f t="shared" ca="1" si="187"/>
        <v>`repairHrs`:5.5,</v>
      </c>
      <c r="U398" t="str">
        <f t="shared" ca="1" si="188"/>
        <v>`timeStarts`:`2017-10-27T18:00:00-05:00`,</v>
      </c>
      <c r="V398" t="str">
        <f t="shared" ca="1" si="189"/>
        <v>`timeEnds`:`2017-10-27T23:30:00-05:00`,</v>
      </c>
      <c r="W398" t="str">
        <f t="shared" ca="1" si="190"/>
        <v>`shift`:`PM`,</v>
      </c>
      <c r="X398" t="str">
        <f t="shared" ca="1" si="191"/>
        <v>`shiftStartTime`:`6`,</v>
      </c>
      <c r="Y398" t="str">
        <f t="shared" ca="1" si="192"/>
        <v>`wONum`:`KNSHOP`,</v>
      </c>
      <c r="Z398" t="str">
        <f t="shared" ca="1" si="193"/>
        <v>`uNum`:`311824`,</v>
      </c>
      <c r="AA398" t="str">
        <f t="shared" ca="1" si="194"/>
        <v>`notes`:`Tractor check list`,</v>
      </c>
      <c r="AB398" t="str">
        <f t="shared" ca="1" si="195"/>
        <v>`shift_Serial`:`43033_03`},</v>
      </c>
      <c r="AD398" t="s">
        <v>48891</v>
      </c>
      <c r="AE398" t="s">
        <v>48892</v>
      </c>
      <c r="AF398" t="s">
        <v>45990</v>
      </c>
      <c r="AG398" t="s">
        <v>45991</v>
      </c>
      <c r="AH398" t="s">
        <v>45992</v>
      </c>
      <c r="AI398" t="s">
        <v>45993</v>
      </c>
      <c r="AJ398" t="s">
        <v>46018</v>
      </c>
      <c r="AK398" t="s">
        <v>46019</v>
      </c>
      <c r="AL398" t="s">
        <v>46020</v>
      </c>
      <c r="AM398" t="s">
        <v>46021</v>
      </c>
      <c r="AN398" t="s">
        <v>48893</v>
      </c>
      <c r="AO398" t="s">
        <v>47251</v>
      </c>
      <c r="AP398" t="s">
        <v>46000</v>
      </c>
      <c r="AQ398" t="s">
        <v>48894</v>
      </c>
      <c r="AR398" t="s">
        <v>46002</v>
      </c>
      <c r="AS398" t="s">
        <v>46003</v>
      </c>
      <c r="AT398" t="s">
        <v>47253</v>
      </c>
      <c r="AU398" t="s">
        <v>46028</v>
      </c>
      <c r="AV398" t="s">
        <v>46347</v>
      </c>
      <c r="AW398" t="s">
        <v>46007</v>
      </c>
      <c r="AX398" t="s">
        <v>47254</v>
      </c>
      <c r="AY398" t="s">
        <v>48895</v>
      </c>
      <c r="AZ398" t="s">
        <v>46033</v>
      </c>
      <c r="BA398" t="s">
        <v>46034</v>
      </c>
      <c r="BB398" t="s">
        <v>46012</v>
      </c>
      <c r="BC398" t="s">
        <v>48545</v>
      </c>
      <c r="BD398" t="s">
        <v>48896</v>
      </c>
      <c r="BE398" t="s">
        <v>47257</v>
      </c>
    </row>
    <row r="399" spans="1:57" x14ac:dyDescent="0.2">
      <c r="A399" t="str">
        <f t="shared" ca="1" si="168"/>
        <v>{`_id`:`eduardovela_2017-11-08_05-01-11_-0600_Wed`,</v>
      </c>
      <c r="B399" t="str">
        <f t="shared" ca="1" si="169"/>
        <v>`_rev`:`1-7fa2fdebeaff68a2ff13dbc1e2508b7d`,</v>
      </c>
      <c r="C399" t="str">
        <f t="shared" ca="1" si="170"/>
        <v>`worksiteEncoded`:`KN_ODS_MNSHOP`,</v>
      </c>
      <c r="D399" t="str">
        <f t="shared" ca="1" si="171"/>
        <v>`client`:`KN`,</v>
      </c>
      <c r="E399" t="str">
        <f t="shared" ca="1" si="172"/>
        <v>`location`:`ODS`,</v>
      </c>
      <c r="F399" t="str">
        <f t="shared" ca="1" si="173"/>
        <v>`locID`:`MNSHOP`,</v>
      </c>
      <c r="G399" t="str">
        <f t="shared" ca="1" si="174"/>
        <v>`username`:`eduardovela`,</v>
      </c>
      <c r="H399" t="str">
        <f t="shared" ca="1" si="175"/>
        <v>`lastName`:`Vela`,</v>
      </c>
      <c r="I399" t="str">
        <f t="shared" ca="1" si="176"/>
        <v>`firstName`:`Eduardo`,</v>
      </c>
      <c r="J399" t="str">
        <f t="shared" ca="1" si="177"/>
        <v>`technician`:`Vela, Eduardo`,</v>
      </c>
      <c r="K399" t="str">
        <f t="shared" ca="1" si="178"/>
        <v>`timeStampM`:`2017-11-08T05:01:11-06:00`,</v>
      </c>
      <c r="L399" t="str">
        <f t="shared" ca="1" si="179"/>
        <v>`shiftSerial`:`43040_02`,</v>
      </c>
      <c r="M399" t="str">
        <f t="shared" ca="1" si="180"/>
        <v>`siteUid`:521887,</v>
      </c>
      <c r="N399" t="str">
        <f t="shared" ca="1" si="181"/>
        <v>`timeStamp`:43047.2091574768,</v>
      </c>
      <c r="O399" t="str">
        <f t="shared" ca="1" si="182"/>
        <v>`payrollPeriod`:43040,</v>
      </c>
      <c r="P399" t="str">
        <f t="shared" ca="1" si="183"/>
        <v>`payroll_Period`:43040,</v>
      </c>
      <c r="Q399" t="str">
        <f t="shared" ca="1" si="184"/>
        <v>`rprtDate`:43041,</v>
      </c>
      <c r="R399" t="str">
        <f t="shared" ca="1" si="185"/>
        <v>`ts`:0.916666666666667,</v>
      </c>
      <c r="S399" t="str">
        <f t="shared" ca="1" si="186"/>
        <v>`te`:0.125,</v>
      </c>
      <c r="T399" t="str">
        <f t="shared" ca="1" si="187"/>
        <v>`repairHrs`:5,</v>
      </c>
      <c r="U399" t="str">
        <f t="shared" ca="1" si="188"/>
        <v>`timeStarts`:`2017-11-02T22:00:00-05:00`,</v>
      </c>
      <c r="V399" t="str">
        <f t="shared" ca="1" si="189"/>
        <v>`timeEnds`:`2017-11-03T03:00:00-05:00`,</v>
      </c>
      <c r="W399" t="str">
        <f t="shared" ca="1" si="190"/>
        <v>`shift`:`PM`,</v>
      </c>
      <c r="X399" t="str">
        <f t="shared" ca="1" si="191"/>
        <v>`shiftStartTime`:`6`,</v>
      </c>
      <c r="Y399" t="str">
        <f t="shared" ca="1" si="192"/>
        <v>`wONum`:`KNSHOP`,</v>
      </c>
      <c r="Z399" t="str">
        <f t="shared" ca="1" si="193"/>
        <v>`uNum`:`210141`,</v>
      </c>
      <c r="AA399" t="str">
        <f t="shared" ca="1" si="194"/>
        <v>`notes`:`Check engine light on review repair`,</v>
      </c>
      <c r="AB399" t="str">
        <f t="shared" ca="1" si="195"/>
        <v>`shift_Serial`:`43040_02`},</v>
      </c>
      <c r="AD399" t="s">
        <v>48897</v>
      </c>
      <c r="AE399" t="s">
        <v>48898</v>
      </c>
      <c r="AF399" t="s">
        <v>45990</v>
      </c>
      <c r="AG399" t="s">
        <v>45991</v>
      </c>
      <c r="AH399" t="s">
        <v>45992</v>
      </c>
      <c r="AI399" t="s">
        <v>45993</v>
      </c>
      <c r="AJ399" t="s">
        <v>46018</v>
      </c>
      <c r="AK399" t="s">
        <v>46019</v>
      </c>
      <c r="AL399" t="s">
        <v>46020</v>
      </c>
      <c r="AM399" t="s">
        <v>46021</v>
      </c>
      <c r="AN399" t="s">
        <v>48899</v>
      </c>
      <c r="AO399" t="s">
        <v>46045</v>
      </c>
      <c r="AP399" t="s">
        <v>46000</v>
      </c>
      <c r="AQ399" t="s">
        <v>48900</v>
      </c>
      <c r="AR399" t="s">
        <v>46047</v>
      </c>
      <c r="AS399" t="s">
        <v>46048</v>
      </c>
      <c r="AT399" t="s">
        <v>46049</v>
      </c>
      <c r="AU399" t="s">
        <v>46582</v>
      </c>
      <c r="AV399" t="s">
        <v>46367</v>
      </c>
      <c r="AW399" t="s">
        <v>46030</v>
      </c>
      <c r="AX399" t="s">
        <v>48901</v>
      </c>
      <c r="AY399" t="s">
        <v>48902</v>
      </c>
      <c r="AZ399" t="s">
        <v>46033</v>
      </c>
      <c r="BA399" t="s">
        <v>46034</v>
      </c>
      <c r="BB399" t="s">
        <v>46012</v>
      </c>
      <c r="BC399" t="s">
        <v>46985</v>
      </c>
      <c r="BD399" t="s">
        <v>48903</v>
      </c>
      <c r="BE399" t="s">
        <v>46056</v>
      </c>
    </row>
    <row r="400" spans="1:57" x14ac:dyDescent="0.2">
      <c r="A400" t="str">
        <f t="shared" ca="1" si="168"/>
        <v>{`_id`:`storrestrejo_2017-10-18_07-01-54_-0500_Wed`,</v>
      </c>
      <c r="B400" t="str">
        <f t="shared" ca="1" si="169"/>
        <v>`_rev`:`1-7f025b1b8159527e92ef1956d199af36`,</v>
      </c>
      <c r="C400" t="str">
        <f t="shared" ca="1" si="170"/>
        <v>`worksiteEncoded`:`KN_ODS_MNSHOP`,</v>
      </c>
      <c r="D400" t="str">
        <f t="shared" ca="1" si="171"/>
        <v>`client`:`KN`,</v>
      </c>
      <c r="E400" t="str">
        <f t="shared" ca="1" si="172"/>
        <v>`location`:`ODS`,</v>
      </c>
      <c r="F400" t="str">
        <f t="shared" ca="1" si="173"/>
        <v>`locID`:`MNSHOP`,</v>
      </c>
      <c r="G400" t="str">
        <f t="shared" ca="1" si="174"/>
        <v>`username`:`storrestrejo`,</v>
      </c>
      <c r="H400" t="str">
        <f t="shared" ca="1" si="175"/>
        <v>`lastName`:`Torres Trejo`,</v>
      </c>
      <c r="I400" t="str">
        <f t="shared" ca="1" si="176"/>
        <v>`firstName`:`Servando`,</v>
      </c>
      <c r="J400" t="str">
        <f t="shared" ca="1" si="177"/>
        <v>`technician`:`Torres Trejo, Servando`,</v>
      </c>
      <c r="K400" t="str">
        <f t="shared" ca="1" si="178"/>
        <v>`timeStampM`:`2017-10-18T07:01:54-05:00`,</v>
      </c>
      <c r="L400" t="str">
        <f t="shared" ca="1" si="179"/>
        <v>`shiftSerial`:`43019_07`,</v>
      </c>
      <c r="M400" t="str">
        <f t="shared" ca="1" si="180"/>
        <v>`siteUid`:521887,</v>
      </c>
      <c r="N400" t="str">
        <f t="shared" ca="1" si="181"/>
        <v>`timeStamp`:43026.2929909606,</v>
      </c>
      <c r="O400" t="str">
        <f t="shared" ca="1" si="182"/>
        <v>`payrollPeriod`:43019,</v>
      </c>
      <c r="P400" t="str">
        <f t="shared" ca="1" si="183"/>
        <v>`payroll_Period`:43019,</v>
      </c>
      <c r="Q400" t="str">
        <f t="shared" ca="1" si="184"/>
        <v>`rprtDate`:43025,</v>
      </c>
      <c r="R400" t="str">
        <f t="shared" ca="1" si="185"/>
        <v>`ts`:0.75,</v>
      </c>
      <c r="S400" t="str">
        <f t="shared" ca="1" si="186"/>
        <v>`te`:0.916666666666667,</v>
      </c>
      <c r="T400" t="str">
        <f t="shared" ca="1" si="187"/>
        <v>`repairHrs`:4,</v>
      </c>
      <c r="U400" t="str">
        <f t="shared" ca="1" si="188"/>
        <v>`timeStarts`:`2017-10-17T18:00:00-05:00`,</v>
      </c>
      <c r="V400" t="str">
        <f t="shared" ca="1" si="189"/>
        <v>`timeEnds`:`2017-10-17T22:00:00-05:00`,</v>
      </c>
      <c r="W400" t="str">
        <f t="shared" ca="1" si="190"/>
        <v>`shift`:`PM`,</v>
      </c>
      <c r="X400" t="str">
        <f t="shared" ca="1" si="191"/>
        <v>`shiftStartTime`:`6`,</v>
      </c>
      <c r="Y400" t="str">
        <f t="shared" ca="1" si="192"/>
        <v>`wONum`:`KNSHOP`,</v>
      </c>
      <c r="Z400" t="str">
        <f t="shared" ca="1" si="193"/>
        <v>`uNum`:`SHOP`,</v>
      </c>
      <c r="AA400" t="str">
        <f t="shared" ca="1" si="194"/>
        <v>`notes`:`Instalar mangueras de aire en el taller`,</v>
      </c>
      <c r="AB400" t="str">
        <f t="shared" ca="1" si="195"/>
        <v>`shift_Serial`:`43019_07`},</v>
      </c>
      <c r="AD400" t="s">
        <v>48904</v>
      </c>
      <c r="AE400" t="s">
        <v>48905</v>
      </c>
      <c r="AF400" t="s">
        <v>45990</v>
      </c>
      <c r="AG400" t="s">
        <v>45991</v>
      </c>
      <c r="AH400" t="s">
        <v>45992</v>
      </c>
      <c r="AI400" t="s">
        <v>45993</v>
      </c>
      <c r="AJ400" t="s">
        <v>46413</v>
      </c>
      <c r="AK400" t="s">
        <v>46414</v>
      </c>
      <c r="AL400" t="s">
        <v>46415</v>
      </c>
      <c r="AM400" t="s">
        <v>46416</v>
      </c>
      <c r="AN400" t="s">
        <v>48906</v>
      </c>
      <c r="AO400" t="s">
        <v>46083</v>
      </c>
      <c r="AP400" t="s">
        <v>46000</v>
      </c>
      <c r="AQ400" t="s">
        <v>48907</v>
      </c>
      <c r="AR400" t="s">
        <v>46085</v>
      </c>
      <c r="AS400" t="s">
        <v>46086</v>
      </c>
      <c r="AT400" t="s">
        <v>46087</v>
      </c>
      <c r="AU400" t="s">
        <v>46028</v>
      </c>
      <c r="AV400" t="s">
        <v>46088</v>
      </c>
      <c r="AW400" t="s">
        <v>46089</v>
      </c>
      <c r="AX400" t="s">
        <v>46090</v>
      </c>
      <c r="AY400" t="s">
        <v>46091</v>
      </c>
      <c r="AZ400" t="s">
        <v>46033</v>
      </c>
      <c r="BA400" t="s">
        <v>46034</v>
      </c>
      <c r="BB400" t="s">
        <v>46012</v>
      </c>
      <c r="BC400" t="s">
        <v>46274</v>
      </c>
      <c r="BD400" t="s">
        <v>48019</v>
      </c>
      <c r="BE400" t="s">
        <v>46094</v>
      </c>
    </row>
    <row r="401" spans="1:57" x14ac:dyDescent="0.2">
      <c r="A401" t="str">
        <f t="shared" ca="1" si="168"/>
        <v>{`_id`:`storrestrejo_2017-10-17_08-23-45_-0500_Tue`,</v>
      </c>
      <c r="B401" t="str">
        <f t="shared" ca="1" si="169"/>
        <v>`_rev`:`1-7f00b869e4875c46acfe233618b594fa`,</v>
      </c>
      <c r="C401" t="str">
        <f t="shared" ca="1" si="170"/>
        <v>`worksiteEncoded`:`KN_ODS_MNSHOP`,</v>
      </c>
      <c r="D401" t="str">
        <f t="shared" ca="1" si="171"/>
        <v>`client`:`KN`,</v>
      </c>
      <c r="E401" t="str">
        <f t="shared" ca="1" si="172"/>
        <v>`location`:`ODS`,</v>
      </c>
      <c r="F401" t="str">
        <f t="shared" ca="1" si="173"/>
        <v>`locID`:`MNSHOP`,</v>
      </c>
      <c r="G401" t="str">
        <f t="shared" ca="1" si="174"/>
        <v>`username`:`storrestrejo`,</v>
      </c>
      <c r="H401" t="str">
        <f t="shared" ca="1" si="175"/>
        <v>`lastName`:`Torres Trejo`,</v>
      </c>
      <c r="I401" t="str">
        <f t="shared" ca="1" si="176"/>
        <v>`firstName`:`Servando`,</v>
      </c>
      <c r="J401" t="str">
        <f t="shared" ca="1" si="177"/>
        <v>`technician`:`Torres Trejo, Servando`,</v>
      </c>
      <c r="K401" t="str">
        <f t="shared" ca="1" si="178"/>
        <v>`timeStampM`:`2017-10-17T08:23:45-05:00`,</v>
      </c>
      <c r="L401" t="str">
        <f t="shared" ca="1" si="179"/>
        <v>`shiftSerial`:`43019_06`,</v>
      </c>
      <c r="M401" t="str">
        <f t="shared" ca="1" si="180"/>
        <v>`siteUid`:521887,</v>
      </c>
      <c r="N401" t="str">
        <f t="shared" ca="1" si="181"/>
        <v>`timeStamp`:43025.3498313079,</v>
      </c>
      <c r="O401" t="str">
        <f t="shared" ca="1" si="182"/>
        <v>`payrollPeriod`:43019,</v>
      </c>
      <c r="P401" t="str">
        <f t="shared" ca="1" si="183"/>
        <v>`payroll_Period`:43019,</v>
      </c>
      <c r="Q401" t="str">
        <f t="shared" ca="1" si="184"/>
        <v>`rprtDate`:43024,</v>
      </c>
      <c r="R401" t="str">
        <f t="shared" ca="1" si="185"/>
        <v>`ts`:0.75,</v>
      </c>
      <c r="S401" t="str">
        <f t="shared" ca="1" si="186"/>
        <v>`te`:0.0833333333333333,</v>
      </c>
      <c r="T401" t="str">
        <f t="shared" ca="1" si="187"/>
        <v>`repairHrs`:8,</v>
      </c>
      <c r="U401" t="str">
        <f t="shared" ca="1" si="188"/>
        <v>`timeStarts`:`2017-10-16T18:00:00-05:00`,</v>
      </c>
      <c r="V401" t="str">
        <f t="shared" ca="1" si="189"/>
        <v>`timeEnds`:`2017-10-17T02:00:00-05:00`,</v>
      </c>
      <c r="W401" t="str">
        <f t="shared" ca="1" si="190"/>
        <v>`shift`:`PM`,</v>
      </c>
      <c r="X401" t="str">
        <f t="shared" ca="1" si="191"/>
        <v>`shiftStartTime`:`6`,</v>
      </c>
      <c r="Y401" t="str">
        <f t="shared" ca="1" si="192"/>
        <v>`wONum`:`KNSHOP`,</v>
      </c>
      <c r="Z401" t="str">
        <f t="shared" ca="1" si="193"/>
        <v>`uNum`:`SHOP`,</v>
      </c>
      <c r="AA401" t="str">
        <f t="shared" ca="1" si="194"/>
        <v>`notes`:`Clean up`,</v>
      </c>
      <c r="AB401" t="str">
        <f t="shared" ca="1" si="195"/>
        <v>`shift_Serial`:`43019_06`},</v>
      </c>
      <c r="AD401" t="s">
        <v>48908</v>
      </c>
      <c r="AE401" t="s">
        <v>48909</v>
      </c>
      <c r="AF401" t="s">
        <v>45990</v>
      </c>
      <c r="AG401" t="s">
        <v>45991</v>
      </c>
      <c r="AH401" t="s">
        <v>45992</v>
      </c>
      <c r="AI401" t="s">
        <v>45993</v>
      </c>
      <c r="AJ401" t="s">
        <v>46413</v>
      </c>
      <c r="AK401" t="s">
        <v>46414</v>
      </c>
      <c r="AL401" t="s">
        <v>46415</v>
      </c>
      <c r="AM401" t="s">
        <v>46416</v>
      </c>
      <c r="AN401" t="s">
        <v>48910</v>
      </c>
      <c r="AO401" t="s">
        <v>46816</v>
      </c>
      <c r="AP401" t="s">
        <v>46000</v>
      </c>
      <c r="AQ401" t="s">
        <v>48911</v>
      </c>
      <c r="AR401" t="s">
        <v>46085</v>
      </c>
      <c r="AS401" t="s">
        <v>46086</v>
      </c>
      <c r="AT401" t="s">
        <v>46818</v>
      </c>
      <c r="AU401" t="s">
        <v>46028</v>
      </c>
      <c r="AV401" t="s">
        <v>46533</v>
      </c>
      <c r="AW401" t="s">
        <v>46260</v>
      </c>
      <c r="AX401" t="s">
        <v>46819</v>
      </c>
      <c r="AY401" t="s">
        <v>46820</v>
      </c>
      <c r="AZ401" t="s">
        <v>46033</v>
      </c>
      <c r="BA401" t="s">
        <v>46034</v>
      </c>
      <c r="BB401" t="s">
        <v>46012</v>
      </c>
      <c r="BC401" t="s">
        <v>46274</v>
      </c>
      <c r="BD401" t="s">
        <v>46602</v>
      </c>
      <c r="BE401" t="s">
        <v>46821</v>
      </c>
    </row>
    <row r="402" spans="1:57" x14ac:dyDescent="0.2">
      <c r="A402" t="str">
        <f t="shared" ca="1" si="168"/>
        <v>{`_id`:`arrow_2017-10-31_19-32-12_-0500_Tue`,</v>
      </c>
      <c r="B402" t="str">
        <f t="shared" ca="1" si="169"/>
        <v>`_rev`:`1-7ea858ee3724c21652fe223abf32e735`,</v>
      </c>
      <c r="C402" t="str">
        <f t="shared" ca="1" si="170"/>
        <v>`worksiteEncoded`:`KN_ODS_MNSHOP`,</v>
      </c>
      <c r="D402" t="str">
        <f t="shared" ca="1" si="171"/>
        <v>`client`:`KN`,</v>
      </c>
      <c r="E402" t="str">
        <f t="shared" ca="1" si="172"/>
        <v>`location`:`ODS`,</v>
      </c>
      <c r="F402" t="str">
        <f t="shared" ca="1" si="173"/>
        <v>`locID`:`MNSHOP`,</v>
      </c>
      <c r="G402" t="str">
        <f t="shared" ca="1" si="174"/>
        <v>`username`:`arrow`,</v>
      </c>
      <c r="H402" t="str">
        <f t="shared" ca="1" si="175"/>
        <v>`lastName`:`Rodriguez`,</v>
      </c>
      <c r="I402" t="str">
        <f t="shared" ca="1" si="176"/>
        <v>`firstName`:`Fernando`,</v>
      </c>
      <c r="J402" t="str">
        <f t="shared" ca="1" si="177"/>
        <v>`technician`:`Rodriguez, Fernando`,</v>
      </c>
      <c r="K402" t="str">
        <f t="shared" ca="1" si="178"/>
        <v>`timeStampM`:`2017-10-31T19:32:12-05:00`,</v>
      </c>
      <c r="L402" t="str">
        <f t="shared" ca="1" si="179"/>
        <v>`shiftSerial`:`43033_03`,</v>
      </c>
      <c r="M402" t="str">
        <f t="shared" ca="1" si="180"/>
        <v>`siteUid`:521887,</v>
      </c>
      <c r="N402" t="str">
        <f t="shared" ca="1" si="181"/>
        <v>`timeStamp`:43039.8140295718,</v>
      </c>
      <c r="O402" t="str">
        <f t="shared" ca="1" si="182"/>
        <v>`payrollPeriod`:43033,</v>
      </c>
      <c r="P402" t="str">
        <f t="shared" ca="1" si="183"/>
        <v>`payroll_Period`:43033,</v>
      </c>
      <c r="Q402" t="str">
        <f t="shared" ca="1" si="184"/>
        <v>`rprtDate`:43035,</v>
      </c>
      <c r="R402" t="str">
        <f t="shared" ca="1" si="185"/>
        <v>`ts`:0,</v>
      </c>
      <c r="S402" t="str">
        <f t="shared" ca="1" si="186"/>
        <v>`te`:0.208333333333333,</v>
      </c>
      <c r="T402" t="str">
        <f t="shared" ca="1" si="187"/>
        <v>`repairHrs`:5,</v>
      </c>
      <c r="U402" t="str">
        <f t="shared" ca="1" si="188"/>
        <v>`timeStarts`:`2017-10-28T00:00:00-05:00`,</v>
      </c>
      <c r="V402" t="str">
        <f t="shared" ca="1" si="189"/>
        <v>`timeEnds`:`2017-10-28T05:00:00-05:00`,</v>
      </c>
      <c r="W402" t="str">
        <f t="shared" ca="1" si="190"/>
        <v>`shift`:`PM`,</v>
      </c>
      <c r="X402" t="str">
        <f t="shared" ca="1" si="191"/>
        <v>`shiftStartTime`:`7`,</v>
      </c>
      <c r="Y402" t="str">
        <f t="shared" ca="1" si="192"/>
        <v>`wONum`:`KNSHOP`,</v>
      </c>
      <c r="Z402" t="str">
        <f t="shared" ca="1" si="193"/>
        <v>`uNum`:`506070`,</v>
      </c>
      <c r="AA402" t="str">
        <f t="shared" ca="1" si="194"/>
        <v>`notes`:`Revisar no prende  Reemplazar motor de arranque Inspeccion del plato del powe end Cambiar packins`,</v>
      </c>
      <c r="AB402" t="str">
        <f t="shared" ca="1" si="195"/>
        <v>`shift_Serial`:`43033_03`},</v>
      </c>
      <c r="AD402" t="s">
        <v>48912</v>
      </c>
      <c r="AE402" t="s">
        <v>48913</v>
      </c>
      <c r="AF402" t="s">
        <v>45990</v>
      </c>
      <c r="AG402" t="s">
        <v>45991</v>
      </c>
      <c r="AH402" t="s">
        <v>45992</v>
      </c>
      <c r="AI402" t="s">
        <v>45993</v>
      </c>
      <c r="AJ402" t="s">
        <v>46288</v>
      </c>
      <c r="AK402" t="s">
        <v>46125</v>
      </c>
      <c r="AL402" t="s">
        <v>46289</v>
      </c>
      <c r="AM402" t="s">
        <v>46290</v>
      </c>
      <c r="AN402" t="s">
        <v>48914</v>
      </c>
      <c r="AO402" t="s">
        <v>47251</v>
      </c>
      <c r="AP402" t="s">
        <v>46000</v>
      </c>
      <c r="AQ402" t="s">
        <v>48915</v>
      </c>
      <c r="AR402" t="s">
        <v>46002</v>
      </c>
      <c r="AS402" t="s">
        <v>46003</v>
      </c>
      <c r="AT402" t="s">
        <v>47253</v>
      </c>
      <c r="AU402" t="s">
        <v>46050</v>
      </c>
      <c r="AV402" t="s">
        <v>46051</v>
      </c>
      <c r="AW402" t="s">
        <v>46030</v>
      </c>
      <c r="AX402" t="s">
        <v>47531</v>
      </c>
      <c r="AY402" t="s">
        <v>47532</v>
      </c>
      <c r="AZ402" t="s">
        <v>46033</v>
      </c>
      <c r="BA402" t="s">
        <v>46011</v>
      </c>
      <c r="BB402" t="s">
        <v>46012</v>
      </c>
      <c r="BC402" t="s">
        <v>46106</v>
      </c>
      <c r="BD402" t="s">
        <v>48916</v>
      </c>
      <c r="BE402" t="s">
        <v>47257</v>
      </c>
    </row>
    <row r="403" spans="1:57" x14ac:dyDescent="0.2">
      <c r="A403" t="str">
        <f t="shared" ca="1" si="168"/>
        <v>{`_id`:`evela_2017-11-08_09-56-31_-0600_Wed`,</v>
      </c>
      <c r="B403" t="str">
        <f t="shared" ca="1" si="169"/>
        <v>`_rev`:`1-7e56c95026447cac7f2864d799df0189`,</v>
      </c>
      <c r="C403" t="str">
        <f t="shared" ca="1" si="170"/>
        <v>`worksiteEncoded`:`KN_ODS_MNSHOP`,</v>
      </c>
      <c r="D403" t="str">
        <f t="shared" ca="1" si="171"/>
        <v>`client`:`KN`,</v>
      </c>
      <c r="E403" t="str">
        <f t="shared" ca="1" si="172"/>
        <v>`location`:`ODS`,</v>
      </c>
      <c r="F403" t="str">
        <f t="shared" ca="1" si="173"/>
        <v>`locID`:`MNSHOP`,</v>
      </c>
      <c r="G403" t="str">
        <f t="shared" ca="1" si="174"/>
        <v>`username`:`evela`,</v>
      </c>
      <c r="H403" t="str">
        <f t="shared" ca="1" si="175"/>
        <v>`lastName`:`Vela`,</v>
      </c>
      <c r="I403" t="str">
        <f t="shared" ca="1" si="176"/>
        <v>`firstName`:`Ediberto`,</v>
      </c>
      <c r="J403" t="str">
        <f t="shared" ca="1" si="177"/>
        <v>`technician`:`Vela, Ediberto`,</v>
      </c>
      <c r="K403" t="str">
        <f t="shared" ca="1" si="178"/>
        <v>`timeStampM`:`2017-11-08T09:56:31-06:00`,</v>
      </c>
      <c r="L403" t="str">
        <f t="shared" ca="1" si="179"/>
        <v>`shiftSerial`:`43040_06`,</v>
      </c>
      <c r="M403" t="str">
        <f t="shared" ca="1" si="180"/>
        <v>`siteUid`:521887,</v>
      </c>
      <c r="N403" t="str">
        <f t="shared" ca="1" si="181"/>
        <v>`timeStamp`:43047.4142502315,</v>
      </c>
      <c r="O403" t="str">
        <f t="shared" ca="1" si="182"/>
        <v>`payrollPeriod`:43040,</v>
      </c>
      <c r="P403" t="str">
        <f t="shared" ca="1" si="183"/>
        <v>`payroll_Period`:43040,</v>
      </c>
      <c r="Q403" t="str">
        <f t="shared" ca="1" si="184"/>
        <v>`rprtDate`:43045,</v>
      </c>
      <c r="R403" t="str">
        <f t="shared" ca="1" si="185"/>
        <v>`ts`:0.875,</v>
      </c>
      <c r="S403" t="str">
        <f t="shared" ca="1" si="186"/>
        <v>`te`:0.208333333333333,</v>
      </c>
      <c r="T403" t="str">
        <f t="shared" ca="1" si="187"/>
        <v>`repairHrs`:8,</v>
      </c>
      <c r="U403" t="str">
        <f t="shared" ca="1" si="188"/>
        <v>`timeStarts`:`2017-11-06T21:00:00-06:00`,</v>
      </c>
      <c r="V403" t="str">
        <f t="shared" ca="1" si="189"/>
        <v>`timeEnds`:`2017-11-07T05:00:00-06:00`,</v>
      </c>
      <c r="W403" t="str">
        <f t="shared" ca="1" si="190"/>
        <v>`shift`:`PM`,</v>
      </c>
      <c r="X403" t="str">
        <f t="shared" ca="1" si="191"/>
        <v>`shiftStartTime`:`7`,</v>
      </c>
      <c r="Y403" t="str">
        <f t="shared" ca="1" si="192"/>
        <v>`wONum`:`KNSHOP`,</v>
      </c>
      <c r="Z403" t="str">
        <f t="shared" ca="1" si="193"/>
        <v>`uNum`:`308445`,</v>
      </c>
      <c r="AA403" t="str">
        <f t="shared" ca="1" si="194"/>
        <v>`notes`:`Remove and replace spring bushings`,</v>
      </c>
      <c r="AB403" t="str">
        <f t="shared" ca="1" si="195"/>
        <v>`shift_Serial`:`43040_06`},</v>
      </c>
      <c r="AD403" t="s">
        <v>48917</v>
      </c>
      <c r="AE403" t="s">
        <v>48918</v>
      </c>
      <c r="AF403" t="s">
        <v>45990</v>
      </c>
      <c r="AG403" t="s">
        <v>45991</v>
      </c>
      <c r="AH403" t="s">
        <v>45992</v>
      </c>
      <c r="AI403" t="s">
        <v>45993</v>
      </c>
      <c r="AJ403" t="s">
        <v>46299</v>
      </c>
      <c r="AK403" t="s">
        <v>46019</v>
      </c>
      <c r="AL403" t="s">
        <v>46300</v>
      </c>
      <c r="AM403" t="s">
        <v>46301</v>
      </c>
      <c r="AN403" t="s">
        <v>48919</v>
      </c>
      <c r="AO403" t="s">
        <v>46310</v>
      </c>
      <c r="AP403" t="s">
        <v>46000</v>
      </c>
      <c r="AQ403" t="s">
        <v>48920</v>
      </c>
      <c r="AR403" t="s">
        <v>46047</v>
      </c>
      <c r="AS403" t="s">
        <v>46048</v>
      </c>
      <c r="AT403" t="s">
        <v>46312</v>
      </c>
      <c r="AU403" t="s">
        <v>46101</v>
      </c>
      <c r="AV403" t="s">
        <v>46051</v>
      </c>
      <c r="AW403" t="s">
        <v>46260</v>
      </c>
      <c r="AX403" t="s">
        <v>48207</v>
      </c>
      <c r="AY403" t="s">
        <v>46724</v>
      </c>
      <c r="AZ403" t="s">
        <v>46033</v>
      </c>
      <c r="BA403" t="s">
        <v>46011</v>
      </c>
      <c r="BB403" t="s">
        <v>46012</v>
      </c>
      <c r="BC403" t="s">
        <v>48921</v>
      </c>
      <c r="BD403" t="s">
        <v>48922</v>
      </c>
      <c r="BE403" t="s">
        <v>46319</v>
      </c>
    </row>
    <row r="404" spans="1:57" x14ac:dyDescent="0.2">
      <c r="A404" t="str">
        <f t="shared" ca="1" si="168"/>
        <v>{`_id`:`blozano_2017-10-24_23-43-22_-0500_Tue`,</v>
      </c>
      <c r="B404" t="str">
        <f t="shared" ca="1" si="169"/>
        <v>`_rev`:`1-7d5fed77c7756ae942c90b56b8762b96`,</v>
      </c>
      <c r="C404" t="str">
        <f t="shared" ca="1" si="170"/>
        <v>`worksiteEncoded`:`KN_ODS_MNSHOP`,</v>
      </c>
      <c r="D404" t="str">
        <f t="shared" ca="1" si="171"/>
        <v>`client`:`KN`,</v>
      </c>
      <c r="E404" t="str">
        <f t="shared" ca="1" si="172"/>
        <v>`location`:`ODS`,</v>
      </c>
      <c r="F404" t="str">
        <f t="shared" ca="1" si="173"/>
        <v>`locID`:`MNSHOP`,</v>
      </c>
      <c r="G404" t="str">
        <f t="shared" ca="1" si="174"/>
        <v>`username`:`blozano`,</v>
      </c>
      <c r="H404" t="str">
        <f t="shared" ca="1" si="175"/>
        <v>`lastName`:`Lozano`,</v>
      </c>
      <c r="I404" t="str">
        <f t="shared" ca="1" si="176"/>
        <v>`firstName`:`Bonifacio`,</v>
      </c>
      <c r="J404" t="str">
        <f t="shared" ca="1" si="177"/>
        <v>`technician`:`Lozano, Bonifacio`,</v>
      </c>
      <c r="K404" t="str">
        <f t="shared" ca="1" si="178"/>
        <v>`timeStampM`:`2017-10-24T23:43:22-05:00`,</v>
      </c>
      <c r="L404" t="str">
        <f t="shared" ca="1" si="179"/>
        <v>`shiftSerial`:`43026_07`,</v>
      </c>
      <c r="M404" t="str">
        <f t="shared" ca="1" si="180"/>
        <v>`siteUid`:521887,</v>
      </c>
      <c r="N404" t="str">
        <f t="shared" ca="1" si="181"/>
        <v>`timeStamp`:43032.9884578588,</v>
      </c>
      <c r="O404" t="str">
        <f t="shared" ca="1" si="182"/>
        <v>`payrollPeriod`:43026,</v>
      </c>
      <c r="P404" t="str">
        <f t="shared" ca="1" si="183"/>
        <v>`payroll_Period`:43026,</v>
      </c>
      <c r="Q404" t="str">
        <f t="shared" ca="1" si="184"/>
        <v>`rprtDate`:43032,</v>
      </c>
      <c r="R404" t="str">
        <f t="shared" ca="1" si="185"/>
        <v>`ts`:0.75,</v>
      </c>
      <c r="S404" t="str">
        <f t="shared" ca="1" si="186"/>
        <v>`te`:0.875,</v>
      </c>
      <c r="T404" t="str">
        <f t="shared" ca="1" si="187"/>
        <v>`repairHrs`:3,</v>
      </c>
      <c r="U404" t="str">
        <f t="shared" ca="1" si="188"/>
        <v>`timeStarts`:`2017-10-24T18:00:00-05:00`,</v>
      </c>
      <c r="V404" t="str">
        <f t="shared" ca="1" si="189"/>
        <v>`timeEnds`:`2017-10-24T21:00:00-05:00`,</v>
      </c>
      <c r="W404" t="str">
        <f t="shared" ca="1" si="190"/>
        <v>`shift`:`PM`,</v>
      </c>
      <c r="X404" t="str">
        <f t="shared" ca="1" si="191"/>
        <v>`shiftStartTime`:`7`,</v>
      </c>
      <c r="Y404" t="str">
        <f t="shared" ca="1" si="192"/>
        <v>`wONum`:`KNSHOP`,</v>
      </c>
      <c r="Z404" t="str">
        <f t="shared" ca="1" si="193"/>
        <v>`uNum`:`Q-415`,</v>
      </c>
      <c r="AA404" t="str">
        <f t="shared" ca="1" si="194"/>
        <v>`notes`:`Checklist remove and replace dot tape`,</v>
      </c>
      <c r="AB404" t="str">
        <f t="shared" ca="1" si="195"/>
        <v>`shift_Serial`:`43026_07`},</v>
      </c>
      <c r="AD404" t="s">
        <v>48923</v>
      </c>
      <c r="AE404" t="s">
        <v>48924</v>
      </c>
      <c r="AF404" t="s">
        <v>45990</v>
      </c>
      <c r="AG404" t="s">
        <v>45991</v>
      </c>
      <c r="AH404" t="s">
        <v>45992</v>
      </c>
      <c r="AI404" t="s">
        <v>45993</v>
      </c>
      <c r="AJ404" t="s">
        <v>46040</v>
      </c>
      <c r="AK404" t="s">
        <v>46041</v>
      </c>
      <c r="AL404" t="s">
        <v>46042</v>
      </c>
      <c r="AM404" t="s">
        <v>46043</v>
      </c>
      <c r="AN404" t="s">
        <v>48925</v>
      </c>
      <c r="AO404" t="s">
        <v>47076</v>
      </c>
      <c r="AP404" t="s">
        <v>46000</v>
      </c>
      <c r="AQ404" t="s">
        <v>48926</v>
      </c>
      <c r="AR404" t="s">
        <v>46145</v>
      </c>
      <c r="AS404" t="s">
        <v>46146</v>
      </c>
      <c r="AT404" t="s">
        <v>47078</v>
      </c>
      <c r="AU404" t="s">
        <v>46028</v>
      </c>
      <c r="AV404" t="s">
        <v>46514</v>
      </c>
      <c r="AW404" t="s">
        <v>46160</v>
      </c>
      <c r="AX404" t="s">
        <v>48294</v>
      </c>
      <c r="AY404" t="s">
        <v>48927</v>
      </c>
      <c r="AZ404" t="s">
        <v>46033</v>
      </c>
      <c r="BA404" t="s">
        <v>46011</v>
      </c>
      <c r="BB404" t="s">
        <v>46012</v>
      </c>
      <c r="BC404" t="s">
        <v>48084</v>
      </c>
      <c r="BD404" t="s">
        <v>48928</v>
      </c>
      <c r="BE404" t="s">
        <v>47083</v>
      </c>
    </row>
    <row r="405" spans="1:57" x14ac:dyDescent="0.2">
      <c r="A405" t="str">
        <f t="shared" ca="1" si="168"/>
        <v>{`_id`:`scabrera_2017-10-17_15-33-28_-0500_Tue`,</v>
      </c>
      <c r="B405" t="str">
        <f t="shared" ca="1" si="169"/>
        <v>`_rev`:`1-7c8ba9aab8ee9e9fe260d12a64f948c5`,</v>
      </c>
      <c r="C405" t="str">
        <f t="shared" ca="1" si="170"/>
        <v>`worksiteEncoded`:`KN_ODS_MNSHOP`,</v>
      </c>
      <c r="D405" t="str">
        <f t="shared" ca="1" si="171"/>
        <v>`client`:`KN`,</v>
      </c>
      <c r="E405" t="str">
        <f t="shared" ca="1" si="172"/>
        <v>`location`:`ODS`,</v>
      </c>
      <c r="F405" t="str">
        <f t="shared" ca="1" si="173"/>
        <v>`locID`:`MNSHOP`,</v>
      </c>
      <c r="G405" t="str">
        <f t="shared" ca="1" si="174"/>
        <v>`username`:`scabrera`,</v>
      </c>
      <c r="H405" t="str">
        <f t="shared" ca="1" si="175"/>
        <v>`lastName`:`Cabrera`,</v>
      </c>
      <c r="I405" t="str">
        <f t="shared" ca="1" si="176"/>
        <v>`firstName`:`Sergio`,</v>
      </c>
      <c r="J405" t="str">
        <f t="shared" ca="1" si="177"/>
        <v>`technician`:`Cabrera, Sergio`,</v>
      </c>
      <c r="K405" t="str">
        <f t="shared" ca="1" si="178"/>
        <v>`timeStampM`:`2017-10-17T15:33:28-05:00`,</v>
      </c>
      <c r="L405" t="str">
        <f t="shared" ca="1" si="179"/>
        <v>`shiftSerial`:`43019_01`,</v>
      </c>
      <c r="M405" t="str">
        <f t="shared" ca="1" si="180"/>
        <v>`siteUid`:521887,</v>
      </c>
      <c r="N405" t="str">
        <f t="shared" ca="1" si="181"/>
        <v>`timeStamp`:43025.6482519444,</v>
      </c>
      <c r="O405" t="str">
        <f t="shared" ca="1" si="182"/>
        <v>`payrollPeriod`:43019,</v>
      </c>
      <c r="P405" t="str">
        <f t="shared" ca="1" si="183"/>
        <v>`payroll_Period`:43019,</v>
      </c>
      <c r="Q405" t="str">
        <f t="shared" ca="1" si="184"/>
        <v>`rprtDate`:43019,</v>
      </c>
      <c r="R405" t="str">
        <f t="shared" ca="1" si="185"/>
        <v>`ts`:0,</v>
      </c>
      <c r="S405" t="str">
        <f t="shared" ca="1" si="186"/>
        <v>`te`:0.208333333333333,</v>
      </c>
      <c r="T405" t="str">
        <f t="shared" ca="1" si="187"/>
        <v>`repairHrs`:5,</v>
      </c>
      <c r="U405" t="str">
        <f t="shared" ca="1" si="188"/>
        <v>`timeStarts`:`2017-10-12T00:00:00-05:00`,</v>
      </c>
      <c r="V405" t="str">
        <f t="shared" ca="1" si="189"/>
        <v>`timeEnds`:`2017-10-12T05:00:00-05:00`,</v>
      </c>
      <c r="W405" t="str">
        <f t="shared" ca="1" si="190"/>
        <v>`shift`:`PM`,</v>
      </c>
      <c r="X405" t="str">
        <f t="shared" ca="1" si="191"/>
        <v>`shiftStartTime`:`null`,</v>
      </c>
      <c r="Y405" t="str">
        <f t="shared" ca="1" si="192"/>
        <v>`wONum`:`KNSHOP`,</v>
      </c>
      <c r="Z405" t="str">
        <f t="shared" ca="1" si="193"/>
        <v>`uNum`:`314`,</v>
      </c>
      <c r="AA405" t="str">
        <f t="shared" ca="1" si="194"/>
        <v>`notes`:`Removing hoses`,</v>
      </c>
      <c r="AB405" t="str">
        <f t="shared" ca="1" si="195"/>
        <v>`shift_Serial`:`43019_01`},</v>
      </c>
      <c r="AD405" t="s">
        <v>48929</v>
      </c>
      <c r="AE405" t="s">
        <v>48930</v>
      </c>
      <c r="AF405" t="s">
        <v>45990</v>
      </c>
      <c r="AG405" t="s">
        <v>45991</v>
      </c>
      <c r="AH405" t="s">
        <v>45992</v>
      </c>
      <c r="AI405" t="s">
        <v>45993</v>
      </c>
      <c r="AJ405" t="s">
        <v>46228</v>
      </c>
      <c r="AK405" t="s">
        <v>46229</v>
      </c>
      <c r="AL405" t="s">
        <v>46230</v>
      </c>
      <c r="AM405" t="s">
        <v>46231</v>
      </c>
      <c r="AN405" t="s">
        <v>48931</v>
      </c>
      <c r="AO405" t="s">
        <v>47021</v>
      </c>
      <c r="AP405" t="s">
        <v>46000</v>
      </c>
      <c r="AQ405" t="s">
        <v>48932</v>
      </c>
      <c r="AR405" t="s">
        <v>46085</v>
      </c>
      <c r="AS405" t="s">
        <v>46086</v>
      </c>
      <c r="AT405" t="s">
        <v>47023</v>
      </c>
      <c r="AU405" t="s">
        <v>46050</v>
      </c>
      <c r="AV405" t="s">
        <v>46051</v>
      </c>
      <c r="AW405" t="s">
        <v>46030</v>
      </c>
      <c r="AX405" t="s">
        <v>48933</v>
      </c>
      <c r="AY405" t="s">
        <v>47889</v>
      </c>
      <c r="AZ405" t="s">
        <v>46033</v>
      </c>
      <c r="BA405" t="s">
        <v>46238</v>
      </c>
      <c r="BB405" t="s">
        <v>46012</v>
      </c>
      <c r="BC405" t="s">
        <v>47890</v>
      </c>
      <c r="BD405" t="s">
        <v>48934</v>
      </c>
      <c r="BE405" t="s">
        <v>47028</v>
      </c>
    </row>
    <row r="406" spans="1:57" x14ac:dyDescent="0.2">
      <c r="A406" t="str">
        <f t="shared" ca="1" si="168"/>
        <v>{`_id`:`blozano_2017-10-04_06-33-01_-0500_Wed`,</v>
      </c>
      <c r="B406" t="str">
        <f t="shared" ca="1" si="169"/>
        <v>`_rev`:`1-7c36ecfffe900d3204f9483b4196a823`,</v>
      </c>
      <c r="C406" t="str">
        <f t="shared" ca="1" si="170"/>
        <v>`worksiteEncoded`:`KN_ODS_MNSHOP`,</v>
      </c>
      <c r="D406" t="str">
        <f t="shared" ca="1" si="171"/>
        <v>`client`:`KN`,</v>
      </c>
      <c r="E406" t="str">
        <f t="shared" ca="1" si="172"/>
        <v>`location`:`ODS`,</v>
      </c>
      <c r="F406" t="str">
        <f t="shared" ca="1" si="173"/>
        <v>`locID`:`MNSHOP`,</v>
      </c>
      <c r="G406" t="str">
        <f t="shared" ca="1" si="174"/>
        <v>`username`:`blozano`,</v>
      </c>
      <c r="H406" t="str">
        <f t="shared" ca="1" si="175"/>
        <v>`lastName`:`Lozano`,</v>
      </c>
      <c r="I406" t="str">
        <f t="shared" ca="1" si="176"/>
        <v>`firstName`:`Bonifacio`,</v>
      </c>
      <c r="J406" t="str">
        <f t="shared" ca="1" si="177"/>
        <v>`technician`:`Lozano, Bonifacio`,</v>
      </c>
      <c r="K406" t="str">
        <f t="shared" ca="1" si="178"/>
        <v>`timeStampM`:`2017-10-04T06:33:01-05:00`,</v>
      </c>
      <c r="L406" t="str">
        <f t="shared" ca="1" si="179"/>
        <v>`shiftSerial`:`43005_05`,</v>
      </c>
      <c r="M406" t="str">
        <f t="shared" ca="1" si="180"/>
        <v>`siteUid`:521887,</v>
      </c>
      <c r="N406" t="str">
        <f t="shared" ca="1" si="181"/>
        <v>`timeStamp`:43012.2729336806,</v>
      </c>
      <c r="O406" t="str">
        <f t="shared" ca="1" si="182"/>
        <v>`payrollPeriod`:43005,</v>
      </c>
      <c r="P406" t="str">
        <f t="shared" ca="1" si="183"/>
        <v>`payroll_Period`:43005,</v>
      </c>
      <c r="Q406" t="str">
        <f t="shared" ca="1" si="184"/>
        <v>`rprtDate`:43009,</v>
      </c>
      <c r="R406" t="str">
        <f t="shared" ca="1" si="185"/>
        <v>`ts`:0.75,</v>
      </c>
      <c r="S406" t="str">
        <f t="shared" ca="1" si="186"/>
        <v>`te`:0.958333333333333,</v>
      </c>
      <c r="T406" t="str">
        <f t="shared" ca="1" si="187"/>
        <v>`repairHrs`:5,</v>
      </c>
      <c r="U406" t="str">
        <f t="shared" ca="1" si="188"/>
        <v>`timeStarts`:`2017-10-01T18:00:00-05:00`,</v>
      </c>
      <c r="V406" t="str">
        <f t="shared" ca="1" si="189"/>
        <v>`timeEnds`:`2017-10-01T23:00:00-05:00`,</v>
      </c>
      <c r="W406" t="str">
        <f t="shared" ca="1" si="190"/>
        <v>`shift`:`PM`,</v>
      </c>
      <c r="X406" t="str">
        <f t="shared" ca="1" si="191"/>
        <v>`shiftStartTime`:`7`,</v>
      </c>
      <c r="Y406" t="str">
        <f t="shared" ca="1" si="192"/>
        <v>`wONum`:`KNSHOP`,</v>
      </c>
      <c r="Z406" t="str">
        <f t="shared" ca="1" si="193"/>
        <v>`uNum`:`305404`,</v>
      </c>
      <c r="AA406" t="str">
        <f t="shared" ca="1" si="194"/>
        <v>`notes`:`Unit checkover fix air leak on air cleaner and drain and top off coolant`,</v>
      </c>
      <c r="AB406" t="str">
        <f t="shared" ca="1" si="195"/>
        <v>`shift_Serial`:`43005_05`},</v>
      </c>
      <c r="AD406" t="s">
        <v>48935</v>
      </c>
      <c r="AE406" t="s">
        <v>48936</v>
      </c>
      <c r="AF406" t="s">
        <v>45990</v>
      </c>
      <c r="AG406" t="s">
        <v>45991</v>
      </c>
      <c r="AH406" t="s">
        <v>45992</v>
      </c>
      <c r="AI406" t="s">
        <v>45993</v>
      </c>
      <c r="AJ406" t="s">
        <v>46040</v>
      </c>
      <c r="AK406" t="s">
        <v>46041</v>
      </c>
      <c r="AL406" t="s">
        <v>46042</v>
      </c>
      <c r="AM406" t="s">
        <v>46043</v>
      </c>
      <c r="AN406" t="s">
        <v>48937</v>
      </c>
      <c r="AO406" t="s">
        <v>46558</v>
      </c>
      <c r="AP406" t="s">
        <v>46000</v>
      </c>
      <c r="AQ406" t="s">
        <v>48938</v>
      </c>
      <c r="AR406" t="s">
        <v>46209</v>
      </c>
      <c r="AS406" t="s">
        <v>46210</v>
      </c>
      <c r="AT406" t="s">
        <v>46560</v>
      </c>
      <c r="AU406" t="s">
        <v>46028</v>
      </c>
      <c r="AV406" t="s">
        <v>46029</v>
      </c>
      <c r="AW406" t="s">
        <v>46030</v>
      </c>
      <c r="AX406" t="s">
        <v>46561</v>
      </c>
      <c r="AY406" t="s">
        <v>48939</v>
      </c>
      <c r="AZ406" t="s">
        <v>46033</v>
      </c>
      <c r="BA406" t="s">
        <v>46011</v>
      </c>
      <c r="BB406" t="s">
        <v>46012</v>
      </c>
      <c r="BC406" t="s">
        <v>48940</v>
      </c>
      <c r="BD406" t="s">
        <v>48941</v>
      </c>
      <c r="BE406" t="s">
        <v>46565</v>
      </c>
    </row>
    <row r="407" spans="1:57" x14ac:dyDescent="0.2">
      <c r="A407" t="str">
        <f t="shared" ca="1" si="168"/>
        <v>{`_id`:`treyes_2017-11-12_06-36-28_-0600_Sun`,</v>
      </c>
      <c r="B407" t="str">
        <f t="shared" ca="1" si="169"/>
        <v>`_rev`:`1-7bf154f1c909e743fcd97ac8145002d6`,</v>
      </c>
      <c r="C407" t="str">
        <f t="shared" ca="1" si="170"/>
        <v>`worksiteEncoded`:`KN_ODS_MNSHOP`,</v>
      </c>
      <c r="D407" t="str">
        <f t="shared" ca="1" si="171"/>
        <v>`client`:`KN`,</v>
      </c>
      <c r="E407" t="str">
        <f t="shared" ca="1" si="172"/>
        <v>`location`:`ODS`,</v>
      </c>
      <c r="F407" t="str">
        <f t="shared" ca="1" si="173"/>
        <v>`locID`:`MNSHOP`,</v>
      </c>
      <c r="G407" t="str">
        <f t="shared" ca="1" si="174"/>
        <v>`username`:`treyes`,</v>
      </c>
      <c r="H407" t="str">
        <f t="shared" ca="1" si="175"/>
        <v>`lastName`:`Reyes`,</v>
      </c>
      <c r="I407" t="str">
        <f t="shared" ca="1" si="176"/>
        <v>`firstName`:`Tommy`,</v>
      </c>
      <c r="J407" t="str">
        <f t="shared" ca="1" si="177"/>
        <v>`technician`:`Reyes, Tommy`,</v>
      </c>
      <c r="K407" t="str">
        <f t="shared" ca="1" si="178"/>
        <v>`timeStampM`:`2017-11-12T06:36:28-06:00`,</v>
      </c>
      <c r="L407" t="str">
        <f t="shared" ca="1" si="179"/>
        <v>`shiftSerial`:`43047_04`,</v>
      </c>
      <c r="M407" t="str">
        <f t="shared" ca="1" si="180"/>
        <v>`siteUid`:521887,</v>
      </c>
      <c r="N407" t="str">
        <f t="shared" ca="1" si="181"/>
        <v>`timeStamp`:43051.2753241435,</v>
      </c>
      <c r="O407" t="str">
        <f t="shared" ca="1" si="182"/>
        <v>`payrollPeriod`:43047,</v>
      </c>
      <c r="P407" t="str">
        <f t="shared" ca="1" si="183"/>
        <v>`payroll_Period`:43047,</v>
      </c>
      <c r="Q407" t="str">
        <f t="shared" ca="1" si="184"/>
        <v>`rprtDate`:43050,</v>
      </c>
      <c r="R407" t="str">
        <f t="shared" ca="1" si="185"/>
        <v>`ts`:0.291666666666667,</v>
      </c>
      <c r="S407" t="str">
        <f t="shared" ca="1" si="186"/>
        <v>`te`:0.75,</v>
      </c>
      <c r="T407" t="str">
        <f t="shared" ca="1" si="187"/>
        <v>`repairHrs`:11,</v>
      </c>
      <c r="U407" t="str">
        <f t="shared" ca="1" si="188"/>
        <v>`timeStarts`:`2017-11-11T07:00:00-06:00`,</v>
      </c>
      <c r="V407" t="str">
        <f t="shared" ca="1" si="189"/>
        <v>`timeEnds`:`2017-11-11T18:00:00-06:00`,</v>
      </c>
      <c r="W407" t="str">
        <f t="shared" ca="1" si="190"/>
        <v>`shift`:`AM`,</v>
      </c>
      <c r="X407" t="str">
        <f t="shared" ca="1" si="191"/>
        <v>`shiftStartTime`:`7`,</v>
      </c>
      <c r="Y407" t="str">
        <f t="shared" ca="1" si="192"/>
        <v>`wONum`:`KNSHOP`,</v>
      </c>
      <c r="Z407" t="str">
        <f t="shared" ca="1" si="193"/>
        <v>`uNum`:`HP-081`,</v>
      </c>
      <c r="AA407" t="str">
        <f t="shared" ca="1" si="194"/>
        <v>`notes`:`Took off mufflers change to new ones take off drive line and pump replace oil rings`,</v>
      </c>
      <c r="AB407" t="str">
        <f t="shared" ca="1" si="195"/>
        <v>`shift_Serial`:`43047_04`},</v>
      </c>
      <c r="AD407" t="s">
        <v>48942</v>
      </c>
      <c r="AE407" t="s">
        <v>48943</v>
      </c>
      <c r="AF407" t="s">
        <v>45990</v>
      </c>
      <c r="AG407" t="s">
        <v>45991</v>
      </c>
      <c r="AH407" t="s">
        <v>45992</v>
      </c>
      <c r="AI407" t="s">
        <v>45993</v>
      </c>
      <c r="AJ407" t="s">
        <v>45994</v>
      </c>
      <c r="AK407" t="s">
        <v>45995</v>
      </c>
      <c r="AL407" t="s">
        <v>45996</v>
      </c>
      <c r="AM407" t="s">
        <v>45997</v>
      </c>
      <c r="AN407" t="s">
        <v>48944</v>
      </c>
      <c r="AO407" t="s">
        <v>47232</v>
      </c>
      <c r="AP407" t="s">
        <v>46000</v>
      </c>
      <c r="AQ407" t="s">
        <v>48945</v>
      </c>
      <c r="AR407" t="s">
        <v>46131</v>
      </c>
      <c r="AS407" t="s">
        <v>46132</v>
      </c>
      <c r="AT407" t="s">
        <v>47234</v>
      </c>
      <c r="AU407" t="s">
        <v>46063</v>
      </c>
      <c r="AV407" t="s">
        <v>46006</v>
      </c>
      <c r="AW407" t="s">
        <v>46103</v>
      </c>
      <c r="AX407" t="s">
        <v>48946</v>
      </c>
      <c r="AY407" t="s">
        <v>48947</v>
      </c>
      <c r="AZ407" t="s">
        <v>46010</v>
      </c>
      <c r="BA407" t="s">
        <v>46011</v>
      </c>
      <c r="BB407" t="s">
        <v>46012</v>
      </c>
      <c r="BC407" t="s">
        <v>47237</v>
      </c>
      <c r="BD407" t="s">
        <v>48948</v>
      </c>
      <c r="BE407" t="s">
        <v>47239</v>
      </c>
    </row>
    <row r="408" spans="1:57" x14ac:dyDescent="0.2">
      <c r="A408" t="str">
        <f t="shared" ca="1" si="168"/>
        <v>{`_id`:`scabrera_2017-11-08_06-39-31_-0600_Wed`,</v>
      </c>
      <c r="B408" t="str">
        <f t="shared" ca="1" si="169"/>
        <v>`_rev`:`1-7b74c5b81b7f40cff6b6ce3048a24bb9`,</v>
      </c>
      <c r="C408" t="str">
        <f t="shared" ca="1" si="170"/>
        <v>`worksiteEncoded`:`KN_ODS_MNSHOP`,</v>
      </c>
      <c r="D408" t="str">
        <f t="shared" ca="1" si="171"/>
        <v>`client`:`KN`,</v>
      </c>
      <c r="E408" t="str">
        <f t="shared" ca="1" si="172"/>
        <v>`location`:`ODS`,</v>
      </c>
      <c r="F408" t="str">
        <f t="shared" ca="1" si="173"/>
        <v>`locID`:`MNSHOP`,</v>
      </c>
      <c r="G408" t="str">
        <f t="shared" ca="1" si="174"/>
        <v>`username`:`scabrera`,</v>
      </c>
      <c r="H408" t="str">
        <f t="shared" ca="1" si="175"/>
        <v>`lastName`:`Cabrera`,</v>
      </c>
      <c r="I408" t="str">
        <f t="shared" ca="1" si="176"/>
        <v>`firstName`:`Sergio`,</v>
      </c>
      <c r="J408" t="str">
        <f t="shared" ca="1" si="177"/>
        <v>`technician`:`Cabrera, Sergio`,</v>
      </c>
      <c r="K408" t="str">
        <f t="shared" ca="1" si="178"/>
        <v>`timeStampM`:`2017-11-08T06:39:31-06:00`,</v>
      </c>
      <c r="L408" t="str">
        <f t="shared" ca="1" si="179"/>
        <v>`shiftSerial`:`43040_07`,</v>
      </c>
      <c r="M408" t="str">
        <f t="shared" ca="1" si="180"/>
        <v>`siteUid`:521887,</v>
      </c>
      <c r="N408" t="str">
        <f t="shared" ca="1" si="181"/>
        <v>`timeStamp`:43047.2774443634,</v>
      </c>
      <c r="O408" t="str">
        <f t="shared" ca="1" si="182"/>
        <v>`payrollPeriod`:43040,</v>
      </c>
      <c r="P408" t="str">
        <f t="shared" ca="1" si="183"/>
        <v>`payroll_Period`:43040,</v>
      </c>
      <c r="Q408" t="str">
        <f t="shared" ca="1" si="184"/>
        <v>`rprtDate`:43046,</v>
      </c>
      <c r="R408" t="str">
        <f t="shared" ca="1" si="185"/>
        <v>`ts`:0.979166666666667,</v>
      </c>
      <c r="S408" t="str">
        <f t="shared" ca="1" si="186"/>
        <v>`te`:0.208333333333333,</v>
      </c>
      <c r="T408" t="str">
        <f t="shared" ca="1" si="187"/>
        <v>`repairHrs`:5.5,</v>
      </c>
      <c r="U408" t="str">
        <f t="shared" ca="1" si="188"/>
        <v>`timeStarts`:`2017-11-07T23:30:00-06:00`,</v>
      </c>
      <c r="V408" t="str">
        <f t="shared" ca="1" si="189"/>
        <v>`timeEnds`:`2017-11-08T05:00:00-06:00`,</v>
      </c>
      <c r="W408" t="str">
        <f t="shared" ca="1" si="190"/>
        <v>`shift`:`PM`,</v>
      </c>
      <c r="X408" t="str">
        <f t="shared" ca="1" si="191"/>
        <v>`shiftStartTime`:`null`,</v>
      </c>
      <c r="Y408" t="str">
        <f t="shared" ca="1" si="192"/>
        <v>`wONum`:`KNSHOP`,</v>
      </c>
      <c r="Z408" t="str">
        <f t="shared" ca="1" si="193"/>
        <v>`uNum`:`506122`,</v>
      </c>
      <c r="AA408" t="str">
        <f t="shared" ca="1" si="194"/>
        <v>`notes`:`Remove fluid end`,</v>
      </c>
      <c r="AB408" t="str">
        <f t="shared" ca="1" si="195"/>
        <v>`shift_Serial`:`43040_07`},</v>
      </c>
      <c r="AD408" t="s">
        <v>48949</v>
      </c>
      <c r="AE408" t="s">
        <v>48950</v>
      </c>
      <c r="AF408" t="s">
        <v>45990</v>
      </c>
      <c r="AG408" t="s">
        <v>45991</v>
      </c>
      <c r="AH408" t="s">
        <v>45992</v>
      </c>
      <c r="AI408" t="s">
        <v>45993</v>
      </c>
      <c r="AJ408" t="s">
        <v>46228</v>
      </c>
      <c r="AK408" t="s">
        <v>46229</v>
      </c>
      <c r="AL408" t="s">
        <v>46230</v>
      </c>
      <c r="AM408" t="s">
        <v>46231</v>
      </c>
      <c r="AN408" t="s">
        <v>48951</v>
      </c>
      <c r="AO408" t="s">
        <v>46279</v>
      </c>
      <c r="AP408" t="s">
        <v>46000</v>
      </c>
      <c r="AQ408" t="s">
        <v>48952</v>
      </c>
      <c r="AR408" t="s">
        <v>46047</v>
      </c>
      <c r="AS408" t="s">
        <v>46048</v>
      </c>
      <c r="AT408" t="s">
        <v>46281</v>
      </c>
      <c r="AU408" t="s">
        <v>47358</v>
      </c>
      <c r="AV408" t="s">
        <v>46051</v>
      </c>
      <c r="AW408" t="s">
        <v>46007</v>
      </c>
      <c r="AX408" t="s">
        <v>48953</v>
      </c>
      <c r="AY408" t="s">
        <v>46305</v>
      </c>
      <c r="AZ408" t="s">
        <v>46033</v>
      </c>
      <c r="BA408" t="s">
        <v>46238</v>
      </c>
      <c r="BB408" t="s">
        <v>46012</v>
      </c>
      <c r="BC408" t="s">
        <v>46523</v>
      </c>
      <c r="BD408" t="s">
        <v>48954</v>
      </c>
      <c r="BE408" t="s">
        <v>46285</v>
      </c>
    </row>
    <row r="409" spans="1:57" x14ac:dyDescent="0.2">
      <c r="A409" t="str">
        <f t="shared" ca="1" si="168"/>
        <v>{`_id`:`eduardovela_2017-10-18_07-00-39_-0500_Wed`,</v>
      </c>
      <c r="B409" t="str">
        <f t="shared" ca="1" si="169"/>
        <v>`_rev`:`1-7a5ea29cc4c93803b75caa6470d22b5b`,</v>
      </c>
      <c r="C409" t="str">
        <f t="shared" ca="1" si="170"/>
        <v>`worksiteEncoded`:`KN_ODS_MNSHOP`,</v>
      </c>
      <c r="D409" t="str">
        <f t="shared" ca="1" si="171"/>
        <v>`client`:`KN`,</v>
      </c>
      <c r="E409" t="str">
        <f t="shared" ca="1" si="172"/>
        <v>`location`:`ODS`,</v>
      </c>
      <c r="F409" t="str">
        <f t="shared" ca="1" si="173"/>
        <v>`locID`:`MNSHOP`,</v>
      </c>
      <c r="G409" t="str">
        <f t="shared" ca="1" si="174"/>
        <v>`username`:`eduardovela`,</v>
      </c>
      <c r="H409" t="str">
        <f t="shared" ca="1" si="175"/>
        <v>`lastName`:`Vela`,</v>
      </c>
      <c r="I409" t="str">
        <f t="shared" ca="1" si="176"/>
        <v>`firstName`:`Eduardo`,</v>
      </c>
      <c r="J409" t="str">
        <f t="shared" ca="1" si="177"/>
        <v>`technician`:`Vela, Eduardo`,</v>
      </c>
      <c r="K409" t="str">
        <f t="shared" ca="1" si="178"/>
        <v>`timeStampM`:`2017-10-18T07:00:39-05:00`,</v>
      </c>
      <c r="L409" t="str">
        <f t="shared" ca="1" si="179"/>
        <v>`shiftSerial`:`43019_06`,</v>
      </c>
      <c r="M409" t="str">
        <f t="shared" ca="1" si="180"/>
        <v>`siteUid`:521887,</v>
      </c>
      <c r="N409" t="str">
        <f t="shared" ca="1" si="181"/>
        <v>`timeStamp`:43026.2921246991,</v>
      </c>
      <c r="O409" t="str">
        <f t="shared" ca="1" si="182"/>
        <v>`payrollPeriod`:43019,</v>
      </c>
      <c r="P409" t="str">
        <f t="shared" ca="1" si="183"/>
        <v>`payroll_Period`:43019,</v>
      </c>
      <c r="Q409" t="str">
        <f t="shared" ca="1" si="184"/>
        <v>`rprtDate`:43024,</v>
      </c>
      <c r="R409" t="str">
        <f t="shared" ca="1" si="185"/>
        <v>`ts`:0.979166666666667,</v>
      </c>
      <c r="S409" t="str">
        <f t="shared" ca="1" si="186"/>
        <v>`te`:0.208333333333333,</v>
      </c>
      <c r="T409" t="str">
        <f t="shared" ca="1" si="187"/>
        <v>`repairHrs`:5.5,</v>
      </c>
      <c r="U409" t="str">
        <f t="shared" ca="1" si="188"/>
        <v>`timeStarts`:`2017-10-16T23:30:00-05:00`,</v>
      </c>
      <c r="V409" t="str">
        <f t="shared" ca="1" si="189"/>
        <v>`timeEnds`:`2017-10-17T05:00:00-05:00`,</v>
      </c>
      <c r="W409" t="str">
        <f t="shared" ca="1" si="190"/>
        <v>`shift`:`PM`,</v>
      </c>
      <c r="X409" t="str">
        <f t="shared" ca="1" si="191"/>
        <v>`shiftStartTime`:`6`,</v>
      </c>
      <c r="Y409" t="str">
        <f t="shared" ca="1" si="192"/>
        <v>`wONum`:`KNSHOP`,</v>
      </c>
      <c r="Z409" t="str">
        <f t="shared" ca="1" si="193"/>
        <v>`uNum`:`508762`,</v>
      </c>
      <c r="AA409" t="str">
        <f t="shared" ca="1" si="194"/>
        <v>`notes`:`Fluid end leaks check and repair fluid end clamps`,</v>
      </c>
      <c r="AB409" t="str">
        <f t="shared" ca="1" si="195"/>
        <v>`shift_Serial`:`43019_06`},</v>
      </c>
      <c r="AD409" t="s">
        <v>48955</v>
      </c>
      <c r="AE409" t="s">
        <v>48956</v>
      </c>
      <c r="AF409" t="s">
        <v>45990</v>
      </c>
      <c r="AG409" t="s">
        <v>45991</v>
      </c>
      <c r="AH409" t="s">
        <v>45992</v>
      </c>
      <c r="AI409" t="s">
        <v>45993</v>
      </c>
      <c r="AJ409" t="s">
        <v>46018</v>
      </c>
      <c r="AK409" t="s">
        <v>46019</v>
      </c>
      <c r="AL409" t="s">
        <v>46020</v>
      </c>
      <c r="AM409" t="s">
        <v>46021</v>
      </c>
      <c r="AN409" t="s">
        <v>48957</v>
      </c>
      <c r="AO409" t="s">
        <v>46816</v>
      </c>
      <c r="AP409" t="s">
        <v>46000</v>
      </c>
      <c r="AQ409" t="s">
        <v>48958</v>
      </c>
      <c r="AR409" t="s">
        <v>46085</v>
      </c>
      <c r="AS409" t="s">
        <v>46086</v>
      </c>
      <c r="AT409" t="s">
        <v>46818</v>
      </c>
      <c r="AU409" t="s">
        <v>47358</v>
      </c>
      <c r="AV409" t="s">
        <v>46051</v>
      </c>
      <c r="AW409" t="s">
        <v>46007</v>
      </c>
      <c r="AX409" t="s">
        <v>48959</v>
      </c>
      <c r="AY409" t="s">
        <v>47853</v>
      </c>
      <c r="AZ409" t="s">
        <v>46033</v>
      </c>
      <c r="BA409" t="s">
        <v>46034</v>
      </c>
      <c r="BB409" t="s">
        <v>46012</v>
      </c>
      <c r="BC409" t="s">
        <v>48236</v>
      </c>
      <c r="BD409" t="s">
        <v>48960</v>
      </c>
      <c r="BE409" t="s">
        <v>46821</v>
      </c>
    </row>
    <row r="410" spans="1:57" x14ac:dyDescent="0.2">
      <c r="A410" t="str">
        <f t="shared" ca="1" si="168"/>
        <v>{`_id`:`marodriguez_2017-10-26_17-44-17_-0500_Thu`,</v>
      </c>
      <c r="B410" t="str">
        <f t="shared" ca="1" si="169"/>
        <v>`_rev`:`1-79f88e3ceef3ae19654f1b43e8925e68`,</v>
      </c>
      <c r="C410" t="str">
        <f t="shared" ca="1" si="170"/>
        <v>`worksiteEncoded`:`KN_ODS_MNSHOP`,</v>
      </c>
      <c r="D410" t="str">
        <f t="shared" ca="1" si="171"/>
        <v>`client`:`KN`,</v>
      </c>
      <c r="E410" t="str">
        <f t="shared" ca="1" si="172"/>
        <v>`location`:`ODS`,</v>
      </c>
      <c r="F410" t="str">
        <f t="shared" ca="1" si="173"/>
        <v>`locID`:`MNSHOP`,</v>
      </c>
      <c r="G410" t="str">
        <f t="shared" ca="1" si="174"/>
        <v>`username`:`marodriguez`,</v>
      </c>
      <c r="H410" t="str">
        <f t="shared" ca="1" si="175"/>
        <v>`lastName`:`Rodriguez`,</v>
      </c>
      <c r="I410" t="str">
        <f t="shared" ca="1" si="176"/>
        <v>`firstName`:`Marco`,</v>
      </c>
      <c r="J410" t="str">
        <f t="shared" ca="1" si="177"/>
        <v>`technician`:`Rodriguez, Marco`,</v>
      </c>
      <c r="K410" t="str">
        <f t="shared" ca="1" si="178"/>
        <v>`timeStampM`:`2017-10-26T17:44:17-05:00`,</v>
      </c>
      <c r="L410" t="str">
        <f t="shared" ca="1" si="179"/>
        <v>`shiftSerial`:`43033_01`,</v>
      </c>
      <c r="M410" t="str">
        <f t="shared" ca="1" si="180"/>
        <v>`siteUid`:521887,</v>
      </c>
      <c r="N410" t="str">
        <f t="shared" ca="1" si="181"/>
        <v>`timeStamp`:43034.7390896412,</v>
      </c>
      <c r="O410" t="str">
        <f t="shared" ca="1" si="182"/>
        <v>`payrollPeriod`:43033,</v>
      </c>
      <c r="P410" t="str">
        <f t="shared" ca="1" si="183"/>
        <v>`payroll_Period`:43033,</v>
      </c>
      <c r="Q410" t="str">
        <f t="shared" ca="1" si="184"/>
        <v>`rprtDate`:43033,</v>
      </c>
      <c r="R410" t="str">
        <f t="shared" ca="1" si="185"/>
        <v>`ts`:0.75,</v>
      </c>
      <c r="S410" t="str">
        <f t="shared" ca="1" si="186"/>
        <v>`te`:0.0416666666666667,</v>
      </c>
      <c r="T410" t="str">
        <f t="shared" ca="1" si="187"/>
        <v>`repairHrs`:7,</v>
      </c>
      <c r="U410" t="str">
        <f t="shared" ca="1" si="188"/>
        <v>`timeStarts`:`2017-10-25T18:00:00-05:00`,</v>
      </c>
      <c r="V410" t="str">
        <f t="shared" ca="1" si="189"/>
        <v>`timeEnds`:`2017-10-26T01:00:00-05:00`,</v>
      </c>
      <c r="W410" t="str">
        <f t="shared" ca="1" si="190"/>
        <v>`shift`:`AM`,</v>
      </c>
      <c r="X410" t="str">
        <f t="shared" ca="1" si="191"/>
        <v>`shiftStartTime`:`7`,</v>
      </c>
      <c r="Y410" t="str">
        <f t="shared" ca="1" si="192"/>
        <v>`wONum`:`KNSHOP`,</v>
      </c>
      <c r="Z410" t="str">
        <f t="shared" ca="1" si="193"/>
        <v>`uNum`:`506253`,</v>
      </c>
      <c r="AA410" t="str">
        <f t="shared" ca="1" si="194"/>
        <v>`notes`:`termina la instalacion del fluid end elimina fugas de aceite hidraulico del fan motor check list and run se destapa tapa lateral de bomba por ruido extraño (encuentra un diente del engrane de impulsion quebrado mismo que produce el ruido).`,</v>
      </c>
      <c r="AB410" t="str">
        <f t="shared" ca="1" si="195"/>
        <v>`shift_Serial`:`43033_01`},</v>
      </c>
      <c r="AD410" t="s">
        <v>48961</v>
      </c>
      <c r="AE410" t="s">
        <v>48962</v>
      </c>
      <c r="AF410" t="s">
        <v>45990</v>
      </c>
      <c r="AG410" t="s">
        <v>45991</v>
      </c>
      <c r="AH410" t="s">
        <v>45992</v>
      </c>
      <c r="AI410" t="s">
        <v>45993</v>
      </c>
      <c r="AJ410" t="s">
        <v>46124</v>
      </c>
      <c r="AK410" t="s">
        <v>46125</v>
      </c>
      <c r="AL410" t="s">
        <v>46126</v>
      </c>
      <c r="AM410" t="s">
        <v>46127</v>
      </c>
      <c r="AN410" t="s">
        <v>48963</v>
      </c>
      <c r="AO410" t="s">
        <v>45999</v>
      </c>
      <c r="AP410" t="s">
        <v>46000</v>
      </c>
      <c r="AQ410" t="s">
        <v>48964</v>
      </c>
      <c r="AR410" t="s">
        <v>46002</v>
      </c>
      <c r="AS410" t="s">
        <v>46003</v>
      </c>
      <c r="AT410" t="s">
        <v>46004</v>
      </c>
      <c r="AU410" t="s">
        <v>46028</v>
      </c>
      <c r="AV410" t="s">
        <v>46393</v>
      </c>
      <c r="AW410" t="s">
        <v>46329</v>
      </c>
      <c r="AX410" t="s">
        <v>47866</v>
      </c>
      <c r="AY410" t="s">
        <v>48965</v>
      </c>
      <c r="AZ410" t="s">
        <v>46010</v>
      </c>
      <c r="BA410" t="s">
        <v>46011</v>
      </c>
      <c r="BB410" t="s">
        <v>46012</v>
      </c>
      <c r="BC410" t="s">
        <v>46697</v>
      </c>
      <c r="BD410" t="s">
        <v>48966</v>
      </c>
      <c r="BE410" t="s">
        <v>46015</v>
      </c>
    </row>
    <row r="411" spans="1:57" x14ac:dyDescent="0.2">
      <c r="A411" t="str">
        <f t="shared" ca="1" si="168"/>
        <v>{`_id`:`arrow_2017-10-31_19-40-12_-0500_Tue`,</v>
      </c>
      <c r="B411" t="str">
        <f t="shared" ca="1" si="169"/>
        <v>`_rev`:`1-79e61a837c27796f96feea9277da6d25`,</v>
      </c>
      <c r="C411" t="str">
        <f t="shared" ca="1" si="170"/>
        <v>`worksiteEncoded`:`KN_ODS_MNSHOP`,</v>
      </c>
      <c r="D411" t="str">
        <f t="shared" ca="1" si="171"/>
        <v>`client`:`KN`,</v>
      </c>
      <c r="E411" t="str">
        <f t="shared" ca="1" si="172"/>
        <v>`location`:`ODS`,</v>
      </c>
      <c r="F411" t="str">
        <f t="shared" ca="1" si="173"/>
        <v>`locID`:`MNSHOP`,</v>
      </c>
      <c r="G411" t="str">
        <f t="shared" ca="1" si="174"/>
        <v>`username`:`arrow`,</v>
      </c>
      <c r="H411" t="str">
        <f t="shared" ca="1" si="175"/>
        <v>`lastName`:`Rodriguez`,</v>
      </c>
      <c r="I411" t="str">
        <f t="shared" ca="1" si="176"/>
        <v>`firstName`:`Fernando`,</v>
      </c>
      <c r="J411" t="str">
        <f t="shared" ca="1" si="177"/>
        <v>`technician`:`Rodriguez, Fernando`,</v>
      </c>
      <c r="K411" t="str">
        <f t="shared" ca="1" si="178"/>
        <v>`timeStampM`:`2017-10-31T19:40:12-05:00`,</v>
      </c>
      <c r="L411" t="str">
        <f t="shared" ca="1" si="179"/>
        <v>`shiftSerial`:`43033_02`,</v>
      </c>
      <c r="M411" t="str">
        <f t="shared" ca="1" si="180"/>
        <v>`siteUid`:521887,</v>
      </c>
      <c r="N411" t="str">
        <f t="shared" ca="1" si="181"/>
        <v>`timeStamp`:43039.8195876157,</v>
      </c>
      <c r="O411" t="str">
        <f t="shared" ca="1" si="182"/>
        <v>`payrollPeriod`:43033,</v>
      </c>
      <c r="P411" t="str">
        <f t="shared" ca="1" si="183"/>
        <v>`payroll_Period`:43033,</v>
      </c>
      <c r="Q411" t="str">
        <f t="shared" ca="1" si="184"/>
        <v>`rprtDate`:43034,</v>
      </c>
      <c r="R411" t="str">
        <f t="shared" ca="1" si="185"/>
        <v>`ts`:0,</v>
      </c>
      <c r="S411" t="str">
        <f t="shared" ca="1" si="186"/>
        <v>`te`:0.208333333333333,</v>
      </c>
      <c r="T411" t="str">
        <f t="shared" ca="1" si="187"/>
        <v>`repairHrs`:5,</v>
      </c>
      <c r="U411" t="str">
        <f t="shared" ca="1" si="188"/>
        <v>`timeStarts`:`2017-10-27T00:00:00-05:00`,</v>
      </c>
      <c r="V411" t="str">
        <f t="shared" ca="1" si="189"/>
        <v>`timeEnds`:`2017-10-27T05:00:00-05:00`,</v>
      </c>
      <c r="W411" t="str">
        <f t="shared" ca="1" si="190"/>
        <v>`shift`:`PM`,</v>
      </c>
      <c r="X411" t="str">
        <f t="shared" ca="1" si="191"/>
        <v>`shiftStartTime`:`7`,</v>
      </c>
      <c r="Y411" t="str">
        <f t="shared" ca="1" si="192"/>
        <v>`wONum`:`KNSHOP`,</v>
      </c>
      <c r="Z411" t="str">
        <f t="shared" ca="1" si="193"/>
        <v>`uNum`:`506252`,</v>
      </c>
      <c r="AA411" t="str">
        <f t="shared" ca="1" si="194"/>
        <v>`notes`:`Wheel seal replaced  Flow meter on hydraulic housing filter Realizar check list`,</v>
      </c>
      <c r="AB411" t="str">
        <f t="shared" ca="1" si="195"/>
        <v>`shift_Serial`:`43033_02`},</v>
      </c>
      <c r="AD411" t="s">
        <v>48967</v>
      </c>
      <c r="AE411" t="s">
        <v>48968</v>
      </c>
      <c r="AF411" t="s">
        <v>45990</v>
      </c>
      <c r="AG411" t="s">
        <v>45991</v>
      </c>
      <c r="AH411" t="s">
        <v>45992</v>
      </c>
      <c r="AI411" t="s">
        <v>45993</v>
      </c>
      <c r="AJ411" t="s">
        <v>46288</v>
      </c>
      <c r="AK411" t="s">
        <v>46125</v>
      </c>
      <c r="AL411" t="s">
        <v>46289</v>
      </c>
      <c r="AM411" t="s">
        <v>46290</v>
      </c>
      <c r="AN411" t="s">
        <v>48969</v>
      </c>
      <c r="AO411" t="s">
        <v>46631</v>
      </c>
      <c r="AP411" t="s">
        <v>46000</v>
      </c>
      <c r="AQ411" t="s">
        <v>48970</v>
      </c>
      <c r="AR411" t="s">
        <v>46002</v>
      </c>
      <c r="AS411" t="s">
        <v>46003</v>
      </c>
      <c r="AT411" t="s">
        <v>46633</v>
      </c>
      <c r="AU411" t="s">
        <v>46050</v>
      </c>
      <c r="AV411" t="s">
        <v>46051</v>
      </c>
      <c r="AW411" t="s">
        <v>46030</v>
      </c>
      <c r="AX411" t="s">
        <v>48682</v>
      </c>
      <c r="AY411" t="s">
        <v>48683</v>
      </c>
      <c r="AZ411" t="s">
        <v>46033</v>
      </c>
      <c r="BA411" t="s">
        <v>46011</v>
      </c>
      <c r="BB411" t="s">
        <v>46012</v>
      </c>
      <c r="BC411" t="s">
        <v>47183</v>
      </c>
      <c r="BD411" t="s">
        <v>48971</v>
      </c>
      <c r="BE411" t="s">
        <v>46638</v>
      </c>
    </row>
    <row r="412" spans="1:57" x14ac:dyDescent="0.2">
      <c r="A412" t="str">
        <f t="shared" ca="1" si="168"/>
        <v>{`_id`:`eduardovela_2017-10-11_08-10-21_-0500_Wed`,</v>
      </c>
      <c r="B412" t="str">
        <f t="shared" ca="1" si="169"/>
        <v>`_rev`:`1-798d293fa108750f64a44fa80d7095a9`,</v>
      </c>
      <c r="C412" t="str">
        <f t="shared" ca="1" si="170"/>
        <v>`worksiteEncoded`:`KN_ODS_MNSHOP`,</v>
      </c>
      <c r="D412" t="str">
        <f t="shared" ca="1" si="171"/>
        <v>`client`:`KN`,</v>
      </c>
      <c r="E412" t="str">
        <f t="shared" ca="1" si="172"/>
        <v>`location`:`ODS`,</v>
      </c>
      <c r="F412" t="str">
        <f t="shared" ca="1" si="173"/>
        <v>`locID`:`MNSHOP`,</v>
      </c>
      <c r="G412" t="str">
        <f t="shared" ca="1" si="174"/>
        <v>`username`:`eduardovela`,</v>
      </c>
      <c r="H412" t="str">
        <f t="shared" ca="1" si="175"/>
        <v>`lastName`:`Vela`,</v>
      </c>
      <c r="I412" t="str">
        <f t="shared" ca="1" si="176"/>
        <v>`firstName`:`Eduardo`,</v>
      </c>
      <c r="J412" t="str">
        <f t="shared" ca="1" si="177"/>
        <v>`technician`:`Vela, Eduardo`,</v>
      </c>
      <c r="K412" t="str">
        <f t="shared" ca="1" si="178"/>
        <v>`timeStampM`:`2017-10-11T08:10:21-05:00`,</v>
      </c>
      <c r="L412" t="str">
        <f t="shared" ca="1" si="179"/>
        <v>`shiftSerial`:`43012_06`,</v>
      </c>
      <c r="M412" t="str">
        <f t="shared" ca="1" si="180"/>
        <v>`siteUid`:521887,</v>
      </c>
      <c r="N412" t="str">
        <f t="shared" ca="1" si="181"/>
        <v>`timeStamp`:43019.3405315857,</v>
      </c>
      <c r="O412" t="str">
        <f t="shared" ca="1" si="182"/>
        <v>`payrollPeriod`:43012,</v>
      </c>
      <c r="P412" t="str">
        <f t="shared" ca="1" si="183"/>
        <v>`payroll_Period`:43012,</v>
      </c>
      <c r="Q412" t="str">
        <f t="shared" ca="1" si="184"/>
        <v>`rprtDate`:43017,</v>
      </c>
      <c r="R412" t="str">
        <f t="shared" ca="1" si="185"/>
        <v>`ts`:0.958333333333333,</v>
      </c>
      <c r="S412" t="str">
        <f t="shared" ca="1" si="186"/>
        <v>`te`:0.0833333333333333,</v>
      </c>
      <c r="T412" t="str">
        <f t="shared" ca="1" si="187"/>
        <v>`repairHrs`:3,</v>
      </c>
      <c r="U412" t="str">
        <f t="shared" ca="1" si="188"/>
        <v>`timeStarts`:`2017-10-09T23:00:00-05:00`,</v>
      </c>
      <c r="V412" t="str">
        <f t="shared" ca="1" si="189"/>
        <v>`timeEnds`:`2017-10-10T02:00:00-05:00`,</v>
      </c>
      <c r="W412" t="str">
        <f t="shared" ca="1" si="190"/>
        <v>`shift`:`PM`,</v>
      </c>
      <c r="X412" t="str">
        <f t="shared" ca="1" si="191"/>
        <v>`shiftStartTime`:`6`,</v>
      </c>
      <c r="Y412" t="str">
        <f t="shared" ca="1" si="192"/>
        <v>`wONum`:`KNSHOP`,</v>
      </c>
      <c r="Z412" t="str">
        <f t="shared" ca="1" si="193"/>
        <v>`uNum`:`508801`,</v>
      </c>
      <c r="AA412" t="str">
        <f t="shared" ca="1" si="194"/>
        <v>`notes`:`Check sheet and repairs`,</v>
      </c>
      <c r="AB412" t="str">
        <f t="shared" ca="1" si="195"/>
        <v>`shift_Serial`:`43012_06`},</v>
      </c>
      <c r="AD412" t="s">
        <v>48972</v>
      </c>
      <c r="AE412" t="s">
        <v>48973</v>
      </c>
      <c r="AF412" t="s">
        <v>45990</v>
      </c>
      <c r="AG412" t="s">
        <v>45991</v>
      </c>
      <c r="AH412" t="s">
        <v>45992</v>
      </c>
      <c r="AI412" t="s">
        <v>45993</v>
      </c>
      <c r="AJ412" t="s">
        <v>46018</v>
      </c>
      <c r="AK412" t="s">
        <v>46019</v>
      </c>
      <c r="AL412" t="s">
        <v>46020</v>
      </c>
      <c r="AM412" t="s">
        <v>46021</v>
      </c>
      <c r="AN412" t="s">
        <v>48974</v>
      </c>
      <c r="AO412" t="s">
        <v>46997</v>
      </c>
      <c r="AP412" t="s">
        <v>46000</v>
      </c>
      <c r="AQ412" t="s">
        <v>48975</v>
      </c>
      <c r="AR412" t="s">
        <v>46025</v>
      </c>
      <c r="AS412" t="s">
        <v>46026</v>
      </c>
      <c r="AT412" t="s">
        <v>46999</v>
      </c>
      <c r="AU412" t="s">
        <v>46422</v>
      </c>
      <c r="AV412" t="s">
        <v>46533</v>
      </c>
      <c r="AW412" t="s">
        <v>46160</v>
      </c>
      <c r="AX412" t="s">
        <v>48976</v>
      </c>
      <c r="AY412" t="s">
        <v>48977</v>
      </c>
      <c r="AZ412" t="s">
        <v>46033</v>
      </c>
      <c r="BA412" t="s">
        <v>46034</v>
      </c>
      <c r="BB412" t="s">
        <v>46012</v>
      </c>
      <c r="BC412" t="s">
        <v>48183</v>
      </c>
      <c r="BD412" t="s">
        <v>47115</v>
      </c>
      <c r="BE412" t="s">
        <v>47004</v>
      </c>
    </row>
    <row r="413" spans="1:57" x14ac:dyDescent="0.2">
      <c r="A413" t="str">
        <f t="shared" ca="1" si="168"/>
        <v>{`_id`:`arrow_2017-10-17_08-26-28_-0500_Tue`,</v>
      </c>
      <c r="B413" t="str">
        <f t="shared" ca="1" si="169"/>
        <v>`_rev`:`1-7896cbcaf07a05ef0ef8123afa66a958`,</v>
      </c>
      <c r="C413" t="str">
        <f t="shared" ca="1" si="170"/>
        <v>`worksiteEncoded`:`KN_ODS_MNSHOP`,</v>
      </c>
      <c r="D413" t="str">
        <f t="shared" ca="1" si="171"/>
        <v>`client`:`KN`,</v>
      </c>
      <c r="E413" t="str">
        <f t="shared" ca="1" si="172"/>
        <v>`location`:`ODS`,</v>
      </c>
      <c r="F413" t="str">
        <f t="shared" ca="1" si="173"/>
        <v>`locID`:`MNSHOP`,</v>
      </c>
      <c r="G413" t="str">
        <f t="shared" ca="1" si="174"/>
        <v>`username`:`arrow`,</v>
      </c>
      <c r="H413" t="str">
        <f t="shared" ca="1" si="175"/>
        <v>`lastName`:`Rodriguez`,</v>
      </c>
      <c r="I413" t="str">
        <f t="shared" ca="1" si="176"/>
        <v>`firstName`:`Fernando`,</v>
      </c>
      <c r="J413" t="str">
        <f t="shared" ca="1" si="177"/>
        <v>`technician`:`Rodriguez, Fernando`,</v>
      </c>
      <c r="K413" t="str">
        <f t="shared" ca="1" si="178"/>
        <v>`timeStampM`:`2017-10-17T08:26:28-05:00`,</v>
      </c>
      <c r="L413" t="str">
        <f t="shared" ca="1" si="179"/>
        <v>`shiftSerial`:`43019_03`,</v>
      </c>
      <c r="M413" t="str">
        <f t="shared" ca="1" si="180"/>
        <v>`siteUid`:521887,</v>
      </c>
      <c r="N413" t="str">
        <f t="shared" ca="1" si="181"/>
        <v>`timeStamp`:43025.3517180556,</v>
      </c>
      <c r="O413" t="str">
        <f t="shared" ca="1" si="182"/>
        <v>`payrollPeriod`:43019,</v>
      </c>
      <c r="P413" t="str">
        <f t="shared" ca="1" si="183"/>
        <v>`payroll_Period`:43019,</v>
      </c>
      <c r="Q413" t="str">
        <f t="shared" ca="1" si="184"/>
        <v>`rprtDate`:43021,</v>
      </c>
      <c r="R413" t="str">
        <f t="shared" ca="1" si="185"/>
        <v>`ts`:0.75,</v>
      </c>
      <c r="S413" t="str">
        <f t="shared" ca="1" si="186"/>
        <v>`te`:0.166666666666667,</v>
      </c>
      <c r="T413" t="str">
        <f t="shared" ca="1" si="187"/>
        <v>`repairHrs`:10,</v>
      </c>
      <c r="U413" t="str">
        <f t="shared" ca="1" si="188"/>
        <v>`timeStarts`:`2017-10-13T18:00:00-05:00`,</v>
      </c>
      <c r="V413" t="str">
        <f t="shared" ca="1" si="189"/>
        <v>`timeEnds`:`2017-10-14T04:00:00-05:00`,</v>
      </c>
      <c r="W413" t="str">
        <f t="shared" ca="1" si="190"/>
        <v>`shift`:`PM`,</v>
      </c>
      <c r="X413" t="str">
        <f t="shared" ca="1" si="191"/>
        <v>`shiftStartTime`:`7`,</v>
      </c>
      <c r="Y413" t="str">
        <f t="shared" ca="1" si="192"/>
        <v>`wONum`:`KNSHOP`,</v>
      </c>
      <c r="Z413" t="str">
        <f t="shared" ca="1" si="193"/>
        <v>`uNum`:`SHOP`,</v>
      </c>
      <c r="AA413" t="str">
        <f t="shared" ca="1" si="194"/>
        <v>`notes`:`Desarmar 8 fluid end`,</v>
      </c>
      <c r="AB413" t="str">
        <f t="shared" ca="1" si="195"/>
        <v>`shift_Serial`:`43019_03`},</v>
      </c>
      <c r="AD413" t="s">
        <v>48978</v>
      </c>
      <c r="AE413" t="s">
        <v>48979</v>
      </c>
      <c r="AF413" t="s">
        <v>45990</v>
      </c>
      <c r="AG413" t="s">
        <v>45991</v>
      </c>
      <c r="AH413" t="s">
        <v>45992</v>
      </c>
      <c r="AI413" t="s">
        <v>45993</v>
      </c>
      <c r="AJ413" t="s">
        <v>46288</v>
      </c>
      <c r="AK413" t="s">
        <v>46125</v>
      </c>
      <c r="AL413" t="s">
        <v>46289</v>
      </c>
      <c r="AM413" t="s">
        <v>46290</v>
      </c>
      <c r="AN413" t="s">
        <v>48980</v>
      </c>
      <c r="AO413" t="s">
        <v>47276</v>
      </c>
      <c r="AP413" t="s">
        <v>46000</v>
      </c>
      <c r="AQ413" t="s">
        <v>48981</v>
      </c>
      <c r="AR413" t="s">
        <v>46085</v>
      </c>
      <c r="AS413" t="s">
        <v>46086</v>
      </c>
      <c r="AT413" t="s">
        <v>47278</v>
      </c>
      <c r="AU413" t="s">
        <v>46028</v>
      </c>
      <c r="AV413" t="s">
        <v>46670</v>
      </c>
      <c r="AW413" t="s">
        <v>47746</v>
      </c>
      <c r="AX413" t="s">
        <v>47279</v>
      </c>
      <c r="AY413" t="s">
        <v>48602</v>
      </c>
      <c r="AZ413" t="s">
        <v>46033</v>
      </c>
      <c r="BA413" t="s">
        <v>46011</v>
      </c>
      <c r="BB413" t="s">
        <v>46012</v>
      </c>
      <c r="BC413" t="s">
        <v>46274</v>
      </c>
      <c r="BD413" t="s">
        <v>48982</v>
      </c>
      <c r="BE413" t="s">
        <v>47282</v>
      </c>
    </row>
    <row r="414" spans="1:57" x14ac:dyDescent="0.2">
      <c r="A414" t="str">
        <f t="shared" ca="1" si="168"/>
        <v>{`_id`:`arrow_2017-10-31_19-05-26_-0500_Tue`,</v>
      </c>
      <c r="B414" t="str">
        <f t="shared" ca="1" si="169"/>
        <v>`_rev`:`1-78683114a9f66b16d007b75b269d41a5`,</v>
      </c>
      <c r="C414" t="str">
        <f t="shared" ca="1" si="170"/>
        <v>`worksiteEncoded`:`KN_ODS_MNSHOP`,</v>
      </c>
      <c r="D414" t="str">
        <f t="shared" ca="1" si="171"/>
        <v>`client`:`KN`,</v>
      </c>
      <c r="E414" t="str">
        <f t="shared" ca="1" si="172"/>
        <v>`location`:`ODS`,</v>
      </c>
      <c r="F414" t="str">
        <f t="shared" ca="1" si="173"/>
        <v>`locID`:`MNSHOP`,</v>
      </c>
      <c r="G414" t="str">
        <f t="shared" ca="1" si="174"/>
        <v>`username`:`arrow`,</v>
      </c>
      <c r="H414" t="str">
        <f t="shared" ca="1" si="175"/>
        <v>`lastName`:`Rodriguez`,</v>
      </c>
      <c r="I414" t="str">
        <f t="shared" ca="1" si="176"/>
        <v>`firstName`:`Fernando`,</v>
      </c>
      <c r="J414" t="str">
        <f t="shared" ca="1" si="177"/>
        <v>`technician`:`Rodriguez, Fernando`,</v>
      </c>
      <c r="K414" t="str">
        <f t="shared" ca="1" si="178"/>
        <v>`timeStampM`:`2017-10-31T19:05:26-05:00`,</v>
      </c>
      <c r="L414" t="str">
        <f t="shared" ca="1" si="179"/>
        <v>`shiftSerial`:`43033_07`,</v>
      </c>
      <c r="M414" t="str">
        <f t="shared" ca="1" si="180"/>
        <v>`siteUid`:521887,</v>
      </c>
      <c r="N414" t="str">
        <f t="shared" ca="1" si="181"/>
        <v>`timeStamp`:43039.7954511343,</v>
      </c>
      <c r="O414" t="str">
        <f t="shared" ca="1" si="182"/>
        <v>`payrollPeriod`:43033,</v>
      </c>
      <c r="P414" t="str">
        <f t="shared" ca="1" si="183"/>
        <v>`payroll_Period`:43033,</v>
      </c>
      <c r="Q414" t="str">
        <f t="shared" ca="1" si="184"/>
        <v>`rprtDate`:43039,</v>
      </c>
      <c r="R414" t="str">
        <f t="shared" ca="1" si="185"/>
        <v>`ts`:0.125,</v>
      </c>
      <c r="S414" t="str">
        <f t="shared" ca="1" si="186"/>
        <v>`te`:0.208333333333333,</v>
      </c>
      <c r="T414" t="str">
        <f t="shared" ca="1" si="187"/>
        <v>`repairHrs`:2,</v>
      </c>
      <c r="U414" t="str">
        <f t="shared" ca="1" si="188"/>
        <v>`timeStarts`:`2017-11-01T03:00:00-05:00`,</v>
      </c>
      <c r="V414" t="str">
        <f t="shared" ca="1" si="189"/>
        <v>`timeEnds`:`2017-11-01T05:00:00-05:00`,</v>
      </c>
      <c r="W414" t="str">
        <f t="shared" ca="1" si="190"/>
        <v>`shift`:`PM`,</v>
      </c>
      <c r="X414" t="str">
        <f t="shared" ca="1" si="191"/>
        <v>`shiftStartTime`:`7`,</v>
      </c>
      <c r="Y414" t="str">
        <f t="shared" ca="1" si="192"/>
        <v>`wONum`:`KNSHOP`,</v>
      </c>
      <c r="Z414" t="str">
        <f t="shared" ca="1" si="193"/>
        <v>`uNum`:`SHOP`,</v>
      </c>
      <c r="AA414" t="str">
        <f t="shared" ca="1" si="194"/>
        <v>`notes`:`Realizar limpieza del taller`,</v>
      </c>
      <c r="AB414" t="str">
        <f t="shared" ca="1" si="195"/>
        <v>`shift_Serial`:`43033_07`},</v>
      </c>
      <c r="AD414" t="s">
        <v>48983</v>
      </c>
      <c r="AE414" t="s">
        <v>48984</v>
      </c>
      <c r="AF414" t="s">
        <v>45990</v>
      </c>
      <c r="AG414" t="s">
        <v>45991</v>
      </c>
      <c r="AH414" t="s">
        <v>45992</v>
      </c>
      <c r="AI414" t="s">
        <v>45993</v>
      </c>
      <c r="AJ414" t="s">
        <v>46288</v>
      </c>
      <c r="AK414" t="s">
        <v>46125</v>
      </c>
      <c r="AL414" t="s">
        <v>46289</v>
      </c>
      <c r="AM414" t="s">
        <v>46290</v>
      </c>
      <c r="AN414" t="s">
        <v>48985</v>
      </c>
      <c r="AO414" t="s">
        <v>46973</v>
      </c>
      <c r="AP414" t="s">
        <v>46000</v>
      </c>
      <c r="AQ414" t="s">
        <v>48986</v>
      </c>
      <c r="AR414" t="s">
        <v>46002</v>
      </c>
      <c r="AS414" t="s">
        <v>46003</v>
      </c>
      <c r="AT414" t="s">
        <v>46975</v>
      </c>
      <c r="AU414" t="s">
        <v>46866</v>
      </c>
      <c r="AV414" t="s">
        <v>46051</v>
      </c>
      <c r="AW414" t="s">
        <v>46116</v>
      </c>
      <c r="AX414" t="s">
        <v>48987</v>
      </c>
      <c r="AY414" t="s">
        <v>47704</v>
      </c>
      <c r="AZ414" t="s">
        <v>46033</v>
      </c>
      <c r="BA414" t="s">
        <v>46011</v>
      </c>
      <c r="BB414" t="s">
        <v>46012</v>
      </c>
      <c r="BC414" t="s">
        <v>46274</v>
      </c>
      <c r="BD414" t="s">
        <v>48988</v>
      </c>
      <c r="BE414" t="s">
        <v>46980</v>
      </c>
    </row>
    <row r="415" spans="1:57" x14ac:dyDescent="0.2">
      <c r="A415" t="str">
        <f t="shared" ca="1" si="168"/>
        <v>{`_id`:`evela_2017-10-18_07-19-06_-0500_Wed`,</v>
      </c>
      <c r="B415" t="str">
        <f t="shared" ca="1" si="169"/>
        <v>`_rev`:`1-783826d85d222e60385f3384bd76aa70`,</v>
      </c>
      <c r="C415" t="str">
        <f t="shared" ca="1" si="170"/>
        <v>`worksiteEncoded`:`KN_ODS_MNSHOP`,</v>
      </c>
      <c r="D415" t="str">
        <f t="shared" ca="1" si="171"/>
        <v>`client`:`KN`,</v>
      </c>
      <c r="E415" t="str">
        <f t="shared" ca="1" si="172"/>
        <v>`location`:`ODS`,</v>
      </c>
      <c r="F415" t="str">
        <f t="shared" ca="1" si="173"/>
        <v>`locID`:`MNSHOP`,</v>
      </c>
      <c r="G415" t="str">
        <f t="shared" ca="1" si="174"/>
        <v>`username`:`evela`,</v>
      </c>
      <c r="H415" t="str">
        <f t="shared" ca="1" si="175"/>
        <v>`lastName`:`Vela`,</v>
      </c>
      <c r="I415" t="str">
        <f t="shared" ca="1" si="176"/>
        <v>`firstName`:`Ediberto`,</v>
      </c>
      <c r="J415" t="str">
        <f t="shared" ca="1" si="177"/>
        <v>`technician`:`Vela, Ediberto`,</v>
      </c>
      <c r="K415" t="str">
        <f t="shared" ca="1" si="178"/>
        <v>`timeStampM`:`2017-10-18T07:19:06-05:00`,</v>
      </c>
      <c r="L415" t="str">
        <f t="shared" ca="1" si="179"/>
        <v>`shiftSerial`:`43019_04`,</v>
      </c>
      <c r="M415" t="str">
        <f t="shared" ca="1" si="180"/>
        <v>`siteUid`:521887,</v>
      </c>
      <c r="N415" t="str">
        <f t="shared" ca="1" si="181"/>
        <v>`timeStamp`:43026.3049415162,</v>
      </c>
      <c r="O415" t="str">
        <f t="shared" ca="1" si="182"/>
        <v>`payrollPeriod`:43019,</v>
      </c>
      <c r="P415" t="str">
        <f t="shared" ca="1" si="183"/>
        <v>`payroll_Period`:43019,</v>
      </c>
      <c r="Q415" t="str">
        <f t="shared" ca="1" si="184"/>
        <v>`rprtDate`:43022,</v>
      </c>
      <c r="R415" t="str">
        <f t="shared" ca="1" si="185"/>
        <v>`ts`:0.75,</v>
      </c>
      <c r="S415" t="str">
        <f t="shared" ca="1" si="186"/>
        <v>`te`:0.208333333333333,</v>
      </c>
      <c r="T415" t="str">
        <f t="shared" ca="1" si="187"/>
        <v>`repairHrs`:11,</v>
      </c>
      <c r="U415" t="str">
        <f t="shared" ca="1" si="188"/>
        <v>`timeStarts`:`2017-10-14T18:00:00-05:00`,</v>
      </c>
      <c r="V415" t="str">
        <f t="shared" ca="1" si="189"/>
        <v>`timeEnds`:`2017-10-15T05:00:00-05:00`,</v>
      </c>
      <c r="W415" t="str">
        <f t="shared" ca="1" si="190"/>
        <v>`shift`:`PM`,</v>
      </c>
      <c r="X415" t="str">
        <f t="shared" ca="1" si="191"/>
        <v>`shiftStartTime`:`6`,</v>
      </c>
      <c r="Y415" t="str">
        <f t="shared" ca="1" si="192"/>
        <v>`wONum`:`KNSHOP`,</v>
      </c>
      <c r="Z415" t="str">
        <f t="shared" ca="1" si="193"/>
        <v>`uNum`:`506225`,</v>
      </c>
      <c r="AA415" t="str">
        <f t="shared" ca="1" si="194"/>
        <v>`notes`:`Install hyd set up on blender`,</v>
      </c>
      <c r="AB415" t="str">
        <f t="shared" ca="1" si="195"/>
        <v>`shift_Serial`:`43019_04`},</v>
      </c>
      <c r="AD415" t="s">
        <v>48989</v>
      </c>
      <c r="AE415" t="s">
        <v>48990</v>
      </c>
      <c r="AF415" t="s">
        <v>45990</v>
      </c>
      <c r="AG415" t="s">
        <v>45991</v>
      </c>
      <c r="AH415" t="s">
        <v>45992</v>
      </c>
      <c r="AI415" t="s">
        <v>45993</v>
      </c>
      <c r="AJ415" t="s">
        <v>46299</v>
      </c>
      <c r="AK415" t="s">
        <v>46019</v>
      </c>
      <c r="AL415" t="s">
        <v>46300</v>
      </c>
      <c r="AM415" t="s">
        <v>46301</v>
      </c>
      <c r="AN415" t="s">
        <v>48991</v>
      </c>
      <c r="AO415" t="s">
        <v>46597</v>
      </c>
      <c r="AP415" t="s">
        <v>46000</v>
      </c>
      <c r="AQ415" t="s">
        <v>48992</v>
      </c>
      <c r="AR415" t="s">
        <v>46085</v>
      </c>
      <c r="AS415" t="s">
        <v>46086</v>
      </c>
      <c r="AT415" t="s">
        <v>46599</v>
      </c>
      <c r="AU415" t="s">
        <v>46028</v>
      </c>
      <c r="AV415" t="s">
        <v>46051</v>
      </c>
      <c r="AW415" t="s">
        <v>46103</v>
      </c>
      <c r="AX415" t="s">
        <v>47477</v>
      </c>
      <c r="AY415" t="s">
        <v>46601</v>
      </c>
      <c r="AZ415" t="s">
        <v>46033</v>
      </c>
      <c r="BA415" t="s">
        <v>46034</v>
      </c>
      <c r="BB415" t="s">
        <v>46012</v>
      </c>
      <c r="BC415" t="s">
        <v>46835</v>
      </c>
      <c r="BD415" t="s">
        <v>48993</v>
      </c>
      <c r="BE415" t="s">
        <v>46603</v>
      </c>
    </row>
    <row r="416" spans="1:57" x14ac:dyDescent="0.2">
      <c r="A416" t="str">
        <f t="shared" ca="1" si="168"/>
        <v>{`_id`:`arrow_2017-10-17_08-02-49_-0500_Tue`,</v>
      </c>
      <c r="B416" t="str">
        <f t="shared" ca="1" si="169"/>
        <v>`_rev`:`1-7818321bc8609a337368d59365e5e66b`,</v>
      </c>
      <c r="C416" t="str">
        <f t="shared" ca="1" si="170"/>
        <v>`worksiteEncoded`:`KN_ODS_MNSHOP`,</v>
      </c>
      <c r="D416" t="str">
        <f t="shared" ca="1" si="171"/>
        <v>`client`:`KN`,</v>
      </c>
      <c r="E416" t="str">
        <f t="shared" ca="1" si="172"/>
        <v>`location`:`ODS`,</v>
      </c>
      <c r="F416" t="str">
        <f t="shared" ca="1" si="173"/>
        <v>`locID`:`MNSHOP`,</v>
      </c>
      <c r="G416" t="str">
        <f t="shared" ca="1" si="174"/>
        <v>`username`:`arrow`,</v>
      </c>
      <c r="H416" t="str">
        <f t="shared" ca="1" si="175"/>
        <v>`lastName`:`Rodriguez`,</v>
      </c>
      <c r="I416" t="str">
        <f t="shared" ca="1" si="176"/>
        <v>`firstName`:`Fernando`,</v>
      </c>
      <c r="J416" t="str">
        <f t="shared" ca="1" si="177"/>
        <v>`technician`:`Rodriguez, Fernando`,</v>
      </c>
      <c r="K416" t="str">
        <f t="shared" ca="1" si="178"/>
        <v>`timeStampM`:`2017-10-17T08:02:49-05:00`,</v>
      </c>
      <c r="L416" t="str">
        <f t="shared" ca="1" si="179"/>
        <v>`shiftSerial`:`43019_01`,</v>
      </c>
      <c r="M416" t="str">
        <f t="shared" ca="1" si="180"/>
        <v>`siteUid`:521887,</v>
      </c>
      <c r="N416" t="str">
        <f t="shared" ca="1" si="181"/>
        <v>`timeStamp`:43025.3352923843,</v>
      </c>
      <c r="O416" t="str">
        <f t="shared" ca="1" si="182"/>
        <v>`payrollPeriod`:43019,</v>
      </c>
      <c r="P416" t="str">
        <f t="shared" ca="1" si="183"/>
        <v>`payroll_Period`:43019,</v>
      </c>
      <c r="Q416" t="str">
        <f t="shared" ca="1" si="184"/>
        <v>`rprtDate`:43019,</v>
      </c>
      <c r="R416" t="str">
        <f t="shared" ca="1" si="185"/>
        <v>`ts`:0.75,</v>
      </c>
      <c r="S416" t="str">
        <f t="shared" ca="1" si="186"/>
        <v>`te`:0,</v>
      </c>
      <c r="T416" t="str">
        <f t="shared" ca="1" si="187"/>
        <v>`repairHrs`:6,</v>
      </c>
      <c r="U416" t="str">
        <f t="shared" ca="1" si="188"/>
        <v>`timeStarts`:`2017-10-11T18:00:00-05:00`,</v>
      </c>
      <c r="V416" t="str">
        <f t="shared" ca="1" si="189"/>
        <v>`timeEnds`:`2017-10-12T00:00:00-05:00`,</v>
      </c>
      <c r="W416" t="str">
        <f t="shared" ca="1" si="190"/>
        <v>`shift`:`PM`,</v>
      </c>
      <c r="X416" t="str">
        <f t="shared" ca="1" si="191"/>
        <v>`shiftStartTime`:`7`,</v>
      </c>
      <c r="Y416" t="str">
        <f t="shared" ca="1" si="192"/>
        <v>`wONum`:`KNSHOP`,</v>
      </c>
      <c r="Z416" t="str">
        <f t="shared" ca="1" si="193"/>
        <v>`uNum`:`508774`,</v>
      </c>
      <c r="AA416" t="str">
        <f t="shared" ca="1" si="194"/>
        <v>`notes`:`Desmontar y montar barra cardam  Reparar roscas de filtros de aire Ajustar caliper de freno de transmission Corregir niveles  Sacar tornillos capados de la barra cardam`,</v>
      </c>
      <c r="AB416" t="str">
        <f t="shared" ca="1" si="195"/>
        <v>`shift_Serial`:`43019_01`},</v>
      </c>
      <c r="AD416" t="s">
        <v>48994</v>
      </c>
      <c r="AE416" t="s">
        <v>48995</v>
      </c>
      <c r="AF416" t="s">
        <v>45990</v>
      </c>
      <c r="AG416" t="s">
        <v>45991</v>
      </c>
      <c r="AH416" t="s">
        <v>45992</v>
      </c>
      <c r="AI416" t="s">
        <v>45993</v>
      </c>
      <c r="AJ416" t="s">
        <v>46288</v>
      </c>
      <c r="AK416" t="s">
        <v>46125</v>
      </c>
      <c r="AL416" t="s">
        <v>46289</v>
      </c>
      <c r="AM416" t="s">
        <v>46290</v>
      </c>
      <c r="AN416" t="s">
        <v>48996</v>
      </c>
      <c r="AO416" t="s">
        <v>47021</v>
      </c>
      <c r="AP416" t="s">
        <v>46000</v>
      </c>
      <c r="AQ416" t="s">
        <v>48997</v>
      </c>
      <c r="AR416" t="s">
        <v>46085</v>
      </c>
      <c r="AS416" t="s">
        <v>46086</v>
      </c>
      <c r="AT416" t="s">
        <v>47023</v>
      </c>
      <c r="AU416" t="s">
        <v>46028</v>
      </c>
      <c r="AV416" t="s">
        <v>46148</v>
      </c>
      <c r="AW416" t="s">
        <v>46149</v>
      </c>
      <c r="AX416" t="s">
        <v>47888</v>
      </c>
      <c r="AY416" t="s">
        <v>48998</v>
      </c>
      <c r="AZ416" t="s">
        <v>46033</v>
      </c>
      <c r="BA416" t="s">
        <v>46011</v>
      </c>
      <c r="BB416" t="s">
        <v>46012</v>
      </c>
      <c r="BC416" t="s">
        <v>48999</v>
      </c>
      <c r="BD416" t="s">
        <v>49000</v>
      </c>
      <c r="BE416" t="s">
        <v>47028</v>
      </c>
    </row>
    <row r="417" spans="1:57" x14ac:dyDescent="0.2">
      <c r="A417" t="str">
        <f t="shared" ca="1" si="168"/>
        <v>{`_id`:`blozano_2017-11-06_07-17-17_-0600_Mon`,</v>
      </c>
      <c r="B417" t="str">
        <f t="shared" ca="1" si="169"/>
        <v>`_rev`:`1-77dd61f6aec265e652baaab016faa446`,</v>
      </c>
      <c r="C417" t="str">
        <f t="shared" ca="1" si="170"/>
        <v>`worksiteEncoded`:`KN_ODS_MNSHOP`,</v>
      </c>
      <c r="D417" t="str">
        <f t="shared" ca="1" si="171"/>
        <v>`client`:`KN`,</v>
      </c>
      <c r="E417" t="str">
        <f t="shared" ca="1" si="172"/>
        <v>`location`:`ODS`,</v>
      </c>
      <c r="F417" t="str">
        <f t="shared" ca="1" si="173"/>
        <v>`locID`:`MNSHOP`,</v>
      </c>
      <c r="G417" t="str">
        <f t="shared" ca="1" si="174"/>
        <v>`username`:`blozano`,</v>
      </c>
      <c r="H417" t="str">
        <f t="shared" ca="1" si="175"/>
        <v>`lastName`:`Lozano`,</v>
      </c>
      <c r="I417" t="str">
        <f t="shared" ca="1" si="176"/>
        <v>`firstName`:`Bonifacio`,</v>
      </c>
      <c r="J417" t="str">
        <f t="shared" ca="1" si="177"/>
        <v>`technician`:`Lozano, Bonifacio`,</v>
      </c>
      <c r="K417" t="str">
        <f t="shared" ca="1" si="178"/>
        <v>`timeStampM`:`2017-11-06T07:17:17-06:00`,</v>
      </c>
      <c r="L417" t="str">
        <f t="shared" ca="1" si="179"/>
        <v>`shiftSerial`:`43040_04`,</v>
      </c>
      <c r="M417" t="str">
        <f t="shared" ca="1" si="180"/>
        <v>`siteUid`:521887,</v>
      </c>
      <c r="N417" t="str">
        <f t="shared" ca="1" si="181"/>
        <v>`timeStamp`:43045.3036789583,</v>
      </c>
      <c r="O417" t="str">
        <f t="shared" ca="1" si="182"/>
        <v>`payrollPeriod`:43040,</v>
      </c>
      <c r="P417" t="str">
        <f t="shared" ca="1" si="183"/>
        <v>`payroll_Period`:43040,</v>
      </c>
      <c r="Q417" t="str">
        <f t="shared" ca="1" si="184"/>
        <v>`rprtDate`:43043,</v>
      </c>
      <c r="R417" t="str">
        <f t="shared" ca="1" si="185"/>
        <v>`ts`:0.75,</v>
      </c>
      <c r="S417" t="str">
        <f t="shared" ca="1" si="186"/>
        <v>`te`:0.958333333333333,</v>
      </c>
      <c r="T417" t="str">
        <f t="shared" ca="1" si="187"/>
        <v>`repairHrs`:5,</v>
      </c>
      <c r="U417" t="str">
        <f t="shared" ca="1" si="188"/>
        <v>`timeStarts`:`2017-11-04T18:00:00-05:00`,</v>
      </c>
      <c r="V417" t="str">
        <f t="shared" ca="1" si="189"/>
        <v>`timeEnds`:`2017-11-04T23:00:00-05:00`,</v>
      </c>
      <c r="W417" t="str">
        <f t="shared" ca="1" si="190"/>
        <v>`shift`:`PM`,</v>
      </c>
      <c r="X417" t="str">
        <f t="shared" ca="1" si="191"/>
        <v>`shiftStartTime`:`7`,</v>
      </c>
      <c r="Y417" t="str">
        <f t="shared" ca="1" si="192"/>
        <v>`wONum`:`KNSHOP`,</v>
      </c>
      <c r="Z417" t="str">
        <f t="shared" ca="1" si="193"/>
        <v>`uNum`:`11068`,</v>
      </c>
      <c r="AA417" t="str">
        <f t="shared" ca="1" si="194"/>
        <v>`notes`:`Tractor checklist`,</v>
      </c>
      <c r="AB417" t="str">
        <f t="shared" ca="1" si="195"/>
        <v>`shift_Serial`:`43040_04`},</v>
      </c>
      <c r="AD417" t="s">
        <v>49001</v>
      </c>
      <c r="AE417" t="s">
        <v>49002</v>
      </c>
      <c r="AF417" t="s">
        <v>45990</v>
      </c>
      <c r="AG417" t="s">
        <v>45991</v>
      </c>
      <c r="AH417" t="s">
        <v>45992</v>
      </c>
      <c r="AI417" t="s">
        <v>45993</v>
      </c>
      <c r="AJ417" t="s">
        <v>46040</v>
      </c>
      <c r="AK417" t="s">
        <v>46041</v>
      </c>
      <c r="AL417" t="s">
        <v>46042</v>
      </c>
      <c r="AM417" t="s">
        <v>46043</v>
      </c>
      <c r="AN417" t="s">
        <v>49003</v>
      </c>
      <c r="AO417" t="s">
        <v>46268</v>
      </c>
      <c r="AP417" t="s">
        <v>46000</v>
      </c>
      <c r="AQ417" t="s">
        <v>49004</v>
      </c>
      <c r="AR417" t="s">
        <v>46047</v>
      </c>
      <c r="AS417" t="s">
        <v>46048</v>
      </c>
      <c r="AT417" t="s">
        <v>46270</v>
      </c>
      <c r="AU417" t="s">
        <v>46028</v>
      </c>
      <c r="AV417" t="s">
        <v>46029</v>
      </c>
      <c r="AW417" t="s">
        <v>46030</v>
      </c>
      <c r="AX417" t="s">
        <v>46912</v>
      </c>
      <c r="AY417" t="s">
        <v>48473</v>
      </c>
      <c r="AZ417" t="s">
        <v>46033</v>
      </c>
      <c r="BA417" t="s">
        <v>46011</v>
      </c>
      <c r="BB417" t="s">
        <v>46012</v>
      </c>
      <c r="BC417" t="s">
        <v>49005</v>
      </c>
      <c r="BD417" t="s">
        <v>46055</v>
      </c>
      <c r="BE417" t="s">
        <v>46276</v>
      </c>
    </row>
    <row r="418" spans="1:57" x14ac:dyDescent="0.2">
      <c r="A418" t="str">
        <f t="shared" ca="1" si="168"/>
        <v>{`_id`:`eduardovela_2017-11-08_04-58-00_-0600_Wed`,</v>
      </c>
      <c r="B418" t="str">
        <f t="shared" ca="1" si="169"/>
        <v>`_rev`:`1-77a8633a34f127f241bbc16d01746e0e`,</v>
      </c>
      <c r="C418" t="str">
        <f t="shared" ca="1" si="170"/>
        <v>`worksiteEncoded`:`KN_ODS_MNSHOP`,</v>
      </c>
      <c r="D418" t="str">
        <f t="shared" ca="1" si="171"/>
        <v>`client`:`KN`,</v>
      </c>
      <c r="E418" t="str">
        <f t="shared" ca="1" si="172"/>
        <v>`location`:`ODS`,</v>
      </c>
      <c r="F418" t="str">
        <f t="shared" ca="1" si="173"/>
        <v>`locID`:`MNSHOP`,</v>
      </c>
      <c r="G418" t="str">
        <f t="shared" ca="1" si="174"/>
        <v>`username`:`eduardovela`,</v>
      </c>
      <c r="H418" t="str">
        <f t="shared" ca="1" si="175"/>
        <v>`lastName`:`Vela`,</v>
      </c>
      <c r="I418" t="str">
        <f t="shared" ca="1" si="176"/>
        <v>`firstName`:`Eduardo`,</v>
      </c>
      <c r="J418" t="str">
        <f t="shared" ca="1" si="177"/>
        <v>`technician`:`Vela, Eduardo`,</v>
      </c>
      <c r="K418" t="str">
        <f t="shared" ca="1" si="178"/>
        <v>`timeStampM`:`2017-11-08T04:58:00-06:00`,</v>
      </c>
      <c r="L418" t="str">
        <f t="shared" ca="1" si="179"/>
        <v>`shiftSerial`:`43040_01`,</v>
      </c>
      <c r="M418" t="str">
        <f t="shared" ca="1" si="180"/>
        <v>`siteUid`:521887,</v>
      </c>
      <c r="N418" t="str">
        <f t="shared" ca="1" si="181"/>
        <v>`timeStamp`:43047.2069500579,</v>
      </c>
      <c r="O418" t="str">
        <f t="shared" ca="1" si="182"/>
        <v>`payrollPeriod`:43040,</v>
      </c>
      <c r="P418" t="str">
        <f t="shared" ca="1" si="183"/>
        <v>`payroll_Period`:43040,</v>
      </c>
      <c r="Q418" t="str">
        <f t="shared" ca="1" si="184"/>
        <v>`rprtDate`:43040,</v>
      </c>
      <c r="R418" t="str">
        <f t="shared" ca="1" si="185"/>
        <v>`ts`:0.75,</v>
      </c>
      <c r="S418" t="str">
        <f t="shared" ca="1" si="186"/>
        <v>`te`:0.208333333333333,</v>
      </c>
      <c r="T418" t="str">
        <f t="shared" ca="1" si="187"/>
        <v>`repairHrs`:11,</v>
      </c>
      <c r="U418" t="str">
        <f t="shared" ca="1" si="188"/>
        <v>`timeStarts`:`2017-11-01T18:00:00-05:00`,</v>
      </c>
      <c r="V418" t="str">
        <f t="shared" ca="1" si="189"/>
        <v>`timeEnds`:`2017-11-02T05:00:00-05:00`,</v>
      </c>
      <c r="W418" t="str">
        <f t="shared" ca="1" si="190"/>
        <v>`shift`:`PM`,</v>
      </c>
      <c r="X418" t="str">
        <f t="shared" ca="1" si="191"/>
        <v>`shiftStartTime`:`6`,</v>
      </c>
      <c r="Y418" t="str">
        <f t="shared" ca="1" si="192"/>
        <v>`wONum`:`KNSHOP`,</v>
      </c>
      <c r="Z418" t="str">
        <f t="shared" ca="1" si="193"/>
        <v>`uNum`:`210129`,</v>
      </c>
      <c r="AA418" t="str">
        <f t="shared" ca="1" si="194"/>
        <v>`notes`:`Review repair ABS changed right side wheel sensor gave computer diognostics trouble shoot and checked wiering connecrions`,</v>
      </c>
      <c r="AB418" t="str">
        <f t="shared" ca="1" si="195"/>
        <v>`shift_Serial`:`43040_01`},</v>
      </c>
      <c r="AD418" t="s">
        <v>49006</v>
      </c>
      <c r="AE418" t="s">
        <v>49007</v>
      </c>
      <c r="AF418" t="s">
        <v>45990</v>
      </c>
      <c r="AG418" t="s">
        <v>45991</v>
      </c>
      <c r="AH418" t="s">
        <v>45992</v>
      </c>
      <c r="AI418" t="s">
        <v>45993</v>
      </c>
      <c r="AJ418" t="s">
        <v>46018</v>
      </c>
      <c r="AK418" t="s">
        <v>46019</v>
      </c>
      <c r="AL418" t="s">
        <v>46020</v>
      </c>
      <c r="AM418" t="s">
        <v>46021</v>
      </c>
      <c r="AN418" t="s">
        <v>49008</v>
      </c>
      <c r="AO418" t="s">
        <v>46540</v>
      </c>
      <c r="AP418" t="s">
        <v>46000</v>
      </c>
      <c r="AQ418" t="s">
        <v>49009</v>
      </c>
      <c r="AR418" t="s">
        <v>46047</v>
      </c>
      <c r="AS418" t="s">
        <v>46048</v>
      </c>
      <c r="AT418" t="s">
        <v>46542</v>
      </c>
      <c r="AU418" t="s">
        <v>46028</v>
      </c>
      <c r="AV418" t="s">
        <v>46051</v>
      </c>
      <c r="AW418" t="s">
        <v>46103</v>
      </c>
      <c r="AX418" t="s">
        <v>46678</v>
      </c>
      <c r="AY418" t="s">
        <v>46679</v>
      </c>
      <c r="AZ418" t="s">
        <v>46033</v>
      </c>
      <c r="BA418" t="s">
        <v>46034</v>
      </c>
      <c r="BB418" t="s">
        <v>46012</v>
      </c>
      <c r="BC418" t="s">
        <v>46680</v>
      </c>
      <c r="BD418" t="s">
        <v>49010</v>
      </c>
      <c r="BE418" t="s">
        <v>46547</v>
      </c>
    </row>
    <row r="419" spans="1:57" x14ac:dyDescent="0.2">
      <c r="A419" t="str">
        <f t="shared" ca="1" si="168"/>
        <v>{`_id`:`evela_2017-11-08_09-51-56_-0600_Wed`,</v>
      </c>
      <c r="B419" t="str">
        <f t="shared" ca="1" si="169"/>
        <v>`_rev`:`1-77411dc017122d021008c6032506920b`,</v>
      </c>
      <c r="C419" t="str">
        <f t="shared" ca="1" si="170"/>
        <v>`worksiteEncoded`:`KN_ODS_MNSHOP`,</v>
      </c>
      <c r="D419" t="str">
        <f t="shared" ca="1" si="171"/>
        <v>`client`:`KN`,</v>
      </c>
      <c r="E419" t="str">
        <f t="shared" ca="1" si="172"/>
        <v>`location`:`ODS`,</v>
      </c>
      <c r="F419" t="str">
        <f t="shared" ca="1" si="173"/>
        <v>`locID`:`MNSHOP`,</v>
      </c>
      <c r="G419" t="str">
        <f t="shared" ca="1" si="174"/>
        <v>`username`:`evela`,</v>
      </c>
      <c r="H419" t="str">
        <f t="shared" ca="1" si="175"/>
        <v>`lastName`:`Vela`,</v>
      </c>
      <c r="I419" t="str">
        <f t="shared" ca="1" si="176"/>
        <v>`firstName`:`Ediberto`,</v>
      </c>
      <c r="J419" t="str">
        <f t="shared" ca="1" si="177"/>
        <v>`technician`:`Vela, Ediberto`,</v>
      </c>
      <c r="K419" t="str">
        <f t="shared" ca="1" si="178"/>
        <v>`timeStampM`:`2017-11-08T09:51:56-06:00`,</v>
      </c>
      <c r="L419" t="str">
        <f t="shared" ca="1" si="179"/>
        <v>`shiftSerial`:`43040_04`,</v>
      </c>
      <c r="M419" t="str">
        <f t="shared" ca="1" si="180"/>
        <v>`siteUid`:521887,</v>
      </c>
      <c r="N419" t="str">
        <f t="shared" ca="1" si="181"/>
        <v>`timeStamp`:43047.4110661111,</v>
      </c>
      <c r="O419" t="str">
        <f t="shared" ca="1" si="182"/>
        <v>`payrollPeriod`:43040,</v>
      </c>
      <c r="P419" t="str">
        <f t="shared" ca="1" si="183"/>
        <v>`payroll_Period`:43040,</v>
      </c>
      <c r="Q419" t="str">
        <f t="shared" ca="1" si="184"/>
        <v>`rprtDate`:43043,</v>
      </c>
      <c r="R419" t="str">
        <f t="shared" ca="1" si="185"/>
        <v>`ts`:0.75,</v>
      </c>
      <c r="S419" t="str">
        <f t="shared" ca="1" si="186"/>
        <v>`te`:0.166666666666667,</v>
      </c>
      <c r="T419" t="str">
        <f t="shared" ca="1" si="187"/>
        <v>`repairHrs`:11,</v>
      </c>
      <c r="U419" t="str">
        <f t="shared" ca="1" si="188"/>
        <v>`timeStarts`:`2017-11-04T18:00:00-05:00`,</v>
      </c>
      <c r="V419" t="str">
        <f t="shared" ca="1" si="189"/>
        <v>`timeEnds`:`2017-11-05T04:00:00-06:00`,</v>
      </c>
      <c r="W419" t="str">
        <f t="shared" ca="1" si="190"/>
        <v>`shift`:`PM`,</v>
      </c>
      <c r="X419" t="str">
        <f t="shared" ca="1" si="191"/>
        <v>`shiftStartTime`:`7`,</v>
      </c>
      <c r="Y419" t="str">
        <f t="shared" ca="1" si="192"/>
        <v>`wONum`:`KNSHOP`,</v>
      </c>
      <c r="Z419" t="str">
        <f t="shared" ca="1" si="193"/>
        <v>`uNum`:`322444`,</v>
      </c>
      <c r="AA419" t="str">
        <f t="shared" ca="1" si="194"/>
        <v>`notes`:`Road call to pecos to adjust clutch on tractor`,</v>
      </c>
      <c r="AB419" t="str">
        <f t="shared" ca="1" si="195"/>
        <v>`shift_Serial`:`43040_04`},</v>
      </c>
      <c r="AD419" t="s">
        <v>49011</v>
      </c>
      <c r="AE419" t="s">
        <v>49012</v>
      </c>
      <c r="AF419" t="s">
        <v>45990</v>
      </c>
      <c r="AG419" t="s">
        <v>45991</v>
      </c>
      <c r="AH419" t="s">
        <v>45992</v>
      </c>
      <c r="AI419" t="s">
        <v>45993</v>
      </c>
      <c r="AJ419" t="s">
        <v>46299</v>
      </c>
      <c r="AK419" t="s">
        <v>46019</v>
      </c>
      <c r="AL419" t="s">
        <v>46300</v>
      </c>
      <c r="AM419" t="s">
        <v>46301</v>
      </c>
      <c r="AN419" t="s">
        <v>49013</v>
      </c>
      <c r="AO419" t="s">
        <v>46268</v>
      </c>
      <c r="AP419" t="s">
        <v>46000</v>
      </c>
      <c r="AQ419" t="s">
        <v>49014</v>
      </c>
      <c r="AR419" t="s">
        <v>46047</v>
      </c>
      <c r="AS419" t="s">
        <v>46048</v>
      </c>
      <c r="AT419" t="s">
        <v>46270</v>
      </c>
      <c r="AU419" t="s">
        <v>46028</v>
      </c>
      <c r="AV419" t="s">
        <v>46670</v>
      </c>
      <c r="AW419" t="s">
        <v>46103</v>
      </c>
      <c r="AX419" t="s">
        <v>46912</v>
      </c>
      <c r="AY419" t="s">
        <v>46672</v>
      </c>
      <c r="AZ419" t="s">
        <v>46033</v>
      </c>
      <c r="BA419" t="s">
        <v>46011</v>
      </c>
      <c r="BB419" t="s">
        <v>46012</v>
      </c>
      <c r="BC419" t="s">
        <v>47360</v>
      </c>
      <c r="BD419" t="s">
        <v>49015</v>
      </c>
      <c r="BE419" t="s">
        <v>46276</v>
      </c>
    </row>
    <row r="420" spans="1:57" x14ac:dyDescent="0.2">
      <c r="A420" t="str">
        <f t="shared" ca="1" si="168"/>
        <v>{`_id`:`storrestrejo_2017-10-29_19-09-25_-0500_Sun`,</v>
      </c>
      <c r="B420" t="str">
        <f t="shared" ca="1" si="169"/>
        <v>`_rev`:`1-773dd78547cab182bd63aee138e939cd`,</v>
      </c>
      <c r="C420" t="str">
        <f t="shared" ca="1" si="170"/>
        <v>`worksiteEncoded`:`KN_ODS_MNSHOP`,</v>
      </c>
      <c r="D420" t="str">
        <f t="shared" ca="1" si="171"/>
        <v>`client`:`KN`,</v>
      </c>
      <c r="E420" t="str">
        <f t="shared" ca="1" si="172"/>
        <v>`location`:`ODS`,</v>
      </c>
      <c r="F420" t="str">
        <f t="shared" ca="1" si="173"/>
        <v>`locID`:`MNSHOP`,</v>
      </c>
      <c r="G420" t="str">
        <f t="shared" ca="1" si="174"/>
        <v>`username`:`storrestrejo`,</v>
      </c>
      <c r="H420" t="str">
        <f t="shared" ca="1" si="175"/>
        <v>`lastName`:`Torres Trejo`,</v>
      </c>
      <c r="I420" t="str">
        <f t="shared" ca="1" si="176"/>
        <v>`firstName`:`Servando`,</v>
      </c>
      <c r="J420" t="str">
        <f t="shared" ca="1" si="177"/>
        <v>`technician`:`Torres Trejo, Servando`,</v>
      </c>
      <c r="K420" t="str">
        <f t="shared" ca="1" si="178"/>
        <v>`timeStampM`:`2017-10-29T19:09:25-05:00`,</v>
      </c>
      <c r="L420" t="str">
        <f t="shared" ca="1" si="179"/>
        <v>`shiftSerial`:`43033_03`,</v>
      </c>
      <c r="M420" t="str">
        <f t="shared" ca="1" si="180"/>
        <v>`siteUid`:521887,</v>
      </c>
      <c r="N420" t="str">
        <f t="shared" ca="1" si="181"/>
        <v>`timeStamp`:43037.7982149653,</v>
      </c>
      <c r="O420" t="str">
        <f t="shared" ca="1" si="182"/>
        <v>`payrollPeriod`:43033,</v>
      </c>
      <c r="P420" t="str">
        <f t="shared" ca="1" si="183"/>
        <v>`payroll_Period`:43033,</v>
      </c>
      <c r="Q420" t="str">
        <f t="shared" ca="1" si="184"/>
        <v>`rprtDate`:43035,</v>
      </c>
      <c r="R420" t="str">
        <f t="shared" ca="1" si="185"/>
        <v>`ts`:0.75,</v>
      </c>
      <c r="S420" t="str">
        <f t="shared" ca="1" si="186"/>
        <v>`te`:0.208333333333333,</v>
      </c>
      <c r="T420" t="str">
        <f t="shared" ca="1" si="187"/>
        <v>`repairHrs`:11,</v>
      </c>
      <c r="U420" t="str">
        <f t="shared" ca="1" si="188"/>
        <v>`timeStarts`:`2017-10-27T18:00:00-05:00`,</v>
      </c>
      <c r="V420" t="str">
        <f t="shared" ca="1" si="189"/>
        <v>`timeEnds`:`2017-10-28T05:00:00-05:00`,</v>
      </c>
      <c r="W420" t="str">
        <f t="shared" ca="1" si="190"/>
        <v>`shift`:`PM`,</v>
      </c>
      <c r="X420" t="str">
        <f t="shared" ca="1" si="191"/>
        <v>`shiftStartTime`:`6`,</v>
      </c>
      <c r="Y420" t="str">
        <f t="shared" ca="1" si="192"/>
        <v>`wONum`:`KNSHOP`,</v>
      </c>
      <c r="Z420" t="str">
        <f t="shared" ca="1" si="193"/>
        <v>`uNum`:`507596`,</v>
      </c>
      <c r="AA420" t="str">
        <f t="shared" ca="1" si="194"/>
        <v>`notes`:`Started,  lub pomp c/aceite power in`,</v>
      </c>
      <c r="AB420" t="str">
        <f t="shared" ca="1" si="195"/>
        <v>`shift_Serial`:`43033_03`},</v>
      </c>
      <c r="AD420" t="s">
        <v>49016</v>
      </c>
      <c r="AE420" t="s">
        <v>49017</v>
      </c>
      <c r="AF420" t="s">
        <v>45990</v>
      </c>
      <c r="AG420" t="s">
        <v>45991</v>
      </c>
      <c r="AH420" t="s">
        <v>45992</v>
      </c>
      <c r="AI420" t="s">
        <v>45993</v>
      </c>
      <c r="AJ420" t="s">
        <v>46413</v>
      </c>
      <c r="AK420" t="s">
        <v>46414</v>
      </c>
      <c r="AL420" t="s">
        <v>46415</v>
      </c>
      <c r="AM420" t="s">
        <v>46416</v>
      </c>
      <c r="AN420" t="s">
        <v>49018</v>
      </c>
      <c r="AO420" t="s">
        <v>47251</v>
      </c>
      <c r="AP420" t="s">
        <v>46000</v>
      </c>
      <c r="AQ420" t="s">
        <v>49019</v>
      </c>
      <c r="AR420" t="s">
        <v>46002</v>
      </c>
      <c r="AS420" t="s">
        <v>46003</v>
      </c>
      <c r="AT420" t="s">
        <v>47253</v>
      </c>
      <c r="AU420" t="s">
        <v>46028</v>
      </c>
      <c r="AV420" t="s">
        <v>46051</v>
      </c>
      <c r="AW420" t="s">
        <v>46103</v>
      </c>
      <c r="AX420" t="s">
        <v>47254</v>
      </c>
      <c r="AY420" t="s">
        <v>47532</v>
      </c>
      <c r="AZ420" t="s">
        <v>46033</v>
      </c>
      <c r="BA420" t="s">
        <v>46034</v>
      </c>
      <c r="BB420" t="s">
        <v>46012</v>
      </c>
      <c r="BC420" t="s">
        <v>47011</v>
      </c>
      <c r="BD420" t="s">
        <v>49020</v>
      </c>
      <c r="BE420" t="s">
        <v>47257</v>
      </c>
    </row>
    <row r="421" spans="1:57" x14ac:dyDescent="0.2">
      <c r="A421" t="str">
        <f t="shared" ca="1" si="168"/>
        <v>{`_id`:`treyes_2017-10-23_07-14-26_-0500_Mon`,</v>
      </c>
      <c r="B421" t="str">
        <f t="shared" ca="1" si="169"/>
        <v>`_rev`:`1-773af7cb5307b4cfbf85e5e8e7faee0e`,</v>
      </c>
      <c r="C421" t="str">
        <f t="shared" ca="1" si="170"/>
        <v>`worksiteEncoded`:`KN_ODS_MNSHOP`,</v>
      </c>
      <c r="D421" t="str">
        <f t="shared" ca="1" si="171"/>
        <v>`client`:`KN`,</v>
      </c>
      <c r="E421" t="str">
        <f t="shared" ca="1" si="172"/>
        <v>`location`:`ODS`,</v>
      </c>
      <c r="F421" t="str">
        <f t="shared" ca="1" si="173"/>
        <v>`locID`:`MNSHOP`,</v>
      </c>
      <c r="G421" t="str">
        <f t="shared" ca="1" si="174"/>
        <v>`username`:`treyes`,</v>
      </c>
      <c r="H421" t="str">
        <f t="shared" ca="1" si="175"/>
        <v>`lastName`:`Reyes`,</v>
      </c>
      <c r="I421" t="str">
        <f t="shared" ca="1" si="176"/>
        <v>`firstName`:`Tommy`,</v>
      </c>
      <c r="J421" t="str">
        <f t="shared" ca="1" si="177"/>
        <v>`technician`:`Reyes, Tommy`,</v>
      </c>
      <c r="K421" t="str">
        <f t="shared" ca="1" si="178"/>
        <v>`timeStampM`:`2017-10-23T07:14:26-05:00`,</v>
      </c>
      <c r="L421" t="str">
        <f t="shared" ca="1" si="179"/>
        <v>`shiftSerial`:`43026_05`,</v>
      </c>
      <c r="M421" t="str">
        <f t="shared" ca="1" si="180"/>
        <v>`siteUid`:521887,</v>
      </c>
      <c r="N421" t="str">
        <f t="shared" ca="1" si="181"/>
        <v>`timeStamp`:43031.3016934722,</v>
      </c>
      <c r="O421" t="str">
        <f t="shared" ca="1" si="182"/>
        <v>`payrollPeriod`:43026,</v>
      </c>
      <c r="P421" t="str">
        <f t="shared" ca="1" si="183"/>
        <v>`payroll_Period`:43026,</v>
      </c>
      <c r="Q421" t="str">
        <f t="shared" ca="1" si="184"/>
        <v>`rprtDate`:43030,</v>
      </c>
      <c r="R421" t="str">
        <f t="shared" ca="1" si="185"/>
        <v>`ts`:0.666666666666667,</v>
      </c>
      <c r="S421" t="str">
        <f t="shared" ca="1" si="186"/>
        <v>`te`:0.75,</v>
      </c>
      <c r="T421" t="str">
        <f t="shared" ca="1" si="187"/>
        <v>`repairHrs`:2,</v>
      </c>
      <c r="U421" t="str">
        <f t="shared" ca="1" si="188"/>
        <v>`timeStarts`:`2017-10-22T16:00:00-05:00`,</v>
      </c>
      <c r="V421" t="str">
        <f t="shared" ca="1" si="189"/>
        <v>`timeEnds`:`2017-10-22T18:00:00-05:00`,</v>
      </c>
      <c r="W421" t="str">
        <f t="shared" ca="1" si="190"/>
        <v>`shift`:`AM`,</v>
      </c>
      <c r="X421" t="str">
        <f t="shared" ca="1" si="191"/>
        <v>`shiftStartTime`:`7`,</v>
      </c>
      <c r="Y421" t="str">
        <f t="shared" ca="1" si="192"/>
        <v>`wONum`:`KNSHOP`,</v>
      </c>
      <c r="Z421" t="str">
        <f t="shared" ca="1" si="193"/>
        <v>`uNum`:`506067`,</v>
      </c>
      <c r="AA421" t="str">
        <f t="shared" ca="1" si="194"/>
        <v>`notes`:`Fix batterys  and run test`,</v>
      </c>
      <c r="AB421" t="str">
        <f t="shared" ca="1" si="195"/>
        <v>`shift_Serial`:`43026_05`},</v>
      </c>
      <c r="AD421" t="s">
        <v>49021</v>
      </c>
      <c r="AE421" t="s">
        <v>49022</v>
      </c>
      <c r="AF421" t="s">
        <v>45990</v>
      </c>
      <c r="AG421" t="s">
        <v>45991</v>
      </c>
      <c r="AH421" t="s">
        <v>45992</v>
      </c>
      <c r="AI421" t="s">
        <v>45993</v>
      </c>
      <c r="AJ421" t="s">
        <v>45994</v>
      </c>
      <c r="AK421" t="s">
        <v>45995</v>
      </c>
      <c r="AL421" t="s">
        <v>45996</v>
      </c>
      <c r="AM421" t="s">
        <v>45997</v>
      </c>
      <c r="AN421" t="s">
        <v>49023</v>
      </c>
      <c r="AO421" t="s">
        <v>47317</v>
      </c>
      <c r="AP421" t="s">
        <v>46000</v>
      </c>
      <c r="AQ421" t="s">
        <v>49024</v>
      </c>
      <c r="AR421" t="s">
        <v>46145</v>
      </c>
      <c r="AS421" t="s">
        <v>46146</v>
      </c>
      <c r="AT421" t="s">
        <v>47319</v>
      </c>
      <c r="AU421" t="s">
        <v>46337</v>
      </c>
      <c r="AV421" t="s">
        <v>46006</v>
      </c>
      <c r="AW421" t="s">
        <v>46116</v>
      </c>
      <c r="AX421" t="s">
        <v>49025</v>
      </c>
      <c r="AY421" t="s">
        <v>49026</v>
      </c>
      <c r="AZ421" t="s">
        <v>46010</v>
      </c>
      <c r="BA421" t="s">
        <v>46011</v>
      </c>
      <c r="BB421" t="s">
        <v>46012</v>
      </c>
      <c r="BC421" t="s">
        <v>49027</v>
      </c>
      <c r="BD421" t="s">
        <v>49028</v>
      </c>
      <c r="BE421" t="s">
        <v>47324</v>
      </c>
    </row>
    <row r="422" spans="1:57" x14ac:dyDescent="0.2">
      <c r="A422" t="str">
        <f t="shared" ca="1" si="168"/>
        <v>{`_id`:`lcareaga_2017-10-27_08-18-29_-0500_Fri`,</v>
      </c>
      <c r="B422" t="str">
        <f t="shared" ca="1" si="169"/>
        <v>`_rev`:`1-767a3ea48030e27b8bbe841910dc8ca7`,</v>
      </c>
      <c r="C422" t="str">
        <f t="shared" ca="1" si="170"/>
        <v>`worksiteEncoded`:`KN_ODS_MNSHOP`,</v>
      </c>
      <c r="D422" t="str">
        <f t="shared" ca="1" si="171"/>
        <v>`client`:`KN`,</v>
      </c>
      <c r="E422" t="str">
        <f t="shared" ca="1" si="172"/>
        <v>`location`:`ODS`,</v>
      </c>
      <c r="F422" t="str">
        <f t="shared" ca="1" si="173"/>
        <v>`locID`:`MNSHOP`,</v>
      </c>
      <c r="G422" t="str">
        <f t="shared" ca="1" si="174"/>
        <v>`username`:`lcareaga`,</v>
      </c>
      <c r="H422" t="str">
        <f t="shared" ca="1" si="175"/>
        <v>`lastName`:`Careaga`,</v>
      </c>
      <c r="I422" t="str">
        <f t="shared" ca="1" si="176"/>
        <v>`firstName`:`Luis`,</v>
      </c>
      <c r="J422" t="str">
        <f t="shared" ca="1" si="177"/>
        <v>`technician`:`Careaga, Luis`,</v>
      </c>
      <c r="K422" t="str">
        <f t="shared" ca="1" si="178"/>
        <v>`timeStampM`:`2017-10-27T08:18:29-05:00`,</v>
      </c>
      <c r="L422" t="str">
        <f t="shared" ca="1" si="179"/>
        <v>`shiftSerial`:`43033_02`,</v>
      </c>
      <c r="M422" t="str">
        <f t="shared" ca="1" si="180"/>
        <v>`siteUid`:521887,</v>
      </c>
      <c r="N422" t="str">
        <f t="shared" ca="1" si="181"/>
        <v>`timeStamp`:43035.346175,</v>
      </c>
      <c r="O422" t="str">
        <f t="shared" ca="1" si="182"/>
        <v>`payrollPeriod`:43033,</v>
      </c>
      <c r="P422" t="str">
        <f t="shared" ca="1" si="183"/>
        <v>`payroll_Period`:43033,</v>
      </c>
      <c r="Q422" t="str">
        <f t="shared" ca="1" si="184"/>
        <v>`rprtDate`:43034,</v>
      </c>
      <c r="R422" t="str">
        <f t="shared" ca="1" si="185"/>
        <v>`ts`:0.375,</v>
      </c>
      <c r="S422" t="str">
        <f t="shared" ca="1" si="186"/>
        <v>`te`:0.5,</v>
      </c>
      <c r="T422" t="str">
        <f t="shared" ca="1" si="187"/>
        <v>`repairHrs`:3,</v>
      </c>
      <c r="U422" t="str">
        <f t="shared" ca="1" si="188"/>
        <v>`timeStarts`:`2017-10-26T09:00:00-05:00`,</v>
      </c>
      <c r="V422" t="str">
        <f t="shared" ca="1" si="189"/>
        <v>`timeEnds`:`2017-10-26T12:00:00-05:00`,</v>
      </c>
      <c r="W422" t="str">
        <f t="shared" ca="1" si="190"/>
        <v>`shift`:`AM`,</v>
      </c>
      <c r="X422" t="str">
        <f t="shared" ca="1" si="191"/>
        <v>`shiftStartTime`:`null`,</v>
      </c>
      <c r="Y422" t="str">
        <f t="shared" ca="1" si="192"/>
        <v>`wONum`:`KNSHOP`,</v>
      </c>
      <c r="Z422" t="str">
        <f t="shared" ca="1" si="193"/>
        <v>`uNum`:`10088`,</v>
      </c>
      <c r="AA422" t="str">
        <f t="shared" ca="1" si="194"/>
        <v>`notes`:`Rig up. Test Rig down`,</v>
      </c>
      <c r="AB422" t="str">
        <f t="shared" ca="1" si="195"/>
        <v>`shift_Serial`:`43033_02`},</v>
      </c>
      <c r="AD422" t="s">
        <v>49029</v>
      </c>
      <c r="AE422" t="s">
        <v>49030</v>
      </c>
      <c r="AF422" t="s">
        <v>45990</v>
      </c>
      <c r="AG422" t="s">
        <v>45991</v>
      </c>
      <c r="AH422" t="s">
        <v>45992</v>
      </c>
      <c r="AI422" t="s">
        <v>45993</v>
      </c>
      <c r="AJ422" t="s">
        <v>46322</v>
      </c>
      <c r="AK422" t="s">
        <v>46323</v>
      </c>
      <c r="AL422" t="s">
        <v>46324</v>
      </c>
      <c r="AM422" t="s">
        <v>46325</v>
      </c>
      <c r="AN422" t="s">
        <v>49031</v>
      </c>
      <c r="AO422" t="s">
        <v>46631</v>
      </c>
      <c r="AP422" t="s">
        <v>46000</v>
      </c>
      <c r="AQ422" t="s">
        <v>49032</v>
      </c>
      <c r="AR422" t="s">
        <v>46002</v>
      </c>
      <c r="AS422" t="s">
        <v>46003</v>
      </c>
      <c r="AT422" t="s">
        <v>46633</v>
      </c>
      <c r="AU422" t="s">
        <v>46543</v>
      </c>
      <c r="AV422" t="s">
        <v>46405</v>
      </c>
      <c r="AW422" t="s">
        <v>46160</v>
      </c>
      <c r="AX422" t="s">
        <v>49033</v>
      </c>
      <c r="AY422" t="s">
        <v>49034</v>
      </c>
      <c r="AZ422" t="s">
        <v>46010</v>
      </c>
      <c r="BA422" t="s">
        <v>46238</v>
      </c>
      <c r="BB422" t="s">
        <v>46012</v>
      </c>
      <c r="BC422" t="s">
        <v>49035</v>
      </c>
      <c r="BD422" t="s">
        <v>49036</v>
      </c>
      <c r="BE422" t="s">
        <v>46638</v>
      </c>
    </row>
    <row r="423" spans="1:57" x14ac:dyDescent="0.2">
      <c r="A423" t="str">
        <f t="shared" ca="1" si="168"/>
        <v>{`_id`:`eduardovela_2017-10-18_06-50-35_-0500_Wed`,</v>
      </c>
      <c r="B423" t="str">
        <f t="shared" ca="1" si="169"/>
        <v>`_rev`:`1-76732582e97c880ad6d8e9825895fef6`,</v>
      </c>
      <c r="C423" t="str">
        <f t="shared" ca="1" si="170"/>
        <v>`worksiteEncoded`:`KN_ODS_MNSHOP`,</v>
      </c>
      <c r="D423" t="str">
        <f t="shared" ca="1" si="171"/>
        <v>`client`:`KN`,</v>
      </c>
      <c r="E423" t="str">
        <f t="shared" ca="1" si="172"/>
        <v>`location`:`ODS`,</v>
      </c>
      <c r="F423" t="str">
        <f t="shared" ca="1" si="173"/>
        <v>`locID`:`MNSHOP`,</v>
      </c>
      <c r="G423" t="str">
        <f t="shared" ca="1" si="174"/>
        <v>`username`:`eduardovela`,</v>
      </c>
      <c r="H423" t="str">
        <f t="shared" ca="1" si="175"/>
        <v>`lastName`:`Vela`,</v>
      </c>
      <c r="I423" t="str">
        <f t="shared" ca="1" si="176"/>
        <v>`firstName`:`Eduardo`,</v>
      </c>
      <c r="J423" t="str">
        <f t="shared" ca="1" si="177"/>
        <v>`technician`:`Vela, Eduardo`,</v>
      </c>
      <c r="K423" t="str">
        <f t="shared" ca="1" si="178"/>
        <v>`timeStampM`:`2017-10-18T06:50:35-05:00`,</v>
      </c>
      <c r="L423" t="str">
        <f t="shared" ca="1" si="179"/>
        <v>`shiftSerial`:`43019_01`,</v>
      </c>
      <c r="M423" t="str">
        <f t="shared" ca="1" si="180"/>
        <v>`siteUid`:521887,</v>
      </c>
      <c r="N423" t="str">
        <f t="shared" ca="1" si="181"/>
        <v>`timeStamp`:43026.2851306829,</v>
      </c>
      <c r="O423" t="str">
        <f t="shared" ca="1" si="182"/>
        <v>`payrollPeriod`:43019,</v>
      </c>
      <c r="P423" t="str">
        <f t="shared" ca="1" si="183"/>
        <v>`payroll_Period`:43019,</v>
      </c>
      <c r="Q423" t="str">
        <f t="shared" ca="1" si="184"/>
        <v>`rprtDate`:43019,</v>
      </c>
      <c r="R423" t="str">
        <f t="shared" ca="1" si="185"/>
        <v>`ts`:0.979166666666667,</v>
      </c>
      <c r="S423" t="str">
        <f t="shared" ca="1" si="186"/>
        <v>`te`:0.208333333333333,</v>
      </c>
      <c r="T423" t="str">
        <f t="shared" ca="1" si="187"/>
        <v>`repairHrs`:5.5,</v>
      </c>
      <c r="U423" t="str">
        <f t="shared" ca="1" si="188"/>
        <v>`timeStarts`:`2017-10-11T23:30:00-05:00`,</v>
      </c>
      <c r="V423" t="str">
        <f t="shared" ca="1" si="189"/>
        <v>`timeEnds`:`2017-10-12T05:00:00-05:00`,</v>
      </c>
      <c r="W423" t="str">
        <f t="shared" ca="1" si="190"/>
        <v>`shift`:`PM`,</v>
      </c>
      <c r="X423" t="str">
        <f t="shared" ca="1" si="191"/>
        <v>`shiftStartTime`:`6`,</v>
      </c>
      <c r="Y423" t="str">
        <f t="shared" ca="1" si="192"/>
        <v>`wONum`:`KNSHOP`,</v>
      </c>
      <c r="Z423" t="str">
        <f t="shared" ca="1" si="193"/>
        <v>`uNum`:`508774`,</v>
      </c>
      <c r="AA423" t="str">
        <f t="shared" ca="1" si="194"/>
        <v>`notes`:`Check and repair leaks`,</v>
      </c>
      <c r="AB423" t="str">
        <f t="shared" ca="1" si="195"/>
        <v>`shift_Serial`:`43019_01`},</v>
      </c>
      <c r="AD423" t="s">
        <v>49037</v>
      </c>
      <c r="AE423" t="s">
        <v>49038</v>
      </c>
      <c r="AF423" t="s">
        <v>45990</v>
      </c>
      <c r="AG423" t="s">
        <v>45991</v>
      </c>
      <c r="AH423" t="s">
        <v>45992</v>
      </c>
      <c r="AI423" t="s">
        <v>45993</v>
      </c>
      <c r="AJ423" t="s">
        <v>46018</v>
      </c>
      <c r="AK423" t="s">
        <v>46019</v>
      </c>
      <c r="AL423" t="s">
        <v>46020</v>
      </c>
      <c r="AM423" t="s">
        <v>46021</v>
      </c>
      <c r="AN423" t="s">
        <v>49039</v>
      </c>
      <c r="AO423" t="s">
        <v>47021</v>
      </c>
      <c r="AP423" t="s">
        <v>46000</v>
      </c>
      <c r="AQ423" t="s">
        <v>49040</v>
      </c>
      <c r="AR423" t="s">
        <v>46085</v>
      </c>
      <c r="AS423" t="s">
        <v>46086</v>
      </c>
      <c r="AT423" t="s">
        <v>47023</v>
      </c>
      <c r="AU423" t="s">
        <v>47358</v>
      </c>
      <c r="AV423" t="s">
        <v>46051</v>
      </c>
      <c r="AW423" t="s">
        <v>46007</v>
      </c>
      <c r="AX423" t="s">
        <v>49041</v>
      </c>
      <c r="AY423" t="s">
        <v>47889</v>
      </c>
      <c r="AZ423" t="s">
        <v>46033</v>
      </c>
      <c r="BA423" t="s">
        <v>46034</v>
      </c>
      <c r="BB423" t="s">
        <v>46012</v>
      </c>
      <c r="BC423" t="s">
        <v>48999</v>
      </c>
      <c r="BD423" t="s">
        <v>49042</v>
      </c>
      <c r="BE423" t="s">
        <v>47028</v>
      </c>
    </row>
    <row r="424" spans="1:57" x14ac:dyDescent="0.2">
      <c r="A424" t="str">
        <f t="shared" ca="1" si="168"/>
        <v>{`_id`:`marodriguez_2017-10-28_06-26-03_-0500_Sat`,</v>
      </c>
      <c r="B424" t="str">
        <f t="shared" ca="1" si="169"/>
        <v>`_rev`:`1-7644fd47f01f70c26876239f4e9f3558`,</v>
      </c>
      <c r="C424" t="str">
        <f t="shared" ca="1" si="170"/>
        <v>`worksiteEncoded`:`KN_ODS_MNSHOP`,</v>
      </c>
      <c r="D424" t="str">
        <f t="shared" ca="1" si="171"/>
        <v>`client`:`KN`,</v>
      </c>
      <c r="E424" t="str">
        <f t="shared" ca="1" si="172"/>
        <v>`location`:`ODS`,</v>
      </c>
      <c r="F424" t="str">
        <f t="shared" ca="1" si="173"/>
        <v>`locID`:`MNSHOP`,</v>
      </c>
      <c r="G424" t="str">
        <f t="shared" ca="1" si="174"/>
        <v>`username`:`marodriguez`,</v>
      </c>
      <c r="H424" t="str">
        <f t="shared" ca="1" si="175"/>
        <v>`lastName`:`Rodriguez`,</v>
      </c>
      <c r="I424" t="str">
        <f t="shared" ca="1" si="176"/>
        <v>`firstName`:`Marco`,</v>
      </c>
      <c r="J424" t="str">
        <f t="shared" ca="1" si="177"/>
        <v>`technician`:`Rodriguez, Marco`,</v>
      </c>
      <c r="K424" t="str">
        <f t="shared" ca="1" si="178"/>
        <v>`timeStampM`:`2017-10-28T06:26:03-05:00`,</v>
      </c>
      <c r="L424" t="str">
        <f t="shared" ca="1" si="179"/>
        <v>`shiftSerial`:`43033_03`,</v>
      </c>
      <c r="M424" t="str">
        <f t="shared" ca="1" si="180"/>
        <v>`siteUid`:521887,</v>
      </c>
      <c r="N424" t="str">
        <f t="shared" ca="1" si="181"/>
        <v>`timeStamp`:43036.2681017477,</v>
      </c>
      <c r="O424" t="str">
        <f t="shared" ca="1" si="182"/>
        <v>`payrollPeriod`:43033,</v>
      </c>
      <c r="P424" t="str">
        <f t="shared" ca="1" si="183"/>
        <v>`payroll_Period`:43033,</v>
      </c>
      <c r="Q424" t="str">
        <f t="shared" ca="1" si="184"/>
        <v>`rprtDate`:43035,</v>
      </c>
      <c r="R424" t="str">
        <f t="shared" ca="1" si="185"/>
        <v>`ts`:0.75,</v>
      </c>
      <c r="S424" t="str">
        <f t="shared" ca="1" si="186"/>
        <v>`te`:0.208333333333333,</v>
      </c>
      <c r="T424" t="str">
        <f t="shared" ca="1" si="187"/>
        <v>`repairHrs`:11,</v>
      </c>
      <c r="U424" t="str">
        <f t="shared" ca="1" si="188"/>
        <v>`timeStarts`:`2017-10-27T18:00:00-05:00`,</v>
      </c>
      <c r="V424" t="str">
        <f t="shared" ca="1" si="189"/>
        <v>`timeEnds`:`2017-10-28T05:00:00-05:00`,</v>
      </c>
      <c r="W424" t="str">
        <f t="shared" ca="1" si="190"/>
        <v>`shift`:`PM`,</v>
      </c>
      <c r="X424" t="str">
        <f t="shared" ca="1" si="191"/>
        <v>`shiftStartTime`:`19`,</v>
      </c>
      <c r="Y424" t="str">
        <f t="shared" ca="1" si="192"/>
        <v>`wONum`:`KNSHOP`,</v>
      </c>
      <c r="Z424" t="str">
        <f t="shared" ca="1" si="193"/>
        <v>`uNum`:`507342`,</v>
      </c>
      <c r="AA424" t="str">
        <f t="shared" ca="1" si="194"/>
        <v>`notes`:`revision y reparacio de fuga de aceite en fan motor se retira cabeza de cilindro # 2 para cambiar el gasket`,</v>
      </c>
      <c r="AB424" t="str">
        <f t="shared" ca="1" si="195"/>
        <v>`shift_Serial`:`43033_03`},</v>
      </c>
      <c r="AD424" t="s">
        <v>49043</v>
      </c>
      <c r="AE424" t="s">
        <v>49044</v>
      </c>
      <c r="AF424" t="s">
        <v>45990</v>
      </c>
      <c r="AG424" t="s">
        <v>45991</v>
      </c>
      <c r="AH424" t="s">
        <v>45992</v>
      </c>
      <c r="AI424" t="s">
        <v>45993</v>
      </c>
      <c r="AJ424" t="s">
        <v>46124</v>
      </c>
      <c r="AK424" t="s">
        <v>46125</v>
      </c>
      <c r="AL424" t="s">
        <v>46126</v>
      </c>
      <c r="AM424" t="s">
        <v>46127</v>
      </c>
      <c r="AN424" t="s">
        <v>49045</v>
      </c>
      <c r="AO424" t="s">
        <v>47251</v>
      </c>
      <c r="AP424" t="s">
        <v>46000</v>
      </c>
      <c r="AQ424" t="s">
        <v>49046</v>
      </c>
      <c r="AR424" t="s">
        <v>46002</v>
      </c>
      <c r="AS424" t="s">
        <v>46003</v>
      </c>
      <c r="AT424" t="s">
        <v>47253</v>
      </c>
      <c r="AU424" t="s">
        <v>46028</v>
      </c>
      <c r="AV424" t="s">
        <v>46051</v>
      </c>
      <c r="AW424" t="s">
        <v>46103</v>
      </c>
      <c r="AX424" t="s">
        <v>47254</v>
      </c>
      <c r="AY424" t="s">
        <v>47532</v>
      </c>
      <c r="AZ424" t="s">
        <v>46033</v>
      </c>
      <c r="BA424" t="s">
        <v>46136</v>
      </c>
      <c r="BB424" t="s">
        <v>46012</v>
      </c>
      <c r="BC424" t="s">
        <v>46849</v>
      </c>
      <c r="BD424" t="s">
        <v>49047</v>
      </c>
      <c r="BE424" t="s">
        <v>47257</v>
      </c>
    </row>
    <row r="425" spans="1:57" x14ac:dyDescent="0.2">
      <c r="A425" t="str">
        <f t="shared" ca="1" si="168"/>
        <v>{`_id`:`hmarce_2017-10-24_10-10-17_-0500_Tue`,</v>
      </c>
      <c r="B425" t="str">
        <f t="shared" ca="1" si="169"/>
        <v>`_rev`:`1-763af92bedeada5ed0c5a1a49683bcc1`,</v>
      </c>
      <c r="C425" t="str">
        <f t="shared" ca="1" si="170"/>
        <v>`worksiteEncoded`:`KN_ODS_MNSHOP`,</v>
      </c>
      <c r="D425" t="str">
        <f t="shared" ca="1" si="171"/>
        <v>`client`:`KN`,</v>
      </c>
      <c r="E425" t="str">
        <f t="shared" ca="1" si="172"/>
        <v>`location`:`ODS`,</v>
      </c>
      <c r="F425" t="str">
        <f t="shared" ca="1" si="173"/>
        <v>`locID`:`MNSHOP`,</v>
      </c>
      <c r="G425" t="str">
        <f t="shared" ca="1" si="174"/>
        <v>`username`:`hmarce`,</v>
      </c>
      <c r="H425" t="str">
        <f t="shared" ca="1" si="175"/>
        <v>`lastName`:`Arce`,</v>
      </c>
      <c r="I425" t="str">
        <f t="shared" ca="1" si="176"/>
        <v>`firstName`:`Hector`,</v>
      </c>
      <c r="J425" t="str">
        <f t="shared" ca="1" si="177"/>
        <v>`technician`:`Arce, Hector`,</v>
      </c>
      <c r="K425" t="str">
        <f t="shared" ca="1" si="178"/>
        <v>`timeStampM`:`2017-10-24T10:10:17-05:00`,</v>
      </c>
      <c r="L425" t="str">
        <f t="shared" ca="1" si="179"/>
        <v>`shiftSerial`:`43026_02`,</v>
      </c>
      <c r="M425" t="str">
        <f t="shared" ca="1" si="180"/>
        <v>`siteUid`:521887,</v>
      </c>
      <c r="N425" t="str">
        <f t="shared" ca="1" si="181"/>
        <v>`timeStamp`:43032.4238158681,</v>
      </c>
      <c r="O425" t="str">
        <f t="shared" ca="1" si="182"/>
        <v>`payrollPeriod`:43026,</v>
      </c>
      <c r="P425" t="str">
        <f t="shared" ca="1" si="183"/>
        <v>`payroll_Period`:43026,</v>
      </c>
      <c r="Q425" t="str">
        <f t="shared" ca="1" si="184"/>
        <v>`rprtDate`:43027,</v>
      </c>
      <c r="R425" t="str">
        <f t="shared" ca="1" si="185"/>
        <v>`ts`:0.375,</v>
      </c>
      <c r="S425" t="str">
        <f t="shared" ca="1" si="186"/>
        <v>`te`:0.541666666666667,</v>
      </c>
      <c r="T425" t="str">
        <f t="shared" ca="1" si="187"/>
        <v>`repairHrs`:4,</v>
      </c>
      <c r="U425" t="str">
        <f t="shared" ca="1" si="188"/>
        <v>`timeStarts`:`2017-10-19T09:00:00-05:00`,</v>
      </c>
      <c r="V425" t="str">
        <f t="shared" ca="1" si="189"/>
        <v>`timeEnds`:`2017-10-19T13:00:00-05:00`,</v>
      </c>
      <c r="W425" t="str">
        <f t="shared" ca="1" si="190"/>
        <v>`shift`:`AM`,</v>
      </c>
      <c r="X425" t="str">
        <f t="shared" ca="1" si="191"/>
        <v>`shiftStartTime`:`6`,</v>
      </c>
      <c r="Y425" t="str">
        <f t="shared" ca="1" si="192"/>
        <v>`wONum`:`KNSHOP`,</v>
      </c>
      <c r="Z425" t="str">
        <f t="shared" ca="1" si="193"/>
        <v>`uNum`:`508801`,</v>
      </c>
      <c r="AA425" t="str">
        <f t="shared" ca="1" si="194"/>
        <v>`notes`:`Fix pump not going into lock up chamge sensor and fix coolant leak`,</v>
      </c>
      <c r="AB425" t="str">
        <f t="shared" ca="1" si="195"/>
        <v>`shift_Serial`:`43026_02`},</v>
      </c>
      <c r="AD425" t="s">
        <v>49048</v>
      </c>
      <c r="AE425" t="s">
        <v>49049</v>
      </c>
      <c r="AF425" t="s">
        <v>45990</v>
      </c>
      <c r="AG425" t="s">
        <v>45991</v>
      </c>
      <c r="AH425" t="s">
        <v>45992</v>
      </c>
      <c r="AI425" t="s">
        <v>45993</v>
      </c>
      <c r="AJ425" t="s">
        <v>46191</v>
      </c>
      <c r="AK425" t="s">
        <v>46192</v>
      </c>
      <c r="AL425" t="s">
        <v>46193</v>
      </c>
      <c r="AM425" t="s">
        <v>46194</v>
      </c>
      <c r="AN425" t="s">
        <v>49050</v>
      </c>
      <c r="AO425" t="s">
        <v>46143</v>
      </c>
      <c r="AP425" t="s">
        <v>46000</v>
      </c>
      <c r="AQ425" t="s">
        <v>49051</v>
      </c>
      <c r="AR425" t="s">
        <v>46145</v>
      </c>
      <c r="AS425" t="s">
        <v>46146</v>
      </c>
      <c r="AT425" t="s">
        <v>46147</v>
      </c>
      <c r="AU425" t="s">
        <v>46543</v>
      </c>
      <c r="AV425" t="s">
        <v>46328</v>
      </c>
      <c r="AW425" t="s">
        <v>46089</v>
      </c>
      <c r="AX425" t="s">
        <v>49052</v>
      </c>
      <c r="AY425" t="s">
        <v>48697</v>
      </c>
      <c r="AZ425" t="s">
        <v>46010</v>
      </c>
      <c r="BA425" t="s">
        <v>46034</v>
      </c>
      <c r="BB425" t="s">
        <v>46012</v>
      </c>
      <c r="BC425" t="s">
        <v>48183</v>
      </c>
      <c r="BD425" t="s">
        <v>49053</v>
      </c>
      <c r="BE425" t="s">
        <v>46154</v>
      </c>
    </row>
    <row r="426" spans="1:57" x14ac:dyDescent="0.2">
      <c r="A426" t="str">
        <f t="shared" ca="1" si="168"/>
        <v>{`_id`:`miguelmartinez_2017-11-07_07-17-13_-0600_Tue`,</v>
      </c>
      <c r="B426" t="str">
        <f t="shared" ca="1" si="169"/>
        <v>`_rev`:`1-75ece77586c0df8758d0834b342f7480`,</v>
      </c>
      <c r="C426" t="str">
        <f t="shared" ca="1" si="170"/>
        <v>`worksiteEncoded`:`KN_ODS_MNSHOP`,</v>
      </c>
      <c r="D426" t="str">
        <f t="shared" ca="1" si="171"/>
        <v>`client`:`KN`,</v>
      </c>
      <c r="E426" t="str">
        <f t="shared" ca="1" si="172"/>
        <v>`location`:`ODS`,</v>
      </c>
      <c r="F426" t="str">
        <f t="shared" ca="1" si="173"/>
        <v>`locID`:`MNSHOP`,</v>
      </c>
      <c r="G426" t="str">
        <f t="shared" ca="1" si="174"/>
        <v>`username`:`miguelmartinez`,</v>
      </c>
      <c r="H426" t="str">
        <f t="shared" ca="1" si="175"/>
        <v>`lastName`:`Martinez`,</v>
      </c>
      <c r="I426" t="str">
        <f t="shared" ca="1" si="176"/>
        <v>`firstName`:`Miguel`,</v>
      </c>
      <c r="J426" t="str">
        <f t="shared" ca="1" si="177"/>
        <v>`technician`:`Martinez, Miguel`,</v>
      </c>
      <c r="K426" t="str">
        <f t="shared" ca="1" si="178"/>
        <v>`timeStampM`:`2017-11-07T07:17:13-06:00`,</v>
      </c>
      <c r="L426" t="str">
        <f t="shared" ca="1" si="179"/>
        <v>`shiftSerial`:`43040_06`,</v>
      </c>
      <c r="M426" t="str">
        <f t="shared" ca="1" si="180"/>
        <v>`siteUid`:521887,</v>
      </c>
      <c r="N426" t="str">
        <f t="shared" ca="1" si="181"/>
        <v>`timeStamp`:43046.3036259954,</v>
      </c>
      <c r="O426" t="str">
        <f t="shared" ca="1" si="182"/>
        <v>`payrollPeriod`:43040,</v>
      </c>
      <c r="P426" t="str">
        <f t="shared" ca="1" si="183"/>
        <v>`payroll_Period`:43040,</v>
      </c>
      <c r="Q426" t="str">
        <f t="shared" ca="1" si="184"/>
        <v>`rprtDate`:43045,</v>
      </c>
      <c r="R426" t="str">
        <f t="shared" ca="1" si="185"/>
        <v>`ts`:0.375,</v>
      </c>
      <c r="S426" t="str">
        <f t="shared" ca="1" si="186"/>
        <v>`te`:0.541666666666667,</v>
      </c>
      <c r="T426" t="str">
        <f t="shared" ca="1" si="187"/>
        <v>`repairHrs`:4,</v>
      </c>
      <c r="U426" t="str">
        <f t="shared" ca="1" si="188"/>
        <v>`timeStarts`:`2017-11-06T09:00:00-06:00`,</v>
      </c>
      <c r="V426" t="str">
        <f t="shared" ca="1" si="189"/>
        <v>`timeEnds`:`2017-11-06T13:00:00-06:00`,</v>
      </c>
      <c r="W426" t="str">
        <f t="shared" ca="1" si="190"/>
        <v>`shift`:`AM`,</v>
      </c>
      <c r="X426" t="str">
        <f t="shared" ca="1" si="191"/>
        <v>`shiftStartTime`:`6`,</v>
      </c>
      <c r="Y426" t="str">
        <f t="shared" ca="1" si="192"/>
        <v>`wONum`:`KNSHOP`,</v>
      </c>
      <c r="Z426" t="str">
        <f t="shared" ca="1" si="193"/>
        <v>`uNum`:`506127`,</v>
      </c>
      <c r="AA426" t="str">
        <f t="shared" ca="1" si="194"/>
        <v>`notes`:`Checklist run and test. Replace and made new air line.`,</v>
      </c>
      <c r="AB426" t="str">
        <f t="shared" ca="1" si="195"/>
        <v>`shift_Serial`:`43040_06`},</v>
      </c>
      <c r="AD426" t="s">
        <v>49054</v>
      </c>
      <c r="AE426" t="s">
        <v>49055</v>
      </c>
      <c r="AF426" t="s">
        <v>45990</v>
      </c>
      <c r="AG426" t="s">
        <v>45991</v>
      </c>
      <c r="AH426" t="s">
        <v>45992</v>
      </c>
      <c r="AI426" t="s">
        <v>45993</v>
      </c>
      <c r="AJ426" t="s">
        <v>46167</v>
      </c>
      <c r="AK426" t="s">
        <v>46168</v>
      </c>
      <c r="AL426" t="s">
        <v>46169</v>
      </c>
      <c r="AM426" t="s">
        <v>46170</v>
      </c>
      <c r="AN426" t="s">
        <v>49056</v>
      </c>
      <c r="AO426" t="s">
        <v>46310</v>
      </c>
      <c r="AP426" t="s">
        <v>46000</v>
      </c>
      <c r="AQ426" t="s">
        <v>49057</v>
      </c>
      <c r="AR426" t="s">
        <v>46047</v>
      </c>
      <c r="AS426" t="s">
        <v>46048</v>
      </c>
      <c r="AT426" t="s">
        <v>46312</v>
      </c>
      <c r="AU426" t="s">
        <v>46543</v>
      </c>
      <c r="AV426" t="s">
        <v>46328</v>
      </c>
      <c r="AW426" t="s">
        <v>46089</v>
      </c>
      <c r="AX426" t="s">
        <v>49058</v>
      </c>
      <c r="AY426" t="s">
        <v>49059</v>
      </c>
      <c r="AZ426" t="s">
        <v>46010</v>
      </c>
      <c r="BA426" t="s">
        <v>46034</v>
      </c>
      <c r="BB426" t="s">
        <v>46012</v>
      </c>
      <c r="BC426" t="s">
        <v>49060</v>
      </c>
      <c r="BD426" t="s">
        <v>49061</v>
      </c>
      <c r="BE426" t="s">
        <v>46319</v>
      </c>
    </row>
    <row r="427" spans="1:57" x14ac:dyDescent="0.2">
      <c r="A427" t="str">
        <f t="shared" ca="1" si="168"/>
        <v>{`_id`:`evela_2017-10-11_07-54-25_-0500_Wed`,</v>
      </c>
      <c r="B427" t="str">
        <f t="shared" ca="1" si="169"/>
        <v>`_rev`:`1-7557c898edc7d7a4090b3dbcc4b68ce6`,</v>
      </c>
      <c r="C427" t="str">
        <f t="shared" ca="1" si="170"/>
        <v>`worksiteEncoded`:`KN_ODS_MNSHOP`,</v>
      </c>
      <c r="D427" t="str">
        <f t="shared" ca="1" si="171"/>
        <v>`client`:`KN`,</v>
      </c>
      <c r="E427" t="str">
        <f t="shared" ca="1" si="172"/>
        <v>`location`:`ODS`,</v>
      </c>
      <c r="F427" t="str">
        <f t="shared" ca="1" si="173"/>
        <v>`locID`:`MNSHOP`,</v>
      </c>
      <c r="G427" t="str">
        <f t="shared" ca="1" si="174"/>
        <v>`username`:`evela`,</v>
      </c>
      <c r="H427" t="str">
        <f t="shared" ca="1" si="175"/>
        <v>`lastName`:`Vela`,</v>
      </c>
      <c r="I427" t="str">
        <f t="shared" ca="1" si="176"/>
        <v>`firstName`:`Ediberto`,</v>
      </c>
      <c r="J427" t="str">
        <f t="shared" ca="1" si="177"/>
        <v>`technician`:`Vela, Ediberto`,</v>
      </c>
      <c r="K427" t="str">
        <f t="shared" ca="1" si="178"/>
        <v>`timeStampM`:`2017-10-11T07:54:25-05:00`,</v>
      </c>
      <c r="L427" t="str">
        <f t="shared" ca="1" si="179"/>
        <v>`shiftSerial`:`43012_03`,</v>
      </c>
      <c r="M427" t="str">
        <f t="shared" ca="1" si="180"/>
        <v>`siteUid`:521887,</v>
      </c>
      <c r="N427" t="str">
        <f t="shared" ca="1" si="181"/>
        <v>`timeStamp`:43019.3294668981,</v>
      </c>
      <c r="O427" t="str">
        <f t="shared" ca="1" si="182"/>
        <v>`payrollPeriod`:43012,</v>
      </c>
      <c r="P427" t="str">
        <f t="shared" ca="1" si="183"/>
        <v>`payroll_Period`:43012,</v>
      </c>
      <c r="Q427" t="str">
        <f t="shared" ca="1" si="184"/>
        <v>`rprtDate`:43014,</v>
      </c>
      <c r="R427" t="str">
        <f t="shared" ca="1" si="185"/>
        <v>`ts`:0.75,</v>
      </c>
      <c r="S427" t="str">
        <f t="shared" ca="1" si="186"/>
        <v>`te`:0.833333333333333,</v>
      </c>
      <c r="T427" t="str">
        <f t="shared" ca="1" si="187"/>
        <v>`repairHrs`:2,</v>
      </c>
      <c r="U427" t="str">
        <f t="shared" ca="1" si="188"/>
        <v>`timeStarts`:`2017-10-06T18:00:00-05:00`,</v>
      </c>
      <c r="V427" t="str">
        <f t="shared" ca="1" si="189"/>
        <v>`timeEnds`:`2017-10-06T20:00:00-05:00`,</v>
      </c>
      <c r="W427" t="str">
        <f t="shared" ca="1" si="190"/>
        <v>`shift`:`PM`,</v>
      </c>
      <c r="X427" t="str">
        <f t="shared" ca="1" si="191"/>
        <v>`shiftStartTime`:`6`,</v>
      </c>
      <c r="Y427" t="str">
        <f t="shared" ca="1" si="192"/>
        <v>`wONum`:`KNSHOP`,</v>
      </c>
      <c r="Z427" t="str">
        <f t="shared" ca="1" si="193"/>
        <v>`uNum`:`205`,</v>
      </c>
      <c r="AA427" t="str">
        <f t="shared" ca="1" si="194"/>
        <v>`notes`:`Check sheet and repairs`,</v>
      </c>
      <c r="AB427" t="str">
        <f t="shared" ca="1" si="195"/>
        <v>`shift_Serial`:`43012_03`},</v>
      </c>
      <c r="AD427" t="s">
        <v>49062</v>
      </c>
      <c r="AE427" t="s">
        <v>49063</v>
      </c>
      <c r="AF427" t="s">
        <v>45990</v>
      </c>
      <c r="AG427" t="s">
        <v>45991</v>
      </c>
      <c r="AH427" t="s">
        <v>45992</v>
      </c>
      <c r="AI427" t="s">
        <v>45993</v>
      </c>
      <c r="AJ427" t="s">
        <v>46299</v>
      </c>
      <c r="AK427" t="s">
        <v>46019</v>
      </c>
      <c r="AL427" t="s">
        <v>46300</v>
      </c>
      <c r="AM427" t="s">
        <v>46301</v>
      </c>
      <c r="AN427" t="s">
        <v>49064</v>
      </c>
      <c r="AO427" t="s">
        <v>46112</v>
      </c>
      <c r="AP427" t="s">
        <v>46000</v>
      </c>
      <c r="AQ427" t="s">
        <v>49065</v>
      </c>
      <c r="AR427" t="s">
        <v>46025</v>
      </c>
      <c r="AS427" t="s">
        <v>46026</v>
      </c>
      <c r="AT427" t="s">
        <v>46114</v>
      </c>
      <c r="AU427" t="s">
        <v>46028</v>
      </c>
      <c r="AV427" t="s">
        <v>46115</v>
      </c>
      <c r="AW427" t="s">
        <v>46116</v>
      </c>
      <c r="AX427" t="s">
        <v>46117</v>
      </c>
      <c r="AY427" t="s">
        <v>46118</v>
      </c>
      <c r="AZ427" t="s">
        <v>46033</v>
      </c>
      <c r="BA427" t="s">
        <v>46034</v>
      </c>
      <c r="BB427" t="s">
        <v>46012</v>
      </c>
      <c r="BC427" t="s">
        <v>46119</v>
      </c>
      <c r="BD427" t="s">
        <v>47115</v>
      </c>
      <c r="BE427" t="s">
        <v>46121</v>
      </c>
    </row>
    <row r="428" spans="1:57" x14ac:dyDescent="0.2">
      <c r="A428" t="str">
        <f t="shared" ca="1" si="168"/>
        <v>{`_id`:`eduardovela_2017-11-08_05-03-37_-0600_Wed`,</v>
      </c>
      <c r="B428" t="str">
        <f t="shared" ca="1" si="169"/>
        <v>`_rev`:`1-7535bcea10dd4714fc66eb1361837967`,</v>
      </c>
      <c r="C428" t="str">
        <f t="shared" ca="1" si="170"/>
        <v>`worksiteEncoded`:`KN_ODS_MNSHOP`,</v>
      </c>
      <c r="D428" t="str">
        <f t="shared" ca="1" si="171"/>
        <v>`client`:`KN`,</v>
      </c>
      <c r="E428" t="str">
        <f t="shared" ca="1" si="172"/>
        <v>`location`:`ODS`,</v>
      </c>
      <c r="F428" t="str">
        <f t="shared" ca="1" si="173"/>
        <v>`locID`:`MNSHOP`,</v>
      </c>
      <c r="G428" t="str">
        <f t="shared" ca="1" si="174"/>
        <v>`username`:`eduardovela`,</v>
      </c>
      <c r="H428" t="str">
        <f t="shared" ca="1" si="175"/>
        <v>`lastName`:`Vela`,</v>
      </c>
      <c r="I428" t="str">
        <f t="shared" ca="1" si="176"/>
        <v>`firstName`:`Eduardo`,</v>
      </c>
      <c r="J428" t="str">
        <f t="shared" ca="1" si="177"/>
        <v>`technician`:`Vela, Eduardo`,</v>
      </c>
      <c r="K428" t="str">
        <f t="shared" ca="1" si="178"/>
        <v>`timeStampM`:`2017-11-08T05:03:37-06:00`,</v>
      </c>
      <c r="L428" t="str">
        <f t="shared" ca="1" si="179"/>
        <v>`shiftSerial`:`43040_03`,</v>
      </c>
      <c r="M428" t="str">
        <f t="shared" ca="1" si="180"/>
        <v>`siteUid`:521887,</v>
      </c>
      <c r="N428" t="str">
        <f t="shared" ca="1" si="181"/>
        <v>`timeStamp`:43047.2108451736,</v>
      </c>
      <c r="O428" t="str">
        <f t="shared" ca="1" si="182"/>
        <v>`payrollPeriod`:43040,</v>
      </c>
      <c r="P428" t="str">
        <f t="shared" ca="1" si="183"/>
        <v>`payroll_Period`:43040,</v>
      </c>
      <c r="Q428" t="str">
        <f t="shared" ca="1" si="184"/>
        <v>`rprtDate`:43042,</v>
      </c>
      <c r="R428" t="str">
        <f t="shared" ca="1" si="185"/>
        <v>`ts`:0.958333333333333,</v>
      </c>
      <c r="S428" t="str">
        <f t="shared" ca="1" si="186"/>
        <v>`te`:0.0833333333333333,</v>
      </c>
      <c r="T428" t="str">
        <f t="shared" ca="1" si="187"/>
        <v>`repairHrs`:3,</v>
      </c>
      <c r="U428" t="str">
        <f t="shared" ca="1" si="188"/>
        <v>`timeStarts`:`2017-11-03T23:00:00-05:00`,</v>
      </c>
      <c r="V428" t="str">
        <f t="shared" ca="1" si="189"/>
        <v>`timeEnds`:`2017-11-04T02:00:00-05:00`,</v>
      </c>
      <c r="W428" t="str">
        <f t="shared" ca="1" si="190"/>
        <v>`shift`:`PM`,</v>
      </c>
      <c r="X428" t="str">
        <f t="shared" ca="1" si="191"/>
        <v>`shiftStartTime`:`6`,</v>
      </c>
      <c r="Y428" t="str">
        <f t="shared" ca="1" si="192"/>
        <v>`wONum`:`KNSHOP`,</v>
      </c>
      <c r="Z428" t="str">
        <f t="shared" ca="1" si="193"/>
        <v>`uNum`:`210141`,</v>
      </c>
      <c r="AA428" t="str">
        <f t="shared" ca="1" si="194"/>
        <v>`notes`:`Tractor pm`,</v>
      </c>
      <c r="AB428" t="str">
        <f t="shared" ca="1" si="195"/>
        <v>`shift_Serial`:`43040_03`},</v>
      </c>
      <c r="AD428" t="s">
        <v>49066</v>
      </c>
      <c r="AE428" t="s">
        <v>49067</v>
      </c>
      <c r="AF428" t="s">
        <v>45990</v>
      </c>
      <c r="AG428" t="s">
        <v>45991</v>
      </c>
      <c r="AH428" t="s">
        <v>45992</v>
      </c>
      <c r="AI428" t="s">
        <v>45993</v>
      </c>
      <c r="AJ428" t="s">
        <v>46018</v>
      </c>
      <c r="AK428" t="s">
        <v>46019</v>
      </c>
      <c r="AL428" t="s">
        <v>46020</v>
      </c>
      <c r="AM428" t="s">
        <v>46021</v>
      </c>
      <c r="AN428" t="s">
        <v>49068</v>
      </c>
      <c r="AO428" t="s">
        <v>46195</v>
      </c>
      <c r="AP428" t="s">
        <v>46000</v>
      </c>
      <c r="AQ428" t="s">
        <v>49069</v>
      </c>
      <c r="AR428" t="s">
        <v>46047</v>
      </c>
      <c r="AS428" t="s">
        <v>46048</v>
      </c>
      <c r="AT428" t="s">
        <v>46197</v>
      </c>
      <c r="AU428" t="s">
        <v>46422</v>
      </c>
      <c r="AV428" t="s">
        <v>46533</v>
      </c>
      <c r="AW428" t="s">
        <v>46160</v>
      </c>
      <c r="AX428" t="s">
        <v>49070</v>
      </c>
      <c r="AY428" t="s">
        <v>46906</v>
      </c>
      <c r="AZ428" t="s">
        <v>46033</v>
      </c>
      <c r="BA428" t="s">
        <v>46034</v>
      </c>
      <c r="BB428" t="s">
        <v>46012</v>
      </c>
      <c r="BC428" t="s">
        <v>46985</v>
      </c>
      <c r="BD428" t="s">
        <v>48580</v>
      </c>
      <c r="BE428" t="s">
        <v>46203</v>
      </c>
    </row>
    <row r="429" spans="1:57" x14ac:dyDescent="0.2">
      <c r="A429" t="str">
        <f t="shared" ca="1" si="168"/>
        <v>{`_id`:`miguelmartinez_2017-11-11_07-23-36_-0600_Sat`,</v>
      </c>
      <c r="B429" t="str">
        <f t="shared" ca="1" si="169"/>
        <v>`_rev`:`1-74f4a3c5b01a5c4f18f8994482b3771a`,</v>
      </c>
      <c r="C429" t="str">
        <f t="shared" ca="1" si="170"/>
        <v>`worksiteEncoded`:`KN_ODS_MNSHOP`,</v>
      </c>
      <c r="D429" t="str">
        <f t="shared" ca="1" si="171"/>
        <v>`client`:`KN`,</v>
      </c>
      <c r="E429" t="str">
        <f t="shared" ca="1" si="172"/>
        <v>`location`:`ODS`,</v>
      </c>
      <c r="F429" t="str">
        <f t="shared" ca="1" si="173"/>
        <v>`locID`:`MNSHOP`,</v>
      </c>
      <c r="G429" t="str">
        <f t="shared" ca="1" si="174"/>
        <v>`username`:`miguelmartinez`,</v>
      </c>
      <c r="H429" t="str">
        <f t="shared" ca="1" si="175"/>
        <v>`lastName`:`Martinez`,</v>
      </c>
      <c r="I429" t="str">
        <f t="shared" ca="1" si="176"/>
        <v>`firstName`:`Miguel`,</v>
      </c>
      <c r="J429" t="str">
        <f t="shared" ca="1" si="177"/>
        <v>`technician`:`Martinez, Miguel`,</v>
      </c>
      <c r="K429" t="str">
        <f t="shared" ca="1" si="178"/>
        <v>`timeStampM`:`2017-11-11T07:23:36-06:00`,</v>
      </c>
      <c r="L429" t="str">
        <f t="shared" ca="1" si="179"/>
        <v>`shiftSerial`:`43047_03`,</v>
      </c>
      <c r="M429" t="str">
        <f t="shared" ca="1" si="180"/>
        <v>`siteUid`:521887,</v>
      </c>
      <c r="N429" t="str">
        <f t="shared" ca="1" si="181"/>
        <v>`timeStamp`:43050.3080652662,</v>
      </c>
      <c r="O429" t="str">
        <f t="shared" ca="1" si="182"/>
        <v>`payrollPeriod`:43047,</v>
      </c>
      <c r="P429" t="str">
        <f t="shared" ca="1" si="183"/>
        <v>`payroll_Period`:43047,</v>
      </c>
      <c r="Q429" t="str">
        <f t="shared" ca="1" si="184"/>
        <v>`rprtDate`:43049,</v>
      </c>
      <c r="R429" t="str">
        <f t="shared" ca="1" si="185"/>
        <v>`ts`:0.25,</v>
      </c>
      <c r="S429" t="str">
        <f t="shared" ca="1" si="186"/>
        <v>`te`:0.666666666666667,</v>
      </c>
      <c r="T429" t="str">
        <f t="shared" ca="1" si="187"/>
        <v>`repairHrs`:10,</v>
      </c>
      <c r="U429" t="str">
        <f t="shared" ca="1" si="188"/>
        <v>`timeStarts`:`2017-11-10T06:00:00-06:00`,</v>
      </c>
      <c r="V429" t="str">
        <f t="shared" ca="1" si="189"/>
        <v>`timeEnds`:`2017-11-10T16:00:00-06:00`,</v>
      </c>
      <c r="W429" t="str">
        <f t="shared" ca="1" si="190"/>
        <v>`shift`:`AM`,</v>
      </c>
      <c r="X429" t="str">
        <f t="shared" ca="1" si="191"/>
        <v>`shiftStartTime`:`6`,</v>
      </c>
      <c r="Y429" t="str">
        <f t="shared" ca="1" si="192"/>
        <v>`wONum`:`KNSHOP`,</v>
      </c>
      <c r="Z429" t="str">
        <f t="shared" ca="1" si="193"/>
        <v>`uNum`:`HP-081`,</v>
      </c>
      <c r="AA429" t="str">
        <f t="shared" ca="1" si="194"/>
        <v>`notes`:`Replace and repair trailer fenders on both sides. Replace and repair trailer mud flaps. Troubleshooting fan motor not working on pump. Remove fan motor pump.`,</v>
      </c>
      <c r="AB429" t="str">
        <f t="shared" ca="1" si="195"/>
        <v>`shift_Serial`:`43047_03`},</v>
      </c>
      <c r="AD429" t="s">
        <v>49071</v>
      </c>
      <c r="AE429" t="s">
        <v>49072</v>
      </c>
      <c r="AF429" t="s">
        <v>45990</v>
      </c>
      <c r="AG429" t="s">
        <v>45991</v>
      </c>
      <c r="AH429" t="s">
        <v>45992</v>
      </c>
      <c r="AI429" t="s">
        <v>45993</v>
      </c>
      <c r="AJ429" t="s">
        <v>46167</v>
      </c>
      <c r="AK429" t="s">
        <v>46168</v>
      </c>
      <c r="AL429" t="s">
        <v>46169</v>
      </c>
      <c r="AM429" t="s">
        <v>46170</v>
      </c>
      <c r="AN429" t="s">
        <v>49073</v>
      </c>
      <c r="AO429" t="s">
        <v>46485</v>
      </c>
      <c r="AP429" t="s">
        <v>46000</v>
      </c>
      <c r="AQ429" t="s">
        <v>49074</v>
      </c>
      <c r="AR429" t="s">
        <v>46131</v>
      </c>
      <c r="AS429" t="s">
        <v>46132</v>
      </c>
      <c r="AT429" t="s">
        <v>46487</v>
      </c>
      <c r="AU429" t="s">
        <v>46248</v>
      </c>
      <c r="AV429" t="s">
        <v>46314</v>
      </c>
      <c r="AW429" t="s">
        <v>47746</v>
      </c>
      <c r="AX429" t="s">
        <v>46489</v>
      </c>
      <c r="AY429" t="s">
        <v>48343</v>
      </c>
      <c r="AZ429" t="s">
        <v>46010</v>
      </c>
      <c r="BA429" t="s">
        <v>46034</v>
      </c>
      <c r="BB429" t="s">
        <v>46012</v>
      </c>
      <c r="BC429" t="s">
        <v>47237</v>
      </c>
      <c r="BD429" t="s">
        <v>49075</v>
      </c>
      <c r="BE429" t="s">
        <v>46493</v>
      </c>
    </row>
    <row r="430" spans="1:57" x14ac:dyDescent="0.2">
      <c r="A430" t="str">
        <f t="shared" ca="1" si="168"/>
        <v>{`_id`:`omega_2017-11-11_18-42-39_-0600_Sat`,</v>
      </c>
      <c r="B430" t="str">
        <f t="shared" ca="1" si="169"/>
        <v>`_rev`:`1-74a1fc59c8ab77da5d6c7929dc3edb5d`,</v>
      </c>
      <c r="C430" t="str">
        <f t="shared" ca="1" si="170"/>
        <v>`worksiteEncoded`:`KN_ODS_MNSHOP`,</v>
      </c>
      <c r="D430" t="str">
        <f t="shared" ca="1" si="171"/>
        <v>`client`:`KN`,</v>
      </c>
      <c r="E430" t="str">
        <f t="shared" ca="1" si="172"/>
        <v>`location`:`ODS`,</v>
      </c>
      <c r="F430" t="str">
        <f t="shared" ca="1" si="173"/>
        <v>`locID`:`MNSHOP`,</v>
      </c>
      <c r="G430" t="str">
        <f t="shared" ca="1" si="174"/>
        <v>`username`:`omega`,</v>
      </c>
      <c r="H430" t="str">
        <f t="shared" ca="1" si="175"/>
        <v>`lastName`:`Tijerina`,</v>
      </c>
      <c r="I430" t="str">
        <f t="shared" ca="1" si="176"/>
        <v>`firstName`:`Rene`,</v>
      </c>
      <c r="J430" t="str">
        <f t="shared" ca="1" si="177"/>
        <v>`technician`:`Tijerina, Rene`,</v>
      </c>
      <c r="K430" t="str">
        <f t="shared" ca="1" si="178"/>
        <v>`timeStampM`:`2017-11-11T18:42:39-06:00`,</v>
      </c>
      <c r="L430" t="str">
        <f t="shared" ca="1" si="179"/>
        <v>`shiftSerial`:`43047_02`,</v>
      </c>
      <c r="M430" t="str">
        <f t="shared" ca="1" si="180"/>
        <v>`siteUid`:521887,</v>
      </c>
      <c r="N430" t="str">
        <f t="shared" ca="1" si="181"/>
        <v>`timeStamp`:43050.7796245255,</v>
      </c>
      <c r="O430" t="str">
        <f t="shared" ca="1" si="182"/>
        <v>`payrollPeriod`:43047,</v>
      </c>
      <c r="P430" t="str">
        <f t="shared" ca="1" si="183"/>
        <v>`payroll_Period`:43047,</v>
      </c>
      <c r="Q430" t="str">
        <f t="shared" ca="1" si="184"/>
        <v>`rprtDate`:43048,</v>
      </c>
      <c r="R430" t="str">
        <f t="shared" ca="1" si="185"/>
        <v>`ts`:0.625,</v>
      </c>
      <c r="S430" t="str">
        <f t="shared" ca="1" si="186"/>
        <v>`te`:0.708333333333333,</v>
      </c>
      <c r="T430" t="str">
        <f t="shared" ca="1" si="187"/>
        <v>`repairHrs`:2,</v>
      </c>
      <c r="U430" t="str">
        <f t="shared" ca="1" si="188"/>
        <v>`timeStarts`:`2017-11-09T15:00:00-06:00`,</v>
      </c>
      <c r="V430" t="str">
        <f t="shared" ca="1" si="189"/>
        <v>`timeEnds`:`2017-11-09T17:00:00-06:00`,</v>
      </c>
      <c r="W430" t="str">
        <f t="shared" ca="1" si="190"/>
        <v>`shift`:`AM`,</v>
      </c>
      <c r="X430" t="str">
        <f t="shared" ca="1" si="191"/>
        <v>`shiftStartTime`:`7`,</v>
      </c>
      <c r="Y430" t="str">
        <f t="shared" ca="1" si="192"/>
        <v>`wONum`:`KNSHOP`,</v>
      </c>
      <c r="Z430" t="str">
        <f t="shared" ca="1" si="193"/>
        <v>`uNum`:`507590`,</v>
      </c>
      <c r="AA430" t="str">
        <f t="shared" ca="1" si="194"/>
        <v>`notes`:`blender checklist`,</v>
      </c>
      <c r="AB430" t="str">
        <f t="shared" ca="1" si="195"/>
        <v>`shift_Serial`:`43047_02`},</v>
      </c>
      <c r="AD430" t="s">
        <v>49076</v>
      </c>
      <c r="AE430" t="s">
        <v>49077</v>
      </c>
      <c r="AF430" t="s">
        <v>45990</v>
      </c>
      <c r="AG430" t="s">
        <v>45991</v>
      </c>
      <c r="AH430" t="s">
        <v>45992</v>
      </c>
      <c r="AI430" t="s">
        <v>45993</v>
      </c>
      <c r="AJ430" t="s">
        <v>46527</v>
      </c>
      <c r="AK430" t="s">
        <v>46528</v>
      </c>
      <c r="AL430" t="s">
        <v>46529</v>
      </c>
      <c r="AM430" t="s">
        <v>46530</v>
      </c>
      <c r="AN430" t="s">
        <v>49078</v>
      </c>
      <c r="AO430" t="s">
        <v>46129</v>
      </c>
      <c r="AP430" t="s">
        <v>46000</v>
      </c>
      <c r="AQ430" t="s">
        <v>49079</v>
      </c>
      <c r="AR430" t="s">
        <v>46131</v>
      </c>
      <c r="AS430" t="s">
        <v>46132</v>
      </c>
      <c r="AT430" t="s">
        <v>46133</v>
      </c>
      <c r="AU430" t="s">
        <v>46271</v>
      </c>
      <c r="AV430" t="s">
        <v>46074</v>
      </c>
      <c r="AW430" t="s">
        <v>46116</v>
      </c>
      <c r="AX430" t="s">
        <v>49080</v>
      </c>
      <c r="AY430" t="s">
        <v>47270</v>
      </c>
      <c r="AZ430" t="s">
        <v>46010</v>
      </c>
      <c r="BA430" t="s">
        <v>46011</v>
      </c>
      <c r="BB430" t="s">
        <v>46012</v>
      </c>
      <c r="BC430" t="s">
        <v>47131</v>
      </c>
      <c r="BD430" t="s">
        <v>49081</v>
      </c>
      <c r="BE430" t="s">
        <v>46139</v>
      </c>
    </row>
    <row r="431" spans="1:57" x14ac:dyDescent="0.2">
      <c r="A431" t="str">
        <f t="shared" ca="1" si="168"/>
        <v>{`_id`:`lcareaga_2017-10-07_21-12-26_-0500_Sat`,</v>
      </c>
      <c r="B431" t="str">
        <f t="shared" ca="1" si="169"/>
        <v>`_rev`:`1-7499da03678309dfd4d30dcc5b11d26b`,</v>
      </c>
      <c r="C431" t="str">
        <f t="shared" ca="1" si="170"/>
        <v>`worksiteEncoded`:`KN_ODS_MNSHOP`,</v>
      </c>
      <c r="D431" t="str">
        <f t="shared" ca="1" si="171"/>
        <v>`client`:`KN`,</v>
      </c>
      <c r="E431" t="str">
        <f t="shared" ca="1" si="172"/>
        <v>`location`:`ODS`,</v>
      </c>
      <c r="F431" t="str">
        <f t="shared" ca="1" si="173"/>
        <v>`locID`:`MNSHOP`,</v>
      </c>
      <c r="G431" t="str">
        <f t="shared" ca="1" si="174"/>
        <v>`username`:`lcareaga`,</v>
      </c>
      <c r="H431" t="str">
        <f t="shared" ca="1" si="175"/>
        <v>`lastName`:`Careaga`,</v>
      </c>
      <c r="I431" t="str">
        <f t="shared" ca="1" si="176"/>
        <v>`firstName`:`Luis`,</v>
      </c>
      <c r="J431" t="str">
        <f t="shared" ca="1" si="177"/>
        <v>`technician`:`Careaga, Luis`,</v>
      </c>
      <c r="K431" t="str">
        <f t="shared" ca="1" si="178"/>
        <v>`timeStampM`:`2017-10-07T21:12:26-05:00`,</v>
      </c>
      <c r="L431" t="str">
        <f t="shared" ca="1" si="179"/>
        <v>`shiftSerial`:`43012_04`,</v>
      </c>
      <c r="M431" t="str">
        <f t="shared" ca="1" si="180"/>
        <v>`siteUid`:521887,</v>
      </c>
      <c r="N431" t="str">
        <f t="shared" ca="1" si="181"/>
        <v>`timeStamp`:43015.8836364468,</v>
      </c>
      <c r="O431" t="str">
        <f t="shared" ca="1" si="182"/>
        <v>`payrollPeriod`:43012,</v>
      </c>
      <c r="P431" t="str">
        <f t="shared" ca="1" si="183"/>
        <v>`payroll_Period`:43012,</v>
      </c>
      <c r="Q431" t="str">
        <f t="shared" ca="1" si="184"/>
        <v>`rprtDate`:43015,</v>
      </c>
      <c r="R431" t="str">
        <f t="shared" ca="1" si="185"/>
        <v>`ts`:0.458333333333333,</v>
      </c>
      <c r="S431" t="str">
        <f t="shared" ca="1" si="186"/>
        <v>`te`:0.583333333333333,</v>
      </c>
      <c r="T431" t="str">
        <f t="shared" ca="1" si="187"/>
        <v>`repairHrs`:3,</v>
      </c>
      <c r="U431" t="str">
        <f t="shared" ca="1" si="188"/>
        <v>`timeStarts`:`2017-10-07T11:00:00-05:00`,</v>
      </c>
      <c r="V431" t="str">
        <f t="shared" ca="1" si="189"/>
        <v>`timeEnds`:`2017-10-07T14:00:00-05:00`,</v>
      </c>
      <c r="W431" t="str">
        <f t="shared" ca="1" si="190"/>
        <v>`shift`:`AM`,</v>
      </c>
      <c r="X431" t="str">
        <f t="shared" ca="1" si="191"/>
        <v>`shiftStartTime`:`null`,</v>
      </c>
      <c r="Y431" t="str">
        <f t="shared" ca="1" si="192"/>
        <v>`wONum`:`KNSHOP`,</v>
      </c>
      <c r="Z431" t="str">
        <f t="shared" ca="1" si="193"/>
        <v>`uNum`:`Q-408`,</v>
      </c>
      <c r="AA431" t="str">
        <f t="shared" ca="1" si="194"/>
        <v>`notes`:`Check list Run/ test`,</v>
      </c>
      <c r="AB431" t="str">
        <f t="shared" ca="1" si="195"/>
        <v>`shift_Serial`:`43012_04`},</v>
      </c>
      <c r="AD431" t="s">
        <v>49082</v>
      </c>
      <c r="AE431" t="s">
        <v>49083</v>
      </c>
      <c r="AF431" t="s">
        <v>45990</v>
      </c>
      <c r="AG431" t="s">
        <v>45991</v>
      </c>
      <c r="AH431" t="s">
        <v>45992</v>
      </c>
      <c r="AI431" t="s">
        <v>45993</v>
      </c>
      <c r="AJ431" t="s">
        <v>46322</v>
      </c>
      <c r="AK431" t="s">
        <v>46323</v>
      </c>
      <c r="AL431" t="s">
        <v>46324</v>
      </c>
      <c r="AM431" t="s">
        <v>46325</v>
      </c>
      <c r="AN431" t="s">
        <v>49084</v>
      </c>
      <c r="AO431" t="s">
        <v>46098</v>
      </c>
      <c r="AP431" t="s">
        <v>46000</v>
      </c>
      <c r="AQ431" t="s">
        <v>49085</v>
      </c>
      <c r="AR431" t="s">
        <v>46025</v>
      </c>
      <c r="AS431" t="s">
        <v>46026</v>
      </c>
      <c r="AT431" t="s">
        <v>46100</v>
      </c>
      <c r="AU431" t="s">
        <v>46173</v>
      </c>
      <c r="AV431" t="s">
        <v>46184</v>
      </c>
      <c r="AW431" t="s">
        <v>46160</v>
      </c>
      <c r="AX431" t="s">
        <v>49086</v>
      </c>
      <c r="AY431" t="s">
        <v>49087</v>
      </c>
      <c r="AZ431" t="s">
        <v>46010</v>
      </c>
      <c r="BA431" t="s">
        <v>46238</v>
      </c>
      <c r="BB431" t="s">
        <v>46012</v>
      </c>
      <c r="BC431" t="s">
        <v>46350</v>
      </c>
      <c r="BD431" t="s">
        <v>49088</v>
      </c>
      <c r="BE431" t="s">
        <v>46108</v>
      </c>
    </row>
    <row r="432" spans="1:57" x14ac:dyDescent="0.2">
      <c r="A432" t="str">
        <f t="shared" ca="1" si="168"/>
        <v>{`_id`:`arrow_2017-11-01_19-05-52_-0500_Wed`,</v>
      </c>
      <c r="B432" t="str">
        <f t="shared" ca="1" si="169"/>
        <v>`_rev`:`1-7453c60b004cbf0a14e888ac2a13cfd5`,</v>
      </c>
      <c r="C432" t="str">
        <f t="shared" ca="1" si="170"/>
        <v>`worksiteEncoded`:`KN_ODS_MNSHOP`,</v>
      </c>
      <c r="D432" t="str">
        <f t="shared" ca="1" si="171"/>
        <v>`client`:`KN`,</v>
      </c>
      <c r="E432" t="str">
        <f t="shared" ca="1" si="172"/>
        <v>`location`:`ODS`,</v>
      </c>
      <c r="F432" t="str">
        <f t="shared" ca="1" si="173"/>
        <v>`locID`:`MNSHOP`,</v>
      </c>
      <c r="G432" t="str">
        <f t="shared" ca="1" si="174"/>
        <v>`username`:`arrow`,</v>
      </c>
      <c r="H432" t="str">
        <f t="shared" ca="1" si="175"/>
        <v>`lastName`:`Rodriguez`,</v>
      </c>
      <c r="I432" t="str">
        <f t="shared" ca="1" si="176"/>
        <v>`firstName`:`Fernando`,</v>
      </c>
      <c r="J432" t="str">
        <f t="shared" ca="1" si="177"/>
        <v>`technician`:`Rodriguez, Fernando`,</v>
      </c>
      <c r="K432" t="str">
        <f t="shared" ca="1" si="178"/>
        <v>`timeStampM`:`2017-11-01T19:05:52-05:00`,</v>
      </c>
      <c r="L432" t="str">
        <f t="shared" ca="1" si="179"/>
        <v>`shiftSerial`:`43040_01`,</v>
      </c>
      <c r="M432" t="str">
        <f t="shared" ca="1" si="180"/>
        <v>`siteUid`:521887,</v>
      </c>
      <c r="N432" t="str">
        <f t="shared" ca="1" si="181"/>
        <v>`timeStamp`:43040.7957520833,</v>
      </c>
      <c r="O432" t="str">
        <f t="shared" ca="1" si="182"/>
        <v>`payrollPeriod`:43040,</v>
      </c>
      <c r="P432" t="str">
        <f t="shared" ca="1" si="183"/>
        <v>`payroll_Period`:43040,</v>
      </c>
      <c r="Q432" t="str">
        <f t="shared" ca="1" si="184"/>
        <v>`rprtDate`:43040,</v>
      </c>
      <c r="R432" t="str">
        <f t="shared" ca="1" si="185"/>
        <v>`ts`:0.916666666666667,</v>
      </c>
      <c r="S432" t="str">
        <f t="shared" ca="1" si="186"/>
        <v>`te`:0.208333333333333,</v>
      </c>
      <c r="T432" t="str">
        <f t="shared" ca="1" si="187"/>
        <v>`repairHrs`:7,</v>
      </c>
      <c r="U432" t="str">
        <f t="shared" ca="1" si="188"/>
        <v>`timeStarts`:`2017-11-01T22:00:00-05:00`,</v>
      </c>
      <c r="V432" t="str">
        <f t="shared" ca="1" si="189"/>
        <v>`timeEnds`:`2017-11-02T05:00:00-05:00`,</v>
      </c>
      <c r="W432" t="str">
        <f t="shared" ca="1" si="190"/>
        <v>`shift`:`PM`,</v>
      </c>
      <c r="X432" t="str">
        <f t="shared" ca="1" si="191"/>
        <v>`shiftStartTime`:`7`,</v>
      </c>
      <c r="Y432" t="str">
        <f t="shared" ca="1" si="192"/>
        <v>`wONum`:`KNSHOP`,</v>
      </c>
      <c r="Z432" t="str">
        <f t="shared" ca="1" si="193"/>
        <v>`uNum`:`HP-066`,</v>
      </c>
      <c r="AA432" t="str">
        <f t="shared" ca="1" si="194"/>
        <v>`notes`:`Realizar check list  Cambiar fluid end Cambiar pony rd seal`,</v>
      </c>
      <c r="AB432" t="str">
        <f t="shared" ca="1" si="195"/>
        <v>`shift_Serial`:`43040_01`},</v>
      </c>
      <c r="AD432" t="s">
        <v>49089</v>
      </c>
      <c r="AE432" t="s">
        <v>49090</v>
      </c>
      <c r="AF432" t="s">
        <v>45990</v>
      </c>
      <c r="AG432" t="s">
        <v>45991</v>
      </c>
      <c r="AH432" t="s">
        <v>45992</v>
      </c>
      <c r="AI432" t="s">
        <v>45993</v>
      </c>
      <c r="AJ432" t="s">
        <v>46288</v>
      </c>
      <c r="AK432" t="s">
        <v>46125</v>
      </c>
      <c r="AL432" t="s">
        <v>46289</v>
      </c>
      <c r="AM432" t="s">
        <v>46290</v>
      </c>
      <c r="AN432" t="s">
        <v>49091</v>
      </c>
      <c r="AO432" t="s">
        <v>46540</v>
      </c>
      <c r="AP432" t="s">
        <v>46000</v>
      </c>
      <c r="AQ432" t="s">
        <v>49092</v>
      </c>
      <c r="AR432" t="s">
        <v>46047</v>
      </c>
      <c r="AS432" t="s">
        <v>46048</v>
      </c>
      <c r="AT432" t="s">
        <v>46542</v>
      </c>
      <c r="AU432" t="s">
        <v>46582</v>
      </c>
      <c r="AV432" t="s">
        <v>46051</v>
      </c>
      <c r="AW432" t="s">
        <v>46329</v>
      </c>
      <c r="AX432" t="s">
        <v>48256</v>
      </c>
      <c r="AY432" t="s">
        <v>46679</v>
      </c>
      <c r="AZ432" t="s">
        <v>46033</v>
      </c>
      <c r="BA432" t="s">
        <v>46011</v>
      </c>
      <c r="BB432" t="s">
        <v>46012</v>
      </c>
      <c r="BC432" t="s">
        <v>46553</v>
      </c>
      <c r="BD432" t="s">
        <v>49093</v>
      </c>
      <c r="BE432" t="s">
        <v>46547</v>
      </c>
    </row>
    <row r="433" spans="1:57" x14ac:dyDescent="0.2">
      <c r="A433" t="str">
        <f t="shared" ca="1" si="168"/>
        <v>{`_id`:`hmarce_2017-10-24_10-18-13_-0500_Tue`,</v>
      </c>
      <c r="B433" t="str">
        <f t="shared" ca="1" si="169"/>
        <v>`_rev`:`1-73fd8ce252b6bc75bd764e5ae26d8911`,</v>
      </c>
      <c r="C433" t="str">
        <f t="shared" ca="1" si="170"/>
        <v>`worksiteEncoded`:`KN_ODS_MNSHOP`,</v>
      </c>
      <c r="D433" t="str">
        <f t="shared" ca="1" si="171"/>
        <v>`client`:`KN`,</v>
      </c>
      <c r="E433" t="str">
        <f t="shared" ca="1" si="172"/>
        <v>`location`:`ODS`,</v>
      </c>
      <c r="F433" t="str">
        <f t="shared" ca="1" si="173"/>
        <v>`locID`:`MNSHOP`,</v>
      </c>
      <c r="G433" t="str">
        <f t="shared" ca="1" si="174"/>
        <v>`username`:`hmarce`,</v>
      </c>
      <c r="H433" t="str">
        <f t="shared" ca="1" si="175"/>
        <v>`lastName`:`Arce`,</v>
      </c>
      <c r="I433" t="str">
        <f t="shared" ca="1" si="176"/>
        <v>`firstName`:`Hector`,</v>
      </c>
      <c r="J433" t="str">
        <f t="shared" ca="1" si="177"/>
        <v>`technician`:`Arce, Hector`,</v>
      </c>
      <c r="K433" t="str">
        <f t="shared" ca="1" si="178"/>
        <v>`timeStampM`:`2017-10-24T10:18:13-05:00`,</v>
      </c>
      <c r="L433" t="str">
        <f t="shared" ca="1" si="179"/>
        <v>`shiftSerial`:`43026_04`,</v>
      </c>
      <c r="M433" t="str">
        <f t="shared" ca="1" si="180"/>
        <v>`siteUid`:521887,</v>
      </c>
      <c r="N433" t="str">
        <f t="shared" ca="1" si="181"/>
        <v>`timeStamp`:43032.4293240278,</v>
      </c>
      <c r="O433" t="str">
        <f t="shared" ca="1" si="182"/>
        <v>`payrollPeriod`:43026,</v>
      </c>
      <c r="P433" t="str">
        <f t="shared" ca="1" si="183"/>
        <v>`payroll_Period`:43026,</v>
      </c>
      <c r="Q433" t="str">
        <f t="shared" ca="1" si="184"/>
        <v>`rprtDate`:43029,</v>
      </c>
      <c r="R433" t="str">
        <f t="shared" ca="1" si="185"/>
        <v>`ts`:0.25,</v>
      </c>
      <c r="S433" t="str">
        <f t="shared" ca="1" si="186"/>
        <v>`te`:0.458333333333333,</v>
      </c>
      <c r="T433" t="str">
        <f t="shared" ca="1" si="187"/>
        <v>`repairHrs`:5,</v>
      </c>
      <c r="U433" t="str">
        <f t="shared" ca="1" si="188"/>
        <v>`timeStarts`:`2017-10-21T06:00:00-05:00`,</v>
      </c>
      <c r="V433" t="str">
        <f t="shared" ca="1" si="189"/>
        <v>`timeEnds`:`2017-10-21T11:00:00-05:00`,</v>
      </c>
      <c r="W433" t="str">
        <f t="shared" ca="1" si="190"/>
        <v>`shift`:`AM`,</v>
      </c>
      <c r="X433" t="str">
        <f t="shared" ca="1" si="191"/>
        <v>`shiftStartTime`:`6`,</v>
      </c>
      <c r="Y433" t="str">
        <f t="shared" ca="1" si="192"/>
        <v>`wONum`:`KNSHOP`,</v>
      </c>
      <c r="Z433" t="str">
        <f t="shared" ca="1" si="193"/>
        <v>`uNum`:`506067`,</v>
      </c>
      <c r="AA433" t="str">
        <f t="shared" ca="1" si="194"/>
        <v>`notes`:`Replaced o rings on hyd system`,</v>
      </c>
      <c r="AB433" t="str">
        <f t="shared" ca="1" si="195"/>
        <v>`shift_Serial`:`43026_04`},</v>
      </c>
      <c r="AD433" t="s">
        <v>49094</v>
      </c>
      <c r="AE433" t="s">
        <v>49095</v>
      </c>
      <c r="AF433" t="s">
        <v>45990</v>
      </c>
      <c r="AG433" t="s">
        <v>45991</v>
      </c>
      <c r="AH433" t="s">
        <v>45992</v>
      </c>
      <c r="AI433" t="s">
        <v>45993</v>
      </c>
      <c r="AJ433" t="s">
        <v>46191</v>
      </c>
      <c r="AK433" t="s">
        <v>46192</v>
      </c>
      <c r="AL433" t="s">
        <v>46193</v>
      </c>
      <c r="AM433" t="s">
        <v>46194</v>
      </c>
      <c r="AN433" t="s">
        <v>49096</v>
      </c>
      <c r="AO433" t="s">
        <v>46614</v>
      </c>
      <c r="AP433" t="s">
        <v>46000</v>
      </c>
      <c r="AQ433" t="s">
        <v>49097</v>
      </c>
      <c r="AR433" t="s">
        <v>46145</v>
      </c>
      <c r="AS433" t="s">
        <v>46146</v>
      </c>
      <c r="AT433" t="s">
        <v>46616</v>
      </c>
      <c r="AU433" t="s">
        <v>46248</v>
      </c>
      <c r="AV433" t="s">
        <v>46488</v>
      </c>
      <c r="AW433" t="s">
        <v>46030</v>
      </c>
      <c r="AX433" t="s">
        <v>47427</v>
      </c>
      <c r="AY433" t="s">
        <v>49098</v>
      </c>
      <c r="AZ433" t="s">
        <v>46010</v>
      </c>
      <c r="BA433" t="s">
        <v>46034</v>
      </c>
      <c r="BB433" t="s">
        <v>46012</v>
      </c>
      <c r="BC433" t="s">
        <v>49027</v>
      </c>
      <c r="BD433" t="s">
        <v>49099</v>
      </c>
      <c r="BE433" t="s">
        <v>46620</v>
      </c>
    </row>
    <row r="434" spans="1:57" x14ac:dyDescent="0.2">
      <c r="A434" t="str">
        <f t="shared" ca="1" si="168"/>
        <v>{`_id`:`miguelmartinez_2017-11-10_07-17-14_-0600_Fri`,</v>
      </c>
      <c r="B434" t="str">
        <f t="shared" ca="1" si="169"/>
        <v>`_rev`:`1-73eff217f35f171f81a2f3cb4f3ba2e0`,</v>
      </c>
      <c r="C434" t="str">
        <f t="shared" ca="1" si="170"/>
        <v>`worksiteEncoded`:`KN_ODS_MNSHOP`,</v>
      </c>
      <c r="D434" t="str">
        <f t="shared" ca="1" si="171"/>
        <v>`client`:`KN`,</v>
      </c>
      <c r="E434" t="str">
        <f t="shared" ca="1" si="172"/>
        <v>`location`:`ODS`,</v>
      </c>
      <c r="F434" t="str">
        <f t="shared" ca="1" si="173"/>
        <v>`locID`:`MNSHOP`,</v>
      </c>
      <c r="G434" t="str">
        <f t="shared" ca="1" si="174"/>
        <v>`username`:`miguelmartinez`,</v>
      </c>
      <c r="H434" t="str">
        <f t="shared" ca="1" si="175"/>
        <v>`lastName`:`Martinez`,</v>
      </c>
      <c r="I434" t="str">
        <f t="shared" ca="1" si="176"/>
        <v>`firstName`:`Miguel`,</v>
      </c>
      <c r="J434" t="str">
        <f t="shared" ca="1" si="177"/>
        <v>`technician`:`Martinez, Miguel`,</v>
      </c>
      <c r="K434" t="str">
        <f t="shared" ca="1" si="178"/>
        <v>`timeStampM`:`2017-11-10T07:17:14-06:00`,</v>
      </c>
      <c r="L434" t="str">
        <f t="shared" ca="1" si="179"/>
        <v>`shiftSerial`:`43047_02`,</v>
      </c>
      <c r="M434" t="str">
        <f t="shared" ca="1" si="180"/>
        <v>`siteUid`:521887,</v>
      </c>
      <c r="N434" t="str">
        <f t="shared" ca="1" si="181"/>
        <v>`timeStamp`:43049.3036372569,</v>
      </c>
      <c r="O434" t="str">
        <f t="shared" ca="1" si="182"/>
        <v>`payrollPeriod`:43047,</v>
      </c>
      <c r="P434" t="str">
        <f t="shared" ca="1" si="183"/>
        <v>`payroll_Period`:43047,</v>
      </c>
      <c r="Q434" t="str">
        <f t="shared" ca="1" si="184"/>
        <v>`rprtDate`:43048,</v>
      </c>
      <c r="R434" t="str">
        <f t="shared" ca="1" si="185"/>
        <v>`ts`:0.625,</v>
      </c>
      <c r="S434" t="str">
        <f t="shared" ca="1" si="186"/>
        <v>`te`:0.708333333333333,</v>
      </c>
      <c r="T434" t="str">
        <f t="shared" ca="1" si="187"/>
        <v>`repairHrs`:2,</v>
      </c>
      <c r="U434" t="str">
        <f t="shared" ca="1" si="188"/>
        <v>`timeStarts`:`2017-11-09T15:00:00-06:00`,</v>
      </c>
      <c r="V434" t="str">
        <f t="shared" ca="1" si="189"/>
        <v>`timeEnds`:`2017-11-09T17:00:00-06:00`,</v>
      </c>
      <c r="W434" t="str">
        <f t="shared" ca="1" si="190"/>
        <v>`shift`:`AM`,</v>
      </c>
      <c r="X434" t="str">
        <f t="shared" ca="1" si="191"/>
        <v>`shiftStartTime`:`6`,</v>
      </c>
      <c r="Y434" t="str">
        <f t="shared" ca="1" si="192"/>
        <v>`wONum`:`KNSHOP`,</v>
      </c>
      <c r="Z434" t="str">
        <f t="shared" ca="1" si="193"/>
        <v>`uNum`:`SHOP`,</v>
      </c>
      <c r="AA434" t="str">
        <f t="shared" ca="1" si="194"/>
        <v>`notes`:`Shop`,</v>
      </c>
      <c r="AB434" t="str">
        <f t="shared" ca="1" si="195"/>
        <v>`shift_Serial`:`43047_02`},</v>
      </c>
      <c r="AD434" t="s">
        <v>49100</v>
      </c>
      <c r="AE434" t="s">
        <v>49101</v>
      </c>
      <c r="AF434" t="s">
        <v>45990</v>
      </c>
      <c r="AG434" t="s">
        <v>45991</v>
      </c>
      <c r="AH434" t="s">
        <v>45992</v>
      </c>
      <c r="AI434" t="s">
        <v>45993</v>
      </c>
      <c r="AJ434" t="s">
        <v>46167</v>
      </c>
      <c r="AK434" t="s">
        <v>46168</v>
      </c>
      <c r="AL434" t="s">
        <v>46169</v>
      </c>
      <c r="AM434" t="s">
        <v>46170</v>
      </c>
      <c r="AN434" t="s">
        <v>49102</v>
      </c>
      <c r="AO434" t="s">
        <v>46129</v>
      </c>
      <c r="AP434" t="s">
        <v>46000</v>
      </c>
      <c r="AQ434" t="s">
        <v>49103</v>
      </c>
      <c r="AR434" t="s">
        <v>46131</v>
      </c>
      <c r="AS434" t="s">
        <v>46132</v>
      </c>
      <c r="AT434" t="s">
        <v>46133</v>
      </c>
      <c r="AU434" t="s">
        <v>46271</v>
      </c>
      <c r="AV434" t="s">
        <v>46074</v>
      </c>
      <c r="AW434" t="s">
        <v>46116</v>
      </c>
      <c r="AX434" t="s">
        <v>49080</v>
      </c>
      <c r="AY434" t="s">
        <v>47270</v>
      </c>
      <c r="AZ434" t="s">
        <v>46010</v>
      </c>
      <c r="BA434" t="s">
        <v>46034</v>
      </c>
      <c r="BB434" t="s">
        <v>46012</v>
      </c>
      <c r="BC434" t="s">
        <v>46274</v>
      </c>
      <c r="BD434" t="s">
        <v>46275</v>
      </c>
      <c r="BE434" t="s">
        <v>46139</v>
      </c>
    </row>
    <row r="435" spans="1:57" x14ac:dyDescent="0.2">
      <c r="A435" t="str">
        <f t="shared" ca="1" si="168"/>
        <v>{`_id`:`blozano_2017-11-06_07-13-59_-0600_Mon`,</v>
      </c>
      <c r="B435" t="str">
        <f t="shared" ca="1" si="169"/>
        <v>`_rev`:`1-73c2eb61e098fa0928047400a2349a5e`,</v>
      </c>
      <c r="C435" t="str">
        <f t="shared" ca="1" si="170"/>
        <v>`worksiteEncoded`:`KN_ODS_MNSHOP`,</v>
      </c>
      <c r="D435" t="str">
        <f t="shared" ca="1" si="171"/>
        <v>`client`:`KN`,</v>
      </c>
      <c r="E435" t="str">
        <f t="shared" ca="1" si="172"/>
        <v>`location`:`ODS`,</v>
      </c>
      <c r="F435" t="str">
        <f t="shared" ca="1" si="173"/>
        <v>`locID`:`MNSHOP`,</v>
      </c>
      <c r="G435" t="str">
        <f t="shared" ca="1" si="174"/>
        <v>`username`:`blozano`,</v>
      </c>
      <c r="H435" t="str">
        <f t="shared" ca="1" si="175"/>
        <v>`lastName`:`Lozano`,</v>
      </c>
      <c r="I435" t="str">
        <f t="shared" ca="1" si="176"/>
        <v>`firstName`:`Bonifacio`,</v>
      </c>
      <c r="J435" t="str">
        <f t="shared" ca="1" si="177"/>
        <v>`technician`:`Lozano, Bonifacio`,</v>
      </c>
      <c r="K435" t="str">
        <f t="shared" ca="1" si="178"/>
        <v>`timeStampM`:`2017-11-06T07:13:59-06:00`,</v>
      </c>
      <c r="L435" t="str">
        <f t="shared" ca="1" si="179"/>
        <v>`shiftSerial`:`43040_03`,</v>
      </c>
      <c r="M435" t="str">
        <f t="shared" ca="1" si="180"/>
        <v>`siteUid`:521887,</v>
      </c>
      <c r="N435" t="str">
        <f t="shared" ca="1" si="181"/>
        <v>`timeStamp`:43045.3013860301,</v>
      </c>
      <c r="O435" t="str">
        <f t="shared" ca="1" si="182"/>
        <v>`payrollPeriod`:43040,</v>
      </c>
      <c r="P435" t="str">
        <f t="shared" ca="1" si="183"/>
        <v>`payroll_Period`:43040,</v>
      </c>
      <c r="Q435" t="str">
        <f t="shared" ca="1" si="184"/>
        <v>`rprtDate`:43042,</v>
      </c>
      <c r="R435" t="str">
        <f t="shared" ca="1" si="185"/>
        <v>`ts`:0.75,</v>
      </c>
      <c r="S435" t="str">
        <f t="shared" ca="1" si="186"/>
        <v>`te`:0.916666666666667,</v>
      </c>
      <c r="T435" t="str">
        <f t="shared" ca="1" si="187"/>
        <v>`repairHrs`:4,</v>
      </c>
      <c r="U435" t="str">
        <f t="shared" ca="1" si="188"/>
        <v>`timeStarts`:`2017-11-03T18:00:00-05:00`,</v>
      </c>
      <c r="V435" t="str">
        <f t="shared" ca="1" si="189"/>
        <v>`timeEnds`:`2017-11-03T22:00:00-05:00`,</v>
      </c>
      <c r="W435" t="str">
        <f t="shared" ca="1" si="190"/>
        <v>`shift`:`PM`,</v>
      </c>
      <c r="X435" t="str">
        <f t="shared" ca="1" si="191"/>
        <v>`shiftStartTime`:`7`,</v>
      </c>
      <c r="Y435" t="str">
        <f t="shared" ca="1" si="192"/>
        <v>`wONum`:`KNSHOP`,</v>
      </c>
      <c r="Z435" t="str">
        <f t="shared" ca="1" si="193"/>
        <v>`uNum`:`506259`,</v>
      </c>
      <c r="AA435" t="str">
        <f t="shared" ca="1" si="194"/>
        <v>`notes`:`Remove iron`,</v>
      </c>
      <c r="AB435" t="str">
        <f t="shared" ca="1" si="195"/>
        <v>`shift_Serial`:`43040_03`},</v>
      </c>
      <c r="AD435" t="s">
        <v>49104</v>
      </c>
      <c r="AE435" t="s">
        <v>49105</v>
      </c>
      <c r="AF435" t="s">
        <v>45990</v>
      </c>
      <c r="AG435" t="s">
        <v>45991</v>
      </c>
      <c r="AH435" t="s">
        <v>45992</v>
      </c>
      <c r="AI435" t="s">
        <v>45993</v>
      </c>
      <c r="AJ435" t="s">
        <v>46040</v>
      </c>
      <c r="AK435" t="s">
        <v>46041</v>
      </c>
      <c r="AL435" t="s">
        <v>46042</v>
      </c>
      <c r="AM435" t="s">
        <v>46043</v>
      </c>
      <c r="AN435" t="s">
        <v>49106</v>
      </c>
      <c r="AO435" t="s">
        <v>46195</v>
      </c>
      <c r="AP435" t="s">
        <v>46000</v>
      </c>
      <c r="AQ435" t="s">
        <v>49107</v>
      </c>
      <c r="AR435" t="s">
        <v>46047</v>
      </c>
      <c r="AS435" t="s">
        <v>46048</v>
      </c>
      <c r="AT435" t="s">
        <v>46197</v>
      </c>
      <c r="AU435" t="s">
        <v>46028</v>
      </c>
      <c r="AV435" t="s">
        <v>46088</v>
      </c>
      <c r="AW435" t="s">
        <v>46089</v>
      </c>
      <c r="AX435" t="s">
        <v>46799</v>
      </c>
      <c r="AY435" t="s">
        <v>49108</v>
      </c>
      <c r="AZ435" t="s">
        <v>46033</v>
      </c>
      <c r="BA435" t="s">
        <v>46011</v>
      </c>
      <c r="BB435" t="s">
        <v>46012</v>
      </c>
      <c r="BC435" t="s">
        <v>49109</v>
      </c>
      <c r="BD435" t="s">
        <v>49110</v>
      </c>
      <c r="BE435" t="s">
        <v>46203</v>
      </c>
    </row>
    <row r="436" spans="1:57" x14ac:dyDescent="0.2">
      <c r="A436" t="str">
        <f t="shared" ca="1" si="168"/>
        <v>{`_id`:`eduardovela_2017-10-11_07-51-18_-0500_Wed`,</v>
      </c>
      <c r="B436" t="str">
        <f t="shared" ca="1" si="169"/>
        <v>`_rev`:`1-73a34effbddd9359578a820b097725a2`,</v>
      </c>
      <c r="C436" t="str">
        <f t="shared" ca="1" si="170"/>
        <v>`worksiteEncoded`:`KN_ODS_MNSHOP`,</v>
      </c>
      <c r="D436" t="str">
        <f t="shared" ca="1" si="171"/>
        <v>`client`:`KN`,</v>
      </c>
      <c r="E436" t="str">
        <f t="shared" ca="1" si="172"/>
        <v>`location`:`ODS`,</v>
      </c>
      <c r="F436" t="str">
        <f t="shared" ca="1" si="173"/>
        <v>`locID`:`MNSHOP`,</v>
      </c>
      <c r="G436" t="str">
        <f t="shared" ca="1" si="174"/>
        <v>`username`:`eduardovela`,</v>
      </c>
      <c r="H436" t="str">
        <f t="shared" ca="1" si="175"/>
        <v>`lastName`:`Vela`,</v>
      </c>
      <c r="I436" t="str">
        <f t="shared" ca="1" si="176"/>
        <v>`firstName`:`Eduardo`,</v>
      </c>
      <c r="J436" t="str">
        <f t="shared" ca="1" si="177"/>
        <v>`technician`:`Vela, Eduardo`,</v>
      </c>
      <c r="K436" t="str">
        <f t="shared" ca="1" si="178"/>
        <v>`timeStampM`:`2017-10-11T07:51:18-05:00`,</v>
      </c>
      <c r="L436" t="str">
        <f t="shared" ca="1" si="179"/>
        <v>`shiftSerial`:`43012_02`,</v>
      </c>
      <c r="M436" t="str">
        <f t="shared" ca="1" si="180"/>
        <v>`siteUid`:521887,</v>
      </c>
      <c r="N436" t="str">
        <f t="shared" ca="1" si="181"/>
        <v>`timeStamp`:43019.3272971065,</v>
      </c>
      <c r="O436" t="str">
        <f t="shared" ca="1" si="182"/>
        <v>`payrollPeriod`:43012,</v>
      </c>
      <c r="P436" t="str">
        <f t="shared" ca="1" si="183"/>
        <v>`payroll_Period`:43012,</v>
      </c>
      <c r="Q436" t="str">
        <f t="shared" ca="1" si="184"/>
        <v>`rprtDate`:43013,</v>
      </c>
      <c r="R436" t="str">
        <f t="shared" ca="1" si="185"/>
        <v>`ts`:0.979166666666667,</v>
      </c>
      <c r="S436" t="str">
        <f t="shared" ca="1" si="186"/>
        <v>`te`:0.208333333333333,</v>
      </c>
      <c r="T436" t="str">
        <f t="shared" ca="1" si="187"/>
        <v>`repairHrs`:5.5,</v>
      </c>
      <c r="U436" t="str">
        <f t="shared" ca="1" si="188"/>
        <v>`timeStarts`:`2017-10-05T23:30:00-05:00`,</v>
      </c>
      <c r="V436" t="str">
        <f t="shared" ca="1" si="189"/>
        <v>`timeEnds`:`2017-10-06T05:00:00-05:00`,</v>
      </c>
      <c r="W436" t="str">
        <f t="shared" ca="1" si="190"/>
        <v>`shift`:`PM`,</v>
      </c>
      <c r="X436" t="str">
        <f t="shared" ca="1" si="191"/>
        <v>`shiftStartTime`:`6`,</v>
      </c>
      <c r="Y436" t="str">
        <f t="shared" ca="1" si="192"/>
        <v>`wONum`:`KNSHOP`,</v>
      </c>
      <c r="Z436" t="str">
        <f t="shared" ca="1" si="193"/>
        <v>`uNum`:`508763`,</v>
      </c>
      <c r="AA436" t="str">
        <f t="shared" ca="1" si="194"/>
        <v>`notes`:`Check sheet and repairs`,</v>
      </c>
      <c r="AB436" t="str">
        <f t="shared" ca="1" si="195"/>
        <v>`shift_Serial`:`43012_02`},</v>
      </c>
      <c r="AD436" t="s">
        <v>49111</v>
      </c>
      <c r="AE436" t="s">
        <v>49112</v>
      </c>
      <c r="AF436" t="s">
        <v>45990</v>
      </c>
      <c r="AG436" t="s">
        <v>45991</v>
      </c>
      <c r="AH436" t="s">
        <v>45992</v>
      </c>
      <c r="AI436" t="s">
        <v>45993</v>
      </c>
      <c r="AJ436" t="s">
        <v>46018</v>
      </c>
      <c r="AK436" t="s">
        <v>46019</v>
      </c>
      <c r="AL436" t="s">
        <v>46020</v>
      </c>
      <c r="AM436" t="s">
        <v>46021</v>
      </c>
      <c r="AN436" t="s">
        <v>49113</v>
      </c>
      <c r="AO436" t="s">
        <v>46060</v>
      </c>
      <c r="AP436" t="s">
        <v>46000</v>
      </c>
      <c r="AQ436" t="s">
        <v>49114</v>
      </c>
      <c r="AR436" t="s">
        <v>46025</v>
      </c>
      <c r="AS436" t="s">
        <v>46026</v>
      </c>
      <c r="AT436" t="s">
        <v>46062</v>
      </c>
      <c r="AU436" t="s">
        <v>47358</v>
      </c>
      <c r="AV436" t="s">
        <v>46051</v>
      </c>
      <c r="AW436" t="s">
        <v>46007</v>
      </c>
      <c r="AX436" t="s">
        <v>49115</v>
      </c>
      <c r="AY436" t="s">
        <v>47382</v>
      </c>
      <c r="AZ436" t="s">
        <v>46033</v>
      </c>
      <c r="BA436" t="s">
        <v>46034</v>
      </c>
      <c r="BB436" t="s">
        <v>46012</v>
      </c>
      <c r="BC436" t="s">
        <v>49116</v>
      </c>
      <c r="BD436" t="s">
        <v>47115</v>
      </c>
      <c r="BE436" t="s">
        <v>46069</v>
      </c>
    </row>
    <row r="437" spans="1:57" x14ac:dyDescent="0.2">
      <c r="A437" t="str">
        <f t="shared" ca="1" si="168"/>
        <v>{`_id`:`treyes_2017-10-19_06-56-27_-0500_Thu`,</v>
      </c>
      <c r="B437" t="str">
        <f t="shared" ca="1" si="169"/>
        <v>`_rev`:`1-736f6585156c1ba3434b05334afe2322`,</v>
      </c>
      <c r="C437" t="str">
        <f t="shared" ca="1" si="170"/>
        <v>`worksiteEncoded`:`KN_ODS_MNSHOP`,</v>
      </c>
      <c r="D437" t="str">
        <f t="shared" ca="1" si="171"/>
        <v>`client`:`KN`,</v>
      </c>
      <c r="E437" t="str">
        <f t="shared" ca="1" si="172"/>
        <v>`location`:`ODS`,</v>
      </c>
      <c r="F437" t="str">
        <f t="shared" ca="1" si="173"/>
        <v>`locID`:`MNSHOP`,</v>
      </c>
      <c r="G437" t="str">
        <f t="shared" ca="1" si="174"/>
        <v>`username`:`treyes`,</v>
      </c>
      <c r="H437" t="str">
        <f t="shared" ca="1" si="175"/>
        <v>`lastName`:`Reyes`,</v>
      </c>
      <c r="I437" t="str">
        <f t="shared" ca="1" si="176"/>
        <v>`firstName`:`Tommy`,</v>
      </c>
      <c r="J437" t="str">
        <f t="shared" ca="1" si="177"/>
        <v>`technician`:`Reyes, Tommy`,</v>
      </c>
      <c r="K437" t="str">
        <f t="shared" ca="1" si="178"/>
        <v>`timeStampM`:`2017-10-19T06:56:27-05:00`,</v>
      </c>
      <c r="L437" t="str">
        <f t="shared" ca="1" si="179"/>
        <v>`shiftSerial`:`43026_01`,</v>
      </c>
      <c r="M437" t="str">
        <f t="shared" ca="1" si="180"/>
        <v>`siteUid`:521887,</v>
      </c>
      <c r="N437" t="str">
        <f t="shared" ca="1" si="181"/>
        <v>`timeStamp`:43027.289201412,</v>
      </c>
      <c r="O437" t="str">
        <f t="shared" ca="1" si="182"/>
        <v>`payrollPeriod`:43026,</v>
      </c>
      <c r="P437" t="str">
        <f t="shared" ca="1" si="183"/>
        <v>`payroll_Period`:43026,</v>
      </c>
      <c r="Q437" t="str">
        <f t="shared" ca="1" si="184"/>
        <v>`rprtDate`:43026,</v>
      </c>
      <c r="R437" t="str">
        <f t="shared" ca="1" si="185"/>
        <v>`ts`:0.416666666666667,</v>
      </c>
      <c r="S437" t="str">
        <f t="shared" ca="1" si="186"/>
        <v>`te`:0.75,</v>
      </c>
      <c r="T437" t="str">
        <f t="shared" ca="1" si="187"/>
        <v>`repairHrs`:8,</v>
      </c>
      <c r="U437" t="str">
        <f t="shared" ca="1" si="188"/>
        <v>`timeStarts`:`2017-10-18T10:00:00-05:00`,</v>
      </c>
      <c r="V437" t="str">
        <f t="shared" ca="1" si="189"/>
        <v>`timeEnds`:`2017-10-18T18:00:00-05:00`,</v>
      </c>
      <c r="W437" t="str">
        <f t="shared" ca="1" si="190"/>
        <v>`shift`:`AM`,</v>
      </c>
      <c r="X437" t="str">
        <f t="shared" ca="1" si="191"/>
        <v>`shiftStartTime`:`7`,</v>
      </c>
      <c r="Y437" t="str">
        <f t="shared" ca="1" si="192"/>
        <v>`wONum`:`KNSHOP`,</v>
      </c>
      <c r="Z437" t="str">
        <f t="shared" ca="1" si="193"/>
        <v>`uNum`:`508801`,</v>
      </c>
      <c r="AA437" t="str">
        <f t="shared" ca="1" si="194"/>
        <v>`notes`:`Change lube pump and oil filters on power end checklist run test refill fluids`,</v>
      </c>
      <c r="AB437" t="str">
        <f t="shared" ca="1" si="195"/>
        <v>`shift_Serial`:`43026_01`},</v>
      </c>
      <c r="AD437" t="s">
        <v>49117</v>
      </c>
      <c r="AE437" t="s">
        <v>49118</v>
      </c>
      <c r="AF437" t="s">
        <v>45990</v>
      </c>
      <c r="AG437" t="s">
        <v>45991</v>
      </c>
      <c r="AH437" t="s">
        <v>45992</v>
      </c>
      <c r="AI437" t="s">
        <v>45993</v>
      </c>
      <c r="AJ437" t="s">
        <v>45994</v>
      </c>
      <c r="AK437" t="s">
        <v>45995</v>
      </c>
      <c r="AL437" t="s">
        <v>45996</v>
      </c>
      <c r="AM437" t="s">
        <v>45997</v>
      </c>
      <c r="AN437" t="s">
        <v>49119</v>
      </c>
      <c r="AO437" t="s">
        <v>46233</v>
      </c>
      <c r="AP437" t="s">
        <v>46000</v>
      </c>
      <c r="AQ437" t="s">
        <v>49120</v>
      </c>
      <c r="AR437" t="s">
        <v>46145</v>
      </c>
      <c r="AS437" t="s">
        <v>46146</v>
      </c>
      <c r="AT437" t="s">
        <v>46235</v>
      </c>
      <c r="AU437" t="s">
        <v>46764</v>
      </c>
      <c r="AV437" t="s">
        <v>46006</v>
      </c>
      <c r="AW437" t="s">
        <v>46260</v>
      </c>
      <c r="AX437" t="s">
        <v>49121</v>
      </c>
      <c r="AY437" t="s">
        <v>49122</v>
      </c>
      <c r="AZ437" t="s">
        <v>46010</v>
      </c>
      <c r="BA437" t="s">
        <v>46011</v>
      </c>
      <c r="BB437" t="s">
        <v>46012</v>
      </c>
      <c r="BC437" t="s">
        <v>48183</v>
      </c>
      <c r="BD437" t="s">
        <v>49123</v>
      </c>
      <c r="BE437" t="s">
        <v>46241</v>
      </c>
    </row>
    <row r="438" spans="1:57" x14ac:dyDescent="0.2">
      <c r="A438" t="str">
        <f t="shared" ca="1" si="168"/>
        <v>{`_id`:`marodriguez_2017-10-30_16-45-32_-0600_Mon`,</v>
      </c>
      <c r="B438" t="str">
        <f t="shared" ca="1" si="169"/>
        <v>`_rev`:`1-727a904e215008ca4476ee16d4590572`,</v>
      </c>
      <c r="C438" t="str">
        <f t="shared" ca="1" si="170"/>
        <v>`worksiteEncoded`:`KN_ODS_MNSHOP`,</v>
      </c>
      <c r="D438" t="str">
        <f t="shared" ca="1" si="171"/>
        <v>`client`:`KN`,</v>
      </c>
      <c r="E438" t="str">
        <f t="shared" ca="1" si="172"/>
        <v>`location`:`ODS`,</v>
      </c>
      <c r="F438" t="str">
        <f t="shared" ca="1" si="173"/>
        <v>`locID`:`MNSHOP`,</v>
      </c>
      <c r="G438" t="str">
        <f t="shared" ca="1" si="174"/>
        <v>`username`:`marodriguez`,</v>
      </c>
      <c r="H438" t="str">
        <f t="shared" ca="1" si="175"/>
        <v>`lastName`:`Rodriguez`,</v>
      </c>
      <c r="I438" t="str">
        <f t="shared" ca="1" si="176"/>
        <v>`firstName`:`Marco`,</v>
      </c>
      <c r="J438" t="str">
        <f t="shared" ca="1" si="177"/>
        <v>`technician`:`Rodriguez, Marco`,</v>
      </c>
      <c r="K438" t="str">
        <f t="shared" ca="1" si="178"/>
        <v>`timeStampM`:`2017-10-30T16:45:32-06:00`,</v>
      </c>
      <c r="L438" t="str">
        <f t="shared" ca="1" si="179"/>
        <v>`shiftSerial`:`43033_05`,</v>
      </c>
      <c r="M438" t="str">
        <f t="shared" ca="1" si="180"/>
        <v>`siteUid`:521887,</v>
      </c>
      <c r="N438" t="str">
        <f t="shared" ca="1" si="181"/>
        <v>`timeStamp`:43038.6982961227,</v>
      </c>
      <c r="O438" t="str">
        <f t="shared" ca="1" si="182"/>
        <v>`payrollPeriod`:43033,</v>
      </c>
      <c r="P438" t="str">
        <f t="shared" ca="1" si="183"/>
        <v>`payroll_Period`:43033,</v>
      </c>
      <c r="Q438" t="str">
        <f t="shared" ca="1" si="184"/>
        <v>`rprtDate`:43037,</v>
      </c>
      <c r="R438" t="str">
        <f t="shared" ca="1" si="185"/>
        <v>`ts`:0.958333333333333,</v>
      </c>
      <c r="S438" t="str">
        <f t="shared" ca="1" si="186"/>
        <v>`te`:0.166666666666667,</v>
      </c>
      <c r="T438" t="str">
        <f t="shared" ca="1" si="187"/>
        <v>`repairHrs`:5,</v>
      </c>
      <c r="U438" t="str">
        <f t="shared" ca="1" si="188"/>
        <v>`timeStarts`:`2017-10-29T23:00:00-06:00`,</v>
      </c>
      <c r="V438" t="str">
        <f t="shared" ca="1" si="189"/>
        <v>`timeEnds`:`2017-10-30T04:00:00-06:00`,</v>
      </c>
      <c r="W438" t="str">
        <f t="shared" ca="1" si="190"/>
        <v>`shift`:`PM`,</v>
      </c>
      <c r="X438" t="str">
        <f t="shared" ca="1" si="191"/>
        <v>`shiftStartTime`:`19`,</v>
      </c>
      <c r="Y438" t="str">
        <f t="shared" ca="1" si="192"/>
        <v>`wONum`:`KNSHOP`,</v>
      </c>
      <c r="Z438" t="str">
        <f t="shared" ca="1" si="193"/>
        <v>`uNum`:`506182`,</v>
      </c>
      <c r="AA438" t="str">
        <f t="shared" ca="1" si="194"/>
        <v>`notes`:`Remuve and replace fluid end`,</v>
      </c>
      <c r="AB438" t="str">
        <f t="shared" ca="1" si="195"/>
        <v>`shift_Serial`:`43033_05`},</v>
      </c>
      <c r="AD438" t="s">
        <v>49124</v>
      </c>
      <c r="AE438" t="s">
        <v>49125</v>
      </c>
      <c r="AF438" t="s">
        <v>45990</v>
      </c>
      <c r="AG438" t="s">
        <v>45991</v>
      </c>
      <c r="AH438" t="s">
        <v>45992</v>
      </c>
      <c r="AI438" t="s">
        <v>45993</v>
      </c>
      <c r="AJ438" t="s">
        <v>46124</v>
      </c>
      <c r="AK438" t="s">
        <v>46125</v>
      </c>
      <c r="AL438" t="s">
        <v>46126</v>
      </c>
      <c r="AM438" t="s">
        <v>46127</v>
      </c>
      <c r="AN438" t="s">
        <v>49126</v>
      </c>
      <c r="AO438" t="s">
        <v>46692</v>
      </c>
      <c r="AP438" t="s">
        <v>46000</v>
      </c>
      <c r="AQ438" t="s">
        <v>49127</v>
      </c>
      <c r="AR438" t="s">
        <v>46002</v>
      </c>
      <c r="AS438" t="s">
        <v>46003</v>
      </c>
      <c r="AT438" t="s">
        <v>46694</v>
      </c>
      <c r="AU438" t="s">
        <v>46422</v>
      </c>
      <c r="AV438" t="s">
        <v>46670</v>
      </c>
      <c r="AW438" t="s">
        <v>46030</v>
      </c>
      <c r="AX438" t="s">
        <v>49128</v>
      </c>
      <c r="AY438" t="s">
        <v>49129</v>
      </c>
      <c r="AZ438" t="s">
        <v>46033</v>
      </c>
      <c r="BA438" t="s">
        <v>46136</v>
      </c>
      <c r="BB438" t="s">
        <v>46012</v>
      </c>
      <c r="BC438" t="s">
        <v>46941</v>
      </c>
      <c r="BD438" t="s">
        <v>46698</v>
      </c>
      <c r="BE438" t="s">
        <v>46699</v>
      </c>
    </row>
    <row r="439" spans="1:57" x14ac:dyDescent="0.2">
      <c r="A439" t="str">
        <f t="shared" ca="1" si="168"/>
        <v>{`_id`:`treyes_2017-10-30_07-32-52_-0500_Mon`,</v>
      </c>
      <c r="B439" t="str">
        <f t="shared" ca="1" si="169"/>
        <v>`_rev`:`1-72708007b4ed449cd8637e15e54a092a`,</v>
      </c>
      <c r="C439" t="str">
        <f t="shared" ca="1" si="170"/>
        <v>`worksiteEncoded`:`KN_ODS_MNSHOP`,</v>
      </c>
      <c r="D439" t="str">
        <f t="shared" ca="1" si="171"/>
        <v>`client`:`KN`,</v>
      </c>
      <c r="E439" t="str">
        <f t="shared" ca="1" si="172"/>
        <v>`location`:`ODS`,</v>
      </c>
      <c r="F439" t="str">
        <f t="shared" ca="1" si="173"/>
        <v>`locID`:`MNSHOP`,</v>
      </c>
      <c r="G439" t="str">
        <f t="shared" ca="1" si="174"/>
        <v>`username`:`treyes`,</v>
      </c>
      <c r="H439" t="str">
        <f t="shared" ca="1" si="175"/>
        <v>`lastName`:`Reyes`,</v>
      </c>
      <c r="I439" t="str">
        <f t="shared" ca="1" si="176"/>
        <v>`firstName`:`Tommy`,</v>
      </c>
      <c r="J439" t="str">
        <f t="shared" ca="1" si="177"/>
        <v>`technician`:`Reyes, Tommy`,</v>
      </c>
      <c r="K439" t="str">
        <f t="shared" ca="1" si="178"/>
        <v>`timeStampM`:`2017-10-30T07:32:52-05:00`,</v>
      </c>
      <c r="L439" t="str">
        <f t="shared" ca="1" si="179"/>
        <v>`shiftSerial`:`43033_05`,</v>
      </c>
      <c r="M439" t="str">
        <f t="shared" ca="1" si="180"/>
        <v>`siteUid`:521887,</v>
      </c>
      <c r="N439" t="str">
        <f t="shared" ca="1" si="181"/>
        <v>`timeStamp`:43038.3144946875,</v>
      </c>
      <c r="O439" t="str">
        <f t="shared" ca="1" si="182"/>
        <v>`payrollPeriod`:43033,</v>
      </c>
      <c r="P439" t="str">
        <f t="shared" ca="1" si="183"/>
        <v>`payroll_Period`:43033,</v>
      </c>
      <c r="Q439" t="str">
        <f t="shared" ca="1" si="184"/>
        <v>`rprtDate`:43037,</v>
      </c>
      <c r="R439" t="str">
        <f t="shared" ca="1" si="185"/>
        <v>`ts`:0.541666666666667,</v>
      </c>
      <c r="S439" t="str">
        <f t="shared" ca="1" si="186"/>
        <v>`te`:0.666666666666667,</v>
      </c>
      <c r="T439" t="str">
        <f t="shared" ca="1" si="187"/>
        <v>`repairHrs`:3,</v>
      </c>
      <c r="U439" t="str">
        <f t="shared" ca="1" si="188"/>
        <v>`timeStarts`:`2017-10-29T13:00:00-05:00`,</v>
      </c>
      <c r="V439" t="str">
        <f t="shared" ca="1" si="189"/>
        <v>`timeEnds`:`2017-10-29T16:00:00-05:00`,</v>
      </c>
      <c r="W439" t="str">
        <f t="shared" ca="1" si="190"/>
        <v>`shift`:`AM`,</v>
      </c>
      <c r="X439" t="str">
        <f t="shared" ca="1" si="191"/>
        <v>`shiftStartTime`:`7`,</v>
      </c>
      <c r="Y439" t="str">
        <f t="shared" ca="1" si="192"/>
        <v>`wONum`:`KNSHOP`,</v>
      </c>
      <c r="Z439" t="str">
        <f t="shared" ca="1" si="193"/>
        <v>`uNum`:`10085`,</v>
      </c>
      <c r="AA439" t="str">
        <f t="shared" ca="1" si="194"/>
        <v>`notes`:`Change all 5 packings`,</v>
      </c>
      <c r="AB439" t="str">
        <f t="shared" ca="1" si="195"/>
        <v>`shift_Serial`:`43033_05`},</v>
      </c>
      <c r="AD439" t="s">
        <v>49130</v>
      </c>
      <c r="AE439" t="s">
        <v>49131</v>
      </c>
      <c r="AF439" t="s">
        <v>45990</v>
      </c>
      <c r="AG439" t="s">
        <v>45991</v>
      </c>
      <c r="AH439" t="s">
        <v>45992</v>
      </c>
      <c r="AI439" t="s">
        <v>45993</v>
      </c>
      <c r="AJ439" t="s">
        <v>45994</v>
      </c>
      <c r="AK439" t="s">
        <v>45995</v>
      </c>
      <c r="AL439" t="s">
        <v>45996</v>
      </c>
      <c r="AM439" t="s">
        <v>45997</v>
      </c>
      <c r="AN439" t="s">
        <v>49132</v>
      </c>
      <c r="AO439" t="s">
        <v>46692</v>
      </c>
      <c r="AP439" t="s">
        <v>46000</v>
      </c>
      <c r="AQ439" t="s">
        <v>49133</v>
      </c>
      <c r="AR439" t="s">
        <v>46002</v>
      </c>
      <c r="AS439" t="s">
        <v>46003</v>
      </c>
      <c r="AT439" t="s">
        <v>46694</v>
      </c>
      <c r="AU439" t="s">
        <v>46313</v>
      </c>
      <c r="AV439" t="s">
        <v>46314</v>
      </c>
      <c r="AW439" t="s">
        <v>46160</v>
      </c>
      <c r="AX439" t="s">
        <v>46939</v>
      </c>
      <c r="AY439" t="s">
        <v>49134</v>
      </c>
      <c r="AZ439" t="s">
        <v>46010</v>
      </c>
      <c r="BA439" t="s">
        <v>46011</v>
      </c>
      <c r="BB439" t="s">
        <v>46012</v>
      </c>
      <c r="BC439" t="s">
        <v>49135</v>
      </c>
      <c r="BD439" t="s">
        <v>49136</v>
      </c>
      <c r="BE439" t="s">
        <v>46699</v>
      </c>
    </row>
    <row r="440" spans="1:57" x14ac:dyDescent="0.2">
      <c r="A440" t="str">
        <f t="shared" ca="1" si="168"/>
        <v>{`_id`:`treyes_2017-10-28_18-51-44_-0500_Sat`,</v>
      </c>
      <c r="B440" t="str">
        <f t="shared" ca="1" si="169"/>
        <v>`_rev`:`1-71d306acc5595d8c7cf8961bed7d1aac`,</v>
      </c>
      <c r="C440" t="str">
        <f t="shared" ca="1" si="170"/>
        <v>`worksiteEncoded`:`KN_ODS_MNSHOP`,</v>
      </c>
      <c r="D440" t="str">
        <f t="shared" ca="1" si="171"/>
        <v>`client`:`KN`,</v>
      </c>
      <c r="E440" t="str">
        <f t="shared" ca="1" si="172"/>
        <v>`location`:`ODS`,</v>
      </c>
      <c r="F440" t="str">
        <f t="shared" ca="1" si="173"/>
        <v>`locID`:`MNSHOP`,</v>
      </c>
      <c r="G440" t="str">
        <f t="shared" ca="1" si="174"/>
        <v>`username`:`treyes`,</v>
      </c>
      <c r="H440" t="str">
        <f t="shared" ca="1" si="175"/>
        <v>`lastName`:`Reyes`,</v>
      </c>
      <c r="I440" t="str">
        <f t="shared" ca="1" si="176"/>
        <v>`firstName`:`Tommy`,</v>
      </c>
      <c r="J440" t="str">
        <f t="shared" ca="1" si="177"/>
        <v>`technician`:`Reyes, Tommy`,</v>
      </c>
      <c r="K440" t="str">
        <f t="shared" ca="1" si="178"/>
        <v>`timeStampM`:`2017-10-28T18:51:44-05:00`,</v>
      </c>
      <c r="L440" t="str">
        <f t="shared" ca="1" si="179"/>
        <v>`shiftSerial`:`43033_03`,</v>
      </c>
      <c r="M440" t="str">
        <f t="shared" ca="1" si="180"/>
        <v>`siteUid`:521887,</v>
      </c>
      <c r="N440" t="str">
        <f t="shared" ca="1" si="181"/>
        <v>`timeStamp`:43036.785936412,</v>
      </c>
      <c r="O440" t="str">
        <f t="shared" ca="1" si="182"/>
        <v>`payrollPeriod`:43033,</v>
      </c>
      <c r="P440" t="str">
        <f t="shared" ca="1" si="183"/>
        <v>`payroll_Period`:43033,</v>
      </c>
      <c r="Q440" t="str">
        <f t="shared" ca="1" si="184"/>
        <v>`rprtDate`:43035,</v>
      </c>
      <c r="R440" t="str">
        <f t="shared" ca="1" si="185"/>
        <v>`ts`:0.708333333333333,</v>
      </c>
      <c r="S440" t="str">
        <f t="shared" ca="1" si="186"/>
        <v>`te`:0.75,</v>
      </c>
      <c r="T440" t="str">
        <f t="shared" ca="1" si="187"/>
        <v>`repairHrs`:1,</v>
      </c>
      <c r="U440" t="str">
        <f t="shared" ca="1" si="188"/>
        <v>`timeStarts`:`2017-10-27T17:00:00-05:00`,</v>
      </c>
      <c r="V440" t="str">
        <f t="shared" ca="1" si="189"/>
        <v>`timeEnds`:`2017-10-27T18:00:00-05:00`,</v>
      </c>
      <c r="W440" t="str">
        <f t="shared" ca="1" si="190"/>
        <v>`shift`:`AM`,</v>
      </c>
      <c r="X440" t="str">
        <f t="shared" ca="1" si="191"/>
        <v>`shiftStartTime`:`7`,</v>
      </c>
      <c r="Y440" t="str">
        <f t="shared" ca="1" si="192"/>
        <v>`wONum`:`KNSHOP`,</v>
      </c>
      <c r="Z440" t="str">
        <f t="shared" ca="1" si="193"/>
        <v>`uNum`:`3122282`,</v>
      </c>
      <c r="AA440" t="str">
        <f t="shared" ca="1" si="194"/>
        <v>`notes`:`Change acssel gasket`,</v>
      </c>
      <c r="AB440" t="str">
        <f t="shared" ca="1" si="195"/>
        <v>`shift_Serial`:`43033_03`},</v>
      </c>
      <c r="AD440" t="s">
        <v>49137</v>
      </c>
      <c r="AE440" t="s">
        <v>49138</v>
      </c>
      <c r="AF440" t="s">
        <v>45990</v>
      </c>
      <c r="AG440" t="s">
        <v>45991</v>
      </c>
      <c r="AH440" t="s">
        <v>45992</v>
      </c>
      <c r="AI440" t="s">
        <v>45993</v>
      </c>
      <c r="AJ440" t="s">
        <v>45994</v>
      </c>
      <c r="AK440" t="s">
        <v>45995</v>
      </c>
      <c r="AL440" t="s">
        <v>45996</v>
      </c>
      <c r="AM440" t="s">
        <v>45997</v>
      </c>
      <c r="AN440" t="s">
        <v>49139</v>
      </c>
      <c r="AO440" t="s">
        <v>47251</v>
      </c>
      <c r="AP440" t="s">
        <v>46000</v>
      </c>
      <c r="AQ440" t="s">
        <v>49140</v>
      </c>
      <c r="AR440" t="s">
        <v>46002</v>
      </c>
      <c r="AS440" t="s">
        <v>46003</v>
      </c>
      <c r="AT440" t="s">
        <v>47253</v>
      </c>
      <c r="AU440" t="s">
        <v>49141</v>
      </c>
      <c r="AV440" t="s">
        <v>46006</v>
      </c>
      <c r="AW440" t="s">
        <v>46338</v>
      </c>
      <c r="AX440" t="s">
        <v>49142</v>
      </c>
      <c r="AY440" t="s">
        <v>49143</v>
      </c>
      <c r="AZ440" t="s">
        <v>46010</v>
      </c>
      <c r="BA440" t="s">
        <v>46011</v>
      </c>
      <c r="BB440" t="s">
        <v>46012</v>
      </c>
      <c r="BC440" t="s">
        <v>49144</v>
      </c>
      <c r="BD440" t="s">
        <v>49145</v>
      </c>
      <c r="BE440" t="s">
        <v>47257</v>
      </c>
    </row>
    <row r="441" spans="1:57" x14ac:dyDescent="0.2">
      <c r="A441" t="str">
        <f t="shared" ca="1" si="168"/>
        <v>{`_id`:`miguelmartinez_2017-10-15_18-56-09_-0500_Sun`,</v>
      </c>
      <c r="B441" t="str">
        <f t="shared" ca="1" si="169"/>
        <v>`_rev`:`1-71a530b77081edfe56f7a668491c6c29`,</v>
      </c>
      <c r="C441" t="str">
        <f t="shared" ca="1" si="170"/>
        <v>`worksiteEncoded`:`KN_ODS_MNSHOP`,</v>
      </c>
      <c r="D441" t="str">
        <f t="shared" ca="1" si="171"/>
        <v>`client`:`KN`,</v>
      </c>
      <c r="E441" t="str">
        <f t="shared" ca="1" si="172"/>
        <v>`location`:`ODS`,</v>
      </c>
      <c r="F441" t="str">
        <f t="shared" ca="1" si="173"/>
        <v>`locID`:`MNSHOP`,</v>
      </c>
      <c r="G441" t="str">
        <f t="shared" ca="1" si="174"/>
        <v>`username`:`miguelmartinez`,</v>
      </c>
      <c r="H441" t="str">
        <f t="shared" ca="1" si="175"/>
        <v>`lastName`:`Martinez`,</v>
      </c>
      <c r="I441" t="str">
        <f t="shared" ca="1" si="176"/>
        <v>`firstName`:`Miguel`,</v>
      </c>
      <c r="J441" t="str">
        <f t="shared" ca="1" si="177"/>
        <v>`technician`:`Martinez, Miguel`,</v>
      </c>
      <c r="K441" t="str">
        <f t="shared" ca="1" si="178"/>
        <v>`timeStampM`:`2017-10-15T18:56:09-05:00`,</v>
      </c>
      <c r="L441" t="str">
        <f t="shared" ca="1" si="179"/>
        <v>`shiftSerial`:`43019_05`,</v>
      </c>
      <c r="M441" t="str">
        <f t="shared" ca="1" si="180"/>
        <v>`siteUid`:521887,</v>
      </c>
      <c r="N441" t="str">
        <f t="shared" ca="1" si="181"/>
        <v>`timeStamp`:43023.7889983102,</v>
      </c>
      <c r="O441" t="str">
        <f t="shared" ca="1" si="182"/>
        <v>`payrollPeriod`:43019,</v>
      </c>
      <c r="P441" t="str">
        <f t="shared" ca="1" si="183"/>
        <v>`payroll_Period`:43019,</v>
      </c>
      <c r="Q441" t="str">
        <f t="shared" ca="1" si="184"/>
        <v>`rprtDate`:43023,</v>
      </c>
      <c r="R441" t="str">
        <f t="shared" ca="1" si="185"/>
        <v>`ts`:0.25,</v>
      </c>
      <c r="S441" t="str">
        <f t="shared" ca="1" si="186"/>
        <v>`te`:0.5,</v>
      </c>
      <c r="T441" t="str">
        <f t="shared" ca="1" si="187"/>
        <v>`repairHrs`:6,</v>
      </c>
      <c r="U441" t="str">
        <f t="shared" ca="1" si="188"/>
        <v>`timeStarts`:`2017-10-15T06:00:00-05:00`,</v>
      </c>
      <c r="V441" t="str">
        <f t="shared" ca="1" si="189"/>
        <v>`timeEnds`:`2017-10-15T12:00:00-05:00`,</v>
      </c>
      <c r="W441" t="str">
        <f t="shared" ca="1" si="190"/>
        <v>`shift`:`AM`,</v>
      </c>
      <c r="X441" t="str">
        <f t="shared" ca="1" si="191"/>
        <v>`shiftStartTime`:`6`,</v>
      </c>
      <c r="Y441" t="str">
        <f t="shared" ca="1" si="192"/>
        <v>`wONum`:`KNSHOP`,</v>
      </c>
      <c r="Z441" t="str">
        <f t="shared" ca="1" si="193"/>
        <v>`uNum`:`507344`,</v>
      </c>
      <c r="AA441" t="str">
        <f t="shared" ca="1" si="194"/>
        <v>`notes`:`Performed quick check over.  Replace pony rod seals.  Drain and refill transmission and replaced oil filters on transmission. Run and test`,</v>
      </c>
      <c r="AB441" t="str">
        <f t="shared" ca="1" si="195"/>
        <v>`shift_Serial`:`43019_05`},</v>
      </c>
      <c r="AD441" t="s">
        <v>49146</v>
      </c>
      <c r="AE441" t="s">
        <v>49147</v>
      </c>
      <c r="AF441" t="s">
        <v>45990</v>
      </c>
      <c r="AG441" t="s">
        <v>45991</v>
      </c>
      <c r="AH441" t="s">
        <v>45992</v>
      </c>
      <c r="AI441" t="s">
        <v>45993</v>
      </c>
      <c r="AJ441" t="s">
        <v>46167</v>
      </c>
      <c r="AK441" t="s">
        <v>46168</v>
      </c>
      <c r="AL441" t="s">
        <v>46169</v>
      </c>
      <c r="AM441" t="s">
        <v>46170</v>
      </c>
      <c r="AN441" t="s">
        <v>49148</v>
      </c>
      <c r="AO441" t="s">
        <v>46504</v>
      </c>
      <c r="AP441" t="s">
        <v>46000</v>
      </c>
      <c r="AQ441" t="s">
        <v>49149</v>
      </c>
      <c r="AR441" t="s">
        <v>46085</v>
      </c>
      <c r="AS441" t="s">
        <v>46086</v>
      </c>
      <c r="AT441" t="s">
        <v>46506</v>
      </c>
      <c r="AU441" t="s">
        <v>46248</v>
      </c>
      <c r="AV441" t="s">
        <v>46405</v>
      </c>
      <c r="AW441" t="s">
        <v>46149</v>
      </c>
      <c r="AX441" t="s">
        <v>47009</v>
      </c>
      <c r="AY441" t="s">
        <v>47010</v>
      </c>
      <c r="AZ441" t="s">
        <v>46010</v>
      </c>
      <c r="BA441" t="s">
        <v>46034</v>
      </c>
      <c r="BB441" t="s">
        <v>46012</v>
      </c>
      <c r="BC441" t="s">
        <v>46252</v>
      </c>
      <c r="BD441" t="s">
        <v>49150</v>
      </c>
      <c r="BE441" t="s">
        <v>46510</v>
      </c>
    </row>
    <row r="442" spans="1:57" x14ac:dyDescent="0.2">
      <c r="A442" t="str">
        <f t="shared" ca="1" si="168"/>
        <v>{`_id`:`arrow_2017-10-17_08-19-26_-0500_Tue`,</v>
      </c>
      <c r="B442" t="str">
        <f t="shared" ca="1" si="169"/>
        <v>`_rev`:`1-7180d778382f7c232a0225170978d88e`,</v>
      </c>
      <c r="C442" t="str">
        <f t="shared" ca="1" si="170"/>
        <v>`worksiteEncoded`:`KN_ODS_MNSHOP`,</v>
      </c>
      <c r="D442" t="str">
        <f t="shared" ca="1" si="171"/>
        <v>`client`:`KN`,</v>
      </c>
      <c r="E442" t="str">
        <f t="shared" ca="1" si="172"/>
        <v>`location`:`ODS`,</v>
      </c>
      <c r="F442" t="str">
        <f t="shared" ca="1" si="173"/>
        <v>`locID`:`MNSHOP`,</v>
      </c>
      <c r="G442" t="str">
        <f t="shared" ca="1" si="174"/>
        <v>`username`:`arrow`,</v>
      </c>
      <c r="H442" t="str">
        <f t="shared" ca="1" si="175"/>
        <v>`lastName`:`Rodriguez`,</v>
      </c>
      <c r="I442" t="str">
        <f t="shared" ca="1" si="176"/>
        <v>`firstName`:`Fernando`,</v>
      </c>
      <c r="J442" t="str">
        <f t="shared" ca="1" si="177"/>
        <v>`technician`:`Rodriguez, Fernando`,</v>
      </c>
      <c r="K442" t="str">
        <f t="shared" ca="1" si="178"/>
        <v>`timeStampM`:`2017-10-17T08:19:26-05:00`,</v>
      </c>
      <c r="L442" t="str">
        <f t="shared" ca="1" si="179"/>
        <v>`shiftSerial`:`43019_05`,</v>
      </c>
      <c r="M442" t="str">
        <f t="shared" ca="1" si="180"/>
        <v>`siteUid`:521887,</v>
      </c>
      <c r="N442" t="str">
        <f t="shared" ca="1" si="181"/>
        <v>`timeStamp`:43025.3468388194,</v>
      </c>
      <c r="O442" t="str">
        <f t="shared" ca="1" si="182"/>
        <v>`payrollPeriod`:43019,</v>
      </c>
      <c r="P442" t="str">
        <f t="shared" ca="1" si="183"/>
        <v>`payroll_Period`:43019,</v>
      </c>
      <c r="Q442" t="str">
        <f t="shared" ca="1" si="184"/>
        <v>`rprtDate`:43023,</v>
      </c>
      <c r="R442" t="str">
        <f t="shared" ca="1" si="185"/>
        <v>`ts`:0.75,</v>
      </c>
      <c r="S442" t="str">
        <f t="shared" ca="1" si="186"/>
        <v>`te`:0.0833333333333333,</v>
      </c>
      <c r="T442" t="str">
        <f t="shared" ca="1" si="187"/>
        <v>`repairHrs`:8,</v>
      </c>
      <c r="U442" t="str">
        <f t="shared" ca="1" si="188"/>
        <v>`timeStarts`:`2017-10-15T18:00:00-05:00`,</v>
      </c>
      <c r="V442" t="str">
        <f t="shared" ca="1" si="189"/>
        <v>`timeEnds`:`2017-10-16T02:00:00-05:00`,</v>
      </c>
      <c r="W442" t="str">
        <f t="shared" ca="1" si="190"/>
        <v>`shift`:`PM`,</v>
      </c>
      <c r="X442" t="str">
        <f t="shared" ca="1" si="191"/>
        <v>`shiftStartTime`:`7`,</v>
      </c>
      <c r="Y442" t="str">
        <f t="shared" ca="1" si="192"/>
        <v>`wONum`:`KNSHOP`,</v>
      </c>
      <c r="Z442" t="str">
        <f t="shared" ca="1" si="193"/>
        <v>`uNum`:`5122280`,</v>
      </c>
      <c r="AA442" t="str">
        <f t="shared" ca="1" si="194"/>
        <v>`notes`:`Reparar fluid end  Instalar rejillas del fan motor Realizar check list`,</v>
      </c>
      <c r="AB442" t="str">
        <f t="shared" ca="1" si="195"/>
        <v>`shift_Serial`:`43019_05`},</v>
      </c>
      <c r="AD442" t="s">
        <v>49151</v>
      </c>
      <c r="AE442" t="s">
        <v>49152</v>
      </c>
      <c r="AF442" t="s">
        <v>45990</v>
      </c>
      <c r="AG442" t="s">
        <v>45991</v>
      </c>
      <c r="AH442" t="s">
        <v>45992</v>
      </c>
      <c r="AI442" t="s">
        <v>45993</v>
      </c>
      <c r="AJ442" t="s">
        <v>46288</v>
      </c>
      <c r="AK442" t="s">
        <v>46125</v>
      </c>
      <c r="AL442" t="s">
        <v>46289</v>
      </c>
      <c r="AM442" t="s">
        <v>46290</v>
      </c>
      <c r="AN442" t="s">
        <v>49153</v>
      </c>
      <c r="AO442" t="s">
        <v>46504</v>
      </c>
      <c r="AP442" t="s">
        <v>46000</v>
      </c>
      <c r="AQ442" t="s">
        <v>49154</v>
      </c>
      <c r="AR442" t="s">
        <v>46085</v>
      </c>
      <c r="AS442" t="s">
        <v>46086</v>
      </c>
      <c r="AT442" t="s">
        <v>46506</v>
      </c>
      <c r="AU442" t="s">
        <v>46028</v>
      </c>
      <c r="AV442" t="s">
        <v>46533</v>
      </c>
      <c r="AW442" t="s">
        <v>46260</v>
      </c>
      <c r="AX442" t="s">
        <v>47137</v>
      </c>
      <c r="AY442" t="s">
        <v>49155</v>
      </c>
      <c r="AZ442" t="s">
        <v>46033</v>
      </c>
      <c r="BA442" t="s">
        <v>46011</v>
      </c>
      <c r="BB442" t="s">
        <v>46012</v>
      </c>
      <c r="BC442" t="s">
        <v>46491</v>
      </c>
      <c r="BD442" t="s">
        <v>49156</v>
      </c>
      <c r="BE442" t="s">
        <v>46510</v>
      </c>
    </row>
    <row r="443" spans="1:57" x14ac:dyDescent="0.2">
      <c r="A443" t="str">
        <f t="shared" ca="1" si="168"/>
        <v>{`_id`:`hmarce_2017-10-04_06-39-59_-0500_Wed`,</v>
      </c>
      <c r="B443" t="str">
        <f t="shared" ca="1" si="169"/>
        <v>`_rev`:`1-713087140c6dc506cb5d64694415d745`,</v>
      </c>
      <c r="C443" t="str">
        <f t="shared" ca="1" si="170"/>
        <v>`worksiteEncoded`:`KN_ODS_MNSHOP`,</v>
      </c>
      <c r="D443" t="str">
        <f t="shared" ca="1" si="171"/>
        <v>`client`:`KN`,</v>
      </c>
      <c r="E443" t="str">
        <f t="shared" ca="1" si="172"/>
        <v>`location`:`ODS`,</v>
      </c>
      <c r="F443" t="str">
        <f t="shared" ca="1" si="173"/>
        <v>`locID`:`MNSHOP`,</v>
      </c>
      <c r="G443" t="str">
        <f t="shared" ca="1" si="174"/>
        <v>`username`:`hmarce`,</v>
      </c>
      <c r="H443" t="str">
        <f t="shared" ca="1" si="175"/>
        <v>`lastName`:`Arce`,</v>
      </c>
      <c r="I443" t="str">
        <f t="shared" ca="1" si="176"/>
        <v>`firstName`:`Hector`,</v>
      </c>
      <c r="J443" t="str">
        <f t="shared" ca="1" si="177"/>
        <v>`technician`:`Arce, Hector`,</v>
      </c>
      <c r="K443" t="str">
        <f t="shared" ca="1" si="178"/>
        <v>`timeStampM`:`2017-10-04T06:39:59-05:00`,</v>
      </c>
      <c r="L443" t="str">
        <f t="shared" ca="1" si="179"/>
        <v>`shiftSerial`:`43005_07`,</v>
      </c>
      <c r="M443" t="str">
        <f t="shared" ca="1" si="180"/>
        <v>`siteUid`:521887,</v>
      </c>
      <c r="N443" t="str">
        <f t="shared" ca="1" si="181"/>
        <v>`timeStamp`:43012.2777747917,</v>
      </c>
      <c r="O443" t="str">
        <f t="shared" ca="1" si="182"/>
        <v>`payrollPeriod`:43005,</v>
      </c>
      <c r="P443" t="str">
        <f t="shared" ca="1" si="183"/>
        <v>`payroll_Period`:43005,</v>
      </c>
      <c r="Q443" t="str">
        <f t="shared" ca="1" si="184"/>
        <v>`rprtDate`:43011,</v>
      </c>
      <c r="R443" t="str">
        <f t="shared" ca="1" si="185"/>
        <v>`ts`:0.416666666666667,</v>
      </c>
      <c r="S443" t="str">
        <f t="shared" ca="1" si="186"/>
        <v>`te`:0.625,</v>
      </c>
      <c r="T443" t="str">
        <f t="shared" ca="1" si="187"/>
        <v>`repairHrs`:5,</v>
      </c>
      <c r="U443" t="str">
        <f t="shared" ca="1" si="188"/>
        <v>`timeStarts`:`2017-10-03T10:00:00-05:00`,</v>
      </c>
      <c r="V443" t="str">
        <f t="shared" ca="1" si="189"/>
        <v>`timeEnds`:`2017-10-03T15:00:00-05:00`,</v>
      </c>
      <c r="W443" t="str">
        <f t="shared" ca="1" si="190"/>
        <v>`shift`:`AM`,</v>
      </c>
      <c r="X443" t="str">
        <f t="shared" ca="1" si="191"/>
        <v>`shiftStartTime`:`6`,</v>
      </c>
      <c r="Y443" t="str">
        <f t="shared" ca="1" si="192"/>
        <v>`wONum`:`KNSHOP`,</v>
      </c>
      <c r="Z443" t="str">
        <f t="shared" ca="1" si="193"/>
        <v>`uNum`:`506187`,</v>
      </c>
      <c r="AA443" t="str">
        <f t="shared" ca="1" si="194"/>
        <v>`notes`:`Remove transmission`,</v>
      </c>
      <c r="AB443" t="str">
        <f t="shared" ca="1" si="195"/>
        <v>`shift_Serial`:`43005_07`},</v>
      </c>
      <c r="AD443" t="s">
        <v>49157</v>
      </c>
      <c r="AE443" t="s">
        <v>49158</v>
      </c>
      <c r="AF443" t="s">
        <v>45990</v>
      </c>
      <c r="AG443" t="s">
        <v>45991</v>
      </c>
      <c r="AH443" t="s">
        <v>45992</v>
      </c>
      <c r="AI443" t="s">
        <v>45993</v>
      </c>
      <c r="AJ443" t="s">
        <v>46191</v>
      </c>
      <c r="AK443" t="s">
        <v>46192</v>
      </c>
      <c r="AL443" t="s">
        <v>46193</v>
      </c>
      <c r="AM443" t="s">
        <v>46194</v>
      </c>
      <c r="AN443" t="s">
        <v>49159</v>
      </c>
      <c r="AO443" t="s">
        <v>46207</v>
      </c>
      <c r="AP443" t="s">
        <v>46000</v>
      </c>
      <c r="AQ443" t="s">
        <v>49160</v>
      </c>
      <c r="AR443" t="s">
        <v>46209</v>
      </c>
      <c r="AS443" t="s">
        <v>46210</v>
      </c>
      <c r="AT443" t="s">
        <v>46211</v>
      </c>
      <c r="AU443" t="s">
        <v>46764</v>
      </c>
      <c r="AV443" t="s">
        <v>46174</v>
      </c>
      <c r="AW443" t="s">
        <v>46030</v>
      </c>
      <c r="AX443" t="s">
        <v>49161</v>
      </c>
      <c r="AY443" t="s">
        <v>46827</v>
      </c>
      <c r="AZ443" t="s">
        <v>46010</v>
      </c>
      <c r="BA443" t="s">
        <v>46034</v>
      </c>
      <c r="BB443" t="s">
        <v>46012</v>
      </c>
      <c r="BC443" t="s">
        <v>46921</v>
      </c>
      <c r="BD443" t="s">
        <v>49162</v>
      </c>
      <c r="BE443" t="s">
        <v>46217</v>
      </c>
    </row>
    <row r="444" spans="1:57" x14ac:dyDescent="0.2">
      <c r="A444" t="str">
        <f t="shared" ca="1" si="168"/>
        <v>{`_id`:`eduardovela_2017-11-08_05-12-11_-0600_Wed`,</v>
      </c>
      <c r="B444" t="str">
        <f t="shared" ca="1" si="169"/>
        <v>`_rev`:`1-7129fd4e11d0581b76853f4e17521ca6`,</v>
      </c>
      <c r="C444" t="str">
        <f t="shared" ca="1" si="170"/>
        <v>`worksiteEncoded`:`KN_ODS_MNSHOP`,</v>
      </c>
      <c r="D444" t="str">
        <f t="shared" ca="1" si="171"/>
        <v>`client`:`KN`,</v>
      </c>
      <c r="E444" t="str">
        <f t="shared" ca="1" si="172"/>
        <v>`location`:`ODS`,</v>
      </c>
      <c r="F444" t="str">
        <f t="shared" ca="1" si="173"/>
        <v>`locID`:`MNSHOP`,</v>
      </c>
      <c r="G444" t="str">
        <f t="shared" ca="1" si="174"/>
        <v>`username`:`eduardovela`,</v>
      </c>
      <c r="H444" t="str">
        <f t="shared" ca="1" si="175"/>
        <v>`lastName`:`Vela`,</v>
      </c>
      <c r="I444" t="str">
        <f t="shared" ca="1" si="176"/>
        <v>`firstName`:`Eduardo`,</v>
      </c>
      <c r="J444" t="str">
        <f t="shared" ca="1" si="177"/>
        <v>`technician`:`Vela, Eduardo`,</v>
      </c>
      <c r="K444" t="str">
        <f t="shared" ca="1" si="178"/>
        <v>`timeStampM`:`2017-11-08T05:12:11-06:00`,</v>
      </c>
      <c r="L444" t="str">
        <f t="shared" ca="1" si="179"/>
        <v>`shiftSerial`:`43040_06`,</v>
      </c>
      <c r="M444" t="str">
        <f t="shared" ca="1" si="180"/>
        <v>`siteUid`:521887,</v>
      </c>
      <c r="N444" t="str">
        <f t="shared" ca="1" si="181"/>
        <v>`timeStamp`:43047.216794213,</v>
      </c>
      <c r="O444" t="str">
        <f t="shared" ca="1" si="182"/>
        <v>`payrollPeriod`:43040,</v>
      </c>
      <c r="P444" t="str">
        <f t="shared" ca="1" si="183"/>
        <v>`payroll_Period`:43040,</v>
      </c>
      <c r="Q444" t="str">
        <f t="shared" ca="1" si="184"/>
        <v>`rprtDate`:43045,</v>
      </c>
      <c r="R444" t="str">
        <f t="shared" ca="1" si="185"/>
        <v>`ts`:0.916666666666667,</v>
      </c>
      <c r="S444" t="str">
        <f t="shared" ca="1" si="186"/>
        <v>`te`:0.0833333333333333,</v>
      </c>
      <c r="T444" t="str">
        <f t="shared" ca="1" si="187"/>
        <v>`repairHrs`:4,</v>
      </c>
      <c r="U444" t="str">
        <f t="shared" ca="1" si="188"/>
        <v>`timeStarts`:`2017-11-06T22:00:00-06:00`,</v>
      </c>
      <c r="V444" t="str">
        <f t="shared" ca="1" si="189"/>
        <v>`timeEnds`:`2017-11-07T02:00:00-06:00`,</v>
      </c>
      <c r="W444" t="str">
        <f t="shared" ca="1" si="190"/>
        <v>`shift`:`PM`,</v>
      </c>
      <c r="X444" t="str">
        <f t="shared" ca="1" si="191"/>
        <v>`shiftStartTime`:`6`,</v>
      </c>
      <c r="Y444" t="str">
        <f t="shared" ca="1" si="192"/>
        <v>`wONum`:`KNSHOP`,</v>
      </c>
      <c r="Z444" t="str">
        <f t="shared" ca="1" si="193"/>
        <v>`uNum`:`507601`,</v>
      </c>
      <c r="AA444" t="str">
        <f t="shared" ca="1" si="194"/>
        <v>`notes`:`Repair frack pump fluid end`,</v>
      </c>
      <c r="AB444" t="str">
        <f t="shared" ca="1" si="195"/>
        <v>`shift_Serial`:`43040_06`},</v>
      </c>
      <c r="AD444" t="s">
        <v>49163</v>
      </c>
      <c r="AE444" t="s">
        <v>49164</v>
      </c>
      <c r="AF444" t="s">
        <v>45990</v>
      </c>
      <c r="AG444" t="s">
        <v>45991</v>
      </c>
      <c r="AH444" t="s">
        <v>45992</v>
      </c>
      <c r="AI444" t="s">
        <v>45993</v>
      </c>
      <c r="AJ444" t="s">
        <v>46018</v>
      </c>
      <c r="AK444" t="s">
        <v>46019</v>
      </c>
      <c r="AL444" t="s">
        <v>46020</v>
      </c>
      <c r="AM444" t="s">
        <v>46021</v>
      </c>
      <c r="AN444" t="s">
        <v>49165</v>
      </c>
      <c r="AO444" t="s">
        <v>46310</v>
      </c>
      <c r="AP444" t="s">
        <v>46000</v>
      </c>
      <c r="AQ444" t="s">
        <v>49166</v>
      </c>
      <c r="AR444" t="s">
        <v>46047</v>
      </c>
      <c r="AS444" t="s">
        <v>46048</v>
      </c>
      <c r="AT444" t="s">
        <v>46312</v>
      </c>
      <c r="AU444" t="s">
        <v>46582</v>
      </c>
      <c r="AV444" t="s">
        <v>46533</v>
      </c>
      <c r="AW444" t="s">
        <v>46089</v>
      </c>
      <c r="AX444" t="s">
        <v>46991</v>
      </c>
      <c r="AY444" t="s">
        <v>49167</v>
      </c>
      <c r="AZ444" t="s">
        <v>46033</v>
      </c>
      <c r="BA444" t="s">
        <v>46034</v>
      </c>
      <c r="BB444" t="s">
        <v>46012</v>
      </c>
      <c r="BC444" t="s">
        <v>47727</v>
      </c>
      <c r="BD444" t="s">
        <v>49168</v>
      </c>
      <c r="BE444" t="s">
        <v>46319</v>
      </c>
    </row>
    <row r="445" spans="1:57" x14ac:dyDescent="0.2">
      <c r="A445" t="str">
        <f t="shared" ca="1" si="168"/>
        <v>{`_id`:`eduardovela_2017-10-18_06-58-39_-0500_Wed`,</v>
      </c>
      <c r="B445" t="str">
        <f t="shared" ca="1" si="169"/>
        <v>`_rev`:`1-70aebc0030444316e27bec01b9ac681a`,</v>
      </c>
      <c r="C445" t="str">
        <f t="shared" ca="1" si="170"/>
        <v>`worksiteEncoded`:`KN_ODS_MNSHOP`,</v>
      </c>
      <c r="D445" t="str">
        <f t="shared" ca="1" si="171"/>
        <v>`client`:`KN`,</v>
      </c>
      <c r="E445" t="str">
        <f t="shared" ca="1" si="172"/>
        <v>`location`:`ODS`,</v>
      </c>
      <c r="F445" t="str">
        <f t="shared" ca="1" si="173"/>
        <v>`locID`:`MNSHOP`,</v>
      </c>
      <c r="G445" t="str">
        <f t="shared" ca="1" si="174"/>
        <v>`username`:`eduardovela`,</v>
      </c>
      <c r="H445" t="str">
        <f t="shared" ca="1" si="175"/>
        <v>`lastName`:`Vela`,</v>
      </c>
      <c r="I445" t="str">
        <f t="shared" ca="1" si="176"/>
        <v>`firstName`:`Eduardo`,</v>
      </c>
      <c r="J445" t="str">
        <f t="shared" ca="1" si="177"/>
        <v>`technician`:`Vela, Eduardo`,</v>
      </c>
      <c r="K445" t="str">
        <f t="shared" ca="1" si="178"/>
        <v>`timeStampM`:`2017-10-18T06:58:39-05:00`,</v>
      </c>
      <c r="L445" t="str">
        <f t="shared" ca="1" si="179"/>
        <v>`shiftSerial`:`43019_05`,</v>
      </c>
      <c r="M445" t="str">
        <f t="shared" ca="1" si="180"/>
        <v>`siteUid`:521887,</v>
      </c>
      <c r="N445" t="str">
        <f t="shared" ca="1" si="181"/>
        <v>`timeStamp`:43026.2907348611,</v>
      </c>
      <c r="O445" t="str">
        <f t="shared" ca="1" si="182"/>
        <v>`payrollPeriod`:43019,</v>
      </c>
      <c r="P445" t="str">
        <f t="shared" ca="1" si="183"/>
        <v>`payroll_Period`:43019,</v>
      </c>
      <c r="Q445" t="str">
        <f t="shared" ca="1" si="184"/>
        <v>`rprtDate`:43023,</v>
      </c>
      <c r="R445" t="str">
        <f t="shared" ca="1" si="185"/>
        <v>`ts`:0.979166666666667,</v>
      </c>
      <c r="S445" t="str">
        <f t="shared" ca="1" si="186"/>
        <v>`te`:0.208333333333333,</v>
      </c>
      <c r="T445" t="str">
        <f t="shared" ca="1" si="187"/>
        <v>`repairHrs`:5.5,</v>
      </c>
      <c r="U445" t="str">
        <f t="shared" ca="1" si="188"/>
        <v>`timeStarts`:`2017-10-15T23:30:00-05:00`,</v>
      </c>
      <c r="V445" t="str">
        <f t="shared" ca="1" si="189"/>
        <v>`timeEnds`:`2017-10-16T05:00:00-05:00`,</v>
      </c>
      <c r="W445" t="str">
        <f t="shared" ca="1" si="190"/>
        <v>`shift`:`PM`,</v>
      </c>
      <c r="X445" t="str">
        <f t="shared" ca="1" si="191"/>
        <v>`shiftStartTime`:`6`,</v>
      </c>
      <c r="Y445" t="str">
        <f t="shared" ca="1" si="192"/>
        <v>`wONum`:`KNSHOP`,</v>
      </c>
      <c r="Z445" t="str">
        <f t="shared" ca="1" si="193"/>
        <v>`uNum`:`507344`,</v>
      </c>
      <c r="AA445" t="str">
        <f t="shared" ca="1" si="194"/>
        <v>`notes`:`Leak in gasket fluid end`,</v>
      </c>
      <c r="AB445" t="str">
        <f t="shared" ca="1" si="195"/>
        <v>`shift_Serial`:`43019_05`},</v>
      </c>
      <c r="AD445" t="s">
        <v>49169</v>
      </c>
      <c r="AE445" t="s">
        <v>49170</v>
      </c>
      <c r="AF445" t="s">
        <v>45990</v>
      </c>
      <c r="AG445" t="s">
        <v>45991</v>
      </c>
      <c r="AH445" t="s">
        <v>45992</v>
      </c>
      <c r="AI445" t="s">
        <v>45993</v>
      </c>
      <c r="AJ445" t="s">
        <v>46018</v>
      </c>
      <c r="AK445" t="s">
        <v>46019</v>
      </c>
      <c r="AL445" t="s">
        <v>46020</v>
      </c>
      <c r="AM445" t="s">
        <v>46021</v>
      </c>
      <c r="AN445" t="s">
        <v>49171</v>
      </c>
      <c r="AO445" t="s">
        <v>46504</v>
      </c>
      <c r="AP445" t="s">
        <v>46000</v>
      </c>
      <c r="AQ445" t="s">
        <v>49172</v>
      </c>
      <c r="AR445" t="s">
        <v>46085</v>
      </c>
      <c r="AS445" t="s">
        <v>46086</v>
      </c>
      <c r="AT445" t="s">
        <v>46506</v>
      </c>
      <c r="AU445" t="s">
        <v>47358</v>
      </c>
      <c r="AV445" t="s">
        <v>46051</v>
      </c>
      <c r="AW445" t="s">
        <v>46007</v>
      </c>
      <c r="AX445" t="s">
        <v>49173</v>
      </c>
      <c r="AY445" t="s">
        <v>47138</v>
      </c>
      <c r="AZ445" t="s">
        <v>46033</v>
      </c>
      <c r="BA445" t="s">
        <v>46034</v>
      </c>
      <c r="BB445" t="s">
        <v>46012</v>
      </c>
      <c r="BC445" t="s">
        <v>46252</v>
      </c>
      <c r="BD445" t="s">
        <v>49174</v>
      </c>
      <c r="BE445" t="s">
        <v>46510</v>
      </c>
    </row>
    <row r="446" spans="1:57" x14ac:dyDescent="0.2">
      <c r="A446" t="str">
        <f t="shared" ca="1" si="168"/>
        <v>{`_id`:`hmarce_2017-10-24_18-10-35_-0500_Tue`,</v>
      </c>
      <c r="B446" t="str">
        <f t="shared" ca="1" si="169"/>
        <v>`_rev`:`1-708a8d20725fb4af8ac3b2a2197f1981`,</v>
      </c>
      <c r="C446" t="str">
        <f t="shared" ca="1" si="170"/>
        <v>`worksiteEncoded`:`KN_ODS_MNSHOP`,</v>
      </c>
      <c r="D446" t="str">
        <f t="shared" ca="1" si="171"/>
        <v>`client`:`KN`,</v>
      </c>
      <c r="E446" t="str">
        <f t="shared" ca="1" si="172"/>
        <v>`location`:`ODS`,</v>
      </c>
      <c r="F446" t="str">
        <f t="shared" ca="1" si="173"/>
        <v>`locID`:`MNSHOP`,</v>
      </c>
      <c r="G446" t="str">
        <f t="shared" ca="1" si="174"/>
        <v>`username`:`hmarce`,</v>
      </c>
      <c r="H446" t="str">
        <f t="shared" ca="1" si="175"/>
        <v>`lastName`:`Arce`,</v>
      </c>
      <c r="I446" t="str">
        <f t="shared" ca="1" si="176"/>
        <v>`firstName`:`Hector`,</v>
      </c>
      <c r="J446" t="str">
        <f t="shared" ca="1" si="177"/>
        <v>`technician`:`Arce, Hector`,</v>
      </c>
      <c r="K446" t="str">
        <f t="shared" ca="1" si="178"/>
        <v>`timeStampM`:`2017-10-24T18:10:35-05:00`,</v>
      </c>
      <c r="L446" t="str">
        <f t="shared" ca="1" si="179"/>
        <v>`shiftSerial`:`43026_07`,</v>
      </c>
      <c r="M446" t="str">
        <f t="shared" ca="1" si="180"/>
        <v>`siteUid`:521887,</v>
      </c>
      <c r="N446" t="str">
        <f t="shared" ca="1" si="181"/>
        <v>`timeStamp`:43032.7573531366,</v>
      </c>
      <c r="O446" t="str">
        <f t="shared" ca="1" si="182"/>
        <v>`payrollPeriod`:43026,</v>
      </c>
      <c r="P446" t="str">
        <f t="shared" ca="1" si="183"/>
        <v>`payroll_Period`:43026,</v>
      </c>
      <c r="Q446" t="str">
        <f t="shared" ca="1" si="184"/>
        <v>`rprtDate`:43032,</v>
      </c>
      <c r="R446" t="str">
        <f t="shared" ca="1" si="185"/>
        <v>`ts`:0.541666666666667,</v>
      </c>
      <c r="S446" t="str">
        <f t="shared" ca="1" si="186"/>
        <v>`te`:0.625,</v>
      </c>
      <c r="T446" t="str">
        <f t="shared" ca="1" si="187"/>
        <v>`repairHrs`:2,</v>
      </c>
      <c r="U446" t="str">
        <f t="shared" ca="1" si="188"/>
        <v>`timeStarts`:`2017-10-24T13:00:00-05:00`,</v>
      </c>
      <c r="V446" t="str">
        <f t="shared" ca="1" si="189"/>
        <v>`timeEnds`:`2017-10-24T15:00:00-05:00`,</v>
      </c>
      <c r="W446" t="str">
        <f t="shared" ca="1" si="190"/>
        <v>`shift`:`AM`,</v>
      </c>
      <c r="X446" t="str">
        <f t="shared" ca="1" si="191"/>
        <v>`shiftStartTime`:`6`,</v>
      </c>
      <c r="Y446" t="str">
        <f t="shared" ca="1" si="192"/>
        <v>`wONum`:`KNSHOP`,</v>
      </c>
      <c r="Z446" t="str">
        <f t="shared" ca="1" si="193"/>
        <v>`uNum`:`Q-415`,</v>
      </c>
      <c r="AA446" t="str">
        <f t="shared" ca="1" si="194"/>
        <v>`notes`:`Packings on #2   and d rings #1`,</v>
      </c>
      <c r="AB446" t="str">
        <f t="shared" ca="1" si="195"/>
        <v>`shift_Serial`:`43026_07`},</v>
      </c>
      <c r="AD446" t="s">
        <v>49175</v>
      </c>
      <c r="AE446" t="s">
        <v>49176</v>
      </c>
      <c r="AF446" t="s">
        <v>45990</v>
      </c>
      <c r="AG446" t="s">
        <v>45991</v>
      </c>
      <c r="AH446" t="s">
        <v>45992</v>
      </c>
      <c r="AI446" t="s">
        <v>45993</v>
      </c>
      <c r="AJ446" t="s">
        <v>46191</v>
      </c>
      <c r="AK446" t="s">
        <v>46192</v>
      </c>
      <c r="AL446" t="s">
        <v>46193</v>
      </c>
      <c r="AM446" t="s">
        <v>46194</v>
      </c>
      <c r="AN446" t="s">
        <v>49177</v>
      </c>
      <c r="AO446" t="s">
        <v>47076</v>
      </c>
      <c r="AP446" t="s">
        <v>46000</v>
      </c>
      <c r="AQ446" t="s">
        <v>49178</v>
      </c>
      <c r="AR446" t="s">
        <v>46145</v>
      </c>
      <c r="AS446" t="s">
        <v>46146</v>
      </c>
      <c r="AT446" t="s">
        <v>47078</v>
      </c>
      <c r="AU446" t="s">
        <v>46313</v>
      </c>
      <c r="AV446" t="s">
        <v>46174</v>
      </c>
      <c r="AW446" t="s">
        <v>46116</v>
      </c>
      <c r="AX446" t="s">
        <v>49179</v>
      </c>
      <c r="AY446" t="s">
        <v>49180</v>
      </c>
      <c r="AZ446" t="s">
        <v>46010</v>
      </c>
      <c r="BA446" t="s">
        <v>46034</v>
      </c>
      <c r="BB446" t="s">
        <v>46012</v>
      </c>
      <c r="BC446" t="s">
        <v>48084</v>
      </c>
      <c r="BD446" t="s">
        <v>49181</v>
      </c>
      <c r="BE446" t="s">
        <v>47083</v>
      </c>
    </row>
    <row r="447" spans="1:57" x14ac:dyDescent="0.2">
      <c r="A447" t="str">
        <f t="shared" ca="1" si="168"/>
        <v>{`_id`:`omega_2017-10-27_06-31-42_-0500_Fri`,</v>
      </c>
      <c r="B447" t="str">
        <f t="shared" ca="1" si="169"/>
        <v>`_rev`:`1-6ff7b637e8b6f40bdbef4cfeb2cf570b`,</v>
      </c>
      <c r="C447" t="str">
        <f t="shared" ca="1" si="170"/>
        <v>`worksiteEncoded`:`KN_ODS_MNSHOP`,</v>
      </c>
      <c r="D447" t="str">
        <f t="shared" ca="1" si="171"/>
        <v>`client`:`KN`,</v>
      </c>
      <c r="E447" t="str">
        <f t="shared" ca="1" si="172"/>
        <v>`location`:`ODS`,</v>
      </c>
      <c r="F447" t="str">
        <f t="shared" ca="1" si="173"/>
        <v>`locID`:`MNSHOP`,</v>
      </c>
      <c r="G447" t="str">
        <f t="shared" ca="1" si="174"/>
        <v>`username`:`omega`,</v>
      </c>
      <c r="H447" t="str">
        <f t="shared" ca="1" si="175"/>
        <v>`lastName`:`Tijerina`,</v>
      </c>
      <c r="I447" t="str">
        <f t="shared" ca="1" si="176"/>
        <v>`firstName`:`Rene`,</v>
      </c>
      <c r="J447" t="str">
        <f t="shared" ca="1" si="177"/>
        <v>`technician`:`Tijerina, Rene`,</v>
      </c>
      <c r="K447" t="str">
        <f t="shared" ca="1" si="178"/>
        <v>`timeStampM`:`2017-10-27T06:31:42-05:00`,</v>
      </c>
      <c r="L447" t="str">
        <f t="shared" ca="1" si="179"/>
        <v>`shiftSerial`:`43033_02`,</v>
      </c>
      <c r="M447" t="str">
        <f t="shared" ca="1" si="180"/>
        <v>`siteUid`:521887,</v>
      </c>
      <c r="N447" t="str">
        <f t="shared" ca="1" si="181"/>
        <v>`timeStamp`:43035.272023831,</v>
      </c>
      <c r="O447" t="str">
        <f t="shared" ca="1" si="182"/>
        <v>`payrollPeriod`:43033,</v>
      </c>
      <c r="P447" t="str">
        <f t="shared" ca="1" si="183"/>
        <v>`payroll_Period`:43033,</v>
      </c>
      <c r="Q447" t="str">
        <f t="shared" ca="1" si="184"/>
        <v>`rprtDate`:43034,</v>
      </c>
      <c r="R447" t="str">
        <f t="shared" ca="1" si="185"/>
        <v>`ts`:0.958333333333333,</v>
      </c>
      <c r="S447" t="str">
        <f t="shared" ca="1" si="186"/>
        <v>`te`:0.166666666666667,</v>
      </c>
      <c r="T447" t="str">
        <f t="shared" ca="1" si="187"/>
        <v>`repairHrs`:5,</v>
      </c>
      <c r="U447" t="str">
        <f t="shared" ca="1" si="188"/>
        <v>`timeStarts`:`2017-10-26T23:00:00-05:00`,</v>
      </c>
      <c r="V447" t="str">
        <f t="shared" ca="1" si="189"/>
        <v>`timeEnds`:`2017-10-27T04:00:00-05:00`,</v>
      </c>
      <c r="W447" t="str">
        <f t="shared" ca="1" si="190"/>
        <v>`shift`:`PM`,</v>
      </c>
      <c r="X447" t="str">
        <f t="shared" ca="1" si="191"/>
        <v>`shiftStartTime`:`19`,</v>
      </c>
      <c r="Y447" t="str">
        <f t="shared" ca="1" si="192"/>
        <v>`wONum`:`KNSHOP`,</v>
      </c>
      <c r="Z447" t="str">
        <f t="shared" ca="1" si="193"/>
        <v>`uNum`:`10776`,</v>
      </c>
      <c r="AA447" t="str">
        <f t="shared" ca="1" si="194"/>
        <v>`notes`:`install flange and vic to vic pipe to discharge manifold. install deck floor.  cleane sand out of tub. function test unit.`,</v>
      </c>
      <c r="AB447" t="str">
        <f t="shared" ca="1" si="195"/>
        <v>`shift_Serial`:`43033_02`},</v>
      </c>
      <c r="AD447" t="s">
        <v>49182</v>
      </c>
      <c r="AE447" t="s">
        <v>49183</v>
      </c>
      <c r="AF447" t="s">
        <v>45990</v>
      </c>
      <c r="AG447" t="s">
        <v>45991</v>
      </c>
      <c r="AH447" t="s">
        <v>45992</v>
      </c>
      <c r="AI447" t="s">
        <v>45993</v>
      </c>
      <c r="AJ447" t="s">
        <v>46527</v>
      </c>
      <c r="AK447" t="s">
        <v>46528</v>
      </c>
      <c r="AL447" t="s">
        <v>46529</v>
      </c>
      <c r="AM447" t="s">
        <v>46530</v>
      </c>
      <c r="AN447" t="s">
        <v>49184</v>
      </c>
      <c r="AO447" t="s">
        <v>46631</v>
      </c>
      <c r="AP447" t="s">
        <v>46000</v>
      </c>
      <c r="AQ447" t="s">
        <v>49185</v>
      </c>
      <c r="AR447" t="s">
        <v>46002</v>
      </c>
      <c r="AS447" t="s">
        <v>46003</v>
      </c>
      <c r="AT447" t="s">
        <v>46633</v>
      </c>
      <c r="AU447" t="s">
        <v>46422</v>
      </c>
      <c r="AV447" t="s">
        <v>46670</v>
      </c>
      <c r="AW447" t="s">
        <v>46030</v>
      </c>
      <c r="AX447" t="s">
        <v>48851</v>
      </c>
      <c r="AY447" t="s">
        <v>49186</v>
      </c>
      <c r="AZ447" t="s">
        <v>46033</v>
      </c>
      <c r="BA447" t="s">
        <v>46136</v>
      </c>
      <c r="BB447" t="s">
        <v>46012</v>
      </c>
      <c r="BC447" t="s">
        <v>47533</v>
      </c>
      <c r="BD447" t="s">
        <v>49187</v>
      </c>
      <c r="BE447" t="s">
        <v>46638</v>
      </c>
    </row>
    <row r="448" spans="1:57" x14ac:dyDescent="0.2">
      <c r="A448" t="str">
        <f t="shared" ca="1" si="168"/>
        <v>{`_id`:`omega_2017-10-06_06-08-06_-0500_Fri`,</v>
      </c>
      <c r="B448" t="str">
        <f t="shared" ca="1" si="169"/>
        <v>`_rev`:`1-6f4640f0cc3105580d2d23b0c0f9ab93`,</v>
      </c>
      <c r="C448" t="str">
        <f t="shared" ca="1" si="170"/>
        <v>`worksiteEncoded`:`KN_ODS_MNSHOP`,</v>
      </c>
      <c r="D448" t="str">
        <f t="shared" ca="1" si="171"/>
        <v>`client`:`KN`,</v>
      </c>
      <c r="E448" t="str">
        <f t="shared" ca="1" si="172"/>
        <v>`location`:`ODS`,</v>
      </c>
      <c r="F448" t="str">
        <f t="shared" ca="1" si="173"/>
        <v>`locID`:`MNSHOP`,</v>
      </c>
      <c r="G448" t="str">
        <f t="shared" ca="1" si="174"/>
        <v>`username`:`omega`,</v>
      </c>
      <c r="H448" t="str">
        <f t="shared" ca="1" si="175"/>
        <v>`lastName`:`Tijerina`,</v>
      </c>
      <c r="I448" t="str">
        <f t="shared" ca="1" si="176"/>
        <v>`firstName`:`Rene`,</v>
      </c>
      <c r="J448" t="str">
        <f t="shared" ca="1" si="177"/>
        <v>`technician`:`Tijerina, Rene`,</v>
      </c>
      <c r="K448" t="str">
        <f t="shared" ca="1" si="178"/>
        <v>`timeStampM`:`2017-10-06T06:08:06-05:00`,</v>
      </c>
      <c r="L448" t="str">
        <f t="shared" ca="1" si="179"/>
        <v>`shiftSerial`:`43012_02`,</v>
      </c>
      <c r="M448" t="str">
        <f t="shared" ca="1" si="180"/>
        <v>`siteUid`:521887,</v>
      </c>
      <c r="N448" t="str">
        <f t="shared" ca="1" si="181"/>
        <v>`timeStamp`:43014.2556326968,</v>
      </c>
      <c r="O448" t="str">
        <f t="shared" ca="1" si="182"/>
        <v>`payrollPeriod`:43012,</v>
      </c>
      <c r="P448" t="str">
        <f t="shared" ca="1" si="183"/>
        <v>`payroll_Period`:43012,</v>
      </c>
      <c r="Q448" t="str">
        <f t="shared" ca="1" si="184"/>
        <v>`rprtDate`:43013,</v>
      </c>
      <c r="R448" t="str">
        <f t="shared" ca="1" si="185"/>
        <v>`ts`:0.25,</v>
      </c>
      <c r="S448" t="str">
        <f t="shared" ca="1" si="186"/>
        <v>`te`:0.708333333333333,</v>
      </c>
      <c r="T448" t="str">
        <f t="shared" ca="1" si="187"/>
        <v>`repairHrs`:11,</v>
      </c>
      <c r="U448" t="str">
        <f t="shared" ca="1" si="188"/>
        <v>`timeStarts`:`2017-10-05T06:00:00-05:00`,</v>
      </c>
      <c r="V448" t="str">
        <f t="shared" ca="1" si="189"/>
        <v>`timeEnds`:`2017-10-05T17:00:00-05:00`,</v>
      </c>
      <c r="W448" t="str">
        <f t="shared" ca="1" si="190"/>
        <v>`shift`:`AM`,</v>
      </c>
      <c r="X448" t="str">
        <f t="shared" ca="1" si="191"/>
        <v>`shiftStartTime`:`7`,</v>
      </c>
      <c r="Y448" t="str">
        <f t="shared" ca="1" si="192"/>
        <v>`wONum`:`KNSHOP`,</v>
      </c>
      <c r="Z448" t="str">
        <f t="shared" ca="1" si="193"/>
        <v>`uNum`:`506225`,</v>
      </c>
      <c r="AA448" t="str">
        <f t="shared" ca="1" si="194"/>
        <v>`notes`:`remove and replace suction pump.  install turbine on suction pipe. remove bad flange. remove augar bearings.`,</v>
      </c>
      <c r="AB448" t="str">
        <f t="shared" ca="1" si="195"/>
        <v>`shift_Serial`:`43012_02`},</v>
      </c>
      <c r="AD448" t="s">
        <v>49188</v>
      </c>
      <c r="AE448" t="s">
        <v>49189</v>
      </c>
      <c r="AF448" t="s">
        <v>45990</v>
      </c>
      <c r="AG448" t="s">
        <v>45991</v>
      </c>
      <c r="AH448" t="s">
        <v>45992</v>
      </c>
      <c r="AI448" t="s">
        <v>45993</v>
      </c>
      <c r="AJ448" t="s">
        <v>46527</v>
      </c>
      <c r="AK448" t="s">
        <v>46528</v>
      </c>
      <c r="AL448" t="s">
        <v>46529</v>
      </c>
      <c r="AM448" t="s">
        <v>46530</v>
      </c>
      <c r="AN448" t="s">
        <v>49190</v>
      </c>
      <c r="AO448" t="s">
        <v>46060</v>
      </c>
      <c r="AP448" t="s">
        <v>46000</v>
      </c>
      <c r="AQ448" t="s">
        <v>49191</v>
      </c>
      <c r="AR448" t="s">
        <v>46025</v>
      </c>
      <c r="AS448" t="s">
        <v>46026</v>
      </c>
      <c r="AT448" t="s">
        <v>46062</v>
      </c>
      <c r="AU448" t="s">
        <v>46248</v>
      </c>
      <c r="AV448" t="s">
        <v>46074</v>
      </c>
      <c r="AW448" t="s">
        <v>46103</v>
      </c>
      <c r="AX448" t="s">
        <v>49192</v>
      </c>
      <c r="AY448" t="s">
        <v>46077</v>
      </c>
      <c r="AZ448" t="s">
        <v>46010</v>
      </c>
      <c r="BA448" t="s">
        <v>46011</v>
      </c>
      <c r="BB448" t="s">
        <v>46012</v>
      </c>
      <c r="BC448" t="s">
        <v>46835</v>
      </c>
      <c r="BD448" t="s">
        <v>49193</v>
      </c>
      <c r="BE448" t="s">
        <v>46069</v>
      </c>
    </row>
    <row r="449" spans="1:57" x14ac:dyDescent="0.2">
      <c r="A449" t="str">
        <f t="shared" ca="1" si="168"/>
        <v>{`_id`:`hmarce_2017-10-24_12-47-49_-0500_Tue`,</v>
      </c>
      <c r="B449" t="str">
        <f t="shared" ca="1" si="169"/>
        <v>`_rev`:`1-6f1d97efcf6b8287250824f0bdc9212d`,</v>
      </c>
      <c r="C449" t="str">
        <f t="shared" ca="1" si="170"/>
        <v>`worksiteEncoded`:`KN_ODS_MNSHOP`,</v>
      </c>
      <c r="D449" t="str">
        <f t="shared" ca="1" si="171"/>
        <v>`client`:`KN`,</v>
      </c>
      <c r="E449" t="str">
        <f t="shared" ca="1" si="172"/>
        <v>`location`:`ODS`,</v>
      </c>
      <c r="F449" t="str">
        <f t="shared" ca="1" si="173"/>
        <v>`locID`:`MNSHOP`,</v>
      </c>
      <c r="G449" t="str">
        <f t="shared" ca="1" si="174"/>
        <v>`username`:`hmarce`,</v>
      </c>
      <c r="H449" t="str">
        <f t="shared" ca="1" si="175"/>
        <v>`lastName`:`Arce`,</v>
      </c>
      <c r="I449" t="str">
        <f t="shared" ca="1" si="176"/>
        <v>`firstName`:`Hector`,</v>
      </c>
      <c r="J449" t="str">
        <f t="shared" ca="1" si="177"/>
        <v>`technician`:`Arce, Hector`,</v>
      </c>
      <c r="K449" t="str">
        <f t="shared" ca="1" si="178"/>
        <v>`timeStampM`:`2017-10-24T12:47:49-05:00`,</v>
      </c>
      <c r="L449" t="str">
        <f t="shared" ca="1" si="179"/>
        <v>`shiftSerial`:`43026_05`,</v>
      </c>
      <c r="M449" t="str">
        <f t="shared" ca="1" si="180"/>
        <v>`siteUid`:521887,</v>
      </c>
      <c r="N449" t="str">
        <f t="shared" ca="1" si="181"/>
        <v>`timeStamp`:43032.533207963,</v>
      </c>
      <c r="O449" t="str">
        <f t="shared" ca="1" si="182"/>
        <v>`payrollPeriod`:43026,</v>
      </c>
      <c r="P449" t="str">
        <f t="shared" ca="1" si="183"/>
        <v>`payroll_Period`:43026,</v>
      </c>
      <c r="Q449" t="str">
        <f t="shared" ca="1" si="184"/>
        <v>`rprtDate`:43030,</v>
      </c>
      <c r="R449" t="str">
        <f t="shared" ca="1" si="185"/>
        <v>`ts`:0.25,</v>
      </c>
      <c r="S449" t="str">
        <f t="shared" ca="1" si="186"/>
        <v>`te`:0.708333333333333,</v>
      </c>
      <c r="T449" t="str">
        <f t="shared" ca="1" si="187"/>
        <v>`repairHrs`:11,</v>
      </c>
      <c r="U449" t="str">
        <f t="shared" ca="1" si="188"/>
        <v>`timeStarts`:`2017-10-22T06:00:00-05:00`,</v>
      </c>
      <c r="V449" t="str">
        <f t="shared" ca="1" si="189"/>
        <v>`timeEnds`:`2017-10-22T17:00:00-05:00`,</v>
      </c>
      <c r="W449" t="str">
        <f t="shared" ca="1" si="190"/>
        <v>`shift`:`AM`,</v>
      </c>
      <c r="X449" t="str">
        <f t="shared" ca="1" si="191"/>
        <v>`shiftStartTime`:`6`,</v>
      </c>
      <c r="Y449" t="str">
        <f t="shared" ca="1" si="192"/>
        <v>`wONum`:`KNSHOP`,</v>
      </c>
      <c r="Z449" t="str">
        <f t="shared" ca="1" si="193"/>
        <v>`uNum`:`506250`,</v>
      </c>
      <c r="AA449" t="str">
        <f t="shared" ca="1" si="194"/>
        <v>`notes`:`Install manifold on fluid end  reolaced pony rod seals prime grease system fill grease tank bolt up hyd tank`,</v>
      </c>
      <c r="AB449" t="str">
        <f t="shared" ca="1" si="195"/>
        <v>`shift_Serial`:`43026_05`},</v>
      </c>
      <c r="AD449" t="s">
        <v>49194</v>
      </c>
      <c r="AE449" t="s">
        <v>49195</v>
      </c>
      <c r="AF449" t="s">
        <v>45990</v>
      </c>
      <c r="AG449" t="s">
        <v>45991</v>
      </c>
      <c r="AH449" t="s">
        <v>45992</v>
      </c>
      <c r="AI449" t="s">
        <v>45993</v>
      </c>
      <c r="AJ449" t="s">
        <v>46191</v>
      </c>
      <c r="AK449" t="s">
        <v>46192</v>
      </c>
      <c r="AL449" t="s">
        <v>46193</v>
      </c>
      <c r="AM449" t="s">
        <v>46194</v>
      </c>
      <c r="AN449" t="s">
        <v>49196</v>
      </c>
      <c r="AO449" t="s">
        <v>47317</v>
      </c>
      <c r="AP449" t="s">
        <v>46000</v>
      </c>
      <c r="AQ449" t="s">
        <v>49197</v>
      </c>
      <c r="AR449" t="s">
        <v>46145</v>
      </c>
      <c r="AS449" t="s">
        <v>46146</v>
      </c>
      <c r="AT449" t="s">
        <v>47319</v>
      </c>
      <c r="AU449" t="s">
        <v>46248</v>
      </c>
      <c r="AV449" t="s">
        <v>46074</v>
      </c>
      <c r="AW449" t="s">
        <v>46103</v>
      </c>
      <c r="AX449" t="s">
        <v>48276</v>
      </c>
      <c r="AY449" t="s">
        <v>48430</v>
      </c>
      <c r="AZ449" t="s">
        <v>46010</v>
      </c>
      <c r="BA449" t="s">
        <v>46034</v>
      </c>
      <c r="BB449" t="s">
        <v>46012</v>
      </c>
      <c r="BC449" t="s">
        <v>47516</v>
      </c>
      <c r="BD449" t="s">
        <v>49198</v>
      </c>
      <c r="BE449" t="s">
        <v>47324</v>
      </c>
    </row>
    <row r="450" spans="1:57" x14ac:dyDescent="0.2">
      <c r="A450" t="str">
        <f t="shared" ca="1" si="168"/>
        <v>{`_id`:`hmarce_2017-11-08_06-35-19_-0600_Wed`,</v>
      </c>
      <c r="B450" t="str">
        <f t="shared" ca="1" si="169"/>
        <v>`_rev`:`1-6f02130d34b96e4218b520f67bbe107a`,</v>
      </c>
      <c r="C450" t="str">
        <f t="shared" ca="1" si="170"/>
        <v>`worksiteEncoded`:`KN_ODS_MNSHOP`,</v>
      </c>
      <c r="D450" t="str">
        <f t="shared" ca="1" si="171"/>
        <v>`client`:`KN`,</v>
      </c>
      <c r="E450" t="str">
        <f t="shared" ca="1" si="172"/>
        <v>`location`:`ODS`,</v>
      </c>
      <c r="F450" t="str">
        <f t="shared" ca="1" si="173"/>
        <v>`locID`:`MNSHOP`,</v>
      </c>
      <c r="G450" t="str">
        <f t="shared" ca="1" si="174"/>
        <v>`username`:`hmarce`,</v>
      </c>
      <c r="H450" t="str">
        <f t="shared" ca="1" si="175"/>
        <v>`lastName`:`Arce`,</v>
      </c>
      <c r="I450" t="str">
        <f t="shared" ca="1" si="176"/>
        <v>`firstName`:`Hector`,</v>
      </c>
      <c r="J450" t="str">
        <f t="shared" ca="1" si="177"/>
        <v>`technician`:`Arce, Hector`,</v>
      </c>
      <c r="K450" t="str">
        <f t="shared" ca="1" si="178"/>
        <v>`timeStampM`:`2017-11-08T06:35:19-06:00`,</v>
      </c>
      <c r="L450" t="str">
        <f t="shared" ca="1" si="179"/>
        <v>`shiftSerial`:`43040_07`,</v>
      </c>
      <c r="M450" t="str">
        <f t="shared" ca="1" si="180"/>
        <v>`siteUid`:521887,</v>
      </c>
      <c r="N450" t="str">
        <f t="shared" ca="1" si="181"/>
        <v>`timeStamp`:43047.2745303241,</v>
      </c>
      <c r="O450" t="str">
        <f t="shared" ca="1" si="182"/>
        <v>`payrollPeriod`:43040,</v>
      </c>
      <c r="P450" t="str">
        <f t="shared" ca="1" si="183"/>
        <v>`payroll_Period`:43040,</v>
      </c>
      <c r="Q450" t="str">
        <f t="shared" ca="1" si="184"/>
        <v>`rprtDate`:43046,</v>
      </c>
      <c r="R450" t="str">
        <f t="shared" ca="1" si="185"/>
        <v>`ts`:0.25,</v>
      </c>
      <c r="S450" t="str">
        <f t="shared" ca="1" si="186"/>
        <v>`te`:0.416666666666667,</v>
      </c>
      <c r="T450" t="str">
        <f t="shared" ca="1" si="187"/>
        <v>`repairHrs`:4,</v>
      </c>
      <c r="U450" t="str">
        <f t="shared" ca="1" si="188"/>
        <v>`timeStarts`:`2017-11-07T06:00:00-06:00`,</v>
      </c>
      <c r="V450" t="str">
        <f t="shared" ca="1" si="189"/>
        <v>`timeEnds`:`2017-11-07T10:00:00-06:00`,</v>
      </c>
      <c r="W450" t="str">
        <f t="shared" ca="1" si="190"/>
        <v>`shift`:`AM`,</v>
      </c>
      <c r="X450" t="str">
        <f t="shared" ca="1" si="191"/>
        <v>`shiftStartTime`:`6`,</v>
      </c>
      <c r="Y450" t="str">
        <f t="shared" ca="1" si="192"/>
        <v>`wONum`:`KNSHOP`,</v>
      </c>
      <c r="Z450" t="str">
        <f t="shared" ca="1" si="193"/>
        <v>`uNum`:`506122`,</v>
      </c>
      <c r="AA450" t="str">
        <f t="shared" ca="1" si="194"/>
        <v>`notes`:`Removed fluid end and replaced pony rod seals`,</v>
      </c>
      <c r="AB450" t="str">
        <f t="shared" ca="1" si="195"/>
        <v>`shift_Serial`:`43040_07`},</v>
      </c>
      <c r="AD450" t="s">
        <v>49199</v>
      </c>
      <c r="AE450" t="s">
        <v>49200</v>
      </c>
      <c r="AF450" t="s">
        <v>45990</v>
      </c>
      <c r="AG450" t="s">
        <v>45991</v>
      </c>
      <c r="AH450" t="s">
        <v>45992</v>
      </c>
      <c r="AI450" t="s">
        <v>45993</v>
      </c>
      <c r="AJ450" t="s">
        <v>46191</v>
      </c>
      <c r="AK450" t="s">
        <v>46192</v>
      </c>
      <c r="AL450" t="s">
        <v>46193</v>
      </c>
      <c r="AM450" t="s">
        <v>46194</v>
      </c>
      <c r="AN450" t="s">
        <v>49201</v>
      </c>
      <c r="AO450" t="s">
        <v>46279</v>
      </c>
      <c r="AP450" t="s">
        <v>46000</v>
      </c>
      <c r="AQ450" t="s">
        <v>49202</v>
      </c>
      <c r="AR450" t="s">
        <v>46047</v>
      </c>
      <c r="AS450" t="s">
        <v>46048</v>
      </c>
      <c r="AT450" t="s">
        <v>46281</v>
      </c>
      <c r="AU450" t="s">
        <v>46248</v>
      </c>
      <c r="AV450" t="s">
        <v>46159</v>
      </c>
      <c r="AW450" t="s">
        <v>46089</v>
      </c>
      <c r="AX450" t="s">
        <v>49203</v>
      </c>
      <c r="AY450" t="s">
        <v>49204</v>
      </c>
      <c r="AZ450" t="s">
        <v>46010</v>
      </c>
      <c r="BA450" t="s">
        <v>46034</v>
      </c>
      <c r="BB450" t="s">
        <v>46012</v>
      </c>
      <c r="BC450" t="s">
        <v>46523</v>
      </c>
      <c r="BD450" t="s">
        <v>49205</v>
      </c>
      <c r="BE450" t="s">
        <v>46285</v>
      </c>
    </row>
    <row r="451" spans="1:57" x14ac:dyDescent="0.2">
      <c r="A451" t="str">
        <f t="shared" ref="A451:A514" ca="1" si="196">CONCATENATE("{`",INDIRECT("knreports!$A$1"),"`:`",INDIRECT("knreports!A"&amp;ROW()),"`,")</f>
        <v>{`_id`:`marodriguez_2017-10-25_18-47-38_-0500_Wed`,</v>
      </c>
      <c r="B451" t="str">
        <f t="shared" ref="B451:B514" ca="1" si="197">CONCATENATE("`",INDIRECT("knreports!$B$1"),"`:`",INDIRECT("knreports!B"&amp;ROW()),"`,")</f>
        <v>`_rev`:`1-6eb6bf7f6efdc65e5c8a09dffcb55d46`,</v>
      </c>
      <c r="C451" t="str">
        <f t="shared" ref="C451:C514" ca="1" si="198">CONCATENATE("`",INDIRECT("knreports!$C$1"),"`:`",INDIRECT("knreports!C"&amp;ROW()),"`,")</f>
        <v>`worksiteEncoded`:`KN_ODS_MNSHOP`,</v>
      </c>
      <c r="D451" t="str">
        <f t="shared" ref="D451:D514" ca="1" si="199">CONCATENATE("`",INDIRECT("knreports!$D$1"),"`:`",INDIRECT("knreports!D"&amp;ROW()),"`,")</f>
        <v>`client`:`KN`,</v>
      </c>
      <c r="E451" t="str">
        <f t="shared" ref="E451:E514" ca="1" si="200">CONCATENATE("`",INDIRECT("knreports!$E$1"),"`:`",INDIRECT("knreports!E"&amp;ROW()),"`,")</f>
        <v>`location`:`ODS`,</v>
      </c>
      <c r="F451" t="str">
        <f t="shared" ref="F451:F514" ca="1" si="201">CONCATENATE("`",INDIRECT("knreports!$F$1"),"`:`",INDIRECT("knreports!F"&amp;ROW()),"`,")</f>
        <v>`locID`:`MNSHOP`,</v>
      </c>
      <c r="G451" t="str">
        <f t="shared" ref="G451:G514" ca="1" si="202">CONCATENATE("`",INDIRECT("knreports!$G$1"),"`:`",INDIRECT("knreports!G"&amp;ROW()),"`,")</f>
        <v>`username`:`marodriguez`,</v>
      </c>
      <c r="H451" t="str">
        <f t="shared" ref="H451:H514" ca="1" si="203">CONCATENATE("`",INDIRECT("knreports!$H$1"),"`:`",INDIRECT("knreports!H"&amp;ROW()),"`,")</f>
        <v>`lastName`:`Rodriguez`,</v>
      </c>
      <c r="I451" t="str">
        <f t="shared" ref="I451:I514" ca="1" si="204">CONCATENATE("`",INDIRECT("knreports!$I$1"),"`:`",INDIRECT("knreports!I"&amp;ROW()),"`,")</f>
        <v>`firstName`:`Marco`,</v>
      </c>
      <c r="J451" t="str">
        <f t="shared" ref="J451:J514" ca="1" si="205">CONCATENATE("`",INDIRECT("knreports!$J$1"),"`:`",INDIRECT("knreports!J"&amp;ROW()),"`,")</f>
        <v>`technician`:`Rodriguez, Marco`,</v>
      </c>
      <c r="K451" t="str">
        <f t="shared" ref="K451:K514" ca="1" si="206">CONCATENATE("`",INDIRECT("knreports!$K$1"),"`:`",INDIRECT("knreports!K"&amp;ROW()),"`,")</f>
        <v>`timeStampM`:`2017-10-25T18:47:38-05:00`,</v>
      </c>
      <c r="L451" t="str">
        <f t="shared" ref="L451:L514" ca="1" si="207">CONCATENATE("`",INDIRECT("knreports!$L$1"),"`:`",INDIRECT("knreports!L"&amp;ROW()),"`,")</f>
        <v>`shiftSerial`:`43026_04`,</v>
      </c>
      <c r="M451" t="str">
        <f t="shared" ref="M451:M514" ca="1" si="208">CONCATENATE("`",INDIRECT("knreports!$M$1"),"`:",INDIRECT("knreports!M"&amp;ROW()),",")</f>
        <v>`siteUid`:521887,</v>
      </c>
      <c r="N451" t="str">
        <f t="shared" ref="N451:N514" ca="1" si="209">CONCATENATE("`",INDIRECT("knreports!$N$1"),"`:",INDIRECT("knreports!N"&amp;ROW()),",")</f>
        <v>`timeStamp`:43033.7830808449,</v>
      </c>
      <c r="O451" t="str">
        <f t="shared" ref="O451:O514" ca="1" si="210">CONCATENATE("`",INDIRECT("knreports!$O$1"),"`:",INDIRECT("knreports!O"&amp;ROW()),",")</f>
        <v>`payrollPeriod`:43026,</v>
      </c>
      <c r="P451" t="str">
        <f t="shared" ref="P451:P514" ca="1" si="211">CONCATENATE("`",INDIRECT("knreports!$P$1"),"`:",INDIRECT("knreports!P"&amp;ROW()),",")</f>
        <v>`payroll_Period`:43026,</v>
      </c>
      <c r="Q451" t="str">
        <f t="shared" ref="Q451:Q514" ca="1" si="212">CONCATENATE("`",INDIRECT("knreports!$Q$1"),"`:",INDIRECT("knreports!Q"&amp;ROW()),",")</f>
        <v>`rprtDate`:43029,</v>
      </c>
      <c r="R451" t="str">
        <f t="shared" ref="R451:R514" ca="1" si="213">CONCATENATE("`",INDIRECT("knreports!$R$1"),"`:",INDIRECT("knreports!R"&amp;ROW()),",")</f>
        <v>`ts`:0.125,</v>
      </c>
      <c r="S451" t="str">
        <f t="shared" ref="S451:S514" ca="1" si="214">CONCATENATE("`",INDIRECT("knreports!$S$1"),"`:",INDIRECT("knreports!S"&amp;ROW()),",")</f>
        <v>`te`:0.208333333333333,</v>
      </c>
      <c r="T451" t="str">
        <f t="shared" ref="T451:T514" ca="1" si="215">CONCATENATE("`",INDIRECT("knreports!$T$1"),"`:",INDIRECT("knreports!T"&amp;ROW()),",")</f>
        <v>`repairHrs`:2,</v>
      </c>
      <c r="U451" t="str">
        <f t="shared" ref="U451:U514" ca="1" si="216">CONCATENATE("`",INDIRECT("knreports!$U$1"),"`:`",INDIRECT("knreports!U"&amp;ROW()),"`,")</f>
        <v>`timeStarts`:`2017-10-22T03:00:00-05:00`,</v>
      </c>
      <c r="V451" t="str">
        <f t="shared" ref="V451:V514" ca="1" si="217">CONCATENATE("`",INDIRECT("knreports!$V$1"),"`:`",INDIRECT("knreports!V"&amp;ROW()),"`,")</f>
        <v>`timeEnds`:`2017-10-22T05:00:00-05:00`,</v>
      </c>
      <c r="W451" t="str">
        <f t="shared" ref="W451:W514" ca="1" si="218">CONCATENATE("`",INDIRECT("knreports!$W$1"),"`:`",INDIRECT("knreports!W"&amp;ROW()),"`,")</f>
        <v>`shift`:`PM`,</v>
      </c>
      <c r="X451" t="str">
        <f t="shared" ref="X451:X514" ca="1" si="219">CONCATENATE("`",INDIRECT("knreports!$X$1"),"`:`",INDIRECT("knreports!X"&amp;ROW()),"`,")</f>
        <v>`shiftStartTime`:`19`,</v>
      </c>
      <c r="Y451" t="str">
        <f t="shared" ref="Y451:Y514" ca="1" si="220">CONCATENATE("`",INDIRECT("knreports!$Y$1"),"`:`",INDIRECT("knreports!Y"&amp;ROW()),"`,")</f>
        <v>`wONum`:`KNSHOP`,</v>
      </c>
      <c r="Z451" t="str">
        <f t="shared" ref="Z451:Z514" ca="1" si="221">CONCATENATE("`",INDIRECT("knreports!$Z$1"),"`:`",INDIRECT("knreports!Z"&amp;ROW()),"`,")</f>
        <v>`uNum`:`507346`,</v>
      </c>
      <c r="AA451" t="str">
        <f t="shared" ref="AA451:AA514" ca="1" si="222">CONCATENATE("`",INDIRECT("knreports!$AA$1"),"`:`",INDIRECT("knreports!AA"&amp;ROW()),"`,")</f>
        <v>`notes`:`Fix leacks remuve FE inspect paking nuts`,</v>
      </c>
      <c r="AB451" t="str">
        <f t="shared" ref="AB451:AB514" ca="1" si="223">CONCATENATE("`",INDIRECT("knreports!$AB$1"),"`:`",INDIRECT("knreports!AB"&amp;ROW()),"`},")</f>
        <v>`shift_Serial`:`43026_04`},</v>
      </c>
      <c r="AD451" t="s">
        <v>49206</v>
      </c>
      <c r="AE451" t="s">
        <v>49207</v>
      </c>
      <c r="AF451" t="s">
        <v>45990</v>
      </c>
      <c r="AG451" t="s">
        <v>45991</v>
      </c>
      <c r="AH451" t="s">
        <v>45992</v>
      </c>
      <c r="AI451" t="s">
        <v>45993</v>
      </c>
      <c r="AJ451" t="s">
        <v>46124</v>
      </c>
      <c r="AK451" t="s">
        <v>46125</v>
      </c>
      <c r="AL451" t="s">
        <v>46126</v>
      </c>
      <c r="AM451" t="s">
        <v>46127</v>
      </c>
      <c r="AN451" t="s">
        <v>49208</v>
      </c>
      <c r="AO451" t="s">
        <v>46614</v>
      </c>
      <c r="AP451" t="s">
        <v>46000</v>
      </c>
      <c r="AQ451" t="s">
        <v>49209</v>
      </c>
      <c r="AR451" t="s">
        <v>46145</v>
      </c>
      <c r="AS451" t="s">
        <v>46146</v>
      </c>
      <c r="AT451" t="s">
        <v>46616</v>
      </c>
      <c r="AU451" t="s">
        <v>46866</v>
      </c>
      <c r="AV451" t="s">
        <v>46051</v>
      </c>
      <c r="AW451" t="s">
        <v>46116</v>
      </c>
      <c r="AX451" t="s">
        <v>49210</v>
      </c>
      <c r="AY451" t="s">
        <v>47130</v>
      </c>
      <c r="AZ451" t="s">
        <v>46033</v>
      </c>
      <c r="BA451" t="s">
        <v>46136</v>
      </c>
      <c r="BB451" t="s">
        <v>46012</v>
      </c>
      <c r="BC451" t="s">
        <v>46013</v>
      </c>
      <c r="BD451" t="s">
        <v>49211</v>
      </c>
      <c r="BE451" t="s">
        <v>46620</v>
      </c>
    </row>
    <row r="452" spans="1:57" x14ac:dyDescent="0.2">
      <c r="A452" t="str">
        <f t="shared" ca="1" si="196"/>
        <v>{`_id`:`eduardovela_2017-11-08_05-11-23_-0600_Wed`,</v>
      </c>
      <c r="B452" t="str">
        <f t="shared" ca="1" si="197"/>
        <v>`_rev`:`1-6e7cb15e61960dfe271f778fd0120df1`,</v>
      </c>
      <c r="C452" t="str">
        <f t="shared" ca="1" si="198"/>
        <v>`worksiteEncoded`:`KN_ODS_MNSHOP`,</v>
      </c>
      <c r="D452" t="str">
        <f t="shared" ca="1" si="199"/>
        <v>`client`:`KN`,</v>
      </c>
      <c r="E452" t="str">
        <f t="shared" ca="1" si="200"/>
        <v>`location`:`ODS`,</v>
      </c>
      <c r="F452" t="str">
        <f t="shared" ca="1" si="201"/>
        <v>`locID`:`MNSHOP`,</v>
      </c>
      <c r="G452" t="str">
        <f t="shared" ca="1" si="202"/>
        <v>`username`:`eduardovela`,</v>
      </c>
      <c r="H452" t="str">
        <f t="shared" ca="1" si="203"/>
        <v>`lastName`:`Vela`,</v>
      </c>
      <c r="I452" t="str">
        <f t="shared" ca="1" si="204"/>
        <v>`firstName`:`Eduardo`,</v>
      </c>
      <c r="J452" t="str">
        <f t="shared" ca="1" si="205"/>
        <v>`technician`:`Vela, Eduardo`,</v>
      </c>
      <c r="K452" t="str">
        <f t="shared" ca="1" si="206"/>
        <v>`timeStampM`:`2017-11-08T05:11:23-06:00`,</v>
      </c>
      <c r="L452" t="str">
        <f t="shared" ca="1" si="207"/>
        <v>`shiftSerial`:`43040_06`,</v>
      </c>
      <c r="M452" t="str">
        <f t="shared" ca="1" si="208"/>
        <v>`siteUid`:521887,</v>
      </c>
      <c r="N452" t="str">
        <f t="shared" ca="1" si="209"/>
        <v>`timeStamp`:43047.2162475347,</v>
      </c>
      <c r="O452" t="str">
        <f t="shared" ca="1" si="210"/>
        <v>`payrollPeriod`:43040,</v>
      </c>
      <c r="P452" t="str">
        <f t="shared" ca="1" si="211"/>
        <v>`payroll_Period`:43040,</v>
      </c>
      <c r="Q452" t="str">
        <f t="shared" ca="1" si="212"/>
        <v>`rprtDate`:43045,</v>
      </c>
      <c r="R452" t="str">
        <f t="shared" ca="1" si="213"/>
        <v>`ts`:0.75,</v>
      </c>
      <c r="S452" t="str">
        <f t="shared" ca="1" si="214"/>
        <v>`te`:0.916666666666667,</v>
      </c>
      <c r="T452" t="str">
        <f t="shared" ca="1" si="215"/>
        <v>`repairHrs`:4,</v>
      </c>
      <c r="U452" t="str">
        <f t="shared" ca="1" si="216"/>
        <v>`timeStarts`:`2017-11-06T18:00:00-06:00`,</v>
      </c>
      <c r="V452" t="str">
        <f t="shared" ca="1" si="217"/>
        <v>`timeEnds`:`2017-11-06T22:00:00-06:00`,</v>
      </c>
      <c r="W452" t="str">
        <f t="shared" ca="1" si="218"/>
        <v>`shift`:`PM`,</v>
      </c>
      <c r="X452" t="str">
        <f t="shared" ca="1" si="219"/>
        <v>`shiftStartTime`:`6`,</v>
      </c>
      <c r="Y452" t="str">
        <f t="shared" ca="1" si="220"/>
        <v>`wONum`:`KNSHOP`,</v>
      </c>
      <c r="Z452" t="str">
        <f t="shared" ca="1" si="221"/>
        <v>`uNum`:`305473`,</v>
      </c>
      <c r="AA452" t="str">
        <f t="shared" ca="1" si="222"/>
        <v>`notes`:`Tractor check list`,</v>
      </c>
      <c r="AB452" t="str">
        <f t="shared" ca="1" si="223"/>
        <v>`shift_Serial`:`43040_06`},</v>
      </c>
      <c r="AD452" t="s">
        <v>49212</v>
      </c>
      <c r="AE452" t="s">
        <v>49213</v>
      </c>
      <c r="AF452" t="s">
        <v>45990</v>
      </c>
      <c r="AG452" t="s">
        <v>45991</v>
      </c>
      <c r="AH452" t="s">
        <v>45992</v>
      </c>
      <c r="AI452" t="s">
        <v>45993</v>
      </c>
      <c r="AJ452" t="s">
        <v>46018</v>
      </c>
      <c r="AK452" t="s">
        <v>46019</v>
      </c>
      <c r="AL452" t="s">
        <v>46020</v>
      </c>
      <c r="AM452" t="s">
        <v>46021</v>
      </c>
      <c r="AN452" t="s">
        <v>49214</v>
      </c>
      <c r="AO452" t="s">
        <v>46310</v>
      </c>
      <c r="AP452" t="s">
        <v>46000</v>
      </c>
      <c r="AQ452" t="s">
        <v>49215</v>
      </c>
      <c r="AR452" t="s">
        <v>46047</v>
      </c>
      <c r="AS452" t="s">
        <v>46048</v>
      </c>
      <c r="AT452" t="s">
        <v>46312</v>
      </c>
      <c r="AU452" t="s">
        <v>46028</v>
      </c>
      <c r="AV452" t="s">
        <v>46088</v>
      </c>
      <c r="AW452" t="s">
        <v>46089</v>
      </c>
      <c r="AX452" t="s">
        <v>46747</v>
      </c>
      <c r="AY452" t="s">
        <v>46748</v>
      </c>
      <c r="AZ452" t="s">
        <v>46033</v>
      </c>
      <c r="BA452" t="s">
        <v>46034</v>
      </c>
      <c r="BB452" t="s">
        <v>46012</v>
      </c>
      <c r="BC452" t="s">
        <v>47160</v>
      </c>
      <c r="BD452" t="s">
        <v>48896</v>
      </c>
      <c r="BE452" t="s">
        <v>46319</v>
      </c>
    </row>
    <row r="453" spans="1:57" x14ac:dyDescent="0.2">
      <c r="A453" t="str">
        <f t="shared" ca="1" si="196"/>
        <v>{`_id`:`blozano_2017-10-23_06-24-24_-0500_Mon`,</v>
      </c>
      <c r="B453" t="str">
        <f t="shared" ca="1" si="197"/>
        <v>`_rev`:`1-6db4925aa67d0c4dc8d1dddfca643120`,</v>
      </c>
      <c r="C453" t="str">
        <f t="shared" ca="1" si="198"/>
        <v>`worksiteEncoded`:`KN_ODS_MNSHOP`,</v>
      </c>
      <c r="D453" t="str">
        <f t="shared" ca="1" si="199"/>
        <v>`client`:`KN`,</v>
      </c>
      <c r="E453" t="str">
        <f t="shared" ca="1" si="200"/>
        <v>`location`:`ODS`,</v>
      </c>
      <c r="F453" t="str">
        <f t="shared" ca="1" si="201"/>
        <v>`locID`:`MNSHOP`,</v>
      </c>
      <c r="G453" t="str">
        <f t="shared" ca="1" si="202"/>
        <v>`username`:`blozano`,</v>
      </c>
      <c r="H453" t="str">
        <f t="shared" ca="1" si="203"/>
        <v>`lastName`:`Lozano`,</v>
      </c>
      <c r="I453" t="str">
        <f t="shared" ca="1" si="204"/>
        <v>`firstName`:`Bonifacio`,</v>
      </c>
      <c r="J453" t="str">
        <f t="shared" ca="1" si="205"/>
        <v>`technician`:`Lozano, Bonifacio`,</v>
      </c>
      <c r="K453" t="str">
        <f t="shared" ca="1" si="206"/>
        <v>`timeStampM`:`2017-10-23T06:24:24-05:00`,</v>
      </c>
      <c r="L453" t="str">
        <f t="shared" ca="1" si="207"/>
        <v>`shiftSerial`:`43026_03`,</v>
      </c>
      <c r="M453" t="str">
        <f t="shared" ca="1" si="208"/>
        <v>`siteUid`:521887,</v>
      </c>
      <c r="N453" t="str">
        <f t="shared" ca="1" si="209"/>
        <v>`timeStamp`:43031.2669514236,</v>
      </c>
      <c r="O453" t="str">
        <f t="shared" ca="1" si="210"/>
        <v>`payrollPeriod`:43026,</v>
      </c>
      <c r="P453" t="str">
        <f t="shared" ca="1" si="211"/>
        <v>`payroll_Period`:43026,</v>
      </c>
      <c r="Q453" t="str">
        <f t="shared" ca="1" si="212"/>
        <v>`rprtDate`:43028,</v>
      </c>
      <c r="R453" t="str">
        <f t="shared" ca="1" si="213"/>
        <v>`ts`:0.75,</v>
      </c>
      <c r="S453" t="str">
        <f t="shared" ca="1" si="214"/>
        <v>`te`:0.958333333333333,</v>
      </c>
      <c r="T453" t="str">
        <f t="shared" ca="1" si="215"/>
        <v>`repairHrs`:5,</v>
      </c>
      <c r="U453" t="str">
        <f t="shared" ca="1" si="216"/>
        <v>`timeStarts`:`2017-10-20T18:00:00-05:00`,</v>
      </c>
      <c r="V453" t="str">
        <f t="shared" ca="1" si="217"/>
        <v>`timeEnds`:`2017-10-20T23:00:00-05:00`,</v>
      </c>
      <c r="W453" t="str">
        <f t="shared" ca="1" si="218"/>
        <v>`shift`:`PM`,</v>
      </c>
      <c r="X453" t="str">
        <f t="shared" ca="1" si="219"/>
        <v>`shiftStartTime`:`7`,</v>
      </c>
      <c r="Y453" t="str">
        <f t="shared" ca="1" si="220"/>
        <v>`wONum`:`KNSHOP`,</v>
      </c>
      <c r="Z453" t="str">
        <f t="shared" ca="1" si="221"/>
        <v>`uNum`:`302110`,</v>
      </c>
      <c r="AA453" t="str">
        <f t="shared" ca="1" si="222"/>
        <v>`notes`:`Trouble shoot electrical on dash adjust breaks and install torque arms`,</v>
      </c>
      <c r="AB453" t="str">
        <f t="shared" ca="1" si="223"/>
        <v>`shift_Serial`:`43026_03`},</v>
      </c>
      <c r="AD453" t="s">
        <v>49216</v>
      </c>
      <c r="AE453" t="s">
        <v>49217</v>
      </c>
      <c r="AF453" t="s">
        <v>45990</v>
      </c>
      <c r="AG453" t="s">
        <v>45991</v>
      </c>
      <c r="AH453" t="s">
        <v>45992</v>
      </c>
      <c r="AI453" t="s">
        <v>45993</v>
      </c>
      <c r="AJ453" t="s">
        <v>46040</v>
      </c>
      <c r="AK453" t="s">
        <v>46041</v>
      </c>
      <c r="AL453" t="s">
        <v>46042</v>
      </c>
      <c r="AM453" t="s">
        <v>46043</v>
      </c>
      <c r="AN453" t="s">
        <v>49218</v>
      </c>
      <c r="AO453" t="s">
        <v>46245</v>
      </c>
      <c r="AP453" t="s">
        <v>46000</v>
      </c>
      <c r="AQ453" t="s">
        <v>49219</v>
      </c>
      <c r="AR453" t="s">
        <v>46145</v>
      </c>
      <c r="AS453" t="s">
        <v>46146</v>
      </c>
      <c r="AT453" t="s">
        <v>46247</v>
      </c>
      <c r="AU453" t="s">
        <v>46028</v>
      </c>
      <c r="AV453" t="s">
        <v>46029</v>
      </c>
      <c r="AW453" t="s">
        <v>46030</v>
      </c>
      <c r="AX453" t="s">
        <v>48741</v>
      </c>
      <c r="AY453" t="s">
        <v>49220</v>
      </c>
      <c r="AZ453" t="s">
        <v>46033</v>
      </c>
      <c r="BA453" t="s">
        <v>46011</v>
      </c>
      <c r="BB453" t="s">
        <v>46012</v>
      </c>
      <c r="BC453" t="s">
        <v>47288</v>
      </c>
      <c r="BD453" t="s">
        <v>49221</v>
      </c>
      <c r="BE453" t="s">
        <v>46254</v>
      </c>
    </row>
    <row r="454" spans="1:57" x14ac:dyDescent="0.2">
      <c r="A454" t="str">
        <f t="shared" ca="1" si="196"/>
        <v>{`_id`:`scabrera_2017-11-07_00-44-00_-0600_Tue`,</v>
      </c>
      <c r="B454" t="str">
        <f t="shared" ca="1" si="197"/>
        <v>`_rev`:`1-6d4cd85b54952132cf5e06f1a0a3c88d`,</v>
      </c>
      <c r="C454" t="str">
        <f t="shared" ca="1" si="198"/>
        <v>`worksiteEncoded`:`KN_ODS_MNSHOP`,</v>
      </c>
      <c r="D454" t="str">
        <f t="shared" ca="1" si="199"/>
        <v>`client`:`KN`,</v>
      </c>
      <c r="E454" t="str">
        <f t="shared" ca="1" si="200"/>
        <v>`location`:`ODS`,</v>
      </c>
      <c r="F454" t="str">
        <f t="shared" ca="1" si="201"/>
        <v>`locID`:`MNSHOP`,</v>
      </c>
      <c r="G454" t="str">
        <f t="shared" ca="1" si="202"/>
        <v>`username`:`scabrera`,</v>
      </c>
      <c r="H454" t="str">
        <f t="shared" ca="1" si="203"/>
        <v>`lastName`:`Cabrera`,</v>
      </c>
      <c r="I454" t="str">
        <f t="shared" ca="1" si="204"/>
        <v>`firstName`:`Sergio`,</v>
      </c>
      <c r="J454" t="str">
        <f t="shared" ca="1" si="205"/>
        <v>`technician`:`Cabrera, Sergio`,</v>
      </c>
      <c r="K454" t="str">
        <f t="shared" ca="1" si="206"/>
        <v>`timeStampM`:`2017-11-07T00:44:00-06:00`,</v>
      </c>
      <c r="L454" t="str">
        <f t="shared" ca="1" si="207"/>
        <v>`shiftSerial`:`43040_04`,</v>
      </c>
      <c r="M454" t="str">
        <f t="shared" ca="1" si="208"/>
        <v>`siteUid`:521887,</v>
      </c>
      <c r="N454" t="str">
        <f t="shared" ca="1" si="209"/>
        <v>`timeStamp`:43046.0305660995,</v>
      </c>
      <c r="O454" t="str">
        <f t="shared" ca="1" si="210"/>
        <v>`payrollPeriod`:43040,</v>
      </c>
      <c r="P454" t="str">
        <f t="shared" ca="1" si="211"/>
        <v>`payroll_Period`:43040,</v>
      </c>
      <c r="Q454" t="str">
        <f t="shared" ca="1" si="212"/>
        <v>`rprtDate`:43043,</v>
      </c>
      <c r="R454" t="str">
        <f t="shared" ca="1" si="213"/>
        <v>`ts`:0.833333333333333,</v>
      </c>
      <c r="S454" t="str">
        <f t="shared" ca="1" si="214"/>
        <v>`te`:0.0208333333333333,</v>
      </c>
      <c r="T454" t="str">
        <f t="shared" ca="1" si="215"/>
        <v>`repairHrs`:4.5,</v>
      </c>
      <c r="U454" t="str">
        <f t="shared" ca="1" si="216"/>
        <v>`timeStarts`:`2017-11-04T20:00:00-05:00`,</v>
      </c>
      <c r="V454" t="str">
        <f t="shared" ca="1" si="217"/>
        <v>`timeEnds`:`2017-11-05T00:30:00-05:00`,</v>
      </c>
      <c r="W454" t="str">
        <f t="shared" ca="1" si="218"/>
        <v>`shift`:`PM`,</v>
      </c>
      <c r="X454" t="str">
        <f t="shared" ca="1" si="219"/>
        <v>`shiftStartTime`:`null`,</v>
      </c>
      <c r="Y454" t="str">
        <f t="shared" ca="1" si="220"/>
        <v>`wONum`:`KNSHOP`,</v>
      </c>
      <c r="Z454" t="str">
        <f t="shared" ca="1" si="221"/>
        <v>`uNum`:`10068`,</v>
      </c>
      <c r="AA454" t="str">
        <f t="shared" ca="1" si="222"/>
        <v>`notes`:`Perform checklist on unit`,</v>
      </c>
      <c r="AB454" t="str">
        <f t="shared" ca="1" si="223"/>
        <v>`shift_Serial`:`43040_04`},</v>
      </c>
      <c r="AD454" t="s">
        <v>49222</v>
      </c>
      <c r="AE454" t="s">
        <v>49223</v>
      </c>
      <c r="AF454" t="s">
        <v>45990</v>
      </c>
      <c r="AG454" t="s">
        <v>45991</v>
      </c>
      <c r="AH454" t="s">
        <v>45992</v>
      </c>
      <c r="AI454" t="s">
        <v>45993</v>
      </c>
      <c r="AJ454" t="s">
        <v>46228</v>
      </c>
      <c r="AK454" t="s">
        <v>46229</v>
      </c>
      <c r="AL454" t="s">
        <v>46230</v>
      </c>
      <c r="AM454" t="s">
        <v>46231</v>
      </c>
      <c r="AN454" t="s">
        <v>49224</v>
      </c>
      <c r="AO454" t="s">
        <v>46268</v>
      </c>
      <c r="AP454" t="s">
        <v>46000</v>
      </c>
      <c r="AQ454" t="s">
        <v>49225</v>
      </c>
      <c r="AR454" t="s">
        <v>46047</v>
      </c>
      <c r="AS454" t="s">
        <v>46048</v>
      </c>
      <c r="AT454" t="s">
        <v>46270</v>
      </c>
      <c r="AU454" t="s">
        <v>47128</v>
      </c>
      <c r="AV454" t="s">
        <v>49226</v>
      </c>
      <c r="AW454" t="s">
        <v>46075</v>
      </c>
      <c r="AX454" t="s">
        <v>49227</v>
      </c>
      <c r="AY454" t="s">
        <v>49228</v>
      </c>
      <c r="AZ454" t="s">
        <v>46033</v>
      </c>
      <c r="BA454" t="s">
        <v>46238</v>
      </c>
      <c r="BB454" t="s">
        <v>46012</v>
      </c>
      <c r="BC454" t="s">
        <v>46453</v>
      </c>
      <c r="BD454" t="s">
        <v>47198</v>
      </c>
      <c r="BE454" t="s">
        <v>46276</v>
      </c>
    </row>
    <row r="455" spans="1:57" x14ac:dyDescent="0.2">
      <c r="A455" t="str">
        <f t="shared" ca="1" si="196"/>
        <v>{`_id`:`omega_2017-10-30_06-33-27_-0500_Mon`,</v>
      </c>
      <c r="B455" t="str">
        <f t="shared" ca="1" si="197"/>
        <v>`_rev`:`1-6d2817bbe1683a7e612f2e264ba4d363`,</v>
      </c>
      <c r="C455" t="str">
        <f t="shared" ca="1" si="198"/>
        <v>`worksiteEncoded`:`KN_ODS_MNSHOP`,</v>
      </c>
      <c r="D455" t="str">
        <f t="shared" ca="1" si="199"/>
        <v>`client`:`KN`,</v>
      </c>
      <c r="E455" t="str">
        <f t="shared" ca="1" si="200"/>
        <v>`location`:`ODS`,</v>
      </c>
      <c r="F455" t="str">
        <f t="shared" ca="1" si="201"/>
        <v>`locID`:`MNSHOP`,</v>
      </c>
      <c r="G455" t="str">
        <f t="shared" ca="1" si="202"/>
        <v>`username`:`omega`,</v>
      </c>
      <c r="H455" t="str">
        <f t="shared" ca="1" si="203"/>
        <v>`lastName`:`Tijerina`,</v>
      </c>
      <c r="I455" t="str">
        <f t="shared" ca="1" si="204"/>
        <v>`firstName`:`Rene`,</v>
      </c>
      <c r="J455" t="str">
        <f t="shared" ca="1" si="205"/>
        <v>`technician`:`Tijerina, Rene`,</v>
      </c>
      <c r="K455" t="str">
        <f t="shared" ca="1" si="206"/>
        <v>`timeStampM`:`2017-10-30T06:33:27-05:00`,</v>
      </c>
      <c r="L455" t="str">
        <f t="shared" ca="1" si="207"/>
        <v>`shiftSerial`:`43033_05`,</v>
      </c>
      <c r="M455" t="str">
        <f t="shared" ca="1" si="208"/>
        <v>`siteUid`:521887,</v>
      </c>
      <c r="N455" t="str">
        <f t="shared" ca="1" si="209"/>
        <v>`timeStamp`:43038.2732291667,</v>
      </c>
      <c r="O455" t="str">
        <f t="shared" ca="1" si="210"/>
        <v>`payrollPeriod`:43033,</v>
      </c>
      <c r="P455" t="str">
        <f t="shared" ca="1" si="211"/>
        <v>`payroll_Period`:43033,</v>
      </c>
      <c r="Q455" t="str">
        <f t="shared" ca="1" si="212"/>
        <v>`rprtDate`:43037,</v>
      </c>
      <c r="R455" t="str">
        <f t="shared" ca="1" si="213"/>
        <v>`ts`:0.75,</v>
      </c>
      <c r="S455" t="str">
        <f t="shared" ca="1" si="214"/>
        <v>`te`:0.791666666666667,</v>
      </c>
      <c r="T455" t="str">
        <f t="shared" ca="1" si="215"/>
        <v>`repairHrs`:1,</v>
      </c>
      <c r="U455" t="str">
        <f t="shared" ca="1" si="216"/>
        <v>`timeStarts`:`2017-10-29T18:00:00-05:00`,</v>
      </c>
      <c r="V455" t="str">
        <f t="shared" ca="1" si="217"/>
        <v>`timeEnds`:`2017-10-29T19:00:00-05:00`,</v>
      </c>
      <c r="W455" t="str">
        <f t="shared" ca="1" si="218"/>
        <v>`shift`:`PM`,</v>
      </c>
      <c r="X455" t="str">
        <f t="shared" ca="1" si="219"/>
        <v>`shiftStartTime`:`19`,</v>
      </c>
      <c r="Y455" t="str">
        <f t="shared" ca="1" si="220"/>
        <v>`wONum`:`KNSHOP`,</v>
      </c>
      <c r="Z455" t="str">
        <f t="shared" ca="1" si="221"/>
        <v>`uNum`:`506190`,</v>
      </c>
      <c r="AA455" t="str">
        <f t="shared" ca="1" si="222"/>
        <v>`notes`:`Tub motor running paddles in reverse when in forward position. Swap hydraulic lines on tub motor and test.  checked ok.`,</v>
      </c>
      <c r="AB455" t="str">
        <f t="shared" ca="1" si="223"/>
        <v>`shift_Serial`:`43033_05`},</v>
      </c>
      <c r="AD455" t="s">
        <v>49229</v>
      </c>
      <c r="AE455" t="s">
        <v>49230</v>
      </c>
      <c r="AF455" t="s">
        <v>45990</v>
      </c>
      <c r="AG455" t="s">
        <v>45991</v>
      </c>
      <c r="AH455" t="s">
        <v>45992</v>
      </c>
      <c r="AI455" t="s">
        <v>45993</v>
      </c>
      <c r="AJ455" t="s">
        <v>46527</v>
      </c>
      <c r="AK455" t="s">
        <v>46528</v>
      </c>
      <c r="AL455" t="s">
        <v>46529</v>
      </c>
      <c r="AM455" t="s">
        <v>46530</v>
      </c>
      <c r="AN455" t="s">
        <v>49231</v>
      </c>
      <c r="AO455" t="s">
        <v>46692</v>
      </c>
      <c r="AP455" t="s">
        <v>46000</v>
      </c>
      <c r="AQ455" t="s">
        <v>49232</v>
      </c>
      <c r="AR455" t="s">
        <v>46002</v>
      </c>
      <c r="AS455" t="s">
        <v>46003</v>
      </c>
      <c r="AT455" t="s">
        <v>46694</v>
      </c>
      <c r="AU455" t="s">
        <v>46028</v>
      </c>
      <c r="AV455" t="s">
        <v>49233</v>
      </c>
      <c r="AW455" t="s">
        <v>46338</v>
      </c>
      <c r="AX455" t="s">
        <v>47033</v>
      </c>
      <c r="AY455" t="s">
        <v>49234</v>
      </c>
      <c r="AZ455" t="s">
        <v>46033</v>
      </c>
      <c r="BA455" t="s">
        <v>46136</v>
      </c>
      <c r="BB455" t="s">
        <v>46012</v>
      </c>
      <c r="BC455" t="s">
        <v>49235</v>
      </c>
      <c r="BD455" t="s">
        <v>49236</v>
      </c>
      <c r="BE455" t="s">
        <v>46699</v>
      </c>
    </row>
    <row r="456" spans="1:57" x14ac:dyDescent="0.2">
      <c r="A456" t="str">
        <f t="shared" ca="1" si="196"/>
        <v>{`_id`:`treyes_2017-10-02_08-46-08_-0500_Mon`,</v>
      </c>
      <c r="B456" t="str">
        <f t="shared" ca="1" si="197"/>
        <v>`_rev`:`1-6bba205eedd2b7d208e38b6c0db01c6d`,</v>
      </c>
      <c r="C456" t="str">
        <f t="shared" ca="1" si="198"/>
        <v>`worksiteEncoded`:`KN_ODS_MNSHOP`,</v>
      </c>
      <c r="D456" t="str">
        <f t="shared" ca="1" si="199"/>
        <v>`client`:`KN`,</v>
      </c>
      <c r="E456" t="str">
        <f t="shared" ca="1" si="200"/>
        <v>`location`:`ODS`,</v>
      </c>
      <c r="F456" t="str">
        <f t="shared" ca="1" si="201"/>
        <v>`locID`:`MNSHOP`,</v>
      </c>
      <c r="G456" t="str">
        <f t="shared" ca="1" si="202"/>
        <v>`username`:`treyes`,</v>
      </c>
      <c r="H456" t="str">
        <f t="shared" ca="1" si="203"/>
        <v>`lastName`:`Reyes`,</v>
      </c>
      <c r="I456" t="str">
        <f t="shared" ca="1" si="204"/>
        <v>`firstName`:`Tommy`,</v>
      </c>
      <c r="J456" t="str">
        <f t="shared" ca="1" si="205"/>
        <v>`technician`:`Reyes, Tommy`,</v>
      </c>
      <c r="K456" t="str">
        <f t="shared" ca="1" si="206"/>
        <v>`timeStampM`:`2017-10-02T08:46:08-05:00`,</v>
      </c>
      <c r="L456" t="str">
        <f t="shared" ca="1" si="207"/>
        <v>`shiftSerial`:`43005_05`,</v>
      </c>
      <c r="M456" t="str">
        <f t="shared" ca="1" si="208"/>
        <v>`siteUid`:521887,</v>
      </c>
      <c r="N456" t="str">
        <f t="shared" ca="1" si="209"/>
        <v>`timeStamp`:43010.3653722222,</v>
      </c>
      <c r="O456" t="str">
        <f t="shared" ca="1" si="210"/>
        <v>`payrollPeriod`:43005,</v>
      </c>
      <c r="P456" t="str">
        <f t="shared" ca="1" si="211"/>
        <v>`payroll_Period`:43005,</v>
      </c>
      <c r="Q456" t="str">
        <f t="shared" ca="1" si="212"/>
        <v>`rprtDate`:43009,</v>
      </c>
      <c r="R456" t="str">
        <f t="shared" ca="1" si="213"/>
        <v>`ts`:0.291666666666667,</v>
      </c>
      <c r="S456" t="str">
        <f t="shared" ca="1" si="214"/>
        <v>`te`:0.479166666666667,</v>
      </c>
      <c r="T456" t="str">
        <f t="shared" ca="1" si="215"/>
        <v>`repairHrs`:4.5,</v>
      </c>
      <c r="U456" t="str">
        <f t="shared" ca="1" si="216"/>
        <v>`timeStarts`:`2017-10-01T07:00:00-05:00`,</v>
      </c>
      <c r="V456" t="str">
        <f t="shared" ca="1" si="217"/>
        <v>`timeEnds`:`2017-10-01T11:30:00-05:00`,</v>
      </c>
      <c r="W456" t="str">
        <f t="shared" ca="1" si="218"/>
        <v>`shift`:`PM`,</v>
      </c>
      <c r="X456" t="str">
        <f t="shared" ca="1" si="219"/>
        <v>`shiftStartTime`:`7`,</v>
      </c>
      <c r="Y456" t="str">
        <f t="shared" ca="1" si="220"/>
        <v>`wONum`:`KNSHOP`,</v>
      </c>
      <c r="Z456" t="str">
        <f t="shared" ca="1" si="221"/>
        <v>`uNum`:`TR-110`,</v>
      </c>
      <c r="AA456" t="str">
        <f t="shared" ca="1" si="222"/>
        <v>`notes`:`Check list drain hydrolic  fluid clean &amp; dry tank  put new filter fill back up with fluid   Take off lube pump clean it put new oil rings  on it put back lube pump`,</v>
      </c>
      <c r="AB456" t="str">
        <f t="shared" ca="1" si="223"/>
        <v>`shift_Serial`:`43005_05`},</v>
      </c>
      <c r="AD456" t="s">
        <v>49237</v>
      </c>
      <c r="AE456" t="s">
        <v>49238</v>
      </c>
      <c r="AF456" t="s">
        <v>45990</v>
      </c>
      <c r="AG456" t="s">
        <v>45991</v>
      </c>
      <c r="AH456" t="s">
        <v>45992</v>
      </c>
      <c r="AI456" t="s">
        <v>45993</v>
      </c>
      <c r="AJ456" t="s">
        <v>45994</v>
      </c>
      <c r="AK456" t="s">
        <v>45995</v>
      </c>
      <c r="AL456" t="s">
        <v>45996</v>
      </c>
      <c r="AM456" t="s">
        <v>45997</v>
      </c>
      <c r="AN456" t="s">
        <v>49239</v>
      </c>
      <c r="AO456" t="s">
        <v>46558</v>
      </c>
      <c r="AP456" t="s">
        <v>46000</v>
      </c>
      <c r="AQ456" t="s">
        <v>49240</v>
      </c>
      <c r="AR456" t="s">
        <v>46209</v>
      </c>
      <c r="AS456" t="s">
        <v>46210</v>
      </c>
      <c r="AT456" t="s">
        <v>46560</v>
      </c>
      <c r="AU456" t="s">
        <v>46063</v>
      </c>
      <c r="AV456" t="s">
        <v>46212</v>
      </c>
      <c r="AW456" t="s">
        <v>46075</v>
      </c>
      <c r="AX456" t="s">
        <v>49241</v>
      </c>
      <c r="AY456" t="s">
        <v>49242</v>
      </c>
      <c r="AZ456" t="s">
        <v>46033</v>
      </c>
      <c r="BA456" t="s">
        <v>46011</v>
      </c>
      <c r="BB456" t="s">
        <v>46012</v>
      </c>
      <c r="BC456" t="s">
        <v>49243</v>
      </c>
      <c r="BD456" t="s">
        <v>49244</v>
      </c>
      <c r="BE456" t="s">
        <v>46565</v>
      </c>
    </row>
    <row r="457" spans="1:57" x14ac:dyDescent="0.2">
      <c r="A457" t="str">
        <f t="shared" ca="1" si="196"/>
        <v>{`_id`:`miguelmartinez_2017-11-11_07-25-34_-0600_Sat`,</v>
      </c>
      <c r="B457" t="str">
        <f t="shared" ca="1" si="197"/>
        <v>`_rev`:`1-6ba8bacf7229c09ae96b4180d696ba10`,</v>
      </c>
      <c r="C457" t="str">
        <f t="shared" ca="1" si="198"/>
        <v>`worksiteEncoded`:`KN_ODS_MNSHOP`,</v>
      </c>
      <c r="D457" t="str">
        <f t="shared" ca="1" si="199"/>
        <v>`client`:`KN`,</v>
      </c>
      <c r="E457" t="str">
        <f t="shared" ca="1" si="200"/>
        <v>`location`:`ODS`,</v>
      </c>
      <c r="F457" t="str">
        <f t="shared" ca="1" si="201"/>
        <v>`locID`:`MNSHOP`,</v>
      </c>
      <c r="G457" t="str">
        <f t="shared" ca="1" si="202"/>
        <v>`username`:`miguelmartinez`,</v>
      </c>
      <c r="H457" t="str">
        <f t="shared" ca="1" si="203"/>
        <v>`lastName`:`Martinez`,</v>
      </c>
      <c r="I457" t="str">
        <f t="shared" ca="1" si="204"/>
        <v>`firstName`:`Miguel`,</v>
      </c>
      <c r="J457" t="str">
        <f t="shared" ca="1" si="205"/>
        <v>`technician`:`Martinez, Miguel`,</v>
      </c>
      <c r="K457" t="str">
        <f t="shared" ca="1" si="206"/>
        <v>`timeStampM`:`2017-11-11T07:25:34-06:00`,</v>
      </c>
      <c r="L457" t="str">
        <f t="shared" ca="1" si="207"/>
        <v>`shiftSerial`:`43047_03`,</v>
      </c>
      <c r="M457" t="str">
        <f t="shared" ca="1" si="208"/>
        <v>`siteUid`:521887,</v>
      </c>
      <c r="N457" t="str">
        <f t="shared" ca="1" si="209"/>
        <v>`timeStamp`:43050.3094232986,</v>
      </c>
      <c r="O457" t="str">
        <f t="shared" ca="1" si="210"/>
        <v>`payrollPeriod`:43047,</v>
      </c>
      <c r="P457" t="str">
        <f t="shared" ca="1" si="211"/>
        <v>`payroll_Period`:43047,</v>
      </c>
      <c r="Q457" t="str">
        <f t="shared" ca="1" si="212"/>
        <v>`rprtDate`:43049,</v>
      </c>
      <c r="R457" t="str">
        <f t="shared" ca="1" si="213"/>
        <v>`ts`:0.666666666666667,</v>
      </c>
      <c r="S457" t="str">
        <f t="shared" ca="1" si="214"/>
        <v>`te`:0.708333333333333,</v>
      </c>
      <c r="T457" t="str">
        <f t="shared" ca="1" si="215"/>
        <v>`repairHrs`:1,</v>
      </c>
      <c r="U457" t="str">
        <f t="shared" ca="1" si="216"/>
        <v>`timeStarts`:`2017-11-10T16:00:00-06:00`,</v>
      </c>
      <c r="V457" t="str">
        <f t="shared" ca="1" si="217"/>
        <v>`timeEnds`:`2017-11-10T17:00:00-06:00`,</v>
      </c>
      <c r="W457" t="str">
        <f t="shared" ca="1" si="218"/>
        <v>`shift`:`AM`,</v>
      </c>
      <c r="X457" t="str">
        <f t="shared" ca="1" si="219"/>
        <v>`shiftStartTime`:`6`,</v>
      </c>
      <c r="Y457" t="str">
        <f t="shared" ca="1" si="220"/>
        <v>`wONum`:`KNSHOP`,</v>
      </c>
      <c r="Z457" t="str">
        <f t="shared" ca="1" si="221"/>
        <v>`uNum`:`SHOP`,</v>
      </c>
      <c r="AA457" t="str">
        <f t="shared" ca="1" si="222"/>
        <v>`notes`:`Shop`,</v>
      </c>
      <c r="AB457" t="str">
        <f t="shared" ca="1" si="223"/>
        <v>`shift_Serial`:`43047_03`},</v>
      </c>
      <c r="AD457" t="s">
        <v>49245</v>
      </c>
      <c r="AE457" t="s">
        <v>49246</v>
      </c>
      <c r="AF457" t="s">
        <v>45990</v>
      </c>
      <c r="AG457" t="s">
        <v>45991</v>
      </c>
      <c r="AH457" t="s">
        <v>45992</v>
      </c>
      <c r="AI457" t="s">
        <v>45993</v>
      </c>
      <c r="AJ457" t="s">
        <v>46167</v>
      </c>
      <c r="AK457" t="s">
        <v>46168</v>
      </c>
      <c r="AL457" t="s">
        <v>46169</v>
      </c>
      <c r="AM457" t="s">
        <v>46170</v>
      </c>
      <c r="AN457" t="s">
        <v>49247</v>
      </c>
      <c r="AO457" t="s">
        <v>46485</v>
      </c>
      <c r="AP457" t="s">
        <v>46000</v>
      </c>
      <c r="AQ457" t="s">
        <v>49248</v>
      </c>
      <c r="AR457" t="s">
        <v>46131</v>
      </c>
      <c r="AS457" t="s">
        <v>46132</v>
      </c>
      <c r="AT457" t="s">
        <v>46487</v>
      </c>
      <c r="AU457" t="s">
        <v>46337</v>
      </c>
      <c r="AV457" t="s">
        <v>46074</v>
      </c>
      <c r="AW457" t="s">
        <v>46338</v>
      </c>
      <c r="AX457" t="s">
        <v>49249</v>
      </c>
      <c r="AY457" t="s">
        <v>47263</v>
      </c>
      <c r="AZ457" t="s">
        <v>46010</v>
      </c>
      <c r="BA457" t="s">
        <v>46034</v>
      </c>
      <c r="BB457" t="s">
        <v>46012</v>
      </c>
      <c r="BC457" t="s">
        <v>46274</v>
      </c>
      <c r="BD457" t="s">
        <v>46275</v>
      </c>
      <c r="BE457" t="s">
        <v>46493</v>
      </c>
    </row>
    <row r="458" spans="1:57" x14ac:dyDescent="0.2">
      <c r="A458" t="str">
        <f t="shared" ca="1" si="196"/>
        <v>{`_id`:`blozano_2017-10-23_06-29-25_-0500_Mon`,</v>
      </c>
      <c r="B458" t="str">
        <f t="shared" ca="1" si="197"/>
        <v>`_rev`:`1-6b0989b501ce7f37d6e2703159c3dae8`,</v>
      </c>
      <c r="C458" t="str">
        <f t="shared" ca="1" si="198"/>
        <v>`worksiteEncoded`:`KN_ODS_MNSHOP`,</v>
      </c>
      <c r="D458" t="str">
        <f t="shared" ca="1" si="199"/>
        <v>`client`:`KN`,</v>
      </c>
      <c r="E458" t="str">
        <f t="shared" ca="1" si="200"/>
        <v>`location`:`ODS`,</v>
      </c>
      <c r="F458" t="str">
        <f t="shared" ca="1" si="201"/>
        <v>`locID`:`MNSHOP`,</v>
      </c>
      <c r="G458" t="str">
        <f t="shared" ca="1" si="202"/>
        <v>`username`:`blozano`,</v>
      </c>
      <c r="H458" t="str">
        <f t="shared" ca="1" si="203"/>
        <v>`lastName`:`Lozano`,</v>
      </c>
      <c r="I458" t="str">
        <f t="shared" ca="1" si="204"/>
        <v>`firstName`:`Bonifacio`,</v>
      </c>
      <c r="J458" t="str">
        <f t="shared" ca="1" si="205"/>
        <v>`technician`:`Lozano, Bonifacio`,</v>
      </c>
      <c r="K458" t="str">
        <f t="shared" ca="1" si="206"/>
        <v>`timeStampM`:`2017-10-23T06:29:25-05:00`,</v>
      </c>
      <c r="L458" t="str">
        <f t="shared" ca="1" si="207"/>
        <v>`shiftSerial`:`43026_05`,</v>
      </c>
      <c r="M458" t="str">
        <f t="shared" ca="1" si="208"/>
        <v>`siteUid`:521887,</v>
      </c>
      <c r="N458" t="str">
        <f t="shared" ca="1" si="209"/>
        <v>`timeStamp`:43031.2704358102,</v>
      </c>
      <c r="O458" t="str">
        <f t="shared" ca="1" si="210"/>
        <v>`payrollPeriod`:43026,</v>
      </c>
      <c r="P458" t="str">
        <f t="shared" ca="1" si="211"/>
        <v>`payroll_Period`:43026,</v>
      </c>
      <c r="Q458" t="str">
        <f t="shared" ca="1" si="212"/>
        <v>`rprtDate`:43030,</v>
      </c>
      <c r="R458" t="str">
        <f t="shared" ca="1" si="213"/>
        <v>`ts`:0.770833333333333,</v>
      </c>
      <c r="S458" t="str">
        <f t="shared" ca="1" si="214"/>
        <v>`te`:0,</v>
      </c>
      <c r="T458" t="str">
        <f t="shared" ca="1" si="215"/>
        <v>`repairHrs`:5.5,</v>
      </c>
      <c r="U458" t="str">
        <f t="shared" ca="1" si="216"/>
        <v>`timeStarts`:`2017-10-22T18:30:00-05:00`,</v>
      </c>
      <c r="V458" t="str">
        <f t="shared" ca="1" si="217"/>
        <v>`timeEnds`:`2017-10-23T00:00:00-05:00`,</v>
      </c>
      <c r="W458" t="str">
        <f t="shared" ca="1" si="218"/>
        <v>`shift`:`PM`,</v>
      </c>
      <c r="X458" t="str">
        <f t="shared" ca="1" si="219"/>
        <v>`shiftStartTime`:`7`,</v>
      </c>
      <c r="Y458" t="str">
        <f t="shared" ca="1" si="220"/>
        <v>`wONum`:`KNSHOP`,</v>
      </c>
      <c r="Z458" t="str">
        <f t="shared" ca="1" si="221"/>
        <v>`uNum`:`508770`,</v>
      </c>
      <c r="AA458" t="str">
        <f t="shared" ca="1" si="222"/>
        <v>`notes`:`Trouble shoot no start`,</v>
      </c>
      <c r="AB458" t="str">
        <f t="shared" ca="1" si="223"/>
        <v>`shift_Serial`:`43026_05`},</v>
      </c>
      <c r="AD458" t="s">
        <v>49250</v>
      </c>
      <c r="AE458" t="s">
        <v>49251</v>
      </c>
      <c r="AF458" t="s">
        <v>45990</v>
      </c>
      <c r="AG458" t="s">
        <v>45991</v>
      </c>
      <c r="AH458" t="s">
        <v>45992</v>
      </c>
      <c r="AI458" t="s">
        <v>45993</v>
      </c>
      <c r="AJ458" t="s">
        <v>46040</v>
      </c>
      <c r="AK458" t="s">
        <v>46041</v>
      </c>
      <c r="AL458" t="s">
        <v>46042</v>
      </c>
      <c r="AM458" t="s">
        <v>46043</v>
      </c>
      <c r="AN458" t="s">
        <v>49252</v>
      </c>
      <c r="AO458" t="s">
        <v>47317</v>
      </c>
      <c r="AP458" t="s">
        <v>46000</v>
      </c>
      <c r="AQ458" t="s">
        <v>49253</v>
      </c>
      <c r="AR458" t="s">
        <v>46145</v>
      </c>
      <c r="AS458" t="s">
        <v>46146</v>
      </c>
      <c r="AT458" t="s">
        <v>47319</v>
      </c>
      <c r="AU458" t="s">
        <v>49254</v>
      </c>
      <c r="AV458" t="s">
        <v>46148</v>
      </c>
      <c r="AW458" t="s">
        <v>46007</v>
      </c>
      <c r="AX458" t="s">
        <v>49255</v>
      </c>
      <c r="AY458" t="s">
        <v>49256</v>
      </c>
      <c r="AZ458" t="s">
        <v>46033</v>
      </c>
      <c r="BA458" t="s">
        <v>46011</v>
      </c>
      <c r="BB458" t="s">
        <v>46012</v>
      </c>
      <c r="BC458" t="s">
        <v>49257</v>
      </c>
      <c r="BD458" t="s">
        <v>49258</v>
      </c>
      <c r="BE458" t="s">
        <v>47324</v>
      </c>
    </row>
    <row r="459" spans="1:57" x14ac:dyDescent="0.2">
      <c r="A459" t="str">
        <f t="shared" ca="1" si="196"/>
        <v>{`_id`:`miguelmartinez_2017-10-13_19-00-40_-0500_Fri`,</v>
      </c>
      <c r="B459" t="str">
        <f t="shared" ca="1" si="197"/>
        <v>`_rev`:`1-6ad3ec671b3bc0c2fb76d52681cb9e4a`,</v>
      </c>
      <c r="C459" t="str">
        <f t="shared" ca="1" si="198"/>
        <v>`worksiteEncoded`:`KN_ODS_MNSHOP`,</v>
      </c>
      <c r="D459" t="str">
        <f t="shared" ca="1" si="199"/>
        <v>`client`:`KN`,</v>
      </c>
      <c r="E459" t="str">
        <f t="shared" ca="1" si="200"/>
        <v>`location`:`ODS`,</v>
      </c>
      <c r="F459" t="str">
        <f t="shared" ca="1" si="201"/>
        <v>`locID`:`MNSHOP`,</v>
      </c>
      <c r="G459" t="str">
        <f t="shared" ca="1" si="202"/>
        <v>`username`:`miguelmartinez`,</v>
      </c>
      <c r="H459" t="str">
        <f t="shared" ca="1" si="203"/>
        <v>`lastName`:`Martinez`,</v>
      </c>
      <c r="I459" t="str">
        <f t="shared" ca="1" si="204"/>
        <v>`firstName`:`Miguel`,</v>
      </c>
      <c r="J459" t="str">
        <f t="shared" ca="1" si="205"/>
        <v>`technician`:`Martinez, Miguel`,</v>
      </c>
      <c r="K459" t="str">
        <f t="shared" ca="1" si="206"/>
        <v>`timeStampM`:`2017-10-13T19:00:40-05:00`,</v>
      </c>
      <c r="L459" t="str">
        <f t="shared" ca="1" si="207"/>
        <v>`shiftSerial`:`43019_03`,</v>
      </c>
      <c r="M459" t="str">
        <f t="shared" ca="1" si="208"/>
        <v>`siteUid`:521887,</v>
      </c>
      <c r="N459" t="str">
        <f t="shared" ca="1" si="209"/>
        <v>`timeStamp`:43021.7921381713,</v>
      </c>
      <c r="O459" t="str">
        <f t="shared" ca="1" si="210"/>
        <v>`payrollPeriod`:43019,</v>
      </c>
      <c r="P459" t="str">
        <f t="shared" ca="1" si="211"/>
        <v>`payroll_Period`:43019,</v>
      </c>
      <c r="Q459" t="str">
        <f t="shared" ca="1" si="212"/>
        <v>`rprtDate`:43021,</v>
      </c>
      <c r="R459" t="str">
        <f t="shared" ca="1" si="213"/>
        <v>`ts`:0.25,</v>
      </c>
      <c r="S459" t="str">
        <f t="shared" ca="1" si="214"/>
        <v>`te`:0.458333333333333,</v>
      </c>
      <c r="T459" t="str">
        <f t="shared" ca="1" si="215"/>
        <v>`repairHrs`:5,</v>
      </c>
      <c r="U459" t="str">
        <f t="shared" ca="1" si="216"/>
        <v>`timeStarts`:`2017-10-13T06:00:00-05:00`,</v>
      </c>
      <c r="V459" t="str">
        <f t="shared" ca="1" si="217"/>
        <v>`timeEnds`:`2017-10-13T11:00:00-05:00`,</v>
      </c>
      <c r="W459" t="str">
        <f t="shared" ca="1" si="218"/>
        <v>`shift`:`AM`,</v>
      </c>
      <c r="X459" t="str">
        <f t="shared" ca="1" si="219"/>
        <v>`shiftStartTime`:`6`,</v>
      </c>
      <c r="Y459" t="str">
        <f t="shared" ca="1" si="220"/>
        <v>`wONum`:`KNSHOP`,</v>
      </c>
      <c r="Z459" t="str">
        <f t="shared" ca="1" si="221"/>
        <v>`uNum`:`511976`,</v>
      </c>
      <c r="AA459" t="str">
        <f t="shared" ca="1" si="222"/>
        <v>`notes`:`Performed checklist on tractor and pump. Plus repairs.`,</v>
      </c>
      <c r="AB459" t="str">
        <f t="shared" ca="1" si="223"/>
        <v>`shift_Serial`:`43019_03`},</v>
      </c>
      <c r="AD459" t="s">
        <v>49259</v>
      </c>
      <c r="AE459" t="s">
        <v>49260</v>
      </c>
      <c r="AF459" t="s">
        <v>45990</v>
      </c>
      <c r="AG459" t="s">
        <v>45991</v>
      </c>
      <c r="AH459" t="s">
        <v>45992</v>
      </c>
      <c r="AI459" t="s">
        <v>45993</v>
      </c>
      <c r="AJ459" t="s">
        <v>46167</v>
      </c>
      <c r="AK459" t="s">
        <v>46168</v>
      </c>
      <c r="AL459" t="s">
        <v>46169</v>
      </c>
      <c r="AM459" t="s">
        <v>46170</v>
      </c>
      <c r="AN459" t="s">
        <v>49261</v>
      </c>
      <c r="AO459" t="s">
        <v>47276</v>
      </c>
      <c r="AP459" t="s">
        <v>46000</v>
      </c>
      <c r="AQ459" t="s">
        <v>49262</v>
      </c>
      <c r="AR459" t="s">
        <v>46085</v>
      </c>
      <c r="AS459" t="s">
        <v>46086</v>
      </c>
      <c r="AT459" t="s">
        <v>47278</v>
      </c>
      <c r="AU459" t="s">
        <v>46248</v>
      </c>
      <c r="AV459" t="s">
        <v>46488</v>
      </c>
      <c r="AW459" t="s">
        <v>46030</v>
      </c>
      <c r="AX459" t="s">
        <v>47981</v>
      </c>
      <c r="AY459" t="s">
        <v>49263</v>
      </c>
      <c r="AZ459" t="s">
        <v>46010</v>
      </c>
      <c r="BA459" t="s">
        <v>46034</v>
      </c>
      <c r="BB459" t="s">
        <v>46012</v>
      </c>
      <c r="BC459" t="s">
        <v>47191</v>
      </c>
      <c r="BD459" t="s">
        <v>49264</v>
      </c>
      <c r="BE459" t="s">
        <v>47282</v>
      </c>
    </row>
    <row r="460" spans="1:57" x14ac:dyDescent="0.2">
      <c r="A460" t="str">
        <f t="shared" ca="1" si="196"/>
        <v>{`_id`:`marodriguez_2017-10-21_17-40-59_-0500_Sat`,</v>
      </c>
      <c r="B460" t="str">
        <f t="shared" ca="1" si="197"/>
        <v>`_rev`:`1-6a233cfe51885ea487c886f75b9428e0`,</v>
      </c>
      <c r="C460" t="str">
        <f t="shared" ca="1" si="198"/>
        <v>`worksiteEncoded`:`KN_ODS_MNSHOP`,</v>
      </c>
      <c r="D460" t="str">
        <f t="shared" ca="1" si="199"/>
        <v>`client`:`KN`,</v>
      </c>
      <c r="E460" t="str">
        <f t="shared" ca="1" si="200"/>
        <v>`location`:`ODS`,</v>
      </c>
      <c r="F460" t="str">
        <f t="shared" ca="1" si="201"/>
        <v>`locID`:`MNSHOP`,</v>
      </c>
      <c r="G460" t="str">
        <f t="shared" ca="1" si="202"/>
        <v>`username`:`marodriguez`,</v>
      </c>
      <c r="H460" t="str">
        <f t="shared" ca="1" si="203"/>
        <v>`lastName`:`Rodriguez`,</v>
      </c>
      <c r="I460" t="str">
        <f t="shared" ca="1" si="204"/>
        <v>`firstName`:`Marco`,</v>
      </c>
      <c r="J460" t="str">
        <f t="shared" ca="1" si="205"/>
        <v>`technician`:`Rodriguez, Marco`,</v>
      </c>
      <c r="K460" t="str">
        <f t="shared" ca="1" si="206"/>
        <v>`timeStampM`:`2017-10-21T17:40:59-05:00`,</v>
      </c>
      <c r="L460" t="str">
        <f t="shared" ca="1" si="207"/>
        <v>`shiftSerial`:`43026_03`,</v>
      </c>
      <c r="M460" t="str">
        <f t="shared" ca="1" si="208"/>
        <v>`siteUid`:521887,</v>
      </c>
      <c r="N460" t="str">
        <f t="shared" ca="1" si="209"/>
        <v>`timeStamp`:43029.7368016088,</v>
      </c>
      <c r="O460" t="str">
        <f t="shared" ca="1" si="210"/>
        <v>`payrollPeriod`:43026,</v>
      </c>
      <c r="P460" t="str">
        <f t="shared" ca="1" si="211"/>
        <v>`payroll_Period`:43026,</v>
      </c>
      <c r="Q460" t="str">
        <f t="shared" ca="1" si="212"/>
        <v>`rprtDate`:43028,</v>
      </c>
      <c r="R460" t="str">
        <f t="shared" ca="1" si="213"/>
        <v>`ts`:0.0833333333333333,</v>
      </c>
      <c r="S460" t="str">
        <f t="shared" ca="1" si="214"/>
        <v>`te`:0.208333333333333,</v>
      </c>
      <c r="T460" t="str">
        <f t="shared" ca="1" si="215"/>
        <v>`repairHrs`:3,</v>
      </c>
      <c r="U460" t="str">
        <f t="shared" ca="1" si="216"/>
        <v>`timeStarts`:`2017-10-21T02:00:00-05:00`,</v>
      </c>
      <c r="V460" t="str">
        <f t="shared" ca="1" si="217"/>
        <v>`timeEnds`:`2017-10-21T05:00:00-05:00`,</v>
      </c>
      <c r="W460" t="str">
        <f t="shared" ca="1" si="218"/>
        <v>`shift`:`PM`,</v>
      </c>
      <c r="X460" t="str">
        <f t="shared" ca="1" si="219"/>
        <v>`shiftStartTime`:`19`,</v>
      </c>
      <c r="Y460" t="str">
        <f t="shared" ca="1" si="220"/>
        <v>`wONum`:`KNSHOP`,</v>
      </c>
      <c r="Z460" t="str">
        <f t="shared" ca="1" si="221"/>
        <v>`uNum`:`506189`,</v>
      </c>
      <c r="AA460" t="str">
        <f t="shared" ca="1" si="222"/>
        <v>`notes`:`install manifull take off turbo boots`,</v>
      </c>
      <c r="AB460" t="str">
        <f t="shared" ca="1" si="223"/>
        <v>`shift_Serial`:`43026_03`},</v>
      </c>
      <c r="AD460" t="s">
        <v>49265</v>
      </c>
      <c r="AE460" t="s">
        <v>49266</v>
      </c>
      <c r="AF460" t="s">
        <v>45990</v>
      </c>
      <c r="AG460" t="s">
        <v>45991</v>
      </c>
      <c r="AH460" t="s">
        <v>45992</v>
      </c>
      <c r="AI460" t="s">
        <v>45993</v>
      </c>
      <c r="AJ460" t="s">
        <v>46124</v>
      </c>
      <c r="AK460" t="s">
        <v>46125</v>
      </c>
      <c r="AL460" t="s">
        <v>46126</v>
      </c>
      <c r="AM460" t="s">
        <v>46127</v>
      </c>
      <c r="AN460" t="s">
        <v>49267</v>
      </c>
      <c r="AO460" t="s">
        <v>46245</v>
      </c>
      <c r="AP460" t="s">
        <v>46000</v>
      </c>
      <c r="AQ460" t="s">
        <v>49268</v>
      </c>
      <c r="AR460" t="s">
        <v>46145</v>
      </c>
      <c r="AS460" t="s">
        <v>46146</v>
      </c>
      <c r="AT460" t="s">
        <v>46247</v>
      </c>
      <c r="AU460" t="s">
        <v>46292</v>
      </c>
      <c r="AV460" t="s">
        <v>46051</v>
      </c>
      <c r="AW460" t="s">
        <v>46160</v>
      </c>
      <c r="AX460" t="s">
        <v>49269</v>
      </c>
      <c r="AY460" t="s">
        <v>48150</v>
      </c>
      <c r="AZ460" t="s">
        <v>46033</v>
      </c>
      <c r="BA460" t="s">
        <v>46136</v>
      </c>
      <c r="BB460" t="s">
        <v>46012</v>
      </c>
      <c r="BC460" t="s">
        <v>47429</v>
      </c>
      <c r="BD460" t="s">
        <v>49270</v>
      </c>
      <c r="BE460" t="s">
        <v>46254</v>
      </c>
    </row>
    <row r="461" spans="1:57" x14ac:dyDescent="0.2">
      <c r="A461" t="str">
        <f t="shared" ca="1" si="196"/>
        <v>{`_id`:`marodriguez_2017-10-20_18-21-06_-0500_Fri`,</v>
      </c>
      <c r="B461" t="str">
        <f t="shared" ca="1" si="197"/>
        <v>`_rev`:`1-6a006076bee927b96e252c97c37e0769`,</v>
      </c>
      <c r="C461" t="str">
        <f t="shared" ca="1" si="198"/>
        <v>`worksiteEncoded`:`KN_ODS_MNSHOP`,</v>
      </c>
      <c r="D461" t="str">
        <f t="shared" ca="1" si="199"/>
        <v>`client`:`KN`,</v>
      </c>
      <c r="E461" t="str">
        <f t="shared" ca="1" si="200"/>
        <v>`location`:`ODS`,</v>
      </c>
      <c r="F461" t="str">
        <f t="shared" ca="1" si="201"/>
        <v>`locID`:`MNSHOP`,</v>
      </c>
      <c r="G461" t="str">
        <f t="shared" ca="1" si="202"/>
        <v>`username`:`marodriguez`,</v>
      </c>
      <c r="H461" t="str">
        <f t="shared" ca="1" si="203"/>
        <v>`lastName`:`Rodriguez`,</v>
      </c>
      <c r="I461" t="str">
        <f t="shared" ca="1" si="204"/>
        <v>`firstName`:`Marco`,</v>
      </c>
      <c r="J461" t="str">
        <f t="shared" ca="1" si="205"/>
        <v>`technician`:`Rodriguez, Marco`,</v>
      </c>
      <c r="K461" t="str">
        <f t="shared" ca="1" si="206"/>
        <v>`timeStampM`:`2017-10-20T18:21:06-05:00`,</v>
      </c>
      <c r="L461" t="str">
        <f t="shared" ca="1" si="207"/>
        <v>`shiftSerial`:`43026_02`,</v>
      </c>
      <c r="M461" t="str">
        <f t="shared" ca="1" si="208"/>
        <v>`siteUid`:521887,</v>
      </c>
      <c r="N461" t="str">
        <f t="shared" ca="1" si="209"/>
        <v>`timeStamp`:43028.7646577083,</v>
      </c>
      <c r="O461" t="str">
        <f t="shared" ca="1" si="210"/>
        <v>`payrollPeriod`:43026,</v>
      </c>
      <c r="P461" t="str">
        <f t="shared" ca="1" si="211"/>
        <v>`payroll_Period`:43026,</v>
      </c>
      <c r="Q461" t="str">
        <f t="shared" ca="1" si="212"/>
        <v>`rprtDate`:43027,</v>
      </c>
      <c r="R461" t="str">
        <f t="shared" ca="1" si="213"/>
        <v>`ts`:0.208333333333333,</v>
      </c>
      <c r="S461" t="str">
        <f t="shared" ca="1" si="214"/>
        <v>`te`:0.416666666666667,</v>
      </c>
      <c r="T461" t="str">
        <f t="shared" ca="1" si="215"/>
        <v>`repairHrs`:5,</v>
      </c>
      <c r="U461" t="str">
        <f t="shared" ca="1" si="216"/>
        <v>`timeStarts`:`2017-10-20T05:00:00-05:00`,</v>
      </c>
      <c r="V461" t="str">
        <f t="shared" ca="1" si="217"/>
        <v>`timeEnds`:`2017-10-20T10:00:00-05:00`,</v>
      </c>
      <c r="W461" t="str">
        <f t="shared" ca="1" si="218"/>
        <v>`shift`:`PM`,</v>
      </c>
      <c r="X461" t="str">
        <f t="shared" ca="1" si="219"/>
        <v>`shiftStartTime`:`19`,</v>
      </c>
      <c r="Y461" t="str">
        <f t="shared" ca="1" si="220"/>
        <v>`wONum`:`KNSHOP`,</v>
      </c>
      <c r="Z461" t="str">
        <f t="shared" ca="1" si="221"/>
        <v>`uNum`:`HP-084`,</v>
      </c>
      <c r="AA461" t="str">
        <f t="shared" ca="1" si="222"/>
        <v>`notes`:`cambia tanque de aceite hidraulico 46 para fan motor conecta rodas las conexiones y rellena el tanque se corre la unidad paa ver que no existan fugas`,</v>
      </c>
      <c r="AB461" t="str">
        <f t="shared" ca="1" si="223"/>
        <v>`shift_Serial`:`43026_02`},</v>
      </c>
      <c r="AD461" t="s">
        <v>49271</v>
      </c>
      <c r="AE461" t="s">
        <v>49272</v>
      </c>
      <c r="AF461" t="s">
        <v>45990</v>
      </c>
      <c r="AG461" t="s">
        <v>45991</v>
      </c>
      <c r="AH461" t="s">
        <v>45992</v>
      </c>
      <c r="AI461" t="s">
        <v>45993</v>
      </c>
      <c r="AJ461" t="s">
        <v>46124</v>
      </c>
      <c r="AK461" t="s">
        <v>46125</v>
      </c>
      <c r="AL461" t="s">
        <v>46126</v>
      </c>
      <c r="AM461" t="s">
        <v>46127</v>
      </c>
      <c r="AN461" t="s">
        <v>49273</v>
      </c>
      <c r="AO461" t="s">
        <v>46143</v>
      </c>
      <c r="AP461" t="s">
        <v>46000</v>
      </c>
      <c r="AQ461" t="s">
        <v>49274</v>
      </c>
      <c r="AR461" t="s">
        <v>46145</v>
      </c>
      <c r="AS461" t="s">
        <v>46146</v>
      </c>
      <c r="AT461" t="s">
        <v>46147</v>
      </c>
      <c r="AU461" t="s">
        <v>49275</v>
      </c>
      <c r="AV461" t="s">
        <v>46159</v>
      </c>
      <c r="AW461" t="s">
        <v>46030</v>
      </c>
      <c r="AX461" t="s">
        <v>49276</v>
      </c>
      <c r="AY461" t="s">
        <v>49277</v>
      </c>
      <c r="AZ461" t="s">
        <v>46033</v>
      </c>
      <c r="BA461" t="s">
        <v>46136</v>
      </c>
      <c r="BB461" t="s">
        <v>46012</v>
      </c>
      <c r="BC461" t="s">
        <v>49278</v>
      </c>
      <c r="BD461" t="s">
        <v>49279</v>
      </c>
      <c r="BE461" t="s">
        <v>46154</v>
      </c>
    </row>
    <row r="462" spans="1:57" x14ac:dyDescent="0.2">
      <c r="A462" t="str">
        <f t="shared" ca="1" si="196"/>
        <v>{`_id`:`treyes_2017-10-20_18-23-11_-0500_Fri`,</v>
      </c>
      <c r="B462" t="str">
        <f t="shared" ca="1" si="197"/>
        <v>`_rev`:`1-699b6c7f4b9f26aac4a252cf02ffc49d`,</v>
      </c>
      <c r="C462" t="str">
        <f t="shared" ca="1" si="198"/>
        <v>`worksiteEncoded`:`KN_ODS_MNSHOP`,</v>
      </c>
      <c r="D462" t="str">
        <f t="shared" ca="1" si="199"/>
        <v>`client`:`KN`,</v>
      </c>
      <c r="E462" t="str">
        <f t="shared" ca="1" si="200"/>
        <v>`location`:`ODS`,</v>
      </c>
      <c r="F462" t="str">
        <f t="shared" ca="1" si="201"/>
        <v>`locID`:`MNSHOP`,</v>
      </c>
      <c r="G462" t="str">
        <f t="shared" ca="1" si="202"/>
        <v>`username`:`treyes`,</v>
      </c>
      <c r="H462" t="str">
        <f t="shared" ca="1" si="203"/>
        <v>`lastName`:`Reyes`,</v>
      </c>
      <c r="I462" t="str">
        <f t="shared" ca="1" si="204"/>
        <v>`firstName`:`Tommy`,</v>
      </c>
      <c r="J462" t="str">
        <f t="shared" ca="1" si="205"/>
        <v>`technician`:`Reyes, Tommy`,</v>
      </c>
      <c r="K462" t="str">
        <f t="shared" ca="1" si="206"/>
        <v>`timeStampM`:`2017-10-20T18:23:11-05:00`,</v>
      </c>
      <c r="L462" t="str">
        <f t="shared" ca="1" si="207"/>
        <v>`shiftSerial`:`43026_02`,</v>
      </c>
      <c r="M462" t="str">
        <f t="shared" ca="1" si="208"/>
        <v>`siteUid`:521887,</v>
      </c>
      <c r="N462" t="str">
        <f t="shared" ca="1" si="209"/>
        <v>`timeStamp`:43028.7661103935,</v>
      </c>
      <c r="O462" t="str">
        <f t="shared" ca="1" si="210"/>
        <v>`payrollPeriod`:43026,</v>
      </c>
      <c r="P462" t="str">
        <f t="shared" ca="1" si="211"/>
        <v>`payroll_Period`:43026,</v>
      </c>
      <c r="Q462" t="str">
        <f t="shared" ca="1" si="212"/>
        <v>`rprtDate`:43027,</v>
      </c>
      <c r="R462" t="str">
        <f t="shared" ca="1" si="213"/>
        <v>`ts`:0.541666666666667,</v>
      </c>
      <c r="S462" t="str">
        <f t="shared" ca="1" si="214"/>
        <v>`te`:0.75,</v>
      </c>
      <c r="T462" t="str">
        <f t="shared" ca="1" si="215"/>
        <v>`repairHrs`:5,</v>
      </c>
      <c r="U462" t="str">
        <f t="shared" ca="1" si="216"/>
        <v>`timeStarts`:`2017-10-19T13:00:00-05:00`,</v>
      </c>
      <c r="V462" t="str">
        <f t="shared" ca="1" si="217"/>
        <v>`timeEnds`:`2017-10-19T18:00:00-05:00`,</v>
      </c>
      <c r="W462" t="str">
        <f t="shared" ca="1" si="218"/>
        <v>`shift`:`AM`,</v>
      </c>
      <c r="X462" t="str">
        <f t="shared" ca="1" si="219"/>
        <v>`shiftStartTime`:`7`,</v>
      </c>
      <c r="Y462" t="str">
        <f t="shared" ca="1" si="220"/>
        <v>`wONum`:`KNSHOP`,</v>
      </c>
      <c r="Z462" t="str">
        <f t="shared" ca="1" si="221"/>
        <v>`uNum`:`HP-084`,</v>
      </c>
      <c r="AA462" t="str">
        <f t="shared" ca="1" si="222"/>
        <v>`notes`:`Put back  hydrlic tank refill hydrlic  fluid fill all fluids`,</v>
      </c>
      <c r="AB462" t="str">
        <f t="shared" ca="1" si="223"/>
        <v>`shift_Serial`:`43026_02`},</v>
      </c>
      <c r="AD462" t="s">
        <v>49280</v>
      </c>
      <c r="AE462" t="s">
        <v>49281</v>
      </c>
      <c r="AF462" t="s">
        <v>45990</v>
      </c>
      <c r="AG462" t="s">
        <v>45991</v>
      </c>
      <c r="AH462" t="s">
        <v>45992</v>
      </c>
      <c r="AI462" t="s">
        <v>45993</v>
      </c>
      <c r="AJ462" t="s">
        <v>45994</v>
      </c>
      <c r="AK462" t="s">
        <v>45995</v>
      </c>
      <c r="AL462" t="s">
        <v>45996</v>
      </c>
      <c r="AM462" t="s">
        <v>45997</v>
      </c>
      <c r="AN462" t="s">
        <v>49282</v>
      </c>
      <c r="AO462" t="s">
        <v>46143</v>
      </c>
      <c r="AP462" t="s">
        <v>46000</v>
      </c>
      <c r="AQ462" t="s">
        <v>49283</v>
      </c>
      <c r="AR462" t="s">
        <v>46145</v>
      </c>
      <c r="AS462" t="s">
        <v>46146</v>
      </c>
      <c r="AT462" t="s">
        <v>46147</v>
      </c>
      <c r="AU462" t="s">
        <v>46313</v>
      </c>
      <c r="AV462" t="s">
        <v>46006</v>
      </c>
      <c r="AW462" t="s">
        <v>46030</v>
      </c>
      <c r="AX462" t="s">
        <v>48082</v>
      </c>
      <c r="AY462" t="s">
        <v>49284</v>
      </c>
      <c r="AZ462" t="s">
        <v>46010</v>
      </c>
      <c r="BA462" t="s">
        <v>46011</v>
      </c>
      <c r="BB462" t="s">
        <v>46012</v>
      </c>
      <c r="BC462" t="s">
        <v>49278</v>
      </c>
      <c r="BD462" t="s">
        <v>49285</v>
      </c>
      <c r="BE462" t="s">
        <v>46154</v>
      </c>
    </row>
    <row r="463" spans="1:57" x14ac:dyDescent="0.2">
      <c r="A463" t="str">
        <f t="shared" ca="1" si="196"/>
        <v>{`_id`:`eduardovela_2017-10-18_06-59-42_-0500_Wed`,</v>
      </c>
      <c r="B463" t="str">
        <f t="shared" ca="1" si="197"/>
        <v>`_rev`:`1-69972e699c2045e7277a0f1880b26e30`,</v>
      </c>
      <c r="C463" t="str">
        <f t="shared" ca="1" si="198"/>
        <v>`worksiteEncoded`:`KN_ODS_MNSHOP`,</v>
      </c>
      <c r="D463" t="str">
        <f t="shared" ca="1" si="199"/>
        <v>`client`:`KN`,</v>
      </c>
      <c r="E463" t="str">
        <f t="shared" ca="1" si="200"/>
        <v>`location`:`ODS`,</v>
      </c>
      <c r="F463" t="str">
        <f t="shared" ca="1" si="201"/>
        <v>`locID`:`MNSHOP`,</v>
      </c>
      <c r="G463" t="str">
        <f t="shared" ca="1" si="202"/>
        <v>`username`:`eduardovela`,</v>
      </c>
      <c r="H463" t="str">
        <f t="shared" ca="1" si="203"/>
        <v>`lastName`:`Vela`,</v>
      </c>
      <c r="I463" t="str">
        <f t="shared" ca="1" si="204"/>
        <v>`firstName`:`Eduardo`,</v>
      </c>
      <c r="J463" t="str">
        <f t="shared" ca="1" si="205"/>
        <v>`technician`:`Vela, Eduardo`,</v>
      </c>
      <c r="K463" t="str">
        <f t="shared" ca="1" si="206"/>
        <v>`timeStampM`:`2017-10-18T06:59:42-05:00`,</v>
      </c>
      <c r="L463" t="str">
        <f t="shared" ca="1" si="207"/>
        <v>`shiftSerial`:`43019_06`,</v>
      </c>
      <c r="M463" t="str">
        <f t="shared" ca="1" si="208"/>
        <v>`siteUid`:521887,</v>
      </c>
      <c r="N463" t="str">
        <f t="shared" ca="1" si="209"/>
        <v>`timeStamp`:43026.2914682639,</v>
      </c>
      <c r="O463" t="str">
        <f t="shared" ca="1" si="210"/>
        <v>`payrollPeriod`:43019,</v>
      </c>
      <c r="P463" t="str">
        <f t="shared" ca="1" si="211"/>
        <v>`payroll_Period`:43019,</v>
      </c>
      <c r="Q463" t="str">
        <f t="shared" ca="1" si="212"/>
        <v>`rprtDate`:43024,</v>
      </c>
      <c r="R463" t="str">
        <f t="shared" ca="1" si="213"/>
        <v>`ts`:0.75,</v>
      </c>
      <c r="S463" t="str">
        <f t="shared" ca="1" si="214"/>
        <v>`te`:0.979166666666667,</v>
      </c>
      <c r="T463" t="str">
        <f t="shared" ca="1" si="215"/>
        <v>`repairHrs`:5.5,</v>
      </c>
      <c r="U463" t="str">
        <f t="shared" ca="1" si="216"/>
        <v>`timeStarts`:`2017-10-16T18:00:00-05:00`,</v>
      </c>
      <c r="V463" t="str">
        <f t="shared" ca="1" si="217"/>
        <v>`timeEnds`:`2017-10-16T23:30:00-05:00`,</v>
      </c>
      <c r="W463" t="str">
        <f t="shared" ca="1" si="218"/>
        <v>`shift`:`PM`,</v>
      </c>
      <c r="X463" t="str">
        <f t="shared" ca="1" si="219"/>
        <v>`shiftStartTime`:`6`,</v>
      </c>
      <c r="Y463" t="str">
        <f t="shared" ca="1" si="220"/>
        <v>`wONum`:`KNSHOP`,</v>
      </c>
      <c r="Z463" t="str">
        <f t="shared" ca="1" si="221"/>
        <v>`uNum`:`321757`,</v>
      </c>
      <c r="AA463" t="str">
        <f t="shared" ca="1" si="222"/>
        <v>`notes`:`Checj sheet and repair leaks`,</v>
      </c>
      <c r="AB463" t="str">
        <f t="shared" ca="1" si="223"/>
        <v>`shift_Serial`:`43019_06`},</v>
      </c>
      <c r="AD463" t="s">
        <v>49286</v>
      </c>
      <c r="AE463" t="s">
        <v>49287</v>
      </c>
      <c r="AF463" t="s">
        <v>45990</v>
      </c>
      <c r="AG463" t="s">
        <v>45991</v>
      </c>
      <c r="AH463" t="s">
        <v>45992</v>
      </c>
      <c r="AI463" t="s">
        <v>45993</v>
      </c>
      <c r="AJ463" t="s">
        <v>46018</v>
      </c>
      <c r="AK463" t="s">
        <v>46019</v>
      </c>
      <c r="AL463" t="s">
        <v>46020</v>
      </c>
      <c r="AM463" t="s">
        <v>46021</v>
      </c>
      <c r="AN463" t="s">
        <v>49288</v>
      </c>
      <c r="AO463" t="s">
        <v>46816</v>
      </c>
      <c r="AP463" t="s">
        <v>46000</v>
      </c>
      <c r="AQ463" t="s">
        <v>49289</v>
      </c>
      <c r="AR463" t="s">
        <v>46085</v>
      </c>
      <c r="AS463" t="s">
        <v>46086</v>
      </c>
      <c r="AT463" t="s">
        <v>46818</v>
      </c>
      <c r="AU463" t="s">
        <v>46028</v>
      </c>
      <c r="AV463" t="s">
        <v>46347</v>
      </c>
      <c r="AW463" t="s">
        <v>46007</v>
      </c>
      <c r="AX463" t="s">
        <v>46819</v>
      </c>
      <c r="AY463" t="s">
        <v>49290</v>
      </c>
      <c r="AZ463" t="s">
        <v>46033</v>
      </c>
      <c r="BA463" t="s">
        <v>46034</v>
      </c>
      <c r="BB463" t="s">
        <v>46012</v>
      </c>
      <c r="BC463" t="s">
        <v>49291</v>
      </c>
      <c r="BD463" t="s">
        <v>49292</v>
      </c>
      <c r="BE463" t="s">
        <v>46821</v>
      </c>
    </row>
    <row r="464" spans="1:57" x14ac:dyDescent="0.2">
      <c r="A464" t="str">
        <f t="shared" ca="1" si="196"/>
        <v>{`_id`:`evela_2017-10-11_07-55-16_-0500_Wed`,</v>
      </c>
      <c r="B464" t="str">
        <f t="shared" ca="1" si="197"/>
        <v>`_rev`:`1-6963422673088f00469c158c6e02659d`,</v>
      </c>
      <c r="C464" t="str">
        <f t="shared" ca="1" si="198"/>
        <v>`worksiteEncoded`:`KN_ODS_MNSHOP`,</v>
      </c>
      <c r="D464" t="str">
        <f t="shared" ca="1" si="199"/>
        <v>`client`:`KN`,</v>
      </c>
      <c r="E464" t="str">
        <f t="shared" ca="1" si="200"/>
        <v>`location`:`ODS`,</v>
      </c>
      <c r="F464" t="str">
        <f t="shared" ca="1" si="201"/>
        <v>`locID`:`MNSHOP`,</v>
      </c>
      <c r="G464" t="str">
        <f t="shared" ca="1" si="202"/>
        <v>`username`:`evela`,</v>
      </c>
      <c r="H464" t="str">
        <f t="shared" ca="1" si="203"/>
        <v>`lastName`:`Vela`,</v>
      </c>
      <c r="I464" t="str">
        <f t="shared" ca="1" si="204"/>
        <v>`firstName`:`Ediberto`,</v>
      </c>
      <c r="J464" t="str">
        <f t="shared" ca="1" si="205"/>
        <v>`technician`:`Vela, Ediberto`,</v>
      </c>
      <c r="K464" t="str">
        <f t="shared" ca="1" si="206"/>
        <v>`timeStampM`:`2017-10-11T07:55:16-05:00`,</v>
      </c>
      <c r="L464" t="str">
        <f t="shared" ca="1" si="207"/>
        <v>`shiftSerial`:`43012_03`,</v>
      </c>
      <c r="M464" t="str">
        <f t="shared" ca="1" si="208"/>
        <v>`siteUid`:521887,</v>
      </c>
      <c r="N464" t="str">
        <f t="shared" ca="1" si="209"/>
        <v>`timeStamp`:43019.3300544907,</v>
      </c>
      <c r="O464" t="str">
        <f t="shared" ca="1" si="210"/>
        <v>`payrollPeriod`:43012,</v>
      </c>
      <c r="P464" t="str">
        <f t="shared" ca="1" si="211"/>
        <v>`payroll_Period`:43012,</v>
      </c>
      <c r="Q464" t="str">
        <f t="shared" ca="1" si="212"/>
        <v>`rprtDate`:43014,</v>
      </c>
      <c r="R464" t="str">
        <f t="shared" ca="1" si="213"/>
        <v>`ts`:0.833333333333333,</v>
      </c>
      <c r="S464" t="str">
        <f t="shared" ca="1" si="214"/>
        <v>`te`:0.0833333333333333,</v>
      </c>
      <c r="T464" t="str">
        <f t="shared" ca="1" si="215"/>
        <v>`repairHrs`:6,</v>
      </c>
      <c r="U464" t="str">
        <f t="shared" ca="1" si="216"/>
        <v>`timeStarts`:`2017-10-06T20:00:00-05:00`,</v>
      </c>
      <c r="V464" t="str">
        <f t="shared" ca="1" si="217"/>
        <v>`timeEnds`:`2017-10-07T02:00:00-05:00`,</v>
      </c>
      <c r="W464" t="str">
        <f t="shared" ca="1" si="218"/>
        <v>`shift`:`PM`,</v>
      </c>
      <c r="X464" t="str">
        <f t="shared" ca="1" si="219"/>
        <v>`shiftStartTime`:`6`,</v>
      </c>
      <c r="Y464" t="str">
        <f t="shared" ca="1" si="220"/>
        <v>`wONum`:`KNSHOP`,</v>
      </c>
      <c r="Z464" t="str">
        <f t="shared" ca="1" si="221"/>
        <v>`uNum`:`Q-405`,</v>
      </c>
      <c r="AA464" t="str">
        <f t="shared" ca="1" si="222"/>
        <v>`notes`:`Drill out broken bolts on head and tap out`,</v>
      </c>
      <c r="AB464" t="str">
        <f t="shared" ca="1" si="223"/>
        <v>`shift_Serial`:`43012_03`},</v>
      </c>
      <c r="AD464" t="s">
        <v>49293</v>
      </c>
      <c r="AE464" t="s">
        <v>49294</v>
      </c>
      <c r="AF464" t="s">
        <v>45990</v>
      </c>
      <c r="AG464" t="s">
        <v>45991</v>
      </c>
      <c r="AH464" t="s">
        <v>45992</v>
      </c>
      <c r="AI464" t="s">
        <v>45993</v>
      </c>
      <c r="AJ464" t="s">
        <v>46299</v>
      </c>
      <c r="AK464" t="s">
        <v>46019</v>
      </c>
      <c r="AL464" t="s">
        <v>46300</v>
      </c>
      <c r="AM464" t="s">
        <v>46301</v>
      </c>
      <c r="AN464" t="s">
        <v>49295</v>
      </c>
      <c r="AO464" t="s">
        <v>46112</v>
      </c>
      <c r="AP464" t="s">
        <v>46000</v>
      </c>
      <c r="AQ464" t="s">
        <v>49296</v>
      </c>
      <c r="AR464" t="s">
        <v>46025</v>
      </c>
      <c r="AS464" t="s">
        <v>46026</v>
      </c>
      <c r="AT464" t="s">
        <v>46114</v>
      </c>
      <c r="AU464" t="s">
        <v>47128</v>
      </c>
      <c r="AV464" t="s">
        <v>46533</v>
      </c>
      <c r="AW464" t="s">
        <v>46149</v>
      </c>
      <c r="AX464" t="s">
        <v>47443</v>
      </c>
      <c r="AY464" t="s">
        <v>47444</v>
      </c>
      <c r="AZ464" t="s">
        <v>46033</v>
      </c>
      <c r="BA464" t="s">
        <v>46034</v>
      </c>
      <c r="BB464" t="s">
        <v>46012</v>
      </c>
      <c r="BC464" t="s">
        <v>47445</v>
      </c>
      <c r="BD464" t="s">
        <v>47446</v>
      </c>
      <c r="BE464" t="s">
        <v>46121</v>
      </c>
    </row>
    <row r="465" spans="1:57" x14ac:dyDescent="0.2">
      <c r="A465" t="str">
        <f t="shared" ca="1" si="196"/>
        <v>{`_id`:`evela_2017-10-11_08-14-36_-0500_Wed`,</v>
      </c>
      <c r="B465" t="str">
        <f t="shared" ca="1" si="197"/>
        <v>`_rev`:`1-6955a169407feeeca311c87229003952`,</v>
      </c>
      <c r="C465" t="str">
        <f t="shared" ca="1" si="198"/>
        <v>`worksiteEncoded`:`KN_ODS_MNSHOP`,</v>
      </c>
      <c r="D465" t="str">
        <f t="shared" ca="1" si="199"/>
        <v>`client`:`KN`,</v>
      </c>
      <c r="E465" t="str">
        <f t="shared" ca="1" si="200"/>
        <v>`location`:`ODS`,</v>
      </c>
      <c r="F465" t="str">
        <f t="shared" ca="1" si="201"/>
        <v>`locID`:`MNSHOP`,</v>
      </c>
      <c r="G465" t="str">
        <f t="shared" ca="1" si="202"/>
        <v>`username`:`evela`,</v>
      </c>
      <c r="H465" t="str">
        <f t="shared" ca="1" si="203"/>
        <v>`lastName`:`Vela`,</v>
      </c>
      <c r="I465" t="str">
        <f t="shared" ca="1" si="204"/>
        <v>`firstName`:`Ediberto`,</v>
      </c>
      <c r="J465" t="str">
        <f t="shared" ca="1" si="205"/>
        <v>`technician`:`Vela, Ediberto`,</v>
      </c>
      <c r="K465" t="str">
        <f t="shared" ca="1" si="206"/>
        <v>`timeStampM`:`2017-10-11T08:14:36-05:00`,</v>
      </c>
      <c r="L465" t="str">
        <f t="shared" ca="1" si="207"/>
        <v>`shiftSerial`:`43012_07`,</v>
      </c>
      <c r="M465" t="str">
        <f t="shared" ca="1" si="208"/>
        <v>`siteUid`:521887,</v>
      </c>
      <c r="N465" t="str">
        <f t="shared" ca="1" si="209"/>
        <v>`timeStamp`:43019.3434729398,</v>
      </c>
      <c r="O465" t="str">
        <f t="shared" ca="1" si="210"/>
        <v>`payrollPeriod`:43012,</v>
      </c>
      <c r="P465" t="str">
        <f t="shared" ca="1" si="211"/>
        <v>`payroll_Period`:43012,</v>
      </c>
      <c r="Q465" t="str">
        <f t="shared" ca="1" si="212"/>
        <v>`rprtDate`:43018,</v>
      </c>
      <c r="R465" t="str">
        <f t="shared" ca="1" si="213"/>
        <v>`ts`:0,</v>
      </c>
      <c r="S465" t="str">
        <f t="shared" ca="1" si="214"/>
        <v>`te`:0.125,</v>
      </c>
      <c r="T465" t="str">
        <f t="shared" ca="1" si="215"/>
        <v>`repairHrs`:3,</v>
      </c>
      <c r="U465" t="str">
        <f t="shared" ca="1" si="216"/>
        <v>`timeStarts`:`2017-10-11T00:00:00-05:00`,</v>
      </c>
      <c r="V465" t="str">
        <f t="shared" ca="1" si="217"/>
        <v>`timeEnds`:`2017-10-11T03:00:00-05:00`,</v>
      </c>
      <c r="W465" t="str">
        <f t="shared" ca="1" si="218"/>
        <v>`shift`:`PM`,</v>
      </c>
      <c r="X465" t="str">
        <f t="shared" ca="1" si="219"/>
        <v>`shiftStartTime`:`6`,</v>
      </c>
      <c r="Y465" t="str">
        <f t="shared" ca="1" si="220"/>
        <v>`wONum`:`KNSHOP`,</v>
      </c>
      <c r="Z465" t="str">
        <f t="shared" ca="1" si="221"/>
        <v>`uNum`:`508601`,</v>
      </c>
      <c r="AA465" t="str">
        <f t="shared" ca="1" si="222"/>
        <v>`notes`:`Top off fluids and test tank`,</v>
      </c>
      <c r="AB465" t="str">
        <f t="shared" ca="1" si="223"/>
        <v>`shift_Serial`:`43012_07`},</v>
      </c>
      <c r="AD465" t="s">
        <v>49297</v>
      </c>
      <c r="AE465" t="s">
        <v>49298</v>
      </c>
      <c r="AF465" t="s">
        <v>45990</v>
      </c>
      <c r="AG465" t="s">
        <v>45991</v>
      </c>
      <c r="AH465" t="s">
        <v>45992</v>
      </c>
      <c r="AI465" t="s">
        <v>45993</v>
      </c>
      <c r="AJ465" t="s">
        <v>46299</v>
      </c>
      <c r="AK465" t="s">
        <v>46019</v>
      </c>
      <c r="AL465" t="s">
        <v>46300</v>
      </c>
      <c r="AM465" t="s">
        <v>46301</v>
      </c>
      <c r="AN465" t="s">
        <v>49299</v>
      </c>
      <c r="AO465" t="s">
        <v>47101</v>
      </c>
      <c r="AP465" t="s">
        <v>46000</v>
      </c>
      <c r="AQ465" t="s">
        <v>49300</v>
      </c>
      <c r="AR465" t="s">
        <v>46025</v>
      </c>
      <c r="AS465" t="s">
        <v>46026</v>
      </c>
      <c r="AT465" t="s">
        <v>47103</v>
      </c>
      <c r="AU465" t="s">
        <v>46050</v>
      </c>
      <c r="AV465" t="s">
        <v>46367</v>
      </c>
      <c r="AW465" t="s">
        <v>46160</v>
      </c>
      <c r="AX465" t="s">
        <v>49301</v>
      </c>
      <c r="AY465" t="s">
        <v>49302</v>
      </c>
      <c r="AZ465" t="s">
        <v>46033</v>
      </c>
      <c r="BA465" t="s">
        <v>46034</v>
      </c>
      <c r="BB465" t="s">
        <v>46012</v>
      </c>
      <c r="BC465" t="s">
        <v>47106</v>
      </c>
      <c r="BD465" t="s">
        <v>49303</v>
      </c>
      <c r="BE465" t="s">
        <v>47108</v>
      </c>
    </row>
    <row r="466" spans="1:57" x14ac:dyDescent="0.2">
      <c r="A466" t="str">
        <f t="shared" ca="1" si="196"/>
        <v>{`_id`:`omega_2017-10-09_07-26-32_-0500_Mon`,</v>
      </c>
      <c r="B466" t="str">
        <f t="shared" ca="1" si="197"/>
        <v>`_rev`:`1-690347dc1f6bea5d250abc240a066377`,</v>
      </c>
      <c r="C466" t="str">
        <f t="shared" ca="1" si="198"/>
        <v>`worksiteEncoded`:`KN_ODS_MNSHOP`,</v>
      </c>
      <c r="D466" t="str">
        <f t="shared" ca="1" si="199"/>
        <v>`client`:`KN`,</v>
      </c>
      <c r="E466" t="str">
        <f t="shared" ca="1" si="200"/>
        <v>`location`:`ODS`,</v>
      </c>
      <c r="F466" t="str">
        <f t="shared" ca="1" si="201"/>
        <v>`locID`:`MNSHOP`,</v>
      </c>
      <c r="G466" t="str">
        <f t="shared" ca="1" si="202"/>
        <v>`username`:`omega`,</v>
      </c>
      <c r="H466" t="str">
        <f t="shared" ca="1" si="203"/>
        <v>`lastName`:`Tijerina`,</v>
      </c>
      <c r="I466" t="str">
        <f t="shared" ca="1" si="204"/>
        <v>`firstName`:`Rene`,</v>
      </c>
      <c r="J466" t="str">
        <f t="shared" ca="1" si="205"/>
        <v>`technician`:`Tijerina, Rene`,</v>
      </c>
      <c r="K466" t="str">
        <f t="shared" ca="1" si="206"/>
        <v>`timeStampM`:`2017-10-09T07:26:32-05:00`,</v>
      </c>
      <c r="L466" t="str">
        <f t="shared" ca="1" si="207"/>
        <v>`shiftSerial`:`43012_05`,</v>
      </c>
      <c r="M466" t="str">
        <f t="shared" ca="1" si="208"/>
        <v>`siteUid`:521887,</v>
      </c>
      <c r="N466" t="str">
        <f t="shared" ca="1" si="209"/>
        <v>`timeStamp`:43017.3100953472,</v>
      </c>
      <c r="O466" t="str">
        <f t="shared" ca="1" si="210"/>
        <v>`payrollPeriod`:43012,</v>
      </c>
      <c r="P466" t="str">
        <f t="shared" ca="1" si="211"/>
        <v>`payroll_Period`:43012,</v>
      </c>
      <c r="Q466" t="str">
        <f t="shared" ca="1" si="212"/>
        <v>`rprtDate`:43016,</v>
      </c>
      <c r="R466" t="str">
        <f t="shared" ca="1" si="213"/>
        <v>`ts`:0.25,</v>
      </c>
      <c r="S466" t="str">
        <f t="shared" ca="1" si="214"/>
        <v>`te`:0.708333333333333,</v>
      </c>
      <c r="T466" t="str">
        <f t="shared" ca="1" si="215"/>
        <v>`repairHrs`:11,</v>
      </c>
      <c r="U466" t="str">
        <f t="shared" ca="1" si="216"/>
        <v>`timeStarts`:`2017-10-08T06:00:00-05:00`,</v>
      </c>
      <c r="V466" t="str">
        <f t="shared" ca="1" si="217"/>
        <v>`timeEnds`:`2017-10-08T17:00:00-05:00`,</v>
      </c>
      <c r="W466" t="str">
        <f t="shared" ca="1" si="218"/>
        <v>`shift`:`AM`,</v>
      </c>
      <c r="X466" t="str">
        <f t="shared" ca="1" si="219"/>
        <v>`shiftStartTime`:`7`,</v>
      </c>
      <c r="Y466" t="str">
        <f t="shared" ca="1" si="220"/>
        <v>`wONum`:`KNSHOP`,</v>
      </c>
      <c r="Z466" t="str">
        <f t="shared" ca="1" si="221"/>
        <v>`uNum`:`506225`,</v>
      </c>
      <c r="AA466" t="str">
        <f t="shared" ca="1" si="222"/>
        <v>`notes`:`Install new flange on flow meter and Vic clamp.  How to replace bolts on discharge manifold end cap and elbow to right length.  Install last coolant Boot and pipe fill radiator with coolant.  Torque bolts on suction pump Volute to 150 ft lbs.  Coolant leak at water pump drain.  coolant and remove water pump. Replace air filters on engines.`,</v>
      </c>
      <c r="AB466" t="str">
        <f t="shared" ca="1" si="223"/>
        <v>`shift_Serial`:`43012_05`},</v>
      </c>
      <c r="AD466" t="s">
        <v>49304</v>
      </c>
      <c r="AE466" t="s">
        <v>49305</v>
      </c>
      <c r="AF466" t="s">
        <v>45990</v>
      </c>
      <c r="AG466" t="s">
        <v>45991</v>
      </c>
      <c r="AH466" t="s">
        <v>45992</v>
      </c>
      <c r="AI466" t="s">
        <v>45993</v>
      </c>
      <c r="AJ466" t="s">
        <v>46527</v>
      </c>
      <c r="AK466" t="s">
        <v>46528</v>
      </c>
      <c r="AL466" t="s">
        <v>46529</v>
      </c>
      <c r="AM466" t="s">
        <v>46530</v>
      </c>
      <c r="AN466" t="s">
        <v>49306</v>
      </c>
      <c r="AO466" t="s">
        <v>46023</v>
      </c>
      <c r="AP466" t="s">
        <v>46000</v>
      </c>
      <c r="AQ466" t="s">
        <v>49307</v>
      </c>
      <c r="AR466" t="s">
        <v>46025</v>
      </c>
      <c r="AS466" t="s">
        <v>46026</v>
      </c>
      <c r="AT466" t="s">
        <v>46027</v>
      </c>
      <c r="AU466" t="s">
        <v>46248</v>
      </c>
      <c r="AV466" t="s">
        <v>46074</v>
      </c>
      <c r="AW466" t="s">
        <v>46103</v>
      </c>
      <c r="AX466" t="s">
        <v>48127</v>
      </c>
      <c r="AY466" t="s">
        <v>48128</v>
      </c>
      <c r="AZ466" t="s">
        <v>46010</v>
      </c>
      <c r="BA466" t="s">
        <v>46011</v>
      </c>
      <c r="BB466" t="s">
        <v>46012</v>
      </c>
      <c r="BC466" t="s">
        <v>46835</v>
      </c>
      <c r="BD466" t="s">
        <v>49308</v>
      </c>
      <c r="BE466" t="s">
        <v>46037</v>
      </c>
    </row>
    <row r="467" spans="1:57" x14ac:dyDescent="0.2">
      <c r="A467" t="str">
        <f t="shared" ca="1" si="196"/>
        <v>{`_id`:`arrow_2017-10-11_07-44-32_-0500_Wed`,</v>
      </c>
      <c r="B467" t="str">
        <f t="shared" ca="1" si="197"/>
        <v>`_rev`:`1-68c0f14e978b1f45ab9b898b770b310c`,</v>
      </c>
      <c r="C467" t="str">
        <f t="shared" ca="1" si="198"/>
        <v>`worksiteEncoded`:`KN_ODS_MNSHOP`,</v>
      </c>
      <c r="D467" t="str">
        <f t="shared" ca="1" si="199"/>
        <v>`client`:`KN`,</v>
      </c>
      <c r="E467" t="str">
        <f t="shared" ca="1" si="200"/>
        <v>`location`:`ODS`,</v>
      </c>
      <c r="F467" t="str">
        <f t="shared" ca="1" si="201"/>
        <v>`locID`:`MNSHOP`,</v>
      </c>
      <c r="G467" t="str">
        <f t="shared" ca="1" si="202"/>
        <v>`username`:`arrow`,</v>
      </c>
      <c r="H467" t="str">
        <f t="shared" ca="1" si="203"/>
        <v>`lastName`:`Rodriguez`,</v>
      </c>
      <c r="I467" t="str">
        <f t="shared" ca="1" si="204"/>
        <v>`firstName`:`Fernando`,</v>
      </c>
      <c r="J467" t="str">
        <f t="shared" ca="1" si="205"/>
        <v>`technician`:`Rodriguez, Fernando`,</v>
      </c>
      <c r="K467" t="str">
        <f t="shared" ca="1" si="206"/>
        <v>`timeStampM`:`2017-10-11T07:44:32-05:00`,</v>
      </c>
      <c r="L467" t="str">
        <f t="shared" ca="1" si="207"/>
        <v>`shiftSerial`:`43012_07`,</v>
      </c>
      <c r="M467" t="str">
        <f t="shared" ca="1" si="208"/>
        <v>`siteUid`:521887,</v>
      </c>
      <c r="N467" t="str">
        <f t="shared" ca="1" si="209"/>
        <v>`timeStamp`:43019.322596088,</v>
      </c>
      <c r="O467" t="str">
        <f t="shared" ca="1" si="210"/>
        <v>`payrollPeriod`:43012,</v>
      </c>
      <c r="P467" t="str">
        <f t="shared" ca="1" si="211"/>
        <v>`payroll_Period`:43012,</v>
      </c>
      <c r="Q467" t="str">
        <f t="shared" ca="1" si="212"/>
        <v>`rprtDate`:43018,</v>
      </c>
      <c r="R467" t="str">
        <f t="shared" ca="1" si="213"/>
        <v>`ts`:0.75,</v>
      </c>
      <c r="S467" t="str">
        <f t="shared" ca="1" si="214"/>
        <v>`te`:0.875,</v>
      </c>
      <c r="T467" t="str">
        <f t="shared" ca="1" si="215"/>
        <v>`repairHrs`:3,</v>
      </c>
      <c r="U467" t="str">
        <f t="shared" ca="1" si="216"/>
        <v>`timeStarts`:`2017-10-10T18:00:00-05:00`,</v>
      </c>
      <c r="V467" t="str">
        <f t="shared" ca="1" si="217"/>
        <v>`timeEnds`:`2017-10-10T21:00:00-05:00`,</v>
      </c>
      <c r="W467" t="str">
        <f t="shared" ca="1" si="218"/>
        <v>`shift`:`PM`,</v>
      </c>
      <c r="X467" t="str">
        <f t="shared" ca="1" si="219"/>
        <v>`shiftStartTime`:`7`,</v>
      </c>
      <c r="Y467" t="str">
        <f t="shared" ca="1" si="220"/>
        <v>`wONum`:`KNSHOP`,</v>
      </c>
      <c r="Z467" t="str">
        <f t="shared" ca="1" si="221"/>
        <v>`uNum`:`Q-405`,</v>
      </c>
      <c r="AA467" t="str">
        <f t="shared" ca="1" si="222"/>
        <v>`notes`:`Realizar check list  Cambiar luces traseras`,</v>
      </c>
      <c r="AB467" t="str">
        <f t="shared" ca="1" si="223"/>
        <v>`shift_Serial`:`43012_07`},</v>
      </c>
      <c r="AD467" t="s">
        <v>49309</v>
      </c>
      <c r="AE467" t="s">
        <v>49310</v>
      </c>
      <c r="AF467" t="s">
        <v>45990</v>
      </c>
      <c r="AG467" t="s">
        <v>45991</v>
      </c>
      <c r="AH467" t="s">
        <v>45992</v>
      </c>
      <c r="AI467" t="s">
        <v>45993</v>
      </c>
      <c r="AJ467" t="s">
        <v>46288</v>
      </c>
      <c r="AK467" t="s">
        <v>46125</v>
      </c>
      <c r="AL467" t="s">
        <v>46289</v>
      </c>
      <c r="AM467" t="s">
        <v>46290</v>
      </c>
      <c r="AN467" t="s">
        <v>49311</v>
      </c>
      <c r="AO467" t="s">
        <v>47101</v>
      </c>
      <c r="AP467" t="s">
        <v>46000</v>
      </c>
      <c r="AQ467" t="s">
        <v>49312</v>
      </c>
      <c r="AR467" t="s">
        <v>46025</v>
      </c>
      <c r="AS467" t="s">
        <v>46026</v>
      </c>
      <c r="AT467" t="s">
        <v>47103</v>
      </c>
      <c r="AU467" t="s">
        <v>46028</v>
      </c>
      <c r="AV467" t="s">
        <v>46514</v>
      </c>
      <c r="AW467" t="s">
        <v>46160</v>
      </c>
      <c r="AX467" t="s">
        <v>48182</v>
      </c>
      <c r="AY467" t="s">
        <v>48490</v>
      </c>
      <c r="AZ467" t="s">
        <v>46033</v>
      </c>
      <c r="BA467" t="s">
        <v>46011</v>
      </c>
      <c r="BB467" t="s">
        <v>46012</v>
      </c>
      <c r="BC467" t="s">
        <v>47445</v>
      </c>
      <c r="BD467" t="s">
        <v>49313</v>
      </c>
      <c r="BE467" t="s">
        <v>47108</v>
      </c>
    </row>
    <row r="468" spans="1:57" x14ac:dyDescent="0.2">
      <c r="A468" t="str">
        <f t="shared" ca="1" si="196"/>
        <v>{`_id`:`omega_2017-10-27_06-33-36_-0500_Fri`,</v>
      </c>
      <c r="B468" t="str">
        <f t="shared" ca="1" si="197"/>
        <v>`_rev`:`1-67799443ecd5bba70fd5348ba08fde83`,</v>
      </c>
      <c r="C468" t="str">
        <f t="shared" ca="1" si="198"/>
        <v>`worksiteEncoded`:`KN_ODS_MNSHOP`,</v>
      </c>
      <c r="D468" t="str">
        <f t="shared" ca="1" si="199"/>
        <v>`client`:`KN`,</v>
      </c>
      <c r="E468" t="str">
        <f t="shared" ca="1" si="200"/>
        <v>`location`:`ODS`,</v>
      </c>
      <c r="F468" t="str">
        <f t="shared" ca="1" si="201"/>
        <v>`locID`:`MNSHOP`,</v>
      </c>
      <c r="G468" t="str">
        <f t="shared" ca="1" si="202"/>
        <v>`username`:`omega`,</v>
      </c>
      <c r="H468" t="str">
        <f t="shared" ca="1" si="203"/>
        <v>`lastName`:`Tijerina`,</v>
      </c>
      <c r="I468" t="str">
        <f t="shared" ca="1" si="204"/>
        <v>`firstName`:`Rene`,</v>
      </c>
      <c r="J468" t="str">
        <f t="shared" ca="1" si="205"/>
        <v>`technician`:`Tijerina, Rene`,</v>
      </c>
      <c r="K468" t="str">
        <f t="shared" ca="1" si="206"/>
        <v>`timeStampM`:`2017-10-27T06:33:36-05:00`,</v>
      </c>
      <c r="L468" t="str">
        <f t="shared" ca="1" si="207"/>
        <v>`shiftSerial`:`43033_02`,</v>
      </c>
      <c r="M468" t="str">
        <f t="shared" ca="1" si="208"/>
        <v>`siteUid`:521887,</v>
      </c>
      <c r="N468" t="str">
        <f t="shared" ca="1" si="209"/>
        <v>`timeStamp`:43035.2733369444,</v>
      </c>
      <c r="O468" t="str">
        <f t="shared" ca="1" si="210"/>
        <v>`payrollPeriod`:43033,</v>
      </c>
      <c r="P468" t="str">
        <f t="shared" ca="1" si="211"/>
        <v>`payroll_Period`:43033,</v>
      </c>
      <c r="Q468" t="str">
        <f t="shared" ca="1" si="212"/>
        <v>`rprtDate`:43034,</v>
      </c>
      <c r="R468" t="str">
        <f t="shared" ca="1" si="213"/>
        <v>`ts`:0.166666666666667,</v>
      </c>
      <c r="S468" t="str">
        <f t="shared" ca="1" si="214"/>
        <v>`te`:0.208333333333333,</v>
      </c>
      <c r="T468" t="str">
        <f t="shared" ca="1" si="215"/>
        <v>`repairHrs`:1,</v>
      </c>
      <c r="U468" t="str">
        <f t="shared" ca="1" si="216"/>
        <v>`timeStarts`:`2017-10-27T04:00:00-05:00`,</v>
      </c>
      <c r="V468" t="str">
        <f t="shared" ca="1" si="217"/>
        <v>`timeEnds`:`2017-10-27T05:00:00-05:00`,</v>
      </c>
      <c r="W468" t="str">
        <f t="shared" ca="1" si="218"/>
        <v>`shift`:`PM`,</v>
      </c>
      <c r="X468" t="str">
        <f t="shared" ca="1" si="219"/>
        <v>`shiftStartTime`:`19`,</v>
      </c>
      <c r="Y468" t="str">
        <f t="shared" ca="1" si="220"/>
        <v>`wONum`:`KNSHOP`,</v>
      </c>
      <c r="Z468" t="str">
        <f t="shared" ca="1" si="221"/>
        <v>`uNum`:`303236`,</v>
      </c>
      <c r="AA468" t="str">
        <f t="shared" ca="1" si="222"/>
        <v>`notes`:`unit checklist.`,</v>
      </c>
      <c r="AB468" t="str">
        <f t="shared" ca="1" si="223"/>
        <v>`shift_Serial`:`43033_02`},</v>
      </c>
      <c r="AD468" t="s">
        <v>49314</v>
      </c>
      <c r="AE468" t="s">
        <v>49315</v>
      </c>
      <c r="AF468" t="s">
        <v>45990</v>
      </c>
      <c r="AG468" t="s">
        <v>45991</v>
      </c>
      <c r="AH468" t="s">
        <v>45992</v>
      </c>
      <c r="AI468" t="s">
        <v>45993</v>
      </c>
      <c r="AJ468" t="s">
        <v>46527</v>
      </c>
      <c r="AK468" t="s">
        <v>46528</v>
      </c>
      <c r="AL468" t="s">
        <v>46529</v>
      </c>
      <c r="AM468" t="s">
        <v>46530</v>
      </c>
      <c r="AN468" t="s">
        <v>49316</v>
      </c>
      <c r="AO468" t="s">
        <v>46631</v>
      </c>
      <c r="AP468" t="s">
        <v>46000</v>
      </c>
      <c r="AQ468" t="s">
        <v>49317</v>
      </c>
      <c r="AR468" t="s">
        <v>46002</v>
      </c>
      <c r="AS468" t="s">
        <v>46003</v>
      </c>
      <c r="AT468" t="s">
        <v>46633</v>
      </c>
      <c r="AU468" t="s">
        <v>46378</v>
      </c>
      <c r="AV468" t="s">
        <v>46051</v>
      </c>
      <c r="AW468" t="s">
        <v>46338</v>
      </c>
      <c r="AX468" t="s">
        <v>49318</v>
      </c>
      <c r="AY468" t="s">
        <v>48683</v>
      </c>
      <c r="AZ468" t="s">
        <v>46033</v>
      </c>
      <c r="BA468" t="s">
        <v>46136</v>
      </c>
      <c r="BB468" t="s">
        <v>46012</v>
      </c>
      <c r="BC468" t="s">
        <v>49319</v>
      </c>
      <c r="BD468" t="s">
        <v>49320</v>
      </c>
      <c r="BE468" t="s">
        <v>46638</v>
      </c>
    </row>
    <row r="469" spans="1:57" x14ac:dyDescent="0.2">
      <c r="A469" t="str">
        <f t="shared" ca="1" si="196"/>
        <v>{`_id`:`miguelmartinez_2017-11-06_07-54-09_-0600_Mon`,</v>
      </c>
      <c r="B469" t="str">
        <f t="shared" ca="1" si="197"/>
        <v>`_rev`:`1-67222d066b2fba67f34b9c36b6f41194`,</v>
      </c>
      <c r="C469" t="str">
        <f t="shared" ca="1" si="198"/>
        <v>`worksiteEncoded`:`KN_ODS_MNSHOP`,</v>
      </c>
      <c r="D469" t="str">
        <f t="shared" ca="1" si="199"/>
        <v>`client`:`KN`,</v>
      </c>
      <c r="E469" t="str">
        <f t="shared" ca="1" si="200"/>
        <v>`location`:`ODS`,</v>
      </c>
      <c r="F469" t="str">
        <f t="shared" ca="1" si="201"/>
        <v>`locID`:`MNSHOP`,</v>
      </c>
      <c r="G469" t="str">
        <f t="shared" ca="1" si="202"/>
        <v>`username`:`miguelmartinez`,</v>
      </c>
      <c r="H469" t="str">
        <f t="shared" ca="1" si="203"/>
        <v>`lastName`:`Martinez`,</v>
      </c>
      <c r="I469" t="str">
        <f t="shared" ca="1" si="204"/>
        <v>`firstName`:`Miguel`,</v>
      </c>
      <c r="J469" t="str">
        <f t="shared" ca="1" si="205"/>
        <v>`technician`:`Martinez, Miguel`,</v>
      </c>
      <c r="K469" t="str">
        <f t="shared" ca="1" si="206"/>
        <v>`timeStampM`:`2017-11-06T07:54:09-06:00`,</v>
      </c>
      <c r="L469" t="str">
        <f t="shared" ca="1" si="207"/>
        <v>`shiftSerial`:`43040_03`,</v>
      </c>
      <c r="M469" t="str">
        <f t="shared" ca="1" si="208"/>
        <v>`siteUid`:521887,</v>
      </c>
      <c r="N469" t="str">
        <f t="shared" ca="1" si="209"/>
        <v>`timeStamp`:43045.3292709491,</v>
      </c>
      <c r="O469" t="str">
        <f t="shared" ca="1" si="210"/>
        <v>`payrollPeriod`:43040,</v>
      </c>
      <c r="P469" t="str">
        <f t="shared" ca="1" si="211"/>
        <v>`payroll_Period`:43040,</v>
      </c>
      <c r="Q469" t="str">
        <f t="shared" ca="1" si="212"/>
        <v>`rprtDate`:43042,</v>
      </c>
      <c r="R469" t="str">
        <f t="shared" ca="1" si="213"/>
        <v>`ts`:0.416666666666667,</v>
      </c>
      <c r="S469" t="str">
        <f t="shared" ca="1" si="214"/>
        <v>`te`:0.583333333333333,</v>
      </c>
      <c r="T469" t="str">
        <f t="shared" ca="1" si="215"/>
        <v>`repairHrs`:4,</v>
      </c>
      <c r="U469" t="str">
        <f t="shared" ca="1" si="216"/>
        <v>`timeStarts`:`2017-11-03T10:00:00-05:00`,</v>
      </c>
      <c r="V469" t="str">
        <f t="shared" ca="1" si="217"/>
        <v>`timeEnds`:`2017-11-03T14:00:00-05:00`,</v>
      </c>
      <c r="W469" t="str">
        <f t="shared" ca="1" si="218"/>
        <v>`shift`:`AM`,</v>
      </c>
      <c r="X469" t="str">
        <f t="shared" ca="1" si="219"/>
        <v>`shiftStartTime`:`6`,</v>
      </c>
      <c r="Y469" t="str">
        <f t="shared" ca="1" si="220"/>
        <v>`wONum`:`KNSHOP`,</v>
      </c>
      <c r="Z469" t="str">
        <f t="shared" ca="1" si="221"/>
        <v>`uNum`:`507574`,</v>
      </c>
      <c r="AA469" t="str">
        <f t="shared" ca="1" si="222"/>
        <v>`notes`:`Check list run and test.`,</v>
      </c>
      <c r="AB469" t="str">
        <f t="shared" ca="1" si="223"/>
        <v>`shift_Serial`:`43040_03`},</v>
      </c>
      <c r="AD469" t="s">
        <v>49321</v>
      </c>
      <c r="AE469" t="s">
        <v>49322</v>
      </c>
      <c r="AF469" t="s">
        <v>45990</v>
      </c>
      <c r="AG469" t="s">
        <v>45991</v>
      </c>
      <c r="AH469" t="s">
        <v>45992</v>
      </c>
      <c r="AI469" t="s">
        <v>45993</v>
      </c>
      <c r="AJ469" t="s">
        <v>46167</v>
      </c>
      <c r="AK469" t="s">
        <v>46168</v>
      </c>
      <c r="AL469" t="s">
        <v>46169</v>
      </c>
      <c r="AM469" t="s">
        <v>46170</v>
      </c>
      <c r="AN469" t="s">
        <v>49323</v>
      </c>
      <c r="AO469" t="s">
        <v>46195</v>
      </c>
      <c r="AP469" t="s">
        <v>46000</v>
      </c>
      <c r="AQ469" t="s">
        <v>49324</v>
      </c>
      <c r="AR469" t="s">
        <v>46047</v>
      </c>
      <c r="AS469" t="s">
        <v>46048</v>
      </c>
      <c r="AT469" t="s">
        <v>46197</v>
      </c>
      <c r="AU469" t="s">
        <v>46764</v>
      </c>
      <c r="AV469" t="s">
        <v>46184</v>
      </c>
      <c r="AW469" t="s">
        <v>46089</v>
      </c>
      <c r="AX469" t="s">
        <v>47373</v>
      </c>
      <c r="AY469" t="s">
        <v>47374</v>
      </c>
      <c r="AZ469" t="s">
        <v>46010</v>
      </c>
      <c r="BA469" t="s">
        <v>46034</v>
      </c>
      <c r="BB469" t="s">
        <v>46012</v>
      </c>
      <c r="BC469" t="s">
        <v>46201</v>
      </c>
      <c r="BD469" t="s">
        <v>49325</v>
      </c>
      <c r="BE469" t="s">
        <v>46203</v>
      </c>
    </row>
    <row r="470" spans="1:57" x14ac:dyDescent="0.2">
      <c r="A470" t="str">
        <f t="shared" ca="1" si="196"/>
        <v>{`_id`:`evela_2017-10-11_07-51-44_-0500_Wed`,</v>
      </c>
      <c r="B470" t="str">
        <f t="shared" ca="1" si="197"/>
        <v>`_rev`:`1-66959013ba866dc947fba739e94a4819`,</v>
      </c>
      <c r="C470" t="str">
        <f t="shared" ca="1" si="198"/>
        <v>`worksiteEncoded`:`KN_ODS_MNSHOP`,</v>
      </c>
      <c r="D470" t="str">
        <f t="shared" ca="1" si="199"/>
        <v>`client`:`KN`,</v>
      </c>
      <c r="E470" t="str">
        <f t="shared" ca="1" si="200"/>
        <v>`location`:`ODS`,</v>
      </c>
      <c r="F470" t="str">
        <f t="shared" ca="1" si="201"/>
        <v>`locID`:`MNSHOP`,</v>
      </c>
      <c r="G470" t="str">
        <f t="shared" ca="1" si="202"/>
        <v>`username`:`evela`,</v>
      </c>
      <c r="H470" t="str">
        <f t="shared" ca="1" si="203"/>
        <v>`lastName`:`Vela`,</v>
      </c>
      <c r="I470" t="str">
        <f t="shared" ca="1" si="204"/>
        <v>`firstName`:`Ediberto`,</v>
      </c>
      <c r="J470" t="str">
        <f t="shared" ca="1" si="205"/>
        <v>`technician`:`Vela, Ediberto`,</v>
      </c>
      <c r="K470" t="str">
        <f t="shared" ca="1" si="206"/>
        <v>`timeStampM`:`2017-10-11T07:51:44-05:00`,</v>
      </c>
      <c r="L470" t="str">
        <f t="shared" ca="1" si="207"/>
        <v>`shiftSerial`:`43012_02`,</v>
      </c>
      <c r="M470" t="str">
        <f t="shared" ca="1" si="208"/>
        <v>`siteUid`:521887,</v>
      </c>
      <c r="N470" t="str">
        <f t="shared" ca="1" si="209"/>
        <v>`timeStamp`:43019.3275958796,</v>
      </c>
      <c r="O470" t="str">
        <f t="shared" ca="1" si="210"/>
        <v>`payrollPeriod`:43012,</v>
      </c>
      <c r="P470" t="str">
        <f t="shared" ca="1" si="211"/>
        <v>`payroll_Period`:43012,</v>
      </c>
      <c r="Q470" t="str">
        <f t="shared" ca="1" si="212"/>
        <v>`rprtDate`:43013,</v>
      </c>
      <c r="R470" t="str">
        <f t="shared" ca="1" si="213"/>
        <v>`ts`:0.979166666666667,</v>
      </c>
      <c r="S470" t="str">
        <f t="shared" ca="1" si="214"/>
        <v>`te`:0.208333333333333,</v>
      </c>
      <c r="T470" t="str">
        <f t="shared" ca="1" si="215"/>
        <v>`repairHrs`:5.5,</v>
      </c>
      <c r="U470" t="str">
        <f t="shared" ca="1" si="216"/>
        <v>`timeStarts`:`2017-10-05T23:30:00-05:00`,</v>
      </c>
      <c r="V470" t="str">
        <f t="shared" ca="1" si="217"/>
        <v>`timeEnds`:`2017-10-06T05:00:00-05:00`,</v>
      </c>
      <c r="W470" t="str">
        <f t="shared" ca="1" si="218"/>
        <v>`shift`:`PM`,</v>
      </c>
      <c r="X470" t="str">
        <f t="shared" ca="1" si="219"/>
        <v>`shiftStartTime`:`6`,</v>
      </c>
      <c r="Y470" t="str">
        <f t="shared" ca="1" si="220"/>
        <v>`wONum`:`KNSHOP`,</v>
      </c>
      <c r="Z470" t="str">
        <f t="shared" ca="1" si="221"/>
        <v>`uNum`:`508763`,</v>
      </c>
      <c r="AA470" t="str">
        <f t="shared" ca="1" si="222"/>
        <v>`notes`:`Check sheet and repairs`,</v>
      </c>
      <c r="AB470" t="str">
        <f t="shared" ca="1" si="223"/>
        <v>`shift_Serial`:`43012_02`},</v>
      </c>
      <c r="AD470" t="s">
        <v>49326</v>
      </c>
      <c r="AE470" t="s">
        <v>49327</v>
      </c>
      <c r="AF470" t="s">
        <v>45990</v>
      </c>
      <c r="AG470" t="s">
        <v>45991</v>
      </c>
      <c r="AH470" t="s">
        <v>45992</v>
      </c>
      <c r="AI470" t="s">
        <v>45993</v>
      </c>
      <c r="AJ470" t="s">
        <v>46299</v>
      </c>
      <c r="AK470" t="s">
        <v>46019</v>
      </c>
      <c r="AL470" t="s">
        <v>46300</v>
      </c>
      <c r="AM470" t="s">
        <v>46301</v>
      </c>
      <c r="AN470" t="s">
        <v>49328</v>
      </c>
      <c r="AO470" t="s">
        <v>46060</v>
      </c>
      <c r="AP470" t="s">
        <v>46000</v>
      </c>
      <c r="AQ470" t="s">
        <v>49329</v>
      </c>
      <c r="AR470" t="s">
        <v>46025</v>
      </c>
      <c r="AS470" t="s">
        <v>46026</v>
      </c>
      <c r="AT470" t="s">
        <v>46062</v>
      </c>
      <c r="AU470" t="s">
        <v>47358</v>
      </c>
      <c r="AV470" t="s">
        <v>46051</v>
      </c>
      <c r="AW470" t="s">
        <v>46007</v>
      </c>
      <c r="AX470" t="s">
        <v>49115</v>
      </c>
      <c r="AY470" t="s">
        <v>47382</v>
      </c>
      <c r="AZ470" t="s">
        <v>46033</v>
      </c>
      <c r="BA470" t="s">
        <v>46034</v>
      </c>
      <c r="BB470" t="s">
        <v>46012</v>
      </c>
      <c r="BC470" t="s">
        <v>49116</v>
      </c>
      <c r="BD470" t="s">
        <v>47115</v>
      </c>
      <c r="BE470" t="s">
        <v>46069</v>
      </c>
    </row>
    <row r="471" spans="1:57" x14ac:dyDescent="0.2">
      <c r="A471" t="str">
        <f t="shared" ca="1" si="196"/>
        <v>{`_id`:`hmarce_2017-10-24_12-49-11_-0500_Tue`,</v>
      </c>
      <c r="B471" t="str">
        <f t="shared" ca="1" si="197"/>
        <v>`_rev`:`1-668698c8d4f32b7c585ff4744f4a330d`,</v>
      </c>
      <c r="C471" t="str">
        <f t="shared" ca="1" si="198"/>
        <v>`worksiteEncoded`:`KN_ODS_MNSHOP`,</v>
      </c>
      <c r="D471" t="str">
        <f t="shared" ca="1" si="199"/>
        <v>`client`:`KN`,</v>
      </c>
      <c r="E471" t="str">
        <f t="shared" ca="1" si="200"/>
        <v>`location`:`ODS`,</v>
      </c>
      <c r="F471" t="str">
        <f t="shared" ca="1" si="201"/>
        <v>`locID`:`MNSHOP`,</v>
      </c>
      <c r="G471" t="str">
        <f t="shared" ca="1" si="202"/>
        <v>`username`:`hmarce`,</v>
      </c>
      <c r="H471" t="str">
        <f t="shared" ca="1" si="203"/>
        <v>`lastName`:`Arce`,</v>
      </c>
      <c r="I471" t="str">
        <f t="shared" ca="1" si="204"/>
        <v>`firstName`:`Hector`,</v>
      </c>
      <c r="J471" t="str">
        <f t="shared" ca="1" si="205"/>
        <v>`technician`:`Arce, Hector`,</v>
      </c>
      <c r="K471" t="str">
        <f t="shared" ca="1" si="206"/>
        <v>`timeStampM`:`2017-10-24T12:49:11-05:00`,</v>
      </c>
      <c r="L471" t="str">
        <f t="shared" ca="1" si="207"/>
        <v>`shiftSerial`:`43026_06`,</v>
      </c>
      <c r="M471" t="str">
        <f t="shared" ca="1" si="208"/>
        <v>`siteUid`:521887,</v>
      </c>
      <c r="N471" t="str">
        <f t="shared" ca="1" si="209"/>
        <v>`timeStamp`:43032.5341604398,</v>
      </c>
      <c r="O471" t="str">
        <f t="shared" ca="1" si="210"/>
        <v>`payrollPeriod`:43026,</v>
      </c>
      <c r="P471" t="str">
        <f t="shared" ca="1" si="211"/>
        <v>`payroll_Period`:43026,</v>
      </c>
      <c r="Q471" t="str">
        <f t="shared" ca="1" si="212"/>
        <v>`rprtDate`:43031,</v>
      </c>
      <c r="R471" t="str">
        <f t="shared" ca="1" si="213"/>
        <v>`ts`:0.25,</v>
      </c>
      <c r="S471" t="str">
        <f t="shared" ca="1" si="214"/>
        <v>`te`:0.458333333333333,</v>
      </c>
      <c r="T471" t="str">
        <f t="shared" ca="1" si="215"/>
        <v>`repairHrs`:5,</v>
      </c>
      <c r="U471" t="str">
        <f t="shared" ca="1" si="216"/>
        <v>`timeStarts`:`2017-10-23T06:00:00-05:00`,</v>
      </c>
      <c r="V471" t="str">
        <f t="shared" ca="1" si="217"/>
        <v>`timeEnds`:`2017-10-23T11:00:00-05:00`,</v>
      </c>
      <c r="W471" t="str">
        <f t="shared" ca="1" si="218"/>
        <v>`shift`:`AM`,</v>
      </c>
      <c r="X471" t="str">
        <f t="shared" ca="1" si="219"/>
        <v>`shiftStartTime`:`6`,</v>
      </c>
      <c r="Y471" t="str">
        <f t="shared" ca="1" si="220"/>
        <v>`wONum`:`KNSHOP`,</v>
      </c>
      <c r="Z471" t="str">
        <f t="shared" ca="1" si="221"/>
        <v>`uNum`:`506250`,</v>
      </c>
      <c r="AA471" t="str">
        <f t="shared" ca="1" si="222"/>
        <v>`notes`:`Adjust brakes install work lights replaced wheel hub`,</v>
      </c>
      <c r="AB471" t="str">
        <f t="shared" ca="1" si="223"/>
        <v>`shift_Serial`:`43026_06`},</v>
      </c>
      <c r="AD471" t="s">
        <v>49330</v>
      </c>
      <c r="AE471" t="s">
        <v>49331</v>
      </c>
      <c r="AF471" t="s">
        <v>45990</v>
      </c>
      <c r="AG471" t="s">
        <v>45991</v>
      </c>
      <c r="AH471" t="s">
        <v>45992</v>
      </c>
      <c r="AI471" t="s">
        <v>45993</v>
      </c>
      <c r="AJ471" t="s">
        <v>46191</v>
      </c>
      <c r="AK471" t="s">
        <v>46192</v>
      </c>
      <c r="AL471" t="s">
        <v>46193</v>
      </c>
      <c r="AM471" t="s">
        <v>46194</v>
      </c>
      <c r="AN471" t="s">
        <v>49332</v>
      </c>
      <c r="AO471" t="s">
        <v>46711</v>
      </c>
      <c r="AP471" t="s">
        <v>46000</v>
      </c>
      <c r="AQ471" t="s">
        <v>49333</v>
      </c>
      <c r="AR471" t="s">
        <v>46145</v>
      </c>
      <c r="AS471" t="s">
        <v>46146</v>
      </c>
      <c r="AT471" t="s">
        <v>46713</v>
      </c>
      <c r="AU471" t="s">
        <v>46248</v>
      </c>
      <c r="AV471" t="s">
        <v>46488</v>
      </c>
      <c r="AW471" t="s">
        <v>46030</v>
      </c>
      <c r="AX471" t="s">
        <v>49334</v>
      </c>
      <c r="AY471" t="s">
        <v>49335</v>
      </c>
      <c r="AZ471" t="s">
        <v>46010</v>
      </c>
      <c r="BA471" t="s">
        <v>46034</v>
      </c>
      <c r="BB471" t="s">
        <v>46012</v>
      </c>
      <c r="BC471" t="s">
        <v>47516</v>
      </c>
      <c r="BD471" t="s">
        <v>49336</v>
      </c>
      <c r="BE471" t="s">
        <v>46719</v>
      </c>
    </row>
    <row r="472" spans="1:57" x14ac:dyDescent="0.2">
      <c r="A472" t="str">
        <f t="shared" ca="1" si="196"/>
        <v>{`_id`:`arrow_2017-10-31_19-22-07_-0500_Tue`,</v>
      </c>
      <c r="B472" t="str">
        <f t="shared" ca="1" si="197"/>
        <v>`_rev`:`1-662d063d38244a78c4ed94fdd458ba72`,</v>
      </c>
      <c r="C472" t="str">
        <f t="shared" ca="1" si="198"/>
        <v>`worksiteEncoded`:`KN_ODS_MNSHOP`,</v>
      </c>
      <c r="D472" t="str">
        <f t="shared" ca="1" si="199"/>
        <v>`client`:`KN`,</v>
      </c>
      <c r="E472" t="str">
        <f t="shared" ca="1" si="200"/>
        <v>`location`:`ODS`,</v>
      </c>
      <c r="F472" t="str">
        <f t="shared" ca="1" si="201"/>
        <v>`locID`:`MNSHOP`,</v>
      </c>
      <c r="G472" t="str">
        <f t="shared" ca="1" si="202"/>
        <v>`username`:`arrow`,</v>
      </c>
      <c r="H472" t="str">
        <f t="shared" ca="1" si="203"/>
        <v>`lastName`:`Rodriguez`,</v>
      </c>
      <c r="I472" t="str">
        <f t="shared" ca="1" si="204"/>
        <v>`firstName`:`Fernando`,</v>
      </c>
      <c r="J472" t="str">
        <f t="shared" ca="1" si="205"/>
        <v>`technician`:`Rodriguez, Fernando`,</v>
      </c>
      <c r="K472" t="str">
        <f t="shared" ca="1" si="206"/>
        <v>`timeStampM`:`2017-10-31T19:22:07-05:00`,</v>
      </c>
      <c r="L472" t="str">
        <f t="shared" ca="1" si="207"/>
        <v>`shiftSerial`:`43033_05`,</v>
      </c>
      <c r="M472" t="str">
        <f t="shared" ca="1" si="208"/>
        <v>`siteUid`:521887,</v>
      </c>
      <c r="N472" t="str">
        <f t="shared" ca="1" si="209"/>
        <v>`timeStamp`:43039.8070269792,</v>
      </c>
      <c r="O472" t="str">
        <f t="shared" ca="1" si="210"/>
        <v>`payrollPeriod`:43033,</v>
      </c>
      <c r="P472" t="str">
        <f t="shared" ca="1" si="211"/>
        <v>`payroll_Period`:43033,</v>
      </c>
      <c r="Q472" t="str">
        <f t="shared" ca="1" si="212"/>
        <v>`rprtDate`:43037,</v>
      </c>
      <c r="R472" t="str">
        <f t="shared" ca="1" si="213"/>
        <v>`ts`:0.166666666666667,</v>
      </c>
      <c r="S472" t="str">
        <f t="shared" ca="1" si="214"/>
        <v>`te`:0.208333333333333,</v>
      </c>
      <c r="T472" t="str">
        <f t="shared" ca="1" si="215"/>
        <v>`repairHrs`:1,</v>
      </c>
      <c r="U472" t="str">
        <f t="shared" ca="1" si="216"/>
        <v>`timeStarts`:`2017-10-30T04:00:00-05:00`,</v>
      </c>
      <c r="V472" t="str">
        <f t="shared" ca="1" si="217"/>
        <v>`timeEnds`:`2017-10-30T05:00:00-05:00`,</v>
      </c>
      <c r="W472" t="str">
        <f t="shared" ca="1" si="218"/>
        <v>`shift`:`PM`,</v>
      </c>
      <c r="X472" t="str">
        <f t="shared" ca="1" si="219"/>
        <v>`shiftStartTime`:`7`,</v>
      </c>
      <c r="Y472" t="str">
        <f t="shared" ca="1" si="220"/>
        <v>`wONum`:`KNSHOP`,</v>
      </c>
      <c r="Z472" t="str">
        <f t="shared" ca="1" si="221"/>
        <v>`uNum`:`SHOP`,</v>
      </c>
      <c r="AA472" t="str">
        <f t="shared" ca="1" si="222"/>
        <v>`notes`:`Realizar limpieza de taller`,</v>
      </c>
      <c r="AB472" t="str">
        <f t="shared" ca="1" si="223"/>
        <v>`shift_Serial`:`43033_05`},</v>
      </c>
      <c r="AD472" t="s">
        <v>49337</v>
      </c>
      <c r="AE472" t="s">
        <v>49338</v>
      </c>
      <c r="AF472" t="s">
        <v>45990</v>
      </c>
      <c r="AG472" t="s">
        <v>45991</v>
      </c>
      <c r="AH472" t="s">
        <v>45992</v>
      </c>
      <c r="AI472" t="s">
        <v>45993</v>
      </c>
      <c r="AJ472" t="s">
        <v>46288</v>
      </c>
      <c r="AK472" t="s">
        <v>46125</v>
      </c>
      <c r="AL472" t="s">
        <v>46289</v>
      </c>
      <c r="AM472" t="s">
        <v>46290</v>
      </c>
      <c r="AN472" t="s">
        <v>49339</v>
      </c>
      <c r="AO472" t="s">
        <v>46692</v>
      </c>
      <c r="AP472" t="s">
        <v>46000</v>
      </c>
      <c r="AQ472" t="s">
        <v>49340</v>
      </c>
      <c r="AR472" t="s">
        <v>46002</v>
      </c>
      <c r="AS472" t="s">
        <v>46003</v>
      </c>
      <c r="AT472" t="s">
        <v>46694</v>
      </c>
      <c r="AU472" t="s">
        <v>46378</v>
      </c>
      <c r="AV472" t="s">
        <v>46051</v>
      </c>
      <c r="AW472" t="s">
        <v>46338</v>
      </c>
      <c r="AX472" t="s">
        <v>49341</v>
      </c>
      <c r="AY472" t="s">
        <v>48462</v>
      </c>
      <c r="AZ472" t="s">
        <v>46033</v>
      </c>
      <c r="BA472" t="s">
        <v>46011</v>
      </c>
      <c r="BB472" t="s">
        <v>46012</v>
      </c>
      <c r="BC472" t="s">
        <v>46274</v>
      </c>
      <c r="BD472" t="s">
        <v>46673</v>
      </c>
      <c r="BE472" t="s">
        <v>46699</v>
      </c>
    </row>
    <row r="473" spans="1:57" x14ac:dyDescent="0.2">
      <c r="A473" t="str">
        <f t="shared" ca="1" si="196"/>
        <v>{`_id`:`evela_2017-10-18_07-17-18_-0500_Wed`,</v>
      </c>
      <c r="B473" t="str">
        <f t="shared" ca="1" si="197"/>
        <v>`_rev`:`1-660f420eab62435dc2f55fd578935162`,</v>
      </c>
      <c r="C473" t="str">
        <f t="shared" ca="1" si="198"/>
        <v>`worksiteEncoded`:`KN_ODS_MNSHOP`,</v>
      </c>
      <c r="D473" t="str">
        <f t="shared" ca="1" si="199"/>
        <v>`client`:`KN`,</v>
      </c>
      <c r="E473" t="str">
        <f t="shared" ca="1" si="200"/>
        <v>`location`:`ODS`,</v>
      </c>
      <c r="F473" t="str">
        <f t="shared" ca="1" si="201"/>
        <v>`locID`:`MNSHOP`,</v>
      </c>
      <c r="G473" t="str">
        <f t="shared" ca="1" si="202"/>
        <v>`username`:`evela`,</v>
      </c>
      <c r="H473" t="str">
        <f t="shared" ca="1" si="203"/>
        <v>`lastName`:`Vela`,</v>
      </c>
      <c r="I473" t="str">
        <f t="shared" ca="1" si="204"/>
        <v>`firstName`:`Ediberto`,</v>
      </c>
      <c r="J473" t="str">
        <f t="shared" ca="1" si="205"/>
        <v>`technician`:`Vela, Ediberto`,</v>
      </c>
      <c r="K473" t="str">
        <f t="shared" ca="1" si="206"/>
        <v>`timeStampM`:`2017-10-18T07:17:18-05:00`,</v>
      </c>
      <c r="L473" t="str">
        <f t="shared" ca="1" si="207"/>
        <v>`shiftSerial`:`43019_02`,</v>
      </c>
      <c r="M473" t="str">
        <f t="shared" ca="1" si="208"/>
        <v>`siteUid`:521887,</v>
      </c>
      <c r="N473" t="str">
        <f t="shared" ca="1" si="209"/>
        <v>`timeStamp`:43026.3036897569,</v>
      </c>
      <c r="O473" t="str">
        <f t="shared" ca="1" si="210"/>
        <v>`payrollPeriod`:43019,</v>
      </c>
      <c r="P473" t="str">
        <f t="shared" ca="1" si="211"/>
        <v>`payroll_Period`:43019,</v>
      </c>
      <c r="Q473" t="str">
        <f t="shared" ca="1" si="212"/>
        <v>`rprtDate`:43020,</v>
      </c>
      <c r="R473" t="str">
        <f t="shared" ca="1" si="213"/>
        <v>`ts`:0.166666666666667,</v>
      </c>
      <c r="S473" t="str">
        <f t="shared" ca="1" si="214"/>
        <v>`te`:0.208333333333333,</v>
      </c>
      <c r="T473" t="str">
        <f t="shared" ca="1" si="215"/>
        <v>`repairHrs`:1,</v>
      </c>
      <c r="U473" t="str">
        <f t="shared" ca="1" si="216"/>
        <v>`timeStarts`:`2017-10-13T04:00:00-05:00`,</v>
      </c>
      <c r="V473" t="str">
        <f t="shared" ca="1" si="217"/>
        <v>`timeEnds`:`2017-10-13T05:00:00-05:00`,</v>
      </c>
      <c r="W473" t="str">
        <f t="shared" ca="1" si="218"/>
        <v>`shift`:`PM`,</v>
      </c>
      <c r="X473" t="str">
        <f t="shared" ca="1" si="219"/>
        <v>`shiftStartTime`:`6`,</v>
      </c>
      <c r="Y473" t="str">
        <f t="shared" ca="1" si="220"/>
        <v>`wONum`:`KNSHOP`,</v>
      </c>
      <c r="Z473" t="str">
        <f t="shared" ca="1" si="221"/>
        <v>`uNum`:`311946`,</v>
      </c>
      <c r="AA473" t="str">
        <f t="shared" ca="1" si="222"/>
        <v>`notes`:`Check sheet`,</v>
      </c>
      <c r="AB473" t="str">
        <f t="shared" ca="1" si="223"/>
        <v>`shift_Serial`:`43019_02`},</v>
      </c>
      <c r="AD473" t="s">
        <v>49342</v>
      </c>
      <c r="AE473" t="s">
        <v>49343</v>
      </c>
      <c r="AF473" t="s">
        <v>45990</v>
      </c>
      <c r="AG473" t="s">
        <v>45991</v>
      </c>
      <c r="AH473" t="s">
        <v>45992</v>
      </c>
      <c r="AI473" t="s">
        <v>45993</v>
      </c>
      <c r="AJ473" t="s">
        <v>46299</v>
      </c>
      <c r="AK473" t="s">
        <v>46019</v>
      </c>
      <c r="AL473" t="s">
        <v>46300</v>
      </c>
      <c r="AM473" t="s">
        <v>46301</v>
      </c>
      <c r="AN473" t="s">
        <v>49344</v>
      </c>
      <c r="AO473" t="s">
        <v>46344</v>
      </c>
      <c r="AP473" t="s">
        <v>46000</v>
      </c>
      <c r="AQ473" t="s">
        <v>49345</v>
      </c>
      <c r="AR473" t="s">
        <v>46085</v>
      </c>
      <c r="AS473" t="s">
        <v>46086</v>
      </c>
      <c r="AT473" t="s">
        <v>46346</v>
      </c>
      <c r="AU473" t="s">
        <v>46378</v>
      </c>
      <c r="AV473" t="s">
        <v>46051</v>
      </c>
      <c r="AW473" t="s">
        <v>46338</v>
      </c>
      <c r="AX473" t="s">
        <v>47754</v>
      </c>
      <c r="AY473" t="s">
        <v>47711</v>
      </c>
      <c r="AZ473" t="s">
        <v>46033</v>
      </c>
      <c r="BA473" t="s">
        <v>46034</v>
      </c>
      <c r="BB473" t="s">
        <v>46012</v>
      </c>
      <c r="BC473" t="s">
        <v>49346</v>
      </c>
      <c r="BD473" t="s">
        <v>49347</v>
      </c>
      <c r="BE473" t="s">
        <v>46352</v>
      </c>
    </row>
    <row r="474" spans="1:57" x14ac:dyDescent="0.2">
      <c r="A474" t="str">
        <f t="shared" ca="1" si="196"/>
        <v>{`_id`:`omega_2017-10-21_06-38-01_-0500_Sat`,</v>
      </c>
      <c r="B474" t="str">
        <f t="shared" ca="1" si="197"/>
        <v>`_rev`:`1-65fc497f43e3d05945590316300a249f`,</v>
      </c>
      <c r="C474" t="str">
        <f t="shared" ca="1" si="198"/>
        <v>`worksiteEncoded`:`KN_ODS_MNSHOP`,</v>
      </c>
      <c r="D474" t="str">
        <f t="shared" ca="1" si="199"/>
        <v>`client`:`KN`,</v>
      </c>
      <c r="E474" t="str">
        <f t="shared" ca="1" si="200"/>
        <v>`location`:`ODS`,</v>
      </c>
      <c r="F474" t="str">
        <f t="shared" ca="1" si="201"/>
        <v>`locID`:`MNSHOP`,</v>
      </c>
      <c r="G474" t="str">
        <f t="shared" ca="1" si="202"/>
        <v>`username`:`omega`,</v>
      </c>
      <c r="H474" t="str">
        <f t="shared" ca="1" si="203"/>
        <v>`lastName`:`Tijerina`,</v>
      </c>
      <c r="I474" t="str">
        <f t="shared" ca="1" si="204"/>
        <v>`firstName`:`Rene`,</v>
      </c>
      <c r="J474" t="str">
        <f t="shared" ca="1" si="205"/>
        <v>`technician`:`Tijerina, Rene`,</v>
      </c>
      <c r="K474" t="str">
        <f t="shared" ca="1" si="206"/>
        <v>`timeStampM`:`2017-10-21T06:38:01-05:00`,</v>
      </c>
      <c r="L474" t="str">
        <f t="shared" ca="1" si="207"/>
        <v>`shiftSerial`:`43026_03`,</v>
      </c>
      <c r="M474" t="str">
        <f t="shared" ca="1" si="208"/>
        <v>`siteUid`:521887,</v>
      </c>
      <c r="N474" t="str">
        <f t="shared" ca="1" si="209"/>
        <v>`timeStamp`:43029.2764064815,</v>
      </c>
      <c r="O474" t="str">
        <f t="shared" ca="1" si="210"/>
        <v>`payrollPeriod`:43026,</v>
      </c>
      <c r="P474" t="str">
        <f t="shared" ca="1" si="211"/>
        <v>`payroll_Period`:43026,</v>
      </c>
      <c r="Q474" t="str">
        <f t="shared" ca="1" si="212"/>
        <v>`rprtDate`:43028,</v>
      </c>
      <c r="R474" t="str">
        <f t="shared" ca="1" si="213"/>
        <v>`ts`:0.75,</v>
      </c>
      <c r="S474" t="str">
        <f t="shared" ca="1" si="214"/>
        <v>`te`:0.166666666666667,</v>
      </c>
      <c r="T474" t="str">
        <f t="shared" ca="1" si="215"/>
        <v>`repairHrs`:10,</v>
      </c>
      <c r="U474" t="str">
        <f t="shared" ca="1" si="216"/>
        <v>`timeStarts`:`2017-10-20T18:00:00-05:00`,</v>
      </c>
      <c r="V474" t="str">
        <f t="shared" ca="1" si="217"/>
        <v>`timeEnds`:`2017-10-21T04:00:00-05:00`,</v>
      </c>
      <c r="W474" t="str">
        <f t="shared" ca="1" si="218"/>
        <v>`shift`:`PM`,</v>
      </c>
      <c r="X474" t="str">
        <f t="shared" ca="1" si="219"/>
        <v>`shiftStartTime`:`19`,</v>
      </c>
      <c r="Y474" t="str">
        <f t="shared" ca="1" si="220"/>
        <v>`wONum`:`KNSHOP`,</v>
      </c>
      <c r="Z474" t="str">
        <f t="shared" ca="1" si="221"/>
        <v>`uNum`:`10780`,</v>
      </c>
      <c r="AA474" t="str">
        <f t="shared" ca="1" si="222"/>
        <v>`notes`:`install flow meter, dynso and piping on discharged manifold side.`,</v>
      </c>
      <c r="AB474" t="str">
        <f t="shared" ca="1" si="223"/>
        <v>`shift_Serial`:`43026_03`},</v>
      </c>
      <c r="AD474" t="s">
        <v>49348</v>
      </c>
      <c r="AE474" t="s">
        <v>49349</v>
      </c>
      <c r="AF474" t="s">
        <v>45990</v>
      </c>
      <c r="AG474" t="s">
        <v>45991</v>
      </c>
      <c r="AH474" t="s">
        <v>45992</v>
      </c>
      <c r="AI474" t="s">
        <v>45993</v>
      </c>
      <c r="AJ474" t="s">
        <v>46527</v>
      </c>
      <c r="AK474" t="s">
        <v>46528</v>
      </c>
      <c r="AL474" t="s">
        <v>46529</v>
      </c>
      <c r="AM474" t="s">
        <v>46530</v>
      </c>
      <c r="AN474" t="s">
        <v>49350</v>
      </c>
      <c r="AO474" t="s">
        <v>46245</v>
      </c>
      <c r="AP474" t="s">
        <v>46000</v>
      </c>
      <c r="AQ474" t="s">
        <v>49351</v>
      </c>
      <c r="AR474" t="s">
        <v>46145</v>
      </c>
      <c r="AS474" t="s">
        <v>46146</v>
      </c>
      <c r="AT474" t="s">
        <v>46247</v>
      </c>
      <c r="AU474" t="s">
        <v>46028</v>
      </c>
      <c r="AV474" t="s">
        <v>46670</v>
      </c>
      <c r="AW474" t="s">
        <v>47746</v>
      </c>
      <c r="AX474" t="s">
        <v>48741</v>
      </c>
      <c r="AY474" t="s">
        <v>49352</v>
      </c>
      <c r="AZ474" t="s">
        <v>46033</v>
      </c>
      <c r="BA474" t="s">
        <v>46136</v>
      </c>
      <c r="BB474" t="s">
        <v>46012</v>
      </c>
      <c r="BC474" t="s">
        <v>47854</v>
      </c>
      <c r="BD474" t="s">
        <v>49353</v>
      </c>
      <c r="BE474" t="s">
        <v>46254</v>
      </c>
    </row>
    <row r="475" spans="1:57" x14ac:dyDescent="0.2">
      <c r="A475" t="str">
        <f t="shared" ca="1" si="196"/>
        <v>{`_id`:`omega_2017-10-04_18-44-51_-0500_Wed`,</v>
      </c>
      <c r="B475" t="str">
        <f t="shared" ca="1" si="197"/>
        <v>`_rev`:`1-65a5684a31a20d8de53ef966115ab57c`,</v>
      </c>
      <c r="C475" t="str">
        <f t="shared" ca="1" si="198"/>
        <v>`worksiteEncoded`:`KN_ODS_MNSHOP`,</v>
      </c>
      <c r="D475" t="str">
        <f t="shared" ca="1" si="199"/>
        <v>`client`:`KN`,</v>
      </c>
      <c r="E475" t="str">
        <f t="shared" ca="1" si="200"/>
        <v>`location`:`ODS`,</v>
      </c>
      <c r="F475" t="str">
        <f t="shared" ca="1" si="201"/>
        <v>`locID`:`MNSHOP`,</v>
      </c>
      <c r="G475" t="str">
        <f t="shared" ca="1" si="202"/>
        <v>`username`:`omega`,</v>
      </c>
      <c r="H475" t="str">
        <f t="shared" ca="1" si="203"/>
        <v>`lastName`:`Tijerina`,</v>
      </c>
      <c r="I475" t="str">
        <f t="shared" ca="1" si="204"/>
        <v>`firstName`:`Rene`,</v>
      </c>
      <c r="J475" t="str">
        <f t="shared" ca="1" si="205"/>
        <v>`technician`:`Tijerina, Rene`,</v>
      </c>
      <c r="K475" t="str">
        <f t="shared" ca="1" si="206"/>
        <v>`timeStampM`:`2017-10-04T18:44:51-05:00`,</v>
      </c>
      <c r="L475" t="str">
        <f t="shared" ca="1" si="207"/>
        <v>`shiftSerial`:`43012_01`,</v>
      </c>
      <c r="M475" t="str">
        <f t="shared" ca="1" si="208"/>
        <v>`siteUid`:521887,</v>
      </c>
      <c r="N475" t="str">
        <f t="shared" ca="1" si="209"/>
        <v>`timeStamp`:43012.7811562963,</v>
      </c>
      <c r="O475" t="str">
        <f t="shared" ca="1" si="210"/>
        <v>`payrollPeriod`:43012,</v>
      </c>
      <c r="P475" t="str">
        <f t="shared" ca="1" si="211"/>
        <v>`payroll_Period`:43012,</v>
      </c>
      <c r="Q475" t="str">
        <f t="shared" ca="1" si="212"/>
        <v>`rprtDate`:43012,</v>
      </c>
      <c r="R475" t="str">
        <f t="shared" ca="1" si="213"/>
        <v>`ts`:0.25,</v>
      </c>
      <c r="S475" t="str">
        <f t="shared" ca="1" si="214"/>
        <v>`te`:0.666666666666667,</v>
      </c>
      <c r="T475" t="str">
        <f t="shared" ca="1" si="215"/>
        <v>`repairHrs`:10,</v>
      </c>
      <c r="U475" t="str">
        <f t="shared" ca="1" si="216"/>
        <v>`timeStarts`:`2017-10-04T06:00:00-05:00`,</v>
      </c>
      <c r="V475" t="str">
        <f t="shared" ca="1" si="217"/>
        <v>`timeEnds`:`2017-10-04T16:00:00-05:00`,</v>
      </c>
      <c r="W475" t="str">
        <f t="shared" ca="1" si="218"/>
        <v>`shift`:`AM`,</v>
      </c>
      <c r="X475" t="str">
        <f t="shared" ca="1" si="219"/>
        <v>`shiftStartTime`:`7`,</v>
      </c>
      <c r="Y475" t="str">
        <f t="shared" ca="1" si="220"/>
        <v>`wONum`:`KNSHOP`,</v>
      </c>
      <c r="Z475" t="str">
        <f t="shared" ca="1" si="221"/>
        <v>`uNum`:`506225`,</v>
      </c>
      <c r="AA475" t="str">
        <f t="shared" ca="1" si="222"/>
        <v>`notes`:`Wash unit and drain water from tub and manifolds.  Remove valves and flanges from discharge manifold to check for washout. Manifold is washed out.  remove discharge manifold and connecting elbow. Remove flange from discharge pump Check for washout.  needs new flange`,</v>
      </c>
      <c r="AB475" t="str">
        <f t="shared" ca="1" si="223"/>
        <v>`shift_Serial`:`43012_01`},</v>
      </c>
      <c r="AD475" t="s">
        <v>49354</v>
      </c>
      <c r="AE475" t="s">
        <v>49355</v>
      </c>
      <c r="AF475" t="s">
        <v>45990</v>
      </c>
      <c r="AG475" t="s">
        <v>45991</v>
      </c>
      <c r="AH475" t="s">
        <v>45992</v>
      </c>
      <c r="AI475" t="s">
        <v>45993</v>
      </c>
      <c r="AJ475" t="s">
        <v>46527</v>
      </c>
      <c r="AK475" t="s">
        <v>46528</v>
      </c>
      <c r="AL475" t="s">
        <v>46529</v>
      </c>
      <c r="AM475" t="s">
        <v>46530</v>
      </c>
      <c r="AN475" t="s">
        <v>49356</v>
      </c>
      <c r="AO475" t="s">
        <v>46364</v>
      </c>
      <c r="AP475" t="s">
        <v>46000</v>
      </c>
      <c r="AQ475" t="s">
        <v>49357</v>
      </c>
      <c r="AR475" t="s">
        <v>46025</v>
      </c>
      <c r="AS475" t="s">
        <v>46026</v>
      </c>
      <c r="AT475" t="s">
        <v>46366</v>
      </c>
      <c r="AU475" t="s">
        <v>46248</v>
      </c>
      <c r="AV475" t="s">
        <v>46314</v>
      </c>
      <c r="AW475" t="s">
        <v>47746</v>
      </c>
      <c r="AX475" t="s">
        <v>47827</v>
      </c>
      <c r="AY475" t="s">
        <v>49358</v>
      </c>
      <c r="AZ475" t="s">
        <v>46010</v>
      </c>
      <c r="BA475" t="s">
        <v>46011</v>
      </c>
      <c r="BB475" t="s">
        <v>46012</v>
      </c>
      <c r="BC475" t="s">
        <v>46835</v>
      </c>
      <c r="BD475" t="s">
        <v>49359</v>
      </c>
      <c r="BE475" t="s">
        <v>46372</v>
      </c>
    </row>
    <row r="476" spans="1:57" x14ac:dyDescent="0.2">
      <c r="A476" t="str">
        <f t="shared" ca="1" si="196"/>
        <v>{`_id`:`evela_2017-11-01_08-05-41_-0500_Wed`,</v>
      </c>
      <c r="B476" t="str">
        <f t="shared" ca="1" si="197"/>
        <v>`_rev`:`1-6564d28a3d43a85b88bb53c230f0e38f`,</v>
      </c>
      <c r="C476" t="str">
        <f t="shared" ca="1" si="198"/>
        <v>`worksiteEncoded`:`KN_ODS_MNSHOP`,</v>
      </c>
      <c r="D476" t="str">
        <f t="shared" ca="1" si="199"/>
        <v>`client`:`KN`,</v>
      </c>
      <c r="E476" t="str">
        <f t="shared" ca="1" si="200"/>
        <v>`location`:`ODS`,</v>
      </c>
      <c r="F476" t="str">
        <f t="shared" ca="1" si="201"/>
        <v>`locID`:`MNSHOP`,</v>
      </c>
      <c r="G476" t="str">
        <f t="shared" ca="1" si="202"/>
        <v>`username`:`evela`,</v>
      </c>
      <c r="H476" t="str">
        <f t="shared" ca="1" si="203"/>
        <v>`lastName`:`Vela`,</v>
      </c>
      <c r="I476" t="str">
        <f t="shared" ca="1" si="204"/>
        <v>`firstName`:`Ediberto`,</v>
      </c>
      <c r="J476" t="str">
        <f t="shared" ca="1" si="205"/>
        <v>`technician`:`Vela, Ediberto`,</v>
      </c>
      <c r="K476" t="str">
        <f t="shared" ca="1" si="206"/>
        <v>`timeStampM`:`2017-11-01T08:05:41-05:00`,</v>
      </c>
      <c r="L476" t="str">
        <f t="shared" ca="1" si="207"/>
        <v>`shiftSerial`:`43033_07`,</v>
      </c>
      <c r="M476" t="str">
        <f t="shared" ca="1" si="208"/>
        <v>`siteUid`:521887,</v>
      </c>
      <c r="N476" t="str">
        <f t="shared" ca="1" si="209"/>
        <v>`timeStamp`:43040.3372848727,</v>
      </c>
      <c r="O476" t="str">
        <f t="shared" ca="1" si="210"/>
        <v>`payrollPeriod`:43033,</v>
      </c>
      <c r="P476" t="str">
        <f t="shared" ca="1" si="211"/>
        <v>`payroll_Period`:43033,</v>
      </c>
      <c r="Q476" t="str">
        <f t="shared" ca="1" si="212"/>
        <v>`rprtDate`:43039,</v>
      </c>
      <c r="R476" t="str">
        <f t="shared" ca="1" si="213"/>
        <v>`ts`:0,</v>
      </c>
      <c r="S476" t="str">
        <f t="shared" ca="1" si="214"/>
        <v>`te`:0.208333333333333,</v>
      </c>
      <c r="T476" t="str">
        <f t="shared" ca="1" si="215"/>
        <v>`repairHrs`:5,</v>
      </c>
      <c r="U476" t="str">
        <f t="shared" ca="1" si="216"/>
        <v>`timeStarts`:`2017-11-01T00:00:00-05:00`,</v>
      </c>
      <c r="V476" t="str">
        <f t="shared" ca="1" si="217"/>
        <v>`timeEnds`:`2017-11-01T05:00:00-05:00`,</v>
      </c>
      <c r="W476" t="str">
        <f t="shared" ca="1" si="218"/>
        <v>`shift`:`PM`,</v>
      </c>
      <c r="X476" t="str">
        <f t="shared" ca="1" si="219"/>
        <v>`shiftStartTime`:`7`,</v>
      </c>
      <c r="Y476" t="str">
        <f t="shared" ca="1" si="220"/>
        <v>`wONum`:`KNSHOP`,</v>
      </c>
      <c r="Z476" t="str">
        <f t="shared" ca="1" si="221"/>
        <v>`uNum`:`5122154`,</v>
      </c>
      <c r="AA476" t="str">
        <f t="shared" ca="1" si="222"/>
        <v>`notes`:`Pressure test unit to find air leaks, remove and replace air check valves and  adjusted top hatches, trouble shoot lights replaced signal light and adjusted 7 way plug`,</v>
      </c>
      <c r="AB476" t="str">
        <f t="shared" ca="1" si="223"/>
        <v>`shift_Serial`:`43033_07`},</v>
      </c>
      <c r="AD476" t="s">
        <v>49360</v>
      </c>
      <c r="AE476" t="s">
        <v>49361</v>
      </c>
      <c r="AF476" t="s">
        <v>45990</v>
      </c>
      <c r="AG476" t="s">
        <v>45991</v>
      </c>
      <c r="AH476" t="s">
        <v>45992</v>
      </c>
      <c r="AI476" t="s">
        <v>45993</v>
      </c>
      <c r="AJ476" t="s">
        <v>46299</v>
      </c>
      <c r="AK476" t="s">
        <v>46019</v>
      </c>
      <c r="AL476" t="s">
        <v>46300</v>
      </c>
      <c r="AM476" t="s">
        <v>46301</v>
      </c>
      <c r="AN476" t="s">
        <v>49362</v>
      </c>
      <c r="AO476" t="s">
        <v>46973</v>
      </c>
      <c r="AP476" t="s">
        <v>46000</v>
      </c>
      <c r="AQ476" t="s">
        <v>49363</v>
      </c>
      <c r="AR476" t="s">
        <v>46002</v>
      </c>
      <c r="AS476" t="s">
        <v>46003</v>
      </c>
      <c r="AT476" t="s">
        <v>46975</v>
      </c>
      <c r="AU476" t="s">
        <v>46050</v>
      </c>
      <c r="AV476" t="s">
        <v>46051</v>
      </c>
      <c r="AW476" t="s">
        <v>46030</v>
      </c>
      <c r="AX476" t="s">
        <v>49364</v>
      </c>
      <c r="AY476" t="s">
        <v>47704</v>
      </c>
      <c r="AZ476" t="s">
        <v>46033</v>
      </c>
      <c r="BA476" t="s">
        <v>46011</v>
      </c>
      <c r="BB476" t="s">
        <v>46012</v>
      </c>
      <c r="BC476" t="s">
        <v>49365</v>
      </c>
      <c r="BD476" t="s">
        <v>49366</v>
      </c>
      <c r="BE476" t="s">
        <v>46980</v>
      </c>
    </row>
    <row r="477" spans="1:57" x14ac:dyDescent="0.2">
      <c r="A477" t="str">
        <f t="shared" ca="1" si="196"/>
        <v>{`_id`:`lcareaga_2017-10-01_21-13-26_-0500_Sun`,</v>
      </c>
      <c r="B477" t="str">
        <f t="shared" ca="1" si="197"/>
        <v>`_rev`:`1-6555db948fe75da43ee94bc0947f0336`,</v>
      </c>
      <c r="C477" t="str">
        <f t="shared" ca="1" si="198"/>
        <v>`worksiteEncoded`:`KN_ODS_MNSHOP`,</v>
      </c>
      <c r="D477" t="str">
        <f t="shared" ca="1" si="199"/>
        <v>`client`:`KN`,</v>
      </c>
      <c r="E477" t="str">
        <f t="shared" ca="1" si="200"/>
        <v>`location`:`ODS`,</v>
      </c>
      <c r="F477" t="str">
        <f t="shared" ca="1" si="201"/>
        <v>`locID`:`MNSHOP`,</v>
      </c>
      <c r="G477" t="str">
        <f t="shared" ca="1" si="202"/>
        <v>`username`:`lcareaga`,</v>
      </c>
      <c r="H477" t="str">
        <f t="shared" ca="1" si="203"/>
        <v>`lastName`:`Careaga`,</v>
      </c>
      <c r="I477" t="str">
        <f t="shared" ca="1" si="204"/>
        <v>`firstName`:`Luis`,</v>
      </c>
      <c r="J477" t="str">
        <f t="shared" ca="1" si="205"/>
        <v>`technician`:`Careaga, Luis`,</v>
      </c>
      <c r="K477" t="str">
        <f t="shared" ca="1" si="206"/>
        <v>`timeStampM`:`2017-10-01T21:13:26-05:00`,</v>
      </c>
      <c r="L477" t="str">
        <f t="shared" ca="1" si="207"/>
        <v>`shiftSerial`:`43005_05`,</v>
      </c>
      <c r="M477" t="str">
        <f t="shared" ca="1" si="208"/>
        <v>`siteUid`:521887,</v>
      </c>
      <c r="N477" t="str">
        <f t="shared" ca="1" si="209"/>
        <v>`timeStamp`:43009.8843318634,</v>
      </c>
      <c r="O477" t="str">
        <f t="shared" ca="1" si="210"/>
        <v>`payrollPeriod`:43005,</v>
      </c>
      <c r="P477" t="str">
        <f t="shared" ca="1" si="211"/>
        <v>`payroll_Period`:43005,</v>
      </c>
      <c r="Q477" t="str">
        <f t="shared" ca="1" si="212"/>
        <v>`rprtDate`:43009,</v>
      </c>
      <c r="R477" t="str">
        <f t="shared" ca="1" si="213"/>
        <v>`ts`:0.625,</v>
      </c>
      <c r="S477" t="str">
        <f t="shared" ca="1" si="214"/>
        <v>`te`:0.708333333333333,</v>
      </c>
      <c r="T477" t="str">
        <f t="shared" ca="1" si="215"/>
        <v>`repairHrs`:2,</v>
      </c>
      <c r="U477" t="str">
        <f t="shared" ca="1" si="216"/>
        <v>`timeStarts`:`2017-10-01T15:00:00-05:00`,</v>
      </c>
      <c r="V477" t="str">
        <f t="shared" ca="1" si="217"/>
        <v>`timeEnds`:`2017-10-01T17:00:00-05:00`,</v>
      </c>
      <c r="W477" t="str">
        <f t="shared" ca="1" si="218"/>
        <v>`shift`:`AM`,</v>
      </c>
      <c r="X477" t="str">
        <f t="shared" ca="1" si="219"/>
        <v>`shiftStartTime`:`null`,</v>
      </c>
      <c r="Y477" t="str">
        <f t="shared" ca="1" si="220"/>
        <v>`wONum`:`KNSHOP`,</v>
      </c>
      <c r="Z477" t="str">
        <f t="shared" ca="1" si="221"/>
        <v>`uNum`:`HP-079`,</v>
      </c>
      <c r="AA477" t="str">
        <f t="shared" ca="1" si="222"/>
        <v>`notes`:`Check over.`,</v>
      </c>
      <c r="AB477" t="str">
        <f t="shared" ca="1" si="223"/>
        <v>`shift_Serial`:`43005_05`},</v>
      </c>
      <c r="AD477" t="s">
        <v>49367</v>
      </c>
      <c r="AE477" t="s">
        <v>49368</v>
      </c>
      <c r="AF477" t="s">
        <v>45990</v>
      </c>
      <c r="AG477" t="s">
        <v>45991</v>
      </c>
      <c r="AH477" t="s">
        <v>45992</v>
      </c>
      <c r="AI477" t="s">
        <v>45993</v>
      </c>
      <c r="AJ477" t="s">
        <v>46322</v>
      </c>
      <c r="AK477" t="s">
        <v>46323</v>
      </c>
      <c r="AL477" t="s">
        <v>46324</v>
      </c>
      <c r="AM477" t="s">
        <v>46325</v>
      </c>
      <c r="AN477" t="s">
        <v>49369</v>
      </c>
      <c r="AO477" t="s">
        <v>46558</v>
      </c>
      <c r="AP477" t="s">
        <v>46000</v>
      </c>
      <c r="AQ477" t="s">
        <v>49370</v>
      </c>
      <c r="AR477" t="s">
        <v>46209</v>
      </c>
      <c r="AS477" t="s">
        <v>46210</v>
      </c>
      <c r="AT477" t="s">
        <v>46560</v>
      </c>
      <c r="AU477" t="s">
        <v>46271</v>
      </c>
      <c r="AV477" t="s">
        <v>46074</v>
      </c>
      <c r="AW477" t="s">
        <v>46116</v>
      </c>
      <c r="AX477" t="s">
        <v>47493</v>
      </c>
      <c r="AY477" t="s">
        <v>47494</v>
      </c>
      <c r="AZ477" t="s">
        <v>46010</v>
      </c>
      <c r="BA477" t="s">
        <v>46238</v>
      </c>
      <c r="BB477" t="s">
        <v>46012</v>
      </c>
      <c r="BC477" t="s">
        <v>46626</v>
      </c>
      <c r="BD477" t="s">
        <v>49371</v>
      </c>
      <c r="BE477" t="s">
        <v>46565</v>
      </c>
    </row>
    <row r="478" spans="1:57" x14ac:dyDescent="0.2">
      <c r="A478" t="str">
        <f t="shared" ca="1" si="196"/>
        <v>{`_id`:`blozano_2017-10-16_19-06-30_-0500_Mon`,</v>
      </c>
      <c r="B478" t="str">
        <f t="shared" ca="1" si="197"/>
        <v>`_rev`:`1-6541fdb3990ff987d9d2edcb0fe50f77`,</v>
      </c>
      <c r="C478" t="str">
        <f t="shared" ca="1" si="198"/>
        <v>`worksiteEncoded`:`KN_ODS_MNSHOP`,</v>
      </c>
      <c r="D478" t="str">
        <f t="shared" ca="1" si="199"/>
        <v>`client`:`KN`,</v>
      </c>
      <c r="E478" t="str">
        <f t="shared" ca="1" si="200"/>
        <v>`location`:`ODS`,</v>
      </c>
      <c r="F478" t="str">
        <f t="shared" ca="1" si="201"/>
        <v>`locID`:`MNSHOP`,</v>
      </c>
      <c r="G478" t="str">
        <f t="shared" ca="1" si="202"/>
        <v>`username`:`blozano`,</v>
      </c>
      <c r="H478" t="str">
        <f t="shared" ca="1" si="203"/>
        <v>`lastName`:`Lozano`,</v>
      </c>
      <c r="I478" t="str">
        <f t="shared" ca="1" si="204"/>
        <v>`firstName`:`Bonifacio`,</v>
      </c>
      <c r="J478" t="str">
        <f t="shared" ca="1" si="205"/>
        <v>`technician`:`Lozano, Bonifacio`,</v>
      </c>
      <c r="K478" t="str">
        <f t="shared" ca="1" si="206"/>
        <v>`timeStampM`:`2017-10-16T19:06:30-05:00`,</v>
      </c>
      <c r="L478" t="str">
        <f t="shared" ca="1" si="207"/>
        <v>`shiftSerial`:`43019_04`,</v>
      </c>
      <c r="M478" t="str">
        <f t="shared" ca="1" si="208"/>
        <v>`siteUid`:521887,</v>
      </c>
      <c r="N478" t="str">
        <f t="shared" ca="1" si="209"/>
        <v>`timeStamp`:43024.7961842708,</v>
      </c>
      <c r="O478" t="str">
        <f t="shared" ca="1" si="210"/>
        <v>`payrollPeriod`:43019,</v>
      </c>
      <c r="P478" t="str">
        <f t="shared" ca="1" si="211"/>
        <v>`payroll_Period`:43019,</v>
      </c>
      <c r="Q478" t="str">
        <f t="shared" ca="1" si="212"/>
        <v>`rprtDate`:43022,</v>
      </c>
      <c r="R478" t="str">
        <f t="shared" ca="1" si="213"/>
        <v>`ts`:0.75,</v>
      </c>
      <c r="S478" t="str">
        <f t="shared" ca="1" si="214"/>
        <v>`te`:0.125,</v>
      </c>
      <c r="T478" t="str">
        <f t="shared" ca="1" si="215"/>
        <v>`repairHrs`:9,</v>
      </c>
      <c r="U478" t="str">
        <f t="shared" ca="1" si="216"/>
        <v>`timeStarts`:`2017-10-14T18:00:00-05:00`,</v>
      </c>
      <c r="V478" t="str">
        <f t="shared" ca="1" si="217"/>
        <v>`timeEnds`:`2017-10-15T03:00:00-05:00`,</v>
      </c>
      <c r="W478" t="str">
        <f t="shared" ca="1" si="218"/>
        <v>`shift`:`PM`,</v>
      </c>
      <c r="X478" t="str">
        <f t="shared" ca="1" si="219"/>
        <v>`shiftStartTime`:`7`,</v>
      </c>
      <c r="Y478" t="str">
        <f t="shared" ca="1" si="220"/>
        <v>`wONum`:`KNSHOP`,</v>
      </c>
      <c r="Z478" t="str">
        <f t="shared" ca="1" si="221"/>
        <v>`uNum`:`BL-011`,</v>
      </c>
      <c r="AA478" t="str">
        <f t="shared" ca="1" si="222"/>
        <v>`notes`:`Blender Checklist`,</v>
      </c>
      <c r="AB478" t="str">
        <f t="shared" ca="1" si="223"/>
        <v>`shift_Serial`:`43019_04`},</v>
      </c>
      <c r="AD478" t="s">
        <v>49372</v>
      </c>
      <c r="AE478" t="s">
        <v>49373</v>
      </c>
      <c r="AF478" t="s">
        <v>45990</v>
      </c>
      <c r="AG478" t="s">
        <v>45991</v>
      </c>
      <c r="AH478" t="s">
        <v>45992</v>
      </c>
      <c r="AI478" t="s">
        <v>45993</v>
      </c>
      <c r="AJ478" t="s">
        <v>46040</v>
      </c>
      <c r="AK478" t="s">
        <v>46041</v>
      </c>
      <c r="AL478" t="s">
        <v>46042</v>
      </c>
      <c r="AM478" t="s">
        <v>46043</v>
      </c>
      <c r="AN478" t="s">
        <v>49374</v>
      </c>
      <c r="AO478" t="s">
        <v>46597</v>
      </c>
      <c r="AP478" t="s">
        <v>46000</v>
      </c>
      <c r="AQ478" t="s">
        <v>49375</v>
      </c>
      <c r="AR478" t="s">
        <v>46085</v>
      </c>
      <c r="AS478" t="s">
        <v>46086</v>
      </c>
      <c r="AT478" t="s">
        <v>46599</v>
      </c>
      <c r="AU478" t="s">
        <v>46028</v>
      </c>
      <c r="AV478" t="s">
        <v>46367</v>
      </c>
      <c r="AW478" t="s">
        <v>46249</v>
      </c>
      <c r="AX478" t="s">
        <v>47477</v>
      </c>
      <c r="AY478" t="s">
        <v>49376</v>
      </c>
      <c r="AZ478" t="s">
        <v>46033</v>
      </c>
      <c r="BA478" t="s">
        <v>46011</v>
      </c>
      <c r="BB478" t="s">
        <v>46012</v>
      </c>
      <c r="BC478" t="s">
        <v>47421</v>
      </c>
      <c r="BD478" t="s">
        <v>49377</v>
      </c>
      <c r="BE478" t="s">
        <v>46603</v>
      </c>
    </row>
    <row r="479" spans="1:57" x14ac:dyDescent="0.2">
      <c r="A479" t="str">
        <f t="shared" ca="1" si="196"/>
        <v>{`_id`:`storrestrejo_2017-10-07_18-42-54_-0500_Sat`,</v>
      </c>
      <c r="B479" t="str">
        <f t="shared" ca="1" si="197"/>
        <v>`_rev`:`1-63d1196c0119fbdc63c7558d905117d9`,</v>
      </c>
      <c r="C479" t="str">
        <f t="shared" ca="1" si="198"/>
        <v>`worksiteEncoded`:`KN_ODS_MNSHOP`,</v>
      </c>
      <c r="D479" t="str">
        <f t="shared" ca="1" si="199"/>
        <v>`client`:`KN`,</v>
      </c>
      <c r="E479" t="str">
        <f t="shared" ca="1" si="200"/>
        <v>`location`:`ODS`,</v>
      </c>
      <c r="F479" t="str">
        <f t="shared" ca="1" si="201"/>
        <v>`locID`:`MNSHOP`,</v>
      </c>
      <c r="G479" t="str">
        <f t="shared" ca="1" si="202"/>
        <v>`username`:`storrestrejo`,</v>
      </c>
      <c r="H479" t="str">
        <f t="shared" ca="1" si="203"/>
        <v>`lastName`:`Torres Trejo`,</v>
      </c>
      <c r="I479" t="str">
        <f t="shared" ca="1" si="204"/>
        <v>`firstName`:`Servando`,</v>
      </c>
      <c r="J479" t="str">
        <f t="shared" ca="1" si="205"/>
        <v>`technician`:`Torres Trejo, Servando`,</v>
      </c>
      <c r="K479" t="str">
        <f t="shared" ca="1" si="206"/>
        <v>`timeStampM`:`2017-10-07T18:42:54-05:00`,</v>
      </c>
      <c r="L479" t="str">
        <f t="shared" ca="1" si="207"/>
        <v>`shiftSerial`:`43012_03`,</v>
      </c>
      <c r="M479" t="str">
        <f t="shared" ca="1" si="208"/>
        <v>`siteUid`:521887,</v>
      </c>
      <c r="N479" t="str">
        <f t="shared" ca="1" si="209"/>
        <v>`timeStamp`:43015.7797971528,</v>
      </c>
      <c r="O479" t="str">
        <f t="shared" ca="1" si="210"/>
        <v>`payrollPeriod`:43012,</v>
      </c>
      <c r="P479" t="str">
        <f t="shared" ca="1" si="211"/>
        <v>`payroll_Period`:43012,</v>
      </c>
      <c r="Q479" t="str">
        <f t="shared" ca="1" si="212"/>
        <v>`rprtDate`:43014,</v>
      </c>
      <c r="R479" t="str">
        <f t="shared" ca="1" si="213"/>
        <v>`ts`:0.0416666666666667,</v>
      </c>
      <c r="S479" t="str">
        <f t="shared" ca="1" si="214"/>
        <v>`te`:0.208333333333333,</v>
      </c>
      <c r="T479" t="str">
        <f t="shared" ca="1" si="215"/>
        <v>`repairHrs`:4,</v>
      </c>
      <c r="U479" t="str">
        <f t="shared" ca="1" si="216"/>
        <v>`timeStarts`:`2017-10-07T01:00:00-05:00`,</v>
      </c>
      <c r="V479" t="str">
        <f t="shared" ca="1" si="217"/>
        <v>`timeEnds`:`2017-10-07T05:00:00-05:00`,</v>
      </c>
      <c r="W479" t="str">
        <f t="shared" ca="1" si="218"/>
        <v>`shift`:`PM`,</v>
      </c>
      <c r="X479" t="str">
        <f t="shared" ca="1" si="219"/>
        <v>`shiftStartTime`:`6`,</v>
      </c>
      <c r="Y479" t="str">
        <f t="shared" ca="1" si="220"/>
        <v>`wONum`:`KNSHOP`,</v>
      </c>
      <c r="Z479" t="str">
        <f t="shared" ca="1" si="221"/>
        <v>`uNum`:`Q-408`,</v>
      </c>
      <c r="AA479" t="str">
        <f t="shared" ca="1" si="222"/>
        <v>`notes`:`Bomba power in  ,cambio de aceite power in`,</v>
      </c>
      <c r="AB479" t="str">
        <f t="shared" ca="1" si="223"/>
        <v>`shift_Serial`:`43012_03`},</v>
      </c>
      <c r="AD479" t="s">
        <v>49378</v>
      </c>
      <c r="AE479" t="s">
        <v>49379</v>
      </c>
      <c r="AF479" t="s">
        <v>45990</v>
      </c>
      <c r="AG479" t="s">
        <v>45991</v>
      </c>
      <c r="AH479" t="s">
        <v>45992</v>
      </c>
      <c r="AI479" t="s">
        <v>45993</v>
      </c>
      <c r="AJ479" t="s">
        <v>46413</v>
      </c>
      <c r="AK479" t="s">
        <v>46414</v>
      </c>
      <c r="AL479" t="s">
        <v>46415</v>
      </c>
      <c r="AM479" t="s">
        <v>46416</v>
      </c>
      <c r="AN479" t="s">
        <v>49380</v>
      </c>
      <c r="AO479" t="s">
        <v>46112</v>
      </c>
      <c r="AP479" t="s">
        <v>46000</v>
      </c>
      <c r="AQ479" t="s">
        <v>49381</v>
      </c>
      <c r="AR479" t="s">
        <v>46025</v>
      </c>
      <c r="AS479" t="s">
        <v>46026</v>
      </c>
      <c r="AT479" t="s">
        <v>46114</v>
      </c>
      <c r="AU479" t="s">
        <v>46497</v>
      </c>
      <c r="AV479" t="s">
        <v>46051</v>
      </c>
      <c r="AW479" t="s">
        <v>46089</v>
      </c>
      <c r="AX479" t="s">
        <v>49382</v>
      </c>
      <c r="AY479" t="s">
        <v>47121</v>
      </c>
      <c r="AZ479" t="s">
        <v>46033</v>
      </c>
      <c r="BA479" t="s">
        <v>46034</v>
      </c>
      <c r="BB479" t="s">
        <v>46012</v>
      </c>
      <c r="BC479" t="s">
        <v>46350</v>
      </c>
      <c r="BD479" t="s">
        <v>49383</v>
      </c>
      <c r="BE479" t="s">
        <v>46121</v>
      </c>
    </row>
    <row r="480" spans="1:57" x14ac:dyDescent="0.2">
      <c r="A480" t="str">
        <f t="shared" ca="1" si="196"/>
        <v>{`_id`:`scabrera_2017-10-17_15-55-39_-0500_Tue`,</v>
      </c>
      <c r="B480" t="str">
        <f t="shared" ca="1" si="197"/>
        <v>`_rev`:`1-63b1db9c065328c09ed0bb4899625992`,</v>
      </c>
      <c r="C480" t="str">
        <f t="shared" ca="1" si="198"/>
        <v>`worksiteEncoded`:`KN_ODS_MNSHOP`,</v>
      </c>
      <c r="D480" t="str">
        <f t="shared" ca="1" si="199"/>
        <v>`client`:`KN`,</v>
      </c>
      <c r="E480" t="str">
        <f t="shared" ca="1" si="200"/>
        <v>`location`:`ODS`,</v>
      </c>
      <c r="F480" t="str">
        <f t="shared" ca="1" si="201"/>
        <v>`locID`:`MNSHOP`,</v>
      </c>
      <c r="G480" t="str">
        <f t="shared" ca="1" si="202"/>
        <v>`username`:`scabrera`,</v>
      </c>
      <c r="H480" t="str">
        <f t="shared" ca="1" si="203"/>
        <v>`lastName`:`Cabrera`,</v>
      </c>
      <c r="I480" t="str">
        <f t="shared" ca="1" si="204"/>
        <v>`firstName`:`Sergio`,</v>
      </c>
      <c r="J480" t="str">
        <f t="shared" ca="1" si="205"/>
        <v>`technician`:`Cabrera, Sergio`,</v>
      </c>
      <c r="K480" t="str">
        <f t="shared" ca="1" si="206"/>
        <v>`timeStampM`:`2017-10-17T15:55:39-05:00`,</v>
      </c>
      <c r="L480" t="str">
        <f t="shared" ca="1" si="207"/>
        <v>`shiftSerial`:`43019_02`,</v>
      </c>
      <c r="M480" t="str">
        <f t="shared" ca="1" si="208"/>
        <v>`siteUid`:521887,</v>
      </c>
      <c r="N480" t="str">
        <f t="shared" ca="1" si="209"/>
        <v>`timeStamp`:43025.6636518287,</v>
      </c>
      <c r="O480" t="str">
        <f t="shared" ca="1" si="210"/>
        <v>`payrollPeriod`:43019,</v>
      </c>
      <c r="P480" t="str">
        <f t="shared" ca="1" si="211"/>
        <v>`payroll_Period`:43019,</v>
      </c>
      <c r="Q480" t="str">
        <f t="shared" ca="1" si="212"/>
        <v>`rprtDate`:43020,</v>
      </c>
      <c r="R480" t="str">
        <f t="shared" ca="1" si="213"/>
        <v>`ts`:0,</v>
      </c>
      <c r="S480" t="str">
        <f t="shared" ca="1" si="214"/>
        <v>`te`:0.208333333333333,</v>
      </c>
      <c r="T480" t="str">
        <f t="shared" ca="1" si="215"/>
        <v>`repairHrs`:5,</v>
      </c>
      <c r="U480" t="str">
        <f t="shared" ca="1" si="216"/>
        <v>`timeStarts`:`2017-10-13T00:00:00-05:00`,</v>
      </c>
      <c r="V480" t="str">
        <f t="shared" ca="1" si="217"/>
        <v>`timeEnds`:`2017-10-13T05:00:00-05:00`,</v>
      </c>
      <c r="W480" t="str">
        <f t="shared" ca="1" si="218"/>
        <v>`shift`:`PM`,</v>
      </c>
      <c r="X480" t="str">
        <f t="shared" ca="1" si="219"/>
        <v>`shiftStartTime`:`null`,</v>
      </c>
      <c r="Y480" t="str">
        <f t="shared" ca="1" si="220"/>
        <v>`wONum`:`KNSHOP`,</v>
      </c>
      <c r="Z480" t="str">
        <f t="shared" ca="1" si="221"/>
        <v>`uNum`:`HP-085`,</v>
      </c>
      <c r="AA480" t="str">
        <f t="shared" ca="1" si="222"/>
        <v>`notes`:`Remove and replace pony rod seals`,</v>
      </c>
      <c r="AB480" t="str">
        <f t="shared" ca="1" si="223"/>
        <v>`shift_Serial`:`43019_02`},</v>
      </c>
      <c r="AD480" t="s">
        <v>49384</v>
      </c>
      <c r="AE480" t="s">
        <v>49385</v>
      </c>
      <c r="AF480" t="s">
        <v>45990</v>
      </c>
      <c r="AG480" t="s">
        <v>45991</v>
      </c>
      <c r="AH480" t="s">
        <v>45992</v>
      </c>
      <c r="AI480" t="s">
        <v>45993</v>
      </c>
      <c r="AJ480" t="s">
        <v>46228</v>
      </c>
      <c r="AK480" t="s">
        <v>46229</v>
      </c>
      <c r="AL480" t="s">
        <v>46230</v>
      </c>
      <c r="AM480" t="s">
        <v>46231</v>
      </c>
      <c r="AN480" t="s">
        <v>49386</v>
      </c>
      <c r="AO480" t="s">
        <v>46344</v>
      </c>
      <c r="AP480" t="s">
        <v>46000</v>
      </c>
      <c r="AQ480" t="s">
        <v>49387</v>
      </c>
      <c r="AR480" t="s">
        <v>46085</v>
      </c>
      <c r="AS480" t="s">
        <v>46086</v>
      </c>
      <c r="AT480" t="s">
        <v>46346</v>
      </c>
      <c r="AU480" t="s">
        <v>46050</v>
      </c>
      <c r="AV480" t="s">
        <v>46051</v>
      </c>
      <c r="AW480" t="s">
        <v>46030</v>
      </c>
      <c r="AX480" t="s">
        <v>49388</v>
      </c>
      <c r="AY480" t="s">
        <v>47711</v>
      </c>
      <c r="AZ480" t="s">
        <v>46033</v>
      </c>
      <c r="BA480" t="s">
        <v>46238</v>
      </c>
      <c r="BB480" t="s">
        <v>46012</v>
      </c>
      <c r="BC480" t="s">
        <v>47755</v>
      </c>
      <c r="BD480" t="s">
        <v>49389</v>
      </c>
      <c r="BE480" t="s">
        <v>46352</v>
      </c>
    </row>
    <row r="481" spans="1:57" x14ac:dyDescent="0.2">
      <c r="A481" t="str">
        <f t="shared" ca="1" si="196"/>
        <v>{`_id`:`evela_2017-10-18_07-13-59_-0500_Wed`,</v>
      </c>
      <c r="B481" t="str">
        <f t="shared" ca="1" si="197"/>
        <v>`_rev`:`1-6372fa3becb68538927d4a760e59047d`,</v>
      </c>
      <c r="C481" t="str">
        <f t="shared" ca="1" si="198"/>
        <v>`worksiteEncoded`:`KN_ODS_MNSHOP`,</v>
      </c>
      <c r="D481" t="str">
        <f t="shared" ca="1" si="199"/>
        <v>`client`:`KN`,</v>
      </c>
      <c r="E481" t="str">
        <f t="shared" ca="1" si="200"/>
        <v>`location`:`ODS`,</v>
      </c>
      <c r="F481" t="str">
        <f t="shared" ca="1" si="201"/>
        <v>`locID`:`MNSHOP`,</v>
      </c>
      <c r="G481" t="str">
        <f t="shared" ca="1" si="202"/>
        <v>`username`:`evela`,</v>
      </c>
      <c r="H481" t="str">
        <f t="shared" ca="1" si="203"/>
        <v>`lastName`:`Vela`,</v>
      </c>
      <c r="I481" t="str">
        <f t="shared" ca="1" si="204"/>
        <v>`firstName`:`Ediberto`,</v>
      </c>
      <c r="J481" t="str">
        <f t="shared" ca="1" si="205"/>
        <v>`technician`:`Vela, Ediberto`,</v>
      </c>
      <c r="K481" t="str">
        <f t="shared" ca="1" si="206"/>
        <v>`timeStampM`:`2017-10-18T07:13:59-05:00`,</v>
      </c>
      <c r="L481" t="str">
        <f t="shared" ca="1" si="207"/>
        <v>`shiftSerial`:`43019_02`,</v>
      </c>
      <c r="M481" t="str">
        <f t="shared" ca="1" si="208"/>
        <v>`siteUid`:521887,</v>
      </c>
      <c r="N481" t="str">
        <f t="shared" ca="1" si="209"/>
        <v>`timeStamp`:43026.3013831713,</v>
      </c>
      <c r="O481" t="str">
        <f t="shared" ca="1" si="210"/>
        <v>`payrollPeriod`:43019,</v>
      </c>
      <c r="P481" t="str">
        <f t="shared" ca="1" si="211"/>
        <v>`payroll_Period`:43019,</v>
      </c>
      <c r="Q481" t="str">
        <f t="shared" ca="1" si="212"/>
        <v>`rprtDate`:43020,</v>
      </c>
      <c r="R481" t="str">
        <f t="shared" ca="1" si="213"/>
        <v>`ts`:0.75,</v>
      </c>
      <c r="S481" t="str">
        <f t="shared" ca="1" si="214"/>
        <v>`te`:0.916666666666667,</v>
      </c>
      <c r="T481" t="str">
        <f t="shared" ca="1" si="215"/>
        <v>`repairHrs`:4,</v>
      </c>
      <c r="U481" t="str">
        <f t="shared" ca="1" si="216"/>
        <v>`timeStarts`:`2017-10-12T18:00:00-05:00`,</v>
      </c>
      <c r="V481" t="str">
        <f t="shared" ca="1" si="217"/>
        <v>`timeEnds`:`2017-10-12T22:00:00-05:00`,</v>
      </c>
      <c r="W481" t="str">
        <f t="shared" ca="1" si="218"/>
        <v>`shift`:`PM`,</v>
      </c>
      <c r="X481" t="str">
        <f t="shared" ca="1" si="219"/>
        <v>`shiftStartTime`:`6`,</v>
      </c>
      <c r="Y481" t="str">
        <f t="shared" ca="1" si="220"/>
        <v>`wONum`:`KNSHOP`,</v>
      </c>
      <c r="Z481" t="str">
        <f t="shared" ca="1" si="221"/>
        <v>`uNum`:`208`,</v>
      </c>
      <c r="AA481" t="str">
        <f t="shared" ca="1" si="222"/>
        <v>`notes`:`Look over unit`,</v>
      </c>
      <c r="AB481" t="str">
        <f t="shared" ca="1" si="223"/>
        <v>`shift_Serial`:`43019_02`},</v>
      </c>
      <c r="AD481" t="s">
        <v>49390</v>
      </c>
      <c r="AE481" t="s">
        <v>49391</v>
      </c>
      <c r="AF481" t="s">
        <v>45990</v>
      </c>
      <c r="AG481" t="s">
        <v>45991</v>
      </c>
      <c r="AH481" t="s">
        <v>45992</v>
      </c>
      <c r="AI481" t="s">
        <v>45993</v>
      </c>
      <c r="AJ481" t="s">
        <v>46299</v>
      </c>
      <c r="AK481" t="s">
        <v>46019</v>
      </c>
      <c r="AL481" t="s">
        <v>46300</v>
      </c>
      <c r="AM481" t="s">
        <v>46301</v>
      </c>
      <c r="AN481" t="s">
        <v>49392</v>
      </c>
      <c r="AO481" t="s">
        <v>46344</v>
      </c>
      <c r="AP481" t="s">
        <v>46000</v>
      </c>
      <c r="AQ481" t="s">
        <v>49393</v>
      </c>
      <c r="AR481" t="s">
        <v>46085</v>
      </c>
      <c r="AS481" t="s">
        <v>46086</v>
      </c>
      <c r="AT481" t="s">
        <v>46346</v>
      </c>
      <c r="AU481" t="s">
        <v>46028</v>
      </c>
      <c r="AV481" t="s">
        <v>46088</v>
      </c>
      <c r="AW481" t="s">
        <v>46089</v>
      </c>
      <c r="AX481" t="s">
        <v>46348</v>
      </c>
      <c r="AY481" t="s">
        <v>49394</v>
      </c>
      <c r="AZ481" t="s">
        <v>46033</v>
      </c>
      <c r="BA481" t="s">
        <v>46034</v>
      </c>
      <c r="BB481" t="s">
        <v>46012</v>
      </c>
      <c r="BC481" t="s">
        <v>49395</v>
      </c>
      <c r="BD481" t="s">
        <v>49396</v>
      </c>
      <c r="BE481" t="s">
        <v>46352</v>
      </c>
    </row>
    <row r="482" spans="1:57" x14ac:dyDescent="0.2">
      <c r="A482" t="str">
        <f t="shared" ca="1" si="196"/>
        <v>{`_id`:`miguelmartinez_2017-10-03_07-08-17_-0500_Tue`,</v>
      </c>
      <c r="B482" t="str">
        <f t="shared" ca="1" si="197"/>
        <v>`_rev`:`1-634a1f77fb1974ac2209fe7f28cb89e8`,</v>
      </c>
      <c r="C482" t="str">
        <f t="shared" ca="1" si="198"/>
        <v>`worksiteEncoded`:`KN_ODS_MNSHOP`,</v>
      </c>
      <c r="D482" t="str">
        <f t="shared" ca="1" si="199"/>
        <v>`client`:`KN`,</v>
      </c>
      <c r="E482" t="str">
        <f t="shared" ca="1" si="200"/>
        <v>`location`:`ODS`,</v>
      </c>
      <c r="F482" t="str">
        <f t="shared" ca="1" si="201"/>
        <v>`locID`:`MNSHOP`,</v>
      </c>
      <c r="G482" t="str">
        <f t="shared" ca="1" si="202"/>
        <v>`username`:`miguelmartinez`,</v>
      </c>
      <c r="H482" t="str">
        <f t="shared" ca="1" si="203"/>
        <v>`lastName`:`Martinez`,</v>
      </c>
      <c r="I482" t="str">
        <f t="shared" ca="1" si="204"/>
        <v>`firstName`:`Miguel`,</v>
      </c>
      <c r="J482" t="str">
        <f t="shared" ca="1" si="205"/>
        <v>`technician`:`Martinez, Miguel`,</v>
      </c>
      <c r="K482" t="str">
        <f t="shared" ca="1" si="206"/>
        <v>`timeStampM`:`2017-10-03T07:08:17-05:00`,</v>
      </c>
      <c r="L482" t="str">
        <f t="shared" ca="1" si="207"/>
        <v>`shiftSerial`:`43005_05`,</v>
      </c>
      <c r="M482" t="str">
        <f t="shared" ca="1" si="208"/>
        <v>`siteUid`:521887,</v>
      </c>
      <c r="N482" t="str">
        <f t="shared" ca="1" si="209"/>
        <v>`timeStamp`:43011.297420162,</v>
      </c>
      <c r="O482" t="str">
        <f t="shared" ca="1" si="210"/>
        <v>`payrollPeriod`:43005,</v>
      </c>
      <c r="P482" t="str">
        <f t="shared" ca="1" si="211"/>
        <v>`payroll_Period`:43005,</v>
      </c>
      <c r="Q482" t="str">
        <f t="shared" ca="1" si="212"/>
        <v>`rprtDate`:43009,</v>
      </c>
      <c r="R482" t="str">
        <f t="shared" ca="1" si="213"/>
        <v>`ts`:0.25,</v>
      </c>
      <c r="S482" t="str">
        <f t="shared" ca="1" si="214"/>
        <v>`te`:0.625,</v>
      </c>
      <c r="T482" t="str">
        <f t="shared" ca="1" si="215"/>
        <v>`repairHrs`:9,</v>
      </c>
      <c r="U482" t="str">
        <f t="shared" ca="1" si="216"/>
        <v>`timeStarts`:`2017-10-01T06:00:00-05:00`,</v>
      </c>
      <c r="V482" t="str">
        <f t="shared" ca="1" si="217"/>
        <v>`timeEnds`:`2017-10-01T15:00:00-05:00`,</v>
      </c>
      <c r="W482" t="str">
        <f t="shared" ca="1" si="218"/>
        <v>`shift`:`AM`,</v>
      </c>
      <c r="X482" t="str">
        <f t="shared" ca="1" si="219"/>
        <v>`shiftStartTime`:`6`,</v>
      </c>
      <c r="Y482" t="str">
        <f t="shared" ca="1" si="220"/>
        <v>`wONum`:`KNSHOP`,</v>
      </c>
      <c r="Z482" t="str">
        <f t="shared" ca="1" si="221"/>
        <v>`uNum`:`506264`,</v>
      </c>
      <c r="AA482" t="str">
        <f t="shared" ca="1" si="222"/>
        <v>`notes`:`Performed checklist. Diagnosis tractor for no started. Fixed hydraulic leak on pto. Fixed coolant leak on tractor. Remove scanvenger pump on the frac pump. Drain  power end oil and change out filters. Refilled. Topoff fluids.`,</v>
      </c>
      <c r="AB482" t="str">
        <f t="shared" ca="1" si="223"/>
        <v>`shift_Serial`:`43005_05`},</v>
      </c>
      <c r="AD482" t="s">
        <v>49397</v>
      </c>
      <c r="AE482" t="s">
        <v>49398</v>
      </c>
      <c r="AF482" t="s">
        <v>45990</v>
      </c>
      <c r="AG482" t="s">
        <v>45991</v>
      </c>
      <c r="AH482" t="s">
        <v>45992</v>
      </c>
      <c r="AI482" t="s">
        <v>45993</v>
      </c>
      <c r="AJ482" t="s">
        <v>46167</v>
      </c>
      <c r="AK482" t="s">
        <v>46168</v>
      </c>
      <c r="AL482" t="s">
        <v>46169</v>
      </c>
      <c r="AM482" t="s">
        <v>46170</v>
      </c>
      <c r="AN482" t="s">
        <v>49399</v>
      </c>
      <c r="AO482" t="s">
        <v>46558</v>
      </c>
      <c r="AP482" t="s">
        <v>46000</v>
      </c>
      <c r="AQ482" t="s">
        <v>49400</v>
      </c>
      <c r="AR482" t="s">
        <v>46209</v>
      </c>
      <c r="AS482" t="s">
        <v>46210</v>
      </c>
      <c r="AT482" t="s">
        <v>46560</v>
      </c>
      <c r="AU482" t="s">
        <v>46248</v>
      </c>
      <c r="AV482" t="s">
        <v>46174</v>
      </c>
      <c r="AW482" t="s">
        <v>46249</v>
      </c>
      <c r="AX482" t="s">
        <v>47210</v>
      </c>
      <c r="AY482" t="s">
        <v>47486</v>
      </c>
      <c r="AZ482" t="s">
        <v>46010</v>
      </c>
      <c r="BA482" t="s">
        <v>46034</v>
      </c>
      <c r="BB482" t="s">
        <v>46012</v>
      </c>
      <c r="BC482" t="s">
        <v>46332</v>
      </c>
      <c r="BD482" t="s">
        <v>49401</v>
      </c>
      <c r="BE482" t="s">
        <v>46565</v>
      </c>
    </row>
    <row r="483" spans="1:57" x14ac:dyDescent="0.2">
      <c r="A483" t="str">
        <f t="shared" ca="1" si="196"/>
        <v>{`_id`:`scabrera_2017-10-17_15-56-30_-0500_Tue`,</v>
      </c>
      <c r="B483" t="str">
        <f t="shared" ca="1" si="197"/>
        <v>`_rev`:`1-62cab8c7081b3360b1bf8f00d77aef3d`,</v>
      </c>
      <c r="C483" t="str">
        <f t="shared" ca="1" si="198"/>
        <v>`worksiteEncoded`:`KN_ODS_MNSHOP`,</v>
      </c>
      <c r="D483" t="str">
        <f t="shared" ca="1" si="199"/>
        <v>`client`:`KN`,</v>
      </c>
      <c r="E483" t="str">
        <f t="shared" ca="1" si="200"/>
        <v>`location`:`ODS`,</v>
      </c>
      <c r="F483" t="str">
        <f t="shared" ca="1" si="201"/>
        <v>`locID`:`MNSHOP`,</v>
      </c>
      <c r="G483" t="str">
        <f t="shared" ca="1" si="202"/>
        <v>`username`:`scabrera`,</v>
      </c>
      <c r="H483" t="str">
        <f t="shared" ca="1" si="203"/>
        <v>`lastName`:`Cabrera`,</v>
      </c>
      <c r="I483" t="str">
        <f t="shared" ca="1" si="204"/>
        <v>`firstName`:`Sergio`,</v>
      </c>
      <c r="J483" t="str">
        <f t="shared" ca="1" si="205"/>
        <v>`technician`:`Cabrera, Sergio`,</v>
      </c>
      <c r="K483" t="str">
        <f t="shared" ca="1" si="206"/>
        <v>`timeStampM`:`2017-10-17T15:56:30-05:00`,</v>
      </c>
      <c r="L483" t="str">
        <f t="shared" ca="1" si="207"/>
        <v>`shiftSerial`:`43019_03`,</v>
      </c>
      <c r="M483" t="str">
        <f t="shared" ca="1" si="208"/>
        <v>`siteUid`:521887,</v>
      </c>
      <c r="N483" t="str">
        <f t="shared" ca="1" si="209"/>
        <v>`timeStamp`:43025.6642362963,</v>
      </c>
      <c r="O483" t="str">
        <f t="shared" ca="1" si="210"/>
        <v>`payrollPeriod`:43019,</v>
      </c>
      <c r="P483" t="str">
        <f t="shared" ca="1" si="211"/>
        <v>`payroll_Period`:43019,</v>
      </c>
      <c r="Q483" t="str">
        <f t="shared" ca="1" si="212"/>
        <v>`rprtDate`:43021,</v>
      </c>
      <c r="R483" t="str">
        <f t="shared" ca="1" si="213"/>
        <v>`ts`:0.75,</v>
      </c>
      <c r="S483" t="str">
        <f t="shared" ca="1" si="214"/>
        <v>`te`:0.208333333333333,</v>
      </c>
      <c r="T483" t="str">
        <f t="shared" ca="1" si="215"/>
        <v>`repairHrs`:11,</v>
      </c>
      <c r="U483" t="str">
        <f t="shared" ca="1" si="216"/>
        <v>`timeStarts`:`2017-10-13T18:00:00-05:00`,</v>
      </c>
      <c r="V483" t="str">
        <f t="shared" ca="1" si="217"/>
        <v>`timeEnds`:`2017-10-14T05:00:00-05:00`,</v>
      </c>
      <c r="W483" t="str">
        <f t="shared" ca="1" si="218"/>
        <v>`shift`:`PM`,</v>
      </c>
      <c r="X483" t="str">
        <f t="shared" ca="1" si="219"/>
        <v>`shiftStartTime`:`null`,</v>
      </c>
      <c r="Y483" t="str">
        <f t="shared" ca="1" si="220"/>
        <v>`wONum`:`KNSHOP`,</v>
      </c>
      <c r="Z483" t="str">
        <f t="shared" ca="1" si="221"/>
        <v>`uNum`:`510864`,</v>
      </c>
      <c r="AA483" t="str">
        <f t="shared" ca="1" si="222"/>
        <v>`notes`:`Install fan motor on unit, took unit to the wash bay to wash It`,</v>
      </c>
      <c r="AB483" t="str">
        <f t="shared" ca="1" si="223"/>
        <v>`shift_Serial`:`43019_03`},</v>
      </c>
      <c r="AD483" t="s">
        <v>49402</v>
      </c>
      <c r="AE483" t="s">
        <v>49403</v>
      </c>
      <c r="AF483" t="s">
        <v>45990</v>
      </c>
      <c r="AG483" t="s">
        <v>45991</v>
      </c>
      <c r="AH483" t="s">
        <v>45992</v>
      </c>
      <c r="AI483" t="s">
        <v>45993</v>
      </c>
      <c r="AJ483" t="s">
        <v>46228</v>
      </c>
      <c r="AK483" t="s">
        <v>46229</v>
      </c>
      <c r="AL483" t="s">
        <v>46230</v>
      </c>
      <c r="AM483" t="s">
        <v>46231</v>
      </c>
      <c r="AN483" t="s">
        <v>49404</v>
      </c>
      <c r="AO483" t="s">
        <v>47276</v>
      </c>
      <c r="AP483" t="s">
        <v>46000</v>
      </c>
      <c r="AQ483" t="s">
        <v>49405</v>
      </c>
      <c r="AR483" t="s">
        <v>46085</v>
      </c>
      <c r="AS483" t="s">
        <v>46086</v>
      </c>
      <c r="AT483" t="s">
        <v>47278</v>
      </c>
      <c r="AU483" t="s">
        <v>46028</v>
      </c>
      <c r="AV483" t="s">
        <v>46051</v>
      </c>
      <c r="AW483" t="s">
        <v>46103</v>
      </c>
      <c r="AX483" t="s">
        <v>47279</v>
      </c>
      <c r="AY483" t="s">
        <v>47280</v>
      </c>
      <c r="AZ483" t="s">
        <v>46033</v>
      </c>
      <c r="BA483" t="s">
        <v>46238</v>
      </c>
      <c r="BB483" t="s">
        <v>46012</v>
      </c>
      <c r="BC483" t="s">
        <v>47712</v>
      </c>
      <c r="BD483" t="s">
        <v>49406</v>
      </c>
      <c r="BE483" t="s">
        <v>47282</v>
      </c>
    </row>
    <row r="484" spans="1:57" x14ac:dyDescent="0.2">
      <c r="A484" t="str">
        <f t="shared" ca="1" si="196"/>
        <v>{`_id`:`storrestrejo_2017-11-03_18-56-12_-0500_Fri`,</v>
      </c>
      <c r="B484" t="str">
        <f t="shared" ca="1" si="197"/>
        <v>`_rev`:`1-62a70a68ade18fd4b997cf5d66221e58`,</v>
      </c>
      <c r="C484" t="str">
        <f t="shared" ca="1" si="198"/>
        <v>`worksiteEncoded`:`KN_ODS_MNSHOP`,</v>
      </c>
      <c r="D484" t="str">
        <f t="shared" ca="1" si="199"/>
        <v>`client`:`KN`,</v>
      </c>
      <c r="E484" t="str">
        <f t="shared" ca="1" si="200"/>
        <v>`location`:`ODS`,</v>
      </c>
      <c r="F484" t="str">
        <f t="shared" ca="1" si="201"/>
        <v>`locID`:`MNSHOP`,</v>
      </c>
      <c r="G484" t="str">
        <f t="shared" ca="1" si="202"/>
        <v>`username`:`storrestrejo`,</v>
      </c>
      <c r="H484" t="str">
        <f t="shared" ca="1" si="203"/>
        <v>`lastName`:`Torres Trejo`,</v>
      </c>
      <c r="I484" t="str">
        <f t="shared" ca="1" si="204"/>
        <v>`firstName`:`Servando`,</v>
      </c>
      <c r="J484" t="str">
        <f t="shared" ca="1" si="205"/>
        <v>`technician`:`Torres Trejo, Servando`,</v>
      </c>
      <c r="K484" t="str">
        <f t="shared" ca="1" si="206"/>
        <v>`timeStampM`:`2017-11-03T18:56:12-05:00`,</v>
      </c>
      <c r="L484" t="str">
        <f t="shared" ca="1" si="207"/>
        <v>`shiftSerial`:`43040_03`,</v>
      </c>
      <c r="M484" t="str">
        <f t="shared" ca="1" si="208"/>
        <v>`siteUid`:521887,</v>
      </c>
      <c r="N484" t="str">
        <f t="shared" ca="1" si="209"/>
        <v>`timeStamp`:43042.7890286806,</v>
      </c>
      <c r="O484" t="str">
        <f t="shared" ca="1" si="210"/>
        <v>`payrollPeriod`:43040,</v>
      </c>
      <c r="P484" t="str">
        <f t="shared" ca="1" si="211"/>
        <v>`payroll_Period`:43040,</v>
      </c>
      <c r="Q484" t="str">
        <f t="shared" ca="1" si="212"/>
        <v>`rprtDate`:43042,</v>
      </c>
      <c r="R484" t="str">
        <f t="shared" ca="1" si="213"/>
        <v>`ts`:0.75,</v>
      </c>
      <c r="S484" t="str">
        <f t="shared" ca="1" si="214"/>
        <v>`te`:0.0833333333333333,</v>
      </c>
      <c r="T484" t="str">
        <f t="shared" ca="1" si="215"/>
        <v>`repairHrs`:8,</v>
      </c>
      <c r="U484" t="str">
        <f t="shared" ca="1" si="216"/>
        <v>`timeStarts`:`2017-11-03T18:00:00-05:00`,</v>
      </c>
      <c r="V484" t="str">
        <f t="shared" ca="1" si="217"/>
        <v>`timeEnds`:`2017-11-04T02:00:00-05:00`,</v>
      </c>
      <c r="W484" t="str">
        <f t="shared" ca="1" si="218"/>
        <v>`shift`:`PM`,</v>
      </c>
      <c r="X484" t="str">
        <f t="shared" ca="1" si="219"/>
        <v>`shiftStartTime`:`6`,</v>
      </c>
      <c r="Y484" t="str">
        <f t="shared" ca="1" si="220"/>
        <v>`wONum`:`KNSHOP`,</v>
      </c>
      <c r="Z484" t="str">
        <f t="shared" ca="1" si="221"/>
        <v>`uNum`:`305530`,</v>
      </c>
      <c r="AA484" t="str">
        <f t="shared" ca="1" si="222"/>
        <v>`notes`:`Chechk list pm . Ch oil motorch filters fuel`,</v>
      </c>
      <c r="AB484" t="str">
        <f t="shared" ca="1" si="223"/>
        <v>`shift_Serial`:`43040_03`},</v>
      </c>
      <c r="AD484" t="s">
        <v>49407</v>
      </c>
      <c r="AE484" t="s">
        <v>49408</v>
      </c>
      <c r="AF484" t="s">
        <v>45990</v>
      </c>
      <c r="AG484" t="s">
        <v>45991</v>
      </c>
      <c r="AH484" t="s">
        <v>45992</v>
      </c>
      <c r="AI484" t="s">
        <v>45993</v>
      </c>
      <c r="AJ484" t="s">
        <v>46413</v>
      </c>
      <c r="AK484" t="s">
        <v>46414</v>
      </c>
      <c r="AL484" t="s">
        <v>46415</v>
      </c>
      <c r="AM484" t="s">
        <v>46416</v>
      </c>
      <c r="AN484" t="s">
        <v>49409</v>
      </c>
      <c r="AO484" t="s">
        <v>46195</v>
      </c>
      <c r="AP484" t="s">
        <v>46000</v>
      </c>
      <c r="AQ484" t="s">
        <v>49410</v>
      </c>
      <c r="AR484" t="s">
        <v>46047</v>
      </c>
      <c r="AS484" t="s">
        <v>46048</v>
      </c>
      <c r="AT484" t="s">
        <v>46197</v>
      </c>
      <c r="AU484" t="s">
        <v>46028</v>
      </c>
      <c r="AV484" t="s">
        <v>46533</v>
      </c>
      <c r="AW484" t="s">
        <v>46260</v>
      </c>
      <c r="AX484" t="s">
        <v>46799</v>
      </c>
      <c r="AY484" t="s">
        <v>46906</v>
      </c>
      <c r="AZ484" t="s">
        <v>46033</v>
      </c>
      <c r="BA484" t="s">
        <v>46034</v>
      </c>
      <c r="BB484" t="s">
        <v>46012</v>
      </c>
      <c r="BC484" t="s">
        <v>46801</v>
      </c>
      <c r="BD484" t="s">
        <v>49411</v>
      </c>
      <c r="BE484" t="s">
        <v>46203</v>
      </c>
    </row>
    <row r="485" spans="1:57" x14ac:dyDescent="0.2">
      <c r="A485" t="str">
        <f t="shared" ca="1" si="196"/>
        <v>{`_id`:`miguelmartinez_2017-10-24_10-13-08_-0500_Tue`,</v>
      </c>
      <c r="B485" t="str">
        <f t="shared" ca="1" si="197"/>
        <v>`_rev`:`1-626d2b1137ecd0ab21a778aaafd68a7f`,</v>
      </c>
      <c r="C485" t="str">
        <f t="shared" ca="1" si="198"/>
        <v>`worksiteEncoded`:`KN_ODS_MNSHOP`,</v>
      </c>
      <c r="D485" t="str">
        <f t="shared" ca="1" si="199"/>
        <v>`client`:`KN`,</v>
      </c>
      <c r="E485" t="str">
        <f t="shared" ca="1" si="200"/>
        <v>`location`:`ODS`,</v>
      </c>
      <c r="F485" t="str">
        <f t="shared" ca="1" si="201"/>
        <v>`locID`:`MNSHOP`,</v>
      </c>
      <c r="G485" t="str">
        <f t="shared" ca="1" si="202"/>
        <v>`username`:`miguelmartinez`,</v>
      </c>
      <c r="H485" t="str">
        <f t="shared" ca="1" si="203"/>
        <v>`lastName`:`Martinez`,</v>
      </c>
      <c r="I485" t="str">
        <f t="shared" ca="1" si="204"/>
        <v>`firstName`:`Miguel`,</v>
      </c>
      <c r="J485" t="str">
        <f t="shared" ca="1" si="205"/>
        <v>`technician`:`Martinez, Miguel`,</v>
      </c>
      <c r="K485" t="str">
        <f t="shared" ca="1" si="206"/>
        <v>`timeStampM`:`2017-10-24T10:13:08-05:00`,</v>
      </c>
      <c r="L485" t="str">
        <f t="shared" ca="1" si="207"/>
        <v>`shiftSerial`:`43026_06`,</v>
      </c>
      <c r="M485" t="str">
        <f t="shared" ca="1" si="208"/>
        <v>`siteUid`:521887,</v>
      </c>
      <c r="N485" t="str">
        <f t="shared" ca="1" si="209"/>
        <v>`timeStamp`:43032.4257928356,</v>
      </c>
      <c r="O485" t="str">
        <f t="shared" ca="1" si="210"/>
        <v>`payrollPeriod`:43026,</v>
      </c>
      <c r="P485" t="str">
        <f t="shared" ca="1" si="211"/>
        <v>`payroll_Period`:43026,</v>
      </c>
      <c r="Q485" t="str">
        <f t="shared" ca="1" si="212"/>
        <v>`rprtDate`:43031,</v>
      </c>
      <c r="R485" t="str">
        <f t="shared" ca="1" si="213"/>
        <v>`ts`:0.666666666666667,</v>
      </c>
      <c r="S485" t="str">
        <f t="shared" ca="1" si="214"/>
        <v>`te`:0.708333333333333,</v>
      </c>
      <c r="T485" t="str">
        <f t="shared" ca="1" si="215"/>
        <v>`repairHrs`:1,</v>
      </c>
      <c r="U485" t="str">
        <f t="shared" ca="1" si="216"/>
        <v>`timeStarts`:`2017-10-23T16:00:00-05:00`,</v>
      </c>
      <c r="V485" t="str">
        <f t="shared" ca="1" si="217"/>
        <v>`timeEnds`:`2017-10-23T17:00:00-05:00`,</v>
      </c>
      <c r="W485" t="str">
        <f t="shared" ca="1" si="218"/>
        <v>`shift`:`AM`,</v>
      </c>
      <c r="X485" t="str">
        <f t="shared" ca="1" si="219"/>
        <v>`shiftStartTime`:`6`,</v>
      </c>
      <c r="Y485" t="str">
        <f t="shared" ca="1" si="220"/>
        <v>`wONum`:`KNSHOP`,</v>
      </c>
      <c r="Z485" t="str">
        <f t="shared" ca="1" si="221"/>
        <v>`uNum`:`SHOP`,</v>
      </c>
      <c r="AA485" t="str">
        <f t="shared" ca="1" si="222"/>
        <v>`notes`:`Shop`,</v>
      </c>
      <c r="AB485" t="str">
        <f t="shared" ca="1" si="223"/>
        <v>`shift_Serial`:`43026_06`},</v>
      </c>
      <c r="AD485" t="s">
        <v>49412</v>
      </c>
      <c r="AE485" t="s">
        <v>49413</v>
      </c>
      <c r="AF485" t="s">
        <v>45990</v>
      </c>
      <c r="AG485" t="s">
        <v>45991</v>
      </c>
      <c r="AH485" t="s">
        <v>45992</v>
      </c>
      <c r="AI485" t="s">
        <v>45993</v>
      </c>
      <c r="AJ485" t="s">
        <v>46167</v>
      </c>
      <c r="AK485" t="s">
        <v>46168</v>
      </c>
      <c r="AL485" t="s">
        <v>46169</v>
      </c>
      <c r="AM485" t="s">
        <v>46170</v>
      </c>
      <c r="AN485" t="s">
        <v>49414</v>
      </c>
      <c r="AO485" t="s">
        <v>46711</v>
      </c>
      <c r="AP485" t="s">
        <v>46000</v>
      </c>
      <c r="AQ485" t="s">
        <v>49415</v>
      </c>
      <c r="AR485" t="s">
        <v>46145</v>
      </c>
      <c r="AS485" t="s">
        <v>46146</v>
      </c>
      <c r="AT485" t="s">
        <v>46713</v>
      </c>
      <c r="AU485" t="s">
        <v>46337</v>
      </c>
      <c r="AV485" t="s">
        <v>46074</v>
      </c>
      <c r="AW485" t="s">
        <v>46338</v>
      </c>
      <c r="AX485" t="s">
        <v>49416</v>
      </c>
      <c r="AY485" t="s">
        <v>49417</v>
      </c>
      <c r="AZ485" t="s">
        <v>46010</v>
      </c>
      <c r="BA485" t="s">
        <v>46034</v>
      </c>
      <c r="BB485" t="s">
        <v>46012</v>
      </c>
      <c r="BC485" t="s">
        <v>46274</v>
      </c>
      <c r="BD485" t="s">
        <v>46275</v>
      </c>
      <c r="BE485" t="s">
        <v>46719</v>
      </c>
    </row>
    <row r="486" spans="1:57" x14ac:dyDescent="0.2">
      <c r="A486" t="str">
        <f t="shared" ca="1" si="196"/>
        <v>{`_id`:`marodriguez_2017-10-31_17-52-19_-0600_Tue`,</v>
      </c>
      <c r="B486" t="str">
        <f t="shared" ca="1" si="197"/>
        <v>`_rev`:`1-621fe7bf5d2b96cc449aa3f5015992d2`,</v>
      </c>
      <c r="C486" t="str">
        <f t="shared" ca="1" si="198"/>
        <v>`worksiteEncoded`:`KN_ODS_MNSHOP`,</v>
      </c>
      <c r="D486" t="str">
        <f t="shared" ca="1" si="199"/>
        <v>`client`:`KN`,</v>
      </c>
      <c r="E486" t="str">
        <f t="shared" ca="1" si="200"/>
        <v>`location`:`ODS`,</v>
      </c>
      <c r="F486" t="str">
        <f t="shared" ca="1" si="201"/>
        <v>`locID`:`MNSHOP`,</v>
      </c>
      <c r="G486" t="str">
        <f t="shared" ca="1" si="202"/>
        <v>`username`:`marodriguez`,</v>
      </c>
      <c r="H486" t="str">
        <f t="shared" ca="1" si="203"/>
        <v>`lastName`:`Rodriguez`,</v>
      </c>
      <c r="I486" t="str">
        <f t="shared" ca="1" si="204"/>
        <v>`firstName`:`Marco`,</v>
      </c>
      <c r="J486" t="str">
        <f t="shared" ca="1" si="205"/>
        <v>`technician`:`Rodriguez, Marco`,</v>
      </c>
      <c r="K486" t="str">
        <f t="shared" ca="1" si="206"/>
        <v>`timeStampM`:`2017-10-31T17:52:18-06:00`,</v>
      </c>
      <c r="L486" t="str">
        <f t="shared" ca="1" si="207"/>
        <v>`shiftSerial`:`43033_06`,</v>
      </c>
      <c r="M486" t="str">
        <f t="shared" ca="1" si="208"/>
        <v>`siteUid`:521887,</v>
      </c>
      <c r="N486" t="str">
        <f t="shared" ca="1" si="209"/>
        <v>`timeStamp`:43039.7446643287,</v>
      </c>
      <c r="O486" t="str">
        <f t="shared" ca="1" si="210"/>
        <v>`payrollPeriod`:43033,</v>
      </c>
      <c r="P486" t="str">
        <f t="shared" ca="1" si="211"/>
        <v>`payroll_Period`:43033,</v>
      </c>
      <c r="Q486" t="str">
        <f t="shared" ca="1" si="212"/>
        <v>`rprtDate`:43038,</v>
      </c>
      <c r="R486" t="str">
        <f t="shared" ca="1" si="213"/>
        <v>`ts`:0.166666666666667,</v>
      </c>
      <c r="S486" t="str">
        <f t="shared" ca="1" si="214"/>
        <v>`te`:0.208333333333333,</v>
      </c>
      <c r="T486" t="str">
        <f t="shared" ca="1" si="215"/>
        <v>`repairHrs`:1,</v>
      </c>
      <c r="U486" t="str">
        <f t="shared" ca="1" si="216"/>
        <v>`timeStarts`:`2017-10-31T04:00:00-06:00`,</v>
      </c>
      <c r="V486" t="str">
        <f t="shared" ca="1" si="217"/>
        <v>`timeEnds`:`2017-10-31T05:00:00-06:00`,</v>
      </c>
      <c r="W486" t="str">
        <f t="shared" ca="1" si="218"/>
        <v>`shift`:`PM`,</v>
      </c>
      <c r="X486" t="str">
        <f t="shared" ca="1" si="219"/>
        <v>`shiftStartTime`:`19`,</v>
      </c>
      <c r="Y486" t="str">
        <f t="shared" ca="1" si="220"/>
        <v>`wONum`:`KNSHOP`,</v>
      </c>
      <c r="Z486" t="str">
        <f t="shared" ca="1" si="221"/>
        <v>`uNum`:`HP-061`,</v>
      </c>
      <c r="AA486" t="str">
        <f t="shared" ca="1" si="222"/>
        <v>`notes`:`check over`,</v>
      </c>
      <c r="AB486" t="str">
        <f t="shared" ca="1" si="223"/>
        <v>`shift_Serial`:`43033_06`},</v>
      </c>
      <c r="AD486" t="s">
        <v>49418</v>
      </c>
      <c r="AE486" t="s">
        <v>49419</v>
      </c>
      <c r="AF486" t="s">
        <v>45990</v>
      </c>
      <c r="AG486" t="s">
        <v>45991</v>
      </c>
      <c r="AH486" t="s">
        <v>45992</v>
      </c>
      <c r="AI486" t="s">
        <v>45993</v>
      </c>
      <c r="AJ486" t="s">
        <v>46124</v>
      </c>
      <c r="AK486" t="s">
        <v>46125</v>
      </c>
      <c r="AL486" t="s">
        <v>46126</v>
      </c>
      <c r="AM486" t="s">
        <v>46127</v>
      </c>
      <c r="AN486" t="s">
        <v>49420</v>
      </c>
      <c r="AO486" t="s">
        <v>46458</v>
      </c>
      <c r="AP486" t="s">
        <v>46000</v>
      </c>
      <c r="AQ486" t="s">
        <v>49421</v>
      </c>
      <c r="AR486" t="s">
        <v>46002</v>
      </c>
      <c r="AS486" t="s">
        <v>46003</v>
      </c>
      <c r="AT486" t="s">
        <v>46460</v>
      </c>
      <c r="AU486" t="s">
        <v>46378</v>
      </c>
      <c r="AV486" t="s">
        <v>46051</v>
      </c>
      <c r="AW486" t="s">
        <v>46338</v>
      </c>
      <c r="AX486" t="s">
        <v>49422</v>
      </c>
      <c r="AY486" t="s">
        <v>49423</v>
      </c>
      <c r="AZ486" t="s">
        <v>46033</v>
      </c>
      <c r="BA486" t="s">
        <v>46136</v>
      </c>
      <c r="BB486" t="s">
        <v>46012</v>
      </c>
      <c r="BC486" t="s">
        <v>49424</v>
      </c>
      <c r="BD486" t="s">
        <v>49425</v>
      </c>
      <c r="BE486" t="s">
        <v>46465</v>
      </c>
    </row>
    <row r="487" spans="1:57" x14ac:dyDescent="0.2">
      <c r="A487" t="str">
        <f t="shared" ca="1" si="196"/>
        <v>{`_id`:`hmarce_2017-11-07_19-05-57_-0600_Tue`,</v>
      </c>
      <c r="B487" t="str">
        <f t="shared" ca="1" si="197"/>
        <v>`_rev`:`1-621ec5323d8130a8624d927018442ec2`,</v>
      </c>
      <c r="C487" t="str">
        <f t="shared" ca="1" si="198"/>
        <v>`worksiteEncoded`:`KN_ODS_MNSHOP`,</v>
      </c>
      <c r="D487" t="str">
        <f t="shared" ca="1" si="199"/>
        <v>`client`:`KN`,</v>
      </c>
      <c r="E487" t="str">
        <f t="shared" ca="1" si="200"/>
        <v>`location`:`ODS`,</v>
      </c>
      <c r="F487" t="str">
        <f t="shared" ca="1" si="201"/>
        <v>`locID`:`MNSHOP`,</v>
      </c>
      <c r="G487" t="str">
        <f t="shared" ca="1" si="202"/>
        <v>`username`:`hmarce`,</v>
      </c>
      <c r="H487" t="str">
        <f t="shared" ca="1" si="203"/>
        <v>`lastName`:`Arce`,</v>
      </c>
      <c r="I487" t="str">
        <f t="shared" ca="1" si="204"/>
        <v>`firstName`:`Hector`,</v>
      </c>
      <c r="J487" t="str">
        <f t="shared" ca="1" si="205"/>
        <v>`technician`:`Arce, Hector`,</v>
      </c>
      <c r="K487" t="str">
        <f t="shared" ca="1" si="206"/>
        <v>`timeStampM`:`2017-11-07T19:05:57-06:00`,</v>
      </c>
      <c r="L487" t="str">
        <f t="shared" ca="1" si="207"/>
        <v>`shiftSerial`:`43040_05`,</v>
      </c>
      <c r="M487" t="str">
        <f t="shared" ca="1" si="208"/>
        <v>`siteUid`:521887,</v>
      </c>
      <c r="N487" t="str">
        <f t="shared" ca="1" si="209"/>
        <v>`timeStamp`:43046.7958059143,</v>
      </c>
      <c r="O487" t="str">
        <f t="shared" ca="1" si="210"/>
        <v>`payrollPeriod`:43040,</v>
      </c>
      <c r="P487" t="str">
        <f t="shared" ca="1" si="211"/>
        <v>`payroll_Period`:43040,</v>
      </c>
      <c r="Q487" t="str">
        <f t="shared" ca="1" si="212"/>
        <v>`rprtDate`:43044,</v>
      </c>
      <c r="R487" t="str">
        <f t="shared" ca="1" si="213"/>
        <v>`ts`:0.583333333333333,</v>
      </c>
      <c r="S487" t="str">
        <f t="shared" ca="1" si="214"/>
        <v>`te`:0.708333333333333,</v>
      </c>
      <c r="T487" t="str">
        <f t="shared" ca="1" si="215"/>
        <v>`repairHrs`:3,</v>
      </c>
      <c r="U487" t="str">
        <f t="shared" ca="1" si="216"/>
        <v>`timeStarts`:`2017-11-05T14:00:00-06:00`,</v>
      </c>
      <c r="V487" t="str">
        <f t="shared" ca="1" si="217"/>
        <v>`timeEnds`:`2017-11-05T17:00:00-06:00`,</v>
      </c>
      <c r="W487" t="str">
        <f t="shared" ca="1" si="218"/>
        <v>`shift`:`AM`,</v>
      </c>
      <c r="X487" t="str">
        <f t="shared" ca="1" si="219"/>
        <v>`shiftStartTime`:`6`,</v>
      </c>
      <c r="Y487" t="str">
        <f t="shared" ca="1" si="220"/>
        <v>`wONum`:`KNSHOP`,</v>
      </c>
      <c r="Z487" t="str">
        <f t="shared" ca="1" si="221"/>
        <v>`uNum`:`508654`,</v>
      </c>
      <c r="AA487" t="str">
        <f t="shared" ca="1" si="222"/>
        <v>`notes`:`Checks list top off fluids and replaced hub cap`,</v>
      </c>
      <c r="AB487" t="str">
        <f t="shared" ca="1" si="223"/>
        <v>`shift_Serial`:`43040_05`},</v>
      </c>
      <c r="AD487" t="s">
        <v>49426</v>
      </c>
      <c r="AE487" t="s">
        <v>49427</v>
      </c>
      <c r="AF487" t="s">
        <v>45990</v>
      </c>
      <c r="AG487" t="s">
        <v>45991</v>
      </c>
      <c r="AH487" t="s">
        <v>45992</v>
      </c>
      <c r="AI487" t="s">
        <v>45993</v>
      </c>
      <c r="AJ487" t="s">
        <v>46191</v>
      </c>
      <c r="AK487" t="s">
        <v>46192</v>
      </c>
      <c r="AL487" t="s">
        <v>46193</v>
      </c>
      <c r="AM487" t="s">
        <v>46194</v>
      </c>
      <c r="AN487" t="s">
        <v>49428</v>
      </c>
      <c r="AO487" t="s">
        <v>46375</v>
      </c>
      <c r="AP487" t="s">
        <v>46000</v>
      </c>
      <c r="AQ487" t="s">
        <v>49429</v>
      </c>
      <c r="AR487" t="s">
        <v>46047</v>
      </c>
      <c r="AS487" t="s">
        <v>46048</v>
      </c>
      <c r="AT487" t="s">
        <v>46377</v>
      </c>
      <c r="AU487" t="s">
        <v>46198</v>
      </c>
      <c r="AV487" t="s">
        <v>46074</v>
      </c>
      <c r="AW487" t="s">
        <v>46160</v>
      </c>
      <c r="AX487" t="s">
        <v>49430</v>
      </c>
      <c r="AY487" t="s">
        <v>46862</v>
      </c>
      <c r="AZ487" t="s">
        <v>46010</v>
      </c>
      <c r="BA487" t="s">
        <v>46034</v>
      </c>
      <c r="BB487" t="s">
        <v>46012</v>
      </c>
      <c r="BC487" t="s">
        <v>49431</v>
      </c>
      <c r="BD487" t="s">
        <v>49432</v>
      </c>
      <c r="BE487" t="s">
        <v>46382</v>
      </c>
    </row>
    <row r="488" spans="1:57" x14ac:dyDescent="0.2">
      <c r="A488" t="str">
        <f t="shared" ca="1" si="196"/>
        <v>{`_id`:`eduardovela_2017-10-31_19-17-34_-0500_Tue`,</v>
      </c>
      <c r="B488" t="str">
        <f t="shared" ca="1" si="197"/>
        <v>`_rev`:`1-621550eb6cfa06a6e5f19b5d51145778`,</v>
      </c>
      <c r="C488" t="str">
        <f t="shared" ca="1" si="198"/>
        <v>`worksiteEncoded`:`KN_ODS_MNSHOP`,</v>
      </c>
      <c r="D488" t="str">
        <f t="shared" ca="1" si="199"/>
        <v>`client`:`KN`,</v>
      </c>
      <c r="E488" t="str">
        <f t="shared" ca="1" si="200"/>
        <v>`location`:`ODS`,</v>
      </c>
      <c r="F488" t="str">
        <f t="shared" ca="1" si="201"/>
        <v>`locID`:`MNSHOP`,</v>
      </c>
      <c r="G488" t="str">
        <f t="shared" ca="1" si="202"/>
        <v>`username`:`eduardovela`,</v>
      </c>
      <c r="H488" t="str">
        <f t="shared" ca="1" si="203"/>
        <v>`lastName`:`Vela`,</v>
      </c>
      <c r="I488" t="str">
        <f t="shared" ca="1" si="204"/>
        <v>`firstName`:`Eduardo`,</v>
      </c>
      <c r="J488" t="str">
        <f t="shared" ca="1" si="205"/>
        <v>`technician`:`Vela, Eduardo`,</v>
      </c>
      <c r="K488" t="str">
        <f t="shared" ca="1" si="206"/>
        <v>`timeStampM`:`2017-10-31T19:17:34-05:00`,</v>
      </c>
      <c r="L488" t="str">
        <f t="shared" ca="1" si="207"/>
        <v>`shiftSerial`:`43033_03`,</v>
      </c>
      <c r="M488" t="str">
        <f t="shared" ca="1" si="208"/>
        <v>`siteUid`:521887,</v>
      </c>
      <c r="N488" t="str">
        <f t="shared" ca="1" si="209"/>
        <v>`timeStamp`:43039.8038737616,</v>
      </c>
      <c r="O488" t="str">
        <f t="shared" ca="1" si="210"/>
        <v>`payrollPeriod`:43033,</v>
      </c>
      <c r="P488" t="str">
        <f t="shared" ca="1" si="211"/>
        <v>`payroll_Period`:43033,</v>
      </c>
      <c r="Q488" t="str">
        <f t="shared" ca="1" si="212"/>
        <v>`rprtDate`:43035,</v>
      </c>
      <c r="R488" t="str">
        <f t="shared" ca="1" si="213"/>
        <v>`ts`:0.979166666666667,</v>
      </c>
      <c r="S488" t="str">
        <f t="shared" ca="1" si="214"/>
        <v>`te`:0.208333333333333,</v>
      </c>
      <c r="T488" t="str">
        <f t="shared" ca="1" si="215"/>
        <v>`repairHrs`:5.5,</v>
      </c>
      <c r="U488" t="str">
        <f t="shared" ca="1" si="216"/>
        <v>`timeStarts`:`2017-10-27T23:30:00-05:00`,</v>
      </c>
      <c r="V488" t="str">
        <f t="shared" ca="1" si="217"/>
        <v>`timeEnds`:`2017-10-28T05:00:00-05:00`,</v>
      </c>
      <c r="W488" t="str">
        <f t="shared" ca="1" si="218"/>
        <v>`shift`:`PM`,</v>
      </c>
      <c r="X488" t="str">
        <f t="shared" ca="1" si="219"/>
        <v>`shiftStartTime`:`6`,</v>
      </c>
      <c r="Y488" t="str">
        <f t="shared" ca="1" si="220"/>
        <v>`wONum`:`KNSHOP`,</v>
      </c>
      <c r="Z488" t="str">
        <f t="shared" ca="1" si="221"/>
        <v>`uNum`:`508763`,</v>
      </c>
      <c r="AA488" t="str">
        <f t="shared" ca="1" si="222"/>
        <v>`notes`:`Frac pump check list review and repair`,</v>
      </c>
      <c r="AB488" t="str">
        <f t="shared" ca="1" si="223"/>
        <v>`shift_Serial`:`43033_03`},</v>
      </c>
      <c r="AD488" t="s">
        <v>49433</v>
      </c>
      <c r="AE488" t="s">
        <v>49434</v>
      </c>
      <c r="AF488" t="s">
        <v>45990</v>
      </c>
      <c r="AG488" t="s">
        <v>45991</v>
      </c>
      <c r="AH488" t="s">
        <v>45992</v>
      </c>
      <c r="AI488" t="s">
        <v>45993</v>
      </c>
      <c r="AJ488" t="s">
        <v>46018</v>
      </c>
      <c r="AK488" t="s">
        <v>46019</v>
      </c>
      <c r="AL488" t="s">
        <v>46020</v>
      </c>
      <c r="AM488" t="s">
        <v>46021</v>
      </c>
      <c r="AN488" t="s">
        <v>49435</v>
      </c>
      <c r="AO488" t="s">
        <v>47251</v>
      </c>
      <c r="AP488" t="s">
        <v>46000</v>
      </c>
      <c r="AQ488" t="s">
        <v>49436</v>
      </c>
      <c r="AR488" t="s">
        <v>46002</v>
      </c>
      <c r="AS488" t="s">
        <v>46003</v>
      </c>
      <c r="AT488" t="s">
        <v>47253</v>
      </c>
      <c r="AU488" t="s">
        <v>47358</v>
      </c>
      <c r="AV488" t="s">
        <v>46051</v>
      </c>
      <c r="AW488" t="s">
        <v>46007</v>
      </c>
      <c r="AX488" t="s">
        <v>49437</v>
      </c>
      <c r="AY488" t="s">
        <v>47532</v>
      </c>
      <c r="AZ488" t="s">
        <v>46033</v>
      </c>
      <c r="BA488" t="s">
        <v>46034</v>
      </c>
      <c r="BB488" t="s">
        <v>46012</v>
      </c>
      <c r="BC488" t="s">
        <v>49116</v>
      </c>
      <c r="BD488" t="s">
        <v>49438</v>
      </c>
      <c r="BE488" t="s">
        <v>47257</v>
      </c>
    </row>
    <row r="489" spans="1:57" x14ac:dyDescent="0.2">
      <c r="A489" t="str">
        <f t="shared" ca="1" si="196"/>
        <v>{`_id`:`treyes_2017-10-02_08-50-35_-0500_Mon`,</v>
      </c>
      <c r="B489" t="str">
        <f t="shared" ca="1" si="197"/>
        <v>`_rev`:`1-61fb584ecf9f9d5f58de10f1c6e33aae`,</v>
      </c>
      <c r="C489" t="str">
        <f t="shared" ca="1" si="198"/>
        <v>`worksiteEncoded`:`KN_ODS_MNSHOP`,</v>
      </c>
      <c r="D489" t="str">
        <f t="shared" ca="1" si="199"/>
        <v>`client`:`KN`,</v>
      </c>
      <c r="E489" t="str">
        <f t="shared" ca="1" si="200"/>
        <v>`location`:`ODS`,</v>
      </c>
      <c r="F489" t="str">
        <f t="shared" ca="1" si="201"/>
        <v>`locID`:`MNSHOP`,</v>
      </c>
      <c r="G489" t="str">
        <f t="shared" ca="1" si="202"/>
        <v>`username`:`treyes`,</v>
      </c>
      <c r="H489" t="str">
        <f t="shared" ca="1" si="203"/>
        <v>`lastName`:`Reyes`,</v>
      </c>
      <c r="I489" t="str">
        <f t="shared" ca="1" si="204"/>
        <v>`firstName`:`Tommy`,</v>
      </c>
      <c r="J489" t="str">
        <f t="shared" ca="1" si="205"/>
        <v>`technician`:`Reyes, Tommy`,</v>
      </c>
      <c r="K489" t="str">
        <f t="shared" ca="1" si="206"/>
        <v>`timeStampM`:`2017-10-02T08:50:35-05:00`,</v>
      </c>
      <c r="L489" t="str">
        <f t="shared" ca="1" si="207"/>
        <v>`shiftSerial`:`43005_05`,</v>
      </c>
      <c r="M489" t="str">
        <f t="shared" ca="1" si="208"/>
        <v>`siteUid`:521887,</v>
      </c>
      <c r="N489" t="str">
        <f t="shared" ca="1" si="209"/>
        <v>`timeStamp`:43010.3684698032,</v>
      </c>
      <c r="O489" t="str">
        <f t="shared" ca="1" si="210"/>
        <v>`payrollPeriod`:43005,</v>
      </c>
      <c r="P489" t="str">
        <f t="shared" ca="1" si="211"/>
        <v>`payroll_Period`:43005,</v>
      </c>
      <c r="Q489" t="str">
        <f t="shared" ca="1" si="212"/>
        <v>`rprtDate`:43009,</v>
      </c>
      <c r="R489" t="str">
        <f t="shared" ca="1" si="213"/>
        <v>`ts`:0.479166666666667,</v>
      </c>
      <c r="S489" t="str">
        <f t="shared" ca="1" si="214"/>
        <v>`te`:0.75,</v>
      </c>
      <c r="T489" t="str">
        <f t="shared" ca="1" si="215"/>
        <v>`repairHrs`:6.5,</v>
      </c>
      <c r="U489" t="str">
        <f t="shared" ca="1" si="216"/>
        <v>`timeStarts`:`2017-10-01T11:30:00-05:00`,</v>
      </c>
      <c r="V489" t="str">
        <f t="shared" ca="1" si="217"/>
        <v>`timeEnds`:`2017-10-01T18:00:00-05:00`,</v>
      </c>
      <c r="W489" t="str">
        <f t="shared" ca="1" si="218"/>
        <v>`shift`:`PM`,</v>
      </c>
      <c r="X489" t="str">
        <f t="shared" ca="1" si="219"/>
        <v>`shiftStartTime`:`7`,</v>
      </c>
      <c r="Y489" t="str">
        <f t="shared" ca="1" si="220"/>
        <v>`wONum`:`KNSHOP`,</v>
      </c>
      <c r="Z489" t="str">
        <f t="shared" ca="1" si="221"/>
        <v>`uNum`:`SHOP`,</v>
      </c>
      <c r="AA489" t="str">
        <f t="shared" ca="1" si="222"/>
        <v>`notes`:`Check list refill fluids chang ot side glass on hydrolic tank  put new drive line  replace drive shaft hub`,</v>
      </c>
      <c r="AB489" t="str">
        <f t="shared" ca="1" si="223"/>
        <v>`shift_Serial`:`43005_05`},</v>
      </c>
      <c r="AD489" t="s">
        <v>49439</v>
      </c>
      <c r="AE489" t="s">
        <v>49440</v>
      </c>
      <c r="AF489" t="s">
        <v>45990</v>
      </c>
      <c r="AG489" t="s">
        <v>45991</v>
      </c>
      <c r="AH489" t="s">
        <v>45992</v>
      </c>
      <c r="AI489" t="s">
        <v>45993</v>
      </c>
      <c r="AJ489" t="s">
        <v>45994</v>
      </c>
      <c r="AK489" t="s">
        <v>45995</v>
      </c>
      <c r="AL489" t="s">
        <v>45996</v>
      </c>
      <c r="AM489" t="s">
        <v>45997</v>
      </c>
      <c r="AN489" t="s">
        <v>49441</v>
      </c>
      <c r="AO489" t="s">
        <v>46558</v>
      </c>
      <c r="AP489" t="s">
        <v>46000</v>
      </c>
      <c r="AQ489" t="s">
        <v>49442</v>
      </c>
      <c r="AR489" t="s">
        <v>46209</v>
      </c>
      <c r="AS489" t="s">
        <v>46210</v>
      </c>
      <c r="AT489" t="s">
        <v>46560</v>
      </c>
      <c r="AU489" t="s">
        <v>49443</v>
      </c>
      <c r="AV489" t="s">
        <v>46006</v>
      </c>
      <c r="AW489" t="s">
        <v>49444</v>
      </c>
      <c r="AX489" t="s">
        <v>49445</v>
      </c>
      <c r="AY489" t="s">
        <v>49446</v>
      </c>
      <c r="AZ489" t="s">
        <v>46033</v>
      </c>
      <c r="BA489" t="s">
        <v>46011</v>
      </c>
      <c r="BB489" t="s">
        <v>46012</v>
      </c>
      <c r="BC489" t="s">
        <v>46274</v>
      </c>
      <c r="BD489" t="s">
        <v>49447</v>
      </c>
      <c r="BE489" t="s">
        <v>46565</v>
      </c>
    </row>
    <row r="490" spans="1:57" x14ac:dyDescent="0.2">
      <c r="A490" t="str">
        <f t="shared" ca="1" si="196"/>
        <v>{`_id`:`storrestrejo_2017-11-01_19-03-26_-0500_Wed`,</v>
      </c>
      <c r="B490" t="str">
        <f t="shared" ca="1" si="197"/>
        <v>`_rev`:`1-61edf38f0e7253800d2ce77ce8cc6edc`,</v>
      </c>
      <c r="C490" t="str">
        <f t="shared" ca="1" si="198"/>
        <v>`worksiteEncoded`:`KN_ODS_MNSHOP`,</v>
      </c>
      <c r="D490" t="str">
        <f t="shared" ca="1" si="199"/>
        <v>`client`:`KN`,</v>
      </c>
      <c r="E490" t="str">
        <f t="shared" ca="1" si="200"/>
        <v>`location`:`ODS`,</v>
      </c>
      <c r="F490" t="str">
        <f t="shared" ca="1" si="201"/>
        <v>`locID`:`MNSHOP`,</v>
      </c>
      <c r="G490" t="str">
        <f t="shared" ca="1" si="202"/>
        <v>`username`:`storrestrejo`,</v>
      </c>
      <c r="H490" t="str">
        <f t="shared" ca="1" si="203"/>
        <v>`lastName`:`Torres Trejo`,</v>
      </c>
      <c r="I490" t="str">
        <f t="shared" ca="1" si="204"/>
        <v>`firstName`:`Servando`,</v>
      </c>
      <c r="J490" t="str">
        <f t="shared" ca="1" si="205"/>
        <v>`technician`:`Torres Trejo, Servando`,</v>
      </c>
      <c r="K490" t="str">
        <f t="shared" ca="1" si="206"/>
        <v>`timeStampM`:`2017-11-01T19:03:26-05:00`,</v>
      </c>
      <c r="L490" t="str">
        <f t="shared" ca="1" si="207"/>
        <v>`shiftSerial`:`43040_01`,</v>
      </c>
      <c r="M490" t="str">
        <f t="shared" ca="1" si="208"/>
        <v>`siteUid`:521887,</v>
      </c>
      <c r="N490" t="str">
        <f t="shared" ca="1" si="209"/>
        <v>`timeStamp`:43040.7940582986,</v>
      </c>
      <c r="O490" t="str">
        <f t="shared" ca="1" si="210"/>
        <v>`payrollPeriod`:43040,</v>
      </c>
      <c r="P490" t="str">
        <f t="shared" ca="1" si="211"/>
        <v>`payroll_Period`:43040,</v>
      </c>
      <c r="Q490" t="str">
        <f t="shared" ca="1" si="212"/>
        <v>`rprtDate`:43040,</v>
      </c>
      <c r="R490" t="str">
        <f t="shared" ca="1" si="213"/>
        <v>`ts`:0,</v>
      </c>
      <c r="S490" t="str">
        <f t="shared" ca="1" si="214"/>
        <v>`te`:0.208333333333333,</v>
      </c>
      <c r="T490" t="str">
        <f t="shared" ca="1" si="215"/>
        <v>`repairHrs`:5,</v>
      </c>
      <c r="U490" t="str">
        <f t="shared" ca="1" si="216"/>
        <v>`timeStarts`:`2017-11-02T00:00:00-05:00`,</v>
      </c>
      <c r="V490" t="str">
        <f t="shared" ca="1" si="217"/>
        <v>`timeEnds`:`2017-11-02T05:00:00-05:00`,</v>
      </c>
      <c r="W490" t="str">
        <f t="shared" ca="1" si="218"/>
        <v>`shift`:`PM`,</v>
      </c>
      <c r="X490" t="str">
        <f t="shared" ca="1" si="219"/>
        <v>`shiftStartTime`:`6`,</v>
      </c>
      <c r="Y490" t="str">
        <f t="shared" ca="1" si="220"/>
        <v>`wONum`:`KNSHOP`,</v>
      </c>
      <c r="Z490" t="str">
        <f t="shared" ca="1" si="221"/>
        <v>`uNum`:`10078`,</v>
      </c>
      <c r="AA490" t="str">
        <f t="shared" ca="1" si="222"/>
        <v>`notes`:`Quitar y poner transmcion`,</v>
      </c>
      <c r="AB490" t="str">
        <f t="shared" ca="1" si="223"/>
        <v>`shift_Serial`:`43040_01`},</v>
      </c>
      <c r="AD490" t="s">
        <v>49448</v>
      </c>
      <c r="AE490" t="s">
        <v>49449</v>
      </c>
      <c r="AF490" t="s">
        <v>45990</v>
      </c>
      <c r="AG490" t="s">
        <v>45991</v>
      </c>
      <c r="AH490" t="s">
        <v>45992</v>
      </c>
      <c r="AI490" t="s">
        <v>45993</v>
      </c>
      <c r="AJ490" t="s">
        <v>46413</v>
      </c>
      <c r="AK490" t="s">
        <v>46414</v>
      </c>
      <c r="AL490" t="s">
        <v>46415</v>
      </c>
      <c r="AM490" t="s">
        <v>46416</v>
      </c>
      <c r="AN490" t="s">
        <v>49450</v>
      </c>
      <c r="AO490" t="s">
        <v>46540</v>
      </c>
      <c r="AP490" t="s">
        <v>46000</v>
      </c>
      <c r="AQ490" t="s">
        <v>49451</v>
      </c>
      <c r="AR490" t="s">
        <v>46047</v>
      </c>
      <c r="AS490" t="s">
        <v>46048</v>
      </c>
      <c r="AT490" t="s">
        <v>46542</v>
      </c>
      <c r="AU490" t="s">
        <v>46050</v>
      </c>
      <c r="AV490" t="s">
        <v>46051</v>
      </c>
      <c r="AW490" t="s">
        <v>46030</v>
      </c>
      <c r="AX490" t="s">
        <v>49452</v>
      </c>
      <c r="AY490" t="s">
        <v>46679</v>
      </c>
      <c r="AZ490" t="s">
        <v>46033</v>
      </c>
      <c r="BA490" t="s">
        <v>46034</v>
      </c>
      <c r="BB490" t="s">
        <v>46012</v>
      </c>
      <c r="BC490" t="s">
        <v>47175</v>
      </c>
      <c r="BD490" t="s">
        <v>49453</v>
      </c>
      <c r="BE490" t="s">
        <v>46547</v>
      </c>
    </row>
    <row r="491" spans="1:57" x14ac:dyDescent="0.2">
      <c r="A491" t="str">
        <f t="shared" ca="1" si="196"/>
        <v>{`_id`:`omega_2017-10-09_18-44-31_-0500_Mon`,</v>
      </c>
      <c r="B491" t="str">
        <f t="shared" ca="1" si="197"/>
        <v>`_rev`:`1-617d9fc0038527a62169a8a3c8838eb5`,</v>
      </c>
      <c r="C491" t="str">
        <f t="shared" ca="1" si="198"/>
        <v>`worksiteEncoded`:`KN_ODS_MNSHOP`,</v>
      </c>
      <c r="D491" t="str">
        <f t="shared" ca="1" si="199"/>
        <v>`client`:`KN`,</v>
      </c>
      <c r="E491" t="str">
        <f t="shared" ca="1" si="200"/>
        <v>`location`:`ODS`,</v>
      </c>
      <c r="F491" t="str">
        <f t="shared" ca="1" si="201"/>
        <v>`locID`:`MNSHOP`,</v>
      </c>
      <c r="G491" t="str">
        <f t="shared" ca="1" si="202"/>
        <v>`username`:`omega`,</v>
      </c>
      <c r="H491" t="str">
        <f t="shared" ca="1" si="203"/>
        <v>`lastName`:`Tijerina`,</v>
      </c>
      <c r="I491" t="str">
        <f t="shared" ca="1" si="204"/>
        <v>`firstName`:`Rene`,</v>
      </c>
      <c r="J491" t="str">
        <f t="shared" ca="1" si="205"/>
        <v>`technician`:`Tijerina, Rene`,</v>
      </c>
      <c r="K491" t="str">
        <f t="shared" ca="1" si="206"/>
        <v>`timeStampM`:`2017-10-09T18:44:31-05:00`,</v>
      </c>
      <c r="L491" t="str">
        <f t="shared" ca="1" si="207"/>
        <v>`shiftSerial`:`43012_06`,</v>
      </c>
      <c r="M491" t="str">
        <f t="shared" ca="1" si="208"/>
        <v>`siteUid`:521887,</v>
      </c>
      <c r="N491" t="str">
        <f t="shared" ca="1" si="209"/>
        <v>`timeStamp`:43017.7809224306,</v>
      </c>
      <c r="O491" t="str">
        <f t="shared" ca="1" si="210"/>
        <v>`payrollPeriod`:43012,</v>
      </c>
      <c r="P491" t="str">
        <f t="shared" ca="1" si="211"/>
        <v>`payroll_Period`:43012,</v>
      </c>
      <c r="Q491" t="str">
        <f t="shared" ca="1" si="212"/>
        <v>`rprtDate`:43017,</v>
      </c>
      <c r="R491" t="str">
        <f t="shared" ca="1" si="213"/>
        <v>`ts`:0.333333333333333,</v>
      </c>
      <c r="S491" t="str">
        <f t="shared" ca="1" si="214"/>
        <v>`te`:0.708333333333333,</v>
      </c>
      <c r="T491" t="str">
        <f t="shared" ca="1" si="215"/>
        <v>`repairHrs`:9,</v>
      </c>
      <c r="U491" t="str">
        <f t="shared" ca="1" si="216"/>
        <v>`timeStarts`:`2017-10-09T08:00:00-05:00`,</v>
      </c>
      <c r="V491" t="str">
        <f t="shared" ca="1" si="217"/>
        <v>`timeEnds`:`2017-10-09T17:00:00-05:00`,</v>
      </c>
      <c r="W491" t="str">
        <f t="shared" ca="1" si="218"/>
        <v>`shift`:`AM`,</v>
      </c>
      <c r="X491" t="str">
        <f t="shared" ca="1" si="219"/>
        <v>`shiftStartTime`:`7`,</v>
      </c>
      <c r="Y491" t="str">
        <f t="shared" ca="1" si="220"/>
        <v>`wONum`:`KNSHOP`,</v>
      </c>
      <c r="Z491" t="str">
        <f t="shared" ca="1" si="221"/>
        <v>`uNum`:`506225`,</v>
      </c>
      <c r="AA491" t="str">
        <f t="shared" ca="1" si="222"/>
        <v>`notes`:`Check cotta box clutch torque.  Install auger bearing number 2 with spacer.  Replace 2 missing 8-inch caps on manifolds.  Install fire extinguisher bracket and fire extinguisher.  Continue unit checklist.`,</v>
      </c>
      <c r="AB491" t="str">
        <f t="shared" ca="1" si="223"/>
        <v>`shift_Serial`:`43012_06`},</v>
      </c>
      <c r="AD491" t="s">
        <v>49454</v>
      </c>
      <c r="AE491" t="s">
        <v>49455</v>
      </c>
      <c r="AF491" t="s">
        <v>45990</v>
      </c>
      <c r="AG491" t="s">
        <v>45991</v>
      </c>
      <c r="AH491" t="s">
        <v>45992</v>
      </c>
      <c r="AI491" t="s">
        <v>45993</v>
      </c>
      <c r="AJ491" t="s">
        <v>46527</v>
      </c>
      <c r="AK491" t="s">
        <v>46528</v>
      </c>
      <c r="AL491" t="s">
        <v>46529</v>
      </c>
      <c r="AM491" t="s">
        <v>46530</v>
      </c>
      <c r="AN491" t="s">
        <v>49456</v>
      </c>
      <c r="AO491" t="s">
        <v>46997</v>
      </c>
      <c r="AP491" t="s">
        <v>46000</v>
      </c>
      <c r="AQ491" t="s">
        <v>49457</v>
      </c>
      <c r="AR491" t="s">
        <v>46025</v>
      </c>
      <c r="AS491" t="s">
        <v>46026</v>
      </c>
      <c r="AT491" t="s">
        <v>46999</v>
      </c>
      <c r="AU491" t="s">
        <v>46404</v>
      </c>
      <c r="AV491" t="s">
        <v>46074</v>
      </c>
      <c r="AW491" t="s">
        <v>46249</v>
      </c>
      <c r="AX491" t="s">
        <v>49458</v>
      </c>
      <c r="AY491" t="s">
        <v>49459</v>
      </c>
      <c r="AZ491" t="s">
        <v>46010</v>
      </c>
      <c r="BA491" t="s">
        <v>46011</v>
      </c>
      <c r="BB491" t="s">
        <v>46012</v>
      </c>
      <c r="BC491" t="s">
        <v>46835</v>
      </c>
      <c r="BD491" t="s">
        <v>49460</v>
      </c>
      <c r="BE491" t="s">
        <v>47004</v>
      </c>
    </row>
    <row r="492" spans="1:57" x14ac:dyDescent="0.2">
      <c r="A492" t="str">
        <f t="shared" ca="1" si="196"/>
        <v>{`_id`:`treyes_2017-10-04_10-01-28_-0500_Wed`,</v>
      </c>
      <c r="B492" t="str">
        <f t="shared" ca="1" si="197"/>
        <v>`_rev`:`1-61590dd7e1023f703caa2f2a3d8186b2`,</v>
      </c>
      <c r="C492" t="str">
        <f t="shared" ca="1" si="198"/>
        <v>`worksiteEncoded`:`KN_ODS_MNSHOP`,</v>
      </c>
      <c r="D492" t="str">
        <f t="shared" ca="1" si="199"/>
        <v>`client`:`KN`,</v>
      </c>
      <c r="E492" t="str">
        <f t="shared" ca="1" si="200"/>
        <v>`location`:`ODS`,</v>
      </c>
      <c r="F492" t="str">
        <f t="shared" ca="1" si="201"/>
        <v>`locID`:`MNSHOP`,</v>
      </c>
      <c r="G492" t="str">
        <f t="shared" ca="1" si="202"/>
        <v>`username`:`treyes`,</v>
      </c>
      <c r="H492" t="str">
        <f t="shared" ca="1" si="203"/>
        <v>`lastName`:`Reyes`,</v>
      </c>
      <c r="I492" t="str">
        <f t="shared" ca="1" si="204"/>
        <v>`firstName`:`Tommy`,</v>
      </c>
      <c r="J492" t="str">
        <f t="shared" ca="1" si="205"/>
        <v>`technician`:`Reyes, Tommy`,</v>
      </c>
      <c r="K492" t="str">
        <f t="shared" ca="1" si="206"/>
        <v>`timeStampM`:`2017-10-04T10:01:28-05:00`,</v>
      </c>
      <c r="L492" t="str">
        <f t="shared" ca="1" si="207"/>
        <v>`shiftSerial`:`43005_07`,</v>
      </c>
      <c r="M492" t="str">
        <f t="shared" ca="1" si="208"/>
        <v>`siteUid`:521887,</v>
      </c>
      <c r="N492" t="str">
        <f t="shared" ca="1" si="209"/>
        <v>`timeStamp`:43012.4176885301,</v>
      </c>
      <c r="O492" t="str">
        <f t="shared" ca="1" si="210"/>
        <v>`payrollPeriod`:43005,</v>
      </c>
      <c r="P492" t="str">
        <f t="shared" ca="1" si="211"/>
        <v>`payroll_Period`:43005,</v>
      </c>
      <c r="Q492" t="str">
        <f t="shared" ca="1" si="212"/>
        <v>`rprtDate`:43011,</v>
      </c>
      <c r="R492" t="str">
        <f t="shared" ca="1" si="213"/>
        <v>`ts`:0.479166666666667,</v>
      </c>
      <c r="S492" t="str">
        <f t="shared" ca="1" si="214"/>
        <v>`te`:0.75,</v>
      </c>
      <c r="T492" t="str">
        <f t="shared" ca="1" si="215"/>
        <v>`repairHrs`:6.5,</v>
      </c>
      <c r="U492" t="str">
        <f t="shared" ca="1" si="216"/>
        <v>`timeStarts`:`2017-10-03T11:30:00-05:00`,</v>
      </c>
      <c r="V492" t="str">
        <f t="shared" ca="1" si="217"/>
        <v>`timeEnds`:`2017-10-03T18:00:00-05:00`,</v>
      </c>
      <c r="W492" t="str">
        <f t="shared" ca="1" si="218"/>
        <v>`shift`:`PM`,</v>
      </c>
      <c r="X492" t="str">
        <f t="shared" ca="1" si="219"/>
        <v>`shiftStartTime`:`7`,</v>
      </c>
      <c r="Y492" t="str">
        <f t="shared" ca="1" si="220"/>
        <v>`wONum`:`KNSHOP`,</v>
      </c>
      <c r="Z492" t="str">
        <f t="shared" ca="1" si="221"/>
        <v>`uNum`:`620102`,</v>
      </c>
      <c r="AA492" t="str">
        <f t="shared" ca="1" si="222"/>
        <v>`notes`:`Check list refill fluids  wash top of enigen  look for burn parts replace them change out 3 screw that were driping oil  change out all five pony rod seals`,</v>
      </c>
      <c r="AB492" t="str">
        <f t="shared" ca="1" si="223"/>
        <v>`shift_Serial`:`43005_07`},</v>
      </c>
      <c r="AD492" t="s">
        <v>49461</v>
      </c>
      <c r="AE492" t="s">
        <v>49462</v>
      </c>
      <c r="AF492" t="s">
        <v>45990</v>
      </c>
      <c r="AG492" t="s">
        <v>45991</v>
      </c>
      <c r="AH492" t="s">
        <v>45992</v>
      </c>
      <c r="AI492" t="s">
        <v>45993</v>
      </c>
      <c r="AJ492" t="s">
        <v>45994</v>
      </c>
      <c r="AK492" t="s">
        <v>45995</v>
      </c>
      <c r="AL492" t="s">
        <v>45996</v>
      </c>
      <c r="AM492" t="s">
        <v>45997</v>
      </c>
      <c r="AN492" t="s">
        <v>49463</v>
      </c>
      <c r="AO492" t="s">
        <v>46207</v>
      </c>
      <c r="AP492" t="s">
        <v>46000</v>
      </c>
      <c r="AQ492" t="s">
        <v>49464</v>
      </c>
      <c r="AR492" t="s">
        <v>46209</v>
      </c>
      <c r="AS492" t="s">
        <v>46210</v>
      </c>
      <c r="AT492" t="s">
        <v>46211</v>
      </c>
      <c r="AU492" t="s">
        <v>49443</v>
      </c>
      <c r="AV492" t="s">
        <v>46006</v>
      </c>
      <c r="AW492" t="s">
        <v>49444</v>
      </c>
      <c r="AX492" t="s">
        <v>49465</v>
      </c>
      <c r="AY492" t="s">
        <v>49466</v>
      </c>
      <c r="AZ492" t="s">
        <v>46033</v>
      </c>
      <c r="BA492" t="s">
        <v>46011</v>
      </c>
      <c r="BB492" t="s">
        <v>46012</v>
      </c>
      <c r="BC492" t="s">
        <v>47840</v>
      </c>
      <c r="BD492" t="s">
        <v>49467</v>
      </c>
      <c r="BE492" t="s">
        <v>46217</v>
      </c>
    </row>
    <row r="493" spans="1:57" x14ac:dyDescent="0.2">
      <c r="A493" t="str">
        <f t="shared" ca="1" si="196"/>
        <v>{`_id`:`treyes_2017-11-01_07-12-18_-0500_Wed`,</v>
      </c>
      <c r="B493" t="str">
        <f t="shared" ca="1" si="197"/>
        <v>`_rev`:`1-6138f2c538afed2a7ba006c63c7678a6`,</v>
      </c>
      <c r="C493" t="str">
        <f t="shared" ca="1" si="198"/>
        <v>`worksiteEncoded`:`KN_ODS_MNSHOP`,</v>
      </c>
      <c r="D493" t="str">
        <f t="shared" ca="1" si="199"/>
        <v>`client`:`KN`,</v>
      </c>
      <c r="E493" t="str">
        <f t="shared" ca="1" si="200"/>
        <v>`location`:`ODS`,</v>
      </c>
      <c r="F493" t="str">
        <f t="shared" ca="1" si="201"/>
        <v>`locID`:`MNSHOP`,</v>
      </c>
      <c r="G493" t="str">
        <f t="shared" ca="1" si="202"/>
        <v>`username`:`treyes`,</v>
      </c>
      <c r="H493" t="str">
        <f t="shared" ca="1" si="203"/>
        <v>`lastName`:`Reyes`,</v>
      </c>
      <c r="I493" t="str">
        <f t="shared" ca="1" si="204"/>
        <v>`firstName`:`Tommy`,</v>
      </c>
      <c r="J493" t="str">
        <f t="shared" ca="1" si="205"/>
        <v>`technician`:`Reyes, Tommy`,</v>
      </c>
      <c r="K493" t="str">
        <f t="shared" ca="1" si="206"/>
        <v>`timeStampM`:`2017-11-01T07:12:18-05:00`,</v>
      </c>
      <c r="L493" t="str">
        <f t="shared" ca="1" si="207"/>
        <v>`shiftSerial`:`43033_07`,</v>
      </c>
      <c r="M493" t="str">
        <f t="shared" ca="1" si="208"/>
        <v>`siteUid`:521887,</v>
      </c>
      <c r="N493" t="str">
        <f t="shared" ca="1" si="209"/>
        <v>`timeStamp`:43040.3002086458,</v>
      </c>
      <c r="O493" t="str">
        <f t="shared" ca="1" si="210"/>
        <v>`payrollPeriod`:43033,</v>
      </c>
      <c r="P493" t="str">
        <f t="shared" ca="1" si="211"/>
        <v>`payroll_Period`:43033,</v>
      </c>
      <c r="Q493" t="str">
        <f t="shared" ca="1" si="212"/>
        <v>`rprtDate`:43039,</v>
      </c>
      <c r="R493" t="str">
        <f t="shared" ca="1" si="213"/>
        <v>`ts`:0.416666666666667,</v>
      </c>
      <c r="S493" t="str">
        <f t="shared" ca="1" si="214"/>
        <v>`te`:0.583333333333333,</v>
      </c>
      <c r="T493" t="str">
        <f t="shared" ca="1" si="215"/>
        <v>`repairHrs`:4,</v>
      </c>
      <c r="U493" t="str">
        <f t="shared" ca="1" si="216"/>
        <v>`timeStarts`:`2017-10-31T10:00:00-05:00`,</v>
      </c>
      <c r="V493" t="str">
        <f t="shared" ca="1" si="217"/>
        <v>`timeEnds`:`2017-10-31T14:00:00-05:00`,</v>
      </c>
      <c r="W493" t="str">
        <f t="shared" ca="1" si="218"/>
        <v>`shift`:`AM`,</v>
      </c>
      <c r="X493" t="str">
        <f t="shared" ca="1" si="219"/>
        <v>`shiftStartTime`:`7`,</v>
      </c>
      <c r="Y493" t="str">
        <f t="shared" ca="1" si="220"/>
        <v>`wONum`:`KNSHOP`,</v>
      </c>
      <c r="Z493" t="str">
        <f t="shared" ca="1" si="221"/>
        <v>`uNum`:`11075`,</v>
      </c>
      <c r="AA493" t="str">
        <f t="shared" ca="1" si="222"/>
        <v>`notes`:`Checklist on tractor  top off fluids change wiper blades`,</v>
      </c>
      <c r="AB493" t="str">
        <f t="shared" ca="1" si="223"/>
        <v>`shift_Serial`:`43033_07`},</v>
      </c>
      <c r="AD493" t="s">
        <v>49468</v>
      </c>
      <c r="AE493" t="s">
        <v>49469</v>
      </c>
      <c r="AF493" t="s">
        <v>45990</v>
      </c>
      <c r="AG493" t="s">
        <v>45991</v>
      </c>
      <c r="AH493" t="s">
        <v>45992</v>
      </c>
      <c r="AI493" t="s">
        <v>45993</v>
      </c>
      <c r="AJ493" t="s">
        <v>45994</v>
      </c>
      <c r="AK493" t="s">
        <v>45995</v>
      </c>
      <c r="AL493" t="s">
        <v>45996</v>
      </c>
      <c r="AM493" t="s">
        <v>45997</v>
      </c>
      <c r="AN493" t="s">
        <v>49470</v>
      </c>
      <c r="AO493" t="s">
        <v>46973</v>
      </c>
      <c r="AP493" t="s">
        <v>46000</v>
      </c>
      <c r="AQ493" t="s">
        <v>49471</v>
      </c>
      <c r="AR493" t="s">
        <v>46002</v>
      </c>
      <c r="AS493" t="s">
        <v>46003</v>
      </c>
      <c r="AT493" t="s">
        <v>46975</v>
      </c>
      <c r="AU493" t="s">
        <v>46764</v>
      </c>
      <c r="AV493" t="s">
        <v>46184</v>
      </c>
      <c r="AW493" t="s">
        <v>46089</v>
      </c>
      <c r="AX493" t="s">
        <v>49472</v>
      </c>
      <c r="AY493" t="s">
        <v>49473</v>
      </c>
      <c r="AZ493" t="s">
        <v>46010</v>
      </c>
      <c r="BA493" t="s">
        <v>46011</v>
      </c>
      <c r="BB493" t="s">
        <v>46012</v>
      </c>
      <c r="BC493" t="s">
        <v>46978</v>
      </c>
      <c r="BD493" t="s">
        <v>49474</v>
      </c>
      <c r="BE493" t="s">
        <v>46980</v>
      </c>
    </row>
    <row r="494" spans="1:57" x14ac:dyDescent="0.2">
      <c r="A494" t="str">
        <f t="shared" ca="1" si="196"/>
        <v>{`_id`:`blozano_2017-10-23_06-23-40_-0500_Mon`,</v>
      </c>
      <c r="B494" t="str">
        <f t="shared" ca="1" si="197"/>
        <v>`_rev`:`1-6124d3cae452dcb2b24ede87311f7213`,</v>
      </c>
      <c r="C494" t="str">
        <f t="shared" ca="1" si="198"/>
        <v>`worksiteEncoded`:`KN_ODS_MNSHOP`,</v>
      </c>
      <c r="D494" t="str">
        <f t="shared" ca="1" si="199"/>
        <v>`client`:`KN`,</v>
      </c>
      <c r="E494" t="str">
        <f t="shared" ca="1" si="200"/>
        <v>`location`:`ODS`,</v>
      </c>
      <c r="F494" t="str">
        <f t="shared" ca="1" si="201"/>
        <v>`locID`:`MNSHOP`,</v>
      </c>
      <c r="G494" t="str">
        <f t="shared" ca="1" si="202"/>
        <v>`username`:`blozano`,</v>
      </c>
      <c r="H494" t="str">
        <f t="shared" ca="1" si="203"/>
        <v>`lastName`:`Lozano`,</v>
      </c>
      <c r="I494" t="str">
        <f t="shared" ca="1" si="204"/>
        <v>`firstName`:`Bonifacio`,</v>
      </c>
      <c r="J494" t="str">
        <f t="shared" ca="1" si="205"/>
        <v>`technician`:`Lozano, Bonifacio`,</v>
      </c>
      <c r="K494" t="str">
        <f t="shared" ca="1" si="206"/>
        <v>`timeStampM`:`2017-10-23T06:23:40-05:00`,</v>
      </c>
      <c r="L494" t="str">
        <f t="shared" ca="1" si="207"/>
        <v>`shiftSerial`:`43026_02`,</v>
      </c>
      <c r="M494" t="str">
        <f t="shared" ca="1" si="208"/>
        <v>`siteUid`:521887,</v>
      </c>
      <c r="N494" t="str">
        <f t="shared" ca="1" si="209"/>
        <v>`timeStamp`:43031.2664378356,</v>
      </c>
      <c r="O494" t="str">
        <f t="shared" ca="1" si="210"/>
        <v>`payrollPeriod`:43026,</v>
      </c>
      <c r="P494" t="str">
        <f t="shared" ca="1" si="211"/>
        <v>`payroll_Period`:43026,</v>
      </c>
      <c r="Q494" t="str">
        <f t="shared" ca="1" si="212"/>
        <v>`rprtDate`:43027,</v>
      </c>
      <c r="R494" t="str">
        <f t="shared" ca="1" si="213"/>
        <v>`ts`:0.0416666666666667,</v>
      </c>
      <c r="S494" t="str">
        <f t="shared" ca="1" si="214"/>
        <v>`te`:0.208333333333333,</v>
      </c>
      <c r="T494" t="str">
        <f t="shared" ca="1" si="215"/>
        <v>`repairHrs`:4,</v>
      </c>
      <c r="U494" t="str">
        <f t="shared" ca="1" si="216"/>
        <v>`timeStarts`:`2017-10-20T01:00:00-05:00`,</v>
      </c>
      <c r="V494" t="str">
        <f t="shared" ca="1" si="217"/>
        <v>`timeEnds`:`2017-10-20T05:00:00-05:00`,</v>
      </c>
      <c r="W494" t="str">
        <f t="shared" ca="1" si="218"/>
        <v>`shift`:`PM`,</v>
      </c>
      <c r="X494" t="str">
        <f t="shared" ca="1" si="219"/>
        <v>`shiftStartTime`:`7`,</v>
      </c>
      <c r="Y494" t="str">
        <f t="shared" ca="1" si="220"/>
        <v>`wONum`:`KNSHOP`,</v>
      </c>
      <c r="Z494" t="str">
        <f t="shared" ca="1" si="221"/>
        <v>`uNum`:`TR-115`,</v>
      </c>
      <c r="AA494" t="str">
        <f t="shared" ca="1" si="222"/>
        <v>`notes`:`Tractor checklist`,</v>
      </c>
      <c r="AB494" t="str">
        <f t="shared" ca="1" si="223"/>
        <v>`shift_Serial`:`43026_02`},</v>
      </c>
      <c r="AD494" t="s">
        <v>49475</v>
      </c>
      <c r="AE494" t="s">
        <v>49476</v>
      </c>
      <c r="AF494" t="s">
        <v>45990</v>
      </c>
      <c r="AG494" t="s">
        <v>45991</v>
      </c>
      <c r="AH494" t="s">
        <v>45992</v>
      </c>
      <c r="AI494" t="s">
        <v>45993</v>
      </c>
      <c r="AJ494" t="s">
        <v>46040</v>
      </c>
      <c r="AK494" t="s">
        <v>46041</v>
      </c>
      <c r="AL494" t="s">
        <v>46042</v>
      </c>
      <c r="AM494" t="s">
        <v>46043</v>
      </c>
      <c r="AN494" t="s">
        <v>49477</v>
      </c>
      <c r="AO494" t="s">
        <v>46143</v>
      </c>
      <c r="AP494" t="s">
        <v>46000</v>
      </c>
      <c r="AQ494" t="s">
        <v>49478</v>
      </c>
      <c r="AR494" t="s">
        <v>46145</v>
      </c>
      <c r="AS494" t="s">
        <v>46146</v>
      </c>
      <c r="AT494" t="s">
        <v>46147</v>
      </c>
      <c r="AU494" t="s">
        <v>46497</v>
      </c>
      <c r="AV494" t="s">
        <v>46051</v>
      </c>
      <c r="AW494" t="s">
        <v>46089</v>
      </c>
      <c r="AX494" t="s">
        <v>49479</v>
      </c>
      <c r="AY494" t="s">
        <v>48864</v>
      </c>
      <c r="AZ494" t="s">
        <v>46033</v>
      </c>
      <c r="BA494" t="s">
        <v>46011</v>
      </c>
      <c r="BB494" t="s">
        <v>46012</v>
      </c>
      <c r="BC494" t="s">
        <v>49480</v>
      </c>
      <c r="BD494" t="s">
        <v>46055</v>
      </c>
      <c r="BE494" t="s">
        <v>46154</v>
      </c>
    </row>
    <row r="495" spans="1:57" x14ac:dyDescent="0.2">
      <c r="A495" t="str">
        <f t="shared" ca="1" si="196"/>
        <v>{`_id`:`miguelmartinez_2017-10-15_18-57-34_-0500_Sun`,</v>
      </c>
      <c r="B495" t="str">
        <f t="shared" ca="1" si="197"/>
        <v>`_rev`:`1-60193a98d03a95c18617eefcf1ea3685`,</v>
      </c>
      <c r="C495" t="str">
        <f t="shared" ca="1" si="198"/>
        <v>`worksiteEncoded`:`KN_ODS_MNSHOP`,</v>
      </c>
      <c r="D495" t="str">
        <f t="shared" ca="1" si="199"/>
        <v>`client`:`KN`,</v>
      </c>
      <c r="E495" t="str">
        <f t="shared" ca="1" si="200"/>
        <v>`location`:`ODS`,</v>
      </c>
      <c r="F495" t="str">
        <f t="shared" ca="1" si="201"/>
        <v>`locID`:`MNSHOP`,</v>
      </c>
      <c r="G495" t="str">
        <f t="shared" ca="1" si="202"/>
        <v>`username`:`miguelmartinez`,</v>
      </c>
      <c r="H495" t="str">
        <f t="shared" ca="1" si="203"/>
        <v>`lastName`:`Martinez`,</v>
      </c>
      <c r="I495" t="str">
        <f t="shared" ca="1" si="204"/>
        <v>`firstName`:`Miguel`,</v>
      </c>
      <c r="J495" t="str">
        <f t="shared" ca="1" si="205"/>
        <v>`technician`:`Martinez, Miguel`,</v>
      </c>
      <c r="K495" t="str">
        <f t="shared" ca="1" si="206"/>
        <v>`timeStampM`:`2017-10-15T18:57:34-05:00`,</v>
      </c>
      <c r="L495" t="str">
        <f t="shared" ca="1" si="207"/>
        <v>`shiftSerial`:`43019_05`,</v>
      </c>
      <c r="M495" t="str">
        <f t="shared" ca="1" si="208"/>
        <v>`siteUid`:521887,</v>
      </c>
      <c r="N495" t="str">
        <f t="shared" ca="1" si="209"/>
        <v>`timeStamp`:43023.7899798843,</v>
      </c>
      <c r="O495" t="str">
        <f t="shared" ca="1" si="210"/>
        <v>`payrollPeriod`:43019,</v>
      </c>
      <c r="P495" t="str">
        <f t="shared" ca="1" si="211"/>
        <v>`payroll_Period`:43019,</v>
      </c>
      <c r="Q495" t="str">
        <f t="shared" ca="1" si="212"/>
        <v>`rprtDate`:43023,</v>
      </c>
      <c r="R495" t="str">
        <f t="shared" ca="1" si="213"/>
        <v>`ts`:0.5,</v>
      </c>
      <c r="S495" t="str">
        <f t="shared" ca="1" si="214"/>
        <v>`te`:0.583333333333333,</v>
      </c>
      <c r="T495" t="str">
        <f t="shared" ca="1" si="215"/>
        <v>`repairHrs`:2,</v>
      </c>
      <c r="U495" t="str">
        <f t="shared" ca="1" si="216"/>
        <v>`timeStarts`:`2017-10-15T12:00:00-05:00`,</v>
      </c>
      <c r="V495" t="str">
        <f t="shared" ca="1" si="217"/>
        <v>`timeEnds`:`2017-10-15T14:00:00-05:00`,</v>
      </c>
      <c r="W495" t="str">
        <f t="shared" ca="1" si="218"/>
        <v>`shift`:`AM`,</v>
      </c>
      <c r="X495" t="str">
        <f t="shared" ca="1" si="219"/>
        <v>`shiftStartTime`:`6`,</v>
      </c>
      <c r="Y495" t="str">
        <f t="shared" ca="1" si="220"/>
        <v>`wONum`:`KNSHOP`,</v>
      </c>
      <c r="Z495" t="str">
        <f t="shared" ca="1" si="221"/>
        <v>`uNum`:`305517`,</v>
      </c>
      <c r="AA495" t="str">
        <f t="shared" ca="1" si="222"/>
        <v>`notes`:`Performed quick check over on tractor. Topoff fluids.`,</v>
      </c>
      <c r="AB495" t="str">
        <f t="shared" ca="1" si="223"/>
        <v>`shift_Serial`:`43019_05`},</v>
      </c>
      <c r="AD495" t="s">
        <v>49481</v>
      </c>
      <c r="AE495" t="s">
        <v>49482</v>
      </c>
      <c r="AF495" t="s">
        <v>45990</v>
      </c>
      <c r="AG495" t="s">
        <v>45991</v>
      </c>
      <c r="AH495" t="s">
        <v>45992</v>
      </c>
      <c r="AI495" t="s">
        <v>45993</v>
      </c>
      <c r="AJ495" t="s">
        <v>46167</v>
      </c>
      <c r="AK495" t="s">
        <v>46168</v>
      </c>
      <c r="AL495" t="s">
        <v>46169</v>
      </c>
      <c r="AM495" t="s">
        <v>46170</v>
      </c>
      <c r="AN495" t="s">
        <v>49483</v>
      </c>
      <c r="AO495" t="s">
        <v>46504</v>
      </c>
      <c r="AP495" t="s">
        <v>46000</v>
      </c>
      <c r="AQ495" t="s">
        <v>49484</v>
      </c>
      <c r="AR495" t="s">
        <v>46085</v>
      </c>
      <c r="AS495" t="s">
        <v>46086</v>
      </c>
      <c r="AT495" t="s">
        <v>46506</v>
      </c>
      <c r="AU495" t="s">
        <v>46429</v>
      </c>
      <c r="AV495" t="s">
        <v>46184</v>
      </c>
      <c r="AW495" t="s">
        <v>46116</v>
      </c>
      <c r="AX495" t="s">
        <v>46507</v>
      </c>
      <c r="AY495" t="s">
        <v>49485</v>
      </c>
      <c r="AZ495" t="s">
        <v>46010</v>
      </c>
      <c r="BA495" t="s">
        <v>46034</v>
      </c>
      <c r="BB495" t="s">
        <v>46012</v>
      </c>
      <c r="BC495" t="s">
        <v>48371</v>
      </c>
      <c r="BD495" t="s">
        <v>49486</v>
      </c>
      <c r="BE495" t="s">
        <v>46510</v>
      </c>
    </row>
    <row r="496" spans="1:57" x14ac:dyDescent="0.2">
      <c r="A496" t="str">
        <f t="shared" ca="1" si="196"/>
        <v>{`_id`:`miguelmartinez_2017-10-11_19-02-56_-0500_Wed`,</v>
      </c>
      <c r="B496" t="str">
        <f t="shared" ca="1" si="197"/>
        <v>`_rev`:`1-5f092a4bd13e56563177ba9ac7381266`,</v>
      </c>
      <c r="C496" t="str">
        <f t="shared" ca="1" si="198"/>
        <v>`worksiteEncoded`:`KN_ODS_MNSHOP`,</v>
      </c>
      <c r="D496" t="str">
        <f t="shared" ca="1" si="199"/>
        <v>`client`:`KN`,</v>
      </c>
      <c r="E496" t="str">
        <f t="shared" ca="1" si="200"/>
        <v>`location`:`ODS`,</v>
      </c>
      <c r="F496" t="str">
        <f t="shared" ca="1" si="201"/>
        <v>`locID`:`MNSHOP`,</v>
      </c>
      <c r="G496" t="str">
        <f t="shared" ca="1" si="202"/>
        <v>`username`:`miguelmartinez`,</v>
      </c>
      <c r="H496" t="str">
        <f t="shared" ca="1" si="203"/>
        <v>`lastName`:`Martinez`,</v>
      </c>
      <c r="I496" t="str">
        <f t="shared" ca="1" si="204"/>
        <v>`firstName`:`Miguel`,</v>
      </c>
      <c r="J496" t="str">
        <f t="shared" ca="1" si="205"/>
        <v>`technician`:`Martinez, Miguel`,</v>
      </c>
      <c r="K496" t="str">
        <f t="shared" ca="1" si="206"/>
        <v>`timeStampM`:`2017-10-11T19:02:56-05:00`,</v>
      </c>
      <c r="L496" t="str">
        <f t="shared" ca="1" si="207"/>
        <v>`shiftSerial`:`43019_01`,</v>
      </c>
      <c r="M496" t="str">
        <f t="shared" ca="1" si="208"/>
        <v>`siteUid`:521887,</v>
      </c>
      <c r="N496" t="str">
        <f t="shared" ca="1" si="209"/>
        <v>`timeStamp`:43019.7937123032,</v>
      </c>
      <c r="O496" t="str">
        <f t="shared" ca="1" si="210"/>
        <v>`payrollPeriod`:43019,</v>
      </c>
      <c r="P496" t="str">
        <f t="shared" ca="1" si="211"/>
        <v>`payroll_Period`:43019,</v>
      </c>
      <c r="Q496" t="str">
        <f t="shared" ca="1" si="212"/>
        <v>`rprtDate`:43019,</v>
      </c>
      <c r="R496" t="str">
        <f t="shared" ca="1" si="213"/>
        <v>`ts`:0.416666666666667,</v>
      </c>
      <c r="S496" t="str">
        <f t="shared" ca="1" si="214"/>
        <v>`te`:0.541666666666667,</v>
      </c>
      <c r="T496" t="str">
        <f t="shared" ca="1" si="215"/>
        <v>`repairHrs`:3,</v>
      </c>
      <c r="U496" t="str">
        <f t="shared" ca="1" si="216"/>
        <v>`timeStarts`:`2017-10-11T10:00:00-05:00`,</v>
      </c>
      <c r="V496" t="str">
        <f t="shared" ca="1" si="217"/>
        <v>`timeEnds`:`2017-10-11T13:00:00-05:00`,</v>
      </c>
      <c r="W496" t="str">
        <f t="shared" ca="1" si="218"/>
        <v>`shift`:`AM`,</v>
      </c>
      <c r="X496" t="str">
        <f t="shared" ca="1" si="219"/>
        <v>`shiftStartTime`:`6`,</v>
      </c>
      <c r="Y496" t="str">
        <f t="shared" ca="1" si="220"/>
        <v>`wONum`:`KNSHOP`,</v>
      </c>
      <c r="Z496" t="str">
        <f t="shared" ca="1" si="221"/>
        <v>`uNum`:`508774`,</v>
      </c>
      <c r="AA496" t="str">
        <f t="shared" ca="1" si="222"/>
        <v>`notes`:`Remove left rear turbo`,</v>
      </c>
      <c r="AB496" t="str">
        <f t="shared" ca="1" si="223"/>
        <v>`shift_Serial`:`43019_01`},</v>
      </c>
      <c r="AD496" t="s">
        <v>49487</v>
      </c>
      <c r="AE496" t="s">
        <v>49488</v>
      </c>
      <c r="AF496" t="s">
        <v>45990</v>
      </c>
      <c r="AG496" t="s">
        <v>45991</v>
      </c>
      <c r="AH496" t="s">
        <v>45992</v>
      </c>
      <c r="AI496" t="s">
        <v>45993</v>
      </c>
      <c r="AJ496" t="s">
        <v>46167</v>
      </c>
      <c r="AK496" t="s">
        <v>46168</v>
      </c>
      <c r="AL496" t="s">
        <v>46169</v>
      </c>
      <c r="AM496" t="s">
        <v>46170</v>
      </c>
      <c r="AN496" t="s">
        <v>49489</v>
      </c>
      <c r="AO496" t="s">
        <v>47021</v>
      </c>
      <c r="AP496" t="s">
        <v>46000</v>
      </c>
      <c r="AQ496" t="s">
        <v>49490</v>
      </c>
      <c r="AR496" t="s">
        <v>46085</v>
      </c>
      <c r="AS496" t="s">
        <v>46086</v>
      </c>
      <c r="AT496" t="s">
        <v>47023</v>
      </c>
      <c r="AU496" t="s">
        <v>46764</v>
      </c>
      <c r="AV496" t="s">
        <v>46328</v>
      </c>
      <c r="AW496" t="s">
        <v>46160</v>
      </c>
      <c r="AX496" t="s">
        <v>49491</v>
      </c>
      <c r="AY496" t="s">
        <v>49492</v>
      </c>
      <c r="AZ496" t="s">
        <v>46010</v>
      </c>
      <c r="BA496" t="s">
        <v>46034</v>
      </c>
      <c r="BB496" t="s">
        <v>46012</v>
      </c>
      <c r="BC496" t="s">
        <v>48999</v>
      </c>
      <c r="BD496" t="s">
        <v>49493</v>
      </c>
      <c r="BE496" t="s">
        <v>47028</v>
      </c>
    </row>
    <row r="497" spans="1:57" x14ac:dyDescent="0.2">
      <c r="A497" t="str">
        <f t="shared" ca="1" si="196"/>
        <v>{`_id`:`lcareaga_2017-10-30_17-46-58_-0500_Mon`,</v>
      </c>
      <c r="B497" t="str">
        <f t="shared" ca="1" si="197"/>
        <v>`_rev`:`1-5e401078b5387f8847bb74101fee75f3`,</v>
      </c>
      <c r="C497" t="str">
        <f t="shared" ca="1" si="198"/>
        <v>`worksiteEncoded`:`KN_ODS_MNSHOP`,</v>
      </c>
      <c r="D497" t="str">
        <f t="shared" ca="1" si="199"/>
        <v>`client`:`KN`,</v>
      </c>
      <c r="E497" t="str">
        <f t="shared" ca="1" si="200"/>
        <v>`location`:`ODS`,</v>
      </c>
      <c r="F497" t="str">
        <f t="shared" ca="1" si="201"/>
        <v>`locID`:`MNSHOP`,</v>
      </c>
      <c r="G497" t="str">
        <f t="shared" ca="1" si="202"/>
        <v>`username`:`lcareaga`,</v>
      </c>
      <c r="H497" t="str">
        <f t="shared" ca="1" si="203"/>
        <v>`lastName`:`Careaga`,</v>
      </c>
      <c r="I497" t="str">
        <f t="shared" ca="1" si="204"/>
        <v>`firstName`:`Luis`,</v>
      </c>
      <c r="J497" t="str">
        <f t="shared" ca="1" si="205"/>
        <v>`technician`:`Careaga, Luis`,</v>
      </c>
      <c r="K497" t="str">
        <f t="shared" ca="1" si="206"/>
        <v>`timeStampM`:`2017-10-30T17:46:58-05:00`,</v>
      </c>
      <c r="L497" t="str">
        <f t="shared" ca="1" si="207"/>
        <v>`shiftSerial`:`43033_05`,</v>
      </c>
      <c r="M497" t="str">
        <f t="shared" ca="1" si="208"/>
        <v>`siteUid`:521887,</v>
      </c>
      <c r="N497" t="str">
        <f t="shared" ca="1" si="209"/>
        <v>`timeStamp`:43038.7409525694,</v>
      </c>
      <c r="O497" t="str">
        <f t="shared" ca="1" si="210"/>
        <v>`payrollPeriod`:43033,</v>
      </c>
      <c r="P497" t="str">
        <f t="shared" ca="1" si="211"/>
        <v>`payroll_Period`:43033,</v>
      </c>
      <c r="Q497" t="str">
        <f t="shared" ca="1" si="212"/>
        <v>`rprtDate`:43037,</v>
      </c>
      <c r="R497" t="str">
        <f t="shared" ca="1" si="213"/>
        <v>`ts`:0.416666666666667,</v>
      </c>
      <c r="S497" t="str">
        <f t="shared" ca="1" si="214"/>
        <v>`te`:0.541666666666667,</v>
      </c>
      <c r="T497" t="str">
        <f t="shared" ca="1" si="215"/>
        <v>`repairHrs`:3,</v>
      </c>
      <c r="U497" t="str">
        <f t="shared" ca="1" si="216"/>
        <v>`timeStarts`:`2017-10-29T10:00:00-05:00`,</v>
      </c>
      <c r="V497" t="str">
        <f t="shared" ca="1" si="217"/>
        <v>`timeEnds`:`2017-10-29T13:00:00-05:00`,</v>
      </c>
      <c r="W497" t="str">
        <f t="shared" ca="1" si="218"/>
        <v>`shift`:`AM`,</v>
      </c>
      <c r="X497" t="str">
        <f t="shared" ca="1" si="219"/>
        <v>`shiftStartTime`:`null`,</v>
      </c>
      <c r="Y497" t="str">
        <f t="shared" ca="1" si="220"/>
        <v>`wONum`:`KNSHOP`,</v>
      </c>
      <c r="Z497" t="str">
        <f t="shared" ca="1" si="221"/>
        <v>`uNum`:`506253`,</v>
      </c>
      <c r="AA497" t="str">
        <f t="shared" ca="1" si="222"/>
        <v>`notes`:`Suction manifold was leaking tighten wing`,</v>
      </c>
      <c r="AB497" t="str">
        <f t="shared" ca="1" si="223"/>
        <v>`shift_Serial`:`43033_05`},</v>
      </c>
      <c r="AD497" t="s">
        <v>49494</v>
      </c>
      <c r="AE497" t="s">
        <v>49495</v>
      </c>
      <c r="AF497" t="s">
        <v>45990</v>
      </c>
      <c r="AG497" t="s">
        <v>45991</v>
      </c>
      <c r="AH497" t="s">
        <v>45992</v>
      </c>
      <c r="AI497" t="s">
        <v>45993</v>
      </c>
      <c r="AJ497" t="s">
        <v>46322</v>
      </c>
      <c r="AK497" t="s">
        <v>46323</v>
      </c>
      <c r="AL497" t="s">
        <v>46324</v>
      </c>
      <c r="AM497" t="s">
        <v>46325</v>
      </c>
      <c r="AN497" t="s">
        <v>49496</v>
      </c>
      <c r="AO497" t="s">
        <v>46692</v>
      </c>
      <c r="AP497" t="s">
        <v>46000</v>
      </c>
      <c r="AQ497" t="s">
        <v>49497</v>
      </c>
      <c r="AR497" t="s">
        <v>46002</v>
      </c>
      <c r="AS497" t="s">
        <v>46003</v>
      </c>
      <c r="AT497" t="s">
        <v>46694</v>
      </c>
      <c r="AU497" t="s">
        <v>46764</v>
      </c>
      <c r="AV497" t="s">
        <v>46328</v>
      </c>
      <c r="AW497" t="s">
        <v>46160</v>
      </c>
      <c r="AX497" t="s">
        <v>49498</v>
      </c>
      <c r="AY497" t="s">
        <v>49499</v>
      </c>
      <c r="AZ497" t="s">
        <v>46010</v>
      </c>
      <c r="BA497" t="s">
        <v>46238</v>
      </c>
      <c r="BB497" t="s">
        <v>46012</v>
      </c>
      <c r="BC497" t="s">
        <v>46697</v>
      </c>
      <c r="BD497" t="s">
        <v>49500</v>
      </c>
      <c r="BE497" t="s">
        <v>46699</v>
      </c>
    </row>
    <row r="498" spans="1:57" x14ac:dyDescent="0.2">
      <c r="A498" t="str">
        <f t="shared" ca="1" si="196"/>
        <v>{`_id`:`hmarce_2017-10-24_18-09-42_-0500_Tue`,</v>
      </c>
      <c r="B498" t="str">
        <f t="shared" ca="1" si="197"/>
        <v>`_rev`:`1-5e29f919e366ef1518d799a410a17f78`,</v>
      </c>
      <c r="C498" t="str">
        <f t="shared" ca="1" si="198"/>
        <v>`worksiteEncoded`:`KN_ODS_MNSHOP`,</v>
      </c>
      <c r="D498" t="str">
        <f t="shared" ca="1" si="199"/>
        <v>`client`:`KN`,</v>
      </c>
      <c r="E498" t="str">
        <f t="shared" ca="1" si="200"/>
        <v>`location`:`ODS`,</v>
      </c>
      <c r="F498" t="str">
        <f t="shared" ca="1" si="201"/>
        <v>`locID`:`MNSHOP`,</v>
      </c>
      <c r="G498" t="str">
        <f t="shared" ca="1" si="202"/>
        <v>`username`:`hmarce`,</v>
      </c>
      <c r="H498" t="str">
        <f t="shared" ca="1" si="203"/>
        <v>`lastName`:`Arce`,</v>
      </c>
      <c r="I498" t="str">
        <f t="shared" ca="1" si="204"/>
        <v>`firstName`:`Hector`,</v>
      </c>
      <c r="J498" t="str">
        <f t="shared" ca="1" si="205"/>
        <v>`technician`:`Arce, Hector`,</v>
      </c>
      <c r="K498" t="str">
        <f t="shared" ca="1" si="206"/>
        <v>`timeStampM`:`2017-10-24T18:09:42-05:00`,</v>
      </c>
      <c r="L498" t="str">
        <f t="shared" ca="1" si="207"/>
        <v>`shiftSerial`:`43026_07`,</v>
      </c>
      <c r="M498" t="str">
        <f t="shared" ca="1" si="208"/>
        <v>`siteUid`:521887,</v>
      </c>
      <c r="N498" t="str">
        <f t="shared" ca="1" si="209"/>
        <v>`timeStamp`:43032.7567423032,</v>
      </c>
      <c r="O498" t="str">
        <f t="shared" ca="1" si="210"/>
        <v>`payrollPeriod`:43026,</v>
      </c>
      <c r="P498" t="str">
        <f t="shared" ca="1" si="211"/>
        <v>`payroll_Period`:43026,</v>
      </c>
      <c r="Q498" t="str">
        <f t="shared" ca="1" si="212"/>
        <v>`rprtDate`:43032,</v>
      </c>
      <c r="R498" t="str">
        <f t="shared" ca="1" si="213"/>
        <v>`ts`:0.25,</v>
      </c>
      <c r="S498" t="str">
        <f t="shared" ca="1" si="214"/>
        <v>`te`:0.458333333333333,</v>
      </c>
      <c r="T498" t="str">
        <f t="shared" ca="1" si="215"/>
        <v>`repairHrs`:5,</v>
      </c>
      <c r="U498" t="str">
        <f t="shared" ca="1" si="216"/>
        <v>`timeStarts`:`2017-10-24T06:00:00-05:00`,</v>
      </c>
      <c r="V498" t="str">
        <f t="shared" ca="1" si="217"/>
        <v>`timeEnds`:`2017-10-24T11:00:00-05:00`,</v>
      </c>
      <c r="W498" t="str">
        <f t="shared" ca="1" si="218"/>
        <v>`shift`:`AM`,</v>
      </c>
      <c r="X498" t="str">
        <f t="shared" ca="1" si="219"/>
        <v>`shiftStartTime`:`6`,</v>
      </c>
      <c r="Y498" t="str">
        <f t="shared" ca="1" si="220"/>
        <v>`wONum`:`KNSHOP`,</v>
      </c>
      <c r="Z498" t="str">
        <f t="shared" ca="1" si="221"/>
        <v>`uNum`:`10070`,</v>
      </c>
      <c r="AA498" t="str">
        <f t="shared" ca="1" si="222"/>
        <v>`notes`:`Checklist temp gauge fix coolant leak`,</v>
      </c>
      <c r="AB498" t="str">
        <f t="shared" ca="1" si="223"/>
        <v>`shift_Serial`:`43026_07`},</v>
      </c>
      <c r="AD498" t="s">
        <v>49501</v>
      </c>
      <c r="AE498" t="s">
        <v>49502</v>
      </c>
      <c r="AF498" t="s">
        <v>45990</v>
      </c>
      <c r="AG498" t="s">
        <v>45991</v>
      </c>
      <c r="AH498" t="s">
        <v>45992</v>
      </c>
      <c r="AI498" t="s">
        <v>45993</v>
      </c>
      <c r="AJ498" t="s">
        <v>46191</v>
      </c>
      <c r="AK498" t="s">
        <v>46192</v>
      </c>
      <c r="AL498" t="s">
        <v>46193</v>
      </c>
      <c r="AM498" t="s">
        <v>46194</v>
      </c>
      <c r="AN498" t="s">
        <v>49503</v>
      </c>
      <c r="AO498" t="s">
        <v>47076</v>
      </c>
      <c r="AP498" t="s">
        <v>46000</v>
      </c>
      <c r="AQ498" t="s">
        <v>49504</v>
      </c>
      <c r="AR498" t="s">
        <v>46145</v>
      </c>
      <c r="AS498" t="s">
        <v>46146</v>
      </c>
      <c r="AT498" t="s">
        <v>47078</v>
      </c>
      <c r="AU498" t="s">
        <v>46248</v>
      </c>
      <c r="AV498" t="s">
        <v>46488</v>
      </c>
      <c r="AW498" t="s">
        <v>46030</v>
      </c>
      <c r="AX498" t="s">
        <v>48363</v>
      </c>
      <c r="AY498" t="s">
        <v>49505</v>
      </c>
      <c r="AZ498" t="s">
        <v>46010</v>
      </c>
      <c r="BA498" t="s">
        <v>46034</v>
      </c>
      <c r="BB498" t="s">
        <v>46012</v>
      </c>
      <c r="BC498" t="s">
        <v>48382</v>
      </c>
      <c r="BD498" t="s">
        <v>49506</v>
      </c>
      <c r="BE498" t="s">
        <v>47083</v>
      </c>
    </row>
    <row r="499" spans="1:57" x14ac:dyDescent="0.2">
      <c r="A499" t="str">
        <f t="shared" ca="1" si="196"/>
        <v>{`_id`:`blozano_2017-10-16_19-01-17_-0500_Mon`,</v>
      </c>
      <c r="B499" t="str">
        <f t="shared" ca="1" si="197"/>
        <v>`_rev`:`1-5da3235a55f71fc91eb20941038f1d22`,</v>
      </c>
      <c r="C499" t="str">
        <f t="shared" ca="1" si="198"/>
        <v>`worksiteEncoded`:`KN_ODS_MNSHOP`,</v>
      </c>
      <c r="D499" t="str">
        <f t="shared" ca="1" si="199"/>
        <v>`client`:`KN`,</v>
      </c>
      <c r="E499" t="str">
        <f t="shared" ca="1" si="200"/>
        <v>`location`:`ODS`,</v>
      </c>
      <c r="F499" t="str">
        <f t="shared" ca="1" si="201"/>
        <v>`locID`:`MNSHOP`,</v>
      </c>
      <c r="G499" t="str">
        <f t="shared" ca="1" si="202"/>
        <v>`username`:`blozano`,</v>
      </c>
      <c r="H499" t="str">
        <f t="shared" ca="1" si="203"/>
        <v>`lastName`:`Lozano`,</v>
      </c>
      <c r="I499" t="str">
        <f t="shared" ca="1" si="204"/>
        <v>`firstName`:`Bonifacio`,</v>
      </c>
      <c r="J499" t="str">
        <f t="shared" ca="1" si="205"/>
        <v>`technician`:`Lozano, Bonifacio`,</v>
      </c>
      <c r="K499" t="str">
        <f t="shared" ca="1" si="206"/>
        <v>`timeStampM`:`2017-10-16T19:01:17-05:00`,</v>
      </c>
      <c r="L499" t="str">
        <f t="shared" ca="1" si="207"/>
        <v>`shiftSerial`:`43019_02`,</v>
      </c>
      <c r="M499" t="str">
        <f t="shared" ca="1" si="208"/>
        <v>`siteUid`:521887,</v>
      </c>
      <c r="N499" t="str">
        <f t="shared" ca="1" si="209"/>
        <v>`timeStamp`:43024.7925653704,</v>
      </c>
      <c r="O499" t="str">
        <f t="shared" ca="1" si="210"/>
        <v>`payrollPeriod`:43019,</v>
      </c>
      <c r="P499" t="str">
        <f t="shared" ca="1" si="211"/>
        <v>`payroll_Period`:43019,</v>
      </c>
      <c r="Q499" t="str">
        <f t="shared" ca="1" si="212"/>
        <v>`rprtDate`:43020,</v>
      </c>
      <c r="R499" t="str">
        <f t="shared" ca="1" si="213"/>
        <v>`ts`:0.75,</v>
      </c>
      <c r="S499" t="str">
        <f t="shared" ca="1" si="214"/>
        <v>`te`:0.916666666666667,</v>
      </c>
      <c r="T499" t="str">
        <f t="shared" ca="1" si="215"/>
        <v>`repairHrs`:4,</v>
      </c>
      <c r="U499" t="str">
        <f t="shared" ca="1" si="216"/>
        <v>`timeStarts`:`2017-10-12T18:00:00-05:00`,</v>
      </c>
      <c r="V499" t="str">
        <f t="shared" ca="1" si="217"/>
        <v>`timeEnds`:`2017-10-12T22:00:00-05:00`,</v>
      </c>
      <c r="W499" t="str">
        <f t="shared" ca="1" si="218"/>
        <v>`shift`:`PM`,</v>
      </c>
      <c r="X499" t="str">
        <f t="shared" ca="1" si="219"/>
        <v>`shiftStartTime`:`7`,</v>
      </c>
      <c r="Y499" t="str">
        <f t="shared" ca="1" si="220"/>
        <v>`wONum`:`KNSHOP`,</v>
      </c>
      <c r="Z499" t="str">
        <f t="shared" ca="1" si="221"/>
        <v>`uNum`:`208`,</v>
      </c>
      <c r="AA499" t="str">
        <f t="shared" ca="1" si="222"/>
        <v>`notes`:`Tractor checklist`,</v>
      </c>
      <c r="AB499" t="str">
        <f t="shared" ca="1" si="223"/>
        <v>`shift_Serial`:`43019_02`},</v>
      </c>
      <c r="AD499" t="s">
        <v>49507</v>
      </c>
      <c r="AE499" t="s">
        <v>49508</v>
      </c>
      <c r="AF499" t="s">
        <v>45990</v>
      </c>
      <c r="AG499" t="s">
        <v>45991</v>
      </c>
      <c r="AH499" t="s">
        <v>45992</v>
      </c>
      <c r="AI499" t="s">
        <v>45993</v>
      </c>
      <c r="AJ499" t="s">
        <v>46040</v>
      </c>
      <c r="AK499" t="s">
        <v>46041</v>
      </c>
      <c r="AL499" t="s">
        <v>46042</v>
      </c>
      <c r="AM499" t="s">
        <v>46043</v>
      </c>
      <c r="AN499" t="s">
        <v>49509</v>
      </c>
      <c r="AO499" t="s">
        <v>46344</v>
      </c>
      <c r="AP499" t="s">
        <v>46000</v>
      </c>
      <c r="AQ499" t="s">
        <v>49510</v>
      </c>
      <c r="AR499" t="s">
        <v>46085</v>
      </c>
      <c r="AS499" t="s">
        <v>46086</v>
      </c>
      <c r="AT499" t="s">
        <v>46346</v>
      </c>
      <c r="AU499" t="s">
        <v>46028</v>
      </c>
      <c r="AV499" t="s">
        <v>46088</v>
      </c>
      <c r="AW499" t="s">
        <v>46089</v>
      </c>
      <c r="AX499" t="s">
        <v>46348</v>
      </c>
      <c r="AY499" t="s">
        <v>49394</v>
      </c>
      <c r="AZ499" t="s">
        <v>46033</v>
      </c>
      <c r="BA499" t="s">
        <v>46011</v>
      </c>
      <c r="BB499" t="s">
        <v>46012</v>
      </c>
      <c r="BC499" t="s">
        <v>49395</v>
      </c>
      <c r="BD499" t="s">
        <v>46055</v>
      </c>
      <c r="BE499" t="s">
        <v>46352</v>
      </c>
    </row>
    <row r="500" spans="1:57" x14ac:dyDescent="0.2">
      <c r="A500" t="str">
        <f t="shared" ca="1" si="196"/>
        <v>{`_id`:`treyes_2017-10-31_18-25-11_-0500_Tue`,</v>
      </c>
      <c r="B500" t="str">
        <f t="shared" ca="1" si="197"/>
        <v>`_rev`:`1-5ccb78b47a610f688e354d75016f56e0`,</v>
      </c>
      <c r="C500" t="str">
        <f t="shared" ca="1" si="198"/>
        <v>`worksiteEncoded`:`KN_ODS_MNSHOP`,</v>
      </c>
      <c r="D500" t="str">
        <f t="shared" ca="1" si="199"/>
        <v>`client`:`KN`,</v>
      </c>
      <c r="E500" t="str">
        <f t="shared" ca="1" si="200"/>
        <v>`location`:`ODS`,</v>
      </c>
      <c r="F500" t="str">
        <f t="shared" ca="1" si="201"/>
        <v>`locID`:`MNSHOP`,</v>
      </c>
      <c r="G500" t="str">
        <f t="shared" ca="1" si="202"/>
        <v>`username`:`treyes`,</v>
      </c>
      <c r="H500" t="str">
        <f t="shared" ca="1" si="203"/>
        <v>`lastName`:`Reyes`,</v>
      </c>
      <c r="I500" t="str">
        <f t="shared" ca="1" si="204"/>
        <v>`firstName`:`Tommy`,</v>
      </c>
      <c r="J500" t="str">
        <f t="shared" ca="1" si="205"/>
        <v>`technician`:`Reyes, Tommy`,</v>
      </c>
      <c r="K500" t="str">
        <f t="shared" ca="1" si="206"/>
        <v>`timeStampM`:`2017-10-31T18:25:11-05:00`,</v>
      </c>
      <c r="L500" t="str">
        <f t="shared" ca="1" si="207"/>
        <v>`shiftSerial`:`43033_06`,</v>
      </c>
      <c r="M500" t="str">
        <f t="shared" ca="1" si="208"/>
        <v>`siteUid`:521887,</v>
      </c>
      <c r="N500" t="str">
        <f t="shared" ca="1" si="209"/>
        <v>`timeStamp`:43039.7674927315,</v>
      </c>
      <c r="O500" t="str">
        <f t="shared" ca="1" si="210"/>
        <v>`payrollPeriod`:43033,</v>
      </c>
      <c r="P500" t="str">
        <f t="shared" ca="1" si="211"/>
        <v>`payroll_Period`:43033,</v>
      </c>
      <c r="Q500" t="str">
        <f t="shared" ca="1" si="212"/>
        <v>`rprtDate`:43038,</v>
      </c>
      <c r="R500" t="str">
        <f t="shared" ca="1" si="213"/>
        <v>`ts`:0.291666666666667,</v>
      </c>
      <c r="S500" t="str">
        <f t="shared" ca="1" si="214"/>
        <v>`te`:0.416666666666667,</v>
      </c>
      <c r="T500" t="str">
        <f t="shared" ca="1" si="215"/>
        <v>`repairHrs`:3,</v>
      </c>
      <c r="U500" t="str">
        <f t="shared" ca="1" si="216"/>
        <v>`timeStarts`:`2017-10-30T07:00:00-05:00`,</v>
      </c>
      <c r="V500" t="str">
        <f t="shared" ca="1" si="217"/>
        <v>`timeEnds`:`2017-10-30T10:00:00-05:00`,</v>
      </c>
      <c r="W500" t="str">
        <f t="shared" ca="1" si="218"/>
        <v>`shift`:`AM`,</v>
      </c>
      <c r="X500" t="str">
        <f t="shared" ca="1" si="219"/>
        <v>`shiftStartTime`:`7`,</v>
      </c>
      <c r="Y500" t="str">
        <f t="shared" ca="1" si="220"/>
        <v>`wONum`:`KNSHOP`,</v>
      </c>
      <c r="Z500" t="str">
        <f t="shared" ca="1" si="221"/>
        <v>`uNum`:`HP-061`,</v>
      </c>
      <c r="AA500" t="str">
        <f t="shared" ca="1" si="222"/>
        <v>`notes`:`Look over top off fluids`,</v>
      </c>
      <c r="AB500" t="str">
        <f t="shared" ca="1" si="223"/>
        <v>`shift_Serial`:`43033_06`},</v>
      </c>
      <c r="AD500" t="s">
        <v>49511</v>
      </c>
      <c r="AE500" t="s">
        <v>49512</v>
      </c>
      <c r="AF500" t="s">
        <v>45990</v>
      </c>
      <c r="AG500" t="s">
        <v>45991</v>
      </c>
      <c r="AH500" t="s">
        <v>45992</v>
      </c>
      <c r="AI500" t="s">
        <v>45993</v>
      </c>
      <c r="AJ500" t="s">
        <v>45994</v>
      </c>
      <c r="AK500" t="s">
        <v>45995</v>
      </c>
      <c r="AL500" t="s">
        <v>45996</v>
      </c>
      <c r="AM500" t="s">
        <v>45997</v>
      </c>
      <c r="AN500" t="s">
        <v>49513</v>
      </c>
      <c r="AO500" t="s">
        <v>46458</v>
      </c>
      <c r="AP500" t="s">
        <v>46000</v>
      </c>
      <c r="AQ500" t="s">
        <v>49514</v>
      </c>
      <c r="AR500" t="s">
        <v>46002</v>
      </c>
      <c r="AS500" t="s">
        <v>46003</v>
      </c>
      <c r="AT500" t="s">
        <v>46460</v>
      </c>
      <c r="AU500" t="s">
        <v>46063</v>
      </c>
      <c r="AV500" t="s">
        <v>46159</v>
      </c>
      <c r="AW500" t="s">
        <v>46160</v>
      </c>
      <c r="AX500" t="s">
        <v>49515</v>
      </c>
      <c r="AY500" t="s">
        <v>49516</v>
      </c>
      <c r="AZ500" t="s">
        <v>46010</v>
      </c>
      <c r="BA500" t="s">
        <v>46011</v>
      </c>
      <c r="BB500" t="s">
        <v>46012</v>
      </c>
      <c r="BC500" t="s">
        <v>49424</v>
      </c>
      <c r="BD500" t="s">
        <v>49517</v>
      </c>
      <c r="BE500" t="s">
        <v>46465</v>
      </c>
    </row>
    <row r="501" spans="1:57" x14ac:dyDescent="0.2">
      <c r="A501" t="str">
        <f t="shared" ca="1" si="196"/>
        <v>{`_id`:`lcareaga_2017-10-10_18-41-03_-0500_Tue`,</v>
      </c>
      <c r="B501" t="str">
        <f t="shared" ca="1" si="197"/>
        <v>`_rev`:`1-5c59a1a0126eea715fbc902af3621f3e`,</v>
      </c>
      <c r="C501" t="str">
        <f t="shared" ca="1" si="198"/>
        <v>`worksiteEncoded`:`KN_ODS_MNSHOP`,</v>
      </c>
      <c r="D501" t="str">
        <f t="shared" ca="1" si="199"/>
        <v>`client`:`KN`,</v>
      </c>
      <c r="E501" t="str">
        <f t="shared" ca="1" si="200"/>
        <v>`location`:`ODS`,</v>
      </c>
      <c r="F501" t="str">
        <f t="shared" ca="1" si="201"/>
        <v>`locID`:`MNSHOP`,</v>
      </c>
      <c r="G501" t="str">
        <f t="shared" ca="1" si="202"/>
        <v>`username`:`lcareaga`,</v>
      </c>
      <c r="H501" t="str">
        <f t="shared" ca="1" si="203"/>
        <v>`lastName`:`Careaga`,</v>
      </c>
      <c r="I501" t="str">
        <f t="shared" ca="1" si="204"/>
        <v>`firstName`:`Luis`,</v>
      </c>
      <c r="J501" t="str">
        <f t="shared" ca="1" si="205"/>
        <v>`technician`:`Careaga, Luis`,</v>
      </c>
      <c r="K501" t="str">
        <f t="shared" ca="1" si="206"/>
        <v>`timeStampM`:`2017-10-10T18:41:03-05:00`,</v>
      </c>
      <c r="L501" t="str">
        <f t="shared" ca="1" si="207"/>
        <v>`shiftSerial`:`43012_07`,</v>
      </c>
      <c r="M501" t="str">
        <f t="shared" ca="1" si="208"/>
        <v>`siteUid`:521887,</v>
      </c>
      <c r="N501" t="str">
        <f t="shared" ca="1" si="209"/>
        <v>`timeStamp`:43018.7785082407,</v>
      </c>
      <c r="O501" t="str">
        <f t="shared" ca="1" si="210"/>
        <v>`payrollPeriod`:43012,</v>
      </c>
      <c r="P501" t="str">
        <f t="shared" ca="1" si="211"/>
        <v>`payroll_Period`:43012,</v>
      </c>
      <c r="Q501" t="str">
        <f t="shared" ca="1" si="212"/>
        <v>`rprtDate`:43018,</v>
      </c>
      <c r="R501" t="str">
        <f t="shared" ca="1" si="213"/>
        <v>`ts`:0.25,</v>
      </c>
      <c r="S501" t="str">
        <f t="shared" ca="1" si="214"/>
        <v>`te`:0.5,</v>
      </c>
      <c r="T501" t="str">
        <f t="shared" ca="1" si="215"/>
        <v>`repairHrs`:6,</v>
      </c>
      <c r="U501" t="str">
        <f t="shared" ca="1" si="216"/>
        <v>`timeStarts`:`2017-10-10T06:00:00-05:00`,</v>
      </c>
      <c r="V501" t="str">
        <f t="shared" ca="1" si="217"/>
        <v>`timeEnds`:`2017-10-10T12:00:00-05:00`,</v>
      </c>
      <c r="W501" t="str">
        <f t="shared" ca="1" si="218"/>
        <v>`shift`:`AM`,</v>
      </c>
      <c r="X501" t="str">
        <f t="shared" ca="1" si="219"/>
        <v>`shiftStartTime`:`null`,</v>
      </c>
      <c r="Y501" t="str">
        <f t="shared" ca="1" si="220"/>
        <v>`wONum`:`KNSHOP`,</v>
      </c>
      <c r="Z501" t="str">
        <f t="shared" ca="1" si="221"/>
        <v>`uNum`:`508801`,</v>
      </c>
      <c r="AA501" t="str">
        <f t="shared" ca="1" si="222"/>
        <v>`notes`:`Adjust Iron. Topped off power end fluid. Remove and replace broken driveline Brake Guard`,</v>
      </c>
      <c r="AB501" t="str">
        <f t="shared" ca="1" si="223"/>
        <v>`shift_Serial`:`43012_07`},</v>
      </c>
      <c r="AD501" t="s">
        <v>49518</v>
      </c>
      <c r="AE501" t="s">
        <v>49519</v>
      </c>
      <c r="AF501" t="s">
        <v>45990</v>
      </c>
      <c r="AG501" t="s">
        <v>45991</v>
      </c>
      <c r="AH501" t="s">
        <v>45992</v>
      </c>
      <c r="AI501" t="s">
        <v>45993</v>
      </c>
      <c r="AJ501" t="s">
        <v>46322</v>
      </c>
      <c r="AK501" t="s">
        <v>46323</v>
      </c>
      <c r="AL501" t="s">
        <v>46324</v>
      </c>
      <c r="AM501" t="s">
        <v>46325</v>
      </c>
      <c r="AN501" t="s">
        <v>49520</v>
      </c>
      <c r="AO501" t="s">
        <v>47101</v>
      </c>
      <c r="AP501" t="s">
        <v>46000</v>
      </c>
      <c r="AQ501" t="s">
        <v>49521</v>
      </c>
      <c r="AR501" t="s">
        <v>46025</v>
      </c>
      <c r="AS501" t="s">
        <v>46026</v>
      </c>
      <c r="AT501" t="s">
        <v>47103</v>
      </c>
      <c r="AU501" t="s">
        <v>46248</v>
      </c>
      <c r="AV501" t="s">
        <v>46405</v>
      </c>
      <c r="AW501" t="s">
        <v>46149</v>
      </c>
      <c r="AX501" t="s">
        <v>49522</v>
      </c>
      <c r="AY501" t="s">
        <v>49523</v>
      </c>
      <c r="AZ501" t="s">
        <v>46010</v>
      </c>
      <c r="BA501" t="s">
        <v>46238</v>
      </c>
      <c r="BB501" t="s">
        <v>46012</v>
      </c>
      <c r="BC501" t="s">
        <v>48183</v>
      </c>
      <c r="BD501" t="s">
        <v>49524</v>
      </c>
      <c r="BE501" t="s">
        <v>47108</v>
      </c>
    </row>
    <row r="502" spans="1:57" x14ac:dyDescent="0.2">
      <c r="A502" t="str">
        <f t="shared" ca="1" si="196"/>
        <v>{`_id`:`evela_2017-10-18_07-08-31_-0500_Wed`,</v>
      </c>
      <c r="B502" t="str">
        <f t="shared" ca="1" si="197"/>
        <v>`_rev`:`1-5c2fdfe256a7c00b77bc8aa402a68ddd`,</v>
      </c>
      <c r="C502" t="str">
        <f t="shared" ca="1" si="198"/>
        <v>`worksiteEncoded`:`KN_ODS_MNSHOP`,</v>
      </c>
      <c r="D502" t="str">
        <f t="shared" ca="1" si="199"/>
        <v>`client`:`KN`,</v>
      </c>
      <c r="E502" t="str">
        <f t="shared" ca="1" si="200"/>
        <v>`location`:`ODS`,</v>
      </c>
      <c r="F502" t="str">
        <f t="shared" ca="1" si="201"/>
        <v>`locID`:`MNSHOP`,</v>
      </c>
      <c r="G502" t="str">
        <f t="shared" ca="1" si="202"/>
        <v>`username`:`evela`,</v>
      </c>
      <c r="H502" t="str">
        <f t="shared" ca="1" si="203"/>
        <v>`lastName`:`Vela`,</v>
      </c>
      <c r="I502" t="str">
        <f t="shared" ca="1" si="204"/>
        <v>`firstName`:`Ediberto`,</v>
      </c>
      <c r="J502" t="str">
        <f t="shared" ca="1" si="205"/>
        <v>`technician`:`Vela, Ediberto`,</v>
      </c>
      <c r="K502" t="str">
        <f t="shared" ca="1" si="206"/>
        <v>`timeStampM`:`2017-10-18T07:08:31-05:00`,</v>
      </c>
      <c r="L502" t="str">
        <f t="shared" ca="1" si="207"/>
        <v>`shiftSerial`:`43019_01`,</v>
      </c>
      <c r="M502" t="str">
        <f t="shared" ca="1" si="208"/>
        <v>`siteUid`:521887,</v>
      </c>
      <c r="N502" t="str">
        <f t="shared" ca="1" si="209"/>
        <v>`timeStamp`:43026.2975925116,</v>
      </c>
      <c r="O502" t="str">
        <f t="shared" ca="1" si="210"/>
        <v>`payrollPeriod`:43019,</v>
      </c>
      <c r="P502" t="str">
        <f t="shared" ca="1" si="211"/>
        <v>`payroll_Period`:43019,</v>
      </c>
      <c r="Q502" t="str">
        <f t="shared" ca="1" si="212"/>
        <v>`rprtDate`:43019,</v>
      </c>
      <c r="R502" t="str">
        <f t="shared" ca="1" si="213"/>
        <v>`ts`:0.75,</v>
      </c>
      <c r="S502" t="str">
        <f t="shared" ca="1" si="214"/>
        <v>`te`:0.916666666666667,</v>
      </c>
      <c r="T502" t="str">
        <f t="shared" ca="1" si="215"/>
        <v>`repairHrs`:4,</v>
      </c>
      <c r="U502" t="str">
        <f t="shared" ca="1" si="216"/>
        <v>`timeStarts`:`2017-10-11T18:00:00-05:00`,</v>
      </c>
      <c r="V502" t="str">
        <f t="shared" ca="1" si="217"/>
        <v>`timeEnds`:`2017-10-11T22:00:00-05:00`,</v>
      </c>
      <c r="W502" t="str">
        <f t="shared" ca="1" si="218"/>
        <v>`shift`:`PM`,</v>
      </c>
      <c r="X502" t="str">
        <f t="shared" ca="1" si="219"/>
        <v>`shiftStartTime`:`6`,</v>
      </c>
      <c r="Y502" t="str">
        <f t="shared" ca="1" si="220"/>
        <v>`wONum`:`KNSHOP`,</v>
      </c>
      <c r="Z502" t="str">
        <f t="shared" ca="1" si="221"/>
        <v>`uNum`:`308722`,</v>
      </c>
      <c r="AA502" t="str">
        <f t="shared" ca="1" si="222"/>
        <v>`notes`:`Sheet and repairs and dot inspection`,</v>
      </c>
      <c r="AB502" t="str">
        <f t="shared" ca="1" si="223"/>
        <v>`shift_Serial`:`43019_01`},</v>
      </c>
      <c r="AD502" t="s">
        <v>49525</v>
      </c>
      <c r="AE502" t="s">
        <v>49526</v>
      </c>
      <c r="AF502" t="s">
        <v>45990</v>
      </c>
      <c r="AG502" t="s">
        <v>45991</v>
      </c>
      <c r="AH502" t="s">
        <v>45992</v>
      </c>
      <c r="AI502" t="s">
        <v>45993</v>
      </c>
      <c r="AJ502" t="s">
        <v>46299</v>
      </c>
      <c r="AK502" t="s">
        <v>46019</v>
      </c>
      <c r="AL502" t="s">
        <v>46300</v>
      </c>
      <c r="AM502" t="s">
        <v>46301</v>
      </c>
      <c r="AN502" t="s">
        <v>49527</v>
      </c>
      <c r="AO502" t="s">
        <v>47021</v>
      </c>
      <c r="AP502" t="s">
        <v>46000</v>
      </c>
      <c r="AQ502" t="s">
        <v>49528</v>
      </c>
      <c r="AR502" t="s">
        <v>46085</v>
      </c>
      <c r="AS502" t="s">
        <v>46086</v>
      </c>
      <c r="AT502" t="s">
        <v>47023</v>
      </c>
      <c r="AU502" t="s">
        <v>46028</v>
      </c>
      <c r="AV502" t="s">
        <v>46088</v>
      </c>
      <c r="AW502" t="s">
        <v>46089</v>
      </c>
      <c r="AX502" t="s">
        <v>47888</v>
      </c>
      <c r="AY502" t="s">
        <v>49529</v>
      </c>
      <c r="AZ502" t="s">
        <v>46033</v>
      </c>
      <c r="BA502" t="s">
        <v>46034</v>
      </c>
      <c r="BB502" t="s">
        <v>46012</v>
      </c>
      <c r="BC502" t="s">
        <v>49530</v>
      </c>
      <c r="BD502" t="s">
        <v>49531</v>
      </c>
      <c r="BE502" t="s">
        <v>47028</v>
      </c>
    </row>
    <row r="503" spans="1:57" x14ac:dyDescent="0.2">
      <c r="A503" t="str">
        <f t="shared" ca="1" si="196"/>
        <v>{`_id`:`scabrera_2017-10-17_18-41-26_-0500_Tue`,</v>
      </c>
      <c r="B503" t="str">
        <f t="shared" ca="1" si="197"/>
        <v>`_rev`:`1-5c0dcf9d28ad72a9b77365a5c4272f3a`,</v>
      </c>
      <c r="C503" t="str">
        <f t="shared" ca="1" si="198"/>
        <v>`worksiteEncoded`:`KN_ODS_MNSHOP`,</v>
      </c>
      <c r="D503" t="str">
        <f t="shared" ca="1" si="199"/>
        <v>`client`:`KN`,</v>
      </c>
      <c r="E503" t="str">
        <f t="shared" ca="1" si="200"/>
        <v>`location`:`ODS`,</v>
      </c>
      <c r="F503" t="str">
        <f t="shared" ca="1" si="201"/>
        <v>`locID`:`MNSHOP`,</v>
      </c>
      <c r="G503" t="str">
        <f t="shared" ca="1" si="202"/>
        <v>`username`:`scabrera`,</v>
      </c>
      <c r="H503" t="str">
        <f t="shared" ca="1" si="203"/>
        <v>`lastName`:`Cabrera`,</v>
      </c>
      <c r="I503" t="str">
        <f t="shared" ca="1" si="204"/>
        <v>`firstName`:`Sergio`,</v>
      </c>
      <c r="J503" t="str">
        <f t="shared" ca="1" si="205"/>
        <v>`technician`:`Cabrera, Sergio`,</v>
      </c>
      <c r="K503" t="str">
        <f t="shared" ca="1" si="206"/>
        <v>`timeStampM`:`2017-10-17T18:41:26-05:00`,</v>
      </c>
      <c r="L503" t="str">
        <f t="shared" ca="1" si="207"/>
        <v>`shiftSerial`:`43019_07`,</v>
      </c>
      <c r="M503" t="str">
        <f t="shared" ca="1" si="208"/>
        <v>`siteUid`:521887,</v>
      </c>
      <c r="N503" t="str">
        <f t="shared" ca="1" si="209"/>
        <v>`timeStamp`:43025.7787770139,</v>
      </c>
      <c r="O503" t="str">
        <f t="shared" ca="1" si="210"/>
        <v>`payrollPeriod`:43019,</v>
      </c>
      <c r="P503" t="str">
        <f t="shared" ca="1" si="211"/>
        <v>`payroll_Period`:43019,</v>
      </c>
      <c r="Q503" t="str">
        <f t="shared" ca="1" si="212"/>
        <v>`rprtDate`:43025,</v>
      </c>
      <c r="R503" t="str">
        <f t="shared" ca="1" si="213"/>
        <v>`ts`:0.958333333333333,</v>
      </c>
      <c r="S503" t="str">
        <f t="shared" ca="1" si="214"/>
        <v>`te`:0.208333333333333,</v>
      </c>
      <c r="T503" t="str">
        <f t="shared" ca="1" si="215"/>
        <v>`repairHrs`:6,</v>
      </c>
      <c r="U503" t="str">
        <f t="shared" ca="1" si="216"/>
        <v>`timeStarts`:`2017-10-17T23:00:00-05:00`,</v>
      </c>
      <c r="V503" t="str">
        <f t="shared" ca="1" si="217"/>
        <v>`timeEnds`:`2017-10-18T05:00:00-05:00`,</v>
      </c>
      <c r="W503" t="str">
        <f t="shared" ca="1" si="218"/>
        <v>`shift`:`PM`,</v>
      </c>
      <c r="X503" t="str">
        <f t="shared" ca="1" si="219"/>
        <v>`shiftStartTime`:`null`,</v>
      </c>
      <c r="Y503" t="str">
        <f t="shared" ca="1" si="220"/>
        <v>`wONum`:`KNSHOP`,</v>
      </c>
      <c r="Z503" t="str">
        <f t="shared" ca="1" si="221"/>
        <v>`uNum`:`311331`,</v>
      </c>
      <c r="AA503" t="str">
        <f t="shared" ca="1" si="222"/>
        <v>`notes`:`Troubleshoot unit , wont start up`,</v>
      </c>
      <c r="AB503" t="str">
        <f t="shared" ca="1" si="223"/>
        <v>`shift_Serial`:`43019_07`},</v>
      </c>
      <c r="AD503" t="s">
        <v>49532</v>
      </c>
      <c r="AE503" t="s">
        <v>49533</v>
      </c>
      <c r="AF503" t="s">
        <v>45990</v>
      </c>
      <c r="AG503" t="s">
        <v>45991</v>
      </c>
      <c r="AH503" t="s">
        <v>45992</v>
      </c>
      <c r="AI503" t="s">
        <v>45993</v>
      </c>
      <c r="AJ503" t="s">
        <v>46228</v>
      </c>
      <c r="AK503" t="s">
        <v>46229</v>
      </c>
      <c r="AL503" t="s">
        <v>46230</v>
      </c>
      <c r="AM503" t="s">
        <v>46231</v>
      </c>
      <c r="AN503" t="s">
        <v>49534</v>
      </c>
      <c r="AO503" t="s">
        <v>46083</v>
      </c>
      <c r="AP503" t="s">
        <v>46000</v>
      </c>
      <c r="AQ503" t="s">
        <v>49535</v>
      </c>
      <c r="AR503" t="s">
        <v>46085</v>
      </c>
      <c r="AS503" t="s">
        <v>46086</v>
      </c>
      <c r="AT503" t="s">
        <v>46087</v>
      </c>
      <c r="AU503" t="s">
        <v>46422</v>
      </c>
      <c r="AV503" t="s">
        <v>46051</v>
      </c>
      <c r="AW503" t="s">
        <v>46149</v>
      </c>
      <c r="AX503" t="s">
        <v>49536</v>
      </c>
      <c r="AY503" t="s">
        <v>46888</v>
      </c>
      <c r="AZ503" t="s">
        <v>46033</v>
      </c>
      <c r="BA503" t="s">
        <v>46238</v>
      </c>
      <c r="BB503" t="s">
        <v>46012</v>
      </c>
      <c r="BC503" t="s">
        <v>46439</v>
      </c>
      <c r="BD503" t="s">
        <v>49537</v>
      </c>
      <c r="BE503" t="s">
        <v>46094</v>
      </c>
    </row>
    <row r="504" spans="1:57" x14ac:dyDescent="0.2">
      <c r="A504" t="str">
        <f t="shared" ca="1" si="196"/>
        <v>{`_id`:`arrow_2017-10-11_07-15-09_-0500_Wed`,</v>
      </c>
      <c r="B504" t="str">
        <f t="shared" ca="1" si="197"/>
        <v>`_rev`:`1-5bfb96141105663d2bac175c8e6789eb`,</v>
      </c>
      <c r="C504" t="str">
        <f t="shared" ca="1" si="198"/>
        <v>`worksiteEncoded`:`KN_ODS_MNSHOP`,</v>
      </c>
      <c r="D504" t="str">
        <f t="shared" ca="1" si="199"/>
        <v>`client`:`KN`,</v>
      </c>
      <c r="E504" t="str">
        <f t="shared" ca="1" si="200"/>
        <v>`location`:`ODS`,</v>
      </c>
      <c r="F504" t="str">
        <f t="shared" ca="1" si="201"/>
        <v>`locID`:`MNSHOP`,</v>
      </c>
      <c r="G504" t="str">
        <f t="shared" ca="1" si="202"/>
        <v>`username`:`arrow`,</v>
      </c>
      <c r="H504" t="str">
        <f t="shared" ca="1" si="203"/>
        <v>`lastName`:`Rodriguez`,</v>
      </c>
      <c r="I504" t="str">
        <f t="shared" ca="1" si="204"/>
        <v>`firstName`:`Fernando`,</v>
      </c>
      <c r="J504" t="str">
        <f t="shared" ca="1" si="205"/>
        <v>`technician`:`Rodriguez, Fernando`,</v>
      </c>
      <c r="K504" t="str">
        <f t="shared" ca="1" si="206"/>
        <v>`timeStampM`:`2017-10-11T07:15:09-05:00`,</v>
      </c>
      <c r="L504" t="str">
        <f t="shared" ca="1" si="207"/>
        <v>`shiftSerial`:`43012_02`,</v>
      </c>
      <c r="M504" t="str">
        <f t="shared" ca="1" si="208"/>
        <v>`siteUid`:521887,</v>
      </c>
      <c r="N504" t="str">
        <f t="shared" ca="1" si="209"/>
        <v>`timeStamp`:43019.3021915394,</v>
      </c>
      <c r="O504" t="str">
        <f t="shared" ca="1" si="210"/>
        <v>`payrollPeriod`:43012,</v>
      </c>
      <c r="P504" t="str">
        <f t="shared" ca="1" si="211"/>
        <v>`payroll_Period`:43012,</v>
      </c>
      <c r="Q504" t="str">
        <f t="shared" ca="1" si="212"/>
        <v>`rprtDate`:43013,</v>
      </c>
      <c r="R504" t="str">
        <f t="shared" ca="1" si="213"/>
        <v>`ts`:0.0416666666666667,</v>
      </c>
      <c r="S504" t="str">
        <f t="shared" ca="1" si="214"/>
        <v>`te`:0.166666666666667,</v>
      </c>
      <c r="T504" t="str">
        <f t="shared" ca="1" si="215"/>
        <v>`repairHrs`:3,</v>
      </c>
      <c r="U504" t="str">
        <f t="shared" ca="1" si="216"/>
        <v>`timeStarts`:`2017-10-06T01:00:00-05:00`,</v>
      </c>
      <c r="V504" t="str">
        <f t="shared" ca="1" si="217"/>
        <v>`timeEnds`:`2017-10-06T04:00:00-05:00`,</v>
      </c>
      <c r="W504" t="str">
        <f t="shared" ca="1" si="218"/>
        <v>`shift`:`PM`,</v>
      </c>
      <c r="X504" t="str">
        <f t="shared" ca="1" si="219"/>
        <v>`shiftStartTime`:`7`,</v>
      </c>
      <c r="Y504" t="str">
        <f t="shared" ca="1" si="220"/>
        <v>`wONum`:`KNSHOP`,</v>
      </c>
      <c r="Z504" t="str">
        <f t="shared" ca="1" si="221"/>
        <v>`uNum`:`302056`,</v>
      </c>
      <c r="AA504" t="str">
        <f t="shared" ca="1" si="222"/>
        <v>`notes`:`Realizar check list  Revisar mecanismo de puerta no cierra`,</v>
      </c>
      <c r="AB504" t="str">
        <f t="shared" ca="1" si="223"/>
        <v>`shift_Serial`:`43012_02`},</v>
      </c>
      <c r="AD504" t="s">
        <v>49538</v>
      </c>
      <c r="AE504" t="s">
        <v>49539</v>
      </c>
      <c r="AF504" t="s">
        <v>45990</v>
      </c>
      <c r="AG504" t="s">
        <v>45991</v>
      </c>
      <c r="AH504" t="s">
        <v>45992</v>
      </c>
      <c r="AI504" t="s">
        <v>45993</v>
      </c>
      <c r="AJ504" t="s">
        <v>46288</v>
      </c>
      <c r="AK504" t="s">
        <v>46125</v>
      </c>
      <c r="AL504" t="s">
        <v>46289</v>
      </c>
      <c r="AM504" t="s">
        <v>46290</v>
      </c>
      <c r="AN504" t="s">
        <v>49540</v>
      </c>
      <c r="AO504" t="s">
        <v>46060</v>
      </c>
      <c r="AP504" t="s">
        <v>46000</v>
      </c>
      <c r="AQ504" t="s">
        <v>49541</v>
      </c>
      <c r="AR504" t="s">
        <v>46025</v>
      </c>
      <c r="AS504" t="s">
        <v>46026</v>
      </c>
      <c r="AT504" t="s">
        <v>46062</v>
      </c>
      <c r="AU504" t="s">
        <v>46497</v>
      </c>
      <c r="AV504" t="s">
        <v>46670</v>
      </c>
      <c r="AW504" t="s">
        <v>46160</v>
      </c>
      <c r="AX504" t="s">
        <v>49542</v>
      </c>
      <c r="AY504" t="s">
        <v>49543</v>
      </c>
      <c r="AZ504" t="s">
        <v>46033</v>
      </c>
      <c r="BA504" t="s">
        <v>46011</v>
      </c>
      <c r="BB504" t="s">
        <v>46012</v>
      </c>
      <c r="BC504" t="s">
        <v>49544</v>
      </c>
      <c r="BD504" t="s">
        <v>49545</v>
      </c>
      <c r="BE504" t="s">
        <v>46069</v>
      </c>
    </row>
    <row r="505" spans="1:57" x14ac:dyDescent="0.2">
      <c r="A505" t="str">
        <f t="shared" ca="1" si="196"/>
        <v>{`_id`:`lcareaga_2017-10-29_17-55-21_-0500_Sun`,</v>
      </c>
      <c r="B505" t="str">
        <f t="shared" ca="1" si="197"/>
        <v>`_rev`:`1-5b4a1053eb447a94b7b9f3841b408e4c`,</v>
      </c>
      <c r="C505" t="str">
        <f t="shared" ca="1" si="198"/>
        <v>`worksiteEncoded`:`KN_ODS_MNSHOP`,</v>
      </c>
      <c r="D505" t="str">
        <f t="shared" ca="1" si="199"/>
        <v>`client`:`KN`,</v>
      </c>
      <c r="E505" t="str">
        <f t="shared" ca="1" si="200"/>
        <v>`location`:`ODS`,</v>
      </c>
      <c r="F505" t="str">
        <f t="shared" ca="1" si="201"/>
        <v>`locID`:`MNSHOP`,</v>
      </c>
      <c r="G505" t="str">
        <f t="shared" ca="1" si="202"/>
        <v>`username`:`lcareaga`,</v>
      </c>
      <c r="H505" t="str">
        <f t="shared" ca="1" si="203"/>
        <v>`lastName`:`Careaga`,</v>
      </c>
      <c r="I505" t="str">
        <f t="shared" ca="1" si="204"/>
        <v>`firstName`:`Luis`,</v>
      </c>
      <c r="J505" t="str">
        <f t="shared" ca="1" si="205"/>
        <v>`technician`:`Careaga, Luis`,</v>
      </c>
      <c r="K505" t="str">
        <f t="shared" ca="1" si="206"/>
        <v>`timeStampM`:`2017-10-29T17:55:21-05:00`,</v>
      </c>
      <c r="L505" t="str">
        <f t="shared" ca="1" si="207"/>
        <v>`shiftSerial`:`43033_04`,</v>
      </c>
      <c r="M505" t="str">
        <f t="shared" ca="1" si="208"/>
        <v>`siteUid`:521887,</v>
      </c>
      <c r="N505" t="str">
        <f t="shared" ca="1" si="209"/>
        <v>`timeStamp`:43037.7467769792,</v>
      </c>
      <c r="O505" t="str">
        <f t="shared" ca="1" si="210"/>
        <v>`payrollPeriod`:43033,</v>
      </c>
      <c r="P505" t="str">
        <f t="shared" ca="1" si="211"/>
        <v>`payroll_Period`:43033,</v>
      </c>
      <c r="Q505" t="str">
        <f t="shared" ca="1" si="212"/>
        <v>`rprtDate`:43036,</v>
      </c>
      <c r="R505" t="str">
        <f t="shared" ca="1" si="213"/>
        <v>`ts`:0.625,</v>
      </c>
      <c r="S505" t="str">
        <f t="shared" ca="1" si="214"/>
        <v>`te`:0.708333333333333,</v>
      </c>
      <c r="T505" t="str">
        <f t="shared" ca="1" si="215"/>
        <v>`repairHrs`:2,</v>
      </c>
      <c r="U505" t="str">
        <f t="shared" ca="1" si="216"/>
        <v>`timeStarts`:`2017-10-28T15:00:00-05:00`,</v>
      </c>
      <c r="V505" t="str">
        <f t="shared" ca="1" si="217"/>
        <v>`timeEnds`:`2017-10-28T17:00:00-05:00`,</v>
      </c>
      <c r="W505" t="str">
        <f t="shared" ca="1" si="218"/>
        <v>`shift`:`AM`,</v>
      </c>
      <c r="X505" t="str">
        <f t="shared" ca="1" si="219"/>
        <v>`shiftStartTime`:`null`,</v>
      </c>
      <c r="Y505" t="str">
        <f t="shared" ca="1" si="220"/>
        <v>`wONum`:`KNSHOP`,</v>
      </c>
      <c r="Z505" t="str">
        <f t="shared" ca="1" si="221"/>
        <v>`uNum`:`507342`,</v>
      </c>
      <c r="AA505" t="str">
        <f t="shared" ca="1" si="222"/>
        <v>`notes`:`Rig up. Run/test rig down`,</v>
      </c>
      <c r="AB505" t="str">
        <f t="shared" ca="1" si="223"/>
        <v>`shift_Serial`:`43033_04`},</v>
      </c>
      <c r="AD505" t="s">
        <v>49546</v>
      </c>
      <c r="AE505" t="s">
        <v>49547</v>
      </c>
      <c r="AF505" t="s">
        <v>45990</v>
      </c>
      <c r="AG505" t="s">
        <v>45991</v>
      </c>
      <c r="AH505" t="s">
        <v>45992</v>
      </c>
      <c r="AI505" t="s">
        <v>45993</v>
      </c>
      <c r="AJ505" t="s">
        <v>46322</v>
      </c>
      <c r="AK505" t="s">
        <v>46323</v>
      </c>
      <c r="AL505" t="s">
        <v>46324</v>
      </c>
      <c r="AM505" t="s">
        <v>46325</v>
      </c>
      <c r="AN505" t="s">
        <v>49548</v>
      </c>
      <c r="AO505" t="s">
        <v>47401</v>
      </c>
      <c r="AP505" t="s">
        <v>46000</v>
      </c>
      <c r="AQ505" t="s">
        <v>49549</v>
      </c>
      <c r="AR505" t="s">
        <v>46002</v>
      </c>
      <c r="AS505" t="s">
        <v>46003</v>
      </c>
      <c r="AT505" t="s">
        <v>47403</v>
      </c>
      <c r="AU505" t="s">
        <v>46271</v>
      </c>
      <c r="AV505" t="s">
        <v>46074</v>
      </c>
      <c r="AW505" t="s">
        <v>46116</v>
      </c>
      <c r="AX505" t="s">
        <v>49550</v>
      </c>
      <c r="AY505" t="s">
        <v>49551</v>
      </c>
      <c r="AZ505" t="s">
        <v>46010</v>
      </c>
      <c r="BA505" t="s">
        <v>46238</v>
      </c>
      <c r="BB505" t="s">
        <v>46012</v>
      </c>
      <c r="BC505" t="s">
        <v>46849</v>
      </c>
      <c r="BD505" t="s">
        <v>49552</v>
      </c>
      <c r="BE505" t="s">
        <v>47408</v>
      </c>
    </row>
    <row r="506" spans="1:57" x14ac:dyDescent="0.2">
      <c r="A506" t="str">
        <f t="shared" ca="1" si="196"/>
        <v>{`_id`:`treyes_2017-10-05_15-50-54_-0500_Thu`,</v>
      </c>
      <c r="B506" t="str">
        <f t="shared" ca="1" si="197"/>
        <v>`_rev`:`1-5a900429db22a169079833cdb4f2f715`,</v>
      </c>
      <c r="C506" t="str">
        <f t="shared" ca="1" si="198"/>
        <v>`worksiteEncoded`:`KN_ODS_MNSHOP`,</v>
      </c>
      <c r="D506" t="str">
        <f t="shared" ca="1" si="199"/>
        <v>`client`:`KN`,</v>
      </c>
      <c r="E506" t="str">
        <f t="shared" ca="1" si="200"/>
        <v>`location`:`ODS`,</v>
      </c>
      <c r="F506" t="str">
        <f t="shared" ca="1" si="201"/>
        <v>`locID`:`MNSHOP`,</v>
      </c>
      <c r="G506" t="str">
        <f t="shared" ca="1" si="202"/>
        <v>`username`:`treyes`,</v>
      </c>
      <c r="H506" t="str">
        <f t="shared" ca="1" si="203"/>
        <v>`lastName`:`Reyes`,</v>
      </c>
      <c r="I506" t="str">
        <f t="shared" ca="1" si="204"/>
        <v>`firstName`:`Tommy`,</v>
      </c>
      <c r="J506" t="str">
        <f t="shared" ca="1" si="205"/>
        <v>`technician`:`Reyes, Tommy`,</v>
      </c>
      <c r="K506" t="str">
        <f t="shared" ca="1" si="206"/>
        <v>`timeStampM`:`2017-10-05T15:50:54-05:00`,</v>
      </c>
      <c r="L506" t="str">
        <f t="shared" ca="1" si="207"/>
        <v>`shiftSerial`:`43012_01`,</v>
      </c>
      <c r="M506" t="str">
        <f t="shared" ca="1" si="208"/>
        <v>`siteUid`:521887,</v>
      </c>
      <c r="N506" t="str">
        <f t="shared" ca="1" si="209"/>
        <v>`timeStamp`:43013.660352338,</v>
      </c>
      <c r="O506" t="str">
        <f t="shared" ca="1" si="210"/>
        <v>`payrollPeriod`:43012,</v>
      </c>
      <c r="P506" t="str">
        <f t="shared" ca="1" si="211"/>
        <v>`payroll_Period`:43012,</v>
      </c>
      <c r="Q506" t="str">
        <f t="shared" ca="1" si="212"/>
        <v>`rprtDate`:43012,</v>
      </c>
      <c r="R506" t="str">
        <f t="shared" ca="1" si="213"/>
        <v>`ts`:0.479166666666667,</v>
      </c>
      <c r="S506" t="str">
        <f t="shared" ca="1" si="214"/>
        <v>`te`:0.75,</v>
      </c>
      <c r="T506" t="str">
        <f t="shared" ca="1" si="215"/>
        <v>`repairHrs`:6.5,</v>
      </c>
      <c r="U506" t="str">
        <f t="shared" ca="1" si="216"/>
        <v>`timeStarts`:`2017-10-04T11:30:00-05:00`,</v>
      </c>
      <c r="V506" t="str">
        <f t="shared" ca="1" si="217"/>
        <v>`timeEnds`:`2017-10-04T18:00:00-05:00`,</v>
      </c>
      <c r="W506" t="str">
        <f t="shared" ca="1" si="218"/>
        <v>`shift`:`AM`,</v>
      </c>
      <c r="X506" t="str">
        <f t="shared" ca="1" si="219"/>
        <v>`shiftStartTime`:`7`,</v>
      </c>
      <c r="Y506" t="str">
        <f t="shared" ca="1" si="220"/>
        <v>`wONum`:`KNSHOP`,</v>
      </c>
      <c r="Z506" t="str">
        <f t="shared" ca="1" si="221"/>
        <v>`uNum`:`HP-067`,</v>
      </c>
      <c r="AA506" t="str">
        <f t="shared" ca="1" si="222"/>
        <v>`notes`:`Check over  change out 4 air filters  fill fluids change out 4 fuel filters  and 2 air fliters Change lube pump  check out for leaks on tranny`,</v>
      </c>
      <c r="AB506" t="str">
        <f t="shared" ca="1" si="223"/>
        <v>`shift_Serial`:`43012_01`},</v>
      </c>
      <c r="AD506" t="s">
        <v>49553</v>
      </c>
      <c r="AE506" t="s">
        <v>49554</v>
      </c>
      <c r="AF506" t="s">
        <v>45990</v>
      </c>
      <c r="AG506" t="s">
        <v>45991</v>
      </c>
      <c r="AH506" t="s">
        <v>45992</v>
      </c>
      <c r="AI506" t="s">
        <v>45993</v>
      </c>
      <c r="AJ506" t="s">
        <v>45994</v>
      </c>
      <c r="AK506" t="s">
        <v>45995</v>
      </c>
      <c r="AL506" t="s">
        <v>45996</v>
      </c>
      <c r="AM506" t="s">
        <v>45997</v>
      </c>
      <c r="AN506" t="s">
        <v>49555</v>
      </c>
      <c r="AO506" t="s">
        <v>46364</v>
      </c>
      <c r="AP506" t="s">
        <v>46000</v>
      </c>
      <c r="AQ506" t="s">
        <v>49556</v>
      </c>
      <c r="AR506" t="s">
        <v>46025</v>
      </c>
      <c r="AS506" t="s">
        <v>46026</v>
      </c>
      <c r="AT506" t="s">
        <v>46366</v>
      </c>
      <c r="AU506" t="s">
        <v>49443</v>
      </c>
      <c r="AV506" t="s">
        <v>46006</v>
      </c>
      <c r="AW506" t="s">
        <v>49444</v>
      </c>
      <c r="AX506" t="s">
        <v>49557</v>
      </c>
      <c r="AY506" t="s">
        <v>49558</v>
      </c>
      <c r="AZ506" t="s">
        <v>46010</v>
      </c>
      <c r="BA506" t="s">
        <v>46011</v>
      </c>
      <c r="BB506" t="s">
        <v>46012</v>
      </c>
      <c r="BC506" t="s">
        <v>49559</v>
      </c>
      <c r="BD506" t="s">
        <v>49560</v>
      </c>
      <c r="BE506" t="s">
        <v>46372</v>
      </c>
    </row>
    <row r="507" spans="1:57" x14ac:dyDescent="0.2">
      <c r="A507" t="str">
        <f t="shared" ca="1" si="196"/>
        <v>{`_id`:`omega_2017-10-24_18-40-30_-0500_Tue`,</v>
      </c>
      <c r="B507" t="str">
        <f t="shared" ca="1" si="197"/>
        <v>`_rev`:`1-5a4a1d43d326e30725c6eb5e46d8d819`,</v>
      </c>
      <c r="C507" t="str">
        <f t="shared" ca="1" si="198"/>
        <v>`worksiteEncoded`:`KN_ODS_MNSHOP`,</v>
      </c>
      <c r="D507" t="str">
        <f t="shared" ca="1" si="199"/>
        <v>`client`:`KN`,</v>
      </c>
      <c r="E507" t="str">
        <f t="shared" ca="1" si="200"/>
        <v>`location`:`ODS`,</v>
      </c>
      <c r="F507" t="str">
        <f t="shared" ca="1" si="201"/>
        <v>`locID`:`MNSHOP`,</v>
      </c>
      <c r="G507" t="str">
        <f t="shared" ca="1" si="202"/>
        <v>`username`:`omega`,</v>
      </c>
      <c r="H507" t="str">
        <f t="shared" ca="1" si="203"/>
        <v>`lastName`:`Tijerina`,</v>
      </c>
      <c r="I507" t="str">
        <f t="shared" ca="1" si="204"/>
        <v>`firstName`:`Rene`,</v>
      </c>
      <c r="J507" t="str">
        <f t="shared" ca="1" si="205"/>
        <v>`technician`:`Tijerina, Rene`,</v>
      </c>
      <c r="K507" t="str">
        <f t="shared" ca="1" si="206"/>
        <v>`timeStampM`:`2017-10-24T18:40:30-05:00`,</v>
      </c>
      <c r="L507" t="str">
        <f t="shared" ca="1" si="207"/>
        <v>`shiftSerial`:`43026_05`,</v>
      </c>
      <c r="M507" t="str">
        <f t="shared" ca="1" si="208"/>
        <v>`siteUid`:521887,</v>
      </c>
      <c r="N507" t="str">
        <f t="shared" ca="1" si="209"/>
        <v>`timeStamp`:43032.7781267477,</v>
      </c>
      <c r="O507" t="str">
        <f t="shared" ca="1" si="210"/>
        <v>`payrollPeriod`:43026,</v>
      </c>
      <c r="P507" t="str">
        <f t="shared" ca="1" si="211"/>
        <v>`payroll_Period`:43026,</v>
      </c>
      <c r="Q507" t="str">
        <f t="shared" ca="1" si="212"/>
        <v>`rprtDate`:43030,</v>
      </c>
      <c r="R507" t="str">
        <f t="shared" ca="1" si="213"/>
        <v>`ts`:0.75,</v>
      </c>
      <c r="S507" t="str">
        <f t="shared" ca="1" si="214"/>
        <v>`te`:0.875,</v>
      </c>
      <c r="T507" t="str">
        <f t="shared" ca="1" si="215"/>
        <v>`repairHrs`:3,</v>
      </c>
      <c r="U507" t="str">
        <f t="shared" ca="1" si="216"/>
        <v>`timeStarts`:`2017-10-22T18:00:00-05:00`,</v>
      </c>
      <c r="V507" t="str">
        <f t="shared" ca="1" si="217"/>
        <v>`timeEnds`:`2017-10-22T21:00:00-05:00`,</v>
      </c>
      <c r="W507" t="str">
        <f t="shared" ca="1" si="218"/>
        <v>`shift`:`PM`,</v>
      </c>
      <c r="X507" t="str">
        <f t="shared" ca="1" si="219"/>
        <v>`shiftStartTime`:`19`,</v>
      </c>
      <c r="Y507" t="str">
        <f t="shared" ca="1" si="220"/>
        <v>`wONum`:`KNSHOP`,</v>
      </c>
      <c r="Z507" t="str">
        <f t="shared" ca="1" si="221"/>
        <v>`uNum`:`TR-091`,</v>
      </c>
      <c r="AA507" t="str">
        <f t="shared" ca="1" si="222"/>
        <v>`notes`:`trouble shoot and repair cluster lights and gauges inop.  remove broken shock absorber on driver side. order parts.`,</v>
      </c>
      <c r="AB507" t="str">
        <f t="shared" ca="1" si="223"/>
        <v>`shift_Serial`:`43026_05`},</v>
      </c>
      <c r="AD507" t="s">
        <v>49561</v>
      </c>
      <c r="AE507" t="s">
        <v>49562</v>
      </c>
      <c r="AF507" t="s">
        <v>45990</v>
      </c>
      <c r="AG507" t="s">
        <v>45991</v>
      </c>
      <c r="AH507" t="s">
        <v>45992</v>
      </c>
      <c r="AI507" t="s">
        <v>45993</v>
      </c>
      <c r="AJ507" t="s">
        <v>46527</v>
      </c>
      <c r="AK507" t="s">
        <v>46528</v>
      </c>
      <c r="AL507" t="s">
        <v>46529</v>
      </c>
      <c r="AM507" t="s">
        <v>46530</v>
      </c>
      <c r="AN507" t="s">
        <v>49563</v>
      </c>
      <c r="AO507" t="s">
        <v>47317</v>
      </c>
      <c r="AP507" t="s">
        <v>46000</v>
      </c>
      <c r="AQ507" t="s">
        <v>49564</v>
      </c>
      <c r="AR507" t="s">
        <v>46145</v>
      </c>
      <c r="AS507" t="s">
        <v>46146</v>
      </c>
      <c r="AT507" t="s">
        <v>47319</v>
      </c>
      <c r="AU507" t="s">
        <v>46028</v>
      </c>
      <c r="AV507" t="s">
        <v>46514</v>
      </c>
      <c r="AW507" t="s">
        <v>46160</v>
      </c>
      <c r="AX507" t="s">
        <v>47320</v>
      </c>
      <c r="AY507" t="s">
        <v>49565</v>
      </c>
      <c r="AZ507" t="s">
        <v>46033</v>
      </c>
      <c r="BA507" t="s">
        <v>46136</v>
      </c>
      <c r="BB507" t="s">
        <v>46012</v>
      </c>
      <c r="BC507" t="s">
        <v>49566</v>
      </c>
      <c r="BD507" t="s">
        <v>49567</v>
      </c>
      <c r="BE507" t="s">
        <v>47324</v>
      </c>
    </row>
    <row r="508" spans="1:57" x14ac:dyDescent="0.2">
      <c r="A508" t="str">
        <f t="shared" ca="1" si="196"/>
        <v>{`_id`:`blozano_2017-10-23_06-21-39_-0500_Mon`,</v>
      </c>
      <c r="B508" t="str">
        <f t="shared" ca="1" si="197"/>
        <v>`_rev`:`1-58a6e905e77b44123fea1de58baa8b8c`,</v>
      </c>
      <c r="C508" t="str">
        <f t="shared" ca="1" si="198"/>
        <v>`worksiteEncoded`:`KN_ODS_MNSHOP`,</v>
      </c>
      <c r="D508" t="str">
        <f t="shared" ca="1" si="199"/>
        <v>`client`:`KN`,</v>
      </c>
      <c r="E508" t="str">
        <f t="shared" ca="1" si="200"/>
        <v>`location`:`ODS`,</v>
      </c>
      <c r="F508" t="str">
        <f t="shared" ca="1" si="201"/>
        <v>`locID`:`MNSHOP`,</v>
      </c>
      <c r="G508" t="str">
        <f t="shared" ca="1" si="202"/>
        <v>`username`:`blozano`,</v>
      </c>
      <c r="H508" t="str">
        <f t="shared" ca="1" si="203"/>
        <v>`lastName`:`Lozano`,</v>
      </c>
      <c r="I508" t="str">
        <f t="shared" ca="1" si="204"/>
        <v>`firstName`:`Bonifacio`,</v>
      </c>
      <c r="J508" t="str">
        <f t="shared" ca="1" si="205"/>
        <v>`technician`:`Lozano, Bonifacio`,</v>
      </c>
      <c r="K508" t="str">
        <f t="shared" ca="1" si="206"/>
        <v>`timeStampM`:`2017-10-23T06:21:39-05:00`,</v>
      </c>
      <c r="L508" t="str">
        <f t="shared" ca="1" si="207"/>
        <v>`shiftSerial`:`43026_01`,</v>
      </c>
      <c r="M508" t="str">
        <f t="shared" ca="1" si="208"/>
        <v>`siteUid`:521887,</v>
      </c>
      <c r="N508" t="str">
        <f t="shared" ca="1" si="209"/>
        <v>`timeStamp`:43031.2650448264,</v>
      </c>
      <c r="O508" t="str">
        <f t="shared" ca="1" si="210"/>
        <v>`payrollPeriod`:43026,</v>
      </c>
      <c r="P508" t="str">
        <f t="shared" ca="1" si="211"/>
        <v>`payroll_Period`:43026,</v>
      </c>
      <c r="Q508" t="str">
        <f t="shared" ca="1" si="212"/>
        <v>`rprtDate`:43026,</v>
      </c>
      <c r="R508" t="str">
        <f t="shared" ca="1" si="213"/>
        <v>`ts`:0,</v>
      </c>
      <c r="S508" t="str">
        <f t="shared" ca="1" si="214"/>
        <v>`te`:0.208333333333333,</v>
      </c>
      <c r="T508" t="str">
        <f t="shared" ca="1" si="215"/>
        <v>`repairHrs`:5,</v>
      </c>
      <c r="U508" t="str">
        <f t="shared" ca="1" si="216"/>
        <v>`timeStarts`:`2017-10-19T00:00:00-05:00`,</v>
      </c>
      <c r="V508" t="str">
        <f t="shared" ca="1" si="217"/>
        <v>`timeEnds`:`2017-10-19T05:00:00-05:00`,</v>
      </c>
      <c r="W508" t="str">
        <f t="shared" ca="1" si="218"/>
        <v>`shift`:`PM`,</v>
      </c>
      <c r="X508" t="str">
        <f t="shared" ca="1" si="219"/>
        <v>`shiftStartTime`:`7`,</v>
      </c>
      <c r="Y508" t="str">
        <f t="shared" ca="1" si="220"/>
        <v>`wONum`:`KNSHOP`,</v>
      </c>
      <c r="Z508" t="str">
        <f t="shared" ca="1" si="221"/>
        <v>`uNum`:`506261`,</v>
      </c>
      <c r="AA508" t="str">
        <f t="shared" ca="1" si="222"/>
        <v>`notes`:`Checklist`,</v>
      </c>
      <c r="AB508" t="str">
        <f t="shared" ca="1" si="223"/>
        <v>`shift_Serial`:`43026_01`},</v>
      </c>
      <c r="AD508" t="s">
        <v>49568</v>
      </c>
      <c r="AE508" t="s">
        <v>49569</v>
      </c>
      <c r="AF508" t="s">
        <v>45990</v>
      </c>
      <c r="AG508" t="s">
        <v>45991</v>
      </c>
      <c r="AH508" t="s">
        <v>45992</v>
      </c>
      <c r="AI508" t="s">
        <v>45993</v>
      </c>
      <c r="AJ508" t="s">
        <v>46040</v>
      </c>
      <c r="AK508" t="s">
        <v>46041</v>
      </c>
      <c r="AL508" t="s">
        <v>46042</v>
      </c>
      <c r="AM508" t="s">
        <v>46043</v>
      </c>
      <c r="AN508" t="s">
        <v>49570</v>
      </c>
      <c r="AO508" t="s">
        <v>46233</v>
      </c>
      <c r="AP508" t="s">
        <v>46000</v>
      </c>
      <c r="AQ508" t="s">
        <v>49571</v>
      </c>
      <c r="AR508" t="s">
        <v>46145</v>
      </c>
      <c r="AS508" t="s">
        <v>46146</v>
      </c>
      <c r="AT508" t="s">
        <v>46235</v>
      </c>
      <c r="AU508" t="s">
        <v>46050</v>
      </c>
      <c r="AV508" t="s">
        <v>46051</v>
      </c>
      <c r="AW508" t="s">
        <v>46030</v>
      </c>
      <c r="AX508" t="s">
        <v>49572</v>
      </c>
      <c r="AY508" t="s">
        <v>46609</v>
      </c>
      <c r="AZ508" t="s">
        <v>46033</v>
      </c>
      <c r="BA508" t="s">
        <v>46011</v>
      </c>
      <c r="BB508" t="s">
        <v>46012</v>
      </c>
      <c r="BC508" t="s">
        <v>47547</v>
      </c>
      <c r="BD508" t="s">
        <v>47782</v>
      </c>
      <c r="BE508" t="s">
        <v>46241</v>
      </c>
    </row>
    <row r="509" spans="1:57" x14ac:dyDescent="0.2">
      <c r="A509" t="str">
        <f t="shared" ca="1" si="196"/>
        <v>{`_id`:`omega_2017-10-10_18-46-26_-0500_Tue`,</v>
      </c>
      <c r="B509" t="str">
        <f t="shared" ca="1" si="197"/>
        <v>`_rev`:`1-5873c3d22bd19918bf5f782e9841d8fd`,</v>
      </c>
      <c r="C509" t="str">
        <f t="shared" ca="1" si="198"/>
        <v>`worksiteEncoded`:`KN_ODS_MNSHOP`,</v>
      </c>
      <c r="D509" t="str">
        <f t="shared" ca="1" si="199"/>
        <v>`client`:`KN`,</v>
      </c>
      <c r="E509" t="str">
        <f t="shared" ca="1" si="200"/>
        <v>`location`:`ODS`,</v>
      </c>
      <c r="F509" t="str">
        <f t="shared" ca="1" si="201"/>
        <v>`locID`:`MNSHOP`,</v>
      </c>
      <c r="G509" t="str">
        <f t="shared" ca="1" si="202"/>
        <v>`username`:`omega`,</v>
      </c>
      <c r="H509" t="str">
        <f t="shared" ca="1" si="203"/>
        <v>`lastName`:`Tijerina`,</v>
      </c>
      <c r="I509" t="str">
        <f t="shared" ca="1" si="204"/>
        <v>`firstName`:`Rene`,</v>
      </c>
      <c r="J509" t="str">
        <f t="shared" ca="1" si="205"/>
        <v>`technician`:`Tijerina, Rene`,</v>
      </c>
      <c r="K509" t="str">
        <f t="shared" ca="1" si="206"/>
        <v>`timeStampM`:`2017-10-10T18:46:26-05:00`,</v>
      </c>
      <c r="L509" t="str">
        <f t="shared" ca="1" si="207"/>
        <v>`shiftSerial`:`43012_07`,</v>
      </c>
      <c r="M509" t="str">
        <f t="shared" ca="1" si="208"/>
        <v>`siteUid`:521887,</v>
      </c>
      <c r="N509" t="str">
        <f t="shared" ca="1" si="209"/>
        <v>`timeStamp`:43018.782254456,</v>
      </c>
      <c r="O509" t="str">
        <f t="shared" ca="1" si="210"/>
        <v>`payrollPeriod`:43012,</v>
      </c>
      <c r="P509" t="str">
        <f t="shared" ca="1" si="211"/>
        <v>`payroll_Period`:43012,</v>
      </c>
      <c r="Q509" t="str">
        <f t="shared" ca="1" si="212"/>
        <v>`rprtDate`:43018,</v>
      </c>
      <c r="R509" t="str">
        <f t="shared" ca="1" si="213"/>
        <v>`ts`:0.333333333333333,</v>
      </c>
      <c r="S509" t="str">
        <f t="shared" ca="1" si="214"/>
        <v>`te`:0.583333333333333,</v>
      </c>
      <c r="T509" t="str">
        <f t="shared" ca="1" si="215"/>
        <v>`repairHrs`:6,</v>
      </c>
      <c r="U509" t="str">
        <f t="shared" ca="1" si="216"/>
        <v>`timeStarts`:`2017-10-10T08:00:00-05:00`,</v>
      </c>
      <c r="V509" t="str">
        <f t="shared" ca="1" si="217"/>
        <v>`timeEnds`:`2017-10-10T14:00:00-05:00`,</v>
      </c>
      <c r="W509" t="str">
        <f t="shared" ca="1" si="218"/>
        <v>`shift`:`AM`,</v>
      </c>
      <c r="X509" t="str">
        <f t="shared" ca="1" si="219"/>
        <v>`shiftStartTime`:`7`,</v>
      </c>
      <c r="Y509" t="str">
        <f t="shared" ca="1" si="220"/>
        <v>`wONum`:`KNSHOP`,</v>
      </c>
      <c r="Z509" t="str">
        <f t="shared" ca="1" si="221"/>
        <v>`uNum`:`314`,</v>
      </c>
      <c r="AA509" t="str">
        <f t="shared" ca="1" si="222"/>
        <v>`notes`:`Replace batteries.  go through unit checklist`,</v>
      </c>
      <c r="AB509" t="str">
        <f t="shared" ca="1" si="223"/>
        <v>`shift_Serial`:`43012_07`},</v>
      </c>
      <c r="AD509" t="s">
        <v>49573</v>
      </c>
      <c r="AE509" t="s">
        <v>49574</v>
      </c>
      <c r="AF509" t="s">
        <v>45990</v>
      </c>
      <c r="AG509" t="s">
        <v>45991</v>
      </c>
      <c r="AH509" t="s">
        <v>45992</v>
      </c>
      <c r="AI509" t="s">
        <v>45993</v>
      </c>
      <c r="AJ509" t="s">
        <v>46527</v>
      </c>
      <c r="AK509" t="s">
        <v>46528</v>
      </c>
      <c r="AL509" t="s">
        <v>46529</v>
      </c>
      <c r="AM509" t="s">
        <v>46530</v>
      </c>
      <c r="AN509" t="s">
        <v>49575</v>
      </c>
      <c r="AO509" t="s">
        <v>47101</v>
      </c>
      <c r="AP509" t="s">
        <v>46000</v>
      </c>
      <c r="AQ509" t="s">
        <v>49576</v>
      </c>
      <c r="AR509" t="s">
        <v>46025</v>
      </c>
      <c r="AS509" t="s">
        <v>46026</v>
      </c>
      <c r="AT509" t="s">
        <v>47103</v>
      </c>
      <c r="AU509" t="s">
        <v>46404</v>
      </c>
      <c r="AV509" t="s">
        <v>46184</v>
      </c>
      <c r="AW509" t="s">
        <v>46149</v>
      </c>
      <c r="AX509" t="s">
        <v>49577</v>
      </c>
      <c r="AY509" t="s">
        <v>49578</v>
      </c>
      <c r="AZ509" t="s">
        <v>46010</v>
      </c>
      <c r="BA509" t="s">
        <v>46011</v>
      </c>
      <c r="BB509" t="s">
        <v>46012</v>
      </c>
      <c r="BC509" t="s">
        <v>47890</v>
      </c>
      <c r="BD509" t="s">
        <v>49579</v>
      </c>
      <c r="BE509" t="s">
        <v>47108</v>
      </c>
    </row>
    <row r="510" spans="1:57" x14ac:dyDescent="0.2">
      <c r="A510" t="str">
        <f t="shared" ca="1" si="196"/>
        <v>{`_id`:`hmarce_2017-11-11_22-16-34_-0600_Sat`,</v>
      </c>
      <c r="B510" t="str">
        <f t="shared" ca="1" si="197"/>
        <v>`_rev`:`1-57e974e71d03c51f429f83f237d8ea2c`,</v>
      </c>
      <c r="C510" t="str">
        <f t="shared" ca="1" si="198"/>
        <v>`worksiteEncoded`:`KN_ODS_MNSHOP`,</v>
      </c>
      <c r="D510" t="str">
        <f t="shared" ca="1" si="199"/>
        <v>`client`:`KN`,</v>
      </c>
      <c r="E510" t="str">
        <f t="shared" ca="1" si="200"/>
        <v>`location`:`ODS`,</v>
      </c>
      <c r="F510" t="str">
        <f t="shared" ca="1" si="201"/>
        <v>`locID`:`MNSHOP`,</v>
      </c>
      <c r="G510" t="str">
        <f t="shared" ca="1" si="202"/>
        <v>`username`:`hmarce`,</v>
      </c>
      <c r="H510" t="str">
        <f t="shared" ca="1" si="203"/>
        <v>`lastName`:`Arce`,</v>
      </c>
      <c r="I510" t="str">
        <f t="shared" ca="1" si="204"/>
        <v>`firstName`:`Hector`,</v>
      </c>
      <c r="J510" t="str">
        <f t="shared" ca="1" si="205"/>
        <v>`technician`:`Arce, Hector`,</v>
      </c>
      <c r="K510" t="str">
        <f t="shared" ca="1" si="206"/>
        <v>`timeStampM`:`2017-11-11T22:16:34-06:00`,</v>
      </c>
      <c r="L510" t="str">
        <f t="shared" ca="1" si="207"/>
        <v>`shiftSerial`:`43047_01`,</v>
      </c>
      <c r="M510" t="str">
        <f t="shared" ca="1" si="208"/>
        <v>`siteUid`:521887,</v>
      </c>
      <c r="N510" t="str">
        <f t="shared" ca="1" si="209"/>
        <v>`timeStamp`:43050.9281788773,</v>
      </c>
      <c r="O510" t="str">
        <f t="shared" ca="1" si="210"/>
        <v>`payrollPeriod`:43047,</v>
      </c>
      <c r="P510" t="str">
        <f t="shared" ca="1" si="211"/>
        <v>`payroll_Period`:43047,</v>
      </c>
      <c r="Q510" t="str">
        <f t="shared" ca="1" si="212"/>
        <v>`rprtDate`:43047,</v>
      </c>
      <c r="R510" t="str">
        <f t="shared" ca="1" si="213"/>
        <v>`ts`:0.25,</v>
      </c>
      <c r="S510" t="str">
        <f t="shared" ca="1" si="214"/>
        <v>`te`:0.708333333333333,</v>
      </c>
      <c r="T510" t="str">
        <f t="shared" ca="1" si="215"/>
        <v>`repairHrs`:11,</v>
      </c>
      <c r="U510" t="str">
        <f t="shared" ca="1" si="216"/>
        <v>`timeStarts`:`2017-11-08T06:00:00-06:00`,</v>
      </c>
      <c r="V510" t="str">
        <f t="shared" ca="1" si="217"/>
        <v>`timeEnds`:`2017-11-08T17:00:00-06:00`,</v>
      </c>
      <c r="W510" t="str">
        <f t="shared" ca="1" si="218"/>
        <v>`shift`:`AM`,</v>
      </c>
      <c r="X510" t="str">
        <f t="shared" ca="1" si="219"/>
        <v>`shiftStartTime`:`6`,</v>
      </c>
      <c r="Y510" t="str">
        <f t="shared" ca="1" si="220"/>
        <v>`wONum`:`KNSHOP`,</v>
      </c>
      <c r="Z510" t="str">
        <f t="shared" ca="1" si="221"/>
        <v>`uNum`:`506260`,</v>
      </c>
      <c r="AA510" t="str">
        <f t="shared" ca="1" si="222"/>
        <v>`notes`:`Hyd leak clean radiator`,</v>
      </c>
      <c r="AB510" t="str">
        <f t="shared" ca="1" si="223"/>
        <v>`shift_Serial`:`43047_01`},</v>
      </c>
      <c r="AD510" t="s">
        <v>49580</v>
      </c>
      <c r="AE510" t="s">
        <v>49581</v>
      </c>
      <c r="AF510" t="s">
        <v>45990</v>
      </c>
      <c r="AG510" t="s">
        <v>45991</v>
      </c>
      <c r="AH510" t="s">
        <v>45992</v>
      </c>
      <c r="AI510" t="s">
        <v>45993</v>
      </c>
      <c r="AJ510" t="s">
        <v>46191</v>
      </c>
      <c r="AK510" t="s">
        <v>46192</v>
      </c>
      <c r="AL510" t="s">
        <v>46193</v>
      </c>
      <c r="AM510" t="s">
        <v>46194</v>
      </c>
      <c r="AN510" t="s">
        <v>49582</v>
      </c>
      <c r="AO510" t="s">
        <v>46257</v>
      </c>
      <c r="AP510" t="s">
        <v>46000</v>
      </c>
      <c r="AQ510" t="s">
        <v>49583</v>
      </c>
      <c r="AR510" t="s">
        <v>46131</v>
      </c>
      <c r="AS510" t="s">
        <v>46132</v>
      </c>
      <c r="AT510" t="s">
        <v>46259</v>
      </c>
      <c r="AU510" t="s">
        <v>46248</v>
      </c>
      <c r="AV510" t="s">
        <v>46074</v>
      </c>
      <c r="AW510" t="s">
        <v>46103</v>
      </c>
      <c r="AX510" t="s">
        <v>46261</v>
      </c>
      <c r="AY510" t="s">
        <v>46666</v>
      </c>
      <c r="AZ510" t="s">
        <v>46010</v>
      </c>
      <c r="BA510" t="s">
        <v>46034</v>
      </c>
      <c r="BB510" t="s">
        <v>46012</v>
      </c>
      <c r="BC510" t="s">
        <v>46163</v>
      </c>
      <c r="BD510" t="s">
        <v>49584</v>
      </c>
      <c r="BE510" t="s">
        <v>46265</v>
      </c>
    </row>
    <row r="511" spans="1:57" x14ac:dyDescent="0.2">
      <c r="A511" t="str">
        <f t="shared" ca="1" si="196"/>
        <v>{`_id`:`treyes_2017-10-27_07-13-46_-0500_Fri`,</v>
      </c>
      <c r="B511" t="str">
        <f t="shared" ca="1" si="197"/>
        <v>`_rev`:`1-55e2e31297d4a5bc043556ad7bddec6e`,</v>
      </c>
      <c r="C511" t="str">
        <f t="shared" ca="1" si="198"/>
        <v>`worksiteEncoded`:`KN_ODS_MNSHOP`,</v>
      </c>
      <c r="D511" t="str">
        <f t="shared" ca="1" si="199"/>
        <v>`client`:`KN`,</v>
      </c>
      <c r="E511" t="str">
        <f t="shared" ca="1" si="200"/>
        <v>`location`:`ODS`,</v>
      </c>
      <c r="F511" t="str">
        <f t="shared" ca="1" si="201"/>
        <v>`locID`:`MNSHOP`,</v>
      </c>
      <c r="G511" t="str">
        <f t="shared" ca="1" si="202"/>
        <v>`username`:`treyes`,</v>
      </c>
      <c r="H511" t="str">
        <f t="shared" ca="1" si="203"/>
        <v>`lastName`:`Reyes`,</v>
      </c>
      <c r="I511" t="str">
        <f t="shared" ca="1" si="204"/>
        <v>`firstName`:`Tommy`,</v>
      </c>
      <c r="J511" t="str">
        <f t="shared" ca="1" si="205"/>
        <v>`technician`:`Reyes, Tommy`,</v>
      </c>
      <c r="K511" t="str">
        <f t="shared" ca="1" si="206"/>
        <v>`timeStampM`:`2017-10-27T07:13:46-05:00`,</v>
      </c>
      <c r="L511" t="str">
        <f t="shared" ca="1" si="207"/>
        <v>`shiftSerial`:`43033_02`,</v>
      </c>
      <c r="M511" t="str">
        <f t="shared" ca="1" si="208"/>
        <v>`siteUid`:521887,</v>
      </c>
      <c r="N511" t="str">
        <f t="shared" ca="1" si="209"/>
        <v>`timeStamp`:43035.3012331944,</v>
      </c>
      <c r="O511" t="str">
        <f t="shared" ca="1" si="210"/>
        <v>`payrollPeriod`:43033,</v>
      </c>
      <c r="P511" t="str">
        <f t="shared" ca="1" si="211"/>
        <v>`payroll_Period`:43033,</v>
      </c>
      <c r="Q511" t="str">
        <f t="shared" ca="1" si="212"/>
        <v>`rprtDate`:43034,</v>
      </c>
      <c r="R511" t="str">
        <f t="shared" ca="1" si="213"/>
        <v>`ts`:0.458333333333333,</v>
      </c>
      <c r="S511" t="str">
        <f t="shared" ca="1" si="214"/>
        <v>`te`:0.583333333333333,</v>
      </c>
      <c r="T511" t="str">
        <f t="shared" ca="1" si="215"/>
        <v>`repairHrs`:3,</v>
      </c>
      <c r="U511" t="str">
        <f t="shared" ca="1" si="216"/>
        <v>`timeStarts`:`2017-10-26T11:00:00-05:00`,</v>
      </c>
      <c r="V511" t="str">
        <f t="shared" ca="1" si="217"/>
        <v>`timeEnds`:`2017-10-26T14:00:00-05:00`,</v>
      </c>
      <c r="W511" t="str">
        <f t="shared" ca="1" si="218"/>
        <v>`shift`:`AM`,</v>
      </c>
      <c r="X511" t="str">
        <f t="shared" ca="1" si="219"/>
        <v>`shiftStartTime`:`7`,</v>
      </c>
      <c r="Y511" t="str">
        <f t="shared" ca="1" si="220"/>
        <v>`wONum`:`KNSHOP`,</v>
      </c>
      <c r="Z511" t="str">
        <f t="shared" ca="1" si="221"/>
        <v>`uNum`:`506256`,</v>
      </c>
      <c r="AA511" t="str">
        <f t="shared" ca="1" si="222"/>
        <v>`notes`:`Check list  look at transmisson  top all fluids`,</v>
      </c>
      <c r="AB511" t="str">
        <f t="shared" ca="1" si="223"/>
        <v>`shift_Serial`:`43033_02`},</v>
      </c>
      <c r="AD511" t="s">
        <v>49585</v>
      </c>
      <c r="AE511" t="s">
        <v>49586</v>
      </c>
      <c r="AF511" t="s">
        <v>45990</v>
      </c>
      <c r="AG511" t="s">
        <v>45991</v>
      </c>
      <c r="AH511" t="s">
        <v>45992</v>
      </c>
      <c r="AI511" t="s">
        <v>45993</v>
      </c>
      <c r="AJ511" t="s">
        <v>45994</v>
      </c>
      <c r="AK511" t="s">
        <v>45995</v>
      </c>
      <c r="AL511" t="s">
        <v>45996</v>
      </c>
      <c r="AM511" t="s">
        <v>45997</v>
      </c>
      <c r="AN511" t="s">
        <v>49587</v>
      </c>
      <c r="AO511" t="s">
        <v>46631</v>
      </c>
      <c r="AP511" t="s">
        <v>46000</v>
      </c>
      <c r="AQ511" t="s">
        <v>49588</v>
      </c>
      <c r="AR511" t="s">
        <v>46002</v>
      </c>
      <c r="AS511" t="s">
        <v>46003</v>
      </c>
      <c r="AT511" t="s">
        <v>46633</v>
      </c>
      <c r="AU511" t="s">
        <v>46173</v>
      </c>
      <c r="AV511" t="s">
        <v>46184</v>
      </c>
      <c r="AW511" t="s">
        <v>46160</v>
      </c>
      <c r="AX511" t="s">
        <v>49589</v>
      </c>
      <c r="AY511" t="s">
        <v>49590</v>
      </c>
      <c r="AZ511" t="s">
        <v>46010</v>
      </c>
      <c r="BA511" t="s">
        <v>46011</v>
      </c>
      <c r="BB511" t="s">
        <v>46012</v>
      </c>
      <c r="BC511" t="s">
        <v>46933</v>
      </c>
      <c r="BD511" t="s">
        <v>49591</v>
      </c>
      <c r="BE511" t="s">
        <v>46638</v>
      </c>
    </row>
    <row r="512" spans="1:57" x14ac:dyDescent="0.2">
      <c r="A512" t="str">
        <f t="shared" ca="1" si="196"/>
        <v>{`_id`:`hmarce_2017-10-04_06-38-59_-0500_Wed`,</v>
      </c>
      <c r="B512" t="str">
        <f t="shared" ca="1" si="197"/>
        <v>`_rev`:`1-55d5c7c82f44ef0774175332bb3923c0`,</v>
      </c>
      <c r="C512" t="str">
        <f t="shared" ca="1" si="198"/>
        <v>`worksiteEncoded`:`KN_ODS_MNSHOP`,</v>
      </c>
      <c r="D512" t="str">
        <f t="shared" ca="1" si="199"/>
        <v>`client`:`KN`,</v>
      </c>
      <c r="E512" t="str">
        <f t="shared" ca="1" si="200"/>
        <v>`location`:`ODS`,</v>
      </c>
      <c r="F512" t="str">
        <f t="shared" ca="1" si="201"/>
        <v>`locID`:`MNSHOP`,</v>
      </c>
      <c r="G512" t="str">
        <f t="shared" ca="1" si="202"/>
        <v>`username`:`hmarce`,</v>
      </c>
      <c r="H512" t="str">
        <f t="shared" ca="1" si="203"/>
        <v>`lastName`:`Arce`,</v>
      </c>
      <c r="I512" t="str">
        <f t="shared" ca="1" si="204"/>
        <v>`firstName`:`Hector`,</v>
      </c>
      <c r="J512" t="str">
        <f t="shared" ca="1" si="205"/>
        <v>`technician`:`Arce, Hector`,</v>
      </c>
      <c r="K512" t="str">
        <f t="shared" ca="1" si="206"/>
        <v>`timeStampM`:`2017-10-04T06:38:59-05:00`,</v>
      </c>
      <c r="L512" t="str">
        <f t="shared" ca="1" si="207"/>
        <v>`shiftSerial`:`43005_07`,</v>
      </c>
      <c r="M512" t="str">
        <f t="shared" ca="1" si="208"/>
        <v>`siteUid`:521887,</v>
      </c>
      <c r="N512" t="str">
        <f t="shared" ca="1" si="209"/>
        <v>`timeStamp`:43012.2770742245,</v>
      </c>
      <c r="O512" t="str">
        <f t="shared" ca="1" si="210"/>
        <v>`payrollPeriod`:43005,</v>
      </c>
      <c r="P512" t="str">
        <f t="shared" ca="1" si="211"/>
        <v>`payroll_Period`:43005,</v>
      </c>
      <c r="Q512" t="str">
        <f t="shared" ca="1" si="212"/>
        <v>`rprtDate`:43011,</v>
      </c>
      <c r="R512" t="str">
        <f t="shared" ca="1" si="213"/>
        <v>`ts`:0.25,</v>
      </c>
      <c r="S512" t="str">
        <f t="shared" ca="1" si="214"/>
        <v>`te`:0.416666666666667,</v>
      </c>
      <c r="T512" t="str">
        <f t="shared" ca="1" si="215"/>
        <v>`repairHrs`:4,</v>
      </c>
      <c r="U512" t="str">
        <f t="shared" ca="1" si="216"/>
        <v>`timeStarts`:`2017-10-03T06:00:00-05:00`,</v>
      </c>
      <c r="V512" t="str">
        <f t="shared" ca="1" si="217"/>
        <v>`timeEnds`:`2017-10-03T10:00:00-05:00`,</v>
      </c>
      <c r="W512" t="str">
        <f t="shared" ca="1" si="218"/>
        <v>`shift`:`AM`,</v>
      </c>
      <c r="X512" t="str">
        <f t="shared" ca="1" si="219"/>
        <v>`shiftStartTime`:`6`,</v>
      </c>
      <c r="Y512" t="str">
        <f t="shared" ca="1" si="220"/>
        <v>`wONum`:`KNSHOP`,</v>
      </c>
      <c r="Z512" t="str">
        <f t="shared" ca="1" si="221"/>
        <v>`uNum`:`10091`,</v>
      </c>
      <c r="AA512" t="str">
        <f t="shared" ca="1" si="222"/>
        <v>`notes`:`Finish installing fan motor and replace pony rod seals`,</v>
      </c>
      <c r="AB512" t="str">
        <f t="shared" ca="1" si="223"/>
        <v>`shift_Serial`:`43005_07`},</v>
      </c>
      <c r="AD512" t="s">
        <v>49592</v>
      </c>
      <c r="AE512" t="s">
        <v>49593</v>
      </c>
      <c r="AF512" t="s">
        <v>45990</v>
      </c>
      <c r="AG512" t="s">
        <v>45991</v>
      </c>
      <c r="AH512" t="s">
        <v>45992</v>
      </c>
      <c r="AI512" t="s">
        <v>45993</v>
      </c>
      <c r="AJ512" t="s">
        <v>46191</v>
      </c>
      <c r="AK512" t="s">
        <v>46192</v>
      </c>
      <c r="AL512" t="s">
        <v>46193</v>
      </c>
      <c r="AM512" t="s">
        <v>46194</v>
      </c>
      <c r="AN512" t="s">
        <v>49594</v>
      </c>
      <c r="AO512" t="s">
        <v>46207</v>
      </c>
      <c r="AP512" t="s">
        <v>46000</v>
      </c>
      <c r="AQ512" t="s">
        <v>49595</v>
      </c>
      <c r="AR512" t="s">
        <v>46209</v>
      </c>
      <c r="AS512" t="s">
        <v>46210</v>
      </c>
      <c r="AT512" t="s">
        <v>46211</v>
      </c>
      <c r="AU512" t="s">
        <v>46248</v>
      </c>
      <c r="AV512" t="s">
        <v>46159</v>
      </c>
      <c r="AW512" t="s">
        <v>46089</v>
      </c>
      <c r="AX512" t="s">
        <v>46330</v>
      </c>
      <c r="AY512" t="s">
        <v>49596</v>
      </c>
      <c r="AZ512" t="s">
        <v>46010</v>
      </c>
      <c r="BA512" t="s">
        <v>46034</v>
      </c>
      <c r="BB512" t="s">
        <v>46012</v>
      </c>
      <c r="BC512" t="s">
        <v>47296</v>
      </c>
      <c r="BD512" t="s">
        <v>49597</v>
      </c>
      <c r="BE512" t="s">
        <v>46217</v>
      </c>
    </row>
    <row r="513" spans="1:57" x14ac:dyDescent="0.2">
      <c r="A513" t="str">
        <f t="shared" ca="1" si="196"/>
        <v>{`_id`:`blozano_2017-11-08_07-09-15_-0600_Wed`,</v>
      </c>
      <c r="B513" t="str">
        <f t="shared" ca="1" si="197"/>
        <v>`_rev`:`1-55d4a6e84b3bb1b1d42a7f448ba3b2f7`,</v>
      </c>
      <c r="C513" t="str">
        <f t="shared" ca="1" si="198"/>
        <v>`worksiteEncoded`:`KN_ODS_MNSHOP`,</v>
      </c>
      <c r="D513" t="str">
        <f t="shared" ca="1" si="199"/>
        <v>`client`:`KN`,</v>
      </c>
      <c r="E513" t="str">
        <f t="shared" ca="1" si="200"/>
        <v>`location`:`ODS`,</v>
      </c>
      <c r="F513" t="str">
        <f t="shared" ca="1" si="201"/>
        <v>`locID`:`MNSHOP`,</v>
      </c>
      <c r="G513" t="str">
        <f t="shared" ca="1" si="202"/>
        <v>`username`:`blozano`,</v>
      </c>
      <c r="H513" t="str">
        <f t="shared" ca="1" si="203"/>
        <v>`lastName`:`Lozano`,</v>
      </c>
      <c r="I513" t="str">
        <f t="shared" ca="1" si="204"/>
        <v>`firstName`:`Bonifacio`,</v>
      </c>
      <c r="J513" t="str">
        <f t="shared" ca="1" si="205"/>
        <v>`technician`:`Lozano, Bonifacio`,</v>
      </c>
      <c r="K513" t="str">
        <f t="shared" ca="1" si="206"/>
        <v>`timeStampM`:`2017-11-08T07:09:15-06:00`,</v>
      </c>
      <c r="L513" t="str">
        <f t="shared" ca="1" si="207"/>
        <v>`shiftSerial`:`43040_07`,</v>
      </c>
      <c r="M513" t="str">
        <f t="shared" ca="1" si="208"/>
        <v>`siteUid`:521887,</v>
      </c>
      <c r="N513" t="str">
        <f t="shared" ca="1" si="209"/>
        <v>`timeStamp`:43047.2981003241,</v>
      </c>
      <c r="O513" t="str">
        <f t="shared" ca="1" si="210"/>
        <v>`payrollPeriod`:43040,</v>
      </c>
      <c r="P513" t="str">
        <f t="shared" ca="1" si="211"/>
        <v>`payroll_Period`:43040,</v>
      </c>
      <c r="Q513" t="str">
        <f t="shared" ca="1" si="212"/>
        <v>`rprtDate`:43046,</v>
      </c>
      <c r="R513" t="str">
        <f t="shared" ca="1" si="213"/>
        <v>`ts`:0.75,</v>
      </c>
      <c r="S513" t="str">
        <f t="shared" ca="1" si="214"/>
        <v>`te`:0.208333333333333,</v>
      </c>
      <c r="T513" t="str">
        <f t="shared" ca="1" si="215"/>
        <v>`repairHrs`:11,</v>
      </c>
      <c r="U513" t="str">
        <f t="shared" ca="1" si="216"/>
        <v>`timeStarts`:`2017-11-07T18:00:00-06:00`,</v>
      </c>
      <c r="V513" t="str">
        <f t="shared" ca="1" si="217"/>
        <v>`timeEnds`:`2017-11-08T05:00:00-06:00`,</v>
      </c>
      <c r="W513" t="str">
        <f t="shared" ca="1" si="218"/>
        <v>`shift`:`PM`,</v>
      </c>
      <c r="X513" t="str">
        <f t="shared" ca="1" si="219"/>
        <v>`shiftStartTime`:`7`,</v>
      </c>
      <c r="Y513" t="str">
        <f t="shared" ca="1" si="220"/>
        <v>`wONum`:`KNSHOP`,</v>
      </c>
      <c r="Z513" t="str">
        <f t="shared" ca="1" si="221"/>
        <v>`uNum`:`506256`,</v>
      </c>
      <c r="AA513" t="str">
        <f t="shared" ca="1" si="222"/>
        <v>`notes`:`Frac pump checklist fix leaks on hydraulic cooler install lube line for pto on transmission ponyrod seals inspect unit run and test`,</v>
      </c>
      <c r="AB513" t="str">
        <f t="shared" ca="1" si="223"/>
        <v>`shift_Serial`:`43040_07`},</v>
      </c>
      <c r="AD513" t="s">
        <v>49598</v>
      </c>
      <c r="AE513" t="s">
        <v>49599</v>
      </c>
      <c r="AF513" t="s">
        <v>45990</v>
      </c>
      <c r="AG513" t="s">
        <v>45991</v>
      </c>
      <c r="AH513" t="s">
        <v>45992</v>
      </c>
      <c r="AI513" t="s">
        <v>45993</v>
      </c>
      <c r="AJ513" t="s">
        <v>46040</v>
      </c>
      <c r="AK513" t="s">
        <v>46041</v>
      </c>
      <c r="AL513" t="s">
        <v>46042</v>
      </c>
      <c r="AM513" t="s">
        <v>46043</v>
      </c>
      <c r="AN513" t="s">
        <v>49600</v>
      </c>
      <c r="AO513" t="s">
        <v>46279</v>
      </c>
      <c r="AP513" t="s">
        <v>46000</v>
      </c>
      <c r="AQ513" t="s">
        <v>49601</v>
      </c>
      <c r="AR513" t="s">
        <v>46047</v>
      </c>
      <c r="AS513" t="s">
        <v>46048</v>
      </c>
      <c r="AT513" t="s">
        <v>46281</v>
      </c>
      <c r="AU513" t="s">
        <v>46028</v>
      </c>
      <c r="AV513" t="s">
        <v>46051</v>
      </c>
      <c r="AW513" t="s">
        <v>46103</v>
      </c>
      <c r="AX513" t="s">
        <v>46304</v>
      </c>
      <c r="AY513" t="s">
        <v>46305</v>
      </c>
      <c r="AZ513" t="s">
        <v>46033</v>
      </c>
      <c r="BA513" t="s">
        <v>46011</v>
      </c>
      <c r="BB513" t="s">
        <v>46012</v>
      </c>
      <c r="BC513" t="s">
        <v>46933</v>
      </c>
      <c r="BD513" t="s">
        <v>49602</v>
      </c>
      <c r="BE513" t="s">
        <v>46285</v>
      </c>
    </row>
    <row r="514" spans="1:57" x14ac:dyDescent="0.2">
      <c r="A514" t="str">
        <f t="shared" ca="1" si="196"/>
        <v>{`_id`:`evela_2017-10-11_07-50-37_-0500_Wed`,</v>
      </c>
      <c r="B514" t="str">
        <f t="shared" ca="1" si="197"/>
        <v>`_rev`:`1-553f093f914ca983ceb1d24a20fc32ac`,</v>
      </c>
      <c r="C514" t="str">
        <f t="shared" ca="1" si="198"/>
        <v>`worksiteEncoded`:`KN_ODS_MNSHOP`,</v>
      </c>
      <c r="D514" t="str">
        <f t="shared" ca="1" si="199"/>
        <v>`client`:`KN`,</v>
      </c>
      <c r="E514" t="str">
        <f t="shared" ca="1" si="200"/>
        <v>`location`:`ODS`,</v>
      </c>
      <c r="F514" t="str">
        <f t="shared" ca="1" si="201"/>
        <v>`locID`:`MNSHOP`,</v>
      </c>
      <c r="G514" t="str">
        <f t="shared" ca="1" si="202"/>
        <v>`username`:`evela`,</v>
      </c>
      <c r="H514" t="str">
        <f t="shared" ca="1" si="203"/>
        <v>`lastName`:`Vela`,</v>
      </c>
      <c r="I514" t="str">
        <f t="shared" ca="1" si="204"/>
        <v>`firstName`:`Ediberto`,</v>
      </c>
      <c r="J514" t="str">
        <f t="shared" ca="1" si="205"/>
        <v>`technician`:`Vela, Ediberto`,</v>
      </c>
      <c r="K514" t="str">
        <f t="shared" ca="1" si="206"/>
        <v>`timeStampM`:`2017-10-11T07:50:37-05:00`,</v>
      </c>
      <c r="L514" t="str">
        <f t="shared" ca="1" si="207"/>
        <v>`shiftSerial`:`43012_02`,</v>
      </c>
      <c r="M514" t="str">
        <f t="shared" ca="1" si="208"/>
        <v>`siteUid`:521887,</v>
      </c>
      <c r="N514" t="str">
        <f t="shared" ca="1" si="209"/>
        <v>`timeStamp`:43019.3268183102,</v>
      </c>
      <c r="O514" t="str">
        <f t="shared" ca="1" si="210"/>
        <v>`payrollPeriod`:43012,</v>
      </c>
      <c r="P514" t="str">
        <f t="shared" ca="1" si="211"/>
        <v>`payroll_Period`:43012,</v>
      </c>
      <c r="Q514" t="str">
        <f t="shared" ca="1" si="212"/>
        <v>`rprtDate`:43013,</v>
      </c>
      <c r="R514" t="str">
        <f t="shared" ca="1" si="213"/>
        <v>`ts`:0.75,</v>
      </c>
      <c r="S514" t="str">
        <f t="shared" ca="1" si="214"/>
        <v>`te`:0.979166666666667,</v>
      </c>
      <c r="T514" t="str">
        <f t="shared" ca="1" si="215"/>
        <v>`repairHrs`:5.5,</v>
      </c>
      <c r="U514" t="str">
        <f t="shared" ca="1" si="216"/>
        <v>`timeStarts`:`2017-10-05T18:00:00-05:00`,</v>
      </c>
      <c r="V514" t="str">
        <f t="shared" ca="1" si="217"/>
        <v>`timeEnds`:`2017-10-05T23:30:00-05:00`,</v>
      </c>
      <c r="W514" t="str">
        <f t="shared" ca="1" si="218"/>
        <v>`shift`:`PM`,</v>
      </c>
      <c r="X514" t="str">
        <f t="shared" ca="1" si="219"/>
        <v>`shiftStartTime`:`6`,</v>
      </c>
      <c r="Y514" t="str">
        <f t="shared" ca="1" si="220"/>
        <v>`wONum`:`KNSHOP`,</v>
      </c>
      <c r="Z514" t="str">
        <f t="shared" ca="1" si="221"/>
        <v>`uNum`:`311824`,</v>
      </c>
      <c r="AA514" t="str">
        <f t="shared" ca="1" si="222"/>
        <v>`notes`:`Check sheet and repairs`,</v>
      </c>
      <c r="AB514" t="str">
        <f t="shared" ca="1" si="223"/>
        <v>`shift_Serial`:`43012_02`},</v>
      </c>
      <c r="AD514" t="s">
        <v>49603</v>
      </c>
      <c r="AE514" t="s">
        <v>49604</v>
      </c>
      <c r="AF514" t="s">
        <v>45990</v>
      </c>
      <c r="AG514" t="s">
        <v>45991</v>
      </c>
      <c r="AH514" t="s">
        <v>45992</v>
      </c>
      <c r="AI514" t="s">
        <v>45993</v>
      </c>
      <c r="AJ514" t="s">
        <v>46299</v>
      </c>
      <c r="AK514" t="s">
        <v>46019</v>
      </c>
      <c r="AL514" t="s">
        <v>46300</v>
      </c>
      <c r="AM514" t="s">
        <v>46301</v>
      </c>
      <c r="AN514" t="s">
        <v>49605</v>
      </c>
      <c r="AO514" t="s">
        <v>46060</v>
      </c>
      <c r="AP514" t="s">
        <v>46000</v>
      </c>
      <c r="AQ514" t="s">
        <v>49606</v>
      </c>
      <c r="AR514" t="s">
        <v>46025</v>
      </c>
      <c r="AS514" t="s">
        <v>46026</v>
      </c>
      <c r="AT514" t="s">
        <v>46062</v>
      </c>
      <c r="AU514" t="s">
        <v>46028</v>
      </c>
      <c r="AV514" t="s">
        <v>46347</v>
      </c>
      <c r="AW514" t="s">
        <v>46007</v>
      </c>
      <c r="AX514" t="s">
        <v>47988</v>
      </c>
      <c r="AY514" t="s">
        <v>48544</v>
      </c>
      <c r="AZ514" t="s">
        <v>46033</v>
      </c>
      <c r="BA514" t="s">
        <v>46034</v>
      </c>
      <c r="BB514" t="s">
        <v>46012</v>
      </c>
      <c r="BC514" t="s">
        <v>48545</v>
      </c>
      <c r="BD514" t="s">
        <v>47115</v>
      </c>
      <c r="BE514" t="s">
        <v>46069</v>
      </c>
    </row>
    <row r="515" spans="1:57" x14ac:dyDescent="0.2">
      <c r="A515" t="str">
        <f t="shared" ref="A515:A578" ca="1" si="224">CONCATENATE("{`",INDIRECT("knreports!$A$1"),"`:`",INDIRECT("knreports!A"&amp;ROW()),"`,")</f>
        <v>{`_id`:`evela_2017-10-11_08-12-26_-0500_Wed`,</v>
      </c>
      <c r="B515" t="str">
        <f t="shared" ref="B515:B578" ca="1" si="225">CONCATENATE("`",INDIRECT("knreports!$B$1"),"`:`",INDIRECT("knreports!B"&amp;ROW()),"`,")</f>
        <v>`_rev`:`1-551e4634c998d6bdb4abeddecf201a99`,</v>
      </c>
      <c r="C515" t="str">
        <f t="shared" ref="C515:C578" ca="1" si="226">CONCATENATE("`",INDIRECT("knreports!$C$1"),"`:`",INDIRECT("knreports!C"&amp;ROW()),"`,")</f>
        <v>`worksiteEncoded`:`KN_ODS_MNSHOP`,</v>
      </c>
      <c r="D515" t="str">
        <f t="shared" ref="D515:D578" ca="1" si="227">CONCATENATE("`",INDIRECT("knreports!$D$1"),"`:`",INDIRECT("knreports!D"&amp;ROW()),"`,")</f>
        <v>`client`:`KN`,</v>
      </c>
      <c r="E515" t="str">
        <f t="shared" ref="E515:E578" ca="1" si="228">CONCATENATE("`",INDIRECT("knreports!$E$1"),"`:`",INDIRECT("knreports!E"&amp;ROW()),"`,")</f>
        <v>`location`:`ODS`,</v>
      </c>
      <c r="F515" t="str">
        <f t="shared" ref="F515:F578" ca="1" si="229">CONCATENATE("`",INDIRECT("knreports!$F$1"),"`:`",INDIRECT("knreports!F"&amp;ROW()),"`,")</f>
        <v>`locID`:`MNSHOP`,</v>
      </c>
      <c r="G515" t="str">
        <f t="shared" ref="G515:G578" ca="1" si="230">CONCATENATE("`",INDIRECT("knreports!$G$1"),"`:`",INDIRECT("knreports!G"&amp;ROW()),"`,")</f>
        <v>`username`:`evela`,</v>
      </c>
      <c r="H515" t="str">
        <f t="shared" ref="H515:H578" ca="1" si="231">CONCATENATE("`",INDIRECT("knreports!$H$1"),"`:`",INDIRECT("knreports!H"&amp;ROW()),"`,")</f>
        <v>`lastName`:`Vela`,</v>
      </c>
      <c r="I515" t="str">
        <f t="shared" ref="I515:I578" ca="1" si="232">CONCATENATE("`",INDIRECT("knreports!$I$1"),"`:`",INDIRECT("knreports!I"&amp;ROW()),"`,")</f>
        <v>`firstName`:`Ediberto`,</v>
      </c>
      <c r="J515" t="str">
        <f t="shared" ref="J515:J578" ca="1" si="233">CONCATENATE("`",INDIRECT("knreports!$J$1"),"`:`",INDIRECT("knreports!J"&amp;ROW()),"`,")</f>
        <v>`technician`:`Vela, Ediberto`,</v>
      </c>
      <c r="K515" t="str">
        <f t="shared" ref="K515:K578" ca="1" si="234">CONCATENATE("`",INDIRECT("knreports!$K$1"),"`:`",INDIRECT("knreports!K"&amp;ROW()),"`,")</f>
        <v>`timeStampM`:`2017-10-11T08:12:26-05:00`,</v>
      </c>
      <c r="L515" t="str">
        <f t="shared" ref="L515:L578" ca="1" si="235">CONCATENATE("`",INDIRECT("knreports!$L$1"),"`:`",INDIRECT("knreports!L"&amp;ROW()),"`,")</f>
        <v>`shiftSerial`:`43012_07`,</v>
      </c>
      <c r="M515" t="str">
        <f t="shared" ref="M515:M578" ca="1" si="236">CONCATENATE("`",INDIRECT("knreports!$M$1"),"`:",INDIRECT("knreports!M"&amp;ROW()),",")</f>
        <v>`siteUid`:521887,</v>
      </c>
      <c r="N515" t="str">
        <f t="shared" ref="N515:N578" ca="1" si="237">CONCATENATE("`",INDIRECT("knreports!$N$1"),"`:",INDIRECT("knreports!N"&amp;ROW()),",")</f>
        <v>`timeStamp`:43019.3419789583,</v>
      </c>
      <c r="O515" t="str">
        <f t="shared" ref="O515:O578" ca="1" si="238">CONCATENATE("`",INDIRECT("knreports!$O$1"),"`:",INDIRECT("knreports!O"&amp;ROW()),",")</f>
        <v>`payrollPeriod`:43012,</v>
      </c>
      <c r="P515" t="str">
        <f t="shared" ref="P515:P578" ca="1" si="239">CONCATENATE("`",INDIRECT("knreports!$P$1"),"`:",INDIRECT("knreports!P"&amp;ROW()),",")</f>
        <v>`payroll_Period`:43012,</v>
      </c>
      <c r="Q515" t="str">
        <f t="shared" ref="Q515:Q578" ca="1" si="240">CONCATENATE("`",INDIRECT("knreports!$Q$1"),"`:",INDIRECT("knreports!Q"&amp;ROW()),",")</f>
        <v>`rprtDate`:43018,</v>
      </c>
      <c r="R515" t="str">
        <f t="shared" ref="R515:R578" ca="1" si="241">CONCATENATE("`",INDIRECT("knreports!$R$1"),"`:",INDIRECT("knreports!R"&amp;ROW()),",")</f>
        <v>`ts`:0.75,</v>
      </c>
      <c r="S515" t="str">
        <f t="shared" ref="S515:S578" ca="1" si="242">CONCATENATE("`",INDIRECT("knreports!$S$1"),"`:",INDIRECT("knreports!S"&amp;ROW()),",")</f>
        <v>`te`:0.875,</v>
      </c>
      <c r="T515" t="str">
        <f t="shared" ref="T515:T578" ca="1" si="243">CONCATENATE("`",INDIRECT("knreports!$T$1"),"`:",INDIRECT("knreports!T"&amp;ROW()),",")</f>
        <v>`repairHrs`:3,</v>
      </c>
      <c r="U515" t="str">
        <f t="shared" ref="U515:U578" ca="1" si="244">CONCATENATE("`",INDIRECT("knreports!$U$1"),"`:`",INDIRECT("knreports!U"&amp;ROW()),"`,")</f>
        <v>`timeStarts`:`2017-10-10T18:00:00-05:00`,</v>
      </c>
      <c r="V515" t="str">
        <f t="shared" ref="V515:V578" ca="1" si="245">CONCATENATE("`",INDIRECT("knreports!$V$1"),"`:`",INDIRECT("knreports!V"&amp;ROW()),"`,")</f>
        <v>`timeEnds`:`2017-10-10T21:00:00-05:00`,</v>
      </c>
      <c r="W515" t="str">
        <f t="shared" ref="W515:W578" ca="1" si="246">CONCATENATE("`",INDIRECT("knreports!$W$1"),"`:`",INDIRECT("knreports!W"&amp;ROW()),"`,")</f>
        <v>`shift`:`PM`,</v>
      </c>
      <c r="X515" t="str">
        <f t="shared" ref="X515:X578" ca="1" si="247">CONCATENATE("`",INDIRECT("knreports!$X$1"),"`:`",INDIRECT("knreports!X"&amp;ROW()),"`,")</f>
        <v>`shiftStartTime`:`6`,</v>
      </c>
      <c r="Y515" t="str">
        <f t="shared" ref="Y515:Y578" ca="1" si="248">CONCATENATE("`",INDIRECT("knreports!$Y$1"),"`:`",INDIRECT("knreports!Y"&amp;ROW()),"`,")</f>
        <v>`wONum`:`KNSHOP`,</v>
      </c>
      <c r="Z515" t="str">
        <f t="shared" ref="Z515:Z578" ca="1" si="249">CONCATENATE("`",INDIRECT("knreports!$Z$1"),"`:`",INDIRECT("knreports!Z"&amp;ROW()),"`,")</f>
        <v>`uNum`:`3111702`,</v>
      </c>
      <c r="AA515" t="str">
        <f t="shared" ref="AA515:AA578" ca="1" si="250">CONCATENATE("`",INDIRECT("knreports!$AA$1"),"`:`",INDIRECT("knreports!AA"&amp;ROW()),"`,")</f>
        <v>`notes`:`Dot inspection`,</v>
      </c>
      <c r="AB515" t="str">
        <f t="shared" ref="AB515:AB578" ca="1" si="251">CONCATENATE("`",INDIRECT("knreports!$AB$1"),"`:`",INDIRECT("knreports!AB"&amp;ROW()),"`},")</f>
        <v>`shift_Serial`:`43012_07`},</v>
      </c>
      <c r="AD515" t="s">
        <v>49607</v>
      </c>
      <c r="AE515" t="s">
        <v>49608</v>
      </c>
      <c r="AF515" t="s">
        <v>45990</v>
      </c>
      <c r="AG515" t="s">
        <v>45991</v>
      </c>
      <c r="AH515" t="s">
        <v>45992</v>
      </c>
      <c r="AI515" t="s">
        <v>45993</v>
      </c>
      <c r="AJ515" t="s">
        <v>46299</v>
      </c>
      <c r="AK515" t="s">
        <v>46019</v>
      </c>
      <c r="AL515" t="s">
        <v>46300</v>
      </c>
      <c r="AM515" t="s">
        <v>46301</v>
      </c>
      <c r="AN515" t="s">
        <v>49609</v>
      </c>
      <c r="AO515" t="s">
        <v>47101</v>
      </c>
      <c r="AP515" t="s">
        <v>46000</v>
      </c>
      <c r="AQ515" t="s">
        <v>49610</v>
      </c>
      <c r="AR515" t="s">
        <v>46025</v>
      </c>
      <c r="AS515" t="s">
        <v>46026</v>
      </c>
      <c r="AT515" t="s">
        <v>47103</v>
      </c>
      <c r="AU515" t="s">
        <v>46028</v>
      </c>
      <c r="AV515" t="s">
        <v>46514</v>
      </c>
      <c r="AW515" t="s">
        <v>46160</v>
      </c>
      <c r="AX515" t="s">
        <v>48182</v>
      </c>
      <c r="AY515" t="s">
        <v>48490</v>
      </c>
      <c r="AZ515" t="s">
        <v>46033</v>
      </c>
      <c r="BA515" t="s">
        <v>46034</v>
      </c>
      <c r="BB515" t="s">
        <v>46012</v>
      </c>
      <c r="BC515" t="s">
        <v>48491</v>
      </c>
      <c r="BD515" t="s">
        <v>48479</v>
      </c>
      <c r="BE515" t="s">
        <v>47108</v>
      </c>
    </row>
    <row r="516" spans="1:57" x14ac:dyDescent="0.2">
      <c r="A516" t="str">
        <f t="shared" ca="1" si="224"/>
        <v>{`_id`:`arrow_2017-10-18_06-37-08_-0500_Wed`,</v>
      </c>
      <c r="B516" t="str">
        <f t="shared" ca="1" si="225"/>
        <v>`_rev`:`1-54bac0f64bc9a2322e6ff687e716c308`,</v>
      </c>
      <c r="C516" t="str">
        <f t="shared" ca="1" si="226"/>
        <v>`worksiteEncoded`:`KN_ODS_MNSHOP`,</v>
      </c>
      <c r="D516" t="str">
        <f t="shared" ca="1" si="227"/>
        <v>`client`:`KN`,</v>
      </c>
      <c r="E516" t="str">
        <f t="shared" ca="1" si="228"/>
        <v>`location`:`ODS`,</v>
      </c>
      <c r="F516" t="str">
        <f t="shared" ca="1" si="229"/>
        <v>`locID`:`MNSHOP`,</v>
      </c>
      <c r="G516" t="str">
        <f t="shared" ca="1" si="230"/>
        <v>`username`:`arrow`,</v>
      </c>
      <c r="H516" t="str">
        <f t="shared" ca="1" si="231"/>
        <v>`lastName`:`Rodriguez`,</v>
      </c>
      <c r="I516" t="str">
        <f t="shared" ca="1" si="232"/>
        <v>`firstName`:`Fernando`,</v>
      </c>
      <c r="J516" t="str">
        <f t="shared" ca="1" si="233"/>
        <v>`technician`:`Rodriguez, Fernando`,</v>
      </c>
      <c r="K516" t="str">
        <f t="shared" ca="1" si="234"/>
        <v>`timeStampM`:`2017-10-18T06:37:08-05:00`,</v>
      </c>
      <c r="L516" t="str">
        <f t="shared" ca="1" si="235"/>
        <v>`shiftSerial`:`43019_07`,</v>
      </c>
      <c r="M516" t="str">
        <f t="shared" ca="1" si="236"/>
        <v>`siteUid`:521887,</v>
      </c>
      <c r="N516" t="str">
        <f t="shared" ca="1" si="237"/>
        <v>`timeStamp`:43026.2757926157,</v>
      </c>
      <c r="O516" t="str">
        <f t="shared" ca="1" si="238"/>
        <v>`payrollPeriod`:43019,</v>
      </c>
      <c r="P516" t="str">
        <f t="shared" ca="1" si="239"/>
        <v>`payroll_Period`:43019,</v>
      </c>
      <c r="Q516" t="str">
        <f t="shared" ca="1" si="240"/>
        <v>`rprtDate`:43025,</v>
      </c>
      <c r="R516" t="str">
        <f t="shared" ca="1" si="241"/>
        <v>`ts`:0.916666666666667,</v>
      </c>
      <c r="S516" t="str">
        <f t="shared" ca="1" si="242"/>
        <v>`te`:0.208333333333333,</v>
      </c>
      <c r="T516" t="str">
        <f t="shared" ca="1" si="243"/>
        <v>`repairHrs`:7,</v>
      </c>
      <c r="U516" t="str">
        <f t="shared" ca="1" si="244"/>
        <v>`timeStarts`:`2017-10-17T22:00:00-05:00`,</v>
      </c>
      <c r="V516" t="str">
        <f t="shared" ca="1" si="245"/>
        <v>`timeEnds`:`2017-10-18T05:00:00-05:00`,</v>
      </c>
      <c r="W516" t="str">
        <f t="shared" ca="1" si="246"/>
        <v>`shift`:`PM`,</v>
      </c>
      <c r="X516" t="str">
        <f t="shared" ca="1" si="247"/>
        <v>`shiftStartTime`:`7`,</v>
      </c>
      <c r="Y516" t="str">
        <f t="shared" ca="1" si="248"/>
        <v>`wONum`:`KNSHOP`,</v>
      </c>
      <c r="Z516" t="str">
        <f t="shared" ca="1" si="249"/>
        <v>`uNum`:`507349`,</v>
      </c>
      <c r="AA516" t="str">
        <f t="shared" ca="1" si="250"/>
        <v>`notes`:`Cambiar aceite del power end Cambiar pompa de lubricacion del power end  Realizar check list  Cambiar filtro de aceite lub finder Cambiar pompa de`,</v>
      </c>
      <c r="AB516" t="str">
        <f t="shared" ca="1" si="251"/>
        <v>`shift_Serial`:`43019_07`},</v>
      </c>
      <c r="AD516" t="s">
        <v>49611</v>
      </c>
      <c r="AE516" t="s">
        <v>49612</v>
      </c>
      <c r="AF516" t="s">
        <v>45990</v>
      </c>
      <c r="AG516" t="s">
        <v>45991</v>
      </c>
      <c r="AH516" t="s">
        <v>45992</v>
      </c>
      <c r="AI516" t="s">
        <v>45993</v>
      </c>
      <c r="AJ516" t="s">
        <v>46288</v>
      </c>
      <c r="AK516" t="s">
        <v>46125</v>
      </c>
      <c r="AL516" t="s">
        <v>46289</v>
      </c>
      <c r="AM516" t="s">
        <v>46290</v>
      </c>
      <c r="AN516" t="s">
        <v>49613</v>
      </c>
      <c r="AO516" t="s">
        <v>46083</v>
      </c>
      <c r="AP516" t="s">
        <v>46000</v>
      </c>
      <c r="AQ516" t="s">
        <v>49614</v>
      </c>
      <c r="AR516" t="s">
        <v>46085</v>
      </c>
      <c r="AS516" t="s">
        <v>46086</v>
      </c>
      <c r="AT516" t="s">
        <v>46087</v>
      </c>
      <c r="AU516" t="s">
        <v>46582</v>
      </c>
      <c r="AV516" t="s">
        <v>46051</v>
      </c>
      <c r="AW516" t="s">
        <v>46329</v>
      </c>
      <c r="AX516" t="s">
        <v>46887</v>
      </c>
      <c r="AY516" t="s">
        <v>46888</v>
      </c>
      <c r="AZ516" t="s">
        <v>46033</v>
      </c>
      <c r="BA516" t="s">
        <v>46011</v>
      </c>
      <c r="BB516" t="s">
        <v>46012</v>
      </c>
      <c r="BC516" t="s">
        <v>46239</v>
      </c>
      <c r="BD516" t="s">
        <v>49615</v>
      </c>
      <c r="BE516" t="s">
        <v>46094</v>
      </c>
    </row>
    <row r="517" spans="1:57" x14ac:dyDescent="0.2">
      <c r="A517" t="str">
        <f t="shared" ca="1" si="224"/>
        <v>{`_id`:`treyes_2017-10-09_09-55-20_-0500_Mon`,</v>
      </c>
      <c r="B517" t="str">
        <f t="shared" ca="1" si="225"/>
        <v>`_rev`:`1-546995525e800dd95b1c76b9bcb5f1e5`,</v>
      </c>
      <c r="C517" t="str">
        <f t="shared" ca="1" si="226"/>
        <v>`worksiteEncoded`:`KN_ODS_MNSHOP`,</v>
      </c>
      <c r="D517" t="str">
        <f t="shared" ca="1" si="227"/>
        <v>`client`:`KN`,</v>
      </c>
      <c r="E517" t="str">
        <f t="shared" ca="1" si="228"/>
        <v>`location`:`ODS`,</v>
      </c>
      <c r="F517" t="str">
        <f t="shared" ca="1" si="229"/>
        <v>`locID`:`MNSHOP`,</v>
      </c>
      <c r="G517" t="str">
        <f t="shared" ca="1" si="230"/>
        <v>`username`:`treyes`,</v>
      </c>
      <c r="H517" t="str">
        <f t="shared" ca="1" si="231"/>
        <v>`lastName`:`Reyes`,</v>
      </c>
      <c r="I517" t="str">
        <f t="shared" ca="1" si="232"/>
        <v>`firstName`:`Tommy`,</v>
      </c>
      <c r="J517" t="str">
        <f t="shared" ca="1" si="233"/>
        <v>`technician`:`Reyes, Tommy`,</v>
      </c>
      <c r="K517" t="str">
        <f t="shared" ca="1" si="234"/>
        <v>`timeStampM`:`2017-10-09T09:55:20-05:00`,</v>
      </c>
      <c r="L517" t="str">
        <f t="shared" ca="1" si="235"/>
        <v>`shiftSerial`:`43012_05`,</v>
      </c>
      <c r="M517" t="str">
        <f t="shared" ca="1" si="236"/>
        <v>`siteUid`:521887,</v>
      </c>
      <c r="N517" t="str">
        <f t="shared" ca="1" si="237"/>
        <v>`timeStamp`:43017.4134318056,</v>
      </c>
      <c r="O517" t="str">
        <f t="shared" ca="1" si="238"/>
        <v>`payrollPeriod`:43012,</v>
      </c>
      <c r="P517" t="str">
        <f t="shared" ca="1" si="239"/>
        <v>`payroll_Period`:43012,</v>
      </c>
      <c r="Q517" t="str">
        <f t="shared" ca="1" si="240"/>
        <v>`rprtDate`:43016,</v>
      </c>
      <c r="R517" t="str">
        <f t="shared" ca="1" si="241"/>
        <v>`ts`:0.291666666666667,</v>
      </c>
      <c r="S517" t="str">
        <f t="shared" ca="1" si="242"/>
        <v>`te`:0.520833333333333,</v>
      </c>
      <c r="T517" t="str">
        <f t="shared" ca="1" si="243"/>
        <v>`repairHrs`:5.5,</v>
      </c>
      <c r="U517" t="str">
        <f t="shared" ca="1" si="244"/>
        <v>`timeStarts`:`2017-10-08T07:00:00-05:00`,</v>
      </c>
      <c r="V517" t="str">
        <f t="shared" ca="1" si="245"/>
        <v>`timeEnds`:`2017-10-08T12:30:00-05:00`,</v>
      </c>
      <c r="W517" t="str">
        <f t="shared" ca="1" si="246"/>
        <v>`shift`:`AM`,</v>
      </c>
      <c r="X517" t="str">
        <f t="shared" ca="1" si="247"/>
        <v>`shiftStartTime`:`7`,</v>
      </c>
      <c r="Y517" t="str">
        <f t="shared" ca="1" si="248"/>
        <v>`wONum`:`KNSHOP`,</v>
      </c>
      <c r="Z517" t="str">
        <f t="shared" ca="1" si="249"/>
        <v>`uNum`:`5111140`,</v>
      </c>
      <c r="AA517" t="str">
        <f t="shared" ca="1" si="250"/>
        <v>`notes`:`Fix all five pony rods  check list fill fliuds`,</v>
      </c>
      <c r="AB517" t="str">
        <f t="shared" ca="1" si="251"/>
        <v>`shift_Serial`:`43012_05`},</v>
      </c>
      <c r="AD517" t="s">
        <v>49616</v>
      </c>
      <c r="AE517" t="s">
        <v>49617</v>
      </c>
      <c r="AF517" t="s">
        <v>45990</v>
      </c>
      <c r="AG517" t="s">
        <v>45991</v>
      </c>
      <c r="AH517" t="s">
        <v>45992</v>
      </c>
      <c r="AI517" t="s">
        <v>45993</v>
      </c>
      <c r="AJ517" t="s">
        <v>45994</v>
      </c>
      <c r="AK517" t="s">
        <v>45995</v>
      </c>
      <c r="AL517" t="s">
        <v>45996</v>
      </c>
      <c r="AM517" t="s">
        <v>45997</v>
      </c>
      <c r="AN517" t="s">
        <v>49618</v>
      </c>
      <c r="AO517" t="s">
        <v>46023</v>
      </c>
      <c r="AP517" t="s">
        <v>46000</v>
      </c>
      <c r="AQ517" t="s">
        <v>49619</v>
      </c>
      <c r="AR517" t="s">
        <v>46025</v>
      </c>
      <c r="AS517" t="s">
        <v>46026</v>
      </c>
      <c r="AT517" t="s">
        <v>46027</v>
      </c>
      <c r="AU517" t="s">
        <v>46063</v>
      </c>
      <c r="AV517" t="s">
        <v>46064</v>
      </c>
      <c r="AW517" t="s">
        <v>46007</v>
      </c>
      <c r="AX517" t="s">
        <v>49620</v>
      </c>
      <c r="AY517" t="s">
        <v>49621</v>
      </c>
      <c r="AZ517" t="s">
        <v>46010</v>
      </c>
      <c r="BA517" t="s">
        <v>46011</v>
      </c>
      <c r="BB517" t="s">
        <v>46012</v>
      </c>
      <c r="BC517" t="s">
        <v>49622</v>
      </c>
      <c r="BD517" t="s">
        <v>49623</v>
      </c>
      <c r="BE517" t="s">
        <v>46037</v>
      </c>
    </row>
    <row r="518" spans="1:57" x14ac:dyDescent="0.2">
      <c r="A518" t="str">
        <f t="shared" ca="1" si="224"/>
        <v>{`_id`:`ltovar_Wed19Jul2017073023`,</v>
      </c>
      <c r="B518" t="str">
        <f t="shared" ca="1" si="225"/>
        <v>`_rev`:`1-53eb869fda4281c64ebffe0aa5f52314`,</v>
      </c>
      <c r="C518" t="str">
        <f t="shared" ca="1" si="226"/>
        <v>`worksiteEncoded`:`KN_ODS_MNSHOP`,</v>
      </c>
      <c r="D518" t="str">
        <f t="shared" ca="1" si="227"/>
        <v>`client`:`KN`,</v>
      </c>
      <c r="E518" t="str">
        <f t="shared" ca="1" si="228"/>
        <v>`location`:`ODS`,</v>
      </c>
      <c r="F518" t="str">
        <f t="shared" ca="1" si="229"/>
        <v>`locID`:`MNSHOP`,</v>
      </c>
      <c r="G518" t="str">
        <f t="shared" ca="1" si="230"/>
        <v>`username`:`ltovar`,</v>
      </c>
      <c r="H518" t="str">
        <f t="shared" ca="1" si="231"/>
        <v>`lastName`:`Tovar`,</v>
      </c>
      <c r="I518" t="str">
        <f t="shared" ca="1" si="232"/>
        <v>`firstName`:`Luis`,</v>
      </c>
      <c r="J518" t="str">
        <f t="shared" ca="1" si="233"/>
        <v>`technician`:`Tovar, Luis`,</v>
      </c>
      <c r="K518" t="str">
        <f t="shared" ca="1" si="234"/>
        <v>`timeStampM`:`null`,</v>
      </c>
      <c r="L518" t="str">
        <f t="shared" ca="1" si="235"/>
        <v>`shiftSerial`:`42928_07`,</v>
      </c>
      <c r="M518" t="str">
        <f t="shared" ca="1" si="236"/>
        <v>`siteUid`:521887,</v>
      </c>
      <c r="N518" t="str">
        <f t="shared" ca="1" si="237"/>
        <v>`timeStamp`:42935.3129398148,</v>
      </c>
      <c r="O518" t="str">
        <f t="shared" ca="1" si="238"/>
        <v>`payrollPeriod`:42928,</v>
      </c>
      <c r="P518" t="str">
        <f t="shared" ca="1" si="239"/>
        <v>`payroll_Period`:42928,</v>
      </c>
      <c r="Q518" t="str">
        <f t="shared" ca="1" si="240"/>
        <v>`rprtDate`:42935,</v>
      </c>
      <c r="R518" t="str">
        <f t="shared" ca="1" si="241"/>
        <v>`ts`:0,</v>
      </c>
      <c r="S518" t="str">
        <f t="shared" ca="1" si="242"/>
        <v>`te`:0.25,</v>
      </c>
      <c r="T518" t="str">
        <f t="shared" ca="1" si="243"/>
        <v>`repairHrs`:6,</v>
      </c>
      <c r="U518" t="str">
        <f t="shared" ca="1" si="244"/>
        <v>`timeStarts`:`2017-07-18T00:00:00-05:00`,</v>
      </c>
      <c r="V518" t="str">
        <f t="shared" ca="1" si="245"/>
        <v>`timeEnds`:`2017-07-18T06:00:00-05:00`,</v>
      </c>
      <c r="W518" t="str">
        <f t="shared" ca="1" si="246"/>
        <v>`shift`:`AM`,</v>
      </c>
      <c r="X518" t="str">
        <f t="shared" ca="1" si="247"/>
        <v>`shiftStartTime`:`null`,</v>
      </c>
      <c r="Y518" t="str">
        <f t="shared" ca="1" si="248"/>
        <v>`wONum`:`KNSHOP`,</v>
      </c>
      <c r="Z518" t="str">
        <f t="shared" ca="1" si="249"/>
        <v>`uNum`:`1091`,</v>
      </c>
      <c r="AA518" t="str">
        <f t="shared" ca="1" si="250"/>
        <v>`notes`:`Remove and replace chemical motor pump`,</v>
      </c>
      <c r="AB518" t="str">
        <f t="shared" ca="1" si="251"/>
        <v>`shift_Serial`:`42928_07`},</v>
      </c>
      <c r="AD518" t="s">
        <v>49624</v>
      </c>
      <c r="AE518" t="s">
        <v>49625</v>
      </c>
      <c r="AF518" t="s">
        <v>45990</v>
      </c>
      <c r="AG518" t="s">
        <v>45991</v>
      </c>
      <c r="AH518" t="s">
        <v>45992</v>
      </c>
      <c r="AI518" t="s">
        <v>45993</v>
      </c>
      <c r="AJ518" t="s">
        <v>47930</v>
      </c>
      <c r="AK518" t="s">
        <v>47931</v>
      </c>
      <c r="AL518" t="s">
        <v>46324</v>
      </c>
      <c r="AM518" t="s">
        <v>47932</v>
      </c>
      <c r="AN518" t="s">
        <v>46128</v>
      </c>
      <c r="AO518" t="s">
        <v>49626</v>
      </c>
      <c r="AP518" t="s">
        <v>46000</v>
      </c>
      <c r="AQ518" t="s">
        <v>49627</v>
      </c>
      <c r="AR518" t="s">
        <v>47935</v>
      </c>
      <c r="AS518" t="s">
        <v>47936</v>
      </c>
      <c r="AT518" t="s">
        <v>47937</v>
      </c>
      <c r="AU518" t="s">
        <v>46050</v>
      </c>
      <c r="AV518" t="s">
        <v>47522</v>
      </c>
      <c r="AW518" t="s">
        <v>46149</v>
      </c>
      <c r="AX518" t="s">
        <v>49628</v>
      </c>
      <c r="AY518" t="s">
        <v>49629</v>
      </c>
      <c r="AZ518" t="s">
        <v>46010</v>
      </c>
      <c r="BA518" t="s">
        <v>46238</v>
      </c>
      <c r="BB518" t="s">
        <v>46012</v>
      </c>
      <c r="BC518" t="s">
        <v>49630</v>
      </c>
      <c r="BD518" t="s">
        <v>49631</v>
      </c>
      <c r="BE518" t="s">
        <v>49632</v>
      </c>
    </row>
    <row r="519" spans="1:57" x14ac:dyDescent="0.2">
      <c r="A519" t="str">
        <f t="shared" ca="1" si="224"/>
        <v>{`_id`:`evela_2017-11-08_09-55-07_-0600_Wed`,</v>
      </c>
      <c r="B519" t="str">
        <f t="shared" ca="1" si="225"/>
        <v>`_rev`:`1-53cc1a938a440825e96c09103e8c2358`,</v>
      </c>
      <c r="C519" t="str">
        <f t="shared" ca="1" si="226"/>
        <v>`worksiteEncoded`:`KN_ODS_MNSHOP`,</v>
      </c>
      <c r="D519" t="str">
        <f t="shared" ca="1" si="227"/>
        <v>`client`:`KN`,</v>
      </c>
      <c r="E519" t="str">
        <f t="shared" ca="1" si="228"/>
        <v>`location`:`ODS`,</v>
      </c>
      <c r="F519" t="str">
        <f t="shared" ca="1" si="229"/>
        <v>`locID`:`MNSHOP`,</v>
      </c>
      <c r="G519" t="str">
        <f t="shared" ca="1" si="230"/>
        <v>`username`:`evela`,</v>
      </c>
      <c r="H519" t="str">
        <f t="shared" ca="1" si="231"/>
        <v>`lastName`:`Vela`,</v>
      </c>
      <c r="I519" t="str">
        <f t="shared" ca="1" si="232"/>
        <v>`firstName`:`Ediberto`,</v>
      </c>
      <c r="J519" t="str">
        <f t="shared" ca="1" si="233"/>
        <v>`technician`:`Vela, Ediberto`,</v>
      </c>
      <c r="K519" t="str">
        <f t="shared" ca="1" si="234"/>
        <v>`timeStampM`:`2017-11-08T09:55:07-06:00`,</v>
      </c>
      <c r="L519" t="str">
        <f t="shared" ca="1" si="235"/>
        <v>`shiftSerial`:`43040_06`,</v>
      </c>
      <c r="M519" t="str">
        <f t="shared" ca="1" si="236"/>
        <v>`siteUid`:521887,</v>
      </c>
      <c r="N519" t="str">
        <f t="shared" ca="1" si="237"/>
        <v>`timeStamp`:43047.4132800579,</v>
      </c>
      <c r="O519" t="str">
        <f t="shared" ca="1" si="238"/>
        <v>`payrollPeriod`:43040,</v>
      </c>
      <c r="P519" t="str">
        <f t="shared" ca="1" si="239"/>
        <v>`payroll_Period`:43040,</v>
      </c>
      <c r="Q519" t="str">
        <f t="shared" ca="1" si="240"/>
        <v>`rprtDate`:43045,</v>
      </c>
      <c r="R519" t="str">
        <f t="shared" ca="1" si="241"/>
        <v>`ts`:0.75,</v>
      </c>
      <c r="S519" t="str">
        <f t="shared" ca="1" si="242"/>
        <v>`te`:0.875,</v>
      </c>
      <c r="T519" t="str">
        <f t="shared" ca="1" si="243"/>
        <v>`repairHrs`:3,</v>
      </c>
      <c r="U519" t="str">
        <f t="shared" ca="1" si="244"/>
        <v>`timeStarts`:`2017-11-06T18:00:00-06:00`,</v>
      </c>
      <c r="V519" t="str">
        <f t="shared" ca="1" si="245"/>
        <v>`timeEnds`:`2017-11-06T21:00:00-06:00`,</v>
      </c>
      <c r="W519" t="str">
        <f t="shared" ca="1" si="246"/>
        <v>`shift`:`PM`,</v>
      </c>
      <c r="X519" t="str">
        <f t="shared" ca="1" si="247"/>
        <v>`shiftStartTime`:`7`,</v>
      </c>
      <c r="Y519" t="str">
        <f t="shared" ca="1" si="248"/>
        <v>`wONum`:`KNSHOP`,</v>
      </c>
      <c r="Z519" t="str">
        <f t="shared" ca="1" si="249"/>
        <v>`uNum`:`5111406`,</v>
      </c>
      <c r="AA519" t="str">
        <f t="shared" ca="1" si="250"/>
        <v>`notes`:`Remove and replace hyd hoses to directional control valves`,</v>
      </c>
      <c r="AB519" t="str">
        <f t="shared" ca="1" si="251"/>
        <v>`shift_Serial`:`43040_06`},</v>
      </c>
      <c r="AD519" t="s">
        <v>49633</v>
      </c>
      <c r="AE519" t="s">
        <v>49634</v>
      </c>
      <c r="AF519" t="s">
        <v>45990</v>
      </c>
      <c r="AG519" t="s">
        <v>45991</v>
      </c>
      <c r="AH519" t="s">
        <v>45992</v>
      </c>
      <c r="AI519" t="s">
        <v>45993</v>
      </c>
      <c r="AJ519" t="s">
        <v>46299</v>
      </c>
      <c r="AK519" t="s">
        <v>46019</v>
      </c>
      <c r="AL519" t="s">
        <v>46300</v>
      </c>
      <c r="AM519" t="s">
        <v>46301</v>
      </c>
      <c r="AN519" t="s">
        <v>49635</v>
      </c>
      <c r="AO519" t="s">
        <v>46310</v>
      </c>
      <c r="AP519" t="s">
        <v>46000</v>
      </c>
      <c r="AQ519" t="s">
        <v>49636</v>
      </c>
      <c r="AR519" t="s">
        <v>46047</v>
      </c>
      <c r="AS519" t="s">
        <v>46048</v>
      </c>
      <c r="AT519" t="s">
        <v>46312</v>
      </c>
      <c r="AU519" t="s">
        <v>46028</v>
      </c>
      <c r="AV519" t="s">
        <v>46514</v>
      </c>
      <c r="AW519" t="s">
        <v>46160</v>
      </c>
      <c r="AX519" t="s">
        <v>46747</v>
      </c>
      <c r="AY519" t="s">
        <v>48043</v>
      </c>
      <c r="AZ519" t="s">
        <v>46033</v>
      </c>
      <c r="BA519" t="s">
        <v>46011</v>
      </c>
      <c r="BB519" t="s">
        <v>46012</v>
      </c>
      <c r="BC519" t="s">
        <v>49637</v>
      </c>
      <c r="BD519" t="s">
        <v>49638</v>
      </c>
      <c r="BE519" t="s">
        <v>46319</v>
      </c>
    </row>
    <row r="520" spans="1:57" x14ac:dyDescent="0.2">
      <c r="A520" t="str">
        <f t="shared" ca="1" si="224"/>
        <v>{`_id`:`eduardovela_2017-11-08_05-00-10_-0600_Wed`,</v>
      </c>
      <c r="B520" t="str">
        <f t="shared" ca="1" si="225"/>
        <v>`_rev`:`1-5390f24d109b5aba036431aa7190881b`,</v>
      </c>
      <c r="C520" t="str">
        <f t="shared" ca="1" si="226"/>
        <v>`worksiteEncoded`:`KN_ODS_MNSHOP`,</v>
      </c>
      <c r="D520" t="str">
        <f t="shared" ca="1" si="227"/>
        <v>`client`:`KN`,</v>
      </c>
      <c r="E520" t="str">
        <f t="shared" ca="1" si="228"/>
        <v>`location`:`ODS`,</v>
      </c>
      <c r="F520" t="str">
        <f t="shared" ca="1" si="229"/>
        <v>`locID`:`MNSHOP`,</v>
      </c>
      <c r="G520" t="str">
        <f t="shared" ca="1" si="230"/>
        <v>`username`:`eduardovela`,</v>
      </c>
      <c r="H520" t="str">
        <f t="shared" ca="1" si="231"/>
        <v>`lastName`:`Vela`,</v>
      </c>
      <c r="I520" t="str">
        <f t="shared" ca="1" si="232"/>
        <v>`firstName`:`Eduardo`,</v>
      </c>
      <c r="J520" t="str">
        <f t="shared" ca="1" si="233"/>
        <v>`technician`:`Vela, Eduardo`,</v>
      </c>
      <c r="K520" t="str">
        <f t="shared" ca="1" si="234"/>
        <v>`timeStampM`:`2017-11-08T05:00:10-06:00`,</v>
      </c>
      <c r="L520" t="str">
        <f t="shared" ca="1" si="235"/>
        <v>`shiftSerial`:`43040_02`,</v>
      </c>
      <c r="M520" t="str">
        <f t="shared" ca="1" si="236"/>
        <v>`siteUid`:521887,</v>
      </c>
      <c r="N520" t="str">
        <f t="shared" ca="1" si="237"/>
        <v>`timeStamp`:43047.2084523495,</v>
      </c>
      <c r="O520" t="str">
        <f t="shared" ca="1" si="238"/>
        <v>`payrollPeriod`:43040,</v>
      </c>
      <c r="P520" t="str">
        <f t="shared" ca="1" si="239"/>
        <v>`payroll_Period`:43040,</v>
      </c>
      <c r="Q520" t="str">
        <f t="shared" ca="1" si="240"/>
        <v>`rprtDate`:43041,</v>
      </c>
      <c r="R520" t="str">
        <f t="shared" ca="1" si="241"/>
        <v>`ts`:0.75,</v>
      </c>
      <c r="S520" t="str">
        <f t="shared" ca="1" si="242"/>
        <v>`te`:0.916666666666667,</v>
      </c>
      <c r="T520" t="str">
        <f t="shared" ca="1" si="243"/>
        <v>`repairHrs`:4,</v>
      </c>
      <c r="U520" t="str">
        <f t="shared" ca="1" si="244"/>
        <v>`timeStarts`:`2017-11-02T18:00:00-05:00`,</v>
      </c>
      <c r="V520" t="str">
        <f t="shared" ca="1" si="245"/>
        <v>`timeEnds`:`2017-11-02T22:00:00-05:00`,</v>
      </c>
      <c r="W520" t="str">
        <f t="shared" ca="1" si="246"/>
        <v>`shift`:`PM`,</v>
      </c>
      <c r="X520" t="str">
        <f t="shared" ca="1" si="247"/>
        <v>`shiftStartTime`:`6`,</v>
      </c>
      <c r="Y520" t="str">
        <f t="shared" ca="1" si="248"/>
        <v>`wONum`:`KNSHOP`,</v>
      </c>
      <c r="Z520" t="str">
        <f t="shared" ca="1" si="249"/>
        <v>`uNum`:`210129`,</v>
      </c>
      <c r="AA520" t="str">
        <f t="shared" ca="1" si="250"/>
        <v>`notes`:`Review repair amd finally ready`,</v>
      </c>
      <c r="AB520" t="str">
        <f t="shared" ca="1" si="251"/>
        <v>`shift_Serial`:`43040_02`},</v>
      </c>
      <c r="AD520" t="s">
        <v>49639</v>
      </c>
      <c r="AE520" t="s">
        <v>49640</v>
      </c>
      <c r="AF520" t="s">
        <v>45990</v>
      </c>
      <c r="AG520" t="s">
        <v>45991</v>
      </c>
      <c r="AH520" t="s">
        <v>45992</v>
      </c>
      <c r="AI520" t="s">
        <v>45993</v>
      </c>
      <c r="AJ520" t="s">
        <v>46018</v>
      </c>
      <c r="AK520" t="s">
        <v>46019</v>
      </c>
      <c r="AL520" t="s">
        <v>46020</v>
      </c>
      <c r="AM520" t="s">
        <v>46021</v>
      </c>
      <c r="AN520" t="s">
        <v>49641</v>
      </c>
      <c r="AO520" t="s">
        <v>46045</v>
      </c>
      <c r="AP520" t="s">
        <v>46000</v>
      </c>
      <c r="AQ520" t="s">
        <v>49642</v>
      </c>
      <c r="AR520" t="s">
        <v>46047</v>
      </c>
      <c r="AS520" t="s">
        <v>46048</v>
      </c>
      <c r="AT520" t="s">
        <v>46049</v>
      </c>
      <c r="AU520" t="s">
        <v>46028</v>
      </c>
      <c r="AV520" t="s">
        <v>46088</v>
      </c>
      <c r="AW520" t="s">
        <v>46089</v>
      </c>
      <c r="AX520" t="s">
        <v>46386</v>
      </c>
      <c r="AY520" t="s">
        <v>49643</v>
      </c>
      <c r="AZ520" t="s">
        <v>46033</v>
      </c>
      <c r="BA520" t="s">
        <v>46034</v>
      </c>
      <c r="BB520" t="s">
        <v>46012</v>
      </c>
      <c r="BC520" t="s">
        <v>46680</v>
      </c>
      <c r="BD520" t="s">
        <v>49644</v>
      </c>
      <c r="BE520" t="s">
        <v>46056</v>
      </c>
    </row>
    <row r="521" spans="1:57" x14ac:dyDescent="0.2">
      <c r="A521" t="str">
        <f t="shared" ca="1" si="224"/>
        <v>{`_id`:`scabrera_2017-10-17_16-05-45_-0500_Tue`,</v>
      </c>
      <c r="B521" t="str">
        <f t="shared" ca="1" si="225"/>
        <v>`_rev`:`1-536bfc71e907f4cbaa5f5af3f046028d`,</v>
      </c>
      <c r="C521" t="str">
        <f t="shared" ca="1" si="226"/>
        <v>`worksiteEncoded`:`KN_ODS_MNSHOP`,</v>
      </c>
      <c r="D521" t="str">
        <f t="shared" ca="1" si="227"/>
        <v>`client`:`KN`,</v>
      </c>
      <c r="E521" t="str">
        <f t="shared" ca="1" si="228"/>
        <v>`location`:`ODS`,</v>
      </c>
      <c r="F521" t="str">
        <f t="shared" ca="1" si="229"/>
        <v>`locID`:`MNSHOP`,</v>
      </c>
      <c r="G521" t="str">
        <f t="shared" ca="1" si="230"/>
        <v>`username`:`scabrera`,</v>
      </c>
      <c r="H521" t="str">
        <f t="shared" ca="1" si="231"/>
        <v>`lastName`:`Cabrera`,</v>
      </c>
      <c r="I521" t="str">
        <f t="shared" ca="1" si="232"/>
        <v>`firstName`:`Sergio`,</v>
      </c>
      <c r="J521" t="str">
        <f t="shared" ca="1" si="233"/>
        <v>`technician`:`Cabrera, Sergio`,</v>
      </c>
      <c r="K521" t="str">
        <f t="shared" ca="1" si="234"/>
        <v>`timeStampM`:`2017-10-17T16:05:45-05:00`,</v>
      </c>
      <c r="L521" t="str">
        <f t="shared" ca="1" si="235"/>
        <v>`shiftSerial`:`43019_07`,</v>
      </c>
      <c r="M521" t="str">
        <f t="shared" ca="1" si="236"/>
        <v>`siteUid`:521887,</v>
      </c>
      <c r="N521" t="str">
        <f t="shared" ca="1" si="237"/>
        <v>`timeStamp`:43025.6706684144,</v>
      </c>
      <c r="O521" t="str">
        <f t="shared" ca="1" si="238"/>
        <v>`payrollPeriod`:43019,</v>
      </c>
      <c r="P521" t="str">
        <f t="shared" ca="1" si="239"/>
        <v>`payroll_Period`:43019,</v>
      </c>
      <c r="Q521" t="str">
        <f t="shared" ca="1" si="240"/>
        <v>`rprtDate`:43025,</v>
      </c>
      <c r="R521" t="str">
        <f t="shared" ca="1" si="241"/>
        <v>`ts`:0.833333333333333,</v>
      </c>
      <c r="S521" t="str">
        <f t="shared" ca="1" si="242"/>
        <v>`te`:0.916666666666667,</v>
      </c>
      <c r="T521" t="str">
        <f t="shared" ca="1" si="243"/>
        <v>`repairHrs`:2,</v>
      </c>
      <c r="U521" t="str">
        <f t="shared" ca="1" si="244"/>
        <v>`timeStarts`:`2017-10-17T20:00:00-05:00`,</v>
      </c>
      <c r="V521" t="str">
        <f t="shared" ca="1" si="245"/>
        <v>`timeEnds`:`2017-10-17T22:00:00-05:00`,</v>
      </c>
      <c r="W521" t="str">
        <f t="shared" ca="1" si="246"/>
        <v>`shift`:`PM`,</v>
      </c>
      <c r="X521" t="str">
        <f t="shared" ca="1" si="247"/>
        <v>`shiftStartTime`:`null`,</v>
      </c>
      <c r="Y521" t="str">
        <f t="shared" ca="1" si="248"/>
        <v>`wONum`:`KNSHOP`,</v>
      </c>
      <c r="Z521" t="str">
        <f t="shared" ca="1" si="249"/>
        <v>`uNum`:`305516`,</v>
      </c>
      <c r="AA521" t="str">
        <f t="shared" ca="1" si="250"/>
        <v>`notes`:`Perform checklist`,</v>
      </c>
      <c r="AB521" t="str">
        <f t="shared" ca="1" si="251"/>
        <v>`shift_Serial`:`43019_07`},</v>
      </c>
      <c r="AD521" t="s">
        <v>49645</v>
      </c>
      <c r="AE521" t="s">
        <v>49646</v>
      </c>
      <c r="AF521" t="s">
        <v>45990</v>
      </c>
      <c r="AG521" t="s">
        <v>45991</v>
      </c>
      <c r="AH521" t="s">
        <v>45992</v>
      </c>
      <c r="AI521" t="s">
        <v>45993</v>
      </c>
      <c r="AJ521" t="s">
        <v>46228</v>
      </c>
      <c r="AK521" t="s">
        <v>46229</v>
      </c>
      <c r="AL521" t="s">
        <v>46230</v>
      </c>
      <c r="AM521" t="s">
        <v>46231</v>
      </c>
      <c r="AN521" t="s">
        <v>49647</v>
      </c>
      <c r="AO521" t="s">
        <v>46083</v>
      </c>
      <c r="AP521" t="s">
        <v>46000</v>
      </c>
      <c r="AQ521" t="s">
        <v>49648</v>
      </c>
      <c r="AR521" t="s">
        <v>46085</v>
      </c>
      <c r="AS521" t="s">
        <v>46086</v>
      </c>
      <c r="AT521" t="s">
        <v>46087</v>
      </c>
      <c r="AU521" t="s">
        <v>47128</v>
      </c>
      <c r="AV521" t="s">
        <v>46088</v>
      </c>
      <c r="AW521" t="s">
        <v>46116</v>
      </c>
      <c r="AX521" t="s">
        <v>49649</v>
      </c>
      <c r="AY521" t="s">
        <v>46091</v>
      </c>
      <c r="AZ521" t="s">
        <v>46033</v>
      </c>
      <c r="BA521" t="s">
        <v>46238</v>
      </c>
      <c r="BB521" t="s">
        <v>46012</v>
      </c>
      <c r="BC521" t="s">
        <v>49650</v>
      </c>
      <c r="BD521" t="s">
        <v>47561</v>
      </c>
      <c r="BE521" t="s">
        <v>46094</v>
      </c>
    </row>
    <row r="522" spans="1:57" x14ac:dyDescent="0.2">
      <c r="A522" t="str">
        <f t="shared" ca="1" si="224"/>
        <v>{`_id`:`marodriguez_2017-11-12_06-04-05_-0600_Sun`,</v>
      </c>
      <c r="B522" t="str">
        <f t="shared" ca="1" si="225"/>
        <v>`_rev`:`1-51e31aebcb6459b94eb178525f3354d3`,</v>
      </c>
      <c r="C522" t="str">
        <f t="shared" ca="1" si="226"/>
        <v>`worksiteEncoded`:`KN_ODS_MNSHOP`,</v>
      </c>
      <c r="D522" t="str">
        <f t="shared" ca="1" si="227"/>
        <v>`client`:`KN`,</v>
      </c>
      <c r="E522" t="str">
        <f t="shared" ca="1" si="228"/>
        <v>`location`:`ODS`,</v>
      </c>
      <c r="F522" t="str">
        <f t="shared" ca="1" si="229"/>
        <v>`locID`:`MNSHOP`,</v>
      </c>
      <c r="G522" t="str">
        <f t="shared" ca="1" si="230"/>
        <v>`username`:`marodriguez`,</v>
      </c>
      <c r="H522" t="str">
        <f t="shared" ca="1" si="231"/>
        <v>`lastName`:`Rodriguez`,</v>
      </c>
      <c r="I522" t="str">
        <f t="shared" ca="1" si="232"/>
        <v>`firstName`:`Marco`,</v>
      </c>
      <c r="J522" t="str">
        <f t="shared" ca="1" si="233"/>
        <v>`technician`:`Rodriguez, Marco`,</v>
      </c>
      <c r="K522" t="str">
        <f t="shared" ca="1" si="234"/>
        <v>`timeStampM`:`2017-11-12T06:04:05-06:00`,</v>
      </c>
      <c r="L522" t="str">
        <f t="shared" ca="1" si="235"/>
        <v>`shiftSerial`:`43047_03`,</v>
      </c>
      <c r="M522" t="str">
        <f t="shared" ca="1" si="236"/>
        <v>`siteUid`:521887,</v>
      </c>
      <c r="N522" t="str">
        <f t="shared" ca="1" si="237"/>
        <v>`timeStamp`:43051.2528451273,</v>
      </c>
      <c r="O522" t="str">
        <f t="shared" ca="1" si="238"/>
        <v>`payrollPeriod`:43047,</v>
      </c>
      <c r="P522" t="str">
        <f t="shared" ca="1" si="239"/>
        <v>`payroll_Period`:43047,</v>
      </c>
      <c r="Q522" t="str">
        <f t="shared" ca="1" si="240"/>
        <v>`rprtDate`:43049,</v>
      </c>
      <c r="R522" t="str">
        <f t="shared" ca="1" si="241"/>
        <v>`ts`:0.75,</v>
      </c>
      <c r="S522" t="str">
        <f t="shared" ca="1" si="242"/>
        <v>`te`:0.208333333333333,</v>
      </c>
      <c r="T522" t="str">
        <f t="shared" ca="1" si="243"/>
        <v>`repairHrs`:11,</v>
      </c>
      <c r="U522" t="str">
        <f t="shared" ca="1" si="244"/>
        <v>`timeStarts`:`2017-11-10T18:00:00-06:00`,</v>
      </c>
      <c r="V522" t="str">
        <f t="shared" ca="1" si="245"/>
        <v>`timeEnds`:`2017-11-11T05:00:00-06:00`,</v>
      </c>
      <c r="W522" t="str">
        <f t="shared" ca="1" si="246"/>
        <v>`shift`:`PM`,</v>
      </c>
      <c r="X522" t="str">
        <f t="shared" ca="1" si="247"/>
        <v>`shiftStartTime`:`19`,</v>
      </c>
      <c r="Y522" t="str">
        <f t="shared" ca="1" si="248"/>
        <v>`wONum`:`KNSHOP`,</v>
      </c>
      <c r="Z522" t="str">
        <f t="shared" ca="1" si="249"/>
        <v>`uNum`:`5122280`,</v>
      </c>
      <c r="AA522" t="str">
        <f t="shared" ca="1" si="250"/>
        <v>`notes`:`retira y reemplaza fluid end se revisa y elimina fugas de cooler en radiador ( reemplaza mangueras dañadas ) se instalan protecciones del radiador se realiza check list`,</v>
      </c>
      <c r="AB522" t="str">
        <f t="shared" ca="1" si="251"/>
        <v>`shift_Serial`:`43047_03`},</v>
      </c>
      <c r="AD522" t="s">
        <v>49651</v>
      </c>
      <c r="AE522" t="s">
        <v>49652</v>
      </c>
      <c r="AF522" t="s">
        <v>45990</v>
      </c>
      <c r="AG522" t="s">
        <v>45991</v>
      </c>
      <c r="AH522" t="s">
        <v>45992</v>
      </c>
      <c r="AI522" t="s">
        <v>45993</v>
      </c>
      <c r="AJ522" t="s">
        <v>46124</v>
      </c>
      <c r="AK522" t="s">
        <v>46125</v>
      </c>
      <c r="AL522" t="s">
        <v>46126</v>
      </c>
      <c r="AM522" t="s">
        <v>46127</v>
      </c>
      <c r="AN522" t="s">
        <v>49653</v>
      </c>
      <c r="AO522" t="s">
        <v>46485</v>
      </c>
      <c r="AP522" t="s">
        <v>46000</v>
      </c>
      <c r="AQ522" t="s">
        <v>49654</v>
      </c>
      <c r="AR522" t="s">
        <v>46131</v>
      </c>
      <c r="AS522" t="s">
        <v>46132</v>
      </c>
      <c r="AT522" t="s">
        <v>46487</v>
      </c>
      <c r="AU522" t="s">
        <v>46028</v>
      </c>
      <c r="AV522" t="s">
        <v>46051</v>
      </c>
      <c r="AW522" t="s">
        <v>46103</v>
      </c>
      <c r="AX522" t="s">
        <v>49655</v>
      </c>
      <c r="AY522" t="s">
        <v>49656</v>
      </c>
      <c r="AZ522" t="s">
        <v>46033</v>
      </c>
      <c r="BA522" t="s">
        <v>46136</v>
      </c>
      <c r="BB522" t="s">
        <v>46012</v>
      </c>
      <c r="BC522" t="s">
        <v>46491</v>
      </c>
      <c r="BD522" t="s">
        <v>49657</v>
      </c>
      <c r="BE522" t="s">
        <v>46493</v>
      </c>
    </row>
    <row r="523" spans="1:57" x14ac:dyDescent="0.2">
      <c r="A523" t="str">
        <f t="shared" ca="1" si="224"/>
        <v>{`_id`:`marodriguez_2017-10-29_15-54-14_-0600_Sun`,</v>
      </c>
      <c r="B523" t="str">
        <f t="shared" ca="1" si="225"/>
        <v>`_rev`:`1-5195f48697da5739765e339e73e7073a`,</v>
      </c>
      <c r="C523" t="str">
        <f t="shared" ca="1" si="226"/>
        <v>`worksiteEncoded`:`KN_ODS_MNSHOP`,</v>
      </c>
      <c r="D523" t="str">
        <f t="shared" ca="1" si="227"/>
        <v>`client`:`KN`,</v>
      </c>
      <c r="E523" t="str">
        <f t="shared" ca="1" si="228"/>
        <v>`location`:`ODS`,</v>
      </c>
      <c r="F523" t="str">
        <f t="shared" ca="1" si="229"/>
        <v>`locID`:`MNSHOP`,</v>
      </c>
      <c r="G523" t="str">
        <f t="shared" ca="1" si="230"/>
        <v>`username`:`marodriguez`,</v>
      </c>
      <c r="H523" t="str">
        <f t="shared" ca="1" si="231"/>
        <v>`lastName`:`Rodriguez`,</v>
      </c>
      <c r="I523" t="str">
        <f t="shared" ca="1" si="232"/>
        <v>`firstName`:`Marco`,</v>
      </c>
      <c r="J523" t="str">
        <f t="shared" ca="1" si="233"/>
        <v>`technician`:`Rodriguez, Marco`,</v>
      </c>
      <c r="K523" t="str">
        <f t="shared" ca="1" si="234"/>
        <v>`timeStampM`:`2017-10-29T15:54:14-06:00`,</v>
      </c>
      <c r="L523" t="str">
        <f t="shared" ca="1" si="235"/>
        <v>`shiftSerial`:`43033_04`,</v>
      </c>
      <c r="M523" t="str">
        <f t="shared" ca="1" si="236"/>
        <v>`siteUid`:521887,</v>
      </c>
      <c r="N523" t="str">
        <f t="shared" ca="1" si="237"/>
        <v>`timeStamp`:43037.6626720718,</v>
      </c>
      <c r="O523" t="str">
        <f t="shared" ca="1" si="238"/>
        <v>`payrollPeriod`:43033,</v>
      </c>
      <c r="P523" t="str">
        <f t="shared" ca="1" si="239"/>
        <v>`payroll_Period`:43033,</v>
      </c>
      <c r="Q523" t="str">
        <f t="shared" ca="1" si="240"/>
        <v>`rprtDate`:43036,</v>
      </c>
      <c r="R523" t="str">
        <f t="shared" ca="1" si="241"/>
        <v>`ts`:0.75,</v>
      </c>
      <c r="S523" t="str">
        <f t="shared" ca="1" si="242"/>
        <v>`te`:0.104166666666667,</v>
      </c>
      <c r="T523" t="str">
        <f t="shared" ca="1" si="243"/>
        <v>`repairHrs`:9.5,</v>
      </c>
      <c r="U523" t="str">
        <f t="shared" ca="1" si="244"/>
        <v>`timeStarts`:`2017-10-28T18:00:00-05:00`,</v>
      </c>
      <c r="V523" t="str">
        <f t="shared" ca="1" si="245"/>
        <v>`timeEnds`:`2017-10-29T02:30:00-06:00`,</v>
      </c>
      <c r="W523" t="str">
        <f t="shared" ca="1" si="246"/>
        <v>`shift`:`PM`,</v>
      </c>
      <c r="X523" t="str">
        <f t="shared" ca="1" si="247"/>
        <v>`shiftStartTime`:`19`,</v>
      </c>
      <c r="Y523" t="str">
        <f t="shared" ca="1" si="248"/>
        <v>`wONum`:`KNSHOP`,</v>
      </c>
      <c r="Z523" t="str">
        <f t="shared" ca="1" si="249"/>
        <v>`uNum`:`5122280`,</v>
      </c>
      <c r="AA523" t="str">
        <f t="shared" ca="1" si="250"/>
        <v>`notes`:`Put in new drive line check list top off fluids change adapter to trailer re wire every thiny Took off alternator and fan`,</v>
      </c>
      <c r="AB523" t="str">
        <f t="shared" ca="1" si="251"/>
        <v>`shift_Serial`:`43033_04`},</v>
      </c>
      <c r="AD523" t="s">
        <v>49658</v>
      </c>
      <c r="AE523" t="s">
        <v>49659</v>
      </c>
      <c r="AF523" t="s">
        <v>45990</v>
      </c>
      <c r="AG523" t="s">
        <v>45991</v>
      </c>
      <c r="AH523" t="s">
        <v>45992</v>
      </c>
      <c r="AI523" t="s">
        <v>45993</v>
      </c>
      <c r="AJ523" t="s">
        <v>46124</v>
      </c>
      <c r="AK523" t="s">
        <v>46125</v>
      </c>
      <c r="AL523" t="s">
        <v>46126</v>
      </c>
      <c r="AM523" t="s">
        <v>46127</v>
      </c>
      <c r="AN523" t="s">
        <v>49660</v>
      </c>
      <c r="AO523" t="s">
        <v>47401</v>
      </c>
      <c r="AP523" t="s">
        <v>46000</v>
      </c>
      <c r="AQ523" t="s">
        <v>49661</v>
      </c>
      <c r="AR523" t="s">
        <v>46002</v>
      </c>
      <c r="AS523" t="s">
        <v>46003</v>
      </c>
      <c r="AT523" t="s">
        <v>47403</v>
      </c>
      <c r="AU523" t="s">
        <v>46028</v>
      </c>
      <c r="AV523" t="s">
        <v>49662</v>
      </c>
      <c r="AW523" t="s">
        <v>48723</v>
      </c>
      <c r="AX523" t="s">
        <v>47404</v>
      </c>
      <c r="AY523" t="s">
        <v>49663</v>
      </c>
      <c r="AZ523" t="s">
        <v>46033</v>
      </c>
      <c r="BA523" t="s">
        <v>46136</v>
      </c>
      <c r="BB523" t="s">
        <v>46012</v>
      </c>
      <c r="BC523" t="s">
        <v>46491</v>
      </c>
      <c r="BD523" t="s">
        <v>49664</v>
      </c>
      <c r="BE523" t="s">
        <v>47408</v>
      </c>
    </row>
    <row r="524" spans="1:57" x14ac:dyDescent="0.2">
      <c r="A524" t="str">
        <f t="shared" ca="1" si="224"/>
        <v>{`_id`:`scabrera_2017-11-07_00-43-00_-0600_Tue`,</v>
      </c>
      <c r="B524" t="str">
        <f t="shared" ca="1" si="225"/>
        <v>`_rev`:`1-50f561b1ec116633bd3e5f4367cadc77`,</v>
      </c>
      <c r="C524" t="str">
        <f t="shared" ca="1" si="226"/>
        <v>`worksiteEncoded`:`KN_ODS_MNSHOP`,</v>
      </c>
      <c r="D524" t="str">
        <f t="shared" ca="1" si="227"/>
        <v>`client`:`KN`,</v>
      </c>
      <c r="E524" t="str">
        <f t="shared" ca="1" si="228"/>
        <v>`location`:`ODS`,</v>
      </c>
      <c r="F524" t="str">
        <f t="shared" ca="1" si="229"/>
        <v>`locID`:`MNSHOP`,</v>
      </c>
      <c r="G524" t="str">
        <f t="shared" ca="1" si="230"/>
        <v>`username`:`scabrera`,</v>
      </c>
      <c r="H524" t="str">
        <f t="shared" ca="1" si="231"/>
        <v>`lastName`:`Cabrera`,</v>
      </c>
      <c r="I524" t="str">
        <f t="shared" ca="1" si="232"/>
        <v>`firstName`:`Sergio`,</v>
      </c>
      <c r="J524" t="str">
        <f t="shared" ca="1" si="233"/>
        <v>`technician`:`Cabrera, Sergio`,</v>
      </c>
      <c r="K524" t="str">
        <f t="shared" ca="1" si="234"/>
        <v>`timeStampM`:`2017-11-07T00:43:00-06:00`,</v>
      </c>
      <c r="L524" t="str">
        <f t="shared" ca="1" si="235"/>
        <v>`shiftSerial`:`43040_04`,</v>
      </c>
      <c r="M524" t="str">
        <f t="shared" ca="1" si="236"/>
        <v>`siteUid`:521887,</v>
      </c>
      <c r="N524" t="str">
        <f t="shared" ca="1" si="237"/>
        <v>`timeStamp`:43046.0298635995,</v>
      </c>
      <c r="O524" t="str">
        <f t="shared" ca="1" si="238"/>
        <v>`payrollPeriod`:43040,</v>
      </c>
      <c r="P524" t="str">
        <f t="shared" ca="1" si="239"/>
        <v>`payroll_Period`:43040,</v>
      </c>
      <c r="Q524" t="str">
        <f t="shared" ca="1" si="240"/>
        <v>`rprtDate`:43043,</v>
      </c>
      <c r="R524" t="str">
        <f t="shared" ca="1" si="241"/>
        <v>`ts`:0.75,</v>
      </c>
      <c r="S524" t="str">
        <f t="shared" ca="1" si="242"/>
        <v>`te`:0.833333333333333,</v>
      </c>
      <c r="T524" t="str">
        <f t="shared" ca="1" si="243"/>
        <v>`repairHrs`:2,</v>
      </c>
      <c r="U524" t="str">
        <f t="shared" ca="1" si="244"/>
        <v>`timeStarts`:`2017-11-04T18:00:00-05:00`,</v>
      </c>
      <c r="V524" t="str">
        <f t="shared" ca="1" si="245"/>
        <v>`timeEnds`:`2017-11-04T20:00:00-05:00`,</v>
      </c>
      <c r="W524" t="str">
        <f t="shared" ca="1" si="246"/>
        <v>`shift`:`PM`,</v>
      </c>
      <c r="X524" t="str">
        <f t="shared" ca="1" si="247"/>
        <v>`shiftStartTime`:`null`,</v>
      </c>
      <c r="Y524" t="str">
        <f t="shared" ca="1" si="248"/>
        <v>`wONum`:`KNSHOP`,</v>
      </c>
      <c r="Z524" t="str">
        <f t="shared" ca="1" si="249"/>
        <v>`uNum`:`5122279`,</v>
      </c>
      <c r="AA524" t="str">
        <f t="shared" ca="1" si="250"/>
        <v>`notes`:`Run,test`,</v>
      </c>
      <c r="AB524" t="str">
        <f t="shared" ca="1" si="251"/>
        <v>`shift_Serial`:`43040_04`},</v>
      </c>
      <c r="AD524" t="s">
        <v>49665</v>
      </c>
      <c r="AE524" t="s">
        <v>49666</v>
      </c>
      <c r="AF524" t="s">
        <v>45990</v>
      </c>
      <c r="AG524" t="s">
        <v>45991</v>
      </c>
      <c r="AH524" t="s">
        <v>45992</v>
      </c>
      <c r="AI524" t="s">
        <v>45993</v>
      </c>
      <c r="AJ524" t="s">
        <v>46228</v>
      </c>
      <c r="AK524" t="s">
        <v>46229</v>
      </c>
      <c r="AL524" t="s">
        <v>46230</v>
      </c>
      <c r="AM524" t="s">
        <v>46231</v>
      </c>
      <c r="AN524" t="s">
        <v>49667</v>
      </c>
      <c r="AO524" t="s">
        <v>46268</v>
      </c>
      <c r="AP524" t="s">
        <v>46000</v>
      </c>
      <c r="AQ524" t="s">
        <v>49668</v>
      </c>
      <c r="AR524" t="s">
        <v>46047</v>
      </c>
      <c r="AS524" t="s">
        <v>46048</v>
      </c>
      <c r="AT524" t="s">
        <v>46270</v>
      </c>
      <c r="AU524" t="s">
        <v>46028</v>
      </c>
      <c r="AV524" t="s">
        <v>46115</v>
      </c>
      <c r="AW524" t="s">
        <v>46116</v>
      </c>
      <c r="AX524" t="s">
        <v>46912</v>
      </c>
      <c r="AY524" t="s">
        <v>49669</v>
      </c>
      <c r="AZ524" t="s">
        <v>46033</v>
      </c>
      <c r="BA524" t="s">
        <v>46238</v>
      </c>
      <c r="BB524" t="s">
        <v>46012</v>
      </c>
      <c r="BC524" t="s">
        <v>46295</v>
      </c>
      <c r="BD524" t="s">
        <v>49670</v>
      </c>
      <c r="BE524" t="s">
        <v>46276</v>
      </c>
    </row>
    <row r="525" spans="1:57" x14ac:dyDescent="0.2">
      <c r="A525" t="str">
        <f t="shared" ca="1" si="224"/>
        <v>{`_id`:`storrestrejo_2017-10-18_07-03-01_-0500_Wed`,</v>
      </c>
      <c r="B525" t="str">
        <f t="shared" ca="1" si="225"/>
        <v>`_rev`:`1-505118ac5a4a03f9d0835b19c842417f`,</v>
      </c>
      <c r="C525" t="str">
        <f t="shared" ca="1" si="226"/>
        <v>`worksiteEncoded`:`KN_ODS_MNSHOP`,</v>
      </c>
      <c r="D525" t="str">
        <f t="shared" ca="1" si="227"/>
        <v>`client`:`KN`,</v>
      </c>
      <c r="E525" t="str">
        <f t="shared" ca="1" si="228"/>
        <v>`location`:`ODS`,</v>
      </c>
      <c r="F525" t="str">
        <f t="shared" ca="1" si="229"/>
        <v>`locID`:`MNSHOP`,</v>
      </c>
      <c r="G525" t="str">
        <f t="shared" ca="1" si="230"/>
        <v>`username`:`storrestrejo`,</v>
      </c>
      <c r="H525" t="str">
        <f t="shared" ca="1" si="231"/>
        <v>`lastName`:`Torres Trejo`,</v>
      </c>
      <c r="I525" t="str">
        <f t="shared" ca="1" si="232"/>
        <v>`firstName`:`Servando`,</v>
      </c>
      <c r="J525" t="str">
        <f t="shared" ca="1" si="233"/>
        <v>`technician`:`Torres Trejo, Servando`,</v>
      </c>
      <c r="K525" t="str">
        <f t="shared" ca="1" si="234"/>
        <v>`timeStampM`:`2017-10-18T07:03:01-05:00`,</v>
      </c>
      <c r="L525" t="str">
        <f t="shared" ca="1" si="235"/>
        <v>`shiftSerial`:`43019_07`,</v>
      </c>
      <c r="M525" t="str">
        <f t="shared" ca="1" si="236"/>
        <v>`siteUid`:521887,</v>
      </c>
      <c r="N525" t="str">
        <f t="shared" ca="1" si="237"/>
        <v>`timeStamp`:43026.2937693056,</v>
      </c>
      <c r="O525" t="str">
        <f t="shared" ca="1" si="238"/>
        <v>`payrollPeriod`:43019,</v>
      </c>
      <c r="P525" t="str">
        <f t="shared" ca="1" si="239"/>
        <v>`payroll_Period`:43019,</v>
      </c>
      <c r="Q525" t="str">
        <f t="shared" ca="1" si="240"/>
        <v>`rprtDate`:43025,</v>
      </c>
      <c r="R525" t="str">
        <f t="shared" ca="1" si="241"/>
        <v>`ts`:0.916666666666667,</v>
      </c>
      <c r="S525" t="str">
        <f t="shared" ca="1" si="242"/>
        <v>`te`:0.208333333333333,</v>
      </c>
      <c r="T525" t="str">
        <f t="shared" ca="1" si="243"/>
        <v>`repairHrs`:7,</v>
      </c>
      <c r="U525" t="str">
        <f t="shared" ca="1" si="244"/>
        <v>`timeStarts`:`2017-10-17T22:00:00-05:00`,</v>
      </c>
      <c r="V525" t="str">
        <f t="shared" ca="1" si="245"/>
        <v>`timeEnds`:`2017-10-18T05:00:00-05:00`,</v>
      </c>
      <c r="W525" t="str">
        <f t="shared" ca="1" si="246"/>
        <v>`shift`:`PM`,</v>
      </c>
      <c r="X525" t="str">
        <f t="shared" ca="1" si="247"/>
        <v>`shiftStartTime`:`6`,</v>
      </c>
      <c r="Y525" t="str">
        <f t="shared" ca="1" si="248"/>
        <v>`wONum`:`KNSHOP`,</v>
      </c>
      <c r="Z525" t="str">
        <f t="shared" ca="1" si="249"/>
        <v>`uNum`:`507349`,</v>
      </c>
      <c r="AA525" t="str">
        <f t="shared" ca="1" si="250"/>
        <v>`notes`:`Cambio de aceite power in, cambio de filtros fluid end y pomp de power in`,</v>
      </c>
      <c r="AB525" t="str">
        <f t="shared" ca="1" si="251"/>
        <v>`shift_Serial`:`43019_07`},</v>
      </c>
      <c r="AD525" t="s">
        <v>49671</v>
      </c>
      <c r="AE525" t="s">
        <v>49672</v>
      </c>
      <c r="AF525" t="s">
        <v>45990</v>
      </c>
      <c r="AG525" t="s">
        <v>45991</v>
      </c>
      <c r="AH525" t="s">
        <v>45992</v>
      </c>
      <c r="AI525" t="s">
        <v>45993</v>
      </c>
      <c r="AJ525" t="s">
        <v>46413</v>
      </c>
      <c r="AK525" t="s">
        <v>46414</v>
      </c>
      <c r="AL525" t="s">
        <v>46415</v>
      </c>
      <c r="AM525" t="s">
        <v>46416</v>
      </c>
      <c r="AN525" t="s">
        <v>49673</v>
      </c>
      <c r="AO525" t="s">
        <v>46083</v>
      </c>
      <c r="AP525" t="s">
        <v>46000</v>
      </c>
      <c r="AQ525" t="s">
        <v>49674</v>
      </c>
      <c r="AR525" t="s">
        <v>46085</v>
      </c>
      <c r="AS525" t="s">
        <v>46086</v>
      </c>
      <c r="AT525" t="s">
        <v>46087</v>
      </c>
      <c r="AU525" t="s">
        <v>46582</v>
      </c>
      <c r="AV525" t="s">
        <v>46051</v>
      </c>
      <c r="AW525" t="s">
        <v>46329</v>
      </c>
      <c r="AX525" t="s">
        <v>46887</v>
      </c>
      <c r="AY525" t="s">
        <v>46888</v>
      </c>
      <c r="AZ525" t="s">
        <v>46033</v>
      </c>
      <c r="BA525" t="s">
        <v>46034</v>
      </c>
      <c r="BB525" t="s">
        <v>46012</v>
      </c>
      <c r="BC525" t="s">
        <v>46239</v>
      </c>
      <c r="BD525" t="s">
        <v>49675</v>
      </c>
      <c r="BE525" t="s">
        <v>46094</v>
      </c>
    </row>
    <row r="526" spans="1:57" x14ac:dyDescent="0.2">
      <c r="A526" t="str">
        <f t="shared" ca="1" si="224"/>
        <v>{`_id`:`evela_2017-10-11_08-11-22_-0500_Wed`,</v>
      </c>
      <c r="B526" t="str">
        <f t="shared" ca="1" si="225"/>
        <v>`_rev`:`1-4f636ca43a8e9621f932c5d8d528c362`,</v>
      </c>
      <c r="C526" t="str">
        <f t="shared" ca="1" si="226"/>
        <v>`worksiteEncoded`:`KN_ODS_MNSHOP`,</v>
      </c>
      <c r="D526" t="str">
        <f t="shared" ca="1" si="227"/>
        <v>`client`:`KN`,</v>
      </c>
      <c r="E526" t="str">
        <f t="shared" ca="1" si="228"/>
        <v>`location`:`ODS`,</v>
      </c>
      <c r="F526" t="str">
        <f t="shared" ca="1" si="229"/>
        <v>`locID`:`MNSHOP`,</v>
      </c>
      <c r="G526" t="str">
        <f t="shared" ca="1" si="230"/>
        <v>`username`:`evela`,</v>
      </c>
      <c r="H526" t="str">
        <f t="shared" ca="1" si="231"/>
        <v>`lastName`:`Vela`,</v>
      </c>
      <c r="I526" t="str">
        <f t="shared" ca="1" si="232"/>
        <v>`firstName`:`Ediberto`,</v>
      </c>
      <c r="J526" t="str">
        <f t="shared" ca="1" si="233"/>
        <v>`technician`:`Vela, Ediberto`,</v>
      </c>
      <c r="K526" t="str">
        <f t="shared" ca="1" si="234"/>
        <v>`timeStampM`:`2017-10-11T08:11:22-05:00`,</v>
      </c>
      <c r="L526" t="str">
        <f t="shared" ca="1" si="235"/>
        <v>`shiftSerial`:`43012_06`,</v>
      </c>
      <c r="M526" t="str">
        <f t="shared" ca="1" si="236"/>
        <v>`siteUid`:521887,</v>
      </c>
      <c r="N526" t="str">
        <f t="shared" ca="1" si="237"/>
        <v>`timeStamp`:43019.3412343634,</v>
      </c>
      <c r="O526" t="str">
        <f t="shared" ca="1" si="238"/>
        <v>`payrollPeriod`:43012,</v>
      </c>
      <c r="P526" t="str">
        <f t="shared" ca="1" si="239"/>
        <v>`payroll_Period`:43012,</v>
      </c>
      <c r="Q526" t="str">
        <f t="shared" ca="1" si="240"/>
        <v>`rprtDate`:43017,</v>
      </c>
      <c r="R526" t="str">
        <f t="shared" ca="1" si="241"/>
        <v>`ts`:0.0833333333333333,</v>
      </c>
      <c r="S526" t="str">
        <f t="shared" ca="1" si="242"/>
        <v>`te`:0.208333333333333,</v>
      </c>
      <c r="T526" t="str">
        <f t="shared" ca="1" si="243"/>
        <v>`repairHrs`:3,</v>
      </c>
      <c r="U526" t="str">
        <f t="shared" ca="1" si="244"/>
        <v>`timeStarts`:`2017-10-10T02:00:00-05:00`,</v>
      </c>
      <c r="V526" t="str">
        <f t="shared" ca="1" si="245"/>
        <v>`timeEnds`:`2017-10-10T05:00:00-05:00`,</v>
      </c>
      <c r="W526" t="str">
        <f t="shared" ca="1" si="246"/>
        <v>`shift`:`PM`,</v>
      </c>
      <c r="X526" t="str">
        <f t="shared" ca="1" si="247"/>
        <v>`shiftStartTime`:`6`,</v>
      </c>
      <c r="Y526" t="str">
        <f t="shared" ca="1" si="248"/>
        <v>`wONum`:`KNSHOP`,</v>
      </c>
      <c r="Z526" t="str">
        <f t="shared" ca="1" si="249"/>
        <v>`uNum`:`303228`,</v>
      </c>
      <c r="AA526" t="str">
        <f t="shared" ca="1" si="250"/>
        <v>`notes`:`Check sheet and repairs`,</v>
      </c>
      <c r="AB526" t="str">
        <f t="shared" ca="1" si="251"/>
        <v>`shift_Serial`:`43012_06`},</v>
      </c>
      <c r="AD526" t="s">
        <v>49676</v>
      </c>
      <c r="AE526" t="s">
        <v>49677</v>
      </c>
      <c r="AF526" t="s">
        <v>45990</v>
      </c>
      <c r="AG526" t="s">
        <v>45991</v>
      </c>
      <c r="AH526" t="s">
        <v>45992</v>
      </c>
      <c r="AI526" t="s">
        <v>45993</v>
      </c>
      <c r="AJ526" t="s">
        <v>46299</v>
      </c>
      <c r="AK526" t="s">
        <v>46019</v>
      </c>
      <c r="AL526" t="s">
        <v>46300</v>
      </c>
      <c r="AM526" t="s">
        <v>46301</v>
      </c>
      <c r="AN526" t="s">
        <v>49678</v>
      </c>
      <c r="AO526" t="s">
        <v>46997</v>
      </c>
      <c r="AP526" t="s">
        <v>46000</v>
      </c>
      <c r="AQ526" t="s">
        <v>49679</v>
      </c>
      <c r="AR526" t="s">
        <v>46025</v>
      </c>
      <c r="AS526" t="s">
        <v>46026</v>
      </c>
      <c r="AT526" t="s">
        <v>46999</v>
      </c>
      <c r="AU526" t="s">
        <v>46292</v>
      </c>
      <c r="AV526" t="s">
        <v>46051</v>
      </c>
      <c r="AW526" t="s">
        <v>46160</v>
      </c>
      <c r="AX526" t="s">
        <v>48676</v>
      </c>
      <c r="AY526" t="s">
        <v>48663</v>
      </c>
      <c r="AZ526" t="s">
        <v>46033</v>
      </c>
      <c r="BA526" t="s">
        <v>46034</v>
      </c>
      <c r="BB526" t="s">
        <v>46012</v>
      </c>
      <c r="BC526" t="s">
        <v>48677</v>
      </c>
      <c r="BD526" t="s">
        <v>47115</v>
      </c>
      <c r="BE526" t="s">
        <v>47004</v>
      </c>
    </row>
    <row r="527" spans="1:57" x14ac:dyDescent="0.2">
      <c r="A527" t="str">
        <f t="shared" ca="1" si="224"/>
        <v>{`_id`:`arrow_2017-10-31_19-08-41_-0500_Tue`,</v>
      </c>
      <c r="B527" t="str">
        <f t="shared" ca="1" si="225"/>
        <v>`_rev`:`1-4f56868e342f8ae3dda53dcf37f23575`,</v>
      </c>
      <c r="C527" t="str">
        <f t="shared" ca="1" si="226"/>
        <v>`worksiteEncoded`:`KN_ODS_MNSHOP`,</v>
      </c>
      <c r="D527" t="str">
        <f t="shared" ca="1" si="227"/>
        <v>`client`:`KN`,</v>
      </c>
      <c r="E527" t="str">
        <f t="shared" ca="1" si="228"/>
        <v>`location`:`ODS`,</v>
      </c>
      <c r="F527" t="str">
        <f t="shared" ca="1" si="229"/>
        <v>`locID`:`MNSHOP`,</v>
      </c>
      <c r="G527" t="str">
        <f t="shared" ca="1" si="230"/>
        <v>`username`:`arrow`,</v>
      </c>
      <c r="H527" t="str">
        <f t="shared" ca="1" si="231"/>
        <v>`lastName`:`Rodriguez`,</v>
      </c>
      <c r="I527" t="str">
        <f t="shared" ca="1" si="232"/>
        <v>`firstName`:`Fernando`,</v>
      </c>
      <c r="J527" t="str">
        <f t="shared" ca="1" si="233"/>
        <v>`technician`:`Rodriguez, Fernando`,</v>
      </c>
      <c r="K527" t="str">
        <f t="shared" ca="1" si="234"/>
        <v>`timeStampM`:`2017-10-31T19:08:41-05:00`,</v>
      </c>
      <c r="L527" t="str">
        <f t="shared" ca="1" si="235"/>
        <v>`shiftSerial`:`43033_06`,</v>
      </c>
      <c r="M527" t="str">
        <f t="shared" ca="1" si="236"/>
        <v>`siteUid`:521887,</v>
      </c>
      <c r="N527" t="str">
        <f t="shared" ca="1" si="237"/>
        <v>`timeStamp`:43039.7976984838,</v>
      </c>
      <c r="O527" t="str">
        <f t="shared" ca="1" si="238"/>
        <v>`payrollPeriod`:43033,</v>
      </c>
      <c r="P527" t="str">
        <f t="shared" ca="1" si="239"/>
        <v>`payroll_Period`:43033,</v>
      </c>
      <c r="Q527" t="str">
        <f t="shared" ca="1" si="240"/>
        <v>`rprtDate`:43038,</v>
      </c>
      <c r="R527" t="str">
        <f t="shared" ca="1" si="241"/>
        <v>`ts`:0.958333333333333,</v>
      </c>
      <c r="S527" t="str">
        <f t="shared" ca="1" si="242"/>
        <v>`te`:0.125,</v>
      </c>
      <c r="T527" t="str">
        <f t="shared" ca="1" si="243"/>
        <v>`repairHrs`:4,</v>
      </c>
      <c r="U527" t="str">
        <f t="shared" ca="1" si="244"/>
        <v>`timeStarts`:`2017-10-30T23:00:00-05:00`,</v>
      </c>
      <c r="V527" t="str">
        <f t="shared" ca="1" si="245"/>
        <v>`timeEnds`:`2017-10-31T03:00:00-05:00`,</v>
      </c>
      <c r="W527" t="str">
        <f t="shared" ca="1" si="246"/>
        <v>`shift`:`PM`,</v>
      </c>
      <c r="X527" t="str">
        <f t="shared" ca="1" si="247"/>
        <v>`shiftStartTime`:`7`,</v>
      </c>
      <c r="Y527" t="str">
        <f t="shared" ca="1" si="248"/>
        <v>`wONum`:`KNSHOP`,</v>
      </c>
      <c r="Z527" t="str">
        <f t="shared" ca="1" si="249"/>
        <v>`uNum`:`311822`,</v>
      </c>
      <c r="AA527" t="str">
        <f t="shared" ca="1" si="250"/>
        <v>`notes`:`Realizar check list Reparar corto en luces`,</v>
      </c>
      <c r="AB527" t="str">
        <f t="shared" ca="1" si="251"/>
        <v>`shift_Serial`:`43033_06`},</v>
      </c>
      <c r="AD527" t="s">
        <v>49680</v>
      </c>
      <c r="AE527" t="s">
        <v>49681</v>
      </c>
      <c r="AF527" t="s">
        <v>45990</v>
      </c>
      <c r="AG527" t="s">
        <v>45991</v>
      </c>
      <c r="AH527" t="s">
        <v>45992</v>
      </c>
      <c r="AI527" t="s">
        <v>45993</v>
      </c>
      <c r="AJ527" t="s">
        <v>46288</v>
      </c>
      <c r="AK527" t="s">
        <v>46125</v>
      </c>
      <c r="AL527" t="s">
        <v>46289</v>
      </c>
      <c r="AM527" t="s">
        <v>46290</v>
      </c>
      <c r="AN527" t="s">
        <v>49682</v>
      </c>
      <c r="AO527" t="s">
        <v>46458</v>
      </c>
      <c r="AP527" t="s">
        <v>46000</v>
      </c>
      <c r="AQ527" t="s">
        <v>49683</v>
      </c>
      <c r="AR527" t="s">
        <v>46002</v>
      </c>
      <c r="AS527" t="s">
        <v>46003</v>
      </c>
      <c r="AT527" t="s">
        <v>46460</v>
      </c>
      <c r="AU527" t="s">
        <v>46422</v>
      </c>
      <c r="AV527" t="s">
        <v>46367</v>
      </c>
      <c r="AW527" t="s">
        <v>46089</v>
      </c>
      <c r="AX527" t="s">
        <v>48454</v>
      </c>
      <c r="AY527" t="s">
        <v>48455</v>
      </c>
      <c r="AZ527" t="s">
        <v>46033</v>
      </c>
      <c r="BA527" t="s">
        <v>46011</v>
      </c>
      <c r="BB527" t="s">
        <v>46012</v>
      </c>
      <c r="BC527" t="s">
        <v>49684</v>
      </c>
      <c r="BD527" t="s">
        <v>49685</v>
      </c>
      <c r="BE527" t="s">
        <v>46465</v>
      </c>
    </row>
    <row r="528" spans="1:57" x14ac:dyDescent="0.2">
      <c r="A528" t="str">
        <f t="shared" ca="1" si="224"/>
        <v>{`_id`:`evela_2017-10-18_07-14-46_-0500_Wed`,</v>
      </c>
      <c r="B528" t="str">
        <f t="shared" ca="1" si="225"/>
        <v>`_rev`:`1-4e731266f86fd0557673580fcd95b200`,</v>
      </c>
      <c r="C528" t="str">
        <f t="shared" ca="1" si="226"/>
        <v>`worksiteEncoded`:`KN_ODS_MNSHOP`,</v>
      </c>
      <c r="D528" t="str">
        <f t="shared" ca="1" si="227"/>
        <v>`client`:`KN`,</v>
      </c>
      <c r="E528" t="str">
        <f t="shared" ca="1" si="228"/>
        <v>`location`:`ODS`,</v>
      </c>
      <c r="F528" t="str">
        <f t="shared" ca="1" si="229"/>
        <v>`locID`:`MNSHOP`,</v>
      </c>
      <c r="G528" t="str">
        <f t="shared" ca="1" si="230"/>
        <v>`username`:`evela`,</v>
      </c>
      <c r="H528" t="str">
        <f t="shared" ca="1" si="231"/>
        <v>`lastName`:`Vela`,</v>
      </c>
      <c r="I528" t="str">
        <f t="shared" ca="1" si="232"/>
        <v>`firstName`:`Ediberto`,</v>
      </c>
      <c r="J528" t="str">
        <f t="shared" ca="1" si="233"/>
        <v>`technician`:`Vela, Ediberto`,</v>
      </c>
      <c r="K528" t="str">
        <f t="shared" ca="1" si="234"/>
        <v>`timeStampM`:`2017-10-18T07:14:46-05:00`,</v>
      </c>
      <c r="L528" t="str">
        <f t="shared" ca="1" si="235"/>
        <v>`shiftSerial`:`43019_02`,</v>
      </c>
      <c r="M528" t="str">
        <f t="shared" ca="1" si="236"/>
        <v>`siteUid`:521887,</v>
      </c>
      <c r="N528" t="str">
        <f t="shared" ca="1" si="237"/>
        <v>`timeStamp`:43026.3019280093,</v>
      </c>
      <c r="O528" t="str">
        <f t="shared" ca="1" si="238"/>
        <v>`payrollPeriod`:43019,</v>
      </c>
      <c r="P528" t="str">
        <f t="shared" ca="1" si="239"/>
        <v>`payroll_Period`:43019,</v>
      </c>
      <c r="Q528" t="str">
        <f t="shared" ca="1" si="240"/>
        <v>`rprtDate`:43020,</v>
      </c>
      <c r="R528" t="str">
        <f t="shared" ca="1" si="241"/>
        <v>`ts`:0.916666666666667,</v>
      </c>
      <c r="S528" t="str">
        <f t="shared" ca="1" si="242"/>
        <v>`te`:0.0833333333333333,</v>
      </c>
      <c r="T528" t="str">
        <f t="shared" ca="1" si="243"/>
        <v>`repairHrs`:4,</v>
      </c>
      <c r="U528" t="str">
        <f t="shared" ca="1" si="244"/>
        <v>`timeStarts`:`2017-10-12T22:00:00-05:00`,</v>
      </c>
      <c r="V528" t="str">
        <f t="shared" ca="1" si="245"/>
        <v>`timeEnds`:`2017-10-13T02:00:00-05:00`,</v>
      </c>
      <c r="W528" t="str">
        <f t="shared" ca="1" si="246"/>
        <v>`shift`:`PM`,</v>
      </c>
      <c r="X528" t="str">
        <f t="shared" ca="1" si="247"/>
        <v>`shiftStartTime`:`6`,</v>
      </c>
      <c r="Y528" t="str">
        <f t="shared" ca="1" si="248"/>
        <v>`wONum`:`KNSHOP`,</v>
      </c>
      <c r="Z528" t="str">
        <f t="shared" ca="1" si="249"/>
        <v>`uNum`:`Q-408`,</v>
      </c>
      <c r="AA528" t="str">
        <f t="shared" ca="1" si="250"/>
        <v>`notes`:`Installed suction and discharge pipeing on fluid end, look over run upand replace luve pump o-ring`,</v>
      </c>
      <c r="AB528" t="str">
        <f t="shared" ca="1" si="251"/>
        <v>`shift_Serial`:`43019_02`},</v>
      </c>
      <c r="AD528" t="s">
        <v>49686</v>
      </c>
      <c r="AE528" t="s">
        <v>49687</v>
      </c>
      <c r="AF528" t="s">
        <v>45990</v>
      </c>
      <c r="AG528" t="s">
        <v>45991</v>
      </c>
      <c r="AH528" t="s">
        <v>45992</v>
      </c>
      <c r="AI528" t="s">
        <v>45993</v>
      </c>
      <c r="AJ528" t="s">
        <v>46299</v>
      </c>
      <c r="AK528" t="s">
        <v>46019</v>
      </c>
      <c r="AL528" t="s">
        <v>46300</v>
      </c>
      <c r="AM528" t="s">
        <v>46301</v>
      </c>
      <c r="AN528" t="s">
        <v>49688</v>
      </c>
      <c r="AO528" t="s">
        <v>46344</v>
      </c>
      <c r="AP528" t="s">
        <v>46000</v>
      </c>
      <c r="AQ528" t="s">
        <v>49689</v>
      </c>
      <c r="AR528" t="s">
        <v>46085</v>
      </c>
      <c r="AS528" t="s">
        <v>46086</v>
      </c>
      <c r="AT528" t="s">
        <v>46346</v>
      </c>
      <c r="AU528" t="s">
        <v>46582</v>
      </c>
      <c r="AV528" t="s">
        <v>46533</v>
      </c>
      <c r="AW528" t="s">
        <v>46089</v>
      </c>
      <c r="AX528" t="s">
        <v>48484</v>
      </c>
      <c r="AY528" t="s">
        <v>49690</v>
      </c>
      <c r="AZ528" t="s">
        <v>46033</v>
      </c>
      <c r="BA528" t="s">
        <v>46034</v>
      </c>
      <c r="BB528" t="s">
        <v>46012</v>
      </c>
      <c r="BC528" t="s">
        <v>46350</v>
      </c>
      <c r="BD528" t="s">
        <v>49691</v>
      </c>
      <c r="BE528" t="s">
        <v>46352</v>
      </c>
    </row>
    <row r="529" spans="1:57" x14ac:dyDescent="0.2">
      <c r="A529" t="str">
        <f t="shared" ca="1" si="224"/>
        <v>{`_id`:`treyes_2017-10-27_07-10-36_-0500_Fri`,</v>
      </c>
      <c r="B529" t="str">
        <f t="shared" ca="1" si="225"/>
        <v>`_rev`:`1-4de4e4d78a5e5d66e5e4be917383eb37`,</v>
      </c>
      <c r="C529" t="str">
        <f t="shared" ca="1" si="226"/>
        <v>`worksiteEncoded`:`KN_ODS_MNSHOP`,</v>
      </c>
      <c r="D529" t="str">
        <f t="shared" ca="1" si="227"/>
        <v>`client`:`KN`,</v>
      </c>
      <c r="E529" t="str">
        <f t="shared" ca="1" si="228"/>
        <v>`location`:`ODS`,</v>
      </c>
      <c r="F529" t="str">
        <f t="shared" ca="1" si="229"/>
        <v>`locID`:`MNSHOP`,</v>
      </c>
      <c r="G529" t="str">
        <f t="shared" ca="1" si="230"/>
        <v>`username`:`treyes`,</v>
      </c>
      <c r="H529" t="str">
        <f t="shared" ca="1" si="231"/>
        <v>`lastName`:`Reyes`,</v>
      </c>
      <c r="I529" t="str">
        <f t="shared" ca="1" si="232"/>
        <v>`firstName`:`Tommy`,</v>
      </c>
      <c r="J529" t="str">
        <f t="shared" ca="1" si="233"/>
        <v>`technician`:`Reyes, Tommy`,</v>
      </c>
      <c r="K529" t="str">
        <f t="shared" ca="1" si="234"/>
        <v>`timeStampM`:`2017-10-27T07:10:36-05:00`,</v>
      </c>
      <c r="L529" t="str">
        <f t="shared" ca="1" si="235"/>
        <v>`shiftSerial`:`43033_02`,</v>
      </c>
      <c r="M529" t="str">
        <f t="shared" ca="1" si="236"/>
        <v>`siteUid`:521887,</v>
      </c>
      <c r="N529" t="str">
        <f t="shared" ca="1" si="237"/>
        <v>`timeStamp`:43035.2990357523,</v>
      </c>
      <c r="O529" t="str">
        <f t="shared" ca="1" si="238"/>
        <v>`payrollPeriod`:43033,</v>
      </c>
      <c r="P529" t="str">
        <f t="shared" ca="1" si="239"/>
        <v>`payroll_Period`:43033,</v>
      </c>
      <c r="Q529" t="str">
        <f t="shared" ca="1" si="240"/>
        <v>`rprtDate`:43034,</v>
      </c>
      <c r="R529" t="str">
        <f t="shared" ca="1" si="241"/>
        <v>`ts`:0.291666666666667,</v>
      </c>
      <c r="S529" t="str">
        <f t="shared" ca="1" si="242"/>
        <v>`te`:0.458333333333333,</v>
      </c>
      <c r="T529" t="str">
        <f t="shared" ca="1" si="243"/>
        <v>`repairHrs`:4,</v>
      </c>
      <c r="U529" t="str">
        <f t="shared" ca="1" si="244"/>
        <v>`timeStarts`:`2017-10-26T07:00:00-05:00`,</v>
      </c>
      <c r="V529" t="str">
        <f t="shared" ca="1" si="245"/>
        <v>`timeEnds`:`2017-10-26T11:00:00-05:00`,</v>
      </c>
      <c r="W529" t="str">
        <f t="shared" ca="1" si="246"/>
        <v>`shift`:`AM`,</v>
      </c>
      <c r="X529" t="str">
        <f t="shared" ca="1" si="247"/>
        <v>`shiftStartTime`:`7`,</v>
      </c>
      <c r="Y529" t="str">
        <f t="shared" ca="1" si="248"/>
        <v>`wONum`:`KNSHOP`,</v>
      </c>
      <c r="Z529" t="str">
        <f t="shared" ca="1" si="249"/>
        <v>`uNum`:`508763`,</v>
      </c>
      <c r="AA529" t="str">
        <f t="shared" ca="1" si="250"/>
        <v>`notes`:`Fix work lights drain power end oil clean power end tank  change out not working lube pump put new one on  refill  with oil`,</v>
      </c>
      <c r="AB529" t="str">
        <f t="shared" ca="1" si="251"/>
        <v>`shift_Serial`:`43033_02`},</v>
      </c>
      <c r="AD529" t="s">
        <v>49692</v>
      </c>
      <c r="AE529" t="s">
        <v>49693</v>
      </c>
      <c r="AF529" t="s">
        <v>45990</v>
      </c>
      <c r="AG529" t="s">
        <v>45991</v>
      </c>
      <c r="AH529" t="s">
        <v>45992</v>
      </c>
      <c r="AI529" t="s">
        <v>45993</v>
      </c>
      <c r="AJ529" t="s">
        <v>45994</v>
      </c>
      <c r="AK529" t="s">
        <v>45995</v>
      </c>
      <c r="AL529" t="s">
        <v>45996</v>
      </c>
      <c r="AM529" t="s">
        <v>45997</v>
      </c>
      <c r="AN529" t="s">
        <v>49694</v>
      </c>
      <c r="AO529" t="s">
        <v>46631</v>
      </c>
      <c r="AP529" t="s">
        <v>46000</v>
      </c>
      <c r="AQ529" t="s">
        <v>49695</v>
      </c>
      <c r="AR529" t="s">
        <v>46002</v>
      </c>
      <c r="AS529" t="s">
        <v>46003</v>
      </c>
      <c r="AT529" t="s">
        <v>46633</v>
      </c>
      <c r="AU529" t="s">
        <v>46063</v>
      </c>
      <c r="AV529" t="s">
        <v>46488</v>
      </c>
      <c r="AW529" t="s">
        <v>46089</v>
      </c>
      <c r="AX529" t="s">
        <v>49696</v>
      </c>
      <c r="AY529" t="s">
        <v>49697</v>
      </c>
      <c r="AZ529" t="s">
        <v>46010</v>
      </c>
      <c r="BA529" t="s">
        <v>46011</v>
      </c>
      <c r="BB529" t="s">
        <v>46012</v>
      </c>
      <c r="BC529" t="s">
        <v>49116</v>
      </c>
      <c r="BD529" t="s">
        <v>49698</v>
      </c>
      <c r="BE529" t="s">
        <v>46638</v>
      </c>
    </row>
    <row r="530" spans="1:57" x14ac:dyDescent="0.2">
      <c r="A530" t="str">
        <f t="shared" ca="1" si="224"/>
        <v>{`_id`:`eduardovela_2017-10-31_19-22-03_-0500_Tue`,</v>
      </c>
      <c r="B530" t="str">
        <f t="shared" ca="1" si="225"/>
        <v>`_rev`:`1-4ce6b818f484dfb73f925c38c7313dbf`,</v>
      </c>
      <c r="C530" t="str">
        <f t="shared" ca="1" si="226"/>
        <v>`worksiteEncoded`:`KN_ODS_MNSHOP`,</v>
      </c>
      <c r="D530" t="str">
        <f t="shared" ca="1" si="227"/>
        <v>`client`:`KN`,</v>
      </c>
      <c r="E530" t="str">
        <f t="shared" ca="1" si="228"/>
        <v>`location`:`ODS`,</v>
      </c>
      <c r="F530" t="str">
        <f t="shared" ca="1" si="229"/>
        <v>`locID`:`MNSHOP`,</v>
      </c>
      <c r="G530" t="str">
        <f t="shared" ca="1" si="230"/>
        <v>`username`:`eduardovela`,</v>
      </c>
      <c r="H530" t="str">
        <f t="shared" ca="1" si="231"/>
        <v>`lastName`:`Vela`,</v>
      </c>
      <c r="I530" t="str">
        <f t="shared" ca="1" si="232"/>
        <v>`firstName`:`Eduardo`,</v>
      </c>
      <c r="J530" t="str">
        <f t="shared" ca="1" si="233"/>
        <v>`technician`:`Vela, Eduardo`,</v>
      </c>
      <c r="K530" t="str">
        <f t="shared" ca="1" si="234"/>
        <v>`timeStampM`:`2017-10-31T19:22:03-05:00`,</v>
      </c>
      <c r="L530" t="str">
        <f t="shared" ca="1" si="235"/>
        <v>`shiftSerial`:`43033_05`,</v>
      </c>
      <c r="M530" t="str">
        <f t="shared" ca="1" si="236"/>
        <v>`siteUid`:521887,</v>
      </c>
      <c r="N530" t="str">
        <f t="shared" ca="1" si="237"/>
        <v>`timeStamp`:43039.8069811574,</v>
      </c>
      <c r="O530" t="str">
        <f t="shared" ca="1" si="238"/>
        <v>`payrollPeriod`:43033,</v>
      </c>
      <c r="P530" t="str">
        <f t="shared" ca="1" si="239"/>
        <v>`payroll_Period`:43033,</v>
      </c>
      <c r="Q530" t="str">
        <f t="shared" ca="1" si="240"/>
        <v>`rprtDate`:43037,</v>
      </c>
      <c r="R530" t="str">
        <f t="shared" ca="1" si="241"/>
        <v>`ts`:0.979166666666667,</v>
      </c>
      <c r="S530" t="str">
        <f t="shared" ca="1" si="242"/>
        <v>`te`:0.208333333333333,</v>
      </c>
      <c r="T530" t="str">
        <f t="shared" ca="1" si="243"/>
        <v>`repairHrs`:5.5,</v>
      </c>
      <c r="U530" t="str">
        <f t="shared" ca="1" si="244"/>
        <v>`timeStarts`:`2017-10-29T23:30:00-05:00`,</v>
      </c>
      <c r="V530" t="str">
        <f t="shared" ca="1" si="245"/>
        <v>`timeEnds`:`2017-10-30T05:00:00-05:00`,</v>
      </c>
      <c r="W530" t="str">
        <f t="shared" ca="1" si="246"/>
        <v>`shift`:`PM`,</v>
      </c>
      <c r="X530" t="str">
        <f t="shared" ca="1" si="247"/>
        <v>`shiftStartTime`:`6`,</v>
      </c>
      <c r="Y530" t="str">
        <f t="shared" ca="1" si="248"/>
        <v>`wONum`:`KNSHOP`,</v>
      </c>
      <c r="Z530" t="str">
        <f t="shared" ca="1" si="249"/>
        <v>`uNum`:`11966`,</v>
      </c>
      <c r="AA530" t="str">
        <f t="shared" ca="1" si="250"/>
        <v>`notes`:`DEF inspection review and repair`,</v>
      </c>
      <c r="AB530" t="str">
        <f t="shared" ca="1" si="251"/>
        <v>`shift_Serial`:`43033_05`},</v>
      </c>
      <c r="AD530" t="s">
        <v>49699</v>
      </c>
      <c r="AE530" t="s">
        <v>49700</v>
      </c>
      <c r="AF530" t="s">
        <v>45990</v>
      </c>
      <c r="AG530" t="s">
        <v>45991</v>
      </c>
      <c r="AH530" t="s">
        <v>45992</v>
      </c>
      <c r="AI530" t="s">
        <v>45993</v>
      </c>
      <c r="AJ530" t="s">
        <v>46018</v>
      </c>
      <c r="AK530" t="s">
        <v>46019</v>
      </c>
      <c r="AL530" t="s">
        <v>46020</v>
      </c>
      <c r="AM530" t="s">
        <v>46021</v>
      </c>
      <c r="AN530" t="s">
        <v>49701</v>
      </c>
      <c r="AO530" t="s">
        <v>46692</v>
      </c>
      <c r="AP530" t="s">
        <v>46000</v>
      </c>
      <c r="AQ530" t="s">
        <v>49702</v>
      </c>
      <c r="AR530" t="s">
        <v>46002</v>
      </c>
      <c r="AS530" t="s">
        <v>46003</v>
      </c>
      <c r="AT530" t="s">
        <v>46694</v>
      </c>
      <c r="AU530" t="s">
        <v>47358</v>
      </c>
      <c r="AV530" t="s">
        <v>46051</v>
      </c>
      <c r="AW530" t="s">
        <v>46007</v>
      </c>
      <c r="AX530" t="s">
        <v>49703</v>
      </c>
      <c r="AY530" t="s">
        <v>48462</v>
      </c>
      <c r="AZ530" t="s">
        <v>46033</v>
      </c>
      <c r="BA530" t="s">
        <v>46034</v>
      </c>
      <c r="BB530" t="s">
        <v>46012</v>
      </c>
      <c r="BC530" t="s">
        <v>49704</v>
      </c>
      <c r="BD530" t="s">
        <v>49705</v>
      </c>
      <c r="BE530" t="s">
        <v>46699</v>
      </c>
    </row>
    <row r="531" spans="1:57" x14ac:dyDescent="0.2">
      <c r="A531" t="str">
        <f t="shared" ca="1" si="224"/>
        <v>{`_id`:`hmarce_2017-10-24_10-11-16_-0500_Tue`,</v>
      </c>
      <c r="B531" t="str">
        <f t="shared" ca="1" si="225"/>
        <v>`_rev`:`1-4c1cef554c8486db6124c6173b2bcc44`,</v>
      </c>
      <c r="C531" t="str">
        <f t="shared" ca="1" si="226"/>
        <v>`worksiteEncoded`:`KN_ODS_MNSHOP`,</v>
      </c>
      <c r="D531" t="str">
        <f t="shared" ca="1" si="227"/>
        <v>`client`:`KN`,</v>
      </c>
      <c r="E531" t="str">
        <f t="shared" ca="1" si="228"/>
        <v>`location`:`ODS`,</v>
      </c>
      <c r="F531" t="str">
        <f t="shared" ca="1" si="229"/>
        <v>`locID`:`MNSHOP`,</v>
      </c>
      <c r="G531" t="str">
        <f t="shared" ca="1" si="230"/>
        <v>`username`:`hmarce`,</v>
      </c>
      <c r="H531" t="str">
        <f t="shared" ca="1" si="231"/>
        <v>`lastName`:`Arce`,</v>
      </c>
      <c r="I531" t="str">
        <f t="shared" ca="1" si="232"/>
        <v>`firstName`:`Hector`,</v>
      </c>
      <c r="J531" t="str">
        <f t="shared" ca="1" si="233"/>
        <v>`technician`:`Arce, Hector`,</v>
      </c>
      <c r="K531" t="str">
        <f t="shared" ca="1" si="234"/>
        <v>`timeStampM`:`2017-10-24T10:11:16-05:00`,</v>
      </c>
      <c r="L531" t="str">
        <f t="shared" ca="1" si="235"/>
        <v>`shiftSerial`:`43026_02`,</v>
      </c>
      <c r="M531" t="str">
        <f t="shared" ca="1" si="236"/>
        <v>`siteUid`:521887,</v>
      </c>
      <c r="N531" t="str">
        <f t="shared" ca="1" si="237"/>
        <v>`timeStamp`:43032.4244926273,</v>
      </c>
      <c r="O531" t="str">
        <f t="shared" ca="1" si="238"/>
        <v>`payrollPeriod`:43026,</v>
      </c>
      <c r="P531" t="str">
        <f t="shared" ca="1" si="239"/>
        <v>`payroll_Period`:43026,</v>
      </c>
      <c r="Q531" t="str">
        <f t="shared" ca="1" si="240"/>
        <v>`rprtDate`:43027,</v>
      </c>
      <c r="R531" t="str">
        <f t="shared" ca="1" si="241"/>
        <v>`ts`:0.541666666666667,</v>
      </c>
      <c r="S531" t="str">
        <f t="shared" ca="1" si="242"/>
        <v>`te`:0.708333333333333,</v>
      </c>
      <c r="T531" t="str">
        <f t="shared" ca="1" si="243"/>
        <v>`repairHrs`:4,</v>
      </c>
      <c r="U531" t="str">
        <f t="shared" ca="1" si="244"/>
        <v>`timeStarts`:`2017-10-19T13:00:00-05:00`,</v>
      </c>
      <c r="V531" t="str">
        <f t="shared" ca="1" si="245"/>
        <v>`timeEnds`:`2017-10-19T17:00:00-05:00`,</v>
      </c>
      <c r="W531" t="str">
        <f t="shared" ca="1" si="246"/>
        <v>`shift`:`AM`,</v>
      </c>
      <c r="X531" t="str">
        <f t="shared" ca="1" si="247"/>
        <v>`shiftStartTime`:`6`,</v>
      </c>
      <c r="Y531" t="str">
        <f t="shared" ca="1" si="248"/>
        <v>`wONum`:`KNSHOP`,</v>
      </c>
      <c r="Z531" t="str">
        <f t="shared" ca="1" si="249"/>
        <v>`uNum`:`507574`,</v>
      </c>
      <c r="AA531" t="str">
        <f t="shared" ca="1" si="250"/>
        <v>`notes`:`Fix greaser box and shifting problem and replaced lights`,</v>
      </c>
      <c r="AB531" t="str">
        <f t="shared" ca="1" si="251"/>
        <v>`shift_Serial`:`43026_02`},</v>
      </c>
      <c r="AD531" t="s">
        <v>49706</v>
      </c>
      <c r="AE531" t="s">
        <v>49707</v>
      </c>
      <c r="AF531" t="s">
        <v>45990</v>
      </c>
      <c r="AG531" t="s">
        <v>45991</v>
      </c>
      <c r="AH531" t="s">
        <v>45992</v>
      </c>
      <c r="AI531" t="s">
        <v>45993</v>
      </c>
      <c r="AJ531" t="s">
        <v>46191</v>
      </c>
      <c r="AK531" t="s">
        <v>46192</v>
      </c>
      <c r="AL531" t="s">
        <v>46193</v>
      </c>
      <c r="AM531" t="s">
        <v>46194</v>
      </c>
      <c r="AN531" t="s">
        <v>49708</v>
      </c>
      <c r="AO531" t="s">
        <v>46143</v>
      </c>
      <c r="AP531" t="s">
        <v>46000</v>
      </c>
      <c r="AQ531" t="s">
        <v>49709</v>
      </c>
      <c r="AR531" t="s">
        <v>46145</v>
      </c>
      <c r="AS531" t="s">
        <v>46146</v>
      </c>
      <c r="AT531" t="s">
        <v>46147</v>
      </c>
      <c r="AU531" t="s">
        <v>46313</v>
      </c>
      <c r="AV531" t="s">
        <v>46074</v>
      </c>
      <c r="AW531" t="s">
        <v>46089</v>
      </c>
      <c r="AX531" t="s">
        <v>48082</v>
      </c>
      <c r="AY531" t="s">
        <v>48083</v>
      </c>
      <c r="AZ531" t="s">
        <v>46010</v>
      </c>
      <c r="BA531" t="s">
        <v>46034</v>
      </c>
      <c r="BB531" t="s">
        <v>46012</v>
      </c>
      <c r="BC531" t="s">
        <v>46201</v>
      </c>
      <c r="BD531" t="s">
        <v>49710</v>
      </c>
      <c r="BE531" t="s">
        <v>46154</v>
      </c>
    </row>
    <row r="532" spans="1:57" x14ac:dyDescent="0.2">
      <c r="A532" t="str">
        <f t="shared" ca="1" si="224"/>
        <v>{`_id`:`evela_2017-10-18_07-10-10_-0500_Wed`,</v>
      </c>
      <c r="B532" t="str">
        <f t="shared" ca="1" si="225"/>
        <v>`_rev`:`1-4ab28d1d7072cf49e58d22b902195ed5`,</v>
      </c>
      <c r="C532" t="str">
        <f t="shared" ca="1" si="226"/>
        <v>`worksiteEncoded`:`KN_ODS_MNSHOP`,</v>
      </c>
      <c r="D532" t="str">
        <f t="shared" ca="1" si="227"/>
        <v>`client`:`KN`,</v>
      </c>
      <c r="E532" t="str">
        <f t="shared" ca="1" si="228"/>
        <v>`location`:`ODS`,</v>
      </c>
      <c r="F532" t="str">
        <f t="shared" ca="1" si="229"/>
        <v>`locID`:`MNSHOP`,</v>
      </c>
      <c r="G532" t="str">
        <f t="shared" ca="1" si="230"/>
        <v>`username`:`evela`,</v>
      </c>
      <c r="H532" t="str">
        <f t="shared" ca="1" si="231"/>
        <v>`lastName`:`Vela`,</v>
      </c>
      <c r="I532" t="str">
        <f t="shared" ca="1" si="232"/>
        <v>`firstName`:`Ediberto`,</v>
      </c>
      <c r="J532" t="str">
        <f t="shared" ca="1" si="233"/>
        <v>`technician`:`Vela, Ediberto`,</v>
      </c>
      <c r="K532" t="str">
        <f t="shared" ca="1" si="234"/>
        <v>`timeStampM`:`2017-10-18T07:10:10-05:00`,</v>
      </c>
      <c r="L532" t="str">
        <f t="shared" ca="1" si="235"/>
        <v>`shiftSerial`:`43019_01`,</v>
      </c>
      <c r="M532" t="str">
        <f t="shared" ca="1" si="236"/>
        <v>`siteUid`:521887,</v>
      </c>
      <c r="N532" t="str">
        <f t="shared" ca="1" si="237"/>
        <v>`timeStamp`:43026.2987338542,</v>
      </c>
      <c r="O532" t="str">
        <f t="shared" ca="1" si="238"/>
        <v>`payrollPeriod`:43019,</v>
      </c>
      <c r="P532" t="str">
        <f t="shared" ca="1" si="239"/>
        <v>`payroll_Period`:43019,</v>
      </c>
      <c r="Q532" t="str">
        <f t="shared" ca="1" si="240"/>
        <v>`rprtDate`:43019,</v>
      </c>
      <c r="R532" t="str">
        <f t="shared" ca="1" si="241"/>
        <v>`ts`:0.916666666666667,</v>
      </c>
      <c r="S532" t="str">
        <f t="shared" ca="1" si="242"/>
        <v>`te`:0.0416666666666667,</v>
      </c>
      <c r="T532" t="str">
        <f t="shared" ca="1" si="243"/>
        <v>`repairHrs`:3,</v>
      </c>
      <c r="U532" t="str">
        <f t="shared" ca="1" si="244"/>
        <v>`timeStarts`:`2017-10-11T22:00:00-05:00`,</v>
      </c>
      <c r="V532" t="str">
        <f t="shared" ca="1" si="245"/>
        <v>`timeEnds`:`2017-10-12T01:00:00-05:00`,</v>
      </c>
      <c r="W532" t="str">
        <f t="shared" ca="1" si="246"/>
        <v>`shift`:`PM`,</v>
      </c>
      <c r="X532" t="str">
        <f t="shared" ca="1" si="247"/>
        <v>`shiftStartTime`:`6`,</v>
      </c>
      <c r="Y532" t="str">
        <f t="shared" ca="1" si="248"/>
        <v>`wONum`:`KNSHOP`,</v>
      </c>
      <c r="Z532" t="str">
        <f t="shared" ca="1" si="249"/>
        <v>`uNum`:`508774`,</v>
      </c>
      <c r="AA532" t="str">
        <f t="shared" ca="1" si="250"/>
        <v>`notes`:`Sheet and repairs remove broken bolts and extract bolts at main deive line`,</v>
      </c>
      <c r="AB532" t="str">
        <f t="shared" ca="1" si="251"/>
        <v>`shift_Serial`:`43019_01`},</v>
      </c>
      <c r="AD532" t="s">
        <v>49711</v>
      </c>
      <c r="AE532" t="s">
        <v>49712</v>
      </c>
      <c r="AF532" t="s">
        <v>45990</v>
      </c>
      <c r="AG532" t="s">
        <v>45991</v>
      </c>
      <c r="AH532" t="s">
        <v>45992</v>
      </c>
      <c r="AI532" t="s">
        <v>45993</v>
      </c>
      <c r="AJ532" t="s">
        <v>46299</v>
      </c>
      <c r="AK532" t="s">
        <v>46019</v>
      </c>
      <c r="AL532" t="s">
        <v>46300</v>
      </c>
      <c r="AM532" t="s">
        <v>46301</v>
      </c>
      <c r="AN532" t="s">
        <v>49713</v>
      </c>
      <c r="AO532" t="s">
        <v>47021</v>
      </c>
      <c r="AP532" t="s">
        <v>46000</v>
      </c>
      <c r="AQ532" t="s">
        <v>49714</v>
      </c>
      <c r="AR532" t="s">
        <v>46085</v>
      </c>
      <c r="AS532" t="s">
        <v>46086</v>
      </c>
      <c r="AT532" t="s">
        <v>47023</v>
      </c>
      <c r="AU532" t="s">
        <v>46582</v>
      </c>
      <c r="AV532" t="s">
        <v>46393</v>
      </c>
      <c r="AW532" t="s">
        <v>46160</v>
      </c>
      <c r="AX532" t="s">
        <v>49715</v>
      </c>
      <c r="AY532" t="s">
        <v>49716</v>
      </c>
      <c r="AZ532" t="s">
        <v>46033</v>
      </c>
      <c r="BA532" t="s">
        <v>46034</v>
      </c>
      <c r="BB532" t="s">
        <v>46012</v>
      </c>
      <c r="BC532" t="s">
        <v>48999</v>
      </c>
      <c r="BD532" t="s">
        <v>49717</v>
      </c>
      <c r="BE532" t="s">
        <v>47028</v>
      </c>
    </row>
    <row r="533" spans="1:57" x14ac:dyDescent="0.2">
      <c r="A533" t="str">
        <f t="shared" ca="1" si="224"/>
        <v>{`_id`:`eduardovela_2017-11-08_05-16-00_-0600_Wed`,</v>
      </c>
      <c r="B533" t="str">
        <f t="shared" ca="1" si="225"/>
        <v>`_rev`:`1-4a79a1e445d8b871a7f212cfa7afaeee`,</v>
      </c>
      <c r="C533" t="str">
        <f t="shared" ca="1" si="226"/>
        <v>`worksiteEncoded`:`KN_ODS_MNSHOP`,</v>
      </c>
      <c r="D533" t="str">
        <f t="shared" ca="1" si="227"/>
        <v>`client`:`KN`,</v>
      </c>
      <c r="E533" t="str">
        <f t="shared" ca="1" si="228"/>
        <v>`location`:`ODS`,</v>
      </c>
      <c r="F533" t="str">
        <f t="shared" ca="1" si="229"/>
        <v>`locID`:`MNSHOP`,</v>
      </c>
      <c r="G533" t="str">
        <f t="shared" ca="1" si="230"/>
        <v>`username`:`eduardovela`,</v>
      </c>
      <c r="H533" t="str">
        <f t="shared" ca="1" si="231"/>
        <v>`lastName`:`Vela`,</v>
      </c>
      <c r="I533" t="str">
        <f t="shared" ca="1" si="232"/>
        <v>`firstName`:`Eduardo`,</v>
      </c>
      <c r="J533" t="str">
        <f t="shared" ca="1" si="233"/>
        <v>`technician`:`Vela, Eduardo`,</v>
      </c>
      <c r="K533" t="str">
        <f t="shared" ca="1" si="234"/>
        <v>`timeStampM`:`2017-11-08T05:16:00-06:00`,</v>
      </c>
      <c r="L533" t="str">
        <f t="shared" ca="1" si="235"/>
        <v>`shiftSerial`:`43040_06`,</v>
      </c>
      <c r="M533" t="str">
        <f t="shared" ca="1" si="236"/>
        <v>`siteUid`:521887,</v>
      </c>
      <c r="N533" t="str">
        <f t="shared" ca="1" si="237"/>
        <v>`timeStamp`:43047.2194508102,</v>
      </c>
      <c r="O533" t="str">
        <f t="shared" ca="1" si="238"/>
        <v>`payrollPeriod`:43040,</v>
      </c>
      <c r="P533" t="str">
        <f t="shared" ca="1" si="239"/>
        <v>`payroll_Period`:43040,</v>
      </c>
      <c r="Q533" t="str">
        <f t="shared" ca="1" si="240"/>
        <v>`rprtDate`:43045,</v>
      </c>
      <c r="R533" t="str">
        <f t="shared" ca="1" si="241"/>
        <v>`ts`:0.0833333333333333,</v>
      </c>
      <c r="S533" t="str">
        <f t="shared" ca="1" si="242"/>
        <v>`te`:0.208333333333333,</v>
      </c>
      <c r="T533" t="str">
        <f t="shared" ca="1" si="243"/>
        <v>`repairHrs`:3,</v>
      </c>
      <c r="U533" t="str">
        <f t="shared" ca="1" si="244"/>
        <v>`timeStarts`:`2017-11-07T02:00:00-06:00`,</v>
      </c>
      <c r="V533" t="str">
        <f t="shared" ca="1" si="245"/>
        <v>`timeEnds`:`2017-11-07T05:00:00-06:00`,</v>
      </c>
      <c r="W533" t="str">
        <f t="shared" ca="1" si="246"/>
        <v>`shift`:`PM`,</v>
      </c>
      <c r="X533" t="str">
        <f t="shared" ca="1" si="247"/>
        <v>`shiftStartTime`:`6`,</v>
      </c>
      <c r="Y533" t="str">
        <f t="shared" ca="1" si="248"/>
        <v>`wONum`:`KNSHOP`,</v>
      </c>
      <c r="Z533" t="str">
        <f t="shared" ca="1" si="249"/>
        <v>`uNum`:`5122279`,</v>
      </c>
      <c r="AA533" t="str">
        <f t="shared" ca="1" si="250"/>
        <v>`notes`:`Remove replace repair frack pump water pump`,</v>
      </c>
      <c r="AB533" t="str">
        <f t="shared" ca="1" si="251"/>
        <v>`shift_Serial`:`43040_06`},</v>
      </c>
      <c r="AD533" t="s">
        <v>49718</v>
      </c>
      <c r="AE533" t="s">
        <v>49719</v>
      </c>
      <c r="AF533" t="s">
        <v>45990</v>
      </c>
      <c r="AG533" t="s">
        <v>45991</v>
      </c>
      <c r="AH533" t="s">
        <v>45992</v>
      </c>
      <c r="AI533" t="s">
        <v>45993</v>
      </c>
      <c r="AJ533" t="s">
        <v>46018</v>
      </c>
      <c r="AK533" t="s">
        <v>46019</v>
      </c>
      <c r="AL533" t="s">
        <v>46020</v>
      </c>
      <c r="AM533" t="s">
        <v>46021</v>
      </c>
      <c r="AN533" t="s">
        <v>49720</v>
      </c>
      <c r="AO533" t="s">
        <v>46310</v>
      </c>
      <c r="AP533" t="s">
        <v>46000</v>
      </c>
      <c r="AQ533" t="s">
        <v>49721</v>
      </c>
      <c r="AR533" t="s">
        <v>46047</v>
      </c>
      <c r="AS533" t="s">
        <v>46048</v>
      </c>
      <c r="AT533" t="s">
        <v>46312</v>
      </c>
      <c r="AU533" t="s">
        <v>46292</v>
      </c>
      <c r="AV533" t="s">
        <v>46051</v>
      </c>
      <c r="AW533" t="s">
        <v>46160</v>
      </c>
      <c r="AX533" t="s">
        <v>49722</v>
      </c>
      <c r="AY533" t="s">
        <v>46724</v>
      </c>
      <c r="AZ533" t="s">
        <v>46033</v>
      </c>
      <c r="BA533" t="s">
        <v>46034</v>
      </c>
      <c r="BB533" t="s">
        <v>46012</v>
      </c>
      <c r="BC533" t="s">
        <v>46295</v>
      </c>
      <c r="BD533" t="s">
        <v>49723</v>
      </c>
      <c r="BE533" t="s">
        <v>46319</v>
      </c>
    </row>
    <row r="534" spans="1:57" x14ac:dyDescent="0.2">
      <c r="A534" t="str">
        <f t="shared" ca="1" si="224"/>
        <v>{`_id`:`blozano_2017-11-07_06-25-58_-0600_Tue`,</v>
      </c>
      <c r="B534" t="str">
        <f t="shared" ca="1" si="225"/>
        <v>`_rev`:`1-48e678914caefa9ad806cf6cbac02fd3`,</v>
      </c>
      <c r="C534" t="str">
        <f t="shared" ca="1" si="226"/>
        <v>`worksiteEncoded`:`KN_ODS_MNSHOP`,</v>
      </c>
      <c r="D534" t="str">
        <f t="shared" ca="1" si="227"/>
        <v>`client`:`KN`,</v>
      </c>
      <c r="E534" t="str">
        <f t="shared" ca="1" si="228"/>
        <v>`location`:`ODS`,</v>
      </c>
      <c r="F534" t="str">
        <f t="shared" ca="1" si="229"/>
        <v>`locID`:`MNSHOP`,</v>
      </c>
      <c r="G534" t="str">
        <f t="shared" ca="1" si="230"/>
        <v>`username`:`blozano`,</v>
      </c>
      <c r="H534" t="str">
        <f t="shared" ca="1" si="231"/>
        <v>`lastName`:`Lozano`,</v>
      </c>
      <c r="I534" t="str">
        <f t="shared" ca="1" si="232"/>
        <v>`firstName`:`Bonifacio`,</v>
      </c>
      <c r="J534" t="str">
        <f t="shared" ca="1" si="233"/>
        <v>`technician`:`Lozano, Bonifacio`,</v>
      </c>
      <c r="K534" t="str">
        <f t="shared" ca="1" si="234"/>
        <v>`timeStampM`:`2017-11-07T06:25:58-06:00`,</v>
      </c>
      <c r="L534" t="str">
        <f t="shared" ca="1" si="235"/>
        <v>`shiftSerial`:`43040_05`,</v>
      </c>
      <c r="M534" t="str">
        <f t="shared" ca="1" si="236"/>
        <v>`siteUid`:521887,</v>
      </c>
      <c r="N534" t="str">
        <f t="shared" ca="1" si="237"/>
        <v>`timeStamp`:43046.26804375,</v>
      </c>
      <c r="O534" t="str">
        <f t="shared" ca="1" si="238"/>
        <v>`payrollPeriod`:43040,</v>
      </c>
      <c r="P534" t="str">
        <f t="shared" ca="1" si="239"/>
        <v>`payroll_Period`:43040,</v>
      </c>
      <c r="Q534" t="str">
        <f t="shared" ca="1" si="240"/>
        <v>`rprtDate`:43044,</v>
      </c>
      <c r="R534" t="str">
        <f t="shared" ca="1" si="241"/>
        <v>`ts`:0.0833333333333333,</v>
      </c>
      <c r="S534" t="str">
        <f t="shared" ca="1" si="242"/>
        <v>`te`:0.208333333333333,</v>
      </c>
      <c r="T534" t="str">
        <f t="shared" ca="1" si="243"/>
        <v>`repairHrs`:3,</v>
      </c>
      <c r="U534" t="str">
        <f t="shared" ca="1" si="244"/>
        <v>`timeStarts`:`2017-11-06T02:00:00-06:00`,</v>
      </c>
      <c r="V534" t="str">
        <f t="shared" ca="1" si="245"/>
        <v>`timeEnds`:`2017-11-06T05:00:00-06:00`,</v>
      </c>
      <c r="W534" t="str">
        <f t="shared" ca="1" si="246"/>
        <v>`shift`:`PM`,</v>
      </c>
      <c r="X534" t="str">
        <f t="shared" ca="1" si="247"/>
        <v>`shiftStartTime`:`7`,</v>
      </c>
      <c r="Y534" t="str">
        <f t="shared" ca="1" si="248"/>
        <v>`wONum`:`KNSHOP`,</v>
      </c>
      <c r="Z534" t="str">
        <f t="shared" ca="1" si="249"/>
        <v>`uNum`:`507599`,</v>
      </c>
      <c r="AA534" t="str">
        <f t="shared" ca="1" si="250"/>
        <v>`notes`:`Repair balancer thread holes`,</v>
      </c>
      <c r="AB534" t="str">
        <f t="shared" ca="1" si="251"/>
        <v>`shift_Serial`:`43040_05`},</v>
      </c>
      <c r="AD534" t="s">
        <v>49724</v>
      </c>
      <c r="AE534" t="s">
        <v>49725</v>
      </c>
      <c r="AF534" t="s">
        <v>45990</v>
      </c>
      <c r="AG534" t="s">
        <v>45991</v>
      </c>
      <c r="AH534" t="s">
        <v>45992</v>
      </c>
      <c r="AI534" t="s">
        <v>45993</v>
      </c>
      <c r="AJ534" t="s">
        <v>46040</v>
      </c>
      <c r="AK534" t="s">
        <v>46041</v>
      </c>
      <c r="AL534" t="s">
        <v>46042</v>
      </c>
      <c r="AM534" t="s">
        <v>46043</v>
      </c>
      <c r="AN534" t="s">
        <v>49726</v>
      </c>
      <c r="AO534" t="s">
        <v>46375</v>
      </c>
      <c r="AP534" t="s">
        <v>46000</v>
      </c>
      <c r="AQ534" t="s">
        <v>49727</v>
      </c>
      <c r="AR534" t="s">
        <v>46047</v>
      </c>
      <c r="AS534" t="s">
        <v>46048</v>
      </c>
      <c r="AT534" t="s">
        <v>46377</v>
      </c>
      <c r="AU534" t="s">
        <v>46292</v>
      </c>
      <c r="AV534" t="s">
        <v>46051</v>
      </c>
      <c r="AW534" t="s">
        <v>46160</v>
      </c>
      <c r="AX534" t="s">
        <v>49728</v>
      </c>
      <c r="AY534" t="s">
        <v>46380</v>
      </c>
      <c r="AZ534" t="s">
        <v>46033</v>
      </c>
      <c r="BA534" t="s">
        <v>46011</v>
      </c>
      <c r="BB534" t="s">
        <v>46012</v>
      </c>
      <c r="BC534" t="s">
        <v>47152</v>
      </c>
      <c r="BD534" t="s">
        <v>49729</v>
      </c>
      <c r="BE534" t="s">
        <v>46382</v>
      </c>
    </row>
    <row r="535" spans="1:57" x14ac:dyDescent="0.2">
      <c r="A535" t="str">
        <f t="shared" ca="1" si="224"/>
        <v>{`_id`:`evela_2017-10-11_08-10-40_-0500_Wed`,</v>
      </c>
      <c r="B535" t="str">
        <f t="shared" ca="1" si="225"/>
        <v>`_rev`:`1-48863b6a5ca0656b5c0cf8a632446b9a`,</v>
      </c>
      <c r="C535" t="str">
        <f t="shared" ca="1" si="226"/>
        <v>`worksiteEncoded`:`KN_ODS_MNSHOP`,</v>
      </c>
      <c r="D535" t="str">
        <f t="shared" ca="1" si="227"/>
        <v>`client`:`KN`,</v>
      </c>
      <c r="E535" t="str">
        <f t="shared" ca="1" si="228"/>
        <v>`location`:`ODS`,</v>
      </c>
      <c r="F535" t="str">
        <f t="shared" ca="1" si="229"/>
        <v>`locID`:`MNSHOP`,</v>
      </c>
      <c r="G535" t="str">
        <f t="shared" ca="1" si="230"/>
        <v>`username`:`evela`,</v>
      </c>
      <c r="H535" t="str">
        <f t="shared" ca="1" si="231"/>
        <v>`lastName`:`Vela`,</v>
      </c>
      <c r="I535" t="str">
        <f t="shared" ca="1" si="232"/>
        <v>`firstName`:`Ediberto`,</v>
      </c>
      <c r="J535" t="str">
        <f t="shared" ca="1" si="233"/>
        <v>`technician`:`Vela, Ediberto`,</v>
      </c>
      <c r="K535" t="str">
        <f t="shared" ca="1" si="234"/>
        <v>`timeStampM`:`2017-10-11T08:10:40-05:00`,</v>
      </c>
      <c r="L535" t="str">
        <f t="shared" ca="1" si="235"/>
        <v>`shiftSerial`:`43012_06`,</v>
      </c>
      <c r="M535" t="str">
        <f t="shared" ca="1" si="236"/>
        <v>`siteUid`:521887,</v>
      </c>
      <c r="N535" t="str">
        <f t="shared" ca="1" si="237"/>
        <v>`timeStamp`:43019.3407454051,</v>
      </c>
      <c r="O535" t="str">
        <f t="shared" ca="1" si="238"/>
        <v>`payrollPeriod`:43012,</v>
      </c>
      <c r="P535" t="str">
        <f t="shared" ca="1" si="239"/>
        <v>`payroll_Period`:43012,</v>
      </c>
      <c r="Q535" t="str">
        <f t="shared" ca="1" si="240"/>
        <v>`rprtDate`:43017,</v>
      </c>
      <c r="R535" t="str">
        <f t="shared" ca="1" si="241"/>
        <v>`ts`:0.958333333333333,</v>
      </c>
      <c r="S535" t="str">
        <f t="shared" ca="1" si="242"/>
        <v>`te`:0.0833333333333333,</v>
      </c>
      <c r="T535" t="str">
        <f t="shared" ca="1" si="243"/>
        <v>`repairHrs`:3,</v>
      </c>
      <c r="U535" t="str">
        <f t="shared" ca="1" si="244"/>
        <v>`timeStarts`:`2017-10-09T23:00:00-05:00`,</v>
      </c>
      <c r="V535" t="str">
        <f t="shared" ca="1" si="245"/>
        <v>`timeEnds`:`2017-10-10T02:00:00-05:00`,</v>
      </c>
      <c r="W535" t="str">
        <f t="shared" ca="1" si="246"/>
        <v>`shift`:`PM`,</v>
      </c>
      <c r="X535" t="str">
        <f t="shared" ca="1" si="247"/>
        <v>`shiftStartTime`:`6`,</v>
      </c>
      <c r="Y535" t="str">
        <f t="shared" ca="1" si="248"/>
        <v>`wONum`:`KNSHOP`,</v>
      </c>
      <c r="Z535" t="str">
        <f t="shared" ca="1" si="249"/>
        <v>`uNum`:`508801`,</v>
      </c>
      <c r="AA535" t="str">
        <f t="shared" ca="1" si="250"/>
        <v>`notes`:`Check sheet and repairs`,</v>
      </c>
      <c r="AB535" t="str">
        <f t="shared" ca="1" si="251"/>
        <v>`shift_Serial`:`43012_06`},</v>
      </c>
      <c r="AD535" t="s">
        <v>49730</v>
      </c>
      <c r="AE535" t="s">
        <v>49731</v>
      </c>
      <c r="AF535" t="s">
        <v>45990</v>
      </c>
      <c r="AG535" t="s">
        <v>45991</v>
      </c>
      <c r="AH535" t="s">
        <v>45992</v>
      </c>
      <c r="AI535" t="s">
        <v>45993</v>
      </c>
      <c r="AJ535" t="s">
        <v>46299</v>
      </c>
      <c r="AK535" t="s">
        <v>46019</v>
      </c>
      <c r="AL535" t="s">
        <v>46300</v>
      </c>
      <c r="AM535" t="s">
        <v>46301</v>
      </c>
      <c r="AN535" t="s">
        <v>49732</v>
      </c>
      <c r="AO535" t="s">
        <v>46997</v>
      </c>
      <c r="AP535" t="s">
        <v>46000</v>
      </c>
      <c r="AQ535" t="s">
        <v>49733</v>
      </c>
      <c r="AR535" t="s">
        <v>46025</v>
      </c>
      <c r="AS535" t="s">
        <v>46026</v>
      </c>
      <c r="AT535" t="s">
        <v>46999</v>
      </c>
      <c r="AU535" t="s">
        <v>46422</v>
      </c>
      <c r="AV535" t="s">
        <v>46533</v>
      </c>
      <c r="AW535" t="s">
        <v>46160</v>
      </c>
      <c r="AX535" t="s">
        <v>48976</v>
      </c>
      <c r="AY535" t="s">
        <v>48977</v>
      </c>
      <c r="AZ535" t="s">
        <v>46033</v>
      </c>
      <c r="BA535" t="s">
        <v>46034</v>
      </c>
      <c r="BB535" t="s">
        <v>46012</v>
      </c>
      <c r="BC535" t="s">
        <v>48183</v>
      </c>
      <c r="BD535" t="s">
        <v>47115</v>
      </c>
      <c r="BE535" t="s">
        <v>47004</v>
      </c>
    </row>
    <row r="536" spans="1:57" x14ac:dyDescent="0.2">
      <c r="A536" t="str">
        <f t="shared" ca="1" si="224"/>
        <v>{`_id`:`lcareaga_2017-11-11_06-05-32_-0600_Sat`,</v>
      </c>
      <c r="B536" t="str">
        <f t="shared" ca="1" si="225"/>
        <v>`_rev`:`1-4694b79c5d5f386a13e1ea0e11f570e0`,</v>
      </c>
      <c r="C536" t="str">
        <f t="shared" ca="1" si="226"/>
        <v>`worksiteEncoded`:`KN_ODS_MNSHOP`,</v>
      </c>
      <c r="D536" t="str">
        <f t="shared" ca="1" si="227"/>
        <v>`client`:`KN`,</v>
      </c>
      <c r="E536" t="str">
        <f t="shared" ca="1" si="228"/>
        <v>`location`:`ODS`,</v>
      </c>
      <c r="F536" t="str">
        <f t="shared" ca="1" si="229"/>
        <v>`locID`:`MNSHOP`,</v>
      </c>
      <c r="G536" t="str">
        <f t="shared" ca="1" si="230"/>
        <v>`username`:`lcareaga`,</v>
      </c>
      <c r="H536" t="str">
        <f t="shared" ca="1" si="231"/>
        <v>`lastName`:`Careaga`,</v>
      </c>
      <c r="I536" t="str">
        <f t="shared" ca="1" si="232"/>
        <v>`firstName`:`Luis`,</v>
      </c>
      <c r="J536" t="str">
        <f t="shared" ca="1" si="233"/>
        <v>`technician`:`Careaga, Luis`,</v>
      </c>
      <c r="K536" t="str">
        <f t="shared" ca="1" si="234"/>
        <v>`timeStampM`:`2017-11-11T06:05:32-06:00`,</v>
      </c>
      <c r="L536" t="str">
        <f t="shared" ca="1" si="235"/>
        <v>`shiftSerial`:`43047_03`,</v>
      </c>
      <c r="M536" t="str">
        <f t="shared" ca="1" si="236"/>
        <v>`siteUid`:521887,</v>
      </c>
      <c r="N536" t="str">
        <f t="shared" ca="1" si="237"/>
        <v>`timeStamp`:43050.2538449653,</v>
      </c>
      <c r="O536" t="str">
        <f t="shared" ca="1" si="238"/>
        <v>`payrollPeriod`:43047,</v>
      </c>
      <c r="P536" t="str">
        <f t="shared" ca="1" si="239"/>
        <v>`payroll_Period`:43047,</v>
      </c>
      <c r="Q536" t="str">
        <f t="shared" ca="1" si="240"/>
        <v>`rprtDate`:43049,</v>
      </c>
      <c r="R536" t="str">
        <f t="shared" ca="1" si="241"/>
        <v>`ts`:0.25,</v>
      </c>
      <c r="S536" t="str">
        <f t="shared" ca="1" si="242"/>
        <v>`te`:0.375,</v>
      </c>
      <c r="T536" t="str">
        <f t="shared" ca="1" si="243"/>
        <v>`repairHrs`:3,</v>
      </c>
      <c r="U536" t="str">
        <f t="shared" ca="1" si="244"/>
        <v>`timeStarts`:`2017-11-10T06:00:00-06:00`,</v>
      </c>
      <c r="V536" t="str">
        <f t="shared" ca="1" si="245"/>
        <v>`timeEnds`:`2017-11-10T09:00:00-06:00`,</v>
      </c>
      <c r="W536" t="str">
        <f t="shared" ca="1" si="246"/>
        <v>`shift`:`AM`,</v>
      </c>
      <c r="X536" t="str">
        <f t="shared" ca="1" si="247"/>
        <v>`shiftStartTime`:`null`,</v>
      </c>
      <c r="Y536" t="str">
        <f t="shared" ca="1" si="248"/>
        <v>`wONum`:`KNSHOP`,</v>
      </c>
      <c r="Z536" t="str">
        <f t="shared" ca="1" si="249"/>
        <v>`uNum`:`5111603`,</v>
      </c>
      <c r="AA536" t="str">
        <f t="shared" ca="1" si="250"/>
        <v>`notes`:`Change filter housing O-Ring due to leaking. Run/test.`,</v>
      </c>
      <c r="AB536" t="str">
        <f t="shared" ca="1" si="251"/>
        <v>`shift_Serial`:`43047_03`},</v>
      </c>
      <c r="AD536" t="s">
        <v>49734</v>
      </c>
      <c r="AE536" t="s">
        <v>49735</v>
      </c>
      <c r="AF536" t="s">
        <v>45990</v>
      </c>
      <c r="AG536" t="s">
        <v>45991</v>
      </c>
      <c r="AH536" t="s">
        <v>45992</v>
      </c>
      <c r="AI536" t="s">
        <v>45993</v>
      </c>
      <c r="AJ536" t="s">
        <v>46322</v>
      </c>
      <c r="AK536" t="s">
        <v>46323</v>
      </c>
      <c r="AL536" t="s">
        <v>46324</v>
      </c>
      <c r="AM536" t="s">
        <v>46325</v>
      </c>
      <c r="AN536" t="s">
        <v>49736</v>
      </c>
      <c r="AO536" t="s">
        <v>46485</v>
      </c>
      <c r="AP536" t="s">
        <v>46000</v>
      </c>
      <c r="AQ536" t="s">
        <v>49737</v>
      </c>
      <c r="AR536" t="s">
        <v>46131</v>
      </c>
      <c r="AS536" t="s">
        <v>46132</v>
      </c>
      <c r="AT536" t="s">
        <v>46487</v>
      </c>
      <c r="AU536" t="s">
        <v>46248</v>
      </c>
      <c r="AV536" t="s">
        <v>46444</v>
      </c>
      <c r="AW536" t="s">
        <v>46160</v>
      </c>
      <c r="AX536" t="s">
        <v>46489</v>
      </c>
      <c r="AY536" t="s">
        <v>49738</v>
      </c>
      <c r="AZ536" t="s">
        <v>46010</v>
      </c>
      <c r="BA536" t="s">
        <v>46238</v>
      </c>
      <c r="BB536" t="s">
        <v>46012</v>
      </c>
      <c r="BC536" t="s">
        <v>46687</v>
      </c>
      <c r="BD536" t="s">
        <v>49739</v>
      </c>
      <c r="BE536" t="s">
        <v>46493</v>
      </c>
    </row>
    <row r="537" spans="1:57" x14ac:dyDescent="0.2">
      <c r="A537" t="str">
        <f t="shared" ca="1" si="224"/>
        <v>{`_id`:`arrow_2017-10-11_07-20-57_-0500_Wed`,</v>
      </c>
      <c r="B537" t="str">
        <f t="shared" ca="1" si="225"/>
        <v>`_rev`:`1-4561f0d9790d5b0400283ad4b33151fa`,</v>
      </c>
      <c r="C537" t="str">
        <f t="shared" ca="1" si="226"/>
        <v>`worksiteEncoded`:`KN_ODS_MNSHOP`,</v>
      </c>
      <c r="D537" t="str">
        <f t="shared" ca="1" si="227"/>
        <v>`client`:`KN`,</v>
      </c>
      <c r="E537" t="str">
        <f t="shared" ca="1" si="228"/>
        <v>`location`:`ODS`,</v>
      </c>
      <c r="F537" t="str">
        <f t="shared" ca="1" si="229"/>
        <v>`locID`:`MNSHOP`,</v>
      </c>
      <c r="G537" t="str">
        <f t="shared" ca="1" si="230"/>
        <v>`username`:`arrow`,</v>
      </c>
      <c r="H537" t="str">
        <f t="shared" ca="1" si="231"/>
        <v>`lastName`:`Rodriguez`,</v>
      </c>
      <c r="I537" t="str">
        <f t="shared" ca="1" si="232"/>
        <v>`firstName`:`Fernando`,</v>
      </c>
      <c r="J537" t="str">
        <f t="shared" ca="1" si="233"/>
        <v>`technician`:`Rodriguez, Fernando`,</v>
      </c>
      <c r="K537" t="str">
        <f t="shared" ca="1" si="234"/>
        <v>`timeStampM`:`2017-10-11T07:20:57-05:00`,</v>
      </c>
      <c r="L537" t="str">
        <f t="shared" ca="1" si="235"/>
        <v>`shiftSerial`:`43012_03`,</v>
      </c>
      <c r="M537" t="str">
        <f t="shared" ca="1" si="236"/>
        <v>`siteUid`:521887,</v>
      </c>
      <c r="N537" t="str">
        <f t="shared" ca="1" si="237"/>
        <v>`timeStamp`:43019.3062265394,</v>
      </c>
      <c r="O537" t="str">
        <f t="shared" ca="1" si="238"/>
        <v>`payrollPeriod`:43012,</v>
      </c>
      <c r="P537" t="str">
        <f t="shared" ca="1" si="239"/>
        <v>`payroll_Period`:43012,</v>
      </c>
      <c r="Q537" t="str">
        <f t="shared" ca="1" si="240"/>
        <v>`rprtDate`:43014,</v>
      </c>
      <c r="R537" t="str">
        <f t="shared" ca="1" si="241"/>
        <v>`ts`:0.0833333333333333,</v>
      </c>
      <c r="S537" t="str">
        <f t="shared" ca="1" si="242"/>
        <v>`te`:0.208333333333333,</v>
      </c>
      <c r="T537" t="str">
        <f t="shared" ca="1" si="243"/>
        <v>`repairHrs`:3,</v>
      </c>
      <c r="U537" t="str">
        <f t="shared" ca="1" si="244"/>
        <v>`timeStarts`:`2017-10-07T02:00:00-05:00`,</v>
      </c>
      <c r="V537" t="str">
        <f t="shared" ca="1" si="245"/>
        <v>`timeEnds`:`2017-10-07T05:00:00-05:00`,</v>
      </c>
      <c r="W537" t="str">
        <f t="shared" ca="1" si="246"/>
        <v>`shift`:`PM`,</v>
      </c>
      <c r="X537" t="str">
        <f t="shared" ca="1" si="247"/>
        <v>`shiftStartTime`:`7`,</v>
      </c>
      <c r="Y537" t="str">
        <f t="shared" ca="1" si="248"/>
        <v>`wONum`:`KNSHOP`,</v>
      </c>
      <c r="Z537" t="str">
        <f t="shared" ca="1" si="249"/>
        <v>`uNum`:`Q-404`,</v>
      </c>
      <c r="AA537" t="str">
        <f t="shared" ca="1" si="250"/>
        <v>`notes`:`Cambiar aceite del power end  Cambiar pompa de power end`,</v>
      </c>
      <c r="AB537" t="str">
        <f t="shared" ca="1" si="251"/>
        <v>`shift_Serial`:`43012_03`},</v>
      </c>
      <c r="AD537" t="s">
        <v>49740</v>
      </c>
      <c r="AE537" t="s">
        <v>49741</v>
      </c>
      <c r="AF537" t="s">
        <v>45990</v>
      </c>
      <c r="AG537" t="s">
        <v>45991</v>
      </c>
      <c r="AH537" t="s">
        <v>45992</v>
      </c>
      <c r="AI537" t="s">
        <v>45993</v>
      </c>
      <c r="AJ537" t="s">
        <v>46288</v>
      </c>
      <c r="AK537" t="s">
        <v>46125</v>
      </c>
      <c r="AL537" t="s">
        <v>46289</v>
      </c>
      <c r="AM537" t="s">
        <v>46290</v>
      </c>
      <c r="AN537" t="s">
        <v>49742</v>
      </c>
      <c r="AO537" t="s">
        <v>46112</v>
      </c>
      <c r="AP537" t="s">
        <v>46000</v>
      </c>
      <c r="AQ537" t="s">
        <v>49743</v>
      </c>
      <c r="AR537" t="s">
        <v>46025</v>
      </c>
      <c r="AS537" t="s">
        <v>46026</v>
      </c>
      <c r="AT537" t="s">
        <v>46114</v>
      </c>
      <c r="AU537" t="s">
        <v>46292</v>
      </c>
      <c r="AV537" t="s">
        <v>46051</v>
      </c>
      <c r="AW537" t="s">
        <v>46160</v>
      </c>
      <c r="AX537" t="s">
        <v>47120</v>
      </c>
      <c r="AY537" t="s">
        <v>47121</v>
      </c>
      <c r="AZ537" t="s">
        <v>46033</v>
      </c>
      <c r="BA537" t="s">
        <v>46011</v>
      </c>
      <c r="BB537" t="s">
        <v>46012</v>
      </c>
      <c r="BC537" t="s">
        <v>49744</v>
      </c>
      <c r="BD537" t="s">
        <v>49745</v>
      </c>
      <c r="BE537" t="s">
        <v>46121</v>
      </c>
    </row>
    <row r="538" spans="1:57" x14ac:dyDescent="0.2">
      <c r="A538" t="str">
        <f t="shared" ca="1" si="224"/>
        <v>{`_id`:`arrow_2017-10-17_08-26-59_-0500_Tue`,</v>
      </c>
      <c r="B538" t="str">
        <f t="shared" ca="1" si="225"/>
        <v>`_rev`:`1-451381400c11724da084c6dc8c65fcdc`,</v>
      </c>
      <c r="C538" t="str">
        <f t="shared" ca="1" si="226"/>
        <v>`worksiteEncoded`:`KN_ODS_MNSHOP`,</v>
      </c>
      <c r="D538" t="str">
        <f t="shared" ca="1" si="227"/>
        <v>`client`:`KN`,</v>
      </c>
      <c r="E538" t="str">
        <f t="shared" ca="1" si="228"/>
        <v>`location`:`ODS`,</v>
      </c>
      <c r="F538" t="str">
        <f t="shared" ca="1" si="229"/>
        <v>`locID`:`MNSHOP`,</v>
      </c>
      <c r="G538" t="str">
        <f t="shared" ca="1" si="230"/>
        <v>`username`:`arrow`,</v>
      </c>
      <c r="H538" t="str">
        <f t="shared" ca="1" si="231"/>
        <v>`lastName`:`Rodriguez`,</v>
      </c>
      <c r="I538" t="str">
        <f t="shared" ca="1" si="232"/>
        <v>`firstName`:`Fernando`,</v>
      </c>
      <c r="J538" t="str">
        <f t="shared" ca="1" si="233"/>
        <v>`technician`:`Rodriguez, Fernando`,</v>
      </c>
      <c r="K538" t="str">
        <f t="shared" ca="1" si="234"/>
        <v>`timeStampM`:`2017-10-17T08:26:59-05:00`,</v>
      </c>
      <c r="L538" t="str">
        <f t="shared" ca="1" si="235"/>
        <v>`shiftSerial`:`43019_03`,</v>
      </c>
      <c r="M538" t="str">
        <f t="shared" ca="1" si="236"/>
        <v>`siteUid`:521887,</v>
      </c>
      <c r="N538" t="str">
        <f t="shared" ca="1" si="237"/>
        <v>`timeStamp`:43025.3520787616,</v>
      </c>
      <c r="O538" t="str">
        <f t="shared" ca="1" si="238"/>
        <v>`payrollPeriod`:43019,</v>
      </c>
      <c r="P538" t="str">
        <f t="shared" ca="1" si="239"/>
        <v>`payroll_Period`:43019,</v>
      </c>
      <c r="Q538" t="str">
        <f t="shared" ca="1" si="240"/>
        <v>`rprtDate`:43021,</v>
      </c>
      <c r="R538" t="str">
        <f t="shared" ca="1" si="241"/>
        <v>`ts`:0.166666666666667,</v>
      </c>
      <c r="S538" t="str">
        <f t="shared" ca="1" si="242"/>
        <v>`te`:0.208333333333333,</v>
      </c>
      <c r="T538" t="str">
        <f t="shared" ca="1" si="243"/>
        <v>`repairHrs`:1,</v>
      </c>
      <c r="U538" t="str">
        <f t="shared" ca="1" si="244"/>
        <v>`timeStarts`:`2017-10-14T04:00:00-05:00`,</v>
      </c>
      <c r="V538" t="str">
        <f t="shared" ca="1" si="245"/>
        <v>`timeEnds`:`2017-10-14T05:00:00-05:00`,</v>
      </c>
      <c r="W538" t="str">
        <f t="shared" ca="1" si="246"/>
        <v>`shift`:`PM`,</v>
      </c>
      <c r="X538" t="str">
        <f t="shared" ca="1" si="247"/>
        <v>`shiftStartTime`:`7`,</v>
      </c>
      <c r="Y538" t="str">
        <f t="shared" ca="1" si="248"/>
        <v>`wONum`:`KNSHOP`,</v>
      </c>
      <c r="Z538" t="str">
        <f t="shared" ca="1" si="249"/>
        <v>`uNum`:`SHOP`,</v>
      </c>
      <c r="AA538" t="str">
        <f t="shared" ca="1" si="250"/>
        <v>`notes`:`Clean up`,</v>
      </c>
      <c r="AB538" t="str">
        <f t="shared" ca="1" si="251"/>
        <v>`shift_Serial`:`43019_03`},</v>
      </c>
      <c r="AD538" t="s">
        <v>49746</v>
      </c>
      <c r="AE538" t="s">
        <v>49747</v>
      </c>
      <c r="AF538" t="s">
        <v>45990</v>
      </c>
      <c r="AG538" t="s">
        <v>45991</v>
      </c>
      <c r="AH538" t="s">
        <v>45992</v>
      </c>
      <c r="AI538" t="s">
        <v>45993</v>
      </c>
      <c r="AJ538" t="s">
        <v>46288</v>
      </c>
      <c r="AK538" t="s">
        <v>46125</v>
      </c>
      <c r="AL538" t="s">
        <v>46289</v>
      </c>
      <c r="AM538" t="s">
        <v>46290</v>
      </c>
      <c r="AN538" t="s">
        <v>49748</v>
      </c>
      <c r="AO538" t="s">
        <v>47276</v>
      </c>
      <c r="AP538" t="s">
        <v>46000</v>
      </c>
      <c r="AQ538" t="s">
        <v>49749</v>
      </c>
      <c r="AR538" t="s">
        <v>46085</v>
      </c>
      <c r="AS538" t="s">
        <v>46086</v>
      </c>
      <c r="AT538" t="s">
        <v>47278</v>
      </c>
      <c r="AU538" t="s">
        <v>46378</v>
      </c>
      <c r="AV538" t="s">
        <v>46051</v>
      </c>
      <c r="AW538" t="s">
        <v>46338</v>
      </c>
      <c r="AX538" t="s">
        <v>47459</v>
      </c>
      <c r="AY538" t="s">
        <v>47280</v>
      </c>
      <c r="AZ538" t="s">
        <v>46033</v>
      </c>
      <c r="BA538" t="s">
        <v>46011</v>
      </c>
      <c r="BB538" t="s">
        <v>46012</v>
      </c>
      <c r="BC538" t="s">
        <v>46274</v>
      </c>
      <c r="BD538" t="s">
        <v>46602</v>
      </c>
      <c r="BE538" t="s">
        <v>47282</v>
      </c>
    </row>
    <row r="539" spans="1:57" x14ac:dyDescent="0.2">
      <c r="A539" t="str">
        <f t="shared" ca="1" si="224"/>
        <v>{`_id`:`miguelmartinez_2017-10-24_10-09-59_-0500_Tue`,</v>
      </c>
      <c r="B539" t="str">
        <f t="shared" ca="1" si="225"/>
        <v>`_rev`:`1-440d69bcc0f952d09f4a6d34c03d64c5`,</v>
      </c>
      <c r="C539" t="str">
        <f t="shared" ca="1" si="226"/>
        <v>`worksiteEncoded`:`KN_ODS_MNSHOP`,</v>
      </c>
      <c r="D539" t="str">
        <f t="shared" ca="1" si="227"/>
        <v>`client`:`KN`,</v>
      </c>
      <c r="E539" t="str">
        <f t="shared" ca="1" si="228"/>
        <v>`location`:`ODS`,</v>
      </c>
      <c r="F539" t="str">
        <f t="shared" ca="1" si="229"/>
        <v>`locID`:`MNSHOP`,</v>
      </c>
      <c r="G539" t="str">
        <f t="shared" ca="1" si="230"/>
        <v>`username`:`miguelmartinez`,</v>
      </c>
      <c r="H539" t="str">
        <f t="shared" ca="1" si="231"/>
        <v>`lastName`:`Martinez`,</v>
      </c>
      <c r="I539" t="str">
        <f t="shared" ca="1" si="232"/>
        <v>`firstName`:`Miguel`,</v>
      </c>
      <c r="J539" t="str">
        <f t="shared" ca="1" si="233"/>
        <v>`technician`:`Martinez, Miguel`,</v>
      </c>
      <c r="K539" t="str">
        <f t="shared" ca="1" si="234"/>
        <v>`timeStampM`:`2017-10-24T10:09:59-05:00`,</v>
      </c>
      <c r="L539" t="str">
        <f t="shared" ca="1" si="235"/>
        <v>`shiftSerial`:`43026_06`,</v>
      </c>
      <c r="M539" t="str">
        <f t="shared" ca="1" si="236"/>
        <v>`siteUid`:521887,</v>
      </c>
      <c r="N539" t="str">
        <f t="shared" ca="1" si="237"/>
        <v>`timeStamp`:43032.4236076852,</v>
      </c>
      <c r="O539" t="str">
        <f t="shared" ca="1" si="238"/>
        <v>`payrollPeriod`:43026,</v>
      </c>
      <c r="P539" t="str">
        <f t="shared" ca="1" si="239"/>
        <v>`payroll_Period`:43026,</v>
      </c>
      <c r="Q539" t="str">
        <f t="shared" ca="1" si="240"/>
        <v>`rprtDate`:43031,</v>
      </c>
      <c r="R539" t="str">
        <f t="shared" ca="1" si="241"/>
        <v>`ts`:0.375,</v>
      </c>
      <c r="S539" t="str">
        <f t="shared" ca="1" si="242"/>
        <v>`te`:0.583333333333333,</v>
      </c>
      <c r="T539" t="str">
        <f t="shared" ca="1" si="243"/>
        <v>`repairHrs`:5,</v>
      </c>
      <c r="U539" t="str">
        <f t="shared" ca="1" si="244"/>
        <v>`timeStarts`:`2017-10-23T09:00:00-05:00`,</v>
      </c>
      <c r="V539" t="str">
        <f t="shared" ca="1" si="245"/>
        <v>`timeEnds`:`2017-10-23T14:00:00-05:00`,</v>
      </c>
      <c r="W539" t="str">
        <f t="shared" ca="1" si="246"/>
        <v>`shift`:`AM`,</v>
      </c>
      <c r="X539" t="str">
        <f t="shared" ca="1" si="247"/>
        <v>`shiftStartTime`:`6`,</v>
      </c>
      <c r="Y539" t="str">
        <f t="shared" ca="1" si="248"/>
        <v>`wONum`:`KNSHOP`,</v>
      </c>
      <c r="Z539" t="str">
        <f t="shared" ca="1" si="249"/>
        <v>`uNum`:`506068`,</v>
      </c>
      <c r="AA539" t="str">
        <f t="shared" ca="1" si="250"/>
        <v>`notes`:`Performed checklist on frac pump and tractor. Helped installed fluid end  and fluid end manifold`,</v>
      </c>
      <c r="AB539" t="str">
        <f t="shared" ca="1" si="251"/>
        <v>`shift_Serial`:`43026_06`},</v>
      </c>
      <c r="AD539" t="s">
        <v>49750</v>
      </c>
      <c r="AE539" t="s">
        <v>49751</v>
      </c>
      <c r="AF539" t="s">
        <v>45990</v>
      </c>
      <c r="AG539" t="s">
        <v>45991</v>
      </c>
      <c r="AH539" t="s">
        <v>45992</v>
      </c>
      <c r="AI539" t="s">
        <v>45993</v>
      </c>
      <c r="AJ539" t="s">
        <v>46167</v>
      </c>
      <c r="AK539" t="s">
        <v>46168</v>
      </c>
      <c r="AL539" t="s">
        <v>46169</v>
      </c>
      <c r="AM539" t="s">
        <v>46170</v>
      </c>
      <c r="AN539" t="s">
        <v>49752</v>
      </c>
      <c r="AO539" t="s">
        <v>46711</v>
      </c>
      <c r="AP539" t="s">
        <v>46000</v>
      </c>
      <c r="AQ539" t="s">
        <v>49753</v>
      </c>
      <c r="AR539" t="s">
        <v>46145</v>
      </c>
      <c r="AS539" t="s">
        <v>46146</v>
      </c>
      <c r="AT539" t="s">
        <v>46713</v>
      </c>
      <c r="AU539" t="s">
        <v>46543</v>
      </c>
      <c r="AV539" t="s">
        <v>46184</v>
      </c>
      <c r="AW539" t="s">
        <v>46030</v>
      </c>
      <c r="AX539" t="s">
        <v>49754</v>
      </c>
      <c r="AY539" t="s">
        <v>48504</v>
      </c>
      <c r="AZ539" t="s">
        <v>46010</v>
      </c>
      <c r="BA539" t="s">
        <v>46034</v>
      </c>
      <c r="BB539" t="s">
        <v>46012</v>
      </c>
      <c r="BC539" t="s">
        <v>46137</v>
      </c>
      <c r="BD539" t="s">
        <v>49755</v>
      </c>
      <c r="BE539" t="s">
        <v>46719</v>
      </c>
    </row>
    <row r="540" spans="1:57" x14ac:dyDescent="0.2">
      <c r="A540" t="str">
        <f t="shared" ca="1" si="224"/>
        <v>{`_id`:`lcareaga_2017-10-09_20-40-41_-0500_Mon`,</v>
      </c>
      <c r="B540" t="str">
        <f t="shared" ca="1" si="225"/>
        <v>`_rev`:`1-4401d5e84713ceb9b5d8c99cfd1d62ab`,</v>
      </c>
      <c r="C540" t="str">
        <f t="shared" ca="1" si="226"/>
        <v>`worksiteEncoded`:`KN_ODS_MNSHOP`,</v>
      </c>
      <c r="D540" t="str">
        <f t="shared" ca="1" si="227"/>
        <v>`client`:`KN`,</v>
      </c>
      <c r="E540" t="str">
        <f t="shared" ca="1" si="228"/>
        <v>`location`:`ODS`,</v>
      </c>
      <c r="F540" t="str">
        <f t="shared" ca="1" si="229"/>
        <v>`locID`:`MNSHOP`,</v>
      </c>
      <c r="G540" t="str">
        <f t="shared" ca="1" si="230"/>
        <v>`username`:`lcareaga`,</v>
      </c>
      <c r="H540" t="str">
        <f t="shared" ca="1" si="231"/>
        <v>`lastName`:`Careaga`,</v>
      </c>
      <c r="I540" t="str">
        <f t="shared" ca="1" si="232"/>
        <v>`firstName`:`Luis`,</v>
      </c>
      <c r="J540" t="str">
        <f t="shared" ca="1" si="233"/>
        <v>`technician`:`Careaga, Luis`,</v>
      </c>
      <c r="K540" t="str">
        <f t="shared" ca="1" si="234"/>
        <v>`timeStampM`:`2017-10-09T20:40:41-05:00`,</v>
      </c>
      <c r="L540" t="str">
        <f t="shared" ca="1" si="235"/>
        <v>`shiftSerial`:`43012_06`,</v>
      </c>
      <c r="M540" t="str">
        <f t="shared" ca="1" si="236"/>
        <v>`siteUid`:521887,</v>
      </c>
      <c r="N540" t="str">
        <f t="shared" ca="1" si="237"/>
        <v>`timeStamp`:43017.8615907523,</v>
      </c>
      <c r="O540" t="str">
        <f t="shared" ca="1" si="238"/>
        <v>`payrollPeriod`:43012,</v>
      </c>
      <c r="P540" t="str">
        <f t="shared" ca="1" si="239"/>
        <v>`payroll_Period`:43012,</v>
      </c>
      <c r="Q540" t="str">
        <f t="shared" ca="1" si="240"/>
        <v>`rprtDate`:43017,</v>
      </c>
      <c r="R540" t="str">
        <f t="shared" ca="1" si="241"/>
        <v>`ts`:0.25,</v>
      </c>
      <c r="S540" t="str">
        <f t="shared" ca="1" si="242"/>
        <v>`te`:0.708333333333333,</v>
      </c>
      <c r="T540" t="str">
        <f t="shared" ca="1" si="243"/>
        <v>`repairHrs`:11,</v>
      </c>
      <c r="U540" t="str">
        <f t="shared" ca="1" si="244"/>
        <v>`timeStarts`:`2017-10-09T06:00:00-05:00`,</v>
      </c>
      <c r="V540" t="str">
        <f t="shared" ca="1" si="245"/>
        <v>`timeEnds`:`2017-10-09T17:00:00-05:00`,</v>
      </c>
      <c r="W540" t="str">
        <f t="shared" ca="1" si="246"/>
        <v>`shift`:`AM`,</v>
      </c>
      <c r="X540" t="str">
        <f t="shared" ca="1" si="247"/>
        <v>`shiftStartTime`:`null`,</v>
      </c>
      <c r="Y540" t="str">
        <f t="shared" ca="1" si="248"/>
        <v>`wONum`:`KNSHOP`,</v>
      </c>
      <c r="Z540" t="str">
        <f t="shared" ca="1" si="249"/>
        <v>`uNum`:`506065`,</v>
      </c>
      <c r="AA540" t="str">
        <f t="shared" ca="1" si="250"/>
        <v>`notes`:`Check list. Run/test fixed leak on fan motor fitting. Fixed leak on pressure sensor. Remove and Replace Engine Damper`,</v>
      </c>
      <c r="AB540" t="str">
        <f t="shared" ca="1" si="251"/>
        <v>`shift_Serial`:`43012_06`},</v>
      </c>
      <c r="AD540" t="s">
        <v>49756</v>
      </c>
      <c r="AE540" t="s">
        <v>49757</v>
      </c>
      <c r="AF540" t="s">
        <v>45990</v>
      </c>
      <c r="AG540" t="s">
        <v>45991</v>
      </c>
      <c r="AH540" t="s">
        <v>45992</v>
      </c>
      <c r="AI540" t="s">
        <v>45993</v>
      </c>
      <c r="AJ540" t="s">
        <v>46322</v>
      </c>
      <c r="AK540" t="s">
        <v>46323</v>
      </c>
      <c r="AL540" t="s">
        <v>46324</v>
      </c>
      <c r="AM540" t="s">
        <v>46325</v>
      </c>
      <c r="AN540" t="s">
        <v>49758</v>
      </c>
      <c r="AO540" t="s">
        <v>46997</v>
      </c>
      <c r="AP540" t="s">
        <v>46000</v>
      </c>
      <c r="AQ540" t="s">
        <v>49759</v>
      </c>
      <c r="AR540" t="s">
        <v>46025</v>
      </c>
      <c r="AS540" t="s">
        <v>46026</v>
      </c>
      <c r="AT540" t="s">
        <v>46999</v>
      </c>
      <c r="AU540" t="s">
        <v>46248</v>
      </c>
      <c r="AV540" t="s">
        <v>46074</v>
      </c>
      <c r="AW540" t="s">
        <v>46103</v>
      </c>
      <c r="AX540" t="s">
        <v>49760</v>
      </c>
      <c r="AY540" t="s">
        <v>49459</v>
      </c>
      <c r="AZ540" t="s">
        <v>46010</v>
      </c>
      <c r="BA540" t="s">
        <v>46238</v>
      </c>
      <c r="BB540" t="s">
        <v>46012</v>
      </c>
      <c r="BC540" t="s">
        <v>46408</v>
      </c>
      <c r="BD540" t="s">
        <v>49761</v>
      </c>
      <c r="BE540" t="s">
        <v>47004</v>
      </c>
    </row>
    <row r="541" spans="1:57" x14ac:dyDescent="0.2">
      <c r="A541" t="str">
        <f t="shared" ca="1" si="224"/>
        <v>{`_id`:`miguelmartinez_2017-11-08_07-04-49_-0600_Wed`,</v>
      </c>
      <c r="B541" t="str">
        <f t="shared" ca="1" si="225"/>
        <v>`_rev`:`1-43c0de85734d2cc43ecbfad5a01ec931`,</v>
      </c>
      <c r="C541" t="str">
        <f t="shared" ca="1" si="226"/>
        <v>`worksiteEncoded`:`KN_ODS_MNSHOP`,</v>
      </c>
      <c r="D541" t="str">
        <f t="shared" ca="1" si="227"/>
        <v>`client`:`KN`,</v>
      </c>
      <c r="E541" t="str">
        <f t="shared" ca="1" si="228"/>
        <v>`location`:`ODS`,</v>
      </c>
      <c r="F541" t="str">
        <f t="shared" ca="1" si="229"/>
        <v>`locID`:`MNSHOP`,</v>
      </c>
      <c r="G541" t="str">
        <f t="shared" ca="1" si="230"/>
        <v>`username`:`miguelmartinez`,</v>
      </c>
      <c r="H541" t="str">
        <f t="shared" ca="1" si="231"/>
        <v>`lastName`:`Martinez`,</v>
      </c>
      <c r="I541" t="str">
        <f t="shared" ca="1" si="232"/>
        <v>`firstName`:`Miguel`,</v>
      </c>
      <c r="J541" t="str">
        <f t="shared" ca="1" si="233"/>
        <v>`technician`:`Martinez, Miguel`,</v>
      </c>
      <c r="K541" t="str">
        <f t="shared" ca="1" si="234"/>
        <v>`timeStampM`:`2017-11-08T07:04:49-06:00`,</v>
      </c>
      <c r="L541" t="str">
        <f t="shared" ca="1" si="235"/>
        <v>`shiftSerial`:`43040_07`,</v>
      </c>
      <c r="M541" t="str">
        <f t="shared" ca="1" si="236"/>
        <v>`siteUid`:521887,</v>
      </c>
      <c r="N541" t="str">
        <f t="shared" ca="1" si="237"/>
        <v>`timeStamp`:43047.2950195949,</v>
      </c>
      <c r="O541" t="str">
        <f t="shared" ca="1" si="238"/>
        <v>`payrollPeriod`:43040,</v>
      </c>
      <c r="P541" t="str">
        <f t="shared" ca="1" si="239"/>
        <v>`payroll_Period`:43040,</v>
      </c>
      <c r="Q541" t="str">
        <f t="shared" ca="1" si="240"/>
        <v>`rprtDate`:43046,</v>
      </c>
      <c r="R541" t="str">
        <f t="shared" ca="1" si="241"/>
        <v>`ts`:0.25,</v>
      </c>
      <c r="S541" t="str">
        <f t="shared" ca="1" si="242"/>
        <v>`te`:0.5,</v>
      </c>
      <c r="T541" t="str">
        <f t="shared" ca="1" si="243"/>
        <v>`repairHrs`:6,</v>
      </c>
      <c r="U541" t="str">
        <f t="shared" ca="1" si="244"/>
        <v>`timeStarts`:`2017-11-07T06:00:00-06:00`,</v>
      </c>
      <c r="V541" t="str">
        <f t="shared" ca="1" si="245"/>
        <v>`timeEnds`:`2017-11-07T12:00:00-06:00`,</v>
      </c>
      <c r="W541" t="str">
        <f t="shared" ca="1" si="246"/>
        <v>`shift`:`AM`,</v>
      </c>
      <c r="X541" t="str">
        <f t="shared" ca="1" si="247"/>
        <v>`shiftStartTime`:`6`,</v>
      </c>
      <c r="Y541" t="str">
        <f t="shared" ca="1" si="248"/>
        <v>`wONum`:`KNSHOP`,</v>
      </c>
      <c r="Z541" t="str">
        <f t="shared" ca="1" si="249"/>
        <v>`uNum`:`507340`,</v>
      </c>
      <c r="AA541" t="str">
        <f t="shared" ca="1" si="250"/>
        <v>`notes`:`Replace and installed new fan motor. Performed check over run and test.`,</v>
      </c>
      <c r="AB541" t="str">
        <f t="shared" ca="1" si="251"/>
        <v>`shift_Serial`:`43040_07`},</v>
      </c>
      <c r="AD541" t="s">
        <v>49762</v>
      </c>
      <c r="AE541" t="s">
        <v>49763</v>
      </c>
      <c r="AF541" t="s">
        <v>45990</v>
      </c>
      <c r="AG541" t="s">
        <v>45991</v>
      </c>
      <c r="AH541" t="s">
        <v>45992</v>
      </c>
      <c r="AI541" t="s">
        <v>45993</v>
      </c>
      <c r="AJ541" t="s">
        <v>46167</v>
      </c>
      <c r="AK541" t="s">
        <v>46168</v>
      </c>
      <c r="AL541" t="s">
        <v>46169</v>
      </c>
      <c r="AM541" t="s">
        <v>46170</v>
      </c>
      <c r="AN541" t="s">
        <v>49764</v>
      </c>
      <c r="AO541" t="s">
        <v>46279</v>
      </c>
      <c r="AP541" t="s">
        <v>46000</v>
      </c>
      <c r="AQ541" t="s">
        <v>49765</v>
      </c>
      <c r="AR541" t="s">
        <v>46047</v>
      </c>
      <c r="AS541" t="s">
        <v>46048</v>
      </c>
      <c r="AT541" t="s">
        <v>46281</v>
      </c>
      <c r="AU541" t="s">
        <v>46248</v>
      </c>
      <c r="AV541" t="s">
        <v>46405</v>
      </c>
      <c r="AW541" t="s">
        <v>46149</v>
      </c>
      <c r="AX541" t="s">
        <v>49203</v>
      </c>
      <c r="AY541" t="s">
        <v>49766</v>
      </c>
      <c r="AZ541" t="s">
        <v>46010</v>
      </c>
      <c r="BA541" t="s">
        <v>46034</v>
      </c>
      <c r="BB541" t="s">
        <v>46012</v>
      </c>
      <c r="BC541" t="s">
        <v>48070</v>
      </c>
      <c r="BD541" t="s">
        <v>49767</v>
      </c>
      <c r="BE541" t="s">
        <v>46285</v>
      </c>
    </row>
    <row r="542" spans="1:57" x14ac:dyDescent="0.2">
      <c r="A542" t="str">
        <f t="shared" ca="1" si="224"/>
        <v>{`_id`:`hmarce_2017-11-08_06-36-19_-0600_Wed`,</v>
      </c>
      <c r="B542" t="str">
        <f t="shared" ca="1" si="225"/>
        <v>`_rev`:`1-43625c1bba767b67dea8bc55d4361e9f`,</v>
      </c>
      <c r="C542" t="str">
        <f t="shared" ca="1" si="226"/>
        <v>`worksiteEncoded`:`KN_ODS_MNSHOP`,</v>
      </c>
      <c r="D542" t="str">
        <f t="shared" ca="1" si="227"/>
        <v>`client`:`KN`,</v>
      </c>
      <c r="E542" t="str">
        <f t="shared" ca="1" si="228"/>
        <v>`location`:`ODS`,</v>
      </c>
      <c r="F542" t="str">
        <f t="shared" ca="1" si="229"/>
        <v>`locID`:`MNSHOP`,</v>
      </c>
      <c r="G542" t="str">
        <f t="shared" ca="1" si="230"/>
        <v>`username`:`hmarce`,</v>
      </c>
      <c r="H542" t="str">
        <f t="shared" ca="1" si="231"/>
        <v>`lastName`:`Arce`,</v>
      </c>
      <c r="I542" t="str">
        <f t="shared" ca="1" si="232"/>
        <v>`firstName`:`Hector`,</v>
      </c>
      <c r="J542" t="str">
        <f t="shared" ca="1" si="233"/>
        <v>`technician`:`Arce, Hector`,</v>
      </c>
      <c r="K542" t="str">
        <f t="shared" ca="1" si="234"/>
        <v>`timeStampM`:`2017-11-08T06:36:19-06:00`,</v>
      </c>
      <c r="L542" t="str">
        <f t="shared" ca="1" si="235"/>
        <v>`shiftSerial`:`43040_07`,</v>
      </c>
      <c r="M542" t="str">
        <f t="shared" ca="1" si="236"/>
        <v>`siteUid`:521887,</v>
      </c>
      <c r="N542" t="str">
        <f t="shared" ca="1" si="237"/>
        <v>`timeStamp`:43047.2752215625,</v>
      </c>
      <c r="O542" t="str">
        <f t="shared" ca="1" si="238"/>
        <v>`payrollPeriod`:43040,</v>
      </c>
      <c r="P542" t="str">
        <f t="shared" ca="1" si="239"/>
        <v>`payroll_Period`:43040,</v>
      </c>
      <c r="Q542" t="str">
        <f t="shared" ca="1" si="240"/>
        <v>`rprtDate`:43046,</v>
      </c>
      <c r="R542" t="str">
        <f t="shared" ca="1" si="241"/>
        <v>`ts`:0.416666666666667,</v>
      </c>
      <c r="S542" t="str">
        <f t="shared" ca="1" si="242"/>
        <v>`te`:0.583333333333333,</v>
      </c>
      <c r="T542" t="str">
        <f t="shared" ca="1" si="243"/>
        <v>`repairHrs`:4,</v>
      </c>
      <c r="U542" t="str">
        <f t="shared" ca="1" si="244"/>
        <v>`timeStarts`:`2017-11-07T10:00:00-06:00`,</v>
      </c>
      <c r="V542" t="str">
        <f t="shared" ca="1" si="245"/>
        <v>`timeEnds`:`2017-11-07T14:00:00-06:00`,</v>
      </c>
      <c r="W542" t="str">
        <f t="shared" ca="1" si="246"/>
        <v>`shift`:`AM`,</v>
      </c>
      <c r="X542" t="str">
        <f t="shared" ca="1" si="247"/>
        <v>`shiftStartTime`:`6`,</v>
      </c>
      <c r="Y542" t="str">
        <f t="shared" ca="1" si="248"/>
        <v>`wONum`:`KNSHOP`,</v>
      </c>
      <c r="Z542" t="str">
        <f t="shared" ca="1" si="249"/>
        <v>`uNum`:`506256`,</v>
      </c>
      <c r="AA542" t="str">
        <f t="shared" ca="1" si="250"/>
        <v>`notes`:`Replaced pony rod seals fix hyd leak and leak on cooler`,</v>
      </c>
      <c r="AB542" t="str">
        <f t="shared" ca="1" si="251"/>
        <v>`shift_Serial`:`43040_07`},</v>
      </c>
      <c r="AD542" t="s">
        <v>49768</v>
      </c>
      <c r="AE542" t="s">
        <v>49769</v>
      </c>
      <c r="AF542" t="s">
        <v>45990</v>
      </c>
      <c r="AG542" t="s">
        <v>45991</v>
      </c>
      <c r="AH542" t="s">
        <v>45992</v>
      </c>
      <c r="AI542" t="s">
        <v>45993</v>
      </c>
      <c r="AJ542" t="s">
        <v>46191</v>
      </c>
      <c r="AK542" t="s">
        <v>46192</v>
      </c>
      <c r="AL542" t="s">
        <v>46193</v>
      </c>
      <c r="AM542" t="s">
        <v>46194</v>
      </c>
      <c r="AN542" t="s">
        <v>49770</v>
      </c>
      <c r="AO542" t="s">
        <v>46279</v>
      </c>
      <c r="AP542" t="s">
        <v>46000</v>
      </c>
      <c r="AQ542" t="s">
        <v>49771</v>
      </c>
      <c r="AR542" t="s">
        <v>46047</v>
      </c>
      <c r="AS542" t="s">
        <v>46048</v>
      </c>
      <c r="AT542" t="s">
        <v>46281</v>
      </c>
      <c r="AU542" t="s">
        <v>46764</v>
      </c>
      <c r="AV542" t="s">
        <v>46184</v>
      </c>
      <c r="AW542" t="s">
        <v>46089</v>
      </c>
      <c r="AX542" t="s">
        <v>49772</v>
      </c>
      <c r="AY542" t="s">
        <v>46431</v>
      </c>
      <c r="AZ542" t="s">
        <v>46010</v>
      </c>
      <c r="BA542" t="s">
        <v>46034</v>
      </c>
      <c r="BB542" t="s">
        <v>46012</v>
      </c>
      <c r="BC542" t="s">
        <v>46933</v>
      </c>
      <c r="BD542" t="s">
        <v>49773</v>
      </c>
      <c r="BE542" t="s">
        <v>46285</v>
      </c>
    </row>
    <row r="543" spans="1:57" x14ac:dyDescent="0.2">
      <c r="A543" t="str">
        <f t="shared" ca="1" si="224"/>
        <v>{`_id`:`marodriguez_2017-10-25_18-07-10_-0500_Wed`,</v>
      </c>
      <c r="B543" t="str">
        <f t="shared" ca="1" si="225"/>
        <v>`_rev`:`1-42492fdf8d0d21e2a6a05b3d7be165d5`,</v>
      </c>
      <c r="C543" t="str">
        <f t="shared" ca="1" si="226"/>
        <v>`worksiteEncoded`:`KN_ODS_MNSHOP`,</v>
      </c>
      <c r="D543" t="str">
        <f t="shared" ca="1" si="227"/>
        <v>`client`:`KN`,</v>
      </c>
      <c r="E543" t="str">
        <f t="shared" ca="1" si="228"/>
        <v>`location`:`ODS`,</v>
      </c>
      <c r="F543" t="str">
        <f t="shared" ca="1" si="229"/>
        <v>`locID`:`MNSHOP`,</v>
      </c>
      <c r="G543" t="str">
        <f t="shared" ca="1" si="230"/>
        <v>`username`:`marodriguez`,</v>
      </c>
      <c r="H543" t="str">
        <f t="shared" ca="1" si="231"/>
        <v>`lastName`:`Rodriguez`,</v>
      </c>
      <c r="I543" t="str">
        <f t="shared" ca="1" si="232"/>
        <v>`firstName`:`Marco`,</v>
      </c>
      <c r="J543" t="str">
        <f t="shared" ca="1" si="233"/>
        <v>`technician`:`Rodriguez, Marco`,</v>
      </c>
      <c r="K543" t="str">
        <f t="shared" ca="1" si="234"/>
        <v>`timeStampM`:`2017-10-25T18:07:10-05:00`,</v>
      </c>
      <c r="L543" t="str">
        <f t="shared" ca="1" si="235"/>
        <v>`shiftSerial`:`43026_07`,</v>
      </c>
      <c r="M543" t="str">
        <f t="shared" ca="1" si="236"/>
        <v>`siteUid`:521887,</v>
      </c>
      <c r="N543" t="str">
        <f t="shared" ca="1" si="237"/>
        <v>`timeStamp`:43033.7549774537,</v>
      </c>
      <c r="O543" t="str">
        <f t="shared" ca="1" si="238"/>
        <v>`payrollPeriod`:43026,</v>
      </c>
      <c r="P543" t="str">
        <f t="shared" ca="1" si="239"/>
        <v>`payroll_Period`:43026,</v>
      </c>
      <c r="Q543" t="str">
        <f t="shared" ca="1" si="240"/>
        <v>`rprtDate`:43032,</v>
      </c>
      <c r="R543" t="str">
        <f t="shared" ca="1" si="241"/>
        <v>`ts`:0,</v>
      </c>
      <c r="S543" t="str">
        <f t="shared" ca="1" si="242"/>
        <v>`te`:0.25,</v>
      </c>
      <c r="T543" t="str">
        <f t="shared" ca="1" si="243"/>
        <v>`repairHrs`:6,</v>
      </c>
      <c r="U543" t="str">
        <f t="shared" ca="1" si="244"/>
        <v>`timeStarts`:`2017-10-25T00:00:00-05:00`,</v>
      </c>
      <c r="V543" t="str">
        <f t="shared" ca="1" si="245"/>
        <v>`timeEnds`:`2017-10-25T06:00:00-05:00`,</v>
      </c>
      <c r="W543" t="str">
        <f t="shared" ca="1" si="246"/>
        <v>`shift`:`PM`,</v>
      </c>
      <c r="X543" t="str">
        <f t="shared" ca="1" si="247"/>
        <v>`shiftStartTime`:`19`,</v>
      </c>
      <c r="Y543" t="str">
        <f t="shared" ca="1" si="248"/>
        <v>`wONum`:`KNSHOP`,</v>
      </c>
      <c r="Z543" t="str">
        <f t="shared" ca="1" si="249"/>
        <v>`uNum`:`620169`,</v>
      </c>
      <c r="AA543" t="str">
        <f t="shared" ca="1" si="250"/>
        <v>`notes`:`fluid end check list apoyo en test pit en esta unidad`,</v>
      </c>
      <c r="AB543" t="str">
        <f t="shared" ca="1" si="251"/>
        <v>`shift_Serial`:`43026_07`},</v>
      </c>
      <c r="AD543" t="s">
        <v>49774</v>
      </c>
      <c r="AE543" t="s">
        <v>49775</v>
      </c>
      <c r="AF543" t="s">
        <v>45990</v>
      </c>
      <c r="AG543" t="s">
        <v>45991</v>
      </c>
      <c r="AH543" t="s">
        <v>45992</v>
      </c>
      <c r="AI543" t="s">
        <v>45993</v>
      </c>
      <c r="AJ543" t="s">
        <v>46124</v>
      </c>
      <c r="AK543" t="s">
        <v>46125</v>
      </c>
      <c r="AL543" t="s">
        <v>46126</v>
      </c>
      <c r="AM543" t="s">
        <v>46127</v>
      </c>
      <c r="AN543" t="s">
        <v>49776</v>
      </c>
      <c r="AO543" t="s">
        <v>47076</v>
      </c>
      <c r="AP543" t="s">
        <v>46000</v>
      </c>
      <c r="AQ543" t="s">
        <v>49777</v>
      </c>
      <c r="AR543" t="s">
        <v>46145</v>
      </c>
      <c r="AS543" t="s">
        <v>46146</v>
      </c>
      <c r="AT543" t="s">
        <v>47078</v>
      </c>
      <c r="AU543" t="s">
        <v>46050</v>
      </c>
      <c r="AV543" t="s">
        <v>47522</v>
      </c>
      <c r="AW543" t="s">
        <v>46149</v>
      </c>
      <c r="AX543" t="s">
        <v>49778</v>
      </c>
      <c r="AY543" t="s">
        <v>49779</v>
      </c>
      <c r="AZ543" t="s">
        <v>46033</v>
      </c>
      <c r="BA543" t="s">
        <v>46136</v>
      </c>
      <c r="BB543" t="s">
        <v>46012</v>
      </c>
      <c r="BC543" t="s">
        <v>47338</v>
      </c>
      <c r="BD543" t="s">
        <v>49780</v>
      </c>
      <c r="BE543" t="s">
        <v>47083</v>
      </c>
    </row>
    <row r="544" spans="1:57" x14ac:dyDescent="0.2">
      <c r="A544" t="str">
        <f t="shared" ca="1" si="224"/>
        <v>{`_id`:`marodriguez_2017-10-24_14-30-54_-0500_Tue`,</v>
      </c>
      <c r="B544" t="str">
        <f t="shared" ca="1" si="225"/>
        <v>`_rev`:`1-41658ea066c0917121804957555b3388`,</v>
      </c>
      <c r="C544" t="str">
        <f t="shared" ca="1" si="226"/>
        <v>`worksiteEncoded`:`KN_ODS_MNSHOP`,</v>
      </c>
      <c r="D544" t="str">
        <f t="shared" ca="1" si="227"/>
        <v>`client`:`KN`,</v>
      </c>
      <c r="E544" t="str">
        <f t="shared" ca="1" si="228"/>
        <v>`location`:`ODS`,</v>
      </c>
      <c r="F544" t="str">
        <f t="shared" ca="1" si="229"/>
        <v>`locID`:`MNSHOP`,</v>
      </c>
      <c r="G544" t="str">
        <f t="shared" ca="1" si="230"/>
        <v>`username`:`marodriguez`,</v>
      </c>
      <c r="H544" t="str">
        <f t="shared" ca="1" si="231"/>
        <v>`lastName`:`Rodriguez`,</v>
      </c>
      <c r="I544" t="str">
        <f t="shared" ca="1" si="232"/>
        <v>`firstName`:`Marco`,</v>
      </c>
      <c r="J544" t="str">
        <f t="shared" ca="1" si="233"/>
        <v>`technician`:`Rodriguez, Marco`,</v>
      </c>
      <c r="K544" t="str">
        <f t="shared" ca="1" si="234"/>
        <v>`timeStampM`:`2017-10-24T14:30:54-05:00`,</v>
      </c>
      <c r="L544" t="str">
        <f t="shared" ca="1" si="235"/>
        <v>`shiftSerial`:`43026_06`,</v>
      </c>
      <c r="M544" t="str">
        <f t="shared" ca="1" si="236"/>
        <v>`siteUid`:521887,</v>
      </c>
      <c r="N544" t="str">
        <f t="shared" ca="1" si="237"/>
        <v>`timeStamp`:43032.6048006829,</v>
      </c>
      <c r="O544" t="str">
        <f t="shared" ca="1" si="238"/>
        <v>`payrollPeriod`:43026,</v>
      </c>
      <c r="P544" t="str">
        <f t="shared" ca="1" si="239"/>
        <v>`payroll_Period`:43026,</v>
      </c>
      <c r="Q544" t="str">
        <f t="shared" ca="1" si="240"/>
        <v>`rprtDate`:43031,</v>
      </c>
      <c r="R544" t="str">
        <f t="shared" ca="1" si="241"/>
        <v>`ts`:0.75,</v>
      </c>
      <c r="S544" t="str">
        <f t="shared" ca="1" si="242"/>
        <v>`te`:0,</v>
      </c>
      <c r="T544" t="str">
        <f t="shared" ca="1" si="243"/>
        <v>`repairHrs`:6,</v>
      </c>
      <c r="U544" t="str">
        <f t="shared" ca="1" si="244"/>
        <v>`timeStarts`:`2017-10-23T18:00:00-05:00`,</v>
      </c>
      <c r="V544" t="str">
        <f t="shared" ca="1" si="245"/>
        <v>`timeEnds`:`2017-10-24T00:00:00-05:00`,</v>
      </c>
      <c r="W544" t="str">
        <f t="shared" ca="1" si="246"/>
        <v>`shift`:`PM`,</v>
      </c>
      <c r="X544" t="str">
        <f t="shared" ca="1" si="247"/>
        <v>`shiftStartTime`:`19`,</v>
      </c>
      <c r="Y544" t="str">
        <f t="shared" ca="1" si="248"/>
        <v>`wONum`:`KNSHOP`,</v>
      </c>
      <c r="Z544" t="str">
        <f t="shared" ca="1" si="249"/>
        <v>`uNum`:`10070`,</v>
      </c>
      <c r="AA544" t="str">
        <f t="shared" ca="1" si="250"/>
        <v>`notes`:`reemplaza fluid end revision del sistema de engrase limpieza a la charola ecologica desmantela fluid end que se retiro para mandarlo a reparacion`,</v>
      </c>
      <c r="AB544" t="str">
        <f t="shared" ca="1" si="251"/>
        <v>`shift_Serial`:`43026_06`},</v>
      </c>
      <c r="AD544" t="s">
        <v>49781</v>
      </c>
      <c r="AE544" t="s">
        <v>49782</v>
      </c>
      <c r="AF544" t="s">
        <v>45990</v>
      </c>
      <c r="AG544" t="s">
        <v>45991</v>
      </c>
      <c r="AH544" t="s">
        <v>45992</v>
      </c>
      <c r="AI544" t="s">
        <v>45993</v>
      </c>
      <c r="AJ544" t="s">
        <v>46124</v>
      </c>
      <c r="AK544" t="s">
        <v>46125</v>
      </c>
      <c r="AL544" t="s">
        <v>46126</v>
      </c>
      <c r="AM544" t="s">
        <v>46127</v>
      </c>
      <c r="AN544" t="s">
        <v>49783</v>
      </c>
      <c r="AO544" t="s">
        <v>46711</v>
      </c>
      <c r="AP544" t="s">
        <v>46000</v>
      </c>
      <c r="AQ544" t="s">
        <v>49784</v>
      </c>
      <c r="AR544" t="s">
        <v>46145</v>
      </c>
      <c r="AS544" t="s">
        <v>46146</v>
      </c>
      <c r="AT544" t="s">
        <v>46713</v>
      </c>
      <c r="AU544" t="s">
        <v>46028</v>
      </c>
      <c r="AV544" t="s">
        <v>46148</v>
      </c>
      <c r="AW544" t="s">
        <v>46149</v>
      </c>
      <c r="AX544" t="s">
        <v>47760</v>
      </c>
      <c r="AY544" t="s">
        <v>47761</v>
      </c>
      <c r="AZ544" t="s">
        <v>46033</v>
      </c>
      <c r="BA544" t="s">
        <v>46136</v>
      </c>
      <c r="BB544" t="s">
        <v>46012</v>
      </c>
      <c r="BC544" t="s">
        <v>48382</v>
      </c>
      <c r="BD544" t="s">
        <v>49785</v>
      </c>
      <c r="BE544" t="s">
        <v>46719</v>
      </c>
    </row>
    <row r="545" spans="1:57" x14ac:dyDescent="0.2">
      <c r="A545" t="str">
        <f t="shared" ca="1" si="224"/>
        <v>{`_id`:`lcareaga_2017-10-22_17-12-38_-0500_Sun`,</v>
      </c>
      <c r="B545" t="str">
        <f t="shared" ca="1" si="225"/>
        <v>`_rev`:`1-3eac57f10742c21d52a1ba52d326a52e`,</v>
      </c>
      <c r="C545" t="str">
        <f t="shared" ca="1" si="226"/>
        <v>`worksiteEncoded`:`KN_ODS_MNSHOP`,</v>
      </c>
      <c r="D545" t="str">
        <f t="shared" ca="1" si="227"/>
        <v>`client`:`KN`,</v>
      </c>
      <c r="E545" t="str">
        <f t="shared" ca="1" si="228"/>
        <v>`location`:`ODS`,</v>
      </c>
      <c r="F545" t="str">
        <f t="shared" ca="1" si="229"/>
        <v>`locID`:`MNSHOP`,</v>
      </c>
      <c r="G545" t="str">
        <f t="shared" ca="1" si="230"/>
        <v>`username`:`lcareaga`,</v>
      </c>
      <c r="H545" t="str">
        <f t="shared" ca="1" si="231"/>
        <v>`lastName`:`Careaga`,</v>
      </c>
      <c r="I545" t="str">
        <f t="shared" ca="1" si="232"/>
        <v>`firstName`:`Luis`,</v>
      </c>
      <c r="J545" t="str">
        <f t="shared" ca="1" si="233"/>
        <v>`technician`:`Careaga, Luis`,</v>
      </c>
      <c r="K545" t="str">
        <f t="shared" ca="1" si="234"/>
        <v>`timeStampM`:`2017-10-22T17:12:38-05:00`,</v>
      </c>
      <c r="L545" t="str">
        <f t="shared" ca="1" si="235"/>
        <v>`shiftSerial`:`43026_04`,</v>
      </c>
      <c r="M545" t="str">
        <f t="shared" ca="1" si="236"/>
        <v>`siteUid`:521887,</v>
      </c>
      <c r="N545" t="str">
        <f t="shared" ca="1" si="237"/>
        <v>`timeStamp`:43030.7171115278,</v>
      </c>
      <c r="O545" t="str">
        <f t="shared" ca="1" si="238"/>
        <v>`payrollPeriod`:43026,</v>
      </c>
      <c r="P545" t="str">
        <f t="shared" ca="1" si="239"/>
        <v>`payroll_Period`:43026,</v>
      </c>
      <c r="Q545" t="str">
        <f t="shared" ca="1" si="240"/>
        <v>`rprtDate`:43029,</v>
      </c>
      <c r="R545" t="str">
        <f t="shared" ca="1" si="241"/>
        <v>`ts`:0.25,</v>
      </c>
      <c r="S545" t="str">
        <f t="shared" ca="1" si="242"/>
        <v>`te`:0.708333333333333,</v>
      </c>
      <c r="T545" t="str">
        <f t="shared" ca="1" si="243"/>
        <v>`repairHrs`:11,</v>
      </c>
      <c r="U545" t="str">
        <f t="shared" ca="1" si="244"/>
        <v>`timeStarts`:`2017-10-21T06:00:00-05:00`,</v>
      </c>
      <c r="V545" t="str">
        <f t="shared" ca="1" si="245"/>
        <v>`timeEnds`:`2017-10-21T17:00:00-05:00`,</v>
      </c>
      <c r="W545" t="str">
        <f t="shared" ca="1" si="246"/>
        <v>`shift`:`AM`,</v>
      </c>
      <c r="X545" t="str">
        <f t="shared" ca="1" si="247"/>
        <v>`shiftStartTime`:`null`,</v>
      </c>
      <c r="Y545" t="str">
        <f t="shared" ca="1" si="248"/>
        <v>`wONum`:`KNSHOP`,</v>
      </c>
      <c r="Z545" t="str">
        <f t="shared" ca="1" si="249"/>
        <v>`uNum`:`Q-407`,</v>
      </c>
      <c r="AA545" t="str">
        <f t="shared" ca="1" si="250"/>
        <v>`notes`:`Installed Fluid end. Remove and replace 5 pony rod seals. Remove and replace valves and seats. Remove and replace packing. Run/test`,</v>
      </c>
      <c r="AB545" t="str">
        <f t="shared" ca="1" si="251"/>
        <v>`shift_Serial`:`43026_04`},</v>
      </c>
      <c r="AD545" t="s">
        <v>49786</v>
      </c>
      <c r="AE545" t="s">
        <v>49787</v>
      </c>
      <c r="AF545" t="s">
        <v>45990</v>
      </c>
      <c r="AG545" t="s">
        <v>45991</v>
      </c>
      <c r="AH545" t="s">
        <v>45992</v>
      </c>
      <c r="AI545" t="s">
        <v>45993</v>
      </c>
      <c r="AJ545" t="s">
        <v>46322</v>
      </c>
      <c r="AK545" t="s">
        <v>46323</v>
      </c>
      <c r="AL545" t="s">
        <v>46324</v>
      </c>
      <c r="AM545" t="s">
        <v>46325</v>
      </c>
      <c r="AN545" t="s">
        <v>49788</v>
      </c>
      <c r="AO545" t="s">
        <v>46614</v>
      </c>
      <c r="AP545" t="s">
        <v>46000</v>
      </c>
      <c r="AQ545" t="s">
        <v>49789</v>
      </c>
      <c r="AR545" t="s">
        <v>46145</v>
      </c>
      <c r="AS545" t="s">
        <v>46146</v>
      </c>
      <c r="AT545" t="s">
        <v>46616</v>
      </c>
      <c r="AU545" t="s">
        <v>46248</v>
      </c>
      <c r="AV545" t="s">
        <v>46074</v>
      </c>
      <c r="AW545" t="s">
        <v>46103</v>
      </c>
      <c r="AX545" t="s">
        <v>47427</v>
      </c>
      <c r="AY545" t="s">
        <v>47914</v>
      </c>
      <c r="AZ545" t="s">
        <v>46010</v>
      </c>
      <c r="BA545" t="s">
        <v>46238</v>
      </c>
      <c r="BB545" t="s">
        <v>46012</v>
      </c>
      <c r="BC545" t="s">
        <v>46619</v>
      </c>
      <c r="BD545" t="s">
        <v>49790</v>
      </c>
      <c r="BE545" t="s">
        <v>46620</v>
      </c>
    </row>
    <row r="546" spans="1:57" x14ac:dyDescent="0.2">
      <c r="A546" t="str">
        <f t="shared" ca="1" si="224"/>
        <v>{`_id`:`hmarce_2017-10-17_16-07-39_-0500_Tue`,</v>
      </c>
      <c r="B546" t="str">
        <f t="shared" ca="1" si="225"/>
        <v>`_rev`:`1-3e374c24a34c3ed696ee1a508c9c8c65`,</v>
      </c>
      <c r="C546" t="str">
        <f t="shared" ca="1" si="226"/>
        <v>`worksiteEncoded`:`KN_ODS_MNSHOP`,</v>
      </c>
      <c r="D546" t="str">
        <f t="shared" ca="1" si="227"/>
        <v>`client`:`KN`,</v>
      </c>
      <c r="E546" t="str">
        <f t="shared" ca="1" si="228"/>
        <v>`location`:`ODS`,</v>
      </c>
      <c r="F546" t="str">
        <f t="shared" ca="1" si="229"/>
        <v>`locID`:`MNSHOP`,</v>
      </c>
      <c r="G546" t="str">
        <f t="shared" ca="1" si="230"/>
        <v>`username`:`hmarce`,</v>
      </c>
      <c r="H546" t="str">
        <f t="shared" ca="1" si="231"/>
        <v>`lastName`:`Arce`,</v>
      </c>
      <c r="I546" t="str">
        <f t="shared" ca="1" si="232"/>
        <v>`firstName`:`Hector`,</v>
      </c>
      <c r="J546" t="str">
        <f t="shared" ca="1" si="233"/>
        <v>`technician`:`Arce, Hector`,</v>
      </c>
      <c r="K546" t="str">
        <f t="shared" ca="1" si="234"/>
        <v>`timeStampM`:`2017-10-17T16:07:39-05:00`,</v>
      </c>
      <c r="L546" t="str">
        <f t="shared" ca="1" si="235"/>
        <v>`shiftSerial`:`43019_04`,</v>
      </c>
      <c r="M546" t="str">
        <f t="shared" ca="1" si="236"/>
        <v>`siteUid`:521887,</v>
      </c>
      <c r="N546" t="str">
        <f t="shared" ca="1" si="237"/>
        <v>`timeStamp`:43025.6719868518,</v>
      </c>
      <c r="O546" t="str">
        <f t="shared" ca="1" si="238"/>
        <v>`payrollPeriod`:43019,</v>
      </c>
      <c r="P546" t="str">
        <f t="shared" ca="1" si="239"/>
        <v>`payroll_Period`:43019,</v>
      </c>
      <c r="Q546" t="str">
        <f t="shared" ca="1" si="240"/>
        <v>`rprtDate`:43022,</v>
      </c>
      <c r="R546" t="str">
        <f t="shared" ca="1" si="241"/>
        <v>`ts`:0.25,</v>
      </c>
      <c r="S546" t="str">
        <f t="shared" ca="1" si="242"/>
        <v>`te`:0.708333333333333,</v>
      </c>
      <c r="T546" t="str">
        <f t="shared" ca="1" si="243"/>
        <v>`repairHrs`:11,</v>
      </c>
      <c r="U546" t="str">
        <f t="shared" ca="1" si="244"/>
        <v>`timeStarts`:`2017-10-14T06:00:00-05:00`,</v>
      </c>
      <c r="V546" t="str">
        <f t="shared" ca="1" si="245"/>
        <v>`timeEnds`:`2017-10-14T17:00:00-05:00`,</v>
      </c>
      <c r="W546" t="str">
        <f t="shared" ca="1" si="246"/>
        <v>`shift`:`AM`,</v>
      </c>
      <c r="X546" t="str">
        <f t="shared" ca="1" si="247"/>
        <v>`shiftStartTime`:`6`,</v>
      </c>
      <c r="Y546" t="str">
        <f t="shared" ca="1" si="248"/>
        <v>`wONum`:`KNSHOP`,</v>
      </c>
      <c r="Z546" t="str">
        <f t="shared" ca="1" si="249"/>
        <v>`uNum`:`506129`,</v>
      </c>
      <c r="AA546" t="str">
        <f t="shared" ca="1" si="250"/>
        <v>`notes`:`Replaced pony rod seals and packings and trouble shoot knocking problem on engine`,</v>
      </c>
      <c r="AB546" t="str">
        <f t="shared" ca="1" si="251"/>
        <v>`shift_Serial`:`43019_04`},</v>
      </c>
      <c r="AD546" t="s">
        <v>49791</v>
      </c>
      <c r="AE546" t="s">
        <v>49792</v>
      </c>
      <c r="AF546" t="s">
        <v>45990</v>
      </c>
      <c r="AG546" t="s">
        <v>45991</v>
      </c>
      <c r="AH546" t="s">
        <v>45992</v>
      </c>
      <c r="AI546" t="s">
        <v>45993</v>
      </c>
      <c r="AJ546" t="s">
        <v>46191</v>
      </c>
      <c r="AK546" t="s">
        <v>46192</v>
      </c>
      <c r="AL546" t="s">
        <v>46193</v>
      </c>
      <c r="AM546" t="s">
        <v>46194</v>
      </c>
      <c r="AN546" t="s">
        <v>49793</v>
      </c>
      <c r="AO546" t="s">
        <v>46597</v>
      </c>
      <c r="AP546" t="s">
        <v>46000</v>
      </c>
      <c r="AQ546" t="s">
        <v>49794</v>
      </c>
      <c r="AR546" t="s">
        <v>46085</v>
      </c>
      <c r="AS546" t="s">
        <v>46086</v>
      </c>
      <c r="AT546" t="s">
        <v>46599</v>
      </c>
      <c r="AU546" t="s">
        <v>46248</v>
      </c>
      <c r="AV546" t="s">
        <v>46074</v>
      </c>
      <c r="AW546" t="s">
        <v>46103</v>
      </c>
      <c r="AX546" t="s">
        <v>48870</v>
      </c>
      <c r="AY546" t="s">
        <v>48437</v>
      </c>
      <c r="AZ546" t="s">
        <v>46010</v>
      </c>
      <c r="BA546" t="s">
        <v>46034</v>
      </c>
      <c r="BB546" t="s">
        <v>46012</v>
      </c>
      <c r="BC546" t="s">
        <v>49795</v>
      </c>
      <c r="BD546" t="s">
        <v>49796</v>
      </c>
      <c r="BE546" t="s">
        <v>46603</v>
      </c>
    </row>
    <row r="547" spans="1:57" x14ac:dyDescent="0.2">
      <c r="A547" t="str">
        <f t="shared" ca="1" si="224"/>
        <v>{`_id`:`arrow_2017-10-11_07-29-22_-0500_Wed`,</v>
      </c>
      <c r="B547" t="str">
        <f t="shared" ca="1" si="225"/>
        <v>`_rev`:`1-3e3593efe0c841545c4a2ed941c513cd`,</v>
      </c>
      <c r="C547" t="str">
        <f t="shared" ca="1" si="226"/>
        <v>`worksiteEncoded`:`KN_ODS_MNSHOP`,</v>
      </c>
      <c r="D547" t="str">
        <f t="shared" ca="1" si="227"/>
        <v>`client`:`KN`,</v>
      </c>
      <c r="E547" t="str">
        <f t="shared" ca="1" si="228"/>
        <v>`location`:`ODS`,</v>
      </c>
      <c r="F547" t="str">
        <f t="shared" ca="1" si="229"/>
        <v>`locID`:`MNSHOP`,</v>
      </c>
      <c r="G547" t="str">
        <f t="shared" ca="1" si="230"/>
        <v>`username`:`arrow`,</v>
      </c>
      <c r="H547" t="str">
        <f t="shared" ca="1" si="231"/>
        <v>`lastName`:`Rodriguez`,</v>
      </c>
      <c r="I547" t="str">
        <f t="shared" ca="1" si="232"/>
        <v>`firstName`:`Fernando`,</v>
      </c>
      <c r="J547" t="str">
        <f t="shared" ca="1" si="233"/>
        <v>`technician`:`Rodriguez, Fernando`,</v>
      </c>
      <c r="K547" t="str">
        <f t="shared" ca="1" si="234"/>
        <v>`timeStampM`:`2017-10-11T07:29:22-05:00`,</v>
      </c>
      <c r="L547" t="str">
        <f t="shared" ca="1" si="235"/>
        <v>`shiftSerial`:`43012_05`,</v>
      </c>
      <c r="M547" t="str">
        <f t="shared" ca="1" si="236"/>
        <v>`siteUid`:521887,</v>
      </c>
      <c r="N547" t="str">
        <f t="shared" ca="1" si="237"/>
        <v>`timeStamp`:43019.3120649653,</v>
      </c>
      <c r="O547" t="str">
        <f t="shared" ca="1" si="238"/>
        <v>`payrollPeriod`:43012,</v>
      </c>
      <c r="P547" t="str">
        <f t="shared" ca="1" si="239"/>
        <v>`payroll_Period`:43012,</v>
      </c>
      <c r="Q547" t="str">
        <f t="shared" ca="1" si="240"/>
        <v>`rprtDate`:43016,</v>
      </c>
      <c r="R547" t="str">
        <f t="shared" ca="1" si="241"/>
        <v>`ts`:0.0833333333333333,</v>
      </c>
      <c r="S547" t="str">
        <f t="shared" ca="1" si="242"/>
        <v>`te`:0.25,</v>
      </c>
      <c r="T547" t="str">
        <f t="shared" ca="1" si="243"/>
        <v>`repairHrs`:4,</v>
      </c>
      <c r="U547" t="str">
        <f t="shared" ca="1" si="244"/>
        <v>`timeStarts`:`2017-10-09T02:00:00-05:00`,</v>
      </c>
      <c r="V547" t="str">
        <f t="shared" ca="1" si="245"/>
        <v>`timeEnds`:`2017-10-09T06:00:00-05:00`,</v>
      </c>
      <c r="W547" t="str">
        <f t="shared" ca="1" si="246"/>
        <v>`shift`:`PM`,</v>
      </c>
      <c r="X547" t="str">
        <f t="shared" ca="1" si="247"/>
        <v>`shiftStartTime`:`7`,</v>
      </c>
      <c r="Y547" t="str">
        <f t="shared" ca="1" si="248"/>
        <v>`wONum`:`KNSHOP`,</v>
      </c>
      <c r="Z547" t="str">
        <f t="shared" ca="1" si="249"/>
        <v>`uNum`:`HP-086`,</v>
      </c>
      <c r="AA547" t="str">
        <f t="shared" ca="1" si="250"/>
        <v>`notes`:`Realizar check list  Instalar maniful del fluid end Corregir niveles`,</v>
      </c>
      <c r="AB547" t="str">
        <f t="shared" ca="1" si="251"/>
        <v>`shift_Serial`:`43012_05`},</v>
      </c>
      <c r="AD547" t="s">
        <v>49797</v>
      </c>
      <c r="AE547" t="s">
        <v>49798</v>
      </c>
      <c r="AF547" t="s">
        <v>45990</v>
      </c>
      <c r="AG547" t="s">
        <v>45991</v>
      </c>
      <c r="AH547" t="s">
        <v>45992</v>
      </c>
      <c r="AI547" t="s">
        <v>45993</v>
      </c>
      <c r="AJ547" t="s">
        <v>46288</v>
      </c>
      <c r="AK547" t="s">
        <v>46125</v>
      </c>
      <c r="AL547" t="s">
        <v>46289</v>
      </c>
      <c r="AM547" t="s">
        <v>46290</v>
      </c>
      <c r="AN547" t="s">
        <v>49799</v>
      </c>
      <c r="AO547" t="s">
        <v>46023</v>
      </c>
      <c r="AP547" t="s">
        <v>46000</v>
      </c>
      <c r="AQ547" t="s">
        <v>49800</v>
      </c>
      <c r="AR547" t="s">
        <v>46025</v>
      </c>
      <c r="AS547" t="s">
        <v>46026</v>
      </c>
      <c r="AT547" t="s">
        <v>46027</v>
      </c>
      <c r="AU547" t="s">
        <v>46292</v>
      </c>
      <c r="AV547" t="s">
        <v>47522</v>
      </c>
      <c r="AW547" t="s">
        <v>46089</v>
      </c>
      <c r="AX547" t="s">
        <v>47523</v>
      </c>
      <c r="AY547" t="s">
        <v>47524</v>
      </c>
      <c r="AZ547" t="s">
        <v>46033</v>
      </c>
      <c r="BA547" t="s">
        <v>46011</v>
      </c>
      <c r="BB547" t="s">
        <v>46012</v>
      </c>
      <c r="BC547" t="s">
        <v>47525</v>
      </c>
      <c r="BD547" t="s">
        <v>49801</v>
      </c>
      <c r="BE547" t="s">
        <v>46037</v>
      </c>
    </row>
    <row r="548" spans="1:57" x14ac:dyDescent="0.2">
      <c r="A548" t="str">
        <f t="shared" ca="1" si="224"/>
        <v>{`_id`:`treyes_2017-10-20_18-19-51_-0500_Fri`,</v>
      </c>
      <c r="B548" t="str">
        <f t="shared" ca="1" si="225"/>
        <v>`_rev`:`1-3dfcb25c5d25bd1ec788766d4a1e062f`,</v>
      </c>
      <c r="C548" t="str">
        <f t="shared" ca="1" si="226"/>
        <v>`worksiteEncoded`:`KN_ODS_MNSHOP`,</v>
      </c>
      <c r="D548" t="str">
        <f t="shared" ca="1" si="227"/>
        <v>`client`:`KN`,</v>
      </c>
      <c r="E548" t="str">
        <f t="shared" ca="1" si="228"/>
        <v>`location`:`ODS`,</v>
      </c>
      <c r="F548" t="str">
        <f t="shared" ca="1" si="229"/>
        <v>`locID`:`MNSHOP`,</v>
      </c>
      <c r="G548" t="str">
        <f t="shared" ca="1" si="230"/>
        <v>`username`:`treyes`,</v>
      </c>
      <c r="H548" t="str">
        <f t="shared" ca="1" si="231"/>
        <v>`lastName`:`Reyes`,</v>
      </c>
      <c r="I548" t="str">
        <f t="shared" ca="1" si="232"/>
        <v>`firstName`:`Tommy`,</v>
      </c>
      <c r="J548" t="str">
        <f t="shared" ca="1" si="233"/>
        <v>`technician`:`Reyes, Tommy`,</v>
      </c>
      <c r="K548" t="str">
        <f t="shared" ca="1" si="234"/>
        <v>`timeStampM`:`2017-10-20T18:19:51-05:00`,</v>
      </c>
      <c r="L548" t="str">
        <f t="shared" ca="1" si="235"/>
        <v>`shiftSerial`:`43026_02`,</v>
      </c>
      <c r="M548" t="str">
        <f t="shared" ca="1" si="236"/>
        <v>`siteUid`:521887,</v>
      </c>
      <c r="N548" t="str">
        <f t="shared" ca="1" si="237"/>
        <v>`timeStamp`:43028.7637882755,</v>
      </c>
      <c r="O548" t="str">
        <f t="shared" ca="1" si="238"/>
        <v>`payrollPeriod`:43026,</v>
      </c>
      <c r="P548" t="str">
        <f t="shared" ca="1" si="239"/>
        <v>`payroll_Period`:43026,</v>
      </c>
      <c r="Q548" t="str">
        <f t="shared" ca="1" si="240"/>
        <v>`rprtDate`:43027,</v>
      </c>
      <c r="R548" t="str">
        <f t="shared" ca="1" si="241"/>
        <v>`ts`:0.291666666666667,</v>
      </c>
      <c r="S548" t="str">
        <f t="shared" ca="1" si="242"/>
        <v>`te`:0.541666666666667,</v>
      </c>
      <c r="T548" t="str">
        <f t="shared" ca="1" si="243"/>
        <v>`repairHrs`:6,</v>
      </c>
      <c r="U548" t="str">
        <f t="shared" ca="1" si="244"/>
        <v>`timeStarts`:`2017-10-19T07:00:00-05:00`,</v>
      </c>
      <c r="V548" t="str">
        <f t="shared" ca="1" si="245"/>
        <v>`timeEnds`:`2017-10-19T13:00:00-05:00`,</v>
      </c>
      <c r="W548" t="str">
        <f t="shared" ca="1" si="246"/>
        <v>`shift`:`AM`,</v>
      </c>
      <c r="X548" t="str">
        <f t="shared" ca="1" si="247"/>
        <v>`shiftStartTime`:`7`,</v>
      </c>
      <c r="Y548" t="str">
        <f t="shared" ca="1" si="248"/>
        <v>`wONum`:`KNSHOP`,</v>
      </c>
      <c r="Z548" t="str">
        <f t="shared" ca="1" si="249"/>
        <v>`uNum`:`Q-043`,</v>
      </c>
      <c r="AA548" t="str">
        <f t="shared" ca="1" si="250"/>
        <v>`notes`:`Take off drive line cover take off broken driveline  and back of power end wheel that was brocken`,</v>
      </c>
      <c r="AB548" t="str">
        <f t="shared" ca="1" si="251"/>
        <v>`shift_Serial`:`43026_02`},</v>
      </c>
      <c r="AD548" t="s">
        <v>49802</v>
      </c>
      <c r="AE548" t="s">
        <v>49803</v>
      </c>
      <c r="AF548" t="s">
        <v>45990</v>
      </c>
      <c r="AG548" t="s">
        <v>45991</v>
      </c>
      <c r="AH548" t="s">
        <v>45992</v>
      </c>
      <c r="AI548" t="s">
        <v>45993</v>
      </c>
      <c r="AJ548" t="s">
        <v>45994</v>
      </c>
      <c r="AK548" t="s">
        <v>45995</v>
      </c>
      <c r="AL548" t="s">
        <v>45996</v>
      </c>
      <c r="AM548" t="s">
        <v>45997</v>
      </c>
      <c r="AN548" t="s">
        <v>49804</v>
      </c>
      <c r="AO548" t="s">
        <v>46143</v>
      </c>
      <c r="AP548" t="s">
        <v>46000</v>
      </c>
      <c r="AQ548" t="s">
        <v>49805</v>
      </c>
      <c r="AR548" t="s">
        <v>46145</v>
      </c>
      <c r="AS548" t="s">
        <v>46146</v>
      </c>
      <c r="AT548" t="s">
        <v>46147</v>
      </c>
      <c r="AU548" t="s">
        <v>46063</v>
      </c>
      <c r="AV548" t="s">
        <v>46328</v>
      </c>
      <c r="AW548" t="s">
        <v>46149</v>
      </c>
      <c r="AX548" t="s">
        <v>49806</v>
      </c>
      <c r="AY548" t="s">
        <v>48697</v>
      </c>
      <c r="AZ548" t="s">
        <v>46010</v>
      </c>
      <c r="BA548" t="s">
        <v>46011</v>
      </c>
      <c r="BB548" t="s">
        <v>46012</v>
      </c>
      <c r="BC548" t="s">
        <v>49807</v>
      </c>
      <c r="BD548" t="s">
        <v>49808</v>
      </c>
      <c r="BE548" t="s">
        <v>46154</v>
      </c>
    </row>
    <row r="549" spans="1:57" x14ac:dyDescent="0.2">
      <c r="A549" t="str">
        <f t="shared" ca="1" si="224"/>
        <v>{`_id`:`treyes_2017-10-30_07-29-49_-0500_Mon`,</v>
      </c>
      <c r="B549" t="str">
        <f t="shared" ca="1" si="225"/>
        <v>`_rev`:`1-3dca293f0bfa84cef8a1640d1b89bbd1`,</v>
      </c>
      <c r="C549" t="str">
        <f t="shared" ca="1" si="226"/>
        <v>`worksiteEncoded`:`KN_ODS_MNSHOP`,</v>
      </c>
      <c r="D549" t="str">
        <f t="shared" ca="1" si="227"/>
        <v>`client`:`KN`,</v>
      </c>
      <c r="E549" t="str">
        <f t="shared" ca="1" si="228"/>
        <v>`location`:`ODS`,</v>
      </c>
      <c r="F549" t="str">
        <f t="shared" ca="1" si="229"/>
        <v>`locID`:`MNSHOP`,</v>
      </c>
      <c r="G549" t="str">
        <f t="shared" ca="1" si="230"/>
        <v>`username`:`treyes`,</v>
      </c>
      <c r="H549" t="str">
        <f t="shared" ca="1" si="231"/>
        <v>`lastName`:`Reyes`,</v>
      </c>
      <c r="I549" t="str">
        <f t="shared" ca="1" si="232"/>
        <v>`firstName`:`Tommy`,</v>
      </c>
      <c r="J549" t="str">
        <f t="shared" ca="1" si="233"/>
        <v>`technician`:`Reyes, Tommy`,</v>
      </c>
      <c r="K549" t="str">
        <f t="shared" ca="1" si="234"/>
        <v>`timeStampM`:`2017-10-30T07:29:49-05:00`,</v>
      </c>
      <c r="L549" t="str">
        <f t="shared" ca="1" si="235"/>
        <v>`shiftSerial`:`43033_05`,</v>
      </c>
      <c r="M549" t="str">
        <f t="shared" ca="1" si="236"/>
        <v>`siteUid`:521887,</v>
      </c>
      <c r="N549" t="str">
        <f t="shared" ca="1" si="237"/>
        <v>`timeStamp`:43038.3123808565,</v>
      </c>
      <c r="O549" t="str">
        <f t="shared" ca="1" si="238"/>
        <v>`payrollPeriod`:43033,</v>
      </c>
      <c r="P549" t="str">
        <f t="shared" ca="1" si="239"/>
        <v>`payroll_Period`:43033,</v>
      </c>
      <c r="Q549" t="str">
        <f t="shared" ca="1" si="240"/>
        <v>`rprtDate`:43037,</v>
      </c>
      <c r="R549" t="str">
        <f t="shared" ca="1" si="241"/>
        <v>`ts`:0.291666666666667,</v>
      </c>
      <c r="S549" t="str">
        <f t="shared" ca="1" si="242"/>
        <v>`te`:0.416666666666667,</v>
      </c>
      <c r="T549" t="str">
        <f t="shared" ca="1" si="243"/>
        <v>`repairHrs`:3,</v>
      </c>
      <c r="U549" t="str">
        <f t="shared" ca="1" si="244"/>
        <v>`timeStarts`:`2017-10-29T07:00:00-05:00`,</v>
      </c>
      <c r="V549" t="str">
        <f t="shared" ca="1" si="245"/>
        <v>`timeEnds`:`2017-10-29T10:00:00-05:00`,</v>
      </c>
      <c r="W549" t="str">
        <f t="shared" ca="1" si="246"/>
        <v>`shift`:`AM`,</v>
      </c>
      <c r="X549" t="str">
        <f t="shared" ca="1" si="247"/>
        <v>`shiftStartTime`:`7`,</v>
      </c>
      <c r="Y549" t="str">
        <f t="shared" ca="1" si="248"/>
        <v>`wONum`:`KNSHOP`,</v>
      </c>
      <c r="Z549" t="str">
        <f t="shared" ca="1" si="249"/>
        <v>`uNum`:`506253`,</v>
      </c>
      <c r="AA549" t="str">
        <f t="shared" ca="1" si="250"/>
        <v>`notes`:`Tighen manfold wing`,</v>
      </c>
      <c r="AB549" t="str">
        <f t="shared" ca="1" si="251"/>
        <v>`shift_Serial`:`43033_05`},</v>
      </c>
      <c r="AD549" t="s">
        <v>49809</v>
      </c>
      <c r="AE549" t="s">
        <v>49810</v>
      </c>
      <c r="AF549" t="s">
        <v>45990</v>
      </c>
      <c r="AG549" t="s">
        <v>45991</v>
      </c>
      <c r="AH549" t="s">
        <v>45992</v>
      </c>
      <c r="AI549" t="s">
        <v>45993</v>
      </c>
      <c r="AJ549" t="s">
        <v>45994</v>
      </c>
      <c r="AK549" t="s">
        <v>45995</v>
      </c>
      <c r="AL549" t="s">
        <v>45996</v>
      </c>
      <c r="AM549" t="s">
        <v>45997</v>
      </c>
      <c r="AN549" t="s">
        <v>49811</v>
      </c>
      <c r="AO549" t="s">
        <v>46692</v>
      </c>
      <c r="AP549" t="s">
        <v>46000</v>
      </c>
      <c r="AQ549" t="s">
        <v>49812</v>
      </c>
      <c r="AR549" t="s">
        <v>46002</v>
      </c>
      <c r="AS549" t="s">
        <v>46003</v>
      </c>
      <c r="AT549" t="s">
        <v>46694</v>
      </c>
      <c r="AU549" t="s">
        <v>46063</v>
      </c>
      <c r="AV549" t="s">
        <v>46159</v>
      </c>
      <c r="AW549" t="s">
        <v>46160</v>
      </c>
      <c r="AX549" t="s">
        <v>49813</v>
      </c>
      <c r="AY549" t="s">
        <v>49814</v>
      </c>
      <c r="AZ549" t="s">
        <v>46010</v>
      </c>
      <c r="BA549" t="s">
        <v>46011</v>
      </c>
      <c r="BB549" t="s">
        <v>46012</v>
      </c>
      <c r="BC549" t="s">
        <v>46697</v>
      </c>
      <c r="BD549" t="s">
        <v>49815</v>
      </c>
      <c r="BE549" t="s">
        <v>46699</v>
      </c>
    </row>
    <row r="550" spans="1:57" x14ac:dyDescent="0.2">
      <c r="A550" t="str">
        <f t="shared" ca="1" si="224"/>
        <v>{`_id`:`evela_2017-11-08_09-53-03_-0600_Wed`,</v>
      </c>
      <c r="B550" t="str">
        <f t="shared" ca="1" si="225"/>
        <v>`_rev`:`1-3d87674a3914fa600942b98a2931b4a3`,</v>
      </c>
      <c r="C550" t="str">
        <f t="shared" ca="1" si="226"/>
        <v>`worksiteEncoded`:`KN_ODS_MNSHOP`,</v>
      </c>
      <c r="D550" t="str">
        <f t="shared" ca="1" si="227"/>
        <v>`client`:`KN`,</v>
      </c>
      <c r="E550" t="str">
        <f t="shared" ca="1" si="228"/>
        <v>`location`:`ODS`,</v>
      </c>
      <c r="F550" t="str">
        <f t="shared" ca="1" si="229"/>
        <v>`locID`:`MNSHOP`,</v>
      </c>
      <c r="G550" t="str">
        <f t="shared" ca="1" si="230"/>
        <v>`username`:`evela`,</v>
      </c>
      <c r="H550" t="str">
        <f t="shared" ca="1" si="231"/>
        <v>`lastName`:`Vela`,</v>
      </c>
      <c r="I550" t="str">
        <f t="shared" ca="1" si="232"/>
        <v>`firstName`:`Ediberto`,</v>
      </c>
      <c r="J550" t="str">
        <f t="shared" ca="1" si="233"/>
        <v>`technician`:`Vela, Ediberto`,</v>
      </c>
      <c r="K550" t="str">
        <f t="shared" ca="1" si="234"/>
        <v>`timeStampM`:`2017-11-08T09:53:03-06:00`,</v>
      </c>
      <c r="L550" t="str">
        <f t="shared" ca="1" si="235"/>
        <v>`shiftSerial`:`43040_05`,</v>
      </c>
      <c r="M550" t="str">
        <f t="shared" ca="1" si="236"/>
        <v>`siteUid`:521887,</v>
      </c>
      <c r="N550" t="str">
        <f t="shared" ca="1" si="237"/>
        <v>`timeStamp`:43047.4118497685,</v>
      </c>
      <c r="O550" t="str">
        <f t="shared" ca="1" si="238"/>
        <v>`payrollPeriod`:43040,</v>
      </c>
      <c r="P550" t="str">
        <f t="shared" ca="1" si="239"/>
        <v>`payroll_Period`:43040,</v>
      </c>
      <c r="Q550" t="str">
        <f t="shared" ca="1" si="240"/>
        <v>`rprtDate`:43044,</v>
      </c>
      <c r="R550" t="str">
        <f t="shared" ca="1" si="241"/>
        <v>`ts`:0.75,</v>
      </c>
      <c r="S550" t="str">
        <f t="shared" ca="1" si="242"/>
        <v>`te`:0,</v>
      </c>
      <c r="T550" t="str">
        <f t="shared" ca="1" si="243"/>
        <v>`repairHrs`:6,</v>
      </c>
      <c r="U550" t="str">
        <f t="shared" ca="1" si="244"/>
        <v>`timeStarts`:`2017-11-05T18:00:00-06:00`,</v>
      </c>
      <c r="V550" t="str">
        <f t="shared" ca="1" si="245"/>
        <v>`timeEnds`:`2017-11-06T00:00:00-06:00`,</v>
      </c>
      <c r="W550" t="str">
        <f t="shared" ca="1" si="246"/>
        <v>`shift`:`PM`,</v>
      </c>
      <c r="X550" t="str">
        <f t="shared" ca="1" si="247"/>
        <v>`shiftStartTime`:`7`,</v>
      </c>
      <c r="Y550" t="str">
        <f t="shared" ca="1" si="248"/>
        <v>`wONum`:`KNSHOP`,</v>
      </c>
      <c r="Z550" t="str">
        <f t="shared" ca="1" si="249"/>
        <v>`uNum`:`280063`,</v>
      </c>
      <c r="AA550" t="str">
        <f t="shared" ca="1" si="250"/>
        <v>`notes`:`Remove and replace lights fix air leaks and replace fittings`,</v>
      </c>
      <c r="AB550" t="str">
        <f t="shared" ca="1" si="251"/>
        <v>`shift_Serial`:`43040_05`},</v>
      </c>
      <c r="AD550" t="s">
        <v>49816</v>
      </c>
      <c r="AE550" t="s">
        <v>49817</v>
      </c>
      <c r="AF550" t="s">
        <v>45990</v>
      </c>
      <c r="AG550" t="s">
        <v>45991</v>
      </c>
      <c r="AH550" t="s">
        <v>45992</v>
      </c>
      <c r="AI550" t="s">
        <v>45993</v>
      </c>
      <c r="AJ550" t="s">
        <v>46299</v>
      </c>
      <c r="AK550" t="s">
        <v>46019</v>
      </c>
      <c r="AL550" t="s">
        <v>46300</v>
      </c>
      <c r="AM550" t="s">
        <v>46301</v>
      </c>
      <c r="AN550" t="s">
        <v>49818</v>
      </c>
      <c r="AO550" t="s">
        <v>46375</v>
      </c>
      <c r="AP550" t="s">
        <v>46000</v>
      </c>
      <c r="AQ550" t="s">
        <v>49819</v>
      </c>
      <c r="AR550" t="s">
        <v>46047</v>
      </c>
      <c r="AS550" t="s">
        <v>46048</v>
      </c>
      <c r="AT550" t="s">
        <v>46377</v>
      </c>
      <c r="AU550" t="s">
        <v>46028</v>
      </c>
      <c r="AV550" t="s">
        <v>46148</v>
      </c>
      <c r="AW550" t="s">
        <v>46149</v>
      </c>
      <c r="AX550" t="s">
        <v>46394</v>
      </c>
      <c r="AY550" t="s">
        <v>48814</v>
      </c>
      <c r="AZ550" t="s">
        <v>46033</v>
      </c>
      <c r="BA550" t="s">
        <v>46011</v>
      </c>
      <c r="BB550" t="s">
        <v>46012</v>
      </c>
      <c r="BC550" t="s">
        <v>49820</v>
      </c>
      <c r="BD550" t="s">
        <v>49821</v>
      </c>
      <c r="BE550" t="s">
        <v>46382</v>
      </c>
    </row>
    <row r="551" spans="1:57" x14ac:dyDescent="0.2">
      <c r="A551" t="str">
        <f t="shared" ca="1" si="224"/>
        <v>{`_id`:`omega_2017-11-11_18-48-23_-0600_Sat`,</v>
      </c>
      <c r="B551" t="str">
        <f t="shared" ca="1" si="225"/>
        <v>`_rev`:`1-3d72963990a6167ad1f3f24832cf7804`,</v>
      </c>
      <c r="C551" t="str">
        <f t="shared" ca="1" si="226"/>
        <v>`worksiteEncoded`:`KN_ODS_MNSHOP`,</v>
      </c>
      <c r="D551" t="str">
        <f t="shared" ca="1" si="227"/>
        <v>`client`:`KN`,</v>
      </c>
      <c r="E551" t="str">
        <f t="shared" ca="1" si="228"/>
        <v>`location`:`ODS`,</v>
      </c>
      <c r="F551" t="str">
        <f t="shared" ca="1" si="229"/>
        <v>`locID`:`MNSHOP`,</v>
      </c>
      <c r="G551" t="str">
        <f t="shared" ca="1" si="230"/>
        <v>`username`:`omega`,</v>
      </c>
      <c r="H551" t="str">
        <f t="shared" ca="1" si="231"/>
        <v>`lastName`:`Tijerina`,</v>
      </c>
      <c r="I551" t="str">
        <f t="shared" ca="1" si="232"/>
        <v>`firstName`:`Rene`,</v>
      </c>
      <c r="J551" t="str">
        <f t="shared" ca="1" si="233"/>
        <v>`technician`:`Tijerina, Rene`,</v>
      </c>
      <c r="K551" t="str">
        <f t="shared" ca="1" si="234"/>
        <v>`timeStampM`:`2017-11-11T18:48:23-06:00`,</v>
      </c>
      <c r="L551" t="str">
        <f t="shared" ca="1" si="235"/>
        <v>`shiftSerial`:`43047_03`,</v>
      </c>
      <c r="M551" t="str">
        <f t="shared" ca="1" si="236"/>
        <v>`siteUid`:521887,</v>
      </c>
      <c r="N551" t="str">
        <f t="shared" ca="1" si="237"/>
        <v>`timeStamp`:43050.7836012847,</v>
      </c>
      <c r="O551" t="str">
        <f t="shared" ca="1" si="238"/>
        <v>`payrollPeriod`:43047,</v>
      </c>
      <c r="P551" t="str">
        <f t="shared" ca="1" si="239"/>
        <v>`payroll_Period`:43047,</v>
      </c>
      <c r="Q551" t="str">
        <f t="shared" ca="1" si="240"/>
        <v>`rprtDate`:43049,</v>
      </c>
      <c r="R551" t="str">
        <f t="shared" ca="1" si="241"/>
        <v>`ts`:0.625,</v>
      </c>
      <c r="S551" t="str">
        <f t="shared" ca="1" si="242"/>
        <v>`te`:0.708333333333333,</v>
      </c>
      <c r="T551" t="str">
        <f t="shared" ca="1" si="243"/>
        <v>`repairHrs`:2,</v>
      </c>
      <c r="U551" t="str">
        <f t="shared" ca="1" si="244"/>
        <v>`timeStarts`:`2017-11-10T15:00:00-06:00`,</v>
      </c>
      <c r="V551" t="str">
        <f t="shared" ca="1" si="245"/>
        <v>`timeEnds`:`2017-11-10T17:00:00-06:00`,</v>
      </c>
      <c r="W551" t="str">
        <f t="shared" ca="1" si="246"/>
        <v>`shift`:`AM`,</v>
      </c>
      <c r="X551" t="str">
        <f t="shared" ca="1" si="247"/>
        <v>`shiftStartTime`:`7`,</v>
      </c>
      <c r="Y551" t="str">
        <f t="shared" ca="1" si="248"/>
        <v>`wONum`:`KNSHOP`,</v>
      </c>
      <c r="Z551" t="str">
        <f t="shared" ca="1" si="249"/>
        <v>`uNum`:`308659`,</v>
      </c>
      <c r="AA551" t="str">
        <f t="shared" ca="1" si="250"/>
        <v>`notes`:`Remove and replace genset.`,</v>
      </c>
      <c r="AB551" t="str">
        <f t="shared" ca="1" si="251"/>
        <v>`shift_Serial`:`43047_03`},</v>
      </c>
      <c r="AD551" t="s">
        <v>49822</v>
      </c>
      <c r="AE551" t="s">
        <v>49823</v>
      </c>
      <c r="AF551" t="s">
        <v>45990</v>
      </c>
      <c r="AG551" t="s">
        <v>45991</v>
      </c>
      <c r="AH551" t="s">
        <v>45992</v>
      </c>
      <c r="AI551" t="s">
        <v>45993</v>
      </c>
      <c r="AJ551" t="s">
        <v>46527</v>
      </c>
      <c r="AK551" t="s">
        <v>46528</v>
      </c>
      <c r="AL551" t="s">
        <v>46529</v>
      </c>
      <c r="AM551" t="s">
        <v>46530</v>
      </c>
      <c r="AN551" t="s">
        <v>49824</v>
      </c>
      <c r="AO551" t="s">
        <v>46485</v>
      </c>
      <c r="AP551" t="s">
        <v>46000</v>
      </c>
      <c r="AQ551" t="s">
        <v>49825</v>
      </c>
      <c r="AR551" t="s">
        <v>46131</v>
      </c>
      <c r="AS551" t="s">
        <v>46132</v>
      </c>
      <c r="AT551" t="s">
        <v>46487</v>
      </c>
      <c r="AU551" t="s">
        <v>46271</v>
      </c>
      <c r="AV551" t="s">
        <v>46074</v>
      </c>
      <c r="AW551" t="s">
        <v>46116</v>
      </c>
      <c r="AX551" t="s">
        <v>49826</v>
      </c>
      <c r="AY551" t="s">
        <v>47263</v>
      </c>
      <c r="AZ551" t="s">
        <v>46010</v>
      </c>
      <c r="BA551" t="s">
        <v>46011</v>
      </c>
      <c r="BB551" t="s">
        <v>46012</v>
      </c>
      <c r="BC551" t="s">
        <v>47271</v>
      </c>
      <c r="BD551" t="s">
        <v>49827</v>
      </c>
      <c r="BE551" t="s">
        <v>46493</v>
      </c>
    </row>
    <row r="552" spans="1:57" x14ac:dyDescent="0.2">
      <c r="A552" t="str">
        <f t="shared" ca="1" si="224"/>
        <v>{`_id`:`omega_2017-10-29_06-45-36_-0500_Sun`,</v>
      </c>
      <c r="B552" t="str">
        <f t="shared" ca="1" si="225"/>
        <v>`_rev`:`1-3d58cd9802b5a2f9d46729793489d0af`,</v>
      </c>
      <c r="C552" t="str">
        <f t="shared" ca="1" si="226"/>
        <v>`worksiteEncoded`:`KN_ODS_MNSHOP`,</v>
      </c>
      <c r="D552" t="str">
        <f t="shared" ca="1" si="227"/>
        <v>`client`:`KN`,</v>
      </c>
      <c r="E552" t="str">
        <f t="shared" ca="1" si="228"/>
        <v>`location`:`ODS`,</v>
      </c>
      <c r="F552" t="str">
        <f t="shared" ca="1" si="229"/>
        <v>`locID`:`MNSHOP`,</v>
      </c>
      <c r="G552" t="str">
        <f t="shared" ca="1" si="230"/>
        <v>`username`:`omega`,</v>
      </c>
      <c r="H552" t="str">
        <f t="shared" ca="1" si="231"/>
        <v>`lastName`:`Tijerina`,</v>
      </c>
      <c r="I552" t="str">
        <f t="shared" ca="1" si="232"/>
        <v>`firstName`:`Rene`,</v>
      </c>
      <c r="J552" t="str">
        <f t="shared" ca="1" si="233"/>
        <v>`technician`:`Tijerina, Rene`,</v>
      </c>
      <c r="K552" t="str">
        <f t="shared" ca="1" si="234"/>
        <v>`timeStampM`:`2017-10-29T06:45:36-05:00`,</v>
      </c>
      <c r="L552" t="str">
        <f t="shared" ca="1" si="235"/>
        <v>`shiftSerial`:`43033_04`,</v>
      </c>
      <c r="M552" t="str">
        <f t="shared" ca="1" si="236"/>
        <v>`siteUid`:521887,</v>
      </c>
      <c r="N552" t="str">
        <f t="shared" ca="1" si="237"/>
        <v>`timeStamp`:43037.2816704051,</v>
      </c>
      <c r="O552" t="str">
        <f t="shared" ca="1" si="238"/>
        <v>`payrollPeriod`:43033,</v>
      </c>
      <c r="P552" t="str">
        <f t="shared" ca="1" si="239"/>
        <v>`payroll_Period`:43033,</v>
      </c>
      <c r="Q552" t="str">
        <f t="shared" ca="1" si="240"/>
        <v>`rprtDate`:43036,</v>
      </c>
      <c r="R552" t="str">
        <f t="shared" ca="1" si="241"/>
        <v>`ts`:0.0833333333333333,</v>
      </c>
      <c r="S552" t="str">
        <f t="shared" ca="1" si="242"/>
        <v>`te`:0.208333333333333,</v>
      </c>
      <c r="T552" t="str">
        <f t="shared" ca="1" si="243"/>
        <v>`repairHrs`:3,</v>
      </c>
      <c r="U552" t="str">
        <f t="shared" ca="1" si="244"/>
        <v>`timeStarts`:`2017-10-29T02:00:00-05:00`,</v>
      </c>
      <c r="V552" t="str">
        <f t="shared" ca="1" si="245"/>
        <v>`timeEnds`:`2017-10-29T05:00:00-05:00`,</v>
      </c>
      <c r="W552" t="str">
        <f t="shared" ca="1" si="246"/>
        <v>`shift`:`PM`,</v>
      </c>
      <c r="X552" t="str">
        <f t="shared" ca="1" si="247"/>
        <v>`shiftStartTime`:`19`,</v>
      </c>
      <c r="Y552" t="str">
        <f t="shared" ca="1" si="248"/>
        <v>`wONum`:`KNSHOP`,</v>
      </c>
      <c r="Z552" t="str">
        <f t="shared" ca="1" si="249"/>
        <v>`uNum`:`506190`,</v>
      </c>
      <c r="AA552" t="str">
        <f t="shared" ca="1" si="250"/>
        <v>`notes`:`Troubleshoot Waukesha pump. Remove pump and transfer piping to new pump.`,</v>
      </c>
      <c r="AB552" t="str">
        <f t="shared" ca="1" si="251"/>
        <v>`shift_Serial`:`43033_04`},</v>
      </c>
      <c r="AD552" t="s">
        <v>49828</v>
      </c>
      <c r="AE552" t="s">
        <v>49829</v>
      </c>
      <c r="AF552" t="s">
        <v>45990</v>
      </c>
      <c r="AG552" t="s">
        <v>45991</v>
      </c>
      <c r="AH552" t="s">
        <v>45992</v>
      </c>
      <c r="AI552" t="s">
        <v>45993</v>
      </c>
      <c r="AJ552" t="s">
        <v>46527</v>
      </c>
      <c r="AK552" t="s">
        <v>46528</v>
      </c>
      <c r="AL552" t="s">
        <v>46529</v>
      </c>
      <c r="AM552" t="s">
        <v>46530</v>
      </c>
      <c r="AN552" t="s">
        <v>49830</v>
      </c>
      <c r="AO552" t="s">
        <v>47401</v>
      </c>
      <c r="AP552" t="s">
        <v>46000</v>
      </c>
      <c r="AQ552" t="s">
        <v>49831</v>
      </c>
      <c r="AR552" t="s">
        <v>46002</v>
      </c>
      <c r="AS552" t="s">
        <v>46003</v>
      </c>
      <c r="AT552" t="s">
        <v>47403</v>
      </c>
      <c r="AU552" t="s">
        <v>46292</v>
      </c>
      <c r="AV552" t="s">
        <v>46051</v>
      </c>
      <c r="AW552" t="s">
        <v>46160</v>
      </c>
      <c r="AX552" t="s">
        <v>49832</v>
      </c>
      <c r="AY552" t="s">
        <v>48533</v>
      </c>
      <c r="AZ552" t="s">
        <v>46033</v>
      </c>
      <c r="BA552" t="s">
        <v>46136</v>
      </c>
      <c r="BB552" t="s">
        <v>46012</v>
      </c>
      <c r="BC552" t="s">
        <v>49235</v>
      </c>
      <c r="BD552" t="s">
        <v>49833</v>
      </c>
      <c r="BE552" t="s">
        <v>47408</v>
      </c>
    </row>
    <row r="553" spans="1:57" x14ac:dyDescent="0.2">
      <c r="A553" t="str">
        <f t="shared" ca="1" si="224"/>
        <v>{`_id`:`scabrera_2017-10-24_12-11-00_-0500_Tue`,</v>
      </c>
      <c r="B553" t="str">
        <f t="shared" ca="1" si="225"/>
        <v>`_rev`:`1-3be889386f95e1c4a64ffa111f524a83`,</v>
      </c>
      <c r="C553" t="str">
        <f t="shared" ca="1" si="226"/>
        <v>`worksiteEncoded`:`KN_ODS_MNSHOP`,</v>
      </c>
      <c r="D553" t="str">
        <f t="shared" ca="1" si="227"/>
        <v>`client`:`KN`,</v>
      </c>
      <c r="E553" t="str">
        <f t="shared" ca="1" si="228"/>
        <v>`location`:`ODS`,</v>
      </c>
      <c r="F553" t="str">
        <f t="shared" ca="1" si="229"/>
        <v>`locID`:`MNSHOP`,</v>
      </c>
      <c r="G553" t="str">
        <f t="shared" ca="1" si="230"/>
        <v>`username`:`scabrera`,</v>
      </c>
      <c r="H553" t="str">
        <f t="shared" ca="1" si="231"/>
        <v>`lastName`:`Cabrera`,</v>
      </c>
      <c r="I553" t="str">
        <f t="shared" ca="1" si="232"/>
        <v>`firstName`:`Sergio`,</v>
      </c>
      <c r="J553" t="str">
        <f t="shared" ca="1" si="233"/>
        <v>`technician`:`Cabrera, Sergio`,</v>
      </c>
      <c r="K553" t="str">
        <f t="shared" ca="1" si="234"/>
        <v>`timeStampM`:`2017-10-24T12:11:00-05:00`,</v>
      </c>
      <c r="L553" t="str">
        <f t="shared" ca="1" si="235"/>
        <v>`shiftSerial`:`43026_06`,</v>
      </c>
      <c r="M553" t="str">
        <f t="shared" ca="1" si="236"/>
        <v>`siteUid`:521887,</v>
      </c>
      <c r="N553" t="str">
        <f t="shared" ca="1" si="237"/>
        <v>`timeStamp`:43032.5076498032,</v>
      </c>
      <c r="O553" t="str">
        <f t="shared" ca="1" si="238"/>
        <v>`payrollPeriod`:43026,</v>
      </c>
      <c r="P553" t="str">
        <f t="shared" ca="1" si="239"/>
        <v>`payroll_Period`:43026,</v>
      </c>
      <c r="Q553" t="str">
        <f t="shared" ca="1" si="240"/>
        <v>`rprtDate`:43031,</v>
      </c>
      <c r="R553" t="str">
        <f t="shared" ca="1" si="241"/>
        <v>`ts`:0.75,</v>
      </c>
      <c r="S553" t="str">
        <f t="shared" ca="1" si="242"/>
        <v>`te`:0.958333333333333,</v>
      </c>
      <c r="T553" t="str">
        <f t="shared" ca="1" si="243"/>
        <v>`repairHrs`:5,</v>
      </c>
      <c r="U553" t="str">
        <f t="shared" ca="1" si="244"/>
        <v>`timeStarts`:`2017-10-23T18:00:00-05:00`,</v>
      </c>
      <c r="V553" t="str">
        <f t="shared" ca="1" si="245"/>
        <v>`timeEnds`:`2017-10-23T23:00:00-05:00`,</v>
      </c>
      <c r="W553" t="str">
        <f t="shared" ca="1" si="246"/>
        <v>`shift`:`PM`,</v>
      </c>
      <c r="X553" t="str">
        <f t="shared" ca="1" si="247"/>
        <v>`shiftStartTime`:`null`,</v>
      </c>
      <c r="Y553" t="str">
        <f t="shared" ca="1" si="248"/>
        <v>`wONum`:`KNSHOP`,</v>
      </c>
      <c r="Z553" t="str">
        <f t="shared" ca="1" si="249"/>
        <v>`uNum`:`506250`,</v>
      </c>
      <c r="AA553" t="str">
        <f t="shared" ca="1" si="250"/>
        <v>`notes`:`Install back left tires,seals,bearings and torque`,</v>
      </c>
      <c r="AB553" t="str">
        <f t="shared" ca="1" si="251"/>
        <v>`shift_Serial`:`43026_06`},</v>
      </c>
      <c r="AD553" t="s">
        <v>49834</v>
      </c>
      <c r="AE553" t="s">
        <v>49835</v>
      </c>
      <c r="AF553" t="s">
        <v>45990</v>
      </c>
      <c r="AG553" t="s">
        <v>45991</v>
      </c>
      <c r="AH553" t="s">
        <v>45992</v>
      </c>
      <c r="AI553" t="s">
        <v>45993</v>
      </c>
      <c r="AJ553" t="s">
        <v>46228</v>
      </c>
      <c r="AK553" t="s">
        <v>46229</v>
      </c>
      <c r="AL553" t="s">
        <v>46230</v>
      </c>
      <c r="AM553" t="s">
        <v>46231</v>
      </c>
      <c r="AN553" t="s">
        <v>49836</v>
      </c>
      <c r="AO553" t="s">
        <v>46711</v>
      </c>
      <c r="AP553" t="s">
        <v>46000</v>
      </c>
      <c r="AQ553" t="s">
        <v>49837</v>
      </c>
      <c r="AR553" t="s">
        <v>46145</v>
      </c>
      <c r="AS553" t="s">
        <v>46146</v>
      </c>
      <c r="AT553" t="s">
        <v>46713</v>
      </c>
      <c r="AU553" t="s">
        <v>46028</v>
      </c>
      <c r="AV553" t="s">
        <v>46029</v>
      </c>
      <c r="AW553" t="s">
        <v>46030</v>
      </c>
      <c r="AX553" t="s">
        <v>47760</v>
      </c>
      <c r="AY553" t="s">
        <v>49838</v>
      </c>
      <c r="AZ553" t="s">
        <v>46033</v>
      </c>
      <c r="BA553" t="s">
        <v>46238</v>
      </c>
      <c r="BB553" t="s">
        <v>46012</v>
      </c>
      <c r="BC553" t="s">
        <v>47516</v>
      </c>
      <c r="BD553" t="s">
        <v>49839</v>
      </c>
      <c r="BE553" t="s">
        <v>46719</v>
      </c>
    </row>
    <row r="554" spans="1:57" x14ac:dyDescent="0.2">
      <c r="A554" t="str">
        <f t="shared" ca="1" si="224"/>
        <v>{`_id`:`blozano_2017-10-04_06-36-13_-0500_Wed`,</v>
      </c>
      <c r="B554" t="str">
        <f t="shared" ca="1" si="225"/>
        <v>`_rev`:`1-3bcc6d16e998762992e55cd261f27dd1`,</v>
      </c>
      <c r="C554" t="str">
        <f t="shared" ca="1" si="226"/>
        <v>`worksiteEncoded`:`KN_ODS_MNSHOP`,</v>
      </c>
      <c r="D554" t="str">
        <f t="shared" ca="1" si="227"/>
        <v>`client`:`KN`,</v>
      </c>
      <c r="E554" t="str">
        <f t="shared" ca="1" si="228"/>
        <v>`location`:`ODS`,</v>
      </c>
      <c r="F554" t="str">
        <f t="shared" ca="1" si="229"/>
        <v>`locID`:`MNSHOP`,</v>
      </c>
      <c r="G554" t="str">
        <f t="shared" ca="1" si="230"/>
        <v>`username`:`blozano`,</v>
      </c>
      <c r="H554" t="str">
        <f t="shared" ca="1" si="231"/>
        <v>`lastName`:`Lozano`,</v>
      </c>
      <c r="I554" t="str">
        <f t="shared" ca="1" si="232"/>
        <v>`firstName`:`Bonifacio`,</v>
      </c>
      <c r="J554" t="str">
        <f t="shared" ca="1" si="233"/>
        <v>`technician`:`Lozano, Bonifacio`,</v>
      </c>
      <c r="K554" t="str">
        <f t="shared" ca="1" si="234"/>
        <v>`timeStampM`:`2017-10-04T06:36:13-05:00`,</v>
      </c>
      <c r="L554" t="str">
        <f t="shared" ca="1" si="235"/>
        <v>`shiftSerial`:`43005_07`,</v>
      </c>
      <c r="M554" t="str">
        <f t="shared" ca="1" si="236"/>
        <v>`siteUid`:521887,</v>
      </c>
      <c r="N554" t="str">
        <f t="shared" ca="1" si="237"/>
        <v>`timeStamp`:43012.2751510995,</v>
      </c>
      <c r="O554" t="str">
        <f t="shared" ca="1" si="238"/>
        <v>`payrollPeriod`:43005,</v>
      </c>
      <c r="P554" t="str">
        <f t="shared" ca="1" si="239"/>
        <v>`payroll_Period`:43005,</v>
      </c>
      <c r="Q554" t="str">
        <f t="shared" ca="1" si="240"/>
        <v>`rprtDate`:43011,</v>
      </c>
      <c r="R554" t="str">
        <f t="shared" ca="1" si="241"/>
        <v>`ts`:0.75,</v>
      </c>
      <c r="S554" t="str">
        <f t="shared" ca="1" si="242"/>
        <v>`te`:0.875,</v>
      </c>
      <c r="T554" t="str">
        <f t="shared" ca="1" si="243"/>
        <v>`repairHrs`:3,</v>
      </c>
      <c r="U554" t="str">
        <f t="shared" ca="1" si="244"/>
        <v>`timeStarts`:`2017-10-03T18:00:00-05:00`,</v>
      </c>
      <c r="V554" t="str">
        <f t="shared" ca="1" si="245"/>
        <v>`timeEnds`:`2017-10-03T21:00:00-05:00`,</v>
      </c>
      <c r="W554" t="str">
        <f t="shared" ca="1" si="246"/>
        <v>`shift`:`PM`,</v>
      </c>
      <c r="X554" t="str">
        <f t="shared" ca="1" si="247"/>
        <v>`shiftStartTime`:`7`,</v>
      </c>
      <c r="Y554" t="str">
        <f t="shared" ca="1" si="248"/>
        <v>`wONum`:`KNSHOP`,</v>
      </c>
      <c r="Z554" t="str">
        <f t="shared" ca="1" si="249"/>
        <v>`uNum`:`620172`,</v>
      </c>
      <c r="AA554" t="str">
        <f t="shared" ca="1" si="250"/>
        <v>`notes`:`Radiator overheating trouble shoot and swap a &amp; b hoses`,</v>
      </c>
      <c r="AB554" t="str">
        <f t="shared" ca="1" si="251"/>
        <v>`shift_Serial`:`43005_07`},</v>
      </c>
      <c r="AD554" t="s">
        <v>49840</v>
      </c>
      <c r="AE554" t="s">
        <v>49841</v>
      </c>
      <c r="AF554" t="s">
        <v>45990</v>
      </c>
      <c r="AG554" t="s">
        <v>45991</v>
      </c>
      <c r="AH554" t="s">
        <v>45992</v>
      </c>
      <c r="AI554" t="s">
        <v>45993</v>
      </c>
      <c r="AJ554" t="s">
        <v>46040</v>
      </c>
      <c r="AK554" t="s">
        <v>46041</v>
      </c>
      <c r="AL554" t="s">
        <v>46042</v>
      </c>
      <c r="AM554" t="s">
        <v>46043</v>
      </c>
      <c r="AN554" t="s">
        <v>49842</v>
      </c>
      <c r="AO554" t="s">
        <v>46207</v>
      </c>
      <c r="AP554" t="s">
        <v>46000</v>
      </c>
      <c r="AQ554" t="s">
        <v>49843</v>
      </c>
      <c r="AR554" t="s">
        <v>46209</v>
      </c>
      <c r="AS554" t="s">
        <v>46210</v>
      </c>
      <c r="AT554" t="s">
        <v>46211</v>
      </c>
      <c r="AU554" t="s">
        <v>46028</v>
      </c>
      <c r="AV554" t="s">
        <v>46514</v>
      </c>
      <c r="AW554" t="s">
        <v>46160</v>
      </c>
      <c r="AX554" t="s">
        <v>49844</v>
      </c>
      <c r="AY554" t="s">
        <v>49845</v>
      </c>
      <c r="AZ554" t="s">
        <v>46033</v>
      </c>
      <c r="BA554" t="s">
        <v>46011</v>
      </c>
      <c r="BB554" t="s">
        <v>46012</v>
      </c>
      <c r="BC554" t="s">
        <v>46856</v>
      </c>
      <c r="BD554" t="s">
        <v>49846</v>
      </c>
      <c r="BE554" t="s">
        <v>46217</v>
      </c>
    </row>
    <row r="555" spans="1:57" x14ac:dyDescent="0.2">
      <c r="A555" t="str">
        <f t="shared" ca="1" si="224"/>
        <v>{`_id`:`treyes_2017-10-02_19-03-54_-0500_Mon`,</v>
      </c>
      <c r="B555" t="str">
        <f t="shared" ca="1" si="225"/>
        <v>`_rev`:`1-3bb73e35b1a132a5393e32c57061990d`,</v>
      </c>
      <c r="C555" t="str">
        <f t="shared" ca="1" si="226"/>
        <v>`worksiteEncoded`:`KN_ODS_MNSHOP`,</v>
      </c>
      <c r="D555" t="str">
        <f t="shared" ca="1" si="227"/>
        <v>`client`:`KN`,</v>
      </c>
      <c r="E555" t="str">
        <f t="shared" ca="1" si="228"/>
        <v>`location`:`ODS`,</v>
      </c>
      <c r="F555" t="str">
        <f t="shared" ca="1" si="229"/>
        <v>`locID`:`MNSHOP`,</v>
      </c>
      <c r="G555" t="str">
        <f t="shared" ca="1" si="230"/>
        <v>`username`:`treyes`,</v>
      </c>
      <c r="H555" t="str">
        <f t="shared" ca="1" si="231"/>
        <v>`lastName`:`Reyes`,</v>
      </c>
      <c r="I555" t="str">
        <f t="shared" ca="1" si="232"/>
        <v>`firstName`:`Tommy`,</v>
      </c>
      <c r="J555" t="str">
        <f t="shared" ca="1" si="233"/>
        <v>`technician`:`Reyes, Tommy`,</v>
      </c>
      <c r="K555" t="str">
        <f t="shared" ca="1" si="234"/>
        <v>`timeStampM`:`2017-10-02T19:03:54-05:00`,</v>
      </c>
      <c r="L555" t="str">
        <f t="shared" ca="1" si="235"/>
        <v>`shiftSerial`:`43005_06`,</v>
      </c>
      <c r="M555" t="str">
        <f t="shared" ca="1" si="236"/>
        <v>`siteUid`:521887,</v>
      </c>
      <c r="N555" t="str">
        <f t="shared" ca="1" si="237"/>
        <v>`timeStamp`:43010.7943786921,</v>
      </c>
      <c r="O555" t="str">
        <f t="shared" ca="1" si="238"/>
        <v>`payrollPeriod`:43005,</v>
      </c>
      <c r="P555" t="str">
        <f t="shared" ca="1" si="239"/>
        <v>`payroll_Period`:43005,</v>
      </c>
      <c r="Q555" t="str">
        <f t="shared" ca="1" si="240"/>
        <v>`rprtDate`:43010,</v>
      </c>
      <c r="R555" t="str">
        <f t="shared" ca="1" si="241"/>
        <v>`ts`:0.291666666666667,</v>
      </c>
      <c r="S555" t="str">
        <f t="shared" ca="1" si="242"/>
        <v>`te`:0.5625,</v>
      </c>
      <c r="T555" t="str">
        <f t="shared" ca="1" si="243"/>
        <v>`repairHrs`:6.5,</v>
      </c>
      <c r="U555" t="str">
        <f t="shared" ca="1" si="244"/>
        <v>`timeStarts`:`2017-10-02T07:00:00-05:00`,</v>
      </c>
      <c r="V555" t="str">
        <f t="shared" ca="1" si="245"/>
        <v>`timeEnds`:`2017-10-02T13:30:00-05:00`,</v>
      </c>
      <c r="W555" t="str">
        <f t="shared" ca="1" si="246"/>
        <v>`shift`:`PM`,</v>
      </c>
      <c r="X555" t="str">
        <f t="shared" ca="1" si="247"/>
        <v>`shiftStartTime`:`7`,</v>
      </c>
      <c r="Y555" t="str">
        <f t="shared" ca="1" si="248"/>
        <v>`wONum`:`KNSHOP`,</v>
      </c>
      <c r="Z555" t="str">
        <f t="shared" ca="1" si="249"/>
        <v>`uNum`:`506261`,</v>
      </c>
      <c r="AA555" t="str">
        <f t="shared" ca="1" si="250"/>
        <v>`notes`:`Check list fill fluids change out scavenger pump and lines`,</v>
      </c>
      <c r="AB555" t="str">
        <f t="shared" ca="1" si="251"/>
        <v>`shift_Serial`:`43005_06`},</v>
      </c>
      <c r="AD555" t="s">
        <v>49847</v>
      </c>
      <c r="AE555" t="s">
        <v>49848</v>
      </c>
      <c r="AF555" t="s">
        <v>45990</v>
      </c>
      <c r="AG555" t="s">
        <v>45991</v>
      </c>
      <c r="AH555" t="s">
        <v>45992</v>
      </c>
      <c r="AI555" t="s">
        <v>45993</v>
      </c>
      <c r="AJ555" t="s">
        <v>45994</v>
      </c>
      <c r="AK555" t="s">
        <v>45995</v>
      </c>
      <c r="AL555" t="s">
        <v>45996</v>
      </c>
      <c r="AM555" t="s">
        <v>45997</v>
      </c>
      <c r="AN555" t="s">
        <v>49849</v>
      </c>
      <c r="AO555" t="s">
        <v>46401</v>
      </c>
      <c r="AP555" t="s">
        <v>46000</v>
      </c>
      <c r="AQ555" t="s">
        <v>49850</v>
      </c>
      <c r="AR555" t="s">
        <v>46209</v>
      </c>
      <c r="AS555" t="s">
        <v>46210</v>
      </c>
      <c r="AT555" t="s">
        <v>46403</v>
      </c>
      <c r="AU555" t="s">
        <v>46063</v>
      </c>
      <c r="AV555" t="s">
        <v>49851</v>
      </c>
      <c r="AW555" t="s">
        <v>49444</v>
      </c>
      <c r="AX555" t="s">
        <v>49852</v>
      </c>
      <c r="AY555" t="s">
        <v>49853</v>
      </c>
      <c r="AZ555" t="s">
        <v>46033</v>
      </c>
      <c r="BA555" t="s">
        <v>46011</v>
      </c>
      <c r="BB555" t="s">
        <v>46012</v>
      </c>
      <c r="BC555" t="s">
        <v>47547</v>
      </c>
      <c r="BD555" t="s">
        <v>49854</v>
      </c>
      <c r="BE555" t="s">
        <v>46410</v>
      </c>
    </row>
    <row r="556" spans="1:57" x14ac:dyDescent="0.2">
      <c r="A556" t="str">
        <f t="shared" ca="1" si="224"/>
        <v>{`_id`:`lcareaga_2017-10-30_17-46-16_-0500_Mon`,</v>
      </c>
      <c r="B556" t="str">
        <f t="shared" ca="1" si="225"/>
        <v>`_rev`:`1-3ba7e74dfe2846824d84811290c3e895`,</v>
      </c>
      <c r="C556" t="str">
        <f t="shared" ca="1" si="226"/>
        <v>`worksiteEncoded`:`KN_ODS_MNSHOP`,</v>
      </c>
      <c r="D556" t="str">
        <f t="shared" ca="1" si="227"/>
        <v>`client`:`KN`,</v>
      </c>
      <c r="E556" t="str">
        <f t="shared" ca="1" si="228"/>
        <v>`location`:`ODS`,</v>
      </c>
      <c r="F556" t="str">
        <f t="shared" ca="1" si="229"/>
        <v>`locID`:`MNSHOP`,</v>
      </c>
      <c r="G556" t="str">
        <f t="shared" ca="1" si="230"/>
        <v>`username`:`lcareaga`,</v>
      </c>
      <c r="H556" t="str">
        <f t="shared" ca="1" si="231"/>
        <v>`lastName`:`Careaga`,</v>
      </c>
      <c r="I556" t="str">
        <f t="shared" ca="1" si="232"/>
        <v>`firstName`:`Luis`,</v>
      </c>
      <c r="J556" t="str">
        <f t="shared" ca="1" si="233"/>
        <v>`technician`:`Careaga, Luis`,</v>
      </c>
      <c r="K556" t="str">
        <f t="shared" ca="1" si="234"/>
        <v>`timeStampM`:`2017-10-30T17:46:16-05:00`,</v>
      </c>
      <c r="L556" t="str">
        <f t="shared" ca="1" si="235"/>
        <v>`shiftSerial`:`43033_05`,</v>
      </c>
      <c r="M556" t="str">
        <f t="shared" ca="1" si="236"/>
        <v>`siteUid`:521887,</v>
      </c>
      <c r="N556" t="str">
        <f t="shared" ca="1" si="237"/>
        <v>`timeStamp`:43038.7404658912,</v>
      </c>
      <c r="O556" t="str">
        <f t="shared" ca="1" si="238"/>
        <v>`payrollPeriod`:43033,</v>
      </c>
      <c r="P556" t="str">
        <f t="shared" ca="1" si="239"/>
        <v>`payroll_Period`:43033,</v>
      </c>
      <c r="Q556" t="str">
        <f t="shared" ca="1" si="240"/>
        <v>`rprtDate`:43037,</v>
      </c>
      <c r="R556" t="str">
        <f t="shared" ca="1" si="241"/>
        <v>`ts`:0.25,</v>
      </c>
      <c r="S556" t="str">
        <f t="shared" ca="1" si="242"/>
        <v>`te`:0.416666666666667,</v>
      </c>
      <c r="T556" t="str">
        <f t="shared" ca="1" si="243"/>
        <v>`repairHrs`:4,</v>
      </c>
      <c r="U556" t="str">
        <f t="shared" ca="1" si="244"/>
        <v>`timeStarts`:`2017-10-29T06:00:00-05:00`,</v>
      </c>
      <c r="V556" t="str">
        <f t="shared" ca="1" si="245"/>
        <v>`timeEnds`:`2017-10-29T10:00:00-05:00`,</v>
      </c>
      <c r="W556" t="str">
        <f t="shared" ca="1" si="246"/>
        <v>`shift`:`AM`,</v>
      </c>
      <c r="X556" t="str">
        <f t="shared" ca="1" si="247"/>
        <v>`shiftStartTime`:`null`,</v>
      </c>
      <c r="Y556" t="str">
        <f t="shared" ca="1" si="248"/>
        <v>`wONum`:`KNSHOP`,</v>
      </c>
      <c r="Z556" t="str">
        <f t="shared" ca="1" si="249"/>
        <v>`uNum`:`10085`,</v>
      </c>
      <c r="AA556" t="str">
        <f t="shared" ca="1" si="250"/>
        <v>`notes`:`Checklist. Run/test.`,</v>
      </c>
      <c r="AB556" t="str">
        <f t="shared" ca="1" si="251"/>
        <v>`shift_Serial`:`43033_05`},</v>
      </c>
      <c r="AD556" t="s">
        <v>49855</v>
      </c>
      <c r="AE556" t="s">
        <v>49856</v>
      </c>
      <c r="AF556" t="s">
        <v>45990</v>
      </c>
      <c r="AG556" t="s">
        <v>45991</v>
      </c>
      <c r="AH556" t="s">
        <v>45992</v>
      </c>
      <c r="AI556" t="s">
        <v>45993</v>
      </c>
      <c r="AJ556" t="s">
        <v>46322</v>
      </c>
      <c r="AK556" t="s">
        <v>46323</v>
      </c>
      <c r="AL556" t="s">
        <v>46324</v>
      </c>
      <c r="AM556" t="s">
        <v>46325</v>
      </c>
      <c r="AN556" t="s">
        <v>49857</v>
      </c>
      <c r="AO556" t="s">
        <v>46692</v>
      </c>
      <c r="AP556" t="s">
        <v>46000</v>
      </c>
      <c r="AQ556" t="s">
        <v>49858</v>
      </c>
      <c r="AR556" t="s">
        <v>46002</v>
      </c>
      <c r="AS556" t="s">
        <v>46003</v>
      </c>
      <c r="AT556" t="s">
        <v>46694</v>
      </c>
      <c r="AU556" t="s">
        <v>46248</v>
      </c>
      <c r="AV556" t="s">
        <v>46159</v>
      </c>
      <c r="AW556" t="s">
        <v>46089</v>
      </c>
      <c r="AX556" t="s">
        <v>49859</v>
      </c>
      <c r="AY556" t="s">
        <v>49814</v>
      </c>
      <c r="AZ556" t="s">
        <v>46010</v>
      </c>
      <c r="BA556" t="s">
        <v>46238</v>
      </c>
      <c r="BB556" t="s">
        <v>46012</v>
      </c>
      <c r="BC556" t="s">
        <v>49135</v>
      </c>
      <c r="BD556" t="s">
        <v>49860</v>
      </c>
      <c r="BE556" t="s">
        <v>46699</v>
      </c>
    </row>
    <row r="557" spans="1:57" x14ac:dyDescent="0.2">
      <c r="A557" t="str">
        <f t="shared" ca="1" si="224"/>
        <v>{`_id`:`hmarce_2017-11-07_19-01-02_-0600_Tue`,</v>
      </c>
      <c r="B557" t="str">
        <f t="shared" ca="1" si="225"/>
        <v>`_rev`:`1-3b1a9e20ac27cfa0538a9ef6e8063a61`,</v>
      </c>
      <c r="C557" t="str">
        <f t="shared" ca="1" si="226"/>
        <v>`worksiteEncoded`:`KN_ODS_MNSHOP`,</v>
      </c>
      <c r="D557" t="str">
        <f t="shared" ca="1" si="227"/>
        <v>`client`:`KN`,</v>
      </c>
      <c r="E557" t="str">
        <f t="shared" ca="1" si="228"/>
        <v>`location`:`ODS`,</v>
      </c>
      <c r="F557" t="str">
        <f t="shared" ca="1" si="229"/>
        <v>`locID`:`MNSHOP`,</v>
      </c>
      <c r="G557" t="str">
        <f t="shared" ca="1" si="230"/>
        <v>`username`:`hmarce`,</v>
      </c>
      <c r="H557" t="str">
        <f t="shared" ca="1" si="231"/>
        <v>`lastName`:`Arce`,</v>
      </c>
      <c r="I557" t="str">
        <f t="shared" ca="1" si="232"/>
        <v>`firstName`:`Hector`,</v>
      </c>
      <c r="J557" t="str">
        <f t="shared" ca="1" si="233"/>
        <v>`technician`:`Arce, Hector`,</v>
      </c>
      <c r="K557" t="str">
        <f t="shared" ca="1" si="234"/>
        <v>`timeStampM`:`2017-11-07T19:01:02-06:00`,</v>
      </c>
      <c r="L557" t="str">
        <f t="shared" ca="1" si="235"/>
        <v>`shiftSerial`:`43040_03`,</v>
      </c>
      <c r="M557" t="str">
        <f t="shared" ca="1" si="236"/>
        <v>`siteUid`:521887,</v>
      </c>
      <c r="N557" t="str">
        <f t="shared" ca="1" si="237"/>
        <v>`timeStamp`:43046.7923926968,</v>
      </c>
      <c r="O557" t="str">
        <f t="shared" ca="1" si="238"/>
        <v>`payrollPeriod`:43040,</v>
      </c>
      <c r="P557" t="str">
        <f t="shared" ca="1" si="239"/>
        <v>`payroll_Period`:43040,</v>
      </c>
      <c r="Q557" t="str">
        <f t="shared" ca="1" si="240"/>
        <v>`rprtDate`:43042,</v>
      </c>
      <c r="R557" t="str">
        <f t="shared" ca="1" si="241"/>
        <v>`ts`:0.25,</v>
      </c>
      <c r="S557" t="str">
        <f t="shared" ca="1" si="242"/>
        <v>`te`:0.416666666666667,</v>
      </c>
      <c r="T557" t="str">
        <f t="shared" ca="1" si="243"/>
        <v>`repairHrs`:4,</v>
      </c>
      <c r="U557" t="str">
        <f t="shared" ca="1" si="244"/>
        <v>`timeStarts`:`2017-11-03T06:00:00-05:00`,</v>
      </c>
      <c r="V557" t="str">
        <f t="shared" ca="1" si="245"/>
        <v>`timeEnds`:`2017-11-03T10:00:00-05:00`,</v>
      </c>
      <c r="W557" t="str">
        <f t="shared" ca="1" si="246"/>
        <v>`shift`:`AM`,</v>
      </c>
      <c r="X557" t="str">
        <f t="shared" ca="1" si="247"/>
        <v>`shiftStartTime`:`6`,</v>
      </c>
      <c r="Y557" t="str">
        <f t="shared" ca="1" si="248"/>
        <v>`wONum`:`KNSHOP`,</v>
      </c>
      <c r="Z557" t="str">
        <f t="shared" ca="1" si="249"/>
        <v>`uNum`:`507575`,</v>
      </c>
      <c r="AA557" t="str">
        <f t="shared" ca="1" si="250"/>
        <v>`notes`:`Replaced diesel tank caps turbo boots fix coolant leak replaced air filter  and bolts  checklist`,</v>
      </c>
      <c r="AB557" t="str">
        <f t="shared" ca="1" si="251"/>
        <v>`shift_Serial`:`43040_03`},</v>
      </c>
      <c r="AD557" t="s">
        <v>49861</v>
      </c>
      <c r="AE557" t="s">
        <v>49862</v>
      </c>
      <c r="AF557" t="s">
        <v>45990</v>
      </c>
      <c r="AG557" t="s">
        <v>45991</v>
      </c>
      <c r="AH557" t="s">
        <v>45992</v>
      </c>
      <c r="AI557" t="s">
        <v>45993</v>
      </c>
      <c r="AJ557" t="s">
        <v>46191</v>
      </c>
      <c r="AK557" t="s">
        <v>46192</v>
      </c>
      <c r="AL557" t="s">
        <v>46193</v>
      </c>
      <c r="AM557" t="s">
        <v>46194</v>
      </c>
      <c r="AN557" t="s">
        <v>49863</v>
      </c>
      <c r="AO557" t="s">
        <v>46195</v>
      </c>
      <c r="AP557" t="s">
        <v>46000</v>
      </c>
      <c r="AQ557" t="s">
        <v>49864</v>
      </c>
      <c r="AR557" t="s">
        <v>46047</v>
      </c>
      <c r="AS557" t="s">
        <v>46048</v>
      </c>
      <c r="AT557" t="s">
        <v>46197</v>
      </c>
      <c r="AU557" t="s">
        <v>46248</v>
      </c>
      <c r="AV557" t="s">
        <v>46159</v>
      </c>
      <c r="AW557" t="s">
        <v>46089</v>
      </c>
      <c r="AX557" t="s">
        <v>48627</v>
      </c>
      <c r="AY557" t="s">
        <v>48628</v>
      </c>
      <c r="AZ557" t="s">
        <v>46010</v>
      </c>
      <c r="BA557" t="s">
        <v>46034</v>
      </c>
      <c r="BB557" t="s">
        <v>46012</v>
      </c>
      <c r="BC557" t="s">
        <v>47571</v>
      </c>
      <c r="BD557" t="s">
        <v>49865</v>
      </c>
      <c r="BE557" t="s">
        <v>46203</v>
      </c>
    </row>
    <row r="558" spans="1:57" x14ac:dyDescent="0.2">
      <c r="A558" t="str">
        <f t="shared" ca="1" si="224"/>
        <v>{`_id`:`miguelmartinez_2017-10-24_10-07-58_-0500_Tue`,</v>
      </c>
      <c r="B558" t="str">
        <f t="shared" ca="1" si="225"/>
        <v>`_rev`:`1-3ad52d7d5b5b7411ae99807b71292520`,</v>
      </c>
      <c r="C558" t="str">
        <f t="shared" ca="1" si="226"/>
        <v>`worksiteEncoded`:`KN_ODS_MNSHOP`,</v>
      </c>
      <c r="D558" t="str">
        <f t="shared" ca="1" si="227"/>
        <v>`client`:`KN`,</v>
      </c>
      <c r="E558" t="str">
        <f t="shared" ca="1" si="228"/>
        <v>`location`:`ODS`,</v>
      </c>
      <c r="F558" t="str">
        <f t="shared" ca="1" si="229"/>
        <v>`locID`:`MNSHOP`,</v>
      </c>
      <c r="G558" t="str">
        <f t="shared" ca="1" si="230"/>
        <v>`username`:`miguelmartinez`,</v>
      </c>
      <c r="H558" t="str">
        <f t="shared" ca="1" si="231"/>
        <v>`lastName`:`Martinez`,</v>
      </c>
      <c r="I558" t="str">
        <f t="shared" ca="1" si="232"/>
        <v>`firstName`:`Miguel`,</v>
      </c>
      <c r="J558" t="str">
        <f t="shared" ca="1" si="233"/>
        <v>`technician`:`Martinez, Miguel`,</v>
      </c>
      <c r="K558" t="str">
        <f t="shared" ca="1" si="234"/>
        <v>`timeStampM`:`2017-10-24T10:07:58-05:00`,</v>
      </c>
      <c r="L558" t="str">
        <f t="shared" ca="1" si="235"/>
        <v>`shiftSerial`:`43026_06`,</v>
      </c>
      <c r="M558" t="str">
        <f t="shared" ca="1" si="236"/>
        <v>`siteUid`:521887,</v>
      </c>
      <c r="N558" t="str">
        <f t="shared" ca="1" si="237"/>
        <v>`timeStamp`:43032.4222002315,</v>
      </c>
      <c r="O558" t="str">
        <f t="shared" ca="1" si="238"/>
        <v>`payrollPeriod`:43026,</v>
      </c>
      <c r="P558" t="str">
        <f t="shared" ca="1" si="239"/>
        <v>`payroll_Period`:43026,</v>
      </c>
      <c r="Q558" t="str">
        <f t="shared" ca="1" si="240"/>
        <v>`rprtDate`:43031,</v>
      </c>
      <c r="R558" t="str">
        <f t="shared" ca="1" si="241"/>
        <v>`ts`:0.25,</v>
      </c>
      <c r="S558" t="str">
        <f t="shared" ca="1" si="242"/>
        <v>`te`:0.375,</v>
      </c>
      <c r="T558" t="str">
        <f t="shared" ca="1" si="243"/>
        <v>`repairHrs`:3,</v>
      </c>
      <c r="U558" t="str">
        <f t="shared" ca="1" si="244"/>
        <v>`timeStarts`:`2017-10-23T06:00:00-05:00`,</v>
      </c>
      <c r="V558" t="str">
        <f t="shared" ca="1" si="245"/>
        <v>`timeEnds`:`2017-10-23T09:00:00-05:00`,</v>
      </c>
      <c r="W558" t="str">
        <f t="shared" ca="1" si="246"/>
        <v>`shift`:`AM`,</v>
      </c>
      <c r="X558" t="str">
        <f t="shared" ca="1" si="247"/>
        <v>`shiftStartTime`:`6`,</v>
      </c>
      <c r="Y558" t="str">
        <f t="shared" ca="1" si="248"/>
        <v>`wONum`:`KNSHOP`,</v>
      </c>
      <c r="Z558" t="str">
        <f t="shared" ca="1" si="249"/>
        <v>`uNum`:`508763`,</v>
      </c>
      <c r="AA558" t="str">
        <f t="shared" ca="1" si="250"/>
        <v>`notes`:`Installed radiator hoses and fan guards. Refilled with coolant. Run and test. Run unit for 40 mins`,</v>
      </c>
      <c r="AB558" t="str">
        <f t="shared" ca="1" si="251"/>
        <v>`shift_Serial`:`43026_06`},</v>
      </c>
      <c r="AD558" t="s">
        <v>49866</v>
      </c>
      <c r="AE558" t="s">
        <v>49867</v>
      </c>
      <c r="AF558" t="s">
        <v>45990</v>
      </c>
      <c r="AG558" t="s">
        <v>45991</v>
      </c>
      <c r="AH558" t="s">
        <v>45992</v>
      </c>
      <c r="AI558" t="s">
        <v>45993</v>
      </c>
      <c r="AJ558" t="s">
        <v>46167</v>
      </c>
      <c r="AK558" t="s">
        <v>46168</v>
      </c>
      <c r="AL558" t="s">
        <v>46169</v>
      </c>
      <c r="AM558" t="s">
        <v>46170</v>
      </c>
      <c r="AN558" t="s">
        <v>49868</v>
      </c>
      <c r="AO558" t="s">
        <v>46711</v>
      </c>
      <c r="AP558" t="s">
        <v>46000</v>
      </c>
      <c r="AQ558" t="s">
        <v>49869</v>
      </c>
      <c r="AR558" t="s">
        <v>46145</v>
      </c>
      <c r="AS558" t="s">
        <v>46146</v>
      </c>
      <c r="AT558" t="s">
        <v>46713</v>
      </c>
      <c r="AU558" t="s">
        <v>46248</v>
      </c>
      <c r="AV558" t="s">
        <v>46444</v>
      </c>
      <c r="AW558" t="s">
        <v>46160</v>
      </c>
      <c r="AX558" t="s">
        <v>49334</v>
      </c>
      <c r="AY558" t="s">
        <v>49870</v>
      </c>
      <c r="AZ558" t="s">
        <v>46010</v>
      </c>
      <c r="BA558" t="s">
        <v>46034</v>
      </c>
      <c r="BB558" t="s">
        <v>46012</v>
      </c>
      <c r="BC558" t="s">
        <v>49116</v>
      </c>
      <c r="BD558" t="s">
        <v>49871</v>
      </c>
      <c r="BE558" t="s">
        <v>46719</v>
      </c>
    </row>
    <row r="559" spans="1:57" x14ac:dyDescent="0.2">
      <c r="A559" t="str">
        <f t="shared" ca="1" si="224"/>
        <v>{`_id`:`miguelmartinez_2017-10-12_19-05-08_-0500_Thu`,</v>
      </c>
      <c r="B559" t="str">
        <f t="shared" ca="1" si="225"/>
        <v>`_rev`:`1-3a913b914dcf0035ea61653e1793a9ca`,</v>
      </c>
      <c r="C559" t="str">
        <f t="shared" ca="1" si="226"/>
        <v>`worksiteEncoded`:`KN_ODS_MNSHOP`,</v>
      </c>
      <c r="D559" t="str">
        <f t="shared" ca="1" si="227"/>
        <v>`client`:`KN`,</v>
      </c>
      <c r="E559" t="str">
        <f t="shared" ca="1" si="228"/>
        <v>`location`:`ODS`,</v>
      </c>
      <c r="F559" t="str">
        <f t="shared" ca="1" si="229"/>
        <v>`locID`:`MNSHOP`,</v>
      </c>
      <c r="G559" t="str">
        <f t="shared" ca="1" si="230"/>
        <v>`username`:`miguelmartinez`,</v>
      </c>
      <c r="H559" t="str">
        <f t="shared" ca="1" si="231"/>
        <v>`lastName`:`Martinez`,</v>
      </c>
      <c r="I559" t="str">
        <f t="shared" ca="1" si="232"/>
        <v>`firstName`:`Miguel`,</v>
      </c>
      <c r="J559" t="str">
        <f t="shared" ca="1" si="233"/>
        <v>`technician`:`Martinez, Miguel`,</v>
      </c>
      <c r="K559" t="str">
        <f t="shared" ca="1" si="234"/>
        <v>`timeStampM`:`2017-10-12T19:05:08-05:00`,</v>
      </c>
      <c r="L559" t="str">
        <f t="shared" ca="1" si="235"/>
        <v>`shiftSerial`:`43019_02`,</v>
      </c>
      <c r="M559" t="str">
        <f t="shared" ca="1" si="236"/>
        <v>`siteUid`:521887,</v>
      </c>
      <c r="N559" t="str">
        <f t="shared" ca="1" si="237"/>
        <v>`timeStamp`:43020.7952352199,</v>
      </c>
      <c r="O559" t="str">
        <f t="shared" ca="1" si="238"/>
        <v>`payrollPeriod`:43019,</v>
      </c>
      <c r="P559" t="str">
        <f t="shared" ca="1" si="239"/>
        <v>`payroll_Period`:43019,</v>
      </c>
      <c r="Q559" t="str">
        <f t="shared" ca="1" si="240"/>
        <v>`rprtDate`:43020,</v>
      </c>
      <c r="R559" t="str">
        <f t="shared" ca="1" si="241"/>
        <v>`ts`:0.583333333333333,</v>
      </c>
      <c r="S559" t="str">
        <f t="shared" ca="1" si="242"/>
        <v>`te`:0.708333333333333,</v>
      </c>
      <c r="T559" t="str">
        <f t="shared" ca="1" si="243"/>
        <v>`repairHrs`:3,</v>
      </c>
      <c r="U559" t="str">
        <f t="shared" ca="1" si="244"/>
        <v>`timeStarts`:`2017-10-12T14:00:00-05:00`,</v>
      </c>
      <c r="V559" t="str">
        <f t="shared" ca="1" si="245"/>
        <v>`timeEnds`:`2017-10-12T17:00:00-05:00`,</v>
      </c>
      <c r="W559" t="str">
        <f t="shared" ca="1" si="246"/>
        <v>`shift`:`AM`,</v>
      </c>
      <c r="X559" t="str">
        <f t="shared" ca="1" si="247"/>
        <v>`shiftStartTime`:`6`,</v>
      </c>
      <c r="Y559" t="str">
        <f t="shared" ca="1" si="248"/>
        <v>`wONum`:`KNSHOP`,</v>
      </c>
      <c r="Z559" t="str">
        <f t="shared" ca="1" si="249"/>
        <v>`uNum`:`Q-408`,</v>
      </c>
      <c r="AA559" t="str">
        <f t="shared" ca="1" si="250"/>
        <v>`notes`:`Installed fluid end. Assist on checklist topoff fluids.`,</v>
      </c>
      <c r="AB559" t="str">
        <f t="shared" ca="1" si="251"/>
        <v>`shift_Serial`:`43019_02`},</v>
      </c>
      <c r="AD559" t="s">
        <v>49872</v>
      </c>
      <c r="AE559" t="s">
        <v>49873</v>
      </c>
      <c r="AF559" t="s">
        <v>45990</v>
      </c>
      <c r="AG559" t="s">
        <v>45991</v>
      </c>
      <c r="AH559" t="s">
        <v>45992</v>
      </c>
      <c r="AI559" t="s">
        <v>45993</v>
      </c>
      <c r="AJ559" t="s">
        <v>46167</v>
      </c>
      <c r="AK559" t="s">
        <v>46168</v>
      </c>
      <c r="AL559" t="s">
        <v>46169</v>
      </c>
      <c r="AM559" t="s">
        <v>46170</v>
      </c>
      <c r="AN559" t="s">
        <v>49874</v>
      </c>
      <c r="AO559" t="s">
        <v>46344</v>
      </c>
      <c r="AP559" t="s">
        <v>46000</v>
      </c>
      <c r="AQ559" t="s">
        <v>49875</v>
      </c>
      <c r="AR559" t="s">
        <v>46085</v>
      </c>
      <c r="AS559" t="s">
        <v>46086</v>
      </c>
      <c r="AT559" t="s">
        <v>46346</v>
      </c>
      <c r="AU559" t="s">
        <v>46198</v>
      </c>
      <c r="AV559" t="s">
        <v>46074</v>
      </c>
      <c r="AW559" t="s">
        <v>46160</v>
      </c>
      <c r="AX559" t="s">
        <v>49876</v>
      </c>
      <c r="AY559" t="s">
        <v>47748</v>
      </c>
      <c r="AZ559" t="s">
        <v>46010</v>
      </c>
      <c r="BA559" t="s">
        <v>46034</v>
      </c>
      <c r="BB559" t="s">
        <v>46012</v>
      </c>
      <c r="BC559" t="s">
        <v>46350</v>
      </c>
      <c r="BD559" t="s">
        <v>49877</v>
      </c>
      <c r="BE559" t="s">
        <v>46352</v>
      </c>
    </row>
    <row r="560" spans="1:57" x14ac:dyDescent="0.2">
      <c r="A560" t="str">
        <f t="shared" ca="1" si="224"/>
        <v>{`_id`:`hmarce_2017-11-07_18-56-36_-0600_Tue`,</v>
      </c>
      <c r="B560" t="str">
        <f t="shared" ca="1" si="225"/>
        <v>`_rev`:`1-3a01e727673b40048144396165617ca1`,</v>
      </c>
      <c r="C560" t="str">
        <f t="shared" ca="1" si="226"/>
        <v>`worksiteEncoded`:`KN_ODS_MNSHOP`,</v>
      </c>
      <c r="D560" t="str">
        <f t="shared" ca="1" si="227"/>
        <v>`client`:`KN`,</v>
      </c>
      <c r="E560" t="str">
        <f t="shared" ca="1" si="228"/>
        <v>`location`:`ODS`,</v>
      </c>
      <c r="F560" t="str">
        <f t="shared" ca="1" si="229"/>
        <v>`locID`:`MNSHOP`,</v>
      </c>
      <c r="G560" t="str">
        <f t="shared" ca="1" si="230"/>
        <v>`username`:`hmarce`,</v>
      </c>
      <c r="H560" t="str">
        <f t="shared" ca="1" si="231"/>
        <v>`lastName`:`Arce`,</v>
      </c>
      <c r="I560" t="str">
        <f t="shared" ca="1" si="232"/>
        <v>`firstName`:`Hector`,</v>
      </c>
      <c r="J560" t="str">
        <f t="shared" ca="1" si="233"/>
        <v>`technician`:`Arce, Hector`,</v>
      </c>
      <c r="K560" t="str">
        <f t="shared" ca="1" si="234"/>
        <v>`timeStampM`:`2017-11-07T18:56:36-06:00`,</v>
      </c>
      <c r="L560" t="str">
        <f t="shared" ca="1" si="235"/>
        <v>`shiftSerial`:`43040_02`,</v>
      </c>
      <c r="M560" t="str">
        <f t="shared" ca="1" si="236"/>
        <v>`siteUid`:521887,</v>
      </c>
      <c r="N560" t="str">
        <f t="shared" ca="1" si="237"/>
        <v>`timeStamp`:43046.789312963,</v>
      </c>
      <c r="O560" t="str">
        <f t="shared" ca="1" si="238"/>
        <v>`payrollPeriod`:43040,</v>
      </c>
      <c r="P560" t="str">
        <f t="shared" ca="1" si="239"/>
        <v>`payroll_Period`:43040,</v>
      </c>
      <c r="Q560" t="str">
        <f t="shared" ca="1" si="240"/>
        <v>`rprtDate`:43041,</v>
      </c>
      <c r="R560" t="str">
        <f t="shared" ca="1" si="241"/>
        <v>`ts`:0.25,</v>
      </c>
      <c r="S560" t="str">
        <f t="shared" ca="1" si="242"/>
        <v>`te`:0.416666666666667,</v>
      </c>
      <c r="T560" t="str">
        <f t="shared" ca="1" si="243"/>
        <v>`repairHrs`:4,</v>
      </c>
      <c r="U560" t="str">
        <f t="shared" ca="1" si="244"/>
        <v>`timeStarts`:`2017-11-02T06:00:00-05:00`,</v>
      </c>
      <c r="V560" t="str">
        <f t="shared" ca="1" si="245"/>
        <v>`timeEnds`:`2017-11-02T10:00:00-05:00`,</v>
      </c>
      <c r="W560" t="str">
        <f t="shared" ca="1" si="246"/>
        <v>`shift`:`AM`,</v>
      </c>
      <c r="X560" t="str">
        <f t="shared" ca="1" si="247"/>
        <v>`shiftStartTime`:`6`,</v>
      </c>
      <c r="Y560" t="str">
        <f t="shared" ca="1" si="248"/>
        <v>`wONum`:`KNSHOP`,</v>
      </c>
      <c r="Z560" t="str">
        <f t="shared" ca="1" si="249"/>
        <v>`uNum`:`322241`,</v>
      </c>
      <c r="AA560" t="str">
        <f t="shared" ca="1" si="250"/>
        <v>`notes`:`Install mud flaps checklist remove windshield wiper motor fix air leak`,</v>
      </c>
      <c r="AB560" t="str">
        <f t="shared" ca="1" si="251"/>
        <v>`shift_Serial`:`43040_02`},</v>
      </c>
      <c r="AD560" t="s">
        <v>49878</v>
      </c>
      <c r="AE560" t="s">
        <v>49879</v>
      </c>
      <c r="AF560" t="s">
        <v>45990</v>
      </c>
      <c r="AG560" t="s">
        <v>45991</v>
      </c>
      <c r="AH560" t="s">
        <v>45992</v>
      </c>
      <c r="AI560" t="s">
        <v>45993</v>
      </c>
      <c r="AJ560" t="s">
        <v>46191</v>
      </c>
      <c r="AK560" t="s">
        <v>46192</v>
      </c>
      <c r="AL560" t="s">
        <v>46193</v>
      </c>
      <c r="AM560" t="s">
        <v>46194</v>
      </c>
      <c r="AN560" t="s">
        <v>49880</v>
      </c>
      <c r="AO560" t="s">
        <v>46045</v>
      </c>
      <c r="AP560" t="s">
        <v>46000</v>
      </c>
      <c r="AQ560" t="s">
        <v>49881</v>
      </c>
      <c r="AR560" t="s">
        <v>46047</v>
      </c>
      <c r="AS560" t="s">
        <v>46048</v>
      </c>
      <c r="AT560" t="s">
        <v>46049</v>
      </c>
      <c r="AU560" t="s">
        <v>46248</v>
      </c>
      <c r="AV560" t="s">
        <v>46159</v>
      </c>
      <c r="AW560" t="s">
        <v>46089</v>
      </c>
      <c r="AX560" t="s">
        <v>48614</v>
      </c>
      <c r="AY560" t="s">
        <v>49882</v>
      </c>
      <c r="AZ560" t="s">
        <v>46010</v>
      </c>
      <c r="BA560" t="s">
        <v>46034</v>
      </c>
      <c r="BB560" t="s">
        <v>46012</v>
      </c>
      <c r="BC560" t="s">
        <v>49883</v>
      </c>
      <c r="BD560" t="s">
        <v>49884</v>
      </c>
      <c r="BE560" t="s">
        <v>46056</v>
      </c>
    </row>
    <row r="561" spans="1:57" x14ac:dyDescent="0.2">
      <c r="A561" t="str">
        <f t="shared" ca="1" si="224"/>
        <v>{`_id`:`ltovar_Thu20Jul2017062431`,</v>
      </c>
      <c r="B561" t="str">
        <f t="shared" ca="1" si="225"/>
        <v>`_rev`:`1-394a4d362afdd03bcf7d6c16bc18178e`,</v>
      </c>
      <c r="C561" t="str">
        <f t="shared" ca="1" si="226"/>
        <v>`worksiteEncoded`:`KN_ODS_MNSHOP`,</v>
      </c>
      <c r="D561" t="str">
        <f t="shared" ca="1" si="227"/>
        <v>`client`:`KN`,</v>
      </c>
      <c r="E561" t="str">
        <f t="shared" ca="1" si="228"/>
        <v>`location`:`ODS`,</v>
      </c>
      <c r="F561" t="str">
        <f t="shared" ca="1" si="229"/>
        <v>`locID`:`MNSHOP`,</v>
      </c>
      <c r="G561" t="str">
        <f t="shared" ca="1" si="230"/>
        <v>`username`:`ltovar`,</v>
      </c>
      <c r="H561" t="str">
        <f t="shared" ca="1" si="231"/>
        <v>`lastName`:`Tovar`,</v>
      </c>
      <c r="I561" t="str">
        <f t="shared" ca="1" si="232"/>
        <v>`firstName`:`Luis`,</v>
      </c>
      <c r="J561" t="str">
        <f t="shared" ca="1" si="233"/>
        <v>`technician`:`Tovar, Luis`,</v>
      </c>
      <c r="K561" t="str">
        <f t="shared" ca="1" si="234"/>
        <v>`timeStampM`:`null`,</v>
      </c>
      <c r="L561" t="str">
        <f t="shared" ca="1" si="235"/>
        <v>`shiftSerial`:`42935_01`,</v>
      </c>
      <c r="M561" t="str">
        <f t="shared" ca="1" si="236"/>
        <v>`siteUid`:521887,</v>
      </c>
      <c r="N561" t="str">
        <f t="shared" ca="1" si="237"/>
        <v>`timeStamp`:42936.2663657407,</v>
      </c>
      <c r="O561" t="str">
        <f t="shared" ca="1" si="238"/>
        <v>`payrollPeriod`:42935,</v>
      </c>
      <c r="P561" t="str">
        <f t="shared" ca="1" si="239"/>
        <v>`payroll_Period`:42935,</v>
      </c>
      <c r="Q561" t="str">
        <f t="shared" ca="1" si="240"/>
        <v>`rprtDate`:42935,</v>
      </c>
      <c r="R561" t="str">
        <f t="shared" ca="1" si="241"/>
        <v>`ts`:0.208333333333333,</v>
      </c>
      <c r="S561" t="str">
        <f t="shared" ca="1" si="242"/>
        <v>`te`:0.333333333333333,</v>
      </c>
      <c r="T561" t="str">
        <f t="shared" ca="1" si="243"/>
        <v>`repairHrs`:3,</v>
      </c>
      <c r="U561" t="str">
        <f t="shared" ca="1" si="244"/>
        <v>`timeStarts`:`2017-07-19T05:00:00-05:00`,</v>
      </c>
      <c r="V561" t="str">
        <f t="shared" ca="1" si="245"/>
        <v>`timeEnds`:`2017-07-19T08:00:00-05:00`,</v>
      </c>
      <c r="W561" t="str">
        <f t="shared" ca="1" si="246"/>
        <v>`shift`:`AM`,</v>
      </c>
      <c r="X561" t="str">
        <f t="shared" ca="1" si="247"/>
        <v>`shiftStartTime`:`null`,</v>
      </c>
      <c r="Y561" t="str">
        <f t="shared" ca="1" si="248"/>
        <v>`wONum`:`KNSHOP`,</v>
      </c>
      <c r="Z561" t="str">
        <f t="shared" ca="1" si="249"/>
        <v>`uNum`:`5111405`,</v>
      </c>
      <c r="AA561" t="str">
        <f t="shared" ca="1" si="250"/>
        <v>`notes`:`Remove and replace air control valves`,</v>
      </c>
      <c r="AB561" t="str">
        <f t="shared" ca="1" si="251"/>
        <v>`shift_Serial`:`42935_01`},</v>
      </c>
      <c r="AD561" t="s">
        <v>49885</v>
      </c>
      <c r="AE561" t="s">
        <v>49886</v>
      </c>
      <c r="AF561" t="s">
        <v>45990</v>
      </c>
      <c r="AG561" t="s">
        <v>45991</v>
      </c>
      <c r="AH561" t="s">
        <v>45992</v>
      </c>
      <c r="AI561" t="s">
        <v>45993</v>
      </c>
      <c r="AJ561" t="s">
        <v>47930</v>
      </c>
      <c r="AK561" t="s">
        <v>47931</v>
      </c>
      <c r="AL561" t="s">
        <v>46324</v>
      </c>
      <c r="AM561" t="s">
        <v>47932</v>
      </c>
      <c r="AN561" t="s">
        <v>46128</v>
      </c>
      <c r="AO561" t="s">
        <v>49887</v>
      </c>
      <c r="AP561" t="s">
        <v>46000</v>
      </c>
      <c r="AQ561" t="s">
        <v>49888</v>
      </c>
      <c r="AR561" t="s">
        <v>49889</v>
      </c>
      <c r="AS561" t="s">
        <v>49890</v>
      </c>
      <c r="AT561" t="s">
        <v>47937</v>
      </c>
      <c r="AU561" t="s">
        <v>49275</v>
      </c>
      <c r="AV561" t="s">
        <v>46102</v>
      </c>
      <c r="AW561" t="s">
        <v>46160</v>
      </c>
      <c r="AX561" t="s">
        <v>49891</v>
      </c>
      <c r="AY561" t="s">
        <v>49892</v>
      </c>
      <c r="AZ561" t="s">
        <v>46010</v>
      </c>
      <c r="BA561" t="s">
        <v>46238</v>
      </c>
      <c r="BB561" t="s">
        <v>46012</v>
      </c>
      <c r="BC561" t="s">
        <v>47539</v>
      </c>
      <c r="BD561" t="s">
        <v>49893</v>
      </c>
      <c r="BE561" t="s">
        <v>49894</v>
      </c>
    </row>
    <row r="562" spans="1:57" x14ac:dyDescent="0.2">
      <c r="A562" t="str">
        <f t="shared" ca="1" si="224"/>
        <v>{`_id`:`treyes_2017-10-22_06-25-09_-0500_Sun`,</v>
      </c>
      <c r="B562" t="str">
        <f t="shared" ca="1" si="225"/>
        <v>`_rev`:`1-392cb4d98a6b3985a505ad44907a8ed1`,</v>
      </c>
      <c r="C562" t="str">
        <f t="shared" ca="1" si="226"/>
        <v>`worksiteEncoded`:`KN_ODS_MNSHOP`,</v>
      </c>
      <c r="D562" t="str">
        <f t="shared" ca="1" si="227"/>
        <v>`client`:`KN`,</v>
      </c>
      <c r="E562" t="str">
        <f t="shared" ca="1" si="228"/>
        <v>`location`:`ODS`,</v>
      </c>
      <c r="F562" t="str">
        <f t="shared" ca="1" si="229"/>
        <v>`locID`:`MNSHOP`,</v>
      </c>
      <c r="G562" t="str">
        <f t="shared" ca="1" si="230"/>
        <v>`username`:`treyes`,</v>
      </c>
      <c r="H562" t="str">
        <f t="shared" ca="1" si="231"/>
        <v>`lastName`:`Reyes`,</v>
      </c>
      <c r="I562" t="str">
        <f t="shared" ca="1" si="232"/>
        <v>`firstName`:`Tommy`,</v>
      </c>
      <c r="J562" t="str">
        <f t="shared" ca="1" si="233"/>
        <v>`technician`:`Reyes, Tommy`,</v>
      </c>
      <c r="K562" t="str">
        <f t="shared" ca="1" si="234"/>
        <v>`timeStampM`:`2017-10-22T06:25:09-05:00`,</v>
      </c>
      <c r="L562" t="str">
        <f t="shared" ca="1" si="235"/>
        <v>`shiftSerial`:`43026_04`,</v>
      </c>
      <c r="M562" t="str">
        <f t="shared" ca="1" si="236"/>
        <v>`siteUid`:521887,</v>
      </c>
      <c r="N562" t="str">
        <f t="shared" ca="1" si="237"/>
        <v>`timeStamp`:43030.2674704167,</v>
      </c>
      <c r="O562" t="str">
        <f t="shared" ca="1" si="238"/>
        <v>`payrollPeriod`:43026,</v>
      </c>
      <c r="P562" t="str">
        <f t="shared" ca="1" si="239"/>
        <v>`payroll_Period`:43026,</v>
      </c>
      <c r="Q562" t="str">
        <f t="shared" ca="1" si="240"/>
        <v>`rprtDate`:43029,</v>
      </c>
      <c r="R562" t="str">
        <f t="shared" ca="1" si="241"/>
        <v>`ts`:0.5,</v>
      </c>
      <c r="S562" t="str">
        <f t="shared" ca="1" si="242"/>
        <v>`te`:0.75,</v>
      </c>
      <c r="T562" t="str">
        <f t="shared" ca="1" si="243"/>
        <v>`repairHrs`:6,</v>
      </c>
      <c r="U562" t="str">
        <f t="shared" ca="1" si="244"/>
        <v>`timeStarts`:`2017-10-21T12:00:00-05:00`,</v>
      </c>
      <c r="V562" t="str">
        <f t="shared" ca="1" si="245"/>
        <v>`timeEnds`:`2017-10-21T18:00:00-05:00`,</v>
      </c>
      <c r="W562" t="str">
        <f t="shared" ca="1" si="246"/>
        <v>`shift`:`AM`,</v>
      </c>
      <c r="X562" t="str">
        <f t="shared" ca="1" si="247"/>
        <v>`shiftStartTime`:`7`,</v>
      </c>
      <c r="Y562" t="str">
        <f t="shared" ca="1" si="248"/>
        <v>`wONum`:`KNSHOP`,</v>
      </c>
      <c r="Z562" t="str">
        <f t="shared" ca="1" si="249"/>
        <v>`uNum`:`507346`,</v>
      </c>
      <c r="AA562" t="str">
        <f t="shared" ca="1" si="250"/>
        <v>`notes`:`Fix packing were leaking fix suction manfold 2 hydrolic lines tighten 3 oil filters and  line  oil`,</v>
      </c>
      <c r="AB562" t="str">
        <f t="shared" ca="1" si="251"/>
        <v>`shift_Serial`:`43026_04`},</v>
      </c>
      <c r="AD562" t="s">
        <v>49895</v>
      </c>
      <c r="AE562" t="s">
        <v>49896</v>
      </c>
      <c r="AF562" t="s">
        <v>45990</v>
      </c>
      <c r="AG562" t="s">
        <v>45991</v>
      </c>
      <c r="AH562" t="s">
        <v>45992</v>
      </c>
      <c r="AI562" t="s">
        <v>45993</v>
      </c>
      <c r="AJ562" t="s">
        <v>45994</v>
      </c>
      <c r="AK562" t="s">
        <v>45995</v>
      </c>
      <c r="AL562" t="s">
        <v>45996</v>
      </c>
      <c r="AM562" t="s">
        <v>45997</v>
      </c>
      <c r="AN562" t="s">
        <v>49897</v>
      </c>
      <c r="AO562" t="s">
        <v>46614</v>
      </c>
      <c r="AP562" t="s">
        <v>46000</v>
      </c>
      <c r="AQ562" t="s">
        <v>49898</v>
      </c>
      <c r="AR562" t="s">
        <v>46145</v>
      </c>
      <c r="AS562" t="s">
        <v>46146</v>
      </c>
      <c r="AT562" t="s">
        <v>46616</v>
      </c>
      <c r="AU562" t="s">
        <v>46429</v>
      </c>
      <c r="AV562" t="s">
        <v>46006</v>
      </c>
      <c r="AW562" t="s">
        <v>46149</v>
      </c>
      <c r="AX562" t="s">
        <v>49899</v>
      </c>
      <c r="AY562" t="s">
        <v>49900</v>
      </c>
      <c r="AZ562" t="s">
        <v>46010</v>
      </c>
      <c r="BA562" t="s">
        <v>46011</v>
      </c>
      <c r="BB562" t="s">
        <v>46012</v>
      </c>
      <c r="BC562" t="s">
        <v>46013</v>
      </c>
      <c r="BD562" t="s">
        <v>49901</v>
      </c>
      <c r="BE562" t="s">
        <v>46620</v>
      </c>
    </row>
    <row r="563" spans="1:57" x14ac:dyDescent="0.2">
      <c r="A563" t="str">
        <f t="shared" ca="1" si="224"/>
        <v>{`_id`:`treyes_2017-10-24_18-38-34_-0500_Tue`,</v>
      </c>
      <c r="B563" t="str">
        <f t="shared" ca="1" si="225"/>
        <v>`_rev`:`1-384ff175c076583d0045411d990f7f9d`,</v>
      </c>
      <c r="C563" t="str">
        <f t="shared" ca="1" si="226"/>
        <v>`worksiteEncoded`:`KN_ODS_MNSHOP`,</v>
      </c>
      <c r="D563" t="str">
        <f t="shared" ca="1" si="227"/>
        <v>`client`:`KN`,</v>
      </c>
      <c r="E563" t="str">
        <f t="shared" ca="1" si="228"/>
        <v>`location`:`ODS`,</v>
      </c>
      <c r="F563" t="str">
        <f t="shared" ca="1" si="229"/>
        <v>`locID`:`MNSHOP`,</v>
      </c>
      <c r="G563" t="str">
        <f t="shared" ca="1" si="230"/>
        <v>`username`:`treyes`,</v>
      </c>
      <c r="H563" t="str">
        <f t="shared" ca="1" si="231"/>
        <v>`lastName`:`Reyes`,</v>
      </c>
      <c r="I563" t="str">
        <f t="shared" ca="1" si="232"/>
        <v>`firstName`:`Tommy`,</v>
      </c>
      <c r="J563" t="str">
        <f t="shared" ca="1" si="233"/>
        <v>`technician`:`Reyes, Tommy`,</v>
      </c>
      <c r="K563" t="str">
        <f t="shared" ca="1" si="234"/>
        <v>`timeStampM`:`2017-10-24T18:38:34-05:00`,</v>
      </c>
      <c r="L563" t="str">
        <f t="shared" ca="1" si="235"/>
        <v>`shiftSerial`:`43026_06`,</v>
      </c>
      <c r="M563" t="str">
        <f t="shared" ca="1" si="236"/>
        <v>`siteUid`:521887,</v>
      </c>
      <c r="N563" t="str">
        <f t="shared" ca="1" si="237"/>
        <v>`timeStamp`:43032.7767858218,</v>
      </c>
      <c r="O563" t="str">
        <f t="shared" ca="1" si="238"/>
        <v>`payrollPeriod`:43026,</v>
      </c>
      <c r="P563" t="str">
        <f t="shared" ca="1" si="239"/>
        <v>`payroll_Period`:43026,</v>
      </c>
      <c r="Q563" t="str">
        <f t="shared" ca="1" si="240"/>
        <v>`rprtDate`:43031,</v>
      </c>
      <c r="R563" t="str">
        <f t="shared" ca="1" si="241"/>
        <v>`ts`:0.583333333333333,</v>
      </c>
      <c r="S563" t="str">
        <f t="shared" ca="1" si="242"/>
        <v>`te`:0.75,</v>
      </c>
      <c r="T563" t="str">
        <f t="shared" ca="1" si="243"/>
        <v>`repairHrs`:4,</v>
      </c>
      <c r="U563" t="str">
        <f t="shared" ca="1" si="244"/>
        <v>`timeStarts`:`2017-10-23T14:00:00-05:00`,</v>
      </c>
      <c r="V563" t="str">
        <f t="shared" ca="1" si="245"/>
        <v>`timeEnds`:`2017-10-23T18:00:00-05:00`,</v>
      </c>
      <c r="W563" t="str">
        <f t="shared" ca="1" si="246"/>
        <v>`shift`:`AM`,</v>
      </c>
      <c r="X563" t="str">
        <f t="shared" ca="1" si="247"/>
        <v>`shiftStartTime`:`7`,</v>
      </c>
      <c r="Y563" t="str">
        <f t="shared" ca="1" si="248"/>
        <v>`wONum`:`KNSHOP`,</v>
      </c>
      <c r="Z563" t="str">
        <f t="shared" ca="1" si="249"/>
        <v>`uNum`:`506123`,</v>
      </c>
      <c r="AA563" t="str">
        <f t="shared" ca="1" si="250"/>
        <v>`notes`:`Take off fan motor put new fan motor change twist oil filter and paper filter top off all fluids  and make new gasket for inspection cover for power end`,</v>
      </c>
      <c r="AB563" t="str">
        <f t="shared" ca="1" si="251"/>
        <v>`shift_Serial`:`43026_06`},</v>
      </c>
      <c r="AD563" t="s">
        <v>49902</v>
      </c>
      <c r="AE563" t="s">
        <v>49903</v>
      </c>
      <c r="AF563" t="s">
        <v>45990</v>
      </c>
      <c r="AG563" t="s">
        <v>45991</v>
      </c>
      <c r="AH563" t="s">
        <v>45992</v>
      </c>
      <c r="AI563" t="s">
        <v>45993</v>
      </c>
      <c r="AJ563" t="s">
        <v>45994</v>
      </c>
      <c r="AK563" t="s">
        <v>45995</v>
      </c>
      <c r="AL563" t="s">
        <v>45996</v>
      </c>
      <c r="AM563" t="s">
        <v>45997</v>
      </c>
      <c r="AN563" t="s">
        <v>49904</v>
      </c>
      <c r="AO563" t="s">
        <v>46711</v>
      </c>
      <c r="AP563" t="s">
        <v>46000</v>
      </c>
      <c r="AQ563" t="s">
        <v>49905</v>
      </c>
      <c r="AR563" t="s">
        <v>46145</v>
      </c>
      <c r="AS563" t="s">
        <v>46146</v>
      </c>
      <c r="AT563" t="s">
        <v>46713</v>
      </c>
      <c r="AU563" t="s">
        <v>46198</v>
      </c>
      <c r="AV563" t="s">
        <v>46006</v>
      </c>
      <c r="AW563" t="s">
        <v>46089</v>
      </c>
      <c r="AX563" t="s">
        <v>48318</v>
      </c>
      <c r="AY563" t="s">
        <v>49906</v>
      </c>
      <c r="AZ563" t="s">
        <v>46010</v>
      </c>
      <c r="BA563" t="s">
        <v>46011</v>
      </c>
      <c r="BB563" t="s">
        <v>46012</v>
      </c>
      <c r="BC563" t="s">
        <v>47762</v>
      </c>
      <c r="BD563" t="s">
        <v>49907</v>
      </c>
      <c r="BE563" t="s">
        <v>46719</v>
      </c>
    </row>
    <row r="564" spans="1:57" x14ac:dyDescent="0.2">
      <c r="A564" t="str">
        <f t="shared" ca="1" si="224"/>
        <v>{`_id`:`treyes_2017-10-19_06-55-22_-0500_Thu`,</v>
      </c>
      <c r="B564" t="str">
        <f t="shared" ca="1" si="225"/>
        <v>`_rev`:`1-384f57ba566a7d26f940cb7e6e96a9bd`,</v>
      </c>
      <c r="C564" t="str">
        <f t="shared" ca="1" si="226"/>
        <v>`worksiteEncoded`:`KN_ODS_MNSHOP`,</v>
      </c>
      <c r="D564" t="str">
        <f t="shared" ca="1" si="227"/>
        <v>`client`:`KN`,</v>
      </c>
      <c r="E564" t="str">
        <f t="shared" ca="1" si="228"/>
        <v>`location`:`ODS`,</v>
      </c>
      <c r="F564" t="str">
        <f t="shared" ca="1" si="229"/>
        <v>`locID`:`MNSHOP`,</v>
      </c>
      <c r="G564" t="str">
        <f t="shared" ca="1" si="230"/>
        <v>`username`:`treyes`,</v>
      </c>
      <c r="H564" t="str">
        <f t="shared" ca="1" si="231"/>
        <v>`lastName`:`Reyes`,</v>
      </c>
      <c r="I564" t="str">
        <f t="shared" ca="1" si="232"/>
        <v>`firstName`:`Tommy`,</v>
      </c>
      <c r="J564" t="str">
        <f t="shared" ca="1" si="233"/>
        <v>`technician`:`Reyes, Tommy`,</v>
      </c>
      <c r="K564" t="str">
        <f t="shared" ca="1" si="234"/>
        <v>`timeStampM`:`2017-10-19T06:55:22-05:00`,</v>
      </c>
      <c r="L564" t="str">
        <f t="shared" ca="1" si="235"/>
        <v>`shiftSerial`:`43026_01`,</v>
      </c>
      <c r="M564" t="str">
        <f t="shared" ca="1" si="236"/>
        <v>`siteUid`:521887,</v>
      </c>
      <c r="N564" t="str">
        <f t="shared" ca="1" si="237"/>
        <v>`timeStamp`:43027.2884581481,</v>
      </c>
      <c r="O564" t="str">
        <f t="shared" ca="1" si="238"/>
        <v>`payrollPeriod`:43026,</v>
      </c>
      <c r="P564" t="str">
        <f t="shared" ca="1" si="239"/>
        <v>`payroll_Period`:43026,</v>
      </c>
      <c r="Q564" t="str">
        <f t="shared" ca="1" si="240"/>
        <v>`rprtDate`:43026,</v>
      </c>
      <c r="R564" t="str">
        <f t="shared" ca="1" si="241"/>
        <v>`ts`:0.291666666666667,</v>
      </c>
      <c r="S564" t="str">
        <f t="shared" ca="1" si="242"/>
        <v>`te`:0.416666666666667,</v>
      </c>
      <c r="T564" t="str">
        <f t="shared" ca="1" si="243"/>
        <v>`repairHrs`:3,</v>
      </c>
      <c r="U564" t="str">
        <f t="shared" ca="1" si="244"/>
        <v>`timeStarts`:`2017-10-18T07:00:00-05:00`,</v>
      </c>
      <c r="V564" t="str">
        <f t="shared" ca="1" si="245"/>
        <v>`timeEnds`:`2017-10-18T10:00:00-05:00`,</v>
      </c>
      <c r="W564" t="str">
        <f t="shared" ca="1" si="246"/>
        <v>`shift`:`AM`,</v>
      </c>
      <c r="X564" t="str">
        <f t="shared" ca="1" si="247"/>
        <v>`shiftStartTime`:`7`,</v>
      </c>
      <c r="Y564" t="str">
        <f t="shared" ca="1" si="248"/>
        <v>`wONum`:`KNSHOP`,</v>
      </c>
      <c r="Z564" t="str">
        <f t="shared" ca="1" si="249"/>
        <v>`uNum`:`506261`,</v>
      </c>
      <c r="AA564" t="str">
        <f t="shared" ca="1" si="250"/>
        <v>`notes`:`change five pony rod seals`,</v>
      </c>
      <c r="AB564" t="str">
        <f t="shared" ca="1" si="251"/>
        <v>`shift_Serial`:`43026_01`},</v>
      </c>
      <c r="AD564" t="s">
        <v>49908</v>
      </c>
      <c r="AE564" t="s">
        <v>49909</v>
      </c>
      <c r="AF564" t="s">
        <v>45990</v>
      </c>
      <c r="AG564" t="s">
        <v>45991</v>
      </c>
      <c r="AH564" t="s">
        <v>45992</v>
      </c>
      <c r="AI564" t="s">
        <v>45993</v>
      </c>
      <c r="AJ564" t="s">
        <v>45994</v>
      </c>
      <c r="AK564" t="s">
        <v>45995</v>
      </c>
      <c r="AL564" t="s">
        <v>45996</v>
      </c>
      <c r="AM564" t="s">
        <v>45997</v>
      </c>
      <c r="AN564" t="s">
        <v>49910</v>
      </c>
      <c r="AO564" t="s">
        <v>46233</v>
      </c>
      <c r="AP564" t="s">
        <v>46000</v>
      </c>
      <c r="AQ564" t="s">
        <v>49911</v>
      </c>
      <c r="AR564" t="s">
        <v>46145</v>
      </c>
      <c r="AS564" t="s">
        <v>46146</v>
      </c>
      <c r="AT564" t="s">
        <v>46235</v>
      </c>
      <c r="AU564" t="s">
        <v>46063</v>
      </c>
      <c r="AV564" t="s">
        <v>46159</v>
      </c>
      <c r="AW564" t="s">
        <v>46160</v>
      </c>
      <c r="AX564" t="s">
        <v>49912</v>
      </c>
      <c r="AY564" t="s">
        <v>49913</v>
      </c>
      <c r="AZ564" t="s">
        <v>46010</v>
      </c>
      <c r="BA564" t="s">
        <v>46011</v>
      </c>
      <c r="BB564" t="s">
        <v>46012</v>
      </c>
      <c r="BC564" t="s">
        <v>47547</v>
      </c>
      <c r="BD564" t="s">
        <v>49914</v>
      </c>
      <c r="BE564" t="s">
        <v>46241</v>
      </c>
    </row>
    <row r="565" spans="1:57" x14ac:dyDescent="0.2">
      <c r="A565" t="str">
        <f t="shared" ca="1" si="224"/>
        <v>{`_id`:`scabrera_2017-10-17_16-06-22_-0500_Tue`,</v>
      </c>
      <c r="B565" t="str">
        <f t="shared" ca="1" si="225"/>
        <v>`_rev`:`1-38012b70623b2e4e8984bd89f68418c0`,</v>
      </c>
      <c r="C565" t="str">
        <f t="shared" ca="1" si="226"/>
        <v>`worksiteEncoded`:`KN_ODS_MNSHOP`,</v>
      </c>
      <c r="D565" t="str">
        <f t="shared" ca="1" si="227"/>
        <v>`client`:`KN`,</v>
      </c>
      <c r="E565" t="str">
        <f t="shared" ca="1" si="228"/>
        <v>`location`:`ODS`,</v>
      </c>
      <c r="F565" t="str">
        <f t="shared" ca="1" si="229"/>
        <v>`locID`:`MNSHOP`,</v>
      </c>
      <c r="G565" t="str">
        <f t="shared" ca="1" si="230"/>
        <v>`username`:`scabrera`,</v>
      </c>
      <c r="H565" t="str">
        <f t="shared" ca="1" si="231"/>
        <v>`lastName`:`Cabrera`,</v>
      </c>
      <c r="I565" t="str">
        <f t="shared" ca="1" si="232"/>
        <v>`firstName`:`Sergio`,</v>
      </c>
      <c r="J565" t="str">
        <f t="shared" ca="1" si="233"/>
        <v>`technician`:`Cabrera, Sergio`,</v>
      </c>
      <c r="K565" t="str">
        <f t="shared" ca="1" si="234"/>
        <v>`timeStampM`:`2017-10-17T16:06:22-05:00`,</v>
      </c>
      <c r="L565" t="str">
        <f t="shared" ca="1" si="235"/>
        <v>`shiftSerial`:`43019_07`,</v>
      </c>
      <c r="M565" t="str">
        <f t="shared" ca="1" si="236"/>
        <v>`siteUid`:521887,</v>
      </c>
      <c r="N565" t="str">
        <f t="shared" ca="1" si="237"/>
        <v>`timeStamp`:43025.6710904398,</v>
      </c>
      <c r="O565" t="str">
        <f t="shared" ca="1" si="238"/>
        <v>`payrollPeriod`:43019,</v>
      </c>
      <c r="P565" t="str">
        <f t="shared" ca="1" si="239"/>
        <v>`payroll_Period`:43019,</v>
      </c>
      <c r="Q565" t="str">
        <f t="shared" ca="1" si="240"/>
        <v>`rprtDate`:43025,</v>
      </c>
      <c r="R565" t="str">
        <f t="shared" ca="1" si="241"/>
        <v>`ts`:0.916666666666667,</v>
      </c>
      <c r="S565" t="str">
        <f t="shared" ca="1" si="242"/>
        <v>`te`:0.958333333333333,</v>
      </c>
      <c r="T565" t="str">
        <f t="shared" ca="1" si="243"/>
        <v>`repairHrs`:1,</v>
      </c>
      <c r="U565" t="str">
        <f t="shared" ca="1" si="244"/>
        <v>`timeStarts`:`2017-10-17T22:00:00-05:00`,</v>
      </c>
      <c r="V565" t="str">
        <f t="shared" ca="1" si="245"/>
        <v>`timeEnds`:`2017-10-17T23:00:00-05:00`,</v>
      </c>
      <c r="W565" t="str">
        <f t="shared" ca="1" si="246"/>
        <v>`shift`:`PM`,</v>
      </c>
      <c r="X565" t="str">
        <f t="shared" ca="1" si="247"/>
        <v>`shiftStartTime`:`null`,</v>
      </c>
      <c r="Y565" t="str">
        <f t="shared" ca="1" si="248"/>
        <v>`wONum`:`KNSHOP`,</v>
      </c>
      <c r="Z565" t="str">
        <f t="shared" ca="1" si="249"/>
        <v>`uNum`:`506126`,</v>
      </c>
      <c r="AA565" t="str">
        <f t="shared" ca="1" si="250"/>
        <v>`notes`:`Remove fluid end manifold`,</v>
      </c>
      <c r="AB565" t="str">
        <f t="shared" ca="1" si="251"/>
        <v>`shift_Serial`:`43019_07`},</v>
      </c>
      <c r="AD565" t="s">
        <v>49915</v>
      </c>
      <c r="AE565" t="s">
        <v>49916</v>
      </c>
      <c r="AF565" t="s">
        <v>45990</v>
      </c>
      <c r="AG565" t="s">
        <v>45991</v>
      </c>
      <c r="AH565" t="s">
        <v>45992</v>
      </c>
      <c r="AI565" t="s">
        <v>45993</v>
      </c>
      <c r="AJ565" t="s">
        <v>46228</v>
      </c>
      <c r="AK565" t="s">
        <v>46229</v>
      </c>
      <c r="AL565" t="s">
        <v>46230</v>
      </c>
      <c r="AM565" t="s">
        <v>46231</v>
      </c>
      <c r="AN565" t="s">
        <v>49917</v>
      </c>
      <c r="AO565" t="s">
        <v>46083</v>
      </c>
      <c r="AP565" t="s">
        <v>46000</v>
      </c>
      <c r="AQ565" t="s">
        <v>49918</v>
      </c>
      <c r="AR565" t="s">
        <v>46085</v>
      </c>
      <c r="AS565" t="s">
        <v>46086</v>
      </c>
      <c r="AT565" t="s">
        <v>46087</v>
      </c>
      <c r="AU565" t="s">
        <v>46582</v>
      </c>
      <c r="AV565" t="s">
        <v>46029</v>
      </c>
      <c r="AW565" t="s">
        <v>46338</v>
      </c>
      <c r="AX565" t="s">
        <v>46887</v>
      </c>
      <c r="AY565" t="s">
        <v>49919</v>
      </c>
      <c r="AZ565" t="s">
        <v>46033</v>
      </c>
      <c r="BA565" t="s">
        <v>46238</v>
      </c>
      <c r="BB565" t="s">
        <v>46012</v>
      </c>
      <c r="BC565" t="s">
        <v>46177</v>
      </c>
      <c r="BD565" t="s">
        <v>49920</v>
      </c>
      <c r="BE565" t="s">
        <v>46094</v>
      </c>
    </row>
    <row r="566" spans="1:57" x14ac:dyDescent="0.2">
      <c r="A566" t="str">
        <f t="shared" ca="1" si="224"/>
        <v>{`_id`:`scabrera_2017-10-17_15-32-28_-0500_Tue`,</v>
      </c>
      <c r="B566" t="str">
        <f t="shared" ca="1" si="225"/>
        <v>`_rev`:`1-36ec0d273836af99d86dc97ae621b996`,</v>
      </c>
      <c r="C566" t="str">
        <f t="shared" ca="1" si="226"/>
        <v>`worksiteEncoded`:`KN_ODS_MNSHOP`,</v>
      </c>
      <c r="D566" t="str">
        <f t="shared" ca="1" si="227"/>
        <v>`client`:`KN`,</v>
      </c>
      <c r="E566" t="str">
        <f t="shared" ca="1" si="228"/>
        <v>`location`:`ODS`,</v>
      </c>
      <c r="F566" t="str">
        <f t="shared" ca="1" si="229"/>
        <v>`locID`:`MNSHOP`,</v>
      </c>
      <c r="G566" t="str">
        <f t="shared" ca="1" si="230"/>
        <v>`username`:`scabrera`,</v>
      </c>
      <c r="H566" t="str">
        <f t="shared" ca="1" si="231"/>
        <v>`lastName`:`Cabrera`,</v>
      </c>
      <c r="I566" t="str">
        <f t="shared" ca="1" si="232"/>
        <v>`firstName`:`Sergio`,</v>
      </c>
      <c r="J566" t="str">
        <f t="shared" ca="1" si="233"/>
        <v>`technician`:`Cabrera, Sergio`,</v>
      </c>
      <c r="K566" t="str">
        <f t="shared" ca="1" si="234"/>
        <v>`timeStampM`:`2017-10-17T15:32:28-05:00`,</v>
      </c>
      <c r="L566" t="str">
        <f t="shared" ca="1" si="235"/>
        <v>`shiftSerial`:`43019_01`,</v>
      </c>
      <c r="M566" t="str">
        <f t="shared" ca="1" si="236"/>
        <v>`siteUid`:521887,</v>
      </c>
      <c r="N566" t="str">
        <f t="shared" ca="1" si="237"/>
        <v>`timeStamp`:43025.6475561343,</v>
      </c>
      <c r="O566" t="str">
        <f t="shared" ca="1" si="238"/>
        <v>`payrollPeriod`:43019,</v>
      </c>
      <c r="P566" t="str">
        <f t="shared" ca="1" si="239"/>
        <v>`payroll_Period`:43019,</v>
      </c>
      <c r="Q566" t="str">
        <f t="shared" ca="1" si="240"/>
        <v>`rprtDate`:43019,</v>
      </c>
      <c r="R566" t="str">
        <f t="shared" ca="1" si="241"/>
        <v>`ts`:0.75,</v>
      </c>
      <c r="S566" t="str">
        <f t="shared" ca="1" si="242"/>
        <v>`te`:0,</v>
      </c>
      <c r="T566" t="str">
        <f t="shared" ca="1" si="243"/>
        <v>`repairHrs`:6,</v>
      </c>
      <c r="U566" t="str">
        <f t="shared" ca="1" si="244"/>
        <v>`timeStarts`:`2017-10-11T18:00:00-05:00`,</v>
      </c>
      <c r="V566" t="str">
        <f t="shared" ca="1" si="245"/>
        <v>`timeEnds`:`2017-10-12T00:00:00-05:00`,</v>
      </c>
      <c r="W566" t="str">
        <f t="shared" ca="1" si="246"/>
        <v>`shift`:`PM`,</v>
      </c>
      <c r="X566" t="str">
        <f t="shared" ca="1" si="247"/>
        <v>`shiftStartTime`:`null`,</v>
      </c>
      <c r="Y566" t="str">
        <f t="shared" ca="1" si="248"/>
        <v>`wONum`:`KNSHOP`,</v>
      </c>
      <c r="Z566" t="str">
        <f t="shared" ca="1" si="249"/>
        <v>`uNum`:`506184`,</v>
      </c>
      <c r="AA566" t="str">
        <f t="shared" ca="1" si="250"/>
        <v>`notes`:`Installing fluid end and changing seals`,</v>
      </c>
      <c r="AB566" t="str">
        <f t="shared" ca="1" si="251"/>
        <v>`shift_Serial`:`43019_01`},</v>
      </c>
      <c r="AD566" t="s">
        <v>49921</v>
      </c>
      <c r="AE566" t="s">
        <v>49922</v>
      </c>
      <c r="AF566" t="s">
        <v>45990</v>
      </c>
      <c r="AG566" t="s">
        <v>45991</v>
      </c>
      <c r="AH566" t="s">
        <v>45992</v>
      </c>
      <c r="AI566" t="s">
        <v>45993</v>
      </c>
      <c r="AJ566" t="s">
        <v>46228</v>
      </c>
      <c r="AK566" t="s">
        <v>46229</v>
      </c>
      <c r="AL566" t="s">
        <v>46230</v>
      </c>
      <c r="AM566" t="s">
        <v>46231</v>
      </c>
      <c r="AN566" t="s">
        <v>49923</v>
      </c>
      <c r="AO566" t="s">
        <v>47021</v>
      </c>
      <c r="AP566" t="s">
        <v>46000</v>
      </c>
      <c r="AQ566" t="s">
        <v>49924</v>
      </c>
      <c r="AR566" t="s">
        <v>46085</v>
      </c>
      <c r="AS566" t="s">
        <v>46086</v>
      </c>
      <c r="AT566" t="s">
        <v>47023</v>
      </c>
      <c r="AU566" t="s">
        <v>46028</v>
      </c>
      <c r="AV566" t="s">
        <v>46148</v>
      </c>
      <c r="AW566" t="s">
        <v>46149</v>
      </c>
      <c r="AX566" t="s">
        <v>47888</v>
      </c>
      <c r="AY566" t="s">
        <v>48998</v>
      </c>
      <c r="AZ566" t="s">
        <v>46033</v>
      </c>
      <c r="BA566" t="s">
        <v>46238</v>
      </c>
      <c r="BB566" t="s">
        <v>46012</v>
      </c>
      <c r="BC566" t="s">
        <v>47026</v>
      </c>
      <c r="BD566" t="s">
        <v>49925</v>
      </c>
      <c r="BE566" t="s">
        <v>47028</v>
      </c>
    </row>
    <row r="567" spans="1:57" x14ac:dyDescent="0.2">
      <c r="A567" t="str">
        <f t="shared" ca="1" si="224"/>
        <v>{`_id`:`miguelmartinez_2017-10-16_19-00-13_-0500_Mon`,</v>
      </c>
      <c r="B567" t="str">
        <f t="shared" ca="1" si="225"/>
        <v>`_rev`:`1-35ddf4f208abaf609ae41eda589dfe85`,</v>
      </c>
      <c r="C567" t="str">
        <f t="shared" ca="1" si="226"/>
        <v>`worksiteEncoded`:`KN_ODS_MNSHOP`,</v>
      </c>
      <c r="D567" t="str">
        <f t="shared" ca="1" si="227"/>
        <v>`client`:`KN`,</v>
      </c>
      <c r="E567" t="str">
        <f t="shared" ca="1" si="228"/>
        <v>`location`:`ODS`,</v>
      </c>
      <c r="F567" t="str">
        <f t="shared" ca="1" si="229"/>
        <v>`locID`:`MNSHOP`,</v>
      </c>
      <c r="G567" t="str">
        <f t="shared" ca="1" si="230"/>
        <v>`username`:`miguelmartinez`,</v>
      </c>
      <c r="H567" t="str">
        <f t="shared" ca="1" si="231"/>
        <v>`lastName`:`Martinez`,</v>
      </c>
      <c r="I567" t="str">
        <f t="shared" ca="1" si="232"/>
        <v>`firstName`:`Miguel`,</v>
      </c>
      <c r="J567" t="str">
        <f t="shared" ca="1" si="233"/>
        <v>`technician`:`Martinez, Miguel`,</v>
      </c>
      <c r="K567" t="str">
        <f t="shared" ca="1" si="234"/>
        <v>`timeStampM`:`2017-10-16T19:00:13-05:00`,</v>
      </c>
      <c r="L567" t="str">
        <f t="shared" ca="1" si="235"/>
        <v>`shiftSerial`:`43019_06`,</v>
      </c>
      <c r="M567" t="str">
        <f t="shared" ca="1" si="236"/>
        <v>`siteUid`:521887,</v>
      </c>
      <c r="N567" t="str">
        <f t="shared" ca="1" si="237"/>
        <v>`timeStamp`:43024.7918190857,</v>
      </c>
      <c r="O567" t="str">
        <f t="shared" ca="1" si="238"/>
        <v>`payrollPeriod`:43019,</v>
      </c>
      <c r="P567" t="str">
        <f t="shared" ca="1" si="239"/>
        <v>`payroll_Period`:43019,</v>
      </c>
      <c r="Q567" t="str">
        <f t="shared" ca="1" si="240"/>
        <v>`rprtDate`:43024,</v>
      </c>
      <c r="R567" t="str">
        <f t="shared" ca="1" si="241"/>
        <v>`ts`:0.25,</v>
      </c>
      <c r="S567" t="str">
        <f t="shared" ca="1" si="242"/>
        <v>`te`:0.458333333333333,</v>
      </c>
      <c r="T567" t="str">
        <f t="shared" ca="1" si="243"/>
        <v>`repairHrs`:5,</v>
      </c>
      <c r="U567" t="str">
        <f t="shared" ca="1" si="244"/>
        <v>`timeStarts`:`2017-10-16T06:00:00-05:00`,</v>
      </c>
      <c r="V567" t="str">
        <f t="shared" ca="1" si="245"/>
        <v>`timeEnds`:`2017-10-16T11:00:00-05:00`,</v>
      </c>
      <c r="W567" t="str">
        <f t="shared" ca="1" si="246"/>
        <v>`shift`:`AM`,</v>
      </c>
      <c r="X567" t="str">
        <f t="shared" ca="1" si="247"/>
        <v>`shiftStartTime`:`6`,</v>
      </c>
      <c r="Y567" t="str">
        <f t="shared" ca="1" si="248"/>
        <v>`wONum`:`KNSHOP`,</v>
      </c>
      <c r="Z567" t="str">
        <f t="shared" ca="1" si="249"/>
        <v>`uNum`:`508762`,</v>
      </c>
      <c r="AA567" t="str">
        <f t="shared" ca="1" si="250"/>
        <v>`notes`:`Replace and installed new coolant line boots and new clamps. Refilled radiator with new coolant.`,</v>
      </c>
      <c r="AB567" t="str">
        <f t="shared" ca="1" si="251"/>
        <v>`shift_Serial`:`43019_06`},</v>
      </c>
      <c r="AD567" t="s">
        <v>49926</v>
      </c>
      <c r="AE567" t="s">
        <v>49927</v>
      </c>
      <c r="AF567" t="s">
        <v>45990</v>
      </c>
      <c r="AG567" t="s">
        <v>45991</v>
      </c>
      <c r="AH567" t="s">
        <v>45992</v>
      </c>
      <c r="AI567" t="s">
        <v>45993</v>
      </c>
      <c r="AJ567" t="s">
        <v>46167</v>
      </c>
      <c r="AK567" t="s">
        <v>46168</v>
      </c>
      <c r="AL567" t="s">
        <v>46169</v>
      </c>
      <c r="AM567" t="s">
        <v>46170</v>
      </c>
      <c r="AN567" t="s">
        <v>49928</v>
      </c>
      <c r="AO567" t="s">
        <v>46816</v>
      </c>
      <c r="AP567" t="s">
        <v>46000</v>
      </c>
      <c r="AQ567" t="s">
        <v>49929</v>
      </c>
      <c r="AR567" t="s">
        <v>46085</v>
      </c>
      <c r="AS567" t="s">
        <v>46086</v>
      </c>
      <c r="AT567" t="s">
        <v>46818</v>
      </c>
      <c r="AU567" t="s">
        <v>46248</v>
      </c>
      <c r="AV567" t="s">
        <v>46488</v>
      </c>
      <c r="AW567" t="s">
        <v>46030</v>
      </c>
      <c r="AX567" t="s">
        <v>48447</v>
      </c>
      <c r="AY567" t="s">
        <v>49930</v>
      </c>
      <c r="AZ567" t="s">
        <v>46010</v>
      </c>
      <c r="BA567" t="s">
        <v>46034</v>
      </c>
      <c r="BB567" t="s">
        <v>46012</v>
      </c>
      <c r="BC567" t="s">
        <v>48236</v>
      </c>
      <c r="BD567" t="s">
        <v>49931</v>
      </c>
      <c r="BE567" t="s">
        <v>46821</v>
      </c>
    </row>
    <row r="568" spans="1:57" x14ac:dyDescent="0.2">
      <c r="A568" t="str">
        <f t="shared" ca="1" si="224"/>
        <v>{`_id`:`omega_2017-10-21_06-40-11_-0500_Sat`,</v>
      </c>
      <c r="B568" t="str">
        <f t="shared" ca="1" si="225"/>
        <v>`_rev`:`1-35d47d1aebbc9174f7638bc9065be1aa`,</v>
      </c>
      <c r="C568" t="str">
        <f t="shared" ca="1" si="226"/>
        <v>`worksiteEncoded`:`KN_ODS_MNSHOP`,</v>
      </c>
      <c r="D568" t="str">
        <f t="shared" ca="1" si="227"/>
        <v>`client`:`KN`,</v>
      </c>
      <c r="E568" t="str">
        <f t="shared" ca="1" si="228"/>
        <v>`location`:`ODS`,</v>
      </c>
      <c r="F568" t="str">
        <f t="shared" ca="1" si="229"/>
        <v>`locID`:`MNSHOP`,</v>
      </c>
      <c r="G568" t="str">
        <f t="shared" ca="1" si="230"/>
        <v>`username`:`omega`,</v>
      </c>
      <c r="H568" t="str">
        <f t="shared" ca="1" si="231"/>
        <v>`lastName`:`Tijerina`,</v>
      </c>
      <c r="I568" t="str">
        <f t="shared" ca="1" si="232"/>
        <v>`firstName`:`Rene`,</v>
      </c>
      <c r="J568" t="str">
        <f t="shared" ca="1" si="233"/>
        <v>`technician`:`Tijerina, Rene`,</v>
      </c>
      <c r="K568" t="str">
        <f t="shared" ca="1" si="234"/>
        <v>`timeStampM`:`2017-10-21T06:40:11-05:00`,</v>
      </c>
      <c r="L568" t="str">
        <f t="shared" ca="1" si="235"/>
        <v>`shiftSerial`:`43026_03`,</v>
      </c>
      <c r="M568" t="str">
        <f t="shared" ca="1" si="236"/>
        <v>`siteUid`:521887,</v>
      </c>
      <c r="N568" t="str">
        <f t="shared" ca="1" si="237"/>
        <v>`timeStamp`:43029.2779104051,</v>
      </c>
      <c r="O568" t="str">
        <f t="shared" ca="1" si="238"/>
        <v>`payrollPeriod`:43026,</v>
      </c>
      <c r="P568" t="str">
        <f t="shared" ca="1" si="239"/>
        <v>`payroll_Period`:43026,</v>
      </c>
      <c r="Q568" t="str">
        <f t="shared" ca="1" si="240"/>
        <v>`rprtDate`:43028,</v>
      </c>
      <c r="R568" t="str">
        <f t="shared" ca="1" si="241"/>
        <v>`ts`:0.166666666666667,</v>
      </c>
      <c r="S568" t="str">
        <f t="shared" ca="1" si="242"/>
        <v>`te`:0.208333333333333,</v>
      </c>
      <c r="T568" t="str">
        <f t="shared" ca="1" si="243"/>
        <v>`repairHrs`:1,</v>
      </c>
      <c r="U568" t="str">
        <f t="shared" ca="1" si="244"/>
        <v>`timeStarts`:`2017-10-21T04:00:00-05:00`,</v>
      </c>
      <c r="V568" t="str">
        <f t="shared" ca="1" si="245"/>
        <v>`timeEnds`:`2017-10-21T05:00:00-05:00`,</v>
      </c>
      <c r="W568" t="str">
        <f t="shared" ca="1" si="246"/>
        <v>`shift`:`PM`,</v>
      </c>
      <c r="X568" t="str">
        <f t="shared" ca="1" si="247"/>
        <v>`shiftStartTime`:`19`,</v>
      </c>
      <c r="Y568" t="str">
        <f t="shared" ca="1" si="248"/>
        <v>`wONum`:`KNSHOP`,</v>
      </c>
      <c r="Z568" t="str">
        <f t="shared" ca="1" si="249"/>
        <v>`uNum`:`TR-112`,</v>
      </c>
      <c r="AA568" t="str">
        <f t="shared" ca="1" si="250"/>
        <v>`notes`:`Replace steering shocks`,</v>
      </c>
      <c r="AB568" t="str">
        <f t="shared" ca="1" si="251"/>
        <v>`shift_Serial`:`43026_03`},</v>
      </c>
      <c r="AD568" t="s">
        <v>49932</v>
      </c>
      <c r="AE568" t="s">
        <v>49933</v>
      </c>
      <c r="AF568" t="s">
        <v>45990</v>
      </c>
      <c r="AG568" t="s">
        <v>45991</v>
      </c>
      <c r="AH568" t="s">
        <v>45992</v>
      </c>
      <c r="AI568" t="s">
        <v>45993</v>
      </c>
      <c r="AJ568" t="s">
        <v>46527</v>
      </c>
      <c r="AK568" t="s">
        <v>46528</v>
      </c>
      <c r="AL568" t="s">
        <v>46529</v>
      </c>
      <c r="AM568" t="s">
        <v>46530</v>
      </c>
      <c r="AN568" t="s">
        <v>49934</v>
      </c>
      <c r="AO568" t="s">
        <v>46245</v>
      </c>
      <c r="AP568" t="s">
        <v>46000</v>
      </c>
      <c r="AQ568" t="s">
        <v>49935</v>
      </c>
      <c r="AR568" t="s">
        <v>46145</v>
      </c>
      <c r="AS568" t="s">
        <v>46146</v>
      </c>
      <c r="AT568" t="s">
        <v>46247</v>
      </c>
      <c r="AU568" t="s">
        <v>46378</v>
      </c>
      <c r="AV568" t="s">
        <v>46051</v>
      </c>
      <c r="AW568" t="s">
        <v>46338</v>
      </c>
      <c r="AX568" t="s">
        <v>49936</v>
      </c>
      <c r="AY568" t="s">
        <v>48150</v>
      </c>
      <c r="AZ568" t="s">
        <v>46033</v>
      </c>
      <c r="BA568" t="s">
        <v>46136</v>
      </c>
      <c r="BB568" t="s">
        <v>46012</v>
      </c>
      <c r="BC568" t="s">
        <v>49937</v>
      </c>
      <c r="BD568" t="s">
        <v>49938</v>
      </c>
      <c r="BE568" t="s">
        <v>46254</v>
      </c>
    </row>
    <row r="569" spans="1:57" x14ac:dyDescent="0.2">
      <c r="A569" t="str">
        <f t="shared" ca="1" si="224"/>
        <v>{`_id`:`marodriguez_2017-10-31_17-49-28_-0600_Tue`,</v>
      </c>
      <c r="B569" t="str">
        <f t="shared" ca="1" si="225"/>
        <v>`_rev`:`1-352fd938e5406bf6369460189fd89168`,</v>
      </c>
      <c r="C569" t="str">
        <f t="shared" ca="1" si="226"/>
        <v>`worksiteEncoded`:`KN_ODS_MNSHOP`,</v>
      </c>
      <c r="D569" t="str">
        <f t="shared" ca="1" si="227"/>
        <v>`client`:`KN`,</v>
      </c>
      <c r="E569" t="str">
        <f t="shared" ca="1" si="228"/>
        <v>`location`:`ODS`,</v>
      </c>
      <c r="F569" t="str">
        <f t="shared" ca="1" si="229"/>
        <v>`locID`:`MNSHOP`,</v>
      </c>
      <c r="G569" t="str">
        <f t="shared" ca="1" si="230"/>
        <v>`username`:`marodriguez`,</v>
      </c>
      <c r="H569" t="str">
        <f t="shared" ca="1" si="231"/>
        <v>`lastName`:`Rodriguez`,</v>
      </c>
      <c r="I569" t="str">
        <f t="shared" ca="1" si="232"/>
        <v>`firstName`:`Marco`,</v>
      </c>
      <c r="J569" t="str">
        <f t="shared" ca="1" si="233"/>
        <v>`technician`:`Rodriguez, Marco`,</v>
      </c>
      <c r="K569" t="str">
        <f t="shared" ca="1" si="234"/>
        <v>`timeStampM`:`2017-10-31T17:49:28-06:00`,</v>
      </c>
      <c r="L569" t="str">
        <f t="shared" ca="1" si="235"/>
        <v>`shiftSerial`:`43033_06`,</v>
      </c>
      <c r="M569" t="str">
        <f t="shared" ca="1" si="236"/>
        <v>`siteUid`:521887,</v>
      </c>
      <c r="N569" t="str">
        <f t="shared" ca="1" si="237"/>
        <v>`timeStamp`:43039.7426897106,</v>
      </c>
      <c r="O569" t="str">
        <f t="shared" ca="1" si="238"/>
        <v>`payrollPeriod`:43033,</v>
      </c>
      <c r="P569" t="str">
        <f t="shared" ca="1" si="239"/>
        <v>`payroll_Period`:43033,</v>
      </c>
      <c r="Q569" t="str">
        <f t="shared" ca="1" si="240"/>
        <v>`rprtDate`:43038,</v>
      </c>
      <c r="R569" t="str">
        <f t="shared" ca="1" si="241"/>
        <v>`ts`:0.0833333333333333,</v>
      </c>
      <c r="S569" t="str">
        <f t="shared" ca="1" si="242"/>
        <v>`te`:0.166666666666667,</v>
      </c>
      <c r="T569" t="str">
        <f t="shared" ca="1" si="243"/>
        <v>`repairHrs`:2,</v>
      </c>
      <c r="U569" t="str">
        <f t="shared" ca="1" si="244"/>
        <v>`timeStarts`:`2017-10-31T02:00:00-06:00`,</v>
      </c>
      <c r="V569" t="str">
        <f t="shared" ca="1" si="245"/>
        <v>`timeEnds`:`2017-10-31T04:00:00-06:00`,</v>
      </c>
      <c r="W569" t="str">
        <f t="shared" ca="1" si="246"/>
        <v>`shift`:`PM`,</v>
      </c>
      <c r="X569" t="str">
        <f t="shared" ca="1" si="247"/>
        <v>`shiftStartTime`:`19`,</v>
      </c>
      <c r="Y569" t="str">
        <f t="shared" ca="1" si="248"/>
        <v>`wONum`:`KNSHOP`,</v>
      </c>
      <c r="Z569" t="str">
        <f t="shared" ca="1" si="249"/>
        <v>`uNum`:`620172`,</v>
      </c>
      <c r="AA569" t="str">
        <f t="shared" ca="1" si="250"/>
        <v>`notes`:`cambio de oring's de filtros de transmision`,</v>
      </c>
      <c r="AB569" t="str">
        <f t="shared" ca="1" si="251"/>
        <v>`shift_Serial`:`43033_06`},</v>
      </c>
      <c r="AD569" t="s">
        <v>49939</v>
      </c>
      <c r="AE569" t="s">
        <v>49940</v>
      </c>
      <c r="AF569" t="s">
        <v>45990</v>
      </c>
      <c r="AG569" t="s">
        <v>45991</v>
      </c>
      <c r="AH569" t="s">
        <v>45992</v>
      </c>
      <c r="AI569" t="s">
        <v>45993</v>
      </c>
      <c r="AJ569" t="s">
        <v>46124</v>
      </c>
      <c r="AK569" t="s">
        <v>46125</v>
      </c>
      <c r="AL569" t="s">
        <v>46126</v>
      </c>
      <c r="AM569" t="s">
        <v>46127</v>
      </c>
      <c r="AN569" t="s">
        <v>49941</v>
      </c>
      <c r="AO569" t="s">
        <v>46458</v>
      </c>
      <c r="AP569" t="s">
        <v>46000</v>
      </c>
      <c r="AQ569" t="s">
        <v>49942</v>
      </c>
      <c r="AR569" t="s">
        <v>46002</v>
      </c>
      <c r="AS569" t="s">
        <v>46003</v>
      </c>
      <c r="AT569" t="s">
        <v>46460</v>
      </c>
      <c r="AU569" t="s">
        <v>46292</v>
      </c>
      <c r="AV569" t="s">
        <v>46670</v>
      </c>
      <c r="AW569" t="s">
        <v>46116</v>
      </c>
      <c r="AX569" t="s">
        <v>49943</v>
      </c>
      <c r="AY569" t="s">
        <v>49944</v>
      </c>
      <c r="AZ569" t="s">
        <v>46033</v>
      </c>
      <c r="BA569" t="s">
        <v>46136</v>
      </c>
      <c r="BB569" t="s">
        <v>46012</v>
      </c>
      <c r="BC569" t="s">
        <v>46856</v>
      </c>
      <c r="BD569" t="s">
        <v>49945</v>
      </c>
      <c r="BE569" t="s">
        <v>46465</v>
      </c>
    </row>
    <row r="570" spans="1:57" x14ac:dyDescent="0.2">
      <c r="A570" t="str">
        <f t="shared" ca="1" si="224"/>
        <v>{`_id`:`lcareaga_2017-10-31_17-40-08_-0500_Tue`,</v>
      </c>
      <c r="B570" t="str">
        <f t="shared" ca="1" si="225"/>
        <v>`_rev`:`1-34835e2dca2403d221bf6656e544ba51`,</v>
      </c>
      <c r="C570" t="str">
        <f t="shared" ca="1" si="226"/>
        <v>`worksiteEncoded`:`KN_ODS_MNSHOP`,</v>
      </c>
      <c r="D570" t="str">
        <f t="shared" ca="1" si="227"/>
        <v>`client`:`KN`,</v>
      </c>
      <c r="E570" t="str">
        <f t="shared" ca="1" si="228"/>
        <v>`location`:`ODS`,</v>
      </c>
      <c r="F570" t="str">
        <f t="shared" ca="1" si="229"/>
        <v>`locID`:`MNSHOP`,</v>
      </c>
      <c r="G570" t="str">
        <f t="shared" ca="1" si="230"/>
        <v>`username`:`lcareaga`,</v>
      </c>
      <c r="H570" t="str">
        <f t="shared" ca="1" si="231"/>
        <v>`lastName`:`Careaga`,</v>
      </c>
      <c r="I570" t="str">
        <f t="shared" ca="1" si="232"/>
        <v>`firstName`:`Luis`,</v>
      </c>
      <c r="J570" t="str">
        <f t="shared" ca="1" si="233"/>
        <v>`technician`:`Careaga, Luis`,</v>
      </c>
      <c r="K570" t="str">
        <f t="shared" ca="1" si="234"/>
        <v>`timeStampM`:`2017-10-31T17:40:08-05:00`,</v>
      </c>
      <c r="L570" t="str">
        <f t="shared" ca="1" si="235"/>
        <v>`shiftSerial`:`43033_06`,</v>
      </c>
      <c r="M570" t="str">
        <f t="shared" ca="1" si="236"/>
        <v>`siteUid`:521887,</v>
      </c>
      <c r="N570" t="str">
        <f t="shared" ca="1" si="237"/>
        <v>`timeStamp`:43039.7362105208,</v>
      </c>
      <c r="O570" t="str">
        <f t="shared" ca="1" si="238"/>
        <v>`payrollPeriod`:43033,</v>
      </c>
      <c r="P570" t="str">
        <f t="shared" ca="1" si="239"/>
        <v>`payroll_Period`:43033,</v>
      </c>
      <c r="Q570" t="str">
        <f t="shared" ca="1" si="240"/>
        <v>`rprtDate`:43038,</v>
      </c>
      <c r="R570" t="str">
        <f t="shared" ca="1" si="241"/>
        <v>`ts`:0.625,</v>
      </c>
      <c r="S570" t="str">
        <f t="shared" ca="1" si="242"/>
        <v>`te`:0.708333333333333,</v>
      </c>
      <c r="T570" t="str">
        <f t="shared" ca="1" si="243"/>
        <v>`repairHrs`:2,</v>
      </c>
      <c r="U570" t="str">
        <f t="shared" ca="1" si="244"/>
        <v>`timeStarts`:`2017-10-30T15:00:00-05:00`,</v>
      </c>
      <c r="V570" t="str">
        <f t="shared" ca="1" si="245"/>
        <v>`timeEnds`:`2017-10-30T17:00:00-05:00`,</v>
      </c>
      <c r="W570" t="str">
        <f t="shared" ca="1" si="246"/>
        <v>`shift`:`AM`,</v>
      </c>
      <c r="X570" t="str">
        <f t="shared" ca="1" si="247"/>
        <v>`shiftStartTime`:`null`,</v>
      </c>
      <c r="Y570" t="str">
        <f t="shared" ca="1" si="248"/>
        <v>`wONum`:`KNSHOP`,</v>
      </c>
      <c r="Z570" t="str">
        <f t="shared" ca="1" si="249"/>
        <v>`uNum`:`HP-061`,</v>
      </c>
      <c r="AA570" t="str">
        <f t="shared" ca="1" si="250"/>
        <v>`notes`:`Check over unit.`,</v>
      </c>
      <c r="AB570" t="str">
        <f t="shared" ca="1" si="251"/>
        <v>`shift_Serial`:`43033_06`},</v>
      </c>
      <c r="AD570" t="s">
        <v>49946</v>
      </c>
      <c r="AE570" t="s">
        <v>49947</v>
      </c>
      <c r="AF570" t="s">
        <v>45990</v>
      </c>
      <c r="AG570" t="s">
        <v>45991</v>
      </c>
      <c r="AH570" t="s">
        <v>45992</v>
      </c>
      <c r="AI570" t="s">
        <v>45993</v>
      </c>
      <c r="AJ570" t="s">
        <v>46322</v>
      </c>
      <c r="AK570" t="s">
        <v>46323</v>
      </c>
      <c r="AL570" t="s">
        <v>46324</v>
      </c>
      <c r="AM570" t="s">
        <v>46325</v>
      </c>
      <c r="AN570" t="s">
        <v>49948</v>
      </c>
      <c r="AO570" t="s">
        <v>46458</v>
      </c>
      <c r="AP570" t="s">
        <v>46000</v>
      </c>
      <c r="AQ570" t="s">
        <v>49949</v>
      </c>
      <c r="AR570" t="s">
        <v>46002</v>
      </c>
      <c r="AS570" t="s">
        <v>46003</v>
      </c>
      <c r="AT570" t="s">
        <v>46460</v>
      </c>
      <c r="AU570" t="s">
        <v>46271</v>
      </c>
      <c r="AV570" t="s">
        <v>46074</v>
      </c>
      <c r="AW570" t="s">
        <v>46116</v>
      </c>
      <c r="AX570" t="s">
        <v>49950</v>
      </c>
      <c r="AY570" t="s">
        <v>49951</v>
      </c>
      <c r="AZ570" t="s">
        <v>46010</v>
      </c>
      <c r="BA570" t="s">
        <v>46238</v>
      </c>
      <c r="BB570" t="s">
        <v>46012</v>
      </c>
      <c r="BC570" t="s">
        <v>49424</v>
      </c>
      <c r="BD570" t="s">
        <v>49952</v>
      </c>
      <c r="BE570" t="s">
        <v>46465</v>
      </c>
    </row>
    <row r="571" spans="1:57" x14ac:dyDescent="0.2">
      <c r="A571" t="str">
        <f t="shared" ca="1" si="224"/>
        <v>{`_id`:`miguelmartinez_2017-10-22_19-02-24_-0500_Sun`,</v>
      </c>
      <c r="B571" t="str">
        <f t="shared" ca="1" si="225"/>
        <v>`_rev`:`1-33460d315c33c264f8c7c40b8c3cdb9e`,</v>
      </c>
      <c r="C571" t="str">
        <f t="shared" ca="1" si="226"/>
        <v>`worksiteEncoded`:`KN_ODS_MNSHOP`,</v>
      </c>
      <c r="D571" t="str">
        <f t="shared" ca="1" si="227"/>
        <v>`client`:`KN`,</v>
      </c>
      <c r="E571" t="str">
        <f t="shared" ca="1" si="228"/>
        <v>`location`:`ODS`,</v>
      </c>
      <c r="F571" t="str">
        <f t="shared" ca="1" si="229"/>
        <v>`locID`:`MNSHOP`,</v>
      </c>
      <c r="G571" t="str">
        <f t="shared" ca="1" si="230"/>
        <v>`username`:`miguelmartinez`,</v>
      </c>
      <c r="H571" t="str">
        <f t="shared" ca="1" si="231"/>
        <v>`lastName`:`Martinez`,</v>
      </c>
      <c r="I571" t="str">
        <f t="shared" ca="1" si="232"/>
        <v>`firstName`:`Miguel`,</v>
      </c>
      <c r="J571" t="str">
        <f t="shared" ca="1" si="233"/>
        <v>`technician`:`Martinez, Miguel`,</v>
      </c>
      <c r="K571" t="str">
        <f t="shared" ca="1" si="234"/>
        <v>`timeStampM`:`2017-10-22T19:02:24-05:00`,</v>
      </c>
      <c r="L571" t="str">
        <f t="shared" ca="1" si="235"/>
        <v>`shiftSerial`:`43026_05`,</v>
      </c>
      <c r="M571" t="str">
        <f t="shared" ca="1" si="236"/>
        <v>`siteUid`:521887,</v>
      </c>
      <c r="N571" t="str">
        <f t="shared" ca="1" si="237"/>
        <v>`timeStamp`:43030.7933431019,</v>
      </c>
      <c r="O571" t="str">
        <f t="shared" ca="1" si="238"/>
        <v>`payrollPeriod`:43026,</v>
      </c>
      <c r="P571" t="str">
        <f t="shared" ca="1" si="239"/>
        <v>`payroll_Period`:43026,</v>
      </c>
      <c r="Q571" t="str">
        <f t="shared" ca="1" si="240"/>
        <v>`rprtDate`:43030,</v>
      </c>
      <c r="R571" t="str">
        <f t="shared" ca="1" si="241"/>
        <v>`ts`:0.25,</v>
      </c>
      <c r="S571" t="str">
        <f t="shared" ca="1" si="242"/>
        <v>`te`:0.5,</v>
      </c>
      <c r="T571" t="str">
        <f t="shared" ca="1" si="243"/>
        <v>`repairHrs`:6,</v>
      </c>
      <c r="U571" t="str">
        <f t="shared" ca="1" si="244"/>
        <v>`timeStarts`:`2017-10-22T06:00:00-05:00`,</v>
      </c>
      <c r="V571" t="str">
        <f t="shared" ca="1" si="245"/>
        <v>`timeEnds`:`2017-10-22T12:00:00-05:00`,</v>
      </c>
      <c r="W571" t="str">
        <f t="shared" ca="1" si="246"/>
        <v>`shift`:`AM`,</v>
      </c>
      <c r="X571" t="str">
        <f t="shared" ca="1" si="247"/>
        <v>`shiftStartTime`:`6`,</v>
      </c>
      <c r="Y571" t="str">
        <f t="shared" ca="1" si="248"/>
        <v>`wONum`:`KNSHOP`,</v>
      </c>
      <c r="Z571" t="str">
        <f t="shared" ca="1" si="249"/>
        <v>`uNum`:`5111346`,</v>
      </c>
      <c r="AA571" t="str">
        <f t="shared" ca="1" si="250"/>
        <v>`notes`:`Performed checklist plus repairs. Replace hydraulic filters seals and rear drive line bolts. Run and test. Performed trouble shooting for no started`,</v>
      </c>
      <c r="AB571" t="str">
        <f t="shared" ca="1" si="251"/>
        <v>`shift_Serial`:`43026_05`},</v>
      </c>
      <c r="AD571" t="s">
        <v>49953</v>
      </c>
      <c r="AE571" t="s">
        <v>49954</v>
      </c>
      <c r="AF571" t="s">
        <v>45990</v>
      </c>
      <c r="AG571" t="s">
        <v>45991</v>
      </c>
      <c r="AH571" t="s">
        <v>45992</v>
      </c>
      <c r="AI571" t="s">
        <v>45993</v>
      </c>
      <c r="AJ571" t="s">
        <v>46167</v>
      </c>
      <c r="AK571" t="s">
        <v>46168</v>
      </c>
      <c r="AL571" t="s">
        <v>46169</v>
      </c>
      <c r="AM571" t="s">
        <v>46170</v>
      </c>
      <c r="AN571" t="s">
        <v>49955</v>
      </c>
      <c r="AO571" t="s">
        <v>47317</v>
      </c>
      <c r="AP571" t="s">
        <v>46000</v>
      </c>
      <c r="AQ571" t="s">
        <v>49956</v>
      </c>
      <c r="AR571" t="s">
        <v>46145</v>
      </c>
      <c r="AS571" t="s">
        <v>46146</v>
      </c>
      <c r="AT571" t="s">
        <v>47319</v>
      </c>
      <c r="AU571" t="s">
        <v>46248</v>
      </c>
      <c r="AV571" t="s">
        <v>46405</v>
      </c>
      <c r="AW571" t="s">
        <v>46149</v>
      </c>
      <c r="AX571" t="s">
        <v>48276</v>
      </c>
      <c r="AY571" t="s">
        <v>49957</v>
      </c>
      <c r="AZ571" t="s">
        <v>46010</v>
      </c>
      <c r="BA571" t="s">
        <v>46034</v>
      </c>
      <c r="BB571" t="s">
        <v>46012</v>
      </c>
      <c r="BC571" t="s">
        <v>47388</v>
      </c>
      <c r="BD571" t="s">
        <v>49958</v>
      </c>
      <c r="BE571" t="s">
        <v>47324</v>
      </c>
    </row>
    <row r="572" spans="1:57" x14ac:dyDescent="0.2">
      <c r="A572" t="str">
        <f t="shared" ca="1" si="224"/>
        <v>{`_id`:`eduardovela_2017-11-08_05-19-13_-0600_Wed`,</v>
      </c>
      <c r="B572" t="str">
        <f t="shared" ca="1" si="225"/>
        <v>`_rev`:`1-32b7c24ff7e89c9a07505faadef3108b`,</v>
      </c>
      <c r="C572" t="str">
        <f t="shared" ca="1" si="226"/>
        <v>`worksiteEncoded`:`KN_ODS_MNSHOP`,</v>
      </c>
      <c r="D572" t="str">
        <f t="shared" ca="1" si="227"/>
        <v>`client`:`KN`,</v>
      </c>
      <c r="E572" t="str">
        <f t="shared" ca="1" si="228"/>
        <v>`location`:`ODS`,</v>
      </c>
      <c r="F572" t="str">
        <f t="shared" ca="1" si="229"/>
        <v>`locID`:`MNSHOP`,</v>
      </c>
      <c r="G572" t="str">
        <f t="shared" ca="1" si="230"/>
        <v>`username`:`eduardovela`,</v>
      </c>
      <c r="H572" t="str">
        <f t="shared" ca="1" si="231"/>
        <v>`lastName`:`Vela`,</v>
      </c>
      <c r="I572" t="str">
        <f t="shared" ca="1" si="232"/>
        <v>`firstName`:`Eduardo`,</v>
      </c>
      <c r="J572" t="str">
        <f t="shared" ca="1" si="233"/>
        <v>`technician`:`Vela, Eduardo`,</v>
      </c>
      <c r="K572" t="str">
        <f t="shared" ca="1" si="234"/>
        <v>`timeStampM`:`2017-11-08T05:19:13-06:00`,</v>
      </c>
      <c r="L572" t="str">
        <f t="shared" ca="1" si="235"/>
        <v>`shiftSerial`:`43040_07`,</v>
      </c>
      <c r="M572" t="str">
        <f t="shared" ca="1" si="236"/>
        <v>`siteUid`:521887,</v>
      </c>
      <c r="N572" t="str">
        <f t="shared" ca="1" si="237"/>
        <v>`timeStamp`:43047.2216828704,</v>
      </c>
      <c r="O572" t="str">
        <f t="shared" ca="1" si="238"/>
        <v>`payrollPeriod`:43040,</v>
      </c>
      <c r="P572" t="str">
        <f t="shared" ca="1" si="239"/>
        <v>`payroll_Period`:43040,</v>
      </c>
      <c r="Q572" t="str">
        <f t="shared" ca="1" si="240"/>
        <v>`rprtDate`:43046,</v>
      </c>
      <c r="R572" t="str">
        <f t="shared" ca="1" si="241"/>
        <v>`ts`:0.958333333333333,</v>
      </c>
      <c r="S572" t="str">
        <f t="shared" ca="1" si="242"/>
        <v>`te`:0.166666666666667,</v>
      </c>
      <c r="T572" t="str">
        <f t="shared" ca="1" si="243"/>
        <v>`repairHrs`:5,</v>
      </c>
      <c r="U572" t="str">
        <f t="shared" ca="1" si="244"/>
        <v>`timeStarts`:`2017-11-07T23:00:00-06:00`,</v>
      </c>
      <c r="V572" t="str">
        <f t="shared" ca="1" si="245"/>
        <v>`timeEnds`:`2017-11-08T04:00:00-06:00`,</v>
      </c>
      <c r="W572" t="str">
        <f t="shared" ca="1" si="246"/>
        <v>`shift`:`PM`,</v>
      </c>
      <c r="X572" t="str">
        <f t="shared" ca="1" si="247"/>
        <v>`shiftStartTime`:`6`,</v>
      </c>
      <c r="Y572" t="str">
        <f t="shared" ca="1" si="248"/>
        <v>`wONum`:`KNSHOP`,</v>
      </c>
      <c r="Z572" t="str">
        <f t="shared" ca="1" si="249"/>
        <v>`uNum`:`511347`,</v>
      </c>
      <c r="AA572" t="str">
        <f t="shared" ca="1" si="250"/>
        <v>`notes`:`Frack pump review repair leaks and adjust clamps`,</v>
      </c>
      <c r="AB572" t="str">
        <f t="shared" ca="1" si="251"/>
        <v>`shift_Serial`:`43040_07`},</v>
      </c>
      <c r="AD572" t="s">
        <v>49959</v>
      </c>
      <c r="AE572" t="s">
        <v>49960</v>
      </c>
      <c r="AF572" t="s">
        <v>45990</v>
      </c>
      <c r="AG572" t="s">
        <v>45991</v>
      </c>
      <c r="AH572" t="s">
        <v>45992</v>
      </c>
      <c r="AI572" t="s">
        <v>45993</v>
      </c>
      <c r="AJ572" t="s">
        <v>46018</v>
      </c>
      <c r="AK572" t="s">
        <v>46019</v>
      </c>
      <c r="AL572" t="s">
        <v>46020</v>
      </c>
      <c r="AM572" t="s">
        <v>46021</v>
      </c>
      <c r="AN572" t="s">
        <v>49961</v>
      </c>
      <c r="AO572" t="s">
        <v>46279</v>
      </c>
      <c r="AP572" t="s">
        <v>46000</v>
      </c>
      <c r="AQ572" t="s">
        <v>49962</v>
      </c>
      <c r="AR572" t="s">
        <v>46047</v>
      </c>
      <c r="AS572" t="s">
        <v>46048</v>
      </c>
      <c r="AT572" t="s">
        <v>46281</v>
      </c>
      <c r="AU572" t="s">
        <v>46422</v>
      </c>
      <c r="AV572" t="s">
        <v>46670</v>
      </c>
      <c r="AW572" t="s">
        <v>46030</v>
      </c>
      <c r="AX572" t="s">
        <v>49963</v>
      </c>
      <c r="AY572" t="s">
        <v>49964</v>
      </c>
      <c r="AZ572" t="s">
        <v>46033</v>
      </c>
      <c r="BA572" t="s">
        <v>46034</v>
      </c>
      <c r="BB572" t="s">
        <v>46012</v>
      </c>
      <c r="BC572" t="s">
        <v>46992</v>
      </c>
      <c r="BD572" t="s">
        <v>49965</v>
      </c>
      <c r="BE572" t="s">
        <v>46285</v>
      </c>
    </row>
    <row r="573" spans="1:57" x14ac:dyDescent="0.2">
      <c r="A573" t="str">
        <f t="shared" ca="1" si="224"/>
        <v>{`_id`:`miguelmartinez_2017-10-12_19-01-13_-0500_Thu`,</v>
      </c>
      <c r="B573" t="str">
        <f t="shared" ca="1" si="225"/>
        <v>`_rev`:`1-326343bef289ea92969937e5e56dad32`,</v>
      </c>
      <c r="C573" t="str">
        <f t="shared" ca="1" si="226"/>
        <v>`worksiteEncoded`:`KN_ODS_MNSHOP`,</v>
      </c>
      <c r="D573" t="str">
        <f t="shared" ca="1" si="227"/>
        <v>`client`:`KN`,</v>
      </c>
      <c r="E573" t="str">
        <f t="shared" ca="1" si="228"/>
        <v>`location`:`ODS`,</v>
      </c>
      <c r="F573" t="str">
        <f t="shared" ca="1" si="229"/>
        <v>`locID`:`MNSHOP`,</v>
      </c>
      <c r="G573" t="str">
        <f t="shared" ca="1" si="230"/>
        <v>`username`:`miguelmartinez`,</v>
      </c>
      <c r="H573" t="str">
        <f t="shared" ca="1" si="231"/>
        <v>`lastName`:`Martinez`,</v>
      </c>
      <c r="I573" t="str">
        <f t="shared" ca="1" si="232"/>
        <v>`firstName`:`Miguel`,</v>
      </c>
      <c r="J573" t="str">
        <f t="shared" ca="1" si="233"/>
        <v>`technician`:`Martinez, Miguel`,</v>
      </c>
      <c r="K573" t="str">
        <f t="shared" ca="1" si="234"/>
        <v>`timeStampM`:`2017-10-12T19:01:13-05:00`,</v>
      </c>
      <c r="L573" t="str">
        <f t="shared" ca="1" si="235"/>
        <v>`shiftSerial`:`43019_02`,</v>
      </c>
      <c r="M573" t="str">
        <f t="shared" ca="1" si="236"/>
        <v>`siteUid`:521887,</v>
      </c>
      <c r="N573" t="str">
        <f t="shared" ca="1" si="237"/>
        <v>`timeStamp`:43020.7925140046,</v>
      </c>
      <c r="O573" t="str">
        <f t="shared" ca="1" si="238"/>
        <v>`payrollPeriod`:43019,</v>
      </c>
      <c r="P573" t="str">
        <f t="shared" ca="1" si="239"/>
        <v>`payroll_Period`:43019,</v>
      </c>
      <c r="Q573" t="str">
        <f t="shared" ca="1" si="240"/>
        <v>`rprtDate`:43020,</v>
      </c>
      <c r="R573" t="str">
        <f t="shared" ca="1" si="241"/>
        <v>`ts`:0.458333333333333,</v>
      </c>
      <c r="S573" t="str">
        <f t="shared" ca="1" si="242"/>
        <v>`te`:0.583333333333333,</v>
      </c>
      <c r="T573" t="str">
        <f t="shared" ca="1" si="243"/>
        <v>`repairHrs`:3,</v>
      </c>
      <c r="U573" t="str">
        <f t="shared" ca="1" si="244"/>
        <v>`timeStarts`:`2017-10-12T11:00:00-05:00`,</v>
      </c>
      <c r="V573" t="str">
        <f t="shared" ca="1" si="245"/>
        <v>`timeEnds`:`2017-10-12T14:00:00-05:00`,</v>
      </c>
      <c r="W573" t="str">
        <f t="shared" ca="1" si="246"/>
        <v>`shift`:`AM`,</v>
      </c>
      <c r="X573" t="str">
        <f t="shared" ca="1" si="247"/>
        <v>`shiftStartTime`:`6`,</v>
      </c>
      <c r="Y573" t="str">
        <f t="shared" ca="1" si="248"/>
        <v>`wONum`:`KNSHOP`,</v>
      </c>
      <c r="Z573" t="str">
        <f t="shared" ca="1" si="249"/>
        <v>`uNum`:`506126`,</v>
      </c>
      <c r="AA573" t="str">
        <f t="shared" ca="1" si="250"/>
        <v>`notes`:`Performed small repairs. Replace air cleaner bolts. Installed new bolts for fan guard shild. Topoff fluids.`,</v>
      </c>
      <c r="AB573" t="str">
        <f t="shared" ca="1" si="251"/>
        <v>`shift_Serial`:`43019_02`},</v>
      </c>
      <c r="AD573" t="s">
        <v>49966</v>
      </c>
      <c r="AE573" t="s">
        <v>49967</v>
      </c>
      <c r="AF573" t="s">
        <v>45990</v>
      </c>
      <c r="AG573" t="s">
        <v>45991</v>
      </c>
      <c r="AH573" t="s">
        <v>45992</v>
      </c>
      <c r="AI573" t="s">
        <v>45993</v>
      </c>
      <c r="AJ573" t="s">
        <v>46167</v>
      </c>
      <c r="AK573" t="s">
        <v>46168</v>
      </c>
      <c r="AL573" t="s">
        <v>46169</v>
      </c>
      <c r="AM573" t="s">
        <v>46170</v>
      </c>
      <c r="AN573" t="s">
        <v>49968</v>
      </c>
      <c r="AO573" t="s">
        <v>46344</v>
      </c>
      <c r="AP573" t="s">
        <v>46000</v>
      </c>
      <c r="AQ573" t="s">
        <v>49969</v>
      </c>
      <c r="AR573" t="s">
        <v>46085</v>
      </c>
      <c r="AS573" t="s">
        <v>46086</v>
      </c>
      <c r="AT573" t="s">
        <v>46346</v>
      </c>
      <c r="AU573" t="s">
        <v>46173</v>
      </c>
      <c r="AV573" t="s">
        <v>46184</v>
      </c>
      <c r="AW573" t="s">
        <v>46160</v>
      </c>
      <c r="AX573" t="s">
        <v>49970</v>
      </c>
      <c r="AY573" t="s">
        <v>49971</v>
      </c>
      <c r="AZ573" t="s">
        <v>46010</v>
      </c>
      <c r="BA573" t="s">
        <v>46034</v>
      </c>
      <c r="BB573" t="s">
        <v>46012</v>
      </c>
      <c r="BC573" t="s">
        <v>46177</v>
      </c>
      <c r="BD573" t="s">
        <v>49972</v>
      </c>
      <c r="BE573" t="s">
        <v>46352</v>
      </c>
    </row>
    <row r="574" spans="1:57" x14ac:dyDescent="0.2">
      <c r="A574" t="str">
        <f t="shared" ca="1" si="224"/>
        <v>{`_id`:`blozano_2017-10-16_19-12-41_-0500_Mon`,</v>
      </c>
      <c r="B574" t="str">
        <f t="shared" ca="1" si="225"/>
        <v>`_rev`:`1-325ff6e3ac520b13fa36fd98fbf7bcf3`,</v>
      </c>
      <c r="C574" t="str">
        <f t="shared" ca="1" si="226"/>
        <v>`worksiteEncoded`:`KN_ODS_MNSHOP`,</v>
      </c>
      <c r="D574" t="str">
        <f t="shared" ca="1" si="227"/>
        <v>`client`:`KN`,</v>
      </c>
      <c r="E574" t="str">
        <f t="shared" ca="1" si="228"/>
        <v>`location`:`ODS`,</v>
      </c>
      <c r="F574" t="str">
        <f t="shared" ca="1" si="229"/>
        <v>`locID`:`MNSHOP`,</v>
      </c>
      <c r="G574" t="str">
        <f t="shared" ca="1" si="230"/>
        <v>`username`:`blozano`,</v>
      </c>
      <c r="H574" t="str">
        <f t="shared" ca="1" si="231"/>
        <v>`lastName`:`Lozano`,</v>
      </c>
      <c r="I574" t="str">
        <f t="shared" ca="1" si="232"/>
        <v>`firstName`:`Bonifacio`,</v>
      </c>
      <c r="J574" t="str">
        <f t="shared" ca="1" si="233"/>
        <v>`technician`:`Lozano, Bonifacio`,</v>
      </c>
      <c r="K574" t="str">
        <f t="shared" ca="1" si="234"/>
        <v>`timeStampM`:`2017-10-16T19:12:41-05:00`,</v>
      </c>
      <c r="L574" t="str">
        <f t="shared" ca="1" si="235"/>
        <v>`shiftSerial`:`43019_06`,</v>
      </c>
      <c r="M574" t="str">
        <f t="shared" ca="1" si="236"/>
        <v>`siteUid`:521887,</v>
      </c>
      <c r="N574" t="str">
        <f t="shared" ca="1" si="237"/>
        <v>`timeStamp`:43024.8004854745,</v>
      </c>
      <c r="O574" t="str">
        <f t="shared" ca="1" si="238"/>
        <v>`payrollPeriod`:43019,</v>
      </c>
      <c r="P574" t="str">
        <f t="shared" ca="1" si="239"/>
        <v>`payroll_Period`:43019,</v>
      </c>
      <c r="Q574" t="str">
        <f t="shared" ca="1" si="240"/>
        <v>`rprtDate`:43024,</v>
      </c>
      <c r="R574" t="str">
        <f t="shared" ca="1" si="241"/>
        <v>`ts`:0.0416666666666667,</v>
      </c>
      <c r="S574" t="str">
        <f t="shared" ca="1" si="242"/>
        <v>`te`:0.208333333333333,</v>
      </c>
      <c r="T574" t="str">
        <f t="shared" ca="1" si="243"/>
        <v>`repairHrs`:4,</v>
      </c>
      <c r="U574" t="str">
        <f t="shared" ca="1" si="244"/>
        <v>`timeStarts`:`2017-10-17T01:00:00-05:00`,</v>
      </c>
      <c r="V574" t="str">
        <f t="shared" ca="1" si="245"/>
        <v>`timeEnds`:`2017-10-17T05:00:00-05:00`,</v>
      </c>
      <c r="W574" t="str">
        <f t="shared" ca="1" si="246"/>
        <v>`shift`:`PM`,</v>
      </c>
      <c r="X574" t="str">
        <f t="shared" ca="1" si="247"/>
        <v>`shiftStartTime`:`7`,</v>
      </c>
      <c r="Y574" t="str">
        <f t="shared" ca="1" si="248"/>
        <v>`wONum`:`KNSHOP`,</v>
      </c>
      <c r="Z574" t="str">
        <f t="shared" ca="1" si="249"/>
        <v>`uNum`:`3121755`,</v>
      </c>
      <c r="AA574" t="str">
        <f t="shared" ca="1" si="250"/>
        <v>`notes`:`Dpf filter &amp; regen`,</v>
      </c>
      <c r="AB574" t="str">
        <f t="shared" ca="1" si="251"/>
        <v>`shift_Serial`:`43019_06`},</v>
      </c>
      <c r="AD574" t="s">
        <v>49973</v>
      </c>
      <c r="AE574" t="s">
        <v>49974</v>
      </c>
      <c r="AF574" t="s">
        <v>45990</v>
      </c>
      <c r="AG574" t="s">
        <v>45991</v>
      </c>
      <c r="AH574" t="s">
        <v>45992</v>
      </c>
      <c r="AI574" t="s">
        <v>45993</v>
      </c>
      <c r="AJ574" t="s">
        <v>46040</v>
      </c>
      <c r="AK574" t="s">
        <v>46041</v>
      </c>
      <c r="AL574" t="s">
        <v>46042</v>
      </c>
      <c r="AM574" t="s">
        <v>46043</v>
      </c>
      <c r="AN574" t="s">
        <v>49975</v>
      </c>
      <c r="AO574" t="s">
        <v>46816</v>
      </c>
      <c r="AP574" t="s">
        <v>46000</v>
      </c>
      <c r="AQ574" t="s">
        <v>49976</v>
      </c>
      <c r="AR574" t="s">
        <v>46085</v>
      </c>
      <c r="AS574" t="s">
        <v>46086</v>
      </c>
      <c r="AT574" t="s">
        <v>46818</v>
      </c>
      <c r="AU574" t="s">
        <v>46497</v>
      </c>
      <c r="AV574" t="s">
        <v>46051</v>
      </c>
      <c r="AW574" t="s">
        <v>46089</v>
      </c>
      <c r="AX574" t="s">
        <v>47062</v>
      </c>
      <c r="AY574" t="s">
        <v>47853</v>
      </c>
      <c r="AZ574" t="s">
        <v>46033</v>
      </c>
      <c r="BA574" t="s">
        <v>46011</v>
      </c>
      <c r="BB574" t="s">
        <v>46012</v>
      </c>
      <c r="BC574" t="s">
        <v>47352</v>
      </c>
      <c r="BD574" t="s">
        <v>49977</v>
      </c>
      <c r="BE574" t="s">
        <v>46821</v>
      </c>
    </row>
    <row r="575" spans="1:57" x14ac:dyDescent="0.2">
      <c r="A575" t="str">
        <f t="shared" ca="1" si="224"/>
        <v>{`_id`:`eduardovela_2017-10-18_06-49-58_-0500_Wed`,</v>
      </c>
      <c r="B575" t="str">
        <f t="shared" ca="1" si="225"/>
        <v>`_rev`:`1-319564556bbb9f52128d9486d9a1caf6`,</v>
      </c>
      <c r="C575" t="str">
        <f t="shared" ca="1" si="226"/>
        <v>`worksiteEncoded`:`KN_ODS_MNSHOP`,</v>
      </c>
      <c r="D575" t="str">
        <f t="shared" ca="1" si="227"/>
        <v>`client`:`KN`,</v>
      </c>
      <c r="E575" t="str">
        <f t="shared" ca="1" si="228"/>
        <v>`location`:`ODS`,</v>
      </c>
      <c r="F575" t="str">
        <f t="shared" ca="1" si="229"/>
        <v>`locID`:`MNSHOP`,</v>
      </c>
      <c r="G575" t="str">
        <f t="shared" ca="1" si="230"/>
        <v>`username`:`eduardovela`,</v>
      </c>
      <c r="H575" t="str">
        <f t="shared" ca="1" si="231"/>
        <v>`lastName`:`Vela`,</v>
      </c>
      <c r="I575" t="str">
        <f t="shared" ca="1" si="232"/>
        <v>`firstName`:`Eduardo`,</v>
      </c>
      <c r="J575" t="str">
        <f t="shared" ca="1" si="233"/>
        <v>`technician`:`Vela, Eduardo`,</v>
      </c>
      <c r="K575" t="str">
        <f t="shared" ca="1" si="234"/>
        <v>`timeStampM`:`2017-10-18T06:49:58-05:00`,</v>
      </c>
      <c r="L575" t="str">
        <f t="shared" ca="1" si="235"/>
        <v>`shiftSerial`:`43019_01`,</v>
      </c>
      <c r="M575" t="str">
        <f t="shared" ca="1" si="236"/>
        <v>`siteUid`:521887,</v>
      </c>
      <c r="N575" t="str">
        <f t="shared" ca="1" si="237"/>
        <v>`timeStamp`:43026.2847049884,</v>
      </c>
      <c r="O575" t="str">
        <f t="shared" ca="1" si="238"/>
        <v>`payrollPeriod`:43019,</v>
      </c>
      <c r="P575" t="str">
        <f t="shared" ca="1" si="239"/>
        <v>`payroll_Period`:43019,</v>
      </c>
      <c r="Q575" t="str">
        <f t="shared" ca="1" si="240"/>
        <v>`rprtDate`:43019,</v>
      </c>
      <c r="R575" t="str">
        <f t="shared" ca="1" si="241"/>
        <v>`ts`:0.75,</v>
      </c>
      <c r="S575" t="str">
        <f t="shared" ca="1" si="242"/>
        <v>`te`:0.979166666666667,</v>
      </c>
      <c r="T575" t="str">
        <f t="shared" ca="1" si="243"/>
        <v>`repairHrs`:5.5,</v>
      </c>
      <c r="U575" t="str">
        <f t="shared" ca="1" si="244"/>
        <v>`timeStarts`:`2017-10-11T18:00:00-05:00`,</v>
      </c>
      <c r="V575" t="str">
        <f t="shared" ca="1" si="245"/>
        <v>`timeEnds`:`2017-10-11T23:30:00-05:00`,</v>
      </c>
      <c r="W575" t="str">
        <f t="shared" ca="1" si="246"/>
        <v>`shift`:`PM`,</v>
      </c>
      <c r="X575" t="str">
        <f t="shared" ca="1" si="247"/>
        <v>`shiftStartTime`:`6`,</v>
      </c>
      <c r="Y575" t="str">
        <f t="shared" ca="1" si="248"/>
        <v>`wONum`:`KNSHOP`,</v>
      </c>
      <c r="Z575" t="str">
        <f t="shared" ca="1" si="249"/>
        <v>`uNum`:`308722`,</v>
      </c>
      <c r="AA575" t="str">
        <f t="shared" ca="1" si="250"/>
        <v>`notes`:`Check and repair leaks`,</v>
      </c>
      <c r="AB575" t="str">
        <f t="shared" ca="1" si="251"/>
        <v>`shift_Serial`:`43019_01`},</v>
      </c>
      <c r="AD575" t="s">
        <v>49978</v>
      </c>
      <c r="AE575" t="s">
        <v>49979</v>
      </c>
      <c r="AF575" t="s">
        <v>45990</v>
      </c>
      <c r="AG575" t="s">
        <v>45991</v>
      </c>
      <c r="AH575" t="s">
        <v>45992</v>
      </c>
      <c r="AI575" t="s">
        <v>45993</v>
      </c>
      <c r="AJ575" t="s">
        <v>46018</v>
      </c>
      <c r="AK575" t="s">
        <v>46019</v>
      </c>
      <c r="AL575" t="s">
        <v>46020</v>
      </c>
      <c r="AM575" t="s">
        <v>46021</v>
      </c>
      <c r="AN575" t="s">
        <v>49980</v>
      </c>
      <c r="AO575" t="s">
        <v>47021</v>
      </c>
      <c r="AP575" t="s">
        <v>46000</v>
      </c>
      <c r="AQ575" t="s">
        <v>49981</v>
      </c>
      <c r="AR575" t="s">
        <v>46085</v>
      </c>
      <c r="AS575" t="s">
        <v>46086</v>
      </c>
      <c r="AT575" t="s">
        <v>47023</v>
      </c>
      <c r="AU575" t="s">
        <v>46028</v>
      </c>
      <c r="AV575" t="s">
        <v>46347</v>
      </c>
      <c r="AW575" t="s">
        <v>46007</v>
      </c>
      <c r="AX575" t="s">
        <v>47888</v>
      </c>
      <c r="AY575" t="s">
        <v>49982</v>
      </c>
      <c r="AZ575" t="s">
        <v>46033</v>
      </c>
      <c r="BA575" t="s">
        <v>46034</v>
      </c>
      <c r="BB575" t="s">
        <v>46012</v>
      </c>
      <c r="BC575" t="s">
        <v>49530</v>
      </c>
      <c r="BD575" t="s">
        <v>49042</v>
      </c>
      <c r="BE575" t="s">
        <v>47028</v>
      </c>
    </row>
    <row r="576" spans="1:57" x14ac:dyDescent="0.2">
      <c r="A576" t="str">
        <f t="shared" ca="1" si="224"/>
        <v>{`_id`:`evela_2017-10-11_07-58-00_-0500_Wed`,</v>
      </c>
      <c r="B576" t="str">
        <f t="shared" ca="1" si="225"/>
        <v>`_rev`:`1-317f54b6dcc0ac79107fa215b451220a`,</v>
      </c>
      <c r="C576" t="str">
        <f t="shared" ca="1" si="226"/>
        <v>`worksiteEncoded`:`KN_ODS_MNSHOP`,</v>
      </c>
      <c r="D576" t="str">
        <f t="shared" ca="1" si="227"/>
        <v>`client`:`KN`,</v>
      </c>
      <c r="E576" t="str">
        <f t="shared" ca="1" si="228"/>
        <v>`location`:`ODS`,</v>
      </c>
      <c r="F576" t="str">
        <f t="shared" ca="1" si="229"/>
        <v>`locID`:`MNSHOP`,</v>
      </c>
      <c r="G576" t="str">
        <f t="shared" ca="1" si="230"/>
        <v>`username`:`evela`,</v>
      </c>
      <c r="H576" t="str">
        <f t="shared" ca="1" si="231"/>
        <v>`lastName`:`Vela`,</v>
      </c>
      <c r="I576" t="str">
        <f t="shared" ca="1" si="232"/>
        <v>`firstName`:`Ediberto`,</v>
      </c>
      <c r="J576" t="str">
        <f t="shared" ca="1" si="233"/>
        <v>`technician`:`Vela, Ediberto`,</v>
      </c>
      <c r="K576" t="str">
        <f t="shared" ca="1" si="234"/>
        <v>`timeStampM`:`2017-10-11T07:58:00-05:00`,</v>
      </c>
      <c r="L576" t="str">
        <f t="shared" ca="1" si="235"/>
        <v>`shiftSerial`:`43012_04`,</v>
      </c>
      <c r="M576" t="str">
        <f t="shared" ca="1" si="236"/>
        <v>`siteUid`:521887,</v>
      </c>
      <c r="N576" t="str">
        <f t="shared" ca="1" si="237"/>
        <v>`timeStamp`:43019.3319523727,</v>
      </c>
      <c r="O576" t="str">
        <f t="shared" ca="1" si="238"/>
        <v>`payrollPeriod`:43012,</v>
      </c>
      <c r="P576" t="str">
        <f t="shared" ca="1" si="239"/>
        <v>`payroll_Period`:43012,</v>
      </c>
      <c r="Q576" t="str">
        <f t="shared" ca="1" si="240"/>
        <v>`rprtDate`:43015,</v>
      </c>
      <c r="R576" t="str">
        <f t="shared" ca="1" si="241"/>
        <v>`ts`:0.75,</v>
      </c>
      <c r="S576" t="str">
        <f t="shared" ca="1" si="242"/>
        <v>`te`:0.208333333333333,</v>
      </c>
      <c r="T576" t="str">
        <f t="shared" ca="1" si="243"/>
        <v>`repairHrs`:11,</v>
      </c>
      <c r="U576" t="str">
        <f t="shared" ca="1" si="244"/>
        <v>`timeStarts`:`2017-10-07T18:00:00-05:00`,</v>
      </c>
      <c r="V576" t="str">
        <f t="shared" ca="1" si="245"/>
        <v>`timeEnds`:`2017-10-08T05:00:00-05:00`,</v>
      </c>
      <c r="W576" t="str">
        <f t="shared" ca="1" si="246"/>
        <v>`shift`:`PM`,</v>
      </c>
      <c r="X576" t="str">
        <f t="shared" ca="1" si="247"/>
        <v>`shiftStartTime`:`6`,</v>
      </c>
      <c r="Y576" t="str">
        <f t="shared" ca="1" si="248"/>
        <v>`wONum`:`KNSHOP`,</v>
      </c>
      <c r="Z576" t="str">
        <f t="shared" ca="1" si="249"/>
        <v>`uNum`:`506070`,</v>
      </c>
      <c r="AA576" t="str">
        <f t="shared" ca="1" si="250"/>
        <v>`notes`:`Trouble shoot hyd start system and remove and replac hyd starter , trouble shoot engine boost psi remove and replace turbo`,</v>
      </c>
      <c r="AB576" t="str">
        <f t="shared" ca="1" si="251"/>
        <v>`shift_Serial`:`43012_04`},</v>
      </c>
      <c r="AD576" t="s">
        <v>49983</v>
      </c>
      <c r="AE576" t="s">
        <v>49984</v>
      </c>
      <c r="AF576" t="s">
        <v>45990</v>
      </c>
      <c r="AG576" t="s">
        <v>45991</v>
      </c>
      <c r="AH576" t="s">
        <v>45992</v>
      </c>
      <c r="AI576" t="s">
        <v>45993</v>
      </c>
      <c r="AJ576" t="s">
        <v>46299</v>
      </c>
      <c r="AK576" t="s">
        <v>46019</v>
      </c>
      <c r="AL576" t="s">
        <v>46300</v>
      </c>
      <c r="AM576" t="s">
        <v>46301</v>
      </c>
      <c r="AN576" t="s">
        <v>49985</v>
      </c>
      <c r="AO576" t="s">
        <v>46098</v>
      </c>
      <c r="AP576" t="s">
        <v>46000</v>
      </c>
      <c r="AQ576" t="s">
        <v>49986</v>
      </c>
      <c r="AR576" t="s">
        <v>46025</v>
      </c>
      <c r="AS576" t="s">
        <v>46026</v>
      </c>
      <c r="AT576" t="s">
        <v>46100</v>
      </c>
      <c r="AU576" t="s">
        <v>46028</v>
      </c>
      <c r="AV576" t="s">
        <v>46051</v>
      </c>
      <c r="AW576" t="s">
        <v>46103</v>
      </c>
      <c r="AX576" t="s">
        <v>47684</v>
      </c>
      <c r="AY576" t="s">
        <v>47685</v>
      </c>
      <c r="AZ576" t="s">
        <v>46033</v>
      </c>
      <c r="BA576" t="s">
        <v>46034</v>
      </c>
      <c r="BB576" t="s">
        <v>46012</v>
      </c>
      <c r="BC576" t="s">
        <v>46106</v>
      </c>
      <c r="BD576" t="s">
        <v>49987</v>
      </c>
      <c r="BE576" t="s">
        <v>46108</v>
      </c>
    </row>
    <row r="577" spans="1:57" x14ac:dyDescent="0.2">
      <c r="A577" t="str">
        <f t="shared" ca="1" si="224"/>
        <v>{`_id`:`scabrera_2017-11-07_00-39-35_-0600_Tue`,</v>
      </c>
      <c r="B577" t="str">
        <f t="shared" ca="1" si="225"/>
        <v>`_rev`:`1-316d4cd33445d7eb3ce8325fe5aad7cb`,</v>
      </c>
      <c r="C577" t="str">
        <f t="shared" ca="1" si="226"/>
        <v>`worksiteEncoded`:`KN_ODS_MNSHOP`,</v>
      </c>
      <c r="D577" t="str">
        <f t="shared" ca="1" si="227"/>
        <v>`client`:`KN`,</v>
      </c>
      <c r="E577" t="str">
        <f t="shared" ca="1" si="228"/>
        <v>`location`:`ODS`,</v>
      </c>
      <c r="F577" t="str">
        <f t="shared" ca="1" si="229"/>
        <v>`locID`:`MNSHOP`,</v>
      </c>
      <c r="G577" t="str">
        <f t="shared" ca="1" si="230"/>
        <v>`username`:`scabrera`,</v>
      </c>
      <c r="H577" t="str">
        <f t="shared" ca="1" si="231"/>
        <v>`lastName`:`Cabrera`,</v>
      </c>
      <c r="I577" t="str">
        <f t="shared" ca="1" si="232"/>
        <v>`firstName`:`Sergio`,</v>
      </c>
      <c r="J577" t="str">
        <f t="shared" ca="1" si="233"/>
        <v>`technician`:`Cabrera, Sergio`,</v>
      </c>
      <c r="K577" t="str">
        <f t="shared" ca="1" si="234"/>
        <v>`timeStampM`:`2017-11-07T00:39:35-06:00`,</v>
      </c>
      <c r="L577" t="str">
        <f t="shared" ca="1" si="235"/>
        <v>`shiftSerial`:`43040_02`,</v>
      </c>
      <c r="M577" t="str">
        <f t="shared" ca="1" si="236"/>
        <v>`siteUid`:521887,</v>
      </c>
      <c r="N577" t="str">
        <f t="shared" ca="1" si="237"/>
        <v>`timeStamp`:43046.0274953819,</v>
      </c>
      <c r="O577" t="str">
        <f t="shared" ca="1" si="238"/>
        <v>`payrollPeriod`:43040,</v>
      </c>
      <c r="P577" t="str">
        <f t="shared" ca="1" si="239"/>
        <v>`payroll_Period`:43040,</v>
      </c>
      <c r="Q577" t="str">
        <f t="shared" ca="1" si="240"/>
        <v>`rprtDate`:43041,</v>
      </c>
      <c r="R577" t="str">
        <f t="shared" ca="1" si="241"/>
        <v>`ts`:0.75,</v>
      </c>
      <c r="S577" t="str">
        <f t="shared" ca="1" si="242"/>
        <v>`te`:0.875,</v>
      </c>
      <c r="T577" t="str">
        <f t="shared" ca="1" si="243"/>
        <v>`repairHrs`:3,</v>
      </c>
      <c r="U577" t="str">
        <f t="shared" ca="1" si="244"/>
        <v>`timeStarts`:`2017-11-02T18:00:00-05:00`,</v>
      </c>
      <c r="V577" t="str">
        <f t="shared" ca="1" si="245"/>
        <v>`timeEnds`:`2017-11-02T21:00:00-05:00`,</v>
      </c>
      <c r="W577" t="str">
        <f t="shared" ca="1" si="246"/>
        <v>`shift`:`PM`,</v>
      </c>
      <c r="X577" t="str">
        <f t="shared" ca="1" si="247"/>
        <v>`shiftStartTime`:`null`,</v>
      </c>
      <c r="Y577" t="str">
        <f t="shared" ca="1" si="248"/>
        <v>`wONum`:`KNSHOP`,</v>
      </c>
      <c r="Z577" t="str">
        <f t="shared" ca="1" si="249"/>
        <v>`uNum`:`305473`,</v>
      </c>
      <c r="AA577" t="str">
        <f t="shared" ca="1" si="250"/>
        <v>`notes`:`Install gear box`,</v>
      </c>
      <c r="AB577" t="str">
        <f t="shared" ca="1" si="251"/>
        <v>`shift_Serial`:`43040_02`},</v>
      </c>
      <c r="AD577" t="s">
        <v>49988</v>
      </c>
      <c r="AE577" t="s">
        <v>49989</v>
      </c>
      <c r="AF577" t="s">
        <v>45990</v>
      </c>
      <c r="AG577" t="s">
        <v>45991</v>
      </c>
      <c r="AH577" t="s">
        <v>45992</v>
      </c>
      <c r="AI577" t="s">
        <v>45993</v>
      </c>
      <c r="AJ577" t="s">
        <v>46228</v>
      </c>
      <c r="AK577" t="s">
        <v>46229</v>
      </c>
      <c r="AL577" t="s">
        <v>46230</v>
      </c>
      <c r="AM577" t="s">
        <v>46231</v>
      </c>
      <c r="AN577" t="s">
        <v>49990</v>
      </c>
      <c r="AO577" t="s">
        <v>46045</v>
      </c>
      <c r="AP577" t="s">
        <v>46000</v>
      </c>
      <c r="AQ577" t="s">
        <v>49991</v>
      </c>
      <c r="AR577" t="s">
        <v>46047</v>
      </c>
      <c r="AS577" t="s">
        <v>46048</v>
      </c>
      <c r="AT577" t="s">
        <v>46049</v>
      </c>
      <c r="AU577" t="s">
        <v>46028</v>
      </c>
      <c r="AV577" t="s">
        <v>46514</v>
      </c>
      <c r="AW577" t="s">
        <v>46160</v>
      </c>
      <c r="AX577" t="s">
        <v>46386</v>
      </c>
      <c r="AY577" t="s">
        <v>46515</v>
      </c>
      <c r="AZ577" t="s">
        <v>46033</v>
      </c>
      <c r="BA577" t="s">
        <v>46238</v>
      </c>
      <c r="BB577" t="s">
        <v>46012</v>
      </c>
      <c r="BC577" t="s">
        <v>47160</v>
      </c>
      <c r="BD577" t="s">
        <v>49992</v>
      </c>
      <c r="BE577" t="s">
        <v>46056</v>
      </c>
    </row>
    <row r="578" spans="1:57" x14ac:dyDescent="0.2">
      <c r="A578" t="str">
        <f t="shared" ca="1" si="224"/>
        <v>{`_id`:`storrestrejo_2017-10-07_18-38-24_-0500_Sat`,</v>
      </c>
      <c r="B578" t="str">
        <f t="shared" ca="1" si="225"/>
        <v>`_rev`:`1-315b4be569ae21d8ceb240a9b566a31e`,</v>
      </c>
      <c r="C578" t="str">
        <f t="shared" ca="1" si="226"/>
        <v>`worksiteEncoded`:`KN_ODS_MNSHOP`,</v>
      </c>
      <c r="D578" t="str">
        <f t="shared" ca="1" si="227"/>
        <v>`client`:`KN`,</v>
      </c>
      <c r="E578" t="str">
        <f t="shared" ca="1" si="228"/>
        <v>`location`:`ODS`,</v>
      </c>
      <c r="F578" t="str">
        <f t="shared" ca="1" si="229"/>
        <v>`locID`:`MNSHOP`,</v>
      </c>
      <c r="G578" t="str">
        <f t="shared" ca="1" si="230"/>
        <v>`username`:`storrestrejo`,</v>
      </c>
      <c r="H578" t="str">
        <f t="shared" ca="1" si="231"/>
        <v>`lastName`:`Torres Trejo`,</v>
      </c>
      <c r="I578" t="str">
        <f t="shared" ca="1" si="232"/>
        <v>`firstName`:`Servando`,</v>
      </c>
      <c r="J578" t="str">
        <f t="shared" ca="1" si="233"/>
        <v>`technician`:`Torres Trejo, Servando`,</v>
      </c>
      <c r="K578" t="str">
        <f t="shared" ca="1" si="234"/>
        <v>`timeStampM`:`2017-10-07T18:38:24-05:00`,</v>
      </c>
      <c r="L578" t="str">
        <f t="shared" ca="1" si="235"/>
        <v>`shiftSerial`:`43012_03`,</v>
      </c>
      <c r="M578" t="str">
        <f t="shared" ca="1" si="236"/>
        <v>`siteUid`:521887,</v>
      </c>
      <c r="N578" t="str">
        <f t="shared" ca="1" si="237"/>
        <v>`timeStamp`:43015.7766730671,</v>
      </c>
      <c r="O578" t="str">
        <f t="shared" ca="1" si="238"/>
        <v>`payrollPeriod`:43012,</v>
      </c>
      <c r="P578" t="str">
        <f t="shared" ca="1" si="239"/>
        <v>`payroll_Period`:43012,</v>
      </c>
      <c r="Q578" t="str">
        <f t="shared" ca="1" si="240"/>
        <v>`rprtDate`:43014,</v>
      </c>
      <c r="R578" t="str">
        <f t="shared" ca="1" si="241"/>
        <v>`ts`:0.75,</v>
      </c>
      <c r="S578" t="str">
        <f t="shared" ca="1" si="242"/>
        <v>`te`:0.0416666666666667,</v>
      </c>
      <c r="T578" t="str">
        <f t="shared" ca="1" si="243"/>
        <v>`repairHrs`:7,</v>
      </c>
      <c r="U578" t="str">
        <f t="shared" ca="1" si="244"/>
        <v>`timeStarts`:`2017-10-06T18:00:00-05:00`,</v>
      </c>
      <c r="V578" t="str">
        <f t="shared" ca="1" si="245"/>
        <v>`timeEnds`:`2017-10-07T01:00:00-05:00`,</v>
      </c>
      <c r="W578" t="str">
        <f t="shared" ca="1" si="246"/>
        <v>`shift`:`PM`,</v>
      </c>
      <c r="X578" t="str">
        <f t="shared" ca="1" si="247"/>
        <v>`shiftStartTime`:`6`,</v>
      </c>
      <c r="Y578" t="str">
        <f t="shared" ca="1" si="248"/>
        <v>`wONum`:`KNSHOP`,</v>
      </c>
      <c r="Z578" t="str">
        <f t="shared" ca="1" si="249"/>
        <v>`uNum`:`508772`,</v>
      </c>
      <c r="AA578" t="str">
        <f t="shared" ca="1" si="250"/>
        <v>`notes`:`Check list, puerta lado chofer`,</v>
      </c>
      <c r="AB578" t="str">
        <f t="shared" ca="1" si="251"/>
        <v>`shift_Serial`:`43012_03`},</v>
      </c>
      <c r="AD578" t="s">
        <v>49993</v>
      </c>
      <c r="AE578" t="s">
        <v>49994</v>
      </c>
      <c r="AF578" t="s">
        <v>45990</v>
      </c>
      <c r="AG578" t="s">
        <v>45991</v>
      </c>
      <c r="AH578" t="s">
        <v>45992</v>
      </c>
      <c r="AI578" t="s">
        <v>45993</v>
      </c>
      <c r="AJ578" t="s">
        <v>46413</v>
      </c>
      <c r="AK578" t="s">
        <v>46414</v>
      </c>
      <c r="AL578" t="s">
        <v>46415</v>
      </c>
      <c r="AM578" t="s">
        <v>46416</v>
      </c>
      <c r="AN578" t="s">
        <v>49995</v>
      </c>
      <c r="AO578" t="s">
        <v>46112</v>
      </c>
      <c r="AP578" t="s">
        <v>46000</v>
      </c>
      <c r="AQ578" t="s">
        <v>49996</v>
      </c>
      <c r="AR578" t="s">
        <v>46025</v>
      </c>
      <c r="AS578" t="s">
        <v>46026</v>
      </c>
      <c r="AT578" t="s">
        <v>46114</v>
      </c>
      <c r="AU578" t="s">
        <v>46028</v>
      </c>
      <c r="AV578" t="s">
        <v>46393</v>
      </c>
      <c r="AW578" t="s">
        <v>46329</v>
      </c>
      <c r="AX578" t="s">
        <v>46117</v>
      </c>
      <c r="AY578" t="s">
        <v>49997</v>
      </c>
      <c r="AZ578" t="s">
        <v>46033</v>
      </c>
      <c r="BA578" t="s">
        <v>46034</v>
      </c>
      <c r="BB578" t="s">
        <v>46012</v>
      </c>
      <c r="BC578" t="s">
        <v>49998</v>
      </c>
      <c r="BD578" t="s">
        <v>49999</v>
      </c>
      <c r="BE578" t="s">
        <v>46121</v>
      </c>
    </row>
    <row r="579" spans="1:57" x14ac:dyDescent="0.2">
      <c r="A579" t="str">
        <f t="shared" ref="A579:A642" ca="1" si="252">CONCATENATE("{`",INDIRECT("knreports!$A$1"),"`:`",INDIRECT("knreports!A"&amp;ROW()),"`,")</f>
        <v>{`_id`:`evela_2017-11-01_07-53-09_-0500_Wed`,</v>
      </c>
      <c r="B579" t="str">
        <f t="shared" ref="B579:B642" ca="1" si="253">CONCATENATE("`",INDIRECT("knreports!$B$1"),"`:`",INDIRECT("knreports!B"&amp;ROW()),"`,")</f>
        <v>`_rev`:`1-3105862873895d989b72d9198dc1d642`,</v>
      </c>
      <c r="C579" t="str">
        <f t="shared" ref="C579:C642" ca="1" si="254">CONCATENATE("`",INDIRECT("knreports!$C$1"),"`:`",INDIRECT("knreports!C"&amp;ROW()),"`,")</f>
        <v>`worksiteEncoded`:`KN_ODS_MNSHOP`,</v>
      </c>
      <c r="D579" t="str">
        <f t="shared" ref="D579:D642" ca="1" si="255">CONCATENATE("`",INDIRECT("knreports!$D$1"),"`:`",INDIRECT("knreports!D"&amp;ROW()),"`,")</f>
        <v>`client`:`KN`,</v>
      </c>
      <c r="E579" t="str">
        <f t="shared" ref="E579:E642" ca="1" si="256">CONCATENATE("`",INDIRECT("knreports!$E$1"),"`:`",INDIRECT("knreports!E"&amp;ROW()),"`,")</f>
        <v>`location`:`ODS`,</v>
      </c>
      <c r="F579" t="str">
        <f t="shared" ref="F579:F642" ca="1" si="257">CONCATENATE("`",INDIRECT("knreports!$F$1"),"`:`",INDIRECT("knreports!F"&amp;ROW()),"`,")</f>
        <v>`locID`:`MNSHOP`,</v>
      </c>
      <c r="G579" t="str">
        <f t="shared" ref="G579:G642" ca="1" si="258">CONCATENATE("`",INDIRECT("knreports!$G$1"),"`:`",INDIRECT("knreports!G"&amp;ROW()),"`,")</f>
        <v>`username`:`evela`,</v>
      </c>
      <c r="H579" t="str">
        <f t="shared" ref="H579:H642" ca="1" si="259">CONCATENATE("`",INDIRECT("knreports!$H$1"),"`:`",INDIRECT("knreports!H"&amp;ROW()),"`,")</f>
        <v>`lastName`:`Vela`,</v>
      </c>
      <c r="I579" t="str">
        <f t="shared" ref="I579:I642" ca="1" si="260">CONCATENATE("`",INDIRECT("knreports!$I$1"),"`:`",INDIRECT("knreports!I"&amp;ROW()),"`,")</f>
        <v>`firstName`:`Ediberto`,</v>
      </c>
      <c r="J579" t="str">
        <f t="shared" ref="J579:J642" ca="1" si="261">CONCATENATE("`",INDIRECT("knreports!$J$1"),"`:`",INDIRECT("knreports!J"&amp;ROW()),"`,")</f>
        <v>`technician`:`Vela, Ediberto`,</v>
      </c>
      <c r="K579" t="str">
        <f t="shared" ref="K579:K642" ca="1" si="262">CONCATENATE("`",INDIRECT("knreports!$K$1"),"`:`",INDIRECT("knreports!K"&amp;ROW()),"`,")</f>
        <v>`timeStampM`:`2017-11-01T07:53:09-05:00`,</v>
      </c>
      <c r="L579" t="str">
        <f t="shared" ref="L579:L642" ca="1" si="263">CONCATENATE("`",INDIRECT("knreports!$L$1"),"`:`",INDIRECT("knreports!L"&amp;ROW()),"`,")</f>
        <v>`shiftSerial`:`43033_04`,</v>
      </c>
      <c r="M579" t="str">
        <f t="shared" ref="M579:M642" ca="1" si="264">CONCATENATE("`",INDIRECT("knreports!$M$1"),"`:",INDIRECT("knreports!M"&amp;ROW()),",")</f>
        <v>`siteUid`:521887,</v>
      </c>
      <c r="N579" t="str">
        <f t="shared" ref="N579:N642" ca="1" si="265">CONCATENATE("`",INDIRECT("knreports!$N$1"),"`:",INDIRECT("knreports!N"&amp;ROW()),",")</f>
        <v>`timeStamp`:43040.3285833333,</v>
      </c>
      <c r="O579" t="str">
        <f t="shared" ref="O579:O642" ca="1" si="266">CONCATENATE("`",INDIRECT("knreports!$O$1"),"`:",INDIRECT("knreports!O"&amp;ROW()),",")</f>
        <v>`payrollPeriod`:43033,</v>
      </c>
      <c r="P579" t="str">
        <f t="shared" ref="P579:P642" ca="1" si="267">CONCATENATE("`",INDIRECT("knreports!$P$1"),"`:",INDIRECT("knreports!P"&amp;ROW()),",")</f>
        <v>`payroll_Period`:43033,</v>
      </c>
      <c r="Q579" t="str">
        <f t="shared" ref="Q579:Q642" ca="1" si="268">CONCATENATE("`",INDIRECT("knreports!$Q$1"),"`:",INDIRECT("knreports!Q"&amp;ROW()),",")</f>
        <v>`rprtDate`:43036,</v>
      </c>
      <c r="R579" t="str">
        <f t="shared" ref="R579:R642" ca="1" si="269">CONCATENATE("`",INDIRECT("knreports!$R$1"),"`:",INDIRECT("knreports!R"&amp;ROW()),",")</f>
        <v>`ts`:0.75,</v>
      </c>
      <c r="S579" t="str">
        <f t="shared" ref="S579:S642" ca="1" si="270">CONCATENATE("`",INDIRECT("knreports!$S$1"),"`:",INDIRECT("knreports!S"&amp;ROW()),",")</f>
        <v>`te`:0.208333333333333,</v>
      </c>
      <c r="T579" t="str">
        <f t="shared" ref="T579:T642" ca="1" si="271">CONCATENATE("`",INDIRECT("knreports!$T$1"),"`:",INDIRECT("knreports!T"&amp;ROW()),",")</f>
        <v>`repairHrs`:11,</v>
      </c>
      <c r="U579" t="str">
        <f t="shared" ref="U579:U642" ca="1" si="272">CONCATENATE("`",INDIRECT("knreports!$U$1"),"`:`",INDIRECT("knreports!U"&amp;ROW()),"`,")</f>
        <v>`timeStarts`:`2017-10-28T18:00:00-05:00`,</v>
      </c>
      <c r="V579" t="str">
        <f t="shared" ref="V579:V642" ca="1" si="273">CONCATENATE("`",INDIRECT("knreports!$V$1"),"`:`",INDIRECT("knreports!V"&amp;ROW()),"`,")</f>
        <v>`timeEnds`:`2017-10-29T05:00:00-05:00`,</v>
      </c>
      <c r="W579" t="str">
        <f t="shared" ref="W579:W642" ca="1" si="274">CONCATENATE("`",INDIRECT("knreports!$W$1"),"`:`",INDIRECT("knreports!W"&amp;ROW()),"`,")</f>
        <v>`shift`:`PM`,</v>
      </c>
      <c r="X579" t="str">
        <f t="shared" ref="X579:X642" ca="1" si="275">CONCATENATE("`",INDIRECT("knreports!$X$1"),"`:`",INDIRECT("knreports!X"&amp;ROW()),"`,")</f>
        <v>`shiftStartTime`:`7`,</v>
      </c>
      <c r="Y579" t="str">
        <f t="shared" ref="Y579:Y642" ca="1" si="276">CONCATENATE("`",INDIRECT("knreports!$Y$1"),"`:`",INDIRECT("knreports!Y"&amp;ROW()),"`,")</f>
        <v>`wONum`:`KNSHOP`,</v>
      </c>
      <c r="Z579" t="str">
        <f t="shared" ref="Z579:Z642" ca="1" si="277">CONCATENATE("`",INDIRECT("knreports!$Z$1"),"`:`",INDIRECT("knreports!Z"&amp;ROW()),"`,")</f>
        <v>`uNum`:`510538`,</v>
      </c>
      <c r="AA579" t="str">
        <f t="shared" ref="AA579:AA642" ca="1" si="278">CONCATENATE("`",INDIRECT("knreports!$AA$1"),"`:`",INDIRECT("knreports!AA"&amp;ROW()),"`,")</f>
        <v>`notes`:`Replace clutch`,</v>
      </c>
      <c r="AB579" t="str">
        <f t="shared" ref="AB579:AB642" ca="1" si="279">CONCATENATE("`",INDIRECT("knreports!$AB$1"),"`:`",INDIRECT("knreports!AB"&amp;ROW()),"`},")</f>
        <v>`shift_Serial`:`43033_04`},</v>
      </c>
      <c r="AD579" t="s">
        <v>50000</v>
      </c>
      <c r="AE579" t="s">
        <v>50001</v>
      </c>
      <c r="AF579" t="s">
        <v>45990</v>
      </c>
      <c r="AG579" t="s">
        <v>45991</v>
      </c>
      <c r="AH579" t="s">
        <v>45992</v>
      </c>
      <c r="AI579" t="s">
        <v>45993</v>
      </c>
      <c r="AJ579" t="s">
        <v>46299</v>
      </c>
      <c r="AK579" t="s">
        <v>46019</v>
      </c>
      <c r="AL579" t="s">
        <v>46300</v>
      </c>
      <c r="AM579" t="s">
        <v>46301</v>
      </c>
      <c r="AN579" t="s">
        <v>50002</v>
      </c>
      <c r="AO579" t="s">
        <v>47401</v>
      </c>
      <c r="AP579" t="s">
        <v>46000</v>
      </c>
      <c r="AQ579" t="s">
        <v>50003</v>
      </c>
      <c r="AR579" t="s">
        <v>46002</v>
      </c>
      <c r="AS579" t="s">
        <v>46003</v>
      </c>
      <c r="AT579" t="s">
        <v>47403</v>
      </c>
      <c r="AU579" t="s">
        <v>46028</v>
      </c>
      <c r="AV579" t="s">
        <v>46051</v>
      </c>
      <c r="AW579" t="s">
        <v>46103</v>
      </c>
      <c r="AX579" t="s">
        <v>47404</v>
      </c>
      <c r="AY579" t="s">
        <v>48533</v>
      </c>
      <c r="AZ579" t="s">
        <v>46033</v>
      </c>
      <c r="BA579" t="s">
        <v>46011</v>
      </c>
      <c r="BB579" t="s">
        <v>46012</v>
      </c>
      <c r="BC579" t="s">
        <v>47406</v>
      </c>
      <c r="BD579" t="s">
        <v>50004</v>
      </c>
      <c r="BE579" t="s">
        <v>47408</v>
      </c>
    </row>
    <row r="580" spans="1:57" x14ac:dyDescent="0.2">
      <c r="A580" t="str">
        <f t="shared" ca="1" si="252"/>
        <v>{`_id`:`omega_2017-10-10_18-47-29_-0500_Tue`,</v>
      </c>
      <c r="B580" t="str">
        <f t="shared" ca="1" si="253"/>
        <v>`_rev`:`1-3085e617a885c71c9541454323f51437`,</v>
      </c>
      <c r="C580" t="str">
        <f t="shared" ca="1" si="254"/>
        <v>`worksiteEncoded`:`KN_ODS_MNSHOP`,</v>
      </c>
      <c r="D580" t="str">
        <f t="shared" ca="1" si="255"/>
        <v>`client`:`KN`,</v>
      </c>
      <c r="E580" t="str">
        <f t="shared" ca="1" si="256"/>
        <v>`location`:`ODS`,</v>
      </c>
      <c r="F580" t="str">
        <f t="shared" ca="1" si="257"/>
        <v>`locID`:`MNSHOP`,</v>
      </c>
      <c r="G580" t="str">
        <f t="shared" ca="1" si="258"/>
        <v>`username`:`omega`,</v>
      </c>
      <c r="H580" t="str">
        <f t="shared" ca="1" si="259"/>
        <v>`lastName`:`Tijerina`,</v>
      </c>
      <c r="I580" t="str">
        <f t="shared" ca="1" si="260"/>
        <v>`firstName`:`Rene`,</v>
      </c>
      <c r="J580" t="str">
        <f t="shared" ca="1" si="261"/>
        <v>`technician`:`Tijerina, Rene`,</v>
      </c>
      <c r="K580" t="str">
        <f t="shared" ca="1" si="262"/>
        <v>`timeStampM`:`2017-10-10T18:47:29-05:00`,</v>
      </c>
      <c r="L580" t="str">
        <f t="shared" ca="1" si="263"/>
        <v>`shiftSerial`:`43012_07`,</v>
      </c>
      <c r="M580" t="str">
        <f t="shared" ca="1" si="264"/>
        <v>`siteUid`:521887,</v>
      </c>
      <c r="N580" t="str">
        <f t="shared" ca="1" si="265"/>
        <v>`timeStamp`:43018.7829853704,</v>
      </c>
      <c r="O580" t="str">
        <f t="shared" ca="1" si="266"/>
        <v>`payrollPeriod`:43012,</v>
      </c>
      <c r="P580" t="str">
        <f t="shared" ca="1" si="267"/>
        <v>`payroll_Period`:43012,</v>
      </c>
      <c r="Q580" t="str">
        <f t="shared" ca="1" si="268"/>
        <v>`rprtDate`:43018,</v>
      </c>
      <c r="R580" t="str">
        <f t="shared" ca="1" si="269"/>
        <v>`ts`:0.583333333333333,</v>
      </c>
      <c r="S580" t="str">
        <f t="shared" ca="1" si="270"/>
        <v>`te`:0.708333333333333,</v>
      </c>
      <c r="T580" t="str">
        <f t="shared" ca="1" si="271"/>
        <v>`repairHrs`:3,</v>
      </c>
      <c r="U580" t="str">
        <f t="shared" ca="1" si="272"/>
        <v>`timeStarts`:`2017-10-10T14:00:00-05:00`,</v>
      </c>
      <c r="V580" t="str">
        <f t="shared" ca="1" si="273"/>
        <v>`timeEnds`:`2017-10-10T17:00:00-05:00`,</v>
      </c>
      <c r="W580" t="str">
        <f t="shared" ca="1" si="274"/>
        <v>`shift`:`AM`,</v>
      </c>
      <c r="X580" t="str">
        <f t="shared" ca="1" si="275"/>
        <v>`shiftStartTime`:`7`,</v>
      </c>
      <c r="Y580" t="str">
        <f t="shared" ca="1" si="276"/>
        <v>`wONum`:`KNSHOP`,</v>
      </c>
      <c r="Z580" t="str">
        <f t="shared" ca="1" si="277"/>
        <v>`uNum`:`506225`,</v>
      </c>
      <c r="AA580" t="str">
        <f t="shared" ca="1" si="278"/>
        <v>`notes`:`Install water pump install fuel pump replace Boot and install lower pipe to water pump. Fill with coolant.`,</v>
      </c>
      <c r="AB580" t="str">
        <f t="shared" ca="1" si="279"/>
        <v>`shift_Serial`:`43012_07`},</v>
      </c>
      <c r="AD580" t="s">
        <v>50005</v>
      </c>
      <c r="AE580" t="s">
        <v>50006</v>
      </c>
      <c r="AF580" t="s">
        <v>45990</v>
      </c>
      <c r="AG580" t="s">
        <v>45991</v>
      </c>
      <c r="AH580" t="s">
        <v>45992</v>
      </c>
      <c r="AI580" t="s">
        <v>45993</v>
      </c>
      <c r="AJ580" t="s">
        <v>46527</v>
      </c>
      <c r="AK580" t="s">
        <v>46528</v>
      </c>
      <c r="AL580" t="s">
        <v>46529</v>
      </c>
      <c r="AM580" t="s">
        <v>46530</v>
      </c>
      <c r="AN580" t="s">
        <v>50007</v>
      </c>
      <c r="AO580" t="s">
        <v>47101</v>
      </c>
      <c r="AP580" t="s">
        <v>46000</v>
      </c>
      <c r="AQ580" t="s">
        <v>50008</v>
      </c>
      <c r="AR580" t="s">
        <v>46025</v>
      </c>
      <c r="AS580" t="s">
        <v>46026</v>
      </c>
      <c r="AT580" t="s">
        <v>47103</v>
      </c>
      <c r="AU580" t="s">
        <v>46198</v>
      </c>
      <c r="AV580" t="s">
        <v>46074</v>
      </c>
      <c r="AW580" t="s">
        <v>46160</v>
      </c>
      <c r="AX580" t="s">
        <v>50009</v>
      </c>
      <c r="AY580" t="s">
        <v>50010</v>
      </c>
      <c r="AZ580" t="s">
        <v>46010</v>
      </c>
      <c r="BA580" t="s">
        <v>46011</v>
      </c>
      <c r="BB580" t="s">
        <v>46012</v>
      </c>
      <c r="BC580" t="s">
        <v>46835</v>
      </c>
      <c r="BD580" t="s">
        <v>50011</v>
      </c>
      <c r="BE580" t="s">
        <v>47108</v>
      </c>
    </row>
    <row r="581" spans="1:57" x14ac:dyDescent="0.2">
      <c r="A581" t="str">
        <f t="shared" ca="1" si="252"/>
        <v>{`_id`:`lcareaga_2017-11-10_06-43-01_-0600_Fri`,</v>
      </c>
      <c r="B581" t="str">
        <f t="shared" ca="1" si="253"/>
        <v>`_rev`:`1-303e4fe1ed3bda35b81825fa3397f655`,</v>
      </c>
      <c r="C581" t="str">
        <f t="shared" ca="1" si="254"/>
        <v>`worksiteEncoded`:`KN_ODS_MNSHOP`,</v>
      </c>
      <c r="D581" t="str">
        <f t="shared" ca="1" si="255"/>
        <v>`client`:`KN`,</v>
      </c>
      <c r="E581" t="str">
        <f t="shared" ca="1" si="256"/>
        <v>`location`:`ODS`,</v>
      </c>
      <c r="F581" t="str">
        <f t="shared" ca="1" si="257"/>
        <v>`locID`:`MNSHOP`,</v>
      </c>
      <c r="G581" t="str">
        <f t="shared" ca="1" si="258"/>
        <v>`username`:`lcareaga`,</v>
      </c>
      <c r="H581" t="str">
        <f t="shared" ca="1" si="259"/>
        <v>`lastName`:`Careaga`,</v>
      </c>
      <c r="I581" t="str">
        <f t="shared" ca="1" si="260"/>
        <v>`firstName`:`Luis`,</v>
      </c>
      <c r="J581" t="str">
        <f t="shared" ca="1" si="261"/>
        <v>`technician`:`Careaga, Luis`,</v>
      </c>
      <c r="K581" t="str">
        <f t="shared" ca="1" si="262"/>
        <v>`timeStampM`:`2017-11-10T06:43:01-06:00`,</v>
      </c>
      <c r="L581" t="str">
        <f t="shared" ca="1" si="263"/>
        <v>`shiftSerial`:`43047_02`,</v>
      </c>
      <c r="M581" t="str">
        <f t="shared" ca="1" si="264"/>
        <v>`siteUid`:521887,</v>
      </c>
      <c r="N581" t="str">
        <f t="shared" ca="1" si="265"/>
        <v>`timeStamp`:43049.2798831829,</v>
      </c>
      <c r="O581" t="str">
        <f t="shared" ca="1" si="266"/>
        <v>`payrollPeriod`:43047,</v>
      </c>
      <c r="P581" t="str">
        <f t="shared" ca="1" si="267"/>
        <v>`payroll_Period`:43047,</v>
      </c>
      <c r="Q581" t="str">
        <f t="shared" ca="1" si="268"/>
        <v>`rprtDate`:43048,</v>
      </c>
      <c r="R581" t="str">
        <f t="shared" ca="1" si="269"/>
        <v>`ts`:0.25,</v>
      </c>
      <c r="S581" t="str">
        <f t="shared" ca="1" si="270"/>
        <v>`te`:0.5,</v>
      </c>
      <c r="T581" t="str">
        <f t="shared" ca="1" si="271"/>
        <v>`repairHrs`:6,</v>
      </c>
      <c r="U581" t="str">
        <f t="shared" ca="1" si="272"/>
        <v>`timeStarts`:`2017-11-09T06:00:00-06:00`,</v>
      </c>
      <c r="V581" t="str">
        <f t="shared" ca="1" si="273"/>
        <v>`timeEnds`:`2017-11-09T12:00:00-06:00`,</v>
      </c>
      <c r="W581" t="str">
        <f t="shared" ca="1" si="274"/>
        <v>`shift`:`AM`,</v>
      </c>
      <c r="X581" t="str">
        <f t="shared" ca="1" si="275"/>
        <v>`shiftStartTime`:`null`,</v>
      </c>
      <c r="Y581" t="str">
        <f t="shared" ca="1" si="276"/>
        <v>`wONum`:`KNSHOP`,</v>
      </c>
      <c r="Z581" t="str">
        <f t="shared" ca="1" si="277"/>
        <v>`uNum`:`5111603`,</v>
      </c>
      <c r="AA581" t="str">
        <f t="shared" ca="1" si="278"/>
        <v>`notes`:`Remove and replace Packing,valves and seats, pony Rod seals.`,</v>
      </c>
      <c r="AB581" t="str">
        <f t="shared" ca="1" si="279"/>
        <v>`shift_Serial`:`43047_02`},</v>
      </c>
      <c r="AD581" t="s">
        <v>50012</v>
      </c>
      <c r="AE581" t="s">
        <v>50013</v>
      </c>
      <c r="AF581" t="s">
        <v>45990</v>
      </c>
      <c r="AG581" t="s">
        <v>45991</v>
      </c>
      <c r="AH581" t="s">
        <v>45992</v>
      </c>
      <c r="AI581" t="s">
        <v>45993</v>
      </c>
      <c r="AJ581" t="s">
        <v>46322</v>
      </c>
      <c r="AK581" t="s">
        <v>46323</v>
      </c>
      <c r="AL581" t="s">
        <v>46324</v>
      </c>
      <c r="AM581" t="s">
        <v>46325</v>
      </c>
      <c r="AN581" t="s">
        <v>50014</v>
      </c>
      <c r="AO581" t="s">
        <v>46129</v>
      </c>
      <c r="AP581" t="s">
        <v>46000</v>
      </c>
      <c r="AQ581" t="s">
        <v>50015</v>
      </c>
      <c r="AR581" t="s">
        <v>46131</v>
      </c>
      <c r="AS581" t="s">
        <v>46132</v>
      </c>
      <c r="AT581" t="s">
        <v>46133</v>
      </c>
      <c r="AU581" t="s">
        <v>46248</v>
      </c>
      <c r="AV581" t="s">
        <v>46405</v>
      </c>
      <c r="AW581" t="s">
        <v>46149</v>
      </c>
      <c r="AX581" t="s">
        <v>47739</v>
      </c>
      <c r="AY581" t="s">
        <v>50016</v>
      </c>
      <c r="AZ581" t="s">
        <v>46010</v>
      </c>
      <c r="BA581" t="s">
        <v>46238</v>
      </c>
      <c r="BB581" t="s">
        <v>46012</v>
      </c>
      <c r="BC581" t="s">
        <v>46687</v>
      </c>
      <c r="BD581" t="s">
        <v>50017</v>
      </c>
      <c r="BE581" t="s">
        <v>46139</v>
      </c>
    </row>
    <row r="582" spans="1:57" x14ac:dyDescent="0.2">
      <c r="A582" t="str">
        <f t="shared" ca="1" si="252"/>
        <v>{`_id`:`marodriguez_2017-10-30_16-46-53_-0600_Mon`,</v>
      </c>
      <c r="B582" t="str">
        <f t="shared" ca="1" si="253"/>
        <v>`_rev`:`1-2fe9ded128f4a462370ba61a4b776ddd`,</v>
      </c>
      <c r="C582" t="str">
        <f t="shared" ca="1" si="254"/>
        <v>`worksiteEncoded`:`KN_ODS_MNSHOP`,</v>
      </c>
      <c r="D582" t="str">
        <f t="shared" ca="1" si="255"/>
        <v>`client`:`KN`,</v>
      </c>
      <c r="E582" t="str">
        <f t="shared" ca="1" si="256"/>
        <v>`location`:`ODS`,</v>
      </c>
      <c r="F582" t="str">
        <f t="shared" ca="1" si="257"/>
        <v>`locID`:`MNSHOP`,</v>
      </c>
      <c r="G582" t="str">
        <f t="shared" ca="1" si="258"/>
        <v>`username`:`marodriguez`,</v>
      </c>
      <c r="H582" t="str">
        <f t="shared" ca="1" si="259"/>
        <v>`lastName`:`Rodriguez`,</v>
      </c>
      <c r="I582" t="str">
        <f t="shared" ca="1" si="260"/>
        <v>`firstName`:`Marco`,</v>
      </c>
      <c r="J582" t="str">
        <f t="shared" ca="1" si="261"/>
        <v>`technician`:`Rodriguez, Marco`,</v>
      </c>
      <c r="K582" t="str">
        <f t="shared" ca="1" si="262"/>
        <v>`timeStampM`:`2017-10-30T16:46:53-06:00`,</v>
      </c>
      <c r="L582" t="str">
        <f t="shared" ca="1" si="263"/>
        <v>`shiftSerial`:`43033_05`,</v>
      </c>
      <c r="M582" t="str">
        <f t="shared" ca="1" si="264"/>
        <v>`siteUid`:521887,</v>
      </c>
      <c r="N582" t="str">
        <f t="shared" ca="1" si="265"/>
        <v>`timeStamp`:43038.6992274653,</v>
      </c>
      <c r="O582" t="str">
        <f t="shared" ca="1" si="266"/>
        <v>`payrollPeriod`:43033,</v>
      </c>
      <c r="P582" t="str">
        <f t="shared" ca="1" si="267"/>
        <v>`payroll_Period`:43033,</v>
      </c>
      <c r="Q582" t="str">
        <f t="shared" ca="1" si="268"/>
        <v>`rprtDate`:43037,</v>
      </c>
      <c r="R582" t="str">
        <f t="shared" ca="1" si="269"/>
        <v>`ts`:0.166666666666667,</v>
      </c>
      <c r="S582" t="str">
        <f t="shared" ca="1" si="270"/>
        <v>`te`:0.208333333333333,</v>
      </c>
      <c r="T582" t="str">
        <f t="shared" ca="1" si="271"/>
        <v>`repairHrs`:1,</v>
      </c>
      <c r="U582" t="str">
        <f t="shared" ca="1" si="272"/>
        <v>`timeStarts`:`2017-10-30T04:00:00-06:00`,</v>
      </c>
      <c r="V582" t="str">
        <f t="shared" ca="1" si="273"/>
        <v>`timeEnds`:`2017-10-30T05:00:00-06:00`,</v>
      </c>
      <c r="W582" t="str">
        <f t="shared" ca="1" si="274"/>
        <v>`shift`:`PM`,</v>
      </c>
      <c r="X582" t="str">
        <f t="shared" ca="1" si="275"/>
        <v>`shiftStartTime`:`19`,</v>
      </c>
      <c r="Y582" t="str">
        <f t="shared" ca="1" si="276"/>
        <v>`wONum`:`KNSHOP`,</v>
      </c>
      <c r="Z582" t="str">
        <f t="shared" ca="1" si="277"/>
        <v>`uNum`:`10085`,</v>
      </c>
      <c r="AA582" t="str">
        <f t="shared" ca="1" si="278"/>
        <v>`notes`:`Check list`,</v>
      </c>
      <c r="AB582" t="str">
        <f t="shared" ca="1" si="279"/>
        <v>`shift_Serial`:`43033_05`},</v>
      </c>
      <c r="AD582" t="s">
        <v>50018</v>
      </c>
      <c r="AE582" t="s">
        <v>50019</v>
      </c>
      <c r="AF582" t="s">
        <v>45990</v>
      </c>
      <c r="AG582" t="s">
        <v>45991</v>
      </c>
      <c r="AH582" t="s">
        <v>45992</v>
      </c>
      <c r="AI582" t="s">
        <v>45993</v>
      </c>
      <c r="AJ582" t="s">
        <v>46124</v>
      </c>
      <c r="AK582" t="s">
        <v>46125</v>
      </c>
      <c r="AL582" t="s">
        <v>46126</v>
      </c>
      <c r="AM582" t="s">
        <v>46127</v>
      </c>
      <c r="AN582" t="s">
        <v>50020</v>
      </c>
      <c r="AO582" t="s">
        <v>46692</v>
      </c>
      <c r="AP582" t="s">
        <v>46000</v>
      </c>
      <c r="AQ582" t="s">
        <v>50021</v>
      </c>
      <c r="AR582" t="s">
        <v>46002</v>
      </c>
      <c r="AS582" t="s">
        <v>46003</v>
      </c>
      <c r="AT582" t="s">
        <v>46694</v>
      </c>
      <c r="AU582" t="s">
        <v>46378</v>
      </c>
      <c r="AV582" t="s">
        <v>46051</v>
      </c>
      <c r="AW582" t="s">
        <v>46338</v>
      </c>
      <c r="AX582" t="s">
        <v>50022</v>
      </c>
      <c r="AY582" t="s">
        <v>50023</v>
      </c>
      <c r="AZ582" t="s">
        <v>46033</v>
      </c>
      <c r="BA582" t="s">
        <v>46136</v>
      </c>
      <c r="BB582" t="s">
        <v>46012</v>
      </c>
      <c r="BC582" t="s">
        <v>49135</v>
      </c>
      <c r="BD582" t="s">
        <v>47247</v>
      </c>
      <c r="BE582" t="s">
        <v>46699</v>
      </c>
    </row>
    <row r="583" spans="1:57" x14ac:dyDescent="0.2">
      <c r="A583" t="str">
        <f t="shared" ca="1" si="252"/>
        <v>{`_id`:`storrestrejo_2017-10-16_18-32-49_-0500_Mon`,</v>
      </c>
      <c r="B583" t="str">
        <f t="shared" ca="1" si="253"/>
        <v>`_rev`:`1-2fca2220fa6ce7f9bbb2d544e03eeed5`,</v>
      </c>
      <c r="C583" t="str">
        <f t="shared" ca="1" si="254"/>
        <v>`worksiteEncoded`:`KN_ODS_MNSHOP`,</v>
      </c>
      <c r="D583" t="str">
        <f t="shared" ca="1" si="255"/>
        <v>`client`:`KN`,</v>
      </c>
      <c r="E583" t="str">
        <f t="shared" ca="1" si="256"/>
        <v>`location`:`ODS`,</v>
      </c>
      <c r="F583" t="str">
        <f t="shared" ca="1" si="257"/>
        <v>`locID`:`MNSHOP`,</v>
      </c>
      <c r="G583" t="str">
        <f t="shared" ca="1" si="258"/>
        <v>`username`:`storrestrejo`,</v>
      </c>
      <c r="H583" t="str">
        <f t="shared" ca="1" si="259"/>
        <v>`lastName`:`Torres Trejo`,</v>
      </c>
      <c r="I583" t="str">
        <f t="shared" ca="1" si="260"/>
        <v>`firstName`:`Servando`,</v>
      </c>
      <c r="J583" t="str">
        <f t="shared" ca="1" si="261"/>
        <v>`technician`:`Torres Trejo, Servando`,</v>
      </c>
      <c r="K583" t="str">
        <f t="shared" ca="1" si="262"/>
        <v>`timeStampM`:`2017-10-16T18:32:49-05:00`,</v>
      </c>
      <c r="L583" t="str">
        <f t="shared" ca="1" si="263"/>
        <v>`shiftSerial`:`43019_05`,</v>
      </c>
      <c r="M583" t="str">
        <f t="shared" ca="1" si="264"/>
        <v>`siteUid`:521887,</v>
      </c>
      <c r="N583" t="str">
        <f t="shared" ca="1" si="265"/>
        <v>`timeStamp`:43024.7727893634,</v>
      </c>
      <c r="O583" t="str">
        <f t="shared" ca="1" si="266"/>
        <v>`payrollPeriod`:43019,</v>
      </c>
      <c r="P583" t="str">
        <f t="shared" ca="1" si="267"/>
        <v>`payroll_Period`:43019,</v>
      </c>
      <c r="Q583" t="str">
        <f t="shared" ca="1" si="268"/>
        <v>`rprtDate`:43023,</v>
      </c>
      <c r="R583" t="str">
        <f t="shared" ca="1" si="269"/>
        <v>`ts`:0.916666666666667,</v>
      </c>
      <c r="S583" t="str">
        <f t="shared" ca="1" si="270"/>
        <v>`te`:0.0833333333333333,</v>
      </c>
      <c r="T583" t="str">
        <f t="shared" ca="1" si="271"/>
        <v>`repairHrs`:4,</v>
      </c>
      <c r="U583" t="str">
        <f t="shared" ca="1" si="272"/>
        <v>`timeStarts`:`2017-10-15T22:00:00-05:00`,</v>
      </c>
      <c r="V583" t="str">
        <f t="shared" ca="1" si="273"/>
        <v>`timeEnds`:`2017-10-16T02:00:00-05:00`,</v>
      </c>
      <c r="W583" t="str">
        <f t="shared" ca="1" si="274"/>
        <v>`shift`:`PM`,</v>
      </c>
      <c r="X583" t="str">
        <f t="shared" ca="1" si="275"/>
        <v>`shiftStartTime`:`6`,</v>
      </c>
      <c r="Y583" t="str">
        <f t="shared" ca="1" si="276"/>
        <v>`wONum`:`KNSHOP`,</v>
      </c>
      <c r="Z583" t="str">
        <f t="shared" ca="1" si="277"/>
        <v>`uNum`:`506185`,</v>
      </c>
      <c r="AA583" t="str">
        <f t="shared" ca="1" si="278"/>
        <v>`notes`:`Check list`,</v>
      </c>
      <c r="AB583" t="str">
        <f t="shared" ca="1" si="279"/>
        <v>`shift_Serial`:`43019_05`},</v>
      </c>
      <c r="AD583" t="s">
        <v>50024</v>
      </c>
      <c r="AE583" t="s">
        <v>50025</v>
      </c>
      <c r="AF583" t="s">
        <v>45990</v>
      </c>
      <c r="AG583" t="s">
        <v>45991</v>
      </c>
      <c r="AH583" t="s">
        <v>45992</v>
      </c>
      <c r="AI583" t="s">
        <v>45993</v>
      </c>
      <c r="AJ583" t="s">
        <v>46413</v>
      </c>
      <c r="AK583" t="s">
        <v>46414</v>
      </c>
      <c r="AL583" t="s">
        <v>46415</v>
      </c>
      <c r="AM583" t="s">
        <v>46416</v>
      </c>
      <c r="AN583" t="s">
        <v>50026</v>
      </c>
      <c r="AO583" t="s">
        <v>46504</v>
      </c>
      <c r="AP583" t="s">
        <v>46000</v>
      </c>
      <c r="AQ583" t="s">
        <v>50027</v>
      </c>
      <c r="AR583" t="s">
        <v>46085</v>
      </c>
      <c r="AS583" t="s">
        <v>46086</v>
      </c>
      <c r="AT583" t="s">
        <v>46506</v>
      </c>
      <c r="AU583" t="s">
        <v>46582</v>
      </c>
      <c r="AV583" t="s">
        <v>46533</v>
      </c>
      <c r="AW583" t="s">
        <v>46089</v>
      </c>
      <c r="AX583" t="s">
        <v>50028</v>
      </c>
      <c r="AY583" t="s">
        <v>49155</v>
      </c>
      <c r="AZ583" t="s">
        <v>46033</v>
      </c>
      <c r="BA583" t="s">
        <v>46034</v>
      </c>
      <c r="BB583" t="s">
        <v>46012</v>
      </c>
      <c r="BC583" t="s">
        <v>50029</v>
      </c>
      <c r="BD583" t="s">
        <v>47247</v>
      </c>
      <c r="BE583" t="s">
        <v>46510</v>
      </c>
    </row>
    <row r="584" spans="1:57" x14ac:dyDescent="0.2">
      <c r="A584" t="str">
        <f t="shared" ca="1" si="252"/>
        <v>{`_id`:`lcareaga_2017-10-10_18-42-12_-0500_Tue`,</v>
      </c>
      <c r="B584" t="str">
        <f t="shared" ca="1" si="253"/>
        <v>`_rev`:`1-2fb1355dfd1730866dc10cf81efeee95`,</v>
      </c>
      <c r="C584" t="str">
        <f t="shared" ca="1" si="254"/>
        <v>`worksiteEncoded`:`KN_ODS_MNSHOP`,</v>
      </c>
      <c r="D584" t="str">
        <f t="shared" ca="1" si="255"/>
        <v>`client`:`KN`,</v>
      </c>
      <c r="E584" t="str">
        <f t="shared" ca="1" si="256"/>
        <v>`location`:`ODS`,</v>
      </c>
      <c r="F584" t="str">
        <f t="shared" ca="1" si="257"/>
        <v>`locID`:`MNSHOP`,</v>
      </c>
      <c r="G584" t="str">
        <f t="shared" ca="1" si="258"/>
        <v>`username`:`lcareaga`,</v>
      </c>
      <c r="H584" t="str">
        <f t="shared" ca="1" si="259"/>
        <v>`lastName`:`Careaga`,</v>
      </c>
      <c r="I584" t="str">
        <f t="shared" ca="1" si="260"/>
        <v>`firstName`:`Luis`,</v>
      </c>
      <c r="J584" t="str">
        <f t="shared" ca="1" si="261"/>
        <v>`technician`:`Careaga, Luis`,</v>
      </c>
      <c r="K584" t="str">
        <f t="shared" ca="1" si="262"/>
        <v>`timeStampM`:`2017-10-10T18:42:12-05:00`,</v>
      </c>
      <c r="L584" t="str">
        <f t="shared" ca="1" si="263"/>
        <v>`shiftSerial`:`43012_07`,</v>
      </c>
      <c r="M584" t="str">
        <f t="shared" ca="1" si="264"/>
        <v>`siteUid`:521887,</v>
      </c>
      <c r="N584" t="str">
        <f t="shared" ca="1" si="265"/>
        <v>`timeStamp`:43018.7793090741,</v>
      </c>
      <c r="O584" t="str">
        <f t="shared" ca="1" si="266"/>
        <v>`payrollPeriod`:43012,</v>
      </c>
      <c r="P584" t="str">
        <f t="shared" ca="1" si="267"/>
        <v>`payroll_Period`:43012,</v>
      </c>
      <c r="Q584" t="str">
        <f t="shared" ca="1" si="268"/>
        <v>`rprtDate`:43018,</v>
      </c>
      <c r="R584" t="str">
        <f t="shared" ca="1" si="269"/>
        <v>`ts`:0.5,</v>
      </c>
      <c r="S584" t="str">
        <f t="shared" ca="1" si="270"/>
        <v>`te`:0.708333333333333,</v>
      </c>
      <c r="T584" t="str">
        <f t="shared" ca="1" si="271"/>
        <v>`repairHrs`:5,</v>
      </c>
      <c r="U584" t="str">
        <f t="shared" ca="1" si="272"/>
        <v>`timeStarts`:`2017-10-10T12:00:00-05:00`,</v>
      </c>
      <c r="V584" t="str">
        <f t="shared" ca="1" si="273"/>
        <v>`timeEnds`:`2017-10-10T17:00:00-05:00`,</v>
      </c>
      <c r="W584" t="str">
        <f t="shared" ca="1" si="274"/>
        <v>`shift`:`AM`,</v>
      </c>
      <c r="X584" t="str">
        <f t="shared" ca="1" si="275"/>
        <v>`shiftStartTime`:`null`,</v>
      </c>
      <c r="Y584" t="str">
        <f t="shared" ca="1" si="276"/>
        <v>`wONum`:`KNSHOP`,</v>
      </c>
      <c r="Z584" t="str">
        <f t="shared" ca="1" si="277"/>
        <v>`uNum`:`303228`,</v>
      </c>
      <c r="AA584" t="str">
        <f t="shared" ca="1" si="278"/>
        <v>`notes`:`Install Air Tank made U bolts. Install air tank line. Remove and repair fuel pump for leaking tighten bolts.`,</v>
      </c>
      <c r="AB584" t="str">
        <f t="shared" ca="1" si="279"/>
        <v>`shift_Serial`:`43012_07`},</v>
      </c>
      <c r="AD584" t="s">
        <v>50030</v>
      </c>
      <c r="AE584" t="s">
        <v>50031</v>
      </c>
      <c r="AF584" t="s">
        <v>45990</v>
      </c>
      <c r="AG584" t="s">
        <v>45991</v>
      </c>
      <c r="AH584" t="s">
        <v>45992</v>
      </c>
      <c r="AI584" t="s">
        <v>45993</v>
      </c>
      <c r="AJ584" t="s">
        <v>46322</v>
      </c>
      <c r="AK584" t="s">
        <v>46323</v>
      </c>
      <c r="AL584" t="s">
        <v>46324</v>
      </c>
      <c r="AM584" t="s">
        <v>46325</v>
      </c>
      <c r="AN584" t="s">
        <v>50032</v>
      </c>
      <c r="AO584" t="s">
        <v>47101</v>
      </c>
      <c r="AP584" t="s">
        <v>46000</v>
      </c>
      <c r="AQ584" t="s">
        <v>50033</v>
      </c>
      <c r="AR584" t="s">
        <v>46025</v>
      </c>
      <c r="AS584" t="s">
        <v>46026</v>
      </c>
      <c r="AT584" t="s">
        <v>47103</v>
      </c>
      <c r="AU584" t="s">
        <v>46429</v>
      </c>
      <c r="AV584" t="s">
        <v>46074</v>
      </c>
      <c r="AW584" t="s">
        <v>46030</v>
      </c>
      <c r="AX584" t="s">
        <v>50034</v>
      </c>
      <c r="AY584" t="s">
        <v>50010</v>
      </c>
      <c r="AZ584" t="s">
        <v>46010</v>
      </c>
      <c r="BA584" t="s">
        <v>46238</v>
      </c>
      <c r="BB584" t="s">
        <v>46012</v>
      </c>
      <c r="BC584" t="s">
        <v>48677</v>
      </c>
      <c r="BD584" t="s">
        <v>50035</v>
      </c>
      <c r="BE584" t="s">
        <v>47108</v>
      </c>
    </row>
    <row r="585" spans="1:57" x14ac:dyDescent="0.2">
      <c r="A585" t="str">
        <f t="shared" ca="1" si="252"/>
        <v>{`_id`:`storrestrejo_2017-10-06_07-49-26_-0500_Fri`,</v>
      </c>
      <c r="B585" t="str">
        <f t="shared" ca="1" si="253"/>
        <v>`_rev`:`1-2f59f89ab805c6c6b5e23439101dd372`,</v>
      </c>
      <c r="C585" t="str">
        <f t="shared" ca="1" si="254"/>
        <v>`worksiteEncoded`:`KN_ODS_MNSHOP`,</v>
      </c>
      <c r="D585" t="str">
        <f t="shared" ca="1" si="255"/>
        <v>`client`:`KN`,</v>
      </c>
      <c r="E585" t="str">
        <f t="shared" ca="1" si="256"/>
        <v>`location`:`ODS`,</v>
      </c>
      <c r="F585" t="str">
        <f t="shared" ca="1" si="257"/>
        <v>`locID`:`MNSHOP`,</v>
      </c>
      <c r="G585" t="str">
        <f t="shared" ca="1" si="258"/>
        <v>`username`:`storrestrejo`,</v>
      </c>
      <c r="H585" t="str">
        <f t="shared" ca="1" si="259"/>
        <v>`lastName`:`Torres Trejo`,</v>
      </c>
      <c r="I585" t="str">
        <f t="shared" ca="1" si="260"/>
        <v>`firstName`:`Servando`,</v>
      </c>
      <c r="J585" t="str">
        <f t="shared" ca="1" si="261"/>
        <v>`technician`:`Torres Trejo, Servando`,</v>
      </c>
      <c r="K585" t="str">
        <f t="shared" ca="1" si="262"/>
        <v>`timeStampM`:`2017-10-06T07:49:26-05:00`,</v>
      </c>
      <c r="L585" t="str">
        <f t="shared" ca="1" si="263"/>
        <v>`shiftSerial`:`43012_01`,</v>
      </c>
      <c r="M585" t="str">
        <f t="shared" ca="1" si="264"/>
        <v>`siteUid`:521887,</v>
      </c>
      <c r="N585" t="str">
        <f t="shared" ca="1" si="265"/>
        <v>`timeStamp`:43014.3260019213,</v>
      </c>
      <c r="O585" t="str">
        <f t="shared" ca="1" si="266"/>
        <v>`payrollPeriod`:43012,</v>
      </c>
      <c r="P585" t="str">
        <f t="shared" ca="1" si="267"/>
        <v>`payroll_Period`:43012,</v>
      </c>
      <c r="Q585" t="str">
        <f t="shared" ca="1" si="268"/>
        <v>`rprtDate`:43012,</v>
      </c>
      <c r="R585" t="str">
        <f t="shared" ca="1" si="269"/>
        <v>`ts`:0.75,</v>
      </c>
      <c r="S585" t="str">
        <f t="shared" ca="1" si="270"/>
        <v>`te`:0.208333333333333,</v>
      </c>
      <c r="T585" t="str">
        <f t="shared" ca="1" si="271"/>
        <v>`repairHrs`:11,</v>
      </c>
      <c r="U585" t="str">
        <f t="shared" ca="1" si="272"/>
        <v>`timeStarts`:`2017-10-04T18:00:00-05:00`,</v>
      </c>
      <c r="V585" t="str">
        <f t="shared" ca="1" si="273"/>
        <v>`timeEnds`:`2017-10-05T05:00:00-05:00`,</v>
      </c>
      <c r="W585" t="str">
        <f t="shared" ca="1" si="274"/>
        <v>`shift`:`PM`,</v>
      </c>
      <c r="X585" t="str">
        <f t="shared" ca="1" si="275"/>
        <v>`shiftStartTime`:`6`,</v>
      </c>
      <c r="Y585" t="str">
        <f t="shared" ca="1" si="276"/>
        <v>`wONum`:`KNSHOP`,</v>
      </c>
      <c r="Z585" t="str">
        <f t="shared" ca="1" si="277"/>
        <v>`uNum`:`10065`,</v>
      </c>
      <c r="AA585" t="str">
        <f t="shared" ca="1" si="278"/>
        <v>`notes`:`Oil change pump power in  .  Liquing pipe tfuga aceite cover valve`,</v>
      </c>
      <c r="AB585" t="str">
        <f t="shared" ca="1" si="279"/>
        <v>`shift_Serial`:`43012_01`},</v>
      </c>
      <c r="AD585" t="s">
        <v>50036</v>
      </c>
      <c r="AE585" t="s">
        <v>50037</v>
      </c>
      <c r="AF585" t="s">
        <v>45990</v>
      </c>
      <c r="AG585" t="s">
        <v>45991</v>
      </c>
      <c r="AH585" t="s">
        <v>45992</v>
      </c>
      <c r="AI585" t="s">
        <v>45993</v>
      </c>
      <c r="AJ585" t="s">
        <v>46413</v>
      </c>
      <c r="AK585" t="s">
        <v>46414</v>
      </c>
      <c r="AL585" t="s">
        <v>46415</v>
      </c>
      <c r="AM585" t="s">
        <v>46416</v>
      </c>
      <c r="AN585" t="s">
        <v>50038</v>
      </c>
      <c r="AO585" t="s">
        <v>46364</v>
      </c>
      <c r="AP585" t="s">
        <v>46000</v>
      </c>
      <c r="AQ585" t="s">
        <v>50039</v>
      </c>
      <c r="AR585" t="s">
        <v>46025</v>
      </c>
      <c r="AS585" t="s">
        <v>46026</v>
      </c>
      <c r="AT585" t="s">
        <v>46366</v>
      </c>
      <c r="AU585" t="s">
        <v>46028</v>
      </c>
      <c r="AV585" t="s">
        <v>46051</v>
      </c>
      <c r="AW585" t="s">
        <v>46103</v>
      </c>
      <c r="AX585" t="s">
        <v>46368</v>
      </c>
      <c r="AY585" t="s">
        <v>47608</v>
      </c>
      <c r="AZ585" t="s">
        <v>46033</v>
      </c>
      <c r="BA585" t="s">
        <v>46034</v>
      </c>
      <c r="BB585" t="s">
        <v>46012</v>
      </c>
      <c r="BC585" t="s">
        <v>50040</v>
      </c>
      <c r="BD585" t="s">
        <v>50041</v>
      </c>
      <c r="BE585" t="s">
        <v>46372</v>
      </c>
    </row>
    <row r="586" spans="1:57" x14ac:dyDescent="0.2">
      <c r="A586" t="str">
        <f t="shared" ca="1" si="252"/>
        <v>{`_id`:`eduardovela_2017-10-18_07-02-39_-0500_Wed`,</v>
      </c>
      <c r="B586" t="str">
        <f t="shared" ca="1" si="253"/>
        <v>`_rev`:`1-2ef0875a24194a278aa24eb2208f9387`,</v>
      </c>
      <c r="C586" t="str">
        <f t="shared" ca="1" si="254"/>
        <v>`worksiteEncoded`:`KN_ODS_MNSHOP`,</v>
      </c>
      <c r="D586" t="str">
        <f t="shared" ca="1" si="255"/>
        <v>`client`:`KN`,</v>
      </c>
      <c r="E586" t="str">
        <f t="shared" ca="1" si="256"/>
        <v>`location`:`ODS`,</v>
      </c>
      <c r="F586" t="str">
        <f t="shared" ca="1" si="257"/>
        <v>`locID`:`MNSHOP`,</v>
      </c>
      <c r="G586" t="str">
        <f t="shared" ca="1" si="258"/>
        <v>`username`:`eduardovela`,</v>
      </c>
      <c r="H586" t="str">
        <f t="shared" ca="1" si="259"/>
        <v>`lastName`:`Vela`,</v>
      </c>
      <c r="I586" t="str">
        <f t="shared" ca="1" si="260"/>
        <v>`firstName`:`Eduardo`,</v>
      </c>
      <c r="J586" t="str">
        <f t="shared" ca="1" si="261"/>
        <v>`technician`:`Vela, Eduardo`,</v>
      </c>
      <c r="K586" t="str">
        <f t="shared" ca="1" si="262"/>
        <v>`timeStampM`:`2017-10-18T07:02:39-05:00`,</v>
      </c>
      <c r="L586" t="str">
        <f t="shared" ca="1" si="263"/>
        <v>`shiftSerial`:`43019_07`,</v>
      </c>
      <c r="M586" t="str">
        <f t="shared" ca="1" si="264"/>
        <v>`siteUid`:521887,</v>
      </c>
      <c r="N586" t="str">
        <f t="shared" ca="1" si="265"/>
        <v>`timeStamp`:43026.2935111227,</v>
      </c>
      <c r="O586" t="str">
        <f t="shared" ca="1" si="266"/>
        <v>`payrollPeriod`:43019,</v>
      </c>
      <c r="P586" t="str">
        <f t="shared" ca="1" si="267"/>
        <v>`payroll_Period`:43019,</v>
      </c>
      <c r="Q586" t="str">
        <f t="shared" ca="1" si="268"/>
        <v>`rprtDate`:43025,</v>
      </c>
      <c r="R586" t="str">
        <f t="shared" ca="1" si="269"/>
        <v>`ts`:0.979166666666667,</v>
      </c>
      <c r="S586" t="str">
        <f t="shared" ca="1" si="270"/>
        <v>`te`:0.208333333333333,</v>
      </c>
      <c r="T586" t="str">
        <f t="shared" ca="1" si="271"/>
        <v>`repairHrs`:5.5,</v>
      </c>
      <c r="U586" t="str">
        <f t="shared" ca="1" si="272"/>
        <v>`timeStarts`:`2017-10-17T23:30:00-05:00`,</v>
      </c>
      <c r="V586" t="str">
        <f t="shared" ca="1" si="273"/>
        <v>`timeEnds`:`2017-10-18T05:00:00-05:00`,</v>
      </c>
      <c r="W586" t="str">
        <f t="shared" ca="1" si="274"/>
        <v>`shift`:`PM`,</v>
      </c>
      <c r="X586" t="str">
        <f t="shared" ca="1" si="275"/>
        <v>`shiftStartTime`:`6`,</v>
      </c>
      <c r="Y586" t="str">
        <f t="shared" ca="1" si="276"/>
        <v>`wONum`:`KNSHOP`,</v>
      </c>
      <c r="Z586" t="str">
        <f t="shared" ca="1" si="277"/>
        <v>`uNum`:`321754`,</v>
      </c>
      <c r="AA586" t="str">
        <f t="shared" ca="1" si="278"/>
        <v>`notes`:`Check sheet and repiars`,</v>
      </c>
      <c r="AB586" t="str">
        <f t="shared" ca="1" si="279"/>
        <v>`shift_Serial`:`43019_07`},</v>
      </c>
      <c r="AD586" t="s">
        <v>50042</v>
      </c>
      <c r="AE586" t="s">
        <v>50043</v>
      </c>
      <c r="AF586" t="s">
        <v>45990</v>
      </c>
      <c r="AG586" t="s">
        <v>45991</v>
      </c>
      <c r="AH586" t="s">
        <v>45992</v>
      </c>
      <c r="AI586" t="s">
        <v>45993</v>
      </c>
      <c r="AJ586" t="s">
        <v>46018</v>
      </c>
      <c r="AK586" t="s">
        <v>46019</v>
      </c>
      <c r="AL586" t="s">
        <v>46020</v>
      </c>
      <c r="AM586" t="s">
        <v>46021</v>
      </c>
      <c r="AN586" t="s">
        <v>50044</v>
      </c>
      <c r="AO586" t="s">
        <v>46083</v>
      </c>
      <c r="AP586" t="s">
        <v>46000</v>
      </c>
      <c r="AQ586" t="s">
        <v>50045</v>
      </c>
      <c r="AR586" t="s">
        <v>46085</v>
      </c>
      <c r="AS586" t="s">
        <v>46086</v>
      </c>
      <c r="AT586" t="s">
        <v>46087</v>
      </c>
      <c r="AU586" t="s">
        <v>47358</v>
      </c>
      <c r="AV586" t="s">
        <v>46051</v>
      </c>
      <c r="AW586" t="s">
        <v>46007</v>
      </c>
      <c r="AX586" t="s">
        <v>50046</v>
      </c>
      <c r="AY586" t="s">
        <v>46888</v>
      </c>
      <c r="AZ586" t="s">
        <v>46033</v>
      </c>
      <c r="BA586" t="s">
        <v>46034</v>
      </c>
      <c r="BB586" t="s">
        <v>46012</v>
      </c>
      <c r="BC586" t="s">
        <v>50047</v>
      </c>
      <c r="BD586" t="s">
        <v>50048</v>
      </c>
      <c r="BE586" t="s">
        <v>46094</v>
      </c>
    </row>
    <row r="587" spans="1:57" x14ac:dyDescent="0.2">
      <c r="A587" t="str">
        <f t="shared" ca="1" si="252"/>
        <v>{`_id`:`miguelmartinez_2017-10-24_19-18-47_-0500_Tue`,</v>
      </c>
      <c r="B587" t="str">
        <f t="shared" ca="1" si="253"/>
        <v>`_rev`:`1-2dd23dea96a2483b1319a5e9bdb19cc3`,</v>
      </c>
      <c r="C587" t="str">
        <f t="shared" ca="1" si="254"/>
        <v>`worksiteEncoded`:`KN_ODS_MNSHOP`,</v>
      </c>
      <c r="D587" t="str">
        <f t="shared" ca="1" si="255"/>
        <v>`client`:`KN`,</v>
      </c>
      <c r="E587" t="str">
        <f t="shared" ca="1" si="256"/>
        <v>`location`:`ODS`,</v>
      </c>
      <c r="F587" t="str">
        <f t="shared" ca="1" si="257"/>
        <v>`locID`:`MNSHOP`,</v>
      </c>
      <c r="G587" t="str">
        <f t="shared" ca="1" si="258"/>
        <v>`username`:`miguelmartinez`,</v>
      </c>
      <c r="H587" t="str">
        <f t="shared" ca="1" si="259"/>
        <v>`lastName`:`Martinez`,</v>
      </c>
      <c r="I587" t="str">
        <f t="shared" ca="1" si="260"/>
        <v>`firstName`:`Miguel`,</v>
      </c>
      <c r="J587" t="str">
        <f t="shared" ca="1" si="261"/>
        <v>`technician`:`Martinez, Miguel`,</v>
      </c>
      <c r="K587" t="str">
        <f t="shared" ca="1" si="262"/>
        <v>`timeStampM`:`2017-10-24T19:18:47-05:00`,</v>
      </c>
      <c r="L587" t="str">
        <f t="shared" ca="1" si="263"/>
        <v>`shiftSerial`:`43026_07`,</v>
      </c>
      <c r="M587" t="str">
        <f t="shared" ca="1" si="264"/>
        <v>`siteUid`:521887,</v>
      </c>
      <c r="N587" t="str">
        <f t="shared" ca="1" si="265"/>
        <v>`timeStamp`:43032.8047171759,</v>
      </c>
      <c r="O587" t="str">
        <f t="shared" ca="1" si="266"/>
        <v>`payrollPeriod`:43026,</v>
      </c>
      <c r="P587" t="str">
        <f t="shared" ca="1" si="267"/>
        <v>`payroll_Period`:43026,</v>
      </c>
      <c r="Q587" t="str">
        <f t="shared" ca="1" si="268"/>
        <v>`rprtDate`:43032,</v>
      </c>
      <c r="R587" t="str">
        <f t="shared" ca="1" si="269"/>
        <v>`ts`:0.416666666666667,</v>
      </c>
      <c r="S587" t="str">
        <f t="shared" ca="1" si="270"/>
        <v>`te`:0.666666666666667,</v>
      </c>
      <c r="T587" t="str">
        <f t="shared" ca="1" si="271"/>
        <v>`repairHrs`:6,</v>
      </c>
      <c r="U587" t="str">
        <f t="shared" ca="1" si="272"/>
        <v>`timeStarts`:`2017-10-24T10:00:00-05:00`,</v>
      </c>
      <c r="V587" t="str">
        <f t="shared" ca="1" si="273"/>
        <v>`timeEnds`:`2017-10-24T16:00:00-05:00`,</v>
      </c>
      <c r="W587" t="str">
        <f t="shared" ca="1" si="274"/>
        <v>`shift`:`AM`,</v>
      </c>
      <c r="X587" t="str">
        <f t="shared" ca="1" si="275"/>
        <v>`shiftStartTime`:`6`,</v>
      </c>
      <c r="Y587" t="str">
        <f t="shared" ca="1" si="276"/>
        <v>`wONum`:`KNSHOP`,</v>
      </c>
      <c r="Z587" t="str">
        <f t="shared" ca="1" si="277"/>
        <v>`uNum`:`506262`,</v>
      </c>
      <c r="AA587" t="str">
        <f t="shared" ca="1" si="278"/>
        <v>`notes`:`Performed checklist on frac pump and tractor. Remove fluid end. Replace packings, packing nut, pluger, suction cup and cap.`,</v>
      </c>
      <c r="AB587" t="str">
        <f t="shared" ca="1" si="279"/>
        <v>`shift_Serial`:`43026_07`},</v>
      </c>
      <c r="AD587" t="s">
        <v>50049</v>
      </c>
      <c r="AE587" t="s">
        <v>50050</v>
      </c>
      <c r="AF587" t="s">
        <v>45990</v>
      </c>
      <c r="AG587" t="s">
        <v>45991</v>
      </c>
      <c r="AH587" t="s">
        <v>45992</v>
      </c>
      <c r="AI587" t="s">
        <v>45993</v>
      </c>
      <c r="AJ587" t="s">
        <v>46167</v>
      </c>
      <c r="AK587" t="s">
        <v>46168</v>
      </c>
      <c r="AL587" t="s">
        <v>46169</v>
      </c>
      <c r="AM587" t="s">
        <v>46170</v>
      </c>
      <c r="AN587" t="s">
        <v>50051</v>
      </c>
      <c r="AO587" t="s">
        <v>47076</v>
      </c>
      <c r="AP587" t="s">
        <v>46000</v>
      </c>
      <c r="AQ587" t="s">
        <v>50052</v>
      </c>
      <c r="AR587" t="s">
        <v>46145</v>
      </c>
      <c r="AS587" t="s">
        <v>46146</v>
      </c>
      <c r="AT587" t="s">
        <v>47078</v>
      </c>
      <c r="AU587" t="s">
        <v>46764</v>
      </c>
      <c r="AV587" t="s">
        <v>46314</v>
      </c>
      <c r="AW587" t="s">
        <v>46149</v>
      </c>
      <c r="AX587" t="s">
        <v>50053</v>
      </c>
      <c r="AY587" t="s">
        <v>50054</v>
      </c>
      <c r="AZ587" t="s">
        <v>46010</v>
      </c>
      <c r="BA587" t="s">
        <v>46034</v>
      </c>
      <c r="BB587" t="s">
        <v>46012</v>
      </c>
      <c r="BC587" t="s">
        <v>46572</v>
      </c>
      <c r="BD587" t="s">
        <v>50055</v>
      </c>
      <c r="BE587" t="s">
        <v>47083</v>
      </c>
    </row>
    <row r="588" spans="1:57" x14ac:dyDescent="0.2">
      <c r="A588" t="str">
        <f t="shared" ca="1" si="252"/>
        <v>{`_id`:`scabrera_2017-10-24_12-10-04_-0500_Tue`,</v>
      </c>
      <c r="B588" t="str">
        <f t="shared" ca="1" si="253"/>
        <v>`_rev`:`1-2d670ec965efa5498026768494fb4d44`,</v>
      </c>
      <c r="C588" t="str">
        <f t="shared" ca="1" si="254"/>
        <v>`worksiteEncoded`:`KN_ODS_MNSHOP`,</v>
      </c>
      <c r="D588" t="str">
        <f t="shared" ca="1" si="255"/>
        <v>`client`:`KN`,</v>
      </c>
      <c r="E588" t="str">
        <f t="shared" ca="1" si="256"/>
        <v>`location`:`ODS`,</v>
      </c>
      <c r="F588" t="str">
        <f t="shared" ca="1" si="257"/>
        <v>`locID`:`MNSHOP`,</v>
      </c>
      <c r="G588" t="str">
        <f t="shared" ca="1" si="258"/>
        <v>`username`:`scabrera`,</v>
      </c>
      <c r="H588" t="str">
        <f t="shared" ca="1" si="259"/>
        <v>`lastName`:`Cabrera`,</v>
      </c>
      <c r="I588" t="str">
        <f t="shared" ca="1" si="260"/>
        <v>`firstName`:`Sergio`,</v>
      </c>
      <c r="J588" t="str">
        <f t="shared" ca="1" si="261"/>
        <v>`technician`:`Cabrera, Sergio`,</v>
      </c>
      <c r="K588" t="str">
        <f t="shared" ca="1" si="262"/>
        <v>`timeStampM`:`2017-10-24T12:10:04-05:00`,</v>
      </c>
      <c r="L588" t="str">
        <f t="shared" ca="1" si="263"/>
        <v>`shiftSerial`:`43026_05`,</v>
      </c>
      <c r="M588" t="str">
        <f t="shared" ca="1" si="264"/>
        <v>`siteUid`:521887,</v>
      </c>
      <c r="N588" t="str">
        <f t="shared" ca="1" si="265"/>
        <v>`timeStamp`:43032.5069986227,</v>
      </c>
      <c r="O588" t="str">
        <f t="shared" ca="1" si="266"/>
        <v>`payrollPeriod`:43026,</v>
      </c>
      <c r="P588" t="str">
        <f t="shared" ca="1" si="267"/>
        <v>`payroll_Period`:43026,</v>
      </c>
      <c r="Q588" t="str">
        <f t="shared" ca="1" si="268"/>
        <v>`rprtDate`:43030,</v>
      </c>
      <c r="R588" t="str">
        <f t="shared" ca="1" si="269"/>
        <v>`ts`:0.75,</v>
      </c>
      <c r="S588" t="str">
        <f t="shared" ca="1" si="270"/>
        <v>`te`:0.208333333333333,</v>
      </c>
      <c r="T588" t="str">
        <f t="shared" ca="1" si="271"/>
        <v>`repairHrs`:11,</v>
      </c>
      <c r="U588" t="str">
        <f t="shared" ca="1" si="272"/>
        <v>`timeStarts`:`2017-10-22T18:00:00-05:00`,</v>
      </c>
      <c r="V588" t="str">
        <f t="shared" ca="1" si="273"/>
        <v>`timeEnds`:`2017-10-23T05:00:00-05:00`,</v>
      </c>
      <c r="W588" t="str">
        <f t="shared" ca="1" si="274"/>
        <v>`shift`:`PM`,</v>
      </c>
      <c r="X588" t="str">
        <f t="shared" ca="1" si="275"/>
        <v>`shiftStartTime`:`null`,</v>
      </c>
      <c r="Y588" t="str">
        <f t="shared" ca="1" si="276"/>
        <v>`wONum`:`KNSHOP`,</v>
      </c>
      <c r="Z588" t="str">
        <f t="shared" ca="1" si="277"/>
        <v>`uNum`:`506250`,</v>
      </c>
      <c r="AA588" t="str">
        <f t="shared" ca="1" si="278"/>
        <v>`notes`:`Install manifold on fluid end and prime fluid end`,</v>
      </c>
      <c r="AB588" t="str">
        <f t="shared" ca="1" si="279"/>
        <v>`shift_Serial`:`43026_05`},</v>
      </c>
      <c r="AD588" t="s">
        <v>50056</v>
      </c>
      <c r="AE588" t="s">
        <v>50057</v>
      </c>
      <c r="AF588" t="s">
        <v>45990</v>
      </c>
      <c r="AG588" t="s">
        <v>45991</v>
      </c>
      <c r="AH588" t="s">
        <v>45992</v>
      </c>
      <c r="AI588" t="s">
        <v>45993</v>
      </c>
      <c r="AJ588" t="s">
        <v>46228</v>
      </c>
      <c r="AK588" t="s">
        <v>46229</v>
      </c>
      <c r="AL588" t="s">
        <v>46230</v>
      </c>
      <c r="AM588" t="s">
        <v>46231</v>
      </c>
      <c r="AN588" t="s">
        <v>50058</v>
      </c>
      <c r="AO588" t="s">
        <v>47317</v>
      </c>
      <c r="AP588" t="s">
        <v>46000</v>
      </c>
      <c r="AQ588" t="s">
        <v>50059</v>
      </c>
      <c r="AR588" t="s">
        <v>46145</v>
      </c>
      <c r="AS588" t="s">
        <v>46146</v>
      </c>
      <c r="AT588" t="s">
        <v>47319</v>
      </c>
      <c r="AU588" t="s">
        <v>46028</v>
      </c>
      <c r="AV588" t="s">
        <v>46051</v>
      </c>
      <c r="AW588" t="s">
        <v>46103</v>
      </c>
      <c r="AX588" t="s">
        <v>47320</v>
      </c>
      <c r="AY588" t="s">
        <v>48056</v>
      </c>
      <c r="AZ588" t="s">
        <v>46033</v>
      </c>
      <c r="BA588" t="s">
        <v>46238</v>
      </c>
      <c r="BB588" t="s">
        <v>46012</v>
      </c>
      <c r="BC588" t="s">
        <v>47516</v>
      </c>
      <c r="BD588" t="s">
        <v>50060</v>
      </c>
      <c r="BE588" t="s">
        <v>47324</v>
      </c>
    </row>
    <row r="589" spans="1:57" x14ac:dyDescent="0.2">
      <c r="A589" t="str">
        <f t="shared" ca="1" si="252"/>
        <v>{`_id`:`scabrera_2017-10-17_16-00-37_-0500_Tue`,</v>
      </c>
      <c r="B589" t="str">
        <f t="shared" ca="1" si="253"/>
        <v>`_rev`:`1-2cfba1b54839f229acc8ca0ee516340d`,</v>
      </c>
      <c r="C589" t="str">
        <f t="shared" ca="1" si="254"/>
        <v>`worksiteEncoded`:`KN_ODS_MNSHOP`,</v>
      </c>
      <c r="D589" t="str">
        <f t="shared" ca="1" si="255"/>
        <v>`client`:`KN`,</v>
      </c>
      <c r="E589" t="str">
        <f t="shared" ca="1" si="256"/>
        <v>`location`:`ODS`,</v>
      </c>
      <c r="F589" t="str">
        <f t="shared" ca="1" si="257"/>
        <v>`locID`:`MNSHOP`,</v>
      </c>
      <c r="G589" t="str">
        <f t="shared" ca="1" si="258"/>
        <v>`username`:`scabrera`,</v>
      </c>
      <c r="H589" t="str">
        <f t="shared" ca="1" si="259"/>
        <v>`lastName`:`Cabrera`,</v>
      </c>
      <c r="I589" t="str">
        <f t="shared" ca="1" si="260"/>
        <v>`firstName`:`Sergio`,</v>
      </c>
      <c r="J589" t="str">
        <f t="shared" ca="1" si="261"/>
        <v>`technician`:`Cabrera, Sergio`,</v>
      </c>
      <c r="K589" t="str">
        <f t="shared" ca="1" si="262"/>
        <v>`timeStampM`:`2017-10-17T16:00:37-05:00`,</v>
      </c>
      <c r="L589" t="str">
        <f t="shared" ca="1" si="263"/>
        <v>`shiftSerial`:`43019_05`,</v>
      </c>
      <c r="M589" t="str">
        <f t="shared" ca="1" si="264"/>
        <v>`siteUid`:521887,</v>
      </c>
      <c r="N589" t="str">
        <f t="shared" ca="1" si="265"/>
        <v>`timeStamp`:43025.6670968056,</v>
      </c>
      <c r="O589" t="str">
        <f t="shared" ca="1" si="266"/>
        <v>`payrollPeriod`:43019,</v>
      </c>
      <c r="P589" t="str">
        <f t="shared" ca="1" si="267"/>
        <v>`payroll_Period`:43019,</v>
      </c>
      <c r="Q589" t="str">
        <f t="shared" ca="1" si="268"/>
        <v>`rprtDate`:43023,</v>
      </c>
      <c r="R589" t="str">
        <f t="shared" ca="1" si="269"/>
        <v>`ts`:0.75,</v>
      </c>
      <c r="S589" t="str">
        <f t="shared" ca="1" si="270"/>
        <v>`te`:0.208333333333333,</v>
      </c>
      <c r="T589" t="str">
        <f t="shared" ca="1" si="271"/>
        <v>`repairHrs`:11,</v>
      </c>
      <c r="U589" t="str">
        <f t="shared" ca="1" si="272"/>
        <v>`timeStarts`:`2017-10-15T18:00:00-05:00`,</v>
      </c>
      <c r="V589" t="str">
        <f t="shared" ca="1" si="273"/>
        <v>`timeEnds`:`2017-10-16T05:00:00-05:00`,</v>
      </c>
      <c r="W589" t="str">
        <f t="shared" ca="1" si="274"/>
        <v>`shift`:`PM`,</v>
      </c>
      <c r="X589" t="str">
        <f t="shared" ca="1" si="275"/>
        <v>`shiftStartTime`:`null`,</v>
      </c>
      <c r="Y589" t="str">
        <f t="shared" ca="1" si="276"/>
        <v>`wONum`:`KNSHOP`,</v>
      </c>
      <c r="Z589" t="str">
        <f t="shared" ca="1" si="277"/>
        <v>`uNum`:`507344`,</v>
      </c>
      <c r="AA589" t="str">
        <f t="shared" ca="1" si="278"/>
        <v>`notes`:`Change pony rod seals, hydraulic leak , check over , run and test`,</v>
      </c>
      <c r="AB589" t="str">
        <f t="shared" ca="1" si="279"/>
        <v>`shift_Serial`:`43019_05`},</v>
      </c>
      <c r="AD589" t="s">
        <v>50061</v>
      </c>
      <c r="AE589" t="s">
        <v>50062</v>
      </c>
      <c r="AF589" t="s">
        <v>45990</v>
      </c>
      <c r="AG589" t="s">
        <v>45991</v>
      </c>
      <c r="AH589" t="s">
        <v>45992</v>
      </c>
      <c r="AI589" t="s">
        <v>45993</v>
      </c>
      <c r="AJ589" t="s">
        <v>46228</v>
      </c>
      <c r="AK589" t="s">
        <v>46229</v>
      </c>
      <c r="AL589" t="s">
        <v>46230</v>
      </c>
      <c r="AM589" t="s">
        <v>46231</v>
      </c>
      <c r="AN589" t="s">
        <v>50063</v>
      </c>
      <c r="AO589" t="s">
        <v>46504</v>
      </c>
      <c r="AP589" t="s">
        <v>46000</v>
      </c>
      <c r="AQ589" t="s">
        <v>50064</v>
      </c>
      <c r="AR589" t="s">
        <v>46085</v>
      </c>
      <c r="AS589" t="s">
        <v>46086</v>
      </c>
      <c r="AT589" t="s">
        <v>46506</v>
      </c>
      <c r="AU589" t="s">
        <v>46028</v>
      </c>
      <c r="AV589" t="s">
        <v>46051</v>
      </c>
      <c r="AW589" t="s">
        <v>46103</v>
      </c>
      <c r="AX589" t="s">
        <v>47137</v>
      </c>
      <c r="AY589" t="s">
        <v>47138</v>
      </c>
      <c r="AZ589" t="s">
        <v>46033</v>
      </c>
      <c r="BA589" t="s">
        <v>46238</v>
      </c>
      <c r="BB589" t="s">
        <v>46012</v>
      </c>
      <c r="BC589" t="s">
        <v>46252</v>
      </c>
      <c r="BD589" t="s">
        <v>50065</v>
      </c>
      <c r="BE589" t="s">
        <v>46510</v>
      </c>
    </row>
    <row r="590" spans="1:57" x14ac:dyDescent="0.2">
      <c r="A590" t="str">
        <f t="shared" ca="1" si="252"/>
        <v>{`_id`:`treyes_2017-10-26_07-03-34_-0500_Thu`,</v>
      </c>
      <c r="B590" t="str">
        <f t="shared" ca="1" si="253"/>
        <v>`_rev`:`1-2c0836eb2fdd25cac7e44d641a247b8b`,</v>
      </c>
      <c r="C590" t="str">
        <f t="shared" ca="1" si="254"/>
        <v>`worksiteEncoded`:`KN_ODS_MNSHOP`,</v>
      </c>
      <c r="D590" t="str">
        <f t="shared" ca="1" si="255"/>
        <v>`client`:`KN`,</v>
      </c>
      <c r="E590" t="str">
        <f t="shared" ca="1" si="256"/>
        <v>`location`:`ODS`,</v>
      </c>
      <c r="F590" t="str">
        <f t="shared" ca="1" si="257"/>
        <v>`locID`:`MNSHOP`,</v>
      </c>
      <c r="G590" t="str">
        <f t="shared" ca="1" si="258"/>
        <v>`username`:`treyes`,</v>
      </c>
      <c r="H590" t="str">
        <f t="shared" ca="1" si="259"/>
        <v>`lastName`:`Reyes`,</v>
      </c>
      <c r="I590" t="str">
        <f t="shared" ca="1" si="260"/>
        <v>`firstName`:`Tommy`,</v>
      </c>
      <c r="J590" t="str">
        <f t="shared" ca="1" si="261"/>
        <v>`technician`:`Reyes, Tommy`,</v>
      </c>
      <c r="K590" t="str">
        <f t="shared" ca="1" si="262"/>
        <v>`timeStampM`:`2017-10-26T07:03:34-05:00`,</v>
      </c>
      <c r="L590" t="str">
        <f t="shared" ca="1" si="263"/>
        <v>`shiftSerial`:`43033_01`,</v>
      </c>
      <c r="M590" t="str">
        <f t="shared" ca="1" si="264"/>
        <v>`siteUid`:521887,</v>
      </c>
      <c r="N590" t="str">
        <f t="shared" ca="1" si="265"/>
        <v>`timeStamp`:43034.2941489583,</v>
      </c>
      <c r="O590" t="str">
        <f t="shared" ca="1" si="266"/>
        <v>`payrollPeriod`:43033,</v>
      </c>
      <c r="P590" t="str">
        <f t="shared" ca="1" si="267"/>
        <v>`payroll_Period`:43033,</v>
      </c>
      <c r="Q590" t="str">
        <f t="shared" ca="1" si="268"/>
        <v>`rprtDate`:43033,</v>
      </c>
      <c r="R590" t="str">
        <f t="shared" ca="1" si="269"/>
        <v>`ts`:0.291666666666667,</v>
      </c>
      <c r="S590" t="str">
        <f t="shared" ca="1" si="270"/>
        <v>`te`:0.3125,</v>
      </c>
      <c r="T590" t="str">
        <f t="shared" ca="1" si="271"/>
        <v>`repairHrs`:0.5,</v>
      </c>
      <c r="U590" t="str">
        <f t="shared" ca="1" si="272"/>
        <v>`timeStarts`:`2017-10-25T07:00:00-05:00`,</v>
      </c>
      <c r="V590" t="str">
        <f t="shared" ca="1" si="273"/>
        <v>`timeEnds`:`2017-10-25T07:30:00-05:00`,</v>
      </c>
      <c r="W590" t="str">
        <f t="shared" ca="1" si="274"/>
        <v>`shift`:`AM`,</v>
      </c>
      <c r="X590" t="str">
        <f t="shared" ca="1" si="275"/>
        <v>`shiftStartTime`:`7`,</v>
      </c>
      <c r="Y590" t="str">
        <f t="shared" ca="1" si="276"/>
        <v>`wONum`:`KNSHOP`,</v>
      </c>
      <c r="Z590" t="str">
        <f t="shared" ca="1" si="277"/>
        <v>`uNum`:`507346`,</v>
      </c>
      <c r="AA590" t="str">
        <f t="shared" ca="1" si="278"/>
        <v>`notes`:`Replace 1-2 d rings`,</v>
      </c>
      <c r="AB590" t="str">
        <f t="shared" ca="1" si="279"/>
        <v>`shift_Serial`:`43033_01`},</v>
      </c>
      <c r="AD590" t="s">
        <v>50066</v>
      </c>
      <c r="AE590" t="s">
        <v>50067</v>
      </c>
      <c r="AF590" t="s">
        <v>45990</v>
      </c>
      <c r="AG590" t="s">
        <v>45991</v>
      </c>
      <c r="AH590" t="s">
        <v>45992</v>
      </c>
      <c r="AI590" t="s">
        <v>45993</v>
      </c>
      <c r="AJ590" t="s">
        <v>45994</v>
      </c>
      <c r="AK590" t="s">
        <v>45995</v>
      </c>
      <c r="AL590" t="s">
        <v>45996</v>
      </c>
      <c r="AM590" t="s">
        <v>45997</v>
      </c>
      <c r="AN590" t="s">
        <v>50068</v>
      </c>
      <c r="AO590" t="s">
        <v>45999</v>
      </c>
      <c r="AP590" t="s">
        <v>46000</v>
      </c>
      <c r="AQ590" t="s">
        <v>50069</v>
      </c>
      <c r="AR590" t="s">
        <v>46002</v>
      </c>
      <c r="AS590" t="s">
        <v>46003</v>
      </c>
      <c r="AT590" t="s">
        <v>46004</v>
      </c>
      <c r="AU590" t="s">
        <v>46063</v>
      </c>
      <c r="AV590" t="s">
        <v>48335</v>
      </c>
      <c r="AW590" t="s">
        <v>47799</v>
      </c>
      <c r="AX590" t="s">
        <v>50070</v>
      </c>
      <c r="AY590" t="s">
        <v>50071</v>
      </c>
      <c r="AZ590" t="s">
        <v>46010</v>
      </c>
      <c r="BA590" t="s">
        <v>46011</v>
      </c>
      <c r="BB590" t="s">
        <v>46012</v>
      </c>
      <c r="BC590" t="s">
        <v>46013</v>
      </c>
      <c r="BD590" t="s">
        <v>50072</v>
      </c>
      <c r="BE590" t="s">
        <v>46015</v>
      </c>
    </row>
    <row r="591" spans="1:57" x14ac:dyDescent="0.2">
      <c r="A591" t="str">
        <f t="shared" ca="1" si="252"/>
        <v>{`_id`:`evela_2017-10-18_07-24-20_-0500_Wed`,</v>
      </c>
      <c r="B591" t="str">
        <f t="shared" ca="1" si="253"/>
        <v>`_rev`:`1-2bde5a7c7d51023014afd32871a5895a`,</v>
      </c>
      <c r="C591" t="str">
        <f t="shared" ca="1" si="254"/>
        <v>`worksiteEncoded`:`KN_ODS_MNSHOP`,</v>
      </c>
      <c r="D591" t="str">
        <f t="shared" ca="1" si="255"/>
        <v>`client`:`KN`,</v>
      </c>
      <c r="E591" t="str">
        <f t="shared" ca="1" si="256"/>
        <v>`location`:`ODS`,</v>
      </c>
      <c r="F591" t="str">
        <f t="shared" ca="1" si="257"/>
        <v>`locID`:`MNSHOP`,</v>
      </c>
      <c r="G591" t="str">
        <f t="shared" ca="1" si="258"/>
        <v>`username`:`evela`,</v>
      </c>
      <c r="H591" t="str">
        <f t="shared" ca="1" si="259"/>
        <v>`lastName`:`Vela`,</v>
      </c>
      <c r="I591" t="str">
        <f t="shared" ca="1" si="260"/>
        <v>`firstName`:`Ediberto`,</v>
      </c>
      <c r="J591" t="str">
        <f t="shared" ca="1" si="261"/>
        <v>`technician`:`Vela, Ediberto`,</v>
      </c>
      <c r="K591" t="str">
        <f t="shared" ca="1" si="262"/>
        <v>`timeStampM`:`2017-10-18T07:24:20-05:00`,</v>
      </c>
      <c r="L591" t="str">
        <f t="shared" ca="1" si="263"/>
        <v>`shiftSerial`:`43019_07`,</v>
      </c>
      <c r="M591" t="str">
        <f t="shared" ca="1" si="264"/>
        <v>`siteUid`:521887,</v>
      </c>
      <c r="N591" t="str">
        <f t="shared" ca="1" si="265"/>
        <v>`timeStamp`:43026.3085696875,</v>
      </c>
      <c r="O591" t="str">
        <f t="shared" ca="1" si="266"/>
        <v>`payrollPeriod`:43019,</v>
      </c>
      <c r="P591" t="str">
        <f t="shared" ca="1" si="267"/>
        <v>`payroll_Period`:43019,</v>
      </c>
      <c r="Q591" t="str">
        <f t="shared" ca="1" si="268"/>
        <v>`rprtDate`:43025,</v>
      </c>
      <c r="R591" t="str">
        <f t="shared" ca="1" si="269"/>
        <v>`ts`:0.979166666666667,</v>
      </c>
      <c r="S591" t="str">
        <f t="shared" ca="1" si="270"/>
        <v>`te`:0.208333333333333,</v>
      </c>
      <c r="T591" t="str">
        <f t="shared" ca="1" si="271"/>
        <v>`repairHrs`:5.5,</v>
      </c>
      <c r="U591" t="str">
        <f t="shared" ca="1" si="272"/>
        <v>`timeStarts`:`2017-10-17T23:30:00-05:00`,</v>
      </c>
      <c r="V591" t="str">
        <f t="shared" ca="1" si="273"/>
        <v>`timeEnds`:`2017-10-18T05:00:00-05:00`,</v>
      </c>
      <c r="W591" t="str">
        <f t="shared" ca="1" si="274"/>
        <v>`shift`:`PM`,</v>
      </c>
      <c r="X591" t="str">
        <f t="shared" ca="1" si="275"/>
        <v>`shiftStartTime`:`6`,</v>
      </c>
      <c r="Y591" t="str">
        <f t="shared" ca="1" si="276"/>
        <v>`wONum`:`KNSHOP`,</v>
      </c>
      <c r="Z591" t="str">
        <f t="shared" ca="1" si="277"/>
        <v>`uNum`:`10780`,</v>
      </c>
      <c r="AA591" t="str">
        <f t="shared" ca="1" si="278"/>
        <v>`notes`:`Replce discharge manifold and take to test tank`,</v>
      </c>
      <c r="AB591" t="str">
        <f t="shared" ca="1" si="279"/>
        <v>`shift_Serial`:`43019_07`},</v>
      </c>
      <c r="AD591" t="s">
        <v>50073</v>
      </c>
      <c r="AE591" t="s">
        <v>50074</v>
      </c>
      <c r="AF591" t="s">
        <v>45990</v>
      </c>
      <c r="AG591" t="s">
        <v>45991</v>
      </c>
      <c r="AH591" t="s">
        <v>45992</v>
      </c>
      <c r="AI591" t="s">
        <v>45993</v>
      </c>
      <c r="AJ591" t="s">
        <v>46299</v>
      </c>
      <c r="AK591" t="s">
        <v>46019</v>
      </c>
      <c r="AL591" t="s">
        <v>46300</v>
      </c>
      <c r="AM591" t="s">
        <v>46301</v>
      </c>
      <c r="AN591" t="s">
        <v>50075</v>
      </c>
      <c r="AO591" t="s">
        <v>46083</v>
      </c>
      <c r="AP591" t="s">
        <v>46000</v>
      </c>
      <c r="AQ591" t="s">
        <v>50076</v>
      </c>
      <c r="AR591" t="s">
        <v>46085</v>
      </c>
      <c r="AS591" t="s">
        <v>46086</v>
      </c>
      <c r="AT591" t="s">
        <v>46087</v>
      </c>
      <c r="AU591" t="s">
        <v>47358</v>
      </c>
      <c r="AV591" t="s">
        <v>46051</v>
      </c>
      <c r="AW591" t="s">
        <v>46007</v>
      </c>
      <c r="AX591" t="s">
        <v>50046</v>
      </c>
      <c r="AY591" t="s">
        <v>46888</v>
      </c>
      <c r="AZ591" t="s">
        <v>46033</v>
      </c>
      <c r="BA591" t="s">
        <v>46034</v>
      </c>
      <c r="BB591" t="s">
        <v>46012</v>
      </c>
      <c r="BC591" t="s">
        <v>47854</v>
      </c>
      <c r="BD591" t="s">
        <v>50077</v>
      </c>
      <c r="BE591" t="s">
        <v>46094</v>
      </c>
    </row>
    <row r="592" spans="1:57" x14ac:dyDescent="0.2">
      <c r="A592" t="str">
        <f t="shared" ca="1" si="252"/>
        <v>{`_id`:`arrow_2017-10-11_07-37-36_-0500_Wed`,</v>
      </c>
      <c r="B592" t="str">
        <f t="shared" ca="1" si="253"/>
        <v>`_rev`:`1-2a316de98eb659c45bd8ca5ddc505903`,</v>
      </c>
      <c r="C592" t="str">
        <f t="shared" ca="1" si="254"/>
        <v>`worksiteEncoded`:`KN_ODS_MNSHOP`,</v>
      </c>
      <c r="D592" t="str">
        <f t="shared" ca="1" si="255"/>
        <v>`client`:`KN`,</v>
      </c>
      <c r="E592" t="str">
        <f t="shared" ca="1" si="256"/>
        <v>`location`:`ODS`,</v>
      </c>
      <c r="F592" t="str">
        <f t="shared" ca="1" si="257"/>
        <v>`locID`:`MNSHOP`,</v>
      </c>
      <c r="G592" t="str">
        <f t="shared" ca="1" si="258"/>
        <v>`username`:`arrow`,</v>
      </c>
      <c r="H592" t="str">
        <f t="shared" ca="1" si="259"/>
        <v>`lastName`:`Rodriguez`,</v>
      </c>
      <c r="I592" t="str">
        <f t="shared" ca="1" si="260"/>
        <v>`firstName`:`Fernando`,</v>
      </c>
      <c r="J592" t="str">
        <f t="shared" ca="1" si="261"/>
        <v>`technician`:`Rodriguez, Fernando`,</v>
      </c>
      <c r="K592" t="str">
        <f t="shared" ca="1" si="262"/>
        <v>`timeStampM`:`2017-10-11T07:37:36-05:00`,</v>
      </c>
      <c r="L592" t="str">
        <f t="shared" ca="1" si="263"/>
        <v>`shiftSerial`:`43012_06`,</v>
      </c>
      <c r="M592" t="str">
        <f t="shared" ca="1" si="264"/>
        <v>`siteUid`:521887,</v>
      </c>
      <c r="N592" t="str">
        <f t="shared" ca="1" si="265"/>
        <v>`timeStamp`:43019.3177791204,</v>
      </c>
      <c r="O592" t="str">
        <f t="shared" ca="1" si="266"/>
        <v>`payrollPeriod`:43012,</v>
      </c>
      <c r="P592" t="str">
        <f t="shared" ca="1" si="267"/>
        <v>`payroll_Period`:43012,</v>
      </c>
      <c r="Q592" t="str">
        <f t="shared" ca="1" si="268"/>
        <v>`rprtDate`:43017,</v>
      </c>
      <c r="R592" t="str">
        <f t="shared" ca="1" si="269"/>
        <v>`ts`:0,</v>
      </c>
      <c r="S592" t="str">
        <f t="shared" ca="1" si="270"/>
        <v>`te`:0.208333333333333,</v>
      </c>
      <c r="T592" t="str">
        <f t="shared" ca="1" si="271"/>
        <v>`repairHrs`:5,</v>
      </c>
      <c r="U592" t="str">
        <f t="shared" ca="1" si="272"/>
        <v>`timeStarts`:`2017-10-10T00:00:00-05:00`,</v>
      </c>
      <c r="V592" t="str">
        <f t="shared" ca="1" si="273"/>
        <v>`timeEnds`:`2017-10-10T05:00:00-05:00`,</v>
      </c>
      <c r="W592" t="str">
        <f t="shared" ca="1" si="274"/>
        <v>`shift`:`PM`,</v>
      </c>
      <c r="X592" t="str">
        <f t="shared" ca="1" si="275"/>
        <v>`shiftStartTime`:`7`,</v>
      </c>
      <c r="Y592" t="str">
        <f t="shared" ca="1" si="276"/>
        <v>`wONum`:`KNSHOP`,</v>
      </c>
      <c r="Z592" t="str">
        <f t="shared" ca="1" si="277"/>
        <v>`uNum`:`506254`,</v>
      </c>
      <c r="AA592" t="str">
        <f t="shared" ca="1" si="278"/>
        <v>`notes`:`Reemplazar seal del power end  Cambiar Pony road seal  Corregir leak de oil  Realizar chek list`,</v>
      </c>
      <c r="AB592" t="str">
        <f t="shared" ca="1" si="279"/>
        <v>`shift_Serial`:`43012_06`},</v>
      </c>
      <c r="AD592" t="s">
        <v>50078</v>
      </c>
      <c r="AE592" t="s">
        <v>50079</v>
      </c>
      <c r="AF592" t="s">
        <v>45990</v>
      </c>
      <c r="AG592" t="s">
        <v>45991</v>
      </c>
      <c r="AH592" t="s">
        <v>45992</v>
      </c>
      <c r="AI592" t="s">
        <v>45993</v>
      </c>
      <c r="AJ592" t="s">
        <v>46288</v>
      </c>
      <c r="AK592" t="s">
        <v>46125</v>
      </c>
      <c r="AL592" t="s">
        <v>46289</v>
      </c>
      <c r="AM592" t="s">
        <v>46290</v>
      </c>
      <c r="AN592" t="s">
        <v>50080</v>
      </c>
      <c r="AO592" t="s">
        <v>46997</v>
      </c>
      <c r="AP592" t="s">
        <v>46000</v>
      </c>
      <c r="AQ592" t="s">
        <v>50081</v>
      </c>
      <c r="AR592" t="s">
        <v>46025</v>
      </c>
      <c r="AS592" t="s">
        <v>46026</v>
      </c>
      <c r="AT592" t="s">
        <v>46999</v>
      </c>
      <c r="AU592" t="s">
        <v>46050</v>
      </c>
      <c r="AV592" t="s">
        <v>46051</v>
      </c>
      <c r="AW592" t="s">
        <v>46030</v>
      </c>
      <c r="AX592" t="s">
        <v>50082</v>
      </c>
      <c r="AY592" t="s">
        <v>48663</v>
      </c>
      <c r="AZ592" t="s">
        <v>46033</v>
      </c>
      <c r="BA592" t="s">
        <v>46011</v>
      </c>
      <c r="BB592" t="s">
        <v>46012</v>
      </c>
      <c r="BC592" t="s">
        <v>50083</v>
      </c>
      <c r="BD592" t="s">
        <v>50084</v>
      </c>
      <c r="BE592" t="s">
        <v>47004</v>
      </c>
    </row>
    <row r="593" spans="1:57" x14ac:dyDescent="0.2">
      <c r="A593" t="str">
        <f t="shared" ca="1" si="252"/>
        <v>{`_id`:`scabrera_2017-10-03_18-11-59_-0500_Tue`,</v>
      </c>
      <c r="B593" t="str">
        <f t="shared" ca="1" si="253"/>
        <v>`_rev`:`1-28e1d47f07ece01f9821d0b315081c37`,</v>
      </c>
      <c r="C593" t="str">
        <f t="shared" ca="1" si="254"/>
        <v>`worksiteEncoded`:`KN_ODS_MNSHOP`,</v>
      </c>
      <c r="D593" t="str">
        <f t="shared" ca="1" si="255"/>
        <v>`client`:`KN`,</v>
      </c>
      <c r="E593" t="str">
        <f t="shared" ca="1" si="256"/>
        <v>`location`:`ODS`,</v>
      </c>
      <c r="F593" t="str">
        <f t="shared" ca="1" si="257"/>
        <v>`locID`:`MNSHOP`,</v>
      </c>
      <c r="G593" t="str">
        <f t="shared" ca="1" si="258"/>
        <v>`username`:`scabrera`,</v>
      </c>
      <c r="H593" t="str">
        <f t="shared" ca="1" si="259"/>
        <v>`lastName`:`Cabrera`,</v>
      </c>
      <c r="I593" t="str">
        <f t="shared" ca="1" si="260"/>
        <v>`firstName`:`Sergio`,</v>
      </c>
      <c r="J593" t="str">
        <f t="shared" ca="1" si="261"/>
        <v>`technician`:`Cabrera, Sergio`,</v>
      </c>
      <c r="K593" t="str">
        <f t="shared" ca="1" si="262"/>
        <v>`timeStampM`:`2017-10-03T18:11:59-05:00`,</v>
      </c>
      <c r="L593" t="str">
        <f t="shared" ca="1" si="263"/>
        <v>`shiftSerial`:`43005_06`,</v>
      </c>
      <c r="M593" t="str">
        <f t="shared" ca="1" si="264"/>
        <v>`siteUid`:521887,</v>
      </c>
      <c r="N593" t="str">
        <f t="shared" ca="1" si="265"/>
        <v>`timeStamp`:43011.758330787,</v>
      </c>
      <c r="O593" t="str">
        <f t="shared" ca="1" si="266"/>
        <v>`payrollPeriod`:43005,</v>
      </c>
      <c r="P593" t="str">
        <f t="shared" ca="1" si="267"/>
        <v>`payroll_Period`:43005,</v>
      </c>
      <c r="Q593" t="str">
        <f t="shared" ca="1" si="268"/>
        <v>`rprtDate`:43010,</v>
      </c>
      <c r="R593" t="str">
        <f t="shared" ca="1" si="269"/>
        <v>`ts`:0,</v>
      </c>
      <c r="S593" t="str">
        <f t="shared" ca="1" si="270"/>
        <v>`te`:0.208333333333333,</v>
      </c>
      <c r="T593" t="str">
        <f t="shared" ca="1" si="271"/>
        <v>`repairHrs`:5,</v>
      </c>
      <c r="U593" t="str">
        <f t="shared" ca="1" si="272"/>
        <v>`timeStarts`:`2017-10-03T00:00:00-05:00`,</v>
      </c>
      <c r="V593" t="str">
        <f t="shared" ca="1" si="273"/>
        <v>`timeEnds`:`2017-10-03T05:00:00-05:00`,</v>
      </c>
      <c r="W593" t="str">
        <f t="shared" ca="1" si="274"/>
        <v>`shift`:`PM`,</v>
      </c>
      <c r="X593" t="str">
        <f t="shared" ca="1" si="275"/>
        <v>`shiftStartTime`:`null`,</v>
      </c>
      <c r="Y593" t="str">
        <f t="shared" ca="1" si="276"/>
        <v>`wONum`:`KNSHOP`,</v>
      </c>
      <c r="Z593" t="str">
        <f t="shared" ca="1" si="277"/>
        <v>`uNum`:`507341`,</v>
      </c>
      <c r="AA593" t="str">
        <f t="shared" ca="1" si="278"/>
        <v>`notes`:`Inspect p`,</v>
      </c>
      <c r="AB593" t="str">
        <f t="shared" ca="1" si="279"/>
        <v>`shift_Serial`:`43005_06`},</v>
      </c>
      <c r="AD593" t="s">
        <v>50085</v>
      </c>
      <c r="AE593" t="s">
        <v>50086</v>
      </c>
      <c r="AF593" t="s">
        <v>45990</v>
      </c>
      <c r="AG593" t="s">
        <v>45991</v>
      </c>
      <c r="AH593" t="s">
        <v>45992</v>
      </c>
      <c r="AI593" t="s">
        <v>45993</v>
      </c>
      <c r="AJ593" t="s">
        <v>46228</v>
      </c>
      <c r="AK593" t="s">
        <v>46229</v>
      </c>
      <c r="AL593" t="s">
        <v>46230</v>
      </c>
      <c r="AM593" t="s">
        <v>46231</v>
      </c>
      <c r="AN593" t="s">
        <v>50087</v>
      </c>
      <c r="AO593" t="s">
        <v>46401</v>
      </c>
      <c r="AP593" t="s">
        <v>46000</v>
      </c>
      <c r="AQ593" t="s">
        <v>50088</v>
      </c>
      <c r="AR593" t="s">
        <v>46209</v>
      </c>
      <c r="AS593" t="s">
        <v>46210</v>
      </c>
      <c r="AT593" t="s">
        <v>46403</v>
      </c>
      <c r="AU593" t="s">
        <v>46050</v>
      </c>
      <c r="AV593" t="s">
        <v>46051</v>
      </c>
      <c r="AW593" t="s">
        <v>46030</v>
      </c>
      <c r="AX593" t="s">
        <v>50089</v>
      </c>
      <c r="AY593" t="s">
        <v>48222</v>
      </c>
      <c r="AZ593" t="s">
        <v>46033</v>
      </c>
      <c r="BA593" t="s">
        <v>46238</v>
      </c>
      <c r="BB593" t="s">
        <v>46012</v>
      </c>
      <c r="BC593" t="s">
        <v>48064</v>
      </c>
      <c r="BD593" t="s">
        <v>50090</v>
      </c>
      <c r="BE593" t="s">
        <v>46410</v>
      </c>
    </row>
    <row r="594" spans="1:57" x14ac:dyDescent="0.2">
      <c r="A594" t="str">
        <f t="shared" ca="1" si="252"/>
        <v>{`_id`:`scabrera_2017-10-17_16-02-34_-0500_Tue`,</v>
      </c>
      <c r="B594" t="str">
        <f t="shared" ca="1" si="253"/>
        <v>`_rev`:`1-281344235ecc2b3ae24c7bd613160b48`,</v>
      </c>
      <c r="C594" t="str">
        <f t="shared" ca="1" si="254"/>
        <v>`worksiteEncoded`:`KN_ODS_MNSHOP`,</v>
      </c>
      <c r="D594" t="str">
        <f t="shared" ca="1" si="255"/>
        <v>`client`:`KN`,</v>
      </c>
      <c r="E594" t="str">
        <f t="shared" ca="1" si="256"/>
        <v>`location`:`ODS`,</v>
      </c>
      <c r="F594" t="str">
        <f t="shared" ca="1" si="257"/>
        <v>`locID`:`MNSHOP`,</v>
      </c>
      <c r="G594" t="str">
        <f t="shared" ca="1" si="258"/>
        <v>`username`:`scabrera`,</v>
      </c>
      <c r="H594" t="str">
        <f t="shared" ca="1" si="259"/>
        <v>`lastName`:`Cabrera`,</v>
      </c>
      <c r="I594" t="str">
        <f t="shared" ca="1" si="260"/>
        <v>`firstName`:`Sergio`,</v>
      </c>
      <c r="J594" t="str">
        <f t="shared" ca="1" si="261"/>
        <v>`technician`:`Cabrera, Sergio`,</v>
      </c>
      <c r="K594" t="str">
        <f t="shared" ca="1" si="262"/>
        <v>`timeStampM`:`2017-10-17T16:02:34-05:00`,</v>
      </c>
      <c r="L594" t="str">
        <f t="shared" ca="1" si="263"/>
        <v>`shiftSerial`:`43019_06`,</v>
      </c>
      <c r="M594" t="str">
        <f t="shared" ca="1" si="264"/>
        <v>`siteUid`:521887,</v>
      </c>
      <c r="N594" t="str">
        <f t="shared" ca="1" si="265"/>
        <v>`timeStamp`:43025.6684546875,</v>
      </c>
      <c r="O594" t="str">
        <f t="shared" ca="1" si="266"/>
        <v>`payrollPeriod`:43019,</v>
      </c>
      <c r="P594" t="str">
        <f t="shared" ca="1" si="267"/>
        <v>`payroll_Period`:43019,</v>
      </c>
      <c r="Q594" t="str">
        <f t="shared" ca="1" si="268"/>
        <v>`rprtDate`:43024,</v>
      </c>
      <c r="R594" t="str">
        <f t="shared" ca="1" si="269"/>
        <v>`ts`:0.75,</v>
      </c>
      <c r="S594" t="str">
        <f t="shared" ca="1" si="270"/>
        <v>`te`:0.833333333333333,</v>
      </c>
      <c r="T594" t="str">
        <f t="shared" ca="1" si="271"/>
        <v>`repairHrs`:2,</v>
      </c>
      <c r="U594" t="str">
        <f t="shared" ca="1" si="272"/>
        <v>`timeStarts`:`2017-10-16T18:00:00-05:00`,</v>
      </c>
      <c r="V594" t="str">
        <f t="shared" ca="1" si="273"/>
        <v>`timeEnds`:`2017-10-16T20:00:00-05:00`,</v>
      </c>
      <c r="W594" t="str">
        <f t="shared" ca="1" si="274"/>
        <v>`shift`:`PM`,</v>
      </c>
      <c r="X594" t="str">
        <f t="shared" ca="1" si="275"/>
        <v>`shiftStartTime`:`null`,</v>
      </c>
      <c r="Y594" t="str">
        <f t="shared" ca="1" si="276"/>
        <v>`wONum`:`KNSHOP`,</v>
      </c>
      <c r="Z594" t="str">
        <f t="shared" ca="1" si="277"/>
        <v>`uNum`:`507344`,</v>
      </c>
      <c r="AA594" t="str">
        <f t="shared" ca="1" si="278"/>
        <v>`notes`:`Remove brake caliper`,</v>
      </c>
      <c r="AB594" t="str">
        <f t="shared" ca="1" si="279"/>
        <v>`shift_Serial`:`43019_06`},</v>
      </c>
      <c r="AD594" t="s">
        <v>50091</v>
      </c>
      <c r="AE594" t="s">
        <v>50092</v>
      </c>
      <c r="AF594" t="s">
        <v>45990</v>
      </c>
      <c r="AG594" t="s">
        <v>45991</v>
      </c>
      <c r="AH594" t="s">
        <v>45992</v>
      </c>
      <c r="AI594" t="s">
        <v>45993</v>
      </c>
      <c r="AJ594" t="s">
        <v>46228</v>
      </c>
      <c r="AK594" t="s">
        <v>46229</v>
      </c>
      <c r="AL594" t="s">
        <v>46230</v>
      </c>
      <c r="AM594" t="s">
        <v>46231</v>
      </c>
      <c r="AN594" t="s">
        <v>50093</v>
      </c>
      <c r="AO594" t="s">
        <v>46816</v>
      </c>
      <c r="AP594" t="s">
        <v>46000</v>
      </c>
      <c r="AQ594" t="s">
        <v>50094</v>
      </c>
      <c r="AR594" t="s">
        <v>46085</v>
      </c>
      <c r="AS594" t="s">
        <v>46086</v>
      </c>
      <c r="AT594" t="s">
        <v>46818</v>
      </c>
      <c r="AU594" t="s">
        <v>46028</v>
      </c>
      <c r="AV594" t="s">
        <v>46115</v>
      </c>
      <c r="AW594" t="s">
        <v>46116</v>
      </c>
      <c r="AX594" t="s">
        <v>46819</v>
      </c>
      <c r="AY594" t="s">
        <v>50095</v>
      </c>
      <c r="AZ594" t="s">
        <v>46033</v>
      </c>
      <c r="BA594" t="s">
        <v>46238</v>
      </c>
      <c r="BB594" t="s">
        <v>46012</v>
      </c>
      <c r="BC594" t="s">
        <v>46252</v>
      </c>
      <c r="BD594" t="s">
        <v>50096</v>
      </c>
      <c r="BE594" t="s">
        <v>46821</v>
      </c>
    </row>
    <row r="595" spans="1:57" x14ac:dyDescent="0.2">
      <c r="A595" t="str">
        <f t="shared" ca="1" si="252"/>
        <v>{`_id`:`blozano_2017-10-23_06-30-16_-0500_Mon`,</v>
      </c>
      <c r="B595" t="str">
        <f t="shared" ca="1" si="253"/>
        <v>`_rev`:`1-27d0bf9edee58ec0cd5c52f094e3e06d`,</v>
      </c>
      <c r="C595" t="str">
        <f t="shared" ca="1" si="254"/>
        <v>`worksiteEncoded`:`KN_ODS_MNSHOP`,</v>
      </c>
      <c r="D595" t="str">
        <f t="shared" ca="1" si="255"/>
        <v>`client`:`KN`,</v>
      </c>
      <c r="E595" t="str">
        <f t="shared" ca="1" si="256"/>
        <v>`location`:`ODS`,</v>
      </c>
      <c r="F595" t="str">
        <f t="shared" ca="1" si="257"/>
        <v>`locID`:`MNSHOP`,</v>
      </c>
      <c r="G595" t="str">
        <f t="shared" ca="1" si="258"/>
        <v>`username`:`blozano`,</v>
      </c>
      <c r="H595" t="str">
        <f t="shared" ca="1" si="259"/>
        <v>`lastName`:`Lozano`,</v>
      </c>
      <c r="I595" t="str">
        <f t="shared" ca="1" si="260"/>
        <v>`firstName`:`Bonifacio`,</v>
      </c>
      <c r="J595" t="str">
        <f t="shared" ca="1" si="261"/>
        <v>`technician`:`Lozano, Bonifacio`,</v>
      </c>
      <c r="K595" t="str">
        <f t="shared" ca="1" si="262"/>
        <v>`timeStampM`:`2017-10-23T06:30:16-05:00`,</v>
      </c>
      <c r="L595" t="str">
        <f t="shared" ca="1" si="263"/>
        <v>`shiftSerial`:`43026_05`,</v>
      </c>
      <c r="M595" t="str">
        <f t="shared" ca="1" si="264"/>
        <v>`siteUid`:521887,</v>
      </c>
      <c r="N595" t="str">
        <f t="shared" ca="1" si="265"/>
        <v>`timeStamp`:43031.2710194213,</v>
      </c>
      <c r="O595" t="str">
        <f t="shared" ca="1" si="266"/>
        <v>`payrollPeriod`:43026,</v>
      </c>
      <c r="P595" t="str">
        <f t="shared" ca="1" si="267"/>
        <v>`payroll_Period`:43026,</v>
      </c>
      <c r="Q595" t="str">
        <f t="shared" ca="1" si="268"/>
        <v>`rprtDate`:43030,</v>
      </c>
      <c r="R595" t="str">
        <f t="shared" ca="1" si="269"/>
        <v>`ts`:0,</v>
      </c>
      <c r="S595" t="str">
        <f t="shared" ca="1" si="270"/>
        <v>`te`:0.208333333333333,</v>
      </c>
      <c r="T595" t="str">
        <f t="shared" ca="1" si="271"/>
        <v>`repairHrs`:5,</v>
      </c>
      <c r="U595" t="str">
        <f t="shared" ca="1" si="272"/>
        <v>`timeStarts`:`2017-10-23T00:00:00-05:00`,</v>
      </c>
      <c r="V595" t="str">
        <f t="shared" ca="1" si="273"/>
        <v>`timeEnds`:`2017-10-23T05:00:00-05:00`,</v>
      </c>
      <c r="W595" t="str">
        <f t="shared" ca="1" si="274"/>
        <v>`shift`:`PM`,</v>
      </c>
      <c r="X595" t="str">
        <f t="shared" ca="1" si="275"/>
        <v>`shiftStartTime`:`7`,</v>
      </c>
      <c r="Y595" t="str">
        <f t="shared" ca="1" si="276"/>
        <v>`wONum`:`KNSHOP`,</v>
      </c>
      <c r="Z595" t="str">
        <f t="shared" ca="1" si="277"/>
        <v>`uNum`:`508763`,</v>
      </c>
      <c r="AA595" t="str">
        <f t="shared" ca="1" si="278"/>
        <v>`notes`:`Remove and replace lube pump and oil`,</v>
      </c>
      <c r="AB595" t="str">
        <f t="shared" ca="1" si="279"/>
        <v>`shift_Serial`:`43026_05`},</v>
      </c>
      <c r="AD595" t="s">
        <v>50097</v>
      </c>
      <c r="AE595" t="s">
        <v>50098</v>
      </c>
      <c r="AF595" t="s">
        <v>45990</v>
      </c>
      <c r="AG595" t="s">
        <v>45991</v>
      </c>
      <c r="AH595" t="s">
        <v>45992</v>
      </c>
      <c r="AI595" t="s">
        <v>45993</v>
      </c>
      <c r="AJ595" t="s">
        <v>46040</v>
      </c>
      <c r="AK595" t="s">
        <v>46041</v>
      </c>
      <c r="AL595" t="s">
        <v>46042</v>
      </c>
      <c r="AM595" t="s">
        <v>46043</v>
      </c>
      <c r="AN595" t="s">
        <v>50099</v>
      </c>
      <c r="AO595" t="s">
        <v>47317</v>
      </c>
      <c r="AP595" t="s">
        <v>46000</v>
      </c>
      <c r="AQ595" t="s">
        <v>50100</v>
      </c>
      <c r="AR595" t="s">
        <v>46145</v>
      </c>
      <c r="AS595" t="s">
        <v>46146</v>
      </c>
      <c r="AT595" t="s">
        <v>47319</v>
      </c>
      <c r="AU595" t="s">
        <v>46050</v>
      </c>
      <c r="AV595" t="s">
        <v>46051</v>
      </c>
      <c r="AW595" t="s">
        <v>46030</v>
      </c>
      <c r="AX595" t="s">
        <v>50101</v>
      </c>
      <c r="AY595" t="s">
        <v>48056</v>
      </c>
      <c r="AZ595" t="s">
        <v>46033</v>
      </c>
      <c r="BA595" t="s">
        <v>46011</v>
      </c>
      <c r="BB595" t="s">
        <v>46012</v>
      </c>
      <c r="BC595" t="s">
        <v>49116</v>
      </c>
      <c r="BD595" t="s">
        <v>50102</v>
      </c>
      <c r="BE595" t="s">
        <v>47324</v>
      </c>
    </row>
    <row r="596" spans="1:57" x14ac:dyDescent="0.2">
      <c r="A596" t="str">
        <f t="shared" ca="1" si="252"/>
        <v>{`_id`:`miguelmartinez_2017-10-13_19-01-51_-0500_Fri`,</v>
      </c>
      <c r="B596" t="str">
        <f t="shared" ca="1" si="253"/>
        <v>`_rev`:`1-27bd0d0b36c128e089ca8622409e72e4`,</v>
      </c>
      <c r="C596" t="str">
        <f t="shared" ca="1" si="254"/>
        <v>`worksiteEncoded`:`KN_ODS_MNSHOP`,</v>
      </c>
      <c r="D596" t="str">
        <f t="shared" ca="1" si="255"/>
        <v>`client`:`KN`,</v>
      </c>
      <c r="E596" t="str">
        <f t="shared" ca="1" si="256"/>
        <v>`location`:`ODS`,</v>
      </c>
      <c r="F596" t="str">
        <f t="shared" ca="1" si="257"/>
        <v>`locID`:`MNSHOP`,</v>
      </c>
      <c r="G596" t="str">
        <f t="shared" ca="1" si="258"/>
        <v>`username`:`miguelmartinez`,</v>
      </c>
      <c r="H596" t="str">
        <f t="shared" ca="1" si="259"/>
        <v>`lastName`:`Martinez`,</v>
      </c>
      <c r="I596" t="str">
        <f t="shared" ca="1" si="260"/>
        <v>`firstName`:`Miguel`,</v>
      </c>
      <c r="J596" t="str">
        <f t="shared" ca="1" si="261"/>
        <v>`technician`:`Martinez, Miguel`,</v>
      </c>
      <c r="K596" t="str">
        <f t="shared" ca="1" si="262"/>
        <v>`timeStampM`:`2017-10-13T19:01:51-05:00`,</v>
      </c>
      <c r="L596" t="str">
        <f t="shared" ca="1" si="263"/>
        <v>`shiftSerial`:`43019_03`,</v>
      </c>
      <c r="M596" t="str">
        <f t="shared" ca="1" si="264"/>
        <v>`siteUid`:521887,</v>
      </c>
      <c r="N596" t="str">
        <f t="shared" ca="1" si="265"/>
        <v>`timeStamp`:43021.7929613079,</v>
      </c>
      <c r="O596" t="str">
        <f t="shared" ca="1" si="266"/>
        <v>`payrollPeriod`:43019,</v>
      </c>
      <c r="P596" t="str">
        <f t="shared" ca="1" si="267"/>
        <v>`payroll_Period`:43019,</v>
      </c>
      <c r="Q596" t="str">
        <f t="shared" ca="1" si="268"/>
        <v>`rprtDate`:43021,</v>
      </c>
      <c r="R596" t="str">
        <f t="shared" ca="1" si="269"/>
        <v>`ts`:0.458333333333333,</v>
      </c>
      <c r="S596" t="str">
        <f t="shared" ca="1" si="270"/>
        <v>`te`:0.625,</v>
      </c>
      <c r="T596" t="str">
        <f t="shared" ca="1" si="271"/>
        <v>`repairHrs`:4,</v>
      </c>
      <c r="U596" t="str">
        <f t="shared" ca="1" si="272"/>
        <v>`timeStarts`:`2017-10-13T11:00:00-05:00`,</v>
      </c>
      <c r="V596" t="str">
        <f t="shared" ca="1" si="273"/>
        <v>`timeEnds`:`2017-10-13T15:00:00-05:00`,</v>
      </c>
      <c r="W596" t="str">
        <f t="shared" ca="1" si="274"/>
        <v>`shift`:`AM`,</v>
      </c>
      <c r="X596" t="str">
        <f t="shared" ca="1" si="275"/>
        <v>`shiftStartTime`:`6`,</v>
      </c>
      <c r="Y596" t="str">
        <f t="shared" ca="1" si="276"/>
        <v>`wONum`:`KNSHOP`,</v>
      </c>
      <c r="Z596" t="str">
        <f t="shared" ca="1" si="277"/>
        <v>`uNum`:`507338`,</v>
      </c>
      <c r="AA596" t="str">
        <f t="shared" ca="1" si="278"/>
        <v>`notes`:`Performed quick check over. Plus repairs.  Installed fluid end valve and transducer. Remove and installed fluid end flange.`,</v>
      </c>
      <c r="AB596" t="str">
        <f t="shared" ca="1" si="279"/>
        <v>`shift_Serial`:`43019_03`},</v>
      </c>
      <c r="AD596" t="s">
        <v>50103</v>
      </c>
      <c r="AE596" t="s">
        <v>50104</v>
      </c>
      <c r="AF596" t="s">
        <v>45990</v>
      </c>
      <c r="AG596" t="s">
        <v>45991</v>
      </c>
      <c r="AH596" t="s">
        <v>45992</v>
      </c>
      <c r="AI596" t="s">
        <v>45993</v>
      </c>
      <c r="AJ596" t="s">
        <v>46167</v>
      </c>
      <c r="AK596" t="s">
        <v>46168</v>
      </c>
      <c r="AL596" t="s">
        <v>46169</v>
      </c>
      <c r="AM596" t="s">
        <v>46170</v>
      </c>
      <c r="AN596" t="s">
        <v>50105</v>
      </c>
      <c r="AO596" t="s">
        <v>47276</v>
      </c>
      <c r="AP596" t="s">
        <v>46000</v>
      </c>
      <c r="AQ596" t="s">
        <v>50106</v>
      </c>
      <c r="AR596" t="s">
        <v>46085</v>
      </c>
      <c r="AS596" t="s">
        <v>46086</v>
      </c>
      <c r="AT596" t="s">
        <v>47278</v>
      </c>
      <c r="AU596" t="s">
        <v>46173</v>
      </c>
      <c r="AV596" t="s">
        <v>46174</v>
      </c>
      <c r="AW596" t="s">
        <v>46089</v>
      </c>
      <c r="AX596" t="s">
        <v>50107</v>
      </c>
      <c r="AY596" t="s">
        <v>50108</v>
      </c>
      <c r="AZ596" t="s">
        <v>46010</v>
      </c>
      <c r="BA596" t="s">
        <v>46034</v>
      </c>
      <c r="BB596" t="s">
        <v>46012</v>
      </c>
      <c r="BC596" t="s">
        <v>48196</v>
      </c>
      <c r="BD596" t="s">
        <v>50109</v>
      </c>
      <c r="BE596" t="s">
        <v>47282</v>
      </c>
    </row>
    <row r="597" spans="1:57" x14ac:dyDescent="0.2">
      <c r="A597" t="str">
        <f t="shared" ca="1" si="252"/>
        <v>{`_id`:`treyes_2017-10-22_06-09-01_-0500_Sun`,</v>
      </c>
      <c r="B597" t="str">
        <f t="shared" ca="1" si="253"/>
        <v>`_rev`:`1-2773a94b884728eafd4c740c6e753565`,</v>
      </c>
      <c r="C597" t="str">
        <f t="shared" ca="1" si="254"/>
        <v>`worksiteEncoded`:`KN_ODS_MNSHOP`,</v>
      </c>
      <c r="D597" t="str">
        <f t="shared" ca="1" si="255"/>
        <v>`client`:`KN`,</v>
      </c>
      <c r="E597" t="str">
        <f t="shared" ca="1" si="256"/>
        <v>`location`:`ODS`,</v>
      </c>
      <c r="F597" t="str">
        <f t="shared" ca="1" si="257"/>
        <v>`locID`:`MNSHOP`,</v>
      </c>
      <c r="G597" t="str">
        <f t="shared" ca="1" si="258"/>
        <v>`username`:`treyes`,</v>
      </c>
      <c r="H597" t="str">
        <f t="shared" ca="1" si="259"/>
        <v>`lastName`:`Reyes`,</v>
      </c>
      <c r="I597" t="str">
        <f t="shared" ca="1" si="260"/>
        <v>`firstName`:`Tommy`,</v>
      </c>
      <c r="J597" t="str">
        <f t="shared" ca="1" si="261"/>
        <v>`technician`:`Reyes, Tommy`,</v>
      </c>
      <c r="K597" t="str">
        <f t="shared" ca="1" si="262"/>
        <v>`timeStampM`:`2017-10-22T06:09:01-05:00`,</v>
      </c>
      <c r="L597" t="str">
        <f t="shared" ca="1" si="263"/>
        <v>`shiftSerial`:`43026_04`,</v>
      </c>
      <c r="M597" t="str">
        <f t="shared" ca="1" si="264"/>
        <v>`siteUid`:521887,</v>
      </c>
      <c r="N597" t="str">
        <f t="shared" ca="1" si="265"/>
        <v>`timeStamp`:43030.2562712731,</v>
      </c>
      <c r="O597" t="str">
        <f t="shared" ca="1" si="266"/>
        <v>`payrollPeriod`:43026,</v>
      </c>
      <c r="P597" t="str">
        <f t="shared" ca="1" si="267"/>
        <v>`payroll_Period`:43026,</v>
      </c>
      <c r="Q597" t="str">
        <f t="shared" ca="1" si="268"/>
        <v>`rprtDate`:43029,</v>
      </c>
      <c r="R597" t="str">
        <f t="shared" ca="1" si="269"/>
        <v>`ts`:0.291666666666667,</v>
      </c>
      <c r="S597" t="str">
        <f t="shared" ca="1" si="270"/>
        <v>`te`:0.375,</v>
      </c>
      <c r="T597" t="str">
        <f t="shared" ca="1" si="271"/>
        <v>`repairHrs`:2,</v>
      </c>
      <c r="U597" t="str">
        <f t="shared" ca="1" si="272"/>
        <v>`timeStarts`:`2017-10-21T07:00:00-05:00`,</v>
      </c>
      <c r="V597" t="str">
        <f t="shared" ca="1" si="273"/>
        <v>`timeEnds`:`2017-10-21T09:00:00-05:00`,</v>
      </c>
      <c r="W597" t="str">
        <f t="shared" ca="1" si="274"/>
        <v>`shift`:`AM`,</v>
      </c>
      <c r="X597" t="str">
        <f t="shared" ca="1" si="275"/>
        <v>`shiftStartTime`:`7`,</v>
      </c>
      <c r="Y597" t="str">
        <f t="shared" ca="1" si="276"/>
        <v>`wONum`:`KNSHOP`,</v>
      </c>
      <c r="Z597" t="str">
        <f t="shared" ca="1" si="277"/>
        <v>`uNum`:`5111430`,</v>
      </c>
      <c r="AA597" t="str">
        <f t="shared" ca="1" si="278"/>
        <v>`notes`:`Help test at test pit  fix over heating`,</v>
      </c>
      <c r="AB597" t="str">
        <f t="shared" ca="1" si="279"/>
        <v>`shift_Serial`:`43026_04`},</v>
      </c>
      <c r="AD597" t="s">
        <v>50110</v>
      </c>
      <c r="AE597" t="s">
        <v>50111</v>
      </c>
      <c r="AF597" t="s">
        <v>45990</v>
      </c>
      <c r="AG597" t="s">
        <v>45991</v>
      </c>
      <c r="AH597" t="s">
        <v>45992</v>
      </c>
      <c r="AI597" t="s">
        <v>45993</v>
      </c>
      <c r="AJ597" t="s">
        <v>45994</v>
      </c>
      <c r="AK597" t="s">
        <v>45995</v>
      </c>
      <c r="AL597" t="s">
        <v>45996</v>
      </c>
      <c r="AM597" t="s">
        <v>45997</v>
      </c>
      <c r="AN597" t="s">
        <v>50112</v>
      </c>
      <c r="AO597" t="s">
        <v>46614</v>
      </c>
      <c r="AP597" t="s">
        <v>46000</v>
      </c>
      <c r="AQ597" t="s">
        <v>50113</v>
      </c>
      <c r="AR597" t="s">
        <v>46145</v>
      </c>
      <c r="AS597" t="s">
        <v>46146</v>
      </c>
      <c r="AT597" t="s">
        <v>46616</v>
      </c>
      <c r="AU597" t="s">
        <v>46063</v>
      </c>
      <c r="AV597" t="s">
        <v>46444</v>
      </c>
      <c r="AW597" t="s">
        <v>46116</v>
      </c>
      <c r="AX597" t="s">
        <v>50114</v>
      </c>
      <c r="AY597" t="s">
        <v>50115</v>
      </c>
      <c r="AZ597" t="s">
        <v>46010</v>
      </c>
      <c r="BA597" t="s">
        <v>46011</v>
      </c>
      <c r="BB597" t="s">
        <v>46012</v>
      </c>
      <c r="BC597" t="s">
        <v>47071</v>
      </c>
      <c r="BD597" t="s">
        <v>50116</v>
      </c>
      <c r="BE597" t="s">
        <v>46620</v>
      </c>
    </row>
    <row r="598" spans="1:57" x14ac:dyDescent="0.2">
      <c r="A598" t="str">
        <f t="shared" ca="1" si="252"/>
        <v>{`_id`:`blozano_2017-10-04_06-33-47_-0500_Wed`,</v>
      </c>
      <c r="B598" t="str">
        <f t="shared" ca="1" si="253"/>
        <v>`_rev`:`1-26de892865644a11a71ceec9a7a462a2`,</v>
      </c>
      <c r="C598" t="str">
        <f t="shared" ca="1" si="254"/>
        <v>`worksiteEncoded`:`KN_ODS_MNSHOP`,</v>
      </c>
      <c r="D598" t="str">
        <f t="shared" ca="1" si="255"/>
        <v>`client`:`KN`,</v>
      </c>
      <c r="E598" t="str">
        <f t="shared" ca="1" si="256"/>
        <v>`location`:`ODS`,</v>
      </c>
      <c r="F598" t="str">
        <f t="shared" ca="1" si="257"/>
        <v>`locID`:`MNSHOP`,</v>
      </c>
      <c r="G598" t="str">
        <f t="shared" ca="1" si="258"/>
        <v>`username`:`blozano`,</v>
      </c>
      <c r="H598" t="str">
        <f t="shared" ca="1" si="259"/>
        <v>`lastName`:`Lozano`,</v>
      </c>
      <c r="I598" t="str">
        <f t="shared" ca="1" si="260"/>
        <v>`firstName`:`Bonifacio`,</v>
      </c>
      <c r="J598" t="str">
        <f t="shared" ca="1" si="261"/>
        <v>`technician`:`Lozano, Bonifacio`,</v>
      </c>
      <c r="K598" t="str">
        <f t="shared" ca="1" si="262"/>
        <v>`timeStampM`:`2017-10-04T06:33:47-05:00`,</v>
      </c>
      <c r="L598" t="str">
        <f t="shared" ca="1" si="263"/>
        <v>`shiftSerial`:`43005_05`,</v>
      </c>
      <c r="M598" t="str">
        <f t="shared" ca="1" si="264"/>
        <v>`siteUid`:521887,</v>
      </c>
      <c r="N598" t="str">
        <f t="shared" ca="1" si="265"/>
        <v>`timeStamp`:43012.2734715278,</v>
      </c>
      <c r="O598" t="str">
        <f t="shared" ca="1" si="266"/>
        <v>`payrollPeriod`:43005,</v>
      </c>
      <c r="P598" t="str">
        <f t="shared" ca="1" si="267"/>
        <v>`payroll_Period`:43005,</v>
      </c>
      <c r="Q598" t="str">
        <f t="shared" ca="1" si="268"/>
        <v>`rprtDate`:43009,</v>
      </c>
      <c r="R598" t="str">
        <f t="shared" ca="1" si="269"/>
        <v>`ts`:0.958333333333333,</v>
      </c>
      <c r="S598" t="str">
        <f t="shared" ca="1" si="270"/>
        <v>`te`:0.208333333333333,</v>
      </c>
      <c r="T598" t="str">
        <f t="shared" ca="1" si="271"/>
        <v>`repairHrs`:6,</v>
      </c>
      <c r="U598" t="str">
        <f t="shared" ca="1" si="272"/>
        <v>`timeStarts`:`2017-10-01T23:00:00-05:00`,</v>
      </c>
      <c r="V598" t="str">
        <f t="shared" ca="1" si="273"/>
        <v>`timeEnds`:`2017-10-02T05:00:00-05:00`,</v>
      </c>
      <c r="W598" t="str">
        <f t="shared" ca="1" si="274"/>
        <v>`shift`:`PM`,</v>
      </c>
      <c r="X598" t="str">
        <f t="shared" ca="1" si="275"/>
        <v>`shiftStartTime`:`7`,</v>
      </c>
      <c r="Y598" t="str">
        <f t="shared" ca="1" si="276"/>
        <v>`wONum`:`KNSHOP`,</v>
      </c>
      <c r="Z598" t="str">
        <f t="shared" ca="1" si="277"/>
        <v>`uNum`:`506262`,</v>
      </c>
      <c r="AA598" t="str">
        <f t="shared" ca="1" si="278"/>
        <v>`notes`:`Lube pump and scavenger pump`,</v>
      </c>
      <c r="AB598" t="str">
        <f t="shared" ca="1" si="279"/>
        <v>`shift_Serial`:`43005_05`},</v>
      </c>
      <c r="AD598" t="s">
        <v>50117</v>
      </c>
      <c r="AE598" t="s">
        <v>50118</v>
      </c>
      <c r="AF598" t="s">
        <v>45990</v>
      </c>
      <c r="AG598" t="s">
        <v>45991</v>
      </c>
      <c r="AH598" t="s">
        <v>45992</v>
      </c>
      <c r="AI598" t="s">
        <v>45993</v>
      </c>
      <c r="AJ598" t="s">
        <v>46040</v>
      </c>
      <c r="AK598" t="s">
        <v>46041</v>
      </c>
      <c r="AL598" t="s">
        <v>46042</v>
      </c>
      <c r="AM598" t="s">
        <v>46043</v>
      </c>
      <c r="AN598" t="s">
        <v>50119</v>
      </c>
      <c r="AO598" t="s">
        <v>46558</v>
      </c>
      <c r="AP598" t="s">
        <v>46000</v>
      </c>
      <c r="AQ598" t="s">
        <v>50120</v>
      </c>
      <c r="AR598" t="s">
        <v>46209</v>
      </c>
      <c r="AS598" t="s">
        <v>46210</v>
      </c>
      <c r="AT598" t="s">
        <v>46560</v>
      </c>
      <c r="AU598" t="s">
        <v>46422</v>
      </c>
      <c r="AV598" t="s">
        <v>46051</v>
      </c>
      <c r="AW598" t="s">
        <v>46149</v>
      </c>
      <c r="AX598" t="s">
        <v>50121</v>
      </c>
      <c r="AY598" t="s">
        <v>46562</v>
      </c>
      <c r="AZ598" t="s">
        <v>46033</v>
      </c>
      <c r="BA598" t="s">
        <v>46011</v>
      </c>
      <c r="BB598" t="s">
        <v>46012</v>
      </c>
      <c r="BC598" t="s">
        <v>46572</v>
      </c>
      <c r="BD598" t="s">
        <v>50122</v>
      </c>
      <c r="BE598" t="s">
        <v>46565</v>
      </c>
    </row>
    <row r="599" spans="1:57" x14ac:dyDescent="0.2">
      <c r="A599" t="str">
        <f t="shared" ca="1" si="252"/>
        <v>{`_id`:`arrow_2017-10-17_08-20-44_-0500_Tue`,</v>
      </c>
      <c r="B599" t="str">
        <f t="shared" ca="1" si="253"/>
        <v>`_rev`:`1-26d9f162095545553ba82d6ff4b68ff0`,</v>
      </c>
      <c r="C599" t="str">
        <f t="shared" ca="1" si="254"/>
        <v>`worksiteEncoded`:`KN_ODS_MNSHOP`,</v>
      </c>
      <c r="D599" t="str">
        <f t="shared" ca="1" si="255"/>
        <v>`client`:`KN`,</v>
      </c>
      <c r="E599" t="str">
        <f t="shared" ca="1" si="256"/>
        <v>`location`:`ODS`,</v>
      </c>
      <c r="F599" t="str">
        <f t="shared" ca="1" si="257"/>
        <v>`locID`:`MNSHOP`,</v>
      </c>
      <c r="G599" t="str">
        <f t="shared" ca="1" si="258"/>
        <v>`username`:`arrow`,</v>
      </c>
      <c r="H599" t="str">
        <f t="shared" ca="1" si="259"/>
        <v>`lastName`:`Rodriguez`,</v>
      </c>
      <c r="I599" t="str">
        <f t="shared" ca="1" si="260"/>
        <v>`firstName`:`Fernando`,</v>
      </c>
      <c r="J599" t="str">
        <f t="shared" ca="1" si="261"/>
        <v>`technician`:`Rodriguez, Fernando`,</v>
      </c>
      <c r="K599" t="str">
        <f t="shared" ca="1" si="262"/>
        <v>`timeStampM`:`2017-10-17T08:20:44-05:00`,</v>
      </c>
      <c r="L599" t="str">
        <f t="shared" ca="1" si="263"/>
        <v>`shiftSerial`:`43019_05`,</v>
      </c>
      <c r="M599" t="str">
        <f t="shared" ca="1" si="264"/>
        <v>`siteUid`:521887,</v>
      </c>
      <c r="N599" t="str">
        <f t="shared" ca="1" si="265"/>
        <v>`timeStamp`:43025.3477318287,</v>
      </c>
      <c r="O599" t="str">
        <f t="shared" ca="1" si="266"/>
        <v>`payrollPeriod`:43019,</v>
      </c>
      <c r="P599" t="str">
        <f t="shared" ca="1" si="267"/>
        <v>`payroll_Period`:43019,</v>
      </c>
      <c r="Q599" t="str">
        <f t="shared" ca="1" si="268"/>
        <v>`rprtDate`:43023,</v>
      </c>
      <c r="R599" t="str">
        <f t="shared" ca="1" si="269"/>
        <v>`ts`:0.0833333333333333,</v>
      </c>
      <c r="S599" t="str">
        <f t="shared" ca="1" si="270"/>
        <v>`te`:0.208333333333333,</v>
      </c>
      <c r="T599" t="str">
        <f t="shared" ca="1" si="271"/>
        <v>`repairHrs`:3,</v>
      </c>
      <c r="U599" t="str">
        <f t="shared" ca="1" si="272"/>
        <v>`timeStarts`:`2017-10-16T02:00:00-05:00`,</v>
      </c>
      <c r="V599" t="str">
        <f t="shared" ca="1" si="273"/>
        <v>`timeEnds`:`2017-10-16T05:00:00-05:00`,</v>
      </c>
      <c r="W599" t="str">
        <f t="shared" ca="1" si="274"/>
        <v>`shift`:`PM`,</v>
      </c>
      <c r="X599" t="str">
        <f t="shared" ca="1" si="275"/>
        <v>`shiftStartTime`:`7`,</v>
      </c>
      <c r="Y599" t="str">
        <f t="shared" ca="1" si="276"/>
        <v>`wONum`:`KNSHOP`,</v>
      </c>
      <c r="Z599" t="str">
        <f t="shared" ca="1" si="277"/>
        <v>`uNum`:`508762`,</v>
      </c>
      <c r="AA599" t="str">
        <f t="shared" ca="1" si="278"/>
        <v>`notes`:`Desarmar fluid end`,</v>
      </c>
      <c r="AB599" t="str">
        <f t="shared" ca="1" si="279"/>
        <v>`shift_Serial`:`43019_05`},</v>
      </c>
      <c r="AD599" t="s">
        <v>50123</v>
      </c>
      <c r="AE599" t="s">
        <v>50124</v>
      </c>
      <c r="AF599" t="s">
        <v>45990</v>
      </c>
      <c r="AG599" t="s">
        <v>45991</v>
      </c>
      <c r="AH599" t="s">
        <v>45992</v>
      </c>
      <c r="AI599" t="s">
        <v>45993</v>
      </c>
      <c r="AJ599" t="s">
        <v>46288</v>
      </c>
      <c r="AK599" t="s">
        <v>46125</v>
      </c>
      <c r="AL599" t="s">
        <v>46289</v>
      </c>
      <c r="AM599" t="s">
        <v>46290</v>
      </c>
      <c r="AN599" t="s">
        <v>50125</v>
      </c>
      <c r="AO599" t="s">
        <v>46504</v>
      </c>
      <c r="AP599" t="s">
        <v>46000</v>
      </c>
      <c r="AQ599" t="s">
        <v>50126</v>
      </c>
      <c r="AR599" t="s">
        <v>46085</v>
      </c>
      <c r="AS599" t="s">
        <v>46086</v>
      </c>
      <c r="AT599" t="s">
        <v>46506</v>
      </c>
      <c r="AU599" t="s">
        <v>46292</v>
      </c>
      <c r="AV599" t="s">
        <v>46051</v>
      </c>
      <c r="AW599" t="s">
        <v>46160</v>
      </c>
      <c r="AX599" t="s">
        <v>48717</v>
      </c>
      <c r="AY599" t="s">
        <v>47138</v>
      </c>
      <c r="AZ599" t="s">
        <v>46033</v>
      </c>
      <c r="BA599" t="s">
        <v>46011</v>
      </c>
      <c r="BB599" t="s">
        <v>46012</v>
      </c>
      <c r="BC599" t="s">
        <v>48236</v>
      </c>
      <c r="BD599" t="s">
        <v>50127</v>
      </c>
      <c r="BE599" t="s">
        <v>46510</v>
      </c>
    </row>
    <row r="600" spans="1:57" x14ac:dyDescent="0.2">
      <c r="A600" t="str">
        <f t="shared" ca="1" si="252"/>
        <v>{`_id`:`eduardovela_2017-10-11_07-56-04_-0500_Wed`,</v>
      </c>
      <c r="B600" t="str">
        <f t="shared" ca="1" si="253"/>
        <v>`_rev`:`1-26abd8c13a341fb77e86de25b5dc23bc`,</v>
      </c>
      <c r="C600" t="str">
        <f t="shared" ca="1" si="254"/>
        <v>`worksiteEncoded`:`KN_ODS_MNSHOP`,</v>
      </c>
      <c r="D600" t="str">
        <f t="shared" ca="1" si="255"/>
        <v>`client`:`KN`,</v>
      </c>
      <c r="E600" t="str">
        <f t="shared" ca="1" si="256"/>
        <v>`location`:`ODS`,</v>
      </c>
      <c r="F600" t="str">
        <f t="shared" ca="1" si="257"/>
        <v>`locID`:`MNSHOP`,</v>
      </c>
      <c r="G600" t="str">
        <f t="shared" ca="1" si="258"/>
        <v>`username`:`eduardovela`,</v>
      </c>
      <c r="H600" t="str">
        <f t="shared" ca="1" si="259"/>
        <v>`lastName`:`Vela`,</v>
      </c>
      <c r="I600" t="str">
        <f t="shared" ca="1" si="260"/>
        <v>`firstName`:`Eduardo`,</v>
      </c>
      <c r="J600" t="str">
        <f t="shared" ca="1" si="261"/>
        <v>`technician`:`Vela, Eduardo`,</v>
      </c>
      <c r="K600" t="str">
        <f t="shared" ca="1" si="262"/>
        <v>`timeStampM`:`2017-10-11T07:56:04-05:00`,</v>
      </c>
      <c r="L600" t="str">
        <f t="shared" ca="1" si="263"/>
        <v>`shiftSerial`:`43012_03`,</v>
      </c>
      <c r="M600" t="str">
        <f t="shared" ca="1" si="264"/>
        <v>`siteUid`:521887,</v>
      </c>
      <c r="N600" t="str">
        <f t="shared" ca="1" si="265"/>
        <v>`timeStamp`:43019.3306024306,</v>
      </c>
      <c r="O600" t="str">
        <f t="shared" ca="1" si="266"/>
        <v>`payrollPeriod`:43012,</v>
      </c>
      <c r="P600" t="str">
        <f t="shared" ca="1" si="267"/>
        <v>`payroll_Period`:43012,</v>
      </c>
      <c r="Q600" t="str">
        <f t="shared" ca="1" si="268"/>
        <v>`rprtDate`:43014,</v>
      </c>
      <c r="R600" t="str">
        <f t="shared" ca="1" si="269"/>
        <v>`ts`:0.0833333333333333,</v>
      </c>
      <c r="S600" t="str">
        <f t="shared" ca="1" si="270"/>
        <v>`te`:0.208333333333333,</v>
      </c>
      <c r="T600" t="str">
        <f t="shared" ca="1" si="271"/>
        <v>`repairHrs`:3,</v>
      </c>
      <c r="U600" t="str">
        <f t="shared" ca="1" si="272"/>
        <v>`timeStarts`:`2017-10-07T02:00:00-05:00`,</v>
      </c>
      <c r="V600" t="str">
        <f t="shared" ca="1" si="273"/>
        <v>`timeEnds`:`2017-10-07T05:00:00-05:00`,</v>
      </c>
      <c r="W600" t="str">
        <f t="shared" ca="1" si="274"/>
        <v>`shift`:`PM`,</v>
      </c>
      <c r="X600" t="str">
        <f t="shared" ca="1" si="275"/>
        <v>`shiftStartTime`:`6`,</v>
      </c>
      <c r="Y600" t="str">
        <f t="shared" ca="1" si="276"/>
        <v>`wONum`:`KNSHOP`,</v>
      </c>
      <c r="Z600" t="str">
        <f t="shared" ca="1" si="277"/>
        <v>`uNum`:`305457`,</v>
      </c>
      <c r="AA600" t="str">
        <f t="shared" ca="1" si="278"/>
        <v>`notes`:`Full service 1 and 2`,</v>
      </c>
      <c r="AB600" t="str">
        <f t="shared" ca="1" si="279"/>
        <v>`shift_Serial`:`43012_03`},</v>
      </c>
      <c r="AD600" t="s">
        <v>50128</v>
      </c>
      <c r="AE600" t="s">
        <v>50129</v>
      </c>
      <c r="AF600" t="s">
        <v>45990</v>
      </c>
      <c r="AG600" t="s">
        <v>45991</v>
      </c>
      <c r="AH600" t="s">
        <v>45992</v>
      </c>
      <c r="AI600" t="s">
        <v>45993</v>
      </c>
      <c r="AJ600" t="s">
        <v>46018</v>
      </c>
      <c r="AK600" t="s">
        <v>46019</v>
      </c>
      <c r="AL600" t="s">
        <v>46020</v>
      </c>
      <c r="AM600" t="s">
        <v>46021</v>
      </c>
      <c r="AN600" t="s">
        <v>50130</v>
      </c>
      <c r="AO600" t="s">
        <v>46112</v>
      </c>
      <c r="AP600" t="s">
        <v>46000</v>
      </c>
      <c r="AQ600" t="s">
        <v>50131</v>
      </c>
      <c r="AR600" t="s">
        <v>46025</v>
      </c>
      <c r="AS600" t="s">
        <v>46026</v>
      </c>
      <c r="AT600" t="s">
        <v>46114</v>
      </c>
      <c r="AU600" t="s">
        <v>46292</v>
      </c>
      <c r="AV600" t="s">
        <v>46051</v>
      </c>
      <c r="AW600" t="s">
        <v>46160</v>
      </c>
      <c r="AX600" t="s">
        <v>47120</v>
      </c>
      <c r="AY600" t="s">
        <v>47121</v>
      </c>
      <c r="AZ600" t="s">
        <v>46033</v>
      </c>
      <c r="BA600" t="s">
        <v>46034</v>
      </c>
      <c r="BB600" t="s">
        <v>46012</v>
      </c>
      <c r="BC600" t="s">
        <v>47122</v>
      </c>
      <c r="BD600" t="s">
        <v>47123</v>
      </c>
      <c r="BE600" t="s">
        <v>46121</v>
      </c>
    </row>
    <row r="601" spans="1:57" x14ac:dyDescent="0.2">
      <c r="A601" t="str">
        <f t="shared" ca="1" si="252"/>
        <v>{`_id`:`miguelmartinez_2017-11-07_07-15-24_-0600_Tue`,</v>
      </c>
      <c r="B601" t="str">
        <f t="shared" ca="1" si="253"/>
        <v>`_rev`:`1-26a018c4399c9be0a5c4ee2282af62d3`,</v>
      </c>
      <c r="C601" t="str">
        <f t="shared" ca="1" si="254"/>
        <v>`worksiteEncoded`:`KN_ODS_MNSHOP`,</v>
      </c>
      <c r="D601" t="str">
        <f t="shared" ca="1" si="255"/>
        <v>`client`:`KN`,</v>
      </c>
      <c r="E601" t="str">
        <f t="shared" ca="1" si="256"/>
        <v>`location`:`ODS`,</v>
      </c>
      <c r="F601" t="str">
        <f t="shared" ca="1" si="257"/>
        <v>`locID`:`MNSHOP`,</v>
      </c>
      <c r="G601" t="str">
        <f t="shared" ca="1" si="258"/>
        <v>`username`:`miguelmartinez`,</v>
      </c>
      <c r="H601" t="str">
        <f t="shared" ca="1" si="259"/>
        <v>`lastName`:`Martinez`,</v>
      </c>
      <c r="I601" t="str">
        <f t="shared" ca="1" si="260"/>
        <v>`firstName`:`Miguel`,</v>
      </c>
      <c r="J601" t="str">
        <f t="shared" ca="1" si="261"/>
        <v>`technician`:`Martinez, Miguel`,</v>
      </c>
      <c r="K601" t="str">
        <f t="shared" ca="1" si="262"/>
        <v>`timeStampM`:`2017-11-07T07:15:24-06:00`,</v>
      </c>
      <c r="L601" t="str">
        <f t="shared" ca="1" si="263"/>
        <v>`shiftSerial`:`43040_06`,</v>
      </c>
      <c r="M601" t="str">
        <f t="shared" ca="1" si="264"/>
        <v>`siteUid`:521887,</v>
      </c>
      <c r="N601" t="str">
        <f t="shared" ca="1" si="265"/>
        <v>`timeStamp`:43046.3023662732,</v>
      </c>
      <c r="O601" t="str">
        <f t="shared" ca="1" si="266"/>
        <v>`payrollPeriod`:43040,</v>
      </c>
      <c r="P601" t="str">
        <f t="shared" ca="1" si="267"/>
        <v>`payroll_Period`:43040,</v>
      </c>
      <c r="Q601" t="str">
        <f t="shared" ca="1" si="268"/>
        <v>`rprtDate`:43045,</v>
      </c>
      <c r="R601" t="str">
        <f t="shared" ca="1" si="269"/>
        <v>`ts`:0.25,</v>
      </c>
      <c r="S601" t="str">
        <f t="shared" ca="1" si="270"/>
        <v>`te`:0.375,</v>
      </c>
      <c r="T601" t="str">
        <f t="shared" ca="1" si="271"/>
        <v>`repairHrs`:3,</v>
      </c>
      <c r="U601" t="str">
        <f t="shared" ca="1" si="272"/>
        <v>`timeStarts`:`2017-11-06T06:00:00-06:00`,</v>
      </c>
      <c r="V601" t="str">
        <f t="shared" ca="1" si="273"/>
        <v>`timeEnds`:`2017-11-06T09:00:00-06:00`,</v>
      </c>
      <c r="W601" t="str">
        <f t="shared" ca="1" si="274"/>
        <v>`shift`:`AM`,</v>
      </c>
      <c r="X601" t="str">
        <f t="shared" ca="1" si="275"/>
        <v>`shiftStartTime`:`6`,</v>
      </c>
      <c r="Y601" t="str">
        <f t="shared" ca="1" si="276"/>
        <v>`wONum`:`KNSHOP`,</v>
      </c>
      <c r="Z601" t="str">
        <f t="shared" ca="1" si="277"/>
        <v>`uNum`:`507599`,</v>
      </c>
      <c r="AA601" t="str">
        <f t="shared" ca="1" si="278"/>
        <v>`notes`:`Installed driveline shild . Check over run and test`,</v>
      </c>
      <c r="AB601" t="str">
        <f t="shared" ca="1" si="279"/>
        <v>`shift_Serial`:`43040_06`},</v>
      </c>
      <c r="AD601" t="s">
        <v>50132</v>
      </c>
      <c r="AE601" t="s">
        <v>50133</v>
      </c>
      <c r="AF601" t="s">
        <v>45990</v>
      </c>
      <c r="AG601" t="s">
        <v>45991</v>
      </c>
      <c r="AH601" t="s">
        <v>45992</v>
      </c>
      <c r="AI601" t="s">
        <v>45993</v>
      </c>
      <c r="AJ601" t="s">
        <v>46167</v>
      </c>
      <c r="AK601" t="s">
        <v>46168</v>
      </c>
      <c r="AL601" t="s">
        <v>46169</v>
      </c>
      <c r="AM601" t="s">
        <v>46170</v>
      </c>
      <c r="AN601" t="s">
        <v>50134</v>
      </c>
      <c r="AO601" t="s">
        <v>46310</v>
      </c>
      <c r="AP601" t="s">
        <v>46000</v>
      </c>
      <c r="AQ601" t="s">
        <v>50135</v>
      </c>
      <c r="AR601" t="s">
        <v>46047</v>
      </c>
      <c r="AS601" t="s">
        <v>46048</v>
      </c>
      <c r="AT601" t="s">
        <v>46312</v>
      </c>
      <c r="AU601" t="s">
        <v>46248</v>
      </c>
      <c r="AV601" t="s">
        <v>46444</v>
      </c>
      <c r="AW601" t="s">
        <v>46160</v>
      </c>
      <c r="AX601" t="s">
        <v>47586</v>
      </c>
      <c r="AY601" t="s">
        <v>50136</v>
      </c>
      <c r="AZ601" t="s">
        <v>46010</v>
      </c>
      <c r="BA601" t="s">
        <v>46034</v>
      </c>
      <c r="BB601" t="s">
        <v>46012</v>
      </c>
      <c r="BC601" t="s">
        <v>47152</v>
      </c>
      <c r="BD601" t="s">
        <v>50137</v>
      </c>
      <c r="BE601" t="s">
        <v>46319</v>
      </c>
    </row>
    <row r="602" spans="1:57" x14ac:dyDescent="0.2">
      <c r="A602" t="str">
        <f t="shared" ca="1" si="252"/>
        <v>{`_id`:`arrow_2017-10-17_08-11-14_-0500_Tue`,</v>
      </c>
      <c r="B602" t="str">
        <f t="shared" ca="1" si="253"/>
        <v>`_rev`:`1-269ba06141a027c1cb22a00a147a7978`,</v>
      </c>
      <c r="C602" t="str">
        <f t="shared" ca="1" si="254"/>
        <v>`worksiteEncoded`:`KN_ODS_MNSHOP`,</v>
      </c>
      <c r="D602" t="str">
        <f t="shared" ca="1" si="255"/>
        <v>`client`:`KN`,</v>
      </c>
      <c r="E602" t="str">
        <f t="shared" ca="1" si="256"/>
        <v>`location`:`ODS`,</v>
      </c>
      <c r="F602" t="str">
        <f t="shared" ca="1" si="257"/>
        <v>`locID`:`MNSHOP`,</v>
      </c>
      <c r="G602" t="str">
        <f t="shared" ca="1" si="258"/>
        <v>`username`:`arrow`,</v>
      </c>
      <c r="H602" t="str">
        <f t="shared" ca="1" si="259"/>
        <v>`lastName`:`Rodriguez`,</v>
      </c>
      <c r="I602" t="str">
        <f t="shared" ca="1" si="260"/>
        <v>`firstName`:`Fernando`,</v>
      </c>
      <c r="J602" t="str">
        <f t="shared" ca="1" si="261"/>
        <v>`technician`:`Rodriguez, Fernando`,</v>
      </c>
      <c r="K602" t="str">
        <f t="shared" ca="1" si="262"/>
        <v>`timeStampM`:`2017-10-17T08:11:14-05:00`,</v>
      </c>
      <c r="L602" t="str">
        <f t="shared" ca="1" si="263"/>
        <v>`shiftSerial`:`43019_02`,</v>
      </c>
      <c r="M602" t="str">
        <f t="shared" ca="1" si="264"/>
        <v>`siteUid`:521887,</v>
      </c>
      <c r="N602" t="str">
        <f t="shared" ca="1" si="265"/>
        <v>`timeStamp`:43025.3411373843,</v>
      </c>
      <c r="O602" t="str">
        <f t="shared" ca="1" si="266"/>
        <v>`payrollPeriod`:43019,</v>
      </c>
      <c r="P602" t="str">
        <f t="shared" ca="1" si="267"/>
        <v>`payroll_Period`:43019,</v>
      </c>
      <c r="Q602" t="str">
        <f t="shared" ca="1" si="268"/>
        <v>`rprtDate`:43020,</v>
      </c>
      <c r="R602" t="str">
        <f t="shared" ca="1" si="269"/>
        <v>`ts`:0.0416666666666667,</v>
      </c>
      <c r="S602" t="str">
        <f t="shared" ca="1" si="270"/>
        <v>`te`:0.208333333333333,</v>
      </c>
      <c r="T602" t="str">
        <f t="shared" ca="1" si="271"/>
        <v>`repairHrs`:4,</v>
      </c>
      <c r="U602" t="str">
        <f t="shared" ca="1" si="272"/>
        <v>`timeStarts`:`2017-10-13T01:00:00-05:00`,</v>
      </c>
      <c r="V602" t="str">
        <f t="shared" ca="1" si="273"/>
        <v>`timeEnds`:`2017-10-13T05:00:00-05:00`,</v>
      </c>
      <c r="W602" t="str">
        <f t="shared" ca="1" si="274"/>
        <v>`shift`:`PM`,</v>
      </c>
      <c r="X602" t="str">
        <f t="shared" ca="1" si="275"/>
        <v>`shiftStartTime`:`7`,</v>
      </c>
      <c r="Y602" t="str">
        <f t="shared" ca="1" si="276"/>
        <v>`wONum`:`KNSHOP`,</v>
      </c>
      <c r="Z602" t="str">
        <f t="shared" ca="1" si="277"/>
        <v>`uNum`:`510864`,</v>
      </c>
      <c r="AA602" t="str">
        <f t="shared" ca="1" si="278"/>
        <v>`notes`:`Realizar check list  Cambiar aceite del power end Cambiar filtros del power end`,</v>
      </c>
      <c r="AB602" t="str">
        <f t="shared" ca="1" si="279"/>
        <v>`shift_Serial`:`43019_02`},</v>
      </c>
      <c r="AD602" t="s">
        <v>50138</v>
      </c>
      <c r="AE602" t="s">
        <v>50139</v>
      </c>
      <c r="AF602" t="s">
        <v>45990</v>
      </c>
      <c r="AG602" t="s">
        <v>45991</v>
      </c>
      <c r="AH602" t="s">
        <v>45992</v>
      </c>
      <c r="AI602" t="s">
        <v>45993</v>
      </c>
      <c r="AJ602" t="s">
        <v>46288</v>
      </c>
      <c r="AK602" t="s">
        <v>46125</v>
      </c>
      <c r="AL602" t="s">
        <v>46289</v>
      </c>
      <c r="AM602" t="s">
        <v>46290</v>
      </c>
      <c r="AN602" t="s">
        <v>50140</v>
      </c>
      <c r="AO602" t="s">
        <v>46344</v>
      </c>
      <c r="AP602" t="s">
        <v>46000</v>
      </c>
      <c r="AQ602" t="s">
        <v>50141</v>
      </c>
      <c r="AR602" t="s">
        <v>46085</v>
      </c>
      <c r="AS602" t="s">
        <v>46086</v>
      </c>
      <c r="AT602" t="s">
        <v>46346</v>
      </c>
      <c r="AU602" t="s">
        <v>46497</v>
      </c>
      <c r="AV602" t="s">
        <v>46051</v>
      </c>
      <c r="AW602" t="s">
        <v>46089</v>
      </c>
      <c r="AX602" t="s">
        <v>50142</v>
      </c>
      <c r="AY602" t="s">
        <v>47711</v>
      </c>
      <c r="AZ602" t="s">
        <v>46033</v>
      </c>
      <c r="BA602" t="s">
        <v>46011</v>
      </c>
      <c r="BB602" t="s">
        <v>46012</v>
      </c>
      <c r="BC602" t="s">
        <v>47712</v>
      </c>
      <c r="BD602" t="s">
        <v>50143</v>
      </c>
      <c r="BE602" t="s">
        <v>46352</v>
      </c>
    </row>
    <row r="603" spans="1:57" x14ac:dyDescent="0.2">
      <c r="A603" t="str">
        <f t="shared" ca="1" si="252"/>
        <v>{`_id`:`treyes_2017-10-31_18-26-36_-0500_Tue`,</v>
      </c>
      <c r="B603" t="str">
        <f t="shared" ca="1" si="253"/>
        <v>`_rev`:`1-2617359e6196e188f460aa4bee9c4395`,</v>
      </c>
      <c r="C603" t="str">
        <f t="shared" ca="1" si="254"/>
        <v>`worksiteEncoded`:`KN_ODS_MNSHOP`,</v>
      </c>
      <c r="D603" t="str">
        <f t="shared" ca="1" si="255"/>
        <v>`client`:`KN`,</v>
      </c>
      <c r="E603" t="str">
        <f t="shared" ca="1" si="256"/>
        <v>`location`:`ODS`,</v>
      </c>
      <c r="F603" t="str">
        <f t="shared" ca="1" si="257"/>
        <v>`locID`:`MNSHOP`,</v>
      </c>
      <c r="G603" t="str">
        <f t="shared" ca="1" si="258"/>
        <v>`username`:`treyes`,</v>
      </c>
      <c r="H603" t="str">
        <f t="shared" ca="1" si="259"/>
        <v>`lastName`:`Reyes`,</v>
      </c>
      <c r="I603" t="str">
        <f t="shared" ca="1" si="260"/>
        <v>`firstName`:`Tommy`,</v>
      </c>
      <c r="J603" t="str">
        <f t="shared" ca="1" si="261"/>
        <v>`technician`:`Reyes, Tommy`,</v>
      </c>
      <c r="K603" t="str">
        <f t="shared" ca="1" si="262"/>
        <v>`timeStampM`:`2017-10-31T18:26:36-05:00`,</v>
      </c>
      <c r="L603" t="str">
        <f t="shared" ca="1" si="263"/>
        <v>`shiftSerial`:`43033_06`,</v>
      </c>
      <c r="M603" t="str">
        <f t="shared" ca="1" si="264"/>
        <v>`siteUid`:521887,</v>
      </c>
      <c r="N603" t="str">
        <f t="shared" ca="1" si="265"/>
        <v>`timeStamp`:43039.7684722222,</v>
      </c>
      <c r="O603" t="str">
        <f t="shared" ca="1" si="266"/>
        <v>`payrollPeriod`:43033,</v>
      </c>
      <c r="P603" t="str">
        <f t="shared" ca="1" si="267"/>
        <v>`payroll_Period`:43033,</v>
      </c>
      <c r="Q603" t="str">
        <f t="shared" ca="1" si="268"/>
        <v>`rprtDate`:43038,</v>
      </c>
      <c r="R603" t="str">
        <f t="shared" ca="1" si="269"/>
        <v>`ts`:0.416666666666667,</v>
      </c>
      <c r="S603" t="str">
        <f t="shared" ca="1" si="270"/>
        <v>`te`:0.75,</v>
      </c>
      <c r="T603" t="str">
        <f t="shared" ca="1" si="271"/>
        <v>`repairHrs`:8,</v>
      </c>
      <c r="U603" t="str">
        <f t="shared" ca="1" si="272"/>
        <v>`timeStarts`:`2017-10-30T10:00:00-05:00`,</v>
      </c>
      <c r="V603" t="str">
        <f t="shared" ca="1" si="273"/>
        <v>`timeEnds`:`2017-10-30T18:00:00-05:00`,</v>
      </c>
      <c r="W603" t="str">
        <f t="shared" ca="1" si="274"/>
        <v>`shift`:`AM`,</v>
      </c>
      <c r="X603" t="str">
        <f t="shared" ca="1" si="275"/>
        <v>`shiftStartTime`:`7`,</v>
      </c>
      <c r="Y603" t="str">
        <f t="shared" ca="1" si="276"/>
        <v>`wONum`:`KNSHOP`,</v>
      </c>
      <c r="Z603" t="str">
        <f t="shared" ca="1" si="277"/>
        <v>`uNum`:`507597`,</v>
      </c>
      <c r="AA603" t="str">
        <f t="shared" ca="1" si="278"/>
        <v>`notes`:`Change Values and seeds`,</v>
      </c>
      <c r="AB603" t="str">
        <f t="shared" ca="1" si="279"/>
        <v>`shift_Serial`:`43033_06`},</v>
      </c>
      <c r="AD603" t="s">
        <v>50144</v>
      </c>
      <c r="AE603" t="s">
        <v>50145</v>
      </c>
      <c r="AF603" t="s">
        <v>45990</v>
      </c>
      <c r="AG603" t="s">
        <v>45991</v>
      </c>
      <c r="AH603" t="s">
        <v>45992</v>
      </c>
      <c r="AI603" t="s">
        <v>45993</v>
      </c>
      <c r="AJ603" t="s">
        <v>45994</v>
      </c>
      <c r="AK603" t="s">
        <v>45995</v>
      </c>
      <c r="AL603" t="s">
        <v>45996</v>
      </c>
      <c r="AM603" t="s">
        <v>45997</v>
      </c>
      <c r="AN603" t="s">
        <v>50146</v>
      </c>
      <c r="AO603" t="s">
        <v>46458</v>
      </c>
      <c r="AP603" t="s">
        <v>46000</v>
      </c>
      <c r="AQ603" t="s">
        <v>50147</v>
      </c>
      <c r="AR603" t="s">
        <v>46002</v>
      </c>
      <c r="AS603" t="s">
        <v>46003</v>
      </c>
      <c r="AT603" t="s">
        <v>46460</v>
      </c>
      <c r="AU603" t="s">
        <v>46764</v>
      </c>
      <c r="AV603" t="s">
        <v>46006</v>
      </c>
      <c r="AW603" t="s">
        <v>46260</v>
      </c>
      <c r="AX603" t="s">
        <v>50148</v>
      </c>
      <c r="AY603" t="s">
        <v>50149</v>
      </c>
      <c r="AZ603" t="s">
        <v>46010</v>
      </c>
      <c r="BA603" t="s">
        <v>46011</v>
      </c>
      <c r="BB603" t="s">
        <v>46012</v>
      </c>
      <c r="BC603" t="s">
        <v>47686</v>
      </c>
      <c r="BD603" t="s">
        <v>50150</v>
      </c>
      <c r="BE603" t="s">
        <v>46465</v>
      </c>
    </row>
    <row r="604" spans="1:57" x14ac:dyDescent="0.2">
      <c r="A604" t="str">
        <f t="shared" ca="1" si="252"/>
        <v>{`_id`:`storrestrejo_2017-10-06_08-17-22_-0500_Fri`,</v>
      </c>
      <c r="B604" t="str">
        <f t="shared" ca="1" si="253"/>
        <v>`_rev`:`1-25c23636e2b2eb6d805730e99139e795`,</v>
      </c>
      <c r="C604" t="str">
        <f t="shared" ca="1" si="254"/>
        <v>`worksiteEncoded`:`KN_ODS_MNSHOP`,</v>
      </c>
      <c r="D604" t="str">
        <f t="shared" ca="1" si="255"/>
        <v>`client`:`KN`,</v>
      </c>
      <c r="E604" t="str">
        <f t="shared" ca="1" si="256"/>
        <v>`location`:`ODS`,</v>
      </c>
      <c r="F604" t="str">
        <f t="shared" ca="1" si="257"/>
        <v>`locID`:`MNSHOP`,</v>
      </c>
      <c r="G604" t="str">
        <f t="shared" ca="1" si="258"/>
        <v>`username`:`storrestrejo`,</v>
      </c>
      <c r="H604" t="str">
        <f t="shared" ca="1" si="259"/>
        <v>`lastName`:`Torres Trejo`,</v>
      </c>
      <c r="I604" t="str">
        <f t="shared" ca="1" si="260"/>
        <v>`firstName`:`Servando`,</v>
      </c>
      <c r="J604" t="str">
        <f t="shared" ca="1" si="261"/>
        <v>`technician`:`Torres Trejo, Servando`,</v>
      </c>
      <c r="K604" t="str">
        <f t="shared" ca="1" si="262"/>
        <v>`timeStampM`:`2017-10-06T08:17:22-05:00`,</v>
      </c>
      <c r="L604" t="str">
        <f t="shared" ca="1" si="263"/>
        <v>`shiftSerial`:`43012_02`,</v>
      </c>
      <c r="M604" t="str">
        <f t="shared" ca="1" si="264"/>
        <v>`siteUid`:521887,</v>
      </c>
      <c r="N604" t="str">
        <f t="shared" ca="1" si="265"/>
        <v>`timeStamp`:43014.3454029051,</v>
      </c>
      <c r="O604" t="str">
        <f t="shared" ca="1" si="266"/>
        <v>`payrollPeriod`:43012,</v>
      </c>
      <c r="P604" t="str">
        <f t="shared" ca="1" si="267"/>
        <v>`payroll_Period`:43012,</v>
      </c>
      <c r="Q604" t="str">
        <f t="shared" ca="1" si="268"/>
        <v>`rprtDate`:43013,</v>
      </c>
      <c r="R604" t="str">
        <f t="shared" ca="1" si="269"/>
        <v>`ts`:0.0833333333333333,</v>
      </c>
      <c r="S604" t="str">
        <f t="shared" ca="1" si="270"/>
        <v>`te`:0.208333333333333,</v>
      </c>
      <c r="T604" t="str">
        <f t="shared" ca="1" si="271"/>
        <v>`repairHrs`:3,</v>
      </c>
      <c r="U604" t="str">
        <f t="shared" ca="1" si="272"/>
        <v>`timeStarts`:`2017-10-06T02:00:00-05:00`,</v>
      </c>
      <c r="V604" t="str">
        <f t="shared" ca="1" si="273"/>
        <v>`timeEnds`:`2017-10-06T05:00:00-05:00`,</v>
      </c>
      <c r="W604" t="str">
        <f t="shared" ca="1" si="274"/>
        <v>`shift`:`PM`,</v>
      </c>
      <c r="X604" t="str">
        <f t="shared" ca="1" si="275"/>
        <v>`shiftStartTime`:`6`,</v>
      </c>
      <c r="Y604" t="str">
        <f t="shared" ca="1" si="276"/>
        <v>`wONum`:`KNSHOP`,</v>
      </c>
      <c r="Z604" t="str">
        <f t="shared" ca="1" si="277"/>
        <v>`uNum`:`506262`,</v>
      </c>
      <c r="AA604" t="str">
        <f t="shared" ca="1" si="278"/>
        <v>`notes`:`Liquing fan motor`,</v>
      </c>
      <c r="AB604" t="str">
        <f t="shared" ca="1" si="279"/>
        <v>`shift_Serial`:`43012_02`},</v>
      </c>
      <c r="AD604" t="s">
        <v>50151</v>
      </c>
      <c r="AE604" t="s">
        <v>50152</v>
      </c>
      <c r="AF604" t="s">
        <v>45990</v>
      </c>
      <c r="AG604" t="s">
        <v>45991</v>
      </c>
      <c r="AH604" t="s">
        <v>45992</v>
      </c>
      <c r="AI604" t="s">
        <v>45993</v>
      </c>
      <c r="AJ604" t="s">
        <v>46413</v>
      </c>
      <c r="AK604" t="s">
        <v>46414</v>
      </c>
      <c r="AL604" t="s">
        <v>46415</v>
      </c>
      <c r="AM604" t="s">
        <v>46416</v>
      </c>
      <c r="AN604" t="s">
        <v>50153</v>
      </c>
      <c r="AO604" t="s">
        <v>46060</v>
      </c>
      <c r="AP604" t="s">
        <v>46000</v>
      </c>
      <c r="AQ604" t="s">
        <v>50154</v>
      </c>
      <c r="AR604" t="s">
        <v>46025</v>
      </c>
      <c r="AS604" t="s">
        <v>46026</v>
      </c>
      <c r="AT604" t="s">
        <v>46062</v>
      </c>
      <c r="AU604" t="s">
        <v>46292</v>
      </c>
      <c r="AV604" t="s">
        <v>46051</v>
      </c>
      <c r="AW604" t="s">
        <v>46160</v>
      </c>
      <c r="AX604" t="s">
        <v>50155</v>
      </c>
      <c r="AY604" t="s">
        <v>47382</v>
      </c>
      <c r="AZ604" t="s">
        <v>46033</v>
      </c>
      <c r="BA604" t="s">
        <v>46034</v>
      </c>
      <c r="BB604" t="s">
        <v>46012</v>
      </c>
      <c r="BC604" t="s">
        <v>46572</v>
      </c>
      <c r="BD604" t="s">
        <v>50156</v>
      </c>
      <c r="BE604" t="s">
        <v>46069</v>
      </c>
    </row>
    <row r="605" spans="1:57" x14ac:dyDescent="0.2">
      <c r="A605" t="str">
        <f t="shared" ca="1" si="252"/>
        <v>{`_id`:`miguelmartinez_2017-10-16_19-02-48_-0500_Mon`,</v>
      </c>
      <c r="B605" t="str">
        <f t="shared" ca="1" si="253"/>
        <v>`_rev`:`1-2584363b4c3d344bb132f93ecaa10568`,</v>
      </c>
      <c r="C605" t="str">
        <f t="shared" ca="1" si="254"/>
        <v>`worksiteEncoded`:`KN_ODS_MNSHOP`,</v>
      </c>
      <c r="D605" t="str">
        <f t="shared" ca="1" si="255"/>
        <v>`client`:`KN`,</v>
      </c>
      <c r="E605" t="str">
        <f t="shared" ca="1" si="256"/>
        <v>`location`:`ODS`,</v>
      </c>
      <c r="F605" t="str">
        <f t="shared" ca="1" si="257"/>
        <v>`locID`:`MNSHOP`,</v>
      </c>
      <c r="G605" t="str">
        <f t="shared" ca="1" si="258"/>
        <v>`username`:`miguelmartinez`,</v>
      </c>
      <c r="H605" t="str">
        <f t="shared" ca="1" si="259"/>
        <v>`lastName`:`Martinez`,</v>
      </c>
      <c r="I605" t="str">
        <f t="shared" ca="1" si="260"/>
        <v>`firstName`:`Miguel`,</v>
      </c>
      <c r="J605" t="str">
        <f t="shared" ca="1" si="261"/>
        <v>`technician`:`Martinez, Miguel`,</v>
      </c>
      <c r="K605" t="str">
        <f t="shared" ca="1" si="262"/>
        <v>`timeStampM`:`2017-10-16T19:02:48-05:00`,</v>
      </c>
      <c r="L605" t="str">
        <f t="shared" ca="1" si="263"/>
        <v>`shiftSerial`:`43019_06`,</v>
      </c>
      <c r="M605" t="str">
        <f t="shared" ca="1" si="264"/>
        <v>`siteUid`:521887,</v>
      </c>
      <c r="N605" t="str">
        <f t="shared" ca="1" si="265"/>
        <v>`timeStamp`:43024.7936172222,</v>
      </c>
      <c r="O605" t="str">
        <f t="shared" ca="1" si="266"/>
        <v>`payrollPeriod`:43019,</v>
      </c>
      <c r="P605" t="str">
        <f t="shared" ca="1" si="267"/>
        <v>`payroll_Period`:43019,</v>
      </c>
      <c r="Q605" t="str">
        <f t="shared" ca="1" si="268"/>
        <v>`rprtDate`:43024,</v>
      </c>
      <c r="R605" t="str">
        <f t="shared" ca="1" si="269"/>
        <v>`ts`:0.458333333333333,</v>
      </c>
      <c r="S605" t="str">
        <f t="shared" ca="1" si="270"/>
        <v>`te`:0.541666666666667,</v>
      </c>
      <c r="T605" t="str">
        <f t="shared" ca="1" si="271"/>
        <v>`repairHrs`:2,</v>
      </c>
      <c r="U605" t="str">
        <f t="shared" ca="1" si="272"/>
        <v>`timeStarts`:`2017-10-16T11:00:00-05:00`,</v>
      </c>
      <c r="V605" t="str">
        <f t="shared" ca="1" si="273"/>
        <v>`timeEnds`:`2017-10-16T13:00:00-05:00`,</v>
      </c>
      <c r="W605" t="str">
        <f t="shared" ca="1" si="274"/>
        <v>`shift`:`AM`,</v>
      </c>
      <c r="X605" t="str">
        <f t="shared" ca="1" si="275"/>
        <v>`shiftStartTime`:`6`,</v>
      </c>
      <c r="Y605" t="str">
        <f t="shared" ca="1" si="276"/>
        <v>`wONum`:`KNSHOP`,</v>
      </c>
      <c r="Z605" t="str">
        <f t="shared" ca="1" si="277"/>
        <v>`uNum`:`202`,</v>
      </c>
      <c r="AA605" t="str">
        <f t="shared" ca="1" si="278"/>
        <v>`notes`:`Diagnosing tractor compressor. Remove old belt. Belt damage bad`,</v>
      </c>
      <c r="AB605" t="str">
        <f t="shared" ca="1" si="279"/>
        <v>`shift_Serial`:`43019_06`},</v>
      </c>
      <c r="AD605" t="s">
        <v>50157</v>
      </c>
      <c r="AE605" t="s">
        <v>50158</v>
      </c>
      <c r="AF605" t="s">
        <v>45990</v>
      </c>
      <c r="AG605" t="s">
        <v>45991</v>
      </c>
      <c r="AH605" t="s">
        <v>45992</v>
      </c>
      <c r="AI605" t="s">
        <v>45993</v>
      </c>
      <c r="AJ605" t="s">
        <v>46167</v>
      </c>
      <c r="AK605" t="s">
        <v>46168</v>
      </c>
      <c r="AL605" t="s">
        <v>46169</v>
      </c>
      <c r="AM605" t="s">
        <v>46170</v>
      </c>
      <c r="AN605" t="s">
        <v>50159</v>
      </c>
      <c r="AO605" t="s">
        <v>46816</v>
      </c>
      <c r="AP605" t="s">
        <v>46000</v>
      </c>
      <c r="AQ605" t="s">
        <v>50160</v>
      </c>
      <c r="AR605" t="s">
        <v>46085</v>
      </c>
      <c r="AS605" t="s">
        <v>46086</v>
      </c>
      <c r="AT605" t="s">
        <v>46818</v>
      </c>
      <c r="AU605" t="s">
        <v>46173</v>
      </c>
      <c r="AV605" t="s">
        <v>46328</v>
      </c>
      <c r="AW605" t="s">
        <v>46116</v>
      </c>
      <c r="AX605" t="s">
        <v>50161</v>
      </c>
      <c r="AY605" t="s">
        <v>50162</v>
      </c>
      <c r="AZ605" t="s">
        <v>46010</v>
      </c>
      <c r="BA605" t="s">
        <v>46034</v>
      </c>
      <c r="BB605" t="s">
        <v>46012</v>
      </c>
      <c r="BC605" t="s">
        <v>48449</v>
      </c>
      <c r="BD605" t="s">
        <v>50163</v>
      </c>
      <c r="BE605" t="s">
        <v>46821</v>
      </c>
    </row>
    <row r="606" spans="1:57" x14ac:dyDescent="0.2">
      <c r="A606" t="str">
        <f t="shared" ca="1" si="252"/>
        <v>{`_id`:`evela_2017-10-11_08-15-21_-0500_Wed`,</v>
      </c>
      <c r="B606" t="str">
        <f t="shared" ca="1" si="253"/>
        <v>`_rev`:`1-24b8e0f0cb604fe6bc35515fb77da044`,</v>
      </c>
      <c r="C606" t="str">
        <f t="shared" ca="1" si="254"/>
        <v>`worksiteEncoded`:`KN_ODS_MNSHOP`,</v>
      </c>
      <c r="D606" t="str">
        <f t="shared" ca="1" si="255"/>
        <v>`client`:`KN`,</v>
      </c>
      <c r="E606" t="str">
        <f t="shared" ca="1" si="256"/>
        <v>`location`:`ODS`,</v>
      </c>
      <c r="F606" t="str">
        <f t="shared" ca="1" si="257"/>
        <v>`locID`:`MNSHOP`,</v>
      </c>
      <c r="G606" t="str">
        <f t="shared" ca="1" si="258"/>
        <v>`username`:`evela`,</v>
      </c>
      <c r="H606" t="str">
        <f t="shared" ca="1" si="259"/>
        <v>`lastName`:`Vela`,</v>
      </c>
      <c r="I606" t="str">
        <f t="shared" ca="1" si="260"/>
        <v>`firstName`:`Ediberto`,</v>
      </c>
      <c r="J606" t="str">
        <f t="shared" ca="1" si="261"/>
        <v>`technician`:`Vela, Ediberto`,</v>
      </c>
      <c r="K606" t="str">
        <f t="shared" ca="1" si="262"/>
        <v>`timeStampM`:`2017-10-11T08:15:21-05:00`,</v>
      </c>
      <c r="L606" t="str">
        <f t="shared" ca="1" si="263"/>
        <v>`shiftSerial`:`43012_07`,</v>
      </c>
      <c r="M606" t="str">
        <f t="shared" ca="1" si="264"/>
        <v>`siteUid`:521887,</v>
      </c>
      <c r="N606" t="str">
        <f t="shared" ca="1" si="265"/>
        <v>`timeStamp`:43019.3440020602,</v>
      </c>
      <c r="O606" t="str">
        <f t="shared" ca="1" si="266"/>
        <v>`payrollPeriod`:43012,</v>
      </c>
      <c r="P606" t="str">
        <f t="shared" ca="1" si="267"/>
        <v>`payroll_Period`:43012,</v>
      </c>
      <c r="Q606" t="str">
        <f t="shared" ca="1" si="268"/>
        <v>`rprtDate`:43018,</v>
      </c>
      <c r="R606" t="str">
        <f t="shared" ca="1" si="269"/>
        <v>`ts`:0.125,</v>
      </c>
      <c r="S606" t="str">
        <f t="shared" ca="1" si="270"/>
        <v>`te`:0.208333333333333,</v>
      </c>
      <c r="T606" t="str">
        <f t="shared" ca="1" si="271"/>
        <v>`repairHrs`:2,</v>
      </c>
      <c r="U606" t="str">
        <f t="shared" ca="1" si="272"/>
        <v>`timeStarts`:`2017-10-11T03:00:00-05:00`,</v>
      </c>
      <c r="V606" t="str">
        <f t="shared" ca="1" si="273"/>
        <v>`timeEnds`:`2017-10-11T05:00:00-05:00`,</v>
      </c>
      <c r="W606" t="str">
        <f t="shared" ca="1" si="274"/>
        <v>`shift`:`PM`,</v>
      </c>
      <c r="X606" t="str">
        <f t="shared" ca="1" si="275"/>
        <v>`shiftStartTime`:`6`,</v>
      </c>
      <c r="Y606" t="str">
        <f t="shared" ca="1" si="276"/>
        <v>`wONum`:`KNSHOP`,</v>
      </c>
      <c r="Z606" t="str">
        <f t="shared" ca="1" si="277"/>
        <v>`uNum`:`Q-405`,</v>
      </c>
      <c r="AA606" t="str">
        <f t="shared" ca="1" si="278"/>
        <v>`notes`:`Test tank`,</v>
      </c>
      <c r="AB606" t="str">
        <f t="shared" ca="1" si="279"/>
        <v>`shift_Serial`:`43012_07`},</v>
      </c>
      <c r="AD606" t="s">
        <v>50164</v>
      </c>
      <c r="AE606" t="s">
        <v>50165</v>
      </c>
      <c r="AF606" t="s">
        <v>45990</v>
      </c>
      <c r="AG606" t="s">
        <v>45991</v>
      </c>
      <c r="AH606" t="s">
        <v>45992</v>
      </c>
      <c r="AI606" t="s">
        <v>45993</v>
      </c>
      <c r="AJ606" t="s">
        <v>46299</v>
      </c>
      <c r="AK606" t="s">
        <v>46019</v>
      </c>
      <c r="AL606" t="s">
        <v>46300</v>
      </c>
      <c r="AM606" t="s">
        <v>46301</v>
      </c>
      <c r="AN606" t="s">
        <v>50166</v>
      </c>
      <c r="AO606" t="s">
        <v>47101</v>
      </c>
      <c r="AP606" t="s">
        <v>46000</v>
      </c>
      <c r="AQ606" t="s">
        <v>50167</v>
      </c>
      <c r="AR606" t="s">
        <v>46025</v>
      </c>
      <c r="AS606" t="s">
        <v>46026</v>
      </c>
      <c r="AT606" t="s">
        <v>47103</v>
      </c>
      <c r="AU606" t="s">
        <v>46866</v>
      </c>
      <c r="AV606" t="s">
        <v>46051</v>
      </c>
      <c r="AW606" t="s">
        <v>46116</v>
      </c>
      <c r="AX606" t="s">
        <v>47907</v>
      </c>
      <c r="AY606" t="s">
        <v>47908</v>
      </c>
      <c r="AZ606" t="s">
        <v>46033</v>
      </c>
      <c r="BA606" t="s">
        <v>46034</v>
      </c>
      <c r="BB606" t="s">
        <v>46012</v>
      </c>
      <c r="BC606" t="s">
        <v>47445</v>
      </c>
      <c r="BD606" t="s">
        <v>47616</v>
      </c>
      <c r="BE606" t="s">
        <v>47108</v>
      </c>
    </row>
    <row r="607" spans="1:57" x14ac:dyDescent="0.2">
      <c r="A607" t="str">
        <f t="shared" ca="1" si="252"/>
        <v>{`_id`:`lcareaga_2017-10-21_16-33-01_-0500_Sat`,</v>
      </c>
      <c r="B607" t="str">
        <f t="shared" ca="1" si="253"/>
        <v>`_rev`:`1-2380a474051a4e8929555d6d05533656`,</v>
      </c>
      <c r="C607" t="str">
        <f t="shared" ca="1" si="254"/>
        <v>`worksiteEncoded`:`KN_ODS_MNSHOP`,</v>
      </c>
      <c r="D607" t="str">
        <f t="shared" ca="1" si="255"/>
        <v>`client`:`KN`,</v>
      </c>
      <c r="E607" t="str">
        <f t="shared" ca="1" si="256"/>
        <v>`location`:`ODS`,</v>
      </c>
      <c r="F607" t="str">
        <f t="shared" ca="1" si="257"/>
        <v>`locID`:`MNSHOP`,</v>
      </c>
      <c r="G607" t="str">
        <f t="shared" ca="1" si="258"/>
        <v>`username`:`lcareaga`,</v>
      </c>
      <c r="H607" t="str">
        <f t="shared" ca="1" si="259"/>
        <v>`lastName`:`Careaga`,</v>
      </c>
      <c r="I607" t="str">
        <f t="shared" ca="1" si="260"/>
        <v>`firstName`:`Luis`,</v>
      </c>
      <c r="J607" t="str">
        <f t="shared" ca="1" si="261"/>
        <v>`technician`:`Careaga, Luis`,</v>
      </c>
      <c r="K607" t="str">
        <f t="shared" ca="1" si="262"/>
        <v>`timeStampM`:`2017-10-21T16:33:01-05:00`,</v>
      </c>
      <c r="L607" t="str">
        <f t="shared" ca="1" si="263"/>
        <v>`shiftSerial`:`43026_03`,</v>
      </c>
      <c r="M607" t="str">
        <f t="shared" ca="1" si="264"/>
        <v>`siteUid`:521887,</v>
      </c>
      <c r="N607" t="str">
        <f t="shared" ca="1" si="265"/>
        <v>`timeStamp`:43029.6895965625,</v>
      </c>
      <c r="O607" t="str">
        <f t="shared" ca="1" si="266"/>
        <v>`payrollPeriod`:43026,</v>
      </c>
      <c r="P607" t="str">
        <f t="shared" ca="1" si="267"/>
        <v>`payroll_Period`:43026,</v>
      </c>
      <c r="Q607" t="str">
        <f t="shared" ca="1" si="268"/>
        <v>`rprtDate`:43028,</v>
      </c>
      <c r="R607" t="str">
        <f t="shared" ca="1" si="269"/>
        <v>`ts`:0.583333333333333,</v>
      </c>
      <c r="S607" t="str">
        <f t="shared" ca="1" si="270"/>
        <v>`te`:0.708333333333333,</v>
      </c>
      <c r="T607" t="str">
        <f t="shared" ca="1" si="271"/>
        <v>`repairHrs`:3,</v>
      </c>
      <c r="U607" t="str">
        <f t="shared" ca="1" si="272"/>
        <v>`timeStarts`:`2017-10-20T14:00:00-05:00`,</v>
      </c>
      <c r="V607" t="str">
        <f t="shared" ca="1" si="273"/>
        <v>`timeEnds`:`2017-10-20T17:00:00-05:00`,</v>
      </c>
      <c r="W607" t="str">
        <f t="shared" ca="1" si="274"/>
        <v>`shift`:`AM`,</v>
      </c>
      <c r="X607" t="str">
        <f t="shared" ca="1" si="275"/>
        <v>`shiftStartTime`:`null`,</v>
      </c>
      <c r="Y607" t="str">
        <f t="shared" ca="1" si="276"/>
        <v>`wONum`:`KNSHOP`,</v>
      </c>
      <c r="Z607" t="str">
        <f t="shared" ca="1" si="277"/>
        <v>`uNum`:`Q-415`,</v>
      </c>
      <c r="AA607" t="str">
        <f t="shared" ca="1" si="278"/>
        <v>`notes`:`Filled up Power end fluid`,</v>
      </c>
      <c r="AB607" t="str">
        <f t="shared" ca="1" si="279"/>
        <v>`shift_Serial`:`43026_03`},</v>
      </c>
      <c r="AD607" t="s">
        <v>50168</v>
      </c>
      <c r="AE607" t="s">
        <v>50169</v>
      </c>
      <c r="AF607" t="s">
        <v>45990</v>
      </c>
      <c r="AG607" t="s">
        <v>45991</v>
      </c>
      <c r="AH607" t="s">
        <v>45992</v>
      </c>
      <c r="AI607" t="s">
        <v>45993</v>
      </c>
      <c r="AJ607" t="s">
        <v>46322</v>
      </c>
      <c r="AK607" t="s">
        <v>46323</v>
      </c>
      <c r="AL607" t="s">
        <v>46324</v>
      </c>
      <c r="AM607" t="s">
        <v>46325</v>
      </c>
      <c r="AN607" t="s">
        <v>50170</v>
      </c>
      <c r="AO607" t="s">
        <v>46245</v>
      </c>
      <c r="AP607" t="s">
        <v>46000</v>
      </c>
      <c r="AQ607" t="s">
        <v>50171</v>
      </c>
      <c r="AR607" t="s">
        <v>46145</v>
      </c>
      <c r="AS607" t="s">
        <v>46146</v>
      </c>
      <c r="AT607" t="s">
        <v>46247</v>
      </c>
      <c r="AU607" t="s">
        <v>46198</v>
      </c>
      <c r="AV607" t="s">
        <v>46074</v>
      </c>
      <c r="AW607" t="s">
        <v>46160</v>
      </c>
      <c r="AX607" t="s">
        <v>50172</v>
      </c>
      <c r="AY607" t="s">
        <v>47820</v>
      </c>
      <c r="AZ607" t="s">
        <v>46010</v>
      </c>
      <c r="BA607" t="s">
        <v>46238</v>
      </c>
      <c r="BB607" t="s">
        <v>46012</v>
      </c>
      <c r="BC607" t="s">
        <v>48084</v>
      </c>
      <c r="BD607" t="s">
        <v>50173</v>
      </c>
      <c r="BE607" t="s">
        <v>46254</v>
      </c>
    </row>
    <row r="608" spans="1:57" x14ac:dyDescent="0.2">
      <c r="A608" t="str">
        <f t="shared" ca="1" si="252"/>
        <v>{`_id`:`omega_2017-10-04_18-49-01_-0500_Wed`,</v>
      </c>
      <c r="B608" t="str">
        <f t="shared" ca="1" si="253"/>
        <v>`_rev`:`1-235d73fa5ebe4aaf07695623251e9fda`,</v>
      </c>
      <c r="C608" t="str">
        <f t="shared" ca="1" si="254"/>
        <v>`worksiteEncoded`:`KN_ODS_MNSHOP`,</v>
      </c>
      <c r="D608" t="str">
        <f t="shared" ca="1" si="255"/>
        <v>`client`:`KN`,</v>
      </c>
      <c r="E608" t="str">
        <f t="shared" ca="1" si="256"/>
        <v>`location`:`ODS`,</v>
      </c>
      <c r="F608" t="str">
        <f t="shared" ca="1" si="257"/>
        <v>`locID`:`MNSHOP`,</v>
      </c>
      <c r="G608" t="str">
        <f t="shared" ca="1" si="258"/>
        <v>`username`:`omega`,</v>
      </c>
      <c r="H608" t="str">
        <f t="shared" ca="1" si="259"/>
        <v>`lastName`:`Tijerina`,</v>
      </c>
      <c r="I608" t="str">
        <f t="shared" ca="1" si="260"/>
        <v>`firstName`:`Rene`,</v>
      </c>
      <c r="J608" t="str">
        <f t="shared" ca="1" si="261"/>
        <v>`technician`:`Tijerina, Rene`,</v>
      </c>
      <c r="K608" t="str">
        <f t="shared" ca="1" si="262"/>
        <v>`timeStampM`:`2017-10-04T18:49:01-05:00`,</v>
      </c>
      <c r="L608" t="str">
        <f t="shared" ca="1" si="263"/>
        <v>`shiftSerial`:`43012_01`,</v>
      </c>
      <c r="M608" t="str">
        <f t="shared" ca="1" si="264"/>
        <v>`siteUid`:521887,</v>
      </c>
      <c r="N608" t="str">
        <f t="shared" ca="1" si="265"/>
        <v>`timeStamp`:43012.7840445023,</v>
      </c>
      <c r="O608" t="str">
        <f t="shared" ca="1" si="266"/>
        <v>`payrollPeriod`:43012,</v>
      </c>
      <c r="P608" t="str">
        <f t="shared" ca="1" si="267"/>
        <v>`payroll_Period`:43012,</v>
      </c>
      <c r="Q608" t="str">
        <f t="shared" ca="1" si="268"/>
        <v>`rprtDate`:43012,</v>
      </c>
      <c r="R608" t="str">
        <f t="shared" ca="1" si="269"/>
        <v>`ts`:0.666666666666667,</v>
      </c>
      <c r="S608" t="str">
        <f t="shared" ca="1" si="270"/>
        <v>`te`:0.708333333333333,</v>
      </c>
      <c r="T608" t="str">
        <f t="shared" ca="1" si="271"/>
        <v>`repairHrs`:1,</v>
      </c>
      <c r="U608" t="str">
        <f t="shared" ca="1" si="272"/>
        <v>`timeStarts`:`2017-10-04T16:00:00-05:00`,</v>
      </c>
      <c r="V608" t="str">
        <f t="shared" ca="1" si="273"/>
        <v>`timeEnds`:`2017-10-04T17:00:00-05:00`,</v>
      </c>
      <c r="W608" t="str">
        <f t="shared" ca="1" si="274"/>
        <v>`shift`:`AM`,</v>
      </c>
      <c r="X608" t="str">
        <f t="shared" ca="1" si="275"/>
        <v>`shiftStartTime`:`7`,</v>
      </c>
      <c r="Y608" t="str">
        <f t="shared" ca="1" si="276"/>
        <v>`wONum`:`KNSHOP`,</v>
      </c>
      <c r="Z608" t="str">
        <f t="shared" ca="1" si="277"/>
        <v>`uNum`:`510039`,</v>
      </c>
      <c r="AA608" t="str">
        <f t="shared" ca="1" si="278"/>
        <v>`notes`:`jumpstart unit.`,</v>
      </c>
      <c r="AB608" t="str">
        <f t="shared" ca="1" si="279"/>
        <v>`shift_Serial`:`43012_01`},</v>
      </c>
      <c r="AD608" t="s">
        <v>50174</v>
      </c>
      <c r="AE608" t="s">
        <v>50175</v>
      </c>
      <c r="AF608" t="s">
        <v>45990</v>
      </c>
      <c r="AG608" t="s">
        <v>45991</v>
      </c>
      <c r="AH608" t="s">
        <v>45992</v>
      </c>
      <c r="AI608" t="s">
        <v>45993</v>
      </c>
      <c r="AJ608" t="s">
        <v>46527</v>
      </c>
      <c r="AK608" t="s">
        <v>46528</v>
      </c>
      <c r="AL608" t="s">
        <v>46529</v>
      </c>
      <c r="AM608" t="s">
        <v>46530</v>
      </c>
      <c r="AN608" t="s">
        <v>50176</v>
      </c>
      <c r="AO608" t="s">
        <v>46364</v>
      </c>
      <c r="AP608" t="s">
        <v>46000</v>
      </c>
      <c r="AQ608" t="s">
        <v>50177</v>
      </c>
      <c r="AR608" t="s">
        <v>46025</v>
      </c>
      <c r="AS608" t="s">
        <v>46026</v>
      </c>
      <c r="AT608" t="s">
        <v>46366</v>
      </c>
      <c r="AU608" t="s">
        <v>46337</v>
      </c>
      <c r="AV608" t="s">
        <v>46074</v>
      </c>
      <c r="AW608" t="s">
        <v>46338</v>
      </c>
      <c r="AX608" t="s">
        <v>50178</v>
      </c>
      <c r="AY608" t="s">
        <v>48190</v>
      </c>
      <c r="AZ608" t="s">
        <v>46010</v>
      </c>
      <c r="BA608" t="s">
        <v>46011</v>
      </c>
      <c r="BB608" t="s">
        <v>46012</v>
      </c>
      <c r="BC608" t="s">
        <v>50179</v>
      </c>
      <c r="BD608" t="s">
        <v>50180</v>
      </c>
      <c r="BE608" t="s">
        <v>46372</v>
      </c>
    </row>
    <row r="609" spans="1:57" x14ac:dyDescent="0.2">
      <c r="A609" t="str">
        <f t="shared" ca="1" si="252"/>
        <v>{`_id`:`treyes_2017-11-01_07-13-34_-0500_Wed`,</v>
      </c>
      <c r="B609" t="str">
        <f t="shared" ca="1" si="253"/>
        <v>`_rev`:`1-22e4b3ee242484af43a6aa6871879c9d`,</v>
      </c>
      <c r="C609" t="str">
        <f t="shared" ca="1" si="254"/>
        <v>`worksiteEncoded`:`KN_ODS_MNSHOP`,</v>
      </c>
      <c r="D609" t="str">
        <f t="shared" ca="1" si="255"/>
        <v>`client`:`KN`,</v>
      </c>
      <c r="E609" t="str">
        <f t="shared" ca="1" si="256"/>
        <v>`location`:`ODS`,</v>
      </c>
      <c r="F609" t="str">
        <f t="shared" ca="1" si="257"/>
        <v>`locID`:`MNSHOP`,</v>
      </c>
      <c r="G609" t="str">
        <f t="shared" ca="1" si="258"/>
        <v>`username`:`treyes`,</v>
      </c>
      <c r="H609" t="str">
        <f t="shared" ca="1" si="259"/>
        <v>`lastName`:`Reyes`,</v>
      </c>
      <c r="I609" t="str">
        <f t="shared" ca="1" si="260"/>
        <v>`firstName`:`Tommy`,</v>
      </c>
      <c r="J609" t="str">
        <f t="shared" ca="1" si="261"/>
        <v>`technician`:`Reyes, Tommy`,</v>
      </c>
      <c r="K609" t="str">
        <f t="shared" ca="1" si="262"/>
        <v>`timeStampM`:`2017-11-01T07:13:34-05:00`,</v>
      </c>
      <c r="L609" t="str">
        <f t="shared" ca="1" si="263"/>
        <v>`shiftSerial`:`43033_07`,</v>
      </c>
      <c r="M609" t="str">
        <f t="shared" ca="1" si="264"/>
        <v>`siteUid`:521887,</v>
      </c>
      <c r="N609" t="str">
        <f t="shared" ca="1" si="265"/>
        <v>`timeStamp`:43040.3010953704,</v>
      </c>
      <c r="O609" t="str">
        <f t="shared" ca="1" si="266"/>
        <v>`payrollPeriod`:43033,</v>
      </c>
      <c r="P609" t="str">
        <f t="shared" ca="1" si="267"/>
        <v>`payroll_Period`:43033,</v>
      </c>
      <c r="Q609" t="str">
        <f t="shared" ca="1" si="268"/>
        <v>`rprtDate`:43039,</v>
      </c>
      <c r="R609" t="str">
        <f t="shared" ca="1" si="269"/>
        <v>`ts`:0.583333333333333,</v>
      </c>
      <c r="S609" t="str">
        <f t="shared" ca="1" si="270"/>
        <v>`te`:0.75,</v>
      </c>
      <c r="T609" t="str">
        <f t="shared" ca="1" si="271"/>
        <v>`repairHrs`:4,</v>
      </c>
      <c r="U609" t="str">
        <f t="shared" ca="1" si="272"/>
        <v>`timeStarts`:`2017-10-31T14:00:00-05:00`,</v>
      </c>
      <c r="V609" t="str">
        <f t="shared" ca="1" si="273"/>
        <v>`timeEnds`:`2017-10-31T18:00:00-05:00`,</v>
      </c>
      <c r="W609" t="str">
        <f t="shared" ca="1" si="274"/>
        <v>`shift`:`AM`,</v>
      </c>
      <c r="X609" t="str">
        <f t="shared" ca="1" si="275"/>
        <v>`shiftStartTime`:`7`,</v>
      </c>
      <c r="Y609" t="str">
        <f t="shared" ca="1" si="276"/>
        <v>`wONum`:`KNSHOP`,</v>
      </c>
      <c r="Z609" t="str">
        <f t="shared" ca="1" si="277"/>
        <v>`uNum`:`10075`,</v>
      </c>
      <c r="AA609" t="str">
        <f t="shared" ca="1" si="278"/>
        <v>`notes`:`Took off fluid end  checklist top off fluid s  change coolant holes  change out power end hats took off suction manfold and iron`,</v>
      </c>
      <c r="AB609" t="str">
        <f t="shared" ca="1" si="279"/>
        <v>`shift_Serial`:`43033_07`},</v>
      </c>
      <c r="AD609" t="s">
        <v>50181</v>
      </c>
      <c r="AE609" t="s">
        <v>50182</v>
      </c>
      <c r="AF609" t="s">
        <v>45990</v>
      </c>
      <c r="AG609" t="s">
        <v>45991</v>
      </c>
      <c r="AH609" t="s">
        <v>45992</v>
      </c>
      <c r="AI609" t="s">
        <v>45993</v>
      </c>
      <c r="AJ609" t="s">
        <v>45994</v>
      </c>
      <c r="AK609" t="s">
        <v>45995</v>
      </c>
      <c r="AL609" t="s">
        <v>45996</v>
      </c>
      <c r="AM609" t="s">
        <v>45997</v>
      </c>
      <c r="AN609" t="s">
        <v>50183</v>
      </c>
      <c r="AO609" t="s">
        <v>46973</v>
      </c>
      <c r="AP609" t="s">
        <v>46000</v>
      </c>
      <c r="AQ609" t="s">
        <v>50184</v>
      </c>
      <c r="AR609" t="s">
        <v>46002</v>
      </c>
      <c r="AS609" t="s">
        <v>46003</v>
      </c>
      <c r="AT609" t="s">
        <v>46975</v>
      </c>
      <c r="AU609" t="s">
        <v>46198</v>
      </c>
      <c r="AV609" t="s">
        <v>46006</v>
      </c>
      <c r="AW609" t="s">
        <v>46089</v>
      </c>
      <c r="AX609" t="s">
        <v>50185</v>
      </c>
      <c r="AY609" t="s">
        <v>50186</v>
      </c>
      <c r="AZ609" t="s">
        <v>46010</v>
      </c>
      <c r="BA609" t="s">
        <v>46011</v>
      </c>
      <c r="BB609" t="s">
        <v>46012</v>
      </c>
      <c r="BC609" t="s">
        <v>46499</v>
      </c>
      <c r="BD609" t="s">
        <v>50187</v>
      </c>
      <c r="BE609" t="s">
        <v>46980</v>
      </c>
    </row>
    <row r="610" spans="1:57" x14ac:dyDescent="0.2">
      <c r="A610" t="str">
        <f t="shared" ca="1" si="252"/>
        <v>{`_id`:`lcareaga_2017-10-24_17-46-42_-0500_Tue`,</v>
      </c>
      <c r="B610" t="str">
        <f t="shared" ca="1" si="253"/>
        <v>`_rev`:`1-21cd3dcd9eafe43e8ec6c03e0066b7be`,</v>
      </c>
      <c r="C610" t="str">
        <f t="shared" ca="1" si="254"/>
        <v>`worksiteEncoded`:`KN_ODS_MNSHOP`,</v>
      </c>
      <c r="D610" t="str">
        <f t="shared" ca="1" si="255"/>
        <v>`client`:`KN`,</v>
      </c>
      <c r="E610" t="str">
        <f t="shared" ca="1" si="256"/>
        <v>`location`:`ODS`,</v>
      </c>
      <c r="F610" t="str">
        <f t="shared" ca="1" si="257"/>
        <v>`locID`:`MNSHOP`,</v>
      </c>
      <c r="G610" t="str">
        <f t="shared" ca="1" si="258"/>
        <v>`username`:`lcareaga`,</v>
      </c>
      <c r="H610" t="str">
        <f t="shared" ca="1" si="259"/>
        <v>`lastName`:`Careaga`,</v>
      </c>
      <c r="I610" t="str">
        <f t="shared" ca="1" si="260"/>
        <v>`firstName`:`Luis`,</v>
      </c>
      <c r="J610" t="str">
        <f t="shared" ca="1" si="261"/>
        <v>`technician`:`Careaga, Luis`,</v>
      </c>
      <c r="K610" t="str">
        <f t="shared" ca="1" si="262"/>
        <v>`timeStampM`:`2017-10-24T17:46:42-05:00`,</v>
      </c>
      <c r="L610" t="str">
        <f t="shared" ca="1" si="263"/>
        <v>`shiftSerial`:`43026_05`,</v>
      </c>
      <c r="M610" t="str">
        <f t="shared" ca="1" si="264"/>
        <v>`siteUid`:521887,</v>
      </c>
      <c r="N610" t="str">
        <f t="shared" ca="1" si="265"/>
        <v>`timeStamp`:43032.7407699421,</v>
      </c>
      <c r="O610" t="str">
        <f t="shared" ca="1" si="266"/>
        <v>`payrollPeriod`:43026,</v>
      </c>
      <c r="P610" t="str">
        <f t="shared" ca="1" si="267"/>
        <v>`payroll_Period`:43026,</v>
      </c>
      <c r="Q610" t="str">
        <f t="shared" ca="1" si="268"/>
        <v>`rprtDate`:43030,</v>
      </c>
      <c r="R610" t="str">
        <f t="shared" ca="1" si="269"/>
        <v>`ts`:0.583333333333333,</v>
      </c>
      <c r="S610" t="str">
        <f t="shared" ca="1" si="270"/>
        <v>`te`:0.708333333333333,</v>
      </c>
      <c r="T610" t="str">
        <f t="shared" ca="1" si="271"/>
        <v>`repairHrs`:3,</v>
      </c>
      <c r="U610" t="str">
        <f t="shared" ca="1" si="272"/>
        <v>`timeStarts`:`2017-10-22T14:00:00-05:00`,</v>
      </c>
      <c r="V610" t="str">
        <f t="shared" ca="1" si="273"/>
        <v>`timeEnds`:`2017-10-22T17:00:00-05:00`,</v>
      </c>
      <c r="W610" t="str">
        <f t="shared" ca="1" si="274"/>
        <v>`shift`:`AM`,</v>
      </c>
      <c r="X610" t="str">
        <f t="shared" ca="1" si="275"/>
        <v>`shiftStartTime`:`null`,</v>
      </c>
      <c r="Y610" t="str">
        <f t="shared" ca="1" si="276"/>
        <v>`wONum`:`KNSHOP`,</v>
      </c>
      <c r="Z610" t="str">
        <f t="shared" ca="1" si="277"/>
        <v>`uNum`:`508763`,</v>
      </c>
      <c r="AA610" t="str">
        <f t="shared" ca="1" si="278"/>
        <v>`notes`:`Run/test`,</v>
      </c>
      <c r="AB610" t="str">
        <f t="shared" ca="1" si="279"/>
        <v>`shift_Serial`:`43026_05`},</v>
      </c>
      <c r="AD610" t="s">
        <v>50188</v>
      </c>
      <c r="AE610" t="s">
        <v>50189</v>
      </c>
      <c r="AF610" t="s">
        <v>45990</v>
      </c>
      <c r="AG610" t="s">
        <v>45991</v>
      </c>
      <c r="AH610" t="s">
        <v>45992</v>
      </c>
      <c r="AI610" t="s">
        <v>45993</v>
      </c>
      <c r="AJ610" t="s">
        <v>46322</v>
      </c>
      <c r="AK610" t="s">
        <v>46323</v>
      </c>
      <c r="AL610" t="s">
        <v>46324</v>
      </c>
      <c r="AM610" t="s">
        <v>46325</v>
      </c>
      <c r="AN610" t="s">
        <v>50190</v>
      </c>
      <c r="AO610" t="s">
        <v>47317</v>
      </c>
      <c r="AP610" t="s">
        <v>46000</v>
      </c>
      <c r="AQ610" t="s">
        <v>50191</v>
      </c>
      <c r="AR610" t="s">
        <v>46145</v>
      </c>
      <c r="AS610" t="s">
        <v>46146</v>
      </c>
      <c r="AT610" t="s">
        <v>47319</v>
      </c>
      <c r="AU610" t="s">
        <v>46198</v>
      </c>
      <c r="AV610" t="s">
        <v>46074</v>
      </c>
      <c r="AW610" t="s">
        <v>46160</v>
      </c>
      <c r="AX610" t="s">
        <v>48429</v>
      </c>
      <c r="AY610" t="s">
        <v>48430</v>
      </c>
      <c r="AZ610" t="s">
        <v>46010</v>
      </c>
      <c r="BA610" t="s">
        <v>46238</v>
      </c>
      <c r="BB610" t="s">
        <v>46012</v>
      </c>
      <c r="BC610" t="s">
        <v>49116</v>
      </c>
      <c r="BD610" t="s">
        <v>50192</v>
      </c>
      <c r="BE610" t="s">
        <v>47324</v>
      </c>
    </row>
    <row r="611" spans="1:57" x14ac:dyDescent="0.2">
      <c r="A611" t="str">
        <f t="shared" ca="1" si="252"/>
        <v>{`_id`:`lcareaga_2017-11-11_06-06-38_-0600_Sat`,</v>
      </c>
      <c r="B611" t="str">
        <f t="shared" ca="1" si="253"/>
        <v>`_rev`:`1-21a85eb5b2191daa950bc2230eb268be`,</v>
      </c>
      <c r="C611" t="str">
        <f t="shared" ca="1" si="254"/>
        <v>`worksiteEncoded`:`KN_ODS_MNSHOP`,</v>
      </c>
      <c r="D611" t="str">
        <f t="shared" ca="1" si="255"/>
        <v>`client`:`KN`,</v>
      </c>
      <c r="E611" t="str">
        <f t="shared" ca="1" si="256"/>
        <v>`location`:`ODS`,</v>
      </c>
      <c r="F611" t="str">
        <f t="shared" ca="1" si="257"/>
        <v>`locID`:`MNSHOP`,</v>
      </c>
      <c r="G611" t="str">
        <f t="shared" ca="1" si="258"/>
        <v>`username`:`lcareaga`,</v>
      </c>
      <c r="H611" t="str">
        <f t="shared" ca="1" si="259"/>
        <v>`lastName`:`Careaga`,</v>
      </c>
      <c r="I611" t="str">
        <f t="shared" ca="1" si="260"/>
        <v>`firstName`:`Luis`,</v>
      </c>
      <c r="J611" t="str">
        <f t="shared" ca="1" si="261"/>
        <v>`technician`:`Careaga, Luis`,</v>
      </c>
      <c r="K611" t="str">
        <f t="shared" ca="1" si="262"/>
        <v>`timeStampM`:`2017-11-11T06:06:38-06:00`,</v>
      </c>
      <c r="L611" t="str">
        <f t="shared" ca="1" si="263"/>
        <v>`shiftSerial`:`43047_03`,</v>
      </c>
      <c r="M611" t="str">
        <f t="shared" ca="1" si="264"/>
        <v>`siteUid`:521887,</v>
      </c>
      <c r="N611" t="str">
        <f t="shared" ca="1" si="265"/>
        <v>`timeStamp`:43050.2546105556,</v>
      </c>
      <c r="O611" t="str">
        <f t="shared" ca="1" si="266"/>
        <v>`payrollPeriod`:43047,</v>
      </c>
      <c r="P611" t="str">
        <f t="shared" ca="1" si="267"/>
        <v>`payroll_Period`:43047,</v>
      </c>
      <c r="Q611" t="str">
        <f t="shared" ca="1" si="268"/>
        <v>`rprtDate`:43049,</v>
      </c>
      <c r="R611" t="str">
        <f t="shared" ca="1" si="269"/>
        <v>`ts`:0.375,</v>
      </c>
      <c r="S611" t="str">
        <f t="shared" ca="1" si="270"/>
        <v>`te`:0.583333333333333,</v>
      </c>
      <c r="T611" t="str">
        <f t="shared" ca="1" si="271"/>
        <v>`repairHrs`:5,</v>
      </c>
      <c r="U611" t="str">
        <f t="shared" ca="1" si="272"/>
        <v>`timeStarts`:`2017-11-10T09:00:00-06:00`,</v>
      </c>
      <c r="V611" t="str">
        <f t="shared" ca="1" si="273"/>
        <v>`timeEnds`:`2017-11-10T14:00:00-06:00`,</v>
      </c>
      <c r="W611" t="str">
        <f t="shared" ca="1" si="274"/>
        <v>`shift`:`AM`,</v>
      </c>
      <c r="X611" t="str">
        <f t="shared" ca="1" si="275"/>
        <v>`shiftStartTime`:`null`,</v>
      </c>
      <c r="Y611" t="str">
        <f t="shared" ca="1" si="276"/>
        <v>`wONum`:`KNSHOP`,</v>
      </c>
      <c r="Z611" t="str">
        <f t="shared" ca="1" si="277"/>
        <v>`uNum`:`10096`,</v>
      </c>
      <c r="AA611" t="str">
        <f t="shared" ca="1" si="278"/>
        <v>`notes`:`Run/test. Install Grace greace. Remove and replace Hydralic fan hose.`,</v>
      </c>
      <c r="AB611" t="str">
        <f t="shared" ca="1" si="279"/>
        <v>`shift_Serial`:`43047_03`},</v>
      </c>
      <c r="AD611" t="s">
        <v>50193</v>
      </c>
      <c r="AE611" t="s">
        <v>50194</v>
      </c>
      <c r="AF611" t="s">
        <v>45990</v>
      </c>
      <c r="AG611" t="s">
        <v>45991</v>
      </c>
      <c r="AH611" t="s">
        <v>45992</v>
      </c>
      <c r="AI611" t="s">
        <v>45993</v>
      </c>
      <c r="AJ611" t="s">
        <v>46322</v>
      </c>
      <c r="AK611" t="s">
        <v>46323</v>
      </c>
      <c r="AL611" t="s">
        <v>46324</v>
      </c>
      <c r="AM611" t="s">
        <v>46325</v>
      </c>
      <c r="AN611" t="s">
        <v>50195</v>
      </c>
      <c r="AO611" t="s">
        <v>46485</v>
      </c>
      <c r="AP611" t="s">
        <v>46000</v>
      </c>
      <c r="AQ611" t="s">
        <v>50196</v>
      </c>
      <c r="AR611" t="s">
        <v>46131</v>
      </c>
      <c r="AS611" t="s">
        <v>46132</v>
      </c>
      <c r="AT611" t="s">
        <v>46487</v>
      </c>
      <c r="AU611" t="s">
        <v>46543</v>
      </c>
      <c r="AV611" t="s">
        <v>46184</v>
      </c>
      <c r="AW611" t="s">
        <v>46030</v>
      </c>
      <c r="AX611" t="s">
        <v>50197</v>
      </c>
      <c r="AY611" t="s">
        <v>50198</v>
      </c>
      <c r="AZ611" t="s">
        <v>46010</v>
      </c>
      <c r="BA611" t="s">
        <v>46238</v>
      </c>
      <c r="BB611" t="s">
        <v>46012</v>
      </c>
      <c r="BC611" t="s">
        <v>47002</v>
      </c>
      <c r="BD611" t="s">
        <v>50199</v>
      </c>
      <c r="BE611" t="s">
        <v>46493</v>
      </c>
    </row>
    <row r="612" spans="1:57" x14ac:dyDescent="0.2">
      <c r="A612" t="str">
        <f t="shared" ca="1" si="252"/>
        <v>{`_id`:`arrow_2017-10-17_08-27-37_-0500_Tue`,</v>
      </c>
      <c r="B612" t="str">
        <f t="shared" ca="1" si="253"/>
        <v>`_rev`:`1-1fd661b23a84a7a11313c6f599aa836b`,</v>
      </c>
      <c r="C612" t="str">
        <f t="shared" ca="1" si="254"/>
        <v>`worksiteEncoded`:`KN_ODS_MNSHOP`,</v>
      </c>
      <c r="D612" t="str">
        <f t="shared" ca="1" si="255"/>
        <v>`client`:`KN`,</v>
      </c>
      <c r="E612" t="str">
        <f t="shared" ca="1" si="256"/>
        <v>`location`:`ODS`,</v>
      </c>
      <c r="F612" t="str">
        <f t="shared" ca="1" si="257"/>
        <v>`locID`:`MNSHOP`,</v>
      </c>
      <c r="G612" t="str">
        <f t="shared" ca="1" si="258"/>
        <v>`username`:`arrow`,</v>
      </c>
      <c r="H612" t="str">
        <f t="shared" ca="1" si="259"/>
        <v>`lastName`:`Rodriguez`,</v>
      </c>
      <c r="I612" t="str">
        <f t="shared" ca="1" si="260"/>
        <v>`firstName`:`Fernando`,</v>
      </c>
      <c r="J612" t="str">
        <f t="shared" ca="1" si="261"/>
        <v>`technician`:`Rodriguez, Fernando`,</v>
      </c>
      <c r="K612" t="str">
        <f t="shared" ca="1" si="262"/>
        <v>`timeStampM`:`2017-10-17T08:27:37-05:00`,</v>
      </c>
      <c r="L612" t="str">
        <f t="shared" ca="1" si="263"/>
        <v>`shiftSerial`:`43019_04`,</v>
      </c>
      <c r="M612" t="str">
        <f t="shared" ca="1" si="264"/>
        <v>`siteUid`:521887,</v>
      </c>
      <c r="N612" t="str">
        <f t="shared" ca="1" si="265"/>
        <v>`timeStamp`:43025.3525171412,</v>
      </c>
      <c r="O612" t="str">
        <f t="shared" ca="1" si="266"/>
        <v>`payrollPeriod`:43019,</v>
      </c>
      <c r="P612" t="str">
        <f t="shared" ca="1" si="267"/>
        <v>`payroll_Period`:43019,</v>
      </c>
      <c r="Q612" t="str">
        <f t="shared" ca="1" si="268"/>
        <v>`rprtDate`:43022,</v>
      </c>
      <c r="R612" t="str">
        <f t="shared" ca="1" si="269"/>
        <v>`ts`:0.791666666666667,</v>
      </c>
      <c r="S612" t="str">
        <f t="shared" ca="1" si="270"/>
        <v>`te`:0.0416666666666667,</v>
      </c>
      <c r="T612" t="str">
        <f t="shared" ca="1" si="271"/>
        <v>`repairHrs`:6,</v>
      </c>
      <c r="U612" t="str">
        <f t="shared" ca="1" si="272"/>
        <v>`timeStarts`:`2017-10-14T19:00:00-05:00`,</v>
      </c>
      <c r="V612" t="str">
        <f t="shared" ca="1" si="273"/>
        <v>`timeEnds`:`2017-10-15T01:00:00-05:00`,</v>
      </c>
      <c r="W612" t="str">
        <f t="shared" ca="1" si="274"/>
        <v>`shift`:`PM`,</v>
      </c>
      <c r="X612" t="str">
        <f t="shared" ca="1" si="275"/>
        <v>`shiftStartTime`:`7`,</v>
      </c>
      <c r="Y612" t="str">
        <f t="shared" ca="1" si="276"/>
        <v>`wONum`:`KNSHOP`,</v>
      </c>
      <c r="Z612" t="str">
        <f t="shared" ca="1" si="277"/>
        <v>`uNum`:`HP-090`,</v>
      </c>
      <c r="AA612" t="str">
        <f t="shared" ca="1" si="278"/>
        <v>`notes`:`Instalar tuberia del fluid end  Reparar fluid end`,</v>
      </c>
      <c r="AB612" t="str">
        <f t="shared" ca="1" si="279"/>
        <v>`shift_Serial`:`43019_04`},</v>
      </c>
      <c r="AD612" t="s">
        <v>50200</v>
      </c>
      <c r="AE612" t="s">
        <v>50201</v>
      </c>
      <c r="AF612" t="s">
        <v>45990</v>
      </c>
      <c r="AG612" t="s">
        <v>45991</v>
      </c>
      <c r="AH612" t="s">
        <v>45992</v>
      </c>
      <c r="AI612" t="s">
        <v>45993</v>
      </c>
      <c r="AJ612" t="s">
        <v>46288</v>
      </c>
      <c r="AK612" t="s">
        <v>46125</v>
      </c>
      <c r="AL612" t="s">
        <v>46289</v>
      </c>
      <c r="AM612" t="s">
        <v>46290</v>
      </c>
      <c r="AN612" t="s">
        <v>50202</v>
      </c>
      <c r="AO612" t="s">
        <v>46597</v>
      </c>
      <c r="AP612" t="s">
        <v>46000</v>
      </c>
      <c r="AQ612" t="s">
        <v>50203</v>
      </c>
      <c r="AR612" t="s">
        <v>46085</v>
      </c>
      <c r="AS612" t="s">
        <v>46086</v>
      </c>
      <c r="AT612" t="s">
        <v>46599</v>
      </c>
      <c r="AU612" t="s">
        <v>46520</v>
      </c>
      <c r="AV612" t="s">
        <v>46393</v>
      </c>
      <c r="AW612" t="s">
        <v>46149</v>
      </c>
      <c r="AX612" t="s">
        <v>50204</v>
      </c>
      <c r="AY612" t="s">
        <v>50205</v>
      </c>
      <c r="AZ612" t="s">
        <v>46033</v>
      </c>
      <c r="BA612" t="s">
        <v>46011</v>
      </c>
      <c r="BB612" t="s">
        <v>46012</v>
      </c>
      <c r="BC612" t="s">
        <v>48872</v>
      </c>
      <c r="BD612" t="s">
        <v>50206</v>
      </c>
      <c r="BE612" t="s">
        <v>46603</v>
      </c>
    </row>
    <row r="613" spans="1:57" x14ac:dyDescent="0.2">
      <c r="A613" t="str">
        <f t="shared" ca="1" si="252"/>
        <v>{`_id`:`evela_2017-10-11_08-06-52_-0500_Wed`,</v>
      </c>
      <c r="B613" t="str">
        <f t="shared" ca="1" si="253"/>
        <v>`_rev`:`1-1f953444cae1c00a6eb8d6363012513d`,</v>
      </c>
      <c r="C613" t="str">
        <f t="shared" ca="1" si="254"/>
        <v>`worksiteEncoded`:`KN_ODS_MNSHOP`,</v>
      </c>
      <c r="D613" t="str">
        <f t="shared" ca="1" si="255"/>
        <v>`client`:`KN`,</v>
      </c>
      <c r="E613" t="str">
        <f t="shared" ca="1" si="256"/>
        <v>`location`:`ODS`,</v>
      </c>
      <c r="F613" t="str">
        <f t="shared" ca="1" si="257"/>
        <v>`locID`:`MNSHOP`,</v>
      </c>
      <c r="G613" t="str">
        <f t="shared" ca="1" si="258"/>
        <v>`username`:`evela`,</v>
      </c>
      <c r="H613" t="str">
        <f t="shared" ca="1" si="259"/>
        <v>`lastName`:`Vela`,</v>
      </c>
      <c r="I613" t="str">
        <f t="shared" ca="1" si="260"/>
        <v>`firstName`:`Ediberto`,</v>
      </c>
      <c r="J613" t="str">
        <f t="shared" ca="1" si="261"/>
        <v>`technician`:`Vela, Ediberto`,</v>
      </c>
      <c r="K613" t="str">
        <f t="shared" ca="1" si="262"/>
        <v>`timeStampM`:`2017-10-11T08:06:52-05:00`,</v>
      </c>
      <c r="L613" t="str">
        <f t="shared" ca="1" si="263"/>
        <v>`shiftSerial`:`43012_06`,</v>
      </c>
      <c r="M613" t="str">
        <f t="shared" ca="1" si="264"/>
        <v>`siteUid`:521887,</v>
      </c>
      <c r="N613" t="str">
        <f t="shared" ca="1" si="265"/>
        <v>`timeStamp`:43019.3381098032,</v>
      </c>
      <c r="O613" t="str">
        <f t="shared" ca="1" si="266"/>
        <v>`payrollPeriod`:43012,</v>
      </c>
      <c r="P613" t="str">
        <f t="shared" ca="1" si="267"/>
        <v>`payroll_Period`:43012,</v>
      </c>
      <c r="Q613" t="str">
        <f t="shared" ca="1" si="268"/>
        <v>`rprtDate`:43017,</v>
      </c>
      <c r="R613" t="str">
        <f t="shared" ca="1" si="269"/>
        <v>`ts`:0.75,</v>
      </c>
      <c r="S613" t="str">
        <f t="shared" ca="1" si="270"/>
        <v>`te`:0.916666666666667,</v>
      </c>
      <c r="T613" t="str">
        <f t="shared" ca="1" si="271"/>
        <v>`repairHrs`:4,</v>
      </c>
      <c r="U613" t="str">
        <f t="shared" ca="1" si="272"/>
        <v>`timeStarts`:`2017-10-09T18:00:00-05:00`,</v>
      </c>
      <c r="V613" t="str">
        <f t="shared" ca="1" si="273"/>
        <v>`timeEnds`:`2017-10-09T22:00:00-05:00`,</v>
      </c>
      <c r="W613" t="str">
        <f t="shared" ca="1" si="274"/>
        <v>`shift`:`PM`,</v>
      </c>
      <c r="X613" t="str">
        <f t="shared" ca="1" si="275"/>
        <v>`shiftStartTime`:`6`,</v>
      </c>
      <c r="Y613" t="str">
        <f t="shared" ca="1" si="276"/>
        <v>`wONum`:`KNSHOP`,</v>
      </c>
      <c r="Z613" t="str">
        <f t="shared" ca="1" si="277"/>
        <v>`uNum`:`303233`,</v>
      </c>
      <c r="AA613" t="str">
        <f t="shared" ca="1" si="278"/>
        <v>`notes`:`Check sheet ,remove and repair hyd tank ,remove and replace wheel seal`,</v>
      </c>
      <c r="AB613" t="str">
        <f t="shared" ca="1" si="279"/>
        <v>`shift_Serial`:`43012_06`},</v>
      </c>
      <c r="AD613" t="s">
        <v>50207</v>
      </c>
      <c r="AE613" t="s">
        <v>50208</v>
      </c>
      <c r="AF613" t="s">
        <v>45990</v>
      </c>
      <c r="AG613" t="s">
        <v>45991</v>
      </c>
      <c r="AH613" t="s">
        <v>45992</v>
      </c>
      <c r="AI613" t="s">
        <v>45993</v>
      </c>
      <c r="AJ613" t="s">
        <v>46299</v>
      </c>
      <c r="AK613" t="s">
        <v>46019</v>
      </c>
      <c r="AL613" t="s">
        <v>46300</v>
      </c>
      <c r="AM613" t="s">
        <v>46301</v>
      </c>
      <c r="AN613" t="s">
        <v>50209</v>
      </c>
      <c r="AO613" t="s">
        <v>46997</v>
      </c>
      <c r="AP613" t="s">
        <v>46000</v>
      </c>
      <c r="AQ613" t="s">
        <v>50210</v>
      </c>
      <c r="AR613" t="s">
        <v>46025</v>
      </c>
      <c r="AS613" t="s">
        <v>46026</v>
      </c>
      <c r="AT613" t="s">
        <v>46999</v>
      </c>
      <c r="AU613" t="s">
        <v>46028</v>
      </c>
      <c r="AV613" t="s">
        <v>46088</v>
      </c>
      <c r="AW613" t="s">
        <v>46089</v>
      </c>
      <c r="AX613" t="s">
        <v>48155</v>
      </c>
      <c r="AY613" t="s">
        <v>48156</v>
      </c>
      <c r="AZ613" t="s">
        <v>46033</v>
      </c>
      <c r="BA613" t="s">
        <v>46034</v>
      </c>
      <c r="BB613" t="s">
        <v>46012</v>
      </c>
      <c r="BC613" t="s">
        <v>48157</v>
      </c>
      <c r="BD613" t="s">
        <v>50211</v>
      </c>
      <c r="BE613" t="s">
        <v>47004</v>
      </c>
    </row>
    <row r="614" spans="1:57" x14ac:dyDescent="0.2">
      <c r="A614" t="str">
        <f t="shared" ca="1" si="252"/>
        <v>{`_id`:`arrow_2017-10-11_07-20-08_-0500_Wed`,</v>
      </c>
      <c r="B614" t="str">
        <f t="shared" ca="1" si="253"/>
        <v>`_rev`:`1-1f84209212026770495b800fd422f6fb`,</v>
      </c>
      <c r="C614" t="str">
        <f t="shared" ca="1" si="254"/>
        <v>`worksiteEncoded`:`KN_ODS_MNSHOP`,</v>
      </c>
      <c r="D614" t="str">
        <f t="shared" ca="1" si="255"/>
        <v>`client`:`KN`,</v>
      </c>
      <c r="E614" t="str">
        <f t="shared" ca="1" si="256"/>
        <v>`location`:`ODS`,</v>
      </c>
      <c r="F614" t="str">
        <f t="shared" ca="1" si="257"/>
        <v>`locID`:`MNSHOP`,</v>
      </c>
      <c r="G614" t="str">
        <f t="shared" ca="1" si="258"/>
        <v>`username`:`arrow`,</v>
      </c>
      <c r="H614" t="str">
        <f t="shared" ca="1" si="259"/>
        <v>`lastName`:`Rodriguez`,</v>
      </c>
      <c r="I614" t="str">
        <f t="shared" ca="1" si="260"/>
        <v>`firstName`:`Fernando`,</v>
      </c>
      <c r="J614" t="str">
        <f t="shared" ca="1" si="261"/>
        <v>`technician`:`Rodriguez, Fernando`,</v>
      </c>
      <c r="K614" t="str">
        <f t="shared" ca="1" si="262"/>
        <v>`timeStampM`:`2017-10-11T07:20:08-05:00`,</v>
      </c>
      <c r="L614" t="str">
        <f t="shared" ca="1" si="263"/>
        <v>`shiftSerial`:`43012_03`,</v>
      </c>
      <c r="M614" t="str">
        <f t="shared" ca="1" si="264"/>
        <v>`siteUid`:521887,</v>
      </c>
      <c r="N614" t="str">
        <f t="shared" ca="1" si="265"/>
        <v>`timeStamp`:43019.3056573032,</v>
      </c>
      <c r="O614" t="str">
        <f t="shared" ca="1" si="266"/>
        <v>`payrollPeriod`:43012,</v>
      </c>
      <c r="P614" t="str">
        <f t="shared" ca="1" si="267"/>
        <v>`payroll_Period`:43012,</v>
      </c>
      <c r="Q614" t="str">
        <f t="shared" ca="1" si="268"/>
        <v>`rprtDate`:43014,</v>
      </c>
      <c r="R614" t="str">
        <f t="shared" ca="1" si="269"/>
        <v>`ts`:0,</v>
      </c>
      <c r="S614" t="str">
        <f t="shared" ca="1" si="270"/>
        <v>`te`:0.0833333333333333,</v>
      </c>
      <c r="T614" t="str">
        <f t="shared" ca="1" si="271"/>
        <v>`repairHrs`:2,</v>
      </c>
      <c r="U614" t="str">
        <f t="shared" ca="1" si="272"/>
        <v>`timeStarts`:`2017-10-07T00:00:00-05:00`,</v>
      </c>
      <c r="V614" t="str">
        <f t="shared" ca="1" si="273"/>
        <v>`timeEnds`:`2017-10-07T02:00:00-05:00`,</v>
      </c>
      <c r="W614" t="str">
        <f t="shared" ca="1" si="274"/>
        <v>`shift`:`PM`,</v>
      </c>
      <c r="X614" t="str">
        <f t="shared" ca="1" si="275"/>
        <v>`shiftStartTime`:`7`,</v>
      </c>
      <c r="Y614" t="str">
        <f t="shared" ca="1" si="276"/>
        <v>`wONum`:`KNSHOP`,</v>
      </c>
      <c r="Z614" t="str">
        <f t="shared" ca="1" si="277"/>
        <v>`uNum`:`204`,</v>
      </c>
      <c r="AA614" t="str">
        <f t="shared" ca="1" si="278"/>
        <v>`notes`:`Realizar check list`,</v>
      </c>
      <c r="AB614" t="str">
        <f t="shared" ca="1" si="279"/>
        <v>`shift_Serial`:`43012_03`},</v>
      </c>
      <c r="AD614" t="s">
        <v>50212</v>
      </c>
      <c r="AE614" t="s">
        <v>50213</v>
      </c>
      <c r="AF614" t="s">
        <v>45990</v>
      </c>
      <c r="AG614" t="s">
        <v>45991</v>
      </c>
      <c r="AH614" t="s">
        <v>45992</v>
      </c>
      <c r="AI614" t="s">
        <v>45993</v>
      </c>
      <c r="AJ614" t="s">
        <v>46288</v>
      </c>
      <c r="AK614" t="s">
        <v>46125</v>
      </c>
      <c r="AL614" t="s">
        <v>46289</v>
      </c>
      <c r="AM614" t="s">
        <v>46290</v>
      </c>
      <c r="AN614" t="s">
        <v>50214</v>
      </c>
      <c r="AO614" t="s">
        <v>46112</v>
      </c>
      <c r="AP614" t="s">
        <v>46000</v>
      </c>
      <c r="AQ614" t="s">
        <v>50215</v>
      </c>
      <c r="AR614" t="s">
        <v>46025</v>
      </c>
      <c r="AS614" t="s">
        <v>46026</v>
      </c>
      <c r="AT614" t="s">
        <v>46114</v>
      </c>
      <c r="AU614" t="s">
        <v>46050</v>
      </c>
      <c r="AV614" t="s">
        <v>46533</v>
      </c>
      <c r="AW614" t="s">
        <v>46116</v>
      </c>
      <c r="AX614" t="s">
        <v>50216</v>
      </c>
      <c r="AY614" t="s">
        <v>47444</v>
      </c>
      <c r="AZ614" t="s">
        <v>46033</v>
      </c>
      <c r="BA614" t="s">
        <v>46011</v>
      </c>
      <c r="BB614" t="s">
        <v>46012</v>
      </c>
      <c r="BC614" t="s">
        <v>47560</v>
      </c>
      <c r="BD614" t="s">
        <v>47036</v>
      </c>
      <c r="BE614" t="s">
        <v>46121</v>
      </c>
    </row>
    <row r="615" spans="1:57" x14ac:dyDescent="0.2">
      <c r="A615" t="str">
        <f t="shared" ca="1" si="252"/>
        <v>{`_id`:`evela_2017-11-01_07-49-12_-0500_Wed`,</v>
      </c>
      <c r="B615" t="str">
        <f t="shared" ca="1" si="253"/>
        <v>`_rev`:`1-1f3cbe1551087a1f42970b90377d7cfa`,</v>
      </c>
      <c r="C615" t="str">
        <f t="shared" ca="1" si="254"/>
        <v>`worksiteEncoded`:`KN_ODS_MNSHOP`,</v>
      </c>
      <c r="D615" t="str">
        <f t="shared" ca="1" si="255"/>
        <v>`client`:`KN`,</v>
      </c>
      <c r="E615" t="str">
        <f t="shared" ca="1" si="256"/>
        <v>`location`:`ODS`,</v>
      </c>
      <c r="F615" t="str">
        <f t="shared" ca="1" si="257"/>
        <v>`locID`:`MNSHOP`,</v>
      </c>
      <c r="G615" t="str">
        <f t="shared" ca="1" si="258"/>
        <v>`username`:`evela`,</v>
      </c>
      <c r="H615" t="str">
        <f t="shared" ca="1" si="259"/>
        <v>`lastName`:`Vela`,</v>
      </c>
      <c r="I615" t="str">
        <f t="shared" ca="1" si="260"/>
        <v>`firstName`:`Ediberto`,</v>
      </c>
      <c r="J615" t="str">
        <f t="shared" ca="1" si="261"/>
        <v>`technician`:`Vela, Ediberto`,</v>
      </c>
      <c r="K615" t="str">
        <f t="shared" ca="1" si="262"/>
        <v>`timeStampM`:`2017-11-01T07:49:12-05:00`,</v>
      </c>
      <c r="L615" t="str">
        <f t="shared" ca="1" si="263"/>
        <v>`shiftSerial`:`43033_02`,</v>
      </c>
      <c r="M615" t="str">
        <f t="shared" ca="1" si="264"/>
        <v>`siteUid`:521887,</v>
      </c>
      <c r="N615" t="str">
        <f t="shared" ca="1" si="265"/>
        <v>`timeStamp`:43040.325841412,</v>
      </c>
      <c r="O615" t="str">
        <f t="shared" ca="1" si="266"/>
        <v>`payrollPeriod`:43033,</v>
      </c>
      <c r="P615" t="str">
        <f t="shared" ca="1" si="267"/>
        <v>`payroll_Period`:43033,</v>
      </c>
      <c r="Q615" t="str">
        <f t="shared" ca="1" si="268"/>
        <v>`rprtDate`:43034,</v>
      </c>
      <c r="R615" t="str">
        <f t="shared" ca="1" si="269"/>
        <v>`ts`:0.979166666666667,</v>
      </c>
      <c r="S615" t="str">
        <f t="shared" ca="1" si="270"/>
        <v>`te`:0.208333333333333,</v>
      </c>
      <c r="T615" t="str">
        <f t="shared" ca="1" si="271"/>
        <v>`repairHrs`:5.5,</v>
      </c>
      <c r="U615" t="str">
        <f t="shared" ca="1" si="272"/>
        <v>`timeStarts`:`2017-10-26T23:30:00-05:00`,</v>
      </c>
      <c r="V615" t="str">
        <f t="shared" ca="1" si="273"/>
        <v>`timeEnds`:`2017-10-27T05:00:00-05:00`,</v>
      </c>
      <c r="W615" t="str">
        <f t="shared" ca="1" si="274"/>
        <v>`shift`:`PM`,</v>
      </c>
      <c r="X615" t="str">
        <f t="shared" ca="1" si="275"/>
        <v>`shiftStartTime`:`7`,</v>
      </c>
      <c r="Y615" t="str">
        <f t="shared" ca="1" si="276"/>
        <v>`wONum`:`KNSHOP`,</v>
      </c>
      <c r="Z615" t="str">
        <f t="shared" ca="1" si="277"/>
        <v>`uNum`:`306`,</v>
      </c>
      <c r="AA615" t="str">
        <f t="shared" ca="1" si="278"/>
        <v>`notes`:`Trouble shoot engine wont start`,</v>
      </c>
      <c r="AB615" t="str">
        <f t="shared" ca="1" si="279"/>
        <v>`shift_Serial`:`43033_02`},</v>
      </c>
      <c r="AD615" t="s">
        <v>50217</v>
      </c>
      <c r="AE615" t="s">
        <v>50218</v>
      </c>
      <c r="AF615" t="s">
        <v>45990</v>
      </c>
      <c r="AG615" t="s">
        <v>45991</v>
      </c>
      <c r="AH615" t="s">
        <v>45992</v>
      </c>
      <c r="AI615" t="s">
        <v>45993</v>
      </c>
      <c r="AJ615" t="s">
        <v>46299</v>
      </c>
      <c r="AK615" t="s">
        <v>46019</v>
      </c>
      <c r="AL615" t="s">
        <v>46300</v>
      </c>
      <c r="AM615" t="s">
        <v>46301</v>
      </c>
      <c r="AN615" t="s">
        <v>50219</v>
      </c>
      <c r="AO615" t="s">
        <v>46631</v>
      </c>
      <c r="AP615" t="s">
        <v>46000</v>
      </c>
      <c r="AQ615" t="s">
        <v>50220</v>
      </c>
      <c r="AR615" t="s">
        <v>46002</v>
      </c>
      <c r="AS615" t="s">
        <v>46003</v>
      </c>
      <c r="AT615" t="s">
        <v>46633</v>
      </c>
      <c r="AU615" t="s">
        <v>47358</v>
      </c>
      <c r="AV615" t="s">
        <v>46051</v>
      </c>
      <c r="AW615" t="s">
        <v>46007</v>
      </c>
      <c r="AX615" t="s">
        <v>50221</v>
      </c>
      <c r="AY615" t="s">
        <v>48683</v>
      </c>
      <c r="AZ615" t="s">
        <v>46033</v>
      </c>
      <c r="BA615" t="s">
        <v>46011</v>
      </c>
      <c r="BB615" t="s">
        <v>46012</v>
      </c>
      <c r="BC615" t="s">
        <v>50222</v>
      </c>
      <c r="BD615" t="s">
        <v>50223</v>
      </c>
      <c r="BE615" t="s">
        <v>46638</v>
      </c>
    </row>
    <row r="616" spans="1:57" x14ac:dyDescent="0.2">
      <c r="A616" t="str">
        <f t="shared" ca="1" si="252"/>
        <v>{`_id`:`eduardovela_2017-10-31_19-15-57_-0500_Tue`,</v>
      </c>
      <c r="B616" t="str">
        <f t="shared" ca="1" si="253"/>
        <v>`_rev`:`1-1e6ee6c34daabf0378066fdf35bde047`,</v>
      </c>
      <c r="C616" t="str">
        <f t="shared" ca="1" si="254"/>
        <v>`worksiteEncoded`:`KN_ODS_MNSHOP`,</v>
      </c>
      <c r="D616" t="str">
        <f t="shared" ca="1" si="255"/>
        <v>`client`:`KN`,</v>
      </c>
      <c r="E616" t="str">
        <f t="shared" ca="1" si="256"/>
        <v>`location`:`ODS`,</v>
      </c>
      <c r="F616" t="str">
        <f t="shared" ca="1" si="257"/>
        <v>`locID`:`MNSHOP`,</v>
      </c>
      <c r="G616" t="str">
        <f t="shared" ca="1" si="258"/>
        <v>`username`:`eduardovela`,</v>
      </c>
      <c r="H616" t="str">
        <f t="shared" ca="1" si="259"/>
        <v>`lastName`:`Vela`,</v>
      </c>
      <c r="I616" t="str">
        <f t="shared" ca="1" si="260"/>
        <v>`firstName`:`Eduardo`,</v>
      </c>
      <c r="J616" t="str">
        <f t="shared" ca="1" si="261"/>
        <v>`technician`:`Vela, Eduardo`,</v>
      </c>
      <c r="K616" t="str">
        <f t="shared" ca="1" si="262"/>
        <v>`timeStampM`:`2017-10-31T19:15:57-05:00`,</v>
      </c>
      <c r="L616" t="str">
        <f t="shared" ca="1" si="263"/>
        <v>`shiftSerial`:`43033_02`,</v>
      </c>
      <c r="M616" t="str">
        <f t="shared" ca="1" si="264"/>
        <v>`siteUid`:521887,</v>
      </c>
      <c r="N616" t="str">
        <f t="shared" ca="1" si="265"/>
        <v>`timeStamp`:43039.8027457639,</v>
      </c>
      <c r="O616" t="str">
        <f t="shared" ca="1" si="266"/>
        <v>`payrollPeriod`:43033,</v>
      </c>
      <c r="P616" t="str">
        <f t="shared" ca="1" si="267"/>
        <v>`payroll_Period`:43033,</v>
      </c>
      <c r="Q616" t="str">
        <f t="shared" ca="1" si="268"/>
        <v>`rprtDate`:43034,</v>
      </c>
      <c r="R616" t="str">
        <f t="shared" ca="1" si="269"/>
        <v>`ts`:0.979166666666667,</v>
      </c>
      <c r="S616" t="str">
        <f t="shared" ca="1" si="270"/>
        <v>`te`:0.208333333333333,</v>
      </c>
      <c r="T616" t="str">
        <f t="shared" ca="1" si="271"/>
        <v>`repairHrs`:5.5,</v>
      </c>
      <c r="U616" t="str">
        <f t="shared" ca="1" si="272"/>
        <v>`timeStarts`:`2017-10-26T23:30:00-05:00`,</v>
      </c>
      <c r="V616" t="str">
        <f t="shared" ca="1" si="273"/>
        <v>`timeEnds`:`2017-10-27T05:00:00-05:00`,</v>
      </c>
      <c r="W616" t="str">
        <f t="shared" ca="1" si="274"/>
        <v>`shift`:`PM`,</v>
      </c>
      <c r="X616" t="str">
        <f t="shared" ca="1" si="275"/>
        <v>`shiftStartTime`:`6`,</v>
      </c>
      <c r="Y616" t="str">
        <f t="shared" ca="1" si="276"/>
        <v>`wONum`:`KNSHOP`,</v>
      </c>
      <c r="Z616" t="str">
        <f t="shared" ca="1" si="277"/>
        <v>`uNum`:`10088`,</v>
      </c>
      <c r="AA616" t="str">
        <f t="shared" ca="1" si="278"/>
        <v>`notes`:`Review and repair`,</v>
      </c>
      <c r="AB616" t="str">
        <f t="shared" ca="1" si="279"/>
        <v>`shift_Serial`:`43033_02`},</v>
      </c>
      <c r="AD616" t="s">
        <v>50224</v>
      </c>
      <c r="AE616" t="s">
        <v>50225</v>
      </c>
      <c r="AF616" t="s">
        <v>45990</v>
      </c>
      <c r="AG616" t="s">
        <v>45991</v>
      </c>
      <c r="AH616" t="s">
        <v>45992</v>
      </c>
      <c r="AI616" t="s">
        <v>45993</v>
      </c>
      <c r="AJ616" t="s">
        <v>46018</v>
      </c>
      <c r="AK616" t="s">
        <v>46019</v>
      </c>
      <c r="AL616" t="s">
        <v>46020</v>
      </c>
      <c r="AM616" t="s">
        <v>46021</v>
      </c>
      <c r="AN616" t="s">
        <v>50226</v>
      </c>
      <c r="AO616" t="s">
        <v>46631</v>
      </c>
      <c r="AP616" t="s">
        <v>46000</v>
      </c>
      <c r="AQ616" t="s">
        <v>50227</v>
      </c>
      <c r="AR616" t="s">
        <v>46002</v>
      </c>
      <c r="AS616" t="s">
        <v>46003</v>
      </c>
      <c r="AT616" t="s">
        <v>46633</v>
      </c>
      <c r="AU616" t="s">
        <v>47358</v>
      </c>
      <c r="AV616" t="s">
        <v>46051</v>
      </c>
      <c r="AW616" t="s">
        <v>46007</v>
      </c>
      <c r="AX616" t="s">
        <v>50221</v>
      </c>
      <c r="AY616" t="s">
        <v>48683</v>
      </c>
      <c r="AZ616" t="s">
        <v>46033</v>
      </c>
      <c r="BA616" t="s">
        <v>46034</v>
      </c>
      <c r="BB616" t="s">
        <v>46012</v>
      </c>
      <c r="BC616" t="s">
        <v>49035</v>
      </c>
      <c r="BD616" t="s">
        <v>50228</v>
      </c>
      <c r="BE616" t="s">
        <v>46638</v>
      </c>
    </row>
    <row r="617" spans="1:57" x14ac:dyDescent="0.2">
      <c r="A617" t="str">
        <f t="shared" ca="1" si="252"/>
        <v>{`_id`:`scabrera_2017-10-17_16-03-52_-0500_Tue`,</v>
      </c>
      <c r="B617" t="str">
        <f t="shared" ca="1" si="253"/>
        <v>`_rev`:`1-1e53419a594cc3544cf2c429ae6113d8`,</v>
      </c>
      <c r="C617" t="str">
        <f t="shared" ca="1" si="254"/>
        <v>`worksiteEncoded`:`KN_ODS_MNSHOP`,</v>
      </c>
      <c r="D617" t="str">
        <f t="shared" ca="1" si="255"/>
        <v>`client`:`KN`,</v>
      </c>
      <c r="E617" t="str">
        <f t="shared" ca="1" si="256"/>
        <v>`location`:`ODS`,</v>
      </c>
      <c r="F617" t="str">
        <f t="shared" ca="1" si="257"/>
        <v>`locID`:`MNSHOP`,</v>
      </c>
      <c r="G617" t="str">
        <f t="shared" ca="1" si="258"/>
        <v>`username`:`scabrera`,</v>
      </c>
      <c r="H617" t="str">
        <f t="shared" ca="1" si="259"/>
        <v>`lastName`:`Cabrera`,</v>
      </c>
      <c r="I617" t="str">
        <f t="shared" ca="1" si="260"/>
        <v>`firstName`:`Sergio`,</v>
      </c>
      <c r="J617" t="str">
        <f t="shared" ca="1" si="261"/>
        <v>`technician`:`Cabrera, Sergio`,</v>
      </c>
      <c r="K617" t="str">
        <f t="shared" ca="1" si="262"/>
        <v>`timeStampM`:`2017-10-17T16:03:52-05:00`,</v>
      </c>
      <c r="L617" t="str">
        <f t="shared" ca="1" si="263"/>
        <v>`shiftSerial`:`43019_06`,</v>
      </c>
      <c r="M617" t="str">
        <f t="shared" ca="1" si="264"/>
        <v>`siteUid`:521887,</v>
      </c>
      <c r="N617" t="str">
        <f t="shared" ca="1" si="265"/>
        <v>`timeStamp`:43025.6693612037,</v>
      </c>
      <c r="O617" t="str">
        <f t="shared" ca="1" si="266"/>
        <v>`payrollPeriod`:43019,</v>
      </c>
      <c r="P617" t="str">
        <f t="shared" ca="1" si="267"/>
        <v>`payroll_Period`:43019,</v>
      </c>
      <c r="Q617" t="str">
        <f t="shared" ca="1" si="268"/>
        <v>`rprtDate`:43024,</v>
      </c>
      <c r="R617" t="str">
        <f t="shared" ca="1" si="269"/>
        <v>`ts`:0.0416666666666667,</v>
      </c>
      <c r="S617" t="str">
        <f t="shared" ca="1" si="270"/>
        <v>`te`:0.208333333333333,</v>
      </c>
      <c r="T617" t="str">
        <f t="shared" ca="1" si="271"/>
        <v>`repairHrs`:4,</v>
      </c>
      <c r="U617" t="str">
        <f t="shared" ca="1" si="272"/>
        <v>`timeStarts`:`2017-10-17T01:00:00-05:00`,</v>
      </c>
      <c r="V617" t="str">
        <f t="shared" ca="1" si="273"/>
        <v>`timeEnds`:`2017-10-17T05:00:00-05:00`,</v>
      </c>
      <c r="W617" t="str">
        <f t="shared" ca="1" si="274"/>
        <v>`shift`:`PM`,</v>
      </c>
      <c r="X617" t="str">
        <f t="shared" ca="1" si="275"/>
        <v>`shiftStartTime`:`null`,</v>
      </c>
      <c r="Y617" t="str">
        <f t="shared" ca="1" si="276"/>
        <v>`wONum`:`KNSHOP`,</v>
      </c>
      <c r="Z617" t="str">
        <f t="shared" ca="1" si="277"/>
        <v>`uNum`:`508762`,</v>
      </c>
      <c r="AA617" t="str">
        <f t="shared" ca="1" si="278"/>
        <v>`notes`:`Refilled coolant , tighten coolant hoses`,</v>
      </c>
      <c r="AB617" t="str">
        <f t="shared" ca="1" si="279"/>
        <v>`shift_Serial`:`43019_06`},</v>
      </c>
      <c r="AD617" t="s">
        <v>50229</v>
      </c>
      <c r="AE617" t="s">
        <v>50230</v>
      </c>
      <c r="AF617" t="s">
        <v>45990</v>
      </c>
      <c r="AG617" t="s">
        <v>45991</v>
      </c>
      <c r="AH617" t="s">
        <v>45992</v>
      </c>
      <c r="AI617" t="s">
        <v>45993</v>
      </c>
      <c r="AJ617" t="s">
        <v>46228</v>
      </c>
      <c r="AK617" t="s">
        <v>46229</v>
      </c>
      <c r="AL617" t="s">
        <v>46230</v>
      </c>
      <c r="AM617" t="s">
        <v>46231</v>
      </c>
      <c r="AN617" t="s">
        <v>50231</v>
      </c>
      <c r="AO617" t="s">
        <v>46816</v>
      </c>
      <c r="AP617" t="s">
        <v>46000</v>
      </c>
      <c r="AQ617" t="s">
        <v>50232</v>
      </c>
      <c r="AR617" t="s">
        <v>46085</v>
      </c>
      <c r="AS617" t="s">
        <v>46086</v>
      </c>
      <c r="AT617" t="s">
        <v>46818</v>
      </c>
      <c r="AU617" t="s">
        <v>46497</v>
      </c>
      <c r="AV617" t="s">
        <v>46051</v>
      </c>
      <c r="AW617" t="s">
        <v>46089</v>
      </c>
      <c r="AX617" t="s">
        <v>47062</v>
      </c>
      <c r="AY617" t="s">
        <v>47853</v>
      </c>
      <c r="AZ617" t="s">
        <v>46033</v>
      </c>
      <c r="BA617" t="s">
        <v>46238</v>
      </c>
      <c r="BB617" t="s">
        <v>46012</v>
      </c>
      <c r="BC617" t="s">
        <v>48236</v>
      </c>
      <c r="BD617" t="s">
        <v>50233</v>
      </c>
      <c r="BE617" t="s">
        <v>46821</v>
      </c>
    </row>
    <row r="618" spans="1:57" x14ac:dyDescent="0.2">
      <c r="A618" t="str">
        <f t="shared" ca="1" si="252"/>
        <v>{`_id`:`omega_2017-10-10_18-44-47_-0500_Tue`,</v>
      </c>
      <c r="B618" t="str">
        <f t="shared" ca="1" si="253"/>
        <v>`_rev`:`1-1dc438463dbdf6a611240235dcb8ef69`,</v>
      </c>
      <c r="C618" t="str">
        <f t="shared" ca="1" si="254"/>
        <v>`worksiteEncoded`:`KN_ODS_MNSHOP`,</v>
      </c>
      <c r="D618" t="str">
        <f t="shared" ca="1" si="255"/>
        <v>`client`:`KN`,</v>
      </c>
      <c r="E618" t="str">
        <f t="shared" ca="1" si="256"/>
        <v>`location`:`ODS`,</v>
      </c>
      <c r="F618" t="str">
        <f t="shared" ca="1" si="257"/>
        <v>`locID`:`MNSHOP`,</v>
      </c>
      <c r="G618" t="str">
        <f t="shared" ca="1" si="258"/>
        <v>`username`:`omega`,</v>
      </c>
      <c r="H618" t="str">
        <f t="shared" ca="1" si="259"/>
        <v>`lastName`:`Tijerina`,</v>
      </c>
      <c r="I618" t="str">
        <f t="shared" ca="1" si="260"/>
        <v>`firstName`:`Rene`,</v>
      </c>
      <c r="J618" t="str">
        <f t="shared" ca="1" si="261"/>
        <v>`technician`:`Tijerina, Rene`,</v>
      </c>
      <c r="K618" t="str">
        <f t="shared" ca="1" si="262"/>
        <v>`timeStampM`:`2017-10-10T18:44:47-05:00`,</v>
      </c>
      <c r="L618" t="str">
        <f t="shared" ca="1" si="263"/>
        <v>`shiftSerial`:`43012_07`,</v>
      </c>
      <c r="M618" t="str">
        <f t="shared" ca="1" si="264"/>
        <v>`siteUid`:521887,</v>
      </c>
      <c r="N618" t="str">
        <f t="shared" ca="1" si="265"/>
        <v>`timeStamp`:43018.7810998611,</v>
      </c>
      <c r="O618" t="str">
        <f t="shared" ca="1" si="266"/>
        <v>`payrollPeriod`:43012,</v>
      </c>
      <c r="P618" t="str">
        <f t="shared" ca="1" si="267"/>
        <v>`payroll_Period`:43012,</v>
      </c>
      <c r="Q618" t="str">
        <f t="shared" ca="1" si="268"/>
        <v>`rprtDate`:43018,</v>
      </c>
      <c r="R618" t="str">
        <f t="shared" ca="1" si="269"/>
        <v>`ts`:0.25,</v>
      </c>
      <c r="S618" t="str">
        <f t="shared" ca="1" si="270"/>
        <v>`te`:0.333333333333333,</v>
      </c>
      <c r="T618" t="str">
        <f t="shared" ca="1" si="271"/>
        <v>`repairHrs`:2,</v>
      </c>
      <c r="U618" t="str">
        <f t="shared" ca="1" si="272"/>
        <v>`timeStarts`:`2017-10-10T06:00:00-05:00`,</v>
      </c>
      <c r="V618" t="str">
        <f t="shared" ca="1" si="273"/>
        <v>`timeEnds`:`2017-10-10T08:00:00-05:00`,</v>
      </c>
      <c r="W618" t="str">
        <f t="shared" ca="1" si="274"/>
        <v>`shift`:`AM`,</v>
      </c>
      <c r="X618" t="str">
        <f t="shared" ca="1" si="275"/>
        <v>`shiftStartTime`:`7`,</v>
      </c>
      <c r="Y618" t="str">
        <f t="shared" ca="1" si="276"/>
        <v>`wONum`:`KNSHOP`,</v>
      </c>
      <c r="Z618" t="str">
        <f t="shared" ca="1" si="277"/>
        <v>`uNum`:`5111535`,</v>
      </c>
      <c r="AA618" t="str">
        <f t="shared" ca="1" si="278"/>
        <v>`notes`:`.D.O.T.  replace glad hand seals.  replace fire extinguisher and bracket.`,</v>
      </c>
      <c r="AB618" t="str">
        <f t="shared" ca="1" si="279"/>
        <v>`shift_Serial`:`43012_07`},</v>
      </c>
      <c r="AD618" t="s">
        <v>50234</v>
      </c>
      <c r="AE618" t="s">
        <v>50235</v>
      </c>
      <c r="AF618" t="s">
        <v>45990</v>
      </c>
      <c r="AG618" t="s">
        <v>45991</v>
      </c>
      <c r="AH618" t="s">
        <v>45992</v>
      </c>
      <c r="AI618" t="s">
        <v>45993</v>
      </c>
      <c r="AJ618" t="s">
        <v>46527</v>
      </c>
      <c r="AK618" t="s">
        <v>46528</v>
      </c>
      <c r="AL618" t="s">
        <v>46529</v>
      </c>
      <c r="AM618" t="s">
        <v>46530</v>
      </c>
      <c r="AN618" t="s">
        <v>50236</v>
      </c>
      <c r="AO618" t="s">
        <v>47101</v>
      </c>
      <c r="AP618" t="s">
        <v>46000</v>
      </c>
      <c r="AQ618" t="s">
        <v>50237</v>
      </c>
      <c r="AR618" t="s">
        <v>46025</v>
      </c>
      <c r="AS618" t="s">
        <v>46026</v>
      </c>
      <c r="AT618" t="s">
        <v>47103</v>
      </c>
      <c r="AU618" t="s">
        <v>46248</v>
      </c>
      <c r="AV618" t="s">
        <v>46102</v>
      </c>
      <c r="AW618" t="s">
        <v>46116</v>
      </c>
      <c r="AX618" t="s">
        <v>49522</v>
      </c>
      <c r="AY618" t="s">
        <v>50238</v>
      </c>
      <c r="AZ618" t="s">
        <v>46010</v>
      </c>
      <c r="BA618" t="s">
        <v>46011</v>
      </c>
      <c r="BB618" t="s">
        <v>46012</v>
      </c>
      <c r="BC618" t="s">
        <v>50239</v>
      </c>
      <c r="BD618" t="s">
        <v>50240</v>
      </c>
      <c r="BE618" t="s">
        <v>47108</v>
      </c>
    </row>
    <row r="619" spans="1:57" x14ac:dyDescent="0.2">
      <c r="A619" t="str">
        <f t="shared" ca="1" si="252"/>
        <v>{`_id`:`evela_2017-10-18_07-12-19_-0500_Wed`,</v>
      </c>
      <c r="B619" t="str">
        <f t="shared" ca="1" si="253"/>
        <v>`_rev`:`1-1dc1e9de5f8c40110fdd015a96ecffb3`,</v>
      </c>
      <c r="C619" t="str">
        <f t="shared" ca="1" si="254"/>
        <v>`worksiteEncoded`:`KN_ODS_MNSHOP`,</v>
      </c>
      <c r="D619" t="str">
        <f t="shared" ca="1" si="255"/>
        <v>`client`:`KN`,</v>
      </c>
      <c r="E619" t="str">
        <f t="shared" ca="1" si="256"/>
        <v>`location`:`ODS`,</v>
      </c>
      <c r="F619" t="str">
        <f t="shared" ca="1" si="257"/>
        <v>`locID`:`MNSHOP`,</v>
      </c>
      <c r="G619" t="str">
        <f t="shared" ca="1" si="258"/>
        <v>`username`:`evela`,</v>
      </c>
      <c r="H619" t="str">
        <f t="shared" ca="1" si="259"/>
        <v>`lastName`:`Vela`,</v>
      </c>
      <c r="I619" t="str">
        <f t="shared" ca="1" si="260"/>
        <v>`firstName`:`Ediberto`,</v>
      </c>
      <c r="J619" t="str">
        <f t="shared" ca="1" si="261"/>
        <v>`technician`:`Vela, Ediberto`,</v>
      </c>
      <c r="K619" t="str">
        <f t="shared" ca="1" si="262"/>
        <v>`timeStampM`:`2017-10-18T07:12:19-05:00`,</v>
      </c>
      <c r="L619" t="str">
        <f t="shared" ca="1" si="263"/>
        <v>`shiftSerial`:`43019_01`,</v>
      </c>
      <c r="M619" t="str">
        <f t="shared" ca="1" si="264"/>
        <v>`siteUid`:521887,</v>
      </c>
      <c r="N619" t="str">
        <f t="shared" ca="1" si="265"/>
        <v>`timeStamp`:43026.3002216898,</v>
      </c>
      <c r="O619" t="str">
        <f t="shared" ca="1" si="266"/>
        <v>`payrollPeriod`:43019,</v>
      </c>
      <c r="P619" t="str">
        <f t="shared" ca="1" si="267"/>
        <v>`payroll_Period`:43019,</v>
      </c>
      <c r="Q619" t="str">
        <f t="shared" ca="1" si="268"/>
        <v>`rprtDate`:43019,</v>
      </c>
      <c r="R619" t="str">
        <f t="shared" ca="1" si="269"/>
        <v>`ts`:0.0416666666666667,</v>
      </c>
      <c r="S619" t="str">
        <f t="shared" ca="1" si="270"/>
        <v>`te`:0.125,</v>
      </c>
      <c r="T619" t="str">
        <f t="shared" ca="1" si="271"/>
        <v>`repairHrs`:2,</v>
      </c>
      <c r="U619" t="str">
        <f t="shared" ca="1" si="272"/>
        <v>`timeStarts`:`2017-10-12T01:00:00-05:00`,</v>
      </c>
      <c r="V619" t="str">
        <f t="shared" ca="1" si="273"/>
        <v>`timeEnds`:`2017-10-12T03:00:00-05:00`,</v>
      </c>
      <c r="W619" t="str">
        <f t="shared" ca="1" si="274"/>
        <v>`shift`:`PM`,</v>
      </c>
      <c r="X619" t="str">
        <f t="shared" ca="1" si="275"/>
        <v>`shiftStartTime`:`6`,</v>
      </c>
      <c r="Y619" t="str">
        <f t="shared" ca="1" si="276"/>
        <v>`wONum`:`KNSHOP`,</v>
      </c>
      <c r="Z619" t="str">
        <f t="shared" ca="1" si="277"/>
        <v>`uNum`:`TR-108`,</v>
      </c>
      <c r="AA619" t="str">
        <f t="shared" ca="1" si="278"/>
        <v>`notes`:`Check sheet`,</v>
      </c>
      <c r="AB619" t="str">
        <f t="shared" ca="1" si="279"/>
        <v>`shift_Serial`:`43019_01`},</v>
      </c>
      <c r="AD619" t="s">
        <v>50241</v>
      </c>
      <c r="AE619" t="s">
        <v>50242</v>
      </c>
      <c r="AF619" t="s">
        <v>45990</v>
      </c>
      <c r="AG619" t="s">
        <v>45991</v>
      </c>
      <c r="AH619" t="s">
        <v>45992</v>
      </c>
      <c r="AI619" t="s">
        <v>45993</v>
      </c>
      <c r="AJ619" t="s">
        <v>46299</v>
      </c>
      <c r="AK619" t="s">
        <v>46019</v>
      </c>
      <c r="AL619" t="s">
        <v>46300</v>
      </c>
      <c r="AM619" t="s">
        <v>46301</v>
      </c>
      <c r="AN619" t="s">
        <v>50243</v>
      </c>
      <c r="AO619" t="s">
        <v>47021</v>
      </c>
      <c r="AP619" t="s">
        <v>46000</v>
      </c>
      <c r="AQ619" t="s">
        <v>50244</v>
      </c>
      <c r="AR619" t="s">
        <v>46085</v>
      </c>
      <c r="AS619" t="s">
        <v>46086</v>
      </c>
      <c r="AT619" t="s">
        <v>47023</v>
      </c>
      <c r="AU619" t="s">
        <v>46497</v>
      </c>
      <c r="AV619" t="s">
        <v>46367</v>
      </c>
      <c r="AW619" t="s">
        <v>46116</v>
      </c>
      <c r="AX619" t="s">
        <v>50245</v>
      </c>
      <c r="AY619" t="s">
        <v>50246</v>
      </c>
      <c r="AZ619" t="s">
        <v>46033</v>
      </c>
      <c r="BA619" t="s">
        <v>46034</v>
      </c>
      <c r="BB619" t="s">
        <v>46012</v>
      </c>
      <c r="BC619" t="s">
        <v>50247</v>
      </c>
      <c r="BD619" t="s">
        <v>49347</v>
      </c>
      <c r="BE619" t="s">
        <v>47028</v>
      </c>
    </row>
    <row r="620" spans="1:57" x14ac:dyDescent="0.2">
      <c r="A620" t="str">
        <f t="shared" ca="1" si="252"/>
        <v>{`_id`:`eduardovela_2017-11-08_05-05-23_-0600_Wed`,</v>
      </c>
      <c r="B620" t="str">
        <f t="shared" ca="1" si="253"/>
        <v>`_rev`:`1-1d13918c2ab2d3cee94b07183a13bb99`,</v>
      </c>
      <c r="C620" t="str">
        <f t="shared" ca="1" si="254"/>
        <v>`worksiteEncoded`:`KN_ODS_MNSHOP`,</v>
      </c>
      <c r="D620" t="str">
        <f t="shared" ca="1" si="255"/>
        <v>`client`:`KN`,</v>
      </c>
      <c r="E620" t="str">
        <f t="shared" ca="1" si="256"/>
        <v>`location`:`ODS`,</v>
      </c>
      <c r="F620" t="str">
        <f t="shared" ca="1" si="257"/>
        <v>`locID`:`MNSHOP`,</v>
      </c>
      <c r="G620" t="str">
        <f t="shared" ca="1" si="258"/>
        <v>`username`:`eduardovela`,</v>
      </c>
      <c r="H620" t="str">
        <f t="shared" ca="1" si="259"/>
        <v>`lastName`:`Vela`,</v>
      </c>
      <c r="I620" t="str">
        <f t="shared" ca="1" si="260"/>
        <v>`firstName`:`Eduardo`,</v>
      </c>
      <c r="J620" t="str">
        <f t="shared" ca="1" si="261"/>
        <v>`technician`:`Vela, Eduardo`,</v>
      </c>
      <c r="K620" t="str">
        <f t="shared" ca="1" si="262"/>
        <v>`timeStampM`:`2017-11-08T05:05:23-06:00`,</v>
      </c>
      <c r="L620" t="str">
        <f t="shared" ca="1" si="263"/>
        <v>`shiftSerial`:`43040_04`,</v>
      </c>
      <c r="M620" t="str">
        <f t="shared" ca="1" si="264"/>
        <v>`siteUid`:521887,</v>
      </c>
      <c r="N620" t="str">
        <f t="shared" ca="1" si="265"/>
        <v>`timeStamp`:43047.212072419,</v>
      </c>
      <c r="O620" t="str">
        <f t="shared" ca="1" si="266"/>
        <v>`payrollPeriod`:43040,</v>
      </c>
      <c r="P620" t="str">
        <f t="shared" ca="1" si="267"/>
        <v>`payroll_Period`:43040,</v>
      </c>
      <c r="Q620" t="str">
        <f t="shared" ca="1" si="268"/>
        <v>`rprtDate`:43043,</v>
      </c>
      <c r="R620" t="str">
        <f t="shared" ca="1" si="269"/>
        <v>`ts`:0.75,</v>
      </c>
      <c r="S620" t="str">
        <f t="shared" ca="1" si="270"/>
        <v>`te`:0.979166666666667,</v>
      </c>
      <c r="T620" t="str">
        <f t="shared" ca="1" si="271"/>
        <v>`repairHrs`:5.5,</v>
      </c>
      <c r="U620" t="str">
        <f t="shared" ca="1" si="272"/>
        <v>`timeStarts`:`2017-11-04T18:00:00-05:00`,</v>
      </c>
      <c r="V620" t="str">
        <f t="shared" ca="1" si="273"/>
        <v>`timeEnds`:`2017-11-04T23:30:00-05:00`,</v>
      </c>
      <c r="W620" t="str">
        <f t="shared" ca="1" si="274"/>
        <v>`shift`:`PM`,</v>
      </c>
      <c r="X620" t="str">
        <f t="shared" ca="1" si="275"/>
        <v>`shiftStartTime`:`6`,</v>
      </c>
      <c r="Y620" t="str">
        <f t="shared" ca="1" si="276"/>
        <v>`wONum`:`KNSHOP`,</v>
      </c>
      <c r="Z620" t="str">
        <f t="shared" ca="1" si="277"/>
        <v>`uNum`:`5122279`,</v>
      </c>
      <c r="AA620" t="str">
        <f t="shared" ca="1" si="278"/>
        <v>`notes`:`Review repair`,</v>
      </c>
      <c r="AB620" t="str">
        <f t="shared" ca="1" si="279"/>
        <v>`shift_Serial`:`43040_04`},</v>
      </c>
      <c r="AD620" t="s">
        <v>50248</v>
      </c>
      <c r="AE620" t="s">
        <v>50249</v>
      </c>
      <c r="AF620" t="s">
        <v>45990</v>
      </c>
      <c r="AG620" t="s">
        <v>45991</v>
      </c>
      <c r="AH620" t="s">
        <v>45992</v>
      </c>
      <c r="AI620" t="s">
        <v>45993</v>
      </c>
      <c r="AJ620" t="s">
        <v>46018</v>
      </c>
      <c r="AK620" t="s">
        <v>46019</v>
      </c>
      <c r="AL620" t="s">
        <v>46020</v>
      </c>
      <c r="AM620" t="s">
        <v>46021</v>
      </c>
      <c r="AN620" t="s">
        <v>50250</v>
      </c>
      <c r="AO620" t="s">
        <v>46268</v>
      </c>
      <c r="AP620" t="s">
        <v>46000</v>
      </c>
      <c r="AQ620" t="s">
        <v>50251</v>
      </c>
      <c r="AR620" t="s">
        <v>46047</v>
      </c>
      <c r="AS620" t="s">
        <v>46048</v>
      </c>
      <c r="AT620" t="s">
        <v>46270</v>
      </c>
      <c r="AU620" t="s">
        <v>46028</v>
      </c>
      <c r="AV620" t="s">
        <v>46347</v>
      </c>
      <c r="AW620" t="s">
        <v>46007</v>
      </c>
      <c r="AX620" t="s">
        <v>46912</v>
      </c>
      <c r="AY620" t="s">
        <v>50252</v>
      </c>
      <c r="AZ620" t="s">
        <v>46033</v>
      </c>
      <c r="BA620" t="s">
        <v>46034</v>
      </c>
      <c r="BB620" t="s">
        <v>46012</v>
      </c>
      <c r="BC620" t="s">
        <v>46295</v>
      </c>
      <c r="BD620" t="s">
        <v>48096</v>
      </c>
      <c r="BE620" t="s">
        <v>46276</v>
      </c>
    </row>
    <row r="621" spans="1:57" x14ac:dyDescent="0.2">
      <c r="A621" t="str">
        <f t="shared" ca="1" si="252"/>
        <v>{`_id`:`treyes_2017-10-02_19-06-22_-0500_Mon`,</v>
      </c>
      <c r="B621" t="str">
        <f t="shared" ca="1" si="253"/>
        <v>`_rev`:`1-1cdf68da6ca208a43e2712dd51112d16`,</v>
      </c>
      <c r="C621" t="str">
        <f t="shared" ca="1" si="254"/>
        <v>`worksiteEncoded`:`KN_ODS_MNSHOP`,</v>
      </c>
      <c r="D621" t="str">
        <f t="shared" ca="1" si="255"/>
        <v>`client`:`KN`,</v>
      </c>
      <c r="E621" t="str">
        <f t="shared" ca="1" si="256"/>
        <v>`location`:`ODS`,</v>
      </c>
      <c r="F621" t="str">
        <f t="shared" ca="1" si="257"/>
        <v>`locID`:`MNSHOP`,</v>
      </c>
      <c r="G621" t="str">
        <f t="shared" ca="1" si="258"/>
        <v>`username`:`treyes`,</v>
      </c>
      <c r="H621" t="str">
        <f t="shared" ca="1" si="259"/>
        <v>`lastName`:`Reyes`,</v>
      </c>
      <c r="I621" t="str">
        <f t="shared" ca="1" si="260"/>
        <v>`firstName`:`Tommy`,</v>
      </c>
      <c r="J621" t="str">
        <f t="shared" ca="1" si="261"/>
        <v>`technician`:`Reyes, Tommy`,</v>
      </c>
      <c r="K621" t="str">
        <f t="shared" ca="1" si="262"/>
        <v>`timeStampM`:`2017-10-02T19:06:22-05:00`,</v>
      </c>
      <c r="L621" t="str">
        <f t="shared" ca="1" si="263"/>
        <v>`shiftSerial`:`43005_06`,</v>
      </c>
      <c r="M621" t="str">
        <f t="shared" ca="1" si="264"/>
        <v>`siteUid`:521887,</v>
      </c>
      <c r="N621" t="str">
        <f t="shared" ca="1" si="265"/>
        <v>`timeStamp`:43010.7960891551,</v>
      </c>
      <c r="O621" t="str">
        <f t="shared" ca="1" si="266"/>
        <v>`payrollPeriod`:43005,</v>
      </c>
      <c r="P621" t="str">
        <f t="shared" ca="1" si="267"/>
        <v>`payroll_Period`:43005,</v>
      </c>
      <c r="Q621" t="str">
        <f t="shared" ca="1" si="268"/>
        <v>`rprtDate`:43010,</v>
      </c>
      <c r="R621" t="str">
        <f t="shared" ca="1" si="269"/>
        <v>`ts`:0.5625,</v>
      </c>
      <c r="S621" t="str">
        <f t="shared" ca="1" si="270"/>
        <v>`te`:0.75,</v>
      </c>
      <c r="T621" t="str">
        <f t="shared" ca="1" si="271"/>
        <v>`repairHrs`:4.5,</v>
      </c>
      <c r="U621" t="str">
        <f t="shared" ca="1" si="272"/>
        <v>`timeStarts`:`2017-10-02T13:30:00-05:00`,</v>
      </c>
      <c r="V621" t="str">
        <f t="shared" ca="1" si="273"/>
        <v>`timeEnds`:`2017-10-02T18:00:00-05:00`,</v>
      </c>
      <c r="W621" t="str">
        <f t="shared" ca="1" si="274"/>
        <v>`shift`:`PM`,</v>
      </c>
      <c r="X621" t="str">
        <f t="shared" ca="1" si="275"/>
        <v>`shiftStartTime`:`7`,</v>
      </c>
      <c r="Y621" t="str">
        <f t="shared" ca="1" si="276"/>
        <v>`wONum`:`KNSHOP`,</v>
      </c>
      <c r="Z621" t="str">
        <f t="shared" ca="1" si="277"/>
        <v>`uNum`:`508652`,</v>
      </c>
      <c r="AA621" t="str">
        <f t="shared" ca="1" si="278"/>
        <v>`notes`:`Check list tighten holes  change out 3 pony rods seals  fill fluids`,</v>
      </c>
      <c r="AB621" t="str">
        <f t="shared" ca="1" si="279"/>
        <v>`shift_Serial`:`43005_06`},</v>
      </c>
      <c r="AD621" t="s">
        <v>50253</v>
      </c>
      <c r="AE621" t="s">
        <v>50254</v>
      </c>
      <c r="AF621" t="s">
        <v>45990</v>
      </c>
      <c r="AG621" t="s">
        <v>45991</v>
      </c>
      <c r="AH621" t="s">
        <v>45992</v>
      </c>
      <c r="AI621" t="s">
        <v>45993</v>
      </c>
      <c r="AJ621" t="s">
        <v>45994</v>
      </c>
      <c r="AK621" t="s">
        <v>45995</v>
      </c>
      <c r="AL621" t="s">
        <v>45996</v>
      </c>
      <c r="AM621" t="s">
        <v>45997</v>
      </c>
      <c r="AN621" t="s">
        <v>50255</v>
      </c>
      <c r="AO621" t="s">
        <v>46401</v>
      </c>
      <c r="AP621" t="s">
        <v>46000</v>
      </c>
      <c r="AQ621" t="s">
        <v>50256</v>
      </c>
      <c r="AR621" t="s">
        <v>46209</v>
      </c>
      <c r="AS621" t="s">
        <v>46210</v>
      </c>
      <c r="AT621" t="s">
        <v>46403</v>
      </c>
      <c r="AU621" t="s">
        <v>50257</v>
      </c>
      <c r="AV621" t="s">
        <v>46006</v>
      </c>
      <c r="AW621" t="s">
        <v>46075</v>
      </c>
      <c r="AX621" t="s">
        <v>50258</v>
      </c>
      <c r="AY621" t="s">
        <v>50259</v>
      </c>
      <c r="AZ621" t="s">
        <v>46033</v>
      </c>
      <c r="BA621" t="s">
        <v>46011</v>
      </c>
      <c r="BB621" t="s">
        <v>46012</v>
      </c>
      <c r="BC621" t="s">
        <v>47990</v>
      </c>
      <c r="BD621" t="s">
        <v>50260</v>
      </c>
      <c r="BE621" t="s">
        <v>46410</v>
      </c>
    </row>
    <row r="622" spans="1:57" x14ac:dyDescent="0.2">
      <c r="A622" t="str">
        <f t="shared" ca="1" si="252"/>
        <v>{`_id`:`omega_2017-10-21_06-32-36_-0500_Sat`,</v>
      </c>
      <c r="B622" t="str">
        <f t="shared" ca="1" si="253"/>
        <v>`_rev`:`1-1cdd97941b309a9776775da403f93f58`,</v>
      </c>
      <c r="C622" t="str">
        <f t="shared" ca="1" si="254"/>
        <v>`worksiteEncoded`:`KN_ODS_MNSHOP`,</v>
      </c>
      <c r="D622" t="str">
        <f t="shared" ca="1" si="255"/>
        <v>`client`:`KN`,</v>
      </c>
      <c r="E622" t="str">
        <f t="shared" ca="1" si="256"/>
        <v>`location`:`ODS`,</v>
      </c>
      <c r="F622" t="str">
        <f t="shared" ca="1" si="257"/>
        <v>`locID`:`MNSHOP`,</v>
      </c>
      <c r="G622" t="str">
        <f t="shared" ca="1" si="258"/>
        <v>`username`:`omega`,</v>
      </c>
      <c r="H622" t="str">
        <f t="shared" ca="1" si="259"/>
        <v>`lastName`:`Tijerina`,</v>
      </c>
      <c r="I622" t="str">
        <f t="shared" ca="1" si="260"/>
        <v>`firstName`:`Rene`,</v>
      </c>
      <c r="J622" t="str">
        <f t="shared" ca="1" si="261"/>
        <v>`technician`:`Tijerina, Rene`,</v>
      </c>
      <c r="K622" t="str">
        <f t="shared" ca="1" si="262"/>
        <v>`timeStampM`:`2017-10-21T06:32:36-05:00`,</v>
      </c>
      <c r="L622" t="str">
        <f t="shared" ca="1" si="263"/>
        <v>`shiftSerial`:`43026_02`,</v>
      </c>
      <c r="M622" t="str">
        <f t="shared" ca="1" si="264"/>
        <v>`siteUid`:521887,</v>
      </c>
      <c r="N622" t="str">
        <f t="shared" ca="1" si="265"/>
        <v>`timeStamp`:43029.2726404745,</v>
      </c>
      <c r="O622" t="str">
        <f t="shared" ca="1" si="266"/>
        <v>`payrollPeriod`:43026,</v>
      </c>
      <c r="P622" t="str">
        <f t="shared" ca="1" si="267"/>
        <v>`payroll_Period`:43026,</v>
      </c>
      <c r="Q622" t="str">
        <f t="shared" ca="1" si="268"/>
        <v>`rprtDate`:43027,</v>
      </c>
      <c r="R622" t="str">
        <f t="shared" ca="1" si="269"/>
        <v>`ts`:0.75,</v>
      </c>
      <c r="S622" t="str">
        <f t="shared" ca="1" si="270"/>
        <v>`te`:0.166666666666667,</v>
      </c>
      <c r="T622" t="str">
        <f t="shared" ca="1" si="271"/>
        <v>`repairHrs`:10,</v>
      </c>
      <c r="U622" t="str">
        <f t="shared" ca="1" si="272"/>
        <v>`timeStarts`:`2017-10-19T18:00:00-05:00`,</v>
      </c>
      <c r="V622" t="str">
        <f t="shared" ca="1" si="273"/>
        <v>`timeEnds`:`2017-10-20T04:00:00-05:00`,</v>
      </c>
      <c r="W622" t="str">
        <f t="shared" ca="1" si="274"/>
        <v>`shift`:`PM`,</v>
      </c>
      <c r="X622" t="str">
        <f t="shared" ca="1" si="275"/>
        <v>`shiftStartTime`:`19`,</v>
      </c>
      <c r="Y622" t="str">
        <f t="shared" ca="1" si="276"/>
        <v>`wONum`:`KNSHOP`,</v>
      </c>
      <c r="Z622" t="str">
        <f t="shared" ca="1" si="277"/>
        <v>`uNum`:`506224`,</v>
      </c>
      <c r="AA622" t="str">
        <f t="shared" ca="1" si="278"/>
        <v>`notes`:`Remove valves and flanges from discharge manifold. Remove fan guards on both engines so Radiators can be cleaned. Remove hub from discharge pump. Top of hydraulic tank and rear engine.  blender checklist.`,</v>
      </c>
      <c r="AB622" t="str">
        <f t="shared" ca="1" si="279"/>
        <v>`shift_Serial`:`43026_02`},</v>
      </c>
      <c r="AD622" t="s">
        <v>50261</v>
      </c>
      <c r="AE622" t="s">
        <v>50262</v>
      </c>
      <c r="AF622" t="s">
        <v>45990</v>
      </c>
      <c r="AG622" t="s">
        <v>45991</v>
      </c>
      <c r="AH622" t="s">
        <v>45992</v>
      </c>
      <c r="AI622" t="s">
        <v>45993</v>
      </c>
      <c r="AJ622" t="s">
        <v>46527</v>
      </c>
      <c r="AK622" t="s">
        <v>46528</v>
      </c>
      <c r="AL622" t="s">
        <v>46529</v>
      </c>
      <c r="AM622" t="s">
        <v>46530</v>
      </c>
      <c r="AN622" t="s">
        <v>50263</v>
      </c>
      <c r="AO622" t="s">
        <v>46143</v>
      </c>
      <c r="AP622" t="s">
        <v>46000</v>
      </c>
      <c r="AQ622" t="s">
        <v>50264</v>
      </c>
      <c r="AR622" t="s">
        <v>46145</v>
      </c>
      <c r="AS622" t="s">
        <v>46146</v>
      </c>
      <c r="AT622" t="s">
        <v>46147</v>
      </c>
      <c r="AU622" t="s">
        <v>46028</v>
      </c>
      <c r="AV622" t="s">
        <v>46670</v>
      </c>
      <c r="AW622" t="s">
        <v>47746</v>
      </c>
      <c r="AX622" t="s">
        <v>46150</v>
      </c>
      <c r="AY622" t="s">
        <v>50265</v>
      </c>
      <c r="AZ622" t="s">
        <v>46033</v>
      </c>
      <c r="BA622" t="s">
        <v>46136</v>
      </c>
      <c r="BB622" t="s">
        <v>46012</v>
      </c>
      <c r="BC622" t="s">
        <v>50266</v>
      </c>
      <c r="BD622" t="s">
        <v>50267</v>
      </c>
      <c r="BE622" t="s">
        <v>46154</v>
      </c>
    </row>
    <row r="623" spans="1:57" x14ac:dyDescent="0.2">
      <c r="A623" t="str">
        <f t="shared" ca="1" si="252"/>
        <v>{`_id`:`arrow_2017-10-11_07-17-44_-0500_Wed`,</v>
      </c>
      <c r="B623" t="str">
        <f t="shared" ca="1" si="253"/>
        <v>`_rev`:`1-1cc625a4b8d06a245661e2483bc9bd0d`,</v>
      </c>
      <c r="C623" t="str">
        <f t="shared" ca="1" si="254"/>
        <v>`worksiteEncoded`:`KN_ODS_MNSHOP`,</v>
      </c>
      <c r="D623" t="str">
        <f t="shared" ca="1" si="255"/>
        <v>`client`:`KN`,</v>
      </c>
      <c r="E623" t="str">
        <f t="shared" ca="1" si="256"/>
        <v>`location`:`ODS`,</v>
      </c>
      <c r="F623" t="str">
        <f t="shared" ca="1" si="257"/>
        <v>`locID`:`MNSHOP`,</v>
      </c>
      <c r="G623" t="str">
        <f t="shared" ca="1" si="258"/>
        <v>`username`:`arrow`,</v>
      </c>
      <c r="H623" t="str">
        <f t="shared" ca="1" si="259"/>
        <v>`lastName`:`Rodriguez`,</v>
      </c>
      <c r="I623" t="str">
        <f t="shared" ca="1" si="260"/>
        <v>`firstName`:`Fernando`,</v>
      </c>
      <c r="J623" t="str">
        <f t="shared" ca="1" si="261"/>
        <v>`technician`:`Rodriguez, Fernando`,</v>
      </c>
      <c r="K623" t="str">
        <f t="shared" ca="1" si="262"/>
        <v>`timeStampM`:`2017-10-11T07:17:44-05:00`,</v>
      </c>
      <c r="L623" t="str">
        <f t="shared" ca="1" si="263"/>
        <v>`shiftSerial`:`43012_03`,</v>
      </c>
      <c r="M623" t="str">
        <f t="shared" ca="1" si="264"/>
        <v>`siteUid`:521887,</v>
      </c>
      <c r="N623" t="str">
        <f t="shared" ca="1" si="265"/>
        <v>`timeStamp`:43019.3039848727,</v>
      </c>
      <c r="O623" t="str">
        <f t="shared" ca="1" si="266"/>
        <v>`payrollPeriod`:43012,</v>
      </c>
      <c r="P623" t="str">
        <f t="shared" ca="1" si="267"/>
        <v>`payroll_Period`:43012,</v>
      </c>
      <c r="Q623" t="str">
        <f t="shared" ca="1" si="268"/>
        <v>`rprtDate`:43014,</v>
      </c>
      <c r="R623" t="str">
        <f t="shared" ca="1" si="269"/>
        <v>`ts`:0.75,</v>
      </c>
      <c r="S623" t="str">
        <f t="shared" ca="1" si="270"/>
        <v>`te`:0.916666666666667,</v>
      </c>
      <c r="T623" t="str">
        <f t="shared" ca="1" si="271"/>
        <v>`repairHrs`:4,</v>
      </c>
      <c r="U623" t="str">
        <f t="shared" ca="1" si="272"/>
        <v>`timeStarts`:`2017-10-06T18:00:00-05:00`,</v>
      </c>
      <c r="V623" t="str">
        <f t="shared" ca="1" si="273"/>
        <v>`timeEnds`:`2017-10-06T22:00:00-05:00`,</v>
      </c>
      <c r="W623" t="str">
        <f t="shared" ca="1" si="274"/>
        <v>`shift`:`PM`,</v>
      </c>
      <c r="X623" t="str">
        <f t="shared" ca="1" si="275"/>
        <v>`shiftStartTime`:`7`,</v>
      </c>
      <c r="Y623" t="str">
        <f t="shared" ca="1" si="276"/>
        <v>`wONum`:`KNSHOP`,</v>
      </c>
      <c r="Z623" t="str">
        <f t="shared" ca="1" si="277"/>
        <v>`uNum`:`508772`,</v>
      </c>
      <c r="AA623" t="str">
        <f t="shared" ca="1" si="278"/>
        <v>`notes`:`Pony road seal  Realizar check list`,</v>
      </c>
      <c r="AB623" t="str">
        <f t="shared" ca="1" si="279"/>
        <v>`shift_Serial`:`43012_03`},</v>
      </c>
      <c r="AD623" t="s">
        <v>50268</v>
      </c>
      <c r="AE623" t="s">
        <v>50269</v>
      </c>
      <c r="AF623" t="s">
        <v>45990</v>
      </c>
      <c r="AG623" t="s">
        <v>45991</v>
      </c>
      <c r="AH623" t="s">
        <v>45992</v>
      </c>
      <c r="AI623" t="s">
        <v>45993</v>
      </c>
      <c r="AJ623" t="s">
        <v>46288</v>
      </c>
      <c r="AK623" t="s">
        <v>46125</v>
      </c>
      <c r="AL623" t="s">
        <v>46289</v>
      </c>
      <c r="AM623" t="s">
        <v>46290</v>
      </c>
      <c r="AN623" t="s">
        <v>50270</v>
      </c>
      <c r="AO623" t="s">
        <v>46112</v>
      </c>
      <c r="AP623" t="s">
        <v>46000</v>
      </c>
      <c r="AQ623" t="s">
        <v>50271</v>
      </c>
      <c r="AR623" t="s">
        <v>46025</v>
      </c>
      <c r="AS623" t="s">
        <v>46026</v>
      </c>
      <c r="AT623" t="s">
        <v>46114</v>
      </c>
      <c r="AU623" t="s">
        <v>46028</v>
      </c>
      <c r="AV623" t="s">
        <v>46088</v>
      </c>
      <c r="AW623" t="s">
        <v>46089</v>
      </c>
      <c r="AX623" t="s">
        <v>46117</v>
      </c>
      <c r="AY623" t="s">
        <v>50272</v>
      </c>
      <c r="AZ623" t="s">
        <v>46033</v>
      </c>
      <c r="BA623" t="s">
        <v>46011</v>
      </c>
      <c r="BB623" t="s">
        <v>46012</v>
      </c>
      <c r="BC623" t="s">
        <v>49998</v>
      </c>
      <c r="BD623" t="s">
        <v>50273</v>
      </c>
      <c r="BE623" t="s">
        <v>46121</v>
      </c>
    </row>
    <row r="624" spans="1:57" x14ac:dyDescent="0.2">
      <c r="A624" t="str">
        <f t="shared" ca="1" si="252"/>
        <v>{`_id`:`arrow_2017-10-17_08-05-35_-0500_Tue`,</v>
      </c>
      <c r="B624" t="str">
        <f t="shared" ca="1" si="253"/>
        <v>`_rev`:`1-1c59ee1eadda11be0364eeb181b4ac0c`,</v>
      </c>
      <c r="C624" t="str">
        <f t="shared" ca="1" si="254"/>
        <v>`worksiteEncoded`:`KN_ODS_MNSHOP`,</v>
      </c>
      <c r="D624" t="str">
        <f t="shared" ca="1" si="255"/>
        <v>`client`:`KN`,</v>
      </c>
      <c r="E624" t="str">
        <f t="shared" ca="1" si="256"/>
        <v>`location`:`ODS`,</v>
      </c>
      <c r="F624" t="str">
        <f t="shared" ca="1" si="257"/>
        <v>`locID`:`MNSHOP`,</v>
      </c>
      <c r="G624" t="str">
        <f t="shared" ca="1" si="258"/>
        <v>`username`:`arrow`,</v>
      </c>
      <c r="H624" t="str">
        <f t="shared" ca="1" si="259"/>
        <v>`lastName`:`Rodriguez`,</v>
      </c>
      <c r="I624" t="str">
        <f t="shared" ca="1" si="260"/>
        <v>`firstName`:`Fernando`,</v>
      </c>
      <c r="J624" t="str">
        <f t="shared" ca="1" si="261"/>
        <v>`technician`:`Rodriguez, Fernando`,</v>
      </c>
      <c r="K624" t="str">
        <f t="shared" ca="1" si="262"/>
        <v>`timeStampM`:`2017-10-17T08:05:35-05:00`,</v>
      </c>
      <c r="L624" t="str">
        <f t="shared" ca="1" si="263"/>
        <v>`shiftSerial`:`43019_01`,</v>
      </c>
      <c r="M624" t="str">
        <f t="shared" ca="1" si="264"/>
        <v>`siteUid`:521887,</v>
      </c>
      <c r="N624" t="str">
        <f t="shared" ca="1" si="265"/>
        <v>`timeStamp`:43025.337210787,</v>
      </c>
      <c r="O624" t="str">
        <f t="shared" ca="1" si="266"/>
        <v>`payrollPeriod`:43019,</v>
      </c>
      <c r="P624" t="str">
        <f t="shared" ca="1" si="267"/>
        <v>`payroll_Period`:43019,</v>
      </c>
      <c r="Q624" t="str">
        <f t="shared" ca="1" si="268"/>
        <v>`rprtDate`:43019,</v>
      </c>
      <c r="R624" t="str">
        <f t="shared" ca="1" si="269"/>
        <v>`ts`:0,</v>
      </c>
      <c r="S624" t="str">
        <f t="shared" ca="1" si="270"/>
        <v>`te`:0.0833333333333333,</v>
      </c>
      <c r="T624" t="str">
        <f t="shared" ca="1" si="271"/>
        <v>`repairHrs`:2,</v>
      </c>
      <c r="U624" t="str">
        <f t="shared" ca="1" si="272"/>
        <v>`timeStarts`:`2017-10-12T00:00:00-05:00`,</v>
      </c>
      <c r="V624" t="str">
        <f t="shared" ca="1" si="273"/>
        <v>`timeEnds`:`2017-10-12T02:00:00-05:00`,</v>
      </c>
      <c r="W624" t="str">
        <f t="shared" ca="1" si="274"/>
        <v>`shift`:`PM`,</v>
      </c>
      <c r="X624" t="str">
        <f t="shared" ca="1" si="275"/>
        <v>`shiftStartTime`:`7`,</v>
      </c>
      <c r="Y624" t="str">
        <f t="shared" ca="1" si="276"/>
        <v>`wONum`:`KNSHOP`,</v>
      </c>
      <c r="Z624" t="str">
        <f t="shared" ca="1" si="277"/>
        <v>`uNum`:`308722`,</v>
      </c>
      <c r="AA624" t="str">
        <f t="shared" ca="1" si="278"/>
        <v>`notes`:`Check list  Replace light reversa`,</v>
      </c>
      <c r="AB624" t="str">
        <f t="shared" ca="1" si="279"/>
        <v>`shift_Serial`:`43019_01`},</v>
      </c>
      <c r="AD624" t="s">
        <v>50274</v>
      </c>
      <c r="AE624" t="s">
        <v>50275</v>
      </c>
      <c r="AF624" t="s">
        <v>45990</v>
      </c>
      <c r="AG624" t="s">
        <v>45991</v>
      </c>
      <c r="AH624" t="s">
        <v>45992</v>
      </c>
      <c r="AI624" t="s">
        <v>45993</v>
      </c>
      <c r="AJ624" t="s">
        <v>46288</v>
      </c>
      <c r="AK624" t="s">
        <v>46125</v>
      </c>
      <c r="AL624" t="s">
        <v>46289</v>
      </c>
      <c r="AM624" t="s">
        <v>46290</v>
      </c>
      <c r="AN624" t="s">
        <v>50276</v>
      </c>
      <c r="AO624" t="s">
        <v>47021</v>
      </c>
      <c r="AP624" t="s">
        <v>46000</v>
      </c>
      <c r="AQ624" t="s">
        <v>50277</v>
      </c>
      <c r="AR624" t="s">
        <v>46085</v>
      </c>
      <c r="AS624" t="s">
        <v>46086</v>
      </c>
      <c r="AT624" t="s">
        <v>47023</v>
      </c>
      <c r="AU624" t="s">
        <v>46050</v>
      </c>
      <c r="AV624" t="s">
        <v>46533</v>
      </c>
      <c r="AW624" t="s">
        <v>46116</v>
      </c>
      <c r="AX624" t="s">
        <v>48933</v>
      </c>
      <c r="AY624" t="s">
        <v>50278</v>
      </c>
      <c r="AZ624" t="s">
        <v>46033</v>
      </c>
      <c r="BA624" t="s">
        <v>46011</v>
      </c>
      <c r="BB624" t="s">
        <v>46012</v>
      </c>
      <c r="BC624" t="s">
        <v>49530</v>
      </c>
      <c r="BD624" t="s">
        <v>50279</v>
      </c>
      <c r="BE624" t="s">
        <v>47028</v>
      </c>
    </row>
    <row r="625" spans="1:57" x14ac:dyDescent="0.2">
      <c r="A625" t="str">
        <f t="shared" ca="1" si="252"/>
        <v>{`_id`:`omega_2017-11-12_07-13-13_-0600_Sun`,</v>
      </c>
      <c r="B625" t="str">
        <f t="shared" ca="1" si="253"/>
        <v>`_rev`:`1-1c3721faab7b745e94f61af4ae8ff10d`,</v>
      </c>
      <c r="C625" t="str">
        <f t="shared" ca="1" si="254"/>
        <v>`worksiteEncoded`:`KN_ODS_MNSHOP`,</v>
      </c>
      <c r="D625" t="str">
        <f t="shared" ca="1" si="255"/>
        <v>`client`:`KN`,</v>
      </c>
      <c r="E625" t="str">
        <f t="shared" ca="1" si="256"/>
        <v>`location`:`ODS`,</v>
      </c>
      <c r="F625" t="str">
        <f t="shared" ca="1" si="257"/>
        <v>`locID`:`MNSHOP`,</v>
      </c>
      <c r="G625" t="str">
        <f t="shared" ca="1" si="258"/>
        <v>`username`:`omega`,</v>
      </c>
      <c r="H625" t="str">
        <f t="shared" ca="1" si="259"/>
        <v>`lastName`:`Tijerina`,</v>
      </c>
      <c r="I625" t="str">
        <f t="shared" ca="1" si="260"/>
        <v>`firstName`:`Rene`,</v>
      </c>
      <c r="J625" t="str">
        <f t="shared" ca="1" si="261"/>
        <v>`technician`:`Tijerina, Rene`,</v>
      </c>
      <c r="K625" t="str">
        <f t="shared" ca="1" si="262"/>
        <v>`timeStampM`:`2017-11-12T07:13:13-06:00`,</v>
      </c>
      <c r="L625" t="str">
        <f t="shared" ca="1" si="263"/>
        <v>`shiftSerial`:`43047_04`,</v>
      </c>
      <c r="M625" t="str">
        <f t="shared" ca="1" si="264"/>
        <v>`siteUid`:521887,</v>
      </c>
      <c r="N625" t="str">
        <f t="shared" ca="1" si="265"/>
        <v>`timeStamp`:43051.3008532292,</v>
      </c>
      <c r="O625" t="str">
        <f t="shared" ca="1" si="266"/>
        <v>`payrollPeriod`:43047,</v>
      </c>
      <c r="P625" t="str">
        <f t="shared" ca="1" si="267"/>
        <v>`payroll_Period`:43047,</v>
      </c>
      <c r="Q625" t="str">
        <f t="shared" ca="1" si="268"/>
        <v>`rprtDate`:43050,</v>
      </c>
      <c r="R625" t="str">
        <f t="shared" ca="1" si="269"/>
        <v>`ts`:0.25,</v>
      </c>
      <c r="S625" t="str">
        <f t="shared" ca="1" si="270"/>
        <v>`te`:0.458333333333333,</v>
      </c>
      <c r="T625" t="str">
        <f t="shared" ca="1" si="271"/>
        <v>`repairHrs`:5,</v>
      </c>
      <c r="U625" t="str">
        <f t="shared" ca="1" si="272"/>
        <v>`timeStarts`:`2017-11-11T06:00:00-06:00`,</v>
      </c>
      <c r="V625" t="str">
        <f t="shared" ca="1" si="273"/>
        <v>`timeEnds`:`2017-11-11T11:00:00-06:00`,</v>
      </c>
      <c r="W625" t="str">
        <f t="shared" ca="1" si="274"/>
        <v>`shift`:`AM`,</v>
      </c>
      <c r="X625" t="str">
        <f t="shared" ca="1" si="275"/>
        <v>`shiftStartTime`:`7`,</v>
      </c>
      <c r="Y625" t="str">
        <f t="shared" ca="1" si="276"/>
        <v>`wONum`:`KNSHOP`,</v>
      </c>
      <c r="Z625" t="str">
        <f t="shared" ca="1" si="277"/>
        <v>`uNum`:`507591`,</v>
      </c>
      <c r="AA625" t="str">
        <f t="shared" ca="1" si="278"/>
        <v>`notes`:`Blender checklist. Clean off rear bumper repaint install lights and D.O.T. tape. replace broken marker light pigtail. Install Spanglish extinguisher and bracket in front of unit.`,</v>
      </c>
      <c r="AB625" t="str">
        <f t="shared" ca="1" si="279"/>
        <v>`shift_Serial`:`43047_04`},</v>
      </c>
      <c r="AD625" t="s">
        <v>50280</v>
      </c>
      <c r="AE625" t="s">
        <v>50281</v>
      </c>
      <c r="AF625" t="s">
        <v>45990</v>
      </c>
      <c r="AG625" t="s">
        <v>45991</v>
      </c>
      <c r="AH625" t="s">
        <v>45992</v>
      </c>
      <c r="AI625" t="s">
        <v>45993</v>
      </c>
      <c r="AJ625" t="s">
        <v>46527</v>
      </c>
      <c r="AK625" t="s">
        <v>46528</v>
      </c>
      <c r="AL625" t="s">
        <v>46529</v>
      </c>
      <c r="AM625" t="s">
        <v>46530</v>
      </c>
      <c r="AN625" t="s">
        <v>50282</v>
      </c>
      <c r="AO625" t="s">
        <v>47232</v>
      </c>
      <c r="AP625" t="s">
        <v>46000</v>
      </c>
      <c r="AQ625" t="s">
        <v>50283</v>
      </c>
      <c r="AR625" t="s">
        <v>46131</v>
      </c>
      <c r="AS625" t="s">
        <v>46132</v>
      </c>
      <c r="AT625" t="s">
        <v>47234</v>
      </c>
      <c r="AU625" t="s">
        <v>46248</v>
      </c>
      <c r="AV625" t="s">
        <v>46488</v>
      </c>
      <c r="AW625" t="s">
        <v>46030</v>
      </c>
      <c r="AX625" t="s">
        <v>47501</v>
      </c>
      <c r="AY625" t="s">
        <v>50284</v>
      </c>
      <c r="AZ625" t="s">
        <v>46010</v>
      </c>
      <c r="BA625" t="s">
        <v>46011</v>
      </c>
      <c r="BB625" t="s">
        <v>46012</v>
      </c>
      <c r="BC625" t="s">
        <v>50285</v>
      </c>
      <c r="BD625" t="s">
        <v>50286</v>
      </c>
      <c r="BE625" t="s">
        <v>47239</v>
      </c>
    </row>
    <row r="626" spans="1:57" x14ac:dyDescent="0.2">
      <c r="A626" t="str">
        <f t="shared" ca="1" si="252"/>
        <v>{`_id`:`hmarce_2017-10-04_06-40-41_-0500_Wed`,</v>
      </c>
      <c r="B626" t="str">
        <f t="shared" ca="1" si="253"/>
        <v>`_rev`:`1-1b6e3aa0be3d0ba3c0ebcfba9bca8618`,</v>
      </c>
      <c r="C626" t="str">
        <f t="shared" ca="1" si="254"/>
        <v>`worksiteEncoded`:`KN_ODS_MNSHOP`,</v>
      </c>
      <c r="D626" t="str">
        <f t="shared" ca="1" si="255"/>
        <v>`client`:`KN`,</v>
      </c>
      <c r="E626" t="str">
        <f t="shared" ca="1" si="256"/>
        <v>`location`:`ODS`,</v>
      </c>
      <c r="F626" t="str">
        <f t="shared" ca="1" si="257"/>
        <v>`locID`:`MNSHOP`,</v>
      </c>
      <c r="G626" t="str">
        <f t="shared" ca="1" si="258"/>
        <v>`username`:`hmarce`,</v>
      </c>
      <c r="H626" t="str">
        <f t="shared" ca="1" si="259"/>
        <v>`lastName`:`Arce`,</v>
      </c>
      <c r="I626" t="str">
        <f t="shared" ca="1" si="260"/>
        <v>`firstName`:`Hector`,</v>
      </c>
      <c r="J626" t="str">
        <f t="shared" ca="1" si="261"/>
        <v>`technician`:`Arce, Hector`,</v>
      </c>
      <c r="K626" t="str">
        <f t="shared" ca="1" si="262"/>
        <v>`timeStampM`:`2017-10-04T06:40:41-05:00`,</v>
      </c>
      <c r="L626" t="str">
        <f t="shared" ca="1" si="263"/>
        <v>`shiftSerial`:`43005_07`,</v>
      </c>
      <c r="M626" t="str">
        <f t="shared" ca="1" si="264"/>
        <v>`siteUid`:521887,</v>
      </c>
      <c r="N626" t="str">
        <f t="shared" ca="1" si="265"/>
        <v>`timeStamp`:43012.2782571991,</v>
      </c>
      <c r="O626" t="str">
        <f t="shared" ca="1" si="266"/>
        <v>`payrollPeriod`:43005,</v>
      </c>
      <c r="P626" t="str">
        <f t="shared" ca="1" si="267"/>
        <v>`payroll_Period`:43005,</v>
      </c>
      <c r="Q626" t="str">
        <f t="shared" ca="1" si="268"/>
        <v>`rprtDate`:43011,</v>
      </c>
      <c r="R626" t="str">
        <f t="shared" ca="1" si="269"/>
        <v>`ts`:0.625,</v>
      </c>
      <c r="S626" t="str">
        <f t="shared" ca="1" si="270"/>
        <v>`te`:0.708333333333333,</v>
      </c>
      <c r="T626" t="str">
        <f t="shared" ca="1" si="271"/>
        <v>`repairHrs`:2,</v>
      </c>
      <c r="U626" t="str">
        <f t="shared" ca="1" si="272"/>
        <v>`timeStarts`:`2017-10-03T15:00:00-05:00`,</v>
      </c>
      <c r="V626" t="str">
        <f t="shared" ca="1" si="273"/>
        <v>`timeEnds`:`2017-10-03T17:00:00-05:00`,</v>
      </c>
      <c r="W626" t="str">
        <f t="shared" ca="1" si="274"/>
        <v>`shift`:`AM`,</v>
      </c>
      <c r="X626" t="str">
        <f t="shared" ca="1" si="275"/>
        <v>`shiftStartTime`:`6`,</v>
      </c>
      <c r="Y626" t="str">
        <f t="shared" ca="1" si="276"/>
        <v>`wONum`:`KNSHOP`,</v>
      </c>
      <c r="Z626" t="str">
        <f t="shared" ca="1" si="277"/>
        <v>`uNum`:`311722`,</v>
      </c>
      <c r="AA626" t="str">
        <f t="shared" ca="1" si="278"/>
        <v>`notes`:`Checklist`,</v>
      </c>
      <c r="AB626" t="str">
        <f t="shared" ca="1" si="279"/>
        <v>`shift_Serial`:`43005_07`},</v>
      </c>
      <c r="AD626" t="s">
        <v>50287</v>
      </c>
      <c r="AE626" t="s">
        <v>50288</v>
      </c>
      <c r="AF626" t="s">
        <v>45990</v>
      </c>
      <c r="AG626" t="s">
        <v>45991</v>
      </c>
      <c r="AH626" t="s">
        <v>45992</v>
      </c>
      <c r="AI626" t="s">
        <v>45993</v>
      </c>
      <c r="AJ626" t="s">
        <v>46191</v>
      </c>
      <c r="AK626" t="s">
        <v>46192</v>
      </c>
      <c r="AL626" t="s">
        <v>46193</v>
      </c>
      <c r="AM626" t="s">
        <v>46194</v>
      </c>
      <c r="AN626" t="s">
        <v>50289</v>
      </c>
      <c r="AO626" t="s">
        <v>46207</v>
      </c>
      <c r="AP626" t="s">
        <v>46000</v>
      </c>
      <c r="AQ626" t="s">
        <v>50290</v>
      </c>
      <c r="AR626" t="s">
        <v>46209</v>
      </c>
      <c r="AS626" t="s">
        <v>46210</v>
      </c>
      <c r="AT626" t="s">
        <v>46211</v>
      </c>
      <c r="AU626" t="s">
        <v>46271</v>
      </c>
      <c r="AV626" t="s">
        <v>46074</v>
      </c>
      <c r="AW626" t="s">
        <v>46116</v>
      </c>
      <c r="AX626" t="s">
        <v>46919</v>
      </c>
      <c r="AY626" t="s">
        <v>46920</v>
      </c>
      <c r="AZ626" t="s">
        <v>46010</v>
      </c>
      <c r="BA626" t="s">
        <v>46034</v>
      </c>
      <c r="BB626" t="s">
        <v>46012</v>
      </c>
      <c r="BC626" t="s">
        <v>48191</v>
      </c>
      <c r="BD626" t="s">
        <v>47782</v>
      </c>
      <c r="BE626" t="s">
        <v>46217</v>
      </c>
    </row>
    <row r="627" spans="1:57" x14ac:dyDescent="0.2">
      <c r="A627" t="str">
        <f t="shared" ca="1" si="252"/>
        <v>{`_id`:`omega_2017-11-09_18-49-14_-0600_Thu`,</v>
      </c>
      <c r="B627" t="str">
        <f t="shared" ca="1" si="253"/>
        <v>`_rev`:`1-1b593ccf2fa16eb710d956c5e7a3a762`,</v>
      </c>
      <c r="C627" t="str">
        <f t="shared" ca="1" si="254"/>
        <v>`worksiteEncoded`:`KN_ODS_MNSHOP`,</v>
      </c>
      <c r="D627" t="str">
        <f t="shared" ca="1" si="255"/>
        <v>`client`:`KN`,</v>
      </c>
      <c r="E627" t="str">
        <f t="shared" ca="1" si="256"/>
        <v>`location`:`ODS`,</v>
      </c>
      <c r="F627" t="str">
        <f t="shared" ca="1" si="257"/>
        <v>`locID`:`MNSHOP`,</v>
      </c>
      <c r="G627" t="str">
        <f t="shared" ca="1" si="258"/>
        <v>`username`:`omega`,</v>
      </c>
      <c r="H627" t="str">
        <f t="shared" ca="1" si="259"/>
        <v>`lastName`:`Tijerina`,</v>
      </c>
      <c r="I627" t="str">
        <f t="shared" ca="1" si="260"/>
        <v>`firstName`:`Rene`,</v>
      </c>
      <c r="J627" t="str">
        <f t="shared" ca="1" si="261"/>
        <v>`technician`:`Tijerina, Rene`,</v>
      </c>
      <c r="K627" t="str">
        <f t="shared" ca="1" si="262"/>
        <v>`timeStampM`:`2017-11-09T18:49:14-06:00`,</v>
      </c>
      <c r="L627" t="str">
        <f t="shared" ca="1" si="263"/>
        <v>`shiftSerial`:`43047_01`,</v>
      </c>
      <c r="M627" t="str">
        <f t="shared" ca="1" si="264"/>
        <v>`siteUid`:521887,</v>
      </c>
      <c r="N627" t="str">
        <f t="shared" ca="1" si="265"/>
        <v>`timeStamp`:43048.7841900116,</v>
      </c>
      <c r="O627" t="str">
        <f t="shared" ca="1" si="266"/>
        <v>`payrollPeriod`:43047,</v>
      </c>
      <c r="P627" t="str">
        <f t="shared" ca="1" si="267"/>
        <v>`payroll_Period`:43047,</v>
      </c>
      <c r="Q627" t="str">
        <f t="shared" ca="1" si="268"/>
        <v>`rprtDate`:43047,</v>
      </c>
      <c r="R627" t="str">
        <f t="shared" ca="1" si="269"/>
        <v>`ts`:0.833333333333333,</v>
      </c>
      <c r="S627" t="str">
        <f t="shared" ca="1" si="270"/>
        <v>`te`:0.208333333333333,</v>
      </c>
      <c r="T627" t="str">
        <f t="shared" ca="1" si="271"/>
        <v>`repairHrs`:9,</v>
      </c>
      <c r="U627" t="str">
        <f t="shared" ca="1" si="272"/>
        <v>`timeStarts`:`2017-11-08T20:00:00-06:00`,</v>
      </c>
      <c r="V627" t="str">
        <f t="shared" ca="1" si="273"/>
        <v>`timeEnds`:`2017-11-09T05:00:00-06:00`,</v>
      </c>
      <c r="W627" t="str">
        <f t="shared" ca="1" si="274"/>
        <v>`shift`:`PM`,</v>
      </c>
      <c r="X627" t="str">
        <f t="shared" ca="1" si="275"/>
        <v>`shiftStartTime`:`19`,</v>
      </c>
      <c r="Y627" t="str">
        <f t="shared" ca="1" si="276"/>
        <v>`wONum`:`KNSHOP`,</v>
      </c>
      <c r="Z627" t="str">
        <f t="shared" ca="1" si="277"/>
        <v>`uNum`:`507541`,</v>
      </c>
      <c r="AA627" t="str">
        <f t="shared" ca="1" si="278"/>
        <v>`notes`:`blender checklist.  put rub guards on hopper cylinder hydraulic hoses.  Grease auger bearings.  Number three auger bearing bad replace all three auger bearings.`,</v>
      </c>
      <c r="AB627" t="str">
        <f t="shared" ca="1" si="279"/>
        <v>`shift_Serial`:`43047_01`},</v>
      </c>
      <c r="AD627" t="s">
        <v>50291</v>
      </c>
      <c r="AE627" t="s">
        <v>50292</v>
      </c>
      <c r="AF627" t="s">
        <v>45990</v>
      </c>
      <c r="AG627" t="s">
        <v>45991</v>
      </c>
      <c r="AH627" t="s">
        <v>45992</v>
      </c>
      <c r="AI627" t="s">
        <v>45993</v>
      </c>
      <c r="AJ627" t="s">
        <v>46527</v>
      </c>
      <c r="AK627" t="s">
        <v>46528</v>
      </c>
      <c r="AL627" t="s">
        <v>46529</v>
      </c>
      <c r="AM627" t="s">
        <v>46530</v>
      </c>
      <c r="AN627" t="s">
        <v>50293</v>
      </c>
      <c r="AO627" t="s">
        <v>46257</v>
      </c>
      <c r="AP627" t="s">
        <v>46000</v>
      </c>
      <c r="AQ627" t="s">
        <v>50294</v>
      </c>
      <c r="AR627" t="s">
        <v>46131</v>
      </c>
      <c r="AS627" t="s">
        <v>46132</v>
      </c>
      <c r="AT627" t="s">
        <v>46259</v>
      </c>
      <c r="AU627" t="s">
        <v>47128</v>
      </c>
      <c r="AV627" t="s">
        <v>46051</v>
      </c>
      <c r="AW627" t="s">
        <v>46249</v>
      </c>
      <c r="AX627" t="s">
        <v>50295</v>
      </c>
      <c r="AY627" t="s">
        <v>46868</v>
      </c>
      <c r="AZ627" t="s">
        <v>46033</v>
      </c>
      <c r="BA627" t="s">
        <v>46136</v>
      </c>
      <c r="BB627" t="s">
        <v>46012</v>
      </c>
      <c r="BC627" t="s">
        <v>50296</v>
      </c>
      <c r="BD627" t="s">
        <v>50297</v>
      </c>
      <c r="BE627" t="s">
        <v>46265</v>
      </c>
    </row>
    <row r="628" spans="1:57" x14ac:dyDescent="0.2">
      <c r="A628" t="str">
        <f t="shared" ca="1" si="252"/>
        <v>{`_id`:`treyes_2017-11-09_05-56-00_-0600_Thu`,</v>
      </c>
      <c r="B628" t="str">
        <f t="shared" ca="1" si="253"/>
        <v>`_rev`:`1-1aabb7011769be9474a8ab7d102dd1f3`,</v>
      </c>
      <c r="C628" t="str">
        <f t="shared" ca="1" si="254"/>
        <v>`worksiteEncoded`:`KN_ODS_MNSHOP`,</v>
      </c>
      <c r="D628" t="str">
        <f t="shared" ca="1" si="255"/>
        <v>`client`:`KN`,</v>
      </c>
      <c r="E628" t="str">
        <f t="shared" ca="1" si="256"/>
        <v>`location`:`ODS`,</v>
      </c>
      <c r="F628" t="str">
        <f t="shared" ca="1" si="257"/>
        <v>`locID`:`MNSHOP`,</v>
      </c>
      <c r="G628" t="str">
        <f t="shared" ca="1" si="258"/>
        <v>`username`:`treyes`,</v>
      </c>
      <c r="H628" t="str">
        <f t="shared" ca="1" si="259"/>
        <v>`lastName`:`Reyes`,</v>
      </c>
      <c r="I628" t="str">
        <f t="shared" ca="1" si="260"/>
        <v>`firstName`:`Tommy`,</v>
      </c>
      <c r="J628" t="str">
        <f t="shared" ca="1" si="261"/>
        <v>`technician`:`Reyes, Tommy`,</v>
      </c>
      <c r="K628" t="str">
        <f t="shared" ca="1" si="262"/>
        <v>`timeStampM`:`2017-11-09T05:56:00-06:00`,</v>
      </c>
      <c r="L628" t="str">
        <f t="shared" ca="1" si="263"/>
        <v>`shiftSerial`:`43047_01`,</v>
      </c>
      <c r="M628" t="str">
        <f t="shared" ca="1" si="264"/>
        <v>`siteUid`:521887,</v>
      </c>
      <c r="N628" t="str">
        <f t="shared" ca="1" si="265"/>
        <v>`timeStamp`:43048.2472233796,</v>
      </c>
      <c r="O628" t="str">
        <f t="shared" ca="1" si="266"/>
        <v>`payrollPeriod`:43047,</v>
      </c>
      <c r="P628" t="str">
        <f t="shared" ca="1" si="267"/>
        <v>`payroll_Period`:43047,</v>
      </c>
      <c r="Q628" t="str">
        <f t="shared" ca="1" si="268"/>
        <v>`rprtDate`:43047,</v>
      </c>
      <c r="R628" t="str">
        <f t="shared" ca="1" si="269"/>
        <v>`ts`:0.291666666666667,</v>
      </c>
      <c r="S628" t="str">
        <f t="shared" ca="1" si="270"/>
        <v>`te`:0.75,</v>
      </c>
      <c r="T628" t="str">
        <f t="shared" ca="1" si="271"/>
        <v>`repairHrs`:11,</v>
      </c>
      <c r="U628" t="str">
        <f t="shared" ca="1" si="272"/>
        <v>`timeStarts`:`2017-11-08T07:00:00-06:00`,</v>
      </c>
      <c r="V628" t="str">
        <f t="shared" ca="1" si="273"/>
        <v>`timeEnds`:`2017-11-08T18:00:00-06:00`,</v>
      </c>
      <c r="W628" t="str">
        <f t="shared" ca="1" si="274"/>
        <v>`shift`:`AM`,</v>
      </c>
      <c r="X628" t="str">
        <f t="shared" ca="1" si="275"/>
        <v>`shiftStartTime`:`7`,</v>
      </c>
      <c r="Y628" t="str">
        <f t="shared" ca="1" si="276"/>
        <v>`wONum`:`KNSHOP`,</v>
      </c>
      <c r="Z628" t="str">
        <f t="shared" ca="1" si="277"/>
        <v>`uNum`:`506122`,</v>
      </c>
      <c r="AA628" t="str">
        <f t="shared" ca="1" si="278"/>
        <v>`notes`:`Change fluid end , drain  P/E , install new comparessor and air tank.`,</v>
      </c>
      <c r="AB628" t="str">
        <f t="shared" ca="1" si="279"/>
        <v>`shift_Serial`:`43047_01`},</v>
      </c>
      <c r="AD628" t="s">
        <v>50298</v>
      </c>
      <c r="AE628" t="s">
        <v>50299</v>
      </c>
      <c r="AF628" t="s">
        <v>45990</v>
      </c>
      <c r="AG628" t="s">
        <v>45991</v>
      </c>
      <c r="AH628" t="s">
        <v>45992</v>
      </c>
      <c r="AI628" t="s">
        <v>45993</v>
      </c>
      <c r="AJ628" t="s">
        <v>45994</v>
      </c>
      <c r="AK628" t="s">
        <v>45995</v>
      </c>
      <c r="AL628" t="s">
        <v>45996</v>
      </c>
      <c r="AM628" t="s">
        <v>45997</v>
      </c>
      <c r="AN628" t="s">
        <v>50300</v>
      </c>
      <c r="AO628" t="s">
        <v>46257</v>
      </c>
      <c r="AP628" t="s">
        <v>46000</v>
      </c>
      <c r="AQ628" t="s">
        <v>50301</v>
      </c>
      <c r="AR628" t="s">
        <v>46131</v>
      </c>
      <c r="AS628" t="s">
        <v>46132</v>
      </c>
      <c r="AT628" t="s">
        <v>46259</v>
      </c>
      <c r="AU628" t="s">
        <v>46063</v>
      </c>
      <c r="AV628" t="s">
        <v>46006</v>
      </c>
      <c r="AW628" t="s">
        <v>46103</v>
      </c>
      <c r="AX628" t="s">
        <v>50302</v>
      </c>
      <c r="AY628" t="s">
        <v>50303</v>
      </c>
      <c r="AZ628" t="s">
        <v>46010</v>
      </c>
      <c r="BA628" t="s">
        <v>46011</v>
      </c>
      <c r="BB628" t="s">
        <v>46012</v>
      </c>
      <c r="BC628" t="s">
        <v>46523</v>
      </c>
      <c r="BD628" t="s">
        <v>50304</v>
      </c>
      <c r="BE628" t="s">
        <v>46265</v>
      </c>
    </row>
    <row r="629" spans="1:57" x14ac:dyDescent="0.2">
      <c r="A629" t="str">
        <f t="shared" ca="1" si="252"/>
        <v>{`_id`:`lcareaga_2017-10-06_20-30-47_-0500_Fri`,</v>
      </c>
      <c r="B629" t="str">
        <f t="shared" ca="1" si="253"/>
        <v>`_rev`:`1-181e1ddf81aeb67531a148dbfb0a9117`,</v>
      </c>
      <c r="C629" t="str">
        <f t="shared" ca="1" si="254"/>
        <v>`worksiteEncoded`:`KN_ODS_MNSHOP`,</v>
      </c>
      <c r="D629" t="str">
        <f t="shared" ca="1" si="255"/>
        <v>`client`:`KN`,</v>
      </c>
      <c r="E629" t="str">
        <f t="shared" ca="1" si="256"/>
        <v>`location`:`ODS`,</v>
      </c>
      <c r="F629" t="str">
        <f t="shared" ca="1" si="257"/>
        <v>`locID`:`MNSHOP`,</v>
      </c>
      <c r="G629" t="str">
        <f t="shared" ca="1" si="258"/>
        <v>`username`:`lcareaga`,</v>
      </c>
      <c r="H629" t="str">
        <f t="shared" ca="1" si="259"/>
        <v>`lastName`:`Careaga`,</v>
      </c>
      <c r="I629" t="str">
        <f t="shared" ca="1" si="260"/>
        <v>`firstName`:`Luis`,</v>
      </c>
      <c r="J629" t="str">
        <f t="shared" ca="1" si="261"/>
        <v>`technician`:`Careaga, Luis`,</v>
      </c>
      <c r="K629" t="str">
        <f t="shared" ca="1" si="262"/>
        <v>`timeStampM`:`2017-10-06T20:30:47-05:00`,</v>
      </c>
      <c r="L629" t="str">
        <f t="shared" ca="1" si="263"/>
        <v>`shiftSerial`:`43012_03`,</v>
      </c>
      <c r="M629" t="str">
        <f t="shared" ca="1" si="264"/>
        <v>`siteUid`:521887,</v>
      </c>
      <c r="N629" t="str">
        <f t="shared" ca="1" si="265"/>
        <v>`timeStamp`:43014.8547182407,</v>
      </c>
      <c r="O629" t="str">
        <f t="shared" ca="1" si="266"/>
        <v>`payrollPeriod`:43012,</v>
      </c>
      <c r="P629" t="str">
        <f t="shared" ca="1" si="267"/>
        <v>`payroll_Period`:43012,</v>
      </c>
      <c r="Q629" t="str">
        <f t="shared" ca="1" si="268"/>
        <v>`rprtDate`:43014,</v>
      </c>
      <c r="R629" t="str">
        <f t="shared" ca="1" si="269"/>
        <v>`ts`:0.25,</v>
      </c>
      <c r="S629" t="str">
        <f t="shared" ca="1" si="270"/>
        <v>`te`:0.458333333333333,</v>
      </c>
      <c r="T629" t="str">
        <f t="shared" ca="1" si="271"/>
        <v>`repairHrs`:5,</v>
      </c>
      <c r="U629" t="str">
        <f t="shared" ca="1" si="272"/>
        <v>`timeStarts`:`2017-10-06T06:00:00-05:00`,</v>
      </c>
      <c r="V629" t="str">
        <f t="shared" ca="1" si="273"/>
        <v>`timeEnds`:`2017-10-06T11:00:00-05:00`,</v>
      </c>
      <c r="W629" t="str">
        <f t="shared" ca="1" si="274"/>
        <v>`shift`:`AM`,</v>
      </c>
      <c r="X629" t="str">
        <f t="shared" ca="1" si="275"/>
        <v>`shiftStartTime`:`null`,</v>
      </c>
      <c r="Y629" t="str">
        <f t="shared" ca="1" si="276"/>
        <v>`wONum`:`KNSHOP`,</v>
      </c>
      <c r="Z629" t="str">
        <f t="shared" ca="1" si="277"/>
        <v>`uNum`:`10076`,</v>
      </c>
      <c r="AA629" t="str">
        <f t="shared" ca="1" si="278"/>
        <v>`notes`:`Run/test install hydralic hose`,</v>
      </c>
      <c r="AB629" t="str">
        <f t="shared" ca="1" si="279"/>
        <v>`shift_Serial`:`43012_03`},</v>
      </c>
      <c r="AD629" t="s">
        <v>50305</v>
      </c>
      <c r="AE629" t="s">
        <v>50306</v>
      </c>
      <c r="AF629" t="s">
        <v>45990</v>
      </c>
      <c r="AG629" t="s">
        <v>45991</v>
      </c>
      <c r="AH629" t="s">
        <v>45992</v>
      </c>
      <c r="AI629" t="s">
        <v>45993</v>
      </c>
      <c r="AJ629" t="s">
        <v>46322</v>
      </c>
      <c r="AK629" t="s">
        <v>46323</v>
      </c>
      <c r="AL629" t="s">
        <v>46324</v>
      </c>
      <c r="AM629" t="s">
        <v>46325</v>
      </c>
      <c r="AN629" t="s">
        <v>50307</v>
      </c>
      <c r="AO629" t="s">
        <v>46112</v>
      </c>
      <c r="AP629" t="s">
        <v>46000</v>
      </c>
      <c r="AQ629" t="s">
        <v>50308</v>
      </c>
      <c r="AR629" t="s">
        <v>46025</v>
      </c>
      <c r="AS629" t="s">
        <v>46026</v>
      </c>
      <c r="AT629" t="s">
        <v>46114</v>
      </c>
      <c r="AU629" t="s">
        <v>46248</v>
      </c>
      <c r="AV629" t="s">
        <v>46488</v>
      </c>
      <c r="AW629" t="s">
        <v>46030</v>
      </c>
      <c r="AX629" t="s">
        <v>46833</v>
      </c>
      <c r="AY629" t="s">
        <v>50309</v>
      </c>
      <c r="AZ629" t="s">
        <v>46010</v>
      </c>
      <c r="BA629" t="s">
        <v>46238</v>
      </c>
      <c r="BB629" t="s">
        <v>46012</v>
      </c>
      <c r="BC629" t="s">
        <v>50310</v>
      </c>
      <c r="BD629" t="s">
        <v>50311</v>
      </c>
      <c r="BE629" t="s">
        <v>46121</v>
      </c>
    </row>
    <row r="630" spans="1:57" x14ac:dyDescent="0.2">
      <c r="A630" t="str">
        <f t="shared" ca="1" si="252"/>
        <v>{`_id`:`storrestrejo_2017-10-17_08-24-34_-0500_Tue`,</v>
      </c>
      <c r="B630" t="str">
        <f t="shared" ca="1" si="253"/>
        <v>`_rev`:`1-17ab07f21c36f0390713a5695b017bed`,</v>
      </c>
      <c r="C630" t="str">
        <f t="shared" ca="1" si="254"/>
        <v>`worksiteEncoded`:`KN_ODS_MNSHOP`,</v>
      </c>
      <c r="D630" t="str">
        <f t="shared" ca="1" si="255"/>
        <v>`client`:`KN`,</v>
      </c>
      <c r="E630" t="str">
        <f t="shared" ca="1" si="256"/>
        <v>`location`:`ODS`,</v>
      </c>
      <c r="F630" t="str">
        <f t="shared" ca="1" si="257"/>
        <v>`locID`:`MNSHOP`,</v>
      </c>
      <c r="G630" t="str">
        <f t="shared" ca="1" si="258"/>
        <v>`username`:`storrestrejo`,</v>
      </c>
      <c r="H630" t="str">
        <f t="shared" ca="1" si="259"/>
        <v>`lastName`:`Torres Trejo`,</v>
      </c>
      <c r="I630" t="str">
        <f t="shared" ca="1" si="260"/>
        <v>`firstName`:`Servando`,</v>
      </c>
      <c r="J630" t="str">
        <f t="shared" ca="1" si="261"/>
        <v>`technician`:`Torres Trejo, Servando`,</v>
      </c>
      <c r="K630" t="str">
        <f t="shared" ca="1" si="262"/>
        <v>`timeStampM`:`2017-10-17T08:24:34-05:00`,</v>
      </c>
      <c r="L630" t="str">
        <f t="shared" ca="1" si="263"/>
        <v>`shiftSerial`:`43019_06`,</v>
      </c>
      <c r="M630" t="str">
        <f t="shared" ca="1" si="264"/>
        <v>`siteUid`:521887,</v>
      </c>
      <c r="N630" t="str">
        <f t="shared" ca="1" si="265"/>
        <v>`timeStamp`:43025.3503973264,</v>
      </c>
      <c r="O630" t="str">
        <f t="shared" ca="1" si="266"/>
        <v>`payrollPeriod`:43019,</v>
      </c>
      <c r="P630" t="str">
        <f t="shared" ca="1" si="267"/>
        <v>`payroll_Period`:43019,</v>
      </c>
      <c r="Q630" t="str">
        <f t="shared" ca="1" si="268"/>
        <v>`rprtDate`:43024,</v>
      </c>
      <c r="R630" t="str">
        <f t="shared" ca="1" si="269"/>
        <v>`ts`:0.0833333333333333,</v>
      </c>
      <c r="S630" t="str">
        <f t="shared" ca="1" si="270"/>
        <v>`te`:0.208333333333333,</v>
      </c>
      <c r="T630" t="str">
        <f t="shared" ca="1" si="271"/>
        <v>`repairHrs`:3,</v>
      </c>
      <c r="U630" t="str">
        <f t="shared" ca="1" si="272"/>
        <v>`timeStarts`:`2017-10-17T02:00:00-05:00`,</v>
      </c>
      <c r="V630" t="str">
        <f t="shared" ca="1" si="273"/>
        <v>`timeEnds`:`2017-10-17T05:00:00-05:00`,</v>
      </c>
      <c r="W630" t="str">
        <f t="shared" ca="1" si="274"/>
        <v>`shift`:`PM`,</v>
      </c>
      <c r="X630" t="str">
        <f t="shared" ca="1" si="275"/>
        <v>`shiftStartTime`:`6`,</v>
      </c>
      <c r="Y630" t="str">
        <f t="shared" ca="1" si="276"/>
        <v>`wONum`:`KNSHOP`,</v>
      </c>
      <c r="Z630" t="str">
        <f t="shared" ca="1" si="277"/>
        <v>`uNum`:`Q-402`,</v>
      </c>
      <c r="AA630" t="str">
        <f t="shared" ca="1" si="278"/>
        <v>`notes`:`Ibstalar fan motor`,</v>
      </c>
      <c r="AB630" t="str">
        <f t="shared" ca="1" si="279"/>
        <v>`shift_Serial`:`43019_06`},</v>
      </c>
      <c r="AD630" t="s">
        <v>50312</v>
      </c>
      <c r="AE630" t="s">
        <v>50313</v>
      </c>
      <c r="AF630" t="s">
        <v>45990</v>
      </c>
      <c r="AG630" t="s">
        <v>45991</v>
      </c>
      <c r="AH630" t="s">
        <v>45992</v>
      </c>
      <c r="AI630" t="s">
        <v>45993</v>
      </c>
      <c r="AJ630" t="s">
        <v>46413</v>
      </c>
      <c r="AK630" t="s">
        <v>46414</v>
      </c>
      <c r="AL630" t="s">
        <v>46415</v>
      </c>
      <c r="AM630" t="s">
        <v>46416</v>
      </c>
      <c r="AN630" t="s">
        <v>50314</v>
      </c>
      <c r="AO630" t="s">
        <v>46816</v>
      </c>
      <c r="AP630" t="s">
        <v>46000</v>
      </c>
      <c r="AQ630" t="s">
        <v>50315</v>
      </c>
      <c r="AR630" t="s">
        <v>46085</v>
      </c>
      <c r="AS630" t="s">
        <v>46086</v>
      </c>
      <c r="AT630" t="s">
        <v>46818</v>
      </c>
      <c r="AU630" t="s">
        <v>46292</v>
      </c>
      <c r="AV630" t="s">
        <v>46051</v>
      </c>
      <c r="AW630" t="s">
        <v>46160</v>
      </c>
      <c r="AX630" t="s">
        <v>50316</v>
      </c>
      <c r="AY630" t="s">
        <v>47853</v>
      </c>
      <c r="AZ630" t="s">
        <v>46033</v>
      </c>
      <c r="BA630" t="s">
        <v>46034</v>
      </c>
      <c r="BB630" t="s">
        <v>46012</v>
      </c>
      <c r="BC630" t="s">
        <v>48773</v>
      </c>
      <c r="BD630" t="s">
        <v>50317</v>
      </c>
      <c r="BE630" t="s">
        <v>46821</v>
      </c>
    </row>
    <row r="631" spans="1:57" x14ac:dyDescent="0.2">
      <c r="A631" t="str">
        <f t="shared" ca="1" si="252"/>
        <v>{`_id`:`hmarce_2017-10-24_12-50-37_-0500_Tue`,</v>
      </c>
      <c r="B631" t="str">
        <f t="shared" ca="1" si="253"/>
        <v>`_rev`:`1-17a0dbcd6ab3bdae87ce18af3075b0c8`,</v>
      </c>
      <c r="C631" t="str">
        <f t="shared" ca="1" si="254"/>
        <v>`worksiteEncoded`:`KN_ODS_MNSHOP`,</v>
      </c>
      <c r="D631" t="str">
        <f t="shared" ca="1" si="255"/>
        <v>`client`:`KN`,</v>
      </c>
      <c r="E631" t="str">
        <f t="shared" ca="1" si="256"/>
        <v>`location`:`ODS`,</v>
      </c>
      <c r="F631" t="str">
        <f t="shared" ca="1" si="257"/>
        <v>`locID`:`MNSHOP`,</v>
      </c>
      <c r="G631" t="str">
        <f t="shared" ca="1" si="258"/>
        <v>`username`:`hmarce`,</v>
      </c>
      <c r="H631" t="str">
        <f t="shared" ca="1" si="259"/>
        <v>`lastName`:`Arce`,</v>
      </c>
      <c r="I631" t="str">
        <f t="shared" ca="1" si="260"/>
        <v>`firstName`:`Hector`,</v>
      </c>
      <c r="J631" t="str">
        <f t="shared" ca="1" si="261"/>
        <v>`technician`:`Arce, Hector`,</v>
      </c>
      <c r="K631" t="str">
        <f t="shared" ca="1" si="262"/>
        <v>`timeStampM`:`2017-10-24T12:50:37-05:00`,</v>
      </c>
      <c r="L631" t="str">
        <f t="shared" ca="1" si="263"/>
        <v>`shiftSerial`:`43026_06`,</v>
      </c>
      <c r="M631" t="str">
        <f t="shared" ca="1" si="264"/>
        <v>`siteUid`:521887,</v>
      </c>
      <c r="N631" t="str">
        <f t="shared" ca="1" si="265"/>
        <v>`timeStamp`:43032.5351577315,</v>
      </c>
      <c r="O631" t="str">
        <f t="shared" ca="1" si="266"/>
        <v>`payrollPeriod`:43026,</v>
      </c>
      <c r="P631" t="str">
        <f t="shared" ca="1" si="267"/>
        <v>`payroll_Period`:43026,</v>
      </c>
      <c r="Q631" t="str">
        <f t="shared" ca="1" si="268"/>
        <v>`rprtDate`:43031,</v>
      </c>
      <c r="R631" t="str">
        <f t="shared" ca="1" si="269"/>
        <v>`ts`:0.458333333333333,</v>
      </c>
      <c r="S631" t="str">
        <f t="shared" ca="1" si="270"/>
        <v>`te`:0.708333333333333,</v>
      </c>
      <c r="T631" t="str">
        <f t="shared" ca="1" si="271"/>
        <v>`repairHrs`:6,</v>
      </c>
      <c r="U631" t="str">
        <f t="shared" ca="1" si="272"/>
        <v>`timeStarts`:`2017-10-23T11:00:00-05:00`,</v>
      </c>
      <c r="V631" t="str">
        <f t="shared" ca="1" si="273"/>
        <v>`timeEnds`:`2017-10-23T17:00:00-05:00`,</v>
      </c>
      <c r="W631" t="str">
        <f t="shared" ca="1" si="274"/>
        <v>`shift`:`AM`,</v>
      </c>
      <c r="X631" t="str">
        <f t="shared" ca="1" si="275"/>
        <v>`shiftStartTime`:`6`,</v>
      </c>
      <c r="Y631" t="str">
        <f t="shared" ca="1" si="276"/>
        <v>`wONum`:`KNSHOP`,</v>
      </c>
      <c r="Z631" t="str">
        <f t="shared" ca="1" si="277"/>
        <v>`uNum`:`506068`,</v>
      </c>
      <c r="AA631" t="str">
        <f t="shared" ca="1" si="278"/>
        <v>`notes`:`Replaced fluid end and modify iron and manifold`,</v>
      </c>
      <c r="AB631" t="str">
        <f t="shared" ca="1" si="279"/>
        <v>`shift_Serial`:`43026_06`},</v>
      </c>
      <c r="AD631" t="s">
        <v>50318</v>
      </c>
      <c r="AE631" t="s">
        <v>50319</v>
      </c>
      <c r="AF631" t="s">
        <v>45990</v>
      </c>
      <c r="AG631" t="s">
        <v>45991</v>
      </c>
      <c r="AH631" t="s">
        <v>45992</v>
      </c>
      <c r="AI631" t="s">
        <v>45993</v>
      </c>
      <c r="AJ631" t="s">
        <v>46191</v>
      </c>
      <c r="AK631" t="s">
        <v>46192</v>
      </c>
      <c r="AL631" t="s">
        <v>46193</v>
      </c>
      <c r="AM631" t="s">
        <v>46194</v>
      </c>
      <c r="AN631" t="s">
        <v>50320</v>
      </c>
      <c r="AO631" t="s">
        <v>46711</v>
      </c>
      <c r="AP631" t="s">
        <v>46000</v>
      </c>
      <c r="AQ631" t="s">
        <v>50321</v>
      </c>
      <c r="AR631" t="s">
        <v>46145</v>
      </c>
      <c r="AS631" t="s">
        <v>46146</v>
      </c>
      <c r="AT631" t="s">
        <v>46713</v>
      </c>
      <c r="AU631" t="s">
        <v>46173</v>
      </c>
      <c r="AV631" t="s">
        <v>46074</v>
      </c>
      <c r="AW631" t="s">
        <v>46149</v>
      </c>
      <c r="AX631" t="s">
        <v>50322</v>
      </c>
      <c r="AY631" t="s">
        <v>49417</v>
      </c>
      <c r="AZ631" t="s">
        <v>46010</v>
      </c>
      <c r="BA631" t="s">
        <v>46034</v>
      </c>
      <c r="BB631" t="s">
        <v>46012</v>
      </c>
      <c r="BC631" t="s">
        <v>46137</v>
      </c>
      <c r="BD631" t="s">
        <v>50323</v>
      </c>
      <c r="BE631" t="s">
        <v>46719</v>
      </c>
    </row>
    <row r="632" spans="1:57" x14ac:dyDescent="0.2">
      <c r="A632" t="str">
        <f t="shared" ca="1" si="252"/>
        <v>{`_id`:`eduardovela_2017-10-11_08-14-06_-0500_Wed`,</v>
      </c>
      <c r="B632" t="str">
        <f t="shared" ca="1" si="253"/>
        <v>`_rev`:`1-1760ce2de39ed3b165319e6f015c6142`,</v>
      </c>
      <c r="C632" t="str">
        <f t="shared" ca="1" si="254"/>
        <v>`worksiteEncoded`:`KN_ODS_MNSHOP`,</v>
      </c>
      <c r="D632" t="str">
        <f t="shared" ca="1" si="255"/>
        <v>`client`:`KN`,</v>
      </c>
      <c r="E632" t="str">
        <f t="shared" ca="1" si="256"/>
        <v>`location`:`ODS`,</v>
      </c>
      <c r="F632" t="str">
        <f t="shared" ca="1" si="257"/>
        <v>`locID`:`MNSHOP`,</v>
      </c>
      <c r="G632" t="str">
        <f t="shared" ca="1" si="258"/>
        <v>`username`:`eduardovela`,</v>
      </c>
      <c r="H632" t="str">
        <f t="shared" ca="1" si="259"/>
        <v>`lastName`:`Vela`,</v>
      </c>
      <c r="I632" t="str">
        <f t="shared" ca="1" si="260"/>
        <v>`firstName`:`Eduardo`,</v>
      </c>
      <c r="J632" t="str">
        <f t="shared" ca="1" si="261"/>
        <v>`technician`:`Vela, Eduardo`,</v>
      </c>
      <c r="K632" t="str">
        <f t="shared" ca="1" si="262"/>
        <v>`timeStampM`:`2017-10-11T08:14:06-05:00`,</v>
      </c>
      <c r="L632" t="str">
        <f t="shared" ca="1" si="263"/>
        <v>`shiftSerial`:`43012_07`,</v>
      </c>
      <c r="M632" t="str">
        <f t="shared" ca="1" si="264"/>
        <v>`siteUid`:521887,</v>
      </c>
      <c r="N632" t="str">
        <f t="shared" ca="1" si="265"/>
        <v>`timeStamp`:43019.3431311806,</v>
      </c>
      <c r="O632" t="str">
        <f t="shared" ca="1" si="266"/>
        <v>`payrollPeriod`:43012,</v>
      </c>
      <c r="P632" t="str">
        <f t="shared" ca="1" si="267"/>
        <v>`payroll_Period`:43012,</v>
      </c>
      <c r="Q632" t="str">
        <f t="shared" ca="1" si="268"/>
        <v>`rprtDate`:43018,</v>
      </c>
      <c r="R632" t="str">
        <f t="shared" ca="1" si="269"/>
        <v>`ts`:0,</v>
      </c>
      <c r="S632" t="str">
        <f t="shared" ca="1" si="270"/>
        <v>`te`:0.125,</v>
      </c>
      <c r="T632" t="str">
        <f t="shared" ca="1" si="271"/>
        <v>`repairHrs`:3,</v>
      </c>
      <c r="U632" t="str">
        <f t="shared" ca="1" si="272"/>
        <v>`timeStarts`:`2017-10-11T00:00:00-05:00`,</v>
      </c>
      <c r="V632" t="str">
        <f t="shared" ca="1" si="273"/>
        <v>`timeEnds`:`2017-10-11T03:00:00-05:00`,</v>
      </c>
      <c r="W632" t="str">
        <f t="shared" ca="1" si="274"/>
        <v>`shift`:`PM`,</v>
      </c>
      <c r="X632" t="str">
        <f t="shared" ca="1" si="275"/>
        <v>`shiftStartTime`:`6`,</v>
      </c>
      <c r="Y632" t="str">
        <f t="shared" ca="1" si="276"/>
        <v>`wONum`:`KNSHOP`,</v>
      </c>
      <c r="Z632" t="str">
        <f t="shared" ca="1" si="277"/>
        <v>`uNum`:`508601`,</v>
      </c>
      <c r="AA632" t="str">
        <f t="shared" ca="1" si="278"/>
        <v>`notes`:`Top off fluids and test tank`,</v>
      </c>
      <c r="AB632" t="str">
        <f t="shared" ca="1" si="279"/>
        <v>`shift_Serial`:`43012_07`},</v>
      </c>
      <c r="AD632" t="s">
        <v>50324</v>
      </c>
      <c r="AE632" t="s">
        <v>50325</v>
      </c>
      <c r="AF632" t="s">
        <v>45990</v>
      </c>
      <c r="AG632" t="s">
        <v>45991</v>
      </c>
      <c r="AH632" t="s">
        <v>45992</v>
      </c>
      <c r="AI632" t="s">
        <v>45993</v>
      </c>
      <c r="AJ632" t="s">
        <v>46018</v>
      </c>
      <c r="AK632" t="s">
        <v>46019</v>
      </c>
      <c r="AL632" t="s">
        <v>46020</v>
      </c>
      <c r="AM632" t="s">
        <v>46021</v>
      </c>
      <c r="AN632" t="s">
        <v>50326</v>
      </c>
      <c r="AO632" t="s">
        <v>47101</v>
      </c>
      <c r="AP632" t="s">
        <v>46000</v>
      </c>
      <c r="AQ632" t="s">
        <v>50327</v>
      </c>
      <c r="AR632" t="s">
        <v>46025</v>
      </c>
      <c r="AS632" t="s">
        <v>46026</v>
      </c>
      <c r="AT632" t="s">
        <v>47103</v>
      </c>
      <c r="AU632" t="s">
        <v>46050</v>
      </c>
      <c r="AV632" t="s">
        <v>46367</v>
      </c>
      <c r="AW632" t="s">
        <v>46160</v>
      </c>
      <c r="AX632" t="s">
        <v>49301</v>
      </c>
      <c r="AY632" t="s">
        <v>49302</v>
      </c>
      <c r="AZ632" t="s">
        <v>46033</v>
      </c>
      <c r="BA632" t="s">
        <v>46034</v>
      </c>
      <c r="BB632" t="s">
        <v>46012</v>
      </c>
      <c r="BC632" t="s">
        <v>47106</v>
      </c>
      <c r="BD632" t="s">
        <v>49303</v>
      </c>
      <c r="BE632" t="s">
        <v>47108</v>
      </c>
    </row>
    <row r="633" spans="1:57" x14ac:dyDescent="0.2">
      <c r="A633" t="str">
        <f t="shared" ca="1" si="252"/>
        <v>{`_id`:`scabrera_2017-10-24_12-06-41_-0500_Tue`,</v>
      </c>
      <c r="B633" t="str">
        <f t="shared" ca="1" si="253"/>
        <v>`_rev`:`1-16a8f1d5a08ecd155dcd3cfb7686fad9`,</v>
      </c>
      <c r="C633" t="str">
        <f t="shared" ca="1" si="254"/>
        <v>`worksiteEncoded`:`KN_ODS_MNSHOP`,</v>
      </c>
      <c r="D633" t="str">
        <f t="shared" ca="1" si="255"/>
        <v>`client`:`KN`,</v>
      </c>
      <c r="E633" t="str">
        <f t="shared" ca="1" si="256"/>
        <v>`location`:`ODS`,</v>
      </c>
      <c r="F633" t="str">
        <f t="shared" ca="1" si="257"/>
        <v>`locID`:`MNSHOP`,</v>
      </c>
      <c r="G633" t="str">
        <f t="shared" ca="1" si="258"/>
        <v>`username`:`scabrera`,</v>
      </c>
      <c r="H633" t="str">
        <f t="shared" ca="1" si="259"/>
        <v>`lastName`:`Cabrera`,</v>
      </c>
      <c r="I633" t="str">
        <f t="shared" ca="1" si="260"/>
        <v>`firstName`:`Sergio`,</v>
      </c>
      <c r="J633" t="str">
        <f t="shared" ca="1" si="261"/>
        <v>`technician`:`Cabrera, Sergio`,</v>
      </c>
      <c r="K633" t="str">
        <f t="shared" ca="1" si="262"/>
        <v>`timeStampM`:`2017-10-24T12:06:41-05:00`,</v>
      </c>
      <c r="L633" t="str">
        <f t="shared" ca="1" si="263"/>
        <v>`shiftSerial`:`43026_03`,</v>
      </c>
      <c r="M633" t="str">
        <f t="shared" ca="1" si="264"/>
        <v>`siteUid`:521887,</v>
      </c>
      <c r="N633" t="str">
        <f t="shared" ca="1" si="265"/>
        <v>`timeStamp`:43032.5046505208,</v>
      </c>
      <c r="O633" t="str">
        <f t="shared" ca="1" si="266"/>
        <v>`payrollPeriod`:43026,</v>
      </c>
      <c r="P633" t="str">
        <f t="shared" ca="1" si="267"/>
        <v>`payroll_Period`:43026,</v>
      </c>
      <c r="Q633" t="str">
        <f t="shared" ca="1" si="268"/>
        <v>`rprtDate`:43028,</v>
      </c>
      <c r="R633" t="str">
        <f t="shared" ca="1" si="269"/>
        <v>`ts`:0.75,</v>
      </c>
      <c r="S633" t="str">
        <f t="shared" ca="1" si="270"/>
        <v>`te`:0.0416666666666667,</v>
      </c>
      <c r="T633" t="str">
        <f t="shared" ca="1" si="271"/>
        <v>`repairHrs`:7,</v>
      </c>
      <c r="U633" t="str">
        <f t="shared" ca="1" si="272"/>
        <v>`timeStarts`:`2017-10-20T18:00:00-05:00`,</v>
      </c>
      <c r="V633" t="str">
        <f t="shared" ca="1" si="273"/>
        <v>`timeEnds`:`2017-10-21T01:00:00-05:00`,</v>
      </c>
      <c r="W633" t="str">
        <f t="shared" ca="1" si="274"/>
        <v>`shift`:`PM`,</v>
      </c>
      <c r="X633" t="str">
        <f t="shared" ca="1" si="275"/>
        <v>`shiftStartTime`:`null`,</v>
      </c>
      <c r="Y633" t="str">
        <f t="shared" ca="1" si="276"/>
        <v>`wONum`:`KNSHOP`,</v>
      </c>
      <c r="Z633" t="str">
        <f t="shared" ca="1" si="277"/>
        <v>`uNum`:`303229`,</v>
      </c>
      <c r="AA633" t="str">
        <f t="shared" ca="1" si="278"/>
        <v>`notes`:`Install pto hydraulic pump on unit`,</v>
      </c>
      <c r="AB633" t="str">
        <f t="shared" ca="1" si="279"/>
        <v>`shift_Serial`:`43026_03`},</v>
      </c>
      <c r="AD633" t="s">
        <v>50328</v>
      </c>
      <c r="AE633" t="s">
        <v>50329</v>
      </c>
      <c r="AF633" t="s">
        <v>45990</v>
      </c>
      <c r="AG633" t="s">
        <v>45991</v>
      </c>
      <c r="AH633" t="s">
        <v>45992</v>
      </c>
      <c r="AI633" t="s">
        <v>45993</v>
      </c>
      <c r="AJ633" t="s">
        <v>46228</v>
      </c>
      <c r="AK633" t="s">
        <v>46229</v>
      </c>
      <c r="AL633" t="s">
        <v>46230</v>
      </c>
      <c r="AM633" t="s">
        <v>46231</v>
      </c>
      <c r="AN633" t="s">
        <v>50330</v>
      </c>
      <c r="AO633" t="s">
        <v>46245</v>
      </c>
      <c r="AP633" t="s">
        <v>46000</v>
      </c>
      <c r="AQ633" t="s">
        <v>50331</v>
      </c>
      <c r="AR633" t="s">
        <v>46145</v>
      </c>
      <c r="AS633" t="s">
        <v>46146</v>
      </c>
      <c r="AT633" t="s">
        <v>46247</v>
      </c>
      <c r="AU633" t="s">
        <v>46028</v>
      </c>
      <c r="AV633" t="s">
        <v>46393</v>
      </c>
      <c r="AW633" t="s">
        <v>46329</v>
      </c>
      <c r="AX633" t="s">
        <v>48741</v>
      </c>
      <c r="AY633" t="s">
        <v>50332</v>
      </c>
      <c r="AZ633" t="s">
        <v>46033</v>
      </c>
      <c r="BA633" t="s">
        <v>46238</v>
      </c>
      <c r="BB633" t="s">
        <v>46012</v>
      </c>
      <c r="BC633" t="s">
        <v>50333</v>
      </c>
      <c r="BD633" t="s">
        <v>50334</v>
      </c>
      <c r="BE633" t="s">
        <v>46254</v>
      </c>
    </row>
    <row r="634" spans="1:57" x14ac:dyDescent="0.2">
      <c r="A634" t="str">
        <f t="shared" ca="1" si="252"/>
        <v>{`_id`:`blozano_2017-10-23_06-26-11_-0500_Mon`,</v>
      </c>
      <c r="B634" t="str">
        <f t="shared" ca="1" si="253"/>
        <v>`_rev`:`1-1661eef57a59f0cad6728e76e7987fd0`,</v>
      </c>
      <c r="C634" t="str">
        <f t="shared" ca="1" si="254"/>
        <v>`worksiteEncoded`:`KN_ODS_MNSHOP`,</v>
      </c>
      <c r="D634" t="str">
        <f t="shared" ca="1" si="255"/>
        <v>`client`:`KN`,</v>
      </c>
      <c r="E634" t="str">
        <f t="shared" ca="1" si="256"/>
        <v>`location`:`ODS`,</v>
      </c>
      <c r="F634" t="str">
        <f t="shared" ca="1" si="257"/>
        <v>`locID`:`MNSHOP`,</v>
      </c>
      <c r="G634" t="str">
        <f t="shared" ca="1" si="258"/>
        <v>`username`:`blozano`,</v>
      </c>
      <c r="H634" t="str">
        <f t="shared" ca="1" si="259"/>
        <v>`lastName`:`Lozano`,</v>
      </c>
      <c r="I634" t="str">
        <f t="shared" ca="1" si="260"/>
        <v>`firstName`:`Bonifacio`,</v>
      </c>
      <c r="J634" t="str">
        <f t="shared" ca="1" si="261"/>
        <v>`technician`:`Lozano, Bonifacio`,</v>
      </c>
      <c r="K634" t="str">
        <f t="shared" ca="1" si="262"/>
        <v>`timeStampM`:`2017-10-23T06:26:11-05:00`,</v>
      </c>
      <c r="L634" t="str">
        <f t="shared" ca="1" si="263"/>
        <v>`shiftSerial`:`43026_03`,</v>
      </c>
      <c r="M634" t="str">
        <f t="shared" ca="1" si="264"/>
        <v>`siteUid`:521887,</v>
      </c>
      <c r="N634" t="str">
        <f t="shared" ca="1" si="265"/>
        <v>`timeStamp`:43031.2681915972,</v>
      </c>
      <c r="O634" t="str">
        <f t="shared" ca="1" si="266"/>
        <v>`payrollPeriod`:43026,</v>
      </c>
      <c r="P634" t="str">
        <f t="shared" ca="1" si="267"/>
        <v>`payroll_Period`:43026,</v>
      </c>
      <c r="Q634" t="str">
        <f t="shared" ca="1" si="268"/>
        <v>`rprtDate`:43028,</v>
      </c>
      <c r="R634" t="str">
        <f t="shared" ca="1" si="269"/>
        <v>`ts`:0.958333333333333,</v>
      </c>
      <c r="S634" t="str">
        <f t="shared" ca="1" si="270"/>
        <v>`te`:0.208333333333333,</v>
      </c>
      <c r="T634" t="str">
        <f t="shared" ca="1" si="271"/>
        <v>`repairHrs`:6,</v>
      </c>
      <c r="U634" t="str">
        <f t="shared" ca="1" si="272"/>
        <v>`timeStarts`:`2017-10-20T23:00:00-05:00`,</v>
      </c>
      <c r="V634" t="str">
        <f t="shared" ca="1" si="273"/>
        <v>`timeEnds`:`2017-10-21T05:00:00-05:00`,</v>
      </c>
      <c r="W634" t="str">
        <f t="shared" ca="1" si="274"/>
        <v>`shift`:`PM`,</v>
      </c>
      <c r="X634" t="str">
        <f t="shared" ca="1" si="275"/>
        <v>`shiftStartTime`:`7`,</v>
      </c>
      <c r="Y634" t="str">
        <f t="shared" ca="1" si="276"/>
        <v>`wONum`:`KNSHOP`,</v>
      </c>
      <c r="Z634" t="str">
        <f t="shared" ca="1" si="277"/>
        <v>`uNum`:`508770`,</v>
      </c>
      <c r="AA634" t="str">
        <f t="shared" ca="1" si="278"/>
        <v>`notes`:`Trouble shoot no start and fuel injectors`,</v>
      </c>
      <c r="AB634" t="str">
        <f t="shared" ca="1" si="279"/>
        <v>`shift_Serial`:`43026_03`},</v>
      </c>
      <c r="AD634" t="s">
        <v>50335</v>
      </c>
      <c r="AE634" t="s">
        <v>50336</v>
      </c>
      <c r="AF634" t="s">
        <v>45990</v>
      </c>
      <c r="AG634" t="s">
        <v>45991</v>
      </c>
      <c r="AH634" t="s">
        <v>45992</v>
      </c>
      <c r="AI634" t="s">
        <v>45993</v>
      </c>
      <c r="AJ634" t="s">
        <v>46040</v>
      </c>
      <c r="AK634" t="s">
        <v>46041</v>
      </c>
      <c r="AL634" t="s">
        <v>46042</v>
      </c>
      <c r="AM634" t="s">
        <v>46043</v>
      </c>
      <c r="AN634" t="s">
        <v>50337</v>
      </c>
      <c r="AO634" t="s">
        <v>46245</v>
      </c>
      <c r="AP634" t="s">
        <v>46000</v>
      </c>
      <c r="AQ634" t="s">
        <v>50338</v>
      </c>
      <c r="AR634" t="s">
        <v>46145</v>
      </c>
      <c r="AS634" t="s">
        <v>46146</v>
      </c>
      <c r="AT634" t="s">
        <v>46247</v>
      </c>
      <c r="AU634" t="s">
        <v>46422</v>
      </c>
      <c r="AV634" t="s">
        <v>46051</v>
      </c>
      <c r="AW634" t="s">
        <v>46149</v>
      </c>
      <c r="AX634" t="s">
        <v>50339</v>
      </c>
      <c r="AY634" t="s">
        <v>48150</v>
      </c>
      <c r="AZ634" t="s">
        <v>46033</v>
      </c>
      <c r="BA634" t="s">
        <v>46011</v>
      </c>
      <c r="BB634" t="s">
        <v>46012</v>
      </c>
      <c r="BC634" t="s">
        <v>49257</v>
      </c>
      <c r="BD634" t="s">
        <v>50340</v>
      </c>
      <c r="BE634" t="s">
        <v>46254</v>
      </c>
    </row>
    <row r="635" spans="1:57" x14ac:dyDescent="0.2">
      <c r="A635" t="str">
        <f t="shared" ca="1" si="252"/>
        <v>{`_id`:`storrestrejo_2017-10-09_15-43-02_-0500_Mon`,</v>
      </c>
      <c r="B635" t="str">
        <f t="shared" ca="1" si="253"/>
        <v>`_rev`:`1-14ed47d150da361ad4ea27966732412d`,</v>
      </c>
      <c r="C635" t="str">
        <f t="shared" ca="1" si="254"/>
        <v>`worksiteEncoded`:`KN_ODS_MNSHOP`,</v>
      </c>
      <c r="D635" t="str">
        <f t="shared" ca="1" si="255"/>
        <v>`client`:`KN`,</v>
      </c>
      <c r="E635" t="str">
        <f t="shared" ca="1" si="256"/>
        <v>`location`:`ODS`,</v>
      </c>
      <c r="F635" t="str">
        <f t="shared" ca="1" si="257"/>
        <v>`locID`:`MNSHOP`,</v>
      </c>
      <c r="G635" t="str">
        <f t="shared" ca="1" si="258"/>
        <v>`username`:`storrestrejo`,</v>
      </c>
      <c r="H635" t="str">
        <f t="shared" ca="1" si="259"/>
        <v>`lastName`:`Torres Trejo`,</v>
      </c>
      <c r="I635" t="str">
        <f t="shared" ca="1" si="260"/>
        <v>`firstName`:`Servando`,</v>
      </c>
      <c r="J635" t="str">
        <f t="shared" ca="1" si="261"/>
        <v>`technician`:`Torres Trejo, Servando`,</v>
      </c>
      <c r="K635" t="str">
        <f t="shared" ca="1" si="262"/>
        <v>`timeStampM`:`2017-10-09T15:43:02-05:00`,</v>
      </c>
      <c r="L635" t="str">
        <f t="shared" ca="1" si="263"/>
        <v>`shiftSerial`:`43012_05`,</v>
      </c>
      <c r="M635" t="str">
        <f t="shared" ca="1" si="264"/>
        <v>`siteUid`:521887,</v>
      </c>
      <c r="N635" t="str">
        <f t="shared" ca="1" si="265"/>
        <v>`timeStamp`:43017.6548926157,</v>
      </c>
      <c r="O635" t="str">
        <f t="shared" ca="1" si="266"/>
        <v>`payrollPeriod`:43012,</v>
      </c>
      <c r="P635" t="str">
        <f t="shared" ca="1" si="267"/>
        <v>`payroll_Period`:43012,</v>
      </c>
      <c r="Q635" t="str">
        <f t="shared" ca="1" si="268"/>
        <v>`rprtDate`:43016,</v>
      </c>
      <c r="R635" t="str">
        <f t="shared" ca="1" si="269"/>
        <v>`ts`:0.75,</v>
      </c>
      <c r="S635" t="str">
        <f t="shared" ca="1" si="270"/>
        <v>`te`:0.166666666666667,</v>
      </c>
      <c r="T635" t="str">
        <f t="shared" ca="1" si="271"/>
        <v>`repairHrs`:10,</v>
      </c>
      <c r="U635" t="str">
        <f t="shared" ca="1" si="272"/>
        <v>`timeStarts`:`2017-10-08T18:00:00-05:00`,</v>
      </c>
      <c r="V635" t="str">
        <f t="shared" ca="1" si="273"/>
        <v>`timeEnds`:`2017-10-09T04:00:00-05:00`,</v>
      </c>
      <c r="W635" t="str">
        <f t="shared" ca="1" si="274"/>
        <v>`shift`:`PM`,</v>
      </c>
      <c r="X635" t="str">
        <f t="shared" ca="1" si="275"/>
        <v>`shiftStartTime`:`6`,</v>
      </c>
      <c r="Y635" t="str">
        <f t="shared" ca="1" si="276"/>
        <v>`wONum`:`KNSHOP`,</v>
      </c>
      <c r="Z635" t="str">
        <f t="shared" ca="1" si="277"/>
        <v>`uNum`:`507597`,</v>
      </c>
      <c r="AA635" t="str">
        <f t="shared" ca="1" si="278"/>
        <v>`notes`:`Alinear valero  reemplazar valero quitar y ponee fan motor`,</v>
      </c>
      <c r="AB635" t="str">
        <f t="shared" ca="1" si="279"/>
        <v>`shift_Serial`:`43012_05`},</v>
      </c>
      <c r="AD635" t="s">
        <v>50341</v>
      </c>
      <c r="AE635" t="s">
        <v>50342</v>
      </c>
      <c r="AF635" t="s">
        <v>45990</v>
      </c>
      <c r="AG635" t="s">
        <v>45991</v>
      </c>
      <c r="AH635" t="s">
        <v>45992</v>
      </c>
      <c r="AI635" t="s">
        <v>45993</v>
      </c>
      <c r="AJ635" t="s">
        <v>46413</v>
      </c>
      <c r="AK635" t="s">
        <v>46414</v>
      </c>
      <c r="AL635" t="s">
        <v>46415</v>
      </c>
      <c r="AM635" t="s">
        <v>46416</v>
      </c>
      <c r="AN635" t="s">
        <v>50343</v>
      </c>
      <c r="AO635" t="s">
        <v>46023</v>
      </c>
      <c r="AP635" t="s">
        <v>46000</v>
      </c>
      <c r="AQ635" t="s">
        <v>50344</v>
      </c>
      <c r="AR635" t="s">
        <v>46025</v>
      </c>
      <c r="AS635" t="s">
        <v>46026</v>
      </c>
      <c r="AT635" t="s">
        <v>46027</v>
      </c>
      <c r="AU635" t="s">
        <v>46028</v>
      </c>
      <c r="AV635" t="s">
        <v>46670</v>
      </c>
      <c r="AW635" t="s">
        <v>47746</v>
      </c>
      <c r="AX635" t="s">
        <v>46031</v>
      </c>
      <c r="AY635" t="s">
        <v>50345</v>
      </c>
      <c r="AZ635" t="s">
        <v>46033</v>
      </c>
      <c r="BA635" t="s">
        <v>46034</v>
      </c>
      <c r="BB635" t="s">
        <v>46012</v>
      </c>
      <c r="BC635" t="s">
        <v>47686</v>
      </c>
      <c r="BD635" t="s">
        <v>50346</v>
      </c>
      <c r="BE635" t="s">
        <v>46037</v>
      </c>
    </row>
    <row r="636" spans="1:57" x14ac:dyDescent="0.2">
      <c r="A636" t="str">
        <f t="shared" ca="1" si="252"/>
        <v>{`_id`:`eduardovela_2017-10-31_19-12-56_-0500_Tue`,</v>
      </c>
      <c r="B636" t="str">
        <f t="shared" ca="1" si="253"/>
        <v>`_rev`:`1-14350cfc0ecd934ef1a4417b6ace355d`,</v>
      </c>
      <c r="C636" t="str">
        <f t="shared" ca="1" si="254"/>
        <v>`worksiteEncoded`:`KN_ODS_MNSHOP`,</v>
      </c>
      <c r="D636" t="str">
        <f t="shared" ca="1" si="255"/>
        <v>`client`:`KN`,</v>
      </c>
      <c r="E636" t="str">
        <f t="shared" ca="1" si="256"/>
        <v>`location`:`ODS`,</v>
      </c>
      <c r="F636" t="str">
        <f t="shared" ca="1" si="257"/>
        <v>`locID`:`MNSHOP`,</v>
      </c>
      <c r="G636" t="str">
        <f t="shared" ca="1" si="258"/>
        <v>`username`:`eduardovela`,</v>
      </c>
      <c r="H636" t="str">
        <f t="shared" ca="1" si="259"/>
        <v>`lastName`:`Vela`,</v>
      </c>
      <c r="I636" t="str">
        <f t="shared" ca="1" si="260"/>
        <v>`firstName`:`Eduardo`,</v>
      </c>
      <c r="J636" t="str">
        <f t="shared" ca="1" si="261"/>
        <v>`technician`:`Vela, Eduardo`,</v>
      </c>
      <c r="K636" t="str">
        <f t="shared" ca="1" si="262"/>
        <v>`timeStampM`:`2017-10-31T19:12:56-05:00`,</v>
      </c>
      <c r="L636" t="str">
        <f t="shared" ca="1" si="263"/>
        <v>`shiftSerial`:`43033_02`,</v>
      </c>
      <c r="M636" t="str">
        <f t="shared" ca="1" si="264"/>
        <v>`siteUid`:521887,</v>
      </c>
      <c r="N636" t="str">
        <f t="shared" ca="1" si="265"/>
        <v>`timeStamp`:43039.8006555556,</v>
      </c>
      <c r="O636" t="str">
        <f t="shared" ca="1" si="266"/>
        <v>`payrollPeriod`:43033,</v>
      </c>
      <c r="P636" t="str">
        <f t="shared" ca="1" si="267"/>
        <v>`payroll_Period`:43033,</v>
      </c>
      <c r="Q636" t="str">
        <f t="shared" ca="1" si="268"/>
        <v>`rprtDate`:43034,</v>
      </c>
      <c r="R636" t="str">
        <f t="shared" ca="1" si="269"/>
        <v>`ts`:0.75,</v>
      </c>
      <c r="S636" t="str">
        <f t="shared" ca="1" si="270"/>
        <v>`te`:0.979166666666667,</v>
      </c>
      <c r="T636" t="str">
        <f t="shared" ca="1" si="271"/>
        <v>`repairHrs`:5.5,</v>
      </c>
      <c r="U636" t="str">
        <f t="shared" ca="1" si="272"/>
        <v>`timeStarts`:`2017-10-26T18:00:00-05:00`,</v>
      </c>
      <c r="V636" t="str">
        <f t="shared" ca="1" si="273"/>
        <v>`timeEnds`:`2017-10-26T23:30:00-05:00`,</v>
      </c>
      <c r="W636" t="str">
        <f t="shared" ca="1" si="274"/>
        <v>`shift`:`PM`,</v>
      </c>
      <c r="X636" t="str">
        <f t="shared" ca="1" si="275"/>
        <v>`shiftStartTime`:`6`,</v>
      </c>
      <c r="Y636" t="str">
        <f t="shared" ca="1" si="276"/>
        <v>`wONum`:`KNSHOP`,</v>
      </c>
      <c r="Z636" t="str">
        <f t="shared" ca="1" si="277"/>
        <v>`uNum`:`HP-059`,</v>
      </c>
      <c r="AA636" t="str">
        <f t="shared" ca="1" si="278"/>
        <v>`notes`:`Review and repair leaks`,</v>
      </c>
      <c r="AB636" t="str">
        <f t="shared" ca="1" si="279"/>
        <v>`shift_Serial`:`43033_02`},</v>
      </c>
      <c r="AD636" t="s">
        <v>50347</v>
      </c>
      <c r="AE636" t="s">
        <v>50348</v>
      </c>
      <c r="AF636" t="s">
        <v>45990</v>
      </c>
      <c r="AG636" t="s">
        <v>45991</v>
      </c>
      <c r="AH636" t="s">
        <v>45992</v>
      </c>
      <c r="AI636" t="s">
        <v>45993</v>
      </c>
      <c r="AJ636" t="s">
        <v>46018</v>
      </c>
      <c r="AK636" t="s">
        <v>46019</v>
      </c>
      <c r="AL636" t="s">
        <v>46020</v>
      </c>
      <c r="AM636" t="s">
        <v>46021</v>
      </c>
      <c r="AN636" t="s">
        <v>50349</v>
      </c>
      <c r="AO636" t="s">
        <v>46631</v>
      </c>
      <c r="AP636" t="s">
        <v>46000</v>
      </c>
      <c r="AQ636" t="s">
        <v>50350</v>
      </c>
      <c r="AR636" t="s">
        <v>46002</v>
      </c>
      <c r="AS636" t="s">
        <v>46003</v>
      </c>
      <c r="AT636" t="s">
        <v>46633</v>
      </c>
      <c r="AU636" t="s">
        <v>46028</v>
      </c>
      <c r="AV636" t="s">
        <v>46347</v>
      </c>
      <c r="AW636" t="s">
        <v>46007</v>
      </c>
      <c r="AX636" t="s">
        <v>47394</v>
      </c>
      <c r="AY636" t="s">
        <v>48076</v>
      </c>
      <c r="AZ636" t="s">
        <v>46033</v>
      </c>
      <c r="BA636" t="s">
        <v>46034</v>
      </c>
      <c r="BB636" t="s">
        <v>46012</v>
      </c>
      <c r="BC636" t="s">
        <v>46317</v>
      </c>
      <c r="BD636" t="s">
        <v>50351</v>
      </c>
      <c r="BE636" t="s">
        <v>46638</v>
      </c>
    </row>
    <row r="637" spans="1:57" x14ac:dyDescent="0.2">
      <c r="A637" t="str">
        <f t="shared" ca="1" si="252"/>
        <v>{`_id`:`storrestrejo_2017-10-12_18-04-36_-0500_Thu`,</v>
      </c>
      <c r="B637" t="str">
        <f t="shared" ca="1" si="253"/>
        <v>`_rev`:`1-141c47326d33d40578cd2754ea98f6c6`,</v>
      </c>
      <c r="C637" t="str">
        <f t="shared" ca="1" si="254"/>
        <v>`worksiteEncoded`:`KN_ODS_MNSHOP`,</v>
      </c>
      <c r="D637" t="str">
        <f t="shared" ca="1" si="255"/>
        <v>`client`:`KN`,</v>
      </c>
      <c r="E637" t="str">
        <f t="shared" ca="1" si="256"/>
        <v>`location`:`ODS`,</v>
      </c>
      <c r="F637" t="str">
        <f t="shared" ca="1" si="257"/>
        <v>`locID`:`MNSHOP`,</v>
      </c>
      <c r="G637" t="str">
        <f t="shared" ca="1" si="258"/>
        <v>`username`:`storrestrejo`,</v>
      </c>
      <c r="H637" t="str">
        <f t="shared" ca="1" si="259"/>
        <v>`lastName`:`Torres Trejo`,</v>
      </c>
      <c r="I637" t="str">
        <f t="shared" ca="1" si="260"/>
        <v>`firstName`:`Servando`,</v>
      </c>
      <c r="J637" t="str">
        <f t="shared" ca="1" si="261"/>
        <v>`technician`:`Torres Trejo, Servando`,</v>
      </c>
      <c r="K637" t="str">
        <f t="shared" ca="1" si="262"/>
        <v>`timeStampM`:`2017-10-12T18:04:36-05:00`,</v>
      </c>
      <c r="L637" t="str">
        <f t="shared" ca="1" si="263"/>
        <v>`shiftSerial`:`43019_01`,</v>
      </c>
      <c r="M637" t="str">
        <f t="shared" ca="1" si="264"/>
        <v>`siteUid`:521887,</v>
      </c>
      <c r="N637" t="str">
        <f t="shared" ca="1" si="265"/>
        <v>`timeStamp`:43020.7532004282,</v>
      </c>
      <c r="O637" t="str">
        <f t="shared" ca="1" si="266"/>
        <v>`payrollPeriod`:43019,</v>
      </c>
      <c r="P637" t="str">
        <f t="shared" ca="1" si="267"/>
        <v>`payroll_Period`:43019,</v>
      </c>
      <c r="Q637" t="str">
        <f t="shared" ca="1" si="268"/>
        <v>`rprtDate`:43019,</v>
      </c>
      <c r="R637" t="str">
        <f t="shared" ca="1" si="269"/>
        <v>`ts`:0.75,</v>
      </c>
      <c r="S637" t="str">
        <f t="shared" ca="1" si="270"/>
        <v>`te`:0.208333333333333,</v>
      </c>
      <c r="T637" t="str">
        <f t="shared" ca="1" si="271"/>
        <v>`repairHrs`:11,</v>
      </c>
      <c r="U637" t="str">
        <f t="shared" ca="1" si="272"/>
        <v>`timeStarts`:`2017-10-11T18:00:00-05:00`,</v>
      </c>
      <c r="V637" t="str">
        <f t="shared" ca="1" si="273"/>
        <v>`timeEnds`:`2017-10-12T05:00:00-05:00`,</v>
      </c>
      <c r="W637" t="str">
        <f t="shared" ca="1" si="274"/>
        <v>`shift`:`PM`,</v>
      </c>
      <c r="X637" t="str">
        <f t="shared" ca="1" si="275"/>
        <v>`shiftStartTime`:`6`,</v>
      </c>
      <c r="Y637" t="str">
        <f t="shared" ca="1" si="276"/>
        <v>`wONum`:`KNSHOP`,</v>
      </c>
      <c r="Z637" t="str">
        <f t="shared" ca="1" si="277"/>
        <v>`uNum`:`5111346`,</v>
      </c>
      <c r="AA637" t="str">
        <f t="shared" ca="1" si="278"/>
        <v>`notes`:`Check list  fuga de coolen,`,</v>
      </c>
      <c r="AB637" t="str">
        <f t="shared" ca="1" si="279"/>
        <v>`shift_Serial`:`43019_01`},</v>
      </c>
      <c r="AD637" t="s">
        <v>50352</v>
      </c>
      <c r="AE637" t="s">
        <v>50353</v>
      </c>
      <c r="AF637" t="s">
        <v>45990</v>
      </c>
      <c r="AG637" t="s">
        <v>45991</v>
      </c>
      <c r="AH637" t="s">
        <v>45992</v>
      </c>
      <c r="AI637" t="s">
        <v>45993</v>
      </c>
      <c r="AJ637" t="s">
        <v>46413</v>
      </c>
      <c r="AK637" t="s">
        <v>46414</v>
      </c>
      <c r="AL637" t="s">
        <v>46415</v>
      </c>
      <c r="AM637" t="s">
        <v>46416</v>
      </c>
      <c r="AN637" t="s">
        <v>50354</v>
      </c>
      <c r="AO637" t="s">
        <v>47021</v>
      </c>
      <c r="AP637" t="s">
        <v>46000</v>
      </c>
      <c r="AQ637" t="s">
        <v>50355</v>
      </c>
      <c r="AR637" t="s">
        <v>46085</v>
      </c>
      <c r="AS637" t="s">
        <v>46086</v>
      </c>
      <c r="AT637" t="s">
        <v>47023</v>
      </c>
      <c r="AU637" t="s">
        <v>46028</v>
      </c>
      <c r="AV637" t="s">
        <v>46051</v>
      </c>
      <c r="AW637" t="s">
        <v>46103</v>
      </c>
      <c r="AX637" t="s">
        <v>47888</v>
      </c>
      <c r="AY637" t="s">
        <v>47889</v>
      </c>
      <c r="AZ637" t="s">
        <v>46033</v>
      </c>
      <c r="BA637" t="s">
        <v>46034</v>
      </c>
      <c r="BB637" t="s">
        <v>46012</v>
      </c>
      <c r="BC637" t="s">
        <v>47388</v>
      </c>
      <c r="BD637" t="s">
        <v>50356</v>
      </c>
      <c r="BE637" t="s">
        <v>47028</v>
      </c>
    </row>
    <row r="638" spans="1:57" x14ac:dyDescent="0.2">
      <c r="A638" t="str">
        <f t="shared" ca="1" si="252"/>
        <v>{`_id`:`marodriguez_2017-11-01_06-18-34_-0600_Wed`,</v>
      </c>
      <c r="B638" t="str">
        <f t="shared" ca="1" si="253"/>
        <v>`_rev`:`1-131a304ceac0aac5b550ec8437a1d361`,</v>
      </c>
      <c r="C638" t="str">
        <f t="shared" ca="1" si="254"/>
        <v>`worksiteEncoded`:`KN_ODS_MNSHOP`,</v>
      </c>
      <c r="D638" t="str">
        <f t="shared" ca="1" si="255"/>
        <v>`client`:`KN`,</v>
      </c>
      <c r="E638" t="str">
        <f t="shared" ca="1" si="256"/>
        <v>`location`:`ODS`,</v>
      </c>
      <c r="F638" t="str">
        <f t="shared" ca="1" si="257"/>
        <v>`locID`:`MNSHOP`,</v>
      </c>
      <c r="G638" t="str">
        <f t="shared" ca="1" si="258"/>
        <v>`username`:`marodriguez`,</v>
      </c>
      <c r="H638" t="str">
        <f t="shared" ca="1" si="259"/>
        <v>`lastName`:`Rodriguez`,</v>
      </c>
      <c r="I638" t="str">
        <f t="shared" ca="1" si="260"/>
        <v>`firstName`:`Marco`,</v>
      </c>
      <c r="J638" t="str">
        <f t="shared" ca="1" si="261"/>
        <v>`technician`:`Rodriguez, Marco`,</v>
      </c>
      <c r="K638" t="str">
        <f t="shared" ca="1" si="262"/>
        <v>`timeStampM`:`2017-11-01T06:18:34-06:00`,</v>
      </c>
      <c r="L638" t="str">
        <f t="shared" ca="1" si="263"/>
        <v>`shiftSerial`:`43033_07`,</v>
      </c>
      <c r="M638" t="str">
        <f t="shared" ca="1" si="264"/>
        <v>`siteUid`:521887,</v>
      </c>
      <c r="N638" t="str">
        <f t="shared" ca="1" si="265"/>
        <v>`timeStamp`:43040.2628955556,</v>
      </c>
      <c r="O638" t="str">
        <f t="shared" ca="1" si="266"/>
        <v>`payrollPeriod`:43033,</v>
      </c>
      <c r="P638" t="str">
        <f t="shared" ca="1" si="267"/>
        <v>`payroll_Period`:43033,</v>
      </c>
      <c r="Q638" t="str">
        <f t="shared" ca="1" si="268"/>
        <v>`rprtDate`:43039,</v>
      </c>
      <c r="R638" t="str">
        <f t="shared" ca="1" si="269"/>
        <v>`ts`:0.75,</v>
      </c>
      <c r="S638" t="str">
        <f t="shared" ca="1" si="270"/>
        <v>`te`:0.875,</v>
      </c>
      <c r="T638" t="str">
        <f t="shared" ca="1" si="271"/>
        <v>`repairHrs`:3,</v>
      </c>
      <c r="U638" t="str">
        <f t="shared" ca="1" si="272"/>
        <v>`timeStarts`:`2017-10-31T18:00:00-06:00`,</v>
      </c>
      <c r="V638" t="str">
        <f t="shared" ca="1" si="273"/>
        <v>`timeEnds`:`2017-10-31T21:00:00-06:00`,</v>
      </c>
      <c r="W638" t="str">
        <f t="shared" ca="1" si="274"/>
        <v>`shift`:`PM`,</v>
      </c>
      <c r="X638" t="str">
        <f t="shared" ca="1" si="275"/>
        <v>`shiftStartTime`:`19`,</v>
      </c>
      <c r="Y638" t="str">
        <f t="shared" ca="1" si="276"/>
        <v>`wONum`:`KNSHOP`,</v>
      </c>
      <c r="Z638" t="str">
        <f t="shared" ca="1" si="277"/>
        <v>`uNum`:`HP-076`,</v>
      </c>
      <c r="AA638" t="str">
        <f t="shared" ca="1" si="278"/>
        <v>`notes`:`Put fluid end back on pump put back holes and clamps`,</v>
      </c>
      <c r="AB638" t="str">
        <f t="shared" ca="1" si="279"/>
        <v>`shift_Serial`:`43033_07`},</v>
      </c>
      <c r="AD638" t="s">
        <v>50357</v>
      </c>
      <c r="AE638" t="s">
        <v>50358</v>
      </c>
      <c r="AF638" t="s">
        <v>45990</v>
      </c>
      <c r="AG638" t="s">
        <v>45991</v>
      </c>
      <c r="AH638" t="s">
        <v>45992</v>
      </c>
      <c r="AI638" t="s">
        <v>45993</v>
      </c>
      <c r="AJ638" t="s">
        <v>46124</v>
      </c>
      <c r="AK638" t="s">
        <v>46125</v>
      </c>
      <c r="AL638" t="s">
        <v>46126</v>
      </c>
      <c r="AM638" t="s">
        <v>46127</v>
      </c>
      <c r="AN638" t="s">
        <v>50359</v>
      </c>
      <c r="AO638" t="s">
        <v>46973</v>
      </c>
      <c r="AP638" t="s">
        <v>46000</v>
      </c>
      <c r="AQ638" t="s">
        <v>50360</v>
      </c>
      <c r="AR638" t="s">
        <v>46002</v>
      </c>
      <c r="AS638" t="s">
        <v>46003</v>
      </c>
      <c r="AT638" t="s">
        <v>46975</v>
      </c>
      <c r="AU638" t="s">
        <v>46028</v>
      </c>
      <c r="AV638" t="s">
        <v>46514</v>
      </c>
      <c r="AW638" t="s">
        <v>46160</v>
      </c>
      <c r="AX638" t="s">
        <v>50361</v>
      </c>
      <c r="AY638" t="s">
        <v>50362</v>
      </c>
      <c r="AZ638" t="s">
        <v>46033</v>
      </c>
      <c r="BA638" t="s">
        <v>46136</v>
      </c>
      <c r="BB638" t="s">
        <v>46012</v>
      </c>
      <c r="BC638" t="s">
        <v>47678</v>
      </c>
      <c r="BD638" t="s">
        <v>50363</v>
      </c>
      <c r="BE638" t="s">
        <v>46980</v>
      </c>
    </row>
    <row r="639" spans="1:57" x14ac:dyDescent="0.2">
      <c r="A639" t="str">
        <f t="shared" ca="1" si="252"/>
        <v>{`_id`:`evela_2017-10-18_07-12-47_-0500_Wed`,</v>
      </c>
      <c r="B639" t="str">
        <f t="shared" ca="1" si="253"/>
        <v>`_rev`:`1-12b32cbd68eb180cad70e79231da2971`,</v>
      </c>
      <c r="C639" t="str">
        <f t="shared" ca="1" si="254"/>
        <v>`worksiteEncoded`:`KN_ODS_MNSHOP`,</v>
      </c>
      <c r="D639" t="str">
        <f t="shared" ca="1" si="255"/>
        <v>`client`:`KN`,</v>
      </c>
      <c r="E639" t="str">
        <f t="shared" ca="1" si="256"/>
        <v>`location`:`ODS`,</v>
      </c>
      <c r="F639" t="str">
        <f t="shared" ca="1" si="257"/>
        <v>`locID`:`MNSHOP`,</v>
      </c>
      <c r="G639" t="str">
        <f t="shared" ca="1" si="258"/>
        <v>`username`:`evela`,</v>
      </c>
      <c r="H639" t="str">
        <f t="shared" ca="1" si="259"/>
        <v>`lastName`:`Vela`,</v>
      </c>
      <c r="I639" t="str">
        <f t="shared" ca="1" si="260"/>
        <v>`firstName`:`Ediberto`,</v>
      </c>
      <c r="J639" t="str">
        <f t="shared" ca="1" si="261"/>
        <v>`technician`:`Vela, Ediberto`,</v>
      </c>
      <c r="K639" t="str">
        <f t="shared" ca="1" si="262"/>
        <v>`timeStampM`:`2017-10-18T07:12:47-05:00`,</v>
      </c>
      <c r="L639" t="str">
        <f t="shared" ca="1" si="263"/>
        <v>`shiftSerial`:`43019_01`,</v>
      </c>
      <c r="M639" t="str">
        <f t="shared" ca="1" si="264"/>
        <v>`siteUid`:521887,</v>
      </c>
      <c r="N639" t="str">
        <f t="shared" ca="1" si="265"/>
        <v>`timeStamp`:43026.3005474306,</v>
      </c>
      <c r="O639" t="str">
        <f t="shared" ca="1" si="266"/>
        <v>`payrollPeriod`:43019,</v>
      </c>
      <c r="P639" t="str">
        <f t="shared" ca="1" si="267"/>
        <v>`payroll_Period`:43019,</v>
      </c>
      <c r="Q639" t="str">
        <f t="shared" ca="1" si="268"/>
        <v>`rprtDate`:43019,</v>
      </c>
      <c r="R639" t="str">
        <f t="shared" ca="1" si="269"/>
        <v>`ts`:0.125,</v>
      </c>
      <c r="S639" t="str">
        <f t="shared" ca="1" si="270"/>
        <v>`te`:0.208333333333333,</v>
      </c>
      <c r="T639" t="str">
        <f t="shared" ca="1" si="271"/>
        <v>`repairHrs`:2,</v>
      </c>
      <c r="U639" t="str">
        <f t="shared" ca="1" si="272"/>
        <v>`timeStarts`:`2017-10-12T03:00:00-05:00`,</v>
      </c>
      <c r="V639" t="str">
        <f t="shared" ca="1" si="273"/>
        <v>`timeEnds`:`2017-10-12T05:00:00-05:00`,</v>
      </c>
      <c r="W639" t="str">
        <f t="shared" ca="1" si="274"/>
        <v>`shift`:`PM`,</v>
      </c>
      <c r="X639" t="str">
        <f t="shared" ca="1" si="275"/>
        <v>`shiftStartTime`:`6`,</v>
      </c>
      <c r="Y639" t="str">
        <f t="shared" ca="1" si="276"/>
        <v>`wONum`:`KNSHOP`,</v>
      </c>
      <c r="Z639" t="str">
        <f t="shared" ca="1" si="277"/>
        <v>`uNum`:`HP-085`,</v>
      </c>
      <c r="AA639" t="str">
        <f t="shared" ca="1" si="278"/>
        <v>`notes`:`Sheet and run up`,</v>
      </c>
      <c r="AB639" t="str">
        <f t="shared" ca="1" si="279"/>
        <v>`shift_Serial`:`43019_01`},</v>
      </c>
      <c r="AD639" t="s">
        <v>50364</v>
      </c>
      <c r="AE639" t="s">
        <v>50365</v>
      </c>
      <c r="AF639" t="s">
        <v>45990</v>
      </c>
      <c r="AG639" t="s">
        <v>45991</v>
      </c>
      <c r="AH639" t="s">
        <v>45992</v>
      </c>
      <c r="AI639" t="s">
        <v>45993</v>
      </c>
      <c r="AJ639" t="s">
        <v>46299</v>
      </c>
      <c r="AK639" t="s">
        <v>46019</v>
      </c>
      <c r="AL639" t="s">
        <v>46300</v>
      </c>
      <c r="AM639" t="s">
        <v>46301</v>
      </c>
      <c r="AN639" t="s">
        <v>50366</v>
      </c>
      <c r="AO639" t="s">
        <v>47021</v>
      </c>
      <c r="AP639" t="s">
        <v>46000</v>
      </c>
      <c r="AQ639" t="s">
        <v>50367</v>
      </c>
      <c r="AR639" t="s">
        <v>46085</v>
      </c>
      <c r="AS639" t="s">
        <v>46086</v>
      </c>
      <c r="AT639" t="s">
        <v>47023</v>
      </c>
      <c r="AU639" t="s">
        <v>46866</v>
      </c>
      <c r="AV639" t="s">
        <v>46051</v>
      </c>
      <c r="AW639" t="s">
        <v>46116</v>
      </c>
      <c r="AX639" t="s">
        <v>50368</v>
      </c>
      <c r="AY639" t="s">
        <v>47889</v>
      </c>
      <c r="AZ639" t="s">
        <v>46033</v>
      </c>
      <c r="BA639" t="s">
        <v>46034</v>
      </c>
      <c r="BB639" t="s">
        <v>46012</v>
      </c>
      <c r="BC639" t="s">
        <v>47755</v>
      </c>
      <c r="BD639" t="s">
        <v>50369</v>
      </c>
      <c r="BE639" t="s">
        <v>47028</v>
      </c>
    </row>
    <row r="640" spans="1:57" x14ac:dyDescent="0.2">
      <c r="A640" t="str">
        <f t="shared" ca="1" si="252"/>
        <v>{`_id`:`omega_2017-10-03_18-51-44_-0500_Tue`,</v>
      </c>
      <c r="B640" t="str">
        <f t="shared" ca="1" si="253"/>
        <v>`_rev`:`1-129590e822b931986244b46774126eff`,</v>
      </c>
      <c r="C640" t="str">
        <f t="shared" ca="1" si="254"/>
        <v>`worksiteEncoded`:`KN_ODS_MNSHOP`,</v>
      </c>
      <c r="D640" t="str">
        <f t="shared" ca="1" si="255"/>
        <v>`client`:`KN`,</v>
      </c>
      <c r="E640" t="str">
        <f t="shared" ca="1" si="256"/>
        <v>`location`:`ODS`,</v>
      </c>
      <c r="F640" t="str">
        <f t="shared" ca="1" si="257"/>
        <v>`locID`:`MNSHOP`,</v>
      </c>
      <c r="G640" t="str">
        <f t="shared" ca="1" si="258"/>
        <v>`username`:`omega`,</v>
      </c>
      <c r="H640" t="str">
        <f t="shared" ca="1" si="259"/>
        <v>`lastName`:`Tijerina`,</v>
      </c>
      <c r="I640" t="str">
        <f t="shared" ca="1" si="260"/>
        <v>`firstName`:`Rene`,</v>
      </c>
      <c r="J640" t="str">
        <f t="shared" ca="1" si="261"/>
        <v>`technician`:`Tijerina, Rene`,</v>
      </c>
      <c r="K640" t="str">
        <f t="shared" ca="1" si="262"/>
        <v>`timeStampM`:`2017-10-03T18:51:44-05:00`,</v>
      </c>
      <c r="L640" t="str">
        <f t="shared" ca="1" si="263"/>
        <v>`shiftSerial`:`43005_07`,</v>
      </c>
      <c r="M640" t="str">
        <f t="shared" ca="1" si="264"/>
        <v>`siteUid`:521887,</v>
      </c>
      <c r="N640" t="str">
        <f t="shared" ca="1" si="265"/>
        <v>`timeStamp`:43011.7859358681,</v>
      </c>
      <c r="O640" t="str">
        <f t="shared" ca="1" si="266"/>
        <v>`payrollPeriod`:43005,</v>
      </c>
      <c r="P640" t="str">
        <f t="shared" ca="1" si="267"/>
        <v>`payroll_Period`:43005,</v>
      </c>
      <c r="Q640" t="str">
        <f t="shared" ca="1" si="268"/>
        <v>`rprtDate`:43011,</v>
      </c>
      <c r="R640" t="str">
        <f t="shared" ca="1" si="269"/>
        <v>`ts`:0.75,</v>
      </c>
      <c r="S640" t="str">
        <f t="shared" ca="1" si="270"/>
        <v>`te`:0.208333333333333,</v>
      </c>
      <c r="T640" t="str">
        <f t="shared" ca="1" si="271"/>
        <v>`repairHrs`:11,</v>
      </c>
      <c r="U640" t="str">
        <f t="shared" ca="1" si="272"/>
        <v>`timeStarts`:`2017-10-03T18:00:00-05:00`,</v>
      </c>
      <c r="V640" t="str">
        <f t="shared" ca="1" si="273"/>
        <v>`timeEnds`:`2017-10-04T05:00:00-05:00`,</v>
      </c>
      <c r="W640" t="str">
        <f t="shared" ca="1" si="274"/>
        <v>`shift`:`PM`,</v>
      </c>
      <c r="X640" t="str">
        <f t="shared" ca="1" si="275"/>
        <v>`shiftStartTime`:`7`,</v>
      </c>
      <c r="Y640" t="str">
        <f t="shared" ca="1" si="276"/>
        <v>`wONum`:`KNSHOP`,</v>
      </c>
      <c r="Z640" t="str">
        <f t="shared" ca="1" si="277"/>
        <v>`uNum`:`1073`,</v>
      </c>
      <c r="AA640" t="str">
        <f t="shared" ca="1" si="278"/>
        <v>`notes`:`Drain coolant from your engine and replace coolant hoses and Boots.  Move hydraulic hoses from Camp pumps two and three two extra Camp pumps for testing.  Replace mud flaps.  go through the checklist repairs.`,</v>
      </c>
      <c r="AB640" t="str">
        <f t="shared" ca="1" si="279"/>
        <v>`shift_Serial`:`43005_07`},</v>
      </c>
      <c r="AD640" t="s">
        <v>50370</v>
      </c>
      <c r="AE640" t="s">
        <v>50371</v>
      </c>
      <c r="AF640" t="s">
        <v>45990</v>
      </c>
      <c r="AG640" t="s">
        <v>45991</v>
      </c>
      <c r="AH640" t="s">
        <v>45992</v>
      </c>
      <c r="AI640" t="s">
        <v>45993</v>
      </c>
      <c r="AJ640" t="s">
        <v>46527</v>
      </c>
      <c r="AK640" t="s">
        <v>46528</v>
      </c>
      <c r="AL640" t="s">
        <v>46529</v>
      </c>
      <c r="AM640" t="s">
        <v>46530</v>
      </c>
      <c r="AN640" t="s">
        <v>50372</v>
      </c>
      <c r="AO640" t="s">
        <v>46207</v>
      </c>
      <c r="AP640" t="s">
        <v>46000</v>
      </c>
      <c r="AQ640" t="s">
        <v>50373</v>
      </c>
      <c r="AR640" t="s">
        <v>46209</v>
      </c>
      <c r="AS640" t="s">
        <v>46210</v>
      </c>
      <c r="AT640" t="s">
        <v>46211</v>
      </c>
      <c r="AU640" t="s">
        <v>46028</v>
      </c>
      <c r="AV640" t="s">
        <v>46051</v>
      </c>
      <c r="AW640" t="s">
        <v>46103</v>
      </c>
      <c r="AX640" t="s">
        <v>49844</v>
      </c>
      <c r="AY640" t="s">
        <v>47089</v>
      </c>
      <c r="AZ640" t="s">
        <v>46033</v>
      </c>
      <c r="BA640" t="s">
        <v>46011</v>
      </c>
      <c r="BB640" t="s">
        <v>46012</v>
      </c>
      <c r="BC640" t="s">
        <v>46536</v>
      </c>
      <c r="BD640" t="s">
        <v>50374</v>
      </c>
      <c r="BE640" t="s">
        <v>46217</v>
      </c>
    </row>
    <row r="641" spans="1:57" x14ac:dyDescent="0.2">
      <c r="A641" t="str">
        <f t="shared" ca="1" si="252"/>
        <v>{`_id`:`evela_2017-11-01_07-55-56_-0500_Wed`,</v>
      </c>
      <c r="B641" t="str">
        <f t="shared" ca="1" si="253"/>
        <v>`_rev`:`1-11d39f420d07e1e1f0c333ea23acaafc`,</v>
      </c>
      <c r="C641" t="str">
        <f t="shared" ca="1" si="254"/>
        <v>`worksiteEncoded`:`KN_ODS_MNSHOP`,</v>
      </c>
      <c r="D641" t="str">
        <f t="shared" ca="1" si="255"/>
        <v>`client`:`KN`,</v>
      </c>
      <c r="E641" t="str">
        <f t="shared" ca="1" si="256"/>
        <v>`location`:`ODS`,</v>
      </c>
      <c r="F641" t="str">
        <f t="shared" ca="1" si="257"/>
        <v>`locID`:`MNSHOP`,</v>
      </c>
      <c r="G641" t="str">
        <f t="shared" ca="1" si="258"/>
        <v>`username`:`evela`,</v>
      </c>
      <c r="H641" t="str">
        <f t="shared" ca="1" si="259"/>
        <v>`lastName`:`Vela`,</v>
      </c>
      <c r="I641" t="str">
        <f t="shared" ca="1" si="260"/>
        <v>`firstName`:`Ediberto`,</v>
      </c>
      <c r="J641" t="str">
        <f t="shared" ca="1" si="261"/>
        <v>`technician`:`Vela, Ediberto`,</v>
      </c>
      <c r="K641" t="str">
        <f t="shared" ca="1" si="262"/>
        <v>`timeStampM`:`2017-11-01T07:55:56-05:00`,</v>
      </c>
      <c r="L641" t="str">
        <f t="shared" ca="1" si="263"/>
        <v>`shiftSerial`:`43033_05`,</v>
      </c>
      <c r="M641" t="str">
        <f t="shared" ca="1" si="264"/>
        <v>`siteUid`:521887,</v>
      </c>
      <c r="N641" t="str">
        <f t="shared" ca="1" si="265"/>
        <v>`timeStamp`:43040.3305121991,</v>
      </c>
      <c r="O641" t="str">
        <f t="shared" ca="1" si="266"/>
        <v>`payrollPeriod`:43033,</v>
      </c>
      <c r="P641" t="str">
        <f t="shared" ca="1" si="267"/>
        <v>`payroll_Period`:43033,</v>
      </c>
      <c r="Q641" t="str">
        <f t="shared" ca="1" si="268"/>
        <v>`rprtDate`:43037,</v>
      </c>
      <c r="R641" t="str">
        <f t="shared" ca="1" si="269"/>
        <v>`ts`:0.916666666666667,</v>
      </c>
      <c r="S641" t="str">
        <f t="shared" ca="1" si="270"/>
        <v>`te`:0.208333333333333,</v>
      </c>
      <c r="T641" t="str">
        <f t="shared" ca="1" si="271"/>
        <v>`repairHrs`:7,</v>
      </c>
      <c r="U641" t="str">
        <f t="shared" ca="1" si="272"/>
        <v>`timeStarts`:`2017-10-29T22:00:00-05:00`,</v>
      </c>
      <c r="V641" t="str">
        <f t="shared" ca="1" si="273"/>
        <v>`timeEnds`:`2017-10-30T05:00:00-05:00`,</v>
      </c>
      <c r="W641" t="str">
        <f t="shared" ca="1" si="274"/>
        <v>`shift`:`PM`,</v>
      </c>
      <c r="X641" t="str">
        <f t="shared" ca="1" si="275"/>
        <v>`shiftStartTime`:`7`,</v>
      </c>
      <c r="Y641" t="str">
        <f t="shared" ca="1" si="276"/>
        <v>`wONum`:`KNSHOP`,</v>
      </c>
      <c r="Z641" t="str">
        <f t="shared" ca="1" si="277"/>
        <v>`uNum`:`11966`,</v>
      </c>
      <c r="AA641" t="str">
        <f t="shared" ca="1" si="278"/>
        <v>`notes`:`Trouble shoot and diagnose check engine light, regend tractor, replace Nox and NH3 sensor and hooked computer to clear codes`,</v>
      </c>
      <c r="AB641" t="str">
        <f t="shared" ca="1" si="279"/>
        <v>`shift_Serial`:`43033_05`},</v>
      </c>
      <c r="AD641" t="s">
        <v>50375</v>
      </c>
      <c r="AE641" t="s">
        <v>50376</v>
      </c>
      <c r="AF641" t="s">
        <v>45990</v>
      </c>
      <c r="AG641" t="s">
        <v>45991</v>
      </c>
      <c r="AH641" t="s">
        <v>45992</v>
      </c>
      <c r="AI641" t="s">
        <v>45993</v>
      </c>
      <c r="AJ641" t="s">
        <v>46299</v>
      </c>
      <c r="AK641" t="s">
        <v>46019</v>
      </c>
      <c r="AL641" t="s">
        <v>46300</v>
      </c>
      <c r="AM641" t="s">
        <v>46301</v>
      </c>
      <c r="AN641" t="s">
        <v>50377</v>
      </c>
      <c r="AO641" t="s">
        <v>46692</v>
      </c>
      <c r="AP641" t="s">
        <v>46000</v>
      </c>
      <c r="AQ641" t="s">
        <v>50378</v>
      </c>
      <c r="AR641" t="s">
        <v>46002</v>
      </c>
      <c r="AS641" t="s">
        <v>46003</v>
      </c>
      <c r="AT641" t="s">
        <v>46694</v>
      </c>
      <c r="AU641" t="s">
        <v>46582</v>
      </c>
      <c r="AV641" t="s">
        <v>46051</v>
      </c>
      <c r="AW641" t="s">
        <v>46329</v>
      </c>
      <c r="AX641" t="s">
        <v>50379</v>
      </c>
      <c r="AY641" t="s">
        <v>48462</v>
      </c>
      <c r="AZ641" t="s">
        <v>46033</v>
      </c>
      <c r="BA641" t="s">
        <v>46011</v>
      </c>
      <c r="BB641" t="s">
        <v>46012</v>
      </c>
      <c r="BC641" t="s">
        <v>49704</v>
      </c>
      <c r="BD641" t="s">
        <v>50380</v>
      </c>
      <c r="BE641" t="s">
        <v>46699</v>
      </c>
    </row>
    <row r="642" spans="1:57" x14ac:dyDescent="0.2">
      <c r="A642" t="str">
        <f t="shared" ca="1" si="252"/>
        <v>{`_id`:`scabrera_2017-10-24_10-14-22_-0500_Tue`,</v>
      </c>
      <c r="B642" t="str">
        <f t="shared" ca="1" si="253"/>
        <v>`_rev`:`1-11a8e0603e81136efcb0cf6e95df48d3`,</v>
      </c>
      <c r="C642" t="str">
        <f t="shared" ca="1" si="254"/>
        <v>`worksiteEncoded`:`KN_ODS_MNSHOP`,</v>
      </c>
      <c r="D642" t="str">
        <f t="shared" ca="1" si="255"/>
        <v>`client`:`KN`,</v>
      </c>
      <c r="E642" t="str">
        <f t="shared" ca="1" si="256"/>
        <v>`location`:`ODS`,</v>
      </c>
      <c r="F642" t="str">
        <f t="shared" ca="1" si="257"/>
        <v>`locID`:`MNSHOP`,</v>
      </c>
      <c r="G642" t="str">
        <f t="shared" ca="1" si="258"/>
        <v>`username`:`scabrera`,</v>
      </c>
      <c r="H642" t="str">
        <f t="shared" ca="1" si="259"/>
        <v>`lastName`:`Cabrera`,</v>
      </c>
      <c r="I642" t="str">
        <f t="shared" ca="1" si="260"/>
        <v>`firstName`:`Sergio`,</v>
      </c>
      <c r="J642" t="str">
        <f t="shared" ca="1" si="261"/>
        <v>`technician`:`Cabrera, Sergio`,</v>
      </c>
      <c r="K642" t="str">
        <f t="shared" ca="1" si="262"/>
        <v>`timeStampM`:`2017-10-24T10:14:22-05:00`,</v>
      </c>
      <c r="L642" t="str">
        <f t="shared" ca="1" si="263"/>
        <v>`shiftSerial`:`43026_02`,</v>
      </c>
      <c r="M642" t="str">
        <f t="shared" ca="1" si="264"/>
        <v>`siteUid`:521887,</v>
      </c>
      <c r="N642" t="str">
        <f t="shared" ca="1" si="265"/>
        <v>`timeStamp`:43032.4266437847,</v>
      </c>
      <c r="O642" t="str">
        <f t="shared" ca="1" si="266"/>
        <v>`payrollPeriod`:43026,</v>
      </c>
      <c r="P642" t="str">
        <f t="shared" ca="1" si="267"/>
        <v>`payroll_Period`:43026,</v>
      </c>
      <c r="Q642" t="str">
        <f t="shared" ca="1" si="268"/>
        <v>`rprtDate`:43027,</v>
      </c>
      <c r="R642" t="str">
        <f t="shared" ca="1" si="269"/>
        <v>`ts`:0.75,</v>
      </c>
      <c r="S642" t="str">
        <f t="shared" ca="1" si="270"/>
        <v>`te`:0,</v>
      </c>
      <c r="T642" t="str">
        <f t="shared" ca="1" si="271"/>
        <v>`repairHrs`:6,</v>
      </c>
      <c r="U642" t="str">
        <f t="shared" ca="1" si="272"/>
        <v>`timeStarts`:`2017-10-19T18:00:00-05:00`,</v>
      </c>
      <c r="V642" t="str">
        <f t="shared" ca="1" si="273"/>
        <v>`timeEnds`:`2017-10-20T00:00:00-05:00`,</v>
      </c>
      <c r="W642" t="str">
        <f t="shared" ca="1" si="274"/>
        <v>`shift`:`PM`,</v>
      </c>
      <c r="X642" t="str">
        <f t="shared" ca="1" si="275"/>
        <v>`shiftStartTime`:`null`,</v>
      </c>
      <c r="Y642" t="str">
        <f t="shared" ca="1" si="276"/>
        <v>`wONum`:`KNSHOP`,</v>
      </c>
      <c r="Z642" t="str">
        <f t="shared" ca="1" si="277"/>
        <v>`uNum`:`506261`,</v>
      </c>
      <c r="AA642" t="str">
        <f t="shared" ca="1" si="278"/>
        <v>`notes`:`Change pony rod seals`,</v>
      </c>
      <c r="AB642" t="str">
        <f t="shared" ca="1" si="279"/>
        <v>`shift_Serial`:`43026_02`},</v>
      </c>
      <c r="AD642" t="s">
        <v>50381</v>
      </c>
      <c r="AE642" t="s">
        <v>50382</v>
      </c>
      <c r="AF642" t="s">
        <v>45990</v>
      </c>
      <c r="AG642" t="s">
        <v>45991</v>
      </c>
      <c r="AH642" t="s">
        <v>45992</v>
      </c>
      <c r="AI642" t="s">
        <v>45993</v>
      </c>
      <c r="AJ642" t="s">
        <v>46228</v>
      </c>
      <c r="AK642" t="s">
        <v>46229</v>
      </c>
      <c r="AL642" t="s">
        <v>46230</v>
      </c>
      <c r="AM642" t="s">
        <v>46231</v>
      </c>
      <c r="AN642" t="s">
        <v>50383</v>
      </c>
      <c r="AO642" t="s">
        <v>46143</v>
      </c>
      <c r="AP642" t="s">
        <v>46000</v>
      </c>
      <c r="AQ642" t="s">
        <v>50384</v>
      </c>
      <c r="AR642" t="s">
        <v>46145</v>
      </c>
      <c r="AS642" t="s">
        <v>46146</v>
      </c>
      <c r="AT642" t="s">
        <v>46147</v>
      </c>
      <c r="AU642" t="s">
        <v>46028</v>
      </c>
      <c r="AV642" t="s">
        <v>46148</v>
      </c>
      <c r="AW642" t="s">
        <v>46149</v>
      </c>
      <c r="AX642" t="s">
        <v>46150</v>
      </c>
      <c r="AY642" t="s">
        <v>46151</v>
      </c>
      <c r="AZ642" t="s">
        <v>46033</v>
      </c>
      <c r="BA642" t="s">
        <v>46238</v>
      </c>
      <c r="BB642" t="s">
        <v>46012</v>
      </c>
      <c r="BC642" t="s">
        <v>47547</v>
      </c>
      <c r="BD642" t="s">
        <v>50385</v>
      </c>
      <c r="BE642" t="s">
        <v>46154</v>
      </c>
    </row>
    <row r="643" spans="1:57" x14ac:dyDescent="0.2">
      <c r="A643" t="str">
        <f t="shared" ref="A643:A706" ca="1" si="280">CONCATENATE("{`",INDIRECT("knreports!$A$1"),"`:`",INDIRECT("knreports!A"&amp;ROW()),"`,")</f>
        <v>{`_id`:`treyes_2017-10-22_06-22-42_-0500_Sun`,</v>
      </c>
      <c r="B643" t="str">
        <f t="shared" ref="B643:B706" ca="1" si="281">CONCATENATE("`",INDIRECT("knreports!$B$1"),"`:`",INDIRECT("knreports!B"&amp;ROW()),"`,")</f>
        <v>`_rev`:`1-118a12d040b175c5430ee303a8b24eca`,</v>
      </c>
      <c r="C643" t="str">
        <f t="shared" ref="C643:C706" ca="1" si="282">CONCATENATE("`",INDIRECT("knreports!$C$1"),"`:`",INDIRECT("knreports!C"&amp;ROW()),"`,")</f>
        <v>`worksiteEncoded`:`KN_ODS_MNSHOP`,</v>
      </c>
      <c r="D643" t="str">
        <f t="shared" ref="D643:D706" ca="1" si="283">CONCATENATE("`",INDIRECT("knreports!$D$1"),"`:`",INDIRECT("knreports!D"&amp;ROW()),"`,")</f>
        <v>`client`:`KN`,</v>
      </c>
      <c r="E643" t="str">
        <f t="shared" ref="E643:E706" ca="1" si="284">CONCATENATE("`",INDIRECT("knreports!$E$1"),"`:`",INDIRECT("knreports!E"&amp;ROW()),"`,")</f>
        <v>`location`:`ODS`,</v>
      </c>
      <c r="F643" t="str">
        <f t="shared" ref="F643:F706" ca="1" si="285">CONCATENATE("`",INDIRECT("knreports!$F$1"),"`:`",INDIRECT("knreports!F"&amp;ROW()),"`,")</f>
        <v>`locID`:`MNSHOP`,</v>
      </c>
      <c r="G643" t="str">
        <f t="shared" ref="G643:G706" ca="1" si="286">CONCATENATE("`",INDIRECT("knreports!$G$1"),"`:`",INDIRECT("knreports!G"&amp;ROW()),"`,")</f>
        <v>`username`:`treyes`,</v>
      </c>
      <c r="H643" t="str">
        <f t="shared" ref="H643:H706" ca="1" si="287">CONCATENATE("`",INDIRECT("knreports!$H$1"),"`:`",INDIRECT("knreports!H"&amp;ROW()),"`,")</f>
        <v>`lastName`:`Reyes`,</v>
      </c>
      <c r="I643" t="str">
        <f t="shared" ref="I643:I706" ca="1" si="288">CONCATENATE("`",INDIRECT("knreports!$I$1"),"`:`",INDIRECT("knreports!I"&amp;ROW()),"`,")</f>
        <v>`firstName`:`Tommy`,</v>
      </c>
      <c r="J643" t="str">
        <f t="shared" ref="J643:J706" ca="1" si="289">CONCATENATE("`",INDIRECT("knreports!$J$1"),"`:`",INDIRECT("knreports!J"&amp;ROW()),"`,")</f>
        <v>`technician`:`Reyes, Tommy`,</v>
      </c>
      <c r="K643" t="str">
        <f t="shared" ref="K643:K706" ca="1" si="290">CONCATENATE("`",INDIRECT("knreports!$K$1"),"`:`",INDIRECT("knreports!K"&amp;ROW()),"`,")</f>
        <v>`timeStampM`:`2017-10-22T06:22:42-05:00`,</v>
      </c>
      <c r="L643" t="str">
        <f t="shared" ref="L643:L706" ca="1" si="291">CONCATENATE("`",INDIRECT("knreports!$L$1"),"`:`",INDIRECT("knreports!L"&amp;ROW()),"`,")</f>
        <v>`shiftSerial`:`43026_04`,</v>
      </c>
      <c r="M643" t="str">
        <f t="shared" ref="M643:M706" ca="1" si="292">CONCATENATE("`",INDIRECT("knreports!$M$1"),"`:",INDIRECT("knreports!M"&amp;ROW()),",")</f>
        <v>`siteUid`:521887,</v>
      </c>
      <c r="N643" t="str">
        <f t="shared" ref="N643:N706" ca="1" si="293">CONCATENATE("`",INDIRECT("knreports!$N$1"),"`:",INDIRECT("knreports!N"&amp;ROW()),",")</f>
        <v>`timeStamp`:43030.2657714699,</v>
      </c>
      <c r="O643" t="str">
        <f t="shared" ref="O643:O706" ca="1" si="294">CONCATENATE("`",INDIRECT("knreports!$O$1"),"`:",INDIRECT("knreports!O"&amp;ROW()),",")</f>
        <v>`payrollPeriod`:43026,</v>
      </c>
      <c r="P643" t="str">
        <f t="shared" ref="P643:P706" ca="1" si="295">CONCATENATE("`",INDIRECT("knreports!$P$1"),"`:",INDIRECT("knreports!P"&amp;ROW()),",")</f>
        <v>`payroll_Period`:43026,</v>
      </c>
      <c r="Q643" t="str">
        <f t="shared" ref="Q643:Q706" ca="1" si="296">CONCATENATE("`",INDIRECT("knreports!$Q$1"),"`:",INDIRECT("knreports!Q"&amp;ROW()),",")</f>
        <v>`rprtDate`:43029,</v>
      </c>
      <c r="R643" t="str">
        <f t="shared" ref="R643:R706" ca="1" si="297">CONCATENATE("`",INDIRECT("knreports!$R$1"),"`:",INDIRECT("knreports!R"&amp;ROW()),",")</f>
        <v>`ts`:0.375,</v>
      </c>
      <c r="S643" t="str">
        <f t="shared" ref="S643:S706" ca="1" si="298">CONCATENATE("`",INDIRECT("knreports!$S$1"),"`:",INDIRECT("knreports!S"&amp;ROW()),",")</f>
        <v>`te`:0.5,</v>
      </c>
      <c r="T643" t="str">
        <f t="shared" ref="T643:T706" ca="1" si="299">CONCATENATE("`",INDIRECT("knreports!$T$1"),"`:",INDIRECT("knreports!T"&amp;ROW()),",")</f>
        <v>`repairHrs`:3,</v>
      </c>
      <c r="U643" t="str">
        <f t="shared" ref="U643:U706" ca="1" si="300">CONCATENATE("`",INDIRECT("knreports!$U$1"),"`:`",INDIRECT("knreports!U"&amp;ROW()),"`,")</f>
        <v>`timeStarts`:`2017-10-21T09:00:00-05:00`,</v>
      </c>
      <c r="V643" t="str">
        <f t="shared" ref="V643:V706" ca="1" si="301">CONCATENATE("`",INDIRECT("knreports!$V$1"),"`:`",INDIRECT("knreports!V"&amp;ROW()),"`,")</f>
        <v>`timeEnds`:`2017-10-21T12:00:00-05:00`,</v>
      </c>
      <c r="W643" t="str">
        <f t="shared" ref="W643:W706" ca="1" si="302">CONCATENATE("`",INDIRECT("knreports!$W$1"),"`:`",INDIRECT("knreports!W"&amp;ROW()),"`,")</f>
        <v>`shift`:`AM`,</v>
      </c>
      <c r="X643" t="str">
        <f t="shared" ref="X643:X706" ca="1" si="303">CONCATENATE("`",INDIRECT("knreports!$X$1"),"`:`",INDIRECT("knreports!X"&amp;ROW()),"`,")</f>
        <v>`shiftStartTime`:`7`,</v>
      </c>
      <c r="Y643" t="str">
        <f t="shared" ref="Y643:Y706" ca="1" si="304">CONCATENATE("`",INDIRECT("knreports!$Y$1"),"`:`",INDIRECT("knreports!Y"&amp;ROW()),"`,")</f>
        <v>`wONum`:`KNSHOP`,</v>
      </c>
      <c r="Z643" t="str">
        <f t="shared" ref="Z643:Z706" ca="1" si="305">CONCATENATE("`",INDIRECT("knreports!$Z$1"),"`:`",INDIRECT("knreports!Z"&amp;ROW()),"`,")</f>
        <v>`uNum`:`506189`,</v>
      </c>
      <c r="AA643" t="str">
        <f t="shared" ref="AA643:AA706" ca="1" si="306">CONCATENATE("`",INDIRECT("knreports!$AA$1"),"`:`",INDIRECT("knreports!AA"&amp;ROW()),"`,")</f>
        <v>`notes`:`Find oil leaks  and fix them`,</v>
      </c>
      <c r="AB643" t="str">
        <f t="shared" ref="AB643:AB706" ca="1" si="307">CONCATENATE("`",INDIRECT("knreports!$AB$1"),"`:`",INDIRECT("knreports!AB"&amp;ROW()),"`},")</f>
        <v>`shift_Serial`:`43026_04`},</v>
      </c>
      <c r="AD643" t="s">
        <v>50386</v>
      </c>
      <c r="AE643" t="s">
        <v>50387</v>
      </c>
      <c r="AF643" t="s">
        <v>45990</v>
      </c>
      <c r="AG643" t="s">
        <v>45991</v>
      </c>
      <c r="AH643" t="s">
        <v>45992</v>
      </c>
      <c r="AI643" t="s">
        <v>45993</v>
      </c>
      <c r="AJ643" t="s">
        <v>45994</v>
      </c>
      <c r="AK643" t="s">
        <v>45995</v>
      </c>
      <c r="AL643" t="s">
        <v>45996</v>
      </c>
      <c r="AM643" t="s">
        <v>45997</v>
      </c>
      <c r="AN643" t="s">
        <v>50388</v>
      </c>
      <c r="AO643" t="s">
        <v>46614</v>
      </c>
      <c r="AP643" t="s">
        <v>46000</v>
      </c>
      <c r="AQ643" t="s">
        <v>50389</v>
      </c>
      <c r="AR643" t="s">
        <v>46145</v>
      </c>
      <c r="AS643" t="s">
        <v>46146</v>
      </c>
      <c r="AT643" t="s">
        <v>46616</v>
      </c>
      <c r="AU643" t="s">
        <v>46543</v>
      </c>
      <c r="AV643" t="s">
        <v>46405</v>
      </c>
      <c r="AW643" t="s">
        <v>46160</v>
      </c>
      <c r="AX643" t="s">
        <v>50390</v>
      </c>
      <c r="AY643" t="s">
        <v>50391</v>
      </c>
      <c r="AZ643" t="s">
        <v>46010</v>
      </c>
      <c r="BA643" t="s">
        <v>46011</v>
      </c>
      <c r="BB643" t="s">
        <v>46012</v>
      </c>
      <c r="BC643" t="s">
        <v>47429</v>
      </c>
      <c r="BD643" t="s">
        <v>50392</v>
      </c>
      <c r="BE643" t="s">
        <v>46620</v>
      </c>
    </row>
    <row r="644" spans="1:57" x14ac:dyDescent="0.2">
      <c r="A644" t="str">
        <f t="shared" ca="1" si="280"/>
        <v>{`_id`:`scabrera_2017-11-07_00-42-11_-0600_Tue`,</v>
      </c>
      <c r="B644" t="str">
        <f t="shared" ca="1" si="281"/>
        <v>`_rev`:`1-114fc3ba4f899924034bc305fc8fb4ec`,</v>
      </c>
      <c r="C644" t="str">
        <f t="shared" ca="1" si="282"/>
        <v>`worksiteEncoded`:`KN_ODS_MNSHOP`,</v>
      </c>
      <c r="D644" t="str">
        <f t="shared" ca="1" si="283"/>
        <v>`client`:`KN`,</v>
      </c>
      <c r="E644" t="str">
        <f t="shared" ca="1" si="284"/>
        <v>`location`:`ODS`,</v>
      </c>
      <c r="F644" t="str">
        <f t="shared" ca="1" si="285"/>
        <v>`locID`:`MNSHOP`,</v>
      </c>
      <c r="G644" t="str">
        <f t="shared" ca="1" si="286"/>
        <v>`username`:`scabrera`,</v>
      </c>
      <c r="H644" t="str">
        <f t="shared" ca="1" si="287"/>
        <v>`lastName`:`Cabrera`,</v>
      </c>
      <c r="I644" t="str">
        <f t="shared" ca="1" si="288"/>
        <v>`firstName`:`Sergio`,</v>
      </c>
      <c r="J644" t="str">
        <f t="shared" ca="1" si="289"/>
        <v>`technician`:`Cabrera, Sergio`,</v>
      </c>
      <c r="K644" t="str">
        <f t="shared" ca="1" si="290"/>
        <v>`timeStampM`:`2017-11-07T00:42:11-06:00`,</v>
      </c>
      <c r="L644" t="str">
        <f t="shared" ca="1" si="291"/>
        <v>`shiftSerial`:`43040_03`,</v>
      </c>
      <c r="M644" t="str">
        <f t="shared" ca="1" si="292"/>
        <v>`siteUid`:521887,</v>
      </c>
      <c r="N644" t="str">
        <f t="shared" ca="1" si="293"/>
        <v>`timeStamp`:43046.029305081,</v>
      </c>
      <c r="O644" t="str">
        <f t="shared" ca="1" si="294"/>
        <v>`payrollPeriod`:43040,</v>
      </c>
      <c r="P644" t="str">
        <f t="shared" ca="1" si="295"/>
        <v>`payroll_Period`:43040,</v>
      </c>
      <c r="Q644" t="str">
        <f t="shared" ca="1" si="296"/>
        <v>`rprtDate`:43042,</v>
      </c>
      <c r="R644" t="str">
        <f t="shared" ca="1" si="297"/>
        <v>`ts`:0.0416666666666667,</v>
      </c>
      <c r="S644" t="str">
        <f t="shared" ca="1" si="298"/>
        <v>`te`:0.208333333333333,</v>
      </c>
      <c r="T644" t="str">
        <f t="shared" ca="1" si="299"/>
        <v>`repairHrs`:4,</v>
      </c>
      <c r="U644" t="str">
        <f t="shared" ca="1" si="300"/>
        <v>`timeStarts`:`2017-11-04T01:00:00-05:00`,</v>
      </c>
      <c r="V644" t="str">
        <f t="shared" ca="1" si="301"/>
        <v>`timeEnds`:`2017-11-04T05:00:00-05:00`,</v>
      </c>
      <c r="W644" t="str">
        <f t="shared" ca="1" si="302"/>
        <v>`shift`:`PM`,</v>
      </c>
      <c r="X644" t="str">
        <f t="shared" ca="1" si="303"/>
        <v>`shiftStartTime`:`null`,</v>
      </c>
      <c r="Y644" t="str">
        <f t="shared" ca="1" si="304"/>
        <v>`wONum`:`KNSHOP`,</v>
      </c>
      <c r="Z644" t="str">
        <f t="shared" ca="1" si="305"/>
        <v>`uNum`:`507575`,</v>
      </c>
      <c r="AA644" t="str">
        <f t="shared" ca="1" si="306"/>
        <v>`notes`:`Perform checklist on unit`,</v>
      </c>
      <c r="AB644" t="str">
        <f t="shared" ca="1" si="307"/>
        <v>`shift_Serial`:`43040_03`},</v>
      </c>
      <c r="AD644" t="s">
        <v>50393</v>
      </c>
      <c r="AE644" t="s">
        <v>50394</v>
      </c>
      <c r="AF644" t="s">
        <v>45990</v>
      </c>
      <c r="AG644" t="s">
        <v>45991</v>
      </c>
      <c r="AH644" t="s">
        <v>45992</v>
      </c>
      <c r="AI644" t="s">
        <v>45993</v>
      </c>
      <c r="AJ644" t="s">
        <v>46228</v>
      </c>
      <c r="AK644" t="s">
        <v>46229</v>
      </c>
      <c r="AL644" t="s">
        <v>46230</v>
      </c>
      <c r="AM644" t="s">
        <v>46231</v>
      </c>
      <c r="AN644" t="s">
        <v>50395</v>
      </c>
      <c r="AO644" t="s">
        <v>46195</v>
      </c>
      <c r="AP644" t="s">
        <v>46000</v>
      </c>
      <c r="AQ644" t="s">
        <v>50396</v>
      </c>
      <c r="AR644" t="s">
        <v>46047</v>
      </c>
      <c r="AS644" t="s">
        <v>46048</v>
      </c>
      <c r="AT644" t="s">
        <v>46197</v>
      </c>
      <c r="AU644" t="s">
        <v>46497</v>
      </c>
      <c r="AV644" t="s">
        <v>46051</v>
      </c>
      <c r="AW644" t="s">
        <v>46089</v>
      </c>
      <c r="AX644" t="s">
        <v>50397</v>
      </c>
      <c r="AY644" t="s">
        <v>46294</v>
      </c>
      <c r="AZ644" t="s">
        <v>46033</v>
      </c>
      <c r="BA644" t="s">
        <v>46238</v>
      </c>
      <c r="BB644" t="s">
        <v>46012</v>
      </c>
      <c r="BC644" t="s">
        <v>47571</v>
      </c>
      <c r="BD644" t="s">
        <v>47198</v>
      </c>
      <c r="BE644" t="s">
        <v>46203</v>
      </c>
    </row>
    <row r="645" spans="1:57" x14ac:dyDescent="0.2">
      <c r="A645" t="str">
        <f t="shared" ca="1" si="280"/>
        <v>{`_id`:`arrow_2017-10-11_07-51-36_-0500_Wed`,</v>
      </c>
      <c r="B645" t="str">
        <f t="shared" ca="1" si="281"/>
        <v>`_rev`:`1-10698cae33ec4b5e5ca9281c9c2a8a55`,</v>
      </c>
      <c r="C645" t="str">
        <f t="shared" ca="1" si="282"/>
        <v>`worksiteEncoded`:`KN_ODS_MNSHOP`,</v>
      </c>
      <c r="D645" t="str">
        <f t="shared" ca="1" si="283"/>
        <v>`client`:`KN`,</v>
      </c>
      <c r="E645" t="str">
        <f t="shared" ca="1" si="284"/>
        <v>`location`:`ODS`,</v>
      </c>
      <c r="F645" t="str">
        <f t="shared" ca="1" si="285"/>
        <v>`locID`:`MNSHOP`,</v>
      </c>
      <c r="G645" t="str">
        <f t="shared" ca="1" si="286"/>
        <v>`username`:`arrow`,</v>
      </c>
      <c r="H645" t="str">
        <f t="shared" ca="1" si="287"/>
        <v>`lastName`:`Rodriguez`,</v>
      </c>
      <c r="I645" t="str">
        <f t="shared" ca="1" si="288"/>
        <v>`firstName`:`Fernando`,</v>
      </c>
      <c r="J645" t="str">
        <f t="shared" ca="1" si="289"/>
        <v>`technician`:`Rodriguez, Fernando`,</v>
      </c>
      <c r="K645" t="str">
        <f t="shared" ca="1" si="290"/>
        <v>`timeStampM`:`2017-10-11T07:51:36-05:00`,</v>
      </c>
      <c r="L645" t="str">
        <f t="shared" ca="1" si="291"/>
        <v>`shiftSerial`:`43012_07`,</v>
      </c>
      <c r="M645" t="str">
        <f t="shared" ca="1" si="292"/>
        <v>`siteUid`:521887,</v>
      </c>
      <c r="N645" t="str">
        <f t="shared" ca="1" si="293"/>
        <v>`timeStamp`:43019.3275086921,</v>
      </c>
      <c r="O645" t="str">
        <f t="shared" ca="1" si="294"/>
        <v>`payrollPeriod`:43012,</v>
      </c>
      <c r="P645" t="str">
        <f t="shared" ca="1" si="295"/>
        <v>`payroll_Period`:43012,</v>
      </c>
      <c r="Q645" t="str">
        <f t="shared" ca="1" si="296"/>
        <v>`rprtDate`:43018,</v>
      </c>
      <c r="R645" t="str">
        <f t="shared" ca="1" si="297"/>
        <v>`ts`:0.0416666666666667,</v>
      </c>
      <c r="S645" t="str">
        <f t="shared" ca="1" si="298"/>
        <v>`te`:0.208333333333333,</v>
      </c>
      <c r="T645" t="str">
        <f t="shared" ca="1" si="299"/>
        <v>`repairHrs`:4,</v>
      </c>
      <c r="U645" t="str">
        <f t="shared" ca="1" si="300"/>
        <v>`timeStarts`:`2017-10-11T01:00:00-05:00`,</v>
      </c>
      <c r="V645" t="str">
        <f t="shared" ca="1" si="301"/>
        <v>`timeEnds`:`2017-10-11T05:00:00-05:00`,</v>
      </c>
      <c r="W645" t="str">
        <f t="shared" ca="1" si="302"/>
        <v>`shift`:`PM`,</v>
      </c>
      <c r="X645" t="str">
        <f t="shared" ca="1" si="303"/>
        <v>`shiftStartTime`:`7`,</v>
      </c>
      <c r="Y645" t="str">
        <f t="shared" ca="1" si="304"/>
        <v>`wONum`:`KNSHOP`,</v>
      </c>
      <c r="Z645" t="str">
        <f t="shared" ca="1" si="305"/>
        <v>`uNum`:`506184`,</v>
      </c>
      <c r="AA645" t="str">
        <f t="shared" ca="1" si="306"/>
        <v>`notes`:`Realizar check list  Cambiar luz de matricula Desmontar el fluid end`,</v>
      </c>
      <c r="AB645" t="str">
        <f t="shared" ca="1" si="307"/>
        <v>`shift_Serial`:`43012_07`},</v>
      </c>
      <c r="AD645" t="s">
        <v>50398</v>
      </c>
      <c r="AE645" t="s">
        <v>50399</v>
      </c>
      <c r="AF645" t="s">
        <v>45990</v>
      </c>
      <c r="AG645" t="s">
        <v>45991</v>
      </c>
      <c r="AH645" t="s">
        <v>45992</v>
      </c>
      <c r="AI645" t="s">
        <v>45993</v>
      </c>
      <c r="AJ645" t="s">
        <v>46288</v>
      </c>
      <c r="AK645" t="s">
        <v>46125</v>
      </c>
      <c r="AL645" t="s">
        <v>46289</v>
      </c>
      <c r="AM645" t="s">
        <v>46290</v>
      </c>
      <c r="AN645" t="s">
        <v>50400</v>
      </c>
      <c r="AO645" t="s">
        <v>47101</v>
      </c>
      <c r="AP645" t="s">
        <v>46000</v>
      </c>
      <c r="AQ645" t="s">
        <v>50401</v>
      </c>
      <c r="AR645" t="s">
        <v>46025</v>
      </c>
      <c r="AS645" t="s">
        <v>46026</v>
      </c>
      <c r="AT645" t="s">
        <v>47103</v>
      </c>
      <c r="AU645" t="s">
        <v>46497</v>
      </c>
      <c r="AV645" t="s">
        <v>46051</v>
      </c>
      <c r="AW645" t="s">
        <v>46089</v>
      </c>
      <c r="AX645" t="s">
        <v>48301</v>
      </c>
      <c r="AY645" t="s">
        <v>47908</v>
      </c>
      <c r="AZ645" t="s">
        <v>46033</v>
      </c>
      <c r="BA645" t="s">
        <v>46011</v>
      </c>
      <c r="BB645" t="s">
        <v>46012</v>
      </c>
      <c r="BC645" t="s">
        <v>47026</v>
      </c>
      <c r="BD645" t="s">
        <v>50402</v>
      </c>
      <c r="BE645" t="s">
        <v>47108</v>
      </c>
    </row>
    <row r="646" spans="1:57" x14ac:dyDescent="0.2">
      <c r="A646" t="str">
        <f t="shared" ca="1" si="280"/>
        <v>{`_id`:`lcareaga_2017-10-21_16-31-04_-0500_Sat`,</v>
      </c>
      <c r="B646" t="str">
        <f t="shared" ca="1" si="281"/>
        <v>`_rev`:`1-0fcc95d7df98d6e735445ab6cc46c9a4`,</v>
      </c>
      <c r="C646" t="str">
        <f t="shared" ca="1" si="282"/>
        <v>`worksiteEncoded`:`KN_ODS_MNSHOP`,</v>
      </c>
      <c r="D646" t="str">
        <f t="shared" ca="1" si="283"/>
        <v>`client`:`KN`,</v>
      </c>
      <c r="E646" t="str">
        <f t="shared" ca="1" si="284"/>
        <v>`location`:`ODS`,</v>
      </c>
      <c r="F646" t="str">
        <f t="shared" ca="1" si="285"/>
        <v>`locID`:`MNSHOP`,</v>
      </c>
      <c r="G646" t="str">
        <f t="shared" ca="1" si="286"/>
        <v>`username`:`lcareaga`,</v>
      </c>
      <c r="H646" t="str">
        <f t="shared" ca="1" si="287"/>
        <v>`lastName`:`Careaga`,</v>
      </c>
      <c r="I646" t="str">
        <f t="shared" ca="1" si="288"/>
        <v>`firstName`:`Luis`,</v>
      </c>
      <c r="J646" t="str">
        <f t="shared" ca="1" si="289"/>
        <v>`technician`:`Careaga, Luis`,</v>
      </c>
      <c r="K646" t="str">
        <f t="shared" ca="1" si="290"/>
        <v>`timeStampM`:`2017-10-21T16:31:04-05:00`,</v>
      </c>
      <c r="L646" t="str">
        <f t="shared" ca="1" si="291"/>
        <v>`shiftSerial`:`43026_03`,</v>
      </c>
      <c r="M646" t="str">
        <f t="shared" ca="1" si="292"/>
        <v>`siteUid`:521887,</v>
      </c>
      <c r="N646" t="str">
        <f t="shared" ca="1" si="293"/>
        <v>`timeStamp`:43029.6882434838,</v>
      </c>
      <c r="O646" t="str">
        <f t="shared" ca="1" si="294"/>
        <v>`payrollPeriod`:43026,</v>
      </c>
      <c r="P646" t="str">
        <f t="shared" ca="1" si="295"/>
        <v>`payroll_Period`:43026,</v>
      </c>
      <c r="Q646" t="str">
        <f t="shared" ca="1" si="296"/>
        <v>`rprtDate`:43028,</v>
      </c>
      <c r="R646" t="str">
        <f t="shared" ca="1" si="297"/>
        <v>`ts`:0.25,</v>
      </c>
      <c r="S646" t="str">
        <f t="shared" ca="1" si="298"/>
        <v>`te`:0.583333333333333,</v>
      </c>
      <c r="T646" t="str">
        <f t="shared" ca="1" si="299"/>
        <v>`repairHrs`:8,</v>
      </c>
      <c r="U646" t="str">
        <f t="shared" ca="1" si="300"/>
        <v>`timeStarts`:`2017-10-20T06:00:00-05:00`,</v>
      </c>
      <c r="V646" t="str">
        <f t="shared" ca="1" si="301"/>
        <v>`timeEnds`:`2017-10-20T14:00:00-05:00`,</v>
      </c>
      <c r="W646" t="str">
        <f t="shared" ca="1" si="302"/>
        <v>`shift`:`AM`,</v>
      </c>
      <c r="X646" t="str">
        <f t="shared" ca="1" si="303"/>
        <v>`shiftStartTime`:`null`,</v>
      </c>
      <c r="Y646" t="str">
        <f t="shared" ca="1" si="304"/>
        <v>`wONum`:`KNSHOP`,</v>
      </c>
      <c r="Z646" t="str">
        <f t="shared" ca="1" si="305"/>
        <v>`uNum`:`506189`,</v>
      </c>
      <c r="AA646" t="str">
        <f t="shared" ca="1" si="306"/>
        <v>`notes`:`Checklist Run/test. Installed manifold. Checked turbos for play or damage.`,</v>
      </c>
      <c r="AB646" t="str">
        <f t="shared" ca="1" si="307"/>
        <v>`shift_Serial`:`43026_03`},</v>
      </c>
      <c r="AD646" t="s">
        <v>50403</v>
      </c>
      <c r="AE646" t="s">
        <v>50404</v>
      </c>
      <c r="AF646" t="s">
        <v>45990</v>
      </c>
      <c r="AG646" t="s">
        <v>45991</v>
      </c>
      <c r="AH646" t="s">
        <v>45992</v>
      </c>
      <c r="AI646" t="s">
        <v>45993</v>
      </c>
      <c r="AJ646" t="s">
        <v>46322</v>
      </c>
      <c r="AK646" t="s">
        <v>46323</v>
      </c>
      <c r="AL646" t="s">
        <v>46324</v>
      </c>
      <c r="AM646" t="s">
        <v>46325</v>
      </c>
      <c r="AN646" t="s">
        <v>50405</v>
      </c>
      <c r="AO646" t="s">
        <v>46245</v>
      </c>
      <c r="AP646" t="s">
        <v>46000</v>
      </c>
      <c r="AQ646" t="s">
        <v>50406</v>
      </c>
      <c r="AR646" t="s">
        <v>46145</v>
      </c>
      <c r="AS646" t="s">
        <v>46146</v>
      </c>
      <c r="AT646" t="s">
        <v>46247</v>
      </c>
      <c r="AU646" t="s">
        <v>46248</v>
      </c>
      <c r="AV646" t="s">
        <v>46184</v>
      </c>
      <c r="AW646" t="s">
        <v>46260</v>
      </c>
      <c r="AX646" t="s">
        <v>46250</v>
      </c>
      <c r="AY646" t="s">
        <v>50407</v>
      </c>
      <c r="AZ646" t="s">
        <v>46010</v>
      </c>
      <c r="BA646" t="s">
        <v>46238</v>
      </c>
      <c r="BB646" t="s">
        <v>46012</v>
      </c>
      <c r="BC646" t="s">
        <v>47429</v>
      </c>
      <c r="BD646" t="s">
        <v>50408</v>
      </c>
      <c r="BE646" t="s">
        <v>46254</v>
      </c>
    </row>
    <row r="647" spans="1:57" x14ac:dyDescent="0.2">
      <c r="A647" t="str">
        <f t="shared" ca="1" si="280"/>
        <v>{`_id`:`scabrera_2017-10-04_06-38-22_-0500_Wed`,</v>
      </c>
      <c r="B647" t="str">
        <f t="shared" ca="1" si="281"/>
        <v>`_rev`:`1-0f9ea5bf624625f14dea90a417611017`,</v>
      </c>
      <c r="C647" t="str">
        <f t="shared" ca="1" si="282"/>
        <v>`worksiteEncoded`:`KN_ODS_MNSHOP`,</v>
      </c>
      <c r="D647" t="str">
        <f t="shared" ca="1" si="283"/>
        <v>`client`:`KN`,</v>
      </c>
      <c r="E647" t="str">
        <f t="shared" ca="1" si="284"/>
        <v>`location`:`ODS`,</v>
      </c>
      <c r="F647" t="str">
        <f t="shared" ca="1" si="285"/>
        <v>`locID`:`MNSHOP`,</v>
      </c>
      <c r="G647" t="str">
        <f t="shared" ca="1" si="286"/>
        <v>`username`:`scabrera`,</v>
      </c>
      <c r="H647" t="str">
        <f t="shared" ca="1" si="287"/>
        <v>`lastName`:`Cabrera`,</v>
      </c>
      <c r="I647" t="str">
        <f t="shared" ca="1" si="288"/>
        <v>`firstName`:`Sergio`,</v>
      </c>
      <c r="J647" t="str">
        <f t="shared" ca="1" si="289"/>
        <v>`technician`:`Cabrera, Sergio`,</v>
      </c>
      <c r="K647" t="str">
        <f t="shared" ca="1" si="290"/>
        <v>`timeStampM`:`2017-10-04T06:38:22-05:00`,</v>
      </c>
      <c r="L647" t="str">
        <f t="shared" ca="1" si="291"/>
        <v>`shiftSerial`:`43005_07`,</v>
      </c>
      <c r="M647" t="str">
        <f t="shared" ca="1" si="292"/>
        <v>`siteUid`:521887,</v>
      </c>
      <c r="N647" t="str">
        <f t="shared" ca="1" si="293"/>
        <v>`timeStamp`:43012.2766513542,</v>
      </c>
      <c r="O647" t="str">
        <f t="shared" ca="1" si="294"/>
        <v>`payrollPeriod`:43005,</v>
      </c>
      <c r="P647" t="str">
        <f t="shared" ca="1" si="295"/>
        <v>`payroll_Period`:43005,</v>
      </c>
      <c r="Q647" t="str">
        <f t="shared" ca="1" si="296"/>
        <v>`rprtDate`:43011,</v>
      </c>
      <c r="R647" t="str">
        <f t="shared" ca="1" si="297"/>
        <v>`ts`:0.75,</v>
      </c>
      <c r="S647" t="str">
        <f t="shared" ca="1" si="298"/>
        <v>`te`:0.958333333333333,</v>
      </c>
      <c r="T647" t="str">
        <f t="shared" ca="1" si="299"/>
        <v>`repairHrs`:5,</v>
      </c>
      <c r="U647" t="str">
        <f t="shared" ca="1" si="300"/>
        <v>`timeStarts`:`2017-10-03T18:00:00-05:00`,</v>
      </c>
      <c r="V647" t="str">
        <f t="shared" ca="1" si="301"/>
        <v>`timeEnds`:`2017-10-03T23:00:00-05:00`,</v>
      </c>
      <c r="W647" t="str">
        <f t="shared" ca="1" si="302"/>
        <v>`shift`:`PM`,</v>
      </c>
      <c r="X647" t="str">
        <f t="shared" ca="1" si="303"/>
        <v>`shiftStartTime`:`null`,</v>
      </c>
      <c r="Y647" t="str">
        <f t="shared" ca="1" si="304"/>
        <v>`wONum`:`KNSHOP`,</v>
      </c>
      <c r="Z647" t="str">
        <f t="shared" ca="1" si="305"/>
        <v>`uNum`:`10091`,</v>
      </c>
      <c r="AA647" t="str">
        <f t="shared" ca="1" si="306"/>
        <v>`notes`:`Finish up installing fan motor,run and test`,</v>
      </c>
      <c r="AB647" t="str">
        <f t="shared" ca="1" si="307"/>
        <v>`shift_Serial`:`43005_07`},</v>
      </c>
      <c r="AD647" t="s">
        <v>50409</v>
      </c>
      <c r="AE647" t="s">
        <v>50410</v>
      </c>
      <c r="AF647" t="s">
        <v>45990</v>
      </c>
      <c r="AG647" t="s">
        <v>45991</v>
      </c>
      <c r="AH647" t="s">
        <v>45992</v>
      </c>
      <c r="AI647" t="s">
        <v>45993</v>
      </c>
      <c r="AJ647" t="s">
        <v>46228</v>
      </c>
      <c r="AK647" t="s">
        <v>46229</v>
      </c>
      <c r="AL647" t="s">
        <v>46230</v>
      </c>
      <c r="AM647" t="s">
        <v>46231</v>
      </c>
      <c r="AN647" t="s">
        <v>50411</v>
      </c>
      <c r="AO647" t="s">
        <v>46207</v>
      </c>
      <c r="AP647" t="s">
        <v>46000</v>
      </c>
      <c r="AQ647" t="s">
        <v>50412</v>
      </c>
      <c r="AR647" t="s">
        <v>46209</v>
      </c>
      <c r="AS647" t="s">
        <v>46210</v>
      </c>
      <c r="AT647" t="s">
        <v>46211</v>
      </c>
      <c r="AU647" t="s">
        <v>46028</v>
      </c>
      <c r="AV647" t="s">
        <v>46029</v>
      </c>
      <c r="AW647" t="s">
        <v>46030</v>
      </c>
      <c r="AX647" t="s">
        <v>49844</v>
      </c>
      <c r="AY647" t="s">
        <v>50413</v>
      </c>
      <c r="AZ647" t="s">
        <v>46033</v>
      </c>
      <c r="BA647" t="s">
        <v>46238</v>
      </c>
      <c r="BB647" t="s">
        <v>46012</v>
      </c>
      <c r="BC647" t="s">
        <v>47296</v>
      </c>
      <c r="BD647" t="s">
        <v>50414</v>
      </c>
      <c r="BE647" t="s">
        <v>46217</v>
      </c>
    </row>
    <row r="648" spans="1:57" x14ac:dyDescent="0.2">
      <c r="A648" t="str">
        <f t="shared" ca="1" si="280"/>
        <v>{`_id`:`lcareaga_2017-10-27_08-18-58_-0500_Fri`,</v>
      </c>
      <c r="B648" t="str">
        <f t="shared" ca="1" si="281"/>
        <v>`_rev`:`1-0e858874f7ef2fae9c8e7ae431242ef1`,</v>
      </c>
      <c r="C648" t="str">
        <f t="shared" ca="1" si="282"/>
        <v>`worksiteEncoded`:`KN_ODS_MNSHOP`,</v>
      </c>
      <c r="D648" t="str">
        <f t="shared" ca="1" si="283"/>
        <v>`client`:`KN`,</v>
      </c>
      <c r="E648" t="str">
        <f t="shared" ca="1" si="284"/>
        <v>`location`:`ODS`,</v>
      </c>
      <c r="F648" t="str">
        <f t="shared" ca="1" si="285"/>
        <v>`locID`:`MNSHOP`,</v>
      </c>
      <c r="G648" t="str">
        <f t="shared" ca="1" si="286"/>
        <v>`username`:`lcareaga`,</v>
      </c>
      <c r="H648" t="str">
        <f t="shared" ca="1" si="287"/>
        <v>`lastName`:`Careaga`,</v>
      </c>
      <c r="I648" t="str">
        <f t="shared" ca="1" si="288"/>
        <v>`firstName`:`Luis`,</v>
      </c>
      <c r="J648" t="str">
        <f t="shared" ca="1" si="289"/>
        <v>`technician`:`Careaga, Luis`,</v>
      </c>
      <c r="K648" t="str">
        <f t="shared" ca="1" si="290"/>
        <v>`timeStampM`:`2017-10-27T08:18:58-05:00`,</v>
      </c>
      <c r="L648" t="str">
        <f t="shared" ca="1" si="291"/>
        <v>`shiftSerial`:`43033_02`,</v>
      </c>
      <c r="M648" t="str">
        <f t="shared" ca="1" si="292"/>
        <v>`siteUid`:521887,</v>
      </c>
      <c r="N648" t="str">
        <f t="shared" ca="1" si="293"/>
        <v>`timeStamp`:43035.3465060185,</v>
      </c>
      <c r="O648" t="str">
        <f t="shared" ca="1" si="294"/>
        <v>`payrollPeriod`:43033,</v>
      </c>
      <c r="P648" t="str">
        <f t="shared" ca="1" si="295"/>
        <v>`payroll_Period`:43033,</v>
      </c>
      <c r="Q648" t="str">
        <f t="shared" ca="1" si="296"/>
        <v>`rprtDate`:43034,</v>
      </c>
      <c r="R648" t="str">
        <f t="shared" ca="1" si="297"/>
        <v>`ts`:0.5,</v>
      </c>
      <c r="S648" t="str">
        <f t="shared" ca="1" si="298"/>
        <v>`te`:0.625,</v>
      </c>
      <c r="T648" t="str">
        <f t="shared" ca="1" si="299"/>
        <v>`repairHrs`:3,</v>
      </c>
      <c r="U648" t="str">
        <f t="shared" ca="1" si="300"/>
        <v>`timeStarts`:`2017-10-26T12:00:00-05:00`,</v>
      </c>
      <c r="V648" t="str">
        <f t="shared" ca="1" si="301"/>
        <v>`timeEnds`:`2017-10-26T15:00:00-05:00`,</v>
      </c>
      <c r="W648" t="str">
        <f t="shared" ca="1" si="302"/>
        <v>`shift`:`AM`,</v>
      </c>
      <c r="X648" t="str">
        <f t="shared" ca="1" si="303"/>
        <v>`shiftStartTime`:`null`,</v>
      </c>
      <c r="Y648" t="str">
        <f t="shared" ca="1" si="304"/>
        <v>`wONum`:`KNSHOP`,</v>
      </c>
      <c r="Z648" t="str">
        <f t="shared" ca="1" si="305"/>
        <v>`uNum`:`507340`,</v>
      </c>
      <c r="AA648" t="str">
        <f t="shared" ca="1" si="306"/>
        <v>`notes`:`Rig up Test Rig down`,</v>
      </c>
      <c r="AB648" t="str">
        <f t="shared" ca="1" si="307"/>
        <v>`shift_Serial`:`43033_02`},</v>
      </c>
      <c r="AD648" t="s">
        <v>50415</v>
      </c>
      <c r="AE648" t="s">
        <v>50416</v>
      </c>
      <c r="AF648" t="s">
        <v>45990</v>
      </c>
      <c r="AG648" t="s">
        <v>45991</v>
      </c>
      <c r="AH648" t="s">
        <v>45992</v>
      </c>
      <c r="AI648" t="s">
        <v>45993</v>
      </c>
      <c r="AJ648" t="s">
        <v>46322</v>
      </c>
      <c r="AK648" t="s">
        <v>46323</v>
      </c>
      <c r="AL648" t="s">
        <v>46324</v>
      </c>
      <c r="AM648" t="s">
        <v>46325</v>
      </c>
      <c r="AN648" t="s">
        <v>50417</v>
      </c>
      <c r="AO648" t="s">
        <v>46631</v>
      </c>
      <c r="AP648" t="s">
        <v>46000</v>
      </c>
      <c r="AQ648" t="s">
        <v>50418</v>
      </c>
      <c r="AR648" t="s">
        <v>46002</v>
      </c>
      <c r="AS648" t="s">
        <v>46003</v>
      </c>
      <c r="AT648" t="s">
        <v>46633</v>
      </c>
      <c r="AU648" t="s">
        <v>46429</v>
      </c>
      <c r="AV648" t="s">
        <v>46174</v>
      </c>
      <c r="AW648" t="s">
        <v>46160</v>
      </c>
      <c r="AX648" t="s">
        <v>50419</v>
      </c>
      <c r="AY648" t="s">
        <v>46635</v>
      </c>
      <c r="AZ648" t="s">
        <v>46010</v>
      </c>
      <c r="BA648" t="s">
        <v>46238</v>
      </c>
      <c r="BB648" t="s">
        <v>46012</v>
      </c>
      <c r="BC648" t="s">
        <v>48070</v>
      </c>
      <c r="BD648" t="s">
        <v>50420</v>
      </c>
      <c r="BE648" t="s">
        <v>46638</v>
      </c>
    </row>
    <row r="649" spans="1:57" x14ac:dyDescent="0.2">
      <c r="A649" t="str">
        <f t="shared" ca="1" si="280"/>
        <v>{`_id`:`scabrera_2017-11-07_00-47-12_-0600_Tue`,</v>
      </c>
      <c r="B649" t="str">
        <f t="shared" ca="1" si="281"/>
        <v>`_rev`:`1-0d76e2188a47f9541c6d0b8b24f9c602`,</v>
      </c>
      <c r="C649" t="str">
        <f t="shared" ca="1" si="282"/>
        <v>`worksiteEncoded`:`KN_ODS_MNSHOP`,</v>
      </c>
      <c r="D649" t="str">
        <f t="shared" ca="1" si="283"/>
        <v>`client`:`KN`,</v>
      </c>
      <c r="E649" t="str">
        <f t="shared" ca="1" si="284"/>
        <v>`location`:`ODS`,</v>
      </c>
      <c r="F649" t="str">
        <f t="shared" ca="1" si="285"/>
        <v>`locID`:`MNSHOP`,</v>
      </c>
      <c r="G649" t="str">
        <f t="shared" ca="1" si="286"/>
        <v>`username`:`scabrera`,</v>
      </c>
      <c r="H649" t="str">
        <f t="shared" ca="1" si="287"/>
        <v>`lastName`:`Cabrera`,</v>
      </c>
      <c r="I649" t="str">
        <f t="shared" ca="1" si="288"/>
        <v>`firstName`:`Sergio`,</v>
      </c>
      <c r="J649" t="str">
        <f t="shared" ca="1" si="289"/>
        <v>`technician`:`Cabrera, Sergio`,</v>
      </c>
      <c r="K649" t="str">
        <f t="shared" ca="1" si="290"/>
        <v>`timeStampM`:`2017-11-07T00:47:12-06:00`,</v>
      </c>
      <c r="L649" t="str">
        <f t="shared" ca="1" si="291"/>
        <v>`shiftSerial`:`43040_05`,</v>
      </c>
      <c r="M649" t="str">
        <f t="shared" ca="1" si="292"/>
        <v>`siteUid`:521887,</v>
      </c>
      <c r="N649" t="str">
        <f t="shared" ca="1" si="293"/>
        <v>`timeStamp`:43046.0327796528,</v>
      </c>
      <c r="O649" t="str">
        <f t="shared" ca="1" si="294"/>
        <v>`payrollPeriod`:43040,</v>
      </c>
      <c r="P649" t="str">
        <f t="shared" ca="1" si="295"/>
        <v>`payroll_Period`:43040,</v>
      </c>
      <c r="Q649" t="str">
        <f t="shared" ca="1" si="296"/>
        <v>`rprtDate`:43044,</v>
      </c>
      <c r="R649" t="str">
        <f t="shared" ca="1" si="297"/>
        <v>`ts`:0.979166666666667,</v>
      </c>
      <c r="S649" t="str">
        <f t="shared" ca="1" si="298"/>
        <v>`te`:0.208333333333333,</v>
      </c>
      <c r="T649" t="str">
        <f t="shared" ca="1" si="299"/>
        <v>`repairHrs`:5.5,</v>
      </c>
      <c r="U649" t="str">
        <f t="shared" ca="1" si="300"/>
        <v>`timeStarts`:`2017-11-05T23:30:00-06:00`,</v>
      </c>
      <c r="V649" t="str">
        <f t="shared" ca="1" si="301"/>
        <v>`timeEnds`:`2017-11-06T05:00:00-06:00`,</v>
      </c>
      <c r="W649" t="str">
        <f t="shared" ca="1" si="302"/>
        <v>`shift`:`PM`,</v>
      </c>
      <c r="X649" t="str">
        <f t="shared" ca="1" si="303"/>
        <v>`shiftStartTime`:`null`,</v>
      </c>
      <c r="Y649" t="str">
        <f t="shared" ca="1" si="304"/>
        <v>`wONum`:`KNSHOP`,</v>
      </c>
      <c r="Z649" t="str">
        <f t="shared" ca="1" si="305"/>
        <v>`uNum`:`507599`,</v>
      </c>
      <c r="AA649" t="str">
        <f t="shared" ca="1" si="306"/>
        <v>`notes`:`Perform checklist on unit`,</v>
      </c>
      <c r="AB649" t="str">
        <f t="shared" ca="1" si="307"/>
        <v>`shift_Serial`:`43040_05`},</v>
      </c>
      <c r="AD649" t="s">
        <v>50421</v>
      </c>
      <c r="AE649" t="s">
        <v>50422</v>
      </c>
      <c r="AF649" t="s">
        <v>45990</v>
      </c>
      <c r="AG649" t="s">
        <v>45991</v>
      </c>
      <c r="AH649" t="s">
        <v>45992</v>
      </c>
      <c r="AI649" t="s">
        <v>45993</v>
      </c>
      <c r="AJ649" t="s">
        <v>46228</v>
      </c>
      <c r="AK649" t="s">
        <v>46229</v>
      </c>
      <c r="AL649" t="s">
        <v>46230</v>
      </c>
      <c r="AM649" t="s">
        <v>46231</v>
      </c>
      <c r="AN649" t="s">
        <v>50423</v>
      </c>
      <c r="AO649" t="s">
        <v>46375</v>
      </c>
      <c r="AP649" t="s">
        <v>46000</v>
      </c>
      <c r="AQ649" t="s">
        <v>50424</v>
      </c>
      <c r="AR649" t="s">
        <v>46047</v>
      </c>
      <c r="AS649" t="s">
        <v>46048</v>
      </c>
      <c r="AT649" t="s">
        <v>46377</v>
      </c>
      <c r="AU649" t="s">
        <v>47358</v>
      </c>
      <c r="AV649" t="s">
        <v>46051</v>
      </c>
      <c r="AW649" t="s">
        <v>46007</v>
      </c>
      <c r="AX649" t="s">
        <v>50425</v>
      </c>
      <c r="AY649" t="s">
        <v>46380</v>
      </c>
      <c r="AZ649" t="s">
        <v>46033</v>
      </c>
      <c r="BA649" t="s">
        <v>46238</v>
      </c>
      <c r="BB649" t="s">
        <v>46012</v>
      </c>
      <c r="BC649" t="s">
        <v>47152</v>
      </c>
      <c r="BD649" t="s">
        <v>47198</v>
      </c>
      <c r="BE649" t="s">
        <v>46382</v>
      </c>
    </row>
    <row r="650" spans="1:57" x14ac:dyDescent="0.2">
      <c r="A650" t="str">
        <f t="shared" ca="1" si="280"/>
        <v>{`_id`:`miguelmartinez_2017-11-10_07-12-09_-0600_Fri`,</v>
      </c>
      <c r="B650" t="str">
        <f t="shared" ca="1" si="281"/>
        <v>`_rev`:`1-0d2083f99d462670afc9a05fd73bf761`,</v>
      </c>
      <c r="C650" t="str">
        <f t="shared" ca="1" si="282"/>
        <v>`worksiteEncoded`:`KN_ODS_MNSHOP`,</v>
      </c>
      <c r="D650" t="str">
        <f t="shared" ca="1" si="283"/>
        <v>`client`:`KN`,</v>
      </c>
      <c r="E650" t="str">
        <f t="shared" ca="1" si="284"/>
        <v>`location`:`ODS`,</v>
      </c>
      <c r="F650" t="str">
        <f t="shared" ca="1" si="285"/>
        <v>`locID`:`MNSHOP`,</v>
      </c>
      <c r="G650" t="str">
        <f t="shared" ca="1" si="286"/>
        <v>`username`:`miguelmartinez`,</v>
      </c>
      <c r="H650" t="str">
        <f t="shared" ca="1" si="287"/>
        <v>`lastName`:`Martinez`,</v>
      </c>
      <c r="I650" t="str">
        <f t="shared" ca="1" si="288"/>
        <v>`firstName`:`Miguel`,</v>
      </c>
      <c r="J650" t="str">
        <f t="shared" ca="1" si="289"/>
        <v>`technician`:`Martinez, Miguel`,</v>
      </c>
      <c r="K650" t="str">
        <f t="shared" ca="1" si="290"/>
        <v>`timeStampM`:`2017-11-10T07:12:09-06:00`,</v>
      </c>
      <c r="L650" t="str">
        <f t="shared" ca="1" si="291"/>
        <v>`shiftSerial`:`43047_02`,</v>
      </c>
      <c r="M650" t="str">
        <f t="shared" ca="1" si="292"/>
        <v>`siteUid`:521887,</v>
      </c>
      <c r="N650" t="str">
        <f t="shared" ca="1" si="293"/>
        <v>`timeStamp`:43049.3001090394,</v>
      </c>
      <c r="O650" t="str">
        <f t="shared" ca="1" si="294"/>
        <v>`payrollPeriod`:43047,</v>
      </c>
      <c r="P650" t="str">
        <f t="shared" ca="1" si="295"/>
        <v>`payroll_Period`:43047,</v>
      </c>
      <c r="Q650" t="str">
        <f t="shared" ca="1" si="296"/>
        <v>`rprtDate`:43048,</v>
      </c>
      <c r="R650" t="str">
        <f t="shared" ca="1" si="297"/>
        <v>`ts`:0.25,</v>
      </c>
      <c r="S650" t="str">
        <f t="shared" ca="1" si="298"/>
        <v>`te`:0.541666666666667,</v>
      </c>
      <c r="T650" t="str">
        <f t="shared" ca="1" si="299"/>
        <v>`repairHrs`:7,</v>
      </c>
      <c r="U650" t="str">
        <f t="shared" ca="1" si="300"/>
        <v>`timeStarts`:`2017-11-09T06:00:00-06:00`,</v>
      </c>
      <c r="V650" t="str">
        <f t="shared" ca="1" si="301"/>
        <v>`timeEnds`:`2017-11-09T13:00:00-06:00`,</v>
      </c>
      <c r="W650" t="str">
        <f t="shared" ca="1" si="302"/>
        <v>`shift`:`AM`,</v>
      </c>
      <c r="X650" t="str">
        <f t="shared" ca="1" si="303"/>
        <v>`shiftStartTime`:`6`,</v>
      </c>
      <c r="Y650" t="str">
        <f t="shared" ca="1" si="304"/>
        <v>`wONum`:`KNSHOP`,</v>
      </c>
      <c r="Z650" t="str">
        <f t="shared" ca="1" si="305"/>
        <v>`uNum`:`506070`,</v>
      </c>
      <c r="AA650" t="str">
        <f t="shared" ca="1" si="306"/>
        <v>`notes`:`Performed checklist trailer and tractor. Performed power end maintenance. Installed fuel lines. Run and test. Abjust lupe pump pressure.`,</v>
      </c>
      <c r="AB650" t="str">
        <f t="shared" ca="1" si="307"/>
        <v>`shift_Serial`:`43047_02`},</v>
      </c>
      <c r="AD650" t="s">
        <v>50426</v>
      </c>
      <c r="AE650" t="s">
        <v>50427</v>
      </c>
      <c r="AF650" t="s">
        <v>45990</v>
      </c>
      <c r="AG650" t="s">
        <v>45991</v>
      </c>
      <c r="AH650" t="s">
        <v>45992</v>
      </c>
      <c r="AI650" t="s">
        <v>45993</v>
      </c>
      <c r="AJ650" t="s">
        <v>46167</v>
      </c>
      <c r="AK650" t="s">
        <v>46168</v>
      </c>
      <c r="AL650" t="s">
        <v>46169</v>
      </c>
      <c r="AM650" t="s">
        <v>46170</v>
      </c>
      <c r="AN650" t="s">
        <v>50428</v>
      </c>
      <c r="AO650" t="s">
        <v>46129</v>
      </c>
      <c r="AP650" t="s">
        <v>46000</v>
      </c>
      <c r="AQ650" t="s">
        <v>50429</v>
      </c>
      <c r="AR650" t="s">
        <v>46131</v>
      </c>
      <c r="AS650" t="s">
        <v>46132</v>
      </c>
      <c r="AT650" t="s">
        <v>46133</v>
      </c>
      <c r="AU650" t="s">
        <v>46248</v>
      </c>
      <c r="AV650" t="s">
        <v>46328</v>
      </c>
      <c r="AW650" t="s">
        <v>46329</v>
      </c>
      <c r="AX650" t="s">
        <v>47739</v>
      </c>
      <c r="AY650" t="s">
        <v>50430</v>
      </c>
      <c r="AZ650" t="s">
        <v>46010</v>
      </c>
      <c r="BA650" t="s">
        <v>46034</v>
      </c>
      <c r="BB650" t="s">
        <v>46012</v>
      </c>
      <c r="BC650" t="s">
        <v>46106</v>
      </c>
      <c r="BD650" t="s">
        <v>50431</v>
      </c>
      <c r="BE650" t="s">
        <v>46139</v>
      </c>
    </row>
    <row r="651" spans="1:57" x14ac:dyDescent="0.2">
      <c r="A651" t="str">
        <f t="shared" ca="1" si="280"/>
        <v>{`_id`:`hmarce_2017-11-07_18-58-44_-0600_Tue`,</v>
      </c>
      <c r="B651" t="str">
        <f t="shared" ca="1" si="281"/>
        <v>`_rev`:`1-0c3fd50f636a3296990783c37a5103d4`,</v>
      </c>
      <c r="C651" t="str">
        <f t="shared" ca="1" si="282"/>
        <v>`worksiteEncoded`:`KN_ODS_MNSHOP`,</v>
      </c>
      <c r="D651" t="str">
        <f t="shared" ca="1" si="283"/>
        <v>`client`:`KN`,</v>
      </c>
      <c r="E651" t="str">
        <f t="shared" ca="1" si="284"/>
        <v>`location`:`ODS`,</v>
      </c>
      <c r="F651" t="str">
        <f t="shared" ca="1" si="285"/>
        <v>`locID`:`MNSHOP`,</v>
      </c>
      <c r="G651" t="str">
        <f t="shared" ca="1" si="286"/>
        <v>`username`:`hmarce`,</v>
      </c>
      <c r="H651" t="str">
        <f t="shared" ca="1" si="287"/>
        <v>`lastName`:`Arce`,</v>
      </c>
      <c r="I651" t="str">
        <f t="shared" ca="1" si="288"/>
        <v>`firstName`:`Hector`,</v>
      </c>
      <c r="J651" t="str">
        <f t="shared" ca="1" si="289"/>
        <v>`technician`:`Arce, Hector`,</v>
      </c>
      <c r="K651" t="str">
        <f t="shared" ca="1" si="290"/>
        <v>`timeStampM`:`2017-11-07T18:58:44-06:00`,</v>
      </c>
      <c r="L651" t="str">
        <f t="shared" ca="1" si="291"/>
        <v>`shiftSerial`:`43040_02`,</v>
      </c>
      <c r="M651" t="str">
        <f t="shared" ca="1" si="292"/>
        <v>`siteUid`:521887,</v>
      </c>
      <c r="N651" t="str">
        <f t="shared" ca="1" si="293"/>
        <v>`timeStamp`:43046.7907939236,</v>
      </c>
      <c r="O651" t="str">
        <f t="shared" ca="1" si="294"/>
        <v>`payrollPeriod`:43040,</v>
      </c>
      <c r="P651" t="str">
        <f t="shared" ca="1" si="295"/>
        <v>`payroll_Period`:43040,</v>
      </c>
      <c r="Q651" t="str">
        <f t="shared" ca="1" si="296"/>
        <v>`rprtDate`:43041,</v>
      </c>
      <c r="R651" t="str">
        <f t="shared" ca="1" si="297"/>
        <v>`ts`:0.416666666666667,</v>
      </c>
      <c r="S651" t="str">
        <f t="shared" ca="1" si="298"/>
        <v>`te`:0.583333333333333,</v>
      </c>
      <c r="T651" t="str">
        <f t="shared" ca="1" si="299"/>
        <v>`repairHrs`:4,</v>
      </c>
      <c r="U651" t="str">
        <f t="shared" ca="1" si="300"/>
        <v>`timeStarts`:`2017-11-02T10:00:00-05:00`,</v>
      </c>
      <c r="V651" t="str">
        <f t="shared" ca="1" si="301"/>
        <v>`timeEnds`:`2017-11-02T14:00:00-05:00`,</v>
      </c>
      <c r="W651" t="str">
        <f t="shared" ca="1" si="302"/>
        <v>`shift`:`AM`,</v>
      </c>
      <c r="X651" t="str">
        <f t="shared" ca="1" si="303"/>
        <v>`shiftStartTime`:`6`,</v>
      </c>
      <c r="Y651" t="str">
        <f t="shared" ca="1" si="304"/>
        <v>`wONum`:`KNSHOP`,</v>
      </c>
      <c r="Z651" t="str">
        <f t="shared" ca="1" si="305"/>
        <v>`uNum`:`10075`,</v>
      </c>
      <c r="AA651" t="str">
        <f t="shared" ca="1" si="306"/>
        <v>`notes`:`Trouble shoot starting problem checklist`,</v>
      </c>
      <c r="AB651" t="str">
        <f t="shared" ca="1" si="307"/>
        <v>`shift_Serial`:`43040_02`},</v>
      </c>
      <c r="AD651" t="s">
        <v>50432</v>
      </c>
      <c r="AE651" t="s">
        <v>50433</v>
      </c>
      <c r="AF651" t="s">
        <v>45990</v>
      </c>
      <c r="AG651" t="s">
        <v>45991</v>
      </c>
      <c r="AH651" t="s">
        <v>45992</v>
      </c>
      <c r="AI651" t="s">
        <v>45993</v>
      </c>
      <c r="AJ651" t="s">
        <v>46191</v>
      </c>
      <c r="AK651" t="s">
        <v>46192</v>
      </c>
      <c r="AL651" t="s">
        <v>46193</v>
      </c>
      <c r="AM651" t="s">
        <v>46194</v>
      </c>
      <c r="AN651" t="s">
        <v>50434</v>
      </c>
      <c r="AO651" t="s">
        <v>46045</v>
      </c>
      <c r="AP651" t="s">
        <v>46000</v>
      </c>
      <c r="AQ651" t="s">
        <v>50435</v>
      </c>
      <c r="AR651" t="s">
        <v>46047</v>
      </c>
      <c r="AS651" t="s">
        <v>46048</v>
      </c>
      <c r="AT651" t="s">
        <v>46049</v>
      </c>
      <c r="AU651" t="s">
        <v>46764</v>
      </c>
      <c r="AV651" t="s">
        <v>46184</v>
      </c>
      <c r="AW651" t="s">
        <v>46089</v>
      </c>
      <c r="AX651" t="s">
        <v>50436</v>
      </c>
      <c r="AY651" t="s">
        <v>50437</v>
      </c>
      <c r="AZ651" t="s">
        <v>46010</v>
      </c>
      <c r="BA651" t="s">
        <v>46034</v>
      </c>
      <c r="BB651" t="s">
        <v>46012</v>
      </c>
      <c r="BC651" t="s">
        <v>46499</v>
      </c>
      <c r="BD651" t="s">
        <v>50438</v>
      </c>
      <c r="BE651" t="s">
        <v>46056</v>
      </c>
    </row>
    <row r="652" spans="1:57" x14ac:dyDescent="0.2">
      <c r="A652" t="str">
        <f t="shared" ca="1" si="280"/>
        <v>{`_id`:`omega_2017-11-11_18-37-45_-0600_Sat`,</v>
      </c>
      <c r="B652" t="str">
        <f t="shared" ca="1" si="281"/>
        <v>`_rev`:`1-0bcd61b667c1cc4e6c172d8468375688`,</v>
      </c>
      <c r="C652" t="str">
        <f t="shared" ca="1" si="282"/>
        <v>`worksiteEncoded`:`KN_ODS_MNSHOP`,</v>
      </c>
      <c r="D652" t="str">
        <f t="shared" ca="1" si="283"/>
        <v>`client`:`KN`,</v>
      </c>
      <c r="E652" t="str">
        <f t="shared" ca="1" si="284"/>
        <v>`location`:`ODS`,</v>
      </c>
      <c r="F652" t="str">
        <f t="shared" ca="1" si="285"/>
        <v>`locID`:`MNSHOP`,</v>
      </c>
      <c r="G652" t="str">
        <f t="shared" ca="1" si="286"/>
        <v>`username`:`omega`,</v>
      </c>
      <c r="H652" t="str">
        <f t="shared" ca="1" si="287"/>
        <v>`lastName`:`Tijerina`,</v>
      </c>
      <c r="I652" t="str">
        <f t="shared" ca="1" si="288"/>
        <v>`firstName`:`Rene`,</v>
      </c>
      <c r="J652" t="str">
        <f t="shared" ca="1" si="289"/>
        <v>`technician`:`Tijerina, Rene`,</v>
      </c>
      <c r="K652" t="str">
        <f t="shared" ca="1" si="290"/>
        <v>`timeStampM`:`2017-11-11T18:37:45-06:00`,</v>
      </c>
      <c r="L652" t="str">
        <f t="shared" ca="1" si="291"/>
        <v>`shiftSerial`:`43047_02`,</v>
      </c>
      <c r="M652" t="str">
        <f t="shared" ca="1" si="292"/>
        <v>`siteUid`:521887,</v>
      </c>
      <c r="N652" t="str">
        <f t="shared" ca="1" si="293"/>
        <v>`timeStamp`:43050.7762264352,</v>
      </c>
      <c r="O652" t="str">
        <f t="shared" ca="1" si="294"/>
        <v>`payrollPeriod`:43047,</v>
      </c>
      <c r="P652" t="str">
        <f t="shared" ca="1" si="295"/>
        <v>`payroll_Period`:43047,</v>
      </c>
      <c r="Q652" t="str">
        <f t="shared" ca="1" si="296"/>
        <v>`rprtDate`:43048,</v>
      </c>
      <c r="R652" t="str">
        <f t="shared" ca="1" si="297"/>
        <v>`ts`:0.25,</v>
      </c>
      <c r="S652" t="str">
        <f t="shared" ca="1" si="298"/>
        <v>`te`:0.625,</v>
      </c>
      <c r="T652" t="str">
        <f t="shared" ca="1" si="299"/>
        <v>`repairHrs`:9,</v>
      </c>
      <c r="U652" t="str">
        <f t="shared" ca="1" si="300"/>
        <v>`timeStarts`:`2017-11-09T06:00:00-06:00`,</v>
      </c>
      <c r="V652" t="str">
        <f t="shared" ca="1" si="301"/>
        <v>`timeEnds`:`2017-11-09T15:00:00-06:00`,</v>
      </c>
      <c r="W652" t="str">
        <f t="shared" ca="1" si="302"/>
        <v>`shift`:`AM`,</v>
      </c>
      <c r="X652" t="str">
        <f t="shared" ca="1" si="303"/>
        <v>`shiftStartTime`:`7`,</v>
      </c>
      <c r="Y652" t="str">
        <f t="shared" ca="1" si="304"/>
        <v>`wONum`:`KNSHOP`,</v>
      </c>
      <c r="Z652" t="str">
        <f t="shared" ca="1" si="305"/>
        <v>`uNum`:`507541`,</v>
      </c>
      <c r="AA652" t="str">
        <f t="shared" ca="1" si="306"/>
        <v>`notes`:`Disassemble top auger bearing and shaft after welder had heated up parts. No parts. clean all parts and reassemble. Install auger motor and hoses. Test auger function. Faily brakes not releasing.  troubleshoot.  lines crossed at new valve.  swap lines.`,</v>
      </c>
      <c r="AB652" t="str">
        <f t="shared" ca="1" si="307"/>
        <v>`shift_Serial`:`43047_02`},</v>
      </c>
      <c r="AD652" t="s">
        <v>50439</v>
      </c>
      <c r="AE652" t="s">
        <v>50440</v>
      </c>
      <c r="AF652" t="s">
        <v>45990</v>
      </c>
      <c r="AG652" t="s">
        <v>45991</v>
      </c>
      <c r="AH652" t="s">
        <v>45992</v>
      </c>
      <c r="AI652" t="s">
        <v>45993</v>
      </c>
      <c r="AJ652" t="s">
        <v>46527</v>
      </c>
      <c r="AK652" t="s">
        <v>46528</v>
      </c>
      <c r="AL652" t="s">
        <v>46529</v>
      </c>
      <c r="AM652" t="s">
        <v>46530</v>
      </c>
      <c r="AN652" t="s">
        <v>50441</v>
      </c>
      <c r="AO652" t="s">
        <v>46129</v>
      </c>
      <c r="AP652" t="s">
        <v>46000</v>
      </c>
      <c r="AQ652" t="s">
        <v>50442</v>
      </c>
      <c r="AR652" t="s">
        <v>46131</v>
      </c>
      <c r="AS652" t="s">
        <v>46132</v>
      </c>
      <c r="AT652" t="s">
        <v>46133</v>
      </c>
      <c r="AU652" t="s">
        <v>46248</v>
      </c>
      <c r="AV652" t="s">
        <v>46174</v>
      </c>
      <c r="AW652" t="s">
        <v>46249</v>
      </c>
      <c r="AX652" t="s">
        <v>47739</v>
      </c>
      <c r="AY652" t="s">
        <v>47344</v>
      </c>
      <c r="AZ652" t="s">
        <v>46010</v>
      </c>
      <c r="BA652" t="s">
        <v>46011</v>
      </c>
      <c r="BB652" t="s">
        <v>46012</v>
      </c>
      <c r="BC652" t="s">
        <v>50296</v>
      </c>
      <c r="BD652" t="s">
        <v>50443</v>
      </c>
      <c r="BE652" t="s">
        <v>46139</v>
      </c>
    </row>
    <row r="653" spans="1:57" x14ac:dyDescent="0.2">
      <c r="A653" t="str">
        <f t="shared" ca="1" si="280"/>
        <v>{`_id`:`treyes_2017-11-11_19-03-29_-0600_Sat`,</v>
      </c>
      <c r="B653" t="str">
        <f t="shared" ca="1" si="281"/>
        <v>`_rev`:`1-0bbea40fc5d40fb16c7ec46beeae6b5e`,</v>
      </c>
      <c r="C653" t="str">
        <f t="shared" ca="1" si="282"/>
        <v>`worksiteEncoded`:`KN_ODS_MNSHOP`,</v>
      </c>
      <c r="D653" t="str">
        <f t="shared" ca="1" si="283"/>
        <v>`client`:`KN`,</v>
      </c>
      <c r="E653" t="str">
        <f t="shared" ca="1" si="284"/>
        <v>`location`:`ODS`,</v>
      </c>
      <c r="F653" t="str">
        <f t="shared" ca="1" si="285"/>
        <v>`locID`:`MNSHOP`,</v>
      </c>
      <c r="G653" t="str">
        <f t="shared" ca="1" si="286"/>
        <v>`username`:`treyes`,</v>
      </c>
      <c r="H653" t="str">
        <f t="shared" ca="1" si="287"/>
        <v>`lastName`:`Reyes`,</v>
      </c>
      <c r="I653" t="str">
        <f t="shared" ca="1" si="288"/>
        <v>`firstName`:`Tommy`,</v>
      </c>
      <c r="J653" t="str">
        <f t="shared" ca="1" si="289"/>
        <v>`technician`:`Reyes, Tommy`,</v>
      </c>
      <c r="K653" t="str">
        <f t="shared" ca="1" si="290"/>
        <v>`timeStampM`:`2017-11-11T19:03:29-06:00`,</v>
      </c>
      <c r="L653" t="str">
        <f t="shared" ca="1" si="291"/>
        <v>`shiftSerial`:`43047_03`,</v>
      </c>
      <c r="M653" t="str">
        <f t="shared" ca="1" si="292"/>
        <v>`siteUid`:521887,</v>
      </c>
      <c r="N653" t="str">
        <f t="shared" ca="1" si="293"/>
        <v>`timeStamp`:43050.7940921296,</v>
      </c>
      <c r="O653" t="str">
        <f t="shared" ca="1" si="294"/>
        <v>`payrollPeriod`:43047,</v>
      </c>
      <c r="P653" t="str">
        <f t="shared" ca="1" si="295"/>
        <v>`payroll_Period`:43047,</v>
      </c>
      <c r="Q653" t="str">
        <f t="shared" ca="1" si="296"/>
        <v>`rprtDate`:43049,</v>
      </c>
      <c r="R653" t="str">
        <f t="shared" ca="1" si="297"/>
        <v>`ts`:0.291666666666667,</v>
      </c>
      <c r="S653" t="str">
        <f t="shared" ca="1" si="298"/>
        <v>`te`:0.520833333333333,</v>
      </c>
      <c r="T653" t="str">
        <f t="shared" ca="1" si="299"/>
        <v>`repairHrs`:5.5,</v>
      </c>
      <c r="U653" t="str">
        <f t="shared" ca="1" si="300"/>
        <v>`timeStarts`:`2017-11-10T07:00:00-06:00`,</v>
      </c>
      <c r="V653" t="str">
        <f t="shared" ca="1" si="301"/>
        <v>`timeEnds`:`2017-11-10T12:30:00-06:00`,</v>
      </c>
      <c r="W653" t="str">
        <f t="shared" ca="1" si="302"/>
        <v>`shift`:`AM`,</v>
      </c>
      <c r="X653" t="str">
        <f t="shared" ca="1" si="303"/>
        <v>`shiftStartTime`:`7`,</v>
      </c>
      <c r="Y653" t="str">
        <f t="shared" ca="1" si="304"/>
        <v>`wONum`:`KNSHOP`,</v>
      </c>
      <c r="Z653" t="str">
        <f t="shared" ca="1" si="305"/>
        <v>`uNum`:`620194`,</v>
      </c>
      <c r="AA653" t="str">
        <f t="shared" ca="1" si="306"/>
        <v>`notes`:`Check over  + run top off fluid`,</v>
      </c>
      <c r="AB653" t="str">
        <f t="shared" ca="1" si="307"/>
        <v>`shift_Serial`:`43047_03`},</v>
      </c>
      <c r="AD653" t="s">
        <v>50444</v>
      </c>
      <c r="AE653" t="s">
        <v>50445</v>
      </c>
      <c r="AF653" t="s">
        <v>45990</v>
      </c>
      <c r="AG653" t="s">
        <v>45991</v>
      </c>
      <c r="AH653" t="s">
        <v>45992</v>
      </c>
      <c r="AI653" t="s">
        <v>45993</v>
      </c>
      <c r="AJ653" t="s">
        <v>45994</v>
      </c>
      <c r="AK653" t="s">
        <v>45995</v>
      </c>
      <c r="AL653" t="s">
        <v>45996</v>
      </c>
      <c r="AM653" t="s">
        <v>45997</v>
      </c>
      <c r="AN653" t="s">
        <v>50446</v>
      </c>
      <c r="AO653" t="s">
        <v>46485</v>
      </c>
      <c r="AP653" t="s">
        <v>46000</v>
      </c>
      <c r="AQ653" t="s">
        <v>50447</v>
      </c>
      <c r="AR653" t="s">
        <v>46131</v>
      </c>
      <c r="AS653" t="s">
        <v>46132</v>
      </c>
      <c r="AT653" t="s">
        <v>46487</v>
      </c>
      <c r="AU653" t="s">
        <v>46063</v>
      </c>
      <c r="AV653" t="s">
        <v>46064</v>
      </c>
      <c r="AW653" t="s">
        <v>46007</v>
      </c>
      <c r="AX653" t="s">
        <v>50448</v>
      </c>
      <c r="AY653" t="s">
        <v>50449</v>
      </c>
      <c r="AZ653" t="s">
        <v>46010</v>
      </c>
      <c r="BA653" t="s">
        <v>46011</v>
      </c>
      <c r="BB653" t="s">
        <v>46012</v>
      </c>
      <c r="BC653" t="s">
        <v>50450</v>
      </c>
      <c r="BD653" t="s">
        <v>50451</v>
      </c>
      <c r="BE653" t="s">
        <v>46493</v>
      </c>
    </row>
    <row r="654" spans="1:57" x14ac:dyDescent="0.2">
      <c r="A654" t="str">
        <f t="shared" ca="1" si="280"/>
        <v>{`_id`:`lcareaga_2017-10-24_17-44-56_-0500_Tue`,</v>
      </c>
      <c r="B654" t="str">
        <f t="shared" ca="1" si="281"/>
        <v>`_rev`:`1-0b98439740b9b5c2edd1bdf3bfef6674`,</v>
      </c>
      <c r="C654" t="str">
        <f t="shared" ca="1" si="282"/>
        <v>`worksiteEncoded`:`KN_ODS_MNSHOP`,</v>
      </c>
      <c r="D654" t="str">
        <f t="shared" ca="1" si="283"/>
        <v>`client`:`KN`,</v>
      </c>
      <c r="E654" t="str">
        <f t="shared" ca="1" si="284"/>
        <v>`location`:`ODS`,</v>
      </c>
      <c r="F654" t="str">
        <f t="shared" ca="1" si="285"/>
        <v>`locID`:`MNSHOP`,</v>
      </c>
      <c r="G654" t="str">
        <f t="shared" ca="1" si="286"/>
        <v>`username`:`lcareaga`,</v>
      </c>
      <c r="H654" t="str">
        <f t="shared" ca="1" si="287"/>
        <v>`lastName`:`Careaga`,</v>
      </c>
      <c r="I654" t="str">
        <f t="shared" ca="1" si="288"/>
        <v>`firstName`:`Luis`,</v>
      </c>
      <c r="J654" t="str">
        <f t="shared" ca="1" si="289"/>
        <v>`technician`:`Careaga, Luis`,</v>
      </c>
      <c r="K654" t="str">
        <f t="shared" ca="1" si="290"/>
        <v>`timeStampM`:`2017-10-24T17:44:56-05:00`,</v>
      </c>
      <c r="L654" t="str">
        <f t="shared" ca="1" si="291"/>
        <v>`shiftSerial`:`43026_06`,</v>
      </c>
      <c r="M654" t="str">
        <f t="shared" ca="1" si="292"/>
        <v>`siteUid`:521887,</v>
      </c>
      <c r="N654" t="str">
        <f t="shared" ca="1" si="293"/>
        <v>`timeStamp`:43032.7395394213,</v>
      </c>
      <c r="O654" t="str">
        <f t="shared" ca="1" si="294"/>
        <v>`payrollPeriod`:43026,</v>
      </c>
      <c r="P654" t="str">
        <f t="shared" ca="1" si="295"/>
        <v>`payroll_Period`:43026,</v>
      </c>
      <c r="Q654" t="str">
        <f t="shared" ca="1" si="296"/>
        <v>`rprtDate`:43031,</v>
      </c>
      <c r="R654" t="str">
        <f t="shared" ca="1" si="297"/>
        <v>`ts`:0.25,</v>
      </c>
      <c r="S654" t="str">
        <f t="shared" ca="1" si="298"/>
        <v>`te`:0.708333333333333,</v>
      </c>
      <c r="T654" t="str">
        <f t="shared" ca="1" si="299"/>
        <v>`repairHrs`:11,</v>
      </c>
      <c r="U654" t="str">
        <f t="shared" ca="1" si="300"/>
        <v>`timeStarts`:`2017-10-23T06:00:00-05:00`,</v>
      </c>
      <c r="V654" t="str">
        <f t="shared" ca="1" si="301"/>
        <v>`timeEnds`:`2017-10-23T17:00:00-05:00`,</v>
      </c>
      <c r="W654" t="str">
        <f t="shared" ca="1" si="302"/>
        <v>`shift`:`AM`,</v>
      </c>
      <c r="X654" t="str">
        <f t="shared" ca="1" si="303"/>
        <v>`shiftStartTime`:`null`,</v>
      </c>
      <c r="Y654" t="str">
        <f t="shared" ca="1" si="304"/>
        <v>`wONum`:`KNSHOP`,</v>
      </c>
      <c r="Z654" t="str">
        <f t="shared" ca="1" si="305"/>
        <v>`uNum`:`506123`,</v>
      </c>
      <c r="AA654" t="str">
        <f t="shared" ca="1" si="306"/>
        <v>`notes`:`Remove and replace fan motor. Run/test`,</v>
      </c>
      <c r="AB654" t="str">
        <f t="shared" ca="1" si="307"/>
        <v>`shift_Serial`:`43026_06`},</v>
      </c>
      <c r="AD654" t="s">
        <v>50452</v>
      </c>
      <c r="AE654" t="s">
        <v>50453</v>
      </c>
      <c r="AF654" t="s">
        <v>45990</v>
      </c>
      <c r="AG654" t="s">
        <v>45991</v>
      </c>
      <c r="AH654" t="s">
        <v>45992</v>
      </c>
      <c r="AI654" t="s">
        <v>45993</v>
      </c>
      <c r="AJ654" t="s">
        <v>46322</v>
      </c>
      <c r="AK654" t="s">
        <v>46323</v>
      </c>
      <c r="AL654" t="s">
        <v>46324</v>
      </c>
      <c r="AM654" t="s">
        <v>46325</v>
      </c>
      <c r="AN654" t="s">
        <v>50454</v>
      </c>
      <c r="AO654" t="s">
        <v>46711</v>
      </c>
      <c r="AP654" t="s">
        <v>46000</v>
      </c>
      <c r="AQ654" t="s">
        <v>50455</v>
      </c>
      <c r="AR654" t="s">
        <v>46145</v>
      </c>
      <c r="AS654" t="s">
        <v>46146</v>
      </c>
      <c r="AT654" t="s">
        <v>46713</v>
      </c>
      <c r="AU654" t="s">
        <v>46248</v>
      </c>
      <c r="AV654" t="s">
        <v>46074</v>
      </c>
      <c r="AW654" t="s">
        <v>46103</v>
      </c>
      <c r="AX654" t="s">
        <v>49334</v>
      </c>
      <c r="AY654" t="s">
        <v>49417</v>
      </c>
      <c r="AZ654" t="s">
        <v>46010</v>
      </c>
      <c r="BA654" t="s">
        <v>46238</v>
      </c>
      <c r="BB654" t="s">
        <v>46012</v>
      </c>
      <c r="BC654" t="s">
        <v>47762</v>
      </c>
      <c r="BD654" t="s">
        <v>50456</v>
      </c>
      <c r="BE654" t="s">
        <v>46719</v>
      </c>
    </row>
    <row r="655" spans="1:57" x14ac:dyDescent="0.2">
      <c r="A655" t="str">
        <f t="shared" ca="1" si="280"/>
        <v>{`_id`:`omega_2017-10-30_06-36-12_-0500_Mon`,</v>
      </c>
      <c r="B655" t="str">
        <f t="shared" ca="1" si="281"/>
        <v>`_rev`:`1-0b90011019c1a3a4853a0abcc8a232ac`,</v>
      </c>
      <c r="C655" t="str">
        <f t="shared" ca="1" si="282"/>
        <v>`worksiteEncoded`:`KN_ODS_MNSHOP`,</v>
      </c>
      <c r="D655" t="str">
        <f t="shared" ca="1" si="283"/>
        <v>`client`:`KN`,</v>
      </c>
      <c r="E655" t="str">
        <f t="shared" ca="1" si="284"/>
        <v>`location`:`ODS`,</v>
      </c>
      <c r="F655" t="str">
        <f t="shared" ca="1" si="285"/>
        <v>`locID`:`MNSHOP`,</v>
      </c>
      <c r="G655" t="str">
        <f t="shared" ca="1" si="286"/>
        <v>`username`:`omega`,</v>
      </c>
      <c r="H655" t="str">
        <f t="shared" ca="1" si="287"/>
        <v>`lastName`:`Tijerina`,</v>
      </c>
      <c r="I655" t="str">
        <f t="shared" ca="1" si="288"/>
        <v>`firstName`:`Rene`,</v>
      </c>
      <c r="J655" t="str">
        <f t="shared" ca="1" si="289"/>
        <v>`technician`:`Tijerina, Rene`,</v>
      </c>
      <c r="K655" t="str">
        <f t="shared" ca="1" si="290"/>
        <v>`timeStampM`:`2017-10-30T06:36:12-05:00`,</v>
      </c>
      <c r="L655" t="str">
        <f t="shared" ca="1" si="291"/>
        <v>`shiftSerial`:`43033_05`,</v>
      </c>
      <c r="M655" t="str">
        <f t="shared" ca="1" si="292"/>
        <v>`siteUid`:521887,</v>
      </c>
      <c r="N655" t="str">
        <f t="shared" ca="1" si="293"/>
        <v>`timeStamp`:43038.2751449653,</v>
      </c>
      <c r="O655" t="str">
        <f t="shared" ca="1" si="294"/>
        <v>`payrollPeriod`:43033,</v>
      </c>
      <c r="P655" t="str">
        <f t="shared" ca="1" si="295"/>
        <v>`payroll_Period`:43033,</v>
      </c>
      <c r="Q655" t="str">
        <f t="shared" ca="1" si="296"/>
        <v>`rprtDate`:43037,</v>
      </c>
      <c r="R655" t="str">
        <f t="shared" ca="1" si="297"/>
        <v>`ts`:0.791666666666667,</v>
      </c>
      <c r="S655" t="str">
        <f t="shared" ca="1" si="298"/>
        <v>`te`:0.958333333333333,</v>
      </c>
      <c r="T655" t="str">
        <f t="shared" ca="1" si="299"/>
        <v>`repairHrs`:4,</v>
      </c>
      <c r="U655" t="str">
        <f t="shared" ca="1" si="300"/>
        <v>`timeStarts`:`2017-10-29T19:00:00-05:00`,</v>
      </c>
      <c r="V655" t="str">
        <f t="shared" ca="1" si="301"/>
        <v>`timeEnds`:`2017-10-29T23:00:00-05:00`,</v>
      </c>
      <c r="W655" t="str">
        <f t="shared" ca="1" si="302"/>
        <v>`shift`:`PM`,</v>
      </c>
      <c r="X655" t="str">
        <f t="shared" ca="1" si="303"/>
        <v>`shiftStartTime`:`19`,</v>
      </c>
      <c r="Y655" t="str">
        <f t="shared" ca="1" si="304"/>
        <v>`wONum`:`KNSHOP`,</v>
      </c>
      <c r="Z655" t="str">
        <f t="shared" ca="1" si="305"/>
        <v>`uNum`:`5111110`,</v>
      </c>
      <c r="AA655" t="str">
        <f t="shared" ca="1" si="306"/>
        <v>`notes`:`Rubber seals on valve store during installation. Install new valves and bolt down flanges.`,</v>
      </c>
      <c r="AB655" t="str">
        <f t="shared" ca="1" si="307"/>
        <v>`shift_Serial`:`43033_05`},</v>
      </c>
      <c r="AD655" t="s">
        <v>50457</v>
      </c>
      <c r="AE655" t="s">
        <v>50458</v>
      </c>
      <c r="AF655" t="s">
        <v>45990</v>
      </c>
      <c r="AG655" t="s">
        <v>45991</v>
      </c>
      <c r="AH655" t="s">
        <v>45992</v>
      </c>
      <c r="AI655" t="s">
        <v>45993</v>
      </c>
      <c r="AJ655" t="s">
        <v>46527</v>
      </c>
      <c r="AK655" t="s">
        <v>46528</v>
      </c>
      <c r="AL655" t="s">
        <v>46529</v>
      </c>
      <c r="AM655" t="s">
        <v>46530</v>
      </c>
      <c r="AN655" t="s">
        <v>50459</v>
      </c>
      <c r="AO655" t="s">
        <v>46692</v>
      </c>
      <c r="AP655" t="s">
        <v>46000</v>
      </c>
      <c r="AQ655" t="s">
        <v>50460</v>
      </c>
      <c r="AR655" t="s">
        <v>46002</v>
      </c>
      <c r="AS655" t="s">
        <v>46003</v>
      </c>
      <c r="AT655" t="s">
        <v>46694</v>
      </c>
      <c r="AU655" t="s">
        <v>46520</v>
      </c>
      <c r="AV655" t="s">
        <v>46029</v>
      </c>
      <c r="AW655" t="s">
        <v>46089</v>
      </c>
      <c r="AX655" t="s">
        <v>50461</v>
      </c>
      <c r="AY655" t="s">
        <v>50462</v>
      </c>
      <c r="AZ655" t="s">
        <v>46033</v>
      </c>
      <c r="BA655" t="s">
        <v>46136</v>
      </c>
      <c r="BB655" t="s">
        <v>46012</v>
      </c>
      <c r="BC655" t="s">
        <v>46660</v>
      </c>
      <c r="BD655" t="s">
        <v>50463</v>
      </c>
      <c r="BE655" t="s">
        <v>46699</v>
      </c>
    </row>
    <row r="656" spans="1:57" x14ac:dyDescent="0.2">
      <c r="A656" t="str">
        <f t="shared" ca="1" si="280"/>
        <v>{`_id`:`hmarce_2017-10-24_10-14-12_-0500_Tue`,</v>
      </c>
      <c r="B656" t="str">
        <f t="shared" ca="1" si="281"/>
        <v>`_rev`:`1-0b79aa2b9b1b61b6dd0901ac5d8477af`,</v>
      </c>
      <c r="C656" t="str">
        <f t="shared" ca="1" si="282"/>
        <v>`worksiteEncoded`:`KN_ODS_MNSHOP`,</v>
      </c>
      <c r="D656" t="str">
        <f t="shared" ca="1" si="283"/>
        <v>`client`:`KN`,</v>
      </c>
      <c r="E656" t="str">
        <f t="shared" ca="1" si="284"/>
        <v>`location`:`ODS`,</v>
      </c>
      <c r="F656" t="str">
        <f t="shared" ca="1" si="285"/>
        <v>`locID`:`MNSHOP`,</v>
      </c>
      <c r="G656" t="str">
        <f t="shared" ca="1" si="286"/>
        <v>`username`:`hmarce`,</v>
      </c>
      <c r="H656" t="str">
        <f t="shared" ca="1" si="287"/>
        <v>`lastName`:`Arce`,</v>
      </c>
      <c r="I656" t="str">
        <f t="shared" ca="1" si="288"/>
        <v>`firstName`:`Hector`,</v>
      </c>
      <c r="J656" t="str">
        <f t="shared" ca="1" si="289"/>
        <v>`technician`:`Arce, Hector`,</v>
      </c>
      <c r="K656" t="str">
        <f t="shared" ca="1" si="290"/>
        <v>`timeStampM`:`2017-10-24T10:14:12-05:00`,</v>
      </c>
      <c r="L656" t="str">
        <f t="shared" ca="1" si="291"/>
        <v>`shiftSerial`:`43026_03`,</v>
      </c>
      <c r="M656" t="str">
        <f t="shared" ca="1" si="292"/>
        <v>`siteUid`:521887,</v>
      </c>
      <c r="N656" t="str">
        <f t="shared" ca="1" si="293"/>
        <v>`timeStamp`:43032.4265293866,</v>
      </c>
      <c r="O656" t="str">
        <f t="shared" ca="1" si="294"/>
        <v>`payrollPeriod`:43026,</v>
      </c>
      <c r="P656" t="str">
        <f t="shared" ca="1" si="295"/>
        <v>`payroll_Period`:43026,</v>
      </c>
      <c r="Q656" t="str">
        <f t="shared" ca="1" si="296"/>
        <v>`rprtDate`:43028,</v>
      </c>
      <c r="R656" t="str">
        <f t="shared" ca="1" si="297"/>
        <v>`ts`:0.25,</v>
      </c>
      <c r="S656" t="str">
        <f t="shared" ca="1" si="298"/>
        <v>`te`:0.416666666666667,</v>
      </c>
      <c r="T656" t="str">
        <f t="shared" ca="1" si="299"/>
        <v>`repairHrs`:4,</v>
      </c>
      <c r="U656" t="str">
        <f t="shared" ca="1" si="300"/>
        <v>`timeStarts`:`2017-10-20T06:00:00-05:00`,</v>
      </c>
      <c r="V656" t="str">
        <f t="shared" ca="1" si="301"/>
        <v>`timeEnds`:`2017-10-20T10:00:00-05:00`,</v>
      </c>
      <c r="W656" t="str">
        <f t="shared" ca="1" si="302"/>
        <v>`shift`:`AM`,</v>
      </c>
      <c r="X656" t="str">
        <f t="shared" ca="1" si="303"/>
        <v>`shiftStartTime`:`6`,</v>
      </c>
      <c r="Y656" t="str">
        <f t="shared" ca="1" si="304"/>
        <v>`wONum`:`KNSHOP`,</v>
      </c>
      <c r="Z656" t="str">
        <f t="shared" ca="1" si="305"/>
        <v>`uNum`:`Q-415`,</v>
      </c>
      <c r="AA656" t="str">
        <f t="shared" ca="1" si="306"/>
        <v>`notes`:`install hyd pump checklist run and test`,</v>
      </c>
      <c r="AB656" t="str">
        <f t="shared" ca="1" si="307"/>
        <v>`shift_Serial`:`43026_03`},</v>
      </c>
      <c r="AD656" t="s">
        <v>50464</v>
      </c>
      <c r="AE656" t="s">
        <v>50465</v>
      </c>
      <c r="AF656" t="s">
        <v>45990</v>
      </c>
      <c r="AG656" t="s">
        <v>45991</v>
      </c>
      <c r="AH656" t="s">
        <v>45992</v>
      </c>
      <c r="AI656" t="s">
        <v>45993</v>
      </c>
      <c r="AJ656" t="s">
        <v>46191</v>
      </c>
      <c r="AK656" t="s">
        <v>46192</v>
      </c>
      <c r="AL656" t="s">
        <v>46193</v>
      </c>
      <c r="AM656" t="s">
        <v>46194</v>
      </c>
      <c r="AN656" t="s">
        <v>50466</v>
      </c>
      <c r="AO656" t="s">
        <v>46245</v>
      </c>
      <c r="AP656" t="s">
        <v>46000</v>
      </c>
      <c r="AQ656" t="s">
        <v>50467</v>
      </c>
      <c r="AR656" t="s">
        <v>46145</v>
      </c>
      <c r="AS656" t="s">
        <v>46146</v>
      </c>
      <c r="AT656" t="s">
        <v>46247</v>
      </c>
      <c r="AU656" t="s">
        <v>46248</v>
      </c>
      <c r="AV656" t="s">
        <v>46159</v>
      </c>
      <c r="AW656" t="s">
        <v>46089</v>
      </c>
      <c r="AX656" t="s">
        <v>46250</v>
      </c>
      <c r="AY656" t="s">
        <v>49277</v>
      </c>
      <c r="AZ656" t="s">
        <v>46010</v>
      </c>
      <c r="BA656" t="s">
        <v>46034</v>
      </c>
      <c r="BB656" t="s">
        <v>46012</v>
      </c>
      <c r="BC656" t="s">
        <v>48084</v>
      </c>
      <c r="BD656" t="s">
        <v>50468</v>
      </c>
      <c r="BE656" t="s">
        <v>46254</v>
      </c>
    </row>
    <row r="657" spans="1:57" x14ac:dyDescent="0.2">
      <c r="A657" t="str">
        <f t="shared" ca="1" si="280"/>
        <v>{`_id`:`scabrera_2017-10-24_10-15-09_-0500_Tue`,</v>
      </c>
      <c r="B657" t="str">
        <f t="shared" ca="1" si="281"/>
        <v>`_rev`:`1-0ae374962b1bcf52803892e428def40a`,</v>
      </c>
      <c r="C657" t="str">
        <f t="shared" ca="1" si="282"/>
        <v>`worksiteEncoded`:`KN_ODS_MNSHOP`,</v>
      </c>
      <c r="D657" t="str">
        <f t="shared" ca="1" si="283"/>
        <v>`client`:`KN`,</v>
      </c>
      <c r="E657" t="str">
        <f t="shared" ca="1" si="284"/>
        <v>`location`:`ODS`,</v>
      </c>
      <c r="F657" t="str">
        <f t="shared" ca="1" si="285"/>
        <v>`locID`:`MNSHOP`,</v>
      </c>
      <c r="G657" t="str">
        <f t="shared" ca="1" si="286"/>
        <v>`username`:`scabrera`,</v>
      </c>
      <c r="H657" t="str">
        <f t="shared" ca="1" si="287"/>
        <v>`lastName`:`Cabrera`,</v>
      </c>
      <c r="I657" t="str">
        <f t="shared" ca="1" si="288"/>
        <v>`firstName`:`Sergio`,</v>
      </c>
      <c r="J657" t="str">
        <f t="shared" ca="1" si="289"/>
        <v>`technician`:`Cabrera, Sergio`,</v>
      </c>
      <c r="K657" t="str">
        <f t="shared" ca="1" si="290"/>
        <v>`timeStampM`:`2017-10-24T10:15:09-05:00`,</v>
      </c>
      <c r="L657" t="str">
        <f t="shared" ca="1" si="291"/>
        <v>`shiftSerial`:`43026_02`,</v>
      </c>
      <c r="M657" t="str">
        <f t="shared" ca="1" si="292"/>
        <v>`siteUid`:521887,</v>
      </c>
      <c r="N657" t="str">
        <f t="shared" ca="1" si="293"/>
        <v>`timeStamp`:43032.4271916782,</v>
      </c>
      <c r="O657" t="str">
        <f t="shared" ca="1" si="294"/>
        <v>`payrollPeriod`:43026,</v>
      </c>
      <c r="P657" t="str">
        <f t="shared" ca="1" si="295"/>
        <v>`payroll_Period`:43026,</v>
      </c>
      <c r="Q657" t="str">
        <f t="shared" ca="1" si="296"/>
        <v>`rprtDate`:43027,</v>
      </c>
      <c r="R657" t="str">
        <f t="shared" ca="1" si="297"/>
        <v>`ts`:0,</v>
      </c>
      <c r="S657" t="str">
        <f t="shared" ca="1" si="298"/>
        <v>`te`:0.208333333333333,</v>
      </c>
      <c r="T657" t="str">
        <f t="shared" ca="1" si="299"/>
        <v>`repairHrs`:5,</v>
      </c>
      <c r="U657" t="str">
        <f t="shared" ca="1" si="300"/>
        <v>`timeStarts`:`2017-10-20T00:00:00-05:00`,</v>
      </c>
      <c r="V657" t="str">
        <f t="shared" ca="1" si="301"/>
        <v>`timeEnds`:`2017-10-20T05:00:00-05:00`,</v>
      </c>
      <c r="W657" t="str">
        <f t="shared" ca="1" si="302"/>
        <v>`shift`:`PM`,</v>
      </c>
      <c r="X657" t="str">
        <f t="shared" ca="1" si="303"/>
        <v>`shiftStartTime`:`null`,</v>
      </c>
      <c r="Y657" t="str">
        <f t="shared" ca="1" si="304"/>
        <v>`wONum`:`KNSHOP`,</v>
      </c>
      <c r="Z657" t="str">
        <f t="shared" ca="1" si="305"/>
        <v>`uNum`:`508801`,</v>
      </c>
      <c r="AA657" t="str">
        <f t="shared" ca="1" si="306"/>
        <v>`notes`:`Tighten radiator bolts`,</v>
      </c>
      <c r="AB657" t="str">
        <f t="shared" ca="1" si="307"/>
        <v>`shift_Serial`:`43026_02`},</v>
      </c>
      <c r="AD657" t="s">
        <v>50469</v>
      </c>
      <c r="AE657" t="s">
        <v>50470</v>
      </c>
      <c r="AF657" t="s">
        <v>45990</v>
      </c>
      <c r="AG657" t="s">
        <v>45991</v>
      </c>
      <c r="AH657" t="s">
        <v>45992</v>
      </c>
      <c r="AI657" t="s">
        <v>45993</v>
      </c>
      <c r="AJ657" t="s">
        <v>46228</v>
      </c>
      <c r="AK657" t="s">
        <v>46229</v>
      </c>
      <c r="AL657" t="s">
        <v>46230</v>
      </c>
      <c r="AM657" t="s">
        <v>46231</v>
      </c>
      <c r="AN657" t="s">
        <v>50471</v>
      </c>
      <c r="AO657" t="s">
        <v>46143</v>
      </c>
      <c r="AP657" t="s">
        <v>46000</v>
      </c>
      <c r="AQ657" t="s">
        <v>50472</v>
      </c>
      <c r="AR657" t="s">
        <v>46145</v>
      </c>
      <c r="AS657" t="s">
        <v>46146</v>
      </c>
      <c r="AT657" t="s">
        <v>46147</v>
      </c>
      <c r="AU657" t="s">
        <v>46050</v>
      </c>
      <c r="AV657" t="s">
        <v>46051</v>
      </c>
      <c r="AW657" t="s">
        <v>46030</v>
      </c>
      <c r="AX657" t="s">
        <v>50473</v>
      </c>
      <c r="AY657" t="s">
        <v>48864</v>
      </c>
      <c r="AZ657" t="s">
        <v>46033</v>
      </c>
      <c r="BA657" t="s">
        <v>46238</v>
      </c>
      <c r="BB657" t="s">
        <v>46012</v>
      </c>
      <c r="BC657" t="s">
        <v>48183</v>
      </c>
      <c r="BD657" t="s">
        <v>50474</v>
      </c>
      <c r="BE657" t="s">
        <v>46154</v>
      </c>
    </row>
    <row r="658" spans="1:57" x14ac:dyDescent="0.2">
      <c r="A658" t="str">
        <f t="shared" ca="1" si="280"/>
        <v>{`_id`:`scabrera_2017-11-07_00-41-38_-0600_Tue`,</v>
      </c>
      <c r="B658" t="str">
        <f t="shared" ca="1" si="281"/>
        <v>`_rev`:`1-09ac549e971bf9c8690c3bed293fa8cf`,</v>
      </c>
      <c r="C658" t="str">
        <f t="shared" ca="1" si="282"/>
        <v>`worksiteEncoded`:`KN_ODS_MNSHOP`,</v>
      </c>
      <c r="D658" t="str">
        <f t="shared" ca="1" si="283"/>
        <v>`client`:`KN`,</v>
      </c>
      <c r="E658" t="str">
        <f t="shared" ca="1" si="284"/>
        <v>`location`:`ODS`,</v>
      </c>
      <c r="F658" t="str">
        <f t="shared" ca="1" si="285"/>
        <v>`locID`:`MNSHOP`,</v>
      </c>
      <c r="G658" t="str">
        <f t="shared" ca="1" si="286"/>
        <v>`username`:`scabrera`,</v>
      </c>
      <c r="H658" t="str">
        <f t="shared" ca="1" si="287"/>
        <v>`lastName`:`Cabrera`,</v>
      </c>
      <c r="I658" t="str">
        <f t="shared" ca="1" si="288"/>
        <v>`firstName`:`Sergio`,</v>
      </c>
      <c r="J658" t="str">
        <f t="shared" ca="1" si="289"/>
        <v>`technician`:`Cabrera, Sergio`,</v>
      </c>
      <c r="K658" t="str">
        <f t="shared" ca="1" si="290"/>
        <v>`timeStampM`:`2017-11-07T00:41:38-06:00`,</v>
      </c>
      <c r="L658" t="str">
        <f t="shared" ca="1" si="291"/>
        <v>`shiftSerial`:`43040_03`,</v>
      </c>
      <c r="M658" t="str">
        <f t="shared" ca="1" si="292"/>
        <v>`siteUid`:521887,</v>
      </c>
      <c r="N658" t="str">
        <f t="shared" ca="1" si="293"/>
        <v>`timeStamp`:43046.0289217593,</v>
      </c>
      <c r="O658" t="str">
        <f t="shared" ca="1" si="294"/>
        <v>`payrollPeriod`:43040,</v>
      </c>
      <c r="P658" t="str">
        <f t="shared" ca="1" si="295"/>
        <v>`payroll_Period`:43040,</v>
      </c>
      <c r="Q658" t="str">
        <f t="shared" ca="1" si="296"/>
        <v>`rprtDate`:43042,</v>
      </c>
      <c r="R658" t="str">
        <f t="shared" ca="1" si="297"/>
        <v>`ts`:0.875,</v>
      </c>
      <c r="S658" t="str">
        <f t="shared" ca="1" si="298"/>
        <v>`te`:0.0416666666666667,</v>
      </c>
      <c r="T658" t="str">
        <f t="shared" ca="1" si="299"/>
        <v>`repairHrs`:4,</v>
      </c>
      <c r="U658" t="str">
        <f t="shared" ca="1" si="300"/>
        <v>`timeStarts`:`2017-11-03T21:00:00-05:00`,</v>
      </c>
      <c r="V658" t="str">
        <f t="shared" ca="1" si="301"/>
        <v>`timeEnds`:`2017-11-04T01:00:00-05:00`,</v>
      </c>
      <c r="W658" t="str">
        <f t="shared" ca="1" si="302"/>
        <v>`shift`:`PM`,</v>
      </c>
      <c r="X658" t="str">
        <f t="shared" ca="1" si="303"/>
        <v>`shiftStartTime`:`null`,</v>
      </c>
      <c r="Y658" t="str">
        <f t="shared" ca="1" si="304"/>
        <v>`wONum`:`KNSHOP`,</v>
      </c>
      <c r="Z658" t="str">
        <f t="shared" ca="1" si="305"/>
        <v>`uNum`:`507594`,</v>
      </c>
      <c r="AA658" t="str">
        <f t="shared" ca="1" si="306"/>
        <v>`notes`:`Perform checklist`,</v>
      </c>
      <c r="AB658" t="str">
        <f t="shared" ca="1" si="307"/>
        <v>`shift_Serial`:`43040_03`},</v>
      </c>
      <c r="AD658" t="s">
        <v>50475</v>
      </c>
      <c r="AE658" t="s">
        <v>50476</v>
      </c>
      <c r="AF658" t="s">
        <v>45990</v>
      </c>
      <c r="AG658" t="s">
        <v>45991</v>
      </c>
      <c r="AH658" t="s">
        <v>45992</v>
      </c>
      <c r="AI658" t="s">
        <v>45993</v>
      </c>
      <c r="AJ658" t="s">
        <v>46228</v>
      </c>
      <c r="AK658" t="s">
        <v>46229</v>
      </c>
      <c r="AL658" t="s">
        <v>46230</v>
      </c>
      <c r="AM658" t="s">
        <v>46231</v>
      </c>
      <c r="AN658" t="s">
        <v>50477</v>
      </c>
      <c r="AO658" t="s">
        <v>46195</v>
      </c>
      <c r="AP658" t="s">
        <v>46000</v>
      </c>
      <c r="AQ658" t="s">
        <v>50478</v>
      </c>
      <c r="AR658" t="s">
        <v>46047</v>
      </c>
      <c r="AS658" t="s">
        <v>46048</v>
      </c>
      <c r="AT658" t="s">
        <v>46197</v>
      </c>
      <c r="AU658" t="s">
        <v>46101</v>
      </c>
      <c r="AV658" t="s">
        <v>46393</v>
      </c>
      <c r="AW658" t="s">
        <v>46089</v>
      </c>
      <c r="AX658" t="s">
        <v>46905</v>
      </c>
      <c r="AY658" t="s">
        <v>50479</v>
      </c>
      <c r="AZ658" t="s">
        <v>46033</v>
      </c>
      <c r="BA658" t="s">
        <v>46238</v>
      </c>
      <c r="BB658" t="s">
        <v>46012</v>
      </c>
      <c r="BC658" t="s">
        <v>50480</v>
      </c>
      <c r="BD658" t="s">
        <v>47561</v>
      </c>
      <c r="BE658" t="s">
        <v>46203</v>
      </c>
    </row>
    <row r="659" spans="1:57" x14ac:dyDescent="0.2">
      <c r="A659" t="str">
        <f t="shared" ca="1" si="280"/>
        <v>{`_id`:`eduardovela_2017-11-01_07-35-17_-0500_Wed`,</v>
      </c>
      <c r="B659" t="str">
        <f t="shared" ca="1" si="281"/>
        <v>`_rev`:`1-0922c9b91736c6e0004525eb98939a1a`,</v>
      </c>
      <c r="C659" t="str">
        <f t="shared" ca="1" si="282"/>
        <v>`worksiteEncoded`:`KN_ODS_MNSHOP`,</v>
      </c>
      <c r="D659" t="str">
        <f t="shared" ca="1" si="283"/>
        <v>`client`:`KN`,</v>
      </c>
      <c r="E659" t="str">
        <f t="shared" ca="1" si="284"/>
        <v>`location`:`ODS`,</v>
      </c>
      <c r="F659" t="str">
        <f t="shared" ca="1" si="285"/>
        <v>`locID`:`MNSHOP`,</v>
      </c>
      <c r="G659" t="str">
        <f t="shared" ca="1" si="286"/>
        <v>`username`:`eduardovela`,</v>
      </c>
      <c r="H659" t="str">
        <f t="shared" ca="1" si="287"/>
        <v>`lastName`:`Vela`,</v>
      </c>
      <c r="I659" t="str">
        <f t="shared" ca="1" si="288"/>
        <v>`firstName`:`Eduardo`,</v>
      </c>
      <c r="J659" t="str">
        <f t="shared" ca="1" si="289"/>
        <v>`technician`:`Vela, Eduardo`,</v>
      </c>
      <c r="K659" t="str">
        <f t="shared" ca="1" si="290"/>
        <v>`timeStampM`:`2017-11-01T07:35:17-05:00`,</v>
      </c>
      <c r="L659" t="str">
        <f t="shared" ca="1" si="291"/>
        <v>`shiftSerial`:`43033_07`,</v>
      </c>
      <c r="M659" t="str">
        <f t="shared" ca="1" si="292"/>
        <v>`siteUid`:521887,</v>
      </c>
      <c r="N659" t="str">
        <f t="shared" ca="1" si="293"/>
        <v>`timeStamp`:43040.3161786806,</v>
      </c>
      <c r="O659" t="str">
        <f t="shared" ca="1" si="294"/>
        <v>`payrollPeriod`:43033,</v>
      </c>
      <c r="P659" t="str">
        <f t="shared" ca="1" si="295"/>
        <v>`payroll_Period`:43033,</v>
      </c>
      <c r="Q659" t="str">
        <f t="shared" ca="1" si="296"/>
        <v>`rprtDate`:43039,</v>
      </c>
      <c r="R659" t="str">
        <f t="shared" ca="1" si="297"/>
        <v>`ts`:0.979166666666667,</v>
      </c>
      <c r="S659" t="str">
        <f t="shared" ca="1" si="298"/>
        <v>`te`:0.208333333333333,</v>
      </c>
      <c r="T659" t="str">
        <f t="shared" ca="1" si="299"/>
        <v>`repairHrs`:5.5,</v>
      </c>
      <c r="U659" t="str">
        <f t="shared" ca="1" si="300"/>
        <v>`timeStarts`:`2017-10-31T23:30:00-05:00`,</v>
      </c>
      <c r="V659" t="str">
        <f t="shared" ca="1" si="301"/>
        <v>`timeEnds`:`2017-11-01T05:00:00-05:00`,</v>
      </c>
      <c r="W659" t="str">
        <f t="shared" ca="1" si="302"/>
        <v>`shift`:`PM`,</v>
      </c>
      <c r="X659" t="str">
        <f t="shared" ca="1" si="303"/>
        <v>`shiftStartTime`:`6`,</v>
      </c>
      <c r="Y659" t="str">
        <f t="shared" ca="1" si="304"/>
        <v>`wONum`:`KNSHOP`,</v>
      </c>
      <c r="Z659" t="str">
        <f t="shared" ca="1" si="305"/>
        <v>`uNum`:`5122154`,</v>
      </c>
      <c r="AA659" t="str">
        <f t="shared" ca="1" si="306"/>
        <v>`notes`:`Presure test unit find air learks remove replace check valves remove replace signal lights`,</v>
      </c>
      <c r="AB659" t="str">
        <f t="shared" ca="1" si="307"/>
        <v>`shift_Serial`:`43033_07`},</v>
      </c>
      <c r="AD659" t="s">
        <v>50481</v>
      </c>
      <c r="AE659" t="s">
        <v>50482</v>
      </c>
      <c r="AF659" t="s">
        <v>45990</v>
      </c>
      <c r="AG659" t="s">
        <v>45991</v>
      </c>
      <c r="AH659" t="s">
        <v>45992</v>
      </c>
      <c r="AI659" t="s">
        <v>45993</v>
      </c>
      <c r="AJ659" t="s">
        <v>46018</v>
      </c>
      <c r="AK659" t="s">
        <v>46019</v>
      </c>
      <c r="AL659" t="s">
        <v>46020</v>
      </c>
      <c r="AM659" t="s">
        <v>46021</v>
      </c>
      <c r="AN659" t="s">
        <v>50483</v>
      </c>
      <c r="AO659" t="s">
        <v>46973</v>
      </c>
      <c r="AP659" t="s">
        <v>46000</v>
      </c>
      <c r="AQ659" t="s">
        <v>50484</v>
      </c>
      <c r="AR659" t="s">
        <v>46002</v>
      </c>
      <c r="AS659" t="s">
        <v>46003</v>
      </c>
      <c r="AT659" t="s">
        <v>46975</v>
      </c>
      <c r="AU659" t="s">
        <v>47358</v>
      </c>
      <c r="AV659" t="s">
        <v>46051</v>
      </c>
      <c r="AW659" t="s">
        <v>46007</v>
      </c>
      <c r="AX659" t="s">
        <v>50485</v>
      </c>
      <c r="AY659" t="s">
        <v>47704</v>
      </c>
      <c r="AZ659" t="s">
        <v>46033</v>
      </c>
      <c r="BA659" t="s">
        <v>46034</v>
      </c>
      <c r="BB659" t="s">
        <v>46012</v>
      </c>
      <c r="BC659" t="s">
        <v>49365</v>
      </c>
      <c r="BD659" t="s">
        <v>50486</v>
      </c>
      <c r="BE659" t="s">
        <v>46980</v>
      </c>
    </row>
    <row r="660" spans="1:57" x14ac:dyDescent="0.2">
      <c r="A660" t="str">
        <f t="shared" ca="1" si="280"/>
        <v>{`_id`:`marodriguez_2017-10-24_14-24-01_-0500_Tue`,</v>
      </c>
      <c r="B660" t="str">
        <f t="shared" ca="1" si="281"/>
        <v>`_rev`:`1-08ec399ebbbfa220e7a73f06b3f4c8c6`,</v>
      </c>
      <c r="C660" t="str">
        <f t="shared" ca="1" si="282"/>
        <v>`worksiteEncoded`:`KN_ODS_MNSHOP`,</v>
      </c>
      <c r="D660" t="str">
        <f t="shared" ca="1" si="283"/>
        <v>`client`:`KN`,</v>
      </c>
      <c r="E660" t="str">
        <f t="shared" ca="1" si="284"/>
        <v>`location`:`ODS`,</v>
      </c>
      <c r="F660" t="str">
        <f t="shared" ca="1" si="285"/>
        <v>`locID`:`MNSHOP`,</v>
      </c>
      <c r="G660" t="str">
        <f t="shared" ca="1" si="286"/>
        <v>`username`:`marodriguez`,</v>
      </c>
      <c r="H660" t="str">
        <f t="shared" ca="1" si="287"/>
        <v>`lastName`:`Rodriguez`,</v>
      </c>
      <c r="I660" t="str">
        <f t="shared" ca="1" si="288"/>
        <v>`firstName`:`Marco`,</v>
      </c>
      <c r="J660" t="str">
        <f t="shared" ca="1" si="289"/>
        <v>`technician`:`Rodriguez, Marco`,</v>
      </c>
      <c r="K660" t="str">
        <f t="shared" ca="1" si="290"/>
        <v>`timeStampM`:`2017-10-24T14:24:01-05:00`,</v>
      </c>
      <c r="L660" t="str">
        <f t="shared" ca="1" si="291"/>
        <v>`shiftSerial`:`43026_05`,</v>
      </c>
      <c r="M660" t="str">
        <f t="shared" ca="1" si="292"/>
        <v>`siteUid`:521887,</v>
      </c>
      <c r="N660" t="str">
        <f t="shared" ca="1" si="293"/>
        <v>`timeStamp`:43032.6000120139,</v>
      </c>
      <c r="O660" t="str">
        <f t="shared" ca="1" si="294"/>
        <v>`payrollPeriod`:43026,</v>
      </c>
      <c r="P660" t="str">
        <f t="shared" ca="1" si="295"/>
        <v>`payroll_Period`:43026,</v>
      </c>
      <c r="Q660" t="str">
        <f t="shared" ca="1" si="296"/>
        <v>`rprtDate`:43030,</v>
      </c>
      <c r="R660" t="str">
        <f t="shared" ca="1" si="297"/>
        <v>`ts`:0.0416666666666667,</v>
      </c>
      <c r="S660" t="str">
        <f t="shared" ca="1" si="298"/>
        <v>`te`:0.208333333333333,</v>
      </c>
      <c r="T660" t="str">
        <f t="shared" ca="1" si="299"/>
        <v>`repairHrs`:4,</v>
      </c>
      <c r="U660" t="str">
        <f t="shared" ca="1" si="300"/>
        <v>`timeStarts`:`2017-10-23T01:00:00-05:00`,</v>
      </c>
      <c r="V660" t="str">
        <f t="shared" ca="1" si="301"/>
        <v>`timeEnds`:`2017-10-23T05:00:00-05:00`,</v>
      </c>
      <c r="W660" t="str">
        <f t="shared" ca="1" si="302"/>
        <v>`shift`:`PM`,</v>
      </c>
      <c r="X660" t="str">
        <f t="shared" ca="1" si="303"/>
        <v>`shiftStartTime`:`19`,</v>
      </c>
      <c r="Y660" t="str">
        <f t="shared" ca="1" si="304"/>
        <v>`wONum`:`KNSHOP`,</v>
      </c>
      <c r="Z660" t="str">
        <f t="shared" ca="1" si="305"/>
        <v>`uNum`:`506067`,</v>
      </c>
      <c r="AA660" t="str">
        <f t="shared" ca="1" si="306"/>
        <v>`notes`:`Fluid end empacar plungers se revisa sistema de engrase automatico`,</v>
      </c>
      <c r="AB660" t="str">
        <f t="shared" ca="1" si="307"/>
        <v>`shift_Serial`:`43026_05`},</v>
      </c>
      <c r="AD660" t="s">
        <v>50487</v>
      </c>
      <c r="AE660" t="s">
        <v>50488</v>
      </c>
      <c r="AF660" t="s">
        <v>45990</v>
      </c>
      <c r="AG660" t="s">
        <v>45991</v>
      </c>
      <c r="AH660" t="s">
        <v>45992</v>
      </c>
      <c r="AI660" t="s">
        <v>45993</v>
      </c>
      <c r="AJ660" t="s">
        <v>46124</v>
      </c>
      <c r="AK660" t="s">
        <v>46125</v>
      </c>
      <c r="AL660" t="s">
        <v>46126</v>
      </c>
      <c r="AM660" t="s">
        <v>46127</v>
      </c>
      <c r="AN660" t="s">
        <v>50489</v>
      </c>
      <c r="AO660" t="s">
        <v>47317</v>
      </c>
      <c r="AP660" t="s">
        <v>46000</v>
      </c>
      <c r="AQ660" t="s">
        <v>50490</v>
      </c>
      <c r="AR660" t="s">
        <v>46145</v>
      </c>
      <c r="AS660" t="s">
        <v>46146</v>
      </c>
      <c r="AT660" t="s">
        <v>47319</v>
      </c>
      <c r="AU660" t="s">
        <v>46497</v>
      </c>
      <c r="AV660" t="s">
        <v>46051</v>
      </c>
      <c r="AW660" t="s">
        <v>46089</v>
      </c>
      <c r="AX660" t="s">
        <v>50491</v>
      </c>
      <c r="AY660" t="s">
        <v>48056</v>
      </c>
      <c r="AZ660" t="s">
        <v>46033</v>
      </c>
      <c r="BA660" t="s">
        <v>46136</v>
      </c>
      <c r="BB660" t="s">
        <v>46012</v>
      </c>
      <c r="BC660" t="s">
        <v>49027</v>
      </c>
      <c r="BD660" t="s">
        <v>50492</v>
      </c>
      <c r="BE660" t="s">
        <v>47324</v>
      </c>
    </row>
    <row r="661" spans="1:57" x14ac:dyDescent="0.2">
      <c r="A661" t="str">
        <f t="shared" ca="1" si="280"/>
        <v>{`_id`:`omega_2017-11-09_18-47-05_-0600_Thu`,</v>
      </c>
      <c r="B661" t="str">
        <f t="shared" ca="1" si="281"/>
        <v>`_rev`:`1-08af605ac1f2eac69e8f0ce0e21ed69a`,</v>
      </c>
      <c r="C661" t="str">
        <f t="shared" ca="1" si="282"/>
        <v>`worksiteEncoded`:`KN_ODS_MNSHOP`,</v>
      </c>
      <c r="D661" t="str">
        <f t="shared" ca="1" si="283"/>
        <v>`client`:`KN`,</v>
      </c>
      <c r="E661" t="str">
        <f t="shared" ca="1" si="284"/>
        <v>`location`:`ODS`,</v>
      </c>
      <c r="F661" t="str">
        <f t="shared" ca="1" si="285"/>
        <v>`locID`:`MNSHOP`,</v>
      </c>
      <c r="G661" t="str">
        <f t="shared" ca="1" si="286"/>
        <v>`username`:`omega`,</v>
      </c>
      <c r="H661" t="str">
        <f t="shared" ca="1" si="287"/>
        <v>`lastName`:`Tijerina`,</v>
      </c>
      <c r="I661" t="str">
        <f t="shared" ca="1" si="288"/>
        <v>`firstName`:`Rene`,</v>
      </c>
      <c r="J661" t="str">
        <f t="shared" ca="1" si="289"/>
        <v>`technician`:`Tijerina, Rene`,</v>
      </c>
      <c r="K661" t="str">
        <f t="shared" ca="1" si="290"/>
        <v>`timeStampM`:`2017-11-09T18:47:05-06:00`,</v>
      </c>
      <c r="L661" t="str">
        <f t="shared" ca="1" si="291"/>
        <v>`shiftSerial`:`43047_01`,</v>
      </c>
      <c r="M661" t="str">
        <f t="shared" ca="1" si="292"/>
        <v>`siteUid`:521887,</v>
      </c>
      <c r="N661" t="str">
        <f t="shared" ca="1" si="293"/>
        <v>`timeStamp`:43048.7826993519,</v>
      </c>
      <c r="O661" t="str">
        <f t="shared" ca="1" si="294"/>
        <v>`payrollPeriod`:43047,</v>
      </c>
      <c r="P661" t="str">
        <f t="shared" ca="1" si="295"/>
        <v>`payroll_Period`:43047,</v>
      </c>
      <c r="Q661" t="str">
        <f t="shared" ca="1" si="296"/>
        <v>`rprtDate`:43047,</v>
      </c>
      <c r="R661" t="str">
        <f t="shared" ca="1" si="297"/>
        <v>`ts`:0.75,</v>
      </c>
      <c r="S661" t="str">
        <f t="shared" ca="1" si="298"/>
        <v>`te`:0.791666666666667,</v>
      </c>
      <c r="T661" t="str">
        <f t="shared" ca="1" si="299"/>
        <v>`repairHrs`:1,</v>
      </c>
      <c r="U661" t="str">
        <f t="shared" ca="1" si="300"/>
        <v>`timeStarts`:`2017-11-08T18:00:00-06:00`,</v>
      </c>
      <c r="V661" t="str">
        <f t="shared" ca="1" si="301"/>
        <v>`timeEnds`:`2017-11-08T19:00:00-06:00`,</v>
      </c>
      <c r="W661" t="str">
        <f t="shared" ca="1" si="302"/>
        <v>`shift`:`PM`,</v>
      </c>
      <c r="X661" t="str">
        <f t="shared" ca="1" si="303"/>
        <v>`shiftStartTime`:`19`,</v>
      </c>
      <c r="Y661" t="str">
        <f t="shared" ca="1" si="304"/>
        <v>`wONum`:`KNSHOP`,</v>
      </c>
      <c r="Z661" t="str">
        <f t="shared" ca="1" si="305"/>
        <v>`uNum`:`3111592`,</v>
      </c>
      <c r="AA661" t="str">
        <f t="shared" ca="1" si="306"/>
        <v>`notes`:`drill holesand mount fire ext bracket and fire ext`,</v>
      </c>
      <c r="AB661" t="str">
        <f t="shared" ca="1" si="307"/>
        <v>`shift_Serial`:`43047_01`},</v>
      </c>
      <c r="AD661" t="s">
        <v>50493</v>
      </c>
      <c r="AE661" t="s">
        <v>50494</v>
      </c>
      <c r="AF661" t="s">
        <v>45990</v>
      </c>
      <c r="AG661" t="s">
        <v>45991</v>
      </c>
      <c r="AH661" t="s">
        <v>45992</v>
      </c>
      <c r="AI661" t="s">
        <v>45993</v>
      </c>
      <c r="AJ661" t="s">
        <v>46527</v>
      </c>
      <c r="AK661" t="s">
        <v>46528</v>
      </c>
      <c r="AL661" t="s">
        <v>46529</v>
      </c>
      <c r="AM661" t="s">
        <v>46530</v>
      </c>
      <c r="AN661" t="s">
        <v>50495</v>
      </c>
      <c r="AO661" t="s">
        <v>46257</v>
      </c>
      <c r="AP661" t="s">
        <v>46000</v>
      </c>
      <c r="AQ661" t="s">
        <v>50496</v>
      </c>
      <c r="AR661" t="s">
        <v>46131</v>
      </c>
      <c r="AS661" t="s">
        <v>46132</v>
      </c>
      <c r="AT661" t="s">
        <v>46259</v>
      </c>
      <c r="AU661" t="s">
        <v>46028</v>
      </c>
      <c r="AV661" t="s">
        <v>49233</v>
      </c>
      <c r="AW661" t="s">
        <v>46338</v>
      </c>
      <c r="AX661" t="s">
        <v>50497</v>
      </c>
      <c r="AY661" t="s">
        <v>50498</v>
      </c>
      <c r="AZ661" t="s">
        <v>46033</v>
      </c>
      <c r="BA661" t="s">
        <v>46136</v>
      </c>
      <c r="BB661" t="s">
        <v>46012</v>
      </c>
      <c r="BC661" t="s">
        <v>47114</v>
      </c>
      <c r="BD661" t="s">
        <v>50499</v>
      </c>
      <c r="BE661" t="s">
        <v>46265</v>
      </c>
    </row>
    <row r="662" spans="1:57" x14ac:dyDescent="0.2">
      <c r="A662" t="str">
        <f t="shared" ca="1" si="280"/>
        <v>{`_id`:`marodriguez_2017-11-01_06-22-56_-0600_Wed`,</v>
      </c>
      <c r="B662" t="str">
        <f t="shared" ca="1" si="281"/>
        <v>`_rev`:`1-082760b7904923837ff381c717b696a2`,</v>
      </c>
      <c r="C662" t="str">
        <f t="shared" ca="1" si="282"/>
        <v>`worksiteEncoded`:`KN_ODS_MNSHOP`,</v>
      </c>
      <c r="D662" t="str">
        <f t="shared" ca="1" si="283"/>
        <v>`client`:`KN`,</v>
      </c>
      <c r="E662" t="str">
        <f t="shared" ca="1" si="284"/>
        <v>`location`:`ODS`,</v>
      </c>
      <c r="F662" t="str">
        <f t="shared" ca="1" si="285"/>
        <v>`locID`:`MNSHOP`,</v>
      </c>
      <c r="G662" t="str">
        <f t="shared" ca="1" si="286"/>
        <v>`username`:`marodriguez`,</v>
      </c>
      <c r="H662" t="str">
        <f t="shared" ca="1" si="287"/>
        <v>`lastName`:`Rodriguez`,</v>
      </c>
      <c r="I662" t="str">
        <f t="shared" ca="1" si="288"/>
        <v>`firstName`:`Marco`,</v>
      </c>
      <c r="J662" t="str">
        <f t="shared" ca="1" si="289"/>
        <v>`technician`:`Rodriguez, Marco`,</v>
      </c>
      <c r="K662" t="str">
        <f t="shared" ca="1" si="290"/>
        <v>`timeStampM`:`2017-11-01T06:22:56-06:00`,</v>
      </c>
      <c r="L662" t="str">
        <f t="shared" ca="1" si="291"/>
        <v>`shiftSerial`:`43033_07`,</v>
      </c>
      <c r="M662" t="str">
        <f t="shared" ca="1" si="292"/>
        <v>`siteUid`:521887,</v>
      </c>
      <c r="N662" t="str">
        <f t="shared" ca="1" si="293"/>
        <v>`timeStamp`:43040.2659261343,</v>
      </c>
      <c r="O662" t="str">
        <f t="shared" ca="1" si="294"/>
        <v>`payrollPeriod`:43033,</v>
      </c>
      <c r="P662" t="str">
        <f t="shared" ca="1" si="295"/>
        <v>`payroll_Period`:43033,</v>
      </c>
      <c r="Q662" t="str">
        <f t="shared" ca="1" si="296"/>
        <v>`rprtDate`:43039,</v>
      </c>
      <c r="R662" t="str">
        <f t="shared" ca="1" si="297"/>
        <v>`ts`:0.0416666666666667,</v>
      </c>
      <c r="S662" t="str">
        <f t="shared" ca="1" si="298"/>
        <v>`te`:0.208333333333333,</v>
      </c>
      <c r="T662" t="str">
        <f t="shared" ca="1" si="299"/>
        <v>`repairHrs`:4,</v>
      </c>
      <c r="U662" t="str">
        <f t="shared" ca="1" si="300"/>
        <v>`timeStarts`:`2017-11-01T01:00:00-06:00`,</v>
      </c>
      <c r="V662" t="str">
        <f t="shared" ca="1" si="301"/>
        <v>`timeEnds`:`2017-11-01T05:00:00-06:00`,</v>
      </c>
      <c r="W662" t="str">
        <f t="shared" ca="1" si="302"/>
        <v>`shift`:`PM`,</v>
      </c>
      <c r="X662" t="str">
        <f t="shared" ca="1" si="303"/>
        <v>`shiftStartTime`:`19`,</v>
      </c>
      <c r="Y662" t="str">
        <f t="shared" ca="1" si="304"/>
        <v>`wONum`:`KNSHOP`,</v>
      </c>
      <c r="Z662" t="str">
        <f t="shared" ca="1" si="305"/>
        <v>`uNum`:`10075`,</v>
      </c>
      <c r="AA662" t="str">
        <f t="shared" ca="1" si="306"/>
        <v>`notes`:`Took off fluid end did check list top off fluids change coolant holes chang out power end suction manifold and iron`,</v>
      </c>
      <c r="AB662" t="str">
        <f t="shared" ca="1" si="307"/>
        <v>`shift_Serial`:`43033_07`},</v>
      </c>
      <c r="AD662" t="s">
        <v>50500</v>
      </c>
      <c r="AE662" t="s">
        <v>50501</v>
      </c>
      <c r="AF662" t="s">
        <v>45990</v>
      </c>
      <c r="AG662" t="s">
        <v>45991</v>
      </c>
      <c r="AH662" t="s">
        <v>45992</v>
      </c>
      <c r="AI662" t="s">
        <v>45993</v>
      </c>
      <c r="AJ662" t="s">
        <v>46124</v>
      </c>
      <c r="AK662" t="s">
        <v>46125</v>
      </c>
      <c r="AL662" t="s">
        <v>46126</v>
      </c>
      <c r="AM662" t="s">
        <v>46127</v>
      </c>
      <c r="AN662" t="s">
        <v>50502</v>
      </c>
      <c r="AO662" t="s">
        <v>46973</v>
      </c>
      <c r="AP662" t="s">
        <v>46000</v>
      </c>
      <c r="AQ662" t="s">
        <v>50503</v>
      </c>
      <c r="AR662" t="s">
        <v>46002</v>
      </c>
      <c r="AS662" t="s">
        <v>46003</v>
      </c>
      <c r="AT662" t="s">
        <v>46975</v>
      </c>
      <c r="AU662" t="s">
        <v>46497</v>
      </c>
      <c r="AV662" t="s">
        <v>46051</v>
      </c>
      <c r="AW662" t="s">
        <v>46089</v>
      </c>
      <c r="AX662" t="s">
        <v>50504</v>
      </c>
      <c r="AY662" t="s">
        <v>50505</v>
      </c>
      <c r="AZ662" t="s">
        <v>46033</v>
      </c>
      <c r="BA662" t="s">
        <v>46136</v>
      </c>
      <c r="BB662" t="s">
        <v>46012</v>
      </c>
      <c r="BC662" t="s">
        <v>46499</v>
      </c>
      <c r="BD662" t="s">
        <v>50506</v>
      </c>
      <c r="BE662" t="s">
        <v>46980</v>
      </c>
    </row>
    <row r="663" spans="1:57" x14ac:dyDescent="0.2">
      <c r="A663" t="str">
        <f t="shared" ca="1" si="280"/>
        <v>{`_id`:`treyes_2017-10-21_06-57-24_-0500_Sat`,</v>
      </c>
      <c r="B663" t="str">
        <f t="shared" ca="1" si="281"/>
        <v>`_rev`:`1-07d55c208670cd04dd827ef0093b814e`,</v>
      </c>
      <c r="C663" t="str">
        <f t="shared" ca="1" si="282"/>
        <v>`worksiteEncoded`:`KN_ODS_MNSHOP`,</v>
      </c>
      <c r="D663" t="str">
        <f t="shared" ca="1" si="283"/>
        <v>`client`:`KN`,</v>
      </c>
      <c r="E663" t="str">
        <f t="shared" ca="1" si="284"/>
        <v>`location`:`ODS`,</v>
      </c>
      <c r="F663" t="str">
        <f t="shared" ca="1" si="285"/>
        <v>`locID`:`MNSHOP`,</v>
      </c>
      <c r="G663" t="str">
        <f t="shared" ca="1" si="286"/>
        <v>`username`:`treyes`,</v>
      </c>
      <c r="H663" t="str">
        <f t="shared" ca="1" si="287"/>
        <v>`lastName`:`Reyes`,</v>
      </c>
      <c r="I663" t="str">
        <f t="shared" ca="1" si="288"/>
        <v>`firstName`:`Tommy`,</v>
      </c>
      <c r="J663" t="str">
        <f t="shared" ca="1" si="289"/>
        <v>`technician`:`Reyes, Tommy`,</v>
      </c>
      <c r="K663" t="str">
        <f t="shared" ca="1" si="290"/>
        <v>`timeStampM`:`2017-10-21T06:57:24-05:00`,</v>
      </c>
      <c r="L663" t="str">
        <f t="shared" ca="1" si="291"/>
        <v>`shiftSerial`:`43026_03`,</v>
      </c>
      <c r="M663" t="str">
        <f t="shared" ca="1" si="292"/>
        <v>`siteUid`:521887,</v>
      </c>
      <c r="N663" t="str">
        <f t="shared" ca="1" si="293"/>
        <v>`timeStamp`:43029.2898655671,</v>
      </c>
      <c r="O663" t="str">
        <f t="shared" ca="1" si="294"/>
        <v>`payrollPeriod`:43026,</v>
      </c>
      <c r="P663" t="str">
        <f t="shared" ca="1" si="295"/>
        <v>`payroll_Period`:43026,</v>
      </c>
      <c r="Q663" t="str">
        <f t="shared" ca="1" si="296"/>
        <v>`rprtDate`:43028,</v>
      </c>
      <c r="R663" t="str">
        <f t="shared" ca="1" si="297"/>
        <v>`ts`:0.458333333333333,</v>
      </c>
      <c r="S663" t="str">
        <f t="shared" ca="1" si="298"/>
        <v>`te`:0.75,</v>
      </c>
      <c r="T663" t="str">
        <f t="shared" ca="1" si="299"/>
        <v>`repairHrs`:7,</v>
      </c>
      <c r="U663" t="str">
        <f t="shared" ca="1" si="300"/>
        <v>`timeStarts`:`2017-10-20T11:00:00-05:00`,</v>
      </c>
      <c r="V663" t="str">
        <f t="shared" ca="1" si="301"/>
        <v>`timeEnds`:`2017-10-20T18:00:00-05:00`,</v>
      </c>
      <c r="W663" t="str">
        <f t="shared" ca="1" si="302"/>
        <v>`shift`:`AM`,</v>
      </c>
      <c r="X663" t="str">
        <f t="shared" ca="1" si="303"/>
        <v>`shiftStartTime`:`7`,</v>
      </c>
      <c r="Y663" t="str">
        <f t="shared" ca="1" si="304"/>
        <v>`wONum`:`KNSHOP`,</v>
      </c>
      <c r="Z663" t="str">
        <f t="shared" ca="1" si="305"/>
        <v>`uNum`:`5111430`,</v>
      </c>
      <c r="AA663" t="str">
        <f t="shared" ca="1" si="306"/>
        <v>`notes`:`Put back in place  differential replace 3 pony rods and seals`,</v>
      </c>
      <c r="AB663" t="str">
        <f t="shared" ca="1" si="307"/>
        <v>`shift_Serial`:`43026_03`},</v>
      </c>
      <c r="AD663" t="s">
        <v>50507</v>
      </c>
      <c r="AE663" t="s">
        <v>50508</v>
      </c>
      <c r="AF663" t="s">
        <v>45990</v>
      </c>
      <c r="AG663" t="s">
        <v>45991</v>
      </c>
      <c r="AH663" t="s">
        <v>45992</v>
      </c>
      <c r="AI663" t="s">
        <v>45993</v>
      </c>
      <c r="AJ663" t="s">
        <v>45994</v>
      </c>
      <c r="AK663" t="s">
        <v>45995</v>
      </c>
      <c r="AL663" t="s">
        <v>45996</v>
      </c>
      <c r="AM663" t="s">
        <v>45997</v>
      </c>
      <c r="AN663" t="s">
        <v>50509</v>
      </c>
      <c r="AO663" t="s">
        <v>46245</v>
      </c>
      <c r="AP663" t="s">
        <v>46000</v>
      </c>
      <c r="AQ663" t="s">
        <v>50510</v>
      </c>
      <c r="AR663" t="s">
        <v>46145</v>
      </c>
      <c r="AS663" t="s">
        <v>46146</v>
      </c>
      <c r="AT663" t="s">
        <v>46247</v>
      </c>
      <c r="AU663" t="s">
        <v>46173</v>
      </c>
      <c r="AV663" t="s">
        <v>46006</v>
      </c>
      <c r="AW663" t="s">
        <v>46329</v>
      </c>
      <c r="AX663" t="s">
        <v>50511</v>
      </c>
      <c r="AY663" t="s">
        <v>50512</v>
      </c>
      <c r="AZ663" t="s">
        <v>46010</v>
      </c>
      <c r="BA663" t="s">
        <v>46011</v>
      </c>
      <c r="BB663" t="s">
        <v>46012</v>
      </c>
      <c r="BC663" t="s">
        <v>47071</v>
      </c>
      <c r="BD663" t="s">
        <v>50513</v>
      </c>
      <c r="BE663" t="s">
        <v>46254</v>
      </c>
    </row>
    <row r="664" spans="1:57" x14ac:dyDescent="0.2">
      <c r="A664" t="str">
        <f t="shared" ca="1" si="280"/>
        <v>{`_id`:`blozano_2017-10-16_19-10-53_-0500_Mon`,</v>
      </c>
      <c r="B664" t="str">
        <f t="shared" ca="1" si="281"/>
        <v>`_rev`:`1-06e9480be6b5d1b33a7675c0d37bf4d8`,</v>
      </c>
      <c r="C664" t="str">
        <f t="shared" ca="1" si="282"/>
        <v>`worksiteEncoded`:`KN_ODS_MNSHOP`,</v>
      </c>
      <c r="D664" t="str">
        <f t="shared" ca="1" si="283"/>
        <v>`client`:`KN`,</v>
      </c>
      <c r="E664" t="str">
        <f t="shared" ca="1" si="284"/>
        <v>`location`:`ODS`,</v>
      </c>
      <c r="F664" t="str">
        <f t="shared" ca="1" si="285"/>
        <v>`locID`:`MNSHOP`,</v>
      </c>
      <c r="G664" t="str">
        <f t="shared" ca="1" si="286"/>
        <v>`username`:`blozano`,</v>
      </c>
      <c r="H664" t="str">
        <f t="shared" ca="1" si="287"/>
        <v>`lastName`:`Lozano`,</v>
      </c>
      <c r="I664" t="str">
        <f t="shared" ca="1" si="288"/>
        <v>`firstName`:`Bonifacio`,</v>
      </c>
      <c r="J664" t="str">
        <f t="shared" ca="1" si="289"/>
        <v>`technician`:`Lozano, Bonifacio`,</v>
      </c>
      <c r="K664" t="str">
        <f t="shared" ca="1" si="290"/>
        <v>`timeStampM`:`2017-10-16T19:10:53-05:00`,</v>
      </c>
      <c r="L664" t="str">
        <f t="shared" ca="1" si="291"/>
        <v>`shiftSerial`:`43019_06`,</v>
      </c>
      <c r="M664" t="str">
        <f t="shared" ca="1" si="292"/>
        <v>`siteUid`:521887,</v>
      </c>
      <c r="N664" t="str">
        <f t="shared" ca="1" si="293"/>
        <v>`timeStamp`:43024.7992257639,</v>
      </c>
      <c r="O664" t="str">
        <f t="shared" ca="1" si="294"/>
        <v>`payrollPeriod`:43019,</v>
      </c>
      <c r="P664" t="str">
        <f t="shared" ca="1" si="295"/>
        <v>`payroll_Period`:43019,</v>
      </c>
      <c r="Q664" t="str">
        <f t="shared" ca="1" si="296"/>
        <v>`rprtDate`:43024,</v>
      </c>
      <c r="R664" t="str">
        <f t="shared" ca="1" si="297"/>
        <v>`ts`:0.75,</v>
      </c>
      <c r="S664" t="str">
        <f t="shared" ca="1" si="298"/>
        <v>`te`:0.875,</v>
      </c>
      <c r="T664" t="str">
        <f t="shared" ca="1" si="299"/>
        <v>`repairHrs`:3,</v>
      </c>
      <c r="U664" t="str">
        <f t="shared" ca="1" si="300"/>
        <v>`timeStarts`:`2017-10-16T18:00:00-05:00`,</v>
      </c>
      <c r="V664" t="str">
        <f t="shared" ca="1" si="301"/>
        <v>`timeEnds`:`2017-10-16T21:00:00-05:00`,</v>
      </c>
      <c r="W664" t="str">
        <f t="shared" ca="1" si="302"/>
        <v>`shift`:`PM`,</v>
      </c>
      <c r="X664" t="str">
        <f t="shared" ca="1" si="303"/>
        <v>`shiftStartTime`:`7`,</v>
      </c>
      <c r="Y664" t="str">
        <f t="shared" ca="1" si="304"/>
        <v>`wONum`:`KNSHOP`,</v>
      </c>
      <c r="Z664" t="str">
        <f t="shared" ca="1" si="305"/>
        <v>`uNum`:`202`,</v>
      </c>
      <c r="AA664" t="str">
        <f t="shared" ca="1" si="306"/>
        <v>`notes`:`Troubleshoot ac compressor`,</v>
      </c>
      <c r="AB664" t="str">
        <f t="shared" ca="1" si="307"/>
        <v>`shift_Serial`:`43019_06`},</v>
      </c>
      <c r="AD664" t="s">
        <v>50514</v>
      </c>
      <c r="AE664" t="s">
        <v>50515</v>
      </c>
      <c r="AF664" t="s">
        <v>45990</v>
      </c>
      <c r="AG664" t="s">
        <v>45991</v>
      </c>
      <c r="AH664" t="s">
        <v>45992</v>
      </c>
      <c r="AI664" t="s">
        <v>45993</v>
      </c>
      <c r="AJ664" t="s">
        <v>46040</v>
      </c>
      <c r="AK664" t="s">
        <v>46041</v>
      </c>
      <c r="AL664" t="s">
        <v>46042</v>
      </c>
      <c r="AM664" t="s">
        <v>46043</v>
      </c>
      <c r="AN664" t="s">
        <v>50516</v>
      </c>
      <c r="AO664" t="s">
        <v>46816</v>
      </c>
      <c r="AP664" t="s">
        <v>46000</v>
      </c>
      <c r="AQ664" t="s">
        <v>50517</v>
      </c>
      <c r="AR664" t="s">
        <v>46085</v>
      </c>
      <c r="AS664" t="s">
        <v>46086</v>
      </c>
      <c r="AT664" t="s">
        <v>46818</v>
      </c>
      <c r="AU664" t="s">
        <v>46028</v>
      </c>
      <c r="AV664" t="s">
        <v>46514</v>
      </c>
      <c r="AW664" t="s">
        <v>46160</v>
      </c>
      <c r="AX664" t="s">
        <v>46819</v>
      </c>
      <c r="AY664" t="s">
        <v>50518</v>
      </c>
      <c r="AZ664" t="s">
        <v>46033</v>
      </c>
      <c r="BA664" t="s">
        <v>46011</v>
      </c>
      <c r="BB664" t="s">
        <v>46012</v>
      </c>
      <c r="BC664" t="s">
        <v>48449</v>
      </c>
      <c r="BD664" t="s">
        <v>50519</v>
      </c>
      <c r="BE664" t="s">
        <v>46821</v>
      </c>
    </row>
    <row r="665" spans="1:57" x14ac:dyDescent="0.2">
      <c r="A665" t="str">
        <f t="shared" ca="1" si="280"/>
        <v>{`_id`:`evela_2017-10-11_08-01-09_-0500_Wed`,</v>
      </c>
      <c r="B665" t="str">
        <f t="shared" ca="1" si="281"/>
        <v>`_rev`:`1-062ff2bd4d7cedd2ce66ac79a47d6164`,</v>
      </c>
      <c r="C665" t="str">
        <f t="shared" ca="1" si="282"/>
        <v>`worksiteEncoded`:`KN_ODS_MNSHOP`,</v>
      </c>
      <c r="D665" t="str">
        <f t="shared" ca="1" si="283"/>
        <v>`client`:`KN`,</v>
      </c>
      <c r="E665" t="str">
        <f t="shared" ca="1" si="284"/>
        <v>`location`:`ODS`,</v>
      </c>
      <c r="F665" t="str">
        <f t="shared" ca="1" si="285"/>
        <v>`locID`:`MNSHOP`,</v>
      </c>
      <c r="G665" t="str">
        <f t="shared" ca="1" si="286"/>
        <v>`username`:`evela`,</v>
      </c>
      <c r="H665" t="str">
        <f t="shared" ca="1" si="287"/>
        <v>`lastName`:`Vela`,</v>
      </c>
      <c r="I665" t="str">
        <f t="shared" ca="1" si="288"/>
        <v>`firstName`:`Ediberto`,</v>
      </c>
      <c r="J665" t="str">
        <f t="shared" ca="1" si="289"/>
        <v>`technician`:`Vela, Ediberto`,</v>
      </c>
      <c r="K665" t="str">
        <f t="shared" ca="1" si="290"/>
        <v>`timeStampM`:`2017-10-11T08:01:09-05:00`,</v>
      </c>
      <c r="L665" t="str">
        <f t="shared" ca="1" si="291"/>
        <v>`shiftSerial`:`43012_05`,</v>
      </c>
      <c r="M665" t="str">
        <f t="shared" ca="1" si="292"/>
        <v>`siteUid`:521887,</v>
      </c>
      <c r="N665" t="str">
        <f t="shared" ca="1" si="293"/>
        <v>`timeStamp`:43019.3341383912,</v>
      </c>
      <c r="O665" t="str">
        <f t="shared" ca="1" si="294"/>
        <v>`payrollPeriod`:43012,</v>
      </c>
      <c r="P665" t="str">
        <f t="shared" ca="1" si="295"/>
        <v>`payroll_Period`:43012,</v>
      </c>
      <c r="Q665" t="str">
        <f t="shared" ca="1" si="296"/>
        <v>`rprtDate`:43016,</v>
      </c>
      <c r="R665" t="str">
        <f t="shared" ca="1" si="297"/>
        <v>`ts`:0.75,</v>
      </c>
      <c r="S665" t="str">
        <f t="shared" ca="1" si="298"/>
        <v>`te`:0.875,</v>
      </c>
      <c r="T665" t="str">
        <f t="shared" ca="1" si="299"/>
        <v>`repairHrs`:3,</v>
      </c>
      <c r="U665" t="str">
        <f t="shared" ca="1" si="300"/>
        <v>`timeStarts`:`2017-10-08T18:00:00-05:00`,</v>
      </c>
      <c r="V665" t="str">
        <f t="shared" ca="1" si="301"/>
        <v>`timeEnds`:`2017-10-08T21:00:00-05:00`,</v>
      </c>
      <c r="W665" t="str">
        <f t="shared" ca="1" si="302"/>
        <v>`shift`:`PM`,</v>
      </c>
      <c r="X665" t="str">
        <f t="shared" ca="1" si="303"/>
        <v>`shiftStartTime`:`6`,</v>
      </c>
      <c r="Y665" t="str">
        <f t="shared" ca="1" si="304"/>
        <v>`wONum`:`KNSHOP`,</v>
      </c>
      <c r="Z665" t="str">
        <f t="shared" ca="1" si="305"/>
        <v>`uNum`:`506070`,</v>
      </c>
      <c r="AA665" t="str">
        <f t="shared" ca="1" si="306"/>
        <v>`notes`:`Finish installing turbo and run up`,</v>
      </c>
      <c r="AB665" t="str">
        <f t="shared" ca="1" si="307"/>
        <v>`shift_Serial`:`43012_05`},</v>
      </c>
      <c r="AD665" t="s">
        <v>50520</v>
      </c>
      <c r="AE665" t="s">
        <v>50521</v>
      </c>
      <c r="AF665" t="s">
        <v>45990</v>
      </c>
      <c r="AG665" t="s">
        <v>45991</v>
      </c>
      <c r="AH665" t="s">
        <v>45992</v>
      </c>
      <c r="AI665" t="s">
        <v>45993</v>
      </c>
      <c r="AJ665" t="s">
        <v>46299</v>
      </c>
      <c r="AK665" t="s">
        <v>46019</v>
      </c>
      <c r="AL665" t="s">
        <v>46300</v>
      </c>
      <c r="AM665" t="s">
        <v>46301</v>
      </c>
      <c r="AN665" t="s">
        <v>50522</v>
      </c>
      <c r="AO665" t="s">
        <v>46023</v>
      </c>
      <c r="AP665" t="s">
        <v>46000</v>
      </c>
      <c r="AQ665" t="s">
        <v>50523</v>
      </c>
      <c r="AR665" t="s">
        <v>46025</v>
      </c>
      <c r="AS665" t="s">
        <v>46026</v>
      </c>
      <c r="AT665" t="s">
        <v>46027</v>
      </c>
      <c r="AU665" t="s">
        <v>46028</v>
      </c>
      <c r="AV665" t="s">
        <v>46514</v>
      </c>
      <c r="AW665" t="s">
        <v>46160</v>
      </c>
      <c r="AX665" t="s">
        <v>46031</v>
      </c>
      <c r="AY665" t="s">
        <v>50524</v>
      </c>
      <c r="AZ665" t="s">
        <v>46033</v>
      </c>
      <c r="BA665" t="s">
        <v>46034</v>
      </c>
      <c r="BB665" t="s">
        <v>46012</v>
      </c>
      <c r="BC665" t="s">
        <v>46106</v>
      </c>
      <c r="BD665" t="s">
        <v>46732</v>
      </c>
      <c r="BE665" t="s">
        <v>46037</v>
      </c>
    </row>
    <row r="666" spans="1:57" x14ac:dyDescent="0.2">
      <c r="A666" t="str">
        <f t="shared" ca="1" si="280"/>
        <v>{`_id`:`arrow_2017-10-31_19-19-37_-0500_Tue`,</v>
      </c>
      <c r="B666" t="str">
        <f t="shared" ca="1" si="281"/>
        <v>`_rev`:`1-06181952c49903fd8e32994c568c47c3`,</v>
      </c>
      <c r="C666" t="str">
        <f t="shared" ca="1" si="282"/>
        <v>`worksiteEncoded`:`KN_ODS_MNSHOP`,</v>
      </c>
      <c r="D666" t="str">
        <f t="shared" ca="1" si="283"/>
        <v>`client`:`KN`,</v>
      </c>
      <c r="E666" t="str">
        <f t="shared" ca="1" si="284"/>
        <v>`location`:`ODS`,</v>
      </c>
      <c r="F666" t="str">
        <f t="shared" ca="1" si="285"/>
        <v>`locID`:`MNSHOP`,</v>
      </c>
      <c r="G666" t="str">
        <f t="shared" ca="1" si="286"/>
        <v>`username`:`arrow`,</v>
      </c>
      <c r="H666" t="str">
        <f t="shared" ca="1" si="287"/>
        <v>`lastName`:`Rodriguez`,</v>
      </c>
      <c r="I666" t="str">
        <f t="shared" ca="1" si="288"/>
        <v>`firstName`:`Fernando`,</v>
      </c>
      <c r="J666" t="str">
        <f t="shared" ca="1" si="289"/>
        <v>`technician`:`Rodriguez, Fernando`,</v>
      </c>
      <c r="K666" t="str">
        <f t="shared" ca="1" si="290"/>
        <v>`timeStampM`:`2017-10-31T19:19:37-05:00`,</v>
      </c>
      <c r="L666" t="str">
        <f t="shared" ca="1" si="291"/>
        <v>`shiftSerial`:`43033_05`,</v>
      </c>
      <c r="M666" t="str">
        <f t="shared" ca="1" si="292"/>
        <v>`siteUid`:521887,</v>
      </c>
      <c r="N666" t="str">
        <f t="shared" ca="1" si="293"/>
        <v>`timeStamp`:43039.8052970718,</v>
      </c>
      <c r="O666" t="str">
        <f t="shared" ca="1" si="294"/>
        <v>`payrollPeriod`:43033,</v>
      </c>
      <c r="P666" t="str">
        <f t="shared" ca="1" si="295"/>
        <v>`payroll_Period`:43033,</v>
      </c>
      <c r="Q666" t="str">
        <f t="shared" ca="1" si="296"/>
        <v>`rprtDate`:43037,</v>
      </c>
      <c r="R666" t="str">
        <f t="shared" ca="1" si="297"/>
        <v>`ts`:0.875,</v>
      </c>
      <c r="S666" t="str">
        <f t="shared" ca="1" si="298"/>
        <v>`te`:0.166666666666667,</v>
      </c>
      <c r="T666" t="str">
        <f t="shared" ca="1" si="299"/>
        <v>`repairHrs`:7,</v>
      </c>
      <c r="U666" t="str">
        <f t="shared" ca="1" si="300"/>
        <v>`timeStarts`:`2017-10-29T21:00:00-05:00`,</v>
      </c>
      <c r="V666" t="str">
        <f t="shared" ca="1" si="301"/>
        <v>`timeEnds`:`2017-10-30T04:00:00-05:00`,</v>
      </c>
      <c r="W666" t="str">
        <f t="shared" ca="1" si="302"/>
        <v>`shift`:`PM`,</v>
      </c>
      <c r="X666" t="str">
        <f t="shared" ca="1" si="303"/>
        <v>`shiftStartTime`:`7`,</v>
      </c>
      <c r="Y666" t="str">
        <f t="shared" ca="1" si="304"/>
        <v>`wONum`:`KNSHOP`,</v>
      </c>
      <c r="Z666" t="str">
        <f t="shared" ca="1" si="305"/>
        <v>`uNum`:`506126`,</v>
      </c>
      <c r="AA666" t="str">
        <f t="shared" ca="1" si="306"/>
        <v>`notes`:`Realizar check list Cambiar injectores Cambiar mangueras de coolen`,</v>
      </c>
      <c r="AB666" t="str">
        <f t="shared" ca="1" si="307"/>
        <v>`shift_Serial`:`43033_05`},</v>
      </c>
      <c r="AD666" t="s">
        <v>50525</v>
      </c>
      <c r="AE666" t="s">
        <v>50526</v>
      </c>
      <c r="AF666" t="s">
        <v>45990</v>
      </c>
      <c r="AG666" t="s">
        <v>45991</v>
      </c>
      <c r="AH666" t="s">
        <v>45992</v>
      </c>
      <c r="AI666" t="s">
        <v>45993</v>
      </c>
      <c r="AJ666" t="s">
        <v>46288</v>
      </c>
      <c r="AK666" t="s">
        <v>46125</v>
      </c>
      <c r="AL666" t="s">
        <v>46289</v>
      </c>
      <c r="AM666" t="s">
        <v>46290</v>
      </c>
      <c r="AN666" t="s">
        <v>50527</v>
      </c>
      <c r="AO666" t="s">
        <v>46692</v>
      </c>
      <c r="AP666" t="s">
        <v>46000</v>
      </c>
      <c r="AQ666" t="s">
        <v>50528</v>
      </c>
      <c r="AR666" t="s">
        <v>46002</v>
      </c>
      <c r="AS666" t="s">
        <v>46003</v>
      </c>
      <c r="AT666" t="s">
        <v>46694</v>
      </c>
      <c r="AU666" t="s">
        <v>46101</v>
      </c>
      <c r="AV666" t="s">
        <v>46670</v>
      </c>
      <c r="AW666" t="s">
        <v>46329</v>
      </c>
      <c r="AX666" t="s">
        <v>50529</v>
      </c>
      <c r="AY666" t="s">
        <v>50530</v>
      </c>
      <c r="AZ666" t="s">
        <v>46033</v>
      </c>
      <c r="BA666" t="s">
        <v>46011</v>
      </c>
      <c r="BB666" t="s">
        <v>46012</v>
      </c>
      <c r="BC666" t="s">
        <v>46177</v>
      </c>
      <c r="BD666" t="s">
        <v>50531</v>
      </c>
      <c r="BE666" t="s">
        <v>46699</v>
      </c>
    </row>
    <row r="667" spans="1:57" x14ac:dyDescent="0.2">
      <c r="A667" t="str">
        <f t="shared" ca="1" si="280"/>
        <v>{`_id`:`treyes_2017-10-21_06-54-15_-0500_Sat`,</v>
      </c>
      <c r="B667" t="str">
        <f t="shared" ca="1" si="281"/>
        <v>`_rev`:`1-05cb5ba61586d3a3620f913edf160aa7`,</v>
      </c>
      <c r="C667" t="str">
        <f t="shared" ca="1" si="282"/>
        <v>`worksiteEncoded`:`KN_ODS_MNSHOP`,</v>
      </c>
      <c r="D667" t="str">
        <f t="shared" ca="1" si="283"/>
        <v>`client`:`KN`,</v>
      </c>
      <c r="E667" t="str">
        <f t="shared" ca="1" si="284"/>
        <v>`location`:`ODS`,</v>
      </c>
      <c r="F667" t="str">
        <f t="shared" ca="1" si="285"/>
        <v>`locID`:`MNSHOP`,</v>
      </c>
      <c r="G667" t="str">
        <f t="shared" ca="1" si="286"/>
        <v>`username`:`treyes`,</v>
      </c>
      <c r="H667" t="str">
        <f t="shared" ca="1" si="287"/>
        <v>`lastName`:`Reyes`,</v>
      </c>
      <c r="I667" t="str">
        <f t="shared" ca="1" si="288"/>
        <v>`firstName`:`Tommy`,</v>
      </c>
      <c r="J667" t="str">
        <f t="shared" ca="1" si="289"/>
        <v>`technician`:`Reyes, Tommy`,</v>
      </c>
      <c r="K667" t="str">
        <f t="shared" ca="1" si="290"/>
        <v>`timeStampM`:`2017-10-21T06:54:15-05:00`,</v>
      </c>
      <c r="L667" t="str">
        <f t="shared" ca="1" si="291"/>
        <v>`shiftSerial`:`43026_03`,</v>
      </c>
      <c r="M667" t="str">
        <f t="shared" ca="1" si="292"/>
        <v>`siteUid`:521887,</v>
      </c>
      <c r="N667" t="str">
        <f t="shared" ca="1" si="293"/>
        <v>`timeStamp`:43029.2876850579,</v>
      </c>
      <c r="O667" t="str">
        <f t="shared" ca="1" si="294"/>
        <v>`payrollPeriod`:43026,</v>
      </c>
      <c r="P667" t="str">
        <f t="shared" ca="1" si="295"/>
        <v>`payroll_Period`:43026,</v>
      </c>
      <c r="Q667" t="str">
        <f t="shared" ca="1" si="296"/>
        <v>`rprtDate`:43028,</v>
      </c>
      <c r="R667" t="str">
        <f t="shared" ca="1" si="297"/>
        <v>`ts`:0.291666666666667,</v>
      </c>
      <c r="S667" t="str">
        <f t="shared" ca="1" si="298"/>
        <v>`te`:0.458333333333333,</v>
      </c>
      <c r="T667" t="str">
        <f t="shared" ca="1" si="299"/>
        <v>`repairHrs`:4,</v>
      </c>
      <c r="U667" t="str">
        <f t="shared" ca="1" si="300"/>
        <v>`timeStarts`:`2017-10-20T07:00:00-05:00`,</v>
      </c>
      <c r="V667" t="str">
        <f t="shared" ca="1" si="301"/>
        <v>`timeEnds`:`2017-10-20T11:00:00-05:00`,</v>
      </c>
      <c r="W667" t="str">
        <f t="shared" ca="1" si="302"/>
        <v>`shift`:`AM`,</v>
      </c>
      <c r="X667" t="str">
        <f t="shared" ca="1" si="303"/>
        <v>`shiftStartTime`:`7`,</v>
      </c>
      <c r="Y667" t="str">
        <f t="shared" ca="1" si="304"/>
        <v>`wONum`:`KNSHOP`,</v>
      </c>
      <c r="Z667" t="str">
        <f t="shared" ca="1" si="305"/>
        <v>`uNum`:`506189`,</v>
      </c>
      <c r="AA667" t="str">
        <f t="shared" ca="1" si="306"/>
        <v>`notes`:`Put manafold  take off turbo boots  check turbos put boots back  take of twist oil filter`,</v>
      </c>
      <c r="AB667" t="str">
        <f t="shared" ca="1" si="307"/>
        <v>`shift_Serial`:`43026_03`},</v>
      </c>
      <c r="AD667" t="s">
        <v>50532</v>
      </c>
      <c r="AE667" t="s">
        <v>50533</v>
      </c>
      <c r="AF667" t="s">
        <v>45990</v>
      </c>
      <c r="AG667" t="s">
        <v>45991</v>
      </c>
      <c r="AH667" t="s">
        <v>45992</v>
      </c>
      <c r="AI667" t="s">
        <v>45993</v>
      </c>
      <c r="AJ667" t="s">
        <v>45994</v>
      </c>
      <c r="AK667" t="s">
        <v>45995</v>
      </c>
      <c r="AL667" t="s">
        <v>45996</v>
      </c>
      <c r="AM667" t="s">
        <v>45997</v>
      </c>
      <c r="AN667" t="s">
        <v>50534</v>
      </c>
      <c r="AO667" t="s">
        <v>46245</v>
      </c>
      <c r="AP667" t="s">
        <v>46000</v>
      </c>
      <c r="AQ667" t="s">
        <v>50535</v>
      </c>
      <c r="AR667" t="s">
        <v>46145</v>
      </c>
      <c r="AS667" t="s">
        <v>46146</v>
      </c>
      <c r="AT667" t="s">
        <v>46247</v>
      </c>
      <c r="AU667" t="s">
        <v>46063</v>
      </c>
      <c r="AV667" t="s">
        <v>46488</v>
      </c>
      <c r="AW667" t="s">
        <v>46089</v>
      </c>
      <c r="AX667" t="s">
        <v>50536</v>
      </c>
      <c r="AY667" t="s">
        <v>50537</v>
      </c>
      <c r="AZ667" t="s">
        <v>46010</v>
      </c>
      <c r="BA667" t="s">
        <v>46011</v>
      </c>
      <c r="BB667" t="s">
        <v>46012</v>
      </c>
      <c r="BC667" t="s">
        <v>47429</v>
      </c>
      <c r="BD667" t="s">
        <v>50538</v>
      </c>
      <c r="BE667" t="s">
        <v>46254</v>
      </c>
    </row>
    <row r="668" spans="1:57" x14ac:dyDescent="0.2">
      <c r="A668" t="str">
        <f t="shared" ca="1" si="280"/>
        <v>{`_id`:`ltovar_Thu20Jul2017062526`,</v>
      </c>
      <c r="B668" t="str">
        <f t="shared" ca="1" si="281"/>
        <v>`_rev`:`1-058aab968bf68c3993d366ab471a1fc4`,</v>
      </c>
      <c r="C668" t="str">
        <f t="shared" ca="1" si="282"/>
        <v>`worksiteEncoded`:`KN_ODS_MNSHOP`,</v>
      </c>
      <c r="D668" t="str">
        <f t="shared" ca="1" si="283"/>
        <v>`client`:`KN`,</v>
      </c>
      <c r="E668" t="str">
        <f t="shared" ca="1" si="284"/>
        <v>`location`:`ODS`,</v>
      </c>
      <c r="F668" t="str">
        <f t="shared" ca="1" si="285"/>
        <v>`locID`:`MNSHOP`,</v>
      </c>
      <c r="G668" t="str">
        <f t="shared" ca="1" si="286"/>
        <v>`username`:`ltovar`,</v>
      </c>
      <c r="H668" t="str">
        <f t="shared" ca="1" si="287"/>
        <v>`lastName`:`Tovar`,</v>
      </c>
      <c r="I668" t="str">
        <f t="shared" ca="1" si="288"/>
        <v>`firstName`:`Luis`,</v>
      </c>
      <c r="J668" t="str">
        <f t="shared" ca="1" si="289"/>
        <v>`technician`:`Tovar, Luis`,</v>
      </c>
      <c r="K668" t="str">
        <f t="shared" ca="1" si="290"/>
        <v>`timeStampM`:`null`,</v>
      </c>
      <c r="L668" t="str">
        <f t="shared" ca="1" si="291"/>
        <v>`shiftSerial`:`42935_01`,</v>
      </c>
      <c r="M668" t="str">
        <f t="shared" ca="1" si="292"/>
        <v>`siteUid`:521887,</v>
      </c>
      <c r="N668" t="str">
        <f t="shared" ca="1" si="293"/>
        <v>`timeStamp`:42936.2673148148,</v>
      </c>
      <c r="O668" t="str">
        <f t="shared" ca="1" si="294"/>
        <v>`payrollPeriod`:42935,</v>
      </c>
      <c r="P668" t="str">
        <f t="shared" ca="1" si="295"/>
        <v>`payroll_Period`:42935,</v>
      </c>
      <c r="Q668" t="str">
        <f t="shared" ca="1" si="296"/>
        <v>`rprtDate`:42935,</v>
      </c>
      <c r="R668" t="str">
        <f t="shared" ca="1" si="297"/>
        <v>`ts`:0.333333333333333,</v>
      </c>
      <c r="S668" t="str">
        <f t="shared" ca="1" si="298"/>
        <v>`te`:0.458333333333333,</v>
      </c>
      <c r="T668" t="str">
        <f t="shared" ca="1" si="299"/>
        <v>`repairHrs`:3,</v>
      </c>
      <c r="U668" t="str">
        <f t="shared" ca="1" si="300"/>
        <v>`timeStarts`:`2017-07-19T08:00:00-05:00`,</v>
      </c>
      <c r="V668" t="str">
        <f t="shared" ca="1" si="301"/>
        <v>`timeEnds`:`2017-07-19T11:00:00-05:00`,</v>
      </c>
      <c r="W668" t="str">
        <f t="shared" ca="1" si="302"/>
        <v>`shift`:`AM`,</v>
      </c>
      <c r="X668" t="str">
        <f t="shared" ca="1" si="303"/>
        <v>`shiftStartTime`:`null`,</v>
      </c>
      <c r="Y668" t="str">
        <f t="shared" ca="1" si="304"/>
        <v>`wONum`:`KNSHOP`,</v>
      </c>
      <c r="Z668" t="str">
        <f t="shared" ca="1" si="305"/>
        <v>`uNum`:`507541`,</v>
      </c>
      <c r="AA668" t="str">
        <f t="shared" ca="1" si="306"/>
        <v>`notes`:`Intalles and fabricay coolant hose`,</v>
      </c>
      <c r="AB668" t="str">
        <f t="shared" ca="1" si="307"/>
        <v>`shift_Serial`:`42935_01`},</v>
      </c>
      <c r="AD668" t="s">
        <v>50539</v>
      </c>
      <c r="AE668" t="s">
        <v>50540</v>
      </c>
      <c r="AF668" t="s">
        <v>45990</v>
      </c>
      <c r="AG668" t="s">
        <v>45991</v>
      </c>
      <c r="AH668" t="s">
        <v>45992</v>
      </c>
      <c r="AI668" t="s">
        <v>45993</v>
      </c>
      <c r="AJ668" t="s">
        <v>47930</v>
      </c>
      <c r="AK668" t="s">
        <v>47931</v>
      </c>
      <c r="AL668" t="s">
        <v>46324</v>
      </c>
      <c r="AM668" t="s">
        <v>47932</v>
      </c>
      <c r="AN668" t="s">
        <v>46128</v>
      </c>
      <c r="AO668" t="s">
        <v>49887</v>
      </c>
      <c r="AP668" t="s">
        <v>46000</v>
      </c>
      <c r="AQ668" t="s">
        <v>50541</v>
      </c>
      <c r="AR668" t="s">
        <v>49889</v>
      </c>
      <c r="AS668" t="s">
        <v>49890</v>
      </c>
      <c r="AT668" t="s">
        <v>47937</v>
      </c>
      <c r="AU668" t="s">
        <v>46404</v>
      </c>
      <c r="AV668" t="s">
        <v>46488</v>
      </c>
      <c r="AW668" t="s">
        <v>46160</v>
      </c>
      <c r="AX668" t="s">
        <v>50542</v>
      </c>
      <c r="AY668" t="s">
        <v>50543</v>
      </c>
      <c r="AZ668" t="s">
        <v>46010</v>
      </c>
      <c r="BA668" t="s">
        <v>46238</v>
      </c>
      <c r="BB668" t="s">
        <v>46012</v>
      </c>
      <c r="BC668" t="s">
        <v>50296</v>
      </c>
      <c r="BD668" t="s">
        <v>50544</v>
      </c>
      <c r="BE668" t="s">
        <v>49894</v>
      </c>
    </row>
    <row r="669" spans="1:57" x14ac:dyDescent="0.2">
      <c r="A669" t="str">
        <f t="shared" ca="1" si="280"/>
        <v>{`_id`:`treyes_2017-10-30_07-31-51_-0500_Mon`,</v>
      </c>
      <c r="B669" t="str">
        <f t="shared" ca="1" si="281"/>
        <v>`_rev`:`1-0500edfd5dee189ae45ea70bda2950fe`,</v>
      </c>
      <c r="C669" t="str">
        <f t="shared" ca="1" si="282"/>
        <v>`worksiteEncoded`:`KN_ODS_MNSHOP`,</v>
      </c>
      <c r="D669" t="str">
        <f t="shared" ca="1" si="283"/>
        <v>`client`:`KN`,</v>
      </c>
      <c r="E669" t="str">
        <f t="shared" ca="1" si="284"/>
        <v>`location`:`ODS`,</v>
      </c>
      <c r="F669" t="str">
        <f t="shared" ca="1" si="285"/>
        <v>`locID`:`MNSHOP`,</v>
      </c>
      <c r="G669" t="str">
        <f t="shared" ca="1" si="286"/>
        <v>`username`:`treyes`,</v>
      </c>
      <c r="H669" t="str">
        <f t="shared" ca="1" si="287"/>
        <v>`lastName`:`Reyes`,</v>
      </c>
      <c r="I669" t="str">
        <f t="shared" ca="1" si="288"/>
        <v>`firstName`:`Tommy`,</v>
      </c>
      <c r="J669" t="str">
        <f t="shared" ca="1" si="289"/>
        <v>`technician`:`Reyes, Tommy`,</v>
      </c>
      <c r="K669" t="str">
        <f t="shared" ca="1" si="290"/>
        <v>`timeStampM`:`2017-10-30T07:31:51-05:00`,</v>
      </c>
      <c r="L669" t="str">
        <f t="shared" ca="1" si="291"/>
        <v>`shiftSerial`:`43033_05`,</v>
      </c>
      <c r="M669" t="str">
        <f t="shared" ca="1" si="292"/>
        <v>`siteUid`:521887,</v>
      </c>
      <c r="N669" t="str">
        <f t="shared" ca="1" si="293"/>
        <v>`timeStamp`:43038.3137847222,</v>
      </c>
      <c r="O669" t="str">
        <f t="shared" ca="1" si="294"/>
        <v>`payrollPeriod`:43033,</v>
      </c>
      <c r="P669" t="str">
        <f t="shared" ca="1" si="295"/>
        <v>`payroll_Period`:43033,</v>
      </c>
      <c r="Q669" t="str">
        <f t="shared" ca="1" si="296"/>
        <v>`rprtDate`:43037,</v>
      </c>
      <c r="R669" t="str">
        <f t="shared" ca="1" si="297"/>
        <v>`ts`:0.416666666666667,</v>
      </c>
      <c r="S669" t="str">
        <f t="shared" ca="1" si="298"/>
        <v>`te`:0.541666666666667,</v>
      </c>
      <c r="T669" t="str">
        <f t="shared" ca="1" si="299"/>
        <v>`repairHrs`:3,</v>
      </c>
      <c r="U669" t="str">
        <f t="shared" ca="1" si="300"/>
        <v>`timeStarts`:`2017-10-29T10:00:00-05:00`,</v>
      </c>
      <c r="V669" t="str">
        <f t="shared" ca="1" si="301"/>
        <v>`timeEnds`:`2017-10-29T13:00:00-05:00`,</v>
      </c>
      <c r="W669" t="str">
        <f t="shared" ca="1" si="302"/>
        <v>`shift`:`AM`,</v>
      </c>
      <c r="X669" t="str">
        <f t="shared" ca="1" si="303"/>
        <v>`shiftStartTime`:`7`,</v>
      </c>
      <c r="Y669" t="str">
        <f t="shared" ca="1" si="304"/>
        <v>`wONum`:`KNSHOP`,</v>
      </c>
      <c r="Z669" t="str">
        <f t="shared" ca="1" si="305"/>
        <v>`uNum`:`506182`,</v>
      </c>
      <c r="AA669" t="str">
        <f t="shared" ca="1" si="306"/>
        <v>`notes`:`Remove fluid end to replace stay rod put back fluid end`,</v>
      </c>
      <c r="AB669" t="str">
        <f t="shared" ca="1" si="307"/>
        <v>`shift_Serial`:`43033_05`},</v>
      </c>
      <c r="AD669" t="s">
        <v>50545</v>
      </c>
      <c r="AE669" t="s">
        <v>50546</v>
      </c>
      <c r="AF669" t="s">
        <v>45990</v>
      </c>
      <c r="AG669" t="s">
        <v>45991</v>
      </c>
      <c r="AH669" t="s">
        <v>45992</v>
      </c>
      <c r="AI669" t="s">
        <v>45993</v>
      </c>
      <c r="AJ669" t="s">
        <v>45994</v>
      </c>
      <c r="AK669" t="s">
        <v>45995</v>
      </c>
      <c r="AL669" t="s">
        <v>45996</v>
      </c>
      <c r="AM669" t="s">
        <v>45997</v>
      </c>
      <c r="AN669" t="s">
        <v>50547</v>
      </c>
      <c r="AO669" t="s">
        <v>46692</v>
      </c>
      <c r="AP669" t="s">
        <v>46000</v>
      </c>
      <c r="AQ669" t="s">
        <v>50548</v>
      </c>
      <c r="AR669" t="s">
        <v>46002</v>
      </c>
      <c r="AS669" t="s">
        <v>46003</v>
      </c>
      <c r="AT669" t="s">
        <v>46694</v>
      </c>
      <c r="AU669" t="s">
        <v>46764</v>
      </c>
      <c r="AV669" t="s">
        <v>46328</v>
      </c>
      <c r="AW669" t="s">
        <v>46160</v>
      </c>
      <c r="AX669" t="s">
        <v>49498</v>
      </c>
      <c r="AY669" t="s">
        <v>49499</v>
      </c>
      <c r="AZ669" t="s">
        <v>46010</v>
      </c>
      <c r="BA669" t="s">
        <v>46011</v>
      </c>
      <c r="BB669" t="s">
        <v>46012</v>
      </c>
      <c r="BC669" t="s">
        <v>46941</v>
      </c>
      <c r="BD669" t="s">
        <v>50549</v>
      </c>
      <c r="BE669" t="s">
        <v>46699</v>
      </c>
    </row>
    <row r="670" spans="1:57" x14ac:dyDescent="0.2">
      <c r="A670" t="str">
        <f t="shared" ca="1" si="280"/>
        <v>{`_id`:`ltovar_Tue18Jul2017151421`,</v>
      </c>
      <c r="B670" t="str">
        <f t="shared" ca="1" si="281"/>
        <v>`_rev`:`1-03dfc674d817bd1447cace41b6071751`,</v>
      </c>
      <c r="C670" t="str">
        <f t="shared" ca="1" si="282"/>
        <v>`worksiteEncoded`:`KN_ODS_MNSHOP`,</v>
      </c>
      <c r="D670" t="str">
        <f t="shared" ca="1" si="283"/>
        <v>`client`:`KN`,</v>
      </c>
      <c r="E670" t="str">
        <f t="shared" ca="1" si="284"/>
        <v>`location`:`ODS`,</v>
      </c>
      <c r="F670" t="str">
        <f t="shared" ca="1" si="285"/>
        <v>`locID`:`MNSHOP`,</v>
      </c>
      <c r="G670" t="str">
        <f t="shared" ca="1" si="286"/>
        <v>`username`:`ltovar`,</v>
      </c>
      <c r="H670" t="str">
        <f t="shared" ca="1" si="287"/>
        <v>`lastName`:`Tovar`,</v>
      </c>
      <c r="I670" t="str">
        <f t="shared" ca="1" si="288"/>
        <v>`firstName`:`Luis`,</v>
      </c>
      <c r="J670" t="str">
        <f t="shared" ca="1" si="289"/>
        <v>`technician`:`Tovar, Luis`,</v>
      </c>
      <c r="K670" t="str">
        <f t="shared" ca="1" si="290"/>
        <v>`timeStampM`:`null`,</v>
      </c>
      <c r="L670" t="str">
        <f t="shared" ca="1" si="291"/>
        <v>`shiftSerial`:`42928_04`,</v>
      </c>
      <c r="M670" t="str">
        <f t="shared" ca="1" si="292"/>
        <v>`siteUid`:521887,</v>
      </c>
      <c r="N670" t="str">
        <f t="shared" ca="1" si="293"/>
        <v>`timeStamp`:42935.3163425926,</v>
      </c>
      <c r="O670" t="str">
        <f t="shared" ca="1" si="294"/>
        <v>`payrollPeriod`:42928,</v>
      </c>
      <c r="P670" t="str">
        <f t="shared" ca="1" si="295"/>
        <v>`payroll_Period`:42928,</v>
      </c>
      <c r="Q670" t="str">
        <f t="shared" ca="1" si="296"/>
        <v>`rprtDate`:42935,</v>
      </c>
      <c r="R670" t="str">
        <f t="shared" ca="1" si="297"/>
        <v>`ts`:0.25,</v>
      </c>
      <c r="S670" t="str">
        <f t="shared" ca="1" si="298"/>
        <v>`te`:0.5,</v>
      </c>
      <c r="T670" t="str">
        <f t="shared" ca="1" si="299"/>
        <v>`repairHrs`:6,</v>
      </c>
      <c r="U670" t="str">
        <f t="shared" ca="1" si="300"/>
        <v>`timeStarts`:`2017-07-15T06:00:00-05:00`,</v>
      </c>
      <c r="V670" t="str">
        <f t="shared" ca="1" si="301"/>
        <v>`timeEnds`:`2017-07-15T12:00:00-05:00`,</v>
      </c>
      <c r="W670" t="str">
        <f t="shared" ca="1" si="302"/>
        <v>`shift`:`AM`,</v>
      </c>
      <c r="X670" t="str">
        <f t="shared" ca="1" si="303"/>
        <v>`shiftStartTime`:`null`,</v>
      </c>
      <c r="Y670" t="str">
        <f t="shared" ca="1" si="304"/>
        <v>`wONum`:`KNSHOP`,</v>
      </c>
      <c r="Z670" t="str">
        <f t="shared" ca="1" si="305"/>
        <v>`uNum`:`506191`,</v>
      </c>
      <c r="AA670" t="str">
        <f t="shared" ca="1" si="306"/>
        <v>`notes`:`Perform checklist top of fluid remove and replace workights rewire work lights`,</v>
      </c>
      <c r="AB670" t="str">
        <f t="shared" ca="1" si="307"/>
        <v>`shift_Serial`:`42928_04`},</v>
      </c>
      <c r="AD670" t="s">
        <v>50550</v>
      </c>
      <c r="AE670" t="s">
        <v>50551</v>
      </c>
      <c r="AF670" t="s">
        <v>45990</v>
      </c>
      <c r="AG670" t="s">
        <v>45991</v>
      </c>
      <c r="AH670" t="s">
        <v>45992</v>
      </c>
      <c r="AI670" t="s">
        <v>45993</v>
      </c>
      <c r="AJ670" t="s">
        <v>47930</v>
      </c>
      <c r="AK670" t="s">
        <v>47931</v>
      </c>
      <c r="AL670" t="s">
        <v>46324</v>
      </c>
      <c r="AM670" t="s">
        <v>47932</v>
      </c>
      <c r="AN670" t="s">
        <v>46128</v>
      </c>
      <c r="AO670" t="s">
        <v>50552</v>
      </c>
      <c r="AP670" t="s">
        <v>46000</v>
      </c>
      <c r="AQ670" t="s">
        <v>50553</v>
      </c>
      <c r="AR670" t="s">
        <v>47935</v>
      </c>
      <c r="AS670" t="s">
        <v>47936</v>
      </c>
      <c r="AT670" t="s">
        <v>47937</v>
      </c>
      <c r="AU670" t="s">
        <v>46248</v>
      </c>
      <c r="AV670" t="s">
        <v>46405</v>
      </c>
      <c r="AW670" t="s">
        <v>46149</v>
      </c>
      <c r="AX670" t="s">
        <v>50554</v>
      </c>
      <c r="AY670" t="s">
        <v>50555</v>
      </c>
      <c r="AZ670" t="s">
        <v>46010</v>
      </c>
      <c r="BA670" t="s">
        <v>46238</v>
      </c>
      <c r="BB670" t="s">
        <v>46012</v>
      </c>
      <c r="BC670" t="s">
        <v>50556</v>
      </c>
      <c r="BD670" t="s">
        <v>50557</v>
      </c>
      <c r="BE670" t="s">
        <v>50558</v>
      </c>
    </row>
    <row r="671" spans="1:57" x14ac:dyDescent="0.2">
      <c r="A671" t="str">
        <f t="shared" ca="1" si="280"/>
        <v>{`_id`:`omega_2017-10-09_18-43-08_-0500_Mon`,</v>
      </c>
      <c r="B671" t="str">
        <f t="shared" ca="1" si="281"/>
        <v>`_rev`:`1-0348fc518b9da0a4e716289f95333e84`,</v>
      </c>
      <c r="C671" t="str">
        <f t="shared" ca="1" si="282"/>
        <v>`worksiteEncoded`:`KN_ODS_MNSHOP`,</v>
      </c>
      <c r="D671" t="str">
        <f t="shared" ca="1" si="283"/>
        <v>`client`:`KN`,</v>
      </c>
      <c r="E671" t="str">
        <f t="shared" ca="1" si="284"/>
        <v>`location`:`ODS`,</v>
      </c>
      <c r="F671" t="str">
        <f t="shared" ca="1" si="285"/>
        <v>`locID`:`MNSHOP`,</v>
      </c>
      <c r="G671" t="str">
        <f t="shared" ca="1" si="286"/>
        <v>`username`:`omega`,</v>
      </c>
      <c r="H671" t="str">
        <f t="shared" ca="1" si="287"/>
        <v>`lastName`:`Tijerina`,</v>
      </c>
      <c r="I671" t="str">
        <f t="shared" ca="1" si="288"/>
        <v>`firstName`:`Rene`,</v>
      </c>
      <c r="J671" t="str">
        <f t="shared" ca="1" si="289"/>
        <v>`technician`:`Tijerina, Rene`,</v>
      </c>
      <c r="K671" t="str">
        <f t="shared" ca="1" si="290"/>
        <v>`timeStampM`:`2017-10-09T18:43:08-05:00`,</v>
      </c>
      <c r="L671" t="str">
        <f t="shared" ca="1" si="291"/>
        <v>`shiftSerial`:`43012_06`,</v>
      </c>
      <c r="M671" t="str">
        <f t="shared" ca="1" si="292"/>
        <v>`siteUid`:521887,</v>
      </c>
      <c r="N671" t="str">
        <f t="shared" ca="1" si="293"/>
        <v>`timeStamp`:43017.7799551389,</v>
      </c>
      <c r="O671" t="str">
        <f t="shared" ca="1" si="294"/>
        <v>`payrollPeriod`:43012,</v>
      </c>
      <c r="P671" t="str">
        <f t="shared" ca="1" si="295"/>
        <v>`payroll_Period`:43012,</v>
      </c>
      <c r="Q671" t="str">
        <f t="shared" ca="1" si="296"/>
        <v>`rprtDate`:43017,</v>
      </c>
      <c r="R671" t="str">
        <f t="shared" ca="1" si="297"/>
        <v>`ts`:0.25,</v>
      </c>
      <c r="S671" t="str">
        <f t="shared" ca="1" si="298"/>
        <v>`te`:0.333333333333333,</v>
      </c>
      <c r="T671" t="str">
        <f t="shared" ca="1" si="299"/>
        <v>`repairHrs`:2,</v>
      </c>
      <c r="U671" t="str">
        <f t="shared" ca="1" si="300"/>
        <v>`timeStarts`:`2017-10-09T06:00:00-05:00`,</v>
      </c>
      <c r="V671" t="str">
        <f t="shared" ca="1" si="301"/>
        <v>`timeEnds`:`2017-10-09T08:00:00-05:00`,</v>
      </c>
      <c r="W671" t="str">
        <f t="shared" ca="1" si="302"/>
        <v>`shift`:`AM`,</v>
      </c>
      <c r="X671" t="str">
        <f t="shared" ca="1" si="303"/>
        <v>`shiftStartTime`:`7`,</v>
      </c>
      <c r="Y671" t="str">
        <f t="shared" ca="1" si="304"/>
        <v>`wONum`:`KNSHOP`,</v>
      </c>
      <c r="Z671" t="str">
        <f t="shared" ca="1" si="305"/>
        <v>`uNum`:`508648`,</v>
      </c>
      <c r="AA671" t="str">
        <f t="shared" ca="1" si="306"/>
        <v>`notes`:`Install Lotto lever on power box.  Remove tub paddle assembly.`,</v>
      </c>
      <c r="AB671" t="str">
        <f t="shared" ca="1" si="307"/>
        <v>`shift_Serial`:`43012_06`},</v>
      </c>
      <c r="AD671" t="s">
        <v>50559</v>
      </c>
      <c r="AE671" t="s">
        <v>50560</v>
      </c>
      <c r="AF671" t="s">
        <v>45990</v>
      </c>
      <c r="AG671" t="s">
        <v>45991</v>
      </c>
      <c r="AH671" t="s">
        <v>45992</v>
      </c>
      <c r="AI671" t="s">
        <v>45993</v>
      </c>
      <c r="AJ671" t="s">
        <v>46527</v>
      </c>
      <c r="AK671" t="s">
        <v>46528</v>
      </c>
      <c r="AL671" t="s">
        <v>46529</v>
      </c>
      <c r="AM671" t="s">
        <v>46530</v>
      </c>
      <c r="AN671" t="s">
        <v>50561</v>
      </c>
      <c r="AO671" t="s">
        <v>46997</v>
      </c>
      <c r="AP671" t="s">
        <v>46000</v>
      </c>
      <c r="AQ671" t="s">
        <v>50562</v>
      </c>
      <c r="AR671" t="s">
        <v>46025</v>
      </c>
      <c r="AS671" t="s">
        <v>46026</v>
      </c>
      <c r="AT671" t="s">
        <v>46999</v>
      </c>
      <c r="AU671" t="s">
        <v>46248</v>
      </c>
      <c r="AV671" t="s">
        <v>46102</v>
      </c>
      <c r="AW671" t="s">
        <v>46116</v>
      </c>
      <c r="AX671" t="s">
        <v>49760</v>
      </c>
      <c r="AY671" t="s">
        <v>50563</v>
      </c>
      <c r="AZ671" t="s">
        <v>46010</v>
      </c>
      <c r="BA671" t="s">
        <v>46011</v>
      </c>
      <c r="BB671" t="s">
        <v>46012</v>
      </c>
      <c r="BC671" t="s">
        <v>50564</v>
      </c>
      <c r="BD671" t="s">
        <v>50565</v>
      </c>
      <c r="BE671" t="s">
        <v>47004</v>
      </c>
    </row>
    <row r="672" spans="1:57" x14ac:dyDescent="0.2">
      <c r="A672" t="str">
        <f t="shared" ca="1" si="280"/>
        <v>{`_id`:`marodriguez_2017-10-31_17-37-22_-0600_Tue`,</v>
      </c>
      <c r="B672" t="str">
        <f t="shared" ca="1" si="281"/>
        <v>`_rev`:`1-0321384ccf8faa4eec0fee58f63b791b`,</v>
      </c>
      <c r="C672" t="str">
        <f t="shared" ca="1" si="282"/>
        <v>`worksiteEncoded`:`KN_ODS_MNSHOP`,</v>
      </c>
      <c r="D672" t="str">
        <f t="shared" ca="1" si="283"/>
        <v>`client`:`KN`,</v>
      </c>
      <c r="E672" t="str">
        <f t="shared" ca="1" si="284"/>
        <v>`location`:`ODS`,</v>
      </c>
      <c r="F672" t="str">
        <f t="shared" ca="1" si="285"/>
        <v>`locID`:`MNSHOP`,</v>
      </c>
      <c r="G672" t="str">
        <f t="shared" ca="1" si="286"/>
        <v>`username`:`marodriguez`,</v>
      </c>
      <c r="H672" t="str">
        <f t="shared" ca="1" si="287"/>
        <v>`lastName`:`Rodriguez`,</v>
      </c>
      <c r="I672" t="str">
        <f t="shared" ca="1" si="288"/>
        <v>`firstName`:`Marco`,</v>
      </c>
      <c r="J672" t="str">
        <f t="shared" ca="1" si="289"/>
        <v>`technician`:`Rodriguez, Marco`,</v>
      </c>
      <c r="K672" t="str">
        <f t="shared" ca="1" si="290"/>
        <v>`timeStampM`:`2017-10-31T17:37:22-06:00`,</v>
      </c>
      <c r="L672" t="str">
        <f t="shared" ca="1" si="291"/>
        <v>`shiftSerial`:`43033_06`,</v>
      </c>
      <c r="M672" t="str">
        <f t="shared" ca="1" si="292"/>
        <v>`siteUid`:521887,</v>
      </c>
      <c r="N672" t="str">
        <f t="shared" ca="1" si="293"/>
        <v>`timeStamp`:43039.7342910417,</v>
      </c>
      <c r="O672" t="str">
        <f t="shared" ca="1" si="294"/>
        <v>`payrollPeriod`:43033,</v>
      </c>
      <c r="P672" t="str">
        <f t="shared" ca="1" si="295"/>
        <v>`payroll_Period`:43033,</v>
      </c>
      <c r="Q672" t="str">
        <f t="shared" ca="1" si="296"/>
        <v>`rprtDate`:43038,</v>
      </c>
      <c r="R672" t="str">
        <f t="shared" ca="1" si="297"/>
        <v>`ts`:0.75,</v>
      </c>
      <c r="S672" t="str">
        <f t="shared" ca="1" si="298"/>
        <v>`te`:0.0833333333333333,</v>
      </c>
      <c r="T672" t="str">
        <f t="shared" ca="1" si="299"/>
        <v>`repairHrs`:8,</v>
      </c>
      <c r="U672" t="str">
        <f t="shared" ca="1" si="300"/>
        <v>`timeStarts`:`2017-10-30T18:00:00-06:00`,</v>
      </c>
      <c r="V672" t="str">
        <f t="shared" ca="1" si="301"/>
        <v>`timeEnds`:`2017-10-31T02:00:00-06:00`,</v>
      </c>
      <c r="W672" t="str">
        <f t="shared" ca="1" si="302"/>
        <v>`shift`:`PM`,</v>
      </c>
      <c r="X672" t="str">
        <f t="shared" ca="1" si="303"/>
        <v>`shiftStartTime`:`19`,</v>
      </c>
      <c r="Y672" t="str">
        <f t="shared" ca="1" si="304"/>
        <v>`wONum`:`KNSHOP`,</v>
      </c>
      <c r="Z672" t="str">
        <f t="shared" ca="1" si="305"/>
        <v>`uNum`:`507597`,</v>
      </c>
      <c r="AA672" t="str">
        <f t="shared" ca="1" si="306"/>
        <v>`notes`:`fluid end`,</v>
      </c>
      <c r="AB672" t="str">
        <f t="shared" ca="1" si="307"/>
        <v>`shift_Serial`:`43033_06`},</v>
      </c>
      <c r="AD672" t="s">
        <v>50566</v>
      </c>
      <c r="AE672" t="s">
        <v>50567</v>
      </c>
      <c r="AF672" t="s">
        <v>45990</v>
      </c>
      <c r="AG672" t="s">
        <v>45991</v>
      </c>
      <c r="AH672" t="s">
        <v>45992</v>
      </c>
      <c r="AI672" t="s">
        <v>45993</v>
      </c>
      <c r="AJ672" t="s">
        <v>46124</v>
      </c>
      <c r="AK672" t="s">
        <v>46125</v>
      </c>
      <c r="AL672" t="s">
        <v>46126</v>
      </c>
      <c r="AM672" t="s">
        <v>46127</v>
      </c>
      <c r="AN672" t="s">
        <v>50568</v>
      </c>
      <c r="AO672" t="s">
        <v>46458</v>
      </c>
      <c r="AP672" t="s">
        <v>46000</v>
      </c>
      <c r="AQ672" t="s">
        <v>50569</v>
      </c>
      <c r="AR672" t="s">
        <v>46002</v>
      </c>
      <c r="AS672" t="s">
        <v>46003</v>
      </c>
      <c r="AT672" t="s">
        <v>46460</v>
      </c>
      <c r="AU672" t="s">
        <v>46028</v>
      </c>
      <c r="AV672" t="s">
        <v>46533</v>
      </c>
      <c r="AW672" t="s">
        <v>46260</v>
      </c>
      <c r="AX672" t="s">
        <v>50570</v>
      </c>
      <c r="AY672" t="s">
        <v>50571</v>
      </c>
      <c r="AZ672" t="s">
        <v>46033</v>
      </c>
      <c r="BA672" t="s">
        <v>46136</v>
      </c>
      <c r="BB672" t="s">
        <v>46012</v>
      </c>
      <c r="BC672" t="s">
        <v>47686</v>
      </c>
      <c r="BD672" t="s">
        <v>50572</v>
      </c>
      <c r="BE672" t="s">
        <v>46465</v>
      </c>
    </row>
    <row r="673" spans="1:57" x14ac:dyDescent="0.2">
      <c r="A673" t="str">
        <f t="shared" ca="1" si="280"/>
        <v>{`_id`:`lcareaga_2017-10-31_17-39-21_-0500_Tue`,</v>
      </c>
      <c r="B673" t="str">
        <f t="shared" ca="1" si="281"/>
        <v>`_rev`:`1-03186bd24c131ad297590cd35cbbf75c`,</v>
      </c>
      <c r="C673" t="str">
        <f t="shared" ca="1" si="282"/>
        <v>`worksiteEncoded`:`KN_ODS_MNSHOP`,</v>
      </c>
      <c r="D673" t="str">
        <f t="shared" ca="1" si="283"/>
        <v>`client`:`KN`,</v>
      </c>
      <c r="E673" t="str">
        <f t="shared" ca="1" si="284"/>
        <v>`location`:`ODS`,</v>
      </c>
      <c r="F673" t="str">
        <f t="shared" ca="1" si="285"/>
        <v>`locID`:`MNSHOP`,</v>
      </c>
      <c r="G673" t="str">
        <f t="shared" ca="1" si="286"/>
        <v>`username`:`lcareaga`,</v>
      </c>
      <c r="H673" t="str">
        <f t="shared" ca="1" si="287"/>
        <v>`lastName`:`Careaga`,</v>
      </c>
      <c r="I673" t="str">
        <f t="shared" ca="1" si="288"/>
        <v>`firstName`:`Luis`,</v>
      </c>
      <c r="J673" t="str">
        <f t="shared" ca="1" si="289"/>
        <v>`technician`:`Careaga, Luis`,</v>
      </c>
      <c r="K673" t="str">
        <f t="shared" ca="1" si="290"/>
        <v>`timeStampM`:`2017-10-31T17:39:21-05:00`,</v>
      </c>
      <c r="L673" t="str">
        <f t="shared" ca="1" si="291"/>
        <v>`shiftSerial`:`43033_06`,</v>
      </c>
      <c r="M673" t="str">
        <f t="shared" ca="1" si="292"/>
        <v>`siteUid`:521887,</v>
      </c>
      <c r="N673" t="str">
        <f t="shared" ca="1" si="293"/>
        <v>`timeStamp`:43039.7356601273,</v>
      </c>
      <c r="O673" t="str">
        <f t="shared" ca="1" si="294"/>
        <v>`payrollPeriod`:43033,</v>
      </c>
      <c r="P673" t="str">
        <f t="shared" ca="1" si="295"/>
        <v>`payroll_Period`:43033,</v>
      </c>
      <c r="Q673" t="str">
        <f t="shared" ca="1" si="296"/>
        <v>`rprtDate`:43038,</v>
      </c>
      <c r="R673" t="str">
        <f t="shared" ca="1" si="297"/>
        <v>`ts`:0.25,</v>
      </c>
      <c r="S673" t="str">
        <f t="shared" ca="1" si="298"/>
        <v>`te`:0.625,</v>
      </c>
      <c r="T673" t="str">
        <f t="shared" ca="1" si="299"/>
        <v>`repairHrs`:9,</v>
      </c>
      <c r="U673" t="str">
        <f t="shared" ca="1" si="300"/>
        <v>`timeStarts`:`2017-10-30T06:00:00-05:00`,</v>
      </c>
      <c r="V673" t="str">
        <f t="shared" ca="1" si="301"/>
        <v>`timeEnds`:`2017-10-30T15:00:00-05:00`,</v>
      </c>
      <c r="W673" t="str">
        <f t="shared" ca="1" si="302"/>
        <v>`shift`:`AM`,</v>
      </c>
      <c r="X673" t="str">
        <f t="shared" ca="1" si="303"/>
        <v>`shiftStartTime`:`null`,</v>
      </c>
      <c r="Y673" t="str">
        <f t="shared" ca="1" si="304"/>
        <v>`wONum`:`KNSHOP`,</v>
      </c>
      <c r="Z673" t="str">
        <f t="shared" ca="1" si="305"/>
        <v>`uNum`:`507597`,</v>
      </c>
      <c r="AA673" t="str">
        <f t="shared" ca="1" si="306"/>
        <v>`notes`:`Remove and replace fluid end.`,</v>
      </c>
      <c r="AB673" t="str">
        <f t="shared" ca="1" si="307"/>
        <v>`shift_Serial`:`43033_06`},</v>
      </c>
      <c r="AD673" t="s">
        <v>50573</v>
      </c>
      <c r="AE673" t="s">
        <v>50574</v>
      </c>
      <c r="AF673" t="s">
        <v>45990</v>
      </c>
      <c r="AG673" t="s">
        <v>45991</v>
      </c>
      <c r="AH673" t="s">
        <v>45992</v>
      </c>
      <c r="AI673" t="s">
        <v>45993</v>
      </c>
      <c r="AJ673" t="s">
        <v>46322</v>
      </c>
      <c r="AK673" t="s">
        <v>46323</v>
      </c>
      <c r="AL673" t="s">
        <v>46324</v>
      </c>
      <c r="AM673" t="s">
        <v>46325</v>
      </c>
      <c r="AN673" t="s">
        <v>50575</v>
      </c>
      <c r="AO673" t="s">
        <v>46458</v>
      </c>
      <c r="AP673" t="s">
        <v>46000</v>
      </c>
      <c r="AQ673" t="s">
        <v>50576</v>
      </c>
      <c r="AR673" t="s">
        <v>46002</v>
      </c>
      <c r="AS673" t="s">
        <v>46003</v>
      </c>
      <c r="AT673" t="s">
        <v>46460</v>
      </c>
      <c r="AU673" t="s">
        <v>46248</v>
      </c>
      <c r="AV673" t="s">
        <v>46174</v>
      </c>
      <c r="AW673" t="s">
        <v>46249</v>
      </c>
      <c r="AX673" t="s">
        <v>50577</v>
      </c>
      <c r="AY673" t="s">
        <v>50578</v>
      </c>
      <c r="AZ673" t="s">
        <v>46010</v>
      </c>
      <c r="BA673" t="s">
        <v>46238</v>
      </c>
      <c r="BB673" t="s">
        <v>46012</v>
      </c>
      <c r="BC673" t="s">
        <v>47686</v>
      </c>
      <c r="BD673" t="s">
        <v>50579</v>
      </c>
      <c r="BE673" t="s">
        <v>46465</v>
      </c>
    </row>
    <row r="674" spans="1:57" x14ac:dyDescent="0.2">
      <c r="A674" t="str">
        <f t="shared" ca="1" si="280"/>
        <v>{`_id`:`miguelmartinez_2017-11-12_08-23-27_-0600_Sun`,</v>
      </c>
      <c r="B674" t="str">
        <f t="shared" ca="1" si="281"/>
        <v>`_rev`:`1-03129d82eec898a53b4950c71878211a`,</v>
      </c>
      <c r="C674" t="str">
        <f t="shared" ca="1" si="282"/>
        <v>`worksiteEncoded`:`KN_ODS_MNSHOP`,</v>
      </c>
      <c r="D674" t="str">
        <f t="shared" ca="1" si="283"/>
        <v>`client`:`KN`,</v>
      </c>
      <c r="E674" t="str">
        <f t="shared" ca="1" si="284"/>
        <v>`location`:`ODS`,</v>
      </c>
      <c r="F674" t="str">
        <f t="shared" ca="1" si="285"/>
        <v>`locID`:`MNSHOP`,</v>
      </c>
      <c r="G674" t="str">
        <f t="shared" ca="1" si="286"/>
        <v>`username`:`miguelmartinez`,</v>
      </c>
      <c r="H674" t="str">
        <f t="shared" ca="1" si="287"/>
        <v>`lastName`:`Martinez`,</v>
      </c>
      <c r="I674" t="str">
        <f t="shared" ca="1" si="288"/>
        <v>`firstName`:`Miguel`,</v>
      </c>
      <c r="J674" t="str">
        <f t="shared" ca="1" si="289"/>
        <v>`technician`:`Martinez, Miguel`,</v>
      </c>
      <c r="K674" t="str">
        <f t="shared" ca="1" si="290"/>
        <v>`timeStampM`:`2017-11-12T08:23:27-06:00`,</v>
      </c>
      <c r="L674" t="str">
        <f t="shared" ca="1" si="291"/>
        <v>`shiftSerial`:`43047_04`,</v>
      </c>
      <c r="M674" t="str">
        <f t="shared" ca="1" si="292"/>
        <v>`siteUid`:521887,</v>
      </c>
      <c r="N674" t="str">
        <f t="shared" ca="1" si="293"/>
        <v>`timeStamp`:43051.3496219097,</v>
      </c>
      <c r="O674" t="str">
        <f t="shared" ca="1" si="294"/>
        <v>`payrollPeriod`:43047,</v>
      </c>
      <c r="P674" t="str">
        <f t="shared" ca="1" si="295"/>
        <v>`payroll_Period`:43047,</v>
      </c>
      <c r="Q674" t="str">
        <f t="shared" ca="1" si="296"/>
        <v>`rprtDate`:43050,</v>
      </c>
      <c r="R674" t="str">
        <f t="shared" ca="1" si="297"/>
        <v>`ts`:0.666666666666667,</v>
      </c>
      <c r="S674" t="str">
        <f t="shared" ca="1" si="298"/>
        <v>`te`:0.708333333333333,</v>
      </c>
      <c r="T674" t="str">
        <f t="shared" ca="1" si="299"/>
        <v>`repairHrs`:1,</v>
      </c>
      <c r="U674" t="str">
        <f t="shared" ca="1" si="300"/>
        <v>`timeStarts`:`2017-11-11T16:00:00-06:00`,</v>
      </c>
      <c r="V674" t="str">
        <f t="shared" ca="1" si="301"/>
        <v>`timeEnds`:`2017-11-11T17:00:00-06:00`,</v>
      </c>
      <c r="W674" t="str">
        <f t="shared" ca="1" si="302"/>
        <v>`shift`:`AM`,</v>
      </c>
      <c r="X674" t="str">
        <f t="shared" ca="1" si="303"/>
        <v>`shiftStartTime`:`6`,</v>
      </c>
      <c r="Y674" t="str">
        <f t="shared" ca="1" si="304"/>
        <v>`wONum`:`KNSHOP`,</v>
      </c>
      <c r="Z674" t="str">
        <f t="shared" ca="1" si="305"/>
        <v>`uNum`:`SHOP`,</v>
      </c>
      <c r="AA674" t="str">
        <f t="shared" ca="1" si="306"/>
        <v>`notes`:`Shop`,</v>
      </c>
      <c r="AB674" t="str">
        <f t="shared" ca="1" si="307"/>
        <v>`shift_Serial`:`43047_04`},</v>
      </c>
      <c r="AD674" t="s">
        <v>50580</v>
      </c>
      <c r="AE674" t="s">
        <v>50581</v>
      </c>
      <c r="AF674" t="s">
        <v>45990</v>
      </c>
      <c r="AG674" t="s">
        <v>45991</v>
      </c>
      <c r="AH674" t="s">
        <v>45992</v>
      </c>
      <c r="AI674" t="s">
        <v>45993</v>
      </c>
      <c r="AJ674" t="s">
        <v>46167</v>
      </c>
      <c r="AK674" t="s">
        <v>46168</v>
      </c>
      <c r="AL674" t="s">
        <v>46169</v>
      </c>
      <c r="AM674" t="s">
        <v>46170</v>
      </c>
      <c r="AN674" t="s">
        <v>50582</v>
      </c>
      <c r="AO674" t="s">
        <v>47232</v>
      </c>
      <c r="AP674" t="s">
        <v>46000</v>
      </c>
      <c r="AQ674" t="s">
        <v>50583</v>
      </c>
      <c r="AR674" t="s">
        <v>46131</v>
      </c>
      <c r="AS674" t="s">
        <v>46132</v>
      </c>
      <c r="AT674" t="s">
        <v>47234</v>
      </c>
      <c r="AU674" t="s">
        <v>46337</v>
      </c>
      <c r="AV674" t="s">
        <v>46074</v>
      </c>
      <c r="AW674" t="s">
        <v>46338</v>
      </c>
      <c r="AX674" t="s">
        <v>50584</v>
      </c>
      <c r="AY674" t="s">
        <v>47655</v>
      </c>
      <c r="AZ674" t="s">
        <v>46010</v>
      </c>
      <c r="BA674" t="s">
        <v>46034</v>
      </c>
      <c r="BB674" t="s">
        <v>46012</v>
      </c>
      <c r="BC674" t="s">
        <v>46274</v>
      </c>
      <c r="BD674" t="s">
        <v>46275</v>
      </c>
      <c r="BE674" t="s">
        <v>47239</v>
      </c>
    </row>
    <row r="675" spans="1:57" x14ac:dyDescent="0.2">
      <c r="A675" t="str">
        <f t="shared" ca="1" si="280"/>
        <v>{`_id`:`lcareaga_2017-10-19_17-42-49_-0500_Thu`,</v>
      </c>
      <c r="B675" t="str">
        <f t="shared" ca="1" si="281"/>
        <v>`_rev`:`1-026fd797a6061b6e9cdf280fb540eca4`,</v>
      </c>
      <c r="C675" t="str">
        <f t="shared" ca="1" si="282"/>
        <v>`worksiteEncoded`:`KN_ODS_MNSHOP`,</v>
      </c>
      <c r="D675" t="str">
        <f t="shared" ca="1" si="283"/>
        <v>`client`:`KN`,</v>
      </c>
      <c r="E675" t="str">
        <f t="shared" ca="1" si="284"/>
        <v>`location`:`ODS`,</v>
      </c>
      <c r="F675" t="str">
        <f t="shared" ca="1" si="285"/>
        <v>`locID`:`MNSHOP`,</v>
      </c>
      <c r="G675" t="str">
        <f t="shared" ca="1" si="286"/>
        <v>`username`:`lcareaga`,</v>
      </c>
      <c r="H675" t="str">
        <f t="shared" ca="1" si="287"/>
        <v>`lastName`:`Careaga`,</v>
      </c>
      <c r="I675" t="str">
        <f t="shared" ca="1" si="288"/>
        <v>`firstName`:`Luis`,</v>
      </c>
      <c r="J675" t="str">
        <f t="shared" ca="1" si="289"/>
        <v>`technician`:`Careaga, Luis`,</v>
      </c>
      <c r="K675" t="str">
        <f t="shared" ca="1" si="290"/>
        <v>`timeStampM`:`2017-10-19T17:42:49-05:00`,</v>
      </c>
      <c r="L675" t="str">
        <f t="shared" ca="1" si="291"/>
        <v>`shiftSerial`:`43026_01`,</v>
      </c>
      <c r="M675" t="str">
        <f t="shared" ca="1" si="292"/>
        <v>`siteUid`:521887,</v>
      </c>
      <c r="N675" t="str">
        <f t="shared" ca="1" si="293"/>
        <v>`timeStamp`:43027.7380689236,</v>
      </c>
      <c r="O675" t="str">
        <f t="shared" ca="1" si="294"/>
        <v>`payrollPeriod`:43026,</v>
      </c>
      <c r="P675" t="str">
        <f t="shared" ca="1" si="295"/>
        <v>`payroll_Period`:43026,</v>
      </c>
      <c r="Q675" t="str">
        <f t="shared" ca="1" si="296"/>
        <v>`rprtDate`:43026,</v>
      </c>
      <c r="R675" t="str">
        <f t="shared" ca="1" si="297"/>
        <v>`ts`:0.375,</v>
      </c>
      <c r="S675" t="str">
        <f t="shared" ca="1" si="298"/>
        <v>`te`:0.708333333333333,</v>
      </c>
      <c r="T675" t="str">
        <f t="shared" ca="1" si="299"/>
        <v>`repairHrs`:8,</v>
      </c>
      <c r="U675" t="str">
        <f t="shared" ca="1" si="300"/>
        <v>`timeStarts`:`2017-10-18T09:00:00-05:00`,</v>
      </c>
      <c r="V675" t="str">
        <f t="shared" ca="1" si="301"/>
        <v>`timeEnds`:`2017-10-18T17:00:00-05:00`,</v>
      </c>
      <c r="W675" t="str">
        <f t="shared" ca="1" si="302"/>
        <v>`shift`:`AM`,</v>
      </c>
      <c r="X675" t="str">
        <f t="shared" ca="1" si="303"/>
        <v>`shiftStartTime`:`null`,</v>
      </c>
      <c r="Y675" t="str">
        <f t="shared" ca="1" si="304"/>
        <v>`wONum`:`KNSHOP`,</v>
      </c>
      <c r="Z675" t="str">
        <f t="shared" ca="1" si="305"/>
        <v>`uNum`:`508801`,</v>
      </c>
      <c r="AA675" t="str">
        <f t="shared" ca="1" si="306"/>
        <v>`notes`:`Check list. Adjust manifold. Drain power end fluid and topped off. Remove and replace lube pump. Run/test`,</v>
      </c>
      <c r="AB675" t="str">
        <f t="shared" ca="1" si="307"/>
        <v>`shift_Serial`:`43026_01`},</v>
      </c>
      <c r="AD675" t="s">
        <v>50585</v>
      </c>
      <c r="AE675" t="s">
        <v>50586</v>
      </c>
      <c r="AF675" t="s">
        <v>45990</v>
      </c>
      <c r="AG675" t="s">
        <v>45991</v>
      </c>
      <c r="AH675" t="s">
        <v>45992</v>
      </c>
      <c r="AI675" t="s">
        <v>45993</v>
      </c>
      <c r="AJ675" t="s">
        <v>46322</v>
      </c>
      <c r="AK675" t="s">
        <v>46323</v>
      </c>
      <c r="AL675" t="s">
        <v>46324</v>
      </c>
      <c r="AM675" t="s">
        <v>46325</v>
      </c>
      <c r="AN675" t="s">
        <v>50587</v>
      </c>
      <c r="AO675" t="s">
        <v>46233</v>
      </c>
      <c r="AP675" t="s">
        <v>46000</v>
      </c>
      <c r="AQ675" t="s">
        <v>50588</v>
      </c>
      <c r="AR675" t="s">
        <v>46145</v>
      </c>
      <c r="AS675" t="s">
        <v>46146</v>
      </c>
      <c r="AT675" t="s">
        <v>46235</v>
      </c>
      <c r="AU675" t="s">
        <v>46543</v>
      </c>
      <c r="AV675" t="s">
        <v>46074</v>
      </c>
      <c r="AW675" t="s">
        <v>46260</v>
      </c>
      <c r="AX675" t="s">
        <v>50589</v>
      </c>
      <c r="AY675" t="s">
        <v>46955</v>
      </c>
      <c r="AZ675" t="s">
        <v>46010</v>
      </c>
      <c r="BA675" t="s">
        <v>46238</v>
      </c>
      <c r="BB675" t="s">
        <v>46012</v>
      </c>
      <c r="BC675" t="s">
        <v>48183</v>
      </c>
      <c r="BD675" t="s">
        <v>50590</v>
      </c>
      <c r="BE675" t="s">
        <v>46241</v>
      </c>
    </row>
    <row r="676" spans="1:57" x14ac:dyDescent="0.2">
      <c r="A676" t="str">
        <f t="shared" ca="1" si="280"/>
        <v>{`_id`:`arrow_2017-10-11_07-10-30_-0500_Wed`,</v>
      </c>
      <c r="B676" t="str">
        <f t="shared" ca="1" si="281"/>
        <v>`_rev`:`1-025d718b8cda6c568a67e2cb9f65125b`,</v>
      </c>
      <c r="C676" t="str">
        <f t="shared" ca="1" si="282"/>
        <v>`worksiteEncoded`:`KN_ODS_MNSHOP`,</v>
      </c>
      <c r="D676" t="str">
        <f t="shared" ca="1" si="283"/>
        <v>`client`:`KN`,</v>
      </c>
      <c r="E676" t="str">
        <f t="shared" ca="1" si="284"/>
        <v>`location`:`ODS`,</v>
      </c>
      <c r="F676" t="str">
        <f t="shared" ca="1" si="285"/>
        <v>`locID`:`MNSHOP`,</v>
      </c>
      <c r="G676" t="str">
        <f t="shared" ca="1" si="286"/>
        <v>`username`:`arrow`,</v>
      </c>
      <c r="H676" t="str">
        <f t="shared" ca="1" si="287"/>
        <v>`lastName`:`Rodriguez`,</v>
      </c>
      <c r="I676" t="str">
        <f t="shared" ca="1" si="288"/>
        <v>`firstName`:`Fernando`,</v>
      </c>
      <c r="J676" t="str">
        <f t="shared" ca="1" si="289"/>
        <v>`technician`:`Rodriguez, Fernando`,</v>
      </c>
      <c r="K676" t="str">
        <f t="shared" ca="1" si="290"/>
        <v>`timeStampM`:`2017-10-11T07:10:30-05:00`,</v>
      </c>
      <c r="L676" t="str">
        <f t="shared" ca="1" si="291"/>
        <v>`shiftSerial`:`43012_01`,</v>
      </c>
      <c r="M676" t="str">
        <f t="shared" ca="1" si="292"/>
        <v>`siteUid`:521887,</v>
      </c>
      <c r="N676" t="str">
        <f t="shared" ca="1" si="293"/>
        <v>`timeStamp`:43019.2989683102,</v>
      </c>
      <c r="O676" t="str">
        <f t="shared" ca="1" si="294"/>
        <v>`payrollPeriod`:43012,</v>
      </c>
      <c r="P676" t="str">
        <f t="shared" ca="1" si="295"/>
        <v>`payroll_Period`:43012,</v>
      </c>
      <c r="Q676" t="str">
        <f t="shared" ca="1" si="296"/>
        <v>`rprtDate`:43012,</v>
      </c>
      <c r="R676" t="str">
        <f t="shared" ca="1" si="297"/>
        <v>`ts`:0.125,</v>
      </c>
      <c r="S676" t="str">
        <f t="shared" ca="1" si="298"/>
        <v>`te`:0.208333333333333,</v>
      </c>
      <c r="T676" t="str">
        <f t="shared" ca="1" si="299"/>
        <v>`repairHrs`:2,</v>
      </c>
      <c r="U676" t="str">
        <f t="shared" ca="1" si="300"/>
        <v>`timeStarts`:`2017-10-05T03:00:00-05:00`,</v>
      </c>
      <c r="V676" t="str">
        <f t="shared" ca="1" si="301"/>
        <v>`timeEnds`:`2017-10-05T05:00:00-05:00`,</v>
      </c>
      <c r="W676" t="str">
        <f t="shared" ca="1" si="302"/>
        <v>`shift`:`PM`,</v>
      </c>
      <c r="X676" t="str">
        <f t="shared" ca="1" si="303"/>
        <v>`shiftStartTime`:`7`,</v>
      </c>
      <c r="Y676" t="str">
        <f t="shared" ca="1" si="304"/>
        <v>`wONum`:`KNSHOP`,</v>
      </c>
      <c r="Z676" t="str">
        <f t="shared" ca="1" si="305"/>
        <v>`uNum`:`SHOP`,</v>
      </c>
      <c r="AA676" t="str">
        <f t="shared" ca="1" si="306"/>
        <v>`notes`:`Realizar limpieza de taller`,</v>
      </c>
      <c r="AB676" t="str">
        <f t="shared" ca="1" si="307"/>
        <v>`shift_Serial`:`43012_01`},</v>
      </c>
      <c r="AD676" t="s">
        <v>50591</v>
      </c>
      <c r="AE676" t="s">
        <v>50592</v>
      </c>
      <c r="AF676" t="s">
        <v>45990</v>
      </c>
      <c r="AG676" t="s">
        <v>45991</v>
      </c>
      <c r="AH676" t="s">
        <v>45992</v>
      </c>
      <c r="AI676" t="s">
        <v>45993</v>
      </c>
      <c r="AJ676" t="s">
        <v>46288</v>
      </c>
      <c r="AK676" t="s">
        <v>46125</v>
      </c>
      <c r="AL676" t="s">
        <v>46289</v>
      </c>
      <c r="AM676" t="s">
        <v>46290</v>
      </c>
      <c r="AN676" t="s">
        <v>50593</v>
      </c>
      <c r="AO676" t="s">
        <v>46364</v>
      </c>
      <c r="AP676" t="s">
        <v>46000</v>
      </c>
      <c r="AQ676" t="s">
        <v>50594</v>
      </c>
      <c r="AR676" t="s">
        <v>46025</v>
      </c>
      <c r="AS676" t="s">
        <v>46026</v>
      </c>
      <c r="AT676" t="s">
        <v>46366</v>
      </c>
      <c r="AU676" t="s">
        <v>46866</v>
      </c>
      <c r="AV676" t="s">
        <v>46051</v>
      </c>
      <c r="AW676" t="s">
        <v>46116</v>
      </c>
      <c r="AX676" t="s">
        <v>50595</v>
      </c>
      <c r="AY676" t="s">
        <v>47608</v>
      </c>
      <c r="AZ676" t="s">
        <v>46033</v>
      </c>
      <c r="BA676" t="s">
        <v>46011</v>
      </c>
      <c r="BB676" t="s">
        <v>46012</v>
      </c>
      <c r="BC676" t="s">
        <v>46274</v>
      </c>
      <c r="BD676" t="s">
        <v>46673</v>
      </c>
      <c r="BE676" t="s">
        <v>46372</v>
      </c>
    </row>
    <row r="677" spans="1:57" x14ac:dyDescent="0.2">
      <c r="A677" t="str">
        <f t="shared" ca="1" si="280"/>
        <v>{`_id`:`treyes_2017-10-28_18-47-41_-0500_Sat`,</v>
      </c>
      <c r="B677" t="str">
        <f t="shared" ca="1" si="281"/>
        <v>`_rev`:`1-01f25910540138be673141b62f40fa37`,</v>
      </c>
      <c r="C677" t="str">
        <f t="shared" ca="1" si="282"/>
        <v>`worksiteEncoded`:`KN_ODS_MNSHOP`,</v>
      </c>
      <c r="D677" t="str">
        <f t="shared" ca="1" si="283"/>
        <v>`client`:`KN`,</v>
      </c>
      <c r="E677" t="str">
        <f t="shared" ca="1" si="284"/>
        <v>`location`:`ODS`,</v>
      </c>
      <c r="F677" t="str">
        <f t="shared" ca="1" si="285"/>
        <v>`locID`:`MNSHOP`,</v>
      </c>
      <c r="G677" t="str">
        <f t="shared" ca="1" si="286"/>
        <v>`username`:`treyes`,</v>
      </c>
      <c r="H677" t="str">
        <f t="shared" ca="1" si="287"/>
        <v>`lastName`:`Reyes`,</v>
      </c>
      <c r="I677" t="str">
        <f t="shared" ca="1" si="288"/>
        <v>`firstName`:`Tommy`,</v>
      </c>
      <c r="J677" t="str">
        <f t="shared" ca="1" si="289"/>
        <v>`technician`:`Reyes, Tommy`,</v>
      </c>
      <c r="K677" t="str">
        <f t="shared" ca="1" si="290"/>
        <v>`timeStampM`:`2017-10-28T18:47:41-05:00`,</v>
      </c>
      <c r="L677" t="str">
        <f t="shared" ca="1" si="291"/>
        <v>`shiftSerial`:`43033_03`,</v>
      </c>
      <c r="M677" t="str">
        <f t="shared" ca="1" si="292"/>
        <v>`siteUid`:521887,</v>
      </c>
      <c r="N677" t="str">
        <f t="shared" ca="1" si="293"/>
        <v>`timeStamp`:43036.7831212037,</v>
      </c>
      <c r="O677" t="str">
        <f t="shared" ca="1" si="294"/>
        <v>`payrollPeriod`:43033,</v>
      </c>
      <c r="P677" t="str">
        <f t="shared" ca="1" si="295"/>
        <v>`payroll_Period`:43033,</v>
      </c>
      <c r="Q677" t="str">
        <f t="shared" ca="1" si="296"/>
        <v>`rprtDate`:43035,</v>
      </c>
      <c r="R677" t="str">
        <f t="shared" ca="1" si="297"/>
        <v>`ts`:0.291666666666667,</v>
      </c>
      <c r="S677" t="str">
        <f t="shared" ca="1" si="298"/>
        <v>`te`:0.333333333333333,</v>
      </c>
      <c r="T677" t="str">
        <f t="shared" ca="1" si="299"/>
        <v>`repairHrs`:1,</v>
      </c>
      <c r="U677" t="str">
        <f t="shared" ca="1" si="300"/>
        <v>`timeStarts`:`2017-10-27T07:00:00-05:00`,</v>
      </c>
      <c r="V677" t="str">
        <f t="shared" ca="1" si="301"/>
        <v>`timeEnds`:`2017-10-27T08:00:00-05:00`,</v>
      </c>
      <c r="W677" t="str">
        <f t="shared" ca="1" si="302"/>
        <v>`shift`:`AM`,</v>
      </c>
      <c r="X677" t="str">
        <f t="shared" ca="1" si="303"/>
        <v>`shiftStartTime`:`7`,</v>
      </c>
      <c r="Y677" t="str">
        <f t="shared" ca="1" si="304"/>
        <v>`wONum`:`KNSHOP`,</v>
      </c>
      <c r="Z677" t="str">
        <f t="shared" ca="1" si="305"/>
        <v>`uNum`:`210`,</v>
      </c>
      <c r="AA677" t="str">
        <f t="shared" ca="1" si="306"/>
        <v>`notes`:`Change out coolant holes top off fluids`,</v>
      </c>
      <c r="AB677" t="str">
        <f t="shared" ca="1" si="307"/>
        <v>`shift_Serial`:`43033_03`},</v>
      </c>
      <c r="AD677" t="s">
        <v>50596</v>
      </c>
      <c r="AE677" t="s">
        <v>50597</v>
      </c>
      <c r="AF677" t="s">
        <v>45990</v>
      </c>
      <c r="AG677" t="s">
        <v>45991</v>
      </c>
      <c r="AH677" t="s">
        <v>45992</v>
      </c>
      <c r="AI677" t="s">
        <v>45993</v>
      </c>
      <c r="AJ677" t="s">
        <v>45994</v>
      </c>
      <c r="AK677" t="s">
        <v>45995</v>
      </c>
      <c r="AL677" t="s">
        <v>45996</v>
      </c>
      <c r="AM677" t="s">
        <v>45997</v>
      </c>
      <c r="AN677" t="s">
        <v>50598</v>
      </c>
      <c r="AO677" t="s">
        <v>47251</v>
      </c>
      <c r="AP677" t="s">
        <v>46000</v>
      </c>
      <c r="AQ677" t="s">
        <v>50599</v>
      </c>
      <c r="AR677" t="s">
        <v>46002</v>
      </c>
      <c r="AS677" t="s">
        <v>46003</v>
      </c>
      <c r="AT677" t="s">
        <v>47253</v>
      </c>
      <c r="AU677" t="s">
        <v>46063</v>
      </c>
      <c r="AV677" t="s">
        <v>46102</v>
      </c>
      <c r="AW677" t="s">
        <v>46338</v>
      </c>
      <c r="AX677" t="s">
        <v>50600</v>
      </c>
      <c r="AY677" t="s">
        <v>50601</v>
      </c>
      <c r="AZ677" t="s">
        <v>46010</v>
      </c>
      <c r="BA677" t="s">
        <v>46011</v>
      </c>
      <c r="BB677" t="s">
        <v>46012</v>
      </c>
      <c r="BC677" t="s">
        <v>47246</v>
      </c>
      <c r="BD677" t="s">
        <v>50602</v>
      </c>
      <c r="BE677" t="s">
        <v>47257</v>
      </c>
    </row>
    <row r="678" spans="1:57" x14ac:dyDescent="0.2">
      <c r="A678" t="str">
        <f t="shared" ca="1" si="280"/>
        <v>{`_id`:`omega_2017-10-24_18-44-21_-0500_Tue`,</v>
      </c>
      <c r="B678" t="str">
        <f t="shared" ca="1" si="281"/>
        <v>`_rev`:`1-00dc99fdd033d51c9c25a9b2894cb717`,</v>
      </c>
      <c r="C678" t="str">
        <f t="shared" ca="1" si="282"/>
        <v>`worksiteEncoded`:`KN_ODS_MNSHOP`,</v>
      </c>
      <c r="D678" t="str">
        <f t="shared" ca="1" si="283"/>
        <v>`client`:`KN`,</v>
      </c>
      <c r="E678" t="str">
        <f t="shared" ca="1" si="284"/>
        <v>`location`:`ODS`,</v>
      </c>
      <c r="F678" t="str">
        <f t="shared" ca="1" si="285"/>
        <v>`locID`:`MNSHOP`,</v>
      </c>
      <c r="G678" t="str">
        <f t="shared" ca="1" si="286"/>
        <v>`username`:`omega`,</v>
      </c>
      <c r="H678" t="str">
        <f t="shared" ca="1" si="287"/>
        <v>`lastName`:`Tijerina`,</v>
      </c>
      <c r="I678" t="str">
        <f t="shared" ca="1" si="288"/>
        <v>`firstName`:`Rene`,</v>
      </c>
      <c r="J678" t="str">
        <f t="shared" ca="1" si="289"/>
        <v>`technician`:`Tijerina, Rene`,</v>
      </c>
      <c r="K678" t="str">
        <f t="shared" ca="1" si="290"/>
        <v>`timeStampM`:`2017-10-24T18:44:21-05:00`,</v>
      </c>
      <c r="L678" t="str">
        <f t="shared" ca="1" si="291"/>
        <v>`shiftSerial`:`43026_06`,</v>
      </c>
      <c r="M678" t="str">
        <f t="shared" ca="1" si="292"/>
        <v>`siteUid`:521887,</v>
      </c>
      <c r="N678" t="str">
        <f t="shared" ca="1" si="293"/>
        <v>`timeStamp`:43032.7808091667,</v>
      </c>
      <c r="O678" t="str">
        <f t="shared" ca="1" si="294"/>
        <v>`payrollPeriod`:43026,</v>
      </c>
      <c r="P678" t="str">
        <f t="shared" ca="1" si="295"/>
        <v>`payroll_Period`:43026,</v>
      </c>
      <c r="Q678" t="str">
        <f t="shared" ca="1" si="296"/>
        <v>`rprtDate`:43031,</v>
      </c>
      <c r="R678" t="str">
        <f t="shared" ca="1" si="297"/>
        <v>`ts`:0.75,</v>
      </c>
      <c r="S678" t="str">
        <f t="shared" ca="1" si="298"/>
        <v>`te`:0.208333333333333,</v>
      </c>
      <c r="T678" t="str">
        <f t="shared" ca="1" si="299"/>
        <v>`repairHrs`:11,</v>
      </c>
      <c r="U678" t="str">
        <f t="shared" ca="1" si="300"/>
        <v>`timeStarts`:`2017-10-23T18:00:00-05:00`,</v>
      </c>
      <c r="V678" t="str">
        <f t="shared" ca="1" si="301"/>
        <v>`timeEnds`:`2017-10-24T05:00:00-05:00`,</v>
      </c>
      <c r="W678" t="str">
        <f t="shared" ca="1" si="302"/>
        <v>`shift`:`PM`,</v>
      </c>
      <c r="X678" t="str">
        <f t="shared" ca="1" si="303"/>
        <v>`shiftStartTime`:`19`,</v>
      </c>
      <c r="Y678" t="str">
        <f t="shared" ca="1" si="304"/>
        <v>`wONum`:`KNSHOP`,</v>
      </c>
      <c r="Z678" t="str">
        <f t="shared" ca="1" si="305"/>
        <v>`uNum`:`5111110`,</v>
      </c>
      <c r="AA678" t="str">
        <f t="shared" ca="1" si="306"/>
        <v>`notes`:`blender checklist. install fuel tanks. paint manifolds.`,</v>
      </c>
      <c r="AB678" t="str">
        <f t="shared" ca="1" si="307"/>
        <v>`shift_Serial`:`43026_06`},</v>
      </c>
      <c r="AD678" t="s">
        <v>50603</v>
      </c>
      <c r="AE678" t="s">
        <v>50604</v>
      </c>
      <c r="AF678" t="s">
        <v>45990</v>
      </c>
      <c r="AG678" t="s">
        <v>45991</v>
      </c>
      <c r="AH678" t="s">
        <v>45992</v>
      </c>
      <c r="AI678" t="s">
        <v>45993</v>
      </c>
      <c r="AJ678" t="s">
        <v>46527</v>
      </c>
      <c r="AK678" t="s">
        <v>46528</v>
      </c>
      <c r="AL678" t="s">
        <v>46529</v>
      </c>
      <c r="AM678" t="s">
        <v>46530</v>
      </c>
      <c r="AN678" t="s">
        <v>50605</v>
      </c>
      <c r="AO678" t="s">
        <v>46711</v>
      </c>
      <c r="AP678" t="s">
        <v>46000</v>
      </c>
      <c r="AQ678" t="s">
        <v>50606</v>
      </c>
      <c r="AR678" t="s">
        <v>46145</v>
      </c>
      <c r="AS678" t="s">
        <v>46146</v>
      </c>
      <c r="AT678" t="s">
        <v>46713</v>
      </c>
      <c r="AU678" t="s">
        <v>46028</v>
      </c>
      <c r="AV678" t="s">
        <v>46051</v>
      </c>
      <c r="AW678" t="s">
        <v>46103</v>
      </c>
      <c r="AX678" t="s">
        <v>47760</v>
      </c>
      <c r="AY678" t="s">
        <v>47921</v>
      </c>
      <c r="AZ678" t="s">
        <v>46033</v>
      </c>
      <c r="BA678" t="s">
        <v>46136</v>
      </c>
      <c r="BB678" t="s">
        <v>46012</v>
      </c>
      <c r="BC678" t="s">
        <v>46660</v>
      </c>
      <c r="BD678" t="s">
        <v>50607</v>
      </c>
      <c r="BE678" t="s">
        <v>46719</v>
      </c>
    </row>
    <row r="679" spans="1:57" x14ac:dyDescent="0.2">
      <c r="A679" t="str">
        <f t="shared" ca="1" si="280"/>
        <v>{`_id`:`arrow_2017-10-11_07-31-23_-0500_Wed`,</v>
      </c>
      <c r="B679" t="str">
        <f t="shared" ca="1" si="281"/>
        <v>`_rev`:`1-00844730349861dc39d94bfe362aaff8`,</v>
      </c>
      <c r="C679" t="str">
        <f t="shared" ca="1" si="282"/>
        <v>`worksiteEncoded`:`KN_ODS_MNSHOP`,</v>
      </c>
      <c r="D679" t="str">
        <f t="shared" ca="1" si="283"/>
        <v>`client`:`KN`,</v>
      </c>
      <c r="E679" t="str">
        <f t="shared" ca="1" si="284"/>
        <v>`location`:`ODS`,</v>
      </c>
      <c r="F679" t="str">
        <f t="shared" ca="1" si="285"/>
        <v>`locID`:`MNSHOP`,</v>
      </c>
      <c r="G679" t="str">
        <f t="shared" ca="1" si="286"/>
        <v>`username`:`arrow`,</v>
      </c>
      <c r="H679" t="str">
        <f t="shared" ca="1" si="287"/>
        <v>`lastName`:`Rodriguez`,</v>
      </c>
      <c r="I679" t="str">
        <f t="shared" ca="1" si="288"/>
        <v>`firstName`:`Fernando`,</v>
      </c>
      <c r="J679" t="str">
        <f t="shared" ca="1" si="289"/>
        <v>`technician`:`Rodriguez, Fernando`,</v>
      </c>
      <c r="K679" t="str">
        <f t="shared" ca="1" si="290"/>
        <v>`timeStampM`:`2017-10-11T07:31:23-05:00`,</v>
      </c>
      <c r="L679" t="str">
        <f t="shared" ca="1" si="291"/>
        <v>`shiftSerial`:`43012_06`,</v>
      </c>
      <c r="M679" t="str">
        <f t="shared" ca="1" si="292"/>
        <v>`siteUid`:521887,</v>
      </c>
      <c r="N679" t="str">
        <f t="shared" ca="1" si="293"/>
        <v>`timeStamp`:43019.3134634259,</v>
      </c>
      <c r="O679" t="str">
        <f t="shared" ca="1" si="294"/>
        <v>`payrollPeriod`:43012,</v>
      </c>
      <c r="P679" t="str">
        <f t="shared" ca="1" si="295"/>
        <v>`payroll_Period`:43012,</v>
      </c>
      <c r="Q679" t="str">
        <f t="shared" ca="1" si="296"/>
        <v>`rprtDate`:43017,</v>
      </c>
      <c r="R679" t="str">
        <f t="shared" ca="1" si="297"/>
        <v>`ts`:0.75,</v>
      </c>
      <c r="S679" t="str">
        <f t="shared" ca="1" si="298"/>
        <v>`te`:0,</v>
      </c>
      <c r="T679" t="str">
        <f t="shared" ca="1" si="299"/>
        <v>`repairHrs`:6,</v>
      </c>
      <c r="U679" t="str">
        <f t="shared" ca="1" si="300"/>
        <v>`timeStarts`:`2017-10-09T18:00:00-05:00`,</v>
      </c>
      <c r="V679" t="str">
        <f t="shared" ca="1" si="301"/>
        <v>`timeEnds`:`2017-10-10T00:00:00-05:00`,</v>
      </c>
      <c r="W679" t="str">
        <f t="shared" ca="1" si="302"/>
        <v>`shift`:`PM`,</v>
      </c>
      <c r="X679" t="str">
        <f t="shared" ca="1" si="303"/>
        <v>`shiftStartTime`:`7`,</v>
      </c>
      <c r="Y679" t="str">
        <f t="shared" ca="1" si="304"/>
        <v>`wONum`:`KNSHOP`,</v>
      </c>
      <c r="Z679" t="str">
        <f t="shared" ca="1" si="305"/>
        <v>`uNum`:`507346`,</v>
      </c>
      <c r="AA679" t="str">
        <f t="shared" ca="1" si="306"/>
        <v>`notes`:`Repair work lights  Check over  Cambiar aceite de transmission  Cambiar aceite del power end  Cambiar filtros de aceite`,</v>
      </c>
      <c r="AB679" t="str">
        <f t="shared" ca="1" si="307"/>
        <v>`shift_Serial`:`43012_06`},</v>
      </c>
      <c r="AD679" t="s">
        <v>50608</v>
      </c>
      <c r="AE679" t="s">
        <v>50609</v>
      </c>
      <c r="AF679" t="s">
        <v>45990</v>
      </c>
      <c r="AG679" t="s">
        <v>45991</v>
      </c>
      <c r="AH679" t="s">
        <v>45992</v>
      </c>
      <c r="AI679" t="s">
        <v>45993</v>
      </c>
      <c r="AJ679" t="s">
        <v>46288</v>
      </c>
      <c r="AK679" t="s">
        <v>46125</v>
      </c>
      <c r="AL679" t="s">
        <v>46289</v>
      </c>
      <c r="AM679" t="s">
        <v>46290</v>
      </c>
      <c r="AN679" t="s">
        <v>50610</v>
      </c>
      <c r="AO679" t="s">
        <v>46997</v>
      </c>
      <c r="AP679" t="s">
        <v>46000</v>
      </c>
      <c r="AQ679" t="s">
        <v>50611</v>
      </c>
      <c r="AR679" t="s">
        <v>46025</v>
      </c>
      <c r="AS679" t="s">
        <v>46026</v>
      </c>
      <c r="AT679" t="s">
        <v>46999</v>
      </c>
      <c r="AU679" t="s">
        <v>46028</v>
      </c>
      <c r="AV679" t="s">
        <v>46148</v>
      </c>
      <c r="AW679" t="s">
        <v>46149</v>
      </c>
      <c r="AX679" t="s">
        <v>48155</v>
      </c>
      <c r="AY679" t="s">
        <v>50612</v>
      </c>
      <c r="AZ679" t="s">
        <v>46033</v>
      </c>
      <c r="BA679" t="s">
        <v>46011</v>
      </c>
      <c r="BB679" t="s">
        <v>46012</v>
      </c>
      <c r="BC679" t="s">
        <v>46013</v>
      </c>
      <c r="BD679" t="s">
        <v>50613</v>
      </c>
      <c r="BE679" t="s">
        <v>47004</v>
      </c>
    </row>
    <row r="680" spans="1:57" x14ac:dyDescent="0.2">
      <c r="A680" t="str">
        <f t="shared" ca="1" si="280"/>
        <v>{`_id`:`scabrera_2017-10-17_15-58-13_-0500_Tue`,</v>
      </c>
      <c r="B680" t="str">
        <f t="shared" ca="1" si="281"/>
        <v>`_rev`:`1-0067296bbe85c58925365a41a8afa51d`,</v>
      </c>
      <c r="C680" t="str">
        <f t="shared" ca="1" si="282"/>
        <v>`worksiteEncoded`:`KN_ODS_MNSHOP`,</v>
      </c>
      <c r="D680" t="str">
        <f t="shared" ca="1" si="283"/>
        <v>`client`:`KN`,</v>
      </c>
      <c r="E680" t="str">
        <f t="shared" ca="1" si="284"/>
        <v>`location`:`ODS`,</v>
      </c>
      <c r="F680" t="str">
        <f t="shared" ca="1" si="285"/>
        <v>`locID`:`MNSHOP`,</v>
      </c>
      <c r="G680" t="str">
        <f t="shared" ca="1" si="286"/>
        <v>`username`:`scabrera`,</v>
      </c>
      <c r="H680" t="str">
        <f t="shared" ca="1" si="287"/>
        <v>`lastName`:`Cabrera`,</v>
      </c>
      <c r="I680" t="str">
        <f t="shared" ca="1" si="288"/>
        <v>`firstName`:`Sergio`,</v>
      </c>
      <c r="J680" t="str">
        <f t="shared" ca="1" si="289"/>
        <v>`technician`:`Cabrera, Sergio`,</v>
      </c>
      <c r="K680" t="str">
        <f t="shared" ca="1" si="290"/>
        <v>`timeStampM`:`2017-10-17T15:58:13-05:00`,</v>
      </c>
      <c r="L680" t="str">
        <f t="shared" ca="1" si="291"/>
        <v>`shiftSerial`:`43019_04`,</v>
      </c>
      <c r="M680" t="str">
        <f t="shared" ca="1" si="292"/>
        <v>`siteUid`:521887,</v>
      </c>
      <c r="N680" t="str">
        <f t="shared" ca="1" si="293"/>
        <v>`timeStamp`:43025.665435463,</v>
      </c>
      <c r="O680" t="str">
        <f t="shared" ca="1" si="294"/>
        <v>`payrollPeriod`:43019,</v>
      </c>
      <c r="P680" t="str">
        <f t="shared" ca="1" si="295"/>
        <v>`payroll_Period`:43019,</v>
      </c>
      <c r="Q680" t="str">
        <f t="shared" ca="1" si="296"/>
        <v>`rprtDate`:43022,</v>
      </c>
      <c r="R680" t="str">
        <f t="shared" ca="1" si="297"/>
        <v>`ts`:0.75,</v>
      </c>
      <c r="S680" t="str">
        <f t="shared" ca="1" si="298"/>
        <v>`te`:0,</v>
      </c>
      <c r="T680" t="str">
        <f t="shared" ca="1" si="299"/>
        <v>`repairHrs`:6,</v>
      </c>
      <c r="U680" t="str">
        <f t="shared" ca="1" si="300"/>
        <v>`timeStarts`:`2017-10-14T18:00:00-05:00`,</v>
      </c>
      <c r="V680" t="str">
        <f t="shared" ca="1" si="301"/>
        <v>`timeEnds`:`2017-10-15T00:00:00-05:00`,</v>
      </c>
      <c r="W680" t="str">
        <f t="shared" ca="1" si="302"/>
        <v>`shift`:`PM`,</v>
      </c>
      <c r="X680" t="str">
        <f t="shared" ca="1" si="303"/>
        <v>`shiftStartTime`:`null`,</v>
      </c>
      <c r="Y680" t="str">
        <f t="shared" ca="1" si="304"/>
        <v>`wONum`:`KNSHOP`,</v>
      </c>
      <c r="Z680" t="str">
        <f t="shared" ca="1" si="305"/>
        <v>`uNum`:`506129`,</v>
      </c>
      <c r="AA680" t="str">
        <f t="shared" ca="1" si="306"/>
        <v>`notes`:`Change pony rod seals`,</v>
      </c>
      <c r="AB680" t="str">
        <f t="shared" ca="1" si="307"/>
        <v>`shift_Serial`:`43019_04`},</v>
      </c>
      <c r="AD680" t="s">
        <v>50614</v>
      </c>
      <c r="AE680" t="s">
        <v>50615</v>
      </c>
      <c r="AF680" t="s">
        <v>45990</v>
      </c>
      <c r="AG680" t="s">
        <v>45991</v>
      </c>
      <c r="AH680" t="s">
        <v>45992</v>
      </c>
      <c r="AI680" t="s">
        <v>45993</v>
      </c>
      <c r="AJ680" t="s">
        <v>46228</v>
      </c>
      <c r="AK680" t="s">
        <v>46229</v>
      </c>
      <c r="AL680" t="s">
        <v>46230</v>
      </c>
      <c r="AM680" t="s">
        <v>46231</v>
      </c>
      <c r="AN680" t="s">
        <v>50616</v>
      </c>
      <c r="AO680" t="s">
        <v>46597</v>
      </c>
      <c r="AP680" t="s">
        <v>46000</v>
      </c>
      <c r="AQ680" t="s">
        <v>50617</v>
      </c>
      <c r="AR680" t="s">
        <v>46085</v>
      </c>
      <c r="AS680" t="s">
        <v>46086</v>
      </c>
      <c r="AT680" t="s">
        <v>46599</v>
      </c>
      <c r="AU680" t="s">
        <v>46028</v>
      </c>
      <c r="AV680" t="s">
        <v>46148</v>
      </c>
      <c r="AW680" t="s">
        <v>46149</v>
      </c>
      <c r="AX680" t="s">
        <v>47477</v>
      </c>
      <c r="AY680" t="s">
        <v>50618</v>
      </c>
      <c r="AZ680" t="s">
        <v>46033</v>
      </c>
      <c r="BA680" t="s">
        <v>46238</v>
      </c>
      <c r="BB680" t="s">
        <v>46012</v>
      </c>
      <c r="BC680" t="s">
        <v>49795</v>
      </c>
      <c r="BD680" t="s">
        <v>50385</v>
      </c>
      <c r="BE680" t="s">
        <v>46603</v>
      </c>
    </row>
    <row r="681" spans="1:57" x14ac:dyDescent="0.2">
      <c r="A681" t="str">
        <f t="shared" ca="1" si="280"/>
        <v>{`_id`:`marodriguez_2017-10-27_06-56-27_-0500_Fri01`,</v>
      </c>
      <c r="B681" t="str">
        <f t="shared" ca="1" si="281"/>
        <v>`_rev`:`0`,</v>
      </c>
      <c r="C681" t="str">
        <f t="shared" ca="1" si="282"/>
        <v>`worksiteEncoded`:`KN_ODS_MNSHOP`,</v>
      </c>
      <c r="D681" t="str">
        <f t="shared" ca="1" si="283"/>
        <v>`client`:`KN`,</v>
      </c>
      <c r="E681" t="str">
        <f t="shared" ca="1" si="284"/>
        <v>`location`:`ODS`,</v>
      </c>
      <c r="F681" t="str">
        <f t="shared" ca="1" si="285"/>
        <v>`locID`:`MNSHOP`,</v>
      </c>
      <c r="G681" t="str">
        <f t="shared" ca="1" si="286"/>
        <v>`username`:`marodriguez`,</v>
      </c>
      <c r="H681" t="str">
        <f t="shared" ca="1" si="287"/>
        <v>`lastName`:`Rodriguez`,</v>
      </c>
      <c r="I681" t="str">
        <f t="shared" ca="1" si="288"/>
        <v>`firstName`:`Marco`,</v>
      </c>
      <c r="J681" t="str">
        <f t="shared" ca="1" si="289"/>
        <v>`technician`:`Rodriguez, Marco`,</v>
      </c>
      <c r="K681" t="str">
        <f t="shared" ca="1" si="290"/>
        <v>`timeStampM`:`2017-10-27T06:56:27-05:00`,</v>
      </c>
      <c r="L681" t="str">
        <f t="shared" ca="1" si="291"/>
        <v>`shiftSerial`:`43033_02`,</v>
      </c>
      <c r="M681" t="str">
        <f t="shared" ca="1" si="292"/>
        <v>`siteUid`:521887,</v>
      </c>
      <c r="N681" t="str">
        <f t="shared" ca="1" si="293"/>
        <v>`timeStamp`:43035.2892058333,</v>
      </c>
      <c r="O681" t="str">
        <f t="shared" ca="1" si="294"/>
        <v>`payrollPeriod`:43033,</v>
      </c>
      <c r="P681" t="str">
        <f t="shared" ca="1" si="295"/>
        <v>`payroll_Period`:43033,</v>
      </c>
      <c r="Q681" t="str">
        <f t="shared" ca="1" si="296"/>
        <v>`rprtDate`:43034,</v>
      </c>
      <c r="R681" t="str">
        <f t="shared" ca="1" si="297"/>
        <v>`ts`:0.083333333,</v>
      </c>
      <c r="S681" t="str">
        <f t="shared" ca="1" si="298"/>
        <v>`te`:0.145833333,</v>
      </c>
      <c r="T681" t="str">
        <f t="shared" ca="1" si="299"/>
        <v>`repairHrs`:1.5,</v>
      </c>
      <c r="U681" t="str">
        <f t="shared" ca="1" si="300"/>
        <v>`timeStarts`:`2017-10-27T02:00:00-05:00`,</v>
      </c>
      <c r="V681" t="str">
        <f t="shared" ca="1" si="301"/>
        <v>`timeEnds`:`2017-10-27T03:30:00-05:00`,</v>
      </c>
      <c r="W681" t="str">
        <f t="shared" ca="1" si="302"/>
        <v>`shift`:`PM`,</v>
      </c>
      <c r="X681" t="str">
        <f t="shared" ca="1" si="303"/>
        <v>`shiftStartTime`:`19`,</v>
      </c>
      <c r="Y681" t="str">
        <f t="shared" ca="1" si="304"/>
        <v>`wONum`:`KNSHOP`,</v>
      </c>
      <c r="Z681" t="str">
        <f t="shared" ca="1" si="305"/>
        <v>`uNum`:`3112345`,</v>
      </c>
      <c r="AA681" t="str">
        <f t="shared" ca="1" si="306"/>
        <v>`notes`:`check list a la unidad y al tractor`,</v>
      </c>
      <c r="AB681" t="str">
        <f t="shared" ca="1" si="307"/>
        <v>`shift_Serial`:`43033_02`},</v>
      </c>
      <c r="AD681" t="s">
        <v>50619</v>
      </c>
      <c r="AF681" t="s">
        <v>45990</v>
      </c>
      <c r="AG681" t="s">
        <v>45991</v>
      </c>
      <c r="AH681" t="s">
        <v>45992</v>
      </c>
      <c r="AI681" t="s">
        <v>45993</v>
      </c>
      <c r="AJ681" t="s">
        <v>46124</v>
      </c>
      <c r="AK681" t="s">
        <v>46125</v>
      </c>
      <c r="AL681" t="s">
        <v>46126</v>
      </c>
      <c r="AM681" t="s">
        <v>46127</v>
      </c>
      <c r="AN681" t="s">
        <v>50620</v>
      </c>
      <c r="AO681" t="s">
        <v>46631</v>
      </c>
      <c r="AP681" t="s">
        <v>46000</v>
      </c>
      <c r="AQ681" t="s">
        <v>50621</v>
      </c>
      <c r="AR681" t="s">
        <v>46002</v>
      </c>
      <c r="AS681" t="s">
        <v>46003</v>
      </c>
      <c r="AT681" t="s">
        <v>46633</v>
      </c>
      <c r="AU681" t="s">
        <v>50622</v>
      </c>
      <c r="AV681" t="s">
        <v>50623</v>
      </c>
      <c r="AW681" t="s">
        <v>48135</v>
      </c>
      <c r="AX681" t="s">
        <v>50624</v>
      </c>
      <c r="AY681" t="s">
        <v>50625</v>
      </c>
      <c r="AZ681" t="s">
        <v>46033</v>
      </c>
      <c r="BA681" t="s">
        <v>46136</v>
      </c>
      <c r="BB681" t="s">
        <v>46012</v>
      </c>
      <c r="BC681" t="s">
        <v>50626</v>
      </c>
      <c r="BD681" t="s">
        <v>50627</v>
      </c>
      <c r="BE681" t="s">
        <v>46638</v>
      </c>
    </row>
    <row r="682" spans="1:57" x14ac:dyDescent="0.2">
      <c r="A682" t="str">
        <f t="shared" ca="1" si="280"/>
        <v>{`_id`:`marodriguez_2017-10-27_06-56-27_-0500_Fri02`,</v>
      </c>
      <c r="B682" t="str">
        <f t="shared" ca="1" si="281"/>
        <v>`_rev`:`0`,</v>
      </c>
      <c r="C682" t="str">
        <f t="shared" ca="1" si="282"/>
        <v>`worksiteEncoded`:`KN_ODS_MNSHOP`,</v>
      </c>
      <c r="D682" t="str">
        <f t="shared" ca="1" si="283"/>
        <v>`client`:`KN`,</v>
      </c>
      <c r="E682" t="str">
        <f t="shared" ca="1" si="284"/>
        <v>`location`:`ODS`,</v>
      </c>
      <c r="F682" t="str">
        <f t="shared" ca="1" si="285"/>
        <v>`locID`:`MNSHOP`,</v>
      </c>
      <c r="G682" t="str">
        <f t="shared" ca="1" si="286"/>
        <v>`username`:`marodriguez`,</v>
      </c>
      <c r="H682" t="str">
        <f t="shared" ca="1" si="287"/>
        <v>`lastName`:`Rodriguez`,</v>
      </c>
      <c r="I682" t="str">
        <f t="shared" ca="1" si="288"/>
        <v>`firstName`:`Marco`,</v>
      </c>
      <c r="J682" t="str">
        <f t="shared" ca="1" si="289"/>
        <v>`technician`:`Rodriguez, Marco`,</v>
      </c>
      <c r="K682" t="str">
        <f t="shared" ca="1" si="290"/>
        <v>`timeStampM`:`2017-10-27T06:56:27-05:00`,</v>
      </c>
      <c r="L682" t="str">
        <f t="shared" ca="1" si="291"/>
        <v>`shiftSerial`:`43033_02`,</v>
      </c>
      <c r="M682" t="str">
        <f t="shared" ca="1" si="292"/>
        <v>`siteUid`:521887,</v>
      </c>
      <c r="N682" t="str">
        <f t="shared" ca="1" si="293"/>
        <v>`timeStamp`:43035.2892058333,</v>
      </c>
      <c r="O682" t="str">
        <f t="shared" ca="1" si="294"/>
        <v>`payrollPeriod`:43033,</v>
      </c>
      <c r="P682" t="str">
        <f t="shared" ca="1" si="295"/>
        <v>`payroll_Period`:43033,</v>
      </c>
      <c r="Q682" t="str">
        <f t="shared" ca="1" si="296"/>
        <v>`rprtDate`:43034,</v>
      </c>
      <c r="R682" t="str">
        <f t="shared" ca="1" si="297"/>
        <v>`ts`:0.145833333,</v>
      </c>
      <c r="S682" t="str">
        <f t="shared" ca="1" si="298"/>
        <v>`te`:0.208333333,</v>
      </c>
      <c r="T682" t="str">
        <f t="shared" ca="1" si="299"/>
        <v>`repairHrs`:1.5,</v>
      </c>
      <c r="U682" t="str">
        <f t="shared" ca="1" si="300"/>
        <v>`timeStarts`:`2017-10-27T03:30:00-05:00`,</v>
      </c>
      <c r="V682" t="str">
        <f t="shared" ca="1" si="301"/>
        <v>`timeEnds`:`2017-10-27T05:00:00-05:00`,</v>
      </c>
      <c r="W682" t="str">
        <f t="shared" ca="1" si="302"/>
        <v>`shift`:`PM`,</v>
      </c>
      <c r="X682" t="str">
        <f t="shared" ca="1" si="303"/>
        <v>`shiftStartTime`:`19`,</v>
      </c>
      <c r="Y682" t="str">
        <f t="shared" ca="1" si="304"/>
        <v>`wONum`:`KNSHOP`,</v>
      </c>
      <c r="Z682" t="str">
        <f t="shared" ca="1" si="305"/>
        <v>`uNum`:`506256`,</v>
      </c>
      <c r="AA682" t="str">
        <f t="shared" ca="1" si="306"/>
        <v>`notes`:`check list a la unidad y al tractor`,</v>
      </c>
      <c r="AB682" t="str">
        <f t="shared" ca="1" si="307"/>
        <v>`shift_Serial`:`43033_02`},</v>
      </c>
      <c r="AD682" t="s">
        <v>50628</v>
      </c>
      <c r="AF682" t="s">
        <v>45990</v>
      </c>
      <c r="AG682" t="s">
        <v>45991</v>
      </c>
      <c r="AH682" t="s">
        <v>45992</v>
      </c>
      <c r="AI682" t="s">
        <v>45993</v>
      </c>
      <c r="AJ682" t="s">
        <v>46124</v>
      </c>
      <c r="AK682" t="s">
        <v>46125</v>
      </c>
      <c r="AL682" t="s">
        <v>46126</v>
      </c>
      <c r="AM682" t="s">
        <v>46127</v>
      </c>
      <c r="AN682" t="s">
        <v>50620</v>
      </c>
      <c r="AO682" t="s">
        <v>46631</v>
      </c>
      <c r="AP682" t="s">
        <v>46000</v>
      </c>
      <c r="AQ682" t="s">
        <v>50621</v>
      </c>
      <c r="AR682" t="s">
        <v>46002</v>
      </c>
      <c r="AS682" t="s">
        <v>46003</v>
      </c>
      <c r="AT682" t="s">
        <v>46633</v>
      </c>
      <c r="AU682" t="s">
        <v>50629</v>
      </c>
      <c r="AV682" t="s">
        <v>50630</v>
      </c>
      <c r="AW682" t="s">
        <v>48135</v>
      </c>
      <c r="AX682" t="s">
        <v>50631</v>
      </c>
      <c r="AY682" t="s">
        <v>48683</v>
      </c>
      <c r="AZ682" t="s">
        <v>46033</v>
      </c>
      <c r="BA682" t="s">
        <v>46136</v>
      </c>
      <c r="BB682" t="s">
        <v>46012</v>
      </c>
      <c r="BC682" t="s">
        <v>46933</v>
      </c>
      <c r="BD682" t="s">
        <v>50627</v>
      </c>
      <c r="BE682" t="s">
        <v>46638</v>
      </c>
    </row>
    <row r="683" spans="1:57" x14ac:dyDescent="0.2">
      <c r="A683" t="str">
        <f t="shared" ca="1" si="280"/>
        <v>{`_id`:`marodriguez_2017-10-05_18-03-26_-0500_Thu01`,</v>
      </c>
      <c r="B683" t="str">
        <f t="shared" ca="1" si="281"/>
        <v>`_rev`:`0`,</v>
      </c>
      <c r="C683" t="str">
        <f t="shared" ca="1" si="282"/>
        <v>`worksiteEncoded`:`KN_ODS_MNSHOP`,</v>
      </c>
      <c r="D683" t="str">
        <f t="shared" ca="1" si="283"/>
        <v>`client`:`KN`,</v>
      </c>
      <c r="E683" t="str">
        <f t="shared" ca="1" si="284"/>
        <v>`location`:`ODS`,</v>
      </c>
      <c r="F683" t="str">
        <f t="shared" ca="1" si="285"/>
        <v>`locID`:`MNSHOP`,</v>
      </c>
      <c r="G683" t="str">
        <f t="shared" ca="1" si="286"/>
        <v>`username`:`marodriguez`,</v>
      </c>
      <c r="H683" t="str">
        <f t="shared" ca="1" si="287"/>
        <v>`lastName`:`Rodriguez`,</v>
      </c>
      <c r="I683" t="str">
        <f t="shared" ca="1" si="288"/>
        <v>`firstName`:`Marco`,</v>
      </c>
      <c r="J683" t="str">
        <f t="shared" ca="1" si="289"/>
        <v>`technician`:`Rodriguez, Marco`,</v>
      </c>
      <c r="K683" t="str">
        <f t="shared" ca="1" si="290"/>
        <v>`timeStampM`:`2017-10-05T18:03:26-05:00`,</v>
      </c>
      <c r="L683" t="str">
        <f t="shared" ca="1" si="291"/>
        <v>`shiftSerial`:`43012_02`,</v>
      </c>
      <c r="M683" t="str">
        <f t="shared" ca="1" si="292"/>
        <v>`siteUid`:521887,</v>
      </c>
      <c r="N683" t="str">
        <f t="shared" ca="1" si="293"/>
        <v>`timeStamp`:43013.7523849074,</v>
      </c>
      <c r="O683" t="str">
        <f t="shared" ca="1" si="294"/>
        <v>`payrollPeriod`:43012,</v>
      </c>
      <c r="P683" t="str">
        <f t="shared" ca="1" si="295"/>
        <v>`payroll_Period`:43012,</v>
      </c>
      <c r="Q683" t="str">
        <f t="shared" ca="1" si="296"/>
        <v>`rprtDate`:43013,</v>
      </c>
      <c r="R683" t="str">
        <f t="shared" ca="1" si="297"/>
        <v>`ts`:0.25,</v>
      </c>
      <c r="S683" t="str">
        <f t="shared" ca="1" si="298"/>
        <v>`te`:0.333333333,</v>
      </c>
      <c r="T683" t="str">
        <f t="shared" ca="1" si="299"/>
        <v>`repairHrs`:2,</v>
      </c>
      <c r="U683" t="str">
        <f t="shared" ca="1" si="300"/>
        <v>`timeStarts`:`2017-10-05T06:00:00-05:00`,</v>
      </c>
      <c r="V683" t="str">
        <f t="shared" ca="1" si="301"/>
        <v>`timeEnds`:`2017-10-05T08:00:00-05:00`,</v>
      </c>
      <c r="W683" t="str">
        <f t="shared" ca="1" si="302"/>
        <v>`shift`:`AM`,</v>
      </c>
      <c r="X683" t="str">
        <f t="shared" ca="1" si="303"/>
        <v>`shiftStartTime`:`7`,</v>
      </c>
      <c r="Y683" t="str">
        <f t="shared" ca="1" si="304"/>
        <v>`wONum`:`KNSHOP`,</v>
      </c>
      <c r="Z683" t="str">
        <f t="shared" ca="1" si="305"/>
        <v>`uNum`:`HP-067`,</v>
      </c>
      <c r="AA683" t="str">
        <f t="shared" ca="1" si="306"/>
        <v>`notes`:`HP-067 Check list, change filter air, refill fluids`,</v>
      </c>
      <c r="AB683" t="str">
        <f t="shared" ca="1" si="307"/>
        <v>`shift_Serial`:`43012_02`},</v>
      </c>
      <c r="AD683" t="s">
        <v>50632</v>
      </c>
      <c r="AF683" t="s">
        <v>45990</v>
      </c>
      <c r="AG683" t="s">
        <v>45991</v>
      </c>
      <c r="AH683" t="s">
        <v>45992</v>
      </c>
      <c r="AI683" t="s">
        <v>45993</v>
      </c>
      <c r="AJ683" t="s">
        <v>46124</v>
      </c>
      <c r="AK683" t="s">
        <v>46125</v>
      </c>
      <c r="AL683" t="s">
        <v>46126</v>
      </c>
      <c r="AM683" t="s">
        <v>46127</v>
      </c>
      <c r="AN683" t="s">
        <v>50633</v>
      </c>
      <c r="AO683" t="s">
        <v>46060</v>
      </c>
      <c r="AP683" t="s">
        <v>46000</v>
      </c>
      <c r="AQ683" t="s">
        <v>50634</v>
      </c>
      <c r="AR683" t="s">
        <v>46025</v>
      </c>
      <c r="AS683" t="s">
        <v>46026</v>
      </c>
      <c r="AT683" t="s">
        <v>46062</v>
      </c>
      <c r="AU683" t="s">
        <v>46248</v>
      </c>
      <c r="AV683" t="s">
        <v>50635</v>
      </c>
      <c r="AW683" t="s">
        <v>46116</v>
      </c>
      <c r="AX683" t="s">
        <v>49192</v>
      </c>
      <c r="AY683" t="s">
        <v>50636</v>
      </c>
      <c r="AZ683" t="s">
        <v>46010</v>
      </c>
      <c r="BA683" t="s">
        <v>46011</v>
      </c>
      <c r="BB683" t="s">
        <v>46012</v>
      </c>
      <c r="BC683" t="s">
        <v>49559</v>
      </c>
      <c r="BD683" t="s">
        <v>50637</v>
      </c>
      <c r="BE683" t="s">
        <v>46069</v>
      </c>
    </row>
    <row r="684" spans="1:57" x14ac:dyDescent="0.2">
      <c r="A684" t="str">
        <f t="shared" ca="1" si="280"/>
        <v>{`_id`:`marodriguez_2017-10-08_05-53-51_-0500_Sun01`,</v>
      </c>
      <c r="B684" t="str">
        <f t="shared" ca="1" si="281"/>
        <v>`_rev`:`0`,</v>
      </c>
      <c r="C684" t="str">
        <f t="shared" ca="1" si="282"/>
        <v>`worksiteEncoded`:`KN_ODS_MNSHOP`,</v>
      </c>
      <c r="D684" t="str">
        <f t="shared" ca="1" si="283"/>
        <v>`client`:`KN`,</v>
      </c>
      <c r="E684" t="str">
        <f t="shared" ca="1" si="284"/>
        <v>`location`:`ODS`,</v>
      </c>
      <c r="F684" t="str">
        <f t="shared" ca="1" si="285"/>
        <v>`locID`:`MNSHOP`,</v>
      </c>
      <c r="G684" t="str">
        <f t="shared" ca="1" si="286"/>
        <v>`username`:`marodriguez`,</v>
      </c>
      <c r="H684" t="str">
        <f t="shared" ca="1" si="287"/>
        <v>`lastName`:`Rodriguez`,</v>
      </c>
      <c r="I684" t="str">
        <f t="shared" ca="1" si="288"/>
        <v>`firstName`:`Marco`,</v>
      </c>
      <c r="J684" t="str">
        <f t="shared" ca="1" si="289"/>
        <v>`technician`:`Rodriguez, Marco`,</v>
      </c>
      <c r="K684" t="str">
        <f t="shared" ca="1" si="290"/>
        <v>`timeStampM`:`2017-10-08T05:53:51-05:00`,</v>
      </c>
      <c r="L684" t="str">
        <f t="shared" ca="1" si="291"/>
        <v>`shiftSerial`:`43012_03`,</v>
      </c>
      <c r="M684" t="str">
        <f t="shared" ca="1" si="292"/>
        <v>`siteUid`:521887,</v>
      </c>
      <c r="N684" t="str">
        <f t="shared" ca="1" si="293"/>
        <v>`timeStamp`:43016.2457393981,</v>
      </c>
      <c r="O684" t="str">
        <f t="shared" ca="1" si="294"/>
        <v>`payrollPeriod`:43012,</v>
      </c>
      <c r="P684" t="str">
        <f t="shared" ca="1" si="295"/>
        <v>`payroll_Period`:43012,</v>
      </c>
      <c r="Q684" t="str">
        <f t="shared" ca="1" si="296"/>
        <v>`rprtDate`:43014,</v>
      </c>
      <c r="R684" t="str">
        <f t="shared" ca="1" si="297"/>
        <v>`ts`:0.25,</v>
      </c>
      <c r="S684" t="str">
        <f t="shared" ca="1" si="298"/>
        <v>`te`:0.375,</v>
      </c>
      <c r="T684" t="str">
        <f t="shared" ca="1" si="299"/>
        <v>`repairHrs`:3,</v>
      </c>
      <c r="U684" t="str">
        <f t="shared" ca="1" si="300"/>
        <v>`timeStarts`:`2017-10-06T06:00:00-05:00`,</v>
      </c>
      <c r="V684" t="str">
        <f t="shared" ca="1" si="301"/>
        <v>`timeEnds`:`2017-10-06T09:00:00-05:00`,</v>
      </c>
      <c r="W684" t="str">
        <f t="shared" ca="1" si="302"/>
        <v>`shift`:`AM`,</v>
      </c>
      <c r="X684" t="str">
        <f t="shared" ca="1" si="303"/>
        <v>`shiftStartTime`:`7`,</v>
      </c>
      <c r="Y684" t="str">
        <f t="shared" ca="1" si="304"/>
        <v>`wONum`:`KNSHOP`,</v>
      </c>
      <c r="Z684" t="str">
        <f t="shared" ca="1" si="305"/>
        <v>`uNum`:`507595`,</v>
      </c>
      <c r="AA684" t="str">
        <f t="shared" ca="1" si="306"/>
        <v>`notes`:`507595 Check over and repair 3 hrs`,</v>
      </c>
      <c r="AB684" t="str">
        <f t="shared" ca="1" si="307"/>
        <v>`shift_Serial`:`43012_03`},</v>
      </c>
      <c r="AD684" t="s">
        <v>50638</v>
      </c>
      <c r="AF684" t="s">
        <v>45990</v>
      </c>
      <c r="AG684" t="s">
        <v>45991</v>
      </c>
      <c r="AH684" t="s">
        <v>45992</v>
      </c>
      <c r="AI684" t="s">
        <v>45993</v>
      </c>
      <c r="AJ684" t="s">
        <v>46124</v>
      </c>
      <c r="AK684" t="s">
        <v>46125</v>
      </c>
      <c r="AL684" t="s">
        <v>46126</v>
      </c>
      <c r="AM684" t="s">
        <v>46127</v>
      </c>
      <c r="AN684" t="s">
        <v>50639</v>
      </c>
      <c r="AO684" t="s">
        <v>46112</v>
      </c>
      <c r="AP684" t="s">
        <v>46000</v>
      </c>
      <c r="AQ684" t="s">
        <v>50640</v>
      </c>
      <c r="AR684" t="s">
        <v>46025</v>
      </c>
      <c r="AS684" t="s">
        <v>46026</v>
      </c>
      <c r="AT684" t="s">
        <v>46114</v>
      </c>
      <c r="AU684" t="s">
        <v>46248</v>
      </c>
      <c r="AV684" t="s">
        <v>46444</v>
      </c>
      <c r="AW684" t="s">
        <v>46160</v>
      </c>
      <c r="AX684" t="s">
        <v>46833</v>
      </c>
      <c r="AY684" t="s">
        <v>50641</v>
      </c>
      <c r="AZ684" t="s">
        <v>46010</v>
      </c>
      <c r="BA684" t="s">
        <v>46011</v>
      </c>
      <c r="BB684" t="s">
        <v>46012</v>
      </c>
      <c r="BC684" t="s">
        <v>46224</v>
      </c>
      <c r="BD684" t="s">
        <v>50642</v>
      </c>
      <c r="BE684" t="s">
        <v>46121</v>
      </c>
    </row>
    <row r="685" spans="1:57" x14ac:dyDescent="0.2">
      <c r="A685" t="str">
        <f t="shared" ca="1" si="280"/>
        <v>{`_id`:`marodriguez_2017-10-08_05-58-50_-0500_Sun01`,</v>
      </c>
      <c r="B685" t="str">
        <f t="shared" ca="1" si="281"/>
        <v>`_rev`:`0`,</v>
      </c>
      <c r="C685" t="str">
        <f t="shared" ca="1" si="282"/>
        <v>`worksiteEncoded`:`KN_ODS_MNSHOP`,</v>
      </c>
      <c r="D685" t="str">
        <f t="shared" ca="1" si="283"/>
        <v>`client`:`KN`,</v>
      </c>
      <c r="E685" t="str">
        <f t="shared" ca="1" si="284"/>
        <v>`location`:`ODS`,</v>
      </c>
      <c r="F685" t="str">
        <f t="shared" ca="1" si="285"/>
        <v>`locID`:`MNSHOP`,</v>
      </c>
      <c r="G685" t="str">
        <f t="shared" ca="1" si="286"/>
        <v>`username`:`marodriguez`,</v>
      </c>
      <c r="H685" t="str">
        <f t="shared" ca="1" si="287"/>
        <v>`lastName`:`Rodriguez`,</v>
      </c>
      <c r="I685" t="str">
        <f t="shared" ca="1" si="288"/>
        <v>`firstName`:`Marco`,</v>
      </c>
      <c r="J685" t="str">
        <f t="shared" ca="1" si="289"/>
        <v>`technician`:`Rodriguez, Marco`,</v>
      </c>
      <c r="K685" t="str">
        <f t="shared" ca="1" si="290"/>
        <v>`timeStampM`:`2017-10-08T05:58:50-05:00`,</v>
      </c>
      <c r="L685" t="str">
        <f t="shared" ca="1" si="291"/>
        <v>`shiftSerial`:`43012_04`,</v>
      </c>
      <c r="M685" t="str">
        <f t="shared" ca="1" si="292"/>
        <v>`siteUid`:521887,</v>
      </c>
      <c r="N685" t="str">
        <f t="shared" ca="1" si="293"/>
        <v>`timeStamp`:43016.2491922338,</v>
      </c>
      <c r="O685" t="str">
        <f t="shared" ca="1" si="294"/>
        <v>`payrollPeriod`:43012,</v>
      </c>
      <c r="P685" t="str">
        <f t="shared" ca="1" si="295"/>
        <v>`payroll_Period`:43012,</v>
      </c>
      <c r="Q685" t="str">
        <f t="shared" ca="1" si="296"/>
        <v>`rprtDate`:43015,</v>
      </c>
      <c r="R685" t="str">
        <f t="shared" ca="1" si="297"/>
        <v>`ts`:0.25,</v>
      </c>
      <c r="S685" t="str">
        <f t="shared" ca="1" si="298"/>
        <v>`te`:0.375,</v>
      </c>
      <c r="T685" t="str">
        <f t="shared" ca="1" si="299"/>
        <v>`repairHrs`:3,</v>
      </c>
      <c r="U685" t="str">
        <f t="shared" ca="1" si="300"/>
        <v>`timeStarts`:`2017-10-07T06:00:00-05:00`,</v>
      </c>
      <c r="V685" t="str">
        <f t="shared" ca="1" si="301"/>
        <v>`timeEnds`:`2017-10-07T09:00:00-05:00`,</v>
      </c>
      <c r="W685" t="str">
        <f t="shared" ca="1" si="302"/>
        <v>`shift`:`AM`,</v>
      </c>
      <c r="X685" t="str">
        <f t="shared" ca="1" si="303"/>
        <v>`shiftStartTime`:`7`,</v>
      </c>
      <c r="Y685" t="str">
        <f t="shared" ca="1" si="304"/>
        <v>`wONum`:`KNSHOP`,</v>
      </c>
      <c r="Z685" t="str">
        <f t="shared" ca="1" si="305"/>
        <v>`uNum`:`305526`,</v>
      </c>
      <c r="AA685" t="str">
        <f t="shared" ca="1" si="306"/>
        <v>`notes`:`507595 cut fan guard`,</v>
      </c>
      <c r="AB685" t="str">
        <f t="shared" ca="1" si="307"/>
        <v>`shift_Serial`:`43012_04`},</v>
      </c>
      <c r="AD685" t="s">
        <v>50643</v>
      </c>
      <c r="AF685" t="s">
        <v>45990</v>
      </c>
      <c r="AG685" t="s">
        <v>45991</v>
      </c>
      <c r="AH685" t="s">
        <v>45992</v>
      </c>
      <c r="AI685" t="s">
        <v>45993</v>
      </c>
      <c r="AJ685" t="s">
        <v>46124</v>
      </c>
      <c r="AK685" t="s">
        <v>46125</v>
      </c>
      <c r="AL685" t="s">
        <v>46126</v>
      </c>
      <c r="AM685" t="s">
        <v>46127</v>
      </c>
      <c r="AN685" t="s">
        <v>50644</v>
      </c>
      <c r="AO685" t="s">
        <v>46098</v>
      </c>
      <c r="AP685" t="s">
        <v>46000</v>
      </c>
      <c r="AQ685" t="s">
        <v>50645</v>
      </c>
      <c r="AR685" t="s">
        <v>46025</v>
      </c>
      <c r="AS685" t="s">
        <v>46026</v>
      </c>
      <c r="AT685" t="s">
        <v>46100</v>
      </c>
      <c r="AU685" t="s">
        <v>46248</v>
      </c>
      <c r="AV685" t="s">
        <v>46444</v>
      </c>
      <c r="AW685" t="s">
        <v>46160</v>
      </c>
      <c r="AX685" t="s">
        <v>46947</v>
      </c>
      <c r="AY685" t="s">
        <v>50646</v>
      </c>
      <c r="AZ685" t="s">
        <v>46010</v>
      </c>
      <c r="BA685" t="s">
        <v>46011</v>
      </c>
      <c r="BB685" t="s">
        <v>46012</v>
      </c>
      <c r="BC685" t="s">
        <v>50647</v>
      </c>
      <c r="BD685" t="s">
        <v>50648</v>
      </c>
      <c r="BE685" t="s">
        <v>46108</v>
      </c>
    </row>
    <row r="686" spans="1:57" x14ac:dyDescent="0.2">
      <c r="A686" t="str">
        <f t="shared" ca="1" si="280"/>
        <v>{`_id`:`marodriguez_2017-10-08_18-04-36_-0500_Sun01`,</v>
      </c>
      <c r="B686" t="str">
        <f t="shared" ca="1" si="281"/>
        <v>`_rev`:`0`,</v>
      </c>
      <c r="C686" t="str">
        <f t="shared" ca="1" si="282"/>
        <v>`worksiteEncoded`:`KN_ODS_MNSHOP`,</v>
      </c>
      <c r="D686" t="str">
        <f t="shared" ca="1" si="283"/>
        <v>`client`:`KN`,</v>
      </c>
      <c r="E686" t="str">
        <f t="shared" ca="1" si="284"/>
        <v>`location`:`ODS`,</v>
      </c>
      <c r="F686" t="str">
        <f t="shared" ca="1" si="285"/>
        <v>`locID`:`MNSHOP`,</v>
      </c>
      <c r="G686" t="str">
        <f t="shared" ca="1" si="286"/>
        <v>`username`:`marodriguez`,</v>
      </c>
      <c r="H686" t="str">
        <f t="shared" ca="1" si="287"/>
        <v>`lastName`:`Rodriguez`,</v>
      </c>
      <c r="I686" t="str">
        <f t="shared" ca="1" si="288"/>
        <v>`firstName`:`Marco`,</v>
      </c>
      <c r="J686" t="str">
        <f t="shared" ca="1" si="289"/>
        <v>`technician`:`Rodriguez, Marco`,</v>
      </c>
      <c r="K686" t="str">
        <f t="shared" ca="1" si="290"/>
        <v>`timeStampM`:`2017-10-08T18:04:36-05:00`,</v>
      </c>
      <c r="L686" t="str">
        <f t="shared" ca="1" si="291"/>
        <v>`shiftSerial`:`43012_05`,</v>
      </c>
      <c r="M686" t="str">
        <f t="shared" ca="1" si="292"/>
        <v>`siteUid`:521887,</v>
      </c>
      <c r="N686" t="str">
        <f t="shared" ca="1" si="293"/>
        <v>`timeStamp`:43016.7531992361,</v>
      </c>
      <c r="O686" t="str">
        <f t="shared" ca="1" si="294"/>
        <v>`payrollPeriod`:43012,</v>
      </c>
      <c r="P686" t="str">
        <f t="shared" ca="1" si="295"/>
        <v>`payroll_Period`:43012,</v>
      </c>
      <c r="Q686" t="str">
        <f t="shared" ca="1" si="296"/>
        <v>`rprtDate`:43016,</v>
      </c>
      <c r="R686" t="str">
        <f t="shared" ca="1" si="297"/>
        <v>`ts`:0.25,</v>
      </c>
      <c r="S686" t="str">
        <f t="shared" ca="1" si="298"/>
        <v>`te`:0.375,</v>
      </c>
      <c r="T686" t="str">
        <f t="shared" ca="1" si="299"/>
        <v>`repairHrs`:3,</v>
      </c>
      <c r="U686" t="str">
        <f t="shared" ca="1" si="300"/>
        <v>`timeStarts`:`2017-10-08T06:00:00-05:00`,</v>
      </c>
      <c r="V686" t="str">
        <f t="shared" ca="1" si="301"/>
        <v>`timeEnds`:`2017-10-08T09:00:00-05:00`,</v>
      </c>
      <c r="W686" t="str">
        <f t="shared" ca="1" si="302"/>
        <v>`shift`:`AM`,</v>
      </c>
      <c r="X686" t="str">
        <f t="shared" ca="1" si="303"/>
        <v>`shiftStartTime`:`7`,</v>
      </c>
      <c r="Y686" t="str">
        <f t="shared" ca="1" si="304"/>
        <v>`wONum`:`KNSHOP`,</v>
      </c>
      <c r="Z686" t="str">
        <f t="shared" ca="1" si="305"/>
        <v>`uNum`:`3111322`,</v>
      </c>
      <c r="AA686" t="str">
        <f t="shared" ca="1" si="306"/>
        <v>`notes`:`tractor 3111322 check list`,</v>
      </c>
      <c r="AB686" t="str">
        <f t="shared" ca="1" si="307"/>
        <v>`shift_Serial`:`43012_05`},</v>
      </c>
      <c r="AD686" t="s">
        <v>50649</v>
      </c>
      <c r="AF686" t="s">
        <v>45990</v>
      </c>
      <c r="AG686" t="s">
        <v>45991</v>
      </c>
      <c r="AH686" t="s">
        <v>45992</v>
      </c>
      <c r="AI686" t="s">
        <v>45993</v>
      </c>
      <c r="AJ686" t="s">
        <v>46124</v>
      </c>
      <c r="AK686" t="s">
        <v>46125</v>
      </c>
      <c r="AL686" t="s">
        <v>46126</v>
      </c>
      <c r="AM686" t="s">
        <v>46127</v>
      </c>
      <c r="AN686" t="s">
        <v>50650</v>
      </c>
      <c r="AO686" t="s">
        <v>46023</v>
      </c>
      <c r="AP686" t="s">
        <v>46000</v>
      </c>
      <c r="AQ686" t="s">
        <v>50651</v>
      </c>
      <c r="AR686" t="s">
        <v>46025</v>
      </c>
      <c r="AS686" t="s">
        <v>46026</v>
      </c>
      <c r="AT686" t="s">
        <v>46027</v>
      </c>
      <c r="AU686" t="s">
        <v>46248</v>
      </c>
      <c r="AV686" t="s">
        <v>46444</v>
      </c>
      <c r="AW686" t="s">
        <v>46160</v>
      </c>
      <c r="AX686" t="s">
        <v>48127</v>
      </c>
      <c r="AY686" t="s">
        <v>50652</v>
      </c>
      <c r="AZ686" t="s">
        <v>46010</v>
      </c>
      <c r="BA686" t="s">
        <v>46011</v>
      </c>
      <c r="BB686" t="s">
        <v>46012</v>
      </c>
      <c r="BC686" t="s">
        <v>50653</v>
      </c>
      <c r="BD686" t="s">
        <v>50654</v>
      </c>
      <c r="BE686" t="s">
        <v>46037</v>
      </c>
    </row>
    <row r="687" spans="1:57" x14ac:dyDescent="0.2">
      <c r="A687" t="str">
        <f t="shared" ca="1" si="280"/>
        <v>{`_id`:`marodriguez_2017-10-10_19-07-25_-0500_Tue01`,</v>
      </c>
      <c r="B687" t="str">
        <f t="shared" ca="1" si="281"/>
        <v>`_rev`:`0`,</v>
      </c>
      <c r="C687" t="str">
        <f t="shared" ca="1" si="282"/>
        <v>`worksiteEncoded`:`KN_ODS_MNSHOP`,</v>
      </c>
      <c r="D687" t="str">
        <f t="shared" ca="1" si="283"/>
        <v>`client`:`KN`,</v>
      </c>
      <c r="E687" t="str">
        <f t="shared" ca="1" si="284"/>
        <v>`location`:`ODS`,</v>
      </c>
      <c r="F687" t="str">
        <f t="shared" ca="1" si="285"/>
        <v>`locID`:`MNSHOP`,</v>
      </c>
      <c r="G687" t="str">
        <f t="shared" ca="1" si="286"/>
        <v>`username`:`marodriguez`,</v>
      </c>
      <c r="H687" t="str">
        <f t="shared" ca="1" si="287"/>
        <v>`lastName`:`Rodriguez`,</v>
      </c>
      <c r="I687" t="str">
        <f t="shared" ca="1" si="288"/>
        <v>`firstName`:`Marco`,</v>
      </c>
      <c r="J687" t="str">
        <f t="shared" ca="1" si="289"/>
        <v>`technician`:`Rodriguez, Marco`,</v>
      </c>
      <c r="K687" t="str">
        <f t="shared" ca="1" si="290"/>
        <v>`timeStampM`:`2017-10-10T19:07:25-05:00`,</v>
      </c>
      <c r="L687" t="str">
        <f t="shared" ca="1" si="291"/>
        <v>`shiftSerial`:`43012_06`,</v>
      </c>
      <c r="M687" t="str">
        <f t="shared" ca="1" si="292"/>
        <v>`siteUid`:521887,</v>
      </c>
      <c r="N687" t="str">
        <f t="shared" ca="1" si="293"/>
        <v>`timeStamp`:43018.7968266551,</v>
      </c>
      <c r="O687" t="str">
        <f t="shared" ca="1" si="294"/>
        <v>`payrollPeriod`:43012,</v>
      </c>
      <c r="P687" t="str">
        <f t="shared" ca="1" si="295"/>
        <v>`payroll_Period`:43012,</v>
      </c>
      <c r="Q687" t="str">
        <f t="shared" ca="1" si="296"/>
        <v>`rprtDate`:43017,</v>
      </c>
      <c r="R687" t="str">
        <f t="shared" ca="1" si="297"/>
        <v>`ts`:0.25,</v>
      </c>
      <c r="S687" t="str">
        <f t="shared" ca="1" si="298"/>
        <v>`te`:0.375,</v>
      </c>
      <c r="T687" t="str">
        <f t="shared" ca="1" si="299"/>
        <v>`repairHrs`:3,</v>
      </c>
      <c r="U687" t="str">
        <f t="shared" ca="1" si="300"/>
        <v>`timeStarts`:`2017-10-09T06:00:00-05:00`,</v>
      </c>
      <c r="V687" t="str">
        <f t="shared" ca="1" si="301"/>
        <v>`timeEnds`:`2017-10-09T09:00:00-05:00`,</v>
      </c>
      <c r="W687" t="str">
        <f t="shared" ca="1" si="302"/>
        <v>`shift`:`AM`,</v>
      </c>
      <c r="X687" t="str">
        <f t="shared" ca="1" si="303"/>
        <v>`shiftStartTime`:`7`,</v>
      </c>
      <c r="Y687" t="str">
        <f t="shared" ca="1" si="304"/>
        <v>`wONum`:`KNSHOP`,</v>
      </c>
      <c r="Z687" t="str">
        <f t="shared" ca="1" si="305"/>
        <v>`uNum`:`506128`,</v>
      </c>
      <c r="AA687" t="str">
        <f t="shared" ca="1" si="306"/>
        <v>`notes`:`506128  check list and run test`,</v>
      </c>
      <c r="AB687" t="str">
        <f t="shared" ca="1" si="307"/>
        <v>`shift_Serial`:`43012_06`},</v>
      </c>
      <c r="AD687" t="s">
        <v>50655</v>
      </c>
      <c r="AF687" t="s">
        <v>45990</v>
      </c>
      <c r="AG687" t="s">
        <v>45991</v>
      </c>
      <c r="AH687" t="s">
        <v>45992</v>
      </c>
      <c r="AI687" t="s">
        <v>45993</v>
      </c>
      <c r="AJ687" t="s">
        <v>46124</v>
      </c>
      <c r="AK687" t="s">
        <v>46125</v>
      </c>
      <c r="AL687" t="s">
        <v>46126</v>
      </c>
      <c r="AM687" t="s">
        <v>46127</v>
      </c>
      <c r="AN687" t="s">
        <v>50656</v>
      </c>
      <c r="AO687" t="s">
        <v>46997</v>
      </c>
      <c r="AP687" t="s">
        <v>46000</v>
      </c>
      <c r="AQ687" t="s">
        <v>50657</v>
      </c>
      <c r="AR687" t="s">
        <v>46025</v>
      </c>
      <c r="AS687" t="s">
        <v>46026</v>
      </c>
      <c r="AT687" t="s">
        <v>46999</v>
      </c>
      <c r="AU687" t="s">
        <v>46248</v>
      </c>
      <c r="AV687" t="s">
        <v>46444</v>
      </c>
      <c r="AW687" t="s">
        <v>46160</v>
      </c>
      <c r="AX687" t="s">
        <v>49760</v>
      </c>
      <c r="AY687" t="s">
        <v>50658</v>
      </c>
      <c r="AZ687" t="s">
        <v>46010</v>
      </c>
      <c r="BA687" t="s">
        <v>46011</v>
      </c>
      <c r="BB687" t="s">
        <v>46012</v>
      </c>
      <c r="BC687" t="s">
        <v>47304</v>
      </c>
      <c r="BD687" t="s">
        <v>50659</v>
      </c>
      <c r="BE687" t="s">
        <v>47004</v>
      </c>
    </row>
    <row r="688" spans="1:57" x14ac:dyDescent="0.2">
      <c r="A688" t="str">
        <f t="shared" ca="1" si="280"/>
        <v>{`_id`:`marodriguez_2017-10-19_17-12-53_-0500_Thu01`,</v>
      </c>
      <c r="B688" t="str">
        <f t="shared" ca="1" si="281"/>
        <v>`_rev`:`0`,</v>
      </c>
      <c r="C688" t="str">
        <f t="shared" ca="1" si="282"/>
        <v>`worksiteEncoded`:`KN_ODS_MNSHOP`,</v>
      </c>
      <c r="D688" t="str">
        <f t="shared" ca="1" si="283"/>
        <v>`client`:`KN`,</v>
      </c>
      <c r="E688" t="str">
        <f t="shared" ca="1" si="284"/>
        <v>`location`:`ODS`,</v>
      </c>
      <c r="F688" t="str">
        <f t="shared" ca="1" si="285"/>
        <v>`locID`:`MNSHOP`,</v>
      </c>
      <c r="G688" t="str">
        <f t="shared" ca="1" si="286"/>
        <v>`username`:`marodriguez`,</v>
      </c>
      <c r="H688" t="str">
        <f t="shared" ca="1" si="287"/>
        <v>`lastName`:`Rodriguez`,</v>
      </c>
      <c r="I688" t="str">
        <f t="shared" ca="1" si="288"/>
        <v>`firstName`:`Marco`,</v>
      </c>
      <c r="J688" t="str">
        <f t="shared" ca="1" si="289"/>
        <v>`technician`:`Rodriguez, Marco`,</v>
      </c>
      <c r="K688" t="str">
        <f t="shared" ca="1" si="290"/>
        <v>`timeStampM`:`2017-10-19T17:12:53-05:00`,</v>
      </c>
      <c r="L688" t="str">
        <f t="shared" ca="1" si="291"/>
        <v>`shiftSerial`:`43026_01`,</v>
      </c>
      <c r="M688" t="str">
        <f t="shared" ca="1" si="292"/>
        <v>`siteUid`:521887,</v>
      </c>
      <c r="N688" t="str">
        <f t="shared" ca="1" si="293"/>
        <v>`timeStamp`:43027.717289456,</v>
      </c>
      <c r="O688" t="str">
        <f t="shared" ca="1" si="294"/>
        <v>`payrollPeriod`:43026,</v>
      </c>
      <c r="P688" t="str">
        <f t="shared" ca="1" si="295"/>
        <v>`payroll_Period`:43026,</v>
      </c>
      <c r="Q688" t="str">
        <f t="shared" ca="1" si="296"/>
        <v>`rprtDate`:43026,</v>
      </c>
      <c r="R688" t="str">
        <f t="shared" ca="1" si="297"/>
        <v>`ts`:0.25,</v>
      </c>
      <c r="S688" t="str">
        <f t="shared" ca="1" si="298"/>
        <v>`te`:0.375,</v>
      </c>
      <c r="T688" t="str">
        <f t="shared" ca="1" si="299"/>
        <v>`repairHrs`:3,</v>
      </c>
      <c r="U688" t="str">
        <f t="shared" ca="1" si="300"/>
        <v>`timeStarts`:`2017-10-18T06:00:00-05:00`,</v>
      </c>
      <c r="V688" t="str">
        <f t="shared" ca="1" si="301"/>
        <v>`timeEnds`:`2017-10-18T09:00:00-05:00`,</v>
      </c>
      <c r="W688" t="str">
        <f t="shared" ca="1" si="302"/>
        <v>`shift`:`AM`,</v>
      </c>
      <c r="X688" t="str">
        <f t="shared" ca="1" si="303"/>
        <v>`shiftStartTime`:`7`,</v>
      </c>
      <c r="Y688" t="str">
        <f t="shared" ca="1" si="304"/>
        <v>`wONum`:`KNSHOP`,</v>
      </c>
      <c r="Z688" t="str">
        <f t="shared" ca="1" si="305"/>
        <v>`uNum`:`506261`,</v>
      </c>
      <c r="AA688" t="str">
        <f t="shared" ca="1" si="306"/>
        <v>`notes`:`506261 Pony rod seals limpieza de la caja de recoleccion de desechos y su instalacion (3hrs)`,</v>
      </c>
      <c r="AB688" t="str">
        <f t="shared" ca="1" si="307"/>
        <v>`shift_Serial`:`43026_01`},</v>
      </c>
      <c r="AD688" t="s">
        <v>50660</v>
      </c>
      <c r="AF688" t="s">
        <v>45990</v>
      </c>
      <c r="AG688" t="s">
        <v>45991</v>
      </c>
      <c r="AH688" t="s">
        <v>45992</v>
      </c>
      <c r="AI688" t="s">
        <v>45993</v>
      </c>
      <c r="AJ688" t="s">
        <v>46124</v>
      </c>
      <c r="AK688" t="s">
        <v>46125</v>
      </c>
      <c r="AL688" t="s">
        <v>46126</v>
      </c>
      <c r="AM688" t="s">
        <v>46127</v>
      </c>
      <c r="AN688" t="s">
        <v>50661</v>
      </c>
      <c r="AO688" t="s">
        <v>46233</v>
      </c>
      <c r="AP688" t="s">
        <v>46000</v>
      </c>
      <c r="AQ688" t="s">
        <v>50662</v>
      </c>
      <c r="AR688" t="s">
        <v>46145</v>
      </c>
      <c r="AS688" t="s">
        <v>46146</v>
      </c>
      <c r="AT688" t="s">
        <v>46235</v>
      </c>
      <c r="AU688" t="s">
        <v>46248</v>
      </c>
      <c r="AV688" t="s">
        <v>46444</v>
      </c>
      <c r="AW688" t="s">
        <v>46160</v>
      </c>
      <c r="AX688" t="s">
        <v>47545</v>
      </c>
      <c r="AY688" t="s">
        <v>47546</v>
      </c>
      <c r="AZ688" t="s">
        <v>46010</v>
      </c>
      <c r="BA688" t="s">
        <v>46011</v>
      </c>
      <c r="BB688" t="s">
        <v>46012</v>
      </c>
      <c r="BC688" t="s">
        <v>47547</v>
      </c>
      <c r="BD688" t="s">
        <v>50663</v>
      </c>
      <c r="BE688" t="s">
        <v>46241</v>
      </c>
    </row>
    <row r="689" spans="1:57" x14ac:dyDescent="0.2">
      <c r="A689" t="str">
        <f t="shared" ca="1" si="280"/>
        <v>{`_id`:`marodriguez_2017-10-02_21-33-41_-0500_Mon01`,</v>
      </c>
      <c r="B689" t="str">
        <f t="shared" ca="1" si="281"/>
        <v>`_rev`:`0`,</v>
      </c>
      <c r="C689" t="str">
        <f t="shared" ca="1" si="282"/>
        <v>`worksiteEncoded`:`KN_ODS_MNSHOP`,</v>
      </c>
      <c r="D689" t="str">
        <f t="shared" ca="1" si="283"/>
        <v>`client`:`KN`,</v>
      </c>
      <c r="E689" t="str">
        <f t="shared" ca="1" si="284"/>
        <v>`location`:`ODS`,</v>
      </c>
      <c r="F689" t="str">
        <f t="shared" ca="1" si="285"/>
        <v>`locID`:`MNSHOP`,</v>
      </c>
      <c r="G689" t="str">
        <f t="shared" ca="1" si="286"/>
        <v>`username`:`marodriguez`,</v>
      </c>
      <c r="H689" t="str">
        <f t="shared" ca="1" si="287"/>
        <v>`lastName`:`Rodriguez`,</v>
      </c>
      <c r="I689" t="str">
        <f t="shared" ca="1" si="288"/>
        <v>`firstName`:`Marco`,</v>
      </c>
      <c r="J689" t="str">
        <f t="shared" ca="1" si="289"/>
        <v>`technician`:`Rodriguez, Marco`,</v>
      </c>
      <c r="K689" t="str">
        <f t="shared" ca="1" si="290"/>
        <v>`timeStampM`:`2017-10-02T21:33:41-05:00`,</v>
      </c>
      <c r="L689" t="str">
        <f t="shared" ca="1" si="291"/>
        <v>`shiftSerial`:`43005_06`,</v>
      </c>
      <c r="M689" t="str">
        <f t="shared" ca="1" si="292"/>
        <v>`siteUid`:521887,</v>
      </c>
      <c r="N689" t="str">
        <f t="shared" ca="1" si="293"/>
        <v>`timeStamp`:43010.898394375,</v>
      </c>
      <c r="O689" t="str">
        <f t="shared" ca="1" si="294"/>
        <v>`payrollPeriod`:43005,</v>
      </c>
      <c r="P689" t="str">
        <f t="shared" ca="1" si="295"/>
        <v>`payroll_Period`:43005,</v>
      </c>
      <c r="Q689" t="str">
        <f t="shared" ca="1" si="296"/>
        <v>`rprtDate`:43010,</v>
      </c>
      <c r="R689" t="str">
        <f t="shared" ca="1" si="297"/>
        <v>`ts`:0.25,</v>
      </c>
      <c r="S689" t="str">
        <f t="shared" ca="1" si="298"/>
        <v>`te`:0.416666667,</v>
      </c>
      <c r="T689" t="str">
        <f t="shared" ca="1" si="299"/>
        <v>`repairHrs`:4,</v>
      </c>
      <c r="U689" t="str">
        <f t="shared" ca="1" si="300"/>
        <v>`timeStarts`:`2017-10-02T06:00:00-05:00`,</v>
      </c>
      <c r="V689" t="str">
        <f t="shared" ca="1" si="301"/>
        <v>`timeEnds`:`2017-10-02T10:00:00-05:00`,</v>
      </c>
      <c r="W689" t="str">
        <f t="shared" ca="1" si="302"/>
        <v>`shift`:`AM`,</v>
      </c>
      <c r="X689" t="str">
        <f t="shared" ca="1" si="303"/>
        <v>`shiftStartTime`:`7`,</v>
      </c>
      <c r="Y689" t="str">
        <f t="shared" ca="1" si="304"/>
        <v>`wONum`:`KNSHOP`,</v>
      </c>
      <c r="Z689" t="str">
        <f t="shared" ca="1" si="305"/>
        <v>`uNum`:`506261`,</v>
      </c>
      <c r="AA689" t="str">
        <f t="shared" ca="1" si="306"/>
        <v>`notes`:`Unit 508651 chech list and repair`,</v>
      </c>
      <c r="AB689" t="str">
        <f t="shared" ca="1" si="307"/>
        <v>`shift_Serial`:`43005_06`},</v>
      </c>
      <c r="AD689" t="s">
        <v>50664</v>
      </c>
      <c r="AF689" t="s">
        <v>45990</v>
      </c>
      <c r="AG689" t="s">
        <v>45991</v>
      </c>
      <c r="AH689" t="s">
        <v>45992</v>
      </c>
      <c r="AI689" t="s">
        <v>45993</v>
      </c>
      <c r="AJ689" t="s">
        <v>46124</v>
      </c>
      <c r="AK689" t="s">
        <v>46125</v>
      </c>
      <c r="AL689" t="s">
        <v>46126</v>
      </c>
      <c r="AM689" t="s">
        <v>46127</v>
      </c>
      <c r="AN689" t="s">
        <v>50665</v>
      </c>
      <c r="AO689" t="s">
        <v>46401</v>
      </c>
      <c r="AP689" t="s">
        <v>46000</v>
      </c>
      <c r="AQ689" t="s">
        <v>50666</v>
      </c>
      <c r="AR689" t="s">
        <v>46209</v>
      </c>
      <c r="AS689" t="s">
        <v>46210</v>
      </c>
      <c r="AT689" t="s">
        <v>46403</v>
      </c>
      <c r="AU689" t="s">
        <v>46248</v>
      </c>
      <c r="AV689" t="s">
        <v>50667</v>
      </c>
      <c r="AW689" t="s">
        <v>46089</v>
      </c>
      <c r="AX689" t="s">
        <v>46786</v>
      </c>
      <c r="AY689" t="s">
        <v>50668</v>
      </c>
      <c r="AZ689" t="s">
        <v>46010</v>
      </c>
      <c r="BA689" t="s">
        <v>46011</v>
      </c>
      <c r="BB689" t="s">
        <v>46012</v>
      </c>
      <c r="BC689" t="s">
        <v>47547</v>
      </c>
      <c r="BD689" t="s">
        <v>50669</v>
      </c>
      <c r="BE689" t="s">
        <v>46410</v>
      </c>
    </row>
    <row r="690" spans="1:57" x14ac:dyDescent="0.2">
      <c r="A690" t="str">
        <f t="shared" ca="1" si="280"/>
        <v>{`_id`:`marodriguez_2017-10-04_21-14-05_-0500_Wed01`,</v>
      </c>
      <c r="B690" t="str">
        <f t="shared" ca="1" si="281"/>
        <v>`_rev`:`0`,</v>
      </c>
      <c r="C690" t="str">
        <f t="shared" ca="1" si="282"/>
        <v>`worksiteEncoded`:`KN_ODS_MNSHOP`,</v>
      </c>
      <c r="D690" t="str">
        <f t="shared" ca="1" si="283"/>
        <v>`client`:`KN`,</v>
      </c>
      <c r="E690" t="str">
        <f t="shared" ca="1" si="284"/>
        <v>`location`:`ODS`,</v>
      </c>
      <c r="F690" t="str">
        <f t="shared" ca="1" si="285"/>
        <v>`locID`:`MNSHOP`,</v>
      </c>
      <c r="G690" t="str">
        <f t="shared" ca="1" si="286"/>
        <v>`username`:`marodriguez`,</v>
      </c>
      <c r="H690" t="str">
        <f t="shared" ca="1" si="287"/>
        <v>`lastName`:`Rodriguez`,</v>
      </c>
      <c r="I690" t="str">
        <f t="shared" ca="1" si="288"/>
        <v>`firstName`:`Marco`,</v>
      </c>
      <c r="J690" t="str">
        <f t="shared" ca="1" si="289"/>
        <v>`technician`:`Rodriguez, Marco`,</v>
      </c>
      <c r="K690" t="str">
        <f t="shared" ca="1" si="290"/>
        <v>`timeStampM`:`2017-10-04T21:14:05-05:00`,</v>
      </c>
      <c r="L690" t="str">
        <f t="shared" ca="1" si="291"/>
        <v>`shiftSerial`:`43012_01`,</v>
      </c>
      <c r="M690" t="str">
        <f t="shared" ca="1" si="292"/>
        <v>`siteUid`:521887,</v>
      </c>
      <c r="N690" t="str">
        <f t="shared" ca="1" si="293"/>
        <v>`timeStamp`:43012.8847913542,</v>
      </c>
      <c r="O690" t="str">
        <f t="shared" ca="1" si="294"/>
        <v>`payrollPeriod`:43012,</v>
      </c>
      <c r="P690" t="str">
        <f t="shared" ca="1" si="295"/>
        <v>`payroll_Period`:43012,</v>
      </c>
      <c r="Q690" t="str">
        <f t="shared" ca="1" si="296"/>
        <v>`rprtDate`:43012,</v>
      </c>
      <c r="R690" t="str">
        <f t="shared" ca="1" si="297"/>
        <v>`ts`:0.25,</v>
      </c>
      <c r="S690" t="str">
        <f t="shared" ca="1" si="298"/>
        <v>`te`:0.416666667,</v>
      </c>
      <c r="T690" t="str">
        <f t="shared" ca="1" si="299"/>
        <v>`repairHrs`:4,</v>
      </c>
      <c r="U690" t="str">
        <f t="shared" ca="1" si="300"/>
        <v>`timeStarts`:`2017-10-04T06:00:00-05:00`,</v>
      </c>
      <c r="V690" t="str">
        <f t="shared" ca="1" si="301"/>
        <v>`timeEnds`:`2017-10-04T10:00:00-05:00`,</v>
      </c>
      <c r="W690" t="str">
        <f t="shared" ca="1" si="302"/>
        <v>`shift`:`AM`,</v>
      </c>
      <c r="X690" t="str">
        <f t="shared" ca="1" si="303"/>
        <v>`shiftStartTime`:`7`,</v>
      </c>
      <c r="Y690" t="str">
        <f t="shared" ca="1" si="304"/>
        <v>`wONum`:`KNSHOP`,</v>
      </c>
      <c r="Z690" t="str">
        <f t="shared" ca="1" si="305"/>
        <v>`uNum`:`506187`,</v>
      </c>
      <c r="AA690" t="str">
        <f t="shared" ca="1" si="306"/>
        <v>`notes`:`506187 cambio del aro dentado del motor check list`,</v>
      </c>
      <c r="AB690" t="str">
        <f t="shared" ca="1" si="307"/>
        <v>`shift_Serial`:`43012_01`},</v>
      </c>
      <c r="AD690" t="s">
        <v>50670</v>
      </c>
      <c r="AF690" t="s">
        <v>45990</v>
      </c>
      <c r="AG690" t="s">
        <v>45991</v>
      </c>
      <c r="AH690" t="s">
        <v>45992</v>
      </c>
      <c r="AI690" t="s">
        <v>45993</v>
      </c>
      <c r="AJ690" t="s">
        <v>46124</v>
      </c>
      <c r="AK690" t="s">
        <v>46125</v>
      </c>
      <c r="AL690" t="s">
        <v>46126</v>
      </c>
      <c r="AM690" t="s">
        <v>46127</v>
      </c>
      <c r="AN690" t="s">
        <v>50671</v>
      </c>
      <c r="AO690" t="s">
        <v>46364</v>
      </c>
      <c r="AP690" t="s">
        <v>46000</v>
      </c>
      <c r="AQ690" t="s">
        <v>50672</v>
      </c>
      <c r="AR690" t="s">
        <v>46025</v>
      </c>
      <c r="AS690" t="s">
        <v>46026</v>
      </c>
      <c r="AT690" t="s">
        <v>46366</v>
      </c>
      <c r="AU690" t="s">
        <v>46248</v>
      </c>
      <c r="AV690" t="s">
        <v>50667</v>
      </c>
      <c r="AW690" t="s">
        <v>46089</v>
      </c>
      <c r="AX690" t="s">
        <v>47827</v>
      </c>
      <c r="AY690" t="s">
        <v>50673</v>
      </c>
      <c r="AZ690" t="s">
        <v>46010</v>
      </c>
      <c r="BA690" t="s">
        <v>46011</v>
      </c>
      <c r="BB690" t="s">
        <v>46012</v>
      </c>
      <c r="BC690" t="s">
        <v>46921</v>
      </c>
      <c r="BD690" t="s">
        <v>50674</v>
      </c>
      <c r="BE690" t="s">
        <v>46372</v>
      </c>
    </row>
    <row r="691" spans="1:57" x14ac:dyDescent="0.2">
      <c r="A691" t="str">
        <f t="shared" ca="1" si="280"/>
        <v>{`_id`:`marodriguez_2017-10-10_19-15-40_-0500_Tue01`,</v>
      </c>
      <c r="B691" t="str">
        <f t="shared" ca="1" si="281"/>
        <v>`_rev`:`0`,</v>
      </c>
      <c r="C691" t="str">
        <f t="shared" ca="1" si="282"/>
        <v>`worksiteEncoded`:`KN_ODS_MNSHOP`,</v>
      </c>
      <c r="D691" t="str">
        <f t="shared" ca="1" si="283"/>
        <v>`client`:`KN`,</v>
      </c>
      <c r="E691" t="str">
        <f t="shared" ca="1" si="284"/>
        <v>`location`:`ODS`,</v>
      </c>
      <c r="F691" t="str">
        <f t="shared" ca="1" si="285"/>
        <v>`locID`:`MNSHOP`,</v>
      </c>
      <c r="G691" t="str">
        <f t="shared" ca="1" si="286"/>
        <v>`username`:`marodriguez`,</v>
      </c>
      <c r="H691" t="str">
        <f t="shared" ca="1" si="287"/>
        <v>`lastName`:`Rodriguez`,</v>
      </c>
      <c r="I691" t="str">
        <f t="shared" ca="1" si="288"/>
        <v>`firstName`:`Marco`,</v>
      </c>
      <c r="J691" t="str">
        <f t="shared" ca="1" si="289"/>
        <v>`technician`:`Rodriguez, Marco`,</v>
      </c>
      <c r="K691" t="str">
        <f t="shared" ca="1" si="290"/>
        <v>`timeStampM`:`2017-10-10T19:15:40-05:00`,</v>
      </c>
      <c r="L691" t="str">
        <f t="shared" ca="1" si="291"/>
        <v>`shiftSerial`:`43012_07`,</v>
      </c>
      <c r="M691" t="str">
        <f t="shared" ca="1" si="292"/>
        <v>`siteUid`:521887,</v>
      </c>
      <c r="N691" t="str">
        <f t="shared" ca="1" si="293"/>
        <v>`timeStamp`:43018.8025498727,</v>
      </c>
      <c r="O691" t="str">
        <f t="shared" ca="1" si="294"/>
        <v>`payrollPeriod`:43012,</v>
      </c>
      <c r="P691" t="str">
        <f t="shared" ca="1" si="295"/>
        <v>`payroll_Period`:43012,</v>
      </c>
      <c r="Q691" t="str">
        <f t="shared" ca="1" si="296"/>
        <v>`rprtDate`:43018,</v>
      </c>
      <c r="R691" t="str">
        <f t="shared" ca="1" si="297"/>
        <v>`ts`:0.25,</v>
      </c>
      <c r="S691" t="str">
        <f t="shared" ca="1" si="298"/>
        <v>`te`:0.458333333,</v>
      </c>
      <c r="T691" t="str">
        <f t="shared" ca="1" si="299"/>
        <v>`repairHrs`:5,</v>
      </c>
      <c r="U691" t="str">
        <f t="shared" ca="1" si="300"/>
        <v>`timeStarts`:`2017-10-10T06:00:00-05:00`,</v>
      </c>
      <c r="V691" t="str">
        <f t="shared" ca="1" si="301"/>
        <v>`timeEnds`:`2017-10-10T11:00:00-05:00`,</v>
      </c>
      <c r="W691" t="str">
        <f t="shared" ca="1" si="302"/>
        <v>`shift`:`AM`,</v>
      </c>
      <c r="X691" t="str">
        <f t="shared" ca="1" si="303"/>
        <v>`shiftStartTime`:`7`,</v>
      </c>
      <c r="Y691" t="str">
        <f t="shared" ca="1" si="304"/>
        <v>`wONum`:`KNSHOP`,</v>
      </c>
      <c r="Z691" t="str">
        <f t="shared" ca="1" si="305"/>
        <v>`uNum`:`506186`,</v>
      </c>
      <c r="AA691" t="str">
        <f t="shared" ca="1" si="306"/>
        <v>`notes`:`506068 install injector cil, change system grease, instal seals iol in pump, check list`,</v>
      </c>
      <c r="AB691" t="str">
        <f t="shared" ca="1" si="307"/>
        <v>`shift_Serial`:`43012_07`},</v>
      </c>
      <c r="AD691" t="s">
        <v>50675</v>
      </c>
      <c r="AF691" t="s">
        <v>45990</v>
      </c>
      <c r="AG691" t="s">
        <v>45991</v>
      </c>
      <c r="AH691" t="s">
        <v>45992</v>
      </c>
      <c r="AI691" t="s">
        <v>45993</v>
      </c>
      <c r="AJ691" t="s">
        <v>46124</v>
      </c>
      <c r="AK691" t="s">
        <v>46125</v>
      </c>
      <c r="AL691" t="s">
        <v>46126</v>
      </c>
      <c r="AM691" t="s">
        <v>46127</v>
      </c>
      <c r="AN691" t="s">
        <v>50676</v>
      </c>
      <c r="AO691" t="s">
        <v>47101</v>
      </c>
      <c r="AP691" t="s">
        <v>46000</v>
      </c>
      <c r="AQ691" t="s">
        <v>50677</v>
      </c>
      <c r="AR691" t="s">
        <v>46025</v>
      </c>
      <c r="AS691" t="s">
        <v>46026</v>
      </c>
      <c r="AT691" t="s">
        <v>47103</v>
      </c>
      <c r="AU691" t="s">
        <v>46248</v>
      </c>
      <c r="AV691" t="s">
        <v>50678</v>
      </c>
      <c r="AW691" t="s">
        <v>46030</v>
      </c>
      <c r="AX691" t="s">
        <v>49522</v>
      </c>
      <c r="AY691" t="s">
        <v>50679</v>
      </c>
      <c r="AZ691" t="s">
        <v>46010</v>
      </c>
      <c r="BA691" t="s">
        <v>46011</v>
      </c>
      <c r="BB691" t="s">
        <v>46012</v>
      </c>
      <c r="BC691" t="s">
        <v>47453</v>
      </c>
      <c r="BD691" t="s">
        <v>50680</v>
      </c>
      <c r="BE691" t="s">
        <v>47108</v>
      </c>
    </row>
    <row r="692" spans="1:57" x14ac:dyDescent="0.2">
      <c r="A692" t="str">
        <f t="shared" ca="1" si="280"/>
        <v>{`_id`:`marodriguez_2017-10-02_21-24-59_-0500_Mon01`,</v>
      </c>
      <c r="B692" t="str">
        <f t="shared" ca="1" si="281"/>
        <v>`_rev`:`0`,</v>
      </c>
      <c r="C692" t="str">
        <f t="shared" ca="1" si="282"/>
        <v>`worksiteEncoded`:`KN_ODS_MNSHOP`,</v>
      </c>
      <c r="D692" t="str">
        <f t="shared" ca="1" si="283"/>
        <v>`client`:`KN`,</v>
      </c>
      <c r="E692" t="str">
        <f t="shared" ca="1" si="284"/>
        <v>`location`:`ODS`,</v>
      </c>
      <c r="F692" t="str">
        <f t="shared" ca="1" si="285"/>
        <v>`locID`:`MNSHOP`,</v>
      </c>
      <c r="G692" t="str">
        <f t="shared" ca="1" si="286"/>
        <v>`username`:`marodriguez`,</v>
      </c>
      <c r="H692" t="str">
        <f t="shared" ca="1" si="287"/>
        <v>`lastName`:`Rodriguez`,</v>
      </c>
      <c r="I692" t="str">
        <f t="shared" ca="1" si="288"/>
        <v>`firstName`:`Marco`,</v>
      </c>
      <c r="J692" t="str">
        <f t="shared" ca="1" si="289"/>
        <v>`technician`:`Rodriguez, Marco`,</v>
      </c>
      <c r="K692" t="str">
        <f t="shared" ca="1" si="290"/>
        <v>`timeStampM`:`2017-10-02T21:24:59-05:00`,</v>
      </c>
      <c r="L692" t="str">
        <f t="shared" ca="1" si="291"/>
        <v>`shiftSerial`:`43005_05`,</v>
      </c>
      <c r="M692" t="str">
        <f t="shared" ca="1" si="292"/>
        <v>`siteUid`:521887,</v>
      </c>
      <c r="N692" t="str">
        <f t="shared" ca="1" si="293"/>
        <v>`timeStamp`:43010.8923542593,</v>
      </c>
      <c r="O692" t="str">
        <f t="shared" ca="1" si="294"/>
        <v>`payrollPeriod`:43005,</v>
      </c>
      <c r="P692" t="str">
        <f t="shared" ca="1" si="295"/>
        <v>`payroll_Period`:43005,</v>
      </c>
      <c r="Q692" t="str">
        <f t="shared" ca="1" si="296"/>
        <v>`rprtDate`:43009,</v>
      </c>
      <c r="R692" t="str">
        <f t="shared" ca="1" si="297"/>
        <v>`ts`:0.25,</v>
      </c>
      <c r="S692" t="str">
        <f t="shared" ca="1" si="298"/>
        <v>`te`:0.5,</v>
      </c>
      <c r="T692" t="str">
        <f t="shared" ca="1" si="299"/>
        <v>`repairHrs`:6,</v>
      </c>
      <c r="U692" t="str">
        <f t="shared" ca="1" si="300"/>
        <v>`timeStarts`:`2017-10-01T06:00:00-05:00`,</v>
      </c>
      <c r="V692" t="str">
        <f t="shared" ca="1" si="301"/>
        <v>`timeEnds`:`2017-10-01T12:00:00-05:00`,</v>
      </c>
      <c r="W692" t="str">
        <f t="shared" ca="1" si="302"/>
        <v>`shift`:`AM`,</v>
      </c>
      <c r="X692" t="str">
        <f t="shared" ca="1" si="303"/>
        <v>`shiftStartTime`:`7`,</v>
      </c>
      <c r="Y692" t="str">
        <f t="shared" ca="1" si="304"/>
        <v>`wONum`:`KNSHOP`,</v>
      </c>
      <c r="Z692" t="str">
        <f t="shared" ca="1" si="305"/>
        <v>`uNum`:`506076`,</v>
      </c>
      <c r="AA692" t="str">
        <f t="shared" ca="1" si="306"/>
        <v>`notes`:`506076 check list and repair change hydraulic oil power end clener the tank rifil change work light's install gange en system hydraulic change lub  pump`,</v>
      </c>
      <c r="AB692" t="str">
        <f t="shared" ca="1" si="307"/>
        <v>`shift_Serial`:`43005_05`},</v>
      </c>
      <c r="AD692" t="s">
        <v>50681</v>
      </c>
      <c r="AF692" t="s">
        <v>45990</v>
      </c>
      <c r="AG692" t="s">
        <v>45991</v>
      </c>
      <c r="AH692" t="s">
        <v>45992</v>
      </c>
      <c r="AI692" t="s">
        <v>45993</v>
      </c>
      <c r="AJ692" t="s">
        <v>46124</v>
      </c>
      <c r="AK692" t="s">
        <v>46125</v>
      </c>
      <c r="AL692" t="s">
        <v>46126</v>
      </c>
      <c r="AM692" t="s">
        <v>46127</v>
      </c>
      <c r="AN692" t="s">
        <v>50682</v>
      </c>
      <c r="AO692" t="s">
        <v>46558</v>
      </c>
      <c r="AP692" t="s">
        <v>46000</v>
      </c>
      <c r="AQ692" t="s">
        <v>50683</v>
      </c>
      <c r="AR692" t="s">
        <v>46209</v>
      </c>
      <c r="AS692" t="s">
        <v>46210</v>
      </c>
      <c r="AT692" t="s">
        <v>46560</v>
      </c>
      <c r="AU692" t="s">
        <v>46248</v>
      </c>
      <c r="AV692" t="s">
        <v>46405</v>
      </c>
      <c r="AW692" t="s">
        <v>46149</v>
      </c>
      <c r="AX692" t="s">
        <v>47210</v>
      </c>
      <c r="AY692" t="s">
        <v>47211</v>
      </c>
      <c r="AZ692" t="s">
        <v>46010</v>
      </c>
      <c r="BA692" t="s">
        <v>46011</v>
      </c>
      <c r="BB692" t="s">
        <v>46012</v>
      </c>
      <c r="BC692" t="s">
        <v>50684</v>
      </c>
      <c r="BD692" t="s">
        <v>50685</v>
      </c>
      <c r="BE692" t="s">
        <v>46565</v>
      </c>
    </row>
    <row r="693" spans="1:57" x14ac:dyDescent="0.2">
      <c r="A693" t="str">
        <f t="shared" ca="1" si="280"/>
        <v>{`_id`:`marodriguez_2017-10-05_18-03-26_-0500_Thu02`,</v>
      </c>
      <c r="B693" t="str">
        <f t="shared" ca="1" si="281"/>
        <v>`_rev`:`0`,</v>
      </c>
      <c r="C693" t="str">
        <f t="shared" ca="1" si="282"/>
        <v>`worksiteEncoded`:`KN_ODS_MNSHOP`,</v>
      </c>
      <c r="D693" t="str">
        <f t="shared" ca="1" si="283"/>
        <v>`client`:`KN`,</v>
      </c>
      <c r="E693" t="str">
        <f t="shared" ca="1" si="284"/>
        <v>`location`:`ODS`,</v>
      </c>
      <c r="F693" t="str">
        <f t="shared" ca="1" si="285"/>
        <v>`locID`:`MNSHOP`,</v>
      </c>
      <c r="G693" t="str">
        <f t="shared" ca="1" si="286"/>
        <v>`username`:`marodriguez`,</v>
      </c>
      <c r="H693" t="str">
        <f t="shared" ca="1" si="287"/>
        <v>`lastName`:`Rodriguez`,</v>
      </c>
      <c r="I693" t="str">
        <f t="shared" ca="1" si="288"/>
        <v>`firstName`:`Marco`,</v>
      </c>
      <c r="J693" t="str">
        <f t="shared" ca="1" si="289"/>
        <v>`technician`:`Rodriguez, Marco`,</v>
      </c>
      <c r="K693" t="str">
        <f t="shared" ca="1" si="290"/>
        <v>`timeStampM`:`2017-10-05T18:03:26-05:00`,</v>
      </c>
      <c r="L693" t="str">
        <f t="shared" ca="1" si="291"/>
        <v>`shiftSerial`:`43012_02`,</v>
      </c>
      <c r="M693" t="str">
        <f t="shared" ca="1" si="292"/>
        <v>`siteUid`:521887,</v>
      </c>
      <c r="N693" t="str">
        <f t="shared" ca="1" si="293"/>
        <v>`timeStamp`:43013.7523849074,</v>
      </c>
      <c r="O693" t="str">
        <f t="shared" ca="1" si="294"/>
        <v>`payrollPeriod`:43012,</v>
      </c>
      <c r="P693" t="str">
        <f t="shared" ca="1" si="295"/>
        <v>`payroll_Period`:43012,</v>
      </c>
      <c r="Q693" t="str">
        <f t="shared" ca="1" si="296"/>
        <v>`rprtDate`:43013,</v>
      </c>
      <c r="R693" t="str">
        <f t="shared" ca="1" si="297"/>
        <v>`ts`:0.333333333,</v>
      </c>
      <c r="S693" t="str">
        <f t="shared" ca="1" si="298"/>
        <v>`te`:0.541666667,</v>
      </c>
      <c r="T693" t="str">
        <f t="shared" ca="1" si="299"/>
        <v>`repairHrs`:5,</v>
      </c>
      <c r="U693" t="str">
        <f t="shared" ca="1" si="300"/>
        <v>`timeStarts`:`2017-10-05T08:00:00-05:00`,</v>
      </c>
      <c r="V693" t="str">
        <f t="shared" ca="1" si="301"/>
        <v>`timeEnds`:`2017-10-05T13:00:00-05:00`,</v>
      </c>
      <c r="W693" t="str">
        <f t="shared" ca="1" si="302"/>
        <v>`shift`:`AM`,</v>
      </c>
      <c r="X693" t="str">
        <f t="shared" ca="1" si="303"/>
        <v>`shiftStartTime`:`7`,</v>
      </c>
      <c r="Y693" t="str">
        <f t="shared" ca="1" si="304"/>
        <v>`wONum`:`KNSHOP`,</v>
      </c>
      <c r="Z693" t="str">
        <f t="shared" ca="1" si="305"/>
        <v>`uNum`:`508658`,</v>
      </c>
      <c r="AA693" t="str">
        <f t="shared" ca="1" si="306"/>
        <v>`notes`:`Tractor 302014 check list`,</v>
      </c>
      <c r="AB693" t="str">
        <f t="shared" ca="1" si="307"/>
        <v>`shift_Serial`:`43012_02`},</v>
      </c>
      <c r="AD693" t="s">
        <v>50686</v>
      </c>
      <c r="AF693" t="s">
        <v>45990</v>
      </c>
      <c r="AG693" t="s">
        <v>45991</v>
      </c>
      <c r="AH693" t="s">
        <v>45992</v>
      </c>
      <c r="AI693" t="s">
        <v>45993</v>
      </c>
      <c r="AJ693" t="s">
        <v>46124</v>
      </c>
      <c r="AK693" t="s">
        <v>46125</v>
      </c>
      <c r="AL693" t="s">
        <v>46126</v>
      </c>
      <c r="AM693" t="s">
        <v>46127</v>
      </c>
      <c r="AN693" t="s">
        <v>50633</v>
      </c>
      <c r="AO693" t="s">
        <v>46060</v>
      </c>
      <c r="AP693" t="s">
        <v>46000</v>
      </c>
      <c r="AQ693" t="s">
        <v>50634</v>
      </c>
      <c r="AR693" t="s">
        <v>46025</v>
      </c>
      <c r="AS693" t="s">
        <v>46026</v>
      </c>
      <c r="AT693" t="s">
        <v>46062</v>
      </c>
      <c r="AU693" t="s">
        <v>50687</v>
      </c>
      <c r="AV693" t="s">
        <v>50688</v>
      </c>
      <c r="AW693" t="s">
        <v>46030</v>
      </c>
      <c r="AX693" t="s">
        <v>50689</v>
      </c>
      <c r="AY693" t="s">
        <v>50690</v>
      </c>
      <c r="AZ693" t="s">
        <v>46010</v>
      </c>
      <c r="BA693" t="s">
        <v>46011</v>
      </c>
      <c r="BB693" t="s">
        <v>46012</v>
      </c>
      <c r="BC693" t="s">
        <v>46067</v>
      </c>
      <c r="BD693" t="s">
        <v>50691</v>
      </c>
      <c r="BE693" t="s">
        <v>46069</v>
      </c>
    </row>
    <row r="694" spans="1:57" x14ac:dyDescent="0.2">
      <c r="A694" t="str">
        <f t="shared" ca="1" si="280"/>
        <v>{`_id`:`marodriguez_2017-10-08_05-58-50_-0500_Sun02`,</v>
      </c>
      <c r="B694" t="str">
        <f t="shared" ca="1" si="281"/>
        <v>`_rev`:`0`,</v>
      </c>
      <c r="C694" t="str">
        <f t="shared" ca="1" si="282"/>
        <v>`worksiteEncoded`:`KN_ODS_MNSHOP`,</v>
      </c>
      <c r="D694" t="str">
        <f t="shared" ca="1" si="283"/>
        <v>`client`:`KN`,</v>
      </c>
      <c r="E694" t="str">
        <f t="shared" ca="1" si="284"/>
        <v>`location`:`ODS`,</v>
      </c>
      <c r="F694" t="str">
        <f t="shared" ca="1" si="285"/>
        <v>`locID`:`MNSHOP`,</v>
      </c>
      <c r="G694" t="str">
        <f t="shared" ca="1" si="286"/>
        <v>`username`:`marodriguez`,</v>
      </c>
      <c r="H694" t="str">
        <f t="shared" ca="1" si="287"/>
        <v>`lastName`:`Rodriguez`,</v>
      </c>
      <c r="I694" t="str">
        <f t="shared" ca="1" si="288"/>
        <v>`firstName`:`Marco`,</v>
      </c>
      <c r="J694" t="str">
        <f t="shared" ca="1" si="289"/>
        <v>`technician`:`Rodriguez, Marco`,</v>
      </c>
      <c r="K694" t="str">
        <f t="shared" ca="1" si="290"/>
        <v>`timeStampM`:`2017-10-08T05:58:50-05:00`,</v>
      </c>
      <c r="L694" t="str">
        <f t="shared" ca="1" si="291"/>
        <v>`shiftSerial`:`43012_04`,</v>
      </c>
      <c r="M694" t="str">
        <f t="shared" ca="1" si="292"/>
        <v>`siteUid`:521887,</v>
      </c>
      <c r="N694" t="str">
        <f t="shared" ca="1" si="293"/>
        <v>`timeStamp`:43016.2491922338,</v>
      </c>
      <c r="O694" t="str">
        <f t="shared" ca="1" si="294"/>
        <v>`payrollPeriod`:43012,</v>
      </c>
      <c r="P694" t="str">
        <f t="shared" ca="1" si="295"/>
        <v>`payroll_Period`:43012,</v>
      </c>
      <c r="Q694" t="str">
        <f t="shared" ca="1" si="296"/>
        <v>`rprtDate`:43015,</v>
      </c>
      <c r="R694" t="str">
        <f t="shared" ca="1" si="297"/>
        <v>`ts`:0.375,</v>
      </c>
      <c r="S694" t="str">
        <f t="shared" ca="1" si="298"/>
        <v>`te`:0.541666667,</v>
      </c>
      <c r="T694" t="str">
        <f t="shared" ca="1" si="299"/>
        <v>`repairHrs`:4,</v>
      </c>
      <c r="U694" t="str">
        <f t="shared" ca="1" si="300"/>
        <v>`timeStarts`:`2017-10-07T09:00:00-05:00`,</v>
      </c>
      <c r="V694" t="str">
        <f t="shared" ca="1" si="301"/>
        <v>`timeEnds`:`2017-10-07T13:00:00-05:00`,</v>
      </c>
      <c r="W694" t="str">
        <f t="shared" ca="1" si="302"/>
        <v>`shift`:`AM`,</v>
      </c>
      <c r="X694" t="str">
        <f t="shared" ca="1" si="303"/>
        <v>`shiftStartTime`:`7`,</v>
      </c>
      <c r="Y694" t="str">
        <f t="shared" ca="1" si="304"/>
        <v>`wONum`:`KNSHOP`,</v>
      </c>
      <c r="Z694" t="str">
        <f t="shared" ca="1" si="305"/>
        <v>`uNum`:`508649`,</v>
      </c>
      <c r="AA694" t="str">
        <f t="shared" ca="1" si="306"/>
        <v>`notes`:`305526  check list and refill fluids`,</v>
      </c>
      <c r="AB694" t="str">
        <f t="shared" ca="1" si="307"/>
        <v>`shift_Serial`:`43012_04`},</v>
      </c>
      <c r="AD694" t="s">
        <v>50692</v>
      </c>
      <c r="AF694" t="s">
        <v>45990</v>
      </c>
      <c r="AG694" t="s">
        <v>45991</v>
      </c>
      <c r="AH694" t="s">
        <v>45992</v>
      </c>
      <c r="AI694" t="s">
        <v>45993</v>
      </c>
      <c r="AJ694" t="s">
        <v>46124</v>
      </c>
      <c r="AK694" t="s">
        <v>46125</v>
      </c>
      <c r="AL694" t="s">
        <v>46126</v>
      </c>
      <c r="AM694" t="s">
        <v>46127</v>
      </c>
      <c r="AN694" t="s">
        <v>50644</v>
      </c>
      <c r="AO694" t="s">
        <v>46098</v>
      </c>
      <c r="AP694" t="s">
        <v>46000</v>
      </c>
      <c r="AQ694" t="s">
        <v>50645</v>
      </c>
      <c r="AR694" t="s">
        <v>46025</v>
      </c>
      <c r="AS694" t="s">
        <v>46026</v>
      </c>
      <c r="AT694" t="s">
        <v>46100</v>
      </c>
      <c r="AU694" t="s">
        <v>46543</v>
      </c>
      <c r="AV694" t="s">
        <v>50688</v>
      </c>
      <c r="AW694" t="s">
        <v>46089</v>
      </c>
      <c r="AX694" t="s">
        <v>50693</v>
      </c>
      <c r="AY694" t="s">
        <v>50694</v>
      </c>
      <c r="AZ694" t="s">
        <v>46010</v>
      </c>
      <c r="BA694" t="s">
        <v>46011</v>
      </c>
      <c r="BB694" t="s">
        <v>46012</v>
      </c>
      <c r="BC694" t="s">
        <v>46215</v>
      </c>
      <c r="BD694" t="s">
        <v>50695</v>
      </c>
      <c r="BE694" t="s">
        <v>46108</v>
      </c>
    </row>
    <row r="695" spans="1:57" x14ac:dyDescent="0.2">
      <c r="A695" t="str">
        <f t="shared" ca="1" si="280"/>
        <v>{`_id`:`marodriguez_2017-10-08_18-04-36_-0500_Sun02`,</v>
      </c>
      <c r="B695" t="str">
        <f t="shared" ca="1" si="281"/>
        <v>`_rev`:`0`,</v>
      </c>
      <c r="C695" t="str">
        <f t="shared" ca="1" si="282"/>
        <v>`worksiteEncoded`:`KN_ODS_MNSHOP`,</v>
      </c>
      <c r="D695" t="str">
        <f t="shared" ca="1" si="283"/>
        <v>`client`:`KN`,</v>
      </c>
      <c r="E695" t="str">
        <f t="shared" ca="1" si="284"/>
        <v>`location`:`ODS`,</v>
      </c>
      <c r="F695" t="str">
        <f t="shared" ca="1" si="285"/>
        <v>`locID`:`MNSHOP`,</v>
      </c>
      <c r="G695" t="str">
        <f t="shared" ca="1" si="286"/>
        <v>`username`:`marodriguez`,</v>
      </c>
      <c r="H695" t="str">
        <f t="shared" ca="1" si="287"/>
        <v>`lastName`:`Rodriguez`,</v>
      </c>
      <c r="I695" t="str">
        <f t="shared" ca="1" si="288"/>
        <v>`firstName`:`Marco`,</v>
      </c>
      <c r="J695" t="str">
        <f t="shared" ca="1" si="289"/>
        <v>`technician`:`Rodriguez, Marco`,</v>
      </c>
      <c r="K695" t="str">
        <f t="shared" ca="1" si="290"/>
        <v>`timeStampM`:`2017-10-08T18:04:36-05:00`,</v>
      </c>
      <c r="L695" t="str">
        <f t="shared" ca="1" si="291"/>
        <v>`shiftSerial`:`43012_05`,</v>
      </c>
      <c r="M695" t="str">
        <f t="shared" ca="1" si="292"/>
        <v>`siteUid`:521887,</v>
      </c>
      <c r="N695" t="str">
        <f t="shared" ca="1" si="293"/>
        <v>`timeStamp`:43016.7531992361,</v>
      </c>
      <c r="O695" t="str">
        <f t="shared" ca="1" si="294"/>
        <v>`payrollPeriod`:43012,</v>
      </c>
      <c r="P695" t="str">
        <f t="shared" ca="1" si="295"/>
        <v>`payroll_Period`:43012,</v>
      </c>
      <c r="Q695" t="str">
        <f t="shared" ca="1" si="296"/>
        <v>`rprtDate`:43016,</v>
      </c>
      <c r="R695" t="str">
        <f t="shared" ca="1" si="297"/>
        <v>`ts`:0.375,</v>
      </c>
      <c r="S695" t="str">
        <f t="shared" ca="1" si="298"/>
        <v>`te`:0.541666667,</v>
      </c>
      <c r="T695" t="str">
        <f t="shared" ca="1" si="299"/>
        <v>`repairHrs`:4,</v>
      </c>
      <c r="U695" t="str">
        <f t="shared" ca="1" si="300"/>
        <v>`timeStarts`:`2017-10-08T09:00:00-05:00`,</v>
      </c>
      <c r="V695" t="str">
        <f t="shared" ca="1" si="301"/>
        <v>`timeEnds`:`2017-10-08T13:00:00-05:00`,</v>
      </c>
      <c r="W695" t="str">
        <f t="shared" ca="1" si="302"/>
        <v>`shift`:`AM`,</v>
      </c>
      <c r="X695" t="str">
        <f t="shared" ca="1" si="303"/>
        <v>`shiftStartTime`:`7`,</v>
      </c>
      <c r="Y695" t="str">
        <f t="shared" ca="1" si="304"/>
        <v>`wONum`:`KNSHOP`,</v>
      </c>
      <c r="Z695" t="str">
        <f t="shared" ca="1" si="305"/>
        <v>`uNum`:`507597`,</v>
      </c>
      <c r="AA695" t="str">
        <f t="shared" ca="1" si="306"/>
        <v>`notes`:`507597 fan bearing, fan motor`,</v>
      </c>
      <c r="AB695" t="str">
        <f t="shared" ca="1" si="307"/>
        <v>`shift_Serial`:`43012_05`},</v>
      </c>
      <c r="AD695" t="s">
        <v>50696</v>
      </c>
      <c r="AF695" t="s">
        <v>45990</v>
      </c>
      <c r="AG695" t="s">
        <v>45991</v>
      </c>
      <c r="AH695" t="s">
        <v>45992</v>
      </c>
      <c r="AI695" t="s">
        <v>45993</v>
      </c>
      <c r="AJ695" t="s">
        <v>46124</v>
      </c>
      <c r="AK695" t="s">
        <v>46125</v>
      </c>
      <c r="AL695" t="s">
        <v>46126</v>
      </c>
      <c r="AM695" t="s">
        <v>46127</v>
      </c>
      <c r="AN695" t="s">
        <v>50650</v>
      </c>
      <c r="AO695" t="s">
        <v>46023</v>
      </c>
      <c r="AP695" t="s">
        <v>46000</v>
      </c>
      <c r="AQ695" t="s">
        <v>50651</v>
      </c>
      <c r="AR695" t="s">
        <v>46025</v>
      </c>
      <c r="AS695" t="s">
        <v>46026</v>
      </c>
      <c r="AT695" t="s">
        <v>46027</v>
      </c>
      <c r="AU695" t="s">
        <v>46543</v>
      </c>
      <c r="AV695" t="s">
        <v>50688</v>
      </c>
      <c r="AW695" t="s">
        <v>46089</v>
      </c>
      <c r="AX695" t="s">
        <v>50697</v>
      </c>
      <c r="AY695" t="s">
        <v>50698</v>
      </c>
      <c r="AZ695" t="s">
        <v>46010</v>
      </c>
      <c r="BA695" t="s">
        <v>46011</v>
      </c>
      <c r="BB695" t="s">
        <v>46012</v>
      </c>
      <c r="BC695" t="s">
        <v>47686</v>
      </c>
      <c r="BD695" t="s">
        <v>50699</v>
      </c>
      <c r="BE695" t="s">
        <v>46037</v>
      </c>
    </row>
    <row r="696" spans="1:57" x14ac:dyDescent="0.2">
      <c r="A696" t="str">
        <f t="shared" ca="1" si="280"/>
        <v>{`_id`:`marodriguez_2017-10-10_19-07-25_-0500_Tue02`,</v>
      </c>
      <c r="B696" t="str">
        <f t="shared" ca="1" si="281"/>
        <v>`_rev`:`0`,</v>
      </c>
      <c r="C696" t="str">
        <f t="shared" ca="1" si="282"/>
        <v>`worksiteEncoded`:`KN_ODS_MNSHOP`,</v>
      </c>
      <c r="D696" t="str">
        <f t="shared" ca="1" si="283"/>
        <v>`client`:`KN`,</v>
      </c>
      <c r="E696" t="str">
        <f t="shared" ca="1" si="284"/>
        <v>`location`:`ODS`,</v>
      </c>
      <c r="F696" t="str">
        <f t="shared" ca="1" si="285"/>
        <v>`locID`:`MNSHOP`,</v>
      </c>
      <c r="G696" t="str">
        <f t="shared" ca="1" si="286"/>
        <v>`username`:`marodriguez`,</v>
      </c>
      <c r="H696" t="str">
        <f t="shared" ca="1" si="287"/>
        <v>`lastName`:`Rodriguez`,</v>
      </c>
      <c r="I696" t="str">
        <f t="shared" ca="1" si="288"/>
        <v>`firstName`:`Marco`,</v>
      </c>
      <c r="J696" t="str">
        <f t="shared" ca="1" si="289"/>
        <v>`technician`:`Rodriguez, Marco`,</v>
      </c>
      <c r="K696" t="str">
        <f t="shared" ca="1" si="290"/>
        <v>`timeStampM`:`2017-10-10T19:07:25-05:00`,</v>
      </c>
      <c r="L696" t="str">
        <f t="shared" ca="1" si="291"/>
        <v>`shiftSerial`:`43012_06`,</v>
      </c>
      <c r="M696" t="str">
        <f t="shared" ca="1" si="292"/>
        <v>`siteUid`:521887,</v>
      </c>
      <c r="N696" t="str">
        <f t="shared" ca="1" si="293"/>
        <v>`timeStamp`:43018.7968266551,</v>
      </c>
      <c r="O696" t="str">
        <f t="shared" ca="1" si="294"/>
        <v>`payrollPeriod`:43012,</v>
      </c>
      <c r="P696" t="str">
        <f t="shared" ca="1" si="295"/>
        <v>`payroll_Period`:43012,</v>
      </c>
      <c r="Q696" t="str">
        <f t="shared" ca="1" si="296"/>
        <v>`rprtDate`:43017,</v>
      </c>
      <c r="R696" t="str">
        <f t="shared" ca="1" si="297"/>
        <v>`ts`:0.375,</v>
      </c>
      <c r="S696" t="str">
        <f t="shared" ca="1" si="298"/>
        <v>`te`:0.583333333,</v>
      </c>
      <c r="T696" t="str">
        <f t="shared" ca="1" si="299"/>
        <v>`repairHrs`:5,</v>
      </c>
      <c r="U696" t="str">
        <f t="shared" ca="1" si="300"/>
        <v>`timeStarts`:`2017-10-09T09:00:00-05:00`,</v>
      </c>
      <c r="V696" t="str">
        <f t="shared" ca="1" si="301"/>
        <v>`timeEnds`:`2017-10-09T14:00:00-05:00`,</v>
      </c>
      <c r="W696" t="str">
        <f t="shared" ca="1" si="302"/>
        <v>`shift`:`AM`,</v>
      </c>
      <c r="X696" t="str">
        <f t="shared" ca="1" si="303"/>
        <v>`shiftStartTime`:`7`,</v>
      </c>
      <c r="Y696" t="str">
        <f t="shared" ca="1" si="304"/>
        <v>`wONum`:`KNSHOP`,</v>
      </c>
      <c r="Z696" t="str">
        <f t="shared" ca="1" si="305"/>
        <v>`uNum`:`507597`,</v>
      </c>
      <c r="AA696" t="str">
        <f t="shared" ca="1" si="306"/>
        <v>`notes`:`507597 install loser fan bearing, install guards, top off fluids, instal new greaser, install grease injector (3) primed and check list`,</v>
      </c>
      <c r="AB696" t="str">
        <f t="shared" ca="1" si="307"/>
        <v>`shift_Serial`:`43012_06`},</v>
      </c>
      <c r="AD696" t="s">
        <v>50700</v>
      </c>
      <c r="AF696" t="s">
        <v>45990</v>
      </c>
      <c r="AG696" t="s">
        <v>45991</v>
      </c>
      <c r="AH696" t="s">
        <v>45992</v>
      </c>
      <c r="AI696" t="s">
        <v>45993</v>
      </c>
      <c r="AJ696" t="s">
        <v>46124</v>
      </c>
      <c r="AK696" t="s">
        <v>46125</v>
      </c>
      <c r="AL696" t="s">
        <v>46126</v>
      </c>
      <c r="AM696" t="s">
        <v>46127</v>
      </c>
      <c r="AN696" t="s">
        <v>50656</v>
      </c>
      <c r="AO696" t="s">
        <v>46997</v>
      </c>
      <c r="AP696" t="s">
        <v>46000</v>
      </c>
      <c r="AQ696" t="s">
        <v>50657</v>
      </c>
      <c r="AR696" t="s">
        <v>46025</v>
      </c>
      <c r="AS696" t="s">
        <v>46026</v>
      </c>
      <c r="AT696" t="s">
        <v>46999</v>
      </c>
      <c r="AU696" t="s">
        <v>46543</v>
      </c>
      <c r="AV696" t="s">
        <v>50701</v>
      </c>
      <c r="AW696" t="s">
        <v>46030</v>
      </c>
      <c r="AX696" t="s">
        <v>50702</v>
      </c>
      <c r="AY696" t="s">
        <v>50703</v>
      </c>
      <c r="AZ696" t="s">
        <v>46010</v>
      </c>
      <c r="BA696" t="s">
        <v>46011</v>
      </c>
      <c r="BB696" t="s">
        <v>46012</v>
      </c>
      <c r="BC696" t="s">
        <v>47686</v>
      </c>
      <c r="BD696" t="s">
        <v>50704</v>
      </c>
      <c r="BE696" t="s">
        <v>47004</v>
      </c>
    </row>
    <row r="697" spans="1:57" x14ac:dyDescent="0.2">
      <c r="A697" t="str">
        <f t="shared" ca="1" si="280"/>
        <v>{`_id`:`marodriguez_2017-10-02_21-33-41_-0500_Mon02`,</v>
      </c>
      <c r="B697" t="str">
        <f t="shared" ca="1" si="281"/>
        <v>`_rev`:`0`,</v>
      </c>
      <c r="C697" t="str">
        <f t="shared" ca="1" si="282"/>
        <v>`worksiteEncoded`:`KN_ODS_MNSHOP`,</v>
      </c>
      <c r="D697" t="str">
        <f t="shared" ca="1" si="283"/>
        <v>`client`:`KN`,</v>
      </c>
      <c r="E697" t="str">
        <f t="shared" ca="1" si="284"/>
        <v>`location`:`ODS`,</v>
      </c>
      <c r="F697" t="str">
        <f t="shared" ca="1" si="285"/>
        <v>`locID`:`MNSHOP`,</v>
      </c>
      <c r="G697" t="str">
        <f t="shared" ca="1" si="286"/>
        <v>`username`:`marodriguez`,</v>
      </c>
      <c r="H697" t="str">
        <f t="shared" ca="1" si="287"/>
        <v>`lastName`:`Rodriguez`,</v>
      </c>
      <c r="I697" t="str">
        <f t="shared" ca="1" si="288"/>
        <v>`firstName`:`Marco`,</v>
      </c>
      <c r="J697" t="str">
        <f t="shared" ca="1" si="289"/>
        <v>`technician`:`Rodriguez, Marco`,</v>
      </c>
      <c r="K697" t="str">
        <f t="shared" ca="1" si="290"/>
        <v>`timeStampM`:`2017-10-02T21:33:41-05:00`,</v>
      </c>
      <c r="L697" t="str">
        <f t="shared" ca="1" si="291"/>
        <v>`shiftSerial`:`43005_06`,</v>
      </c>
      <c r="M697" t="str">
        <f t="shared" ca="1" si="292"/>
        <v>`siteUid`:521887,</v>
      </c>
      <c r="N697" t="str">
        <f t="shared" ca="1" si="293"/>
        <v>`timeStamp`:43010.898394375,</v>
      </c>
      <c r="O697" t="str">
        <f t="shared" ca="1" si="294"/>
        <v>`payrollPeriod`:43005,</v>
      </c>
      <c r="P697" t="str">
        <f t="shared" ca="1" si="295"/>
        <v>`payroll_Period`:43005,</v>
      </c>
      <c r="Q697" t="str">
        <f t="shared" ca="1" si="296"/>
        <v>`rprtDate`:43010,</v>
      </c>
      <c r="R697" t="str">
        <f t="shared" ca="1" si="297"/>
        <v>`ts`:0.416666667,</v>
      </c>
      <c r="S697" t="str">
        <f t="shared" ca="1" si="298"/>
        <v>`te`:0.583333333,</v>
      </c>
      <c r="T697" t="str">
        <f t="shared" ca="1" si="299"/>
        <v>`repairHrs`:4,</v>
      </c>
      <c r="U697" t="str">
        <f t="shared" ca="1" si="300"/>
        <v>`timeStarts`:`2017-10-02T10:00:00-05:00`,</v>
      </c>
      <c r="V697" t="str">
        <f t="shared" ca="1" si="301"/>
        <v>`timeEnds`:`2017-10-02T14:00:00-05:00`,</v>
      </c>
      <c r="W697" t="str">
        <f t="shared" ca="1" si="302"/>
        <v>`shift`:`AM`,</v>
      </c>
      <c r="X697" t="str">
        <f t="shared" ca="1" si="303"/>
        <v>`shiftStartTime`:`7`,</v>
      </c>
      <c r="Y697" t="str">
        <f t="shared" ca="1" si="304"/>
        <v>`wONum`:`KNSHOP`,</v>
      </c>
      <c r="Z697" t="str">
        <f t="shared" ca="1" si="305"/>
        <v>`uNum`:`508651`,</v>
      </c>
      <c r="AA697" t="str">
        <f t="shared" ca="1" si="306"/>
        <v>`notes`:`Tractor 3111326 chech list and repair`,</v>
      </c>
      <c r="AB697" t="str">
        <f t="shared" ca="1" si="307"/>
        <v>`shift_Serial`:`43005_06`},</v>
      </c>
      <c r="AD697" t="s">
        <v>50705</v>
      </c>
      <c r="AF697" t="s">
        <v>45990</v>
      </c>
      <c r="AG697" t="s">
        <v>45991</v>
      </c>
      <c r="AH697" t="s">
        <v>45992</v>
      </c>
      <c r="AI697" t="s">
        <v>45993</v>
      </c>
      <c r="AJ697" t="s">
        <v>46124</v>
      </c>
      <c r="AK697" t="s">
        <v>46125</v>
      </c>
      <c r="AL697" t="s">
        <v>46126</v>
      </c>
      <c r="AM697" t="s">
        <v>46127</v>
      </c>
      <c r="AN697" t="s">
        <v>50665</v>
      </c>
      <c r="AO697" t="s">
        <v>46401</v>
      </c>
      <c r="AP697" t="s">
        <v>46000</v>
      </c>
      <c r="AQ697" t="s">
        <v>50666</v>
      </c>
      <c r="AR697" t="s">
        <v>46209</v>
      </c>
      <c r="AS697" t="s">
        <v>46210</v>
      </c>
      <c r="AT697" t="s">
        <v>46403</v>
      </c>
      <c r="AU697" t="s">
        <v>50706</v>
      </c>
      <c r="AV697" t="s">
        <v>50701</v>
      </c>
      <c r="AW697" t="s">
        <v>46089</v>
      </c>
      <c r="AX697" t="s">
        <v>50707</v>
      </c>
      <c r="AY697" t="s">
        <v>50708</v>
      </c>
      <c r="AZ697" t="s">
        <v>46010</v>
      </c>
      <c r="BA697" t="s">
        <v>46011</v>
      </c>
      <c r="BB697" t="s">
        <v>46012</v>
      </c>
      <c r="BC697" t="s">
        <v>46706</v>
      </c>
      <c r="BD697" t="s">
        <v>50709</v>
      </c>
      <c r="BE697" t="s">
        <v>46410</v>
      </c>
    </row>
    <row r="698" spans="1:57" x14ac:dyDescent="0.2">
      <c r="A698" t="str">
        <f t="shared" ca="1" si="280"/>
        <v>{`_id`:`marodriguez_2017-10-04_21-14-05_-0500_Wed02`,</v>
      </c>
      <c r="B698" t="str">
        <f t="shared" ca="1" si="281"/>
        <v>`_rev`:`0`,</v>
      </c>
      <c r="C698" t="str">
        <f t="shared" ca="1" si="282"/>
        <v>`worksiteEncoded`:`KN_ODS_MNSHOP`,</v>
      </c>
      <c r="D698" t="str">
        <f t="shared" ca="1" si="283"/>
        <v>`client`:`KN`,</v>
      </c>
      <c r="E698" t="str">
        <f t="shared" ca="1" si="284"/>
        <v>`location`:`ODS`,</v>
      </c>
      <c r="F698" t="str">
        <f t="shared" ca="1" si="285"/>
        <v>`locID`:`MNSHOP`,</v>
      </c>
      <c r="G698" t="str">
        <f t="shared" ca="1" si="286"/>
        <v>`username`:`marodriguez`,</v>
      </c>
      <c r="H698" t="str">
        <f t="shared" ca="1" si="287"/>
        <v>`lastName`:`Rodriguez`,</v>
      </c>
      <c r="I698" t="str">
        <f t="shared" ca="1" si="288"/>
        <v>`firstName`:`Marco`,</v>
      </c>
      <c r="J698" t="str">
        <f t="shared" ca="1" si="289"/>
        <v>`technician`:`Rodriguez, Marco`,</v>
      </c>
      <c r="K698" t="str">
        <f t="shared" ca="1" si="290"/>
        <v>`timeStampM`:`2017-10-04T21:14:05-05:00`,</v>
      </c>
      <c r="L698" t="str">
        <f t="shared" ca="1" si="291"/>
        <v>`shiftSerial`:`43012_01`,</v>
      </c>
      <c r="M698" t="str">
        <f t="shared" ca="1" si="292"/>
        <v>`siteUid`:521887,</v>
      </c>
      <c r="N698" t="str">
        <f t="shared" ca="1" si="293"/>
        <v>`timeStamp`:43012.8847913542,</v>
      </c>
      <c r="O698" t="str">
        <f t="shared" ca="1" si="294"/>
        <v>`payrollPeriod`:43012,</v>
      </c>
      <c r="P698" t="str">
        <f t="shared" ca="1" si="295"/>
        <v>`payroll_Period`:43012,</v>
      </c>
      <c r="Q698" t="str">
        <f t="shared" ca="1" si="296"/>
        <v>`rprtDate`:43012,</v>
      </c>
      <c r="R698" t="str">
        <f t="shared" ca="1" si="297"/>
        <v>`ts`:0.416666667,</v>
      </c>
      <c r="S698" t="str">
        <f t="shared" ca="1" si="298"/>
        <v>`te`:0.583333333,</v>
      </c>
      <c r="T698" t="str">
        <f t="shared" ca="1" si="299"/>
        <v>`repairHrs`:4,</v>
      </c>
      <c r="U698" t="str">
        <f t="shared" ca="1" si="300"/>
        <v>`timeStarts`:`2017-10-04T10:00:00-05:00`,</v>
      </c>
      <c r="V698" t="str">
        <f t="shared" ca="1" si="301"/>
        <v>`timeEnds`:`2017-10-04T12:00:00-05:00`,</v>
      </c>
      <c r="W698" t="str">
        <f t="shared" ca="1" si="302"/>
        <v>`shift`:`AM`,</v>
      </c>
      <c r="X698" t="str">
        <f t="shared" ca="1" si="303"/>
        <v>`shiftStartTime`:`7`,</v>
      </c>
      <c r="Y698" t="str">
        <f t="shared" ca="1" si="304"/>
        <v>`wONum`:`KNSHOP`,</v>
      </c>
      <c r="Z698" t="str">
        <f t="shared" ca="1" si="305"/>
        <v>`uNum`:`508763`,</v>
      </c>
      <c r="AA698" t="str">
        <f t="shared" ca="1" si="306"/>
        <v>`notes`:`305463 check list`,</v>
      </c>
      <c r="AB698" t="str">
        <f t="shared" ca="1" si="307"/>
        <v>`shift_Serial`:`43012_01`},</v>
      </c>
      <c r="AD698" t="s">
        <v>50710</v>
      </c>
      <c r="AF698" t="s">
        <v>45990</v>
      </c>
      <c r="AG698" t="s">
        <v>45991</v>
      </c>
      <c r="AH698" t="s">
        <v>45992</v>
      </c>
      <c r="AI698" t="s">
        <v>45993</v>
      </c>
      <c r="AJ698" t="s">
        <v>46124</v>
      </c>
      <c r="AK698" t="s">
        <v>46125</v>
      </c>
      <c r="AL698" t="s">
        <v>46126</v>
      </c>
      <c r="AM698" t="s">
        <v>46127</v>
      </c>
      <c r="AN698" t="s">
        <v>50671</v>
      </c>
      <c r="AO698" t="s">
        <v>46364</v>
      </c>
      <c r="AP698" t="s">
        <v>46000</v>
      </c>
      <c r="AQ698" t="s">
        <v>50672</v>
      </c>
      <c r="AR698" t="s">
        <v>46025</v>
      </c>
      <c r="AS698" t="s">
        <v>46026</v>
      </c>
      <c r="AT698" t="s">
        <v>46366</v>
      </c>
      <c r="AU698" t="s">
        <v>50706</v>
      </c>
      <c r="AV698" t="s">
        <v>50701</v>
      </c>
      <c r="AW698" t="s">
        <v>46089</v>
      </c>
      <c r="AX698" t="s">
        <v>50711</v>
      </c>
      <c r="AY698" t="s">
        <v>50712</v>
      </c>
      <c r="AZ698" t="s">
        <v>46010</v>
      </c>
      <c r="BA698" t="s">
        <v>46011</v>
      </c>
      <c r="BB698" t="s">
        <v>46012</v>
      </c>
      <c r="BC698" t="s">
        <v>49116</v>
      </c>
      <c r="BD698" t="s">
        <v>50713</v>
      </c>
      <c r="BE698" t="s">
        <v>46372</v>
      </c>
    </row>
    <row r="699" spans="1:57" x14ac:dyDescent="0.2">
      <c r="A699" t="str">
        <f t="shared" ca="1" si="280"/>
        <v>{`_id`:`marodriguez_2017-10-10_19-15-40_-0500_Tue02`,</v>
      </c>
      <c r="B699" t="str">
        <f t="shared" ca="1" si="281"/>
        <v>`_rev`:`0`,</v>
      </c>
      <c r="C699" t="str">
        <f t="shared" ca="1" si="282"/>
        <v>`worksiteEncoded`:`KN_ODS_MNSHOP`,</v>
      </c>
      <c r="D699" t="str">
        <f t="shared" ca="1" si="283"/>
        <v>`client`:`KN`,</v>
      </c>
      <c r="E699" t="str">
        <f t="shared" ca="1" si="284"/>
        <v>`location`:`ODS`,</v>
      </c>
      <c r="F699" t="str">
        <f t="shared" ca="1" si="285"/>
        <v>`locID`:`MNSHOP`,</v>
      </c>
      <c r="G699" t="str">
        <f t="shared" ca="1" si="286"/>
        <v>`username`:`marodriguez`,</v>
      </c>
      <c r="H699" t="str">
        <f t="shared" ca="1" si="287"/>
        <v>`lastName`:`Rodriguez`,</v>
      </c>
      <c r="I699" t="str">
        <f t="shared" ca="1" si="288"/>
        <v>`firstName`:`Marco`,</v>
      </c>
      <c r="J699" t="str">
        <f t="shared" ca="1" si="289"/>
        <v>`technician`:`Rodriguez, Marco`,</v>
      </c>
      <c r="K699" t="str">
        <f t="shared" ca="1" si="290"/>
        <v>`timeStampM`:`2017-10-10T19:15:40-05:00`,</v>
      </c>
      <c r="L699" t="str">
        <f t="shared" ca="1" si="291"/>
        <v>`shiftSerial`:`43012_07`,</v>
      </c>
      <c r="M699" t="str">
        <f t="shared" ca="1" si="292"/>
        <v>`siteUid`:521887,</v>
      </c>
      <c r="N699" t="str">
        <f t="shared" ca="1" si="293"/>
        <v>`timeStamp`:43018.8025498727,</v>
      </c>
      <c r="O699" t="str">
        <f t="shared" ca="1" si="294"/>
        <v>`payrollPeriod`:43012,</v>
      </c>
      <c r="P699" t="str">
        <f t="shared" ca="1" si="295"/>
        <v>`payroll_Period`:43012,</v>
      </c>
      <c r="Q699" t="str">
        <f t="shared" ca="1" si="296"/>
        <v>`rprtDate`:43018,</v>
      </c>
      <c r="R699" t="str">
        <f t="shared" ca="1" si="297"/>
        <v>`ts`:0.458333333,</v>
      </c>
      <c r="S699" t="str">
        <f t="shared" ca="1" si="298"/>
        <v>`te`:0.583333333,</v>
      </c>
      <c r="T699" t="str">
        <f t="shared" ca="1" si="299"/>
        <v>`repairHrs`:3,</v>
      </c>
      <c r="U699" t="str">
        <f t="shared" ca="1" si="300"/>
        <v>`timeStarts`:`2017-10-10T11:00:00-05:00`,</v>
      </c>
      <c r="V699" t="str">
        <f t="shared" ca="1" si="301"/>
        <v>`timeEnds`:`2017-10-10T14:00:00-05:00`,</v>
      </c>
      <c r="W699" t="str">
        <f t="shared" ca="1" si="302"/>
        <v>`shift`:`AM`,</v>
      </c>
      <c r="X699" t="str">
        <f t="shared" ca="1" si="303"/>
        <v>`shiftStartTime`:`7`,</v>
      </c>
      <c r="Y699" t="str">
        <f t="shared" ca="1" si="304"/>
        <v>`wONum`:`KNSHOP`,</v>
      </c>
      <c r="Z699" t="str">
        <f t="shared" ca="1" si="305"/>
        <v>`uNum`:`506068`,</v>
      </c>
      <c r="AA699" t="str">
        <f t="shared" ca="1" si="306"/>
        <v>`notes`:`311281 check list`,</v>
      </c>
      <c r="AB699" t="str">
        <f t="shared" ca="1" si="307"/>
        <v>`shift_Serial`:`43012_07`},</v>
      </c>
      <c r="AD699" t="s">
        <v>50714</v>
      </c>
      <c r="AF699" t="s">
        <v>45990</v>
      </c>
      <c r="AG699" t="s">
        <v>45991</v>
      </c>
      <c r="AH699" t="s">
        <v>45992</v>
      </c>
      <c r="AI699" t="s">
        <v>45993</v>
      </c>
      <c r="AJ699" t="s">
        <v>46124</v>
      </c>
      <c r="AK699" t="s">
        <v>46125</v>
      </c>
      <c r="AL699" t="s">
        <v>46126</v>
      </c>
      <c r="AM699" t="s">
        <v>46127</v>
      </c>
      <c r="AN699" t="s">
        <v>50676</v>
      </c>
      <c r="AO699" t="s">
        <v>47101</v>
      </c>
      <c r="AP699" t="s">
        <v>46000</v>
      </c>
      <c r="AQ699" t="s">
        <v>50677</v>
      </c>
      <c r="AR699" t="s">
        <v>46025</v>
      </c>
      <c r="AS699" t="s">
        <v>46026</v>
      </c>
      <c r="AT699" t="s">
        <v>47103</v>
      </c>
      <c r="AU699" t="s">
        <v>50715</v>
      </c>
      <c r="AV699" t="s">
        <v>50701</v>
      </c>
      <c r="AW699" t="s">
        <v>46160</v>
      </c>
      <c r="AX699" t="s">
        <v>50716</v>
      </c>
      <c r="AY699" t="s">
        <v>49578</v>
      </c>
      <c r="AZ699" t="s">
        <v>46010</v>
      </c>
      <c r="BA699" t="s">
        <v>46011</v>
      </c>
      <c r="BB699" t="s">
        <v>46012</v>
      </c>
      <c r="BC699" t="s">
        <v>46137</v>
      </c>
      <c r="BD699" t="s">
        <v>50717</v>
      </c>
      <c r="BE699" t="s">
        <v>47108</v>
      </c>
    </row>
    <row r="700" spans="1:57" x14ac:dyDescent="0.2">
      <c r="A700" t="str">
        <f t="shared" ca="1" si="280"/>
        <v>{`_id`:`marodriguez_2017-10-08_05-53-51_-0500_Sun02`,</v>
      </c>
      <c r="B700" t="str">
        <f t="shared" ca="1" si="281"/>
        <v>`_rev`:`0`,</v>
      </c>
      <c r="C700" t="str">
        <f t="shared" ca="1" si="282"/>
        <v>`worksiteEncoded`:`KN_ODS_MNSHOP`,</v>
      </c>
      <c r="D700" t="str">
        <f t="shared" ca="1" si="283"/>
        <v>`client`:`KN`,</v>
      </c>
      <c r="E700" t="str">
        <f t="shared" ca="1" si="284"/>
        <v>`location`:`ODS`,</v>
      </c>
      <c r="F700" t="str">
        <f t="shared" ca="1" si="285"/>
        <v>`locID`:`MNSHOP`,</v>
      </c>
      <c r="G700" t="str">
        <f t="shared" ca="1" si="286"/>
        <v>`username`:`marodriguez`,</v>
      </c>
      <c r="H700" t="str">
        <f t="shared" ca="1" si="287"/>
        <v>`lastName`:`Rodriguez`,</v>
      </c>
      <c r="I700" t="str">
        <f t="shared" ca="1" si="288"/>
        <v>`firstName`:`Marco`,</v>
      </c>
      <c r="J700" t="str">
        <f t="shared" ca="1" si="289"/>
        <v>`technician`:`Rodriguez, Marco`,</v>
      </c>
      <c r="K700" t="str">
        <f t="shared" ca="1" si="290"/>
        <v>`timeStampM`:`2017-10-08T05:53:51-05:00`,</v>
      </c>
      <c r="L700" t="str">
        <f t="shared" ca="1" si="291"/>
        <v>`shiftSerial`:`43012_03`,</v>
      </c>
      <c r="M700" t="str">
        <f t="shared" ca="1" si="292"/>
        <v>`siteUid`:521887,</v>
      </c>
      <c r="N700" t="str">
        <f t="shared" ca="1" si="293"/>
        <v>`timeStamp`:43016.2457393981,</v>
      </c>
      <c r="O700" t="str">
        <f t="shared" ca="1" si="294"/>
        <v>`payrollPeriod`:43012,</v>
      </c>
      <c r="P700" t="str">
        <f t="shared" ca="1" si="295"/>
        <v>`payroll_Period`:43012,</v>
      </c>
      <c r="Q700" t="str">
        <f t="shared" ca="1" si="296"/>
        <v>`rprtDate`:43014,</v>
      </c>
      <c r="R700" t="str">
        <f t="shared" ca="1" si="297"/>
        <v>`ts`:0.375,</v>
      </c>
      <c r="S700" t="str">
        <f t="shared" ca="1" si="298"/>
        <v>`te`:0.708333333,</v>
      </c>
      <c r="T700" t="str">
        <f t="shared" ca="1" si="299"/>
        <v>`repairHrs`:8,</v>
      </c>
      <c r="U700" t="str">
        <f t="shared" ca="1" si="300"/>
        <v>`timeStarts`:`2017-10-06T09:00:00-05:00`,</v>
      </c>
      <c r="V700" t="str">
        <f t="shared" ca="1" si="301"/>
        <v>`timeEnds`:`2017-10-06T17:00:00-05:00`,</v>
      </c>
      <c r="W700" t="str">
        <f t="shared" ca="1" si="302"/>
        <v>`shift`:`AM`,</v>
      </c>
      <c r="X700" t="str">
        <f t="shared" ca="1" si="303"/>
        <v>`shiftStartTime`:`7`,</v>
      </c>
      <c r="Y700" t="str">
        <f t="shared" ca="1" si="304"/>
        <v>`wONum`:`KNSHOP`,</v>
      </c>
      <c r="Z700" t="str">
        <f t="shared" ca="1" si="305"/>
        <v>`uNum`:`506262`,</v>
      </c>
      <c r="AA700" t="str">
        <f t="shared" ca="1" si="306"/>
        <v>`notes`:`506262 Fan motor and check list work light change reparacion del anclaje de los filtros de aire elimina fuga de aceite en transmision limpieza al sistema de lubricacion automatica 8 hrs`,</v>
      </c>
      <c r="AB700" t="str">
        <f t="shared" ca="1" si="307"/>
        <v>`shift_Serial`:`43012_03`},</v>
      </c>
      <c r="AD700" t="s">
        <v>50718</v>
      </c>
      <c r="AF700" t="s">
        <v>45990</v>
      </c>
      <c r="AG700" t="s">
        <v>45991</v>
      </c>
      <c r="AH700" t="s">
        <v>45992</v>
      </c>
      <c r="AI700" t="s">
        <v>45993</v>
      </c>
      <c r="AJ700" t="s">
        <v>46124</v>
      </c>
      <c r="AK700" t="s">
        <v>46125</v>
      </c>
      <c r="AL700" t="s">
        <v>46126</v>
      </c>
      <c r="AM700" t="s">
        <v>46127</v>
      </c>
      <c r="AN700" t="s">
        <v>50639</v>
      </c>
      <c r="AO700" t="s">
        <v>46112</v>
      </c>
      <c r="AP700" t="s">
        <v>46000</v>
      </c>
      <c r="AQ700" t="s">
        <v>50640</v>
      </c>
      <c r="AR700" t="s">
        <v>46025</v>
      </c>
      <c r="AS700" t="s">
        <v>46026</v>
      </c>
      <c r="AT700" t="s">
        <v>46114</v>
      </c>
      <c r="AU700" t="s">
        <v>46543</v>
      </c>
      <c r="AV700" t="s">
        <v>50719</v>
      </c>
      <c r="AW700" t="s">
        <v>46260</v>
      </c>
      <c r="AX700" t="s">
        <v>50720</v>
      </c>
      <c r="AY700" t="s">
        <v>46834</v>
      </c>
      <c r="AZ700" t="s">
        <v>46010</v>
      </c>
      <c r="BA700" t="s">
        <v>46011</v>
      </c>
      <c r="BB700" t="s">
        <v>46012</v>
      </c>
      <c r="BC700" t="s">
        <v>46572</v>
      </c>
      <c r="BD700" t="s">
        <v>50721</v>
      </c>
      <c r="BE700" t="s">
        <v>46121</v>
      </c>
    </row>
    <row r="701" spans="1:57" x14ac:dyDescent="0.2">
      <c r="A701" t="str">
        <f t="shared" ca="1" si="280"/>
        <v>{`_id`:`marodriguez_2017-10-19_17-12-53_-0500_Thu02`,</v>
      </c>
      <c r="B701" t="str">
        <f t="shared" ca="1" si="281"/>
        <v>`_rev`:`0`,</v>
      </c>
      <c r="C701" t="str">
        <f t="shared" ca="1" si="282"/>
        <v>`worksiteEncoded`:`KN_ODS_MNSHOP`,</v>
      </c>
      <c r="D701" t="str">
        <f t="shared" ca="1" si="283"/>
        <v>`client`:`KN`,</v>
      </c>
      <c r="E701" t="str">
        <f t="shared" ca="1" si="284"/>
        <v>`location`:`ODS`,</v>
      </c>
      <c r="F701" t="str">
        <f t="shared" ca="1" si="285"/>
        <v>`locID`:`MNSHOP`,</v>
      </c>
      <c r="G701" t="str">
        <f t="shared" ca="1" si="286"/>
        <v>`username`:`marodriguez`,</v>
      </c>
      <c r="H701" t="str">
        <f t="shared" ca="1" si="287"/>
        <v>`lastName`:`Rodriguez`,</v>
      </c>
      <c r="I701" t="str">
        <f t="shared" ca="1" si="288"/>
        <v>`firstName`:`Marco`,</v>
      </c>
      <c r="J701" t="str">
        <f t="shared" ca="1" si="289"/>
        <v>`technician`:`Rodriguez, Marco`,</v>
      </c>
      <c r="K701" t="str">
        <f t="shared" ca="1" si="290"/>
        <v>`timeStampM`:`2017-10-19T17:12:53-05:00`,</v>
      </c>
      <c r="L701" t="str">
        <f t="shared" ca="1" si="291"/>
        <v>`shiftSerial`:`43026_01`,</v>
      </c>
      <c r="M701" t="str">
        <f t="shared" ca="1" si="292"/>
        <v>`siteUid`:521887,</v>
      </c>
      <c r="N701" t="str">
        <f t="shared" ca="1" si="293"/>
        <v>`timeStamp`:43027.717289456,</v>
      </c>
      <c r="O701" t="str">
        <f t="shared" ca="1" si="294"/>
        <v>`payrollPeriod`:43026,</v>
      </c>
      <c r="P701" t="str">
        <f t="shared" ca="1" si="295"/>
        <v>`payroll_Period`:43026,</v>
      </c>
      <c r="Q701" t="str">
        <f t="shared" ca="1" si="296"/>
        <v>`rprtDate`:43026,</v>
      </c>
      <c r="R701" t="str">
        <f t="shared" ca="1" si="297"/>
        <v>`ts`:0.375,</v>
      </c>
      <c r="S701" t="str">
        <f t="shared" ca="1" si="298"/>
        <v>`te`:0.708333333,</v>
      </c>
      <c r="T701" t="str">
        <f t="shared" ca="1" si="299"/>
        <v>`repairHrs`:8,</v>
      </c>
      <c r="U701" t="str">
        <f t="shared" ca="1" si="300"/>
        <v>`timeStarts`:`2017-10-18T09:00:00-05:00`,</v>
      </c>
      <c r="V701" t="str">
        <f t="shared" ca="1" si="301"/>
        <v>`timeEnds`:`2017-10-18T17:00:00-05:00`,</v>
      </c>
      <c r="W701" t="str">
        <f t="shared" ca="1" si="302"/>
        <v>`shift`:`AM`,</v>
      </c>
      <c r="X701" t="str">
        <f t="shared" ca="1" si="303"/>
        <v>`shiftStartTime`:`7`,</v>
      </c>
      <c r="Y701" t="str">
        <f t="shared" ca="1" si="304"/>
        <v>`wONum`:`KNSHOP`,</v>
      </c>
      <c r="Z701" t="str">
        <f t="shared" ca="1" si="305"/>
        <v>`uNum`:`508881`,</v>
      </c>
      <c r="AA701" t="str">
        <f t="shared" ca="1" si="306"/>
        <v>`notes`:`508801 Drenar y limpiar tanque de aceite del power end cambio de tapa de llenadera limpieza de la mirilla y llenado cambio de lub pump y revision del dentado por daño en flecha de la bomba instalacion de la extencion del manifull de la bomba revision del sistema de engrase automatico check list (8hrs)`,</v>
      </c>
      <c r="AB701" t="str">
        <f t="shared" ca="1" si="307"/>
        <v>`shift_Serial`:`43026_01`},</v>
      </c>
      <c r="AD701" t="s">
        <v>50722</v>
      </c>
      <c r="AF701" t="s">
        <v>45990</v>
      </c>
      <c r="AG701" t="s">
        <v>45991</v>
      </c>
      <c r="AH701" t="s">
        <v>45992</v>
      </c>
      <c r="AI701" t="s">
        <v>45993</v>
      </c>
      <c r="AJ701" t="s">
        <v>46124</v>
      </c>
      <c r="AK701" t="s">
        <v>46125</v>
      </c>
      <c r="AL701" t="s">
        <v>46126</v>
      </c>
      <c r="AM701" t="s">
        <v>46127</v>
      </c>
      <c r="AN701" t="s">
        <v>50661</v>
      </c>
      <c r="AO701" t="s">
        <v>46233</v>
      </c>
      <c r="AP701" t="s">
        <v>46000</v>
      </c>
      <c r="AQ701" t="s">
        <v>50662</v>
      </c>
      <c r="AR701" t="s">
        <v>46145</v>
      </c>
      <c r="AS701" t="s">
        <v>46146</v>
      </c>
      <c r="AT701" t="s">
        <v>46235</v>
      </c>
      <c r="AU701" t="s">
        <v>46543</v>
      </c>
      <c r="AV701" t="s">
        <v>50719</v>
      </c>
      <c r="AW701" t="s">
        <v>46260</v>
      </c>
      <c r="AX701" t="s">
        <v>50589</v>
      </c>
      <c r="AY701" t="s">
        <v>46955</v>
      </c>
      <c r="AZ701" t="s">
        <v>46010</v>
      </c>
      <c r="BA701" t="s">
        <v>46011</v>
      </c>
      <c r="BB701" t="s">
        <v>46012</v>
      </c>
      <c r="BC701" t="s">
        <v>50723</v>
      </c>
      <c r="BD701" t="s">
        <v>50724</v>
      </c>
      <c r="BE701" t="s">
        <v>46241</v>
      </c>
    </row>
    <row r="702" spans="1:57" x14ac:dyDescent="0.2">
      <c r="A702" t="str">
        <f t="shared" ca="1" si="280"/>
        <v>{`_id`:`marodriguez_2017-10-02_21-24-59_-0500_Mon02`,</v>
      </c>
      <c r="B702" t="str">
        <f t="shared" ca="1" si="281"/>
        <v>`_rev`:`0`,</v>
      </c>
      <c r="C702" t="str">
        <f t="shared" ca="1" si="282"/>
        <v>`worksiteEncoded`:`KN_ODS_MNSHOP`,</v>
      </c>
      <c r="D702" t="str">
        <f t="shared" ca="1" si="283"/>
        <v>`client`:`KN`,</v>
      </c>
      <c r="E702" t="str">
        <f t="shared" ca="1" si="284"/>
        <v>`location`:`ODS`,</v>
      </c>
      <c r="F702" t="str">
        <f t="shared" ca="1" si="285"/>
        <v>`locID`:`MNSHOP`,</v>
      </c>
      <c r="G702" t="str">
        <f t="shared" ca="1" si="286"/>
        <v>`username`:`marodriguez`,</v>
      </c>
      <c r="H702" t="str">
        <f t="shared" ca="1" si="287"/>
        <v>`lastName`:`Rodriguez`,</v>
      </c>
      <c r="I702" t="str">
        <f t="shared" ca="1" si="288"/>
        <v>`firstName`:`Marco`,</v>
      </c>
      <c r="J702" t="str">
        <f t="shared" ca="1" si="289"/>
        <v>`technician`:`Rodriguez, Marco`,</v>
      </c>
      <c r="K702" t="str">
        <f t="shared" ca="1" si="290"/>
        <v>`timeStampM`:`2017-10-02T21:24:59-05:00`,</v>
      </c>
      <c r="L702" t="str">
        <f t="shared" ca="1" si="291"/>
        <v>`shiftSerial`:`43005_05`,</v>
      </c>
      <c r="M702" t="str">
        <f t="shared" ca="1" si="292"/>
        <v>`siteUid`:521887,</v>
      </c>
      <c r="N702" t="str">
        <f t="shared" ca="1" si="293"/>
        <v>`timeStamp`:43010.8923542593,</v>
      </c>
      <c r="O702" t="str">
        <f t="shared" ca="1" si="294"/>
        <v>`payrollPeriod`:43005,</v>
      </c>
      <c r="P702" t="str">
        <f t="shared" ca="1" si="295"/>
        <v>`payroll_Period`:43005,</v>
      </c>
      <c r="Q702" t="str">
        <f t="shared" ca="1" si="296"/>
        <v>`rprtDate`:43009,</v>
      </c>
      <c r="R702" t="str">
        <f t="shared" ca="1" si="297"/>
        <v>`ts`:0.5,</v>
      </c>
      <c r="S702" t="str">
        <f t="shared" ca="1" si="298"/>
        <v>`te`:0.708333333,</v>
      </c>
      <c r="T702" t="str">
        <f t="shared" ca="1" si="299"/>
        <v>`repairHrs`:5,</v>
      </c>
      <c r="U702" t="str">
        <f t="shared" ca="1" si="300"/>
        <v>`timeStarts`:`2017-10-01T12:00:00-05:00`,</v>
      </c>
      <c r="V702" t="str">
        <f t="shared" ca="1" si="301"/>
        <v>`timeEnds`:`2017-10-01T17:00:00-05:00`,</v>
      </c>
      <c r="W702" t="str">
        <f t="shared" ca="1" si="302"/>
        <v>`shift`:`AM`,</v>
      </c>
      <c r="X702" t="str">
        <f t="shared" ca="1" si="303"/>
        <v>`shiftStartTime`:`7`,</v>
      </c>
      <c r="Y702" t="str">
        <f t="shared" ca="1" si="304"/>
        <v>`wONum`:`KNSHOP`,</v>
      </c>
      <c r="Z702" t="str">
        <f t="shared" ca="1" si="305"/>
        <v>`uNum`:`3111326`,</v>
      </c>
      <c r="AA702" t="str">
        <f t="shared" ca="1" si="306"/>
        <v>`notes`:`3111326 change out lube drain power end tank clean rifil`,</v>
      </c>
      <c r="AB702" t="str">
        <f t="shared" ca="1" si="307"/>
        <v>`shift_Serial`:`43005_05`},</v>
      </c>
      <c r="AD702" t="s">
        <v>50725</v>
      </c>
      <c r="AF702" t="s">
        <v>45990</v>
      </c>
      <c r="AG702" t="s">
        <v>45991</v>
      </c>
      <c r="AH702" t="s">
        <v>45992</v>
      </c>
      <c r="AI702" t="s">
        <v>45993</v>
      </c>
      <c r="AJ702" t="s">
        <v>46124</v>
      </c>
      <c r="AK702" t="s">
        <v>46125</v>
      </c>
      <c r="AL702" t="s">
        <v>46126</v>
      </c>
      <c r="AM702" t="s">
        <v>46127</v>
      </c>
      <c r="AN702" t="s">
        <v>50682</v>
      </c>
      <c r="AO702" t="s">
        <v>46558</v>
      </c>
      <c r="AP702" t="s">
        <v>46000</v>
      </c>
      <c r="AQ702" t="s">
        <v>50683</v>
      </c>
      <c r="AR702" t="s">
        <v>46209</v>
      </c>
      <c r="AS702" t="s">
        <v>46210</v>
      </c>
      <c r="AT702" t="s">
        <v>46560</v>
      </c>
      <c r="AU702" t="s">
        <v>46429</v>
      </c>
      <c r="AV702" t="s">
        <v>50719</v>
      </c>
      <c r="AW702" t="s">
        <v>46030</v>
      </c>
      <c r="AX702" t="s">
        <v>47485</v>
      </c>
      <c r="AY702" t="s">
        <v>47494</v>
      </c>
      <c r="AZ702" t="s">
        <v>46010</v>
      </c>
      <c r="BA702" t="s">
        <v>46011</v>
      </c>
      <c r="BB702" t="s">
        <v>46012</v>
      </c>
      <c r="BC702" t="s">
        <v>46788</v>
      </c>
      <c r="BD702" t="s">
        <v>50726</v>
      </c>
      <c r="BE702" t="s">
        <v>46565</v>
      </c>
    </row>
    <row r="703" spans="1:57" x14ac:dyDescent="0.2">
      <c r="A703" t="str">
        <f t="shared" ca="1" si="280"/>
        <v>{`_id`:`marodriguez_2017-10-05_18-03-26_-0500_Thu03`,</v>
      </c>
      <c r="B703" t="str">
        <f t="shared" ca="1" si="281"/>
        <v>`_rev`:`0`,</v>
      </c>
      <c r="C703" t="str">
        <f t="shared" ca="1" si="282"/>
        <v>`worksiteEncoded`:`KN_ODS_MNSHOP`,</v>
      </c>
      <c r="D703" t="str">
        <f t="shared" ca="1" si="283"/>
        <v>`client`:`KN`,</v>
      </c>
      <c r="E703" t="str">
        <f t="shared" ca="1" si="284"/>
        <v>`location`:`ODS`,</v>
      </c>
      <c r="F703" t="str">
        <f t="shared" ca="1" si="285"/>
        <v>`locID`:`MNSHOP`,</v>
      </c>
      <c r="G703" t="str">
        <f t="shared" ca="1" si="286"/>
        <v>`username`:`marodriguez`,</v>
      </c>
      <c r="H703" t="str">
        <f t="shared" ca="1" si="287"/>
        <v>`lastName`:`Rodriguez`,</v>
      </c>
      <c r="I703" t="str">
        <f t="shared" ca="1" si="288"/>
        <v>`firstName`:`Marco`,</v>
      </c>
      <c r="J703" t="str">
        <f t="shared" ca="1" si="289"/>
        <v>`technician`:`Rodriguez, Marco`,</v>
      </c>
      <c r="K703" t="str">
        <f t="shared" ca="1" si="290"/>
        <v>`timeStampM`:`2017-10-05T18:03:26-05:00`,</v>
      </c>
      <c r="L703" t="str">
        <f t="shared" ca="1" si="291"/>
        <v>`shiftSerial`:`43012_02`,</v>
      </c>
      <c r="M703" t="str">
        <f t="shared" ca="1" si="292"/>
        <v>`siteUid`:521887,</v>
      </c>
      <c r="N703" t="str">
        <f t="shared" ca="1" si="293"/>
        <v>`timeStamp`:43013.7523849074,</v>
      </c>
      <c r="O703" t="str">
        <f t="shared" ca="1" si="294"/>
        <v>`payrollPeriod`:43012,</v>
      </c>
      <c r="P703" t="str">
        <f t="shared" ca="1" si="295"/>
        <v>`payroll_Period`:43012,</v>
      </c>
      <c r="Q703" t="str">
        <f t="shared" ca="1" si="296"/>
        <v>`rprtDate`:43013,</v>
      </c>
      <c r="R703" t="str">
        <f t="shared" ca="1" si="297"/>
        <v>`ts`:0.541666667,</v>
      </c>
      <c r="S703" t="str">
        <f t="shared" ca="1" si="298"/>
        <v>`te`:0.708333333,</v>
      </c>
      <c r="T703" t="str">
        <f t="shared" ca="1" si="299"/>
        <v>`repairHrs`:4,</v>
      </c>
      <c r="U703" t="str">
        <f t="shared" ca="1" si="300"/>
        <v>`timeStarts`:`2017-10-05T13:00:00-05:00`,</v>
      </c>
      <c r="V703" t="str">
        <f t="shared" ca="1" si="301"/>
        <v>`timeEnds`:`2017-10-05T17:00:00-05:00`,</v>
      </c>
      <c r="W703" t="str">
        <f t="shared" ca="1" si="302"/>
        <v>`shift`:`AM`,</v>
      </c>
      <c r="X703" t="str">
        <f t="shared" ca="1" si="303"/>
        <v>`shiftStartTime`:`7`,</v>
      </c>
      <c r="Y703" t="str">
        <f t="shared" ca="1" si="304"/>
        <v>`wONum`:`KNSHOP`,</v>
      </c>
      <c r="Z703" t="str">
        <f t="shared" ca="1" si="305"/>
        <v>`uNum`:`302014`,</v>
      </c>
      <c r="AA703" t="str">
        <f t="shared" ca="1" si="306"/>
        <v>`notes`:`508658 Check list, change greas injector, ligth line truck to pump, fix stop lights, oil leak on cooler fitting`,</v>
      </c>
      <c r="AB703" t="str">
        <f t="shared" ca="1" si="307"/>
        <v>`shift_Serial`:`43012_02`},</v>
      </c>
      <c r="AD703" t="s">
        <v>50727</v>
      </c>
      <c r="AF703" t="s">
        <v>45990</v>
      </c>
      <c r="AG703" t="s">
        <v>45991</v>
      </c>
      <c r="AH703" t="s">
        <v>45992</v>
      </c>
      <c r="AI703" t="s">
        <v>45993</v>
      </c>
      <c r="AJ703" t="s">
        <v>46124</v>
      </c>
      <c r="AK703" t="s">
        <v>46125</v>
      </c>
      <c r="AL703" t="s">
        <v>46126</v>
      </c>
      <c r="AM703" t="s">
        <v>46127</v>
      </c>
      <c r="AN703" t="s">
        <v>50633</v>
      </c>
      <c r="AO703" t="s">
        <v>46060</v>
      </c>
      <c r="AP703" t="s">
        <v>46000</v>
      </c>
      <c r="AQ703" t="s">
        <v>50634</v>
      </c>
      <c r="AR703" t="s">
        <v>46025</v>
      </c>
      <c r="AS703" t="s">
        <v>46026</v>
      </c>
      <c r="AT703" t="s">
        <v>46062</v>
      </c>
      <c r="AU703" t="s">
        <v>50728</v>
      </c>
      <c r="AV703" t="s">
        <v>50719</v>
      </c>
      <c r="AW703" t="s">
        <v>46089</v>
      </c>
      <c r="AX703" t="s">
        <v>50729</v>
      </c>
      <c r="AY703" t="s">
        <v>46077</v>
      </c>
      <c r="AZ703" t="s">
        <v>46010</v>
      </c>
      <c r="BA703" t="s">
        <v>46011</v>
      </c>
      <c r="BB703" t="s">
        <v>46012</v>
      </c>
      <c r="BC703" t="s">
        <v>46078</v>
      </c>
      <c r="BD703" t="s">
        <v>50730</v>
      </c>
      <c r="BE703" t="s">
        <v>46069</v>
      </c>
    </row>
    <row r="704" spans="1:57" x14ac:dyDescent="0.2">
      <c r="A704" t="str">
        <f t="shared" ca="1" si="280"/>
        <v>{`_id`:`marodriguez_2017-10-08_05-58-50_-0500_Sun03`,</v>
      </c>
      <c r="B704" t="str">
        <f t="shared" ca="1" si="281"/>
        <v>`_rev`:`0`,</v>
      </c>
      <c r="C704" t="str">
        <f t="shared" ca="1" si="282"/>
        <v>`worksiteEncoded`:`KN_ODS_MNSHOP`,</v>
      </c>
      <c r="D704" t="str">
        <f t="shared" ca="1" si="283"/>
        <v>`client`:`KN`,</v>
      </c>
      <c r="E704" t="str">
        <f t="shared" ca="1" si="284"/>
        <v>`location`:`ODS`,</v>
      </c>
      <c r="F704" t="str">
        <f t="shared" ca="1" si="285"/>
        <v>`locID`:`MNSHOP`,</v>
      </c>
      <c r="G704" t="str">
        <f t="shared" ca="1" si="286"/>
        <v>`username`:`marodriguez`,</v>
      </c>
      <c r="H704" t="str">
        <f t="shared" ca="1" si="287"/>
        <v>`lastName`:`Rodriguez`,</v>
      </c>
      <c r="I704" t="str">
        <f t="shared" ca="1" si="288"/>
        <v>`firstName`:`Marco`,</v>
      </c>
      <c r="J704" t="str">
        <f t="shared" ca="1" si="289"/>
        <v>`technician`:`Rodriguez, Marco`,</v>
      </c>
      <c r="K704" t="str">
        <f t="shared" ca="1" si="290"/>
        <v>`timeStampM`:`2017-10-08T05:58:50-05:00`,</v>
      </c>
      <c r="L704" t="str">
        <f t="shared" ca="1" si="291"/>
        <v>`shiftSerial`:`43012_04`,</v>
      </c>
      <c r="M704" t="str">
        <f t="shared" ca="1" si="292"/>
        <v>`siteUid`:521887,</v>
      </c>
      <c r="N704" t="str">
        <f t="shared" ca="1" si="293"/>
        <v>`timeStamp`:43016.2491922338,</v>
      </c>
      <c r="O704" t="str">
        <f t="shared" ca="1" si="294"/>
        <v>`payrollPeriod`:43012,</v>
      </c>
      <c r="P704" t="str">
        <f t="shared" ca="1" si="295"/>
        <v>`payroll_Period`:43012,</v>
      </c>
      <c r="Q704" t="str">
        <f t="shared" ca="1" si="296"/>
        <v>`rprtDate`:43015,</v>
      </c>
      <c r="R704" t="str">
        <f t="shared" ca="1" si="297"/>
        <v>`ts`:0.541666667,</v>
      </c>
      <c r="S704" t="str">
        <f t="shared" ca="1" si="298"/>
        <v>`te`:0.708333333,</v>
      </c>
      <c r="T704" t="str">
        <f t="shared" ca="1" si="299"/>
        <v>`repairHrs`:4,</v>
      </c>
      <c r="U704" t="str">
        <f t="shared" ca="1" si="300"/>
        <v>`timeStarts`:`2017-10-07T13:00:00-05:00`,</v>
      </c>
      <c r="V704" t="str">
        <f t="shared" ca="1" si="301"/>
        <v>`timeEnds`:`2017-10-07T17:00:00-05:00`,</v>
      </c>
      <c r="W704" t="str">
        <f t="shared" ca="1" si="302"/>
        <v>`shift`:`AM`,</v>
      </c>
      <c r="X704" t="str">
        <f t="shared" ca="1" si="303"/>
        <v>`shiftStartTime`:`7`,</v>
      </c>
      <c r="Y704" t="str">
        <f t="shared" ca="1" si="304"/>
        <v>`wONum`:`KNSHOP`,</v>
      </c>
      <c r="Z704" t="str">
        <f t="shared" ca="1" si="305"/>
        <v>`uNum`:`507595`,</v>
      </c>
      <c r="AA704" t="str">
        <f t="shared" ca="1" si="306"/>
        <v>`notes`:`508649 fan motor`,</v>
      </c>
      <c r="AB704" t="str">
        <f t="shared" ca="1" si="307"/>
        <v>`shift_Serial`:`43012_04`},</v>
      </c>
      <c r="AD704" t="s">
        <v>50731</v>
      </c>
      <c r="AF704" t="s">
        <v>45990</v>
      </c>
      <c r="AG704" t="s">
        <v>45991</v>
      </c>
      <c r="AH704" t="s">
        <v>45992</v>
      </c>
      <c r="AI704" t="s">
        <v>45993</v>
      </c>
      <c r="AJ704" t="s">
        <v>46124</v>
      </c>
      <c r="AK704" t="s">
        <v>46125</v>
      </c>
      <c r="AL704" t="s">
        <v>46126</v>
      </c>
      <c r="AM704" t="s">
        <v>46127</v>
      </c>
      <c r="AN704" t="s">
        <v>50644</v>
      </c>
      <c r="AO704" t="s">
        <v>46098</v>
      </c>
      <c r="AP704" t="s">
        <v>46000</v>
      </c>
      <c r="AQ704" t="s">
        <v>50645</v>
      </c>
      <c r="AR704" t="s">
        <v>46025</v>
      </c>
      <c r="AS704" t="s">
        <v>46026</v>
      </c>
      <c r="AT704" t="s">
        <v>46100</v>
      </c>
      <c r="AU704" t="s">
        <v>50728</v>
      </c>
      <c r="AV704" t="s">
        <v>50719</v>
      </c>
      <c r="AW704" t="s">
        <v>46089</v>
      </c>
      <c r="AX704" t="s">
        <v>50732</v>
      </c>
      <c r="AY704" t="s">
        <v>48215</v>
      </c>
      <c r="AZ704" t="s">
        <v>46010</v>
      </c>
      <c r="BA704" t="s">
        <v>46011</v>
      </c>
      <c r="BB704" t="s">
        <v>46012</v>
      </c>
      <c r="BC704" t="s">
        <v>46224</v>
      </c>
      <c r="BD704" t="s">
        <v>50733</v>
      </c>
      <c r="BE704" t="s">
        <v>46108</v>
      </c>
    </row>
    <row r="705" spans="1:57" x14ac:dyDescent="0.2">
      <c r="A705" t="str">
        <f t="shared" ca="1" si="280"/>
        <v>{`_id`:`marodriguez_2017-10-08_18-04-36_-0500_Sun03`,</v>
      </c>
      <c r="B705" t="str">
        <f t="shared" ca="1" si="281"/>
        <v>`_rev`:`0`,</v>
      </c>
      <c r="C705" t="str">
        <f t="shared" ca="1" si="282"/>
        <v>`worksiteEncoded`:`KN_ODS_MNSHOP`,</v>
      </c>
      <c r="D705" t="str">
        <f t="shared" ca="1" si="283"/>
        <v>`client`:`KN`,</v>
      </c>
      <c r="E705" t="str">
        <f t="shared" ca="1" si="284"/>
        <v>`location`:`ODS`,</v>
      </c>
      <c r="F705" t="str">
        <f t="shared" ca="1" si="285"/>
        <v>`locID`:`MNSHOP`,</v>
      </c>
      <c r="G705" t="str">
        <f t="shared" ca="1" si="286"/>
        <v>`username`:`marodriguez`,</v>
      </c>
      <c r="H705" t="str">
        <f t="shared" ca="1" si="287"/>
        <v>`lastName`:`Rodriguez`,</v>
      </c>
      <c r="I705" t="str">
        <f t="shared" ca="1" si="288"/>
        <v>`firstName`:`Marco`,</v>
      </c>
      <c r="J705" t="str">
        <f t="shared" ca="1" si="289"/>
        <v>`technician`:`Rodriguez, Marco`,</v>
      </c>
      <c r="K705" t="str">
        <f t="shared" ca="1" si="290"/>
        <v>`timeStampM`:`2017-10-08T18:04:36-05:00`,</v>
      </c>
      <c r="L705" t="str">
        <f t="shared" ca="1" si="291"/>
        <v>`shiftSerial`:`43012_05`,</v>
      </c>
      <c r="M705" t="str">
        <f t="shared" ca="1" si="292"/>
        <v>`siteUid`:521887,</v>
      </c>
      <c r="N705" t="str">
        <f t="shared" ca="1" si="293"/>
        <v>`timeStamp`:43016.7531992361,</v>
      </c>
      <c r="O705" t="str">
        <f t="shared" ca="1" si="294"/>
        <v>`payrollPeriod`:43012,</v>
      </c>
      <c r="P705" t="str">
        <f t="shared" ca="1" si="295"/>
        <v>`payroll_Period`:43012,</v>
      </c>
      <c r="Q705" t="str">
        <f t="shared" ca="1" si="296"/>
        <v>`rprtDate`:43016,</v>
      </c>
      <c r="R705" t="str">
        <f t="shared" ca="1" si="297"/>
        <v>`ts`:0.541666667,</v>
      </c>
      <c r="S705" t="str">
        <f t="shared" ca="1" si="298"/>
        <v>`te`:0.708333333,</v>
      </c>
      <c r="T705" t="str">
        <f t="shared" ca="1" si="299"/>
        <v>`repairHrs`:4,</v>
      </c>
      <c r="U705" t="str">
        <f t="shared" ca="1" si="300"/>
        <v>`timeStarts`:`2017-10-08T13:00:00-05:00`,</v>
      </c>
      <c r="V705" t="str">
        <f t="shared" ca="1" si="301"/>
        <v>`timeEnds`:`2017-10-08T17:00:00-05:00`,</v>
      </c>
      <c r="W705" t="str">
        <f t="shared" ca="1" si="302"/>
        <v>`shift`:`AM`,</v>
      </c>
      <c r="X705" t="str">
        <f t="shared" ca="1" si="303"/>
        <v>`shiftStartTime`:`7`,</v>
      </c>
      <c r="Y705" t="str">
        <f t="shared" ca="1" si="304"/>
        <v>`wONum`:`KNSHOP`,</v>
      </c>
      <c r="Z705" t="str">
        <f t="shared" ca="1" si="305"/>
        <v>`uNum`:`5111140`,</v>
      </c>
      <c r="AA705" t="str">
        <f t="shared" ca="1" si="306"/>
        <v>`notes`:`5111140 replace a 5 pony rod seal`,</v>
      </c>
      <c r="AB705" t="str">
        <f t="shared" ca="1" si="307"/>
        <v>`shift_Serial`:`43012_05`},</v>
      </c>
      <c r="AD705" t="s">
        <v>50734</v>
      </c>
      <c r="AF705" t="s">
        <v>45990</v>
      </c>
      <c r="AG705" t="s">
        <v>45991</v>
      </c>
      <c r="AH705" t="s">
        <v>45992</v>
      </c>
      <c r="AI705" t="s">
        <v>45993</v>
      </c>
      <c r="AJ705" t="s">
        <v>46124</v>
      </c>
      <c r="AK705" t="s">
        <v>46125</v>
      </c>
      <c r="AL705" t="s">
        <v>46126</v>
      </c>
      <c r="AM705" t="s">
        <v>46127</v>
      </c>
      <c r="AN705" t="s">
        <v>50650</v>
      </c>
      <c r="AO705" t="s">
        <v>46023</v>
      </c>
      <c r="AP705" t="s">
        <v>46000</v>
      </c>
      <c r="AQ705" t="s">
        <v>50651</v>
      </c>
      <c r="AR705" t="s">
        <v>46025</v>
      </c>
      <c r="AS705" t="s">
        <v>46026</v>
      </c>
      <c r="AT705" t="s">
        <v>46027</v>
      </c>
      <c r="AU705" t="s">
        <v>50728</v>
      </c>
      <c r="AV705" t="s">
        <v>50719</v>
      </c>
      <c r="AW705" t="s">
        <v>46089</v>
      </c>
      <c r="AX705" t="s">
        <v>50735</v>
      </c>
      <c r="AY705" t="s">
        <v>48128</v>
      </c>
      <c r="AZ705" t="s">
        <v>46010</v>
      </c>
      <c r="BA705" t="s">
        <v>46011</v>
      </c>
      <c r="BB705" t="s">
        <v>46012</v>
      </c>
      <c r="BC705" t="s">
        <v>49622</v>
      </c>
      <c r="BD705" t="s">
        <v>50736</v>
      </c>
      <c r="BE705" t="s">
        <v>46037</v>
      </c>
    </row>
    <row r="706" spans="1:57" x14ac:dyDescent="0.2">
      <c r="A706" t="str">
        <f t="shared" ca="1" si="280"/>
        <v>{`_id`:`marodriguez_2017-10-02_21-33-41_-0500_Mon03`,</v>
      </c>
      <c r="B706" t="str">
        <f t="shared" ca="1" si="281"/>
        <v>`_rev`:`0`,</v>
      </c>
      <c r="C706" t="str">
        <f t="shared" ca="1" si="282"/>
        <v>`worksiteEncoded`:`KN_ODS_MNSHOP`,</v>
      </c>
      <c r="D706" t="str">
        <f t="shared" ca="1" si="283"/>
        <v>`client`:`KN`,</v>
      </c>
      <c r="E706" t="str">
        <f t="shared" ca="1" si="284"/>
        <v>`location`:`ODS`,</v>
      </c>
      <c r="F706" t="str">
        <f t="shared" ca="1" si="285"/>
        <v>`locID`:`MNSHOP`,</v>
      </c>
      <c r="G706" t="str">
        <f t="shared" ca="1" si="286"/>
        <v>`username`:`marodriguez`,</v>
      </c>
      <c r="H706" t="str">
        <f t="shared" ca="1" si="287"/>
        <v>`lastName`:`Rodriguez`,</v>
      </c>
      <c r="I706" t="str">
        <f t="shared" ca="1" si="288"/>
        <v>`firstName`:`Marco`,</v>
      </c>
      <c r="J706" t="str">
        <f t="shared" ca="1" si="289"/>
        <v>`technician`:`Rodriguez, Marco`,</v>
      </c>
      <c r="K706" t="str">
        <f t="shared" ca="1" si="290"/>
        <v>`timeStampM`:`2017-10-02T21:33:41-05:00`,</v>
      </c>
      <c r="L706" t="str">
        <f t="shared" ca="1" si="291"/>
        <v>`shiftSerial`:`43005_06`,</v>
      </c>
      <c r="M706" t="str">
        <f t="shared" ca="1" si="292"/>
        <v>`siteUid`:521887,</v>
      </c>
      <c r="N706" t="str">
        <f t="shared" ca="1" si="293"/>
        <v>`timeStamp`:43010.898394375,</v>
      </c>
      <c r="O706" t="str">
        <f t="shared" ca="1" si="294"/>
        <v>`payrollPeriod`:43005,</v>
      </c>
      <c r="P706" t="str">
        <f t="shared" ca="1" si="295"/>
        <v>`payroll_Period`:43005,</v>
      </c>
      <c r="Q706" t="str">
        <f t="shared" ca="1" si="296"/>
        <v>`rprtDate`:43010,</v>
      </c>
      <c r="R706" t="str">
        <f t="shared" ca="1" si="297"/>
        <v>`ts`:0.583333333,</v>
      </c>
      <c r="S706" t="str">
        <f t="shared" ca="1" si="298"/>
        <v>`te`:0.708333333,</v>
      </c>
      <c r="T706" t="str">
        <f t="shared" ca="1" si="299"/>
        <v>`repairHrs`:3,</v>
      </c>
      <c r="U706" t="str">
        <f t="shared" ca="1" si="300"/>
        <v>`timeStarts`:`2017-10-02T14:00:00-05:00`,</v>
      </c>
      <c r="V706" t="str">
        <f t="shared" ca="1" si="301"/>
        <v>`timeEnds`:`2017-10-02T17:00:00-05:00`,</v>
      </c>
      <c r="W706" t="str">
        <f t="shared" ca="1" si="302"/>
        <v>`shift`:`AM`,</v>
      </c>
      <c r="X706" t="str">
        <f t="shared" ca="1" si="303"/>
        <v>`shiftStartTime`:`7`,</v>
      </c>
      <c r="Y706" t="str">
        <f t="shared" ca="1" si="304"/>
        <v>`wONum`:`KNSHOP`,</v>
      </c>
      <c r="Z706" t="str">
        <f t="shared" ca="1" si="305"/>
        <v>`uNum`:`3111326`,</v>
      </c>
      <c r="AA706" t="str">
        <f t="shared" ca="1" si="306"/>
        <v>`notes`:`Unit 506261 Escavanger pump run and test`,</v>
      </c>
      <c r="AB706" t="str">
        <f t="shared" ca="1" si="307"/>
        <v>`shift_Serial`:`43005_06`},</v>
      </c>
      <c r="AD706" t="s">
        <v>50737</v>
      </c>
      <c r="AF706" t="s">
        <v>45990</v>
      </c>
      <c r="AG706" t="s">
        <v>45991</v>
      </c>
      <c r="AH706" t="s">
        <v>45992</v>
      </c>
      <c r="AI706" t="s">
        <v>45993</v>
      </c>
      <c r="AJ706" t="s">
        <v>46124</v>
      </c>
      <c r="AK706" t="s">
        <v>46125</v>
      </c>
      <c r="AL706" t="s">
        <v>46126</v>
      </c>
      <c r="AM706" t="s">
        <v>46127</v>
      </c>
      <c r="AN706" t="s">
        <v>50665</v>
      </c>
      <c r="AO706" t="s">
        <v>46401</v>
      </c>
      <c r="AP706" t="s">
        <v>46000</v>
      </c>
      <c r="AQ706" t="s">
        <v>50666</v>
      </c>
      <c r="AR706" t="s">
        <v>46209</v>
      </c>
      <c r="AS706" t="s">
        <v>46210</v>
      </c>
      <c r="AT706" t="s">
        <v>46403</v>
      </c>
      <c r="AU706" t="s">
        <v>50738</v>
      </c>
      <c r="AV706" t="s">
        <v>50719</v>
      </c>
      <c r="AW706" t="s">
        <v>46160</v>
      </c>
      <c r="AX706" t="s">
        <v>50739</v>
      </c>
      <c r="AY706" t="s">
        <v>47295</v>
      </c>
      <c r="AZ706" t="s">
        <v>46010</v>
      </c>
      <c r="BA706" t="s">
        <v>46011</v>
      </c>
      <c r="BB706" t="s">
        <v>46012</v>
      </c>
      <c r="BC706" t="s">
        <v>46788</v>
      </c>
      <c r="BD706" t="s">
        <v>50740</v>
      </c>
      <c r="BE706" t="s">
        <v>46410</v>
      </c>
    </row>
    <row r="707" spans="1:57" x14ac:dyDescent="0.2">
      <c r="A707" t="str">
        <f t="shared" ref="A707:A714" ca="1" si="308">CONCATENATE("{`",INDIRECT("knreports!$A$1"),"`:`",INDIRECT("knreports!A"&amp;ROW()),"`,")</f>
        <v>{`_id`:`marodriguez_2017-10-04_21-14-05_-0500_Wed03`,</v>
      </c>
      <c r="B707" t="str">
        <f t="shared" ref="B707:B714" ca="1" si="309">CONCATENATE("`",INDIRECT("knreports!$B$1"),"`:`",INDIRECT("knreports!B"&amp;ROW()),"`,")</f>
        <v>`_rev`:`0`,</v>
      </c>
      <c r="C707" t="str">
        <f t="shared" ref="C707:C714" ca="1" si="310">CONCATENATE("`",INDIRECT("knreports!$C$1"),"`:`",INDIRECT("knreports!C"&amp;ROW()),"`,")</f>
        <v>`worksiteEncoded`:`KN_ODS_MNSHOP`,</v>
      </c>
      <c r="D707" t="str">
        <f t="shared" ref="D707:D714" ca="1" si="311">CONCATENATE("`",INDIRECT("knreports!$D$1"),"`:`",INDIRECT("knreports!D"&amp;ROW()),"`,")</f>
        <v>`client`:`KN`,</v>
      </c>
      <c r="E707" t="str">
        <f t="shared" ref="E707:E714" ca="1" si="312">CONCATENATE("`",INDIRECT("knreports!$E$1"),"`:`",INDIRECT("knreports!E"&amp;ROW()),"`,")</f>
        <v>`location`:`ODS`,</v>
      </c>
      <c r="F707" t="str">
        <f t="shared" ref="F707:F714" ca="1" si="313">CONCATENATE("`",INDIRECT("knreports!$F$1"),"`:`",INDIRECT("knreports!F"&amp;ROW()),"`,")</f>
        <v>`locID`:`MNSHOP`,</v>
      </c>
      <c r="G707" t="str">
        <f t="shared" ref="G707:G714" ca="1" si="314">CONCATENATE("`",INDIRECT("knreports!$G$1"),"`:`",INDIRECT("knreports!G"&amp;ROW()),"`,")</f>
        <v>`username`:`marodriguez`,</v>
      </c>
      <c r="H707" t="str">
        <f t="shared" ref="H707:H714" ca="1" si="315">CONCATENATE("`",INDIRECT("knreports!$H$1"),"`:`",INDIRECT("knreports!H"&amp;ROW()),"`,")</f>
        <v>`lastName`:`Rodriguez`,</v>
      </c>
      <c r="I707" t="str">
        <f t="shared" ref="I707:I714" ca="1" si="316">CONCATENATE("`",INDIRECT("knreports!$I$1"),"`:`",INDIRECT("knreports!I"&amp;ROW()),"`,")</f>
        <v>`firstName`:`Marco`,</v>
      </c>
      <c r="J707" t="str">
        <f t="shared" ref="J707:J714" ca="1" si="317">CONCATENATE("`",INDIRECT("knreports!$J$1"),"`:`",INDIRECT("knreports!J"&amp;ROW()),"`,")</f>
        <v>`technician`:`Rodriguez, Marco`,</v>
      </c>
      <c r="K707" t="str">
        <f t="shared" ref="K707:K714" ca="1" si="318">CONCATENATE("`",INDIRECT("knreports!$K$1"),"`:`",INDIRECT("knreports!K"&amp;ROW()),"`,")</f>
        <v>`timeStampM`:`2017-10-04T21:14:05-05:00`,</v>
      </c>
      <c r="L707" t="str">
        <f t="shared" ref="L707:L714" ca="1" si="319">CONCATENATE("`",INDIRECT("knreports!$L$1"),"`:`",INDIRECT("knreports!L"&amp;ROW()),"`,")</f>
        <v>`shiftSerial`:`43012_01`,</v>
      </c>
      <c r="M707" t="str">
        <f t="shared" ref="M707:M714" ca="1" si="320">CONCATENATE("`",INDIRECT("knreports!$M$1"),"`:",INDIRECT("knreports!M"&amp;ROW()),",")</f>
        <v>`siteUid`:521887,</v>
      </c>
      <c r="N707" t="str">
        <f t="shared" ref="N707:N714" ca="1" si="321">CONCATENATE("`",INDIRECT("knreports!$N$1"),"`:",INDIRECT("knreports!N"&amp;ROW()),",")</f>
        <v>`timeStamp`:43012.8847913542,</v>
      </c>
      <c r="O707" t="str">
        <f t="shared" ref="O707:O714" ca="1" si="322">CONCATENATE("`",INDIRECT("knreports!$O$1"),"`:",INDIRECT("knreports!O"&amp;ROW()),",")</f>
        <v>`payrollPeriod`:43012,</v>
      </c>
      <c r="P707" t="str">
        <f t="shared" ref="P707:P714" ca="1" si="323">CONCATENATE("`",INDIRECT("knreports!$P$1"),"`:",INDIRECT("knreports!P"&amp;ROW()),",")</f>
        <v>`payroll_Period`:43012,</v>
      </c>
      <c r="Q707" t="str">
        <f t="shared" ref="Q707:Q714" ca="1" si="324">CONCATENATE("`",INDIRECT("knreports!$Q$1"),"`:",INDIRECT("knreports!Q"&amp;ROW()),",")</f>
        <v>`rprtDate`:43012,</v>
      </c>
      <c r="R707" t="str">
        <f t="shared" ref="R707:R714" ca="1" si="325">CONCATENATE("`",INDIRECT("knreports!$R$1"),"`:",INDIRECT("knreports!R"&amp;ROW()),",")</f>
        <v>`ts`:0.583333333,</v>
      </c>
      <c r="S707" t="str">
        <f t="shared" ref="S707:S714" ca="1" si="326">CONCATENATE("`",INDIRECT("knreports!$S$1"),"`:",INDIRECT("knreports!S"&amp;ROW()),",")</f>
        <v>`te`:0.708333333,</v>
      </c>
      <c r="T707" t="str">
        <f t="shared" ref="T707:T714" ca="1" si="327">CONCATENATE("`",INDIRECT("knreports!$T$1"),"`:",INDIRECT("knreports!T"&amp;ROW()),",")</f>
        <v>`repairHrs`:3,</v>
      </c>
      <c r="U707" t="str">
        <f t="shared" ref="U707:U714" ca="1" si="328">CONCATENATE("`",INDIRECT("knreports!$U$1"),"`:`",INDIRECT("knreports!U"&amp;ROW()),"`,")</f>
        <v>`timeStarts`:`2017-10-04T12:00:00-05:00`,</v>
      </c>
      <c r="V707" t="str">
        <f t="shared" ref="V707:V714" ca="1" si="329">CONCATENATE("`",INDIRECT("knreports!$V$1"),"`:`",INDIRECT("knreports!V"&amp;ROW()),"`,")</f>
        <v>`timeEnds`:`2017-10-04T17:00:00-05:00`,</v>
      </c>
      <c r="W707" t="str">
        <f t="shared" ref="W707:W714" ca="1" si="330">CONCATENATE("`",INDIRECT("knreports!$W$1"),"`:`",INDIRECT("knreports!W"&amp;ROW()),"`,")</f>
        <v>`shift`:`AM`,</v>
      </c>
      <c r="X707" t="str">
        <f t="shared" ref="X707:X714" ca="1" si="331">CONCATENATE("`",INDIRECT("knreports!$X$1"),"`:`",INDIRECT("knreports!X"&amp;ROW()),"`,")</f>
        <v>`shiftStartTime`:`7`,</v>
      </c>
      <c r="Y707" t="str">
        <f t="shared" ref="Y707:Y714" ca="1" si="332">CONCATENATE("`",INDIRECT("knreports!$Y$1"),"`:`",INDIRECT("knreports!Y"&amp;ROW()),"`,")</f>
        <v>`wONum`:`KNSHOP`,</v>
      </c>
      <c r="Z707" t="str">
        <f t="shared" ref="Z707:Z714" ca="1" si="333">CONCATENATE("`",INDIRECT("knreports!$Z$1"),"`:`",INDIRECT("knreports!Z"&amp;ROW()),"`,")</f>
        <v>`uNum`:`305463`,</v>
      </c>
      <c r="AA707" t="str">
        <f t="shared" ref="AA707:AA714" ca="1" si="334">CONCATENATE("`",INDIRECT("knreports!$AA$1"),"`:`",INDIRECT("knreports!AA"&amp;ROW()),"`,")</f>
        <v>`notes`:`508763 check list and install manifull`,</v>
      </c>
      <c r="AB707" t="str">
        <f t="shared" ref="AB707:AB714" ca="1" si="335">CONCATENATE("`",INDIRECT("knreports!$AB$1"),"`:`",INDIRECT("knreports!AB"&amp;ROW()),"`},")</f>
        <v>`shift_Serial`:`43012_01`},</v>
      </c>
      <c r="AD707" t="s">
        <v>50741</v>
      </c>
      <c r="AF707" t="s">
        <v>45990</v>
      </c>
      <c r="AG707" t="s">
        <v>45991</v>
      </c>
      <c r="AH707" t="s">
        <v>45992</v>
      </c>
      <c r="AI707" t="s">
        <v>45993</v>
      </c>
      <c r="AJ707" t="s">
        <v>46124</v>
      </c>
      <c r="AK707" t="s">
        <v>46125</v>
      </c>
      <c r="AL707" t="s">
        <v>46126</v>
      </c>
      <c r="AM707" t="s">
        <v>46127</v>
      </c>
      <c r="AN707" t="s">
        <v>50671</v>
      </c>
      <c r="AO707" t="s">
        <v>46364</v>
      </c>
      <c r="AP707" t="s">
        <v>46000</v>
      </c>
      <c r="AQ707" t="s">
        <v>50672</v>
      </c>
      <c r="AR707" t="s">
        <v>46025</v>
      </c>
      <c r="AS707" t="s">
        <v>46026</v>
      </c>
      <c r="AT707" t="s">
        <v>46366</v>
      </c>
      <c r="AU707" t="s">
        <v>50738</v>
      </c>
      <c r="AV707" t="s">
        <v>50719</v>
      </c>
      <c r="AW707" t="s">
        <v>46160</v>
      </c>
      <c r="AX707" t="s">
        <v>50742</v>
      </c>
      <c r="AY707" t="s">
        <v>48190</v>
      </c>
      <c r="AZ707" t="s">
        <v>46010</v>
      </c>
      <c r="BA707" t="s">
        <v>46011</v>
      </c>
      <c r="BB707" t="s">
        <v>46012</v>
      </c>
      <c r="BC707" t="s">
        <v>50743</v>
      </c>
      <c r="BD707" t="s">
        <v>50744</v>
      </c>
      <c r="BE707" t="s">
        <v>46372</v>
      </c>
    </row>
    <row r="708" spans="1:57" x14ac:dyDescent="0.2">
      <c r="A708" t="str">
        <f t="shared" ca="1" si="308"/>
        <v>{`_id`:`marodriguez_2017-10-10_19-07-25_-0500_Tue03`,</v>
      </c>
      <c r="B708" t="str">
        <f t="shared" ca="1" si="309"/>
        <v>`_rev`:`0`,</v>
      </c>
      <c r="C708" t="str">
        <f t="shared" ca="1" si="310"/>
        <v>`worksiteEncoded`:`KN_ODS_MNSHOP`,</v>
      </c>
      <c r="D708" t="str">
        <f t="shared" ca="1" si="311"/>
        <v>`client`:`KN`,</v>
      </c>
      <c r="E708" t="str">
        <f t="shared" ca="1" si="312"/>
        <v>`location`:`ODS`,</v>
      </c>
      <c r="F708" t="str">
        <f t="shared" ca="1" si="313"/>
        <v>`locID`:`MNSHOP`,</v>
      </c>
      <c r="G708" t="str">
        <f t="shared" ca="1" si="314"/>
        <v>`username`:`marodriguez`,</v>
      </c>
      <c r="H708" t="str">
        <f t="shared" ca="1" si="315"/>
        <v>`lastName`:`Rodriguez`,</v>
      </c>
      <c r="I708" t="str">
        <f t="shared" ca="1" si="316"/>
        <v>`firstName`:`Marco`,</v>
      </c>
      <c r="J708" t="str">
        <f t="shared" ca="1" si="317"/>
        <v>`technician`:`Rodriguez, Marco`,</v>
      </c>
      <c r="K708" t="str">
        <f t="shared" ca="1" si="318"/>
        <v>`timeStampM`:`2017-10-10T19:07:25-05:00`,</v>
      </c>
      <c r="L708" t="str">
        <f t="shared" ca="1" si="319"/>
        <v>`shiftSerial`:`43012_06`,</v>
      </c>
      <c r="M708" t="str">
        <f t="shared" ca="1" si="320"/>
        <v>`siteUid`:521887,</v>
      </c>
      <c r="N708" t="str">
        <f t="shared" ca="1" si="321"/>
        <v>`timeStamp`:43018.7968266551,</v>
      </c>
      <c r="O708" t="str">
        <f t="shared" ca="1" si="322"/>
        <v>`payrollPeriod`:43012,</v>
      </c>
      <c r="P708" t="str">
        <f t="shared" ca="1" si="323"/>
        <v>`payroll_Period`:43012,</v>
      </c>
      <c r="Q708" t="str">
        <f t="shared" ca="1" si="324"/>
        <v>`rprtDate`:43017,</v>
      </c>
      <c r="R708" t="str">
        <f t="shared" ca="1" si="325"/>
        <v>`ts`:0.583333333,</v>
      </c>
      <c r="S708" t="str">
        <f t="shared" ca="1" si="326"/>
        <v>`te`:0.708333333,</v>
      </c>
      <c r="T708" t="str">
        <f t="shared" ca="1" si="327"/>
        <v>`repairHrs`:3,</v>
      </c>
      <c r="U708" t="str">
        <f t="shared" ca="1" si="328"/>
        <v>`timeStarts`:`2017-10-09T14:00:00-05:00`,</v>
      </c>
      <c r="V708" t="str">
        <f t="shared" ca="1" si="329"/>
        <v>`timeEnds`:`2017-10-09T17:00:00-05:00`,</v>
      </c>
      <c r="W708" t="str">
        <f t="shared" ca="1" si="330"/>
        <v>`shift`:`AM`,</v>
      </c>
      <c r="X708" t="str">
        <f t="shared" ca="1" si="331"/>
        <v>`shiftStartTime`:`7`,</v>
      </c>
      <c r="Y708" t="str">
        <f t="shared" ca="1" si="332"/>
        <v>`wONum`:`KNSHOP`,</v>
      </c>
      <c r="Z708" t="str">
        <f t="shared" ca="1" si="333"/>
        <v>`uNum`:`506254`,</v>
      </c>
      <c r="AA708" t="str">
        <f t="shared" ca="1" si="334"/>
        <v>`notes`:`506254  check run and test`,</v>
      </c>
      <c r="AB708" t="str">
        <f t="shared" ca="1" si="335"/>
        <v>`shift_Serial`:`43012_06`},</v>
      </c>
      <c r="AD708" t="s">
        <v>50745</v>
      </c>
      <c r="AF708" t="s">
        <v>45990</v>
      </c>
      <c r="AG708" t="s">
        <v>45991</v>
      </c>
      <c r="AH708" t="s">
        <v>45992</v>
      </c>
      <c r="AI708" t="s">
        <v>45993</v>
      </c>
      <c r="AJ708" t="s">
        <v>46124</v>
      </c>
      <c r="AK708" t="s">
        <v>46125</v>
      </c>
      <c r="AL708" t="s">
        <v>46126</v>
      </c>
      <c r="AM708" t="s">
        <v>46127</v>
      </c>
      <c r="AN708" t="s">
        <v>50656</v>
      </c>
      <c r="AO708" t="s">
        <v>46997</v>
      </c>
      <c r="AP708" t="s">
        <v>46000</v>
      </c>
      <c r="AQ708" t="s">
        <v>50657</v>
      </c>
      <c r="AR708" t="s">
        <v>46025</v>
      </c>
      <c r="AS708" t="s">
        <v>46026</v>
      </c>
      <c r="AT708" t="s">
        <v>46999</v>
      </c>
      <c r="AU708" t="s">
        <v>50738</v>
      </c>
      <c r="AV708" t="s">
        <v>50719</v>
      </c>
      <c r="AW708" t="s">
        <v>46160</v>
      </c>
      <c r="AX708" t="s">
        <v>50746</v>
      </c>
      <c r="AY708" t="s">
        <v>49459</v>
      </c>
      <c r="AZ708" t="s">
        <v>46010</v>
      </c>
      <c r="BA708" t="s">
        <v>46011</v>
      </c>
      <c r="BB708" t="s">
        <v>46012</v>
      </c>
      <c r="BC708" t="s">
        <v>50083</v>
      </c>
      <c r="BD708" t="s">
        <v>50747</v>
      </c>
      <c r="BE708" t="s">
        <v>47004</v>
      </c>
    </row>
    <row r="709" spans="1:57" x14ac:dyDescent="0.2">
      <c r="A709" t="str">
        <f t="shared" ca="1" si="308"/>
        <v>{`_id`:`marodriguez_2017-10-10_19-15-40_-0500_Tue03`,</v>
      </c>
      <c r="B709" t="str">
        <f t="shared" ca="1" si="309"/>
        <v>`_rev`:`0`,</v>
      </c>
      <c r="C709" t="str">
        <f t="shared" ca="1" si="310"/>
        <v>`worksiteEncoded`:`KN_ODS_MNSHOP`,</v>
      </c>
      <c r="D709" t="str">
        <f t="shared" ca="1" si="311"/>
        <v>`client`:`KN`,</v>
      </c>
      <c r="E709" t="str">
        <f t="shared" ca="1" si="312"/>
        <v>`location`:`ODS`,</v>
      </c>
      <c r="F709" t="str">
        <f t="shared" ca="1" si="313"/>
        <v>`locID`:`MNSHOP`,</v>
      </c>
      <c r="G709" t="str">
        <f t="shared" ca="1" si="314"/>
        <v>`username`:`marodriguez`,</v>
      </c>
      <c r="H709" t="str">
        <f t="shared" ca="1" si="315"/>
        <v>`lastName`:`Rodriguez`,</v>
      </c>
      <c r="I709" t="str">
        <f t="shared" ca="1" si="316"/>
        <v>`firstName`:`Marco`,</v>
      </c>
      <c r="J709" t="str">
        <f t="shared" ca="1" si="317"/>
        <v>`technician`:`Rodriguez, Marco`,</v>
      </c>
      <c r="K709" t="str">
        <f t="shared" ca="1" si="318"/>
        <v>`timeStampM`:`2017-10-10T19:15:40-05:00`,</v>
      </c>
      <c r="L709" t="str">
        <f t="shared" ca="1" si="319"/>
        <v>`shiftSerial`:`43012_07`,</v>
      </c>
      <c r="M709" t="str">
        <f t="shared" ca="1" si="320"/>
        <v>`siteUid`:521887,</v>
      </c>
      <c r="N709" t="str">
        <f t="shared" ca="1" si="321"/>
        <v>`timeStamp`:43018.8025498727,</v>
      </c>
      <c r="O709" t="str">
        <f t="shared" ca="1" si="322"/>
        <v>`payrollPeriod`:43012,</v>
      </c>
      <c r="P709" t="str">
        <f t="shared" ca="1" si="323"/>
        <v>`payroll_Period`:43012,</v>
      </c>
      <c r="Q709" t="str">
        <f t="shared" ca="1" si="324"/>
        <v>`rprtDate`:43018,</v>
      </c>
      <c r="R709" t="str">
        <f t="shared" ca="1" si="325"/>
        <v>`ts`:0.583333333,</v>
      </c>
      <c r="S709" t="str">
        <f t="shared" ca="1" si="326"/>
        <v>`te`:0.708333333,</v>
      </c>
      <c r="T709" t="str">
        <f t="shared" ca="1" si="327"/>
        <v>`repairHrs`:3,</v>
      </c>
      <c r="U709" t="str">
        <f t="shared" ca="1" si="328"/>
        <v>`timeStarts`:`2017-10-10T14:00:00-05:00`,</v>
      </c>
      <c r="V709" t="str">
        <f t="shared" ca="1" si="329"/>
        <v>`timeEnds`:`2017-10-10T17:00:00-05:00`,</v>
      </c>
      <c r="W709" t="str">
        <f t="shared" ca="1" si="330"/>
        <v>`shift`:`AM`,</v>
      </c>
      <c r="X709" t="str">
        <f t="shared" ca="1" si="331"/>
        <v>`shiftStartTime`:`7`,</v>
      </c>
      <c r="Y709" t="str">
        <f t="shared" ca="1" si="332"/>
        <v>`wONum`:`KNSHOP`,</v>
      </c>
      <c r="Z709" t="str">
        <f t="shared" ca="1" si="333"/>
        <v>`uNum`:`311281`,</v>
      </c>
      <c r="AA709" t="str">
        <f t="shared" ca="1" si="334"/>
        <v>`notes`:`506186 brak mising , roto seal, pony rod seals`,</v>
      </c>
      <c r="AB709" t="str">
        <f t="shared" ca="1" si="335"/>
        <v>`shift_Serial`:`43012_07`},</v>
      </c>
      <c r="AD709" t="s">
        <v>50748</v>
      </c>
      <c r="AF709" t="s">
        <v>45990</v>
      </c>
      <c r="AG709" t="s">
        <v>45991</v>
      </c>
      <c r="AH709" t="s">
        <v>45992</v>
      </c>
      <c r="AI709" t="s">
        <v>45993</v>
      </c>
      <c r="AJ709" t="s">
        <v>46124</v>
      </c>
      <c r="AK709" t="s">
        <v>46125</v>
      </c>
      <c r="AL709" t="s">
        <v>46126</v>
      </c>
      <c r="AM709" t="s">
        <v>46127</v>
      </c>
      <c r="AN709" t="s">
        <v>50676</v>
      </c>
      <c r="AO709" t="s">
        <v>47101</v>
      </c>
      <c r="AP709" t="s">
        <v>46000</v>
      </c>
      <c r="AQ709" t="s">
        <v>50677</v>
      </c>
      <c r="AR709" t="s">
        <v>46025</v>
      </c>
      <c r="AS709" t="s">
        <v>46026</v>
      </c>
      <c r="AT709" t="s">
        <v>47103</v>
      </c>
      <c r="AU709" t="s">
        <v>50738</v>
      </c>
      <c r="AV709" t="s">
        <v>50719</v>
      </c>
      <c r="AW709" t="s">
        <v>46160</v>
      </c>
      <c r="AX709" t="s">
        <v>50009</v>
      </c>
      <c r="AY709" t="s">
        <v>50010</v>
      </c>
      <c r="AZ709" t="s">
        <v>46010</v>
      </c>
      <c r="BA709" t="s">
        <v>46011</v>
      </c>
      <c r="BB709" t="s">
        <v>46012</v>
      </c>
      <c r="BC709" t="s">
        <v>50749</v>
      </c>
      <c r="BD709" t="s">
        <v>50750</v>
      </c>
      <c r="BE709" t="s">
        <v>47108</v>
      </c>
    </row>
    <row r="710" spans="1:57" x14ac:dyDescent="0.2">
      <c r="A710" t="str">
        <f t="shared" ca="1" si="308"/>
        <v>{`_id`:`marodriguez_2017-10-02_21-33-41_-0500_Mon01`,</v>
      </c>
      <c r="B710" t="str">
        <f t="shared" ca="1" si="309"/>
        <v>`_rev`:`0`,</v>
      </c>
      <c r="C710" t="str">
        <f t="shared" ca="1" si="310"/>
        <v>`worksiteEncoded`:`KN_ODS_MNSHOP`,</v>
      </c>
      <c r="D710" t="str">
        <f t="shared" ca="1" si="311"/>
        <v>`client`:`KN`,</v>
      </c>
      <c r="E710" t="str">
        <f t="shared" ca="1" si="312"/>
        <v>`location`:`ODS`,</v>
      </c>
      <c r="F710" t="str">
        <f t="shared" ca="1" si="313"/>
        <v>`locID`:`MNSHOP`,</v>
      </c>
      <c r="G710" t="str">
        <f t="shared" ca="1" si="314"/>
        <v>`username`:`marodriguez`,</v>
      </c>
      <c r="H710" t="str">
        <f t="shared" ca="1" si="315"/>
        <v>`lastName`:`Rodriguez`,</v>
      </c>
      <c r="I710" t="str">
        <f t="shared" ca="1" si="316"/>
        <v>`firstName`:`Marco`,</v>
      </c>
      <c r="J710" t="str">
        <f t="shared" ca="1" si="317"/>
        <v>`technician`:`Rodriguez, Marco`,</v>
      </c>
      <c r="K710" t="str">
        <f t="shared" ca="1" si="318"/>
        <v>`timeStampM`:`2017-10-02T21:33:41-05:00`,</v>
      </c>
      <c r="L710" t="str">
        <f t="shared" ca="1" si="319"/>
        <v>`shiftSerial`:`43005_06`,</v>
      </c>
      <c r="M710" t="str">
        <f t="shared" ca="1" si="320"/>
        <v>`siteUid`:521887,</v>
      </c>
      <c r="N710" t="str">
        <f t="shared" ca="1" si="321"/>
        <v>`timeStamp`:43010.898394375,</v>
      </c>
      <c r="O710" t="str">
        <f t="shared" ca="1" si="322"/>
        <v>`payrollPeriod`:43005,</v>
      </c>
      <c r="P710" t="str">
        <f t="shared" ca="1" si="323"/>
        <v>`payroll_Period`:43005,</v>
      </c>
      <c r="Q710" t="str">
        <f t="shared" ca="1" si="324"/>
        <v>`rprtDate`:43010,</v>
      </c>
      <c r="R710" t="str">
        <f t="shared" ca="1" si="325"/>
        <v>`ts`:0.708333333,</v>
      </c>
      <c r="S710" t="str">
        <f t="shared" ca="1" si="326"/>
        <v>`te`:0.875,</v>
      </c>
      <c r="T710" t="str">
        <f t="shared" ca="1" si="327"/>
        <v>`repairHrs`:4,</v>
      </c>
      <c r="U710" t="str">
        <f t="shared" ca="1" si="328"/>
        <v>`timeStarts`:`2017-10-02T06:00:00-05:00`,</v>
      </c>
      <c r="V710" t="str">
        <f t="shared" ca="1" si="329"/>
        <v>`timeEnds`:`2017-10-02T10:00:00-05:00`,</v>
      </c>
      <c r="W710" t="str">
        <f t="shared" ca="1" si="330"/>
        <v>`shift`:`AM`,</v>
      </c>
      <c r="X710" t="str">
        <f t="shared" ca="1" si="331"/>
        <v>`shiftStartTime`:`7`,</v>
      </c>
      <c r="Y710" t="str">
        <f t="shared" ca="1" si="332"/>
        <v>`wONum`:`KNSHOP`,</v>
      </c>
      <c r="Z710" t="str">
        <f t="shared" ca="1" si="333"/>
        <v>`uNum`:`506261`,</v>
      </c>
      <c r="AA710" t="str">
        <f t="shared" ca="1" si="334"/>
        <v>`notes`:`Unit 508651 chech list and repair`,</v>
      </c>
      <c r="AB710" t="str">
        <f t="shared" ca="1" si="335"/>
        <v>`shift_Serial`:`43005_06`},</v>
      </c>
      <c r="AD710" t="s">
        <v>50664</v>
      </c>
      <c r="AF710" t="s">
        <v>45990</v>
      </c>
      <c r="AG710" t="s">
        <v>45991</v>
      </c>
      <c r="AH710" t="s">
        <v>45992</v>
      </c>
      <c r="AI710" t="s">
        <v>45993</v>
      </c>
      <c r="AJ710" t="s">
        <v>46124</v>
      </c>
      <c r="AK710" t="s">
        <v>46125</v>
      </c>
      <c r="AL710" t="s">
        <v>46126</v>
      </c>
      <c r="AM710" t="s">
        <v>46127</v>
      </c>
      <c r="AN710" t="s">
        <v>50665</v>
      </c>
      <c r="AO710" t="s">
        <v>46401</v>
      </c>
      <c r="AP710" t="s">
        <v>46000</v>
      </c>
      <c r="AQ710" t="s">
        <v>50666</v>
      </c>
      <c r="AR710" t="s">
        <v>46209</v>
      </c>
      <c r="AS710" t="s">
        <v>46210</v>
      </c>
      <c r="AT710" t="s">
        <v>46403</v>
      </c>
      <c r="AU710" t="s">
        <v>50751</v>
      </c>
      <c r="AV710" t="s">
        <v>46514</v>
      </c>
      <c r="AW710" t="s">
        <v>46089</v>
      </c>
      <c r="AX710" t="s">
        <v>46786</v>
      </c>
      <c r="AY710" t="s">
        <v>50668</v>
      </c>
      <c r="AZ710" t="s">
        <v>46010</v>
      </c>
      <c r="BA710" t="s">
        <v>46011</v>
      </c>
      <c r="BB710" t="s">
        <v>46012</v>
      </c>
      <c r="BC710" t="s">
        <v>47547</v>
      </c>
      <c r="BD710" t="s">
        <v>50669</v>
      </c>
      <c r="BE710" t="s">
        <v>46410</v>
      </c>
    </row>
    <row r="711" spans="1:57" x14ac:dyDescent="0.2">
      <c r="A711" t="str">
        <f t="shared" ca="1" si="308"/>
        <v>{`_id`:`storrestrejo_2017-10-25_18-49-28_-0500_Wed01`,</v>
      </c>
      <c r="B711" t="str">
        <f t="shared" ca="1" si="309"/>
        <v>`_rev`:`0`,</v>
      </c>
      <c r="C711" t="str">
        <f t="shared" ca="1" si="310"/>
        <v>`worksiteEncoded`:`KN_ODS_MNSHOP`,</v>
      </c>
      <c r="D711" t="str">
        <f t="shared" ca="1" si="311"/>
        <v>`client`:`KN`,</v>
      </c>
      <c r="E711" t="str">
        <f t="shared" ca="1" si="312"/>
        <v>`location`:`ODS`,</v>
      </c>
      <c r="F711" t="str">
        <f t="shared" ca="1" si="313"/>
        <v>`locID`:`MNSHOP`,</v>
      </c>
      <c r="G711" t="str">
        <f t="shared" ca="1" si="314"/>
        <v>`username`:`storrestrejo`,</v>
      </c>
      <c r="H711" t="str">
        <f t="shared" ca="1" si="315"/>
        <v>`lastName`:`Torres Trejo`,</v>
      </c>
      <c r="I711" t="str">
        <f t="shared" ca="1" si="316"/>
        <v>`firstName`:`Servando`,</v>
      </c>
      <c r="J711" t="str">
        <f t="shared" ca="1" si="317"/>
        <v>`technician`:`Torres Trejo, Servando`,</v>
      </c>
      <c r="K711" t="str">
        <f t="shared" ca="1" si="318"/>
        <v>`timeStampM`:`2017-10-25T18:49:28-05:00`,</v>
      </c>
      <c r="L711" t="str">
        <f t="shared" ca="1" si="319"/>
        <v>`shiftSerial`:`43033_01`,</v>
      </c>
      <c r="M711" t="str">
        <f t="shared" ca="1" si="320"/>
        <v>`siteUid`:521887,</v>
      </c>
      <c r="N711" t="str">
        <f t="shared" ca="1" si="321"/>
        <v>`timeStamp`:43033.7843554861,</v>
      </c>
      <c r="O711" t="str">
        <f t="shared" ca="1" si="322"/>
        <v>`payrollPeriod`:43033,</v>
      </c>
      <c r="P711" t="str">
        <f t="shared" ca="1" si="323"/>
        <v>`payroll_Period`:43033,</v>
      </c>
      <c r="Q711" t="str">
        <f t="shared" ca="1" si="324"/>
        <v>`rprtDate`:43033,</v>
      </c>
      <c r="R711" t="str">
        <f t="shared" ca="1" si="325"/>
        <v>`ts`:0.75,</v>
      </c>
      <c r="S711" t="str">
        <f t="shared" ca="1" si="326"/>
        <v>`te`:0.979166667,</v>
      </c>
      <c r="T711" t="str">
        <f t="shared" ca="1" si="327"/>
        <v>`repairHrs`:5.5,</v>
      </c>
      <c r="U711" t="str">
        <f t="shared" ca="1" si="328"/>
        <v>`timeStarts`:`2017-10-25T18:00:00-05:00`,</v>
      </c>
      <c r="V711" t="str">
        <f t="shared" ca="1" si="329"/>
        <v>`timeEnds`:`2017-10-25T23:30:00-05:00`,</v>
      </c>
      <c r="W711" t="str">
        <f t="shared" ca="1" si="330"/>
        <v>`shift`:`PM`,</v>
      </c>
      <c r="X711" t="str">
        <f t="shared" ca="1" si="331"/>
        <v>`shiftStartTime`:`6`,</v>
      </c>
      <c r="Y711" t="str">
        <f t="shared" ca="1" si="332"/>
        <v>`wONum`:`KNSHOP`,</v>
      </c>
      <c r="Z711" t="str">
        <f t="shared" ca="1" si="333"/>
        <v>`uNum`:`303218`,</v>
      </c>
      <c r="AA711" t="str">
        <f t="shared" ca="1" si="334"/>
        <v>`notes`:`Check list tractor check list pomp luces traceras reemplazo fluid end`,</v>
      </c>
      <c r="AB711" t="str">
        <f t="shared" ca="1" si="335"/>
        <v>`shift_Serial`:`43033_01`},</v>
      </c>
      <c r="AD711" t="s">
        <v>50752</v>
      </c>
      <c r="AF711" t="s">
        <v>45990</v>
      </c>
      <c r="AG711" t="s">
        <v>45991</v>
      </c>
      <c r="AH711" t="s">
        <v>45992</v>
      </c>
      <c r="AI711" t="s">
        <v>45993</v>
      </c>
      <c r="AJ711" t="s">
        <v>46413</v>
      </c>
      <c r="AK711" t="s">
        <v>46414</v>
      </c>
      <c r="AL711" t="s">
        <v>46415</v>
      </c>
      <c r="AM711" t="s">
        <v>46416</v>
      </c>
      <c r="AN711" t="s">
        <v>50753</v>
      </c>
      <c r="AO711" t="s">
        <v>45999</v>
      </c>
      <c r="AP711" t="s">
        <v>46000</v>
      </c>
      <c r="AQ711" t="s">
        <v>50754</v>
      </c>
      <c r="AR711" t="s">
        <v>46002</v>
      </c>
      <c r="AS711" t="s">
        <v>46003</v>
      </c>
      <c r="AT711" t="s">
        <v>46004</v>
      </c>
      <c r="AU711" t="s">
        <v>46028</v>
      </c>
      <c r="AV711" t="s">
        <v>50755</v>
      </c>
      <c r="AW711" t="s">
        <v>46007</v>
      </c>
      <c r="AX711" t="s">
        <v>47866</v>
      </c>
      <c r="AY711" t="s">
        <v>47867</v>
      </c>
      <c r="AZ711" t="s">
        <v>46033</v>
      </c>
      <c r="BA711" t="s">
        <v>46034</v>
      </c>
      <c r="BB711" t="s">
        <v>46012</v>
      </c>
      <c r="BC711" t="s">
        <v>47868</v>
      </c>
      <c r="BD711" t="s">
        <v>50756</v>
      </c>
      <c r="BE711" t="s">
        <v>46015</v>
      </c>
    </row>
    <row r="712" spans="1:57" x14ac:dyDescent="0.2">
      <c r="A712" t="str">
        <f t="shared" ca="1" si="308"/>
        <v>{`_id`:`marodriguez_2017-10-02_21-33-41_-0500_Mon02`,</v>
      </c>
      <c r="B712" t="str">
        <f t="shared" ca="1" si="309"/>
        <v>`_rev`:`0`,</v>
      </c>
      <c r="C712" t="str">
        <f t="shared" ca="1" si="310"/>
        <v>`worksiteEncoded`:`KN_ODS_MNSHOP`,</v>
      </c>
      <c r="D712" t="str">
        <f t="shared" ca="1" si="311"/>
        <v>`client`:`KN`,</v>
      </c>
      <c r="E712" t="str">
        <f t="shared" ca="1" si="312"/>
        <v>`location`:`ODS`,</v>
      </c>
      <c r="F712" t="str">
        <f t="shared" ca="1" si="313"/>
        <v>`locID`:`MNSHOP`,</v>
      </c>
      <c r="G712" t="str">
        <f t="shared" ca="1" si="314"/>
        <v>`username`:`marodriguez`,</v>
      </c>
      <c r="H712" t="str">
        <f t="shared" ca="1" si="315"/>
        <v>`lastName`:`Rodriguez`,</v>
      </c>
      <c r="I712" t="str">
        <f t="shared" ca="1" si="316"/>
        <v>`firstName`:`Marco`,</v>
      </c>
      <c r="J712" t="str">
        <f t="shared" ca="1" si="317"/>
        <v>`technician`:`Rodriguez, Marco`,</v>
      </c>
      <c r="K712" t="str">
        <f t="shared" ca="1" si="318"/>
        <v>`timeStampM`:`2017-10-02T21:33:41-05:00`,</v>
      </c>
      <c r="L712" t="str">
        <f t="shared" ca="1" si="319"/>
        <v>`shiftSerial`:`43005_06`,</v>
      </c>
      <c r="M712" t="str">
        <f t="shared" ca="1" si="320"/>
        <v>`siteUid`:521887,</v>
      </c>
      <c r="N712" t="str">
        <f t="shared" ca="1" si="321"/>
        <v>`timeStamp`:43010.898394375,</v>
      </c>
      <c r="O712" t="str">
        <f t="shared" ca="1" si="322"/>
        <v>`payrollPeriod`:43005,</v>
      </c>
      <c r="P712" t="str">
        <f t="shared" ca="1" si="323"/>
        <v>`payroll_Period`:43005,</v>
      </c>
      <c r="Q712" t="str">
        <f t="shared" ca="1" si="324"/>
        <v>`rprtDate`:43010,</v>
      </c>
      <c r="R712" t="str">
        <f t="shared" ca="1" si="325"/>
        <v>`ts`:0.875,</v>
      </c>
      <c r="S712" t="str">
        <f t="shared" ca="1" si="326"/>
        <v>`te`:1.041666667,</v>
      </c>
      <c r="T712" t="str">
        <f t="shared" ca="1" si="327"/>
        <v>`repairHrs`:4,</v>
      </c>
      <c r="U712" t="str">
        <f t="shared" ca="1" si="328"/>
        <v>`timeStarts`:`2017-10-02T10:00:00-05:00`,</v>
      </c>
      <c r="V712" t="str">
        <f t="shared" ca="1" si="329"/>
        <v>`timeEnds`:`2017-10-02T14:00:00-05:00`,</v>
      </c>
      <c r="W712" t="str">
        <f t="shared" ca="1" si="330"/>
        <v>`shift`:`AM`,</v>
      </c>
      <c r="X712" t="str">
        <f t="shared" ca="1" si="331"/>
        <v>`shiftStartTime`:`7`,</v>
      </c>
      <c r="Y712" t="str">
        <f t="shared" ca="1" si="332"/>
        <v>`wONum`:`KNSHOP`,</v>
      </c>
      <c r="Z712" t="str">
        <f t="shared" ca="1" si="333"/>
        <v>`uNum`:`508651`,</v>
      </c>
      <c r="AA712" t="str">
        <f t="shared" ca="1" si="334"/>
        <v>`notes`:`Tractor 3111326 chech list and repair`,</v>
      </c>
      <c r="AB712" t="str">
        <f t="shared" ca="1" si="335"/>
        <v>`shift_Serial`:`43005_06`},</v>
      </c>
      <c r="AD712" t="s">
        <v>50705</v>
      </c>
      <c r="AF712" t="s">
        <v>45990</v>
      </c>
      <c r="AG712" t="s">
        <v>45991</v>
      </c>
      <c r="AH712" t="s">
        <v>45992</v>
      </c>
      <c r="AI712" t="s">
        <v>45993</v>
      </c>
      <c r="AJ712" t="s">
        <v>46124</v>
      </c>
      <c r="AK712" t="s">
        <v>46125</v>
      </c>
      <c r="AL712" t="s">
        <v>46126</v>
      </c>
      <c r="AM712" t="s">
        <v>46127</v>
      </c>
      <c r="AN712" t="s">
        <v>50665</v>
      </c>
      <c r="AO712" t="s">
        <v>46401</v>
      </c>
      <c r="AP712" t="s">
        <v>46000</v>
      </c>
      <c r="AQ712" t="s">
        <v>50666</v>
      </c>
      <c r="AR712" t="s">
        <v>46209</v>
      </c>
      <c r="AS712" t="s">
        <v>46210</v>
      </c>
      <c r="AT712" t="s">
        <v>46403</v>
      </c>
      <c r="AU712" t="s">
        <v>46101</v>
      </c>
      <c r="AV712" t="s">
        <v>50757</v>
      </c>
      <c r="AW712" t="s">
        <v>46089</v>
      </c>
      <c r="AX712" t="s">
        <v>50707</v>
      </c>
      <c r="AY712" t="s">
        <v>50708</v>
      </c>
      <c r="AZ712" t="s">
        <v>46010</v>
      </c>
      <c r="BA712" t="s">
        <v>46011</v>
      </c>
      <c r="BB712" t="s">
        <v>46012</v>
      </c>
      <c r="BC712" t="s">
        <v>46706</v>
      </c>
      <c r="BD712" t="s">
        <v>50709</v>
      </c>
      <c r="BE712" t="s">
        <v>46410</v>
      </c>
    </row>
    <row r="713" spans="1:57" x14ac:dyDescent="0.2">
      <c r="A713" t="str">
        <f t="shared" ca="1" si="308"/>
        <v>{`_id`:`marodriguez_2017-10-02_21-33-41_-0500_Mon03`,</v>
      </c>
      <c r="B713" t="str">
        <f t="shared" ca="1" si="309"/>
        <v>`_rev`:`0`,</v>
      </c>
      <c r="C713" t="str">
        <f t="shared" ca="1" si="310"/>
        <v>`worksiteEncoded`:`KN_ODS_MNSHOP`,</v>
      </c>
      <c r="D713" t="str">
        <f t="shared" ca="1" si="311"/>
        <v>`client`:`KN`,</v>
      </c>
      <c r="E713" t="str">
        <f t="shared" ca="1" si="312"/>
        <v>`location`:`ODS`,</v>
      </c>
      <c r="F713" t="str">
        <f t="shared" ca="1" si="313"/>
        <v>`locID`:`MNSHOP`,</v>
      </c>
      <c r="G713" t="str">
        <f t="shared" ca="1" si="314"/>
        <v>`username`:`marodriguez`,</v>
      </c>
      <c r="H713" t="str">
        <f t="shared" ca="1" si="315"/>
        <v>`lastName`:`Rodriguez`,</v>
      </c>
      <c r="I713" t="str">
        <f t="shared" ca="1" si="316"/>
        <v>`firstName`:`Marco`,</v>
      </c>
      <c r="J713" t="str">
        <f t="shared" ca="1" si="317"/>
        <v>`technician`:`Rodriguez, Marco`,</v>
      </c>
      <c r="K713" t="str">
        <f t="shared" ca="1" si="318"/>
        <v>`timeStampM`:`2017-10-02T21:33:41-05:00`,</v>
      </c>
      <c r="L713" t="str">
        <f t="shared" ca="1" si="319"/>
        <v>`shiftSerial`:`43005_06`,</v>
      </c>
      <c r="M713" t="str">
        <f t="shared" ca="1" si="320"/>
        <v>`siteUid`:521887,</v>
      </c>
      <c r="N713" t="str">
        <f t="shared" ca="1" si="321"/>
        <v>`timeStamp`:43010.898394375,</v>
      </c>
      <c r="O713" t="str">
        <f t="shared" ca="1" si="322"/>
        <v>`payrollPeriod`:43005,</v>
      </c>
      <c r="P713" t="str">
        <f t="shared" ca="1" si="323"/>
        <v>`payroll_Period`:43005,</v>
      </c>
      <c r="Q713" t="str">
        <f t="shared" ca="1" si="324"/>
        <v>`rprtDate`:43010,</v>
      </c>
      <c r="R713" t="str">
        <f t="shared" ca="1" si="325"/>
        <v>`ts`:1.041666667,</v>
      </c>
      <c r="S713" t="str">
        <f t="shared" ca="1" si="326"/>
        <v>`te`:1.166666667,</v>
      </c>
      <c r="T713" t="str">
        <f t="shared" ca="1" si="327"/>
        <v>`repairHrs`:3,</v>
      </c>
      <c r="U713" t="str">
        <f t="shared" ca="1" si="328"/>
        <v>`timeStarts`:`2017-10-02T14:00:00-05:00`,</v>
      </c>
      <c r="V713" t="str">
        <f t="shared" ca="1" si="329"/>
        <v>`timeEnds`:`2017-10-02T17:00:00-05:00`,</v>
      </c>
      <c r="W713" t="str">
        <f t="shared" ca="1" si="330"/>
        <v>`shift`:`AM`,</v>
      </c>
      <c r="X713" t="str">
        <f t="shared" ca="1" si="331"/>
        <v>`shiftStartTime`:`7`,</v>
      </c>
      <c r="Y713" t="str">
        <f t="shared" ca="1" si="332"/>
        <v>`wONum`:`KNSHOP`,</v>
      </c>
      <c r="Z713" t="str">
        <f t="shared" ca="1" si="333"/>
        <v>`uNum`:`3111326`,</v>
      </c>
      <c r="AA713" t="str">
        <f t="shared" ca="1" si="334"/>
        <v>`notes`:`Unit 506261 Escavanger pump run and test`,</v>
      </c>
      <c r="AB713" t="str">
        <f t="shared" ca="1" si="335"/>
        <v>`shift_Serial`:`43005_06`},</v>
      </c>
      <c r="AD713" t="s">
        <v>50737</v>
      </c>
      <c r="AF713" t="s">
        <v>45990</v>
      </c>
      <c r="AG713" t="s">
        <v>45991</v>
      </c>
      <c r="AH713" t="s">
        <v>45992</v>
      </c>
      <c r="AI713" t="s">
        <v>45993</v>
      </c>
      <c r="AJ713" t="s">
        <v>46124</v>
      </c>
      <c r="AK713" t="s">
        <v>46125</v>
      </c>
      <c r="AL713" t="s">
        <v>46126</v>
      </c>
      <c r="AM713" t="s">
        <v>46127</v>
      </c>
      <c r="AN713" t="s">
        <v>50665</v>
      </c>
      <c r="AO713" t="s">
        <v>46401</v>
      </c>
      <c r="AP713" t="s">
        <v>46000</v>
      </c>
      <c r="AQ713" t="s">
        <v>50666</v>
      </c>
      <c r="AR713" t="s">
        <v>46209</v>
      </c>
      <c r="AS713" t="s">
        <v>46210</v>
      </c>
      <c r="AT713" t="s">
        <v>46403</v>
      </c>
      <c r="AU713" t="s">
        <v>50758</v>
      </c>
      <c r="AV713" t="s">
        <v>50759</v>
      </c>
      <c r="AW713" t="s">
        <v>46160</v>
      </c>
      <c r="AX713" t="s">
        <v>50739</v>
      </c>
      <c r="AY713" t="s">
        <v>47295</v>
      </c>
      <c r="AZ713" t="s">
        <v>46010</v>
      </c>
      <c r="BA713" t="s">
        <v>46011</v>
      </c>
      <c r="BB713" t="s">
        <v>46012</v>
      </c>
      <c r="BC713" t="s">
        <v>46788</v>
      </c>
      <c r="BD713" t="s">
        <v>50740</v>
      </c>
      <c r="BE713" t="s">
        <v>46410</v>
      </c>
    </row>
    <row r="714" spans="1:57" x14ac:dyDescent="0.2">
      <c r="A714" t="str">
        <f t="shared" ca="1" si="308"/>
        <v>{`_id`:`storrestrejo_2017-10-25_18-49-28_-0500_Wed02`,</v>
      </c>
      <c r="B714" t="str">
        <f t="shared" ca="1" si="309"/>
        <v>`_rev`:`0`,</v>
      </c>
      <c r="C714" t="str">
        <f t="shared" ca="1" si="310"/>
        <v>`worksiteEncoded`:`KN_ODS_MNSHOP`,</v>
      </c>
      <c r="D714" t="str">
        <f t="shared" ca="1" si="311"/>
        <v>`client`:`KN`,</v>
      </c>
      <c r="E714" t="str">
        <f t="shared" ca="1" si="312"/>
        <v>`location`:`ODS`,</v>
      </c>
      <c r="F714" t="str">
        <f t="shared" ca="1" si="313"/>
        <v>`locID`:`MNSHOP`,</v>
      </c>
      <c r="G714" t="str">
        <f t="shared" ca="1" si="314"/>
        <v>`username`:`storrestrejo`,</v>
      </c>
      <c r="H714" t="str">
        <f t="shared" ca="1" si="315"/>
        <v>`lastName`:`Torres Trejo`,</v>
      </c>
      <c r="I714" t="str">
        <f t="shared" ca="1" si="316"/>
        <v>`firstName`:`Servando`,</v>
      </c>
      <c r="J714" t="str">
        <f t="shared" ca="1" si="317"/>
        <v>`technician`:`Torres Trejo, Servando`,</v>
      </c>
      <c r="K714" t="str">
        <f t="shared" ca="1" si="318"/>
        <v>`timeStampM`:`2017-10-25T18:49:28-05:00`,</v>
      </c>
      <c r="L714" t="str">
        <f t="shared" ca="1" si="319"/>
        <v>`shiftSerial`:`43033_01`,</v>
      </c>
      <c r="M714" t="str">
        <f t="shared" ca="1" si="320"/>
        <v>`siteUid`:521887,</v>
      </c>
      <c r="N714" t="str">
        <f t="shared" ca="1" si="321"/>
        <v>`timeStamp`:43033.7843554861,</v>
      </c>
      <c r="O714" t="str">
        <f t="shared" ca="1" si="322"/>
        <v>`payrollPeriod`:43033,</v>
      </c>
      <c r="P714" t="str">
        <f t="shared" ca="1" si="323"/>
        <v>`payroll_Period`:43033,</v>
      </c>
      <c r="Q714" t="str">
        <f t="shared" ca="1" si="324"/>
        <v>`rprtDate`:43033,</v>
      </c>
      <c r="R714" t="str">
        <f t="shared" ca="1" si="325"/>
        <v>`ts`:0.979166667,</v>
      </c>
      <c r="S714" t="str">
        <f t="shared" ca="1" si="326"/>
        <v>`te`:1.208333333,</v>
      </c>
      <c r="T714" t="str">
        <f t="shared" ca="1" si="327"/>
        <v>`repairHrs`:5.5,</v>
      </c>
      <c r="U714" t="str">
        <f t="shared" ca="1" si="328"/>
        <v>`timeStarts`:`2017-10-25T23:30:00-05:00`,</v>
      </c>
      <c r="V714" t="str">
        <f t="shared" ca="1" si="329"/>
        <v>`timeEnds`:`2017-10-26T05:00:00-05:00`,</v>
      </c>
      <c r="W714" t="str">
        <f t="shared" ca="1" si="330"/>
        <v>`shift`:`PM`,</v>
      </c>
      <c r="X714" t="str">
        <f t="shared" ca="1" si="331"/>
        <v>`shiftStartTime`:`6`,</v>
      </c>
      <c r="Y714" t="str">
        <f t="shared" ca="1" si="332"/>
        <v>`wONum`:`KNSHOP`,</v>
      </c>
      <c r="Z714" t="str">
        <f t="shared" ca="1" si="333"/>
        <v>`uNum`:`506253`,</v>
      </c>
      <c r="AA714" t="str">
        <f t="shared" ca="1" si="334"/>
        <v>`notes`:`Check list tractor check list pomp luces traceras reemplazo fluid end`,</v>
      </c>
      <c r="AB714" t="str">
        <f t="shared" ca="1" si="335"/>
        <v>`shift_Serial`:`43033_01`},</v>
      </c>
      <c r="AD714" t="s">
        <v>50760</v>
      </c>
      <c r="AF714" t="s">
        <v>45990</v>
      </c>
      <c r="AG714" t="s">
        <v>45991</v>
      </c>
      <c r="AH714" t="s">
        <v>45992</v>
      </c>
      <c r="AI714" t="s">
        <v>45993</v>
      </c>
      <c r="AJ714" t="s">
        <v>46413</v>
      </c>
      <c r="AK714" t="s">
        <v>46414</v>
      </c>
      <c r="AL714" t="s">
        <v>46415</v>
      </c>
      <c r="AM714" t="s">
        <v>46416</v>
      </c>
      <c r="AN714" t="s">
        <v>50753</v>
      </c>
      <c r="AO714" t="s">
        <v>45999</v>
      </c>
      <c r="AP714" t="s">
        <v>46000</v>
      </c>
      <c r="AQ714" t="s">
        <v>50754</v>
      </c>
      <c r="AR714" t="s">
        <v>46002</v>
      </c>
      <c r="AS714" t="s">
        <v>46003</v>
      </c>
      <c r="AT714" t="s">
        <v>46004</v>
      </c>
      <c r="AU714" t="s">
        <v>50761</v>
      </c>
      <c r="AV714" t="s">
        <v>50762</v>
      </c>
      <c r="AW714" t="s">
        <v>46007</v>
      </c>
      <c r="AX714" t="s">
        <v>47464</v>
      </c>
      <c r="AY714" t="s">
        <v>47096</v>
      </c>
      <c r="AZ714" t="s">
        <v>46033</v>
      </c>
      <c r="BA714" t="s">
        <v>46034</v>
      </c>
      <c r="BB714" t="s">
        <v>46012</v>
      </c>
      <c r="BC714" t="s">
        <v>46697</v>
      </c>
      <c r="BD714" t="s">
        <v>50756</v>
      </c>
      <c r="BE714" t="s">
        <v>50763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1"/>
  <sheetViews>
    <sheetView topLeftCell="A19" workbookViewId="0">
      <selection activeCell="L56" sqref="L56"/>
    </sheetView>
  </sheetViews>
  <sheetFormatPr defaultRowHeight="12.75" x14ac:dyDescent="0.2"/>
  <sheetData>
    <row r="1" spans="1:27" x14ac:dyDescent="0.2">
      <c r="A1" s="3" t="s">
        <v>7026</v>
      </c>
      <c r="B1" s="3" t="s">
        <v>7026</v>
      </c>
      <c r="C1" s="3" t="s">
        <v>7027</v>
      </c>
      <c r="D1" s="3" t="s">
        <v>7028</v>
      </c>
      <c r="E1" s="3" t="s">
        <v>204</v>
      </c>
      <c r="F1" s="3" t="s">
        <v>204</v>
      </c>
      <c r="G1" s="3" t="s">
        <v>28</v>
      </c>
      <c r="H1" s="3" t="s">
        <v>215</v>
      </c>
      <c r="I1" s="3" t="s">
        <v>215</v>
      </c>
      <c r="J1" s="3" t="s">
        <v>296</v>
      </c>
      <c r="K1" s="3" t="s">
        <v>1154</v>
      </c>
      <c r="L1" s="3" t="s">
        <v>7029</v>
      </c>
      <c r="M1" s="3" t="s">
        <v>45785</v>
      </c>
      <c r="N1" s="3" t="s">
        <v>45796</v>
      </c>
      <c r="O1" s="12" t="s">
        <v>7030</v>
      </c>
      <c r="P1" s="3" t="s">
        <v>7031</v>
      </c>
      <c r="Q1" s="3" t="s">
        <v>7028</v>
      </c>
      <c r="R1" s="4" t="s">
        <v>7032</v>
      </c>
      <c r="S1" s="10">
        <v>43034</v>
      </c>
      <c r="T1" s="3"/>
      <c r="U1" s="3"/>
      <c r="V1" s="3" t="s">
        <v>873</v>
      </c>
      <c r="W1" s="3" t="s">
        <v>2133</v>
      </c>
      <c r="X1" s="3" t="s">
        <v>7033</v>
      </c>
      <c r="Y1" s="4"/>
      <c r="Z1" s="3" t="s">
        <v>7034</v>
      </c>
      <c r="AA1" s="3" t="s">
        <v>7035</v>
      </c>
    </row>
    <row r="2" spans="1:27" x14ac:dyDescent="0.2">
      <c r="A2" s="3" t="s">
        <v>7036</v>
      </c>
      <c r="B2" s="3" t="s">
        <v>7036</v>
      </c>
      <c r="C2" s="3" t="s">
        <v>7037</v>
      </c>
      <c r="D2" s="3" t="s">
        <v>7028</v>
      </c>
      <c r="E2" s="3" t="s">
        <v>204</v>
      </c>
      <c r="F2" s="3" t="s">
        <v>204</v>
      </c>
      <c r="G2" s="3" t="s">
        <v>28</v>
      </c>
      <c r="H2" s="3" t="s">
        <v>225</v>
      </c>
      <c r="I2" s="3" t="s">
        <v>225</v>
      </c>
      <c r="J2" s="3" t="s">
        <v>296</v>
      </c>
      <c r="K2" s="3" t="s">
        <v>1169</v>
      </c>
      <c r="L2" s="3" t="s">
        <v>7038</v>
      </c>
      <c r="M2" s="3" t="s">
        <v>45785</v>
      </c>
      <c r="N2" s="3" t="s">
        <v>45796</v>
      </c>
      <c r="O2" s="12" t="s">
        <v>7030</v>
      </c>
      <c r="P2" s="3" t="s">
        <v>7031</v>
      </c>
      <c r="Q2" s="3" t="s">
        <v>7028</v>
      </c>
      <c r="R2" s="4" t="s">
        <v>7032</v>
      </c>
      <c r="S2" s="10">
        <v>43035</v>
      </c>
      <c r="T2" s="3"/>
      <c r="U2" s="3"/>
      <c r="V2" s="3" t="s">
        <v>873</v>
      </c>
      <c r="W2" s="3" t="s">
        <v>2218</v>
      </c>
      <c r="X2" s="3" t="s">
        <v>2277</v>
      </c>
      <c r="Y2" s="4"/>
      <c r="Z2" s="3" t="s">
        <v>7039</v>
      </c>
      <c r="AA2" s="3" t="s">
        <v>7040</v>
      </c>
    </row>
    <row r="3" spans="1:27" x14ac:dyDescent="0.2">
      <c r="A3" s="3" t="s">
        <v>7041</v>
      </c>
      <c r="B3" s="3" t="s">
        <v>7041</v>
      </c>
      <c r="C3" s="3" t="s">
        <v>7042</v>
      </c>
      <c r="D3" s="3" t="s">
        <v>7028</v>
      </c>
      <c r="E3" s="3" t="s">
        <v>204</v>
      </c>
      <c r="F3" s="3" t="s">
        <v>204</v>
      </c>
      <c r="G3" s="3" t="s">
        <v>28</v>
      </c>
      <c r="H3" s="3" t="s">
        <v>235</v>
      </c>
      <c r="I3" s="3" t="s">
        <v>235</v>
      </c>
      <c r="J3" s="3" t="s">
        <v>296</v>
      </c>
      <c r="K3" s="3" t="s">
        <v>1183</v>
      </c>
      <c r="L3" s="3" t="s">
        <v>7043</v>
      </c>
      <c r="M3" s="3" t="s">
        <v>45785</v>
      </c>
      <c r="N3" s="3" t="s">
        <v>45796</v>
      </c>
      <c r="O3" s="12" t="s">
        <v>7030</v>
      </c>
      <c r="P3" s="3" t="s">
        <v>7031</v>
      </c>
      <c r="Q3" s="3" t="s">
        <v>7028</v>
      </c>
      <c r="R3" s="4" t="s">
        <v>7032</v>
      </c>
      <c r="S3" s="10">
        <v>43036</v>
      </c>
      <c r="T3" s="3"/>
      <c r="U3" s="3"/>
      <c r="V3" s="3" t="s">
        <v>873</v>
      </c>
      <c r="W3" s="3" t="s">
        <v>1732</v>
      </c>
      <c r="X3" s="3" t="s">
        <v>1495</v>
      </c>
      <c r="Y3" s="4"/>
      <c r="Z3" s="3" t="s">
        <v>7044</v>
      </c>
      <c r="AA3" s="3" t="s">
        <v>7045</v>
      </c>
    </row>
    <row r="4" spans="1:27" x14ac:dyDescent="0.2">
      <c r="A4" s="3" t="s">
        <v>7046</v>
      </c>
      <c r="B4" s="3" t="s">
        <v>7046</v>
      </c>
      <c r="C4" s="3" t="s">
        <v>7047</v>
      </c>
      <c r="D4" s="3" t="s">
        <v>7028</v>
      </c>
      <c r="E4" s="3" t="s">
        <v>204</v>
      </c>
      <c r="F4" s="3" t="s">
        <v>204</v>
      </c>
      <c r="G4" s="3" t="s">
        <v>28</v>
      </c>
      <c r="H4" s="3" t="s">
        <v>470</v>
      </c>
      <c r="I4" s="3" t="s">
        <v>470</v>
      </c>
      <c r="J4" s="3" t="s">
        <v>296</v>
      </c>
      <c r="K4" s="3" t="s">
        <v>1218</v>
      </c>
      <c r="L4" s="3" t="s">
        <v>2096</v>
      </c>
      <c r="M4" s="3" t="s">
        <v>45785</v>
      </c>
      <c r="N4" s="3" t="s">
        <v>45796</v>
      </c>
      <c r="O4" s="12" t="s">
        <v>7030</v>
      </c>
      <c r="P4" s="3" t="s">
        <v>7031</v>
      </c>
      <c r="Q4" s="3" t="s">
        <v>7028</v>
      </c>
      <c r="R4" s="4" t="s">
        <v>7032</v>
      </c>
      <c r="S4" s="10">
        <v>43038</v>
      </c>
      <c r="T4" s="3"/>
      <c r="U4" s="3"/>
      <c r="V4" s="3" t="s">
        <v>873</v>
      </c>
      <c r="W4" s="3" t="s">
        <v>715</v>
      </c>
      <c r="X4" s="3" t="s">
        <v>792</v>
      </c>
      <c r="Y4" s="4"/>
      <c r="Z4" s="3" t="s">
        <v>7048</v>
      </c>
      <c r="AA4" s="3" t="s">
        <v>7049</v>
      </c>
    </row>
    <row r="5" spans="1:27" x14ac:dyDescent="0.2">
      <c r="A5" s="3" t="s">
        <v>7050</v>
      </c>
      <c r="B5" s="3" t="s">
        <v>7050</v>
      </c>
      <c r="C5" s="3" t="s">
        <v>7051</v>
      </c>
      <c r="D5" s="3" t="s">
        <v>7028</v>
      </c>
      <c r="E5" s="3" t="s">
        <v>204</v>
      </c>
      <c r="F5" s="3" t="s">
        <v>204</v>
      </c>
      <c r="G5" s="3" t="s">
        <v>28</v>
      </c>
      <c r="H5" s="3" t="s">
        <v>480</v>
      </c>
      <c r="I5" s="3" t="s">
        <v>480</v>
      </c>
      <c r="J5" s="3" t="s">
        <v>296</v>
      </c>
      <c r="K5" s="3" t="s">
        <v>1241</v>
      </c>
      <c r="L5" s="3" t="s">
        <v>2102</v>
      </c>
      <c r="M5" s="3" t="s">
        <v>45785</v>
      </c>
      <c r="N5" s="3" t="s">
        <v>45796</v>
      </c>
      <c r="O5" s="12" t="s">
        <v>7030</v>
      </c>
      <c r="P5" s="3" t="s">
        <v>7031</v>
      </c>
      <c r="Q5" s="3" t="s">
        <v>7028</v>
      </c>
      <c r="R5" s="4" t="s">
        <v>7032</v>
      </c>
      <c r="S5" s="10">
        <v>43039</v>
      </c>
      <c r="T5" s="3"/>
      <c r="U5" s="3"/>
      <c r="V5" s="3" t="s">
        <v>873</v>
      </c>
      <c r="W5" s="3" t="s">
        <v>715</v>
      </c>
      <c r="X5" s="3" t="s">
        <v>792</v>
      </c>
      <c r="Y5" s="4"/>
      <c r="Z5" s="3" t="s">
        <v>7052</v>
      </c>
      <c r="AA5" s="3" t="s">
        <v>7053</v>
      </c>
    </row>
    <row r="6" spans="1:27" x14ac:dyDescent="0.2">
      <c r="A6" s="3" t="s">
        <v>7054</v>
      </c>
      <c r="B6" s="3" t="s">
        <v>7054</v>
      </c>
      <c r="C6" s="3" t="s">
        <v>7055</v>
      </c>
      <c r="D6" s="3" t="s">
        <v>7028</v>
      </c>
      <c r="E6" s="3" t="s">
        <v>255</v>
      </c>
      <c r="F6" s="3" t="s">
        <v>255</v>
      </c>
      <c r="G6" s="3" t="s">
        <v>28</v>
      </c>
      <c r="H6" s="3" t="s">
        <v>499</v>
      </c>
      <c r="I6" s="3" t="s">
        <v>499</v>
      </c>
      <c r="J6" s="3" t="s">
        <v>296</v>
      </c>
      <c r="K6" s="3" t="s">
        <v>7056</v>
      </c>
      <c r="L6" s="3" t="s">
        <v>7057</v>
      </c>
      <c r="M6" s="3" t="s">
        <v>45785</v>
      </c>
      <c r="N6" s="3" t="s">
        <v>45796</v>
      </c>
      <c r="O6" s="12" t="s">
        <v>7030</v>
      </c>
      <c r="P6" s="3" t="s">
        <v>7031</v>
      </c>
      <c r="Q6" s="3" t="s">
        <v>7028</v>
      </c>
      <c r="R6" s="4" t="s">
        <v>7032</v>
      </c>
      <c r="S6" s="10">
        <v>43040</v>
      </c>
      <c r="T6" s="3"/>
      <c r="U6" s="3"/>
      <c r="V6" s="3" t="s">
        <v>873</v>
      </c>
      <c r="W6" s="3" t="s">
        <v>715</v>
      </c>
      <c r="X6" s="3" t="s">
        <v>792</v>
      </c>
      <c r="Y6" s="4"/>
      <c r="Z6" s="3" t="s">
        <v>7058</v>
      </c>
      <c r="AA6" s="3" t="s">
        <v>7059</v>
      </c>
    </row>
    <row r="7" spans="1:27" x14ac:dyDescent="0.2">
      <c r="A7" s="3" t="s">
        <v>7060</v>
      </c>
      <c r="B7" s="3" t="s">
        <v>7060</v>
      </c>
      <c r="C7" s="3" t="s">
        <v>7061</v>
      </c>
      <c r="D7" s="3" t="s">
        <v>7028</v>
      </c>
      <c r="E7" s="3" t="s">
        <v>255</v>
      </c>
      <c r="F7" s="3" t="s">
        <v>255</v>
      </c>
      <c r="G7" s="3" t="s">
        <v>28</v>
      </c>
      <c r="H7" s="3" t="s">
        <v>515</v>
      </c>
      <c r="I7" s="3" t="s">
        <v>515</v>
      </c>
      <c r="J7" s="3" t="s">
        <v>296</v>
      </c>
      <c r="K7" s="3" t="s">
        <v>1900</v>
      </c>
      <c r="L7" s="3" t="s">
        <v>7062</v>
      </c>
      <c r="M7" s="3" t="s">
        <v>45785</v>
      </c>
      <c r="N7" s="3" t="s">
        <v>45796</v>
      </c>
      <c r="O7" s="12" t="s">
        <v>7030</v>
      </c>
      <c r="P7" s="3" t="s">
        <v>7031</v>
      </c>
      <c r="Q7" s="3" t="s">
        <v>7028</v>
      </c>
      <c r="R7" s="4" t="s">
        <v>7032</v>
      </c>
      <c r="S7" s="10">
        <v>43041</v>
      </c>
      <c r="T7" s="3"/>
      <c r="U7" s="3"/>
      <c r="V7" s="3" t="s">
        <v>873</v>
      </c>
      <c r="W7" s="3" t="s">
        <v>2133</v>
      </c>
      <c r="X7" s="3" t="s">
        <v>7033</v>
      </c>
      <c r="Y7" s="4"/>
      <c r="Z7" s="3" t="s">
        <v>7063</v>
      </c>
      <c r="AA7" s="3" t="s">
        <v>7064</v>
      </c>
    </row>
    <row r="8" spans="1:27" x14ac:dyDescent="0.2">
      <c r="A8" s="3" t="s">
        <v>7065</v>
      </c>
      <c r="B8" s="3" t="s">
        <v>7065</v>
      </c>
      <c r="C8" s="3" t="s">
        <v>7066</v>
      </c>
      <c r="D8" s="3" t="s">
        <v>7028</v>
      </c>
      <c r="E8" s="3" t="s">
        <v>255</v>
      </c>
      <c r="F8" s="3" t="s">
        <v>255</v>
      </c>
      <c r="G8" s="3" t="s">
        <v>28</v>
      </c>
      <c r="H8" s="3" t="s">
        <v>525</v>
      </c>
      <c r="I8" s="3" t="s">
        <v>525</v>
      </c>
      <c r="J8" s="3" t="s">
        <v>296</v>
      </c>
      <c r="K8" s="3" t="s">
        <v>1907</v>
      </c>
      <c r="L8" s="3" t="s">
        <v>7067</v>
      </c>
      <c r="M8" s="3" t="s">
        <v>45785</v>
      </c>
      <c r="N8" s="3" t="s">
        <v>45796</v>
      </c>
      <c r="O8" s="12" t="s">
        <v>7030</v>
      </c>
      <c r="P8" s="3" t="s">
        <v>7031</v>
      </c>
      <c r="Q8" s="3" t="s">
        <v>7028</v>
      </c>
      <c r="R8" s="4" t="s">
        <v>7032</v>
      </c>
      <c r="S8" s="10">
        <v>43042</v>
      </c>
      <c r="T8" s="3"/>
      <c r="U8" s="3"/>
      <c r="V8" s="3" t="s">
        <v>873</v>
      </c>
      <c r="W8" s="3" t="s">
        <v>715</v>
      </c>
      <c r="X8" s="3" t="s">
        <v>792</v>
      </c>
      <c r="Y8" s="4"/>
      <c r="Z8" s="3" t="s">
        <v>7068</v>
      </c>
      <c r="AA8" s="3" t="s">
        <v>7069</v>
      </c>
    </row>
    <row r="9" spans="1:27" x14ac:dyDescent="0.2">
      <c r="A9" s="3" t="s">
        <v>7070</v>
      </c>
      <c r="B9" s="3" t="s">
        <v>7070</v>
      </c>
      <c r="C9" s="3" t="s">
        <v>7071</v>
      </c>
      <c r="D9" s="3" t="s">
        <v>7028</v>
      </c>
      <c r="E9" s="3" t="s">
        <v>255</v>
      </c>
      <c r="F9" s="3" t="s">
        <v>255</v>
      </c>
      <c r="G9" s="3" t="s">
        <v>28</v>
      </c>
      <c r="H9" s="3" t="s">
        <v>256</v>
      </c>
      <c r="I9" s="3" t="s">
        <v>256</v>
      </c>
      <c r="J9" s="3" t="s">
        <v>296</v>
      </c>
      <c r="K9" s="3" t="s">
        <v>1947</v>
      </c>
      <c r="L9" s="3" t="s">
        <v>7072</v>
      </c>
      <c r="M9" s="3" t="s">
        <v>45785</v>
      </c>
      <c r="N9" s="3" t="s">
        <v>45796</v>
      </c>
      <c r="O9" s="12" t="s">
        <v>7030</v>
      </c>
      <c r="P9" s="3" t="s">
        <v>7031</v>
      </c>
      <c r="Q9" s="3" t="s">
        <v>7028</v>
      </c>
      <c r="R9" s="4" t="s">
        <v>7032</v>
      </c>
      <c r="S9" s="10">
        <v>43045</v>
      </c>
      <c r="T9" s="3"/>
      <c r="U9" s="3"/>
      <c r="V9" s="3" t="s">
        <v>873</v>
      </c>
      <c r="W9" s="3" t="s">
        <v>2133</v>
      </c>
      <c r="X9" s="3" t="s">
        <v>7033</v>
      </c>
      <c r="Y9" s="4"/>
      <c r="Z9" s="3" t="s">
        <v>7073</v>
      </c>
      <c r="AA9" s="3" t="s">
        <v>7074</v>
      </c>
    </row>
    <row r="10" spans="1:27" x14ac:dyDescent="0.2">
      <c r="A10" s="3" t="s">
        <v>7075</v>
      </c>
      <c r="B10" s="3" t="s">
        <v>7075</v>
      </c>
      <c r="C10" s="3" t="s">
        <v>7076</v>
      </c>
      <c r="D10" s="3" t="s">
        <v>7028</v>
      </c>
      <c r="E10" s="3" t="s">
        <v>255</v>
      </c>
      <c r="F10" s="3" t="s">
        <v>255</v>
      </c>
      <c r="G10" s="3" t="s">
        <v>28</v>
      </c>
      <c r="H10" s="3" t="s">
        <v>266</v>
      </c>
      <c r="I10" s="3" t="s">
        <v>266</v>
      </c>
      <c r="J10" s="3" t="s">
        <v>296</v>
      </c>
      <c r="K10" s="3" t="s">
        <v>1254</v>
      </c>
      <c r="L10" s="3" t="s">
        <v>567</v>
      </c>
      <c r="M10" s="3" t="s">
        <v>45785</v>
      </c>
      <c r="N10" s="3" t="s">
        <v>45796</v>
      </c>
      <c r="O10" s="12" t="s">
        <v>7030</v>
      </c>
      <c r="P10" s="3" t="s">
        <v>7031</v>
      </c>
      <c r="Q10" s="3" t="s">
        <v>7028</v>
      </c>
      <c r="R10" s="4" t="s">
        <v>7032</v>
      </c>
      <c r="S10" s="10">
        <v>43046</v>
      </c>
      <c r="T10" s="3"/>
      <c r="U10" s="3"/>
      <c r="V10" s="3" t="s">
        <v>873</v>
      </c>
      <c r="W10" s="3" t="s">
        <v>39</v>
      </c>
      <c r="X10" s="3" t="s">
        <v>762</v>
      </c>
      <c r="Y10" s="4"/>
      <c r="Z10" s="3" t="s">
        <v>7077</v>
      </c>
      <c r="AA10" s="3" t="s">
        <v>7078</v>
      </c>
    </row>
    <row r="11" spans="1:27" x14ac:dyDescent="0.2">
      <c r="A11" s="3" t="s">
        <v>16598</v>
      </c>
      <c r="B11" s="3" t="s">
        <v>16598</v>
      </c>
      <c r="C11" s="3" t="s">
        <v>16599</v>
      </c>
      <c r="D11" s="3" t="s">
        <v>16600</v>
      </c>
      <c r="E11" s="3" t="s">
        <v>65</v>
      </c>
      <c r="F11" s="3" t="s">
        <v>65</v>
      </c>
      <c r="G11" s="3" t="s">
        <v>28</v>
      </c>
      <c r="H11" s="3" t="s">
        <v>345</v>
      </c>
      <c r="I11" s="3" t="s">
        <v>345</v>
      </c>
      <c r="J11" s="3" t="s">
        <v>486</v>
      </c>
      <c r="K11" s="3" t="s">
        <v>16601</v>
      </c>
      <c r="L11" s="3" t="s">
        <v>2040</v>
      </c>
      <c r="M11" s="3" t="s">
        <v>45785</v>
      </c>
      <c r="N11" s="3" t="s">
        <v>45796</v>
      </c>
      <c r="O11" s="12" t="s">
        <v>7030</v>
      </c>
      <c r="P11" s="3" t="s">
        <v>9415</v>
      </c>
      <c r="Q11" s="3" t="s">
        <v>16602</v>
      </c>
      <c r="R11" s="4" t="s">
        <v>16603</v>
      </c>
      <c r="S11" s="10">
        <v>43018</v>
      </c>
      <c r="T11" s="3"/>
      <c r="U11" s="3"/>
      <c r="V11" s="3" t="s">
        <v>1732</v>
      </c>
      <c r="W11" s="3" t="s">
        <v>761</v>
      </c>
      <c r="X11" s="3" t="s">
        <v>486</v>
      </c>
      <c r="Y11" s="4"/>
      <c r="Z11" s="3" t="s">
        <v>16604</v>
      </c>
      <c r="AA11" s="3" t="s">
        <v>16605</v>
      </c>
    </row>
    <row r="12" spans="1:27" x14ac:dyDescent="0.2">
      <c r="A12" s="3" t="s">
        <v>16610</v>
      </c>
      <c r="B12" s="3" t="s">
        <v>16610</v>
      </c>
      <c r="C12" s="3" t="s">
        <v>16611</v>
      </c>
      <c r="D12" s="3" t="s">
        <v>16600</v>
      </c>
      <c r="E12" s="3" t="s">
        <v>112</v>
      </c>
      <c r="F12" s="3" t="s">
        <v>112</v>
      </c>
      <c r="G12" s="3" t="s">
        <v>28</v>
      </c>
      <c r="H12" s="3" t="s">
        <v>362</v>
      </c>
      <c r="I12" s="3" t="s">
        <v>362</v>
      </c>
      <c r="J12" s="3" t="s">
        <v>486</v>
      </c>
      <c r="K12" s="3" t="s">
        <v>8214</v>
      </c>
      <c r="L12" s="3" t="s">
        <v>8249</v>
      </c>
      <c r="M12" s="3" t="s">
        <v>45785</v>
      </c>
      <c r="N12" s="3" t="s">
        <v>45796</v>
      </c>
      <c r="O12" s="12" t="s">
        <v>7030</v>
      </c>
      <c r="P12" s="3" t="s">
        <v>9415</v>
      </c>
      <c r="Q12" s="3" t="s">
        <v>16602</v>
      </c>
      <c r="R12" s="4" t="s">
        <v>16603</v>
      </c>
      <c r="S12" s="10">
        <v>43019</v>
      </c>
      <c r="T12" s="3"/>
      <c r="U12" s="3"/>
      <c r="V12" s="3" t="s">
        <v>1732</v>
      </c>
      <c r="W12" s="3" t="s">
        <v>761</v>
      </c>
      <c r="X12" s="3" t="s">
        <v>486</v>
      </c>
      <c r="Y12" s="4"/>
      <c r="Z12" s="3" t="s">
        <v>16612</v>
      </c>
      <c r="AA12" s="3" t="s">
        <v>16613</v>
      </c>
    </row>
    <row r="13" spans="1:27" x14ac:dyDescent="0.2">
      <c r="A13" s="3" t="s">
        <v>16606</v>
      </c>
      <c r="B13" s="3" t="s">
        <v>16606</v>
      </c>
      <c r="C13" s="3" t="s">
        <v>16607</v>
      </c>
      <c r="D13" s="3" t="s">
        <v>16600</v>
      </c>
      <c r="E13" s="3" t="s">
        <v>112</v>
      </c>
      <c r="F13" s="3" t="s">
        <v>112</v>
      </c>
      <c r="G13" s="3" t="s">
        <v>28</v>
      </c>
      <c r="H13" s="3" t="s">
        <v>372</v>
      </c>
      <c r="I13" s="3" t="s">
        <v>372</v>
      </c>
      <c r="J13" s="3" t="s">
        <v>486</v>
      </c>
      <c r="K13" s="3" t="s">
        <v>8261</v>
      </c>
      <c r="L13" s="3" t="s">
        <v>8288</v>
      </c>
      <c r="M13" s="3" t="s">
        <v>45785</v>
      </c>
      <c r="N13" s="3" t="s">
        <v>45796</v>
      </c>
      <c r="O13" s="12" t="s">
        <v>7030</v>
      </c>
      <c r="P13" s="3" t="s">
        <v>9415</v>
      </c>
      <c r="Q13" s="3" t="s">
        <v>16602</v>
      </c>
      <c r="R13" s="4" t="s">
        <v>16603</v>
      </c>
      <c r="S13" s="10">
        <v>43020</v>
      </c>
      <c r="T13" s="3"/>
      <c r="U13" s="3"/>
      <c r="V13" s="3" t="s">
        <v>1732</v>
      </c>
      <c r="W13" s="3" t="s">
        <v>2364</v>
      </c>
      <c r="X13" s="3" t="s">
        <v>739</v>
      </c>
      <c r="Y13" s="4"/>
      <c r="Z13" s="3" t="s">
        <v>16608</v>
      </c>
      <c r="AA13" s="3" t="s">
        <v>16609</v>
      </c>
    </row>
    <row r="14" spans="1:27" x14ac:dyDescent="0.2">
      <c r="A14" s="3" t="s">
        <v>16614</v>
      </c>
      <c r="B14" s="3" t="s">
        <v>16614</v>
      </c>
      <c r="C14" s="3" t="s">
        <v>16615</v>
      </c>
      <c r="D14" s="3" t="s">
        <v>16600</v>
      </c>
      <c r="E14" s="3" t="s">
        <v>112</v>
      </c>
      <c r="F14" s="3" t="s">
        <v>112</v>
      </c>
      <c r="G14" s="3" t="s">
        <v>28</v>
      </c>
      <c r="H14" s="3" t="s">
        <v>113</v>
      </c>
      <c r="I14" s="3" t="s">
        <v>113</v>
      </c>
      <c r="J14" s="3" t="s">
        <v>486</v>
      </c>
      <c r="K14" s="3" t="s">
        <v>13528</v>
      </c>
      <c r="L14" s="3" t="s">
        <v>16616</v>
      </c>
      <c r="M14" s="3" t="s">
        <v>45785</v>
      </c>
      <c r="N14" s="3" t="s">
        <v>45796</v>
      </c>
      <c r="O14" s="12" t="s">
        <v>7030</v>
      </c>
      <c r="P14" s="3" t="s">
        <v>9415</v>
      </c>
      <c r="Q14" s="3" t="s">
        <v>16602</v>
      </c>
      <c r="R14" s="4" t="s">
        <v>16603</v>
      </c>
      <c r="S14" s="10">
        <v>43024</v>
      </c>
      <c r="T14" s="3"/>
      <c r="U14" s="3"/>
      <c r="V14" s="3" t="s">
        <v>1732</v>
      </c>
      <c r="W14" s="3" t="s">
        <v>2364</v>
      </c>
      <c r="X14" s="3" t="s">
        <v>739</v>
      </c>
      <c r="Y14" s="4"/>
      <c r="Z14" s="3" t="s">
        <v>16617</v>
      </c>
      <c r="AA14" s="3" t="s">
        <v>16618</v>
      </c>
    </row>
    <row r="15" spans="1:27" x14ac:dyDescent="0.2">
      <c r="A15" s="3" t="s">
        <v>16623</v>
      </c>
      <c r="B15" s="3" t="s">
        <v>16623</v>
      </c>
      <c r="C15" s="3" t="s">
        <v>16624</v>
      </c>
      <c r="D15" s="3" t="s">
        <v>16600</v>
      </c>
      <c r="E15" s="3" t="s">
        <v>133</v>
      </c>
      <c r="F15" s="3" t="s">
        <v>133</v>
      </c>
      <c r="G15" s="3" t="s">
        <v>28</v>
      </c>
      <c r="H15" s="3" t="s">
        <v>144</v>
      </c>
      <c r="I15" s="3" t="s">
        <v>144</v>
      </c>
      <c r="J15" s="3" t="s">
        <v>486</v>
      </c>
      <c r="K15" s="3" t="s">
        <v>5376</v>
      </c>
      <c r="L15" s="3" t="s">
        <v>5389</v>
      </c>
      <c r="M15" s="3" t="s">
        <v>45785</v>
      </c>
      <c r="N15" s="3" t="s">
        <v>45796</v>
      </c>
      <c r="O15" s="12" t="s">
        <v>7030</v>
      </c>
      <c r="P15" s="3" t="s">
        <v>9415</v>
      </c>
      <c r="Q15" s="3" t="s">
        <v>16602</v>
      </c>
      <c r="R15" s="4" t="s">
        <v>16603</v>
      </c>
      <c r="S15" s="10">
        <v>43027</v>
      </c>
      <c r="T15" s="3"/>
      <c r="U15" s="3"/>
      <c r="V15" s="3" t="s">
        <v>1732</v>
      </c>
      <c r="W15" s="3" t="s">
        <v>2364</v>
      </c>
      <c r="X15" s="3" t="s">
        <v>739</v>
      </c>
      <c r="Y15" s="4"/>
      <c r="Z15" s="3" t="s">
        <v>16625</v>
      </c>
      <c r="AA15" s="3" t="s">
        <v>16626</v>
      </c>
    </row>
    <row r="16" spans="1:27" x14ac:dyDescent="0.2">
      <c r="A16" s="3" t="s">
        <v>16619</v>
      </c>
      <c r="B16" s="3" t="s">
        <v>16619</v>
      </c>
      <c r="C16" s="3" t="s">
        <v>16620</v>
      </c>
      <c r="D16" s="3" t="s">
        <v>16600</v>
      </c>
      <c r="E16" s="3" t="s">
        <v>133</v>
      </c>
      <c r="F16" s="3" t="s">
        <v>133</v>
      </c>
      <c r="G16" s="3" t="s">
        <v>28</v>
      </c>
      <c r="H16" s="3" t="s">
        <v>174</v>
      </c>
      <c r="I16" s="3" t="s">
        <v>174</v>
      </c>
      <c r="J16" s="3" t="s">
        <v>486</v>
      </c>
      <c r="K16" s="3" t="s">
        <v>8445</v>
      </c>
      <c r="L16" s="3" t="s">
        <v>5422</v>
      </c>
      <c r="M16" s="3" t="s">
        <v>45785</v>
      </c>
      <c r="N16" s="3" t="s">
        <v>45796</v>
      </c>
      <c r="O16" s="12" t="s">
        <v>7030</v>
      </c>
      <c r="P16" s="3" t="s">
        <v>9415</v>
      </c>
      <c r="Q16" s="3" t="s">
        <v>16602</v>
      </c>
      <c r="R16" s="4" t="s">
        <v>16603</v>
      </c>
      <c r="S16" s="10">
        <v>43028</v>
      </c>
      <c r="T16" s="3"/>
      <c r="U16" s="3"/>
      <c r="V16" s="3" t="s">
        <v>1732</v>
      </c>
      <c r="W16" s="3" t="s">
        <v>761</v>
      </c>
      <c r="X16" s="3" t="s">
        <v>486</v>
      </c>
      <c r="Y16" s="4"/>
      <c r="Z16" s="3" t="s">
        <v>16621</v>
      </c>
      <c r="AA16" s="3" t="s">
        <v>16622</v>
      </c>
    </row>
    <row r="17" spans="1:27" x14ac:dyDescent="0.2">
      <c r="A17" s="3" t="s">
        <v>16627</v>
      </c>
      <c r="B17" s="3" t="s">
        <v>16627</v>
      </c>
      <c r="C17" s="3" t="s">
        <v>16628</v>
      </c>
      <c r="D17" s="3" t="s">
        <v>16600</v>
      </c>
      <c r="E17" s="3" t="s">
        <v>133</v>
      </c>
      <c r="F17" s="3" t="s">
        <v>133</v>
      </c>
      <c r="G17" s="3" t="s">
        <v>28</v>
      </c>
      <c r="H17" s="3" t="s">
        <v>164</v>
      </c>
      <c r="I17" s="3" t="s">
        <v>164</v>
      </c>
      <c r="J17" s="3" t="s">
        <v>486</v>
      </c>
      <c r="K17" s="3" t="s">
        <v>8497</v>
      </c>
      <c r="L17" s="3" t="s">
        <v>805</v>
      </c>
      <c r="M17" s="3" t="s">
        <v>45785</v>
      </c>
      <c r="N17" s="3" t="s">
        <v>45796</v>
      </c>
      <c r="O17" s="12" t="s">
        <v>7030</v>
      </c>
      <c r="P17" s="3" t="s">
        <v>9415</v>
      </c>
      <c r="Q17" s="3" t="s">
        <v>16602</v>
      </c>
      <c r="R17" s="4" t="s">
        <v>16603</v>
      </c>
      <c r="S17" s="10">
        <v>43032</v>
      </c>
      <c r="T17" s="3"/>
      <c r="U17" s="3"/>
      <c r="V17" s="3" t="s">
        <v>1732</v>
      </c>
      <c r="W17" s="3" t="s">
        <v>761</v>
      </c>
      <c r="X17" s="3" t="s">
        <v>486</v>
      </c>
      <c r="Y17" s="4"/>
      <c r="Z17" s="3" t="s">
        <v>16629</v>
      </c>
      <c r="AA17" s="3" t="s">
        <v>16630</v>
      </c>
    </row>
    <row r="18" spans="1:27" x14ac:dyDescent="0.2">
      <c r="A18" s="3" t="s">
        <v>16636</v>
      </c>
      <c r="B18" s="3" t="s">
        <v>16636</v>
      </c>
      <c r="C18" s="3" t="s">
        <v>16637</v>
      </c>
      <c r="D18" s="3" t="s">
        <v>16600</v>
      </c>
      <c r="E18" s="3" t="s">
        <v>204</v>
      </c>
      <c r="F18" s="3" t="s">
        <v>204</v>
      </c>
      <c r="G18" s="3" t="s">
        <v>28</v>
      </c>
      <c r="H18" s="3" t="s">
        <v>205</v>
      </c>
      <c r="I18" s="3" t="s">
        <v>205</v>
      </c>
      <c r="J18" s="3" t="s">
        <v>486</v>
      </c>
      <c r="K18" s="3" t="s">
        <v>10738</v>
      </c>
      <c r="L18" s="3" t="s">
        <v>5503</v>
      </c>
      <c r="M18" s="3" t="s">
        <v>45785</v>
      </c>
      <c r="N18" s="3" t="s">
        <v>45796</v>
      </c>
      <c r="O18" s="12" t="s">
        <v>7030</v>
      </c>
      <c r="P18" s="3" t="s">
        <v>9415</v>
      </c>
      <c r="Q18" s="3" t="s">
        <v>16602</v>
      </c>
      <c r="R18" s="4" t="s">
        <v>16603</v>
      </c>
      <c r="S18" s="10">
        <v>43033</v>
      </c>
      <c r="T18" s="3"/>
      <c r="U18" s="3"/>
      <c r="V18" s="3" t="s">
        <v>1732</v>
      </c>
      <c r="W18" s="3" t="s">
        <v>761</v>
      </c>
      <c r="X18" s="3" t="s">
        <v>486</v>
      </c>
      <c r="Y18" s="4"/>
      <c r="Z18" s="3" t="s">
        <v>16638</v>
      </c>
      <c r="AA18" s="3" t="s">
        <v>16639</v>
      </c>
    </row>
    <row r="19" spans="1:27" x14ac:dyDescent="0.2">
      <c r="A19" s="3" t="s">
        <v>16631</v>
      </c>
      <c r="B19" s="3" t="s">
        <v>16631</v>
      </c>
      <c r="C19" s="3" t="s">
        <v>16632</v>
      </c>
      <c r="D19" s="3" t="s">
        <v>16600</v>
      </c>
      <c r="E19" s="3" t="s">
        <v>204</v>
      </c>
      <c r="F19" s="3" t="s">
        <v>204</v>
      </c>
      <c r="G19" s="3" t="s">
        <v>28</v>
      </c>
      <c r="H19" s="3" t="s">
        <v>480</v>
      </c>
      <c r="I19" s="3" t="s">
        <v>480</v>
      </c>
      <c r="J19" s="3" t="s">
        <v>486</v>
      </c>
      <c r="K19" s="3" t="s">
        <v>11616</v>
      </c>
      <c r="L19" s="3" t="s">
        <v>16633</v>
      </c>
      <c r="M19" s="3" t="s">
        <v>45785</v>
      </c>
      <c r="N19" s="3" t="s">
        <v>45796</v>
      </c>
      <c r="O19" s="12" t="s">
        <v>7030</v>
      </c>
      <c r="P19" s="3" t="s">
        <v>9415</v>
      </c>
      <c r="Q19" s="3" t="s">
        <v>16602</v>
      </c>
      <c r="R19" s="4" t="s">
        <v>16603</v>
      </c>
      <c r="S19" s="10">
        <v>43039</v>
      </c>
      <c r="T19" s="3"/>
      <c r="U19" s="3"/>
      <c r="V19" s="3" t="s">
        <v>1732</v>
      </c>
      <c r="W19" s="3" t="s">
        <v>908</v>
      </c>
      <c r="X19" s="3" t="s">
        <v>40</v>
      </c>
      <c r="Y19" s="4"/>
      <c r="Z19" s="3" t="s">
        <v>16634</v>
      </c>
      <c r="AA19" s="3" t="s">
        <v>16635</v>
      </c>
    </row>
    <row r="20" spans="1:27" x14ac:dyDescent="0.2">
      <c r="A20" s="3" t="s">
        <v>16640</v>
      </c>
      <c r="B20" s="3" t="s">
        <v>16640</v>
      </c>
      <c r="C20" s="3" t="s">
        <v>16641</v>
      </c>
      <c r="D20" s="3" t="s">
        <v>16600</v>
      </c>
      <c r="E20" s="3" t="s">
        <v>255</v>
      </c>
      <c r="F20" s="3" t="s">
        <v>255</v>
      </c>
      <c r="G20" s="3" t="s">
        <v>28</v>
      </c>
      <c r="H20" s="3" t="s">
        <v>499</v>
      </c>
      <c r="I20" s="3" t="s">
        <v>499</v>
      </c>
      <c r="J20" s="3" t="s">
        <v>486</v>
      </c>
      <c r="K20" s="3" t="s">
        <v>8527</v>
      </c>
      <c r="L20" s="3" t="s">
        <v>8551</v>
      </c>
      <c r="M20" s="3" t="s">
        <v>45785</v>
      </c>
      <c r="N20" s="3" t="s">
        <v>45796</v>
      </c>
      <c r="O20" s="12" t="s">
        <v>7030</v>
      </c>
      <c r="P20" s="3" t="s">
        <v>9415</v>
      </c>
      <c r="Q20" s="3" t="s">
        <v>16602</v>
      </c>
      <c r="R20" s="4" t="s">
        <v>16603</v>
      </c>
      <c r="S20" s="10">
        <v>43040</v>
      </c>
      <c r="T20" s="3"/>
      <c r="U20" s="3"/>
      <c r="V20" s="3" t="s">
        <v>1732</v>
      </c>
      <c r="W20" s="3" t="s">
        <v>761</v>
      </c>
      <c r="X20" s="3" t="s">
        <v>486</v>
      </c>
      <c r="Y20" s="4"/>
      <c r="Z20" s="3" t="s">
        <v>16642</v>
      </c>
      <c r="AA20" s="3" t="s">
        <v>16643</v>
      </c>
    </row>
    <row r="21" spans="1:27" x14ac:dyDescent="0.2">
      <c r="A21" s="3" t="s">
        <v>16651</v>
      </c>
      <c r="B21" s="3" t="s">
        <v>16651</v>
      </c>
      <c r="C21" s="3" t="s">
        <v>16652</v>
      </c>
      <c r="D21" s="3" t="s">
        <v>16646</v>
      </c>
      <c r="E21" s="3" t="s">
        <v>27</v>
      </c>
      <c r="F21" s="3" t="s">
        <v>27</v>
      </c>
      <c r="G21" s="3" t="s">
        <v>28</v>
      </c>
      <c r="H21" s="3" t="s">
        <v>46</v>
      </c>
      <c r="I21" s="3" t="s">
        <v>46</v>
      </c>
      <c r="J21" s="3" t="s">
        <v>486</v>
      </c>
      <c r="K21" s="3" t="s">
        <v>1729</v>
      </c>
      <c r="L21" s="3" t="s">
        <v>710</v>
      </c>
      <c r="M21" s="3" t="s">
        <v>45785</v>
      </c>
      <c r="N21" s="3" t="s">
        <v>45796</v>
      </c>
      <c r="O21" s="12" t="s">
        <v>7030</v>
      </c>
      <c r="P21" s="3" t="s">
        <v>869</v>
      </c>
      <c r="Q21" s="3" t="s">
        <v>16647</v>
      </c>
      <c r="R21" s="4" t="s">
        <v>16648</v>
      </c>
      <c r="S21" s="10">
        <v>43010</v>
      </c>
      <c r="T21" s="3"/>
      <c r="U21" s="3"/>
      <c r="V21" s="3" t="s">
        <v>1732</v>
      </c>
      <c r="W21" s="3" t="s">
        <v>715</v>
      </c>
      <c r="X21" s="3" t="s">
        <v>952</v>
      </c>
      <c r="Y21" s="4"/>
      <c r="Z21" s="3" t="s">
        <v>16653</v>
      </c>
      <c r="AA21" s="3" t="s">
        <v>16654</v>
      </c>
    </row>
    <row r="22" spans="1:27" x14ac:dyDescent="0.2">
      <c r="A22" s="3" t="s">
        <v>16644</v>
      </c>
      <c r="B22" s="3" t="s">
        <v>16644</v>
      </c>
      <c r="C22" s="3" t="s">
        <v>16645</v>
      </c>
      <c r="D22" s="3" t="s">
        <v>16646</v>
      </c>
      <c r="E22" s="3" t="s">
        <v>27</v>
      </c>
      <c r="F22" s="3" t="s">
        <v>27</v>
      </c>
      <c r="G22" s="3" t="s">
        <v>28</v>
      </c>
      <c r="H22" s="3" t="s">
        <v>55</v>
      </c>
      <c r="I22" s="3" t="s">
        <v>55</v>
      </c>
      <c r="J22" s="3" t="s">
        <v>486</v>
      </c>
      <c r="K22" s="3" t="s">
        <v>5188</v>
      </c>
      <c r="L22" s="3" t="s">
        <v>2012</v>
      </c>
      <c r="M22" s="3" t="s">
        <v>45785</v>
      </c>
      <c r="N22" s="3" t="s">
        <v>45796</v>
      </c>
      <c r="O22" s="12" t="s">
        <v>7030</v>
      </c>
      <c r="P22" s="3" t="s">
        <v>869</v>
      </c>
      <c r="Q22" s="3" t="s">
        <v>16647</v>
      </c>
      <c r="R22" s="4" t="s">
        <v>16648</v>
      </c>
      <c r="S22" s="10">
        <v>43011</v>
      </c>
      <c r="T22" s="3"/>
      <c r="U22" s="3"/>
      <c r="V22" s="3" t="s">
        <v>1732</v>
      </c>
      <c r="W22" s="3" t="s">
        <v>761</v>
      </c>
      <c r="X22" s="3" t="s">
        <v>486</v>
      </c>
      <c r="Y22" s="4"/>
      <c r="Z22" s="3" t="s">
        <v>16649</v>
      </c>
      <c r="AA22" s="3" t="s">
        <v>16650</v>
      </c>
    </row>
    <row r="23" spans="1:27" x14ac:dyDescent="0.2">
      <c r="A23" s="3" t="s">
        <v>16671</v>
      </c>
      <c r="B23" s="3" t="s">
        <v>16671</v>
      </c>
      <c r="C23" s="3" t="s">
        <v>16672</v>
      </c>
      <c r="D23" s="3" t="s">
        <v>16646</v>
      </c>
      <c r="E23" s="3" t="s">
        <v>65</v>
      </c>
      <c r="F23" s="3" t="s">
        <v>65</v>
      </c>
      <c r="G23" s="3" t="s">
        <v>28</v>
      </c>
      <c r="H23" s="3" t="s">
        <v>66</v>
      </c>
      <c r="I23" s="3" t="s">
        <v>66</v>
      </c>
      <c r="J23" s="3" t="s">
        <v>486</v>
      </c>
      <c r="K23" s="3" t="s">
        <v>5259</v>
      </c>
      <c r="L23" s="3" t="s">
        <v>2017</v>
      </c>
      <c r="M23" s="3" t="s">
        <v>45785</v>
      </c>
      <c r="N23" s="3" t="s">
        <v>45796</v>
      </c>
      <c r="O23" s="12" t="s">
        <v>7030</v>
      </c>
      <c r="P23" s="3" t="s">
        <v>869</v>
      </c>
      <c r="Q23" s="3" t="s">
        <v>16647</v>
      </c>
      <c r="R23" s="4" t="s">
        <v>16648</v>
      </c>
      <c r="S23" s="10">
        <v>43012</v>
      </c>
      <c r="T23" s="3"/>
      <c r="U23" s="3"/>
      <c r="V23" s="3" t="s">
        <v>1732</v>
      </c>
      <c r="W23" s="3" t="s">
        <v>761</v>
      </c>
      <c r="X23" s="3" t="s">
        <v>486</v>
      </c>
      <c r="Y23" s="4"/>
      <c r="Z23" s="3" t="s">
        <v>16673</v>
      </c>
      <c r="AA23" s="3" t="s">
        <v>16674</v>
      </c>
    </row>
    <row r="24" spans="1:27" x14ac:dyDescent="0.2">
      <c r="A24" s="3" t="s">
        <v>16667</v>
      </c>
      <c r="B24" s="3" t="s">
        <v>16667</v>
      </c>
      <c r="C24" s="3" t="s">
        <v>16668</v>
      </c>
      <c r="D24" s="3" t="s">
        <v>16646</v>
      </c>
      <c r="E24" s="3" t="s">
        <v>65</v>
      </c>
      <c r="F24" s="3" t="s">
        <v>65</v>
      </c>
      <c r="G24" s="3" t="s">
        <v>28</v>
      </c>
      <c r="H24" s="3" t="s">
        <v>86</v>
      </c>
      <c r="I24" s="3" t="s">
        <v>86</v>
      </c>
      <c r="J24" s="3" t="s">
        <v>486</v>
      </c>
      <c r="K24" s="3" t="s">
        <v>13360</v>
      </c>
      <c r="L24" s="3" t="s">
        <v>2023</v>
      </c>
      <c r="M24" s="3" t="s">
        <v>45785</v>
      </c>
      <c r="N24" s="3" t="s">
        <v>45796</v>
      </c>
      <c r="O24" s="12" t="s">
        <v>7030</v>
      </c>
      <c r="P24" s="3" t="s">
        <v>869</v>
      </c>
      <c r="Q24" s="3" t="s">
        <v>16647</v>
      </c>
      <c r="R24" s="4" t="s">
        <v>16648</v>
      </c>
      <c r="S24" s="10">
        <v>43013</v>
      </c>
      <c r="T24" s="3"/>
      <c r="U24" s="3"/>
      <c r="V24" s="3" t="s">
        <v>1732</v>
      </c>
      <c r="W24" s="3" t="s">
        <v>761</v>
      </c>
      <c r="X24" s="3" t="s">
        <v>486</v>
      </c>
      <c r="Y24" s="4"/>
      <c r="Z24" s="3" t="s">
        <v>16669</v>
      </c>
      <c r="AA24" s="3" t="s">
        <v>16670</v>
      </c>
    </row>
    <row r="25" spans="1:27" x14ac:dyDescent="0.2">
      <c r="A25" s="3" t="s">
        <v>16663</v>
      </c>
      <c r="B25" s="3" t="s">
        <v>16663</v>
      </c>
      <c r="C25" s="3" t="s">
        <v>16664</v>
      </c>
      <c r="D25" s="3" t="s">
        <v>16646</v>
      </c>
      <c r="E25" s="3" t="s">
        <v>65</v>
      </c>
      <c r="F25" s="3" t="s">
        <v>65</v>
      </c>
      <c r="G25" s="3" t="s">
        <v>28</v>
      </c>
      <c r="H25" s="3" t="s">
        <v>76</v>
      </c>
      <c r="I25" s="3" t="s">
        <v>76</v>
      </c>
      <c r="J25" s="3" t="s">
        <v>486</v>
      </c>
      <c r="K25" s="3" t="s">
        <v>5316</v>
      </c>
      <c r="L25" s="3" t="s">
        <v>2028</v>
      </c>
      <c r="M25" s="3" t="s">
        <v>45785</v>
      </c>
      <c r="N25" s="3" t="s">
        <v>45796</v>
      </c>
      <c r="O25" s="12" t="s">
        <v>7030</v>
      </c>
      <c r="P25" s="3" t="s">
        <v>869</v>
      </c>
      <c r="Q25" s="3" t="s">
        <v>16647</v>
      </c>
      <c r="R25" s="4" t="s">
        <v>16648</v>
      </c>
      <c r="S25" s="10">
        <v>43014</v>
      </c>
      <c r="T25" s="3"/>
      <c r="U25" s="3"/>
      <c r="V25" s="3" t="s">
        <v>1732</v>
      </c>
      <c r="W25" s="3" t="s">
        <v>761</v>
      </c>
      <c r="X25" s="3" t="s">
        <v>486</v>
      </c>
      <c r="Y25" s="4"/>
      <c r="Z25" s="3" t="s">
        <v>16665</v>
      </c>
      <c r="AA25" s="3" t="s">
        <v>16666</v>
      </c>
    </row>
    <row r="26" spans="1:27" x14ac:dyDescent="0.2">
      <c r="A26" s="3" t="s">
        <v>16659</v>
      </c>
      <c r="B26" s="3" t="s">
        <v>16659</v>
      </c>
      <c r="C26" s="3" t="s">
        <v>16660</v>
      </c>
      <c r="D26" s="3" t="s">
        <v>16646</v>
      </c>
      <c r="E26" s="3" t="s">
        <v>65</v>
      </c>
      <c r="F26" s="3" t="s">
        <v>65</v>
      </c>
      <c r="G26" s="3" t="s">
        <v>28</v>
      </c>
      <c r="H26" s="3" t="s">
        <v>335</v>
      </c>
      <c r="I26" s="3" t="s">
        <v>335</v>
      </c>
      <c r="J26" s="3" t="s">
        <v>486</v>
      </c>
      <c r="K26" s="3" t="s">
        <v>11723</v>
      </c>
      <c r="L26" s="3" t="s">
        <v>2034</v>
      </c>
      <c r="M26" s="3" t="s">
        <v>45785</v>
      </c>
      <c r="N26" s="3" t="s">
        <v>45796</v>
      </c>
      <c r="O26" s="12" t="s">
        <v>7030</v>
      </c>
      <c r="P26" s="3" t="s">
        <v>869</v>
      </c>
      <c r="Q26" s="3" t="s">
        <v>16647</v>
      </c>
      <c r="R26" s="4" t="s">
        <v>16648</v>
      </c>
      <c r="S26" s="10">
        <v>43017</v>
      </c>
      <c r="T26" s="3"/>
      <c r="U26" s="3"/>
      <c r="V26" s="3" t="s">
        <v>1732</v>
      </c>
      <c r="W26" s="3" t="s">
        <v>761</v>
      </c>
      <c r="X26" s="3" t="s">
        <v>486</v>
      </c>
      <c r="Y26" s="4"/>
      <c r="Z26" s="3" t="s">
        <v>16661</v>
      </c>
      <c r="AA26" s="3" t="s">
        <v>16662</v>
      </c>
    </row>
    <row r="27" spans="1:27" x14ac:dyDescent="0.2">
      <c r="A27" s="3" t="s">
        <v>16655</v>
      </c>
      <c r="B27" s="3" t="s">
        <v>16655</v>
      </c>
      <c r="C27" s="3" t="s">
        <v>16656</v>
      </c>
      <c r="D27" s="3" t="s">
        <v>16646</v>
      </c>
      <c r="E27" s="3" t="s">
        <v>65</v>
      </c>
      <c r="F27" s="3" t="s">
        <v>65</v>
      </c>
      <c r="G27" s="3" t="s">
        <v>28</v>
      </c>
      <c r="H27" s="3" t="s">
        <v>345</v>
      </c>
      <c r="I27" s="3" t="s">
        <v>345</v>
      </c>
      <c r="J27" s="3" t="s">
        <v>486</v>
      </c>
      <c r="K27" s="3" t="s">
        <v>16601</v>
      </c>
      <c r="L27" s="3" t="s">
        <v>2040</v>
      </c>
      <c r="M27" s="3" t="s">
        <v>45785</v>
      </c>
      <c r="N27" s="3" t="s">
        <v>45796</v>
      </c>
      <c r="O27" s="12" t="s">
        <v>7030</v>
      </c>
      <c r="P27" s="3" t="s">
        <v>869</v>
      </c>
      <c r="Q27" s="3" t="s">
        <v>16647</v>
      </c>
      <c r="R27" s="4" t="s">
        <v>16648</v>
      </c>
      <c r="S27" s="10">
        <v>43018</v>
      </c>
      <c r="T27" s="3"/>
      <c r="U27" s="3"/>
      <c r="V27" s="3" t="s">
        <v>1732</v>
      </c>
      <c r="W27" s="3" t="s">
        <v>761</v>
      </c>
      <c r="X27" s="3" t="s">
        <v>486</v>
      </c>
      <c r="Y27" s="4"/>
      <c r="Z27" s="3" t="s">
        <v>16657</v>
      </c>
      <c r="AA27" s="3" t="s">
        <v>16658</v>
      </c>
    </row>
    <row r="28" spans="1:27" x14ac:dyDescent="0.2">
      <c r="A28" s="3" t="s">
        <v>16679</v>
      </c>
      <c r="B28" s="3" t="s">
        <v>16679</v>
      </c>
      <c r="C28" s="3" t="s">
        <v>16680</v>
      </c>
      <c r="D28" s="3" t="s">
        <v>16646</v>
      </c>
      <c r="E28" s="3" t="s">
        <v>112</v>
      </c>
      <c r="F28" s="3" t="s">
        <v>112</v>
      </c>
      <c r="G28" s="3" t="s">
        <v>28</v>
      </c>
      <c r="H28" s="3" t="s">
        <v>362</v>
      </c>
      <c r="I28" s="3" t="s">
        <v>362</v>
      </c>
      <c r="J28" s="3" t="s">
        <v>486</v>
      </c>
      <c r="K28" s="3" t="s">
        <v>8214</v>
      </c>
      <c r="L28" s="3" t="s">
        <v>729</v>
      </c>
      <c r="M28" s="3" t="s">
        <v>45785</v>
      </c>
      <c r="N28" s="3" t="s">
        <v>45796</v>
      </c>
      <c r="O28" s="12" t="s">
        <v>7030</v>
      </c>
      <c r="P28" s="3" t="s">
        <v>869</v>
      </c>
      <c r="Q28" s="3" t="s">
        <v>16647</v>
      </c>
      <c r="R28" s="4" t="s">
        <v>16648</v>
      </c>
      <c r="S28" s="10">
        <v>43019</v>
      </c>
      <c r="T28" s="3"/>
      <c r="U28" s="3"/>
      <c r="V28" s="3" t="s">
        <v>1732</v>
      </c>
      <c r="W28" s="3" t="s">
        <v>715</v>
      </c>
      <c r="X28" s="3" t="s">
        <v>952</v>
      </c>
      <c r="Y28" s="4"/>
      <c r="Z28" s="3" t="s">
        <v>16681</v>
      </c>
      <c r="AA28" s="3" t="s">
        <v>16682</v>
      </c>
    </row>
    <row r="29" spans="1:27" x14ac:dyDescent="0.2">
      <c r="A29" s="3" t="s">
        <v>16683</v>
      </c>
      <c r="B29" s="3" t="s">
        <v>16683</v>
      </c>
      <c r="C29" s="3" t="s">
        <v>16684</v>
      </c>
      <c r="D29" s="3" t="s">
        <v>16646</v>
      </c>
      <c r="E29" s="3" t="s">
        <v>112</v>
      </c>
      <c r="F29" s="3" t="s">
        <v>112</v>
      </c>
      <c r="G29" s="3" t="s">
        <v>28</v>
      </c>
      <c r="H29" s="3" t="s">
        <v>372</v>
      </c>
      <c r="I29" s="3" t="s">
        <v>372</v>
      </c>
      <c r="J29" s="3" t="s">
        <v>486</v>
      </c>
      <c r="K29" s="3" t="s">
        <v>8261</v>
      </c>
      <c r="L29" s="3" t="s">
        <v>744</v>
      </c>
      <c r="M29" s="3" t="s">
        <v>45785</v>
      </c>
      <c r="N29" s="3" t="s">
        <v>45796</v>
      </c>
      <c r="O29" s="12" t="s">
        <v>7030</v>
      </c>
      <c r="P29" s="3" t="s">
        <v>869</v>
      </c>
      <c r="Q29" s="3" t="s">
        <v>16647</v>
      </c>
      <c r="R29" s="4" t="s">
        <v>16648</v>
      </c>
      <c r="S29" s="10">
        <v>43020</v>
      </c>
      <c r="T29" s="3"/>
      <c r="U29" s="3"/>
      <c r="V29" s="3" t="s">
        <v>1732</v>
      </c>
      <c r="W29" s="3" t="s">
        <v>715</v>
      </c>
      <c r="X29" s="3" t="s">
        <v>952</v>
      </c>
      <c r="Y29" s="4"/>
      <c r="Z29" s="3" t="s">
        <v>16685</v>
      </c>
      <c r="AA29" s="3" t="s">
        <v>16686</v>
      </c>
    </row>
    <row r="30" spans="1:27" x14ac:dyDescent="0.2">
      <c r="A30" s="3" t="s">
        <v>16675</v>
      </c>
      <c r="B30" s="3" t="s">
        <v>16675</v>
      </c>
      <c r="C30" s="3" t="s">
        <v>16676</v>
      </c>
      <c r="D30" s="3" t="s">
        <v>16646</v>
      </c>
      <c r="E30" s="3" t="s">
        <v>112</v>
      </c>
      <c r="F30" s="3" t="s">
        <v>112</v>
      </c>
      <c r="G30" s="3" t="s">
        <v>28</v>
      </c>
      <c r="H30" s="3" t="s">
        <v>123</v>
      </c>
      <c r="I30" s="3" t="s">
        <v>123</v>
      </c>
      <c r="J30" s="3" t="s">
        <v>486</v>
      </c>
      <c r="K30" s="3" t="s">
        <v>8365</v>
      </c>
      <c r="L30" s="3" t="s">
        <v>419</v>
      </c>
      <c r="M30" s="3" t="s">
        <v>45785</v>
      </c>
      <c r="N30" s="3" t="s">
        <v>45796</v>
      </c>
      <c r="O30" s="12" t="s">
        <v>7030</v>
      </c>
      <c r="P30" s="3" t="s">
        <v>869</v>
      </c>
      <c r="Q30" s="3" t="s">
        <v>16647</v>
      </c>
      <c r="R30" s="4" t="s">
        <v>16648</v>
      </c>
      <c r="S30" s="10">
        <v>43025</v>
      </c>
      <c r="T30" s="3"/>
      <c r="U30" s="3"/>
      <c r="V30" s="3" t="s">
        <v>1732</v>
      </c>
      <c r="W30" s="3" t="s">
        <v>39</v>
      </c>
      <c r="X30" s="3" t="s">
        <v>792</v>
      </c>
      <c r="Y30" s="4"/>
      <c r="Z30" s="3" t="s">
        <v>16677</v>
      </c>
      <c r="AA30" s="3" t="s">
        <v>16678</v>
      </c>
    </row>
    <row r="31" spans="1:27" x14ac:dyDescent="0.2">
      <c r="A31" s="3" t="s">
        <v>16703</v>
      </c>
      <c r="B31" s="3" t="s">
        <v>16703</v>
      </c>
      <c r="C31" s="3" t="s">
        <v>16704</v>
      </c>
      <c r="D31" s="3" t="s">
        <v>16646</v>
      </c>
      <c r="E31" s="3" t="s">
        <v>133</v>
      </c>
      <c r="F31" s="3" t="s">
        <v>133</v>
      </c>
      <c r="G31" s="3" t="s">
        <v>28</v>
      </c>
      <c r="H31" s="3" t="s">
        <v>134</v>
      </c>
      <c r="I31" s="3" t="s">
        <v>134</v>
      </c>
      <c r="J31" s="3" t="s">
        <v>486</v>
      </c>
      <c r="K31" s="3" t="s">
        <v>8392</v>
      </c>
      <c r="L31" s="3" t="s">
        <v>775</v>
      </c>
      <c r="M31" s="3" t="s">
        <v>45785</v>
      </c>
      <c r="N31" s="3" t="s">
        <v>45796</v>
      </c>
      <c r="O31" s="12" t="s">
        <v>7030</v>
      </c>
      <c r="P31" s="3" t="s">
        <v>869</v>
      </c>
      <c r="Q31" s="3" t="s">
        <v>16647</v>
      </c>
      <c r="R31" s="4" t="s">
        <v>16648</v>
      </c>
      <c r="S31" s="10">
        <v>43026</v>
      </c>
      <c r="T31" s="3"/>
      <c r="U31" s="3"/>
      <c r="V31" s="3" t="s">
        <v>1732</v>
      </c>
      <c r="W31" s="3" t="s">
        <v>761</v>
      </c>
      <c r="X31" s="3" t="s">
        <v>486</v>
      </c>
      <c r="Y31" s="4"/>
      <c r="Z31" s="3" t="s">
        <v>16705</v>
      </c>
      <c r="AA31" s="3" t="s">
        <v>16706</v>
      </c>
    </row>
    <row r="32" spans="1:27" x14ac:dyDescent="0.2">
      <c r="A32" s="3" t="s">
        <v>16699</v>
      </c>
      <c r="B32" s="3" t="s">
        <v>16699</v>
      </c>
      <c r="C32" s="3" t="s">
        <v>16700</v>
      </c>
      <c r="D32" s="3" t="s">
        <v>16646</v>
      </c>
      <c r="E32" s="3" t="s">
        <v>133</v>
      </c>
      <c r="F32" s="3" t="s">
        <v>133</v>
      </c>
      <c r="G32" s="3" t="s">
        <v>28</v>
      </c>
      <c r="H32" s="3" t="s">
        <v>144</v>
      </c>
      <c r="I32" s="3" t="s">
        <v>144</v>
      </c>
      <c r="J32" s="3" t="s">
        <v>486</v>
      </c>
      <c r="K32" s="3" t="s">
        <v>5376</v>
      </c>
      <c r="L32" s="3" t="s">
        <v>782</v>
      </c>
      <c r="M32" s="3" t="s">
        <v>45785</v>
      </c>
      <c r="N32" s="3" t="s">
        <v>45796</v>
      </c>
      <c r="O32" s="12" t="s">
        <v>7030</v>
      </c>
      <c r="P32" s="3" t="s">
        <v>869</v>
      </c>
      <c r="Q32" s="3" t="s">
        <v>16647</v>
      </c>
      <c r="R32" s="4" t="s">
        <v>16648</v>
      </c>
      <c r="S32" s="10">
        <v>43027</v>
      </c>
      <c r="T32" s="3"/>
      <c r="U32" s="3"/>
      <c r="V32" s="3" t="s">
        <v>1732</v>
      </c>
      <c r="W32" s="3" t="s">
        <v>761</v>
      </c>
      <c r="X32" s="3" t="s">
        <v>486</v>
      </c>
      <c r="Y32" s="4"/>
      <c r="Z32" s="3" t="s">
        <v>16701</v>
      </c>
      <c r="AA32" s="3" t="s">
        <v>16702</v>
      </c>
    </row>
    <row r="33" spans="1:27" x14ac:dyDescent="0.2">
      <c r="A33" s="3" t="s">
        <v>16695</v>
      </c>
      <c r="B33" s="3" t="s">
        <v>16695</v>
      </c>
      <c r="C33" s="3" t="s">
        <v>16696</v>
      </c>
      <c r="D33" s="3" t="s">
        <v>16646</v>
      </c>
      <c r="E33" s="3" t="s">
        <v>133</v>
      </c>
      <c r="F33" s="3" t="s">
        <v>133</v>
      </c>
      <c r="G33" s="3" t="s">
        <v>28</v>
      </c>
      <c r="H33" s="3" t="s">
        <v>174</v>
      </c>
      <c r="I33" s="3" t="s">
        <v>174</v>
      </c>
      <c r="J33" s="3" t="s">
        <v>486</v>
      </c>
      <c r="K33" s="3" t="s">
        <v>8445</v>
      </c>
      <c r="L33" s="3" t="s">
        <v>5422</v>
      </c>
      <c r="M33" s="3" t="s">
        <v>45785</v>
      </c>
      <c r="N33" s="3" t="s">
        <v>45796</v>
      </c>
      <c r="O33" s="12" t="s">
        <v>7030</v>
      </c>
      <c r="P33" s="3" t="s">
        <v>869</v>
      </c>
      <c r="Q33" s="3" t="s">
        <v>16647</v>
      </c>
      <c r="R33" s="4" t="s">
        <v>16648</v>
      </c>
      <c r="S33" s="10">
        <v>43028</v>
      </c>
      <c r="T33" s="3"/>
      <c r="U33" s="3"/>
      <c r="V33" s="3" t="s">
        <v>1732</v>
      </c>
      <c r="W33" s="3" t="s">
        <v>761</v>
      </c>
      <c r="X33" s="3" t="s">
        <v>486</v>
      </c>
      <c r="Y33" s="4"/>
      <c r="Z33" s="3" t="s">
        <v>16697</v>
      </c>
      <c r="AA33" s="3" t="s">
        <v>16698</v>
      </c>
    </row>
    <row r="34" spans="1:27" x14ac:dyDescent="0.2">
      <c r="A34" s="3" t="s">
        <v>16691</v>
      </c>
      <c r="B34" s="3" t="s">
        <v>16691</v>
      </c>
      <c r="C34" s="3" t="s">
        <v>16692</v>
      </c>
      <c r="D34" s="3" t="s">
        <v>16646</v>
      </c>
      <c r="E34" s="3" t="s">
        <v>133</v>
      </c>
      <c r="F34" s="3" t="s">
        <v>133</v>
      </c>
      <c r="G34" s="3" t="s">
        <v>28</v>
      </c>
      <c r="H34" s="3" t="s">
        <v>154</v>
      </c>
      <c r="I34" s="3" t="s">
        <v>154</v>
      </c>
      <c r="J34" s="3" t="s">
        <v>486</v>
      </c>
      <c r="K34" s="3" t="s">
        <v>8470</v>
      </c>
      <c r="L34" s="3" t="s">
        <v>799</v>
      </c>
      <c r="M34" s="3" t="s">
        <v>45785</v>
      </c>
      <c r="N34" s="3" t="s">
        <v>45796</v>
      </c>
      <c r="O34" s="12" t="s">
        <v>7030</v>
      </c>
      <c r="P34" s="3" t="s">
        <v>869</v>
      </c>
      <c r="Q34" s="3" t="s">
        <v>16647</v>
      </c>
      <c r="R34" s="4" t="s">
        <v>16648</v>
      </c>
      <c r="S34" s="10">
        <v>43031</v>
      </c>
      <c r="T34" s="3"/>
      <c r="U34" s="3"/>
      <c r="V34" s="3" t="s">
        <v>1732</v>
      </c>
      <c r="W34" s="3" t="s">
        <v>761</v>
      </c>
      <c r="X34" s="3" t="s">
        <v>486</v>
      </c>
      <c r="Y34" s="4"/>
      <c r="Z34" s="3" t="s">
        <v>16693</v>
      </c>
      <c r="AA34" s="3" t="s">
        <v>16694</v>
      </c>
    </row>
    <row r="35" spans="1:27" x14ac:dyDescent="0.2">
      <c r="A35" s="3" t="s">
        <v>16687</v>
      </c>
      <c r="B35" s="3" t="s">
        <v>16687</v>
      </c>
      <c r="C35" s="3" t="s">
        <v>16688</v>
      </c>
      <c r="D35" s="3" t="s">
        <v>16646</v>
      </c>
      <c r="E35" s="3" t="s">
        <v>133</v>
      </c>
      <c r="F35" s="3" t="s">
        <v>133</v>
      </c>
      <c r="G35" s="3" t="s">
        <v>28</v>
      </c>
      <c r="H35" s="3" t="s">
        <v>164</v>
      </c>
      <c r="I35" s="3" t="s">
        <v>164</v>
      </c>
      <c r="J35" s="3" t="s">
        <v>486</v>
      </c>
      <c r="K35" s="3" t="s">
        <v>8497</v>
      </c>
      <c r="L35" s="3" t="s">
        <v>805</v>
      </c>
      <c r="M35" s="3" t="s">
        <v>45785</v>
      </c>
      <c r="N35" s="3" t="s">
        <v>45796</v>
      </c>
      <c r="O35" s="12" t="s">
        <v>7030</v>
      </c>
      <c r="P35" s="3" t="s">
        <v>869</v>
      </c>
      <c r="Q35" s="3" t="s">
        <v>16647</v>
      </c>
      <c r="R35" s="4" t="s">
        <v>16648</v>
      </c>
      <c r="S35" s="10">
        <v>43032</v>
      </c>
      <c r="T35" s="3"/>
      <c r="U35" s="3"/>
      <c r="V35" s="3" t="s">
        <v>1732</v>
      </c>
      <c r="W35" s="3" t="s">
        <v>761</v>
      </c>
      <c r="X35" s="3" t="s">
        <v>486</v>
      </c>
      <c r="Y35" s="4"/>
      <c r="Z35" s="3" t="s">
        <v>16689</v>
      </c>
      <c r="AA35" s="3" t="s">
        <v>16690</v>
      </c>
    </row>
    <row r="36" spans="1:27" x14ac:dyDescent="0.2">
      <c r="A36" s="3" t="s">
        <v>16711</v>
      </c>
      <c r="B36" s="3" t="s">
        <v>16711</v>
      </c>
      <c r="C36" s="3" t="s">
        <v>16712</v>
      </c>
      <c r="D36" s="3" t="s">
        <v>16646</v>
      </c>
      <c r="E36" s="3" t="s">
        <v>204</v>
      </c>
      <c r="F36" s="3" t="s">
        <v>204</v>
      </c>
      <c r="G36" s="3" t="s">
        <v>28</v>
      </c>
      <c r="H36" s="3" t="s">
        <v>205</v>
      </c>
      <c r="I36" s="3" t="s">
        <v>205</v>
      </c>
      <c r="J36" s="3" t="s">
        <v>486</v>
      </c>
      <c r="K36" s="3" t="s">
        <v>10738</v>
      </c>
      <c r="L36" s="3" t="s">
        <v>5503</v>
      </c>
      <c r="M36" s="3" t="s">
        <v>45785</v>
      </c>
      <c r="N36" s="3" t="s">
        <v>45796</v>
      </c>
      <c r="O36" s="12" t="s">
        <v>7030</v>
      </c>
      <c r="P36" s="3" t="s">
        <v>869</v>
      </c>
      <c r="Q36" s="3" t="s">
        <v>16647</v>
      </c>
      <c r="R36" s="4" t="s">
        <v>16648</v>
      </c>
      <c r="S36" s="10">
        <v>43033</v>
      </c>
      <c r="T36" s="3"/>
      <c r="U36" s="3"/>
      <c r="V36" s="3" t="s">
        <v>1732</v>
      </c>
      <c r="W36" s="3" t="s">
        <v>761</v>
      </c>
      <c r="X36" s="3" t="s">
        <v>486</v>
      </c>
      <c r="Y36" s="4"/>
      <c r="Z36" s="3" t="s">
        <v>16713</v>
      </c>
      <c r="AA36" s="3" t="s">
        <v>16714</v>
      </c>
    </row>
    <row r="37" spans="1:27" x14ac:dyDescent="0.2">
      <c r="A37" s="3" t="s">
        <v>16707</v>
      </c>
      <c r="B37" s="3" t="s">
        <v>16707</v>
      </c>
      <c r="C37" s="3" t="s">
        <v>16708</v>
      </c>
      <c r="D37" s="3" t="s">
        <v>16646</v>
      </c>
      <c r="E37" s="3" t="s">
        <v>204</v>
      </c>
      <c r="F37" s="3" t="s">
        <v>204</v>
      </c>
      <c r="G37" s="3" t="s">
        <v>28</v>
      </c>
      <c r="H37" s="3" t="s">
        <v>215</v>
      </c>
      <c r="I37" s="3" t="s">
        <v>215</v>
      </c>
      <c r="J37" s="3" t="s">
        <v>486</v>
      </c>
      <c r="K37" s="3" t="s">
        <v>10743</v>
      </c>
      <c r="L37" s="3" t="s">
        <v>437</v>
      </c>
      <c r="M37" s="3" t="s">
        <v>45785</v>
      </c>
      <c r="N37" s="3" t="s">
        <v>45796</v>
      </c>
      <c r="O37" s="12" t="s">
        <v>7030</v>
      </c>
      <c r="P37" s="3" t="s">
        <v>869</v>
      </c>
      <c r="Q37" s="3" t="s">
        <v>16647</v>
      </c>
      <c r="R37" s="4" t="s">
        <v>16648</v>
      </c>
      <c r="S37" s="10">
        <v>43034</v>
      </c>
      <c r="T37" s="3"/>
      <c r="U37" s="3"/>
      <c r="V37" s="3" t="s">
        <v>1732</v>
      </c>
      <c r="W37" s="3" t="s">
        <v>39</v>
      </c>
      <c r="X37" s="3" t="s">
        <v>792</v>
      </c>
      <c r="Y37" s="4"/>
      <c r="Z37" s="3" t="s">
        <v>16709</v>
      </c>
      <c r="AA37" s="3" t="s">
        <v>16710</v>
      </c>
    </row>
    <row r="38" spans="1:27" x14ac:dyDescent="0.2">
      <c r="A38" s="3" t="s">
        <v>16715</v>
      </c>
      <c r="B38" s="3" t="s">
        <v>16715</v>
      </c>
      <c r="C38" s="3" t="s">
        <v>16716</v>
      </c>
      <c r="D38" s="3" t="s">
        <v>16646</v>
      </c>
      <c r="E38" s="3" t="s">
        <v>204</v>
      </c>
      <c r="F38" s="3" t="s">
        <v>204</v>
      </c>
      <c r="G38" s="3" t="s">
        <v>28</v>
      </c>
      <c r="H38" s="3" t="s">
        <v>225</v>
      </c>
      <c r="I38" s="3" t="s">
        <v>225</v>
      </c>
      <c r="J38" s="3" t="s">
        <v>486</v>
      </c>
      <c r="K38" s="3" t="s">
        <v>10748</v>
      </c>
      <c r="L38" s="3" t="s">
        <v>5530</v>
      </c>
      <c r="M38" s="3" t="s">
        <v>45785</v>
      </c>
      <c r="N38" s="3" t="s">
        <v>45796</v>
      </c>
      <c r="O38" s="12" t="s">
        <v>7030</v>
      </c>
      <c r="P38" s="3" t="s">
        <v>869</v>
      </c>
      <c r="Q38" s="3" t="s">
        <v>16647</v>
      </c>
      <c r="R38" s="4" t="s">
        <v>16648</v>
      </c>
      <c r="S38" s="10">
        <v>43035</v>
      </c>
      <c r="T38" s="3"/>
      <c r="U38" s="3"/>
      <c r="V38" s="3" t="s">
        <v>1732</v>
      </c>
      <c r="W38" s="3" t="s">
        <v>761</v>
      </c>
      <c r="X38" s="3" t="s">
        <v>486</v>
      </c>
      <c r="Y38" s="4"/>
      <c r="Z38" s="3" t="s">
        <v>16717</v>
      </c>
      <c r="AA38" s="3" t="s">
        <v>16718</v>
      </c>
    </row>
    <row r="39" spans="1:27" x14ac:dyDescent="0.2">
      <c r="A39" s="3" t="s">
        <v>16719</v>
      </c>
      <c r="B39" s="3" t="s">
        <v>16719</v>
      </c>
      <c r="C39" s="3" t="s">
        <v>16720</v>
      </c>
      <c r="D39" s="3" t="s">
        <v>16646</v>
      </c>
      <c r="E39" s="3" t="s">
        <v>204</v>
      </c>
      <c r="F39" s="3" t="s">
        <v>204</v>
      </c>
      <c r="G39" s="3" t="s">
        <v>28</v>
      </c>
      <c r="H39" s="3" t="s">
        <v>235</v>
      </c>
      <c r="I39" s="3" t="s">
        <v>235</v>
      </c>
      <c r="J39" s="3" t="s">
        <v>486</v>
      </c>
      <c r="K39" s="3" t="s">
        <v>7043</v>
      </c>
      <c r="L39" s="3" t="s">
        <v>16721</v>
      </c>
      <c r="M39" s="3" t="s">
        <v>45785</v>
      </c>
      <c r="N39" s="3" t="s">
        <v>45796</v>
      </c>
      <c r="O39" s="12" t="s">
        <v>7030</v>
      </c>
      <c r="P39" s="3" t="s">
        <v>869</v>
      </c>
      <c r="Q39" s="3" t="s">
        <v>16647</v>
      </c>
      <c r="R39" s="4" t="s">
        <v>16648</v>
      </c>
      <c r="S39" s="10">
        <v>43036</v>
      </c>
      <c r="T39" s="3"/>
      <c r="U39" s="3"/>
      <c r="V39" s="3" t="s">
        <v>1732</v>
      </c>
      <c r="W39" s="3" t="s">
        <v>2203</v>
      </c>
      <c r="X39" s="3" t="s">
        <v>996</v>
      </c>
      <c r="Y39" s="4"/>
      <c r="Z39" s="3" t="s">
        <v>16722</v>
      </c>
      <c r="AA39" s="3" t="s">
        <v>16723</v>
      </c>
    </row>
    <row r="40" spans="1:27" x14ac:dyDescent="0.2">
      <c r="A40" s="3" t="s">
        <v>16724</v>
      </c>
      <c r="B40" s="3" t="s">
        <v>16724</v>
      </c>
      <c r="C40" s="3" t="s">
        <v>16725</v>
      </c>
      <c r="D40" s="3" t="s">
        <v>16646</v>
      </c>
      <c r="E40" s="3" t="s">
        <v>204</v>
      </c>
      <c r="F40" s="3" t="s">
        <v>204</v>
      </c>
      <c r="G40" s="3" t="s">
        <v>28</v>
      </c>
      <c r="H40" s="3" t="s">
        <v>470</v>
      </c>
      <c r="I40" s="3" t="s">
        <v>470</v>
      </c>
      <c r="J40" s="3" t="s">
        <v>486</v>
      </c>
      <c r="K40" s="3" t="s">
        <v>13587</v>
      </c>
      <c r="L40" s="3" t="s">
        <v>5547</v>
      </c>
      <c r="M40" s="3" t="s">
        <v>45785</v>
      </c>
      <c r="N40" s="3" t="s">
        <v>45796</v>
      </c>
      <c r="O40" s="12" t="s">
        <v>7030</v>
      </c>
      <c r="P40" s="3" t="s">
        <v>869</v>
      </c>
      <c r="Q40" s="3" t="s">
        <v>16647</v>
      </c>
      <c r="R40" s="4" t="s">
        <v>16648</v>
      </c>
      <c r="S40" s="10">
        <v>43038</v>
      </c>
      <c r="T40" s="3"/>
      <c r="U40" s="3"/>
      <c r="V40" s="3" t="s">
        <v>1732</v>
      </c>
      <c r="W40" s="3" t="s">
        <v>761</v>
      </c>
      <c r="X40" s="3" t="s">
        <v>486</v>
      </c>
      <c r="Y40" s="4"/>
      <c r="Z40" s="3" t="s">
        <v>16726</v>
      </c>
      <c r="AA40" s="3" t="s">
        <v>16727</v>
      </c>
    </row>
    <row r="41" spans="1:27" x14ac:dyDescent="0.2">
      <c r="A41" s="3" t="s">
        <v>16728</v>
      </c>
      <c r="B41" s="3" t="s">
        <v>16728</v>
      </c>
      <c r="C41" s="3" t="s">
        <v>16729</v>
      </c>
      <c r="D41" s="3" t="s">
        <v>16646</v>
      </c>
      <c r="E41" s="3" t="s">
        <v>204</v>
      </c>
      <c r="F41" s="3" t="s">
        <v>204</v>
      </c>
      <c r="G41" s="3" t="s">
        <v>28</v>
      </c>
      <c r="H41" s="3" t="s">
        <v>480</v>
      </c>
      <c r="I41" s="3" t="s">
        <v>480</v>
      </c>
      <c r="J41" s="3" t="s">
        <v>486</v>
      </c>
      <c r="K41" s="3" t="s">
        <v>11616</v>
      </c>
      <c r="L41" s="3" t="s">
        <v>11658</v>
      </c>
      <c r="M41" s="3" t="s">
        <v>45785</v>
      </c>
      <c r="N41" s="3" t="s">
        <v>45796</v>
      </c>
      <c r="O41" s="12" t="s">
        <v>7030</v>
      </c>
      <c r="P41" s="3" t="s">
        <v>869</v>
      </c>
      <c r="Q41" s="3" t="s">
        <v>16647</v>
      </c>
      <c r="R41" s="4" t="s">
        <v>16648</v>
      </c>
      <c r="S41" s="10">
        <v>43039</v>
      </c>
      <c r="T41" s="3"/>
      <c r="U41" s="3"/>
      <c r="V41" s="3" t="s">
        <v>1732</v>
      </c>
      <c r="W41" s="3" t="s">
        <v>761</v>
      </c>
      <c r="X41" s="3" t="s">
        <v>486</v>
      </c>
      <c r="Y41" s="4"/>
      <c r="Z41" s="3" t="s">
        <v>16730</v>
      </c>
      <c r="AA41" s="3" t="s">
        <v>16731</v>
      </c>
    </row>
    <row r="42" spans="1:27" x14ac:dyDescent="0.2">
      <c r="A42" s="3" t="s">
        <v>16732</v>
      </c>
      <c r="B42" s="3" t="s">
        <v>16732</v>
      </c>
      <c r="C42" s="3" t="s">
        <v>16733</v>
      </c>
      <c r="D42" s="3" t="s">
        <v>16646</v>
      </c>
      <c r="E42" s="3" t="s">
        <v>255</v>
      </c>
      <c r="F42" s="3" t="s">
        <v>255</v>
      </c>
      <c r="G42" s="3" t="s">
        <v>28</v>
      </c>
      <c r="H42" s="3" t="s">
        <v>499</v>
      </c>
      <c r="I42" s="3" t="s">
        <v>499</v>
      </c>
      <c r="J42" s="3" t="s">
        <v>486</v>
      </c>
      <c r="K42" s="3" t="s">
        <v>12533</v>
      </c>
      <c r="L42" s="3" t="s">
        <v>12180</v>
      </c>
      <c r="M42" s="3" t="s">
        <v>45785</v>
      </c>
      <c r="N42" s="3" t="s">
        <v>45796</v>
      </c>
      <c r="O42" s="12" t="s">
        <v>7030</v>
      </c>
      <c r="P42" s="3" t="s">
        <v>869</v>
      </c>
      <c r="Q42" s="3" t="s">
        <v>16647</v>
      </c>
      <c r="R42" s="4" t="s">
        <v>16648</v>
      </c>
      <c r="S42" s="10">
        <v>43040</v>
      </c>
      <c r="T42" s="3"/>
      <c r="U42" s="3"/>
      <c r="V42" s="3" t="s">
        <v>1732</v>
      </c>
      <c r="W42" s="3" t="s">
        <v>715</v>
      </c>
      <c r="X42" s="3" t="s">
        <v>952</v>
      </c>
      <c r="Y42" s="4"/>
      <c r="Z42" s="3" t="s">
        <v>16734</v>
      </c>
      <c r="AA42" s="3" t="s">
        <v>16735</v>
      </c>
    </row>
    <row r="43" spans="1:27" x14ac:dyDescent="0.2">
      <c r="A43" s="3" t="s">
        <v>16736</v>
      </c>
      <c r="B43" s="3" t="s">
        <v>16736</v>
      </c>
      <c r="C43" s="3" t="s">
        <v>16737</v>
      </c>
      <c r="D43" s="3" t="s">
        <v>16646</v>
      </c>
      <c r="E43" s="3" t="s">
        <v>255</v>
      </c>
      <c r="F43" s="3" t="s">
        <v>255</v>
      </c>
      <c r="G43" s="3" t="s">
        <v>28</v>
      </c>
      <c r="H43" s="3" t="s">
        <v>515</v>
      </c>
      <c r="I43" s="3" t="s">
        <v>515</v>
      </c>
      <c r="J43" s="3" t="s">
        <v>486</v>
      </c>
      <c r="K43" s="3" t="s">
        <v>13920</v>
      </c>
      <c r="L43" s="3" t="s">
        <v>13926</v>
      </c>
      <c r="M43" s="3" t="s">
        <v>45785</v>
      </c>
      <c r="N43" s="3" t="s">
        <v>45796</v>
      </c>
      <c r="O43" s="12" t="s">
        <v>7030</v>
      </c>
      <c r="P43" s="3" t="s">
        <v>869</v>
      </c>
      <c r="Q43" s="3" t="s">
        <v>16647</v>
      </c>
      <c r="R43" s="4" t="s">
        <v>16648</v>
      </c>
      <c r="S43" s="10">
        <v>43041</v>
      </c>
      <c r="T43" s="3"/>
      <c r="U43" s="3"/>
      <c r="V43" s="3" t="s">
        <v>1732</v>
      </c>
      <c r="W43" s="3" t="s">
        <v>761</v>
      </c>
      <c r="X43" s="3" t="s">
        <v>486</v>
      </c>
      <c r="Y43" s="4"/>
      <c r="Z43" s="3" t="s">
        <v>16738</v>
      </c>
      <c r="AA43" s="3" t="s">
        <v>16739</v>
      </c>
    </row>
    <row r="44" spans="1:27" x14ac:dyDescent="0.2">
      <c r="A44" s="3" t="s">
        <v>16740</v>
      </c>
      <c r="B44" s="3" t="s">
        <v>16740</v>
      </c>
      <c r="C44" s="3" t="s">
        <v>16741</v>
      </c>
      <c r="D44" s="3" t="s">
        <v>16646</v>
      </c>
      <c r="E44" s="3" t="s">
        <v>255</v>
      </c>
      <c r="F44" s="3" t="s">
        <v>255</v>
      </c>
      <c r="G44" s="3" t="s">
        <v>28</v>
      </c>
      <c r="H44" s="3" t="s">
        <v>525</v>
      </c>
      <c r="I44" s="3" t="s">
        <v>525</v>
      </c>
      <c r="J44" s="3" t="s">
        <v>486</v>
      </c>
      <c r="K44" s="3" t="s">
        <v>16742</v>
      </c>
      <c r="L44" s="3" t="s">
        <v>15944</v>
      </c>
      <c r="M44" s="3" t="s">
        <v>45785</v>
      </c>
      <c r="N44" s="3" t="s">
        <v>45796</v>
      </c>
      <c r="O44" s="12" t="s">
        <v>7030</v>
      </c>
      <c r="P44" s="3" t="s">
        <v>869</v>
      </c>
      <c r="Q44" s="3" t="s">
        <v>16647</v>
      </c>
      <c r="R44" s="4" t="s">
        <v>16648</v>
      </c>
      <c r="S44" s="10">
        <v>43042</v>
      </c>
      <c r="T44" s="3"/>
      <c r="U44" s="3"/>
      <c r="V44" s="3" t="s">
        <v>1732</v>
      </c>
      <c r="W44" s="3" t="s">
        <v>761</v>
      </c>
      <c r="X44" s="3" t="s">
        <v>486</v>
      </c>
      <c r="Y44" s="4"/>
      <c r="Z44" s="3" t="s">
        <v>16743</v>
      </c>
      <c r="AA44" s="3" t="s">
        <v>16744</v>
      </c>
    </row>
    <row r="45" spans="1:27" x14ac:dyDescent="0.2">
      <c r="A45" s="3" t="s">
        <v>16745</v>
      </c>
      <c r="B45" s="3" t="s">
        <v>16745</v>
      </c>
      <c r="C45" s="3" t="s">
        <v>16746</v>
      </c>
      <c r="D45" s="3" t="s">
        <v>16646</v>
      </c>
      <c r="E45" s="3" t="s">
        <v>255</v>
      </c>
      <c r="F45" s="3" t="s">
        <v>255</v>
      </c>
      <c r="G45" s="3" t="s">
        <v>28</v>
      </c>
      <c r="H45" s="3" t="s">
        <v>256</v>
      </c>
      <c r="I45" s="3" t="s">
        <v>256</v>
      </c>
      <c r="J45" s="3" t="s">
        <v>486</v>
      </c>
      <c r="K45" s="3" t="s">
        <v>10788</v>
      </c>
      <c r="L45" s="3" t="s">
        <v>558</v>
      </c>
      <c r="M45" s="3" t="s">
        <v>45785</v>
      </c>
      <c r="N45" s="3" t="s">
        <v>45796</v>
      </c>
      <c r="O45" s="12" t="s">
        <v>7030</v>
      </c>
      <c r="P45" s="3" t="s">
        <v>869</v>
      </c>
      <c r="Q45" s="3" t="s">
        <v>16647</v>
      </c>
      <c r="R45" s="4" t="s">
        <v>16648</v>
      </c>
      <c r="S45" s="10">
        <v>43045</v>
      </c>
      <c r="T45" s="3"/>
      <c r="U45" s="3"/>
      <c r="V45" s="3" t="s">
        <v>1732</v>
      </c>
      <c r="W45" s="3" t="s">
        <v>39</v>
      </c>
      <c r="X45" s="3" t="s">
        <v>792</v>
      </c>
      <c r="Y45" s="4"/>
      <c r="Z45" s="3" t="s">
        <v>16747</v>
      </c>
      <c r="AA45" s="3" t="s">
        <v>16748</v>
      </c>
    </row>
    <row r="46" spans="1:27" x14ac:dyDescent="0.2">
      <c r="A46" s="3" t="s">
        <v>16749</v>
      </c>
      <c r="B46" s="3" t="s">
        <v>16749</v>
      </c>
      <c r="C46" s="3" t="s">
        <v>16750</v>
      </c>
      <c r="D46" s="3" t="s">
        <v>16646</v>
      </c>
      <c r="E46" s="3" t="s">
        <v>255</v>
      </c>
      <c r="F46" s="3" t="s">
        <v>255</v>
      </c>
      <c r="G46" s="3" t="s">
        <v>28</v>
      </c>
      <c r="H46" s="3" t="s">
        <v>266</v>
      </c>
      <c r="I46" s="3" t="s">
        <v>266</v>
      </c>
      <c r="J46" s="3" t="s">
        <v>486</v>
      </c>
      <c r="K46" s="3" t="s">
        <v>1955</v>
      </c>
      <c r="L46" s="3" t="s">
        <v>11980</v>
      </c>
      <c r="M46" s="3" t="s">
        <v>45785</v>
      </c>
      <c r="N46" s="3" t="s">
        <v>45796</v>
      </c>
      <c r="O46" s="12" t="s">
        <v>7030</v>
      </c>
      <c r="P46" s="3" t="s">
        <v>869</v>
      </c>
      <c r="Q46" s="3" t="s">
        <v>16647</v>
      </c>
      <c r="R46" s="4" t="s">
        <v>16648</v>
      </c>
      <c r="S46" s="10">
        <v>43046</v>
      </c>
      <c r="T46" s="3"/>
      <c r="U46" s="3"/>
      <c r="V46" s="3" t="s">
        <v>1732</v>
      </c>
      <c r="W46" s="3" t="s">
        <v>715</v>
      </c>
      <c r="X46" s="3" t="s">
        <v>952</v>
      </c>
      <c r="Y46" s="4"/>
      <c r="Z46" s="3" t="s">
        <v>16751</v>
      </c>
      <c r="AA46" s="3" t="s">
        <v>16752</v>
      </c>
    </row>
    <row r="47" spans="1:27" x14ac:dyDescent="0.2">
      <c r="A47" s="3" t="s">
        <v>17678</v>
      </c>
      <c r="B47" s="3" t="s">
        <v>17678</v>
      </c>
      <c r="C47" s="3" t="s">
        <v>17679</v>
      </c>
      <c r="D47" s="3" t="s">
        <v>17680</v>
      </c>
      <c r="E47" s="3" t="s">
        <v>133</v>
      </c>
      <c r="F47" s="3" t="s">
        <v>133</v>
      </c>
      <c r="G47" s="3" t="s">
        <v>28</v>
      </c>
      <c r="H47" s="3" t="s">
        <v>144</v>
      </c>
      <c r="I47" s="3" t="s">
        <v>144</v>
      </c>
      <c r="J47" s="3" t="s">
        <v>486</v>
      </c>
      <c r="K47" s="3" t="s">
        <v>5376</v>
      </c>
      <c r="L47" s="3" t="s">
        <v>4014</v>
      </c>
      <c r="M47" s="3" t="s">
        <v>45785</v>
      </c>
      <c r="N47" s="3" t="s">
        <v>45796</v>
      </c>
      <c r="O47" s="12" t="s">
        <v>7030</v>
      </c>
      <c r="P47" s="3" t="s">
        <v>17681</v>
      </c>
      <c r="Q47" s="3" t="s">
        <v>17682</v>
      </c>
      <c r="R47" s="4" t="s">
        <v>17683</v>
      </c>
      <c r="S47" s="10">
        <v>43027</v>
      </c>
      <c r="T47" s="3"/>
      <c r="U47" s="3"/>
      <c r="V47" s="3" t="s">
        <v>1732</v>
      </c>
      <c r="W47" s="3" t="s">
        <v>968</v>
      </c>
      <c r="X47" s="3" t="s">
        <v>551</v>
      </c>
      <c r="Y47" s="4"/>
      <c r="Z47" s="3" t="s">
        <v>17684</v>
      </c>
      <c r="AA47" s="3" t="s">
        <v>17685</v>
      </c>
    </row>
    <row r="48" spans="1:27" x14ac:dyDescent="0.2">
      <c r="A48" s="3" t="s">
        <v>44583</v>
      </c>
      <c r="B48" s="3" t="s">
        <v>44583</v>
      </c>
      <c r="C48" s="3" t="s">
        <v>44584</v>
      </c>
      <c r="D48" s="3" t="s">
        <v>44585</v>
      </c>
      <c r="E48" s="3" t="s">
        <v>27</v>
      </c>
      <c r="F48" s="3" t="s">
        <v>27</v>
      </c>
      <c r="G48" s="3" t="s">
        <v>28</v>
      </c>
      <c r="H48" s="3" t="s">
        <v>46</v>
      </c>
      <c r="I48" s="3" t="s">
        <v>46</v>
      </c>
      <c r="J48" s="3" t="s">
        <v>486</v>
      </c>
      <c r="K48" s="3" t="s">
        <v>1729</v>
      </c>
      <c r="L48" s="3" t="s">
        <v>5238</v>
      </c>
      <c r="M48" s="3" t="s">
        <v>45785</v>
      </c>
      <c r="N48" s="3" t="s">
        <v>45796</v>
      </c>
      <c r="O48" s="12" t="s">
        <v>7030</v>
      </c>
      <c r="P48" s="3" t="s">
        <v>44586</v>
      </c>
      <c r="Q48" s="3" t="s">
        <v>44587</v>
      </c>
      <c r="R48" s="4" t="s">
        <v>44588</v>
      </c>
      <c r="S48" s="10">
        <v>43010</v>
      </c>
      <c r="T48" s="3"/>
      <c r="U48" s="3"/>
      <c r="V48" s="3" t="s">
        <v>1732</v>
      </c>
      <c r="W48" s="3" t="s">
        <v>2364</v>
      </c>
      <c r="X48" s="3" t="s">
        <v>739</v>
      </c>
      <c r="Y48" s="4"/>
      <c r="Z48" s="3" t="s">
        <v>44589</v>
      </c>
      <c r="AA48" s="3" t="s">
        <v>44590</v>
      </c>
    </row>
    <row r="49" spans="1:27" x14ac:dyDescent="0.2">
      <c r="A49" s="3" t="s">
        <v>44591</v>
      </c>
      <c r="B49" s="3" t="s">
        <v>44591</v>
      </c>
      <c r="C49" s="3" t="s">
        <v>44592</v>
      </c>
      <c r="D49" s="3" t="s">
        <v>44585</v>
      </c>
      <c r="E49" s="3" t="s">
        <v>27</v>
      </c>
      <c r="F49" s="3" t="s">
        <v>27</v>
      </c>
      <c r="G49" s="3" t="s">
        <v>28</v>
      </c>
      <c r="H49" s="3" t="s">
        <v>55</v>
      </c>
      <c r="I49" s="3" t="s">
        <v>55</v>
      </c>
      <c r="J49" s="3" t="s">
        <v>486</v>
      </c>
      <c r="K49" s="3" t="s">
        <v>5188</v>
      </c>
      <c r="L49" s="3" t="s">
        <v>5200</v>
      </c>
      <c r="M49" s="3" t="s">
        <v>45785</v>
      </c>
      <c r="N49" s="3" t="s">
        <v>45796</v>
      </c>
      <c r="O49" s="12" t="s">
        <v>7030</v>
      </c>
      <c r="P49" s="3" t="s">
        <v>44586</v>
      </c>
      <c r="Q49" s="3" t="s">
        <v>44587</v>
      </c>
      <c r="R49" s="4" t="s">
        <v>44588</v>
      </c>
      <c r="S49" s="10">
        <v>43011</v>
      </c>
      <c r="T49" s="3"/>
      <c r="U49" s="3"/>
      <c r="V49" s="3" t="s">
        <v>1732</v>
      </c>
      <c r="W49" s="3" t="s">
        <v>2364</v>
      </c>
      <c r="X49" s="3" t="s">
        <v>739</v>
      </c>
      <c r="Y49" s="4"/>
      <c r="Z49" s="3" t="s">
        <v>44593</v>
      </c>
      <c r="AA49" s="3" t="s">
        <v>44594</v>
      </c>
    </row>
    <row r="50" spans="1:27" x14ac:dyDescent="0.2">
      <c r="A50" s="3" t="s">
        <v>44595</v>
      </c>
      <c r="B50" s="3" t="s">
        <v>44595</v>
      </c>
      <c r="C50" s="3" t="s">
        <v>44596</v>
      </c>
      <c r="D50" s="3" t="s">
        <v>44585</v>
      </c>
      <c r="E50" s="3" t="s">
        <v>65</v>
      </c>
      <c r="F50" s="3" t="s">
        <v>65</v>
      </c>
      <c r="G50" s="3" t="s">
        <v>28</v>
      </c>
      <c r="H50" s="3" t="s">
        <v>66</v>
      </c>
      <c r="I50" s="3" t="s">
        <v>66</v>
      </c>
      <c r="J50" s="3" t="s">
        <v>486</v>
      </c>
      <c r="K50" s="3" t="s">
        <v>5259</v>
      </c>
      <c r="L50" s="3" t="s">
        <v>11680</v>
      </c>
      <c r="M50" s="3" t="s">
        <v>45785</v>
      </c>
      <c r="N50" s="3" t="s">
        <v>45796</v>
      </c>
      <c r="O50" s="12" t="s">
        <v>7030</v>
      </c>
      <c r="P50" s="3" t="s">
        <v>44586</v>
      </c>
      <c r="Q50" s="3" t="s">
        <v>44587</v>
      </c>
      <c r="R50" s="4" t="s">
        <v>44588</v>
      </c>
      <c r="S50" s="10">
        <v>43012</v>
      </c>
      <c r="T50" s="3"/>
      <c r="U50" s="3"/>
      <c r="V50" s="3" t="s">
        <v>1732</v>
      </c>
      <c r="W50" s="3" t="s">
        <v>2364</v>
      </c>
      <c r="X50" s="3" t="s">
        <v>739</v>
      </c>
      <c r="Y50" s="4"/>
      <c r="Z50" s="3" t="s">
        <v>44597</v>
      </c>
      <c r="AA50" s="3" t="s">
        <v>44598</v>
      </c>
    </row>
    <row r="51" spans="1:27" x14ac:dyDescent="0.2">
      <c r="A51" s="3" t="s">
        <v>44599</v>
      </c>
      <c r="B51" s="3" t="s">
        <v>44599</v>
      </c>
      <c r="C51" s="3" t="s">
        <v>44600</v>
      </c>
      <c r="D51" s="3" t="s">
        <v>44585</v>
      </c>
      <c r="E51" s="3" t="s">
        <v>65</v>
      </c>
      <c r="F51" s="3" t="s">
        <v>65</v>
      </c>
      <c r="G51" s="3" t="s">
        <v>28</v>
      </c>
      <c r="H51" s="3" t="s">
        <v>86</v>
      </c>
      <c r="I51" s="3" t="s">
        <v>86</v>
      </c>
      <c r="J51" s="3" t="s">
        <v>486</v>
      </c>
      <c r="K51" s="3" t="s">
        <v>13360</v>
      </c>
      <c r="L51" s="3" t="s">
        <v>11692</v>
      </c>
      <c r="M51" s="3" t="s">
        <v>45785</v>
      </c>
      <c r="N51" s="3" t="s">
        <v>45796</v>
      </c>
      <c r="O51" s="12" t="s">
        <v>7030</v>
      </c>
      <c r="P51" s="3" t="s">
        <v>44586</v>
      </c>
      <c r="Q51" s="3" t="s">
        <v>44587</v>
      </c>
      <c r="R51" s="4" t="s">
        <v>44588</v>
      </c>
      <c r="S51" s="10">
        <v>43013</v>
      </c>
      <c r="T51" s="3"/>
      <c r="U51" s="3"/>
      <c r="V51" s="3" t="s">
        <v>1732</v>
      </c>
      <c r="W51" s="3" t="s">
        <v>2364</v>
      </c>
      <c r="X51" s="3" t="s">
        <v>739</v>
      </c>
      <c r="Y51" s="4"/>
      <c r="Z51" s="3" t="s">
        <v>44601</v>
      </c>
      <c r="AA51" s="3" t="s">
        <v>44602</v>
      </c>
    </row>
    <row r="52" spans="1:27" x14ac:dyDescent="0.2">
      <c r="A52" s="3" t="s">
        <v>44603</v>
      </c>
      <c r="B52" s="3" t="s">
        <v>44603</v>
      </c>
      <c r="C52" s="3" t="s">
        <v>44604</v>
      </c>
      <c r="D52" s="3" t="s">
        <v>44585</v>
      </c>
      <c r="E52" s="3" t="s">
        <v>65</v>
      </c>
      <c r="F52" s="3" t="s">
        <v>65</v>
      </c>
      <c r="G52" s="3" t="s">
        <v>28</v>
      </c>
      <c r="H52" s="3" t="s">
        <v>335</v>
      </c>
      <c r="I52" s="3" t="s">
        <v>335</v>
      </c>
      <c r="J52" s="3" t="s">
        <v>486</v>
      </c>
      <c r="K52" s="3" t="s">
        <v>11723</v>
      </c>
      <c r="L52" s="3" t="s">
        <v>11735</v>
      </c>
      <c r="M52" s="3" t="s">
        <v>45785</v>
      </c>
      <c r="N52" s="3" t="s">
        <v>45796</v>
      </c>
      <c r="O52" s="12" t="s">
        <v>7030</v>
      </c>
      <c r="P52" s="3" t="s">
        <v>44586</v>
      </c>
      <c r="Q52" s="3" t="s">
        <v>44587</v>
      </c>
      <c r="R52" s="4" t="s">
        <v>44588</v>
      </c>
      <c r="S52" s="10">
        <v>43017</v>
      </c>
      <c r="T52" s="3"/>
      <c r="U52" s="3"/>
      <c r="V52" s="3" t="s">
        <v>1732</v>
      </c>
      <c r="W52" s="3" t="s">
        <v>2364</v>
      </c>
      <c r="X52" s="3" t="s">
        <v>739</v>
      </c>
      <c r="Y52" s="4"/>
      <c r="Z52" s="3" t="s">
        <v>44605</v>
      </c>
      <c r="AA52" s="3" t="s">
        <v>44606</v>
      </c>
    </row>
    <row r="53" spans="1:27" x14ac:dyDescent="0.2">
      <c r="A53" s="3" t="s">
        <v>44607</v>
      </c>
      <c r="B53" s="3" t="s">
        <v>44607</v>
      </c>
      <c r="C53" s="3" t="s">
        <v>44608</v>
      </c>
      <c r="D53" s="3" t="s">
        <v>44585</v>
      </c>
      <c r="E53" s="3" t="s">
        <v>112</v>
      </c>
      <c r="F53" s="3" t="s">
        <v>112</v>
      </c>
      <c r="G53" s="3" t="s">
        <v>28</v>
      </c>
      <c r="H53" s="3" t="s">
        <v>372</v>
      </c>
      <c r="I53" s="3" t="s">
        <v>372</v>
      </c>
      <c r="J53" s="3" t="s">
        <v>486</v>
      </c>
      <c r="K53" s="3" t="s">
        <v>8261</v>
      </c>
      <c r="L53" s="3" t="s">
        <v>8288</v>
      </c>
      <c r="M53" s="3" t="s">
        <v>45785</v>
      </c>
      <c r="N53" s="3" t="s">
        <v>45796</v>
      </c>
      <c r="O53" s="12" t="s">
        <v>7030</v>
      </c>
      <c r="P53" s="3" t="s">
        <v>44586</v>
      </c>
      <c r="Q53" s="3" t="s">
        <v>44587</v>
      </c>
      <c r="R53" s="4" t="s">
        <v>44588</v>
      </c>
      <c r="S53" s="10">
        <v>43020</v>
      </c>
      <c r="T53" s="3"/>
      <c r="U53" s="3"/>
      <c r="V53" s="3" t="s">
        <v>1732</v>
      </c>
      <c r="W53" s="3" t="s">
        <v>2364</v>
      </c>
      <c r="X53" s="3" t="s">
        <v>739</v>
      </c>
      <c r="Y53" s="4"/>
      <c r="Z53" s="3" t="s">
        <v>44609</v>
      </c>
      <c r="AA53" s="3" t="s">
        <v>44610</v>
      </c>
    </row>
    <row r="54" spans="1:27" x14ac:dyDescent="0.2">
      <c r="A54" s="3" t="s">
        <v>44611</v>
      </c>
      <c r="B54" s="3" t="s">
        <v>44611</v>
      </c>
      <c r="C54" s="3" t="s">
        <v>44612</v>
      </c>
      <c r="D54" s="3" t="s">
        <v>44585</v>
      </c>
      <c r="E54" s="3" t="s">
        <v>112</v>
      </c>
      <c r="F54" s="3" t="s">
        <v>112</v>
      </c>
      <c r="G54" s="3" t="s">
        <v>28</v>
      </c>
      <c r="H54" s="3" t="s">
        <v>382</v>
      </c>
      <c r="I54" s="3" t="s">
        <v>382</v>
      </c>
      <c r="J54" s="3" t="s">
        <v>486</v>
      </c>
      <c r="K54" s="3" t="s">
        <v>8311</v>
      </c>
      <c r="L54" s="3" t="s">
        <v>13486</v>
      </c>
      <c r="M54" s="3" t="s">
        <v>45785</v>
      </c>
      <c r="N54" s="3" t="s">
        <v>45796</v>
      </c>
      <c r="O54" s="12" t="s">
        <v>7030</v>
      </c>
      <c r="P54" s="3" t="s">
        <v>44586</v>
      </c>
      <c r="Q54" s="3" t="s">
        <v>44587</v>
      </c>
      <c r="R54" s="4" t="s">
        <v>44588</v>
      </c>
      <c r="S54" s="10">
        <v>43021</v>
      </c>
      <c r="T54" s="3"/>
      <c r="U54" s="3"/>
      <c r="V54" s="3" t="s">
        <v>1732</v>
      </c>
      <c r="W54" s="3" t="s">
        <v>761</v>
      </c>
      <c r="X54" s="3" t="s">
        <v>486</v>
      </c>
      <c r="Y54" s="4"/>
      <c r="Z54" s="3" t="s">
        <v>44613</v>
      </c>
      <c r="AA54" s="3" t="s">
        <v>44614</v>
      </c>
    </row>
    <row r="55" spans="1:27" x14ac:dyDescent="0.2">
      <c r="A55" s="3" t="s">
        <v>44619</v>
      </c>
      <c r="B55" s="3" t="s">
        <v>44619</v>
      </c>
      <c r="C55" s="3" t="s">
        <v>44620</v>
      </c>
      <c r="D55" s="3" t="s">
        <v>44585</v>
      </c>
      <c r="E55" s="3" t="s">
        <v>112</v>
      </c>
      <c r="F55" s="3" t="s">
        <v>112</v>
      </c>
      <c r="G55" s="3" t="s">
        <v>28</v>
      </c>
      <c r="H55" s="3" t="s">
        <v>113</v>
      </c>
      <c r="I55" s="3" t="s">
        <v>113</v>
      </c>
      <c r="J55" s="3" t="s">
        <v>486</v>
      </c>
      <c r="K55" s="3" t="s">
        <v>13528</v>
      </c>
      <c r="L55" s="3" t="s">
        <v>16616</v>
      </c>
      <c r="M55" s="3" t="s">
        <v>45785</v>
      </c>
      <c r="N55" s="3" t="s">
        <v>45796</v>
      </c>
      <c r="O55" s="12" t="s">
        <v>7030</v>
      </c>
      <c r="P55" s="3" t="s">
        <v>44586</v>
      </c>
      <c r="Q55" s="3" t="s">
        <v>44587</v>
      </c>
      <c r="R55" s="4" t="s">
        <v>44588</v>
      </c>
      <c r="S55" s="10">
        <v>43024</v>
      </c>
      <c r="T55" s="3"/>
      <c r="U55" s="3"/>
      <c r="V55" s="3" t="s">
        <v>1732</v>
      </c>
      <c r="W55" s="3" t="s">
        <v>2364</v>
      </c>
      <c r="X55" s="3" t="s">
        <v>739</v>
      </c>
      <c r="Y55" s="4"/>
      <c r="Z55" s="3" t="s">
        <v>44621</v>
      </c>
      <c r="AA55" s="3" t="s">
        <v>44622</v>
      </c>
    </row>
    <row r="56" spans="1:27" x14ac:dyDescent="0.2">
      <c r="A56" s="3" t="s">
        <v>44615</v>
      </c>
      <c r="B56" s="3" t="s">
        <v>44615</v>
      </c>
      <c r="C56" s="3" t="s">
        <v>44616</v>
      </c>
      <c r="D56" s="3" t="s">
        <v>44585</v>
      </c>
      <c r="E56" s="3" t="s">
        <v>112</v>
      </c>
      <c r="F56" s="3" t="s">
        <v>112</v>
      </c>
      <c r="G56" s="3" t="s">
        <v>28</v>
      </c>
      <c r="H56" s="3" t="s">
        <v>123</v>
      </c>
      <c r="I56" s="3" t="s">
        <v>123</v>
      </c>
      <c r="J56" s="3" t="s">
        <v>486</v>
      </c>
      <c r="K56" s="3" t="s">
        <v>8365</v>
      </c>
      <c r="L56" s="3" t="s">
        <v>6008</v>
      </c>
      <c r="M56" s="3" t="s">
        <v>45785</v>
      </c>
      <c r="N56" s="3" t="s">
        <v>45796</v>
      </c>
      <c r="O56" s="12" t="s">
        <v>7030</v>
      </c>
      <c r="P56" s="3" t="s">
        <v>44586</v>
      </c>
      <c r="Q56" s="3" t="s">
        <v>44587</v>
      </c>
      <c r="R56" s="4" t="s">
        <v>44588</v>
      </c>
      <c r="S56" s="10">
        <v>43025</v>
      </c>
      <c r="T56" s="3"/>
      <c r="U56" s="3"/>
      <c r="V56" s="3" t="s">
        <v>1732</v>
      </c>
      <c r="W56" s="3" t="s">
        <v>2364</v>
      </c>
      <c r="X56" s="3" t="s">
        <v>739</v>
      </c>
      <c r="Y56" s="4"/>
      <c r="Z56" s="3" t="s">
        <v>44617</v>
      </c>
      <c r="AA56" s="3" t="s">
        <v>44618</v>
      </c>
    </row>
    <row r="57" spans="1:27" x14ac:dyDescent="0.2">
      <c r="A57" s="3" t="s">
        <v>44623</v>
      </c>
      <c r="B57" s="3" t="s">
        <v>44623</v>
      </c>
      <c r="C57" s="3" t="s">
        <v>44624</v>
      </c>
      <c r="D57" s="3" t="s">
        <v>44585</v>
      </c>
      <c r="E57" s="3" t="s">
        <v>133</v>
      </c>
      <c r="F57" s="3" t="s">
        <v>133</v>
      </c>
      <c r="G57" s="3" t="s">
        <v>28</v>
      </c>
      <c r="H57" s="3" t="s">
        <v>134</v>
      </c>
      <c r="I57" s="3" t="s">
        <v>134</v>
      </c>
      <c r="J57" s="3" t="s">
        <v>486</v>
      </c>
      <c r="K57" s="3" t="s">
        <v>8392</v>
      </c>
      <c r="L57" s="3" t="s">
        <v>3503</v>
      </c>
      <c r="M57" s="3" t="s">
        <v>45785</v>
      </c>
      <c r="N57" s="3" t="s">
        <v>45796</v>
      </c>
      <c r="O57" s="12" t="s">
        <v>7030</v>
      </c>
      <c r="P57" s="3" t="s">
        <v>44586</v>
      </c>
      <c r="Q57" s="3" t="s">
        <v>44587</v>
      </c>
      <c r="R57" s="4" t="s">
        <v>44588</v>
      </c>
      <c r="S57" s="10">
        <v>43026</v>
      </c>
      <c r="T57" s="3"/>
      <c r="U57" s="3"/>
      <c r="V57" s="3" t="s">
        <v>1732</v>
      </c>
      <c r="W57" s="3" t="s">
        <v>2364</v>
      </c>
      <c r="X57" s="3" t="s">
        <v>739</v>
      </c>
      <c r="Y57" s="4"/>
      <c r="Z57" s="3" t="s">
        <v>44625</v>
      </c>
      <c r="AA57" s="3" t="s">
        <v>44626</v>
      </c>
    </row>
    <row r="58" spans="1:27" x14ac:dyDescent="0.2">
      <c r="A58" s="3" t="s">
        <v>44627</v>
      </c>
      <c r="B58" s="3" t="s">
        <v>44627</v>
      </c>
      <c r="C58" s="3" t="s">
        <v>44628</v>
      </c>
      <c r="D58" s="3" t="s">
        <v>44585</v>
      </c>
      <c r="E58" s="3" t="s">
        <v>133</v>
      </c>
      <c r="F58" s="3" t="s">
        <v>133</v>
      </c>
      <c r="G58" s="3" t="s">
        <v>28</v>
      </c>
      <c r="H58" s="3" t="s">
        <v>144</v>
      </c>
      <c r="I58" s="3" t="s">
        <v>144</v>
      </c>
      <c r="J58" s="3" t="s">
        <v>486</v>
      </c>
      <c r="K58" s="3" t="s">
        <v>5376</v>
      </c>
      <c r="L58" s="3" t="s">
        <v>8434</v>
      </c>
      <c r="M58" s="3" t="s">
        <v>45785</v>
      </c>
      <c r="N58" s="3" t="s">
        <v>45796</v>
      </c>
      <c r="O58" s="12" t="s">
        <v>7030</v>
      </c>
      <c r="P58" s="3" t="s">
        <v>44586</v>
      </c>
      <c r="Q58" s="3" t="s">
        <v>44587</v>
      </c>
      <c r="R58" s="4" t="s">
        <v>44588</v>
      </c>
      <c r="S58" s="10">
        <v>43027</v>
      </c>
      <c r="T58" s="3"/>
      <c r="U58" s="3"/>
      <c r="V58" s="3" t="s">
        <v>1732</v>
      </c>
      <c r="W58" s="3" t="s">
        <v>485</v>
      </c>
      <c r="X58" s="3" t="s">
        <v>30</v>
      </c>
      <c r="Y58" s="4"/>
      <c r="Z58" s="3" t="s">
        <v>44629</v>
      </c>
      <c r="AA58" s="3" t="s">
        <v>44630</v>
      </c>
    </row>
    <row r="59" spans="1:27" x14ac:dyDescent="0.2">
      <c r="A59" s="3" t="s">
        <v>44631</v>
      </c>
      <c r="B59" s="3" t="s">
        <v>44631</v>
      </c>
      <c r="C59" s="3" t="s">
        <v>44632</v>
      </c>
      <c r="D59" s="3" t="s">
        <v>44585</v>
      </c>
      <c r="E59" s="3" t="s">
        <v>133</v>
      </c>
      <c r="F59" s="3" t="s">
        <v>133</v>
      </c>
      <c r="G59" s="3" t="s">
        <v>28</v>
      </c>
      <c r="H59" s="3" t="s">
        <v>174</v>
      </c>
      <c r="I59" s="3" t="s">
        <v>174</v>
      </c>
      <c r="J59" s="3" t="s">
        <v>486</v>
      </c>
      <c r="K59" s="3" t="s">
        <v>13077</v>
      </c>
      <c r="L59" s="3" t="s">
        <v>43773</v>
      </c>
      <c r="M59" s="3" t="s">
        <v>45785</v>
      </c>
      <c r="N59" s="3" t="s">
        <v>45796</v>
      </c>
      <c r="O59" s="12" t="s">
        <v>7030</v>
      </c>
      <c r="P59" s="3" t="s">
        <v>44586</v>
      </c>
      <c r="Q59" s="3" t="s">
        <v>44587</v>
      </c>
      <c r="R59" s="4" t="s">
        <v>44588</v>
      </c>
      <c r="S59" s="10">
        <v>43028</v>
      </c>
      <c r="T59" s="3"/>
      <c r="U59" s="3"/>
      <c r="V59" s="3" t="s">
        <v>715</v>
      </c>
      <c r="W59" s="3" t="s">
        <v>1128</v>
      </c>
      <c r="X59" s="3" t="s">
        <v>486</v>
      </c>
      <c r="Y59" s="4"/>
      <c r="Z59" s="3" t="s">
        <v>44633</v>
      </c>
      <c r="AA59" s="3" t="s">
        <v>44634</v>
      </c>
    </row>
    <row r="60" spans="1:27" x14ac:dyDescent="0.2">
      <c r="A60" s="3" t="s">
        <v>44635</v>
      </c>
      <c r="B60" s="3" t="s">
        <v>44635</v>
      </c>
      <c r="C60" s="3" t="s">
        <v>44636</v>
      </c>
      <c r="D60" s="3" t="s">
        <v>44585</v>
      </c>
      <c r="E60" s="3" t="s">
        <v>133</v>
      </c>
      <c r="F60" s="3" t="s">
        <v>133</v>
      </c>
      <c r="G60" s="3" t="s">
        <v>28</v>
      </c>
      <c r="H60" s="3" t="s">
        <v>154</v>
      </c>
      <c r="I60" s="3" t="s">
        <v>154</v>
      </c>
      <c r="J60" s="3" t="s">
        <v>486</v>
      </c>
      <c r="K60" s="3" t="s">
        <v>8470</v>
      </c>
      <c r="L60" s="3" t="s">
        <v>5473</v>
      </c>
      <c r="M60" s="3" t="s">
        <v>45785</v>
      </c>
      <c r="N60" s="3" t="s">
        <v>45796</v>
      </c>
      <c r="O60" s="12" t="s">
        <v>7030</v>
      </c>
      <c r="P60" s="3" t="s">
        <v>44586</v>
      </c>
      <c r="Q60" s="3" t="s">
        <v>44587</v>
      </c>
      <c r="R60" s="4" t="s">
        <v>44588</v>
      </c>
      <c r="S60" s="10">
        <v>43031</v>
      </c>
      <c r="T60" s="3"/>
      <c r="U60" s="3"/>
      <c r="V60" s="3" t="s">
        <v>1732</v>
      </c>
      <c r="W60" s="3" t="s">
        <v>2364</v>
      </c>
      <c r="X60" s="3" t="s">
        <v>739</v>
      </c>
      <c r="Y60" s="4"/>
      <c r="Z60" s="3" t="s">
        <v>44637</v>
      </c>
      <c r="AA60" s="3" t="s">
        <v>44638</v>
      </c>
    </row>
    <row r="61" spans="1:27" x14ac:dyDescent="0.2">
      <c r="A61" s="3" t="s">
        <v>44639</v>
      </c>
      <c r="B61" s="3" t="s">
        <v>44639</v>
      </c>
      <c r="C61" s="3" t="s">
        <v>44640</v>
      </c>
      <c r="D61" s="3" t="s">
        <v>44585</v>
      </c>
      <c r="E61" s="3" t="s">
        <v>133</v>
      </c>
      <c r="F61" s="3" t="s">
        <v>133</v>
      </c>
      <c r="G61" s="3" t="s">
        <v>28</v>
      </c>
      <c r="H61" s="3" t="s">
        <v>164</v>
      </c>
      <c r="I61" s="3" t="s">
        <v>164</v>
      </c>
      <c r="J61" s="3" t="s">
        <v>486</v>
      </c>
      <c r="K61" s="3" t="s">
        <v>8497</v>
      </c>
      <c r="L61" s="3" t="s">
        <v>8509</v>
      </c>
      <c r="M61" s="3" t="s">
        <v>45785</v>
      </c>
      <c r="N61" s="3" t="s">
        <v>45796</v>
      </c>
      <c r="O61" s="12" t="s">
        <v>7030</v>
      </c>
      <c r="P61" s="3" t="s">
        <v>44586</v>
      </c>
      <c r="Q61" s="3" t="s">
        <v>44587</v>
      </c>
      <c r="R61" s="4" t="s">
        <v>44588</v>
      </c>
      <c r="S61" s="10">
        <v>43032</v>
      </c>
      <c r="T61" s="3"/>
      <c r="U61" s="3"/>
      <c r="V61" s="3" t="s">
        <v>1732</v>
      </c>
      <c r="W61" s="3" t="s">
        <v>2364</v>
      </c>
      <c r="X61" s="3" t="s">
        <v>739</v>
      </c>
      <c r="Y61" s="4"/>
      <c r="Z61" s="3" t="s">
        <v>44641</v>
      </c>
      <c r="AA61" s="3" t="s">
        <v>44642</v>
      </c>
    </row>
    <row r="62" spans="1:27" x14ac:dyDescent="0.2">
      <c r="A62" s="3" t="s">
        <v>44643</v>
      </c>
      <c r="B62" s="3" t="s">
        <v>44643</v>
      </c>
      <c r="C62" s="3" t="s">
        <v>44644</v>
      </c>
      <c r="D62" s="3" t="s">
        <v>44585</v>
      </c>
      <c r="E62" s="3" t="s">
        <v>204</v>
      </c>
      <c r="F62" s="3" t="s">
        <v>204</v>
      </c>
      <c r="G62" s="3" t="s">
        <v>28</v>
      </c>
      <c r="H62" s="3" t="s">
        <v>205</v>
      </c>
      <c r="I62" s="3" t="s">
        <v>205</v>
      </c>
      <c r="J62" s="3" t="s">
        <v>486</v>
      </c>
      <c r="K62" s="3" t="s">
        <v>10738</v>
      </c>
      <c r="L62" s="3" t="s">
        <v>13568</v>
      </c>
      <c r="M62" s="3" t="s">
        <v>45785</v>
      </c>
      <c r="N62" s="3" t="s">
        <v>45796</v>
      </c>
      <c r="O62" s="12" t="s">
        <v>7030</v>
      </c>
      <c r="P62" s="3" t="s">
        <v>44586</v>
      </c>
      <c r="Q62" s="3" t="s">
        <v>44587</v>
      </c>
      <c r="R62" s="4" t="s">
        <v>44588</v>
      </c>
      <c r="S62" s="10">
        <v>43033</v>
      </c>
      <c r="T62" s="3"/>
      <c r="U62" s="3"/>
      <c r="V62" s="3" t="s">
        <v>1732</v>
      </c>
      <c r="W62" s="3" t="s">
        <v>2364</v>
      </c>
      <c r="X62" s="3" t="s">
        <v>739</v>
      </c>
      <c r="Y62" s="4"/>
      <c r="Z62" s="3" t="s">
        <v>44645</v>
      </c>
      <c r="AA62" s="3" t="s">
        <v>44646</v>
      </c>
    </row>
    <row r="63" spans="1:27" x14ac:dyDescent="0.2">
      <c r="A63" s="3" t="s">
        <v>44647</v>
      </c>
      <c r="B63" s="3" t="s">
        <v>44647</v>
      </c>
      <c r="C63" s="3" t="s">
        <v>44648</v>
      </c>
      <c r="D63" s="3" t="s">
        <v>44585</v>
      </c>
      <c r="E63" s="3" t="s">
        <v>204</v>
      </c>
      <c r="F63" s="3" t="s">
        <v>204</v>
      </c>
      <c r="G63" s="3" t="s">
        <v>28</v>
      </c>
      <c r="H63" s="3" t="s">
        <v>215</v>
      </c>
      <c r="I63" s="3" t="s">
        <v>215</v>
      </c>
      <c r="J63" s="3" t="s">
        <v>486</v>
      </c>
      <c r="K63" s="3" t="s">
        <v>10743</v>
      </c>
      <c r="L63" s="3" t="s">
        <v>44649</v>
      </c>
      <c r="M63" s="3" t="s">
        <v>45785</v>
      </c>
      <c r="N63" s="3" t="s">
        <v>45796</v>
      </c>
      <c r="O63" s="12" t="s">
        <v>7030</v>
      </c>
      <c r="P63" s="3" t="s">
        <v>44586</v>
      </c>
      <c r="Q63" s="3" t="s">
        <v>44587</v>
      </c>
      <c r="R63" s="4" t="s">
        <v>44588</v>
      </c>
      <c r="S63" s="10">
        <v>43034</v>
      </c>
      <c r="T63" s="3"/>
      <c r="U63" s="3"/>
      <c r="V63" s="3" t="s">
        <v>1732</v>
      </c>
      <c r="W63" s="3" t="s">
        <v>2123</v>
      </c>
      <c r="X63" s="3" t="s">
        <v>8032</v>
      </c>
      <c r="Y63" s="4"/>
      <c r="Z63" s="3" t="s">
        <v>44650</v>
      </c>
      <c r="AA63" s="3" t="s">
        <v>44651</v>
      </c>
    </row>
    <row r="64" spans="1:27" x14ac:dyDescent="0.2">
      <c r="A64" s="3" t="s">
        <v>44652</v>
      </c>
      <c r="B64" s="3" t="s">
        <v>44652</v>
      </c>
      <c r="C64" s="3" t="s">
        <v>44653</v>
      </c>
      <c r="D64" s="3" t="s">
        <v>44585</v>
      </c>
      <c r="E64" s="3" t="s">
        <v>204</v>
      </c>
      <c r="F64" s="3" t="s">
        <v>204</v>
      </c>
      <c r="G64" s="3" t="s">
        <v>28</v>
      </c>
      <c r="H64" s="3" t="s">
        <v>225</v>
      </c>
      <c r="I64" s="3" t="s">
        <v>225</v>
      </c>
      <c r="J64" s="3" t="s">
        <v>486</v>
      </c>
      <c r="K64" s="3" t="s">
        <v>10748</v>
      </c>
      <c r="L64" s="3" t="s">
        <v>20377</v>
      </c>
      <c r="M64" s="3" t="s">
        <v>45785</v>
      </c>
      <c r="N64" s="3" t="s">
        <v>45796</v>
      </c>
      <c r="O64" s="12" t="s">
        <v>7030</v>
      </c>
      <c r="P64" s="3" t="s">
        <v>44586</v>
      </c>
      <c r="Q64" s="3" t="s">
        <v>44587</v>
      </c>
      <c r="R64" s="4" t="s">
        <v>44588</v>
      </c>
      <c r="S64" s="10">
        <v>43035</v>
      </c>
      <c r="T64" s="3"/>
      <c r="U64" s="3"/>
      <c r="V64" s="3" t="s">
        <v>1732</v>
      </c>
      <c r="W64" s="3" t="s">
        <v>715</v>
      </c>
      <c r="X64" s="3" t="s">
        <v>952</v>
      </c>
      <c r="Y64" s="4"/>
      <c r="Z64" s="3" t="s">
        <v>44654</v>
      </c>
      <c r="AA64" s="3" t="s">
        <v>44655</v>
      </c>
    </row>
    <row r="65" spans="1:27" x14ac:dyDescent="0.2">
      <c r="A65" s="3" t="s">
        <v>44656</v>
      </c>
      <c r="B65" s="3" t="s">
        <v>44656</v>
      </c>
      <c r="C65" s="3" t="s">
        <v>44657</v>
      </c>
      <c r="D65" s="3" t="s">
        <v>44585</v>
      </c>
      <c r="E65" s="3" t="s">
        <v>204</v>
      </c>
      <c r="F65" s="3" t="s">
        <v>204</v>
      </c>
      <c r="G65" s="3" t="s">
        <v>28</v>
      </c>
      <c r="H65" s="3" t="s">
        <v>470</v>
      </c>
      <c r="I65" s="3" t="s">
        <v>470</v>
      </c>
      <c r="J65" s="3" t="s">
        <v>486</v>
      </c>
      <c r="K65" s="3" t="s">
        <v>13587</v>
      </c>
      <c r="L65" s="3" t="s">
        <v>1219</v>
      </c>
      <c r="M65" s="3" t="s">
        <v>45785</v>
      </c>
      <c r="N65" s="3" t="s">
        <v>45796</v>
      </c>
      <c r="O65" s="12" t="s">
        <v>7030</v>
      </c>
      <c r="P65" s="3" t="s">
        <v>44586</v>
      </c>
      <c r="Q65" s="3" t="s">
        <v>44587</v>
      </c>
      <c r="R65" s="4" t="s">
        <v>44588</v>
      </c>
      <c r="S65" s="10">
        <v>43038</v>
      </c>
      <c r="T65" s="3"/>
      <c r="U65" s="3"/>
      <c r="V65" s="3" t="s">
        <v>1732</v>
      </c>
      <c r="W65" s="3" t="s">
        <v>753</v>
      </c>
      <c r="X65" s="3" t="s">
        <v>773</v>
      </c>
      <c r="Y65" s="4"/>
      <c r="Z65" s="3" t="s">
        <v>44658</v>
      </c>
      <c r="AA65" s="3" t="s">
        <v>44659</v>
      </c>
    </row>
    <row r="66" spans="1:27" x14ac:dyDescent="0.2">
      <c r="A66" s="3" t="s">
        <v>44660</v>
      </c>
      <c r="B66" s="3" t="s">
        <v>44660</v>
      </c>
      <c r="C66" s="3" t="s">
        <v>44661</v>
      </c>
      <c r="D66" s="3" t="s">
        <v>44585</v>
      </c>
      <c r="E66" s="3" t="s">
        <v>204</v>
      </c>
      <c r="F66" s="3" t="s">
        <v>204</v>
      </c>
      <c r="G66" s="3" t="s">
        <v>28</v>
      </c>
      <c r="H66" s="3" t="s">
        <v>480</v>
      </c>
      <c r="I66" s="3" t="s">
        <v>480</v>
      </c>
      <c r="J66" s="3" t="s">
        <v>486</v>
      </c>
      <c r="K66" s="3" t="s">
        <v>11616</v>
      </c>
      <c r="L66" s="3" t="s">
        <v>11644</v>
      </c>
      <c r="M66" s="3" t="s">
        <v>45785</v>
      </c>
      <c r="N66" s="3" t="s">
        <v>45796</v>
      </c>
      <c r="O66" s="12" t="s">
        <v>7030</v>
      </c>
      <c r="P66" s="3" t="s">
        <v>44586</v>
      </c>
      <c r="Q66" s="3" t="s">
        <v>44587</v>
      </c>
      <c r="R66" s="4" t="s">
        <v>44588</v>
      </c>
      <c r="S66" s="10">
        <v>43039</v>
      </c>
      <c r="T66" s="3"/>
      <c r="U66" s="3"/>
      <c r="V66" s="3" t="s">
        <v>1732</v>
      </c>
      <c r="W66" s="3" t="s">
        <v>2364</v>
      </c>
      <c r="X66" s="3" t="s">
        <v>739</v>
      </c>
      <c r="Y66" s="4"/>
      <c r="Z66" s="3" t="s">
        <v>44662</v>
      </c>
      <c r="AA66" s="3" t="s">
        <v>44663</v>
      </c>
    </row>
    <row r="67" spans="1:27" x14ac:dyDescent="0.2">
      <c r="A67" s="3" t="s">
        <v>44664</v>
      </c>
      <c r="B67" s="3" t="s">
        <v>44664</v>
      </c>
      <c r="C67" s="3" t="s">
        <v>44665</v>
      </c>
      <c r="D67" s="3" t="s">
        <v>44585</v>
      </c>
      <c r="E67" s="3" t="s">
        <v>255</v>
      </c>
      <c r="F67" s="3" t="s">
        <v>255</v>
      </c>
      <c r="G67" s="3" t="s">
        <v>28</v>
      </c>
      <c r="H67" s="3" t="s">
        <v>499</v>
      </c>
      <c r="I67" s="3" t="s">
        <v>499</v>
      </c>
      <c r="J67" s="3" t="s">
        <v>486</v>
      </c>
      <c r="K67" s="3" t="s">
        <v>8527</v>
      </c>
      <c r="L67" s="3" t="s">
        <v>8540</v>
      </c>
      <c r="M67" s="3" t="s">
        <v>45785</v>
      </c>
      <c r="N67" s="3" t="s">
        <v>45796</v>
      </c>
      <c r="O67" s="12" t="s">
        <v>7030</v>
      </c>
      <c r="P67" s="3" t="s">
        <v>44586</v>
      </c>
      <c r="Q67" s="3" t="s">
        <v>44587</v>
      </c>
      <c r="R67" s="4" t="s">
        <v>44588</v>
      </c>
      <c r="S67" s="10">
        <v>43040</v>
      </c>
      <c r="T67" s="3"/>
      <c r="U67" s="3"/>
      <c r="V67" s="3" t="s">
        <v>1732</v>
      </c>
      <c r="W67" s="3" t="s">
        <v>2364</v>
      </c>
      <c r="X67" s="3" t="s">
        <v>739</v>
      </c>
      <c r="Y67" s="4"/>
      <c r="Z67" s="3" t="s">
        <v>44666</v>
      </c>
      <c r="AA67" s="3" t="s">
        <v>44667</v>
      </c>
    </row>
    <row r="68" spans="1:27" x14ac:dyDescent="0.2">
      <c r="A68" s="3" t="s">
        <v>44668</v>
      </c>
      <c r="B68" s="3" t="s">
        <v>44668</v>
      </c>
      <c r="C68" s="3" t="s">
        <v>44669</v>
      </c>
      <c r="D68" s="3" t="s">
        <v>44585</v>
      </c>
      <c r="E68" s="3" t="s">
        <v>255</v>
      </c>
      <c r="F68" s="3" t="s">
        <v>255</v>
      </c>
      <c r="G68" s="3" t="s">
        <v>28</v>
      </c>
      <c r="H68" s="3" t="s">
        <v>256</v>
      </c>
      <c r="I68" s="3" t="s">
        <v>256</v>
      </c>
      <c r="J68" s="3" t="s">
        <v>486</v>
      </c>
      <c r="K68" s="3" t="s">
        <v>10788</v>
      </c>
      <c r="L68" s="3" t="s">
        <v>8625</v>
      </c>
      <c r="M68" s="3" t="s">
        <v>45785</v>
      </c>
      <c r="N68" s="3" t="s">
        <v>45796</v>
      </c>
      <c r="O68" s="12" t="s">
        <v>7030</v>
      </c>
      <c r="P68" s="3" t="s">
        <v>44586</v>
      </c>
      <c r="Q68" s="3" t="s">
        <v>44587</v>
      </c>
      <c r="R68" s="4" t="s">
        <v>44588</v>
      </c>
      <c r="S68" s="10">
        <v>43045</v>
      </c>
      <c r="T68" s="3"/>
      <c r="U68" s="3"/>
      <c r="V68" s="3" t="s">
        <v>1732</v>
      </c>
      <c r="W68" s="3" t="s">
        <v>2364</v>
      </c>
      <c r="X68" s="3" t="s">
        <v>739</v>
      </c>
      <c r="Y68" s="4"/>
      <c r="Z68" s="3" t="s">
        <v>44670</v>
      </c>
      <c r="AA68" s="3" t="s">
        <v>44671</v>
      </c>
    </row>
    <row r="69" spans="1:27" x14ac:dyDescent="0.2">
      <c r="A69" s="3" t="s">
        <v>44672</v>
      </c>
      <c r="B69" s="3" t="s">
        <v>44672</v>
      </c>
      <c r="C69" s="3" t="s">
        <v>44673</v>
      </c>
      <c r="D69" s="3" t="s">
        <v>44585</v>
      </c>
      <c r="E69" s="3" t="s">
        <v>274</v>
      </c>
      <c r="F69" s="3" t="s">
        <v>274</v>
      </c>
      <c r="G69" s="3" t="s">
        <v>28</v>
      </c>
      <c r="H69" s="3" t="s">
        <v>275</v>
      </c>
      <c r="I69" s="3" t="s">
        <v>275</v>
      </c>
      <c r="J69" s="3" t="s">
        <v>486</v>
      </c>
      <c r="K69" s="3" t="s">
        <v>36786</v>
      </c>
      <c r="L69" s="3" t="s">
        <v>14625</v>
      </c>
      <c r="M69" s="3" t="s">
        <v>45785</v>
      </c>
      <c r="N69" s="3" t="s">
        <v>45796</v>
      </c>
      <c r="O69" s="12" t="s">
        <v>7030</v>
      </c>
      <c r="P69" s="3" t="s">
        <v>44586</v>
      </c>
      <c r="Q69" s="3" t="s">
        <v>44587</v>
      </c>
      <c r="R69" s="4" t="s">
        <v>44588</v>
      </c>
      <c r="S69" s="10">
        <v>43047</v>
      </c>
      <c r="T69" s="3"/>
      <c r="U69" s="3"/>
      <c r="V69" s="3" t="s">
        <v>1732</v>
      </c>
      <c r="W69" s="3" t="s">
        <v>2364</v>
      </c>
      <c r="X69" s="3" t="s">
        <v>739</v>
      </c>
      <c r="Y69" s="4"/>
      <c r="Z69" s="3" t="s">
        <v>44674</v>
      </c>
      <c r="AA69" s="3" t="s">
        <v>44675</v>
      </c>
    </row>
    <row r="70" spans="1:27" x14ac:dyDescent="0.2">
      <c r="A70" s="3" t="s">
        <v>44676</v>
      </c>
      <c r="B70" s="3" t="s">
        <v>44676</v>
      </c>
      <c r="C70" s="3" t="s">
        <v>44677</v>
      </c>
      <c r="D70" s="3" t="s">
        <v>44585</v>
      </c>
      <c r="E70" s="3" t="s">
        <v>274</v>
      </c>
      <c r="F70" s="3" t="s">
        <v>274</v>
      </c>
      <c r="G70" s="3" t="s">
        <v>28</v>
      </c>
      <c r="H70" s="3" t="s">
        <v>285</v>
      </c>
      <c r="I70" s="3" t="s">
        <v>285</v>
      </c>
      <c r="J70" s="3" t="s">
        <v>486</v>
      </c>
      <c r="K70" s="3" t="s">
        <v>1975</v>
      </c>
      <c r="L70" s="3" t="s">
        <v>13248</v>
      </c>
      <c r="M70" s="3" t="s">
        <v>45785</v>
      </c>
      <c r="N70" s="3" t="s">
        <v>45796</v>
      </c>
      <c r="O70" s="12" t="s">
        <v>7030</v>
      </c>
      <c r="P70" s="3" t="s">
        <v>44586</v>
      </c>
      <c r="Q70" s="3" t="s">
        <v>44587</v>
      </c>
      <c r="R70" s="4" t="s">
        <v>44588</v>
      </c>
      <c r="S70" s="10">
        <v>43048</v>
      </c>
      <c r="T70" s="3"/>
      <c r="U70" s="3"/>
      <c r="V70" s="3" t="s">
        <v>1732</v>
      </c>
      <c r="W70" s="3" t="s">
        <v>2364</v>
      </c>
      <c r="X70" s="3" t="s">
        <v>739</v>
      </c>
      <c r="Y70" s="4"/>
      <c r="Z70" s="3" t="s">
        <v>44678</v>
      </c>
      <c r="AA70" s="3" t="s">
        <v>44679</v>
      </c>
    </row>
    <row r="71" spans="1:27" x14ac:dyDescent="0.2">
      <c r="A71" s="3" t="s">
        <v>44680</v>
      </c>
      <c r="B71" s="3" t="s">
        <v>44680</v>
      </c>
      <c r="C71" s="3" t="s">
        <v>44681</v>
      </c>
      <c r="D71" s="3" t="s">
        <v>44585</v>
      </c>
      <c r="E71" s="3" t="s">
        <v>274</v>
      </c>
      <c r="F71" s="3" t="s">
        <v>274</v>
      </c>
      <c r="G71" s="3" t="s">
        <v>28</v>
      </c>
      <c r="H71" s="3" t="s">
        <v>1989</v>
      </c>
      <c r="I71" s="3" t="s">
        <v>1989</v>
      </c>
      <c r="J71" s="3" t="s">
        <v>486</v>
      </c>
      <c r="K71" s="3" t="s">
        <v>24312</v>
      </c>
      <c r="L71" s="3" t="s">
        <v>44682</v>
      </c>
      <c r="M71" s="3" t="s">
        <v>45785</v>
      </c>
      <c r="N71" s="3" t="s">
        <v>45796</v>
      </c>
      <c r="O71" s="12" t="s">
        <v>7030</v>
      </c>
      <c r="P71" s="3" t="s">
        <v>44586</v>
      </c>
      <c r="Q71" s="3" t="s">
        <v>44587</v>
      </c>
      <c r="R71" s="4" t="s">
        <v>44588</v>
      </c>
      <c r="S71" s="10">
        <v>43049</v>
      </c>
      <c r="T71" s="3"/>
      <c r="U71" s="3"/>
      <c r="V71" s="3" t="s">
        <v>1732</v>
      </c>
      <c r="W71" s="3" t="s">
        <v>2364</v>
      </c>
      <c r="X71" s="3" t="s">
        <v>739</v>
      </c>
      <c r="Y71" s="4"/>
      <c r="Z71" s="3" t="s">
        <v>44683</v>
      </c>
      <c r="AA71" s="3" t="s">
        <v>44684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10"/>
  <sheetViews>
    <sheetView zoomScale="115" zoomScaleNormal="115" workbookViewId="0">
      <selection activeCell="L8" sqref="L8"/>
    </sheetView>
  </sheetViews>
  <sheetFormatPr defaultRowHeight="12.75" x14ac:dyDescent="0.2"/>
  <cols>
    <col min="11" max="11" width="12.5" customWidth="1"/>
    <col min="17" max="17" width="10.83203125" style="30" customWidth="1"/>
    <col min="20" max="20" width="9.33203125" style="35"/>
    <col min="21" max="21" width="10.83203125" style="34" bestFit="1" customWidth="1"/>
  </cols>
  <sheetData>
    <row r="1" spans="1:29" x14ac:dyDescent="0.2">
      <c r="A1" t="s">
        <v>0</v>
      </c>
      <c r="B1" t="s">
        <v>1</v>
      </c>
      <c r="C1" t="s">
        <v>45986</v>
      </c>
      <c r="D1" t="s">
        <v>9</v>
      </c>
      <c r="E1" t="s">
        <v>10</v>
      </c>
      <c r="F1" t="s">
        <v>11</v>
      </c>
      <c r="G1" t="s">
        <v>2</v>
      </c>
      <c r="H1" t="s">
        <v>12</v>
      </c>
      <c r="I1" t="s">
        <v>13</v>
      </c>
      <c r="J1" t="s">
        <v>14</v>
      </c>
      <c r="K1" t="s">
        <v>23</v>
      </c>
      <c r="L1" t="s">
        <v>5</v>
      </c>
      <c r="M1" t="s">
        <v>45987</v>
      </c>
      <c r="N1" t="s">
        <v>22</v>
      </c>
      <c r="O1" t="s">
        <v>3</v>
      </c>
      <c r="P1" t="s">
        <v>45801</v>
      </c>
      <c r="Q1" s="30" t="s">
        <v>51829</v>
      </c>
      <c r="R1" t="s">
        <v>18</v>
      </c>
      <c r="S1" t="s">
        <v>19</v>
      </c>
      <c r="T1" s="35" t="s">
        <v>20</v>
      </c>
      <c r="U1" s="34" t="s">
        <v>15</v>
      </c>
      <c r="V1" t="s">
        <v>7</v>
      </c>
      <c r="W1" t="s">
        <v>8</v>
      </c>
      <c r="X1" t="s">
        <v>4</v>
      </c>
      <c r="Y1" t="s">
        <v>6</v>
      </c>
      <c r="Z1" t="s">
        <v>16</v>
      </c>
      <c r="AA1" t="s">
        <v>17</v>
      </c>
      <c r="AB1" t="s">
        <v>21</v>
      </c>
      <c r="AC1" t="s">
        <v>45800</v>
      </c>
    </row>
    <row r="2" spans="1:29" x14ac:dyDescent="0.2">
      <c r="A2" t="s">
        <v>5554</v>
      </c>
      <c r="B2" t="s">
        <v>50776</v>
      </c>
      <c r="C2" t="s">
        <v>45769</v>
      </c>
      <c r="D2" t="s">
        <v>34690</v>
      </c>
      <c r="E2" t="s">
        <v>34691</v>
      </c>
      <c r="F2" t="s">
        <v>776</v>
      </c>
      <c r="G2" t="s">
        <v>5556</v>
      </c>
      <c r="H2" t="s">
        <v>3431</v>
      </c>
      <c r="I2" t="s">
        <v>5557</v>
      </c>
      <c r="J2" t="s">
        <v>5558</v>
      </c>
      <c r="K2" t="s">
        <v>5560</v>
      </c>
      <c r="L2" t="s">
        <v>66</v>
      </c>
      <c r="M2">
        <v>521887</v>
      </c>
      <c r="N2">
        <v>43019.2919426273</v>
      </c>
      <c r="O2">
        <v>43012</v>
      </c>
      <c r="P2">
        <v>43012</v>
      </c>
      <c r="Q2" s="30">
        <v>43012</v>
      </c>
      <c r="R2">
        <v>0.75</v>
      </c>
      <c r="S2">
        <v>0.125</v>
      </c>
      <c r="T2" s="35">
        <v>9</v>
      </c>
      <c r="U2" s="34">
        <v>43012</v>
      </c>
      <c r="V2" t="s">
        <v>298</v>
      </c>
      <c r="W2" t="s">
        <v>1759</v>
      </c>
      <c r="X2" t="s">
        <v>708</v>
      </c>
      <c r="Y2" t="s">
        <v>296</v>
      </c>
      <c r="Z2" t="s">
        <v>45985</v>
      </c>
      <c r="AA2" t="s">
        <v>50777</v>
      </c>
      <c r="AB2" t="s">
        <v>50778</v>
      </c>
      <c r="AC2" t="s">
        <v>66</v>
      </c>
    </row>
    <row r="3" spans="1:29" x14ac:dyDescent="0.2">
      <c r="A3" t="s">
        <v>5561</v>
      </c>
      <c r="B3" t="s">
        <v>50779</v>
      </c>
      <c r="C3" t="s">
        <v>45769</v>
      </c>
      <c r="D3" t="s">
        <v>34690</v>
      </c>
      <c r="E3" t="s">
        <v>34691</v>
      </c>
      <c r="F3" t="s">
        <v>776</v>
      </c>
      <c r="G3" t="s">
        <v>5556</v>
      </c>
      <c r="H3" t="s">
        <v>3431</v>
      </c>
      <c r="I3" t="s">
        <v>5557</v>
      </c>
      <c r="J3" t="s">
        <v>5558</v>
      </c>
      <c r="K3" t="s">
        <v>5565</v>
      </c>
      <c r="L3" t="s">
        <v>66</v>
      </c>
      <c r="M3">
        <v>521887</v>
      </c>
      <c r="N3">
        <v>43019.298968310199</v>
      </c>
      <c r="O3">
        <v>43012</v>
      </c>
      <c r="P3">
        <v>43012</v>
      </c>
      <c r="Q3" s="30">
        <v>43012</v>
      </c>
      <c r="R3">
        <v>0.125</v>
      </c>
      <c r="S3">
        <v>0.20833333333333301</v>
      </c>
      <c r="T3" s="35">
        <v>2</v>
      </c>
      <c r="U3" s="34">
        <v>43012</v>
      </c>
      <c r="V3" t="s">
        <v>1759</v>
      </c>
      <c r="W3" t="s">
        <v>4608</v>
      </c>
      <c r="X3" t="s">
        <v>708</v>
      </c>
      <c r="Y3" t="s">
        <v>296</v>
      </c>
      <c r="Z3" t="s">
        <v>45985</v>
      </c>
      <c r="AA3" t="s">
        <v>5814</v>
      </c>
      <c r="AB3" t="s">
        <v>5563</v>
      </c>
      <c r="AC3" t="s">
        <v>66</v>
      </c>
    </row>
    <row r="4" spans="1:29" x14ac:dyDescent="0.2">
      <c r="A4" t="s">
        <v>5566</v>
      </c>
      <c r="B4" t="s">
        <v>50780</v>
      </c>
      <c r="C4" t="s">
        <v>45769</v>
      </c>
      <c r="D4" t="s">
        <v>34690</v>
      </c>
      <c r="E4" t="s">
        <v>34691</v>
      </c>
      <c r="F4" t="s">
        <v>776</v>
      </c>
      <c r="G4" t="s">
        <v>5556</v>
      </c>
      <c r="H4" t="s">
        <v>3431</v>
      </c>
      <c r="I4" t="s">
        <v>5557</v>
      </c>
      <c r="J4" t="s">
        <v>5558</v>
      </c>
      <c r="K4" t="s">
        <v>5570</v>
      </c>
      <c r="L4" t="s">
        <v>86</v>
      </c>
      <c r="M4">
        <v>521887</v>
      </c>
      <c r="N4">
        <v>43019.299365694402</v>
      </c>
      <c r="O4">
        <v>43012</v>
      </c>
      <c r="P4">
        <v>43012</v>
      </c>
      <c r="Q4" s="30">
        <v>43013</v>
      </c>
      <c r="R4">
        <v>0.75</v>
      </c>
      <c r="S4">
        <v>4.1666666666666699E-2</v>
      </c>
      <c r="T4" s="35">
        <v>7</v>
      </c>
      <c r="U4" s="34">
        <v>43013</v>
      </c>
      <c r="V4" t="s">
        <v>311</v>
      </c>
      <c r="W4" t="s">
        <v>5568</v>
      </c>
      <c r="X4" t="s">
        <v>708</v>
      </c>
      <c r="Y4" t="s">
        <v>296</v>
      </c>
      <c r="Z4" t="s">
        <v>45985</v>
      </c>
      <c r="AA4" t="s">
        <v>50781</v>
      </c>
      <c r="AB4" t="s">
        <v>50782</v>
      </c>
      <c r="AC4" t="s">
        <v>86</v>
      </c>
    </row>
    <row r="5" spans="1:29" x14ac:dyDescent="0.2">
      <c r="A5" t="s">
        <v>5571</v>
      </c>
      <c r="B5" t="s">
        <v>50783</v>
      </c>
      <c r="C5" t="s">
        <v>45769</v>
      </c>
      <c r="D5" t="s">
        <v>34690</v>
      </c>
      <c r="E5" t="s">
        <v>34691</v>
      </c>
      <c r="F5" t="s">
        <v>776</v>
      </c>
      <c r="G5" t="s">
        <v>5556</v>
      </c>
      <c r="H5" t="s">
        <v>3431</v>
      </c>
      <c r="I5" t="s">
        <v>5557</v>
      </c>
      <c r="J5" t="s">
        <v>5558</v>
      </c>
      <c r="K5" t="s">
        <v>5574</v>
      </c>
      <c r="L5" t="s">
        <v>86</v>
      </c>
      <c r="M5">
        <v>521887</v>
      </c>
      <c r="N5">
        <v>43019.302191539398</v>
      </c>
      <c r="O5">
        <v>43012</v>
      </c>
      <c r="P5">
        <v>43012</v>
      </c>
      <c r="Q5" s="30">
        <v>43013</v>
      </c>
      <c r="R5">
        <v>4.1666666666666699E-2</v>
      </c>
      <c r="S5">
        <v>0.16666666666666699</v>
      </c>
      <c r="T5" s="35">
        <v>3</v>
      </c>
      <c r="U5" s="34">
        <v>43013</v>
      </c>
      <c r="V5" t="s">
        <v>5568</v>
      </c>
      <c r="W5" t="s">
        <v>1313</v>
      </c>
      <c r="X5" t="s">
        <v>708</v>
      </c>
      <c r="Y5" t="s">
        <v>296</v>
      </c>
      <c r="Z5" t="s">
        <v>45985</v>
      </c>
      <c r="AA5" t="s">
        <v>50784</v>
      </c>
      <c r="AB5" t="s">
        <v>50785</v>
      </c>
      <c r="AC5" t="s">
        <v>86</v>
      </c>
    </row>
    <row r="6" spans="1:29" x14ac:dyDescent="0.2">
      <c r="A6" t="s">
        <v>5575</v>
      </c>
      <c r="B6" t="s">
        <v>50786</v>
      </c>
      <c r="C6" t="s">
        <v>45769</v>
      </c>
      <c r="D6" t="s">
        <v>34690</v>
      </c>
      <c r="E6" t="s">
        <v>34691</v>
      </c>
      <c r="F6" t="s">
        <v>776</v>
      </c>
      <c r="G6" t="s">
        <v>5556</v>
      </c>
      <c r="H6" t="s">
        <v>3431</v>
      </c>
      <c r="I6" t="s">
        <v>5557</v>
      </c>
      <c r="J6" t="s">
        <v>5558</v>
      </c>
      <c r="K6" t="s">
        <v>5578</v>
      </c>
      <c r="L6" t="s">
        <v>86</v>
      </c>
      <c r="M6">
        <v>521887</v>
      </c>
      <c r="N6">
        <v>43019.303494004598</v>
      </c>
      <c r="O6">
        <v>43012</v>
      </c>
      <c r="P6">
        <v>43012</v>
      </c>
      <c r="Q6" s="30">
        <v>43013</v>
      </c>
      <c r="R6">
        <v>0.16666666666666699</v>
      </c>
      <c r="S6">
        <v>0.20833333333333301</v>
      </c>
      <c r="T6" s="35">
        <v>1</v>
      </c>
      <c r="U6" s="34">
        <v>43013</v>
      </c>
      <c r="V6" t="s">
        <v>1313</v>
      </c>
      <c r="W6" t="s">
        <v>4549</v>
      </c>
      <c r="X6" t="s">
        <v>708</v>
      </c>
      <c r="Y6" t="s">
        <v>296</v>
      </c>
      <c r="Z6" t="s">
        <v>45985</v>
      </c>
      <c r="AA6" t="s">
        <v>5814</v>
      </c>
      <c r="AB6" t="s">
        <v>5563</v>
      </c>
      <c r="AC6" t="s">
        <v>86</v>
      </c>
    </row>
    <row r="7" spans="1:29" x14ac:dyDescent="0.2">
      <c r="A7" t="s">
        <v>5579</v>
      </c>
      <c r="B7" t="s">
        <v>50787</v>
      </c>
      <c r="C7" t="s">
        <v>45769</v>
      </c>
      <c r="D7" t="s">
        <v>34690</v>
      </c>
      <c r="E7" t="s">
        <v>34691</v>
      </c>
      <c r="F7" t="s">
        <v>776</v>
      </c>
      <c r="G7" t="s">
        <v>5556</v>
      </c>
      <c r="H7" t="s">
        <v>3431</v>
      </c>
      <c r="I7" t="s">
        <v>5557</v>
      </c>
      <c r="J7" t="s">
        <v>5558</v>
      </c>
      <c r="K7" t="s">
        <v>5582</v>
      </c>
      <c r="L7" t="s">
        <v>76</v>
      </c>
      <c r="M7">
        <v>521887</v>
      </c>
      <c r="N7">
        <v>43019.303984872698</v>
      </c>
      <c r="O7">
        <v>43012</v>
      </c>
      <c r="P7">
        <v>43012</v>
      </c>
      <c r="Q7" s="30">
        <v>43014</v>
      </c>
      <c r="R7">
        <v>0.75</v>
      </c>
      <c r="S7">
        <v>0.91666666666666696</v>
      </c>
      <c r="T7" s="35">
        <v>4</v>
      </c>
      <c r="U7" s="34">
        <v>43014</v>
      </c>
      <c r="V7" t="s">
        <v>320</v>
      </c>
      <c r="W7" t="s">
        <v>950</v>
      </c>
      <c r="X7" t="s">
        <v>708</v>
      </c>
      <c r="Y7" t="s">
        <v>296</v>
      </c>
      <c r="Z7" t="s">
        <v>45985</v>
      </c>
      <c r="AA7" t="s">
        <v>50788</v>
      </c>
      <c r="AB7" t="s">
        <v>50789</v>
      </c>
      <c r="AC7" t="s">
        <v>76</v>
      </c>
    </row>
    <row r="8" spans="1:29" x14ac:dyDescent="0.2">
      <c r="A8" t="s">
        <v>5583</v>
      </c>
      <c r="B8" t="s">
        <v>50790</v>
      </c>
      <c r="C8" t="s">
        <v>45769</v>
      </c>
      <c r="D8" t="s">
        <v>34690</v>
      </c>
      <c r="E8" t="s">
        <v>34691</v>
      </c>
      <c r="F8" t="s">
        <v>776</v>
      </c>
      <c r="G8" t="s">
        <v>5556</v>
      </c>
      <c r="H8" t="s">
        <v>3431</v>
      </c>
      <c r="I8" t="s">
        <v>5557</v>
      </c>
      <c r="J8" t="s">
        <v>5558</v>
      </c>
      <c r="K8" t="s">
        <v>5588</v>
      </c>
      <c r="L8" t="s">
        <v>76</v>
      </c>
      <c r="M8">
        <v>521887</v>
      </c>
      <c r="N8">
        <v>43019.304763078697</v>
      </c>
      <c r="O8">
        <v>43012</v>
      </c>
      <c r="P8">
        <v>43012</v>
      </c>
      <c r="Q8" s="30">
        <v>43014</v>
      </c>
      <c r="R8">
        <v>0.91666666666666696</v>
      </c>
      <c r="S8">
        <v>0</v>
      </c>
      <c r="T8" s="35">
        <v>2</v>
      </c>
      <c r="U8" s="34">
        <v>43014</v>
      </c>
      <c r="V8" t="s">
        <v>950</v>
      </c>
      <c r="W8" t="s">
        <v>5585</v>
      </c>
      <c r="X8" t="s">
        <v>708</v>
      </c>
      <c r="Y8" t="s">
        <v>296</v>
      </c>
      <c r="Z8" t="s">
        <v>45985</v>
      </c>
      <c r="AA8" t="s">
        <v>50791</v>
      </c>
      <c r="AB8" t="s">
        <v>5586</v>
      </c>
      <c r="AC8" t="s">
        <v>76</v>
      </c>
    </row>
    <row r="9" spans="1:29" x14ac:dyDescent="0.2">
      <c r="A9" t="s">
        <v>5589</v>
      </c>
      <c r="B9" t="s">
        <v>50792</v>
      </c>
      <c r="C9" t="s">
        <v>45769</v>
      </c>
      <c r="D9" t="s">
        <v>34690</v>
      </c>
      <c r="E9" t="s">
        <v>34691</v>
      </c>
      <c r="F9" t="s">
        <v>776</v>
      </c>
      <c r="G9" t="s">
        <v>5556</v>
      </c>
      <c r="H9" t="s">
        <v>3431</v>
      </c>
      <c r="I9" t="s">
        <v>5557</v>
      </c>
      <c r="J9" t="s">
        <v>5558</v>
      </c>
      <c r="K9" t="s">
        <v>5593</v>
      </c>
      <c r="L9" t="s">
        <v>76</v>
      </c>
      <c r="M9">
        <v>521887</v>
      </c>
      <c r="N9">
        <v>43019.305657303201</v>
      </c>
      <c r="O9">
        <v>43012</v>
      </c>
      <c r="P9">
        <v>43012</v>
      </c>
      <c r="Q9" s="30">
        <v>43014</v>
      </c>
      <c r="R9">
        <v>0</v>
      </c>
      <c r="S9">
        <v>8.3333333333333301E-2</v>
      </c>
      <c r="T9" s="35">
        <v>2</v>
      </c>
      <c r="U9" s="34">
        <v>43014</v>
      </c>
      <c r="V9" t="s">
        <v>5585</v>
      </c>
      <c r="W9" t="s">
        <v>3957</v>
      </c>
      <c r="X9" t="s">
        <v>708</v>
      </c>
      <c r="Y9" t="s">
        <v>296</v>
      </c>
      <c r="Z9" t="s">
        <v>45985</v>
      </c>
      <c r="AA9" t="s">
        <v>50793</v>
      </c>
      <c r="AB9" t="s">
        <v>5591</v>
      </c>
      <c r="AC9" t="s">
        <v>76</v>
      </c>
    </row>
    <row r="10" spans="1:29" x14ac:dyDescent="0.2">
      <c r="A10" t="s">
        <v>5594</v>
      </c>
      <c r="B10" t="s">
        <v>50794</v>
      </c>
      <c r="C10" t="s">
        <v>45769</v>
      </c>
      <c r="D10" t="s">
        <v>34690</v>
      </c>
      <c r="E10" t="s">
        <v>34691</v>
      </c>
      <c r="F10" t="s">
        <v>776</v>
      </c>
      <c r="G10" t="s">
        <v>5556</v>
      </c>
      <c r="H10" t="s">
        <v>3431</v>
      </c>
      <c r="I10" t="s">
        <v>5557</v>
      </c>
      <c r="J10" t="s">
        <v>5558</v>
      </c>
      <c r="K10" t="s">
        <v>5597</v>
      </c>
      <c r="L10" t="s">
        <v>76</v>
      </c>
      <c r="M10">
        <v>521887</v>
      </c>
      <c r="N10">
        <v>43019.306226539396</v>
      </c>
      <c r="O10">
        <v>43012</v>
      </c>
      <c r="P10">
        <v>43012</v>
      </c>
      <c r="Q10" s="30">
        <v>43014</v>
      </c>
      <c r="R10">
        <v>8.3333333333333301E-2</v>
      </c>
      <c r="S10">
        <v>0.20833333333333301</v>
      </c>
      <c r="T10" s="35">
        <v>3</v>
      </c>
      <c r="U10" s="34">
        <v>43014</v>
      </c>
      <c r="V10" t="s">
        <v>3957</v>
      </c>
      <c r="W10" t="s">
        <v>4561</v>
      </c>
      <c r="X10" t="s">
        <v>708</v>
      </c>
      <c r="Y10" t="s">
        <v>296</v>
      </c>
      <c r="Z10" t="s">
        <v>45985</v>
      </c>
      <c r="AA10" t="s">
        <v>45824</v>
      </c>
      <c r="AB10" t="s">
        <v>50795</v>
      </c>
      <c r="AC10" t="s">
        <v>76</v>
      </c>
    </row>
    <row r="11" spans="1:29" x14ac:dyDescent="0.2">
      <c r="A11" t="s">
        <v>5598</v>
      </c>
      <c r="B11" t="s">
        <v>50796</v>
      </c>
      <c r="C11" t="s">
        <v>45769</v>
      </c>
      <c r="D11" t="s">
        <v>34690</v>
      </c>
      <c r="E11" t="s">
        <v>34691</v>
      </c>
      <c r="F11" t="s">
        <v>776</v>
      </c>
      <c r="G11" t="s">
        <v>5556</v>
      </c>
      <c r="H11" t="s">
        <v>3431</v>
      </c>
      <c r="I11" t="s">
        <v>5557</v>
      </c>
      <c r="J11" t="s">
        <v>5558</v>
      </c>
      <c r="K11" t="s">
        <v>5601</v>
      </c>
      <c r="L11" t="s">
        <v>104</v>
      </c>
      <c r="M11">
        <v>521887</v>
      </c>
      <c r="N11">
        <v>43019.308466249997</v>
      </c>
      <c r="O11">
        <v>43012</v>
      </c>
      <c r="P11">
        <v>43012</v>
      </c>
      <c r="Q11" s="30">
        <v>43015</v>
      </c>
      <c r="R11">
        <v>0.75</v>
      </c>
      <c r="S11">
        <v>0.20833333333333301</v>
      </c>
      <c r="T11" s="35">
        <v>11</v>
      </c>
      <c r="U11" s="34">
        <v>43015</v>
      </c>
      <c r="V11" t="s">
        <v>106</v>
      </c>
      <c r="W11" t="s">
        <v>4574</v>
      </c>
      <c r="X11" t="s">
        <v>708</v>
      </c>
      <c r="Y11" t="s">
        <v>296</v>
      </c>
      <c r="Z11" t="s">
        <v>45985</v>
      </c>
      <c r="AA11" t="s">
        <v>50797</v>
      </c>
      <c r="AB11" t="s">
        <v>50798</v>
      </c>
      <c r="AC11" t="s">
        <v>104</v>
      </c>
    </row>
    <row r="12" spans="1:29" x14ac:dyDescent="0.2">
      <c r="A12" t="s">
        <v>5602</v>
      </c>
      <c r="B12" t="s">
        <v>50799</v>
      </c>
      <c r="C12" t="s">
        <v>45769</v>
      </c>
      <c r="D12" t="s">
        <v>34690</v>
      </c>
      <c r="E12" t="s">
        <v>34691</v>
      </c>
      <c r="F12" t="s">
        <v>776</v>
      </c>
      <c r="G12" t="s">
        <v>5556</v>
      </c>
      <c r="H12" t="s">
        <v>3431</v>
      </c>
      <c r="I12" t="s">
        <v>5557</v>
      </c>
      <c r="J12" t="s">
        <v>5558</v>
      </c>
      <c r="K12" t="s">
        <v>5606</v>
      </c>
      <c r="L12" t="s">
        <v>96</v>
      </c>
      <c r="M12">
        <v>521887</v>
      </c>
      <c r="N12">
        <v>43019.310196412</v>
      </c>
      <c r="O12">
        <v>43012</v>
      </c>
      <c r="P12">
        <v>43012</v>
      </c>
      <c r="Q12" s="30">
        <v>43016</v>
      </c>
      <c r="R12">
        <v>0.75</v>
      </c>
      <c r="S12">
        <v>8.3333333333333301E-2</v>
      </c>
      <c r="T12" s="35">
        <v>8</v>
      </c>
      <c r="U12" s="34">
        <v>43016</v>
      </c>
      <c r="V12" t="s">
        <v>98</v>
      </c>
      <c r="W12" t="s">
        <v>5604</v>
      </c>
      <c r="X12" t="s">
        <v>708</v>
      </c>
      <c r="Y12" t="s">
        <v>296</v>
      </c>
      <c r="Z12" t="s">
        <v>45985</v>
      </c>
      <c r="AA12" t="s">
        <v>50797</v>
      </c>
      <c r="AB12" t="s">
        <v>50800</v>
      </c>
      <c r="AC12" t="s">
        <v>96</v>
      </c>
    </row>
    <row r="13" spans="1:29" x14ac:dyDescent="0.2">
      <c r="A13" t="s">
        <v>5607</v>
      </c>
      <c r="B13" t="s">
        <v>50801</v>
      </c>
      <c r="C13" t="s">
        <v>45769</v>
      </c>
      <c r="D13" t="s">
        <v>34690</v>
      </c>
      <c r="E13" t="s">
        <v>34691</v>
      </c>
      <c r="F13" t="s">
        <v>776</v>
      </c>
      <c r="G13" t="s">
        <v>5556</v>
      </c>
      <c r="H13" t="s">
        <v>3431</v>
      </c>
      <c r="I13" t="s">
        <v>5557</v>
      </c>
      <c r="J13" t="s">
        <v>5558</v>
      </c>
      <c r="K13" t="s">
        <v>5610</v>
      </c>
      <c r="L13" t="s">
        <v>96</v>
      </c>
      <c r="M13">
        <v>521887</v>
      </c>
      <c r="N13">
        <v>43019.312064965299</v>
      </c>
      <c r="O13">
        <v>43012</v>
      </c>
      <c r="P13">
        <v>43012</v>
      </c>
      <c r="Q13" s="30">
        <v>43016</v>
      </c>
      <c r="R13">
        <v>8.3333333333333301E-2</v>
      </c>
      <c r="S13">
        <v>0.25</v>
      </c>
      <c r="T13" s="35">
        <v>4</v>
      </c>
      <c r="U13" s="34">
        <v>43016</v>
      </c>
      <c r="V13" t="s">
        <v>5604</v>
      </c>
      <c r="W13" t="s">
        <v>336</v>
      </c>
      <c r="X13" t="s">
        <v>708</v>
      </c>
      <c r="Y13" t="s">
        <v>296</v>
      </c>
      <c r="Z13" t="s">
        <v>45985</v>
      </c>
      <c r="AA13" t="s">
        <v>45821</v>
      </c>
      <c r="AB13" t="s">
        <v>50802</v>
      </c>
      <c r="AC13" t="s">
        <v>96</v>
      </c>
    </row>
    <row r="14" spans="1:29" x14ac:dyDescent="0.2">
      <c r="A14" t="s">
        <v>5611</v>
      </c>
      <c r="B14" t="s">
        <v>50803</v>
      </c>
      <c r="C14" t="s">
        <v>45769</v>
      </c>
      <c r="D14" t="s">
        <v>34690</v>
      </c>
      <c r="E14" t="s">
        <v>34691</v>
      </c>
      <c r="F14" t="s">
        <v>776</v>
      </c>
      <c r="G14" t="s">
        <v>5556</v>
      </c>
      <c r="H14" t="s">
        <v>3431</v>
      </c>
      <c r="I14" t="s">
        <v>5557</v>
      </c>
      <c r="J14" t="s">
        <v>5558</v>
      </c>
      <c r="K14" t="s">
        <v>5615</v>
      </c>
      <c r="L14" t="s">
        <v>335</v>
      </c>
      <c r="M14">
        <v>521887</v>
      </c>
      <c r="N14">
        <v>43019.313463425897</v>
      </c>
      <c r="O14">
        <v>43012</v>
      </c>
      <c r="P14">
        <v>43012</v>
      </c>
      <c r="Q14" s="30">
        <v>43017</v>
      </c>
      <c r="R14">
        <v>0.75</v>
      </c>
      <c r="S14">
        <v>0</v>
      </c>
      <c r="T14" s="35">
        <v>6</v>
      </c>
      <c r="U14" s="34">
        <v>43017</v>
      </c>
      <c r="V14" t="s">
        <v>337</v>
      </c>
      <c r="W14" t="s">
        <v>5613</v>
      </c>
      <c r="X14" t="s">
        <v>708</v>
      </c>
      <c r="Y14" t="s">
        <v>296</v>
      </c>
      <c r="Z14" t="s">
        <v>45985</v>
      </c>
      <c r="AA14" t="s">
        <v>50804</v>
      </c>
      <c r="AB14" t="s">
        <v>50805</v>
      </c>
      <c r="AC14" t="s">
        <v>335</v>
      </c>
    </row>
    <row r="15" spans="1:29" x14ac:dyDescent="0.2">
      <c r="A15" t="s">
        <v>5616</v>
      </c>
      <c r="B15" t="s">
        <v>50806</v>
      </c>
      <c r="C15" t="s">
        <v>45769</v>
      </c>
      <c r="D15" t="s">
        <v>34690</v>
      </c>
      <c r="E15" t="s">
        <v>34691</v>
      </c>
      <c r="F15" t="s">
        <v>776</v>
      </c>
      <c r="G15" t="s">
        <v>5556</v>
      </c>
      <c r="H15" t="s">
        <v>3431</v>
      </c>
      <c r="I15" t="s">
        <v>5557</v>
      </c>
      <c r="J15" t="s">
        <v>5558</v>
      </c>
      <c r="K15" t="s">
        <v>5619</v>
      </c>
      <c r="L15" t="s">
        <v>335</v>
      </c>
      <c r="M15">
        <v>521887</v>
      </c>
      <c r="N15">
        <v>43019.3177791204</v>
      </c>
      <c r="O15">
        <v>43012</v>
      </c>
      <c r="P15">
        <v>43012</v>
      </c>
      <c r="Q15" s="30">
        <v>43017</v>
      </c>
      <c r="R15">
        <v>0</v>
      </c>
      <c r="S15">
        <v>0.20833333333333301</v>
      </c>
      <c r="T15" s="35">
        <v>5</v>
      </c>
      <c r="U15" s="34">
        <v>43017</v>
      </c>
      <c r="V15" t="s">
        <v>5613</v>
      </c>
      <c r="W15" t="s">
        <v>4591</v>
      </c>
      <c r="X15" t="s">
        <v>708</v>
      </c>
      <c r="Y15" t="s">
        <v>296</v>
      </c>
      <c r="Z15" t="s">
        <v>45985</v>
      </c>
      <c r="AA15" t="s">
        <v>50807</v>
      </c>
      <c r="AB15" t="s">
        <v>50808</v>
      </c>
      <c r="AC15" t="s">
        <v>335</v>
      </c>
    </row>
    <row r="16" spans="1:29" x14ac:dyDescent="0.2">
      <c r="A16" t="s">
        <v>5620</v>
      </c>
      <c r="B16" t="s">
        <v>50809</v>
      </c>
      <c r="C16" t="s">
        <v>45769</v>
      </c>
      <c r="D16" t="s">
        <v>34690</v>
      </c>
      <c r="E16" t="s">
        <v>34691</v>
      </c>
      <c r="F16" t="s">
        <v>776</v>
      </c>
      <c r="G16" t="s">
        <v>5556</v>
      </c>
      <c r="H16" t="s">
        <v>3431</v>
      </c>
      <c r="I16" t="s">
        <v>5557</v>
      </c>
      <c r="J16" t="s">
        <v>5558</v>
      </c>
      <c r="K16" t="s">
        <v>5624</v>
      </c>
      <c r="L16" t="s">
        <v>345</v>
      </c>
      <c r="M16">
        <v>521887</v>
      </c>
      <c r="N16">
        <v>43019.322596088001</v>
      </c>
      <c r="O16">
        <v>43012</v>
      </c>
      <c r="P16">
        <v>43012</v>
      </c>
      <c r="Q16" s="30">
        <v>43018</v>
      </c>
      <c r="R16">
        <v>0.75</v>
      </c>
      <c r="S16">
        <v>0.875</v>
      </c>
      <c r="T16" s="35">
        <v>3</v>
      </c>
      <c r="U16" s="34">
        <v>43018</v>
      </c>
      <c r="V16" t="s">
        <v>347</v>
      </c>
      <c r="W16" t="s">
        <v>5622</v>
      </c>
      <c r="X16" t="s">
        <v>708</v>
      </c>
      <c r="Y16" t="s">
        <v>296</v>
      </c>
      <c r="Z16" t="s">
        <v>45985</v>
      </c>
      <c r="AA16" t="s">
        <v>45803</v>
      </c>
      <c r="AB16" t="s">
        <v>50810</v>
      </c>
      <c r="AC16" t="s">
        <v>345</v>
      </c>
    </row>
    <row r="17" spans="1:29" x14ac:dyDescent="0.2">
      <c r="A17" t="s">
        <v>5625</v>
      </c>
      <c r="B17" t="s">
        <v>50811</v>
      </c>
      <c r="C17" t="s">
        <v>45769</v>
      </c>
      <c r="D17" t="s">
        <v>34690</v>
      </c>
      <c r="E17" t="s">
        <v>34691</v>
      </c>
      <c r="F17" t="s">
        <v>776</v>
      </c>
      <c r="G17" t="s">
        <v>5556</v>
      </c>
      <c r="H17" t="s">
        <v>3431</v>
      </c>
      <c r="I17" t="s">
        <v>5557</v>
      </c>
      <c r="J17" t="s">
        <v>5558</v>
      </c>
      <c r="K17" t="s">
        <v>5628</v>
      </c>
      <c r="L17" t="s">
        <v>345</v>
      </c>
      <c r="M17">
        <v>521887</v>
      </c>
      <c r="N17">
        <v>43019.324817488399</v>
      </c>
      <c r="O17">
        <v>43012</v>
      </c>
      <c r="P17">
        <v>43012</v>
      </c>
      <c r="Q17" s="30">
        <v>43018</v>
      </c>
      <c r="R17">
        <v>0.875</v>
      </c>
      <c r="S17">
        <v>0.95833333333333304</v>
      </c>
      <c r="T17" s="35">
        <v>2</v>
      </c>
      <c r="U17" s="34">
        <v>43018</v>
      </c>
      <c r="V17" t="s">
        <v>5622</v>
      </c>
      <c r="W17" t="s">
        <v>2918</v>
      </c>
      <c r="X17" t="s">
        <v>708</v>
      </c>
      <c r="Y17" t="s">
        <v>296</v>
      </c>
      <c r="Z17" t="s">
        <v>45985</v>
      </c>
      <c r="AA17" t="s">
        <v>50812</v>
      </c>
      <c r="AB17" t="s">
        <v>45918</v>
      </c>
      <c r="AC17" t="s">
        <v>345</v>
      </c>
    </row>
    <row r="18" spans="1:29" x14ac:dyDescent="0.2">
      <c r="A18" t="s">
        <v>5629</v>
      </c>
      <c r="B18" t="s">
        <v>50813</v>
      </c>
      <c r="C18" t="s">
        <v>45769</v>
      </c>
      <c r="D18" t="s">
        <v>34690</v>
      </c>
      <c r="E18" t="s">
        <v>34691</v>
      </c>
      <c r="F18" t="s">
        <v>776</v>
      </c>
      <c r="G18" t="s">
        <v>5556</v>
      </c>
      <c r="H18" t="s">
        <v>3431</v>
      </c>
      <c r="I18" t="s">
        <v>5557</v>
      </c>
      <c r="J18" t="s">
        <v>5558</v>
      </c>
      <c r="K18" t="s">
        <v>5632</v>
      </c>
      <c r="L18" t="s">
        <v>345</v>
      </c>
      <c r="M18">
        <v>521887</v>
      </c>
      <c r="N18">
        <v>43019.325863622696</v>
      </c>
      <c r="O18">
        <v>43012</v>
      </c>
      <c r="P18">
        <v>43012</v>
      </c>
      <c r="Q18" s="30">
        <v>43018</v>
      </c>
      <c r="R18">
        <v>0.95833333333333304</v>
      </c>
      <c r="S18">
        <v>4.1666666666666699E-2</v>
      </c>
      <c r="T18" s="35">
        <v>2</v>
      </c>
      <c r="U18" s="34">
        <v>43018</v>
      </c>
      <c r="V18" t="s">
        <v>2918</v>
      </c>
      <c r="W18" t="s">
        <v>2926</v>
      </c>
      <c r="X18" t="s">
        <v>708</v>
      </c>
      <c r="Y18" t="s">
        <v>296</v>
      </c>
      <c r="Z18" t="s">
        <v>45985</v>
      </c>
      <c r="AA18" t="s">
        <v>50814</v>
      </c>
      <c r="AB18" t="s">
        <v>45946</v>
      </c>
      <c r="AC18" t="s">
        <v>345</v>
      </c>
    </row>
    <row r="19" spans="1:29" x14ac:dyDescent="0.2">
      <c r="A19" t="s">
        <v>5633</v>
      </c>
      <c r="B19" t="s">
        <v>50815</v>
      </c>
      <c r="C19" t="s">
        <v>45769</v>
      </c>
      <c r="D19" t="s">
        <v>34690</v>
      </c>
      <c r="E19" t="s">
        <v>34691</v>
      </c>
      <c r="F19" t="s">
        <v>776</v>
      </c>
      <c r="G19" t="s">
        <v>5556</v>
      </c>
      <c r="H19" t="s">
        <v>3431</v>
      </c>
      <c r="I19" t="s">
        <v>5557</v>
      </c>
      <c r="J19" t="s">
        <v>5558</v>
      </c>
      <c r="K19" t="s">
        <v>5636</v>
      </c>
      <c r="L19" t="s">
        <v>345</v>
      </c>
      <c r="M19">
        <v>521887</v>
      </c>
      <c r="N19">
        <v>43019.327508692098</v>
      </c>
      <c r="O19">
        <v>43012</v>
      </c>
      <c r="P19">
        <v>43012</v>
      </c>
      <c r="Q19" s="30">
        <v>43018</v>
      </c>
      <c r="R19">
        <v>4.1666666666666699E-2</v>
      </c>
      <c r="S19">
        <v>0.20833333333333301</v>
      </c>
      <c r="T19" s="35">
        <v>4</v>
      </c>
      <c r="U19" s="34">
        <v>43018</v>
      </c>
      <c r="V19" t="s">
        <v>2926</v>
      </c>
      <c r="W19" t="s">
        <v>728</v>
      </c>
      <c r="X19" t="s">
        <v>708</v>
      </c>
      <c r="Y19" t="s">
        <v>296</v>
      </c>
      <c r="Z19" t="s">
        <v>45985</v>
      </c>
      <c r="AA19" t="s">
        <v>50816</v>
      </c>
      <c r="AB19" t="s">
        <v>50817</v>
      </c>
      <c r="AC19" t="s">
        <v>345</v>
      </c>
    </row>
    <row r="20" spans="1:29" x14ac:dyDescent="0.2">
      <c r="A20" t="s">
        <v>5637</v>
      </c>
      <c r="B20" t="s">
        <v>50818</v>
      </c>
      <c r="C20" t="s">
        <v>45769</v>
      </c>
      <c r="D20" t="s">
        <v>34690</v>
      </c>
      <c r="E20" t="s">
        <v>34691</v>
      </c>
      <c r="F20" t="s">
        <v>776</v>
      </c>
      <c r="G20" t="s">
        <v>5556</v>
      </c>
      <c r="H20" t="s">
        <v>3431</v>
      </c>
      <c r="I20" t="s">
        <v>5557</v>
      </c>
      <c r="J20" t="s">
        <v>5558</v>
      </c>
      <c r="K20" t="s">
        <v>5640</v>
      </c>
      <c r="L20" t="s">
        <v>362</v>
      </c>
      <c r="M20">
        <v>521887</v>
      </c>
      <c r="N20">
        <v>43025.335292384298</v>
      </c>
      <c r="O20">
        <v>43019</v>
      </c>
      <c r="P20">
        <v>43019</v>
      </c>
      <c r="Q20" s="30">
        <v>43019</v>
      </c>
      <c r="R20">
        <v>0.75</v>
      </c>
      <c r="S20">
        <v>0</v>
      </c>
      <c r="T20" s="35">
        <v>6</v>
      </c>
      <c r="U20" s="34">
        <v>43019</v>
      </c>
      <c r="V20" t="s">
        <v>364</v>
      </c>
      <c r="W20" t="s">
        <v>2966</v>
      </c>
      <c r="X20" t="s">
        <v>708</v>
      </c>
      <c r="Y20" t="s">
        <v>296</v>
      </c>
      <c r="Z20" t="s">
        <v>45985</v>
      </c>
      <c r="AA20" t="s">
        <v>50819</v>
      </c>
      <c r="AB20" t="s">
        <v>50820</v>
      </c>
      <c r="AC20" t="s">
        <v>362</v>
      </c>
    </row>
    <row r="21" spans="1:29" x14ac:dyDescent="0.2">
      <c r="A21" t="s">
        <v>5641</v>
      </c>
      <c r="B21" t="s">
        <v>50821</v>
      </c>
      <c r="C21" t="s">
        <v>45769</v>
      </c>
      <c r="D21" t="s">
        <v>34690</v>
      </c>
      <c r="E21" t="s">
        <v>34691</v>
      </c>
      <c r="F21" t="s">
        <v>776</v>
      </c>
      <c r="G21" t="s">
        <v>5556</v>
      </c>
      <c r="H21" t="s">
        <v>3431</v>
      </c>
      <c r="I21" t="s">
        <v>5557</v>
      </c>
      <c r="J21" t="s">
        <v>5558</v>
      </c>
      <c r="K21" t="s">
        <v>5644</v>
      </c>
      <c r="L21" t="s">
        <v>362</v>
      </c>
      <c r="M21">
        <v>521887</v>
      </c>
      <c r="N21">
        <v>43025.337210787002</v>
      </c>
      <c r="O21">
        <v>43019</v>
      </c>
      <c r="P21">
        <v>43019</v>
      </c>
      <c r="Q21" s="30">
        <v>43019</v>
      </c>
      <c r="R21">
        <v>0</v>
      </c>
      <c r="S21">
        <v>8.3333333333333301E-2</v>
      </c>
      <c r="T21" s="35">
        <v>2</v>
      </c>
      <c r="U21" s="34">
        <v>43019</v>
      </c>
      <c r="V21" t="s">
        <v>2966</v>
      </c>
      <c r="W21" t="s">
        <v>1400</v>
      </c>
      <c r="X21" t="s">
        <v>708</v>
      </c>
      <c r="Y21" t="s">
        <v>296</v>
      </c>
      <c r="Z21" t="s">
        <v>45985</v>
      </c>
      <c r="AA21" t="s">
        <v>50822</v>
      </c>
      <c r="AB21" t="s">
        <v>50823</v>
      </c>
      <c r="AC21" t="s">
        <v>362</v>
      </c>
    </row>
    <row r="22" spans="1:29" x14ac:dyDescent="0.2">
      <c r="A22" t="s">
        <v>5645</v>
      </c>
      <c r="B22" t="s">
        <v>50824</v>
      </c>
      <c r="C22" t="s">
        <v>45769</v>
      </c>
      <c r="D22" t="s">
        <v>34690</v>
      </c>
      <c r="E22" t="s">
        <v>34691</v>
      </c>
      <c r="F22" t="s">
        <v>776</v>
      </c>
      <c r="G22" t="s">
        <v>5556</v>
      </c>
      <c r="H22" t="s">
        <v>3431</v>
      </c>
      <c r="I22" t="s">
        <v>5557</v>
      </c>
      <c r="J22" t="s">
        <v>5558</v>
      </c>
      <c r="K22" t="s">
        <v>5649</v>
      </c>
      <c r="L22" t="s">
        <v>362</v>
      </c>
      <c r="M22">
        <v>521887</v>
      </c>
      <c r="N22">
        <v>43025.339030567098</v>
      </c>
      <c r="O22">
        <v>43019</v>
      </c>
      <c r="P22">
        <v>43019</v>
      </c>
      <c r="Q22" s="30">
        <v>43019</v>
      </c>
      <c r="R22">
        <v>8.3333333333333301E-2</v>
      </c>
      <c r="S22">
        <v>0.20833333333333301</v>
      </c>
      <c r="T22" s="35">
        <v>3</v>
      </c>
      <c r="U22" s="34">
        <v>43019</v>
      </c>
      <c r="V22" t="s">
        <v>1400</v>
      </c>
      <c r="W22" t="s">
        <v>737</v>
      </c>
      <c r="X22" t="s">
        <v>708</v>
      </c>
      <c r="Y22" t="s">
        <v>296</v>
      </c>
      <c r="Z22" t="s">
        <v>45985</v>
      </c>
      <c r="AA22" t="s">
        <v>45820</v>
      </c>
      <c r="AB22" t="s">
        <v>5647</v>
      </c>
      <c r="AC22" t="s">
        <v>362</v>
      </c>
    </row>
    <row r="23" spans="1:29" x14ac:dyDescent="0.2">
      <c r="A23" t="s">
        <v>5650</v>
      </c>
      <c r="B23" t="s">
        <v>50825</v>
      </c>
      <c r="C23" t="s">
        <v>45769</v>
      </c>
      <c r="D23" t="s">
        <v>34690</v>
      </c>
      <c r="E23" t="s">
        <v>34691</v>
      </c>
      <c r="F23" t="s">
        <v>776</v>
      </c>
      <c r="G23" t="s">
        <v>5556</v>
      </c>
      <c r="H23" t="s">
        <v>3431</v>
      </c>
      <c r="I23" t="s">
        <v>5557</v>
      </c>
      <c r="J23" t="s">
        <v>5558</v>
      </c>
      <c r="K23" t="s">
        <v>5653</v>
      </c>
      <c r="L23" t="s">
        <v>372</v>
      </c>
      <c r="M23">
        <v>521887</v>
      </c>
      <c r="N23">
        <v>43025.339469988401</v>
      </c>
      <c r="O23">
        <v>43019</v>
      </c>
      <c r="P23">
        <v>43019</v>
      </c>
      <c r="Q23" s="30">
        <v>43020</v>
      </c>
      <c r="R23">
        <v>0.75</v>
      </c>
      <c r="S23">
        <v>4.1666666666666699E-2</v>
      </c>
      <c r="T23" s="35">
        <v>7</v>
      </c>
      <c r="U23" s="34">
        <v>43020</v>
      </c>
      <c r="V23" t="s">
        <v>374</v>
      </c>
      <c r="W23" t="s">
        <v>1416</v>
      </c>
      <c r="X23" t="s">
        <v>708</v>
      </c>
      <c r="Y23" t="s">
        <v>296</v>
      </c>
      <c r="Z23" t="s">
        <v>45985</v>
      </c>
      <c r="AA23" t="s">
        <v>32668</v>
      </c>
      <c r="AB23" t="s">
        <v>50826</v>
      </c>
      <c r="AC23" t="s">
        <v>372</v>
      </c>
    </row>
    <row r="24" spans="1:29" x14ac:dyDescent="0.2">
      <c r="A24" t="s">
        <v>5654</v>
      </c>
      <c r="B24" t="s">
        <v>50827</v>
      </c>
      <c r="C24" t="s">
        <v>45769</v>
      </c>
      <c r="D24" t="s">
        <v>34690</v>
      </c>
      <c r="E24" t="s">
        <v>34691</v>
      </c>
      <c r="F24" t="s">
        <v>776</v>
      </c>
      <c r="G24" t="s">
        <v>5556</v>
      </c>
      <c r="H24" t="s">
        <v>3431</v>
      </c>
      <c r="I24" t="s">
        <v>5557</v>
      </c>
      <c r="J24" t="s">
        <v>5558</v>
      </c>
      <c r="K24" t="s">
        <v>5657</v>
      </c>
      <c r="L24" t="s">
        <v>372</v>
      </c>
      <c r="M24">
        <v>521887</v>
      </c>
      <c r="N24">
        <v>43025.341137384297</v>
      </c>
      <c r="O24">
        <v>43019</v>
      </c>
      <c r="P24">
        <v>43019</v>
      </c>
      <c r="Q24" s="30">
        <v>43020</v>
      </c>
      <c r="R24">
        <v>4.1666666666666699E-2</v>
      </c>
      <c r="S24">
        <v>0.20833333333333301</v>
      </c>
      <c r="T24" s="35">
        <v>4</v>
      </c>
      <c r="U24" s="34">
        <v>43020</v>
      </c>
      <c r="V24" t="s">
        <v>1416</v>
      </c>
      <c r="W24" t="s">
        <v>751</v>
      </c>
      <c r="X24" t="s">
        <v>708</v>
      </c>
      <c r="Y24" t="s">
        <v>296</v>
      </c>
      <c r="Z24" t="s">
        <v>45985</v>
      </c>
      <c r="AA24" t="s">
        <v>50828</v>
      </c>
      <c r="AB24" t="s">
        <v>50829</v>
      </c>
      <c r="AC24" t="s">
        <v>372</v>
      </c>
    </row>
    <row r="25" spans="1:29" x14ac:dyDescent="0.2">
      <c r="A25" t="s">
        <v>5658</v>
      </c>
      <c r="B25" t="s">
        <v>50830</v>
      </c>
      <c r="C25" t="s">
        <v>45769</v>
      </c>
      <c r="D25" t="s">
        <v>34690</v>
      </c>
      <c r="E25" t="s">
        <v>34691</v>
      </c>
      <c r="F25" t="s">
        <v>776</v>
      </c>
      <c r="G25" t="s">
        <v>5556</v>
      </c>
      <c r="H25" t="s">
        <v>3431</v>
      </c>
      <c r="I25" t="s">
        <v>5557</v>
      </c>
      <c r="J25" t="s">
        <v>5558</v>
      </c>
      <c r="K25" t="s">
        <v>5662</v>
      </c>
      <c r="L25" t="s">
        <v>390</v>
      </c>
      <c r="M25">
        <v>521887</v>
      </c>
      <c r="N25">
        <v>43025.346440706002</v>
      </c>
      <c r="O25">
        <v>43019</v>
      </c>
      <c r="P25">
        <v>43019</v>
      </c>
      <c r="Q25" s="30">
        <v>43022</v>
      </c>
      <c r="R25">
        <v>0.16666666666666699</v>
      </c>
      <c r="S25">
        <v>0.20833333333333301</v>
      </c>
      <c r="T25" s="35">
        <v>1</v>
      </c>
      <c r="U25" s="34">
        <v>43022</v>
      </c>
      <c r="V25" t="s">
        <v>1461</v>
      </c>
      <c r="W25" t="s">
        <v>4644</v>
      </c>
      <c r="X25" t="s">
        <v>708</v>
      </c>
      <c r="Y25" t="s">
        <v>296</v>
      </c>
      <c r="Z25" t="s">
        <v>45985</v>
      </c>
      <c r="AA25" t="s">
        <v>5814</v>
      </c>
      <c r="AB25" t="s">
        <v>5660</v>
      </c>
      <c r="AC25" t="s">
        <v>390</v>
      </c>
    </row>
    <row r="26" spans="1:29" x14ac:dyDescent="0.2">
      <c r="A26" t="s">
        <v>5663</v>
      </c>
      <c r="B26" t="s">
        <v>50831</v>
      </c>
      <c r="C26" t="s">
        <v>45769</v>
      </c>
      <c r="D26" t="s">
        <v>34690</v>
      </c>
      <c r="E26" t="s">
        <v>34691</v>
      </c>
      <c r="F26" t="s">
        <v>776</v>
      </c>
      <c r="G26" t="s">
        <v>5556</v>
      </c>
      <c r="H26" t="s">
        <v>3431</v>
      </c>
      <c r="I26" t="s">
        <v>5557</v>
      </c>
      <c r="J26" t="s">
        <v>5558</v>
      </c>
      <c r="K26" t="s">
        <v>5667</v>
      </c>
      <c r="L26" t="s">
        <v>400</v>
      </c>
      <c r="M26">
        <v>521887</v>
      </c>
      <c r="N26">
        <v>43025.346838819401</v>
      </c>
      <c r="O26">
        <v>43019</v>
      </c>
      <c r="P26">
        <v>43019</v>
      </c>
      <c r="Q26" s="30">
        <v>43023</v>
      </c>
      <c r="R26">
        <v>0.75</v>
      </c>
      <c r="S26">
        <v>8.3333333333333301E-2</v>
      </c>
      <c r="T26" s="35">
        <v>8</v>
      </c>
      <c r="U26" s="34">
        <v>43023</v>
      </c>
      <c r="V26" t="s">
        <v>402</v>
      </c>
      <c r="W26" t="s">
        <v>5665</v>
      </c>
      <c r="X26" t="s">
        <v>708</v>
      </c>
      <c r="Y26" t="s">
        <v>296</v>
      </c>
      <c r="Z26" t="s">
        <v>45985</v>
      </c>
      <c r="AA26" t="s">
        <v>50832</v>
      </c>
      <c r="AB26" t="s">
        <v>50833</v>
      </c>
      <c r="AC26" t="s">
        <v>400</v>
      </c>
    </row>
    <row r="27" spans="1:29" x14ac:dyDescent="0.2">
      <c r="A27" t="s">
        <v>5668</v>
      </c>
      <c r="B27" t="s">
        <v>50834</v>
      </c>
      <c r="C27" t="s">
        <v>45769</v>
      </c>
      <c r="D27" t="s">
        <v>34690</v>
      </c>
      <c r="E27" t="s">
        <v>34691</v>
      </c>
      <c r="F27" t="s">
        <v>776</v>
      </c>
      <c r="G27" t="s">
        <v>5556</v>
      </c>
      <c r="H27" t="s">
        <v>3431</v>
      </c>
      <c r="I27" t="s">
        <v>5557</v>
      </c>
      <c r="J27" t="s">
        <v>5558</v>
      </c>
      <c r="K27" t="s">
        <v>5672</v>
      </c>
      <c r="L27" t="s">
        <v>400</v>
      </c>
      <c r="M27">
        <v>521887</v>
      </c>
      <c r="N27">
        <v>43025.347731828697</v>
      </c>
      <c r="O27">
        <v>43019</v>
      </c>
      <c r="P27">
        <v>43019</v>
      </c>
      <c r="Q27" s="30">
        <v>43023</v>
      </c>
      <c r="R27">
        <v>8.3333333333333301E-2</v>
      </c>
      <c r="S27">
        <v>0.20833333333333301</v>
      </c>
      <c r="T27" s="35">
        <v>3</v>
      </c>
      <c r="U27" s="34">
        <v>43023</v>
      </c>
      <c r="V27" t="s">
        <v>5665</v>
      </c>
      <c r="W27" t="s">
        <v>758</v>
      </c>
      <c r="X27" t="s">
        <v>708</v>
      </c>
      <c r="Y27" t="s">
        <v>296</v>
      </c>
      <c r="Z27" t="s">
        <v>45985</v>
      </c>
      <c r="AA27" t="s">
        <v>50835</v>
      </c>
      <c r="AB27" t="s">
        <v>5670</v>
      </c>
      <c r="AC27" t="s">
        <v>400</v>
      </c>
    </row>
    <row r="28" spans="1:29" x14ac:dyDescent="0.2">
      <c r="A28" t="s">
        <v>5673</v>
      </c>
      <c r="B28" t="s">
        <v>50836</v>
      </c>
      <c r="C28" t="s">
        <v>45769</v>
      </c>
      <c r="D28" t="s">
        <v>34690</v>
      </c>
      <c r="E28" t="s">
        <v>34691</v>
      </c>
      <c r="F28" t="s">
        <v>776</v>
      </c>
      <c r="G28" t="s">
        <v>5556</v>
      </c>
      <c r="H28" t="s">
        <v>3431</v>
      </c>
      <c r="I28" t="s">
        <v>5557</v>
      </c>
      <c r="J28" t="s">
        <v>5558</v>
      </c>
      <c r="K28" t="s">
        <v>5677</v>
      </c>
      <c r="L28" t="s">
        <v>113</v>
      </c>
      <c r="M28">
        <v>521887</v>
      </c>
      <c r="N28">
        <v>43025.348196944396</v>
      </c>
      <c r="O28">
        <v>43019</v>
      </c>
      <c r="P28">
        <v>43019</v>
      </c>
      <c r="Q28" s="30">
        <v>43024</v>
      </c>
      <c r="R28">
        <v>0.75</v>
      </c>
      <c r="S28">
        <v>8.3333333333333301E-2</v>
      </c>
      <c r="T28" s="35">
        <v>8</v>
      </c>
      <c r="U28" s="34">
        <v>43024</v>
      </c>
      <c r="V28" t="s">
        <v>410</v>
      </c>
      <c r="W28" t="s">
        <v>5675</v>
      </c>
      <c r="X28" t="s">
        <v>708</v>
      </c>
      <c r="Y28" t="s">
        <v>296</v>
      </c>
      <c r="Z28" t="s">
        <v>45985</v>
      </c>
      <c r="AA28" t="s">
        <v>5814</v>
      </c>
      <c r="AB28" t="s">
        <v>5660</v>
      </c>
      <c r="AC28" t="s">
        <v>113</v>
      </c>
    </row>
    <row r="29" spans="1:29" x14ac:dyDescent="0.2">
      <c r="A29" t="s">
        <v>5678</v>
      </c>
      <c r="B29" t="s">
        <v>50837</v>
      </c>
      <c r="C29" t="s">
        <v>45769</v>
      </c>
      <c r="D29" t="s">
        <v>34690</v>
      </c>
      <c r="E29" t="s">
        <v>34691</v>
      </c>
      <c r="F29" t="s">
        <v>776</v>
      </c>
      <c r="G29" t="s">
        <v>5556</v>
      </c>
      <c r="H29" t="s">
        <v>3431</v>
      </c>
      <c r="I29" t="s">
        <v>5557</v>
      </c>
      <c r="J29" t="s">
        <v>5558</v>
      </c>
      <c r="K29" t="s">
        <v>5682</v>
      </c>
      <c r="L29" t="s">
        <v>113</v>
      </c>
      <c r="M29">
        <v>521887</v>
      </c>
      <c r="N29">
        <v>43025.348770983801</v>
      </c>
      <c r="O29">
        <v>43019</v>
      </c>
      <c r="P29">
        <v>43019</v>
      </c>
      <c r="Q29" s="30">
        <v>43024</v>
      </c>
      <c r="R29">
        <v>4.1666666666666699E-2</v>
      </c>
      <c r="S29">
        <v>0.16666666666666699</v>
      </c>
      <c r="T29" s="35">
        <v>3</v>
      </c>
      <c r="U29" s="34">
        <v>43024</v>
      </c>
      <c r="V29" t="s">
        <v>1481</v>
      </c>
      <c r="W29" t="s">
        <v>1494</v>
      </c>
      <c r="X29" t="s">
        <v>708</v>
      </c>
      <c r="Y29" t="s">
        <v>296</v>
      </c>
      <c r="Z29" t="s">
        <v>45985</v>
      </c>
      <c r="AA29" t="s">
        <v>50838</v>
      </c>
      <c r="AB29" t="s">
        <v>5680</v>
      </c>
      <c r="AC29" t="s">
        <v>113</v>
      </c>
    </row>
    <row r="30" spans="1:29" x14ac:dyDescent="0.2">
      <c r="A30" t="s">
        <v>5683</v>
      </c>
      <c r="B30" t="s">
        <v>50839</v>
      </c>
      <c r="C30" t="s">
        <v>45769</v>
      </c>
      <c r="D30" t="s">
        <v>34690</v>
      </c>
      <c r="E30" t="s">
        <v>34691</v>
      </c>
      <c r="F30" t="s">
        <v>776</v>
      </c>
      <c r="G30" t="s">
        <v>5556</v>
      </c>
      <c r="H30" t="s">
        <v>3431</v>
      </c>
      <c r="I30" t="s">
        <v>5557</v>
      </c>
      <c r="J30" t="s">
        <v>5558</v>
      </c>
      <c r="K30" t="s">
        <v>5687</v>
      </c>
      <c r="L30" t="s">
        <v>382</v>
      </c>
      <c r="M30">
        <v>521887</v>
      </c>
      <c r="N30">
        <v>43025.351718055601</v>
      </c>
      <c r="O30">
        <v>43019</v>
      </c>
      <c r="P30">
        <v>43019</v>
      </c>
      <c r="Q30" s="30">
        <v>43021</v>
      </c>
      <c r="R30">
        <v>0.75</v>
      </c>
      <c r="S30">
        <v>0.16666666666666699</v>
      </c>
      <c r="T30" s="35">
        <v>10</v>
      </c>
      <c r="U30" s="34">
        <v>43021</v>
      </c>
      <c r="V30" t="s">
        <v>384</v>
      </c>
      <c r="W30" t="s">
        <v>1440</v>
      </c>
      <c r="X30" t="s">
        <v>708</v>
      </c>
      <c r="Y30" t="s">
        <v>296</v>
      </c>
      <c r="Z30" t="s">
        <v>45985</v>
      </c>
      <c r="AA30" t="s">
        <v>5814</v>
      </c>
      <c r="AB30" t="s">
        <v>5685</v>
      </c>
      <c r="AC30" t="s">
        <v>382</v>
      </c>
    </row>
    <row r="31" spans="1:29" x14ac:dyDescent="0.2">
      <c r="A31" t="s">
        <v>5688</v>
      </c>
      <c r="B31" t="s">
        <v>50840</v>
      </c>
      <c r="C31" t="s">
        <v>45769</v>
      </c>
      <c r="D31" t="s">
        <v>34690</v>
      </c>
      <c r="E31" t="s">
        <v>34691</v>
      </c>
      <c r="F31" t="s">
        <v>776</v>
      </c>
      <c r="G31" t="s">
        <v>5556</v>
      </c>
      <c r="H31" t="s">
        <v>3431</v>
      </c>
      <c r="I31" t="s">
        <v>5557</v>
      </c>
      <c r="J31" t="s">
        <v>5558</v>
      </c>
      <c r="K31" t="s">
        <v>5691</v>
      </c>
      <c r="L31" t="s">
        <v>382</v>
      </c>
      <c r="M31">
        <v>521887</v>
      </c>
      <c r="N31">
        <v>43025.3520787616</v>
      </c>
      <c r="O31">
        <v>43019</v>
      </c>
      <c r="P31">
        <v>43019</v>
      </c>
      <c r="Q31" s="30">
        <v>43021</v>
      </c>
      <c r="R31">
        <v>0.16666666666666699</v>
      </c>
      <c r="S31">
        <v>0.20833333333333301</v>
      </c>
      <c r="T31" s="35">
        <v>1</v>
      </c>
      <c r="U31" s="34">
        <v>43021</v>
      </c>
      <c r="V31" t="s">
        <v>1440</v>
      </c>
      <c r="W31" t="s">
        <v>3020</v>
      </c>
      <c r="X31" t="s">
        <v>708</v>
      </c>
      <c r="Y31" t="s">
        <v>296</v>
      </c>
      <c r="Z31" t="s">
        <v>45985</v>
      </c>
      <c r="AA31" t="s">
        <v>5814</v>
      </c>
      <c r="AB31" t="s">
        <v>5660</v>
      </c>
      <c r="AC31" t="s">
        <v>382</v>
      </c>
    </row>
    <row r="32" spans="1:29" x14ac:dyDescent="0.2">
      <c r="A32" t="s">
        <v>5692</v>
      </c>
      <c r="B32" t="s">
        <v>50841</v>
      </c>
      <c r="C32" t="s">
        <v>45769</v>
      </c>
      <c r="D32" t="s">
        <v>34690</v>
      </c>
      <c r="E32" t="s">
        <v>34691</v>
      </c>
      <c r="F32" t="s">
        <v>776</v>
      </c>
      <c r="G32" t="s">
        <v>5556</v>
      </c>
      <c r="H32" t="s">
        <v>3431</v>
      </c>
      <c r="I32" t="s">
        <v>5557</v>
      </c>
      <c r="J32" t="s">
        <v>5558</v>
      </c>
      <c r="K32" t="s">
        <v>5696</v>
      </c>
      <c r="L32" t="s">
        <v>390</v>
      </c>
      <c r="M32">
        <v>521887</v>
      </c>
      <c r="N32">
        <v>43025.352517141197</v>
      </c>
      <c r="O32">
        <v>43019</v>
      </c>
      <c r="P32">
        <v>43019</v>
      </c>
      <c r="Q32" s="30">
        <v>43022</v>
      </c>
      <c r="R32">
        <v>0.79166666666666696</v>
      </c>
      <c r="S32">
        <v>4.1666666666666699E-2</v>
      </c>
      <c r="T32" s="35">
        <v>6</v>
      </c>
      <c r="U32" s="34">
        <v>43022</v>
      </c>
      <c r="V32" t="s">
        <v>4635</v>
      </c>
      <c r="W32" t="s">
        <v>5694</v>
      </c>
      <c r="X32" t="s">
        <v>708</v>
      </c>
      <c r="Y32" t="s">
        <v>296</v>
      </c>
      <c r="Z32" t="s">
        <v>45985</v>
      </c>
      <c r="AA32" t="s">
        <v>45823</v>
      </c>
      <c r="AB32" t="s">
        <v>50842</v>
      </c>
      <c r="AC32" t="s">
        <v>390</v>
      </c>
    </row>
    <row r="33" spans="1:29" x14ac:dyDescent="0.2">
      <c r="A33" t="s">
        <v>5697</v>
      </c>
      <c r="B33" t="s">
        <v>50843</v>
      </c>
      <c r="C33" t="s">
        <v>45769</v>
      </c>
      <c r="D33" t="s">
        <v>34690</v>
      </c>
      <c r="E33" t="s">
        <v>34691</v>
      </c>
      <c r="F33" t="s">
        <v>776</v>
      </c>
      <c r="G33" t="s">
        <v>5556</v>
      </c>
      <c r="H33" t="s">
        <v>3431</v>
      </c>
      <c r="I33" t="s">
        <v>5557</v>
      </c>
      <c r="J33" t="s">
        <v>5558</v>
      </c>
      <c r="K33" t="s">
        <v>5700</v>
      </c>
      <c r="L33" t="s">
        <v>390</v>
      </c>
      <c r="M33">
        <v>521887</v>
      </c>
      <c r="N33">
        <v>43025.354245057897</v>
      </c>
      <c r="O33">
        <v>43019</v>
      </c>
      <c r="P33">
        <v>43019</v>
      </c>
      <c r="Q33" s="30">
        <v>43022</v>
      </c>
      <c r="R33">
        <v>4.1666666666666699E-2</v>
      </c>
      <c r="S33">
        <v>0.20833333333333301</v>
      </c>
      <c r="T33" s="35">
        <v>4</v>
      </c>
      <c r="U33" s="34">
        <v>43022</v>
      </c>
      <c r="V33" t="s">
        <v>5694</v>
      </c>
      <c r="W33" t="s">
        <v>4644</v>
      </c>
      <c r="X33" t="s">
        <v>708</v>
      </c>
      <c r="Y33" t="s">
        <v>296</v>
      </c>
      <c r="Z33" t="s">
        <v>45985</v>
      </c>
      <c r="AA33" t="s">
        <v>50844</v>
      </c>
      <c r="AB33" t="s">
        <v>5680</v>
      </c>
      <c r="AC33" t="s">
        <v>390</v>
      </c>
    </row>
    <row r="34" spans="1:29" x14ac:dyDescent="0.2">
      <c r="A34" t="s">
        <v>5701</v>
      </c>
      <c r="B34" t="s">
        <v>50845</v>
      </c>
      <c r="C34" t="s">
        <v>45769</v>
      </c>
      <c r="D34" t="s">
        <v>34690</v>
      </c>
      <c r="E34" t="s">
        <v>34691</v>
      </c>
      <c r="F34" t="s">
        <v>776</v>
      </c>
      <c r="G34" t="s">
        <v>5556</v>
      </c>
      <c r="H34" t="s">
        <v>3431</v>
      </c>
      <c r="I34" t="s">
        <v>5557</v>
      </c>
      <c r="J34" t="s">
        <v>5558</v>
      </c>
      <c r="K34" t="s">
        <v>5705</v>
      </c>
      <c r="L34" t="s">
        <v>123</v>
      </c>
      <c r="M34">
        <v>521887</v>
      </c>
      <c r="N34">
        <v>43026.275288356497</v>
      </c>
      <c r="O34">
        <v>43019</v>
      </c>
      <c r="P34">
        <v>43019</v>
      </c>
      <c r="Q34" s="30">
        <v>43025</v>
      </c>
      <c r="R34">
        <v>0.75</v>
      </c>
      <c r="S34">
        <v>0.91666666666666696</v>
      </c>
      <c r="T34" s="35">
        <v>4</v>
      </c>
      <c r="U34" s="34">
        <v>43025</v>
      </c>
      <c r="V34" t="s">
        <v>419</v>
      </c>
      <c r="W34" t="s">
        <v>3108</v>
      </c>
      <c r="X34" t="s">
        <v>708</v>
      </c>
      <c r="Y34" t="s">
        <v>296</v>
      </c>
      <c r="Z34" t="s">
        <v>45985</v>
      </c>
      <c r="AA34" t="s">
        <v>5814</v>
      </c>
      <c r="AB34" t="s">
        <v>5703</v>
      </c>
      <c r="AC34" t="s">
        <v>123</v>
      </c>
    </row>
    <row r="35" spans="1:29" x14ac:dyDescent="0.2">
      <c r="A35" t="s">
        <v>5706</v>
      </c>
      <c r="B35" t="s">
        <v>50846</v>
      </c>
      <c r="C35" t="s">
        <v>45769</v>
      </c>
      <c r="D35" t="s">
        <v>34690</v>
      </c>
      <c r="E35" t="s">
        <v>34691</v>
      </c>
      <c r="F35" t="s">
        <v>776</v>
      </c>
      <c r="G35" t="s">
        <v>5556</v>
      </c>
      <c r="H35" t="s">
        <v>3431</v>
      </c>
      <c r="I35" t="s">
        <v>5557</v>
      </c>
      <c r="J35" t="s">
        <v>5558</v>
      </c>
      <c r="K35" t="s">
        <v>5709</v>
      </c>
      <c r="L35" t="s">
        <v>123</v>
      </c>
      <c r="M35">
        <v>521887</v>
      </c>
      <c r="N35">
        <v>43026.275792615699</v>
      </c>
      <c r="O35">
        <v>43019</v>
      </c>
      <c r="P35">
        <v>43019</v>
      </c>
      <c r="Q35" s="30">
        <v>43025</v>
      </c>
      <c r="R35">
        <v>0.91666666666666696</v>
      </c>
      <c r="S35">
        <v>0.20833333333333301</v>
      </c>
      <c r="T35" s="35">
        <v>7</v>
      </c>
      <c r="U35" s="34">
        <v>43025</v>
      </c>
      <c r="V35" t="s">
        <v>3108</v>
      </c>
      <c r="W35" t="s">
        <v>774</v>
      </c>
      <c r="X35" t="s">
        <v>708</v>
      </c>
      <c r="Y35" t="s">
        <v>296</v>
      </c>
      <c r="Z35" t="s">
        <v>45985</v>
      </c>
      <c r="AA35" t="s">
        <v>50847</v>
      </c>
      <c r="AB35" t="s">
        <v>50848</v>
      </c>
      <c r="AC35" t="s">
        <v>123</v>
      </c>
    </row>
    <row r="36" spans="1:29" x14ac:dyDescent="0.2">
      <c r="A36" t="s">
        <v>5710</v>
      </c>
      <c r="B36" t="s">
        <v>50849</v>
      </c>
      <c r="C36" t="s">
        <v>45769</v>
      </c>
      <c r="D36" t="s">
        <v>34690</v>
      </c>
      <c r="E36" t="s">
        <v>34691</v>
      </c>
      <c r="F36" t="s">
        <v>776</v>
      </c>
      <c r="G36" t="s">
        <v>5556</v>
      </c>
      <c r="H36" t="s">
        <v>3431</v>
      </c>
      <c r="I36" t="s">
        <v>5557</v>
      </c>
      <c r="J36" t="s">
        <v>5558</v>
      </c>
      <c r="K36" t="s">
        <v>5713</v>
      </c>
      <c r="L36" t="s">
        <v>480</v>
      </c>
      <c r="M36">
        <v>521887</v>
      </c>
      <c r="N36">
        <v>43039.792911562501</v>
      </c>
      <c r="O36">
        <v>43033</v>
      </c>
      <c r="P36">
        <v>43033</v>
      </c>
      <c r="Q36" s="30">
        <v>43039</v>
      </c>
      <c r="R36">
        <v>0.75</v>
      </c>
      <c r="S36">
        <v>0.125</v>
      </c>
      <c r="T36" s="35">
        <v>9</v>
      </c>
      <c r="U36" s="34">
        <v>43039</v>
      </c>
      <c r="V36" t="s">
        <v>1644</v>
      </c>
      <c r="W36" t="s">
        <v>3292</v>
      </c>
      <c r="X36" t="s">
        <v>708</v>
      </c>
      <c r="Y36" t="s">
        <v>296</v>
      </c>
      <c r="Z36" t="s">
        <v>45985</v>
      </c>
      <c r="AA36" t="s">
        <v>50850</v>
      </c>
      <c r="AB36" t="s">
        <v>50851</v>
      </c>
      <c r="AC36" t="s">
        <v>480</v>
      </c>
    </row>
    <row r="37" spans="1:29" x14ac:dyDescent="0.2">
      <c r="A37" t="s">
        <v>5714</v>
      </c>
      <c r="B37" t="s">
        <v>50852</v>
      </c>
      <c r="C37" t="s">
        <v>45769</v>
      </c>
      <c r="D37" t="s">
        <v>34690</v>
      </c>
      <c r="E37" t="s">
        <v>34691</v>
      </c>
      <c r="F37" t="s">
        <v>776</v>
      </c>
      <c r="G37" t="s">
        <v>5556</v>
      </c>
      <c r="H37" t="s">
        <v>3431</v>
      </c>
      <c r="I37" t="s">
        <v>5557</v>
      </c>
      <c r="J37" t="s">
        <v>5558</v>
      </c>
      <c r="K37" t="s">
        <v>5718</v>
      </c>
      <c r="L37" t="s">
        <v>480</v>
      </c>
      <c r="M37">
        <v>521887</v>
      </c>
      <c r="N37">
        <v>43039.795451134298</v>
      </c>
      <c r="O37">
        <v>43033</v>
      </c>
      <c r="P37">
        <v>43033</v>
      </c>
      <c r="Q37" s="30">
        <v>43039</v>
      </c>
      <c r="R37">
        <v>0.125</v>
      </c>
      <c r="S37">
        <v>0.20833333333333301</v>
      </c>
      <c r="T37" s="35">
        <v>2</v>
      </c>
      <c r="U37" s="34">
        <v>43039</v>
      </c>
      <c r="V37" t="s">
        <v>3292</v>
      </c>
      <c r="W37" t="s">
        <v>812</v>
      </c>
      <c r="X37" t="s">
        <v>708</v>
      </c>
      <c r="Y37" t="s">
        <v>296</v>
      </c>
      <c r="Z37" t="s">
        <v>45985</v>
      </c>
      <c r="AA37" t="s">
        <v>5814</v>
      </c>
      <c r="AB37" t="s">
        <v>5716</v>
      </c>
      <c r="AC37" t="s">
        <v>480</v>
      </c>
    </row>
    <row r="38" spans="1:29" x14ac:dyDescent="0.2">
      <c r="A38" t="s">
        <v>5719</v>
      </c>
      <c r="B38" t="s">
        <v>50853</v>
      </c>
      <c r="C38" t="s">
        <v>45769</v>
      </c>
      <c r="D38" t="s">
        <v>34690</v>
      </c>
      <c r="E38" t="s">
        <v>34691</v>
      </c>
      <c r="F38" t="s">
        <v>776</v>
      </c>
      <c r="G38" t="s">
        <v>5556</v>
      </c>
      <c r="H38" t="s">
        <v>3431</v>
      </c>
      <c r="I38" t="s">
        <v>5557</v>
      </c>
      <c r="J38" t="s">
        <v>5558</v>
      </c>
      <c r="K38" t="s">
        <v>5723</v>
      </c>
      <c r="L38" t="s">
        <v>470</v>
      </c>
      <c r="M38">
        <v>521887</v>
      </c>
      <c r="N38">
        <v>43039.796471157402</v>
      </c>
      <c r="O38">
        <v>43033</v>
      </c>
      <c r="P38">
        <v>43033</v>
      </c>
      <c r="Q38" s="30">
        <v>43038</v>
      </c>
      <c r="R38">
        <v>0.75</v>
      </c>
      <c r="S38">
        <v>0.95833333333333304</v>
      </c>
      <c r="T38" s="35">
        <v>5</v>
      </c>
      <c r="U38" s="34">
        <v>43038</v>
      </c>
      <c r="V38" t="s">
        <v>472</v>
      </c>
      <c r="W38" t="s">
        <v>5721</v>
      </c>
      <c r="X38" t="s">
        <v>708</v>
      </c>
      <c r="Y38" t="s">
        <v>296</v>
      </c>
      <c r="Z38" t="s">
        <v>45985</v>
      </c>
      <c r="AA38" t="s">
        <v>50854</v>
      </c>
      <c r="AB38" t="s">
        <v>45956</v>
      </c>
      <c r="AC38" t="s">
        <v>470</v>
      </c>
    </row>
    <row r="39" spans="1:29" x14ac:dyDescent="0.2">
      <c r="A39" t="s">
        <v>5724</v>
      </c>
      <c r="B39" t="s">
        <v>50855</v>
      </c>
      <c r="C39" t="s">
        <v>45769</v>
      </c>
      <c r="D39" t="s">
        <v>34690</v>
      </c>
      <c r="E39" t="s">
        <v>34691</v>
      </c>
      <c r="F39" t="s">
        <v>776</v>
      </c>
      <c r="G39" t="s">
        <v>5556</v>
      </c>
      <c r="H39" t="s">
        <v>3431</v>
      </c>
      <c r="I39" t="s">
        <v>5557</v>
      </c>
      <c r="J39" t="s">
        <v>5558</v>
      </c>
      <c r="K39" t="s">
        <v>5727</v>
      </c>
      <c r="L39" t="s">
        <v>470</v>
      </c>
      <c r="M39">
        <v>521887</v>
      </c>
      <c r="N39">
        <v>43039.797698483802</v>
      </c>
      <c r="O39">
        <v>43033</v>
      </c>
      <c r="P39">
        <v>43033</v>
      </c>
      <c r="Q39" s="30">
        <v>43038</v>
      </c>
      <c r="R39">
        <v>0.95833333333333304</v>
      </c>
      <c r="S39">
        <v>0.125</v>
      </c>
      <c r="T39" s="35">
        <v>4</v>
      </c>
      <c r="U39" s="34">
        <v>43038</v>
      </c>
      <c r="V39" t="s">
        <v>5721</v>
      </c>
      <c r="W39" t="s">
        <v>1628</v>
      </c>
      <c r="X39" t="s">
        <v>708</v>
      </c>
      <c r="Y39" t="s">
        <v>296</v>
      </c>
      <c r="Z39" t="s">
        <v>45985</v>
      </c>
      <c r="AA39" t="s">
        <v>50856</v>
      </c>
      <c r="AB39" t="s">
        <v>45909</v>
      </c>
      <c r="AC39" t="s">
        <v>470</v>
      </c>
    </row>
    <row r="40" spans="1:29" x14ac:dyDescent="0.2">
      <c r="A40" t="s">
        <v>5728</v>
      </c>
      <c r="B40" t="s">
        <v>50857</v>
      </c>
      <c r="C40" t="s">
        <v>45769</v>
      </c>
      <c r="D40" t="s">
        <v>34690</v>
      </c>
      <c r="E40" t="s">
        <v>34691</v>
      </c>
      <c r="F40" t="s">
        <v>776</v>
      </c>
      <c r="G40" t="s">
        <v>5556</v>
      </c>
      <c r="H40" t="s">
        <v>3431</v>
      </c>
      <c r="I40" t="s">
        <v>5557</v>
      </c>
      <c r="J40" t="s">
        <v>5558</v>
      </c>
      <c r="K40" t="s">
        <v>5731</v>
      </c>
      <c r="L40" t="s">
        <v>470</v>
      </c>
      <c r="M40">
        <v>521887</v>
      </c>
      <c r="N40">
        <v>43039.798546666701</v>
      </c>
      <c r="O40">
        <v>43033</v>
      </c>
      <c r="P40">
        <v>43033</v>
      </c>
      <c r="Q40" s="30">
        <v>43038</v>
      </c>
      <c r="R40">
        <v>0.125</v>
      </c>
      <c r="S40">
        <v>0.20833333333333301</v>
      </c>
      <c r="T40" s="35">
        <v>2</v>
      </c>
      <c r="U40" s="34">
        <v>43038</v>
      </c>
      <c r="V40" t="s">
        <v>1628</v>
      </c>
      <c r="W40" t="s">
        <v>3718</v>
      </c>
      <c r="X40" t="s">
        <v>708</v>
      </c>
      <c r="Y40" t="s">
        <v>296</v>
      </c>
      <c r="Z40" t="s">
        <v>45985</v>
      </c>
      <c r="AA40" t="s">
        <v>50858</v>
      </c>
      <c r="AB40" t="s">
        <v>50859</v>
      </c>
      <c r="AC40" t="s">
        <v>470</v>
      </c>
    </row>
    <row r="41" spans="1:29" x14ac:dyDescent="0.2">
      <c r="A41" t="s">
        <v>5732</v>
      </c>
      <c r="B41" t="s">
        <v>50860</v>
      </c>
      <c r="C41" t="s">
        <v>45769</v>
      </c>
      <c r="D41" t="s">
        <v>34690</v>
      </c>
      <c r="E41" t="s">
        <v>34691</v>
      </c>
      <c r="F41" t="s">
        <v>776</v>
      </c>
      <c r="G41" t="s">
        <v>5556</v>
      </c>
      <c r="H41" t="s">
        <v>3431</v>
      </c>
      <c r="I41" t="s">
        <v>5557</v>
      </c>
      <c r="J41" t="s">
        <v>5558</v>
      </c>
      <c r="K41" t="s">
        <v>5735</v>
      </c>
      <c r="L41" t="s">
        <v>235</v>
      </c>
      <c r="M41">
        <v>521887</v>
      </c>
      <c r="N41">
        <v>43039.8011449306</v>
      </c>
      <c r="O41">
        <v>43033</v>
      </c>
      <c r="P41">
        <v>43033</v>
      </c>
      <c r="Q41" s="30">
        <v>43036</v>
      </c>
      <c r="R41">
        <v>0.75</v>
      </c>
      <c r="S41">
        <v>0.16666666666666699</v>
      </c>
      <c r="T41" s="35">
        <v>10</v>
      </c>
      <c r="U41" s="34">
        <v>43036</v>
      </c>
      <c r="V41" t="s">
        <v>455</v>
      </c>
      <c r="W41" t="s">
        <v>1582</v>
      </c>
      <c r="X41" t="s">
        <v>708</v>
      </c>
      <c r="Y41" t="s">
        <v>296</v>
      </c>
      <c r="Z41" t="s">
        <v>45985</v>
      </c>
      <c r="AA41" t="s">
        <v>50861</v>
      </c>
      <c r="AB41" t="s">
        <v>50862</v>
      </c>
      <c r="AC41" t="s">
        <v>235</v>
      </c>
    </row>
    <row r="42" spans="1:29" x14ac:dyDescent="0.2">
      <c r="A42" t="s">
        <v>5736</v>
      </c>
      <c r="B42" t="s">
        <v>50863</v>
      </c>
      <c r="C42" t="s">
        <v>45769</v>
      </c>
      <c r="D42" t="s">
        <v>34690</v>
      </c>
      <c r="E42" t="s">
        <v>34691</v>
      </c>
      <c r="F42" t="s">
        <v>776</v>
      </c>
      <c r="G42" t="s">
        <v>5556</v>
      </c>
      <c r="H42" t="s">
        <v>3431</v>
      </c>
      <c r="I42" t="s">
        <v>5557</v>
      </c>
      <c r="J42" t="s">
        <v>5558</v>
      </c>
      <c r="K42" t="s">
        <v>5740</v>
      </c>
      <c r="L42" t="s">
        <v>235</v>
      </c>
      <c r="M42">
        <v>521887</v>
      </c>
      <c r="N42">
        <v>43039.803790891201</v>
      </c>
      <c r="O42">
        <v>43033</v>
      </c>
      <c r="P42">
        <v>43033</v>
      </c>
      <c r="Q42" s="30">
        <v>43036</v>
      </c>
      <c r="R42">
        <v>0.16666666666666699</v>
      </c>
      <c r="S42">
        <v>0.20833333333333301</v>
      </c>
      <c r="T42" s="35">
        <v>1</v>
      </c>
      <c r="U42" s="34">
        <v>43036</v>
      </c>
      <c r="V42" t="s">
        <v>1582</v>
      </c>
      <c r="W42" t="s">
        <v>3703</v>
      </c>
      <c r="X42" t="s">
        <v>708</v>
      </c>
      <c r="Y42" t="s">
        <v>296</v>
      </c>
      <c r="Z42" t="s">
        <v>45985</v>
      </c>
      <c r="AA42" t="s">
        <v>5814</v>
      </c>
      <c r="AB42" t="s">
        <v>5738</v>
      </c>
      <c r="AC42" t="s">
        <v>235</v>
      </c>
    </row>
    <row r="43" spans="1:29" x14ac:dyDescent="0.2">
      <c r="A43" t="s">
        <v>5741</v>
      </c>
      <c r="B43" t="s">
        <v>50864</v>
      </c>
      <c r="C43" t="s">
        <v>45769</v>
      </c>
      <c r="D43" t="s">
        <v>34690</v>
      </c>
      <c r="E43" t="s">
        <v>34691</v>
      </c>
      <c r="F43" t="s">
        <v>776</v>
      </c>
      <c r="G43" t="s">
        <v>5556</v>
      </c>
      <c r="H43" t="s">
        <v>3431</v>
      </c>
      <c r="I43" t="s">
        <v>5557</v>
      </c>
      <c r="J43" t="s">
        <v>5558</v>
      </c>
      <c r="K43" t="s">
        <v>5744</v>
      </c>
      <c r="L43" t="s">
        <v>245</v>
      </c>
      <c r="M43">
        <v>521887</v>
      </c>
      <c r="N43">
        <v>43039.804492106501</v>
      </c>
      <c r="O43">
        <v>43033</v>
      </c>
      <c r="P43">
        <v>43033</v>
      </c>
      <c r="Q43" s="30">
        <v>43037</v>
      </c>
      <c r="R43">
        <v>0.75</v>
      </c>
      <c r="S43">
        <v>0.875</v>
      </c>
      <c r="T43" s="35">
        <v>3</v>
      </c>
      <c r="U43" s="34">
        <v>43037</v>
      </c>
      <c r="V43" t="s">
        <v>247</v>
      </c>
      <c r="W43" t="s">
        <v>1590</v>
      </c>
      <c r="X43" t="s">
        <v>708</v>
      </c>
      <c r="Y43" t="s">
        <v>296</v>
      </c>
      <c r="Z43" t="s">
        <v>45985</v>
      </c>
      <c r="AA43" t="s">
        <v>50865</v>
      </c>
      <c r="AB43" t="s">
        <v>5591</v>
      </c>
      <c r="AC43" t="s">
        <v>245</v>
      </c>
    </row>
    <row r="44" spans="1:29" x14ac:dyDescent="0.2">
      <c r="A44" t="s">
        <v>5745</v>
      </c>
      <c r="B44" t="s">
        <v>50866</v>
      </c>
      <c r="C44" t="s">
        <v>45769</v>
      </c>
      <c r="D44" t="s">
        <v>34690</v>
      </c>
      <c r="E44" t="s">
        <v>34691</v>
      </c>
      <c r="F44" t="s">
        <v>776</v>
      </c>
      <c r="G44" t="s">
        <v>5556</v>
      </c>
      <c r="H44" t="s">
        <v>3431</v>
      </c>
      <c r="I44" t="s">
        <v>5557</v>
      </c>
      <c r="J44" t="s">
        <v>5558</v>
      </c>
      <c r="K44" t="s">
        <v>5748</v>
      </c>
      <c r="L44" t="s">
        <v>245</v>
      </c>
      <c r="M44">
        <v>521887</v>
      </c>
      <c r="N44">
        <v>43039.805297071798</v>
      </c>
      <c r="O44">
        <v>43033</v>
      </c>
      <c r="P44">
        <v>43033</v>
      </c>
      <c r="Q44" s="30">
        <v>43037</v>
      </c>
      <c r="R44">
        <v>0.875</v>
      </c>
      <c r="S44">
        <v>0.16666666666666699</v>
      </c>
      <c r="T44" s="35">
        <v>7</v>
      </c>
      <c r="U44" s="34">
        <v>43037</v>
      </c>
      <c r="V44" t="s">
        <v>1590</v>
      </c>
      <c r="W44" t="s">
        <v>1598</v>
      </c>
      <c r="X44" t="s">
        <v>708</v>
      </c>
      <c r="Y44" t="s">
        <v>296</v>
      </c>
      <c r="Z44" t="s">
        <v>45985</v>
      </c>
      <c r="AA44" t="s">
        <v>50867</v>
      </c>
      <c r="AB44" t="s">
        <v>45916</v>
      </c>
      <c r="AC44" t="s">
        <v>245</v>
      </c>
    </row>
    <row r="45" spans="1:29" x14ac:dyDescent="0.2">
      <c r="A45" t="s">
        <v>5749</v>
      </c>
      <c r="B45" t="s">
        <v>50868</v>
      </c>
      <c r="C45" t="s">
        <v>45769</v>
      </c>
      <c r="D45" t="s">
        <v>34690</v>
      </c>
      <c r="E45" t="s">
        <v>34691</v>
      </c>
      <c r="F45" t="s">
        <v>776</v>
      </c>
      <c r="G45" t="s">
        <v>5556</v>
      </c>
      <c r="H45" t="s">
        <v>3431</v>
      </c>
      <c r="I45" t="s">
        <v>5557</v>
      </c>
      <c r="J45" t="s">
        <v>5558</v>
      </c>
      <c r="K45" t="s">
        <v>5752</v>
      </c>
      <c r="L45" t="s">
        <v>245</v>
      </c>
      <c r="M45">
        <v>521887</v>
      </c>
      <c r="N45">
        <v>43039.807026979201</v>
      </c>
      <c r="O45">
        <v>43033</v>
      </c>
      <c r="P45">
        <v>43033</v>
      </c>
      <c r="Q45" s="30">
        <v>43037</v>
      </c>
      <c r="R45">
        <v>0.16666666666666699</v>
      </c>
      <c r="S45">
        <v>0.20833333333333301</v>
      </c>
      <c r="T45" s="35">
        <v>1</v>
      </c>
      <c r="U45" s="34">
        <v>43037</v>
      </c>
      <c r="V45" t="s">
        <v>1598</v>
      </c>
      <c r="W45" t="s">
        <v>3710</v>
      </c>
      <c r="X45" t="s">
        <v>708</v>
      </c>
      <c r="Y45" t="s">
        <v>296</v>
      </c>
      <c r="Z45" t="s">
        <v>45985</v>
      </c>
      <c r="AA45" t="s">
        <v>5814</v>
      </c>
      <c r="AB45" t="s">
        <v>5563</v>
      </c>
      <c r="AC45" t="s">
        <v>245</v>
      </c>
    </row>
    <row r="46" spans="1:29" x14ac:dyDescent="0.2">
      <c r="A46" t="s">
        <v>5753</v>
      </c>
      <c r="B46" t="s">
        <v>50869</v>
      </c>
      <c r="C46" t="s">
        <v>45769</v>
      </c>
      <c r="D46" t="s">
        <v>34690</v>
      </c>
      <c r="E46" t="s">
        <v>34691</v>
      </c>
      <c r="F46" t="s">
        <v>776</v>
      </c>
      <c r="G46" t="s">
        <v>5556</v>
      </c>
      <c r="H46" t="s">
        <v>3431</v>
      </c>
      <c r="I46" t="s">
        <v>5557</v>
      </c>
      <c r="J46" t="s">
        <v>5558</v>
      </c>
      <c r="K46" t="s">
        <v>5756</v>
      </c>
      <c r="L46" t="s">
        <v>225</v>
      </c>
      <c r="M46">
        <v>521887</v>
      </c>
      <c r="N46">
        <v>43039.808014050897</v>
      </c>
      <c r="O46">
        <v>43033</v>
      </c>
      <c r="P46">
        <v>43033</v>
      </c>
      <c r="Q46" s="30">
        <v>43035</v>
      </c>
      <c r="R46">
        <v>0.75</v>
      </c>
      <c r="S46">
        <v>0</v>
      </c>
      <c r="T46" s="35">
        <v>6</v>
      </c>
      <c r="U46" s="34">
        <v>43035</v>
      </c>
      <c r="V46" t="s">
        <v>446</v>
      </c>
      <c r="W46" t="s">
        <v>4183</v>
      </c>
      <c r="X46" t="s">
        <v>708</v>
      </c>
      <c r="Y46" t="s">
        <v>296</v>
      </c>
      <c r="Z46" t="s">
        <v>45985</v>
      </c>
      <c r="AA46" t="s">
        <v>50870</v>
      </c>
      <c r="AB46" t="s">
        <v>50871</v>
      </c>
      <c r="AC46" t="s">
        <v>225</v>
      </c>
    </row>
    <row r="47" spans="1:29" x14ac:dyDescent="0.2">
      <c r="A47" t="s">
        <v>5757</v>
      </c>
      <c r="B47" t="s">
        <v>50872</v>
      </c>
      <c r="C47" t="s">
        <v>45769</v>
      </c>
      <c r="D47" t="s">
        <v>34690</v>
      </c>
      <c r="E47" t="s">
        <v>34691</v>
      </c>
      <c r="F47" t="s">
        <v>776</v>
      </c>
      <c r="G47" t="s">
        <v>5556</v>
      </c>
      <c r="H47" t="s">
        <v>3431</v>
      </c>
      <c r="I47" t="s">
        <v>5557</v>
      </c>
      <c r="J47" t="s">
        <v>5558</v>
      </c>
      <c r="K47" t="s">
        <v>5760</v>
      </c>
      <c r="L47" t="s">
        <v>225</v>
      </c>
      <c r="M47">
        <v>521887</v>
      </c>
      <c r="N47">
        <v>43039.814029571797</v>
      </c>
      <c r="O47">
        <v>43033</v>
      </c>
      <c r="P47">
        <v>43033</v>
      </c>
      <c r="Q47" s="30">
        <v>43035</v>
      </c>
      <c r="R47">
        <v>0</v>
      </c>
      <c r="S47">
        <v>0.20833333333333301</v>
      </c>
      <c r="T47" s="35">
        <v>5</v>
      </c>
      <c r="U47" s="34">
        <v>43035</v>
      </c>
      <c r="V47" t="s">
        <v>4183</v>
      </c>
      <c r="W47" t="s">
        <v>3697</v>
      </c>
      <c r="X47" t="s">
        <v>708</v>
      </c>
      <c r="Y47" t="s">
        <v>296</v>
      </c>
      <c r="Z47" t="s">
        <v>45985</v>
      </c>
      <c r="AA47" t="s">
        <v>50873</v>
      </c>
      <c r="AB47" t="s">
        <v>50874</v>
      </c>
      <c r="AC47" t="s">
        <v>225</v>
      </c>
    </row>
    <row r="48" spans="1:29" x14ac:dyDescent="0.2">
      <c r="A48" t="s">
        <v>5761</v>
      </c>
      <c r="B48" t="s">
        <v>50875</v>
      </c>
      <c r="C48" t="s">
        <v>45769</v>
      </c>
      <c r="D48" t="s">
        <v>34690</v>
      </c>
      <c r="E48" t="s">
        <v>34691</v>
      </c>
      <c r="F48" t="s">
        <v>776</v>
      </c>
      <c r="G48" t="s">
        <v>5556</v>
      </c>
      <c r="H48" t="s">
        <v>3431</v>
      </c>
      <c r="I48" t="s">
        <v>5557</v>
      </c>
      <c r="J48" t="s">
        <v>5558</v>
      </c>
      <c r="K48" t="s">
        <v>5765</v>
      </c>
      <c r="L48" t="s">
        <v>215</v>
      </c>
      <c r="M48">
        <v>521887</v>
      </c>
      <c r="N48">
        <v>43039.817086793999</v>
      </c>
      <c r="O48">
        <v>43033</v>
      </c>
      <c r="P48">
        <v>43033</v>
      </c>
      <c r="Q48" s="30">
        <v>43034</v>
      </c>
      <c r="R48">
        <v>0.75</v>
      </c>
      <c r="S48">
        <v>0</v>
      </c>
      <c r="T48" s="35">
        <v>6</v>
      </c>
      <c r="U48" s="34">
        <v>43034</v>
      </c>
      <c r="V48" t="s">
        <v>437</v>
      </c>
      <c r="W48" t="s">
        <v>5763</v>
      </c>
      <c r="X48" t="s">
        <v>708</v>
      </c>
      <c r="Y48" t="s">
        <v>296</v>
      </c>
      <c r="Z48" t="s">
        <v>45985</v>
      </c>
      <c r="AA48" t="s">
        <v>50876</v>
      </c>
      <c r="AB48" t="s">
        <v>50877</v>
      </c>
      <c r="AC48" t="s">
        <v>215</v>
      </c>
    </row>
    <row r="49" spans="1:29" x14ac:dyDescent="0.2">
      <c r="A49" t="s">
        <v>5766</v>
      </c>
      <c r="B49" t="s">
        <v>50878</v>
      </c>
      <c r="C49" t="s">
        <v>45769</v>
      </c>
      <c r="D49" t="s">
        <v>34690</v>
      </c>
      <c r="E49" t="s">
        <v>34691</v>
      </c>
      <c r="F49" t="s">
        <v>776</v>
      </c>
      <c r="G49" t="s">
        <v>5556</v>
      </c>
      <c r="H49" t="s">
        <v>3431</v>
      </c>
      <c r="I49" t="s">
        <v>5557</v>
      </c>
      <c r="J49" t="s">
        <v>5558</v>
      </c>
      <c r="K49" t="s">
        <v>5769</v>
      </c>
      <c r="L49" t="s">
        <v>215</v>
      </c>
      <c r="M49">
        <v>521887</v>
      </c>
      <c r="N49">
        <v>43039.819587615697</v>
      </c>
      <c r="O49">
        <v>43033</v>
      </c>
      <c r="P49">
        <v>43033</v>
      </c>
      <c r="Q49" s="30">
        <v>43034</v>
      </c>
      <c r="R49">
        <v>0</v>
      </c>
      <c r="S49">
        <v>0.20833333333333301</v>
      </c>
      <c r="T49" s="35">
        <v>5</v>
      </c>
      <c r="U49" s="34">
        <v>43034</v>
      </c>
      <c r="V49" t="s">
        <v>5763</v>
      </c>
      <c r="W49" t="s">
        <v>3690</v>
      </c>
      <c r="X49" t="s">
        <v>708</v>
      </c>
      <c r="Y49" t="s">
        <v>296</v>
      </c>
      <c r="Z49" t="s">
        <v>45985</v>
      </c>
      <c r="AA49" t="s">
        <v>50879</v>
      </c>
      <c r="AB49" t="s">
        <v>50880</v>
      </c>
      <c r="AC49" t="s">
        <v>215</v>
      </c>
    </row>
    <row r="50" spans="1:29" x14ac:dyDescent="0.2">
      <c r="A50" t="s">
        <v>5770</v>
      </c>
      <c r="B50" t="s">
        <v>50881</v>
      </c>
      <c r="C50" t="s">
        <v>45769</v>
      </c>
      <c r="D50" t="s">
        <v>34690</v>
      </c>
      <c r="E50" t="s">
        <v>34691</v>
      </c>
      <c r="F50" t="s">
        <v>776</v>
      </c>
      <c r="G50" t="s">
        <v>5556</v>
      </c>
      <c r="H50" t="s">
        <v>3431</v>
      </c>
      <c r="I50" t="s">
        <v>5557</v>
      </c>
      <c r="J50" t="s">
        <v>5558</v>
      </c>
      <c r="K50" t="s">
        <v>5774</v>
      </c>
      <c r="L50" t="s">
        <v>205</v>
      </c>
      <c r="M50">
        <v>521887</v>
      </c>
      <c r="N50">
        <v>43039.820840648099</v>
      </c>
      <c r="O50">
        <v>43033</v>
      </c>
      <c r="P50">
        <v>43033</v>
      </c>
      <c r="Q50" s="30">
        <v>43033</v>
      </c>
      <c r="R50">
        <v>0.75</v>
      </c>
      <c r="S50">
        <v>0.95833333333333304</v>
      </c>
      <c r="T50" s="35">
        <v>5</v>
      </c>
      <c r="U50" s="34">
        <v>43033</v>
      </c>
      <c r="V50" t="s">
        <v>428</v>
      </c>
      <c r="W50" t="s">
        <v>5772</v>
      </c>
      <c r="X50" t="s">
        <v>708</v>
      </c>
      <c r="Y50" t="s">
        <v>296</v>
      </c>
      <c r="Z50" t="s">
        <v>45985</v>
      </c>
      <c r="AA50" t="s">
        <v>50882</v>
      </c>
      <c r="AB50" t="s">
        <v>50883</v>
      </c>
      <c r="AC50" t="s">
        <v>205</v>
      </c>
    </row>
    <row r="51" spans="1:29" x14ac:dyDescent="0.2">
      <c r="A51" t="s">
        <v>5775</v>
      </c>
      <c r="B51" t="s">
        <v>50884</v>
      </c>
      <c r="C51" t="s">
        <v>45769</v>
      </c>
      <c r="D51" t="s">
        <v>34690</v>
      </c>
      <c r="E51" t="s">
        <v>34691</v>
      </c>
      <c r="F51" t="s">
        <v>776</v>
      </c>
      <c r="G51" t="s">
        <v>5556</v>
      </c>
      <c r="H51" t="s">
        <v>3431</v>
      </c>
      <c r="I51" t="s">
        <v>5557</v>
      </c>
      <c r="J51" t="s">
        <v>5558</v>
      </c>
      <c r="K51" t="s">
        <v>5778</v>
      </c>
      <c r="L51" t="s">
        <v>205</v>
      </c>
      <c r="M51">
        <v>521887</v>
      </c>
      <c r="N51">
        <v>43039.825069699102</v>
      </c>
      <c r="O51">
        <v>43033</v>
      </c>
      <c r="P51">
        <v>43033</v>
      </c>
      <c r="Q51" s="30">
        <v>43033</v>
      </c>
      <c r="R51">
        <v>0.95833333333333304</v>
      </c>
      <c r="S51">
        <v>0.20833333333333301</v>
      </c>
      <c r="T51" s="35">
        <v>6</v>
      </c>
      <c r="U51" s="34">
        <v>43033</v>
      </c>
      <c r="V51" t="s">
        <v>5772</v>
      </c>
      <c r="W51" t="s">
        <v>3683</v>
      </c>
      <c r="X51" t="s">
        <v>708</v>
      </c>
      <c r="Y51" t="s">
        <v>296</v>
      </c>
      <c r="Z51" t="s">
        <v>45985</v>
      </c>
      <c r="AA51" t="s">
        <v>50885</v>
      </c>
      <c r="AB51" t="s">
        <v>50886</v>
      </c>
      <c r="AC51" t="s">
        <v>205</v>
      </c>
    </row>
    <row r="52" spans="1:29" x14ac:dyDescent="0.2">
      <c r="A52" t="s">
        <v>5779</v>
      </c>
      <c r="B52" t="s">
        <v>50887</v>
      </c>
      <c r="C52" t="s">
        <v>45769</v>
      </c>
      <c r="D52" t="s">
        <v>34690</v>
      </c>
      <c r="E52" t="s">
        <v>34691</v>
      </c>
      <c r="F52" t="s">
        <v>776</v>
      </c>
      <c r="G52" t="s">
        <v>5556</v>
      </c>
      <c r="H52" t="s">
        <v>3431</v>
      </c>
      <c r="I52" t="s">
        <v>5557</v>
      </c>
      <c r="J52" t="s">
        <v>5558</v>
      </c>
      <c r="K52" t="s">
        <v>45730</v>
      </c>
      <c r="L52" t="s">
        <v>499</v>
      </c>
      <c r="M52">
        <v>521887</v>
      </c>
      <c r="N52">
        <v>43040.7943458796</v>
      </c>
      <c r="O52">
        <v>43040</v>
      </c>
      <c r="P52">
        <v>43040</v>
      </c>
      <c r="Q52" s="30">
        <v>43040</v>
      </c>
      <c r="R52">
        <v>0.75</v>
      </c>
      <c r="S52">
        <v>0.91666666666666696</v>
      </c>
      <c r="T52" s="35">
        <v>4</v>
      </c>
      <c r="U52" s="34">
        <v>43040</v>
      </c>
      <c r="V52" t="s">
        <v>1653</v>
      </c>
      <c r="W52" t="s">
        <v>5781</v>
      </c>
      <c r="X52" t="s">
        <v>708</v>
      </c>
      <c r="Y52" t="s">
        <v>296</v>
      </c>
      <c r="Z52" t="s">
        <v>45985</v>
      </c>
      <c r="AA52" t="s">
        <v>50888</v>
      </c>
      <c r="AB52" t="s">
        <v>50889</v>
      </c>
      <c r="AC52" t="s">
        <v>499</v>
      </c>
    </row>
    <row r="53" spans="1:29" x14ac:dyDescent="0.2">
      <c r="A53" t="s">
        <v>5783</v>
      </c>
      <c r="B53" t="s">
        <v>50890</v>
      </c>
      <c r="C53" t="s">
        <v>45769</v>
      </c>
      <c r="D53" t="s">
        <v>34690</v>
      </c>
      <c r="E53" t="s">
        <v>34691</v>
      </c>
      <c r="F53" t="s">
        <v>776</v>
      </c>
      <c r="G53" t="s">
        <v>5556</v>
      </c>
      <c r="H53" t="s">
        <v>3431</v>
      </c>
      <c r="I53" t="s">
        <v>5557</v>
      </c>
      <c r="J53" t="s">
        <v>5558</v>
      </c>
      <c r="K53" t="s">
        <v>5786</v>
      </c>
      <c r="L53" t="s">
        <v>499</v>
      </c>
      <c r="M53">
        <v>521887</v>
      </c>
      <c r="N53">
        <v>43040.795752083301</v>
      </c>
      <c r="O53">
        <v>43040</v>
      </c>
      <c r="P53">
        <v>43040</v>
      </c>
      <c r="Q53" s="30">
        <v>43040</v>
      </c>
      <c r="R53">
        <v>0.91666666666666696</v>
      </c>
      <c r="S53">
        <v>0.20833333333333301</v>
      </c>
      <c r="T53" s="35">
        <v>7</v>
      </c>
      <c r="U53" s="34">
        <v>43040</v>
      </c>
      <c r="V53" t="s">
        <v>5781</v>
      </c>
      <c r="W53" t="s">
        <v>820</v>
      </c>
      <c r="X53" t="s">
        <v>708</v>
      </c>
      <c r="Y53" t="s">
        <v>296</v>
      </c>
      <c r="Z53" t="s">
        <v>45985</v>
      </c>
      <c r="AA53" t="s">
        <v>45809</v>
      </c>
      <c r="AB53" t="s">
        <v>50891</v>
      </c>
      <c r="AC53" t="s">
        <v>499</v>
      </c>
    </row>
    <row r="54" spans="1:29" x14ac:dyDescent="0.2">
      <c r="A54" t="s">
        <v>5787</v>
      </c>
      <c r="B54" t="s">
        <v>50892</v>
      </c>
      <c r="C54" t="s">
        <v>45769</v>
      </c>
      <c r="D54" t="s">
        <v>34690</v>
      </c>
      <c r="E54" t="s">
        <v>34691</v>
      </c>
      <c r="F54" t="s">
        <v>776</v>
      </c>
      <c r="G54" t="s">
        <v>5556</v>
      </c>
      <c r="H54" t="s">
        <v>3431</v>
      </c>
      <c r="I54" t="s">
        <v>5557</v>
      </c>
      <c r="J54" t="s">
        <v>5558</v>
      </c>
      <c r="K54" t="s">
        <v>45730</v>
      </c>
      <c r="L54" t="s">
        <v>515</v>
      </c>
      <c r="M54">
        <v>521887</v>
      </c>
      <c r="N54">
        <v>43041.803857407402</v>
      </c>
      <c r="O54">
        <v>43040</v>
      </c>
      <c r="P54">
        <v>43040</v>
      </c>
      <c r="Q54" s="30">
        <v>43041</v>
      </c>
      <c r="R54">
        <v>0.75</v>
      </c>
      <c r="S54">
        <v>0.875</v>
      </c>
      <c r="T54" s="35">
        <v>3</v>
      </c>
      <c r="U54" s="34">
        <v>43041</v>
      </c>
      <c r="V54" t="s">
        <v>1659</v>
      </c>
      <c r="W54" t="s">
        <v>5789</v>
      </c>
      <c r="X54" t="s">
        <v>708</v>
      </c>
      <c r="Y54" t="s">
        <v>296</v>
      </c>
      <c r="Z54" t="s">
        <v>45985</v>
      </c>
      <c r="AA54" t="s">
        <v>45817</v>
      </c>
      <c r="AB54" t="s">
        <v>50893</v>
      </c>
      <c r="AC54" t="s">
        <v>515</v>
      </c>
    </row>
    <row r="55" spans="1:29" x14ac:dyDescent="0.2">
      <c r="A55" t="s">
        <v>5791</v>
      </c>
      <c r="B55" t="s">
        <v>50894</v>
      </c>
      <c r="C55" t="s">
        <v>45769</v>
      </c>
      <c r="D55" t="s">
        <v>34690</v>
      </c>
      <c r="E55" t="s">
        <v>34691</v>
      </c>
      <c r="F55" t="s">
        <v>776</v>
      </c>
      <c r="G55" t="s">
        <v>5556</v>
      </c>
      <c r="H55" t="s">
        <v>3431</v>
      </c>
      <c r="I55" t="s">
        <v>5557</v>
      </c>
      <c r="J55" t="s">
        <v>5558</v>
      </c>
      <c r="K55" t="s">
        <v>45730</v>
      </c>
      <c r="L55" t="s">
        <v>515</v>
      </c>
      <c r="M55">
        <v>521887</v>
      </c>
      <c r="N55">
        <v>43041.805143807898</v>
      </c>
      <c r="O55">
        <v>43040</v>
      </c>
      <c r="P55">
        <v>43040</v>
      </c>
      <c r="Q55" s="30">
        <v>43041</v>
      </c>
      <c r="R55">
        <v>0.875</v>
      </c>
      <c r="S55">
        <v>4.1666666666666699E-2</v>
      </c>
      <c r="T55" s="35">
        <v>4</v>
      </c>
      <c r="U55" s="34">
        <v>43041</v>
      </c>
      <c r="V55" t="s">
        <v>5789</v>
      </c>
      <c r="W55" t="s">
        <v>5793</v>
      </c>
      <c r="X55" t="s">
        <v>708</v>
      </c>
      <c r="Y55" t="s">
        <v>296</v>
      </c>
      <c r="Z55" t="s">
        <v>45985</v>
      </c>
      <c r="AA55" t="s">
        <v>50895</v>
      </c>
      <c r="AB55" t="s">
        <v>45912</v>
      </c>
      <c r="AC55" t="s">
        <v>515</v>
      </c>
    </row>
    <row r="56" spans="1:29" x14ac:dyDescent="0.2">
      <c r="A56" t="s">
        <v>5795</v>
      </c>
      <c r="B56" t="s">
        <v>50896</v>
      </c>
      <c r="C56" t="s">
        <v>45769</v>
      </c>
      <c r="D56" t="s">
        <v>34690</v>
      </c>
      <c r="E56" t="s">
        <v>34691</v>
      </c>
      <c r="F56" t="s">
        <v>776</v>
      </c>
      <c r="G56" t="s">
        <v>5556</v>
      </c>
      <c r="H56" t="s">
        <v>3431</v>
      </c>
      <c r="I56" t="s">
        <v>5557</v>
      </c>
      <c r="J56" t="s">
        <v>5558</v>
      </c>
      <c r="K56" t="s">
        <v>45730</v>
      </c>
      <c r="L56" t="s">
        <v>515</v>
      </c>
      <c r="M56">
        <v>521887</v>
      </c>
      <c r="N56">
        <v>43041.806011736102</v>
      </c>
      <c r="O56">
        <v>43040</v>
      </c>
      <c r="P56">
        <v>43040</v>
      </c>
      <c r="Q56" s="30">
        <v>43041</v>
      </c>
      <c r="R56">
        <v>4.1666666666666699E-2</v>
      </c>
      <c r="S56">
        <v>0.20833333333333301</v>
      </c>
      <c r="T56" s="35">
        <v>4</v>
      </c>
      <c r="U56" s="34">
        <v>43041</v>
      </c>
      <c r="V56" t="s">
        <v>5793</v>
      </c>
      <c r="W56" t="s">
        <v>826</v>
      </c>
      <c r="X56" t="s">
        <v>708</v>
      </c>
      <c r="Y56" t="s">
        <v>296</v>
      </c>
      <c r="Z56" t="s">
        <v>45985</v>
      </c>
      <c r="AA56" t="s">
        <v>50897</v>
      </c>
      <c r="AB56" t="s">
        <v>45899</v>
      </c>
      <c r="AC56" t="s">
        <v>515</v>
      </c>
    </row>
    <row r="57" spans="1:29" x14ac:dyDescent="0.2">
      <c r="A57" t="s">
        <v>5798</v>
      </c>
      <c r="B57" t="s">
        <v>50898</v>
      </c>
      <c r="C57" t="s">
        <v>45769</v>
      </c>
      <c r="D57" t="s">
        <v>34690</v>
      </c>
      <c r="E57" t="s">
        <v>34691</v>
      </c>
      <c r="F57" t="s">
        <v>776</v>
      </c>
      <c r="G57" t="s">
        <v>5556</v>
      </c>
      <c r="H57" t="s">
        <v>3431</v>
      </c>
      <c r="I57" t="s">
        <v>5557</v>
      </c>
      <c r="J57" t="s">
        <v>5558</v>
      </c>
      <c r="K57" t="s">
        <v>45730</v>
      </c>
      <c r="L57" t="s">
        <v>525</v>
      </c>
      <c r="M57">
        <v>521887</v>
      </c>
      <c r="N57">
        <v>43042.790250138904</v>
      </c>
      <c r="O57">
        <v>43040</v>
      </c>
      <c r="P57">
        <v>43040</v>
      </c>
      <c r="Q57" s="30">
        <v>43042</v>
      </c>
      <c r="R57">
        <v>0.75</v>
      </c>
      <c r="S57">
        <v>0.875</v>
      </c>
      <c r="T57" s="35">
        <v>3</v>
      </c>
      <c r="U57" s="34">
        <v>43042</v>
      </c>
      <c r="V57" t="s">
        <v>527</v>
      </c>
      <c r="W57" t="s">
        <v>5800</v>
      </c>
      <c r="X57" t="s">
        <v>708</v>
      </c>
      <c r="Y57" t="s">
        <v>296</v>
      </c>
      <c r="Z57" t="s">
        <v>45985</v>
      </c>
      <c r="AA57" t="s">
        <v>50899</v>
      </c>
      <c r="AB57" t="s">
        <v>50900</v>
      </c>
      <c r="AC57" t="s">
        <v>525</v>
      </c>
    </row>
    <row r="58" spans="1:29" x14ac:dyDescent="0.2">
      <c r="A58" t="s">
        <v>5802</v>
      </c>
      <c r="B58" t="s">
        <v>50901</v>
      </c>
      <c r="C58" t="s">
        <v>45769</v>
      </c>
      <c r="D58" t="s">
        <v>34690</v>
      </c>
      <c r="E58" t="s">
        <v>34691</v>
      </c>
      <c r="F58" t="s">
        <v>776</v>
      </c>
      <c r="G58" t="s">
        <v>5556</v>
      </c>
      <c r="H58" t="s">
        <v>3431</v>
      </c>
      <c r="I58" t="s">
        <v>5557</v>
      </c>
      <c r="J58" t="s">
        <v>5558</v>
      </c>
      <c r="K58" t="s">
        <v>45730</v>
      </c>
      <c r="L58" t="s">
        <v>525</v>
      </c>
      <c r="M58">
        <v>521887</v>
      </c>
      <c r="N58">
        <v>43042.791173692101</v>
      </c>
      <c r="O58">
        <v>43040</v>
      </c>
      <c r="P58">
        <v>43040</v>
      </c>
      <c r="Q58" s="30">
        <v>43042</v>
      </c>
      <c r="R58">
        <v>0.875</v>
      </c>
      <c r="S58">
        <v>8.3333333333333301E-2</v>
      </c>
      <c r="T58" s="35">
        <v>5</v>
      </c>
      <c r="U58" s="34">
        <v>43042</v>
      </c>
      <c r="V58" t="s">
        <v>5800</v>
      </c>
      <c r="W58" t="s">
        <v>5804</v>
      </c>
      <c r="X58" t="s">
        <v>708</v>
      </c>
      <c r="Y58" t="s">
        <v>296</v>
      </c>
      <c r="Z58" t="s">
        <v>45985</v>
      </c>
      <c r="AA58" t="s">
        <v>50902</v>
      </c>
      <c r="AB58" t="s">
        <v>50903</v>
      </c>
      <c r="AC58" t="s">
        <v>525</v>
      </c>
    </row>
    <row r="59" spans="1:29" x14ac:dyDescent="0.2">
      <c r="A59" t="s">
        <v>5806</v>
      </c>
      <c r="B59" t="s">
        <v>50904</v>
      </c>
      <c r="C59" t="s">
        <v>45769</v>
      </c>
      <c r="D59" t="s">
        <v>34690</v>
      </c>
      <c r="E59" t="s">
        <v>34691</v>
      </c>
      <c r="F59" t="s">
        <v>776</v>
      </c>
      <c r="G59" t="s">
        <v>5556</v>
      </c>
      <c r="H59" t="s">
        <v>3431</v>
      </c>
      <c r="I59" t="s">
        <v>5557</v>
      </c>
      <c r="J59" t="s">
        <v>5558</v>
      </c>
      <c r="K59" t="s">
        <v>45730</v>
      </c>
      <c r="L59" t="s">
        <v>525</v>
      </c>
      <c r="M59">
        <v>521887</v>
      </c>
      <c r="N59">
        <v>43042.792467719897</v>
      </c>
      <c r="O59">
        <v>43040</v>
      </c>
      <c r="P59">
        <v>43040</v>
      </c>
      <c r="Q59" s="30">
        <v>43042</v>
      </c>
      <c r="R59">
        <v>8.3333333333333301E-2</v>
      </c>
      <c r="S59">
        <v>0.20833333333333301</v>
      </c>
      <c r="T59" s="35">
        <v>3</v>
      </c>
      <c r="U59" s="34">
        <v>43042</v>
      </c>
      <c r="V59" t="s">
        <v>5804</v>
      </c>
      <c r="W59" t="s">
        <v>4782</v>
      </c>
      <c r="X59" t="s">
        <v>708</v>
      </c>
      <c r="Y59" t="s">
        <v>296</v>
      </c>
      <c r="Z59" t="s">
        <v>45985</v>
      </c>
      <c r="AA59" t="s">
        <v>50905</v>
      </c>
      <c r="AB59" t="s">
        <v>45962</v>
      </c>
      <c r="AC59" t="s">
        <v>525</v>
      </c>
    </row>
    <row r="60" spans="1:29" x14ac:dyDescent="0.2">
      <c r="A60" t="s">
        <v>5809</v>
      </c>
      <c r="B60" t="s">
        <v>50906</v>
      </c>
      <c r="C60" t="s">
        <v>45769</v>
      </c>
      <c r="D60" t="s">
        <v>34690</v>
      </c>
      <c r="E60" t="s">
        <v>34691</v>
      </c>
      <c r="F60" t="s">
        <v>776</v>
      </c>
      <c r="G60" t="s">
        <v>5556</v>
      </c>
      <c r="H60" t="s">
        <v>3431</v>
      </c>
      <c r="I60" t="s">
        <v>5557</v>
      </c>
      <c r="J60" t="s">
        <v>5558</v>
      </c>
      <c r="K60" t="s">
        <v>45730</v>
      </c>
      <c r="L60" t="s">
        <v>535</v>
      </c>
      <c r="M60">
        <v>521887</v>
      </c>
      <c r="N60">
        <v>43043.941935034702</v>
      </c>
      <c r="O60">
        <v>43040</v>
      </c>
      <c r="P60">
        <v>43040</v>
      </c>
      <c r="Q60" s="30">
        <v>43043</v>
      </c>
      <c r="R60">
        <v>0.75</v>
      </c>
      <c r="S60">
        <v>8.3333333333333301E-2</v>
      </c>
      <c r="T60" s="35">
        <v>9</v>
      </c>
      <c r="U60" s="34">
        <v>43043</v>
      </c>
      <c r="V60" t="s">
        <v>537</v>
      </c>
      <c r="W60" t="s">
        <v>3395</v>
      </c>
      <c r="X60" t="s">
        <v>708</v>
      </c>
      <c r="Y60" t="s">
        <v>296</v>
      </c>
      <c r="Z60" t="s">
        <v>45985</v>
      </c>
      <c r="AA60" t="s">
        <v>50905</v>
      </c>
      <c r="AB60" t="s">
        <v>50907</v>
      </c>
      <c r="AC60" t="s">
        <v>535</v>
      </c>
    </row>
    <row r="61" spans="1:29" x14ac:dyDescent="0.2">
      <c r="A61" t="s">
        <v>5812</v>
      </c>
      <c r="B61" t="s">
        <v>50908</v>
      </c>
      <c r="C61" t="s">
        <v>45769</v>
      </c>
      <c r="D61" t="s">
        <v>34690</v>
      </c>
      <c r="E61" t="s">
        <v>34691</v>
      </c>
      <c r="F61" t="s">
        <v>776</v>
      </c>
      <c r="G61" t="s">
        <v>5556</v>
      </c>
      <c r="H61" t="s">
        <v>3431</v>
      </c>
      <c r="I61" t="s">
        <v>5557</v>
      </c>
      <c r="J61" t="s">
        <v>5558</v>
      </c>
      <c r="K61" t="s">
        <v>45730</v>
      </c>
      <c r="L61" t="s">
        <v>535</v>
      </c>
      <c r="M61">
        <v>521887</v>
      </c>
      <c r="N61">
        <v>43043.943589398099</v>
      </c>
      <c r="O61">
        <v>43040</v>
      </c>
      <c r="P61">
        <v>43040</v>
      </c>
      <c r="Q61" s="30">
        <v>43043</v>
      </c>
      <c r="R61">
        <v>8.3333333333333301E-2</v>
      </c>
      <c r="S61">
        <v>0.16666666666666699</v>
      </c>
      <c r="T61" s="35">
        <v>2</v>
      </c>
      <c r="U61" s="34">
        <v>43043</v>
      </c>
      <c r="V61" t="s">
        <v>3395</v>
      </c>
      <c r="W61" t="s">
        <v>4799</v>
      </c>
      <c r="X61" t="s">
        <v>708</v>
      </c>
      <c r="Y61" t="s">
        <v>296</v>
      </c>
      <c r="Z61" t="s">
        <v>45985</v>
      </c>
      <c r="AA61" t="s">
        <v>5814</v>
      </c>
      <c r="AB61" t="s">
        <v>5563</v>
      </c>
      <c r="AC61" t="s">
        <v>535</v>
      </c>
    </row>
    <row r="62" spans="1:29" x14ac:dyDescent="0.2">
      <c r="A62" t="s">
        <v>5816</v>
      </c>
      <c r="B62" t="s">
        <v>50909</v>
      </c>
      <c r="C62" t="s">
        <v>45769</v>
      </c>
      <c r="D62" t="s">
        <v>34690</v>
      </c>
      <c r="E62" t="s">
        <v>34691</v>
      </c>
      <c r="F62" t="s">
        <v>776</v>
      </c>
      <c r="G62" t="s">
        <v>5556</v>
      </c>
      <c r="H62" t="s">
        <v>3431</v>
      </c>
      <c r="I62" t="s">
        <v>5557</v>
      </c>
      <c r="J62" t="s">
        <v>5558</v>
      </c>
      <c r="K62" t="s">
        <v>45730</v>
      </c>
      <c r="L62" t="s">
        <v>545</v>
      </c>
      <c r="M62">
        <v>521887</v>
      </c>
      <c r="N62">
        <v>43044.7699535301</v>
      </c>
      <c r="O62">
        <v>43040</v>
      </c>
      <c r="P62">
        <v>43040</v>
      </c>
      <c r="Q62" s="30">
        <v>43044</v>
      </c>
      <c r="R62">
        <v>0.75</v>
      </c>
      <c r="S62">
        <v>4.1666666666666699E-2</v>
      </c>
      <c r="T62" s="35">
        <v>7</v>
      </c>
      <c r="U62" s="34">
        <v>43044</v>
      </c>
      <c r="V62" t="s">
        <v>1678</v>
      </c>
      <c r="W62" t="s">
        <v>1679</v>
      </c>
      <c r="X62" t="s">
        <v>708</v>
      </c>
      <c r="Y62" t="s">
        <v>296</v>
      </c>
      <c r="Z62" t="s">
        <v>45985</v>
      </c>
      <c r="AA62" t="s">
        <v>45814</v>
      </c>
      <c r="AB62" t="s">
        <v>50910</v>
      </c>
      <c r="AC62" t="s">
        <v>545</v>
      </c>
    </row>
    <row r="63" spans="1:29" x14ac:dyDescent="0.2">
      <c r="A63" t="s">
        <v>5819</v>
      </c>
      <c r="B63" t="s">
        <v>50911</v>
      </c>
      <c r="C63" t="s">
        <v>45769</v>
      </c>
      <c r="D63" t="s">
        <v>34690</v>
      </c>
      <c r="E63" t="s">
        <v>34691</v>
      </c>
      <c r="F63" t="s">
        <v>776</v>
      </c>
      <c r="G63" t="s">
        <v>5556</v>
      </c>
      <c r="H63" t="s">
        <v>3431</v>
      </c>
      <c r="I63" t="s">
        <v>5557</v>
      </c>
      <c r="J63" t="s">
        <v>5558</v>
      </c>
      <c r="K63" t="s">
        <v>45730</v>
      </c>
      <c r="L63" t="s">
        <v>545</v>
      </c>
      <c r="M63">
        <v>521887</v>
      </c>
      <c r="N63">
        <v>43044.847072152799</v>
      </c>
      <c r="O63">
        <v>43040</v>
      </c>
      <c r="P63">
        <v>43040</v>
      </c>
      <c r="Q63" s="30">
        <v>43044</v>
      </c>
      <c r="R63">
        <v>4.1666666666666699E-2</v>
      </c>
      <c r="S63">
        <v>0.16666666666666699</v>
      </c>
      <c r="T63" s="35">
        <v>3</v>
      </c>
      <c r="U63" s="34">
        <v>43044</v>
      </c>
      <c r="V63" t="s">
        <v>1679</v>
      </c>
      <c r="W63" t="s">
        <v>1687</v>
      </c>
      <c r="X63" t="s">
        <v>708</v>
      </c>
      <c r="Y63" t="s">
        <v>296</v>
      </c>
      <c r="Z63" t="s">
        <v>45985</v>
      </c>
      <c r="AA63" t="s">
        <v>5814</v>
      </c>
      <c r="AB63" t="s">
        <v>5821</v>
      </c>
      <c r="AC63" t="s">
        <v>545</v>
      </c>
    </row>
    <row r="64" spans="1:29" x14ac:dyDescent="0.2">
      <c r="A64" t="s">
        <v>5823</v>
      </c>
      <c r="B64" t="s">
        <v>50912</v>
      </c>
      <c r="C64" t="s">
        <v>45769</v>
      </c>
      <c r="D64" t="s">
        <v>34690</v>
      </c>
      <c r="E64" t="s">
        <v>34691</v>
      </c>
      <c r="F64" t="s">
        <v>776</v>
      </c>
      <c r="G64" t="s">
        <v>5556</v>
      </c>
      <c r="H64" t="s">
        <v>3431</v>
      </c>
      <c r="I64" t="s">
        <v>5557</v>
      </c>
      <c r="J64" t="s">
        <v>5558</v>
      </c>
      <c r="K64" t="s">
        <v>45730</v>
      </c>
      <c r="L64" t="s">
        <v>545</v>
      </c>
      <c r="M64">
        <v>521887</v>
      </c>
      <c r="N64">
        <v>43044.847416828699</v>
      </c>
      <c r="O64">
        <v>43040</v>
      </c>
      <c r="P64">
        <v>43040</v>
      </c>
      <c r="Q64" s="30">
        <v>43044</v>
      </c>
      <c r="R64">
        <v>0.16666666666666699</v>
      </c>
      <c r="S64">
        <v>0.20833333333333301</v>
      </c>
      <c r="T64" s="35">
        <v>1</v>
      </c>
      <c r="U64" s="34">
        <v>43044</v>
      </c>
      <c r="V64" t="s">
        <v>1687</v>
      </c>
      <c r="W64" t="s">
        <v>4823</v>
      </c>
      <c r="X64" t="s">
        <v>708</v>
      </c>
      <c r="Y64" t="s">
        <v>296</v>
      </c>
      <c r="Z64" t="s">
        <v>45985</v>
      </c>
      <c r="AA64" t="s">
        <v>5814</v>
      </c>
      <c r="AB64" t="s">
        <v>5825</v>
      </c>
      <c r="AC64" t="s">
        <v>545</v>
      </c>
    </row>
    <row r="65" spans="1:29" x14ac:dyDescent="0.2">
      <c r="A65" t="s">
        <v>5827</v>
      </c>
      <c r="B65" t="s">
        <v>50913</v>
      </c>
      <c r="C65" t="s">
        <v>45769</v>
      </c>
      <c r="D65" t="s">
        <v>34690</v>
      </c>
      <c r="E65" t="s">
        <v>34691</v>
      </c>
      <c r="F65" t="s">
        <v>776</v>
      </c>
      <c r="G65" t="s">
        <v>5556</v>
      </c>
      <c r="H65" t="s">
        <v>3431</v>
      </c>
      <c r="I65" t="s">
        <v>5557</v>
      </c>
      <c r="J65" t="s">
        <v>5558</v>
      </c>
      <c r="K65" t="s">
        <v>45730</v>
      </c>
      <c r="L65" t="s">
        <v>256</v>
      </c>
      <c r="M65">
        <v>521887</v>
      </c>
      <c r="N65">
        <v>43047.233724363403</v>
      </c>
      <c r="O65">
        <v>43040</v>
      </c>
      <c r="P65">
        <v>43040</v>
      </c>
      <c r="Q65" s="30">
        <v>43045</v>
      </c>
      <c r="R65">
        <v>0.75</v>
      </c>
      <c r="S65">
        <v>0</v>
      </c>
      <c r="T65" s="35">
        <v>6</v>
      </c>
      <c r="U65" s="34">
        <v>43045</v>
      </c>
      <c r="V65" t="s">
        <v>558</v>
      </c>
      <c r="W65" t="s">
        <v>1693</v>
      </c>
      <c r="X65" t="s">
        <v>708</v>
      </c>
      <c r="Y65" t="s">
        <v>296</v>
      </c>
      <c r="Z65" t="s">
        <v>45985</v>
      </c>
      <c r="AA65" t="s">
        <v>50914</v>
      </c>
      <c r="AB65" t="s">
        <v>45933</v>
      </c>
      <c r="AC65" t="s">
        <v>256</v>
      </c>
    </row>
    <row r="66" spans="1:29" x14ac:dyDescent="0.2">
      <c r="A66" t="s">
        <v>5830</v>
      </c>
      <c r="B66" t="s">
        <v>50915</v>
      </c>
      <c r="C66" t="s">
        <v>45769</v>
      </c>
      <c r="D66" t="s">
        <v>34690</v>
      </c>
      <c r="E66" t="s">
        <v>34691</v>
      </c>
      <c r="F66" t="s">
        <v>776</v>
      </c>
      <c r="G66" t="s">
        <v>5556</v>
      </c>
      <c r="H66" t="s">
        <v>3431</v>
      </c>
      <c r="I66" t="s">
        <v>5557</v>
      </c>
      <c r="J66" t="s">
        <v>5558</v>
      </c>
      <c r="K66" t="s">
        <v>45730</v>
      </c>
      <c r="L66" t="s">
        <v>256</v>
      </c>
      <c r="M66">
        <v>521887</v>
      </c>
      <c r="N66">
        <v>43047.235141169003</v>
      </c>
      <c r="O66">
        <v>43040</v>
      </c>
      <c r="P66">
        <v>43040</v>
      </c>
      <c r="Q66" s="30">
        <v>43045</v>
      </c>
      <c r="R66">
        <v>0</v>
      </c>
      <c r="S66">
        <v>0.20833333333333301</v>
      </c>
      <c r="T66" s="35">
        <v>5</v>
      </c>
      <c r="U66" s="34">
        <v>43045</v>
      </c>
      <c r="V66" t="s">
        <v>1693</v>
      </c>
      <c r="W66" t="s">
        <v>4837</v>
      </c>
      <c r="X66" t="s">
        <v>708</v>
      </c>
      <c r="Y66" t="s">
        <v>296</v>
      </c>
      <c r="Z66" t="s">
        <v>45985</v>
      </c>
      <c r="AA66" t="s">
        <v>50832</v>
      </c>
      <c r="AB66" t="s">
        <v>50916</v>
      </c>
      <c r="AC66" t="s">
        <v>256</v>
      </c>
    </row>
    <row r="67" spans="1:29" x14ac:dyDescent="0.2">
      <c r="A67" t="s">
        <v>5833</v>
      </c>
      <c r="B67" t="s">
        <v>50917</v>
      </c>
      <c r="C67" t="s">
        <v>45769</v>
      </c>
      <c r="D67" t="s">
        <v>34690</v>
      </c>
      <c r="E67" t="s">
        <v>34691</v>
      </c>
      <c r="F67" t="s">
        <v>776</v>
      </c>
      <c r="G67" t="s">
        <v>5556</v>
      </c>
      <c r="H67" t="s">
        <v>3431</v>
      </c>
      <c r="I67" t="s">
        <v>5557</v>
      </c>
      <c r="J67" t="s">
        <v>5558</v>
      </c>
      <c r="K67" t="s">
        <v>45730</v>
      </c>
      <c r="L67" t="s">
        <v>266</v>
      </c>
      <c r="M67">
        <v>521887</v>
      </c>
      <c r="N67">
        <v>43047.236176423597</v>
      </c>
      <c r="O67">
        <v>43040</v>
      </c>
      <c r="P67">
        <v>43040</v>
      </c>
      <c r="Q67" s="30">
        <v>43046</v>
      </c>
      <c r="R67">
        <v>0.75</v>
      </c>
      <c r="S67">
        <v>0</v>
      </c>
      <c r="T67" s="35">
        <v>6</v>
      </c>
      <c r="U67" s="34">
        <v>43046</v>
      </c>
      <c r="V67" t="s">
        <v>567</v>
      </c>
      <c r="W67" t="s">
        <v>5835</v>
      </c>
      <c r="X67" t="s">
        <v>708</v>
      </c>
      <c r="Y67" t="s">
        <v>296</v>
      </c>
      <c r="Z67" t="s">
        <v>45985</v>
      </c>
      <c r="AA67" t="s">
        <v>5814</v>
      </c>
      <c r="AB67" t="s">
        <v>50918</v>
      </c>
      <c r="AC67" t="s">
        <v>266</v>
      </c>
    </row>
    <row r="68" spans="1:29" x14ac:dyDescent="0.2">
      <c r="A68" t="s">
        <v>5837</v>
      </c>
      <c r="B68" t="s">
        <v>50919</v>
      </c>
      <c r="C68" t="s">
        <v>45769</v>
      </c>
      <c r="D68" t="s">
        <v>34690</v>
      </c>
      <c r="E68" t="s">
        <v>34691</v>
      </c>
      <c r="F68" t="s">
        <v>776</v>
      </c>
      <c r="G68" t="s">
        <v>5556</v>
      </c>
      <c r="H68" t="s">
        <v>3431</v>
      </c>
      <c r="I68" t="s">
        <v>5557</v>
      </c>
      <c r="J68" t="s">
        <v>5558</v>
      </c>
      <c r="K68" t="s">
        <v>45730</v>
      </c>
      <c r="L68" t="s">
        <v>266</v>
      </c>
      <c r="M68">
        <v>521887</v>
      </c>
      <c r="N68">
        <v>43047.237783680597</v>
      </c>
      <c r="O68">
        <v>43040</v>
      </c>
      <c r="P68">
        <v>43040</v>
      </c>
      <c r="Q68" s="30">
        <v>43046</v>
      </c>
      <c r="R68">
        <v>0</v>
      </c>
      <c r="S68">
        <v>8.3333333333333301E-2</v>
      </c>
      <c r="T68" s="35">
        <v>2</v>
      </c>
      <c r="U68" s="34">
        <v>43046</v>
      </c>
      <c r="V68" t="s">
        <v>5835</v>
      </c>
      <c r="W68" t="s">
        <v>5839</v>
      </c>
      <c r="X68" t="s">
        <v>708</v>
      </c>
      <c r="Y68" t="s">
        <v>296</v>
      </c>
      <c r="Z68" t="s">
        <v>45985</v>
      </c>
      <c r="AA68" t="s">
        <v>50920</v>
      </c>
      <c r="AB68" t="s">
        <v>45955</v>
      </c>
      <c r="AC68" t="s">
        <v>266</v>
      </c>
    </row>
    <row r="69" spans="1:29" x14ac:dyDescent="0.2">
      <c r="A69" t="s">
        <v>5841</v>
      </c>
      <c r="B69" t="s">
        <v>50921</v>
      </c>
      <c r="C69" t="s">
        <v>45769</v>
      </c>
      <c r="D69" t="s">
        <v>34690</v>
      </c>
      <c r="E69" t="s">
        <v>34691</v>
      </c>
      <c r="F69" t="s">
        <v>776</v>
      </c>
      <c r="G69" t="s">
        <v>5556</v>
      </c>
      <c r="H69" t="s">
        <v>3431</v>
      </c>
      <c r="I69" t="s">
        <v>5557</v>
      </c>
      <c r="J69" t="s">
        <v>5558</v>
      </c>
      <c r="K69" t="s">
        <v>45730</v>
      </c>
      <c r="L69" t="s">
        <v>266</v>
      </c>
      <c r="M69">
        <v>521887</v>
      </c>
      <c r="N69">
        <v>43047.2392212384</v>
      </c>
      <c r="O69">
        <v>43040</v>
      </c>
      <c r="P69">
        <v>43040</v>
      </c>
      <c r="Q69" s="30">
        <v>43046</v>
      </c>
      <c r="R69">
        <v>8.3333333333333301E-2</v>
      </c>
      <c r="S69">
        <v>0.20833333333333301</v>
      </c>
      <c r="T69" s="35">
        <v>3</v>
      </c>
      <c r="U69" s="34">
        <v>43046</v>
      </c>
      <c r="V69" t="s">
        <v>5839</v>
      </c>
      <c r="W69" t="s">
        <v>4846</v>
      </c>
      <c r="X69" t="s">
        <v>708</v>
      </c>
      <c r="Y69" t="s">
        <v>296</v>
      </c>
      <c r="Z69" t="s">
        <v>45985</v>
      </c>
      <c r="AA69" t="s">
        <v>50922</v>
      </c>
      <c r="AB69" t="s">
        <v>50923</v>
      </c>
      <c r="AC69" t="s">
        <v>266</v>
      </c>
    </row>
    <row r="70" spans="1:29" x14ac:dyDescent="0.2">
      <c r="A70" t="s">
        <v>6779</v>
      </c>
      <c r="B70" t="s">
        <v>50924</v>
      </c>
      <c r="C70" t="s">
        <v>45769</v>
      </c>
      <c r="D70" t="s">
        <v>34690</v>
      </c>
      <c r="E70" t="s">
        <v>34691</v>
      </c>
      <c r="F70" t="s">
        <v>776</v>
      </c>
      <c r="G70" t="s">
        <v>6781</v>
      </c>
      <c r="H70" t="s">
        <v>6782</v>
      </c>
      <c r="I70" t="s">
        <v>6783</v>
      </c>
      <c r="J70" t="s">
        <v>6784</v>
      </c>
      <c r="K70" t="s">
        <v>6787</v>
      </c>
      <c r="L70" t="s">
        <v>29</v>
      </c>
      <c r="M70">
        <v>521887</v>
      </c>
      <c r="N70">
        <v>43012.272933680601</v>
      </c>
      <c r="O70">
        <v>43005</v>
      </c>
      <c r="P70">
        <v>43005</v>
      </c>
      <c r="Q70" s="30">
        <v>43009</v>
      </c>
      <c r="R70">
        <v>0.75</v>
      </c>
      <c r="S70">
        <v>0.95833333333333304</v>
      </c>
      <c r="T70" s="35">
        <v>5</v>
      </c>
      <c r="U70" s="34">
        <v>43009</v>
      </c>
      <c r="V70" t="s">
        <v>1717</v>
      </c>
      <c r="W70" t="s">
        <v>2828</v>
      </c>
      <c r="X70" t="s">
        <v>708</v>
      </c>
      <c r="Y70" t="s">
        <v>296</v>
      </c>
      <c r="Z70" t="s">
        <v>45985</v>
      </c>
      <c r="AA70" t="s">
        <v>50925</v>
      </c>
      <c r="AB70" t="s">
        <v>6785</v>
      </c>
      <c r="AC70" t="s">
        <v>29</v>
      </c>
    </row>
    <row r="71" spans="1:29" x14ac:dyDescent="0.2">
      <c r="A71" t="s">
        <v>6788</v>
      </c>
      <c r="B71" t="s">
        <v>50926</v>
      </c>
      <c r="C71" t="s">
        <v>45769</v>
      </c>
      <c r="D71" t="s">
        <v>34690</v>
      </c>
      <c r="E71" t="s">
        <v>34691</v>
      </c>
      <c r="F71" t="s">
        <v>776</v>
      </c>
      <c r="G71" t="s">
        <v>6781</v>
      </c>
      <c r="H71" t="s">
        <v>6782</v>
      </c>
      <c r="I71" t="s">
        <v>6783</v>
      </c>
      <c r="J71" t="s">
        <v>6784</v>
      </c>
      <c r="K71" t="s">
        <v>6792</v>
      </c>
      <c r="L71" t="s">
        <v>29</v>
      </c>
      <c r="M71">
        <v>521887</v>
      </c>
      <c r="N71">
        <v>43012.273471527798</v>
      </c>
      <c r="O71">
        <v>43005</v>
      </c>
      <c r="P71">
        <v>43005</v>
      </c>
      <c r="Q71" s="30">
        <v>43009</v>
      </c>
      <c r="R71">
        <v>0.95833333333333304</v>
      </c>
      <c r="S71">
        <v>0.20833333333333301</v>
      </c>
      <c r="T71" s="35">
        <v>6</v>
      </c>
      <c r="U71" s="34">
        <v>43009</v>
      </c>
      <c r="V71" t="s">
        <v>2828</v>
      </c>
      <c r="W71" t="s">
        <v>709</v>
      </c>
      <c r="X71" t="s">
        <v>708</v>
      </c>
      <c r="Y71" t="s">
        <v>296</v>
      </c>
      <c r="Z71" t="s">
        <v>45985</v>
      </c>
      <c r="AA71" t="s">
        <v>50927</v>
      </c>
      <c r="AB71" t="s">
        <v>6790</v>
      </c>
      <c r="AC71" t="s">
        <v>29</v>
      </c>
    </row>
    <row r="72" spans="1:29" x14ac:dyDescent="0.2">
      <c r="A72" t="s">
        <v>6793</v>
      </c>
      <c r="B72" t="s">
        <v>50928</v>
      </c>
      <c r="C72" t="s">
        <v>45769</v>
      </c>
      <c r="D72" t="s">
        <v>34690</v>
      </c>
      <c r="E72" t="s">
        <v>34691</v>
      </c>
      <c r="F72" t="s">
        <v>776</v>
      </c>
      <c r="G72" t="s">
        <v>6781</v>
      </c>
      <c r="H72" t="s">
        <v>6782</v>
      </c>
      <c r="I72" t="s">
        <v>6783</v>
      </c>
      <c r="J72" t="s">
        <v>6784</v>
      </c>
      <c r="K72" t="s">
        <v>6797</v>
      </c>
      <c r="L72" t="s">
        <v>46</v>
      </c>
      <c r="M72">
        <v>521887</v>
      </c>
      <c r="N72">
        <v>43012.273868298602</v>
      </c>
      <c r="O72">
        <v>43005</v>
      </c>
      <c r="P72">
        <v>43005</v>
      </c>
      <c r="Q72" s="30">
        <v>43010</v>
      </c>
      <c r="R72">
        <v>0.75</v>
      </c>
      <c r="S72">
        <v>4.1666666666666699E-2</v>
      </c>
      <c r="T72" s="35">
        <v>7</v>
      </c>
      <c r="U72" s="34">
        <v>43010</v>
      </c>
      <c r="V72" t="s">
        <v>1738</v>
      </c>
      <c r="W72" t="s">
        <v>3807</v>
      </c>
      <c r="X72" t="s">
        <v>708</v>
      </c>
      <c r="Y72" t="s">
        <v>296</v>
      </c>
      <c r="Z72" t="s">
        <v>45985</v>
      </c>
      <c r="AA72" t="s">
        <v>50927</v>
      </c>
      <c r="AB72" t="s">
        <v>6795</v>
      </c>
      <c r="AC72" t="s">
        <v>46</v>
      </c>
    </row>
    <row r="73" spans="1:29" x14ac:dyDescent="0.2">
      <c r="A73" t="s">
        <v>6798</v>
      </c>
      <c r="B73" t="s">
        <v>50929</v>
      </c>
      <c r="C73" t="s">
        <v>45769</v>
      </c>
      <c r="D73" t="s">
        <v>34690</v>
      </c>
      <c r="E73" t="s">
        <v>34691</v>
      </c>
      <c r="F73" t="s">
        <v>776</v>
      </c>
      <c r="G73" t="s">
        <v>6781</v>
      </c>
      <c r="H73" t="s">
        <v>6782</v>
      </c>
      <c r="I73" t="s">
        <v>6783</v>
      </c>
      <c r="J73" t="s">
        <v>6784</v>
      </c>
      <c r="K73" t="s">
        <v>6802</v>
      </c>
      <c r="L73" t="s">
        <v>46</v>
      </c>
      <c r="M73">
        <v>521887</v>
      </c>
      <c r="N73">
        <v>43012.274669583298</v>
      </c>
      <c r="O73">
        <v>43005</v>
      </c>
      <c r="P73">
        <v>43005</v>
      </c>
      <c r="Q73" s="30">
        <v>43010</v>
      </c>
      <c r="R73">
        <v>4.1666666666666699E-2</v>
      </c>
      <c r="S73">
        <v>0.20833333333333301</v>
      </c>
      <c r="T73" s="35">
        <v>4</v>
      </c>
      <c r="U73" s="34">
        <v>43010</v>
      </c>
      <c r="V73" t="s">
        <v>3807</v>
      </c>
      <c r="W73" t="s">
        <v>721</v>
      </c>
      <c r="X73" t="s">
        <v>708</v>
      </c>
      <c r="Y73" t="s">
        <v>296</v>
      </c>
      <c r="Z73" t="s">
        <v>45985</v>
      </c>
      <c r="AA73" t="s">
        <v>50930</v>
      </c>
      <c r="AB73" t="s">
        <v>6800</v>
      </c>
      <c r="AC73" t="s">
        <v>46</v>
      </c>
    </row>
    <row r="74" spans="1:29" x14ac:dyDescent="0.2">
      <c r="A74" t="s">
        <v>6803</v>
      </c>
      <c r="B74" t="s">
        <v>50931</v>
      </c>
      <c r="C74" t="s">
        <v>45769</v>
      </c>
      <c r="D74" t="s">
        <v>34690</v>
      </c>
      <c r="E74" t="s">
        <v>34691</v>
      </c>
      <c r="F74" t="s">
        <v>776</v>
      </c>
      <c r="G74" t="s">
        <v>6781</v>
      </c>
      <c r="H74" t="s">
        <v>6782</v>
      </c>
      <c r="I74" t="s">
        <v>6783</v>
      </c>
      <c r="J74" t="s">
        <v>6784</v>
      </c>
      <c r="K74" t="s">
        <v>6808</v>
      </c>
      <c r="L74" t="s">
        <v>55</v>
      </c>
      <c r="M74">
        <v>521887</v>
      </c>
      <c r="N74">
        <v>43012.2751510995</v>
      </c>
      <c r="O74">
        <v>43005</v>
      </c>
      <c r="P74">
        <v>43005</v>
      </c>
      <c r="Q74" s="30">
        <v>43011</v>
      </c>
      <c r="R74">
        <v>0.75</v>
      </c>
      <c r="S74">
        <v>0.875</v>
      </c>
      <c r="T74" s="35">
        <v>3</v>
      </c>
      <c r="U74" s="34">
        <v>43011</v>
      </c>
      <c r="V74" t="s">
        <v>1263</v>
      </c>
      <c r="W74" t="s">
        <v>6805</v>
      </c>
      <c r="X74" t="s">
        <v>708</v>
      </c>
      <c r="Y74" t="s">
        <v>296</v>
      </c>
      <c r="Z74" t="s">
        <v>45985</v>
      </c>
      <c r="AA74" t="s">
        <v>50932</v>
      </c>
      <c r="AB74" t="s">
        <v>6806</v>
      </c>
      <c r="AC74" t="s">
        <v>55</v>
      </c>
    </row>
    <row r="75" spans="1:29" x14ac:dyDescent="0.2">
      <c r="A75" t="s">
        <v>6809</v>
      </c>
      <c r="B75" t="s">
        <v>50933</v>
      </c>
      <c r="C75" t="s">
        <v>45769</v>
      </c>
      <c r="D75" t="s">
        <v>34690</v>
      </c>
      <c r="E75" t="s">
        <v>34691</v>
      </c>
      <c r="F75" t="s">
        <v>776</v>
      </c>
      <c r="G75" t="s">
        <v>6781</v>
      </c>
      <c r="H75" t="s">
        <v>6782</v>
      </c>
      <c r="I75" t="s">
        <v>6783</v>
      </c>
      <c r="J75" t="s">
        <v>6784</v>
      </c>
      <c r="K75" t="s">
        <v>6814</v>
      </c>
      <c r="L75" t="s">
        <v>55</v>
      </c>
      <c r="M75">
        <v>521887</v>
      </c>
      <c r="N75">
        <v>43012.275834178203</v>
      </c>
      <c r="O75">
        <v>43005</v>
      </c>
      <c r="P75">
        <v>43005</v>
      </c>
      <c r="Q75" s="30">
        <v>43011</v>
      </c>
      <c r="R75">
        <v>0.875</v>
      </c>
      <c r="S75">
        <v>0.20833333333333301</v>
      </c>
      <c r="T75" s="35">
        <v>8</v>
      </c>
      <c r="U75" s="34">
        <v>43011</v>
      </c>
      <c r="V75" t="s">
        <v>6805</v>
      </c>
      <c r="W75" t="s">
        <v>6811</v>
      </c>
      <c r="X75" t="s">
        <v>708</v>
      </c>
      <c r="Y75" t="s">
        <v>296</v>
      </c>
      <c r="Z75" t="s">
        <v>45985</v>
      </c>
      <c r="AA75" t="s">
        <v>50934</v>
      </c>
      <c r="AB75" t="s">
        <v>6812</v>
      </c>
      <c r="AC75" t="s">
        <v>55</v>
      </c>
    </row>
    <row r="76" spans="1:29" x14ac:dyDescent="0.2">
      <c r="A76" t="s">
        <v>6815</v>
      </c>
      <c r="B76" t="s">
        <v>50935</v>
      </c>
      <c r="C76" t="s">
        <v>45769</v>
      </c>
      <c r="D76" t="s">
        <v>34690</v>
      </c>
      <c r="E76" t="s">
        <v>34691</v>
      </c>
      <c r="F76" t="s">
        <v>776</v>
      </c>
      <c r="G76" t="s">
        <v>6781</v>
      </c>
      <c r="H76" t="s">
        <v>6782</v>
      </c>
      <c r="I76" t="s">
        <v>6783</v>
      </c>
      <c r="J76" t="s">
        <v>6784</v>
      </c>
      <c r="K76" t="s">
        <v>6819</v>
      </c>
      <c r="L76" t="s">
        <v>362</v>
      </c>
      <c r="M76">
        <v>521887</v>
      </c>
      <c r="N76">
        <v>43024.792203958299</v>
      </c>
      <c r="O76">
        <v>43019</v>
      </c>
      <c r="P76">
        <v>43019</v>
      </c>
      <c r="Q76" s="30">
        <v>43019</v>
      </c>
      <c r="R76">
        <v>0.75</v>
      </c>
      <c r="S76">
        <v>0.20833333333333301</v>
      </c>
      <c r="T76" s="35">
        <v>11</v>
      </c>
      <c r="U76" s="34">
        <v>43019</v>
      </c>
      <c r="V76" t="s">
        <v>364</v>
      </c>
      <c r="W76" t="s">
        <v>737</v>
      </c>
      <c r="X76" t="s">
        <v>708</v>
      </c>
      <c r="Y76" t="s">
        <v>296</v>
      </c>
      <c r="Z76" t="s">
        <v>45985</v>
      </c>
      <c r="AA76" t="s">
        <v>50936</v>
      </c>
      <c r="AB76" t="s">
        <v>6817</v>
      </c>
      <c r="AC76" t="s">
        <v>362</v>
      </c>
    </row>
    <row r="77" spans="1:29" x14ac:dyDescent="0.2">
      <c r="A77" t="s">
        <v>6820</v>
      </c>
      <c r="B77" t="s">
        <v>50937</v>
      </c>
      <c r="C77" t="s">
        <v>45769</v>
      </c>
      <c r="D77" t="s">
        <v>34690</v>
      </c>
      <c r="E77" t="s">
        <v>34691</v>
      </c>
      <c r="F77" t="s">
        <v>776</v>
      </c>
      <c r="G77" t="s">
        <v>6781</v>
      </c>
      <c r="H77" t="s">
        <v>6782</v>
      </c>
      <c r="I77" t="s">
        <v>6783</v>
      </c>
      <c r="J77" t="s">
        <v>6784</v>
      </c>
      <c r="K77" t="s">
        <v>6824</v>
      </c>
      <c r="L77" t="s">
        <v>372</v>
      </c>
      <c r="M77">
        <v>521887</v>
      </c>
      <c r="N77">
        <v>43024.792565370401</v>
      </c>
      <c r="O77">
        <v>43019</v>
      </c>
      <c r="P77">
        <v>43019</v>
      </c>
      <c r="Q77" s="30">
        <v>43020</v>
      </c>
      <c r="R77">
        <v>0.75</v>
      </c>
      <c r="S77">
        <v>0.91666666666666696</v>
      </c>
      <c r="T77" s="35">
        <v>4</v>
      </c>
      <c r="U77" s="34">
        <v>43020</v>
      </c>
      <c r="V77" t="s">
        <v>374</v>
      </c>
      <c r="W77" t="s">
        <v>5910</v>
      </c>
      <c r="X77" t="s">
        <v>708</v>
      </c>
      <c r="Y77" t="s">
        <v>296</v>
      </c>
      <c r="Z77" t="s">
        <v>45985</v>
      </c>
      <c r="AA77" t="s">
        <v>50938</v>
      </c>
      <c r="AB77" t="s">
        <v>6822</v>
      </c>
      <c r="AC77" t="s">
        <v>372</v>
      </c>
    </row>
    <row r="78" spans="1:29" x14ac:dyDescent="0.2">
      <c r="A78" t="s">
        <v>6825</v>
      </c>
      <c r="B78" t="s">
        <v>50939</v>
      </c>
      <c r="C78" t="s">
        <v>45769</v>
      </c>
      <c r="D78" t="s">
        <v>34690</v>
      </c>
      <c r="E78" t="s">
        <v>34691</v>
      </c>
      <c r="F78" t="s">
        <v>776</v>
      </c>
      <c r="G78" t="s">
        <v>6781</v>
      </c>
      <c r="H78" t="s">
        <v>6782</v>
      </c>
      <c r="I78" t="s">
        <v>6783</v>
      </c>
      <c r="J78" t="s">
        <v>6784</v>
      </c>
      <c r="K78" t="s">
        <v>6829</v>
      </c>
      <c r="L78" t="s">
        <v>372</v>
      </c>
      <c r="M78">
        <v>521887</v>
      </c>
      <c r="N78">
        <v>43024.793009351903</v>
      </c>
      <c r="O78">
        <v>43019</v>
      </c>
      <c r="P78">
        <v>43019</v>
      </c>
      <c r="Q78" s="30">
        <v>43020</v>
      </c>
      <c r="R78">
        <v>0.91666666666666696</v>
      </c>
      <c r="S78">
        <v>0.16666666666666699</v>
      </c>
      <c r="T78" s="35">
        <v>6</v>
      </c>
      <c r="U78" s="34">
        <v>43020</v>
      </c>
      <c r="V78" t="s">
        <v>5910</v>
      </c>
      <c r="W78" t="s">
        <v>1424</v>
      </c>
      <c r="X78" t="s">
        <v>708</v>
      </c>
      <c r="Y78" t="s">
        <v>296</v>
      </c>
      <c r="Z78" t="s">
        <v>45985</v>
      </c>
      <c r="AA78" t="s">
        <v>32668</v>
      </c>
      <c r="AB78" t="s">
        <v>6827</v>
      </c>
      <c r="AC78" t="s">
        <v>372</v>
      </c>
    </row>
    <row r="79" spans="1:29" x14ac:dyDescent="0.2">
      <c r="A79" t="s">
        <v>6830</v>
      </c>
      <c r="B79" t="s">
        <v>50940</v>
      </c>
      <c r="C79" t="s">
        <v>45769</v>
      </c>
      <c r="D79" t="s">
        <v>34690</v>
      </c>
      <c r="E79" t="s">
        <v>34691</v>
      </c>
      <c r="F79" t="s">
        <v>776</v>
      </c>
      <c r="G79" t="s">
        <v>6781</v>
      </c>
      <c r="H79" t="s">
        <v>6782</v>
      </c>
      <c r="I79" t="s">
        <v>6783</v>
      </c>
      <c r="J79" t="s">
        <v>6784</v>
      </c>
      <c r="K79" t="s">
        <v>6834</v>
      </c>
      <c r="L79" t="s">
        <v>372</v>
      </c>
      <c r="M79">
        <v>521887</v>
      </c>
      <c r="N79">
        <v>43024.793780729196</v>
      </c>
      <c r="O79">
        <v>43019</v>
      </c>
      <c r="P79">
        <v>43019</v>
      </c>
      <c r="Q79" s="30">
        <v>43020</v>
      </c>
      <c r="R79">
        <v>0.16666666666666699</v>
      </c>
      <c r="S79">
        <v>0.20833333333333301</v>
      </c>
      <c r="T79" s="35">
        <v>1</v>
      </c>
      <c r="U79" s="34">
        <v>43020</v>
      </c>
      <c r="V79" t="s">
        <v>1424</v>
      </c>
      <c r="W79" t="s">
        <v>751</v>
      </c>
      <c r="X79" t="s">
        <v>708</v>
      </c>
      <c r="Y79" t="s">
        <v>296</v>
      </c>
      <c r="Z79" t="s">
        <v>45985</v>
      </c>
      <c r="AA79" t="s">
        <v>45820</v>
      </c>
      <c r="AB79" t="s">
        <v>6832</v>
      </c>
      <c r="AC79" t="s">
        <v>372</v>
      </c>
    </row>
    <row r="80" spans="1:29" x14ac:dyDescent="0.2">
      <c r="A80" t="s">
        <v>6835</v>
      </c>
      <c r="B80" t="s">
        <v>50941</v>
      </c>
      <c r="C80" t="s">
        <v>45769</v>
      </c>
      <c r="D80" t="s">
        <v>34690</v>
      </c>
      <c r="E80" t="s">
        <v>34691</v>
      </c>
      <c r="F80" t="s">
        <v>776</v>
      </c>
      <c r="G80" t="s">
        <v>6781</v>
      </c>
      <c r="H80" t="s">
        <v>6782</v>
      </c>
      <c r="I80" t="s">
        <v>6783</v>
      </c>
      <c r="J80" t="s">
        <v>6784</v>
      </c>
      <c r="K80" t="s">
        <v>6839</v>
      </c>
      <c r="L80" t="s">
        <v>382</v>
      </c>
      <c r="M80">
        <v>521887</v>
      </c>
      <c r="N80">
        <v>43024.795316458301</v>
      </c>
      <c r="O80">
        <v>43019</v>
      </c>
      <c r="P80">
        <v>43019</v>
      </c>
      <c r="Q80" s="30">
        <v>43021</v>
      </c>
      <c r="R80">
        <v>0.75</v>
      </c>
      <c r="S80">
        <v>0.20833333333333301</v>
      </c>
      <c r="T80" s="35">
        <v>11</v>
      </c>
      <c r="U80" s="34">
        <v>43021</v>
      </c>
      <c r="V80" t="s">
        <v>384</v>
      </c>
      <c r="W80" t="s">
        <v>3020</v>
      </c>
      <c r="X80" t="s">
        <v>708</v>
      </c>
      <c r="Y80" t="s">
        <v>296</v>
      </c>
      <c r="Z80" t="s">
        <v>45985</v>
      </c>
      <c r="AA80" t="s">
        <v>50942</v>
      </c>
      <c r="AB80" t="s">
        <v>6837</v>
      </c>
      <c r="AC80" t="s">
        <v>382</v>
      </c>
    </row>
    <row r="81" spans="1:29" x14ac:dyDescent="0.2">
      <c r="A81" t="s">
        <v>6840</v>
      </c>
      <c r="B81" t="s">
        <v>50943</v>
      </c>
      <c r="C81" t="s">
        <v>45769</v>
      </c>
      <c r="D81" t="s">
        <v>34690</v>
      </c>
      <c r="E81" t="s">
        <v>34691</v>
      </c>
      <c r="F81" t="s">
        <v>776</v>
      </c>
      <c r="G81" t="s">
        <v>6781</v>
      </c>
      <c r="H81" t="s">
        <v>6782</v>
      </c>
      <c r="I81" t="s">
        <v>6783</v>
      </c>
      <c r="J81" t="s">
        <v>6784</v>
      </c>
      <c r="K81" t="s">
        <v>6845</v>
      </c>
      <c r="L81" t="s">
        <v>390</v>
      </c>
      <c r="M81">
        <v>521887</v>
      </c>
      <c r="N81">
        <v>43024.796184270803</v>
      </c>
      <c r="O81">
        <v>43019</v>
      </c>
      <c r="P81">
        <v>43019</v>
      </c>
      <c r="Q81" s="30">
        <v>43022</v>
      </c>
      <c r="R81">
        <v>0.75</v>
      </c>
      <c r="S81">
        <v>0.125</v>
      </c>
      <c r="T81" s="35">
        <v>9</v>
      </c>
      <c r="U81" s="34">
        <v>43022</v>
      </c>
      <c r="V81" t="s">
        <v>392</v>
      </c>
      <c r="W81" t="s">
        <v>6842</v>
      </c>
      <c r="X81" t="s">
        <v>708</v>
      </c>
      <c r="Y81" t="s">
        <v>296</v>
      </c>
      <c r="Z81" t="s">
        <v>45985</v>
      </c>
      <c r="AA81" t="s">
        <v>45805</v>
      </c>
      <c r="AB81" t="s">
        <v>6843</v>
      </c>
      <c r="AC81" t="s">
        <v>390</v>
      </c>
    </row>
    <row r="82" spans="1:29" x14ac:dyDescent="0.2">
      <c r="A82" t="s">
        <v>6846</v>
      </c>
      <c r="B82" t="s">
        <v>50944</v>
      </c>
      <c r="C82" t="s">
        <v>45769</v>
      </c>
      <c r="D82" t="s">
        <v>34690</v>
      </c>
      <c r="E82" t="s">
        <v>34691</v>
      </c>
      <c r="F82" t="s">
        <v>776</v>
      </c>
      <c r="G82" t="s">
        <v>6781</v>
      </c>
      <c r="H82" t="s">
        <v>6782</v>
      </c>
      <c r="I82" t="s">
        <v>6783</v>
      </c>
      <c r="J82" t="s">
        <v>6784</v>
      </c>
      <c r="K82" t="s">
        <v>6850</v>
      </c>
      <c r="L82" t="s">
        <v>390</v>
      </c>
      <c r="M82">
        <v>521887</v>
      </c>
      <c r="N82">
        <v>43024.797463877301</v>
      </c>
      <c r="O82">
        <v>43019</v>
      </c>
      <c r="P82">
        <v>43019</v>
      </c>
      <c r="Q82" s="30">
        <v>43022</v>
      </c>
      <c r="R82">
        <v>0.125</v>
      </c>
      <c r="S82">
        <v>0.20833333333333301</v>
      </c>
      <c r="T82" s="35">
        <v>2</v>
      </c>
      <c r="U82" s="34">
        <v>43022</v>
      </c>
      <c r="V82" t="s">
        <v>6842</v>
      </c>
      <c r="W82" t="s">
        <v>4644</v>
      </c>
      <c r="X82" t="s">
        <v>708</v>
      </c>
      <c r="Y82" t="s">
        <v>296</v>
      </c>
      <c r="Z82" t="s">
        <v>45985</v>
      </c>
      <c r="AA82" t="s">
        <v>50945</v>
      </c>
      <c r="AB82" t="s">
        <v>6848</v>
      </c>
      <c r="AC82" t="s">
        <v>390</v>
      </c>
    </row>
    <row r="83" spans="1:29" x14ac:dyDescent="0.2">
      <c r="A83" t="s">
        <v>6851</v>
      </c>
      <c r="B83" t="s">
        <v>50946</v>
      </c>
      <c r="C83" t="s">
        <v>45769</v>
      </c>
      <c r="D83" t="s">
        <v>34690</v>
      </c>
      <c r="E83" t="s">
        <v>34691</v>
      </c>
      <c r="F83" t="s">
        <v>776</v>
      </c>
      <c r="G83" t="s">
        <v>6781</v>
      </c>
      <c r="H83" t="s">
        <v>6782</v>
      </c>
      <c r="I83" t="s">
        <v>6783</v>
      </c>
      <c r="J83" t="s">
        <v>6784</v>
      </c>
      <c r="K83" t="s">
        <v>6856</v>
      </c>
      <c r="L83" t="s">
        <v>400</v>
      </c>
      <c r="M83">
        <v>521887</v>
      </c>
      <c r="N83">
        <v>43024.797792638899</v>
      </c>
      <c r="O83">
        <v>43019</v>
      </c>
      <c r="P83">
        <v>43019</v>
      </c>
      <c r="Q83" s="30">
        <v>43023</v>
      </c>
      <c r="R83">
        <v>0.75</v>
      </c>
      <c r="S83">
        <v>4.1666666666666699E-2</v>
      </c>
      <c r="T83" s="35">
        <v>7</v>
      </c>
      <c r="U83" s="34">
        <v>43023</v>
      </c>
      <c r="V83" t="s">
        <v>402</v>
      </c>
      <c r="W83" t="s">
        <v>6853</v>
      </c>
      <c r="X83" t="s">
        <v>708</v>
      </c>
      <c r="Y83" t="s">
        <v>296</v>
      </c>
      <c r="Z83" t="s">
        <v>45985</v>
      </c>
      <c r="AA83" t="s">
        <v>50947</v>
      </c>
      <c r="AB83" t="s">
        <v>6854</v>
      </c>
      <c r="AC83" t="s">
        <v>400</v>
      </c>
    </row>
    <row r="84" spans="1:29" x14ac:dyDescent="0.2">
      <c r="A84" t="s">
        <v>6857</v>
      </c>
      <c r="B84" t="s">
        <v>50948</v>
      </c>
      <c r="C84" t="s">
        <v>45769</v>
      </c>
      <c r="D84" t="s">
        <v>34690</v>
      </c>
      <c r="E84" t="s">
        <v>34691</v>
      </c>
      <c r="F84" t="s">
        <v>776</v>
      </c>
      <c r="G84" t="s">
        <v>6781</v>
      </c>
      <c r="H84" t="s">
        <v>6782</v>
      </c>
      <c r="I84" t="s">
        <v>6783</v>
      </c>
      <c r="J84" t="s">
        <v>6784</v>
      </c>
      <c r="K84" t="s">
        <v>6861</v>
      </c>
      <c r="L84" t="s">
        <v>400</v>
      </c>
      <c r="M84">
        <v>521887</v>
      </c>
      <c r="N84">
        <v>43024.798648067102</v>
      </c>
      <c r="O84">
        <v>43019</v>
      </c>
      <c r="P84">
        <v>43019</v>
      </c>
      <c r="Q84" s="30">
        <v>43023</v>
      </c>
      <c r="R84">
        <v>4.1666666666666699E-2</v>
      </c>
      <c r="S84">
        <v>0.20833333333333301</v>
      </c>
      <c r="T84" s="35">
        <v>4</v>
      </c>
      <c r="U84" s="34">
        <v>43023</v>
      </c>
      <c r="V84" t="s">
        <v>6853</v>
      </c>
      <c r="W84" t="s">
        <v>758</v>
      </c>
      <c r="X84" t="s">
        <v>708</v>
      </c>
      <c r="Y84" t="s">
        <v>296</v>
      </c>
      <c r="Z84" t="s">
        <v>45985</v>
      </c>
      <c r="AA84" t="s">
        <v>50949</v>
      </c>
      <c r="AB84" t="s">
        <v>6859</v>
      </c>
      <c r="AC84" t="s">
        <v>400</v>
      </c>
    </row>
    <row r="85" spans="1:29" x14ac:dyDescent="0.2">
      <c r="A85" t="s">
        <v>6862</v>
      </c>
      <c r="B85" t="s">
        <v>50950</v>
      </c>
      <c r="C85" t="s">
        <v>45769</v>
      </c>
      <c r="D85" t="s">
        <v>34690</v>
      </c>
      <c r="E85" t="s">
        <v>34691</v>
      </c>
      <c r="F85" t="s">
        <v>776</v>
      </c>
      <c r="G85" t="s">
        <v>6781</v>
      </c>
      <c r="H85" t="s">
        <v>6782</v>
      </c>
      <c r="I85" t="s">
        <v>6783</v>
      </c>
      <c r="J85" t="s">
        <v>6784</v>
      </c>
      <c r="K85" t="s">
        <v>6866</v>
      </c>
      <c r="L85" t="s">
        <v>113</v>
      </c>
      <c r="M85">
        <v>521887</v>
      </c>
      <c r="N85">
        <v>43024.799225763898</v>
      </c>
      <c r="O85">
        <v>43019</v>
      </c>
      <c r="P85">
        <v>43019</v>
      </c>
      <c r="Q85" s="30">
        <v>43024</v>
      </c>
      <c r="R85">
        <v>0.75</v>
      </c>
      <c r="S85">
        <v>0.875</v>
      </c>
      <c r="T85" s="35">
        <v>3</v>
      </c>
      <c r="U85" s="34">
        <v>43024</v>
      </c>
      <c r="V85" t="s">
        <v>410</v>
      </c>
      <c r="W85" t="s">
        <v>3082</v>
      </c>
      <c r="X85" t="s">
        <v>708</v>
      </c>
      <c r="Y85" t="s">
        <v>296</v>
      </c>
      <c r="Z85" t="s">
        <v>45985</v>
      </c>
      <c r="AA85" t="s">
        <v>50951</v>
      </c>
      <c r="AB85" t="s">
        <v>6864</v>
      </c>
      <c r="AC85" t="s">
        <v>113</v>
      </c>
    </row>
    <row r="86" spans="1:29" x14ac:dyDescent="0.2">
      <c r="A86" t="s">
        <v>6867</v>
      </c>
      <c r="B86" t="s">
        <v>50952</v>
      </c>
      <c r="C86" t="s">
        <v>45769</v>
      </c>
      <c r="D86" t="s">
        <v>34690</v>
      </c>
      <c r="E86" t="s">
        <v>34691</v>
      </c>
      <c r="F86" t="s">
        <v>776</v>
      </c>
      <c r="G86" t="s">
        <v>6781</v>
      </c>
      <c r="H86" t="s">
        <v>6782</v>
      </c>
      <c r="I86" t="s">
        <v>6783</v>
      </c>
      <c r="J86" t="s">
        <v>6784</v>
      </c>
      <c r="K86" t="s">
        <v>6871</v>
      </c>
      <c r="L86" t="s">
        <v>113</v>
      </c>
      <c r="M86">
        <v>521887</v>
      </c>
      <c r="N86">
        <v>43024.799521898101</v>
      </c>
      <c r="O86">
        <v>43019</v>
      </c>
      <c r="P86">
        <v>43019</v>
      </c>
      <c r="Q86" s="30">
        <v>43024</v>
      </c>
      <c r="R86">
        <v>0.875</v>
      </c>
      <c r="S86">
        <v>4.1666666666666699E-2</v>
      </c>
      <c r="T86" s="35">
        <v>4</v>
      </c>
      <c r="U86" s="34">
        <v>43024</v>
      </c>
      <c r="V86" t="s">
        <v>3082</v>
      </c>
      <c r="W86" t="s">
        <v>1481</v>
      </c>
      <c r="X86" t="s">
        <v>708</v>
      </c>
      <c r="Y86" t="s">
        <v>296</v>
      </c>
      <c r="Z86" t="s">
        <v>45985</v>
      </c>
      <c r="AA86" t="s">
        <v>50835</v>
      </c>
      <c r="AB86" t="s">
        <v>6869</v>
      </c>
      <c r="AC86" t="s">
        <v>113</v>
      </c>
    </row>
    <row r="87" spans="1:29" x14ac:dyDescent="0.2">
      <c r="A87" t="s">
        <v>6872</v>
      </c>
      <c r="B87" t="s">
        <v>50953</v>
      </c>
      <c r="C87" t="s">
        <v>45769</v>
      </c>
      <c r="D87" t="s">
        <v>34690</v>
      </c>
      <c r="E87" t="s">
        <v>34691</v>
      </c>
      <c r="F87" t="s">
        <v>776</v>
      </c>
      <c r="G87" t="s">
        <v>6781</v>
      </c>
      <c r="H87" t="s">
        <v>6782</v>
      </c>
      <c r="I87" t="s">
        <v>6783</v>
      </c>
      <c r="J87" t="s">
        <v>6784</v>
      </c>
      <c r="K87" t="s">
        <v>6876</v>
      </c>
      <c r="L87" t="s">
        <v>113</v>
      </c>
      <c r="M87">
        <v>521887</v>
      </c>
      <c r="N87">
        <v>43024.800485474501</v>
      </c>
      <c r="O87">
        <v>43019</v>
      </c>
      <c r="P87">
        <v>43019</v>
      </c>
      <c r="Q87" s="30">
        <v>43024</v>
      </c>
      <c r="R87">
        <v>4.1666666666666699E-2</v>
      </c>
      <c r="S87">
        <v>0.20833333333333301</v>
      </c>
      <c r="T87" s="35">
        <v>4</v>
      </c>
      <c r="U87" s="34">
        <v>43024</v>
      </c>
      <c r="V87" t="s">
        <v>1481</v>
      </c>
      <c r="W87" t="s">
        <v>767</v>
      </c>
      <c r="X87" t="s">
        <v>708</v>
      </c>
      <c r="Y87" t="s">
        <v>296</v>
      </c>
      <c r="Z87" t="s">
        <v>45985</v>
      </c>
      <c r="AA87" t="s">
        <v>50954</v>
      </c>
      <c r="AB87" t="s">
        <v>6874</v>
      </c>
      <c r="AC87" t="s">
        <v>113</v>
      </c>
    </row>
    <row r="88" spans="1:29" x14ac:dyDescent="0.2">
      <c r="A88" t="s">
        <v>6877</v>
      </c>
      <c r="B88" t="s">
        <v>50955</v>
      </c>
      <c r="C88" t="s">
        <v>45769</v>
      </c>
      <c r="D88" t="s">
        <v>34690</v>
      </c>
      <c r="E88" t="s">
        <v>34691</v>
      </c>
      <c r="F88" t="s">
        <v>776</v>
      </c>
      <c r="G88" t="s">
        <v>6781</v>
      </c>
      <c r="H88" t="s">
        <v>6782</v>
      </c>
      <c r="I88" t="s">
        <v>6783</v>
      </c>
      <c r="J88" t="s">
        <v>6784</v>
      </c>
      <c r="K88" t="s">
        <v>6881</v>
      </c>
      <c r="L88" t="s">
        <v>123</v>
      </c>
      <c r="M88">
        <v>521887</v>
      </c>
      <c r="N88">
        <v>43025.862908472198</v>
      </c>
      <c r="O88">
        <v>43019</v>
      </c>
      <c r="P88">
        <v>43019</v>
      </c>
      <c r="Q88" s="30">
        <v>43025</v>
      </c>
      <c r="R88">
        <v>0.75</v>
      </c>
      <c r="S88">
        <v>0.91666666666666696</v>
      </c>
      <c r="T88" s="35">
        <v>4</v>
      </c>
      <c r="U88" s="34">
        <v>43025</v>
      </c>
      <c r="V88" t="s">
        <v>419</v>
      </c>
      <c r="W88" t="s">
        <v>3108</v>
      </c>
      <c r="X88" t="s">
        <v>708</v>
      </c>
      <c r="Y88" t="s">
        <v>296</v>
      </c>
      <c r="Z88" t="s">
        <v>45985</v>
      </c>
      <c r="AA88" t="s">
        <v>50956</v>
      </c>
      <c r="AB88" t="s">
        <v>6879</v>
      </c>
      <c r="AC88" t="s">
        <v>123</v>
      </c>
    </row>
    <row r="89" spans="1:29" x14ac:dyDescent="0.2">
      <c r="A89" t="s">
        <v>6882</v>
      </c>
      <c r="B89" t="s">
        <v>50957</v>
      </c>
      <c r="C89" t="s">
        <v>45769</v>
      </c>
      <c r="D89" t="s">
        <v>34690</v>
      </c>
      <c r="E89" t="s">
        <v>34691</v>
      </c>
      <c r="F89" t="s">
        <v>776</v>
      </c>
      <c r="G89" t="s">
        <v>6781</v>
      </c>
      <c r="H89" t="s">
        <v>6782</v>
      </c>
      <c r="I89" t="s">
        <v>6783</v>
      </c>
      <c r="J89" t="s">
        <v>6784</v>
      </c>
      <c r="K89" t="s">
        <v>6886</v>
      </c>
      <c r="L89" t="s">
        <v>123</v>
      </c>
      <c r="M89">
        <v>521887</v>
      </c>
      <c r="N89">
        <v>43025.863730810197</v>
      </c>
      <c r="O89">
        <v>43019</v>
      </c>
      <c r="P89">
        <v>43019</v>
      </c>
      <c r="Q89" s="30">
        <v>43025</v>
      </c>
      <c r="R89">
        <v>0.91666666666666696</v>
      </c>
      <c r="S89">
        <v>0.20833333333333301</v>
      </c>
      <c r="T89" s="35">
        <v>7</v>
      </c>
      <c r="U89" s="34">
        <v>43025</v>
      </c>
      <c r="V89" t="s">
        <v>3108</v>
      </c>
      <c r="W89" t="s">
        <v>774</v>
      </c>
      <c r="X89" t="s">
        <v>708</v>
      </c>
      <c r="Y89" t="s">
        <v>296</v>
      </c>
      <c r="Z89" t="s">
        <v>45985</v>
      </c>
      <c r="AA89" t="s">
        <v>50861</v>
      </c>
      <c r="AB89" t="s">
        <v>6884</v>
      </c>
      <c r="AC89" t="s">
        <v>123</v>
      </c>
    </row>
    <row r="90" spans="1:29" x14ac:dyDescent="0.2">
      <c r="A90" t="s">
        <v>6887</v>
      </c>
      <c r="B90" t="s">
        <v>50958</v>
      </c>
      <c r="C90" t="s">
        <v>45769</v>
      </c>
      <c r="D90" t="s">
        <v>34690</v>
      </c>
      <c r="E90" t="s">
        <v>34691</v>
      </c>
      <c r="F90" t="s">
        <v>776</v>
      </c>
      <c r="G90" t="s">
        <v>6781</v>
      </c>
      <c r="H90" t="s">
        <v>6782</v>
      </c>
      <c r="I90" t="s">
        <v>6783</v>
      </c>
      <c r="J90" t="s">
        <v>6784</v>
      </c>
      <c r="K90" t="s">
        <v>6892</v>
      </c>
      <c r="L90" t="s">
        <v>134</v>
      </c>
      <c r="M90">
        <v>521887</v>
      </c>
      <c r="N90">
        <v>43031.264526678198</v>
      </c>
      <c r="O90">
        <v>43026</v>
      </c>
      <c r="P90">
        <v>43026</v>
      </c>
      <c r="Q90" s="30">
        <v>43026</v>
      </c>
      <c r="R90">
        <v>0.75</v>
      </c>
      <c r="S90">
        <v>0</v>
      </c>
      <c r="T90" s="35">
        <v>6</v>
      </c>
      <c r="U90" s="34">
        <v>43026</v>
      </c>
      <c r="V90" t="s">
        <v>3136</v>
      </c>
      <c r="W90" t="s">
        <v>6889</v>
      </c>
      <c r="X90" t="s">
        <v>708</v>
      </c>
      <c r="Y90" t="s">
        <v>296</v>
      </c>
      <c r="Z90" t="s">
        <v>45985</v>
      </c>
      <c r="AA90" t="s">
        <v>50847</v>
      </c>
      <c r="AB90" t="s">
        <v>6890</v>
      </c>
      <c r="AC90" t="s">
        <v>134</v>
      </c>
    </row>
    <row r="91" spans="1:29" x14ac:dyDescent="0.2">
      <c r="A91" t="s">
        <v>6893</v>
      </c>
      <c r="B91" t="s">
        <v>50959</v>
      </c>
      <c r="C91" t="s">
        <v>45769</v>
      </c>
      <c r="D91" t="s">
        <v>34690</v>
      </c>
      <c r="E91" t="s">
        <v>34691</v>
      </c>
      <c r="F91" t="s">
        <v>776</v>
      </c>
      <c r="G91" t="s">
        <v>6781</v>
      </c>
      <c r="H91" t="s">
        <v>6782</v>
      </c>
      <c r="I91" t="s">
        <v>6783</v>
      </c>
      <c r="J91" t="s">
        <v>6784</v>
      </c>
      <c r="K91" t="s">
        <v>6896</v>
      </c>
      <c r="L91" t="s">
        <v>134</v>
      </c>
      <c r="M91">
        <v>521887</v>
      </c>
      <c r="N91">
        <v>43031.265044826403</v>
      </c>
      <c r="O91">
        <v>43026</v>
      </c>
      <c r="P91">
        <v>43026</v>
      </c>
      <c r="Q91" s="30">
        <v>43026</v>
      </c>
      <c r="R91">
        <v>0</v>
      </c>
      <c r="S91">
        <v>0.20833333333333301</v>
      </c>
      <c r="T91" s="35">
        <v>5</v>
      </c>
      <c r="U91" s="34">
        <v>43026</v>
      </c>
      <c r="V91" t="s">
        <v>6889</v>
      </c>
      <c r="W91" t="s">
        <v>781</v>
      </c>
      <c r="X91" t="s">
        <v>708</v>
      </c>
      <c r="Y91" t="s">
        <v>296</v>
      </c>
      <c r="Z91" t="s">
        <v>45985</v>
      </c>
      <c r="AA91" t="s">
        <v>50960</v>
      </c>
      <c r="AB91" t="s">
        <v>6817</v>
      </c>
      <c r="AC91" t="s">
        <v>134</v>
      </c>
    </row>
    <row r="92" spans="1:29" x14ac:dyDescent="0.2">
      <c r="A92" t="s">
        <v>6897</v>
      </c>
      <c r="B92" t="s">
        <v>50961</v>
      </c>
      <c r="C92" t="s">
        <v>45769</v>
      </c>
      <c r="D92" t="s">
        <v>34690</v>
      </c>
      <c r="E92" t="s">
        <v>34691</v>
      </c>
      <c r="F92" t="s">
        <v>776</v>
      </c>
      <c r="G92" t="s">
        <v>6781</v>
      </c>
      <c r="H92" t="s">
        <v>6782</v>
      </c>
      <c r="I92" t="s">
        <v>6783</v>
      </c>
      <c r="J92" t="s">
        <v>6784</v>
      </c>
      <c r="K92" t="s">
        <v>6901</v>
      </c>
      <c r="L92" t="s">
        <v>144</v>
      </c>
      <c r="M92">
        <v>521887</v>
      </c>
      <c r="N92">
        <v>43031.265546643503</v>
      </c>
      <c r="O92">
        <v>43026</v>
      </c>
      <c r="P92">
        <v>43026</v>
      </c>
      <c r="Q92" s="30">
        <v>43027</v>
      </c>
      <c r="R92">
        <v>0.75</v>
      </c>
      <c r="S92">
        <v>4.1666666666666699E-2</v>
      </c>
      <c r="T92" s="35">
        <v>7</v>
      </c>
      <c r="U92" s="34">
        <v>43027</v>
      </c>
      <c r="V92" t="s">
        <v>3151</v>
      </c>
      <c r="W92" t="s">
        <v>4027</v>
      </c>
      <c r="X92" t="s">
        <v>708</v>
      </c>
      <c r="Y92" t="s">
        <v>296</v>
      </c>
      <c r="Z92" t="s">
        <v>45985</v>
      </c>
      <c r="AA92" t="s">
        <v>50962</v>
      </c>
      <c r="AB92" t="s">
        <v>6899</v>
      </c>
      <c r="AC92" t="s">
        <v>144</v>
      </c>
    </row>
    <row r="93" spans="1:29" x14ac:dyDescent="0.2">
      <c r="A93" t="s">
        <v>6902</v>
      </c>
      <c r="B93" t="s">
        <v>50963</v>
      </c>
      <c r="C93" t="s">
        <v>45769</v>
      </c>
      <c r="D93" t="s">
        <v>34690</v>
      </c>
      <c r="E93" t="s">
        <v>34691</v>
      </c>
      <c r="F93" t="s">
        <v>776</v>
      </c>
      <c r="G93" t="s">
        <v>6781</v>
      </c>
      <c r="H93" t="s">
        <v>6782</v>
      </c>
      <c r="I93" t="s">
        <v>6783</v>
      </c>
      <c r="J93" t="s">
        <v>6784</v>
      </c>
      <c r="K93" t="s">
        <v>6905</v>
      </c>
      <c r="L93" t="s">
        <v>144</v>
      </c>
      <c r="M93">
        <v>521887</v>
      </c>
      <c r="N93">
        <v>43031.266437835598</v>
      </c>
      <c r="O93">
        <v>43026</v>
      </c>
      <c r="P93">
        <v>43026</v>
      </c>
      <c r="Q93" s="30">
        <v>43027</v>
      </c>
      <c r="R93">
        <v>4.1666666666666699E-2</v>
      </c>
      <c r="S93">
        <v>0.20833333333333301</v>
      </c>
      <c r="T93" s="35">
        <v>4</v>
      </c>
      <c r="U93" s="34">
        <v>43027</v>
      </c>
      <c r="V93" t="s">
        <v>4027</v>
      </c>
      <c r="W93" t="s">
        <v>788</v>
      </c>
      <c r="X93" t="s">
        <v>708</v>
      </c>
      <c r="Y93" t="s">
        <v>296</v>
      </c>
      <c r="Z93" t="s">
        <v>45985</v>
      </c>
      <c r="AA93" t="s">
        <v>45829</v>
      </c>
      <c r="AB93" t="s">
        <v>6822</v>
      </c>
      <c r="AC93" t="s">
        <v>144</v>
      </c>
    </row>
    <row r="94" spans="1:29" x14ac:dyDescent="0.2">
      <c r="A94" t="s">
        <v>6906</v>
      </c>
      <c r="B94" t="s">
        <v>50964</v>
      </c>
      <c r="C94" t="s">
        <v>45769</v>
      </c>
      <c r="D94" t="s">
        <v>34690</v>
      </c>
      <c r="E94" t="s">
        <v>34691</v>
      </c>
      <c r="F94" t="s">
        <v>776</v>
      </c>
      <c r="G94" t="s">
        <v>6781</v>
      </c>
      <c r="H94" t="s">
        <v>6782</v>
      </c>
      <c r="I94" t="s">
        <v>6783</v>
      </c>
      <c r="J94" t="s">
        <v>6784</v>
      </c>
      <c r="K94" t="s">
        <v>6910</v>
      </c>
      <c r="L94" t="s">
        <v>174</v>
      </c>
      <c r="M94">
        <v>521887</v>
      </c>
      <c r="N94">
        <v>43031.266951423597</v>
      </c>
      <c r="O94">
        <v>43026</v>
      </c>
      <c r="P94">
        <v>43026</v>
      </c>
      <c r="Q94" s="30">
        <v>43028</v>
      </c>
      <c r="R94">
        <v>0.75</v>
      </c>
      <c r="S94">
        <v>0.95833333333333304</v>
      </c>
      <c r="T94" s="35">
        <v>5</v>
      </c>
      <c r="U94" s="34">
        <v>43028</v>
      </c>
      <c r="V94" t="s">
        <v>3166</v>
      </c>
      <c r="W94" t="s">
        <v>4047</v>
      </c>
      <c r="X94" t="s">
        <v>708</v>
      </c>
      <c r="Y94" t="s">
        <v>296</v>
      </c>
      <c r="Z94" t="s">
        <v>45985</v>
      </c>
      <c r="AA94" t="s">
        <v>50962</v>
      </c>
      <c r="AB94" t="s">
        <v>6908</v>
      </c>
      <c r="AC94" t="s">
        <v>174</v>
      </c>
    </row>
    <row r="95" spans="1:29" x14ac:dyDescent="0.2">
      <c r="A95" t="s">
        <v>6911</v>
      </c>
      <c r="B95" t="s">
        <v>50965</v>
      </c>
      <c r="C95" t="s">
        <v>45769</v>
      </c>
      <c r="D95" t="s">
        <v>34690</v>
      </c>
      <c r="E95" t="s">
        <v>34691</v>
      </c>
      <c r="F95" t="s">
        <v>776</v>
      </c>
      <c r="G95" t="s">
        <v>6781</v>
      </c>
      <c r="H95" t="s">
        <v>6782</v>
      </c>
      <c r="I95" t="s">
        <v>6783</v>
      </c>
      <c r="J95" t="s">
        <v>6784</v>
      </c>
      <c r="K95" t="s">
        <v>6915</v>
      </c>
      <c r="L95" t="s">
        <v>174</v>
      </c>
      <c r="M95">
        <v>521887</v>
      </c>
      <c r="N95">
        <v>43031.268191597199</v>
      </c>
      <c r="O95">
        <v>43026</v>
      </c>
      <c r="P95">
        <v>43026</v>
      </c>
      <c r="Q95" s="30">
        <v>43028</v>
      </c>
      <c r="R95">
        <v>0.95833333333333304</v>
      </c>
      <c r="S95">
        <v>0.20833333333333301</v>
      </c>
      <c r="T95" s="35">
        <v>6</v>
      </c>
      <c r="U95" s="34">
        <v>43028</v>
      </c>
      <c r="V95" t="s">
        <v>4047</v>
      </c>
      <c r="W95" t="s">
        <v>3563</v>
      </c>
      <c r="X95" t="s">
        <v>708</v>
      </c>
      <c r="Y95" t="s">
        <v>296</v>
      </c>
      <c r="Z95" t="s">
        <v>45985</v>
      </c>
      <c r="AA95" t="s">
        <v>50966</v>
      </c>
      <c r="AB95" t="s">
        <v>6913</v>
      </c>
      <c r="AC95" t="s">
        <v>174</v>
      </c>
    </row>
    <row r="96" spans="1:29" x14ac:dyDescent="0.2">
      <c r="A96" t="s">
        <v>6916</v>
      </c>
      <c r="B96" t="s">
        <v>50967</v>
      </c>
      <c r="C96" t="s">
        <v>45769</v>
      </c>
      <c r="D96" t="s">
        <v>34690</v>
      </c>
      <c r="E96" t="s">
        <v>34691</v>
      </c>
      <c r="F96" t="s">
        <v>776</v>
      </c>
      <c r="G96" t="s">
        <v>6781</v>
      </c>
      <c r="H96" t="s">
        <v>6782</v>
      </c>
      <c r="I96" t="s">
        <v>6783</v>
      </c>
      <c r="J96" t="s">
        <v>6784</v>
      </c>
      <c r="K96" t="s">
        <v>6920</v>
      </c>
      <c r="L96" t="s">
        <v>184</v>
      </c>
      <c r="M96">
        <v>521887</v>
      </c>
      <c r="N96">
        <v>43031.268821863399</v>
      </c>
      <c r="O96">
        <v>43026</v>
      </c>
      <c r="P96">
        <v>43026</v>
      </c>
      <c r="Q96" s="30">
        <v>43029</v>
      </c>
      <c r="R96">
        <v>0.75</v>
      </c>
      <c r="S96">
        <v>0.20833333333333301</v>
      </c>
      <c r="T96" s="35">
        <v>11</v>
      </c>
      <c r="U96" s="34">
        <v>43029</v>
      </c>
      <c r="V96" t="s">
        <v>3173</v>
      </c>
      <c r="W96" t="s">
        <v>3585</v>
      </c>
      <c r="X96" t="s">
        <v>708</v>
      </c>
      <c r="Y96" t="s">
        <v>296</v>
      </c>
      <c r="Z96" t="s">
        <v>45985</v>
      </c>
      <c r="AA96" t="s">
        <v>50968</v>
      </c>
      <c r="AB96" t="s">
        <v>6918</v>
      </c>
      <c r="AC96" t="s">
        <v>184</v>
      </c>
    </row>
    <row r="97" spans="1:29" x14ac:dyDescent="0.2">
      <c r="A97" t="s">
        <v>6921</v>
      </c>
      <c r="B97" t="s">
        <v>50969</v>
      </c>
      <c r="C97" t="s">
        <v>45769</v>
      </c>
      <c r="D97" t="s">
        <v>34690</v>
      </c>
      <c r="E97" t="s">
        <v>34691</v>
      </c>
      <c r="F97" t="s">
        <v>776</v>
      </c>
      <c r="G97" t="s">
        <v>6781</v>
      </c>
      <c r="H97" t="s">
        <v>6782</v>
      </c>
      <c r="I97" t="s">
        <v>6783</v>
      </c>
      <c r="J97" t="s">
        <v>6784</v>
      </c>
      <c r="K97" t="s">
        <v>6926</v>
      </c>
      <c r="L97" t="s">
        <v>194</v>
      </c>
      <c r="M97">
        <v>521887</v>
      </c>
      <c r="N97">
        <v>43031.2697276736</v>
      </c>
      <c r="O97">
        <v>43026</v>
      </c>
      <c r="P97">
        <v>43026</v>
      </c>
      <c r="Q97" s="30">
        <v>43030</v>
      </c>
      <c r="R97">
        <v>0.75</v>
      </c>
      <c r="S97">
        <v>0.77083333333333304</v>
      </c>
      <c r="T97" s="35">
        <v>0.5</v>
      </c>
      <c r="U97" s="34">
        <v>43030</v>
      </c>
      <c r="V97" t="s">
        <v>3209</v>
      </c>
      <c r="W97" t="s">
        <v>6923</v>
      </c>
      <c r="X97" t="s">
        <v>708</v>
      </c>
      <c r="Y97" t="s">
        <v>296</v>
      </c>
      <c r="Z97" t="s">
        <v>45985</v>
      </c>
      <c r="AA97" t="s">
        <v>50970</v>
      </c>
      <c r="AB97" t="s">
        <v>6924</v>
      </c>
      <c r="AC97" t="s">
        <v>194</v>
      </c>
    </row>
    <row r="98" spans="1:29" x14ac:dyDescent="0.2">
      <c r="A98" t="s">
        <v>6927</v>
      </c>
      <c r="B98" t="s">
        <v>50971</v>
      </c>
      <c r="C98" t="s">
        <v>45769</v>
      </c>
      <c r="D98" t="s">
        <v>34690</v>
      </c>
      <c r="E98" t="s">
        <v>34691</v>
      </c>
      <c r="F98" t="s">
        <v>776</v>
      </c>
      <c r="G98" t="s">
        <v>6781</v>
      </c>
      <c r="H98" t="s">
        <v>6782</v>
      </c>
      <c r="I98" t="s">
        <v>6783</v>
      </c>
      <c r="J98" t="s">
        <v>6784</v>
      </c>
      <c r="K98" t="s">
        <v>6932</v>
      </c>
      <c r="L98" t="s">
        <v>194</v>
      </c>
      <c r="M98">
        <v>521887</v>
      </c>
      <c r="N98">
        <v>43031.270435810198</v>
      </c>
      <c r="O98">
        <v>43026</v>
      </c>
      <c r="P98">
        <v>43026</v>
      </c>
      <c r="Q98" s="30">
        <v>43030</v>
      </c>
      <c r="R98">
        <v>0.77083333333333304</v>
      </c>
      <c r="S98">
        <v>0</v>
      </c>
      <c r="T98" s="35">
        <v>5.5</v>
      </c>
      <c r="U98" s="34">
        <v>43030</v>
      </c>
      <c r="V98" t="s">
        <v>6923</v>
      </c>
      <c r="W98" t="s">
        <v>6929</v>
      </c>
      <c r="X98" t="s">
        <v>708</v>
      </c>
      <c r="Y98" t="s">
        <v>296</v>
      </c>
      <c r="Z98" t="s">
        <v>45985</v>
      </c>
      <c r="AA98" t="s">
        <v>50966</v>
      </c>
      <c r="AB98" t="s">
        <v>6930</v>
      </c>
      <c r="AC98" t="s">
        <v>194</v>
      </c>
    </row>
    <row r="99" spans="1:29" x14ac:dyDescent="0.2">
      <c r="A99" t="s">
        <v>6933</v>
      </c>
      <c r="B99" t="s">
        <v>50972</v>
      </c>
      <c r="C99" t="s">
        <v>45769</v>
      </c>
      <c r="D99" t="s">
        <v>34690</v>
      </c>
      <c r="E99" t="s">
        <v>34691</v>
      </c>
      <c r="F99" t="s">
        <v>776</v>
      </c>
      <c r="G99" t="s">
        <v>6781</v>
      </c>
      <c r="H99" t="s">
        <v>6782</v>
      </c>
      <c r="I99" t="s">
        <v>6783</v>
      </c>
      <c r="J99" t="s">
        <v>6784</v>
      </c>
      <c r="K99" t="s">
        <v>6937</v>
      </c>
      <c r="L99" t="s">
        <v>194</v>
      </c>
      <c r="M99">
        <v>521887</v>
      </c>
      <c r="N99">
        <v>43031.2710194213</v>
      </c>
      <c r="O99">
        <v>43026</v>
      </c>
      <c r="P99">
        <v>43026</v>
      </c>
      <c r="Q99" s="30">
        <v>43030</v>
      </c>
      <c r="R99">
        <v>0</v>
      </c>
      <c r="S99">
        <v>0.20833333333333301</v>
      </c>
      <c r="T99" s="35">
        <v>5</v>
      </c>
      <c r="U99" s="34">
        <v>43030</v>
      </c>
      <c r="V99" t="s">
        <v>6929</v>
      </c>
      <c r="W99" t="s">
        <v>798</v>
      </c>
      <c r="X99" t="s">
        <v>708</v>
      </c>
      <c r="Y99" t="s">
        <v>296</v>
      </c>
      <c r="Z99" t="s">
        <v>45985</v>
      </c>
      <c r="AA99" t="s">
        <v>50973</v>
      </c>
      <c r="AB99" t="s">
        <v>6935</v>
      </c>
      <c r="AC99" t="s">
        <v>194</v>
      </c>
    </row>
    <row r="100" spans="1:29" x14ac:dyDescent="0.2">
      <c r="A100" t="s">
        <v>6938</v>
      </c>
      <c r="B100" t="s">
        <v>50974</v>
      </c>
      <c r="C100" t="s">
        <v>45769</v>
      </c>
      <c r="D100" t="s">
        <v>34690</v>
      </c>
      <c r="E100" t="s">
        <v>34691</v>
      </c>
      <c r="F100" t="s">
        <v>776</v>
      </c>
      <c r="G100" t="s">
        <v>6781</v>
      </c>
      <c r="H100" t="s">
        <v>6782</v>
      </c>
      <c r="I100" t="s">
        <v>6783</v>
      </c>
      <c r="J100" t="s">
        <v>6784</v>
      </c>
      <c r="K100" t="s">
        <v>6942</v>
      </c>
      <c r="L100" t="s">
        <v>154</v>
      </c>
      <c r="M100">
        <v>521887</v>
      </c>
      <c r="N100">
        <v>43032.466954814801</v>
      </c>
      <c r="O100">
        <v>43026</v>
      </c>
      <c r="P100">
        <v>43026</v>
      </c>
      <c r="Q100" s="30">
        <v>43031</v>
      </c>
      <c r="R100">
        <v>0.75</v>
      </c>
      <c r="S100">
        <v>0</v>
      </c>
      <c r="T100" s="35">
        <v>6</v>
      </c>
      <c r="U100" s="34">
        <v>43031</v>
      </c>
      <c r="V100" t="s">
        <v>3229</v>
      </c>
      <c r="W100" t="s">
        <v>4114</v>
      </c>
      <c r="X100" t="s">
        <v>708</v>
      </c>
      <c r="Y100" t="s">
        <v>296</v>
      </c>
      <c r="Z100" t="s">
        <v>45985</v>
      </c>
      <c r="AA100" t="s">
        <v>50975</v>
      </c>
      <c r="AB100" t="s">
        <v>6940</v>
      </c>
      <c r="AC100" t="s">
        <v>154</v>
      </c>
    </row>
    <row r="101" spans="1:29" x14ac:dyDescent="0.2">
      <c r="A101" t="s">
        <v>6943</v>
      </c>
      <c r="B101" t="s">
        <v>50976</v>
      </c>
      <c r="C101" t="s">
        <v>45769</v>
      </c>
      <c r="D101" t="s">
        <v>34690</v>
      </c>
      <c r="E101" t="s">
        <v>34691</v>
      </c>
      <c r="F101" t="s">
        <v>776</v>
      </c>
      <c r="G101" t="s">
        <v>6781</v>
      </c>
      <c r="H101" t="s">
        <v>6782</v>
      </c>
      <c r="I101" t="s">
        <v>6783</v>
      </c>
      <c r="J101" t="s">
        <v>6784</v>
      </c>
      <c r="K101" t="s">
        <v>6947</v>
      </c>
      <c r="L101" t="s">
        <v>154</v>
      </c>
      <c r="M101">
        <v>521887</v>
      </c>
      <c r="N101">
        <v>43032.987768819403</v>
      </c>
      <c r="O101">
        <v>43026</v>
      </c>
      <c r="P101">
        <v>43026</v>
      </c>
      <c r="Q101" s="30">
        <v>43031</v>
      </c>
      <c r="R101">
        <v>0</v>
      </c>
      <c r="S101">
        <v>0.20833333333333301</v>
      </c>
      <c r="T101" s="35">
        <v>5</v>
      </c>
      <c r="U101" s="34">
        <v>43031</v>
      </c>
      <c r="V101" t="s">
        <v>4114</v>
      </c>
      <c r="W101" t="s">
        <v>804</v>
      </c>
      <c r="X101" t="s">
        <v>708</v>
      </c>
      <c r="Y101" t="s">
        <v>296</v>
      </c>
      <c r="Z101" t="s">
        <v>45985</v>
      </c>
      <c r="AA101" t="s">
        <v>50977</v>
      </c>
      <c r="AB101" t="s">
        <v>6945</v>
      </c>
      <c r="AC101" t="s">
        <v>154</v>
      </c>
    </row>
    <row r="102" spans="1:29" x14ac:dyDescent="0.2">
      <c r="A102" t="s">
        <v>6948</v>
      </c>
      <c r="B102" t="s">
        <v>50978</v>
      </c>
      <c r="C102" t="s">
        <v>45769</v>
      </c>
      <c r="D102" t="s">
        <v>34690</v>
      </c>
      <c r="E102" t="s">
        <v>34691</v>
      </c>
      <c r="F102" t="s">
        <v>776</v>
      </c>
      <c r="G102" t="s">
        <v>6781</v>
      </c>
      <c r="H102" t="s">
        <v>6782</v>
      </c>
      <c r="I102" t="s">
        <v>6783</v>
      </c>
      <c r="J102" t="s">
        <v>6784</v>
      </c>
      <c r="K102" t="s">
        <v>6953</v>
      </c>
      <c r="L102" t="s">
        <v>164</v>
      </c>
      <c r="M102">
        <v>521887</v>
      </c>
      <c r="N102">
        <v>43032.988457858803</v>
      </c>
      <c r="O102">
        <v>43026</v>
      </c>
      <c r="P102">
        <v>43026</v>
      </c>
      <c r="Q102" s="30">
        <v>43032</v>
      </c>
      <c r="R102">
        <v>0.75</v>
      </c>
      <c r="S102">
        <v>0.875</v>
      </c>
      <c r="T102" s="35">
        <v>3</v>
      </c>
      <c r="U102" s="34">
        <v>43032</v>
      </c>
      <c r="V102" t="s">
        <v>1501</v>
      </c>
      <c r="W102" t="s">
        <v>6950</v>
      </c>
      <c r="X102" t="s">
        <v>708</v>
      </c>
      <c r="Y102" t="s">
        <v>296</v>
      </c>
      <c r="Z102" t="s">
        <v>45985</v>
      </c>
      <c r="AA102" t="s">
        <v>32719</v>
      </c>
      <c r="AB102" t="s">
        <v>6951</v>
      </c>
      <c r="AC102" t="s">
        <v>164</v>
      </c>
    </row>
    <row r="103" spans="1:29" x14ac:dyDescent="0.2">
      <c r="A103" t="s">
        <v>6954</v>
      </c>
      <c r="B103" t="s">
        <v>50979</v>
      </c>
      <c r="C103" t="s">
        <v>45769</v>
      </c>
      <c r="D103" t="s">
        <v>34690</v>
      </c>
      <c r="E103" t="s">
        <v>34691</v>
      </c>
      <c r="F103" t="s">
        <v>776</v>
      </c>
      <c r="G103" t="s">
        <v>6781</v>
      </c>
      <c r="H103" t="s">
        <v>6782</v>
      </c>
      <c r="I103" t="s">
        <v>6783</v>
      </c>
      <c r="J103" t="s">
        <v>6784</v>
      </c>
      <c r="K103" t="s">
        <v>6958</v>
      </c>
      <c r="L103" t="s">
        <v>164</v>
      </c>
      <c r="M103">
        <v>521887</v>
      </c>
      <c r="N103">
        <v>43032.989672152798</v>
      </c>
      <c r="O103">
        <v>43026</v>
      </c>
      <c r="P103">
        <v>43026</v>
      </c>
      <c r="Q103" s="30">
        <v>43032</v>
      </c>
      <c r="R103">
        <v>0.875</v>
      </c>
      <c r="S103">
        <v>0.20833333333333301</v>
      </c>
      <c r="T103" s="35">
        <v>8</v>
      </c>
      <c r="U103" s="34">
        <v>43032</v>
      </c>
      <c r="V103" t="s">
        <v>6950</v>
      </c>
      <c r="W103" t="s">
        <v>3648</v>
      </c>
      <c r="X103" t="s">
        <v>708</v>
      </c>
      <c r="Y103" t="s">
        <v>296</v>
      </c>
      <c r="Z103" t="s">
        <v>45985</v>
      </c>
      <c r="AA103" t="s">
        <v>50980</v>
      </c>
      <c r="AB103" t="s">
        <v>6956</v>
      </c>
      <c r="AC103" t="s">
        <v>164</v>
      </c>
    </row>
    <row r="104" spans="1:29" x14ac:dyDescent="0.2">
      <c r="A104" t="s">
        <v>6959</v>
      </c>
      <c r="B104" t="s">
        <v>50981</v>
      </c>
      <c r="C104" t="s">
        <v>45769</v>
      </c>
      <c r="D104" t="s">
        <v>34690</v>
      </c>
      <c r="E104" t="s">
        <v>34691</v>
      </c>
      <c r="F104" t="s">
        <v>776</v>
      </c>
      <c r="G104" t="s">
        <v>6781</v>
      </c>
      <c r="H104" t="s">
        <v>6782</v>
      </c>
      <c r="I104" t="s">
        <v>6783</v>
      </c>
      <c r="J104" t="s">
        <v>6784</v>
      </c>
      <c r="K104" t="s">
        <v>6963</v>
      </c>
      <c r="L104" t="s">
        <v>499</v>
      </c>
      <c r="M104">
        <v>521887</v>
      </c>
      <c r="N104">
        <v>43045.299161261602</v>
      </c>
      <c r="O104">
        <v>43040</v>
      </c>
      <c r="P104">
        <v>43040</v>
      </c>
      <c r="Q104" s="30">
        <v>43040</v>
      </c>
      <c r="R104">
        <v>0.75</v>
      </c>
      <c r="S104">
        <v>0.95833333333333304</v>
      </c>
      <c r="T104" s="35">
        <v>5</v>
      </c>
      <c r="U104" s="34">
        <v>43040</v>
      </c>
      <c r="V104" t="s">
        <v>1653</v>
      </c>
      <c r="W104" t="s">
        <v>6704</v>
      </c>
      <c r="X104" t="s">
        <v>708</v>
      </c>
      <c r="Y104" t="s">
        <v>296</v>
      </c>
      <c r="Z104" t="s">
        <v>45985</v>
      </c>
      <c r="AA104" t="s">
        <v>50982</v>
      </c>
      <c r="AB104" t="s">
        <v>6961</v>
      </c>
      <c r="AC104" t="s">
        <v>499</v>
      </c>
    </row>
    <row r="105" spans="1:29" x14ac:dyDescent="0.2">
      <c r="A105" t="s">
        <v>6964</v>
      </c>
      <c r="B105" t="s">
        <v>50983</v>
      </c>
      <c r="C105" t="s">
        <v>45769</v>
      </c>
      <c r="D105" t="s">
        <v>34690</v>
      </c>
      <c r="E105" t="s">
        <v>34691</v>
      </c>
      <c r="F105" t="s">
        <v>776</v>
      </c>
      <c r="G105" t="s">
        <v>6781</v>
      </c>
      <c r="H105" t="s">
        <v>6782</v>
      </c>
      <c r="I105" t="s">
        <v>6783</v>
      </c>
      <c r="J105" t="s">
        <v>6784</v>
      </c>
      <c r="K105" t="s">
        <v>45730</v>
      </c>
      <c r="L105" t="s">
        <v>499</v>
      </c>
      <c r="M105">
        <v>521887</v>
      </c>
      <c r="N105">
        <v>43045.299608541703</v>
      </c>
      <c r="O105">
        <v>43040</v>
      </c>
      <c r="P105">
        <v>43040</v>
      </c>
      <c r="Q105" s="30">
        <v>43040</v>
      </c>
      <c r="R105">
        <v>0.95833333333333304</v>
      </c>
      <c r="S105">
        <v>0.20833333333333301</v>
      </c>
      <c r="T105" s="35">
        <v>6</v>
      </c>
      <c r="U105" s="34">
        <v>43040</v>
      </c>
      <c r="V105" t="s">
        <v>6704</v>
      </c>
      <c r="W105" t="s">
        <v>820</v>
      </c>
      <c r="X105" t="s">
        <v>708</v>
      </c>
      <c r="Y105" t="s">
        <v>296</v>
      </c>
      <c r="Z105" t="s">
        <v>45985</v>
      </c>
      <c r="AA105" t="s">
        <v>45812</v>
      </c>
      <c r="AB105" t="s">
        <v>6966</v>
      </c>
      <c r="AC105" t="s">
        <v>499</v>
      </c>
    </row>
    <row r="106" spans="1:29" x14ac:dyDescent="0.2">
      <c r="A106" t="s">
        <v>6968</v>
      </c>
      <c r="B106" t="s">
        <v>50984</v>
      </c>
      <c r="C106" t="s">
        <v>45769</v>
      </c>
      <c r="D106" t="s">
        <v>34690</v>
      </c>
      <c r="E106" t="s">
        <v>34691</v>
      </c>
      <c r="F106" t="s">
        <v>776</v>
      </c>
      <c r="G106" t="s">
        <v>6781</v>
      </c>
      <c r="H106" t="s">
        <v>6782</v>
      </c>
      <c r="I106" t="s">
        <v>6783</v>
      </c>
      <c r="J106" t="s">
        <v>6784</v>
      </c>
      <c r="K106" t="s">
        <v>45730</v>
      </c>
      <c r="L106" t="s">
        <v>515</v>
      </c>
      <c r="M106">
        <v>521887</v>
      </c>
      <c r="N106">
        <v>43045.300017372698</v>
      </c>
      <c r="O106">
        <v>43040</v>
      </c>
      <c r="P106">
        <v>43040</v>
      </c>
      <c r="Q106" s="30">
        <v>43041</v>
      </c>
      <c r="R106">
        <v>0.75</v>
      </c>
      <c r="S106">
        <v>0</v>
      </c>
      <c r="T106" s="35">
        <v>6</v>
      </c>
      <c r="U106" s="34">
        <v>43041</v>
      </c>
      <c r="V106" t="s">
        <v>1659</v>
      </c>
      <c r="W106" t="s">
        <v>6970</v>
      </c>
      <c r="X106" t="s">
        <v>708</v>
      </c>
      <c r="Y106" t="s">
        <v>296</v>
      </c>
      <c r="Z106" t="s">
        <v>45985</v>
      </c>
      <c r="AA106" t="s">
        <v>45812</v>
      </c>
      <c r="AB106" t="s">
        <v>6971</v>
      </c>
      <c r="AC106" t="s">
        <v>515</v>
      </c>
    </row>
    <row r="107" spans="1:29" x14ac:dyDescent="0.2">
      <c r="A107" t="s">
        <v>6973</v>
      </c>
      <c r="B107" t="s">
        <v>50985</v>
      </c>
      <c r="C107" t="s">
        <v>45769</v>
      </c>
      <c r="D107" t="s">
        <v>34690</v>
      </c>
      <c r="E107" t="s">
        <v>34691</v>
      </c>
      <c r="F107" t="s">
        <v>776</v>
      </c>
      <c r="G107" t="s">
        <v>6781</v>
      </c>
      <c r="H107" t="s">
        <v>6782</v>
      </c>
      <c r="I107" t="s">
        <v>6783</v>
      </c>
      <c r="J107" t="s">
        <v>6784</v>
      </c>
      <c r="K107" t="s">
        <v>6976</v>
      </c>
      <c r="L107" t="s">
        <v>515</v>
      </c>
      <c r="M107">
        <v>521887</v>
      </c>
      <c r="N107">
        <v>43045.300459213002</v>
      </c>
      <c r="O107">
        <v>43040</v>
      </c>
      <c r="P107">
        <v>43040</v>
      </c>
      <c r="Q107" s="30">
        <v>43041</v>
      </c>
      <c r="R107">
        <v>0</v>
      </c>
      <c r="S107">
        <v>0.20833333333333301</v>
      </c>
      <c r="T107" s="35">
        <v>5</v>
      </c>
      <c r="U107" s="34">
        <v>43041</v>
      </c>
      <c r="V107" t="s">
        <v>6970</v>
      </c>
      <c r="W107" t="s">
        <v>826</v>
      </c>
      <c r="X107" t="s">
        <v>708</v>
      </c>
      <c r="Y107" t="s">
        <v>296</v>
      </c>
      <c r="Z107" t="s">
        <v>45985</v>
      </c>
      <c r="AA107" t="s">
        <v>50986</v>
      </c>
      <c r="AB107" t="s">
        <v>6822</v>
      </c>
      <c r="AC107" t="s">
        <v>515</v>
      </c>
    </row>
    <row r="108" spans="1:29" x14ac:dyDescent="0.2">
      <c r="A108" t="s">
        <v>6977</v>
      </c>
      <c r="B108" t="s">
        <v>50987</v>
      </c>
      <c r="C108" t="s">
        <v>45769</v>
      </c>
      <c r="D108" t="s">
        <v>34690</v>
      </c>
      <c r="E108" t="s">
        <v>34691</v>
      </c>
      <c r="F108" t="s">
        <v>776</v>
      </c>
      <c r="G108" t="s">
        <v>6781</v>
      </c>
      <c r="H108" t="s">
        <v>6782</v>
      </c>
      <c r="I108" t="s">
        <v>6783</v>
      </c>
      <c r="J108" t="s">
        <v>6784</v>
      </c>
      <c r="K108" t="s">
        <v>6981</v>
      </c>
      <c r="L108" t="s">
        <v>525</v>
      </c>
      <c r="M108">
        <v>521887</v>
      </c>
      <c r="N108">
        <v>43045.3013860301</v>
      </c>
      <c r="O108">
        <v>43040</v>
      </c>
      <c r="P108">
        <v>43040</v>
      </c>
      <c r="Q108" s="30">
        <v>43042</v>
      </c>
      <c r="R108">
        <v>0.75</v>
      </c>
      <c r="S108">
        <v>0.91666666666666696</v>
      </c>
      <c r="T108" s="35">
        <v>4</v>
      </c>
      <c r="U108" s="34">
        <v>43042</v>
      </c>
      <c r="V108" t="s">
        <v>527</v>
      </c>
      <c r="W108" t="s">
        <v>3353</v>
      </c>
      <c r="X108" t="s">
        <v>708</v>
      </c>
      <c r="Y108" t="s">
        <v>296</v>
      </c>
      <c r="Z108" t="s">
        <v>45985</v>
      </c>
      <c r="AA108" t="s">
        <v>50988</v>
      </c>
      <c r="AB108" t="s">
        <v>6979</v>
      </c>
      <c r="AC108" t="s">
        <v>525</v>
      </c>
    </row>
    <row r="109" spans="1:29" x14ac:dyDescent="0.2">
      <c r="A109" t="s">
        <v>6982</v>
      </c>
      <c r="B109" t="s">
        <v>50989</v>
      </c>
      <c r="C109" t="s">
        <v>45769</v>
      </c>
      <c r="D109" t="s">
        <v>34690</v>
      </c>
      <c r="E109" t="s">
        <v>34691</v>
      </c>
      <c r="F109" t="s">
        <v>776</v>
      </c>
      <c r="G109" t="s">
        <v>6781</v>
      </c>
      <c r="H109" t="s">
        <v>6782</v>
      </c>
      <c r="I109" t="s">
        <v>6783</v>
      </c>
      <c r="J109" t="s">
        <v>6784</v>
      </c>
      <c r="K109" t="s">
        <v>6986</v>
      </c>
      <c r="L109" t="s">
        <v>525</v>
      </c>
      <c r="M109">
        <v>521887</v>
      </c>
      <c r="N109">
        <v>43045.302375081003</v>
      </c>
      <c r="O109">
        <v>43040</v>
      </c>
      <c r="P109">
        <v>43040</v>
      </c>
      <c r="Q109" s="30">
        <v>43042</v>
      </c>
      <c r="R109">
        <v>0.91666666666666696</v>
      </c>
      <c r="S109">
        <v>0.20833333333333301</v>
      </c>
      <c r="T109" s="35">
        <v>7</v>
      </c>
      <c r="U109" s="34">
        <v>43042</v>
      </c>
      <c r="V109" t="s">
        <v>3353</v>
      </c>
      <c r="W109" t="s">
        <v>4782</v>
      </c>
      <c r="X109" t="s">
        <v>708</v>
      </c>
      <c r="Y109" t="s">
        <v>296</v>
      </c>
      <c r="Z109" t="s">
        <v>45985</v>
      </c>
      <c r="AA109" t="s">
        <v>50832</v>
      </c>
      <c r="AB109" t="s">
        <v>6984</v>
      </c>
      <c r="AC109" t="s">
        <v>525</v>
      </c>
    </row>
    <row r="110" spans="1:29" x14ac:dyDescent="0.2">
      <c r="A110" t="s">
        <v>6987</v>
      </c>
      <c r="B110" t="s">
        <v>50990</v>
      </c>
      <c r="C110" t="s">
        <v>45769</v>
      </c>
      <c r="D110" t="s">
        <v>34690</v>
      </c>
      <c r="E110" t="s">
        <v>34691</v>
      </c>
      <c r="F110" t="s">
        <v>776</v>
      </c>
      <c r="G110" t="s">
        <v>6781</v>
      </c>
      <c r="H110" t="s">
        <v>6782</v>
      </c>
      <c r="I110" t="s">
        <v>6783</v>
      </c>
      <c r="J110" t="s">
        <v>6784</v>
      </c>
      <c r="K110" t="s">
        <v>6991</v>
      </c>
      <c r="L110" t="s">
        <v>535</v>
      </c>
      <c r="M110">
        <v>521887</v>
      </c>
      <c r="N110">
        <v>43045.303678958298</v>
      </c>
      <c r="O110">
        <v>43040</v>
      </c>
      <c r="P110">
        <v>43040</v>
      </c>
      <c r="Q110" s="30">
        <v>43043</v>
      </c>
      <c r="R110">
        <v>0.75</v>
      </c>
      <c r="S110">
        <v>0.95833333333333304</v>
      </c>
      <c r="T110" s="35">
        <v>5</v>
      </c>
      <c r="U110" s="34">
        <v>43043</v>
      </c>
      <c r="V110" t="s">
        <v>537</v>
      </c>
      <c r="W110" t="s">
        <v>6989</v>
      </c>
      <c r="X110" t="s">
        <v>708</v>
      </c>
      <c r="Y110" t="s">
        <v>296</v>
      </c>
      <c r="Z110" t="s">
        <v>45985</v>
      </c>
      <c r="AA110" t="s">
        <v>50991</v>
      </c>
      <c r="AB110" t="s">
        <v>6822</v>
      </c>
      <c r="AC110" t="s">
        <v>535</v>
      </c>
    </row>
    <row r="111" spans="1:29" x14ac:dyDescent="0.2">
      <c r="A111" t="s">
        <v>6992</v>
      </c>
      <c r="B111" t="s">
        <v>50992</v>
      </c>
      <c r="C111" t="s">
        <v>45769</v>
      </c>
      <c r="D111" t="s">
        <v>34690</v>
      </c>
      <c r="E111" t="s">
        <v>34691</v>
      </c>
      <c r="F111" t="s">
        <v>776</v>
      </c>
      <c r="G111" t="s">
        <v>6781</v>
      </c>
      <c r="H111" t="s">
        <v>6782</v>
      </c>
      <c r="I111" t="s">
        <v>6783</v>
      </c>
      <c r="J111" t="s">
        <v>6784</v>
      </c>
      <c r="K111" t="s">
        <v>45730</v>
      </c>
      <c r="L111" t="s">
        <v>535</v>
      </c>
      <c r="M111">
        <v>521887</v>
      </c>
      <c r="N111">
        <v>43045.3045430903</v>
      </c>
      <c r="O111">
        <v>43040</v>
      </c>
      <c r="P111">
        <v>43040</v>
      </c>
      <c r="Q111" s="30">
        <v>43043</v>
      </c>
      <c r="R111">
        <v>0.95833333333333304</v>
      </c>
      <c r="S111">
        <v>0.20833333333333301</v>
      </c>
      <c r="T111" s="35">
        <v>7</v>
      </c>
      <c r="U111" s="34">
        <v>43043</v>
      </c>
      <c r="V111" t="s">
        <v>6989</v>
      </c>
      <c r="W111" t="s">
        <v>6994</v>
      </c>
      <c r="X111" t="s">
        <v>708</v>
      </c>
      <c r="Y111" t="s">
        <v>296</v>
      </c>
      <c r="Z111" t="s">
        <v>45985</v>
      </c>
      <c r="AA111" t="s">
        <v>45814</v>
      </c>
      <c r="AB111" t="s">
        <v>6995</v>
      </c>
      <c r="AC111" t="s">
        <v>535</v>
      </c>
    </row>
    <row r="112" spans="1:29" x14ac:dyDescent="0.2">
      <c r="A112" t="s">
        <v>6997</v>
      </c>
      <c r="B112" t="s">
        <v>50993</v>
      </c>
      <c r="C112" t="s">
        <v>45769</v>
      </c>
      <c r="D112" t="s">
        <v>34690</v>
      </c>
      <c r="E112" t="s">
        <v>34691</v>
      </c>
      <c r="F112" t="s">
        <v>776</v>
      </c>
      <c r="G112" t="s">
        <v>6781</v>
      </c>
      <c r="H112" t="s">
        <v>6782</v>
      </c>
      <c r="I112" t="s">
        <v>6783</v>
      </c>
      <c r="J112" t="s">
        <v>6784</v>
      </c>
      <c r="K112" t="s">
        <v>7002</v>
      </c>
      <c r="L112" t="s">
        <v>545</v>
      </c>
      <c r="M112">
        <v>521887</v>
      </c>
      <c r="N112">
        <v>43046.267188159698</v>
      </c>
      <c r="O112">
        <v>43040</v>
      </c>
      <c r="P112">
        <v>43040</v>
      </c>
      <c r="Q112" s="30">
        <v>43044</v>
      </c>
      <c r="R112">
        <v>0.75</v>
      </c>
      <c r="S112">
        <v>0.91666666666666696</v>
      </c>
      <c r="T112" s="35">
        <v>4</v>
      </c>
      <c r="U112" s="34">
        <v>43044</v>
      </c>
      <c r="V112" t="s">
        <v>1678</v>
      </c>
      <c r="W112" t="s">
        <v>6999</v>
      </c>
      <c r="X112" t="s">
        <v>708</v>
      </c>
      <c r="Y112" t="s">
        <v>296</v>
      </c>
      <c r="Z112" t="s">
        <v>45985</v>
      </c>
      <c r="AA112" t="s">
        <v>50914</v>
      </c>
      <c r="AB112" t="s">
        <v>7000</v>
      </c>
      <c r="AC112" t="s">
        <v>545</v>
      </c>
    </row>
    <row r="113" spans="1:29" x14ac:dyDescent="0.2">
      <c r="A113" t="s">
        <v>7003</v>
      </c>
      <c r="B113" t="s">
        <v>50994</v>
      </c>
      <c r="C113" t="s">
        <v>45769</v>
      </c>
      <c r="D113" t="s">
        <v>34690</v>
      </c>
      <c r="E113" t="s">
        <v>34691</v>
      </c>
      <c r="F113" t="s">
        <v>776</v>
      </c>
      <c r="G113" t="s">
        <v>6781</v>
      </c>
      <c r="H113" t="s">
        <v>6782</v>
      </c>
      <c r="I113" t="s">
        <v>6783</v>
      </c>
      <c r="J113" t="s">
        <v>6784</v>
      </c>
      <c r="K113" t="s">
        <v>7007</v>
      </c>
      <c r="L113" t="s">
        <v>545</v>
      </c>
      <c r="M113">
        <v>521887</v>
      </c>
      <c r="N113">
        <v>43046.267685717597</v>
      </c>
      <c r="O113">
        <v>43040</v>
      </c>
      <c r="P113">
        <v>43040</v>
      </c>
      <c r="Q113" s="30">
        <v>43044</v>
      </c>
      <c r="R113">
        <v>0.91666666666666696</v>
      </c>
      <c r="S113">
        <v>8.3333333333333301E-2</v>
      </c>
      <c r="T113" s="35">
        <v>4</v>
      </c>
      <c r="U113" s="34">
        <v>43044</v>
      </c>
      <c r="V113" t="s">
        <v>6999</v>
      </c>
      <c r="W113" t="s">
        <v>7005</v>
      </c>
      <c r="X113" t="s">
        <v>708</v>
      </c>
      <c r="Y113" t="s">
        <v>296</v>
      </c>
      <c r="Z113" t="s">
        <v>45985</v>
      </c>
      <c r="AA113" t="s">
        <v>50995</v>
      </c>
      <c r="AB113" t="s">
        <v>6822</v>
      </c>
      <c r="AC113" t="s">
        <v>545</v>
      </c>
    </row>
    <row r="114" spans="1:29" x14ac:dyDescent="0.2">
      <c r="A114" t="s">
        <v>7008</v>
      </c>
      <c r="B114" t="s">
        <v>50996</v>
      </c>
      <c r="C114" t="s">
        <v>45769</v>
      </c>
      <c r="D114" t="s">
        <v>34690</v>
      </c>
      <c r="E114" t="s">
        <v>34691</v>
      </c>
      <c r="F114" t="s">
        <v>776</v>
      </c>
      <c r="G114" t="s">
        <v>6781</v>
      </c>
      <c r="H114" t="s">
        <v>6782</v>
      </c>
      <c r="I114" t="s">
        <v>6783</v>
      </c>
      <c r="J114" t="s">
        <v>6784</v>
      </c>
      <c r="K114" t="s">
        <v>7012</v>
      </c>
      <c r="L114" t="s">
        <v>545</v>
      </c>
      <c r="M114">
        <v>521887</v>
      </c>
      <c r="N114">
        <v>43046.268043750002</v>
      </c>
      <c r="O114">
        <v>43040</v>
      </c>
      <c r="P114">
        <v>43040</v>
      </c>
      <c r="Q114" s="30">
        <v>43044</v>
      </c>
      <c r="R114">
        <v>8.3333333333333301E-2</v>
      </c>
      <c r="S114">
        <v>0.20833333333333301</v>
      </c>
      <c r="T114" s="35">
        <v>3</v>
      </c>
      <c r="U114" s="34">
        <v>43044</v>
      </c>
      <c r="V114" t="s">
        <v>7005</v>
      </c>
      <c r="W114" t="s">
        <v>4823</v>
      </c>
      <c r="X114" t="s">
        <v>708</v>
      </c>
      <c r="Y114" t="s">
        <v>296</v>
      </c>
      <c r="Z114" t="s">
        <v>45985</v>
      </c>
      <c r="AA114" t="s">
        <v>50997</v>
      </c>
      <c r="AB114" t="s">
        <v>7010</v>
      </c>
      <c r="AC114" t="s">
        <v>545</v>
      </c>
    </row>
    <row r="115" spans="1:29" x14ac:dyDescent="0.2">
      <c r="A115" t="s">
        <v>7013</v>
      </c>
      <c r="B115" t="s">
        <v>50998</v>
      </c>
      <c r="C115" t="s">
        <v>45769</v>
      </c>
      <c r="D115" t="s">
        <v>34690</v>
      </c>
      <c r="E115" t="s">
        <v>34691</v>
      </c>
      <c r="F115" t="s">
        <v>776</v>
      </c>
      <c r="G115" t="s">
        <v>6781</v>
      </c>
      <c r="H115" t="s">
        <v>6782</v>
      </c>
      <c r="I115" t="s">
        <v>6783</v>
      </c>
      <c r="J115" t="s">
        <v>6784</v>
      </c>
      <c r="K115" t="s">
        <v>45730</v>
      </c>
      <c r="L115" t="s">
        <v>256</v>
      </c>
      <c r="M115">
        <v>521887</v>
      </c>
      <c r="N115">
        <v>43046.268837835603</v>
      </c>
      <c r="O115">
        <v>43040</v>
      </c>
      <c r="P115">
        <v>43040</v>
      </c>
      <c r="Q115" s="30">
        <v>43045</v>
      </c>
      <c r="R115">
        <v>0.75</v>
      </c>
      <c r="S115">
        <v>0.91666666666666696</v>
      </c>
      <c r="T115" s="35">
        <v>4</v>
      </c>
      <c r="U115" s="34">
        <v>43045</v>
      </c>
      <c r="V115" t="s">
        <v>558</v>
      </c>
      <c r="W115" t="s">
        <v>5140</v>
      </c>
      <c r="X115" t="s">
        <v>708</v>
      </c>
      <c r="Y115" t="s">
        <v>296</v>
      </c>
      <c r="Z115" t="s">
        <v>45985</v>
      </c>
      <c r="AA115" t="s">
        <v>45815</v>
      </c>
      <c r="AB115" t="s">
        <v>6832</v>
      </c>
      <c r="AC115" t="s">
        <v>256</v>
      </c>
    </row>
    <row r="116" spans="1:29" x14ac:dyDescent="0.2">
      <c r="A116" t="s">
        <v>7016</v>
      </c>
      <c r="B116" t="s">
        <v>50999</v>
      </c>
      <c r="C116" t="s">
        <v>45769</v>
      </c>
      <c r="D116" t="s">
        <v>34690</v>
      </c>
      <c r="E116" t="s">
        <v>34691</v>
      </c>
      <c r="F116" t="s">
        <v>776</v>
      </c>
      <c r="G116" t="s">
        <v>6781</v>
      </c>
      <c r="H116" t="s">
        <v>6782</v>
      </c>
      <c r="I116" t="s">
        <v>6783</v>
      </c>
      <c r="J116" t="s">
        <v>6784</v>
      </c>
      <c r="K116" t="s">
        <v>7020</v>
      </c>
      <c r="L116" t="s">
        <v>256</v>
      </c>
      <c r="M116">
        <v>521887</v>
      </c>
      <c r="N116">
        <v>43046.269222824099</v>
      </c>
      <c r="O116">
        <v>43040</v>
      </c>
      <c r="P116">
        <v>43040</v>
      </c>
      <c r="Q116" s="30">
        <v>43045</v>
      </c>
      <c r="R116">
        <v>0.91666666666666696</v>
      </c>
      <c r="S116">
        <v>0.20833333333333301</v>
      </c>
      <c r="T116" s="35">
        <v>7</v>
      </c>
      <c r="U116" s="34">
        <v>43045</v>
      </c>
      <c r="V116" t="s">
        <v>5140</v>
      </c>
      <c r="W116" t="s">
        <v>4837</v>
      </c>
      <c r="X116" t="s">
        <v>708</v>
      </c>
      <c r="Y116" t="s">
        <v>296</v>
      </c>
      <c r="Z116" t="s">
        <v>45985</v>
      </c>
      <c r="AA116" t="s">
        <v>51000</v>
      </c>
      <c r="AB116" t="s">
        <v>7018</v>
      </c>
      <c r="AC116" t="s">
        <v>256</v>
      </c>
    </row>
    <row r="117" spans="1:29" x14ac:dyDescent="0.2">
      <c r="A117" t="s">
        <v>7021</v>
      </c>
      <c r="B117" t="s">
        <v>51001</v>
      </c>
      <c r="C117" t="s">
        <v>45769</v>
      </c>
      <c r="D117" t="s">
        <v>34690</v>
      </c>
      <c r="E117" t="s">
        <v>34691</v>
      </c>
      <c r="F117" t="s">
        <v>776</v>
      </c>
      <c r="G117" t="s">
        <v>6781</v>
      </c>
      <c r="H117" t="s">
        <v>6782</v>
      </c>
      <c r="I117" t="s">
        <v>6783</v>
      </c>
      <c r="J117" t="s">
        <v>6784</v>
      </c>
      <c r="K117" t="s">
        <v>7025</v>
      </c>
      <c r="L117" t="s">
        <v>266</v>
      </c>
      <c r="M117">
        <v>521887</v>
      </c>
      <c r="N117">
        <v>43047.2981003241</v>
      </c>
      <c r="O117">
        <v>43040</v>
      </c>
      <c r="P117">
        <v>43040</v>
      </c>
      <c r="Q117" s="30">
        <v>43046</v>
      </c>
      <c r="R117">
        <v>0.75</v>
      </c>
      <c r="S117">
        <v>0.20833333333333301</v>
      </c>
      <c r="T117" s="35">
        <v>11</v>
      </c>
      <c r="U117" s="34">
        <v>43046</v>
      </c>
      <c r="V117" t="s">
        <v>567</v>
      </c>
      <c r="W117" t="s">
        <v>4846</v>
      </c>
      <c r="X117" t="s">
        <v>708</v>
      </c>
      <c r="Y117" t="s">
        <v>296</v>
      </c>
      <c r="Z117" t="s">
        <v>45985</v>
      </c>
      <c r="AA117" t="s">
        <v>50922</v>
      </c>
      <c r="AB117" t="s">
        <v>7023</v>
      </c>
      <c r="AC117" t="s">
        <v>266</v>
      </c>
    </row>
    <row r="118" spans="1:29" x14ac:dyDescent="0.2">
      <c r="A118" t="s">
        <v>12603</v>
      </c>
      <c r="B118" t="s">
        <v>51002</v>
      </c>
      <c r="C118" t="s">
        <v>45769</v>
      </c>
      <c r="D118" t="s">
        <v>34690</v>
      </c>
      <c r="E118" t="s">
        <v>34691</v>
      </c>
      <c r="F118" t="s">
        <v>776</v>
      </c>
      <c r="G118" t="s">
        <v>12605</v>
      </c>
      <c r="H118" t="s">
        <v>12606</v>
      </c>
      <c r="I118" t="s">
        <v>12607</v>
      </c>
      <c r="J118" t="s">
        <v>12608</v>
      </c>
      <c r="K118" t="s">
        <v>12611</v>
      </c>
      <c r="L118" t="s">
        <v>76</v>
      </c>
      <c r="M118">
        <v>521887</v>
      </c>
      <c r="N118">
        <v>43015.246164201402</v>
      </c>
      <c r="O118">
        <v>43012</v>
      </c>
      <c r="P118">
        <v>43012</v>
      </c>
      <c r="Q118" s="30">
        <v>43014</v>
      </c>
      <c r="R118">
        <v>0.75</v>
      </c>
      <c r="S118">
        <v>0.83333333333333304</v>
      </c>
      <c r="T118" s="35">
        <v>2</v>
      </c>
      <c r="U118" s="34">
        <v>43014</v>
      </c>
      <c r="V118" t="s">
        <v>320</v>
      </c>
      <c r="W118" t="s">
        <v>3937</v>
      </c>
      <c r="X118" t="s">
        <v>708</v>
      </c>
      <c r="Y118" t="s">
        <v>30</v>
      </c>
      <c r="Z118" t="s">
        <v>45985</v>
      </c>
      <c r="AA118" t="s">
        <v>51003</v>
      </c>
      <c r="AB118" t="s">
        <v>12609</v>
      </c>
      <c r="AC118" t="s">
        <v>76</v>
      </c>
    </row>
    <row r="119" spans="1:29" x14ac:dyDescent="0.2">
      <c r="A119" t="s">
        <v>12612</v>
      </c>
      <c r="B119" t="s">
        <v>51004</v>
      </c>
      <c r="C119" t="s">
        <v>45769</v>
      </c>
      <c r="D119" t="s">
        <v>34690</v>
      </c>
      <c r="E119" t="s">
        <v>34691</v>
      </c>
      <c r="F119" t="s">
        <v>776</v>
      </c>
      <c r="G119" t="s">
        <v>12605</v>
      </c>
      <c r="H119" t="s">
        <v>12606</v>
      </c>
      <c r="I119" t="s">
        <v>12607</v>
      </c>
      <c r="J119" t="s">
        <v>12608</v>
      </c>
      <c r="K119" t="s">
        <v>12617</v>
      </c>
      <c r="L119" t="s">
        <v>104</v>
      </c>
      <c r="M119">
        <v>521887</v>
      </c>
      <c r="N119">
        <v>43015.991872789396</v>
      </c>
      <c r="O119">
        <v>43012</v>
      </c>
      <c r="P119">
        <v>43012</v>
      </c>
      <c r="Q119" s="30">
        <v>43015</v>
      </c>
      <c r="R119">
        <v>0.875</v>
      </c>
      <c r="S119">
        <v>0.33333333333333298</v>
      </c>
      <c r="T119" s="35">
        <v>11</v>
      </c>
      <c r="U119" s="34">
        <v>43015</v>
      </c>
      <c r="V119" t="s">
        <v>966</v>
      </c>
      <c r="W119" t="s">
        <v>12614</v>
      </c>
      <c r="X119" t="s">
        <v>708</v>
      </c>
      <c r="Y119" t="s">
        <v>30</v>
      </c>
      <c r="Z119" t="s">
        <v>45985</v>
      </c>
      <c r="AA119" t="s">
        <v>50873</v>
      </c>
      <c r="AB119" t="s">
        <v>12615</v>
      </c>
      <c r="AC119" t="s">
        <v>104</v>
      </c>
    </row>
    <row r="120" spans="1:29" x14ac:dyDescent="0.2">
      <c r="A120" t="s">
        <v>12618</v>
      </c>
      <c r="B120" t="s">
        <v>51005</v>
      </c>
      <c r="C120" t="s">
        <v>45769</v>
      </c>
      <c r="D120" t="s">
        <v>34690</v>
      </c>
      <c r="E120" t="s">
        <v>34691</v>
      </c>
      <c r="F120" t="s">
        <v>776</v>
      </c>
      <c r="G120" t="s">
        <v>12605</v>
      </c>
      <c r="H120" t="s">
        <v>12606</v>
      </c>
      <c r="I120" t="s">
        <v>12607</v>
      </c>
      <c r="J120" t="s">
        <v>12608</v>
      </c>
      <c r="K120" t="s">
        <v>12622</v>
      </c>
      <c r="L120" t="s">
        <v>96</v>
      </c>
      <c r="M120">
        <v>521887</v>
      </c>
      <c r="N120">
        <v>43017.276727939803</v>
      </c>
      <c r="O120">
        <v>43012</v>
      </c>
      <c r="P120">
        <v>43012</v>
      </c>
      <c r="Q120" s="30">
        <v>43016</v>
      </c>
      <c r="R120">
        <v>0.75</v>
      </c>
      <c r="S120">
        <v>0.95833333333333304</v>
      </c>
      <c r="T120" s="35">
        <v>5</v>
      </c>
      <c r="U120" s="34">
        <v>43016</v>
      </c>
      <c r="V120" t="s">
        <v>98</v>
      </c>
      <c r="W120" t="s">
        <v>1350</v>
      </c>
      <c r="X120" t="s">
        <v>708</v>
      </c>
      <c r="Y120" t="s">
        <v>30</v>
      </c>
      <c r="Z120" t="s">
        <v>45985</v>
      </c>
      <c r="AA120" t="s">
        <v>51006</v>
      </c>
      <c r="AB120" t="s">
        <v>12620</v>
      </c>
      <c r="AC120" t="s">
        <v>96</v>
      </c>
    </row>
    <row r="121" spans="1:29" x14ac:dyDescent="0.2">
      <c r="A121" t="s">
        <v>12623</v>
      </c>
      <c r="B121" t="s">
        <v>51007</v>
      </c>
      <c r="C121" t="s">
        <v>45769</v>
      </c>
      <c r="D121" t="s">
        <v>34690</v>
      </c>
      <c r="E121" t="s">
        <v>34691</v>
      </c>
      <c r="F121" t="s">
        <v>776</v>
      </c>
      <c r="G121" t="s">
        <v>12605</v>
      </c>
      <c r="H121" t="s">
        <v>12606</v>
      </c>
      <c r="I121" t="s">
        <v>12607</v>
      </c>
      <c r="J121" t="s">
        <v>12608</v>
      </c>
      <c r="K121" t="s">
        <v>12627</v>
      </c>
      <c r="L121" t="s">
        <v>96</v>
      </c>
      <c r="M121">
        <v>521887</v>
      </c>
      <c r="N121">
        <v>43017.277105833302</v>
      </c>
      <c r="O121">
        <v>43012</v>
      </c>
      <c r="P121">
        <v>43012</v>
      </c>
      <c r="Q121" s="30">
        <v>43016</v>
      </c>
      <c r="R121">
        <v>0.95833333333333304</v>
      </c>
      <c r="S121">
        <v>8.3333333333333301E-2</v>
      </c>
      <c r="T121" s="35">
        <v>3</v>
      </c>
      <c r="U121" s="34">
        <v>43016</v>
      </c>
      <c r="V121" t="s">
        <v>1350</v>
      </c>
      <c r="W121" t="s">
        <v>5604</v>
      </c>
      <c r="X121" t="s">
        <v>708</v>
      </c>
      <c r="Y121" t="s">
        <v>30</v>
      </c>
      <c r="Z121" t="s">
        <v>45985</v>
      </c>
      <c r="AA121" t="s">
        <v>50873</v>
      </c>
      <c r="AB121" t="s">
        <v>12625</v>
      </c>
      <c r="AC121" t="s">
        <v>96</v>
      </c>
    </row>
    <row r="122" spans="1:29" x14ac:dyDescent="0.2">
      <c r="A122" t="s">
        <v>12628</v>
      </c>
      <c r="B122" t="s">
        <v>51008</v>
      </c>
      <c r="C122" t="s">
        <v>45769</v>
      </c>
      <c r="D122" t="s">
        <v>34690</v>
      </c>
      <c r="E122" t="s">
        <v>34691</v>
      </c>
      <c r="F122" t="s">
        <v>776</v>
      </c>
      <c r="G122" t="s">
        <v>12605</v>
      </c>
      <c r="H122" t="s">
        <v>12606</v>
      </c>
      <c r="I122" t="s">
        <v>12607</v>
      </c>
      <c r="J122" t="s">
        <v>12608</v>
      </c>
      <c r="K122" t="s">
        <v>12633</v>
      </c>
      <c r="L122" t="s">
        <v>66</v>
      </c>
      <c r="M122">
        <v>521887</v>
      </c>
      <c r="N122">
        <v>43019.324046689799</v>
      </c>
      <c r="O122">
        <v>43012</v>
      </c>
      <c r="P122">
        <v>43012</v>
      </c>
      <c r="Q122" s="30">
        <v>43012</v>
      </c>
      <c r="R122">
        <v>0.75</v>
      </c>
      <c r="S122">
        <v>0.97916666666666696</v>
      </c>
      <c r="T122" s="35">
        <v>5.5</v>
      </c>
      <c r="U122" s="34">
        <v>43012</v>
      </c>
      <c r="V122" t="s">
        <v>298</v>
      </c>
      <c r="W122" t="s">
        <v>12630</v>
      </c>
      <c r="X122" t="s">
        <v>708</v>
      </c>
      <c r="Y122" t="s">
        <v>30</v>
      </c>
      <c r="Z122" t="s">
        <v>45985</v>
      </c>
      <c r="AA122" t="s">
        <v>51009</v>
      </c>
      <c r="AB122" t="s">
        <v>12631</v>
      </c>
      <c r="AC122" t="s">
        <v>66</v>
      </c>
    </row>
    <row r="123" spans="1:29" x14ac:dyDescent="0.2">
      <c r="A123" t="s">
        <v>12634</v>
      </c>
      <c r="B123" t="s">
        <v>51010</v>
      </c>
      <c r="C123" t="s">
        <v>45769</v>
      </c>
      <c r="D123" t="s">
        <v>34690</v>
      </c>
      <c r="E123" t="s">
        <v>34691</v>
      </c>
      <c r="F123" t="s">
        <v>776</v>
      </c>
      <c r="G123" t="s">
        <v>12605</v>
      </c>
      <c r="H123" t="s">
        <v>12606</v>
      </c>
      <c r="I123" t="s">
        <v>12607</v>
      </c>
      <c r="J123" t="s">
        <v>12608</v>
      </c>
      <c r="K123" t="s">
        <v>12637</v>
      </c>
      <c r="L123" t="s">
        <v>66</v>
      </c>
      <c r="M123">
        <v>521887</v>
      </c>
      <c r="N123">
        <v>43019.325320925898</v>
      </c>
      <c r="O123">
        <v>43012</v>
      </c>
      <c r="P123">
        <v>43012</v>
      </c>
      <c r="Q123" s="30">
        <v>43012</v>
      </c>
      <c r="R123">
        <v>0.97916666666666696</v>
      </c>
      <c r="S123">
        <v>0.20833333333333301</v>
      </c>
      <c r="T123" s="35">
        <v>5.5</v>
      </c>
      <c r="U123" s="34">
        <v>43012</v>
      </c>
      <c r="V123" t="s">
        <v>12630</v>
      </c>
      <c r="W123" t="s">
        <v>4608</v>
      </c>
      <c r="X123" t="s">
        <v>708</v>
      </c>
      <c r="Y123" t="s">
        <v>30</v>
      </c>
      <c r="Z123" t="s">
        <v>45985</v>
      </c>
      <c r="AA123" t="s">
        <v>51011</v>
      </c>
      <c r="AB123" t="s">
        <v>12631</v>
      </c>
      <c r="AC123" t="s">
        <v>66</v>
      </c>
    </row>
    <row r="124" spans="1:29" x14ac:dyDescent="0.2">
      <c r="A124" t="s">
        <v>12638</v>
      </c>
      <c r="B124" t="s">
        <v>51012</v>
      </c>
      <c r="C124" t="s">
        <v>45769</v>
      </c>
      <c r="D124" t="s">
        <v>34690</v>
      </c>
      <c r="E124" t="s">
        <v>34691</v>
      </c>
      <c r="F124" t="s">
        <v>776</v>
      </c>
      <c r="G124" t="s">
        <v>12605</v>
      </c>
      <c r="H124" t="s">
        <v>12606</v>
      </c>
      <c r="I124" t="s">
        <v>12607</v>
      </c>
      <c r="J124" t="s">
        <v>12608</v>
      </c>
      <c r="K124" t="s">
        <v>12643</v>
      </c>
      <c r="L124" t="s">
        <v>86</v>
      </c>
      <c r="M124">
        <v>521887</v>
      </c>
      <c r="N124">
        <v>43019.326831319398</v>
      </c>
      <c r="O124">
        <v>43012</v>
      </c>
      <c r="P124">
        <v>43012</v>
      </c>
      <c r="Q124" s="30">
        <v>43013</v>
      </c>
      <c r="R124">
        <v>0.75</v>
      </c>
      <c r="S124">
        <v>0.97916666666666696</v>
      </c>
      <c r="T124" s="35">
        <v>5.5</v>
      </c>
      <c r="U124" s="34">
        <v>43013</v>
      </c>
      <c r="V124" t="s">
        <v>311</v>
      </c>
      <c r="W124" t="s">
        <v>12640</v>
      </c>
      <c r="X124" t="s">
        <v>708</v>
      </c>
      <c r="Y124" t="s">
        <v>30</v>
      </c>
      <c r="Z124" t="s">
        <v>45985</v>
      </c>
      <c r="AA124" t="s">
        <v>51013</v>
      </c>
      <c r="AB124" t="s">
        <v>12641</v>
      </c>
      <c r="AC124" t="s">
        <v>86</v>
      </c>
    </row>
    <row r="125" spans="1:29" x14ac:dyDescent="0.2">
      <c r="A125" t="s">
        <v>12644</v>
      </c>
      <c r="B125" t="s">
        <v>51014</v>
      </c>
      <c r="C125" t="s">
        <v>45769</v>
      </c>
      <c r="D125" t="s">
        <v>34690</v>
      </c>
      <c r="E125" t="s">
        <v>34691</v>
      </c>
      <c r="F125" t="s">
        <v>776</v>
      </c>
      <c r="G125" t="s">
        <v>12605</v>
      </c>
      <c r="H125" t="s">
        <v>12606</v>
      </c>
      <c r="I125" t="s">
        <v>12607</v>
      </c>
      <c r="J125" t="s">
        <v>12608</v>
      </c>
      <c r="K125" t="s">
        <v>12647</v>
      </c>
      <c r="L125" t="s">
        <v>86</v>
      </c>
      <c r="M125">
        <v>521887</v>
      </c>
      <c r="N125">
        <v>43019.327297106502</v>
      </c>
      <c r="O125">
        <v>43012</v>
      </c>
      <c r="P125">
        <v>43012</v>
      </c>
      <c r="Q125" s="30">
        <v>43013</v>
      </c>
      <c r="R125">
        <v>0.97916666666666696</v>
      </c>
      <c r="S125">
        <v>0.20833333333333301</v>
      </c>
      <c r="T125" s="35">
        <v>5.5</v>
      </c>
      <c r="U125" s="34">
        <v>43013</v>
      </c>
      <c r="V125" t="s">
        <v>12640</v>
      </c>
      <c r="W125" t="s">
        <v>4549</v>
      </c>
      <c r="X125" t="s">
        <v>708</v>
      </c>
      <c r="Y125" t="s">
        <v>30</v>
      </c>
      <c r="Z125" t="s">
        <v>45985</v>
      </c>
      <c r="AA125" t="s">
        <v>50973</v>
      </c>
      <c r="AB125" t="s">
        <v>12631</v>
      </c>
      <c r="AC125" t="s">
        <v>86</v>
      </c>
    </row>
    <row r="126" spans="1:29" x14ac:dyDescent="0.2">
      <c r="A126" t="s">
        <v>12648</v>
      </c>
      <c r="B126" t="s">
        <v>51015</v>
      </c>
      <c r="C126" t="s">
        <v>45769</v>
      </c>
      <c r="D126" t="s">
        <v>34690</v>
      </c>
      <c r="E126" t="s">
        <v>34691</v>
      </c>
      <c r="F126" t="s">
        <v>776</v>
      </c>
      <c r="G126" t="s">
        <v>12605</v>
      </c>
      <c r="H126" t="s">
        <v>12606</v>
      </c>
      <c r="I126" t="s">
        <v>12607</v>
      </c>
      <c r="J126" t="s">
        <v>12608</v>
      </c>
      <c r="K126" t="s">
        <v>12652</v>
      </c>
      <c r="L126" t="s">
        <v>76</v>
      </c>
      <c r="M126">
        <v>521887</v>
      </c>
      <c r="N126">
        <v>43019.329733634302</v>
      </c>
      <c r="O126">
        <v>43012</v>
      </c>
      <c r="P126">
        <v>43012</v>
      </c>
      <c r="Q126" s="30">
        <v>43014</v>
      </c>
      <c r="R126">
        <v>0.83333333333333304</v>
      </c>
      <c r="S126">
        <v>8.3333333333333301E-2</v>
      </c>
      <c r="T126" s="35">
        <v>6</v>
      </c>
      <c r="U126" s="34">
        <v>43014</v>
      </c>
      <c r="V126" t="s">
        <v>3937</v>
      </c>
      <c r="W126" t="s">
        <v>3957</v>
      </c>
      <c r="X126" t="s">
        <v>708</v>
      </c>
      <c r="Y126" t="s">
        <v>30</v>
      </c>
      <c r="Z126" t="s">
        <v>45985</v>
      </c>
      <c r="AA126" t="s">
        <v>45803</v>
      </c>
      <c r="AB126" t="s">
        <v>12650</v>
      </c>
      <c r="AC126" t="s">
        <v>76</v>
      </c>
    </row>
    <row r="127" spans="1:29" x14ac:dyDescent="0.2">
      <c r="A127" t="s">
        <v>12653</v>
      </c>
      <c r="B127" t="s">
        <v>51016</v>
      </c>
      <c r="C127" t="s">
        <v>45769</v>
      </c>
      <c r="D127" t="s">
        <v>34690</v>
      </c>
      <c r="E127" t="s">
        <v>34691</v>
      </c>
      <c r="F127" t="s">
        <v>776</v>
      </c>
      <c r="G127" t="s">
        <v>12605</v>
      </c>
      <c r="H127" t="s">
        <v>12606</v>
      </c>
      <c r="I127" t="s">
        <v>12607</v>
      </c>
      <c r="J127" t="s">
        <v>12608</v>
      </c>
      <c r="K127" t="s">
        <v>12657</v>
      </c>
      <c r="L127" t="s">
        <v>76</v>
      </c>
      <c r="M127">
        <v>521887</v>
      </c>
      <c r="N127">
        <v>43019.3306024306</v>
      </c>
      <c r="O127">
        <v>43012</v>
      </c>
      <c r="P127">
        <v>43012</v>
      </c>
      <c r="Q127" s="30">
        <v>43014</v>
      </c>
      <c r="R127">
        <v>8.3333333333333301E-2</v>
      </c>
      <c r="S127">
        <v>0.20833333333333301</v>
      </c>
      <c r="T127" s="35">
        <v>3</v>
      </c>
      <c r="U127" s="34">
        <v>43014</v>
      </c>
      <c r="V127" t="s">
        <v>3957</v>
      </c>
      <c r="W127" t="s">
        <v>4561</v>
      </c>
      <c r="X127" t="s">
        <v>708</v>
      </c>
      <c r="Y127" t="s">
        <v>30</v>
      </c>
      <c r="Z127" t="s">
        <v>45985</v>
      </c>
      <c r="AA127" t="s">
        <v>51017</v>
      </c>
      <c r="AB127" t="s">
        <v>12655</v>
      </c>
      <c r="AC127" t="s">
        <v>76</v>
      </c>
    </row>
    <row r="128" spans="1:29" x14ac:dyDescent="0.2">
      <c r="A128" t="s">
        <v>12658</v>
      </c>
      <c r="B128" t="s">
        <v>51018</v>
      </c>
      <c r="C128" t="s">
        <v>45769</v>
      </c>
      <c r="D128" t="s">
        <v>34690</v>
      </c>
      <c r="E128" t="s">
        <v>34691</v>
      </c>
      <c r="F128" t="s">
        <v>776</v>
      </c>
      <c r="G128" t="s">
        <v>12605</v>
      </c>
      <c r="H128" t="s">
        <v>12606</v>
      </c>
      <c r="I128" t="s">
        <v>12607</v>
      </c>
      <c r="J128" t="s">
        <v>12608</v>
      </c>
      <c r="K128" t="s">
        <v>12662</v>
      </c>
      <c r="L128" t="s">
        <v>96</v>
      </c>
      <c r="M128">
        <v>521887</v>
      </c>
      <c r="N128">
        <v>43019.335511759302</v>
      </c>
      <c r="O128">
        <v>43012</v>
      </c>
      <c r="P128">
        <v>43012</v>
      </c>
      <c r="Q128" s="30">
        <v>43016</v>
      </c>
      <c r="R128">
        <v>8.3333333333333301E-2</v>
      </c>
      <c r="S128">
        <v>0.25</v>
      </c>
      <c r="T128" s="35">
        <v>4</v>
      </c>
      <c r="U128" s="34">
        <v>43016</v>
      </c>
      <c r="V128" t="s">
        <v>5604</v>
      </c>
      <c r="W128" t="s">
        <v>336</v>
      </c>
      <c r="X128" t="s">
        <v>708</v>
      </c>
      <c r="Y128" t="s">
        <v>30</v>
      </c>
      <c r="Z128" t="s">
        <v>45985</v>
      </c>
      <c r="AA128" t="s">
        <v>45821</v>
      </c>
      <c r="AB128" t="s">
        <v>12660</v>
      </c>
      <c r="AC128" t="s">
        <v>96</v>
      </c>
    </row>
    <row r="129" spans="1:29" x14ac:dyDescent="0.2">
      <c r="A129" t="s">
        <v>12663</v>
      </c>
      <c r="B129" t="s">
        <v>51019</v>
      </c>
      <c r="C129" t="s">
        <v>45769</v>
      </c>
      <c r="D129" t="s">
        <v>34690</v>
      </c>
      <c r="E129" t="s">
        <v>34691</v>
      </c>
      <c r="F129" t="s">
        <v>776</v>
      </c>
      <c r="G129" t="s">
        <v>12605</v>
      </c>
      <c r="H129" t="s">
        <v>12606</v>
      </c>
      <c r="I129" t="s">
        <v>12607</v>
      </c>
      <c r="J129" t="s">
        <v>12608</v>
      </c>
      <c r="K129" t="s">
        <v>12668</v>
      </c>
      <c r="L129" t="s">
        <v>335</v>
      </c>
      <c r="M129">
        <v>521887</v>
      </c>
      <c r="N129">
        <v>43019.338533506903</v>
      </c>
      <c r="O129">
        <v>43012</v>
      </c>
      <c r="P129">
        <v>43012</v>
      </c>
      <c r="Q129" s="30">
        <v>43017</v>
      </c>
      <c r="R129">
        <v>0.75</v>
      </c>
      <c r="S129">
        <v>0.91666666666666696</v>
      </c>
      <c r="T129" s="35">
        <v>4</v>
      </c>
      <c r="U129" s="34">
        <v>43017</v>
      </c>
      <c r="V129" t="s">
        <v>337</v>
      </c>
      <c r="W129" t="s">
        <v>12665</v>
      </c>
      <c r="X129" t="s">
        <v>708</v>
      </c>
      <c r="Y129" t="s">
        <v>30</v>
      </c>
      <c r="Z129" t="s">
        <v>45985</v>
      </c>
      <c r="AA129" t="s">
        <v>51020</v>
      </c>
      <c r="AB129" t="s">
        <v>12666</v>
      </c>
      <c r="AC129" t="s">
        <v>335</v>
      </c>
    </row>
    <row r="130" spans="1:29" x14ac:dyDescent="0.2">
      <c r="A130" t="s">
        <v>12669</v>
      </c>
      <c r="B130" t="s">
        <v>51021</v>
      </c>
      <c r="C130" t="s">
        <v>45769</v>
      </c>
      <c r="D130" t="s">
        <v>34690</v>
      </c>
      <c r="E130" t="s">
        <v>34691</v>
      </c>
      <c r="F130" t="s">
        <v>776</v>
      </c>
      <c r="G130" t="s">
        <v>12605</v>
      </c>
      <c r="H130" t="s">
        <v>12606</v>
      </c>
      <c r="I130" t="s">
        <v>12607</v>
      </c>
      <c r="J130" t="s">
        <v>12608</v>
      </c>
      <c r="K130" t="s">
        <v>12673</v>
      </c>
      <c r="L130" t="s">
        <v>335</v>
      </c>
      <c r="M130">
        <v>521887</v>
      </c>
      <c r="N130">
        <v>43019.339823449103</v>
      </c>
      <c r="O130">
        <v>43012</v>
      </c>
      <c r="P130">
        <v>43012</v>
      </c>
      <c r="Q130" s="30">
        <v>43017</v>
      </c>
      <c r="R130">
        <v>0.91666666666666696</v>
      </c>
      <c r="S130">
        <v>0.95833333333333304</v>
      </c>
      <c r="T130" s="35">
        <v>1</v>
      </c>
      <c r="U130" s="34">
        <v>43017</v>
      </c>
      <c r="V130" t="s">
        <v>12665</v>
      </c>
      <c r="W130" t="s">
        <v>1365</v>
      </c>
      <c r="X130" t="s">
        <v>708</v>
      </c>
      <c r="Y130" t="s">
        <v>30</v>
      </c>
      <c r="Z130" t="s">
        <v>45985</v>
      </c>
      <c r="AA130" t="s">
        <v>51022</v>
      </c>
      <c r="AB130" t="s">
        <v>12671</v>
      </c>
      <c r="AC130" t="s">
        <v>335</v>
      </c>
    </row>
    <row r="131" spans="1:29" x14ac:dyDescent="0.2">
      <c r="A131" t="s">
        <v>12674</v>
      </c>
      <c r="B131" t="s">
        <v>51023</v>
      </c>
      <c r="C131" t="s">
        <v>45769</v>
      </c>
      <c r="D131" t="s">
        <v>34690</v>
      </c>
      <c r="E131" t="s">
        <v>34691</v>
      </c>
      <c r="F131" t="s">
        <v>776</v>
      </c>
      <c r="G131" t="s">
        <v>12605</v>
      </c>
      <c r="H131" t="s">
        <v>12606</v>
      </c>
      <c r="I131" t="s">
        <v>12607</v>
      </c>
      <c r="J131" t="s">
        <v>12608</v>
      </c>
      <c r="K131" t="s">
        <v>12678</v>
      </c>
      <c r="L131" t="s">
        <v>335</v>
      </c>
      <c r="M131">
        <v>521887</v>
      </c>
      <c r="N131">
        <v>43019.340531585702</v>
      </c>
      <c r="O131">
        <v>43012</v>
      </c>
      <c r="P131">
        <v>43012</v>
      </c>
      <c r="Q131" s="30">
        <v>43017</v>
      </c>
      <c r="R131">
        <v>0.95833333333333304</v>
      </c>
      <c r="S131">
        <v>8.3333333333333301E-2</v>
      </c>
      <c r="T131" s="35">
        <v>3</v>
      </c>
      <c r="U131" s="34">
        <v>43017</v>
      </c>
      <c r="V131" t="s">
        <v>1365</v>
      </c>
      <c r="W131" t="s">
        <v>12676</v>
      </c>
      <c r="X131" t="s">
        <v>708</v>
      </c>
      <c r="Y131" t="s">
        <v>30</v>
      </c>
      <c r="Z131" t="s">
        <v>45985</v>
      </c>
      <c r="AA131" t="s">
        <v>51024</v>
      </c>
      <c r="AB131" t="s">
        <v>12631</v>
      </c>
      <c r="AC131" t="s">
        <v>335</v>
      </c>
    </row>
    <row r="132" spans="1:29" x14ac:dyDescent="0.2">
      <c r="A132" t="s">
        <v>12679</v>
      </c>
      <c r="B132" t="s">
        <v>51025</v>
      </c>
      <c r="C132" t="s">
        <v>45769</v>
      </c>
      <c r="D132" t="s">
        <v>34690</v>
      </c>
      <c r="E132" t="s">
        <v>34691</v>
      </c>
      <c r="F132" t="s">
        <v>776</v>
      </c>
      <c r="G132" t="s">
        <v>12605</v>
      </c>
      <c r="H132" t="s">
        <v>12606</v>
      </c>
      <c r="I132" t="s">
        <v>12607</v>
      </c>
      <c r="J132" t="s">
        <v>12608</v>
      </c>
      <c r="K132" t="s">
        <v>12682</v>
      </c>
      <c r="L132" t="s">
        <v>335</v>
      </c>
      <c r="M132">
        <v>521887</v>
      </c>
      <c r="N132">
        <v>43019.340899282397</v>
      </c>
      <c r="O132">
        <v>43012</v>
      </c>
      <c r="P132">
        <v>43012</v>
      </c>
      <c r="Q132" s="30">
        <v>43017</v>
      </c>
      <c r="R132">
        <v>8.3333333333333301E-2</v>
      </c>
      <c r="S132">
        <v>0.20833333333333301</v>
      </c>
      <c r="T132" s="35">
        <v>3</v>
      </c>
      <c r="U132" s="34">
        <v>43017</v>
      </c>
      <c r="V132" t="s">
        <v>12676</v>
      </c>
      <c r="W132" t="s">
        <v>4591</v>
      </c>
      <c r="X132" t="s">
        <v>708</v>
      </c>
      <c r="Y132" t="s">
        <v>30</v>
      </c>
      <c r="Z132" t="s">
        <v>45985</v>
      </c>
      <c r="AA132" t="s">
        <v>51026</v>
      </c>
      <c r="AB132" t="s">
        <v>12631</v>
      </c>
      <c r="AC132" t="s">
        <v>335</v>
      </c>
    </row>
    <row r="133" spans="1:29" x14ac:dyDescent="0.2">
      <c r="A133" t="s">
        <v>12683</v>
      </c>
      <c r="B133" t="s">
        <v>51027</v>
      </c>
      <c r="C133" t="s">
        <v>45769</v>
      </c>
      <c r="D133" t="s">
        <v>34690</v>
      </c>
      <c r="E133" t="s">
        <v>34691</v>
      </c>
      <c r="F133" t="s">
        <v>776</v>
      </c>
      <c r="G133" t="s">
        <v>12605</v>
      </c>
      <c r="H133" t="s">
        <v>12606</v>
      </c>
      <c r="I133" t="s">
        <v>12607</v>
      </c>
      <c r="J133" t="s">
        <v>12608</v>
      </c>
      <c r="K133" t="s">
        <v>12687</v>
      </c>
      <c r="L133" t="s">
        <v>345</v>
      </c>
      <c r="M133">
        <v>521887</v>
      </c>
      <c r="N133">
        <v>43019.341450011598</v>
      </c>
      <c r="O133">
        <v>43012</v>
      </c>
      <c r="P133">
        <v>43012</v>
      </c>
      <c r="Q133" s="30">
        <v>43018</v>
      </c>
      <c r="R133">
        <v>0.75</v>
      </c>
      <c r="S133">
        <v>0.875</v>
      </c>
      <c r="T133" s="35">
        <v>3</v>
      </c>
      <c r="U133" s="34">
        <v>43018</v>
      </c>
      <c r="V133" t="s">
        <v>347</v>
      </c>
      <c r="W133" t="s">
        <v>5622</v>
      </c>
      <c r="X133" t="s">
        <v>708</v>
      </c>
      <c r="Y133" t="s">
        <v>30</v>
      </c>
      <c r="Z133" t="s">
        <v>45985</v>
      </c>
      <c r="AA133" t="s">
        <v>51028</v>
      </c>
      <c r="AB133" t="s">
        <v>12685</v>
      </c>
      <c r="AC133" t="s">
        <v>345</v>
      </c>
    </row>
    <row r="134" spans="1:29" x14ac:dyDescent="0.2">
      <c r="A134" t="s">
        <v>12688</v>
      </c>
      <c r="B134" t="s">
        <v>51029</v>
      </c>
      <c r="C134" t="s">
        <v>45769</v>
      </c>
      <c r="D134" t="s">
        <v>34690</v>
      </c>
      <c r="E134" t="s">
        <v>34691</v>
      </c>
      <c r="F134" t="s">
        <v>776</v>
      </c>
      <c r="G134" t="s">
        <v>12605</v>
      </c>
      <c r="H134" t="s">
        <v>12606</v>
      </c>
      <c r="I134" t="s">
        <v>12607</v>
      </c>
      <c r="J134" t="s">
        <v>12608</v>
      </c>
      <c r="K134" t="s">
        <v>12691</v>
      </c>
      <c r="L134" t="s">
        <v>345</v>
      </c>
      <c r="M134">
        <v>521887</v>
      </c>
      <c r="N134">
        <v>43019.342575451403</v>
      </c>
      <c r="O134">
        <v>43012</v>
      </c>
      <c r="P134">
        <v>43012</v>
      </c>
      <c r="Q134" s="30">
        <v>43018</v>
      </c>
      <c r="R134">
        <v>0.875</v>
      </c>
      <c r="S134">
        <v>0</v>
      </c>
      <c r="T134" s="35">
        <v>3</v>
      </c>
      <c r="U134" s="34">
        <v>43018</v>
      </c>
      <c r="V134" t="s">
        <v>5622</v>
      </c>
      <c r="W134" t="s">
        <v>4597</v>
      </c>
      <c r="X134" t="s">
        <v>708</v>
      </c>
      <c r="Y134" t="s">
        <v>30</v>
      </c>
      <c r="Z134" t="s">
        <v>45985</v>
      </c>
      <c r="AA134" t="s">
        <v>50804</v>
      </c>
      <c r="AB134" t="s">
        <v>12685</v>
      </c>
      <c r="AC134" t="s">
        <v>345</v>
      </c>
    </row>
    <row r="135" spans="1:29" x14ac:dyDescent="0.2">
      <c r="A135" t="s">
        <v>12692</v>
      </c>
      <c r="B135" t="s">
        <v>51030</v>
      </c>
      <c r="C135" t="s">
        <v>45769</v>
      </c>
      <c r="D135" t="s">
        <v>34690</v>
      </c>
      <c r="E135" t="s">
        <v>34691</v>
      </c>
      <c r="F135" t="s">
        <v>776</v>
      </c>
      <c r="G135" t="s">
        <v>12605</v>
      </c>
      <c r="H135" t="s">
        <v>12606</v>
      </c>
      <c r="I135" t="s">
        <v>12607</v>
      </c>
      <c r="J135" t="s">
        <v>12608</v>
      </c>
      <c r="K135" t="s">
        <v>12696</v>
      </c>
      <c r="L135" t="s">
        <v>345</v>
      </c>
      <c r="M135">
        <v>521887</v>
      </c>
      <c r="N135">
        <v>43019.343131180598</v>
      </c>
      <c r="O135">
        <v>43012</v>
      </c>
      <c r="P135">
        <v>43012</v>
      </c>
      <c r="Q135" s="30">
        <v>43018</v>
      </c>
      <c r="R135">
        <v>0</v>
      </c>
      <c r="S135">
        <v>0.125</v>
      </c>
      <c r="T135" s="35">
        <v>3</v>
      </c>
      <c r="U135" s="34">
        <v>43018</v>
      </c>
      <c r="V135" t="s">
        <v>4597</v>
      </c>
      <c r="W135" t="s">
        <v>2933</v>
      </c>
      <c r="X135" t="s">
        <v>708</v>
      </c>
      <c r="Y135" t="s">
        <v>30</v>
      </c>
      <c r="Z135" t="s">
        <v>45985</v>
      </c>
      <c r="AA135" t="s">
        <v>50814</v>
      </c>
      <c r="AB135" t="s">
        <v>12694</v>
      </c>
      <c r="AC135" t="s">
        <v>345</v>
      </c>
    </row>
    <row r="136" spans="1:29" x14ac:dyDescent="0.2">
      <c r="A136" t="s">
        <v>12697</v>
      </c>
      <c r="B136" t="s">
        <v>51031</v>
      </c>
      <c r="C136" t="s">
        <v>45769</v>
      </c>
      <c r="D136" t="s">
        <v>34690</v>
      </c>
      <c r="E136" t="s">
        <v>34691</v>
      </c>
      <c r="F136" t="s">
        <v>776</v>
      </c>
      <c r="G136" t="s">
        <v>12605</v>
      </c>
      <c r="H136" t="s">
        <v>12606</v>
      </c>
      <c r="I136" t="s">
        <v>12607</v>
      </c>
      <c r="J136" t="s">
        <v>12608</v>
      </c>
      <c r="K136" t="s">
        <v>12701</v>
      </c>
      <c r="L136" t="s">
        <v>345</v>
      </c>
      <c r="M136">
        <v>521887</v>
      </c>
      <c r="N136">
        <v>43019.343636909703</v>
      </c>
      <c r="O136">
        <v>43012</v>
      </c>
      <c r="P136">
        <v>43012</v>
      </c>
      <c r="Q136" s="30">
        <v>43018</v>
      </c>
      <c r="R136">
        <v>0.125</v>
      </c>
      <c r="S136">
        <v>0.20833333333333301</v>
      </c>
      <c r="T136" s="35">
        <v>2</v>
      </c>
      <c r="U136" s="34">
        <v>43018</v>
      </c>
      <c r="V136" t="s">
        <v>2933</v>
      </c>
      <c r="W136" t="s">
        <v>728</v>
      </c>
      <c r="X136" t="s">
        <v>708</v>
      </c>
      <c r="Y136" t="s">
        <v>30</v>
      </c>
      <c r="Z136" t="s">
        <v>45985</v>
      </c>
      <c r="AA136" t="s">
        <v>45803</v>
      </c>
      <c r="AB136" t="s">
        <v>12699</v>
      </c>
      <c r="AC136" t="s">
        <v>345</v>
      </c>
    </row>
    <row r="137" spans="1:29" x14ac:dyDescent="0.2">
      <c r="A137" t="s">
        <v>12702</v>
      </c>
      <c r="B137" t="s">
        <v>51032</v>
      </c>
      <c r="C137" t="s">
        <v>45769</v>
      </c>
      <c r="D137" t="s">
        <v>34690</v>
      </c>
      <c r="E137" t="s">
        <v>34691</v>
      </c>
      <c r="F137" t="s">
        <v>776</v>
      </c>
      <c r="G137" t="s">
        <v>12605</v>
      </c>
      <c r="H137" t="s">
        <v>12606</v>
      </c>
      <c r="I137" t="s">
        <v>12607</v>
      </c>
      <c r="J137" t="s">
        <v>12608</v>
      </c>
      <c r="K137" t="s">
        <v>12706</v>
      </c>
      <c r="L137" t="s">
        <v>362</v>
      </c>
      <c r="M137">
        <v>521887</v>
      </c>
      <c r="N137">
        <v>43026.2847049884</v>
      </c>
      <c r="O137">
        <v>43019</v>
      </c>
      <c r="P137">
        <v>43019</v>
      </c>
      <c r="Q137" s="30">
        <v>43019</v>
      </c>
      <c r="R137">
        <v>0.75</v>
      </c>
      <c r="S137">
        <v>0.97916666666666696</v>
      </c>
      <c r="T137" s="35">
        <v>5.5</v>
      </c>
      <c r="U137" s="34">
        <v>43019</v>
      </c>
      <c r="V137" t="s">
        <v>364</v>
      </c>
      <c r="W137" t="s">
        <v>1393</v>
      </c>
      <c r="X137" t="s">
        <v>708</v>
      </c>
      <c r="Y137" t="s">
        <v>30</v>
      </c>
      <c r="Z137" t="s">
        <v>45985</v>
      </c>
      <c r="AA137" t="s">
        <v>50822</v>
      </c>
      <c r="AB137" t="s">
        <v>12704</v>
      </c>
      <c r="AC137" t="s">
        <v>362</v>
      </c>
    </row>
    <row r="138" spans="1:29" x14ac:dyDescent="0.2">
      <c r="A138" t="s">
        <v>12707</v>
      </c>
      <c r="B138" t="s">
        <v>51033</v>
      </c>
      <c r="C138" t="s">
        <v>45769</v>
      </c>
      <c r="D138" t="s">
        <v>34690</v>
      </c>
      <c r="E138" t="s">
        <v>34691</v>
      </c>
      <c r="F138" t="s">
        <v>776</v>
      </c>
      <c r="G138" t="s">
        <v>12605</v>
      </c>
      <c r="H138" t="s">
        <v>12606</v>
      </c>
      <c r="I138" t="s">
        <v>12607</v>
      </c>
      <c r="J138" t="s">
        <v>12608</v>
      </c>
      <c r="K138" t="s">
        <v>12710</v>
      </c>
      <c r="L138" t="s">
        <v>362</v>
      </c>
      <c r="M138">
        <v>521887</v>
      </c>
      <c r="N138">
        <v>43026.285130682903</v>
      </c>
      <c r="O138">
        <v>43019</v>
      </c>
      <c r="P138">
        <v>43019</v>
      </c>
      <c r="Q138" s="30">
        <v>43019</v>
      </c>
      <c r="R138">
        <v>0.97916666666666696</v>
      </c>
      <c r="S138">
        <v>0.20833333333333301</v>
      </c>
      <c r="T138" s="35">
        <v>5.5</v>
      </c>
      <c r="U138" s="34">
        <v>43019</v>
      </c>
      <c r="V138" t="s">
        <v>1393</v>
      </c>
      <c r="W138" t="s">
        <v>737</v>
      </c>
      <c r="X138" t="s">
        <v>708</v>
      </c>
      <c r="Y138" t="s">
        <v>30</v>
      </c>
      <c r="Z138" t="s">
        <v>45985</v>
      </c>
      <c r="AA138" t="s">
        <v>50819</v>
      </c>
      <c r="AB138" t="s">
        <v>12704</v>
      </c>
      <c r="AC138" t="s">
        <v>362</v>
      </c>
    </row>
    <row r="139" spans="1:29" x14ac:dyDescent="0.2">
      <c r="A139" t="s">
        <v>12711</v>
      </c>
      <c r="B139" t="s">
        <v>51034</v>
      </c>
      <c r="C139" t="s">
        <v>45769</v>
      </c>
      <c r="D139" t="s">
        <v>34690</v>
      </c>
      <c r="E139" t="s">
        <v>34691</v>
      </c>
      <c r="F139" t="s">
        <v>776</v>
      </c>
      <c r="G139" t="s">
        <v>12605</v>
      </c>
      <c r="H139" t="s">
        <v>12606</v>
      </c>
      <c r="I139" t="s">
        <v>12607</v>
      </c>
      <c r="J139" t="s">
        <v>12608</v>
      </c>
      <c r="K139" t="s">
        <v>12716</v>
      </c>
      <c r="L139" t="s">
        <v>372</v>
      </c>
      <c r="M139">
        <v>521887</v>
      </c>
      <c r="N139">
        <v>43026.285552499998</v>
      </c>
      <c r="O139">
        <v>43019</v>
      </c>
      <c r="P139">
        <v>43019</v>
      </c>
      <c r="Q139" s="30">
        <v>43020</v>
      </c>
      <c r="R139">
        <v>0.75</v>
      </c>
      <c r="S139">
        <v>0.97916666666666696</v>
      </c>
      <c r="T139" s="35">
        <v>5.5</v>
      </c>
      <c r="U139" s="34">
        <v>43020</v>
      </c>
      <c r="V139" t="s">
        <v>374</v>
      </c>
      <c r="W139" t="s">
        <v>12713</v>
      </c>
      <c r="X139" t="s">
        <v>708</v>
      </c>
      <c r="Y139" t="s">
        <v>30</v>
      </c>
      <c r="Z139" t="s">
        <v>45985</v>
      </c>
      <c r="AA139" t="s">
        <v>32668</v>
      </c>
      <c r="AB139" t="s">
        <v>12714</v>
      </c>
      <c r="AC139" t="s">
        <v>372</v>
      </c>
    </row>
    <row r="140" spans="1:29" x14ac:dyDescent="0.2">
      <c r="A140" t="s">
        <v>12717</v>
      </c>
      <c r="B140" t="s">
        <v>51035</v>
      </c>
      <c r="C140" t="s">
        <v>45769</v>
      </c>
      <c r="D140" t="s">
        <v>34690</v>
      </c>
      <c r="E140" t="s">
        <v>34691</v>
      </c>
      <c r="F140" t="s">
        <v>776</v>
      </c>
      <c r="G140" t="s">
        <v>12605</v>
      </c>
      <c r="H140" t="s">
        <v>12606</v>
      </c>
      <c r="I140" t="s">
        <v>12607</v>
      </c>
      <c r="J140" t="s">
        <v>12608</v>
      </c>
      <c r="K140" t="s">
        <v>12721</v>
      </c>
      <c r="L140" t="s">
        <v>372</v>
      </c>
      <c r="M140">
        <v>521887</v>
      </c>
      <c r="N140">
        <v>43026.286124687504</v>
      </c>
      <c r="O140">
        <v>43019</v>
      </c>
      <c r="P140">
        <v>43019</v>
      </c>
      <c r="Q140" s="30">
        <v>43020</v>
      </c>
      <c r="R140">
        <v>0.97916666666666696</v>
      </c>
      <c r="S140">
        <v>0.20833333333333301</v>
      </c>
      <c r="T140" s="35">
        <v>5.5</v>
      </c>
      <c r="U140" s="34">
        <v>43020</v>
      </c>
      <c r="V140" t="s">
        <v>12713</v>
      </c>
      <c r="W140" t="s">
        <v>751</v>
      </c>
      <c r="X140" t="s">
        <v>708</v>
      </c>
      <c r="Y140" t="s">
        <v>30</v>
      </c>
      <c r="Z140" t="s">
        <v>45985</v>
      </c>
      <c r="AA140" t="s">
        <v>51036</v>
      </c>
      <c r="AB140" t="s">
        <v>12719</v>
      </c>
      <c r="AC140" t="s">
        <v>372</v>
      </c>
    </row>
    <row r="141" spans="1:29" x14ac:dyDescent="0.2">
      <c r="A141" t="s">
        <v>12722</v>
      </c>
      <c r="B141" t="s">
        <v>51037</v>
      </c>
      <c r="C141" t="s">
        <v>45769</v>
      </c>
      <c r="D141" t="s">
        <v>34690</v>
      </c>
      <c r="E141" t="s">
        <v>34691</v>
      </c>
      <c r="F141" t="s">
        <v>776</v>
      </c>
      <c r="G141" t="s">
        <v>12605</v>
      </c>
      <c r="H141" t="s">
        <v>12606</v>
      </c>
      <c r="I141" t="s">
        <v>12607</v>
      </c>
      <c r="J141" t="s">
        <v>12608</v>
      </c>
      <c r="K141" t="s">
        <v>12727</v>
      </c>
      <c r="L141" t="s">
        <v>382</v>
      </c>
      <c r="M141">
        <v>521887</v>
      </c>
      <c r="N141">
        <v>43026.286538125001</v>
      </c>
      <c r="O141">
        <v>43019</v>
      </c>
      <c r="P141">
        <v>43019</v>
      </c>
      <c r="Q141" s="30">
        <v>43021</v>
      </c>
      <c r="R141">
        <v>0.75</v>
      </c>
      <c r="S141">
        <v>0.97916666666666696</v>
      </c>
      <c r="T141" s="35">
        <v>5.5</v>
      </c>
      <c r="U141" s="34">
        <v>43021</v>
      </c>
      <c r="V141" t="s">
        <v>384</v>
      </c>
      <c r="W141" t="s">
        <v>12724</v>
      </c>
      <c r="X141" t="s">
        <v>708</v>
      </c>
      <c r="Y141" t="s">
        <v>30</v>
      </c>
      <c r="Z141" t="s">
        <v>45985</v>
      </c>
      <c r="AA141" t="s">
        <v>51038</v>
      </c>
      <c r="AB141" t="s">
        <v>12725</v>
      </c>
      <c r="AC141" t="s">
        <v>382</v>
      </c>
    </row>
    <row r="142" spans="1:29" x14ac:dyDescent="0.2">
      <c r="A142" t="s">
        <v>12728</v>
      </c>
      <c r="B142" t="s">
        <v>51039</v>
      </c>
      <c r="C142" t="s">
        <v>45769</v>
      </c>
      <c r="D142" t="s">
        <v>34690</v>
      </c>
      <c r="E142" t="s">
        <v>34691</v>
      </c>
      <c r="F142" t="s">
        <v>776</v>
      </c>
      <c r="G142" t="s">
        <v>12605</v>
      </c>
      <c r="H142" t="s">
        <v>12606</v>
      </c>
      <c r="I142" t="s">
        <v>12607</v>
      </c>
      <c r="J142" t="s">
        <v>12608</v>
      </c>
      <c r="K142" t="s">
        <v>12732</v>
      </c>
      <c r="L142" t="s">
        <v>382</v>
      </c>
      <c r="M142">
        <v>521887</v>
      </c>
      <c r="N142">
        <v>43026.288239155103</v>
      </c>
      <c r="O142">
        <v>43019</v>
      </c>
      <c r="P142">
        <v>43019</v>
      </c>
      <c r="Q142" s="30">
        <v>43021</v>
      </c>
      <c r="R142">
        <v>0.97916666666666696</v>
      </c>
      <c r="S142">
        <v>0.20833333333333301</v>
      </c>
      <c r="T142" s="35">
        <v>5.5</v>
      </c>
      <c r="U142" s="34">
        <v>43021</v>
      </c>
      <c r="V142" t="s">
        <v>12724</v>
      </c>
      <c r="W142" t="s">
        <v>3020</v>
      </c>
      <c r="X142" t="s">
        <v>708</v>
      </c>
      <c r="Y142" t="s">
        <v>30</v>
      </c>
      <c r="Z142" t="s">
        <v>45985</v>
      </c>
      <c r="AA142" t="s">
        <v>32668</v>
      </c>
      <c r="AB142" t="s">
        <v>12730</v>
      </c>
      <c r="AC142" t="s">
        <v>382</v>
      </c>
    </row>
    <row r="143" spans="1:29" x14ac:dyDescent="0.2">
      <c r="A143" t="s">
        <v>12733</v>
      </c>
      <c r="B143" t="s">
        <v>51040</v>
      </c>
      <c r="C143" t="s">
        <v>45769</v>
      </c>
      <c r="D143" t="s">
        <v>34690</v>
      </c>
      <c r="E143" t="s">
        <v>34691</v>
      </c>
      <c r="F143" t="s">
        <v>776</v>
      </c>
      <c r="G143" t="s">
        <v>12605</v>
      </c>
      <c r="H143" t="s">
        <v>12606</v>
      </c>
      <c r="I143" t="s">
        <v>12607</v>
      </c>
      <c r="J143" t="s">
        <v>12608</v>
      </c>
      <c r="K143" t="s">
        <v>12738</v>
      </c>
      <c r="L143" t="s">
        <v>390</v>
      </c>
      <c r="M143">
        <v>521887</v>
      </c>
      <c r="N143">
        <v>43026.288538356501</v>
      </c>
      <c r="O143">
        <v>43019</v>
      </c>
      <c r="P143">
        <v>43019</v>
      </c>
      <c r="Q143" s="30">
        <v>43022</v>
      </c>
      <c r="R143">
        <v>0.75</v>
      </c>
      <c r="S143">
        <v>0.97916666666666696</v>
      </c>
      <c r="T143" s="35">
        <v>5.5</v>
      </c>
      <c r="U143" s="34">
        <v>43022</v>
      </c>
      <c r="V143" t="s">
        <v>392</v>
      </c>
      <c r="W143" t="s">
        <v>12735</v>
      </c>
      <c r="X143" t="s">
        <v>708</v>
      </c>
      <c r="Y143" t="s">
        <v>30</v>
      </c>
      <c r="Z143" t="s">
        <v>45985</v>
      </c>
      <c r="AA143" t="s">
        <v>51041</v>
      </c>
      <c r="AB143" t="s">
        <v>12736</v>
      </c>
      <c r="AC143" t="s">
        <v>390</v>
      </c>
    </row>
    <row r="144" spans="1:29" x14ac:dyDescent="0.2">
      <c r="A144" t="s">
        <v>12739</v>
      </c>
      <c r="B144" t="s">
        <v>51042</v>
      </c>
      <c r="C144" t="s">
        <v>45769</v>
      </c>
      <c r="D144" t="s">
        <v>34690</v>
      </c>
      <c r="E144" t="s">
        <v>34691</v>
      </c>
      <c r="F144" t="s">
        <v>776</v>
      </c>
      <c r="G144" t="s">
        <v>12605</v>
      </c>
      <c r="H144" t="s">
        <v>12606</v>
      </c>
      <c r="I144" t="s">
        <v>12607</v>
      </c>
      <c r="J144" t="s">
        <v>12608</v>
      </c>
      <c r="K144" t="s">
        <v>12742</v>
      </c>
      <c r="L144" t="s">
        <v>390</v>
      </c>
      <c r="M144">
        <v>521887</v>
      </c>
      <c r="N144">
        <v>43026.289370289298</v>
      </c>
      <c r="O144">
        <v>43019</v>
      </c>
      <c r="P144">
        <v>43019</v>
      </c>
      <c r="Q144" s="30">
        <v>43022</v>
      </c>
      <c r="R144">
        <v>0.97916666666666696</v>
      </c>
      <c r="S144">
        <v>0.20833333333333301</v>
      </c>
      <c r="T144" s="35">
        <v>5.5</v>
      </c>
      <c r="U144" s="34">
        <v>43022</v>
      </c>
      <c r="V144" t="s">
        <v>12735</v>
      </c>
      <c r="W144" t="s">
        <v>4644</v>
      </c>
      <c r="X144" t="s">
        <v>708</v>
      </c>
      <c r="Y144" t="s">
        <v>30</v>
      </c>
      <c r="Z144" t="s">
        <v>45985</v>
      </c>
      <c r="AA144" t="s">
        <v>51043</v>
      </c>
      <c r="AB144" t="s">
        <v>12631</v>
      </c>
      <c r="AC144" t="s">
        <v>390</v>
      </c>
    </row>
    <row r="145" spans="1:29" x14ac:dyDescent="0.2">
      <c r="A145" t="s">
        <v>12743</v>
      </c>
      <c r="B145" t="s">
        <v>51044</v>
      </c>
      <c r="C145" t="s">
        <v>45769</v>
      </c>
      <c r="D145" t="s">
        <v>34690</v>
      </c>
      <c r="E145" t="s">
        <v>34691</v>
      </c>
      <c r="F145" t="s">
        <v>776</v>
      </c>
      <c r="G145" t="s">
        <v>12605</v>
      </c>
      <c r="H145" t="s">
        <v>12606</v>
      </c>
      <c r="I145" t="s">
        <v>12607</v>
      </c>
      <c r="J145" t="s">
        <v>12608</v>
      </c>
      <c r="K145" t="s">
        <v>12747</v>
      </c>
      <c r="L145" t="s">
        <v>400</v>
      </c>
      <c r="M145">
        <v>521887</v>
      </c>
      <c r="N145">
        <v>43026.289948310201</v>
      </c>
      <c r="O145">
        <v>43019</v>
      </c>
      <c r="P145">
        <v>43019</v>
      </c>
      <c r="Q145" s="30">
        <v>43023</v>
      </c>
      <c r="R145">
        <v>0.75</v>
      </c>
      <c r="S145">
        <v>0.97916666666666696</v>
      </c>
      <c r="T145" s="35">
        <v>5.5</v>
      </c>
      <c r="U145" s="34">
        <v>43023</v>
      </c>
      <c r="V145" t="s">
        <v>402</v>
      </c>
      <c r="W145" t="s">
        <v>12745</v>
      </c>
      <c r="X145" t="s">
        <v>708</v>
      </c>
      <c r="Y145" t="s">
        <v>30</v>
      </c>
      <c r="Z145" t="s">
        <v>45985</v>
      </c>
      <c r="AA145" t="s">
        <v>51045</v>
      </c>
      <c r="AB145" t="s">
        <v>12631</v>
      </c>
      <c r="AC145" t="s">
        <v>400</v>
      </c>
    </row>
    <row r="146" spans="1:29" x14ac:dyDescent="0.2">
      <c r="A146" t="s">
        <v>12748</v>
      </c>
      <c r="B146" t="s">
        <v>51046</v>
      </c>
      <c r="C146" t="s">
        <v>45769</v>
      </c>
      <c r="D146" t="s">
        <v>34690</v>
      </c>
      <c r="E146" t="s">
        <v>34691</v>
      </c>
      <c r="F146" t="s">
        <v>776</v>
      </c>
      <c r="G146" t="s">
        <v>12605</v>
      </c>
      <c r="H146" t="s">
        <v>12606</v>
      </c>
      <c r="I146" t="s">
        <v>12607</v>
      </c>
      <c r="J146" t="s">
        <v>12608</v>
      </c>
      <c r="K146" t="s">
        <v>12752</v>
      </c>
      <c r="L146" t="s">
        <v>400</v>
      </c>
      <c r="M146">
        <v>521887</v>
      </c>
      <c r="N146">
        <v>43026.290734861097</v>
      </c>
      <c r="O146">
        <v>43019</v>
      </c>
      <c r="P146">
        <v>43019</v>
      </c>
      <c r="Q146" s="30">
        <v>43023</v>
      </c>
      <c r="R146">
        <v>0.97916666666666696</v>
      </c>
      <c r="S146">
        <v>0.20833333333333301</v>
      </c>
      <c r="T146" s="35">
        <v>5.5</v>
      </c>
      <c r="U146" s="34">
        <v>43023</v>
      </c>
      <c r="V146" t="s">
        <v>12745</v>
      </c>
      <c r="W146" t="s">
        <v>758</v>
      </c>
      <c r="X146" t="s">
        <v>708</v>
      </c>
      <c r="Y146" t="s">
        <v>30</v>
      </c>
      <c r="Z146" t="s">
        <v>45985</v>
      </c>
      <c r="AA146" t="s">
        <v>51047</v>
      </c>
      <c r="AB146" t="s">
        <v>12750</v>
      </c>
      <c r="AC146" t="s">
        <v>400</v>
      </c>
    </row>
    <row r="147" spans="1:29" x14ac:dyDescent="0.2">
      <c r="A147" t="s">
        <v>12753</v>
      </c>
      <c r="B147" t="s">
        <v>51048</v>
      </c>
      <c r="C147" t="s">
        <v>45769</v>
      </c>
      <c r="D147" t="s">
        <v>34690</v>
      </c>
      <c r="E147" t="s">
        <v>34691</v>
      </c>
      <c r="F147" t="s">
        <v>776</v>
      </c>
      <c r="G147" t="s">
        <v>12605</v>
      </c>
      <c r="H147" t="s">
        <v>12606</v>
      </c>
      <c r="I147" t="s">
        <v>12607</v>
      </c>
      <c r="J147" t="s">
        <v>12608</v>
      </c>
      <c r="K147" t="s">
        <v>12758</v>
      </c>
      <c r="L147" t="s">
        <v>113</v>
      </c>
      <c r="M147">
        <v>521887</v>
      </c>
      <c r="N147">
        <v>43026.291468263902</v>
      </c>
      <c r="O147">
        <v>43019</v>
      </c>
      <c r="P147">
        <v>43019</v>
      </c>
      <c r="Q147" s="30">
        <v>43024</v>
      </c>
      <c r="R147">
        <v>0.75</v>
      </c>
      <c r="S147">
        <v>0.97916666666666696</v>
      </c>
      <c r="T147" s="35">
        <v>5.5</v>
      </c>
      <c r="U147" s="34">
        <v>43024</v>
      </c>
      <c r="V147" t="s">
        <v>410</v>
      </c>
      <c r="W147" t="s">
        <v>12755</v>
      </c>
      <c r="X147" t="s">
        <v>708</v>
      </c>
      <c r="Y147" t="s">
        <v>30</v>
      </c>
      <c r="Z147" t="s">
        <v>45985</v>
      </c>
      <c r="AA147" t="s">
        <v>51049</v>
      </c>
      <c r="AB147" t="s">
        <v>12756</v>
      </c>
      <c r="AC147" t="s">
        <v>113</v>
      </c>
    </row>
    <row r="148" spans="1:29" x14ac:dyDescent="0.2">
      <c r="A148" t="s">
        <v>12759</v>
      </c>
      <c r="B148" t="s">
        <v>51050</v>
      </c>
      <c r="C148" t="s">
        <v>45769</v>
      </c>
      <c r="D148" t="s">
        <v>34690</v>
      </c>
      <c r="E148" t="s">
        <v>34691</v>
      </c>
      <c r="F148" t="s">
        <v>776</v>
      </c>
      <c r="G148" t="s">
        <v>12605</v>
      </c>
      <c r="H148" t="s">
        <v>12606</v>
      </c>
      <c r="I148" t="s">
        <v>12607</v>
      </c>
      <c r="J148" t="s">
        <v>12608</v>
      </c>
      <c r="K148" t="s">
        <v>12763</v>
      </c>
      <c r="L148" t="s">
        <v>113</v>
      </c>
      <c r="M148">
        <v>521887</v>
      </c>
      <c r="N148">
        <v>43026.292124699103</v>
      </c>
      <c r="O148">
        <v>43019</v>
      </c>
      <c r="P148">
        <v>43019</v>
      </c>
      <c r="Q148" s="30">
        <v>43024</v>
      </c>
      <c r="R148">
        <v>0.97916666666666696</v>
      </c>
      <c r="S148">
        <v>0.20833333333333301</v>
      </c>
      <c r="T148" s="35">
        <v>5.5</v>
      </c>
      <c r="U148" s="34">
        <v>43024</v>
      </c>
      <c r="V148" t="s">
        <v>12755</v>
      </c>
      <c r="W148" t="s">
        <v>767</v>
      </c>
      <c r="X148" t="s">
        <v>708</v>
      </c>
      <c r="Y148" t="s">
        <v>30</v>
      </c>
      <c r="Z148" t="s">
        <v>45985</v>
      </c>
      <c r="AA148" t="s">
        <v>50835</v>
      </c>
      <c r="AB148" t="s">
        <v>12761</v>
      </c>
      <c r="AC148" t="s">
        <v>113</v>
      </c>
    </row>
    <row r="149" spans="1:29" x14ac:dyDescent="0.2">
      <c r="A149" t="s">
        <v>12764</v>
      </c>
      <c r="B149" t="s">
        <v>51051</v>
      </c>
      <c r="C149" t="s">
        <v>45769</v>
      </c>
      <c r="D149" t="s">
        <v>34690</v>
      </c>
      <c r="E149" t="s">
        <v>34691</v>
      </c>
      <c r="F149" t="s">
        <v>776</v>
      </c>
      <c r="G149" t="s">
        <v>12605</v>
      </c>
      <c r="H149" t="s">
        <v>12606</v>
      </c>
      <c r="I149" t="s">
        <v>12607</v>
      </c>
      <c r="J149" t="s">
        <v>12608</v>
      </c>
      <c r="K149" t="s">
        <v>12769</v>
      </c>
      <c r="L149" t="s">
        <v>123</v>
      </c>
      <c r="M149">
        <v>521887</v>
      </c>
      <c r="N149">
        <v>43026.292880925903</v>
      </c>
      <c r="O149">
        <v>43019</v>
      </c>
      <c r="P149">
        <v>43019</v>
      </c>
      <c r="Q149" s="30">
        <v>43025</v>
      </c>
      <c r="R149">
        <v>0.75</v>
      </c>
      <c r="S149">
        <v>0.97916666666666696</v>
      </c>
      <c r="T149" s="35">
        <v>5.5</v>
      </c>
      <c r="U149" s="34">
        <v>43025</v>
      </c>
      <c r="V149" t="s">
        <v>419</v>
      </c>
      <c r="W149" t="s">
        <v>12766</v>
      </c>
      <c r="X149" t="s">
        <v>708</v>
      </c>
      <c r="Y149" t="s">
        <v>30</v>
      </c>
      <c r="Z149" t="s">
        <v>45985</v>
      </c>
      <c r="AA149" t="s">
        <v>51047</v>
      </c>
      <c r="AB149" t="s">
        <v>12767</v>
      </c>
      <c r="AC149" t="s">
        <v>123</v>
      </c>
    </row>
    <row r="150" spans="1:29" x14ac:dyDescent="0.2">
      <c r="A150" t="s">
        <v>12770</v>
      </c>
      <c r="B150" t="s">
        <v>51052</v>
      </c>
      <c r="C150" t="s">
        <v>45769</v>
      </c>
      <c r="D150" t="s">
        <v>34690</v>
      </c>
      <c r="E150" t="s">
        <v>34691</v>
      </c>
      <c r="F150" t="s">
        <v>776</v>
      </c>
      <c r="G150" t="s">
        <v>12605</v>
      </c>
      <c r="H150" t="s">
        <v>12606</v>
      </c>
      <c r="I150" t="s">
        <v>12607</v>
      </c>
      <c r="J150" t="s">
        <v>12608</v>
      </c>
      <c r="K150" t="s">
        <v>12774</v>
      </c>
      <c r="L150" t="s">
        <v>123</v>
      </c>
      <c r="M150">
        <v>521887</v>
      </c>
      <c r="N150">
        <v>43026.293511122698</v>
      </c>
      <c r="O150">
        <v>43019</v>
      </c>
      <c r="P150">
        <v>43019</v>
      </c>
      <c r="Q150" s="30">
        <v>43025</v>
      </c>
      <c r="R150">
        <v>0.97916666666666696</v>
      </c>
      <c r="S150">
        <v>0.20833333333333301</v>
      </c>
      <c r="T150" s="35">
        <v>5.5</v>
      </c>
      <c r="U150" s="34">
        <v>43025</v>
      </c>
      <c r="V150" t="s">
        <v>12766</v>
      </c>
      <c r="W150" t="s">
        <v>774</v>
      </c>
      <c r="X150" t="s">
        <v>708</v>
      </c>
      <c r="Y150" t="s">
        <v>30</v>
      </c>
      <c r="Z150" t="s">
        <v>45985</v>
      </c>
      <c r="AA150" t="s">
        <v>51053</v>
      </c>
      <c r="AB150" t="s">
        <v>12772</v>
      </c>
      <c r="AC150" t="s">
        <v>123</v>
      </c>
    </row>
    <row r="151" spans="1:29" x14ac:dyDescent="0.2">
      <c r="A151" t="s">
        <v>12775</v>
      </c>
      <c r="B151" t="s">
        <v>51054</v>
      </c>
      <c r="C151" t="s">
        <v>45769</v>
      </c>
      <c r="D151" t="s">
        <v>34690</v>
      </c>
      <c r="E151" t="s">
        <v>34691</v>
      </c>
      <c r="F151" t="s">
        <v>776</v>
      </c>
      <c r="G151" t="s">
        <v>12605</v>
      </c>
      <c r="H151" t="s">
        <v>12606</v>
      </c>
      <c r="I151" t="s">
        <v>12607</v>
      </c>
      <c r="J151" t="s">
        <v>12608</v>
      </c>
      <c r="K151" t="s">
        <v>12780</v>
      </c>
      <c r="L151" t="s">
        <v>205</v>
      </c>
      <c r="M151">
        <v>521887</v>
      </c>
      <c r="N151">
        <v>43039.799008043999</v>
      </c>
      <c r="O151">
        <v>43033</v>
      </c>
      <c r="P151">
        <v>43033</v>
      </c>
      <c r="Q151" s="30">
        <v>43033</v>
      </c>
      <c r="R151">
        <v>0.75</v>
      </c>
      <c r="S151">
        <v>0.97916666666666696</v>
      </c>
      <c r="T151" s="35">
        <v>5.5</v>
      </c>
      <c r="U151" s="34">
        <v>43033</v>
      </c>
      <c r="V151" t="s">
        <v>428</v>
      </c>
      <c r="W151" t="s">
        <v>12777</v>
      </c>
      <c r="X151" t="s">
        <v>708</v>
      </c>
      <c r="Y151" t="s">
        <v>30</v>
      </c>
      <c r="Z151" t="s">
        <v>45985</v>
      </c>
      <c r="AA151" t="s">
        <v>51055</v>
      </c>
      <c r="AB151" t="s">
        <v>12778</v>
      </c>
      <c r="AC151" t="s">
        <v>205</v>
      </c>
    </row>
    <row r="152" spans="1:29" x14ac:dyDescent="0.2">
      <c r="A152" t="s">
        <v>12781</v>
      </c>
      <c r="B152" t="s">
        <v>51056</v>
      </c>
      <c r="C152" t="s">
        <v>45769</v>
      </c>
      <c r="D152" t="s">
        <v>34690</v>
      </c>
      <c r="E152" t="s">
        <v>34691</v>
      </c>
      <c r="F152" t="s">
        <v>776</v>
      </c>
      <c r="G152" t="s">
        <v>12605</v>
      </c>
      <c r="H152" t="s">
        <v>12606</v>
      </c>
      <c r="I152" t="s">
        <v>12607</v>
      </c>
      <c r="J152" t="s">
        <v>12608</v>
      </c>
      <c r="K152" t="s">
        <v>12785</v>
      </c>
      <c r="L152" t="s">
        <v>205</v>
      </c>
      <c r="M152">
        <v>521887</v>
      </c>
      <c r="N152">
        <v>43039.799897106503</v>
      </c>
      <c r="O152">
        <v>43033</v>
      </c>
      <c r="P152">
        <v>43033</v>
      </c>
      <c r="Q152" s="30">
        <v>43033</v>
      </c>
      <c r="R152">
        <v>0.97916666666666696</v>
      </c>
      <c r="S152">
        <v>0.20833333333333301</v>
      </c>
      <c r="T152" s="35">
        <v>5.5</v>
      </c>
      <c r="U152" s="34">
        <v>43033</v>
      </c>
      <c r="V152" t="s">
        <v>12777</v>
      </c>
      <c r="W152" t="s">
        <v>3683</v>
      </c>
      <c r="X152" t="s">
        <v>708</v>
      </c>
      <c r="Y152" t="s">
        <v>30</v>
      </c>
      <c r="Z152" t="s">
        <v>45985</v>
      </c>
      <c r="AA152" t="s">
        <v>50885</v>
      </c>
      <c r="AB152" t="s">
        <v>12783</v>
      </c>
      <c r="AC152" t="s">
        <v>205</v>
      </c>
    </row>
    <row r="153" spans="1:29" x14ac:dyDescent="0.2">
      <c r="A153" t="s">
        <v>12786</v>
      </c>
      <c r="B153" t="s">
        <v>51057</v>
      </c>
      <c r="C153" t="s">
        <v>45769</v>
      </c>
      <c r="D153" t="s">
        <v>34690</v>
      </c>
      <c r="E153" t="s">
        <v>34691</v>
      </c>
      <c r="F153" t="s">
        <v>776</v>
      </c>
      <c r="G153" t="s">
        <v>12605</v>
      </c>
      <c r="H153" t="s">
        <v>12606</v>
      </c>
      <c r="I153" t="s">
        <v>12607</v>
      </c>
      <c r="J153" t="s">
        <v>12608</v>
      </c>
      <c r="K153" t="s">
        <v>12791</v>
      </c>
      <c r="L153" t="s">
        <v>215</v>
      </c>
      <c r="M153">
        <v>521887</v>
      </c>
      <c r="N153">
        <v>43039.800655555598</v>
      </c>
      <c r="O153">
        <v>43033</v>
      </c>
      <c r="P153">
        <v>43033</v>
      </c>
      <c r="Q153" s="30">
        <v>43034</v>
      </c>
      <c r="R153">
        <v>0.75</v>
      </c>
      <c r="S153">
        <v>0.97916666666666696</v>
      </c>
      <c r="T153" s="35">
        <v>5.5</v>
      </c>
      <c r="U153" s="34">
        <v>43034</v>
      </c>
      <c r="V153" t="s">
        <v>437</v>
      </c>
      <c r="W153" t="s">
        <v>12788</v>
      </c>
      <c r="X153" t="s">
        <v>708</v>
      </c>
      <c r="Y153" t="s">
        <v>30</v>
      </c>
      <c r="Z153" t="s">
        <v>45985</v>
      </c>
      <c r="AA153" t="s">
        <v>45807</v>
      </c>
      <c r="AB153" t="s">
        <v>12789</v>
      </c>
      <c r="AC153" t="s">
        <v>215</v>
      </c>
    </row>
    <row r="154" spans="1:29" x14ac:dyDescent="0.2">
      <c r="A154" t="s">
        <v>12792</v>
      </c>
      <c r="B154" t="s">
        <v>51058</v>
      </c>
      <c r="C154" t="s">
        <v>45769</v>
      </c>
      <c r="D154" t="s">
        <v>34690</v>
      </c>
      <c r="E154" t="s">
        <v>34691</v>
      </c>
      <c r="F154" t="s">
        <v>776</v>
      </c>
      <c r="G154" t="s">
        <v>12605</v>
      </c>
      <c r="H154" t="s">
        <v>12606</v>
      </c>
      <c r="I154" t="s">
        <v>12607</v>
      </c>
      <c r="J154" t="s">
        <v>12608</v>
      </c>
      <c r="K154" t="s">
        <v>12796</v>
      </c>
      <c r="L154" t="s">
        <v>215</v>
      </c>
      <c r="M154">
        <v>521887</v>
      </c>
      <c r="N154">
        <v>43039.802745763896</v>
      </c>
      <c r="O154">
        <v>43033</v>
      </c>
      <c r="P154">
        <v>43033</v>
      </c>
      <c r="Q154" s="30">
        <v>43034</v>
      </c>
      <c r="R154">
        <v>0.97916666666666696</v>
      </c>
      <c r="S154">
        <v>0.20833333333333301</v>
      </c>
      <c r="T154" s="35">
        <v>5.5</v>
      </c>
      <c r="U154" s="34">
        <v>43034</v>
      </c>
      <c r="V154" t="s">
        <v>12788</v>
      </c>
      <c r="W154" t="s">
        <v>3690</v>
      </c>
      <c r="X154" t="s">
        <v>708</v>
      </c>
      <c r="Y154" t="s">
        <v>30</v>
      </c>
      <c r="Z154" t="s">
        <v>45985</v>
      </c>
      <c r="AA154" t="s">
        <v>51059</v>
      </c>
      <c r="AB154" t="s">
        <v>12794</v>
      </c>
      <c r="AC154" t="s">
        <v>215</v>
      </c>
    </row>
    <row r="155" spans="1:29" x14ac:dyDescent="0.2">
      <c r="A155" t="s">
        <v>12797</v>
      </c>
      <c r="B155" t="s">
        <v>51060</v>
      </c>
      <c r="C155" t="s">
        <v>45769</v>
      </c>
      <c r="D155" t="s">
        <v>34690</v>
      </c>
      <c r="E155" t="s">
        <v>34691</v>
      </c>
      <c r="F155" t="s">
        <v>776</v>
      </c>
      <c r="G155" t="s">
        <v>12605</v>
      </c>
      <c r="H155" t="s">
        <v>12606</v>
      </c>
      <c r="I155" t="s">
        <v>12607</v>
      </c>
      <c r="J155" t="s">
        <v>12608</v>
      </c>
      <c r="K155" t="s">
        <v>12802</v>
      </c>
      <c r="L155" t="s">
        <v>225</v>
      </c>
      <c r="M155">
        <v>521887</v>
      </c>
      <c r="N155">
        <v>43039.803174537003</v>
      </c>
      <c r="O155">
        <v>43033</v>
      </c>
      <c r="P155">
        <v>43033</v>
      </c>
      <c r="Q155" s="30">
        <v>43035</v>
      </c>
      <c r="R155">
        <v>0.75</v>
      </c>
      <c r="S155">
        <v>0.97916666666666696</v>
      </c>
      <c r="T155" s="35">
        <v>5.5</v>
      </c>
      <c r="U155" s="34">
        <v>43035</v>
      </c>
      <c r="V155" t="s">
        <v>446</v>
      </c>
      <c r="W155" t="s">
        <v>12799</v>
      </c>
      <c r="X155" t="s">
        <v>708</v>
      </c>
      <c r="Y155" t="s">
        <v>30</v>
      </c>
      <c r="Z155" t="s">
        <v>45985</v>
      </c>
      <c r="AA155" t="s">
        <v>51013</v>
      </c>
      <c r="AB155" t="s">
        <v>12800</v>
      </c>
      <c r="AC155" t="s">
        <v>225</v>
      </c>
    </row>
    <row r="156" spans="1:29" x14ac:dyDescent="0.2">
      <c r="A156" t="s">
        <v>12803</v>
      </c>
      <c r="B156" t="s">
        <v>51061</v>
      </c>
      <c r="C156" t="s">
        <v>45769</v>
      </c>
      <c r="D156" t="s">
        <v>34690</v>
      </c>
      <c r="E156" t="s">
        <v>34691</v>
      </c>
      <c r="F156" t="s">
        <v>776</v>
      </c>
      <c r="G156" t="s">
        <v>12605</v>
      </c>
      <c r="H156" t="s">
        <v>12606</v>
      </c>
      <c r="I156" t="s">
        <v>12607</v>
      </c>
      <c r="J156" t="s">
        <v>12608</v>
      </c>
      <c r="K156" t="s">
        <v>12807</v>
      </c>
      <c r="L156" t="s">
        <v>225</v>
      </c>
      <c r="M156">
        <v>521887</v>
      </c>
      <c r="N156">
        <v>43039.803873761601</v>
      </c>
      <c r="O156">
        <v>43033</v>
      </c>
      <c r="P156">
        <v>43033</v>
      </c>
      <c r="Q156" s="30">
        <v>43035</v>
      </c>
      <c r="R156">
        <v>0.97916666666666696</v>
      </c>
      <c r="S156">
        <v>0.20833333333333301</v>
      </c>
      <c r="T156" s="35">
        <v>5.5</v>
      </c>
      <c r="U156" s="34">
        <v>43035</v>
      </c>
      <c r="V156" t="s">
        <v>12799</v>
      </c>
      <c r="W156" t="s">
        <v>3697</v>
      </c>
      <c r="X156" t="s">
        <v>708</v>
      </c>
      <c r="Y156" t="s">
        <v>30</v>
      </c>
      <c r="Z156" t="s">
        <v>45985</v>
      </c>
      <c r="AA156" t="s">
        <v>50973</v>
      </c>
      <c r="AB156" t="s">
        <v>12805</v>
      </c>
      <c r="AC156" t="s">
        <v>225</v>
      </c>
    </row>
    <row r="157" spans="1:29" x14ac:dyDescent="0.2">
      <c r="A157" t="s">
        <v>12808</v>
      </c>
      <c r="B157" t="s">
        <v>51062</v>
      </c>
      <c r="C157" t="s">
        <v>45769</v>
      </c>
      <c r="D157" t="s">
        <v>34690</v>
      </c>
      <c r="E157" t="s">
        <v>34691</v>
      </c>
      <c r="F157" t="s">
        <v>776</v>
      </c>
      <c r="G157" t="s">
        <v>12605</v>
      </c>
      <c r="H157" t="s">
        <v>12606</v>
      </c>
      <c r="I157" t="s">
        <v>12607</v>
      </c>
      <c r="J157" t="s">
        <v>12608</v>
      </c>
      <c r="K157" t="s">
        <v>12812</v>
      </c>
      <c r="L157" t="s">
        <v>235</v>
      </c>
      <c r="M157">
        <v>521887</v>
      </c>
      <c r="N157">
        <v>43039.804502419</v>
      </c>
      <c r="O157">
        <v>43033</v>
      </c>
      <c r="P157">
        <v>43033</v>
      </c>
      <c r="Q157" s="30">
        <v>43036</v>
      </c>
      <c r="R157">
        <v>0.75</v>
      </c>
      <c r="S157">
        <v>0.20833333333333301</v>
      </c>
      <c r="T157" s="35">
        <v>11</v>
      </c>
      <c r="U157" s="34">
        <v>43036</v>
      </c>
      <c r="V157" t="s">
        <v>455</v>
      </c>
      <c r="W157" t="s">
        <v>3703</v>
      </c>
      <c r="X157" t="s">
        <v>708</v>
      </c>
      <c r="Y157" t="s">
        <v>30</v>
      </c>
      <c r="Z157" t="s">
        <v>45985</v>
      </c>
      <c r="AA157" t="s">
        <v>51063</v>
      </c>
      <c r="AB157" t="s">
        <v>12810</v>
      </c>
      <c r="AC157" t="s">
        <v>235</v>
      </c>
    </row>
    <row r="158" spans="1:29" x14ac:dyDescent="0.2">
      <c r="A158" t="s">
        <v>12813</v>
      </c>
      <c r="B158" t="s">
        <v>51064</v>
      </c>
      <c r="C158" t="s">
        <v>45769</v>
      </c>
      <c r="D158" t="s">
        <v>34690</v>
      </c>
      <c r="E158" t="s">
        <v>34691</v>
      </c>
      <c r="F158" t="s">
        <v>776</v>
      </c>
      <c r="G158" t="s">
        <v>12605</v>
      </c>
      <c r="H158" t="s">
        <v>12606</v>
      </c>
      <c r="I158" t="s">
        <v>12607</v>
      </c>
      <c r="J158" t="s">
        <v>12608</v>
      </c>
      <c r="K158" t="s">
        <v>12818</v>
      </c>
      <c r="L158" t="s">
        <v>245</v>
      </c>
      <c r="M158">
        <v>521887</v>
      </c>
      <c r="N158">
        <v>43039.805230011603</v>
      </c>
      <c r="O158">
        <v>43033</v>
      </c>
      <c r="P158">
        <v>43033</v>
      </c>
      <c r="Q158" s="30">
        <v>43037</v>
      </c>
      <c r="R158">
        <v>0.75</v>
      </c>
      <c r="S158">
        <v>0.97916666666666696</v>
      </c>
      <c r="T158" s="35">
        <v>5.5</v>
      </c>
      <c r="U158" s="34">
        <v>43037</v>
      </c>
      <c r="V158" t="s">
        <v>247</v>
      </c>
      <c r="W158" t="s">
        <v>12815</v>
      </c>
      <c r="X158" t="s">
        <v>708</v>
      </c>
      <c r="Y158" t="s">
        <v>30</v>
      </c>
      <c r="Z158" t="s">
        <v>45985</v>
      </c>
      <c r="AA158" t="s">
        <v>51063</v>
      </c>
      <c r="AB158" t="s">
        <v>12816</v>
      </c>
      <c r="AC158" t="s">
        <v>245</v>
      </c>
    </row>
    <row r="159" spans="1:29" x14ac:dyDescent="0.2">
      <c r="A159" t="s">
        <v>12819</v>
      </c>
      <c r="B159" t="s">
        <v>51065</v>
      </c>
      <c r="C159" t="s">
        <v>45769</v>
      </c>
      <c r="D159" t="s">
        <v>34690</v>
      </c>
      <c r="E159" t="s">
        <v>34691</v>
      </c>
      <c r="F159" t="s">
        <v>776</v>
      </c>
      <c r="G159" t="s">
        <v>12605</v>
      </c>
      <c r="H159" t="s">
        <v>12606</v>
      </c>
      <c r="I159" t="s">
        <v>12607</v>
      </c>
      <c r="J159" t="s">
        <v>12608</v>
      </c>
      <c r="K159" t="s">
        <v>12823</v>
      </c>
      <c r="L159" t="s">
        <v>245</v>
      </c>
      <c r="M159">
        <v>521887</v>
      </c>
      <c r="N159">
        <v>43039.806981157402</v>
      </c>
      <c r="O159">
        <v>43033</v>
      </c>
      <c r="P159">
        <v>43033</v>
      </c>
      <c r="Q159" s="30">
        <v>43037</v>
      </c>
      <c r="R159">
        <v>0.97916666666666696</v>
      </c>
      <c r="S159">
        <v>0.20833333333333301</v>
      </c>
      <c r="T159" s="35">
        <v>5.5</v>
      </c>
      <c r="U159" s="34">
        <v>43037</v>
      </c>
      <c r="V159" t="s">
        <v>12815</v>
      </c>
      <c r="W159" t="s">
        <v>3710</v>
      </c>
      <c r="X159" t="s">
        <v>708</v>
      </c>
      <c r="Y159" t="s">
        <v>30</v>
      </c>
      <c r="Z159" t="s">
        <v>45985</v>
      </c>
      <c r="AA159" t="s">
        <v>51066</v>
      </c>
      <c r="AB159" t="s">
        <v>12821</v>
      </c>
      <c r="AC159" t="s">
        <v>245</v>
      </c>
    </row>
    <row r="160" spans="1:29" x14ac:dyDescent="0.2">
      <c r="A160" t="s">
        <v>12824</v>
      </c>
      <c r="B160" t="s">
        <v>51067</v>
      </c>
      <c r="C160" t="s">
        <v>45769</v>
      </c>
      <c r="D160" t="s">
        <v>34690</v>
      </c>
      <c r="E160" t="s">
        <v>34691</v>
      </c>
      <c r="F160" t="s">
        <v>776</v>
      </c>
      <c r="G160" t="s">
        <v>12605</v>
      </c>
      <c r="H160" t="s">
        <v>12606</v>
      </c>
      <c r="I160" t="s">
        <v>12607</v>
      </c>
      <c r="J160" t="s">
        <v>12608</v>
      </c>
      <c r="K160" t="s">
        <v>12828</v>
      </c>
      <c r="L160" t="s">
        <v>470</v>
      </c>
      <c r="M160">
        <v>521887</v>
      </c>
      <c r="N160">
        <v>43039.808023425903</v>
      </c>
      <c r="O160">
        <v>43033</v>
      </c>
      <c r="P160">
        <v>43033</v>
      </c>
      <c r="Q160" s="30">
        <v>43038</v>
      </c>
      <c r="R160">
        <v>0.75</v>
      </c>
      <c r="S160">
        <v>0.20833333333333301</v>
      </c>
      <c r="T160" s="35">
        <v>11</v>
      </c>
      <c r="U160" s="34">
        <v>43038</v>
      </c>
      <c r="V160" t="s">
        <v>472</v>
      </c>
      <c r="W160" t="s">
        <v>3718</v>
      </c>
      <c r="X160" t="s">
        <v>708</v>
      </c>
      <c r="Y160" t="s">
        <v>30</v>
      </c>
      <c r="Z160" t="s">
        <v>45985</v>
      </c>
      <c r="AA160" t="s">
        <v>51068</v>
      </c>
      <c r="AB160" t="s">
        <v>12826</v>
      </c>
      <c r="AC160" t="s">
        <v>470</v>
      </c>
    </row>
    <row r="161" spans="1:29" x14ac:dyDescent="0.2">
      <c r="A161" t="s">
        <v>12829</v>
      </c>
      <c r="B161" t="s">
        <v>51069</v>
      </c>
      <c r="C161" t="s">
        <v>45769</v>
      </c>
      <c r="D161" t="s">
        <v>34690</v>
      </c>
      <c r="E161" t="s">
        <v>34691</v>
      </c>
      <c r="F161" t="s">
        <v>776</v>
      </c>
      <c r="G161" t="s">
        <v>12605</v>
      </c>
      <c r="H161" t="s">
        <v>12606</v>
      </c>
      <c r="I161" t="s">
        <v>12607</v>
      </c>
      <c r="J161" t="s">
        <v>12608</v>
      </c>
      <c r="K161" t="s">
        <v>12834</v>
      </c>
      <c r="L161" t="s">
        <v>480</v>
      </c>
      <c r="M161">
        <v>521887</v>
      </c>
      <c r="N161">
        <v>43039.817150451403</v>
      </c>
      <c r="O161">
        <v>43033</v>
      </c>
      <c r="P161">
        <v>43033</v>
      </c>
      <c r="Q161" s="30">
        <v>43039</v>
      </c>
      <c r="R161">
        <v>0.75</v>
      </c>
      <c r="S161">
        <v>0.97916666666666696</v>
      </c>
      <c r="T161" s="35">
        <v>5.5</v>
      </c>
      <c r="U161" s="34">
        <v>43039</v>
      </c>
      <c r="V161" t="s">
        <v>1644</v>
      </c>
      <c r="W161" t="s">
        <v>12831</v>
      </c>
      <c r="X161" t="s">
        <v>708</v>
      </c>
      <c r="Y161" t="s">
        <v>30</v>
      </c>
      <c r="Z161" t="s">
        <v>45985</v>
      </c>
      <c r="AA161" t="s">
        <v>51068</v>
      </c>
      <c r="AB161" t="s">
        <v>12832</v>
      </c>
      <c r="AC161" t="s">
        <v>480</v>
      </c>
    </row>
    <row r="162" spans="1:29" x14ac:dyDescent="0.2">
      <c r="A162" t="s">
        <v>12835</v>
      </c>
      <c r="B162" t="s">
        <v>51070</v>
      </c>
      <c r="C162" t="s">
        <v>45769</v>
      </c>
      <c r="D162" t="s">
        <v>34690</v>
      </c>
      <c r="E162" t="s">
        <v>34691</v>
      </c>
      <c r="F162" t="s">
        <v>776</v>
      </c>
      <c r="G162" t="s">
        <v>12605</v>
      </c>
      <c r="H162" t="s">
        <v>12606</v>
      </c>
      <c r="I162" t="s">
        <v>12607</v>
      </c>
      <c r="J162" t="s">
        <v>12608</v>
      </c>
      <c r="K162" t="s">
        <v>12839</v>
      </c>
      <c r="L162" t="s">
        <v>480</v>
      </c>
      <c r="M162">
        <v>521887</v>
      </c>
      <c r="N162">
        <v>43040.316178680601</v>
      </c>
      <c r="O162">
        <v>43033</v>
      </c>
      <c r="P162">
        <v>43033</v>
      </c>
      <c r="Q162" s="30">
        <v>43039</v>
      </c>
      <c r="R162">
        <v>0.97916666666666696</v>
      </c>
      <c r="S162">
        <v>0.20833333333333301</v>
      </c>
      <c r="T162" s="35">
        <v>5.5</v>
      </c>
      <c r="U162" s="34">
        <v>43039</v>
      </c>
      <c r="V162" t="s">
        <v>12831</v>
      </c>
      <c r="W162" t="s">
        <v>812</v>
      </c>
      <c r="X162" t="s">
        <v>708</v>
      </c>
      <c r="Y162" t="s">
        <v>30</v>
      </c>
      <c r="Z162" t="s">
        <v>45985</v>
      </c>
      <c r="AA162" t="s">
        <v>51071</v>
      </c>
      <c r="AB162" t="s">
        <v>12837</v>
      </c>
      <c r="AC162" t="s">
        <v>480</v>
      </c>
    </row>
    <row r="163" spans="1:29" x14ac:dyDescent="0.2">
      <c r="A163" t="s">
        <v>12840</v>
      </c>
      <c r="B163" t="s">
        <v>51072</v>
      </c>
      <c r="C163" t="s">
        <v>45769</v>
      </c>
      <c r="D163" t="s">
        <v>34690</v>
      </c>
      <c r="E163" t="s">
        <v>34691</v>
      </c>
      <c r="F163" t="s">
        <v>776</v>
      </c>
      <c r="G163" t="s">
        <v>12605</v>
      </c>
      <c r="H163" t="s">
        <v>12606</v>
      </c>
      <c r="I163" t="s">
        <v>12607</v>
      </c>
      <c r="J163" t="s">
        <v>12608</v>
      </c>
      <c r="K163" t="s">
        <v>12844</v>
      </c>
      <c r="L163" t="s">
        <v>499</v>
      </c>
      <c r="M163">
        <v>521887</v>
      </c>
      <c r="N163">
        <v>43047.206950057902</v>
      </c>
      <c r="O163">
        <v>43040</v>
      </c>
      <c r="P163">
        <v>43040</v>
      </c>
      <c r="Q163" s="30">
        <v>43040</v>
      </c>
      <c r="R163">
        <v>0.75</v>
      </c>
      <c r="S163">
        <v>0.20833333333333301</v>
      </c>
      <c r="T163" s="35">
        <v>11</v>
      </c>
      <c r="U163" s="34">
        <v>43040</v>
      </c>
      <c r="V163" t="s">
        <v>1653</v>
      </c>
      <c r="W163" t="s">
        <v>820</v>
      </c>
      <c r="X163" t="s">
        <v>708</v>
      </c>
      <c r="Y163" t="s">
        <v>30</v>
      </c>
      <c r="Z163" t="s">
        <v>45985</v>
      </c>
      <c r="AA163" t="s">
        <v>51073</v>
      </c>
      <c r="AB163" t="s">
        <v>12842</v>
      </c>
      <c r="AC163" t="s">
        <v>499</v>
      </c>
    </row>
    <row r="164" spans="1:29" x14ac:dyDescent="0.2">
      <c r="A164" t="s">
        <v>12845</v>
      </c>
      <c r="B164" t="s">
        <v>51074</v>
      </c>
      <c r="C164" t="s">
        <v>45769</v>
      </c>
      <c r="D164" t="s">
        <v>34690</v>
      </c>
      <c r="E164" t="s">
        <v>34691</v>
      </c>
      <c r="F164" t="s">
        <v>776</v>
      </c>
      <c r="G164" t="s">
        <v>12605</v>
      </c>
      <c r="H164" t="s">
        <v>12606</v>
      </c>
      <c r="I164" t="s">
        <v>12607</v>
      </c>
      <c r="J164" t="s">
        <v>12608</v>
      </c>
      <c r="K164" t="s">
        <v>12850</v>
      </c>
      <c r="L164" t="s">
        <v>515</v>
      </c>
      <c r="M164">
        <v>521887</v>
      </c>
      <c r="N164">
        <v>43047.2084523495</v>
      </c>
      <c r="O164">
        <v>43040</v>
      </c>
      <c r="P164">
        <v>43040</v>
      </c>
      <c r="Q164" s="30">
        <v>43041</v>
      </c>
      <c r="R164">
        <v>0.75</v>
      </c>
      <c r="S164">
        <v>0.91666666666666696</v>
      </c>
      <c r="T164" s="35">
        <v>4</v>
      </c>
      <c r="U164" s="34">
        <v>43041</v>
      </c>
      <c r="V164" t="s">
        <v>1659</v>
      </c>
      <c r="W164" t="s">
        <v>12847</v>
      </c>
      <c r="X164" t="s">
        <v>708</v>
      </c>
      <c r="Y164" t="s">
        <v>30</v>
      </c>
      <c r="Z164" t="s">
        <v>45985</v>
      </c>
      <c r="AA164" t="s">
        <v>51073</v>
      </c>
      <c r="AB164" t="s">
        <v>12848</v>
      </c>
      <c r="AC164" t="s">
        <v>515</v>
      </c>
    </row>
    <row r="165" spans="1:29" x14ac:dyDescent="0.2">
      <c r="A165" t="s">
        <v>12851</v>
      </c>
      <c r="B165" t="s">
        <v>51075</v>
      </c>
      <c r="C165" t="s">
        <v>45769</v>
      </c>
      <c r="D165" t="s">
        <v>34690</v>
      </c>
      <c r="E165" t="s">
        <v>34691</v>
      </c>
      <c r="F165" t="s">
        <v>776</v>
      </c>
      <c r="G165" t="s">
        <v>12605</v>
      </c>
      <c r="H165" t="s">
        <v>12606</v>
      </c>
      <c r="I165" t="s">
        <v>12607</v>
      </c>
      <c r="J165" t="s">
        <v>12608</v>
      </c>
      <c r="K165" t="s">
        <v>12856</v>
      </c>
      <c r="L165" t="s">
        <v>515</v>
      </c>
      <c r="M165">
        <v>521887</v>
      </c>
      <c r="N165">
        <v>43047.209157476798</v>
      </c>
      <c r="O165">
        <v>43040</v>
      </c>
      <c r="P165">
        <v>43040</v>
      </c>
      <c r="Q165" s="30">
        <v>43041</v>
      </c>
      <c r="R165">
        <v>0.91666666666666696</v>
      </c>
      <c r="S165">
        <v>0.125</v>
      </c>
      <c r="T165" s="35">
        <v>5</v>
      </c>
      <c r="U165" s="34">
        <v>43041</v>
      </c>
      <c r="V165" t="s">
        <v>12847</v>
      </c>
      <c r="W165" t="s">
        <v>12853</v>
      </c>
      <c r="X165" t="s">
        <v>708</v>
      </c>
      <c r="Y165" t="s">
        <v>30</v>
      </c>
      <c r="Z165" t="s">
        <v>45985</v>
      </c>
      <c r="AA165" t="s">
        <v>51076</v>
      </c>
      <c r="AB165" t="s">
        <v>12854</v>
      </c>
      <c r="AC165" t="s">
        <v>515</v>
      </c>
    </row>
    <row r="166" spans="1:29" x14ac:dyDescent="0.2">
      <c r="A166" t="s">
        <v>12857</v>
      </c>
      <c r="B166" t="s">
        <v>51077</v>
      </c>
      <c r="C166" t="s">
        <v>45769</v>
      </c>
      <c r="D166" t="s">
        <v>34690</v>
      </c>
      <c r="E166" t="s">
        <v>34691</v>
      </c>
      <c r="F166" t="s">
        <v>776</v>
      </c>
      <c r="G166" t="s">
        <v>12605</v>
      </c>
      <c r="H166" t="s">
        <v>12606</v>
      </c>
      <c r="I166" t="s">
        <v>12607</v>
      </c>
      <c r="J166" t="s">
        <v>12608</v>
      </c>
      <c r="K166" t="s">
        <v>12861</v>
      </c>
      <c r="L166" t="s">
        <v>515</v>
      </c>
      <c r="M166">
        <v>521887</v>
      </c>
      <c r="N166">
        <v>43047.2097707176</v>
      </c>
      <c r="O166">
        <v>43040</v>
      </c>
      <c r="P166">
        <v>43040</v>
      </c>
      <c r="Q166" s="30">
        <v>43041</v>
      </c>
      <c r="R166">
        <v>0.125</v>
      </c>
      <c r="S166">
        <v>0.20833333333333301</v>
      </c>
      <c r="T166" s="35">
        <v>2</v>
      </c>
      <c r="U166" s="34">
        <v>43041</v>
      </c>
      <c r="V166" t="s">
        <v>12853</v>
      </c>
      <c r="W166" t="s">
        <v>826</v>
      </c>
      <c r="X166" t="s">
        <v>708</v>
      </c>
      <c r="Y166" t="s">
        <v>30</v>
      </c>
      <c r="Z166" t="s">
        <v>45985</v>
      </c>
      <c r="AA166" t="s">
        <v>51078</v>
      </c>
      <c r="AB166" t="s">
        <v>12859</v>
      </c>
      <c r="AC166" t="s">
        <v>515</v>
      </c>
    </row>
    <row r="167" spans="1:29" x14ac:dyDescent="0.2">
      <c r="A167" t="s">
        <v>12862</v>
      </c>
      <c r="B167" t="s">
        <v>51079</v>
      </c>
      <c r="C167" t="s">
        <v>45769</v>
      </c>
      <c r="D167" t="s">
        <v>34690</v>
      </c>
      <c r="E167" t="s">
        <v>34691</v>
      </c>
      <c r="F167" t="s">
        <v>776</v>
      </c>
      <c r="G167" t="s">
        <v>12605</v>
      </c>
      <c r="H167" t="s">
        <v>12606</v>
      </c>
      <c r="I167" t="s">
        <v>12607</v>
      </c>
      <c r="J167" t="s">
        <v>12608</v>
      </c>
      <c r="K167" t="s">
        <v>12867</v>
      </c>
      <c r="L167" t="s">
        <v>525</v>
      </c>
      <c r="M167">
        <v>521887</v>
      </c>
      <c r="N167">
        <v>43047.210225567098</v>
      </c>
      <c r="O167">
        <v>43040</v>
      </c>
      <c r="P167">
        <v>43040</v>
      </c>
      <c r="Q167" s="30">
        <v>43042</v>
      </c>
      <c r="R167">
        <v>0.75</v>
      </c>
      <c r="S167">
        <v>0.95833333333333304</v>
      </c>
      <c r="T167" s="35">
        <v>5</v>
      </c>
      <c r="U167" s="34">
        <v>43042</v>
      </c>
      <c r="V167" t="s">
        <v>527</v>
      </c>
      <c r="W167" t="s">
        <v>12864</v>
      </c>
      <c r="X167" t="s">
        <v>708</v>
      </c>
      <c r="Y167" t="s">
        <v>30</v>
      </c>
      <c r="Z167" t="s">
        <v>45985</v>
      </c>
      <c r="AA167" t="s">
        <v>51080</v>
      </c>
      <c r="AB167" t="s">
        <v>12865</v>
      </c>
      <c r="AC167" t="s">
        <v>525</v>
      </c>
    </row>
    <row r="168" spans="1:29" x14ac:dyDescent="0.2">
      <c r="A168" t="s">
        <v>12868</v>
      </c>
      <c r="B168" t="s">
        <v>51081</v>
      </c>
      <c r="C168" t="s">
        <v>45769</v>
      </c>
      <c r="D168" t="s">
        <v>34690</v>
      </c>
      <c r="E168" t="s">
        <v>34691</v>
      </c>
      <c r="F168" t="s">
        <v>776</v>
      </c>
      <c r="G168" t="s">
        <v>12605</v>
      </c>
      <c r="H168" t="s">
        <v>12606</v>
      </c>
      <c r="I168" t="s">
        <v>12607</v>
      </c>
      <c r="J168" t="s">
        <v>12608</v>
      </c>
      <c r="K168" t="s">
        <v>12871</v>
      </c>
      <c r="L168" t="s">
        <v>525</v>
      </c>
      <c r="M168">
        <v>521887</v>
      </c>
      <c r="N168">
        <v>43047.210845173598</v>
      </c>
      <c r="O168">
        <v>43040</v>
      </c>
      <c r="P168">
        <v>43040</v>
      </c>
      <c r="Q168" s="30">
        <v>43042</v>
      </c>
      <c r="R168">
        <v>0.95833333333333304</v>
      </c>
      <c r="S168">
        <v>8.3333333333333301E-2</v>
      </c>
      <c r="T168" s="35">
        <v>3</v>
      </c>
      <c r="U168" s="34">
        <v>43042</v>
      </c>
      <c r="V168" t="s">
        <v>12864</v>
      </c>
      <c r="W168" t="s">
        <v>5804</v>
      </c>
      <c r="X168" t="s">
        <v>708</v>
      </c>
      <c r="Y168" t="s">
        <v>30</v>
      </c>
      <c r="Z168" t="s">
        <v>45985</v>
      </c>
      <c r="AA168" t="s">
        <v>51076</v>
      </c>
      <c r="AB168" t="s">
        <v>12859</v>
      </c>
      <c r="AC168" t="s">
        <v>525</v>
      </c>
    </row>
    <row r="169" spans="1:29" x14ac:dyDescent="0.2">
      <c r="A169" t="s">
        <v>12872</v>
      </c>
      <c r="B169" t="s">
        <v>51082</v>
      </c>
      <c r="C169" t="s">
        <v>45769</v>
      </c>
      <c r="D169" t="s">
        <v>34690</v>
      </c>
      <c r="E169" t="s">
        <v>34691</v>
      </c>
      <c r="F169" t="s">
        <v>776</v>
      </c>
      <c r="G169" t="s">
        <v>12605</v>
      </c>
      <c r="H169" t="s">
        <v>12606</v>
      </c>
      <c r="I169" t="s">
        <v>12607</v>
      </c>
      <c r="J169" t="s">
        <v>12608</v>
      </c>
      <c r="K169" t="s">
        <v>12875</v>
      </c>
      <c r="L169" t="s">
        <v>525</v>
      </c>
      <c r="M169">
        <v>521887</v>
      </c>
      <c r="N169">
        <v>43047.211410011601</v>
      </c>
      <c r="O169">
        <v>43040</v>
      </c>
      <c r="P169">
        <v>43040</v>
      </c>
      <c r="Q169" s="30">
        <v>43042</v>
      </c>
      <c r="R169">
        <v>8.3333333333333301E-2</v>
      </c>
      <c r="S169">
        <v>0.20833333333333301</v>
      </c>
      <c r="T169" s="35">
        <v>3</v>
      </c>
      <c r="U169" s="34">
        <v>43042</v>
      </c>
      <c r="V169" t="s">
        <v>5804</v>
      </c>
      <c r="W169" t="s">
        <v>4782</v>
      </c>
      <c r="X169" t="s">
        <v>708</v>
      </c>
      <c r="Y169" t="s">
        <v>30</v>
      </c>
      <c r="Z169" t="s">
        <v>45985</v>
      </c>
      <c r="AA169" t="s">
        <v>51083</v>
      </c>
      <c r="AB169" t="s">
        <v>12865</v>
      </c>
      <c r="AC169" t="s">
        <v>525</v>
      </c>
    </row>
    <row r="170" spans="1:29" x14ac:dyDescent="0.2">
      <c r="A170" t="s">
        <v>12876</v>
      </c>
      <c r="B170" t="s">
        <v>51084</v>
      </c>
      <c r="C170" t="s">
        <v>45769</v>
      </c>
      <c r="D170" t="s">
        <v>34690</v>
      </c>
      <c r="E170" t="s">
        <v>34691</v>
      </c>
      <c r="F170" t="s">
        <v>776</v>
      </c>
      <c r="G170" t="s">
        <v>12605</v>
      </c>
      <c r="H170" t="s">
        <v>12606</v>
      </c>
      <c r="I170" t="s">
        <v>12607</v>
      </c>
      <c r="J170" t="s">
        <v>12608</v>
      </c>
      <c r="K170" t="s">
        <v>12880</v>
      </c>
      <c r="L170" t="s">
        <v>535</v>
      </c>
      <c r="M170">
        <v>521887</v>
      </c>
      <c r="N170">
        <v>43047.212072419003</v>
      </c>
      <c r="O170">
        <v>43040</v>
      </c>
      <c r="P170">
        <v>43040</v>
      </c>
      <c r="Q170" s="30">
        <v>43043</v>
      </c>
      <c r="R170">
        <v>0.75</v>
      </c>
      <c r="S170">
        <v>0.97916666666666696</v>
      </c>
      <c r="T170" s="35">
        <v>5.5</v>
      </c>
      <c r="U170" s="34">
        <v>43043</v>
      </c>
      <c r="V170" t="s">
        <v>537</v>
      </c>
      <c r="W170" t="s">
        <v>12878</v>
      </c>
      <c r="X170" t="s">
        <v>708</v>
      </c>
      <c r="Y170" t="s">
        <v>30</v>
      </c>
      <c r="Z170" t="s">
        <v>45985</v>
      </c>
      <c r="AA170" t="s">
        <v>50905</v>
      </c>
      <c r="AB170" t="s">
        <v>12865</v>
      </c>
      <c r="AC170" t="s">
        <v>535</v>
      </c>
    </row>
    <row r="171" spans="1:29" x14ac:dyDescent="0.2">
      <c r="A171" t="s">
        <v>12881</v>
      </c>
      <c r="B171" t="s">
        <v>51085</v>
      </c>
      <c r="C171" t="s">
        <v>45769</v>
      </c>
      <c r="D171" t="s">
        <v>34690</v>
      </c>
      <c r="E171" t="s">
        <v>34691</v>
      </c>
      <c r="F171" t="s">
        <v>776</v>
      </c>
      <c r="G171" t="s">
        <v>12605</v>
      </c>
      <c r="H171" t="s">
        <v>12606</v>
      </c>
      <c r="I171" t="s">
        <v>12607</v>
      </c>
      <c r="J171" t="s">
        <v>12608</v>
      </c>
      <c r="K171" t="s">
        <v>12885</v>
      </c>
      <c r="L171" t="s">
        <v>535</v>
      </c>
      <c r="M171">
        <v>521887</v>
      </c>
      <c r="N171">
        <v>43047.212707662002</v>
      </c>
      <c r="O171">
        <v>43040</v>
      </c>
      <c r="P171">
        <v>43040</v>
      </c>
      <c r="Q171" s="30">
        <v>43043</v>
      </c>
      <c r="R171">
        <v>0.97916666666666696</v>
      </c>
      <c r="S171">
        <v>0.16666666666666699</v>
      </c>
      <c r="T171" s="35">
        <v>5.5</v>
      </c>
      <c r="U171" s="34">
        <v>43043</v>
      </c>
      <c r="V171" t="s">
        <v>12878</v>
      </c>
      <c r="W171" t="s">
        <v>4799</v>
      </c>
      <c r="X171" t="s">
        <v>708</v>
      </c>
      <c r="Y171" t="s">
        <v>30</v>
      </c>
      <c r="Z171" t="s">
        <v>45985</v>
      </c>
      <c r="AA171" t="s">
        <v>51086</v>
      </c>
      <c r="AB171" t="s">
        <v>12883</v>
      </c>
      <c r="AC171" t="s">
        <v>535</v>
      </c>
    </row>
    <row r="172" spans="1:29" x14ac:dyDescent="0.2">
      <c r="A172" t="s">
        <v>12886</v>
      </c>
      <c r="B172" t="s">
        <v>51087</v>
      </c>
      <c r="C172" t="s">
        <v>45769</v>
      </c>
      <c r="D172" t="s">
        <v>34690</v>
      </c>
      <c r="E172" t="s">
        <v>34691</v>
      </c>
      <c r="F172" t="s">
        <v>776</v>
      </c>
      <c r="G172" t="s">
        <v>12605</v>
      </c>
      <c r="H172" t="s">
        <v>12606</v>
      </c>
      <c r="I172" t="s">
        <v>12607</v>
      </c>
      <c r="J172" t="s">
        <v>12608</v>
      </c>
      <c r="K172" t="s">
        <v>12890</v>
      </c>
      <c r="L172" t="s">
        <v>545</v>
      </c>
      <c r="M172">
        <v>521887</v>
      </c>
      <c r="N172">
        <v>43047.2133689931</v>
      </c>
      <c r="O172">
        <v>43040</v>
      </c>
      <c r="P172">
        <v>43040</v>
      </c>
      <c r="Q172" s="30">
        <v>43044</v>
      </c>
      <c r="R172">
        <v>0.75</v>
      </c>
      <c r="S172">
        <v>0</v>
      </c>
      <c r="T172" s="35">
        <v>6</v>
      </c>
      <c r="U172" s="34">
        <v>43044</v>
      </c>
      <c r="V172" t="s">
        <v>1678</v>
      </c>
      <c r="W172" t="s">
        <v>1939</v>
      </c>
      <c r="X172" t="s">
        <v>708</v>
      </c>
      <c r="Y172" t="s">
        <v>30</v>
      </c>
      <c r="Z172" t="s">
        <v>45985</v>
      </c>
      <c r="AA172" t="s">
        <v>45814</v>
      </c>
      <c r="AB172" t="s">
        <v>12888</v>
      </c>
      <c r="AC172" t="s">
        <v>545</v>
      </c>
    </row>
    <row r="173" spans="1:29" x14ac:dyDescent="0.2">
      <c r="A173" t="s">
        <v>12891</v>
      </c>
      <c r="B173" t="s">
        <v>51088</v>
      </c>
      <c r="C173" t="s">
        <v>45769</v>
      </c>
      <c r="D173" t="s">
        <v>34690</v>
      </c>
      <c r="E173" t="s">
        <v>34691</v>
      </c>
      <c r="F173" t="s">
        <v>776</v>
      </c>
      <c r="G173" t="s">
        <v>12605</v>
      </c>
      <c r="H173" t="s">
        <v>12606</v>
      </c>
      <c r="I173" t="s">
        <v>12607</v>
      </c>
      <c r="J173" t="s">
        <v>12608</v>
      </c>
      <c r="K173" t="s">
        <v>45730</v>
      </c>
      <c r="L173" t="s">
        <v>545</v>
      </c>
      <c r="M173">
        <v>521887</v>
      </c>
      <c r="N173">
        <v>43047.214557025502</v>
      </c>
      <c r="O173">
        <v>43040</v>
      </c>
      <c r="P173">
        <v>43040</v>
      </c>
      <c r="Q173" s="30">
        <v>43044</v>
      </c>
      <c r="R173">
        <v>0</v>
      </c>
      <c r="S173">
        <v>0.20833333333333301</v>
      </c>
      <c r="T173" s="35">
        <v>5</v>
      </c>
      <c r="U173" s="34">
        <v>43044</v>
      </c>
      <c r="V173" t="s">
        <v>1939</v>
      </c>
      <c r="W173" t="s">
        <v>4823</v>
      </c>
      <c r="X173" t="s">
        <v>708</v>
      </c>
      <c r="Y173" t="s">
        <v>30</v>
      </c>
      <c r="Z173" t="s">
        <v>45985</v>
      </c>
      <c r="AA173" t="s">
        <v>5814</v>
      </c>
      <c r="AB173" t="s">
        <v>12893</v>
      </c>
      <c r="AC173" t="s">
        <v>545</v>
      </c>
    </row>
    <row r="174" spans="1:29" x14ac:dyDescent="0.2">
      <c r="A174" t="s">
        <v>12895</v>
      </c>
      <c r="B174" t="s">
        <v>51089</v>
      </c>
      <c r="C174" t="s">
        <v>45769</v>
      </c>
      <c r="D174" t="s">
        <v>34690</v>
      </c>
      <c r="E174" t="s">
        <v>34691</v>
      </c>
      <c r="F174" t="s">
        <v>776</v>
      </c>
      <c r="G174" t="s">
        <v>12605</v>
      </c>
      <c r="H174" t="s">
        <v>12606</v>
      </c>
      <c r="I174" t="s">
        <v>12607</v>
      </c>
      <c r="J174" t="s">
        <v>12608</v>
      </c>
      <c r="K174" t="s">
        <v>12898</v>
      </c>
      <c r="L174" t="s">
        <v>256</v>
      </c>
      <c r="M174">
        <v>521887</v>
      </c>
      <c r="N174">
        <v>43047.2162475347</v>
      </c>
      <c r="O174">
        <v>43040</v>
      </c>
      <c r="P174">
        <v>43040</v>
      </c>
      <c r="Q174" s="30">
        <v>43045</v>
      </c>
      <c r="R174">
        <v>0.75</v>
      </c>
      <c r="S174">
        <v>0.91666666666666696</v>
      </c>
      <c r="T174" s="35">
        <v>4</v>
      </c>
      <c r="U174" s="34">
        <v>43045</v>
      </c>
      <c r="V174" t="s">
        <v>558</v>
      </c>
      <c r="W174" t="s">
        <v>5140</v>
      </c>
      <c r="X174" t="s">
        <v>708</v>
      </c>
      <c r="Y174" t="s">
        <v>30</v>
      </c>
      <c r="Z174" t="s">
        <v>45985</v>
      </c>
      <c r="AA174" t="s">
        <v>50850</v>
      </c>
      <c r="AB174" t="s">
        <v>12800</v>
      </c>
      <c r="AC174" t="s">
        <v>256</v>
      </c>
    </row>
    <row r="175" spans="1:29" x14ac:dyDescent="0.2">
      <c r="A175" t="s">
        <v>12899</v>
      </c>
      <c r="B175" t="s">
        <v>51090</v>
      </c>
      <c r="C175" t="s">
        <v>45769</v>
      </c>
      <c r="D175" t="s">
        <v>34690</v>
      </c>
      <c r="E175" t="s">
        <v>34691</v>
      </c>
      <c r="F175" t="s">
        <v>776</v>
      </c>
      <c r="G175" t="s">
        <v>12605</v>
      </c>
      <c r="H175" t="s">
        <v>12606</v>
      </c>
      <c r="I175" t="s">
        <v>12607</v>
      </c>
      <c r="J175" t="s">
        <v>12608</v>
      </c>
      <c r="K175" t="s">
        <v>12903</v>
      </c>
      <c r="L175" t="s">
        <v>256</v>
      </c>
      <c r="M175">
        <v>521887</v>
      </c>
      <c r="N175">
        <v>43047.216794213004</v>
      </c>
      <c r="O175">
        <v>43040</v>
      </c>
      <c r="P175">
        <v>43040</v>
      </c>
      <c r="Q175" s="30">
        <v>43045</v>
      </c>
      <c r="R175">
        <v>0.91666666666666696</v>
      </c>
      <c r="S175">
        <v>8.3333333333333301E-2</v>
      </c>
      <c r="T175" s="35">
        <v>4</v>
      </c>
      <c r="U175" s="34">
        <v>43045</v>
      </c>
      <c r="V175" t="s">
        <v>5140</v>
      </c>
      <c r="W175" t="s">
        <v>1701</v>
      </c>
      <c r="X175" t="s">
        <v>708</v>
      </c>
      <c r="Y175" t="s">
        <v>30</v>
      </c>
      <c r="Z175" t="s">
        <v>45985</v>
      </c>
      <c r="AA175" t="s">
        <v>51091</v>
      </c>
      <c r="AB175" t="s">
        <v>12901</v>
      </c>
      <c r="AC175" t="s">
        <v>256</v>
      </c>
    </row>
    <row r="176" spans="1:29" x14ac:dyDescent="0.2">
      <c r="A176" t="s">
        <v>12904</v>
      </c>
      <c r="B176" t="s">
        <v>51092</v>
      </c>
      <c r="C176" t="s">
        <v>45769</v>
      </c>
      <c r="D176" t="s">
        <v>34690</v>
      </c>
      <c r="E176" t="s">
        <v>34691</v>
      </c>
      <c r="F176" t="s">
        <v>776</v>
      </c>
      <c r="G176" t="s">
        <v>12605</v>
      </c>
      <c r="H176" t="s">
        <v>12606</v>
      </c>
      <c r="I176" t="s">
        <v>12607</v>
      </c>
      <c r="J176" t="s">
        <v>12608</v>
      </c>
      <c r="K176" t="s">
        <v>12908</v>
      </c>
      <c r="L176" t="s">
        <v>256</v>
      </c>
      <c r="M176">
        <v>521887</v>
      </c>
      <c r="N176">
        <v>43047.219450810197</v>
      </c>
      <c r="O176">
        <v>43040</v>
      </c>
      <c r="P176">
        <v>43040</v>
      </c>
      <c r="Q176" s="30">
        <v>43045</v>
      </c>
      <c r="R176">
        <v>8.3333333333333301E-2</v>
      </c>
      <c r="S176">
        <v>0.20833333333333301</v>
      </c>
      <c r="T176" s="35">
        <v>3</v>
      </c>
      <c r="U176" s="34">
        <v>43045</v>
      </c>
      <c r="V176" t="s">
        <v>1701</v>
      </c>
      <c r="W176" t="s">
        <v>4837</v>
      </c>
      <c r="X176" t="s">
        <v>708</v>
      </c>
      <c r="Y176" t="s">
        <v>30</v>
      </c>
      <c r="Z176" t="s">
        <v>45985</v>
      </c>
      <c r="AA176" t="s">
        <v>50905</v>
      </c>
      <c r="AB176" t="s">
        <v>12906</v>
      </c>
      <c r="AC176" t="s">
        <v>256</v>
      </c>
    </row>
    <row r="177" spans="1:29" x14ac:dyDescent="0.2">
      <c r="A177" t="s">
        <v>12909</v>
      </c>
      <c r="B177" t="s">
        <v>51093</v>
      </c>
      <c r="C177" t="s">
        <v>45769</v>
      </c>
      <c r="D177" t="s">
        <v>34690</v>
      </c>
      <c r="E177" t="s">
        <v>34691</v>
      </c>
      <c r="F177" t="s">
        <v>776</v>
      </c>
      <c r="G177" t="s">
        <v>12605</v>
      </c>
      <c r="H177" t="s">
        <v>12606</v>
      </c>
      <c r="I177" t="s">
        <v>12607</v>
      </c>
      <c r="J177" t="s">
        <v>12608</v>
      </c>
      <c r="K177" t="s">
        <v>45730</v>
      </c>
      <c r="L177" t="s">
        <v>266</v>
      </c>
      <c r="M177">
        <v>521887</v>
      </c>
      <c r="N177">
        <v>43047.220001724498</v>
      </c>
      <c r="O177">
        <v>43040</v>
      </c>
      <c r="P177">
        <v>43040</v>
      </c>
      <c r="Q177" s="30">
        <v>43046</v>
      </c>
      <c r="R177">
        <v>0.75</v>
      </c>
      <c r="S177">
        <v>0.95833333333333304</v>
      </c>
      <c r="T177" s="35">
        <v>5</v>
      </c>
      <c r="U177" s="34">
        <v>43046</v>
      </c>
      <c r="V177" t="s">
        <v>567</v>
      </c>
      <c r="W177" t="s">
        <v>12911</v>
      </c>
      <c r="X177" t="s">
        <v>708</v>
      </c>
      <c r="Y177" t="s">
        <v>30</v>
      </c>
      <c r="Z177" t="s">
        <v>45985</v>
      </c>
      <c r="AA177" t="s">
        <v>45814</v>
      </c>
      <c r="AB177" t="s">
        <v>12912</v>
      </c>
      <c r="AC177" t="s">
        <v>266</v>
      </c>
    </row>
    <row r="178" spans="1:29" x14ac:dyDescent="0.2">
      <c r="A178" t="s">
        <v>12914</v>
      </c>
      <c r="B178" t="s">
        <v>51094</v>
      </c>
      <c r="C178" t="s">
        <v>45769</v>
      </c>
      <c r="D178" t="s">
        <v>34690</v>
      </c>
      <c r="E178" t="s">
        <v>34691</v>
      </c>
      <c r="F178" t="s">
        <v>776</v>
      </c>
      <c r="G178" t="s">
        <v>12605</v>
      </c>
      <c r="H178" t="s">
        <v>12606</v>
      </c>
      <c r="I178" t="s">
        <v>12607</v>
      </c>
      <c r="J178" t="s">
        <v>12608</v>
      </c>
      <c r="K178" t="s">
        <v>12918</v>
      </c>
      <c r="L178" t="s">
        <v>266</v>
      </c>
      <c r="M178">
        <v>521887</v>
      </c>
      <c r="N178">
        <v>43047.221682870397</v>
      </c>
      <c r="O178">
        <v>43040</v>
      </c>
      <c r="P178">
        <v>43040</v>
      </c>
      <c r="Q178" s="30">
        <v>43046</v>
      </c>
      <c r="R178">
        <v>0.95833333333333304</v>
      </c>
      <c r="S178">
        <v>0.16666666666666699</v>
      </c>
      <c r="T178" s="35">
        <v>5</v>
      </c>
      <c r="U178" s="34">
        <v>43046</v>
      </c>
      <c r="V178" t="s">
        <v>12911</v>
      </c>
      <c r="W178" t="s">
        <v>4214</v>
      </c>
      <c r="X178" t="s">
        <v>708</v>
      </c>
      <c r="Y178" t="s">
        <v>30</v>
      </c>
      <c r="Z178" t="s">
        <v>45985</v>
      </c>
      <c r="AA178" t="s">
        <v>51000</v>
      </c>
      <c r="AB178" t="s">
        <v>12916</v>
      </c>
      <c r="AC178" t="s">
        <v>266</v>
      </c>
    </row>
    <row r="179" spans="1:29" x14ac:dyDescent="0.2">
      <c r="A179" t="s">
        <v>12919</v>
      </c>
      <c r="B179" t="s">
        <v>51095</v>
      </c>
      <c r="C179" t="s">
        <v>45769</v>
      </c>
      <c r="D179" t="s">
        <v>34690</v>
      </c>
      <c r="E179" t="s">
        <v>34691</v>
      </c>
      <c r="F179" t="s">
        <v>776</v>
      </c>
      <c r="G179" t="s">
        <v>12605</v>
      </c>
      <c r="H179" t="s">
        <v>12606</v>
      </c>
      <c r="I179" t="s">
        <v>12607</v>
      </c>
      <c r="J179" t="s">
        <v>12608</v>
      </c>
      <c r="K179" t="s">
        <v>12923</v>
      </c>
      <c r="L179" t="s">
        <v>266</v>
      </c>
      <c r="M179">
        <v>521887</v>
      </c>
      <c r="N179">
        <v>43047.222178576398</v>
      </c>
      <c r="O179">
        <v>43040</v>
      </c>
      <c r="P179">
        <v>43040</v>
      </c>
      <c r="Q179" s="30">
        <v>43046</v>
      </c>
      <c r="R179">
        <v>0.16666666666666699</v>
      </c>
      <c r="S179">
        <v>0.20833333333333301</v>
      </c>
      <c r="T179" s="35">
        <v>1</v>
      </c>
      <c r="U179" s="34">
        <v>43046</v>
      </c>
      <c r="V179" t="s">
        <v>4214</v>
      </c>
      <c r="W179" t="s">
        <v>4846</v>
      </c>
      <c r="X179" t="s">
        <v>708</v>
      </c>
      <c r="Y179" t="s">
        <v>30</v>
      </c>
      <c r="Z179" t="s">
        <v>45985</v>
      </c>
      <c r="AA179" t="s">
        <v>50922</v>
      </c>
      <c r="AB179" t="s">
        <v>12921</v>
      </c>
      <c r="AC179" t="s">
        <v>266</v>
      </c>
    </row>
    <row r="180" spans="1:29" x14ac:dyDescent="0.2">
      <c r="A180" t="s">
        <v>16017</v>
      </c>
      <c r="B180" t="s">
        <v>51096</v>
      </c>
      <c r="C180" t="s">
        <v>45769</v>
      </c>
      <c r="D180" t="s">
        <v>34690</v>
      </c>
      <c r="E180" t="s">
        <v>34691</v>
      </c>
      <c r="F180" t="s">
        <v>776</v>
      </c>
      <c r="G180" t="s">
        <v>16019</v>
      </c>
      <c r="H180" t="s">
        <v>12606</v>
      </c>
      <c r="I180" t="s">
        <v>16020</v>
      </c>
      <c r="J180" t="s">
        <v>16021</v>
      </c>
      <c r="K180" t="s">
        <v>16023</v>
      </c>
      <c r="L180" t="s">
        <v>66</v>
      </c>
      <c r="M180">
        <v>521887</v>
      </c>
      <c r="N180">
        <v>43019.324291365701</v>
      </c>
      <c r="O180">
        <v>43012</v>
      </c>
      <c r="P180">
        <v>43012</v>
      </c>
      <c r="Q180" s="30">
        <v>43012</v>
      </c>
      <c r="R180">
        <v>0.75</v>
      </c>
      <c r="S180">
        <v>0.97916666666666696</v>
      </c>
      <c r="T180" s="35">
        <v>5.5</v>
      </c>
      <c r="U180" s="34">
        <v>43012</v>
      </c>
      <c r="V180" t="s">
        <v>298</v>
      </c>
      <c r="W180" t="s">
        <v>12630</v>
      </c>
      <c r="X180" t="s">
        <v>708</v>
      </c>
      <c r="Y180" t="s">
        <v>30</v>
      </c>
      <c r="Z180" t="s">
        <v>45985</v>
      </c>
      <c r="AA180" t="s">
        <v>51097</v>
      </c>
      <c r="AB180" t="s">
        <v>12631</v>
      </c>
      <c r="AC180" t="s">
        <v>66</v>
      </c>
    </row>
    <row r="181" spans="1:29" x14ac:dyDescent="0.2">
      <c r="A181" t="s">
        <v>16024</v>
      </c>
      <c r="B181" t="s">
        <v>51098</v>
      </c>
      <c r="C181" t="s">
        <v>45769</v>
      </c>
      <c r="D181" t="s">
        <v>34690</v>
      </c>
      <c r="E181" t="s">
        <v>34691</v>
      </c>
      <c r="F181" t="s">
        <v>776</v>
      </c>
      <c r="G181" t="s">
        <v>16019</v>
      </c>
      <c r="H181" t="s">
        <v>12606</v>
      </c>
      <c r="I181" t="s">
        <v>16020</v>
      </c>
      <c r="J181" t="s">
        <v>16021</v>
      </c>
      <c r="K181" t="s">
        <v>16027</v>
      </c>
      <c r="L181" t="s">
        <v>66</v>
      </c>
      <c r="M181">
        <v>521887</v>
      </c>
      <c r="N181">
        <v>43019.325836122698</v>
      </c>
      <c r="O181">
        <v>43012</v>
      </c>
      <c r="P181">
        <v>43012</v>
      </c>
      <c r="Q181" s="30">
        <v>43012</v>
      </c>
      <c r="R181">
        <v>0.97916666666666696</v>
      </c>
      <c r="S181">
        <v>0.20833333333333301</v>
      </c>
      <c r="T181" s="35">
        <v>5.5</v>
      </c>
      <c r="U181" s="34">
        <v>43012</v>
      </c>
      <c r="V181" t="s">
        <v>12630</v>
      </c>
      <c r="W181" t="s">
        <v>4608</v>
      </c>
      <c r="X181" t="s">
        <v>708</v>
      </c>
      <c r="Y181" t="s">
        <v>30</v>
      </c>
      <c r="Z181" t="s">
        <v>45985</v>
      </c>
      <c r="AA181" t="s">
        <v>51011</v>
      </c>
      <c r="AB181" t="s">
        <v>12631</v>
      </c>
      <c r="AC181" t="s">
        <v>66</v>
      </c>
    </row>
    <row r="182" spans="1:29" x14ac:dyDescent="0.2">
      <c r="A182" t="s">
        <v>16028</v>
      </c>
      <c r="B182" t="s">
        <v>51099</v>
      </c>
      <c r="C182" t="s">
        <v>45769</v>
      </c>
      <c r="D182" t="s">
        <v>34690</v>
      </c>
      <c r="E182" t="s">
        <v>34691</v>
      </c>
      <c r="F182" t="s">
        <v>776</v>
      </c>
      <c r="G182" t="s">
        <v>16019</v>
      </c>
      <c r="H182" t="s">
        <v>12606</v>
      </c>
      <c r="I182" t="s">
        <v>16020</v>
      </c>
      <c r="J182" t="s">
        <v>16021</v>
      </c>
      <c r="K182" t="s">
        <v>16031</v>
      </c>
      <c r="L182" t="s">
        <v>86</v>
      </c>
      <c r="M182">
        <v>521887</v>
      </c>
      <c r="N182">
        <v>43019.326818310197</v>
      </c>
      <c r="O182">
        <v>43012</v>
      </c>
      <c r="P182">
        <v>43012</v>
      </c>
      <c r="Q182" s="30">
        <v>43013</v>
      </c>
      <c r="R182">
        <v>0.75</v>
      </c>
      <c r="S182">
        <v>0.97916666666666696</v>
      </c>
      <c r="T182" s="35">
        <v>5.5</v>
      </c>
      <c r="U182" s="34">
        <v>43013</v>
      </c>
      <c r="V182" t="s">
        <v>311</v>
      </c>
      <c r="W182" t="s">
        <v>12640</v>
      </c>
      <c r="X182" t="s">
        <v>708</v>
      </c>
      <c r="Y182" t="s">
        <v>30</v>
      </c>
      <c r="Z182" t="s">
        <v>45985</v>
      </c>
      <c r="AA182" t="s">
        <v>51013</v>
      </c>
      <c r="AB182" t="s">
        <v>12631</v>
      </c>
      <c r="AC182" t="s">
        <v>86</v>
      </c>
    </row>
    <row r="183" spans="1:29" x14ac:dyDescent="0.2">
      <c r="A183" t="s">
        <v>16032</v>
      </c>
      <c r="B183" t="s">
        <v>51100</v>
      </c>
      <c r="C183" t="s">
        <v>45769</v>
      </c>
      <c r="D183" t="s">
        <v>34690</v>
      </c>
      <c r="E183" t="s">
        <v>34691</v>
      </c>
      <c r="F183" t="s">
        <v>776</v>
      </c>
      <c r="G183" t="s">
        <v>16019</v>
      </c>
      <c r="H183" t="s">
        <v>12606</v>
      </c>
      <c r="I183" t="s">
        <v>16020</v>
      </c>
      <c r="J183" t="s">
        <v>16021</v>
      </c>
      <c r="K183" t="s">
        <v>16035</v>
      </c>
      <c r="L183" t="s">
        <v>86</v>
      </c>
      <c r="M183">
        <v>521887</v>
      </c>
      <c r="N183">
        <v>43019.3275958796</v>
      </c>
      <c r="O183">
        <v>43012</v>
      </c>
      <c r="P183">
        <v>43012</v>
      </c>
      <c r="Q183" s="30">
        <v>43013</v>
      </c>
      <c r="R183">
        <v>0.97916666666666696</v>
      </c>
      <c r="S183">
        <v>0.20833333333333301</v>
      </c>
      <c r="T183" s="35">
        <v>5.5</v>
      </c>
      <c r="U183" s="34">
        <v>43013</v>
      </c>
      <c r="V183" t="s">
        <v>12640</v>
      </c>
      <c r="W183" t="s">
        <v>4549</v>
      </c>
      <c r="X183" t="s">
        <v>708</v>
      </c>
      <c r="Y183" t="s">
        <v>30</v>
      </c>
      <c r="Z183" t="s">
        <v>45985</v>
      </c>
      <c r="AA183" t="s">
        <v>50973</v>
      </c>
      <c r="AB183" t="s">
        <v>12631</v>
      </c>
      <c r="AC183" t="s">
        <v>86</v>
      </c>
    </row>
    <row r="184" spans="1:29" x14ac:dyDescent="0.2">
      <c r="A184" t="s">
        <v>16036</v>
      </c>
      <c r="B184" t="s">
        <v>51101</v>
      </c>
      <c r="C184" t="s">
        <v>45769</v>
      </c>
      <c r="D184" t="s">
        <v>34690</v>
      </c>
      <c r="E184" t="s">
        <v>34691</v>
      </c>
      <c r="F184" t="s">
        <v>776</v>
      </c>
      <c r="G184" t="s">
        <v>16019</v>
      </c>
      <c r="H184" t="s">
        <v>12606</v>
      </c>
      <c r="I184" t="s">
        <v>16020</v>
      </c>
      <c r="J184" t="s">
        <v>16021</v>
      </c>
      <c r="K184" t="s">
        <v>16039</v>
      </c>
      <c r="L184" t="s">
        <v>76</v>
      </c>
      <c r="M184">
        <v>521887</v>
      </c>
      <c r="N184">
        <v>43019.329466898103</v>
      </c>
      <c r="O184">
        <v>43012</v>
      </c>
      <c r="P184">
        <v>43012</v>
      </c>
      <c r="Q184" s="30">
        <v>43014</v>
      </c>
      <c r="R184">
        <v>0.75</v>
      </c>
      <c r="S184">
        <v>0.83333333333333304</v>
      </c>
      <c r="T184" s="35">
        <v>2</v>
      </c>
      <c r="U184" s="34">
        <v>43014</v>
      </c>
      <c r="V184" t="s">
        <v>320</v>
      </c>
      <c r="W184" t="s">
        <v>3937</v>
      </c>
      <c r="X184" t="s">
        <v>708</v>
      </c>
      <c r="Y184" t="s">
        <v>30</v>
      </c>
      <c r="Z184" t="s">
        <v>45985</v>
      </c>
      <c r="AA184" t="s">
        <v>51003</v>
      </c>
      <c r="AB184" t="s">
        <v>12631</v>
      </c>
      <c r="AC184" t="s">
        <v>76</v>
      </c>
    </row>
    <row r="185" spans="1:29" x14ac:dyDescent="0.2">
      <c r="A185" t="s">
        <v>16040</v>
      </c>
      <c r="B185" t="s">
        <v>51102</v>
      </c>
      <c r="C185" t="s">
        <v>45769</v>
      </c>
      <c r="D185" t="s">
        <v>34690</v>
      </c>
      <c r="E185" t="s">
        <v>34691</v>
      </c>
      <c r="F185" t="s">
        <v>776</v>
      </c>
      <c r="G185" t="s">
        <v>16019</v>
      </c>
      <c r="H185" t="s">
        <v>12606</v>
      </c>
      <c r="I185" t="s">
        <v>16020</v>
      </c>
      <c r="J185" t="s">
        <v>16021</v>
      </c>
      <c r="K185" t="s">
        <v>16043</v>
      </c>
      <c r="L185" t="s">
        <v>76</v>
      </c>
      <c r="M185">
        <v>521887</v>
      </c>
      <c r="N185">
        <v>43019.330054490703</v>
      </c>
      <c r="O185">
        <v>43012</v>
      </c>
      <c r="P185">
        <v>43012</v>
      </c>
      <c r="Q185" s="30">
        <v>43014</v>
      </c>
      <c r="R185">
        <v>0.83333333333333304</v>
      </c>
      <c r="S185">
        <v>8.3333333333333301E-2</v>
      </c>
      <c r="T185" s="35">
        <v>6</v>
      </c>
      <c r="U185" s="34">
        <v>43014</v>
      </c>
      <c r="V185" t="s">
        <v>3937</v>
      </c>
      <c r="W185" t="s">
        <v>3957</v>
      </c>
      <c r="X185" t="s">
        <v>708</v>
      </c>
      <c r="Y185" t="s">
        <v>30</v>
      </c>
      <c r="Z185" t="s">
        <v>45985</v>
      </c>
      <c r="AA185" t="s">
        <v>45803</v>
      </c>
      <c r="AB185" t="s">
        <v>12650</v>
      </c>
      <c r="AC185" t="s">
        <v>76</v>
      </c>
    </row>
    <row r="186" spans="1:29" x14ac:dyDescent="0.2">
      <c r="A186" t="s">
        <v>16044</v>
      </c>
      <c r="B186" t="s">
        <v>51103</v>
      </c>
      <c r="C186" t="s">
        <v>45769</v>
      </c>
      <c r="D186" t="s">
        <v>34690</v>
      </c>
      <c r="E186" t="s">
        <v>34691</v>
      </c>
      <c r="F186" t="s">
        <v>776</v>
      </c>
      <c r="G186" t="s">
        <v>16019</v>
      </c>
      <c r="H186" t="s">
        <v>12606</v>
      </c>
      <c r="I186" t="s">
        <v>16020</v>
      </c>
      <c r="J186" t="s">
        <v>16021</v>
      </c>
      <c r="K186" t="s">
        <v>16047</v>
      </c>
      <c r="L186" t="s">
        <v>76</v>
      </c>
      <c r="M186">
        <v>521887</v>
      </c>
      <c r="N186">
        <v>43019.330943576402</v>
      </c>
      <c r="O186">
        <v>43012</v>
      </c>
      <c r="P186">
        <v>43012</v>
      </c>
      <c r="Q186" s="30">
        <v>43014</v>
      </c>
      <c r="R186">
        <v>8.3333333333333301E-2</v>
      </c>
      <c r="S186">
        <v>0.20833333333333301</v>
      </c>
      <c r="T186" s="35">
        <v>3</v>
      </c>
      <c r="U186" s="34">
        <v>43014</v>
      </c>
      <c r="V186" t="s">
        <v>3957</v>
      </c>
      <c r="W186" t="s">
        <v>4561</v>
      </c>
      <c r="X186" t="s">
        <v>708</v>
      </c>
      <c r="Y186" t="s">
        <v>30</v>
      </c>
      <c r="Z186" t="s">
        <v>45985</v>
      </c>
      <c r="AA186" t="s">
        <v>51017</v>
      </c>
      <c r="AB186" t="s">
        <v>12655</v>
      </c>
      <c r="AC186" t="s">
        <v>76</v>
      </c>
    </row>
    <row r="187" spans="1:29" x14ac:dyDescent="0.2">
      <c r="A187" t="s">
        <v>16048</v>
      </c>
      <c r="B187" t="s">
        <v>51104</v>
      </c>
      <c r="C187" t="s">
        <v>45769</v>
      </c>
      <c r="D187" t="s">
        <v>34690</v>
      </c>
      <c r="E187" t="s">
        <v>34691</v>
      </c>
      <c r="F187" t="s">
        <v>776</v>
      </c>
      <c r="G187" t="s">
        <v>16019</v>
      </c>
      <c r="H187" t="s">
        <v>12606</v>
      </c>
      <c r="I187" t="s">
        <v>16020</v>
      </c>
      <c r="J187" t="s">
        <v>16021</v>
      </c>
      <c r="K187" t="s">
        <v>16052</v>
      </c>
      <c r="L187" t="s">
        <v>104</v>
      </c>
      <c r="M187">
        <v>521887</v>
      </c>
      <c r="N187">
        <v>43019.331952372697</v>
      </c>
      <c r="O187">
        <v>43012</v>
      </c>
      <c r="P187">
        <v>43012</v>
      </c>
      <c r="Q187" s="30">
        <v>43015</v>
      </c>
      <c r="R187">
        <v>0.75</v>
      </c>
      <c r="S187">
        <v>0.20833333333333301</v>
      </c>
      <c r="T187" s="35">
        <v>11</v>
      </c>
      <c r="U187" s="34">
        <v>43015</v>
      </c>
      <c r="V187" t="s">
        <v>106</v>
      </c>
      <c r="W187" t="s">
        <v>4574</v>
      </c>
      <c r="X187" t="s">
        <v>708</v>
      </c>
      <c r="Y187" t="s">
        <v>30</v>
      </c>
      <c r="Z187" t="s">
        <v>45985</v>
      </c>
      <c r="AA187" t="s">
        <v>50873</v>
      </c>
      <c r="AB187" t="s">
        <v>16050</v>
      </c>
      <c r="AC187" t="s">
        <v>104</v>
      </c>
    </row>
    <row r="188" spans="1:29" x14ac:dyDescent="0.2">
      <c r="A188" t="s">
        <v>16053</v>
      </c>
      <c r="B188" t="s">
        <v>51105</v>
      </c>
      <c r="C188" t="s">
        <v>45769</v>
      </c>
      <c r="D188" t="s">
        <v>34690</v>
      </c>
      <c r="E188" t="s">
        <v>34691</v>
      </c>
      <c r="F188" t="s">
        <v>776</v>
      </c>
      <c r="G188" t="s">
        <v>16019</v>
      </c>
      <c r="H188" t="s">
        <v>12606</v>
      </c>
      <c r="I188" t="s">
        <v>16020</v>
      </c>
      <c r="J188" t="s">
        <v>16021</v>
      </c>
      <c r="K188" t="s">
        <v>16057</v>
      </c>
      <c r="L188" t="s">
        <v>96</v>
      </c>
      <c r="M188">
        <v>521887</v>
      </c>
      <c r="N188">
        <v>43019.334138391197</v>
      </c>
      <c r="O188">
        <v>43012</v>
      </c>
      <c r="P188">
        <v>43012</v>
      </c>
      <c r="Q188" s="30">
        <v>43016</v>
      </c>
      <c r="R188">
        <v>0.75</v>
      </c>
      <c r="S188">
        <v>0.875</v>
      </c>
      <c r="T188" s="35">
        <v>3</v>
      </c>
      <c r="U188" s="34">
        <v>43016</v>
      </c>
      <c r="V188" t="s">
        <v>98</v>
      </c>
      <c r="W188" t="s">
        <v>16055</v>
      </c>
      <c r="X188" t="s">
        <v>708</v>
      </c>
      <c r="Y188" t="s">
        <v>30</v>
      </c>
      <c r="Z188" t="s">
        <v>45985</v>
      </c>
      <c r="AA188" t="s">
        <v>50873</v>
      </c>
      <c r="AB188" t="s">
        <v>12625</v>
      </c>
      <c r="AC188" t="s">
        <v>96</v>
      </c>
    </row>
    <row r="189" spans="1:29" x14ac:dyDescent="0.2">
      <c r="A189" t="s">
        <v>16058</v>
      </c>
      <c r="B189" t="s">
        <v>51106</v>
      </c>
      <c r="C189" t="s">
        <v>45769</v>
      </c>
      <c r="D189" t="s">
        <v>34690</v>
      </c>
      <c r="E189" t="s">
        <v>34691</v>
      </c>
      <c r="F189" t="s">
        <v>776</v>
      </c>
      <c r="G189" t="s">
        <v>16019</v>
      </c>
      <c r="H189" t="s">
        <v>12606</v>
      </c>
      <c r="I189" t="s">
        <v>16020</v>
      </c>
      <c r="J189" t="s">
        <v>16021</v>
      </c>
      <c r="K189" t="s">
        <v>16062</v>
      </c>
      <c r="L189" t="s">
        <v>96</v>
      </c>
      <c r="M189">
        <v>521887</v>
      </c>
      <c r="N189">
        <v>43019.335230520803</v>
      </c>
      <c r="O189">
        <v>43012</v>
      </c>
      <c r="P189">
        <v>43012</v>
      </c>
      <c r="Q189" s="30">
        <v>43016</v>
      </c>
      <c r="R189">
        <v>0.875</v>
      </c>
      <c r="S189">
        <v>8.3333333333333301E-2</v>
      </c>
      <c r="T189" s="35">
        <v>5</v>
      </c>
      <c r="U189" s="34">
        <v>43016</v>
      </c>
      <c r="V189" t="s">
        <v>16055</v>
      </c>
      <c r="W189" t="s">
        <v>5604</v>
      </c>
      <c r="X189" t="s">
        <v>708</v>
      </c>
      <c r="Y189" t="s">
        <v>30</v>
      </c>
      <c r="Z189" t="s">
        <v>45985</v>
      </c>
      <c r="AA189" t="s">
        <v>51006</v>
      </c>
      <c r="AB189" t="s">
        <v>16060</v>
      </c>
      <c r="AC189" t="s">
        <v>96</v>
      </c>
    </row>
    <row r="190" spans="1:29" x14ac:dyDescent="0.2">
      <c r="A190" t="s">
        <v>16063</v>
      </c>
      <c r="B190" t="s">
        <v>51107</v>
      </c>
      <c r="C190" t="s">
        <v>45769</v>
      </c>
      <c r="D190" t="s">
        <v>34690</v>
      </c>
      <c r="E190" t="s">
        <v>34691</v>
      </c>
      <c r="F190" t="s">
        <v>776</v>
      </c>
      <c r="G190" t="s">
        <v>16019</v>
      </c>
      <c r="H190" t="s">
        <v>12606</v>
      </c>
      <c r="I190" t="s">
        <v>16020</v>
      </c>
      <c r="J190" t="s">
        <v>16021</v>
      </c>
      <c r="K190" t="s">
        <v>16067</v>
      </c>
      <c r="L190" t="s">
        <v>96</v>
      </c>
      <c r="M190">
        <v>521887</v>
      </c>
      <c r="N190">
        <v>43019.336776493103</v>
      </c>
      <c r="O190">
        <v>43012</v>
      </c>
      <c r="P190">
        <v>43012</v>
      </c>
      <c r="Q190" s="30">
        <v>43016</v>
      </c>
      <c r="R190">
        <v>8.3333333333333301E-2</v>
      </c>
      <c r="S190">
        <v>0.25</v>
      </c>
      <c r="T190" s="35">
        <v>4</v>
      </c>
      <c r="U190" s="34">
        <v>43016</v>
      </c>
      <c r="V190" t="s">
        <v>5604</v>
      </c>
      <c r="W190" t="s">
        <v>336</v>
      </c>
      <c r="X190" t="s">
        <v>708</v>
      </c>
      <c r="Y190" t="s">
        <v>30</v>
      </c>
      <c r="Z190" t="s">
        <v>45985</v>
      </c>
      <c r="AA190" t="s">
        <v>45821</v>
      </c>
      <c r="AB190" t="s">
        <v>16065</v>
      </c>
      <c r="AC190" t="s">
        <v>96</v>
      </c>
    </row>
    <row r="191" spans="1:29" x14ac:dyDescent="0.2">
      <c r="A191" t="s">
        <v>16068</v>
      </c>
      <c r="B191" t="s">
        <v>51108</v>
      </c>
      <c r="C191" t="s">
        <v>45769</v>
      </c>
      <c r="D191" t="s">
        <v>34690</v>
      </c>
      <c r="E191" t="s">
        <v>34691</v>
      </c>
      <c r="F191" t="s">
        <v>776</v>
      </c>
      <c r="G191" t="s">
        <v>16019</v>
      </c>
      <c r="H191" t="s">
        <v>12606</v>
      </c>
      <c r="I191" t="s">
        <v>16020</v>
      </c>
      <c r="J191" t="s">
        <v>16021</v>
      </c>
      <c r="K191" t="s">
        <v>16072</v>
      </c>
      <c r="L191" t="s">
        <v>335</v>
      </c>
      <c r="M191">
        <v>521887</v>
      </c>
      <c r="N191">
        <v>43019.338109803197</v>
      </c>
      <c r="O191">
        <v>43012</v>
      </c>
      <c r="P191">
        <v>43012</v>
      </c>
      <c r="Q191" s="30">
        <v>43017</v>
      </c>
      <c r="R191">
        <v>0.75</v>
      </c>
      <c r="S191">
        <v>0.91666666666666696</v>
      </c>
      <c r="T191" s="35">
        <v>4</v>
      </c>
      <c r="U191" s="34">
        <v>43017</v>
      </c>
      <c r="V191" t="s">
        <v>337</v>
      </c>
      <c r="W191" t="s">
        <v>12665</v>
      </c>
      <c r="X191" t="s">
        <v>708</v>
      </c>
      <c r="Y191" t="s">
        <v>30</v>
      </c>
      <c r="Z191" t="s">
        <v>45985</v>
      </c>
      <c r="AA191" t="s">
        <v>51020</v>
      </c>
      <c r="AB191" t="s">
        <v>16070</v>
      </c>
      <c r="AC191" t="s">
        <v>335</v>
      </c>
    </row>
    <row r="192" spans="1:29" x14ac:dyDescent="0.2">
      <c r="A192" t="s">
        <v>16073</v>
      </c>
      <c r="B192" t="s">
        <v>51109</v>
      </c>
      <c r="C192" t="s">
        <v>45769</v>
      </c>
      <c r="D192" t="s">
        <v>34690</v>
      </c>
      <c r="E192" t="s">
        <v>34691</v>
      </c>
      <c r="F192" t="s">
        <v>776</v>
      </c>
      <c r="G192" t="s">
        <v>16019</v>
      </c>
      <c r="H192" t="s">
        <v>12606</v>
      </c>
      <c r="I192" t="s">
        <v>16020</v>
      </c>
      <c r="J192" t="s">
        <v>16021</v>
      </c>
      <c r="K192" t="s">
        <v>16077</v>
      </c>
      <c r="L192" t="s">
        <v>335</v>
      </c>
      <c r="M192">
        <v>521887</v>
      </c>
      <c r="N192">
        <v>43019.339909328701</v>
      </c>
      <c r="O192">
        <v>43012</v>
      </c>
      <c r="P192">
        <v>43012</v>
      </c>
      <c r="Q192" s="30">
        <v>43017</v>
      </c>
      <c r="R192">
        <v>0.91666666666666696</v>
      </c>
      <c r="S192">
        <v>0.95833333333333304</v>
      </c>
      <c r="T192" s="35">
        <v>1</v>
      </c>
      <c r="U192" s="34">
        <v>43017</v>
      </c>
      <c r="V192" t="s">
        <v>12665</v>
      </c>
      <c r="W192" t="s">
        <v>1365</v>
      </c>
      <c r="X192" t="s">
        <v>708</v>
      </c>
      <c r="Y192" t="s">
        <v>30</v>
      </c>
      <c r="Z192" t="s">
        <v>45985</v>
      </c>
      <c r="AA192" t="s">
        <v>51022</v>
      </c>
      <c r="AB192" t="s">
        <v>16075</v>
      </c>
      <c r="AC192" t="s">
        <v>335</v>
      </c>
    </row>
    <row r="193" spans="1:29" x14ac:dyDescent="0.2">
      <c r="A193" t="s">
        <v>16078</v>
      </c>
      <c r="B193" t="s">
        <v>51110</v>
      </c>
      <c r="C193" t="s">
        <v>45769</v>
      </c>
      <c r="D193" t="s">
        <v>34690</v>
      </c>
      <c r="E193" t="s">
        <v>34691</v>
      </c>
      <c r="F193" t="s">
        <v>776</v>
      </c>
      <c r="G193" t="s">
        <v>16019</v>
      </c>
      <c r="H193" t="s">
        <v>12606</v>
      </c>
      <c r="I193" t="s">
        <v>16020</v>
      </c>
      <c r="J193" t="s">
        <v>16021</v>
      </c>
      <c r="K193" t="s">
        <v>16081</v>
      </c>
      <c r="L193" t="s">
        <v>335</v>
      </c>
      <c r="M193">
        <v>521887</v>
      </c>
      <c r="N193">
        <v>43019.340745405098</v>
      </c>
      <c r="O193">
        <v>43012</v>
      </c>
      <c r="P193">
        <v>43012</v>
      </c>
      <c r="Q193" s="30">
        <v>43017</v>
      </c>
      <c r="R193">
        <v>0.95833333333333304</v>
      </c>
      <c r="S193">
        <v>8.3333333333333301E-2</v>
      </c>
      <c r="T193" s="35">
        <v>3</v>
      </c>
      <c r="U193" s="34">
        <v>43017</v>
      </c>
      <c r="V193" t="s">
        <v>1365</v>
      </c>
      <c r="W193" t="s">
        <v>12676</v>
      </c>
      <c r="X193" t="s">
        <v>708</v>
      </c>
      <c r="Y193" t="s">
        <v>30</v>
      </c>
      <c r="Z193" t="s">
        <v>45985</v>
      </c>
      <c r="AA193" t="s">
        <v>51024</v>
      </c>
      <c r="AB193" t="s">
        <v>12631</v>
      </c>
      <c r="AC193" t="s">
        <v>335</v>
      </c>
    </row>
    <row r="194" spans="1:29" x14ac:dyDescent="0.2">
      <c r="A194" t="s">
        <v>16082</v>
      </c>
      <c r="B194" t="s">
        <v>51111</v>
      </c>
      <c r="C194" t="s">
        <v>45769</v>
      </c>
      <c r="D194" t="s">
        <v>34690</v>
      </c>
      <c r="E194" t="s">
        <v>34691</v>
      </c>
      <c r="F194" t="s">
        <v>776</v>
      </c>
      <c r="G194" t="s">
        <v>16019</v>
      </c>
      <c r="H194" t="s">
        <v>12606</v>
      </c>
      <c r="I194" t="s">
        <v>16020</v>
      </c>
      <c r="J194" t="s">
        <v>16021</v>
      </c>
      <c r="K194" t="s">
        <v>16085</v>
      </c>
      <c r="L194" t="s">
        <v>335</v>
      </c>
      <c r="M194">
        <v>521887</v>
      </c>
      <c r="N194">
        <v>43019.341234363397</v>
      </c>
      <c r="O194">
        <v>43012</v>
      </c>
      <c r="P194">
        <v>43012</v>
      </c>
      <c r="Q194" s="30">
        <v>43017</v>
      </c>
      <c r="R194">
        <v>8.3333333333333301E-2</v>
      </c>
      <c r="S194">
        <v>0.20833333333333301</v>
      </c>
      <c r="T194" s="35">
        <v>3</v>
      </c>
      <c r="U194" s="34">
        <v>43017</v>
      </c>
      <c r="V194" t="s">
        <v>12676</v>
      </c>
      <c r="W194" t="s">
        <v>4591</v>
      </c>
      <c r="X194" t="s">
        <v>708</v>
      </c>
      <c r="Y194" t="s">
        <v>30</v>
      </c>
      <c r="Z194" t="s">
        <v>45985</v>
      </c>
      <c r="AA194" t="s">
        <v>51026</v>
      </c>
      <c r="AB194" t="s">
        <v>12631</v>
      </c>
      <c r="AC194" t="s">
        <v>335</v>
      </c>
    </row>
    <row r="195" spans="1:29" x14ac:dyDescent="0.2">
      <c r="A195" t="s">
        <v>16086</v>
      </c>
      <c r="B195" t="s">
        <v>51112</v>
      </c>
      <c r="C195" t="s">
        <v>45769</v>
      </c>
      <c r="D195" t="s">
        <v>34690</v>
      </c>
      <c r="E195" t="s">
        <v>34691</v>
      </c>
      <c r="F195" t="s">
        <v>776</v>
      </c>
      <c r="G195" t="s">
        <v>16019</v>
      </c>
      <c r="H195" t="s">
        <v>12606</v>
      </c>
      <c r="I195" t="s">
        <v>16020</v>
      </c>
      <c r="J195" t="s">
        <v>16021</v>
      </c>
      <c r="K195" t="s">
        <v>16089</v>
      </c>
      <c r="L195" t="s">
        <v>345</v>
      </c>
      <c r="M195">
        <v>521887</v>
      </c>
      <c r="N195">
        <v>43019.341978958299</v>
      </c>
      <c r="O195">
        <v>43012</v>
      </c>
      <c r="P195">
        <v>43012</v>
      </c>
      <c r="Q195" s="30">
        <v>43018</v>
      </c>
      <c r="R195">
        <v>0.75</v>
      </c>
      <c r="S195">
        <v>0.875</v>
      </c>
      <c r="T195" s="35">
        <v>3</v>
      </c>
      <c r="U195" s="34">
        <v>43018</v>
      </c>
      <c r="V195" t="s">
        <v>347</v>
      </c>
      <c r="W195" t="s">
        <v>5622</v>
      </c>
      <c r="X195" t="s">
        <v>708</v>
      </c>
      <c r="Y195" t="s">
        <v>30</v>
      </c>
      <c r="Z195" t="s">
        <v>45985</v>
      </c>
      <c r="AA195" t="s">
        <v>51028</v>
      </c>
      <c r="AB195" t="s">
        <v>6389</v>
      </c>
      <c r="AC195" t="s">
        <v>345</v>
      </c>
    </row>
    <row r="196" spans="1:29" x14ac:dyDescent="0.2">
      <c r="A196" t="s">
        <v>16090</v>
      </c>
      <c r="B196" t="s">
        <v>51113</v>
      </c>
      <c r="C196" t="s">
        <v>45769</v>
      </c>
      <c r="D196" t="s">
        <v>34690</v>
      </c>
      <c r="E196" t="s">
        <v>34691</v>
      </c>
      <c r="F196" t="s">
        <v>776</v>
      </c>
      <c r="G196" t="s">
        <v>16019</v>
      </c>
      <c r="H196" t="s">
        <v>12606</v>
      </c>
      <c r="I196" t="s">
        <v>16020</v>
      </c>
      <c r="J196" t="s">
        <v>16021</v>
      </c>
      <c r="K196" t="s">
        <v>16093</v>
      </c>
      <c r="L196" t="s">
        <v>345</v>
      </c>
      <c r="M196">
        <v>521887</v>
      </c>
      <c r="N196">
        <v>43019.343010925899</v>
      </c>
      <c r="O196">
        <v>43012</v>
      </c>
      <c r="P196">
        <v>43012</v>
      </c>
      <c r="Q196" s="30">
        <v>43018</v>
      </c>
      <c r="R196">
        <v>0.875</v>
      </c>
      <c r="S196">
        <v>0</v>
      </c>
      <c r="T196" s="35">
        <v>3</v>
      </c>
      <c r="U196" s="34">
        <v>43018</v>
      </c>
      <c r="V196" t="s">
        <v>5622</v>
      </c>
      <c r="W196" t="s">
        <v>4597</v>
      </c>
      <c r="X196" t="s">
        <v>708</v>
      </c>
      <c r="Y196" t="s">
        <v>30</v>
      </c>
      <c r="Z196" t="s">
        <v>45985</v>
      </c>
      <c r="AA196" t="s">
        <v>50804</v>
      </c>
      <c r="AB196" t="s">
        <v>6389</v>
      </c>
      <c r="AC196" t="s">
        <v>345</v>
      </c>
    </row>
    <row r="197" spans="1:29" x14ac:dyDescent="0.2">
      <c r="A197" t="s">
        <v>16094</v>
      </c>
      <c r="B197" t="s">
        <v>51114</v>
      </c>
      <c r="C197" t="s">
        <v>45769</v>
      </c>
      <c r="D197" t="s">
        <v>34690</v>
      </c>
      <c r="E197" t="s">
        <v>34691</v>
      </c>
      <c r="F197" t="s">
        <v>776</v>
      </c>
      <c r="G197" t="s">
        <v>16019</v>
      </c>
      <c r="H197" t="s">
        <v>12606</v>
      </c>
      <c r="I197" t="s">
        <v>16020</v>
      </c>
      <c r="J197" t="s">
        <v>16021</v>
      </c>
      <c r="K197" t="s">
        <v>16097</v>
      </c>
      <c r="L197" t="s">
        <v>345</v>
      </c>
      <c r="M197">
        <v>521887</v>
      </c>
      <c r="N197">
        <v>43019.3434729398</v>
      </c>
      <c r="O197">
        <v>43012</v>
      </c>
      <c r="P197">
        <v>43012</v>
      </c>
      <c r="Q197" s="30">
        <v>43018</v>
      </c>
      <c r="R197">
        <v>0</v>
      </c>
      <c r="S197">
        <v>0.125</v>
      </c>
      <c r="T197" s="35">
        <v>3</v>
      </c>
      <c r="U197" s="34">
        <v>43018</v>
      </c>
      <c r="V197" t="s">
        <v>4597</v>
      </c>
      <c r="W197" t="s">
        <v>2933</v>
      </c>
      <c r="X197" t="s">
        <v>708</v>
      </c>
      <c r="Y197" t="s">
        <v>30</v>
      </c>
      <c r="Z197" t="s">
        <v>45985</v>
      </c>
      <c r="AA197" t="s">
        <v>50814</v>
      </c>
      <c r="AB197" t="s">
        <v>12694</v>
      </c>
      <c r="AC197" t="s">
        <v>345</v>
      </c>
    </row>
    <row r="198" spans="1:29" x14ac:dyDescent="0.2">
      <c r="A198" t="s">
        <v>16098</v>
      </c>
      <c r="B198" t="s">
        <v>51115</v>
      </c>
      <c r="C198" t="s">
        <v>45769</v>
      </c>
      <c r="D198" t="s">
        <v>34690</v>
      </c>
      <c r="E198" t="s">
        <v>34691</v>
      </c>
      <c r="F198" t="s">
        <v>776</v>
      </c>
      <c r="G198" t="s">
        <v>16019</v>
      </c>
      <c r="H198" t="s">
        <v>12606</v>
      </c>
      <c r="I198" t="s">
        <v>16020</v>
      </c>
      <c r="J198" t="s">
        <v>16021</v>
      </c>
      <c r="K198" t="s">
        <v>16101</v>
      </c>
      <c r="L198" t="s">
        <v>345</v>
      </c>
      <c r="M198">
        <v>521887</v>
      </c>
      <c r="N198">
        <v>43019.344002060199</v>
      </c>
      <c r="O198">
        <v>43012</v>
      </c>
      <c r="P198">
        <v>43012</v>
      </c>
      <c r="Q198" s="30">
        <v>43018</v>
      </c>
      <c r="R198">
        <v>0.125</v>
      </c>
      <c r="S198">
        <v>0.20833333333333301</v>
      </c>
      <c r="T198" s="35">
        <v>2</v>
      </c>
      <c r="U198" s="34">
        <v>43018</v>
      </c>
      <c r="V198" t="s">
        <v>2933</v>
      </c>
      <c r="W198" t="s">
        <v>728</v>
      </c>
      <c r="X198" t="s">
        <v>708</v>
      </c>
      <c r="Y198" t="s">
        <v>30</v>
      </c>
      <c r="Z198" t="s">
        <v>45985</v>
      </c>
      <c r="AA198" t="s">
        <v>45803</v>
      </c>
      <c r="AB198" t="s">
        <v>12699</v>
      </c>
      <c r="AC198" t="s">
        <v>345</v>
      </c>
    </row>
    <row r="199" spans="1:29" x14ac:dyDescent="0.2">
      <c r="A199" t="s">
        <v>16102</v>
      </c>
      <c r="B199" t="s">
        <v>51116</v>
      </c>
      <c r="C199" t="s">
        <v>45769</v>
      </c>
      <c r="D199" t="s">
        <v>34690</v>
      </c>
      <c r="E199" t="s">
        <v>34691</v>
      </c>
      <c r="F199" t="s">
        <v>776</v>
      </c>
      <c r="G199" t="s">
        <v>16019</v>
      </c>
      <c r="H199" t="s">
        <v>12606</v>
      </c>
      <c r="I199" t="s">
        <v>16020</v>
      </c>
      <c r="J199" t="s">
        <v>16021</v>
      </c>
      <c r="K199" t="s">
        <v>16107</v>
      </c>
      <c r="L199" t="s">
        <v>362</v>
      </c>
      <c r="M199">
        <v>521887</v>
      </c>
      <c r="N199">
        <v>43026.297592511597</v>
      </c>
      <c r="O199">
        <v>43019</v>
      </c>
      <c r="P199">
        <v>43019</v>
      </c>
      <c r="Q199" s="30">
        <v>43019</v>
      </c>
      <c r="R199">
        <v>0.75</v>
      </c>
      <c r="S199">
        <v>0.91666666666666696</v>
      </c>
      <c r="T199" s="35">
        <v>4</v>
      </c>
      <c r="U199" s="34">
        <v>43019</v>
      </c>
      <c r="V199" t="s">
        <v>364</v>
      </c>
      <c r="W199" t="s">
        <v>16104</v>
      </c>
      <c r="X199" t="s">
        <v>708</v>
      </c>
      <c r="Y199" t="s">
        <v>30</v>
      </c>
      <c r="Z199" t="s">
        <v>45985</v>
      </c>
      <c r="AA199" t="s">
        <v>50822</v>
      </c>
      <c r="AB199" t="s">
        <v>16105</v>
      </c>
      <c r="AC199" t="s">
        <v>362</v>
      </c>
    </row>
    <row r="200" spans="1:29" x14ac:dyDescent="0.2">
      <c r="A200" t="s">
        <v>16108</v>
      </c>
      <c r="B200" t="s">
        <v>51117</v>
      </c>
      <c r="C200" t="s">
        <v>45769</v>
      </c>
      <c r="D200" t="s">
        <v>34690</v>
      </c>
      <c r="E200" t="s">
        <v>34691</v>
      </c>
      <c r="F200" t="s">
        <v>776</v>
      </c>
      <c r="G200" t="s">
        <v>16019</v>
      </c>
      <c r="H200" t="s">
        <v>12606</v>
      </c>
      <c r="I200" t="s">
        <v>16020</v>
      </c>
      <c r="J200" t="s">
        <v>16021</v>
      </c>
      <c r="K200" t="s">
        <v>16113</v>
      </c>
      <c r="L200" t="s">
        <v>362</v>
      </c>
      <c r="M200">
        <v>521887</v>
      </c>
      <c r="N200">
        <v>43026.298733854201</v>
      </c>
      <c r="O200">
        <v>43019</v>
      </c>
      <c r="P200">
        <v>43019</v>
      </c>
      <c r="Q200" s="30">
        <v>43019</v>
      </c>
      <c r="R200">
        <v>0.91666666666666696</v>
      </c>
      <c r="S200">
        <v>4.1666666666666699E-2</v>
      </c>
      <c r="T200" s="35">
        <v>3</v>
      </c>
      <c r="U200" s="34">
        <v>43019</v>
      </c>
      <c r="V200" t="s">
        <v>16104</v>
      </c>
      <c r="W200" t="s">
        <v>16110</v>
      </c>
      <c r="X200" t="s">
        <v>708</v>
      </c>
      <c r="Y200" t="s">
        <v>30</v>
      </c>
      <c r="Z200" t="s">
        <v>45985</v>
      </c>
      <c r="AA200" t="s">
        <v>50819</v>
      </c>
      <c r="AB200" t="s">
        <v>16111</v>
      </c>
      <c r="AC200" t="s">
        <v>362</v>
      </c>
    </row>
    <row r="201" spans="1:29" x14ac:dyDescent="0.2">
      <c r="A201" t="s">
        <v>16114</v>
      </c>
      <c r="B201" t="s">
        <v>51118</v>
      </c>
      <c r="C201" t="s">
        <v>45769</v>
      </c>
      <c r="D201" t="s">
        <v>34690</v>
      </c>
      <c r="E201" t="s">
        <v>34691</v>
      </c>
      <c r="F201" t="s">
        <v>776</v>
      </c>
      <c r="G201" t="s">
        <v>16019</v>
      </c>
      <c r="H201" t="s">
        <v>12606</v>
      </c>
      <c r="I201" t="s">
        <v>16020</v>
      </c>
      <c r="J201" t="s">
        <v>16021</v>
      </c>
      <c r="K201" t="s">
        <v>16119</v>
      </c>
      <c r="L201" t="s">
        <v>362</v>
      </c>
      <c r="M201">
        <v>521887</v>
      </c>
      <c r="N201">
        <v>43026.300221689802</v>
      </c>
      <c r="O201">
        <v>43019</v>
      </c>
      <c r="P201">
        <v>43019</v>
      </c>
      <c r="Q201" s="30">
        <v>43019</v>
      </c>
      <c r="R201">
        <v>4.1666666666666699E-2</v>
      </c>
      <c r="S201">
        <v>0.125</v>
      </c>
      <c r="T201" s="35">
        <v>2</v>
      </c>
      <c r="U201" s="34">
        <v>43019</v>
      </c>
      <c r="V201" t="s">
        <v>16110</v>
      </c>
      <c r="W201" t="s">
        <v>16116</v>
      </c>
      <c r="X201" t="s">
        <v>708</v>
      </c>
      <c r="Y201" t="s">
        <v>30</v>
      </c>
      <c r="Z201" t="s">
        <v>45985</v>
      </c>
      <c r="AA201" t="s">
        <v>45826</v>
      </c>
      <c r="AB201" t="s">
        <v>16117</v>
      </c>
      <c r="AC201" t="s">
        <v>362</v>
      </c>
    </row>
    <row r="202" spans="1:29" x14ac:dyDescent="0.2">
      <c r="A202" t="s">
        <v>16120</v>
      </c>
      <c r="B202" t="s">
        <v>51119</v>
      </c>
      <c r="C202" t="s">
        <v>45769</v>
      </c>
      <c r="D202" t="s">
        <v>34690</v>
      </c>
      <c r="E202" t="s">
        <v>34691</v>
      </c>
      <c r="F202" t="s">
        <v>776</v>
      </c>
      <c r="G202" t="s">
        <v>16019</v>
      </c>
      <c r="H202" t="s">
        <v>12606</v>
      </c>
      <c r="I202" t="s">
        <v>16020</v>
      </c>
      <c r="J202" t="s">
        <v>16021</v>
      </c>
      <c r="K202" t="s">
        <v>16124</v>
      </c>
      <c r="L202" t="s">
        <v>362</v>
      </c>
      <c r="M202">
        <v>521887</v>
      </c>
      <c r="N202">
        <v>43026.300547430597</v>
      </c>
      <c r="O202">
        <v>43019</v>
      </c>
      <c r="P202">
        <v>43019</v>
      </c>
      <c r="Q202" s="30">
        <v>43019</v>
      </c>
      <c r="R202">
        <v>0.125</v>
      </c>
      <c r="S202">
        <v>0.20833333333333301</v>
      </c>
      <c r="T202" s="35">
        <v>2</v>
      </c>
      <c r="U202" s="34">
        <v>43019</v>
      </c>
      <c r="V202" t="s">
        <v>16116</v>
      </c>
      <c r="W202" t="s">
        <v>737</v>
      </c>
      <c r="X202" t="s">
        <v>708</v>
      </c>
      <c r="Y202" t="s">
        <v>30</v>
      </c>
      <c r="Z202" t="s">
        <v>45985</v>
      </c>
      <c r="AA202" t="s">
        <v>45820</v>
      </c>
      <c r="AB202" t="s">
        <v>16122</v>
      </c>
      <c r="AC202" t="s">
        <v>362</v>
      </c>
    </row>
    <row r="203" spans="1:29" x14ac:dyDescent="0.2">
      <c r="A203" t="s">
        <v>16125</v>
      </c>
      <c r="B203" t="s">
        <v>51120</v>
      </c>
      <c r="C203" t="s">
        <v>45769</v>
      </c>
      <c r="D203" t="s">
        <v>34690</v>
      </c>
      <c r="E203" t="s">
        <v>34691</v>
      </c>
      <c r="F203" t="s">
        <v>776</v>
      </c>
      <c r="G203" t="s">
        <v>16019</v>
      </c>
      <c r="H203" t="s">
        <v>12606</v>
      </c>
      <c r="I203" t="s">
        <v>16020</v>
      </c>
      <c r="J203" t="s">
        <v>16021</v>
      </c>
      <c r="K203" t="s">
        <v>16129</v>
      </c>
      <c r="L203" t="s">
        <v>372</v>
      </c>
      <c r="M203">
        <v>521887</v>
      </c>
      <c r="N203">
        <v>43026.301383171303</v>
      </c>
      <c r="O203">
        <v>43019</v>
      </c>
      <c r="P203">
        <v>43019</v>
      </c>
      <c r="Q203" s="30">
        <v>43020</v>
      </c>
      <c r="R203">
        <v>0.75</v>
      </c>
      <c r="S203">
        <v>0.91666666666666696</v>
      </c>
      <c r="T203" s="35">
        <v>4</v>
      </c>
      <c r="U203" s="34">
        <v>43020</v>
      </c>
      <c r="V203" t="s">
        <v>374</v>
      </c>
      <c r="W203" t="s">
        <v>5910</v>
      </c>
      <c r="X203" t="s">
        <v>708</v>
      </c>
      <c r="Y203" t="s">
        <v>30</v>
      </c>
      <c r="Z203" t="s">
        <v>45985</v>
      </c>
      <c r="AA203" t="s">
        <v>50938</v>
      </c>
      <c r="AB203" t="s">
        <v>16127</v>
      </c>
      <c r="AC203" t="s">
        <v>372</v>
      </c>
    </row>
    <row r="204" spans="1:29" x14ac:dyDescent="0.2">
      <c r="A204" t="s">
        <v>16130</v>
      </c>
      <c r="B204" t="s">
        <v>51121</v>
      </c>
      <c r="C204" t="s">
        <v>45769</v>
      </c>
      <c r="D204" t="s">
        <v>34690</v>
      </c>
      <c r="E204" t="s">
        <v>34691</v>
      </c>
      <c r="F204" t="s">
        <v>776</v>
      </c>
      <c r="G204" t="s">
        <v>16019</v>
      </c>
      <c r="H204" t="s">
        <v>12606</v>
      </c>
      <c r="I204" t="s">
        <v>16020</v>
      </c>
      <c r="J204" t="s">
        <v>16021</v>
      </c>
      <c r="K204" t="s">
        <v>16135</v>
      </c>
      <c r="L204" t="s">
        <v>372</v>
      </c>
      <c r="M204">
        <v>521887</v>
      </c>
      <c r="N204">
        <v>43026.301928009299</v>
      </c>
      <c r="O204">
        <v>43019</v>
      </c>
      <c r="P204">
        <v>43019</v>
      </c>
      <c r="Q204" s="30">
        <v>43020</v>
      </c>
      <c r="R204">
        <v>0.91666666666666696</v>
      </c>
      <c r="S204">
        <v>8.3333333333333301E-2</v>
      </c>
      <c r="T204" s="35">
        <v>4</v>
      </c>
      <c r="U204" s="34">
        <v>43020</v>
      </c>
      <c r="V204" t="s">
        <v>5910</v>
      </c>
      <c r="W204" t="s">
        <v>16132</v>
      </c>
      <c r="X204" t="s">
        <v>708</v>
      </c>
      <c r="Y204" t="s">
        <v>30</v>
      </c>
      <c r="Z204" t="s">
        <v>45985</v>
      </c>
      <c r="AA204" t="s">
        <v>32668</v>
      </c>
      <c r="AB204" t="s">
        <v>16133</v>
      </c>
      <c r="AC204" t="s">
        <v>372</v>
      </c>
    </row>
    <row r="205" spans="1:29" x14ac:dyDescent="0.2">
      <c r="A205" t="s">
        <v>16136</v>
      </c>
      <c r="B205" t="s">
        <v>51122</v>
      </c>
      <c r="C205" t="s">
        <v>45769</v>
      </c>
      <c r="D205" t="s">
        <v>34690</v>
      </c>
      <c r="E205" t="s">
        <v>34691</v>
      </c>
      <c r="F205" t="s">
        <v>776</v>
      </c>
      <c r="G205" t="s">
        <v>16019</v>
      </c>
      <c r="H205" t="s">
        <v>12606</v>
      </c>
      <c r="I205" t="s">
        <v>16020</v>
      </c>
      <c r="J205" t="s">
        <v>16021</v>
      </c>
      <c r="K205" t="s">
        <v>16140</v>
      </c>
      <c r="L205" t="s">
        <v>372</v>
      </c>
      <c r="M205">
        <v>521887</v>
      </c>
      <c r="N205">
        <v>43026.302874699097</v>
      </c>
      <c r="O205">
        <v>43019</v>
      </c>
      <c r="P205">
        <v>43019</v>
      </c>
      <c r="Q205" s="30">
        <v>43020</v>
      </c>
      <c r="R205">
        <v>8.3333333333333301E-2</v>
      </c>
      <c r="S205">
        <v>0.16666666666666699</v>
      </c>
      <c r="T205" s="35">
        <v>2</v>
      </c>
      <c r="U205" s="34">
        <v>43020</v>
      </c>
      <c r="V205" t="s">
        <v>16132</v>
      </c>
      <c r="W205" t="s">
        <v>1424</v>
      </c>
      <c r="X205" t="s">
        <v>708</v>
      </c>
      <c r="Y205" t="s">
        <v>30</v>
      </c>
      <c r="Z205" t="s">
        <v>45985</v>
      </c>
      <c r="AA205" t="s">
        <v>50942</v>
      </c>
      <c r="AB205" t="s">
        <v>16138</v>
      </c>
      <c r="AC205" t="s">
        <v>372</v>
      </c>
    </row>
    <row r="206" spans="1:29" x14ac:dyDescent="0.2">
      <c r="A206" t="s">
        <v>16141</v>
      </c>
      <c r="B206" t="s">
        <v>51123</v>
      </c>
      <c r="C206" t="s">
        <v>45769</v>
      </c>
      <c r="D206" t="s">
        <v>34690</v>
      </c>
      <c r="E206" t="s">
        <v>34691</v>
      </c>
      <c r="F206" t="s">
        <v>776</v>
      </c>
      <c r="G206" t="s">
        <v>16019</v>
      </c>
      <c r="H206" t="s">
        <v>12606</v>
      </c>
      <c r="I206" t="s">
        <v>16020</v>
      </c>
      <c r="J206" t="s">
        <v>16021</v>
      </c>
      <c r="K206" t="s">
        <v>16144</v>
      </c>
      <c r="L206" t="s">
        <v>372</v>
      </c>
      <c r="M206">
        <v>521887</v>
      </c>
      <c r="N206">
        <v>43026.303689756904</v>
      </c>
      <c r="O206">
        <v>43019</v>
      </c>
      <c r="P206">
        <v>43019</v>
      </c>
      <c r="Q206" s="30">
        <v>43020</v>
      </c>
      <c r="R206">
        <v>0.16666666666666699</v>
      </c>
      <c r="S206">
        <v>0.20833333333333301</v>
      </c>
      <c r="T206" s="35">
        <v>1</v>
      </c>
      <c r="U206" s="34">
        <v>43020</v>
      </c>
      <c r="V206" t="s">
        <v>1424</v>
      </c>
      <c r="W206" t="s">
        <v>751</v>
      </c>
      <c r="X206" t="s">
        <v>708</v>
      </c>
      <c r="Y206" t="s">
        <v>30</v>
      </c>
      <c r="Z206" t="s">
        <v>45985</v>
      </c>
      <c r="AA206" t="s">
        <v>51124</v>
      </c>
      <c r="AB206" t="s">
        <v>16117</v>
      </c>
      <c r="AC206" t="s">
        <v>372</v>
      </c>
    </row>
    <row r="207" spans="1:29" x14ac:dyDescent="0.2">
      <c r="A207" t="s">
        <v>16145</v>
      </c>
      <c r="B207" t="s">
        <v>51125</v>
      </c>
      <c r="C207" t="s">
        <v>45769</v>
      </c>
      <c r="D207" t="s">
        <v>34690</v>
      </c>
      <c r="E207" t="s">
        <v>34691</v>
      </c>
      <c r="F207" t="s">
        <v>776</v>
      </c>
      <c r="G207" t="s">
        <v>16019</v>
      </c>
      <c r="H207" t="s">
        <v>12606</v>
      </c>
      <c r="I207" t="s">
        <v>16020</v>
      </c>
      <c r="J207" t="s">
        <v>16021</v>
      </c>
      <c r="K207" t="s">
        <v>16149</v>
      </c>
      <c r="L207" t="s">
        <v>382</v>
      </c>
      <c r="M207">
        <v>521887</v>
      </c>
      <c r="N207">
        <v>43026.304051400497</v>
      </c>
      <c r="O207">
        <v>43019</v>
      </c>
      <c r="P207">
        <v>43019</v>
      </c>
      <c r="Q207" s="30">
        <v>43021</v>
      </c>
      <c r="R207">
        <v>0.75</v>
      </c>
      <c r="S207">
        <v>0.20833333333333301</v>
      </c>
      <c r="T207" s="35">
        <v>11</v>
      </c>
      <c r="U207" s="34">
        <v>43021</v>
      </c>
      <c r="V207" t="s">
        <v>384</v>
      </c>
      <c r="W207" t="s">
        <v>3020</v>
      </c>
      <c r="X207" t="s">
        <v>708</v>
      </c>
      <c r="Y207" t="s">
        <v>30</v>
      </c>
      <c r="Z207" t="s">
        <v>45985</v>
      </c>
      <c r="AA207" t="s">
        <v>51126</v>
      </c>
      <c r="AB207" t="s">
        <v>16147</v>
      </c>
      <c r="AC207" t="s">
        <v>382</v>
      </c>
    </row>
    <row r="208" spans="1:29" x14ac:dyDescent="0.2">
      <c r="A208" t="s">
        <v>16150</v>
      </c>
      <c r="B208" t="s">
        <v>51127</v>
      </c>
      <c r="C208" t="s">
        <v>45769</v>
      </c>
      <c r="D208" t="s">
        <v>34690</v>
      </c>
      <c r="E208" t="s">
        <v>34691</v>
      </c>
      <c r="F208" t="s">
        <v>776</v>
      </c>
      <c r="G208" t="s">
        <v>16019</v>
      </c>
      <c r="H208" t="s">
        <v>12606</v>
      </c>
      <c r="I208" t="s">
        <v>16020</v>
      </c>
      <c r="J208" t="s">
        <v>16021</v>
      </c>
      <c r="K208" t="s">
        <v>16154</v>
      </c>
      <c r="L208" t="s">
        <v>390</v>
      </c>
      <c r="M208">
        <v>521887</v>
      </c>
      <c r="N208">
        <v>43026.304941516202</v>
      </c>
      <c r="O208">
        <v>43019</v>
      </c>
      <c r="P208">
        <v>43019</v>
      </c>
      <c r="Q208" s="30">
        <v>43022</v>
      </c>
      <c r="R208">
        <v>0.75</v>
      </c>
      <c r="S208">
        <v>0.20833333333333301</v>
      </c>
      <c r="T208" s="35">
        <v>11</v>
      </c>
      <c r="U208" s="34">
        <v>43022</v>
      </c>
      <c r="V208" t="s">
        <v>392</v>
      </c>
      <c r="W208" t="s">
        <v>4644</v>
      </c>
      <c r="X208" t="s">
        <v>708</v>
      </c>
      <c r="Y208" t="s">
        <v>30</v>
      </c>
      <c r="Z208" t="s">
        <v>45985</v>
      </c>
      <c r="AA208" t="s">
        <v>50945</v>
      </c>
      <c r="AB208" t="s">
        <v>16152</v>
      </c>
      <c r="AC208" t="s">
        <v>390</v>
      </c>
    </row>
    <row r="209" spans="1:29" x14ac:dyDescent="0.2">
      <c r="A209" t="s">
        <v>16155</v>
      </c>
      <c r="B209" t="s">
        <v>51128</v>
      </c>
      <c r="C209" t="s">
        <v>45769</v>
      </c>
      <c r="D209" t="s">
        <v>34690</v>
      </c>
      <c r="E209" t="s">
        <v>34691</v>
      </c>
      <c r="F209" t="s">
        <v>776</v>
      </c>
      <c r="G209" t="s">
        <v>16019</v>
      </c>
      <c r="H209" t="s">
        <v>12606</v>
      </c>
      <c r="I209" t="s">
        <v>16020</v>
      </c>
      <c r="J209" t="s">
        <v>16021</v>
      </c>
      <c r="K209" t="s">
        <v>16159</v>
      </c>
      <c r="L209" t="s">
        <v>400</v>
      </c>
      <c r="M209">
        <v>521887</v>
      </c>
      <c r="N209">
        <v>43026.3054749074</v>
      </c>
      <c r="O209">
        <v>43019</v>
      </c>
      <c r="P209">
        <v>43019</v>
      </c>
      <c r="Q209" s="30">
        <v>43023</v>
      </c>
      <c r="R209">
        <v>0.75</v>
      </c>
      <c r="S209">
        <v>0.20833333333333301</v>
      </c>
      <c r="T209" s="35">
        <v>11</v>
      </c>
      <c r="U209" s="34">
        <v>43023</v>
      </c>
      <c r="V209" t="s">
        <v>402</v>
      </c>
      <c r="W209" t="s">
        <v>758</v>
      </c>
      <c r="X209" t="s">
        <v>708</v>
      </c>
      <c r="Y209" t="s">
        <v>30</v>
      </c>
      <c r="Z209" t="s">
        <v>45985</v>
      </c>
      <c r="AA209" t="s">
        <v>50945</v>
      </c>
      <c r="AB209" t="s">
        <v>16157</v>
      </c>
      <c r="AC209" t="s">
        <v>400</v>
      </c>
    </row>
    <row r="210" spans="1:29" x14ac:dyDescent="0.2">
      <c r="A210" t="s">
        <v>16160</v>
      </c>
      <c r="B210" t="s">
        <v>51129</v>
      </c>
      <c r="C210" t="s">
        <v>45769</v>
      </c>
      <c r="D210" t="s">
        <v>34690</v>
      </c>
      <c r="E210" t="s">
        <v>34691</v>
      </c>
      <c r="F210" t="s">
        <v>776</v>
      </c>
      <c r="G210" t="s">
        <v>16019</v>
      </c>
      <c r="H210" t="s">
        <v>12606</v>
      </c>
      <c r="I210" t="s">
        <v>16020</v>
      </c>
      <c r="J210" t="s">
        <v>16021</v>
      </c>
      <c r="K210" t="s">
        <v>16164</v>
      </c>
      <c r="L210" t="s">
        <v>113</v>
      </c>
      <c r="M210">
        <v>521887</v>
      </c>
      <c r="N210">
        <v>43026.306519444399</v>
      </c>
      <c r="O210">
        <v>43019</v>
      </c>
      <c r="P210">
        <v>43019</v>
      </c>
      <c r="Q210" s="30">
        <v>43024</v>
      </c>
      <c r="R210">
        <v>0.75</v>
      </c>
      <c r="S210">
        <v>0.20833333333333301</v>
      </c>
      <c r="T210" s="35">
        <v>11</v>
      </c>
      <c r="U210" s="34">
        <v>43024</v>
      </c>
      <c r="V210" t="s">
        <v>410</v>
      </c>
      <c r="W210" t="s">
        <v>767</v>
      </c>
      <c r="X210" t="s">
        <v>708</v>
      </c>
      <c r="Y210" t="s">
        <v>30</v>
      </c>
      <c r="Z210" t="s">
        <v>45985</v>
      </c>
      <c r="AA210" t="s">
        <v>51130</v>
      </c>
      <c r="AB210" t="s">
        <v>16162</v>
      </c>
      <c r="AC210" t="s">
        <v>113</v>
      </c>
    </row>
    <row r="211" spans="1:29" x14ac:dyDescent="0.2">
      <c r="A211" t="s">
        <v>16165</v>
      </c>
      <c r="B211" t="s">
        <v>51131</v>
      </c>
      <c r="C211" t="s">
        <v>45769</v>
      </c>
      <c r="D211" t="s">
        <v>34690</v>
      </c>
      <c r="E211" t="s">
        <v>34691</v>
      </c>
      <c r="F211" t="s">
        <v>776</v>
      </c>
      <c r="G211" t="s">
        <v>16019</v>
      </c>
      <c r="H211" t="s">
        <v>12606</v>
      </c>
      <c r="I211" t="s">
        <v>16020</v>
      </c>
      <c r="J211" t="s">
        <v>16021</v>
      </c>
      <c r="K211" t="s">
        <v>16168</v>
      </c>
      <c r="L211" t="s">
        <v>123</v>
      </c>
      <c r="M211">
        <v>521887</v>
      </c>
      <c r="N211">
        <v>43026.307391284703</v>
      </c>
      <c r="O211">
        <v>43019</v>
      </c>
      <c r="P211">
        <v>43019</v>
      </c>
      <c r="Q211" s="30">
        <v>43025</v>
      </c>
      <c r="R211">
        <v>0.75</v>
      </c>
      <c r="S211">
        <v>0.97916666666666696</v>
      </c>
      <c r="T211" s="35">
        <v>5.5</v>
      </c>
      <c r="U211" s="34">
        <v>43025</v>
      </c>
      <c r="V211" t="s">
        <v>419</v>
      </c>
      <c r="W211" t="s">
        <v>12766</v>
      </c>
      <c r="X211" t="s">
        <v>708</v>
      </c>
      <c r="Y211" t="s">
        <v>30</v>
      </c>
      <c r="Z211" t="s">
        <v>45985</v>
      </c>
      <c r="AA211" t="s">
        <v>45805</v>
      </c>
      <c r="AB211" t="s">
        <v>45969</v>
      </c>
      <c r="AC211" t="s">
        <v>123</v>
      </c>
    </row>
    <row r="212" spans="1:29" x14ac:dyDescent="0.2">
      <c r="A212" t="s">
        <v>16169</v>
      </c>
      <c r="B212" t="s">
        <v>51132</v>
      </c>
      <c r="C212" t="s">
        <v>45769</v>
      </c>
      <c r="D212" t="s">
        <v>34690</v>
      </c>
      <c r="E212" t="s">
        <v>34691</v>
      </c>
      <c r="F212" t="s">
        <v>776</v>
      </c>
      <c r="G212" t="s">
        <v>16019</v>
      </c>
      <c r="H212" t="s">
        <v>12606</v>
      </c>
      <c r="I212" t="s">
        <v>16020</v>
      </c>
      <c r="J212" t="s">
        <v>16021</v>
      </c>
      <c r="K212" t="s">
        <v>16173</v>
      </c>
      <c r="L212" t="s">
        <v>123</v>
      </c>
      <c r="M212">
        <v>521887</v>
      </c>
      <c r="N212">
        <v>43026.308569687499</v>
      </c>
      <c r="O212">
        <v>43019</v>
      </c>
      <c r="P212">
        <v>43019</v>
      </c>
      <c r="Q212" s="30">
        <v>43025</v>
      </c>
      <c r="R212">
        <v>0.97916666666666696</v>
      </c>
      <c r="S212">
        <v>0.20833333333333301</v>
      </c>
      <c r="T212" s="35">
        <v>5.5</v>
      </c>
      <c r="U212" s="34">
        <v>43025</v>
      </c>
      <c r="V212" t="s">
        <v>12766</v>
      </c>
      <c r="W212" t="s">
        <v>774</v>
      </c>
      <c r="X212" t="s">
        <v>708</v>
      </c>
      <c r="Y212" t="s">
        <v>30</v>
      </c>
      <c r="Z212" t="s">
        <v>45985</v>
      </c>
      <c r="AA212" t="s">
        <v>51130</v>
      </c>
      <c r="AB212" t="s">
        <v>16171</v>
      </c>
      <c r="AC212" t="s">
        <v>123</v>
      </c>
    </row>
    <row r="213" spans="1:29" x14ac:dyDescent="0.2">
      <c r="A213" t="s">
        <v>16174</v>
      </c>
      <c r="B213" t="s">
        <v>51133</v>
      </c>
      <c r="C213" t="s">
        <v>45769</v>
      </c>
      <c r="D213" t="s">
        <v>34690</v>
      </c>
      <c r="E213" t="s">
        <v>34691</v>
      </c>
      <c r="F213" t="s">
        <v>776</v>
      </c>
      <c r="G213" t="s">
        <v>16019</v>
      </c>
      <c r="H213" t="s">
        <v>12606</v>
      </c>
      <c r="I213" t="s">
        <v>16020</v>
      </c>
      <c r="J213" t="s">
        <v>16021</v>
      </c>
      <c r="K213" t="s">
        <v>16178</v>
      </c>
      <c r="L213" t="s">
        <v>205</v>
      </c>
      <c r="M213">
        <v>521887</v>
      </c>
      <c r="N213">
        <v>43040.322805428201</v>
      </c>
      <c r="O213">
        <v>43033</v>
      </c>
      <c r="P213">
        <v>43033</v>
      </c>
      <c r="Q213" s="30">
        <v>43033</v>
      </c>
      <c r="R213">
        <v>0.75</v>
      </c>
      <c r="S213">
        <v>0</v>
      </c>
      <c r="T213" s="35">
        <v>6</v>
      </c>
      <c r="U213" s="34">
        <v>43033</v>
      </c>
      <c r="V213" t="s">
        <v>428</v>
      </c>
      <c r="W213" t="s">
        <v>3669</v>
      </c>
      <c r="X213" t="s">
        <v>708</v>
      </c>
      <c r="Y213" t="s">
        <v>296</v>
      </c>
      <c r="Z213" t="s">
        <v>45985</v>
      </c>
      <c r="AA213" t="s">
        <v>51134</v>
      </c>
      <c r="AB213" t="s">
        <v>16176</v>
      </c>
      <c r="AC213" t="s">
        <v>205</v>
      </c>
    </row>
    <row r="214" spans="1:29" x14ac:dyDescent="0.2">
      <c r="A214" t="s">
        <v>16179</v>
      </c>
      <c r="B214" t="s">
        <v>51135</v>
      </c>
      <c r="C214" t="s">
        <v>45769</v>
      </c>
      <c r="D214" t="s">
        <v>34690</v>
      </c>
      <c r="E214" t="s">
        <v>34691</v>
      </c>
      <c r="F214" t="s">
        <v>776</v>
      </c>
      <c r="G214" t="s">
        <v>16019</v>
      </c>
      <c r="H214" t="s">
        <v>12606</v>
      </c>
      <c r="I214" t="s">
        <v>16020</v>
      </c>
      <c r="J214" t="s">
        <v>16021</v>
      </c>
      <c r="K214" t="s">
        <v>16183</v>
      </c>
      <c r="L214" t="s">
        <v>205</v>
      </c>
      <c r="M214">
        <v>521887</v>
      </c>
      <c r="N214">
        <v>43040.3241507407</v>
      </c>
      <c r="O214">
        <v>43033</v>
      </c>
      <c r="P214">
        <v>43033</v>
      </c>
      <c r="Q214" s="30">
        <v>43033</v>
      </c>
      <c r="R214">
        <v>0</v>
      </c>
      <c r="S214">
        <v>0.20833333333333301</v>
      </c>
      <c r="T214" s="35">
        <v>5</v>
      </c>
      <c r="U214" s="34">
        <v>43033</v>
      </c>
      <c r="V214" t="s">
        <v>3669</v>
      </c>
      <c r="W214" t="s">
        <v>3683</v>
      </c>
      <c r="X214" t="s">
        <v>708</v>
      </c>
      <c r="Y214" t="s">
        <v>296</v>
      </c>
      <c r="Z214" t="s">
        <v>45985</v>
      </c>
      <c r="AA214" t="s">
        <v>51136</v>
      </c>
      <c r="AB214" t="s">
        <v>16181</v>
      </c>
      <c r="AC214" t="s">
        <v>205</v>
      </c>
    </row>
    <row r="215" spans="1:29" x14ac:dyDescent="0.2">
      <c r="A215" t="s">
        <v>16184</v>
      </c>
      <c r="B215" t="s">
        <v>51137</v>
      </c>
      <c r="C215" t="s">
        <v>45769</v>
      </c>
      <c r="D215" t="s">
        <v>34690</v>
      </c>
      <c r="E215" t="s">
        <v>34691</v>
      </c>
      <c r="F215" t="s">
        <v>776</v>
      </c>
      <c r="G215" t="s">
        <v>16019</v>
      </c>
      <c r="H215" t="s">
        <v>12606</v>
      </c>
      <c r="I215" t="s">
        <v>16020</v>
      </c>
      <c r="J215" t="s">
        <v>16021</v>
      </c>
      <c r="K215" t="s">
        <v>16188</v>
      </c>
      <c r="L215" t="s">
        <v>215</v>
      </c>
      <c r="M215">
        <v>521887</v>
      </c>
      <c r="N215">
        <v>43040.324696076401</v>
      </c>
      <c r="O215">
        <v>43033</v>
      </c>
      <c r="P215">
        <v>43033</v>
      </c>
      <c r="Q215" s="30">
        <v>43034</v>
      </c>
      <c r="R215">
        <v>0.75</v>
      </c>
      <c r="S215">
        <v>0.97916666666666696</v>
      </c>
      <c r="T215" s="35">
        <v>5.5</v>
      </c>
      <c r="U215" s="34">
        <v>43034</v>
      </c>
      <c r="V215" t="s">
        <v>437</v>
      </c>
      <c r="W215" t="s">
        <v>12788</v>
      </c>
      <c r="X215" t="s">
        <v>708</v>
      </c>
      <c r="Y215" t="s">
        <v>296</v>
      </c>
      <c r="Z215" t="s">
        <v>45985</v>
      </c>
      <c r="AA215" t="s">
        <v>51134</v>
      </c>
      <c r="AB215" t="s">
        <v>16186</v>
      </c>
      <c r="AC215" t="s">
        <v>215</v>
      </c>
    </row>
    <row r="216" spans="1:29" x14ac:dyDescent="0.2">
      <c r="A216" t="s">
        <v>16189</v>
      </c>
      <c r="B216" t="s">
        <v>51138</v>
      </c>
      <c r="C216" t="s">
        <v>45769</v>
      </c>
      <c r="D216" t="s">
        <v>34690</v>
      </c>
      <c r="E216" t="s">
        <v>34691</v>
      </c>
      <c r="F216" t="s">
        <v>776</v>
      </c>
      <c r="G216" t="s">
        <v>16019</v>
      </c>
      <c r="H216" t="s">
        <v>12606</v>
      </c>
      <c r="I216" t="s">
        <v>16020</v>
      </c>
      <c r="J216" t="s">
        <v>16021</v>
      </c>
      <c r="K216" t="s">
        <v>16193</v>
      </c>
      <c r="L216" t="s">
        <v>215</v>
      </c>
      <c r="M216">
        <v>521887</v>
      </c>
      <c r="N216">
        <v>43040.325841411999</v>
      </c>
      <c r="O216">
        <v>43033</v>
      </c>
      <c r="P216">
        <v>43033</v>
      </c>
      <c r="Q216" s="30">
        <v>43034</v>
      </c>
      <c r="R216">
        <v>0.97916666666666696</v>
      </c>
      <c r="S216">
        <v>0.20833333333333301</v>
      </c>
      <c r="T216" s="35">
        <v>5.5</v>
      </c>
      <c r="U216" s="34">
        <v>43034</v>
      </c>
      <c r="V216" t="s">
        <v>12788</v>
      </c>
      <c r="W216" t="s">
        <v>3690</v>
      </c>
      <c r="X216" t="s">
        <v>708</v>
      </c>
      <c r="Y216" t="s">
        <v>296</v>
      </c>
      <c r="Z216" t="s">
        <v>45985</v>
      </c>
      <c r="AA216" t="s">
        <v>51139</v>
      </c>
      <c r="AB216" t="s">
        <v>16191</v>
      </c>
      <c r="AC216" t="s">
        <v>215</v>
      </c>
    </row>
    <row r="217" spans="1:29" x14ac:dyDescent="0.2">
      <c r="A217" t="s">
        <v>16194</v>
      </c>
      <c r="B217" t="s">
        <v>51140</v>
      </c>
      <c r="C217" t="s">
        <v>45769</v>
      </c>
      <c r="D217" t="s">
        <v>34690</v>
      </c>
      <c r="E217" t="s">
        <v>34691</v>
      </c>
      <c r="F217" t="s">
        <v>776</v>
      </c>
      <c r="G217" t="s">
        <v>16019</v>
      </c>
      <c r="H217" t="s">
        <v>12606</v>
      </c>
      <c r="I217" t="s">
        <v>16020</v>
      </c>
      <c r="J217" t="s">
        <v>16021</v>
      </c>
      <c r="K217" t="s">
        <v>16198</v>
      </c>
      <c r="L217" t="s">
        <v>225</v>
      </c>
      <c r="M217">
        <v>521887</v>
      </c>
      <c r="N217">
        <v>43040.326543750001</v>
      </c>
      <c r="O217">
        <v>43033</v>
      </c>
      <c r="P217">
        <v>43033</v>
      </c>
      <c r="Q217" s="30">
        <v>43035</v>
      </c>
      <c r="R217">
        <v>0.75</v>
      </c>
      <c r="S217">
        <v>0.875</v>
      </c>
      <c r="T217" s="35">
        <v>3</v>
      </c>
      <c r="U217" s="34">
        <v>43035</v>
      </c>
      <c r="V217" t="s">
        <v>446</v>
      </c>
      <c r="W217" t="s">
        <v>16196</v>
      </c>
      <c r="X217" t="s">
        <v>708</v>
      </c>
      <c r="Y217" t="s">
        <v>296</v>
      </c>
      <c r="Z217" t="s">
        <v>45985</v>
      </c>
      <c r="AA217" t="s">
        <v>51134</v>
      </c>
      <c r="AB217" t="s">
        <v>12699</v>
      </c>
      <c r="AC217" t="s">
        <v>225</v>
      </c>
    </row>
    <row r="218" spans="1:29" x14ac:dyDescent="0.2">
      <c r="A218" t="s">
        <v>16199</v>
      </c>
      <c r="B218" t="s">
        <v>51141</v>
      </c>
      <c r="C218" t="s">
        <v>45769</v>
      </c>
      <c r="D218" t="s">
        <v>34690</v>
      </c>
      <c r="E218" t="s">
        <v>34691</v>
      </c>
      <c r="F218" t="s">
        <v>776</v>
      </c>
      <c r="G218" t="s">
        <v>16019</v>
      </c>
      <c r="H218" t="s">
        <v>12606</v>
      </c>
      <c r="I218" t="s">
        <v>16020</v>
      </c>
      <c r="J218" t="s">
        <v>16021</v>
      </c>
      <c r="K218" t="s">
        <v>16202</v>
      </c>
      <c r="L218" t="s">
        <v>225</v>
      </c>
      <c r="M218">
        <v>521887</v>
      </c>
      <c r="N218">
        <v>43040.326998078701</v>
      </c>
      <c r="O218">
        <v>43033</v>
      </c>
      <c r="P218">
        <v>43033</v>
      </c>
      <c r="Q218" s="30">
        <v>43035</v>
      </c>
      <c r="R218">
        <v>0.875</v>
      </c>
      <c r="S218">
        <v>0</v>
      </c>
      <c r="T218" s="35">
        <v>3</v>
      </c>
      <c r="U218" s="34">
        <v>43035</v>
      </c>
      <c r="V218" t="s">
        <v>16196</v>
      </c>
      <c r="W218" t="s">
        <v>4183</v>
      </c>
      <c r="X218" t="s">
        <v>708</v>
      </c>
      <c r="Y218" t="s">
        <v>296</v>
      </c>
      <c r="Z218" t="s">
        <v>45985</v>
      </c>
      <c r="AA218" t="s">
        <v>5814</v>
      </c>
      <c r="AB218" t="s">
        <v>12699</v>
      </c>
      <c r="AC218" t="s">
        <v>225</v>
      </c>
    </row>
    <row r="219" spans="1:29" x14ac:dyDescent="0.2">
      <c r="A219" t="s">
        <v>16203</v>
      </c>
      <c r="B219" t="s">
        <v>51142</v>
      </c>
      <c r="C219" t="s">
        <v>45769</v>
      </c>
      <c r="D219" t="s">
        <v>34690</v>
      </c>
      <c r="E219" t="s">
        <v>34691</v>
      </c>
      <c r="F219" t="s">
        <v>776</v>
      </c>
      <c r="G219" t="s">
        <v>16019</v>
      </c>
      <c r="H219" t="s">
        <v>12606</v>
      </c>
      <c r="I219" t="s">
        <v>16020</v>
      </c>
      <c r="J219" t="s">
        <v>16021</v>
      </c>
      <c r="K219" t="s">
        <v>16207</v>
      </c>
      <c r="L219" t="s">
        <v>225</v>
      </c>
      <c r="M219">
        <v>521887</v>
      </c>
      <c r="N219">
        <v>43040.327343807898</v>
      </c>
      <c r="O219">
        <v>43033</v>
      </c>
      <c r="P219">
        <v>43033</v>
      </c>
      <c r="Q219" s="30">
        <v>43035</v>
      </c>
      <c r="R219">
        <v>0</v>
      </c>
      <c r="S219">
        <v>0.20833333333333301</v>
      </c>
      <c r="T219" s="35">
        <v>5</v>
      </c>
      <c r="U219" s="34">
        <v>43035</v>
      </c>
      <c r="V219" t="s">
        <v>4183</v>
      </c>
      <c r="W219" t="s">
        <v>3697</v>
      </c>
      <c r="X219" t="s">
        <v>708</v>
      </c>
      <c r="Y219" t="s">
        <v>296</v>
      </c>
      <c r="Z219" t="s">
        <v>45985</v>
      </c>
      <c r="AA219" t="s">
        <v>51136</v>
      </c>
      <c r="AB219" t="s">
        <v>16205</v>
      </c>
      <c r="AC219" t="s">
        <v>225</v>
      </c>
    </row>
    <row r="220" spans="1:29" x14ac:dyDescent="0.2">
      <c r="A220" t="s">
        <v>16208</v>
      </c>
      <c r="B220" t="s">
        <v>51143</v>
      </c>
      <c r="C220" t="s">
        <v>45769</v>
      </c>
      <c r="D220" t="s">
        <v>34690</v>
      </c>
      <c r="E220" t="s">
        <v>34691</v>
      </c>
      <c r="F220" t="s">
        <v>776</v>
      </c>
      <c r="G220" t="s">
        <v>16019</v>
      </c>
      <c r="H220" t="s">
        <v>12606</v>
      </c>
      <c r="I220" t="s">
        <v>16020</v>
      </c>
      <c r="J220" t="s">
        <v>16021</v>
      </c>
      <c r="K220" t="s">
        <v>16212</v>
      </c>
      <c r="L220" t="s">
        <v>235</v>
      </c>
      <c r="M220">
        <v>521887</v>
      </c>
      <c r="N220">
        <v>43040.328583333299</v>
      </c>
      <c r="O220">
        <v>43033</v>
      </c>
      <c r="P220">
        <v>43033</v>
      </c>
      <c r="Q220" s="30">
        <v>43036</v>
      </c>
      <c r="R220">
        <v>0.75</v>
      </c>
      <c r="S220">
        <v>0.20833333333333301</v>
      </c>
      <c r="T220" s="35">
        <v>11</v>
      </c>
      <c r="U220" s="34">
        <v>43036</v>
      </c>
      <c r="V220" t="s">
        <v>455</v>
      </c>
      <c r="W220" t="s">
        <v>3703</v>
      </c>
      <c r="X220" t="s">
        <v>708</v>
      </c>
      <c r="Y220" t="s">
        <v>296</v>
      </c>
      <c r="Z220" t="s">
        <v>45985</v>
      </c>
      <c r="AA220" t="s">
        <v>51063</v>
      </c>
      <c r="AB220" t="s">
        <v>16210</v>
      </c>
      <c r="AC220" t="s">
        <v>235</v>
      </c>
    </row>
    <row r="221" spans="1:29" x14ac:dyDescent="0.2">
      <c r="A221" t="s">
        <v>16213</v>
      </c>
      <c r="B221" t="s">
        <v>51144</v>
      </c>
      <c r="C221" t="s">
        <v>45769</v>
      </c>
      <c r="D221" t="s">
        <v>34690</v>
      </c>
      <c r="E221" t="s">
        <v>34691</v>
      </c>
      <c r="F221" t="s">
        <v>776</v>
      </c>
      <c r="G221" t="s">
        <v>16019</v>
      </c>
      <c r="H221" t="s">
        <v>12606</v>
      </c>
      <c r="I221" t="s">
        <v>16020</v>
      </c>
      <c r="J221" t="s">
        <v>16021</v>
      </c>
      <c r="K221" t="s">
        <v>16218</v>
      </c>
      <c r="L221" t="s">
        <v>245</v>
      </c>
      <c r="M221">
        <v>521887</v>
      </c>
      <c r="N221">
        <v>43040.3298493287</v>
      </c>
      <c r="O221">
        <v>43033</v>
      </c>
      <c r="P221">
        <v>43033</v>
      </c>
      <c r="Q221" s="30">
        <v>43037</v>
      </c>
      <c r="R221">
        <v>0.75</v>
      </c>
      <c r="S221">
        <v>0.91666666666666696</v>
      </c>
      <c r="T221" s="35">
        <v>4</v>
      </c>
      <c r="U221" s="34">
        <v>43037</v>
      </c>
      <c r="V221" t="s">
        <v>247</v>
      </c>
      <c r="W221" t="s">
        <v>16215</v>
      </c>
      <c r="X221" t="s">
        <v>708</v>
      </c>
      <c r="Y221" t="s">
        <v>296</v>
      </c>
      <c r="Z221" t="s">
        <v>45985</v>
      </c>
      <c r="AA221" t="s">
        <v>51063</v>
      </c>
      <c r="AB221" t="s">
        <v>16216</v>
      </c>
      <c r="AC221" t="s">
        <v>245</v>
      </c>
    </row>
    <row r="222" spans="1:29" x14ac:dyDescent="0.2">
      <c r="A222" t="s">
        <v>16219</v>
      </c>
      <c r="B222" t="s">
        <v>51145</v>
      </c>
      <c r="C222" t="s">
        <v>45769</v>
      </c>
      <c r="D222" t="s">
        <v>34690</v>
      </c>
      <c r="E222" t="s">
        <v>34691</v>
      </c>
      <c r="F222" t="s">
        <v>776</v>
      </c>
      <c r="G222" t="s">
        <v>16019</v>
      </c>
      <c r="H222" t="s">
        <v>12606</v>
      </c>
      <c r="I222" t="s">
        <v>16020</v>
      </c>
      <c r="J222" t="s">
        <v>16021</v>
      </c>
      <c r="K222" t="s">
        <v>16223</v>
      </c>
      <c r="L222" t="s">
        <v>245</v>
      </c>
      <c r="M222">
        <v>521887</v>
      </c>
      <c r="N222">
        <v>43040.3305121991</v>
      </c>
      <c r="O222">
        <v>43033</v>
      </c>
      <c r="P222">
        <v>43033</v>
      </c>
      <c r="Q222" s="30">
        <v>43037</v>
      </c>
      <c r="R222">
        <v>0.91666666666666696</v>
      </c>
      <c r="S222">
        <v>0.20833333333333301</v>
      </c>
      <c r="T222" s="35">
        <v>7</v>
      </c>
      <c r="U222" s="34">
        <v>43037</v>
      </c>
      <c r="V222" t="s">
        <v>16215</v>
      </c>
      <c r="W222" t="s">
        <v>3710</v>
      </c>
      <c r="X222" t="s">
        <v>708</v>
      </c>
      <c r="Y222" t="s">
        <v>296</v>
      </c>
      <c r="Z222" t="s">
        <v>45985</v>
      </c>
      <c r="AA222" t="s">
        <v>51066</v>
      </c>
      <c r="AB222" t="s">
        <v>16221</v>
      </c>
      <c r="AC222" t="s">
        <v>245</v>
      </c>
    </row>
    <row r="223" spans="1:29" x14ac:dyDescent="0.2">
      <c r="A223" t="s">
        <v>16224</v>
      </c>
      <c r="B223" t="s">
        <v>51146</v>
      </c>
      <c r="C223" t="s">
        <v>45769</v>
      </c>
      <c r="D223" t="s">
        <v>34690</v>
      </c>
      <c r="E223" t="s">
        <v>34691</v>
      </c>
      <c r="F223" t="s">
        <v>776</v>
      </c>
      <c r="G223" t="s">
        <v>16019</v>
      </c>
      <c r="H223" t="s">
        <v>12606</v>
      </c>
      <c r="I223" t="s">
        <v>16020</v>
      </c>
      <c r="J223" t="s">
        <v>16021</v>
      </c>
      <c r="K223" t="s">
        <v>16228</v>
      </c>
      <c r="L223" t="s">
        <v>470</v>
      </c>
      <c r="M223">
        <v>521887</v>
      </c>
      <c r="N223">
        <v>43040.334054236097</v>
      </c>
      <c r="O223">
        <v>43033</v>
      </c>
      <c r="P223">
        <v>43033</v>
      </c>
      <c r="Q223" s="30">
        <v>43038</v>
      </c>
      <c r="R223">
        <v>0.75</v>
      </c>
      <c r="S223">
        <v>0.20833333333333301</v>
      </c>
      <c r="T223" s="35">
        <v>11</v>
      </c>
      <c r="U223" s="34">
        <v>43038</v>
      </c>
      <c r="V223" t="s">
        <v>472</v>
      </c>
      <c r="W223" t="s">
        <v>3718</v>
      </c>
      <c r="X223" t="s">
        <v>708</v>
      </c>
      <c r="Y223" t="s">
        <v>296</v>
      </c>
      <c r="Z223" t="s">
        <v>45985</v>
      </c>
      <c r="AA223" t="s">
        <v>51068</v>
      </c>
      <c r="AB223" t="s">
        <v>16226</v>
      </c>
      <c r="AC223" t="s">
        <v>470</v>
      </c>
    </row>
    <row r="224" spans="1:29" x14ac:dyDescent="0.2">
      <c r="A224" t="s">
        <v>16229</v>
      </c>
      <c r="B224" t="s">
        <v>51147</v>
      </c>
      <c r="C224" t="s">
        <v>45769</v>
      </c>
      <c r="D224" t="s">
        <v>34690</v>
      </c>
      <c r="E224" t="s">
        <v>34691</v>
      </c>
      <c r="F224" t="s">
        <v>776</v>
      </c>
      <c r="G224" t="s">
        <v>16019</v>
      </c>
      <c r="H224" t="s">
        <v>12606</v>
      </c>
      <c r="I224" t="s">
        <v>16020</v>
      </c>
      <c r="J224" t="s">
        <v>16021</v>
      </c>
      <c r="K224" t="s">
        <v>16233</v>
      </c>
      <c r="L224" t="s">
        <v>480</v>
      </c>
      <c r="M224">
        <v>521887</v>
      </c>
      <c r="N224">
        <v>43040.335475509302</v>
      </c>
      <c r="O224">
        <v>43033</v>
      </c>
      <c r="P224">
        <v>43033</v>
      </c>
      <c r="Q224" s="30">
        <v>43039</v>
      </c>
      <c r="R224">
        <v>0.75</v>
      </c>
      <c r="S224">
        <v>0</v>
      </c>
      <c r="T224" s="35">
        <v>6</v>
      </c>
      <c r="U224" s="34">
        <v>43039</v>
      </c>
      <c r="V224" t="s">
        <v>1644</v>
      </c>
      <c r="W224" t="s">
        <v>3285</v>
      </c>
      <c r="X224" t="s">
        <v>708</v>
      </c>
      <c r="Y224" t="s">
        <v>296</v>
      </c>
      <c r="Z224" t="s">
        <v>45985</v>
      </c>
      <c r="AA224" t="s">
        <v>51148</v>
      </c>
      <c r="AB224" t="s">
        <v>16231</v>
      </c>
      <c r="AC224" t="s">
        <v>480</v>
      </c>
    </row>
    <row r="225" spans="1:29" x14ac:dyDescent="0.2">
      <c r="A225" t="s">
        <v>16234</v>
      </c>
      <c r="B225" t="s">
        <v>51149</v>
      </c>
      <c r="C225" t="s">
        <v>45769</v>
      </c>
      <c r="D225" t="s">
        <v>34690</v>
      </c>
      <c r="E225" t="s">
        <v>34691</v>
      </c>
      <c r="F225" t="s">
        <v>776</v>
      </c>
      <c r="G225" t="s">
        <v>16019</v>
      </c>
      <c r="H225" t="s">
        <v>12606</v>
      </c>
      <c r="I225" t="s">
        <v>16020</v>
      </c>
      <c r="J225" t="s">
        <v>16021</v>
      </c>
      <c r="K225" t="s">
        <v>16238</v>
      </c>
      <c r="L225" t="s">
        <v>480</v>
      </c>
      <c r="M225">
        <v>521887</v>
      </c>
      <c r="N225">
        <v>43040.337284872701</v>
      </c>
      <c r="O225">
        <v>43033</v>
      </c>
      <c r="P225">
        <v>43033</v>
      </c>
      <c r="Q225" s="30">
        <v>43039</v>
      </c>
      <c r="R225">
        <v>0</v>
      </c>
      <c r="S225">
        <v>0.20833333333333301</v>
      </c>
      <c r="T225" s="35">
        <v>5</v>
      </c>
      <c r="U225" s="34">
        <v>43039</v>
      </c>
      <c r="V225" t="s">
        <v>3285</v>
      </c>
      <c r="W225" t="s">
        <v>812</v>
      </c>
      <c r="X225" t="s">
        <v>708</v>
      </c>
      <c r="Y225" t="s">
        <v>296</v>
      </c>
      <c r="Z225" t="s">
        <v>45985</v>
      </c>
      <c r="AA225" t="s">
        <v>51071</v>
      </c>
      <c r="AB225" t="s">
        <v>51150</v>
      </c>
      <c r="AC225" t="s">
        <v>480</v>
      </c>
    </row>
    <row r="226" spans="1:29" x14ac:dyDescent="0.2">
      <c r="A226" t="s">
        <v>16239</v>
      </c>
      <c r="B226" t="s">
        <v>51151</v>
      </c>
      <c r="C226" t="s">
        <v>45769</v>
      </c>
      <c r="D226" t="s">
        <v>34690</v>
      </c>
      <c r="E226" t="s">
        <v>34691</v>
      </c>
      <c r="F226" t="s">
        <v>776</v>
      </c>
      <c r="G226" t="s">
        <v>16019</v>
      </c>
      <c r="H226" t="s">
        <v>12606</v>
      </c>
      <c r="I226" t="s">
        <v>16020</v>
      </c>
      <c r="J226" t="s">
        <v>16021</v>
      </c>
      <c r="K226" t="s">
        <v>16243</v>
      </c>
      <c r="L226" t="s">
        <v>266</v>
      </c>
      <c r="M226">
        <v>521887</v>
      </c>
      <c r="N226">
        <v>43047.399887939799</v>
      </c>
      <c r="O226">
        <v>43040</v>
      </c>
      <c r="P226">
        <v>43040</v>
      </c>
      <c r="Q226" s="30">
        <v>43046</v>
      </c>
      <c r="R226">
        <v>0.75</v>
      </c>
      <c r="S226">
        <v>0.20833333333333301</v>
      </c>
      <c r="T226" s="35">
        <v>11</v>
      </c>
      <c r="U226" s="34">
        <v>43046</v>
      </c>
      <c r="V226" t="s">
        <v>567</v>
      </c>
      <c r="W226" t="s">
        <v>4846</v>
      </c>
      <c r="X226" t="s">
        <v>708</v>
      </c>
      <c r="Y226" t="s">
        <v>296</v>
      </c>
      <c r="Z226" t="s">
        <v>45985</v>
      </c>
      <c r="AA226" t="s">
        <v>51152</v>
      </c>
      <c r="AB226" t="s">
        <v>16241</v>
      </c>
      <c r="AC226" t="s">
        <v>266</v>
      </c>
    </row>
    <row r="227" spans="1:29" x14ac:dyDescent="0.2">
      <c r="A227" t="s">
        <v>16244</v>
      </c>
      <c r="B227" t="s">
        <v>51153</v>
      </c>
      <c r="C227" t="s">
        <v>45769</v>
      </c>
      <c r="D227" t="s">
        <v>34690</v>
      </c>
      <c r="E227" t="s">
        <v>34691</v>
      </c>
      <c r="F227" t="s">
        <v>776</v>
      </c>
      <c r="G227" t="s">
        <v>16019</v>
      </c>
      <c r="H227" t="s">
        <v>12606</v>
      </c>
      <c r="I227" t="s">
        <v>16020</v>
      </c>
      <c r="J227" t="s">
        <v>16021</v>
      </c>
      <c r="K227" t="s">
        <v>16248</v>
      </c>
      <c r="L227" t="s">
        <v>515</v>
      </c>
      <c r="M227">
        <v>521887</v>
      </c>
      <c r="N227">
        <v>43047.402703287</v>
      </c>
      <c r="O227">
        <v>43040</v>
      </c>
      <c r="P227">
        <v>43040</v>
      </c>
      <c r="Q227" s="30">
        <v>43041</v>
      </c>
      <c r="R227">
        <v>0.75</v>
      </c>
      <c r="S227">
        <v>0.875</v>
      </c>
      <c r="T227" s="35">
        <v>3</v>
      </c>
      <c r="U227" s="34">
        <v>43041</v>
      </c>
      <c r="V227" t="s">
        <v>1659</v>
      </c>
      <c r="W227" t="s">
        <v>5789</v>
      </c>
      <c r="X227" t="s">
        <v>708</v>
      </c>
      <c r="Y227" t="s">
        <v>296</v>
      </c>
      <c r="Z227" t="s">
        <v>45985</v>
      </c>
      <c r="AA227" t="s">
        <v>51073</v>
      </c>
      <c r="AB227" t="s">
        <v>16246</v>
      </c>
      <c r="AC227" t="s">
        <v>515</v>
      </c>
    </row>
    <row r="228" spans="1:29" x14ac:dyDescent="0.2">
      <c r="A228" t="s">
        <v>16249</v>
      </c>
      <c r="B228" t="s">
        <v>51154</v>
      </c>
      <c r="C228" t="s">
        <v>45769</v>
      </c>
      <c r="D228" t="s">
        <v>34690</v>
      </c>
      <c r="E228" t="s">
        <v>34691</v>
      </c>
      <c r="F228" t="s">
        <v>776</v>
      </c>
      <c r="G228" t="s">
        <v>16019</v>
      </c>
      <c r="H228" t="s">
        <v>12606</v>
      </c>
      <c r="I228" t="s">
        <v>16020</v>
      </c>
      <c r="J228" t="s">
        <v>16021</v>
      </c>
      <c r="K228" t="s">
        <v>16253</v>
      </c>
      <c r="L228" t="s">
        <v>515</v>
      </c>
      <c r="M228">
        <v>521887</v>
      </c>
      <c r="N228">
        <v>43047.403877696801</v>
      </c>
      <c r="O228">
        <v>43040</v>
      </c>
      <c r="P228">
        <v>43040</v>
      </c>
      <c r="Q228" s="30">
        <v>43041</v>
      </c>
      <c r="R228">
        <v>0.875</v>
      </c>
      <c r="S228">
        <v>0.20833333333333301</v>
      </c>
      <c r="T228" s="35">
        <v>8</v>
      </c>
      <c r="U228" s="34">
        <v>43041</v>
      </c>
      <c r="V228" t="s">
        <v>5789</v>
      </c>
      <c r="W228" t="s">
        <v>826</v>
      </c>
      <c r="X228" t="s">
        <v>708</v>
      </c>
      <c r="Y228" t="s">
        <v>296</v>
      </c>
      <c r="Z228" t="s">
        <v>45985</v>
      </c>
      <c r="AA228" t="s">
        <v>51076</v>
      </c>
      <c r="AB228" t="s">
        <v>16251</v>
      </c>
      <c r="AC228" t="s">
        <v>515</v>
      </c>
    </row>
    <row r="229" spans="1:29" x14ac:dyDescent="0.2">
      <c r="A229" t="s">
        <v>16254</v>
      </c>
      <c r="B229" t="s">
        <v>51155</v>
      </c>
      <c r="C229" t="s">
        <v>45769</v>
      </c>
      <c r="D229" t="s">
        <v>34690</v>
      </c>
      <c r="E229" t="s">
        <v>34691</v>
      </c>
      <c r="F229" t="s">
        <v>776</v>
      </c>
      <c r="G229" t="s">
        <v>16019</v>
      </c>
      <c r="H229" t="s">
        <v>12606</v>
      </c>
      <c r="I229" t="s">
        <v>16020</v>
      </c>
      <c r="J229" t="s">
        <v>16021</v>
      </c>
      <c r="K229" t="s">
        <v>16258</v>
      </c>
      <c r="L229" t="s">
        <v>499</v>
      </c>
      <c r="M229">
        <v>521887</v>
      </c>
      <c r="N229">
        <v>43047.406063263901</v>
      </c>
      <c r="O229">
        <v>43040</v>
      </c>
      <c r="P229">
        <v>43040</v>
      </c>
      <c r="Q229" s="30">
        <v>43040</v>
      </c>
      <c r="R229">
        <v>0.75</v>
      </c>
      <c r="S229">
        <v>0.20833333333333301</v>
      </c>
      <c r="T229" s="35">
        <v>11</v>
      </c>
      <c r="U229" s="34">
        <v>43040</v>
      </c>
      <c r="V229" t="s">
        <v>1653</v>
      </c>
      <c r="W229" t="s">
        <v>820</v>
      </c>
      <c r="X229" t="s">
        <v>708</v>
      </c>
      <c r="Y229" t="s">
        <v>296</v>
      </c>
      <c r="Z229" t="s">
        <v>45985</v>
      </c>
      <c r="AA229" t="s">
        <v>51073</v>
      </c>
      <c r="AB229" t="s">
        <v>16256</v>
      </c>
      <c r="AC229" t="s">
        <v>499</v>
      </c>
    </row>
    <row r="230" spans="1:29" x14ac:dyDescent="0.2">
      <c r="A230" t="s">
        <v>16259</v>
      </c>
      <c r="B230" t="s">
        <v>51156</v>
      </c>
      <c r="C230" t="s">
        <v>45769</v>
      </c>
      <c r="D230" t="s">
        <v>34690</v>
      </c>
      <c r="E230" t="s">
        <v>34691</v>
      </c>
      <c r="F230" t="s">
        <v>776</v>
      </c>
      <c r="G230" t="s">
        <v>16019</v>
      </c>
      <c r="H230" t="s">
        <v>12606</v>
      </c>
      <c r="I230" t="s">
        <v>16020</v>
      </c>
      <c r="J230" t="s">
        <v>16021</v>
      </c>
      <c r="K230" t="s">
        <v>16263</v>
      </c>
      <c r="L230" t="s">
        <v>525</v>
      </c>
      <c r="M230">
        <v>521887</v>
      </c>
      <c r="N230">
        <v>43047.408228020802</v>
      </c>
      <c r="O230">
        <v>43040</v>
      </c>
      <c r="P230">
        <v>43040</v>
      </c>
      <c r="Q230" s="30">
        <v>43042</v>
      </c>
      <c r="R230">
        <v>0.75</v>
      </c>
      <c r="S230">
        <v>8.3333333333333301E-2</v>
      </c>
      <c r="T230" s="35">
        <v>8</v>
      </c>
      <c r="U230" s="34">
        <v>43042</v>
      </c>
      <c r="V230" t="s">
        <v>527</v>
      </c>
      <c r="W230" t="s">
        <v>5804</v>
      </c>
      <c r="X230" t="s">
        <v>708</v>
      </c>
      <c r="Y230" t="s">
        <v>296</v>
      </c>
      <c r="Z230" t="s">
        <v>45985</v>
      </c>
      <c r="AA230" t="s">
        <v>51083</v>
      </c>
      <c r="AB230" t="s">
        <v>16261</v>
      </c>
      <c r="AC230" t="s">
        <v>525</v>
      </c>
    </row>
    <row r="231" spans="1:29" x14ac:dyDescent="0.2">
      <c r="A231" t="s">
        <v>16264</v>
      </c>
      <c r="B231" t="s">
        <v>51157</v>
      </c>
      <c r="C231" t="s">
        <v>45769</v>
      </c>
      <c r="D231" t="s">
        <v>34690</v>
      </c>
      <c r="E231" t="s">
        <v>34691</v>
      </c>
      <c r="F231" t="s">
        <v>776</v>
      </c>
      <c r="G231" t="s">
        <v>16019</v>
      </c>
      <c r="H231" t="s">
        <v>12606</v>
      </c>
      <c r="I231" t="s">
        <v>16020</v>
      </c>
      <c r="J231" t="s">
        <v>16021</v>
      </c>
      <c r="K231" t="s">
        <v>16268</v>
      </c>
      <c r="L231" t="s">
        <v>525</v>
      </c>
      <c r="M231">
        <v>521887</v>
      </c>
      <c r="N231">
        <v>43047.4100729282</v>
      </c>
      <c r="O231">
        <v>43040</v>
      </c>
      <c r="P231">
        <v>43040</v>
      </c>
      <c r="Q231" s="30">
        <v>43042</v>
      </c>
      <c r="R231">
        <v>8.3333333333333301E-2</v>
      </c>
      <c r="S231">
        <v>0.20833333333333301</v>
      </c>
      <c r="T231" s="35">
        <v>3</v>
      </c>
      <c r="U231" s="34">
        <v>43042</v>
      </c>
      <c r="V231" t="s">
        <v>5804</v>
      </c>
      <c r="W231" t="s">
        <v>4782</v>
      </c>
      <c r="X231" t="s">
        <v>708</v>
      </c>
      <c r="Y231" t="s">
        <v>296</v>
      </c>
      <c r="Z231" t="s">
        <v>45985</v>
      </c>
      <c r="AA231" t="s">
        <v>51073</v>
      </c>
      <c r="AB231" t="s">
        <v>16266</v>
      </c>
      <c r="AC231" t="s">
        <v>525</v>
      </c>
    </row>
    <row r="232" spans="1:29" x14ac:dyDescent="0.2">
      <c r="A232" t="s">
        <v>16269</v>
      </c>
      <c r="B232" t="s">
        <v>51158</v>
      </c>
      <c r="C232" t="s">
        <v>45769</v>
      </c>
      <c r="D232" t="s">
        <v>34690</v>
      </c>
      <c r="E232" t="s">
        <v>34691</v>
      </c>
      <c r="F232" t="s">
        <v>776</v>
      </c>
      <c r="G232" t="s">
        <v>16019</v>
      </c>
      <c r="H232" t="s">
        <v>12606</v>
      </c>
      <c r="I232" t="s">
        <v>16020</v>
      </c>
      <c r="J232" t="s">
        <v>16021</v>
      </c>
      <c r="K232" t="s">
        <v>16273</v>
      </c>
      <c r="L232" t="s">
        <v>535</v>
      </c>
      <c r="M232">
        <v>521887</v>
      </c>
      <c r="N232">
        <v>43047.411066111097</v>
      </c>
      <c r="O232">
        <v>43040</v>
      </c>
      <c r="P232">
        <v>43040</v>
      </c>
      <c r="Q232" s="30">
        <v>43043</v>
      </c>
      <c r="R232">
        <v>0.75</v>
      </c>
      <c r="S232">
        <v>0.16666666666666699</v>
      </c>
      <c r="T232" s="35">
        <v>11</v>
      </c>
      <c r="U232" s="34">
        <v>43043</v>
      </c>
      <c r="V232" t="s">
        <v>537</v>
      </c>
      <c r="W232" t="s">
        <v>4799</v>
      </c>
      <c r="X232" t="s">
        <v>708</v>
      </c>
      <c r="Y232" t="s">
        <v>296</v>
      </c>
      <c r="Z232" t="s">
        <v>45985</v>
      </c>
      <c r="AA232" t="s">
        <v>51086</v>
      </c>
      <c r="AB232" t="s">
        <v>16271</v>
      </c>
      <c r="AC232" t="s">
        <v>535</v>
      </c>
    </row>
    <row r="233" spans="1:29" x14ac:dyDescent="0.2">
      <c r="A233" t="s">
        <v>16274</v>
      </c>
      <c r="B233" t="s">
        <v>51159</v>
      </c>
      <c r="C233" t="s">
        <v>45769</v>
      </c>
      <c r="D233" t="s">
        <v>34690</v>
      </c>
      <c r="E233" t="s">
        <v>34691</v>
      </c>
      <c r="F233" t="s">
        <v>776</v>
      </c>
      <c r="G233" t="s">
        <v>16019</v>
      </c>
      <c r="H233" t="s">
        <v>12606</v>
      </c>
      <c r="I233" t="s">
        <v>16020</v>
      </c>
      <c r="J233" t="s">
        <v>16021</v>
      </c>
      <c r="K233" t="s">
        <v>16278</v>
      </c>
      <c r="L233" t="s">
        <v>545</v>
      </c>
      <c r="M233">
        <v>521887</v>
      </c>
      <c r="N233">
        <v>43047.411849768498</v>
      </c>
      <c r="O233">
        <v>43040</v>
      </c>
      <c r="P233">
        <v>43040</v>
      </c>
      <c r="Q233" s="30">
        <v>43044</v>
      </c>
      <c r="R233">
        <v>0.75</v>
      </c>
      <c r="S233">
        <v>0</v>
      </c>
      <c r="T233" s="35">
        <v>6</v>
      </c>
      <c r="U233" s="34">
        <v>43044</v>
      </c>
      <c r="V233" t="s">
        <v>1678</v>
      </c>
      <c r="W233" t="s">
        <v>1939</v>
      </c>
      <c r="X233" t="s">
        <v>708</v>
      </c>
      <c r="Y233" t="s">
        <v>296</v>
      </c>
      <c r="Z233" t="s">
        <v>45985</v>
      </c>
      <c r="AA233" t="s">
        <v>51160</v>
      </c>
      <c r="AB233" t="s">
        <v>16276</v>
      </c>
      <c r="AC233" t="s">
        <v>545</v>
      </c>
    </row>
    <row r="234" spans="1:29" x14ac:dyDescent="0.2">
      <c r="A234" t="s">
        <v>16279</v>
      </c>
      <c r="B234" t="s">
        <v>51161</v>
      </c>
      <c r="C234" t="s">
        <v>45769</v>
      </c>
      <c r="D234" t="s">
        <v>34690</v>
      </c>
      <c r="E234" t="s">
        <v>34691</v>
      </c>
      <c r="F234" t="s">
        <v>776</v>
      </c>
      <c r="G234" t="s">
        <v>16019</v>
      </c>
      <c r="H234" t="s">
        <v>12606</v>
      </c>
      <c r="I234" t="s">
        <v>16020</v>
      </c>
      <c r="J234" t="s">
        <v>16021</v>
      </c>
      <c r="K234" t="s">
        <v>45730</v>
      </c>
      <c r="L234" t="s">
        <v>545</v>
      </c>
      <c r="M234">
        <v>521887</v>
      </c>
      <c r="N234">
        <v>43047.412851504603</v>
      </c>
      <c r="O234">
        <v>43040</v>
      </c>
      <c r="P234">
        <v>43040</v>
      </c>
      <c r="Q234" s="30">
        <v>43044</v>
      </c>
      <c r="R234">
        <v>0</v>
      </c>
      <c r="S234">
        <v>0.20833333333333301</v>
      </c>
      <c r="T234" s="35">
        <v>5</v>
      </c>
      <c r="U234" s="34">
        <v>43044</v>
      </c>
      <c r="V234" t="s">
        <v>1939</v>
      </c>
      <c r="W234" t="s">
        <v>4823</v>
      </c>
      <c r="X234" t="s">
        <v>708</v>
      </c>
      <c r="Y234" t="s">
        <v>296</v>
      </c>
      <c r="Z234" t="s">
        <v>45985</v>
      </c>
      <c r="AA234" t="s">
        <v>5814</v>
      </c>
      <c r="AB234" t="s">
        <v>7569</v>
      </c>
      <c r="AC234" t="s">
        <v>545</v>
      </c>
    </row>
    <row r="235" spans="1:29" x14ac:dyDescent="0.2">
      <c r="A235" t="s">
        <v>16282</v>
      </c>
      <c r="B235" t="s">
        <v>51162</v>
      </c>
      <c r="C235" t="s">
        <v>45769</v>
      </c>
      <c r="D235" t="s">
        <v>34690</v>
      </c>
      <c r="E235" t="s">
        <v>34691</v>
      </c>
      <c r="F235" t="s">
        <v>776</v>
      </c>
      <c r="G235" t="s">
        <v>16019</v>
      </c>
      <c r="H235" t="s">
        <v>12606</v>
      </c>
      <c r="I235" t="s">
        <v>16020</v>
      </c>
      <c r="J235" t="s">
        <v>16021</v>
      </c>
      <c r="K235" t="s">
        <v>16286</v>
      </c>
      <c r="L235" t="s">
        <v>256</v>
      </c>
      <c r="M235">
        <v>521887</v>
      </c>
      <c r="N235">
        <v>43047.413280057903</v>
      </c>
      <c r="O235">
        <v>43040</v>
      </c>
      <c r="P235">
        <v>43040</v>
      </c>
      <c r="Q235" s="30">
        <v>43045</v>
      </c>
      <c r="R235">
        <v>0.75</v>
      </c>
      <c r="S235">
        <v>0.875</v>
      </c>
      <c r="T235" s="35">
        <v>3</v>
      </c>
      <c r="U235" s="34">
        <v>43045</v>
      </c>
      <c r="V235" t="s">
        <v>558</v>
      </c>
      <c r="W235" t="s">
        <v>6258</v>
      </c>
      <c r="X235" t="s">
        <v>708</v>
      </c>
      <c r="Y235" t="s">
        <v>296</v>
      </c>
      <c r="Z235" t="s">
        <v>45985</v>
      </c>
      <c r="AA235" t="s">
        <v>51163</v>
      </c>
      <c r="AB235" t="s">
        <v>16284</v>
      </c>
      <c r="AC235" t="s">
        <v>256</v>
      </c>
    </row>
    <row r="236" spans="1:29" x14ac:dyDescent="0.2">
      <c r="A236" t="s">
        <v>16287</v>
      </c>
      <c r="B236" t="s">
        <v>51164</v>
      </c>
      <c r="C236" t="s">
        <v>45769</v>
      </c>
      <c r="D236" t="s">
        <v>34690</v>
      </c>
      <c r="E236" t="s">
        <v>34691</v>
      </c>
      <c r="F236" t="s">
        <v>776</v>
      </c>
      <c r="G236" t="s">
        <v>16019</v>
      </c>
      <c r="H236" t="s">
        <v>12606</v>
      </c>
      <c r="I236" t="s">
        <v>16020</v>
      </c>
      <c r="J236" t="s">
        <v>16021</v>
      </c>
      <c r="K236" t="s">
        <v>16291</v>
      </c>
      <c r="L236" t="s">
        <v>256</v>
      </c>
      <c r="M236">
        <v>521887</v>
      </c>
      <c r="N236">
        <v>43047.414250231501</v>
      </c>
      <c r="O236">
        <v>43040</v>
      </c>
      <c r="P236">
        <v>43040</v>
      </c>
      <c r="Q236" s="30">
        <v>43045</v>
      </c>
      <c r="R236">
        <v>0.875</v>
      </c>
      <c r="S236">
        <v>0.20833333333333301</v>
      </c>
      <c r="T236" s="35">
        <v>8</v>
      </c>
      <c r="U236" s="34">
        <v>43045</v>
      </c>
      <c r="V236" t="s">
        <v>6258</v>
      </c>
      <c r="W236" t="s">
        <v>4837</v>
      </c>
      <c r="X236" t="s">
        <v>708</v>
      </c>
      <c r="Y236" t="s">
        <v>296</v>
      </c>
      <c r="Z236" t="s">
        <v>45985</v>
      </c>
      <c r="AA236" t="s">
        <v>51165</v>
      </c>
      <c r="AB236" t="s">
        <v>16289</v>
      </c>
      <c r="AC236" t="s">
        <v>256</v>
      </c>
    </row>
    <row r="237" spans="1:29" x14ac:dyDescent="0.2">
      <c r="A237" t="s">
        <v>18874</v>
      </c>
      <c r="B237" t="s">
        <v>51166</v>
      </c>
      <c r="C237" t="s">
        <v>45769</v>
      </c>
      <c r="D237" t="s">
        <v>34690</v>
      </c>
      <c r="E237" t="s">
        <v>34691</v>
      </c>
      <c r="F237" t="s">
        <v>776</v>
      </c>
      <c r="G237" t="s">
        <v>18876</v>
      </c>
      <c r="H237" t="s">
        <v>18877</v>
      </c>
      <c r="I237" t="s">
        <v>18878</v>
      </c>
      <c r="J237" t="s">
        <v>18879</v>
      </c>
      <c r="K237" t="s">
        <v>18882</v>
      </c>
      <c r="L237" t="s">
        <v>29</v>
      </c>
      <c r="M237">
        <v>521887</v>
      </c>
      <c r="N237">
        <v>43011.714551203702</v>
      </c>
      <c r="O237">
        <v>43005</v>
      </c>
      <c r="P237">
        <v>43005</v>
      </c>
      <c r="Q237" s="30">
        <v>43009</v>
      </c>
      <c r="R237">
        <v>0.25</v>
      </c>
      <c r="S237">
        <v>0.625</v>
      </c>
      <c r="T237" s="35">
        <v>9</v>
      </c>
      <c r="U237" s="34">
        <v>43009</v>
      </c>
      <c r="V237" t="s">
        <v>5152</v>
      </c>
      <c r="W237" t="s">
        <v>5857</v>
      </c>
      <c r="X237" t="s">
        <v>28</v>
      </c>
      <c r="Y237" t="s">
        <v>30</v>
      </c>
      <c r="Z237" t="s">
        <v>45985</v>
      </c>
      <c r="AA237" t="s">
        <v>45813</v>
      </c>
      <c r="AB237" t="s">
        <v>18880</v>
      </c>
      <c r="AC237" t="s">
        <v>29</v>
      </c>
    </row>
    <row r="238" spans="1:29" x14ac:dyDescent="0.2">
      <c r="A238" t="s">
        <v>18883</v>
      </c>
      <c r="B238" t="s">
        <v>51167</v>
      </c>
      <c r="C238" t="s">
        <v>45769</v>
      </c>
      <c r="D238" t="s">
        <v>34690</v>
      </c>
      <c r="E238" t="s">
        <v>34691</v>
      </c>
      <c r="F238" t="s">
        <v>776</v>
      </c>
      <c r="G238" t="s">
        <v>18876</v>
      </c>
      <c r="H238" t="s">
        <v>18877</v>
      </c>
      <c r="I238" t="s">
        <v>18878</v>
      </c>
      <c r="J238" t="s">
        <v>18879</v>
      </c>
      <c r="K238" t="s">
        <v>18887</v>
      </c>
      <c r="L238" t="s">
        <v>29</v>
      </c>
      <c r="M238">
        <v>521887</v>
      </c>
      <c r="N238">
        <v>43011.715129074102</v>
      </c>
      <c r="O238">
        <v>43005</v>
      </c>
      <c r="P238">
        <v>43005</v>
      </c>
      <c r="Q238" s="30">
        <v>43009</v>
      </c>
      <c r="R238">
        <v>0.625</v>
      </c>
      <c r="S238">
        <v>0.70833333333333304</v>
      </c>
      <c r="T238" s="35">
        <v>2</v>
      </c>
      <c r="U238" s="34">
        <v>43009</v>
      </c>
      <c r="V238" t="s">
        <v>5857</v>
      </c>
      <c r="W238" t="s">
        <v>6322</v>
      </c>
      <c r="X238" t="s">
        <v>28</v>
      </c>
      <c r="Y238" t="s">
        <v>30</v>
      </c>
      <c r="Z238" t="s">
        <v>45985</v>
      </c>
      <c r="AA238" t="s">
        <v>45830</v>
      </c>
      <c r="AB238" t="s">
        <v>18885</v>
      </c>
      <c r="AC238" t="s">
        <v>29</v>
      </c>
    </row>
    <row r="239" spans="1:29" x14ac:dyDescent="0.2">
      <c r="A239" t="s">
        <v>18888</v>
      </c>
      <c r="B239" t="s">
        <v>51168</v>
      </c>
      <c r="C239" t="s">
        <v>45769</v>
      </c>
      <c r="D239" t="s">
        <v>34690</v>
      </c>
      <c r="E239" t="s">
        <v>34691</v>
      </c>
      <c r="F239" t="s">
        <v>776</v>
      </c>
      <c r="G239" t="s">
        <v>18876</v>
      </c>
      <c r="H239" t="s">
        <v>18877</v>
      </c>
      <c r="I239" t="s">
        <v>18878</v>
      </c>
      <c r="J239" t="s">
        <v>18879</v>
      </c>
      <c r="K239" t="s">
        <v>18892</v>
      </c>
      <c r="L239" t="s">
        <v>46</v>
      </c>
      <c r="M239">
        <v>521887</v>
      </c>
      <c r="N239">
        <v>43011.715462106498</v>
      </c>
      <c r="O239">
        <v>43005</v>
      </c>
      <c r="P239">
        <v>43005</v>
      </c>
      <c r="Q239" s="30">
        <v>43010</v>
      </c>
      <c r="R239">
        <v>0.25</v>
      </c>
      <c r="S239">
        <v>0.5</v>
      </c>
      <c r="T239" s="35">
        <v>6</v>
      </c>
      <c r="U239" s="34">
        <v>43010</v>
      </c>
      <c r="V239" t="s">
        <v>2000</v>
      </c>
      <c r="W239" t="s">
        <v>5238</v>
      </c>
      <c r="X239" t="s">
        <v>28</v>
      </c>
      <c r="Y239" t="s">
        <v>30</v>
      </c>
      <c r="Z239" t="s">
        <v>45985</v>
      </c>
      <c r="AA239" t="s">
        <v>45815</v>
      </c>
      <c r="AB239" t="s">
        <v>18890</v>
      </c>
      <c r="AC239" t="s">
        <v>46</v>
      </c>
    </row>
    <row r="240" spans="1:29" x14ac:dyDescent="0.2">
      <c r="A240" t="s">
        <v>18893</v>
      </c>
      <c r="B240" t="s">
        <v>51169</v>
      </c>
      <c r="C240" t="s">
        <v>45769</v>
      </c>
      <c r="D240" t="s">
        <v>34690</v>
      </c>
      <c r="E240" t="s">
        <v>34691</v>
      </c>
      <c r="F240" t="s">
        <v>776</v>
      </c>
      <c r="G240" t="s">
        <v>18876</v>
      </c>
      <c r="H240" t="s">
        <v>18877</v>
      </c>
      <c r="I240" t="s">
        <v>18878</v>
      </c>
      <c r="J240" t="s">
        <v>18879</v>
      </c>
      <c r="K240" t="s">
        <v>18897</v>
      </c>
      <c r="L240" t="s">
        <v>46</v>
      </c>
      <c r="M240">
        <v>521887</v>
      </c>
      <c r="N240">
        <v>43011.716250914396</v>
      </c>
      <c r="O240">
        <v>43005</v>
      </c>
      <c r="P240">
        <v>43005</v>
      </c>
      <c r="Q240" s="30">
        <v>43010</v>
      </c>
      <c r="R240">
        <v>0.5</v>
      </c>
      <c r="S240">
        <v>0.70833333333333304</v>
      </c>
      <c r="T240" s="35">
        <v>5</v>
      </c>
      <c r="U240" s="34">
        <v>43010</v>
      </c>
      <c r="V240" t="s">
        <v>5238</v>
      </c>
      <c r="W240" t="s">
        <v>710</v>
      </c>
      <c r="X240" t="s">
        <v>28</v>
      </c>
      <c r="Y240" t="s">
        <v>30</v>
      </c>
      <c r="Z240" t="s">
        <v>45985</v>
      </c>
      <c r="AA240" t="s">
        <v>51170</v>
      </c>
      <c r="AB240" t="s">
        <v>18895</v>
      </c>
      <c r="AC240" t="s">
        <v>46</v>
      </c>
    </row>
    <row r="241" spans="1:29" x14ac:dyDescent="0.2">
      <c r="A241" t="s">
        <v>18898</v>
      </c>
      <c r="B241" t="s">
        <v>51171</v>
      </c>
      <c r="C241" t="s">
        <v>45769</v>
      </c>
      <c r="D241" t="s">
        <v>34690</v>
      </c>
      <c r="E241" t="s">
        <v>34691</v>
      </c>
      <c r="F241" t="s">
        <v>776</v>
      </c>
      <c r="G241" t="s">
        <v>18876</v>
      </c>
      <c r="H241" t="s">
        <v>18877</v>
      </c>
      <c r="I241" t="s">
        <v>18878</v>
      </c>
      <c r="J241" t="s">
        <v>18879</v>
      </c>
      <c r="K241" t="s">
        <v>18902</v>
      </c>
      <c r="L241" t="s">
        <v>55</v>
      </c>
      <c r="M241">
        <v>521887</v>
      </c>
      <c r="N241">
        <v>43012.277074224497</v>
      </c>
      <c r="O241">
        <v>43005</v>
      </c>
      <c r="P241">
        <v>43005</v>
      </c>
      <c r="Q241" s="30">
        <v>43011</v>
      </c>
      <c r="R241">
        <v>0.25</v>
      </c>
      <c r="S241">
        <v>0.41666666666666702</v>
      </c>
      <c r="T241" s="35">
        <v>4</v>
      </c>
      <c r="U241" s="34">
        <v>43011</v>
      </c>
      <c r="V241" t="s">
        <v>2011</v>
      </c>
      <c r="W241" t="s">
        <v>5194</v>
      </c>
      <c r="X241" t="s">
        <v>28</v>
      </c>
      <c r="Y241" t="s">
        <v>30</v>
      </c>
      <c r="Z241" t="s">
        <v>45985</v>
      </c>
      <c r="AA241" t="s">
        <v>51170</v>
      </c>
      <c r="AB241" t="s">
        <v>18900</v>
      </c>
      <c r="AC241" t="s">
        <v>55</v>
      </c>
    </row>
    <row r="242" spans="1:29" x14ac:dyDescent="0.2">
      <c r="A242" t="s">
        <v>18903</v>
      </c>
      <c r="B242" t="s">
        <v>51172</v>
      </c>
      <c r="C242" t="s">
        <v>45769</v>
      </c>
      <c r="D242" t="s">
        <v>34690</v>
      </c>
      <c r="E242" t="s">
        <v>34691</v>
      </c>
      <c r="F242" t="s">
        <v>776</v>
      </c>
      <c r="G242" t="s">
        <v>18876</v>
      </c>
      <c r="H242" t="s">
        <v>18877</v>
      </c>
      <c r="I242" t="s">
        <v>18878</v>
      </c>
      <c r="J242" t="s">
        <v>18879</v>
      </c>
      <c r="K242" t="s">
        <v>18906</v>
      </c>
      <c r="L242" t="s">
        <v>55</v>
      </c>
      <c r="M242">
        <v>521887</v>
      </c>
      <c r="N242">
        <v>43012.277774791699</v>
      </c>
      <c r="O242">
        <v>43005</v>
      </c>
      <c r="P242">
        <v>43005</v>
      </c>
      <c r="Q242" s="30">
        <v>43011</v>
      </c>
      <c r="R242">
        <v>0.41666666666666702</v>
      </c>
      <c r="S242">
        <v>0.625</v>
      </c>
      <c r="T242" s="35">
        <v>5</v>
      </c>
      <c r="U242" s="34">
        <v>43011</v>
      </c>
      <c r="V242" t="s">
        <v>5194</v>
      </c>
      <c r="W242" t="s">
        <v>5211</v>
      </c>
      <c r="X242" t="s">
        <v>28</v>
      </c>
      <c r="Y242" t="s">
        <v>30</v>
      </c>
      <c r="Z242" t="s">
        <v>45985</v>
      </c>
      <c r="AA242" t="s">
        <v>50934</v>
      </c>
      <c r="AB242" t="s">
        <v>4409</v>
      </c>
      <c r="AC242" t="s">
        <v>55</v>
      </c>
    </row>
    <row r="243" spans="1:29" x14ac:dyDescent="0.2">
      <c r="A243" t="s">
        <v>18907</v>
      </c>
      <c r="B243" t="s">
        <v>51173</v>
      </c>
      <c r="C243" t="s">
        <v>45769</v>
      </c>
      <c r="D243" t="s">
        <v>34690</v>
      </c>
      <c r="E243" t="s">
        <v>34691</v>
      </c>
      <c r="F243" t="s">
        <v>776</v>
      </c>
      <c r="G243" t="s">
        <v>18876</v>
      </c>
      <c r="H243" t="s">
        <v>18877</v>
      </c>
      <c r="I243" t="s">
        <v>18878</v>
      </c>
      <c r="J243" t="s">
        <v>18879</v>
      </c>
      <c r="K243" t="s">
        <v>18910</v>
      </c>
      <c r="L243" t="s">
        <v>55</v>
      </c>
      <c r="M243">
        <v>521887</v>
      </c>
      <c r="N243">
        <v>43012.278257199097</v>
      </c>
      <c r="O243">
        <v>43005</v>
      </c>
      <c r="P243">
        <v>43005</v>
      </c>
      <c r="Q243" s="30">
        <v>43011</v>
      </c>
      <c r="R243">
        <v>0.625</v>
      </c>
      <c r="S243">
        <v>0.70833333333333304</v>
      </c>
      <c r="T243" s="35">
        <v>2</v>
      </c>
      <c r="U243" s="34">
        <v>43011</v>
      </c>
      <c r="V243" t="s">
        <v>5211</v>
      </c>
      <c r="W243" t="s">
        <v>722</v>
      </c>
      <c r="X243" t="s">
        <v>28</v>
      </c>
      <c r="Y243" t="s">
        <v>30</v>
      </c>
      <c r="Z243" t="s">
        <v>45985</v>
      </c>
      <c r="AA243" t="s">
        <v>51174</v>
      </c>
      <c r="AB243" t="s">
        <v>6817</v>
      </c>
      <c r="AC243" t="s">
        <v>55</v>
      </c>
    </row>
    <row r="244" spans="1:29" x14ac:dyDescent="0.2">
      <c r="A244" t="s">
        <v>18911</v>
      </c>
      <c r="B244" t="s">
        <v>51175</v>
      </c>
      <c r="C244" t="s">
        <v>45769</v>
      </c>
      <c r="D244" t="s">
        <v>34690</v>
      </c>
      <c r="E244" t="s">
        <v>34691</v>
      </c>
      <c r="F244" t="s">
        <v>776</v>
      </c>
      <c r="G244" t="s">
        <v>18876</v>
      </c>
      <c r="H244" t="s">
        <v>18877</v>
      </c>
      <c r="I244" t="s">
        <v>18878</v>
      </c>
      <c r="J244" t="s">
        <v>18879</v>
      </c>
      <c r="K244" t="s">
        <v>18915</v>
      </c>
      <c r="L244" t="s">
        <v>362</v>
      </c>
      <c r="M244">
        <v>521887</v>
      </c>
      <c r="N244">
        <v>43020.814521238397</v>
      </c>
      <c r="O244">
        <v>43019</v>
      </c>
      <c r="P244">
        <v>43019</v>
      </c>
      <c r="Q244" s="30">
        <v>43019</v>
      </c>
      <c r="R244">
        <v>0.25</v>
      </c>
      <c r="S244">
        <v>0.45833333333333298</v>
      </c>
      <c r="T244" s="35">
        <v>5</v>
      </c>
      <c r="U244" s="34">
        <v>43019</v>
      </c>
      <c r="V244" t="s">
        <v>363</v>
      </c>
      <c r="W244" t="s">
        <v>8231</v>
      </c>
      <c r="X244" t="s">
        <v>28</v>
      </c>
      <c r="Y244" t="s">
        <v>30</v>
      </c>
      <c r="Z244" t="s">
        <v>45985</v>
      </c>
      <c r="AA244" t="s">
        <v>50816</v>
      </c>
      <c r="AB244" t="s">
        <v>18913</v>
      </c>
      <c r="AC244" t="s">
        <v>362</v>
      </c>
    </row>
    <row r="245" spans="1:29" x14ac:dyDescent="0.2">
      <c r="A245" t="s">
        <v>18916</v>
      </c>
      <c r="B245" t="s">
        <v>51176</v>
      </c>
      <c r="C245" t="s">
        <v>45769</v>
      </c>
      <c r="D245" t="s">
        <v>34690</v>
      </c>
      <c r="E245" t="s">
        <v>34691</v>
      </c>
      <c r="F245" t="s">
        <v>776</v>
      </c>
      <c r="G245" t="s">
        <v>18876</v>
      </c>
      <c r="H245" t="s">
        <v>18877</v>
      </c>
      <c r="I245" t="s">
        <v>18878</v>
      </c>
      <c r="J245" t="s">
        <v>18879</v>
      </c>
      <c r="K245" t="s">
        <v>18920</v>
      </c>
      <c r="L245" t="s">
        <v>362</v>
      </c>
      <c r="M245">
        <v>521887</v>
      </c>
      <c r="N245">
        <v>43020.815167499997</v>
      </c>
      <c r="O245">
        <v>43019</v>
      </c>
      <c r="P245">
        <v>43019</v>
      </c>
      <c r="Q245" s="30">
        <v>43019</v>
      </c>
      <c r="R245">
        <v>0.45833333333333298</v>
      </c>
      <c r="S245">
        <v>0.70833333333333304</v>
      </c>
      <c r="T245" s="35">
        <v>6</v>
      </c>
      <c r="U245" s="34">
        <v>43019</v>
      </c>
      <c r="V245" t="s">
        <v>8231</v>
      </c>
      <c r="W245" t="s">
        <v>729</v>
      </c>
      <c r="X245" t="s">
        <v>28</v>
      </c>
      <c r="Y245" t="s">
        <v>30</v>
      </c>
      <c r="Z245" t="s">
        <v>45985</v>
      </c>
      <c r="AA245" t="s">
        <v>50936</v>
      </c>
      <c r="AB245" t="s">
        <v>18918</v>
      </c>
      <c r="AC245" t="s">
        <v>362</v>
      </c>
    </row>
    <row r="246" spans="1:29" x14ac:dyDescent="0.2">
      <c r="A246" t="s">
        <v>18921</v>
      </c>
      <c r="B246" t="s">
        <v>51177</v>
      </c>
      <c r="C246" t="s">
        <v>45769</v>
      </c>
      <c r="D246" t="s">
        <v>34690</v>
      </c>
      <c r="E246" t="s">
        <v>34691</v>
      </c>
      <c r="F246" t="s">
        <v>776</v>
      </c>
      <c r="G246" t="s">
        <v>18876</v>
      </c>
      <c r="H246" t="s">
        <v>18877</v>
      </c>
      <c r="I246" t="s">
        <v>18878</v>
      </c>
      <c r="J246" t="s">
        <v>18879</v>
      </c>
      <c r="K246" t="s">
        <v>18925</v>
      </c>
      <c r="L246" t="s">
        <v>372</v>
      </c>
      <c r="M246">
        <v>521887</v>
      </c>
      <c r="N246">
        <v>43020.815481944403</v>
      </c>
      <c r="O246">
        <v>43019</v>
      </c>
      <c r="P246">
        <v>43019</v>
      </c>
      <c r="Q246" s="30">
        <v>43020</v>
      </c>
      <c r="R246">
        <v>0.25</v>
      </c>
      <c r="S246">
        <v>0.29166666666666702</v>
      </c>
      <c r="T246" s="35">
        <v>1</v>
      </c>
      <c r="U246" s="34">
        <v>43020</v>
      </c>
      <c r="V246" t="s">
        <v>373</v>
      </c>
      <c r="W246" t="s">
        <v>1825</v>
      </c>
      <c r="X246" t="s">
        <v>28</v>
      </c>
      <c r="Y246" t="s">
        <v>30</v>
      </c>
      <c r="Z246" t="s">
        <v>45985</v>
      </c>
      <c r="AA246" t="s">
        <v>51178</v>
      </c>
      <c r="AB246" t="s">
        <v>18923</v>
      </c>
      <c r="AC246" t="s">
        <v>372</v>
      </c>
    </row>
    <row r="247" spans="1:29" x14ac:dyDescent="0.2">
      <c r="A247" t="s">
        <v>18926</v>
      </c>
      <c r="B247" t="s">
        <v>51179</v>
      </c>
      <c r="C247" t="s">
        <v>45769</v>
      </c>
      <c r="D247" t="s">
        <v>34690</v>
      </c>
      <c r="E247" t="s">
        <v>34691</v>
      </c>
      <c r="F247" t="s">
        <v>776</v>
      </c>
      <c r="G247" t="s">
        <v>18876</v>
      </c>
      <c r="H247" t="s">
        <v>18877</v>
      </c>
      <c r="I247" t="s">
        <v>18878</v>
      </c>
      <c r="J247" t="s">
        <v>18879</v>
      </c>
      <c r="K247" t="s">
        <v>18930</v>
      </c>
      <c r="L247" t="s">
        <v>372</v>
      </c>
      <c r="M247">
        <v>521887</v>
      </c>
      <c r="N247">
        <v>43020.816011597199</v>
      </c>
      <c r="O247">
        <v>43019</v>
      </c>
      <c r="P247">
        <v>43019</v>
      </c>
      <c r="Q247" s="30">
        <v>43020</v>
      </c>
      <c r="R247">
        <v>0.29166666666666702</v>
      </c>
      <c r="S247">
        <v>0.70833333333333304</v>
      </c>
      <c r="T247" s="35">
        <v>10</v>
      </c>
      <c r="U247" s="34">
        <v>43020</v>
      </c>
      <c r="V247" t="s">
        <v>1825</v>
      </c>
      <c r="W247" t="s">
        <v>744</v>
      </c>
      <c r="X247" t="s">
        <v>28</v>
      </c>
      <c r="Y247" t="s">
        <v>30</v>
      </c>
      <c r="Z247" t="s">
        <v>45985</v>
      </c>
      <c r="AA247" t="s">
        <v>32668</v>
      </c>
      <c r="AB247" t="s">
        <v>18928</v>
      </c>
      <c r="AC247" t="s">
        <v>372</v>
      </c>
    </row>
    <row r="248" spans="1:29" x14ac:dyDescent="0.2">
      <c r="A248" t="s">
        <v>18931</v>
      </c>
      <c r="B248" t="s">
        <v>51180</v>
      </c>
      <c r="C248" t="s">
        <v>45769</v>
      </c>
      <c r="D248" t="s">
        <v>34690</v>
      </c>
      <c r="E248" t="s">
        <v>34691</v>
      </c>
      <c r="F248" t="s">
        <v>776</v>
      </c>
      <c r="G248" t="s">
        <v>18876</v>
      </c>
      <c r="H248" t="s">
        <v>18877</v>
      </c>
      <c r="I248" t="s">
        <v>18878</v>
      </c>
      <c r="J248" t="s">
        <v>18879</v>
      </c>
      <c r="K248" t="s">
        <v>18936</v>
      </c>
      <c r="L248" t="s">
        <v>382</v>
      </c>
      <c r="M248">
        <v>521887</v>
      </c>
      <c r="N248">
        <v>43025.670433495397</v>
      </c>
      <c r="O248">
        <v>43019</v>
      </c>
      <c r="P248">
        <v>43019</v>
      </c>
      <c r="Q248" s="30">
        <v>43021</v>
      </c>
      <c r="R248">
        <v>0.25</v>
      </c>
      <c r="S248">
        <v>0.70833333333333304</v>
      </c>
      <c r="T248" s="35">
        <v>11</v>
      </c>
      <c r="U248" s="34">
        <v>43021</v>
      </c>
      <c r="V248" t="s">
        <v>383</v>
      </c>
      <c r="W248" t="s">
        <v>18933</v>
      </c>
      <c r="X248" t="s">
        <v>28</v>
      </c>
      <c r="Y248" t="s">
        <v>30</v>
      </c>
      <c r="Z248" t="s">
        <v>45985</v>
      </c>
      <c r="AA248" t="s">
        <v>51181</v>
      </c>
      <c r="AB248" t="s">
        <v>18934</v>
      </c>
      <c r="AC248" t="s">
        <v>382</v>
      </c>
    </row>
    <row r="249" spans="1:29" x14ac:dyDescent="0.2">
      <c r="A249" t="s">
        <v>18937</v>
      </c>
      <c r="B249" t="s">
        <v>51182</v>
      </c>
      <c r="C249" t="s">
        <v>45769</v>
      </c>
      <c r="D249" t="s">
        <v>34690</v>
      </c>
      <c r="E249" t="s">
        <v>34691</v>
      </c>
      <c r="F249" t="s">
        <v>776</v>
      </c>
      <c r="G249" t="s">
        <v>18876</v>
      </c>
      <c r="H249" t="s">
        <v>18877</v>
      </c>
      <c r="I249" t="s">
        <v>18878</v>
      </c>
      <c r="J249" t="s">
        <v>18879</v>
      </c>
      <c r="K249" t="s">
        <v>18942</v>
      </c>
      <c r="L249" t="s">
        <v>390</v>
      </c>
      <c r="M249">
        <v>521887</v>
      </c>
      <c r="N249">
        <v>43025.671986851798</v>
      </c>
      <c r="O249">
        <v>43019</v>
      </c>
      <c r="P249">
        <v>43019</v>
      </c>
      <c r="Q249" s="30">
        <v>43022</v>
      </c>
      <c r="R249">
        <v>0.25</v>
      </c>
      <c r="S249">
        <v>0.70833333333333304</v>
      </c>
      <c r="T249" s="35">
        <v>11</v>
      </c>
      <c r="U249" s="34">
        <v>43022</v>
      </c>
      <c r="V249" t="s">
        <v>391</v>
      </c>
      <c r="W249" t="s">
        <v>18939</v>
      </c>
      <c r="X249" t="s">
        <v>28</v>
      </c>
      <c r="Y249" t="s">
        <v>30</v>
      </c>
      <c r="Z249" t="s">
        <v>45985</v>
      </c>
      <c r="AA249" t="s">
        <v>51183</v>
      </c>
      <c r="AB249" t="s">
        <v>18940</v>
      </c>
      <c r="AC249" t="s">
        <v>390</v>
      </c>
    </row>
    <row r="250" spans="1:29" x14ac:dyDescent="0.2">
      <c r="A250" t="s">
        <v>18943</v>
      </c>
      <c r="B250" t="s">
        <v>51184</v>
      </c>
      <c r="C250" t="s">
        <v>45769</v>
      </c>
      <c r="D250" t="s">
        <v>34690</v>
      </c>
      <c r="E250" t="s">
        <v>34691</v>
      </c>
      <c r="F250" t="s">
        <v>776</v>
      </c>
      <c r="G250" t="s">
        <v>18876</v>
      </c>
      <c r="H250" t="s">
        <v>18877</v>
      </c>
      <c r="I250" t="s">
        <v>18878</v>
      </c>
      <c r="J250" t="s">
        <v>18879</v>
      </c>
      <c r="K250" t="s">
        <v>18947</v>
      </c>
      <c r="L250" t="s">
        <v>400</v>
      </c>
      <c r="M250">
        <v>521887</v>
      </c>
      <c r="N250">
        <v>43025.672842523098</v>
      </c>
      <c r="O250">
        <v>43019</v>
      </c>
      <c r="P250">
        <v>43019</v>
      </c>
      <c r="Q250" s="30">
        <v>43023</v>
      </c>
      <c r="R250">
        <v>0.25</v>
      </c>
      <c r="S250">
        <v>0.5</v>
      </c>
      <c r="T250" s="35">
        <v>6</v>
      </c>
      <c r="U250" s="34">
        <v>43023</v>
      </c>
      <c r="V250" t="s">
        <v>401</v>
      </c>
      <c r="W250" t="s">
        <v>17875</v>
      </c>
      <c r="X250" t="s">
        <v>28</v>
      </c>
      <c r="Y250" t="s">
        <v>30</v>
      </c>
      <c r="Z250" t="s">
        <v>45985</v>
      </c>
      <c r="AA250" t="s">
        <v>50870</v>
      </c>
      <c r="AB250" t="s">
        <v>51185</v>
      </c>
      <c r="AC250" t="s">
        <v>400</v>
      </c>
    </row>
    <row r="251" spans="1:29" x14ac:dyDescent="0.2">
      <c r="A251" t="s">
        <v>18948</v>
      </c>
      <c r="B251" t="s">
        <v>51186</v>
      </c>
      <c r="C251" t="s">
        <v>45769</v>
      </c>
      <c r="D251" t="s">
        <v>34690</v>
      </c>
      <c r="E251" t="s">
        <v>34691</v>
      </c>
      <c r="F251" t="s">
        <v>776</v>
      </c>
      <c r="G251" t="s">
        <v>18876</v>
      </c>
      <c r="H251" t="s">
        <v>18877</v>
      </c>
      <c r="I251" t="s">
        <v>18878</v>
      </c>
      <c r="J251" t="s">
        <v>18879</v>
      </c>
      <c r="K251" t="s">
        <v>18953</v>
      </c>
      <c r="L251" t="s">
        <v>400</v>
      </c>
      <c r="M251">
        <v>521887</v>
      </c>
      <c r="N251">
        <v>43025.6742468171</v>
      </c>
      <c r="O251">
        <v>43019</v>
      </c>
      <c r="P251">
        <v>43019</v>
      </c>
      <c r="Q251" s="30">
        <v>43023</v>
      </c>
      <c r="R251">
        <v>0.5</v>
      </c>
      <c r="S251">
        <v>0.70833333333333304</v>
      </c>
      <c r="T251" s="35">
        <v>5</v>
      </c>
      <c r="U251" s="34">
        <v>43023</v>
      </c>
      <c r="V251" t="s">
        <v>17875</v>
      </c>
      <c r="W251" t="s">
        <v>18950</v>
      </c>
      <c r="X251" t="s">
        <v>28</v>
      </c>
      <c r="Y251" t="s">
        <v>30</v>
      </c>
      <c r="Z251" t="s">
        <v>45985</v>
      </c>
      <c r="AA251" t="s">
        <v>50832</v>
      </c>
      <c r="AB251" t="s">
        <v>18951</v>
      </c>
      <c r="AC251" t="s">
        <v>400</v>
      </c>
    </row>
    <row r="252" spans="1:29" x14ac:dyDescent="0.2">
      <c r="A252" t="s">
        <v>18954</v>
      </c>
      <c r="B252" t="s">
        <v>51187</v>
      </c>
      <c r="C252" t="s">
        <v>45769</v>
      </c>
      <c r="D252" t="s">
        <v>34690</v>
      </c>
      <c r="E252" t="s">
        <v>34691</v>
      </c>
      <c r="F252" t="s">
        <v>776</v>
      </c>
      <c r="G252" t="s">
        <v>18876</v>
      </c>
      <c r="H252" t="s">
        <v>18877</v>
      </c>
      <c r="I252" t="s">
        <v>18878</v>
      </c>
      <c r="J252" t="s">
        <v>18879</v>
      </c>
      <c r="K252" t="s">
        <v>18957</v>
      </c>
      <c r="L252" t="s">
        <v>113</v>
      </c>
      <c r="M252">
        <v>521887</v>
      </c>
      <c r="N252">
        <v>43025.679251631896</v>
      </c>
      <c r="O252">
        <v>43019</v>
      </c>
      <c r="P252">
        <v>43019</v>
      </c>
      <c r="Q252" s="30">
        <v>43024</v>
      </c>
      <c r="R252">
        <v>0.25</v>
      </c>
      <c r="S252">
        <v>0.375</v>
      </c>
      <c r="T252" s="35">
        <v>3</v>
      </c>
      <c r="U252" s="34">
        <v>43024</v>
      </c>
      <c r="V252" t="s">
        <v>409</v>
      </c>
      <c r="W252" t="s">
        <v>8341</v>
      </c>
      <c r="X252" t="s">
        <v>28</v>
      </c>
      <c r="Y252" t="s">
        <v>30</v>
      </c>
      <c r="Z252" t="s">
        <v>45985</v>
      </c>
      <c r="AA252" t="s">
        <v>50951</v>
      </c>
      <c r="AB252" t="s">
        <v>6817</v>
      </c>
      <c r="AC252" t="s">
        <v>113</v>
      </c>
    </row>
    <row r="253" spans="1:29" x14ac:dyDescent="0.2">
      <c r="A253" t="s">
        <v>18958</v>
      </c>
      <c r="B253" t="s">
        <v>51188</v>
      </c>
      <c r="C253" t="s">
        <v>45769</v>
      </c>
      <c r="D253" t="s">
        <v>34690</v>
      </c>
      <c r="E253" t="s">
        <v>34691</v>
      </c>
      <c r="F253" t="s">
        <v>776</v>
      </c>
      <c r="G253" t="s">
        <v>18876</v>
      </c>
      <c r="H253" t="s">
        <v>18877</v>
      </c>
      <c r="I253" t="s">
        <v>18878</v>
      </c>
      <c r="J253" t="s">
        <v>18879</v>
      </c>
      <c r="K253" t="s">
        <v>18962</v>
      </c>
      <c r="L253" t="s">
        <v>113</v>
      </c>
      <c r="M253">
        <v>521887</v>
      </c>
      <c r="N253">
        <v>43025.680754131899</v>
      </c>
      <c r="O253">
        <v>43019</v>
      </c>
      <c r="P253">
        <v>43019</v>
      </c>
      <c r="Q253" s="30">
        <v>43024</v>
      </c>
      <c r="R253">
        <v>0.375</v>
      </c>
      <c r="S253">
        <v>0.70833333333333304</v>
      </c>
      <c r="T253" s="35">
        <v>8</v>
      </c>
      <c r="U253" s="34">
        <v>43024</v>
      </c>
      <c r="V253" t="s">
        <v>8341</v>
      </c>
      <c r="W253" t="s">
        <v>14058</v>
      </c>
      <c r="X253" t="s">
        <v>28</v>
      </c>
      <c r="Y253" t="s">
        <v>30</v>
      </c>
      <c r="Z253" t="s">
        <v>45985</v>
      </c>
      <c r="AA253" t="s">
        <v>50835</v>
      </c>
      <c r="AB253" t="s">
        <v>51189</v>
      </c>
      <c r="AC253" t="s">
        <v>113</v>
      </c>
    </row>
    <row r="254" spans="1:29" x14ac:dyDescent="0.2">
      <c r="A254" t="s">
        <v>18963</v>
      </c>
      <c r="B254" t="s">
        <v>51190</v>
      </c>
      <c r="C254" t="s">
        <v>45769</v>
      </c>
      <c r="D254" t="s">
        <v>34690</v>
      </c>
      <c r="E254" t="s">
        <v>34691</v>
      </c>
      <c r="F254" t="s">
        <v>776</v>
      </c>
      <c r="G254" t="s">
        <v>18876</v>
      </c>
      <c r="H254" t="s">
        <v>18877</v>
      </c>
      <c r="I254" t="s">
        <v>18878</v>
      </c>
      <c r="J254" t="s">
        <v>18879</v>
      </c>
      <c r="K254" t="s">
        <v>18967</v>
      </c>
      <c r="L254" t="s">
        <v>123</v>
      </c>
      <c r="M254">
        <v>521887</v>
      </c>
      <c r="N254">
        <v>43025.6819289583</v>
      </c>
      <c r="O254">
        <v>43019</v>
      </c>
      <c r="P254">
        <v>43019</v>
      </c>
      <c r="Q254" s="30">
        <v>43025</v>
      </c>
      <c r="R254">
        <v>0.25</v>
      </c>
      <c r="S254">
        <v>0.54166666666666696</v>
      </c>
      <c r="T254" s="35">
        <v>7</v>
      </c>
      <c r="U254" s="34">
        <v>43025</v>
      </c>
      <c r="V254" t="s">
        <v>418</v>
      </c>
      <c r="W254" t="s">
        <v>1072</v>
      </c>
      <c r="X254" t="s">
        <v>28</v>
      </c>
      <c r="Y254" t="s">
        <v>30</v>
      </c>
      <c r="Z254" t="s">
        <v>45985</v>
      </c>
      <c r="AA254" t="s">
        <v>51191</v>
      </c>
      <c r="AB254" t="s">
        <v>18965</v>
      </c>
      <c r="AC254" t="s">
        <v>123</v>
      </c>
    </row>
    <row r="255" spans="1:29" x14ac:dyDescent="0.2">
      <c r="A255" t="s">
        <v>18968</v>
      </c>
      <c r="B255" t="s">
        <v>51192</v>
      </c>
      <c r="C255" t="s">
        <v>45769</v>
      </c>
      <c r="D255" t="s">
        <v>34690</v>
      </c>
      <c r="E255" t="s">
        <v>34691</v>
      </c>
      <c r="F255" t="s">
        <v>776</v>
      </c>
      <c r="G255" t="s">
        <v>18876</v>
      </c>
      <c r="H255" t="s">
        <v>18877</v>
      </c>
      <c r="I255" t="s">
        <v>18878</v>
      </c>
      <c r="J255" t="s">
        <v>18879</v>
      </c>
      <c r="K255" t="s">
        <v>18972</v>
      </c>
      <c r="L255" t="s">
        <v>123</v>
      </c>
      <c r="M255">
        <v>521887</v>
      </c>
      <c r="N255">
        <v>43025.771766527803</v>
      </c>
      <c r="O255">
        <v>43019</v>
      </c>
      <c r="P255">
        <v>43019</v>
      </c>
      <c r="Q255" s="30">
        <v>43025</v>
      </c>
      <c r="R255">
        <v>0.54166666666666696</v>
      </c>
      <c r="S255">
        <v>0.70833333333333304</v>
      </c>
      <c r="T255" s="35">
        <v>4</v>
      </c>
      <c r="U255" s="34">
        <v>43025</v>
      </c>
      <c r="V255" t="s">
        <v>1072</v>
      </c>
      <c r="W255" t="s">
        <v>11834</v>
      </c>
      <c r="X255" t="s">
        <v>28</v>
      </c>
      <c r="Y255" t="s">
        <v>30</v>
      </c>
      <c r="Z255" t="s">
        <v>45985</v>
      </c>
      <c r="AA255" t="s">
        <v>50861</v>
      </c>
      <c r="AB255" t="s">
        <v>18970</v>
      </c>
      <c r="AC255" t="s">
        <v>123</v>
      </c>
    </row>
    <row r="256" spans="1:29" x14ac:dyDescent="0.2">
      <c r="A256" t="s">
        <v>18973</v>
      </c>
      <c r="B256" t="s">
        <v>51193</v>
      </c>
      <c r="C256" t="s">
        <v>45769</v>
      </c>
      <c r="D256" t="s">
        <v>34690</v>
      </c>
      <c r="E256" t="s">
        <v>34691</v>
      </c>
      <c r="F256" t="s">
        <v>776</v>
      </c>
      <c r="G256" t="s">
        <v>18876</v>
      </c>
      <c r="H256" t="s">
        <v>18877</v>
      </c>
      <c r="I256" t="s">
        <v>18878</v>
      </c>
      <c r="J256" t="s">
        <v>18879</v>
      </c>
      <c r="K256" t="s">
        <v>18977</v>
      </c>
      <c r="L256" t="s">
        <v>134</v>
      </c>
      <c r="M256">
        <v>521887</v>
      </c>
      <c r="N256">
        <v>43027.612272407401</v>
      </c>
      <c r="O256">
        <v>43026</v>
      </c>
      <c r="P256">
        <v>43026</v>
      </c>
      <c r="Q256" s="30">
        <v>43026</v>
      </c>
      <c r="R256">
        <v>0.25</v>
      </c>
      <c r="S256">
        <v>0.70833333333333304</v>
      </c>
      <c r="T256" s="35">
        <v>11</v>
      </c>
      <c r="U256" s="34">
        <v>43026</v>
      </c>
      <c r="V256" t="s">
        <v>2047</v>
      </c>
      <c r="W256" t="s">
        <v>12034</v>
      </c>
      <c r="X256" t="s">
        <v>28</v>
      </c>
      <c r="Y256" t="s">
        <v>30</v>
      </c>
      <c r="Z256" t="s">
        <v>45985</v>
      </c>
      <c r="AA256" t="s">
        <v>51194</v>
      </c>
      <c r="AB256" t="s">
        <v>18975</v>
      </c>
      <c r="AC256" t="s">
        <v>134</v>
      </c>
    </row>
    <row r="257" spans="1:29" x14ac:dyDescent="0.2">
      <c r="A257" t="s">
        <v>18978</v>
      </c>
      <c r="B257" t="s">
        <v>51195</v>
      </c>
      <c r="C257" t="s">
        <v>45769</v>
      </c>
      <c r="D257" t="s">
        <v>34690</v>
      </c>
      <c r="E257" t="s">
        <v>34691</v>
      </c>
      <c r="F257" t="s">
        <v>776</v>
      </c>
      <c r="G257" t="s">
        <v>18876</v>
      </c>
      <c r="H257" t="s">
        <v>18877</v>
      </c>
      <c r="I257" t="s">
        <v>18878</v>
      </c>
      <c r="J257" t="s">
        <v>18879</v>
      </c>
      <c r="K257" t="s">
        <v>18982</v>
      </c>
      <c r="L257" t="s">
        <v>144</v>
      </c>
      <c r="M257">
        <v>521887</v>
      </c>
      <c r="N257">
        <v>43032.423088136602</v>
      </c>
      <c r="O257">
        <v>43026</v>
      </c>
      <c r="P257">
        <v>43026</v>
      </c>
      <c r="Q257" s="30">
        <v>43027</v>
      </c>
      <c r="R257">
        <v>0.25</v>
      </c>
      <c r="S257">
        <v>0.375</v>
      </c>
      <c r="T257" s="35">
        <v>3</v>
      </c>
      <c r="U257" s="34">
        <v>43027</v>
      </c>
      <c r="V257" t="s">
        <v>2054</v>
      </c>
      <c r="W257" t="s">
        <v>14372</v>
      </c>
      <c r="X257" t="s">
        <v>28</v>
      </c>
      <c r="Y257" t="s">
        <v>30</v>
      </c>
      <c r="Z257" t="s">
        <v>45985</v>
      </c>
      <c r="AA257" t="s">
        <v>51196</v>
      </c>
      <c r="AB257" t="s">
        <v>18980</v>
      </c>
      <c r="AC257" t="s">
        <v>144</v>
      </c>
    </row>
    <row r="258" spans="1:29" x14ac:dyDescent="0.2">
      <c r="A258" t="s">
        <v>18983</v>
      </c>
      <c r="B258" t="s">
        <v>51197</v>
      </c>
      <c r="C258" t="s">
        <v>45769</v>
      </c>
      <c r="D258" t="s">
        <v>34690</v>
      </c>
      <c r="E258" t="s">
        <v>34691</v>
      </c>
      <c r="F258" t="s">
        <v>776</v>
      </c>
      <c r="G258" t="s">
        <v>18876</v>
      </c>
      <c r="H258" t="s">
        <v>18877</v>
      </c>
      <c r="I258" t="s">
        <v>18878</v>
      </c>
      <c r="J258" t="s">
        <v>18879</v>
      </c>
      <c r="K258" t="s">
        <v>18987</v>
      </c>
      <c r="L258" t="s">
        <v>144</v>
      </c>
      <c r="M258">
        <v>521887</v>
      </c>
      <c r="N258">
        <v>43032.423815868096</v>
      </c>
      <c r="O258">
        <v>43026</v>
      </c>
      <c r="P258">
        <v>43026</v>
      </c>
      <c r="Q258" s="30">
        <v>43027</v>
      </c>
      <c r="R258">
        <v>0.375</v>
      </c>
      <c r="S258">
        <v>0.54166666666666696</v>
      </c>
      <c r="T258" s="35">
        <v>4</v>
      </c>
      <c r="U258" s="34">
        <v>43027</v>
      </c>
      <c r="V258" t="s">
        <v>14372</v>
      </c>
      <c r="W258" t="s">
        <v>1033</v>
      </c>
      <c r="X258" t="s">
        <v>28</v>
      </c>
      <c r="Y258" t="s">
        <v>30</v>
      </c>
      <c r="Z258" t="s">
        <v>45985</v>
      </c>
      <c r="AA258" t="s">
        <v>51024</v>
      </c>
      <c r="AB258" t="s">
        <v>18985</v>
      </c>
      <c r="AC258" t="s">
        <v>144</v>
      </c>
    </row>
    <row r="259" spans="1:29" x14ac:dyDescent="0.2">
      <c r="A259" t="s">
        <v>18988</v>
      </c>
      <c r="B259" t="s">
        <v>51198</v>
      </c>
      <c r="C259" t="s">
        <v>45769</v>
      </c>
      <c r="D259" t="s">
        <v>34690</v>
      </c>
      <c r="E259" t="s">
        <v>34691</v>
      </c>
      <c r="F259" t="s">
        <v>776</v>
      </c>
      <c r="G259" t="s">
        <v>18876</v>
      </c>
      <c r="H259" t="s">
        <v>18877</v>
      </c>
      <c r="I259" t="s">
        <v>18878</v>
      </c>
      <c r="J259" t="s">
        <v>18879</v>
      </c>
      <c r="K259" t="s">
        <v>18992</v>
      </c>
      <c r="L259" t="s">
        <v>144</v>
      </c>
      <c r="M259">
        <v>521887</v>
      </c>
      <c r="N259">
        <v>43032.424492627302</v>
      </c>
      <c r="O259">
        <v>43026</v>
      </c>
      <c r="P259">
        <v>43026</v>
      </c>
      <c r="Q259" s="30">
        <v>43027</v>
      </c>
      <c r="R259">
        <v>0.54166666666666696</v>
      </c>
      <c r="S259">
        <v>0.70833333333333304</v>
      </c>
      <c r="T259" s="35">
        <v>4</v>
      </c>
      <c r="U259" s="34">
        <v>43027</v>
      </c>
      <c r="V259" t="s">
        <v>1033</v>
      </c>
      <c r="W259" t="s">
        <v>17963</v>
      </c>
      <c r="X259" t="s">
        <v>28</v>
      </c>
      <c r="Y259" t="s">
        <v>30</v>
      </c>
      <c r="Z259" t="s">
        <v>45985</v>
      </c>
      <c r="AA259" t="s">
        <v>51199</v>
      </c>
      <c r="AB259" t="s">
        <v>18990</v>
      </c>
      <c r="AC259" t="s">
        <v>144</v>
      </c>
    </row>
    <row r="260" spans="1:29" x14ac:dyDescent="0.2">
      <c r="A260" t="s">
        <v>18993</v>
      </c>
      <c r="B260" t="s">
        <v>51200</v>
      </c>
      <c r="C260" t="s">
        <v>45769</v>
      </c>
      <c r="D260" t="s">
        <v>34690</v>
      </c>
      <c r="E260" t="s">
        <v>34691</v>
      </c>
      <c r="F260" t="s">
        <v>776</v>
      </c>
      <c r="G260" t="s">
        <v>18876</v>
      </c>
      <c r="H260" t="s">
        <v>18877</v>
      </c>
      <c r="I260" t="s">
        <v>18878</v>
      </c>
      <c r="J260" t="s">
        <v>18879</v>
      </c>
      <c r="K260" t="s">
        <v>18997</v>
      </c>
      <c r="L260" t="s">
        <v>174</v>
      </c>
      <c r="M260">
        <v>521887</v>
      </c>
      <c r="N260">
        <v>43032.426529386597</v>
      </c>
      <c r="O260">
        <v>43026</v>
      </c>
      <c r="P260">
        <v>43026</v>
      </c>
      <c r="Q260" s="30">
        <v>43028</v>
      </c>
      <c r="R260">
        <v>0.25</v>
      </c>
      <c r="S260">
        <v>0.41666666666666702</v>
      </c>
      <c r="T260" s="35">
        <v>4</v>
      </c>
      <c r="U260" s="34">
        <v>43028</v>
      </c>
      <c r="V260" t="s">
        <v>2061</v>
      </c>
      <c r="W260" t="s">
        <v>8451</v>
      </c>
      <c r="X260" t="s">
        <v>28</v>
      </c>
      <c r="Y260" t="s">
        <v>30</v>
      </c>
      <c r="Z260" t="s">
        <v>45985</v>
      </c>
      <c r="AA260" t="s">
        <v>32719</v>
      </c>
      <c r="AB260" t="s">
        <v>18995</v>
      </c>
      <c r="AC260" t="s">
        <v>174</v>
      </c>
    </row>
    <row r="261" spans="1:29" x14ac:dyDescent="0.2">
      <c r="A261" t="s">
        <v>18998</v>
      </c>
      <c r="B261" t="s">
        <v>51201</v>
      </c>
      <c r="C261" t="s">
        <v>45769</v>
      </c>
      <c r="D261" t="s">
        <v>34690</v>
      </c>
      <c r="E261" t="s">
        <v>34691</v>
      </c>
      <c r="F261" t="s">
        <v>776</v>
      </c>
      <c r="G261" t="s">
        <v>18876</v>
      </c>
      <c r="H261" t="s">
        <v>18877</v>
      </c>
      <c r="I261" t="s">
        <v>18878</v>
      </c>
      <c r="J261" t="s">
        <v>18879</v>
      </c>
      <c r="K261" t="s">
        <v>19002</v>
      </c>
      <c r="L261" t="s">
        <v>174</v>
      </c>
      <c r="M261">
        <v>521887</v>
      </c>
      <c r="N261">
        <v>43032.4281049653</v>
      </c>
      <c r="O261">
        <v>43026</v>
      </c>
      <c r="P261">
        <v>43026</v>
      </c>
      <c r="Q261" s="30">
        <v>43028</v>
      </c>
      <c r="R261">
        <v>0.41666666666666702</v>
      </c>
      <c r="S261">
        <v>0.70833333333333304</v>
      </c>
      <c r="T261" s="35">
        <v>7</v>
      </c>
      <c r="U261" s="34">
        <v>43028</v>
      </c>
      <c r="V261" t="s">
        <v>8451</v>
      </c>
      <c r="W261" t="s">
        <v>13077</v>
      </c>
      <c r="X261" t="s">
        <v>28</v>
      </c>
      <c r="Y261" t="s">
        <v>30</v>
      </c>
      <c r="Z261" t="s">
        <v>45985</v>
      </c>
      <c r="AA261" t="s">
        <v>51202</v>
      </c>
      <c r="AB261" t="s">
        <v>19000</v>
      </c>
      <c r="AC261" t="s">
        <v>174</v>
      </c>
    </row>
    <row r="262" spans="1:29" x14ac:dyDescent="0.2">
      <c r="A262" t="s">
        <v>19003</v>
      </c>
      <c r="B262" t="s">
        <v>51203</v>
      </c>
      <c r="C262" t="s">
        <v>45769</v>
      </c>
      <c r="D262" t="s">
        <v>34690</v>
      </c>
      <c r="E262" t="s">
        <v>34691</v>
      </c>
      <c r="F262" t="s">
        <v>776</v>
      </c>
      <c r="G262" t="s">
        <v>18876</v>
      </c>
      <c r="H262" t="s">
        <v>18877</v>
      </c>
      <c r="I262" t="s">
        <v>18878</v>
      </c>
      <c r="J262" t="s">
        <v>18879</v>
      </c>
      <c r="K262" t="s">
        <v>19008</v>
      </c>
      <c r="L262" t="s">
        <v>184</v>
      </c>
      <c r="M262">
        <v>521887</v>
      </c>
      <c r="N262">
        <v>43032.429324027798</v>
      </c>
      <c r="O262">
        <v>43026</v>
      </c>
      <c r="P262">
        <v>43026</v>
      </c>
      <c r="Q262" s="30">
        <v>43029</v>
      </c>
      <c r="R262">
        <v>0.25</v>
      </c>
      <c r="S262">
        <v>0.45833333333333298</v>
      </c>
      <c r="T262" s="35">
        <v>5</v>
      </c>
      <c r="U262" s="34">
        <v>43029</v>
      </c>
      <c r="V262" t="s">
        <v>5428</v>
      </c>
      <c r="W262" t="s">
        <v>19005</v>
      </c>
      <c r="X262" t="s">
        <v>28</v>
      </c>
      <c r="Y262" t="s">
        <v>30</v>
      </c>
      <c r="Z262" t="s">
        <v>45985</v>
      </c>
      <c r="AA262" t="s">
        <v>51204</v>
      </c>
      <c r="AB262" t="s">
        <v>19006</v>
      </c>
      <c r="AC262" t="s">
        <v>184</v>
      </c>
    </row>
    <row r="263" spans="1:29" x14ac:dyDescent="0.2">
      <c r="A263" t="s">
        <v>19009</v>
      </c>
      <c r="B263" t="s">
        <v>51205</v>
      </c>
      <c r="C263" t="s">
        <v>45769</v>
      </c>
      <c r="D263" t="s">
        <v>34690</v>
      </c>
      <c r="E263" t="s">
        <v>34691</v>
      </c>
      <c r="F263" t="s">
        <v>776</v>
      </c>
      <c r="G263" t="s">
        <v>18876</v>
      </c>
      <c r="H263" t="s">
        <v>18877</v>
      </c>
      <c r="I263" t="s">
        <v>18878</v>
      </c>
      <c r="J263" t="s">
        <v>18879</v>
      </c>
      <c r="K263" t="s">
        <v>19013</v>
      </c>
      <c r="L263" t="s">
        <v>184</v>
      </c>
      <c r="M263">
        <v>521887</v>
      </c>
      <c r="N263">
        <v>43032.430336203703</v>
      </c>
      <c r="O263">
        <v>43026</v>
      </c>
      <c r="P263">
        <v>43026</v>
      </c>
      <c r="Q263" s="30">
        <v>43029</v>
      </c>
      <c r="R263">
        <v>0.45833333333333298</v>
      </c>
      <c r="S263">
        <v>0.70833333333333304</v>
      </c>
      <c r="T263" s="35">
        <v>6</v>
      </c>
      <c r="U263" s="34">
        <v>43029</v>
      </c>
      <c r="V263" t="s">
        <v>19005</v>
      </c>
      <c r="W263" t="s">
        <v>13097</v>
      </c>
      <c r="X263" t="s">
        <v>28</v>
      </c>
      <c r="Y263" t="s">
        <v>30</v>
      </c>
      <c r="Z263" t="s">
        <v>45985</v>
      </c>
      <c r="AA263" t="s">
        <v>50858</v>
      </c>
      <c r="AB263" t="s">
        <v>19011</v>
      </c>
      <c r="AC263" t="s">
        <v>184</v>
      </c>
    </row>
    <row r="264" spans="1:29" x14ac:dyDescent="0.2">
      <c r="A264" t="s">
        <v>19014</v>
      </c>
      <c r="B264" t="s">
        <v>51206</v>
      </c>
      <c r="C264" t="s">
        <v>45769</v>
      </c>
      <c r="D264" t="s">
        <v>34690</v>
      </c>
      <c r="E264" t="s">
        <v>34691</v>
      </c>
      <c r="F264" t="s">
        <v>776</v>
      </c>
      <c r="G264" t="s">
        <v>18876</v>
      </c>
      <c r="H264" t="s">
        <v>18877</v>
      </c>
      <c r="I264" t="s">
        <v>18878</v>
      </c>
      <c r="J264" t="s">
        <v>18879</v>
      </c>
      <c r="K264" t="s">
        <v>19018</v>
      </c>
      <c r="L264" t="s">
        <v>194</v>
      </c>
      <c r="M264">
        <v>521887</v>
      </c>
      <c r="N264">
        <v>43032.533207963002</v>
      </c>
      <c r="O264">
        <v>43026</v>
      </c>
      <c r="P264">
        <v>43026</v>
      </c>
      <c r="Q264" s="30">
        <v>43030</v>
      </c>
      <c r="R264">
        <v>0.25</v>
      </c>
      <c r="S264">
        <v>0.70833333333333304</v>
      </c>
      <c r="T264" s="35">
        <v>11</v>
      </c>
      <c r="U264" s="34">
        <v>43030</v>
      </c>
      <c r="V264" t="s">
        <v>5452</v>
      </c>
      <c r="W264" t="s">
        <v>13105</v>
      </c>
      <c r="X264" t="s">
        <v>28</v>
      </c>
      <c r="Y264" t="s">
        <v>30</v>
      </c>
      <c r="Z264" t="s">
        <v>45985</v>
      </c>
      <c r="AA264" t="s">
        <v>51207</v>
      </c>
      <c r="AB264" t="s">
        <v>51208</v>
      </c>
      <c r="AC264" t="s">
        <v>194</v>
      </c>
    </row>
    <row r="265" spans="1:29" x14ac:dyDescent="0.2">
      <c r="A265" t="s">
        <v>19019</v>
      </c>
      <c r="B265" t="s">
        <v>51209</v>
      </c>
      <c r="C265" t="s">
        <v>45769</v>
      </c>
      <c r="D265" t="s">
        <v>34690</v>
      </c>
      <c r="E265" t="s">
        <v>34691</v>
      </c>
      <c r="F265" t="s">
        <v>776</v>
      </c>
      <c r="G265" t="s">
        <v>18876</v>
      </c>
      <c r="H265" t="s">
        <v>18877</v>
      </c>
      <c r="I265" t="s">
        <v>18878</v>
      </c>
      <c r="J265" t="s">
        <v>18879</v>
      </c>
      <c r="K265" t="s">
        <v>19023</v>
      </c>
      <c r="L265" t="s">
        <v>154</v>
      </c>
      <c r="M265">
        <v>521887</v>
      </c>
      <c r="N265">
        <v>43032.534160439798</v>
      </c>
      <c r="O265">
        <v>43026</v>
      </c>
      <c r="P265">
        <v>43026</v>
      </c>
      <c r="Q265" s="30">
        <v>43031</v>
      </c>
      <c r="R265">
        <v>0.25</v>
      </c>
      <c r="S265">
        <v>0.45833333333333298</v>
      </c>
      <c r="T265" s="35">
        <v>5</v>
      </c>
      <c r="U265" s="34">
        <v>43031</v>
      </c>
      <c r="V265" t="s">
        <v>2068</v>
      </c>
      <c r="W265" t="s">
        <v>5468</v>
      </c>
      <c r="X265" t="s">
        <v>28</v>
      </c>
      <c r="Y265" t="s">
        <v>30</v>
      </c>
      <c r="Z265" t="s">
        <v>45985</v>
      </c>
      <c r="AA265" t="s">
        <v>51207</v>
      </c>
      <c r="AB265" t="s">
        <v>19021</v>
      </c>
      <c r="AC265" t="s">
        <v>154</v>
      </c>
    </row>
    <row r="266" spans="1:29" x14ac:dyDescent="0.2">
      <c r="A266" t="s">
        <v>19024</v>
      </c>
      <c r="B266" t="s">
        <v>51210</v>
      </c>
      <c r="C266" t="s">
        <v>45769</v>
      </c>
      <c r="D266" t="s">
        <v>34690</v>
      </c>
      <c r="E266" t="s">
        <v>34691</v>
      </c>
      <c r="F266" t="s">
        <v>776</v>
      </c>
      <c r="G266" t="s">
        <v>18876</v>
      </c>
      <c r="H266" t="s">
        <v>18877</v>
      </c>
      <c r="I266" t="s">
        <v>18878</v>
      </c>
      <c r="J266" t="s">
        <v>18879</v>
      </c>
      <c r="K266" t="s">
        <v>19028</v>
      </c>
      <c r="L266" t="s">
        <v>154</v>
      </c>
      <c r="M266">
        <v>521887</v>
      </c>
      <c r="N266">
        <v>43032.535157731501</v>
      </c>
      <c r="O266">
        <v>43026</v>
      </c>
      <c r="P266">
        <v>43026</v>
      </c>
      <c r="Q266" s="30">
        <v>43031</v>
      </c>
      <c r="R266">
        <v>0.45833333333333298</v>
      </c>
      <c r="S266">
        <v>0.70833333333333304</v>
      </c>
      <c r="T266" s="35">
        <v>6</v>
      </c>
      <c r="U266" s="34">
        <v>43031</v>
      </c>
      <c r="V266" t="s">
        <v>5468</v>
      </c>
      <c r="W266" t="s">
        <v>13116</v>
      </c>
      <c r="X266" t="s">
        <v>28</v>
      </c>
      <c r="Y266" t="s">
        <v>30</v>
      </c>
      <c r="Z266" t="s">
        <v>45985</v>
      </c>
      <c r="AA266" t="s">
        <v>50977</v>
      </c>
      <c r="AB266" t="s">
        <v>19026</v>
      </c>
      <c r="AC266" t="s">
        <v>154</v>
      </c>
    </row>
    <row r="267" spans="1:29" x14ac:dyDescent="0.2">
      <c r="A267" t="s">
        <v>19029</v>
      </c>
      <c r="B267" t="s">
        <v>51211</v>
      </c>
      <c r="C267" t="s">
        <v>45769</v>
      </c>
      <c r="D267" t="s">
        <v>34690</v>
      </c>
      <c r="E267" t="s">
        <v>34691</v>
      </c>
      <c r="F267" t="s">
        <v>776</v>
      </c>
      <c r="G267" t="s">
        <v>18876</v>
      </c>
      <c r="H267" t="s">
        <v>18877</v>
      </c>
      <c r="I267" t="s">
        <v>18878</v>
      </c>
      <c r="J267" t="s">
        <v>18879</v>
      </c>
      <c r="K267" t="s">
        <v>19033</v>
      </c>
      <c r="L267" t="s">
        <v>164</v>
      </c>
      <c r="M267">
        <v>521887</v>
      </c>
      <c r="N267">
        <v>43032.756742303201</v>
      </c>
      <c r="O267">
        <v>43026</v>
      </c>
      <c r="P267">
        <v>43026</v>
      </c>
      <c r="Q267" s="30">
        <v>43032</v>
      </c>
      <c r="R267">
        <v>0.25</v>
      </c>
      <c r="S267">
        <v>0.45833333333333298</v>
      </c>
      <c r="T267" s="35">
        <v>5</v>
      </c>
      <c r="U267" s="34">
        <v>43032</v>
      </c>
      <c r="V267" t="s">
        <v>2073</v>
      </c>
      <c r="W267" t="s">
        <v>14460</v>
      </c>
      <c r="X267" t="s">
        <v>28</v>
      </c>
      <c r="Y267" t="s">
        <v>30</v>
      </c>
      <c r="Z267" t="s">
        <v>45985</v>
      </c>
      <c r="AA267" t="s">
        <v>51212</v>
      </c>
      <c r="AB267" t="s">
        <v>19031</v>
      </c>
      <c r="AC267" t="s">
        <v>164</v>
      </c>
    </row>
    <row r="268" spans="1:29" x14ac:dyDescent="0.2">
      <c r="A268" t="s">
        <v>19034</v>
      </c>
      <c r="B268" t="s">
        <v>51213</v>
      </c>
      <c r="C268" t="s">
        <v>45769</v>
      </c>
      <c r="D268" t="s">
        <v>34690</v>
      </c>
      <c r="E268" t="s">
        <v>34691</v>
      </c>
      <c r="F268" t="s">
        <v>776</v>
      </c>
      <c r="G268" t="s">
        <v>18876</v>
      </c>
      <c r="H268" t="s">
        <v>18877</v>
      </c>
      <c r="I268" t="s">
        <v>18878</v>
      </c>
      <c r="J268" t="s">
        <v>18879</v>
      </c>
      <c r="K268" t="s">
        <v>19037</v>
      </c>
      <c r="L268" t="s">
        <v>164</v>
      </c>
      <c r="M268">
        <v>521887</v>
      </c>
      <c r="N268">
        <v>43032.757182465299</v>
      </c>
      <c r="O268">
        <v>43026</v>
      </c>
      <c r="P268">
        <v>43026</v>
      </c>
      <c r="Q268" s="30">
        <v>43032</v>
      </c>
      <c r="R268">
        <v>0.45833333333333298</v>
      </c>
      <c r="S268">
        <v>0.54166666666666696</v>
      </c>
      <c r="T268" s="35">
        <v>2</v>
      </c>
      <c r="U268" s="34">
        <v>43032</v>
      </c>
      <c r="V268" t="s">
        <v>14460</v>
      </c>
      <c r="W268" t="s">
        <v>1114</v>
      </c>
      <c r="X268" t="s">
        <v>28</v>
      </c>
      <c r="Y268" t="s">
        <v>30</v>
      </c>
      <c r="Z268" t="s">
        <v>45985</v>
      </c>
      <c r="AA268" t="s">
        <v>51214</v>
      </c>
      <c r="AB268" t="s">
        <v>6817</v>
      </c>
      <c r="AC268" t="s">
        <v>164</v>
      </c>
    </row>
    <row r="269" spans="1:29" x14ac:dyDescent="0.2">
      <c r="A269" t="s">
        <v>19038</v>
      </c>
      <c r="B269" t="s">
        <v>51215</v>
      </c>
      <c r="C269" t="s">
        <v>45769</v>
      </c>
      <c r="D269" t="s">
        <v>34690</v>
      </c>
      <c r="E269" t="s">
        <v>34691</v>
      </c>
      <c r="F269" t="s">
        <v>776</v>
      </c>
      <c r="G269" t="s">
        <v>18876</v>
      </c>
      <c r="H269" t="s">
        <v>18877</v>
      </c>
      <c r="I269" t="s">
        <v>18878</v>
      </c>
      <c r="J269" t="s">
        <v>18879</v>
      </c>
      <c r="K269" t="s">
        <v>19042</v>
      </c>
      <c r="L269" t="s">
        <v>164</v>
      </c>
      <c r="M269">
        <v>521887</v>
      </c>
      <c r="N269">
        <v>43032.7573531366</v>
      </c>
      <c r="O269">
        <v>43026</v>
      </c>
      <c r="P269">
        <v>43026</v>
      </c>
      <c r="Q269" s="30">
        <v>43032</v>
      </c>
      <c r="R269">
        <v>0.54166666666666696</v>
      </c>
      <c r="S269">
        <v>0.625</v>
      </c>
      <c r="T269" s="35">
        <v>2</v>
      </c>
      <c r="U269" s="34">
        <v>43032</v>
      </c>
      <c r="V269" t="s">
        <v>1114</v>
      </c>
      <c r="W269" t="s">
        <v>14479</v>
      </c>
      <c r="X269" t="s">
        <v>28</v>
      </c>
      <c r="Y269" t="s">
        <v>30</v>
      </c>
      <c r="Z269" t="s">
        <v>45985</v>
      </c>
      <c r="AA269" t="s">
        <v>32719</v>
      </c>
      <c r="AB269" t="s">
        <v>51216</v>
      </c>
      <c r="AC269" t="s">
        <v>164</v>
      </c>
    </row>
    <row r="270" spans="1:29" x14ac:dyDescent="0.2">
      <c r="A270" t="s">
        <v>19043</v>
      </c>
      <c r="B270" t="s">
        <v>51217</v>
      </c>
      <c r="C270" t="s">
        <v>45769</v>
      </c>
      <c r="D270" t="s">
        <v>34690</v>
      </c>
      <c r="E270" t="s">
        <v>34691</v>
      </c>
      <c r="F270" t="s">
        <v>776</v>
      </c>
      <c r="G270" t="s">
        <v>18876</v>
      </c>
      <c r="H270" t="s">
        <v>18877</v>
      </c>
      <c r="I270" t="s">
        <v>18878</v>
      </c>
      <c r="J270" t="s">
        <v>18879</v>
      </c>
      <c r="K270" t="s">
        <v>19046</v>
      </c>
      <c r="L270" t="s">
        <v>164</v>
      </c>
      <c r="M270">
        <v>521887</v>
      </c>
      <c r="N270">
        <v>43032.758175011601</v>
      </c>
      <c r="O270">
        <v>43026</v>
      </c>
      <c r="P270">
        <v>43026</v>
      </c>
      <c r="Q270" s="30">
        <v>43032</v>
      </c>
      <c r="R270">
        <v>0.625</v>
      </c>
      <c r="S270">
        <v>0.70833333333333304</v>
      </c>
      <c r="T270" s="35">
        <v>2</v>
      </c>
      <c r="U270" s="34">
        <v>43032</v>
      </c>
      <c r="V270" t="s">
        <v>14479</v>
      </c>
      <c r="W270" t="s">
        <v>13123</v>
      </c>
      <c r="X270" t="s">
        <v>28</v>
      </c>
      <c r="Y270" t="s">
        <v>30</v>
      </c>
      <c r="Z270" t="s">
        <v>45985</v>
      </c>
      <c r="AA270" t="s">
        <v>51218</v>
      </c>
      <c r="AB270" t="s">
        <v>3532</v>
      </c>
      <c r="AC270" t="s">
        <v>164</v>
      </c>
    </row>
    <row r="271" spans="1:29" x14ac:dyDescent="0.2">
      <c r="A271" t="s">
        <v>19047</v>
      </c>
      <c r="B271" t="s">
        <v>51219</v>
      </c>
      <c r="C271" t="s">
        <v>45769</v>
      </c>
      <c r="D271" t="s">
        <v>34690</v>
      </c>
      <c r="E271" t="s">
        <v>34691</v>
      </c>
      <c r="F271" t="s">
        <v>776</v>
      </c>
      <c r="G271" t="s">
        <v>18876</v>
      </c>
      <c r="H271" t="s">
        <v>18877</v>
      </c>
      <c r="I271" t="s">
        <v>18878</v>
      </c>
      <c r="J271" t="s">
        <v>18879</v>
      </c>
      <c r="K271" t="s">
        <v>45730</v>
      </c>
      <c r="L271" t="s">
        <v>499</v>
      </c>
      <c r="M271">
        <v>521887</v>
      </c>
      <c r="N271">
        <v>43041.657630023103</v>
      </c>
      <c r="O271">
        <v>43040</v>
      </c>
      <c r="P271">
        <v>43040</v>
      </c>
      <c r="Q271" s="30">
        <v>43040</v>
      </c>
      <c r="R271">
        <v>0.25</v>
      </c>
      <c r="S271">
        <v>0.375</v>
      </c>
      <c r="T271" s="35">
        <v>3</v>
      </c>
      <c r="U271" s="34">
        <v>43040</v>
      </c>
      <c r="V271" t="s">
        <v>500</v>
      </c>
      <c r="W271" t="s">
        <v>19049</v>
      </c>
      <c r="X271" t="s">
        <v>28</v>
      </c>
      <c r="Y271" t="s">
        <v>30</v>
      </c>
      <c r="Z271" t="s">
        <v>45985</v>
      </c>
      <c r="AA271" t="s">
        <v>45809</v>
      </c>
      <c r="AB271" t="s">
        <v>19050</v>
      </c>
      <c r="AC271" t="s">
        <v>499</v>
      </c>
    </row>
    <row r="272" spans="1:29" x14ac:dyDescent="0.2">
      <c r="A272" t="s">
        <v>19052</v>
      </c>
      <c r="B272" t="s">
        <v>51220</v>
      </c>
      <c r="C272" t="s">
        <v>45769</v>
      </c>
      <c r="D272" t="s">
        <v>34690</v>
      </c>
      <c r="E272" t="s">
        <v>34691</v>
      </c>
      <c r="F272" t="s">
        <v>776</v>
      </c>
      <c r="G272" t="s">
        <v>18876</v>
      </c>
      <c r="H272" t="s">
        <v>18877</v>
      </c>
      <c r="I272" t="s">
        <v>18878</v>
      </c>
      <c r="J272" t="s">
        <v>18879</v>
      </c>
      <c r="K272" t="s">
        <v>45730</v>
      </c>
      <c r="L272" t="s">
        <v>499</v>
      </c>
      <c r="M272">
        <v>521887</v>
      </c>
      <c r="N272">
        <v>43041.6584341782</v>
      </c>
      <c r="O272">
        <v>43040</v>
      </c>
      <c r="P272">
        <v>43040</v>
      </c>
      <c r="Q272" s="30">
        <v>43040</v>
      </c>
      <c r="R272">
        <v>0.375</v>
      </c>
      <c r="S272">
        <v>0.70833333333333304</v>
      </c>
      <c r="T272" s="35">
        <v>8</v>
      </c>
      <c r="U272" s="34">
        <v>43040</v>
      </c>
      <c r="V272" t="s">
        <v>19049</v>
      </c>
      <c r="W272" t="s">
        <v>7057</v>
      </c>
      <c r="X272" t="s">
        <v>28</v>
      </c>
      <c r="Y272" t="s">
        <v>30</v>
      </c>
      <c r="Z272" t="s">
        <v>45985</v>
      </c>
      <c r="AA272" t="s">
        <v>45817</v>
      </c>
      <c r="AB272" t="s">
        <v>19054</v>
      </c>
      <c r="AC272" t="s">
        <v>499</v>
      </c>
    </row>
    <row r="273" spans="1:29" x14ac:dyDescent="0.2">
      <c r="A273" t="s">
        <v>19056</v>
      </c>
      <c r="B273" t="s">
        <v>51221</v>
      </c>
      <c r="C273" t="s">
        <v>45769</v>
      </c>
      <c r="D273" t="s">
        <v>34690</v>
      </c>
      <c r="E273" t="s">
        <v>34691</v>
      </c>
      <c r="F273" t="s">
        <v>776</v>
      </c>
      <c r="G273" t="s">
        <v>18876</v>
      </c>
      <c r="H273" t="s">
        <v>18877</v>
      </c>
      <c r="I273" t="s">
        <v>18878</v>
      </c>
      <c r="J273" t="s">
        <v>18879</v>
      </c>
      <c r="K273" t="s">
        <v>45730</v>
      </c>
      <c r="L273" t="s">
        <v>535</v>
      </c>
      <c r="M273">
        <v>521887</v>
      </c>
      <c r="N273">
        <v>43044.281139710598</v>
      </c>
      <c r="O273">
        <v>43040</v>
      </c>
      <c r="P273">
        <v>43040</v>
      </c>
      <c r="Q273" s="30">
        <v>43043</v>
      </c>
      <c r="R273">
        <v>0.25</v>
      </c>
      <c r="S273">
        <v>0.5</v>
      </c>
      <c r="T273" s="35">
        <v>6</v>
      </c>
      <c r="U273" s="34">
        <v>43043</v>
      </c>
      <c r="V273" t="s">
        <v>536</v>
      </c>
      <c r="W273" t="s">
        <v>13183</v>
      </c>
      <c r="X273" t="s">
        <v>28</v>
      </c>
      <c r="Y273" t="s">
        <v>30</v>
      </c>
      <c r="Z273" t="s">
        <v>45985</v>
      </c>
      <c r="AA273" t="s">
        <v>51222</v>
      </c>
      <c r="AB273" t="s">
        <v>19058</v>
      </c>
      <c r="AC273" t="s">
        <v>535</v>
      </c>
    </row>
    <row r="274" spans="1:29" x14ac:dyDescent="0.2">
      <c r="A274" t="s">
        <v>19060</v>
      </c>
      <c r="B274" t="s">
        <v>51223</v>
      </c>
      <c r="C274" t="s">
        <v>45769</v>
      </c>
      <c r="D274" t="s">
        <v>34690</v>
      </c>
      <c r="E274" t="s">
        <v>34691</v>
      </c>
      <c r="F274" t="s">
        <v>776</v>
      </c>
      <c r="G274" t="s">
        <v>18876</v>
      </c>
      <c r="H274" t="s">
        <v>18877</v>
      </c>
      <c r="I274" t="s">
        <v>18878</v>
      </c>
      <c r="J274" t="s">
        <v>18879</v>
      </c>
      <c r="K274" t="s">
        <v>45730</v>
      </c>
      <c r="L274" t="s">
        <v>535</v>
      </c>
      <c r="M274">
        <v>521887</v>
      </c>
      <c r="N274">
        <v>43044.282182303199</v>
      </c>
      <c r="O274">
        <v>43040</v>
      </c>
      <c r="P274">
        <v>43040</v>
      </c>
      <c r="Q274" s="30">
        <v>43043</v>
      </c>
      <c r="R274">
        <v>0.5</v>
      </c>
      <c r="S274">
        <v>0.75</v>
      </c>
      <c r="T274" s="35">
        <v>6</v>
      </c>
      <c r="U274" s="34">
        <v>43043</v>
      </c>
      <c r="V274" t="s">
        <v>13183</v>
      </c>
      <c r="W274" t="s">
        <v>537</v>
      </c>
      <c r="X274" t="s">
        <v>28</v>
      </c>
      <c r="Y274" t="s">
        <v>30</v>
      </c>
      <c r="Z274" t="s">
        <v>45985</v>
      </c>
      <c r="AA274" t="s">
        <v>45814</v>
      </c>
      <c r="AB274" t="s">
        <v>19062</v>
      </c>
      <c r="AC274" t="s">
        <v>535</v>
      </c>
    </row>
    <row r="275" spans="1:29" x14ac:dyDescent="0.2">
      <c r="A275" t="s">
        <v>19064</v>
      </c>
      <c r="B275" t="s">
        <v>51224</v>
      </c>
      <c r="C275" t="s">
        <v>45769</v>
      </c>
      <c r="D275" t="s">
        <v>34690</v>
      </c>
      <c r="E275" t="s">
        <v>34691</v>
      </c>
      <c r="F275" t="s">
        <v>776</v>
      </c>
      <c r="G275" t="s">
        <v>18876</v>
      </c>
      <c r="H275" t="s">
        <v>18877</v>
      </c>
      <c r="I275" t="s">
        <v>18878</v>
      </c>
      <c r="J275" t="s">
        <v>18879</v>
      </c>
      <c r="K275" t="s">
        <v>19068</v>
      </c>
      <c r="L275" t="s">
        <v>515</v>
      </c>
      <c r="M275">
        <v>521887</v>
      </c>
      <c r="N275">
        <v>43046.789312963003</v>
      </c>
      <c r="O275">
        <v>43040</v>
      </c>
      <c r="P275">
        <v>43040</v>
      </c>
      <c r="Q275" s="30">
        <v>43041</v>
      </c>
      <c r="R275">
        <v>0.25</v>
      </c>
      <c r="S275">
        <v>0.41666666666666702</v>
      </c>
      <c r="T275" s="35">
        <v>4</v>
      </c>
      <c r="U275" s="34">
        <v>43041</v>
      </c>
      <c r="V275" t="s">
        <v>516</v>
      </c>
      <c r="W275" t="s">
        <v>8563</v>
      </c>
      <c r="X275" t="s">
        <v>28</v>
      </c>
      <c r="Y275" t="s">
        <v>30</v>
      </c>
      <c r="Z275" t="s">
        <v>45985</v>
      </c>
      <c r="AA275" t="s">
        <v>51225</v>
      </c>
      <c r="AB275" t="s">
        <v>19066</v>
      </c>
      <c r="AC275" t="s">
        <v>515</v>
      </c>
    </row>
    <row r="276" spans="1:29" x14ac:dyDescent="0.2">
      <c r="A276" t="s">
        <v>19069</v>
      </c>
      <c r="B276" t="s">
        <v>51226</v>
      </c>
      <c r="C276" t="s">
        <v>45769</v>
      </c>
      <c r="D276" t="s">
        <v>34690</v>
      </c>
      <c r="E276" t="s">
        <v>34691</v>
      </c>
      <c r="F276" t="s">
        <v>776</v>
      </c>
      <c r="G276" t="s">
        <v>18876</v>
      </c>
      <c r="H276" t="s">
        <v>18877</v>
      </c>
      <c r="I276" t="s">
        <v>18878</v>
      </c>
      <c r="J276" t="s">
        <v>18879</v>
      </c>
      <c r="K276" t="s">
        <v>19073</v>
      </c>
      <c r="L276" t="s">
        <v>515</v>
      </c>
      <c r="M276">
        <v>521887</v>
      </c>
      <c r="N276">
        <v>43046.790793923603</v>
      </c>
      <c r="O276">
        <v>43040</v>
      </c>
      <c r="P276">
        <v>43040</v>
      </c>
      <c r="Q276" s="30">
        <v>43041</v>
      </c>
      <c r="R276">
        <v>0.41666666666666702</v>
      </c>
      <c r="S276">
        <v>0.58333333333333304</v>
      </c>
      <c r="T276" s="35">
        <v>4</v>
      </c>
      <c r="U276" s="34">
        <v>43041</v>
      </c>
      <c r="V276" t="s">
        <v>8563</v>
      </c>
      <c r="W276" t="s">
        <v>517</v>
      </c>
      <c r="X276" t="s">
        <v>28</v>
      </c>
      <c r="Y276" t="s">
        <v>30</v>
      </c>
      <c r="Z276" t="s">
        <v>45985</v>
      </c>
      <c r="AA276" t="s">
        <v>50897</v>
      </c>
      <c r="AB276" t="s">
        <v>19071</v>
      </c>
      <c r="AC276" t="s">
        <v>515</v>
      </c>
    </row>
    <row r="277" spans="1:29" x14ac:dyDescent="0.2">
      <c r="A277" t="s">
        <v>19074</v>
      </c>
      <c r="B277" t="s">
        <v>51227</v>
      </c>
      <c r="C277" t="s">
        <v>45769</v>
      </c>
      <c r="D277" t="s">
        <v>34690</v>
      </c>
      <c r="E277" t="s">
        <v>34691</v>
      </c>
      <c r="F277" t="s">
        <v>776</v>
      </c>
      <c r="G277" t="s">
        <v>18876</v>
      </c>
      <c r="H277" t="s">
        <v>18877</v>
      </c>
      <c r="I277" t="s">
        <v>18878</v>
      </c>
      <c r="J277" t="s">
        <v>18879</v>
      </c>
      <c r="K277" t="s">
        <v>45730</v>
      </c>
      <c r="L277" t="s">
        <v>515</v>
      </c>
      <c r="M277">
        <v>521887</v>
      </c>
      <c r="N277">
        <v>43046.791410104197</v>
      </c>
      <c r="O277">
        <v>43040</v>
      </c>
      <c r="P277">
        <v>43040</v>
      </c>
      <c r="Q277" s="30">
        <v>43041</v>
      </c>
      <c r="R277">
        <v>0.58333333333333304</v>
      </c>
      <c r="S277">
        <v>0.70833333333333304</v>
      </c>
      <c r="T277" s="35">
        <v>3</v>
      </c>
      <c r="U277" s="34">
        <v>43041</v>
      </c>
      <c r="V277" t="s">
        <v>517</v>
      </c>
      <c r="W277" t="s">
        <v>13152</v>
      </c>
      <c r="X277" t="s">
        <v>28</v>
      </c>
      <c r="Y277" t="s">
        <v>30</v>
      </c>
      <c r="Z277" t="s">
        <v>45985</v>
      </c>
      <c r="AA277" t="s">
        <v>45818</v>
      </c>
      <c r="AB277" t="s">
        <v>19076</v>
      </c>
      <c r="AC277" t="s">
        <v>515</v>
      </c>
    </row>
    <row r="278" spans="1:29" x14ac:dyDescent="0.2">
      <c r="A278" t="s">
        <v>19078</v>
      </c>
      <c r="B278" t="s">
        <v>51228</v>
      </c>
      <c r="C278" t="s">
        <v>45769</v>
      </c>
      <c r="D278" t="s">
        <v>34690</v>
      </c>
      <c r="E278" t="s">
        <v>34691</v>
      </c>
      <c r="F278" t="s">
        <v>776</v>
      </c>
      <c r="G278" t="s">
        <v>18876</v>
      </c>
      <c r="H278" t="s">
        <v>18877</v>
      </c>
      <c r="I278" t="s">
        <v>18878</v>
      </c>
      <c r="J278" t="s">
        <v>18879</v>
      </c>
      <c r="K278" t="s">
        <v>19082</v>
      </c>
      <c r="L278" t="s">
        <v>525</v>
      </c>
      <c r="M278">
        <v>521887</v>
      </c>
      <c r="N278">
        <v>43046.7923926968</v>
      </c>
      <c r="O278">
        <v>43040</v>
      </c>
      <c r="P278">
        <v>43040</v>
      </c>
      <c r="Q278" s="30">
        <v>43042</v>
      </c>
      <c r="R278">
        <v>0.25</v>
      </c>
      <c r="S278">
        <v>0.41666666666666702</v>
      </c>
      <c r="T278" s="35">
        <v>4</v>
      </c>
      <c r="U278" s="34">
        <v>43042</v>
      </c>
      <c r="V278" t="s">
        <v>526</v>
      </c>
      <c r="W278" t="s">
        <v>827</v>
      </c>
      <c r="X278" t="s">
        <v>28</v>
      </c>
      <c r="Y278" t="s">
        <v>30</v>
      </c>
      <c r="Z278" t="s">
        <v>45985</v>
      </c>
      <c r="AA278" t="s">
        <v>51229</v>
      </c>
      <c r="AB278" t="s">
        <v>51230</v>
      </c>
      <c r="AC278" t="s">
        <v>525</v>
      </c>
    </row>
    <row r="279" spans="1:29" x14ac:dyDescent="0.2">
      <c r="A279" t="s">
        <v>19083</v>
      </c>
      <c r="B279" t="s">
        <v>51231</v>
      </c>
      <c r="C279" t="s">
        <v>45769</v>
      </c>
      <c r="D279" t="s">
        <v>34690</v>
      </c>
      <c r="E279" t="s">
        <v>34691</v>
      </c>
      <c r="F279" t="s">
        <v>776</v>
      </c>
      <c r="G279" t="s">
        <v>18876</v>
      </c>
      <c r="H279" t="s">
        <v>18877</v>
      </c>
      <c r="I279" t="s">
        <v>18878</v>
      </c>
      <c r="J279" t="s">
        <v>18879</v>
      </c>
      <c r="K279" t="s">
        <v>19087</v>
      </c>
      <c r="L279" t="s">
        <v>525</v>
      </c>
      <c r="M279">
        <v>521887</v>
      </c>
      <c r="N279">
        <v>43046.793402638898</v>
      </c>
      <c r="O279">
        <v>43040</v>
      </c>
      <c r="P279">
        <v>43040</v>
      </c>
      <c r="Q279" s="30">
        <v>43042</v>
      </c>
      <c r="R279">
        <v>0.41666666666666702</v>
      </c>
      <c r="S279">
        <v>0.58333333333333304</v>
      </c>
      <c r="T279" s="35">
        <v>4</v>
      </c>
      <c r="U279" s="34">
        <v>43042</v>
      </c>
      <c r="V279" t="s">
        <v>827</v>
      </c>
      <c r="W279" t="s">
        <v>8606</v>
      </c>
      <c r="X279" t="s">
        <v>28</v>
      </c>
      <c r="Y279" t="s">
        <v>30</v>
      </c>
      <c r="Z279" t="s">
        <v>45985</v>
      </c>
      <c r="AA279" t="s">
        <v>51232</v>
      </c>
      <c r="AB279" t="s">
        <v>51233</v>
      </c>
      <c r="AC279" t="s">
        <v>525</v>
      </c>
    </row>
    <row r="280" spans="1:29" x14ac:dyDescent="0.2">
      <c r="A280" t="s">
        <v>19088</v>
      </c>
      <c r="B280" t="s">
        <v>51234</v>
      </c>
      <c r="C280" t="s">
        <v>45769</v>
      </c>
      <c r="D280" t="s">
        <v>34690</v>
      </c>
      <c r="E280" t="s">
        <v>34691</v>
      </c>
      <c r="F280" t="s">
        <v>776</v>
      </c>
      <c r="G280" t="s">
        <v>18876</v>
      </c>
      <c r="H280" t="s">
        <v>18877</v>
      </c>
      <c r="I280" t="s">
        <v>18878</v>
      </c>
      <c r="J280" t="s">
        <v>18879</v>
      </c>
      <c r="K280" t="s">
        <v>45730</v>
      </c>
      <c r="L280" t="s">
        <v>525</v>
      </c>
      <c r="M280">
        <v>521887</v>
      </c>
      <c r="N280">
        <v>43046.794062384302</v>
      </c>
      <c r="O280">
        <v>43040</v>
      </c>
      <c r="P280">
        <v>43040</v>
      </c>
      <c r="Q280" s="30">
        <v>43042</v>
      </c>
      <c r="R280">
        <v>0.58333333333333304</v>
      </c>
      <c r="S280">
        <v>0.70833333333333304</v>
      </c>
      <c r="T280" s="35">
        <v>3</v>
      </c>
      <c r="U280" s="34">
        <v>43042</v>
      </c>
      <c r="V280" t="s">
        <v>8606</v>
      </c>
      <c r="W280" t="s">
        <v>7067</v>
      </c>
      <c r="X280" t="s">
        <v>28</v>
      </c>
      <c r="Y280" t="s">
        <v>30</v>
      </c>
      <c r="Z280" t="s">
        <v>45985</v>
      </c>
      <c r="AA280" t="s">
        <v>51199</v>
      </c>
      <c r="AB280" t="s">
        <v>19090</v>
      </c>
      <c r="AC280" t="s">
        <v>525</v>
      </c>
    </row>
    <row r="281" spans="1:29" x14ac:dyDescent="0.2">
      <c r="A281" t="s">
        <v>19092</v>
      </c>
      <c r="B281" t="s">
        <v>51235</v>
      </c>
      <c r="C281" t="s">
        <v>45769</v>
      </c>
      <c r="D281" t="s">
        <v>34690</v>
      </c>
      <c r="E281" t="s">
        <v>34691</v>
      </c>
      <c r="F281" t="s">
        <v>776</v>
      </c>
      <c r="G281" t="s">
        <v>18876</v>
      </c>
      <c r="H281" t="s">
        <v>18877</v>
      </c>
      <c r="I281" t="s">
        <v>18878</v>
      </c>
      <c r="J281" t="s">
        <v>18879</v>
      </c>
      <c r="K281" t="s">
        <v>19096</v>
      </c>
      <c r="L281" t="s">
        <v>545</v>
      </c>
      <c r="M281">
        <v>521887</v>
      </c>
      <c r="N281">
        <v>43046.794801550903</v>
      </c>
      <c r="O281">
        <v>43040</v>
      </c>
      <c r="P281">
        <v>43040</v>
      </c>
      <c r="Q281" s="30">
        <v>43044</v>
      </c>
      <c r="R281">
        <v>0.25</v>
      </c>
      <c r="S281">
        <v>0.45833333333333298</v>
      </c>
      <c r="T281" s="35">
        <v>5</v>
      </c>
      <c r="U281" s="34">
        <v>43044</v>
      </c>
      <c r="V281" t="s">
        <v>546</v>
      </c>
      <c r="W281" t="s">
        <v>13197</v>
      </c>
      <c r="X281" t="s">
        <v>28</v>
      </c>
      <c r="Y281" t="s">
        <v>30</v>
      </c>
      <c r="Z281" t="s">
        <v>45985</v>
      </c>
      <c r="AA281" t="s">
        <v>50914</v>
      </c>
      <c r="AB281" t="s">
        <v>19094</v>
      </c>
      <c r="AC281" t="s">
        <v>545</v>
      </c>
    </row>
    <row r="282" spans="1:29" x14ac:dyDescent="0.2">
      <c r="A282" t="s">
        <v>19097</v>
      </c>
      <c r="B282" t="s">
        <v>51236</v>
      </c>
      <c r="C282" t="s">
        <v>45769</v>
      </c>
      <c r="D282" t="s">
        <v>34690</v>
      </c>
      <c r="E282" t="s">
        <v>34691</v>
      </c>
      <c r="F282" t="s">
        <v>776</v>
      </c>
      <c r="G282" t="s">
        <v>18876</v>
      </c>
      <c r="H282" t="s">
        <v>18877</v>
      </c>
      <c r="I282" t="s">
        <v>18878</v>
      </c>
      <c r="J282" t="s">
        <v>18879</v>
      </c>
      <c r="K282" t="s">
        <v>19102</v>
      </c>
      <c r="L282" t="s">
        <v>545</v>
      </c>
      <c r="M282">
        <v>521887</v>
      </c>
      <c r="N282">
        <v>43046.795429131897</v>
      </c>
      <c r="O282">
        <v>43040</v>
      </c>
      <c r="P282">
        <v>43040</v>
      </c>
      <c r="Q282" s="30">
        <v>43044</v>
      </c>
      <c r="R282">
        <v>0.45833333333333298</v>
      </c>
      <c r="S282">
        <v>0.58333333333333304</v>
      </c>
      <c r="T282" s="35">
        <v>3</v>
      </c>
      <c r="U282" s="34">
        <v>43044</v>
      </c>
      <c r="V282" t="s">
        <v>13197</v>
      </c>
      <c r="W282" t="s">
        <v>19099</v>
      </c>
      <c r="X282" t="s">
        <v>28</v>
      </c>
      <c r="Y282" t="s">
        <v>30</v>
      </c>
      <c r="Z282" t="s">
        <v>45985</v>
      </c>
      <c r="AA282" t="s">
        <v>51237</v>
      </c>
      <c r="AB282" t="s">
        <v>19100</v>
      </c>
      <c r="AC282" t="s">
        <v>545</v>
      </c>
    </row>
    <row r="283" spans="1:29" x14ac:dyDescent="0.2">
      <c r="A283" t="s">
        <v>19103</v>
      </c>
      <c r="B283" t="s">
        <v>51238</v>
      </c>
      <c r="C283" t="s">
        <v>45769</v>
      </c>
      <c r="D283" t="s">
        <v>34690</v>
      </c>
      <c r="E283" t="s">
        <v>34691</v>
      </c>
      <c r="F283" t="s">
        <v>776</v>
      </c>
      <c r="G283" t="s">
        <v>18876</v>
      </c>
      <c r="H283" t="s">
        <v>18877</v>
      </c>
      <c r="I283" t="s">
        <v>18878</v>
      </c>
      <c r="J283" t="s">
        <v>18879</v>
      </c>
      <c r="K283" t="s">
        <v>19107</v>
      </c>
      <c r="L283" t="s">
        <v>545</v>
      </c>
      <c r="M283">
        <v>521887</v>
      </c>
      <c r="N283">
        <v>43046.795805914298</v>
      </c>
      <c r="O283">
        <v>43040</v>
      </c>
      <c r="P283">
        <v>43040</v>
      </c>
      <c r="Q283" s="30">
        <v>43044</v>
      </c>
      <c r="R283">
        <v>0.58333333333333304</v>
      </c>
      <c r="S283">
        <v>0.70833333333333304</v>
      </c>
      <c r="T283" s="35">
        <v>3</v>
      </c>
      <c r="U283" s="34">
        <v>43044</v>
      </c>
      <c r="V283" t="s">
        <v>19099</v>
      </c>
      <c r="W283" t="s">
        <v>13218</v>
      </c>
      <c r="X283" t="s">
        <v>28</v>
      </c>
      <c r="Y283" t="s">
        <v>30</v>
      </c>
      <c r="Z283" t="s">
        <v>45985</v>
      </c>
      <c r="AA283" t="s">
        <v>51239</v>
      </c>
      <c r="AB283" t="s">
        <v>19105</v>
      </c>
      <c r="AC283" t="s">
        <v>545</v>
      </c>
    </row>
    <row r="284" spans="1:29" x14ac:dyDescent="0.2">
      <c r="A284" t="s">
        <v>19108</v>
      </c>
      <c r="B284" t="s">
        <v>51240</v>
      </c>
      <c r="C284" t="s">
        <v>45769</v>
      </c>
      <c r="D284" t="s">
        <v>34690</v>
      </c>
      <c r="E284" t="s">
        <v>34691</v>
      </c>
      <c r="F284" t="s">
        <v>776</v>
      </c>
      <c r="G284" t="s">
        <v>18876</v>
      </c>
      <c r="H284" t="s">
        <v>18877</v>
      </c>
      <c r="I284" t="s">
        <v>18878</v>
      </c>
      <c r="J284" t="s">
        <v>18879</v>
      </c>
      <c r="K284" t="s">
        <v>19112</v>
      </c>
      <c r="L284" t="s">
        <v>256</v>
      </c>
      <c r="M284">
        <v>521887</v>
      </c>
      <c r="N284">
        <v>43046.796289143502</v>
      </c>
      <c r="O284">
        <v>43040</v>
      </c>
      <c r="P284">
        <v>43040</v>
      </c>
      <c r="Q284" s="30">
        <v>43045</v>
      </c>
      <c r="R284">
        <v>0.25</v>
      </c>
      <c r="S284">
        <v>0.5</v>
      </c>
      <c r="T284" s="35">
        <v>6</v>
      </c>
      <c r="U284" s="34">
        <v>43045</v>
      </c>
      <c r="V284" t="s">
        <v>557</v>
      </c>
      <c r="W284" t="s">
        <v>8625</v>
      </c>
      <c r="X284" t="s">
        <v>28</v>
      </c>
      <c r="Y284" t="s">
        <v>30</v>
      </c>
      <c r="Z284" t="s">
        <v>45985</v>
      </c>
      <c r="AA284" t="s">
        <v>51000</v>
      </c>
      <c r="AB284" t="s">
        <v>51241</v>
      </c>
      <c r="AC284" t="s">
        <v>256</v>
      </c>
    </row>
    <row r="285" spans="1:29" x14ac:dyDescent="0.2">
      <c r="A285" t="s">
        <v>19113</v>
      </c>
      <c r="B285" t="s">
        <v>51242</v>
      </c>
      <c r="C285" t="s">
        <v>45769</v>
      </c>
      <c r="D285" t="s">
        <v>34690</v>
      </c>
      <c r="E285" t="s">
        <v>34691</v>
      </c>
      <c r="F285" t="s">
        <v>776</v>
      </c>
      <c r="G285" t="s">
        <v>18876</v>
      </c>
      <c r="H285" t="s">
        <v>18877</v>
      </c>
      <c r="I285" t="s">
        <v>18878</v>
      </c>
      <c r="J285" t="s">
        <v>18879</v>
      </c>
      <c r="K285" t="s">
        <v>45730</v>
      </c>
      <c r="L285" t="s">
        <v>256</v>
      </c>
      <c r="M285">
        <v>521887</v>
      </c>
      <c r="N285">
        <v>43046.797266678201</v>
      </c>
      <c r="O285">
        <v>43040</v>
      </c>
      <c r="P285">
        <v>43040</v>
      </c>
      <c r="Q285" s="30">
        <v>43045</v>
      </c>
      <c r="R285">
        <v>0.5</v>
      </c>
      <c r="S285">
        <v>0.625</v>
      </c>
      <c r="T285" s="35">
        <v>3</v>
      </c>
      <c r="U285" s="34">
        <v>43045</v>
      </c>
      <c r="V285" t="s">
        <v>8625</v>
      </c>
      <c r="W285" t="s">
        <v>18175</v>
      </c>
      <c r="X285" t="s">
        <v>28</v>
      </c>
      <c r="Y285" t="s">
        <v>30</v>
      </c>
      <c r="Z285" t="s">
        <v>45985</v>
      </c>
      <c r="AA285" t="s">
        <v>45815</v>
      </c>
      <c r="AB285" t="s">
        <v>19115</v>
      </c>
      <c r="AC285" t="s">
        <v>256</v>
      </c>
    </row>
    <row r="286" spans="1:29" x14ac:dyDescent="0.2">
      <c r="A286" t="s">
        <v>19117</v>
      </c>
      <c r="B286" t="s">
        <v>51243</v>
      </c>
      <c r="C286" t="s">
        <v>45769</v>
      </c>
      <c r="D286" t="s">
        <v>34690</v>
      </c>
      <c r="E286" t="s">
        <v>34691</v>
      </c>
      <c r="F286" t="s">
        <v>776</v>
      </c>
      <c r="G286" t="s">
        <v>18876</v>
      </c>
      <c r="H286" t="s">
        <v>18877</v>
      </c>
      <c r="I286" t="s">
        <v>18878</v>
      </c>
      <c r="J286" t="s">
        <v>18879</v>
      </c>
      <c r="K286" t="s">
        <v>19120</v>
      </c>
      <c r="L286" t="s">
        <v>256</v>
      </c>
      <c r="M286">
        <v>521887</v>
      </c>
      <c r="N286">
        <v>43046.797681504599</v>
      </c>
      <c r="O286">
        <v>43040</v>
      </c>
      <c r="P286">
        <v>43040</v>
      </c>
      <c r="Q286" s="30">
        <v>43045</v>
      </c>
      <c r="R286">
        <v>0.625</v>
      </c>
      <c r="S286">
        <v>0.70833333333333304</v>
      </c>
      <c r="T286" s="35">
        <v>2</v>
      </c>
      <c r="U286" s="34">
        <v>43045</v>
      </c>
      <c r="V286" t="s">
        <v>18175</v>
      </c>
      <c r="W286" t="s">
        <v>11963</v>
      </c>
      <c r="X286" t="s">
        <v>28</v>
      </c>
      <c r="Y286" t="s">
        <v>30</v>
      </c>
      <c r="Z286" t="s">
        <v>45985</v>
      </c>
      <c r="AA286" t="s">
        <v>51244</v>
      </c>
      <c r="AB286" t="s">
        <v>6817</v>
      </c>
      <c r="AC286" t="s">
        <v>256</v>
      </c>
    </row>
    <row r="287" spans="1:29" x14ac:dyDescent="0.2">
      <c r="A287" t="s">
        <v>19121</v>
      </c>
      <c r="B287" t="s">
        <v>51245</v>
      </c>
      <c r="C287" t="s">
        <v>45769</v>
      </c>
      <c r="D287" t="s">
        <v>34690</v>
      </c>
      <c r="E287" t="s">
        <v>34691</v>
      </c>
      <c r="F287" t="s">
        <v>776</v>
      </c>
      <c r="G287" t="s">
        <v>18876</v>
      </c>
      <c r="H287" t="s">
        <v>18877</v>
      </c>
      <c r="I287" t="s">
        <v>18878</v>
      </c>
      <c r="J287" t="s">
        <v>18879</v>
      </c>
      <c r="K287" t="s">
        <v>19125</v>
      </c>
      <c r="L287" t="s">
        <v>266</v>
      </c>
      <c r="M287">
        <v>521887</v>
      </c>
      <c r="N287">
        <v>43047.274530324103</v>
      </c>
      <c r="O287">
        <v>43040</v>
      </c>
      <c r="P287">
        <v>43040</v>
      </c>
      <c r="Q287" s="30">
        <v>43046</v>
      </c>
      <c r="R287">
        <v>0.25</v>
      </c>
      <c r="S287">
        <v>0.41666666666666702</v>
      </c>
      <c r="T287" s="35">
        <v>4</v>
      </c>
      <c r="U287" s="34">
        <v>43046</v>
      </c>
      <c r="V287" t="s">
        <v>566</v>
      </c>
      <c r="W287" t="s">
        <v>8643</v>
      </c>
      <c r="X287" t="s">
        <v>28</v>
      </c>
      <c r="Y287" t="s">
        <v>30</v>
      </c>
      <c r="Z287" t="s">
        <v>45985</v>
      </c>
      <c r="AA287" t="s">
        <v>51246</v>
      </c>
      <c r="AB287" t="s">
        <v>19123</v>
      </c>
      <c r="AC287" t="s">
        <v>266</v>
      </c>
    </row>
    <row r="288" spans="1:29" x14ac:dyDescent="0.2">
      <c r="A288" t="s">
        <v>19126</v>
      </c>
      <c r="B288" t="s">
        <v>51247</v>
      </c>
      <c r="C288" t="s">
        <v>45769</v>
      </c>
      <c r="D288" t="s">
        <v>34690</v>
      </c>
      <c r="E288" t="s">
        <v>34691</v>
      </c>
      <c r="F288" t="s">
        <v>776</v>
      </c>
      <c r="G288" t="s">
        <v>18876</v>
      </c>
      <c r="H288" t="s">
        <v>18877</v>
      </c>
      <c r="I288" t="s">
        <v>18878</v>
      </c>
      <c r="J288" t="s">
        <v>18879</v>
      </c>
      <c r="K288" t="s">
        <v>19131</v>
      </c>
      <c r="L288" t="s">
        <v>266</v>
      </c>
      <c r="M288">
        <v>521887</v>
      </c>
      <c r="N288">
        <v>43047.275221562501</v>
      </c>
      <c r="O288">
        <v>43040</v>
      </c>
      <c r="P288">
        <v>43040</v>
      </c>
      <c r="Q288" s="30">
        <v>43046</v>
      </c>
      <c r="R288">
        <v>0.41666666666666702</v>
      </c>
      <c r="S288">
        <v>0.58333333333333304</v>
      </c>
      <c r="T288" s="35">
        <v>4</v>
      </c>
      <c r="U288" s="34">
        <v>43046</v>
      </c>
      <c r="V288" t="s">
        <v>8643</v>
      </c>
      <c r="W288" t="s">
        <v>19128</v>
      </c>
      <c r="X288" t="s">
        <v>28</v>
      </c>
      <c r="Y288" t="s">
        <v>30</v>
      </c>
      <c r="Z288" t="s">
        <v>45985</v>
      </c>
      <c r="AA288" t="s">
        <v>50922</v>
      </c>
      <c r="AB288" t="s">
        <v>19129</v>
      </c>
      <c r="AC288" t="s">
        <v>266</v>
      </c>
    </row>
    <row r="289" spans="1:29" x14ac:dyDescent="0.2">
      <c r="A289" t="s">
        <v>19132</v>
      </c>
      <c r="B289" t="s">
        <v>51248</v>
      </c>
      <c r="C289" t="s">
        <v>45769</v>
      </c>
      <c r="D289" t="s">
        <v>34690</v>
      </c>
      <c r="E289" t="s">
        <v>34691</v>
      </c>
      <c r="F289" t="s">
        <v>776</v>
      </c>
      <c r="G289" t="s">
        <v>18876</v>
      </c>
      <c r="H289" t="s">
        <v>18877</v>
      </c>
      <c r="I289" t="s">
        <v>18878</v>
      </c>
      <c r="J289" t="s">
        <v>18879</v>
      </c>
      <c r="K289" t="s">
        <v>19136</v>
      </c>
      <c r="L289" t="s">
        <v>266</v>
      </c>
      <c r="M289">
        <v>521887</v>
      </c>
      <c r="N289">
        <v>43047.275760254597</v>
      </c>
      <c r="O289">
        <v>43040</v>
      </c>
      <c r="P289">
        <v>43040</v>
      </c>
      <c r="Q289" s="30">
        <v>43046</v>
      </c>
      <c r="R289">
        <v>0.58333333333333304</v>
      </c>
      <c r="S289">
        <v>0.70833333333333304</v>
      </c>
      <c r="T289" s="35">
        <v>3</v>
      </c>
      <c r="U289" s="34">
        <v>43046</v>
      </c>
      <c r="V289" t="s">
        <v>19128</v>
      </c>
      <c r="W289" t="s">
        <v>11980</v>
      </c>
      <c r="X289" t="s">
        <v>28</v>
      </c>
      <c r="Y289" t="s">
        <v>30</v>
      </c>
      <c r="Z289" t="s">
        <v>45985</v>
      </c>
      <c r="AA289" t="s">
        <v>50920</v>
      </c>
      <c r="AB289" t="s">
        <v>51249</v>
      </c>
      <c r="AC289" t="s">
        <v>266</v>
      </c>
    </row>
    <row r="290" spans="1:29" x14ac:dyDescent="0.2">
      <c r="A290" t="s">
        <v>19137</v>
      </c>
      <c r="B290" t="s">
        <v>51250</v>
      </c>
      <c r="C290" t="s">
        <v>45769</v>
      </c>
      <c r="D290" t="s">
        <v>34690</v>
      </c>
      <c r="E290" t="s">
        <v>34691</v>
      </c>
      <c r="F290" t="s">
        <v>776</v>
      </c>
      <c r="G290" t="s">
        <v>18876</v>
      </c>
      <c r="H290" t="s">
        <v>18877</v>
      </c>
      <c r="I290" t="s">
        <v>18878</v>
      </c>
      <c r="J290" t="s">
        <v>18879</v>
      </c>
      <c r="K290" t="s">
        <v>19141</v>
      </c>
      <c r="L290" t="s">
        <v>275</v>
      </c>
      <c r="M290">
        <v>521887</v>
      </c>
      <c r="N290">
        <v>43050.928178877301</v>
      </c>
      <c r="O290">
        <v>43047</v>
      </c>
      <c r="P290">
        <v>43047</v>
      </c>
      <c r="Q290" s="30">
        <v>43047</v>
      </c>
      <c r="R290">
        <v>0.25</v>
      </c>
      <c r="S290">
        <v>0.70833333333333304</v>
      </c>
      <c r="T290" s="35">
        <v>11</v>
      </c>
      <c r="U290" s="34">
        <v>43047</v>
      </c>
      <c r="V290" t="s">
        <v>8662</v>
      </c>
      <c r="W290" t="s">
        <v>13243</v>
      </c>
      <c r="X290" t="s">
        <v>28</v>
      </c>
      <c r="Y290" t="s">
        <v>30</v>
      </c>
      <c r="Z290" t="s">
        <v>45985</v>
      </c>
      <c r="AA290" t="s">
        <v>51251</v>
      </c>
      <c r="AB290" t="s">
        <v>19139</v>
      </c>
      <c r="AC290" t="s">
        <v>275</v>
      </c>
    </row>
    <row r="291" spans="1:29" x14ac:dyDescent="0.2">
      <c r="A291" t="s">
        <v>19142</v>
      </c>
      <c r="B291" t="s">
        <v>51252</v>
      </c>
      <c r="C291" t="s">
        <v>45769</v>
      </c>
      <c r="D291" t="s">
        <v>34690</v>
      </c>
      <c r="E291" t="s">
        <v>34691</v>
      </c>
      <c r="F291" t="s">
        <v>776</v>
      </c>
      <c r="G291" t="s">
        <v>18876</v>
      </c>
      <c r="H291" t="s">
        <v>18877</v>
      </c>
      <c r="I291" t="s">
        <v>18878</v>
      </c>
      <c r="J291" t="s">
        <v>18879</v>
      </c>
      <c r="K291" t="s">
        <v>19146</v>
      </c>
      <c r="L291" t="s">
        <v>285</v>
      </c>
      <c r="M291">
        <v>521887</v>
      </c>
      <c r="N291">
        <v>43050.929170393501</v>
      </c>
      <c r="O291">
        <v>43047</v>
      </c>
      <c r="P291">
        <v>43047</v>
      </c>
      <c r="Q291" s="30">
        <v>43048</v>
      </c>
      <c r="R291">
        <v>0.25</v>
      </c>
      <c r="S291">
        <v>0.45833333333333298</v>
      </c>
      <c r="T291" s="35">
        <v>5</v>
      </c>
      <c r="U291" s="34">
        <v>43048</v>
      </c>
      <c r="V291" t="s">
        <v>8681</v>
      </c>
      <c r="W291" t="s">
        <v>8682</v>
      </c>
      <c r="X291" t="s">
        <v>28</v>
      </c>
      <c r="Y291" t="s">
        <v>30</v>
      </c>
      <c r="Z291" t="s">
        <v>45985</v>
      </c>
      <c r="AA291" t="s">
        <v>50914</v>
      </c>
      <c r="AB291" t="s">
        <v>51253</v>
      </c>
      <c r="AC291" t="s">
        <v>285</v>
      </c>
    </row>
    <row r="292" spans="1:29" x14ac:dyDescent="0.2">
      <c r="A292" t="s">
        <v>19147</v>
      </c>
      <c r="B292" t="s">
        <v>51254</v>
      </c>
      <c r="C292" t="s">
        <v>45769</v>
      </c>
      <c r="D292" t="s">
        <v>34690</v>
      </c>
      <c r="E292" t="s">
        <v>34691</v>
      </c>
      <c r="F292" t="s">
        <v>776</v>
      </c>
      <c r="G292" t="s">
        <v>18876</v>
      </c>
      <c r="H292" t="s">
        <v>18877</v>
      </c>
      <c r="I292" t="s">
        <v>18878</v>
      </c>
      <c r="J292" t="s">
        <v>18879</v>
      </c>
      <c r="K292" t="s">
        <v>19150</v>
      </c>
      <c r="L292" t="s">
        <v>285</v>
      </c>
      <c r="M292">
        <v>521887</v>
      </c>
      <c r="N292">
        <v>43050.930154027803</v>
      </c>
      <c r="O292">
        <v>43047</v>
      </c>
      <c r="P292">
        <v>43047</v>
      </c>
      <c r="Q292" s="30">
        <v>43048</v>
      </c>
      <c r="R292">
        <v>0.45833333333333298</v>
      </c>
      <c r="S292">
        <v>0.58333333333333304</v>
      </c>
      <c r="T292" s="35">
        <v>3</v>
      </c>
      <c r="U292" s="34">
        <v>43048</v>
      </c>
      <c r="V292" t="s">
        <v>8682</v>
      </c>
      <c r="W292" t="s">
        <v>14650</v>
      </c>
      <c r="X292" t="s">
        <v>28</v>
      </c>
      <c r="Y292" t="s">
        <v>30</v>
      </c>
      <c r="Z292" t="s">
        <v>45985</v>
      </c>
      <c r="AA292" t="s">
        <v>50995</v>
      </c>
      <c r="AB292" t="s">
        <v>6817</v>
      </c>
      <c r="AC292" t="s">
        <v>285</v>
      </c>
    </row>
    <row r="293" spans="1:29" x14ac:dyDescent="0.2">
      <c r="A293" t="s">
        <v>19151</v>
      </c>
      <c r="B293" t="s">
        <v>51255</v>
      </c>
      <c r="C293" t="s">
        <v>45769</v>
      </c>
      <c r="D293" t="s">
        <v>34690</v>
      </c>
      <c r="E293" t="s">
        <v>34691</v>
      </c>
      <c r="F293" t="s">
        <v>776</v>
      </c>
      <c r="G293" t="s">
        <v>18876</v>
      </c>
      <c r="H293" t="s">
        <v>18877</v>
      </c>
      <c r="I293" t="s">
        <v>18878</v>
      </c>
      <c r="J293" t="s">
        <v>18879</v>
      </c>
      <c r="K293" t="s">
        <v>19155</v>
      </c>
      <c r="L293" t="s">
        <v>285</v>
      </c>
      <c r="M293">
        <v>521887</v>
      </c>
      <c r="N293">
        <v>43050.930413205999</v>
      </c>
      <c r="O293">
        <v>43047</v>
      </c>
      <c r="P293">
        <v>43047</v>
      </c>
      <c r="Q293" s="30">
        <v>43048</v>
      </c>
      <c r="R293">
        <v>0.58333333333333304</v>
      </c>
      <c r="S293">
        <v>0.70833333333333304</v>
      </c>
      <c r="T293" s="35">
        <v>3</v>
      </c>
      <c r="U293" s="34">
        <v>43048</v>
      </c>
      <c r="V293" t="s">
        <v>14650</v>
      </c>
      <c r="W293" t="s">
        <v>13253</v>
      </c>
      <c r="X293" t="s">
        <v>28</v>
      </c>
      <c r="Y293" t="s">
        <v>30</v>
      </c>
      <c r="Z293" t="s">
        <v>45985</v>
      </c>
      <c r="AA293" t="s">
        <v>51256</v>
      </c>
      <c r="AB293" t="s">
        <v>19153</v>
      </c>
      <c r="AC293" t="s">
        <v>285</v>
      </c>
    </row>
    <row r="294" spans="1:29" x14ac:dyDescent="0.2">
      <c r="A294" t="s">
        <v>19156</v>
      </c>
      <c r="B294" t="s">
        <v>51257</v>
      </c>
      <c r="C294" t="s">
        <v>45769</v>
      </c>
      <c r="D294" t="s">
        <v>34690</v>
      </c>
      <c r="E294" t="s">
        <v>34691</v>
      </c>
      <c r="F294" t="s">
        <v>776</v>
      </c>
      <c r="G294" t="s">
        <v>18876</v>
      </c>
      <c r="H294" t="s">
        <v>18877</v>
      </c>
      <c r="I294" t="s">
        <v>18878</v>
      </c>
      <c r="J294" t="s">
        <v>18879</v>
      </c>
      <c r="K294" t="s">
        <v>19160</v>
      </c>
      <c r="L294" t="s">
        <v>1989</v>
      </c>
      <c r="M294">
        <v>521887</v>
      </c>
      <c r="N294">
        <v>43050.930726898201</v>
      </c>
      <c r="O294">
        <v>43047</v>
      </c>
      <c r="P294">
        <v>43047</v>
      </c>
      <c r="Q294" s="30">
        <v>43049</v>
      </c>
      <c r="R294">
        <v>0.25</v>
      </c>
      <c r="S294">
        <v>0.45833333333333298</v>
      </c>
      <c r="T294" s="35">
        <v>5</v>
      </c>
      <c r="U294" s="34">
        <v>43049</v>
      </c>
      <c r="V294" t="s">
        <v>8695</v>
      </c>
      <c r="W294" t="s">
        <v>13259</v>
      </c>
      <c r="X294" t="s">
        <v>28</v>
      </c>
      <c r="Y294" t="s">
        <v>30</v>
      </c>
      <c r="Z294" t="s">
        <v>45985</v>
      </c>
      <c r="AA294" t="s">
        <v>50832</v>
      </c>
      <c r="AB294" t="s">
        <v>19158</v>
      </c>
      <c r="AC294" t="s">
        <v>1989</v>
      </c>
    </row>
    <row r="295" spans="1:29" x14ac:dyDescent="0.2">
      <c r="A295" t="s">
        <v>19161</v>
      </c>
      <c r="B295" t="s">
        <v>51258</v>
      </c>
      <c r="C295" t="s">
        <v>45769</v>
      </c>
      <c r="D295" t="s">
        <v>34690</v>
      </c>
      <c r="E295" t="s">
        <v>34691</v>
      </c>
      <c r="F295" t="s">
        <v>776</v>
      </c>
      <c r="G295" t="s">
        <v>18876</v>
      </c>
      <c r="H295" t="s">
        <v>18877</v>
      </c>
      <c r="I295" t="s">
        <v>18878</v>
      </c>
      <c r="J295" t="s">
        <v>18879</v>
      </c>
      <c r="K295" t="s">
        <v>19166</v>
      </c>
      <c r="L295" t="s">
        <v>1989</v>
      </c>
      <c r="M295">
        <v>521887</v>
      </c>
      <c r="N295">
        <v>43050.931123182898</v>
      </c>
      <c r="O295">
        <v>43047</v>
      </c>
      <c r="P295">
        <v>43047</v>
      </c>
      <c r="Q295" s="30">
        <v>43049</v>
      </c>
      <c r="R295">
        <v>0.41666666666666702</v>
      </c>
      <c r="S295">
        <v>0.66666666666666696</v>
      </c>
      <c r="T295" s="35">
        <v>6</v>
      </c>
      <c r="U295" s="34">
        <v>43049</v>
      </c>
      <c r="V295" t="s">
        <v>8696</v>
      </c>
      <c r="W295" t="s">
        <v>19163</v>
      </c>
      <c r="X295" t="s">
        <v>28</v>
      </c>
      <c r="Y295" t="s">
        <v>30</v>
      </c>
      <c r="Z295" t="s">
        <v>45985</v>
      </c>
      <c r="AA295" t="s">
        <v>51259</v>
      </c>
      <c r="AB295" t="s">
        <v>19164</v>
      </c>
      <c r="AC295" t="s">
        <v>1989</v>
      </c>
    </row>
    <row r="296" spans="1:29" x14ac:dyDescent="0.2">
      <c r="A296" t="s">
        <v>32586</v>
      </c>
      <c r="B296" t="s">
        <v>51260</v>
      </c>
      <c r="C296" t="s">
        <v>45769</v>
      </c>
      <c r="D296" t="s">
        <v>34690</v>
      </c>
      <c r="E296" t="s">
        <v>34691</v>
      </c>
      <c r="F296" t="s">
        <v>776</v>
      </c>
      <c r="G296" t="s">
        <v>32588</v>
      </c>
      <c r="H296" t="s">
        <v>32589</v>
      </c>
      <c r="I296" t="s">
        <v>32590</v>
      </c>
      <c r="J296" t="s">
        <v>32591</v>
      </c>
      <c r="K296" t="s">
        <v>32594</v>
      </c>
      <c r="L296" t="s">
        <v>29</v>
      </c>
      <c r="M296">
        <v>521887</v>
      </c>
      <c r="N296">
        <v>43009.883472048597</v>
      </c>
      <c r="O296">
        <v>43005</v>
      </c>
      <c r="P296">
        <v>43005</v>
      </c>
      <c r="Q296" s="30">
        <v>43009</v>
      </c>
      <c r="R296">
        <v>0.25</v>
      </c>
      <c r="S296">
        <v>0.5</v>
      </c>
      <c r="T296" s="35">
        <v>6</v>
      </c>
      <c r="U296" s="34">
        <v>43009</v>
      </c>
      <c r="V296" t="s">
        <v>5152</v>
      </c>
      <c r="W296" t="s">
        <v>5159</v>
      </c>
      <c r="X296" t="s">
        <v>28</v>
      </c>
      <c r="Y296" t="s">
        <v>45730</v>
      </c>
      <c r="Z296" t="s">
        <v>45985</v>
      </c>
      <c r="AA296" t="s">
        <v>51261</v>
      </c>
      <c r="AB296" t="s">
        <v>32592</v>
      </c>
      <c r="AC296" t="s">
        <v>29</v>
      </c>
    </row>
    <row r="297" spans="1:29" x14ac:dyDescent="0.2">
      <c r="A297" t="s">
        <v>32595</v>
      </c>
      <c r="B297" t="s">
        <v>51262</v>
      </c>
      <c r="C297" t="s">
        <v>45769</v>
      </c>
      <c r="D297" t="s">
        <v>34690</v>
      </c>
      <c r="E297" t="s">
        <v>34691</v>
      </c>
      <c r="F297" t="s">
        <v>776</v>
      </c>
      <c r="G297" t="s">
        <v>32588</v>
      </c>
      <c r="H297" t="s">
        <v>32589</v>
      </c>
      <c r="I297" t="s">
        <v>32590</v>
      </c>
      <c r="J297" t="s">
        <v>32591</v>
      </c>
      <c r="K297" t="s">
        <v>32599</v>
      </c>
      <c r="L297" t="s">
        <v>29</v>
      </c>
      <c r="M297">
        <v>521887</v>
      </c>
      <c r="N297">
        <v>43009.883850138896</v>
      </c>
      <c r="O297">
        <v>43005</v>
      </c>
      <c r="P297">
        <v>43005</v>
      </c>
      <c r="Q297" s="30">
        <v>43009</v>
      </c>
      <c r="R297">
        <v>0.5</v>
      </c>
      <c r="S297">
        <v>0.625</v>
      </c>
      <c r="T297" s="35">
        <v>3</v>
      </c>
      <c r="U297" s="34">
        <v>43009</v>
      </c>
      <c r="V297" t="s">
        <v>5159</v>
      </c>
      <c r="W297" t="s">
        <v>5857</v>
      </c>
      <c r="X297" t="s">
        <v>28</v>
      </c>
      <c r="Y297" t="s">
        <v>45730</v>
      </c>
      <c r="Z297" t="s">
        <v>45985</v>
      </c>
      <c r="AA297" t="s">
        <v>45822</v>
      </c>
      <c r="AB297" t="s">
        <v>32597</v>
      </c>
      <c r="AC297" t="s">
        <v>29</v>
      </c>
    </row>
    <row r="298" spans="1:29" x14ac:dyDescent="0.2">
      <c r="A298" t="s">
        <v>32600</v>
      </c>
      <c r="B298" t="s">
        <v>51263</v>
      </c>
      <c r="C298" t="s">
        <v>45769</v>
      </c>
      <c r="D298" t="s">
        <v>34690</v>
      </c>
      <c r="E298" t="s">
        <v>34691</v>
      </c>
      <c r="F298" t="s">
        <v>776</v>
      </c>
      <c r="G298" t="s">
        <v>32588</v>
      </c>
      <c r="H298" t="s">
        <v>32589</v>
      </c>
      <c r="I298" t="s">
        <v>32590</v>
      </c>
      <c r="J298" t="s">
        <v>32591</v>
      </c>
      <c r="K298" t="s">
        <v>32604</v>
      </c>
      <c r="L298" t="s">
        <v>29</v>
      </c>
      <c r="M298">
        <v>521887</v>
      </c>
      <c r="N298">
        <v>43009.884331863403</v>
      </c>
      <c r="O298">
        <v>43005</v>
      </c>
      <c r="P298">
        <v>43005</v>
      </c>
      <c r="Q298" s="30">
        <v>43009</v>
      </c>
      <c r="R298">
        <v>0.625</v>
      </c>
      <c r="S298">
        <v>0.70833333333333304</v>
      </c>
      <c r="T298" s="35">
        <v>2</v>
      </c>
      <c r="U298" s="34">
        <v>43009</v>
      </c>
      <c r="V298" t="s">
        <v>5857</v>
      </c>
      <c r="W298" t="s">
        <v>6322</v>
      </c>
      <c r="X298" t="s">
        <v>28</v>
      </c>
      <c r="Y298" t="s">
        <v>45730</v>
      </c>
      <c r="Z298" t="s">
        <v>45985</v>
      </c>
      <c r="AA298" t="s">
        <v>45815</v>
      </c>
      <c r="AB298" t="s">
        <v>32602</v>
      </c>
      <c r="AC298" t="s">
        <v>29</v>
      </c>
    </row>
    <row r="299" spans="1:29" x14ac:dyDescent="0.2">
      <c r="A299" t="s">
        <v>32605</v>
      </c>
      <c r="B299" t="s">
        <v>51264</v>
      </c>
      <c r="C299" t="s">
        <v>45769</v>
      </c>
      <c r="D299" t="s">
        <v>34690</v>
      </c>
      <c r="E299" t="s">
        <v>34691</v>
      </c>
      <c r="F299" t="s">
        <v>776</v>
      </c>
      <c r="G299" t="s">
        <v>32588</v>
      </c>
      <c r="H299" t="s">
        <v>32589</v>
      </c>
      <c r="I299" t="s">
        <v>32590</v>
      </c>
      <c r="J299" t="s">
        <v>32591</v>
      </c>
      <c r="K299" t="s">
        <v>32609</v>
      </c>
      <c r="L299" t="s">
        <v>46</v>
      </c>
      <c r="M299">
        <v>521887</v>
      </c>
      <c r="N299">
        <v>43010.884629791697</v>
      </c>
      <c r="O299">
        <v>43005</v>
      </c>
      <c r="P299">
        <v>43005</v>
      </c>
      <c r="Q299" s="30">
        <v>43010</v>
      </c>
      <c r="R299">
        <v>0.25</v>
      </c>
      <c r="S299">
        <v>0.45833333333333298</v>
      </c>
      <c r="T299" s="35">
        <v>5</v>
      </c>
      <c r="U299" s="34">
        <v>43010</v>
      </c>
      <c r="V299" t="s">
        <v>2000</v>
      </c>
      <c r="W299" t="s">
        <v>5232</v>
      </c>
      <c r="X299" t="s">
        <v>28</v>
      </c>
      <c r="Y299" t="s">
        <v>45730</v>
      </c>
      <c r="Z299" t="s">
        <v>45985</v>
      </c>
      <c r="AA299" t="s">
        <v>51265</v>
      </c>
      <c r="AB299" t="s">
        <v>32607</v>
      </c>
      <c r="AC299" t="s">
        <v>46</v>
      </c>
    </row>
    <row r="300" spans="1:29" x14ac:dyDescent="0.2">
      <c r="A300" t="s">
        <v>32610</v>
      </c>
      <c r="B300" t="s">
        <v>51266</v>
      </c>
      <c r="C300" t="s">
        <v>45769</v>
      </c>
      <c r="D300" t="s">
        <v>34690</v>
      </c>
      <c r="E300" t="s">
        <v>34691</v>
      </c>
      <c r="F300" t="s">
        <v>776</v>
      </c>
      <c r="G300" t="s">
        <v>32588</v>
      </c>
      <c r="H300" t="s">
        <v>32589</v>
      </c>
      <c r="I300" t="s">
        <v>32590</v>
      </c>
      <c r="J300" t="s">
        <v>32591</v>
      </c>
      <c r="K300" t="s">
        <v>32614</v>
      </c>
      <c r="L300" t="s">
        <v>46</v>
      </c>
      <c r="M300">
        <v>521887</v>
      </c>
      <c r="N300">
        <v>43010.8856053704</v>
      </c>
      <c r="O300">
        <v>43005</v>
      </c>
      <c r="P300">
        <v>43005</v>
      </c>
      <c r="Q300" s="30">
        <v>43010</v>
      </c>
      <c r="R300">
        <v>0.45833333333333298</v>
      </c>
      <c r="S300">
        <v>0.70833333333333304</v>
      </c>
      <c r="T300" s="35">
        <v>6</v>
      </c>
      <c r="U300" s="34">
        <v>43010</v>
      </c>
      <c r="V300" t="s">
        <v>5232</v>
      </c>
      <c r="W300" t="s">
        <v>710</v>
      </c>
      <c r="X300" t="s">
        <v>28</v>
      </c>
      <c r="Y300" t="s">
        <v>45730</v>
      </c>
      <c r="Z300" t="s">
        <v>45985</v>
      </c>
      <c r="AA300" t="s">
        <v>51267</v>
      </c>
      <c r="AB300" t="s">
        <v>32612</v>
      </c>
      <c r="AC300" t="s">
        <v>46</v>
      </c>
    </row>
    <row r="301" spans="1:29" x14ac:dyDescent="0.2">
      <c r="A301" t="s">
        <v>32615</v>
      </c>
      <c r="B301" t="s">
        <v>51268</v>
      </c>
      <c r="C301" t="s">
        <v>45769</v>
      </c>
      <c r="D301" t="s">
        <v>34690</v>
      </c>
      <c r="E301" t="s">
        <v>34691</v>
      </c>
      <c r="F301" t="s">
        <v>776</v>
      </c>
      <c r="G301" t="s">
        <v>32588</v>
      </c>
      <c r="H301" t="s">
        <v>32589</v>
      </c>
      <c r="I301" t="s">
        <v>32590</v>
      </c>
      <c r="J301" t="s">
        <v>32591</v>
      </c>
      <c r="K301" t="s">
        <v>32619</v>
      </c>
      <c r="L301" t="s">
        <v>55</v>
      </c>
      <c r="M301">
        <v>521887</v>
      </c>
      <c r="N301">
        <v>43011.862380208302</v>
      </c>
      <c r="O301">
        <v>43005</v>
      </c>
      <c r="P301">
        <v>43005</v>
      </c>
      <c r="Q301" s="30">
        <v>43011</v>
      </c>
      <c r="R301">
        <v>0.25</v>
      </c>
      <c r="S301">
        <v>0.54166666666666696</v>
      </c>
      <c r="T301" s="35">
        <v>7</v>
      </c>
      <c r="U301" s="34">
        <v>43011</v>
      </c>
      <c r="V301" t="s">
        <v>2011</v>
      </c>
      <c r="W301" t="s">
        <v>901</v>
      </c>
      <c r="X301" t="s">
        <v>28</v>
      </c>
      <c r="Y301" t="s">
        <v>45730</v>
      </c>
      <c r="Z301" t="s">
        <v>45985</v>
      </c>
      <c r="AA301" t="s">
        <v>51261</v>
      </c>
      <c r="AB301" t="s">
        <v>32617</v>
      </c>
      <c r="AC301" t="s">
        <v>55</v>
      </c>
    </row>
    <row r="302" spans="1:29" x14ac:dyDescent="0.2">
      <c r="A302" t="s">
        <v>32620</v>
      </c>
      <c r="B302" t="s">
        <v>51269</v>
      </c>
      <c r="C302" t="s">
        <v>45769</v>
      </c>
      <c r="D302" t="s">
        <v>34690</v>
      </c>
      <c r="E302" t="s">
        <v>34691</v>
      </c>
      <c r="F302" t="s">
        <v>776</v>
      </c>
      <c r="G302" t="s">
        <v>32588</v>
      </c>
      <c r="H302" t="s">
        <v>32589</v>
      </c>
      <c r="I302" t="s">
        <v>32590</v>
      </c>
      <c r="J302" t="s">
        <v>32591</v>
      </c>
      <c r="K302" t="s">
        <v>32624</v>
      </c>
      <c r="L302" t="s">
        <v>55</v>
      </c>
      <c r="M302">
        <v>521887</v>
      </c>
      <c r="N302">
        <v>43011.863475532402</v>
      </c>
      <c r="O302">
        <v>43005</v>
      </c>
      <c r="P302">
        <v>43005</v>
      </c>
      <c r="Q302" s="30">
        <v>43011</v>
      </c>
      <c r="R302">
        <v>0.54166666666666696</v>
      </c>
      <c r="S302">
        <v>0.625</v>
      </c>
      <c r="T302" s="35">
        <v>2</v>
      </c>
      <c r="U302" s="34">
        <v>43011</v>
      </c>
      <c r="V302" t="s">
        <v>901</v>
      </c>
      <c r="W302" t="s">
        <v>5211</v>
      </c>
      <c r="X302" t="s">
        <v>28</v>
      </c>
      <c r="Y302" t="s">
        <v>45730</v>
      </c>
      <c r="Z302" t="s">
        <v>45985</v>
      </c>
      <c r="AA302" t="s">
        <v>51270</v>
      </c>
      <c r="AB302" t="s">
        <v>32622</v>
      </c>
      <c r="AC302" t="s">
        <v>55</v>
      </c>
    </row>
    <row r="303" spans="1:29" x14ac:dyDescent="0.2">
      <c r="A303" t="s">
        <v>32625</v>
      </c>
      <c r="B303" t="s">
        <v>51271</v>
      </c>
      <c r="C303" t="s">
        <v>45769</v>
      </c>
      <c r="D303" t="s">
        <v>34690</v>
      </c>
      <c r="E303" t="s">
        <v>34691</v>
      </c>
      <c r="F303" t="s">
        <v>776</v>
      </c>
      <c r="G303" t="s">
        <v>32588</v>
      </c>
      <c r="H303" t="s">
        <v>32589</v>
      </c>
      <c r="I303" t="s">
        <v>32590</v>
      </c>
      <c r="J303" t="s">
        <v>32591</v>
      </c>
      <c r="K303" t="s">
        <v>32629</v>
      </c>
      <c r="L303" t="s">
        <v>55</v>
      </c>
      <c r="M303">
        <v>521887</v>
      </c>
      <c r="N303">
        <v>43011.863984178199</v>
      </c>
      <c r="O303">
        <v>43005</v>
      </c>
      <c r="P303">
        <v>43005</v>
      </c>
      <c r="Q303" s="30">
        <v>43011</v>
      </c>
      <c r="R303">
        <v>0.625</v>
      </c>
      <c r="S303">
        <v>0.70833333333333304</v>
      </c>
      <c r="T303" s="35">
        <v>2</v>
      </c>
      <c r="U303" s="34">
        <v>43011</v>
      </c>
      <c r="V303" t="s">
        <v>5211</v>
      </c>
      <c r="W303" t="s">
        <v>722</v>
      </c>
      <c r="X303" t="s">
        <v>28</v>
      </c>
      <c r="Y303" t="s">
        <v>45730</v>
      </c>
      <c r="Z303" t="s">
        <v>45985</v>
      </c>
      <c r="AA303" t="s">
        <v>51270</v>
      </c>
      <c r="AB303" t="s">
        <v>32627</v>
      </c>
      <c r="AC303" t="s">
        <v>55</v>
      </c>
    </row>
    <row r="304" spans="1:29" x14ac:dyDescent="0.2">
      <c r="A304" t="s">
        <v>32630</v>
      </c>
      <c r="B304" t="s">
        <v>51272</v>
      </c>
      <c r="C304" t="s">
        <v>45769</v>
      </c>
      <c r="D304" t="s">
        <v>34690</v>
      </c>
      <c r="E304" t="s">
        <v>34691</v>
      </c>
      <c r="F304" t="s">
        <v>776</v>
      </c>
      <c r="G304" t="s">
        <v>32588</v>
      </c>
      <c r="H304" t="s">
        <v>32589</v>
      </c>
      <c r="I304" t="s">
        <v>32590</v>
      </c>
      <c r="J304" t="s">
        <v>32591</v>
      </c>
      <c r="K304" t="s">
        <v>32635</v>
      </c>
      <c r="L304" t="s">
        <v>66</v>
      </c>
      <c r="M304">
        <v>521887</v>
      </c>
      <c r="N304">
        <v>43012.831873344898</v>
      </c>
      <c r="O304">
        <v>43012</v>
      </c>
      <c r="P304">
        <v>43012</v>
      </c>
      <c r="Q304" s="30">
        <v>43012</v>
      </c>
      <c r="R304">
        <v>0.25</v>
      </c>
      <c r="S304">
        <v>0.625</v>
      </c>
      <c r="T304" s="35">
        <v>9</v>
      </c>
      <c r="U304" s="34">
        <v>43012</v>
      </c>
      <c r="V304" t="s">
        <v>297</v>
      </c>
      <c r="W304" t="s">
        <v>32632</v>
      </c>
      <c r="X304" t="s">
        <v>28</v>
      </c>
      <c r="Y304" t="s">
        <v>45730</v>
      </c>
      <c r="Z304" t="s">
        <v>45985</v>
      </c>
      <c r="AA304" t="s">
        <v>51273</v>
      </c>
      <c r="AB304" t="s">
        <v>32633</v>
      </c>
      <c r="AC304" t="s">
        <v>66</v>
      </c>
    </row>
    <row r="305" spans="1:29" x14ac:dyDescent="0.2">
      <c r="A305" t="s">
        <v>32636</v>
      </c>
      <c r="B305" t="s">
        <v>51274</v>
      </c>
      <c r="C305" t="s">
        <v>45769</v>
      </c>
      <c r="D305" t="s">
        <v>34690</v>
      </c>
      <c r="E305" t="s">
        <v>34691</v>
      </c>
      <c r="F305" t="s">
        <v>776</v>
      </c>
      <c r="G305" t="s">
        <v>32588</v>
      </c>
      <c r="H305" t="s">
        <v>32589</v>
      </c>
      <c r="I305" t="s">
        <v>32590</v>
      </c>
      <c r="J305" t="s">
        <v>32591</v>
      </c>
      <c r="K305" t="s">
        <v>32639</v>
      </c>
      <c r="L305" t="s">
        <v>66</v>
      </c>
      <c r="M305">
        <v>521887</v>
      </c>
      <c r="N305">
        <v>43012.832766400497</v>
      </c>
      <c r="O305">
        <v>43012</v>
      </c>
      <c r="P305">
        <v>43012</v>
      </c>
      <c r="Q305" s="30">
        <v>43012</v>
      </c>
      <c r="R305">
        <v>0.625</v>
      </c>
      <c r="S305">
        <v>0.70833333333333304</v>
      </c>
      <c r="T305" s="35">
        <v>2</v>
      </c>
      <c r="U305" s="34">
        <v>43012</v>
      </c>
      <c r="V305" t="s">
        <v>32632</v>
      </c>
      <c r="W305" t="s">
        <v>14011</v>
      </c>
      <c r="X305" t="s">
        <v>28</v>
      </c>
      <c r="Y305" t="s">
        <v>45730</v>
      </c>
      <c r="Z305" t="s">
        <v>45985</v>
      </c>
      <c r="AA305" t="s">
        <v>51174</v>
      </c>
      <c r="AB305" t="s">
        <v>5647</v>
      </c>
      <c r="AC305" t="s">
        <v>66</v>
      </c>
    </row>
    <row r="306" spans="1:29" x14ac:dyDescent="0.2">
      <c r="A306" t="s">
        <v>32640</v>
      </c>
      <c r="B306" t="s">
        <v>51275</v>
      </c>
      <c r="C306" t="s">
        <v>45769</v>
      </c>
      <c r="D306" t="s">
        <v>34690</v>
      </c>
      <c r="E306" t="s">
        <v>34691</v>
      </c>
      <c r="F306" t="s">
        <v>776</v>
      </c>
      <c r="G306" t="s">
        <v>32588</v>
      </c>
      <c r="H306" t="s">
        <v>32589</v>
      </c>
      <c r="I306" t="s">
        <v>32590</v>
      </c>
      <c r="J306" t="s">
        <v>32591</v>
      </c>
      <c r="K306" t="s">
        <v>32644</v>
      </c>
      <c r="L306" t="s">
        <v>86</v>
      </c>
      <c r="M306">
        <v>521887</v>
      </c>
      <c r="N306">
        <v>43013.895948726902</v>
      </c>
      <c r="O306">
        <v>43012</v>
      </c>
      <c r="P306">
        <v>43012</v>
      </c>
      <c r="Q306" s="30">
        <v>43013</v>
      </c>
      <c r="R306">
        <v>0</v>
      </c>
      <c r="S306">
        <v>0.25</v>
      </c>
      <c r="T306" s="35">
        <v>6</v>
      </c>
      <c r="U306" s="34">
        <v>43013</v>
      </c>
      <c r="V306" t="s">
        <v>24128</v>
      </c>
      <c r="W306" t="s">
        <v>310</v>
      </c>
      <c r="X306" t="s">
        <v>28</v>
      </c>
      <c r="Y306" t="s">
        <v>45730</v>
      </c>
      <c r="Z306" t="s">
        <v>45985</v>
      </c>
      <c r="AA306" t="s">
        <v>51276</v>
      </c>
      <c r="AB306" t="s">
        <v>32642</v>
      </c>
      <c r="AC306" t="s">
        <v>86</v>
      </c>
    </row>
    <row r="307" spans="1:29" x14ac:dyDescent="0.2">
      <c r="A307" t="s">
        <v>32645</v>
      </c>
      <c r="B307" t="s">
        <v>51277</v>
      </c>
      <c r="C307" t="s">
        <v>45769</v>
      </c>
      <c r="D307" t="s">
        <v>34690</v>
      </c>
      <c r="E307" t="s">
        <v>34691</v>
      </c>
      <c r="F307" t="s">
        <v>776</v>
      </c>
      <c r="G307" t="s">
        <v>32588</v>
      </c>
      <c r="H307" t="s">
        <v>32589</v>
      </c>
      <c r="I307" t="s">
        <v>32590</v>
      </c>
      <c r="J307" t="s">
        <v>32591</v>
      </c>
      <c r="K307" t="s">
        <v>32649</v>
      </c>
      <c r="L307" t="s">
        <v>86</v>
      </c>
      <c r="M307">
        <v>521887</v>
      </c>
      <c r="N307">
        <v>43013.896519247697</v>
      </c>
      <c r="O307">
        <v>43012</v>
      </c>
      <c r="P307">
        <v>43012</v>
      </c>
      <c r="Q307" s="30">
        <v>43013</v>
      </c>
      <c r="R307">
        <v>0.5</v>
      </c>
      <c r="S307">
        <v>0.70833333333333304</v>
      </c>
      <c r="T307" s="35">
        <v>5</v>
      </c>
      <c r="U307" s="34">
        <v>43013</v>
      </c>
      <c r="V307" t="s">
        <v>11692</v>
      </c>
      <c r="W307" t="s">
        <v>14018</v>
      </c>
      <c r="X307" t="s">
        <v>28</v>
      </c>
      <c r="Y307" t="s">
        <v>45730</v>
      </c>
      <c r="Z307" t="s">
        <v>45985</v>
      </c>
      <c r="AA307" t="s">
        <v>51278</v>
      </c>
      <c r="AB307" t="s">
        <v>32647</v>
      </c>
      <c r="AC307" t="s">
        <v>86</v>
      </c>
    </row>
    <row r="308" spans="1:29" x14ac:dyDescent="0.2">
      <c r="A308" t="s">
        <v>32650</v>
      </c>
      <c r="B308" t="s">
        <v>51279</v>
      </c>
      <c r="C308" t="s">
        <v>45769</v>
      </c>
      <c r="D308" t="s">
        <v>34690</v>
      </c>
      <c r="E308" t="s">
        <v>34691</v>
      </c>
      <c r="F308" t="s">
        <v>776</v>
      </c>
      <c r="G308" t="s">
        <v>32588</v>
      </c>
      <c r="H308" t="s">
        <v>32589</v>
      </c>
      <c r="I308" t="s">
        <v>32590</v>
      </c>
      <c r="J308" t="s">
        <v>32591</v>
      </c>
      <c r="K308" t="s">
        <v>32654</v>
      </c>
      <c r="L308" t="s">
        <v>76</v>
      </c>
      <c r="M308">
        <v>521887</v>
      </c>
      <c r="N308">
        <v>43014.854718240698</v>
      </c>
      <c r="O308">
        <v>43012</v>
      </c>
      <c r="P308">
        <v>43012</v>
      </c>
      <c r="Q308" s="30">
        <v>43014</v>
      </c>
      <c r="R308">
        <v>0.25</v>
      </c>
      <c r="S308">
        <v>0.45833333333333298</v>
      </c>
      <c r="T308" s="35">
        <v>5</v>
      </c>
      <c r="U308" s="34">
        <v>43014</v>
      </c>
      <c r="V308" t="s">
        <v>319</v>
      </c>
      <c r="W308" t="s">
        <v>5327</v>
      </c>
      <c r="X308" t="s">
        <v>28</v>
      </c>
      <c r="Y308" t="s">
        <v>45730</v>
      </c>
      <c r="Z308" t="s">
        <v>45985</v>
      </c>
      <c r="AA308" t="s">
        <v>51280</v>
      </c>
      <c r="AB308" t="s">
        <v>32652</v>
      </c>
      <c r="AC308" t="s">
        <v>76</v>
      </c>
    </row>
    <row r="309" spans="1:29" x14ac:dyDescent="0.2">
      <c r="A309" t="s">
        <v>32655</v>
      </c>
      <c r="B309" t="s">
        <v>51281</v>
      </c>
      <c r="C309" t="s">
        <v>45769</v>
      </c>
      <c r="D309" t="s">
        <v>34690</v>
      </c>
      <c r="E309" t="s">
        <v>34691</v>
      </c>
      <c r="F309" t="s">
        <v>776</v>
      </c>
      <c r="G309" t="s">
        <v>32588</v>
      </c>
      <c r="H309" t="s">
        <v>32589</v>
      </c>
      <c r="I309" t="s">
        <v>32590</v>
      </c>
      <c r="J309" t="s">
        <v>32591</v>
      </c>
      <c r="K309" t="s">
        <v>32660</v>
      </c>
      <c r="L309" t="s">
        <v>76</v>
      </c>
      <c r="M309">
        <v>521887</v>
      </c>
      <c r="N309">
        <v>43014.855206099499</v>
      </c>
      <c r="O309">
        <v>43012</v>
      </c>
      <c r="P309">
        <v>43012</v>
      </c>
      <c r="Q309" s="30">
        <v>43014</v>
      </c>
      <c r="R309">
        <v>0.45833333333333298</v>
      </c>
      <c r="S309">
        <v>0.70833333333333304</v>
      </c>
      <c r="T309" s="35">
        <v>6</v>
      </c>
      <c r="U309" s="34">
        <v>43014</v>
      </c>
      <c r="V309" t="s">
        <v>5327</v>
      </c>
      <c r="W309" t="s">
        <v>20181</v>
      </c>
      <c r="X309" t="s">
        <v>28</v>
      </c>
      <c r="Y309" t="s">
        <v>45730</v>
      </c>
      <c r="Z309" t="s">
        <v>45985</v>
      </c>
      <c r="AA309" t="s">
        <v>32657</v>
      </c>
      <c r="AB309" t="s">
        <v>32658</v>
      </c>
      <c r="AC309" t="s">
        <v>76</v>
      </c>
    </row>
    <row r="310" spans="1:29" x14ac:dyDescent="0.2">
      <c r="A310" t="s">
        <v>32661</v>
      </c>
      <c r="B310" t="s">
        <v>51282</v>
      </c>
      <c r="C310" t="s">
        <v>45769</v>
      </c>
      <c r="D310" t="s">
        <v>34690</v>
      </c>
      <c r="E310" t="s">
        <v>34691</v>
      </c>
      <c r="F310" t="s">
        <v>776</v>
      </c>
      <c r="G310" t="s">
        <v>32588</v>
      </c>
      <c r="H310" t="s">
        <v>32589</v>
      </c>
      <c r="I310" t="s">
        <v>32590</v>
      </c>
      <c r="J310" t="s">
        <v>32591</v>
      </c>
      <c r="K310" t="s">
        <v>32665</v>
      </c>
      <c r="L310" t="s">
        <v>104</v>
      </c>
      <c r="M310">
        <v>521887</v>
      </c>
      <c r="N310">
        <v>43015.882666168996</v>
      </c>
      <c r="O310">
        <v>43012</v>
      </c>
      <c r="P310">
        <v>43012</v>
      </c>
      <c r="Q310" s="30">
        <v>43015</v>
      </c>
      <c r="R310">
        <v>0.25</v>
      </c>
      <c r="S310">
        <v>0.45833333333333298</v>
      </c>
      <c r="T310" s="35">
        <v>5</v>
      </c>
      <c r="U310" s="34">
        <v>43015</v>
      </c>
      <c r="V310" t="s">
        <v>105</v>
      </c>
      <c r="W310" t="s">
        <v>5298</v>
      </c>
      <c r="X310" t="s">
        <v>28</v>
      </c>
      <c r="Y310" t="s">
        <v>45730</v>
      </c>
      <c r="Z310" t="s">
        <v>45985</v>
      </c>
      <c r="AA310" t="s">
        <v>50945</v>
      </c>
      <c r="AB310" t="s">
        <v>32663</v>
      </c>
      <c r="AC310" t="s">
        <v>104</v>
      </c>
    </row>
    <row r="311" spans="1:29" x14ac:dyDescent="0.2">
      <c r="A311" t="s">
        <v>32666</v>
      </c>
      <c r="B311" t="s">
        <v>51283</v>
      </c>
      <c r="C311" t="s">
        <v>45769</v>
      </c>
      <c r="D311" t="s">
        <v>34690</v>
      </c>
      <c r="E311" t="s">
        <v>34691</v>
      </c>
      <c r="F311" t="s">
        <v>776</v>
      </c>
      <c r="G311" t="s">
        <v>32588</v>
      </c>
      <c r="H311" t="s">
        <v>32589</v>
      </c>
      <c r="I311" t="s">
        <v>32590</v>
      </c>
      <c r="J311" t="s">
        <v>32591</v>
      </c>
      <c r="K311" t="s">
        <v>32671</v>
      </c>
      <c r="L311" t="s">
        <v>104</v>
      </c>
      <c r="M311">
        <v>521887</v>
      </c>
      <c r="N311">
        <v>43015.883636446801</v>
      </c>
      <c r="O311">
        <v>43012</v>
      </c>
      <c r="P311">
        <v>43012</v>
      </c>
      <c r="Q311" s="30">
        <v>43015</v>
      </c>
      <c r="R311">
        <v>0.45833333333333298</v>
      </c>
      <c r="S311">
        <v>0.58333333333333304</v>
      </c>
      <c r="T311" s="35">
        <v>3</v>
      </c>
      <c r="U311" s="34">
        <v>43015</v>
      </c>
      <c r="V311" t="s">
        <v>5298</v>
      </c>
      <c r="W311" t="s">
        <v>5305</v>
      </c>
      <c r="X311" t="s">
        <v>28</v>
      </c>
      <c r="Y311" t="s">
        <v>45730</v>
      </c>
      <c r="Z311" t="s">
        <v>45985</v>
      </c>
      <c r="AA311" t="s">
        <v>32668</v>
      </c>
      <c r="AB311" t="s">
        <v>32669</v>
      </c>
      <c r="AC311" t="s">
        <v>104</v>
      </c>
    </row>
    <row r="312" spans="1:29" x14ac:dyDescent="0.2">
      <c r="A312" t="s">
        <v>32672</v>
      </c>
      <c r="B312" t="s">
        <v>51284</v>
      </c>
      <c r="C312" t="s">
        <v>45769</v>
      </c>
      <c r="D312" t="s">
        <v>34690</v>
      </c>
      <c r="E312" t="s">
        <v>34691</v>
      </c>
      <c r="F312" t="s">
        <v>776</v>
      </c>
      <c r="G312" t="s">
        <v>32588</v>
      </c>
      <c r="H312" t="s">
        <v>32589</v>
      </c>
      <c r="I312" t="s">
        <v>32590</v>
      </c>
      <c r="J312" t="s">
        <v>32591</v>
      </c>
      <c r="K312" t="s">
        <v>32676</v>
      </c>
      <c r="L312" t="s">
        <v>104</v>
      </c>
      <c r="M312">
        <v>521887</v>
      </c>
      <c r="N312">
        <v>43015.884008414403</v>
      </c>
      <c r="O312">
        <v>43012</v>
      </c>
      <c r="P312">
        <v>43012</v>
      </c>
      <c r="Q312" s="30">
        <v>43015</v>
      </c>
      <c r="R312">
        <v>0.58333333333333304</v>
      </c>
      <c r="S312">
        <v>0.70833333333333304</v>
      </c>
      <c r="T312" s="35">
        <v>3</v>
      </c>
      <c r="U312" s="34">
        <v>43015</v>
      </c>
      <c r="V312" t="s">
        <v>5305</v>
      </c>
      <c r="W312" t="s">
        <v>25931</v>
      </c>
      <c r="X312" t="s">
        <v>28</v>
      </c>
      <c r="Y312" t="s">
        <v>45730</v>
      </c>
      <c r="Z312" t="s">
        <v>45985</v>
      </c>
      <c r="AA312" t="s">
        <v>45818</v>
      </c>
      <c r="AB312" t="s">
        <v>32674</v>
      </c>
      <c r="AC312" t="s">
        <v>104</v>
      </c>
    </row>
    <row r="313" spans="1:29" x14ac:dyDescent="0.2">
      <c r="A313" t="s">
        <v>32677</v>
      </c>
      <c r="B313" t="s">
        <v>51285</v>
      </c>
      <c r="C313" t="s">
        <v>45769</v>
      </c>
      <c r="D313" t="s">
        <v>34690</v>
      </c>
      <c r="E313" t="s">
        <v>34691</v>
      </c>
      <c r="F313" t="s">
        <v>776</v>
      </c>
      <c r="G313" t="s">
        <v>32588</v>
      </c>
      <c r="H313" t="s">
        <v>32589</v>
      </c>
      <c r="I313" t="s">
        <v>32590</v>
      </c>
      <c r="J313" t="s">
        <v>32591</v>
      </c>
      <c r="K313" t="s">
        <v>32681</v>
      </c>
      <c r="L313" t="s">
        <v>96</v>
      </c>
      <c r="M313">
        <v>521887</v>
      </c>
      <c r="N313">
        <v>43016.849350312499</v>
      </c>
      <c r="O313">
        <v>43012</v>
      </c>
      <c r="P313">
        <v>43012</v>
      </c>
      <c r="Q313" s="30">
        <v>43016</v>
      </c>
      <c r="R313">
        <v>0.25</v>
      </c>
      <c r="S313">
        <v>0.70833333333333304</v>
      </c>
      <c r="T313" s="35">
        <v>11</v>
      </c>
      <c r="U313" s="34">
        <v>43016</v>
      </c>
      <c r="V313" t="s">
        <v>97</v>
      </c>
      <c r="W313" t="s">
        <v>25943</v>
      </c>
      <c r="X313" t="s">
        <v>28</v>
      </c>
      <c r="Y313" t="s">
        <v>45730</v>
      </c>
      <c r="Z313" t="s">
        <v>45985</v>
      </c>
      <c r="AA313" t="s">
        <v>50873</v>
      </c>
      <c r="AB313" t="s">
        <v>32679</v>
      </c>
      <c r="AC313" t="s">
        <v>96</v>
      </c>
    </row>
    <row r="314" spans="1:29" x14ac:dyDescent="0.2">
      <c r="A314" t="s">
        <v>32682</v>
      </c>
      <c r="B314" t="s">
        <v>51286</v>
      </c>
      <c r="C314" t="s">
        <v>45769</v>
      </c>
      <c r="D314" t="s">
        <v>34690</v>
      </c>
      <c r="E314" t="s">
        <v>34691</v>
      </c>
      <c r="F314" t="s">
        <v>776</v>
      </c>
      <c r="G314" t="s">
        <v>32588</v>
      </c>
      <c r="H314" t="s">
        <v>32589</v>
      </c>
      <c r="I314" t="s">
        <v>32590</v>
      </c>
      <c r="J314" t="s">
        <v>32591</v>
      </c>
      <c r="K314" t="s">
        <v>32686</v>
      </c>
      <c r="L314" t="s">
        <v>335</v>
      </c>
      <c r="M314">
        <v>521887</v>
      </c>
      <c r="N314">
        <v>43017.861590752298</v>
      </c>
      <c r="O314">
        <v>43012</v>
      </c>
      <c r="P314">
        <v>43012</v>
      </c>
      <c r="Q314" s="30">
        <v>43017</v>
      </c>
      <c r="R314">
        <v>0.25</v>
      </c>
      <c r="S314">
        <v>0.70833333333333304</v>
      </c>
      <c r="T314" s="35">
        <v>11</v>
      </c>
      <c r="U314" s="34">
        <v>43017</v>
      </c>
      <c r="V314" t="s">
        <v>336</v>
      </c>
      <c r="W314" t="s">
        <v>14029</v>
      </c>
      <c r="X314" t="s">
        <v>28</v>
      </c>
      <c r="Y314" t="s">
        <v>45730</v>
      </c>
      <c r="Z314" t="s">
        <v>45985</v>
      </c>
      <c r="AA314" t="s">
        <v>51287</v>
      </c>
      <c r="AB314" t="s">
        <v>32684</v>
      </c>
      <c r="AC314" t="s">
        <v>335</v>
      </c>
    </row>
    <row r="315" spans="1:29" x14ac:dyDescent="0.2">
      <c r="A315" t="s">
        <v>32687</v>
      </c>
      <c r="B315" t="s">
        <v>51288</v>
      </c>
      <c r="C315" t="s">
        <v>45769</v>
      </c>
      <c r="D315" t="s">
        <v>34690</v>
      </c>
      <c r="E315" t="s">
        <v>34691</v>
      </c>
      <c r="F315" t="s">
        <v>776</v>
      </c>
      <c r="G315" t="s">
        <v>32588</v>
      </c>
      <c r="H315" t="s">
        <v>32589</v>
      </c>
      <c r="I315" t="s">
        <v>32590</v>
      </c>
      <c r="J315" t="s">
        <v>32591</v>
      </c>
      <c r="K315" t="s">
        <v>32691</v>
      </c>
      <c r="L315" t="s">
        <v>345</v>
      </c>
      <c r="M315">
        <v>521887</v>
      </c>
      <c r="N315">
        <v>43018.778508240699</v>
      </c>
      <c r="O315">
        <v>43012</v>
      </c>
      <c r="P315">
        <v>43012</v>
      </c>
      <c r="Q315" s="30">
        <v>43018</v>
      </c>
      <c r="R315">
        <v>0.25</v>
      </c>
      <c r="S315">
        <v>0.5</v>
      </c>
      <c r="T315" s="35">
        <v>6</v>
      </c>
      <c r="U315" s="34">
        <v>43018</v>
      </c>
      <c r="V315" t="s">
        <v>346</v>
      </c>
      <c r="W315" t="s">
        <v>11740</v>
      </c>
      <c r="X315" t="s">
        <v>28</v>
      </c>
      <c r="Y315" t="s">
        <v>45730</v>
      </c>
      <c r="Z315" t="s">
        <v>45985</v>
      </c>
      <c r="AA315" t="s">
        <v>51024</v>
      </c>
      <c r="AB315" t="s">
        <v>32689</v>
      </c>
      <c r="AC315" t="s">
        <v>345</v>
      </c>
    </row>
    <row r="316" spans="1:29" x14ac:dyDescent="0.2">
      <c r="A316" t="s">
        <v>32692</v>
      </c>
      <c r="B316" t="s">
        <v>51289</v>
      </c>
      <c r="C316" t="s">
        <v>45769</v>
      </c>
      <c r="D316" t="s">
        <v>34690</v>
      </c>
      <c r="E316" t="s">
        <v>34691</v>
      </c>
      <c r="F316" t="s">
        <v>776</v>
      </c>
      <c r="G316" t="s">
        <v>32588</v>
      </c>
      <c r="H316" t="s">
        <v>32589</v>
      </c>
      <c r="I316" t="s">
        <v>32590</v>
      </c>
      <c r="J316" t="s">
        <v>32591</v>
      </c>
      <c r="K316" t="s">
        <v>32696</v>
      </c>
      <c r="L316" t="s">
        <v>345</v>
      </c>
      <c r="M316">
        <v>521887</v>
      </c>
      <c r="N316">
        <v>43018.779309074103</v>
      </c>
      <c r="O316">
        <v>43012</v>
      </c>
      <c r="P316">
        <v>43012</v>
      </c>
      <c r="Q316" s="30">
        <v>43018</v>
      </c>
      <c r="R316">
        <v>0.5</v>
      </c>
      <c r="S316">
        <v>0.70833333333333304</v>
      </c>
      <c r="T316" s="35">
        <v>5</v>
      </c>
      <c r="U316" s="34">
        <v>43018</v>
      </c>
      <c r="V316" t="s">
        <v>11740</v>
      </c>
      <c r="W316" t="s">
        <v>14035</v>
      </c>
      <c r="X316" t="s">
        <v>28</v>
      </c>
      <c r="Y316" t="s">
        <v>45730</v>
      </c>
      <c r="Z316" t="s">
        <v>45985</v>
      </c>
      <c r="AA316" t="s">
        <v>51026</v>
      </c>
      <c r="AB316" t="s">
        <v>32694</v>
      </c>
      <c r="AC316" t="s">
        <v>345</v>
      </c>
    </row>
    <row r="317" spans="1:29" x14ac:dyDescent="0.2">
      <c r="A317" t="s">
        <v>32697</v>
      </c>
      <c r="B317" t="s">
        <v>51290</v>
      </c>
      <c r="C317" t="s">
        <v>45769</v>
      </c>
      <c r="D317" t="s">
        <v>34690</v>
      </c>
      <c r="E317" t="s">
        <v>34691</v>
      </c>
      <c r="F317" t="s">
        <v>776</v>
      </c>
      <c r="G317" t="s">
        <v>32588</v>
      </c>
      <c r="H317" t="s">
        <v>32589</v>
      </c>
      <c r="I317" t="s">
        <v>32590</v>
      </c>
      <c r="J317" t="s">
        <v>32591</v>
      </c>
      <c r="K317" t="s">
        <v>32701</v>
      </c>
      <c r="L317" t="s">
        <v>134</v>
      </c>
      <c r="M317">
        <v>521887</v>
      </c>
      <c r="N317">
        <v>43027.737550613398</v>
      </c>
      <c r="O317">
        <v>43026</v>
      </c>
      <c r="P317">
        <v>43026</v>
      </c>
      <c r="Q317" s="30">
        <v>43026</v>
      </c>
      <c r="R317">
        <v>0.25</v>
      </c>
      <c r="S317">
        <v>0.375</v>
      </c>
      <c r="T317" s="35">
        <v>3</v>
      </c>
      <c r="U317" s="34">
        <v>43026</v>
      </c>
      <c r="V317" t="s">
        <v>2047</v>
      </c>
      <c r="W317" t="s">
        <v>22786</v>
      </c>
      <c r="X317" t="s">
        <v>28</v>
      </c>
      <c r="Y317" t="s">
        <v>45730</v>
      </c>
      <c r="Z317" t="s">
        <v>45985</v>
      </c>
      <c r="AA317" t="s">
        <v>50960</v>
      </c>
      <c r="AB317" t="s">
        <v>32699</v>
      </c>
      <c r="AC317" t="s">
        <v>134</v>
      </c>
    </row>
    <row r="318" spans="1:29" x14ac:dyDescent="0.2">
      <c r="A318" t="s">
        <v>32702</v>
      </c>
      <c r="B318" t="s">
        <v>51291</v>
      </c>
      <c r="C318" t="s">
        <v>45769</v>
      </c>
      <c r="D318" t="s">
        <v>34690</v>
      </c>
      <c r="E318" t="s">
        <v>34691</v>
      </c>
      <c r="F318" t="s">
        <v>776</v>
      </c>
      <c r="G318" t="s">
        <v>32588</v>
      </c>
      <c r="H318" t="s">
        <v>32589</v>
      </c>
      <c r="I318" t="s">
        <v>32590</v>
      </c>
      <c r="J318" t="s">
        <v>32591</v>
      </c>
      <c r="K318" t="s">
        <v>32706</v>
      </c>
      <c r="L318" t="s">
        <v>134</v>
      </c>
      <c r="M318">
        <v>521887</v>
      </c>
      <c r="N318">
        <v>43027.738068923602</v>
      </c>
      <c r="O318">
        <v>43026</v>
      </c>
      <c r="P318">
        <v>43026</v>
      </c>
      <c r="Q318" s="30">
        <v>43026</v>
      </c>
      <c r="R318">
        <v>0.375</v>
      </c>
      <c r="S318">
        <v>0.70833333333333304</v>
      </c>
      <c r="T318" s="35">
        <v>8</v>
      </c>
      <c r="U318" s="34">
        <v>43026</v>
      </c>
      <c r="V318" t="s">
        <v>22786</v>
      </c>
      <c r="W318" t="s">
        <v>12034</v>
      </c>
      <c r="X318" t="s">
        <v>28</v>
      </c>
      <c r="Y318" t="s">
        <v>45730</v>
      </c>
      <c r="Z318" t="s">
        <v>45985</v>
      </c>
      <c r="AA318" t="s">
        <v>51024</v>
      </c>
      <c r="AB318" t="s">
        <v>32704</v>
      </c>
      <c r="AC318" t="s">
        <v>134</v>
      </c>
    </row>
    <row r="319" spans="1:29" x14ac:dyDescent="0.2">
      <c r="A319" t="s">
        <v>32707</v>
      </c>
      <c r="B319" t="s">
        <v>51292</v>
      </c>
      <c r="C319" t="s">
        <v>45769</v>
      </c>
      <c r="D319" t="s">
        <v>34690</v>
      </c>
      <c r="E319" t="s">
        <v>34691</v>
      </c>
      <c r="F319" t="s">
        <v>776</v>
      </c>
      <c r="G319" t="s">
        <v>32588</v>
      </c>
      <c r="H319" t="s">
        <v>32589</v>
      </c>
      <c r="I319" t="s">
        <v>32590</v>
      </c>
      <c r="J319" t="s">
        <v>32591</v>
      </c>
      <c r="K319" t="s">
        <v>32711</v>
      </c>
      <c r="L319" t="s">
        <v>144</v>
      </c>
      <c r="M319">
        <v>521887</v>
      </c>
      <c r="N319">
        <v>43028.326365891196</v>
      </c>
      <c r="O319">
        <v>43026</v>
      </c>
      <c r="P319">
        <v>43026</v>
      </c>
      <c r="Q319" s="30">
        <v>43027</v>
      </c>
      <c r="R319">
        <v>0.25</v>
      </c>
      <c r="S319">
        <v>0.70833333333333304</v>
      </c>
      <c r="T319" s="35">
        <v>11</v>
      </c>
      <c r="U319" s="34">
        <v>43027</v>
      </c>
      <c r="V319" t="s">
        <v>2054</v>
      </c>
      <c r="W319" t="s">
        <v>17963</v>
      </c>
      <c r="X319" t="s">
        <v>28</v>
      </c>
      <c r="Y319" t="s">
        <v>45730</v>
      </c>
      <c r="Z319" t="s">
        <v>45985</v>
      </c>
      <c r="AA319" t="s">
        <v>51202</v>
      </c>
      <c r="AB319" t="s">
        <v>32709</v>
      </c>
      <c r="AC319" t="s">
        <v>144</v>
      </c>
    </row>
    <row r="320" spans="1:29" x14ac:dyDescent="0.2">
      <c r="A320" t="s">
        <v>32712</v>
      </c>
      <c r="B320" t="s">
        <v>51293</v>
      </c>
      <c r="C320" t="s">
        <v>45769</v>
      </c>
      <c r="D320" t="s">
        <v>34690</v>
      </c>
      <c r="E320" t="s">
        <v>34691</v>
      </c>
      <c r="F320" t="s">
        <v>776</v>
      </c>
      <c r="G320" t="s">
        <v>32588</v>
      </c>
      <c r="H320" t="s">
        <v>32589</v>
      </c>
      <c r="I320" t="s">
        <v>32590</v>
      </c>
      <c r="J320" t="s">
        <v>32591</v>
      </c>
      <c r="K320" t="s">
        <v>32716</v>
      </c>
      <c r="L320" t="s">
        <v>174</v>
      </c>
      <c r="M320">
        <v>521887</v>
      </c>
      <c r="N320">
        <v>43029.688243483797</v>
      </c>
      <c r="O320">
        <v>43026</v>
      </c>
      <c r="P320">
        <v>43026</v>
      </c>
      <c r="Q320" s="30">
        <v>43028</v>
      </c>
      <c r="R320">
        <v>0.25</v>
      </c>
      <c r="S320">
        <v>0.58333333333333304</v>
      </c>
      <c r="T320" s="35">
        <v>8</v>
      </c>
      <c r="U320" s="34">
        <v>43028</v>
      </c>
      <c r="V320" t="s">
        <v>2061</v>
      </c>
      <c r="W320" t="s">
        <v>2062</v>
      </c>
      <c r="X320" t="s">
        <v>28</v>
      </c>
      <c r="Y320" t="s">
        <v>45730</v>
      </c>
      <c r="Z320" t="s">
        <v>45985</v>
      </c>
      <c r="AA320" t="s">
        <v>51196</v>
      </c>
      <c r="AB320" t="s">
        <v>32714</v>
      </c>
      <c r="AC320" t="s">
        <v>174</v>
      </c>
    </row>
    <row r="321" spans="1:29" x14ac:dyDescent="0.2">
      <c r="A321" t="s">
        <v>32717</v>
      </c>
      <c r="B321" t="s">
        <v>51294</v>
      </c>
      <c r="C321" t="s">
        <v>45769</v>
      </c>
      <c r="D321" t="s">
        <v>34690</v>
      </c>
      <c r="E321" t="s">
        <v>34691</v>
      </c>
      <c r="F321" t="s">
        <v>776</v>
      </c>
      <c r="G321" t="s">
        <v>32588</v>
      </c>
      <c r="H321" t="s">
        <v>32589</v>
      </c>
      <c r="I321" t="s">
        <v>32590</v>
      </c>
      <c r="J321" t="s">
        <v>32591</v>
      </c>
      <c r="K321" t="s">
        <v>32722</v>
      </c>
      <c r="L321" t="s">
        <v>174</v>
      </c>
      <c r="M321">
        <v>521887</v>
      </c>
      <c r="N321">
        <v>43029.689596562501</v>
      </c>
      <c r="O321">
        <v>43026</v>
      </c>
      <c r="P321">
        <v>43026</v>
      </c>
      <c r="Q321" s="30">
        <v>43028</v>
      </c>
      <c r="R321">
        <v>0.58333333333333304</v>
      </c>
      <c r="S321">
        <v>0.70833333333333304</v>
      </c>
      <c r="T321" s="35">
        <v>3</v>
      </c>
      <c r="U321" s="34">
        <v>43028</v>
      </c>
      <c r="V321" t="s">
        <v>2062</v>
      </c>
      <c r="W321" t="s">
        <v>13077</v>
      </c>
      <c r="X321" t="s">
        <v>28</v>
      </c>
      <c r="Y321" t="s">
        <v>45730</v>
      </c>
      <c r="Z321" t="s">
        <v>45985</v>
      </c>
      <c r="AA321" t="s">
        <v>32719</v>
      </c>
      <c r="AB321" t="s">
        <v>32720</v>
      </c>
      <c r="AC321" t="s">
        <v>174</v>
      </c>
    </row>
    <row r="322" spans="1:29" x14ac:dyDescent="0.2">
      <c r="A322" t="s">
        <v>32723</v>
      </c>
      <c r="B322" t="s">
        <v>51295</v>
      </c>
      <c r="C322" t="s">
        <v>45769</v>
      </c>
      <c r="D322" t="s">
        <v>34690</v>
      </c>
      <c r="E322" t="s">
        <v>34691</v>
      </c>
      <c r="F322" t="s">
        <v>776</v>
      </c>
      <c r="G322" t="s">
        <v>32588</v>
      </c>
      <c r="H322" t="s">
        <v>32589</v>
      </c>
      <c r="I322" t="s">
        <v>32590</v>
      </c>
      <c r="J322" t="s">
        <v>32591</v>
      </c>
      <c r="K322" t="s">
        <v>32728</v>
      </c>
      <c r="L322" t="s">
        <v>184</v>
      </c>
      <c r="M322">
        <v>521887</v>
      </c>
      <c r="N322">
        <v>43030.717111527803</v>
      </c>
      <c r="O322">
        <v>43026</v>
      </c>
      <c r="P322">
        <v>43026</v>
      </c>
      <c r="Q322" s="30">
        <v>43029</v>
      </c>
      <c r="R322">
        <v>0.25</v>
      </c>
      <c r="S322">
        <v>0.70833333333333304</v>
      </c>
      <c r="T322" s="35">
        <v>11</v>
      </c>
      <c r="U322" s="34">
        <v>43029</v>
      </c>
      <c r="V322" t="s">
        <v>5428</v>
      </c>
      <c r="W322" t="s">
        <v>13097</v>
      </c>
      <c r="X322" t="s">
        <v>28</v>
      </c>
      <c r="Y322" t="s">
        <v>45730</v>
      </c>
      <c r="Z322" t="s">
        <v>45985</v>
      </c>
      <c r="AA322" t="s">
        <v>32725</v>
      </c>
      <c r="AB322" t="s">
        <v>32726</v>
      </c>
      <c r="AC322" t="s">
        <v>184</v>
      </c>
    </row>
    <row r="323" spans="1:29" x14ac:dyDescent="0.2">
      <c r="A323" t="s">
        <v>32729</v>
      </c>
      <c r="B323" t="s">
        <v>51296</v>
      </c>
      <c r="C323" t="s">
        <v>45769</v>
      </c>
      <c r="D323" t="s">
        <v>34690</v>
      </c>
      <c r="E323" t="s">
        <v>34691</v>
      </c>
      <c r="F323" t="s">
        <v>776</v>
      </c>
      <c r="G323" t="s">
        <v>32588</v>
      </c>
      <c r="H323" t="s">
        <v>32589</v>
      </c>
      <c r="I323" t="s">
        <v>32590</v>
      </c>
      <c r="J323" t="s">
        <v>32591</v>
      </c>
      <c r="K323" t="s">
        <v>32733</v>
      </c>
      <c r="L323" t="s">
        <v>154</v>
      </c>
      <c r="M323">
        <v>521887</v>
      </c>
      <c r="N323">
        <v>43032.739539421302</v>
      </c>
      <c r="O323">
        <v>43026</v>
      </c>
      <c r="P323">
        <v>43026</v>
      </c>
      <c r="Q323" s="30">
        <v>43031</v>
      </c>
      <c r="R323">
        <v>0.25</v>
      </c>
      <c r="S323">
        <v>0.70833333333333304</v>
      </c>
      <c r="T323" s="35">
        <v>11</v>
      </c>
      <c r="U323" s="34">
        <v>43031</v>
      </c>
      <c r="V323" t="s">
        <v>2068</v>
      </c>
      <c r="W323" t="s">
        <v>13116</v>
      </c>
      <c r="X323" t="s">
        <v>28</v>
      </c>
      <c r="Y323" t="s">
        <v>45730</v>
      </c>
      <c r="Z323" t="s">
        <v>45985</v>
      </c>
      <c r="AA323" t="s">
        <v>50975</v>
      </c>
      <c r="AB323" t="s">
        <v>32731</v>
      </c>
      <c r="AC323" t="s">
        <v>154</v>
      </c>
    </row>
    <row r="324" spans="1:29" x14ac:dyDescent="0.2">
      <c r="A324" t="s">
        <v>32734</v>
      </c>
      <c r="B324" t="s">
        <v>51297</v>
      </c>
      <c r="C324" t="s">
        <v>45769</v>
      </c>
      <c r="D324" t="s">
        <v>34690</v>
      </c>
      <c r="E324" t="s">
        <v>34691</v>
      </c>
      <c r="F324" t="s">
        <v>776</v>
      </c>
      <c r="G324" t="s">
        <v>32588</v>
      </c>
      <c r="H324" t="s">
        <v>32589</v>
      </c>
      <c r="I324" t="s">
        <v>32590</v>
      </c>
      <c r="J324" t="s">
        <v>32591</v>
      </c>
      <c r="K324" t="s">
        <v>32738</v>
      </c>
      <c r="L324" t="s">
        <v>194</v>
      </c>
      <c r="M324">
        <v>521887</v>
      </c>
      <c r="N324">
        <v>43032.740246307898</v>
      </c>
      <c r="O324">
        <v>43026</v>
      </c>
      <c r="P324">
        <v>43026</v>
      </c>
      <c r="Q324" s="30">
        <v>43030</v>
      </c>
      <c r="R324">
        <v>0.25</v>
      </c>
      <c r="S324">
        <v>0.58333333333333304</v>
      </c>
      <c r="T324" s="35">
        <v>8</v>
      </c>
      <c r="U324" s="34">
        <v>43030</v>
      </c>
      <c r="V324" t="s">
        <v>5452</v>
      </c>
      <c r="W324" t="s">
        <v>18026</v>
      </c>
      <c r="X324" t="s">
        <v>28</v>
      </c>
      <c r="Y324" t="s">
        <v>45730</v>
      </c>
      <c r="Z324" t="s">
        <v>45985</v>
      </c>
      <c r="AA324" t="s">
        <v>51298</v>
      </c>
      <c r="AB324" t="s">
        <v>32736</v>
      </c>
      <c r="AC324" t="s">
        <v>194</v>
      </c>
    </row>
    <row r="325" spans="1:29" x14ac:dyDescent="0.2">
      <c r="A325" t="s">
        <v>32739</v>
      </c>
      <c r="B325" t="s">
        <v>51299</v>
      </c>
      <c r="C325" t="s">
        <v>45769</v>
      </c>
      <c r="D325" t="s">
        <v>34690</v>
      </c>
      <c r="E325" t="s">
        <v>34691</v>
      </c>
      <c r="F325" t="s">
        <v>776</v>
      </c>
      <c r="G325" t="s">
        <v>32588</v>
      </c>
      <c r="H325" t="s">
        <v>32589</v>
      </c>
      <c r="I325" t="s">
        <v>32590</v>
      </c>
      <c r="J325" t="s">
        <v>32591</v>
      </c>
      <c r="K325" t="s">
        <v>32743</v>
      </c>
      <c r="L325" t="s">
        <v>194</v>
      </c>
      <c r="M325">
        <v>521887</v>
      </c>
      <c r="N325">
        <v>43032.740769942102</v>
      </c>
      <c r="O325">
        <v>43026</v>
      </c>
      <c r="P325">
        <v>43026</v>
      </c>
      <c r="Q325" s="30">
        <v>43030</v>
      </c>
      <c r="R325">
        <v>0.58333333333333304</v>
      </c>
      <c r="S325">
        <v>0.70833333333333304</v>
      </c>
      <c r="T325" s="35">
        <v>3</v>
      </c>
      <c r="U325" s="34">
        <v>43030</v>
      </c>
      <c r="V325" t="s">
        <v>18026</v>
      </c>
      <c r="W325" t="s">
        <v>13105</v>
      </c>
      <c r="X325" t="s">
        <v>28</v>
      </c>
      <c r="Y325" t="s">
        <v>45730</v>
      </c>
      <c r="Z325" t="s">
        <v>45985</v>
      </c>
      <c r="AA325" t="s">
        <v>50973</v>
      </c>
      <c r="AB325" t="s">
        <v>32741</v>
      </c>
      <c r="AC325" t="s">
        <v>194</v>
      </c>
    </row>
    <row r="326" spans="1:29" x14ac:dyDescent="0.2">
      <c r="A326" t="s">
        <v>32744</v>
      </c>
      <c r="B326" t="s">
        <v>51300</v>
      </c>
      <c r="C326" t="s">
        <v>45769</v>
      </c>
      <c r="D326" t="s">
        <v>34690</v>
      </c>
      <c r="E326" t="s">
        <v>34691</v>
      </c>
      <c r="F326" t="s">
        <v>776</v>
      </c>
      <c r="G326" t="s">
        <v>32588</v>
      </c>
      <c r="H326" t="s">
        <v>32589</v>
      </c>
      <c r="I326" t="s">
        <v>32590</v>
      </c>
      <c r="J326" t="s">
        <v>32591</v>
      </c>
      <c r="K326" t="s">
        <v>32748</v>
      </c>
      <c r="L326" t="s">
        <v>164</v>
      </c>
      <c r="M326">
        <v>521887</v>
      </c>
      <c r="N326">
        <v>43033.320338634301</v>
      </c>
      <c r="O326">
        <v>43026</v>
      </c>
      <c r="P326">
        <v>43026</v>
      </c>
      <c r="Q326" s="30">
        <v>43032</v>
      </c>
      <c r="R326">
        <v>0.25</v>
      </c>
      <c r="S326">
        <v>0.5</v>
      </c>
      <c r="T326" s="35">
        <v>6</v>
      </c>
      <c r="U326" s="34">
        <v>43032</v>
      </c>
      <c r="V326" t="s">
        <v>2073</v>
      </c>
      <c r="W326" t="s">
        <v>8509</v>
      </c>
      <c r="X326" t="s">
        <v>28</v>
      </c>
      <c r="Y326" t="s">
        <v>45730</v>
      </c>
      <c r="Z326" t="s">
        <v>45985</v>
      </c>
      <c r="AA326" t="s">
        <v>50927</v>
      </c>
      <c r="AB326" t="s">
        <v>32746</v>
      </c>
      <c r="AC326" t="s">
        <v>164</v>
      </c>
    </row>
    <row r="327" spans="1:29" x14ac:dyDescent="0.2">
      <c r="A327" t="s">
        <v>32749</v>
      </c>
      <c r="B327" t="s">
        <v>51301</v>
      </c>
      <c r="C327" t="s">
        <v>45769</v>
      </c>
      <c r="D327" t="s">
        <v>34690</v>
      </c>
      <c r="E327" t="s">
        <v>34691</v>
      </c>
      <c r="F327" t="s">
        <v>776</v>
      </c>
      <c r="G327" t="s">
        <v>32588</v>
      </c>
      <c r="H327" t="s">
        <v>32589</v>
      </c>
      <c r="I327" t="s">
        <v>32590</v>
      </c>
      <c r="J327" t="s">
        <v>32591</v>
      </c>
      <c r="K327" t="s">
        <v>32753</v>
      </c>
      <c r="L327" t="s">
        <v>164</v>
      </c>
      <c r="M327">
        <v>521887</v>
      </c>
      <c r="N327">
        <v>43033.321813912</v>
      </c>
      <c r="O327">
        <v>43026</v>
      </c>
      <c r="P327">
        <v>43026</v>
      </c>
      <c r="Q327" s="30">
        <v>43032</v>
      </c>
      <c r="R327">
        <v>0.5</v>
      </c>
      <c r="S327">
        <v>0.70833333333333304</v>
      </c>
      <c r="T327" s="35">
        <v>5</v>
      </c>
      <c r="U327" s="34">
        <v>43032</v>
      </c>
      <c r="V327" t="s">
        <v>8509</v>
      </c>
      <c r="W327" t="s">
        <v>13123</v>
      </c>
      <c r="X327" t="s">
        <v>28</v>
      </c>
      <c r="Y327" t="s">
        <v>45730</v>
      </c>
      <c r="Z327" t="s">
        <v>45985</v>
      </c>
      <c r="AA327" t="s">
        <v>51302</v>
      </c>
      <c r="AB327" t="s">
        <v>32751</v>
      </c>
      <c r="AC327" t="s">
        <v>164</v>
      </c>
    </row>
    <row r="328" spans="1:29" x14ac:dyDescent="0.2">
      <c r="A328" t="s">
        <v>32754</v>
      </c>
      <c r="B328" t="s">
        <v>51303</v>
      </c>
      <c r="C328" t="s">
        <v>45769</v>
      </c>
      <c r="D328" t="s">
        <v>34690</v>
      </c>
      <c r="E328" t="s">
        <v>34691</v>
      </c>
      <c r="F328" t="s">
        <v>776</v>
      </c>
      <c r="G328" t="s">
        <v>32588</v>
      </c>
      <c r="H328" t="s">
        <v>32589</v>
      </c>
      <c r="I328" t="s">
        <v>32590</v>
      </c>
      <c r="J328" t="s">
        <v>32591</v>
      </c>
      <c r="K328" t="s">
        <v>32758</v>
      </c>
      <c r="L328" t="s">
        <v>205</v>
      </c>
      <c r="M328">
        <v>521887</v>
      </c>
      <c r="N328">
        <v>43034.711208877299</v>
      </c>
      <c r="O328">
        <v>43033</v>
      </c>
      <c r="P328">
        <v>43033</v>
      </c>
      <c r="Q328" s="30">
        <v>43033</v>
      </c>
      <c r="R328">
        <v>0.25</v>
      </c>
      <c r="S328">
        <v>0.70833333333333304</v>
      </c>
      <c r="T328" s="35">
        <v>11</v>
      </c>
      <c r="U328" s="34">
        <v>43033</v>
      </c>
      <c r="V328" t="s">
        <v>427</v>
      </c>
      <c r="W328" t="s">
        <v>2079</v>
      </c>
      <c r="X328" t="s">
        <v>28</v>
      </c>
      <c r="Y328" t="s">
        <v>45730</v>
      </c>
      <c r="Z328" t="s">
        <v>45985</v>
      </c>
      <c r="AA328" t="s">
        <v>50879</v>
      </c>
      <c r="AB328" t="s">
        <v>32756</v>
      </c>
      <c r="AC328" t="s">
        <v>205</v>
      </c>
    </row>
    <row r="329" spans="1:29" x14ac:dyDescent="0.2">
      <c r="A329" t="s">
        <v>32759</v>
      </c>
      <c r="B329" t="s">
        <v>51304</v>
      </c>
      <c r="C329" t="s">
        <v>45769</v>
      </c>
      <c r="D329" t="s">
        <v>34690</v>
      </c>
      <c r="E329" t="s">
        <v>34691</v>
      </c>
      <c r="F329" t="s">
        <v>776</v>
      </c>
      <c r="G329" t="s">
        <v>32588</v>
      </c>
      <c r="H329" t="s">
        <v>32589</v>
      </c>
      <c r="I329" t="s">
        <v>32590</v>
      </c>
      <c r="J329" t="s">
        <v>32591</v>
      </c>
      <c r="K329" t="s">
        <v>32764</v>
      </c>
      <c r="L329" t="s">
        <v>215</v>
      </c>
      <c r="M329">
        <v>521887</v>
      </c>
      <c r="N329">
        <v>43035.345835231499</v>
      </c>
      <c r="O329">
        <v>43033</v>
      </c>
      <c r="P329">
        <v>43033</v>
      </c>
      <c r="Q329" s="30">
        <v>43034</v>
      </c>
      <c r="R329">
        <v>0.25</v>
      </c>
      <c r="S329">
        <v>0.375</v>
      </c>
      <c r="T329" s="35">
        <v>3</v>
      </c>
      <c r="U329" s="34">
        <v>43034</v>
      </c>
      <c r="V329" t="s">
        <v>436</v>
      </c>
      <c r="W329" t="s">
        <v>32761</v>
      </c>
      <c r="X329" t="s">
        <v>28</v>
      </c>
      <c r="Y329" t="s">
        <v>45730</v>
      </c>
      <c r="Z329" t="s">
        <v>45985</v>
      </c>
      <c r="AA329" t="s">
        <v>50882</v>
      </c>
      <c r="AB329" t="s">
        <v>32762</v>
      </c>
      <c r="AC329" t="s">
        <v>215</v>
      </c>
    </row>
    <row r="330" spans="1:29" x14ac:dyDescent="0.2">
      <c r="A330" t="s">
        <v>32765</v>
      </c>
      <c r="B330" t="s">
        <v>51305</v>
      </c>
      <c r="C330" t="s">
        <v>45769</v>
      </c>
      <c r="D330" t="s">
        <v>34690</v>
      </c>
      <c r="E330" t="s">
        <v>34691</v>
      </c>
      <c r="F330" t="s">
        <v>776</v>
      </c>
      <c r="G330" t="s">
        <v>32588</v>
      </c>
      <c r="H330" t="s">
        <v>32589</v>
      </c>
      <c r="I330" t="s">
        <v>32590</v>
      </c>
      <c r="J330" t="s">
        <v>32591</v>
      </c>
      <c r="K330" t="s">
        <v>32769</v>
      </c>
      <c r="L330" t="s">
        <v>215</v>
      </c>
      <c r="M330">
        <v>521887</v>
      </c>
      <c r="N330">
        <v>43035.346174999999</v>
      </c>
      <c r="O330">
        <v>43033</v>
      </c>
      <c r="P330">
        <v>43033</v>
      </c>
      <c r="Q330" s="30">
        <v>43034</v>
      </c>
      <c r="R330">
        <v>0.375</v>
      </c>
      <c r="S330">
        <v>0.5</v>
      </c>
      <c r="T330" s="35">
        <v>3</v>
      </c>
      <c r="U330" s="34">
        <v>43034</v>
      </c>
      <c r="V330" t="s">
        <v>32761</v>
      </c>
      <c r="W330" t="s">
        <v>11860</v>
      </c>
      <c r="X330" t="s">
        <v>28</v>
      </c>
      <c r="Y330" t="s">
        <v>45730</v>
      </c>
      <c r="Z330" t="s">
        <v>45985</v>
      </c>
      <c r="AA330" t="s">
        <v>51059</v>
      </c>
      <c r="AB330" t="s">
        <v>32767</v>
      </c>
      <c r="AC330" t="s">
        <v>215</v>
      </c>
    </row>
    <row r="331" spans="1:29" x14ac:dyDescent="0.2">
      <c r="A331" t="s">
        <v>32770</v>
      </c>
      <c r="B331" t="s">
        <v>51306</v>
      </c>
      <c r="C331" t="s">
        <v>45769</v>
      </c>
      <c r="D331" t="s">
        <v>34690</v>
      </c>
      <c r="E331" t="s">
        <v>34691</v>
      </c>
      <c r="F331" t="s">
        <v>776</v>
      </c>
      <c r="G331" t="s">
        <v>32588</v>
      </c>
      <c r="H331" t="s">
        <v>32589</v>
      </c>
      <c r="I331" t="s">
        <v>32590</v>
      </c>
      <c r="J331" t="s">
        <v>32591</v>
      </c>
      <c r="K331" t="s">
        <v>32774</v>
      </c>
      <c r="L331" t="s">
        <v>215</v>
      </c>
      <c r="M331">
        <v>521887</v>
      </c>
      <c r="N331">
        <v>43035.346506018497</v>
      </c>
      <c r="O331">
        <v>43033</v>
      </c>
      <c r="P331">
        <v>43033</v>
      </c>
      <c r="Q331" s="30">
        <v>43034</v>
      </c>
      <c r="R331">
        <v>0.5</v>
      </c>
      <c r="S331">
        <v>0.625</v>
      </c>
      <c r="T331" s="35">
        <v>3</v>
      </c>
      <c r="U331" s="34">
        <v>43034</v>
      </c>
      <c r="V331" t="s">
        <v>11860</v>
      </c>
      <c r="W331" t="s">
        <v>20341</v>
      </c>
      <c r="X331" t="s">
        <v>28</v>
      </c>
      <c r="Y331" t="s">
        <v>45730</v>
      </c>
      <c r="Z331" t="s">
        <v>45985</v>
      </c>
      <c r="AA331" t="s">
        <v>51307</v>
      </c>
      <c r="AB331" t="s">
        <v>32772</v>
      </c>
      <c r="AC331" t="s">
        <v>215</v>
      </c>
    </row>
    <row r="332" spans="1:29" x14ac:dyDescent="0.2">
      <c r="A332" t="s">
        <v>32775</v>
      </c>
      <c r="B332" t="s">
        <v>51308</v>
      </c>
      <c r="C332" t="s">
        <v>45769</v>
      </c>
      <c r="D332" t="s">
        <v>34690</v>
      </c>
      <c r="E332" t="s">
        <v>34691</v>
      </c>
      <c r="F332" t="s">
        <v>776</v>
      </c>
      <c r="G332" t="s">
        <v>32588</v>
      </c>
      <c r="H332" t="s">
        <v>32589</v>
      </c>
      <c r="I332" t="s">
        <v>32590</v>
      </c>
      <c r="J332" t="s">
        <v>32591</v>
      </c>
      <c r="K332" t="s">
        <v>32779</v>
      </c>
      <c r="L332" t="s">
        <v>215</v>
      </c>
      <c r="M332">
        <v>521887</v>
      </c>
      <c r="N332">
        <v>43035.346891018497</v>
      </c>
      <c r="O332">
        <v>43033</v>
      </c>
      <c r="P332">
        <v>43033</v>
      </c>
      <c r="Q332" s="30">
        <v>43034</v>
      </c>
      <c r="R332">
        <v>0.625</v>
      </c>
      <c r="S332">
        <v>0.75</v>
      </c>
      <c r="T332" s="35">
        <v>3</v>
      </c>
      <c r="U332" s="34">
        <v>43034</v>
      </c>
      <c r="V332" t="s">
        <v>20341</v>
      </c>
      <c r="W332" t="s">
        <v>437</v>
      </c>
      <c r="X332" t="s">
        <v>28</v>
      </c>
      <c r="Y332" t="s">
        <v>45730</v>
      </c>
      <c r="Z332" t="s">
        <v>45985</v>
      </c>
      <c r="AA332" t="s">
        <v>50882</v>
      </c>
      <c r="AB332" t="s">
        <v>32777</v>
      </c>
      <c r="AC332" t="s">
        <v>215</v>
      </c>
    </row>
    <row r="333" spans="1:29" x14ac:dyDescent="0.2">
      <c r="A333" t="s">
        <v>32780</v>
      </c>
      <c r="B333" t="s">
        <v>51309</v>
      </c>
      <c r="C333" t="s">
        <v>45769</v>
      </c>
      <c r="D333" t="s">
        <v>34690</v>
      </c>
      <c r="E333" t="s">
        <v>34691</v>
      </c>
      <c r="F333" t="s">
        <v>776</v>
      </c>
      <c r="G333" t="s">
        <v>32588</v>
      </c>
      <c r="H333" t="s">
        <v>32589</v>
      </c>
      <c r="I333" t="s">
        <v>32590</v>
      </c>
      <c r="J333" t="s">
        <v>32591</v>
      </c>
      <c r="K333" t="s">
        <v>32785</v>
      </c>
      <c r="L333" t="s">
        <v>225</v>
      </c>
      <c r="M333">
        <v>521887</v>
      </c>
      <c r="N333">
        <v>43036.728439502302</v>
      </c>
      <c r="O333">
        <v>43033</v>
      </c>
      <c r="P333">
        <v>43033</v>
      </c>
      <c r="Q333" s="30">
        <v>43035</v>
      </c>
      <c r="R333">
        <v>0.25</v>
      </c>
      <c r="S333">
        <v>0.70833333333333304</v>
      </c>
      <c r="T333" s="35">
        <v>11</v>
      </c>
      <c r="U333" s="34">
        <v>43035</v>
      </c>
      <c r="V333" t="s">
        <v>445</v>
      </c>
      <c r="W333" t="s">
        <v>20377</v>
      </c>
      <c r="X333" t="s">
        <v>28</v>
      </c>
      <c r="Y333" t="s">
        <v>45730</v>
      </c>
      <c r="Z333" t="s">
        <v>45985</v>
      </c>
      <c r="AA333" t="s">
        <v>32782</v>
      </c>
      <c r="AB333" t="s">
        <v>32783</v>
      </c>
      <c r="AC333" t="s">
        <v>225</v>
      </c>
    </row>
    <row r="334" spans="1:29" x14ac:dyDescent="0.2">
      <c r="A334" t="s">
        <v>32786</v>
      </c>
      <c r="B334" t="s">
        <v>51310</v>
      </c>
      <c r="C334" t="s">
        <v>45769</v>
      </c>
      <c r="D334" t="s">
        <v>34690</v>
      </c>
      <c r="E334" t="s">
        <v>34691</v>
      </c>
      <c r="F334" t="s">
        <v>776</v>
      </c>
      <c r="G334" t="s">
        <v>32588</v>
      </c>
      <c r="H334" t="s">
        <v>32589</v>
      </c>
      <c r="I334" t="s">
        <v>32590</v>
      </c>
      <c r="J334" t="s">
        <v>32591</v>
      </c>
      <c r="K334" t="s">
        <v>32791</v>
      </c>
      <c r="L334" t="s">
        <v>235</v>
      </c>
      <c r="M334">
        <v>521887</v>
      </c>
      <c r="N334">
        <v>43037.746542280103</v>
      </c>
      <c r="O334">
        <v>43033</v>
      </c>
      <c r="P334">
        <v>43033</v>
      </c>
      <c r="Q334" s="30">
        <v>43036</v>
      </c>
      <c r="R334">
        <v>0.25</v>
      </c>
      <c r="S334">
        <v>0.625</v>
      </c>
      <c r="T334" s="35">
        <v>9</v>
      </c>
      <c r="U334" s="34">
        <v>43036</v>
      </c>
      <c r="V334" t="s">
        <v>454</v>
      </c>
      <c r="W334" t="s">
        <v>32788</v>
      </c>
      <c r="X334" t="s">
        <v>28</v>
      </c>
      <c r="Y334" t="s">
        <v>45730</v>
      </c>
      <c r="Z334" t="s">
        <v>45985</v>
      </c>
      <c r="AA334" t="s">
        <v>50867</v>
      </c>
      <c r="AB334" t="s">
        <v>32789</v>
      </c>
      <c r="AC334" t="s">
        <v>235</v>
      </c>
    </row>
    <row r="335" spans="1:29" x14ac:dyDescent="0.2">
      <c r="A335" t="s">
        <v>32792</v>
      </c>
      <c r="B335" t="s">
        <v>51311</v>
      </c>
      <c r="C335" t="s">
        <v>45769</v>
      </c>
      <c r="D335" t="s">
        <v>34690</v>
      </c>
      <c r="E335" t="s">
        <v>34691</v>
      </c>
      <c r="F335" t="s">
        <v>776</v>
      </c>
      <c r="G335" t="s">
        <v>32588</v>
      </c>
      <c r="H335" t="s">
        <v>32589</v>
      </c>
      <c r="I335" t="s">
        <v>32590</v>
      </c>
      <c r="J335" t="s">
        <v>32591</v>
      </c>
      <c r="K335" t="s">
        <v>32796</v>
      </c>
      <c r="L335" t="s">
        <v>235</v>
      </c>
      <c r="M335">
        <v>521887</v>
      </c>
      <c r="N335">
        <v>43037.746776979198</v>
      </c>
      <c r="O335">
        <v>43033</v>
      </c>
      <c r="P335">
        <v>43033</v>
      </c>
      <c r="Q335" s="30">
        <v>43036</v>
      </c>
      <c r="R335">
        <v>0.625</v>
      </c>
      <c r="S335">
        <v>0.70833333333333304</v>
      </c>
      <c r="T335" s="35">
        <v>2</v>
      </c>
      <c r="U335" s="34">
        <v>43036</v>
      </c>
      <c r="V335" t="s">
        <v>32788</v>
      </c>
      <c r="W335" t="s">
        <v>20390</v>
      </c>
      <c r="X335" t="s">
        <v>28</v>
      </c>
      <c r="Y335" t="s">
        <v>45730</v>
      </c>
      <c r="Z335" t="s">
        <v>45985</v>
      </c>
      <c r="AA335" t="s">
        <v>50861</v>
      </c>
      <c r="AB335" t="s">
        <v>32794</v>
      </c>
      <c r="AC335" t="s">
        <v>235</v>
      </c>
    </row>
    <row r="336" spans="1:29" x14ac:dyDescent="0.2">
      <c r="A336" t="s">
        <v>32797</v>
      </c>
      <c r="B336" t="s">
        <v>51312</v>
      </c>
      <c r="C336" t="s">
        <v>45769</v>
      </c>
      <c r="D336" t="s">
        <v>34690</v>
      </c>
      <c r="E336" t="s">
        <v>34691</v>
      </c>
      <c r="F336" t="s">
        <v>776</v>
      </c>
      <c r="G336" t="s">
        <v>32588</v>
      </c>
      <c r="H336" t="s">
        <v>32589</v>
      </c>
      <c r="I336" t="s">
        <v>32590</v>
      </c>
      <c r="J336" t="s">
        <v>32591</v>
      </c>
      <c r="K336" t="s">
        <v>32801</v>
      </c>
      <c r="L336" t="s">
        <v>245</v>
      </c>
      <c r="M336">
        <v>521887</v>
      </c>
      <c r="N336">
        <v>43038.740465891198</v>
      </c>
      <c r="O336">
        <v>43033</v>
      </c>
      <c r="P336">
        <v>43033</v>
      </c>
      <c r="Q336" s="30">
        <v>43037</v>
      </c>
      <c r="R336">
        <v>0.25</v>
      </c>
      <c r="S336">
        <v>0.41666666666666702</v>
      </c>
      <c r="T336" s="35">
        <v>4</v>
      </c>
      <c r="U336" s="34">
        <v>43037</v>
      </c>
      <c r="V336" t="s">
        <v>246</v>
      </c>
      <c r="W336" t="s">
        <v>20417</v>
      </c>
      <c r="X336" t="s">
        <v>28</v>
      </c>
      <c r="Y336" t="s">
        <v>45730</v>
      </c>
      <c r="Z336" t="s">
        <v>45985</v>
      </c>
      <c r="AA336" t="s">
        <v>51313</v>
      </c>
      <c r="AB336" t="s">
        <v>32799</v>
      </c>
      <c r="AC336" t="s">
        <v>245</v>
      </c>
    </row>
    <row r="337" spans="1:29" x14ac:dyDescent="0.2">
      <c r="A337" t="s">
        <v>32802</v>
      </c>
      <c r="B337" t="s">
        <v>51314</v>
      </c>
      <c r="C337" t="s">
        <v>45769</v>
      </c>
      <c r="D337" t="s">
        <v>34690</v>
      </c>
      <c r="E337" t="s">
        <v>34691</v>
      </c>
      <c r="F337" t="s">
        <v>776</v>
      </c>
      <c r="G337" t="s">
        <v>32588</v>
      </c>
      <c r="H337" t="s">
        <v>32589</v>
      </c>
      <c r="I337" t="s">
        <v>32590</v>
      </c>
      <c r="J337" t="s">
        <v>32591</v>
      </c>
      <c r="K337" t="s">
        <v>32806</v>
      </c>
      <c r="L337" t="s">
        <v>245</v>
      </c>
      <c r="M337">
        <v>521887</v>
      </c>
      <c r="N337">
        <v>43038.740952569402</v>
      </c>
      <c r="O337">
        <v>43033</v>
      </c>
      <c r="P337">
        <v>43033</v>
      </c>
      <c r="Q337" s="30">
        <v>43037</v>
      </c>
      <c r="R337">
        <v>0.41666666666666702</v>
      </c>
      <c r="S337">
        <v>0.54166666666666696</v>
      </c>
      <c r="T337" s="35">
        <v>3</v>
      </c>
      <c r="U337" s="34">
        <v>43037</v>
      </c>
      <c r="V337" t="s">
        <v>20417</v>
      </c>
      <c r="W337" t="s">
        <v>1204</v>
      </c>
      <c r="X337" t="s">
        <v>28</v>
      </c>
      <c r="Y337" t="s">
        <v>45730</v>
      </c>
      <c r="Z337" t="s">
        <v>45985</v>
      </c>
      <c r="AA337" t="s">
        <v>50885</v>
      </c>
      <c r="AB337" t="s">
        <v>32804</v>
      </c>
      <c r="AC337" t="s">
        <v>245</v>
      </c>
    </row>
    <row r="338" spans="1:29" x14ac:dyDescent="0.2">
      <c r="A338" t="s">
        <v>32807</v>
      </c>
      <c r="B338" t="s">
        <v>51315</v>
      </c>
      <c r="C338" t="s">
        <v>45769</v>
      </c>
      <c r="D338" t="s">
        <v>34690</v>
      </c>
      <c r="E338" t="s">
        <v>34691</v>
      </c>
      <c r="F338" t="s">
        <v>776</v>
      </c>
      <c r="G338" t="s">
        <v>32588</v>
      </c>
      <c r="H338" t="s">
        <v>32589</v>
      </c>
      <c r="I338" t="s">
        <v>32590</v>
      </c>
      <c r="J338" t="s">
        <v>32591</v>
      </c>
      <c r="K338" t="s">
        <v>32811</v>
      </c>
      <c r="L338" t="s">
        <v>245</v>
      </c>
      <c r="M338">
        <v>521887</v>
      </c>
      <c r="N338">
        <v>43038.741663761597</v>
      </c>
      <c r="O338">
        <v>43033</v>
      </c>
      <c r="P338">
        <v>43033</v>
      </c>
      <c r="Q338" s="30">
        <v>43037</v>
      </c>
      <c r="R338">
        <v>0.54166666666666696</v>
      </c>
      <c r="S338">
        <v>0.70833333333333304</v>
      </c>
      <c r="T338" s="35">
        <v>4</v>
      </c>
      <c r="U338" s="34">
        <v>43037</v>
      </c>
      <c r="V338" t="s">
        <v>1204</v>
      </c>
      <c r="W338" t="s">
        <v>9283</v>
      </c>
      <c r="X338" t="s">
        <v>28</v>
      </c>
      <c r="Y338" t="s">
        <v>45730</v>
      </c>
      <c r="Z338" t="s">
        <v>45985</v>
      </c>
      <c r="AA338" t="s">
        <v>51316</v>
      </c>
      <c r="AB338" t="s">
        <v>32809</v>
      </c>
      <c r="AC338" t="s">
        <v>245</v>
      </c>
    </row>
    <row r="339" spans="1:29" x14ac:dyDescent="0.2">
      <c r="A339" t="s">
        <v>32812</v>
      </c>
      <c r="B339" t="s">
        <v>51317</v>
      </c>
      <c r="C339" t="s">
        <v>45769</v>
      </c>
      <c r="D339" t="s">
        <v>34690</v>
      </c>
      <c r="E339" t="s">
        <v>34691</v>
      </c>
      <c r="F339" t="s">
        <v>776</v>
      </c>
      <c r="G339" t="s">
        <v>32588</v>
      </c>
      <c r="H339" t="s">
        <v>32589</v>
      </c>
      <c r="I339" t="s">
        <v>32590</v>
      </c>
      <c r="J339" t="s">
        <v>32591</v>
      </c>
      <c r="K339" t="s">
        <v>32815</v>
      </c>
      <c r="L339" t="s">
        <v>470</v>
      </c>
      <c r="M339">
        <v>521887</v>
      </c>
      <c r="N339">
        <v>43039.735660127299</v>
      </c>
      <c r="O339">
        <v>43033</v>
      </c>
      <c r="P339">
        <v>43033</v>
      </c>
      <c r="Q339" s="30">
        <v>43038</v>
      </c>
      <c r="R339">
        <v>0.25</v>
      </c>
      <c r="S339">
        <v>0.625</v>
      </c>
      <c r="T339" s="35">
        <v>9</v>
      </c>
      <c r="U339" s="34">
        <v>43038</v>
      </c>
      <c r="V339" t="s">
        <v>471</v>
      </c>
      <c r="W339" t="s">
        <v>11894</v>
      </c>
      <c r="X339" t="s">
        <v>28</v>
      </c>
      <c r="Y339" t="s">
        <v>45730</v>
      </c>
      <c r="Z339" t="s">
        <v>45985</v>
      </c>
      <c r="AA339" t="s">
        <v>50797</v>
      </c>
      <c r="AB339" t="s">
        <v>25864</v>
      </c>
      <c r="AC339" t="s">
        <v>470</v>
      </c>
    </row>
    <row r="340" spans="1:29" x14ac:dyDescent="0.2">
      <c r="A340" t="s">
        <v>32816</v>
      </c>
      <c r="B340" t="s">
        <v>51318</v>
      </c>
      <c r="C340" t="s">
        <v>45769</v>
      </c>
      <c r="D340" t="s">
        <v>34690</v>
      </c>
      <c r="E340" t="s">
        <v>34691</v>
      </c>
      <c r="F340" t="s">
        <v>776</v>
      </c>
      <c r="G340" t="s">
        <v>32588</v>
      </c>
      <c r="H340" t="s">
        <v>32589</v>
      </c>
      <c r="I340" t="s">
        <v>32590</v>
      </c>
      <c r="J340" t="s">
        <v>32591</v>
      </c>
      <c r="K340" t="s">
        <v>32820</v>
      </c>
      <c r="L340" t="s">
        <v>470</v>
      </c>
      <c r="M340">
        <v>521887</v>
      </c>
      <c r="N340">
        <v>43039.736210520801</v>
      </c>
      <c r="O340">
        <v>43033</v>
      </c>
      <c r="P340">
        <v>43033</v>
      </c>
      <c r="Q340" s="30">
        <v>43038</v>
      </c>
      <c r="R340">
        <v>0.625</v>
      </c>
      <c r="S340">
        <v>0.70833333333333304</v>
      </c>
      <c r="T340" s="35">
        <v>2</v>
      </c>
      <c r="U340" s="34">
        <v>43038</v>
      </c>
      <c r="V340" t="s">
        <v>11894</v>
      </c>
      <c r="W340" t="s">
        <v>2096</v>
      </c>
      <c r="X340" t="s">
        <v>28</v>
      </c>
      <c r="Y340" t="s">
        <v>45730</v>
      </c>
      <c r="Z340" t="s">
        <v>45985</v>
      </c>
      <c r="AA340" t="s">
        <v>45808</v>
      </c>
      <c r="AB340" t="s">
        <v>32818</v>
      </c>
      <c r="AC340" t="s">
        <v>470</v>
      </c>
    </row>
    <row r="341" spans="1:29" x14ac:dyDescent="0.2">
      <c r="A341" t="s">
        <v>32821</v>
      </c>
      <c r="B341" t="s">
        <v>51319</v>
      </c>
      <c r="C341" t="s">
        <v>45769</v>
      </c>
      <c r="D341" t="s">
        <v>34690</v>
      </c>
      <c r="E341" t="s">
        <v>34691</v>
      </c>
      <c r="F341" t="s">
        <v>776</v>
      </c>
      <c r="G341" t="s">
        <v>32588</v>
      </c>
      <c r="H341" t="s">
        <v>32589</v>
      </c>
      <c r="I341" t="s">
        <v>32590</v>
      </c>
      <c r="J341" t="s">
        <v>32591</v>
      </c>
      <c r="K341" t="s">
        <v>32825</v>
      </c>
      <c r="L341" t="s">
        <v>480</v>
      </c>
      <c r="M341">
        <v>521887</v>
      </c>
      <c r="N341">
        <v>43040.281887812504</v>
      </c>
      <c r="O341">
        <v>43033</v>
      </c>
      <c r="P341">
        <v>43033</v>
      </c>
      <c r="Q341" s="30">
        <v>43039</v>
      </c>
      <c r="R341">
        <v>0.25</v>
      </c>
      <c r="S341">
        <v>0.375</v>
      </c>
      <c r="T341" s="35">
        <v>3</v>
      </c>
      <c r="U341" s="34">
        <v>43039</v>
      </c>
      <c r="V341" t="s">
        <v>481</v>
      </c>
      <c r="W341" t="s">
        <v>11623</v>
      </c>
      <c r="X341" t="s">
        <v>28</v>
      </c>
      <c r="Y341" t="s">
        <v>45730</v>
      </c>
      <c r="Z341" t="s">
        <v>45985</v>
      </c>
      <c r="AA341" t="s">
        <v>50982</v>
      </c>
      <c r="AB341" t="s">
        <v>32823</v>
      </c>
      <c r="AC341" t="s">
        <v>480</v>
      </c>
    </row>
    <row r="342" spans="1:29" x14ac:dyDescent="0.2">
      <c r="A342" t="s">
        <v>32826</v>
      </c>
      <c r="B342" t="s">
        <v>51320</v>
      </c>
      <c r="C342" t="s">
        <v>45769</v>
      </c>
      <c r="D342" t="s">
        <v>34690</v>
      </c>
      <c r="E342" t="s">
        <v>34691</v>
      </c>
      <c r="F342" t="s">
        <v>776</v>
      </c>
      <c r="G342" t="s">
        <v>32588</v>
      </c>
      <c r="H342" t="s">
        <v>32589</v>
      </c>
      <c r="I342" t="s">
        <v>32590</v>
      </c>
      <c r="J342" t="s">
        <v>32591</v>
      </c>
      <c r="K342" t="s">
        <v>32830</v>
      </c>
      <c r="L342" t="s">
        <v>480</v>
      </c>
      <c r="M342">
        <v>521887</v>
      </c>
      <c r="N342">
        <v>43040.282195474501</v>
      </c>
      <c r="O342">
        <v>43033</v>
      </c>
      <c r="P342">
        <v>43033</v>
      </c>
      <c r="Q342" s="30">
        <v>43039</v>
      </c>
      <c r="R342">
        <v>0.375</v>
      </c>
      <c r="S342">
        <v>0.70833333333333304</v>
      </c>
      <c r="T342" s="35">
        <v>8</v>
      </c>
      <c r="U342" s="34">
        <v>43039</v>
      </c>
      <c r="V342" t="s">
        <v>11623</v>
      </c>
      <c r="W342" t="s">
        <v>2102</v>
      </c>
      <c r="X342" t="s">
        <v>28</v>
      </c>
      <c r="Y342" t="s">
        <v>45730</v>
      </c>
      <c r="Z342" t="s">
        <v>45985</v>
      </c>
      <c r="AA342" t="s">
        <v>50897</v>
      </c>
      <c r="AB342" t="s">
        <v>32828</v>
      </c>
      <c r="AC342" t="s">
        <v>480</v>
      </c>
    </row>
    <row r="343" spans="1:29" x14ac:dyDescent="0.2">
      <c r="A343" t="s">
        <v>32831</v>
      </c>
      <c r="B343" t="s">
        <v>51321</v>
      </c>
      <c r="C343" t="s">
        <v>45769</v>
      </c>
      <c r="D343" t="s">
        <v>34690</v>
      </c>
      <c r="E343" t="s">
        <v>34691</v>
      </c>
      <c r="F343" t="s">
        <v>776</v>
      </c>
      <c r="G343" t="s">
        <v>32588</v>
      </c>
      <c r="H343" t="s">
        <v>32589</v>
      </c>
      <c r="I343" t="s">
        <v>32590</v>
      </c>
      <c r="J343" t="s">
        <v>32591</v>
      </c>
      <c r="K343" t="s">
        <v>32835</v>
      </c>
      <c r="L343" t="s">
        <v>275</v>
      </c>
      <c r="M343">
        <v>521887</v>
      </c>
      <c r="N343">
        <v>43048.277072766199</v>
      </c>
      <c r="O343">
        <v>43047</v>
      </c>
      <c r="P343">
        <v>43047</v>
      </c>
      <c r="Q343" s="30">
        <v>43047</v>
      </c>
      <c r="R343">
        <v>0.25</v>
      </c>
      <c r="S343">
        <v>0.45833333333333298</v>
      </c>
      <c r="T343" s="35">
        <v>5</v>
      </c>
      <c r="U343" s="34">
        <v>43047</v>
      </c>
      <c r="V343" t="s">
        <v>8662</v>
      </c>
      <c r="W343" t="s">
        <v>24297</v>
      </c>
      <c r="X343" t="s">
        <v>28</v>
      </c>
      <c r="Y343" t="s">
        <v>45730</v>
      </c>
      <c r="Z343" t="s">
        <v>45985</v>
      </c>
      <c r="AA343" t="s">
        <v>51246</v>
      </c>
      <c r="AB343" t="s">
        <v>32833</v>
      </c>
      <c r="AC343" t="s">
        <v>275</v>
      </c>
    </row>
    <row r="344" spans="1:29" x14ac:dyDescent="0.2">
      <c r="A344" t="s">
        <v>32836</v>
      </c>
      <c r="B344" t="s">
        <v>51322</v>
      </c>
      <c r="C344" t="s">
        <v>45769</v>
      </c>
      <c r="D344" t="s">
        <v>34690</v>
      </c>
      <c r="E344" t="s">
        <v>34691</v>
      </c>
      <c r="F344" t="s">
        <v>776</v>
      </c>
      <c r="G344" t="s">
        <v>32588</v>
      </c>
      <c r="H344" t="s">
        <v>32589</v>
      </c>
      <c r="I344" t="s">
        <v>32590</v>
      </c>
      <c r="J344" t="s">
        <v>32591</v>
      </c>
      <c r="K344" t="s">
        <v>32840</v>
      </c>
      <c r="L344" t="s">
        <v>275</v>
      </c>
      <c r="M344">
        <v>521887</v>
      </c>
      <c r="N344">
        <v>43048.277411411997</v>
      </c>
      <c r="O344">
        <v>43047</v>
      </c>
      <c r="P344">
        <v>43047</v>
      </c>
      <c r="Q344" s="30">
        <v>43047</v>
      </c>
      <c r="R344">
        <v>0.45833333333333298</v>
      </c>
      <c r="S344">
        <v>0.70833333333333304</v>
      </c>
      <c r="T344" s="35">
        <v>6</v>
      </c>
      <c r="U344" s="34">
        <v>43047</v>
      </c>
      <c r="V344" t="s">
        <v>24297</v>
      </c>
      <c r="W344" t="s">
        <v>13243</v>
      </c>
      <c r="X344" t="s">
        <v>28</v>
      </c>
      <c r="Y344" t="s">
        <v>45730</v>
      </c>
      <c r="Z344" t="s">
        <v>45985</v>
      </c>
      <c r="AA344" t="s">
        <v>51251</v>
      </c>
      <c r="AB344" t="s">
        <v>32838</v>
      </c>
      <c r="AC344" t="s">
        <v>275</v>
      </c>
    </row>
    <row r="345" spans="1:29" x14ac:dyDescent="0.2">
      <c r="A345" t="s">
        <v>32841</v>
      </c>
      <c r="B345" t="s">
        <v>51323</v>
      </c>
      <c r="C345" t="s">
        <v>45769</v>
      </c>
      <c r="D345" t="s">
        <v>34690</v>
      </c>
      <c r="E345" t="s">
        <v>34691</v>
      </c>
      <c r="F345" t="s">
        <v>776</v>
      </c>
      <c r="G345" t="s">
        <v>32588</v>
      </c>
      <c r="H345" t="s">
        <v>32589</v>
      </c>
      <c r="I345" t="s">
        <v>32590</v>
      </c>
      <c r="J345" t="s">
        <v>32591</v>
      </c>
      <c r="K345" t="s">
        <v>32845</v>
      </c>
      <c r="L345" t="s">
        <v>285</v>
      </c>
      <c r="M345">
        <v>521887</v>
      </c>
      <c r="N345">
        <v>43049.279883182899</v>
      </c>
      <c r="O345">
        <v>43047</v>
      </c>
      <c r="P345">
        <v>43047</v>
      </c>
      <c r="Q345" s="30">
        <v>43048</v>
      </c>
      <c r="R345">
        <v>0.25</v>
      </c>
      <c r="S345">
        <v>0.5</v>
      </c>
      <c r="T345" s="35">
        <v>6</v>
      </c>
      <c r="U345" s="34">
        <v>43048</v>
      </c>
      <c r="V345" t="s">
        <v>8681</v>
      </c>
      <c r="W345" t="s">
        <v>13248</v>
      </c>
      <c r="X345" t="s">
        <v>28</v>
      </c>
      <c r="Y345" t="s">
        <v>45730</v>
      </c>
      <c r="Z345" t="s">
        <v>45985</v>
      </c>
      <c r="AA345" t="s">
        <v>51324</v>
      </c>
      <c r="AB345" t="s">
        <v>32843</v>
      </c>
      <c r="AC345" t="s">
        <v>285</v>
      </c>
    </row>
    <row r="346" spans="1:29" x14ac:dyDescent="0.2">
      <c r="A346" t="s">
        <v>32846</v>
      </c>
      <c r="B346" t="s">
        <v>51325</v>
      </c>
      <c r="C346" t="s">
        <v>45769</v>
      </c>
      <c r="D346" t="s">
        <v>34690</v>
      </c>
      <c r="E346" t="s">
        <v>34691</v>
      </c>
      <c r="F346" t="s">
        <v>776</v>
      </c>
      <c r="G346" t="s">
        <v>32588</v>
      </c>
      <c r="H346" t="s">
        <v>32589</v>
      </c>
      <c r="I346" t="s">
        <v>32590</v>
      </c>
      <c r="J346" t="s">
        <v>32591</v>
      </c>
      <c r="K346" t="s">
        <v>32850</v>
      </c>
      <c r="L346" t="s">
        <v>285</v>
      </c>
      <c r="M346">
        <v>521887</v>
      </c>
      <c r="N346">
        <v>43049.280846192101</v>
      </c>
      <c r="O346">
        <v>43047</v>
      </c>
      <c r="P346">
        <v>43047</v>
      </c>
      <c r="Q346" s="30">
        <v>43048</v>
      </c>
      <c r="R346">
        <v>0.5</v>
      </c>
      <c r="S346">
        <v>0.70833333333333304</v>
      </c>
      <c r="T346" s="35">
        <v>5</v>
      </c>
      <c r="U346" s="34">
        <v>43048</v>
      </c>
      <c r="V346" t="s">
        <v>13248</v>
      </c>
      <c r="W346" t="s">
        <v>13253</v>
      </c>
      <c r="X346" t="s">
        <v>28</v>
      </c>
      <c r="Y346" t="s">
        <v>45730</v>
      </c>
      <c r="Z346" t="s">
        <v>45985</v>
      </c>
      <c r="AA346" t="s">
        <v>50977</v>
      </c>
      <c r="AB346" t="s">
        <v>32848</v>
      </c>
      <c r="AC346" t="s">
        <v>285</v>
      </c>
    </row>
    <row r="347" spans="1:29" x14ac:dyDescent="0.2">
      <c r="A347" t="s">
        <v>32851</v>
      </c>
      <c r="B347" t="s">
        <v>51326</v>
      </c>
      <c r="C347" t="s">
        <v>45769</v>
      </c>
      <c r="D347" t="s">
        <v>34690</v>
      </c>
      <c r="E347" t="s">
        <v>34691</v>
      </c>
      <c r="F347" t="s">
        <v>776</v>
      </c>
      <c r="G347" t="s">
        <v>32588</v>
      </c>
      <c r="H347" t="s">
        <v>32589</v>
      </c>
      <c r="I347" t="s">
        <v>32590</v>
      </c>
      <c r="J347" t="s">
        <v>32591</v>
      </c>
      <c r="K347" t="s">
        <v>32855</v>
      </c>
      <c r="L347" t="s">
        <v>1989</v>
      </c>
      <c r="M347">
        <v>521887</v>
      </c>
      <c r="N347">
        <v>43050.2538449653</v>
      </c>
      <c r="O347">
        <v>43047</v>
      </c>
      <c r="P347">
        <v>43047</v>
      </c>
      <c r="Q347" s="30">
        <v>43049</v>
      </c>
      <c r="R347">
        <v>0.25</v>
      </c>
      <c r="S347">
        <v>0.375</v>
      </c>
      <c r="T347" s="35">
        <v>3</v>
      </c>
      <c r="U347" s="34">
        <v>43049</v>
      </c>
      <c r="V347" t="s">
        <v>8695</v>
      </c>
      <c r="W347" t="s">
        <v>14663</v>
      </c>
      <c r="X347" t="s">
        <v>28</v>
      </c>
      <c r="Y347" t="s">
        <v>45730</v>
      </c>
      <c r="Z347" t="s">
        <v>45985</v>
      </c>
      <c r="AA347" t="s">
        <v>51324</v>
      </c>
      <c r="AB347" t="s">
        <v>32853</v>
      </c>
      <c r="AC347" t="s">
        <v>1989</v>
      </c>
    </row>
    <row r="348" spans="1:29" x14ac:dyDescent="0.2">
      <c r="A348" t="s">
        <v>32856</v>
      </c>
      <c r="B348" t="s">
        <v>51327</v>
      </c>
      <c r="C348" t="s">
        <v>45769</v>
      </c>
      <c r="D348" t="s">
        <v>34690</v>
      </c>
      <c r="E348" t="s">
        <v>34691</v>
      </c>
      <c r="F348" t="s">
        <v>776</v>
      </c>
      <c r="G348" t="s">
        <v>32588</v>
      </c>
      <c r="H348" t="s">
        <v>32589</v>
      </c>
      <c r="I348" t="s">
        <v>32590</v>
      </c>
      <c r="J348" t="s">
        <v>32591</v>
      </c>
      <c r="K348" t="s">
        <v>32860</v>
      </c>
      <c r="L348" t="s">
        <v>1989</v>
      </c>
      <c r="M348">
        <v>521887</v>
      </c>
      <c r="N348">
        <v>43050.254610555603</v>
      </c>
      <c r="O348">
        <v>43047</v>
      </c>
      <c r="P348">
        <v>43047</v>
      </c>
      <c r="Q348" s="30">
        <v>43049</v>
      </c>
      <c r="R348">
        <v>0.375</v>
      </c>
      <c r="S348">
        <v>0.58333333333333304</v>
      </c>
      <c r="T348" s="35">
        <v>5</v>
      </c>
      <c r="U348" s="34">
        <v>43049</v>
      </c>
      <c r="V348" t="s">
        <v>14663</v>
      </c>
      <c r="W348" t="s">
        <v>8703</v>
      </c>
      <c r="X348" t="s">
        <v>28</v>
      </c>
      <c r="Y348" t="s">
        <v>45730</v>
      </c>
      <c r="Z348" t="s">
        <v>45985</v>
      </c>
      <c r="AA348" t="s">
        <v>51022</v>
      </c>
      <c r="AB348" t="s">
        <v>32858</v>
      </c>
      <c r="AC348" t="s">
        <v>1989</v>
      </c>
    </row>
    <row r="349" spans="1:29" x14ac:dyDescent="0.2">
      <c r="A349" t="s">
        <v>32861</v>
      </c>
      <c r="B349" t="s">
        <v>51328</v>
      </c>
      <c r="C349" t="s">
        <v>45769</v>
      </c>
      <c r="D349" t="s">
        <v>34690</v>
      </c>
      <c r="E349" t="s">
        <v>34691</v>
      </c>
      <c r="F349" t="s">
        <v>776</v>
      </c>
      <c r="G349" t="s">
        <v>32588</v>
      </c>
      <c r="H349" t="s">
        <v>32589</v>
      </c>
      <c r="I349" t="s">
        <v>32590</v>
      </c>
      <c r="J349" t="s">
        <v>32591</v>
      </c>
      <c r="K349" t="s">
        <v>32865</v>
      </c>
      <c r="L349" t="s">
        <v>1989</v>
      </c>
      <c r="M349">
        <v>521887</v>
      </c>
      <c r="N349">
        <v>43050.257209409698</v>
      </c>
      <c r="O349">
        <v>43047</v>
      </c>
      <c r="P349">
        <v>43047</v>
      </c>
      <c r="Q349" s="30">
        <v>43049</v>
      </c>
      <c r="R349">
        <v>0.58333333333333304</v>
      </c>
      <c r="S349">
        <v>0.70833333333333304</v>
      </c>
      <c r="T349" s="35">
        <v>3</v>
      </c>
      <c r="U349" s="34">
        <v>43049</v>
      </c>
      <c r="V349" t="s">
        <v>8703</v>
      </c>
      <c r="W349" t="s">
        <v>13266</v>
      </c>
      <c r="X349" t="s">
        <v>28</v>
      </c>
      <c r="Y349" t="s">
        <v>45730</v>
      </c>
      <c r="Z349" t="s">
        <v>45985</v>
      </c>
      <c r="AA349" t="s">
        <v>50832</v>
      </c>
      <c r="AB349" t="s">
        <v>32863</v>
      </c>
      <c r="AC349" t="s">
        <v>1989</v>
      </c>
    </row>
    <row r="350" spans="1:29" x14ac:dyDescent="0.2">
      <c r="A350" t="s">
        <v>32866</v>
      </c>
      <c r="B350" t="s">
        <v>51329</v>
      </c>
      <c r="C350" t="s">
        <v>45769</v>
      </c>
      <c r="D350" t="s">
        <v>34690</v>
      </c>
      <c r="E350" t="s">
        <v>34691</v>
      </c>
      <c r="F350" t="s">
        <v>776</v>
      </c>
      <c r="G350" t="s">
        <v>32588</v>
      </c>
      <c r="H350" t="s">
        <v>32589</v>
      </c>
      <c r="I350" t="s">
        <v>32590</v>
      </c>
      <c r="J350" t="s">
        <v>32591</v>
      </c>
      <c r="K350" t="s">
        <v>32871</v>
      </c>
      <c r="L350" t="s">
        <v>13273</v>
      </c>
      <c r="M350">
        <v>521887</v>
      </c>
      <c r="N350">
        <v>43051.247755173601</v>
      </c>
      <c r="O350">
        <v>43047</v>
      </c>
      <c r="P350">
        <v>43047</v>
      </c>
      <c r="Q350" s="30">
        <v>43050</v>
      </c>
      <c r="R350">
        <v>0.25</v>
      </c>
      <c r="S350">
        <v>0.58333333333333304</v>
      </c>
      <c r="T350" s="35">
        <v>8</v>
      </c>
      <c r="U350" s="34">
        <v>43050</v>
      </c>
      <c r="V350" t="s">
        <v>13274</v>
      </c>
      <c r="W350" t="s">
        <v>32868</v>
      </c>
      <c r="X350" t="s">
        <v>28</v>
      </c>
      <c r="Y350" t="s">
        <v>45730</v>
      </c>
      <c r="Z350" t="s">
        <v>45985</v>
      </c>
      <c r="AA350" t="s">
        <v>51330</v>
      </c>
      <c r="AB350" t="s">
        <v>32869</v>
      </c>
      <c r="AC350" t="s">
        <v>13273</v>
      </c>
    </row>
    <row r="351" spans="1:29" x14ac:dyDescent="0.2">
      <c r="A351" t="s">
        <v>34685</v>
      </c>
      <c r="B351" t="s">
        <v>51331</v>
      </c>
      <c r="C351" t="s">
        <v>45769</v>
      </c>
      <c r="D351" t="s">
        <v>34690</v>
      </c>
      <c r="E351" t="s">
        <v>34691</v>
      </c>
      <c r="F351" t="s">
        <v>776</v>
      </c>
      <c r="G351" t="s">
        <v>34499</v>
      </c>
      <c r="H351" t="s">
        <v>11988</v>
      </c>
      <c r="I351" t="s">
        <v>32590</v>
      </c>
      <c r="J351" t="s">
        <v>34500</v>
      </c>
      <c r="K351" t="s">
        <v>45730</v>
      </c>
      <c r="L351" t="s">
        <v>34687</v>
      </c>
      <c r="M351">
        <v>521887</v>
      </c>
      <c r="N351">
        <v>42936.266365740703</v>
      </c>
      <c r="O351">
        <v>42935</v>
      </c>
      <c r="P351">
        <v>42935</v>
      </c>
      <c r="Q351" s="30">
        <v>42935</v>
      </c>
      <c r="R351">
        <v>0.20833333333333301</v>
      </c>
      <c r="S351">
        <v>0.33333333333333298</v>
      </c>
      <c r="T351" s="35">
        <v>3</v>
      </c>
      <c r="U351" s="34">
        <v>42935</v>
      </c>
      <c r="V351" t="s">
        <v>34688</v>
      </c>
      <c r="W351" t="s">
        <v>34689</v>
      </c>
      <c r="X351" t="s">
        <v>28</v>
      </c>
      <c r="Y351" t="s">
        <v>45730</v>
      </c>
      <c r="Z351" t="s">
        <v>45985</v>
      </c>
      <c r="AA351" t="s">
        <v>51332</v>
      </c>
      <c r="AB351" t="s">
        <v>34692</v>
      </c>
      <c r="AC351" t="s">
        <v>34687</v>
      </c>
    </row>
    <row r="352" spans="1:29" x14ac:dyDescent="0.2">
      <c r="A352" t="s">
        <v>34694</v>
      </c>
      <c r="B352" t="s">
        <v>51333</v>
      </c>
      <c r="C352" t="s">
        <v>45769</v>
      </c>
      <c r="D352" t="s">
        <v>34690</v>
      </c>
      <c r="E352" t="s">
        <v>34691</v>
      </c>
      <c r="F352" t="s">
        <v>776</v>
      </c>
      <c r="G352" t="s">
        <v>34499</v>
      </c>
      <c r="H352" t="s">
        <v>11988</v>
      </c>
      <c r="I352" t="s">
        <v>32590</v>
      </c>
      <c r="J352" t="s">
        <v>34500</v>
      </c>
      <c r="K352" t="s">
        <v>45730</v>
      </c>
      <c r="L352" t="s">
        <v>34687</v>
      </c>
      <c r="M352">
        <v>521887</v>
      </c>
      <c r="N352">
        <v>42936.267314814802</v>
      </c>
      <c r="O352">
        <v>42935</v>
      </c>
      <c r="P352">
        <v>42935</v>
      </c>
      <c r="Q352" s="30">
        <v>42935</v>
      </c>
      <c r="R352">
        <v>0.33333333333333298</v>
      </c>
      <c r="S352">
        <v>0.45833333333333298</v>
      </c>
      <c r="T352" s="35">
        <v>3</v>
      </c>
      <c r="U352" s="34">
        <v>42935</v>
      </c>
      <c r="V352" t="s">
        <v>34689</v>
      </c>
      <c r="W352" t="s">
        <v>34696</v>
      </c>
      <c r="X352" t="s">
        <v>28</v>
      </c>
      <c r="Y352" t="s">
        <v>45730</v>
      </c>
      <c r="Z352" t="s">
        <v>45985</v>
      </c>
      <c r="AA352" t="s">
        <v>51334</v>
      </c>
      <c r="AB352" t="s">
        <v>34697</v>
      </c>
      <c r="AC352" t="s">
        <v>34687</v>
      </c>
    </row>
    <row r="353" spans="1:29" x14ac:dyDescent="0.2">
      <c r="A353" t="s">
        <v>34699</v>
      </c>
      <c r="B353" t="s">
        <v>51335</v>
      </c>
      <c r="C353" t="s">
        <v>45769</v>
      </c>
      <c r="D353" t="s">
        <v>34690</v>
      </c>
      <c r="E353" t="s">
        <v>34691</v>
      </c>
      <c r="F353" t="s">
        <v>776</v>
      </c>
      <c r="G353" t="s">
        <v>34499</v>
      </c>
      <c r="H353" t="s">
        <v>11988</v>
      </c>
      <c r="I353" t="s">
        <v>32590</v>
      </c>
      <c r="J353" t="s">
        <v>34500</v>
      </c>
      <c r="K353" t="s">
        <v>45730</v>
      </c>
      <c r="L353" t="s">
        <v>34702</v>
      </c>
      <c r="M353">
        <v>521887</v>
      </c>
      <c r="N353">
        <v>42935.316342592603</v>
      </c>
      <c r="O353">
        <v>42928</v>
      </c>
      <c r="P353">
        <v>42928</v>
      </c>
      <c r="Q353" s="30">
        <v>42935</v>
      </c>
      <c r="R353">
        <v>0.25</v>
      </c>
      <c r="S353">
        <v>0.5</v>
      </c>
      <c r="T353" s="35">
        <v>6</v>
      </c>
      <c r="U353" s="34">
        <v>42935</v>
      </c>
      <c r="V353" t="s">
        <v>34703</v>
      </c>
      <c r="W353" t="s">
        <v>34704</v>
      </c>
      <c r="X353" t="s">
        <v>28</v>
      </c>
      <c r="Y353" t="s">
        <v>45730</v>
      </c>
      <c r="Z353" t="s">
        <v>45985</v>
      </c>
      <c r="AA353" t="s">
        <v>51336</v>
      </c>
      <c r="AB353" t="s">
        <v>34705</v>
      </c>
      <c r="AC353" t="s">
        <v>34702</v>
      </c>
    </row>
    <row r="354" spans="1:29" x14ac:dyDescent="0.2">
      <c r="A354" t="s">
        <v>34707</v>
      </c>
      <c r="B354" t="s">
        <v>51337</v>
      </c>
      <c r="C354" t="s">
        <v>45769</v>
      </c>
      <c r="D354" t="s">
        <v>34690</v>
      </c>
      <c r="E354" t="s">
        <v>34691</v>
      </c>
      <c r="F354" t="s">
        <v>776</v>
      </c>
      <c r="G354" t="s">
        <v>34499</v>
      </c>
      <c r="H354" t="s">
        <v>11988</v>
      </c>
      <c r="I354" t="s">
        <v>32590</v>
      </c>
      <c r="J354" t="s">
        <v>34500</v>
      </c>
      <c r="K354" t="s">
        <v>45730</v>
      </c>
      <c r="L354" t="s">
        <v>34709</v>
      </c>
      <c r="M354">
        <v>521887</v>
      </c>
      <c r="N354">
        <v>42935.315949074102</v>
      </c>
      <c r="O354">
        <v>42928</v>
      </c>
      <c r="P354">
        <v>42928</v>
      </c>
      <c r="Q354" s="30">
        <v>42935</v>
      </c>
      <c r="R354">
        <v>0</v>
      </c>
      <c r="S354">
        <v>0.5</v>
      </c>
      <c r="T354" s="35">
        <v>12</v>
      </c>
      <c r="U354" s="34">
        <v>42935</v>
      </c>
      <c r="V354" t="s">
        <v>34710</v>
      </c>
      <c r="W354" t="s">
        <v>34711</v>
      </c>
      <c r="X354" t="s">
        <v>28</v>
      </c>
      <c r="Y354" t="s">
        <v>45730</v>
      </c>
      <c r="Z354" t="s">
        <v>45985</v>
      </c>
      <c r="AA354" t="s">
        <v>51338</v>
      </c>
      <c r="AB354" t="s">
        <v>34712</v>
      </c>
      <c r="AC354" t="s">
        <v>34709</v>
      </c>
    </row>
    <row r="355" spans="1:29" x14ac:dyDescent="0.2">
      <c r="A355" t="s">
        <v>34714</v>
      </c>
      <c r="B355" t="s">
        <v>51339</v>
      </c>
      <c r="C355" t="s">
        <v>45769</v>
      </c>
      <c r="D355" t="s">
        <v>34690</v>
      </c>
      <c r="E355" t="s">
        <v>34691</v>
      </c>
      <c r="F355" t="s">
        <v>776</v>
      </c>
      <c r="G355" t="s">
        <v>34499</v>
      </c>
      <c r="H355" t="s">
        <v>11988</v>
      </c>
      <c r="I355" t="s">
        <v>32590</v>
      </c>
      <c r="J355" t="s">
        <v>34500</v>
      </c>
      <c r="K355" t="s">
        <v>45730</v>
      </c>
      <c r="L355" t="s">
        <v>34716</v>
      </c>
      <c r="M355">
        <v>521887</v>
      </c>
      <c r="N355">
        <v>42935.312939814801</v>
      </c>
      <c r="O355">
        <v>42928</v>
      </c>
      <c r="P355">
        <v>42928</v>
      </c>
      <c r="Q355" s="30">
        <v>42935</v>
      </c>
      <c r="R355">
        <v>0</v>
      </c>
      <c r="S355">
        <v>0.25</v>
      </c>
      <c r="T355" s="35">
        <v>6</v>
      </c>
      <c r="U355" s="34">
        <v>42935</v>
      </c>
      <c r="V355" t="s">
        <v>34717</v>
      </c>
      <c r="W355" t="s">
        <v>34718</v>
      </c>
      <c r="X355" t="s">
        <v>28</v>
      </c>
      <c r="Y355" t="s">
        <v>45730</v>
      </c>
      <c r="Z355" t="s">
        <v>45985</v>
      </c>
      <c r="AA355" t="s">
        <v>51340</v>
      </c>
      <c r="AB355" t="s">
        <v>34719</v>
      </c>
      <c r="AC355" t="s">
        <v>34716</v>
      </c>
    </row>
    <row r="356" spans="1:29" x14ac:dyDescent="0.2">
      <c r="A356" t="s">
        <v>45874</v>
      </c>
      <c r="B356" t="s">
        <v>51341</v>
      </c>
      <c r="C356" t="s">
        <v>45769</v>
      </c>
      <c r="D356" t="s">
        <v>34690</v>
      </c>
      <c r="E356" t="s">
        <v>34691</v>
      </c>
      <c r="F356" t="s">
        <v>776</v>
      </c>
      <c r="G356" t="s">
        <v>35778</v>
      </c>
      <c r="H356" t="s">
        <v>3431</v>
      </c>
      <c r="I356" t="s">
        <v>35779</v>
      </c>
      <c r="J356" t="s">
        <v>35780</v>
      </c>
      <c r="K356" t="s">
        <v>35781</v>
      </c>
      <c r="L356" t="s">
        <v>29</v>
      </c>
      <c r="M356">
        <v>521887</v>
      </c>
      <c r="N356">
        <v>43010.892354259297</v>
      </c>
      <c r="O356">
        <v>43005</v>
      </c>
      <c r="P356">
        <v>43005</v>
      </c>
      <c r="Q356" s="30">
        <v>43009</v>
      </c>
      <c r="R356">
        <v>0.25</v>
      </c>
      <c r="S356">
        <v>0.5</v>
      </c>
      <c r="T356" s="35">
        <v>6</v>
      </c>
      <c r="U356" s="34">
        <v>43009</v>
      </c>
      <c r="V356" t="s">
        <v>5152</v>
      </c>
      <c r="W356" t="s">
        <v>5159</v>
      </c>
      <c r="X356" t="s">
        <v>28</v>
      </c>
      <c r="Y356" t="s">
        <v>296</v>
      </c>
      <c r="Z356" t="s">
        <v>45985</v>
      </c>
      <c r="AA356" t="s">
        <v>51342</v>
      </c>
      <c r="AB356" t="s">
        <v>51343</v>
      </c>
      <c r="AC356" t="s">
        <v>29</v>
      </c>
    </row>
    <row r="357" spans="1:29" x14ac:dyDescent="0.2">
      <c r="A357" t="s">
        <v>45875</v>
      </c>
      <c r="B357" t="s">
        <v>51344</v>
      </c>
      <c r="C357" t="s">
        <v>45769</v>
      </c>
      <c r="D357" t="s">
        <v>34690</v>
      </c>
      <c r="E357" t="s">
        <v>34691</v>
      </c>
      <c r="F357" t="s">
        <v>776</v>
      </c>
      <c r="G357" t="s">
        <v>35778</v>
      </c>
      <c r="H357" t="s">
        <v>3431</v>
      </c>
      <c r="I357" t="s">
        <v>35779</v>
      </c>
      <c r="J357" t="s">
        <v>35780</v>
      </c>
      <c r="K357" t="s">
        <v>35781</v>
      </c>
      <c r="L357" t="s">
        <v>29</v>
      </c>
      <c r="M357">
        <v>521887</v>
      </c>
      <c r="N357">
        <v>43010.892354259297</v>
      </c>
      <c r="O357">
        <v>43005</v>
      </c>
      <c r="P357">
        <v>43005</v>
      </c>
      <c r="Q357" s="30">
        <v>43009</v>
      </c>
      <c r="R357">
        <v>0.5</v>
      </c>
      <c r="S357">
        <v>0.70833333300000001</v>
      </c>
      <c r="T357" s="35">
        <v>5</v>
      </c>
      <c r="U357" s="34">
        <v>43009</v>
      </c>
      <c r="V357" t="s">
        <v>5159</v>
      </c>
      <c r="W357" t="s">
        <v>6322</v>
      </c>
      <c r="X357" t="s">
        <v>28</v>
      </c>
      <c r="Y357" t="s">
        <v>296</v>
      </c>
      <c r="Z357" t="s">
        <v>45985</v>
      </c>
      <c r="AA357" t="s">
        <v>51265</v>
      </c>
      <c r="AB357" t="s">
        <v>45877</v>
      </c>
      <c r="AC357" t="s">
        <v>29</v>
      </c>
    </row>
    <row r="358" spans="1:29" x14ac:dyDescent="0.2">
      <c r="A358" t="s">
        <v>45841</v>
      </c>
      <c r="B358" t="s">
        <v>51345</v>
      </c>
      <c r="C358" t="s">
        <v>45769</v>
      </c>
      <c r="D358" t="s">
        <v>34690</v>
      </c>
      <c r="E358" t="s">
        <v>34691</v>
      </c>
      <c r="F358" t="s">
        <v>776</v>
      </c>
      <c r="G358" t="s">
        <v>35778</v>
      </c>
      <c r="H358" t="s">
        <v>3431</v>
      </c>
      <c r="I358" t="s">
        <v>35779</v>
      </c>
      <c r="J358" t="s">
        <v>35780</v>
      </c>
      <c r="K358" t="s">
        <v>35782</v>
      </c>
      <c r="L358" t="s">
        <v>46</v>
      </c>
      <c r="M358">
        <v>521887</v>
      </c>
      <c r="N358">
        <v>43010.898394374999</v>
      </c>
      <c r="O358">
        <v>43005</v>
      </c>
      <c r="P358">
        <v>43005</v>
      </c>
      <c r="Q358" s="30">
        <v>43010</v>
      </c>
      <c r="R358">
        <v>0.25</v>
      </c>
      <c r="S358">
        <v>0.41666666699999999</v>
      </c>
      <c r="T358" s="35">
        <v>4</v>
      </c>
      <c r="U358" s="34">
        <v>43010</v>
      </c>
      <c r="V358" t="s">
        <v>2000</v>
      </c>
      <c r="W358" t="s">
        <v>5226</v>
      </c>
      <c r="X358" t="s">
        <v>28</v>
      </c>
      <c r="Y358" t="s">
        <v>296</v>
      </c>
      <c r="Z358" t="s">
        <v>45985</v>
      </c>
      <c r="AA358" t="s">
        <v>50960</v>
      </c>
      <c r="AB358" t="s">
        <v>45838</v>
      </c>
      <c r="AC358" t="s">
        <v>46</v>
      </c>
    </row>
    <row r="359" spans="1:29" x14ac:dyDescent="0.2">
      <c r="A359" t="s">
        <v>45842</v>
      </c>
      <c r="B359" t="s">
        <v>51346</v>
      </c>
      <c r="C359" t="s">
        <v>45769</v>
      </c>
      <c r="D359" t="s">
        <v>34690</v>
      </c>
      <c r="E359" t="s">
        <v>34691</v>
      </c>
      <c r="F359" t="s">
        <v>776</v>
      </c>
      <c r="G359" t="s">
        <v>35778</v>
      </c>
      <c r="H359" t="s">
        <v>3431</v>
      </c>
      <c r="I359" t="s">
        <v>35779</v>
      </c>
      <c r="J359" t="s">
        <v>35780</v>
      </c>
      <c r="K359" t="s">
        <v>35782</v>
      </c>
      <c r="L359" t="s">
        <v>46</v>
      </c>
      <c r="M359">
        <v>521887</v>
      </c>
      <c r="N359">
        <v>43010.898394374999</v>
      </c>
      <c r="O359">
        <v>43005</v>
      </c>
      <c r="P359">
        <v>43005</v>
      </c>
      <c r="Q359" s="30">
        <v>43010</v>
      </c>
      <c r="R359">
        <v>0.41666666699999999</v>
      </c>
      <c r="S359">
        <v>0.58333333300000001</v>
      </c>
      <c r="T359" s="35">
        <v>4</v>
      </c>
      <c r="U359" s="34">
        <v>43010</v>
      </c>
      <c r="V359" t="s">
        <v>5226</v>
      </c>
      <c r="W359" t="s">
        <v>6355</v>
      </c>
      <c r="X359" t="s">
        <v>28</v>
      </c>
      <c r="Y359" t="s">
        <v>296</v>
      </c>
      <c r="Z359" t="s">
        <v>45985</v>
      </c>
      <c r="AA359" t="s">
        <v>51267</v>
      </c>
      <c r="AB359" t="s">
        <v>45839</v>
      </c>
      <c r="AC359" t="s">
        <v>46</v>
      </c>
    </row>
    <row r="360" spans="1:29" x14ac:dyDescent="0.2">
      <c r="A360" t="s">
        <v>45843</v>
      </c>
      <c r="B360" t="s">
        <v>51347</v>
      </c>
      <c r="C360" t="s">
        <v>45769</v>
      </c>
      <c r="D360" t="s">
        <v>34690</v>
      </c>
      <c r="E360" t="s">
        <v>34691</v>
      </c>
      <c r="F360" t="s">
        <v>776</v>
      </c>
      <c r="G360" t="s">
        <v>35778</v>
      </c>
      <c r="H360" t="s">
        <v>3431</v>
      </c>
      <c r="I360" t="s">
        <v>35779</v>
      </c>
      <c r="J360" t="s">
        <v>35780</v>
      </c>
      <c r="K360" t="s">
        <v>35782</v>
      </c>
      <c r="L360" t="s">
        <v>46</v>
      </c>
      <c r="M360">
        <v>521887</v>
      </c>
      <c r="N360">
        <v>43010.898394374999</v>
      </c>
      <c r="O360">
        <v>43005</v>
      </c>
      <c r="P360">
        <v>43005</v>
      </c>
      <c r="Q360" s="30">
        <v>43010</v>
      </c>
      <c r="R360">
        <v>0.58333333300000001</v>
      </c>
      <c r="S360">
        <v>0.70833333300000001</v>
      </c>
      <c r="T360" s="35">
        <v>3</v>
      </c>
      <c r="U360" s="34">
        <v>43010</v>
      </c>
      <c r="V360" t="s">
        <v>6355</v>
      </c>
      <c r="W360" t="s">
        <v>710</v>
      </c>
      <c r="X360" t="s">
        <v>28</v>
      </c>
      <c r="Y360" t="s">
        <v>296</v>
      </c>
      <c r="Z360" t="s">
        <v>45985</v>
      </c>
      <c r="AA360" t="s">
        <v>51265</v>
      </c>
      <c r="AB360" t="s">
        <v>45840</v>
      </c>
      <c r="AC360" t="s">
        <v>46</v>
      </c>
    </row>
    <row r="361" spans="1:29" x14ac:dyDescent="0.2">
      <c r="A361" t="s">
        <v>45849</v>
      </c>
      <c r="B361" t="s">
        <v>51348</v>
      </c>
      <c r="C361" t="s">
        <v>45769</v>
      </c>
      <c r="D361" t="s">
        <v>34690</v>
      </c>
      <c r="E361" t="s">
        <v>34691</v>
      </c>
      <c r="F361" t="s">
        <v>776</v>
      </c>
      <c r="G361" t="s">
        <v>35778</v>
      </c>
      <c r="H361" t="s">
        <v>3431</v>
      </c>
      <c r="I361" t="s">
        <v>35779</v>
      </c>
      <c r="J361" t="s">
        <v>35780</v>
      </c>
      <c r="K361" t="s">
        <v>35783</v>
      </c>
      <c r="L361" t="s">
        <v>66</v>
      </c>
      <c r="M361">
        <v>521887</v>
      </c>
      <c r="N361">
        <v>43012.884791354198</v>
      </c>
      <c r="O361">
        <v>43012</v>
      </c>
      <c r="P361">
        <v>43012</v>
      </c>
      <c r="Q361" s="30">
        <v>43012</v>
      </c>
      <c r="R361">
        <v>0.25</v>
      </c>
      <c r="S361">
        <v>0.41666666699999999</v>
      </c>
      <c r="T361" s="35">
        <v>4</v>
      </c>
      <c r="U361" s="34">
        <v>43012</v>
      </c>
      <c r="V361" t="s">
        <v>297</v>
      </c>
      <c r="W361" t="s">
        <v>3430</v>
      </c>
      <c r="X361" t="s">
        <v>28</v>
      </c>
      <c r="Y361" t="s">
        <v>296</v>
      </c>
      <c r="Z361" t="s">
        <v>45985</v>
      </c>
      <c r="AA361" t="s">
        <v>50934</v>
      </c>
      <c r="AB361" t="s">
        <v>45853</v>
      </c>
      <c r="AC361" t="s">
        <v>66</v>
      </c>
    </row>
    <row r="362" spans="1:29" x14ac:dyDescent="0.2">
      <c r="A362" t="s">
        <v>45850</v>
      </c>
      <c r="B362" t="s">
        <v>51349</v>
      </c>
      <c r="C362" t="s">
        <v>45769</v>
      </c>
      <c r="D362" t="s">
        <v>34690</v>
      </c>
      <c r="E362" t="s">
        <v>34691</v>
      </c>
      <c r="F362" t="s">
        <v>776</v>
      </c>
      <c r="G362" t="s">
        <v>35778</v>
      </c>
      <c r="H362" t="s">
        <v>3431</v>
      </c>
      <c r="I362" t="s">
        <v>35779</v>
      </c>
      <c r="J362" t="s">
        <v>35780</v>
      </c>
      <c r="K362" t="s">
        <v>35783</v>
      </c>
      <c r="L362" t="s">
        <v>66</v>
      </c>
      <c r="M362">
        <v>521887</v>
      </c>
      <c r="N362">
        <v>43012.884791354198</v>
      </c>
      <c r="O362">
        <v>43012</v>
      </c>
      <c r="P362">
        <v>43012</v>
      </c>
      <c r="Q362" s="30">
        <v>43012</v>
      </c>
      <c r="R362">
        <v>0.41666666699999999</v>
      </c>
      <c r="S362">
        <v>0.58333333300000001</v>
      </c>
      <c r="T362" s="35">
        <v>4</v>
      </c>
      <c r="U362" s="34">
        <v>43012</v>
      </c>
      <c r="V362" t="s">
        <v>3430</v>
      </c>
      <c r="W362" t="s">
        <v>11680</v>
      </c>
      <c r="X362" t="s">
        <v>28</v>
      </c>
      <c r="Y362" t="s">
        <v>296</v>
      </c>
      <c r="Z362" t="s">
        <v>45985</v>
      </c>
      <c r="AA362" t="s">
        <v>50973</v>
      </c>
      <c r="AB362" t="s">
        <v>45854</v>
      </c>
      <c r="AC362" t="s">
        <v>66</v>
      </c>
    </row>
    <row r="363" spans="1:29" x14ac:dyDescent="0.2">
      <c r="A363" t="s">
        <v>45851</v>
      </c>
      <c r="B363" t="s">
        <v>51350</v>
      </c>
      <c r="C363" t="s">
        <v>45769</v>
      </c>
      <c r="D363" t="s">
        <v>34690</v>
      </c>
      <c r="E363" t="s">
        <v>34691</v>
      </c>
      <c r="F363" t="s">
        <v>776</v>
      </c>
      <c r="G363" t="s">
        <v>35778</v>
      </c>
      <c r="H363" t="s">
        <v>3431</v>
      </c>
      <c r="I363" t="s">
        <v>35779</v>
      </c>
      <c r="J363" t="s">
        <v>35780</v>
      </c>
      <c r="K363" t="s">
        <v>35783</v>
      </c>
      <c r="L363" t="s">
        <v>66</v>
      </c>
      <c r="M363">
        <v>521887</v>
      </c>
      <c r="N363">
        <v>43012.884791354198</v>
      </c>
      <c r="O363">
        <v>43012</v>
      </c>
      <c r="P363">
        <v>43012</v>
      </c>
      <c r="Q363" s="30">
        <v>43012</v>
      </c>
      <c r="R363">
        <v>0.58333333300000001</v>
      </c>
      <c r="S363">
        <v>0.70833333300000001</v>
      </c>
      <c r="T363" s="35">
        <v>3</v>
      </c>
      <c r="U363" s="34">
        <v>43012</v>
      </c>
      <c r="V363" t="s">
        <v>11680</v>
      </c>
      <c r="W363" t="s">
        <v>14011</v>
      </c>
      <c r="X363" t="s">
        <v>28</v>
      </c>
      <c r="Y363" t="s">
        <v>296</v>
      </c>
      <c r="Z363" t="s">
        <v>45985</v>
      </c>
      <c r="AA363" t="s">
        <v>51351</v>
      </c>
      <c r="AB363" t="s">
        <v>45855</v>
      </c>
      <c r="AC363" t="s">
        <v>66</v>
      </c>
    </row>
    <row r="364" spans="1:29" x14ac:dyDescent="0.2">
      <c r="A364" t="s">
        <v>45844</v>
      </c>
      <c r="B364" t="s">
        <v>51352</v>
      </c>
      <c r="C364" t="s">
        <v>45769</v>
      </c>
      <c r="D364" t="s">
        <v>34690</v>
      </c>
      <c r="E364" t="s">
        <v>34691</v>
      </c>
      <c r="F364" t="s">
        <v>776</v>
      </c>
      <c r="G364" t="s">
        <v>35778</v>
      </c>
      <c r="H364" t="s">
        <v>3431</v>
      </c>
      <c r="I364" t="s">
        <v>35779</v>
      </c>
      <c r="J364" t="s">
        <v>35780</v>
      </c>
      <c r="K364" t="s">
        <v>35784</v>
      </c>
      <c r="L364" t="s">
        <v>86</v>
      </c>
      <c r="M364">
        <v>521887</v>
      </c>
      <c r="N364">
        <v>43013.752384907399</v>
      </c>
      <c r="O364">
        <v>43012</v>
      </c>
      <c r="P364">
        <v>43012</v>
      </c>
      <c r="Q364" s="30">
        <v>43013</v>
      </c>
      <c r="R364">
        <v>0.25</v>
      </c>
      <c r="S364">
        <v>0.33333333300000001</v>
      </c>
      <c r="T364" s="35">
        <v>2</v>
      </c>
      <c r="U364" s="34">
        <v>43013</v>
      </c>
      <c r="V364" t="s">
        <v>310</v>
      </c>
      <c r="W364" t="s">
        <v>13360</v>
      </c>
      <c r="X364" t="s">
        <v>28</v>
      </c>
      <c r="Y364" t="s">
        <v>296</v>
      </c>
      <c r="Z364" t="s">
        <v>45985</v>
      </c>
      <c r="AA364" t="s">
        <v>45810</v>
      </c>
      <c r="AB364" t="s">
        <v>45852</v>
      </c>
      <c r="AC364" t="s">
        <v>86</v>
      </c>
    </row>
    <row r="365" spans="1:29" x14ac:dyDescent="0.2">
      <c r="A365" t="s">
        <v>45845</v>
      </c>
      <c r="B365" t="s">
        <v>51353</v>
      </c>
      <c r="C365" t="s">
        <v>45769</v>
      </c>
      <c r="D365" t="s">
        <v>34690</v>
      </c>
      <c r="E365" t="s">
        <v>34691</v>
      </c>
      <c r="F365" t="s">
        <v>776</v>
      </c>
      <c r="G365" t="s">
        <v>35778</v>
      </c>
      <c r="H365" t="s">
        <v>3431</v>
      </c>
      <c r="I365" t="s">
        <v>35779</v>
      </c>
      <c r="J365" t="s">
        <v>35780</v>
      </c>
      <c r="K365" t="s">
        <v>35784</v>
      </c>
      <c r="L365" t="s">
        <v>86</v>
      </c>
      <c r="M365">
        <v>521887</v>
      </c>
      <c r="N365">
        <v>43013.752384907399</v>
      </c>
      <c r="O365">
        <v>43012</v>
      </c>
      <c r="P365">
        <v>43012</v>
      </c>
      <c r="Q365" s="30">
        <v>43013</v>
      </c>
      <c r="R365">
        <v>0.33333333300000001</v>
      </c>
      <c r="S365">
        <v>0.54166666699999999</v>
      </c>
      <c r="T365" s="35">
        <v>5</v>
      </c>
      <c r="U365" s="34">
        <v>43013</v>
      </c>
      <c r="V365" t="s">
        <v>13360</v>
      </c>
      <c r="W365" t="s">
        <v>930</v>
      </c>
      <c r="X365" t="s">
        <v>28</v>
      </c>
      <c r="Y365" t="s">
        <v>296</v>
      </c>
      <c r="Z365" t="s">
        <v>45985</v>
      </c>
      <c r="AA365" t="s">
        <v>51354</v>
      </c>
      <c r="AB365" t="s">
        <v>45847</v>
      </c>
      <c r="AC365" t="s">
        <v>86</v>
      </c>
    </row>
    <row r="366" spans="1:29" x14ac:dyDescent="0.2">
      <c r="A366" t="s">
        <v>45846</v>
      </c>
      <c r="B366" t="s">
        <v>51355</v>
      </c>
      <c r="C366" t="s">
        <v>45769</v>
      </c>
      <c r="D366" t="s">
        <v>34690</v>
      </c>
      <c r="E366" t="s">
        <v>34691</v>
      </c>
      <c r="F366" t="s">
        <v>776</v>
      </c>
      <c r="G366" t="s">
        <v>35778</v>
      </c>
      <c r="H366" t="s">
        <v>3431</v>
      </c>
      <c r="I366" t="s">
        <v>35779</v>
      </c>
      <c r="J366" t="s">
        <v>35780</v>
      </c>
      <c r="K366" t="s">
        <v>35784</v>
      </c>
      <c r="L366" t="s">
        <v>86</v>
      </c>
      <c r="M366">
        <v>521887</v>
      </c>
      <c r="N366">
        <v>43013.752384907399</v>
      </c>
      <c r="O366">
        <v>43012</v>
      </c>
      <c r="P366">
        <v>43012</v>
      </c>
      <c r="Q366" s="30">
        <v>43013</v>
      </c>
      <c r="R366">
        <v>0.54166666699999999</v>
      </c>
      <c r="S366">
        <v>0.70833333300000001</v>
      </c>
      <c r="T366" s="35">
        <v>4</v>
      </c>
      <c r="U366" s="34">
        <v>43013</v>
      </c>
      <c r="V366" t="s">
        <v>930</v>
      </c>
      <c r="W366" t="s">
        <v>14018</v>
      </c>
      <c r="X366" t="s">
        <v>28</v>
      </c>
      <c r="Y366" t="s">
        <v>296</v>
      </c>
      <c r="Z366" t="s">
        <v>45985</v>
      </c>
      <c r="AA366" t="s">
        <v>51356</v>
      </c>
      <c r="AB366" t="s">
        <v>45848</v>
      </c>
      <c r="AC366" t="s">
        <v>86</v>
      </c>
    </row>
    <row r="367" spans="1:29" x14ac:dyDescent="0.2">
      <c r="A367" t="s">
        <v>45883</v>
      </c>
      <c r="B367" t="s">
        <v>51357</v>
      </c>
      <c r="C367" t="s">
        <v>45769</v>
      </c>
      <c r="D367" t="s">
        <v>34690</v>
      </c>
      <c r="E367" t="s">
        <v>34691</v>
      </c>
      <c r="F367" t="s">
        <v>776</v>
      </c>
      <c r="G367" t="s">
        <v>35778</v>
      </c>
      <c r="H367" t="s">
        <v>3431</v>
      </c>
      <c r="I367" t="s">
        <v>35779</v>
      </c>
      <c r="J367" t="s">
        <v>35780</v>
      </c>
      <c r="K367" t="s">
        <v>35785</v>
      </c>
      <c r="L367" t="s">
        <v>76</v>
      </c>
      <c r="M367">
        <v>521887</v>
      </c>
      <c r="N367">
        <v>43016.245739398102</v>
      </c>
      <c r="O367">
        <v>43012</v>
      </c>
      <c r="P367">
        <v>43012</v>
      </c>
      <c r="Q367" s="30">
        <v>43014</v>
      </c>
      <c r="R367">
        <v>0.25</v>
      </c>
      <c r="S367">
        <v>0.375</v>
      </c>
      <c r="T367" s="35">
        <v>3</v>
      </c>
      <c r="U367" s="34">
        <v>43014</v>
      </c>
      <c r="V367" t="s">
        <v>319</v>
      </c>
      <c r="W367" t="s">
        <v>5321</v>
      </c>
      <c r="X367" t="s">
        <v>28</v>
      </c>
      <c r="Y367" t="s">
        <v>296</v>
      </c>
      <c r="Z367" t="s">
        <v>45985</v>
      </c>
      <c r="AA367" t="s">
        <v>51358</v>
      </c>
      <c r="AB367" t="s">
        <v>45881</v>
      </c>
      <c r="AC367" t="s">
        <v>76</v>
      </c>
    </row>
    <row r="368" spans="1:29" x14ac:dyDescent="0.2">
      <c r="A368" t="s">
        <v>45884</v>
      </c>
      <c r="B368" t="s">
        <v>51359</v>
      </c>
      <c r="C368" t="s">
        <v>45769</v>
      </c>
      <c r="D368" t="s">
        <v>34690</v>
      </c>
      <c r="E368" t="s">
        <v>34691</v>
      </c>
      <c r="F368" t="s">
        <v>776</v>
      </c>
      <c r="G368" t="s">
        <v>35778</v>
      </c>
      <c r="H368" t="s">
        <v>3431</v>
      </c>
      <c r="I368" t="s">
        <v>35779</v>
      </c>
      <c r="J368" t="s">
        <v>35780</v>
      </c>
      <c r="K368" t="s">
        <v>35785</v>
      </c>
      <c r="L368" t="s">
        <v>76</v>
      </c>
      <c r="M368">
        <v>521887</v>
      </c>
      <c r="N368">
        <v>43016.245739398102</v>
      </c>
      <c r="O368">
        <v>43012</v>
      </c>
      <c r="P368">
        <v>43012</v>
      </c>
      <c r="Q368" s="30">
        <v>43014</v>
      </c>
      <c r="R368">
        <v>0.375</v>
      </c>
      <c r="S368">
        <v>0.70833333300000001</v>
      </c>
      <c r="T368" s="35">
        <v>8</v>
      </c>
      <c r="U368" s="34">
        <v>43014</v>
      </c>
      <c r="V368" t="s">
        <v>5321</v>
      </c>
      <c r="W368" t="s">
        <v>20181</v>
      </c>
      <c r="X368" t="s">
        <v>28</v>
      </c>
      <c r="Y368" t="s">
        <v>296</v>
      </c>
      <c r="Z368" t="s">
        <v>45985</v>
      </c>
      <c r="AA368" t="s">
        <v>50927</v>
      </c>
      <c r="AB368" t="s">
        <v>45882</v>
      </c>
      <c r="AC368" t="s">
        <v>76</v>
      </c>
    </row>
    <row r="369" spans="1:29" x14ac:dyDescent="0.2">
      <c r="A369" t="s">
        <v>45868</v>
      </c>
      <c r="B369" t="s">
        <v>51360</v>
      </c>
      <c r="C369" t="s">
        <v>45769</v>
      </c>
      <c r="D369" t="s">
        <v>34690</v>
      </c>
      <c r="E369" t="s">
        <v>34691</v>
      </c>
      <c r="F369" t="s">
        <v>776</v>
      </c>
      <c r="G369" t="s">
        <v>35778</v>
      </c>
      <c r="H369" t="s">
        <v>3431</v>
      </c>
      <c r="I369" t="s">
        <v>35779</v>
      </c>
      <c r="J369" t="s">
        <v>35780</v>
      </c>
      <c r="K369" t="s">
        <v>35786</v>
      </c>
      <c r="L369" t="s">
        <v>104</v>
      </c>
      <c r="M369">
        <v>521887</v>
      </c>
      <c r="N369">
        <v>43016.249192233801</v>
      </c>
      <c r="O369">
        <v>43012</v>
      </c>
      <c r="P369">
        <v>43012</v>
      </c>
      <c r="Q369" s="30">
        <v>43015</v>
      </c>
      <c r="R369">
        <v>0.25</v>
      </c>
      <c r="S369">
        <v>0.375</v>
      </c>
      <c r="T369" s="35">
        <v>3</v>
      </c>
      <c r="U369" s="34">
        <v>43015</v>
      </c>
      <c r="V369" t="s">
        <v>105</v>
      </c>
      <c r="W369" t="s">
        <v>5292</v>
      </c>
      <c r="X369" t="s">
        <v>28</v>
      </c>
      <c r="Y369" t="s">
        <v>296</v>
      </c>
      <c r="Z369" t="s">
        <v>45985</v>
      </c>
      <c r="AA369" t="s">
        <v>51361</v>
      </c>
      <c r="AB369" t="s">
        <v>45871</v>
      </c>
      <c r="AC369" t="s">
        <v>104</v>
      </c>
    </row>
    <row r="370" spans="1:29" x14ac:dyDescent="0.2">
      <c r="A370" t="s">
        <v>45869</v>
      </c>
      <c r="B370" t="s">
        <v>51362</v>
      </c>
      <c r="C370" t="s">
        <v>45769</v>
      </c>
      <c r="D370" t="s">
        <v>34690</v>
      </c>
      <c r="E370" t="s">
        <v>34691</v>
      </c>
      <c r="F370" t="s">
        <v>776</v>
      </c>
      <c r="G370" t="s">
        <v>35778</v>
      </c>
      <c r="H370" t="s">
        <v>3431</v>
      </c>
      <c r="I370" t="s">
        <v>35779</v>
      </c>
      <c r="J370" t="s">
        <v>35780</v>
      </c>
      <c r="K370" t="s">
        <v>35786</v>
      </c>
      <c r="L370" t="s">
        <v>104</v>
      </c>
      <c r="M370">
        <v>521887</v>
      </c>
      <c r="N370">
        <v>43016.249192233801</v>
      </c>
      <c r="O370">
        <v>43012</v>
      </c>
      <c r="P370">
        <v>43012</v>
      </c>
      <c r="Q370" s="30">
        <v>43015</v>
      </c>
      <c r="R370">
        <v>0.375</v>
      </c>
      <c r="S370">
        <v>0.54166666699999999</v>
      </c>
      <c r="T370" s="35">
        <v>4</v>
      </c>
      <c r="U370" s="34">
        <v>43015</v>
      </c>
      <c r="V370" t="s">
        <v>5292</v>
      </c>
      <c r="W370" t="s">
        <v>959</v>
      </c>
      <c r="X370" t="s">
        <v>28</v>
      </c>
      <c r="Y370" t="s">
        <v>296</v>
      </c>
      <c r="Z370" t="s">
        <v>45985</v>
      </c>
      <c r="AA370" t="s">
        <v>51298</v>
      </c>
      <c r="AB370" t="s">
        <v>51363</v>
      </c>
      <c r="AC370" t="s">
        <v>104</v>
      </c>
    </row>
    <row r="371" spans="1:29" x14ac:dyDescent="0.2">
      <c r="A371" t="s">
        <v>45870</v>
      </c>
      <c r="B371" t="s">
        <v>51364</v>
      </c>
      <c r="C371" t="s">
        <v>45769</v>
      </c>
      <c r="D371" t="s">
        <v>34690</v>
      </c>
      <c r="E371" t="s">
        <v>34691</v>
      </c>
      <c r="F371" t="s">
        <v>776</v>
      </c>
      <c r="G371" t="s">
        <v>35778</v>
      </c>
      <c r="H371" t="s">
        <v>3431</v>
      </c>
      <c r="I371" t="s">
        <v>35779</v>
      </c>
      <c r="J371" t="s">
        <v>35780</v>
      </c>
      <c r="K371" t="s">
        <v>35786</v>
      </c>
      <c r="L371" t="s">
        <v>104</v>
      </c>
      <c r="M371">
        <v>521887</v>
      </c>
      <c r="N371">
        <v>43016.249192233801</v>
      </c>
      <c r="O371">
        <v>43012</v>
      </c>
      <c r="P371">
        <v>43012</v>
      </c>
      <c r="Q371" s="30">
        <v>43015</v>
      </c>
      <c r="R371">
        <v>0.54166666699999999</v>
      </c>
      <c r="S371">
        <v>0.70833333300000001</v>
      </c>
      <c r="T371" s="35">
        <v>4</v>
      </c>
      <c r="U371" s="34">
        <v>43015</v>
      </c>
      <c r="V371" t="s">
        <v>959</v>
      </c>
      <c r="W371" t="s">
        <v>25931</v>
      </c>
      <c r="X371" t="s">
        <v>28</v>
      </c>
      <c r="Y371" t="s">
        <v>296</v>
      </c>
      <c r="Z371" t="s">
        <v>45985</v>
      </c>
      <c r="AA371" t="s">
        <v>51358</v>
      </c>
      <c r="AB371" t="s">
        <v>45873</v>
      </c>
      <c r="AC371" t="s">
        <v>104</v>
      </c>
    </row>
    <row r="372" spans="1:29" x14ac:dyDescent="0.2">
      <c r="A372" t="s">
        <v>45834</v>
      </c>
      <c r="B372" t="s">
        <v>51365</v>
      </c>
      <c r="C372" t="s">
        <v>45769</v>
      </c>
      <c r="D372" t="s">
        <v>34690</v>
      </c>
      <c r="E372" t="s">
        <v>34691</v>
      </c>
      <c r="F372" t="s">
        <v>776</v>
      </c>
      <c r="G372" t="s">
        <v>35778</v>
      </c>
      <c r="H372" t="s">
        <v>3431</v>
      </c>
      <c r="I372" t="s">
        <v>35779</v>
      </c>
      <c r="J372" t="s">
        <v>35780</v>
      </c>
      <c r="K372" t="s">
        <v>35787</v>
      </c>
      <c r="L372" t="s">
        <v>96</v>
      </c>
      <c r="M372">
        <v>521887</v>
      </c>
      <c r="N372">
        <v>43016.753199236096</v>
      </c>
      <c r="O372">
        <v>43012</v>
      </c>
      <c r="P372">
        <v>43012</v>
      </c>
      <c r="Q372" s="30">
        <v>43016</v>
      </c>
      <c r="R372">
        <v>0.25</v>
      </c>
      <c r="S372">
        <v>0.375</v>
      </c>
      <c r="T372" s="35">
        <v>3</v>
      </c>
      <c r="U372" s="34">
        <v>43016</v>
      </c>
      <c r="V372" t="s">
        <v>97</v>
      </c>
      <c r="W372" t="s">
        <v>45837</v>
      </c>
      <c r="X372" t="s">
        <v>28</v>
      </c>
      <c r="Y372" t="s">
        <v>296</v>
      </c>
      <c r="Z372" t="s">
        <v>45985</v>
      </c>
      <c r="AA372" t="s">
        <v>51366</v>
      </c>
      <c r="AB372" t="s">
        <v>45831</v>
      </c>
      <c r="AC372" t="s">
        <v>96</v>
      </c>
    </row>
    <row r="373" spans="1:29" x14ac:dyDescent="0.2">
      <c r="A373" t="s">
        <v>45835</v>
      </c>
      <c r="B373" t="s">
        <v>51367</v>
      </c>
      <c r="C373" t="s">
        <v>45769</v>
      </c>
      <c r="D373" t="s">
        <v>34690</v>
      </c>
      <c r="E373" t="s">
        <v>34691</v>
      </c>
      <c r="F373" t="s">
        <v>776</v>
      </c>
      <c r="G373" t="s">
        <v>35778</v>
      </c>
      <c r="H373" t="s">
        <v>3431</v>
      </c>
      <c r="I373" t="s">
        <v>35779</v>
      </c>
      <c r="J373" t="s">
        <v>35780</v>
      </c>
      <c r="K373" t="s">
        <v>35787</v>
      </c>
      <c r="L373" t="s">
        <v>96</v>
      </c>
      <c r="M373">
        <v>521887</v>
      </c>
      <c r="N373">
        <v>43016.753199236096</v>
      </c>
      <c r="O373">
        <v>43012</v>
      </c>
      <c r="P373">
        <v>43012</v>
      </c>
      <c r="Q373" s="30">
        <v>43016</v>
      </c>
      <c r="R373">
        <v>0.375</v>
      </c>
      <c r="S373">
        <v>0.54166666699999999</v>
      </c>
      <c r="T373" s="35">
        <v>4</v>
      </c>
      <c r="U373" s="34">
        <v>43016</v>
      </c>
      <c r="V373" t="s">
        <v>45837</v>
      </c>
      <c r="W373" t="s">
        <v>20152</v>
      </c>
      <c r="X373" t="s">
        <v>28</v>
      </c>
      <c r="Y373" t="s">
        <v>296</v>
      </c>
      <c r="Z373" t="s">
        <v>45985</v>
      </c>
      <c r="AA373" t="s">
        <v>50797</v>
      </c>
      <c r="AB373" t="s">
        <v>45832</v>
      </c>
      <c r="AC373" t="s">
        <v>96</v>
      </c>
    </row>
    <row r="374" spans="1:29" x14ac:dyDescent="0.2">
      <c r="A374" t="s">
        <v>45836</v>
      </c>
      <c r="B374" t="s">
        <v>51368</v>
      </c>
      <c r="C374" t="s">
        <v>45769</v>
      </c>
      <c r="D374" t="s">
        <v>34690</v>
      </c>
      <c r="E374" t="s">
        <v>34691</v>
      </c>
      <c r="F374" t="s">
        <v>776</v>
      </c>
      <c r="G374" t="s">
        <v>35778</v>
      </c>
      <c r="H374" t="s">
        <v>3431</v>
      </c>
      <c r="I374" t="s">
        <v>35779</v>
      </c>
      <c r="J374" t="s">
        <v>35780</v>
      </c>
      <c r="K374" t="s">
        <v>35787</v>
      </c>
      <c r="L374" t="s">
        <v>96</v>
      </c>
      <c r="M374">
        <v>521887</v>
      </c>
      <c r="N374">
        <v>43016.753199236096</v>
      </c>
      <c r="O374">
        <v>43012</v>
      </c>
      <c r="P374">
        <v>43012</v>
      </c>
      <c r="Q374" s="30">
        <v>43016</v>
      </c>
      <c r="R374">
        <v>0.54166666699999999</v>
      </c>
      <c r="S374">
        <v>0.70833333300000001</v>
      </c>
      <c r="T374" s="35">
        <v>4</v>
      </c>
      <c r="U374" s="34">
        <v>43016</v>
      </c>
      <c r="V374" t="s">
        <v>20152</v>
      </c>
      <c r="W374" t="s">
        <v>25943</v>
      </c>
      <c r="X374" t="s">
        <v>28</v>
      </c>
      <c r="Y374" t="s">
        <v>296</v>
      </c>
      <c r="Z374" t="s">
        <v>45985</v>
      </c>
      <c r="AA374" t="s">
        <v>51369</v>
      </c>
      <c r="AB374" t="s">
        <v>45833</v>
      </c>
      <c r="AC374" t="s">
        <v>96</v>
      </c>
    </row>
    <row r="375" spans="1:29" x14ac:dyDescent="0.2">
      <c r="A375" t="s">
        <v>45862</v>
      </c>
      <c r="B375" t="s">
        <v>51370</v>
      </c>
      <c r="C375" t="s">
        <v>45769</v>
      </c>
      <c r="D375" t="s">
        <v>34690</v>
      </c>
      <c r="E375" t="s">
        <v>34691</v>
      </c>
      <c r="F375" t="s">
        <v>776</v>
      </c>
      <c r="G375" t="s">
        <v>35778</v>
      </c>
      <c r="H375" t="s">
        <v>3431</v>
      </c>
      <c r="I375" t="s">
        <v>35779</v>
      </c>
      <c r="J375" t="s">
        <v>35780</v>
      </c>
      <c r="K375" t="s">
        <v>35788</v>
      </c>
      <c r="L375" t="s">
        <v>335</v>
      </c>
      <c r="M375">
        <v>521887</v>
      </c>
      <c r="N375">
        <v>43018.796826655103</v>
      </c>
      <c r="O375">
        <v>43012</v>
      </c>
      <c r="P375">
        <v>43012</v>
      </c>
      <c r="Q375" s="30">
        <v>43017</v>
      </c>
      <c r="R375">
        <v>0.25</v>
      </c>
      <c r="S375">
        <v>0.375</v>
      </c>
      <c r="T375" s="35">
        <v>3</v>
      </c>
      <c r="U375" s="34">
        <v>43017</v>
      </c>
      <c r="V375" t="s">
        <v>336</v>
      </c>
      <c r="W375" t="s">
        <v>31283</v>
      </c>
      <c r="X375" t="s">
        <v>28</v>
      </c>
      <c r="Y375" t="s">
        <v>296</v>
      </c>
      <c r="Z375" t="s">
        <v>45985</v>
      </c>
      <c r="AA375" t="s">
        <v>51371</v>
      </c>
      <c r="AB375" t="s">
        <v>51372</v>
      </c>
      <c r="AC375" t="s">
        <v>335</v>
      </c>
    </row>
    <row r="376" spans="1:29" x14ac:dyDescent="0.2">
      <c r="A376" t="s">
        <v>45863</v>
      </c>
      <c r="B376" t="s">
        <v>51373</v>
      </c>
      <c r="C376" t="s">
        <v>45769</v>
      </c>
      <c r="D376" t="s">
        <v>34690</v>
      </c>
      <c r="E376" t="s">
        <v>34691</v>
      </c>
      <c r="F376" t="s">
        <v>776</v>
      </c>
      <c r="G376" t="s">
        <v>35778</v>
      </c>
      <c r="H376" t="s">
        <v>3431</v>
      </c>
      <c r="I376" t="s">
        <v>35779</v>
      </c>
      <c r="J376" t="s">
        <v>35780</v>
      </c>
      <c r="K376" t="s">
        <v>35788</v>
      </c>
      <c r="L376" t="s">
        <v>335</v>
      </c>
      <c r="M376">
        <v>521887</v>
      </c>
      <c r="N376">
        <v>43018.796826655103</v>
      </c>
      <c r="O376">
        <v>43012</v>
      </c>
      <c r="P376">
        <v>43012</v>
      </c>
      <c r="Q376" s="30">
        <v>43017</v>
      </c>
      <c r="R376">
        <v>0.375</v>
      </c>
      <c r="S376">
        <v>0.58333333300000001</v>
      </c>
      <c r="T376" s="35">
        <v>5</v>
      </c>
      <c r="U376" s="34">
        <v>43017</v>
      </c>
      <c r="V376" t="s">
        <v>31283</v>
      </c>
      <c r="W376" t="s">
        <v>30426</v>
      </c>
      <c r="X376" t="s">
        <v>28</v>
      </c>
      <c r="Y376" t="s">
        <v>296</v>
      </c>
      <c r="Z376" t="s">
        <v>45985</v>
      </c>
      <c r="AA376" t="s">
        <v>50797</v>
      </c>
      <c r="AB376" t="s">
        <v>45866</v>
      </c>
      <c r="AC376" t="s">
        <v>335</v>
      </c>
    </row>
    <row r="377" spans="1:29" x14ac:dyDescent="0.2">
      <c r="A377" t="s">
        <v>45864</v>
      </c>
      <c r="B377" t="s">
        <v>51374</v>
      </c>
      <c r="C377" t="s">
        <v>45769</v>
      </c>
      <c r="D377" t="s">
        <v>34690</v>
      </c>
      <c r="E377" t="s">
        <v>34691</v>
      </c>
      <c r="F377" t="s">
        <v>776</v>
      </c>
      <c r="G377" t="s">
        <v>35778</v>
      </c>
      <c r="H377" t="s">
        <v>3431</v>
      </c>
      <c r="I377" t="s">
        <v>35779</v>
      </c>
      <c r="J377" t="s">
        <v>35780</v>
      </c>
      <c r="K377" t="s">
        <v>35788</v>
      </c>
      <c r="L377" t="s">
        <v>335</v>
      </c>
      <c r="M377">
        <v>521887</v>
      </c>
      <c r="N377">
        <v>43018.796826655103</v>
      </c>
      <c r="O377">
        <v>43012</v>
      </c>
      <c r="P377">
        <v>43012</v>
      </c>
      <c r="Q377" s="30">
        <v>43017</v>
      </c>
      <c r="R377">
        <v>0.58333333300000001</v>
      </c>
      <c r="S377">
        <v>0.70833333300000001</v>
      </c>
      <c r="T377" s="35">
        <v>3</v>
      </c>
      <c r="U377" s="34">
        <v>43017</v>
      </c>
      <c r="V377" t="s">
        <v>30426</v>
      </c>
      <c r="W377" t="s">
        <v>14029</v>
      </c>
      <c r="X377" t="s">
        <v>28</v>
      </c>
      <c r="Y377" t="s">
        <v>296</v>
      </c>
      <c r="Z377" t="s">
        <v>45985</v>
      </c>
      <c r="AA377" t="s">
        <v>50807</v>
      </c>
      <c r="AB377" t="s">
        <v>51375</v>
      </c>
      <c r="AC377" t="s">
        <v>335</v>
      </c>
    </row>
    <row r="378" spans="1:29" x14ac:dyDescent="0.2">
      <c r="A378" t="s">
        <v>45856</v>
      </c>
      <c r="B378" t="s">
        <v>51376</v>
      </c>
      <c r="C378" t="s">
        <v>45769</v>
      </c>
      <c r="D378" t="s">
        <v>34690</v>
      </c>
      <c r="E378" t="s">
        <v>34691</v>
      </c>
      <c r="F378" t="s">
        <v>776</v>
      </c>
      <c r="G378" t="s">
        <v>35778</v>
      </c>
      <c r="H378" t="s">
        <v>3431</v>
      </c>
      <c r="I378" t="s">
        <v>35779</v>
      </c>
      <c r="J378" t="s">
        <v>35780</v>
      </c>
      <c r="K378" t="s">
        <v>35789</v>
      </c>
      <c r="L378" t="s">
        <v>345</v>
      </c>
      <c r="M378">
        <v>521887</v>
      </c>
      <c r="N378">
        <v>43018.8025498727</v>
      </c>
      <c r="O378">
        <v>43012</v>
      </c>
      <c r="P378">
        <v>43012</v>
      </c>
      <c r="Q378" s="30">
        <v>43018</v>
      </c>
      <c r="R378">
        <v>0.25</v>
      </c>
      <c r="S378">
        <v>0.45833333300000001</v>
      </c>
      <c r="T378" s="35">
        <v>5</v>
      </c>
      <c r="U378" s="34">
        <v>43018</v>
      </c>
      <c r="V378" t="s">
        <v>346</v>
      </c>
      <c r="W378" t="s">
        <v>13444</v>
      </c>
      <c r="X378" t="s">
        <v>28</v>
      </c>
      <c r="Y378" t="s">
        <v>296</v>
      </c>
      <c r="Z378" t="s">
        <v>45985</v>
      </c>
      <c r="AA378" t="s">
        <v>50812</v>
      </c>
      <c r="AB378" t="s">
        <v>45859</v>
      </c>
      <c r="AC378" t="s">
        <v>345</v>
      </c>
    </row>
    <row r="379" spans="1:29" x14ac:dyDescent="0.2">
      <c r="A379" t="s">
        <v>45857</v>
      </c>
      <c r="B379" t="s">
        <v>51377</v>
      </c>
      <c r="C379" t="s">
        <v>45769</v>
      </c>
      <c r="D379" t="s">
        <v>34690</v>
      </c>
      <c r="E379" t="s">
        <v>34691</v>
      </c>
      <c r="F379" t="s">
        <v>776</v>
      </c>
      <c r="G379" t="s">
        <v>35778</v>
      </c>
      <c r="H379" t="s">
        <v>3431</v>
      </c>
      <c r="I379" t="s">
        <v>35779</v>
      </c>
      <c r="J379" t="s">
        <v>35780</v>
      </c>
      <c r="K379" t="s">
        <v>35789</v>
      </c>
      <c r="L379" t="s">
        <v>345</v>
      </c>
      <c r="M379">
        <v>521887</v>
      </c>
      <c r="N379">
        <v>43018.8025498727</v>
      </c>
      <c r="O379">
        <v>43012</v>
      </c>
      <c r="P379">
        <v>43012</v>
      </c>
      <c r="Q379" s="30">
        <v>43018</v>
      </c>
      <c r="R379">
        <v>0.45833333300000001</v>
      </c>
      <c r="S379">
        <v>0.58333333300000001</v>
      </c>
      <c r="T379" s="35">
        <v>3</v>
      </c>
      <c r="U379" s="34">
        <v>43018</v>
      </c>
      <c r="V379" t="s">
        <v>13444</v>
      </c>
      <c r="W379" t="s">
        <v>3488</v>
      </c>
      <c r="X379" t="s">
        <v>28</v>
      </c>
      <c r="Y379" t="s">
        <v>296</v>
      </c>
      <c r="Z379" t="s">
        <v>45985</v>
      </c>
      <c r="AA379" t="s">
        <v>50977</v>
      </c>
      <c r="AB379" t="s">
        <v>45860</v>
      </c>
      <c r="AC379" t="s">
        <v>345</v>
      </c>
    </row>
    <row r="380" spans="1:29" x14ac:dyDescent="0.2">
      <c r="A380" t="s">
        <v>45858</v>
      </c>
      <c r="B380" t="s">
        <v>51378</v>
      </c>
      <c r="C380" t="s">
        <v>45769</v>
      </c>
      <c r="D380" t="s">
        <v>34690</v>
      </c>
      <c r="E380" t="s">
        <v>34691</v>
      </c>
      <c r="F380" t="s">
        <v>776</v>
      </c>
      <c r="G380" t="s">
        <v>35778</v>
      </c>
      <c r="H380" t="s">
        <v>3431</v>
      </c>
      <c r="I380" t="s">
        <v>35779</v>
      </c>
      <c r="J380" t="s">
        <v>35780</v>
      </c>
      <c r="K380" t="s">
        <v>35789</v>
      </c>
      <c r="L380" t="s">
        <v>345</v>
      </c>
      <c r="M380">
        <v>521887</v>
      </c>
      <c r="N380">
        <v>43018.8025498727</v>
      </c>
      <c r="O380">
        <v>43012</v>
      </c>
      <c r="P380">
        <v>43012</v>
      </c>
      <c r="Q380" s="30">
        <v>43018</v>
      </c>
      <c r="R380">
        <v>0.58333333300000001</v>
      </c>
      <c r="S380">
        <v>0.70833333300000001</v>
      </c>
      <c r="T380" s="35">
        <v>3</v>
      </c>
      <c r="U380" s="34">
        <v>43018</v>
      </c>
      <c r="V380" t="s">
        <v>3488</v>
      </c>
      <c r="W380" t="s">
        <v>14035</v>
      </c>
      <c r="X380" t="s">
        <v>28</v>
      </c>
      <c r="Y380" t="s">
        <v>296</v>
      </c>
      <c r="Z380" t="s">
        <v>45985</v>
      </c>
      <c r="AA380" t="s">
        <v>51379</v>
      </c>
      <c r="AB380" t="s">
        <v>45861</v>
      </c>
      <c r="AC380" t="s">
        <v>345</v>
      </c>
    </row>
    <row r="381" spans="1:29" x14ac:dyDescent="0.2">
      <c r="A381" t="s">
        <v>45885</v>
      </c>
      <c r="B381" t="s">
        <v>51380</v>
      </c>
      <c r="C381" t="s">
        <v>45769</v>
      </c>
      <c r="D381" t="s">
        <v>34690</v>
      </c>
      <c r="E381" t="s">
        <v>34691</v>
      </c>
      <c r="F381" t="s">
        <v>776</v>
      </c>
      <c r="G381" t="s">
        <v>35778</v>
      </c>
      <c r="H381" t="s">
        <v>3431</v>
      </c>
      <c r="I381" t="s">
        <v>35779</v>
      </c>
      <c r="J381" t="s">
        <v>35780</v>
      </c>
      <c r="K381" t="s">
        <v>35790</v>
      </c>
      <c r="L381" t="s">
        <v>134</v>
      </c>
      <c r="M381">
        <v>521887</v>
      </c>
      <c r="N381">
        <v>43027.717289455999</v>
      </c>
      <c r="O381">
        <v>43026</v>
      </c>
      <c r="P381">
        <v>43026</v>
      </c>
      <c r="Q381" s="30">
        <v>43026</v>
      </c>
      <c r="R381">
        <v>0.25</v>
      </c>
      <c r="S381">
        <v>0.375</v>
      </c>
      <c r="T381" s="35">
        <v>3</v>
      </c>
      <c r="U381" s="34">
        <v>43026</v>
      </c>
      <c r="V381" t="s">
        <v>2047</v>
      </c>
      <c r="W381" t="s">
        <v>22786</v>
      </c>
      <c r="X381" t="s">
        <v>28</v>
      </c>
      <c r="Y381" t="s">
        <v>296</v>
      </c>
      <c r="Z381" t="s">
        <v>45985</v>
      </c>
      <c r="AA381" t="s">
        <v>50960</v>
      </c>
      <c r="AB381" t="s">
        <v>45887</v>
      </c>
      <c r="AC381" t="s">
        <v>134</v>
      </c>
    </row>
    <row r="382" spans="1:29" x14ac:dyDescent="0.2">
      <c r="A382" t="s">
        <v>45886</v>
      </c>
      <c r="B382" t="s">
        <v>51381</v>
      </c>
      <c r="C382" t="s">
        <v>45769</v>
      </c>
      <c r="D382" t="s">
        <v>34690</v>
      </c>
      <c r="E382" t="s">
        <v>34691</v>
      </c>
      <c r="F382" t="s">
        <v>776</v>
      </c>
      <c r="G382" t="s">
        <v>35778</v>
      </c>
      <c r="H382" t="s">
        <v>3431</v>
      </c>
      <c r="I382" t="s">
        <v>35779</v>
      </c>
      <c r="J382" t="s">
        <v>35780</v>
      </c>
      <c r="K382" t="s">
        <v>35790</v>
      </c>
      <c r="L382" t="s">
        <v>134</v>
      </c>
      <c r="M382">
        <v>521887</v>
      </c>
      <c r="N382">
        <v>43027.717289455999</v>
      </c>
      <c r="O382">
        <v>43026</v>
      </c>
      <c r="P382">
        <v>43026</v>
      </c>
      <c r="Q382" s="30">
        <v>43026</v>
      </c>
      <c r="R382">
        <v>0.375</v>
      </c>
      <c r="S382">
        <v>0.70833333300000001</v>
      </c>
      <c r="T382" s="35">
        <v>8</v>
      </c>
      <c r="U382" s="34">
        <v>43026</v>
      </c>
      <c r="V382" t="s">
        <v>22786</v>
      </c>
      <c r="W382" t="s">
        <v>12034</v>
      </c>
      <c r="X382" t="s">
        <v>28</v>
      </c>
      <c r="Y382" t="s">
        <v>296</v>
      </c>
      <c r="Z382" t="s">
        <v>45985</v>
      </c>
      <c r="AA382" t="s">
        <v>51382</v>
      </c>
      <c r="AB382" t="s">
        <v>45888</v>
      </c>
      <c r="AC382" t="s">
        <v>134</v>
      </c>
    </row>
    <row r="383" spans="1:29" x14ac:dyDescent="0.2">
      <c r="A383" t="s">
        <v>35791</v>
      </c>
      <c r="B383" t="s">
        <v>51383</v>
      </c>
      <c r="C383" t="s">
        <v>45769</v>
      </c>
      <c r="D383" t="s">
        <v>34690</v>
      </c>
      <c r="E383" t="s">
        <v>34691</v>
      </c>
      <c r="F383" t="s">
        <v>776</v>
      </c>
      <c r="G383" t="s">
        <v>35778</v>
      </c>
      <c r="H383" t="s">
        <v>3431</v>
      </c>
      <c r="I383" t="s">
        <v>35779</v>
      </c>
      <c r="J383" t="s">
        <v>35780</v>
      </c>
      <c r="K383" t="s">
        <v>35795</v>
      </c>
      <c r="L383" t="s">
        <v>144</v>
      </c>
      <c r="M383">
        <v>521887</v>
      </c>
      <c r="N383">
        <v>43028.744544039298</v>
      </c>
      <c r="O383">
        <v>43026</v>
      </c>
      <c r="P383">
        <v>43026</v>
      </c>
      <c r="Q383" s="30">
        <v>43027</v>
      </c>
      <c r="R383">
        <v>0.75</v>
      </c>
      <c r="S383">
        <v>0</v>
      </c>
      <c r="T383" s="35">
        <v>6</v>
      </c>
      <c r="U383" s="34">
        <v>43027</v>
      </c>
      <c r="V383" t="s">
        <v>3151</v>
      </c>
      <c r="W383" t="s">
        <v>6066</v>
      </c>
      <c r="X383" t="s">
        <v>708</v>
      </c>
      <c r="Y383" t="s">
        <v>12943</v>
      </c>
      <c r="Z383" t="s">
        <v>45985</v>
      </c>
      <c r="AA383" t="s">
        <v>37718</v>
      </c>
      <c r="AB383" t="s">
        <v>35793</v>
      </c>
      <c r="AC383" t="s">
        <v>144</v>
      </c>
    </row>
    <row r="384" spans="1:29" x14ac:dyDescent="0.2">
      <c r="A384" t="s">
        <v>35796</v>
      </c>
      <c r="B384" t="s">
        <v>51384</v>
      </c>
      <c r="C384" t="s">
        <v>45769</v>
      </c>
      <c r="D384" t="s">
        <v>34690</v>
      </c>
      <c r="E384" t="s">
        <v>34691</v>
      </c>
      <c r="F384" t="s">
        <v>776</v>
      </c>
      <c r="G384" t="s">
        <v>35778</v>
      </c>
      <c r="H384" t="s">
        <v>3431</v>
      </c>
      <c r="I384" t="s">
        <v>35779</v>
      </c>
      <c r="J384" t="s">
        <v>35780</v>
      </c>
      <c r="K384" t="s">
        <v>35800</v>
      </c>
      <c r="L384" t="s">
        <v>144</v>
      </c>
      <c r="M384">
        <v>521887</v>
      </c>
      <c r="N384">
        <v>43028.7646577083</v>
      </c>
      <c r="O384">
        <v>43026</v>
      </c>
      <c r="P384">
        <v>43026</v>
      </c>
      <c r="Q384" s="30">
        <v>43027</v>
      </c>
      <c r="R384">
        <v>0.20833333333333301</v>
      </c>
      <c r="S384">
        <v>0.41666666666666702</v>
      </c>
      <c r="T384" s="35">
        <v>5</v>
      </c>
      <c r="U384" s="34">
        <v>43027</v>
      </c>
      <c r="V384" t="s">
        <v>788</v>
      </c>
      <c r="W384" t="s">
        <v>8451</v>
      </c>
      <c r="X384" t="s">
        <v>708</v>
      </c>
      <c r="Y384" t="s">
        <v>12943</v>
      </c>
      <c r="Z384" t="s">
        <v>45985</v>
      </c>
      <c r="AA384" t="s">
        <v>45819</v>
      </c>
      <c r="AB384" t="s">
        <v>35798</v>
      </c>
      <c r="AC384" t="s">
        <v>144</v>
      </c>
    </row>
    <row r="385" spans="1:29" x14ac:dyDescent="0.2">
      <c r="A385" t="s">
        <v>35801</v>
      </c>
      <c r="B385" t="s">
        <v>51385</v>
      </c>
      <c r="C385" t="s">
        <v>45769</v>
      </c>
      <c r="D385" t="s">
        <v>34690</v>
      </c>
      <c r="E385" t="s">
        <v>34691</v>
      </c>
      <c r="F385" t="s">
        <v>776</v>
      </c>
      <c r="G385" t="s">
        <v>35778</v>
      </c>
      <c r="H385" t="s">
        <v>3431</v>
      </c>
      <c r="I385" t="s">
        <v>35779</v>
      </c>
      <c r="J385" t="s">
        <v>35780</v>
      </c>
      <c r="K385" t="s">
        <v>35804</v>
      </c>
      <c r="L385" t="s">
        <v>174</v>
      </c>
      <c r="M385">
        <v>521887</v>
      </c>
      <c r="N385">
        <v>43029.733583553199</v>
      </c>
      <c r="O385">
        <v>43026</v>
      </c>
      <c r="P385">
        <v>43026</v>
      </c>
      <c r="Q385" s="30">
        <v>43028</v>
      </c>
      <c r="R385">
        <v>0.75</v>
      </c>
      <c r="S385">
        <v>8.3333333333333301E-2</v>
      </c>
      <c r="T385" s="35">
        <v>8</v>
      </c>
      <c r="U385" s="34">
        <v>43028</v>
      </c>
      <c r="V385" t="s">
        <v>3166</v>
      </c>
      <c r="W385" t="s">
        <v>4054</v>
      </c>
      <c r="X385" t="s">
        <v>708</v>
      </c>
      <c r="Y385" t="s">
        <v>12943</v>
      </c>
      <c r="Z385" t="s">
        <v>45985</v>
      </c>
      <c r="AA385" t="s">
        <v>50858</v>
      </c>
      <c r="AB385" t="s">
        <v>51386</v>
      </c>
      <c r="AC385" t="s">
        <v>174</v>
      </c>
    </row>
    <row r="386" spans="1:29" x14ac:dyDescent="0.2">
      <c r="A386" t="s">
        <v>35805</v>
      </c>
      <c r="B386" t="s">
        <v>51387</v>
      </c>
      <c r="C386" t="s">
        <v>45769</v>
      </c>
      <c r="D386" t="s">
        <v>34690</v>
      </c>
      <c r="E386" t="s">
        <v>34691</v>
      </c>
      <c r="F386" t="s">
        <v>776</v>
      </c>
      <c r="G386" t="s">
        <v>35778</v>
      </c>
      <c r="H386" t="s">
        <v>3431</v>
      </c>
      <c r="I386" t="s">
        <v>35779</v>
      </c>
      <c r="J386" t="s">
        <v>35780</v>
      </c>
      <c r="K386" t="s">
        <v>35808</v>
      </c>
      <c r="L386" t="s">
        <v>174</v>
      </c>
      <c r="M386">
        <v>521887</v>
      </c>
      <c r="N386">
        <v>43029.7368016088</v>
      </c>
      <c r="O386">
        <v>43026</v>
      </c>
      <c r="P386">
        <v>43026</v>
      </c>
      <c r="Q386" s="30">
        <v>43028</v>
      </c>
      <c r="R386">
        <v>8.3333333333333301E-2</v>
      </c>
      <c r="S386">
        <v>0.20833333333333301</v>
      </c>
      <c r="T386" s="35">
        <v>3</v>
      </c>
      <c r="U386" s="34">
        <v>43028</v>
      </c>
      <c r="V386" t="s">
        <v>4054</v>
      </c>
      <c r="W386" t="s">
        <v>3563</v>
      </c>
      <c r="X386" t="s">
        <v>708</v>
      </c>
      <c r="Y386" t="s">
        <v>12943</v>
      </c>
      <c r="Z386" t="s">
        <v>45985</v>
      </c>
      <c r="AA386" t="s">
        <v>51196</v>
      </c>
      <c r="AB386" t="s">
        <v>45919</v>
      </c>
      <c r="AC386" t="s">
        <v>174</v>
      </c>
    </row>
    <row r="387" spans="1:29" x14ac:dyDescent="0.2">
      <c r="A387" t="s">
        <v>35809</v>
      </c>
      <c r="B387" t="s">
        <v>51388</v>
      </c>
      <c r="C387" t="s">
        <v>45769</v>
      </c>
      <c r="D387" t="s">
        <v>34690</v>
      </c>
      <c r="E387" t="s">
        <v>34691</v>
      </c>
      <c r="F387" t="s">
        <v>776</v>
      </c>
      <c r="G387" t="s">
        <v>35778</v>
      </c>
      <c r="H387" t="s">
        <v>3431</v>
      </c>
      <c r="I387" t="s">
        <v>35779</v>
      </c>
      <c r="J387" t="s">
        <v>35780</v>
      </c>
      <c r="K387" t="s">
        <v>35812</v>
      </c>
      <c r="L387" t="s">
        <v>184</v>
      </c>
      <c r="M387">
        <v>521887</v>
      </c>
      <c r="N387">
        <v>43032.594810104201</v>
      </c>
      <c r="O387">
        <v>43026</v>
      </c>
      <c r="P387">
        <v>43026</v>
      </c>
      <c r="Q387" s="30">
        <v>43029</v>
      </c>
      <c r="R387">
        <v>0</v>
      </c>
      <c r="S387">
        <v>0.20833333333333301</v>
      </c>
      <c r="T387" s="35">
        <v>5</v>
      </c>
      <c r="U387" s="34">
        <v>43029</v>
      </c>
      <c r="V387" t="s">
        <v>3570</v>
      </c>
      <c r="W387" t="s">
        <v>3585</v>
      </c>
      <c r="X387" t="s">
        <v>708</v>
      </c>
      <c r="Y387" t="s">
        <v>12943</v>
      </c>
      <c r="Z387" t="s">
        <v>45985</v>
      </c>
      <c r="AA387" t="s">
        <v>50975</v>
      </c>
      <c r="AB387" t="s">
        <v>45915</v>
      </c>
      <c r="AC387" t="s">
        <v>184</v>
      </c>
    </row>
    <row r="388" spans="1:29" x14ac:dyDescent="0.2">
      <c r="A388" t="s">
        <v>35813</v>
      </c>
      <c r="B388" t="s">
        <v>51389</v>
      </c>
      <c r="C388" t="s">
        <v>45769</v>
      </c>
      <c r="D388" t="s">
        <v>34690</v>
      </c>
      <c r="E388" t="s">
        <v>34691</v>
      </c>
      <c r="F388" t="s">
        <v>776</v>
      </c>
      <c r="G388" t="s">
        <v>35778</v>
      </c>
      <c r="H388" t="s">
        <v>3431</v>
      </c>
      <c r="I388" t="s">
        <v>35779</v>
      </c>
      <c r="J388" t="s">
        <v>35780</v>
      </c>
      <c r="K388" t="s">
        <v>35817</v>
      </c>
      <c r="L388" t="s">
        <v>194</v>
      </c>
      <c r="M388">
        <v>521887</v>
      </c>
      <c r="N388">
        <v>43032.597930694399</v>
      </c>
      <c r="O388">
        <v>43026</v>
      </c>
      <c r="P388">
        <v>43026</v>
      </c>
      <c r="Q388" s="30">
        <v>43030</v>
      </c>
      <c r="R388">
        <v>0.75</v>
      </c>
      <c r="S388">
        <v>4.1666666666666699E-2</v>
      </c>
      <c r="T388" s="35">
        <v>7</v>
      </c>
      <c r="U388" s="34">
        <v>43030</v>
      </c>
      <c r="V388" t="s">
        <v>3209</v>
      </c>
      <c r="W388" t="s">
        <v>6130</v>
      </c>
      <c r="X388" t="s">
        <v>708</v>
      </c>
      <c r="Y388" t="s">
        <v>12943</v>
      </c>
      <c r="Z388" t="s">
        <v>45985</v>
      </c>
      <c r="AA388" t="s">
        <v>51390</v>
      </c>
      <c r="AB388" t="s">
        <v>35815</v>
      </c>
      <c r="AC388" t="s">
        <v>194</v>
      </c>
    </row>
    <row r="389" spans="1:29" x14ac:dyDescent="0.2">
      <c r="A389" t="s">
        <v>35818</v>
      </c>
      <c r="B389" t="s">
        <v>51391</v>
      </c>
      <c r="C389" t="s">
        <v>45769</v>
      </c>
      <c r="D389" t="s">
        <v>34690</v>
      </c>
      <c r="E389" t="s">
        <v>34691</v>
      </c>
      <c r="F389" t="s">
        <v>776</v>
      </c>
      <c r="G389" t="s">
        <v>35778</v>
      </c>
      <c r="H389" t="s">
        <v>3431</v>
      </c>
      <c r="I389" t="s">
        <v>35779</v>
      </c>
      <c r="J389" t="s">
        <v>35780</v>
      </c>
      <c r="K389" t="s">
        <v>35821</v>
      </c>
      <c r="L389" t="s">
        <v>194</v>
      </c>
      <c r="M389">
        <v>521887</v>
      </c>
      <c r="N389">
        <v>43032.6000120139</v>
      </c>
      <c r="O389">
        <v>43026</v>
      </c>
      <c r="P389">
        <v>43026</v>
      </c>
      <c r="Q389" s="30">
        <v>43030</v>
      </c>
      <c r="R389">
        <v>4.1666666666666699E-2</v>
      </c>
      <c r="S389">
        <v>0.20833333333333301</v>
      </c>
      <c r="T389" s="35">
        <v>4</v>
      </c>
      <c r="U389" s="34">
        <v>43030</v>
      </c>
      <c r="V389" t="s">
        <v>6130</v>
      </c>
      <c r="W389" t="s">
        <v>798</v>
      </c>
      <c r="X389" t="s">
        <v>708</v>
      </c>
      <c r="Y389" t="s">
        <v>12943</v>
      </c>
      <c r="Z389" t="s">
        <v>45985</v>
      </c>
      <c r="AA389" t="s">
        <v>51204</v>
      </c>
      <c r="AB389" t="s">
        <v>45910</v>
      </c>
      <c r="AC389" t="s">
        <v>194</v>
      </c>
    </row>
    <row r="390" spans="1:29" x14ac:dyDescent="0.2">
      <c r="A390" t="s">
        <v>35822</v>
      </c>
      <c r="B390" t="s">
        <v>51392</v>
      </c>
      <c r="C390" t="s">
        <v>45769</v>
      </c>
      <c r="D390" t="s">
        <v>34690</v>
      </c>
      <c r="E390" t="s">
        <v>34691</v>
      </c>
      <c r="F390" t="s">
        <v>776</v>
      </c>
      <c r="G390" t="s">
        <v>35778</v>
      </c>
      <c r="H390" t="s">
        <v>3431</v>
      </c>
      <c r="I390" t="s">
        <v>35779</v>
      </c>
      <c r="J390" t="s">
        <v>35780</v>
      </c>
      <c r="K390" t="s">
        <v>35825</v>
      </c>
      <c r="L390" t="s">
        <v>154</v>
      </c>
      <c r="M390">
        <v>521887</v>
      </c>
      <c r="N390">
        <v>43032.604800682901</v>
      </c>
      <c r="O390">
        <v>43026</v>
      </c>
      <c r="P390">
        <v>43026</v>
      </c>
      <c r="Q390" s="30">
        <v>43031</v>
      </c>
      <c r="R390">
        <v>0.75</v>
      </c>
      <c r="S390">
        <v>0</v>
      </c>
      <c r="T390" s="35">
        <v>6</v>
      </c>
      <c r="U390" s="34">
        <v>43031</v>
      </c>
      <c r="V390" t="s">
        <v>3229</v>
      </c>
      <c r="W390" t="s">
        <v>4114</v>
      </c>
      <c r="X390" t="s">
        <v>708</v>
      </c>
      <c r="Y390" t="s">
        <v>12943</v>
      </c>
      <c r="Z390" t="s">
        <v>45985</v>
      </c>
      <c r="AA390" t="s">
        <v>51212</v>
      </c>
      <c r="AB390" t="s">
        <v>45897</v>
      </c>
      <c r="AC390" t="s">
        <v>154</v>
      </c>
    </row>
    <row r="391" spans="1:29" x14ac:dyDescent="0.2">
      <c r="A391" t="s">
        <v>35826</v>
      </c>
      <c r="B391" t="s">
        <v>51393</v>
      </c>
      <c r="C391" t="s">
        <v>45769</v>
      </c>
      <c r="D391" t="s">
        <v>34690</v>
      </c>
      <c r="E391" t="s">
        <v>34691</v>
      </c>
      <c r="F391" t="s">
        <v>776</v>
      </c>
      <c r="G391" t="s">
        <v>35778</v>
      </c>
      <c r="H391" t="s">
        <v>3431</v>
      </c>
      <c r="I391" t="s">
        <v>35779</v>
      </c>
      <c r="J391" t="s">
        <v>35780</v>
      </c>
      <c r="K391" t="s">
        <v>35829</v>
      </c>
      <c r="L391" t="s">
        <v>154</v>
      </c>
      <c r="M391">
        <v>521887</v>
      </c>
      <c r="N391">
        <v>43032.606853900499</v>
      </c>
      <c r="O391">
        <v>43026</v>
      </c>
      <c r="P391">
        <v>43026</v>
      </c>
      <c r="Q391" s="30">
        <v>43031</v>
      </c>
      <c r="R391">
        <v>0</v>
      </c>
      <c r="S391">
        <v>0.20833333333333301</v>
      </c>
      <c r="T391" s="35">
        <v>5</v>
      </c>
      <c r="U391" s="34">
        <v>43031</v>
      </c>
      <c r="V391" t="s">
        <v>4114</v>
      </c>
      <c r="W391" t="s">
        <v>804</v>
      </c>
      <c r="X391" t="s">
        <v>708</v>
      </c>
      <c r="Y391" t="s">
        <v>12943</v>
      </c>
      <c r="Z391" t="s">
        <v>45985</v>
      </c>
      <c r="AA391" t="s">
        <v>37718</v>
      </c>
      <c r="AB391" t="s">
        <v>45978</v>
      </c>
      <c r="AC391" t="s">
        <v>154</v>
      </c>
    </row>
    <row r="392" spans="1:29" x14ac:dyDescent="0.2">
      <c r="A392" t="s">
        <v>35830</v>
      </c>
      <c r="B392" t="s">
        <v>51394</v>
      </c>
      <c r="C392" t="s">
        <v>45769</v>
      </c>
      <c r="D392" t="s">
        <v>34690</v>
      </c>
      <c r="E392" t="s">
        <v>34691</v>
      </c>
      <c r="F392" t="s">
        <v>776</v>
      </c>
      <c r="G392" t="s">
        <v>35778</v>
      </c>
      <c r="H392" t="s">
        <v>3431</v>
      </c>
      <c r="I392" t="s">
        <v>35779</v>
      </c>
      <c r="J392" t="s">
        <v>35780</v>
      </c>
      <c r="K392" t="s">
        <v>35833</v>
      </c>
      <c r="L392" t="s">
        <v>164</v>
      </c>
      <c r="M392">
        <v>521887</v>
      </c>
      <c r="N392">
        <v>43033.754090960603</v>
      </c>
      <c r="O392">
        <v>43026</v>
      </c>
      <c r="P392">
        <v>43026</v>
      </c>
      <c r="Q392" s="30">
        <v>43032</v>
      </c>
      <c r="R392">
        <v>0.75</v>
      </c>
      <c r="S392">
        <v>0</v>
      </c>
      <c r="T392" s="35">
        <v>6</v>
      </c>
      <c r="U392" s="34">
        <v>43032</v>
      </c>
      <c r="V392" t="s">
        <v>1501</v>
      </c>
      <c r="W392" t="s">
        <v>1525</v>
      </c>
      <c r="X392" t="s">
        <v>708</v>
      </c>
      <c r="Y392" t="s">
        <v>12943</v>
      </c>
      <c r="Z392" t="s">
        <v>45985</v>
      </c>
      <c r="AA392" t="s">
        <v>50927</v>
      </c>
      <c r="AB392" t="s">
        <v>45932</v>
      </c>
      <c r="AC392" t="s">
        <v>164</v>
      </c>
    </row>
    <row r="393" spans="1:29" x14ac:dyDescent="0.2">
      <c r="A393" t="s">
        <v>35834</v>
      </c>
      <c r="B393" t="s">
        <v>51395</v>
      </c>
      <c r="C393" t="s">
        <v>45769</v>
      </c>
      <c r="D393" t="s">
        <v>34690</v>
      </c>
      <c r="E393" t="s">
        <v>34691</v>
      </c>
      <c r="F393" t="s">
        <v>776</v>
      </c>
      <c r="G393" t="s">
        <v>35778</v>
      </c>
      <c r="H393" t="s">
        <v>3431</v>
      </c>
      <c r="I393" t="s">
        <v>35779</v>
      </c>
      <c r="J393" t="s">
        <v>35780</v>
      </c>
      <c r="K393" t="s">
        <v>35837</v>
      </c>
      <c r="L393" t="s">
        <v>164</v>
      </c>
      <c r="M393">
        <v>521887</v>
      </c>
      <c r="N393">
        <v>43033.754977453696</v>
      </c>
      <c r="O393">
        <v>43026</v>
      </c>
      <c r="P393">
        <v>43026</v>
      </c>
      <c r="Q393" s="30">
        <v>43032</v>
      </c>
      <c r="R393">
        <v>0</v>
      </c>
      <c r="S393">
        <v>0.25</v>
      </c>
      <c r="T393" s="35">
        <v>6</v>
      </c>
      <c r="U393" s="34">
        <v>43032</v>
      </c>
      <c r="V393" t="s">
        <v>1525</v>
      </c>
      <c r="W393" t="s">
        <v>427</v>
      </c>
      <c r="X393" t="s">
        <v>708</v>
      </c>
      <c r="Y393" t="s">
        <v>12943</v>
      </c>
      <c r="Z393" t="s">
        <v>45985</v>
      </c>
      <c r="AA393" t="s">
        <v>51302</v>
      </c>
      <c r="AB393" t="s">
        <v>45954</v>
      </c>
      <c r="AC393" t="s">
        <v>164</v>
      </c>
    </row>
    <row r="394" spans="1:29" x14ac:dyDescent="0.2">
      <c r="A394" t="s">
        <v>35838</v>
      </c>
      <c r="B394" t="s">
        <v>51396</v>
      </c>
      <c r="C394" t="s">
        <v>45769</v>
      </c>
      <c r="D394" t="s">
        <v>34690</v>
      </c>
      <c r="E394" t="s">
        <v>34691</v>
      </c>
      <c r="F394" t="s">
        <v>776</v>
      </c>
      <c r="G394" t="s">
        <v>35778</v>
      </c>
      <c r="H394" t="s">
        <v>3431</v>
      </c>
      <c r="I394" t="s">
        <v>35779</v>
      </c>
      <c r="J394" t="s">
        <v>35780</v>
      </c>
      <c r="K394" t="s">
        <v>35843</v>
      </c>
      <c r="L394" t="s">
        <v>184</v>
      </c>
      <c r="M394">
        <v>521887</v>
      </c>
      <c r="N394">
        <v>43033.781589525497</v>
      </c>
      <c r="O394">
        <v>43026</v>
      </c>
      <c r="P394">
        <v>43026</v>
      </c>
      <c r="Q394" s="30">
        <v>43029</v>
      </c>
      <c r="R394">
        <v>0.95833333333333304</v>
      </c>
      <c r="S394">
        <v>0.125</v>
      </c>
      <c r="T394" s="35">
        <v>4</v>
      </c>
      <c r="U394" s="34">
        <v>43029</v>
      </c>
      <c r="V394" t="s">
        <v>3194</v>
      </c>
      <c r="W394" t="s">
        <v>35840</v>
      </c>
      <c r="X394" t="s">
        <v>708</v>
      </c>
      <c r="Y394" t="s">
        <v>12943</v>
      </c>
      <c r="Z394" t="s">
        <v>45985</v>
      </c>
      <c r="AA394" t="s">
        <v>32725</v>
      </c>
      <c r="AB394" t="s">
        <v>35841</v>
      </c>
      <c r="AC394" t="s">
        <v>184</v>
      </c>
    </row>
    <row r="395" spans="1:29" x14ac:dyDescent="0.2">
      <c r="A395" t="s">
        <v>35844</v>
      </c>
      <c r="B395" t="s">
        <v>51397</v>
      </c>
      <c r="C395" t="s">
        <v>45769</v>
      </c>
      <c r="D395" t="s">
        <v>34690</v>
      </c>
      <c r="E395" t="s">
        <v>34691</v>
      </c>
      <c r="F395" t="s">
        <v>776</v>
      </c>
      <c r="G395" t="s">
        <v>35778</v>
      </c>
      <c r="H395" t="s">
        <v>3431</v>
      </c>
      <c r="I395" t="s">
        <v>35779</v>
      </c>
      <c r="J395" t="s">
        <v>35780</v>
      </c>
      <c r="K395" t="s">
        <v>35847</v>
      </c>
      <c r="L395" t="s">
        <v>184</v>
      </c>
      <c r="M395">
        <v>521887</v>
      </c>
      <c r="N395">
        <v>43033.7830808449</v>
      </c>
      <c r="O395">
        <v>43026</v>
      </c>
      <c r="P395">
        <v>43026</v>
      </c>
      <c r="Q395" s="30">
        <v>43029</v>
      </c>
      <c r="R395">
        <v>0.125</v>
      </c>
      <c r="S395">
        <v>0.20833333333333301</v>
      </c>
      <c r="T395" s="35">
        <v>2</v>
      </c>
      <c r="U395" s="34">
        <v>43029</v>
      </c>
      <c r="V395" t="s">
        <v>35840</v>
      </c>
      <c r="W395" t="s">
        <v>3585</v>
      </c>
      <c r="X395" t="s">
        <v>708</v>
      </c>
      <c r="Y395" t="s">
        <v>12943</v>
      </c>
      <c r="Z395" t="s">
        <v>45985</v>
      </c>
      <c r="AA395" t="s">
        <v>50804</v>
      </c>
      <c r="AB395" t="s">
        <v>45937</v>
      </c>
      <c r="AC395" t="s">
        <v>184</v>
      </c>
    </row>
    <row r="396" spans="1:29" x14ac:dyDescent="0.2">
      <c r="A396" t="s">
        <v>35848</v>
      </c>
      <c r="B396" t="s">
        <v>51398</v>
      </c>
      <c r="C396" t="s">
        <v>45769</v>
      </c>
      <c r="D396" t="s">
        <v>34690</v>
      </c>
      <c r="E396" t="s">
        <v>34691</v>
      </c>
      <c r="F396" t="s">
        <v>776</v>
      </c>
      <c r="G396" t="s">
        <v>35778</v>
      </c>
      <c r="H396" t="s">
        <v>3431</v>
      </c>
      <c r="I396" t="s">
        <v>35779</v>
      </c>
      <c r="J396" t="s">
        <v>35780</v>
      </c>
      <c r="K396" t="s">
        <v>35851</v>
      </c>
      <c r="L396" t="s">
        <v>205</v>
      </c>
      <c r="M396">
        <v>521887</v>
      </c>
      <c r="N396">
        <v>43034.739089641203</v>
      </c>
      <c r="O396">
        <v>43033</v>
      </c>
      <c r="P396">
        <v>43033</v>
      </c>
      <c r="Q396" s="30">
        <v>43033</v>
      </c>
      <c r="R396">
        <v>0.75</v>
      </c>
      <c r="S396">
        <v>4.1666666666666699E-2</v>
      </c>
      <c r="T396" s="35">
        <v>7</v>
      </c>
      <c r="U396" s="34">
        <v>43033</v>
      </c>
      <c r="V396" t="s">
        <v>428</v>
      </c>
      <c r="W396" t="s">
        <v>19626</v>
      </c>
      <c r="X396" t="s">
        <v>28</v>
      </c>
      <c r="Y396" t="s">
        <v>296</v>
      </c>
      <c r="Z396" t="s">
        <v>45985</v>
      </c>
      <c r="AA396" t="s">
        <v>50885</v>
      </c>
      <c r="AB396" t="s">
        <v>45929</v>
      </c>
      <c r="AC396" t="s">
        <v>205</v>
      </c>
    </row>
    <row r="397" spans="1:29" x14ac:dyDescent="0.2">
      <c r="A397" t="s">
        <v>35852</v>
      </c>
      <c r="B397" t="s">
        <v>51399</v>
      </c>
      <c r="C397" t="s">
        <v>45769</v>
      </c>
      <c r="D397" t="s">
        <v>34690</v>
      </c>
      <c r="E397" t="s">
        <v>34691</v>
      </c>
      <c r="F397" t="s">
        <v>776</v>
      </c>
      <c r="G397" t="s">
        <v>35778</v>
      </c>
      <c r="H397" t="s">
        <v>3431</v>
      </c>
      <c r="I397" t="s">
        <v>35779</v>
      </c>
      <c r="J397" t="s">
        <v>35780</v>
      </c>
      <c r="K397" t="s">
        <v>35855</v>
      </c>
      <c r="L397" t="s">
        <v>205</v>
      </c>
      <c r="M397">
        <v>521887</v>
      </c>
      <c r="N397">
        <v>43034.742294965297</v>
      </c>
      <c r="O397">
        <v>43033</v>
      </c>
      <c r="P397">
        <v>43033</v>
      </c>
      <c r="Q397" s="30">
        <v>43033</v>
      </c>
      <c r="R397">
        <v>4.1666666666666699E-2</v>
      </c>
      <c r="S397">
        <v>0.20833333333333301</v>
      </c>
      <c r="T397" s="35">
        <v>4</v>
      </c>
      <c r="U397" s="34">
        <v>43033</v>
      </c>
      <c r="V397" t="s">
        <v>19626</v>
      </c>
      <c r="W397" t="s">
        <v>3683</v>
      </c>
      <c r="X397" t="s">
        <v>28</v>
      </c>
      <c r="Y397" t="s">
        <v>296</v>
      </c>
      <c r="Z397" t="s">
        <v>45985</v>
      </c>
      <c r="AA397" t="s">
        <v>32668</v>
      </c>
      <c r="AB397" t="s">
        <v>45982</v>
      </c>
      <c r="AC397" t="s">
        <v>205</v>
      </c>
    </row>
    <row r="398" spans="1:29" x14ac:dyDescent="0.2">
      <c r="A398" t="s">
        <v>35856</v>
      </c>
      <c r="B398" t="s">
        <v>51400</v>
      </c>
      <c r="C398" t="s">
        <v>45769</v>
      </c>
      <c r="D398" t="s">
        <v>34690</v>
      </c>
      <c r="E398" t="s">
        <v>34691</v>
      </c>
      <c r="F398" t="s">
        <v>776</v>
      </c>
      <c r="G398" t="s">
        <v>35778</v>
      </c>
      <c r="H398" t="s">
        <v>3431</v>
      </c>
      <c r="I398" t="s">
        <v>35779</v>
      </c>
      <c r="J398" t="s">
        <v>35780</v>
      </c>
      <c r="K398" t="s">
        <v>35859</v>
      </c>
      <c r="L398" t="s">
        <v>215</v>
      </c>
      <c r="M398">
        <v>521887</v>
      </c>
      <c r="N398">
        <v>43035.285854629597</v>
      </c>
      <c r="O398">
        <v>43033</v>
      </c>
      <c r="P398">
        <v>43033</v>
      </c>
      <c r="Q398" s="30">
        <v>43034</v>
      </c>
      <c r="R398">
        <v>0.75</v>
      </c>
      <c r="S398">
        <v>0.91666666666666696</v>
      </c>
      <c r="T398" s="35">
        <v>4</v>
      </c>
      <c r="U398" s="34">
        <v>43034</v>
      </c>
      <c r="V398" t="s">
        <v>437</v>
      </c>
      <c r="W398" t="s">
        <v>19646</v>
      </c>
      <c r="X398" t="s">
        <v>708</v>
      </c>
      <c r="Y398" t="s">
        <v>12943</v>
      </c>
      <c r="Z398" t="s">
        <v>45985</v>
      </c>
      <c r="AA398" t="s">
        <v>50870</v>
      </c>
      <c r="AB398" t="s">
        <v>45942</v>
      </c>
      <c r="AC398" t="s">
        <v>215</v>
      </c>
    </row>
    <row r="399" spans="1:29" x14ac:dyDescent="0.2">
      <c r="A399" t="s">
        <v>35860</v>
      </c>
      <c r="B399" t="s">
        <v>51401</v>
      </c>
      <c r="C399" t="s">
        <v>45769</v>
      </c>
      <c r="D399" t="s">
        <v>34690</v>
      </c>
      <c r="E399" t="s">
        <v>34691</v>
      </c>
      <c r="F399" t="s">
        <v>776</v>
      </c>
      <c r="G399" t="s">
        <v>35778</v>
      </c>
      <c r="H399" t="s">
        <v>3431</v>
      </c>
      <c r="I399" t="s">
        <v>35779</v>
      </c>
      <c r="J399" t="s">
        <v>35780</v>
      </c>
      <c r="K399" t="s">
        <v>35863</v>
      </c>
      <c r="L399" t="s">
        <v>215</v>
      </c>
      <c r="M399">
        <v>521887</v>
      </c>
      <c r="N399">
        <v>43035.287160243097</v>
      </c>
      <c r="O399">
        <v>43033</v>
      </c>
      <c r="P399">
        <v>43033</v>
      </c>
      <c r="Q399" s="30">
        <v>43034</v>
      </c>
      <c r="R399">
        <v>0.91666666666666696</v>
      </c>
      <c r="S399">
        <v>8.3333333333333301E-2</v>
      </c>
      <c r="T399" s="35">
        <v>4</v>
      </c>
      <c r="U399" s="34">
        <v>43034</v>
      </c>
      <c r="V399" t="s">
        <v>19646</v>
      </c>
      <c r="W399" t="s">
        <v>16961</v>
      </c>
      <c r="X399" t="s">
        <v>708</v>
      </c>
      <c r="Y399" t="s">
        <v>12943</v>
      </c>
      <c r="Z399" t="s">
        <v>45985</v>
      </c>
      <c r="AA399" t="s">
        <v>45816</v>
      </c>
      <c r="AB399" t="s">
        <v>45973</v>
      </c>
      <c r="AC399" t="s">
        <v>215</v>
      </c>
    </row>
    <row r="400" spans="1:29" x14ac:dyDescent="0.2">
      <c r="A400" t="s">
        <v>45878</v>
      </c>
      <c r="B400" t="s">
        <v>51402</v>
      </c>
      <c r="C400" t="s">
        <v>45769</v>
      </c>
      <c r="D400" t="s">
        <v>34690</v>
      </c>
      <c r="E400" t="s">
        <v>34691</v>
      </c>
      <c r="F400" t="s">
        <v>776</v>
      </c>
      <c r="G400" t="s">
        <v>35778</v>
      </c>
      <c r="H400" t="s">
        <v>3431</v>
      </c>
      <c r="I400" t="s">
        <v>35779</v>
      </c>
      <c r="J400" t="s">
        <v>35780</v>
      </c>
      <c r="K400" t="s">
        <v>35865</v>
      </c>
      <c r="L400" t="s">
        <v>215</v>
      </c>
      <c r="M400">
        <v>521887</v>
      </c>
      <c r="N400">
        <v>43035.289205833302</v>
      </c>
      <c r="O400">
        <v>43033</v>
      </c>
      <c r="P400">
        <v>43033</v>
      </c>
      <c r="Q400" s="30">
        <v>43034</v>
      </c>
      <c r="R400">
        <v>8.3333332999999996E-2</v>
      </c>
      <c r="S400">
        <v>0.14583333300000001</v>
      </c>
      <c r="T400" s="35">
        <v>1.5</v>
      </c>
      <c r="U400" s="34">
        <v>43034</v>
      </c>
      <c r="V400" t="s">
        <v>16961</v>
      </c>
      <c r="W400" t="s">
        <v>45880</v>
      </c>
      <c r="X400" t="s">
        <v>708</v>
      </c>
      <c r="Y400" t="s">
        <v>12943</v>
      </c>
      <c r="Z400" t="s">
        <v>45985</v>
      </c>
      <c r="AA400" t="s">
        <v>51403</v>
      </c>
      <c r="AB400" t="s">
        <v>35864</v>
      </c>
      <c r="AC400" t="s">
        <v>215</v>
      </c>
    </row>
    <row r="401" spans="1:29" x14ac:dyDescent="0.2">
      <c r="A401" t="s">
        <v>45879</v>
      </c>
      <c r="B401" t="s">
        <v>51404</v>
      </c>
      <c r="C401" t="s">
        <v>45769</v>
      </c>
      <c r="D401" t="s">
        <v>34690</v>
      </c>
      <c r="E401" t="s">
        <v>34691</v>
      </c>
      <c r="F401" t="s">
        <v>776</v>
      </c>
      <c r="G401" t="s">
        <v>35778</v>
      </c>
      <c r="H401" t="s">
        <v>3431</v>
      </c>
      <c r="I401" t="s">
        <v>35779</v>
      </c>
      <c r="J401" t="s">
        <v>35780</v>
      </c>
      <c r="K401" t="s">
        <v>35865</v>
      </c>
      <c r="L401" t="s">
        <v>215</v>
      </c>
      <c r="M401">
        <v>521887</v>
      </c>
      <c r="N401">
        <v>43035.289205833302</v>
      </c>
      <c r="O401">
        <v>43033</v>
      </c>
      <c r="P401">
        <v>43033</v>
      </c>
      <c r="Q401" s="30">
        <v>43034</v>
      </c>
      <c r="R401">
        <v>0.14583333300000001</v>
      </c>
      <c r="S401">
        <v>0.20833333300000001</v>
      </c>
      <c r="T401" s="35">
        <v>1.5</v>
      </c>
      <c r="U401" s="34">
        <v>43034</v>
      </c>
      <c r="V401" t="s">
        <v>45880</v>
      </c>
      <c r="W401" t="s">
        <v>3690</v>
      </c>
      <c r="X401" t="s">
        <v>708</v>
      </c>
      <c r="Y401" t="s">
        <v>12943</v>
      </c>
      <c r="Z401" t="s">
        <v>45985</v>
      </c>
      <c r="AA401" t="s">
        <v>50922</v>
      </c>
      <c r="AB401" t="s">
        <v>35864</v>
      </c>
      <c r="AC401" t="s">
        <v>215</v>
      </c>
    </row>
    <row r="402" spans="1:29" x14ac:dyDescent="0.2">
      <c r="A402" t="s">
        <v>35866</v>
      </c>
      <c r="B402" t="s">
        <v>51405</v>
      </c>
      <c r="C402" t="s">
        <v>45769</v>
      </c>
      <c r="D402" t="s">
        <v>34690</v>
      </c>
      <c r="E402" t="s">
        <v>34691</v>
      </c>
      <c r="F402" t="s">
        <v>776</v>
      </c>
      <c r="G402" t="s">
        <v>35778</v>
      </c>
      <c r="H402" t="s">
        <v>3431</v>
      </c>
      <c r="I402" t="s">
        <v>35779</v>
      </c>
      <c r="J402" t="s">
        <v>35780</v>
      </c>
      <c r="K402" t="s">
        <v>35869</v>
      </c>
      <c r="L402" t="s">
        <v>225</v>
      </c>
      <c r="M402">
        <v>521887</v>
      </c>
      <c r="N402">
        <v>43036.268101747701</v>
      </c>
      <c r="O402">
        <v>43033</v>
      </c>
      <c r="P402">
        <v>43033</v>
      </c>
      <c r="Q402" s="30">
        <v>43035</v>
      </c>
      <c r="R402">
        <v>0.75</v>
      </c>
      <c r="S402">
        <v>0.20833333333333301</v>
      </c>
      <c r="T402" s="35">
        <v>11</v>
      </c>
      <c r="U402" s="34">
        <v>43035</v>
      </c>
      <c r="V402" t="s">
        <v>446</v>
      </c>
      <c r="W402" t="s">
        <v>3697</v>
      </c>
      <c r="X402" t="s">
        <v>708</v>
      </c>
      <c r="Y402" t="s">
        <v>12943</v>
      </c>
      <c r="Z402" t="s">
        <v>45985</v>
      </c>
      <c r="AA402" t="s">
        <v>50861</v>
      </c>
      <c r="AB402" t="s">
        <v>45934</v>
      </c>
      <c r="AC402" t="s">
        <v>225</v>
      </c>
    </row>
    <row r="403" spans="1:29" x14ac:dyDescent="0.2">
      <c r="A403" t="s">
        <v>35870</v>
      </c>
      <c r="B403" t="s">
        <v>51406</v>
      </c>
      <c r="C403" t="s">
        <v>45769</v>
      </c>
      <c r="D403" t="s">
        <v>34690</v>
      </c>
      <c r="E403" t="s">
        <v>34691</v>
      </c>
      <c r="F403" t="s">
        <v>776</v>
      </c>
      <c r="G403" t="s">
        <v>35778</v>
      </c>
      <c r="H403" t="s">
        <v>3431</v>
      </c>
      <c r="I403" t="s">
        <v>35779</v>
      </c>
      <c r="J403" t="s">
        <v>35780</v>
      </c>
      <c r="K403" t="s">
        <v>35873</v>
      </c>
      <c r="L403" t="s">
        <v>235</v>
      </c>
      <c r="M403">
        <v>521887</v>
      </c>
      <c r="N403">
        <v>43037.662672071798</v>
      </c>
      <c r="O403">
        <v>43033</v>
      </c>
      <c r="P403">
        <v>43033</v>
      </c>
      <c r="Q403" s="30">
        <v>43036</v>
      </c>
      <c r="R403">
        <v>0.75</v>
      </c>
      <c r="S403">
        <v>0.104166666666667</v>
      </c>
      <c r="T403" s="35">
        <v>9.5</v>
      </c>
      <c r="U403" s="34">
        <v>43036</v>
      </c>
      <c r="V403" t="s">
        <v>455</v>
      </c>
      <c r="W403" t="s">
        <v>10539</v>
      </c>
      <c r="X403" t="s">
        <v>708</v>
      </c>
      <c r="Y403" t="s">
        <v>12943</v>
      </c>
      <c r="Z403" t="s">
        <v>45985</v>
      </c>
      <c r="AA403" t="s">
        <v>50832</v>
      </c>
      <c r="AB403" t="s">
        <v>45965</v>
      </c>
      <c r="AC403" t="s">
        <v>235</v>
      </c>
    </row>
    <row r="404" spans="1:29" x14ac:dyDescent="0.2">
      <c r="A404" t="s">
        <v>35874</v>
      </c>
      <c r="B404" t="s">
        <v>51407</v>
      </c>
      <c r="C404" t="s">
        <v>45769</v>
      </c>
      <c r="D404" t="s">
        <v>34690</v>
      </c>
      <c r="E404" t="s">
        <v>34691</v>
      </c>
      <c r="F404" t="s">
        <v>776</v>
      </c>
      <c r="G404" t="s">
        <v>35778</v>
      </c>
      <c r="H404" t="s">
        <v>3431</v>
      </c>
      <c r="I404" t="s">
        <v>35779</v>
      </c>
      <c r="J404" t="s">
        <v>35780</v>
      </c>
      <c r="K404" t="s">
        <v>35877</v>
      </c>
      <c r="L404" t="s">
        <v>235</v>
      </c>
      <c r="M404">
        <v>521887</v>
      </c>
      <c r="N404">
        <v>43037.666461597197</v>
      </c>
      <c r="O404">
        <v>43033</v>
      </c>
      <c r="P404">
        <v>43033</v>
      </c>
      <c r="Q404" s="30">
        <v>43036</v>
      </c>
      <c r="R404">
        <v>0.104166666666667</v>
      </c>
      <c r="S404">
        <v>0.16666666666666699</v>
      </c>
      <c r="T404" s="35">
        <v>1.5</v>
      </c>
      <c r="U404" s="34">
        <v>43036</v>
      </c>
      <c r="V404" t="s">
        <v>10539</v>
      </c>
      <c r="W404" t="s">
        <v>7707</v>
      </c>
      <c r="X404" t="s">
        <v>708</v>
      </c>
      <c r="Y404" t="s">
        <v>12943</v>
      </c>
      <c r="Z404" t="s">
        <v>45985</v>
      </c>
      <c r="AA404" t="s">
        <v>51408</v>
      </c>
      <c r="AB404" t="s">
        <v>45894</v>
      </c>
      <c r="AC404" t="s">
        <v>235</v>
      </c>
    </row>
    <row r="405" spans="1:29" x14ac:dyDescent="0.2">
      <c r="A405" t="s">
        <v>35878</v>
      </c>
      <c r="B405" t="s">
        <v>51409</v>
      </c>
      <c r="C405" t="s">
        <v>45769</v>
      </c>
      <c r="D405" t="s">
        <v>34690</v>
      </c>
      <c r="E405" t="s">
        <v>34691</v>
      </c>
      <c r="F405" t="s">
        <v>776</v>
      </c>
      <c r="G405" t="s">
        <v>35778</v>
      </c>
      <c r="H405" t="s">
        <v>3431</v>
      </c>
      <c r="I405" t="s">
        <v>35779</v>
      </c>
      <c r="J405" t="s">
        <v>35780</v>
      </c>
      <c r="K405" t="s">
        <v>35883</v>
      </c>
      <c r="L405" t="s">
        <v>245</v>
      </c>
      <c r="M405">
        <v>521887</v>
      </c>
      <c r="N405">
        <v>43038.6966976736</v>
      </c>
      <c r="O405">
        <v>43033</v>
      </c>
      <c r="P405">
        <v>43033</v>
      </c>
      <c r="Q405" s="30">
        <v>43037</v>
      </c>
      <c r="R405">
        <v>0.75</v>
      </c>
      <c r="S405">
        <v>0.95833333333333304</v>
      </c>
      <c r="T405" s="35">
        <v>5</v>
      </c>
      <c r="U405" s="34">
        <v>43037</v>
      </c>
      <c r="V405" t="s">
        <v>7728</v>
      </c>
      <c r="W405" t="s">
        <v>35880</v>
      </c>
      <c r="X405" t="s">
        <v>708</v>
      </c>
      <c r="Y405" t="s">
        <v>12943</v>
      </c>
      <c r="Z405" t="s">
        <v>45985</v>
      </c>
      <c r="AA405" t="s">
        <v>50885</v>
      </c>
      <c r="AB405" t="s">
        <v>35881</v>
      </c>
      <c r="AC405" t="s">
        <v>245</v>
      </c>
    </row>
    <row r="406" spans="1:29" x14ac:dyDescent="0.2">
      <c r="A406" t="s">
        <v>35884</v>
      </c>
      <c r="B406" t="s">
        <v>51410</v>
      </c>
      <c r="C406" t="s">
        <v>45769</v>
      </c>
      <c r="D406" t="s">
        <v>34690</v>
      </c>
      <c r="E406" t="s">
        <v>34691</v>
      </c>
      <c r="F406" t="s">
        <v>776</v>
      </c>
      <c r="G406" t="s">
        <v>35778</v>
      </c>
      <c r="H406" t="s">
        <v>3431</v>
      </c>
      <c r="I406" t="s">
        <v>35779</v>
      </c>
      <c r="J406" t="s">
        <v>35780</v>
      </c>
      <c r="K406" t="s">
        <v>35887</v>
      </c>
      <c r="L406" t="s">
        <v>245</v>
      </c>
      <c r="M406">
        <v>521887</v>
      </c>
      <c r="N406">
        <v>43038.698296122697</v>
      </c>
      <c r="O406">
        <v>43033</v>
      </c>
      <c r="P406">
        <v>43033</v>
      </c>
      <c r="Q406" s="30">
        <v>43037</v>
      </c>
      <c r="R406">
        <v>0.95833333333333304</v>
      </c>
      <c r="S406">
        <v>0.16666666666666699</v>
      </c>
      <c r="T406" s="35">
        <v>5</v>
      </c>
      <c r="U406" s="34">
        <v>43037</v>
      </c>
      <c r="V406" t="s">
        <v>35880</v>
      </c>
      <c r="W406" t="s">
        <v>25254</v>
      </c>
      <c r="X406" t="s">
        <v>708</v>
      </c>
      <c r="Y406" t="s">
        <v>12943</v>
      </c>
      <c r="Z406" t="s">
        <v>45985</v>
      </c>
      <c r="AA406" t="s">
        <v>51316</v>
      </c>
      <c r="AB406" t="s">
        <v>35881</v>
      </c>
      <c r="AC406" t="s">
        <v>245</v>
      </c>
    </row>
    <row r="407" spans="1:29" x14ac:dyDescent="0.2">
      <c r="A407" t="s">
        <v>35888</v>
      </c>
      <c r="B407" t="s">
        <v>51411</v>
      </c>
      <c r="C407" t="s">
        <v>45769</v>
      </c>
      <c r="D407" t="s">
        <v>34690</v>
      </c>
      <c r="E407" t="s">
        <v>34691</v>
      </c>
      <c r="F407" t="s">
        <v>776</v>
      </c>
      <c r="G407" t="s">
        <v>35778</v>
      </c>
      <c r="H407" t="s">
        <v>3431</v>
      </c>
      <c r="I407" t="s">
        <v>35779</v>
      </c>
      <c r="J407" t="s">
        <v>35780</v>
      </c>
      <c r="K407" t="s">
        <v>35891</v>
      </c>
      <c r="L407" t="s">
        <v>245</v>
      </c>
      <c r="M407">
        <v>521887</v>
      </c>
      <c r="N407">
        <v>43038.699227465302</v>
      </c>
      <c r="O407">
        <v>43033</v>
      </c>
      <c r="P407">
        <v>43033</v>
      </c>
      <c r="Q407" s="30">
        <v>43037</v>
      </c>
      <c r="R407">
        <v>0.16666666666666699</v>
      </c>
      <c r="S407">
        <v>0.20833333333333301</v>
      </c>
      <c r="T407" s="35">
        <v>1</v>
      </c>
      <c r="U407" s="34">
        <v>43037</v>
      </c>
      <c r="V407" t="s">
        <v>25254</v>
      </c>
      <c r="W407" t="s">
        <v>10569</v>
      </c>
      <c r="X407" t="s">
        <v>708</v>
      </c>
      <c r="Y407" t="s">
        <v>12943</v>
      </c>
      <c r="Z407" t="s">
        <v>45985</v>
      </c>
      <c r="AA407" t="s">
        <v>51313</v>
      </c>
      <c r="AB407" t="s">
        <v>5647</v>
      </c>
      <c r="AC407" t="s">
        <v>245</v>
      </c>
    </row>
    <row r="408" spans="1:29" x14ac:dyDescent="0.2">
      <c r="A408" t="s">
        <v>35892</v>
      </c>
      <c r="B408" t="s">
        <v>51412</v>
      </c>
      <c r="C408" t="s">
        <v>45769</v>
      </c>
      <c r="D408" t="s">
        <v>34690</v>
      </c>
      <c r="E408" t="s">
        <v>34691</v>
      </c>
      <c r="F408" t="s">
        <v>776</v>
      </c>
      <c r="G408" t="s">
        <v>35778</v>
      </c>
      <c r="H408" t="s">
        <v>3431</v>
      </c>
      <c r="I408" t="s">
        <v>35779</v>
      </c>
      <c r="J408" t="s">
        <v>35780</v>
      </c>
      <c r="K408" t="s">
        <v>35896</v>
      </c>
      <c r="L408" t="s">
        <v>470</v>
      </c>
      <c r="M408">
        <v>521887</v>
      </c>
      <c r="N408">
        <v>43039.734291041699</v>
      </c>
      <c r="O408">
        <v>43033</v>
      </c>
      <c r="P408">
        <v>43033</v>
      </c>
      <c r="Q408" s="30">
        <v>43038</v>
      </c>
      <c r="R408">
        <v>0.75</v>
      </c>
      <c r="S408">
        <v>8.3333333333333301E-2</v>
      </c>
      <c r="T408" s="35">
        <v>8</v>
      </c>
      <c r="U408" s="34">
        <v>43038</v>
      </c>
      <c r="V408" t="s">
        <v>7806</v>
      </c>
      <c r="W408" t="s">
        <v>7835</v>
      </c>
      <c r="X408" t="s">
        <v>708</v>
      </c>
      <c r="Y408" t="s">
        <v>12943</v>
      </c>
      <c r="Z408" t="s">
        <v>45985</v>
      </c>
      <c r="AA408" t="s">
        <v>50797</v>
      </c>
      <c r="AB408" t="s">
        <v>35894</v>
      </c>
      <c r="AC408" t="s">
        <v>470</v>
      </c>
    </row>
    <row r="409" spans="1:29" x14ac:dyDescent="0.2">
      <c r="A409" t="s">
        <v>35897</v>
      </c>
      <c r="B409" t="s">
        <v>51413</v>
      </c>
      <c r="C409" t="s">
        <v>45769</v>
      </c>
      <c r="D409" t="s">
        <v>34690</v>
      </c>
      <c r="E409" t="s">
        <v>34691</v>
      </c>
      <c r="F409" t="s">
        <v>776</v>
      </c>
      <c r="G409" t="s">
        <v>35778</v>
      </c>
      <c r="H409" t="s">
        <v>3431</v>
      </c>
      <c r="I409" t="s">
        <v>35779</v>
      </c>
      <c r="J409" t="s">
        <v>35780</v>
      </c>
      <c r="K409" t="s">
        <v>35901</v>
      </c>
      <c r="L409" t="s">
        <v>470</v>
      </c>
      <c r="M409">
        <v>521887</v>
      </c>
      <c r="N409">
        <v>43039.742689710598</v>
      </c>
      <c r="O409">
        <v>43033</v>
      </c>
      <c r="P409">
        <v>43033</v>
      </c>
      <c r="Q409" s="30">
        <v>43038</v>
      </c>
      <c r="R409">
        <v>8.3333333333333301E-2</v>
      </c>
      <c r="S409">
        <v>0.16666666666666699</v>
      </c>
      <c r="T409" s="35">
        <v>2</v>
      </c>
      <c r="U409" s="34">
        <v>43038</v>
      </c>
      <c r="V409" t="s">
        <v>7835</v>
      </c>
      <c r="W409" t="s">
        <v>20878</v>
      </c>
      <c r="X409" t="s">
        <v>708</v>
      </c>
      <c r="Y409" t="s">
        <v>12943</v>
      </c>
      <c r="Z409" t="s">
        <v>45985</v>
      </c>
      <c r="AA409" t="s">
        <v>50932</v>
      </c>
      <c r="AB409" t="s">
        <v>35899</v>
      </c>
      <c r="AC409" t="s">
        <v>470</v>
      </c>
    </row>
    <row r="410" spans="1:29" x14ac:dyDescent="0.2">
      <c r="A410" t="s">
        <v>35902</v>
      </c>
      <c r="B410" t="s">
        <v>51414</v>
      </c>
      <c r="C410" t="s">
        <v>45769</v>
      </c>
      <c r="D410" t="s">
        <v>34690</v>
      </c>
      <c r="E410" t="s">
        <v>34691</v>
      </c>
      <c r="F410" t="s">
        <v>776</v>
      </c>
      <c r="G410" t="s">
        <v>35778</v>
      </c>
      <c r="H410" t="s">
        <v>3431</v>
      </c>
      <c r="I410" t="s">
        <v>35779</v>
      </c>
      <c r="J410" t="s">
        <v>35780</v>
      </c>
      <c r="K410" t="s">
        <v>35906</v>
      </c>
      <c r="L410" t="s">
        <v>470</v>
      </c>
      <c r="M410">
        <v>521887</v>
      </c>
      <c r="N410">
        <v>43039.744664328697</v>
      </c>
      <c r="O410">
        <v>43033</v>
      </c>
      <c r="P410">
        <v>43033</v>
      </c>
      <c r="Q410" s="30">
        <v>43038</v>
      </c>
      <c r="R410">
        <v>0.16666666666666699</v>
      </c>
      <c r="S410">
        <v>0.20833333333333301</v>
      </c>
      <c r="T410" s="35">
        <v>1</v>
      </c>
      <c r="U410" s="34">
        <v>43038</v>
      </c>
      <c r="V410" t="s">
        <v>20878</v>
      </c>
      <c r="W410" t="s">
        <v>7849</v>
      </c>
      <c r="X410" t="s">
        <v>708</v>
      </c>
      <c r="Y410" t="s">
        <v>12943</v>
      </c>
      <c r="Z410" t="s">
        <v>45985</v>
      </c>
      <c r="AA410" t="s">
        <v>45808</v>
      </c>
      <c r="AB410" t="s">
        <v>35904</v>
      </c>
      <c r="AC410" t="s">
        <v>470</v>
      </c>
    </row>
    <row r="411" spans="1:29" x14ac:dyDescent="0.2">
      <c r="A411" t="s">
        <v>35907</v>
      </c>
      <c r="B411" t="s">
        <v>51415</v>
      </c>
      <c r="C411" t="s">
        <v>45769</v>
      </c>
      <c r="D411" t="s">
        <v>34690</v>
      </c>
      <c r="E411" t="s">
        <v>34691</v>
      </c>
      <c r="F411" t="s">
        <v>776</v>
      </c>
      <c r="G411" t="s">
        <v>35778</v>
      </c>
      <c r="H411" t="s">
        <v>3431</v>
      </c>
      <c r="I411" t="s">
        <v>35779</v>
      </c>
      <c r="J411" t="s">
        <v>35780</v>
      </c>
      <c r="K411" t="s">
        <v>35912</v>
      </c>
      <c r="L411" t="s">
        <v>480</v>
      </c>
      <c r="M411">
        <v>521887</v>
      </c>
      <c r="N411">
        <v>43040.262895555599</v>
      </c>
      <c r="O411">
        <v>43033</v>
      </c>
      <c r="P411">
        <v>43033</v>
      </c>
      <c r="Q411" s="30">
        <v>43039</v>
      </c>
      <c r="R411">
        <v>0.75</v>
      </c>
      <c r="S411">
        <v>0.875</v>
      </c>
      <c r="T411" s="35">
        <v>3</v>
      </c>
      <c r="U411" s="34">
        <v>43039</v>
      </c>
      <c r="V411" t="s">
        <v>6182</v>
      </c>
      <c r="W411" t="s">
        <v>35909</v>
      </c>
      <c r="X411" t="s">
        <v>708</v>
      </c>
      <c r="Y411" t="s">
        <v>12943</v>
      </c>
      <c r="Z411" t="s">
        <v>45985</v>
      </c>
      <c r="AA411" t="s">
        <v>45813</v>
      </c>
      <c r="AB411" t="s">
        <v>35910</v>
      </c>
      <c r="AC411" t="s">
        <v>480</v>
      </c>
    </row>
    <row r="412" spans="1:29" x14ac:dyDescent="0.2">
      <c r="A412" t="s">
        <v>35913</v>
      </c>
      <c r="B412" t="s">
        <v>51416</v>
      </c>
      <c r="C412" t="s">
        <v>45769</v>
      </c>
      <c r="D412" t="s">
        <v>34690</v>
      </c>
      <c r="E412" t="s">
        <v>34691</v>
      </c>
      <c r="F412" t="s">
        <v>776</v>
      </c>
      <c r="G412" t="s">
        <v>35778</v>
      </c>
      <c r="H412" t="s">
        <v>3431</v>
      </c>
      <c r="I412" t="s">
        <v>35779</v>
      </c>
      <c r="J412" t="s">
        <v>35780</v>
      </c>
      <c r="K412" t="s">
        <v>35917</v>
      </c>
      <c r="L412" t="s">
        <v>480</v>
      </c>
      <c r="M412">
        <v>521887</v>
      </c>
      <c r="N412">
        <v>43040.264249131898</v>
      </c>
      <c r="O412">
        <v>43033</v>
      </c>
      <c r="P412">
        <v>43033</v>
      </c>
      <c r="Q412" s="30">
        <v>43039</v>
      </c>
      <c r="R412">
        <v>0.875</v>
      </c>
      <c r="S412">
        <v>4.1666666666666699E-2</v>
      </c>
      <c r="T412" s="35">
        <v>4</v>
      </c>
      <c r="U412" s="34">
        <v>43039</v>
      </c>
      <c r="V412" t="s">
        <v>35909</v>
      </c>
      <c r="W412" t="s">
        <v>35915</v>
      </c>
      <c r="X412" t="s">
        <v>708</v>
      </c>
      <c r="Y412" t="s">
        <v>12943</v>
      </c>
      <c r="Z412" t="s">
        <v>45985</v>
      </c>
      <c r="AA412" t="s">
        <v>51417</v>
      </c>
      <c r="AB412" t="s">
        <v>45902</v>
      </c>
      <c r="AC412" t="s">
        <v>480</v>
      </c>
    </row>
    <row r="413" spans="1:29" x14ac:dyDescent="0.2">
      <c r="A413" t="s">
        <v>35918</v>
      </c>
      <c r="B413" t="s">
        <v>51418</v>
      </c>
      <c r="C413" t="s">
        <v>45769</v>
      </c>
      <c r="D413" t="s">
        <v>34690</v>
      </c>
      <c r="E413" t="s">
        <v>34691</v>
      </c>
      <c r="F413" t="s">
        <v>776</v>
      </c>
      <c r="G413" t="s">
        <v>35778</v>
      </c>
      <c r="H413" t="s">
        <v>3431</v>
      </c>
      <c r="I413" t="s">
        <v>35779</v>
      </c>
      <c r="J413" t="s">
        <v>35780</v>
      </c>
      <c r="K413" t="s">
        <v>35921</v>
      </c>
      <c r="L413" t="s">
        <v>480</v>
      </c>
      <c r="M413">
        <v>521887</v>
      </c>
      <c r="N413">
        <v>43040.2659261343</v>
      </c>
      <c r="O413">
        <v>43033</v>
      </c>
      <c r="P413">
        <v>43033</v>
      </c>
      <c r="Q413" s="30">
        <v>43039</v>
      </c>
      <c r="R413">
        <v>4.1666666666666699E-2</v>
      </c>
      <c r="S413">
        <v>0.20833333333333301</v>
      </c>
      <c r="T413" s="35">
        <v>4</v>
      </c>
      <c r="U413" s="34">
        <v>43039</v>
      </c>
      <c r="V413" t="s">
        <v>35915</v>
      </c>
      <c r="W413" t="s">
        <v>12173</v>
      </c>
      <c r="X413" t="s">
        <v>708</v>
      </c>
      <c r="Y413" t="s">
        <v>12943</v>
      </c>
      <c r="Z413" t="s">
        <v>45985</v>
      </c>
      <c r="AA413" t="s">
        <v>50897</v>
      </c>
      <c r="AB413" t="s">
        <v>45898</v>
      </c>
      <c r="AC413" t="s">
        <v>480</v>
      </c>
    </row>
    <row r="414" spans="1:29" x14ac:dyDescent="0.2">
      <c r="A414" t="s">
        <v>35922</v>
      </c>
      <c r="B414" t="s">
        <v>51419</v>
      </c>
      <c r="C414" t="s">
        <v>45769</v>
      </c>
      <c r="D414" t="s">
        <v>34690</v>
      </c>
      <c r="E414" t="s">
        <v>34691</v>
      </c>
      <c r="F414" t="s">
        <v>776</v>
      </c>
      <c r="G414" t="s">
        <v>35778</v>
      </c>
      <c r="H414" t="s">
        <v>3431</v>
      </c>
      <c r="I414" t="s">
        <v>35779</v>
      </c>
      <c r="J414" t="s">
        <v>35780</v>
      </c>
      <c r="K414" t="s">
        <v>45730</v>
      </c>
      <c r="L414" t="s">
        <v>275</v>
      </c>
      <c r="M414">
        <v>521887</v>
      </c>
      <c r="N414">
        <v>43048.676341620398</v>
      </c>
      <c r="O414">
        <v>43047</v>
      </c>
      <c r="P414">
        <v>43047</v>
      </c>
      <c r="Q414" s="30">
        <v>43047</v>
      </c>
      <c r="R414">
        <v>0.79166666666666696</v>
      </c>
      <c r="S414">
        <v>4.1666666666666699E-2</v>
      </c>
      <c r="T414" s="35">
        <v>6</v>
      </c>
      <c r="U414" s="34">
        <v>43047</v>
      </c>
      <c r="V414" t="s">
        <v>19741</v>
      </c>
      <c r="W414" t="s">
        <v>35924</v>
      </c>
      <c r="X414" t="s">
        <v>708</v>
      </c>
      <c r="Y414" t="s">
        <v>12943</v>
      </c>
      <c r="Z414" t="s">
        <v>45985</v>
      </c>
      <c r="AA414" t="s">
        <v>51246</v>
      </c>
      <c r="AB414" t="s">
        <v>45914</v>
      </c>
      <c r="AC414" t="s">
        <v>275</v>
      </c>
    </row>
    <row r="415" spans="1:29" x14ac:dyDescent="0.2">
      <c r="A415" t="s">
        <v>35926</v>
      </c>
      <c r="B415" t="s">
        <v>51420</v>
      </c>
      <c r="C415" t="s">
        <v>45769</v>
      </c>
      <c r="D415" t="s">
        <v>34690</v>
      </c>
      <c r="E415" t="s">
        <v>34691</v>
      </c>
      <c r="F415" t="s">
        <v>776</v>
      </c>
      <c r="G415" t="s">
        <v>35778</v>
      </c>
      <c r="H415" t="s">
        <v>3431</v>
      </c>
      <c r="I415" t="s">
        <v>35779</v>
      </c>
      <c r="J415" t="s">
        <v>35780</v>
      </c>
      <c r="K415" t="s">
        <v>45730</v>
      </c>
      <c r="L415" t="s">
        <v>275</v>
      </c>
      <c r="M415">
        <v>521887</v>
      </c>
      <c r="N415">
        <v>43048.677795578697</v>
      </c>
      <c r="O415">
        <v>43047</v>
      </c>
      <c r="P415">
        <v>43047</v>
      </c>
      <c r="Q415" s="30">
        <v>43047</v>
      </c>
      <c r="R415">
        <v>0</v>
      </c>
      <c r="S415">
        <v>0.125</v>
      </c>
      <c r="T415" s="35">
        <v>3</v>
      </c>
      <c r="U415" s="34">
        <v>43047</v>
      </c>
      <c r="V415" t="s">
        <v>17655</v>
      </c>
      <c r="W415" t="s">
        <v>35928</v>
      </c>
      <c r="X415" t="s">
        <v>708</v>
      </c>
      <c r="Y415" t="s">
        <v>12943</v>
      </c>
      <c r="Z415" t="s">
        <v>45985</v>
      </c>
      <c r="AA415" t="s">
        <v>51324</v>
      </c>
      <c r="AB415" t="s">
        <v>45961</v>
      </c>
      <c r="AC415" t="s">
        <v>275</v>
      </c>
    </row>
    <row r="416" spans="1:29" x14ac:dyDescent="0.2">
      <c r="A416" t="s">
        <v>35930</v>
      </c>
      <c r="B416" t="s">
        <v>51421</v>
      </c>
      <c r="C416" t="s">
        <v>45769</v>
      </c>
      <c r="D416" t="s">
        <v>34690</v>
      </c>
      <c r="E416" t="s">
        <v>34691</v>
      </c>
      <c r="F416" t="s">
        <v>776</v>
      </c>
      <c r="G416" t="s">
        <v>35778</v>
      </c>
      <c r="H416" t="s">
        <v>3431</v>
      </c>
      <c r="I416" t="s">
        <v>35779</v>
      </c>
      <c r="J416" t="s">
        <v>35780</v>
      </c>
      <c r="K416" t="s">
        <v>45730</v>
      </c>
      <c r="L416" t="s">
        <v>275</v>
      </c>
      <c r="M416">
        <v>521887</v>
      </c>
      <c r="N416">
        <v>43048.6790135185</v>
      </c>
      <c r="O416">
        <v>43047</v>
      </c>
      <c r="P416">
        <v>43047</v>
      </c>
      <c r="Q416" s="30">
        <v>43047</v>
      </c>
      <c r="R416">
        <v>0.125</v>
      </c>
      <c r="S416">
        <v>0.20833333333333301</v>
      </c>
      <c r="T416" s="35">
        <v>2</v>
      </c>
      <c r="U416" s="34">
        <v>43047</v>
      </c>
      <c r="V416" t="s">
        <v>35928</v>
      </c>
      <c r="W416" t="s">
        <v>19742</v>
      </c>
      <c r="X416" t="s">
        <v>708</v>
      </c>
      <c r="Y416" t="s">
        <v>12943</v>
      </c>
      <c r="Z416" t="s">
        <v>45985</v>
      </c>
      <c r="AA416" t="s">
        <v>45811</v>
      </c>
      <c r="AB416" t="s">
        <v>35932</v>
      </c>
      <c r="AC416" t="s">
        <v>275</v>
      </c>
    </row>
    <row r="417" spans="1:29" x14ac:dyDescent="0.2">
      <c r="A417" t="s">
        <v>35934</v>
      </c>
      <c r="B417" t="s">
        <v>51422</v>
      </c>
      <c r="C417" t="s">
        <v>45769</v>
      </c>
      <c r="D417" t="s">
        <v>34690</v>
      </c>
      <c r="E417" t="s">
        <v>34691</v>
      </c>
      <c r="F417" t="s">
        <v>776</v>
      </c>
      <c r="G417" t="s">
        <v>35778</v>
      </c>
      <c r="H417" t="s">
        <v>3431</v>
      </c>
      <c r="I417" t="s">
        <v>35779</v>
      </c>
      <c r="J417" t="s">
        <v>35780</v>
      </c>
      <c r="K417" t="s">
        <v>45730</v>
      </c>
      <c r="L417" t="s">
        <v>285</v>
      </c>
      <c r="M417">
        <v>521887</v>
      </c>
      <c r="N417">
        <v>43048.892345833301</v>
      </c>
      <c r="O417">
        <v>43047</v>
      </c>
      <c r="P417">
        <v>43047</v>
      </c>
      <c r="Q417" s="30">
        <v>43048</v>
      </c>
      <c r="R417">
        <v>0.75</v>
      </c>
      <c r="S417">
        <v>0.91666666666666696</v>
      </c>
      <c r="T417" s="35">
        <v>4</v>
      </c>
      <c r="U417" s="34">
        <v>43048</v>
      </c>
      <c r="V417" t="s">
        <v>1983</v>
      </c>
      <c r="W417" t="s">
        <v>27157</v>
      </c>
      <c r="X417" t="s">
        <v>708</v>
      </c>
      <c r="Y417" t="s">
        <v>12943</v>
      </c>
      <c r="Z417" t="s">
        <v>45985</v>
      </c>
      <c r="AA417" t="s">
        <v>50977</v>
      </c>
      <c r="AB417" t="s">
        <v>35841</v>
      </c>
      <c r="AC417" t="s">
        <v>285</v>
      </c>
    </row>
    <row r="418" spans="1:29" x14ac:dyDescent="0.2">
      <c r="A418" t="s">
        <v>35937</v>
      </c>
      <c r="B418" t="s">
        <v>51423</v>
      </c>
      <c r="C418" t="s">
        <v>45769</v>
      </c>
      <c r="D418" t="s">
        <v>34690</v>
      </c>
      <c r="E418" t="s">
        <v>34691</v>
      </c>
      <c r="F418" t="s">
        <v>776</v>
      </c>
      <c r="G418" t="s">
        <v>35778</v>
      </c>
      <c r="H418" t="s">
        <v>3431</v>
      </c>
      <c r="I418" t="s">
        <v>35779</v>
      </c>
      <c r="J418" t="s">
        <v>35780</v>
      </c>
      <c r="K418" t="s">
        <v>45730</v>
      </c>
      <c r="L418" t="s">
        <v>285</v>
      </c>
      <c r="M418">
        <v>521887</v>
      </c>
      <c r="N418">
        <v>43048.893300868098</v>
      </c>
      <c r="O418">
        <v>43047</v>
      </c>
      <c r="P418">
        <v>43047</v>
      </c>
      <c r="Q418" s="30">
        <v>43048</v>
      </c>
      <c r="R418">
        <v>0.91666666666666696</v>
      </c>
      <c r="S418">
        <v>0.20833333333333301</v>
      </c>
      <c r="T418" s="35">
        <v>7</v>
      </c>
      <c r="U418" s="34">
        <v>43048</v>
      </c>
      <c r="V418" t="s">
        <v>27157</v>
      </c>
      <c r="W418" t="s">
        <v>19750</v>
      </c>
      <c r="X418" t="s">
        <v>708</v>
      </c>
      <c r="Y418" t="s">
        <v>12943</v>
      </c>
      <c r="Z418" t="s">
        <v>45985</v>
      </c>
      <c r="AA418" t="s">
        <v>45811</v>
      </c>
      <c r="AB418" t="s">
        <v>45971</v>
      </c>
      <c r="AC418" t="s">
        <v>285</v>
      </c>
    </row>
    <row r="419" spans="1:29" x14ac:dyDescent="0.2">
      <c r="A419" t="s">
        <v>35940</v>
      </c>
      <c r="B419" t="s">
        <v>51424</v>
      </c>
      <c r="C419" t="s">
        <v>45769</v>
      </c>
      <c r="D419" t="s">
        <v>34690</v>
      </c>
      <c r="E419" t="s">
        <v>34691</v>
      </c>
      <c r="F419" t="s">
        <v>776</v>
      </c>
      <c r="G419" t="s">
        <v>35778</v>
      </c>
      <c r="H419" t="s">
        <v>3431</v>
      </c>
      <c r="I419" t="s">
        <v>35779</v>
      </c>
      <c r="J419" t="s">
        <v>35780</v>
      </c>
      <c r="K419" t="s">
        <v>35943</v>
      </c>
      <c r="L419" t="s">
        <v>1989</v>
      </c>
      <c r="M419">
        <v>521887</v>
      </c>
      <c r="N419">
        <v>43051.252845127303</v>
      </c>
      <c r="O419">
        <v>43047</v>
      </c>
      <c r="P419">
        <v>43047</v>
      </c>
      <c r="Q419" s="30">
        <v>43049</v>
      </c>
      <c r="R419">
        <v>0.75</v>
      </c>
      <c r="S419">
        <v>0.20833333333333301</v>
      </c>
      <c r="T419" s="35">
        <v>11</v>
      </c>
      <c r="U419" s="34">
        <v>43049</v>
      </c>
      <c r="V419" t="s">
        <v>1990</v>
      </c>
      <c r="W419" t="s">
        <v>19764</v>
      </c>
      <c r="X419" t="s">
        <v>708</v>
      </c>
      <c r="Y419" t="s">
        <v>12943</v>
      </c>
      <c r="Z419" t="s">
        <v>45985</v>
      </c>
      <c r="AA419" t="s">
        <v>50832</v>
      </c>
      <c r="AB419" t="s">
        <v>45967</v>
      </c>
      <c r="AC419" t="s">
        <v>1989</v>
      </c>
    </row>
    <row r="420" spans="1:29" x14ac:dyDescent="0.2">
      <c r="A420" t="s">
        <v>35944</v>
      </c>
      <c r="B420" t="s">
        <v>51425</v>
      </c>
      <c r="C420" t="s">
        <v>45769</v>
      </c>
      <c r="D420" t="s">
        <v>34690</v>
      </c>
      <c r="E420" t="s">
        <v>34691</v>
      </c>
      <c r="F420" t="s">
        <v>776</v>
      </c>
      <c r="G420" t="s">
        <v>35778</v>
      </c>
      <c r="H420" t="s">
        <v>3431</v>
      </c>
      <c r="I420" t="s">
        <v>35779</v>
      </c>
      <c r="J420" t="s">
        <v>35780</v>
      </c>
      <c r="K420" t="s">
        <v>35948</v>
      </c>
      <c r="L420" t="s">
        <v>13273</v>
      </c>
      <c r="M420">
        <v>521887</v>
      </c>
      <c r="N420">
        <v>43051.255940219897</v>
      </c>
      <c r="O420">
        <v>43047</v>
      </c>
      <c r="P420">
        <v>43047</v>
      </c>
      <c r="Q420" s="30">
        <v>43050</v>
      </c>
      <c r="R420">
        <v>0.75</v>
      </c>
      <c r="S420">
        <v>0.20833333333333301</v>
      </c>
      <c r="T420" s="35">
        <v>11</v>
      </c>
      <c r="U420" s="34">
        <v>43050</v>
      </c>
      <c r="V420" t="s">
        <v>35946</v>
      </c>
      <c r="W420" t="s">
        <v>29603</v>
      </c>
      <c r="X420" t="s">
        <v>708</v>
      </c>
      <c r="Y420" t="s">
        <v>12943</v>
      </c>
      <c r="Z420" t="s">
        <v>45985</v>
      </c>
      <c r="AA420" t="s">
        <v>45816</v>
      </c>
      <c r="AB420" t="s">
        <v>45974</v>
      </c>
      <c r="AC420" t="s">
        <v>13273</v>
      </c>
    </row>
    <row r="421" spans="1:29" x14ac:dyDescent="0.2">
      <c r="A421" t="s">
        <v>37494</v>
      </c>
      <c r="B421" t="s">
        <v>51426</v>
      </c>
      <c r="C421" t="s">
        <v>45769</v>
      </c>
      <c r="D421" t="s">
        <v>34690</v>
      </c>
      <c r="E421" t="s">
        <v>34691</v>
      </c>
      <c r="F421" t="s">
        <v>776</v>
      </c>
      <c r="G421" t="s">
        <v>37496</v>
      </c>
      <c r="H421" t="s">
        <v>17227</v>
      </c>
      <c r="I421" t="s">
        <v>36869</v>
      </c>
      <c r="J421" t="s">
        <v>37497</v>
      </c>
      <c r="K421" t="s">
        <v>37500</v>
      </c>
      <c r="L421" t="s">
        <v>29</v>
      </c>
      <c r="M421">
        <v>521887</v>
      </c>
      <c r="N421">
        <v>43011.297420162002</v>
      </c>
      <c r="O421">
        <v>43005</v>
      </c>
      <c r="P421">
        <v>43005</v>
      </c>
      <c r="Q421" s="30">
        <v>43009</v>
      </c>
      <c r="R421">
        <v>0.25</v>
      </c>
      <c r="S421">
        <v>0.625</v>
      </c>
      <c r="T421" s="35">
        <v>9</v>
      </c>
      <c r="U421" s="34">
        <v>43009</v>
      </c>
      <c r="V421" t="s">
        <v>5152</v>
      </c>
      <c r="W421" t="s">
        <v>5857</v>
      </c>
      <c r="X421" t="s">
        <v>28</v>
      </c>
      <c r="Y421" t="s">
        <v>30</v>
      </c>
      <c r="Z421" t="s">
        <v>45985</v>
      </c>
      <c r="AA421" t="s">
        <v>51261</v>
      </c>
      <c r="AB421" t="s">
        <v>51427</v>
      </c>
      <c r="AC421" t="s">
        <v>29</v>
      </c>
    </row>
    <row r="422" spans="1:29" x14ac:dyDescent="0.2">
      <c r="A422" t="s">
        <v>37501</v>
      </c>
      <c r="B422" t="s">
        <v>51428</v>
      </c>
      <c r="C422" t="s">
        <v>45769</v>
      </c>
      <c r="D422" t="s">
        <v>34690</v>
      </c>
      <c r="E422" t="s">
        <v>34691</v>
      </c>
      <c r="F422" t="s">
        <v>776</v>
      </c>
      <c r="G422" t="s">
        <v>37496</v>
      </c>
      <c r="H422" t="s">
        <v>17227</v>
      </c>
      <c r="I422" t="s">
        <v>36869</v>
      </c>
      <c r="J422" t="s">
        <v>37497</v>
      </c>
      <c r="K422" t="s">
        <v>37505</v>
      </c>
      <c r="L422" t="s">
        <v>29</v>
      </c>
      <c r="M422">
        <v>521887</v>
      </c>
      <c r="N422">
        <v>43011.300510000001</v>
      </c>
      <c r="O422">
        <v>43005</v>
      </c>
      <c r="P422">
        <v>43005</v>
      </c>
      <c r="Q422" s="30">
        <v>43009</v>
      </c>
      <c r="R422">
        <v>0.625</v>
      </c>
      <c r="S422">
        <v>0.70833333333333304</v>
      </c>
      <c r="T422" s="35">
        <v>2</v>
      </c>
      <c r="U422" s="34">
        <v>43009</v>
      </c>
      <c r="V422" t="s">
        <v>5857</v>
      </c>
      <c r="W422" t="s">
        <v>6322</v>
      </c>
      <c r="X422" t="s">
        <v>28</v>
      </c>
      <c r="Y422" t="s">
        <v>30</v>
      </c>
      <c r="Z422" t="s">
        <v>45985</v>
      </c>
      <c r="AA422" t="s">
        <v>5814</v>
      </c>
      <c r="AB422" t="s">
        <v>37503</v>
      </c>
      <c r="AC422" t="s">
        <v>29</v>
      </c>
    </row>
    <row r="423" spans="1:29" x14ac:dyDescent="0.2">
      <c r="A423" t="s">
        <v>37506</v>
      </c>
      <c r="B423" t="s">
        <v>51429</v>
      </c>
      <c r="C423" t="s">
        <v>45769</v>
      </c>
      <c r="D423" t="s">
        <v>34690</v>
      </c>
      <c r="E423" t="s">
        <v>34691</v>
      </c>
      <c r="F423" t="s">
        <v>776</v>
      </c>
      <c r="G423" t="s">
        <v>37496</v>
      </c>
      <c r="H423" t="s">
        <v>17227</v>
      </c>
      <c r="I423" t="s">
        <v>36869</v>
      </c>
      <c r="J423" t="s">
        <v>37497</v>
      </c>
      <c r="K423" t="s">
        <v>37510</v>
      </c>
      <c r="L423" t="s">
        <v>46</v>
      </c>
      <c r="M423">
        <v>521887</v>
      </c>
      <c r="N423">
        <v>43011.300833634297</v>
      </c>
      <c r="O423">
        <v>43005</v>
      </c>
      <c r="P423">
        <v>43005</v>
      </c>
      <c r="Q423" s="30">
        <v>43010</v>
      </c>
      <c r="R423">
        <v>0.25</v>
      </c>
      <c r="S423">
        <v>0.375</v>
      </c>
      <c r="T423" s="35">
        <v>3</v>
      </c>
      <c r="U423" s="34">
        <v>43010</v>
      </c>
      <c r="V423" t="s">
        <v>2000</v>
      </c>
      <c r="W423" t="s">
        <v>6343</v>
      </c>
      <c r="X423" t="s">
        <v>28</v>
      </c>
      <c r="Y423" t="s">
        <v>30</v>
      </c>
      <c r="Z423" t="s">
        <v>45985</v>
      </c>
      <c r="AA423" t="s">
        <v>51265</v>
      </c>
      <c r="AB423" t="s">
        <v>37508</v>
      </c>
      <c r="AC423" t="s">
        <v>46</v>
      </c>
    </row>
    <row r="424" spans="1:29" x14ac:dyDescent="0.2">
      <c r="A424" t="s">
        <v>37511</v>
      </c>
      <c r="B424" t="s">
        <v>51430</v>
      </c>
      <c r="C424" t="s">
        <v>45769</v>
      </c>
      <c r="D424" t="s">
        <v>34690</v>
      </c>
      <c r="E424" t="s">
        <v>34691</v>
      </c>
      <c r="F424" t="s">
        <v>776</v>
      </c>
      <c r="G424" t="s">
        <v>37496</v>
      </c>
      <c r="H424" t="s">
        <v>17227</v>
      </c>
      <c r="I424" t="s">
        <v>36869</v>
      </c>
      <c r="J424" t="s">
        <v>37497</v>
      </c>
      <c r="K424" t="s">
        <v>37515</v>
      </c>
      <c r="L424" t="s">
        <v>46</v>
      </c>
      <c r="M424">
        <v>521887</v>
      </c>
      <c r="N424">
        <v>43011.301750138897</v>
      </c>
      <c r="O424">
        <v>43005</v>
      </c>
      <c r="P424">
        <v>43005</v>
      </c>
      <c r="Q424" s="30">
        <v>43010</v>
      </c>
      <c r="R424">
        <v>0.33333333333333298</v>
      </c>
      <c r="S424">
        <v>0.5</v>
      </c>
      <c r="T424" s="35">
        <v>4</v>
      </c>
      <c r="U424" s="34">
        <v>43010</v>
      </c>
      <c r="V424" t="s">
        <v>1729</v>
      </c>
      <c r="W424" t="s">
        <v>5238</v>
      </c>
      <c r="X424" t="s">
        <v>28</v>
      </c>
      <c r="Y424" t="s">
        <v>30</v>
      </c>
      <c r="Z424" t="s">
        <v>45985</v>
      </c>
      <c r="AA424" t="s">
        <v>51287</v>
      </c>
      <c r="AB424" t="s">
        <v>37513</v>
      </c>
      <c r="AC424" t="s">
        <v>46</v>
      </c>
    </row>
    <row r="425" spans="1:29" x14ac:dyDescent="0.2">
      <c r="A425" t="s">
        <v>37516</v>
      </c>
      <c r="B425" t="s">
        <v>51431</v>
      </c>
      <c r="C425" t="s">
        <v>45769</v>
      </c>
      <c r="D425" t="s">
        <v>34690</v>
      </c>
      <c r="E425" t="s">
        <v>34691</v>
      </c>
      <c r="F425" t="s">
        <v>776</v>
      </c>
      <c r="G425" t="s">
        <v>37496</v>
      </c>
      <c r="H425" t="s">
        <v>17227</v>
      </c>
      <c r="I425" t="s">
        <v>36869</v>
      </c>
      <c r="J425" t="s">
        <v>37497</v>
      </c>
      <c r="K425" t="s">
        <v>37520</v>
      </c>
      <c r="L425" t="s">
        <v>46</v>
      </c>
      <c r="M425">
        <v>521887</v>
      </c>
      <c r="N425">
        <v>43011.303503171301</v>
      </c>
      <c r="O425">
        <v>43005</v>
      </c>
      <c r="P425">
        <v>43005</v>
      </c>
      <c r="Q425" s="30">
        <v>43010</v>
      </c>
      <c r="R425">
        <v>0.45833333333333298</v>
      </c>
      <c r="S425">
        <v>0.54166666666666696</v>
      </c>
      <c r="T425" s="35">
        <v>2</v>
      </c>
      <c r="U425" s="34">
        <v>43010</v>
      </c>
      <c r="V425" t="s">
        <v>5232</v>
      </c>
      <c r="W425" t="s">
        <v>887</v>
      </c>
      <c r="X425" t="s">
        <v>28</v>
      </c>
      <c r="Y425" t="s">
        <v>30</v>
      </c>
      <c r="Z425" t="s">
        <v>45985</v>
      </c>
      <c r="AA425" t="s">
        <v>51267</v>
      </c>
      <c r="AB425" t="s">
        <v>37518</v>
      </c>
      <c r="AC425" t="s">
        <v>46</v>
      </c>
    </row>
    <row r="426" spans="1:29" x14ac:dyDescent="0.2">
      <c r="A426" t="s">
        <v>37521</v>
      </c>
      <c r="B426" t="s">
        <v>51432</v>
      </c>
      <c r="C426" t="s">
        <v>45769</v>
      </c>
      <c r="D426" t="s">
        <v>34690</v>
      </c>
      <c r="E426" t="s">
        <v>34691</v>
      </c>
      <c r="F426" t="s">
        <v>776</v>
      </c>
      <c r="G426" t="s">
        <v>37496</v>
      </c>
      <c r="H426" t="s">
        <v>17227</v>
      </c>
      <c r="I426" t="s">
        <v>36869</v>
      </c>
      <c r="J426" t="s">
        <v>37497</v>
      </c>
      <c r="K426" t="s">
        <v>37524</v>
      </c>
      <c r="L426" t="s">
        <v>46</v>
      </c>
      <c r="M426">
        <v>521887</v>
      </c>
      <c r="N426">
        <v>43011.305582719899</v>
      </c>
      <c r="O426">
        <v>43005</v>
      </c>
      <c r="P426">
        <v>43005</v>
      </c>
      <c r="Q426" s="30">
        <v>43010</v>
      </c>
      <c r="R426">
        <v>0.625</v>
      </c>
      <c r="S426">
        <v>0.70833333333333304</v>
      </c>
      <c r="T426" s="35">
        <v>2</v>
      </c>
      <c r="U426" s="34">
        <v>43010</v>
      </c>
      <c r="V426" t="s">
        <v>5248</v>
      </c>
      <c r="W426" t="s">
        <v>710</v>
      </c>
      <c r="X426" t="s">
        <v>28</v>
      </c>
      <c r="Y426" t="s">
        <v>30</v>
      </c>
      <c r="Z426" t="s">
        <v>45985</v>
      </c>
      <c r="AA426" t="s">
        <v>5814</v>
      </c>
      <c r="AB426" t="s">
        <v>37503</v>
      </c>
      <c r="AC426" t="s">
        <v>46</v>
      </c>
    </row>
    <row r="427" spans="1:29" x14ac:dyDescent="0.2">
      <c r="A427" t="s">
        <v>37525</v>
      </c>
      <c r="B427" t="s">
        <v>51433</v>
      </c>
      <c r="C427" t="s">
        <v>45769</v>
      </c>
      <c r="D427" t="s">
        <v>34690</v>
      </c>
      <c r="E427" t="s">
        <v>34691</v>
      </c>
      <c r="F427" t="s">
        <v>776</v>
      </c>
      <c r="G427" t="s">
        <v>37496</v>
      </c>
      <c r="H427" t="s">
        <v>17227</v>
      </c>
      <c r="I427" t="s">
        <v>36869</v>
      </c>
      <c r="J427" t="s">
        <v>37497</v>
      </c>
      <c r="K427" t="s">
        <v>37529</v>
      </c>
      <c r="L427" t="s">
        <v>55</v>
      </c>
      <c r="M427">
        <v>521887</v>
      </c>
      <c r="N427">
        <v>43012.292564074101</v>
      </c>
      <c r="O427">
        <v>43005</v>
      </c>
      <c r="P427">
        <v>43005</v>
      </c>
      <c r="Q427" s="30">
        <v>43011</v>
      </c>
      <c r="R427">
        <v>0.25</v>
      </c>
      <c r="S427">
        <v>0.375</v>
      </c>
      <c r="T427" s="35">
        <v>3</v>
      </c>
      <c r="U427" s="34">
        <v>43011</v>
      </c>
      <c r="V427" t="s">
        <v>2011</v>
      </c>
      <c r="W427" t="s">
        <v>14160</v>
      </c>
      <c r="X427" t="s">
        <v>28</v>
      </c>
      <c r="Y427" t="s">
        <v>30</v>
      </c>
      <c r="Z427" t="s">
        <v>45985</v>
      </c>
      <c r="AA427" t="s">
        <v>50932</v>
      </c>
      <c r="AB427" t="s">
        <v>37527</v>
      </c>
      <c r="AC427" t="s">
        <v>55</v>
      </c>
    </row>
    <row r="428" spans="1:29" x14ac:dyDescent="0.2">
      <c r="A428" t="s">
        <v>37530</v>
      </c>
      <c r="B428" t="s">
        <v>51434</v>
      </c>
      <c r="C428" t="s">
        <v>45769</v>
      </c>
      <c r="D428" t="s">
        <v>34690</v>
      </c>
      <c r="E428" t="s">
        <v>34691</v>
      </c>
      <c r="F428" t="s">
        <v>776</v>
      </c>
      <c r="G428" t="s">
        <v>37496</v>
      </c>
      <c r="H428" t="s">
        <v>17227</v>
      </c>
      <c r="I428" t="s">
        <v>36869</v>
      </c>
      <c r="J428" t="s">
        <v>37497</v>
      </c>
      <c r="K428" t="s">
        <v>37534</v>
      </c>
      <c r="L428" t="s">
        <v>55</v>
      </c>
      <c r="M428">
        <v>521887</v>
      </c>
      <c r="N428">
        <v>43012.293935370399</v>
      </c>
      <c r="O428">
        <v>43005</v>
      </c>
      <c r="P428">
        <v>43005</v>
      </c>
      <c r="Q428" s="30">
        <v>43011</v>
      </c>
      <c r="R428">
        <v>0.375</v>
      </c>
      <c r="S428">
        <v>0.625</v>
      </c>
      <c r="T428" s="35">
        <v>6</v>
      </c>
      <c r="U428" s="34">
        <v>43011</v>
      </c>
      <c r="V428" t="s">
        <v>14160</v>
      </c>
      <c r="W428" t="s">
        <v>5211</v>
      </c>
      <c r="X428" t="s">
        <v>28</v>
      </c>
      <c r="Y428" t="s">
        <v>30</v>
      </c>
      <c r="Z428" t="s">
        <v>45985</v>
      </c>
      <c r="AA428" t="s">
        <v>50777</v>
      </c>
      <c r="AB428" t="s">
        <v>37532</v>
      </c>
      <c r="AC428" t="s">
        <v>55</v>
      </c>
    </row>
    <row r="429" spans="1:29" x14ac:dyDescent="0.2">
      <c r="A429" t="s">
        <v>37535</v>
      </c>
      <c r="B429" t="s">
        <v>51435</v>
      </c>
      <c r="C429" t="s">
        <v>45769</v>
      </c>
      <c r="D429" t="s">
        <v>34690</v>
      </c>
      <c r="E429" t="s">
        <v>34691</v>
      </c>
      <c r="F429" t="s">
        <v>776</v>
      </c>
      <c r="G429" t="s">
        <v>37496</v>
      </c>
      <c r="H429" t="s">
        <v>17227</v>
      </c>
      <c r="I429" t="s">
        <v>36869</v>
      </c>
      <c r="J429" t="s">
        <v>37497</v>
      </c>
      <c r="K429" t="s">
        <v>37539</v>
      </c>
      <c r="L429" t="s">
        <v>55</v>
      </c>
      <c r="M429">
        <v>521887</v>
      </c>
      <c r="N429">
        <v>43012.294697592602</v>
      </c>
      <c r="O429">
        <v>43005</v>
      </c>
      <c r="P429">
        <v>43005</v>
      </c>
      <c r="Q429" s="30">
        <v>43011</v>
      </c>
      <c r="R429">
        <v>0.625</v>
      </c>
      <c r="S429">
        <v>0.70833333333333304</v>
      </c>
      <c r="T429" s="35">
        <v>2</v>
      </c>
      <c r="U429" s="34">
        <v>43011</v>
      </c>
      <c r="V429" t="s">
        <v>5211</v>
      </c>
      <c r="W429" t="s">
        <v>722</v>
      </c>
      <c r="X429" t="s">
        <v>28</v>
      </c>
      <c r="Y429" t="s">
        <v>30</v>
      </c>
      <c r="Z429" t="s">
        <v>45985</v>
      </c>
      <c r="AA429" t="s">
        <v>50934</v>
      </c>
      <c r="AB429" t="s">
        <v>37537</v>
      </c>
      <c r="AC429" t="s">
        <v>55</v>
      </c>
    </row>
    <row r="430" spans="1:29" x14ac:dyDescent="0.2">
      <c r="A430" t="s">
        <v>37540</v>
      </c>
      <c r="B430" t="s">
        <v>51436</v>
      </c>
      <c r="C430" t="s">
        <v>45769</v>
      </c>
      <c r="D430" t="s">
        <v>34690</v>
      </c>
      <c r="E430" t="s">
        <v>34691</v>
      </c>
      <c r="F430" t="s">
        <v>776</v>
      </c>
      <c r="G430" t="s">
        <v>37496</v>
      </c>
      <c r="H430" t="s">
        <v>17227</v>
      </c>
      <c r="I430" t="s">
        <v>36869</v>
      </c>
      <c r="J430" t="s">
        <v>37497</v>
      </c>
      <c r="K430" t="s">
        <v>37544</v>
      </c>
      <c r="L430" t="s">
        <v>362</v>
      </c>
      <c r="M430">
        <v>521887</v>
      </c>
      <c r="N430">
        <v>43019.792784409699</v>
      </c>
      <c r="O430">
        <v>43019</v>
      </c>
      <c r="P430">
        <v>43019</v>
      </c>
      <c r="Q430" s="30">
        <v>43019</v>
      </c>
      <c r="R430">
        <v>0.25</v>
      </c>
      <c r="S430">
        <v>0.41666666666666702</v>
      </c>
      <c r="T430" s="35">
        <v>4</v>
      </c>
      <c r="U430" s="34">
        <v>43019</v>
      </c>
      <c r="V430" t="s">
        <v>363</v>
      </c>
      <c r="W430" t="s">
        <v>2959</v>
      </c>
      <c r="X430" t="s">
        <v>28</v>
      </c>
      <c r="Y430" t="s">
        <v>30</v>
      </c>
      <c r="Z430" t="s">
        <v>45985</v>
      </c>
      <c r="AA430" t="s">
        <v>50816</v>
      </c>
      <c r="AB430" t="s">
        <v>37542</v>
      </c>
      <c r="AC430" t="s">
        <v>362</v>
      </c>
    </row>
    <row r="431" spans="1:29" x14ac:dyDescent="0.2">
      <c r="A431" t="s">
        <v>37545</v>
      </c>
      <c r="B431" t="s">
        <v>51437</v>
      </c>
      <c r="C431" t="s">
        <v>45769</v>
      </c>
      <c r="D431" t="s">
        <v>34690</v>
      </c>
      <c r="E431" t="s">
        <v>34691</v>
      </c>
      <c r="F431" t="s">
        <v>776</v>
      </c>
      <c r="G431" t="s">
        <v>37496</v>
      </c>
      <c r="H431" t="s">
        <v>17227</v>
      </c>
      <c r="I431" t="s">
        <v>36869</v>
      </c>
      <c r="J431" t="s">
        <v>37497</v>
      </c>
      <c r="K431" t="s">
        <v>37549</v>
      </c>
      <c r="L431" t="s">
        <v>362</v>
      </c>
      <c r="M431">
        <v>521887</v>
      </c>
      <c r="N431">
        <v>43019.793712303202</v>
      </c>
      <c r="O431">
        <v>43019</v>
      </c>
      <c r="P431">
        <v>43019</v>
      </c>
      <c r="Q431" s="30">
        <v>43019</v>
      </c>
      <c r="R431">
        <v>0.41666666666666702</v>
      </c>
      <c r="S431">
        <v>0.54166666666666696</v>
      </c>
      <c r="T431" s="35">
        <v>3</v>
      </c>
      <c r="U431" s="34">
        <v>43019</v>
      </c>
      <c r="V431" t="s">
        <v>2959</v>
      </c>
      <c r="W431" t="s">
        <v>12452</v>
      </c>
      <c r="X431" t="s">
        <v>28</v>
      </c>
      <c r="Y431" t="s">
        <v>30</v>
      </c>
      <c r="Z431" t="s">
        <v>45985</v>
      </c>
      <c r="AA431" t="s">
        <v>50819</v>
      </c>
      <c r="AB431" t="s">
        <v>37547</v>
      </c>
      <c r="AC431" t="s">
        <v>362</v>
      </c>
    </row>
    <row r="432" spans="1:29" x14ac:dyDescent="0.2">
      <c r="A432" t="s">
        <v>37550</v>
      </c>
      <c r="B432" t="s">
        <v>51438</v>
      </c>
      <c r="C432" t="s">
        <v>45769</v>
      </c>
      <c r="D432" t="s">
        <v>34690</v>
      </c>
      <c r="E432" t="s">
        <v>34691</v>
      </c>
      <c r="F432" t="s">
        <v>776</v>
      </c>
      <c r="G432" t="s">
        <v>37496</v>
      </c>
      <c r="H432" t="s">
        <v>17227</v>
      </c>
      <c r="I432" t="s">
        <v>36869</v>
      </c>
      <c r="J432" t="s">
        <v>37497</v>
      </c>
      <c r="K432" t="s">
        <v>37554</v>
      </c>
      <c r="L432" t="s">
        <v>362</v>
      </c>
      <c r="M432">
        <v>521887</v>
      </c>
      <c r="N432">
        <v>43019.7942507755</v>
      </c>
      <c r="O432">
        <v>43019</v>
      </c>
      <c r="P432">
        <v>43019</v>
      </c>
      <c r="Q432" s="30">
        <v>43019</v>
      </c>
      <c r="R432">
        <v>0.54166666666666696</v>
      </c>
      <c r="S432">
        <v>0.70833333333333304</v>
      </c>
      <c r="T432" s="35">
        <v>4</v>
      </c>
      <c r="U432" s="34">
        <v>43019</v>
      </c>
      <c r="V432" t="s">
        <v>12452</v>
      </c>
      <c r="W432" t="s">
        <v>729</v>
      </c>
      <c r="X432" t="s">
        <v>28</v>
      </c>
      <c r="Y432" t="s">
        <v>30</v>
      </c>
      <c r="Z432" t="s">
        <v>45985</v>
      </c>
      <c r="AA432" t="s">
        <v>50816</v>
      </c>
      <c r="AB432" t="s">
        <v>37552</v>
      </c>
      <c r="AC432" t="s">
        <v>362</v>
      </c>
    </row>
    <row r="433" spans="1:29" x14ac:dyDescent="0.2">
      <c r="A433" t="s">
        <v>37555</v>
      </c>
      <c r="B433" t="s">
        <v>51439</v>
      </c>
      <c r="C433" t="s">
        <v>45769</v>
      </c>
      <c r="D433" t="s">
        <v>34690</v>
      </c>
      <c r="E433" t="s">
        <v>34691</v>
      </c>
      <c r="F433" t="s">
        <v>776</v>
      </c>
      <c r="G433" t="s">
        <v>37496</v>
      </c>
      <c r="H433" t="s">
        <v>17227</v>
      </c>
      <c r="I433" t="s">
        <v>36869</v>
      </c>
      <c r="J433" t="s">
        <v>37497</v>
      </c>
      <c r="K433" t="s">
        <v>37559</v>
      </c>
      <c r="L433" t="s">
        <v>372</v>
      </c>
      <c r="M433">
        <v>521887</v>
      </c>
      <c r="N433">
        <v>43020.790969606503</v>
      </c>
      <c r="O433">
        <v>43019</v>
      </c>
      <c r="P433">
        <v>43019</v>
      </c>
      <c r="Q433" s="30">
        <v>43020</v>
      </c>
      <c r="R433">
        <v>0.25</v>
      </c>
      <c r="S433">
        <v>0.45833333333333298</v>
      </c>
      <c r="T433" s="35">
        <v>5</v>
      </c>
      <c r="U433" s="34">
        <v>43020</v>
      </c>
      <c r="V433" t="s">
        <v>373</v>
      </c>
      <c r="W433" t="s">
        <v>8281</v>
      </c>
      <c r="X433" t="s">
        <v>28</v>
      </c>
      <c r="Y433" t="s">
        <v>30</v>
      </c>
      <c r="Z433" t="s">
        <v>45985</v>
      </c>
      <c r="AA433" t="s">
        <v>32668</v>
      </c>
      <c r="AB433" t="s">
        <v>37557</v>
      </c>
      <c r="AC433" t="s">
        <v>372</v>
      </c>
    </row>
    <row r="434" spans="1:29" x14ac:dyDescent="0.2">
      <c r="A434" t="s">
        <v>37560</v>
      </c>
      <c r="B434" t="s">
        <v>51440</v>
      </c>
      <c r="C434" t="s">
        <v>45769</v>
      </c>
      <c r="D434" t="s">
        <v>34690</v>
      </c>
      <c r="E434" t="s">
        <v>34691</v>
      </c>
      <c r="F434" t="s">
        <v>776</v>
      </c>
      <c r="G434" t="s">
        <v>37496</v>
      </c>
      <c r="H434" t="s">
        <v>17227</v>
      </c>
      <c r="I434" t="s">
        <v>36869</v>
      </c>
      <c r="J434" t="s">
        <v>37497</v>
      </c>
      <c r="K434" t="s">
        <v>37564</v>
      </c>
      <c r="L434" t="s">
        <v>372</v>
      </c>
      <c r="M434">
        <v>521887</v>
      </c>
      <c r="N434">
        <v>43020.792514004599</v>
      </c>
      <c r="O434">
        <v>43019</v>
      </c>
      <c r="P434">
        <v>43019</v>
      </c>
      <c r="Q434" s="30">
        <v>43020</v>
      </c>
      <c r="R434">
        <v>0.45833333333333298</v>
      </c>
      <c r="S434">
        <v>0.58333333333333304</v>
      </c>
      <c r="T434" s="35">
        <v>3</v>
      </c>
      <c r="U434" s="34">
        <v>43020</v>
      </c>
      <c r="V434" t="s">
        <v>8281</v>
      </c>
      <c r="W434" t="s">
        <v>8294</v>
      </c>
      <c r="X434" t="s">
        <v>28</v>
      </c>
      <c r="Y434" t="s">
        <v>30</v>
      </c>
      <c r="Z434" t="s">
        <v>45985</v>
      </c>
      <c r="AA434" t="s">
        <v>50867</v>
      </c>
      <c r="AB434" t="s">
        <v>37562</v>
      </c>
      <c r="AC434" t="s">
        <v>372</v>
      </c>
    </row>
    <row r="435" spans="1:29" x14ac:dyDescent="0.2">
      <c r="A435" t="s">
        <v>37565</v>
      </c>
      <c r="B435" t="s">
        <v>51441</v>
      </c>
      <c r="C435" t="s">
        <v>45769</v>
      </c>
      <c r="D435" t="s">
        <v>34690</v>
      </c>
      <c r="E435" t="s">
        <v>34691</v>
      </c>
      <c r="F435" t="s">
        <v>776</v>
      </c>
      <c r="G435" t="s">
        <v>37496</v>
      </c>
      <c r="H435" t="s">
        <v>17227</v>
      </c>
      <c r="I435" t="s">
        <v>36869</v>
      </c>
      <c r="J435" t="s">
        <v>37497</v>
      </c>
      <c r="K435" t="s">
        <v>37569</v>
      </c>
      <c r="L435" t="s">
        <v>372</v>
      </c>
      <c r="M435">
        <v>521887</v>
      </c>
      <c r="N435">
        <v>43020.795235219899</v>
      </c>
      <c r="O435">
        <v>43019</v>
      </c>
      <c r="P435">
        <v>43019</v>
      </c>
      <c r="Q435" s="30">
        <v>43020</v>
      </c>
      <c r="R435">
        <v>0.58333333333333304</v>
      </c>
      <c r="S435">
        <v>0.70833333333333304</v>
      </c>
      <c r="T435" s="35">
        <v>3</v>
      </c>
      <c r="U435" s="34">
        <v>43020</v>
      </c>
      <c r="V435" t="s">
        <v>8294</v>
      </c>
      <c r="W435" t="s">
        <v>744</v>
      </c>
      <c r="X435" t="s">
        <v>28</v>
      </c>
      <c r="Y435" t="s">
        <v>30</v>
      </c>
      <c r="Z435" t="s">
        <v>45985</v>
      </c>
      <c r="AA435" t="s">
        <v>32668</v>
      </c>
      <c r="AB435" t="s">
        <v>37567</v>
      </c>
      <c r="AC435" t="s">
        <v>372</v>
      </c>
    </row>
    <row r="436" spans="1:29" x14ac:dyDescent="0.2">
      <c r="A436" t="s">
        <v>37570</v>
      </c>
      <c r="B436" t="s">
        <v>51442</v>
      </c>
      <c r="C436" t="s">
        <v>45769</v>
      </c>
      <c r="D436" t="s">
        <v>34690</v>
      </c>
      <c r="E436" t="s">
        <v>34691</v>
      </c>
      <c r="F436" t="s">
        <v>776</v>
      </c>
      <c r="G436" t="s">
        <v>37496</v>
      </c>
      <c r="H436" t="s">
        <v>17227</v>
      </c>
      <c r="I436" t="s">
        <v>36869</v>
      </c>
      <c r="J436" t="s">
        <v>37497</v>
      </c>
      <c r="K436" t="s">
        <v>37574</v>
      </c>
      <c r="L436" t="s">
        <v>382</v>
      </c>
      <c r="M436">
        <v>521887</v>
      </c>
      <c r="N436">
        <v>43021.792138171302</v>
      </c>
      <c r="O436">
        <v>43019</v>
      </c>
      <c r="P436">
        <v>43019</v>
      </c>
      <c r="Q436" s="30">
        <v>43021</v>
      </c>
      <c r="R436">
        <v>0.25</v>
      </c>
      <c r="S436">
        <v>0.45833333333333298</v>
      </c>
      <c r="T436" s="35">
        <v>5</v>
      </c>
      <c r="U436" s="34">
        <v>43021</v>
      </c>
      <c r="V436" t="s">
        <v>383</v>
      </c>
      <c r="W436" t="s">
        <v>12481</v>
      </c>
      <c r="X436" t="s">
        <v>28</v>
      </c>
      <c r="Y436" t="s">
        <v>30</v>
      </c>
      <c r="Z436" t="s">
        <v>45985</v>
      </c>
      <c r="AA436" t="s">
        <v>50942</v>
      </c>
      <c r="AB436" t="s">
        <v>37572</v>
      </c>
      <c r="AC436" t="s">
        <v>382</v>
      </c>
    </row>
    <row r="437" spans="1:29" x14ac:dyDescent="0.2">
      <c r="A437" t="s">
        <v>37575</v>
      </c>
      <c r="B437" t="s">
        <v>51443</v>
      </c>
      <c r="C437" t="s">
        <v>45769</v>
      </c>
      <c r="D437" t="s">
        <v>34690</v>
      </c>
      <c r="E437" t="s">
        <v>34691</v>
      </c>
      <c r="F437" t="s">
        <v>776</v>
      </c>
      <c r="G437" t="s">
        <v>37496</v>
      </c>
      <c r="H437" t="s">
        <v>17227</v>
      </c>
      <c r="I437" t="s">
        <v>36869</v>
      </c>
      <c r="J437" t="s">
        <v>37497</v>
      </c>
      <c r="K437" t="s">
        <v>37579</v>
      </c>
      <c r="L437" t="s">
        <v>382</v>
      </c>
      <c r="M437">
        <v>521887</v>
      </c>
      <c r="N437">
        <v>43021.792961307903</v>
      </c>
      <c r="O437">
        <v>43019</v>
      </c>
      <c r="P437">
        <v>43019</v>
      </c>
      <c r="Q437" s="30">
        <v>43021</v>
      </c>
      <c r="R437">
        <v>0.45833333333333298</v>
      </c>
      <c r="S437">
        <v>0.625</v>
      </c>
      <c r="T437" s="35">
        <v>4</v>
      </c>
      <c r="U437" s="34">
        <v>43021</v>
      </c>
      <c r="V437" t="s">
        <v>12481</v>
      </c>
      <c r="W437" t="s">
        <v>12489</v>
      </c>
      <c r="X437" t="s">
        <v>28</v>
      </c>
      <c r="Y437" t="s">
        <v>30</v>
      </c>
      <c r="Z437" t="s">
        <v>45985</v>
      </c>
      <c r="AA437" t="s">
        <v>51126</v>
      </c>
      <c r="AB437" t="s">
        <v>51444</v>
      </c>
      <c r="AC437" t="s">
        <v>382</v>
      </c>
    </row>
    <row r="438" spans="1:29" x14ac:dyDescent="0.2">
      <c r="A438" t="s">
        <v>37580</v>
      </c>
      <c r="B438" t="s">
        <v>51445</v>
      </c>
      <c r="C438" t="s">
        <v>45769</v>
      </c>
      <c r="D438" t="s">
        <v>34690</v>
      </c>
      <c r="E438" t="s">
        <v>34691</v>
      </c>
      <c r="F438" t="s">
        <v>776</v>
      </c>
      <c r="G438" t="s">
        <v>37496</v>
      </c>
      <c r="H438" t="s">
        <v>17227</v>
      </c>
      <c r="I438" t="s">
        <v>36869</v>
      </c>
      <c r="J438" t="s">
        <v>37497</v>
      </c>
      <c r="K438" t="s">
        <v>37583</v>
      </c>
      <c r="L438" t="s">
        <v>382</v>
      </c>
      <c r="M438">
        <v>521887</v>
      </c>
      <c r="N438">
        <v>43021.7939558449</v>
      </c>
      <c r="O438">
        <v>43019</v>
      </c>
      <c r="P438">
        <v>43019</v>
      </c>
      <c r="Q438" s="30">
        <v>43021</v>
      </c>
      <c r="R438">
        <v>0.625</v>
      </c>
      <c r="S438">
        <v>0.70833333333333304</v>
      </c>
      <c r="T438" s="35">
        <v>2</v>
      </c>
      <c r="U438" s="34">
        <v>43021</v>
      </c>
      <c r="V438" t="s">
        <v>12489</v>
      </c>
      <c r="W438" t="s">
        <v>18933</v>
      </c>
      <c r="X438" t="s">
        <v>28</v>
      </c>
      <c r="Y438" t="s">
        <v>30</v>
      </c>
      <c r="Z438" t="s">
        <v>45985</v>
      </c>
      <c r="AA438" t="s">
        <v>5814</v>
      </c>
      <c r="AB438" t="s">
        <v>37503</v>
      </c>
      <c r="AC438" t="s">
        <v>382</v>
      </c>
    </row>
    <row r="439" spans="1:29" x14ac:dyDescent="0.2">
      <c r="A439" t="s">
        <v>37584</v>
      </c>
      <c r="B439" t="s">
        <v>51446</v>
      </c>
      <c r="C439" t="s">
        <v>45769</v>
      </c>
      <c r="D439" t="s">
        <v>34690</v>
      </c>
      <c r="E439" t="s">
        <v>34691</v>
      </c>
      <c r="F439" t="s">
        <v>776</v>
      </c>
      <c r="G439" t="s">
        <v>37496</v>
      </c>
      <c r="H439" t="s">
        <v>17227</v>
      </c>
      <c r="I439" t="s">
        <v>36869</v>
      </c>
      <c r="J439" t="s">
        <v>37497</v>
      </c>
      <c r="K439" t="s">
        <v>37588</v>
      </c>
      <c r="L439" t="s">
        <v>390</v>
      </c>
      <c r="M439">
        <v>521887</v>
      </c>
      <c r="N439">
        <v>43022.785435463004</v>
      </c>
      <c r="O439">
        <v>43019</v>
      </c>
      <c r="P439">
        <v>43019</v>
      </c>
      <c r="Q439" s="30">
        <v>43022</v>
      </c>
      <c r="R439">
        <v>0.25</v>
      </c>
      <c r="S439">
        <v>0.45833333333333298</v>
      </c>
      <c r="T439" s="35">
        <v>5</v>
      </c>
      <c r="U439" s="34">
        <v>43022</v>
      </c>
      <c r="V439" t="s">
        <v>391</v>
      </c>
      <c r="W439" t="s">
        <v>13514</v>
      </c>
      <c r="X439" t="s">
        <v>28</v>
      </c>
      <c r="Y439" t="s">
        <v>30</v>
      </c>
      <c r="Z439" t="s">
        <v>45985</v>
      </c>
      <c r="AA439" t="s">
        <v>45823</v>
      </c>
      <c r="AB439" t="s">
        <v>37586</v>
      </c>
      <c r="AC439" t="s">
        <v>390</v>
      </c>
    </row>
    <row r="440" spans="1:29" x14ac:dyDescent="0.2">
      <c r="A440" t="s">
        <v>37589</v>
      </c>
      <c r="B440" t="s">
        <v>51447</v>
      </c>
      <c r="C440" t="s">
        <v>45769</v>
      </c>
      <c r="D440" t="s">
        <v>34690</v>
      </c>
      <c r="E440" t="s">
        <v>34691</v>
      </c>
      <c r="F440" t="s">
        <v>776</v>
      </c>
      <c r="G440" t="s">
        <v>37496</v>
      </c>
      <c r="H440" t="s">
        <v>17227</v>
      </c>
      <c r="I440" t="s">
        <v>36869</v>
      </c>
      <c r="J440" t="s">
        <v>37497</v>
      </c>
      <c r="K440" t="s">
        <v>37593</v>
      </c>
      <c r="L440" t="s">
        <v>390</v>
      </c>
      <c r="M440">
        <v>521887</v>
      </c>
      <c r="N440">
        <v>43022.786267777803</v>
      </c>
      <c r="O440">
        <v>43019</v>
      </c>
      <c r="P440">
        <v>43019</v>
      </c>
      <c r="Q440" s="30">
        <v>43022</v>
      </c>
      <c r="R440">
        <v>0.45833333333333298</v>
      </c>
      <c r="S440">
        <v>0.58333333333333304</v>
      </c>
      <c r="T440" s="35">
        <v>3</v>
      </c>
      <c r="U440" s="34">
        <v>43022</v>
      </c>
      <c r="V440" t="s">
        <v>13514</v>
      </c>
      <c r="W440" t="s">
        <v>12504</v>
      </c>
      <c r="X440" t="s">
        <v>28</v>
      </c>
      <c r="Y440" t="s">
        <v>30</v>
      </c>
      <c r="Z440" t="s">
        <v>45985</v>
      </c>
      <c r="AA440" t="s">
        <v>51448</v>
      </c>
      <c r="AB440" t="s">
        <v>37591</v>
      </c>
      <c r="AC440" t="s">
        <v>390</v>
      </c>
    </row>
    <row r="441" spans="1:29" x14ac:dyDescent="0.2">
      <c r="A441" t="s">
        <v>37594</v>
      </c>
      <c r="B441" t="s">
        <v>51449</v>
      </c>
      <c r="C441" t="s">
        <v>45769</v>
      </c>
      <c r="D441" t="s">
        <v>34690</v>
      </c>
      <c r="E441" t="s">
        <v>34691</v>
      </c>
      <c r="F441" t="s">
        <v>776</v>
      </c>
      <c r="G441" t="s">
        <v>37496</v>
      </c>
      <c r="H441" t="s">
        <v>17227</v>
      </c>
      <c r="I441" t="s">
        <v>36869</v>
      </c>
      <c r="J441" t="s">
        <v>37497</v>
      </c>
      <c r="K441" t="s">
        <v>37598</v>
      </c>
      <c r="L441" t="s">
        <v>390</v>
      </c>
      <c r="M441">
        <v>521887</v>
      </c>
      <c r="N441">
        <v>43022.786864803202</v>
      </c>
      <c r="O441">
        <v>43019</v>
      </c>
      <c r="P441">
        <v>43019</v>
      </c>
      <c r="Q441" s="30">
        <v>43022</v>
      </c>
      <c r="R441">
        <v>0.58333333333333304</v>
      </c>
      <c r="S441">
        <v>0.66666666666666696</v>
      </c>
      <c r="T441" s="35">
        <v>2</v>
      </c>
      <c r="U441" s="34">
        <v>43022</v>
      </c>
      <c r="V441" t="s">
        <v>12504</v>
      </c>
      <c r="W441" t="s">
        <v>13521</v>
      </c>
      <c r="X441" t="s">
        <v>28</v>
      </c>
      <c r="Y441" t="s">
        <v>30</v>
      </c>
      <c r="Z441" t="s">
        <v>45985</v>
      </c>
      <c r="AA441" t="s">
        <v>51450</v>
      </c>
      <c r="AB441" t="s">
        <v>37596</v>
      </c>
      <c r="AC441" t="s">
        <v>390</v>
      </c>
    </row>
    <row r="442" spans="1:29" x14ac:dyDescent="0.2">
      <c r="A442" t="s">
        <v>37599</v>
      </c>
      <c r="B442" t="s">
        <v>51451</v>
      </c>
      <c r="C442" t="s">
        <v>45769</v>
      </c>
      <c r="D442" t="s">
        <v>34690</v>
      </c>
      <c r="E442" t="s">
        <v>34691</v>
      </c>
      <c r="F442" t="s">
        <v>776</v>
      </c>
      <c r="G442" t="s">
        <v>37496</v>
      </c>
      <c r="H442" t="s">
        <v>17227</v>
      </c>
      <c r="I442" t="s">
        <v>36869</v>
      </c>
      <c r="J442" t="s">
        <v>37497</v>
      </c>
      <c r="K442" t="s">
        <v>37602</v>
      </c>
      <c r="L442" t="s">
        <v>390</v>
      </c>
      <c r="M442">
        <v>521887</v>
      </c>
      <c r="N442">
        <v>43022.787423252303</v>
      </c>
      <c r="O442">
        <v>43019</v>
      </c>
      <c r="P442">
        <v>43019</v>
      </c>
      <c r="Q442" s="30">
        <v>43022</v>
      </c>
      <c r="R442">
        <v>0.66666666666666696</v>
      </c>
      <c r="S442">
        <v>0.70833333333333304</v>
      </c>
      <c r="T442" s="35">
        <v>1</v>
      </c>
      <c r="U442" s="34">
        <v>43022</v>
      </c>
      <c r="V442" t="s">
        <v>13521</v>
      </c>
      <c r="W442" t="s">
        <v>18939</v>
      </c>
      <c r="X442" t="s">
        <v>28</v>
      </c>
      <c r="Y442" t="s">
        <v>30</v>
      </c>
      <c r="Z442" t="s">
        <v>45985</v>
      </c>
      <c r="AA442" t="s">
        <v>5814</v>
      </c>
      <c r="AB442" t="s">
        <v>37503</v>
      </c>
      <c r="AC442" t="s">
        <v>390</v>
      </c>
    </row>
    <row r="443" spans="1:29" x14ac:dyDescent="0.2">
      <c r="A443" t="s">
        <v>37603</v>
      </c>
      <c r="B443" t="s">
        <v>51452</v>
      </c>
      <c r="C443" t="s">
        <v>45769</v>
      </c>
      <c r="D443" t="s">
        <v>34690</v>
      </c>
      <c r="E443" t="s">
        <v>34691</v>
      </c>
      <c r="F443" t="s">
        <v>776</v>
      </c>
      <c r="G443" t="s">
        <v>37496</v>
      </c>
      <c r="H443" t="s">
        <v>17227</v>
      </c>
      <c r="I443" t="s">
        <v>36869</v>
      </c>
      <c r="J443" t="s">
        <v>37497</v>
      </c>
      <c r="K443" t="s">
        <v>37607</v>
      </c>
      <c r="L443" t="s">
        <v>400</v>
      </c>
      <c r="M443">
        <v>521887</v>
      </c>
      <c r="N443">
        <v>43023.7889983102</v>
      </c>
      <c r="O443">
        <v>43019</v>
      </c>
      <c r="P443">
        <v>43019</v>
      </c>
      <c r="Q443" s="30">
        <v>43023</v>
      </c>
      <c r="R443">
        <v>0.25</v>
      </c>
      <c r="S443">
        <v>0.5</v>
      </c>
      <c r="T443" s="35">
        <v>6</v>
      </c>
      <c r="U443" s="34">
        <v>43023</v>
      </c>
      <c r="V443" t="s">
        <v>401</v>
      </c>
      <c r="W443" t="s">
        <v>17875</v>
      </c>
      <c r="X443" t="s">
        <v>28</v>
      </c>
      <c r="Y443" t="s">
        <v>30</v>
      </c>
      <c r="Z443" t="s">
        <v>45985</v>
      </c>
      <c r="AA443" t="s">
        <v>51047</v>
      </c>
      <c r="AB443" t="s">
        <v>51453</v>
      </c>
      <c r="AC443" t="s">
        <v>400</v>
      </c>
    </row>
    <row r="444" spans="1:29" x14ac:dyDescent="0.2">
      <c r="A444" t="s">
        <v>37608</v>
      </c>
      <c r="B444" t="s">
        <v>51454</v>
      </c>
      <c r="C444" t="s">
        <v>45769</v>
      </c>
      <c r="D444" t="s">
        <v>34690</v>
      </c>
      <c r="E444" t="s">
        <v>34691</v>
      </c>
      <c r="F444" t="s">
        <v>776</v>
      </c>
      <c r="G444" t="s">
        <v>37496</v>
      </c>
      <c r="H444" t="s">
        <v>17227</v>
      </c>
      <c r="I444" t="s">
        <v>36869</v>
      </c>
      <c r="J444" t="s">
        <v>37497</v>
      </c>
      <c r="K444" t="s">
        <v>37612</v>
      </c>
      <c r="L444" t="s">
        <v>400</v>
      </c>
      <c r="M444">
        <v>521887</v>
      </c>
      <c r="N444">
        <v>43023.789979884299</v>
      </c>
      <c r="O444">
        <v>43019</v>
      </c>
      <c r="P444">
        <v>43019</v>
      </c>
      <c r="Q444" s="30">
        <v>43023</v>
      </c>
      <c r="R444">
        <v>0.5</v>
      </c>
      <c r="S444">
        <v>0.58333333333333304</v>
      </c>
      <c r="T444" s="35">
        <v>2</v>
      </c>
      <c r="U444" s="34">
        <v>43023</v>
      </c>
      <c r="V444" t="s">
        <v>17875</v>
      </c>
      <c r="W444" t="s">
        <v>12993</v>
      </c>
      <c r="X444" t="s">
        <v>28</v>
      </c>
      <c r="Y444" t="s">
        <v>30</v>
      </c>
      <c r="Z444" t="s">
        <v>45985</v>
      </c>
      <c r="AA444" t="s">
        <v>51045</v>
      </c>
      <c r="AB444" t="s">
        <v>37610</v>
      </c>
      <c r="AC444" t="s">
        <v>400</v>
      </c>
    </row>
    <row r="445" spans="1:29" x14ac:dyDescent="0.2">
      <c r="A445" t="s">
        <v>37613</v>
      </c>
      <c r="B445" t="s">
        <v>51455</v>
      </c>
      <c r="C445" t="s">
        <v>45769</v>
      </c>
      <c r="D445" t="s">
        <v>34690</v>
      </c>
      <c r="E445" t="s">
        <v>34691</v>
      </c>
      <c r="F445" t="s">
        <v>776</v>
      </c>
      <c r="G445" t="s">
        <v>37496</v>
      </c>
      <c r="H445" t="s">
        <v>17227</v>
      </c>
      <c r="I445" t="s">
        <v>36869</v>
      </c>
      <c r="J445" t="s">
        <v>37497</v>
      </c>
      <c r="K445" t="s">
        <v>37616</v>
      </c>
      <c r="L445" t="s">
        <v>400</v>
      </c>
      <c r="M445">
        <v>521887</v>
      </c>
      <c r="N445">
        <v>43023.790731377303</v>
      </c>
      <c r="O445">
        <v>43019</v>
      </c>
      <c r="P445">
        <v>43019</v>
      </c>
      <c r="Q445" s="30">
        <v>43023</v>
      </c>
      <c r="R445">
        <v>0.58333333333333304</v>
      </c>
      <c r="S445">
        <v>0.70833333333333304</v>
      </c>
      <c r="T445" s="35">
        <v>3</v>
      </c>
      <c r="U445" s="34">
        <v>43023</v>
      </c>
      <c r="V445" t="s">
        <v>12993</v>
      </c>
      <c r="W445" t="s">
        <v>18950</v>
      </c>
      <c r="X445" t="s">
        <v>28</v>
      </c>
      <c r="Y445" t="s">
        <v>30</v>
      </c>
      <c r="Z445" t="s">
        <v>45985</v>
      </c>
      <c r="AA445" t="s">
        <v>5814</v>
      </c>
      <c r="AB445" t="s">
        <v>37503</v>
      </c>
      <c r="AC445" t="s">
        <v>400</v>
      </c>
    </row>
    <row r="446" spans="1:29" x14ac:dyDescent="0.2">
      <c r="A446" t="s">
        <v>37617</v>
      </c>
      <c r="B446" t="s">
        <v>51456</v>
      </c>
      <c r="C446" t="s">
        <v>45769</v>
      </c>
      <c r="D446" t="s">
        <v>34690</v>
      </c>
      <c r="E446" t="s">
        <v>34691</v>
      </c>
      <c r="F446" t="s">
        <v>776</v>
      </c>
      <c r="G446" t="s">
        <v>37496</v>
      </c>
      <c r="H446" t="s">
        <v>17227</v>
      </c>
      <c r="I446" t="s">
        <v>36869</v>
      </c>
      <c r="J446" t="s">
        <v>37497</v>
      </c>
      <c r="K446" t="s">
        <v>37621</v>
      </c>
      <c r="L446" t="s">
        <v>113</v>
      </c>
      <c r="M446">
        <v>521887</v>
      </c>
      <c r="N446">
        <v>43024.791819085702</v>
      </c>
      <c r="O446">
        <v>43019</v>
      </c>
      <c r="P446">
        <v>43019</v>
      </c>
      <c r="Q446" s="30">
        <v>43024</v>
      </c>
      <c r="R446">
        <v>0.25</v>
      </c>
      <c r="S446">
        <v>0.45833333333333298</v>
      </c>
      <c r="T446" s="35">
        <v>5</v>
      </c>
      <c r="U446" s="34">
        <v>43024</v>
      </c>
      <c r="V446" t="s">
        <v>409</v>
      </c>
      <c r="W446" t="s">
        <v>8347</v>
      </c>
      <c r="X446" t="s">
        <v>28</v>
      </c>
      <c r="Y446" t="s">
        <v>30</v>
      </c>
      <c r="Z446" t="s">
        <v>45985</v>
      </c>
      <c r="AA446" t="s">
        <v>50835</v>
      </c>
      <c r="AB446" t="s">
        <v>37619</v>
      </c>
      <c r="AC446" t="s">
        <v>113</v>
      </c>
    </row>
    <row r="447" spans="1:29" x14ac:dyDescent="0.2">
      <c r="A447" t="s">
        <v>37622</v>
      </c>
      <c r="B447" t="s">
        <v>51457</v>
      </c>
      <c r="C447" t="s">
        <v>45769</v>
      </c>
      <c r="D447" t="s">
        <v>34690</v>
      </c>
      <c r="E447" t="s">
        <v>34691</v>
      </c>
      <c r="F447" t="s">
        <v>776</v>
      </c>
      <c r="G447" t="s">
        <v>37496</v>
      </c>
      <c r="H447" t="s">
        <v>17227</v>
      </c>
      <c r="I447" t="s">
        <v>36869</v>
      </c>
      <c r="J447" t="s">
        <v>37497</v>
      </c>
      <c r="K447" t="s">
        <v>37626</v>
      </c>
      <c r="L447" t="s">
        <v>113</v>
      </c>
      <c r="M447">
        <v>521887</v>
      </c>
      <c r="N447">
        <v>43024.793617222203</v>
      </c>
      <c r="O447">
        <v>43019</v>
      </c>
      <c r="P447">
        <v>43019</v>
      </c>
      <c r="Q447" s="30">
        <v>43024</v>
      </c>
      <c r="R447">
        <v>0.45833333333333298</v>
      </c>
      <c r="S447">
        <v>0.54166666666666696</v>
      </c>
      <c r="T447" s="35">
        <v>2</v>
      </c>
      <c r="U447" s="34">
        <v>43024</v>
      </c>
      <c r="V447" t="s">
        <v>8347</v>
      </c>
      <c r="W447" t="s">
        <v>8353</v>
      </c>
      <c r="X447" t="s">
        <v>28</v>
      </c>
      <c r="Y447" t="s">
        <v>30</v>
      </c>
      <c r="Z447" t="s">
        <v>45985</v>
      </c>
      <c r="AA447" t="s">
        <v>50951</v>
      </c>
      <c r="AB447" t="s">
        <v>37624</v>
      </c>
      <c r="AC447" t="s">
        <v>113</v>
      </c>
    </row>
    <row r="448" spans="1:29" x14ac:dyDescent="0.2">
      <c r="A448" t="s">
        <v>37627</v>
      </c>
      <c r="B448" t="s">
        <v>51458</v>
      </c>
      <c r="C448" t="s">
        <v>45769</v>
      </c>
      <c r="D448" t="s">
        <v>34690</v>
      </c>
      <c r="E448" t="s">
        <v>34691</v>
      </c>
      <c r="F448" t="s">
        <v>776</v>
      </c>
      <c r="G448" t="s">
        <v>37496</v>
      </c>
      <c r="H448" t="s">
        <v>17227</v>
      </c>
      <c r="I448" t="s">
        <v>36869</v>
      </c>
      <c r="J448" t="s">
        <v>37497</v>
      </c>
      <c r="K448" t="s">
        <v>37632</v>
      </c>
      <c r="L448" t="s">
        <v>113</v>
      </c>
      <c r="M448">
        <v>521887</v>
      </c>
      <c r="N448">
        <v>43024.795935532398</v>
      </c>
      <c r="O448">
        <v>43019</v>
      </c>
      <c r="P448">
        <v>43019</v>
      </c>
      <c r="Q448" s="30">
        <v>43024</v>
      </c>
      <c r="R448">
        <v>0.54166666666666696</v>
      </c>
      <c r="S448">
        <v>0.70833333333333304</v>
      </c>
      <c r="T448" s="35">
        <v>4</v>
      </c>
      <c r="U448" s="34">
        <v>43024</v>
      </c>
      <c r="V448" t="s">
        <v>8353</v>
      </c>
      <c r="W448" t="s">
        <v>14058</v>
      </c>
      <c r="X448" t="s">
        <v>28</v>
      </c>
      <c r="Y448" t="s">
        <v>30</v>
      </c>
      <c r="Z448" t="s">
        <v>45985</v>
      </c>
      <c r="AA448" t="s">
        <v>37629</v>
      </c>
      <c r="AB448" t="s">
        <v>37630</v>
      </c>
      <c r="AC448" t="s">
        <v>113</v>
      </c>
    </row>
    <row r="449" spans="1:29" x14ac:dyDescent="0.2">
      <c r="A449" t="s">
        <v>37633</v>
      </c>
      <c r="B449" t="s">
        <v>51459</v>
      </c>
      <c r="C449" t="s">
        <v>45769</v>
      </c>
      <c r="D449" t="s">
        <v>34690</v>
      </c>
      <c r="E449" t="s">
        <v>34691</v>
      </c>
      <c r="F449" t="s">
        <v>776</v>
      </c>
      <c r="G449" t="s">
        <v>37496</v>
      </c>
      <c r="H449" t="s">
        <v>17227</v>
      </c>
      <c r="I449" t="s">
        <v>36869</v>
      </c>
      <c r="J449" t="s">
        <v>37497</v>
      </c>
      <c r="K449" t="s">
        <v>37637</v>
      </c>
      <c r="L449" t="s">
        <v>123</v>
      </c>
      <c r="M449">
        <v>521887</v>
      </c>
      <c r="N449">
        <v>43025.791820925901</v>
      </c>
      <c r="O449">
        <v>43019</v>
      </c>
      <c r="P449">
        <v>43019</v>
      </c>
      <c r="Q449" s="30">
        <v>43025</v>
      </c>
      <c r="R449">
        <v>0.25</v>
      </c>
      <c r="S449">
        <v>0.45833333333333298</v>
      </c>
      <c r="T449" s="35">
        <v>5</v>
      </c>
      <c r="U449" s="34">
        <v>43025</v>
      </c>
      <c r="V449" t="s">
        <v>418</v>
      </c>
      <c r="W449" t="s">
        <v>22773</v>
      </c>
      <c r="X449" t="s">
        <v>28</v>
      </c>
      <c r="Y449" t="s">
        <v>30</v>
      </c>
      <c r="Z449" t="s">
        <v>45985</v>
      </c>
      <c r="AA449" t="s">
        <v>50838</v>
      </c>
      <c r="AB449" t="s">
        <v>37635</v>
      </c>
      <c r="AC449" t="s">
        <v>123</v>
      </c>
    </row>
    <row r="450" spans="1:29" x14ac:dyDescent="0.2">
      <c r="A450" t="s">
        <v>37638</v>
      </c>
      <c r="B450" t="s">
        <v>51460</v>
      </c>
      <c r="C450" t="s">
        <v>45769</v>
      </c>
      <c r="D450" t="s">
        <v>34690</v>
      </c>
      <c r="E450" t="s">
        <v>34691</v>
      </c>
      <c r="F450" t="s">
        <v>776</v>
      </c>
      <c r="G450" t="s">
        <v>37496</v>
      </c>
      <c r="H450" t="s">
        <v>17227</v>
      </c>
      <c r="I450" t="s">
        <v>36869</v>
      </c>
      <c r="J450" t="s">
        <v>37497</v>
      </c>
      <c r="K450" t="s">
        <v>37643</v>
      </c>
      <c r="L450" t="s">
        <v>123</v>
      </c>
      <c r="M450">
        <v>521887</v>
      </c>
      <c r="N450">
        <v>43025.793114479202</v>
      </c>
      <c r="O450">
        <v>43019</v>
      </c>
      <c r="P450">
        <v>43019</v>
      </c>
      <c r="Q450" s="30">
        <v>43025</v>
      </c>
      <c r="R450">
        <v>0.45833333333333298</v>
      </c>
      <c r="S450">
        <v>0.625</v>
      </c>
      <c r="T450" s="35">
        <v>4</v>
      </c>
      <c r="U450" s="34">
        <v>43025</v>
      </c>
      <c r="V450" t="s">
        <v>22773</v>
      </c>
      <c r="W450" t="s">
        <v>37640</v>
      </c>
      <c r="X450" t="s">
        <v>28</v>
      </c>
      <c r="Y450" t="s">
        <v>30</v>
      </c>
      <c r="Z450" t="s">
        <v>45985</v>
      </c>
      <c r="AA450" t="s">
        <v>50867</v>
      </c>
      <c r="AB450" t="s">
        <v>37641</v>
      </c>
      <c r="AC450" t="s">
        <v>123</v>
      </c>
    </row>
    <row r="451" spans="1:29" x14ac:dyDescent="0.2">
      <c r="A451" t="s">
        <v>37644</v>
      </c>
      <c r="B451" t="s">
        <v>51461</v>
      </c>
      <c r="C451" t="s">
        <v>45769</v>
      </c>
      <c r="D451" t="s">
        <v>34690</v>
      </c>
      <c r="E451" t="s">
        <v>34691</v>
      </c>
      <c r="F451" t="s">
        <v>776</v>
      </c>
      <c r="G451" t="s">
        <v>37496</v>
      </c>
      <c r="H451" t="s">
        <v>17227</v>
      </c>
      <c r="I451" t="s">
        <v>36869</v>
      </c>
      <c r="J451" t="s">
        <v>37497</v>
      </c>
      <c r="K451" t="s">
        <v>37647</v>
      </c>
      <c r="L451" t="s">
        <v>123</v>
      </c>
      <c r="M451">
        <v>521887</v>
      </c>
      <c r="N451">
        <v>43025.795163958297</v>
      </c>
      <c r="O451">
        <v>43019</v>
      </c>
      <c r="P451">
        <v>43019</v>
      </c>
      <c r="Q451" s="30">
        <v>43025</v>
      </c>
      <c r="R451">
        <v>0.625</v>
      </c>
      <c r="S451">
        <v>0.70833333333333304</v>
      </c>
      <c r="T451" s="35">
        <v>2</v>
      </c>
      <c r="U451" s="34">
        <v>43025</v>
      </c>
      <c r="V451" t="s">
        <v>37640</v>
      </c>
      <c r="W451" t="s">
        <v>11834</v>
      </c>
      <c r="X451" t="s">
        <v>28</v>
      </c>
      <c r="Y451" t="s">
        <v>30</v>
      </c>
      <c r="Z451" t="s">
        <v>45985</v>
      </c>
      <c r="AA451" t="s">
        <v>5814</v>
      </c>
      <c r="AB451" t="s">
        <v>37503</v>
      </c>
      <c r="AC451" t="s">
        <v>123</v>
      </c>
    </row>
    <row r="452" spans="1:29" x14ac:dyDescent="0.2">
      <c r="A452" t="s">
        <v>37648</v>
      </c>
      <c r="B452" t="s">
        <v>51462</v>
      </c>
      <c r="C452" t="s">
        <v>45769</v>
      </c>
      <c r="D452" t="s">
        <v>34690</v>
      </c>
      <c r="E452" t="s">
        <v>34691</v>
      </c>
      <c r="F452" t="s">
        <v>776</v>
      </c>
      <c r="G452" t="s">
        <v>37496</v>
      </c>
      <c r="H452" t="s">
        <v>17227</v>
      </c>
      <c r="I452" t="s">
        <v>36869</v>
      </c>
      <c r="J452" t="s">
        <v>37497</v>
      </c>
      <c r="K452" t="s">
        <v>37652</v>
      </c>
      <c r="L452" t="s">
        <v>134</v>
      </c>
      <c r="M452">
        <v>521887</v>
      </c>
      <c r="N452">
        <v>43026.790398518497</v>
      </c>
      <c r="O452">
        <v>43026</v>
      </c>
      <c r="P452">
        <v>43026</v>
      </c>
      <c r="Q452" s="30">
        <v>43026</v>
      </c>
      <c r="R452">
        <v>0.25</v>
      </c>
      <c r="S452">
        <v>0.625</v>
      </c>
      <c r="T452" s="35">
        <v>9</v>
      </c>
      <c r="U452" s="34">
        <v>43026</v>
      </c>
      <c r="V452" t="s">
        <v>2047</v>
      </c>
      <c r="W452" t="s">
        <v>30651</v>
      </c>
      <c r="X452" t="s">
        <v>28</v>
      </c>
      <c r="Y452" t="s">
        <v>30</v>
      </c>
      <c r="Z452" t="s">
        <v>45985</v>
      </c>
      <c r="AA452" t="s">
        <v>50867</v>
      </c>
      <c r="AB452" t="s">
        <v>37650</v>
      </c>
      <c r="AC452" t="s">
        <v>134</v>
      </c>
    </row>
    <row r="453" spans="1:29" x14ac:dyDescent="0.2">
      <c r="A453" t="s">
        <v>37653</v>
      </c>
      <c r="B453" t="s">
        <v>51463</v>
      </c>
      <c r="C453" t="s">
        <v>45769</v>
      </c>
      <c r="D453" t="s">
        <v>34690</v>
      </c>
      <c r="E453" t="s">
        <v>34691</v>
      </c>
      <c r="F453" t="s">
        <v>776</v>
      </c>
      <c r="G453" t="s">
        <v>37496</v>
      </c>
      <c r="H453" t="s">
        <v>17227</v>
      </c>
      <c r="I453" t="s">
        <v>36869</v>
      </c>
      <c r="J453" t="s">
        <v>37497</v>
      </c>
      <c r="K453" t="s">
        <v>37656</v>
      </c>
      <c r="L453" t="s">
        <v>134</v>
      </c>
      <c r="M453">
        <v>521887</v>
      </c>
      <c r="N453">
        <v>43026.793803321802</v>
      </c>
      <c r="O453">
        <v>43026</v>
      </c>
      <c r="P453">
        <v>43026</v>
      </c>
      <c r="Q453" s="30">
        <v>43026</v>
      </c>
      <c r="R453">
        <v>0.625</v>
      </c>
      <c r="S453">
        <v>0.70833333333333304</v>
      </c>
      <c r="T453" s="35">
        <v>2</v>
      </c>
      <c r="U453" s="34">
        <v>43026</v>
      </c>
      <c r="V453" t="s">
        <v>30651</v>
      </c>
      <c r="W453" t="s">
        <v>12034</v>
      </c>
      <c r="X453" t="s">
        <v>28</v>
      </c>
      <c r="Y453" t="s">
        <v>30</v>
      </c>
      <c r="Z453" t="s">
        <v>45985</v>
      </c>
      <c r="AA453" t="s">
        <v>5814</v>
      </c>
      <c r="AB453" t="s">
        <v>32476</v>
      </c>
      <c r="AC453" t="s">
        <v>134</v>
      </c>
    </row>
    <row r="454" spans="1:29" x14ac:dyDescent="0.2">
      <c r="A454" t="s">
        <v>37657</v>
      </c>
      <c r="B454" t="s">
        <v>51464</v>
      </c>
      <c r="C454" t="s">
        <v>45769</v>
      </c>
      <c r="D454" t="s">
        <v>34690</v>
      </c>
      <c r="E454" t="s">
        <v>34691</v>
      </c>
      <c r="F454" t="s">
        <v>776</v>
      </c>
      <c r="G454" t="s">
        <v>37496</v>
      </c>
      <c r="H454" t="s">
        <v>17227</v>
      </c>
      <c r="I454" t="s">
        <v>36869</v>
      </c>
      <c r="J454" t="s">
        <v>37497</v>
      </c>
      <c r="K454" t="s">
        <v>37661</v>
      </c>
      <c r="L454" t="s">
        <v>144</v>
      </c>
      <c r="M454">
        <v>521887</v>
      </c>
      <c r="N454">
        <v>43027.789332442102</v>
      </c>
      <c r="O454">
        <v>43026</v>
      </c>
      <c r="P454">
        <v>43026</v>
      </c>
      <c r="Q454" s="30">
        <v>43027</v>
      </c>
      <c r="R454">
        <v>0.25</v>
      </c>
      <c r="S454">
        <v>0.41666666666666702</v>
      </c>
      <c r="T454" s="35">
        <v>4</v>
      </c>
      <c r="U454" s="34">
        <v>43027</v>
      </c>
      <c r="V454" t="s">
        <v>2054</v>
      </c>
      <c r="W454" t="s">
        <v>5384</v>
      </c>
      <c r="X454" t="s">
        <v>28</v>
      </c>
      <c r="Y454" t="s">
        <v>30</v>
      </c>
      <c r="Z454" t="s">
        <v>45985</v>
      </c>
      <c r="AA454" t="s">
        <v>51465</v>
      </c>
      <c r="AB454" t="s">
        <v>51466</v>
      </c>
      <c r="AC454" t="s">
        <v>144</v>
      </c>
    </row>
    <row r="455" spans="1:29" x14ac:dyDescent="0.2">
      <c r="A455" t="s">
        <v>37662</v>
      </c>
      <c r="B455" t="s">
        <v>51467</v>
      </c>
      <c r="C455" t="s">
        <v>45769</v>
      </c>
      <c r="D455" t="s">
        <v>34690</v>
      </c>
      <c r="E455" t="s">
        <v>34691</v>
      </c>
      <c r="F455" t="s">
        <v>776</v>
      </c>
      <c r="G455" t="s">
        <v>37496</v>
      </c>
      <c r="H455" t="s">
        <v>17227</v>
      </c>
      <c r="I455" t="s">
        <v>36869</v>
      </c>
      <c r="J455" t="s">
        <v>37497</v>
      </c>
      <c r="K455" t="s">
        <v>37666</v>
      </c>
      <c r="L455" t="s">
        <v>144</v>
      </c>
      <c r="M455">
        <v>521887</v>
      </c>
      <c r="N455">
        <v>43027.790866261603</v>
      </c>
      <c r="O455">
        <v>43026</v>
      </c>
      <c r="P455">
        <v>43026</v>
      </c>
      <c r="Q455" s="30">
        <v>43027</v>
      </c>
      <c r="R455">
        <v>0.41666666666666702</v>
      </c>
      <c r="S455">
        <v>0.54166666666666696</v>
      </c>
      <c r="T455" s="35">
        <v>3</v>
      </c>
      <c r="U455" s="34">
        <v>43027</v>
      </c>
      <c r="V455" t="s">
        <v>5384</v>
      </c>
      <c r="W455" t="s">
        <v>1033</v>
      </c>
      <c r="X455" t="s">
        <v>28</v>
      </c>
      <c r="Y455" t="s">
        <v>30</v>
      </c>
      <c r="Z455" t="s">
        <v>45985</v>
      </c>
      <c r="AA455" t="s">
        <v>51468</v>
      </c>
      <c r="AB455" t="s">
        <v>37664</v>
      </c>
      <c r="AC455" t="s">
        <v>144</v>
      </c>
    </row>
    <row r="456" spans="1:29" x14ac:dyDescent="0.2">
      <c r="A456" t="s">
        <v>37667</v>
      </c>
      <c r="B456" t="s">
        <v>51469</v>
      </c>
      <c r="C456" t="s">
        <v>45769</v>
      </c>
      <c r="D456" t="s">
        <v>34690</v>
      </c>
      <c r="E456" t="s">
        <v>34691</v>
      </c>
      <c r="F456" t="s">
        <v>776</v>
      </c>
      <c r="G456" t="s">
        <v>37496</v>
      </c>
      <c r="H456" t="s">
        <v>17227</v>
      </c>
      <c r="I456" t="s">
        <v>36869</v>
      </c>
      <c r="J456" t="s">
        <v>37497</v>
      </c>
      <c r="K456" t="s">
        <v>37671</v>
      </c>
      <c r="L456" t="s">
        <v>144</v>
      </c>
      <c r="M456">
        <v>521887</v>
      </c>
      <c r="N456">
        <v>43027.7918958796</v>
      </c>
      <c r="O456">
        <v>43026</v>
      </c>
      <c r="P456">
        <v>43026</v>
      </c>
      <c r="Q456" s="30">
        <v>43027</v>
      </c>
      <c r="R456">
        <v>0.54166666666666696</v>
      </c>
      <c r="S456">
        <v>0.70833333333333304</v>
      </c>
      <c r="T456" s="35">
        <v>4</v>
      </c>
      <c r="U456" s="34">
        <v>43027</v>
      </c>
      <c r="V456" t="s">
        <v>1033</v>
      </c>
      <c r="W456" t="s">
        <v>17963</v>
      </c>
      <c r="X456" t="s">
        <v>28</v>
      </c>
      <c r="Y456" t="s">
        <v>30</v>
      </c>
      <c r="Z456" t="s">
        <v>45985</v>
      </c>
      <c r="AA456" t="s">
        <v>32719</v>
      </c>
      <c r="AB456" t="s">
        <v>37669</v>
      </c>
      <c r="AC456" t="s">
        <v>144</v>
      </c>
    </row>
    <row r="457" spans="1:29" x14ac:dyDescent="0.2">
      <c r="A457" t="s">
        <v>37672</v>
      </c>
      <c r="B457" t="s">
        <v>51470</v>
      </c>
      <c r="C457" t="s">
        <v>45769</v>
      </c>
      <c r="D457" t="s">
        <v>34690</v>
      </c>
      <c r="E457" t="s">
        <v>34691</v>
      </c>
      <c r="F457" t="s">
        <v>776</v>
      </c>
      <c r="G457" t="s">
        <v>37496</v>
      </c>
      <c r="H457" t="s">
        <v>17227</v>
      </c>
      <c r="I457" t="s">
        <v>36869</v>
      </c>
      <c r="J457" t="s">
        <v>37497</v>
      </c>
      <c r="K457" t="s">
        <v>37676</v>
      </c>
      <c r="L457" t="s">
        <v>174</v>
      </c>
      <c r="M457">
        <v>521887</v>
      </c>
      <c r="N457">
        <v>43028.790337407401</v>
      </c>
      <c r="O457">
        <v>43026</v>
      </c>
      <c r="P457">
        <v>43026</v>
      </c>
      <c r="Q457" s="30">
        <v>43028</v>
      </c>
      <c r="R457">
        <v>0.25</v>
      </c>
      <c r="S457">
        <v>0.625</v>
      </c>
      <c r="T457" s="35">
        <v>9</v>
      </c>
      <c r="U457" s="34">
        <v>43028</v>
      </c>
      <c r="V457" t="s">
        <v>2061</v>
      </c>
      <c r="W457" t="s">
        <v>789</v>
      </c>
      <c r="X457" t="s">
        <v>28</v>
      </c>
      <c r="Y457" t="s">
        <v>30</v>
      </c>
      <c r="Z457" t="s">
        <v>45985</v>
      </c>
      <c r="AA457" t="s">
        <v>51047</v>
      </c>
      <c r="AB457" t="s">
        <v>37674</v>
      </c>
      <c r="AC457" t="s">
        <v>174</v>
      </c>
    </row>
    <row r="458" spans="1:29" x14ac:dyDescent="0.2">
      <c r="A458" t="s">
        <v>37677</v>
      </c>
      <c r="B458" t="s">
        <v>51471</v>
      </c>
      <c r="C458" t="s">
        <v>45769</v>
      </c>
      <c r="D458" t="s">
        <v>34690</v>
      </c>
      <c r="E458" t="s">
        <v>34691</v>
      </c>
      <c r="F458" t="s">
        <v>776</v>
      </c>
      <c r="G458" t="s">
        <v>37496</v>
      </c>
      <c r="H458" t="s">
        <v>17227</v>
      </c>
      <c r="I458" t="s">
        <v>36869</v>
      </c>
      <c r="J458" t="s">
        <v>37497</v>
      </c>
      <c r="K458" t="s">
        <v>37680</v>
      </c>
      <c r="L458" t="s">
        <v>174</v>
      </c>
      <c r="M458">
        <v>521887</v>
      </c>
      <c r="N458">
        <v>43028.794540682902</v>
      </c>
      <c r="O458">
        <v>43026</v>
      </c>
      <c r="P458">
        <v>43026</v>
      </c>
      <c r="Q458" s="30">
        <v>43028</v>
      </c>
      <c r="R458">
        <v>0.54166666666666696</v>
      </c>
      <c r="S458">
        <v>0.625</v>
      </c>
      <c r="T458" s="35">
        <v>2</v>
      </c>
      <c r="U458" s="34">
        <v>43028</v>
      </c>
      <c r="V458" t="s">
        <v>1045</v>
      </c>
      <c r="W458" t="s">
        <v>789</v>
      </c>
      <c r="X458" t="s">
        <v>28</v>
      </c>
      <c r="Y458" t="s">
        <v>30</v>
      </c>
      <c r="Z458" t="s">
        <v>45985</v>
      </c>
      <c r="AA458" t="s">
        <v>5814</v>
      </c>
      <c r="AB458" t="s">
        <v>37503</v>
      </c>
      <c r="AC458" t="s">
        <v>174</v>
      </c>
    </row>
    <row r="459" spans="1:29" x14ac:dyDescent="0.2">
      <c r="A459" t="s">
        <v>37681</v>
      </c>
      <c r="B459" t="s">
        <v>51472</v>
      </c>
      <c r="C459" t="s">
        <v>45769</v>
      </c>
      <c r="D459" t="s">
        <v>34690</v>
      </c>
      <c r="E459" t="s">
        <v>34691</v>
      </c>
      <c r="F459" t="s">
        <v>776</v>
      </c>
      <c r="G459" t="s">
        <v>37496</v>
      </c>
      <c r="H459" t="s">
        <v>17227</v>
      </c>
      <c r="I459" t="s">
        <v>36869</v>
      </c>
      <c r="J459" t="s">
        <v>37497</v>
      </c>
      <c r="K459" t="s">
        <v>37686</v>
      </c>
      <c r="L459" t="s">
        <v>184</v>
      </c>
      <c r="M459">
        <v>521887</v>
      </c>
      <c r="N459">
        <v>43029.794329780103</v>
      </c>
      <c r="O459">
        <v>43026</v>
      </c>
      <c r="P459">
        <v>43026</v>
      </c>
      <c r="Q459" s="30">
        <v>43029</v>
      </c>
      <c r="R459">
        <v>0.25</v>
      </c>
      <c r="S459">
        <v>0.625</v>
      </c>
      <c r="T459" s="35">
        <v>9</v>
      </c>
      <c r="U459" s="34">
        <v>43029</v>
      </c>
      <c r="V459" t="s">
        <v>5428</v>
      </c>
      <c r="W459" t="s">
        <v>37683</v>
      </c>
      <c r="X459" t="s">
        <v>28</v>
      </c>
      <c r="Y459" t="s">
        <v>30</v>
      </c>
      <c r="Z459" t="s">
        <v>45985</v>
      </c>
      <c r="AA459" t="s">
        <v>51196</v>
      </c>
      <c r="AB459" t="s">
        <v>51473</v>
      </c>
      <c r="AC459" t="s">
        <v>184</v>
      </c>
    </row>
    <row r="460" spans="1:29" x14ac:dyDescent="0.2">
      <c r="A460" t="s">
        <v>37687</v>
      </c>
      <c r="B460" t="s">
        <v>51474</v>
      </c>
      <c r="C460" t="s">
        <v>45769</v>
      </c>
      <c r="D460" t="s">
        <v>34690</v>
      </c>
      <c r="E460" t="s">
        <v>34691</v>
      </c>
      <c r="F460" t="s">
        <v>776</v>
      </c>
      <c r="G460" t="s">
        <v>37496</v>
      </c>
      <c r="H460" t="s">
        <v>17227</v>
      </c>
      <c r="I460" t="s">
        <v>36869</v>
      </c>
      <c r="J460" t="s">
        <v>37497</v>
      </c>
      <c r="K460" t="s">
        <v>37690</v>
      </c>
      <c r="L460" t="s">
        <v>184</v>
      </c>
      <c r="M460">
        <v>521887</v>
      </c>
      <c r="N460">
        <v>43029.798366620402</v>
      </c>
      <c r="O460">
        <v>43026</v>
      </c>
      <c r="P460">
        <v>43026</v>
      </c>
      <c r="Q460" s="30">
        <v>43029</v>
      </c>
      <c r="R460">
        <v>0.625</v>
      </c>
      <c r="S460">
        <v>0.70833333333333304</v>
      </c>
      <c r="T460" s="35">
        <v>2</v>
      </c>
      <c r="U460" s="34">
        <v>43029</v>
      </c>
      <c r="V460" t="s">
        <v>37683</v>
      </c>
      <c r="W460" t="s">
        <v>13097</v>
      </c>
      <c r="X460" t="s">
        <v>28</v>
      </c>
      <c r="Y460" t="s">
        <v>30</v>
      </c>
      <c r="Z460" t="s">
        <v>45985</v>
      </c>
      <c r="AA460" t="s">
        <v>5814</v>
      </c>
      <c r="AB460" t="s">
        <v>37503</v>
      </c>
      <c r="AC460" t="s">
        <v>184</v>
      </c>
    </row>
    <row r="461" spans="1:29" x14ac:dyDescent="0.2">
      <c r="A461" t="s">
        <v>37691</v>
      </c>
      <c r="B461" t="s">
        <v>51475</v>
      </c>
      <c r="C461" t="s">
        <v>45769</v>
      </c>
      <c r="D461" t="s">
        <v>34690</v>
      </c>
      <c r="E461" t="s">
        <v>34691</v>
      </c>
      <c r="F461" t="s">
        <v>776</v>
      </c>
      <c r="G461" t="s">
        <v>37496</v>
      </c>
      <c r="H461" t="s">
        <v>17227</v>
      </c>
      <c r="I461" t="s">
        <v>36869</v>
      </c>
      <c r="J461" t="s">
        <v>37497</v>
      </c>
      <c r="K461" t="s">
        <v>37695</v>
      </c>
      <c r="L461" t="s">
        <v>194</v>
      </c>
      <c r="M461">
        <v>521887</v>
      </c>
      <c r="N461">
        <v>43030.793343101897</v>
      </c>
      <c r="O461">
        <v>43026</v>
      </c>
      <c r="P461">
        <v>43026</v>
      </c>
      <c r="Q461" s="30">
        <v>43030</v>
      </c>
      <c r="R461">
        <v>0.25</v>
      </c>
      <c r="S461">
        <v>0.5</v>
      </c>
      <c r="T461" s="35">
        <v>6</v>
      </c>
      <c r="U461" s="34">
        <v>43030</v>
      </c>
      <c r="V461" t="s">
        <v>5452</v>
      </c>
      <c r="W461" t="s">
        <v>15627</v>
      </c>
      <c r="X461" t="s">
        <v>28</v>
      </c>
      <c r="Y461" t="s">
        <v>30</v>
      </c>
      <c r="Z461" t="s">
        <v>45985</v>
      </c>
      <c r="AA461" t="s">
        <v>50968</v>
      </c>
      <c r="AB461" t="s">
        <v>37693</v>
      </c>
      <c r="AC461" t="s">
        <v>194</v>
      </c>
    </row>
    <row r="462" spans="1:29" x14ac:dyDescent="0.2">
      <c r="A462" t="s">
        <v>37696</v>
      </c>
      <c r="B462" t="s">
        <v>51476</v>
      </c>
      <c r="C462" t="s">
        <v>45769</v>
      </c>
      <c r="D462" t="s">
        <v>34690</v>
      </c>
      <c r="E462" t="s">
        <v>34691</v>
      </c>
      <c r="F462" t="s">
        <v>776</v>
      </c>
      <c r="G462" t="s">
        <v>37496</v>
      </c>
      <c r="H462" t="s">
        <v>17227</v>
      </c>
      <c r="I462" t="s">
        <v>36869</v>
      </c>
      <c r="J462" t="s">
        <v>37497</v>
      </c>
      <c r="K462" t="s">
        <v>37700</v>
      </c>
      <c r="L462" t="s">
        <v>194</v>
      </c>
      <c r="M462">
        <v>521887</v>
      </c>
      <c r="N462">
        <v>43030.794596805601</v>
      </c>
      <c r="O462">
        <v>43026</v>
      </c>
      <c r="P462">
        <v>43026</v>
      </c>
      <c r="Q462" s="30">
        <v>43030</v>
      </c>
      <c r="R462">
        <v>0.5</v>
      </c>
      <c r="S462">
        <v>0.58333333333333304</v>
      </c>
      <c r="T462" s="35">
        <v>2</v>
      </c>
      <c r="U462" s="34">
        <v>43030</v>
      </c>
      <c r="V462" t="s">
        <v>15627</v>
      </c>
      <c r="W462" t="s">
        <v>18026</v>
      </c>
      <c r="X462" t="s">
        <v>28</v>
      </c>
      <c r="Y462" t="s">
        <v>30</v>
      </c>
      <c r="Z462" t="s">
        <v>45985</v>
      </c>
      <c r="AA462" t="s">
        <v>51207</v>
      </c>
      <c r="AB462" t="s">
        <v>37698</v>
      </c>
      <c r="AC462" t="s">
        <v>194</v>
      </c>
    </row>
    <row r="463" spans="1:29" x14ac:dyDescent="0.2">
      <c r="A463" t="s">
        <v>37701</v>
      </c>
      <c r="B463" t="s">
        <v>51477</v>
      </c>
      <c r="C463" t="s">
        <v>45769</v>
      </c>
      <c r="D463" t="s">
        <v>34690</v>
      </c>
      <c r="E463" t="s">
        <v>34691</v>
      </c>
      <c r="F463" t="s">
        <v>776</v>
      </c>
      <c r="G463" t="s">
        <v>37496</v>
      </c>
      <c r="H463" t="s">
        <v>17227</v>
      </c>
      <c r="I463" t="s">
        <v>36869</v>
      </c>
      <c r="J463" t="s">
        <v>37497</v>
      </c>
      <c r="K463" t="s">
        <v>37705</v>
      </c>
      <c r="L463" t="s">
        <v>194</v>
      </c>
      <c r="M463">
        <v>521887</v>
      </c>
      <c r="N463">
        <v>43030.795184641203</v>
      </c>
      <c r="O463">
        <v>43026</v>
      </c>
      <c r="P463">
        <v>43026</v>
      </c>
      <c r="Q463" s="30">
        <v>43030</v>
      </c>
      <c r="R463">
        <v>0.58333333333333304</v>
      </c>
      <c r="S463">
        <v>0.70833333333333304</v>
      </c>
      <c r="T463" s="35">
        <v>3</v>
      </c>
      <c r="U463" s="34">
        <v>43030</v>
      </c>
      <c r="V463" t="s">
        <v>18026</v>
      </c>
      <c r="W463" t="s">
        <v>13105</v>
      </c>
      <c r="X463" t="s">
        <v>28</v>
      </c>
      <c r="Y463" t="s">
        <v>30</v>
      </c>
      <c r="Z463" t="s">
        <v>45985</v>
      </c>
      <c r="AA463" t="s">
        <v>51298</v>
      </c>
      <c r="AB463" t="s">
        <v>37703</v>
      </c>
      <c r="AC463" t="s">
        <v>194</v>
      </c>
    </row>
    <row r="464" spans="1:29" x14ac:dyDescent="0.2">
      <c r="A464" t="s">
        <v>37706</v>
      </c>
      <c r="B464" t="s">
        <v>51478</v>
      </c>
      <c r="C464" t="s">
        <v>45769</v>
      </c>
      <c r="D464" t="s">
        <v>34690</v>
      </c>
      <c r="E464" t="s">
        <v>34691</v>
      </c>
      <c r="F464" t="s">
        <v>776</v>
      </c>
      <c r="G464" t="s">
        <v>37496</v>
      </c>
      <c r="H464" t="s">
        <v>17227</v>
      </c>
      <c r="I464" t="s">
        <v>36869</v>
      </c>
      <c r="J464" t="s">
        <v>37497</v>
      </c>
      <c r="K464" t="s">
        <v>37710</v>
      </c>
      <c r="L464" t="s">
        <v>154</v>
      </c>
      <c r="M464">
        <v>521887</v>
      </c>
      <c r="N464">
        <v>43032.4222002315</v>
      </c>
      <c r="O464">
        <v>43026</v>
      </c>
      <c r="P464">
        <v>43026</v>
      </c>
      <c r="Q464" s="30">
        <v>43031</v>
      </c>
      <c r="R464">
        <v>0.25</v>
      </c>
      <c r="S464">
        <v>0.375</v>
      </c>
      <c r="T464" s="35">
        <v>3</v>
      </c>
      <c r="U464" s="34">
        <v>43031</v>
      </c>
      <c r="V464" t="s">
        <v>2068</v>
      </c>
      <c r="W464" t="s">
        <v>5464</v>
      </c>
      <c r="X464" t="s">
        <v>28</v>
      </c>
      <c r="Y464" t="s">
        <v>30</v>
      </c>
      <c r="Z464" t="s">
        <v>45985</v>
      </c>
      <c r="AA464" t="s">
        <v>50973</v>
      </c>
      <c r="AB464" t="s">
        <v>37708</v>
      </c>
      <c r="AC464" t="s">
        <v>154</v>
      </c>
    </row>
    <row r="465" spans="1:29" x14ac:dyDescent="0.2">
      <c r="A465" t="s">
        <v>37711</v>
      </c>
      <c r="B465" t="s">
        <v>51479</v>
      </c>
      <c r="C465" t="s">
        <v>45769</v>
      </c>
      <c r="D465" t="s">
        <v>34690</v>
      </c>
      <c r="E465" t="s">
        <v>34691</v>
      </c>
      <c r="F465" t="s">
        <v>776</v>
      </c>
      <c r="G465" t="s">
        <v>37496</v>
      </c>
      <c r="H465" t="s">
        <v>17227</v>
      </c>
      <c r="I465" t="s">
        <v>36869</v>
      </c>
      <c r="J465" t="s">
        <v>37497</v>
      </c>
      <c r="K465" t="s">
        <v>37715</v>
      </c>
      <c r="L465" t="s">
        <v>154</v>
      </c>
      <c r="M465">
        <v>521887</v>
      </c>
      <c r="N465">
        <v>43032.423607685203</v>
      </c>
      <c r="O465">
        <v>43026</v>
      </c>
      <c r="P465">
        <v>43026</v>
      </c>
      <c r="Q465" s="30">
        <v>43031</v>
      </c>
      <c r="R465">
        <v>0.375</v>
      </c>
      <c r="S465">
        <v>0.58333333333333304</v>
      </c>
      <c r="T465" s="35">
        <v>5</v>
      </c>
      <c r="U465" s="34">
        <v>43031</v>
      </c>
      <c r="V465" t="s">
        <v>5464</v>
      </c>
      <c r="W465" t="s">
        <v>5479</v>
      </c>
      <c r="X465" t="s">
        <v>28</v>
      </c>
      <c r="Y465" t="s">
        <v>30</v>
      </c>
      <c r="Z465" t="s">
        <v>45985</v>
      </c>
      <c r="AA465" t="s">
        <v>50977</v>
      </c>
      <c r="AB465" t="s">
        <v>51480</v>
      </c>
      <c r="AC465" t="s">
        <v>154</v>
      </c>
    </row>
    <row r="466" spans="1:29" x14ac:dyDescent="0.2">
      <c r="A466" t="s">
        <v>37716</v>
      </c>
      <c r="B466" t="s">
        <v>51481</v>
      </c>
      <c r="C466" t="s">
        <v>45769</v>
      </c>
      <c r="D466" t="s">
        <v>34690</v>
      </c>
      <c r="E466" t="s">
        <v>34691</v>
      </c>
      <c r="F466" t="s">
        <v>776</v>
      </c>
      <c r="G466" t="s">
        <v>37496</v>
      </c>
      <c r="H466" t="s">
        <v>17227</v>
      </c>
      <c r="I466" t="s">
        <v>36869</v>
      </c>
      <c r="J466" t="s">
        <v>37497</v>
      </c>
      <c r="K466" t="s">
        <v>37721</v>
      </c>
      <c r="L466" t="s">
        <v>154</v>
      </c>
      <c r="M466">
        <v>521887</v>
      </c>
      <c r="N466">
        <v>43032.424688125</v>
      </c>
      <c r="O466">
        <v>43026</v>
      </c>
      <c r="P466">
        <v>43026</v>
      </c>
      <c r="Q466" s="30">
        <v>43031</v>
      </c>
      <c r="R466">
        <v>0.58333333333333304</v>
      </c>
      <c r="S466">
        <v>0.66666666666666696</v>
      </c>
      <c r="T466" s="35">
        <v>2</v>
      </c>
      <c r="U466" s="34">
        <v>43031</v>
      </c>
      <c r="V466" t="s">
        <v>5479</v>
      </c>
      <c r="W466" t="s">
        <v>799</v>
      </c>
      <c r="X466" t="s">
        <v>28</v>
      </c>
      <c r="Y466" t="s">
        <v>30</v>
      </c>
      <c r="Z466" t="s">
        <v>45985</v>
      </c>
      <c r="AA466" t="s">
        <v>37718</v>
      </c>
      <c r="AB466" t="s">
        <v>37719</v>
      </c>
      <c r="AC466" t="s">
        <v>154</v>
      </c>
    </row>
    <row r="467" spans="1:29" x14ac:dyDescent="0.2">
      <c r="A467" t="s">
        <v>37722</v>
      </c>
      <c r="B467" t="s">
        <v>51482</v>
      </c>
      <c r="C467" t="s">
        <v>45769</v>
      </c>
      <c r="D467" t="s">
        <v>34690</v>
      </c>
      <c r="E467" t="s">
        <v>34691</v>
      </c>
      <c r="F467" t="s">
        <v>776</v>
      </c>
      <c r="G467" t="s">
        <v>37496</v>
      </c>
      <c r="H467" t="s">
        <v>17227</v>
      </c>
      <c r="I467" t="s">
        <v>36869</v>
      </c>
      <c r="J467" t="s">
        <v>37497</v>
      </c>
      <c r="K467" t="s">
        <v>37725</v>
      </c>
      <c r="L467" t="s">
        <v>154</v>
      </c>
      <c r="M467">
        <v>521887</v>
      </c>
      <c r="N467">
        <v>43032.425792835602</v>
      </c>
      <c r="O467">
        <v>43026</v>
      </c>
      <c r="P467">
        <v>43026</v>
      </c>
      <c r="Q467" s="30">
        <v>43031</v>
      </c>
      <c r="R467">
        <v>0.66666666666666696</v>
      </c>
      <c r="S467">
        <v>0.70833333333333304</v>
      </c>
      <c r="T467" s="35">
        <v>1</v>
      </c>
      <c r="U467" s="34">
        <v>43031</v>
      </c>
      <c r="V467" t="s">
        <v>799</v>
      </c>
      <c r="W467" t="s">
        <v>13116</v>
      </c>
      <c r="X467" t="s">
        <v>28</v>
      </c>
      <c r="Y467" t="s">
        <v>30</v>
      </c>
      <c r="Z467" t="s">
        <v>45985</v>
      </c>
      <c r="AA467" t="s">
        <v>5814</v>
      </c>
      <c r="AB467" t="s">
        <v>32476</v>
      </c>
      <c r="AC467" t="s">
        <v>154</v>
      </c>
    </row>
    <row r="468" spans="1:29" x14ac:dyDescent="0.2">
      <c r="A468" t="s">
        <v>37726</v>
      </c>
      <c r="B468" t="s">
        <v>51483</v>
      </c>
      <c r="C468" t="s">
        <v>45769</v>
      </c>
      <c r="D468" t="s">
        <v>34690</v>
      </c>
      <c r="E468" t="s">
        <v>34691</v>
      </c>
      <c r="F468" t="s">
        <v>776</v>
      </c>
      <c r="G468" t="s">
        <v>37496</v>
      </c>
      <c r="H468" t="s">
        <v>17227</v>
      </c>
      <c r="I468" t="s">
        <v>36869</v>
      </c>
      <c r="J468" t="s">
        <v>37497</v>
      </c>
      <c r="K468" t="s">
        <v>37730</v>
      </c>
      <c r="L468" t="s">
        <v>164</v>
      </c>
      <c r="M468">
        <v>521887</v>
      </c>
      <c r="N468">
        <v>43032.803526527801</v>
      </c>
      <c r="O468">
        <v>43026</v>
      </c>
      <c r="P468">
        <v>43026</v>
      </c>
      <c r="Q468" s="30">
        <v>43032</v>
      </c>
      <c r="R468">
        <v>0.25</v>
      </c>
      <c r="S468">
        <v>0.41666666666666702</v>
      </c>
      <c r="T468" s="35">
        <v>4</v>
      </c>
      <c r="U468" s="34">
        <v>43032</v>
      </c>
      <c r="V468" t="s">
        <v>2073</v>
      </c>
      <c r="W468" t="s">
        <v>8503</v>
      </c>
      <c r="X468" t="s">
        <v>28</v>
      </c>
      <c r="Y468" t="s">
        <v>30</v>
      </c>
      <c r="Z468" t="s">
        <v>45985</v>
      </c>
      <c r="AA468" t="s">
        <v>37718</v>
      </c>
      <c r="AB468" t="s">
        <v>37728</v>
      </c>
      <c r="AC468" t="s">
        <v>164</v>
      </c>
    </row>
    <row r="469" spans="1:29" x14ac:dyDescent="0.2">
      <c r="A469" t="s">
        <v>37731</v>
      </c>
      <c r="B469" t="s">
        <v>51484</v>
      </c>
      <c r="C469" t="s">
        <v>45769</v>
      </c>
      <c r="D469" t="s">
        <v>34690</v>
      </c>
      <c r="E469" t="s">
        <v>34691</v>
      </c>
      <c r="F469" t="s">
        <v>776</v>
      </c>
      <c r="G469" t="s">
        <v>37496</v>
      </c>
      <c r="H469" t="s">
        <v>17227</v>
      </c>
      <c r="I469" t="s">
        <v>36869</v>
      </c>
      <c r="J469" t="s">
        <v>37497</v>
      </c>
      <c r="K469" t="s">
        <v>37735</v>
      </c>
      <c r="L469" t="s">
        <v>164</v>
      </c>
      <c r="M469">
        <v>521887</v>
      </c>
      <c r="N469">
        <v>43032.804717175903</v>
      </c>
      <c r="O469">
        <v>43026</v>
      </c>
      <c r="P469">
        <v>43026</v>
      </c>
      <c r="Q469" s="30">
        <v>43032</v>
      </c>
      <c r="R469">
        <v>0.41666666666666702</v>
      </c>
      <c r="S469">
        <v>0.66666666666666696</v>
      </c>
      <c r="T469" s="35">
        <v>6</v>
      </c>
      <c r="U469" s="34">
        <v>43032</v>
      </c>
      <c r="V469" t="s">
        <v>8503</v>
      </c>
      <c r="W469" t="s">
        <v>805</v>
      </c>
      <c r="X469" t="s">
        <v>28</v>
      </c>
      <c r="Y469" t="s">
        <v>30</v>
      </c>
      <c r="Z469" t="s">
        <v>45985</v>
      </c>
      <c r="AA469" t="s">
        <v>50927</v>
      </c>
      <c r="AB469" t="s">
        <v>37733</v>
      </c>
      <c r="AC469" t="s">
        <v>164</v>
      </c>
    </row>
    <row r="470" spans="1:29" x14ac:dyDescent="0.2">
      <c r="A470" t="s">
        <v>37736</v>
      </c>
      <c r="B470" t="s">
        <v>51485</v>
      </c>
      <c r="C470" t="s">
        <v>45769</v>
      </c>
      <c r="D470" t="s">
        <v>34690</v>
      </c>
      <c r="E470" t="s">
        <v>34691</v>
      </c>
      <c r="F470" t="s">
        <v>776</v>
      </c>
      <c r="G470" t="s">
        <v>37496</v>
      </c>
      <c r="H470" t="s">
        <v>17227</v>
      </c>
      <c r="I470" t="s">
        <v>36869</v>
      </c>
      <c r="J470" t="s">
        <v>37497</v>
      </c>
      <c r="K470" t="s">
        <v>37739</v>
      </c>
      <c r="L470" t="s">
        <v>164</v>
      </c>
      <c r="M470">
        <v>521887</v>
      </c>
      <c r="N470">
        <v>43032.806000312499</v>
      </c>
      <c r="O470">
        <v>43026</v>
      </c>
      <c r="P470">
        <v>43026</v>
      </c>
      <c r="Q470" s="30">
        <v>43032</v>
      </c>
      <c r="R470">
        <v>0.66666666666666696</v>
      </c>
      <c r="S470">
        <v>0.70833333333333304</v>
      </c>
      <c r="T470" s="35">
        <v>1</v>
      </c>
      <c r="U470" s="34">
        <v>43032</v>
      </c>
      <c r="V470" t="s">
        <v>805</v>
      </c>
      <c r="W470" t="s">
        <v>13123</v>
      </c>
      <c r="X470" t="s">
        <v>28</v>
      </c>
      <c r="Y470" t="s">
        <v>30</v>
      </c>
      <c r="Z470" t="s">
        <v>45985</v>
      </c>
      <c r="AA470" t="s">
        <v>5814</v>
      </c>
      <c r="AB470" t="s">
        <v>32476</v>
      </c>
      <c r="AC470" t="s">
        <v>164</v>
      </c>
    </row>
    <row r="471" spans="1:29" x14ac:dyDescent="0.2">
      <c r="A471" t="s">
        <v>37740</v>
      </c>
      <c r="B471" t="s">
        <v>51486</v>
      </c>
      <c r="C471" t="s">
        <v>45769</v>
      </c>
      <c r="D471" t="s">
        <v>34690</v>
      </c>
      <c r="E471" t="s">
        <v>34691</v>
      </c>
      <c r="F471" t="s">
        <v>776</v>
      </c>
      <c r="G471" t="s">
        <v>37496</v>
      </c>
      <c r="H471" t="s">
        <v>17227</v>
      </c>
      <c r="I471" t="s">
        <v>36869</v>
      </c>
      <c r="J471" t="s">
        <v>37497</v>
      </c>
      <c r="K471" t="s">
        <v>45730</v>
      </c>
      <c r="L471" t="s">
        <v>499</v>
      </c>
      <c r="M471">
        <v>521887</v>
      </c>
      <c r="N471">
        <v>43041.295174791703</v>
      </c>
      <c r="O471">
        <v>43040</v>
      </c>
      <c r="P471">
        <v>43040</v>
      </c>
      <c r="Q471" s="30">
        <v>43040</v>
      </c>
      <c r="R471">
        <v>0.25</v>
      </c>
      <c r="S471">
        <v>0.41666666666666702</v>
      </c>
      <c r="T471" s="35">
        <v>4</v>
      </c>
      <c r="U471" s="34">
        <v>43040</v>
      </c>
      <c r="V471" t="s">
        <v>500</v>
      </c>
      <c r="W471" t="s">
        <v>8534</v>
      </c>
      <c r="X471" t="s">
        <v>28</v>
      </c>
      <c r="Y471" t="s">
        <v>30</v>
      </c>
      <c r="Z471" t="s">
        <v>45985</v>
      </c>
      <c r="AA471" t="s">
        <v>45809</v>
      </c>
      <c r="AB471" t="s">
        <v>37742</v>
      </c>
      <c r="AC471" t="s">
        <v>499</v>
      </c>
    </row>
    <row r="472" spans="1:29" x14ac:dyDescent="0.2">
      <c r="A472" t="s">
        <v>37744</v>
      </c>
      <c r="B472" t="s">
        <v>51487</v>
      </c>
      <c r="C472" t="s">
        <v>45769</v>
      </c>
      <c r="D472" t="s">
        <v>34690</v>
      </c>
      <c r="E472" t="s">
        <v>34691</v>
      </c>
      <c r="F472" t="s">
        <v>776</v>
      </c>
      <c r="G472" t="s">
        <v>37496</v>
      </c>
      <c r="H472" t="s">
        <v>17227</v>
      </c>
      <c r="I472" t="s">
        <v>36869</v>
      </c>
      <c r="J472" t="s">
        <v>37497</v>
      </c>
      <c r="K472" t="s">
        <v>45730</v>
      </c>
      <c r="L472" t="s">
        <v>499</v>
      </c>
      <c r="M472">
        <v>521887</v>
      </c>
      <c r="N472">
        <v>43041.296963125002</v>
      </c>
      <c r="O472">
        <v>43040</v>
      </c>
      <c r="P472">
        <v>43040</v>
      </c>
      <c r="Q472" s="30">
        <v>43040</v>
      </c>
      <c r="R472">
        <v>0.41666666666666702</v>
      </c>
      <c r="S472">
        <v>0.5</v>
      </c>
      <c r="T472" s="35">
        <v>2</v>
      </c>
      <c r="U472" s="34">
        <v>43040</v>
      </c>
      <c r="V472" t="s">
        <v>8534</v>
      </c>
      <c r="W472" t="s">
        <v>8540</v>
      </c>
      <c r="X472" t="s">
        <v>28</v>
      </c>
      <c r="Y472" t="s">
        <v>30</v>
      </c>
      <c r="Z472" t="s">
        <v>45985</v>
      </c>
      <c r="AA472" t="s">
        <v>45817</v>
      </c>
      <c r="AB472" t="s">
        <v>37746</v>
      </c>
      <c r="AC472" t="s">
        <v>499</v>
      </c>
    </row>
    <row r="473" spans="1:29" x14ac:dyDescent="0.2">
      <c r="A473" t="s">
        <v>37748</v>
      </c>
      <c r="B473" t="s">
        <v>51488</v>
      </c>
      <c r="C473" t="s">
        <v>45769</v>
      </c>
      <c r="D473" t="s">
        <v>34690</v>
      </c>
      <c r="E473" t="s">
        <v>34691</v>
      </c>
      <c r="F473" t="s">
        <v>776</v>
      </c>
      <c r="G473" t="s">
        <v>37496</v>
      </c>
      <c r="H473" t="s">
        <v>17227</v>
      </c>
      <c r="I473" t="s">
        <v>36869</v>
      </c>
      <c r="J473" t="s">
        <v>37497</v>
      </c>
      <c r="K473" t="s">
        <v>45730</v>
      </c>
      <c r="L473" t="s">
        <v>499</v>
      </c>
      <c r="M473">
        <v>521887</v>
      </c>
      <c r="N473">
        <v>43041.297536666701</v>
      </c>
      <c r="O473">
        <v>43040</v>
      </c>
      <c r="P473">
        <v>43040</v>
      </c>
      <c r="Q473" s="30">
        <v>43040</v>
      </c>
      <c r="R473">
        <v>0.5</v>
      </c>
      <c r="S473">
        <v>0.58333333333333304</v>
      </c>
      <c r="T473" s="35">
        <v>2</v>
      </c>
      <c r="U473" s="34">
        <v>43040</v>
      </c>
      <c r="V473" t="s">
        <v>8540</v>
      </c>
      <c r="W473" t="s">
        <v>501</v>
      </c>
      <c r="X473" t="s">
        <v>28</v>
      </c>
      <c r="Y473" t="s">
        <v>30</v>
      </c>
      <c r="Z473" t="s">
        <v>45985</v>
      </c>
      <c r="AA473" t="s">
        <v>45812</v>
      </c>
      <c r="AB473" t="s">
        <v>37750</v>
      </c>
      <c r="AC473" t="s">
        <v>499</v>
      </c>
    </row>
    <row r="474" spans="1:29" x14ac:dyDescent="0.2">
      <c r="A474" t="s">
        <v>37752</v>
      </c>
      <c r="B474" t="s">
        <v>51489</v>
      </c>
      <c r="C474" t="s">
        <v>45769</v>
      </c>
      <c r="D474" t="s">
        <v>34690</v>
      </c>
      <c r="E474" t="s">
        <v>34691</v>
      </c>
      <c r="F474" t="s">
        <v>776</v>
      </c>
      <c r="G474" t="s">
        <v>37496</v>
      </c>
      <c r="H474" t="s">
        <v>17227</v>
      </c>
      <c r="I474" t="s">
        <v>36869</v>
      </c>
      <c r="J474" t="s">
        <v>37497</v>
      </c>
      <c r="K474" t="s">
        <v>37756</v>
      </c>
      <c r="L474" t="s">
        <v>499</v>
      </c>
      <c r="M474">
        <v>521887</v>
      </c>
      <c r="N474">
        <v>43041.298054525498</v>
      </c>
      <c r="O474">
        <v>43040</v>
      </c>
      <c r="P474">
        <v>43040</v>
      </c>
      <c r="Q474" s="30">
        <v>43040</v>
      </c>
      <c r="R474">
        <v>0.58333333333333304</v>
      </c>
      <c r="S474">
        <v>0.70833333333333304</v>
      </c>
      <c r="T474" s="35">
        <v>3</v>
      </c>
      <c r="U474" s="34">
        <v>43040</v>
      </c>
      <c r="V474" t="s">
        <v>501</v>
      </c>
      <c r="W474" t="s">
        <v>7057</v>
      </c>
      <c r="X474" t="s">
        <v>28</v>
      </c>
      <c r="Y474" t="s">
        <v>30</v>
      </c>
      <c r="Z474" t="s">
        <v>45985</v>
      </c>
      <c r="AA474" t="s">
        <v>51490</v>
      </c>
      <c r="AB474" t="s">
        <v>37754</v>
      </c>
      <c r="AC474" t="s">
        <v>499</v>
      </c>
    </row>
    <row r="475" spans="1:29" x14ac:dyDescent="0.2">
      <c r="A475" t="s">
        <v>37757</v>
      </c>
      <c r="B475" t="s">
        <v>51491</v>
      </c>
      <c r="C475" t="s">
        <v>45769</v>
      </c>
      <c r="D475" t="s">
        <v>34690</v>
      </c>
      <c r="E475" t="s">
        <v>34691</v>
      </c>
      <c r="F475" t="s">
        <v>776</v>
      </c>
      <c r="G475" t="s">
        <v>37496</v>
      </c>
      <c r="H475" t="s">
        <v>17227</v>
      </c>
      <c r="I475" t="s">
        <v>36869</v>
      </c>
      <c r="J475" t="s">
        <v>37497</v>
      </c>
      <c r="K475" t="s">
        <v>37761</v>
      </c>
      <c r="L475" t="s">
        <v>515</v>
      </c>
      <c r="M475">
        <v>521887</v>
      </c>
      <c r="N475">
        <v>43042.299990995401</v>
      </c>
      <c r="O475">
        <v>43040</v>
      </c>
      <c r="P475">
        <v>43040</v>
      </c>
      <c r="Q475" s="30">
        <v>43041</v>
      </c>
      <c r="R475">
        <v>0.25</v>
      </c>
      <c r="S475">
        <v>0.375</v>
      </c>
      <c r="T475" s="35">
        <v>3</v>
      </c>
      <c r="U475" s="34">
        <v>43041</v>
      </c>
      <c r="V475" t="s">
        <v>516</v>
      </c>
      <c r="W475" t="s">
        <v>26660</v>
      </c>
      <c r="X475" t="s">
        <v>28</v>
      </c>
      <c r="Y475" t="s">
        <v>30</v>
      </c>
      <c r="Z475" t="s">
        <v>45985</v>
      </c>
      <c r="AA475" t="s">
        <v>50897</v>
      </c>
      <c r="AB475" t="s">
        <v>37759</v>
      </c>
      <c r="AC475" t="s">
        <v>515</v>
      </c>
    </row>
    <row r="476" spans="1:29" x14ac:dyDescent="0.2">
      <c r="A476" t="s">
        <v>37762</v>
      </c>
      <c r="B476" t="s">
        <v>51492</v>
      </c>
      <c r="C476" t="s">
        <v>45769</v>
      </c>
      <c r="D476" t="s">
        <v>34690</v>
      </c>
      <c r="E476" t="s">
        <v>34691</v>
      </c>
      <c r="F476" t="s">
        <v>776</v>
      </c>
      <c r="G476" t="s">
        <v>37496</v>
      </c>
      <c r="H476" t="s">
        <v>17227</v>
      </c>
      <c r="I476" t="s">
        <v>36869</v>
      </c>
      <c r="J476" t="s">
        <v>37497</v>
      </c>
      <c r="K476" t="s">
        <v>37766</v>
      </c>
      <c r="L476" t="s">
        <v>515</v>
      </c>
      <c r="M476">
        <v>521887</v>
      </c>
      <c r="N476">
        <v>43042.301040590297</v>
      </c>
      <c r="O476">
        <v>43040</v>
      </c>
      <c r="P476">
        <v>43040</v>
      </c>
      <c r="Q476" s="30">
        <v>43041</v>
      </c>
      <c r="R476">
        <v>0.375</v>
      </c>
      <c r="S476">
        <v>0.45833333333333298</v>
      </c>
      <c r="T476" s="35">
        <v>2</v>
      </c>
      <c r="U476" s="34">
        <v>43041</v>
      </c>
      <c r="V476" t="s">
        <v>26660</v>
      </c>
      <c r="W476" t="s">
        <v>19951</v>
      </c>
      <c r="X476" t="s">
        <v>28</v>
      </c>
      <c r="Y476" t="s">
        <v>30</v>
      </c>
      <c r="Z476" t="s">
        <v>45985</v>
      </c>
      <c r="AA476" t="s">
        <v>51091</v>
      </c>
      <c r="AB476" t="s">
        <v>37764</v>
      </c>
      <c r="AC476" t="s">
        <v>515</v>
      </c>
    </row>
    <row r="477" spans="1:29" x14ac:dyDescent="0.2">
      <c r="A477" t="s">
        <v>37767</v>
      </c>
      <c r="B477" t="s">
        <v>51493</v>
      </c>
      <c r="C477" t="s">
        <v>45769</v>
      </c>
      <c r="D477" t="s">
        <v>34690</v>
      </c>
      <c r="E477" t="s">
        <v>34691</v>
      </c>
      <c r="F477" t="s">
        <v>776</v>
      </c>
      <c r="G477" t="s">
        <v>37496</v>
      </c>
      <c r="H477" t="s">
        <v>17227</v>
      </c>
      <c r="I477" t="s">
        <v>36869</v>
      </c>
      <c r="J477" t="s">
        <v>37497</v>
      </c>
      <c r="K477" t="s">
        <v>37771</v>
      </c>
      <c r="L477" t="s">
        <v>515</v>
      </c>
      <c r="M477">
        <v>521887</v>
      </c>
      <c r="N477">
        <v>43042.301601550898</v>
      </c>
      <c r="O477">
        <v>43040</v>
      </c>
      <c r="P477">
        <v>43040</v>
      </c>
      <c r="Q477" s="30">
        <v>43041</v>
      </c>
      <c r="R477">
        <v>0.45833333333333298</v>
      </c>
      <c r="S477">
        <v>0.66666666666666696</v>
      </c>
      <c r="T477" s="35">
        <v>5</v>
      </c>
      <c r="U477" s="34">
        <v>43041</v>
      </c>
      <c r="V477" t="s">
        <v>19951</v>
      </c>
      <c r="W477" t="s">
        <v>8581</v>
      </c>
      <c r="X477" t="s">
        <v>28</v>
      </c>
      <c r="Y477" t="s">
        <v>30</v>
      </c>
      <c r="Z477" t="s">
        <v>45985</v>
      </c>
      <c r="AA477" t="s">
        <v>50902</v>
      </c>
      <c r="AB477" t="s">
        <v>37769</v>
      </c>
      <c r="AC477" t="s">
        <v>515</v>
      </c>
    </row>
    <row r="478" spans="1:29" x14ac:dyDescent="0.2">
      <c r="A478" t="s">
        <v>37772</v>
      </c>
      <c r="B478" t="s">
        <v>51494</v>
      </c>
      <c r="C478" t="s">
        <v>45769</v>
      </c>
      <c r="D478" t="s">
        <v>34690</v>
      </c>
      <c r="E478" t="s">
        <v>34691</v>
      </c>
      <c r="F478" t="s">
        <v>776</v>
      </c>
      <c r="G478" t="s">
        <v>37496</v>
      </c>
      <c r="H478" t="s">
        <v>17227</v>
      </c>
      <c r="I478" t="s">
        <v>36869</v>
      </c>
      <c r="J478" t="s">
        <v>37497</v>
      </c>
      <c r="K478" t="s">
        <v>45730</v>
      </c>
      <c r="L478" t="s">
        <v>515</v>
      </c>
      <c r="M478">
        <v>521887</v>
      </c>
      <c r="N478">
        <v>43042.302745080997</v>
      </c>
      <c r="O478">
        <v>43040</v>
      </c>
      <c r="P478">
        <v>43040</v>
      </c>
      <c r="Q478" s="30">
        <v>43041</v>
      </c>
      <c r="R478">
        <v>0.66666666666666696</v>
      </c>
      <c r="S478">
        <v>0.70833333333333304</v>
      </c>
      <c r="T478" s="35">
        <v>1</v>
      </c>
      <c r="U478" s="34">
        <v>43041</v>
      </c>
      <c r="V478" t="s">
        <v>8581</v>
      </c>
      <c r="W478" t="s">
        <v>13152</v>
      </c>
      <c r="X478" t="s">
        <v>28</v>
      </c>
      <c r="Y478" t="s">
        <v>30</v>
      </c>
      <c r="Z478" t="s">
        <v>45985</v>
      </c>
      <c r="AA478" t="s">
        <v>5814</v>
      </c>
      <c r="AB478" t="s">
        <v>32476</v>
      </c>
      <c r="AC478" t="s">
        <v>515</v>
      </c>
    </row>
    <row r="479" spans="1:29" x14ac:dyDescent="0.2">
      <c r="A479" t="s">
        <v>37775</v>
      </c>
      <c r="B479" t="s">
        <v>51495</v>
      </c>
      <c r="C479" t="s">
        <v>45769</v>
      </c>
      <c r="D479" t="s">
        <v>34690</v>
      </c>
      <c r="E479" t="s">
        <v>34691</v>
      </c>
      <c r="F479" t="s">
        <v>776</v>
      </c>
      <c r="G479" t="s">
        <v>37496</v>
      </c>
      <c r="H479" t="s">
        <v>17227</v>
      </c>
      <c r="I479" t="s">
        <v>36869</v>
      </c>
      <c r="J479" t="s">
        <v>37497</v>
      </c>
      <c r="K479" t="s">
        <v>37779</v>
      </c>
      <c r="L479" t="s">
        <v>525</v>
      </c>
      <c r="M479">
        <v>521887</v>
      </c>
      <c r="N479">
        <v>43045.328053750003</v>
      </c>
      <c r="O479">
        <v>43040</v>
      </c>
      <c r="P479">
        <v>43040</v>
      </c>
      <c r="Q479" s="30">
        <v>43042</v>
      </c>
      <c r="R479">
        <v>0.25</v>
      </c>
      <c r="S479">
        <v>0.41666666666666702</v>
      </c>
      <c r="T479" s="35">
        <v>4</v>
      </c>
      <c r="U479" s="34">
        <v>43042</v>
      </c>
      <c r="V479" t="s">
        <v>526</v>
      </c>
      <c r="W479" t="s">
        <v>827</v>
      </c>
      <c r="X479" t="s">
        <v>28</v>
      </c>
      <c r="Y479" t="s">
        <v>30</v>
      </c>
      <c r="Z479" t="s">
        <v>45985</v>
      </c>
      <c r="AA479" t="s">
        <v>51091</v>
      </c>
      <c r="AB479" t="s">
        <v>37777</v>
      </c>
      <c r="AC479" t="s">
        <v>525</v>
      </c>
    </row>
    <row r="480" spans="1:29" x14ac:dyDescent="0.2">
      <c r="A480" t="s">
        <v>37780</v>
      </c>
      <c r="B480" t="s">
        <v>51496</v>
      </c>
      <c r="C480" t="s">
        <v>45769</v>
      </c>
      <c r="D480" t="s">
        <v>34690</v>
      </c>
      <c r="E480" t="s">
        <v>34691</v>
      </c>
      <c r="F480" t="s">
        <v>776</v>
      </c>
      <c r="G480" t="s">
        <v>37496</v>
      </c>
      <c r="H480" t="s">
        <v>17227</v>
      </c>
      <c r="I480" t="s">
        <v>36869</v>
      </c>
      <c r="J480" t="s">
        <v>37497</v>
      </c>
      <c r="K480" t="s">
        <v>37784</v>
      </c>
      <c r="L480" t="s">
        <v>525</v>
      </c>
      <c r="M480">
        <v>521887</v>
      </c>
      <c r="N480">
        <v>43045.3292709491</v>
      </c>
      <c r="O480">
        <v>43040</v>
      </c>
      <c r="P480">
        <v>43040</v>
      </c>
      <c r="Q480" s="30">
        <v>43042</v>
      </c>
      <c r="R480">
        <v>0.41666666666666702</v>
      </c>
      <c r="S480">
        <v>0.58333333333333304</v>
      </c>
      <c r="T480" s="35">
        <v>4</v>
      </c>
      <c r="U480" s="34">
        <v>43042</v>
      </c>
      <c r="V480" t="s">
        <v>827</v>
      </c>
      <c r="W480" t="s">
        <v>8606</v>
      </c>
      <c r="X480" t="s">
        <v>28</v>
      </c>
      <c r="Y480" t="s">
        <v>30</v>
      </c>
      <c r="Z480" t="s">
        <v>45985</v>
      </c>
      <c r="AA480" t="s">
        <v>51199</v>
      </c>
      <c r="AB480" t="s">
        <v>37782</v>
      </c>
      <c r="AC480" t="s">
        <v>525</v>
      </c>
    </row>
    <row r="481" spans="1:29" x14ac:dyDescent="0.2">
      <c r="A481" t="s">
        <v>37785</v>
      </c>
      <c r="B481" t="s">
        <v>51497</v>
      </c>
      <c r="C481" t="s">
        <v>45769</v>
      </c>
      <c r="D481" t="s">
        <v>34690</v>
      </c>
      <c r="E481" t="s">
        <v>34691</v>
      </c>
      <c r="F481" t="s">
        <v>776</v>
      </c>
      <c r="G481" t="s">
        <v>37496</v>
      </c>
      <c r="H481" t="s">
        <v>17227</v>
      </c>
      <c r="I481" t="s">
        <v>36869</v>
      </c>
      <c r="J481" t="s">
        <v>37497</v>
      </c>
      <c r="K481" t="s">
        <v>37789</v>
      </c>
      <c r="L481" t="s">
        <v>525</v>
      </c>
      <c r="M481">
        <v>521887</v>
      </c>
      <c r="N481">
        <v>43045.3297272454</v>
      </c>
      <c r="O481">
        <v>43040</v>
      </c>
      <c r="P481">
        <v>43040</v>
      </c>
      <c r="Q481" s="30">
        <v>43042</v>
      </c>
      <c r="R481">
        <v>0.58333333333333304</v>
      </c>
      <c r="S481">
        <v>0.70833333333333304</v>
      </c>
      <c r="T481" s="35">
        <v>3</v>
      </c>
      <c r="U481" s="34">
        <v>43042</v>
      </c>
      <c r="V481" t="s">
        <v>8606</v>
      </c>
      <c r="W481" t="s">
        <v>7067</v>
      </c>
      <c r="X481" t="s">
        <v>28</v>
      </c>
      <c r="Y481" t="s">
        <v>30</v>
      </c>
      <c r="Z481" t="s">
        <v>45985</v>
      </c>
      <c r="AA481" t="s">
        <v>51229</v>
      </c>
      <c r="AB481" t="s">
        <v>37787</v>
      </c>
      <c r="AC481" t="s">
        <v>525</v>
      </c>
    </row>
    <row r="482" spans="1:29" x14ac:dyDescent="0.2">
      <c r="A482" t="s">
        <v>37790</v>
      </c>
      <c r="B482" t="s">
        <v>51498</v>
      </c>
      <c r="C482" t="s">
        <v>45769</v>
      </c>
      <c r="D482" t="s">
        <v>34690</v>
      </c>
      <c r="E482" t="s">
        <v>34691</v>
      </c>
      <c r="F482" t="s">
        <v>776</v>
      </c>
      <c r="G482" t="s">
        <v>37496</v>
      </c>
      <c r="H482" t="s">
        <v>17227</v>
      </c>
      <c r="I482" t="s">
        <v>36869</v>
      </c>
      <c r="J482" t="s">
        <v>37497</v>
      </c>
      <c r="K482" t="s">
        <v>37794</v>
      </c>
      <c r="L482" t="s">
        <v>535</v>
      </c>
      <c r="M482">
        <v>521887</v>
      </c>
      <c r="N482">
        <v>43045.3300950579</v>
      </c>
      <c r="O482">
        <v>43040</v>
      </c>
      <c r="P482">
        <v>43040</v>
      </c>
      <c r="Q482" s="30">
        <v>43043</v>
      </c>
      <c r="R482">
        <v>0.25</v>
      </c>
      <c r="S482">
        <v>0.45833333333333298</v>
      </c>
      <c r="T482" s="35">
        <v>5</v>
      </c>
      <c r="U482" s="34">
        <v>43043</v>
      </c>
      <c r="V482" t="s">
        <v>536</v>
      </c>
      <c r="W482" t="s">
        <v>26688</v>
      </c>
      <c r="X482" t="s">
        <v>28</v>
      </c>
      <c r="Y482" t="s">
        <v>30</v>
      </c>
      <c r="Z482" t="s">
        <v>45985</v>
      </c>
      <c r="AA482" t="s">
        <v>51499</v>
      </c>
      <c r="AB482" t="s">
        <v>37792</v>
      </c>
      <c r="AC482" t="s">
        <v>535</v>
      </c>
    </row>
    <row r="483" spans="1:29" x14ac:dyDescent="0.2">
      <c r="A483" t="s">
        <v>37795</v>
      </c>
      <c r="B483" t="s">
        <v>51500</v>
      </c>
      <c r="C483" t="s">
        <v>45769</v>
      </c>
      <c r="D483" t="s">
        <v>34690</v>
      </c>
      <c r="E483" t="s">
        <v>34691</v>
      </c>
      <c r="F483" t="s">
        <v>776</v>
      </c>
      <c r="G483" t="s">
        <v>37496</v>
      </c>
      <c r="H483" t="s">
        <v>17227</v>
      </c>
      <c r="I483" t="s">
        <v>36869</v>
      </c>
      <c r="J483" t="s">
        <v>37497</v>
      </c>
      <c r="K483" t="s">
        <v>45730</v>
      </c>
      <c r="L483" t="s">
        <v>535</v>
      </c>
      <c r="M483">
        <v>521887</v>
      </c>
      <c r="N483">
        <v>43045.330617812499</v>
      </c>
      <c r="O483">
        <v>43040</v>
      </c>
      <c r="P483">
        <v>43040</v>
      </c>
      <c r="Q483" s="30">
        <v>43043</v>
      </c>
      <c r="R483">
        <v>0.45833333333333298</v>
      </c>
      <c r="S483">
        <v>0.625</v>
      </c>
      <c r="T483" s="35">
        <v>4</v>
      </c>
      <c r="U483" s="34">
        <v>43043</v>
      </c>
      <c r="V483" t="s">
        <v>26688</v>
      </c>
      <c r="W483" t="s">
        <v>18137</v>
      </c>
      <c r="X483" t="s">
        <v>28</v>
      </c>
      <c r="Y483" t="s">
        <v>30</v>
      </c>
      <c r="Z483" t="s">
        <v>45985</v>
      </c>
      <c r="AA483" t="s">
        <v>45814</v>
      </c>
      <c r="AB483" t="s">
        <v>37797</v>
      </c>
      <c r="AC483" t="s">
        <v>535</v>
      </c>
    </row>
    <row r="484" spans="1:29" x14ac:dyDescent="0.2">
      <c r="A484" t="s">
        <v>37799</v>
      </c>
      <c r="B484" t="s">
        <v>51501</v>
      </c>
      <c r="C484" t="s">
        <v>45769</v>
      </c>
      <c r="D484" t="s">
        <v>34690</v>
      </c>
      <c r="E484" t="s">
        <v>34691</v>
      </c>
      <c r="F484" t="s">
        <v>776</v>
      </c>
      <c r="G484" t="s">
        <v>37496</v>
      </c>
      <c r="H484" t="s">
        <v>17227</v>
      </c>
      <c r="I484" t="s">
        <v>36869</v>
      </c>
      <c r="J484" t="s">
        <v>37497</v>
      </c>
      <c r="K484" t="s">
        <v>45730</v>
      </c>
      <c r="L484" t="s">
        <v>535</v>
      </c>
      <c r="M484">
        <v>521887</v>
      </c>
      <c r="N484">
        <v>43045.331012303199</v>
      </c>
      <c r="O484">
        <v>43040</v>
      </c>
      <c r="P484">
        <v>43040</v>
      </c>
      <c r="Q484" s="30">
        <v>43043</v>
      </c>
      <c r="R484">
        <v>0.625</v>
      </c>
      <c r="S484">
        <v>0.70833333333333304</v>
      </c>
      <c r="T484" s="35">
        <v>2</v>
      </c>
      <c r="U484" s="34">
        <v>43043</v>
      </c>
      <c r="V484" t="s">
        <v>18137</v>
      </c>
      <c r="W484" t="s">
        <v>13189</v>
      </c>
      <c r="X484" t="s">
        <v>28</v>
      </c>
      <c r="Y484" t="s">
        <v>30</v>
      </c>
      <c r="Z484" t="s">
        <v>45985</v>
      </c>
      <c r="AA484" t="s">
        <v>5814</v>
      </c>
      <c r="AB484" t="s">
        <v>32476</v>
      </c>
      <c r="AC484" t="s">
        <v>535</v>
      </c>
    </row>
    <row r="485" spans="1:29" x14ac:dyDescent="0.2">
      <c r="A485" t="s">
        <v>37802</v>
      </c>
      <c r="B485" t="s">
        <v>51502</v>
      </c>
      <c r="C485" t="s">
        <v>45769</v>
      </c>
      <c r="D485" t="s">
        <v>34690</v>
      </c>
      <c r="E485" t="s">
        <v>34691</v>
      </c>
      <c r="F485" t="s">
        <v>776</v>
      </c>
      <c r="G485" t="s">
        <v>37496</v>
      </c>
      <c r="H485" t="s">
        <v>17227</v>
      </c>
      <c r="I485" t="s">
        <v>36869</v>
      </c>
      <c r="J485" t="s">
        <v>37497</v>
      </c>
      <c r="K485" t="s">
        <v>45730</v>
      </c>
      <c r="L485" t="s">
        <v>545</v>
      </c>
      <c r="M485">
        <v>521887</v>
      </c>
      <c r="N485">
        <v>43045.331673229201</v>
      </c>
      <c r="O485">
        <v>43040</v>
      </c>
      <c r="P485">
        <v>43040</v>
      </c>
      <c r="Q485" s="30">
        <v>43044</v>
      </c>
      <c r="R485">
        <v>0.25</v>
      </c>
      <c r="S485">
        <v>0.375</v>
      </c>
      <c r="T485" s="35">
        <v>3</v>
      </c>
      <c r="U485" s="34">
        <v>43044</v>
      </c>
      <c r="V485" t="s">
        <v>546</v>
      </c>
      <c r="W485" t="s">
        <v>23705</v>
      </c>
      <c r="X485" t="s">
        <v>28</v>
      </c>
      <c r="Y485" t="s">
        <v>30</v>
      </c>
      <c r="Z485" t="s">
        <v>45985</v>
      </c>
      <c r="AA485" t="s">
        <v>45814</v>
      </c>
      <c r="AB485" t="s">
        <v>37804</v>
      </c>
      <c r="AC485" t="s">
        <v>545</v>
      </c>
    </row>
    <row r="486" spans="1:29" x14ac:dyDescent="0.2">
      <c r="A486" t="s">
        <v>37806</v>
      </c>
      <c r="B486" t="s">
        <v>51503</v>
      </c>
      <c r="C486" t="s">
        <v>45769</v>
      </c>
      <c r="D486" t="s">
        <v>34690</v>
      </c>
      <c r="E486" t="s">
        <v>34691</v>
      </c>
      <c r="F486" t="s">
        <v>776</v>
      </c>
      <c r="G486" t="s">
        <v>37496</v>
      </c>
      <c r="H486" t="s">
        <v>17227</v>
      </c>
      <c r="I486" t="s">
        <v>36869</v>
      </c>
      <c r="J486" t="s">
        <v>37497</v>
      </c>
      <c r="K486" t="s">
        <v>37810</v>
      </c>
      <c r="L486" t="s">
        <v>545</v>
      </c>
      <c r="M486">
        <v>521887</v>
      </c>
      <c r="N486">
        <v>43045.332338657397</v>
      </c>
      <c r="O486">
        <v>43040</v>
      </c>
      <c r="P486">
        <v>43040</v>
      </c>
      <c r="Q486" s="30">
        <v>43044</v>
      </c>
      <c r="R486">
        <v>0.375</v>
      </c>
      <c r="S486">
        <v>0.54166666666666696</v>
      </c>
      <c r="T486" s="35">
        <v>4</v>
      </c>
      <c r="U486" s="34">
        <v>43044</v>
      </c>
      <c r="V486" t="s">
        <v>23705</v>
      </c>
      <c r="W486" t="s">
        <v>13204</v>
      </c>
      <c r="X486" t="s">
        <v>28</v>
      </c>
      <c r="Y486" t="s">
        <v>30</v>
      </c>
      <c r="Z486" t="s">
        <v>45985</v>
      </c>
      <c r="AA486" t="s">
        <v>50997</v>
      </c>
      <c r="AB486" t="s">
        <v>37808</v>
      </c>
      <c r="AC486" t="s">
        <v>545</v>
      </c>
    </row>
    <row r="487" spans="1:29" x14ac:dyDescent="0.2">
      <c r="A487" t="s">
        <v>37811</v>
      </c>
      <c r="B487" t="s">
        <v>51504</v>
      </c>
      <c r="C487" t="s">
        <v>45769</v>
      </c>
      <c r="D487" t="s">
        <v>34690</v>
      </c>
      <c r="E487" t="s">
        <v>34691</v>
      </c>
      <c r="F487" t="s">
        <v>776</v>
      </c>
      <c r="G487" t="s">
        <v>37496</v>
      </c>
      <c r="H487" t="s">
        <v>17227</v>
      </c>
      <c r="I487" t="s">
        <v>36869</v>
      </c>
      <c r="J487" t="s">
        <v>37497</v>
      </c>
      <c r="K487" t="s">
        <v>45730</v>
      </c>
      <c r="L487" t="s">
        <v>545</v>
      </c>
      <c r="M487">
        <v>521887</v>
      </c>
      <c r="N487">
        <v>43045.333350393499</v>
      </c>
      <c r="O487">
        <v>43040</v>
      </c>
      <c r="P487">
        <v>43040</v>
      </c>
      <c r="Q487" s="30">
        <v>43044</v>
      </c>
      <c r="R487">
        <v>0.54166666666666696</v>
      </c>
      <c r="S487">
        <v>0.70833333333333304</v>
      </c>
      <c r="T487" s="35">
        <v>4</v>
      </c>
      <c r="U487" s="34">
        <v>43044</v>
      </c>
      <c r="V487" t="s">
        <v>13204</v>
      </c>
      <c r="W487" t="s">
        <v>13218</v>
      </c>
      <c r="X487" t="s">
        <v>28</v>
      </c>
      <c r="Y487" t="s">
        <v>30</v>
      </c>
      <c r="Z487" t="s">
        <v>45985</v>
      </c>
      <c r="AA487" t="s">
        <v>5814</v>
      </c>
      <c r="AB487" t="s">
        <v>37503</v>
      </c>
      <c r="AC487" t="s">
        <v>545</v>
      </c>
    </row>
    <row r="488" spans="1:29" x14ac:dyDescent="0.2">
      <c r="A488" t="s">
        <v>37814</v>
      </c>
      <c r="B488" t="s">
        <v>51505</v>
      </c>
      <c r="C488" t="s">
        <v>45769</v>
      </c>
      <c r="D488" t="s">
        <v>34690</v>
      </c>
      <c r="E488" t="s">
        <v>34691</v>
      </c>
      <c r="F488" t="s">
        <v>776</v>
      </c>
      <c r="G488" t="s">
        <v>37496</v>
      </c>
      <c r="H488" t="s">
        <v>17227</v>
      </c>
      <c r="I488" t="s">
        <v>36869</v>
      </c>
      <c r="J488" t="s">
        <v>37497</v>
      </c>
      <c r="K488" t="s">
        <v>37818</v>
      </c>
      <c r="L488" t="s">
        <v>256</v>
      </c>
      <c r="M488">
        <v>521887</v>
      </c>
      <c r="N488">
        <v>43046.302366273201</v>
      </c>
      <c r="O488">
        <v>43040</v>
      </c>
      <c r="P488">
        <v>43040</v>
      </c>
      <c r="Q488" s="30">
        <v>43045</v>
      </c>
      <c r="R488">
        <v>0.25</v>
      </c>
      <c r="S488">
        <v>0.375</v>
      </c>
      <c r="T488" s="35">
        <v>3</v>
      </c>
      <c r="U488" s="34">
        <v>43045</v>
      </c>
      <c r="V488" t="s">
        <v>557</v>
      </c>
      <c r="W488" t="s">
        <v>8618</v>
      </c>
      <c r="X488" t="s">
        <v>28</v>
      </c>
      <c r="Y488" t="s">
        <v>30</v>
      </c>
      <c r="Z488" t="s">
        <v>45985</v>
      </c>
      <c r="AA488" t="s">
        <v>50997</v>
      </c>
      <c r="AB488" t="s">
        <v>37816</v>
      </c>
      <c r="AC488" t="s">
        <v>256</v>
      </c>
    </row>
    <row r="489" spans="1:29" x14ac:dyDescent="0.2">
      <c r="A489" t="s">
        <v>37819</v>
      </c>
      <c r="B489" t="s">
        <v>51506</v>
      </c>
      <c r="C489" t="s">
        <v>45769</v>
      </c>
      <c r="D489" t="s">
        <v>34690</v>
      </c>
      <c r="E489" t="s">
        <v>34691</v>
      </c>
      <c r="F489" t="s">
        <v>776</v>
      </c>
      <c r="G489" t="s">
        <v>37496</v>
      </c>
      <c r="H489" t="s">
        <v>17227</v>
      </c>
      <c r="I489" t="s">
        <v>36869</v>
      </c>
      <c r="J489" t="s">
        <v>37497</v>
      </c>
      <c r="K489" t="s">
        <v>37823</v>
      </c>
      <c r="L489" t="s">
        <v>256</v>
      </c>
      <c r="M489">
        <v>521887</v>
      </c>
      <c r="N489">
        <v>43046.303625995402</v>
      </c>
      <c r="O489">
        <v>43040</v>
      </c>
      <c r="P489">
        <v>43040</v>
      </c>
      <c r="Q489" s="30">
        <v>43045</v>
      </c>
      <c r="R489">
        <v>0.375</v>
      </c>
      <c r="S489">
        <v>0.54166666666666696</v>
      </c>
      <c r="T489" s="35">
        <v>4</v>
      </c>
      <c r="U489" s="34">
        <v>43045</v>
      </c>
      <c r="V489" t="s">
        <v>8618</v>
      </c>
      <c r="W489" t="s">
        <v>13773</v>
      </c>
      <c r="X489" t="s">
        <v>28</v>
      </c>
      <c r="Y489" t="s">
        <v>30</v>
      </c>
      <c r="Z489" t="s">
        <v>45985</v>
      </c>
      <c r="AA489" t="s">
        <v>51507</v>
      </c>
      <c r="AB489" t="s">
        <v>37821</v>
      </c>
      <c r="AC489" t="s">
        <v>256</v>
      </c>
    </row>
    <row r="490" spans="1:29" x14ac:dyDescent="0.2">
      <c r="A490" t="s">
        <v>37824</v>
      </c>
      <c r="B490" t="s">
        <v>51508</v>
      </c>
      <c r="C490" t="s">
        <v>45769</v>
      </c>
      <c r="D490" t="s">
        <v>34690</v>
      </c>
      <c r="E490" t="s">
        <v>34691</v>
      </c>
      <c r="F490" t="s">
        <v>776</v>
      </c>
      <c r="G490" t="s">
        <v>37496</v>
      </c>
      <c r="H490" t="s">
        <v>17227</v>
      </c>
      <c r="I490" t="s">
        <v>36869</v>
      </c>
      <c r="J490" t="s">
        <v>37497</v>
      </c>
      <c r="K490" t="s">
        <v>45730</v>
      </c>
      <c r="L490" t="s">
        <v>256</v>
      </c>
      <c r="M490">
        <v>521887</v>
      </c>
      <c r="N490">
        <v>43046.304539849501</v>
      </c>
      <c r="O490">
        <v>43040</v>
      </c>
      <c r="P490">
        <v>43040</v>
      </c>
      <c r="Q490" s="30">
        <v>43045</v>
      </c>
      <c r="R490">
        <v>0.54166666666666696</v>
      </c>
      <c r="S490">
        <v>0.66666666666666696</v>
      </c>
      <c r="T490" s="35">
        <v>3</v>
      </c>
      <c r="U490" s="34">
        <v>43045</v>
      </c>
      <c r="V490" t="s">
        <v>13773</v>
      </c>
      <c r="W490" t="s">
        <v>846</v>
      </c>
      <c r="X490" t="s">
        <v>28</v>
      </c>
      <c r="Y490" t="s">
        <v>30</v>
      </c>
      <c r="Z490" t="s">
        <v>45985</v>
      </c>
      <c r="AA490" t="s">
        <v>45807</v>
      </c>
      <c r="AB490" t="s">
        <v>37826</v>
      </c>
      <c r="AC490" t="s">
        <v>256</v>
      </c>
    </row>
    <row r="491" spans="1:29" x14ac:dyDescent="0.2">
      <c r="A491" t="s">
        <v>37828</v>
      </c>
      <c r="B491" t="s">
        <v>51509</v>
      </c>
      <c r="C491" t="s">
        <v>45769</v>
      </c>
      <c r="D491" t="s">
        <v>34690</v>
      </c>
      <c r="E491" t="s">
        <v>34691</v>
      </c>
      <c r="F491" t="s">
        <v>776</v>
      </c>
      <c r="G491" t="s">
        <v>37496</v>
      </c>
      <c r="H491" t="s">
        <v>17227</v>
      </c>
      <c r="I491" t="s">
        <v>36869</v>
      </c>
      <c r="J491" t="s">
        <v>37497</v>
      </c>
      <c r="K491" t="s">
        <v>45730</v>
      </c>
      <c r="L491" t="s">
        <v>256</v>
      </c>
      <c r="M491">
        <v>521887</v>
      </c>
      <c r="N491">
        <v>43046.305441759301</v>
      </c>
      <c r="O491">
        <v>43040</v>
      </c>
      <c r="P491">
        <v>43040</v>
      </c>
      <c r="Q491" s="30">
        <v>43045</v>
      </c>
      <c r="R491">
        <v>0.66666666666666696</v>
      </c>
      <c r="S491">
        <v>0.70833333333333304</v>
      </c>
      <c r="T491" s="35">
        <v>1</v>
      </c>
      <c r="U491" s="34">
        <v>43045</v>
      </c>
      <c r="V491" t="s">
        <v>846</v>
      </c>
      <c r="W491" t="s">
        <v>11963</v>
      </c>
      <c r="X491" t="s">
        <v>28</v>
      </c>
      <c r="Y491" t="s">
        <v>30</v>
      </c>
      <c r="Z491" t="s">
        <v>45985</v>
      </c>
      <c r="AA491" t="s">
        <v>5814</v>
      </c>
      <c r="AB491" t="s">
        <v>32476</v>
      </c>
      <c r="AC491" t="s">
        <v>256</v>
      </c>
    </row>
    <row r="492" spans="1:29" x14ac:dyDescent="0.2">
      <c r="A492" t="s">
        <v>37831</v>
      </c>
      <c r="B492" t="s">
        <v>51510</v>
      </c>
      <c r="C492" t="s">
        <v>45769</v>
      </c>
      <c r="D492" t="s">
        <v>34690</v>
      </c>
      <c r="E492" t="s">
        <v>34691</v>
      </c>
      <c r="F492" t="s">
        <v>776</v>
      </c>
      <c r="G492" t="s">
        <v>37496</v>
      </c>
      <c r="H492" t="s">
        <v>17227</v>
      </c>
      <c r="I492" t="s">
        <v>36869</v>
      </c>
      <c r="J492" t="s">
        <v>37497</v>
      </c>
      <c r="K492" t="s">
        <v>37835</v>
      </c>
      <c r="L492" t="s">
        <v>266</v>
      </c>
      <c r="M492">
        <v>521887</v>
      </c>
      <c r="N492">
        <v>43047.295019594902</v>
      </c>
      <c r="O492">
        <v>43040</v>
      </c>
      <c r="P492">
        <v>43040</v>
      </c>
      <c r="Q492" s="30">
        <v>43046</v>
      </c>
      <c r="R492">
        <v>0.25</v>
      </c>
      <c r="S492">
        <v>0.5</v>
      </c>
      <c r="T492" s="35">
        <v>6</v>
      </c>
      <c r="U492" s="34">
        <v>43046</v>
      </c>
      <c r="V492" t="s">
        <v>566</v>
      </c>
      <c r="W492" t="s">
        <v>14607</v>
      </c>
      <c r="X492" t="s">
        <v>28</v>
      </c>
      <c r="Y492" t="s">
        <v>30</v>
      </c>
      <c r="Z492" t="s">
        <v>45985</v>
      </c>
      <c r="AA492" t="s">
        <v>51307</v>
      </c>
      <c r="AB492" t="s">
        <v>37833</v>
      </c>
      <c r="AC492" t="s">
        <v>266</v>
      </c>
    </row>
    <row r="493" spans="1:29" x14ac:dyDescent="0.2">
      <c r="A493" t="s">
        <v>37836</v>
      </c>
      <c r="B493" t="s">
        <v>51511</v>
      </c>
      <c r="C493" t="s">
        <v>45769</v>
      </c>
      <c r="D493" t="s">
        <v>34690</v>
      </c>
      <c r="E493" t="s">
        <v>34691</v>
      </c>
      <c r="F493" t="s">
        <v>776</v>
      </c>
      <c r="G493" t="s">
        <v>37496</v>
      </c>
      <c r="H493" t="s">
        <v>17227</v>
      </c>
      <c r="I493" t="s">
        <v>36869</v>
      </c>
      <c r="J493" t="s">
        <v>37497</v>
      </c>
      <c r="K493" t="s">
        <v>45730</v>
      </c>
      <c r="L493" t="s">
        <v>266</v>
      </c>
      <c r="M493">
        <v>521887</v>
      </c>
      <c r="N493">
        <v>43047.296551701402</v>
      </c>
      <c r="O493">
        <v>43040</v>
      </c>
      <c r="P493">
        <v>43040</v>
      </c>
      <c r="Q493" s="30">
        <v>43046</v>
      </c>
      <c r="R493">
        <v>0.5</v>
      </c>
      <c r="S493">
        <v>0.58333333333333304</v>
      </c>
      <c r="T493" s="35">
        <v>2</v>
      </c>
      <c r="U493" s="34">
        <v>43046</v>
      </c>
      <c r="V493" t="s">
        <v>14607</v>
      </c>
      <c r="W493" t="s">
        <v>19128</v>
      </c>
      <c r="X493" t="s">
        <v>28</v>
      </c>
      <c r="Y493" t="s">
        <v>30</v>
      </c>
      <c r="Z493" t="s">
        <v>45985</v>
      </c>
      <c r="AA493" t="s">
        <v>5814</v>
      </c>
      <c r="AB493" t="s">
        <v>37838</v>
      </c>
      <c r="AC493" t="s">
        <v>266</v>
      </c>
    </row>
    <row r="494" spans="1:29" x14ac:dyDescent="0.2">
      <c r="A494" t="s">
        <v>37840</v>
      </c>
      <c r="B494" t="s">
        <v>51512</v>
      </c>
      <c r="C494" t="s">
        <v>45769</v>
      </c>
      <c r="D494" t="s">
        <v>34690</v>
      </c>
      <c r="E494" t="s">
        <v>34691</v>
      </c>
      <c r="F494" t="s">
        <v>776</v>
      </c>
      <c r="G494" t="s">
        <v>37496</v>
      </c>
      <c r="H494" t="s">
        <v>17227</v>
      </c>
      <c r="I494" t="s">
        <v>36869</v>
      </c>
      <c r="J494" t="s">
        <v>37497</v>
      </c>
      <c r="K494" t="s">
        <v>45730</v>
      </c>
      <c r="L494" t="s">
        <v>266</v>
      </c>
      <c r="M494">
        <v>521887</v>
      </c>
      <c r="N494">
        <v>43047.2976982986</v>
      </c>
      <c r="O494">
        <v>43040</v>
      </c>
      <c r="P494">
        <v>43040</v>
      </c>
      <c r="Q494" s="30">
        <v>43046</v>
      </c>
      <c r="R494">
        <v>0.58333333333333304</v>
      </c>
      <c r="S494">
        <v>0.70833333333333304</v>
      </c>
      <c r="T494" s="35">
        <v>3</v>
      </c>
      <c r="U494" s="34">
        <v>43046</v>
      </c>
      <c r="V494" t="s">
        <v>19128</v>
      </c>
      <c r="W494" t="s">
        <v>11980</v>
      </c>
      <c r="X494" t="s">
        <v>28</v>
      </c>
      <c r="Y494" t="s">
        <v>30</v>
      </c>
      <c r="Z494" t="s">
        <v>45985</v>
      </c>
      <c r="AA494" t="s">
        <v>5814</v>
      </c>
      <c r="AB494" t="s">
        <v>37503</v>
      </c>
      <c r="AC494" t="s">
        <v>266</v>
      </c>
    </row>
    <row r="495" spans="1:29" x14ac:dyDescent="0.2">
      <c r="A495" t="s">
        <v>37843</v>
      </c>
      <c r="B495" t="s">
        <v>51513</v>
      </c>
      <c r="C495" t="s">
        <v>45769</v>
      </c>
      <c r="D495" t="s">
        <v>34690</v>
      </c>
      <c r="E495" t="s">
        <v>34691</v>
      </c>
      <c r="F495" t="s">
        <v>776</v>
      </c>
      <c r="G495" t="s">
        <v>37496</v>
      </c>
      <c r="H495" t="s">
        <v>17227</v>
      </c>
      <c r="I495" t="s">
        <v>36869</v>
      </c>
      <c r="J495" t="s">
        <v>37497</v>
      </c>
      <c r="K495" t="s">
        <v>45730</v>
      </c>
      <c r="L495" t="s">
        <v>275</v>
      </c>
      <c r="M495">
        <v>521887</v>
      </c>
      <c r="N495">
        <v>43048.295386979204</v>
      </c>
      <c r="O495">
        <v>43047</v>
      </c>
      <c r="P495">
        <v>43047</v>
      </c>
      <c r="Q495" s="30">
        <v>43047</v>
      </c>
      <c r="R495">
        <v>0.25</v>
      </c>
      <c r="S495">
        <v>0.58333333333333304</v>
      </c>
      <c r="T495" s="35">
        <v>8</v>
      </c>
      <c r="U495" s="34">
        <v>43047</v>
      </c>
      <c r="V495" t="s">
        <v>8662</v>
      </c>
      <c r="W495" t="s">
        <v>8669</v>
      </c>
      <c r="X495" t="s">
        <v>28</v>
      </c>
      <c r="Y495" t="s">
        <v>30</v>
      </c>
      <c r="Z495" t="s">
        <v>45985</v>
      </c>
      <c r="AA495" t="s">
        <v>45817</v>
      </c>
      <c r="AB495" t="s">
        <v>37845</v>
      </c>
      <c r="AC495" t="s">
        <v>275</v>
      </c>
    </row>
    <row r="496" spans="1:29" x14ac:dyDescent="0.2">
      <c r="A496" t="s">
        <v>37847</v>
      </c>
      <c r="B496" t="s">
        <v>51514</v>
      </c>
      <c r="C496" t="s">
        <v>45769</v>
      </c>
      <c r="D496" t="s">
        <v>34690</v>
      </c>
      <c r="E496" t="s">
        <v>34691</v>
      </c>
      <c r="F496" t="s">
        <v>776</v>
      </c>
      <c r="G496" t="s">
        <v>37496</v>
      </c>
      <c r="H496" t="s">
        <v>17227</v>
      </c>
      <c r="I496" t="s">
        <v>36869</v>
      </c>
      <c r="J496" t="s">
        <v>37497</v>
      </c>
      <c r="K496" t="s">
        <v>45730</v>
      </c>
      <c r="L496" t="s">
        <v>275</v>
      </c>
      <c r="M496">
        <v>521887</v>
      </c>
      <c r="N496">
        <v>43048.297944328697</v>
      </c>
      <c r="O496">
        <v>43047</v>
      </c>
      <c r="P496">
        <v>43047</v>
      </c>
      <c r="Q496" s="30">
        <v>43047</v>
      </c>
      <c r="R496">
        <v>0.58333333333333304</v>
      </c>
      <c r="S496">
        <v>0.70833333333333304</v>
      </c>
      <c r="T496" s="35">
        <v>3</v>
      </c>
      <c r="U496" s="34">
        <v>43047</v>
      </c>
      <c r="V496" t="s">
        <v>8669</v>
      </c>
      <c r="W496" t="s">
        <v>13243</v>
      </c>
      <c r="X496" t="s">
        <v>28</v>
      </c>
      <c r="Y496" t="s">
        <v>30</v>
      </c>
      <c r="Z496" t="s">
        <v>45985</v>
      </c>
      <c r="AA496" t="s">
        <v>5814</v>
      </c>
      <c r="AB496" t="s">
        <v>32476</v>
      </c>
      <c r="AC496" t="s">
        <v>275</v>
      </c>
    </row>
    <row r="497" spans="1:29" x14ac:dyDescent="0.2">
      <c r="A497" t="s">
        <v>37850</v>
      </c>
      <c r="B497" t="s">
        <v>51515</v>
      </c>
      <c r="C497" t="s">
        <v>45769</v>
      </c>
      <c r="D497" t="s">
        <v>34690</v>
      </c>
      <c r="E497" t="s">
        <v>34691</v>
      </c>
      <c r="F497" t="s">
        <v>776</v>
      </c>
      <c r="G497" t="s">
        <v>37496</v>
      </c>
      <c r="H497" t="s">
        <v>17227</v>
      </c>
      <c r="I497" t="s">
        <v>36869</v>
      </c>
      <c r="J497" t="s">
        <v>37497</v>
      </c>
      <c r="K497" t="s">
        <v>37855</v>
      </c>
      <c r="L497" t="s">
        <v>285</v>
      </c>
      <c r="M497">
        <v>521887</v>
      </c>
      <c r="N497">
        <v>43049.300109039403</v>
      </c>
      <c r="O497">
        <v>43047</v>
      </c>
      <c r="P497">
        <v>43047</v>
      </c>
      <c r="Q497" s="30">
        <v>43048</v>
      </c>
      <c r="R497">
        <v>0.25</v>
      </c>
      <c r="S497">
        <v>0.54166666666666696</v>
      </c>
      <c r="T497" s="35">
        <v>7</v>
      </c>
      <c r="U497" s="34">
        <v>43048</v>
      </c>
      <c r="V497" t="s">
        <v>8681</v>
      </c>
      <c r="W497" t="s">
        <v>37852</v>
      </c>
      <c r="X497" t="s">
        <v>28</v>
      </c>
      <c r="Y497" t="s">
        <v>30</v>
      </c>
      <c r="Z497" t="s">
        <v>45985</v>
      </c>
      <c r="AA497" t="s">
        <v>50873</v>
      </c>
      <c r="AB497" t="s">
        <v>37853</v>
      </c>
      <c r="AC497" t="s">
        <v>285</v>
      </c>
    </row>
    <row r="498" spans="1:29" x14ac:dyDescent="0.2">
      <c r="A498" t="s">
        <v>37856</v>
      </c>
      <c r="B498" t="s">
        <v>51516</v>
      </c>
      <c r="C498" t="s">
        <v>45769</v>
      </c>
      <c r="D498" t="s">
        <v>34690</v>
      </c>
      <c r="E498" t="s">
        <v>34691</v>
      </c>
      <c r="F498" t="s">
        <v>776</v>
      </c>
      <c r="G498" t="s">
        <v>37496</v>
      </c>
      <c r="H498" t="s">
        <v>17227</v>
      </c>
      <c r="I498" t="s">
        <v>36869</v>
      </c>
      <c r="J498" t="s">
        <v>37497</v>
      </c>
      <c r="K498" t="s">
        <v>37861</v>
      </c>
      <c r="L498" t="s">
        <v>285</v>
      </c>
      <c r="M498">
        <v>521887</v>
      </c>
      <c r="N498">
        <v>43049.303177037</v>
      </c>
      <c r="O498">
        <v>43047</v>
      </c>
      <c r="P498">
        <v>43047</v>
      </c>
      <c r="Q498" s="30">
        <v>43048</v>
      </c>
      <c r="R498">
        <v>0.54166666666666696</v>
      </c>
      <c r="S498">
        <v>0.625</v>
      </c>
      <c r="T498" s="35">
        <v>2</v>
      </c>
      <c r="U498" s="34">
        <v>43048</v>
      </c>
      <c r="V498" t="s">
        <v>37852</v>
      </c>
      <c r="W498" t="s">
        <v>37858</v>
      </c>
      <c r="X498" t="s">
        <v>28</v>
      </c>
      <c r="Y498" t="s">
        <v>30</v>
      </c>
      <c r="Z498" t="s">
        <v>45985</v>
      </c>
      <c r="AA498" t="s">
        <v>51022</v>
      </c>
      <c r="AB498" t="s">
        <v>37859</v>
      </c>
      <c r="AC498" t="s">
        <v>285</v>
      </c>
    </row>
    <row r="499" spans="1:29" x14ac:dyDescent="0.2">
      <c r="A499" t="s">
        <v>37862</v>
      </c>
      <c r="B499" t="s">
        <v>51517</v>
      </c>
      <c r="C499" t="s">
        <v>45769</v>
      </c>
      <c r="D499" t="s">
        <v>34690</v>
      </c>
      <c r="E499" t="s">
        <v>34691</v>
      </c>
      <c r="F499" t="s">
        <v>776</v>
      </c>
      <c r="G499" t="s">
        <v>37496</v>
      </c>
      <c r="H499" t="s">
        <v>17227</v>
      </c>
      <c r="I499" t="s">
        <v>36869</v>
      </c>
      <c r="J499" t="s">
        <v>37497</v>
      </c>
      <c r="K499" t="s">
        <v>37865</v>
      </c>
      <c r="L499" t="s">
        <v>285</v>
      </c>
      <c r="M499">
        <v>521887</v>
      </c>
      <c r="N499">
        <v>43049.303637256897</v>
      </c>
      <c r="O499">
        <v>43047</v>
      </c>
      <c r="P499">
        <v>43047</v>
      </c>
      <c r="Q499" s="30">
        <v>43048</v>
      </c>
      <c r="R499">
        <v>0.625</v>
      </c>
      <c r="S499">
        <v>0.70833333333333304</v>
      </c>
      <c r="T499" s="35">
        <v>2</v>
      </c>
      <c r="U499" s="34">
        <v>43048</v>
      </c>
      <c r="V499" t="s">
        <v>37858</v>
      </c>
      <c r="W499" t="s">
        <v>13253</v>
      </c>
      <c r="X499" t="s">
        <v>28</v>
      </c>
      <c r="Y499" t="s">
        <v>30</v>
      </c>
      <c r="Z499" t="s">
        <v>45985</v>
      </c>
      <c r="AA499" t="s">
        <v>5814</v>
      </c>
      <c r="AB499" t="s">
        <v>32476</v>
      </c>
      <c r="AC499" t="s">
        <v>285</v>
      </c>
    </row>
    <row r="500" spans="1:29" x14ac:dyDescent="0.2">
      <c r="A500" t="s">
        <v>37866</v>
      </c>
      <c r="B500" t="s">
        <v>51518</v>
      </c>
      <c r="C500" t="s">
        <v>45769</v>
      </c>
      <c r="D500" t="s">
        <v>34690</v>
      </c>
      <c r="E500" t="s">
        <v>34691</v>
      </c>
      <c r="F500" t="s">
        <v>776</v>
      </c>
      <c r="G500" t="s">
        <v>37496</v>
      </c>
      <c r="H500" t="s">
        <v>17227</v>
      </c>
      <c r="I500" t="s">
        <v>36869</v>
      </c>
      <c r="J500" t="s">
        <v>37497</v>
      </c>
      <c r="K500" t="s">
        <v>37870</v>
      </c>
      <c r="L500" t="s">
        <v>1989</v>
      </c>
      <c r="M500">
        <v>521887</v>
      </c>
      <c r="N500">
        <v>43050.308065266203</v>
      </c>
      <c r="O500">
        <v>43047</v>
      </c>
      <c r="P500">
        <v>43047</v>
      </c>
      <c r="Q500" s="30">
        <v>43049</v>
      </c>
      <c r="R500">
        <v>0.25</v>
      </c>
      <c r="S500">
        <v>0.66666666666666696</v>
      </c>
      <c r="T500" s="35">
        <v>10</v>
      </c>
      <c r="U500" s="34">
        <v>43049</v>
      </c>
      <c r="V500" t="s">
        <v>8695</v>
      </c>
      <c r="W500" t="s">
        <v>19163</v>
      </c>
      <c r="X500" t="s">
        <v>28</v>
      </c>
      <c r="Y500" t="s">
        <v>30</v>
      </c>
      <c r="Z500" t="s">
        <v>45985</v>
      </c>
      <c r="AA500" t="s">
        <v>45816</v>
      </c>
      <c r="AB500" t="s">
        <v>37868</v>
      </c>
      <c r="AC500" t="s">
        <v>1989</v>
      </c>
    </row>
    <row r="501" spans="1:29" x14ac:dyDescent="0.2">
      <c r="A501" t="s">
        <v>37871</v>
      </c>
      <c r="B501" t="s">
        <v>51519</v>
      </c>
      <c r="C501" t="s">
        <v>45769</v>
      </c>
      <c r="D501" t="s">
        <v>34690</v>
      </c>
      <c r="E501" t="s">
        <v>34691</v>
      </c>
      <c r="F501" t="s">
        <v>776</v>
      </c>
      <c r="G501" t="s">
        <v>37496</v>
      </c>
      <c r="H501" t="s">
        <v>17227</v>
      </c>
      <c r="I501" t="s">
        <v>36869</v>
      </c>
      <c r="J501" t="s">
        <v>37497</v>
      </c>
      <c r="K501" t="s">
        <v>37874</v>
      </c>
      <c r="L501" t="s">
        <v>1989</v>
      </c>
      <c r="M501">
        <v>521887</v>
      </c>
      <c r="N501">
        <v>43050.309423298597</v>
      </c>
      <c r="O501">
        <v>43047</v>
      </c>
      <c r="P501">
        <v>43047</v>
      </c>
      <c r="Q501" s="30">
        <v>43049</v>
      </c>
      <c r="R501">
        <v>0.66666666666666696</v>
      </c>
      <c r="S501">
        <v>0.70833333333333304</v>
      </c>
      <c r="T501" s="35">
        <v>1</v>
      </c>
      <c r="U501" s="34">
        <v>43049</v>
      </c>
      <c r="V501" t="s">
        <v>19163</v>
      </c>
      <c r="W501" t="s">
        <v>13266</v>
      </c>
      <c r="X501" t="s">
        <v>28</v>
      </c>
      <c r="Y501" t="s">
        <v>30</v>
      </c>
      <c r="Z501" t="s">
        <v>45985</v>
      </c>
      <c r="AA501" t="s">
        <v>5814</v>
      </c>
      <c r="AB501" t="s">
        <v>32476</v>
      </c>
      <c r="AC501" t="s">
        <v>1989</v>
      </c>
    </row>
    <row r="502" spans="1:29" x14ac:dyDescent="0.2">
      <c r="A502" t="s">
        <v>37875</v>
      </c>
      <c r="B502" t="s">
        <v>51520</v>
      </c>
      <c r="C502" t="s">
        <v>45769</v>
      </c>
      <c r="D502" t="s">
        <v>34690</v>
      </c>
      <c r="E502" t="s">
        <v>34691</v>
      </c>
      <c r="F502" t="s">
        <v>776</v>
      </c>
      <c r="G502" t="s">
        <v>37496</v>
      </c>
      <c r="H502" t="s">
        <v>17227</v>
      </c>
      <c r="I502" t="s">
        <v>36869</v>
      </c>
      <c r="J502" t="s">
        <v>37497</v>
      </c>
      <c r="K502" t="s">
        <v>37880</v>
      </c>
      <c r="L502" t="s">
        <v>13273</v>
      </c>
      <c r="M502">
        <v>521887</v>
      </c>
      <c r="N502">
        <v>43051.347964108798</v>
      </c>
      <c r="O502">
        <v>43047</v>
      </c>
      <c r="P502">
        <v>43047</v>
      </c>
      <c r="Q502" s="30">
        <v>43050</v>
      </c>
      <c r="R502">
        <v>0.25</v>
      </c>
      <c r="S502">
        <v>0.66666666666666696</v>
      </c>
      <c r="T502" s="35">
        <v>10</v>
      </c>
      <c r="U502" s="34">
        <v>43050</v>
      </c>
      <c r="V502" t="s">
        <v>13274</v>
      </c>
      <c r="W502" t="s">
        <v>37877</v>
      </c>
      <c r="X502" t="s">
        <v>28</v>
      </c>
      <c r="Y502" t="s">
        <v>30</v>
      </c>
      <c r="Z502" t="s">
        <v>45985</v>
      </c>
      <c r="AA502" t="s">
        <v>45816</v>
      </c>
      <c r="AB502" t="s">
        <v>37878</v>
      </c>
      <c r="AC502" t="s">
        <v>13273</v>
      </c>
    </row>
    <row r="503" spans="1:29" x14ac:dyDescent="0.2">
      <c r="A503" t="s">
        <v>37881</v>
      </c>
      <c r="B503" t="s">
        <v>51521</v>
      </c>
      <c r="C503" t="s">
        <v>45769</v>
      </c>
      <c r="D503" t="s">
        <v>34690</v>
      </c>
      <c r="E503" t="s">
        <v>34691</v>
      </c>
      <c r="F503" t="s">
        <v>776</v>
      </c>
      <c r="G503" t="s">
        <v>37496</v>
      </c>
      <c r="H503" t="s">
        <v>17227</v>
      </c>
      <c r="I503" t="s">
        <v>36869</v>
      </c>
      <c r="J503" t="s">
        <v>37497</v>
      </c>
      <c r="K503" t="s">
        <v>37884</v>
      </c>
      <c r="L503" t="s">
        <v>13273</v>
      </c>
      <c r="M503">
        <v>521887</v>
      </c>
      <c r="N503">
        <v>43051.3496219097</v>
      </c>
      <c r="O503">
        <v>43047</v>
      </c>
      <c r="P503">
        <v>43047</v>
      </c>
      <c r="Q503" s="30">
        <v>43050</v>
      </c>
      <c r="R503">
        <v>0.66666666666666696</v>
      </c>
      <c r="S503">
        <v>0.70833333333333304</v>
      </c>
      <c r="T503" s="35">
        <v>1</v>
      </c>
      <c r="U503" s="34">
        <v>43050</v>
      </c>
      <c r="V503" t="s">
        <v>37877</v>
      </c>
      <c r="W503" t="s">
        <v>13275</v>
      </c>
      <c r="X503" t="s">
        <v>28</v>
      </c>
      <c r="Y503" t="s">
        <v>30</v>
      </c>
      <c r="Z503" t="s">
        <v>45985</v>
      </c>
      <c r="AA503" t="s">
        <v>5814</v>
      </c>
      <c r="AB503" t="s">
        <v>32476</v>
      </c>
      <c r="AC503" t="s">
        <v>13273</v>
      </c>
    </row>
    <row r="504" spans="1:29" x14ac:dyDescent="0.2">
      <c r="A504" t="s">
        <v>39229</v>
      </c>
      <c r="B504" t="s">
        <v>51522</v>
      </c>
      <c r="C504" t="s">
        <v>45769</v>
      </c>
      <c r="D504" t="s">
        <v>34690</v>
      </c>
      <c r="E504" t="s">
        <v>34691</v>
      </c>
      <c r="F504" t="s">
        <v>776</v>
      </c>
      <c r="G504" t="s">
        <v>39231</v>
      </c>
      <c r="H504" t="s">
        <v>39232</v>
      </c>
      <c r="I504" t="s">
        <v>39233</v>
      </c>
      <c r="J504" t="s">
        <v>39234</v>
      </c>
      <c r="K504" t="s">
        <v>39237</v>
      </c>
      <c r="L504" t="s">
        <v>29</v>
      </c>
      <c r="M504">
        <v>521887</v>
      </c>
      <c r="N504">
        <v>43009.7789655093</v>
      </c>
      <c r="O504">
        <v>43005</v>
      </c>
      <c r="P504">
        <v>43005</v>
      </c>
      <c r="Q504" s="30">
        <v>43009</v>
      </c>
      <c r="R504">
        <v>0.75</v>
      </c>
      <c r="S504">
        <v>0.20833333333333301</v>
      </c>
      <c r="T504" s="35">
        <v>11</v>
      </c>
      <c r="U504" s="34">
        <v>43009</v>
      </c>
      <c r="V504" t="s">
        <v>1717</v>
      </c>
      <c r="W504" t="s">
        <v>709</v>
      </c>
      <c r="X504" t="s">
        <v>708</v>
      </c>
      <c r="Y504" t="s">
        <v>296</v>
      </c>
      <c r="Z504" t="s">
        <v>45985</v>
      </c>
      <c r="AA504" t="s">
        <v>51523</v>
      </c>
      <c r="AB504" t="s">
        <v>39235</v>
      </c>
      <c r="AC504" t="s">
        <v>29</v>
      </c>
    </row>
    <row r="505" spans="1:29" x14ac:dyDescent="0.2">
      <c r="A505" t="s">
        <v>39238</v>
      </c>
      <c r="B505" t="s">
        <v>51524</v>
      </c>
      <c r="C505" t="s">
        <v>45769</v>
      </c>
      <c r="D505" t="s">
        <v>34690</v>
      </c>
      <c r="E505" t="s">
        <v>34691</v>
      </c>
      <c r="F505" t="s">
        <v>776</v>
      </c>
      <c r="G505" t="s">
        <v>39231</v>
      </c>
      <c r="H505" t="s">
        <v>39232</v>
      </c>
      <c r="I505" t="s">
        <v>39233</v>
      </c>
      <c r="J505" t="s">
        <v>39234</v>
      </c>
      <c r="K505" t="s">
        <v>39242</v>
      </c>
      <c r="L505" t="s">
        <v>46</v>
      </c>
      <c r="M505">
        <v>521887</v>
      </c>
      <c r="N505">
        <v>43010.315291168998</v>
      </c>
      <c r="O505">
        <v>43005</v>
      </c>
      <c r="P505">
        <v>43005</v>
      </c>
      <c r="Q505" s="30">
        <v>43010</v>
      </c>
      <c r="R505">
        <v>0.75</v>
      </c>
      <c r="S505">
        <v>8.3333333333333301E-2</v>
      </c>
      <c r="T505" s="35">
        <v>8</v>
      </c>
      <c r="U505" s="34">
        <v>43010</v>
      </c>
      <c r="V505" t="s">
        <v>1738</v>
      </c>
      <c r="W505" t="s">
        <v>2882</v>
      </c>
      <c r="X505" t="s">
        <v>708</v>
      </c>
      <c r="Y505" t="s">
        <v>296</v>
      </c>
      <c r="Z505" t="s">
        <v>45985</v>
      </c>
      <c r="AA505" t="s">
        <v>51525</v>
      </c>
      <c r="AB505" t="s">
        <v>39240</v>
      </c>
      <c r="AC505" t="s">
        <v>46</v>
      </c>
    </row>
    <row r="506" spans="1:29" x14ac:dyDescent="0.2">
      <c r="A506" t="s">
        <v>39243</v>
      </c>
      <c r="B506" t="s">
        <v>51526</v>
      </c>
      <c r="C506" t="s">
        <v>45769</v>
      </c>
      <c r="D506" t="s">
        <v>34690</v>
      </c>
      <c r="E506" t="s">
        <v>34691</v>
      </c>
      <c r="F506" t="s">
        <v>776</v>
      </c>
      <c r="G506" t="s">
        <v>39231</v>
      </c>
      <c r="H506" t="s">
        <v>39232</v>
      </c>
      <c r="I506" t="s">
        <v>39233</v>
      </c>
      <c r="J506" t="s">
        <v>39234</v>
      </c>
      <c r="K506" t="s">
        <v>39247</v>
      </c>
      <c r="L506" t="s">
        <v>46</v>
      </c>
      <c r="M506">
        <v>521887</v>
      </c>
      <c r="N506">
        <v>43010.783580960597</v>
      </c>
      <c r="O506">
        <v>43005</v>
      </c>
      <c r="P506">
        <v>43005</v>
      </c>
      <c r="Q506" s="30">
        <v>43010</v>
      </c>
      <c r="R506">
        <v>8.3333333333333301E-2</v>
      </c>
      <c r="S506">
        <v>0.20833333333333301</v>
      </c>
      <c r="T506" s="35">
        <v>3</v>
      </c>
      <c r="U506" s="34">
        <v>43010</v>
      </c>
      <c r="V506" t="s">
        <v>2882</v>
      </c>
      <c r="W506" t="s">
        <v>721</v>
      </c>
      <c r="X506" t="s">
        <v>708</v>
      </c>
      <c r="Y506" t="s">
        <v>296</v>
      </c>
      <c r="Z506" t="s">
        <v>45985</v>
      </c>
      <c r="AA506" t="s">
        <v>51527</v>
      </c>
      <c r="AB506" t="s">
        <v>39245</v>
      </c>
      <c r="AC506" t="s">
        <v>46</v>
      </c>
    </row>
    <row r="507" spans="1:29" x14ac:dyDescent="0.2">
      <c r="A507" t="s">
        <v>39248</v>
      </c>
      <c r="B507" t="s">
        <v>51528</v>
      </c>
      <c r="C507" t="s">
        <v>45769</v>
      </c>
      <c r="D507" t="s">
        <v>34690</v>
      </c>
      <c r="E507" t="s">
        <v>34691</v>
      </c>
      <c r="F507" t="s">
        <v>776</v>
      </c>
      <c r="G507" t="s">
        <v>39231</v>
      </c>
      <c r="H507" t="s">
        <v>39232</v>
      </c>
      <c r="I507" t="s">
        <v>39233</v>
      </c>
      <c r="J507" t="s">
        <v>39234</v>
      </c>
      <c r="K507" t="s">
        <v>39251</v>
      </c>
      <c r="L507" t="s">
        <v>55</v>
      </c>
      <c r="M507">
        <v>521887</v>
      </c>
      <c r="N507">
        <v>43011.785935868102</v>
      </c>
      <c r="O507">
        <v>43005</v>
      </c>
      <c r="P507">
        <v>43005</v>
      </c>
      <c r="Q507" s="30">
        <v>43011</v>
      </c>
      <c r="R507">
        <v>0.75</v>
      </c>
      <c r="S507">
        <v>0.20833333333333301</v>
      </c>
      <c r="T507" s="35">
        <v>11</v>
      </c>
      <c r="U507" s="34">
        <v>43011</v>
      </c>
      <c r="V507" t="s">
        <v>1263</v>
      </c>
      <c r="W507" t="s">
        <v>6811</v>
      </c>
      <c r="X507" t="s">
        <v>708</v>
      </c>
      <c r="Y507" t="s">
        <v>296</v>
      </c>
      <c r="Z507" t="s">
        <v>45985</v>
      </c>
      <c r="AA507" t="s">
        <v>51525</v>
      </c>
      <c r="AB507" t="s">
        <v>51529</v>
      </c>
      <c r="AC507" t="s">
        <v>55</v>
      </c>
    </row>
    <row r="508" spans="1:29" x14ac:dyDescent="0.2">
      <c r="A508" t="s">
        <v>39252</v>
      </c>
      <c r="B508" t="s">
        <v>51530</v>
      </c>
      <c r="C508" t="s">
        <v>45769</v>
      </c>
      <c r="D508" t="s">
        <v>34690</v>
      </c>
      <c r="E508" t="s">
        <v>34691</v>
      </c>
      <c r="F508" t="s">
        <v>776</v>
      </c>
      <c r="G508" t="s">
        <v>39231</v>
      </c>
      <c r="H508" t="s">
        <v>39232</v>
      </c>
      <c r="I508" t="s">
        <v>39233</v>
      </c>
      <c r="J508" t="s">
        <v>39234</v>
      </c>
      <c r="K508" t="s">
        <v>39255</v>
      </c>
      <c r="L508" t="s">
        <v>66</v>
      </c>
      <c r="M508">
        <v>521887</v>
      </c>
      <c r="N508">
        <v>43012.781156296303</v>
      </c>
      <c r="O508">
        <v>43012</v>
      </c>
      <c r="P508">
        <v>43012</v>
      </c>
      <c r="Q508" s="30">
        <v>43012</v>
      </c>
      <c r="R508">
        <v>0.25</v>
      </c>
      <c r="S508">
        <v>0.66666666666666696</v>
      </c>
      <c r="T508" s="35">
        <v>10</v>
      </c>
      <c r="U508" s="34">
        <v>43012</v>
      </c>
      <c r="V508" t="s">
        <v>297</v>
      </c>
      <c r="W508" t="s">
        <v>2017</v>
      </c>
      <c r="X508" t="s">
        <v>28</v>
      </c>
      <c r="Y508" t="s">
        <v>296</v>
      </c>
      <c r="Z508" t="s">
        <v>45985</v>
      </c>
      <c r="AA508" t="s">
        <v>50945</v>
      </c>
      <c r="AB508" t="s">
        <v>51531</v>
      </c>
      <c r="AC508" t="s">
        <v>66</v>
      </c>
    </row>
    <row r="509" spans="1:29" x14ac:dyDescent="0.2">
      <c r="A509" t="s">
        <v>39256</v>
      </c>
      <c r="B509" t="s">
        <v>51532</v>
      </c>
      <c r="C509" t="s">
        <v>45769</v>
      </c>
      <c r="D509" t="s">
        <v>34690</v>
      </c>
      <c r="E509" t="s">
        <v>34691</v>
      </c>
      <c r="F509" t="s">
        <v>776</v>
      </c>
      <c r="G509" t="s">
        <v>39231</v>
      </c>
      <c r="H509" t="s">
        <v>39232</v>
      </c>
      <c r="I509" t="s">
        <v>39233</v>
      </c>
      <c r="J509" t="s">
        <v>39234</v>
      </c>
      <c r="K509" t="s">
        <v>39260</v>
      </c>
      <c r="L509" t="s">
        <v>66</v>
      </c>
      <c r="M509">
        <v>521887</v>
      </c>
      <c r="N509">
        <v>43012.784044502303</v>
      </c>
      <c r="O509">
        <v>43012</v>
      </c>
      <c r="P509">
        <v>43012</v>
      </c>
      <c r="Q509" s="30">
        <v>43012</v>
      </c>
      <c r="R509">
        <v>0.66666666666666696</v>
      </c>
      <c r="S509">
        <v>0.70833333333333304</v>
      </c>
      <c r="T509" s="35">
        <v>1</v>
      </c>
      <c r="U509" s="34">
        <v>43012</v>
      </c>
      <c r="V509" t="s">
        <v>2017</v>
      </c>
      <c r="W509" t="s">
        <v>14011</v>
      </c>
      <c r="X509" t="s">
        <v>28</v>
      </c>
      <c r="Y509" t="s">
        <v>296</v>
      </c>
      <c r="Z509" t="s">
        <v>45985</v>
      </c>
      <c r="AA509" t="s">
        <v>51533</v>
      </c>
      <c r="AB509" t="s">
        <v>39258</v>
      </c>
      <c r="AC509" t="s">
        <v>66</v>
      </c>
    </row>
    <row r="510" spans="1:29" x14ac:dyDescent="0.2">
      <c r="A510" t="s">
        <v>39261</v>
      </c>
      <c r="B510" t="s">
        <v>51534</v>
      </c>
      <c r="C510" t="s">
        <v>45769</v>
      </c>
      <c r="D510" t="s">
        <v>34690</v>
      </c>
      <c r="E510" t="s">
        <v>34691</v>
      </c>
      <c r="F510" t="s">
        <v>776</v>
      </c>
      <c r="G510" t="s">
        <v>39231</v>
      </c>
      <c r="H510" t="s">
        <v>39232</v>
      </c>
      <c r="I510" t="s">
        <v>39233</v>
      </c>
      <c r="J510" t="s">
        <v>39234</v>
      </c>
      <c r="K510" t="s">
        <v>39264</v>
      </c>
      <c r="L510" t="s">
        <v>86</v>
      </c>
      <c r="M510">
        <v>521887</v>
      </c>
      <c r="N510">
        <v>43014.255632696797</v>
      </c>
      <c r="O510">
        <v>43012</v>
      </c>
      <c r="P510">
        <v>43012</v>
      </c>
      <c r="Q510" s="30">
        <v>43013</v>
      </c>
      <c r="R510">
        <v>0.25</v>
      </c>
      <c r="S510">
        <v>0.70833333333333304</v>
      </c>
      <c r="T510" s="35">
        <v>11</v>
      </c>
      <c r="U510" s="34">
        <v>43013</v>
      </c>
      <c r="V510" t="s">
        <v>310</v>
      </c>
      <c r="W510" t="s">
        <v>14018</v>
      </c>
      <c r="X510" t="s">
        <v>28</v>
      </c>
      <c r="Y510" t="s">
        <v>296</v>
      </c>
      <c r="Z510" t="s">
        <v>45985</v>
      </c>
      <c r="AA510" t="s">
        <v>50945</v>
      </c>
      <c r="AB510" t="s">
        <v>51535</v>
      </c>
      <c r="AC510" t="s">
        <v>86</v>
      </c>
    </row>
    <row r="511" spans="1:29" x14ac:dyDescent="0.2">
      <c r="A511" t="s">
        <v>39265</v>
      </c>
      <c r="B511" t="s">
        <v>51536</v>
      </c>
      <c r="C511" t="s">
        <v>45769</v>
      </c>
      <c r="D511" t="s">
        <v>34690</v>
      </c>
      <c r="E511" t="s">
        <v>34691</v>
      </c>
      <c r="F511" t="s">
        <v>776</v>
      </c>
      <c r="G511" t="s">
        <v>39231</v>
      </c>
      <c r="H511" t="s">
        <v>39232</v>
      </c>
      <c r="I511" t="s">
        <v>39233</v>
      </c>
      <c r="J511" t="s">
        <v>39234</v>
      </c>
      <c r="K511" t="s">
        <v>39268</v>
      </c>
      <c r="L511" t="s">
        <v>76</v>
      </c>
      <c r="M511">
        <v>521887</v>
      </c>
      <c r="N511">
        <v>43014.782428460603</v>
      </c>
      <c r="O511">
        <v>43012</v>
      </c>
      <c r="P511">
        <v>43012</v>
      </c>
      <c r="Q511" s="30">
        <v>43014</v>
      </c>
      <c r="R511">
        <v>0.25</v>
      </c>
      <c r="S511">
        <v>0.70833333333333304</v>
      </c>
      <c r="T511" s="35">
        <v>11</v>
      </c>
      <c r="U511" s="34">
        <v>43014</v>
      </c>
      <c r="V511" t="s">
        <v>319</v>
      </c>
      <c r="W511" t="s">
        <v>20181</v>
      </c>
      <c r="X511" t="s">
        <v>28</v>
      </c>
      <c r="Y511" t="s">
        <v>296</v>
      </c>
      <c r="Z511" t="s">
        <v>45985</v>
      </c>
      <c r="AA511" t="s">
        <v>50945</v>
      </c>
      <c r="AB511" t="s">
        <v>51537</v>
      </c>
      <c r="AC511" t="s">
        <v>76</v>
      </c>
    </row>
    <row r="512" spans="1:29" x14ac:dyDescent="0.2">
      <c r="A512" t="s">
        <v>39269</v>
      </c>
      <c r="B512" t="s">
        <v>51538</v>
      </c>
      <c r="C512" t="s">
        <v>45769</v>
      </c>
      <c r="D512" t="s">
        <v>34690</v>
      </c>
      <c r="E512" t="s">
        <v>34691</v>
      </c>
      <c r="F512" t="s">
        <v>776</v>
      </c>
      <c r="G512" t="s">
        <v>39231</v>
      </c>
      <c r="H512" t="s">
        <v>39232</v>
      </c>
      <c r="I512" t="s">
        <v>39233</v>
      </c>
      <c r="J512" t="s">
        <v>39234</v>
      </c>
      <c r="K512" t="s">
        <v>39274</v>
      </c>
      <c r="L512" t="s">
        <v>104</v>
      </c>
      <c r="M512">
        <v>521887</v>
      </c>
      <c r="N512">
        <v>43016.781092349498</v>
      </c>
      <c r="O512">
        <v>43012</v>
      </c>
      <c r="P512">
        <v>43012</v>
      </c>
      <c r="Q512" s="30">
        <v>43015</v>
      </c>
      <c r="R512">
        <v>0.25</v>
      </c>
      <c r="S512">
        <v>0.3125</v>
      </c>
      <c r="T512" s="35">
        <v>1.5</v>
      </c>
      <c r="U512" s="34">
        <v>43015</v>
      </c>
      <c r="V512" t="s">
        <v>105</v>
      </c>
      <c r="W512" t="s">
        <v>39271</v>
      </c>
      <c r="X512" t="s">
        <v>28</v>
      </c>
      <c r="Y512" t="s">
        <v>296</v>
      </c>
      <c r="Z512" t="s">
        <v>45985</v>
      </c>
      <c r="AA512" t="s">
        <v>51080</v>
      </c>
      <c r="AB512" t="s">
        <v>39272</v>
      </c>
      <c r="AC512" t="s">
        <v>104</v>
      </c>
    </row>
    <row r="513" spans="1:29" x14ac:dyDescent="0.2">
      <c r="A513" t="s">
        <v>39275</v>
      </c>
      <c r="B513" t="s">
        <v>51539</v>
      </c>
      <c r="C513" t="s">
        <v>45769</v>
      </c>
      <c r="D513" t="s">
        <v>34690</v>
      </c>
      <c r="E513" t="s">
        <v>34691</v>
      </c>
      <c r="F513" t="s">
        <v>776</v>
      </c>
      <c r="G513" t="s">
        <v>39231</v>
      </c>
      <c r="H513" t="s">
        <v>39232</v>
      </c>
      <c r="I513" t="s">
        <v>39233</v>
      </c>
      <c r="J513" t="s">
        <v>39234</v>
      </c>
      <c r="K513" t="s">
        <v>39278</v>
      </c>
      <c r="L513" t="s">
        <v>104</v>
      </c>
      <c r="M513">
        <v>521887</v>
      </c>
      <c r="N513">
        <v>43016.7826748148</v>
      </c>
      <c r="O513">
        <v>43012</v>
      </c>
      <c r="P513">
        <v>43012</v>
      </c>
      <c r="Q513" s="30">
        <v>43015</v>
      </c>
      <c r="R513">
        <v>0.3125</v>
      </c>
      <c r="S513">
        <v>0.70833333333333304</v>
      </c>
      <c r="T513" s="35">
        <v>9.5</v>
      </c>
      <c r="U513" s="34">
        <v>43015</v>
      </c>
      <c r="V513" t="s">
        <v>39271</v>
      </c>
      <c r="W513" t="s">
        <v>25931</v>
      </c>
      <c r="X513" t="s">
        <v>28</v>
      </c>
      <c r="Y513" t="s">
        <v>296</v>
      </c>
      <c r="Z513" t="s">
        <v>45985</v>
      </c>
      <c r="AA513" t="s">
        <v>50945</v>
      </c>
      <c r="AB513" t="s">
        <v>51540</v>
      </c>
      <c r="AC513" t="s">
        <v>104</v>
      </c>
    </row>
    <row r="514" spans="1:29" x14ac:dyDescent="0.2">
      <c r="A514" t="s">
        <v>39279</v>
      </c>
      <c r="B514" t="s">
        <v>51541</v>
      </c>
      <c r="C514" t="s">
        <v>45769</v>
      </c>
      <c r="D514" t="s">
        <v>34690</v>
      </c>
      <c r="E514" t="s">
        <v>34691</v>
      </c>
      <c r="F514" t="s">
        <v>776</v>
      </c>
      <c r="G514" t="s">
        <v>39231</v>
      </c>
      <c r="H514" t="s">
        <v>39232</v>
      </c>
      <c r="I514" t="s">
        <v>39233</v>
      </c>
      <c r="J514" t="s">
        <v>39234</v>
      </c>
      <c r="K514" t="s">
        <v>39282</v>
      </c>
      <c r="L514" t="s">
        <v>96</v>
      </c>
      <c r="M514">
        <v>521887</v>
      </c>
      <c r="N514">
        <v>43017.310095347202</v>
      </c>
      <c r="O514">
        <v>43012</v>
      </c>
      <c r="P514">
        <v>43012</v>
      </c>
      <c r="Q514" s="30">
        <v>43016</v>
      </c>
      <c r="R514">
        <v>0.25</v>
      </c>
      <c r="S514">
        <v>0.70833333333333304</v>
      </c>
      <c r="T514" s="35">
        <v>11</v>
      </c>
      <c r="U514" s="34">
        <v>43016</v>
      </c>
      <c r="V514" t="s">
        <v>97</v>
      </c>
      <c r="W514" t="s">
        <v>25943</v>
      </c>
      <c r="X514" t="s">
        <v>28</v>
      </c>
      <c r="Y514" t="s">
        <v>296</v>
      </c>
      <c r="Z514" t="s">
        <v>45985</v>
      </c>
      <c r="AA514" t="s">
        <v>50945</v>
      </c>
      <c r="AB514" t="s">
        <v>51542</v>
      </c>
      <c r="AC514" t="s">
        <v>96</v>
      </c>
    </row>
    <row r="515" spans="1:29" x14ac:dyDescent="0.2">
      <c r="A515" t="s">
        <v>39283</v>
      </c>
      <c r="B515" t="s">
        <v>51543</v>
      </c>
      <c r="C515" t="s">
        <v>45769</v>
      </c>
      <c r="D515" t="s">
        <v>34690</v>
      </c>
      <c r="E515" t="s">
        <v>34691</v>
      </c>
      <c r="F515" t="s">
        <v>776</v>
      </c>
      <c r="G515" t="s">
        <v>39231</v>
      </c>
      <c r="H515" t="s">
        <v>39232</v>
      </c>
      <c r="I515" t="s">
        <v>39233</v>
      </c>
      <c r="J515" t="s">
        <v>39234</v>
      </c>
      <c r="K515" t="s">
        <v>39286</v>
      </c>
      <c r="L515" t="s">
        <v>335</v>
      </c>
      <c r="M515">
        <v>521887</v>
      </c>
      <c r="N515">
        <v>43017.779955138903</v>
      </c>
      <c r="O515">
        <v>43012</v>
      </c>
      <c r="P515">
        <v>43012</v>
      </c>
      <c r="Q515" s="30">
        <v>43017</v>
      </c>
      <c r="R515">
        <v>0.25</v>
      </c>
      <c r="S515">
        <v>0.33333333333333298</v>
      </c>
      <c r="T515" s="35">
        <v>2</v>
      </c>
      <c r="U515" s="34">
        <v>43017</v>
      </c>
      <c r="V515" t="s">
        <v>336</v>
      </c>
      <c r="W515" t="s">
        <v>11723</v>
      </c>
      <c r="X515" t="s">
        <v>28</v>
      </c>
      <c r="Y515" t="s">
        <v>296</v>
      </c>
      <c r="Z515" t="s">
        <v>45985</v>
      </c>
      <c r="AA515" t="s">
        <v>51544</v>
      </c>
      <c r="AB515" t="s">
        <v>51545</v>
      </c>
      <c r="AC515" t="s">
        <v>335</v>
      </c>
    </row>
    <row r="516" spans="1:29" x14ac:dyDescent="0.2">
      <c r="A516" t="s">
        <v>39287</v>
      </c>
      <c r="B516" t="s">
        <v>51546</v>
      </c>
      <c r="C516" t="s">
        <v>45769</v>
      </c>
      <c r="D516" t="s">
        <v>34690</v>
      </c>
      <c r="E516" t="s">
        <v>34691</v>
      </c>
      <c r="F516" t="s">
        <v>776</v>
      </c>
      <c r="G516" t="s">
        <v>39231</v>
      </c>
      <c r="H516" t="s">
        <v>39232</v>
      </c>
      <c r="I516" t="s">
        <v>39233</v>
      </c>
      <c r="J516" t="s">
        <v>39234</v>
      </c>
      <c r="K516" t="s">
        <v>39290</v>
      </c>
      <c r="L516" t="s">
        <v>335</v>
      </c>
      <c r="M516">
        <v>521887</v>
      </c>
      <c r="N516">
        <v>43017.780922430597</v>
      </c>
      <c r="O516">
        <v>43012</v>
      </c>
      <c r="P516">
        <v>43012</v>
      </c>
      <c r="Q516" s="30">
        <v>43017</v>
      </c>
      <c r="R516">
        <v>0.33333333333333298</v>
      </c>
      <c r="S516">
        <v>0.70833333333333304</v>
      </c>
      <c r="T516" s="35">
        <v>9</v>
      </c>
      <c r="U516" s="34">
        <v>43017</v>
      </c>
      <c r="V516" t="s">
        <v>11723</v>
      </c>
      <c r="W516" t="s">
        <v>14029</v>
      </c>
      <c r="X516" t="s">
        <v>28</v>
      </c>
      <c r="Y516" t="s">
        <v>296</v>
      </c>
      <c r="Z516" t="s">
        <v>45985</v>
      </c>
      <c r="AA516" t="s">
        <v>50945</v>
      </c>
      <c r="AB516" t="s">
        <v>51547</v>
      </c>
      <c r="AC516" t="s">
        <v>335</v>
      </c>
    </row>
    <row r="517" spans="1:29" x14ac:dyDescent="0.2">
      <c r="A517" t="s">
        <v>39291</v>
      </c>
      <c r="B517" t="s">
        <v>51548</v>
      </c>
      <c r="C517" t="s">
        <v>45769</v>
      </c>
      <c r="D517" t="s">
        <v>34690</v>
      </c>
      <c r="E517" t="s">
        <v>34691</v>
      </c>
      <c r="F517" t="s">
        <v>776</v>
      </c>
      <c r="G517" t="s">
        <v>39231</v>
      </c>
      <c r="H517" t="s">
        <v>39232</v>
      </c>
      <c r="I517" t="s">
        <v>39233</v>
      </c>
      <c r="J517" t="s">
        <v>39234</v>
      </c>
      <c r="K517" t="s">
        <v>39294</v>
      </c>
      <c r="L517" t="s">
        <v>345</v>
      </c>
      <c r="M517">
        <v>521887</v>
      </c>
      <c r="N517">
        <v>43018.781099861102</v>
      </c>
      <c r="O517">
        <v>43012</v>
      </c>
      <c r="P517">
        <v>43012</v>
      </c>
      <c r="Q517" s="30">
        <v>43018</v>
      </c>
      <c r="R517">
        <v>0.25</v>
      </c>
      <c r="S517">
        <v>0.33333333333333298</v>
      </c>
      <c r="T517" s="35">
        <v>2</v>
      </c>
      <c r="U517" s="34">
        <v>43018</v>
      </c>
      <c r="V517" t="s">
        <v>346</v>
      </c>
      <c r="W517" t="s">
        <v>16601</v>
      </c>
      <c r="X517" t="s">
        <v>28</v>
      </c>
      <c r="Y517" t="s">
        <v>296</v>
      </c>
      <c r="Z517" t="s">
        <v>45985</v>
      </c>
      <c r="AA517" t="s">
        <v>51549</v>
      </c>
      <c r="AB517" t="s">
        <v>51550</v>
      </c>
      <c r="AC517" t="s">
        <v>345</v>
      </c>
    </row>
    <row r="518" spans="1:29" x14ac:dyDescent="0.2">
      <c r="A518" t="s">
        <v>39295</v>
      </c>
      <c r="B518" t="s">
        <v>51551</v>
      </c>
      <c r="C518" t="s">
        <v>45769</v>
      </c>
      <c r="D518" t="s">
        <v>34690</v>
      </c>
      <c r="E518" t="s">
        <v>34691</v>
      </c>
      <c r="F518" t="s">
        <v>776</v>
      </c>
      <c r="G518" t="s">
        <v>39231</v>
      </c>
      <c r="H518" t="s">
        <v>39232</v>
      </c>
      <c r="I518" t="s">
        <v>39233</v>
      </c>
      <c r="J518" t="s">
        <v>39234</v>
      </c>
      <c r="K518" t="s">
        <v>39299</v>
      </c>
      <c r="L518" t="s">
        <v>345</v>
      </c>
      <c r="M518">
        <v>521887</v>
      </c>
      <c r="N518">
        <v>43018.782254455997</v>
      </c>
      <c r="O518">
        <v>43012</v>
      </c>
      <c r="P518">
        <v>43012</v>
      </c>
      <c r="Q518" s="30">
        <v>43018</v>
      </c>
      <c r="R518">
        <v>0.33333333333333298</v>
      </c>
      <c r="S518">
        <v>0.58333333333333304</v>
      </c>
      <c r="T518" s="35">
        <v>6</v>
      </c>
      <c r="U518" s="34">
        <v>43018</v>
      </c>
      <c r="V518" t="s">
        <v>16601</v>
      </c>
      <c r="W518" t="s">
        <v>3488</v>
      </c>
      <c r="X518" t="s">
        <v>28</v>
      </c>
      <c r="Y518" t="s">
        <v>296</v>
      </c>
      <c r="Z518" t="s">
        <v>45985</v>
      </c>
      <c r="AA518" t="s">
        <v>50936</v>
      </c>
      <c r="AB518" t="s">
        <v>51552</v>
      </c>
      <c r="AC518" t="s">
        <v>345</v>
      </c>
    </row>
    <row r="519" spans="1:29" x14ac:dyDescent="0.2">
      <c r="A519" t="s">
        <v>39300</v>
      </c>
      <c r="B519" t="s">
        <v>51553</v>
      </c>
      <c r="C519" t="s">
        <v>45769</v>
      </c>
      <c r="D519" t="s">
        <v>34690</v>
      </c>
      <c r="E519" t="s">
        <v>34691</v>
      </c>
      <c r="F519" t="s">
        <v>776</v>
      </c>
      <c r="G519" t="s">
        <v>39231</v>
      </c>
      <c r="H519" t="s">
        <v>39232</v>
      </c>
      <c r="I519" t="s">
        <v>39233</v>
      </c>
      <c r="J519" t="s">
        <v>39234</v>
      </c>
      <c r="K519" t="s">
        <v>39304</v>
      </c>
      <c r="L519" t="s">
        <v>345</v>
      </c>
      <c r="M519">
        <v>521887</v>
      </c>
      <c r="N519">
        <v>43018.782985370402</v>
      </c>
      <c r="O519">
        <v>43012</v>
      </c>
      <c r="P519">
        <v>43012</v>
      </c>
      <c r="Q519" s="30">
        <v>43018</v>
      </c>
      <c r="R519">
        <v>0.58333333333333304</v>
      </c>
      <c r="S519">
        <v>0.70833333333333304</v>
      </c>
      <c r="T519" s="35">
        <v>3</v>
      </c>
      <c r="U519" s="34">
        <v>43018</v>
      </c>
      <c r="V519" t="s">
        <v>3488</v>
      </c>
      <c r="W519" t="s">
        <v>14035</v>
      </c>
      <c r="X519" t="s">
        <v>28</v>
      </c>
      <c r="Y519" t="s">
        <v>296</v>
      </c>
      <c r="Z519" t="s">
        <v>45985</v>
      </c>
      <c r="AA519" t="s">
        <v>50945</v>
      </c>
      <c r="AB519" t="s">
        <v>39302</v>
      </c>
      <c r="AC519" t="s">
        <v>345</v>
      </c>
    </row>
    <row r="520" spans="1:29" x14ac:dyDescent="0.2">
      <c r="A520" t="s">
        <v>39305</v>
      </c>
      <c r="B520" t="s">
        <v>51554</v>
      </c>
      <c r="C520" t="s">
        <v>45769</v>
      </c>
      <c r="D520" t="s">
        <v>34690</v>
      </c>
      <c r="E520" t="s">
        <v>34691</v>
      </c>
      <c r="F520" t="s">
        <v>776</v>
      </c>
      <c r="G520" t="s">
        <v>39231</v>
      </c>
      <c r="H520" t="s">
        <v>39232</v>
      </c>
      <c r="I520" t="s">
        <v>39233</v>
      </c>
      <c r="J520" t="s">
        <v>39234</v>
      </c>
      <c r="K520" t="s">
        <v>39309</v>
      </c>
      <c r="L520" t="s">
        <v>134</v>
      </c>
      <c r="M520">
        <v>521887</v>
      </c>
      <c r="N520">
        <v>43027.743434560201</v>
      </c>
      <c r="O520">
        <v>43026</v>
      </c>
      <c r="P520">
        <v>43026</v>
      </c>
      <c r="Q520" s="30">
        <v>43026</v>
      </c>
      <c r="R520">
        <v>0.75</v>
      </c>
      <c r="S520">
        <v>0.20833333333333301</v>
      </c>
      <c r="T520" s="35">
        <v>11</v>
      </c>
      <c r="U520" s="34">
        <v>43026</v>
      </c>
      <c r="V520" t="s">
        <v>3136</v>
      </c>
      <c r="W520" t="s">
        <v>781</v>
      </c>
      <c r="X520" t="s">
        <v>708</v>
      </c>
      <c r="Y520" t="s">
        <v>12943</v>
      </c>
      <c r="Z520" t="s">
        <v>45985</v>
      </c>
      <c r="AA520" t="s">
        <v>51080</v>
      </c>
      <c r="AB520" t="s">
        <v>39307</v>
      </c>
      <c r="AC520" t="s">
        <v>134</v>
      </c>
    </row>
    <row r="521" spans="1:29" x14ac:dyDescent="0.2">
      <c r="A521" t="s">
        <v>39310</v>
      </c>
      <c r="B521" t="s">
        <v>51555</v>
      </c>
      <c r="C521" t="s">
        <v>45769</v>
      </c>
      <c r="D521" t="s">
        <v>34690</v>
      </c>
      <c r="E521" t="s">
        <v>34691</v>
      </c>
      <c r="F521" t="s">
        <v>776</v>
      </c>
      <c r="G521" t="s">
        <v>39231</v>
      </c>
      <c r="H521" t="s">
        <v>39232</v>
      </c>
      <c r="I521" t="s">
        <v>39233</v>
      </c>
      <c r="J521" t="s">
        <v>39234</v>
      </c>
      <c r="K521" t="s">
        <v>39314</v>
      </c>
      <c r="L521" t="s">
        <v>144</v>
      </c>
      <c r="M521">
        <v>521887</v>
      </c>
      <c r="N521">
        <v>43029.272640474497</v>
      </c>
      <c r="O521">
        <v>43026</v>
      </c>
      <c r="P521">
        <v>43026</v>
      </c>
      <c r="Q521" s="30">
        <v>43027</v>
      </c>
      <c r="R521">
        <v>0.75</v>
      </c>
      <c r="S521">
        <v>0.16666666666666699</v>
      </c>
      <c r="T521" s="35">
        <v>10</v>
      </c>
      <c r="U521" s="34">
        <v>43027</v>
      </c>
      <c r="V521" t="s">
        <v>3151</v>
      </c>
      <c r="W521" t="s">
        <v>3158</v>
      </c>
      <c r="X521" t="s">
        <v>708</v>
      </c>
      <c r="Y521" t="s">
        <v>12943</v>
      </c>
      <c r="Z521" t="s">
        <v>45985</v>
      </c>
      <c r="AA521" t="s">
        <v>51556</v>
      </c>
      <c r="AB521" t="s">
        <v>51557</v>
      </c>
      <c r="AC521" t="s">
        <v>144</v>
      </c>
    </row>
    <row r="522" spans="1:29" x14ac:dyDescent="0.2">
      <c r="A522" t="s">
        <v>39315</v>
      </c>
      <c r="B522" t="s">
        <v>51558</v>
      </c>
      <c r="C522" t="s">
        <v>45769</v>
      </c>
      <c r="D522" t="s">
        <v>34690</v>
      </c>
      <c r="E522" t="s">
        <v>34691</v>
      </c>
      <c r="F522" t="s">
        <v>776</v>
      </c>
      <c r="G522" t="s">
        <v>39231</v>
      </c>
      <c r="H522" t="s">
        <v>39232</v>
      </c>
      <c r="I522" t="s">
        <v>39233</v>
      </c>
      <c r="J522" t="s">
        <v>39234</v>
      </c>
      <c r="K522" t="s">
        <v>39319</v>
      </c>
      <c r="L522" t="s">
        <v>144</v>
      </c>
      <c r="M522">
        <v>521887</v>
      </c>
      <c r="N522">
        <v>43029.2754871875</v>
      </c>
      <c r="O522">
        <v>43026</v>
      </c>
      <c r="P522">
        <v>43026</v>
      </c>
      <c r="Q522" s="30">
        <v>43027</v>
      </c>
      <c r="R522">
        <v>0.16666666666666699</v>
      </c>
      <c r="S522">
        <v>0.20833333333333301</v>
      </c>
      <c r="T522" s="35">
        <v>1</v>
      </c>
      <c r="U522" s="34">
        <v>43027</v>
      </c>
      <c r="V522" t="s">
        <v>3158</v>
      </c>
      <c r="W522" t="s">
        <v>788</v>
      </c>
      <c r="X522" t="s">
        <v>708</v>
      </c>
      <c r="Y522" t="s">
        <v>12943</v>
      </c>
      <c r="Z522" t="s">
        <v>45985</v>
      </c>
      <c r="AA522" t="s">
        <v>45804</v>
      </c>
      <c r="AB522" t="s">
        <v>39317</v>
      </c>
      <c r="AC522" t="s">
        <v>144</v>
      </c>
    </row>
    <row r="523" spans="1:29" x14ac:dyDescent="0.2">
      <c r="A523" t="s">
        <v>39320</v>
      </c>
      <c r="B523" t="s">
        <v>51559</v>
      </c>
      <c r="C523" t="s">
        <v>45769</v>
      </c>
      <c r="D523" t="s">
        <v>34690</v>
      </c>
      <c r="E523" t="s">
        <v>34691</v>
      </c>
      <c r="F523" t="s">
        <v>776</v>
      </c>
      <c r="G523" t="s">
        <v>39231</v>
      </c>
      <c r="H523" t="s">
        <v>39232</v>
      </c>
      <c r="I523" t="s">
        <v>39233</v>
      </c>
      <c r="J523" t="s">
        <v>39234</v>
      </c>
      <c r="K523" t="s">
        <v>39324</v>
      </c>
      <c r="L523" t="s">
        <v>174</v>
      </c>
      <c r="M523">
        <v>521887</v>
      </c>
      <c r="N523">
        <v>43029.276406481498</v>
      </c>
      <c r="O523">
        <v>43026</v>
      </c>
      <c r="P523">
        <v>43026</v>
      </c>
      <c r="Q523" s="30">
        <v>43028</v>
      </c>
      <c r="R523">
        <v>0.75</v>
      </c>
      <c r="S523">
        <v>0.16666666666666699</v>
      </c>
      <c r="T523" s="35">
        <v>10</v>
      </c>
      <c r="U523" s="34">
        <v>43028</v>
      </c>
      <c r="V523" t="s">
        <v>3166</v>
      </c>
      <c r="W523" t="s">
        <v>3167</v>
      </c>
      <c r="X523" t="s">
        <v>708</v>
      </c>
      <c r="Y523" t="s">
        <v>12943</v>
      </c>
      <c r="Z523" t="s">
        <v>45985</v>
      </c>
      <c r="AA523" t="s">
        <v>51130</v>
      </c>
      <c r="AB523" t="s">
        <v>39322</v>
      </c>
      <c r="AC523" t="s">
        <v>174</v>
      </c>
    </row>
    <row r="524" spans="1:29" x14ac:dyDescent="0.2">
      <c r="A524" t="s">
        <v>39325</v>
      </c>
      <c r="B524" t="s">
        <v>51560</v>
      </c>
      <c r="C524" t="s">
        <v>45769</v>
      </c>
      <c r="D524" t="s">
        <v>34690</v>
      </c>
      <c r="E524" t="s">
        <v>34691</v>
      </c>
      <c r="F524" t="s">
        <v>776</v>
      </c>
      <c r="G524" t="s">
        <v>39231</v>
      </c>
      <c r="H524" t="s">
        <v>39232</v>
      </c>
      <c r="I524" t="s">
        <v>39233</v>
      </c>
      <c r="J524" t="s">
        <v>39234</v>
      </c>
      <c r="K524" t="s">
        <v>39329</v>
      </c>
      <c r="L524" t="s">
        <v>174</v>
      </c>
      <c r="M524">
        <v>521887</v>
      </c>
      <c r="N524">
        <v>43029.277910405101</v>
      </c>
      <c r="O524">
        <v>43026</v>
      </c>
      <c r="P524">
        <v>43026</v>
      </c>
      <c r="Q524" s="30">
        <v>43028</v>
      </c>
      <c r="R524">
        <v>0.16666666666666699</v>
      </c>
      <c r="S524">
        <v>0.20833333333333301</v>
      </c>
      <c r="T524" s="35">
        <v>1</v>
      </c>
      <c r="U524" s="34">
        <v>43028</v>
      </c>
      <c r="V524" t="s">
        <v>3167</v>
      </c>
      <c r="W524" t="s">
        <v>3563</v>
      </c>
      <c r="X524" t="s">
        <v>708</v>
      </c>
      <c r="Y524" t="s">
        <v>12943</v>
      </c>
      <c r="Z524" t="s">
        <v>45985</v>
      </c>
      <c r="AA524" t="s">
        <v>45828</v>
      </c>
      <c r="AB524" t="s">
        <v>39327</v>
      </c>
      <c r="AC524" t="s">
        <v>174</v>
      </c>
    </row>
    <row r="525" spans="1:29" x14ac:dyDescent="0.2">
      <c r="A525" t="s">
        <v>39330</v>
      </c>
      <c r="B525" t="s">
        <v>51561</v>
      </c>
      <c r="C525" t="s">
        <v>45769</v>
      </c>
      <c r="D525" t="s">
        <v>34690</v>
      </c>
      <c r="E525" t="s">
        <v>34691</v>
      </c>
      <c r="F525" t="s">
        <v>776</v>
      </c>
      <c r="G525" t="s">
        <v>39231</v>
      </c>
      <c r="H525" t="s">
        <v>39232</v>
      </c>
      <c r="I525" t="s">
        <v>39233</v>
      </c>
      <c r="J525" t="s">
        <v>39234</v>
      </c>
      <c r="K525" t="s">
        <v>39333</v>
      </c>
      <c r="L525" t="s">
        <v>184</v>
      </c>
      <c r="M525">
        <v>521887</v>
      </c>
      <c r="N525">
        <v>43030.280098368101</v>
      </c>
      <c r="O525">
        <v>43026</v>
      </c>
      <c r="P525">
        <v>43026</v>
      </c>
      <c r="Q525" s="30">
        <v>43029</v>
      </c>
      <c r="R525">
        <v>0.75</v>
      </c>
      <c r="S525">
        <v>0.83333333333333304</v>
      </c>
      <c r="T525" s="35">
        <v>2</v>
      </c>
      <c r="U525" s="34">
        <v>43029</v>
      </c>
      <c r="V525" t="s">
        <v>3173</v>
      </c>
      <c r="W525" t="s">
        <v>3174</v>
      </c>
      <c r="X525" t="s">
        <v>28</v>
      </c>
      <c r="Y525" t="s">
        <v>296</v>
      </c>
      <c r="Z525" t="s">
        <v>45985</v>
      </c>
      <c r="AA525" t="s">
        <v>51152</v>
      </c>
      <c r="AB525" t="s">
        <v>51562</v>
      </c>
      <c r="AC525" t="s">
        <v>184</v>
      </c>
    </row>
    <row r="526" spans="1:29" x14ac:dyDescent="0.2">
      <c r="A526" t="s">
        <v>39334</v>
      </c>
      <c r="B526" t="s">
        <v>51563</v>
      </c>
      <c r="C526" t="s">
        <v>45769</v>
      </c>
      <c r="D526" t="s">
        <v>34690</v>
      </c>
      <c r="E526" t="s">
        <v>34691</v>
      </c>
      <c r="F526" t="s">
        <v>776</v>
      </c>
      <c r="G526" t="s">
        <v>39231</v>
      </c>
      <c r="H526" t="s">
        <v>39232</v>
      </c>
      <c r="I526" t="s">
        <v>39233</v>
      </c>
      <c r="J526" t="s">
        <v>39234</v>
      </c>
      <c r="K526" t="s">
        <v>39337</v>
      </c>
      <c r="L526" t="s">
        <v>184</v>
      </c>
      <c r="M526">
        <v>521887</v>
      </c>
      <c r="N526">
        <v>43030.281116782397</v>
      </c>
      <c r="O526">
        <v>43026</v>
      </c>
      <c r="P526">
        <v>43026</v>
      </c>
      <c r="Q526" s="30">
        <v>43029</v>
      </c>
      <c r="R526">
        <v>0.83333333333333304</v>
      </c>
      <c r="S526">
        <v>0.20833333333333301</v>
      </c>
      <c r="T526" s="35">
        <v>9</v>
      </c>
      <c r="U526" s="34">
        <v>43029</v>
      </c>
      <c r="V526" t="s">
        <v>3174</v>
      </c>
      <c r="W526" t="s">
        <v>3585</v>
      </c>
      <c r="X526" t="s">
        <v>28</v>
      </c>
      <c r="Y526" t="s">
        <v>296</v>
      </c>
      <c r="Z526" t="s">
        <v>45985</v>
      </c>
      <c r="AA526" t="s">
        <v>51564</v>
      </c>
      <c r="AB526" t="s">
        <v>45940</v>
      </c>
      <c r="AC526" t="s">
        <v>184</v>
      </c>
    </row>
    <row r="527" spans="1:29" x14ac:dyDescent="0.2">
      <c r="A527" t="s">
        <v>39338</v>
      </c>
      <c r="B527" t="s">
        <v>51565</v>
      </c>
      <c r="C527" t="s">
        <v>45769</v>
      </c>
      <c r="D527" t="s">
        <v>34690</v>
      </c>
      <c r="E527" t="s">
        <v>34691</v>
      </c>
      <c r="F527" t="s">
        <v>776</v>
      </c>
      <c r="G527" t="s">
        <v>39231</v>
      </c>
      <c r="H527" t="s">
        <v>39232</v>
      </c>
      <c r="I527" t="s">
        <v>39233</v>
      </c>
      <c r="J527" t="s">
        <v>39234</v>
      </c>
      <c r="K527" t="s">
        <v>39341</v>
      </c>
      <c r="L527" t="s">
        <v>194</v>
      </c>
      <c r="M527">
        <v>521887</v>
      </c>
      <c r="N527">
        <v>43032.778126747697</v>
      </c>
      <c r="O527">
        <v>43026</v>
      </c>
      <c r="P527">
        <v>43026</v>
      </c>
      <c r="Q527" s="30">
        <v>43030</v>
      </c>
      <c r="R527">
        <v>0.75</v>
      </c>
      <c r="S527">
        <v>0.875</v>
      </c>
      <c r="T527" s="35">
        <v>3</v>
      </c>
      <c r="U527" s="34">
        <v>43030</v>
      </c>
      <c r="V527" t="s">
        <v>3209</v>
      </c>
      <c r="W527" t="s">
        <v>17353</v>
      </c>
      <c r="X527" t="s">
        <v>708</v>
      </c>
      <c r="Y527" t="s">
        <v>12943</v>
      </c>
      <c r="Z527" t="s">
        <v>45985</v>
      </c>
      <c r="AA527" t="s">
        <v>45825</v>
      </c>
      <c r="AB527" t="s">
        <v>51566</v>
      </c>
      <c r="AC527" t="s">
        <v>194</v>
      </c>
    </row>
    <row r="528" spans="1:29" x14ac:dyDescent="0.2">
      <c r="A528" t="s">
        <v>39342</v>
      </c>
      <c r="B528" t="s">
        <v>51567</v>
      </c>
      <c r="C528" t="s">
        <v>45769</v>
      </c>
      <c r="D528" t="s">
        <v>34690</v>
      </c>
      <c r="E528" t="s">
        <v>34691</v>
      </c>
      <c r="F528" t="s">
        <v>776</v>
      </c>
      <c r="G528" t="s">
        <v>39231</v>
      </c>
      <c r="H528" t="s">
        <v>39232</v>
      </c>
      <c r="I528" t="s">
        <v>39233</v>
      </c>
      <c r="J528" t="s">
        <v>39234</v>
      </c>
      <c r="K528" t="s">
        <v>39346</v>
      </c>
      <c r="L528" t="s">
        <v>194</v>
      </c>
      <c r="M528">
        <v>521887</v>
      </c>
      <c r="N528">
        <v>43032.779881122697</v>
      </c>
      <c r="O528">
        <v>43026</v>
      </c>
      <c r="P528">
        <v>43026</v>
      </c>
      <c r="Q528" s="30">
        <v>43030</v>
      </c>
      <c r="R528">
        <v>0.875</v>
      </c>
      <c r="S528">
        <v>0.20833333333333301</v>
      </c>
      <c r="T528" s="35">
        <v>8</v>
      </c>
      <c r="U528" s="34">
        <v>43030</v>
      </c>
      <c r="V528" t="s">
        <v>17353</v>
      </c>
      <c r="W528" t="s">
        <v>798</v>
      </c>
      <c r="X528" t="s">
        <v>708</v>
      </c>
      <c r="Y528" t="s">
        <v>12943</v>
      </c>
      <c r="Z528" t="s">
        <v>45985</v>
      </c>
      <c r="AA528" t="s">
        <v>51080</v>
      </c>
      <c r="AB528" t="s">
        <v>39344</v>
      </c>
      <c r="AC528" t="s">
        <v>194</v>
      </c>
    </row>
    <row r="529" spans="1:29" x14ac:dyDescent="0.2">
      <c r="A529" t="s">
        <v>39347</v>
      </c>
      <c r="B529" t="s">
        <v>51568</v>
      </c>
      <c r="C529" t="s">
        <v>45769</v>
      </c>
      <c r="D529" t="s">
        <v>34690</v>
      </c>
      <c r="E529" t="s">
        <v>34691</v>
      </c>
      <c r="F529" t="s">
        <v>776</v>
      </c>
      <c r="G529" t="s">
        <v>39231</v>
      </c>
      <c r="H529" t="s">
        <v>39232</v>
      </c>
      <c r="I529" t="s">
        <v>39233</v>
      </c>
      <c r="J529" t="s">
        <v>39234</v>
      </c>
      <c r="K529" t="s">
        <v>39351</v>
      </c>
      <c r="L529" t="s">
        <v>154</v>
      </c>
      <c r="M529">
        <v>521887</v>
      </c>
      <c r="N529">
        <v>43032.780809166703</v>
      </c>
      <c r="O529">
        <v>43026</v>
      </c>
      <c r="P529">
        <v>43026</v>
      </c>
      <c r="Q529" s="30">
        <v>43031</v>
      </c>
      <c r="R529">
        <v>0.75</v>
      </c>
      <c r="S529">
        <v>0.20833333333333301</v>
      </c>
      <c r="T529" s="35">
        <v>11</v>
      </c>
      <c r="U529" s="34">
        <v>43031</v>
      </c>
      <c r="V529" t="s">
        <v>3229</v>
      </c>
      <c r="W529" t="s">
        <v>804</v>
      </c>
      <c r="X529" t="s">
        <v>708</v>
      </c>
      <c r="Y529" t="s">
        <v>12943</v>
      </c>
      <c r="Z529" t="s">
        <v>45985</v>
      </c>
      <c r="AA529" t="s">
        <v>51080</v>
      </c>
      <c r="AB529" t="s">
        <v>39349</v>
      </c>
      <c r="AC529" t="s">
        <v>154</v>
      </c>
    </row>
    <row r="530" spans="1:29" x14ac:dyDescent="0.2">
      <c r="A530" t="s">
        <v>39352</v>
      </c>
      <c r="B530" t="s">
        <v>51569</v>
      </c>
      <c r="C530" t="s">
        <v>45769</v>
      </c>
      <c r="D530" t="s">
        <v>34690</v>
      </c>
      <c r="E530" t="s">
        <v>34691</v>
      </c>
      <c r="F530" t="s">
        <v>776</v>
      </c>
      <c r="G530" t="s">
        <v>39231</v>
      </c>
      <c r="H530" t="s">
        <v>39232</v>
      </c>
      <c r="I530" t="s">
        <v>39233</v>
      </c>
      <c r="J530" t="s">
        <v>39234</v>
      </c>
      <c r="K530" t="s">
        <v>39355</v>
      </c>
      <c r="L530" t="s">
        <v>164</v>
      </c>
      <c r="M530">
        <v>521887</v>
      </c>
      <c r="N530">
        <v>43033.285548101798</v>
      </c>
      <c r="O530">
        <v>43026</v>
      </c>
      <c r="P530">
        <v>43026</v>
      </c>
      <c r="Q530" s="30">
        <v>43032</v>
      </c>
      <c r="R530">
        <v>0.75</v>
      </c>
      <c r="S530">
        <v>0.20833333333333301</v>
      </c>
      <c r="T530" s="35">
        <v>11</v>
      </c>
      <c r="U530" s="34">
        <v>43032</v>
      </c>
      <c r="V530" t="s">
        <v>1501</v>
      </c>
      <c r="W530" t="s">
        <v>3648</v>
      </c>
      <c r="X530" t="s">
        <v>708</v>
      </c>
      <c r="Y530" t="s">
        <v>12943</v>
      </c>
      <c r="Z530" t="s">
        <v>45985</v>
      </c>
      <c r="AA530" t="s">
        <v>51570</v>
      </c>
      <c r="AB530" t="s">
        <v>51571</v>
      </c>
      <c r="AC530" t="s">
        <v>164</v>
      </c>
    </row>
    <row r="531" spans="1:29" x14ac:dyDescent="0.2">
      <c r="A531" t="s">
        <v>39356</v>
      </c>
      <c r="B531" t="s">
        <v>51572</v>
      </c>
      <c r="C531" t="s">
        <v>45769</v>
      </c>
      <c r="D531" t="s">
        <v>34690</v>
      </c>
      <c r="E531" t="s">
        <v>34691</v>
      </c>
      <c r="F531" t="s">
        <v>776</v>
      </c>
      <c r="G531" t="s">
        <v>39231</v>
      </c>
      <c r="H531" t="s">
        <v>39232</v>
      </c>
      <c r="I531" t="s">
        <v>39233</v>
      </c>
      <c r="J531" t="s">
        <v>39234</v>
      </c>
      <c r="K531" t="s">
        <v>39359</v>
      </c>
      <c r="L531" t="s">
        <v>205</v>
      </c>
      <c r="M531">
        <v>521887</v>
      </c>
      <c r="N531">
        <v>43035.268010601903</v>
      </c>
      <c r="O531">
        <v>43033</v>
      </c>
      <c r="P531">
        <v>43033</v>
      </c>
      <c r="Q531" s="30">
        <v>43033</v>
      </c>
      <c r="R531">
        <v>0.75</v>
      </c>
      <c r="S531">
        <v>0.95833333333333304</v>
      </c>
      <c r="T531" s="35">
        <v>5</v>
      </c>
      <c r="U531" s="34">
        <v>43033</v>
      </c>
      <c r="V531" t="s">
        <v>428</v>
      </c>
      <c r="W531" t="s">
        <v>5772</v>
      </c>
      <c r="X531" t="s">
        <v>708</v>
      </c>
      <c r="Y531" t="s">
        <v>12943</v>
      </c>
      <c r="Z531" t="s">
        <v>45985</v>
      </c>
      <c r="AA531" t="s">
        <v>51564</v>
      </c>
      <c r="AB531" t="s">
        <v>51573</v>
      </c>
      <c r="AC531" t="s">
        <v>205</v>
      </c>
    </row>
    <row r="532" spans="1:29" x14ac:dyDescent="0.2">
      <c r="A532" t="s">
        <v>39360</v>
      </c>
      <c r="B532" t="s">
        <v>51574</v>
      </c>
      <c r="C532" t="s">
        <v>45769</v>
      </c>
      <c r="D532" t="s">
        <v>34690</v>
      </c>
      <c r="E532" t="s">
        <v>34691</v>
      </c>
      <c r="F532" t="s">
        <v>776</v>
      </c>
      <c r="G532" t="s">
        <v>39231</v>
      </c>
      <c r="H532" t="s">
        <v>39232</v>
      </c>
      <c r="I532" t="s">
        <v>39233</v>
      </c>
      <c r="J532" t="s">
        <v>39234</v>
      </c>
      <c r="K532" t="s">
        <v>39364</v>
      </c>
      <c r="L532" t="s">
        <v>205</v>
      </c>
      <c r="M532">
        <v>521887</v>
      </c>
      <c r="N532">
        <v>43035.270260833298</v>
      </c>
      <c r="O532">
        <v>43033</v>
      </c>
      <c r="P532">
        <v>43033</v>
      </c>
      <c r="Q532" s="30">
        <v>43033</v>
      </c>
      <c r="R532">
        <v>0.95833333333333304</v>
      </c>
      <c r="S532">
        <v>0.20833333333333301</v>
      </c>
      <c r="T532" s="35">
        <v>6</v>
      </c>
      <c r="U532" s="34">
        <v>43033</v>
      </c>
      <c r="V532" t="s">
        <v>5772</v>
      </c>
      <c r="W532" t="s">
        <v>3683</v>
      </c>
      <c r="X532" t="s">
        <v>708</v>
      </c>
      <c r="Y532" t="s">
        <v>12943</v>
      </c>
      <c r="Z532" t="s">
        <v>45985</v>
      </c>
      <c r="AA532" t="s">
        <v>51570</v>
      </c>
      <c r="AB532" t="s">
        <v>39362</v>
      </c>
      <c r="AC532" t="s">
        <v>205</v>
      </c>
    </row>
    <row r="533" spans="1:29" x14ac:dyDescent="0.2">
      <c r="A533" t="s">
        <v>39365</v>
      </c>
      <c r="B533" t="s">
        <v>51575</v>
      </c>
      <c r="C533" t="s">
        <v>45769</v>
      </c>
      <c r="D533" t="s">
        <v>34690</v>
      </c>
      <c r="E533" t="s">
        <v>34691</v>
      </c>
      <c r="F533" t="s">
        <v>776</v>
      </c>
      <c r="G533" t="s">
        <v>39231</v>
      </c>
      <c r="H533" t="s">
        <v>39232</v>
      </c>
      <c r="I533" t="s">
        <v>39233</v>
      </c>
      <c r="J533" t="s">
        <v>39234</v>
      </c>
      <c r="K533" t="s">
        <v>39369</v>
      </c>
      <c r="L533" t="s">
        <v>215</v>
      </c>
      <c r="M533">
        <v>521887</v>
      </c>
      <c r="N533">
        <v>43035.2712360648</v>
      </c>
      <c r="O533">
        <v>43033</v>
      </c>
      <c r="P533">
        <v>43033</v>
      </c>
      <c r="Q533" s="30">
        <v>43034</v>
      </c>
      <c r="R533">
        <v>0.75</v>
      </c>
      <c r="S533">
        <v>0.95833333333333304</v>
      </c>
      <c r="T533" s="35">
        <v>5</v>
      </c>
      <c r="U533" s="34">
        <v>43034</v>
      </c>
      <c r="V533" t="s">
        <v>437</v>
      </c>
      <c r="W533" t="s">
        <v>4161</v>
      </c>
      <c r="X533" t="s">
        <v>708</v>
      </c>
      <c r="Y533" t="s">
        <v>12943</v>
      </c>
      <c r="Z533" t="s">
        <v>45985</v>
      </c>
      <c r="AA533" t="s">
        <v>51576</v>
      </c>
      <c r="AB533" t="s">
        <v>39367</v>
      </c>
      <c r="AC533" t="s">
        <v>215</v>
      </c>
    </row>
    <row r="534" spans="1:29" x14ac:dyDescent="0.2">
      <c r="A534" t="s">
        <v>39370</v>
      </c>
      <c r="B534" t="s">
        <v>51577</v>
      </c>
      <c r="C534" t="s">
        <v>45769</v>
      </c>
      <c r="D534" t="s">
        <v>34690</v>
      </c>
      <c r="E534" t="s">
        <v>34691</v>
      </c>
      <c r="F534" t="s">
        <v>776</v>
      </c>
      <c r="G534" t="s">
        <v>39231</v>
      </c>
      <c r="H534" t="s">
        <v>39232</v>
      </c>
      <c r="I534" t="s">
        <v>39233</v>
      </c>
      <c r="J534" t="s">
        <v>39234</v>
      </c>
      <c r="K534" t="s">
        <v>39373</v>
      </c>
      <c r="L534" t="s">
        <v>215</v>
      </c>
      <c r="M534">
        <v>521887</v>
      </c>
      <c r="N534">
        <v>43035.272023830999</v>
      </c>
      <c r="O534">
        <v>43033</v>
      </c>
      <c r="P534">
        <v>43033</v>
      </c>
      <c r="Q534" s="30">
        <v>43034</v>
      </c>
      <c r="R534">
        <v>0.95833333333333304</v>
      </c>
      <c r="S534">
        <v>0.16666666666666699</v>
      </c>
      <c r="T534" s="35">
        <v>5</v>
      </c>
      <c r="U534" s="34">
        <v>43034</v>
      </c>
      <c r="V534" t="s">
        <v>4161</v>
      </c>
      <c r="W534" t="s">
        <v>1547</v>
      </c>
      <c r="X534" t="s">
        <v>708</v>
      </c>
      <c r="Y534" t="s">
        <v>12943</v>
      </c>
      <c r="Z534" t="s">
        <v>45985</v>
      </c>
      <c r="AA534" t="s">
        <v>51136</v>
      </c>
      <c r="AB534" t="s">
        <v>51578</v>
      </c>
      <c r="AC534" t="s">
        <v>215</v>
      </c>
    </row>
    <row r="535" spans="1:29" x14ac:dyDescent="0.2">
      <c r="A535" t="s">
        <v>39374</v>
      </c>
      <c r="B535" t="s">
        <v>51579</v>
      </c>
      <c r="C535" t="s">
        <v>45769</v>
      </c>
      <c r="D535" t="s">
        <v>34690</v>
      </c>
      <c r="E535" t="s">
        <v>34691</v>
      </c>
      <c r="F535" t="s">
        <v>776</v>
      </c>
      <c r="G535" t="s">
        <v>39231</v>
      </c>
      <c r="H535" t="s">
        <v>39232</v>
      </c>
      <c r="I535" t="s">
        <v>39233</v>
      </c>
      <c r="J535" t="s">
        <v>39234</v>
      </c>
      <c r="K535" t="s">
        <v>39378</v>
      </c>
      <c r="L535" t="s">
        <v>215</v>
      </c>
      <c r="M535">
        <v>521887</v>
      </c>
      <c r="N535">
        <v>43035.273336944403</v>
      </c>
      <c r="O535">
        <v>43033</v>
      </c>
      <c r="P535">
        <v>43033</v>
      </c>
      <c r="Q535" s="30">
        <v>43034</v>
      </c>
      <c r="R535">
        <v>0.16666666666666699</v>
      </c>
      <c r="S535">
        <v>0.20833333333333301</v>
      </c>
      <c r="T535" s="35">
        <v>1</v>
      </c>
      <c r="U535" s="34">
        <v>43034</v>
      </c>
      <c r="V535" t="s">
        <v>1547</v>
      </c>
      <c r="W535" t="s">
        <v>3690</v>
      </c>
      <c r="X535" t="s">
        <v>708</v>
      </c>
      <c r="Y535" t="s">
        <v>12943</v>
      </c>
      <c r="Z535" t="s">
        <v>45985</v>
      </c>
      <c r="AA535" t="s">
        <v>51580</v>
      </c>
      <c r="AB535" t="s">
        <v>39376</v>
      </c>
      <c r="AC535" t="s">
        <v>215</v>
      </c>
    </row>
    <row r="536" spans="1:29" x14ac:dyDescent="0.2">
      <c r="A536" t="s">
        <v>39379</v>
      </c>
      <c r="B536" t="s">
        <v>51581</v>
      </c>
      <c r="C536" t="s">
        <v>45769</v>
      </c>
      <c r="D536" t="s">
        <v>34690</v>
      </c>
      <c r="E536" t="s">
        <v>34691</v>
      </c>
      <c r="F536" t="s">
        <v>776</v>
      </c>
      <c r="G536" t="s">
        <v>39231</v>
      </c>
      <c r="H536" t="s">
        <v>39232</v>
      </c>
      <c r="I536" t="s">
        <v>39233</v>
      </c>
      <c r="J536" t="s">
        <v>39234</v>
      </c>
      <c r="K536" t="s">
        <v>39383</v>
      </c>
      <c r="L536" t="s">
        <v>225</v>
      </c>
      <c r="M536">
        <v>521887</v>
      </c>
      <c r="N536">
        <v>43036.283827268497</v>
      </c>
      <c r="O536">
        <v>43033</v>
      </c>
      <c r="P536">
        <v>43033</v>
      </c>
      <c r="Q536" s="30">
        <v>43035</v>
      </c>
      <c r="R536">
        <v>0.75</v>
      </c>
      <c r="S536">
        <v>0.20833333333333301</v>
      </c>
      <c r="T536" s="35">
        <v>11</v>
      </c>
      <c r="U536" s="34">
        <v>43035</v>
      </c>
      <c r="V536" t="s">
        <v>446</v>
      </c>
      <c r="W536" t="s">
        <v>3697</v>
      </c>
      <c r="X536" t="s">
        <v>708</v>
      </c>
      <c r="Y536" t="s">
        <v>12943</v>
      </c>
      <c r="Z536" t="s">
        <v>45985</v>
      </c>
      <c r="AA536" t="s">
        <v>51063</v>
      </c>
      <c r="AB536" t="s">
        <v>39381</v>
      </c>
      <c r="AC536" t="s">
        <v>225</v>
      </c>
    </row>
    <row r="537" spans="1:29" x14ac:dyDescent="0.2">
      <c r="A537" t="s">
        <v>39384</v>
      </c>
      <c r="B537" t="s">
        <v>51582</v>
      </c>
      <c r="C537" t="s">
        <v>45769</v>
      </c>
      <c r="D537" t="s">
        <v>34690</v>
      </c>
      <c r="E537" t="s">
        <v>34691</v>
      </c>
      <c r="F537" t="s">
        <v>776</v>
      </c>
      <c r="G537" t="s">
        <v>39231</v>
      </c>
      <c r="H537" t="s">
        <v>39232</v>
      </c>
      <c r="I537" t="s">
        <v>39233</v>
      </c>
      <c r="J537" t="s">
        <v>39234</v>
      </c>
      <c r="K537" t="s">
        <v>39389</v>
      </c>
      <c r="L537" t="s">
        <v>235</v>
      </c>
      <c r="M537">
        <v>521887</v>
      </c>
      <c r="N537">
        <v>43037.280186701399</v>
      </c>
      <c r="O537">
        <v>43033</v>
      </c>
      <c r="P537">
        <v>43033</v>
      </c>
      <c r="Q537" s="30">
        <v>43036</v>
      </c>
      <c r="R537">
        <v>0.75</v>
      </c>
      <c r="S537">
        <v>0.91666666666666696</v>
      </c>
      <c r="T537" s="35">
        <v>4</v>
      </c>
      <c r="U537" s="34">
        <v>43036</v>
      </c>
      <c r="V537" t="s">
        <v>455</v>
      </c>
      <c r="W537" t="s">
        <v>39386</v>
      </c>
      <c r="X537" t="s">
        <v>708</v>
      </c>
      <c r="Y537" t="s">
        <v>12943</v>
      </c>
      <c r="Z537" t="s">
        <v>45985</v>
      </c>
      <c r="AA537" t="s">
        <v>51063</v>
      </c>
      <c r="AB537" t="s">
        <v>39387</v>
      </c>
      <c r="AC537" t="s">
        <v>235</v>
      </c>
    </row>
    <row r="538" spans="1:29" x14ac:dyDescent="0.2">
      <c r="A538" t="s">
        <v>39390</v>
      </c>
      <c r="B538" t="s">
        <v>51583</v>
      </c>
      <c r="C538" t="s">
        <v>45769</v>
      </c>
      <c r="D538" t="s">
        <v>34690</v>
      </c>
      <c r="E538" t="s">
        <v>34691</v>
      </c>
      <c r="F538" t="s">
        <v>776</v>
      </c>
      <c r="G538" t="s">
        <v>39231</v>
      </c>
      <c r="H538" t="s">
        <v>39232</v>
      </c>
      <c r="I538" t="s">
        <v>39233</v>
      </c>
      <c r="J538" t="s">
        <v>39234</v>
      </c>
      <c r="K538" t="s">
        <v>39394</v>
      </c>
      <c r="L538" t="s">
        <v>235</v>
      </c>
      <c r="M538">
        <v>521887</v>
      </c>
      <c r="N538">
        <v>43037.281145925903</v>
      </c>
      <c r="O538">
        <v>43033</v>
      </c>
      <c r="P538">
        <v>43033</v>
      </c>
      <c r="Q538" s="30">
        <v>43036</v>
      </c>
      <c r="R538">
        <v>0.91666666666666696</v>
      </c>
      <c r="S538">
        <v>8.3333333333333301E-2</v>
      </c>
      <c r="T538" s="35">
        <v>4</v>
      </c>
      <c r="U538" s="34">
        <v>43036</v>
      </c>
      <c r="V538" t="s">
        <v>39386</v>
      </c>
      <c r="W538" t="s">
        <v>36213</v>
      </c>
      <c r="X538" t="s">
        <v>708</v>
      </c>
      <c r="Y538" t="s">
        <v>12943</v>
      </c>
      <c r="Z538" t="s">
        <v>45985</v>
      </c>
      <c r="AA538" t="s">
        <v>51080</v>
      </c>
      <c r="AB538" t="s">
        <v>39392</v>
      </c>
      <c r="AC538" t="s">
        <v>235</v>
      </c>
    </row>
    <row r="539" spans="1:29" x14ac:dyDescent="0.2">
      <c r="A539" t="s">
        <v>39395</v>
      </c>
      <c r="B539" t="s">
        <v>51584</v>
      </c>
      <c r="C539" t="s">
        <v>45769</v>
      </c>
      <c r="D539" t="s">
        <v>34690</v>
      </c>
      <c r="E539" t="s">
        <v>34691</v>
      </c>
      <c r="F539" t="s">
        <v>776</v>
      </c>
      <c r="G539" t="s">
        <v>39231</v>
      </c>
      <c r="H539" t="s">
        <v>39232</v>
      </c>
      <c r="I539" t="s">
        <v>39233</v>
      </c>
      <c r="J539" t="s">
        <v>39234</v>
      </c>
      <c r="K539" t="s">
        <v>39399</v>
      </c>
      <c r="L539" t="s">
        <v>235</v>
      </c>
      <c r="M539">
        <v>521887</v>
      </c>
      <c r="N539">
        <v>43037.2816704051</v>
      </c>
      <c r="O539">
        <v>43033</v>
      </c>
      <c r="P539">
        <v>43033</v>
      </c>
      <c r="Q539" s="30">
        <v>43036</v>
      </c>
      <c r="R539">
        <v>8.3333333333333301E-2</v>
      </c>
      <c r="S539">
        <v>0.20833333333333301</v>
      </c>
      <c r="T539" s="35">
        <v>3</v>
      </c>
      <c r="U539" s="34">
        <v>43036</v>
      </c>
      <c r="V539" t="s">
        <v>36213</v>
      </c>
      <c r="W539" t="s">
        <v>3703</v>
      </c>
      <c r="X539" t="s">
        <v>708</v>
      </c>
      <c r="Y539" t="s">
        <v>12943</v>
      </c>
      <c r="Z539" t="s">
        <v>45985</v>
      </c>
      <c r="AA539" t="s">
        <v>51585</v>
      </c>
      <c r="AB539" t="s">
        <v>39397</v>
      </c>
      <c r="AC539" t="s">
        <v>235</v>
      </c>
    </row>
    <row r="540" spans="1:29" x14ac:dyDescent="0.2">
      <c r="A540" t="s">
        <v>39400</v>
      </c>
      <c r="B540" t="s">
        <v>51586</v>
      </c>
      <c r="C540" t="s">
        <v>45769</v>
      </c>
      <c r="D540" t="s">
        <v>34690</v>
      </c>
      <c r="E540" t="s">
        <v>34691</v>
      </c>
      <c r="F540" t="s">
        <v>776</v>
      </c>
      <c r="G540" t="s">
        <v>39231</v>
      </c>
      <c r="H540" t="s">
        <v>39232</v>
      </c>
      <c r="I540" t="s">
        <v>39233</v>
      </c>
      <c r="J540" t="s">
        <v>39234</v>
      </c>
      <c r="K540" t="s">
        <v>39403</v>
      </c>
      <c r="L540" t="s">
        <v>245</v>
      </c>
      <c r="M540">
        <v>521887</v>
      </c>
      <c r="N540">
        <v>43038.273229166698</v>
      </c>
      <c r="O540">
        <v>43033</v>
      </c>
      <c r="P540">
        <v>43033</v>
      </c>
      <c r="Q540" s="30">
        <v>43037</v>
      </c>
      <c r="R540">
        <v>0.75</v>
      </c>
      <c r="S540">
        <v>0.79166666666666696</v>
      </c>
      <c r="T540" s="35">
        <v>1</v>
      </c>
      <c r="U540" s="34">
        <v>43037</v>
      </c>
      <c r="V540" t="s">
        <v>247</v>
      </c>
      <c r="W540" t="s">
        <v>1211</v>
      </c>
      <c r="X540" t="s">
        <v>708</v>
      </c>
      <c r="Y540" t="s">
        <v>12943</v>
      </c>
      <c r="Z540" t="s">
        <v>45985</v>
      </c>
      <c r="AA540" t="s">
        <v>51585</v>
      </c>
      <c r="AB540" t="s">
        <v>51587</v>
      </c>
      <c r="AC540" t="s">
        <v>245</v>
      </c>
    </row>
    <row r="541" spans="1:29" x14ac:dyDescent="0.2">
      <c r="A541" t="s">
        <v>39404</v>
      </c>
      <c r="B541" t="s">
        <v>51588</v>
      </c>
      <c r="C541" t="s">
        <v>45769</v>
      </c>
      <c r="D541" t="s">
        <v>34690</v>
      </c>
      <c r="E541" t="s">
        <v>34691</v>
      </c>
      <c r="F541" t="s">
        <v>776</v>
      </c>
      <c r="G541" t="s">
        <v>39231</v>
      </c>
      <c r="H541" t="s">
        <v>39232</v>
      </c>
      <c r="I541" t="s">
        <v>39233</v>
      </c>
      <c r="J541" t="s">
        <v>39234</v>
      </c>
      <c r="K541" t="s">
        <v>39409</v>
      </c>
      <c r="L541" t="s">
        <v>245</v>
      </c>
      <c r="M541">
        <v>521887</v>
      </c>
      <c r="N541">
        <v>43038.275144965301</v>
      </c>
      <c r="O541">
        <v>43033</v>
      </c>
      <c r="P541">
        <v>43033</v>
      </c>
      <c r="Q541" s="30">
        <v>43037</v>
      </c>
      <c r="R541">
        <v>0.79166666666666696</v>
      </c>
      <c r="S541">
        <v>0.95833333333333304</v>
      </c>
      <c r="T541" s="35">
        <v>4</v>
      </c>
      <c r="U541" s="34">
        <v>43037</v>
      </c>
      <c r="V541" t="s">
        <v>1211</v>
      </c>
      <c r="W541" t="s">
        <v>39406</v>
      </c>
      <c r="X541" t="s">
        <v>708</v>
      </c>
      <c r="Y541" t="s">
        <v>12943</v>
      </c>
      <c r="Z541" t="s">
        <v>45985</v>
      </c>
      <c r="AA541" t="s">
        <v>51080</v>
      </c>
      <c r="AB541" t="s">
        <v>39407</v>
      </c>
      <c r="AC541" t="s">
        <v>245</v>
      </c>
    </row>
    <row r="542" spans="1:29" x14ac:dyDescent="0.2">
      <c r="A542" t="s">
        <v>39410</v>
      </c>
      <c r="B542" t="s">
        <v>51589</v>
      </c>
      <c r="C542" t="s">
        <v>45769</v>
      </c>
      <c r="D542" t="s">
        <v>34690</v>
      </c>
      <c r="E542" t="s">
        <v>34691</v>
      </c>
      <c r="F542" t="s">
        <v>776</v>
      </c>
      <c r="G542" t="s">
        <v>39231</v>
      </c>
      <c r="H542" t="s">
        <v>39232</v>
      </c>
      <c r="I542" t="s">
        <v>39233</v>
      </c>
      <c r="J542" t="s">
        <v>39234</v>
      </c>
      <c r="K542" t="s">
        <v>39414</v>
      </c>
      <c r="L542" t="s">
        <v>245</v>
      </c>
      <c r="M542">
        <v>521887</v>
      </c>
      <c r="N542">
        <v>43038.285163506902</v>
      </c>
      <c r="O542">
        <v>43033</v>
      </c>
      <c r="P542">
        <v>43033</v>
      </c>
      <c r="Q542" s="30">
        <v>43037</v>
      </c>
      <c r="R542">
        <v>0.95833333333333304</v>
      </c>
      <c r="S542">
        <v>0.20833333333333301</v>
      </c>
      <c r="T542" s="35">
        <v>6</v>
      </c>
      <c r="U542" s="34">
        <v>43037</v>
      </c>
      <c r="V542" t="s">
        <v>39406</v>
      </c>
      <c r="W542" t="s">
        <v>3710</v>
      </c>
      <c r="X542" t="s">
        <v>708</v>
      </c>
      <c r="Y542" t="s">
        <v>12943</v>
      </c>
      <c r="Z542" t="s">
        <v>45985</v>
      </c>
      <c r="AA542" t="s">
        <v>51332</v>
      </c>
      <c r="AB542" t="s">
        <v>51590</v>
      </c>
      <c r="AC542" t="s">
        <v>245</v>
      </c>
    </row>
    <row r="543" spans="1:29" x14ac:dyDescent="0.2">
      <c r="A543" t="s">
        <v>39415</v>
      </c>
      <c r="B543" t="s">
        <v>51591</v>
      </c>
      <c r="C543" t="s">
        <v>45769</v>
      </c>
      <c r="D543" t="s">
        <v>34690</v>
      </c>
      <c r="E543" t="s">
        <v>34691</v>
      </c>
      <c r="F543" t="s">
        <v>776</v>
      </c>
      <c r="G543" t="s">
        <v>39231</v>
      </c>
      <c r="H543" t="s">
        <v>39232</v>
      </c>
      <c r="I543" t="s">
        <v>39233</v>
      </c>
      <c r="J543" t="s">
        <v>39234</v>
      </c>
      <c r="K543" t="s">
        <v>39418</v>
      </c>
      <c r="L543" t="s">
        <v>470</v>
      </c>
      <c r="M543">
        <v>521887</v>
      </c>
      <c r="N543">
        <v>43039.8113755093</v>
      </c>
      <c r="O543">
        <v>43033</v>
      </c>
      <c r="P543">
        <v>43033</v>
      </c>
      <c r="Q543" s="30">
        <v>43038</v>
      </c>
      <c r="R543">
        <v>0.75</v>
      </c>
      <c r="S543">
        <v>0.20833333333333301</v>
      </c>
      <c r="T543" s="35">
        <v>11</v>
      </c>
      <c r="U543" s="34">
        <v>43038</v>
      </c>
      <c r="V543" t="s">
        <v>472</v>
      </c>
      <c r="W543" t="s">
        <v>3718</v>
      </c>
      <c r="X543" t="s">
        <v>708</v>
      </c>
      <c r="Y543" t="s">
        <v>12943</v>
      </c>
      <c r="Z543" t="s">
        <v>45985</v>
      </c>
      <c r="AA543" t="s">
        <v>51332</v>
      </c>
      <c r="AB543" t="s">
        <v>51592</v>
      </c>
      <c r="AC543" t="s">
        <v>470</v>
      </c>
    </row>
    <row r="544" spans="1:29" x14ac:dyDescent="0.2">
      <c r="A544" t="s">
        <v>39419</v>
      </c>
      <c r="B544" t="s">
        <v>51593</v>
      </c>
      <c r="C544" t="s">
        <v>45769</v>
      </c>
      <c r="D544" t="s">
        <v>34690</v>
      </c>
      <c r="E544" t="s">
        <v>34691</v>
      </c>
      <c r="F544" t="s">
        <v>776</v>
      </c>
      <c r="G544" t="s">
        <v>39231</v>
      </c>
      <c r="H544" t="s">
        <v>39232</v>
      </c>
      <c r="I544" t="s">
        <v>39233</v>
      </c>
      <c r="J544" t="s">
        <v>39234</v>
      </c>
      <c r="K544" t="s">
        <v>39422</v>
      </c>
      <c r="L544" t="s">
        <v>480</v>
      </c>
      <c r="M544">
        <v>521887</v>
      </c>
      <c r="N544">
        <v>43040.281673877304</v>
      </c>
      <c r="O544">
        <v>43033</v>
      </c>
      <c r="P544">
        <v>43033</v>
      </c>
      <c r="Q544" s="30">
        <v>43039</v>
      </c>
      <c r="R544">
        <v>0.75</v>
      </c>
      <c r="S544">
        <v>0.20833333333333301</v>
      </c>
      <c r="T544" s="35">
        <v>11</v>
      </c>
      <c r="U544" s="34">
        <v>43039</v>
      </c>
      <c r="V544" t="s">
        <v>1644</v>
      </c>
      <c r="W544" t="s">
        <v>812</v>
      </c>
      <c r="X544" t="s">
        <v>708</v>
      </c>
      <c r="Y544" t="s">
        <v>12943</v>
      </c>
      <c r="Z544" t="s">
        <v>45985</v>
      </c>
      <c r="AA544" t="s">
        <v>51527</v>
      </c>
      <c r="AB544" t="s">
        <v>51594</v>
      </c>
      <c r="AC544" t="s">
        <v>480</v>
      </c>
    </row>
    <row r="545" spans="1:29" x14ac:dyDescent="0.2">
      <c r="A545" t="s">
        <v>39423</v>
      </c>
      <c r="B545" t="s">
        <v>51595</v>
      </c>
      <c r="C545" t="s">
        <v>45769</v>
      </c>
      <c r="D545" t="s">
        <v>34690</v>
      </c>
      <c r="E545" t="s">
        <v>34691</v>
      </c>
      <c r="F545" t="s">
        <v>776</v>
      </c>
      <c r="G545" t="s">
        <v>39231</v>
      </c>
      <c r="H545" t="s">
        <v>39232</v>
      </c>
      <c r="I545" t="s">
        <v>39233</v>
      </c>
      <c r="J545" t="s">
        <v>39234</v>
      </c>
      <c r="K545" t="s">
        <v>39427</v>
      </c>
      <c r="L545" t="s">
        <v>275</v>
      </c>
      <c r="M545">
        <v>521887</v>
      </c>
      <c r="N545">
        <v>43048.782699351897</v>
      </c>
      <c r="O545">
        <v>43047</v>
      </c>
      <c r="P545">
        <v>43047</v>
      </c>
      <c r="Q545" s="30">
        <v>43047</v>
      </c>
      <c r="R545">
        <v>0.75</v>
      </c>
      <c r="S545">
        <v>0.79166666666666696</v>
      </c>
      <c r="T545" s="35">
        <v>1</v>
      </c>
      <c r="U545" s="34">
        <v>43047</v>
      </c>
      <c r="V545" t="s">
        <v>1969</v>
      </c>
      <c r="W545" t="s">
        <v>19741</v>
      </c>
      <c r="X545" t="s">
        <v>708</v>
      </c>
      <c r="Y545" t="s">
        <v>12943</v>
      </c>
      <c r="Z545" t="s">
        <v>45985</v>
      </c>
      <c r="AA545" t="s">
        <v>51097</v>
      </c>
      <c r="AB545" t="s">
        <v>39425</v>
      </c>
      <c r="AC545" t="s">
        <v>275</v>
      </c>
    </row>
    <row r="546" spans="1:29" x14ac:dyDescent="0.2">
      <c r="A546" t="s">
        <v>39428</v>
      </c>
      <c r="B546" t="s">
        <v>51596</v>
      </c>
      <c r="C546" t="s">
        <v>45769</v>
      </c>
      <c r="D546" t="s">
        <v>34690</v>
      </c>
      <c r="E546" t="s">
        <v>34691</v>
      </c>
      <c r="F546" t="s">
        <v>776</v>
      </c>
      <c r="G546" t="s">
        <v>39231</v>
      </c>
      <c r="H546" t="s">
        <v>39232</v>
      </c>
      <c r="I546" t="s">
        <v>39233</v>
      </c>
      <c r="J546" t="s">
        <v>39234</v>
      </c>
      <c r="K546" t="s">
        <v>39433</v>
      </c>
      <c r="L546" t="s">
        <v>275</v>
      </c>
      <c r="M546">
        <v>521887</v>
      </c>
      <c r="N546">
        <v>43048.783520613397</v>
      </c>
      <c r="O546">
        <v>43047</v>
      </c>
      <c r="P546">
        <v>43047</v>
      </c>
      <c r="Q546" s="30">
        <v>43047</v>
      </c>
      <c r="R546">
        <v>0.79166666666666696</v>
      </c>
      <c r="S546">
        <v>0.83333333333333304</v>
      </c>
      <c r="T546" s="35">
        <v>1</v>
      </c>
      <c r="U546" s="34">
        <v>43047</v>
      </c>
      <c r="V546" t="s">
        <v>19741</v>
      </c>
      <c r="W546" t="s">
        <v>39430</v>
      </c>
      <c r="X546" t="s">
        <v>708</v>
      </c>
      <c r="Y546" t="s">
        <v>12943</v>
      </c>
      <c r="Z546" t="s">
        <v>45985</v>
      </c>
      <c r="AA546" t="s">
        <v>51597</v>
      </c>
      <c r="AB546" t="s">
        <v>39431</v>
      </c>
      <c r="AC546" t="s">
        <v>275</v>
      </c>
    </row>
    <row r="547" spans="1:29" x14ac:dyDescent="0.2">
      <c r="A547" t="s">
        <v>39434</v>
      </c>
      <c r="B547" t="s">
        <v>51598</v>
      </c>
      <c r="C547" t="s">
        <v>45769</v>
      </c>
      <c r="D547" t="s">
        <v>34690</v>
      </c>
      <c r="E547" t="s">
        <v>34691</v>
      </c>
      <c r="F547" t="s">
        <v>776</v>
      </c>
      <c r="G547" t="s">
        <v>39231</v>
      </c>
      <c r="H547" t="s">
        <v>39232</v>
      </c>
      <c r="I547" t="s">
        <v>39233</v>
      </c>
      <c r="J547" t="s">
        <v>39234</v>
      </c>
      <c r="K547" t="s">
        <v>39437</v>
      </c>
      <c r="L547" t="s">
        <v>275</v>
      </c>
      <c r="M547">
        <v>521887</v>
      </c>
      <c r="N547">
        <v>43048.784190011596</v>
      </c>
      <c r="O547">
        <v>43047</v>
      </c>
      <c r="P547">
        <v>43047</v>
      </c>
      <c r="Q547" s="30">
        <v>43047</v>
      </c>
      <c r="R547">
        <v>0.83333333333333304</v>
      </c>
      <c r="S547">
        <v>0.20833333333333301</v>
      </c>
      <c r="T547" s="35">
        <v>9</v>
      </c>
      <c r="U547" s="34">
        <v>43047</v>
      </c>
      <c r="V547" t="s">
        <v>39430</v>
      </c>
      <c r="W547" t="s">
        <v>19742</v>
      </c>
      <c r="X547" t="s">
        <v>708</v>
      </c>
      <c r="Y547" t="s">
        <v>12943</v>
      </c>
      <c r="Z547" t="s">
        <v>45985</v>
      </c>
      <c r="AA547" t="s">
        <v>51334</v>
      </c>
      <c r="AB547" t="s">
        <v>51599</v>
      </c>
      <c r="AC547" t="s">
        <v>275</v>
      </c>
    </row>
    <row r="548" spans="1:29" x14ac:dyDescent="0.2">
      <c r="A548" t="s">
        <v>39438</v>
      </c>
      <c r="B548" t="s">
        <v>51600</v>
      </c>
      <c r="C548" t="s">
        <v>45769</v>
      </c>
      <c r="D548" t="s">
        <v>34690</v>
      </c>
      <c r="E548" t="s">
        <v>34691</v>
      </c>
      <c r="F548" t="s">
        <v>776</v>
      </c>
      <c r="G548" t="s">
        <v>39231</v>
      </c>
      <c r="H548" t="s">
        <v>39232</v>
      </c>
      <c r="I548" t="s">
        <v>39233</v>
      </c>
      <c r="J548" t="s">
        <v>39234</v>
      </c>
      <c r="K548" t="s">
        <v>39442</v>
      </c>
      <c r="L548" t="s">
        <v>285</v>
      </c>
      <c r="M548">
        <v>521887</v>
      </c>
      <c r="N548">
        <v>43050.776226435199</v>
      </c>
      <c r="O548">
        <v>43047</v>
      </c>
      <c r="P548">
        <v>43047</v>
      </c>
      <c r="Q548" s="30">
        <v>43048</v>
      </c>
      <c r="R548">
        <v>0.25</v>
      </c>
      <c r="S548">
        <v>0.625</v>
      </c>
      <c r="T548" s="35">
        <v>9</v>
      </c>
      <c r="U548" s="34">
        <v>43048</v>
      </c>
      <c r="V548" t="s">
        <v>8681</v>
      </c>
      <c r="W548" t="s">
        <v>37858</v>
      </c>
      <c r="X548" t="s">
        <v>28</v>
      </c>
      <c r="Y548" t="s">
        <v>296</v>
      </c>
      <c r="Z548" t="s">
        <v>45985</v>
      </c>
      <c r="AA548" t="s">
        <v>51334</v>
      </c>
      <c r="AB548" t="s">
        <v>51601</v>
      </c>
      <c r="AC548" t="s">
        <v>285</v>
      </c>
    </row>
    <row r="549" spans="1:29" x14ac:dyDescent="0.2">
      <c r="A549" t="s">
        <v>39443</v>
      </c>
      <c r="B549" t="s">
        <v>51602</v>
      </c>
      <c r="C549" t="s">
        <v>45769</v>
      </c>
      <c r="D549" t="s">
        <v>34690</v>
      </c>
      <c r="E549" t="s">
        <v>34691</v>
      </c>
      <c r="F549" t="s">
        <v>776</v>
      </c>
      <c r="G549" t="s">
        <v>39231</v>
      </c>
      <c r="H549" t="s">
        <v>39232</v>
      </c>
      <c r="I549" t="s">
        <v>39233</v>
      </c>
      <c r="J549" t="s">
        <v>39234</v>
      </c>
      <c r="K549" t="s">
        <v>39447</v>
      </c>
      <c r="L549" t="s">
        <v>285</v>
      </c>
      <c r="M549">
        <v>521887</v>
      </c>
      <c r="N549">
        <v>43050.779624525501</v>
      </c>
      <c r="O549">
        <v>43047</v>
      </c>
      <c r="P549">
        <v>43047</v>
      </c>
      <c r="Q549" s="30">
        <v>43048</v>
      </c>
      <c r="R549">
        <v>0.625</v>
      </c>
      <c r="S549">
        <v>0.70833333333333304</v>
      </c>
      <c r="T549" s="35">
        <v>2</v>
      </c>
      <c r="U549" s="34">
        <v>43048</v>
      </c>
      <c r="V549" t="s">
        <v>37858</v>
      </c>
      <c r="W549" t="s">
        <v>13253</v>
      </c>
      <c r="X549" t="s">
        <v>28</v>
      </c>
      <c r="Y549" t="s">
        <v>296</v>
      </c>
      <c r="Z549" t="s">
        <v>45985</v>
      </c>
      <c r="AA549" t="s">
        <v>51564</v>
      </c>
      <c r="AB549" t="s">
        <v>39445</v>
      </c>
      <c r="AC549" t="s">
        <v>285</v>
      </c>
    </row>
    <row r="550" spans="1:29" x14ac:dyDescent="0.2">
      <c r="A550" t="s">
        <v>39448</v>
      </c>
      <c r="B550" t="s">
        <v>51603</v>
      </c>
      <c r="C550" t="s">
        <v>45769</v>
      </c>
      <c r="D550" t="s">
        <v>34690</v>
      </c>
      <c r="E550" t="s">
        <v>34691</v>
      </c>
      <c r="F550" t="s">
        <v>776</v>
      </c>
      <c r="G550" t="s">
        <v>39231</v>
      </c>
      <c r="H550" t="s">
        <v>39232</v>
      </c>
      <c r="I550" t="s">
        <v>39233</v>
      </c>
      <c r="J550" t="s">
        <v>39234</v>
      </c>
      <c r="K550" t="s">
        <v>39451</v>
      </c>
      <c r="L550" t="s">
        <v>1989</v>
      </c>
      <c r="M550">
        <v>521887</v>
      </c>
      <c r="N550">
        <v>43050.781345000003</v>
      </c>
      <c r="O550">
        <v>43047</v>
      </c>
      <c r="P550">
        <v>43047</v>
      </c>
      <c r="Q550" s="30">
        <v>43049</v>
      </c>
      <c r="R550">
        <v>0.25</v>
      </c>
      <c r="S550">
        <v>0.54166666666666696</v>
      </c>
      <c r="T550" s="35">
        <v>7</v>
      </c>
      <c r="U550" s="34">
        <v>43049</v>
      </c>
      <c r="V550" t="s">
        <v>8695</v>
      </c>
      <c r="W550" t="s">
        <v>14668</v>
      </c>
      <c r="X550" t="s">
        <v>28</v>
      </c>
      <c r="Y550" t="s">
        <v>296</v>
      </c>
      <c r="Z550" t="s">
        <v>45985</v>
      </c>
      <c r="AA550" t="s">
        <v>45804</v>
      </c>
      <c r="AB550" t="s">
        <v>51604</v>
      </c>
      <c r="AC550" t="s">
        <v>1989</v>
      </c>
    </row>
    <row r="551" spans="1:29" x14ac:dyDescent="0.2">
      <c r="A551" t="s">
        <v>39452</v>
      </c>
      <c r="B551" t="s">
        <v>51605</v>
      </c>
      <c r="C551" t="s">
        <v>45769</v>
      </c>
      <c r="D551" t="s">
        <v>34690</v>
      </c>
      <c r="E551" t="s">
        <v>34691</v>
      </c>
      <c r="F551" t="s">
        <v>776</v>
      </c>
      <c r="G551" t="s">
        <v>39231</v>
      </c>
      <c r="H551" t="s">
        <v>39232</v>
      </c>
      <c r="I551" t="s">
        <v>39233</v>
      </c>
      <c r="J551" t="s">
        <v>39234</v>
      </c>
      <c r="K551" t="s">
        <v>39457</v>
      </c>
      <c r="L551" t="s">
        <v>1989</v>
      </c>
      <c r="M551">
        <v>521887</v>
      </c>
      <c r="N551">
        <v>43050.783149594899</v>
      </c>
      <c r="O551">
        <v>43047</v>
      </c>
      <c r="P551">
        <v>43047</v>
      </c>
      <c r="Q551" s="30">
        <v>43049</v>
      </c>
      <c r="R551">
        <v>0.54166666666666696</v>
      </c>
      <c r="S551">
        <v>0.625</v>
      </c>
      <c r="T551" s="35">
        <v>2</v>
      </c>
      <c r="U551" s="34">
        <v>43049</v>
      </c>
      <c r="V551" t="s">
        <v>14668</v>
      </c>
      <c r="W551" t="s">
        <v>39454</v>
      </c>
      <c r="X551" t="s">
        <v>28</v>
      </c>
      <c r="Y551" t="s">
        <v>296</v>
      </c>
      <c r="Z551" t="s">
        <v>45985</v>
      </c>
      <c r="AA551" t="s">
        <v>51606</v>
      </c>
      <c r="AB551" t="s">
        <v>39455</v>
      </c>
      <c r="AC551" t="s">
        <v>1989</v>
      </c>
    </row>
    <row r="552" spans="1:29" x14ac:dyDescent="0.2">
      <c r="A552" t="s">
        <v>39458</v>
      </c>
      <c r="B552" t="s">
        <v>51607</v>
      </c>
      <c r="C552" t="s">
        <v>45769</v>
      </c>
      <c r="D552" t="s">
        <v>34690</v>
      </c>
      <c r="E552" t="s">
        <v>34691</v>
      </c>
      <c r="F552" t="s">
        <v>776</v>
      </c>
      <c r="G552" t="s">
        <v>39231</v>
      </c>
      <c r="H552" t="s">
        <v>39232</v>
      </c>
      <c r="I552" t="s">
        <v>39233</v>
      </c>
      <c r="J552" t="s">
        <v>39234</v>
      </c>
      <c r="K552" t="s">
        <v>39462</v>
      </c>
      <c r="L552" t="s">
        <v>1989</v>
      </c>
      <c r="M552">
        <v>521887</v>
      </c>
      <c r="N552">
        <v>43050.783601284696</v>
      </c>
      <c r="O552">
        <v>43047</v>
      </c>
      <c r="P552">
        <v>43047</v>
      </c>
      <c r="Q552" s="30">
        <v>43049</v>
      </c>
      <c r="R552">
        <v>0.625</v>
      </c>
      <c r="S552">
        <v>0.70833333333333304</v>
      </c>
      <c r="T552" s="35">
        <v>2</v>
      </c>
      <c r="U552" s="34">
        <v>43049</v>
      </c>
      <c r="V552" t="s">
        <v>39454</v>
      </c>
      <c r="W552" t="s">
        <v>13266</v>
      </c>
      <c r="X552" t="s">
        <v>28</v>
      </c>
      <c r="Y552" t="s">
        <v>296</v>
      </c>
      <c r="Z552" t="s">
        <v>45985</v>
      </c>
      <c r="AA552" t="s">
        <v>51256</v>
      </c>
      <c r="AB552" t="s">
        <v>39460</v>
      </c>
      <c r="AC552" t="s">
        <v>1989</v>
      </c>
    </row>
    <row r="553" spans="1:29" x14ac:dyDescent="0.2">
      <c r="A553" t="s">
        <v>39463</v>
      </c>
      <c r="B553" t="s">
        <v>51608</v>
      </c>
      <c r="C553" t="s">
        <v>45769</v>
      </c>
      <c r="D553" t="s">
        <v>34690</v>
      </c>
      <c r="E553" t="s">
        <v>34691</v>
      </c>
      <c r="F553" t="s">
        <v>776</v>
      </c>
      <c r="G553" t="s">
        <v>39231</v>
      </c>
      <c r="H553" t="s">
        <v>39232</v>
      </c>
      <c r="I553" t="s">
        <v>39233</v>
      </c>
      <c r="J553" t="s">
        <v>39234</v>
      </c>
      <c r="K553" t="s">
        <v>39468</v>
      </c>
      <c r="L553" t="s">
        <v>13273</v>
      </c>
      <c r="M553">
        <v>521887</v>
      </c>
      <c r="N553">
        <v>43051.300853229201</v>
      </c>
      <c r="O553">
        <v>43047</v>
      </c>
      <c r="P553">
        <v>43047</v>
      </c>
      <c r="Q553" s="30">
        <v>43050</v>
      </c>
      <c r="R553">
        <v>0.25</v>
      </c>
      <c r="S553">
        <v>0.45833333333333298</v>
      </c>
      <c r="T553" s="35">
        <v>5</v>
      </c>
      <c r="U553" s="34">
        <v>43050</v>
      </c>
      <c r="V553" t="s">
        <v>13274</v>
      </c>
      <c r="W553" t="s">
        <v>39465</v>
      </c>
      <c r="X553" t="s">
        <v>28</v>
      </c>
      <c r="Y553" t="s">
        <v>296</v>
      </c>
      <c r="Z553" t="s">
        <v>45985</v>
      </c>
      <c r="AA553" t="s">
        <v>51609</v>
      </c>
      <c r="AB553" t="s">
        <v>39466</v>
      </c>
      <c r="AC553" t="s">
        <v>13273</v>
      </c>
    </row>
    <row r="554" spans="1:29" x14ac:dyDescent="0.2">
      <c r="A554" t="s">
        <v>39469</v>
      </c>
      <c r="B554" t="s">
        <v>51610</v>
      </c>
      <c r="C554" t="s">
        <v>45769</v>
      </c>
      <c r="D554" t="s">
        <v>34690</v>
      </c>
      <c r="E554" t="s">
        <v>34691</v>
      </c>
      <c r="F554" t="s">
        <v>776</v>
      </c>
      <c r="G554" t="s">
        <v>39231</v>
      </c>
      <c r="H554" t="s">
        <v>39232</v>
      </c>
      <c r="I554" t="s">
        <v>39233</v>
      </c>
      <c r="J554" t="s">
        <v>39234</v>
      </c>
      <c r="K554" t="s">
        <v>39473</v>
      </c>
      <c r="L554" t="s">
        <v>13273</v>
      </c>
      <c r="M554">
        <v>521887</v>
      </c>
      <c r="N554">
        <v>43051.302597858798</v>
      </c>
      <c r="O554">
        <v>43047</v>
      </c>
      <c r="P554">
        <v>43047</v>
      </c>
      <c r="Q554" s="30">
        <v>43050</v>
      </c>
      <c r="R554">
        <v>0.45833333333333298</v>
      </c>
      <c r="S554">
        <v>0.70833333333333304</v>
      </c>
      <c r="T554" s="35">
        <v>6</v>
      </c>
      <c r="U554" s="34">
        <v>43050</v>
      </c>
      <c r="V554" t="s">
        <v>39465</v>
      </c>
      <c r="W554" t="s">
        <v>13275</v>
      </c>
      <c r="X554" t="s">
        <v>28</v>
      </c>
      <c r="Y554" t="s">
        <v>296</v>
      </c>
      <c r="Z554" t="s">
        <v>45985</v>
      </c>
      <c r="AA554" t="s">
        <v>51080</v>
      </c>
      <c r="AB554" t="s">
        <v>39471</v>
      </c>
      <c r="AC554" t="s">
        <v>13273</v>
      </c>
    </row>
    <row r="555" spans="1:29" x14ac:dyDescent="0.2">
      <c r="A555" t="s">
        <v>43647</v>
      </c>
      <c r="B555" t="s">
        <v>51611</v>
      </c>
      <c r="C555" t="s">
        <v>45769</v>
      </c>
      <c r="D555" t="s">
        <v>34690</v>
      </c>
      <c r="E555" t="s">
        <v>34691</v>
      </c>
      <c r="F555" t="s">
        <v>776</v>
      </c>
      <c r="G555" t="s">
        <v>43649</v>
      </c>
      <c r="H555" t="s">
        <v>43650</v>
      </c>
      <c r="I555" t="s">
        <v>43546</v>
      </c>
      <c r="J555" t="s">
        <v>43651</v>
      </c>
      <c r="K555" t="s">
        <v>43654</v>
      </c>
      <c r="L555" t="s">
        <v>29</v>
      </c>
      <c r="M555">
        <v>521887</v>
      </c>
      <c r="N555">
        <v>43011.756893055601</v>
      </c>
      <c r="O555">
        <v>43005</v>
      </c>
      <c r="P555">
        <v>43005</v>
      </c>
      <c r="Q555" s="30">
        <v>43009</v>
      </c>
      <c r="R555">
        <v>0.75</v>
      </c>
      <c r="S555">
        <v>0.20833333333333301</v>
      </c>
      <c r="T555" s="35">
        <v>11</v>
      </c>
      <c r="U555" s="34">
        <v>43009</v>
      </c>
      <c r="V555" t="s">
        <v>1717</v>
      </c>
      <c r="W555" t="s">
        <v>709</v>
      </c>
      <c r="X555" t="s">
        <v>708</v>
      </c>
      <c r="Y555" t="s">
        <v>45730</v>
      </c>
      <c r="Z555" t="s">
        <v>45985</v>
      </c>
      <c r="AA555" t="s">
        <v>45813</v>
      </c>
      <c r="AB555" t="s">
        <v>43652</v>
      </c>
      <c r="AC555" t="s">
        <v>29</v>
      </c>
    </row>
    <row r="556" spans="1:29" x14ac:dyDescent="0.2">
      <c r="A556" t="s">
        <v>43655</v>
      </c>
      <c r="B556" t="s">
        <v>51612</v>
      </c>
      <c r="C556" t="s">
        <v>45769</v>
      </c>
      <c r="D556" t="s">
        <v>34690</v>
      </c>
      <c r="E556" t="s">
        <v>34691</v>
      </c>
      <c r="F556" t="s">
        <v>776</v>
      </c>
      <c r="G556" t="s">
        <v>43649</v>
      </c>
      <c r="H556" t="s">
        <v>43650</v>
      </c>
      <c r="I556" t="s">
        <v>43546</v>
      </c>
      <c r="J556" t="s">
        <v>43651</v>
      </c>
      <c r="K556" t="s">
        <v>43659</v>
      </c>
      <c r="L556" t="s">
        <v>46</v>
      </c>
      <c r="M556">
        <v>521887</v>
      </c>
      <c r="N556">
        <v>43011.757695289401</v>
      </c>
      <c r="O556">
        <v>43005</v>
      </c>
      <c r="P556">
        <v>43005</v>
      </c>
      <c r="Q556" s="30">
        <v>43010</v>
      </c>
      <c r="R556">
        <v>0.75</v>
      </c>
      <c r="S556">
        <v>0</v>
      </c>
      <c r="T556" s="35">
        <v>6</v>
      </c>
      <c r="U556" s="34">
        <v>43010</v>
      </c>
      <c r="V556" t="s">
        <v>1738</v>
      </c>
      <c r="W556" t="s">
        <v>3800</v>
      </c>
      <c r="X556" t="s">
        <v>708</v>
      </c>
      <c r="Y556" t="s">
        <v>45730</v>
      </c>
      <c r="Z556" t="s">
        <v>45985</v>
      </c>
      <c r="AA556" t="s">
        <v>45815</v>
      </c>
      <c r="AB556" t="s">
        <v>43657</v>
      </c>
      <c r="AC556" t="s">
        <v>46</v>
      </c>
    </row>
    <row r="557" spans="1:29" x14ac:dyDescent="0.2">
      <c r="A557" t="s">
        <v>43660</v>
      </c>
      <c r="B557" t="s">
        <v>51613</v>
      </c>
      <c r="C557" t="s">
        <v>45769</v>
      </c>
      <c r="D557" t="s">
        <v>34690</v>
      </c>
      <c r="E557" t="s">
        <v>34691</v>
      </c>
      <c r="F557" t="s">
        <v>776</v>
      </c>
      <c r="G557" t="s">
        <v>43649</v>
      </c>
      <c r="H557" t="s">
        <v>43650</v>
      </c>
      <c r="I557" t="s">
        <v>43546</v>
      </c>
      <c r="J557" t="s">
        <v>43651</v>
      </c>
      <c r="K557" t="s">
        <v>43664</v>
      </c>
      <c r="L557" t="s">
        <v>46</v>
      </c>
      <c r="M557">
        <v>521887</v>
      </c>
      <c r="N557">
        <v>43011.758330787001</v>
      </c>
      <c r="O557">
        <v>43005</v>
      </c>
      <c r="P557">
        <v>43005</v>
      </c>
      <c r="Q557" s="30">
        <v>43010</v>
      </c>
      <c r="R557">
        <v>0</v>
      </c>
      <c r="S557">
        <v>0.20833333333333301</v>
      </c>
      <c r="T557" s="35">
        <v>5</v>
      </c>
      <c r="U557" s="34">
        <v>43010</v>
      </c>
      <c r="V557" t="s">
        <v>3800</v>
      </c>
      <c r="W557" t="s">
        <v>721</v>
      </c>
      <c r="X557" t="s">
        <v>708</v>
      </c>
      <c r="Y557" t="s">
        <v>45730</v>
      </c>
      <c r="Z557" t="s">
        <v>45985</v>
      </c>
      <c r="AA557" t="s">
        <v>51276</v>
      </c>
      <c r="AB557" t="s">
        <v>43662</v>
      </c>
      <c r="AC557" t="s">
        <v>46</v>
      </c>
    </row>
    <row r="558" spans="1:29" x14ac:dyDescent="0.2">
      <c r="A558" t="s">
        <v>43665</v>
      </c>
      <c r="B558" t="s">
        <v>51614</v>
      </c>
      <c r="C558" t="s">
        <v>45769</v>
      </c>
      <c r="D558" t="s">
        <v>34690</v>
      </c>
      <c r="E558" t="s">
        <v>34691</v>
      </c>
      <c r="F558" t="s">
        <v>776</v>
      </c>
      <c r="G558" t="s">
        <v>43649</v>
      </c>
      <c r="H558" t="s">
        <v>43650</v>
      </c>
      <c r="I558" t="s">
        <v>43546</v>
      </c>
      <c r="J558" t="s">
        <v>43651</v>
      </c>
      <c r="K558" t="s">
        <v>43669</v>
      </c>
      <c r="L558" t="s">
        <v>55</v>
      </c>
      <c r="M558">
        <v>521887</v>
      </c>
      <c r="N558">
        <v>43012.276651354201</v>
      </c>
      <c r="O558">
        <v>43005</v>
      </c>
      <c r="P558">
        <v>43005</v>
      </c>
      <c r="Q558" s="30">
        <v>43011</v>
      </c>
      <c r="R558">
        <v>0.75</v>
      </c>
      <c r="S558">
        <v>0.95833333333333304</v>
      </c>
      <c r="T558" s="35">
        <v>5</v>
      </c>
      <c r="U558" s="34">
        <v>43011</v>
      </c>
      <c r="V558" t="s">
        <v>1263</v>
      </c>
      <c r="W558" t="s">
        <v>1264</v>
      </c>
      <c r="X558" t="s">
        <v>708</v>
      </c>
      <c r="Y558" t="s">
        <v>45730</v>
      </c>
      <c r="Z558" t="s">
        <v>45985</v>
      </c>
      <c r="AA558" t="s">
        <v>51170</v>
      </c>
      <c r="AB558" t="s">
        <v>43667</v>
      </c>
      <c r="AC558" t="s">
        <v>55</v>
      </c>
    </row>
    <row r="559" spans="1:29" x14ac:dyDescent="0.2">
      <c r="A559" t="s">
        <v>43670</v>
      </c>
      <c r="B559" t="s">
        <v>51615</v>
      </c>
      <c r="C559" t="s">
        <v>45769</v>
      </c>
      <c r="D559" t="s">
        <v>34690</v>
      </c>
      <c r="E559" t="s">
        <v>34691</v>
      </c>
      <c r="F559" t="s">
        <v>776</v>
      </c>
      <c r="G559" t="s">
        <v>43649</v>
      </c>
      <c r="H559" t="s">
        <v>43650</v>
      </c>
      <c r="I559" t="s">
        <v>43546</v>
      </c>
      <c r="J559" t="s">
        <v>43651</v>
      </c>
      <c r="K559" t="s">
        <v>43674</v>
      </c>
      <c r="L559" t="s">
        <v>55</v>
      </c>
      <c r="M559">
        <v>521887</v>
      </c>
      <c r="N559">
        <v>43012.277241411997</v>
      </c>
      <c r="O559">
        <v>43005</v>
      </c>
      <c r="P559">
        <v>43005</v>
      </c>
      <c r="Q559" s="30">
        <v>43011</v>
      </c>
      <c r="R559">
        <v>0.95833333333333304</v>
      </c>
      <c r="S559">
        <v>0.20833333333333301</v>
      </c>
      <c r="T559" s="35">
        <v>6</v>
      </c>
      <c r="U559" s="34">
        <v>43011</v>
      </c>
      <c r="V559" t="s">
        <v>1264</v>
      </c>
      <c r="W559" t="s">
        <v>6811</v>
      </c>
      <c r="X559" t="s">
        <v>708</v>
      </c>
      <c r="Y559" t="s">
        <v>45730</v>
      </c>
      <c r="Z559" t="s">
        <v>45985</v>
      </c>
      <c r="AA559" t="s">
        <v>51273</v>
      </c>
      <c r="AB559" t="s">
        <v>43672</v>
      </c>
      <c r="AC559" t="s">
        <v>55</v>
      </c>
    </row>
    <row r="560" spans="1:29" x14ac:dyDescent="0.2">
      <c r="A560" t="s">
        <v>43675</v>
      </c>
      <c r="B560" t="s">
        <v>51616</v>
      </c>
      <c r="C560" t="s">
        <v>45769</v>
      </c>
      <c r="D560" t="s">
        <v>34690</v>
      </c>
      <c r="E560" t="s">
        <v>34691</v>
      </c>
      <c r="F560" t="s">
        <v>776</v>
      </c>
      <c r="G560" t="s">
        <v>43649</v>
      </c>
      <c r="H560" t="s">
        <v>43650</v>
      </c>
      <c r="I560" t="s">
        <v>43546</v>
      </c>
      <c r="J560" t="s">
        <v>43651</v>
      </c>
      <c r="K560" t="s">
        <v>43679</v>
      </c>
      <c r="L560" t="s">
        <v>362</v>
      </c>
      <c r="M560">
        <v>521887</v>
      </c>
      <c r="N560">
        <v>43025.647556134303</v>
      </c>
      <c r="O560">
        <v>43019</v>
      </c>
      <c r="P560">
        <v>43019</v>
      </c>
      <c r="Q560" s="30">
        <v>43019</v>
      </c>
      <c r="R560">
        <v>0.75</v>
      </c>
      <c r="S560">
        <v>0</v>
      </c>
      <c r="T560" s="35">
        <v>6</v>
      </c>
      <c r="U560" s="34">
        <v>43019</v>
      </c>
      <c r="V560" t="s">
        <v>364</v>
      </c>
      <c r="W560" t="s">
        <v>2966</v>
      </c>
      <c r="X560" t="s">
        <v>708</v>
      </c>
      <c r="Y560" t="s">
        <v>45730</v>
      </c>
      <c r="Z560" t="s">
        <v>45985</v>
      </c>
      <c r="AA560" t="s">
        <v>50816</v>
      </c>
      <c r="AB560" t="s">
        <v>43677</v>
      </c>
      <c r="AC560" t="s">
        <v>362</v>
      </c>
    </row>
    <row r="561" spans="1:29" x14ac:dyDescent="0.2">
      <c r="A561" t="s">
        <v>43680</v>
      </c>
      <c r="B561" t="s">
        <v>51617</v>
      </c>
      <c r="C561" t="s">
        <v>45769</v>
      </c>
      <c r="D561" t="s">
        <v>34690</v>
      </c>
      <c r="E561" t="s">
        <v>34691</v>
      </c>
      <c r="F561" t="s">
        <v>776</v>
      </c>
      <c r="G561" t="s">
        <v>43649</v>
      </c>
      <c r="H561" t="s">
        <v>43650</v>
      </c>
      <c r="I561" t="s">
        <v>43546</v>
      </c>
      <c r="J561" t="s">
        <v>43651</v>
      </c>
      <c r="K561" t="s">
        <v>43684</v>
      </c>
      <c r="L561" t="s">
        <v>362</v>
      </c>
      <c r="M561">
        <v>521887</v>
      </c>
      <c r="N561">
        <v>43025.648251944403</v>
      </c>
      <c r="O561">
        <v>43019</v>
      </c>
      <c r="P561">
        <v>43019</v>
      </c>
      <c r="Q561" s="30">
        <v>43019</v>
      </c>
      <c r="R561">
        <v>0</v>
      </c>
      <c r="S561">
        <v>0.20833333333333301</v>
      </c>
      <c r="T561" s="35">
        <v>5</v>
      </c>
      <c r="U561" s="34">
        <v>43019</v>
      </c>
      <c r="V561" t="s">
        <v>2966</v>
      </c>
      <c r="W561" t="s">
        <v>737</v>
      </c>
      <c r="X561" t="s">
        <v>708</v>
      </c>
      <c r="Y561" t="s">
        <v>45730</v>
      </c>
      <c r="Z561" t="s">
        <v>45985</v>
      </c>
      <c r="AA561" t="s">
        <v>50936</v>
      </c>
      <c r="AB561" t="s">
        <v>43682</v>
      </c>
      <c r="AC561" t="s">
        <v>362</v>
      </c>
    </row>
    <row r="562" spans="1:29" x14ac:dyDescent="0.2">
      <c r="A562" t="s">
        <v>43685</v>
      </c>
      <c r="B562" t="s">
        <v>51618</v>
      </c>
      <c r="C562" t="s">
        <v>45769</v>
      </c>
      <c r="D562" t="s">
        <v>34690</v>
      </c>
      <c r="E562" t="s">
        <v>34691</v>
      </c>
      <c r="F562" t="s">
        <v>776</v>
      </c>
      <c r="G562" t="s">
        <v>43649</v>
      </c>
      <c r="H562" t="s">
        <v>43650</v>
      </c>
      <c r="I562" t="s">
        <v>43546</v>
      </c>
      <c r="J562" t="s">
        <v>43651</v>
      </c>
      <c r="K562" t="s">
        <v>43689</v>
      </c>
      <c r="L562" t="s">
        <v>372</v>
      </c>
      <c r="M562">
        <v>521887</v>
      </c>
      <c r="N562">
        <v>43025.648618669002</v>
      </c>
      <c r="O562">
        <v>43019</v>
      </c>
      <c r="P562">
        <v>43019</v>
      </c>
      <c r="Q562" s="30">
        <v>43020</v>
      </c>
      <c r="R562">
        <v>0.75</v>
      </c>
      <c r="S562">
        <v>0.875</v>
      </c>
      <c r="T562" s="35">
        <v>3</v>
      </c>
      <c r="U562" s="34">
        <v>43020</v>
      </c>
      <c r="V562" t="s">
        <v>374</v>
      </c>
      <c r="W562" t="s">
        <v>32004</v>
      </c>
      <c r="X562" t="s">
        <v>708</v>
      </c>
      <c r="Y562" t="s">
        <v>45730</v>
      </c>
      <c r="Z562" t="s">
        <v>45985</v>
      </c>
      <c r="AA562" t="s">
        <v>50793</v>
      </c>
      <c r="AB562" t="s">
        <v>43687</v>
      </c>
      <c r="AC562" t="s">
        <v>372</v>
      </c>
    </row>
    <row r="563" spans="1:29" x14ac:dyDescent="0.2">
      <c r="A563" t="s">
        <v>43690</v>
      </c>
      <c r="B563" t="s">
        <v>51619</v>
      </c>
      <c r="C563" t="s">
        <v>45769</v>
      </c>
      <c r="D563" t="s">
        <v>34690</v>
      </c>
      <c r="E563" t="s">
        <v>34691</v>
      </c>
      <c r="F563" t="s">
        <v>776</v>
      </c>
      <c r="G563" t="s">
        <v>43649</v>
      </c>
      <c r="H563" t="s">
        <v>43650</v>
      </c>
      <c r="I563" t="s">
        <v>43546</v>
      </c>
      <c r="J563" t="s">
        <v>43651</v>
      </c>
      <c r="K563" t="s">
        <v>43693</v>
      </c>
      <c r="L563" t="s">
        <v>372</v>
      </c>
      <c r="M563">
        <v>521887</v>
      </c>
      <c r="N563">
        <v>43025.663234027801</v>
      </c>
      <c r="O563">
        <v>43019</v>
      </c>
      <c r="P563">
        <v>43019</v>
      </c>
      <c r="Q563" s="30">
        <v>43020</v>
      </c>
      <c r="R563">
        <v>0.875</v>
      </c>
      <c r="S563">
        <v>0</v>
      </c>
      <c r="T563" s="35">
        <v>3</v>
      </c>
      <c r="U563" s="34">
        <v>43020</v>
      </c>
      <c r="V563" t="s">
        <v>32004</v>
      </c>
      <c r="W563" t="s">
        <v>2986</v>
      </c>
      <c r="X563" t="s">
        <v>708</v>
      </c>
      <c r="Y563" t="s">
        <v>45730</v>
      </c>
      <c r="Z563" t="s">
        <v>45985</v>
      </c>
      <c r="AA563" t="s">
        <v>32668</v>
      </c>
      <c r="AB563" t="s">
        <v>43687</v>
      </c>
      <c r="AC563" t="s">
        <v>372</v>
      </c>
    </row>
    <row r="564" spans="1:29" x14ac:dyDescent="0.2">
      <c r="A564" t="s">
        <v>43694</v>
      </c>
      <c r="B564" t="s">
        <v>51620</v>
      </c>
      <c r="C564" t="s">
        <v>45769</v>
      </c>
      <c r="D564" t="s">
        <v>34690</v>
      </c>
      <c r="E564" t="s">
        <v>34691</v>
      </c>
      <c r="F564" t="s">
        <v>776</v>
      </c>
      <c r="G564" t="s">
        <v>43649</v>
      </c>
      <c r="H564" t="s">
        <v>43650</v>
      </c>
      <c r="I564" t="s">
        <v>43546</v>
      </c>
      <c r="J564" t="s">
        <v>43651</v>
      </c>
      <c r="K564" t="s">
        <v>43698</v>
      </c>
      <c r="L564" t="s">
        <v>372</v>
      </c>
      <c r="M564">
        <v>521887</v>
      </c>
      <c r="N564">
        <v>43025.663651828698</v>
      </c>
      <c r="O564">
        <v>43019</v>
      </c>
      <c r="P564">
        <v>43019</v>
      </c>
      <c r="Q564" s="30">
        <v>43020</v>
      </c>
      <c r="R564">
        <v>0</v>
      </c>
      <c r="S564">
        <v>0.20833333333333301</v>
      </c>
      <c r="T564" s="35">
        <v>5</v>
      </c>
      <c r="U564" s="34">
        <v>43020</v>
      </c>
      <c r="V564" t="s">
        <v>2986</v>
      </c>
      <c r="W564" t="s">
        <v>751</v>
      </c>
      <c r="X564" t="s">
        <v>708</v>
      </c>
      <c r="Y564" t="s">
        <v>45730</v>
      </c>
      <c r="Z564" t="s">
        <v>45985</v>
      </c>
      <c r="AA564" t="s">
        <v>45820</v>
      </c>
      <c r="AB564" t="s">
        <v>43696</v>
      </c>
      <c r="AC564" t="s">
        <v>372</v>
      </c>
    </row>
    <row r="565" spans="1:29" x14ac:dyDescent="0.2">
      <c r="A565" t="s">
        <v>43699</v>
      </c>
      <c r="B565" t="s">
        <v>51621</v>
      </c>
      <c r="C565" t="s">
        <v>45769</v>
      </c>
      <c r="D565" t="s">
        <v>34690</v>
      </c>
      <c r="E565" t="s">
        <v>34691</v>
      </c>
      <c r="F565" t="s">
        <v>776</v>
      </c>
      <c r="G565" t="s">
        <v>43649</v>
      </c>
      <c r="H565" t="s">
        <v>43650</v>
      </c>
      <c r="I565" t="s">
        <v>43546</v>
      </c>
      <c r="J565" t="s">
        <v>43651</v>
      </c>
      <c r="K565" t="s">
        <v>43703</v>
      </c>
      <c r="L565" t="s">
        <v>382</v>
      </c>
      <c r="M565">
        <v>521887</v>
      </c>
      <c r="N565">
        <v>43025.664236296303</v>
      </c>
      <c r="O565">
        <v>43019</v>
      </c>
      <c r="P565">
        <v>43019</v>
      </c>
      <c r="Q565" s="30">
        <v>43021</v>
      </c>
      <c r="R565">
        <v>0.75</v>
      </c>
      <c r="S565">
        <v>0.20833333333333301</v>
      </c>
      <c r="T565" s="35">
        <v>11</v>
      </c>
      <c r="U565" s="34">
        <v>43021</v>
      </c>
      <c r="V565" t="s">
        <v>384</v>
      </c>
      <c r="W565" t="s">
        <v>3020</v>
      </c>
      <c r="X565" t="s">
        <v>708</v>
      </c>
      <c r="Y565" t="s">
        <v>45730</v>
      </c>
      <c r="Z565" t="s">
        <v>45985</v>
      </c>
      <c r="AA565" t="s">
        <v>50828</v>
      </c>
      <c r="AB565" t="s">
        <v>43701</v>
      </c>
      <c r="AC565" t="s">
        <v>382</v>
      </c>
    </row>
    <row r="566" spans="1:29" x14ac:dyDescent="0.2">
      <c r="A566" t="s">
        <v>43704</v>
      </c>
      <c r="B566" t="s">
        <v>51622</v>
      </c>
      <c r="C566" t="s">
        <v>45769</v>
      </c>
      <c r="D566" t="s">
        <v>34690</v>
      </c>
      <c r="E566" t="s">
        <v>34691</v>
      </c>
      <c r="F566" t="s">
        <v>776</v>
      </c>
      <c r="G566" t="s">
        <v>43649</v>
      </c>
      <c r="H566" t="s">
        <v>43650</v>
      </c>
      <c r="I566" t="s">
        <v>43546</v>
      </c>
      <c r="J566" t="s">
        <v>43651</v>
      </c>
      <c r="K566" t="s">
        <v>43708</v>
      </c>
      <c r="L566" t="s">
        <v>390</v>
      </c>
      <c r="M566">
        <v>521887</v>
      </c>
      <c r="N566">
        <v>43025.665435463001</v>
      </c>
      <c r="O566">
        <v>43019</v>
      </c>
      <c r="P566">
        <v>43019</v>
      </c>
      <c r="Q566" s="30">
        <v>43022</v>
      </c>
      <c r="R566">
        <v>0.75</v>
      </c>
      <c r="S566">
        <v>0</v>
      </c>
      <c r="T566" s="35">
        <v>6</v>
      </c>
      <c r="U566" s="34">
        <v>43022</v>
      </c>
      <c r="V566" t="s">
        <v>392</v>
      </c>
      <c r="W566" t="s">
        <v>4636</v>
      </c>
      <c r="X566" t="s">
        <v>708</v>
      </c>
      <c r="Y566" t="s">
        <v>45730</v>
      </c>
      <c r="Z566" t="s">
        <v>45985</v>
      </c>
      <c r="AA566" t="s">
        <v>51183</v>
      </c>
      <c r="AB566" t="s">
        <v>43706</v>
      </c>
      <c r="AC566" t="s">
        <v>390</v>
      </c>
    </row>
    <row r="567" spans="1:29" x14ac:dyDescent="0.2">
      <c r="A567" t="s">
        <v>43709</v>
      </c>
      <c r="B567" t="s">
        <v>51623</v>
      </c>
      <c r="C567" t="s">
        <v>45769</v>
      </c>
      <c r="D567" t="s">
        <v>34690</v>
      </c>
      <c r="E567" t="s">
        <v>34691</v>
      </c>
      <c r="F567" t="s">
        <v>776</v>
      </c>
      <c r="G567" t="s">
        <v>43649</v>
      </c>
      <c r="H567" t="s">
        <v>43650</v>
      </c>
      <c r="I567" t="s">
        <v>43546</v>
      </c>
      <c r="J567" t="s">
        <v>43651</v>
      </c>
      <c r="K567" t="s">
        <v>43712</v>
      </c>
      <c r="L567" t="s">
        <v>390</v>
      </c>
      <c r="M567">
        <v>521887</v>
      </c>
      <c r="N567">
        <v>43025.666023009297</v>
      </c>
      <c r="O567">
        <v>43019</v>
      </c>
      <c r="P567">
        <v>43019</v>
      </c>
      <c r="Q567" s="30">
        <v>43022</v>
      </c>
      <c r="R567">
        <v>0</v>
      </c>
      <c r="S567">
        <v>0.20833333333333301</v>
      </c>
      <c r="T567" s="35">
        <v>5</v>
      </c>
      <c r="U567" s="34">
        <v>43022</v>
      </c>
      <c r="V567" t="s">
        <v>4636</v>
      </c>
      <c r="W567" t="s">
        <v>4644</v>
      </c>
      <c r="X567" t="s">
        <v>708</v>
      </c>
      <c r="Y567" t="s">
        <v>45730</v>
      </c>
      <c r="Z567" t="s">
        <v>45985</v>
      </c>
      <c r="AA567" t="s">
        <v>51624</v>
      </c>
      <c r="AB567" t="s">
        <v>43687</v>
      </c>
      <c r="AC567" t="s">
        <v>390</v>
      </c>
    </row>
    <row r="568" spans="1:29" x14ac:dyDescent="0.2">
      <c r="A568" t="s">
        <v>43713</v>
      </c>
      <c r="B568" t="s">
        <v>51625</v>
      </c>
      <c r="C568" t="s">
        <v>45769</v>
      </c>
      <c r="D568" t="s">
        <v>34690</v>
      </c>
      <c r="E568" t="s">
        <v>34691</v>
      </c>
      <c r="F568" t="s">
        <v>776</v>
      </c>
      <c r="G568" t="s">
        <v>43649</v>
      </c>
      <c r="H568" t="s">
        <v>43650</v>
      </c>
      <c r="I568" t="s">
        <v>43546</v>
      </c>
      <c r="J568" t="s">
        <v>43651</v>
      </c>
      <c r="K568" t="s">
        <v>43717</v>
      </c>
      <c r="L568" t="s">
        <v>400</v>
      </c>
      <c r="M568">
        <v>521887</v>
      </c>
      <c r="N568">
        <v>43025.667096805599</v>
      </c>
      <c r="O568">
        <v>43019</v>
      </c>
      <c r="P568">
        <v>43019</v>
      </c>
      <c r="Q568" s="30">
        <v>43023</v>
      </c>
      <c r="R568">
        <v>0.75</v>
      </c>
      <c r="S568">
        <v>0.20833333333333301</v>
      </c>
      <c r="T568" s="35">
        <v>11</v>
      </c>
      <c r="U568" s="34">
        <v>43023</v>
      </c>
      <c r="V568" t="s">
        <v>402</v>
      </c>
      <c r="W568" t="s">
        <v>758</v>
      </c>
      <c r="X568" t="s">
        <v>708</v>
      </c>
      <c r="Y568" t="s">
        <v>45730</v>
      </c>
      <c r="Z568" t="s">
        <v>45985</v>
      </c>
      <c r="AA568" t="s">
        <v>51047</v>
      </c>
      <c r="AB568" t="s">
        <v>43715</v>
      </c>
      <c r="AC568" t="s">
        <v>400</v>
      </c>
    </row>
    <row r="569" spans="1:29" x14ac:dyDescent="0.2">
      <c r="A569" t="s">
        <v>43718</v>
      </c>
      <c r="B569" t="s">
        <v>51626</v>
      </c>
      <c r="C569" t="s">
        <v>45769</v>
      </c>
      <c r="D569" t="s">
        <v>34690</v>
      </c>
      <c r="E569" t="s">
        <v>34691</v>
      </c>
      <c r="F569" t="s">
        <v>776</v>
      </c>
      <c r="G569" t="s">
        <v>43649</v>
      </c>
      <c r="H569" t="s">
        <v>43650</v>
      </c>
      <c r="I569" t="s">
        <v>43546</v>
      </c>
      <c r="J569" t="s">
        <v>43651</v>
      </c>
      <c r="K569" t="s">
        <v>43722</v>
      </c>
      <c r="L569" t="s">
        <v>113</v>
      </c>
      <c r="M569">
        <v>521887</v>
      </c>
      <c r="N569">
        <v>43025.668454687497</v>
      </c>
      <c r="O569">
        <v>43019</v>
      </c>
      <c r="P569">
        <v>43019</v>
      </c>
      <c r="Q569" s="30">
        <v>43024</v>
      </c>
      <c r="R569">
        <v>0.75</v>
      </c>
      <c r="S569">
        <v>0.83333333333333304</v>
      </c>
      <c r="T569" s="35">
        <v>2</v>
      </c>
      <c r="U569" s="34">
        <v>43024</v>
      </c>
      <c r="V569" t="s">
        <v>410</v>
      </c>
      <c r="W569" t="s">
        <v>3075</v>
      </c>
      <c r="X569" t="s">
        <v>708</v>
      </c>
      <c r="Y569" t="s">
        <v>45730</v>
      </c>
      <c r="Z569" t="s">
        <v>45985</v>
      </c>
      <c r="AA569" t="s">
        <v>51047</v>
      </c>
      <c r="AB569" t="s">
        <v>43720</v>
      </c>
      <c r="AC569" t="s">
        <v>113</v>
      </c>
    </row>
    <row r="570" spans="1:29" x14ac:dyDescent="0.2">
      <c r="A570" t="s">
        <v>43723</v>
      </c>
      <c r="B570" t="s">
        <v>51627</v>
      </c>
      <c r="C570" t="s">
        <v>45769</v>
      </c>
      <c r="D570" t="s">
        <v>34690</v>
      </c>
      <c r="E570" t="s">
        <v>34691</v>
      </c>
      <c r="F570" t="s">
        <v>776</v>
      </c>
      <c r="G570" t="s">
        <v>43649</v>
      </c>
      <c r="H570" t="s">
        <v>43650</v>
      </c>
      <c r="I570" t="s">
        <v>43546</v>
      </c>
      <c r="J570" t="s">
        <v>43651</v>
      </c>
      <c r="K570" t="s">
        <v>43727</v>
      </c>
      <c r="L570" t="s">
        <v>113</v>
      </c>
      <c r="M570">
        <v>521887</v>
      </c>
      <c r="N570">
        <v>43025.668871134301</v>
      </c>
      <c r="O570">
        <v>43019</v>
      </c>
      <c r="P570">
        <v>43019</v>
      </c>
      <c r="Q570" s="30">
        <v>43024</v>
      </c>
      <c r="R570">
        <v>0.83333333333333304</v>
      </c>
      <c r="S570">
        <v>4.1666666666666699E-2</v>
      </c>
      <c r="T570" s="35">
        <v>5</v>
      </c>
      <c r="U570" s="34">
        <v>43024</v>
      </c>
      <c r="V570" t="s">
        <v>3075</v>
      </c>
      <c r="W570" t="s">
        <v>1481</v>
      </c>
      <c r="X570" t="s">
        <v>708</v>
      </c>
      <c r="Y570" t="s">
        <v>45730</v>
      </c>
      <c r="Z570" t="s">
        <v>45985</v>
      </c>
      <c r="AA570" t="s">
        <v>50954</v>
      </c>
      <c r="AB570" t="s">
        <v>43725</v>
      </c>
      <c r="AC570" t="s">
        <v>113</v>
      </c>
    </row>
    <row r="571" spans="1:29" x14ac:dyDescent="0.2">
      <c r="A571" t="s">
        <v>43728</v>
      </c>
      <c r="B571" t="s">
        <v>51628</v>
      </c>
      <c r="C571" t="s">
        <v>45769</v>
      </c>
      <c r="D571" t="s">
        <v>34690</v>
      </c>
      <c r="E571" t="s">
        <v>34691</v>
      </c>
      <c r="F571" t="s">
        <v>776</v>
      </c>
      <c r="G571" t="s">
        <v>43649</v>
      </c>
      <c r="H571" t="s">
        <v>43650</v>
      </c>
      <c r="I571" t="s">
        <v>43546</v>
      </c>
      <c r="J571" t="s">
        <v>43651</v>
      </c>
      <c r="K571" t="s">
        <v>43732</v>
      </c>
      <c r="L571" t="s">
        <v>113</v>
      </c>
      <c r="M571">
        <v>521887</v>
      </c>
      <c r="N571">
        <v>43025.669361203698</v>
      </c>
      <c r="O571">
        <v>43019</v>
      </c>
      <c r="P571">
        <v>43019</v>
      </c>
      <c r="Q571" s="30">
        <v>43024</v>
      </c>
      <c r="R571">
        <v>4.1666666666666699E-2</v>
      </c>
      <c r="S571">
        <v>0.20833333333333301</v>
      </c>
      <c r="T571" s="35">
        <v>4</v>
      </c>
      <c r="U571" s="34">
        <v>43024</v>
      </c>
      <c r="V571" t="s">
        <v>1481</v>
      </c>
      <c r="W571" t="s">
        <v>767</v>
      </c>
      <c r="X571" t="s">
        <v>708</v>
      </c>
      <c r="Y571" t="s">
        <v>45730</v>
      </c>
      <c r="Z571" t="s">
        <v>45985</v>
      </c>
      <c r="AA571" t="s">
        <v>50835</v>
      </c>
      <c r="AB571" t="s">
        <v>43730</v>
      </c>
      <c r="AC571" t="s">
        <v>113</v>
      </c>
    </row>
    <row r="572" spans="1:29" x14ac:dyDescent="0.2">
      <c r="A572" t="s">
        <v>43733</v>
      </c>
      <c r="B572" t="s">
        <v>51629</v>
      </c>
      <c r="C572" t="s">
        <v>45769</v>
      </c>
      <c r="D572" t="s">
        <v>34690</v>
      </c>
      <c r="E572" t="s">
        <v>34691</v>
      </c>
      <c r="F572" t="s">
        <v>776</v>
      </c>
      <c r="G572" t="s">
        <v>43649</v>
      </c>
      <c r="H572" t="s">
        <v>43650</v>
      </c>
      <c r="I572" t="s">
        <v>43546</v>
      </c>
      <c r="J572" t="s">
        <v>43651</v>
      </c>
      <c r="K572" t="s">
        <v>43737</v>
      </c>
      <c r="L572" t="s">
        <v>123</v>
      </c>
      <c r="M572">
        <v>521887</v>
      </c>
      <c r="N572">
        <v>43025.670079421303</v>
      </c>
      <c r="O572">
        <v>43019</v>
      </c>
      <c r="P572">
        <v>43019</v>
      </c>
      <c r="Q572" s="30">
        <v>43025</v>
      </c>
      <c r="R572">
        <v>0.75</v>
      </c>
      <c r="S572">
        <v>0.83333333333333304</v>
      </c>
      <c r="T572" s="35">
        <v>2</v>
      </c>
      <c r="U572" s="34">
        <v>43025</v>
      </c>
      <c r="V572" t="s">
        <v>419</v>
      </c>
      <c r="W572" t="s">
        <v>6510</v>
      </c>
      <c r="X572" t="s">
        <v>708</v>
      </c>
      <c r="Y572" t="s">
        <v>45730</v>
      </c>
      <c r="Z572" t="s">
        <v>45985</v>
      </c>
      <c r="AA572" t="s">
        <v>50838</v>
      </c>
      <c r="AB572" t="s">
        <v>43735</v>
      </c>
      <c r="AC572" t="s">
        <v>123</v>
      </c>
    </row>
    <row r="573" spans="1:29" x14ac:dyDescent="0.2">
      <c r="A573" t="s">
        <v>43738</v>
      </c>
      <c r="B573" t="s">
        <v>51630</v>
      </c>
      <c r="C573" t="s">
        <v>45769</v>
      </c>
      <c r="D573" t="s">
        <v>34690</v>
      </c>
      <c r="E573" t="s">
        <v>34691</v>
      </c>
      <c r="F573" t="s">
        <v>776</v>
      </c>
      <c r="G573" t="s">
        <v>43649</v>
      </c>
      <c r="H573" t="s">
        <v>43650</v>
      </c>
      <c r="I573" t="s">
        <v>43546</v>
      </c>
      <c r="J573" t="s">
        <v>43651</v>
      </c>
      <c r="K573" t="s">
        <v>43741</v>
      </c>
      <c r="L573" t="s">
        <v>123</v>
      </c>
      <c r="M573">
        <v>521887</v>
      </c>
      <c r="N573">
        <v>43025.670668414401</v>
      </c>
      <c r="O573">
        <v>43019</v>
      </c>
      <c r="P573">
        <v>43019</v>
      </c>
      <c r="Q573" s="30">
        <v>43025</v>
      </c>
      <c r="R573">
        <v>0.83333333333333304</v>
      </c>
      <c r="S573">
        <v>0.91666666666666696</v>
      </c>
      <c r="T573" s="35">
        <v>2</v>
      </c>
      <c r="U573" s="34">
        <v>43025</v>
      </c>
      <c r="V573" t="s">
        <v>6510</v>
      </c>
      <c r="W573" t="s">
        <v>3108</v>
      </c>
      <c r="X573" t="s">
        <v>708</v>
      </c>
      <c r="Y573" t="s">
        <v>45730</v>
      </c>
      <c r="Z573" t="s">
        <v>45985</v>
      </c>
      <c r="AA573" t="s">
        <v>51631</v>
      </c>
      <c r="AB573" t="s">
        <v>43687</v>
      </c>
      <c r="AC573" t="s">
        <v>123</v>
      </c>
    </row>
    <row r="574" spans="1:29" x14ac:dyDescent="0.2">
      <c r="A574" t="s">
        <v>43742</v>
      </c>
      <c r="B574" t="s">
        <v>51632</v>
      </c>
      <c r="C574" t="s">
        <v>45769</v>
      </c>
      <c r="D574" t="s">
        <v>34690</v>
      </c>
      <c r="E574" t="s">
        <v>34691</v>
      </c>
      <c r="F574" t="s">
        <v>776</v>
      </c>
      <c r="G574" t="s">
        <v>43649</v>
      </c>
      <c r="H574" t="s">
        <v>43650</v>
      </c>
      <c r="I574" t="s">
        <v>43546</v>
      </c>
      <c r="J574" t="s">
        <v>43651</v>
      </c>
      <c r="K574" t="s">
        <v>43746</v>
      </c>
      <c r="L574" t="s">
        <v>123</v>
      </c>
      <c r="M574">
        <v>521887</v>
      </c>
      <c r="N574">
        <v>43025.671090439799</v>
      </c>
      <c r="O574">
        <v>43019</v>
      </c>
      <c r="P574">
        <v>43019</v>
      </c>
      <c r="Q574" s="30">
        <v>43025</v>
      </c>
      <c r="R574">
        <v>0.91666666666666696</v>
      </c>
      <c r="S574">
        <v>0.95833333333333304</v>
      </c>
      <c r="T574" s="35">
        <v>1</v>
      </c>
      <c r="U574" s="34">
        <v>43025</v>
      </c>
      <c r="V574" t="s">
        <v>3108</v>
      </c>
      <c r="W574" t="s">
        <v>3115</v>
      </c>
      <c r="X574" t="s">
        <v>708</v>
      </c>
      <c r="Y574" t="s">
        <v>45730</v>
      </c>
      <c r="Z574" t="s">
        <v>45985</v>
      </c>
      <c r="AA574" t="s">
        <v>50867</v>
      </c>
      <c r="AB574" t="s">
        <v>43744</v>
      </c>
      <c r="AC574" t="s">
        <v>123</v>
      </c>
    </row>
    <row r="575" spans="1:29" x14ac:dyDescent="0.2">
      <c r="A575" t="s">
        <v>43747</v>
      </c>
      <c r="B575" t="s">
        <v>51633</v>
      </c>
      <c r="C575" t="s">
        <v>45769</v>
      </c>
      <c r="D575" t="s">
        <v>34690</v>
      </c>
      <c r="E575" t="s">
        <v>34691</v>
      </c>
      <c r="F575" t="s">
        <v>776</v>
      </c>
      <c r="G575" t="s">
        <v>43649</v>
      </c>
      <c r="H575" t="s">
        <v>43650</v>
      </c>
      <c r="I575" t="s">
        <v>43546</v>
      </c>
      <c r="J575" t="s">
        <v>43651</v>
      </c>
      <c r="K575" t="s">
        <v>43751</v>
      </c>
      <c r="L575" t="s">
        <v>123</v>
      </c>
      <c r="M575">
        <v>521887</v>
      </c>
      <c r="N575">
        <v>43025.778777013897</v>
      </c>
      <c r="O575">
        <v>43019</v>
      </c>
      <c r="P575">
        <v>43019</v>
      </c>
      <c r="Q575" s="30">
        <v>43025</v>
      </c>
      <c r="R575">
        <v>0.95833333333333304</v>
      </c>
      <c r="S575">
        <v>0.20833333333333301</v>
      </c>
      <c r="T575" s="35">
        <v>6</v>
      </c>
      <c r="U575" s="34">
        <v>43025</v>
      </c>
      <c r="V575" t="s">
        <v>3115</v>
      </c>
      <c r="W575" t="s">
        <v>774</v>
      </c>
      <c r="X575" t="s">
        <v>708</v>
      </c>
      <c r="Y575" t="s">
        <v>45730</v>
      </c>
      <c r="Z575" t="s">
        <v>45985</v>
      </c>
      <c r="AA575" t="s">
        <v>51191</v>
      </c>
      <c r="AB575" t="s">
        <v>43749</v>
      </c>
      <c r="AC575" t="s">
        <v>123</v>
      </c>
    </row>
    <row r="576" spans="1:29" x14ac:dyDescent="0.2">
      <c r="A576" t="s">
        <v>43752</v>
      </c>
      <c r="B576" t="s">
        <v>51634</v>
      </c>
      <c r="C576" t="s">
        <v>45769</v>
      </c>
      <c r="D576" t="s">
        <v>34690</v>
      </c>
      <c r="E576" t="s">
        <v>34691</v>
      </c>
      <c r="F576" t="s">
        <v>776</v>
      </c>
      <c r="G576" t="s">
        <v>43649</v>
      </c>
      <c r="H576" t="s">
        <v>43650</v>
      </c>
      <c r="I576" t="s">
        <v>43546</v>
      </c>
      <c r="J576" t="s">
        <v>43651</v>
      </c>
      <c r="K576" t="s">
        <v>43757</v>
      </c>
      <c r="L576" t="s">
        <v>134</v>
      </c>
      <c r="M576">
        <v>521887</v>
      </c>
      <c r="N576">
        <v>43032.423164513901</v>
      </c>
      <c r="O576">
        <v>43026</v>
      </c>
      <c r="P576">
        <v>43026</v>
      </c>
      <c r="Q576" s="30">
        <v>43026</v>
      </c>
      <c r="R576">
        <v>0.75</v>
      </c>
      <c r="S576">
        <v>0.95833333333333304</v>
      </c>
      <c r="T576" s="35">
        <v>5</v>
      </c>
      <c r="U576" s="34">
        <v>43026</v>
      </c>
      <c r="V576" t="s">
        <v>3136</v>
      </c>
      <c r="W576" t="s">
        <v>43754</v>
      </c>
      <c r="X576" t="s">
        <v>708</v>
      </c>
      <c r="Y576" t="s">
        <v>45730</v>
      </c>
      <c r="Z576" t="s">
        <v>45985</v>
      </c>
      <c r="AA576" t="s">
        <v>50847</v>
      </c>
      <c r="AB576" t="s">
        <v>43755</v>
      </c>
      <c r="AC576" t="s">
        <v>134</v>
      </c>
    </row>
    <row r="577" spans="1:29" x14ac:dyDescent="0.2">
      <c r="A577" t="s">
        <v>43758</v>
      </c>
      <c r="B577" t="s">
        <v>51635</v>
      </c>
      <c r="C577" t="s">
        <v>45769</v>
      </c>
      <c r="D577" t="s">
        <v>34690</v>
      </c>
      <c r="E577" t="s">
        <v>34691</v>
      </c>
      <c r="F577" t="s">
        <v>776</v>
      </c>
      <c r="G577" t="s">
        <v>43649</v>
      </c>
      <c r="H577" t="s">
        <v>43650</v>
      </c>
      <c r="I577" t="s">
        <v>43546</v>
      </c>
      <c r="J577" t="s">
        <v>43651</v>
      </c>
      <c r="K577" t="s">
        <v>43761</v>
      </c>
      <c r="L577" t="s">
        <v>134</v>
      </c>
      <c r="M577">
        <v>521887</v>
      </c>
      <c r="N577">
        <v>43032.424114803202</v>
      </c>
      <c r="O577">
        <v>43026</v>
      </c>
      <c r="P577">
        <v>43026</v>
      </c>
      <c r="Q577" s="30">
        <v>43026</v>
      </c>
      <c r="R577">
        <v>0.95833333333333304</v>
      </c>
      <c r="S577">
        <v>0.20833333333333301</v>
      </c>
      <c r="T577" s="35">
        <v>6</v>
      </c>
      <c r="U577" s="34">
        <v>43026</v>
      </c>
      <c r="V577" t="s">
        <v>43754</v>
      </c>
      <c r="W577" t="s">
        <v>781</v>
      </c>
      <c r="X577" t="s">
        <v>708</v>
      </c>
      <c r="Y577" t="s">
        <v>45730</v>
      </c>
      <c r="Z577" t="s">
        <v>45985</v>
      </c>
      <c r="AA577" t="s">
        <v>50847</v>
      </c>
      <c r="AB577" t="s">
        <v>12291</v>
      </c>
      <c r="AC577" t="s">
        <v>134</v>
      </c>
    </row>
    <row r="578" spans="1:29" x14ac:dyDescent="0.2">
      <c r="A578" t="s">
        <v>43762</v>
      </c>
      <c r="B578" t="s">
        <v>51636</v>
      </c>
      <c r="C578" t="s">
        <v>45769</v>
      </c>
      <c r="D578" t="s">
        <v>34690</v>
      </c>
      <c r="E578" t="s">
        <v>34691</v>
      </c>
      <c r="F578" t="s">
        <v>776</v>
      </c>
      <c r="G578" t="s">
        <v>43649</v>
      </c>
      <c r="H578" t="s">
        <v>43650</v>
      </c>
      <c r="I578" t="s">
        <v>43546</v>
      </c>
      <c r="J578" t="s">
        <v>43651</v>
      </c>
      <c r="K578" t="s">
        <v>43765</v>
      </c>
      <c r="L578" t="s">
        <v>144</v>
      </c>
      <c r="M578">
        <v>521887</v>
      </c>
      <c r="N578">
        <v>43032.426643784704</v>
      </c>
      <c r="O578">
        <v>43026</v>
      </c>
      <c r="P578">
        <v>43026</v>
      </c>
      <c r="Q578" s="30">
        <v>43027</v>
      </c>
      <c r="R578">
        <v>0.75</v>
      </c>
      <c r="S578">
        <v>0</v>
      </c>
      <c r="T578" s="35">
        <v>6</v>
      </c>
      <c r="U578" s="34">
        <v>43027</v>
      </c>
      <c r="V578" t="s">
        <v>3151</v>
      </c>
      <c r="W578" t="s">
        <v>6066</v>
      </c>
      <c r="X578" t="s">
        <v>708</v>
      </c>
      <c r="Y578" t="s">
        <v>45730</v>
      </c>
      <c r="Z578" t="s">
        <v>45985</v>
      </c>
      <c r="AA578" t="s">
        <v>50960</v>
      </c>
      <c r="AB578" t="s">
        <v>43706</v>
      </c>
      <c r="AC578" t="s">
        <v>144</v>
      </c>
    </row>
    <row r="579" spans="1:29" x14ac:dyDescent="0.2">
      <c r="A579" t="s">
        <v>43766</v>
      </c>
      <c r="B579" t="s">
        <v>51637</v>
      </c>
      <c r="C579" t="s">
        <v>45769</v>
      </c>
      <c r="D579" t="s">
        <v>34690</v>
      </c>
      <c r="E579" t="s">
        <v>34691</v>
      </c>
      <c r="F579" t="s">
        <v>776</v>
      </c>
      <c r="G579" t="s">
        <v>43649</v>
      </c>
      <c r="H579" t="s">
        <v>43650</v>
      </c>
      <c r="I579" t="s">
        <v>43546</v>
      </c>
      <c r="J579" t="s">
        <v>43651</v>
      </c>
      <c r="K579" t="s">
        <v>43770</v>
      </c>
      <c r="L579" t="s">
        <v>144</v>
      </c>
      <c r="M579">
        <v>521887</v>
      </c>
      <c r="N579">
        <v>43032.427191678202</v>
      </c>
      <c r="O579">
        <v>43026</v>
      </c>
      <c r="P579">
        <v>43026</v>
      </c>
      <c r="Q579" s="30">
        <v>43027</v>
      </c>
      <c r="R579">
        <v>0</v>
      </c>
      <c r="S579">
        <v>0.20833333333333301</v>
      </c>
      <c r="T579" s="35">
        <v>5</v>
      </c>
      <c r="U579" s="34">
        <v>43027</v>
      </c>
      <c r="V579" t="s">
        <v>6066</v>
      </c>
      <c r="W579" t="s">
        <v>788</v>
      </c>
      <c r="X579" t="s">
        <v>708</v>
      </c>
      <c r="Y579" t="s">
        <v>45730</v>
      </c>
      <c r="Z579" t="s">
        <v>45985</v>
      </c>
      <c r="AA579" t="s">
        <v>51024</v>
      </c>
      <c r="AB579" t="s">
        <v>43768</v>
      </c>
      <c r="AC579" t="s">
        <v>144</v>
      </c>
    </row>
    <row r="580" spans="1:29" x14ac:dyDescent="0.2">
      <c r="A580" t="s">
        <v>43771</v>
      </c>
      <c r="B580" t="s">
        <v>51638</v>
      </c>
      <c r="C580" t="s">
        <v>45769</v>
      </c>
      <c r="D580" t="s">
        <v>34690</v>
      </c>
      <c r="E580" t="s">
        <v>34691</v>
      </c>
      <c r="F580" t="s">
        <v>776</v>
      </c>
      <c r="G580" t="s">
        <v>43649</v>
      </c>
      <c r="H580" t="s">
        <v>43650</v>
      </c>
      <c r="I580" t="s">
        <v>43546</v>
      </c>
      <c r="J580" t="s">
        <v>43651</v>
      </c>
      <c r="K580" t="s">
        <v>43776</v>
      </c>
      <c r="L580" t="s">
        <v>174</v>
      </c>
      <c r="M580">
        <v>521887</v>
      </c>
      <c r="N580">
        <v>43032.504650520801</v>
      </c>
      <c r="O580">
        <v>43026</v>
      </c>
      <c r="P580">
        <v>43026</v>
      </c>
      <c r="Q580" s="30">
        <v>43028</v>
      </c>
      <c r="R580">
        <v>0.75</v>
      </c>
      <c r="S580">
        <v>4.1666666666666699E-2</v>
      </c>
      <c r="T580" s="35">
        <v>7</v>
      </c>
      <c r="U580" s="34">
        <v>43028</v>
      </c>
      <c r="V580" t="s">
        <v>3166</v>
      </c>
      <c r="W580" t="s">
        <v>43773</v>
      </c>
      <c r="X580" t="s">
        <v>708</v>
      </c>
      <c r="Y580" t="s">
        <v>45730</v>
      </c>
      <c r="Z580" t="s">
        <v>45985</v>
      </c>
      <c r="AA580" t="s">
        <v>51639</v>
      </c>
      <c r="AB580" t="s">
        <v>43774</v>
      </c>
      <c r="AC580" t="s">
        <v>174</v>
      </c>
    </row>
    <row r="581" spans="1:29" x14ac:dyDescent="0.2">
      <c r="A581" t="s">
        <v>43777</v>
      </c>
      <c r="B581" t="s">
        <v>51640</v>
      </c>
      <c r="C581" t="s">
        <v>45769</v>
      </c>
      <c r="D581" t="s">
        <v>34690</v>
      </c>
      <c r="E581" t="s">
        <v>34691</v>
      </c>
      <c r="F581" t="s">
        <v>776</v>
      </c>
      <c r="G581" t="s">
        <v>43649</v>
      </c>
      <c r="H581" t="s">
        <v>43650</v>
      </c>
      <c r="I581" t="s">
        <v>43546</v>
      </c>
      <c r="J581" t="s">
        <v>43651</v>
      </c>
      <c r="K581" t="s">
        <v>43780</v>
      </c>
      <c r="L581" t="s">
        <v>174</v>
      </c>
      <c r="M581">
        <v>521887</v>
      </c>
      <c r="N581">
        <v>43032.505518935199</v>
      </c>
      <c r="O581">
        <v>43026</v>
      </c>
      <c r="P581">
        <v>43026</v>
      </c>
      <c r="Q581" s="30">
        <v>43028</v>
      </c>
      <c r="R581">
        <v>4.1666666666666699E-2</v>
      </c>
      <c r="S581">
        <v>0.20833333333333301</v>
      </c>
      <c r="T581" s="35">
        <v>4</v>
      </c>
      <c r="U581" s="34">
        <v>43028</v>
      </c>
      <c r="V581" t="s">
        <v>43773</v>
      </c>
      <c r="W581" t="s">
        <v>3563</v>
      </c>
      <c r="X581" t="s">
        <v>708</v>
      </c>
      <c r="Y581" t="s">
        <v>45730</v>
      </c>
      <c r="Z581" t="s">
        <v>45985</v>
      </c>
      <c r="AA581" t="s">
        <v>32719</v>
      </c>
      <c r="AB581" t="s">
        <v>43687</v>
      </c>
      <c r="AC581" t="s">
        <v>174</v>
      </c>
    </row>
    <row r="582" spans="1:29" x14ac:dyDescent="0.2">
      <c r="A582" t="s">
        <v>43781</v>
      </c>
      <c r="B582" t="s">
        <v>51641</v>
      </c>
      <c r="C582" t="s">
        <v>45769</v>
      </c>
      <c r="D582" t="s">
        <v>34690</v>
      </c>
      <c r="E582" t="s">
        <v>34691</v>
      </c>
      <c r="F582" t="s">
        <v>776</v>
      </c>
      <c r="G582" t="s">
        <v>43649</v>
      </c>
      <c r="H582" t="s">
        <v>43650</v>
      </c>
      <c r="I582" t="s">
        <v>43546</v>
      </c>
      <c r="J582" t="s">
        <v>43651</v>
      </c>
      <c r="K582" t="s">
        <v>43785</v>
      </c>
      <c r="L582" t="s">
        <v>184</v>
      </c>
      <c r="M582">
        <v>521887</v>
      </c>
      <c r="N582">
        <v>43032.505891631903</v>
      </c>
      <c r="O582">
        <v>43026</v>
      </c>
      <c r="P582">
        <v>43026</v>
      </c>
      <c r="Q582" s="30">
        <v>43029</v>
      </c>
      <c r="R582">
        <v>0.75</v>
      </c>
      <c r="S582">
        <v>0.20833333333333301</v>
      </c>
      <c r="T582" s="35">
        <v>11</v>
      </c>
      <c r="U582" s="34">
        <v>43029</v>
      </c>
      <c r="V582" t="s">
        <v>3173</v>
      </c>
      <c r="W582" t="s">
        <v>3585</v>
      </c>
      <c r="X582" t="s">
        <v>708</v>
      </c>
      <c r="Y582" t="s">
        <v>45730</v>
      </c>
      <c r="Z582" t="s">
        <v>45985</v>
      </c>
      <c r="AA582" t="s">
        <v>51196</v>
      </c>
      <c r="AB582" t="s">
        <v>43783</v>
      </c>
      <c r="AC582" t="s">
        <v>184</v>
      </c>
    </row>
    <row r="583" spans="1:29" x14ac:dyDescent="0.2">
      <c r="A583" t="s">
        <v>43786</v>
      </c>
      <c r="B583" t="s">
        <v>51642</v>
      </c>
      <c r="C583" t="s">
        <v>45769</v>
      </c>
      <c r="D583" t="s">
        <v>34690</v>
      </c>
      <c r="E583" t="s">
        <v>34691</v>
      </c>
      <c r="F583" t="s">
        <v>776</v>
      </c>
      <c r="G583" t="s">
        <v>43649</v>
      </c>
      <c r="H583" t="s">
        <v>43650</v>
      </c>
      <c r="I583" t="s">
        <v>43546</v>
      </c>
      <c r="J583" t="s">
        <v>43651</v>
      </c>
      <c r="K583" t="s">
        <v>43790</v>
      </c>
      <c r="L583" t="s">
        <v>194</v>
      </c>
      <c r="M583">
        <v>521887</v>
      </c>
      <c r="N583">
        <v>43032.506998622703</v>
      </c>
      <c r="O583">
        <v>43026</v>
      </c>
      <c r="P583">
        <v>43026</v>
      </c>
      <c r="Q583" s="30">
        <v>43030</v>
      </c>
      <c r="R583">
        <v>0.75</v>
      </c>
      <c r="S583">
        <v>0.20833333333333301</v>
      </c>
      <c r="T583" s="35">
        <v>11</v>
      </c>
      <c r="U583" s="34">
        <v>43030</v>
      </c>
      <c r="V583" t="s">
        <v>3209</v>
      </c>
      <c r="W583" t="s">
        <v>798</v>
      </c>
      <c r="X583" t="s">
        <v>708</v>
      </c>
      <c r="Y583" t="s">
        <v>45730</v>
      </c>
      <c r="Z583" t="s">
        <v>45985</v>
      </c>
      <c r="AA583" t="s">
        <v>51207</v>
      </c>
      <c r="AB583" t="s">
        <v>43788</v>
      </c>
      <c r="AC583" t="s">
        <v>194</v>
      </c>
    </row>
    <row r="584" spans="1:29" x14ac:dyDescent="0.2">
      <c r="A584" t="s">
        <v>43791</v>
      </c>
      <c r="B584" t="s">
        <v>51643</v>
      </c>
      <c r="C584" t="s">
        <v>45769</v>
      </c>
      <c r="D584" t="s">
        <v>34690</v>
      </c>
      <c r="E584" t="s">
        <v>34691</v>
      </c>
      <c r="F584" t="s">
        <v>776</v>
      </c>
      <c r="G584" t="s">
        <v>43649</v>
      </c>
      <c r="H584" t="s">
        <v>43650</v>
      </c>
      <c r="I584" t="s">
        <v>43546</v>
      </c>
      <c r="J584" t="s">
        <v>43651</v>
      </c>
      <c r="K584" t="s">
        <v>43795</v>
      </c>
      <c r="L584" t="s">
        <v>154</v>
      </c>
      <c r="M584">
        <v>521887</v>
      </c>
      <c r="N584">
        <v>43032.507649803199</v>
      </c>
      <c r="O584">
        <v>43026</v>
      </c>
      <c r="P584">
        <v>43026</v>
      </c>
      <c r="Q584" s="30">
        <v>43031</v>
      </c>
      <c r="R584">
        <v>0.75</v>
      </c>
      <c r="S584">
        <v>0.95833333333333304</v>
      </c>
      <c r="T584" s="35">
        <v>5</v>
      </c>
      <c r="U584" s="34">
        <v>43031</v>
      </c>
      <c r="V584" t="s">
        <v>3229</v>
      </c>
      <c r="W584" t="s">
        <v>3242</v>
      </c>
      <c r="X584" t="s">
        <v>708</v>
      </c>
      <c r="Y584" t="s">
        <v>45730</v>
      </c>
      <c r="Z584" t="s">
        <v>45985</v>
      </c>
      <c r="AA584" t="s">
        <v>51207</v>
      </c>
      <c r="AB584" t="s">
        <v>43793</v>
      </c>
      <c r="AC584" t="s">
        <v>154</v>
      </c>
    </row>
    <row r="585" spans="1:29" x14ac:dyDescent="0.2">
      <c r="A585" t="s">
        <v>43796</v>
      </c>
      <c r="B585" t="s">
        <v>51644</v>
      </c>
      <c r="C585" t="s">
        <v>45769</v>
      </c>
      <c r="D585" t="s">
        <v>34690</v>
      </c>
      <c r="E585" t="s">
        <v>34691</v>
      </c>
      <c r="F585" t="s">
        <v>776</v>
      </c>
      <c r="G585" t="s">
        <v>43649</v>
      </c>
      <c r="H585" t="s">
        <v>43650</v>
      </c>
      <c r="I585" t="s">
        <v>43546</v>
      </c>
      <c r="J585" t="s">
        <v>43651</v>
      </c>
      <c r="K585" t="s">
        <v>43800</v>
      </c>
      <c r="L585" t="s">
        <v>154</v>
      </c>
      <c r="M585">
        <v>521887</v>
      </c>
      <c r="N585">
        <v>43032.508886574098</v>
      </c>
      <c r="O585">
        <v>43026</v>
      </c>
      <c r="P585">
        <v>43026</v>
      </c>
      <c r="Q585" s="30">
        <v>43031</v>
      </c>
      <c r="R585">
        <v>0.95833333333333304</v>
      </c>
      <c r="S585">
        <v>0.20833333333333301</v>
      </c>
      <c r="T585" s="35">
        <v>6</v>
      </c>
      <c r="U585" s="34">
        <v>43031</v>
      </c>
      <c r="V585" t="s">
        <v>3242</v>
      </c>
      <c r="W585" t="s">
        <v>804</v>
      </c>
      <c r="X585" t="s">
        <v>708</v>
      </c>
      <c r="Y585" t="s">
        <v>45730</v>
      </c>
      <c r="Z585" t="s">
        <v>45985</v>
      </c>
      <c r="AA585" t="s">
        <v>50977</v>
      </c>
      <c r="AB585" t="s">
        <v>43798</v>
      </c>
      <c r="AC585" t="s">
        <v>154</v>
      </c>
    </row>
    <row r="586" spans="1:29" x14ac:dyDescent="0.2">
      <c r="A586" t="s">
        <v>43801</v>
      </c>
      <c r="B586" t="s">
        <v>51645</v>
      </c>
      <c r="C586" t="s">
        <v>45769</v>
      </c>
      <c r="D586" t="s">
        <v>34690</v>
      </c>
      <c r="E586" t="s">
        <v>34691</v>
      </c>
      <c r="F586" t="s">
        <v>776</v>
      </c>
      <c r="G586" t="s">
        <v>43649</v>
      </c>
      <c r="H586" t="s">
        <v>43650</v>
      </c>
      <c r="I586" t="s">
        <v>43546</v>
      </c>
      <c r="J586" t="s">
        <v>43651</v>
      </c>
      <c r="K586" t="s">
        <v>43804</v>
      </c>
      <c r="L586" t="s">
        <v>164</v>
      </c>
      <c r="M586">
        <v>521887</v>
      </c>
      <c r="N586">
        <v>43032.793749224496</v>
      </c>
      <c r="O586">
        <v>43026</v>
      </c>
      <c r="P586">
        <v>43026</v>
      </c>
      <c r="Q586" s="30">
        <v>43032</v>
      </c>
      <c r="R586">
        <v>0.75</v>
      </c>
      <c r="S586">
        <v>0.95833333333333304</v>
      </c>
      <c r="T586" s="35">
        <v>5</v>
      </c>
      <c r="U586" s="34">
        <v>43032</v>
      </c>
      <c r="V586" t="s">
        <v>1501</v>
      </c>
      <c r="W586" t="s">
        <v>1518</v>
      </c>
      <c r="X586" t="s">
        <v>708</v>
      </c>
      <c r="Y586" t="s">
        <v>45730</v>
      </c>
      <c r="Z586" t="s">
        <v>45985</v>
      </c>
      <c r="AA586" t="s">
        <v>51214</v>
      </c>
      <c r="AB586" t="s">
        <v>43687</v>
      </c>
      <c r="AC586" t="s">
        <v>164</v>
      </c>
    </row>
    <row r="587" spans="1:29" x14ac:dyDescent="0.2">
      <c r="A587" t="s">
        <v>43805</v>
      </c>
      <c r="B587" t="s">
        <v>51646</v>
      </c>
      <c r="C587" t="s">
        <v>45769</v>
      </c>
      <c r="D587" t="s">
        <v>34690</v>
      </c>
      <c r="E587" t="s">
        <v>34691</v>
      </c>
      <c r="F587" t="s">
        <v>776</v>
      </c>
      <c r="G587" t="s">
        <v>43649</v>
      </c>
      <c r="H587" t="s">
        <v>43650</v>
      </c>
      <c r="I587" t="s">
        <v>43546</v>
      </c>
      <c r="J587" t="s">
        <v>43651</v>
      </c>
      <c r="K587" t="s">
        <v>43808</v>
      </c>
      <c r="L587" t="s">
        <v>164</v>
      </c>
      <c r="M587">
        <v>521887</v>
      </c>
      <c r="N587">
        <v>43032.794110104202</v>
      </c>
      <c r="O587">
        <v>43026</v>
      </c>
      <c r="P587">
        <v>43026</v>
      </c>
      <c r="Q587" s="30">
        <v>43032</v>
      </c>
      <c r="R587">
        <v>0.95833333333333304</v>
      </c>
      <c r="S587">
        <v>0.20833333333333301</v>
      </c>
      <c r="T587" s="35">
        <v>6</v>
      </c>
      <c r="U587" s="34">
        <v>43032</v>
      </c>
      <c r="V587" t="s">
        <v>1518</v>
      </c>
      <c r="W587" t="s">
        <v>3648</v>
      </c>
      <c r="X587" t="s">
        <v>708</v>
      </c>
      <c r="Y587" t="s">
        <v>45730</v>
      </c>
      <c r="Z587" t="s">
        <v>45985</v>
      </c>
      <c r="AA587" t="s">
        <v>51212</v>
      </c>
      <c r="AB587" t="s">
        <v>43687</v>
      </c>
      <c r="AC587" t="s">
        <v>164</v>
      </c>
    </row>
    <row r="588" spans="1:29" x14ac:dyDescent="0.2">
      <c r="A588" t="s">
        <v>43809</v>
      </c>
      <c r="B588" t="s">
        <v>51647</v>
      </c>
      <c r="C588" t="s">
        <v>45769</v>
      </c>
      <c r="D588" t="s">
        <v>34690</v>
      </c>
      <c r="E588" t="s">
        <v>34691</v>
      </c>
      <c r="F588" t="s">
        <v>776</v>
      </c>
      <c r="G588" t="s">
        <v>43649</v>
      </c>
      <c r="H588" t="s">
        <v>43650</v>
      </c>
      <c r="I588" t="s">
        <v>43546</v>
      </c>
      <c r="J588" t="s">
        <v>43651</v>
      </c>
      <c r="K588" t="s">
        <v>43813</v>
      </c>
      <c r="L588" t="s">
        <v>499</v>
      </c>
      <c r="M588">
        <v>521887</v>
      </c>
      <c r="N588">
        <v>43046.026344745398</v>
      </c>
      <c r="O588">
        <v>43040</v>
      </c>
      <c r="P588">
        <v>43040</v>
      </c>
      <c r="Q588" s="30">
        <v>43040</v>
      </c>
      <c r="R588">
        <v>0.75</v>
      </c>
      <c r="S588">
        <v>0.95833333333333304</v>
      </c>
      <c r="T588" s="35">
        <v>5</v>
      </c>
      <c r="U588" s="34">
        <v>43040</v>
      </c>
      <c r="V588" t="s">
        <v>1653</v>
      </c>
      <c r="W588" t="s">
        <v>6704</v>
      </c>
      <c r="X588" t="s">
        <v>708</v>
      </c>
      <c r="Y588" t="s">
        <v>45730</v>
      </c>
      <c r="Z588" t="s">
        <v>45985</v>
      </c>
      <c r="AA588" t="s">
        <v>50947</v>
      </c>
      <c r="AB588" t="s">
        <v>43811</v>
      </c>
      <c r="AC588" t="s">
        <v>499</v>
      </c>
    </row>
    <row r="589" spans="1:29" x14ac:dyDescent="0.2">
      <c r="A589" t="s">
        <v>43814</v>
      </c>
      <c r="B589" t="s">
        <v>51648</v>
      </c>
      <c r="C589" t="s">
        <v>45769</v>
      </c>
      <c r="D589" t="s">
        <v>34690</v>
      </c>
      <c r="E589" t="s">
        <v>34691</v>
      </c>
      <c r="F589" t="s">
        <v>776</v>
      </c>
      <c r="G589" t="s">
        <v>43649</v>
      </c>
      <c r="H589" t="s">
        <v>43650</v>
      </c>
      <c r="I589" t="s">
        <v>43546</v>
      </c>
      <c r="J589" t="s">
        <v>43651</v>
      </c>
      <c r="K589" t="s">
        <v>45730</v>
      </c>
      <c r="L589" t="s">
        <v>499</v>
      </c>
      <c r="M589">
        <v>521887</v>
      </c>
      <c r="N589">
        <v>43046.027045786999</v>
      </c>
      <c r="O589">
        <v>43040</v>
      </c>
      <c r="P589">
        <v>43040</v>
      </c>
      <c r="Q589" s="30">
        <v>43040</v>
      </c>
      <c r="R589">
        <v>0.95833333333333304</v>
      </c>
      <c r="S589">
        <v>0.20833333333333301</v>
      </c>
      <c r="T589" s="35">
        <v>6</v>
      </c>
      <c r="U589" s="34">
        <v>43040</v>
      </c>
      <c r="V589" t="s">
        <v>6704</v>
      </c>
      <c r="W589" t="s">
        <v>820</v>
      </c>
      <c r="X589" t="s">
        <v>708</v>
      </c>
      <c r="Y589" t="s">
        <v>45730</v>
      </c>
      <c r="Z589" t="s">
        <v>45985</v>
      </c>
      <c r="AA589" t="s">
        <v>45817</v>
      </c>
      <c r="AB589" t="s">
        <v>6995</v>
      </c>
      <c r="AC589" t="s">
        <v>499</v>
      </c>
    </row>
    <row r="590" spans="1:29" x14ac:dyDescent="0.2">
      <c r="A590" t="s">
        <v>43817</v>
      </c>
      <c r="B590" t="s">
        <v>51649</v>
      </c>
      <c r="C590" t="s">
        <v>45769</v>
      </c>
      <c r="D590" t="s">
        <v>34690</v>
      </c>
      <c r="E590" t="s">
        <v>34691</v>
      </c>
      <c r="F590" t="s">
        <v>776</v>
      </c>
      <c r="G590" t="s">
        <v>43649</v>
      </c>
      <c r="H590" t="s">
        <v>43650</v>
      </c>
      <c r="I590" t="s">
        <v>43546</v>
      </c>
      <c r="J590" t="s">
        <v>43651</v>
      </c>
      <c r="K590" t="s">
        <v>43821</v>
      </c>
      <c r="L590" t="s">
        <v>515</v>
      </c>
      <c r="M590">
        <v>521887</v>
      </c>
      <c r="N590">
        <v>43046.027495381903</v>
      </c>
      <c r="O590">
        <v>43040</v>
      </c>
      <c r="P590">
        <v>43040</v>
      </c>
      <c r="Q590" s="30">
        <v>43041</v>
      </c>
      <c r="R590">
        <v>0.75</v>
      </c>
      <c r="S590">
        <v>0.875</v>
      </c>
      <c r="T590" s="35">
        <v>3</v>
      </c>
      <c r="U590" s="34">
        <v>43041</v>
      </c>
      <c r="V590" t="s">
        <v>1659</v>
      </c>
      <c r="W590" t="s">
        <v>5789</v>
      </c>
      <c r="X590" t="s">
        <v>708</v>
      </c>
      <c r="Y590" t="s">
        <v>45730</v>
      </c>
      <c r="Z590" t="s">
        <v>45985</v>
      </c>
      <c r="AA590" t="s">
        <v>50850</v>
      </c>
      <c r="AB590" t="s">
        <v>43819</v>
      </c>
      <c r="AC590" t="s">
        <v>515</v>
      </c>
    </row>
    <row r="591" spans="1:29" x14ac:dyDescent="0.2">
      <c r="A591" t="s">
        <v>43822</v>
      </c>
      <c r="B591" t="s">
        <v>51650</v>
      </c>
      <c r="C591" t="s">
        <v>45769</v>
      </c>
      <c r="D591" t="s">
        <v>34690</v>
      </c>
      <c r="E591" t="s">
        <v>34691</v>
      </c>
      <c r="F591" t="s">
        <v>776</v>
      </c>
      <c r="G591" t="s">
        <v>43649</v>
      </c>
      <c r="H591" t="s">
        <v>43650</v>
      </c>
      <c r="I591" t="s">
        <v>43546</v>
      </c>
      <c r="J591" t="s">
        <v>43651</v>
      </c>
      <c r="K591" t="s">
        <v>43825</v>
      </c>
      <c r="L591" t="s">
        <v>515</v>
      </c>
      <c r="M591">
        <v>521887</v>
      </c>
      <c r="N591">
        <v>43046.028007661997</v>
      </c>
      <c r="O591">
        <v>43040</v>
      </c>
      <c r="P591">
        <v>43040</v>
      </c>
      <c r="Q591" s="30">
        <v>43041</v>
      </c>
      <c r="R591">
        <v>0.875</v>
      </c>
      <c r="S591">
        <v>0.20833333333333301</v>
      </c>
      <c r="T591" s="35">
        <v>8</v>
      </c>
      <c r="U591" s="34">
        <v>43041</v>
      </c>
      <c r="V591" t="s">
        <v>5789</v>
      </c>
      <c r="W591" t="s">
        <v>826</v>
      </c>
      <c r="X591" t="s">
        <v>708</v>
      </c>
      <c r="Y591" t="s">
        <v>45730</v>
      </c>
      <c r="Z591" t="s">
        <v>45985</v>
      </c>
      <c r="AA591" t="s">
        <v>50902</v>
      </c>
      <c r="AB591" t="s">
        <v>6995</v>
      </c>
      <c r="AC591" t="s">
        <v>515</v>
      </c>
    </row>
    <row r="592" spans="1:29" x14ac:dyDescent="0.2">
      <c r="A592" t="s">
        <v>43826</v>
      </c>
      <c r="B592" t="s">
        <v>51651</v>
      </c>
      <c r="C592" t="s">
        <v>45769</v>
      </c>
      <c r="D592" t="s">
        <v>34690</v>
      </c>
      <c r="E592" t="s">
        <v>34691</v>
      </c>
      <c r="F592" t="s">
        <v>776</v>
      </c>
      <c r="G592" t="s">
        <v>43649</v>
      </c>
      <c r="H592" t="s">
        <v>43650</v>
      </c>
      <c r="I592" t="s">
        <v>43546</v>
      </c>
      <c r="J592" t="s">
        <v>43651</v>
      </c>
      <c r="K592" t="s">
        <v>43829</v>
      </c>
      <c r="L592" t="s">
        <v>525</v>
      </c>
      <c r="M592">
        <v>521887</v>
      </c>
      <c r="N592">
        <v>43046.028554444398</v>
      </c>
      <c r="O592">
        <v>43040</v>
      </c>
      <c r="P592">
        <v>43040</v>
      </c>
      <c r="Q592" s="30">
        <v>43042</v>
      </c>
      <c r="R592">
        <v>0.75</v>
      </c>
      <c r="S592">
        <v>0.875</v>
      </c>
      <c r="T592" s="35">
        <v>3</v>
      </c>
      <c r="U592" s="34">
        <v>43042</v>
      </c>
      <c r="V592" t="s">
        <v>527</v>
      </c>
      <c r="W592" t="s">
        <v>5800</v>
      </c>
      <c r="X592" t="s">
        <v>708</v>
      </c>
      <c r="Y592" t="s">
        <v>45730</v>
      </c>
      <c r="Z592" t="s">
        <v>45985</v>
      </c>
      <c r="AA592" t="s">
        <v>51232</v>
      </c>
      <c r="AB592" t="s">
        <v>43687</v>
      </c>
      <c r="AC592" t="s">
        <v>525</v>
      </c>
    </row>
    <row r="593" spans="1:29" x14ac:dyDescent="0.2">
      <c r="A593" t="s">
        <v>43830</v>
      </c>
      <c r="B593" t="s">
        <v>51652</v>
      </c>
      <c r="C593" t="s">
        <v>45769</v>
      </c>
      <c r="D593" t="s">
        <v>34690</v>
      </c>
      <c r="E593" t="s">
        <v>34691</v>
      </c>
      <c r="F593" t="s">
        <v>776</v>
      </c>
      <c r="G593" t="s">
        <v>43649</v>
      </c>
      <c r="H593" t="s">
        <v>43650</v>
      </c>
      <c r="I593" t="s">
        <v>43546</v>
      </c>
      <c r="J593" t="s">
        <v>43651</v>
      </c>
      <c r="K593" t="s">
        <v>43833</v>
      </c>
      <c r="L593" t="s">
        <v>525</v>
      </c>
      <c r="M593">
        <v>521887</v>
      </c>
      <c r="N593">
        <v>43046.028921759302</v>
      </c>
      <c r="O593">
        <v>43040</v>
      </c>
      <c r="P593">
        <v>43040</v>
      </c>
      <c r="Q593" s="30">
        <v>43042</v>
      </c>
      <c r="R593">
        <v>0.875</v>
      </c>
      <c r="S593">
        <v>4.1666666666666699E-2</v>
      </c>
      <c r="T593" s="35">
        <v>4</v>
      </c>
      <c r="U593" s="34">
        <v>43042</v>
      </c>
      <c r="V593" t="s">
        <v>5800</v>
      </c>
      <c r="W593" t="s">
        <v>19325</v>
      </c>
      <c r="X593" t="s">
        <v>708</v>
      </c>
      <c r="Y593" t="s">
        <v>45730</v>
      </c>
      <c r="Z593" t="s">
        <v>45985</v>
      </c>
      <c r="AA593" t="s">
        <v>51653</v>
      </c>
      <c r="AB593" t="s">
        <v>43687</v>
      </c>
      <c r="AC593" t="s">
        <v>525</v>
      </c>
    </row>
    <row r="594" spans="1:29" x14ac:dyDescent="0.2">
      <c r="A594" t="s">
        <v>43834</v>
      </c>
      <c r="B594" t="s">
        <v>51654</v>
      </c>
      <c r="C594" t="s">
        <v>45769</v>
      </c>
      <c r="D594" t="s">
        <v>34690</v>
      </c>
      <c r="E594" t="s">
        <v>34691</v>
      </c>
      <c r="F594" t="s">
        <v>776</v>
      </c>
      <c r="G594" t="s">
        <v>43649</v>
      </c>
      <c r="H594" t="s">
        <v>43650</v>
      </c>
      <c r="I594" t="s">
        <v>43546</v>
      </c>
      <c r="J594" t="s">
        <v>43651</v>
      </c>
      <c r="K594" t="s">
        <v>43837</v>
      </c>
      <c r="L594" t="s">
        <v>525</v>
      </c>
      <c r="M594">
        <v>521887</v>
      </c>
      <c r="N594">
        <v>43046.029305081</v>
      </c>
      <c r="O594">
        <v>43040</v>
      </c>
      <c r="P594">
        <v>43040</v>
      </c>
      <c r="Q594" s="30">
        <v>43042</v>
      </c>
      <c r="R594">
        <v>4.1666666666666699E-2</v>
      </c>
      <c r="S594">
        <v>0.20833333333333301</v>
      </c>
      <c r="T594" s="35">
        <v>4</v>
      </c>
      <c r="U594" s="34">
        <v>43042</v>
      </c>
      <c r="V594" t="s">
        <v>19325</v>
      </c>
      <c r="W594" t="s">
        <v>4782</v>
      </c>
      <c r="X594" t="s">
        <v>708</v>
      </c>
      <c r="Y594" t="s">
        <v>45730</v>
      </c>
      <c r="Z594" t="s">
        <v>45985</v>
      </c>
      <c r="AA594" t="s">
        <v>51229</v>
      </c>
      <c r="AB594" t="s">
        <v>43735</v>
      </c>
      <c r="AC594" t="s">
        <v>525</v>
      </c>
    </row>
    <row r="595" spans="1:29" x14ac:dyDescent="0.2">
      <c r="A595" t="s">
        <v>43838</v>
      </c>
      <c r="B595" t="s">
        <v>51655</v>
      </c>
      <c r="C595" t="s">
        <v>45769</v>
      </c>
      <c r="D595" t="s">
        <v>34690</v>
      </c>
      <c r="E595" t="s">
        <v>34691</v>
      </c>
      <c r="F595" t="s">
        <v>776</v>
      </c>
      <c r="G595" t="s">
        <v>43649</v>
      </c>
      <c r="H595" t="s">
        <v>43650</v>
      </c>
      <c r="I595" t="s">
        <v>43546</v>
      </c>
      <c r="J595" t="s">
        <v>43651</v>
      </c>
      <c r="K595" t="s">
        <v>43842</v>
      </c>
      <c r="L595" t="s">
        <v>535</v>
      </c>
      <c r="M595">
        <v>521887</v>
      </c>
      <c r="N595">
        <v>43046.029863599499</v>
      </c>
      <c r="O595">
        <v>43040</v>
      </c>
      <c r="P595">
        <v>43040</v>
      </c>
      <c r="Q595" s="30">
        <v>43043</v>
      </c>
      <c r="R595">
        <v>0.75</v>
      </c>
      <c r="S595">
        <v>0.83333333333333304</v>
      </c>
      <c r="T595" s="35">
        <v>2</v>
      </c>
      <c r="U595" s="34">
        <v>43043</v>
      </c>
      <c r="V595" t="s">
        <v>537</v>
      </c>
      <c r="W595" t="s">
        <v>10773</v>
      </c>
      <c r="X595" t="s">
        <v>708</v>
      </c>
      <c r="Y595" t="s">
        <v>45730</v>
      </c>
      <c r="Z595" t="s">
        <v>45985</v>
      </c>
      <c r="AA595" t="s">
        <v>50905</v>
      </c>
      <c r="AB595" t="s">
        <v>43840</v>
      </c>
      <c r="AC595" t="s">
        <v>535</v>
      </c>
    </row>
    <row r="596" spans="1:29" x14ac:dyDescent="0.2">
      <c r="A596" t="s">
        <v>43843</v>
      </c>
      <c r="B596" t="s">
        <v>51656</v>
      </c>
      <c r="C596" t="s">
        <v>45769</v>
      </c>
      <c r="D596" t="s">
        <v>34690</v>
      </c>
      <c r="E596" t="s">
        <v>34691</v>
      </c>
      <c r="F596" t="s">
        <v>776</v>
      </c>
      <c r="G596" t="s">
        <v>43649</v>
      </c>
      <c r="H596" t="s">
        <v>43650</v>
      </c>
      <c r="I596" t="s">
        <v>43546</v>
      </c>
      <c r="J596" t="s">
        <v>43651</v>
      </c>
      <c r="K596" t="s">
        <v>43847</v>
      </c>
      <c r="L596" t="s">
        <v>535</v>
      </c>
      <c r="M596">
        <v>521887</v>
      </c>
      <c r="N596">
        <v>43046.0305660995</v>
      </c>
      <c r="O596">
        <v>43040</v>
      </c>
      <c r="P596">
        <v>43040</v>
      </c>
      <c r="Q596" s="30">
        <v>43043</v>
      </c>
      <c r="R596">
        <v>0.83333333333333304</v>
      </c>
      <c r="S596">
        <v>2.0833333333333301E-2</v>
      </c>
      <c r="T596" s="35">
        <v>4.5</v>
      </c>
      <c r="U596" s="34">
        <v>43043</v>
      </c>
      <c r="V596" t="s">
        <v>10773</v>
      </c>
      <c r="W596" t="s">
        <v>43845</v>
      </c>
      <c r="X596" t="s">
        <v>708</v>
      </c>
      <c r="Y596" t="s">
        <v>45730</v>
      </c>
      <c r="Z596" t="s">
        <v>45985</v>
      </c>
      <c r="AA596" t="s">
        <v>51222</v>
      </c>
      <c r="AB596" t="s">
        <v>43735</v>
      </c>
      <c r="AC596" t="s">
        <v>535</v>
      </c>
    </row>
    <row r="597" spans="1:29" x14ac:dyDescent="0.2">
      <c r="A597" t="s">
        <v>43848</v>
      </c>
      <c r="B597" t="s">
        <v>51657</v>
      </c>
      <c r="C597" t="s">
        <v>45769</v>
      </c>
      <c r="D597" t="s">
        <v>34690</v>
      </c>
      <c r="E597" t="s">
        <v>34691</v>
      </c>
      <c r="F597" t="s">
        <v>776</v>
      </c>
      <c r="G597" t="s">
        <v>43649</v>
      </c>
      <c r="H597" t="s">
        <v>43650</v>
      </c>
      <c r="I597" t="s">
        <v>43546</v>
      </c>
      <c r="J597" t="s">
        <v>43651</v>
      </c>
      <c r="K597" t="s">
        <v>45730</v>
      </c>
      <c r="L597" t="s">
        <v>535</v>
      </c>
      <c r="M597">
        <v>521887</v>
      </c>
      <c r="N597">
        <v>43046.031147534697</v>
      </c>
      <c r="O597">
        <v>43040</v>
      </c>
      <c r="P597">
        <v>43040</v>
      </c>
      <c r="Q597" s="30">
        <v>43043</v>
      </c>
      <c r="R597">
        <v>2.0833333333333301E-2</v>
      </c>
      <c r="S597">
        <v>0.20833333333333301</v>
      </c>
      <c r="T597" s="35">
        <v>5.5</v>
      </c>
      <c r="U597" s="34">
        <v>43043</v>
      </c>
      <c r="V597" t="s">
        <v>43845</v>
      </c>
      <c r="W597" t="s">
        <v>6994</v>
      </c>
      <c r="X597" t="s">
        <v>708</v>
      </c>
      <c r="Y597" t="s">
        <v>45730</v>
      </c>
      <c r="Z597" t="s">
        <v>45985</v>
      </c>
      <c r="AA597" t="s">
        <v>45814</v>
      </c>
      <c r="AB597" t="s">
        <v>6995</v>
      </c>
      <c r="AC597" t="s">
        <v>535</v>
      </c>
    </row>
    <row r="598" spans="1:29" x14ac:dyDescent="0.2">
      <c r="A598" t="s">
        <v>43851</v>
      </c>
      <c r="B598" t="s">
        <v>51658</v>
      </c>
      <c r="C598" t="s">
        <v>45769</v>
      </c>
      <c r="D598" t="s">
        <v>34690</v>
      </c>
      <c r="E598" t="s">
        <v>34691</v>
      </c>
      <c r="F598" t="s">
        <v>776</v>
      </c>
      <c r="G598" t="s">
        <v>43649</v>
      </c>
      <c r="H598" t="s">
        <v>43650</v>
      </c>
      <c r="I598" t="s">
        <v>43546</v>
      </c>
      <c r="J598" t="s">
        <v>43651</v>
      </c>
      <c r="K598" t="s">
        <v>43855</v>
      </c>
      <c r="L598" t="s">
        <v>545</v>
      </c>
      <c r="M598">
        <v>521887</v>
      </c>
      <c r="N598">
        <v>43046.032030185197</v>
      </c>
      <c r="O598">
        <v>43040</v>
      </c>
      <c r="P598">
        <v>43040</v>
      </c>
      <c r="Q598" s="30">
        <v>43044</v>
      </c>
      <c r="R598">
        <v>0.75</v>
      </c>
      <c r="S598">
        <v>0.97916666666666696</v>
      </c>
      <c r="T598" s="35">
        <v>5.5</v>
      </c>
      <c r="U598" s="34">
        <v>43044</v>
      </c>
      <c r="V598" t="s">
        <v>1678</v>
      </c>
      <c r="W598" t="s">
        <v>43853</v>
      </c>
      <c r="X598" t="s">
        <v>708</v>
      </c>
      <c r="Y598" t="s">
        <v>45730</v>
      </c>
      <c r="Z598" t="s">
        <v>45985</v>
      </c>
      <c r="AA598" t="s">
        <v>50914</v>
      </c>
      <c r="AB598" t="s">
        <v>43735</v>
      </c>
      <c r="AC598" t="s">
        <v>545</v>
      </c>
    </row>
    <row r="599" spans="1:29" x14ac:dyDescent="0.2">
      <c r="A599" t="s">
        <v>43856</v>
      </c>
      <c r="B599" t="s">
        <v>51659</v>
      </c>
      <c r="C599" t="s">
        <v>45769</v>
      </c>
      <c r="D599" t="s">
        <v>34690</v>
      </c>
      <c r="E599" t="s">
        <v>34691</v>
      </c>
      <c r="F599" t="s">
        <v>776</v>
      </c>
      <c r="G599" t="s">
        <v>43649</v>
      </c>
      <c r="H599" t="s">
        <v>43650</v>
      </c>
      <c r="I599" t="s">
        <v>43546</v>
      </c>
      <c r="J599" t="s">
        <v>43651</v>
      </c>
      <c r="K599" t="s">
        <v>43859</v>
      </c>
      <c r="L599" t="s">
        <v>545</v>
      </c>
      <c r="M599">
        <v>521887</v>
      </c>
      <c r="N599">
        <v>43046.0327796528</v>
      </c>
      <c r="O599">
        <v>43040</v>
      </c>
      <c r="P599">
        <v>43040</v>
      </c>
      <c r="Q599" s="30">
        <v>43044</v>
      </c>
      <c r="R599">
        <v>0.97916666666666696</v>
      </c>
      <c r="S599">
        <v>0.20833333333333301</v>
      </c>
      <c r="T599" s="35">
        <v>5.5</v>
      </c>
      <c r="U599" s="34">
        <v>43044</v>
      </c>
      <c r="V599" t="s">
        <v>43853</v>
      </c>
      <c r="W599" t="s">
        <v>4823</v>
      </c>
      <c r="X599" t="s">
        <v>708</v>
      </c>
      <c r="Y599" t="s">
        <v>45730</v>
      </c>
      <c r="Z599" t="s">
        <v>45985</v>
      </c>
      <c r="AA599" t="s">
        <v>50997</v>
      </c>
      <c r="AB599" t="s">
        <v>43735</v>
      </c>
      <c r="AC599" t="s">
        <v>545</v>
      </c>
    </row>
    <row r="600" spans="1:29" x14ac:dyDescent="0.2">
      <c r="A600" t="s">
        <v>43860</v>
      </c>
      <c r="B600" t="s">
        <v>51660</v>
      </c>
      <c r="C600" t="s">
        <v>45769</v>
      </c>
      <c r="D600" t="s">
        <v>34690</v>
      </c>
      <c r="E600" t="s">
        <v>34691</v>
      </c>
      <c r="F600" t="s">
        <v>776</v>
      </c>
      <c r="G600" t="s">
        <v>43649</v>
      </c>
      <c r="H600" t="s">
        <v>43650</v>
      </c>
      <c r="I600" t="s">
        <v>43546</v>
      </c>
      <c r="J600" t="s">
        <v>43651</v>
      </c>
      <c r="K600" t="s">
        <v>43863</v>
      </c>
      <c r="L600" t="s">
        <v>256</v>
      </c>
      <c r="M600">
        <v>521887</v>
      </c>
      <c r="N600">
        <v>43046.034644143503</v>
      </c>
      <c r="O600">
        <v>43040</v>
      </c>
      <c r="P600">
        <v>43040</v>
      </c>
      <c r="Q600" s="30">
        <v>43045</v>
      </c>
      <c r="R600">
        <v>0.75</v>
      </c>
      <c r="S600">
        <v>0.875</v>
      </c>
      <c r="T600" s="35">
        <v>3</v>
      </c>
      <c r="U600" s="34">
        <v>43045</v>
      </c>
      <c r="V600" t="s">
        <v>558</v>
      </c>
      <c r="W600" t="s">
        <v>6258</v>
      </c>
      <c r="X600" t="s">
        <v>708</v>
      </c>
      <c r="Y600" t="s">
        <v>45730</v>
      </c>
      <c r="Z600" t="s">
        <v>45985</v>
      </c>
      <c r="AA600" t="s">
        <v>51661</v>
      </c>
      <c r="AB600" t="s">
        <v>43687</v>
      </c>
      <c r="AC600" t="s">
        <v>256</v>
      </c>
    </row>
    <row r="601" spans="1:29" x14ac:dyDescent="0.2">
      <c r="A601" t="s">
        <v>43864</v>
      </c>
      <c r="B601" t="s">
        <v>51662</v>
      </c>
      <c r="C601" t="s">
        <v>45769</v>
      </c>
      <c r="D601" t="s">
        <v>34690</v>
      </c>
      <c r="E601" t="s">
        <v>34691</v>
      </c>
      <c r="F601" t="s">
        <v>776</v>
      </c>
      <c r="G601" t="s">
        <v>43649</v>
      </c>
      <c r="H601" t="s">
        <v>43650</v>
      </c>
      <c r="I601" t="s">
        <v>43546</v>
      </c>
      <c r="J601" t="s">
        <v>43651</v>
      </c>
      <c r="K601" t="s">
        <v>43868</v>
      </c>
      <c r="L601" t="s">
        <v>256</v>
      </c>
      <c r="M601">
        <v>521887</v>
      </c>
      <c r="N601">
        <v>43047.2756050116</v>
      </c>
      <c r="O601">
        <v>43040</v>
      </c>
      <c r="P601">
        <v>43040</v>
      </c>
      <c r="Q601" s="30">
        <v>43045</v>
      </c>
      <c r="R601">
        <v>0.875</v>
      </c>
      <c r="S601">
        <v>4.1666666666666699E-2</v>
      </c>
      <c r="T601" s="35">
        <v>4</v>
      </c>
      <c r="U601" s="34">
        <v>43045</v>
      </c>
      <c r="V601" t="s">
        <v>6258</v>
      </c>
      <c r="W601" t="s">
        <v>41494</v>
      </c>
      <c r="X601" t="s">
        <v>708</v>
      </c>
      <c r="Y601" t="s">
        <v>45730</v>
      </c>
      <c r="Z601" t="s">
        <v>45985</v>
      </c>
      <c r="AA601" t="s">
        <v>50905</v>
      </c>
      <c r="AB601" t="s">
        <v>43866</v>
      </c>
      <c r="AC601" t="s">
        <v>256</v>
      </c>
    </row>
    <row r="602" spans="1:29" x14ac:dyDescent="0.2">
      <c r="A602" t="s">
        <v>43869</v>
      </c>
      <c r="B602" t="s">
        <v>51663</v>
      </c>
      <c r="C602" t="s">
        <v>45769</v>
      </c>
      <c r="D602" t="s">
        <v>34690</v>
      </c>
      <c r="E602" t="s">
        <v>34691</v>
      </c>
      <c r="F602" t="s">
        <v>776</v>
      </c>
      <c r="G602" t="s">
        <v>43649</v>
      </c>
      <c r="H602" t="s">
        <v>43650</v>
      </c>
      <c r="I602" t="s">
        <v>43546</v>
      </c>
      <c r="J602" t="s">
        <v>43651</v>
      </c>
      <c r="K602" t="s">
        <v>43873</v>
      </c>
      <c r="L602" t="s">
        <v>256</v>
      </c>
      <c r="M602">
        <v>521887</v>
      </c>
      <c r="N602">
        <v>43047.276172361097</v>
      </c>
      <c r="O602">
        <v>43040</v>
      </c>
      <c r="P602">
        <v>43040</v>
      </c>
      <c r="Q602" s="30">
        <v>43045</v>
      </c>
      <c r="R602">
        <v>4.1666666666666699E-2</v>
      </c>
      <c r="S602">
        <v>0.20833333333333301</v>
      </c>
      <c r="T602" s="35">
        <v>4</v>
      </c>
      <c r="U602" s="34">
        <v>43045</v>
      </c>
      <c r="V602" t="s">
        <v>41494</v>
      </c>
      <c r="W602" t="s">
        <v>4837</v>
      </c>
      <c r="X602" t="s">
        <v>708</v>
      </c>
      <c r="Y602" t="s">
        <v>45730</v>
      </c>
      <c r="Z602" t="s">
        <v>45985</v>
      </c>
      <c r="AA602" t="s">
        <v>51324</v>
      </c>
      <c r="AB602" t="s">
        <v>43871</v>
      </c>
      <c r="AC602" t="s">
        <v>256</v>
      </c>
    </row>
    <row r="603" spans="1:29" x14ac:dyDescent="0.2">
      <c r="A603" t="s">
        <v>43874</v>
      </c>
      <c r="B603" t="s">
        <v>51664</v>
      </c>
      <c r="C603" t="s">
        <v>45769</v>
      </c>
      <c r="D603" t="s">
        <v>34690</v>
      </c>
      <c r="E603" t="s">
        <v>34691</v>
      </c>
      <c r="F603" t="s">
        <v>776</v>
      </c>
      <c r="G603" t="s">
        <v>43649</v>
      </c>
      <c r="H603" t="s">
        <v>43650</v>
      </c>
      <c r="I603" t="s">
        <v>43546</v>
      </c>
      <c r="J603" t="s">
        <v>43651</v>
      </c>
      <c r="K603" t="s">
        <v>45730</v>
      </c>
      <c r="L603" t="s">
        <v>266</v>
      </c>
      <c r="M603">
        <v>521887</v>
      </c>
      <c r="N603">
        <v>43047.276960902796</v>
      </c>
      <c r="O603">
        <v>43040</v>
      </c>
      <c r="P603">
        <v>43040</v>
      </c>
      <c r="Q603" s="30">
        <v>43046</v>
      </c>
      <c r="R603">
        <v>0.75</v>
      </c>
      <c r="S603">
        <v>0.97916666666666696</v>
      </c>
      <c r="T603" s="35">
        <v>5.5</v>
      </c>
      <c r="U603" s="34">
        <v>43046</v>
      </c>
      <c r="V603" t="s">
        <v>567</v>
      </c>
      <c r="W603" t="s">
        <v>43876</v>
      </c>
      <c r="X603" t="s">
        <v>708</v>
      </c>
      <c r="Y603" t="s">
        <v>45730</v>
      </c>
      <c r="Z603" t="s">
        <v>45985</v>
      </c>
      <c r="AA603" t="s">
        <v>45814</v>
      </c>
      <c r="AB603" t="s">
        <v>43877</v>
      </c>
      <c r="AC603" t="s">
        <v>266</v>
      </c>
    </row>
    <row r="604" spans="1:29" x14ac:dyDescent="0.2">
      <c r="A604" t="s">
        <v>43879</v>
      </c>
      <c r="B604" t="s">
        <v>51665</v>
      </c>
      <c r="C604" t="s">
        <v>45769</v>
      </c>
      <c r="D604" t="s">
        <v>34690</v>
      </c>
      <c r="E604" t="s">
        <v>34691</v>
      </c>
      <c r="F604" t="s">
        <v>776</v>
      </c>
      <c r="G604" t="s">
        <v>43649</v>
      </c>
      <c r="H604" t="s">
        <v>43650</v>
      </c>
      <c r="I604" t="s">
        <v>43546</v>
      </c>
      <c r="J604" t="s">
        <v>43651</v>
      </c>
      <c r="K604" t="s">
        <v>43883</v>
      </c>
      <c r="L604" t="s">
        <v>266</v>
      </c>
      <c r="M604">
        <v>521887</v>
      </c>
      <c r="N604">
        <v>43047.277444363397</v>
      </c>
      <c r="O604">
        <v>43040</v>
      </c>
      <c r="P604">
        <v>43040</v>
      </c>
      <c r="Q604" s="30">
        <v>43046</v>
      </c>
      <c r="R604">
        <v>0.97916666666666696</v>
      </c>
      <c r="S604">
        <v>0.20833333333333301</v>
      </c>
      <c r="T604" s="35">
        <v>5.5</v>
      </c>
      <c r="U604" s="34">
        <v>43046</v>
      </c>
      <c r="V604" t="s">
        <v>43876</v>
      </c>
      <c r="W604" t="s">
        <v>4846</v>
      </c>
      <c r="X604" t="s">
        <v>708</v>
      </c>
      <c r="Y604" t="s">
        <v>45730</v>
      </c>
      <c r="Z604" t="s">
        <v>45985</v>
      </c>
      <c r="AA604" t="s">
        <v>51246</v>
      </c>
      <c r="AB604" t="s">
        <v>43881</v>
      </c>
      <c r="AC604" t="s">
        <v>266</v>
      </c>
    </row>
    <row r="605" spans="1:29" x14ac:dyDescent="0.2">
      <c r="A605" t="s">
        <v>44689</v>
      </c>
      <c r="B605" t="s">
        <v>51666</v>
      </c>
      <c r="C605" t="s">
        <v>45769</v>
      </c>
      <c r="D605" t="s">
        <v>34690</v>
      </c>
      <c r="E605" t="s">
        <v>34691</v>
      </c>
      <c r="F605" t="s">
        <v>776</v>
      </c>
      <c r="G605" t="s">
        <v>44685</v>
      </c>
      <c r="H605" t="s">
        <v>44686</v>
      </c>
      <c r="I605" t="s">
        <v>44687</v>
      </c>
      <c r="J605" t="s">
        <v>44688</v>
      </c>
      <c r="K605" t="s">
        <v>44693</v>
      </c>
      <c r="L605" t="s">
        <v>66</v>
      </c>
      <c r="M605">
        <v>521887</v>
      </c>
      <c r="N605">
        <v>43014.326001921298</v>
      </c>
      <c r="O605">
        <v>43012</v>
      </c>
      <c r="P605">
        <v>43012</v>
      </c>
      <c r="Q605" s="30">
        <v>43012</v>
      </c>
      <c r="R605">
        <v>0.75</v>
      </c>
      <c r="S605">
        <v>0.20833333333333301</v>
      </c>
      <c r="T605" s="35">
        <v>11</v>
      </c>
      <c r="U605" s="34">
        <v>43012</v>
      </c>
      <c r="V605" t="s">
        <v>298</v>
      </c>
      <c r="W605" t="s">
        <v>4608</v>
      </c>
      <c r="X605" t="s">
        <v>708</v>
      </c>
      <c r="Y605" t="s">
        <v>30</v>
      </c>
      <c r="Z605" t="s">
        <v>45985</v>
      </c>
      <c r="AA605" t="s">
        <v>51667</v>
      </c>
      <c r="AB605" t="s">
        <v>51668</v>
      </c>
      <c r="AC605" t="s">
        <v>66</v>
      </c>
    </row>
    <row r="606" spans="1:29" x14ac:dyDescent="0.2">
      <c r="A606" t="s">
        <v>44694</v>
      </c>
      <c r="B606" t="s">
        <v>51669</v>
      </c>
      <c r="C606" t="s">
        <v>45769</v>
      </c>
      <c r="D606" t="s">
        <v>34690</v>
      </c>
      <c r="E606" t="s">
        <v>34691</v>
      </c>
      <c r="F606" t="s">
        <v>776</v>
      </c>
      <c r="G606" t="s">
        <v>44685</v>
      </c>
      <c r="H606" t="s">
        <v>44686</v>
      </c>
      <c r="I606" t="s">
        <v>44687</v>
      </c>
      <c r="J606" t="s">
        <v>44688</v>
      </c>
      <c r="K606" t="s">
        <v>44698</v>
      </c>
      <c r="L606" t="s">
        <v>86</v>
      </c>
      <c r="M606">
        <v>521887</v>
      </c>
      <c r="N606">
        <v>43014.343773865701</v>
      </c>
      <c r="O606">
        <v>43012</v>
      </c>
      <c r="P606">
        <v>43012</v>
      </c>
      <c r="Q606" s="30">
        <v>43013</v>
      </c>
      <c r="R606">
        <v>0.75</v>
      </c>
      <c r="S606">
        <v>8.3333333333333301E-2</v>
      </c>
      <c r="T606" s="35">
        <v>8</v>
      </c>
      <c r="U606" s="34">
        <v>43013</v>
      </c>
      <c r="V606" t="s">
        <v>311</v>
      </c>
      <c r="W606" t="s">
        <v>19445</v>
      </c>
      <c r="X606" t="s">
        <v>708</v>
      </c>
      <c r="Y606" t="s">
        <v>30</v>
      </c>
      <c r="Z606" t="s">
        <v>45985</v>
      </c>
      <c r="AA606" t="s">
        <v>51276</v>
      </c>
      <c r="AB606" t="s">
        <v>51670</v>
      </c>
      <c r="AC606" t="s">
        <v>86</v>
      </c>
    </row>
    <row r="607" spans="1:29" x14ac:dyDescent="0.2">
      <c r="A607" t="s">
        <v>44699</v>
      </c>
      <c r="B607" t="s">
        <v>51671</v>
      </c>
      <c r="C607" t="s">
        <v>45769</v>
      </c>
      <c r="D607" t="s">
        <v>34690</v>
      </c>
      <c r="E607" t="s">
        <v>34691</v>
      </c>
      <c r="F607" t="s">
        <v>776</v>
      </c>
      <c r="G607" t="s">
        <v>44685</v>
      </c>
      <c r="H607" t="s">
        <v>44686</v>
      </c>
      <c r="I607" t="s">
        <v>44687</v>
      </c>
      <c r="J607" t="s">
        <v>44688</v>
      </c>
      <c r="K607" t="s">
        <v>44703</v>
      </c>
      <c r="L607" t="s">
        <v>86</v>
      </c>
      <c r="M607">
        <v>521887</v>
      </c>
      <c r="N607">
        <v>43014.345402905099</v>
      </c>
      <c r="O607">
        <v>43012</v>
      </c>
      <c r="P607">
        <v>43012</v>
      </c>
      <c r="Q607" s="30">
        <v>43013</v>
      </c>
      <c r="R607">
        <v>8.3333333333333301E-2</v>
      </c>
      <c r="S607">
        <v>0.20833333333333301</v>
      </c>
      <c r="T607" s="35">
        <v>3</v>
      </c>
      <c r="U607" s="34">
        <v>43013</v>
      </c>
      <c r="V607" t="s">
        <v>19445</v>
      </c>
      <c r="W607" t="s">
        <v>4549</v>
      </c>
      <c r="X607" t="s">
        <v>708</v>
      </c>
      <c r="Y607" t="s">
        <v>30</v>
      </c>
      <c r="Z607" t="s">
        <v>45985</v>
      </c>
      <c r="AA607" t="s">
        <v>50927</v>
      </c>
      <c r="AB607" t="s">
        <v>44701</v>
      </c>
      <c r="AC607" t="s">
        <v>86</v>
      </c>
    </row>
    <row r="608" spans="1:29" x14ac:dyDescent="0.2">
      <c r="A608" t="s">
        <v>44704</v>
      </c>
      <c r="B608" t="s">
        <v>51672</v>
      </c>
      <c r="C608" t="s">
        <v>45769</v>
      </c>
      <c r="D608" t="s">
        <v>34690</v>
      </c>
      <c r="E608" t="s">
        <v>34691</v>
      </c>
      <c r="F608" t="s">
        <v>776</v>
      </c>
      <c r="G608" t="s">
        <v>44685</v>
      </c>
      <c r="H608" t="s">
        <v>44686</v>
      </c>
      <c r="I608" t="s">
        <v>44687</v>
      </c>
      <c r="J608" t="s">
        <v>44688</v>
      </c>
      <c r="K608" t="s">
        <v>44708</v>
      </c>
      <c r="L608" t="s">
        <v>76</v>
      </c>
      <c r="M608">
        <v>521887</v>
      </c>
      <c r="N608">
        <v>43015.776673067099</v>
      </c>
      <c r="O608">
        <v>43012</v>
      </c>
      <c r="P608">
        <v>43012</v>
      </c>
      <c r="Q608" s="30">
        <v>43014</v>
      </c>
      <c r="R608">
        <v>0.75</v>
      </c>
      <c r="S608">
        <v>4.1666666666666699E-2</v>
      </c>
      <c r="T608" s="35">
        <v>7</v>
      </c>
      <c r="U608" s="34">
        <v>43014</v>
      </c>
      <c r="V608" t="s">
        <v>320</v>
      </c>
      <c r="W608" t="s">
        <v>26819</v>
      </c>
      <c r="X608" t="s">
        <v>708</v>
      </c>
      <c r="Y608" t="s">
        <v>30</v>
      </c>
      <c r="Z608" t="s">
        <v>45985</v>
      </c>
      <c r="AA608" t="s">
        <v>50788</v>
      </c>
      <c r="AB608" t="s">
        <v>44706</v>
      </c>
      <c r="AC608" t="s">
        <v>76</v>
      </c>
    </row>
    <row r="609" spans="1:29" x14ac:dyDescent="0.2">
      <c r="A609" t="s">
        <v>44709</v>
      </c>
      <c r="B609" t="s">
        <v>51673</v>
      </c>
      <c r="C609" t="s">
        <v>45769</v>
      </c>
      <c r="D609" t="s">
        <v>34690</v>
      </c>
      <c r="E609" t="s">
        <v>34691</v>
      </c>
      <c r="F609" t="s">
        <v>776</v>
      </c>
      <c r="G609" t="s">
        <v>44685</v>
      </c>
      <c r="H609" t="s">
        <v>44686</v>
      </c>
      <c r="I609" t="s">
        <v>44687</v>
      </c>
      <c r="J609" t="s">
        <v>44688</v>
      </c>
      <c r="K609" t="s">
        <v>44713</v>
      </c>
      <c r="L609" t="s">
        <v>76</v>
      </c>
      <c r="M609">
        <v>521887</v>
      </c>
      <c r="N609">
        <v>43015.779797152798</v>
      </c>
      <c r="O609">
        <v>43012</v>
      </c>
      <c r="P609">
        <v>43012</v>
      </c>
      <c r="Q609" s="30">
        <v>43014</v>
      </c>
      <c r="R609">
        <v>4.1666666666666699E-2</v>
      </c>
      <c r="S609">
        <v>0.20833333333333301</v>
      </c>
      <c r="T609" s="35">
        <v>4</v>
      </c>
      <c r="U609" s="34">
        <v>43014</v>
      </c>
      <c r="V609" t="s">
        <v>26819</v>
      </c>
      <c r="W609" t="s">
        <v>4561</v>
      </c>
      <c r="X609" t="s">
        <v>708</v>
      </c>
      <c r="Y609" t="s">
        <v>30</v>
      </c>
      <c r="Z609" t="s">
        <v>45985</v>
      </c>
      <c r="AA609" t="s">
        <v>32668</v>
      </c>
      <c r="AB609" t="s">
        <v>51674</v>
      </c>
      <c r="AC609" t="s">
        <v>76</v>
      </c>
    </row>
    <row r="610" spans="1:29" x14ac:dyDescent="0.2">
      <c r="A610" t="s">
        <v>44714</v>
      </c>
      <c r="B610" t="s">
        <v>51675</v>
      </c>
      <c r="C610" t="s">
        <v>45769</v>
      </c>
      <c r="D610" t="s">
        <v>34690</v>
      </c>
      <c r="E610" t="s">
        <v>34691</v>
      </c>
      <c r="F610" t="s">
        <v>776</v>
      </c>
      <c r="G610" t="s">
        <v>44685</v>
      </c>
      <c r="H610" t="s">
        <v>44686</v>
      </c>
      <c r="I610" t="s">
        <v>44687</v>
      </c>
      <c r="J610" t="s">
        <v>44688</v>
      </c>
      <c r="K610" t="s">
        <v>44718</v>
      </c>
      <c r="L610" t="s">
        <v>104</v>
      </c>
      <c r="M610">
        <v>521887</v>
      </c>
      <c r="N610">
        <v>43017.653952430599</v>
      </c>
      <c r="O610">
        <v>43012</v>
      </c>
      <c r="P610">
        <v>43012</v>
      </c>
      <c r="Q610" s="30">
        <v>43015</v>
      </c>
      <c r="R610">
        <v>0.75</v>
      </c>
      <c r="S610">
        <v>0.20833333333333301</v>
      </c>
      <c r="T610" s="35">
        <v>11</v>
      </c>
      <c r="U610" s="34">
        <v>43015</v>
      </c>
      <c r="V610" t="s">
        <v>106</v>
      </c>
      <c r="W610" t="s">
        <v>4574</v>
      </c>
      <c r="X610" t="s">
        <v>708</v>
      </c>
      <c r="Y610" t="s">
        <v>30</v>
      </c>
      <c r="Z610" t="s">
        <v>45985</v>
      </c>
      <c r="AA610" t="s">
        <v>50797</v>
      </c>
      <c r="AB610" t="s">
        <v>44716</v>
      </c>
      <c r="AC610" t="s">
        <v>104</v>
      </c>
    </row>
    <row r="611" spans="1:29" x14ac:dyDescent="0.2">
      <c r="A611" t="s">
        <v>44719</v>
      </c>
      <c r="B611" t="s">
        <v>51676</v>
      </c>
      <c r="C611" t="s">
        <v>45769</v>
      </c>
      <c r="D611" t="s">
        <v>34690</v>
      </c>
      <c r="E611" t="s">
        <v>34691</v>
      </c>
      <c r="F611" t="s">
        <v>776</v>
      </c>
      <c r="G611" t="s">
        <v>44685</v>
      </c>
      <c r="H611" t="s">
        <v>44686</v>
      </c>
      <c r="I611" t="s">
        <v>44687</v>
      </c>
      <c r="J611" t="s">
        <v>44688</v>
      </c>
      <c r="K611" t="s">
        <v>44723</v>
      </c>
      <c r="L611" t="s">
        <v>96</v>
      </c>
      <c r="M611">
        <v>521887</v>
      </c>
      <c r="N611">
        <v>43017.654892615697</v>
      </c>
      <c r="O611">
        <v>43012</v>
      </c>
      <c r="P611">
        <v>43012</v>
      </c>
      <c r="Q611" s="30">
        <v>43016</v>
      </c>
      <c r="R611">
        <v>0.75</v>
      </c>
      <c r="S611">
        <v>0.16666666666666699</v>
      </c>
      <c r="T611" s="35">
        <v>10</v>
      </c>
      <c r="U611" s="34">
        <v>43016</v>
      </c>
      <c r="V611" t="s">
        <v>98</v>
      </c>
      <c r="W611" t="s">
        <v>1357</v>
      </c>
      <c r="X611" t="s">
        <v>708</v>
      </c>
      <c r="Y611" t="s">
        <v>30</v>
      </c>
      <c r="Z611" t="s">
        <v>45985</v>
      </c>
      <c r="AA611" t="s">
        <v>50797</v>
      </c>
      <c r="AB611" t="s">
        <v>51677</v>
      </c>
      <c r="AC611" t="s">
        <v>96</v>
      </c>
    </row>
    <row r="612" spans="1:29" x14ac:dyDescent="0.2">
      <c r="A612" t="s">
        <v>44724</v>
      </c>
      <c r="B612" t="s">
        <v>51678</v>
      </c>
      <c r="C612" t="s">
        <v>45769</v>
      </c>
      <c r="D612" t="s">
        <v>34690</v>
      </c>
      <c r="E612" t="s">
        <v>34691</v>
      </c>
      <c r="F612" t="s">
        <v>776</v>
      </c>
      <c r="G612" t="s">
        <v>44685</v>
      </c>
      <c r="H612" t="s">
        <v>44686</v>
      </c>
      <c r="I612" t="s">
        <v>44687</v>
      </c>
      <c r="J612" t="s">
        <v>44688</v>
      </c>
      <c r="K612" t="s">
        <v>44728</v>
      </c>
      <c r="L612" t="s">
        <v>96</v>
      </c>
      <c r="M612">
        <v>521887</v>
      </c>
      <c r="N612">
        <v>43017.656663657399</v>
      </c>
      <c r="O612">
        <v>43012</v>
      </c>
      <c r="P612">
        <v>43012</v>
      </c>
      <c r="Q612" s="30">
        <v>43016</v>
      </c>
      <c r="R612">
        <v>0.16666666666666699</v>
      </c>
      <c r="S612">
        <v>0.25</v>
      </c>
      <c r="T612" s="35">
        <v>2</v>
      </c>
      <c r="U612" s="34">
        <v>43016</v>
      </c>
      <c r="V612" t="s">
        <v>1357</v>
      </c>
      <c r="W612" t="s">
        <v>336</v>
      </c>
      <c r="X612" t="s">
        <v>708</v>
      </c>
      <c r="Y612" t="s">
        <v>30</v>
      </c>
      <c r="Z612" t="s">
        <v>45985</v>
      </c>
      <c r="AA612" t="s">
        <v>45821</v>
      </c>
      <c r="AB612" t="s">
        <v>44726</v>
      </c>
      <c r="AC612" t="s">
        <v>96</v>
      </c>
    </row>
    <row r="613" spans="1:29" x14ac:dyDescent="0.2">
      <c r="A613" t="s">
        <v>44729</v>
      </c>
      <c r="B613" t="s">
        <v>51679</v>
      </c>
      <c r="C613" t="s">
        <v>45769</v>
      </c>
      <c r="D613" t="s">
        <v>34690</v>
      </c>
      <c r="E613" t="s">
        <v>34691</v>
      </c>
      <c r="F613" t="s">
        <v>776</v>
      </c>
      <c r="G613" t="s">
        <v>44685</v>
      </c>
      <c r="H613" t="s">
        <v>44686</v>
      </c>
      <c r="I613" t="s">
        <v>44687</v>
      </c>
      <c r="J613" t="s">
        <v>44688</v>
      </c>
      <c r="K613" t="s">
        <v>44733</v>
      </c>
      <c r="L613" t="s">
        <v>335</v>
      </c>
      <c r="M613">
        <v>521887</v>
      </c>
      <c r="N613">
        <v>43018.756444629602</v>
      </c>
      <c r="O613">
        <v>43012</v>
      </c>
      <c r="P613">
        <v>43012</v>
      </c>
      <c r="Q613" s="30">
        <v>43017</v>
      </c>
      <c r="R613">
        <v>0.75</v>
      </c>
      <c r="S613">
        <v>0.20833333333333301</v>
      </c>
      <c r="T613" s="35">
        <v>11</v>
      </c>
      <c r="U613" s="34">
        <v>43017</v>
      </c>
      <c r="V613" t="s">
        <v>337</v>
      </c>
      <c r="W613" t="s">
        <v>4591</v>
      </c>
      <c r="X613" t="s">
        <v>708</v>
      </c>
      <c r="Y613" t="s">
        <v>30</v>
      </c>
      <c r="Z613" t="s">
        <v>45985</v>
      </c>
      <c r="AA613" t="s">
        <v>50804</v>
      </c>
      <c r="AB613" t="s">
        <v>44731</v>
      </c>
      <c r="AC613" t="s">
        <v>335</v>
      </c>
    </row>
    <row r="614" spans="1:29" x14ac:dyDescent="0.2">
      <c r="A614" t="s">
        <v>44734</v>
      </c>
      <c r="B614" t="s">
        <v>51680</v>
      </c>
      <c r="C614" t="s">
        <v>45769</v>
      </c>
      <c r="D614" t="s">
        <v>34690</v>
      </c>
      <c r="E614" t="s">
        <v>34691</v>
      </c>
      <c r="F614" t="s">
        <v>776</v>
      </c>
      <c r="G614" t="s">
        <v>44685</v>
      </c>
      <c r="H614" t="s">
        <v>44686</v>
      </c>
      <c r="I614" t="s">
        <v>44687</v>
      </c>
      <c r="J614" t="s">
        <v>44688</v>
      </c>
      <c r="K614" t="s">
        <v>44738</v>
      </c>
      <c r="L614" t="s">
        <v>345</v>
      </c>
      <c r="M614">
        <v>521887</v>
      </c>
      <c r="N614">
        <v>43019.293440983798</v>
      </c>
      <c r="O614">
        <v>43012</v>
      </c>
      <c r="P614">
        <v>43012</v>
      </c>
      <c r="Q614" s="30">
        <v>43018</v>
      </c>
      <c r="R614">
        <v>0.75</v>
      </c>
      <c r="S614">
        <v>4.1666666666666699E-2</v>
      </c>
      <c r="T614" s="35">
        <v>7</v>
      </c>
      <c r="U614" s="34">
        <v>43018</v>
      </c>
      <c r="V614" t="s">
        <v>347</v>
      </c>
      <c r="W614" t="s">
        <v>2926</v>
      </c>
      <c r="X614" t="s">
        <v>708</v>
      </c>
      <c r="Y614" t="s">
        <v>30</v>
      </c>
      <c r="Z614" t="s">
        <v>45985</v>
      </c>
      <c r="AA614" t="s">
        <v>51024</v>
      </c>
      <c r="AB614" t="s">
        <v>44736</v>
      </c>
      <c r="AC614" t="s">
        <v>345</v>
      </c>
    </row>
    <row r="615" spans="1:29" x14ac:dyDescent="0.2">
      <c r="A615" t="s">
        <v>44739</v>
      </c>
      <c r="B615" t="s">
        <v>51681</v>
      </c>
      <c r="C615" t="s">
        <v>45769</v>
      </c>
      <c r="D615" t="s">
        <v>34690</v>
      </c>
      <c r="E615" t="s">
        <v>34691</v>
      </c>
      <c r="F615" t="s">
        <v>776</v>
      </c>
      <c r="G615" t="s">
        <v>44685</v>
      </c>
      <c r="H615" t="s">
        <v>44686</v>
      </c>
      <c r="I615" t="s">
        <v>44687</v>
      </c>
      <c r="J615" t="s">
        <v>44688</v>
      </c>
      <c r="K615" t="s">
        <v>44743</v>
      </c>
      <c r="L615" t="s">
        <v>345</v>
      </c>
      <c r="M615">
        <v>521887</v>
      </c>
      <c r="N615">
        <v>43019.294210034699</v>
      </c>
      <c r="O615">
        <v>43012</v>
      </c>
      <c r="P615">
        <v>43012</v>
      </c>
      <c r="Q615" s="30">
        <v>43018</v>
      </c>
      <c r="R615">
        <v>4.1666666666666699E-2</v>
      </c>
      <c r="S615">
        <v>0.20833333333333301</v>
      </c>
      <c r="T615" s="35">
        <v>4</v>
      </c>
      <c r="U615" s="34">
        <v>43018</v>
      </c>
      <c r="V615" t="s">
        <v>2926</v>
      </c>
      <c r="W615" t="s">
        <v>728</v>
      </c>
      <c r="X615" t="s">
        <v>708</v>
      </c>
      <c r="Y615" t="s">
        <v>30</v>
      </c>
      <c r="Z615" t="s">
        <v>45985</v>
      </c>
      <c r="AA615" t="s">
        <v>50816</v>
      </c>
      <c r="AB615" t="s">
        <v>51682</v>
      </c>
      <c r="AC615" t="s">
        <v>345</v>
      </c>
    </row>
    <row r="616" spans="1:29" x14ac:dyDescent="0.2">
      <c r="A616" t="s">
        <v>44744</v>
      </c>
      <c r="B616" t="s">
        <v>51683</v>
      </c>
      <c r="C616" t="s">
        <v>45769</v>
      </c>
      <c r="D616" t="s">
        <v>34690</v>
      </c>
      <c r="E616" t="s">
        <v>34691</v>
      </c>
      <c r="F616" t="s">
        <v>776</v>
      </c>
      <c r="G616" t="s">
        <v>44685</v>
      </c>
      <c r="H616" t="s">
        <v>44686</v>
      </c>
      <c r="I616" t="s">
        <v>44687</v>
      </c>
      <c r="J616" t="s">
        <v>44688</v>
      </c>
      <c r="K616" t="s">
        <v>44748</v>
      </c>
      <c r="L616" t="s">
        <v>362</v>
      </c>
      <c r="M616">
        <v>521887</v>
      </c>
      <c r="N616">
        <v>43020.753200428197</v>
      </c>
      <c r="O616">
        <v>43019</v>
      </c>
      <c r="P616">
        <v>43019</v>
      </c>
      <c r="Q616" s="30">
        <v>43019</v>
      </c>
      <c r="R616">
        <v>0.75</v>
      </c>
      <c r="S616">
        <v>0.20833333333333301</v>
      </c>
      <c r="T616" s="35">
        <v>11</v>
      </c>
      <c r="U616" s="34">
        <v>43019</v>
      </c>
      <c r="V616" t="s">
        <v>364</v>
      </c>
      <c r="W616" t="s">
        <v>737</v>
      </c>
      <c r="X616" t="s">
        <v>708</v>
      </c>
      <c r="Y616" t="s">
        <v>30</v>
      </c>
      <c r="Z616" t="s">
        <v>45985</v>
      </c>
      <c r="AA616" t="s">
        <v>50968</v>
      </c>
      <c r="AB616" t="s">
        <v>51684</v>
      </c>
      <c r="AC616" t="s">
        <v>362</v>
      </c>
    </row>
    <row r="617" spans="1:29" x14ac:dyDescent="0.2">
      <c r="A617" t="s">
        <v>44749</v>
      </c>
      <c r="B617" t="s">
        <v>51685</v>
      </c>
      <c r="C617" t="s">
        <v>45769</v>
      </c>
      <c r="D617" t="s">
        <v>34690</v>
      </c>
      <c r="E617" t="s">
        <v>34691</v>
      </c>
      <c r="F617" t="s">
        <v>776</v>
      </c>
      <c r="G617" t="s">
        <v>44685</v>
      </c>
      <c r="H617" t="s">
        <v>44686</v>
      </c>
      <c r="I617" t="s">
        <v>44687</v>
      </c>
      <c r="J617" t="s">
        <v>44688</v>
      </c>
      <c r="K617" t="s">
        <v>44753</v>
      </c>
      <c r="L617" t="s">
        <v>372</v>
      </c>
      <c r="M617">
        <v>521887</v>
      </c>
      <c r="N617">
        <v>43021.762448356501</v>
      </c>
      <c r="O617">
        <v>43019</v>
      </c>
      <c r="P617">
        <v>43019</v>
      </c>
      <c r="Q617" s="30">
        <v>43020</v>
      </c>
      <c r="R617">
        <v>0.75</v>
      </c>
      <c r="S617">
        <v>0.20833333333333301</v>
      </c>
      <c r="T617" s="35">
        <v>11</v>
      </c>
      <c r="U617" s="34">
        <v>43020</v>
      </c>
      <c r="V617" t="s">
        <v>374</v>
      </c>
      <c r="W617" t="s">
        <v>751</v>
      </c>
      <c r="X617" t="s">
        <v>708</v>
      </c>
      <c r="Y617" t="s">
        <v>30</v>
      </c>
      <c r="Z617" t="s">
        <v>45985</v>
      </c>
      <c r="AA617" t="s">
        <v>50828</v>
      </c>
      <c r="AB617" t="s">
        <v>44751</v>
      </c>
      <c r="AC617" t="s">
        <v>372</v>
      </c>
    </row>
    <row r="618" spans="1:29" x14ac:dyDescent="0.2">
      <c r="A618" t="s">
        <v>44754</v>
      </c>
      <c r="B618" t="s">
        <v>51686</v>
      </c>
      <c r="C618" t="s">
        <v>45769</v>
      </c>
      <c r="D618" t="s">
        <v>34690</v>
      </c>
      <c r="E618" t="s">
        <v>34691</v>
      </c>
      <c r="F618" t="s">
        <v>776</v>
      </c>
      <c r="G618" t="s">
        <v>44685</v>
      </c>
      <c r="H618" t="s">
        <v>44686</v>
      </c>
      <c r="I618" t="s">
        <v>44687</v>
      </c>
      <c r="J618" t="s">
        <v>44688</v>
      </c>
      <c r="K618" t="s">
        <v>44758</v>
      </c>
      <c r="L618" t="s">
        <v>382</v>
      </c>
      <c r="M618">
        <v>521887</v>
      </c>
      <c r="N618">
        <v>43024.7667915278</v>
      </c>
      <c r="O618">
        <v>43019</v>
      </c>
      <c r="P618">
        <v>43019</v>
      </c>
      <c r="Q618" s="30">
        <v>43021</v>
      </c>
      <c r="R618">
        <v>0.75</v>
      </c>
      <c r="S618">
        <v>0.16666666666666699</v>
      </c>
      <c r="T618" s="35">
        <v>10</v>
      </c>
      <c r="U618" s="34">
        <v>43021</v>
      </c>
      <c r="V618" t="s">
        <v>384</v>
      </c>
      <c r="W618" t="s">
        <v>1440</v>
      </c>
      <c r="X618" t="s">
        <v>708</v>
      </c>
      <c r="Y618" t="s">
        <v>30</v>
      </c>
      <c r="Z618" t="s">
        <v>45985</v>
      </c>
      <c r="AA618" t="s">
        <v>5814</v>
      </c>
      <c r="AB618" t="s">
        <v>51687</v>
      </c>
      <c r="AC618" t="s">
        <v>382</v>
      </c>
    </row>
    <row r="619" spans="1:29" x14ac:dyDescent="0.2">
      <c r="A619" t="s">
        <v>44759</v>
      </c>
      <c r="B619" t="s">
        <v>51688</v>
      </c>
      <c r="C619" t="s">
        <v>45769</v>
      </c>
      <c r="D619" t="s">
        <v>34690</v>
      </c>
      <c r="E619" t="s">
        <v>34691</v>
      </c>
      <c r="F619" t="s">
        <v>776</v>
      </c>
      <c r="G619" t="s">
        <v>44685</v>
      </c>
      <c r="H619" t="s">
        <v>44686</v>
      </c>
      <c r="I619" t="s">
        <v>44687</v>
      </c>
      <c r="J619" t="s">
        <v>44688</v>
      </c>
      <c r="K619" t="s">
        <v>44762</v>
      </c>
      <c r="L619" t="s">
        <v>382</v>
      </c>
      <c r="M619">
        <v>521887</v>
      </c>
      <c r="N619">
        <v>43024.7676552431</v>
      </c>
      <c r="O619">
        <v>43019</v>
      </c>
      <c r="P619">
        <v>43019</v>
      </c>
      <c r="Q619" s="30">
        <v>43021</v>
      </c>
      <c r="R619">
        <v>0.16666666666666699</v>
      </c>
      <c r="S619">
        <v>0.20833333333333301</v>
      </c>
      <c r="T619" s="35">
        <v>1</v>
      </c>
      <c r="U619" s="34">
        <v>43021</v>
      </c>
      <c r="V619" t="s">
        <v>1440</v>
      </c>
      <c r="W619" t="s">
        <v>3020</v>
      </c>
      <c r="X619" t="s">
        <v>708</v>
      </c>
      <c r="Y619" t="s">
        <v>30</v>
      </c>
      <c r="Z619" t="s">
        <v>45985</v>
      </c>
      <c r="AA619" t="s">
        <v>5814</v>
      </c>
      <c r="AB619" t="s">
        <v>5660</v>
      </c>
      <c r="AC619" t="s">
        <v>382</v>
      </c>
    </row>
    <row r="620" spans="1:29" x14ac:dyDescent="0.2">
      <c r="A620" t="s">
        <v>44763</v>
      </c>
      <c r="B620" t="s">
        <v>51689</v>
      </c>
      <c r="C620" t="s">
        <v>45769</v>
      </c>
      <c r="D620" t="s">
        <v>34690</v>
      </c>
      <c r="E620" t="s">
        <v>34691</v>
      </c>
      <c r="F620" t="s">
        <v>776</v>
      </c>
      <c r="G620" t="s">
        <v>44685</v>
      </c>
      <c r="H620" t="s">
        <v>44686</v>
      </c>
      <c r="I620" t="s">
        <v>44687</v>
      </c>
      <c r="J620" t="s">
        <v>44688</v>
      </c>
      <c r="K620" t="s">
        <v>44767</v>
      </c>
      <c r="L620" t="s">
        <v>390</v>
      </c>
      <c r="M620">
        <v>521887</v>
      </c>
      <c r="N620">
        <v>43024.767928506903</v>
      </c>
      <c r="O620">
        <v>43019</v>
      </c>
      <c r="P620">
        <v>43019</v>
      </c>
      <c r="Q620" s="30">
        <v>43022</v>
      </c>
      <c r="R620">
        <v>0.75</v>
      </c>
      <c r="S620">
        <v>8.3333333333333301E-2</v>
      </c>
      <c r="T620" s="35">
        <v>8</v>
      </c>
      <c r="U620" s="34">
        <v>43022</v>
      </c>
      <c r="V620" t="s">
        <v>392</v>
      </c>
      <c r="W620" t="s">
        <v>1454</v>
      </c>
      <c r="X620" t="s">
        <v>708</v>
      </c>
      <c r="Y620" t="s">
        <v>30</v>
      </c>
      <c r="Z620" t="s">
        <v>45985</v>
      </c>
      <c r="AA620" t="s">
        <v>51194</v>
      </c>
      <c r="AB620" t="s">
        <v>51690</v>
      </c>
      <c r="AC620" t="s">
        <v>390</v>
      </c>
    </row>
    <row r="621" spans="1:29" x14ac:dyDescent="0.2">
      <c r="A621" t="s">
        <v>44768</v>
      </c>
      <c r="B621" t="s">
        <v>51691</v>
      </c>
      <c r="C621" t="s">
        <v>45769</v>
      </c>
      <c r="D621" t="s">
        <v>34690</v>
      </c>
      <c r="E621" t="s">
        <v>34691</v>
      </c>
      <c r="F621" t="s">
        <v>776</v>
      </c>
      <c r="G621" t="s">
        <v>44685</v>
      </c>
      <c r="H621" t="s">
        <v>44686</v>
      </c>
      <c r="I621" t="s">
        <v>44687</v>
      </c>
      <c r="J621" t="s">
        <v>44688</v>
      </c>
      <c r="K621" t="s">
        <v>44772</v>
      </c>
      <c r="L621" t="s">
        <v>390</v>
      </c>
      <c r="M621">
        <v>521887</v>
      </c>
      <c r="N621">
        <v>43024.770670254598</v>
      </c>
      <c r="O621">
        <v>43019</v>
      </c>
      <c r="P621">
        <v>43019</v>
      </c>
      <c r="Q621" s="30">
        <v>43022</v>
      </c>
      <c r="R621">
        <v>8.3333333333333301E-2</v>
      </c>
      <c r="S621">
        <v>0.20833333333333301</v>
      </c>
      <c r="T621" s="35">
        <v>3</v>
      </c>
      <c r="U621" s="34">
        <v>43022</v>
      </c>
      <c r="V621" t="s">
        <v>1454</v>
      </c>
      <c r="W621" t="s">
        <v>4644</v>
      </c>
      <c r="X621" t="s">
        <v>708</v>
      </c>
      <c r="Y621" t="s">
        <v>30</v>
      </c>
      <c r="Z621" t="s">
        <v>45985</v>
      </c>
      <c r="AA621" t="s">
        <v>51047</v>
      </c>
      <c r="AB621" t="s">
        <v>44770</v>
      </c>
      <c r="AC621" t="s">
        <v>390</v>
      </c>
    </row>
    <row r="622" spans="1:29" x14ac:dyDescent="0.2">
      <c r="A622" t="s">
        <v>44773</v>
      </c>
      <c r="B622" t="s">
        <v>51692</v>
      </c>
      <c r="C622" t="s">
        <v>45769</v>
      </c>
      <c r="D622" t="s">
        <v>34690</v>
      </c>
      <c r="E622" t="s">
        <v>34691</v>
      </c>
      <c r="F622" t="s">
        <v>776</v>
      </c>
      <c r="G622" t="s">
        <v>44685</v>
      </c>
      <c r="H622" t="s">
        <v>44686</v>
      </c>
      <c r="I622" t="s">
        <v>44687</v>
      </c>
      <c r="J622" t="s">
        <v>44688</v>
      </c>
      <c r="K622" t="s">
        <v>44777</v>
      </c>
      <c r="L622" t="s">
        <v>400</v>
      </c>
      <c r="M622">
        <v>521887</v>
      </c>
      <c r="N622">
        <v>43024.771834930601</v>
      </c>
      <c r="O622">
        <v>43019</v>
      </c>
      <c r="P622">
        <v>43019</v>
      </c>
      <c r="Q622" s="30">
        <v>43023</v>
      </c>
      <c r="R622">
        <v>0.75</v>
      </c>
      <c r="S622">
        <v>0.91666666666666696</v>
      </c>
      <c r="T622" s="35">
        <v>4</v>
      </c>
      <c r="U622" s="34">
        <v>43023</v>
      </c>
      <c r="V622" t="s">
        <v>402</v>
      </c>
      <c r="W622" t="s">
        <v>3060</v>
      </c>
      <c r="X622" t="s">
        <v>708</v>
      </c>
      <c r="Y622" t="s">
        <v>30</v>
      </c>
      <c r="Z622" t="s">
        <v>45985</v>
      </c>
      <c r="AA622" t="s">
        <v>50861</v>
      </c>
      <c r="AB622" t="s">
        <v>44775</v>
      </c>
      <c r="AC622" t="s">
        <v>400</v>
      </c>
    </row>
    <row r="623" spans="1:29" x14ac:dyDescent="0.2">
      <c r="A623" t="s">
        <v>44778</v>
      </c>
      <c r="B623" t="s">
        <v>51693</v>
      </c>
      <c r="C623" t="s">
        <v>45769</v>
      </c>
      <c r="D623" t="s">
        <v>34690</v>
      </c>
      <c r="E623" t="s">
        <v>34691</v>
      </c>
      <c r="F623" t="s">
        <v>776</v>
      </c>
      <c r="G623" t="s">
        <v>44685</v>
      </c>
      <c r="H623" t="s">
        <v>44686</v>
      </c>
      <c r="I623" t="s">
        <v>44687</v>
      </c>
      <c r="J623" t="s">
        <v>44688</v>
      </c>
      <c r="K623" t="s">
        <v>44781</v>
      </c>
      <c r="L623" t="s">
        <v>400</v>
      </c>
      <c r="M623">
        <v>521887</v>
      </c>
      <c r="N623">
        <v>43024.7727893634</v>
      </c>
      <c r="O623">
        <v>43019</v>
      </c>
      <c r="P623">
        <v>43019</v>
      </c>
      <c r="Q623" s="30">
        <v>43023</v>
      </c>
      <c r="R623">
        <v>0.91666666666666696</v>
      </c>
      <c r="S623">
        <v>8.3333333333333301E-2</v>
      </c>
      <c r="T623" s="35">
        <v>4</v>
      </c>
      <c r="U623" s="34">
        <v>43023</v>
      </c>
      <c r="V623" t="s">
        <v>3060</v>
      </c>
      <c r="W623" t="s">
        <v>5665</v>
      </c>
      <c r="X623" t="s">
        <v>708</v>
      </c>
      <c r="Y623" t="s">
        <v>30</v>
      </c>
      <c r="Z623" t="s">
        <v>45985</v>
      </c>
      <c r="AA623" t="s">
        <v>51694</v>
      </c>
      <c r="AB623" t="s">
        <v>5647</v>
      </c>
      <c r="AC623" t="s">
        <v>400</v>
      </c>
    </row>
    <row r="624" spans="1:29" x14ac:dyDescent="0.2">
      <c r="A624" t="s">
        <v>44782</v>
      </c>
      <c r="B624" t="s">
        <v>51695</v>
      </c>
      <c r="C624" t="s">
        <v>45769</v>
      </c>
      <c r="D624" t="s">
        <v>34690</v>
      </c>
      <c r="E624" t="s">
        <v>34691</v>
      </c>
      <c r="F624" t="s">
        <v>776</v>
      </c>
      <c r="G624" t="s">
        <v>44685</v>
      </c>
      <c r="H624" t="s">
        <v>44686</v>
      </c>
      <c r="I624" t="s">
        <v>44687</v>
      </c>
      <c r="J624" t="s">
        <v>44688</v>
      </c>
      <c r="K624" t="s">
        <v>44786</v>
      </c>
      <c r="L624" t="s">
        <v>400</v>
      </c>
      <c r="M624">
        <v>521887</v>
      </c>
      <c r="N624">
        <v>43024.773471493099</v>
      </c>
      <c r="O624">
        <v>43019</v>
      </c>
      <c r="P624">
        <v>43019</v>
      </c>
      <c r="Q624" s="30">
        <v>43023</v>
      </c>
      <c r="R624">
        <v>8.3333333333333301E-2</v>
      </c>
      <c r="S624">
        <v>0.20833333333333301</v>
      </c>
      <c r="T624" s="35">
        <v>3</v>
      </c>
      <c r="U624" s="34">
        <v>43023</v>
      </c>
      <c r="V624" t="s">
        <v>5665</v>
      </c>
      <c r="W624" t="s">
        <v>758</v>
      </c>
      <c r="X624" t="s">
        <v>708</v>
      </c>
      <c r="Y624" t="s">
        <v>30</v>
      </c>
      <c r="Z624" t="s">
        <v>45985</v>
      </c>
      <c r="AA624" t="s">
        <v>50835</v>
      </c>
      <c r="AB624" t="s">
        <v>44784</v>
      </c>
      <c r="AC624" t="s">
        <v>400</v>
      </c>
    </row>
    <row r="625" spans="1:29" x14ac:dyDescent="0.2">
      <c r="A625" t="s">
        <v>44787</v>
      </c>
      <c r="B625" t="s">
        <v>51696</v>
      </c>
      <c r="C625" t="s">
        <v>45769</v>
      </c>
      <c r="D625" t="s">
        <v>34690</v>
      </c>
      <c r="E625" t="s">
        <v>34691</v>
      </c>
      <c r="F625" t="s">
        <v>776</v>
      </c>
      <c r="G625" t="s">
        <v>44685</v>
      </c>
      <c r="H625" t="s">
        <v>44686</v>
      </c>
      <c r="I625" t="s">
        <v>44687</v>
      </c>
      <c r="J625" t="s">
        <v>44688</v>
      </c>
      <c r="K625" t="s">
        <v>44790</v>
      </c>
      <c r="L625" t="s">
        <v>113</v>
      </c>
      <c r="M625">
        <v>521887</v>
      </c>
      <c r="N625">
        <v>43025.349831307904</v>
      </c>
      <c r="O625">
        <v>43019</v>
      </c>
      <c r="P625">
        <v>43019</v>
      </c>
      <c r="Q625" s="30">
        <v>43024</v>
      </c>
      <c r="R625">
        <v>0.75</v>
      </c>
      <c r="S625">
        <v>8.3333333333333301E-2</v>
      </c>
      <c r="T625" s="35">
        <v>8</v>
      </c>
      <c r="U625" s="34">
        <v>43024</v>
      </c>
      <c r="V625" t="s">
        <v>410</v>
      </c>
      <c r="W625" t="s">
        <v>5675</v>
      </c>
      <c r="X625" t="s">
        <v>708</v>
      </c>
      <c r="Y625" t="s">
        <v>30</v>
      </c>
      <c r="Z625" t="s">
        <v>45985</v>
      </c>
      <c r="AA625" t="s">
        <v>5814</v>
      </c>
      <c r="AB625" t="s">
        <v>5660</v>
      </c>
      <c r="AC625" t="s">
        <v>113</v>
      </c>
    </row>
    <row r="626" spans="1:29" x14ac:dyDescent="0.2">
      <c r="A626" t="s">
        <v>44791</v>
      </c>
      <c r="B626" t="s">
        <v>51697</v>
      </c>
      <c r="C626" t="s">
        <v>45769</v>
      </c>
      <c r="D626" t="s">
        <v>34690</v>
      </c>
      <c r="E626" t="s">
        <v>34691</v>
      </c>
      <c r="F626" t="s">
        <v>776</v>
      </c>
      <c r="G626" t="s">
        <v>44685</v>
      </c>
      <c r="H626" t="s">
        <v>44686</v>
      </c>
      <c r="I626" t="s">
        <v>44687</v>
      </c>
      <c r="J626" t="s">
        <v>44688</v>
      </c>
      <c r="K626" t="s">
        <v>44795</v>
      </c>
      <c r="L626" t="s">
        <v>113</v>
      </c>
      <c r="M626">
        <v>521887</v>
      </c>
      <c r="N626">
        <v>43025.350397326401</v>
      </c>
      <c r="O626">
        <v>43019</v>
      </c>
      <c r="P626">
        <v>43019</v>
      </c>
      <c r="Q626" s="30">
        <v>43024</v>
      </c>
      <c r="R626">
        <v>8.3333333333333301E-2</v>
      </c>
      <c r="S626">
        <v>0.20833333333333301</v>
      </c>
      <c r="T626" s="35">
        <v>3</v>
      </c>
      <c r="U626" s="34">
        <v>43024</v>
      </c>
      <c r="V626" t="s">
        <v>5675</v>
      </c>
      <c r="W626" t="s">
        <v>767</v>
      </c>
      <c r="X626" t="s">
        <v>708</v>
      </c>
      <c r="Y626" t="s">
        <v>30</v>
      </c>
      <c r="Z626" t="s">
        <v>45985</v>
      </c>
      <c r="AA626" t="s">
        <v>37629</v>
      </c>
      <c r="AB626" t="s">
        <v>44793</v>
      </c>
      <c r="AC626" t="s">
        <v>113</v>
      </c>
    </row>
    <row r="627" spans="1:29" x14ac:dyDescent="0.2">
      <c r="A627" t="s">
        <v>44796</v>
      </c>
      <c r="B627" t="s">
        <v>51698</v>
      </c>
      <c r="C627" t="s">
        <v>45769</v>
      </c>
      <c r="D627" t="s">
        <v>34690</v>
      </c>
      <c r="E627" t="s">
        <v>34691</v>
      </c>
      <c r="F627" t="s">
        <v>776</v>
      </c>
      <c r="G627" t="s">
        <v>44685</v>
      </c>
      <c r="H627" t="s">
        <v>44686</v>
      </c>
      <c r="I627" t="s">
        <v>44687</v>
      </c>
      <c r="J627" t="s">
        <v>44688</v>
      </c>
      <c r="K627" t="s">
        <v>44799</v>
      </c>
      <c r="L627" t="s">
        <v>123</v>
      </c>
      <c r="M627">
        <v>521887</v>
      </c>
      <c r="N627">
        <v>43026.292990960603</v>
      </c>
      <c r="O627">
        <v>43019</v>
      </c>
      <c r="P627">
        <v>43019</v>
      </c>
      <c r="Q627" s="30">
        <v>43025</v>
      </c>
      <c r="R627">
        <v>0.75</v>
      </c>
      <c r="S627">
        <v>0.91666666666666696</v>
      </c>
      <c r="T627" s="35">
        <v>4</v>
      </c>
      <c r="U627" s="34">
        <v>43025</v>
      </c>
      <c r="V627" t="s">
        <v>419</v>
      </c>
      <c r="W627" t="s">
        <v>3108</v>
      </c>
      <c r="X627" t="s">
        <v>708</v>
      </c>
      <c r="Y627" t="s">
        <v>30</v>
      </c>
      <c r="Z627" t="s">
        <v>45985</v>
      </c>
      <c r="AA627" t="s">
        <v>5814</v>
      </c>
      <c r="AB627" t="s">
        <v>5703</v>
      </c>
      <c r="AC627" t="s">
        <v>123</v>
      </c>
    </row>
    <row r="628" spans="1:29" x14ac:dyDescent="0.2">
      <c r="A628" t="s">
        <v>44800</v>
      </c>
      <c r="B628" t="s">
        <v>51699</v>
      </c>
      <c r="C628" t="s">
        <v>45769</v>
      </c>
      <c r="D628" t="s">
        <v>34690</v>
      </c>
      <c r="E628" t="s">
        <v>34691</v>
      </c>
      <c r="F628" t="s">
        <v>776</v>
      </c>
      <c r="G628" t="s">
        <v>44685</v>
      </c>
      <c r="H628" t="s">
        <v>44686</v>
      </c>
      <c r="I628" t="s">
        <v>44687</v>
      </c>
      <c r="J628" t="s">
        <v>44688</v>
      </c>
      <c r="K628" t="s">
        <v>44804</v>
      </c>
      <c r="L628" t="s">
        <v>123</v>
      </c>
      <c r="M628">
        <v>521887</v>
      </c>
      <c r="N628">
        <v>43026.293769305601</v>
      </c>
      <c r="O628">
        <v>43019</v>
      </c>
      <c r="P628">
        <v>43019</v>
      </c>
      <c r="Q628" s="30">
        <v>43025</v>
      </c>
      <c r="R628">
        <v>0.91666666666666696</v>
      </c>
      <c r="S628">
        <v>0.20833333333333301</v>
      </c>
      <c r="T628" s="35">
        <v>7</v>
      </c>
      <c r="U628" s="34">
        <v>43025</v>
      </c>
      <c r="V628" t="s">
        <v>3108</v>
      </c>
      <c r="W628" t="s">
        <v>774</v>
      </c>
      <c r="X628" t="s">
        <v>708</v>
      </c>
      <c r="Y628" t="s">
        <v>30</v>
      </c>
      <c r="Z628" t="s">
        <v>45985</v>
      </c>
      <c r="AA628" t="s">
        <v>50847</v>
      </c>
      <c r="AB628" t="s">
        <v>44802</v>
      </c>
      <c r="AC628" t="s">
        <v>123</v>
      </c>
    </row>
    <row r="629" spans="1:29" x14ac:dyDescent="0.2">
      <c r="A629" t="s">
        <v>45889</v>
      </c>
      <c r="B629" t="s">
        <v>51700</v>
      </c>
      <c r="C629" t="s">
        <v>45769</v>
      </c>
      <c r="D629" t="s">
        <v>34690</v>
      </c>
      <c r="E629" t="s">
        <v>34691</v>
      </c>
      <c r="F629" t="s">
        <v>776</v>
      </c>
      <c r="G629" t="s">
        <v>44685</v>
      </c>
      <c r="H629" t="s">
        <v>44686</v>
      </c>
      <c r="I629" t="s">
        <v>44687</v>
      </c>
      <c r="J629" t="s">
        <v>44688</v>
      </c>
      <c r="K629" t="s">
        <v>44806</v>
      </c>
      <c r="L629" t="s">
        <v>205</v>
      </c>
      <c r="M629">
        <v>521887</v>
      </c>
      <c r="N629">
        <v>43033.784355486103</v>
      </c>
      <c r="O629">
        <v>43033</v>
      </c>
      <c r="P629">
        <v>43033</v>
      </c>
      <c r="Q629" s="30">
        <v>43033</v>
      </c>
      <c r="R629">
        <v>0.75</v>
      </c>
      <c r="S629">
        <v>0.97916666699999999</v>
      </c>
      <c r="T629" s="35">
        <v>5.5</v>
      </c>
      <c r="U629" s="34">
        <v>43033</v>
      </c>
      <c r="V629" t="s">
        <v>428</v>
      </c>
      <c r="W629" t="s">
        <v>12777</v>
      </c>
      <c r="X629" t="s">
        <v>708</v>
      </c>
      <c r="Y629" t="s">
        <v>30</v>
      </c>
      <c r="Z629" t="s">
        <v>45985</v>
      </c>
      <c r="AA629" t="s">
        <v>51055</v>
      </c>
      <c r="AB629" t="s">
        <v>44805</v>
      </c>
      <c r="AC629" t="s">
        <v>205</v>
      </c>
    </row>
    <row r="630" spans="1:29" x14ac:dyDescent="0.2">
      <c r="A630" t="s">
        <v>45890</v>
      </c>
      <c r="B630" t="s">
        <v>51701</v>
      </c>
      <c r="C630" t="s">
        <v>45769</v>
      </c>
      <c r="D630" t="s">
        <v>34690</v>
      </c>
      <c r="E630" t="s">
        <v>34691</v>
      </c>
      <c r="F630" t="s">
        <v>776</v>
      </c>
      <c r="G630" t="s">
        <v>44685</v>
      </c>
      <c r="H630" t="s">
        <v>44686</v>
      </c>
      <c r="I630" t="s">
        <v>44687</v>
      </c>
      <c r="J630" t="s">
        <v>44688</v>
      </c>
      <c r="K630" t="s">
        <v>44806</v>
      </c>
      <c r="L630" t="s">
        <v>205</v>
      </c>
      <c r="M630">
        <v>521887</v>
      </c>
      <c r="N630">
        <v>43033.784355486103</v>
      </c>
      <c r="O630">
        <v>43033</v>
      </c>
      <c r="P630">
        <v>43033</v>
      </c>
      <c r="Q630" s="30">
        <v>43033</v>
      </c>
      <c r="R630">
        <v>0.97916666699999999</v>
      </c>
      <c r="S630">
        <v>1.2083333329999999</v>
      </c>
      <c r="T630" s="35">
        <v>5.5</v>
      </c>
      <c r="U630" s="34">
        <v>43033</v>
      </c>
      <c r="V630" t="s">
        <v>12777</v>
      </c>
      <c r="W630" t="s">
        <v>3683</v>
      </c>
      <c r="X630" t="s">
        <v>708</v>
      </c>
      <c r="Y630" t="s">
        <v>30</v>
      </c>
      <c r="Z630" t="s">
        <v>45985</v>
      </c>
      <c r="AA630" t="s">
        <v>50885</v>
      </c>
      <c r="AB630" t="s">
        <v>44805</v>
      </c>
      <c r="AC630" t="s">
        <v>205</v>
      </c>
    </row>
    <row r="631" spans="1:29" x14ac:dyDescent="0.2">
      <c r="A631" t="s">
        <v>44807</v>
      </c>
      <c r="B631" t="s">
        <v>51702</v>
      </c>
      <c r="C631" t="s">
        <v>45769</v>
      </c>
      <c r="D631" t="s">
        <v>34690</v>
      </c>
      <c r="E631" t="s">
        <v>34691</v>
      </c>
      <c r="F631" t="s">
        <v>776</v>
      </c>
      <c r="G631" t="s">
        <v>44685</v>
      </c>
      <c r="H631" t="s">
        <v>44686</v>
      </c>
      <c r="I631" t="s">
        <v>44687</v>
      </c>
      <c r="J631" t="s">
        <v>44688</v>
      </c>
      <c r="K631" t="s">
        <v>44811</v>
      </c>
      <c r="L631" t="s">
        <v>215</v>
      </c>
      <c r="M631">
        <v>521887</v>
      </c>
      <c r="N631">
        <v>43037.791417719898</v>
      </c>
      <c r="O631">
        <v>43033</v>
      </c>
      <c r="P631">
        <v>43033</v>
      </c>
      <c r="Q631" s="30">
        <v>43034</v>
      </c>
      <c r="R631">
        <v>0.75</v>
      </c>
      <c r="S631">
        <v>0.875</v>
      </c>
      <c r="T631" s="35">
        <v>3</v>
      </c>
      <c r="U631" s="34">
        <v>43034</v>
      </c>
      <c r="V631" t="s">
        <v>437</v>
      </c>
      <c r="W631" t="s">
        <v>1162</v>
      </c>
      <c r="X631" t="s">
        <v>708</v>
      </c>
      <c r="Y631" t="s">
        <v>30</v>
      </c>
      <c r="Z631" t="s">
        <v>45985</v>
      </c>
      <c r="AA631" t="s">
        <v>45806</v>
      </c>
      <c r="AB631" t="s">
        <v>44809</v>
      </c>
      <c r="AC631" t="s">
        <v>215</v>
      </c>
    </row>
    <row r="632" spans="1:29" x14ac:dyDescent="0.2">
      <c r="A632" t="s">
        <v>44812</v>
      </c>
      <c r="B632" t="s">
        <v>51703</v>
      </c>
      <c r="C632" t="s">
        <v>45769</v>
      </c>
      <c r="D632" t="s">
        <v>34690</v>
      </c>
      <c r="E632" t="s">
        <v>34691</v>
      </c>
      <c r="F632" t="s">
        <v>776</v>
      </c>
      <c r="G632" t="s">
        <v>44685</v>
      </c>
      <c r="H632" t="s">
        <v>44686</v>
      </c>
      <c r="I632" t="s">
        <v>44687</v>
      </c>
      <c r="J632" t="s">
        <v>44688</v>
      </c>
      <c r="K632" t="s">
        <v>44816</v>
      </c>
      <c r="L632" t="s">
        <v>215</v>
      </c>
      <c r="M632">
        <v>521887</v>
      </c>
      <c r="N632">
        <v>43037.794236898102</v>
      </c>
      <c r="O632">
        <v>43033</v>
      </c>
      <c r="P632">
        <v>43033</v>
      </c>
      <c r="Q632" s="30">
        <v>43034</v>
      </c>
      <c r="R632">
        <v>0.875</v>
      </c>
      <c r="S632">
        <v>0.95833333333333304</v>
      </c>
      <c r="T632" s="35">
        <v>2</v>
      </c>
      <c r="U632" s="34">
        <v>43034</v>
      </c>
      <c r="V632" t="s">
        <v>1162</v>
      </c>
      <c r="W632" t="s">
        <v>4161</v>
      </c>
      <c r="X632" t="s">
        <v>708</v>
      </c>
      <c r="Y632" t="s">
        <v>30</v>
      </c>
      <c r="Z632" t="s">
        <v>45985</v>
      </c>
      <c r="AA632" t="s">
        <v>50879</v>
      </c>
      <c r="AB632" t="s">
        <v>44814</v>
      </c>
      <c r="AC632" t="s">
        <v>215</v>
      </c>
    </row>
    <row r="633" spans="1:29" x14ac:dyDescent="0.2">
      <c r="A633" t="s">
        <v>44817</v>
      </c>
      <c r="B633" t="s">
        <v>51704</v>
      </c>
      <c r="C633" t="s">
        <v>45769</v>
      </c>
      <c r="D633" t="s">
        <v>34690</v>
      </c>
      <c r="E633" t="s">
        <v>34691</v>
      </c>
      <c r="F633" t="s">
        <v>776</v>
      </c>
      <c r="G633" t="s">
        <v>44685</v>
      </c>
      <c r="H633" t="s">
        <v>44686</v>
      </c>
      <c r="I633" t="s">
        <v>44687</v>
      </c>
      <c r="J633" t="s">
        <v>44688</v>
      </c>
      <c r="K633" t="s">
        <v>44821</v>
      </c>
      <c r="L633" t="s">
        <v>215</v>
      </c>
      <c r="M633">
        <v>521887</v>
      </c>
      <c r="N633">
        <v>43037.795617905103</v>
      </c>
      <c r="O633">
        <v>43033</v>
      </c>
      <c r="P633">
        <v>43033</v>
      </c>
      <c r="Q633" s="30">
        <v>43034</v>
      </c>
      <c r="R633">
        <v>0.95833333333333304</v>
      </c>
      <c r="S633">
        <v>0</v>
      </c>
      <c r="T633" s="35">
        <v>1</v>
      </c>
      <c r="U633" s="34">
        <v>43034</v>
      </c>
      <c r="V633" t="s">
        <v>4161</v>
      </c>
      <c r="W633" t="s">
        <v>5763</v>
      </c>
      <c r="X633" t="s">
        <v>708</v>
      </c>
      <c r="Y633" t="s">
        <v>30</v>
      </c>
      <c r="Z633" t="s">
        <v>45985</v>
      </c>
      <c r="AA633" t="s">
        <v>50882</v>
      </c>
      <c r="AB633" t="s">
        <v>44819</v>
      </c>
      <c r="AC633" t="s">
        <v>215</v>
      </c>
    </row>
    <row r="634" spans="1:29" x14ac:dyDescent="0.2">
      <c r="A634" t="s">
        <v>44822</v>
      </c>
      <c r="B634" t="s">
        <v>51705</v>
      </c>
      <c r="C634" t="s">
        <v>45769</v>
      </c>
      <c r="D634" t="s">
        <v>34690</v>
      </c>
      <c r="E634" t="s">
        <v>34691</v>
      </c>
      <c r="F634" t="s">
        <v>776</v>
      </c>
      <c r="G634" t="s">
        <v>44685</v>
      </c>
      <c r="H634" t="s">
        <v>44686</v>
      </c>
      <c r="I634" t="s">
        <v>44687</v>
      </c>
      <c r="J634" t="s">
        <v>44688</v>
      </c>
      <c r="K634" t="s">
        <v>44826</v>
      </c>
      <c r="L634" t="s">
        <v>215</v>
      </c>
      <c r="M634">
        <v>521887</v>
      </c>
      <c r="N634">
        <v>43037.797154733802</v>
      </c>
      <c r="O634">
        <v>43033</v>
      </c>
      <c r="P634">
        <v>43033</v>
      </c>
      <c r="Q634" s="30">
        <v>43034</v>
      </c>
      <c r="R634">
        <v>0</v>
      </c>
      <c r="S634">
        <v>0.20833333333333301</v>
      </c>
      <c r="T634" s="35">
        <v>5</v>
      </c>
      <c r="U634" s="34">
        <v>43034</v>
      </c>
      <c r="V634" t="s">
        <v>5763</v>
      </c>
      <c r="W634" t="s">
        <v>3690</v>
      </c>
      <c r="X634" t="s">
        <v>708</v>
      </c>
      <c r="Y634" t="s">
        <v>30</v>
      </c>
      <c r="Z634" t="s">
        <v>45985</v>
      </c>
      <c r="AA634" t="s">
        <v>50876</v>
      </c>
      <c r="AB634" t="s">
        <v>44824</v>
      </c>
      <c r="AC634" t="s">
        <v>215</v>
      </c>
    </row>
    <row r="635" spans="1:29" x14ac:dyDescent="0.2">
      <c r="A635" t="s">
        <v>44827</v>
      </c>
      <c r="B635" t="s">
        <v>51706</v>
      </c>
      <c r="C635" t="s">
        <v>45769</v>
      </c>
      <c r="D635" t="s">
        <v>34690</v>
      </c>
      <c r="E635" t="s">
        <v>34691</v>
      </c>
      <c r="F635" t="s">
        <v>776</v>
      </c>
      <c r="G635" t="s">
        <v>44685</v>
      </c>
      <c r="H635" t="s">
        <v>44686</v>
      </c>
      <c r="I635" t="s">
        <v>44687</v>
      </c>
      <c r="J635" t="s">
        <v>44688</v>
      </c>
      <c r="K635" t="s">
        <v>44831</v>
      </c>
      <c r="L635" t="s">
        <v>225</v>
      </c>
      <c r="M635">
        <v>521887</v>
      </c>
      <c r="N635">
        <v>43037.798214965303</v>
      </c>
      <c r="O635">
        <v>43033</v>
      </c>
      <c r="P635">
        <v>43033</v>
      </c>
      <c r="Q635" s="30">
        <v>43035</v>
      </c>
      <c r="R635">
        <v>0.75</v>
      </c>
      <c r="S635">
        <v>0.20833333333333301</v>
      </c>
      <c r="T635" s="35">
        <v>11</v>
      </c>
      <c r="U635" s="34">
        <v>43035</v>
      </c>
      <c r="V635" t="s">
        <v>446</v>
      </c>
      <c r="W635" t="s">
        <v>3697</v>
      </c>
      <c r="X635" t="s">
        <v>708</v>
      </c>
      <c r="Y635" t="s">
        <v>30</v>
      </c>
      <c r="Z635" t="s">
        <v>45985</v>
      </c>
      <c r="AA635" t="s">
        <v>50870</v>
      </c>
      <c r="AB635" t="s">
        <v>51707</v>
      </c>
      <c r="AC635" t="s">
        <v>225</v>
      </c>
    </row>
    <row r="636" spans="1:29" x14ac:dyDescent="0.2">
      <c r="A636" t="s">
        <v>44832</v>
      </c>
      <c r="B636" t="s">
        <v>51708</v>
      </c>
      <c r="C636" t="s">
        <v>45769</v>
      </c>
      <c r="D636" t="s">
        <v>34690</v>
      </c>
      <c r="E636" t="s">
        <v>34691</v>
      </c>
      <c r="F636" t="s">
        <v>776</v>
      </c>
      <c r="G636" t="s">
        <v>44685</v>
      </c>
      <c r="H636" t="s">
        <v>44686</v>
      </c>
      <c r="I636" t="s">
        <v>44687</v>
      </c>
      <c r="J636" t="s">
        <v>44688</v>
      </c>
      <c r="K636" t="s">
        <v>44836</v>
      </c>
      <c r="L636" t="s">
        <v>235</v>
      </c>
      <c r="M636">
        <v>521887</v>
      </c>
      <c r="N636">
        <v>43038.263714803201</v>
      </c>
      <c r="O636">
        <v>43033</v>
      </c>
      <c r="P636">
        <v>43033</v>
      </c>
      <c r="Q636" s="30">
        <v>43036</v>
      </c>
      <c r="R636">
        <v>0.75</v>
      </c>
      <c r="S636">
        <v>0.20833333333333301</v>
      </c>
      <c r="T636" s="35">
        <v>11</v>
      </c>
      <c r="U636" s="34">
        <v>43036</v>
      </c>
      <c r="V636" t="s">
        <v>455</v>
      </c>
      <c r="W636" t="s">
        <v>3703</v>
      </c>
      <c r="X636" t="s">
        <v>708</v>
      </c>
      <c r="Y636" t="s">
        <v>30</v>
      </c>
      <c r="Z636" t="s">
        <v>45985</v>
      </c>
      <c r="AA636" t="s">
        <v>50861</v>
      </c>
      <c r="AB636" t="s">
        <v>44834</v>
      </c>
      <c r="AC636" t="s">
        <v>235</v>
      </c>
    </row>
    <row r="637" spans="1:29" x14ac:dyDescent="0.2">
      <c r="A637" t="s">
        <v>44837</v>
      </c>
      <c r="B637" t="s">
        <v>51709</v>
      </c>
      <c r="C637" t="s">
        <v>45769</v>
      </c>
      <c r="D637" t="s">
        <v>34690</v>
      </c>
      <c r="E637" t="s">
        <v>34691</v>
      </c>
      <c r="F637" t="s">
        <v>776</v>
      </c>
      <c r="G637" t="s">
        <v>44685</v>
      </c>
      <c r="H637" t="s">
        <v>44686</v>
      </c>
      <c r="I637" t="s">
        <v>44687</v>
      </c>
      <c r="J637" t="s">
        <v>44688</v>
      </c>
      <c r="K637" t="s">
        <v>44841</v>
      </c>
      <c r="L637" t="s">
        <v>245</v>
      </c>
      <c r="M637">
        <v>521887</v>
      </c>
      <c r="N637">
        <v>43038.265481354203</v>
      </c>
      <c r="O637">
        <v>43033</v>
      </c>
      <c r="P637">
        <v>43033</v>
      </c>
      <c r="Q637" s="30">
        <v>43037</v>
      </c>
      <c r="R637">
        <v>0.75</v>
      </c>
      <c r="S637">
        <v>0.20833333333333301</v>
      </c>
      <c r="T637" s="35">
        <v>11</v>
      </c>
      <c r="U637" s="34">
        <v>43037</v>
      </c>
      <c r="V637" t="s">
        <v>247</v>
      </c>
      <c r="W637" t="s">
        <v>3710</v>
      </c>
      <c r="X637" t="s">
        <v>708</v>
      </c>
      <c r="Y637" t="s">
        <v>30</v>
      </c>
      <c r="Z637" t="s">
        <v>45985</v>
      </c>
      <c r="AA637" t="s">
        <v>50867</v>
      </c>
      <c r="AB637" t="s">
        <v>51710</v>
      </c>
      <c r="AC637" t="s">
        <v>245</v>
      </c>
    </row>
    <row r="638" spans="1:29" x14ac:dyDescent="0.2">
      <c r="A638" t="s">
        <v>44842</v>
      </c>
      <c r="B638" t="s">
        <v>51711</v>
      </c>
      <c r="C638" t="s">
        <v>45769</v>
      </c>
      <c r="D638" t="s">
        <v>34690</v>
      </c>
      <c r="E638" t="s">
        <v>34691</v>
      </c>
      <c r="F638" t="s">
        <v>776</v>
      </c>
      <c r="G638" t="s">
        <v>44685</v>
      </c>
      <c r="H638" t="s">
        <v>44686</v>
      </c>
      <c r="I638" t="s">
        <v>44687</v>
      </c>
      <c r="J638" t="s">
        <v>44688</v>
      </c>
      <c r="K638" t="s">
        <v>44845</v>
      </c>
      <c r="L638" t="s">
        <v>470</v>
      </c>
      <c r="M638">
        <v>521887</v>
      </c>
      <c r="N638">
        <v>43039.289278506898</v>
      </c>
      <c r="O638">
        <v>43033</v>
      </c>
      <c r="P638">
        <v>43033</v>
      </c>
      <c r="Q638" s="30">
        <v>43038</v>
      </c>
      <c r="R638">
        <v>0.75</v>
      </c>
      <c r="S638">
        <v>0.95833333333333304</v>
      </c>
      <c r="T638" s="35">
        <v>5</v>
      </c>
      <c r="U638" s="34">
        <v>43038</v>
      </c>
      <c r="V638" t="s">
        <v>472</v>
      </c>
      <c r="W638" t="s">
        <v>5721</v>
      </c>
      <c r="X638" t="s">
        <v>708</v>
      </c>
      <c r="Y638" t="s">
        <v>30</v>
      </c>
      <c r="Z638" t="s">
        <v>45985</v>
      </c>
      <c r="AA638" t="s">
        <v>51712</v>
      </c>
      <c r="AB638" t="s">
        <v>5647</v>
      </c>
      <c r="AC638" t="s">
        <v>470</v>
      </c>
    </row>
    <row r="639" spans="1:29" x14ac:dyDescent="0.2">
      <c r="A639" t="s">
        <v>44846</v>
      </c>
      <c r="B639" t="s">
        <v>51713</v>
      </c>
      <c r="C639" t="s">
        <v>45769</v>
      </c>
      <c r="D639" t="s">
        <v>34690</v>
      </c>
      <c r="E639" t="s">
        <v>34691</v>
      </c>
      <c r="F639" t="s">
        <v>776</v>
      </c>
      <c r="G639" t="s">
        <v>44685</v>
      </c>
      <c r="H639" t="s">
        <v>44686</v>
      </c>
      <c r="I639" t="s">
        <v>44687</v>
      </c>
      <c r="J639" t="s">
        <v>44688</v>
      </c>
      <c r="K639" t="s">
        <v>44849</v>
      </c>
      <c r="L639" t="s">
        <v>470</v>
      </c>
      <c r="M639">
        <v>521887</v>
      </c>
      <c r="N639">
        <v>43039.290396828699</v>
      </c>
      <c r="O639">
        <v>43033</v>
      </c>
      <c r="P639">
        <v>43033</v>
      </c>
      <c r="Q639" s="30">
        <v>43038</v>
      </c>
      <c r="R639">
        <v>0.95833333333333304</v>
      </c>
      <c r="S639">
        <v>0.125</v>
      </c>
      <c r="T639" s="35">
        <v>4</v>
      </c>
      <c r="U639" s="34">
        <v>43038</v>
      </c>
      <c r="V639" t="s">
        <v>5721</v>
      </c>
      <c r="W639" t="s">
        <v>1628</v>
      </c>
      <c r="X639" t="s">
        <v>708</v>
      </c>
      <c r="Y639" t="s">
        <v>30</v>
      </c>
      <c r="Z639" t="s">
        <v>45985</v>
      </c>
      <c r="AA639" t="s">
        <v>51712</v>
      </c>
      <c r="AB639" t="s">
        <v>5647</v>
      </c>
      <c r="AC639" t="s">
        <v>470</v>
      </c>
    </row>
    <row r="640" spans="1:29" x14ac:dyDescent="0.2">
      <c r="A640" t="s">
        <v>44850</v>
      </c>
      <c r="B640" t="s">
        <v>51714</v>
      </c>
      <c r="C640" t="s">
        <v>45769</v>
      </c>
      <c r="D640" t="s">
        <v>34690</v>
      </c>
      <c r="E640" t="s">
        <v>34691</v>
      </c>
      <c r="F640" t="s">
        <v>776</v>
      </c>
      <c r="G640" t="s">
        <v>44685</v>
      </c>
      <c r="H640" t="s">
        <v>44686</v>
      </c>
      <c r="I640" t="s">
        <v>44687</v>
      </c>
      <c r="J640" t="s">
        <v>44688</v>
      </c>
      <c r="K640" t="s">
        <v>44854</v>
      </c>
      <c r="L640" t="s">
        <v>470</v>
      </c>
      <c r="M640">
        <v>521887</v>
      </c>
      <c r="N640">
        <v>43039.291088009297</v>
      </c>
      <c r="O640">
        <v>43033</v>
      </c>
      <c r="P640">
        <v>43033</v>
      </c>
      <c r="Q640" s="30">
        <v>43038</v>
      </c>
      <c r="R640">
        <v>0.125</v>
      </c>
      <c r="S640">
        <v>0.20833333333333301</v>
      </c>
      <c r="T640" s="35">
        <v>2</v>
      </c>
      <c r="U640" s="34">
        <v>43038</v>
      </c>
      <c r="V640" t="s">
        <v>1628</v>
      </c>
      <c r="W640" t="s">
        <v>3718</v>
      </c>
      <c r="X640" t="s">
        <v>708</v>
      </c>
      <c r="Y640" t="s">
        <v>30</v>
      </c>
      <c r="Z640" t="s">
        <v>45985</v>
      </c>
      <c r="AA640" t="s">
        <v>50858</v>
      </c>
      <c r="AB640" t="s">
        <v>44852</v>
      </c>
      <c r="AC640" t="s">
        <v>470</v>
      </c>
    </row>
    <row r="641" spans="1:29" x14ac:dyDescent="0.2">
      <c r="A641" t="s">
        <v>44855</v>
      </c>
      <c r="B641" t="s">
        <v>51715</v>
      </c>
      <c r="C641" t="s">
        <v>45769</v>
      </c>
      <c r="D641" t="s">
        <v>34690</v>
      </c>
      <c r="E641" t="s">
        <v>34691</v>
      </c>
      <c r="F641" t="s">
        <v>776</v>
      </c>
      <c r="G641" t="s">
        <v>44685</v>
      </c>
      <c r="H641" t="s">
        <v>44686</v>
      </c>
      <c r="I641" t="s">
        <v>44687</v>
      </c>
      <c r="J641" t="s">
        <v>44688</v>
      </c>
      <c r="K641" t="s">
        <v>44859</v>
      </c>
      <c r="L641" t="s">
        <v>480</v>
      </c>
      <c r="M641">
        <v>521887</v>
      </c>
      <c r="N641">
        <v>43039.757988830999</v>
      </c>
      <c r="O641">
        <v>43033</v>
      </c>
      <c r="P641">
        <v>43033</v>
      </c>
      <c r="Q641" s="30">
        <v>43039</v>
      </c>
      <c r="R641">
        <v>0.75</v>
      </c>
      <c r="S641">
        <v>0.20833333333333301</v>
      </c>
      <c r="T641" s="35">
        <v>11</v>
      </c>
      <c r="U641" s="34">
        <v>43039</v>
      </c>
      <c r="V641" t="s">
        <v>1644</v>
      </c>
      <c r="W641" t="s">
        <v>812</v>
      </c>
      <c r="X641" t="s">
        <v>708</v>
      </c>
      <c r="Y641" t="s">
        <v>30</v>
      </c>
      <c r="Z641" t="s">
        <v>45985</v>
      </c>
      <c r="AA641" t="s">
        <v>50850</v>
      </c>
      <c r="AB641" t="s">
        <v>51716</v>
      </c>
      <c r="AC641" t="s">
        <v>480</v>
      </c>
    </row>
    <row r="642" spans="1:29" x14ac:dyDescent="0.2">
      <c r="A642" t="s">
        <v>44860</v>
      </c>
      <c r="B642" t="s">
        <v>51717</v>
      </c>
      <c r="C642" t="s">
        <v>45769</v>
      </c>
      <c r="D642" t="s">
        <v>34690</v>
      </c>
      <c r="E642" t="s">
        <v>34691</v>
      </c>
      <c r="F642" t="s">
        <v>776</v>
      </c>
      <c r="G642" t="s">
        <v>44685</v>
      </c>
      <c r="H642" t="s">
        <v>44686</v>
      </c>
      <c r="I642" t="s">
        <v>44687</v>
      </c>
      <c r="J642" t="s">
        <v>44688</v>
      </c>
      <c r="K642" t="s">
        <v>44864</v>
      </c>
      <c r="L642" t="s">
        <v>499</v>
      </c>
      <c r="M642">
        <v>521887</v>
      </c>
      <c r="N642">
        <v>43040.788659618098</v>
      </c>
      <c r="O642">
        <v>43040</v>
      </c>
      <c r="P642">
        <v>43040</v>
      </c>
      <c r="Q642" s="30">
        <v>43040</v>
      </c>
      <c r="R642">
        <v>0.75</v>
      </c>
      <c r="S642">
        <v>0.91666666666666696</v>
      </c>
      <c r="T642" s="35">
        <v>4</v>
      </c>
      <c r="U642" s="34">
        <v>43040</v>
      </c>
      <c r="V642" t="s">
        <v>1653</v>
      </c>
      <c r="W642" t="s">
        <v>5781</v>
      </c>
      <c r="X642" t="s">
        <v>708</v>
      </c>
      <c r="Y642" t="s">
        <v>30</v>
      </c>
      <c r="Z642" t="s">
        <v>45985</v>
      </c>
      <c r="AA642" t="s">
        <v>51624</v>
      </c>
      <c r="AB642" t="s">
        <v>51718</v>
      </c>
      <c r="AC642" t="s">
        <v>499</v>
      </c>
    </row>
    <row r="643" spans="1:29" x14ac:dyDescent="0.2">
      <c r="A643" t="s">
        <v>44865</v>
      </c>
      <c r="B643" t="s">
        <v>51719</v>
      </c>
      <c r="C643" t="s">
        <v>45769</v>
      </c>
      <c r="D643" t="s">
        <v>34690</v>
      </c>
      <c r="E643" t="s">
        <v>34691</v>
      </c>
      <c r="F643" t="s">
        <v>776</v>
      </c>
      <c r="G643" t="s">
        <v>44685</v>
      </c>
      <c r="H643" t="s">
        <v>44686</v>
      </c>
      <c r="I643" t="s">
        <v>44687</v>
      </c>
      <c r="J643" t="s">
        <v>44688</v>
      </c>
      <c r="K643" t="s">
        <v>44869</v>
      </c>
      <c r="L643" t="s">
        <v>499</v>
      </c>
      <c r="M643">
        <v>521887</v>
      </c>
      <c r="N643">
        <v>43040.791344398102</v>
      </c>
      <c r="O643">
        <v>43040</v>
      </c>
      <c r="P643">
        <v>43040</v>
      </c>
      <c r="Q643" s="30">
        <v>43040</v>
      </c>
      <c r="R643">
        <v>0.91666666666666696</v>
      </c>
      <c r="S643">
        <v>0</v>
      </c>
      <c r="T643" s="35">
        <v>2</v>
      </c>
      <c r="U643" s="34">
        <v>43040</v>
      </c>
      <c r="V643" t="s">
        <v>5781</v>
      </c>
      <c r="W643" t="s">
        <v>19288</v>
      </c>
      <c r="X643" t="s">
        <v>708</v>
      </c>
      <c r="Y643" t="s">
        <v>30</v>
      </c>
      <c r="Z643" t="s">
        <v>45985</v>
      </c>
      <c r="AA643" t="s">
        <v>50947</v>
      </c>
      <c r="AB643" t="s">
        <v>51720</v>
      </c>
      <c r="AC643" t="s">
        <v>499</v>
      </c>
    </row>
    <row r="644" spans="1:29" x14ac:dyDescent="0.2">
      <c r="A644" t="s">
        <v>44870</v>
      </c>
      <c r="B644" t="s">
        <v>51721</v>
      </c>
      <c r="C644" t="s">
        <v>45769</v>
      </c>
      <c r="D644" t="s">
        <v>34690</v>
      </c>
      <c r="E644" t="s">
        <v>34691</v>
      </c>
      <c r="F644" t="s">
        <v>776</v>
      </c>
      <c r="G644" t="s">
        <v>44685</v>
      </c>
      <c r="H644" t="s">
        <v>44686</v>
      </c>
      <c r="I644" t="s">
        <v>44687</v>
      </c>
      <c r="J644" t="s">
        <v>44688</v>
      </c>
      <c r="K644" t="s">
        <v>44874</v>
      </c>
      <c r="L644" t="s">
        <v>499</v>
      </c>
      <c r="M644">
        <v>521887</v>
      </c>
      <c r="N644">
        <v>43040.794058298598</v>
      </c>
      <c r="O644">
        <v>43040</v>
      </c>
      <c r="P644">
        <v>43040</v>
      </c>
      <c r="Q644" s="30">
        <v>43040</v>
      </c>
      <c r="R644">
        <v>0</v>
      </c>
      <c r="S644">
        <v>0.20833333333333301</v>
      </c>
      <c r="T644" s="35">
        <v>5</v>
      </c>
      <c r="U644" s="34">
        <v>43040</v>
      </c>
      <c r="V644" t="s">
        <v>19288</v>
      </c>
      <c r="W644" t="s">
        <v>820</v>
      </c>
      <c r="X644" t="s">
        <v>708</v>
      </c>
      <c r="Y644" t="s">
        <v>30</v>
      </c>
      <c r="Z644" t="s">
        <v>45985</v>
      </c>
      <c r="AA644" t="s">
        <v>50982</v>
      </c>
      <c r="AB644" t="s">
        <v>44872</v>
      </c>
      <c r="AC644" t="s">
        <v>499</v>
      </c>
    </row>
    <row r="645" spans="1:29" x14ac:dyDescent="0.2">
      <c r="A645" t="s">
        <v>44875</v>
      </c>
      <c r="B645" t="s">
        <v>51722</v>
      </c>
      <c r="C645" t="s">
        <v>45769</v>
      </c>
      <c r="D645" t="s">
        <v>34690</v>
      </c>
      <c r="E645" t="s">
        <v>34691</v>
      </c>
      <c r="F645" t="s">
        <v>776</v>
      </c>
      <c r="G645" t="s">
        <v>44685</v>
      </c>
      <c r="H645" t="s">
        <v>44686</v>
      </c>
      <c r="I645" t="s">
        <v>44687</v>
      </c>
      <c r="J645" t="s">
        <v>44688</v>
      </c>
      <c r="K645" t="s">
        <v>45730</v>
      </c>
      <c r="L645" t="s">
        <v>515</v>
      </c>
      <c r="M645">
        <v>521887</v>
      </c>
      <c r="N645">
        <v>43041.7866784375</v>
      </c>
      <c r="O645">
        <v>43040</v>
      </c>
      <c r="P645">
        <v>43040</v>
      </c>
      <c r="Q645" s="30">
        <v>43041</v>
      </c>
      <c r="R645">
        <v>0.75</v>
      </c>
      <c r="S645">
        <v>0.20833333333333301</v>
      </c>
      <c r="T645" s="35">
        <v>11</v>
      </c>
      <c r="U645" s="34">
        <v>43041</v>
      </c>
      <c r="V645" t="s">
        <v>1659</v>
      </c>
      <c r="W645" t="s">
        <v>826</v>
      </c>
      <c r="X645" t="s">
        <v>708</v>
      </c>
      <c r="Y645" t="s">
        <v>30</v>
      </c>
      <c r="Z645" t="s">
        <v>45985</v>
      </c>
      <c r="AA645" t="s">
        <v>45812</v>
      </c>
      <c r="AB645" t="s">
        <v>51723</v>
      </c>
      <c r="AC645" t="s">
        <v>515</v>
      </c>
    </row>
    <row r="646" spans="1:29" x14ac:dyDescent="0.2">
      <c r="A646" t="s">
        <v>44879</v>
      </c>
      <c r="B646" t="s">
        <v>51724</v>
      </c>
      <c r="C646" t="s">
        <v>45769</v>
      </c>
      <c r="D646" t="s">
        <v>34690</v>
      </c>
      <c r="E646" t="s">
        <v>34691</v>
      </c>
      <c r="F646" t="s">
        <v>776</v>
      </c>
      <c r="G646" t="s">
        <v>44685</v>
      </c>
      <c r="H646" t="s">
        <v>44686</v>
      </c>
      <c r="I646" t="s">
        <v>44687</v>
      </c>
      <c r="J646" t="s">
        <v>44688</v>
      </c>
      <c r="K646" t="s">
        <v>44883</v>
      </c>
      <c r="L646" t="s">
        <v>525</v>
      </c>
      <c r="M646">
        <v>521887</v>
      </c>
      <c r="N646">
        <v>43042.7890286806</v>
      </c>
      <c r="O646">
        <v>43040</v>
      </c>
      <c r="P646">
        <v>43040</v>
      </c>
      <c r="Q646" s="30">
        <v>43042</v>
      </c>
      <c r="R646">
        <v>0.75</v>
      </c>
      <c r="S646">
        <v>8.3333333333333301E-2</v>
      </c>
      <c r="T646" s="35">
        <v>8</v>
      </c>
      <c r="U646" s="34">
        <v>43042</v>
      </c>
      <c r="V646" t="s">
        <v>527</v>
      </c>
      <c r="W646" t="s">
        <v>5804</v>
      </c>
      <c r="X646" t="s">
        <v>708</v>
      </c>
      <c r="Y646" t="s">
        <v>30</v>
      </c>
      <c r="Z646" t="s">
        <v>45985</v>
      </c>
      <c r="AA646" t="s">
        <v>50899</v>
      </c>
      <c r="AB646" t="s">
        <v>44881</v>
      </c>
      <c r="AC646" t="s">
        <v>525</v>
      </c>
    </row>
    <row r="647" spans="1:29" x14ac:dyDescent="0.2">
      <c r="A647" t="s">
        <v>44884</v>
      </c>
      <c r="B647" t="s">
        <v>51725</v>
      </c>
      <c r="C647" t="s">
        <v>45769</v>
      </c>
      <c r="D647" t="s">
        <v>34690</v>
      </c>
      <c r="E647" t="s">
        <v>34691</v>
      </c>
      <c r="F647" t="s">
        <v>776</v>
      </c>
      <c r="G647" t="s">
        <v>44685</v>
      </c>
      <c r="H647" t="s">
        <v>44686</v>
      </c>
      <c r="I647" t="s">
        <v>44687</v>
      </c>
      <c r="J647" t="s">
        <v>44688</v>
      </c>
      <c r="K647" t="s">
        <v>44888</v>
      </c>
      <c r="L647" t="s">
        <v>525</v>
      </c>
      <c r="M647">
        <v>521887</v>
      </c>
      <c r="N647">
        <v>43042.7904046412</v>
      </c>
      <c r="O647">
        <v>43040</v>
      </c>
      <c r="P647">
        <v>43040</v>
      </c>
      <c r="Q647" s="30">
        <v>43042</v>
      </c>
      <c r="R647">
        <v>8.3333333333333301E-2</v>
      </c>
      <c r="S647">
        <v>0.20833333333333301</v>
      </c>
      <c r="T647" s="35">
        <v>3</v>
      </c>
      <c r="U647" s="34">
        <v>43042</v>
      </c>
      <c r="V647" t="s">
        <v>5804</v>
      </c>
      <c r="W647" t="s">
        <v>4782</v>
      </c>
      <c r="X647" t="s">
        <v>708</v>
      </c>
      <c r="Y647" t="s">
        <v>30</v>
      </c>
      <c r="Z647" t="s">
        <v>45985</v>
      </c>
      <c r="AA647" t="s">
        <v>50861</v>
      </c>
      <c r="AB647" t="s">
        <v>44886</v>
      </c>
      <c r="AC647" t="s">
        <v>525</v>
      </c>
    </row>
    <row r="648" spans="1:29" x14ac:dyDescent="0.2">
      <c r="A648" t="s">
        <v>44889</v>
      </c>
      <c r="B648" t="s">
        <v>51726</v>
      </c>
      <c r="C648" t="s">
        <v>45769</v>
      </c>
      <c r="D648" t="s">
        <v>34690</v>
      </c>
      <c r="E648" t="s">
        <v>34691</v>
      </c>
      <c r="F648" t="s">
        <v>776</v>
      </c>
      <c r="G648" t="s">
        <v>44685</v>
      </c>
      <c r="H648" t="s">
        <v>44686</v>
      </c>
      <c r="I648" t="s">
        <v>44687</v>
      </c>
      <c r="J648" t="s">
        <v>44688</v>
      </c>
      <c r="K648" t="s">
        <v>44893</v>
      </c>
      <c r="L648" t="s">
        <v>535</v>
      </c>
      <c r="M648">
        <v>521887</v>
      </c>
      <c r="N648">
        <v>43043.9418233912</v>
      </c>
      <c r="O648">
        <v>43040</v>
      </c>
      <c r="P648">
        <v>43040</v>
      </c>
      <c r="Q648" s="30">
        <v>43043</v>
      </c>
      <c r="R648">
        <v>0.75</v>
      </c>
      <c r="S648">
        <v>0.95833333333333304</v>
      </c>
      <c r="T648" s="35">
        <v>5</v>
      </c>
      <c r="U648" s="34">
        <v>43043</v>
      </c>
      <c r="V648" t="s">
        <v>537</v>
      </c>
      <c r="W648" t="s">
        <v>6989</v>
      </c>
      <c r="X648" t="s">
        <v>708</v>
      </c>
      <c r="Y648" t="s">
        <v>30</v>
      </c>
      <c r="Z648" t="s">
        <v>45985</v>
      </c>
      <c r="AA648" t="s">
        <v>50905</v>
      </c>
      <c r="AB648" t="s">
        <v>44891</v>
      </c>
      <c r="AC648" t="s">
        <v>535</v>
      </c>
    </row>
    <row r="649" spans="1:29" x14ac:dyDescent="0.2">
      <c r="A649" t="s">
        <v>45406</v>
      </c>
      <c r="B649" t="s">
        <v>51727</v>
      </c>
      <c r="C649" t="s">
        <v>45769</v>
      </c>
      <c r="D649" t="s">
        <v>34690</v>
      </c>
      <c r="E649" t="s">
        <v>34691</v>
      </c>
      <c r="F649" t="s">
        <v>776</v>
      </c>
      <c r="G649" t="s">
        <v>45408</v>
      </c>
      <c r="H649" t="s">
        <v>17406</v>
      </c>
      <c r="I649" t="s">
        <v>45410</v>
      </c>
      <c r="J649" t="s">
        <v>45411</v>
      </c>
      <c r="K649" t="s">
        <v>45414</v>
      </c>
      <c r="L649" t="s">
        <v>29</v>
      </c>
      <c r="M649">
        <v>521887</v>
      </c>
      <c r="N649">
        <v>43010.365372222201</v>
      </c>
      <c r="O649">
        <v>43005</v>
      </c>
      <c r="P649">
        <v>43005</v>
      </c>
      <c r="Q649" s="30">
        <v>43009</v>
      </c>
      <c r="R649">
        <v>0.29166666666666702</v>
      </c>
      <c r="S649">
        <v>0.47916666666666702</v>
      </c>
      <c r="T649" s="35">
        <v>4.5</v>
      </c>
      <c r="U649" s="34">
        <v>43009</v>
      </c>
      <c r="V649" t="s">
        <v>865</v>
      </c>
      <c r="W649" t="s">
        <v>45409</v>
      </c>
      <c r="X649" t="s">
        <v>708</v>
      </c>
      <c r="Y649" t="s">
        <v>296</v>
      </c>
      <c r="Z649" t="s">
        <v>45985</v>
      </c>
      <c r="AA649" t="s">
        <v>45827</v>
      </c>
      <c r="AB649" t="s">
        <v>51728</v>
      </c>
      <c r="AC649" t="s">
        <v>29</v>
      </c>
    </row>
    <row r="650" spans="1:29" x14ac:dyDescent="0.2">
      <c r="A650" t="s">
        <v>45415</v>
      </c>
      <c r="B650" t="s">
        <v>51729</v>
      </c>
      <c r="C650" t="s">
        <v>45769</v>
      </c>
      <c r="D650" t="s">
        <v>34690</v>
      </c>
      <c r="E650" t="s">
        <v>34691</v>
      </c>
      <c r="F650" t="s">
        <v>776</v>
      </c>
      <c r="G650" t="s">
        <v>45408</v>
      </c>
      <c r="H650" t="s">
        <v>17406</v>
      </c>
      <c r="I650" t="s">
        <v>45410</v>
      </c>
      <c r="J650" t="s">
        <v>45411</v>
      </c>
      <c r="K650" t="s">
        <v>45419</v>
      </c>
      <c r="L650" t="s">
        <v>29</v>
      </c>
      <c r="M650">
        <v>521887</v>
      </c>
      <c r="N650">
        <v>43010.368469803201</v>
      </c>
      <c r="O650">
        <v>43005</v>
      </c>
      <c r="P650">
        <v>43005</v>
      </c>
      <c r="Q650" s="30">
        <v>43009</v>
      </c>
      <c r="R650">
        <v>0.47916666666666702</v>
      </c>
      <c r="S650">
        <v>0.75</v>
      </c>
      <c r="T650" s="35">
        <v>6.5</v>
      </c>
      <c r="U650" s="34">
        <v>43009</v>
      </c>
      <c r="V650" t="s">
        <v>45409</v>
      </c>
      <c r="W650" t="s">
        <v>1717</v>
      </c>
      <c r="X650" t="s">
        <v>708</v>
      </c>
      <c r="Y650" t="s">
        <v>296</v>
      </c>
      <c r="Z650" t="s">
        <v>45985</v>
      </c>
      <c r="AA650" t="s">
        <v>5814</v>
      </c>
      <c r="AB650" t="s">
        <v>51730</v>
      </c>
      <c r="AC650" t="s">
        <v>29</v>
      </c>
    </row>
    <row r="651" spans="1:29" x14ac:dyDescent="0.2">
      <c r="A651" t="s">
        <v>45420</v>
      </c>
      <c r="B651" t="s">
        <v>51731</v>
      </c>
      <c r="C651" t="s">
        <v>45769</v>
      </c>
      <c r="D651" t="s">
        <v>34690</v>
      </c>
      <c r="E651" t="s">
        <v>34691</v>
      </c>
      <c r="F651" t="s">
        <v>776</v>
      </c>
      <c r="G651" t="s">
        <v>45408</v>
      </c>
      <c r="H651" t="s">
        <v>17406</v>
      </c>
      <c r="I651" t="s">
        <v>45410</v>
      </c>
      <c r="J651" t="s">
        <v>45411</v>
      </c>
      <c r="K651" t="s">
        <v>45425</v>
      </c>
      <c r="L651" t="s">
        <v>46</v>
      </c>
      <c r="M651">
        <v>521887</v>
      </c>
      <c r="N651">
        <v>43010.794378692102</v>
      </c>
      <c r="O651">
        <v>43005</v>
      </c>
      <c r="P651">
        <v>43005</v>
      </c>
      <c r="Q651" s="30">
        <v>43010</v>
      </c>
      <c r="R651">
        <v>0.29166666666666702</v>
      </c>
      <c r="S651">
        <v>0.5625</v>
      </c>
      <c r="T651" s="35">
        <v>6.5</v>
      </c>
      <c r="U651" s="34">
        <v>43010</v>
      </c>
      <c r="V651" t="s">
        <v>886</v>
      </c>
      <c r="W651" t="s">
        <v>45422</v>
      </c>
      <c r="X651" t="s">
        <v>708</v>
      </c>
      <c r="Y651" t="s">
        <v>296</v>
      </c>
      <c r="Z651" t="s">
        <v>45985</v>
      </c>
      <c r="AA651" t="s">
        <v>50960</v>
      </c>
      <c r="AB651" t="s">
        <v>45423</v>
      </c>
      <c r="AC651" t="s">
        <v>46</v>
      </c>
    </row>
    <row r="652" spans="1:29" x14ac:dyDescent="0.2">
      <c r="A652" t="s">
        <v>45426</v>
      </c>
      <c r="B652" t="s">
        <v>51732</v>
      </c>
      <c r="C652" t="s">
        <v>45769</v>
      </c>
      <c r="D652" t="s">
        <v>34690</v>
      </c>
      <c r="E652" t="s">
        <v>34691</v>
      </c>
      <c r="F652" t="s">
        <v>776</v>
      </c>
      <c r="G652" t="s">
        <v>45408</v>
      </c>
      <c r="H652" t="s">
        <v>17406</v>
      </c>
      <c r="I652" t="s">
        <v>45410</v>
      </c>
      <c r="J652" t="s">
        <v>45411</v>
      </c>
      <c r="K652" t="s">
        <v>45430</v>
      </c>
      <c r="L652" t="s">
        <v>46</v>
      </c>
      <c r="M652">
        <v>521887</v>
      </c>
      <c r="N652">
        <v>43010.796089155097</v>
      </c>
      <c r="O652">
        <v>43005</v>
      </c>
      <c r="P652">
        <v>43005</v>
      </c>
      <c r="Q652" s="30">
        <v>43010</v>
      </c>
      <c r="R652">
        <v>0.5625</v>
      </c>
      <c r="S652">
        <v>0.75</v>
      </c>
      <c r="T652" s="35">
        <v>4.5</v>
      </c>
      <c r="U652" s="34">
        <v>43010</v>
      </c>
      <c r="V652" t="s">
        <v>45422</v>
      </c>
      <c r="W652" t="s">
        <v>1738</v>
      </c>
      <c r="X652" t="s">
        <v>708</v>
      </c>
      <c r="Y652" t="s">
        <v>296</v>
      </c>
      <c r="Z652" t="s">
        <v>45985</v>
      </c>
      <c r="AA652" t="s">
        <v>50781</v>
      </c>
      <c r="AB652" t="s">
        <v>51733</v>
      </c>
      <c r="AC652" t="s">
        <v>46</v>
      </c>
    </row>
    <row r="653" spans="1:29" x14ac:dyDescent="0.2">
      <c r="A653" t="s">
        <v>45431</v>
      </c>
      <c r="B653" t="s">
        <v>51734</v>
      </c>
      <c r="C653" t="s">
        <v>45769</v>
      </c>
      <c r="D653" t="s">
        <v>34690</v>
      </c>
      <c r="E653" t="s">
        <v>34691</v>
      </c>
      <c r="F653" t="s">
        <v>776</v>
      </c>
      <c r="G653" t="s">
        <v>45408</v>
      </c>
      <c r="H653" t="s">
        <v>17406</v>
      </c>
      <c r="I653" t="s">
        <v>45410</v>
      </c>
      <c r="J653" t="s">
        <v>45411</v>
      </c>
      <c r="K653" t="s">
        <v>45436</v>
      </c>
      <c r="L653" t="s">
        <v>55</v>
      </c>
      <c r="M653">
        <v>521887</v>
      </c>
      <c r="N653">
        <v>43012.416312534697</v>
      </c>
      <c r="O653">
        <v>43005</v>
      </c>
      <c r="P653">
        <v>43005</v>
      </c>
      <c r="Q653" s="30">
        <v>43011</v>
      </c>
      <c r="R653">
        <v>0.29166666666666702</v>
      </c>
      <c r="S653">
        <v>0.47916666666666702</v>
      </c>
      <c r="T653" s="35">
        <v>4.5</v>
      </c>
      <c r="U653" s="34">
        <v>43011</v>
      </c>
      <c r="V653" t="s">
        <v>900</v>
      </c>
      <c r="W653" t="s">
        <v>45433</v>
      </c>
      <c r="X653" t="s">
        <v>708</v>
      </c>
      <c r="Y653" t="s">
        <v>296</v>
      </c>
      <c r="Z653" t="s">
        <v>45985</v>
      </c>
      <c r="AA653" t="s">
        <v>51298</v>
      </c>
      <c r="AB653" t="s">
        <v>45434</v>
      </c>
      <c r="AC653" t="s">
        <v>55</v>
      </c>
    </row>
    <row r="654" spans="1:29" x14ac:dyDescent="0.2">
      <c r="A654" t="s">
        <v>45437</v>
      </c>
      <c r="B654" t="s">
        <v>51735</v>
      </c>
      <c r="C654" t="s">
        <v>45769</v>
      </c>
      <c r="D654" t="s">
        <v>34690</v>
      </c>
      <c r="E654" t="s">
        <v>34691</v>
      </c>
      <c r="F654" t="s">
        <v>776</v>
      </c>
      <c r="G654" t="s">
        <v>45408</v>
      </c>
      <c r="H654" t="s">
        <v>17406</v>
      </c>
      <c r="I654" t="s">
        <v>45410</v>
      </c>
      <c r="J654" t="s">
        <v>45411</v>
      </c>
      <c r="K654" t="s">
        <v>45441</v>
      </c>
      <c r="L654" t="s">
        <v>55</v>
      </c>
      <c r="M654">
        <v>521887</v>
      </c>
      <c r="N654">
        <v>43012.417688530099</v>
      </c>
      <c r="O654">
        <v>43005</v>
      </c>
      <c r="P654">
        <v>43005</v>
      </c>
      <c r="Q654" s="30">
        <v>43011</v>
      </c>
      <c r="R654">
        <v>0.47916666666666702</v>
      </c>
      <c r="S654">
        <v>0.75</v>
      </c>
      <c r="T654" s="35">
        <v>6.5</v>
      </c>
      <c r="U654" s="34">
        <v>43011</v>
      </c>
      <c r="V654" t="s">
        <v>45433</v>
      </c>
      <c r="W654" t="s">
        <v>1263</v>
      </c>
      <c r="X654" t="s">
        <v>708</v>
      </c>
      <c r="Y654" t="s">
        <v>296</v>
      </c>
      <c r="Z654" t="s">
        <v>45985</v>
      </c>
      <c r="AA654" t="s">
        <v>51270</v>
      </c>
      <c r="AB654" t="s">
        <v>51736</v>
      </c>
      <c r="AC654" t="s">
        <v>55</v>
      </c>
    </row>
    <row r="655" spans="1:29" x14ac:dyDescent="0.2">
      <c r="A655" t="s">
        <v>45442</v>
      </c>
      <c r="B655" t="s">
        <v>51737</v>
      </c>
      <c r="C655" t="s">
        <v>45769</v>
      </c>
      <c r="D655" t="s">
        <v>34690</v>
      </c>
      <c r="E655" t="s">
        <v>34691</v>
      </c>
      <c r="F655" t="s">
        <v>776</v>
      </c>
      <c r="G655" t="s">
        <v>45408</v>
      </c>
      <c r="H655" t="s">
        <v>17406</v>
      </c>
      <c r="I655" t="s">
        <v>45410</v>
      </c>
      <c r="J655" t="s">
        <v>45411</v>
      </c>
      <c r="K655" t="s">
        <v>45447</v>
      </c>
      <c r="L655" t="s">
        <v>66</v>
      </c>
      <c r="M655">
        <v>521887</v>
      </c>
      <c r="N655">
        <v>43012.787872175897</v>
      </c>
      <c r="O655">
        <v>43012</v>
      </c>
      <c r="P655">
        <v>43012</v>
      </c>
      <c r="Q655" s="30">
        <v>43012</v>
      </c>
      <c r="R655">
        <v>0.29166666666666702</v>
      </c>
      <c r="S655">
        <v>0.47916666666666702</v>
      </c>
      <c r="T655" s="35">
        <v>4.5</v>
      </c>
      <c r="U655" s="34">
        <v>43012</v>
      </c>
      <c r="V655" t="s">
        <v>914</v>
      </c>
      <c r="W655" t="s">
        <v>45444</v>
      </c>
      <c r="X655" t="s">
        <v>708</v>
      </c>
      <c r="Y655" t="s">
        <v>296</v>
      </c>
      <c r="Z655" t="s">
        <v>45985</v>
      </c>
      <c r="AA655" t="s">
        <v>50814</v>
      </c>
      <c r="AB655" t="s">
        <v>51738</v>
      </c>
      <c r="AC655" t="s">
        <v>66</v>
      </c>
    </row>
    <row r="656" spans="1:29" x14ac:dyDescent="0.2">
      <c r="A656" t="s">
        <v>45448</v>
      </c>
      <c r="B656" t="s">
        <v>51739</v>
      </c>
      <c r="C656" t="s">
        <v>45769</v>
      </c>
      <c r="D656" t="s">
        <v>34690</v>
      </c>
      <c r="E656" t="s">
        <v>34691</v>
      </c>
      <c r="F656" t="s">
        <v>776</v>
      </c>
      <c r="G656" t="s">
        <v>45408</v>
      </c>
      <c r="H656" t="s">
        <v>17406</v>
      </c>
      <c r="I656" t="s">
        <v>45410</v>
      </c>
      <c r="J656" t="s">
        <v>45411</v>
      </c>
      <c r="K656" t="s">
        <v>45452</v>
      </c>
      <c r="L656" t="s">
        <v>66</v>
      </c>
      <c r="M656">
        <v>521887</v>
      </c>
      <c r="N656">
        <v>43013.660352338004</v>
      </c>
      <c r="O656">
        <v>43012</v>
      </c>
      <c r="P656">
        <v>43012</v>
      </c>
      <c r="Q656" s="30">
        <v>43012</v>
      </c>
      <c r="R656">
        <v>0.47916666666666702</v>
      </c>
      <c r="S656">
        <v>0.75</v>
      </c>
      <c r="T656" s="35">
        <v>6.5</v>
      </c>
      <c r="U656" s="34">
        <v>43012</v>
      </c>
      <c r="V656" t="s">
        <v>45444</v>
      </c>
      <c r="W656" t="s">
        <v>298</v>
      </c>
      <c r="X656" t="s">
        <v>28</v>
      </c>
      <c r="Y656" t="s">
        <v>296</v>
      </c>
      <c r="Z656" t="s">
        <v>45985</v>
      </c>
      <c r="AA656" t="s">
        <v>45810</v>
      </c>
      <c r="AB656" t="s">
        <v>51740</v>
      </c>
      <c r="AC656" t="s">
        <v>66</v>
      </c>
    </row>
    <row r="657" spans="1:29" x14ac:dyDescent="0.2">
      <c r="A657" t="s">
        <v>45453</v>
      </c>
      <c r="B657" t="s">
        <v>51741</v>
      </c>
      <c r="C657" t="s">
        <v>45769</v>
      </c>
      <c r="D657" t="s">
        <v>34690</v>
      </c>
      <c r="E657" t="s">
        <v>34691</v>
      </c>
      <c r="F657" t="s">
        <v>776</v>
      </c>
      <c r="G657" t="s">
        <v>45408</v>
      </c>
      <c r="H657" t="s">
        <v>17406</v>
      </c>
      <c r="I657" t="s">
        <v>45410</v>
      </c>
      <c r="J657" t="s">
        <v>45411</v>
      </c>
      <c r="K657" t="s">
        <v>45458</v>
      </c>
      <c r="L657" t="s">
        <v>86</v>
      </c>
      <c r="M657">
        <v>521887</v>
      </c>
      <c r="N657">
        <v>43013.6648768866</v>
      </c>
      <c r="O657">
        <v>43012</v>
      </c>
      <c r="P657">
        <v>43012</v>
      </c>
      <c r="Q657" s="30">
        <v>43013</v>
      </c>
      <c r="R657">
        <v>0.29166666666666702</v>
      </c>
      <c r="S657">
        <v>0.52083333333333304</v>
      </c>
      <c r="T657" s="35">
        <v>5.5</v>
      </c>
      <c r="U657" s="34">
        <v>43013</v>
      </c>
      <c r="V657" t="s">
        <v>929</v>
      </c>
      <c r="W657" t="s">
        <v>45455</v>
      </c>
      <c r="X657" t="s">
        <v>28</v>
      </c>
      <c r="Y657" t="s">
        <v>296</v>
      </c>
      <c r="Z657" t="s">
        <v>45985</v>
      </c>
      <c r="AA657" t="s">
        <v>51354</v>
      </c>
      <c r="AB657" t="s">
        <v>51742</v>
      </c>
      <c r="AC657" t="s">
        <v>86</v>
      </c>
    </row>
    <row r="658" spans="1:29" x14ac:dyDescent="0.2">
      <c r="A658" t="s">
        <v>45459</v>
      </c>
      <c r="B658" t="s">
        <v>51743</v>
      </c>
      <c r="C658" t="s">
        <v>45769</v>
      </c>
      <c r="D658" t="s">
        <v>34690</v>
      </c>
      <c r="E658" t="s">
        <v>34691</v>
      </c>
      <c r="F658" t="s">
        <v>776</v>
      </c>
      <c r="G658" t="s">
        <v>45408</v>
      </c>
      <c r="H658" t="s">
        <v>17406</v>
      </c>
      <c r="I658" t="s">
        <v>45410</v>
      </c>
      <c r="J658" t="s">
        <v>45411</v>
      </c>
      <c r="K658" t="s">
        <v>45463</v>
      </c>
      <c r="L658" t="s">
        <v>86</v>
      </c>
      <c r="M658">
        <v>521887</v>
      </c>
      <c r="N658">
        <v>43013.666854826399</v>
      </c>
      <c r="O658">
        <v>43012</v>
      </c>
      <c r="P658">
        <v>43012</v>
      </c>
      <c r="Q658" s="30">
        <v>43013</v>
      </c>
      <c r="R658">
        <v>0.52083333333333304</v>
      </c>
      <c r="S658">
        <v>0.70833333333333304</v>
      </c>
      <c r="T658" s="35">
        <v>4.5</v>
      </c>
      <c r="U658" s="34">
        <v>43013</v>
      </c>
      <c r="V658" t="s">
        <v>45455</v>
      </c>
      <c r="W658" t="s">
        <v>14018</v>
      </c>
      <c r="X658" t="s">
        <v>28</v>
      </c>
      <c r="Y658" t="s">
        <v>296</v>
      </c>
      <c r="Z658" t="s">
        <v>45985</v>
      </c>
      <c r="AA658" t="s">
        <v>51356</v>
      </c>
      <c r="AB658" t="s">
        <v>51744</v>
      </c>
      <c r="AC658" t="s">
        <v>86</v>
      </c>
    </row>
    <row r="659" spans="1:29" x14ac:dyDescent="0.2">
      <c r="A659" t="s">
        <v>45464</v>
      </c>
      <c r="B659" t="s">
        <v>51745</v>
      </c>
      <c r="C659" t="s">
        <v>45769</v>
      </c>
      <c r="D659" t="s">
        <v>34690</v>
      </c>
      <c r="E659" t="s">
        <v>34691</v>
      </c>
      <c r="F659" t="s">
        <v>776</v>
      </c>
      <c r="G659" t="s">
        <v>45408</v>
      </c>
      <c r="H659" t="s">
        <v>17406</v>
      </c>
      <c r="I659" t="s">
        <v>45410</v>
      </c>
      <c r="J659" t="s">
        <v>45411</v>
      </c>
      <c r="K659" t="s">
        <v>45468</v>
      </c>
      <c r="L659" t="s">
        <v>86</v>
      </c>
      <c r="M659">
        <v>521887</v>
      </c>
      <c r="N659">
        <v>43015.673075138897</v>
      </c>
      <c r="O659">
        <v>43012</v>
      </c>
      <c r="P659">
        <v>43012</v>
      </c>
      <c r="Q659" s="30">
        <v>43013</v>
      </c>
      <c r="R659">
        <v>0.625</v>
      </c>
      <c r="S659">
        <v>0.66666666666666696</v>
      </c>
      <c r="T659" s="35">
        <v>1</v>
      </c>
      <c r="U659" s="34">
        <v>43013</v>
      </c>
      <c r="V659" t="s">
        <v>4609</v>
      </c>
      <c r="W659" t="s">
        <v>2023</v>
      </c>
      <c r="X659" t="s">
        <v>28</v>
      </c>
      <c r="Y659" t="s">
        <v>296</v>
      </c>
      <c r="Z659" t="s">
        <v>45985</v>
      </c>
      <c r="AA659" t="s">
        <v>51298</v>
      </c>
      <c r="AB659" t="s">
        <v>45466</v>
      </c>
      <c r="AC659" t="s">
        <v>86</v>
      </c>
    </row>
    <row r="660" spans="1:29" x14ac:dyDescent="0.2">
      <c r="A660" t="s">
        <v>45469</v>
      </c>
      <c r="B660" t="s">
        <v>51746</v>
      </c>
      <c r="C660" t="s">
        <v>45769</v>
      </c>
      <c r="D660" t="s">
        <v>34690</v>
      </c>
      <c r="E660" t="s">
        <v>34691</v>
      </c>
      <c r="F660" t="s">
        <v>776</v>
      </c>
      <c r="G660" t="s">
        <v>45408</v>
      </c>
      <c r="H660" t="s">
        <v>17406</v>
      </c>
      <c r="I660" t="s">
        <v>45410</v>
      </c>
      <c r="J660" t="s">
        <v>45411</v>
      </c>
      <c r="K660" t="s">
        <v>45474</v>
      </c>
      <c r="L660" t="s">
        <v>76</v>
      </c>
      <c r="M660">
        <v>521887</v>
      </c>
      <c r="N660">
        <v>43015.673872754604</v>
      </c>
      <c r="O660">
        <v>43012</v>
      </c>
      <c r="P660">
        <v>43012</v>
      </c>
      <c r="Q660" s="30">
        <v>43014</v>
      </c>
      <c r="R660">
        <v>0.29166666666666702</v>
      </c>
      <c r="S660">
        <v>0.52083333333333304</v>
      </c>
      <c r="T660" s="35">
        <v>5.5</v>
      </c>
      <c r="U660" s="34">
        <v>43014</v>
      </c>
      <c r="V660" t="s">
        <v>942</v>
      </c>
      <c r="W660" t="s">
        <v>45471</v>
      </c>
      <c r="X660" t="s">
        <v>28</v>
      </c>
      <c r="Y660" t="s">
        <v>296</v>
      </c>
      <c r="Z660" t="s">
        <v>45985</v>
      </c>
      <c r="AA660" t="s">
        <v>50927</v>
      </c>
      <c r="AB660" t="s">
        <v>51747</v>
      </c>
      <c r="AC660" t="s">
        <v>76</v>
      </c>
    </row>
    <row r="661" spans="1:29" x14ac:dyDescent="0.2">
      <c r="A661" t="s">
        <v>45475</v>
      </c>
      <c r="B661" t="s">
        <v>51748</v>
      </c>
      <c r="C661" t="s">
        <v>45769</v>
      </c>
      <c r="D661" t="s">
        <v>34690</v>
      </c>
      <c r="E661" t="s">
        <v>34691</v>
      </c>
      <c r="F661" t="s">
        <v>776</v>
      </c>
      <c r="G661" t="s">
        <v>45408</v>
      </c>
      <c r="H661" t="s">
        <v>17406</v>
      </c>
      <c r="I661" t="s">
        <v>45410</v>
      </c>
      <c r="J661" t="s">
        <v>45411</v>
      </c>
      <c r="K661" t="s">
        <v>45479</v>
      </c>
      <c r="L661" t="s">
        <v>76</v>
      </c>
      <c r="M661">
        <v>521887</v>
      </c>
      <c r="N661">
        <v>43015.676620902799</v>
      </c>
      <c r="O661">
        <v>43012</v>
      </c>
      <c r="P661">
        <v>43012</v>
      </c>
      <c r="Q661" s="30">
        <v>43014</v>
      </c>
      <c r="R661">
        <v>0.52083333333333304</v>
      </c>
      <c r="S661">
        <v>0.75</v>
      </c>
      <c r="T661" s="35">
        <v>5.5</v>
      </c>
      <c r="U661" s="34">
        <v>43014</v>
      </c>
      <c r="V661" t="s">
        <v>45471</v>
      </c>
      <c r="W661" t="s">
        <v>320</v>
      </c>
      <c r="X661" t="s">
        <v>28</v>
      </c>
      <c r="Y661" t="s">
        <v>296</v>
      </c>
      <c r="Z661" t="s">
        <v>45985</v>
      </c>
      <c r="AA661" t="s">
        <v>51749</v>
      </c>
      <c r="AB661" t="s">
        <v>45477</v>
      </c>
      <c r="AC661" t="s">
        <v>76</v>
      </c>
    </row>
    <row r="662" spans="1:29" x14ac:dyDescent="0.2">
      <c r="A662" t="s">
        <v>45480</v>
      </c>
      <c r="B662" t="s">
        <v>51750</v>
      </c>
      <c r="C662" t="s">
        <v>45769</v>
      </c>
      <c r="D662" t="s">
        <v>34690</v>
      </c>
      <c r="E662" t="s">
        <v>34691</v>
      </c>
      <c r="F662" t="s">
        <v>776</v>
      </c>
      <c r="G662" t="s">
        <v>45408</v>
      </c>
      <c r="H662" t="s">
        <v>17406</v>
      </c>
      <c r="I662" t="s">
        <v>45410</v>
      </c>
      <c r="J662" t="s">
        <v>45411</v>
      </c>
      <c r="K662" t="s">
        <v>45484</v>
      </c>
      <c r="L662" t="s">
        <v>104</v>
      </c>
      <c r="M662">
        <v>521887</v>
      </c>
      <c r="N662">
        <v>43015.778461701397</v>
      </c>
      <c r="O662">
        <v>43012</v>
      </c>
      <c r="P662">
        <v>43012</v>
      </c>
      <c r="Q662" s="30">
        <v>43015</v>
      </c>
      <c r="R662">
        <v>0.29166666666666702</v>
      </c>
      <c r="S662">
        <v>0.75</v>
      </c>
      <c r="T662" s="35">
        <v>11</v>
      </c>
      <c r="U662" s="34">
        <v>43015</v>
      </c>
      <c r="V662" t="s">
        <v>958</v>
      </c>
      <c r="W662" t="s">
        <v>106</v>
      </c>
      <c r="X662" t="s">
        <v>28</v>
      </c>
      <c r="Y662" t="s">
        <v>296</v>
      </c>
      <c r="Z662" t="s">
        <v>45985</v>
      </c>
      <c r="AA662" t="s">
        <v>51358</v>
      </c>
      <c r="AB662" t="s">
        <v>51751</v>
      </c>
      <c r="AC662" t="s">
        <v>104</v>
      </c>
    </row>
    <row r="663" spans="1:29" x14ac:dyDescent="0.2">
      <c r="A663" t="s">
        <v>45485</v>
      </c>
      <c r="B663" t="s">
        <v>51752</v>
      </c>
      <c r="C663" t="s">
        <v>45769</v>
      </c>
      <c r="D663" t="s">
        <v>34690</v>
      </c>
      <c r="E663" t="s">
        <v>34691</v>
      </c>
      <c r="F663" t="s">
        <v>776</v>
      </c>
      <c r="G663" t="s">
        <v>45408</v>
      </c>
      <c r="H663" t="s">
        <v>17406</v>
      </c>
      <c r="I663" t="s">
        <v>45410</v>
      </c>
      <c r="J663" t="s">
        <v>45411</v>
      </c>
      <c r="K663" t="s">
        <v>45489</v>
      </c>
      <c r="L663" t="s">
        <v>96</v>
      </c>
      <c r="M663">
        <v>521887</v>
      </c>
      <c r="N663">
        <v>43017.413431805602</v>
      </c>
      <c r="O663">
        <v>43012</v>
      </c>
      <c r="P663">
        <v>43012</v>
      </c>
      <c r="Q663" s="30">
        <v>43016</v>
      </c>
      <c r="R663">
        <v>0.29166666666666702</v>
      </c>
      <c r="S663">
        <v>0.52083333333333304</v>
      </c>
      <c r="T663" s="35">
        <v>5.5</v>
      </c>
      <c r="U663" s="34">
        <v>43016</v>
      </c>
      <c r="V663" t="s">
        <v>974</v>
      </c>
      <c r="W663" t="s">
        <v>30487</v>
      </c>
      <c r="X663" t="s">
        <v>28</v>
      </c>
      <c r="Y663" t="s">
        <v>296</v>
      </c>
      <c r="Z663" t="s">
        <v>45985</v>
      </c>
      <c r="AA663" t="s">
        <v>51369</v>
      </c>
      <c r="AB663" t="s">
        <v>51753</v>
      </c>
      <c r="AC663" t="s">
        <v>96</v>
      </c>
    </row>
    <row r="664" spans="1:29" x14ac:dyDescent="0.2">
      <c r="A664" t="s">
        <v>45490</v>
      </c>
      <c r="B664" t="s">
        <v>51754</v>
      </c>
      <c r="C664" t="s">
        <v>45769</v>
      </c>
      <c r="D664" t="s">
        <v>34690</v>
      </c>
      <c r="E664" t="s">
        <v>34691</v>
      </c>
      <c r="F664" t="s">
        <v>776</v>
      </c>
      <c r="G664" t="s">
        <v>45408</v>
      </c>
      <c r="H664" t="s">
        <v>17406</v>
      </c>
      <c r="I664" t="s">
        <v>45410</v>
      </c>
      <c r="J664" t="s">
        <v>45411</v>
      </c>
      <c r="K664" t="s">
        <v>45493</v>
      </c>
      <c r="L664" t="s">
        <v>96</v>
      </c>
      <c r="M664">
        <v>521887</v>
      </c>
      <c r="N664">
        <v>43017.414701851798</v>
      </c>
      <c r="O664">
        <v>43012</v>
      </c>
      <c r="P664">
        <v>43012</v>
      </c>
      <c r="Q664" s="30">
        <v>43016</v>
      </c>
      <c r="R664">
        <v>0.52083333333333304</v>
      </c>
      <c r="S664">
        <v>0.66666666666666696</v>
      </c>
      <c r="T664" s="35">
        <v>3.5</v>
      </c>
      <c r="U664" s="34">
        <v>43016</v>
      </c>
      <c r="V664" t="s">
        <v>30487</v>
      </c>
      <c r="W664" t="s">
        <v>5340</v>
      </c>
      <c r="X664" t="s">
        <v>28</v>
      </c>
      <c r="Y664" t="s">
        <v>296</v>
      </c>
      <c r="Z664" t="s">
        <v>45985</v>
      </c>
      <c r="AA664" t="s">
        <v>51755</v>
      </c>
      <c r="AB664" t="s">
        <v>6817</v>
      </c>
      <c r="AC664" t="s">
        <v>96</v>
      </c>
    </row>
    <row r="665" spans="1:29" x14ac:dyDescent="0.2">
      <c r="A665" t="s">
        <v>45494</v>
      </c>
      <c r="B665" t="s">
        <v>51756</v>
      </c>
      <c r="C665" t="s">
        <v>45769</v>
      </c>
      <c r="D665" t="s">
        <v>34690</v>
      </c>
      <c r="E665" t="s">
        <v>34691</v>
      </c>
      <c r="F665" t="s">
        <v>776</v>
      </c>
      <c r="G665" t="s">
        <v>45408</v>
      </c>
      <c r="H665" t="s">
        <v>17406</v>
      </c>
      <c r="I665" t="s">
        <v>45410</v>
      </c>
      <c r="J665" t="s">
        <v>45411</v>
      </c>
      <c r="K665" t="s">
        <v>45498</v>
      </c>
      <c r="L665" t="s">
        <v>96</v>
      </c>
      <c r="M665">
        <v>521887</v>
      </c>
      <c r="N665">
        <v>43017.793604097198</v>
      </c>
      <c r="O665">
        <v>43012</v>
      </c>
      <c r="P665">
        <v>43012</v>
      </c>
      <c r="Q665" s="30">
        <v>43016</v>
      </c>
      <c r="R665">
        <v>0.66666666666666696</v>
      </c>
      <c r="S665">
        <v>0.75</v>
      </c>
      <c r="T665" s="35">
        <v>2</v>
      </c>
      <c r="U665" s="34">
        <v>43016</v>
      </c>
      <c r="V665" t="s">
        <v>5340</v>
      </c>
      <c r="W665" t="s">
        <v>98</v>
      </c>
      <c r="X665" t="s">
        <v>28</v>
      </c>
      <c r="Y665" t="s">
        <v>296</v>
      </c>
      <c r="Z665" t="s">
        <v>45985</v>
      </c>
      <c r="AA665" t="s">
        <v>51371</v>
      </c>
      <c r="AB665" t="s">
        <v>45496</v>
      </c>
      <c r="AC665" t="s">
        <v>96</v>
      </c>
    </row>
    <row r="666" spans="1:29" x14ac:dyDescent="0.2">
      <c r="A666" t="s">
        <v>45499</v>
      </c>
      <c r="B666" t="s">
        <v>51757</v>
      </c>
      <c r="C666" t="s">
        <v>45769</v>
      </c>
      <c r="D666" t="s">
        <v>34690</v>
      </c>
      <c r="E666" t="s">
        <v>34691</v>
      </c>
      <c r="F666" t="s">
        <v>776</v>
      </c>
      <c r="G666" t="s">
        <v>45408</v>
      </c>
      <c r="H666" t="s">
        <v>17406</v>
      </c>
      <c r="I666" t="s">
        <v>45410</v>
      </c>
      <c r="J666" t="s">
        <v>45411</v>
      </c>
      <c r="K666" t="s">
        <v>45503</v>
      </c>
      <c r="L666" t="s">
        <v>335</v>
      </c>
      <c r="M666">
        <v>521887</v>
      </c>
      <c r="N666">
        <v>43017.7942035995</v>
      </c>
      <c r="O666">
        <v>43012</v>
      </c>
      <c r="P666">
        <v>43012</v>
      </c>
      <c r="Q666" s="30">
        <v>43017</v>
      </c>
      <c r="R666">
        <v>0.29166666666666702</v>
      </c>
      <c r="S666">
        <v>0.75</v>
      </c>
      <c r="T666" s="35">
        <v>11</v>
      </c>
      <c r="U666" s="34">
        <v>43017</v>
      </c>
      <c r="V666" t="s">
        <v>987</v>
      </c>
      <c r="W666" t="s">
        <v>337</v>
      </c>
      <c r="X666" t="s">
        <v>28</v>
      </c>
      <c r="Y666" t="s">
        <v>296</v>
      </c>
      <c r="Z666" t="s">
        <v>45985</v>
      </c>
      <c r="AA666" t="s">
        <v>50804</v>
      </c>
      <c r="AB666" t="s">
        <v>51758</v>
      </c>
      <c r="AC666" t="s">
        <v>335</v>
      </c>
    </row>
    <row r="667" spans="1:29" x14ac:dyDescent="0.2">
      <c r="A667" t="s">
        <v>45504</v>
      </c>
      <c r="B667" t="s">
        <v>51759</v>
      </c>
      <c r="C667" t="s">
        <v>45769</v>
      </c>
      <c r="D667" t="s">
        <v>34690</v>
      </c>
      <c r="E667" t="s">
        <v>34691</v>
      </c>
      <c r="F667" t="s">
        <v>776</v>
      </c>
      <c r="G667" t="s">
        <v>45408</v>
      </c>
      <c r="H667" t="s">
        <v>17406</v>
      </c>
      <c r="I667" t="s">
        <v>45410</v>
      </c>
      <c r="J667" t="s">
        <v>45411</v>
      </c>
      <c r="K667" t="s">
        <v>45508</v>
      </c>
      <c r="L667" t="s">
        <v>345</v>
      </c>
      <c r="M667">
        <v>521887</v>
      </c>
      <c r="N667">
        <v>43018.789674166699</v>
      </c>
      <c r="O667">
        <v>43012</v>
      </c>
      <c r="P667">
        <v>43012</v>
      </c>
      <c r="Q667" s="30">
        <v>43018</v>
      </c>
      <c r="R667">
        <v>0.29166666666666702</v>
      </c>
      <c r="S667">
        <v>0.75</v>
      </c>
      <c r="T667" s="35">
        <v>11</v>
      </c>
      <c r="U667" s="34">
        <v>43018</v>
      </c>
      <c r="V667" t="s">
        <v>1002</v>
      </c>
      <c r="W667" t="s">
        <v>347</v>
      </c>
      <c r="X667" t="s">
        <v>28</v>
      </c>
      <c r="Y667" t="s">
        <v>296</v>
      </c>
      <c r="Z667" t="s">
        <v>45985</v>
      </c>
      <c r="AA667" t="s">
        <v>50812</v>
      </c>
      <c r="AB667" t="s">
        <v>51760</v>
      </c>
      <c r="AC667" t="s">
        <v>345</v>
      </c>
    </row>
    <row r="668" spans="1:29" x14ac:dyDescent="0.2">
      <c r="A668" t="s">
        <v>45509</v>
      </c>
      <c r="B668" t="s">
        <v>51761</v>
      </c>
      <c r="C668" t="s">
        <v>45769</v>
      </c>
      <c r="D668" t="s">
        <v>34690</v>
      </c>
      <c r="E668" t="s">
        <v>34691</v>
      </c>
      <c r="F668" t="s">
        <v>776</v>
      </c>
      <c r="G668" t="s">
        <v>45408</v>
      </c>
      <c r="H668" t="s">
        <v>17406</v>
      </c>
      <c r="I668" t="s">
        <v>45410</v>
      </c>
      <c r="J668" t="s">
        <v>45411</v>
      </c>
      <c r="K668" t="s">
        <v>45513</v>
      </c>
      <c r="L668" t="s">
        <v>134</v>
      </c>
      <c r="M668">
        <v>521887</v>
      </c>
      <c r="N668">
        <v>43027.288458148098</v>
      </c>
      <c r="O668">
        <v>43026</v>
      </c>
      <c r="P668">
        <v>43026</v>
      </c>
      <c r="Q668" s="30">
        <v>43026</v>
      </c>
      <c r="R668">
        <v>0.29166666666666702</v>
      </c>
      <c r="S668">
        <v>0.41666666666666702</v>
      </c>
      <c r="T668" s="35">
        <v>3</v>
      </c>
      <c r="U668" s="34">
        <v>43026</v>
      </c>
      <c r="V668" t="s">
        <v>1016</v>
      </c>
      <c r="W668" t="s">
        <v>3987</v>
      </c>
      <c r="X668" t="s">
        <v>28</v>
      </c>
      <c r="Y668" t="s">
        <v>296</v>
      </c>
      <c r="Z668" t="s">
        <v>45985</v>
      </c>
      <c r="AA668" t="s">
        <v>50960</v>
      </c>
      <c r="AB668" t="s">
        <v>45511</v>
      </c>
      <c r="AC668" t="s">
        <v>134</v>
      </c>
    </row>
    <row r="669" spans="1:29" x14ac:dyDescent="0.2">
      <c r="A669" t="s">
        <v>45514</v>
      </c>
      <c r="B669" t="s">
        <v>51762</v>
      </c>
      <c r="C669" t="s">
        <v>45769</v>
      </c>
      <c r="D669" t="s">
        <v>34690</v>
      </c>
      <c r="E669" t="s">
        <v>34691</v>
      </c>
      <c r="F669" t="s">
        <v>776</v>
      </c>
      <c r="G669" t="s">
        <v>45408</v>
      </c>
      <c r="H669" t="s">
        <v>17406</v>
      </c>
      <c r="I669" t="s">
        <v>45410</v>
      </c>
      <c r="J669" t="s">
        <v>45411</v>
      </c>
      <c r="K669" t="s">
        <v>45518</v>
      </c>
      <c r="L669" t="s">
        <v>134</v>
      </c>
      <c r="M669">
        <v>521887</v>
      </c>
      <c r="N669">
        <v>43027.289201412001</v>
      </c>
      <c r="O669">
        <v>43026</v>
      </c>
      <c r="P669">
        <v>43026</v>
      </c>
      <c r="Q669" s="30">
        <v>43026</v>
      </c>
      <c r="R669">
        <v>0.41666666666666702</v>
      </c>
      <c r="S669">
        <v>0.75</v>
      </c>
      <c r="T669" s="35">
        <v>8</v>
      </c>
      <c r="U669" s="34">
        <v>43026</v>
      </c>
      <c r="V669" t="s">
        <v>3987</v>
      </c>
      <c r="W669" t="s">
        <v>3136</v>
      </c>
      <c r="X669" t="s">
        <v>28</v>
      </c>
      <c r="Y669" t="s">
        <v>296</v>
      </c>
      <c r="Z669" t="s">
        <v>45985</v>
      </c>
      <c r="AA669" t="s">
        <v>51024</v>
      </c>
      <c r="AB669" t="s">
        <v>45516</v>
      </c>
      <c r="AC669" t="s">
        <v>134</v>
      </c>
    </row>
    <row r="670" spans="1:29" x14ac:dyDescent="0.2">
      <c r="A670" t="s">
        <v>45519</v>
      </c>
      <c r="B670" t="s">
        <v>51763</v>
      </c>
      <c r="C670" t="s">
        <v>45769</v>
      </c>
      <c r="D670" t="s">
        <v>34690</v>
      </c>
      <c r="E670" t="s">
        <v>34691</v>
      </c>
      <c r="F670" t="s">
        <v>776</v>
      </c>
      <c r="G670" t="s">
        <v>45408</v>
      </c>
      <c r="H670" t="s">
        <v>17406</v>
      </c>
      <c r="I670" t="s">
        <v>45410</v>
      </c>
      <c r="J670" t="s">
        <v>45411</v>
      </c>
      <c r="K670" t="s">
        <v>45523</v>
      </c>
      <c r="L670" t="s">
        <v>144</v>
      </c>
      <c r="M670">
        <v>521887</v>
      </c>
      <c r="N670">
        <v>43028.763788275501</v>
      </c>
      <c r="O670">
        <v>43026</v>
      </c>
      <c r="P670">
        <v>43026</v>
      </c>
      <c r="Q670" s="30">
        <v>43027</v>
      </c>
      <c r="R670">
        <v>0.29166666666666702</v>
      </c>
      <c r="S670">
        <v>0.54166666666666696</v>
      </c>
      <c r="T670" s="35">
        <v>6</v>
      </c>
      <c r="U670" s="34">
        <v>43027</v>
      </c>
      <c r="V670" t="s">
        <v>1032</v>
      </c>
      <c r="W670" t="s">
        <v>1033</v>
      </c>
      <c r="X670" t="s">
        <v>28</v>
      </c>
      <c r="Y670" t="s">
        <v>296</v>
      </c>
      <c r="Z670" t="s">
        <v>45985</v>
      </c>
      <c r="AA670" t="s">
        <v>45802</v>
      </c>
      <c r="AB670" t="s">
        <v>51764</v>
      </c>
      <c r="AC670" t="s">
        <v>144</v>
      </c>
    </row>
    <row r="671" spans="1:29" x14ac:dyDescent="0.2">
      <c r="A671" t="s">
        <v>45524</v>
      </c>
      <c r="B671" t="s">
        <v>51765</v>
      </c>
      <c r="C671" t="s">
        <v>45769</v>
      </c>
      <c r="D671" t="s">
        <v>34690</v>
      </c>
      <c r="E671" t="s">
        <v>34691</v>
      </c>
      <c r="F671" t="s">
        <v>776</v>
      </c>
      <c r="G671" t="s">
        <v>45408</v>
      </c>
      <c r="H671" t="s">
        <v>17406</v>
      </c>
      <c r="I671" t="s">
        <v>45410</v>
      </c>
      <c r="J671" t="s">
        <v>45411</v>
      </c>
      <c r="K671" t="s">
        <v>45528</v>
      </c>
      <c r="L671" t="s">
        <v>144</v>
      </c>
      <c r="M671">
        <v>521887</v>
      </c>
      <c r="N671">
        <v>43028.766110393502</v>
      </c>
      <c r="O671">
        <v>43026</v>
      </c>
      <c r="P671">
        <v>43026</v>
      </c>
      <c r="Q671" s="30">
        <v>43027</v>
      </c>
      <c r="R671">
        <v>0.54166666666666696</v>
      </c>
      <c r="S671">
        <v>0.75</v>
      </c>
      <c r="T671" s="35">
        <v>5</v>
      </c>
      <c r="U671" s="34">
        <v>43027</v>
      </c>
      <c r="V671" t="s">
        <v>1033</v>
      </c>
      <c r="W671" t="s">
        <v>3151</v>
      </c>
      <c r="X671" t="s">
        <v>28</v>
      </c>
      <c r="Y671" t="s">
        <v>296</v>
      </c>
      <c r="Z671" t="s">
        <v>45985</v>
      </c>
      <c r="AA671" t="s">
        <v>45819</v>
      </c>
      <c r="AB671" t="s">
        <v>51766</v>
      </c>
      <c r="AC671" t="s">
        <v>144</v>
      </c>
    </row>
    <row r="672" spans="1:29" x14ac:dyDescent="0.2">
      <c r="A672" t="s">
        <v>45529</v>
      </c>
      <c r="B672" t="s">
        <v>51767</v>
      </c>
      <c r="C672" t="s">
        <v>45769</v>
      </c>
      <c r="D672" t="s">
        <v>34690</v>
      </c>
      <c r="E672" t="s">
        <v>34691</v>
      </c>
      <c r="F672" t="s">
        <v>776</v>
      </c>
      <c r="G672" t="s">
        <v>45408</v>
      </c>
      <c r="H672" t="s">
        <v>17406</v>
      </c>
      <c r="I672" t="s">
        <v>45410</v>
      </c>
      <c r="J672" t="s">
        <v>45411</v>
      </c>
      <c r="K672" t="s">
        <v>45533</v>
      </c>
      <c r="L672" t="s">
        <v>174</v>
      </c>
      <c r="M672">
        <v>521887</v>
      </c>
      <c r="N672">
        <v>43029.287685057898</v>
      </c>
      <c r="O672">
        <v>43026</v>
      </c>
      <c r="P672">
        <v>43026</v>
      </c>
      <c r="Q672" s="30">
        <v>43028</v>
      </c>
      <c r="R672">
        <v>0.29166666666666702</v>
      </c>
      <c r="S672">
        <v>0.45833333333333298</v>
      </c>
      <c r="T672" s="35">
        <v>4</v>
      </c>
      <c r="U672" s="34">
        <v>43028</v>
      </c>
      <c r="V672" t="s">
        <v>1044</v>
      </c>
      <c r="W672" t="s">
        <v>5412</v>
      </c>
      <c r="X672" t="s">
        <v>28</v>
      </c>
      <c r="Y672" t="s">
        <v>296</v>
      </c>
      <c r="Z672" t="s">
        <v>45985</v>
      </c>
      <c r="AA672" t="s">
        <v>51196</v>
      </c>
      <c r="AB672" t="s">
        <v>51768</v>
      </c>
      <c r="AC672" t="s">
        <v>174</v>
      </c>
    </row>
    <row r="673" spans="1:29" x14ac:dyDescent="0.2">
      <c r="A673" t="s">
        <v>45534</v>
      </c>
      <c r="B673" t="s">
        <v>51769</v>
      </c>
      <c r="C673" t="s">
        <v>45769</v>
      </c>
      <c r="D673" t="s">
        <v>34690</v>
      </c>
      <c r="E673" t="s">
        <v>34691</v>
      </c>
      <c r="F673" t="s">
        <v>776</v>
      </c>
      <c r="G673" t="s">
        <v>45408</v>
      </c>
      <c r="H673" t="s">
        <v>17406</v>
      </c>
      <c r="I673" t="s">
        <v>45410</v>
      </c>
      <c r="J673" t="s">
        <v>45411</v>
      </c>
      <c r="K673" t="s">
        <v>45538</v>
      </c>
      <c r="L673" t="s">
        <v>174</v>
      </c>
      <c r="M673">
        <v>521887</v>
      </c>
      <c r="N673">
        <v>43029.289865567102</v>
      </c>
      <c r="O673">
        <v>43026</v>
      </c>
      <c r="P673">
        <v>43026</v>
      </c>
      <c r="Q673" s="30">
        <v>43028</v>
      </c>
      <c r="R673">
        <v>0.45833333333333298</v>
      </c>
      <c r="S673">
        <v>0.75</v>
      </c>
      <c r="T673" s="35">
        <v>7</v>
      </c>
      <c r="U673" s="34">
        <v>43028</v>
      </c>
      <c r="V673" t="s">
        <v>5412</v>
      </c>
      <c r="W673" t="s">
        <v>3166</v>
      </c>
      <c r="X673" t="s">
        <v>28</v>
      </c>
      <c r="Y673" t="s">
        <v>296</v>
      </c>
      <c r="Z673" t="s">
        <v>45985</v>
      </c>
      <c r="AA673" t="s">
        <v>50858</v>
      </c>
      <c r="AB673" t="s">
        <v>51770</v>
      </c>
      <c r="AC673" t="s">
        <v>174</v>
      </c>
    </row>
    <row r="674" spans="1:29" x14ac:dyDescent="0.2">
      <c r="A674" t="s">
        <v>45539</v>
      </c>
      <c r="B674" t="s">
        <v>51771</v>
      </c>
      <c r="C674" t="s">
        <v>45769</v>
      </c>
      <c r="D674" t="s">
        <v>34690</v>
      </c>
      <c r="E674" t="s">
        <v>34691</v>
      </c>
      <c r="F674" t="s">
        <v>776</v>
      </c>
      <c r="G674" t="s">
        <v>45408</v>
      </c>
      <c r="H674" t="s">
        <v>17406</v>
      </c>
      <c r="I674" t="s">
        <v>45410</v>
      </c>
      <c r="J674" t="s">
        <v>45411</v>
      </c>
      <c r="K674" t="s">
        <v>45543</v>
      </c>
      <c r="L674" t="s">
        <v>184</v>
      </c>
      <c r="M674">
        <v>521887</v>
      </c>
      <c r="N674">
        <v>43030.256271273101</v>
      </c>
      <c r="O674">
        <v>43026</v>
      </c>
      <c r="P674">
        <v>43026</v>
      </c>
      <c r="Q674" s="30">
        <v>43029</v>
      </c>
      <c r="R674">
        <v>0.29166666666666702</v>
      </c>
      <c r="S674">
        <v>0.375</v>
      </c>
      <c r="T674" s="35">
        <v>2</v>
      </c>
      <c r="U674" s="34">
        <v>43029</v>
      </c>
      <c r="V674" t="s">
        <v>1057</v>
      </c>
      <c r="W674" t="s">
        <v>5434</v>
      </c>
      <c r="X674" t="s">
        <v>28</v>
      </c>
      <c r="Y674" t="s">
        <v>296</v>
      </c>
      <c r="Z674" t="s">
        <v>45985</v>
      </c>
      <c r="AA674" t="s">
        <v>50858</v>
      </c>
      <c r="AB674" t="s">
        <v>51772</v>
      </c>
      <c r="AC674" t="s">
        <v>184</v>
      </c>
    </row>
    <row r="675" spans="1:29" x14ac:dyDescent="0.2">
      <c r="A675" t="s">
        <v>45544</v>
      </c>
      <c r="B675" t="s">
        <v>51773</v>
      </c>
      <c r="C675" t="s">
        <v>45769</v>
      </c>
      <c r="D675" t="s">
        <v>34690</v>
      </c>
      <c r="E675" t="s">
        <v>34691</v>
      </c>
      <c r="F675" t="s">
        <v>776</v>
      </c>
      <c r="G675" t="s">
        <v>45408</v>
      </c>
      <c r="H675" t="s">
        <v>17406</v>
      </c>
      <c r="I675" t="s">
        <v>45410</v>
      </c>
      <c r="J675" t="s">
        <v>45411</v>
      </c>
      <c r="K675" t="s">
        <v>45548</v>
      </c>
      <c r="L675" t="s">
        <v>184</v>
      </c>
      <c r="M675">
        <v>521887</v>
      </c>
      <c r="N675">
        <v>43030.265771469902</v>
      </c>
      <c r="O675">
        <v>43026</v>
      </c>
      <c r="P675">
        <v>43026</v>
      </c>
      <c r="Q675" s="30">
        <v>43029</v>
      </c>
      <c r="R675">
        <v>0.375</v>
      </c>
      <c r="S675">
        <v>0.5</v>
      </c>
      <c r="T675" s="35">
        <v>3</v>
      </c>
      <c r="U675" s="34">
        <v>43029</v>
      </c>
      <c r="V675" t="s">
        <v>5434</v>
      </c>
      <c r="W675" t="s">
        <v>18007</v>
      </c>
      <c r="X675" t="s">
        <v>28</v>
      </c>
      <c r="Y675" t="s">
        <v>296</v>
      </c>
      <c r="Z675" t="s">
        <v>45985</v>
      </c>
      <c r="AA675" t="s">
        <v>51196</v>
      </c>
      <c r="AB675" t="s">
        <v>51774</v>
      </c>
      <c r="AC675" t="s">
        <v>184</v>
      </c>
    </row>
    <row r="676" spans="1:29" x14ac:dyDescent="0.2">
      <c r="A676" t="s">
        <v>45549</v>
      </c>
      <c r="B676" t="s">
        <v>51775</v>
      </c>
      <c r="C676" t="s">
        <v>45769</v>
      </c>
      <c r="D676" t="s">
        <v>34690</v>
      </c>
      <c r="E676" t="s">
        <v>34691</v>
      </c>
      <c r="F676" t="s">
        <v>776</v>
      </c>
      <c r="G676" t="s">
        <v>45408</v>
      </c>
      <c r="H676" t="s">
        <v>17406</v>
      </c>
      <c r="I676" t="s">
        <v>45410</v>
      </c>
      <c r="J676" t="s">
        <v>45411</v>
      </c>
      <c r="K676" t="s">
        <v>45553</v>
      </c>
      <c r="L676" t="s">
        <v>184</v>
      </c>
      <c r="M676">
        <v>521887</v>
      </c>
      <c r="N676">
        <v>43030.2674704167</v>
      </c>
      <c r="O676">
        <v>43026</v>
      </c>
      <c r="P676">
        <v>43026</v>
      </c>
      <c r="Q676" s="30">
        <v>43029</v>
      </c>
      <c r="R676">
        <v>0.5</v>
      </c>
      <c r="S676">
        <v>0.75</v>
      </c>
      <c r="T676" s="35">
        <v>6</v>
      </c>
      <c r="U676" s="34">
        <v>43029</v>
      </c>
      <c r="V676" t="s">
        <v>18007</v>
      </c>
      <c r="W676" t="s">
        <v>3173</v>
      </c>
      <c r="X676" t="s">
        <v>28</v>
      </c>
      <c r="Y676" t="s">
        <v>296</v>
      </c>
      <c r="Z676" t="s">
        <v>45985</v>
      </c>
      <c r="AA676" t="s">
        <v>50804</v>
      </c>
      <c r="AB676" t="s">
        <v>51776</v>
      </c>
      <c r="AC676" t="s">
        <v>184</v>
      </c>
    </row>
    <row r="677" spans="1:29" x14ac:dyDescent="0.2">
      <c r="A677" t="s">
        <v>45554</v>
      </c>
      <c r="B677" t="s">
        <v>51777</v>
      </c>
      <c r="C677" t="s">
        <v>45769</v>
      </c>
      <c r="D677" t="s">
        <v>34690</v>
      </c>
      <c r="E677" t="s">
        <v>34691</v>
      </c>
      <c r="F677" t="s">
        <v>776</v>
      </c>
      <c r="G677" t="s">
        <v>45408</v>
      </c>
      <c r="H677" t="s">
        <v>17406</v>
      </c>
      <c r="I677" t="s">
        <v>45410</v>
      </c>
      <c r="J677" t="s">
        <v>45411</v>
      </c>
      <c r="K677" t="s">
        <v>45558</v>
      </c>
      <c r="L677" t="s">
        <v>194</v>
      </c>
      <c r="M677">
        <v>521887</v>
      </c>
      <c r="N677">
        <v>43031.299611319402</v>
      </c>
      <c r="O677">
        <v>43026</v>
      </c>
      <c r="P677">
        <v>43026</v>
      </c>
      <c r="Q677" s="30">
        <v>43030</v>
      </c>
      <c r="R677">
        <v>0.29166666666666702</v>
      </c>
      <c r="S677">
        <v>0.66666666666666696</v>
      </c>
      <c r="T677" s="35">
        <v>9</v>
      </c>
      <c r="U677" s="34">
        <v>43030</v>
      </c>
      <c r="V677" t="s">
        <v>1077</v>
      </c>
      <c r="W677" t="s">
        <v>5459</v>
      </c>
      <c r="X677" t="s">
        <v>28</v>
      </c>
      <c r="Y677" t="s">
        <v>296</v>
      </c>
      <c r="Z677" t="s">
        <v>45985</v>
      </c>
      <c r="AA677" t="s">
        <v>51207</v>
      </c>
      <c r="AB677" t="s">
        <v>51778</v>
      </c>
      <c r="AC677" t="s">
        <v>194</v>
      </c>
    </row>
    <row r="678" spans="1:29" x14ac:dyDescent="0.2">
      <c r="A678" t="s">
        <v>45559</v>
      </c>
      <c r="B678" t="s">
        <v>51779</v>
      </c>
      <c r="C678" t="s">
        <v>45769</v>
      </c>
      <c r="D678" t="s">
        <v>34690</v>
      </c>
      <c r="E678" t="s">
        <v>34691</v>
      </c>
      <c r="F678" t="s">
        <v>776</v>
      </c>
      <c r="G678" t="s">
        <v>45408</v>
      </c>
      <c r="H678" t="s">
        <v>17406</v>
      </c>
      <c r="I678" t="s">
        <v>45410</v>
      </c>
      <c r="J678" t="s">
        <v>45411</v>
      </c>
      <c r="K678" t="s">
        <v>45563</v>
      </c>
      <c r="L678" t="s">
        <v>194</v>
      </c>
      <c r="M678">
        <v>521887</v>
      </c>
      <c r="N678">
        <v>43031.301693472204</v>
      </c>
      <c r="O678">
        <v>43026</v>
      </c>
      <c r="P678">
        <v>43026</v>
      </c>
      <c r="Q678" s="30">
        <v>43030</v>
      </c>
      <c r="R678">
        <v>0.66666666666666696</v>
      </c>
      <c r="S678">
        <v>0.75</v>
      </c>
      <c r="T678" s="35">
        <v>2</v>
      </c>
      <c r="U678" s="34">
        <v>43030</v>
      </c>
      <c r="V678" t="s">
        <v>5459</v>
      </c>
      <c r="W678" t="s">
        <v>3209</v>
      </c>
      <c r="X678" t="s">
        <v>28</v>
      </c>
      <c r="Y678" t="s">
        <v>296</v>
      </c>
      <c r="Z678" t="s">
        <v>45985</v>
      </c>
      <c r="AA678" t="s">
        <v>51204</v>
      </c>
      <c r="AB678" t="s">
        <v>51780</v>
      </c>
      <c r="AC678" t="s">
        <v>194</v>
      </c>
    </row>
    <row r="679" spans="1:29" x14ac:dyDescent="0.2">
      <c r="A679" t="s">
        <v>45564</v>
      </c>
      <c r="B679" t="s">
        <v>51781</v>
      </c>
      <c r="C679" t="s">
        <v>45769</v>
      </c>
      <c r="D679" t="s">
        <v>34690</v>
      </c>
      <c r="E679" t="s">
        <v>34691</v>
      </c>
      <c r="F679" t="s">
        <v>776</v>
      </c>
      <c r="G679" t="s">
        <v>45408</v>
      </c>
      <c r="H679" t="s">
        <v>17406</v>
      </c>
      <c r="I679" t="s">
        <v>45410</v>
      </c>
      <c r="J679" t="s">
        <v>45411</v>
      </c>
      <c r="K679" t="s">
        <v>45569</v>
      </c>
      <c r="L679" t="s">
        <v>154</v>
      </c>
      <c r="M679">
        <v>521887</v>
      </c>
      <c r="N679">
        <v>43032.773861377304</v>
      </c>
      <c r="O679">
        <v>43026</v>
      </c>
      <c r="P679">
        <v>43026</v>
      </c>
      <c r="Q679" s="30">
        <v>43031</v>
      </c>
      <c r="R679">
        <v>0.29166666666666702</v>
      </c>
      <c r="S679">
        <v>0.4375</v>
      </c>
      <c r="T679" s="35">
        <v>3.5</v>
      </c>
      <c r="U679" s="34">
        <v>43031</v>
      </c>
      <c r="V679" t="s">
        <v>1092</v>
      </c>
      <c r="W679" t="s">
        <v>45566</v>
      </c>
      <c r="X679" t="s">
        <v>28</v>
      </c>
      <c r="Y679" t="s">
        <v>296</v>
      </c>
      <c r="Z679" t="s">
        <v>45985</v>
      </c>
      <c r="AA679" t="s">
        <v>37718</v>
      </c>
      <c r="AB679" t="s">
        <v>51782</v>
      </c>
      <c r="AC679" t="s">
        <v>154</v>
      </c>
    </row>
    <row r="680" spans="1:29" x14ac:dyDescent="0.2">
      <c r="A680" t="s">
        <v>45570</v>
      </c>
      <c r="B680" t="s">
        <v>51783</v>
      </c>
      <c r="C680" t="s">
        <v>45769</v>
      </c>
      <c r="D680" t="s">
        <v>34690</v>
      </c>
      <c r="E680" t="s">
        <v>34691</v>
      </c>
      <c r="F680" t="s">
        <v>776</v>
      </c>
      <c r="G680" t="s">
        <v>45408</v>
      </c>
      <c r="H680" t="s">
        <v>17406</v>
      </c>
      <c r="I680" t="s">
        <v>45410</v>
      </c>
      <c r="J680" t="s">
        <v>45411</v>
      </c>
      <c r="K680" t="s">
        <v>45574</v>
      </c>
      <c r="L680" t="s">
        <v>154</v>
      </c>
      <c r="M680">
        <v>521887</v>
      </c>
      <c r="N680">
        <v>43032.775808645798</v>
      </c>
      <c r="O680">
        <v>43026</v>
      </c>
      <c r="P680">
        <v>43026</v>
      </c>
      <c r="Q680" s="30">
        <v>43031</v>
      </c>
      <c r="R680">
        <v>0.4375</v>
      </c>
      <c r="S680">
        <v>0.58333333333333304</v>
      </c>
      <c r="T680" s="35">
        <v>3.5</v>
      </c>
      <c r="U680" s="34">
        <v>43031</v>
      </c>
      <c r="V680" t="s">
        <v>45566</v>
      </c>
      <c r="W680" t="s">
        <v>5479</v>
      </c>
      <c r="X680" t="s">
        <v>28</v>
      </c>
      <c r="Y680" t="s">
        <v>296</v>
      </c>
      <c r="Z680" t="s">
        <v>45985</v>
      </c>
      <c r="AA680" t="s">
        <v>51212</v>
      </c>
      <c r="AB680" t="s">
        <v>51784</v>
      </c>
      <c r="AC680" t="s">
        <v>154</v>
      </c>
    </row>
    <row r="681" spans="1:29" x14ac:dyDescent="0.2">
      <c r="A681" t="s">
        <v>45575</v>
      </c>
      <c r="B681" t="s">
        <v>51785</v>
      </c>
      <c r="C681" t="s">
        <v>45769</v>
      </c>
      <c r="D681" t="s">
        <v>34690</v>
      </c>
      <c r="E681" t="s">
        <v>34691</v>
      </c>
      <c r="F681" t="s">
        <v>776</v>
      </c>
      <c r="G681" t="s">
        <v>45408</v>
      </c>
      <c r="H681" t="s">
        <v>17406</v>
      </c>
      <c r="I681" t="s">
        <v>45410</v>
      </c>
      <c r="J681" t="s">
        <v>45411</v>
      </c>
      <c r="K681" t="s">
        <v>45579</v>
      </c>
      <c r="L681" t="s">
        <v>154</v>
      </c>
      <c r="M681">
        <v>521887</v>
      </c>
      <c r="N681">
        <v>43032.776785821799</v>
      </c>
      <c r="O681">
        <v>43026</v>
      </c>
      <c r="P681">
        <v>43026</v>
      </c>
      <c r="Q681" s="30">
        <v>43031</v>
      </c>
      <c r="R681">
        <v>0.58333333333333304</v>
      </c>
      <c r="S681">
        <v>0.75</v>
      </c>
      <c r="T681" s="35">
        <v>4</v>
      </c>
      <c r="U681" s="34">
        <v>43031</v>
      </c>
      <c r="V681" t="s">
        <v>5479</v>
      </c>
      <c r="W681" t="s">
        <v>3229</v>
      </c>
      <c r="X681" t="s">
        <v>28</v>
      </c>
      <c r="Y681" t="s">
        <v>296</v>
      </c>
      <c r="Z681" t="s">
        <v>45985</v>
      </c>
      <c r="AA681" t="s">
        <v>50975</v>
      </c>
      <c r="AB681" t="s">
        <v>51786</v>
      </c>
      <c r="AC681" t="s">
        <v>154</v>
      </c>
    </row>
    <row r="682" spans="1:29" x14ac:dyDescent="0.2">
      <c r="A682" t="s">
        <v>45580</v>
      </c>
      <c r="B682" t="s">
        <v>51787</v>
      </c>
      <c r="C682" t="s">
        <v>45769</v>
      </c>
      <c r="D682" t="s">
        <v>34690</v>
      </c>
      <c r="E682" t="s">
        <v>34691</v>
      </c>
      <c r="F682" t="s">
        <v>776</v>
      </c>
      <c r="G682" t="s">
        <v>45408</v>
      </c>
      <c r="H682" t="s">
        <v>17406</v>
      </c>
      <c r="I682" t="s">
        <v>45410</v>
      </c>
      <c r="J682" t="s">
        <v>45411</v>
      </c>
      <c r="K682" t="s">
        <v>45584</v>
      </c>
      <c r="L682" t="s">
        <v>164</v>
      </c>
      <c r="M682">
        <v>521887</v>
      </c>
      <c r="N682">
        <v>43033.746899317099</v>
      </c>
      <c r="O682">
        <v>43026</v>
      </c>
      <c r="P682">
        <v>43026</v>
      </c>
      <c r="Q682" s="30">
        <v>43032</v>
      </c>
      <c r="R682">
        <v>0.29166666666666702</v>
      </c>
      <c r="S682">
        <v>0.75</v>
      </c>
      <c r="T682" s="35">
        <v>11</v>
      </c>
      <c r="U682" s="34">
        <v>43032</v>
      </c>
      <c r="V682" t="s">
        <v>1113</v>
      </c>
      <c r="W682" t="s">
        <v>1501</v>
      </c>
      <c r="X682" t="s">
        <v>28</v>
      </c>
      <c r="Y682" t="s">
        <v>296</v>
      </c>
      <c r="Z682" t="s">
        <v>45985</v>
      </c>
      <c r="AA682" t="s">
        <v>51302</v>
      </c>
      <c r="AB682" t="s">
        <v>51788</v>
      </c>
      <c r="AC682" t="s">
        <v>164</v>
      </c>
    </row>
    <row r="683" spans="1:29" x14ac:dyDescent="0.2">
      <c r="A683" t="s">
        <v>45585</v>
      </c>
      <c r="B683" t="s">
        <v>51789</v>
      </c>
      <c r="C683" t="s">
        <v>45769</v>
      </c>
      <c r="D683" t="s">
        <v>34690</v>
      </c>
      <c r="E683" t="s">
        <v>34691</v>
      </c>
      <c r="F683" t="s">
        <v>776</v>
      </c>
      <c r="G683" t="s">
        <v>45408</v>
      </c>
      <c r="H683" t="s">
        <v>17406</v>
      </c>
      <c r="I683" t="s">
        <v>45410</v>
      </c>
      <c r="J683" t="s">
        <v>45411</v>
      </c>
      <c r="K683" t="s">
        <v>45589</v>
      </c>
      <c r="L683" t="s">
        <v>205</v>
      </c>
      <c r="M683">
        <v>521887</v>
      </c>
      <c r="N683">
        <v>43034.294148958303</v>
      </c>
      <c r="O683">
        <v>43033</v>
      </c>
      <c r="P683">
        <v>43033</v>
      </c>
      <c r="Q683" s="30">
        <v>43033</v>
      </c>
      <c r="R683">
        <v>0.29166666666666702</v>
      </c>
      <c r="S683">
        <v>0.3125</v>
      </c>
      <c r="T683" s="35">
        <v>0.5</v>
      </c>
      <c r="U683" s="34">
        <v>43033</v>
      </c>
      <c r="V683" t="s">
        <v>1134</v>
      </c>
      <c r="W683" t="s">
        <v>26537</v>
      </c>
      <c r="X683" t="s">
        <v>28</v>
      </c>
      <c r="Y683" t="s">
        <v>296</v>
      </c>
      <c r="Z683" t="s">
        <v>45985</v>
      </c>
      <c r="AA683" t="s">
        <v>50804</v>
      </c>
      <c r="AB683" t="s">
        <v>45587</v>
      </c>
      <c r="AC683" t="s">
        <v>205</v>
      </c>
    </row>
    <row r="684" spans="1:29" x14ac:dyDescent="0.2">
      <c r="A684" t="s">
        <v>45590</v>
      </c>
      <c r="B684" t="s">
        <v>51790</v>
      </c>
      <c r="C684" t="s">
        <v>45769</v>
      </c>
      <c r="D684" t="s">
        <v>34690</v>
      </c>
      <c r="E684" t="s">
        <v>34691</v>
      </c>
      <c r="F684" t="s">
        <v>776</v>
      </c>
      <c r="G684" t="s">
        <v>45408</v>
      </c>
      <c r="H684" t="s">
        <v>17406</v>
      </c>
      <c r="I684" t="s">
        <v>45410</v>
      </c>
      <c r="J684" t="s">
        <v>45411</v>
      </c>
      <c r="K684" t="s">
        <v>45595</v>
      </c>
      <c r="L684" t="s">
        <v>205</v>
      </c>
      <c r="M684">
        <v>521887</v>
      </c>
      <c r="N684">
        <v>43034.295174004597</v>
      </c>
      <c r="O684">
        <v>43033</v>
      </c>
      <c r="P684">
        <v>43033</v>
      </c>
      <c r="Q684" s="30">
        <v>43033</v>
      </c>
      <c r="R684">
        <v>0.3125</v>
      </c>
      <c r="S684">
        <v>0.52083333333333304</v>
      </c>
      <c r="T684" s="35">
        <v>5</v>
      </c>
      <c r="U684" s="34">
        <v>43033</v>
      </c>
      <c r="V684" t="s">
        <v>26537</v>
      </c>
      <c r="W684" t="s">
        <v>45592</v>
      </c>
      <c r="X684" t="s">
        <v>28</v>
      </c>
      <c r="Y684" t="s">
        <v>296</v>
      </c>
      <c r="Z684" t="s">
        <v>45985</v>
      </c>
      <c r="AA684" t="s">
        <v>50882</v>
      </c>
      <c r="AB684" t="s">
        <v>45593</v>
      </c>
      <c r="AC684" t="s">
        <v>205</v>
      </c>
    </row>
    <row r="685" spans="1:29" x14ac:dyDescent="0.2">
      <c r="A685" t="s">
        <v>45596</v>
      </c>
      <c r="B685" t="s">
        <v>51791</v>
      </c>
      <c r="C685" t="s">
        <v>45769</v>
      </c>
      <c r="D685" t="s">
        <v>34690</v>
      </c>
      <c r="E685" t="s">
        <v>34691</v>
      </c>
      <c r="F685" t="s">
        <v>776</v>
      </c>
      <c r="G685" t="s">
        <v>45408</v>
      </c>
      <c r="H685" t="s">
        <v>17406</v>
      </c>
      <c r="I685" t="s">
        <v>45410</v>
      </c>
      <c r="J685" t="s">
        <v>45411</v>
      </c>
      <c r="K685" t="s">
        <v>45600</v>
      </c>
      <c r="L685" t="s">
        <v>205</v>
      </c>
      <c r="M685">
        <v>521887</v>
      </c>
      <c r="N685">
        <v>43034.296168726898</v>
      </c>
      <c r="O685">
        <v>43033</v>
      </c>
      <c r="P685">
        <v>43033</v>
      </c>
      <c r="Q685" s="30">
        <v>43033</v>
      </c>
      <c r="R685">
        <v>0.52083333333333304</v>
      </c>
      <c r="S685">
        <v>0.75</v>
      </c>
      <c r="T685" s="35">
        <v>5.5</v>
      </c>
      <c r="U685" s="34">
        <v>43033</v>
      </c>
      <c r="V685" t="s">
        <v>45592</v>
      </c>
      <c r="W685" t="s">
        <v>428</v>
      </c>
      <c r="X685" t="s">
        <v>28</v>
      </c>
      <c r="Y685" t="s">
        <v>296</v>
      </c>
      <c r="Z685" t="s">
        <v>45985</v>
      </c>
      <c r="AA685" t="s">
        <v>50804</v>
      </c>
      <c r="AB685" t="s">
        <v>51792</v>
      </c>
      <c r="AC685" t="s">
        <v>205</v>
      </c>
    </row>
    <row r="686" spans="1:29" x14ac:dyDescent="0.2">
      <c r="A686" t="s">
        <v>45601</v>
      </c>
      <c r="B686" t="s">
        <v>51793</v>
      </c>
      <c r="C686" t="s">
        <v>45769</v>
      </c>
      <c r="D686" t="s">
        <v>34690</v>
      </c>
      <c r="E686" t="s">
        <v>34691</v>
      </c>
      <c r="F686" t="s">
        <v>776</v>
      </c>
      <c r="G686" t="s">
        <v>45408</v>
      </c>
      <c r="H686" t="s">
        <v>17406</v>
      </c>
      <c r="I686" t="s">
        <v>45410</v>
      </c>
      <c r="J686" t="s">
        <v>45411</v>
      </c>
      <c r="K686" t="s">
        <v>45605</v>
      </c>
      <c r="L686" t="s">
        <v>215</v>
      </c>
      <c r="M686">
        <v>521887</v>
      </c>
      <c r="N686">
        <v>43035.299035752301</v>
      </c>
      <c r="O686">
        <v>43033</v>
      </c>
      <c r="P686">
        <v>43033</v>
      </c>
      <c r="Q686" s="30">
        <v>43034</v>
      </c>
      <c r="R686">
        <v>0.29166666666666702</v>
      </c>
      <c r="S686">
        <v>0.45833333333333298</v>
      </c>
      <c r="T686" s="35">
        <v>4</v>
      </c>
      <c r="U686" s="34">
        <v>43034</v>
      </c>
      <c r="V686" t="s">
        <v>1154</v>
      </c>
      <c r="W686" t="s">
        <v>5508</v>
      </c>
      <c r="X686" t="s">
        <v>28</v>
      </c>
      <c r="Y686" t="s">
        <v>296</v>
      </c>
      <c r="Z686" t="s">
        <v>45985</v>
      </c>
      <c r="AA686" t="s">
        <v>50973</v>
      </c>
      <c r="AB686" t="s">
        <v>51794</v>
      </c>
      <c r="AC686" t="s">
        <v>215</v>
      </c>
    </row>
    <row r="687" spans="1:29" x14ac:dyDescent="0.2">
      <c r="A687" t="s">
        <v>45606</v>
      </c>
      <c r="B687" t="s">
        <v>51795</v>
      </c>
      <c r="C687" t="s">
        <v>45769</v>
      </c>
      <c r="D687" t="s">
        <v>34690</v>
      </c>
      <c r="E687" t="s">
        <v>34691</v>
      </c>
      <c r="F687" t="s">
        <v>776</v>
      </c>
      <c r="G687" t="s">
        <v>45408</v>
      </c>
      <c r="H687" t="s">
        <v>17406</v>
      </c>
      <c r="I687" t="s">
        <v>45410</v>
      </c>
      <c r="J687" t="s">
        <v>45411</v>
      </c>
      <c r="K687" t="s">
        <v>45610</v>
      </c>
      <c r="L687" t="s">
        <v>215</v>
      </c>
      <c r="M687">
        <v>521887</v>
      </c>
      <c r="N687">
        <v>43035.301233194397</v>
      </c>
      <c r="O687">
        <v>43033</v>
      </c>
      <c r="P687">
        <v>43033</v>
      </c>
      <c r="Q687" s="30">
        <v>43034</v>
      </c>
      <c r="R687">
        <v>0.45833333333333298</v>
      </c>
      <c r="S687">
        <v>0.58333333333333304</v>
      </c>
      <c r="T687" s="35">
        <v>3</v>
      </c>
      <c r="U687" s="34">
        <v>43034</v>
      </c>
      <c r="V687" t="s">
        <v>5508</v>
      </c>
      <c r="W687" t="s">
        <v>20333</v>
      </c>
      <c r="X687" t="s">
        <v>28</v>
      </c>
      <c r="Y687" t="s">
        <v>296</v>
      </c>
      <c r="Z687" t="s">
        <v>45985</v>
      </c>
      <c r="AA687" t="s">
        <v>50922</v>
      </c>
      <c r="AB687" t="s">
        <v>51796</v>
      </c>
      <c r="AC687" t="s">
        <v>215</v>
      </c>
    </row>
    <row r="688" spans="1:29" x14ac:dyDescent="0.2">
      <c r="A688" t="s">
        <v>45611</v>
      </c>
      <c r="B688" t="s">
        <v>51797</v>
      </c>
      <c r="C688" t="s">
        <v>45769</v>
      </c>
      <c r="D688" t="s">
        <v>34690</v>
      </c>
      <c r="E688" t="s">
        <v>34691</v>
      </c>
      <c r="F688" t="s">
        <v>776</v>
      </c>
      <c r="G688" t="s">
        <v>45408</v>
      </c>
      <c r="H688" t="s">
        <v>17406</v>
      </c>
      <c r="I688" t="s">
        <v>45410</v>
      </c>
      <c r="J688" t="s">
        <v>45411</v>
      </c>
      <c r="K688" t="s">
        <v>45615</v>
      </c>
      <c r="L688" t="s">
        <v>215</v>
      </c>
      <c r="M688">
        <v>521887</v>
      </c>
      <c r="N688">
        <v>43035.303470567102</v>
      </c>
      <c r="O688">
        <v>43033</v>
      </c>
      <c r="P688">
        <v>43033</v>
      </c>
      <c r="Q688" s="30">
        <v>43034</v>
      </c>
      <c r="R688">
        <v>0.58333333333333304</v>
      </c>
      <c r="S688">
        <v>0.625</v>
      </c>
      <c r="T688" s="35">
        <v>1</v>
      </c>
      <c r="U688" s="34">
        <v>43034</v>
      </c>
      <c r="V688" t="s">
        <v>20333</v>
      </c>
      <c r="W688" t="s">
        <v>20341</v>
      </c>
      <c r="X688" t="s">
        <v>28</v>
      </c>
      <c r="Y688" t="s">
        <v>296</v>
      </c>
      <c r="Z688" t="s">
        <v>45985</v>
      </c>
      <c r="AA688" t="s">
        <v>50920</v>
      </c>
      <c r="AB688" t="s">
        <v>45894</v>
      </c>
      <c r="AC688" t="s">
        <v>215</v>
      </c>
    </row>
    <row r="689" spans="1:29" x14ac:dyDescent="0.2">
      <c r="A689" t="s">
        <v>45616</v>
      </c>
      <c r="B689" t="s">
        <v>51798</v>
      </c>
      <c r="C689" t="s">
        <v>45769</v>
      </c>
      <c r="D689" t="s">
        <v>34690</v>
      </c>
      <c r="E689" t="s">
        <v>34691</v>
      </c>
      <c r="F689" t="s">
        <v>776</v>
      </c>
      <c r="G689" t="s">
        <v>45408</v>
      </c>
      <c r="H689" t="s">
        <v>17406</v>
      </c>
      <c r="I689" t="s">
        <v>45410</v>
      </c>
      <c r="J689" t="s">
        <v>45411</v>
      </c>
      <c r="K689" t="s">
        <v>45620</v>
      </c>
      <c r="L689" t="s">
        <v>215</v>
      </c>
      <c r="M689">
        <v>521887</v>
      </c>
      <c r="N689">
        <v>43035.305029814801</v>
      </c>
      <c r="O689">
        <v>43033</v>
      </c>
      <c r="P689">
        <v>43033</v>
      </c>
      <c r="Q689" s="30">
        <v>43034</v>
      </c>
      <c r="R689">
        <v>0.625</v>
      </c>
      <c r="S689">
        <v>0.75</v>
      </c>
      <c r="T689" s="35">
        <v>3</v>
      </c>
      <c r="U689" s="34">
        <v>43034</v>
      </c>
      <c r="V689" t="s">
        <v>20341</v>
      </c>
      <c r="W689" t="s">
        <v>437</v>
      </c>
      <c r="X689" t="s">
        <v>28</v>
      </c>
      <c r="Y689" t="s">
        <v>296</v>
      </c>
      <c r="Z689" t="s">
        <v>45985</v>
      </c>
      <c r="AA689" t="s">
        <v>51307</v>
      </c>
      <c r="AB689" t="s">
        <v>45618</v>
      </c>
      <c r="AC689" t="s">
        <v>215</v>
      </c>
    </row>
    <row r="690" spans="1:29" x14ac:dyDescent="0.2">
      <c r="A690" t="s">
        <v>45621</v>
      </c>
      <c r="B690" t="s">
        <v>51799</v>
      </c>
      <c r="C690" t="s">
        <v>45769</v>
      </c>
      <c r="D690" t="s">
        <v>34690</v>
      </c>
      <c r="E690" t="s">
        <v>34691</v>
      </c>
      <c r="F690" t="s">
        <v>776</v>
      </c>
      <c r="G690" t="s">
        <v>45408</v>
      </c>
      <c r="H690" t="s">
        <v>17406</v>
      </c>
      <c r="I690" t="s">
        <v>45410</v>
      </c>
      <c r="J690" t="s">
        <v>45411</v>
      </c>
      <c r="K690" t="s">
        <v>45625</v>
      </c>
      <c r="L690" t="s">
        <v>225</v>
      </c>
      <c r="M690">
        <v>521887</v>
      </c>
      <c r="N690">
        <v>43036.783121203698</v>
      </c>
      <c r="O690">
        <v>43033</v>
      </c>
      <c r="P690">
        <v>43033</v>
      </c>
      <c r="Q690" s="30">
        <v>43035</v>
      </c>
      <c r="R690">
        <v>0.29166666666666702</v>
      </c>
      <c r="S690">
        <v>0.33333333333333298</v>
      </c>
      <c r="T690" s="35">
        <v>1</v>
      </c>
      <c r="U690" s="34">
        <v>43035</v>
      </c>
      <c r="V690" t="s">
        <v>1169</v>
      </c>
      <c r="W690" t="s">
        <v>10748</v>
      </c>
      <c r="X690" t="s">
        <v>28</v>
      </c>
      <c r="Y690" t="s">
        <v>296</v>
      </c>
      <c r="Z690" t="s">
        <v>45985</v>
      </c>
      <c r="AA690" t="s">
        <v>51408</v>
      </c>
      <c r="AB690" t="s">
        <v>45623</v>
      </c>
      <c r="AC690" t="s">
        <v>225</v>
      </c>
    </row>
    <row r="691" spans="1:29" x14ac:dyDescent="0.2">
      <c r="A691" t="s">
        <v>45626</v>
      </c>
      <c r="B691" t="s">
        <v>51800</v>
      </c>
      <c r="C691" t="s">
        <v>45769</v>
      </c>
      <c r="D691" t="s">
        <v>34690</v>
      </c>
      <c r="E691" t="s">
        <v>34691</v>
      </c>
      <c r="F691" t="s">
        <v>776</v>
      </c>
      <c r="G691" t="s">
        <v>45408</v>
      </c>
      <c r="H691" t="s">
        <v>17406</v>
      </c>
      <c r="I691" t="s">
        <v>45410</v>
      </c>
      <c r="J691" t="s">
        <v>45411</v>
      </c>
      <c r="K691" t="s">
        <v>45630</v>
      </c>
      <c r="L691" t="s">
        <v>225</v>
      </c>
      <c r="M691">
        <v>521887</v>
      </c>
      <c r="N691">
        <v>43036.784249780103</v>
      </c>
      <c r="O691">
        <v>43033</v>
      </c>
      <c r="P691">
        <v>43033</v>
      </c>
      <c r="Q691" s="30">
        <v>43035</v>
      </c>
      <c r="R691">
        <v>0.33333333333333298</v>
      </c>
      <c r="S691">
        <v>0.54166666666666696</v>
      </c>
      <c r="T691" s="35">
        <v>5</v>
      </c>
      <c r="U691" s="34">
        <v>43035</v>
      </c>
      <c r="V691" t="s">
        <v>10748</v>
      </c>
      <c r="W691" t="s">
        <v>27457</v>
      </c>
      <c r="X691" t="s">
        <v>28</v>
      </c>
      <c r="Y691" t="s">
        <v>296</v>
      </c>
      <c r="Z691" t="s">
        <v>45985</v>
      </c>
      <c r="AA691" t="s">
        <v>45816</v>
      </c>
      <c r="AB691" t="s">
        <v>51801</v>
      </c>
      <c r="AC691" t="s">
        <v>225</v>
      </c>
    </row>
    <row r="692" spans="1:29" x14ac:dyDescent="0.2">
      <c r="A692" t="s">
        <v>45631</v>
      </c>
      <c r="B692" t="s">
        <v>51802</v>
      </c>
      <c r="C692" t="s">
        <v>45769</v>
      </c>
      <c r="D692" t="s">
        <v>34690</v>
      </c>
      <c r="E692" t="s">
        <v>34691</v>
      </c>
      <c r="F692" t="s">
        <v>776</v>
      </c>
      <c r="G692" t="s">
        <v>45408</v>
      </c>
      <c r="H692" t="s">
        <v>17406</v>
      </c>
      <c r="I692" t="s">
        <v>45410</v>
      </c>
      <c r="J692" t="s">
        <v>45411</v>
      </c>
      <c r="K692" t="s">
        <v>45634</v>
      </c>
      <c r="L692" t="s">
        <v>225</v>
      </c>
      <c r="M692">
        <v>521887</v>
      </c>
      <c r="N692">
        <v>43036.785169120398</v>
      </c>
      <c r="O692">
        <v>43033</v>
      </c>
      <c r="P692">
        <v>43033</v>
      </c>
      <c r="Q692" s="30">
        <v>43035</v>
      </c>
      <c r="R692">
        <v>0.54166666666666696</v>
      </c>
      <c r="S692">
        <v>0.70833333333333304</v>
      </c>
      <c r="T692" s="35">
        <v>4</v>
      </c>
      <c r="U692" s="34">
        <v>43035</v>
      </c>
      <c r="V692" t="s">
        <v>27457</v>
      </c>
      <c r="W692" t="s">
        <v>20377</v>
      </c>
      <c r="X692" t="s">
        <v>28</v>
      </c>
      <c r="Y692" t="s">
        <v>296</v>
      </c>
      <c r="Z692" t="s">
        <v>45985</v>
      </c>
      <c r="AA692" t="s">
        <v>50832</v>
      </c>
      <c r="AB692" t="s">
        <v>5647</v>
      </c>
      <c r="AC692" t="s">
        <v>225</v>
      </c>
    </row>
    <row r="693" spans="1:29" x14ac:dyDescent="0.2">
      <c r="A693" t="s">
        <v>45635</v>
      </c>
      <c r="B693" t="s">
        <v>51803</v>
      </c>
      <c r="C693" t="s">
        <v>45769</v>
      </c>
      <c r="D693" t="s">
        <v>34690</v>
      </c>
      <c r="E693" t="s">
        <v>34691</v>
      </c>
      <c r="F693" t="s">
        <v>776</v>
      </c>
      <c r="G693" t="s">
        <v>45408</v>
      </c>
      <c r="H693" t="s">
        <v>17406</v>
      </c>
      <c r="I693" t="s">
        <v>45410</v>
      </c>
      <c r="J693" t="s">
        <v>45411</v>
      </c>
      <c r="K693" t="s">
        <v>45639</v>
      </c>
      <c r="L693" t="s">
        <v>225</v>
      </c>
      <c r="M693">
        <v>521887</v>
      </c>
      <c r="N693">
        <v>43036.785936412001</v>
      </c>
      <c r="O693">
        <v>43033</v>
      </c>
      <c r="P693">
        <v>43033</v>
      </c>
      <c r="Q693" s="30">
        <v>43035</v>
      </c>
      <c r="R693">
        <v>0.70833333333333304</v>
      </c>
      <c r="S693">
        <v>0.75</v>
      </c>
      <c r="T693" s="35">
        <v>1</v>
      </c>
      <c r="U693" s="34">
        <v>43035</v>
      </c>
      <c r="V693" t="s">
        <v>20377</v>
      </c>
      <c r="W693" t="s">
        <v>446</v>
      </c>
      <c r="X693" t="s">
        <v>28</v>
      </c>
      <c r="Y693" t="s">
        <v>296</v>
      </c>
      <c r="Z693" t="s">
        <v>45985</v>
      </c>
      <c r="AA693" t="s">
        <v>51804</v>
      </c>
      <c r="AB693" t="s">
        <v>45637</v>
      </c>
      <c r="AC693" t="s">
        <v>225</v>
      </c>
    </row>
    <row r="694" spans="1:29" x14ac:dyDescent="0.2">
      <c r="A694" t="s">
        <v>45640</v>
      </c>
      <c r="B694" t="s">
        <v>51805</v>
      </c>
      <c r="C694" t="s">
        <v>45769</v>
      </c>
      <c r="D694" t="s">
        <v>34690</v>
      </c>
      <c r="E694" t="s">
        <v>34691</v>
      </c>
      <c r="F694" t="s">
        <v>776</v>
      </c>
      <c r="G694" t="s">
        <v>45408</v>
      </c>
      <c r="H694" t="s">
        <v>17406</v>
      </c>
      <c r="I694" t="s">
        <v>45410</v>
      </c>
      <c r="J694" t="s">
        <v>45411</v>
      </c>
      <c r="K694" t="s">
        <v>45644</v>
      </c>
      <c r="L694" t="s">
        <v>235</v>
      </c>
      <c r="M694">
        <v>521887</v>
      </c>
      <c r="N694">
        <v>43037.306748923598</v>
      </c>
      <c r="O694">
        <v>43033</v>
      </c>
      <c r="P694">
        <v>43033</v>
      </c>
      <c r="Q694" s="30">
        <v>43036</v>
      </c>
      <c r="R694">
        <v>0.29166666666666702</v>
      </c>
      <c r="S694">
        <v>0.75</v>
      </c>
      <c r="T694" s="35">
        <v>11</v>
      </c>
      <c r="U694" s="34">
        <v>43036</v>
      </c>
      <c r="V694" t="s">
        <v>1183</v>
      </c>
      <c r="W694" t="s">
        <v>455</v>
      </c>
      <c r="X694" t="s">
        <v>28</v>
      </c>
      <c r="Y694" t="s">
        <v>296</v>
      </c>
      <c r="Z694" t="s">
        <v>45985</v>
      </c>
      <c r="AA694" t="s">
        <v>50832</v>
      </c>
      <c r="AB694" t="s">
        <v>45642</v>
      </c>
      <c r="AC694" t="s">
        <v>235</v>
      </c>
    </row>
    <row r="695" spans="1:29" x14ac:dyDescent="0.2">
      <c r="A695" t="s">
        <v>45645</v>
      </c>
      <c r="B695" t="s">
        <v>51806</v>
      </c>
      <c r="C695" t="s">
        <v>45769</v>
      </c>
      <c r="D695" t="s">
        <v>34690</v>
      </c>
      <c r="E695" t="s">
        <v>34691</v>
      </c>
      <c r="F695" t="s">
        <v>776</v>
      </c>
      <c r="G695" t="s">
        <v>45408</v>
      </c>
      <c r="H695" t="s">
        <v>17406</v>
      </c>
      <c r="I695" t="s">
        <v>45410</v>
      </c>
      <c r="J695" t="s">
        <v>45411</v>
      </c>
      <c r="K695" t="s">
        <v>45649</v>
      </c>
      <c r="L695" t="s">
        <v>245</v>
      </c>
      <c r="M695">
        <v>521887</v>
      </c>
      <c r="N695">
        <v>43038.3123808565</v>
      </c>
      <c r="O695">
        <v>43033</v>
      </c>
      <c r="P695">
        <v>43033</v>
      </c>
      <c r="Q695" s="30">
        <v>43037</v>
      </c>
      <c r="R695">
        <v>0.29166666666666702</v>
      </c>
      <c r="S695">
        <v>0.41666666666666702</v>
      </c>
      <c r="T695" s="35">
        <v>3</v>
      </c>
      <c r="U695" s="34">
        <v>43037</v>
      </c>
      <c r="V695" t="s">
        <v>1203</v>
      </c>
      <c r="W695" t="s">
        <v>20417</v>
      </c>
      <c r="X695" t="s">
        <v>28</v>
      </c>
      <c r="Y695" t="s">
        <v>296</v>
      </c>
      <c r="Z695" t="s">
        <v>45985</v>
      </c>
      <c r="AA695" t="s">
        <v>50885</v>
      </c>
      <c r="AB695" t="s">
        <v>45647</v>
      </c>
      <c r="AC695" t="s">
        <v>245</v>
      </c>
    </row>
    <row r="696" spans="1:29" x14ac:dyDescent="0.2">
      <c r="A696" t="s">
        <v>45650</v>
      </c>
      <c r="B696" t="s">
        <v>51807</v>
      </c>
      <c r="C696" t="s">
        <v>45769</v>
      </c>
      <c r="D696" t="s">
        <v>34690</v>
      </c>
      <c r="E696" t="s">
        <v>34691</v>
      </c>
      <c r="F696" t="s">
        <v>776</v>
      </c>
      <c r="G696" t="s">
        <v>45408</v>
      </c>
      <c r="H696" t="s">
        <v>17406</v>
      </c>
      <c r="I696" t="s">
        <v>45410</v>
      </c>
      <c r="J696" t="s">
        <v>45411</v>
      </c>
      <c r="K696" t="s">
        <v>45654</v>
      </c>
      <c r="L696" t="s">
        <v>245</v>
      </c>
      <c r="M696">
        <v>521887</v>
      </c>
      <c r="N696">
        <v>43038.313784722202</v>
      </c>
      <c r="O696">
        <v>43033</v>
      </c>
      <c r="P696">
        <v>43033</v>
      </c>
      <c r="Q696" s="30">
        <v>43037</v>
      </c>
      <c r="R696">
        <v>0.41666666666666702</v>
      </c>
      <c r="S696">
        <v>0.54166666666666696</v>
      </c>
      <c r="T696" s="35">
        <v>3</v>
      </c>
      <c r="U696" s="34">
        <v>43037</v>
      </c>
      <c r="V696" t="s">
        <v>20417</v>
      </c>
      <c r="W696" t="s">
        <v>1204</v>
      </c>
      <c r="X696" t="s">
        <v>28</v>
      </c>
      <c r="Y696" t="s">
        <v>296</v>
      </c>
      <c r="Z696" t="s">
        <v>45985</v>
      </c>
      <c r="AA696" t="s">
        <v>51316</v>
      </c>
      <c r="AB696" t="s">
        <v>45652</v>
      </c>
      <c r="AC696" t="s">
        <v>245</v>
      </c>
    </row>
    <row r="697" spans="1:29" x14ac:dyDescent="0.2">
      <c r="A697" t="s">
        <v>45655</v>
      </c>
      <c r="B697" t="s">
        <v>51808</v>
      </c>
      <c r="C697" t="s">
        <v>45769</v>
      </c>
      <c r="D697" t="s">
        <v>34690</v>
      </c>
      <c r="E697" t="s">
        <v>34691</v>
      </c>
      <c r="F697" t="s">
        <v>776</v>
      </c>
      <c r="G697" t="s">
        <v>45408</v>
      </c>
      <c r="H697" t="s">
        <v>17406</v>
      </c>
      <c r="I697" t="s">
        <v>45410</v>
      </c>
      <c r="J697" t="s">
        <v>45411</v>
      </c>
      <c r="K697" t="s">
        <v>45659</v>
      </c>
      <c r="L697" t="s">
        <v>245</v>
      </c>
      <c r="M697">
        <v>521887</v>
      </c>
      <c r="N697">
        <v>43038.314494687504</v>
      </c>
      <c r="O697">
        <v>43033</v>
      </c>
      <c r="P697">
        <v>43033</v>
      </c>
      <c r="Q697" s="30">
        <v>43037</v>
      </c>
      <c r="R697">
        <v>0.54166666666666696</v>
      </c>
      <c r="S697">
        <v>0.66666666666666696</v>
      </c>
      <c r="T697" s="35">
        <v>3</v>
      </c>
      <c r="U697" s="34">
        <v>43037</v>
      </c>
      <c r="V697" t="s">
        <v>1204</v>
      </c>
      <c r="W697" t="s">
        <v>5542</v>
      </c>
      <c r="X697" t="s">
        <v>28</v>
      </c>
      <c r="Y697" t="s">
        <v>296</v>
      </c>
      <c r="Z697" t="s">
        <v>45985</v>
      </c>
      <c r="AA697" t="s">
        <v>51313</v>
      </c>
      <c r="AB697" t="s">
        <v>45657</v>
      </c>
      <c r="AC697" t="s">
        <v>245</v>
      </c>
    </row>
    <row r="698" spans="1:29" x14ac:dyDescent="0.2">
      <c r="A698" t="s">
        <v>45660</v>
      </c>
      <c r="B698" t="s">
        <v>51809</v>
      </c>
      <c r="C698" t="s">
        <v>45769</v>
      </c>
      <c r="D698" t="s">
        <v>34690</v>
      </c>
      <c r="E698" t="s">
        <v>34691</v>
      </c>
      <c r="F698" t="s">
        <v>776</v>
      </c>
      <c r="G698" t="s">
        <v>45408</v>
      </c>
      <c r="H698" t="s">
        <v>17406</v>
      </c>
      <c r="I698" t="s">
        <v>45410</v>
      </c>
      <c r="J698" t="s">
        <v>45411</v>
      </c>
      <c r="K698" t="s">
        <v>45663</v>
      </c>
      <c r="L698" t="s">
        <v>245</v>
      </c>
      <c r="M698">
        <v>521887</v>
      </c>
      <c r="N698">
        <v>43038.315099560197</v>
      </c>
      <c r="O698">
        <v>43033</v>
      </c>
      <c r="P698">
        <v>43033</v>
      </c>
      <c r="Q698" s="30">
        <v>43037</v>
      </c>
      <c r="R698">
        <v>0.66666666666666696</v>
      </c>
      <c r="S698">
        <v>0.75</v>
      </c>
      <c r="T698" s="35">
        <v>2</v>
      </c>
      <c r="U698" s="34">
        <v>43037</v>
      </c>
      <c r="V698" t="s">
        <v>5542</v>
      </c>
      <c r="W698" t="s">
        <v>247</v>
      </c>
      <c r="X698" t="s">
        <v>28</v>
      </c>
      <c r="Y698" t="s">
        <v>296</v>
      </c>
      <c r="Z698" t="s">
        <v>45985</v>
      </c>
      <c r="AA698" t="s">
        <v>51408</v>
      </c>
      <c r="AB698" t="s">
        <v>5647</v>
      </c>
      <c r="AC698" t="s">
        <v>245</v>
      </c>
    </row>
    <row r="699" spans="1:29" x14ac:dyDescent="0.2">
      <c r="A699" t="s">
        <v>45664</v>
      </c>
      <c r="B699" t="s">
        <v>51810</v>
      </c>
      <c r="C699" t="s">
        <v>45769</v>
      </c>
      <c r="D699" t="s">
        <v>34690</v>
      </c>
      <c r="E699" t="s">
        <v>34691</v>
      </c>
      <c r="F699" t="s">
        <v>776</v>
      </c>
      <c r="G699" t="s">
        <v>45408</v>
      </c>
      <c r="H699" t="s">
        <v>17406</v>
      </c>
      <c r="I699" t="s">
        <v>45410</v>
      </c>
      <c r="J699" t="s">
        <v>45411</v>
      </c>
      <c r="K699" t="s">
        <v>45668</v>
      </c>
      <c r="L699" t="s">
        <v>470</v>
      </c>
      <c r="M699">
        <v>521887</v>
      </c>
      <c r="N699">
        <v>43039.767492731502</v>
      </c>
      <c r="O699">
        <v>43033</v>
      </c>
      <c r="P699">
        <v>43033</v>
      </c>
      <c r="Q699" s="30">
        <v>43038</v>
      </c>
      <c r="R699">
        <v>0.29166666666666702</v>
      </c>
      <c r="S699">
        <v>0.41666666666666702</v>
      </c>
      <c r="T699" s="35">
        <v>3</v>
      </c>
      <c r="U699" s="34">
        <v>43038</v>
      </c>
      <c r="V699" t="s">
        <v>1218</v>
      </c>
      <c r="W699" t="s">
        <v>9297</v>
      </c>
      <c r="X699" t="s">
        <v>28</v>
      </c>
      <c r="Y699" t="s">
        <v>296</v>
      </c>
      <c r="Z699" t="s">
        <v>45985</v>
      </c>
      <c r="AA699" t="s">
        <v>45808</v>
      </c>
      <c r="AB699" t="s">
        <v>45666</v>
      </c>
      <c r="AC699" t="s">
        <v>470</v>
      </c>
    </row>
    <row r="700" spans="1:29" x14ac:dyDescent="0.2">
      <c r="A700" t="s">
        <v>45669</v>
      </c>
      <c r="B700" t="s">
        <v>51811</v>
      </c>
      <c r="C700" t="s">
        <v>45769</v>
      </c>
      <c r="D700" t="s">
        <v>34690</v>
      </c>
      <c r="E700" t="s">
        <v>34691</v>
      </c>
      <c r="F700" t="s">
        <v>776</v>
      </c>
      <c r="G700" t="s">
        <v>45408</v>
      </c>
      <c r="H700" t="s">
        <v>17406</v>
      </c>
      <c r="I700" t="s">
        <v>45410</v>
      </c>
      <c r="J700" t="s">
        <v>45411</v>
      </c>
      <c r="K700" t="s">
        <v>45673</v>
      </c>
      <c r="L700" t="s">
        <v>470</v>
      </c>
      <c r="M700">
        <v>521887</v>
      </c>
      <c r="N700">
        <v>43039.768472222197</v>
      </c>
      <c r="O700">
        <v>43033</v>
      </c>
      <c r="P700">
        <v>43033</v>
      </c>
      <c r="Q700" s="30">
        <v>43038</v>
      </c>
      <c r="R700">
        <v>0.41666666666666702</v>
      </c>
      <c r="S700">
        <v>0.75</v>
      </c>
      <c r="T700" s="35">
        <v>8</v>
      </c>
      <c r="U700" s="34">
        <v>43038</v>
      </c>
      <c r="V700" t="s">
        <v>9297</v>
      </c>
      <c r="W700" t="s">
        <v>472</v>
      </c>
      <c r="X700" t="s">
        <v>28</v>
      </c>
      <c r="Y700" t="s">
        <v>296</v>
      </c>
      <c r="Z700" t="s">
        <v>45985</v>
      </c>
      <c r="AA700" t="s">
        <v>50797</v>
      </c>
      <c r="AB700" t="s">
        <v>45671</v>
      </c>
      <c r="AC700" t="s">
        <v>470</v>
      </c>
    </row>
    <row r="701" spans="1:29" x14ac:dyDescent="0.2">
      <c r="A701" t="s">
        <v>45674</v>
      </c>
      <c r="B701" t="s">
        <v>51812</v>
      </c>
      <c r="C701" t="s">
        <v>45769</v>
      </c>
      <c r="D701" t="s">
        <v>34690</v>
      </c>
      <c r="E701" t="s">
        <v>34691</v>
      </c>
      <c r="F701" t="s">
        <v>776</v>
      </c>
      <c r="G701" t="s">
        <v>45408</v>
      </c>
      <c r="H701" t="s">
        <v>17406</v>
      </c>
      <c r="I701" t="s">
        <v>45410</v>
      </c>
      <c r="J701" t="s">
        <v>45411</v>
      </c>
      <c r="K701" t="s">
        <v>45678</v>
      </c>
      <c r="L701" t="s">
        <v>480</v>
      </c>
      <c r="M701">
        <v>521887</v>
      </c>
      <c r="N701">
        <v>43040.298861539399</v>
      </c>
      <c r="O701">
        <v>43033</v>
      </c>
      <c r="P701">
        <v>43033</v>
      </c>
      <c r="Q701" s="30">
        <v>43039</v>
      </c>
      <c r="R701">
        <v>0.29166666666666702</v>
      </c>
      <c r="S701">
        <v>0.41666666666666702</v>
      </c>
      <c r="T701" s="35">
        <v>3</v>
      </c>
      <c r="U701" s="34">
        <v>43039</v>
      </c>
      <c r="V701" t="s">
        <v>1241</v>
      </c>
      <c r="W701" t="s">
        <v>11630</v>
      </c>
      <c r="X701" t="s">
        <v>28</v>
      </c>
      <c r="Y701" t="s">
        <v>296</v>
      </c>
      <c r="Z701" t="s">
        <v>45985</v>
      </c>
      <c r="AA701" t="s">
        <v>45813</v>
      </c>
      <c r="AB701" t="s">
        <v>35910</v>
      </c>
      <c r="AC701" t="s">
        <v>480</v>
      </c>
    </row>
    <row r="702" spans="1:29" x14ac:dyDescent="0.2">
      <c r="A702" t="s">
        <v>45679</v>
      </c>
      <c r="B702" t="s">
        <v>51813</v>
      </c>
      <c r="C702" t="s">
        <v>45769</v>
      </c>
      <c r="D702" t="s">
        <v>34690</v>
      </c>
      <c r="E702" t="s">
        <v>34691</v>
      </c>
      <c r="F702" t="s">
        <v>776</v>
      </c>
      <c r="G702" t="s">
        <v>45408</v>
      </c>
      <c r="H702" t="s">
        <v>17406</v>
      </c>
      <c r="I702" t="s">
        <v>45410</v>
      </c>
      <c r="J702" t="s">
        <v>45411</v>
      </c>
      <c r="K702" t="s">
        <v>45683</v>
      </c>
      <c r="L702" t="s">
        <v>480</v>
      </c>
      <c r="M702">
        <v>521887</v>
      </c>
      <c r="N702">
        <v>43040.3002086458</v>
      </c>
      <c r="O702">
        <v>43033</v>
      </c>
      <c r="P702">
        <v>43033</v>
      </c>
      <c r="Q702" s="30">
        <v>43039</v>
      </c>
      <c r="R702">
        <v>0.41666666666666702</v>
      </c>
      <c r="S702">
        <v>0.58333333333333304</v>
      </c>
      <c r="T702" s="35">
        <v>4</v>
      </c>
      <c r="U702" s="34">
        <v>43039</v>
      </c>
      <c r="V702" t="s">
        <v>11630</v>
      </c>
      <c r="W702" t="s">
        <v>482</v>
      </c>
      <c r="X702" t="s">
        <v>28</v>
      </c>
      <c r="Y702" t="s">
        <v>296</v>
      </c>
      <c r="Z702" t="s">
        <v>45985</v>
      </c>
      <c r="AA702" t="s">
        <v>51417</v>
      </c>
      <c r="AB702" t="s">
        <v>51814</v>
      </c>
      <c r="AC702" t="s">
        <v>480</v>
      </c>
    </row>
    <row r="703" spans="1:29" x14ac:dyDescent="0.2">
      <c r="A703" t="s">
        <v>45684</v>
      </c>
      <c r="B703" t="s">
        <v>51815</v>
      </c>
      <c r="C703" t="s">
        <v>45769</v>
      </c>
      <c r="D703" t="s">
        <v>34690</v>
      </c>
      <c r="E703" t="s">
        <v>34691</v>
      </c>
      <c r="F703" t="s">
        <v>776</v>
      </c>
      <c r="G703" t="s">
        <v>45408</v>
      </c>
      <c r="H703" t="s">
        <v>17406</v>
      </c>
      <c r="I703" t="s">
        <v>45410</v>
      </c>
      <c r="J703" t="s">
        <v>45411</v>
      </c>
      <c r="K703" t="s">
        <v>45688</v>
      </c>
      <c r="L703" t="s">
        <v>480</v>
      </c>
      <c r="M703">
        <v>521887</v>
      </c>
      <c r="N703">
        <v>43040.3010953704</v>
      </c>
      <c r="O703">
        <v>43033</v>
      </c>
      <c r="P703">
        <v>43033</v>
      </c>
      <c r="Q703" s="30">
        <v>43039</v>
      </c>
      <c r="R703">
        <v>0.58333333333333304</v>
      </c>
      <c r="S703">
        <v>0.75</v>
      </c>
      <c r="T703" s="35">
        <v>4</v>
      </c>
      <c r="U703" s="34">
        <v>43039</v>
      </c>
      <c r="V703" t="s">
        <v>482</v>
      </c>
      <c r="W703" t="s">
        <v>1644</v>
      </c>
      <c r="X703" t="s">
        <v>28</v>
      </c>
      <c r="Y703" t="s">
        <v>296</v>
      </c>
      <c r="Z703" t="s">
        <v>45985</v>
      </c>
      <c r="AA703" t="s">
        <v>50897</v>
      </c>
      <c r="AB703" t="s">
        <v>51816</v>
      </c>
      <c r="AC703" t="s">
        <v>480</v>
      </c>
    </row>
    <row r="704" spans="1:29" x14ac:dyDescent="0.2">
      <c r="A704" t="s">
        <v>45689</v>
      </c>
      <c r="B704" t="s">
        <v>51817</v>
      </c>
      <c r="C704" t="s">
        <v>45769</v>
      </c>
      <c r="D704" t="s">
        <v>34690</v>
      </c>
      <c r="E704" t="s">
        <v>34691</v>
      </c>
      <c r="F704" t="s">
        <v>776</v>
      </c>
      <c r="G704" t="s">
        <v>45408</v>
      </c>
      <c r="H704" t="s">
        <v>17406</v>
      </c>
      <c r="I704" t="s">
        <v>45410</v>
      </c>
      <c r="J704" t="s">
        <v>45411</v>
      </c>
      <c r="K704" t="s">
        <v>45693</v>
      </c>
      <c r="L704" t="s">
        <v>275</v>
      </c>
      <c r="M704">
        <v>521887</v>
      </c>
      <c r="N704">
        <v>43048.2472233796</v>
      </c>
      <c r="O704">
        <v>43047</v>
      </c>
      <c r="P704">
        <v>43047</v>
      </c>
      <c r="Q704" s="30">
        <v>43047</v>
      </c>
      <c r="R704">
        <v>0.29166666666666702</v>
      </c>
      <c r="S704">
        <v>0.75</v>
      </c>
      <c r="T704" s="35">
        <v>11</v>
      </c>
      <c r="U704" s="34">
        <v>43047</v>
      </c>
      <c r="V704" t="s">
        <v>1963</v>
      </c>
      <c r="W704" t="s">
        <v>1969</v>
      </c>
      <c r="X704" t="s">
        <v>28</v>
      </c>
      <c r="Y704" t="s">
        <v>296</v>
      </c>
      <c r="Z704" t="s">
        <v>45985</v>
      </c>
      <c r="AA704" t="s">
        <v>51246</v>
      </c>
      <c r="AB704" t="s">
        <v>51818</v>
      </c>
      <c r="AC704" t="s">
        <v>275</v>
      </c>
    </row>
    <row r="705" spans="1:29" x14ac:dyDescent="0.2">
      <c r="A705" t="s">
        <v>45694</v>
      </c>
      <c r="B705" t="s">
        <v>51819</v>
      </c>
      <c r="C705" t="s">
        <v>45769</v>
      </c>
      <c r="D705" t="s">
        <v>34690</v>
      </c>
      <c r="E705" t="s">
        <v>34691</v>
      </c>
      <c r="F705" t="s">
        <v>776</v>
      </c>
      <c r="G705" t="s">
        <v>45408</v>
      </c>
      <c r="H705" t="s">
        <v>17406</v>
      </c>
      <c r="I705" t="s">
        <v>45410</v>
      </c>
      <c r="J705" t="s">
        <v>45411</v>
      </c>
      <c r="K705" t="s">
        <v>45698</v>
      </c>
      <c r="L705" t="s">
        <v>285</v>
      </c>
      <c r="M705">
        <v>521887</v>
      </c>
      <c r="N705">
        <v>43049.322812476901</v>
      </c>
      <c r="O705">
        <v>43047</v>
      </c>
      <c r="P705">
        <v>43047</v>
      </c>
      <c r="Q705" s="30">
        <v>43048</v>
      </c>
      <c r="R705">
        <v>0.29166666666666702</v>
      </c>
      <c r="S705">
        <v>0.41666666666666702</v>
      </c>
      <c r="T705" s="35">
        <v>3</v>
      </c>
      <c r="U705" s="34">
        <v>43048</v>
      </c>
      <c r="V705" t="s">
        <v>17661</v>
      </c>
      <c r="W705" t="s">
        <v>32433</v>
      </c>
      <c r="X705" t="s">
        <v>28</v>
      </c>
      <c r="Y705" t="s">
        <v>296</v>
      </c>
      <c r="Z705" t="s">
        <v>45985</v>
      </c>
      <c r="AA705" t="s">
        <v>51251</v>
      </c>
      <c r="AB705" t="s">
        <v>45696</v>
      </c>
      <c r="AC705" t="s">
        <v>285</v>
      </c>
    </row>
    <row r="706" spans="1:29" x14ac:dyDescent="0.2">
      <c r="A706" t="s">
        <v>45699</v>
      </c>
      <c r="B706" t="s">
        <v>51820</v>
      </c>
      <c r="C706" t="s">
        <v>45769</v>
      </c>
      <c r="D706" t="s">
        <v>34690</v>
      </c>
      <c r="E706" t="s">
        <v>34691</v>
      </c>
      <c r="F706" t="s">
        <v>776</v>
      </c>
      <c r="G706" t="s">
        <v>45408</v>
      </c>
      <c r="H706" t="s">
        <v>17406</v>
      </c>
      <c r="I706" t="s">
        <v>45410</v>
      </c>
      <c r="J706" t="s">
        <v>45411</v>
      </c>
      <c r="K706" t="s">
        <v>45704</v>
      </c>
      <c r="L706" t="s">
        <v>285</v>
      </c>
      <c r="M706">
        <v>521887</v>
      </c>
      <c r="N706">
        <v>43049.3235059375</v>
      </c>
      <c r="O706">
        <v>43047</v>
      </c>
      <c r="P706">
        <v>43047</v>
      </c>
      <c r="Q706" s="30">
        <v>43048</v>
      </c>
      <c r="R706">
        <v>0.39583333333333298</v>
      </c>
      <c r="S706">
        <v>0.58333333333333304</v>
      </c>
      <c r="T706" s="35">
        <v>4.5</v>
      </c>
      <c r="U706" s="34">
        <v>43048</v>
      </c>
      <c r="V706" t="s">
        <v>45701</v>
      </c>
      <c r="W706" t="s">
        <v>14650</v>
      </c>
      <c r="X706" t="s">
        <v>28</v>
      </c>
      <c r="Y706" t="s">
        <v>296</v>
      </c>
      <c r="Z706" t="s">
        <v>45985</v>
      </c>
      <c r="AA706" t="s">
        <v>51821</v>
      </c>
      <c r="AB706" t="s">
        <v>45702</v>
      </c>
      <c r="AC706" t="s">
        <v>285</v>
      </c>
    </row>
    <row r="707" spans="1:29" x14ac:dyDescent="0.2">
      <c r="A707" t="s">
        <v>45705</v>
      </c>
      <c r="B707" t="s">
        <v>51822</v>
      </c>
      <c r="C707" t="s">
        <v>45769</v>
      </c>
      <c r="D707" t="s">
        <v>34690</v>
      </c>
      <c r="E707" t="s">
        <v>34691</v>
      </c>
      <c r="F707" t="s">
        <v>776</v>
      </c>
      <c r="G707" t="s">
        <v>45408</v>
      </c>
      <c r="H707" t="s">
        <v>17406</v>
      </c>
      <c r="I707" t="s">
        <v>45410</v>
      </c>
      <c r="J707" t="s">
        <v>45411</v>
      </c>
      <c r="K707" t="s">
        <v>45710</v>
      </c>
      <c r="L707" t="s">
        <v>285</v>
      </c>
      <c r="M707">
        <v>521887</v>
      </c>
      <c r="N707">
        <v>43049.324421076402</v>
      </c>
      <c r="O707">
        <v>43047</v>
      </c>
      <c r="P707">
        <v>43047</v>
      </c>
      <c r="Q707" s="30">
        <v>43048</v>
      </c>
      <c r="R707">
        <v>0.54166666666666696</v>
      </c>
      <c r="S707">
        <v>0.6875</v>
      </c>
      <c r="T707" s="35">
        <v>3.5</v>
      </c>
      <c r="U707" s="34">
        <v>43048</v>
      </c>
      <c r="V707" t="s">
        <v>37852</v>
      </c>
      <c r="W707" t="s">
        <v>45707</v>
      </c>
      <c r="X707" t="s">
        <v>28</v>
      </c>
      <c r="Y707" t="s">
        <v>296</v>
      </c>
      <c r="Z707" t="s">
        <v>45985</v>
      </c>
      <c r="AA707" t="s">
        <v>51749</v>
      </c>
      <c r="AB707" t="s">
        <v>45708</v>
      </c>
      <c r="AC707" t="s">
        <v>285</v>
      </c>
    </row>
    <row r="708" spans="1:29" x14ac:dyDescent="0.2">
      <c r="A708" t="s">
        <v>45711</v>
      </c>
      <c r="B708" t="s">
        <v>51823</v>
      </c>
      <c r="C708" t="s">
        <v>45769</v>
      </c>
      <c r="D708" t="s">
        <v>34690</v>
      </c>
      <c r="E708" t="s">
        <v>34691</v>
      </c>
      <c r="F708" t="s">
        <v>776</v>
      </c>
      <c r="G708" t="s">
        <v>45408</v>
      </c>
      <c r="H708" t="s">
        <v>17406</v>
      </c>
      <c r="I708" t="s">
        <v>45410</v>
      </c>
      <c r="J708" t="s">
        <v>45411</v>
      </c>
      <c r="K708" t="s">
        <v>45716</v>
      </c>
      <c r="L708" t="s">
        <v>1989</v>
      </c>
      <c r="M708">
        <v>521887</v>
      </c>
      <c r="N708">
        <v>43050.794092129603</v>
      </c>
      <c r="O708">
        <v>43047</v>
      </c>
      <c r="P708">
        <v>43047</v>
      </c>
      <c r="Q708" s="30">
        <v>43049</v>
      </c>
      <c r="R708">
        <v>0.29166666666666702</v>
      </c>
      <c r="S708">
        <v>0.52083333333333304</v>
      </c>
      <c r="T708" s="35">
        <v>5.5</v>
      </c>
      <c r="U708" s="34">
        <v>43049</v>
      </c>
      <c r="V708" t="s">
        <v>1984</v>
      </c>
      <c r="W708" t="s">
        <v>45713</v>
      </c>
      <c r="X708" t="s">
        <v>28</v>
      </c>
      <c r="Y708" t="s">
        <v>296</v>
      </c>
      <c r="Z708" t="s">
        <v>45985</v>
      </c>
      <c r="AA708" t="s">
        <v>51824</v>
      </c>
      <c r="AB708" t="s">
        <v>51825</v>
      </c>
      <c r="AC708" t="s">
        <v>1989</v>
      </c>
    </row>
    <row r="709" spans="1:29" x14ac:dyDescent="0.2">
      <c r="A709" t="s">
        <v>45717</v>
      </c>
      <c r="B709" t="s">
        <v>51826</v>
      </c>
      <c r="C709" t="s">
        <v>45769</v>
      </c>
      <c r="D709" t="s">
        <v>34690</v>
      </c>
      <c r="E709" t="s">
        <v>34691</v>
      </c>
      <c r="F709" t="s">
        <v>776</v>
      </c>
      <c r="G709" t="s">
        <v>45408</v>
      </c>
      <c r="H709" t="s">
        <v>17406</v>
      </c>
      <c r="I709" t="s">
        <v>45410</v>
      </c>
      <c r="J709" t="s">
        <v>45411</v>
      </c>
      <c r="K709" t="s">
        <v>45721</v>
      </c>
      <c r="L709" t="s">
        <v>1989</v>
      </c>
      <c r="M709">
        <v>521887</v>
      </c>
      <c r="N709">
        <v>43051.273853159699</v>
      </c>
      <c r="O709">
        <v>43047</v>
      </c>
      <c r="P709">
        <v>43047</v>
      </c>
      <c r="Q709" s="30">
        <v>43049</v>
      </c>
      <c r="R709">
        <v>0.52083333333333304</v>
      </c>
      <c r="S709">
        <v>0.75</v>
      </c>
      <c r="T709" s="35">
        <v>5.5</v>
      </c>
      <c r="U709" s="34">
        <v>43049</v>
      </c>
      <c r="V709" t="s">
        <v>45713</v>
      </c>
      <c r="W709" t="s">
        <v>1990</v>
      </c>
      <c r="X709" t="s">
        <v>28</v>
      </c>
      <c r="Y709" t="s">
        <v>296</v>
      </c>
      <c r="Z709" t="s">
        <v>45985</v>
      </c>
      <c r="AA709" t="s">
        <v>51827</v>
      </c>
      <c r="AB709" t="s">
        <v>45719</v>
      </c>
      <c r="AC709" t="s">
        <v>1989</v>
      </c>
    </row>
    <row r="710" spans="1:29" x14ac:dyDescent="0.2">
      <c r="A710" t="s">
        <v>45722</v>
      </c>
      <c r="B710" t="s">
        <v>51828</v>
      </c>
      <c r="C710" t="s">
        <v>45769</v>
      </c>
      <c r="D710" t="s">
        <v>34690</v>
      </c>
      <c r="E710" t="s">
        <v>34691</v>
      </c>
      <c r="F710" t="s">
        <v>776</v>
      </c>
      <c r="G710" t="s">
        <v>45408</v>
      </c>
      <c r="H710" t="s">
        <v>17406</v>
      </c>
      <c r="I710" t="s">
        <v>45410</v>
      </c>
      <c r="J710" t="s">
        <v>45411</v>
      </c>
      <c r="K710" t="s">
        <v>45726</v>
      </c>
      <c r="L710" t="s">
        <v>13273</v>
      </c>
      <c r="M710">
        <v>521887</v>
      </c>
      <c r="N710">
        <v>43051.275324143498</v>
      </c>
      <c r="O710">
        <v>43047</v>
      </c>
      <c r="P710">
        <v>43047</v>
      </c>
      <c r="Q710" s="30">
        <v>43050</v>
      </c>
      <c r="R710">
        <v>0.29166666666666702</v>
      </c>
      <c r="S710">
        <v>0.75</v>
      </c>
      <c r="T710" s="35">
        <v>11</v>
      </c>
      <c r="U710" s="34">
        <v>43050</v>
      </c>
      <c r="V710" t="s">
        <v>1991</v>
      </c>
      <c r="W710" t="s">
        <v>35946</v>
      </c>
      <c r="X710" t="s">
        <v>28</v>
      </c>
      <c r="Y710" t="s">
        <v>296</v>
      </c>
      <c r="Z710" t="s">
        <v>45985</v>
      </c>
      <c r="AA710" t="s">
        <v>45816</v>
      </c>
      <c r="AB710" t="s">
        <v>45724</v>
      </c>
      <c r="AC710" t="s">
        <v>13273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719"/>
  <sheetViews>
    <sheetView workbookViewId="0">
      <selection activeCell="AC710" sqref="A2:AC710"/>
    </sheetView>
  </sheetViews>
  <sheetFormatPr defaultRowHeight="12.75" x14ac:dyDescent="0.2"/>
  <cols>
    <col min="29" max="29" width="22.83203125" bestFit="1" customWidth="1"/>
  </cols>
  <sheetData>
    <row r="2" spans="1:29" x14ac:dyDescent="0.2">
      <c r="A2" t="str">
        <f ca="1">CONCATENATE("{`",INDIRECT("Sheet2!$A$1"),"`:`",INDIRECT("Sheet2!A"&amp;ROW()),"`,")</f>
        <v>{`_id`:`arrow_2017-10-11_07-00-23_-0500_Wed`,</v>
      </c>
      <c r="B2" t="str">
        <f ca="1">CONCATENATE("`",INDIRECT("Sheet2!$B$1"),"`:`",INDIRECT("Sheet2!B"&amp;ROW()),"`,")</f>
        <v>`_rev`:`3-7fa90d2356b30e21080d090ec7499d9a`,</v>
      </c>
      <c r="C2" t="str">
        <f ca="1">CONCATENATE("`",INDIRECT("Sheet2!$C$1"),"`:`",INDIRECT("Sheet2!C"&amp;ROW()),"`,")</f>
        <v>`worksiteEncoded`:`KN_ODS_MNSHOP`,</v>
      </c>
      <c r="D2" t="str">
        <f ca="1">CONCATENATE("`",INDIRECT("Sheet2!$D$1"),"`:`",INDIRECT("Sheet2!D"&amp;ROW()),"`,")</f>
        <v>`client`:`KN`,</v>
      </c>
      <c r="E2" t="str">
        <f ca="1">CONCATENATE("`",INDIRECT("Sheet2!$E$1"),"`:`",INDIRECT("Sheet2!E"&amp;ROW()),"`,")</f>
        <v>`location`:`ODS`,</v>
      </c>
      <c r="F2" t="str">
        <f ca="1">CONCATENATE("`",INDIRECT("Sheet2!$F$1"),"`:`",INDIRECT("Sheet2!F"&amp;ROW()),"`,")</f>
        <v>`locID`:`MNSHOP`,</v>
      </c>
      <c r="G2" t="str">
        <f ca="1">CONCATENATE("`",INDIRECT("Sheet2!$G$1"),"`:`",INDIRECT("Sheet2!G"&amp;ROW()),"`,")</f>
        <v>`username`:`arrow`,</v>
      </c>
      <c r="H2" t="str">
        <f ca="1">CONCATENATE("`",INDIRECT("Sheet2!$H$1"),"`:`",INDIRECT("Sheet2!H"&amp;ROW()),"`,")</f>
        <v>`lastName`:`Rodriguez`,</v>
      </c>
      <c r="I2" t="str">
        <f ca="1">CONCATENATE("`",INDIRECT("Sheet2!$I$1"),"`:`",INDIRECT("Sheet2!I"&amp;ROW()),"`,")</f>
        <v>`firstName`:`Fernando`,</v>
      </c>
      <c r="J2" t="str">
        <f ca="1">CONCATENATE("`",INDIRECT("Sheet2!$J$1"),"`:`",INDIRECT("Sheet2!J"&amp;ROW()),"`,")</f>
        <v>`technician`:`Rodriguez, Fernando`,</v>
      </c>
      <c r="K2" t="str">
        <f ca="1">CONCATENATE("`",INDIRECT("Sheet2!$K$1"),"`:`",INDIRECT("Sheet2!K"&amp;ROW()),"`,")</f>
        <v>`timeStampM`:`2017-10-11T07:00:23-05:00`,</v>
      </c>
      <c r="L2" t="str">
        <f ca="1">CONCATENATE("`",INDIRECT("Sheet2!$L$1"),"`:`",INDIRECT("Sheet2!L"&amp;ROW()),"`,")</f>
        <v>`shiftSerial`:`43012_01`,</v>
      </c>
      <c r="M2" t="str">
        <f ca="1">CONCATENATE("`",INDIRECT("Sheet2!$M$1"),"`:",INDIRECT("Sheet2!M"&amp;ROW()),",")</f>
        <v>`siteUid`:521887,</v>
      </c>
      <c r="N2" t="str">
        <f ca="1">CONCATENATE("`",INDIRECT("Sheet2!$N$1"),"`:",INDIRECT("Sheet2!N"&amp;ROW()),",")</f>
        <v>`timeStamp`:43019.2919426273,</v>
      </c>
      <c r="O2" t="str">
        <f ca="1">CONCATENATE("`",INDIRECT("Sheet2!$O$1"),"`:",INDIRECT("Sheet2!O"&amp;ROW()),",")</f>
        <v>`payrollPeriod`:43012,</v>
      </c>
      <c r="P2" t="str">
        <f ca="1">CONCATENATE("`",INDIRECT("Sheet2!$Q$1"),"`:",INDIRECT("Sheet2!Q"&amp;ROW()),",")</f>
        <v>`rprtDateX`:43012,</v>
      </c>
      <c r="Q2" t="str">
        <f ca="1">CONCATENATE("`",INDIRECT("Sheet2!$P$1"),"`:",INDIRECT("Sheet2!P"&amp;ROW()),",")</f>
        <v>`payroll_Period`:43012,</v>
      </c>
      <c r="R2" t="str">
        <f ca="1">CONCATENATE("`",INDIRECT("Sheet2!$R$1"),"`:",INDIRECT("Sheet2!R"&amp;ROW()),",")</f>
        <v>`ts`:0.75,</v>
      </c>
      <c r="S2" t="str">
        <f ca="1">CONCATENATE("`",INDIRECT("Sheet2!$S$1"),"`:",INDIRECT("Sheet2!S"&amp;ROW()),",")</f>
        <v>`te`:0.125,</v>
      </c>
      <c r="T2" t="str">
        <f ca="1">CONCATENATE("`",INDIRECT("Sheet2!$T$1"),"`:",INDIRECT("Sheet2!T"&amp;ROW()),",")</f>
        <v>`repairHrs`:9,</v>
      </c>
      <c r="U2" t="str">
        <f ca="1">CONCATENATE("`",INDIRECT("Sheet2!$U$1"),"`:`",TEXT(INDIRECT("Sheet2!U"&amp;ROW()),"yyyy-mm-dd"),"`,")</f>
        <v>`rprtDate`:`2017-10-04`,</v>
      </c>
      <c r="V2" t="str">
        <f ca="1">CONCATENATE("`",INDIRECT("Sheet2!$V$1"),"`:`",INDIRECT("Sheet2!V"&amp;ROW()),"`,")</f>
        <v>`timeStarts`:`2017-10-04T18:00:00-05:00`,</v>
      </c>
      <c r="W2" t="str">
        <f ca="1">CONCATENATE("`",INDIRECT("Sheet2!$W$1"),"`:`",INDIRECT("Sheet2!W"&amp;ROW()),"`,")</f>
        <v>`timeEnds`:`2017-10-05T03:00:00-05:00`,</v>
      </c>
      <c r="X2" t="str">
        <f ca="1">CONCATENATE("`",INDIRECT("Sheet2!$X$1"),"`:`",INDIRECT("Sheet2!X"&amp;ROW()),"`,")</f>
        <v>`shift`:`PM`,</v>
      </c>
      <c r="Y2" t="str">
        <f ca="1">CONCATENATE("`",INDIRECT("Sheet2!$Y$1"),"`:`",INDIRECT("Sheet2!Y"&amp;ROW()),"`,")</f>
        <v>`shiftStartTime`:`7`,</v>
      </c>
      <c r="Z2" t="str">
        <f ca="1">CONCATENATE("`",INDIRECT("Sheet2!$Z$1"),"`:`",INDIRECT("Sheet2!Z"&amp;ROW()),"`,")</f>
        <v>`wONum`:`KNSHOP`,</v>
      </c>
      <c r="AA2" t="str">
        <f ca="1">CONCATENATE("`",INDIRECT("Sheet2!$AA$1"),"`:`",INDIRECT("Sheet2!AA"&amp;ROW()),"`,")</f>
        <v>`uNum`:`506075`,</v>
      </c>
      <c r="AB2" t="str">
        <f ca="1">CONCATENATE("`",INDIRECT("Sheet2!$AB$1"),"`:`",INDIRECT("Sheet2!AB"&amp;ROW()),"`,")</f>
        <v>`notes`:`Reparar leak de cooler Realizar check list Reemplace manifold coolant O ring Lube finer housing O ring replaced Reemplazar filtros de aceite`,</v>
      </c>
      <c r="AC2" t="str">
        <f ca="1">CONCATENATE("`",INDIRECT("Sheet2!$AC$1"),"`:`",INDIRECT("Sheet2!AC"&amp;ROW()),"`}")</f>
        <v>`shift_Serial`:`43012_01`}</v>
      </c>
    </row>
    <row r="3" spans="1:29" x14ac:dyDescent="0.2">
      <c r="A3" t="str">
        <f t="shared" ref="A3:A66" ca="1" si="0">CONCATENATE("{`",INDIRECT("Sheet2!$A$1"),"`:`",INDIRECT("Sheet2!A"&amp;ROW()),"`,")</f>
        <v>{`_id`:`arrow_2017-10-11_07-10-30_-0500_Wed`,</v>
      </c>
      <c r="B3" t="str">
        <f t="shared" ref="B3:B66" ca="1" si="1">CONCATENATE("`",INDIRECT("Sheet2!$B$1"),"`:`",INDIRECT("Sheet2!B"&amp;ROW()),"`,")</f>
        <v>`_rev`:`2-79b1fb8d15c8504f1475c779e27c1ee2`,</v>
      </c>
      <c r="C3" t="str">
        <f t="shared" ref="C3:C66" ca="1" si="2">CONCATENATE("`",INDIRECT("Sheet2!$C$1"),"`:`",INDIRECT("Sheet2!C"&amp;ROW()),"`,")</f>
        <v>`worksiteEncoded`:`KN_ODS_MNSHOP`,</v>
      </c>
      <c r="D3" t="str">
        <f t="shared" ref="D3:D66" ca="1" si="3">CONCATENATE("`",INDIRECT("Sheet2!$D$1"),"`:`",INDIRECT("Sheet2!D"&amp;ROW()),"`,")</f>
        <v>`client`:`KN`,</v>
      </c>
      <c r="E3" t="str">
        <f t="shared" ref="E3:E66" ca="1" si="4">CONCATENATE("`",INDIRECT("Sheet2!$E$1"),"`:`",INDIRECT("Sheet2!E"&amp;ROW()),"`,")</f>
        <v>`location`:`ODS`,</v>
      </c>
      <c r="F3" t="str">
        <f t="shared" ref="F3:F66" ca="1" si="5">CONCATENATE("`",INDIRECT("Sheet2!$F$1"),"`:`",INDIRECT("Sheet2!F"&amp;ROW()),"`,")</f>
        <v>`locID`:`MNSHOP`,</v>
      </c>
      <c r="G3" t="str">
        <f t="shared" ref="G3:G66" ca="1" si="6">CONCATENATE("`",INDIRECT("Sheet2!$G$1"),"`:`",INDIRECT("Sheet2!G"&amp;ROW()),"`,")</f>
        <v>`username`:`arrow`,</v>
      </c>
      <c r="H3" t="str">
        <f t="shared" ref="H3:H66" ca="1" si="7">CONCATENATE("`",INDIRECT("Sheet2!$H$1"),"`:`",INDIRECT("Sheet2!H"&amp;ROW()),"`,")</f>
        <v>`lastName`:`Rodriguez`,</v>
      </c>
      <c r="I3" t="str">
        <f t="shared" ref="I3:I66" ca="1" si="8">CONCATENATE("`",INDIRECT("Sheet2!$I$1"),"`:`",INDIRECT("Sheet2!I"&amp;ROW()),"`,")</f>
        <v>`firstName`:`Fernando`,</v>
      </c>
      <c r="J3" t="str">
        <f t="shared" ref="J3:J66" ca="1" si="9">CONCATENATE("`",INDIRECT("Sheet2!$J$1"),"`:`",INDIRECT("Sheet2!J"&amp;ROW()),"`,")</f>
        <v>`technician`:`Rodriguez, Fernando`,</v>
      </c>
      <c r="K3" t="str">
        <f t="shared" ref="K3:K66" ca="1" si="10">CONCATENATE("`",INDIRECT("Sheet2!$K$1"),"`:`",INDIRECT("Sheet2!K"&amp;ROW()),"`,")</f>
        <v>`timeStampM`:`2017-10-11T07:10:30-05:00`,</v>
      </c>
      <c r="L3" t="str">
        <f t="shared" ref="L3:L66" ca="1" si="11">CONCATENATE("`",INDIRECT("Sheet2!$L$1"),"`:`",INDIRECT("Sheet2!L"&amp;ROW()),"`,")</f>
        <v>`shiftSerial`:`43012_01`,</v>
      </c>
      <c r="M3" t="str">
        <f t="shared" ref="M3:M66" ca="1" si="12">CONCATENATE("`",INDIRECT("Sheet2!$M$1"),"`:",INDIRECT("Sheet2!M"&amp;ROW()),",")</f>
        <v>`siteUid`:521887,</v>
      </c>
      <c r="N3" t="str">
        <f t="shared" ref="N3:N66" ca="1" si="13">CONCATENATE("`",INDIRECT("Sheet2!$N$1"),"`:",INDIRECT("Sheet2!N"&amp;ROW()),",")</f>
        <v>`timeStamp`:43019.2989683102,</v>
      </c>
      <c r="O3" t="str">
        <f t="shared" ref="O3:O66" ca="1" si="14">CONCATENATE("`",INDIRECT("Sheet2!$O$1"),"`:",INDIRECT("Sheet2!O"&amp;ROW()),",")</f>
        <v>`payrollPeriod`:43012,</v>
      </c>
      <c r="P3" t="str">
        <f t="shared" ref="P3:P66" ca="1" si="15">CONCATENATE("`",INDIRECT("Sheet2!$Q$1"),"`:",INDIRECT("Sheet2!Q"&amp;ROW()),",")</f>
        <v>`rprtDateX`:43012,</v>
      </c>
      <c r="Q3" t="str">
        <f t="shared" ref="Q3:Q66" ca="1" si="16">CONCATENATE("`",INDIRECT("Sheet2!$P$1"),"`:",INDIRECT("Sheet2!P"&amp;ROW()),",")</f>
        <v>`payroll_Period`:43012,</v>
      </c>
      <c r="R3" t="str">
        <f t="shared" ref="R3:R66" ca="1" si="17">CONCATENATE("`",INDIRECT("Sheet2!$R$1"),"`:",INDIRECT("Sheet2!R"&amp;ROW()),",")</f>
        <v>`ts`:0.125,</v>
      </c>
      <c r="S3" t="str">
        <f t="shared" ref="S3:S66" ca="1" si="18">CONCATENATE("`",INDIRECT("Sheet2!$S$1"),"`:",INDIRECT("Sheet2!S"&amp;ROW()),",")</f>
        <v>`te`:0.208333333333333,</v>
      </c>
      <c r="T3" t="str">
        <f t="shared" ref="T3:T66" ca="1" si="19">CONCATENATE("`",INDIRECT("Sheet2!$T$1"),"`:",INDIRECT("Sheet2!T"&amp;ROW()),",")</f>
        <v>`repairHrs`:2,</v>
      </c>
      <c r="U3" t="str">
        <f t="shared" ref="U3:U66" ca="1" si="20">CONCATENATE("`",INDIRECT("Sheet2!$U$1"),"`:`",TEXT(INDIRECT("Sheet2!U"&amp;ROW()),"yyyy-mm-dd"),"`,")</f>
        <v>`rprtDate`:`2017-10-04`,</v>
      </c>
      <c r="V3" t="str">
        <f t="shared" ref="V3:V66" ca="1" si="21">CONCATENATE("`",INDIRECT("Sheet2!$V$1"),"`:`",INDIRECT("Sheet2!V"&amp;ROW()),"`,")</f>
        <v>`timeStarts`:`2017-10-05T03:00:00-05:00`,</v>
      </c>
      <c r="W3" t="str">
        <f t="shared" ref="W3:W66" ca="1" si="22">CONCATENATE("`",INDIRECT("Sheet2!$W$1"),"`:`",INDIRECT("Sheet2!W"&amp;ROW()),"`,")</f>
        <v>`timeEnds`:`2017-10-05T05:00:00-05:00`,</v>
      </c>
      <c r="X3" t="str">
        <f t="shared" ref="X3:X66" ca="1" si="23">CONCATENATE("`",INDIRECT("Sheet2!$X$1"),"`:`",INDIRECT("Sheet2!X"&amp;ROW()),"`,")</f>
        <v>`shift`:`PM`,</v>
      </c>
      <c r="Y3" t="str">
        <f t="shared" ref="Y3:Y66" ca="1" si="24">CONCATENATE("`",INDIRECT("Sheet2!$Y$1"),"`:`",INDIRECT("Sheet2!Y"&amp;ROW()),"`,")</f>
        <v>`shiftStartTime`:`7`,</v>
      </c>
      <c r="Z3" t="str">
        <f t="shared" ref="Z3:Z66" ca="1" si="25">CONCATENATE("`",INDIRECT("Sheet2!$Z$1"),"`:`",INDIRECT("Sheet2!Z"&amp;ROW()),"`,")</f>
        <v>`wONum`:`KNSHOP`,</v>
      </c>
      <c r="AA3" t="str">
        <f t="shared" ref="AA3:AA66" ca="1" si="26">CONCATENATE("`",INDIRECT("Sheet2!$AA$1"),"`:`",INDIRECT("Sheet2!AA"&amp;ROW()),"`,")</f>
        <v>`uNum`:`SHOP`,</v>
      </c>
      <c r="AB3" t="str">
        <f t="shared" ref="AB3:AB66" ca="1" si="27">CONCATENATE("`",INDIRECT("Sheet2!$AB$1"),"`:`",INDIRECT("Sheet2!AB"&amp;ROW()),"`,")</f>
        <v>`notes`:`Realizar limpieza de taller`,</v>
      </c>
      <c r="AC3" t="str">
        <f t="shared" ref="AC3:AC66" ca="1" si="28">CONCATENATE("`",INDIRECT("Sheet2!$AC$1"),"`:`",INDIRECT("Sheet2!AC"&amp;ROW()),"`}")</f>
        <v>`shift_Serial`:`43012_01`}</v>
      </c>
    </row>
    <row r="4" spans="1:29" x14ac:dyDescent="0.2">
      <c r="A4" t="str">
        <f t="shared" ca="1" si="0"/>
        <v>{`_id`:`arrow_2017-10-11_07-11-05_-0500_Wed`,</v>
      </c>
      <c r="B4" t="str">
        <f t="shared" ca="1" si="1"/>
        <v>`_rev`:`2-4b09b80f7e48b5e739a1e6d421ae1b4b`,</v>
      </c>
      <c r="C4" t="str">
        <f t="shared" ca="1" si="2"/>
        <v>`worksiteEncoded`:`KN_ODS_MNSHOP`,</v>
      </c>
      <c r="D4" t="str">
        <f t="shared" ca="1" si="3"/>
        <v>`client`:`KN`,</v>
      </c>
      <c r="E4" t="str">
        <f t="shared" ca="1" si="4"/>
        <v>`location`:`ODS`,</v>
      </c>
      <c r="F4" t="str">
        <f t="shared" ca="1" si="5"/>
        <v>`locID`:`MNSHOP`,</v>
      </c>
      <c r="G4" t="str">
        <f t="shared" ca="1" si="6"/>
        <v>`username`:`arrow`,</v>
      </c>
      <c r="H4" t="str">
        <f t="shared" ca="1" si="7"/>
        <v>`lastName`:`Rodriguez`,</v>
      </c>
      <c r="I4" t="str">
        <f t="shared" ca="1" si="8"/>
        <v>`firstName`:`Fernando`,</v>
      </c>
      <c r="J4" t="str">
        <f t="shared" ca="1" si="9"/>
        <v>`technician`:`Rodriguez, Fernando`,</v>
      </c>
      <c r="K4" t="str">
        <f t="shared" ca="1" si="10"/>
        <v>`timeStampM`:`2017-10-11T07:11:05-05:00`,</v>
      </c>
      <c r="L4" t="str">
        <f t="shared" ca="1" si="11"/>
        <v>`shiftSerial`:`43012_02`,</v>
      </c>
      <c r="M4" t="str">
        <f t="shared" ca="1" si="12"/>
        <v>`siteUid`:521887,</v>
      </c>
      <c r="N4" t="str">
        <f t="shared" ca="1" si="13"/>
        <v>`timeStamp`:43019.2993656944,</v>
      </c>
      <c r="O4" t="str">
        <f t="shared" ca="1" si="14"/>
        <v>`payrollPeriod`:43012,</v>
      </c>
      <c r="P4" t="str">
        <f t="shared" ca="1" si="15"/>
        <v>`rprtDateX`:43013,</v>
      </c>
      <c r="Q4" t="str">
        <f t="shared" ca="1" si="16"/>
        <v>`payroll_Period`:43012,</v>
      </c>
      <c r="R4" t="str">
        <f t="shared" ca="1" si="17"/>
        <v>`ts`:0.75,</v>
      </c>
      <c r="S4" t="str">
        <f t="shared" ca="1" si="18"/>
        <v>`te`:0.0416666666666667,</v>
      </c>
      <c r="T4" t="str">
        <f t="shared" ca="1" si="19"/>
        <v>`repairHrs`:7,</v>
      </c>
      <c r="U4" t="str">
        <f t="shared" ca="1" si="20"/>
        <v>`rprtDate`:`2017-10-05`,</v>
      </c>
      <c r="V4" t="str">
        <f t="shared" ca="1" si="21"/>
        <v>`timeStarts`:`2017-10-05T18:00:00-05:00`,</v>
      </c>
      <c r="W4" t="str">
        <f t="shared" ca="1" si="22"/>
        <v>`timeEnds`:`2017-10-06T01:00:00-05:00`,</v>
      </c>
      <c r="X4" t="str">
        <f t="shared" ca="1" si="23"/>
        <v>`shift`:`PM`,</v>
      </c>
      <c r="Y4" t="str">
        <f t="shared" ca="1" si="24"/>
        <v>`shiftStartTime`:`7`,</v>
      </c>
      <c r="Z4" t="str">
        <f t="shared" ca="1" si="25"/>
        <v>`wONum`:`KNSHOP`,</v>
      </c>
      <c r="AA4" t="str">
        <f t="shared" ca="1" si="26"/>
        <v>`uNum`:`508652`,</v>
      </c>
      <c r="AB4" t="str">
        <f t="shared" ca="1" si="27"/>
        <v>`notes`:`Instalar caliper de transmission Instalar base de caliper Instalar sistema de caliper Realizar check list Pony road seal`,</v>
      </c>
      <c r="AC4" t="str">
        <f t="shared" ca="1" si="28"/>
        <v>`shift_Serial`:`43012_02`}</v>
      </c>
    </row>
    <row r="5" spans="1:29" x14ac:dyDescent="0.2">
      <c r="A5" t="str">
        <f t="shared" ca="1" si="0"/>
        <v>{`_id`:`arrow_2017-10-11_07-15-09_-0500_Wed`,</v>
      </c>
      <c r="B5" t="str">
        <f t="shared" ca="1" si="1"/>
        <v>`_rev`:`2-685e25a38a8a65aa05ccee68485f645b`,</v>
      </c>
      <c r="C5" t="str">
        <f t="shared" ca="1" si="2"/>
        <v>`worksiteEncoded`:`KN_ODS_MNSHOP`,</v>
      </c>
      <c r="D5" t="str">
        <f t="shared" ca="1" si="3"/>
        <v>`client`:`KN`,</v>
      </c>
      <c r="E5" t="str">
        <f t="shared" ca="1" si="4"/>
        <v>`location`:`ODS`,</v>
      </c>
      <c r="F5" t="str">
        <f t="shared" ca="1" si="5"/>
        <v>`locID`:`MNSHOP`,</v>
      </c>
      <c r="G5" t="str">
        <f t="shared" ca="1" si="6"/>
        <v>`username`:`arrow`,</v>
      </c>
      <c r="H5" t="str">
        <f t="shared" ca="1" si="7"/>
        <v>`lastName`:`Rodriguez`,</v>
      </c>
      <c r="I5" t="str">
        <f t="shared" ca="1" si="8"/>
        <v>`firstName`:`Fernando`,</v>
      </c>
      <c r="J5" t="str">
        <f t="shared" ca="1" si="9"/>
        <v>`technician`:`Rodriguez, Fernando`,</v>
      </c>
      <c r="K5" t="str">
        <f t="shared" ca="1" si="10"/>
        <v>`timeStampM`:`2017-10-11T07:15:09-05:00`,</v>
      </c>
      <c r="L5" t="str">
        <f t="shared" ca="1" si="11"/>
        <v>`shiftSerial`:`43012_02`,</v>
      </c>
      <c r="M5" t="str">
        <f t="shared" ca="1" si="12"/>
        <v>`siteUid`:521887,</v>
      </c>
      <c r="N5" t="str">
        <f t="shared" ca="1" si="13"/>
        <v>`timeStamp`:43019.3021915394,</v>
      </c>
      <c r="O5" t="str">
        <f t="shared" ca="1" si="14"/>
        <v>`payrollPeriod`:43012,</v>
      </c>
      <c r="P5" t="str">
        <f t="shared" ca="1" si="15"/>
        <v>`rprtDateX`:43013,</v>
      </c>
      <c r="Q5" t="str">
        <f t="shared" ca="1" si="16"/>
        <v>`payroll_Period`:43012,</v>
      </c>
      <c r="R5" t="str">
        <f t="shared" ca="1" si="17"/>
        <v>`ts`:0.0416666666666667,</v>
      </c>
      <c r="S5" t="str">
        <f t="shared" ca="1" si="18"/>
        <v>`te`:0.166666666666667,</v>
      </c>
      <c r="T5" t="str">
        <f t="shared" ca="1" si="19"/>
        <v>`repairHrs`:3,</v>
      </c>
      <c r="U5" t="str">
        <f t="shared" ca="1" si="20"/>
        <v>`rprtDate`:`2017-10-05`,</v>
      </c>
      <c r="V5" t="str">
        <f t="shared" ca="1" si="21"/>
        <v>`timeStarts`:`2017-10-06T01:00:00-05:00`,</v>
      </c>
      <c r="W5" t="str">
        <f t="shared" ca="1" si="22"/>
        <v>`timeEnds`:`2017-10-06T04:00:00-05:00`,</v>
      </c>
      <c r="X5" t="str">
        <f t="shared" ca="1" si="23"/>
        <v>`shift`:`PM`,</v>
      </c>
      <c r="Y5" t="str">
        <f t="shared" ca="1" si="24"/>
        <v>`shiftStartTime`:`7`,</v>
      </c>
      <c r="Z5" t="str">
        <f t="shared" ca="1" si="25"/>
        <v>`wONum`:`KNSHOP`,</v>
      </c>
      <c r="AA5" t="str">
        <f t="shared" ca="1" si="26"/>
        <v>`uNum`:`302056`,</v>
      </c>
      <c r="AB5" t="str">
        <f t="shared" ca="1" si="27"/>
        <v>`notes`:`Realizar check list Revisar mecanismo de puerta no cierra`,</v>
      </c>
      <c r="AC5" t="str">
        <f t="shared" ca="1" si="28"/>
        <v>`shift_Serial`:`43012_02`}</v>
      </c>
    </row>
    <row r="6" spans="1:29" x14ac:dyDescent="0.2">
      <c r="A6" t="str">
        <f t="shared" ca="1" si="0"/>
        <v>{`_id`:`arrow_2017-10-11_07-17-01_-0500_Wed`,</v>
      </c>
      <c r="B6" t="str">
        <f t="shared" ca="1" si="1"/>
        <v>`_rev`:`2-00c4678591b75822535892691a7b3630`,</v>
      </c>
      <c r="C6" t="str">
        <f t="shared" ca="1" si="2"/>
        <v>`worksiteEncoded`:`KN_ODS_MNSHOP`,</v>
      </c>
      <c r="D6" t="str">
        <f t="shared" ca="1" si="3"/>
        <v>`client`:`KN`,</v>
      </c>
      <c r="E6" t="str">
        <f t="shared" ca="1" si="4"/>
        <v>`location`:`ODS`,</v>
      </c>
      <c r="F6" t="str">
        <f t="shared" ca="1" si="5"/>
        <v>`locID`:`MNSHOP`,</v>
      </c>
      <c r="G6" t="str">
        <f t="shared" ca="1" si="6"/>
        <v>`username`:`arrow`,</v>
      </c>
      <c r="H6" t="str">
        <f t="shared" ca="1" si="7"/>
        <v>`lastName`:`Rodriguez`,</v>
      </c>
      <c r="I6" t="str">
        <f t="shared" ca="1" si="8"/>
        <v>`firstName`:`Fernando`,</v>
      </c>
      <c r="J6" t="str">
        <f t="shared" ca="1" si="9"/>
        <v>`technician`:`Rodriguez, Fernando`,</v>
      </c>
      <c r="K6" t="str">
        <f t="shared" ca="1" si="10"/>
        <v>`timeStampM`:`2017-10-11T07:17:01-05:00`,</v>
      </c>
      <c r="L6" t="str">
        <f t="shared" ca="1" si="11"/>
        <v>`shiftSerial`:`43012_02`,</v>
      </c>
      <c r="M6" t="str">
        <f t="shared" ca="1" si="12"/>
        <v>`siteUid`:521887,</v>
      </c>
      <c r="N6" t="str">
        <f t="shared" ca="1" si="13"/>
        <v>`timeStamp`:43019.3034940046,</v>
      </c>
      <c r="O6" t="str">
        <f t="shared" ca="1" si="14"/>
        <v>`payrollPeriod`:43012,</v>
      </c>
      <c r="P6" t="str">
        <f t="shared" ca="1" si="15"/>
        <v>`rprtDateX`:43013,</v>
      </c>
      <c r="Q6" t="str">
        <f t="shared" ca="1" si="16"/>
        <v>`payroll_Period`:43012,</v>
      </c>
      <c r="R6" t="str">
        <f t="shared" ca="1" si="17"/>
        <v>`ts`:0.166666666666667,</v>
      </c>
      <c r="S6" t="str">
        <f t="shared" ca="1" si="18"/>
        <v>`te`:0.208333333333333,</v>
      </c>
      <c r="T6" t="str">
        <f t="shared" ca="1" si="19"/>
        <v>`repairHrs`:1,</v>
      </c>
      <c r="U6" t="str">
        <f t="shared" ca="1" si="20"/>
        <v>`rprtDate`:`2017-10-05`,</v>
      </c>
      <c r="V6" t="str">
        <f t="shared" ca="1" si="21"/>
        <v>`timeStarts`:`2017-10-06T04:00:00-05:00`,</v>
      </c>
      <c r="W6" t="str">
        <f t="shared" ca="1" si="22"/>
        <v>`timeEnds`:`2017-10-06T05:00:00-05:00`,</v>
      </c>
      <c r="X6" t="str">
        <f t="shared" ca="1" si="23"/>
        <v>`shift`:`PM`,</v>
      </c>
      <c r="Y6" t="str">
        <f t="shared" ca="1" si="24"/>
        <v>`shiftStartTime`:`7`,</v>
      </c>
      <c r="Z6" t="str">
        <f t="shared" ca="1" si="25"/>
        <v>`wONum`:`KNSHOP`,</v>
      </c>
      <c r="AA6" t="str">
        <f t="shared" ca="1" si="26"/>
        <v>`uNum`:`SHOP`,</v>
      </c>
      <c r="AB6" t="str">
        <f t="shared" ca="1" si="27"/>
        <v>`notes`:`Realizar limpieza de taller`,</v>
      </c>
      <c r="AC6" t="str">
        <f t="shared" ca="1" si="28"/>
        <v>`shift_Serial`:`43012_02`}</v>
      </c>
    </row>
    <row r="7" spans="1:29" x14ac:dyDescent="0.2">
      <c r="A7" t="str">
        <f t="shared" ca="1" si="0"/>
        <v>{`_id`:`arrow_2017-10-11_07-17-44_-0500_Wed`,</v>
      </c>
      <c r="B7" t="str">
        <f t="shared" ca="1" si="1"/>
        <v>`_rev`:`2-310bb9bfe67f616fc3d26d51be3a44c5`,</v>
      </c>
      <c r="C7" t="str">
        <f t="shared" ca="1" si="2"/>
        <v>`worksiteEncoded`:`KN_ODS_MNSHOP`,</v>
      </c>
      <c r="D7" t="str">
        <f t="shared" ca="1" si="3"/>
        <v>`client`:`KN`,</v>
      </c>
      <c r="E7" t="str">
        <f t="shared" ca="1" si="4"/>
        <v>`location`:`ODS`,</v>
      </c>
      <c r="F7" t="str">
        <f t="shared" ca="1" si="5"/>
        <v>`locID`:`MNSHOP`,</v>
      </c>
      <c r="G7" t="str">
        <f t="shared" ca="1" si="6"/>
        <v>`username`:`arrow`,</v>
      </c>
      <c r="H7" t="str">
        <f t="shared" ca="1" si="7"/>
        <v>`lastName`:`Rodriguez`,</v>
      </c>
      <c r="I7" t="str">
        <f t="shared" ca="1" si="8"/>
        <v>`firstName`:`Fernando`,</v>
      </c>
      <c r="J7" t="str">
        <f t="shared" ca="1" si="9"/>
        <v>`technician`:`Rodriguez, Fernando`,</v>
      </c>
      <c r="K7" t="str">
        <f t="shared" ca="1" si="10"/>
        <v>`timeStampM`:`2017-10-11T07:17:44-05:00`,</v>
      </c>
      <c r="L7" t="str">
        <f t="shared" ca="1" si="11"/>
        <v>`shiftSerial`:`43012_03`,</v>
      </c>
      <c r="M7" t="str">
        <f t="shared" ca="1" si="12"/>
        <v>`siteUid`:521887,</v>
      </c>
      <c r="N7" t="str">
        <f t="shared" ca="1" si="13"/>
        <v>`timeStamp`:43019.3039848727,</v>
      </c>
      <c r="O7" t="str">
        <f t="shared" ca="1" si="14"/>
        <v>`payrollPeriod`:43012,</v>
      </c>
      <c r="P7" t="str">
        <f t="shared" ca="1" si="15"/>
        <v>`rprtDateX`:43014,</v>
      </c>
      <c r="Q7" t="str">
        <f t="shared" ca="1" si="16"/>
        <v>`payroll_Period`:43012,</v>
      </c>
      <c r="R7" t="str">
        <f t="shared" ca="1" si="17"/>
        <v>`ts`:0.75,</v>
      </c>
      <c r="S7" t="str">
        <f t="shared" ca="1" si="18"/>
        <v>`te`:0.916666666666667,</v>
      </c>
      <c r="T7" t="str">
        <f t="shared" ca="1" si="19"/>
        <v>`repairHrs`:4,</v>
      </c>
      <c r="U7" t="str">
        <f t="shared" ca="1" si="20"/>
        <v>`rprtDate`:`2017-10-06`,</v>
      </c>
      <c r="V7" t="str">
        <f t="shared" ca="1" si="21"/>
        <v>`timeStarts`:`2017-10-06T18:00:00-05:00`,</v>
      </c>
      <c r="W7" t="str">
        <f t="shared" ca="1" si="22"/>
        <v>`timeEnds`:`2017-10-06T22:00:00-05:00`,</v>
      </c>
      <c r="X7" t="str">
        <f t="shared" ca="1" si="23"/>
        <v>`shift`:`PM`,</v>
      </c>
      <c r="Y7" t="str">
        <f t="shared" ca="1" si="24"/>
        <v>`shiftStartTime`:`7`,</v>
      </c>
      <c r="Z7" t="str">
        <f t="shared" ca="1" si="25"/>
        <v>`wONum`:`KNSHOP`,</v>
      </c>
      <c r="AA7" t="str">
        <f t="shared" ca="1" si="26"/>
        <v>`uNum`:`508772`,</v>
      </c>
      <c r="AB7" t="str">
        <f t="shared" ca="1" si="27"/>
        <v>`notes`:`Pony road seal Realizar check list`,</v>
      </c>
      <c r="AC7" t="str">
        <f t="shared" ca="1" si="28"/>
        <v>`shift_Serial`:`43012_03`}</v>
      </c>
    </row>
    <row r="8" spans="1:29" x14ac:dyDescent="0.2">
      <c r="A8" t="str">
        <f t="shared" ca="1" si="0"/>
        <v>{`_id`:`arrow_2017-10-11_07-18-51_-0500_Wed`,</v>
      </c>
      <c r="B8" t="str">
        <f t="shared" ca="1" si="1"/>
        <v>`_rev`:`3-bf99263d00c0383d1d414cea153d7942`,</v>
      </c>
      <c r="C8" t="str">
        <f t="shared" ca="1" si="2"/>
        <v>`worksiteEncoded`:`KN_ODS_MNSHOP`,</v>
      </c>
      <c r="D8" t="str">
        <f t="shared" ca="1" si="3"/>
        <v>`client`:`KN`,</v>
      </c>
      <c r="E8" t="str">
        <f t="shared" ca="1" si="4"/>
        <v>`location`:`ODS`,</v>
      </c>
      <c r="F8" t="str">
        <f t="shared" ca="1" si="5"/>
        <v>`locID`:`MNSHOP`,</v>
      </c>
      <c r="G8" t="str">
        <f t="shared" ca="1" si="6"/>
        <v>`username`:`arrow`,</v>
      </c>
      <c r="H8" t="str">
        <f t="shared" ca="1" si="7"/>
        <v>`lastName`:`Rodriguez`,</v>
      </c>
      <c r="I8" t="str">
        <f t="shared" ca="1" si="8"/>
        <v>`firstName`:`Fernando`,</v>
      </c>
      <c r="J8" t="str">
        <f t="shared" ca="1" si="9"/>
        <v>`technician`:`Rodriguez, Fernando`,</v>
      </c>
      <c r="K8" t="str">
        <f t="shared" ca="1" si="10"/>
        <v>`timeStampM`:`2017-10-11T07:18:51-05:00`,</v>
      </c>
      <c r="L8" t="str">
        <f t="shared" ca="1" si="11"/>
        <v>`shiftSerial`:`43012_03`,</v>
      </c>
      <c r="M8" t="str">
        <f t="shared" ca="1" si="12"/>
        <v>`siteUid`:521887,</v>
      </c>
      <c r="N8" t="str">
        <f t="shared" ca="1" si="13"/>
        <v>`timeStamp`:43019.3047630787,</v>
      </c>
      <c r="O8" t="str">
        <f t="shared" ca="1" si="14"/>
        <v>`payrollPeriod`:43012,</v>
      </c>
      <c r="P8" t="str">
        <f t="shared" ca="1" si="15"/>
        <v>`rprtDateX`:43014,</v>
      </c>
      <c r="Q8" t="str">
        <f t="shared" ca="1" si="16"/>
        <v>`payroll_Period`:43012,</v>
      </c>
      <c r="R8" t="str">
        <f t="shared" ca="1" si="17"/>
        <v>`ts`:0.916666666666667,</v>
      </c>
      <c r="S8" t="str">
        <f t="shared" ca="1" si="18"/>
        <v>`te`:0,</v>
      </c>
      <c r="T8" t="str">
        <f t="shared" ca="1" si="19"/>
        <v>`repairHrs`:2,</v>
      </c>
      <c r="U8" t="str">
        <f t="shared" ca="1" si="20"/>
        <v>`rprtDate`:`2017-10-06`,</v>
      </c>
      <c r="V8" t="str">
        <f t="shared" ca="1" si="21"/>
        <v>`timeStarts`:`2017-10-06T22:00:00-05:00`,</v>
      </c>
      <c r="W8" t="str">
        <f t="shared" ca="1" si="22"/>
        <v>`timeEnds`:`2017-10-07T00:00:00-05:00`,</v>
      </c>
      <c r="X8" t="str">
        <f t="shared" ca="1" si="23"/>
        <v>`shift`:`PM`,</v>
      </c>
      <c r="Y8" t="str">
        <f t="shared" ca="1" si="24"/>
        <v>`shiftStartTime`:`7`,</v>
      </c>
      <c r="Z8" t="str">
        <f t="shared" ca="1" si="25"/>
        <v>`wONum`:`KNSHOP`,</v>
      </c>
      <c r="AA8" t="str">
        <f t="shared" ca="1" si="26"/>
        <v>`uNum`:`302054`,</v>
      </c>
      <c r="AB8" t="str">
        <f t="shared" ca="1" si="27"/>
        <v>`notes`:`Reemplazar mecanismo de apertura de puerta`,</v>
      </c>
      <c r="AC8" t="str">
        <f t="shared" ca="1" si="28"/>
        <v>`shift_Serial`:`43012_03`}</v>
      </c>
    </row>
    <row r="9" spans="1:29" x14ac:dyDescent="0.2">
      <c r="A9" t="str">
        <f t="shared" ca="1" si="0"/>
        <v>{`_id`:`arrow_2017-10-11_07-20-08_-0500_Wed`,</v>
      </c>
      <c r="B9" t="str">
        <f t="shared" ca="1" si="1"/>
        <v>`_rev`:`2-2b225f3a071452546c41621b3c8321e7`,</v>
      </c>
      <c r="C9" t="str">
        <f t="shared" ca="1" si="2"/>
        <v>`worksiteEncoded`:`KN_ODS_MNSHOP`,</v>
      </c>
      <c r="D9" t="str">
        <f t="shared" ca="1" si="3"/>
        <v>`client`:`KN`,</v>
      </c>
      <c r="E9" t="str">
        <f t="shared" ca="1" si="4"/>
        <v>`location`:`ODS`,</v>
      </c>
      <c r="F9" t="str">
        <f t="shared" ca="1" si="5"/>
        <v>`locID`:`MNSHOP`,</v>
      </c>
      <c r="G9" t="str">
        <f t="shared" ca="1" si="6"/>
        <v>`username`:`arrow`,</v>
      </c>
      <c r="H9" t="str">
        <f t="shared" ca="1" si="7"/>
        <v>`lastName`:`Rodriguez`,</v>
      </c>
      <c r="I9" t="str">
        <f t="shared" ca="1" si="8"/>
        <v>`firstName`:`Fernando`,</v>
      </c>
      <c r="J9" t="str">
        <f t="shared" ca="1" si="9"/>
        <v>`technician`:`Rodriguez, Fernando`,</v>
      </c>
      <c r="K9" t="str">
        <f t="shared" ca="1" si="10"/>
        <v>`timeStampM`:`2017-10-11T07:20:08-05:00`,</v>
      </c>
      <c r="L9" t="str">
        <f t="shared" ca="1" si="11"/>
        <v>`shiftSerial`:`43012_03`,</v>
      </c>
      <c r="M9" t="str">
        <f t="shared" ca="1" si="12"/>
        <v>`siteUid`:521887,</v>
      </c>
      <c r="N9" t="str">
        <f t="shared" ca="1" si="13"/>
        <v>`timeStamp`:43019.3056573032,</v>
      </c>
      <c r="O9" t="str">
        <f t="shared" ca="1" si="14"/>
        <v>`payrollPeriod`:43012,</v>
      </c>
      <c r="P9" t="str">
        <f t="shared" ca="1" si="15"/>
        <v>`rprtDateX`:43014,</v>
      </c>
      <c r="Q9" t="str">
        <f t="shared" ca="1" si="16"/>
        <v>`payroll_Period`:43012,</v>
      </c>
      <c r="R9" t="str">
        <f t="shared" ca="1" si="17"/>
        <v>`ts`:0,</v>
      </c>
      <c r="S9" t="str">
        <f t="shared" ca="1" si="18"/>
        <v>`te`:0.0833333333333333,</v>
      </c>
      <c r="T9" t="str">
        <f t="shared" ca="1" si="19"/>
        <v>`repairHrs`:2,</v>
      </c>
      <c r="U9" t="str">
        <f t="shared" ca="1" si="20"/>
        <v>`rprtDate`:`2017-10-06`,</v>
      </c>
      <c r="V9" t="str">
        <f t="shared" ca="1" si="21"/>
        <v>`timeStarts`:`2017-10-07T00:00:00-05:00`,</v>
      </c>
      <c r="W9" t="str">
        <f t="shared" ca="1" si="22"/>
        <v>`timeEnds`:`2017-10-07T02:00:00-05:00`,</v>
      </c>
      <c r="X9" t="str">
        <f t="shared" ca="1" si="23"/>
        <v>`shift`:`PM`,</v>
      </c>
      <c r="Y9" t="str">
        <f t="shared" ca="1" si="24"/>
        <v>`shiftStartTime`:`7`,</v>
      </c>
      <c r="Z9" t="str">
        <f t="shared" ca="1" si="25"/>
        <v>`wONum`:`KNSHOP`,</v>
      </c>
      <c r="AA9" t="str">
        <f t="shared" ca="1" si="26"/>
        <v>`uNum`:`204`,</v>
      </c>
      <c r="AB9" t="str">
        <f t="shared" ca="1" si="27"/>
        <v>`notes`:`Realizar check list`,</v>
      </c>
      <c r="AC9" t="str">
        <f t="shared" ca="1" si="28"/>
        <v>`shift_Serial`:`43012_03`}</v>
      </c>
    </row>
    <row r="10" spans="1:29" x14ac:dyDescent="0.2">
      <c r="A10" t="str">
        <f t="shared" ca="1" si="0"/>
        <v>{`_id`:`arrow_2017-10-11_07-20-57_-0500_Wed`,</v>
      </c>
      <c r="B10" t="str">
        <f t="shared" ca="1" si="1"/>
        <v>`_rev`:`2-be2e6ac0863af4999702dbc81c52e25f`,</v>
      </c>
      <c r="C10" t="str">
        <f t="shared" ca="1" si="2"/>
        <v>`worksiteEncoded`:`KN_ODS_MNSHOP`,</v>
      </c>
      <c r="D10" t="str">
        <f t="shared" ca="1" si="3"/>
        <v>`client`:`KN`,</v>
      </c>
      <c r="E10" t="str">
        <f t="shared" ca="1" si="4"/>
        <v>`location`:`ODS`,</v>
      </c>
      <c r="F10" t="str">
        <f t="shared" ca="1" si="5"/>
        <v>`locID`:`MNSHOP`,</v>
      </c>
      <c r="G10" t="str">
        <f t="shared" ca="1" si="6"/>
        <v>`username`:`arrow`,</v>
      </c>
      <c r="H10" t="str">
        <f t="shared" ca="1" si="7"/>
        <v>`lastName`:`Rodriguez`,</v>
      </c>
      <c r="I10" t="str">
        <f t="shared" ca="1" si="8"/>
        <v>`firstName`:`Fernando`,</v>
      </c>
      <c r="J10" t="str">
        <f t="shared" ca="1" si="9"/>
        <v>`technician`:`Rodriguez, Fernando`,</v>
      </c>
      <c r="K10" t="str">
        <f t="shared" ca="1" si="10"/>
        <v>`timeStampM`:`2017-10-11T07:20:57-05:00`,</v>
      </c>
      <c r="L10" t="str">
        <f t="shared" ca="1" si="11"/>
        <v>`shiftSerial`:`43012_03`,</v>
      </c>
      <c r="M10" t="str">
        <f t="shared" ca="1" si="12"/>
        <v>`siteUid`:521887,</v>
      </c>
      <c r="N10" t="str">
        <f t="shared" ca="1" si="13"/>
        <v>`timeStamp`:43019.3062265394,</v>
      </c>
      <c r="O10" t="str">
        <f t="shared" ca="1" si="14"/>
        <v>`payrollPeriod`:43012,</v>
      </c>
      <c r="P10" t="str">
        <f t="shared" ca="1" si="15"/>
        <v>`rprtDateX`:43014,</v>
      </c>
      <c r="Q10" t="str">
        <f t="shared" ca="1" si="16"/>
        <v>`payroll_Period`:43012,</v>
      </c>
      <c r="R10" t="str">
        <f t="shared" ca="1" si="17"/>
        <v>`ts`:0.0833333333333333,</v>
      </c>
      <c r="S10" t="str">
        <f t="shared" ca="1" si="18"/>
        <v>`te`:0.208333333333333,</v>
      </c>
      <c r="T10" t="str">
        <f t="shared" ca="1" si="19"/>
        <v>`repairHrs`:3,</v>
      </c>
      <c r="U10" t="str">
        <f t="shared" ca="1" si="20"/>
        <v>`rprtDate`:`2017-10-06`,</v>
      </c>
      <c r="V10" t="str">
        <f t="shared" ca="1" si="21"/>
        <v>`timeStarts`:`2017-10-07T02:00:00-05:00`,</v>
      </c>
      <c r="W10" t="str">
        <f t="shared" ca="1" si="22"/>
        <v>`timeEnds`:`2017-10-07T05:00:00-05:00`,</v>
      </c>
      <c r="X10" t="str">
        <f t="shared" ca="1" si="23"/>
        <v>`shift`:`PM`,</v>
      </c>
      <c r="Y10" t="str">
        <f t="shared" ca="1" si="24"/>
        <v>`shiftStartTime`:`7`,</v>
      </c>
      <c r="Z10" t="str">
        <f t="shared" ca="1" si="25"/>
        <v>`wONum`:`KNSHOP`,</v>
      </c>
      <c r="AA10" t="str">
        <f t="shared" ca="1" si="26"/>
        <v>`uNum`:`Q-404`,</v>
      </c>
      <c r="AB10" t="str">
        <f t="shared" ca="1" si="27"/>
        <v>`notes`:`Cambiar aceite del power end Cambiar pompa de power end`,</v>
      </c>
      <c r="AC10" t="str">
        <f t="shared" ca="1" si="28"/>
        <v>`shift_Serial`:`43012_03`}</v>
      </c>
    </row>
    <row r="11" spans="1:29" x14ac:dyDescent="0.2">
      <c r="A11" t="str">
        <f t="shared" ca="1" si="0"/>
        <v>{`_id`:`arrow_2017-10-11_07-24-11_-0500_Wed`,</v>
      </c>
      <c r="B11" t="str">
        <f t="shared" ca="1" si="1"/>
        <v>`_rev`:`2-80f5ce407aebd3e0517cdf86b14764a9`,</v>
      </c>
      <c r="C11" t="str">
        <f t="shared" ca="1" si="2"/>
        <v>`worksiteEncoded`:`KN_ODS_MNSHOP`,</v>
      </c>
      <c r="D11" t="str">
        <f t="shared" ca="1" si="3"/>
        <v>`client`:`KN`,</v>
      </c>
      <c r="E11" t="str">
        <f t="shared" ca="1" si="4"/>
        <v>`location`:`ODS`,</v>
      </c>
      <c r="F11" t="str">
        <f t="shared" ca="1" si="5"/>
        <v>`locID`:`MNSHOP`,</v>
      </c>
      <c r="G11" t="str">
        <f t="shared" ca="1" si="6"/>
        <v>`username`:`arrow`,</v>
      </c>
      <c r="H11" t="str">
        <f t="shared" ca="1" si="7"/>
        <v>`lastName`:`Rodriguez`,</v>
      </c>
      <c r="I11" t="str">
        <f t="shared" ca="1" si="8"/>
        <v>`firstName`:`Fernando`,</v>
      </c>
      <c r="J11" t="str">
        <f t="shared" ca="1" si="9"/>
        <v>`technician`:`Rodriguez, Fernando`,</v>
      </c>
      <c r="K11" t="str">
        <f t="shared" ca="1" si="10"/>
        <v>`timeStampM`:`2017-10-11T07:24:11-05:00`,</v>
      </c>
      <c r="L11" t="str">
        <f t="shared" ca="1" si="11"/>
        <v>`shiftSerial`:`43012_04`,</v>
      </c>
      <c r="M11" t="str">
        <f t="shared" ca="1" si="12"/>
        <v>`siteUid`:521887,</v>
      </c>
      <c r="N11" t="str">
        <f t="shared" ca="1" si="13"/>
        <v>`timeStamp`:43019.30846625,</v>
      </c>
      <c r="O11" t="str">
        <f t="shared" ca="1" si="14"/>
        <v>`payrollPeriod`:43012,</v>
      </c>
      <c r="P11" t="str">
        <f t="shared" ca="1" si="15"/>
        <v>`rprtDateX`:43015,</v>
      </c>
      <c r="Q11" t="str">
        <f t="shared" ca="1" si="16"/>
        <v>`payroll_Period`:43012,</v>
      </c>
      <c r="R11" t="str">
        <f t="shared" ca="1" si="17"/>
        <v>`ts`:0.75,</v>
      </c>
      <c r="S11" t="str">
        <f t="shared" ca="1" si="18"/>
        <v>`te`:0.208333333333333,</v>
      </c>
      <c r="T11" t="str">
        <f t="shared" ca="1" si="19"/>
        <v>`repairHrs`:11,</v>
      </c>
      <c r="U11" t="str">
        <f t="shared" ca="1" si="20"/>
        <v>`rprtDate`:`2017-10-07`,</v>
      </c>
      <c r="V11" t="str">
        <f t="shared" ca="1" si="21"/>
        <v>`timeStarts`:`2017-10-07T18:00:00-05:00`,</v>
      </c>
      <c r="W11" t="str">
        <f t="shared" ca="1" si="22"/>
        <v>`timeEnds`:`2017-10-08T05:00:00-05:00`,</v>
      </c>
      <c r="X11" t="str">
        <f t="shared" ca="1" si="23"/>
        <v>`shift`:`PM`,</v>
      </c>
      <c r="Y11" t="str">
        <f t="shared" ca="1" si="24"/>
        <v>`shiftStartTime`:`7`,</v>
      </c>
      <c r="Z11" t="str">
        <f t="shared" ca="1" si="25"/>
        <v>`wONum`:`KNSHOP`,</v>
      </c>
      <c r="AA11" t="str">
        <f t="shared" ca="1" si="26"/>
        <v>`uNum`:`507597`,</v>
      </c>
      <c r="AB11" t="str">
        <f t="shared" ca="1" si="27"/>
        <v>`notes`:`Realizar check list Reparar cover de la barra cardan Desmontar bearing del fan motor`,</v>
      </c>
      <c r="AC11" t="str">
        <f t="shared" ca="1" si="28"/>
        <v>`shift_Serial`:`43012_04`}</v>
      </c>
    </row>
    <row r="12" spans="1:29" x14ac:dyDescent="0.2">
      <c r="A12" t="str">
        <f t="shared" ca="1" si="0"/>
        <v>{`_id`:`arrow_2017-10-11_07-26-40_-0500_Wed`,</v>
      </c>
      <c r="B12" t="str">
        <f t="shared" ca="1" si="1"/>
        <v>`_rev`:`2-cf6522e4b5ce34d7720a7124c306314f`,</v>
      </c>
      <c r="C12" t="str">
        <f t="shared" ca="1" si="2"/>
        <v>`worksiteEncoded`:`KN_ODS_MNSHOP`,</v>
      </c>
      <c r="D12" t="str">
        <f t="shared" ca="1" si="3"/>
        <v>`client`:`KN`,</v>
      </c>
      <c r="E12" t="str">
        <f t="shared" ca="1" si="4"/>
        <v>`location`:`ODS`,</v>
      </c>
      <c r="F12" t="str">
        <f t="shared" ca="1" si="5"/>
        <v>`locID`:`MNSHOP`,</v>
      </c>
      <c r="G12" t="str">
        <f t="shared" ca="1" si="6"/>
        <v>`username`:`arrow`,</v>
      </c>
      <c r="H12" t="str">
        <f t="shared" ca="1" si="7"/>
        <v>`lastName`:`Rodriguez`,</v>
      </c>
      <c r="I12" t="str">
        <f t="shared" ca="1" si="8"/>
        <v>`firstName`:`Fernando`,</v>
      </c>
      <c r="J12" t="str">
        <f t="shared" ca="1" si="9"/>
        <v>`technician`:`Rodriguez, Fernando`,</v>
      </c>
      <c r="K12" t="str">
        <f t="shared" ca="1" si="10"/>
        <v>`timeStampM`:`2017-10-11T07:26:40-05:00`,</v>
      </c>
      <c r="L12" t="str">
        <f t="shared" ca="1" si="11"/>
        <v>`shiftSerial`:`43012_05`,</v>
      </c>
      <c r="M12" t="str">
        <f t="shared" ca="1" si="12"/>
        <v>`siteUid`:521887,</v>
      </c>
      <c r="N12" t="str">
        <f t="shared" ca="1" si="13"/>
        <v>`timeStamp`:43019.310196412,</v>
      </c>
      <c r="O12" t="str">
        <f t="shared" ca="1" si="14"/>
        <v>`payrollPeriod`:43012,</v>
      </c>
      <c r="P12" t="str">
        <f t="shared" ca="1" si="15"/>
        <v>`rprtDateX`:43016,</v>
      </c>
      <c r="Q12" t="str">
        <f t="shared" ca="1" si="16"/>
        <v>`payroll_Period`:43012,</v>
      </c>
      <c r="R12" t="str">
        <f t="shared" ca="1" si="17"/>
        <v>`ts`:0.75,</v>
      </c>
      <c r="S12" t="str">
        <f t="shared" ca="1" si="18"/>
        <v>`te`:0.0833333333333333,</v>
      </c>
      <c r="T12" t="str">
        <f t="shared" ca="1" si="19"/>
        <v>`repairHrs`:8,</v>
      </c>
      <c r="U12" t="str">
        <f t="shared" ca="1" si="20"/>
        <v>`rprtDate`:`2017-10-08`,</v>
      </c>
      <c r="V12" t="str">
        <f t="shared" ca="1" si="21"/>
        <v>`timeStarts`:`2017-10-08T18:00:00-05:00`,</v>
      </c>
      <c r="W12" t="str">
        <f t="shared" ca="1" si="22"/>
        <v>`timeEnds`:`2017-10-09T02:00:00-05:00`,</v>
      </c>
      <c r="X12" t="str">
        <f t="shared" ca="1" si="23"/>
        <v>`shift`:`PM`,</v>
      </c>
      <c r="Y12" t="str">
        <f t="shared" ca="1" si="24"/>
        <v>`shiftStartTime`:`7`,</v>
      </c>
      <c r="Z12" t="str">
        <f t="shared" ca="1" si="25"/>
        <v>`wONum`:`KNSHOP`,</v>
      </c>
      <c r="AA12" t="str">
        <f t="shared" ca="1" si="26"/>
        <v>`uNum`:`507597`,</v>
      </c>
      <c r="AB12" t="str">
        <f t="shared" ca="1" si="27"/>
        <v>`notes`:`Desmontar bearing que no era el correcto Instalar y alinear fan motor`,</v>
      </c>
      <c r="AC12" t="str">
        <f t="shared" ca="1" si="28"/>
        <v>`shift_Serial`:`43012_05`}</v>
      </c>
    </row>
    <row r="13" spans="1:29" x14ac:dyDescent="0.2">
      <c r="A13" t="str">
        <f t="shared" ca="1" si="0"/>
        <v>{`_id`:`arrow_2017-10-11_07-29-22_-0500_Wed`,</v>
      </c>
      <c r="B13" t="str">
        <f t="shared" ca="1" si="1"/>
        <v>`_rev`:`2-aeda9352599bb64c09601417d2786842`,</v>
      </c>
      <c r="C13" t="str">
        <f t="shared" ca="1" si="2"/>
        <v>`worksiteEncoded`:`KN_ODS_MNSHOP`,</v>
      </c>
      <c r="D13" t="str">
        <f t="shared" ca="1" si="3"/>
        <v>`client`:`KN`,</v>
      </c>
      <c r="E13" t="str">
        <f t="shared" ca="1" si="4"/>
        <v>`location`:`ODS`,</v>
      </c>
      <c r="F13" t="str">
        <f t="shared" ca="1" si="5"/>
        <v>`locID`:`MNSHOP`,</v>
      </c>
      <c r="G13" t="str">
        <f t="shared" ca="1" si="6"/>
        <v>`username`:`arrow`,</v>
      </c>
      <c r="H13" t="str">
        <f t="shared" ca="1" si="7"/>
        <v>`lastName`:`Rodriguez`,</v>
      </c>
      <c r="I13" t="str">
        <f t="shared" ca="1" si="8"/>
        <v>`firstName`:`Fernando`,</v>
      </c>
      <c r="J13" t="str">
        <f t="shared" ca="1" si="9"/>
        <v>`technician`:`Rodriguez, Fernando`,</v>
      </c>
      <c r="K13" t="str">
        <f t="shared" ca="1" si="10"/>
        <v>`timeStampM`:`2017-10-11T07:29:22-05:00`,</v>
      </c>
      <c r="L13" t="str">
        <f t="shared" ca="1" si="11"/>
        <v>`shiftSerial`:`43012_05`,</v>
      </c>
      <c r="M13" t="str">
        <f t="shared" ca="1" si="12"/>
        <v>`siteUid`:521887,</v>
      </c>
      <c r="N13" t="str">
        <f t="shared" ca="1" si="13"/>
        <v>`timeStamp`:43019.3120649653,</v>
      </c>
      <c r="O13" t="str">
        <f t="shared" ca="1" si="14"/>
        <v>`payrollPeriod`:43012,</v>
      </c>
      <c r="P13" t="str">
        <f t="shared" ca="1" si="15"/>
        <v>`rprtDateX`:43016,</v>
      </c>
      <c r="Q13" t="str">
        <f t="shared" ca="1" si="16"/>
        <v>`payroll_Period`:43012,</v>
      </c>
      <c r="R13" t="str">
        <f t="shared" ca="1" si="17"/>
        <v>`ts`:0.0833333333333333,</v>
      </c>
      <c r="S13" t="str">
        <f t="shared" ca="1" si="18"/>
        <v>`te`:0.25,</v>
      </c>
      <c r="T13" t="str">
        <f t="shared" ca="1" si="19"/>
        <v>`repairHrs`:4,</v>
      </c>
      <c r="U13" t="str">
        <f t="shared" ca="1" si="20"/>
        <v>`rprtDate`:`2017-10-08`,</v>
      </c>
      <c r="V13" t="str">
        <f t="shared" ca="1" si="21"/>
        <v>`timeStarts`:`2017-10-09T02:00:00-05:00`,</v>
      </c>
      <c r="W13" t="str">
        <f t="shared" ca="1" si="22"/>
        <v>`timeEnds`:`2017-10-09T06:00:00-05:00`,</v>
      </c>
      <c r="X13" t="str">
        <f t="shared" ca="1" si="23"/>
        <v>`shift`:`PM`,</v>
      </c>
      <c r="Y13" t="str">
        <f t="shared" ca="1" si="24"/>
        <v>`shiftStartTime`:`7`,</v>
      </c>
      <c r="Z13" t="str">
        <f t="shared" ca="1" si="25"/>
        <v>`wONum`:`KNSHOP`,</v>
      </c>
      <c r="AA13" t="str">
        <f t="shared" ca="1" si="26"/>
        <v>`uNum`:`HP-086`,</v>
      </c>
      <c r="AB13" t="str">
        <f t="shared" ca="1" si="27"/>
        <v>`notes`:`Realizar check list Instalar maniful del fluid end Corregir niveles`,</v>
      </c>
      <c r="AC13" t="str">
        <f t="shared" ca="1" si="28"/>
        <v>`shift_Serial`:`43012_05`}</v>
      </c>
    </row>
    <row r="14" spans="1:29" x14ac:dyDescent="0.2">
      <c r="A14" t="str">
        <f t="shared" ca="1" si="0"/>
        <v>{`_id`:`arrow_2017-10-11_07-31-23_-0500_Wed`,</v>
      </c>
      <c r="B14" t="str">
        <f t="shared" ca="1" si="1"/>
        <v>`_rev`:`2-03f89f0d2f27f7a1f706f4c2be2ee0ae`,</v>
      </c>
      <c r="C14" t="str">
        <f t="shared" ca="1" si="2"/>
        <v>`worksiteEncoded`:`KN_ODS_MNSHOP`,</v>
      </c>
      <c r="D14" t="str">
        <f t="shared" ca="1" si="3"/>
        <v>`client`:`KN`,</v>
      </c>
      <c r="E14" t="str">
        <f t="shared" ca="1" si="4"/>
        <v>`location`:`ODS`,</v>
      </c>
      <c r="F14" t="str">
        <f t="shared" ca="1" si="5"/>
        <v>`locID`:`MNSHOP`,</v>
      </c>
      <c r="G14" t="str">
        <f t="shared" ca="1" si="6"/>
        <v>`username`:`arrow`,</v>
      </c>
      <c r="H14" t="str">
        <f t="shared" ca="1" si="7"/>
        <v>`lastName`:`Rodriguez`,</v>
      </c>
      <c r="I14" t="str">
        <f t="shared" ca="1" si="8"/>
        <v>`firstName`:`Fernando`,</v>
      </c>
      <c r="J14" t="str">
        <f t="shared" ca="1" si="9"/>
        <v>`technician`:`Rodriguez, Fernando`,</v>
      </c>
      <c r="K14" t="str">
        <f t="shared" ca="1" si="10"/>
        <v>`timeStampM`:`2017-10-11T07:31:23-05:00`,</v>
      </c>
      <c r="L14" t="str">
        <f t="shared" ca="1" si="11"/>
        <v>`shiftSerial`:`43012_06`,</v>
      </c>
      <c r="M14" t="str">
        <f t="shared" ca="1" si="12"/>
        <v>`siteUid`:521887,</v>
      </c>
      <c r="N14" t="str">
        <f t="shared" ca="1" si="13"/>
        <v>`timeStamp`:43019.3134634259,</v>
      </c>
      <c r="O14" t="str">
        <f t="shared" ca="1" si="14"/>
        <v>`payrollPeriod`:43012,</v>
      </c>
      <c r="P14" t="str">
        <f t="shared" ca="1" si="15"/>
        <v>`rprtDateX`:43017,</v>
      </c>
      <c r="Q14" t="str">
        <f t="shared" ca="1" si="16"/>
        <v>`payroll_Period`:43012,</v>
      </c>
      <c r="R14" t="str">
        <f t="shared" ca="1" si="17"/>
        <v>`ts`:0.75,</v>
      </c>
      <c r="S14" t="str">
        <f t="shared" ca="1" si="18"/>
        <v>`te`:0,</v>
      </c>
      <c r="T14" t="str">
        <f t="shared" ca="1" si="19"/>
        <v>`repairHrs`:6,</v>
      </c>
      <c r="U14" t="str">
        <f t="shared" ca="1" si="20"/>
        <v>`rprtDate`:`2017-10-09`,</v>
      </c>
      <c r="V14" t="str">
        <f t="shared" ca="1" si="21"/>
        <v>`timeStarts`:`2017-10-09T18:00:00-05:00`,</v>
      </c>
      <c r="W14" t="str">
        <f t="shared" ca="1" si="22"/>
        <v>`timeEnds`:`2017-10-10T00:00:00-05:00`,</v>
      </c>
      <c r="X14" t="str">
        <f t="shared" ca="1" si="23"/>
        <v>`shift`:`PM`,</v>
      </c>
      <c r="Y14" t="str">
        <f t="shared" ca="1" si="24"/>
        <v>`shiftStartTime`:`7`,</v>
      </c>
      <c r="Z14" t="str">
        <f t="shared" ca="1" si="25"/>
        <v>`wONum`:`KNSHOP`,</v>
      </c>
      <c r="AA14" t="str">
        <f t="shared" ca="1" si="26"/>
        <v>`uNum`:`507346`,</v>
      </c>
      <c r="AB14" t="str">
        <f t="shared" ca="1" si="27"/>
        <v>`notes`:`Repair work lights Check over Cambiar aceite de transmission Cambiar aceite del power end Cambiar filtros de aceite`,</v>
      </c>
      <c r="AC14" t="str">
        <f t="shared" ca="1" si="28"/>
        <v>`shift_Serial`:`43012_06`}</v>
      </c>
    </row>
    <row r="15" spans="1:29" x14ac:dyDescent="0.2">
      <c r="A15" t="str">
        <f t="shared" ca="1" si="0"/>
        <v>{`_id`:`arrow_2017-10-11_07-37-36_-0500_Wed`,</v>
      </c>
      <c r="B15" t="str">
        <f t="shared" ca="1" si="1"/>
        <v>`_rev`:`2-bede553330e748929a9edff7205ddfc9`,</v>
      </c>
      <c r="C15" t="str">
        <f t="shared" ca="1" si="2"/>
        <v>`worksiteEncoded`:`KN_ODS_MNSHOP`,</v>
      </c>
      <c r="D15" t="str">
        <f t="shared" ca="1" si="3"/>
        <v>`client`:`KN`,</v>
      </c>
      <c r="E15" t="str">
        <f t="shared" ca="1" si="4"/>
        <v>`location`:`ODS`,</v>
      </c>
      <c r="F15" t="str">
        <f t="shared" ca="1" si="5"/>
        <v>`locID`:`MNSHOP`,</v>
      </c>
      <c r="G15" t="str">
        <f t="shared" ca="1" si="6"/>
        <v>`username`:`arrow`,</v>
      </c>
      <c r="H15" t="str">
        <f t="shared" ca="1" si="7"/>
        <v>`lastName`:`Rodriguez`,</v>
      </c>
      <c r="I15" t="str">
        <f t="shared" ca="1" si="8"/>
        <v>`firstName`:`Fernando`,</v>
      </c>
      <c r="J15" t="str">
        <f t="shared" ca="1" si="9"/>
        <v>`technician`:`Rodriguez, Fernando`,</v>
      </c>
      <c r="K15" t="str">
        <f t="shared" ca="1" si="10"/>
        <v>`timeStampM`:`2017-10-11T07:37:36-05:00`,</v>
      </c>
      <c r="L15" t="str">
        <f t="shared" ca="1" si="11"/>
        <v>`shiftSerial`:`43012_06`,</v>
      </c>
      <c r="M15" t="str">
        <f t="shared" ca="1" si="12"/>
        <v>`siteUid`:521887,</v>
      </c>
      <c r="N15" t="str">
        <f t="shared" ca="1" si="13"/>
        <v>`timeStamp`:43019.3177791204,</v>
      </c>
      <c r="O15" t="str">
        <f t="shared" ca="1" si="14"/>
        <v>`payrollPeriod`:43012,</v>
      </c>
      <c r="P15" t="str">
        <f t="shared" ca="1" si="15"/>
        <v>`rprtDateX`:43017,</v>
      </c>
      <c r="Q15" t="str">
        <f t="shared" ca="1" si="16"/>
        <v>`payroll_Period`:43012,</v>
      </c>
      <c r="R15" t="str">
        <f t="shared" ca="1" si="17"/>
        <v>`ts`:0,</v>
      </c>
      <c r="S15" t="str">
        <f t="shared" ca="1" si="18"/>
        <v>`te`:0.208333333333333,</v>
      </c>
      <c r="T15" t="str">
        <f t="shared" ca="1" si="19"/>
        <v>`repairHrs`:5,</v>
      </c>
      <c r="U15" t="str">
        <f t="shared" ca="1" si="20"/>
        <v>`rprtDate`:`2017-10-09`,</v>
      </c>
      <c r="V15" t="str">
        <f t="shared" ca="1" si="21"/>
        <v>`timeStarts`:`2017-10-10T00:00:00-05:00`,</v>
      </c>
      <c r="W15" t="str">
        <f t="shared" ca="1" si="22"/>
        <v>`timeEnds`:`2017-10-10T05:00:00-05:00`,</v>
      </c>
      <c r="X15" t="str">
        <f t="shared" ca="1" si="23"/>
        <v>`shift`:`PM`,</v>
      </c>
      <c r="Y15" t="str">
        <f t="shared" ca="1" si="24"/>
        <v>`shiftStartTime`:`7`,</v>
      </c>
      <c r="Z15" t="str">
        <f t="shared" ca="1" si="25"/>
        <v>`wONum`:`KNSHOP`,</v>
      </c>
      <c r="AA15" t="str">
        <f t="shared" ca="1" si="26"/>
        <v>`uNum`:`506254`,</v>
      </c>
      <c r="AB15" t="str">
        <f t="shared" ca="1" si="27"/>
        <v>`notes`:`Reemplazar seal del power end Cambiar Pony road seal Corregir leak de oil Realizar chek list`,</v>
      </c>
      <c r="AC15" t="str">
        <f t="shared" ca="1" si="28"/>
        <v>`shift_Serial`:`43012_06`}</v>
      </c>
    </row>
    <row r="16" spans="1:29" x14ac:dyDescent="0.2">
      <c r="A16" t="str">
        <f t="shared" ca="1" si="0"/>
        <v>{`_id`:`arrow_2017-10-11_07-44-32_-0500_Wed`,</v>
      </c>
      <c r="B16" t="str">
        <f t="shared" ca="1" si="1"/>
        <v>`_rev`:`2-90ff8619665a05d119bdd02d28d64ecb`,</v>
      </c>
      <c r="C16" t="str">
        <f t="shared" ca="1" si="2"/>
        <v>`worksiteEncoded`:`KN_ODS_MNSHOP`,</v>
      </c>
      <c r="D16" t="str">
        <f t="shared" ca="1" si="3"/>
        <v>`client`:`KN`,</v>
      </c>
      <c r="E16" t="str">
        <f t="shared" ca="1" si="4"/>
        <v>`location`:`ODS`,</v>
      </c>
      <c r="F16" t="str">
        <f t="shared" ca="1" si="5"/>
        <v>`locID`:`MNSHOP`,</v>
      </c>
      <c r="G16" t="str">
        <f t="shared" ca="1" si="6"/>
        <v>`username`:`arrow`,</v>
      </c>
      <c r="H16" t="str">
        <f t="shared" ca="1" si="7"/>
        <v>`lastName`:`Rodriguez`,</v>
      </c>
      <c r="I16" t="str">
        <f t="shared" ca="1" si="8"/>
        <v>`firstName`:`Fernando`,</v>
      </c>
      <c r="J16" t="str">
        <f t="shared" ca="1" si="9"/>
        <v>`technician`:`Rodriguez, Fernando`,</v>
      </c>
      <c r="K16" t="str">
        <f t="shared" ca="1" si="10"/>
        <v>`timeStampM`:`2017-10-11T07:44:32-05:00`,</v>
      </c>
      <c r="L16" t="str">
        <f t="shared" ca="1" si="11"/>
        <v>`shiftSerial`:`43012_07`,</v>
      </c>
      <c r="M16" t="str">
        <f t="shared" ca="1" si="12"/>
        <v>`siteUid`:521887,</v>
      </c>
      <c r="N16" t="str">
        <f t="shared" ca="1" si="13"/>
        <v>`timeStamp`:43019.322596088,</v>
      </c>
      <c r="O16" t="str">
        <f t="shared" ca="1" si="14"/>
        <v>`payrollPeriod`:43012,</v>
      </c>
      <c r="P16" t="str">
        <f t="shared" ca="1" si="15"/>
        <v>`rprtDateX`:43018,</v>
      </c>
      <c r="Q16" t="str">
        <f t="shared" ca="1" si="16"/>
        <v>`payroll_Period`:43012,</v>
      </c>
      <c r="R16" t="str">
        <f t="shared" ca="1" si="17"/>
        <v>`ts`:0.75,</v>
      </c>
      <c r="S16" t="str">
        <f t="shared" ca="1" si="18"/>
        <v>`te`:0.875,</v>
      </c>
      <c r="T16" t="str">
        <f t="shared" ca="1" si="19"/>
        <v>`repairHrs`:3,</v>
      </c>
      <c r="U16" t="str">
        <f t="shared" ca="1" si="20"/>
        <v>`rprtDate`:`2017-10-10`,</v>
      </c>
      <c r="V16" t="str">
        <f t="shared" ca="1" si="21"/>
        <v>`timeStarts`:`2017-10-10T18:00:00-05:00`,</v>
      </c>
      <c r="W16" t="str">
        <f t="shared" ca="1" si="22"/>
        <v>`timeEnds`:`2017-10-10T21:00:00-05:00`,</v>
      </c>
      <c r="X16" t="str">
        <f t="shared" ca="1" si="23"/>
        <v>`shift`:`PM`,</v>
      </c>
      <c r="Y16" t="str">
        <f t="shared" ca="1" si="24"/>
        <v>`shiftStartTime`:`7`,</v>
      </c>
      <c r="Z16" t="str">
        <f t="shared" ca="1" si="25"/>
        <v>`wONum`:`KNSHOP`,</v>
      </c>
      <c r="AA16" t="str">
        <f t="shared" ca="1" si="26"/>
        <v>`uNum`:`Q-405`,</v>
      </c>
      <c r="AB16" t="str">
        <f t="shared" ca="1" si="27"/>
        <v>`notes`:`Realizar check list Cambiar luces traseras`,</v>
      </c>
      <c r="AC16" t="str">
        <f t="shared" ca="1" si="28"/>
        <v>`shift_Serial`:`43012_07`}</v>
      </c>
    </row>
    <row r="17" spans="1:29" x14ac:dyDescent="0.2">
      <c r="A17" t="str">
        <f t="shared" ca="1" si="0"/>
        <v>{`_id`:`arrow_2017-10-11_07-47-44_-0500_Wed`,</v>
      </c>
      <c r="B17" t="str">
        <f t="shared" ca="1" si="1"/>
        <v>`_rev`:`2-d8668ba3b30bc668b3e05b642675b972`,</v>
      </c>
      <c r="C17" t="str">
        <f t="shared" ca="1" si="2"/>
        <v>`worksiteEncoded`:`KN_ODS_MNSHOP`,</v>
      </c>
      <c r="D17" t="str">
        <f t="shared" ca="1" si="3"/>
        <v>`client`:`KN`,</v>
      </c>
      <c r="E17" t="str">
        <f t="shared" ca="1" si="4"/>
        <v>`location`:`ODS`,</v>
      </c>
      <c r="F17" t="str">
        <f t="shared" ca="1" si="5"/>
        <v>`locID`:`MNSHOP`,</v>
      </c>
      <c r="G17" t="str">
        <f t="shared" ca="1" si="6"/>
        <v>`username`:`arrow`,</v>
      </c>
      <c r="H17" t="str">
        <f t="shared" ca="1" si="7"/>
        <v>`lastName`:`Rodriguez`,</v>
      </c>
      <c r="I17" t="str">
        <f t="shared" ca="1" si="8"/>
        <v>`firstName`:`Fernando`,</v>
      </c>
      <c r="J17" t="str">
        <f t="shared" ca="1" si="9"/>
        <v>`technician`:`Rodriguez, Fernando`,</v>
      </c>
      <c r="K17" t="str">
        <f t="shared" ca="1" si="10"/>
        <v>`timeStampM`:`2017-10-11T07:47:44-05:00`,</v>
      </c>
      <c r="L17" t="str">
        <f t="shared" ca="1" si="11"/>
        <v>`shiftSerial`:`43012_07`,</v>
      </c>
      <c r="M17" t="str">
        <f t="shared" ca="1" si="12"/>
        <v>`siteUid`:521887,</v>
      </c>
      <c r="N17" t="str">
        <f t="shared" ca="1" si="13"/>
        <v>`timeStamp`:43019.3248174884,</v>
      </c>
      <c r="O17" t="str">
        <f t="shared" ca="1" si="14"/>
        <v>`payrollPeriod`:43012,</v>
      </c>
      <c r="P17" t="str">
        <f t="shared" ca="1" si="15"/>
        <v>`rprtDateX`:43018,</v>
      </c>
      <c r="Q17" t="str">
        <f t="shared" ca="1" si="16"/>
        <v>`payroll_Period`:43012,</v>
      </c>
      <c r="R17" t="str">
        <f t="shared" ca="1" si="17"/>
        <v>`ts`:0.875,</v>
      </c>
      <c r="S17" t="str">
        <f t="shared" ca="1" si="18"/>
        <v>`te`:0.958333333333333,</v>
      </c>
      <c r="T17" t="str">
        <f t="shared" ca="1" si="19"/>
        <v>`repairHrs`:2,</v>
      </c>
      <c r="U17" t="str">
        <f t="shared" ca="1" si="20"/>
        <v>`rprtDate`:`2017-10-10`,</v>
      </c>
      <c r="V17" t="str">
        <f t="shared" ca="1" si="21"/>
        <v>`timeStarts`:`2017-10-10T21:00:00-05:00`,</v>
      </c>
      <c r="W17" t="str">
        <f t="shared" ca="1" si="22"/>
        <v>`timeEnds`:`2017-10-10T23:00:00-05:00`,</v>
      </c>
      <c r="X17" t="str">
        <f t="shared" ca="1" si="23"/>
        <v>`shift`:`PM`,</v>
      </c>
      <c r="Y17" t="str">
        <f t="shared" ca="1" si="24"/>
        <v>`shiftStartTime`:`7`,</v>
      </c>
      <c r="Z17" t="str">
        <f t="shared" ca="1" si="25"/>
        <v>`wONum`:`KNSHOP`,</v>
      </c>
      <c r="AA17" t="str">
        <f t="shared" ca="1" si="26"/>
        <v>`uNum`:`506186`,</v>
      </c>
      <c r="AB17" t="str">
        <f t="shared" ca="1" si="27"/>
        <v>`notes`:`Realizar check list Revisar funcionamiento de caliper de transmission`,</v>
      </c>
      <c r="AC17" t="str">
        <f t="shared" ca="1" si="28"/>
        <v>`shift_Serial`:`43012_07`}</v>
      </c>
    </row>
    <row r="18" spans="1:29" x14ac:dyDescent="0.2">
      <c r="A18" t="str">
        <f t="shared" ca="1" si="0"/>
        <v>{`_id`:`arrow_2017-10-11_07-49-14_-0500_Wed`,</v>
      </c>
      <c r="B18" t="str">
        <f t="shared" ca="1" si="1"/>
        <v>`_rev`:`2-00f82e42fab4a90cd4ea86296e86cec7`,</v>
      </c>
      <c r="C18" t="str">
        <f t="shared" ca="1" si="2"/>
        <v>`worksiteEncoded`:`KN_ODS_MNSHOP`,</v>
      </c>
      <c r="D18" t="str">
        <f t="shared" ca="1" si="3"/>
        <v>`client`:`KN`,</v>
      </c>
      <c r="E18" t="str">
        <f t="shared" ca="1" si="4"/>
        <v>`location`:`ODS`,</v>
      </c>
      <c r="F18" t="str">
        <f t="shared" ca="1" si="5"/>
        <v>`locID`:`MNSHOP`,</v>
      </c>
      <c r="G18" t="str">
        <f t="shared" ca="1" si="6"/>
        <v>`username`:`arrow`,</v>
      </c>
      <c r="H18" t="str">
        <f t="shared" ca="1" si="7"/>
        <v>`lastName`:`Rodriguez`,</v>
      </c>
      <c r="I18" t="str">
        <f t="shared" ca="1" si="8"/>
        <v>`firstName`:`Fernando`,</v>
      </c>
      <c r="J18" t="str">
        <f t="shared" ca="1" si="9"/>
        <v>`technician`:`Rodriguez, Fernando`,</v>
      </c>
      <c r="K18" t="str">
        <f t="shared" ca="1" si="10"/>
        <v>`timeStampM`:`2017-10-11T07:49:14-05:00`,</v>
      </c>
      <c r="L18" t="str">
        <f t="shared" ca="1" si="11"/>
        <v>`shiftSerial`:`43012_07`,</v>
      </c>
      <c r="M18" t="str">
        <f t="shared" ca="1" si="12"/>
        <v>`siteUid`:521887,</v>
      </c>
      <c r="N18" t="str">
        <f t="shared" ca="1" si="13"/>
        <v>`timeStamp`:43019.3258636227,</v>
      </c>
      <c r="O18" t="str">
        <f t="shared" ca="1" si="14"/>
        <v>`payrollPeriod`:43012,</v>
      </c>
      <c r="P18" t="str">
        <f t="shared" ca="1" si="15"/>
        <v>`rprtDateX`:43018,</v>
      </c>
      <c r="Q18" t="str">
        <f t="shared" ca="1" si="16"/>
        <v>`payroll_Period`:43012,</v>
      </c>
      <c r="R18" t="str">
        <f t="shared" ca="1" si="17"/>
        <v>`ts`:0.958333333333333,</v>
      </c>
      <c r="S18" t="str">
        <f t="shared" ca="1" si="18"/>
        <v>`te`:0.0416666666666667,</v>
      </c>
      <c r="T18" t="str">
        <f t="shared" ca="1" si="19"/>
        <v>`repairHrs`:2,</v>
      </c>
      <c r="U18" t="str">
        <f t="shared" ca="1" si="20"/>
        <v>`rprtDate`:`2017-10-10`,</v>
      </c>
      <c r="V18" t="str">
        <f t="shared" ca="1" si="21"/>
        <v>`timeStarts`:`2017-10-10T23:00:00-05:00`,</v>
      </c>
      <c r="W18" t="str">
        <f t="shared" ca="1" si="22"/>
        <v>`timeEnds`:`2017-10-11T01:00:00-05:00`,</v>
      </c>
      <c r="X18" t="str">
        <f t="shared" ca="1" si="23"/>
        <v>`shift`:`PM`,</v>
      </c>
      <c r="Y18" t="str">
        <f t="shared" ca="1" si="24"/>
        <v>`shiftStartTime`:`7`,</v>
      </c>
      <c r="Z18" t="str">
        <f t="shared" ca="1" si="25"/>
        <v>`wONum`:`KNSHOP`,</v>
      </c>
      <c r="AA18" t="str">
        <f t="shared" ca="1" si="26"/>
        <v>`uNum`:`508601`,</v>
      </c>
      <c r="AB18" t="str">
        <f t="shared" ca="1" si="27"/>
        <v>`notes`:`Armar filtros de aire Armar sistema de admision`,</v>
      </c>
      <c r="AC18" t="str">
        <f t="shared" ca="1" si="28"/>
        <v>`shift_Serial`:`43012_07`}</v>
      </c>
    </row>
    <row r="19" spans="1:29" x14ac:dyDescent="0.2">
      <c r="A19" t="str">
        <f t="shared" ca="1" si="0"/>
        <v>{`_id`:`arrow_2017-10-11_07-51-36_-0500_Wed`,</v>
      </c>
      <c r="B19" t="str">
        <f t="shared" ca="1" si="1"/>
        <v>`_rev`:`2-311be85a658d9f5cae698306837dfaec`,</v>
      </c>
      <c r="C19" t="str">
        <f t="shared" ca="1" si="2"/>
        <v>`worksiteEncoded`:`KN_ODS_MNSHOP`,</v>
      </c>
      <c r="D19" t="str">
        <f t="shared" ca="1" si="3"/>
        <v>`client`:`KN`,</v>
      </c>
      <c r="E19" t="str">
        <f t="shared" ca="1" si="4"/>
        <v>`location`:`ODS`,</v>
      </c>
      <c r="F19" t="str">
        <f t="shared" ca="1" si="5"/>
        <v>`locID`:`MNSHOP`,</v>
      </c>
      <c r="G19" t="str">
        <f t="shared" ca="1" si="6"/>
        <v>`username`:`arrow`,</v>
      </c>
      <c r="H19" t="str">
        <f t="shared" ca="1" si="7"/>
        <v>`lastName`:`Rodriguez`,</v>
      </c>
      <c r="I19" t="str">
        <f t="shared" ca="1" si="8"/>
        <v>`firstName`:`Fernando`,</v>
      </c>
      <c r="J19" t="str">
        <f t="shared" ca="1" si="9"/>
        <v>`technician`:`Rodriguez, Fernando`,</v>
      </c>
      <c r="K19" t="str">
        <f t="shared" ca="1" si="10"/>
        <v>`timeStampM`:`2017-10-11T07:51:36-05:00`,</v>
      </c>
      <c r="L19" t="str">
        <f t="shared" ca="1" si="11"/>
        <v>`shiftSerial`:`43012_07`,</v>
      </c>
      <c r="M19" t="str">
        <f t="shared" ca="1" si="12"/>
        <v>`siteUid`:521887,</v>
      </c>
      <c r="N19" t="str">
        <f t="shared" ca="1" si="13"/>
        <v>`timeStamp`:43019.3275086921,</v>
      </c>
      <c r="O19" t="str">
        <f t="shared" ca="1" si="14"/>
        <v>`payrollPeriod`:43012,</v>
      </c>
      <c r="P19" t="str">
        <f t="shared" ca="1" si="15"/>
        <v>`rprtDateX`:43018,</v>
      </c>
      <c r="Q19" t="str">
        <f t="shared" ca="1" si="16"/>
        <v>`payroll_Period`:43012,</v>
      </c>
      <c r="R19" t="str">
        <f t="shared" ca="1" si="17"/>
        <v>`ts`:0.0416666666666667,</v>
      </c>
      <c r="S19" t="str">
        <f t="shared" ca="1" si="18"/>
        <v>`te`:0.208333333333333,</v>
      </c>
      <c r="T19" t="str">
        <f t="shared" ca="1" si="19"/>
        <v>`repairHrs`:4,</v>
      </c>
      <c r="U19" t="str">
        <f t="shared" ca="1" si="20"/>
        <v>`rprtDate`:`2017-10-10`,</v>
      </c>
      <c r="V19" t="str">
        <f t="shared" ca="1" si="21"/>
        <v>`timeStarts`:`2017-10-11T01:00:00-05:00`,</v>
      </c>
      <c r="W19" t="str">
        <f t="shared" ca="1" si="22"/>
        <v>`timeEnds`:`2017-10-11T05:00:00-05:00`,</v>
      </c>
      <c r="X19" t="str">
        <f t="shared" ca="1" si="23"/>
        <v>`shift`:`PM`,</v>
      </c>
      <c r="Y19" t="str">
        <f t="shared" ca="1" si="24"/>
        <v>`shiftStartTime`:`7`,</v>
      </c>
      <c r="Z19" t="str">
        <f t="shared" ca="1" si="25"/>
        <v>`wONum`:`KNSHOP`,</v>
      </c>
      <c r="AA19" t="str">
        <f t="shared" ca="1" si="26"/>
        <v>`uNum`:`506184`,</v>
      </c>
      <c r="AB19" t="str">
        <f t="shared" ca="1" si="27"/>
        <v>`notes`:`Realizar check list Cambiar luz de matricula Desmontar el fluid end`,</v>
      </c>
      <c r="AC19" t="str">
        <f t="shared" ca="1" si="28"/>
        <v>`shift_Serial`:`43012_07`}</v>
      </c>
    </row>
    <row r="20" spans="1:29" x14ac:dyDescent="0.2">
      <c r="A20" t="str">
        <f t="shared" ca="1" si="0"/>
        <v>{`_id`:`arrow_2017-10-17_08-02-49_-0500_Tue`,</v>
      </c>
      <c r="B20" t="str">
        <f t="shared" ca="1" si="1"/>
        <v>`_rev`:`2-482b8b8117d0d9f99ebb4708f70839fc`,</v>
      </c>
      <c r="C20" t="str">
        <f t="shared" ca="1" si="2"/>
        <v>`worksiteEncoded`:`KN_ODS_MNSHOP`,</v>
      </c>
      <c r="D20" t="str">
        <f t="shared" ca="1" si="3"/>
        <v>`client`:`KN`,</v>
      </c>
      <c r="E20" t="str">
        <f t="shared" ca="1" si="4"/>
        <v>`location`:`ODS`,</v>
      </c>
      <c r="F20" t="str">
        <f t="shared" ca="1" si="5"/>
        <v>`locID`:`MNSHOP`,</v>
      </c>
      <c r="G20" t="str">
        <f t="shared" ca="1" si="6"/>
        <v>`username`:`arrow`,</v>
      </c>
      <c r="H20" t="str">
        <f t="shared" ca="1" si="7"/>
        <v>`lastName`:`Rodriguez`,</v>
      </c>
      <c r="I20" t="str">
        <f t="shared" ca="1" si="8"/>
        <v>`firstName`:`Fernando`,</v>
      </c>
      <c r="J20" t="str">
        <f t="shared" ca="1" si="9"/>
        <v>`technician`:`Rodriguez, Fernando`,</v>
      </c>
      <c r="K20" t="str">
        <f t="shared" ca="1" si="10"/>
        <v>`timeStampM`:`2017-10-17T08:02:49-05:00`,</v>
      </c>
      <c r="L20" t="str">
        <f t="shared" ca="1" si="11"/>
        <v>`shiftSerial`:`43019_01`,</v>
      </c>
      <c r="M20" t="str">
        <f t="shared" ca="1" si="12"/>
        <v>`siteUid`:521887,</v>
      </c>
      <c r="N20" t="str">
        <f t="shared" ca="1" si="13"/>
        <v>`timeStamp`:43025.3352923843,</v>
      </c>
      <c r="O20" t="str">
        <f t="shared" ca="1" si="14"/>
        <v>`payrollPeriod`:43019,</v>
      </c>
      <c r="P20" t="str">
        <f t="shared" ca="1" si="15"/>
        <v>`rprtDateX`:43019,</v>
      </c>
      <c r="Q20" t="str">
        <f t="shared" ca="1" si="16"/>
        <v>`payroll_Period`:43019,</v>
      </c>
      <c r="R20" t="str">
        <f t="shared" ca="1" si="17"/>
        <v>`ts`:0.75,</v>
      </c>
      <c r="S20" t="str">
        <f t="shared" ca="1" si="18"/>
        <v>`te`:0,</v>
      </c>
      <c r="T20" t="str">
        <f t="shared" ca="1" si="19"/>
        <v>`repairHrs`:6,</v>
      </c>
      <c r="U20" t="str">
        <f t="shared" ca="1" si="20"/>
        <v>`rprtDate`:`2017-10-11`,</v>
      </c>
      <c r="V20" t="str">
        <f t="shared" ca="1" si="21"/>
        <v>`timeStarts`:`2017-10-11T18:00:00-05:00`,</v>
      </c>
      <c r="W20" t="str">
        <f t="shared" ca="1" si="22"/>
        <v>`timeEnds`:`2017-10-12T00:00:00-05:00`,</v>
      </c>
      <c r="X20" t="str">
        <f t="shared" ca="1" si="23"/>
        <v>`shift`:`PM`,</v>
      </c>
      <c r="Y20" t="str">
        <f t="shared" ca="1" si="24"/>
        <v>`shiftStartTime`:`7`,</v>
      </c>
      <c r="Z20" t="str">
        <f t="shared" ca="1" si="25"/>
        <v>`wONum`:`KNSHOP`,</v>
      </c>
      <c r="AA20" t="str">
        <f t="shared" ca="1" si="26"/>
        <v>`uNum`:`508774`,</v>
      </c>
      <c r="AB20" t="str">
        <f t="shared" ca="1" si="27"/>
        <v>`notes`:`Desmontar y montar barra cardam Reparar roscas de filtros de aire Ajustar caliper de freno de transmission Corregir niveles Sacar tornillos capados de la barra cardam`,</v>
      </c>
      <c r="AC20" t="str">
        <f t="shared" ca="1" si="28"/>
        <v>`shift_Serial`:`43019_01`}</v>
      </c>
    </row>
    <row r="21" spans="1:29" x14ac:dyDescent="0.2">
      <c r="A21" t="str">
        <f t="shared" ca="1" si="0"/>
        <v>{`_id`:`arrow_2017-10-17_08-05-35_-0500_Tue`,</v>
      </c>
      <c r="B21" t="str">
        <f t="shared" ca="1" si="1"/>
        <v>`_rev`:`2-a34f51f802cf410c2a8bbf8ad6c12c09`,</v>
      </c>
      <c r="C21" t="str">
        <f t="shared" ca="1" si="2"/>
        <v>`worksiteEncoded`:`KN_ODS_MNSHOP`,</v>
      </c>
      <c r="D21" t="str">
        <f t="shared" ca="1" si="3"/>
        <v>`client`:`KN`,</v>
      </c>
      <c r="E21" t="str">
        <f t="shared" ca="1" si="4"/>
        <v>`location`:`ODS`,</v>
      </c>
      <c r="F21" t="str">
        <f t="shared" ca="1" si="5"/>
        <v>`locID`:`MNSHOP`,</v>
      </c>
      <c r="G21" t="str">
        <f t="shared" ca="1" si="6"/>
        <v>`username`:`arrow`,</v>
      </c>
      <c r="H21" t="str">
        <f t="shared" ca="1" si="7"/>
        <v>`lastName`:`Rodriguez`,</v>
      </c>
      <c r="I21" t="str">
        <f t="shared" ca="1" si="8"/>
        <v>`firstName`:`Fernando`,</v>
      </c>
      <c r="J21" t="str">
        <f t="shared" ca="1" si="9"/>
        <v>`technician`:`Rodriguez, Fernando`,</v>
      </c>
      <c r="K21" t="str">
        <f t="shared" ca="1" si="10"/>
        <v>`timeStampM`:`2017-10-17T08:05:35-05:00`,</v>
      </c>
      <c r="L21" t="str">
        <f t="shared" ca="1" si="11"/>
        <v>`shiftSerial`:`43019_01`,</v>
      </c>
      <c r="M21" t="str">
        <f t="shared" ca="1" si="12"/>
        <v>`siteUid`:521887,</v>
      </c>
      <c r="N21" t="str">
        <f t="shared" ca="1" si="13"/>
        <v>`timeStamp`:43025.337210787,</v>
      </c>
      <c r="O21" t="str">
        <f t="shared" ca="1" si="14"/>
        <v>`payrollPeriod`:43019,</v>
      </c>
      <c r="P21" t="str">
        <f t="shared" ca="1" si="15"/>
        <v>`rprtDateX`:43019,</v>
      </c>
      <c r="Q21" t="str">
        <f t="shared" ca="1" si="16"/>
        <v>`payroll_Period`:43019,</v>
      </c>
      <c r="R21" t="str">
        <f t="shared" ca="1" si="17"/>
        <v>`ts`:0,</v>
      </c>
      <c r="S21" t="str">
        <f t="shared" ca="1" si="18"/>
        <v>`te`:0.0833333333333333,</v>
      </c>
      <c r="T21" t="str">
        <f t="shared" ca="1" si="19"/>
        <v>`repairHrs`:2,</v>
      </c>
      <c r="U21" t="str">
        <f t="shared" ca="1" si="20"/>
        <v>`rprtDate`:`2017-10-11`,</v>
      </c>
      <c r="V21" t="str">
        <f t="shared" ca="1" si="21"/>
        <v>`timeStarts`:`2017-10-12T00:00:00-05:00`,</v>
      </c>
      <c r="W21" t="str">
        <f t="shared" ca="1" si="22"/>
        <v>`timeEnds`:`2017-10-12T02:00:00-05:00`,</v>
      </c>
      <c r="X21" t="str">
        <f t="shared" ca="1" si="23"/>
        <v>`shift`:`PM`,</v>
      </c>
      <c r="Y21" t="str">
        <f t="shared" ca="1" si="24"/>
        <v>`shiftStartTime`:`7`,</v>
      </c>
      <c r="Z21" t="str">
        <f t="shared" ca="1" si="25"/>
        <v>`wONum`:`KNSHOP`,</v>
      </c>
      <c r="AA21" t="str">
        <f t="shared" ca="1" si="26"/>
        <v>`uNum`:`308722`,</v>
      </c>
      <c r="AB21" t="str">
        <f t="shared" ca="1" si="27"/>
        <v>`notes`:`Check list Replace light reversa`,</v>
      </c>
      <c r="AC21" t="str">
        <f t="shared" ca="1" si="28"/>
        <v>`shift_Serial`:`43019_01`}</v>
      </c>
    </row>
    <row r="22" spans="1:29" x14ac:dyDescent="0.2">
      <c r="A22" t="str">
        <f t="shared" ca="1" si="0"/>
        <v>{`_id`:`arrow_2017-10-17_08-08-12_-0500_Tue`,</v>
      </c>
      <c r="B22" t="str">
        <f t="shared" ca="1" si="1"/>
        <v>`_rev`:`2-49d92584a8748d6c007d6d9ca29a5915`,</v>
      </c>
      <c r="C22" t="str">
        <f t="shared" ca="1" si="2"/>
        <v>`worksiteEncoded`:`KN_ODS_MNSHOP`,</v>
      </c>
      <c r="D22" t="str">
        <f t="shared" ca="1" si="3"/>
        <v>`client`:`KN`,</v>
      </c>
      <c r="E22" t="str">
        <f t="shared" ca="1" si="4"/>
        <v>`location`:`ODS`,</v>
      </c>
      <c r="F22" t="str">
        <f t="shared" ca="1" si="5"/>
        <v>`locID`:`MNSHOP`,</v>
      </c>
      <c r="G22" t="str">
        <f t="shared" ca="1" si="6"/>
        <v>`username`:`arrow`,</v>
      </c>
      <c r="H22" t="str">
        <f t="shared" ca="1" si="7"/>
        <v>`lastName`:`Rodriguez`,</v>
      </c>
      <c r="I22" t="str">
        <f t="shared" ca="1" si="8"/>
        <v>`firstName`:`Fernando`,</v>
      </c>
      <c r="J22" t="str">
        <f t="shared" ca="1" si="9"/>
        <v>`technician`:`Rodriguez, Fernando`,</v>
      </c>
      <c r="K22" t="str">
        <f t="shared" ca="1" si="10"/>
        <v>`timeStampM`:`2017-10-17T08:08:12-05:00`,</v>
      </c>
      <c r="L22" t="str">
        <f t="shared" ca="1" si="11"/>
        <v>`shiftSerial`:`43019_01`,</v>
      </c>
      <c r="M22" t="str">
        <f t="shared" ca="1" si="12"/>
        <v>`siteUid`:521887,</v>
      </c>
      <c r="N22" t="str">
        <f t="shared" ca="1" si="13"/>
        <v>`timeStamp`:43025.3390305671,</v>
      </c>
      <c r="O22" t="str">
        <f t="shared" ca="1" si="14"/>
        <v>`payrollPeriod`:43019,</v>
      </c>
      <c r="P22" t="str">
        <f t="shared" ca="1" si="15"/>
        <v>`rprtDateX`:43019,</v>
      </c>
      <c r="Q22" t="str">
        <f t="shared" ca="1" si="16"/>
        <v>`payroll_Period`:43019,</v>
      </c>
      <c r="R22" t="str">
        <f t="shared" ca="1" si="17"/>
        <v>`ts`:0.0833333333333333,</v>
      </c>
      <c r="S22" t="str">
        <f t="shared" ca="1" si="18"/>
        <v>`te`:0.208333333333333,</v>
      </c>
      <c r="T22" t="str">
        <f t="shared" ca="1" si="19"/>
        <v>`repairHrs`:3,</v>
      </c>
      <c r="U22" t="str">
        <f t="shared" ca="1" si="20"/>
        <v>`rprtDate`:`2017-10-11`,</v>
      </c>
      <c r="V22" t="str">
        <f t="shared" ca="1" si="21"/>
        <v>`timeStarts`:`2017-10-12T02:00:00-05:00`,</v>
      </c>
      <c r="W22" t="str">
        <f t="shared" ca="1" si="22"/>
        <v>`timeEnds`:`2017-10-12T05:00:00-05:00`,</v>
      </c>
      <c r="X22" t="str">
        <f t="shared" ca="1" si="23"/>
        <v>`shift`:`PM`,</v>
      </c>
      <c r="Y22" t="str">
        <f t="shared" ca="1" si="24"/>
        <v>`shiftStartTime`:`7`,</v>
      </c>
      <c r="Z22" t="str">
        <f t="shared" ca="1" si="25"/>
        <v>`wONum`:`KNSHOP`,</v>
      </c>
      <c r="AA22" t="str">
        <f t="shared" ca="1" si="26"/>
        <v>`uNum`:`HP-085`,</v>
      </c>
      <c r="AB22" t="str">
        <f t="shared" ca="1" si="27"/>
        <v>`notes`:`Check list`,</v>
      </c>
      <c r="AC22" t="str">
        <f t="shared" ca="1" si="28"/>
        <v>`shift_Serial`:`43019_01`}</v>
      </c>
    </row>
    <row r="23" spans="1:29" x14ac:dyDescent="0.2">
      <c r="A23" t="str">
        <f t="shared" ca="1" si="0"/>
        <v>{`_id`:`arrow_2017-10-17_08-08-50_-0500_Tue`,</v>
      </c>
      <c r="B23" t="str">
        <f t="shared" ca="1" si="1"/>
        <v>`_rev`:`2-97468245d660a94dc0057ceaa11b76c6`,</v>
      </c>
      <c r="C23" t="str">
        <f t="shared" ca="1" si="2"/>
        <v>`worksiteEncoded`:`KN_ODS_MNSHOP`,</v>
      </c>
      <c r="D23" t="str">
        <f t="shared" ca="1" si="3"/>
        <v>`client`:`KN`,</v>
      </c>
      <c r="E23" t="str">
        <f t="shared" ca="1" si="4"/>
        <v>`location`:`ODS`,</v>
      </c>
      <c r="F23" t="str">
        <f t="shared" ca="1" si="5"/>
        <v>`locID`:`MNSHOP`,</v>
      </c>
      <c r="G23" t="str">
        <f t="shared" ca="1" si="6"/>
        <v>`username`:`arrow`,</v>
      </c>
      <c r="H23" t="str">
        <f t="shared" ca="1" si="7"/>
        <v>`lastName`:`Rodriguez`,</v>
      </c>
      <c r="I23" t="str">
        <f t="shared" ca="1" si="8"/>
        <v>`firstName`:`Fernando`,</v>
      </c>
      <c r="J23" t="str">
        <f t="shared" ca="1" si="9"/>
        <v>`technician`:`Rodriguez, Fernando`,</v>
      </c>
      <c r="K23" t="str">
        <f t="shared" ca="1" si="10"/>
        <v>`timeStampM`:`2017-10-17T08:08:50-05:00`,</v>
      </c>
      <c r="L23" t="str">
        <f t="shared" ca="1" si="11"/>
        <v>`shiftSerial`:`43019_02`,</v>
      </c>
      <c r="M23" t="str">
        <f t="shared" ca="1" si="12"/>
        <v>`siteUid`:521887,</v>
      </c>
      <c r="N23" t="str">
        <f t="shared" ca="1" si="13"/>
        <v>`timeStamp`:43025.3394699884,</v>
      </c>
      <c r="O23" t="str">
        <f t="shared" ca="1" si="14"/>
        <v>`payrollPeriod`:43019,</v>
      </c>
      <c r="P23" t="str">
        <f t="shared" ca="1" si="15"/>
        <v>`rprtDateX`:43020,</v>
      </c>
      <c r="Q23" t="str">
        <f t="shared" ca="1" si="16"/>
        <v>`payroll_Period`:43019,</v>
      </c>
      <c r="R23" t="str">
        <f t="shared" ca="1" si="17"/>
        <v>`ts`:0.75,</v>
      </c>
      <c r="S23" t="str">
        <f t="shared" ca="1" si="18"/>
        <v>`te`:0.0416666666666667,</v>
      </c>
      <c r="T23" t="str">
        <f t="shared" ca="1" si="19"/>
        <v>`repairHrs`:7,</v>
      </c>
      <c r="U23" t="str">
        <f t="shared" ca="1" si="20"/>
        <v>`rprtDate`:`2017-10-12`,</v>
      </c>
      <c r="V23" t="str">
        <f t="shared" ca="1" si="21"/>
        <v>`timeStarts`:`2017-10-12T18:00:00-05:00`,</v>
      </c>
      <c r="W23" t="str">
        <f t="shared" ca="1" si="22"/>
        <v>`timeEnds`:`2017-10-13T01:00:00-05:00`,</v>
      </c>
      <c r="X23" t="str">
        <f t="shared" ca="1" si="23"/>
        <v>`shift`:`PM`,</v>
      </c>
      <c r="Y23" t="str">
        <f t="shared" ca="1" si="24"/>
        <v>`shiftStartTime`:`7`,</v>
      </c>
      <c r="Z23" t="str">
        <f t="shared" ca="1" si="25"/>
        <v>`wONum`:`KNSHOP`,</v>
      </c>
      <c r="AA23" t="str">
        <f t="shared" ca="1" si="26"/>
        <v>`uNum`:`Q-408`,</v>
      </c>
      <c r="AB23" t="str">
        <f t="shared" ca="1" si="27"/>
        <v>`notes`:`Cambiar started Realizar check list Instalar maniful del fluid end D y M pompa del power end`,</v>
      </c>
      <c r="AC23" t="str">
        <f t="shared" ca="1" si="28"/>
        <v>`shift_Serial`:`43019_02`}</v>
      </c>
    </row>
    <row r="24" spans="1:29" x14ac:dyDescent="0.2">
      <c r="A24" t="str">
        <f t="shared" ca="1" si="0"/>
        <v>{`_id`:`arrow_2017-10-17_08-11-14_-0500_Tue`,</v>
      </c>
      <c r="B24" t="str">
        <f t="shared" ca="1" si="1"/>
        <v>`_rev`:`2-060d434158ff0459cad861f7b819f959`,</v>
      </c>
      <c r="C24" t="str">
        <f t="shared" ca="1" si="2"/>
        <v>`worksiteEncoded`:`KN_ODS_MNSHOP`,</v>
      </c>
      <c r="D24" t="str">
        <f t="shared" ca="1" si="3"/>
        <v>`client`:`KN`,</v>
      </c>
      <c r="E24" t="str">
        <f t="shared" ca="1" si="4"/>
        <v>`location`:`ODS`,</v>
      </c>
      <c r="F24" t="str">
        <f t="shared" ca="1" si="5"/>
        <v>`locID`:`MNSHOP`,</v>
      </c>
      <c r="G24" t="str">
        <f t="shared" ca="1" si="6"/>
        <v>`username`:`arrow`,</v>
      </c>
      <c r="H24" t="str">
        <f t="shared" ca="1" si="7"/>
        <v>`lastName`:`Rodriguez`,</v>
      </c>
      <c r="I24" t="str">
        <f t="shared" ca="1" si="8"/>
        <v>`firstName`:`Fernando`,</v>
      </c>
      <c r="J24" t="str">
        <f t="shared" ca="1" si="9"/>
        <v>`technician`:`Rodriguez, Fernando`,</v>
      </c>
      <c r="K24" t="str">
        <f t="shared" ca="1" si="10"/>
        <v>`timeStampM`:`2017-10-17T08:11:14-05:00`,</v>
      </c>
      <c r="L24" t="str">
        <f t="shared" ca="1" si="11"/>
        <v>`shiftSerial`:`43019_02`,</v>
      </c>
      <c r="M24" t="str">
        <f t="shared" ca="1" si="12"/>
        <v>`siteUid`:521887,</v>
      </c>
      <c r="N24" t="str">
        <f t="shared" ca="1" si="13"/>
        <v>`timeStamp`:43025.3411373842,</v>
      </c>
      <c r="O24" t="str">
        <f t="shared" ca="1" si="14"/>
        <v>`payrollPeriod`:43019,</v>
      </c>
      <c r="P24" t="str">
        <f t="shared" ca="1" si="15"/>
        <v>`rprtDateX`:43020,</v>
      </c>
      <c r="Q24" t="str">
        <f t="shared" ca="1" si="16"/>
        <v>`payroll_Period`:43019,</v>
      </c>
      <c r="R24" t="str">
        <f t="shared" ca="1" si="17"/>
        <v>`ts`:0.0416666666666667,</v>
      </c>
      <c r="S24" t="str">
        <f t="shared" ca="1" si="18"/>
        <v>`te`:0.208333333333333,</v>
      </c>
      <c r="T24" t="str">
        <f t="shared" ca="1" si="19"/>
        <v>`repairHrs`:4,</v>
      </c>
      <c r="U24" t="str">
        <f t="shared" ca="1" si="20"/>
        <v>`rprtDate`:`2017-10-12`,</v>
      </c>
      <c r="V24" t="str">
        <f t="shared" ca="1" si="21"/>
        <v>`timeStarts`:`2017-10-13T01:00:00-05:00`,</v>
      </c>
      <c r="W24" t="str">
        <f t="shared" ca="1" si="22"/>
        <v>`timeEnds`:`2017-10-13T05:00:00-05:00`,</v>
      </c>
      <c r="X24" t="str">
        <f t="shared" ca="1" si="23"/>
        <v>`shift`:`PM`,</v>
      </c>
      <c r="Y24" t="str">
        <f t="shared" ca="1" si="24"/>
        <v>`shiftStartTime`:`7`,</v>
      </c>
      <c r="Z24" t="str">
        <f t="shared" ca="1" si="25"/>
        <v>`wONum`:`KNSHOP`,</v>
      </c>
      <c r="AA24" t="str">
        <f t="shared" ca="1" si="26"/>
        <v>`uNum`:`510864`,</v>
      </c>
      <c r="AB24" t="str">
        <f t="shared" ca="1" si="27"/>
        <v>`notes`:`Realizar check list Cambiar aceite del power end Cambiar filtros del power end`,</v>
      </c>
      <c r="AC24" t="str">
        <f t="shared" ca="1" si="28"/>
        <v>`shift_Serial`:`43019_02`}</v>
      </c>
    </row>
    <row r="25" spans="1:29" x14ac:dyDescent="0.2">
      <c r="A25" t="str">
        <f t="shared" ca="1" si="0"/>
        <v>{`_id`:`arrow_2017-10-17_08-18-52_-0500_Tue`,</v>
      </c>
      <c r="B25" t="str">
        <f t="shared" ca="1" si="1"/>
        <v>`_rev`:`3-bcc2aad685c0dfdc0345398b036eebc5`,</v>
      </c>
      <c r="C25" t="str">
        <f t="shared" ca="1" si="2"/>
        <v>`worksiteEncoded`:`KN_ODS_MNSHOP`,</v>
      </c>
      <c r="D25" t="str">
        <f t="shared" ca="1" si="3"/>
        <v>`client`:`KN`,</v>
      </c>
      <c r="E25" t="str">
        <f t="shared" ca="1" si="4"/>
        <v>`location`:`ODS`,</v>
      </c>
      <c r="F25" t="str">
        <f t="shared" ca="1" si="5"/>
        <v>`locID`:`MNSHOP`,</v>
      </c>
      <c r="G25" t="str">
        <f t="shared" ca="1" si="6"/>
        <v>`username`:`arrow`,</v>
      </c>
      <c r="H25" t="str">
        <f t="shared" ca="1" si="7"/>
        <v>`lastName`:`Rodriguez`,</v>
      </c>
      <c r="I25" t="str">
        <f t="shared" ca="1" si="8"/>
        <v>`firstName`:`Fernando`,</v>
      </c>
      <c r="J25" t="str">
        <f t="shared" ca="1" si="9"/>
        <v>`technician`:`Rodriguez, Fernando`,</v>
      </c>
      <c r="K25" t="str">
        <f t="shared" ca="1" si="10"/>
        <v>`timeStampM`:`2017-10-17T08:18:52-05:00`,</v>
      </c>
      <c r="L25" t="str">
        <f t="shared" ca="1" si="11"/>
        <v>`shiftSerial`:`43019_04`,</v>
      </c>
      <c r="M25" t="str">
        <f t="shared" ca="1" si="12"/>
        <v>`siteUid`:521887,</v>
      </c>
      <c r="N25" t="str">
        <f t="shared" ca="1" si="13"/>
        <v>`timeStamp`:43025.346440706,</v>
      </c>
      <c r="O25" t="str">
        <f t="shared" ca="1" si="14"/>
        <v>`payrollPeriod`:43019,</v>
      </c>
      <c r="P25" t="str">
        <f t="shared" ca="1" si="15"/>
        <v>`rprtDateX`:43022,</v>
      </c>
      <c r="Q25" t="str">
        <f t="shared" ca="1" si="16"/>
        <v>`payroll_Period`:43019,</v>
      </c>
      <c r="R25" t="str">
        <f t="shared" ca="1" si="17"/>
        <v>`ts`:0.166666666666667,</v>
      </c>
      <c r="S25" t="str">
        <f t="shared" ca="1" si="18"/>
        <v>`te`:0.208333333333333,</v>
      </c>
      <c r="T25" t="str">
        <f t="shared" ca="1" si="19"/>
        <v>`repairHrs`:1,</v>
      </c>
      <c r="U25" t="str">
        <f t="shared" ca="1" si="20"/>
        <v>`rprtDate`:`2017-10-14`,</v>
      </c>
      <c r="V25" t="str">
        <f t="shared" ca="1" si="21"/>
        <v>`timeStarts`:`2017-10-15T04:00:00-05:00`,</v>
      </c>
      <c r="W25" t="str">
        <f t="shared" ca="1" si="22"/>
        <v>`timeEnds`:`2017-10-15T05:00:00-05:00`,</v>
      </c>
      <c r="X25" t="str">
        <f t="shared" ca="1" si="23"/>
        <v>`shift`:`PM`,</v>
      </c>
      <c r="Y25" t="str">
        <f t="shared" ca="1" si="24"/>
        <v>`shiftStartTime`:`7`,</v>
      </c>
      <c r="Z25" t="str">
        <f t="shared" ca="1" si="25"/>
        <v>`wONum`:`KNSHOP`,</v>
      </c>
      <c r="AA25" t="str">
        <f t="shared" ca="1" si="26"/>
        <v>`uNum`:`SHOP`,</v>
      </c>
      <c r="AB25" t="str">
        <f t="shared" ca="1" si="27"/>
        <v>`notes`:`Clean up`,</v>
      </c>
      <c r="AC25" t="str">
        <f t="shared" ca="1" si="28"/>
        <v>`shift_Serial`:`43019_04`}</v>
      </c>
    </row>
    <row r="26" spans="1:29" x14ac:dyDescent="0.2">
      <c r="A26" t="str">
        <f t="shared" ca="1" si="0"/>
        <v>{`_id`:`arrow_2017-10-17_08-19-26_-0500_Tue`,</v>
      </c>
      <c r="B26" t="str">
        <f t="shared" ca="1" si="1"/>
        <v>`_rev`:`2-93edd80cd94f6f7ab3fe76eb2337f539`,</v>
      </c>
      <c r="C26" t="str">
        <f t="shared" ca="1" si="2"/>
        <v>`worksiteEncoded`:`KN_ODS_MNSHOP`,</v>
      </c>
      <c r="D26" t="str">
        <f t="shared" ca="1" si="3"/>
        <v>`client`:`KN`,</v>
      </c>
      <c r="E26" t="str">
        <f t="shared" ca="1" si="4"/>
        <v>`location`:`ODS`,</v>
      </c>
      <c r="F26" t="str">
        <f t="shared" ca="1" si="5"/>
        <v>`locID`:`MNSHOP`,</v>
      </c>
      <c r="G26" t="str">
        <f t="shared" ca="1" si="6"/>
        <v>`username`:`arrow`,</v>
      </c>
      <c r="H26" t="str">
        <f t="shared" ca="1" si="7"/>
        <v>`lastName`:`Rodriguez`,</v>
      </c>
      <c r="I26" t="str">
        <f t="shared" ca="1" si="8"/>
        <v>`firstName`:`Fernando`,</v>
      </c>
      <c r="J26" t="str">
        <f t="shared" ca="1" si="9"/>
        <v>`technician`:`Rodriguez, Fernando`,</v>
      </c>
      <c r="K26" t="str">
        <f t="shared" ca="1" si="10"/>
        <v>`timeStampM`:`2017-10-17T08:19:26-05:00`,</v>
      </c>
      <c r="L26" t="str">
        <f t="shared" ca="1" si="11"/>
        <v>`shiftSerial`:`43019_05`,</v>
      </c>
      <c r="M26" t="str">
        <f t="shared" ca="1" si="12"/>
        <v>`siteUid`:521887,</v>
      </c>
      <c r="N26" t="str">
        <f t="shared" ca="1" si="13"/>
        <v>`timeStamp`:43025.3468388194,</v>
      </c>
      <c r="O26" t="str">
        <f t="shared" ca="1" si="14"/>
        <v>`payrollPeriod`:43019,</v>
      </c>
      <c r="P26" t="str">
        <f t="shared" ca="1" si="15"/>
        <v>`rprtDateX`:43023,</v>
      </c>
      <c r="Q26" t="str">
        <f t="shared" ca="1" si="16"/>
        <v>`payroll_Period`:43019,</v>
      </c>
      <c r="R26" t="str">
        <f t="shared" ca="1" si="17"/>
        <v>`ts`:0.75,</v>
      </c>
      <c r="S26" t="str">
        <f t="shared" ca="1" si="18"/>
        <v>`te`:0.0833333333333333,</v>
      </c>
      <c r="T26" t="str">
        <f t="shared" ca="1" si="19"/>
        <v>`repairHrs`:8,</v>
      </c>
      <c r="U26" t="str">
        <f t="shared" ca="1" si="20"/>
        <v>`rprtDate`:`2017-10-15`,</v>
      </c>
      <c r="V26" t="str">
        <f t="shared" ca="1" si="21"/>
        <v>`timeStarts`:`2017-10-15T18:00:00-05:00`,</v>
      </c>
      <c r="W26" t="str">
        <f t="shared" ca="1" si="22"/>
        <v>`timeEnds`:`2017-10-16T02:00:00-05:00`,</v>
      </c>
      <c r="X26" t="str">
        <f t="shared" ca="1" si="23"/>
        <v>`shift`:`PM`,</v>
      </c>
      <c r="Y26" t="str">
        <f t="shared" ca="1" si="24"/>
        <v>`shiftStartTime`:`7`,</v>
      </c>
      <c r="Z26" t="str">
        <f t="shared" ca="1" si="25"/>
        <v>`wONum`:`KNSHOP`,</v>
      </c>
      <c r="AA26" t="str">
        <f t="shared" ca="1" si="26"/>
        <v>`uNum`:`5122280`,</v>
      </c>
      <c r="AB26" t="str">
        <f t="shared" ca="1" si="27"/>
        <v>`notes`:`Reparar fluid end Instalar rejillas del fan motor Realizar check list`,</v>
      </c>
      <c r="AC26" t="str">
        <f t="shared" ca="1" si="28"/>
        <v>`shift_Serial`:`43019_05`}</v>
      </c>
    </row>
    <row r="27" spans="1:29" x14ac:dyDescent="0.2">
      <c r="A27" t="str">
        <f t="shared" ca="1" si="0"/>
        <v>{`_id`:`arrow_2017-10-17_08-20-44_-0500_Tue`,</v>
      </c>
      <c r="B27" t="str">
        <f t="shared" ca="1" si="1"/>
        <v>`_rev`:`2-24460ca46cfdc45a1561298b8ca205f4`,</v>
      </c>
      <c r="C27" t="str">
        <f t="shared" ca="1" si="2"/>
        <v>`worksiteEncoded`:`KN_ODS_MNSHOP`,</v>
      </c>
      <c r="D27" t="str">
        <f t="shared" ca="1" si="3"/>
        <v>`client`:`KN`,</v>
      </c>
      <c r="E27" t="str">
        <f t="shared" ca="1" si="4"/>
        <v>`location`:`ODS`,</v>
      </c>
      <c r="F27" t="str">
        <f t="shared" ca="1" si="5"/>
        <v>`locID`:`MNSHOP`,</v>
      </c>
      <c r="G27" t="str">
        <f t="shared" ca="1" si="6"/>
        <v>`username`:`arrow`,</v>
      </c>
      <c r="H27" t="str">
        <f t="shared" ca="1" si="7"/>
        <v>`lastName`:`Rodriguez`,</v>
      </c>
      <c r="I27" t="str">
        <f t="shared" ca="1" si="8"/>
        <v>`firstName`:`Fernando`,</v>
      </c>
      <c r="J27" t="str">
        <f t="shared" ca="1" si="9"/>
        <v>`technician`:`Rodriguez, Fernando`,</v>
      </c>
      <c r="K27" t="str">
        <f t="shared" ca="1" si="10"/>
        <v>`timeStampM`:`2017-10-17T08:20:44-05:00`,</v>
      </c>
      <c r="L27" t="str">
        <f t="shared" ca="1" si="11"/>
        <v>`shiftSerial`:`43019_05`,</v>
      </c>
      <c r="M27" t="str">
        <f t="shared" ca="1" si="12"/>
        <v>`siteUid`:521887,</v>
      </c>
      <c r="N27" t="str">
        <f t="shared" ca="1" si="13"/>
        <v>`timeStamp`:43025.3477318287,</v>
      </c>
      <c r="O27" t="str">
        <f t="shared" ca="1" si="14"/>
        <v>`payrollPeriod`:43019,</v>
      </c>
      <c r="P27" t="str">
        <f t="shared" ca="1" si="15"/>
        <v>`rprtDateX`:43023,</v>
      </c>
      <c r="Q27" t="str">
        <f t="shared" ca="1" si="16"/>
        <v>`payroll_Period`:43019,</v>
      </c>
      <c r="R27" t="str">
        <f t="shared" ca="1" si="17"/>
        <v>`ts`:0.0833333333333333,</v>
      </c>
      <c r="S27" t="str">
        <f t="shared" ca="1" si="18"/>
        <v>`te`:0.208333333333333,</v>
      </c>
      <c r="T27" t="str">
        <f t="shared" ca="1" si="19"/>
        <v>`repairHrs`:3,</v>
      </c>
      <c r="U27" t="str">
        <f t="shared" ca="1" si="20"/>
        <v>`rprtDate`:`2017-10-15`,</v>
      </c>
      <c r="V27" t="str">
        <f t="shared" ca="1" si="21"/>
        <v>`timeStarts`:`2017-10-16T02:00:00-05:00`,</v>
      </c>
      <c r="W27" t="str">
        <f t="shared" ca="1" si="22"/>
        <v>`timeEnds`:`2017-10-16T05:00:00-05:00`,</v>
      </c>
      <c r="X27" t="str">
        <f t="shared" ca="1" si="23"/>
        <v>`shift`:`PM`,</v>
      </c>
      <c r="Y27" t="str">
        <f t="shared" ca="1" si="24"/>
        <v>`shiftStartTime`:`7`,</v>
      </c>
      <c r="Z27" t="str">
        <f t="shared" ca="1" si="25"/>
        <v>`wONum`:`KNSHOP`,</v>
      </c>
      <c r="AA27" t="str">
        <f t="shared" ca="1" si="26"/>
        <v>`uNum`:`508762`,</v>
      </c>
      <c r="AB27" t="str">
        <f t="shared" ca="1" si="27"/>
        <v>`notes`:`Desarmar fluid end`,</v>
      </c>
      <c r="AC27" t="str">
        <f t="shared" ca="1" si="28"/>
        <v>`shift_Serial`:`43019_05`}</v>
      </c>
    </row>
    <row r="28" spans="1:29" x14ac:dyDescent="0.2">
      <c r="A28" t="str">
        <f t="shared" ca="1" si="0"/>
        <v>{`_id`:`arrow_2017-10-17_08-21-24_-0500_Tue`,</v>
      </c>
      <c r="B28" t="str">
        <f t="shared" ca="1" si="1"/>
        <v>`_rev`:`3-2bc4ce0f9ab2bdd3668cf71aae73aa6f`,</v>
      </c>
      <c r="C28" t="str">
        <f t="shared" ca="1" si="2"/>
        <v>`worksiteEncoded`:`KN_ODS_MNSHOP`,</v>
      </c>
      <c r="D28" t="str">
        <f t="shared" ca="1" si="3"/>
        <v>`client`:`KN`,</v>
      </c>
      <c r="E28" t="str">
        <f t="shared" ca="1" si="4"/>
        <v>`location`:`ODS`,</v>
      </c>
      <c r="F28" t="str">
        <f t="shared" ca="1" si="5"/>
        <v>`locID`:`MNSHOP`,</v>
      </c>
      <c r="G28" t="str">
        <f t="shared" ca="1" si="6"/>
        <v>`username`:`arrow`,</v>
      </c>
      <c r="H28" t="str">
        <f t="shared" ca="1" si="7"/>
        <v>`lastName`:`Rodriguez`,</v>
      </c>
      <c r="I28" t="str">
        <f t="shared" ca="1" si="8"/>
        <v>`firstName`:`Fernando`,</v>
      </c>
      <c r="J28" t="str">
        <f t="shared" ca="1" si="9"/>
        <v>`technician`:`Rodriguez, Fernando`,</v>
      </c>
      <c r="K28" t="str">
        <f t="shared" ca="1" si="10"/>
        <v>`timeStampM`:`2017-10-17T08:21:24-05:00`,</v>
      </c>
      <c r="L28" t="str">
        <f t="shared" ca="1" si="11"/>
        <v>`shiftSerial`:`43019_06`,</v>
      </c>
      <c r="M28" t="str">
        <f t="shared" ca="1" si="12"/>
        <v>`siteUid`:521887,</v>
      </c>
      <c r="N28" t="str">
        <f t="shared" ca="1" si="13"/>
        <v>`timeStamp`:43025.3481969444,</v>
      </c>
      <c r="O28" t="str">
        <f t="shared" ca="1" si="14"/>
        <v>`payrollPeriod`:43019,</v>
      </c>
      <c r="P28" t="str">
        <f t="shared" ca="1" si="15"/>
        <v>`rprtDateX`:43024,</v>
      </c>
      <c r="Q28" t="str">
        <f t="shared" ca="1" si="16"/>
        <v>`payroll_Period`:43019,</v>
      </c>
      <c r="R28" t="str">
        <f t="shared" ca="1" si="17"/>
        <v>`ts`:0.75,</v>
      </c>
      <c r="S28" t="str">
        <f t="shared" ca="1" si="18"/>
        <v>`te`:0.0833333333333333,</v>
      </c>
      <c r="T28" t="str">
        <f t="shared" ca="1" si="19"/>
        <v>`repairHrs`:8,</v>
      </c>
      <c r="U28" t="str">
        <f t="shared" ca="1" si="20"/>
        <v>`rprtDate`:`2017-10-16`,</v>
      </c>
      <c r="V28" t="str">
        <f t="shared" ca="1" si="21"/>
        <v>`timeStarts`:`2017-10-16T18:00:00-05:00`,</v>
      </c>
      <c r="W28" t="str">
        <f t="shared" ca="1" si="22"/>
        <v>`timeEnds`:`2017-10-17T02:00:00-05:00`,</v>
      </c>
      <c r="X28" t="str">
        <f t="shared" ca="1" si="23"/>
        <v>`shift`:`PM`,</v>
      </c>
      <c r="Y28" t="str">
        <f t="shared" ca="1" si="24"/>
        <v>`shiftStartTime`:`7`,</v>
      </c>
      <c r="Z28" t="str">
        <f t="shared" ca="1" si="25"/>
        <v>`wONum`:`KNSHOP`,</v>
      </c>
      <c r="AA28" t="str">
        <f t="shared" ca="1" si="26"/>
        <v>`uNum`:`SHOP`,</v>
      </c>
      <c r="AB28" t="str">
        <f t="shared" ca="1" si="27"/>
        <v>`notes`:`Clean up`,</v>
      </c>
      <c r="AC28" t="str">
        <f t="shared" ca="1" si="28"/>
        <v>`shift_Serial`:`43019_06`}</v>
      </c>
    </row>
    <row r="29" spans="1:29" x14ac:dyDescent="0.2">
      <c r="A29" t="str">
        <f t="shared" ca="1" si="0"/>
        <v>{`_id`:`arrow_2017-10-17_08-22-13_-0500_Tue`,</v>
      </c>
      <c r="B29" t="str">
        <f t="shared" ca="1" si="1"/>
        <v>`_rev`:`2-a903e0a8867e16d218deeae8f5e174e9`,</v>
      </c>
      <c r="C29" t="str">
        <f t="shared" ca="1" si="2"/>
        <v>`worksiteEncoded`:`KN_ODS_MNSHOP`,</v>
      </c>
      <c r="D29" t="str">
        <f t="shared" ca="1" si="3"/>
        <v>`client`:`KN`,</v>
      </c>
      <c r="E29" t="str">
        <f t="shared" ca="1" si="4"/>
        <v>`location`:`ODS`,</v>
      </c>
      <c r="F29" t="str">
        <f t="shared" ca="1" si="5"/>
        <v>`locID`:`MNSHOP`,</v>
      </c>
      <c r="G29" t="str">
        <f t="shared" ca="1" si="6"/>
        <v>`username`:`arrow`,</v>
      </c>
      <c r="H29" t="str">
        <f t="shared" ca="1" si="7"/>
        <v>`lastName`:`Rodriguez`,</v>
      </c>
      <c r="I29" t="str">
        <f t="shared" ca="1" si="8"/>
        <v>`firstName`:`Fernando`,</v>
      </c>
      <c r="J29" t="str">
        <f t="shared" ca="1" si="9"/>
        <v>`technician`:`Rodriguez, Fernando`,</v>
      </c>
      <c r="K29" t="str">
        <f t="shared" ca="1" si="10"/>
        <v>`timeStampM`:`2017-10-17T08:22:13-05:00`,</v>
      </c>
      <c r="L29" t="str">
        <f t="shared" ca="1" si="11"/>
        <v>`shiftSerial`:`43019_06`,</v>
      </c>
      <c r="M29" t="str">
        <f t="shared" ca="1" si="12"/>
        <v>`siteUid`:521887,</v>
      </c>
      <c r="N29" t="str">
        <f t="shared" ca="1" si="13"/>
        <v>`timeStamp`:43025.3487709838,</v>
      </c>
      <c r="O29" t="str">
        <f t="shared" ca="1" si="14"/>
        <v>`payrollPeriod`:43019,</v>
      </c>
      <c r="P29" t="str">
        <f t="shared" ca="1" si="15"/>
        <v>`rprtDateX`:43024,</v>
      </c>
      <c r="Q29" t="str">
        <f t="shared" ca="1" si="16"/>
        <v>`payroll_Period`:43019,</v>
      </c>
      <c r="R29" t="str">
        <f t="shared" ca="1" si="17"/>
        <v>`ts`:0.0416666666666667,</v>
      </c>
      <c r="S29" t="str">
        <f t="shared" ca="1" si="18"/>
        <v>`te`:0.166666666666667,</v>
      </c>
      <c r="T29" t="str">
        <f t="shared" ca="1" si="19"/>
        <v>`repairHrs`:3,</v>
      </c>
      <c r="U29" t="str">
        <f t="shared" ca="1" si="20"/>
        <v>`rprtDate`:`2017-10-16`,</v>
      </c>
      <c r="V29" t="str">
        <f t="shared" ca="1" si="21"/>
        <v>`timeStarts`:`2017-10-17T01:00:00-05:00`,</v>
      </c>
      <c r="W29" t="str">
        <f t="shared" ca="1" si="22"/>
        <v>`timeEnds`:`2017-10-17T04:00:00-05:00`,</v>
      </c>
      <c r="X29" t="str">
        <f t="shared" ca="1" si="23"/>
        <v>`shift`:`PM`,</v>
      </c>
      <c r="Y29" t="str">
        <f t="shared" ca="1" si="24"/>
        <v>`shiftStartTime`:`7`,</v>
      </c>
      <c r="Z29" t="str">
        <f t="shared" ca="1" si="25"/>
        <v>`wONum`:`KNSHOP`,</v>
      </c>
      <c r="AA29" t="str">
        <f t="shared" ca="1" si="26"/>
        <v>`uNum`:`507600`,</v>
      </c>
      <c r="AB29" t="str">
        <f t="shared" ca="1" si="27"/>
        <v>`notes`:`Instalar escape del fluid end`,</v>
      </c>
      <c r="AC29" t="str">
        <f t="shared" ca="1" si="28"/>
        <v>`shift_Serial`:`43019_06`}</v>
      </c>
    </row>
    <row r="30" spans="1:29" x14ac:dyDescent="0.2">
      <c r="A30" t="str">
        <f t="shared" ca="1" si="0"/>
        <v>{`_id`:`arrow_2017-10-17_08-26-28_-0500_Tue`,</v>
      </c>
      <c r="B30" t="str">
        <f t="shared" ca="1" si="1"/>
        <v>`_rev`:`2-14d2d44218b706d329748c90f362ab91`,</v>
      </c>
      <c r="C30" t="str">
        <f t="shared" ca="1" si="2"/>
        <v>`worksiteEncoded`:`KN_ODS_MNSHOP`,</v>
      </c>
      <c r="D30" t="str">
        <f t="shared" ca="1" si="3"/>
        <v>`client`:`KN`,</v>
      </c>
      <c r="E30" t="str">
        <f t="shared" ca="1" si="4"/>
        <v>`location`:`ODS`,</v>
      </c>
      <c r="F30" t="str">
        <f t="shared" ca="1" si="5"/>
        <v>`locID`:`MNSHOP`,</v>
      </c>
      <c r="G30" t="str">
        <f t="shared" ca="1" si="6"/>
        <v>`username`:`arrow`,</v>
      </c>
      <c r="H30" t="str">
        <f t="shared" ca="1" si="7"/>
        <v>`lastName`:`Rodriguez`,</v>
      </c>
      <c r="I30" t="str">
        <f t="shared" ca="1" si="8"/>
        <v>`firstName`:`Fernando`,</v>
      </c>
      <c r="J30" t="str">
        <f t="shared" ca="1" si="9"/>
        <v>`technician`:`Rodriguez, Fernando`,</v>
      </c>
      <c r="K30" t="str">
        <f t="shared" ca="1" si="10"/>
        <v>`timeStampM`:`2017-10-17T08:26:28-05:00`,</v>
      </c>
      <c r="L30" t="str">
        <f t="shared" ca="1" si="11"/>
        <v>`shiftSerial`:`43019_03`,</v>
      </c>
      <c r="M30" t="str">
        <f t="shared" ca="1" si="12"/>
        <v>`siteUid`:521887,</v>
      </c>
      <c r="N30" t="str">
        <f t="shared" ca="1" si="13"/>
        <v>`timeStamp`:43025.3517180556,</v>
      </c>
      <c r="O30" t="str">
        <f t="shared" ca="1" si="14"/>
        <v>`payrollPeriod`:43019,</v>
      </c>
      <c r="P30" t="str">
        <f t="shared" ca="1" si="15"/>
        <v>`rprtDateX`:43021,</v>
      </c>
      <c r="Q30" t="str">
        <f t="shared" ca="1" si="16"/>
        <v>`payroll_Period`:43019,</v>
      </c>
      <c r="R30" t="str">
        <f t="shared" ca="1" si="17"/>
        <v>`ts`:0.75,</v>
      </c>
      <c r="S30" t="str">
        <f t="shared" ca="1" si="18"/>
        <v>`te`:0.166666666666667,</v>
      </c>
      <c r="T30" t="str">
        <f t="shared" ca="1" si="19"/>
        <v>`repairHrs`:10,</v>
      </c>
      <c r="U30" t="str">
        <f t="shared" ca="1" si="20"/>
        <v>`rprtDate`:`2017-10-13`,</v>
      </c>
      <c r="V30" t="str">
        <f t="shared" ca="1" si="21"/>
        <v>`timeStarts`:`2017-10-13T18:00:00-05:00`,</v>
      </c>
      <c r="W30" t="str">
        <f t="shared" ca="1" si="22"/>
        <v>`timeEnds`:`2017-10-14T04:00:00-05:00`,</v>
      </c>
      <c r="X30" t="str">
        <f t="shared" ca="1" si="23"/>
        <v>`shift`:`PM`,</v>
      </c>
      <c r="Y30" t="str">
        <f t="shared" ca="1" si="24"/>
        <v>`shiftStartTime`:`7`,</v>
      </c>
      <c r="Z30" t="str">
        <f t="shared" ca="1" si="25"/>
        <v>`wONum`:`KNSHOP`,</v>
      </c>
      <c r="AA30" t="str">
        <f t="shared" ca="1" si="26"/>
        <v>`uNum`:`SHOP`,</v>
      </c>
      <c r="AB30" t="str">
        <f t="shared" ca="1" si="27"/>
        <v>`notes`:`Desarmar 8 fluid end`,</v>
      </c>
      <c r="AC30" t="str">
        <f t="shared" ca="1" si="28"/>
        <v>`shift_Serial`:`43019_03`}</v>
      </c>
    </row>
    <row r="31" spans="1:29" x14ac:dyDescent="0.2">
      <c r="A31" t="str">
        <f t="shared" ca="1" si="0"/>
        <v>{`_id`:`arrow_2017-10-17_08-26-59_-0500_Tue`,</v>
      </c>
      <c r="B31" t="str">
        <f t="shared" ca="1" si="1"/>
        <v>`_rev`:`2-ecb2511e324d958480f47a9fe2d7b59d`,</v>
      </c>
      <c r="C31" t="str">
        <f t="shared" ca="1" si="2"/>
        <v>`worksiteEncoded`:`KN_ODS_MNSHOP`,</v>
      </c>
      <c r="D31" t="str">
        <f t="shared" ca="1" si="3"/>
        <v>`client`:`KN`,</v>
      </c>
      <c r="E31" t="str">
        <f t="shared" ca="1" si="4"/>
        <v>`location`:`ODS`,</v>
      </c>
      <c r="F31" t="str">
        <f t="shared" ca="1" si="5"/>
        <v>`locID`:`MNSHOP`,</v>
      </c>
      <c r="G31" t="str">
        <f t="shared" ca="1" si="6"/>
        <v>`username`:`arrow`,</v>
      </c>
      <c r="H31" t="str">
        <f t="shared" ca="1" si="7"/>
        <v>`lastName`:`Rodriguez`,</v>
      </c>
      <c r="I31" t="str">
        <f t="shared" ca="1" si="8"/>
        <v>`firstName`:`Fernando`,</v>
      </c>
      <c r="J31" t="str">
        <f t="shared" ca="1" si="9"/>
        <v>`technician`:`Rodriguez, Fernando`,</v>
      </c>
      <c r="K31" t="str">
        <f t="shared" ca="1" si="10"/>
        <v>`timeStampM`:`2017-10-17T08:26:59-05:00`,</v>
      </c>
      <c r="L31" t="str">
        <f t="shared" ca="1" si="11"/>
        <v>`shiftSerial`:`43019_03`,</v>
      </c>
      <c r="M31" t="str">
        <f t="shared" ca="1" si="12"/>
        <v>`siteUid`:521887,</v>
      </c>
      <c r="N31" t="str">
        <f t="shared" ca="1" si="13"/>
        <v>`timeStamp`:43025.3520787616,</v>
      </c>
      <c r="O31" t="str">
        <f t="shared" ca="1" si="14"/>
        <v>`payrollPeriod`:43019,</v>
      </c>
      <c r="P31" t="str">
        <f t="shared" ca="1" si="15"/>
        <v>`rprtDateX`:43021,</v>
      </c>
      <c r="Q31" t="str">
        <f t="shared" ca="1" si="16"/>
        <v>`payroll_Period`:43019,</v>
      </c>
      <c r="R31" t="str">
        <f t="shared" ca="1" si="17"/>
        <v>`ts`:0.166666666666667,</v>
      </c>
      <c r="S31" t="str">
        <f t="shared" ca="1" si="18"/>
        <v>`te`:0.208333333333333,</v>
      </c>
      <c r="T31" t="str">
        <f t="shared" ca="1" si="19"/>
        <v>`repairHrs`:1,</v>
      </c>
      <c r="U31" t="str">
        <f t="shared" ca="1" si="20"/>
        <v>`rprtDate`:`2017-10-13`,</v>
      </c>
      <c r="V31" t="str">
        <f t="shared" ca="1" si="21"/>
        <v>`timeStarts`:`2017-10-14T04:00:00-05:00`,</v>
      </c>
      <c r="W31" t="str">
        <f t="shared" ca="1" si="22"/>
        <v>`timeEnds`:`2017-10-14T05:00:00-05:00`,</v>
      </c>
      <c r="X31" t="str">
        <f t="shared" ca="1" si="23"/>
        <v>`shift`:`PM`,</v>
      </c>
      <c r="Y31" t="str">
        <f t="shared" ca="1" si="24"/>
        <v>`shiftStartTime`:`7`,</v>
      </c>
      <c r="Z31" t="str">
        <f t="shared" ca="1" si="25"/>
        <v>`wONum`:`KNSHOP`,</v>
      </c>
      <c r="AA31" t="str">
        <f t="shared" ca="1" si="26"/>
        <v>`uNum`:`SHOP`,</v>
      </c>
      <c r="AB31" t="str">
        <f t="shared" ca="1" si="27"/>
        <v>`notes`:`Clean up`,</v>
      </c>
      <c r="AC31" t="str">
        <f t="shared" ca="1" si="28"/>
        <v>`shift_Serial`:`43019_03`}</v>
      </c>
    </row>
    <row r="32" spans="1:29" x14ac:dyDescent="0.2">
      <c r="A32" t="str">
        <f t="shared" ca="1" si="0"/>
        <v>{`_id`:`arrow_2017-10-17_08-27-37_-0500_Tue`,</v>
      </c>
      <c r="B32" t="str">
        <f t="shared" ca="1" si="1"/>
        <v>`_rev`:`2-8c84bad4fd91c92241bd7800313c389a`,</v>
      </c>
      <c r="C32" t="str">
        <f t="shared" ca="1" si="2"/>
        <v>`worksiteEncoded`:`KN_ODS_MNSHOP`,</v>
      </c>
      <c r="D32" t="str">
        <f t="shared" ca="1" si="3"/>
        <v>`client`:`KN`,</v>
      </c>
      <c r="E32" t="str">
        <f t="shared" ca="1" si="4"/>
        <v>`location`:`ODS`,</v>
      </c>
      <c r="F32" t="str">
        <f t="shared" ca="1" si="5"/>
        <v>`locID`:`MNSHOP`,</v>
      </c>
      <c r="G32" t="str">
        <f t="shared" ca="1" si="6"/>
        <v>`username`:`arrow`,</v>
      </c>
      <c r="H32" t="str">
        <f t="shared" ca="1" si="7"/>
        <v>`lastName`:`Rodriguez`,</v>
      </c>
      <c r="I32" t="str">
        <f t="shared" ca="1" si="8"/>
        <v>`firstName`:`Fernando`,</v>
      </c>
      <c r="J32" t="str">
        <f t="shared" ca="1" si="9"/>
        <v>`technician`:`Rodriguez, Fernando`,</v>
      </c>
      <c r="K32" t="str">
        <f t="shared" ca="1" si="10"/>
        <v>`timeStampM`:`2017-10-17T08:27:37-05:00`,</v>
      </c>
      <c r="L32" t="str">
        <f t="shared" ca="1" si="11"/>
        <v>`shiftSerial`:`43019_04`,</v>
      </c>
      <c r="M32" t="str">
        <f t="shared" ca="1" si="12"/>
        <v>`siteUid`:521887,</v>
      </c>
      <c r="N32" t="str">
        <f t="shared" ca="1" si="13"/>
        <v>`timeStamp`:43025.3525171412,</v>
      </c>
      <c r="O32" t="str">
        <f t="shared" ca="1" si="14"/>
        <v>`payrollPeriod`:43019,</v>
      </c>
      <c r="P32" t="str">
        <f t="shared" ca="1" si="15"/>
        <v>`rprtDateX`:43022,</v>
      </c>
      <c r="Q32" t="str">
        <f t="shared" ca="1" si="16"/>
        <v>`payroll_Period`:43019,</v>
      </c>
      <c r="R32" t="str">
        <f t="shared" ca="1" si="17"/>
        <v>`ts`:0.791666666666667,</v>
      </c>
      <c r="S32" t="str">
        <f t="shared" ca="1" si="18"/>
        <v>`te`:0.0416666666666667,</v>
      </c>
      <c r="T32" t="str">
        <f t="shared" ca="1" si="19"/>
        <v>`repairHrs`:6,</v>
      </c>
      <c r="U32" t="str">
        <f t="shared" ca="1" si="20"/>
        <v>`rprtDate`:`2017-10-14`,</v>
      </c>
      <c r="V32" t="str">
        <f t="shared" ca="1" si="21"/>
        <v>`timeStarts`:`2017-10-14T19:00:00-05:00`,</v>
      </c>
      <c r="W32" t="str">
        <f t="shared" ca="1" si="22"/>
        <v>`timeEnds`:`2017-10-15T01:00:00-05:00`,</v>
      </c>
      <c r="X32" t="str">
        <f t="shared" ca="1" si="23"/>
        <v>`shift`:`PM`,</v>
      </c>
      <c r="Y32" t="str">
        <f t="shared" ca="1" si="24"/>
        <v>`shiftStartTime`:`7`,</v>
      </c>
      <c r="Z32" t="str">
        <f t="shared" ca="1" si="25"/>
        <v>`wONum`:`KNSHOP`,</v>
      </c>
      <c r="AA32" t="str">
        <f t="shared" ca="1" si="26"/>
        <v>`uNum`:`HP-090`,</v>
      </c>
      <c r="AB32" t="str">
        <f t="shared" ca="1" si="27"/>
        <v>`notes`:`Instalar tuberia del fluid end Reparar fluid end`,</v>
      </c>
      <c r="AC32" t="str">
        <f t="shared" ca="1" si="28"/>
        <v>`shift_Serial`:`43019_04`}</v>
      </c>
    </row>
    <row r="33" spans="1:29" x14ac:dyDescent="0.2">
      <c r="A33" t="str">
        <f t="shared" ca="1" si="0"/>
        <v>{`_id`:`arrow_2017-10-17_08-30-06_-0500_Tue`,</v>
      </c>
      <c r="B33" t="str">
        <f t="shared" ca="1" si="1"/>
        <v>`_rev`:`2-a4202400db4c36ee9a94e9ce6453a149`,</v>
      </c>
      <c r="C33" t="str">
        <f t="shared" ca="1" si="2"/>
        <v>`worksiteEncoded`:`KN_ODS_MNSHOP`,</v>
      </c>
      <c r="D33" t="str">
        <f t="shared" ca="1" si="3"/>
        <v>`client`:`KN`,</v>
      </c>
      <c r="E33" t="str">
        <f t="shared" ca="1" si="4"/>
        <v>`location`:`ODS`,</v>
      </c>
      <c r="F33" t="str">
        <f t="shared" ca="1" si="5"/>
        <v>`locID`:`MNSHOP`,</v>
      </c>
      <c r="G33" t="str">
        <f t="shared" ca="1" si="6"/>
        <v>`username`:`arrow`,</v>
      </c>
      <c r="H33" t="str">
        <f t="shared" ca="1" si="7"/>
        <v>`lastName`:`Rodriguez`,</v>
      </c>
      <c r="I33" t="str">
        <f t="shared" ca="1" si="8"/>
        <v>`firstName`:`Fernando`,</v>
      </c>
      <c r="J33" t="str">
        <f t="shared" ca="1" si="9"/>
        <v>`technician`:`Rodriguez, Fernando`,</v>
      </c>
      <c r="K33" t="str">
        <f t="shared" ca="1" si="10"/>
        <v>`timeStampM`:`2017-10-17T08:30:06-05:00`,</v>
      </c>
      <c r="L33" t="str">
        <f t="shared" ca="1" si="11"/>
        <v>`shiftSerial`:`43019_04`,</v>
      </c>
      <c r="M33" t="str">
        <f t="shared" ca="1" si="12"/>
        <v>`siteUid`:521887,</v>
      </c>
      <c r="N33" t="str">
        <f t="shared" ca="1" si="13"/>
        <v>`timeStamp`:43025.3542450579,</v>
      </c>
      <c r="O33" t="str">
        <f t="shared" ca="1" si="14"/>
        <v>`payrollPeriod`:43019,</v>
      </c>
      <c r="P33" t="str">
        <f t="shared" ca="1" si="15"/>
        <v>`rprtDateX`:43022,</v>
      </c>
      <c r="Q33" t="str">
        <f t="shared" ca="1" si="16"/>
        <v>`payroll_Period`:43019,</v>
      </c>
      <c r="R33" t="str">
        <f t="shared" ca="1" si="17"/>
        <v>`ts`:0.0416666666666667,</v>
      </c>
      <c r="S33" t="str">
        <f t="shared" ca="1" si="18"/>
        <v>`te`:0.208333333333333,</v>
      </c>
      <c r="T33" t="str">
        <f t="shared" ca="1" si="19"/>
        <v>`repairHrs`:4,</v>
      </c>
      <c r="U33" t="str">
        <f t="shared" ca="1" si="20"/>
        <v>`rprtDate`:`2017-10-14`,</v>
      </c>
      <c r="V33" t="str">
        <f t="shared" ca="1" si="21"/>
        <v>`timeStarts`:`2017-10-15T01:00:00-05:00`,</v>
      </c>
      <c r="W33" t="str">
        <f t="shared" ca="1" si="22"/>
        <v>`timeEnds`:`2017-10-15T05:00:00-05:00`,</v>
      </c>
      <c r="X33" t="str">
        <f t="shared" ca="1" si="23"/>
        <v>`shift`:`PM`,</v>
      </c>
      <c r="Y33" t="str">
        <f t="shared" ca="1" si="24"/>
        <v>`shiftStartTime`:`7`,</v>
      </c>
      <c r="Z33" t="str">
        <f t="shared" ca="1" si="25"/>
        <v>`wONum`:`KNSHOP`,</v>
      </c>
      <c r="AA33" t="str">
        <f t="shared" ca="1" si="26"/>
        <v>`uNum`:`508657`,</v>
      </c>
      <c r="AB33" t="str">
        <f t="shared" ca="1" si="27"/>
        <v>`notes`:`Instalar escape del fluid end`,</v>
      </c>
      <c r="AC33" t="str">
        <f t="shared" ca="1" si="28"/>
        <v>`shift_Serial`:`43019_04`}</v>
      </c>
    </row>
    <row r="34" spans="1:29" x14ac:dyDescent="0.2">
      <c r="A34" t="str">
        <f t="shared" ca="1" si="0"/>
        <v>{`_id`:`arrow_2017-10-18_06-36-24_-0500_Wed`,</v>
      </c>
      <c r="B34" t="str">
        <f t="shared" ca="1" si="1"/>
        <v>`_rev`:`2-651199d4d82bb859254be37aa6395bdb`,</v>
      </c>
      <c r="C34" t="str">
        <f t="shared" ca="1" si="2"/>
        <v>`worksiteEncoded`:`KN_ODS_MNSHOP`,</v>
      </c>
      <c r="D34" t="str">
        <f t="shared" ca="1" si="3"/>
        <v>`client`:`KN`,</v>
      </c>
      <c r="E34" t="str">
        <f t="shared" ca="1" si="4"/>
        <v>`location`:`ODS`,</v>
      </c>
      <c r="F34" t="str">
        <f t="shared" ca="1" si="5"/>
        <v>`locID`:`MNSHOP`,</v>
      </c>
      <c r="G34" t="str">
        <f t="shared" ca="1" si="6"/>
        <v>`username`:`arrow`,</v>
      </c>
      <c r="H34" t="str">
        <f t="shared" ca="1" si="7"/>
        <v>`lastName`:`Rodriguez`,</v>
      </c>
      <c r="I34" t="str">
        <f t="shared" ca="1" si="8"/>
        <v>`firstName`:`Fernando`,</v>
      </c>
      <c r="J34" t="str">
        <f t="shared" ca="1" si="9"/>
        <v>`technician`:`Rodriguez, Fernando`,</v>
      </c>
      <c r="K34" t="str">
        <f t="shared" ca="1" si="10"/>
        <v>`timeStampM`:`2017-10-18T06:36:24-05:00`,</v>
      </c>
      <c r="L34" t="str">
        <f t="shared" ca="1" si="11"/>
        <v>`shiftSerial`:`43019_07`,</v>
      </c>
      <c r="M34" t="str">
        <f t="shared" ca="1" si="12"/>
        <v>`siteUid`:521887,</v>
      </c>
      <c r="N34" t="str">
        <f t="shared" ca="1" si="13"/>
        <v>`timeStamp`:43026.2752883565,</v>
      </c>
      <c r="O34" t="str">
        <f t="shared" ca="1" si="14"/>
        <v>`payrollPeriod`:43019,</v>
      </c>
      <c r="P34" t="str">
        <f t="shared" ca="1" si="15"/>
        <v>`rprtDateX`:43025,</v>
      </c>
      <c r="Q34" t="str">
        <f t="shared" ca="1" si="16"/>
        <v>`payroll_Period`:43019,</v>
      </c>
      <c r="R34" t="str">
        <f t="shared" ca="1" si="17"/>
        <v>`ts`:0.75,</v>
      </c>
      <c r="S34" t="str">
        <f t="shared" ca="1" si="18"/>
        <v>`te`:0.916666666666667,</v>
      </c>
      <c r="T34" t="str">
        <f t="shared" ca="1" si="19"/>
        <v>`repairHrs`:4,</v>
      </c>
      <c r="U34" t="str">
        <f t="shared" ca="1" si="20"/>
        <v>`rprtDate`:`2017-10-17`,</v>
      </c>
      <c r="V34" t="str">
        <f t="shared" ca="1" si="21"/>
        <v>`timeStarts`:`2017-10-17T18:00:00-05:00`,</v>
      </c>
      <c r="W34" t="str">
        <f t="shared" ca="1" si="22"/>
        <v>`timeEnds`:`2017-10-17T22:00:00-05:00`,</v>
      </c>
      <c r="X34" t="str">
        <f t="shared" ca="1" si="23"/>
        <v>`shift`:`PM`,</v>
      </c>
      <c r="Y34" t="str">
        <f t="shared" ca="1" si="24"/>
        <v>`shiftStartTime`:`7`,</v>
      </c>
      <c r="Z34" t="str">
        <f t="shared" ca="1" si="25"/>
        <v>`wONum`:`KNSHOP`,</v>
      </c>
      <c r="AA34" t="str">
        <f t="shared" ca="1" si="26"/>
        <v>`uNum`:`SHOP`,</v>
      </c>
      <c r="AB34" t="str">
        <f t="shared" ca="1" si="27"/>
        <v>`notes`:`Instalar mangueras de aire en el taller`,</v>
      </c>
      <c r="AC34" t="str">
        <f t="shared" ca="1" si="28"/>
        <v>`shift_Serial`:`43019_07`}</v>
      </c>
    </row>
    <row r="35" spans="1:29" x14ac:dyDescent="0.2">
      <c r="A35" t="str">
        <f t="shared" ca="1" si="0"/>
        <v>{`_id`:`arrow_2017-10-18_06-37-08_-0500_Wed`,</v>
      </c>
      <c r="B35" t="str">
        <f t="shared" ca="1" si="1"/>
        <v>`_rev`:`2-001f122d5fd6601f5153e56af32b9d0e`,</v>
      </c>
      <c r="C35" t="str">
        <f t="shared" ca="1" si="2"/>
        <v>`worksiteEncoded`:`KN_ODS_MNSHOP`,</v>
      </c>
      <c r="D35" t="str">
        <f t="shared" ca="1" si="3"/>
        <v>`client`:`KN`,</v>
      </c>
      <c r="E35" t="str">
        <f t="shared" ca="1" si="4"/>
        <v>`location`:`ODS`,</v>
      </c>
      <c r="F35" t="str">
        <f t="shared" ca="1" si="5"/>
        <v>`locID`:`MNSHOP`,</v>
      </c>
      <c r="G35" t="str">
        <f t="shared" ca="1" si="6"/>
        <v>`username`:`arrow`,</v>
      </c>
      <c r="H35" t="str">
        <f t="shared" ca="1" si="7"/>
        <v>`lastName`:`Rodriguez`,</v>
      </c>
      <c r="I35" t="str">
        <f t="shared" ca="1" si="8"/>
        <v>`firstName`:`Fernando`,</v>
      </c>
      <c r="J35" t="str">
        <f t="shared" ca="1" si="9"/>
        <v>`technician`:`Rodriguez, Fernando`,</v>
      </c>
      <c r="K35" t="str">
        <f t="shared" ca="1" si="10"/>
        <v>`timeStampM`:`2017-10-18T06:37:08-05:00`,</v>
      </c>
      <c r="L35" t="str">
        <f t="shared" ca="1" si="11"/>
        <v>`shiftSerial`:`43019_07`,</v>
      </c>
      <c r="M35" t="str">
        <f t="shared" ca="1" si="12"/>
        <v>`siteUid`:521887,</v>
      </c>
      <c r="N35" t="str">
        <f t="shared" ca="1" si="13"/>
        <v>`timeStamp`:43026.2757926157,</v>
      </c>
      <c r="O35" t="str">
        <f t="shared" ca="1" si="14"/>
        <v>`payrollPeriod`:43019,</v>
      </c>
      <c r="P35" t="str">
        <f t="shared" ca="1" si="15"/>
        <v>`rprtDateX`:43025,</v>
      </c>
      <c r="Q35" t="str">
        <f t="shared" ca="1" si="16"/>
        <v>`payroll_Period`:43019,</v>
      </c>
      <c r="R35" t="str">
        <f t="shared" ca="1" si="17"/>
        <v>`ts`:0.916666666666667,</v>
      </c>
      <c r="S35" t="str">
        <f t="shared" ca="1" si="18"/>
        <v>`te`:0.208333333333333,</v>
      </c>
      <c r="T35" t="str">
        <f t="shared" ca="1" si="19"/>
        <v>`repairHrs`:7,</v>
      </c>
      <c r="U35" t="str">
        <f t="shared" ca="1" si="20"/>
        <v>`rprtDate`:`2017-10-17`,</v>
      </c>
      <c r="V35" t="str">
        <f t="shared" ca="1" si="21"/>
        <v>`timeStarts`:`2017-10-17T22:00:00-05:00`,</v>
      </c>
      <c r="W35" t="str">
        <f t="shared" ca="1" si="22"/>
        <v>`timeEnds`:`2017-10-18T05:00:00-05:00`,</v>
      </c>
      <c r="X35" t="str">
        <f t="shared" ca="1" si="23"/>
        <v>`shift`:`PM`,</v>
      </c>
      <c r="Y35" t="str">
        <f t="shared" ca="1" si="24"/>
        <v>`shiftStartTime`:`7`,</v>
      </c>
      <c r="Z35" t="str">
        <f t="shared" ca="1" si="25"/>
        <v>`wONum`:`KNSHOP`,</v>
      </c>
      <c r="AA35" t="str">
        <f t="shared" ca="1" si="26"/>
        <v>`uNum`:`507349`,</v>
      </c>
      <c r="AB35" t="str">
        <f t="shared" ca="1" si="27"/>
        <v>`notes`:`Cambiar aceite del power end Cambiar pompa de lubricacion del power end Realizar check list Cambiar filtro de aceite lub finder Cambiar pompa de`,</v>
      </c>
      <c r="AC35" t="str">
        <f t="shared" ca="1" si="28"/>
        <v>`shift_Serial`:`43019_07`}</v>
      </c>
    </row>
    <row r="36" spans="1:29" x14ac:dyDescent="0.2">
      <c r="A36" t="str">
        <f t="shared" ca="1" si="0"/>
        <v>{`_id`:`arrow_2017-10-31_19-01-47_-0500_Tue`,</v>
      </c>
      <c r="B36" t="str">
        <f t="shared" ca="1" si="1"/>
        <v>`_rev`:`2-3465500b7134d63d5af2a1d88e7bc09d`,</v>
      </c>
      <c r="C36" t="str">
        <f t="shared" ca="1" si="2"/>
        <v>`worksiteEncoded`:`KN_ODS_MNSHOP`,</v>
      </c>
      <c r="D36" t="str">
        <f t="shared" ca="1" si="3"/>
        <v>`client`:`KN`,</v>
      </c>
      <c r="E36" t="str">
        <f t="shared" ca="1" si="4"/>
        <v>`location`:`ODS`,</v>
      </c>
      <c r="F36" t="str">
        <f t="shared" ca="1" si="5"/>
        <v>`locID`:`MNSHOP`,</v>
      </c>
      <c r="G36" t="str">
        <f t="shared" ca="1" si="6"/>
        <v>`username`:`arrow`,</v>
      </c>
      <c r="H36" t="str">
        <f t="shared" ca="1" si="7"/>
        <v>`lastName`:`Rodriguez`,</v>
      </c>
      <c r="I36" t="str">
        <f t="shared" ca="1" si="8"/>
        <v>`firstName`:`Fernando`,</v>
      </c>
      <c r="J36" t="str">
        <f t="shared" ca="1" si="9"/>
        <v>`technician`:`Rodriguez, Fernando`,</v>
      </c>
      <c r="K36" t="str">
        <f t="shared" ca="1" si="10"/>
        <v>`timeStampM`:`2017-10-31T19:01:47-05:00`,</v>
      </c>
      <c r="L36" t="str">
        <f t="shared" ca="1" si="11"/>
        <v>`shiftSerial`:`43033_07`,</v>
      </c>
      <c r="M36" t="str">
        <f t="shared" ca="1" si="12"/>
        <v>`siteUid`:521887,</v>
      </c>
      <c r="N36" t="str">
        <f t="shared" ca="1" si="13"/>
        <v>`timeStamp`:43039.7929115625,</v>
      </c>
      <c r="O36" t="str">
        <f t="shared" ca="1" si="14"/>
        <v>`payrollPeriod`:43033,</v>
      </c>
      <c r="P36" t="str">
        <f t="shared" ca="1" si="15"/>
        <v>`rprtDateX`:43039,</v>
      </c>
      <c r="Q36" t="str">
        <f t="shared" ca="1" si="16"/>
        <v>`payroll_Period`:43033,</v>
      </c>
      <c r="R36" t="str">
        <f t="shared" ca="1" si="17"/>
        <v>`ts`:0.75,</v>
      </c>
      <c r="S36" t="str">
        <f t="shared" ca="1" si="18"/>
        <v>`te`:0.125,</v>
      </c>
      <c r="T36" t="str">
        <f t="shared" ca="1" si="19"/>
        <v>`repairHrs`:9,</v>
      </c>
      <c r="U36" t="str">
        <f t="shared" ca="1" si="20"/>
        <v>`rprtDate`:`2017-10-31`,</v>
      </c>
      <c r="V36" t="str">
        <f t="shared" ca="1" si="21"/>
        <v>`timeStarts`:`2017-10-31T18:00:00-05:00`,</v>
      </c>
      <c r="W36" t="str">
        <f t="shared" ca="1" si="22"/>
        <v>`timeEnds`:`2017-11-01T03:00:00-05:00`,</v>
      </c>
      <c r="X36" t="str">
        <f t="shared" ca="1" si="23"/>
        <v>`shift`:`PM`,</v>
      </c>
      <c r="Y36" t="str">
        <f t="shared" ca="1" si="24"/>
        <v>`shiftStartTime`:`7`,</v>
      </c>
      <c r="Z36" t="str">
        <f t="shared" ca="1" si="25"/>
        <v>`wONum`:`KNSHOP`,</v>
      </c>
      <c r="AA36" t="str">
        <f t="shared" ca="1" si="26"/>
        <v>`uNum`:`305473`,</v>
      </c>
      <c r="AB36" t="str">
        <f t="shared" ca="1" si="27"/>
        <v>`notes`:`Realizar check list Revisar direccion no funciona Cambie sello de rueda trasea Cambiar zapatas trasera Cambiar caja de direccion`,</v>
      </c>
      <c r="AC36" t="str">
        <f t="shared" ca="1" si="28"/>
        <v>`shift_Serial`:`43033_07`}</v>
      </c>
    </row>
    <row r="37" spans="1:29" x14ac:dyDescent="0.2">
      <c r="A37" t="str">
        <f t="shared" ca="1" si="0"/>
        <v>{`_id`:`arrow_2017-10-31_19-05-26_-0500_Tue`,</v>
      </c>
      <c r="B37" t="str">
        <f t="shared" ca="1" si="1"/>
        <v>`_rev`:`2-671fec19ee0f4fe03f60b07dd1b3b4e1`,</v>
      </c>
      <c r="C37" t="str">
        <f t="shared" ca="1" si="2"/>
        <v>`worksiteEncoded`:`KN_ODS_MNSHOP`,</v>
      </c>
      <c r="D37" t="str">
        <f t="shared" ca="1" si="3"/>
        <v>`client`:`KN`,</v>
      </c>
      <c r="E37" t="str">
        <f t="shared" ca="1" si="4"/>
        <v>`location`:`ODS`,</v>
      </c>
      <c r="F37" t="str">
        <f t="shared" ca="1" si="5"/>
        <v>`locID`:`MNSHOP`,</v>
      </c>
      <c r="G37" t="str">
        <f t="shared" ca="1" si="6"/>
        <v>`username`:`arrow`,</v>
      </c>
      <c r="H37" t="str">
        <f t="shared" ca="1" si="7"/>
        <v>`lastName`:`Rodriguez`,</v>
      </c>
      <c r="I37" t="str">
        <f t="shared" ca="1" si="8"/>
        <v>`firstName`:`Fernando`,</v>
      </c>
      <c r="J37" t="str">
        <f t="shared" ca="1" si="9"/>
        <v>`technician`:`Rodriguez, Fernando`,</v>
      </c>
      <c r="K37" t="str">
        <f t="shared" ca="1" si="10"/>
        <v>`timeStampM`:`2017-10-31T19:05:26-05:00`,</v>
      </c>
      <c r="L37" t="str">
        <f t="shared" ca="1" si="11"/>
        <v>`shiftSerial`:`43033_07`,</v>
      </c>
      <c r="M37" t="str">
        <f t="shared" ca="1" si="12"/>
        <v>`siteUid`:521887,</v>
      </c>
      <c r="N37" t="str">
        <f t="shared" ca="1" si="13"/>
        <v>`timeStamp`:43039.7954511343,</v>
      </c>
      <c r="O37" t="str">
        <f t="shared" ca="1" si="14"/>
        <v>`payrollPeriod`:43033,</v>
      </c>
      <c r="P37" t="str">
        <f t="shared" ca="1" si="15"/>
        <v>`rprtDateX`:43039,</v>
      </c>
      <c r="Q37" t="str">
        <f t="shared" ca="1" si="16"/>
        <v>`payroll_Period`:43033,</v>
      </c>
      <c r="R37" t="str">
        <f t="shared" ca="1" si="17"/>
        <v>`ts`:0.125,</v>
      </c>
      <c r="S37" t="str">
        <f t="shared" ca="1" si="18"/>
        <v>`te`:0.208333333333333,</v>
      </c>
      <c r="T37" t="str">
        <f t="shared" ca="1" si="19"/>
        <v>`repairHrs`:2,</v>
      </c>
      <c r="U37" t="str">
        <f t="shared" ca="1" si="20"/>
        <v>`rprtDate`:`2017-10-31`,</v>
      </c>
      <c r="V37" t="str">
        <f t="shared" ca="1" si="21"/>
        <v>`timeStarts`:`2017-11-01T03:00:00-05:00`,</v>
      </c>
      <c r="W37" t="str">
        <f t="shared" ca="1" si="22"/>
        <v>`timeEnds`:`2017-11-01T05:00:00-05:00`,</v>
      </c>
      <c r="X37" t="str">
        <f t="shared" ca="1" si="23"/>
        <v>`shift`:`PM`,</v>
      </c>
      <c r="Y37" t="str">
        <f t="shared" ca="1" si="24"/>
        <v>`shiftStartTime`:`7`,</v>
      </c>
      <c r="Z37" t="str">
        <f t="shared" ca="1" si="25"/>
        <v>`wONum`:`KNSHOP`,</v>
      </c>
      <c r="AA37" t="str">
        <f t="shared" ca="1" si="26"/>
        <v>`uNum`:`SHOP`,</v>
      </c>
      <c r="AB37" t="str">
        <f t="shared" ca="1" si="27"/>
        <v>`notes`:`Realizar limpieza del taller`,</v>
      </c>
      <c r="AC37" t="str">
        <f t="shared" ca="1" si="28"/>
        <v>`shift_Serial`:`43033_07`}</v>
      </c>
    </row>
    <row r="38" spans="1:29" x14ac:dyDescent="0.2">
      <c r="A38" t="str">
        <f t="shared" ca="1" si="0"/>
        <v>{`_id`:`arrow_2017-10-31_19-06-55_-0500_Tue`,</v>
      </c>
      <c r="B38" t="str">
        <f t="shared" ca="1" si="1"/>
        <v>`_rev`:`2-d93dc3d67076de877cfe317fdf94e677`,</v>
      </c>
      <c r="C38" t="str">
        <f t="shared" ca="1" si="2"/>
        <v>`worksiteEncoded`:`KN_ODS_MNSHOP`,</v>
      </c>
      <c r="D38" t="str">
        <f t="shared" ca="1" si="3"/>
        <v>`client`:`KN`,</v>
      </c>
      <c r="E38" t="str">
        <f t="shared" ca="1" si="4"/>
        <v>`location`:`ODS`,</v>
      </c>
      <c r="F38" t="str">
        <f t="shared" ca="1" si="5"/>
        <v>`locID`:`MNSHOP`,</v>
      </c>
      <c r="G38" t="str">
        <f t="shared" ca="1" si="6"/>
        <v>`username`:`arrow`,</v>
      </c>
      <c r="H38" t="str">
        <f t="shared" ca="1" si="7"/>
        <v>`lastName`:`Rodriguez`,</v>
      </c>
      <c r="I38" t="str">
        <f t="shared" ca="1" si="8"/>
        <v>`firstName`:`Fernando`,</v>
      </c>
      <c r="J38" t="str">
        <f t="shared" ca="1" si="9"/>
        <v>`technician`:`Rodriguez, Fernando`,</v>
      </c>
      <c r="K38" t="str">
        <f t="shared" ca="1" si="10"/>
        <v>`timeStampM`:`2017-10-31T19:06:55-05:00`,</v>
      </c>
      <c r="L38" t="str">
        <f t="shared" ca="1" si="11"/>
        <v>`shiftSerial`:`43033_06`,</v>
      </c>
      <c r="M38" t="str">
        <f t="shared" ca="1" si="12"/>
        <v>`siteUid`:521887,</v>
      </c>
      <c r="N38" t="str">
        <f t="shared" ca="1" si="13"/>
        <v>`timeStamp`:43039.7964711574,</v>
      </c>
      <c r="O38" t="str">
        <f t="shared" ca="1" si="14"/>
        <v>`payrollPeriod`:43033,</v>
      </c>
      <c r="P38" t="str">
        <f t="shared" ca="1" si="15"/>
        <v>`rprtDateX`:43038,</v>
      </c>
      <c r="Q38" t="str">
        <f t="shared" ca="1" si="16"/>
        <v>`payroll_Period`:43033,</v>
      </c>
      <c r="R38" t="str">
        <f t="shared" ca="1" si="17"/>
        <v>`ts`:0.75,</v>
      </c>
      <c r="S38" t="str">
        <f t="shared" ca="1" si="18"/>
        <v>`te`:0.958333333333333,</v>
      </c>
      <c r="T38" t="str">
        <f t="shared" ca="1" si="19"/>
        <v>`repairHrs`:5,</v>
      </c>
      <c r="U38" t="str">
        <f t="shared" ca="1" si="20"/>
        <v>`rprtDate`:`2017-10-30`,</v>
      </c>
      <c r="V38" t="str">
        <f t="shared" ca="1" si="21"/>
        <v>`timeStarts`:`2017-10-30T18:00:00-05:00`,</v>
      </c>
      <c r="W38" t="str">
        <f t="shared" ca="1" si="22"/>
        <v>`timeEnds`:`2017-10-30T23:00:00-05:00`,</v>
      </c>
      <c r="X38" t="str">
        <f t="shared" ca="1" si="23"/>
        <v>`shift`:`PM`,</v>
      </c>
      <c r="Y38" t="str">
        <f t="shared" ca="1" si="24"/>
        <v>`shiftStartTime`:`7`,</v>
      </c>
      <c r="Z38" t="str">
        <f t="shared" ca="1" si="25"/>
        <v>`wONum`:`KNSHOP`,</v>
      </c>
      <c r="AA38" t="str">
        <f t="shared" ca="1" si="26"/>
        <v>`uNum`:`3122284`,</v>
      </c>
      <c r="AB38" t="str">
        <f t="shared" ca="1" si="27"/>
        <v>`notes`:`Realizar check list Reparar leak de anticongelante`,</v>
      </c>
      <c r="AC38" t="str">
        <f t="shared" ca="1" si="28"/>
        <v>`shift_Serial`:`43033_06`}</v>
      </c>
    </row>
    <row r="39" spans="1:29" x14ac:dyDescent="0.2">
      <c r="A39" t="str">
        <f t="shared" ca="1" si="0"/>
        <v>{`_id`:`arrow_2017-10-31_19-08-41_-0500_Tue`,</v>
      </c>
      <c r="B39" t="str">
        <f t="shared" ca="1" si="1"/>
        <v>`_rev`:`2-cbacd7d2e825d7127771a19235aa2a2a`,</v>
      </c>
      <c r="C39" t="str">
        <f t="shared" ca="1" si="2"/>
        <v>`worksiteEncoded`:`KN_ODS_MNSHOP`,</v>
      </c>
      <c r="D39" t="str">
        <f t="shared" ca="1" si="3"/>
        <v>`client`:`KN`,</v>
      </c>
      <c r="E39" t="str">
        <f t="shared" ca="1" si="4"/>
        <v>`location`:`ODS`,</v>
      </c>
      <c r="F39" t="str">
        <f t="shared" ca="1" si="5"/>
        <v>`locID`:`MNSHOP`,</v>
      </c>
      <c r="G39" t="str">
        <f t="shared" ca="1" si="6"/>
        <v>`username`:`arrow`,</v>
      </c>
      <c r="H39" t="str">
        <f t="shared" ca="1" si="7"/>
        <v>`lastName`:`Rodriguez`,</v>
      </c>
      <c r="I39" t="str">
        <f t="shared" ca="1" si="8"/>
        <v>`firstName`:`Fernando`,</v>
      </c>
      <c r="J39" t="str">
        <f t="shared" ca="1" si="9"/>
        <v>`technician`:`Rodriguez, Fernando`,</v>
      </c>
      <c r="K39" t="str">
        <f t="shared" ca="1" si="10"/>
        <v>`timeStampM`:`2017-10-31T19:08:41-05:00`,</v>
      </c>
      <c r="L39" t="str">
        <f t="shared" ca="1" si="11"/>
        <v>`shiftSerial`:`43033_06`,</v>
      </c>
      <c r="M39" t="str">
        <f t="shared" ca="1" si="12"/>
        <v>`siteUid`:521887,</v>
      </c>
      <c r="N39" t="str">
        <f t="shared" ca="1" si="13"/>
        <v>`timeStamp`:43039.7976984838,</v>
      </c>
      <c r="O39" t="str">
        <f t="shared" ca="1" si="14"/>
        <v>`payrollPeriod`:43033,</v>
      </c>
      <c r="P39" t="str">
        <f t="shared" ca="1" si="15"/>
        <v>`rprtDateX`:43038,</v>
      </c>
      <c r="Q39" t="str">
        <f t="shared" ca="1" si="16"/>
        <v>`payroll_Period`:43033,</v>
      </c>
      <c r="R39" t="str">
        <f t="shared" ca="1" si="17"/>
        <v>`ts`:0.958333333333333,</v>
      </c>
      <c r="S39" t="str">
        <f t="shared" ca="1" si="18"/>
        <v>`te`:0.125,</v>
      </c>
      <c r="T39" t="str">
        <f t="shared" ca="1" si="19"/>
        <v>`repairHrs`:4,</v>
      </c>
      <c r="U39" t="str">
        <f t="shared" ca="1" si="20"/>
        <v>`rprtDate`:`2017-10-30`,</v>
      </c>
      <c r="V39" t="str">
        <f t="shared" ca="1" si="21"/>
        <v>`timeStarts`:`2017-10-30T23:00:00-05:00`,</v>
      </c>
      <c r="W39" t="str">
        <f t="shared" ca="1" si="22"/>
        <v>`timeEnds`:`2017-10-31T03:00:00-05:00`,</v>
      </c>
      <c r="X39" t="str">
        <f t="shared" ca="1" si="23"/>
        <v>`shift`:`PM`,</v>
      </c>
      <c r="Y39" t="str">
        <f t="shared" ca="1" si="24"/>
        <v>`shiftStartTime`:`7`,</v>
      </c>
      <c r="Z39" t="str">
        <f t="shared" ca="1" si="25"/>
        <v>`wONum`:`KNSHOP`,</v>
      </c>
      <c r="AA39" t="str">
        <f t="shared" ca="1" si="26"/>
        <v>`uNum`:`311822`,</v>
      </c>
      <c r="AB39" t="str">
        <f t="shared" ca="1" si="27"/>
        <v>`notes`:`Realizar check list Reparar corto en luces`,</v>
      </c>
      <c r="AC39" t="str">
        <f t="shared" ca="1" si="28"/>
        <v>`shift_Serial`:`43033_06`}</v>
      </c>
    </row>
    <row r="40" spans="1:29" x14ac:dyDescent="0.2">
      <c r="A40" t="str">
        <f t="shared" ca="1" si="0"/>
        <v>{`_id`:`arrow_2017-10-31_19-09-54_-0500_Tue`,</v>
      </c>
      <c r="B40" t="str">
        <f t="shared" ca="1" si="1"/>
        <v>`_rev`:`2-006aad282e97541d833995ff3627438b`,</v>
      </c>
      <c r="C40" t="str">
        <f t="shared" ca="1" si="2"/>
        <v>`worksiteEncoded`:`KN_ODS_MNSHOP`,</v>
      </c>
      <c r="D40" t="str">
        <f t="shared" ca="1" si="3"/>
        <v>`client`:`KN`,</v>
      </c>
      <c r="E40" t="str">
        <f t="shared" ca="1" si="4"/>
        <v>`location`:`ODS`,</v>
      </c>
      <c r="F40" t="str">
        <f t="shared" ca="1" si="5"/>
        <v>`locID`:`MNSHOP`,</v>
      </c>
      <c r="G40" t="str">
        <f t="shared" ca="1" si="6"/>
        <v>`username`:`arrow`,</v>
      </c>
      <c r="H40" t="str">
        <f t="shared" ca="1" si="7"/>
        <v>`lastName`:`Rodriguez`,</v>
      </c>
      <c r="I40" t="str">
        <f t="shared" ca="1" si="8"/>
        <v>`firstName`:`Fernando`,</v>
      </c>
      <c r="J40" t="str">
        <f t="shared" ca="1" si="9"/>
        <v>`technician`:`Rodriguez, Fernando`,</v>
      </c>
      <c r="K40" t="str">
        <f t="shared" ca="1" si="10"/>
        <v>`timeStampM`:`2017-10-31T19:09:54-05:00`,</v>
      </c>
      <c r="L40" t="str">
        <f t="shared" ca="1" si="11"/>
        <v>`shiftSerial`:`43033_06`,</v>
      </c>
      <c r="M40" t="str">
        <f t="shared" ca="1" si="12"/>
        <v>`siteUid`:521887,</v>
      </c>
      <c r="N40" t="str">
        <f t="shared" ca="1" si="13"/>
        <v>`timeStamp`:43039.7985466667,</v>
      </c>
      <c r="O40" t="str">
        <f t="shared" ca="1" si="14"/>
        <v>`payrollPeriod`:43033,</v>
      </c>
      <c r="P40" t="str">
        <f t="shared" ca="1" si="15"/>
        <v>`rprtDateX`:43038,</v>
      </c>
      <c r="Q40" t="str">
        <f t="shared" ca="1" si="16"/>
        <v>`payroll_Period`:43033,</v>
      </c>
      <c r="R40" t="str">
        <f t="shared" ca="1" si="17"/>
        <v>`ts`:0.125,</v>
      </c>
      <c r="S40" t="str">
        <f t="shared" ca="1" si="18"/>
        <v>`te`:0.208333333333333,</v>
      </c>
      <c r="T40" t="str">
        <f t="shared" ca="1" si="19"/>
        <v>`repairHrs`:2,</v>
      </c>
      <c r="U40" t="str">
        <f t="shared" ca="1" si="20"/>
        <v>`rprtDate`:`2017-10-30`,</v>
      </c>
      <c r="V40" t="str">
        <f t="shared" ca="1" si="21"/>
        <v>`timeStarts`:`2017-10-31T03:00:00-05:00`,</v>
      </c>
      <c r="W40" t="str">
        <f t="shared" ca="1" si="22"/>
        <v>`timeEnds`:`2017-10-31T05:00:00-05:00`,</v>
      </c>
      <c r="X40" t="str">
        <f t="shared" ca="1" si="23"/>
        <v>`shift`:`PM`,</v>
      </c>
      <c r="Y40" t="str">
        <f t="shared" ca="1" si="24"/>
        <v>`shiftStartTime`:`7`,</v>
      </c>
      <c r="Z40" t="str">
        <f t="shared" ca="1" si="25"/>
        <v>`wONum`:`KNSHOP`,</v>
      </c>
      <c r="AA40" t="str">
        <f t="shared" ca="1" si="26"/>
        <v>`uNum`:`5111430`,</v>
      </c>
      <c r="AB40" t="str">
        <f t="shared" ca="1" si="27"/>
        <v>`notes`:`Realizar check list Reparar lineas de grasa Reparar leak del power end`,</v>
      </c>
      <c r="AC40" t="str">
        <f t="shared" ca="1" si="28"/>
        <v>`shift_Serial`:`43033_06`}</v>
      </c>
    </row>
    <row r="41" spans="1:29" x14ac:dyDescent="0.2">
      <c r="A41" t="str">
        <f t="shared" ca="1" si="0"/>
        <v>{`_id`:`arrow_2017-10-31_19-13-38_-0500_Tue`,</v>
      </c>
      <c r="B41" t="str">
        <f t="shared" ca="1" si="1"/>
        <v>`_rev`:`2-5fe5e184b4a85d8655f8b5b73993ff0c`,</v>
      </c>
      <c r="C41" t="str">
        <f t="shared" ca="1" si="2"/>
        <v>`worksiteEncoded`:`KN_ODS_MNSHOP`,</v>
      </c>
      <c r="D41" t="str">
        <f t="shared" ca="1" si="3"/>
        <v>`client`:`KN`,</v>
      </c>
      <c r="E41" t="str">
        <f t="shared" ca="1" si="4"/>
        <v>`location`:`ODS`,</v>
      </c>
      <c r="F41" t="str">
        <f t="shared" ca="1" si="5"/>
        <v>`locID`:`MNSHOP`,</v>
      </c>
      <c r="G41" t="str">
        <f t="shared" ca="1" si="6"/>
        <v>`username`:`arrow`,</v>
      </c>
      <c r="H41" t="str">
        <f t="shared" ca="1" si="7"/>
        <v>`lastName`:`Rodriguez`,</v>
      </c>
      <c r="I41" t="str">
        <f t="shared" ca="1" si="8"/>
        <v>`firstName`:`Fernando`,</v>
      </c>
      <c r="J41" t="str">
        <f t="shared" ca="1" si="9"/>
        <v>`technician`:`Rodriguez, Fernando`,</v>
      </c>
      <c r="K41" t="str">
        <f t="shared" ca="1" si="10"/>
        <v>`timeStampM`:`2017-10-31T19:13:38-05:00`,</v>
      </c>
      <c r="L41" t="str">
        <f t="shared" ca="1" si="11"/>
        <v>`shiftSerial`:`43033_04`,</v>
      </c>
      <c r="M41" t="str">
        <f t="shared" ca="1" si="12"/>
        <v>`siteUid`:521887,</v>
      </c>
      <c r="N41" t="str">
        <f t="shared" ca="1" si="13"/>
        <v>`timeStamp`:43039.8011449306,</v>
      </c>
      <c r="O41" t="str">
        <f t="shared" ca="1" si="14"/>
        <v>`payrollPeriod`:43033,</v>
      </c>
      <c r="P41" t="str">
        <f t="shared" ca="1" si="15"/>
        <v>`rprtDateX`:43036,</v>
      </c>
      <c r="Q41" t="str">
        <f t="shared" ca="1" si="16"/>
        <v>`payroll_Period`:43033,</v>
      </c>
      <c r="R41" t="str">
        <f t="shared" ca="1" si="17"/>
        <v>`ts`:0.75,</v>
      </c>
      <c r="S41" t="str">
        <f t="shared" ca="1" si="18"/>
        <v>`te`:0.166666666666667,</v>
      </c>
      <c r="T41" t="str">
        <f t="shared" ca="1" si="19"/>
        <v>`repairHrs`:10,</v>
      </c>
      <c r="U41" t="str">
        <f t="shared" ca="1" si="20"/>
        <v>`rprtDate`:`2017-10-28`,</v>
      </c>
      <c r="V41" t="str">
        <f t="shared" ca="1" si="21"/>
        <v>`timeStarts`:`2017-10-28T18:00:00-05:00`,</v>
      </c>
      <c r="W41" t="str">
        <f t="shared" ca="1" si="22"/>
        <v>`timeEnds`:`2017-10-29T04:00:00-05:00`,</v>
      </c>
      <c r="X41" t="str">
        <f t="shared" ca="1" si="23"/>
        <v>`shift`:`PM`,</v>
      </c>
      <c r="Y41" t="str">
        <f t="shared" ca="1" si="24"/>
        <v>`shiftStartTime`:`7`,</v>
      </c>
      <c r="Z41" t="str">
        <f t="shared" ca="1" si="25"/>
        <v>`wONum`:`KNSHOP`,</v>
      </c>
      <c r="AA41" t="str">
        <f t="shared" ca="1" si="26"/>
        <v>`uNum`:`507342`,</v>
      </c>
      <c r="AB41" t="str">
        <f t="shared" ca="1" si="27"/>
        <v>`notes`:`Check list Cambiar pompa del power end Cambiar aceite del power end Cambiar filtros Cambiar aceite dela transmission Cambiar mangueras de anticongelante Cambiar seal del fan motor Lavar unidad`,</v>
      </c>
      <c r="AC41" t="str">
        <f t="shared" ca="1" si="28"/>
        <v>`shift_Serial`:`43033_04`}</v>
      </c>
    </row>
    <row r="42" spans="1:29" x14ac:dyDescent="0.2">
      <c r="A42" t="str">
        <f t="shared" ca="1" si="0"/>
        <v>{`_id`:`arrow_2017-10-31_19-17-27_-0500_Tue`,</v>
      </c>
      <c r="B42" t="str">
        <f t="shared" ca="1" si="1"/>
        <v>`_rev`:`2-75f57a5a5aae8a34945e7da9be724a5d`,</v>
      </c>
      <c r="C42" t="str">
        <f t="shared" ca="1" si="2"/>
        <v>`worksiteEncoded`:`KN_ODS_MNSHOP`,</v>
      </c>
      <c r="D42" t="str">
        <f t="shared" ca="1" si="3"/>
        <v>`client`:`KN`,</v>
      </c>
      <c r="E42" t="str">
        <f t="shared" ca="1" si="4"/>
        <v>`location`:`ODS`,</v>
      </c>
      <c r="F42" t="str">
        <f t="shared" ca="1" si="5"/>
        <v>`locID`:`MNSHOP`,</v>
      </c>
      <c r="G42" t="str">
        <f t="shared" ca="1" si="6"/>
        <v>`username`:`arrow`,</v>
      </c>
      <c r="H42" t="str">
        <f t="shared" ca="1" si="7"/>
        <v>`lastName`:`Rodriguez`,</v>
      </c>
      <c r="I42" t="str">
        <f t="shared" ca="1" si="8"/>
        <v>`firstName`:`Fernando`,</v>
      </c>
      <c r="J42" t="str">
        <f t="shared" ca="1" si="9"/>
        <v>`technician`:`Rodriguez, Fernando`,</v>
      </c>
      <c r="K42" t="str">
        <f t="shared" ca="1" si="10"/>
        <v>`timeStampM`:`2017-10-31T19:17:27-05:00`,</v>
      </c>
      <c r="L42" t="str">
        <f t="shared" ca="1" si="11"/>
        <v>`shiftSerial`:`43033_04`,</v>
      </c>
      <c r="M42" t="str">
        <f t="shared" ca="1" si="12"/>
        <v>`siteUid`:521887,</v>
      </c>
      <c r="N42" t="str">
        <f t="shared" ca="1" si="13"/>
        <v>`timeStamp`:43039.8037908912,</v>
      </c>
      <c r="O42" t="str">
        <f t="shared" ca="1" si="14"/>
        <v>`payrollPeriod`:43033,</v>
      </c>
      <c r="P42" t="str">
        <f t="shared" ca="1" si="15"/>
        <v>`rprtDateX`:43036,</v>
      </c>
      <c r="Q42" t="str">
        <f t="shared" ca="1" si="16"/>
        <v>`payroll_Period`:43033,</v>
      </c>
      <c r="R42" t="str">
        <f t="shared" ca="1" si="17"/>
        <v>`ts`:0.166666666666667,</v>
      </c>
      <c r="S42" t="str">
        <f t="shared" ca="1" si="18"/>
        <v>`te`:0.208333333333333,</v>
      </c>
      <c r="T42" t="str">
        <f t="shared" ca="1" si="19"/>
        <v>`repairHrs`:1,</v>
      </c>
      <c r="U42" t="str">
        <f t="shared" ca="1" si="20"/>
        <v>`rprtDate`:`2017-10-28`,</v>
      </c>
      <c r="V42" t="str">
        <f t="shared" ca="1" si="21"/>
        <v>`timeStarts`:`2017-10-29T04:00:00-05:00`,</v>
      </c>
      <c r="W42" t="str">
        <f t="shared" ca="1" si="22"/>
        <v>`timeEnds`:`2017-10-29T05:00:00-05:00`,</v>
      </c>
      <c r="X42" t="str">
        <f t="shared" ca="1" si="23"/>
        <v>`shift`:`PM`,</v>
      </c>
      <c r="Y42" t="str">
        <f t="shared" ca="1" si="24"/>
        <v>`shiftStartTime`:`7`,</v>
      </c>
      <c r="Z42" t="str">
        <f t="shared" ca="1" si="25"/>
        <v>`wONum`:`KNSHOP`,</v>
      </c>
      <c r="AA42" t="str">
        <f t="shared" ca="1" si="26"/>
        <v>`uNum`:`SHOP`,</v>
      </c>
      <c r="AB42" t="str">
        <f t="shared" ca="1" si="27"/>
        <v>`notes`:`Limpieza de taller`,</v>
      </c>
      <c r="AC42" t="str">
        <f t="shared" ca="1" si="28"/>
        <v>`shift_Serial`:`43033_04`}</v>
      </c>
    </row>
    <row r="43" spans="1:29" x14ac:dyDescent="0.2">
      <c r="A43" t="str">
        <f t="shared" ca="1" si="0"/>
        <v>{`_id`:`arrow_2017-10-31_19-18-28_-0500_Tue`,</v>
      </c>
      <c r="B43" t="str">
        <f t="shared" ca="1" si="1"/>
        <v>`_rev`:`2-ce0ef11ffe778c4d58dae2d083c0b108`,</v>
      </c>
      <c r="C43" t="str">
        <f t="shared" ca="1" si="2"/>
        <v>`worksiteEncoded`:`KN_ODS_MNSHOP`,</v>
      </c>
      <c r="D43" t="str">
        <f t="shared" ca="1" si="3"/>
        <v>`client`:`KN`,</v>
      </c>
      <c r="E43" t="str">
        <f t="shared" ca="1" si="4"/>
        <v>`location`:`ODS`,</v>
      </c>
      <c r="F43" t="str">
        <f t="shared" ca="1" si="5"/>
        <v>`locID`:`MNSHOP`,</v>
      </c>
      <c r="G43" t="str">
        <f t="shared" ca="1" si="6"/>
        <v>`username`:`arrow`,</v>
      </c>
      <c r="H43" t="str">
        <f t="shared" ca="1" si="7"/>
        <v>`lastName`:`Rodriguez`,</v>
      </c>
      <c r="I43" t="str">
        <f t="shared" ca="1" si="8"/>
        <v>`firstName`:`Fernando`,</v>
      </c>
      <c r="J43" t="str">
        <f t="shared" ca="1" si="9"/>
        <v>`technician`:`Rodriguez, Fernando`,</v>
      </c>
      <c r="K43" t="str">
        <f t="shared" ca="1" si="10"/>
        <v>`timeStampM`:`2017-10-31T19:18:28-05:00`,</v>
      </c>
      <c r="L43" t="str">
        <f t="shared" ca="1" si="11"/>
        <v>`shiftSerial`:`43033_05`,</v>
      </c>
      <c r="M43" t="str">
        <f t="shared" ca="1" si="12"/>
        <v>`siteUid`:521887,</v>
      </c>
      <c r="N43" t="str">
        <f t="shared" ca="1" si="13"/>
        <v>`timeStamp`:43039.8044921065,</v>
      </c>
      <c r="O43" t="str">
        <f t="shared" ca="1" si="14"/>
        <v>`payrollPeriod`:43033,</v>
      </c>
      <c r="P43" t="str">
        <f t="shared" ca="1" si="15"/>
        <v>`rprtDateX`:43037,</v>
      </c>
      <c r="Q43" t="str">
        <f t="shared" ca="1" si="16"/>
        <v>`payroll_Period`:43033,</v>
      </c>
      <c r="R43" t="str">
        <f t="shared" ca="1" si="17"/>
        <v>`ts`:0.75,</v>
      </c>
      <c r="S43" t="str">
        <f t="shared" ca="1" si="18"/>
        <v>`te`:0.875,</v>
      </c>
      <c r="T43" t="str">
        <f t="shared" ca="1" si="19"/>
        <v>`repairHrs`:3,</v>
      </c>
      <c r="U43" t="str">
        <f t="shared" ca="1" si="20"/>
        <v>`rprtDate`:`2017-10-29`,</v>
      </c>
      <c r="V43" t="str">
        <f t="shared" ca="1" si="21"/>
        <v>`timeStarts`:`2017-10-29T18:00:00-05:00`,</v>
      </c>
      <c r="W43" t="str">
        <f t="shared" ca="1" si="22"/>
        <v>`timeEnds`:`2017-10-29T21:00:00-05:00`,</v>
      </c>
      <c r="X43" t="str">
        <f t="shared" ca="1" si="23"/>
        <v>`shift`:`PM`,</v>
      </c>
      <c r="Y43" t="str">
        <f t="shared" ca="1" si="24"/>
        <v>`shiftStartTime`:`7`,</v>
      </c>
      <c r="Z43" t="str">
        <f t="shared" ca="1" si="25"/>
        <v>`wONum`:`KNSHOP`,</v>
      </c>
      <c r="AA43" t="str">
        <f t="shared" ca="1" si="26"/>
        <v>`uNum`:`305514`,</v>
      </c>
      <c r="AB43" t="str">
        <f t="shared" ca="1" si="27"/>
        <v>`notes`:`Realizar check list`,</v>
      </c>
      <c r="AC43" t="str">
        <f t="shared" ca="1" si="28"/>
        <v>`shift_Serial`:`43033_05`}</v>
      </c>
    </row>
    <row r="44" spans="1:29" x14ac:dyDescent="0.2">
      <c r="A44" t="str">
        <f t="shared" ca="1" si="0"/>
        <v>{`_id`:`arrow_2017-10-31_19-19-37_-0500_Tue`,</v>
      </c>
      <c r="B44" t="str">
        <f t="shared" ca="1" si="1"/>
        <v>`_rev`:`2-14fce12f8d63fc0f196f7f57f9f99f9a`,</v>
      </c>
      <c r="C44" t="str">
        <f t="shared" ca="1" si="2"/>
        <v>`worksiteEncoded`:`KN_ODS_MNSHOP`,</v>
      </c>
      <c r="D44" t="str">
        <f t="shared" ca="1" si="3"/>
        <v>`client`:`KN`,</v>
      </c>
      <c r="E44" t="str">
        <f t="shared" ca="1" si="4"/>
        <v>`location`:`ODS`,</v>
      </c>
      <c r="F44" t="str">
        <f t="shared" ca="1" si="5"/>
        <v>`locID`:`MNSHOP`,</v>
      </c>
      <c r="G44" t="str">
        <f t="shared" ca="1" si="6"/>
        <v>`username`:`arrow`,</v>
      </c>
      <c r="H44" t="str">
        <f t="shared" ca="1" si="7"/>
        <v>`lastName`:`Rodriguez`,</v>
      </c>
      <c r="I44" t="str">
        <f t="shared" ca="1" si="8"/>
        <v>`firstName`:`Fernando`,</v>
      </c>
      <c r="J44" t="str">
        <f t="shared" ca="1" si="9"/>
        <v>`technician`:`Rodriguez, Fernando`,</v>
      </c>
      <c r="K44" t="str">
        <f t="shared" ca="1" si="10"/>
        <v>`timeStampM`:`2017-10-31T19:19:37-05:00`,</v>
      </c>
      <c r="L44" t="str">
        <f t="shared" ca="1" si="11"/>
        <v>`shiftSerial`:`43033_05`,</v>
      </c>
      <c r="M44" t="str">
        <f t="shared" ca="1" si="12"/>
        <v>`siteUid`:521887,</v>
      </c>
      <c r="N44" t="str">
        <f t="shared" ca="1" si="13"/>
        <v>`timeStamp`:43039.8052970718,</v>
      </c>
      <c r="O44" t="str">
        <f t="shared" ca="1" si="14"/>
        <v>`payrollPeriod`:43033,</v>
      </c>
      <c r="P44" t="str">
        <f t="shared" ca="1" si="15"/>
        <v>`rprtDateX`:43037,</v>
      </c>
      <c r="Q44" t="str">
        <f t="shared" ca="1" si="16"/>
        <v>`payroll_Period`:43033,</v>
      </c>
      <c r="R44" t="str">
        <f t="shared" ca="1" si="17"/>
        <v>`ts`:0.875,</v>
      </c>
      <c r="S44" t="str">
        <f t="shared" ca="1" si="18"/>
        <v>`te`:0.166666666666667,</v>
      </c>
      <c r="T44" t="str">
        <f t="shared" ca="1" si="19"/>
        <v>`repairHrs`:7,</v>
      </c>
      <c r="U44" t="str">
        <f t="shared" ca="1" si="20"/>
        <v>`rprtDate`:`2017-10-29`,</v>
      </c>
      <c r="V44" t="str">
        <f t="shared" ca="1" si="21"/>
        <v>`timeStarts`:`2017-10-29T21:00:00-05:00`,</v>
      </c>
      <c r="W44" t="str">
        <f t="shared" ca="1" si="22"/>
        <v>`timeEnds`:`2017-10-30T04:00:00-05:00`,</v>
      </c>
      <c r="X44" t="str">
        <f t="shared" ca="1" si="23"/>
        <v>`shift`:`PM`,</v>
      </c>
      <c r="Y44" t="str">
        <f t="shared" ca="1" si="24"/>
        <v>`shiftStartTime`:`7`,</v>
      </c>
      <c r="Z44" t="str">
        <f t="shared" ca="1" si="25"/>
        <v>`wONum`:`KNSHOP`,</v>
      </c>
      <c r="AA44" t="str">
        <f t="shared" ca="1" si="26"/>
        <v>`uNum`:`506126`,</v>
      </c>
      <c r="AB44" t="str">
        <f t="shared" ca="1" si="27"/>
        <v>`notes`:`Realizar check list Cambiar injectores Cambiar mangueras de coolen`,</v>
      </c>
      <c r="AC44" t="str">
        <f t="shared" ca="1" si="28"/>
        <v>`shift_Serial`:`43033_05`}</v>
      </c>
    </row>
    <row r="45" spans="1:29" x14ac:dyDescent="0.2">
      <c r="A45" t="str">
        <f t="shared" ca="1" si="0"/>
        <v>{`_id`:`arrow_2017-10-31_19-22-07_-0500_Tue`,</v>
      </c>
      <c r="B45" t="str">
        <f t="shared" ca="1" si="1"/>
        <v>`_rev`:`2-cdee9e34aae579a6ab5c53f65e02a32a`,</v>
      </c>
      <c r="C45" t="str">
        <f t="shared" ca="1" si="2"/>
        <v>`worksiteEncoded`:`KN_ODS_MNSHOP`,</v>
      </c>
      <c r="D45" t="str">
        <f t="shared" ca="1" si="3"/>
        <v>`client`:`KN`,</v>
      </c>
      <c r="E45" t="str">
        <f t="shared" ca="1" si="4"/>
        <v>`location`:`ODS`,</v>
      </c>
      <c r="F45" t="str">
        <f t="shared" ca="1" si="5"/>
        <v>`locID`:`MNSHOP`,</v>
      </c>
      <c r="G45" t="str">
        <f t="shared" ca="1" si="6"/>
        <v>`username`:`arrow`,</v>
      </c>
      <c r="H45" t="str">
        <f t="shared" ca="1" si="7"/>
        <v>`lastName`:`Rodriguez`,</v>
      </c>
      <c r="I45" t="str">
        <f t="shared" ca="1" si="8"/>
        <v>`firstName`:`Fernando`,</v>
      </c>
      <c r="J45" t="str">
        <f t="shared" ca="1" si="9"/>
        <v>`technician`:`Rodriguez, Fernando`,</v>
      </c>
      <c r="K45" t="str">
        <f t="shared" ca="1" si="10"/>
        <v>`timeStampM`:`2017-10-31T19:22:07-05:00`,</v>
      </c>
      <c r="L45" t="str">
        <f t="shared" ca="1" si="11"/>
        <v>`shiftSerial`:`43033_05`,</v>
      </c>
      <c r="M45" t="str">
        <f t="shared" ca="1" si="12"/>
        <v>`siteUid`:521887,</v>
      </c>
      <c r="N45" t="str">
        <f t="shared" ca="1" si="13"/>
        <v>`timeStamp`:43039.8070269792,</v>
      </c>
      <c r="O45" t="str">
        <f t="shared" ca="1" si="14"/>
        <v>`payrollPeriod`:43033,</v>
      </c>
      <c r="P45" t="str">
        <f t="shared" ca="1" si="15"/>
        <v>`rprtDateX`:43037,</v>
      </c>
      <c r="Q45" t="str">
        <f t="shared" ca="1" si="16"/>
        <v>`payroll_Period`:43033,</v>
      </c>
      <c r="R45" t="str">
        <f t="shared" ca="1" si="17"/>
        <v>`ts`:0.166666666666667,</v>
      </c>
      <c r="S45" t="str">
        <f t="shared" ca="1" si="18"/>
        <v>`te`:0.208333333333333,</v>
      </c>
      <c r="T45" t="str">
        <f t="shared" ca="1" si="19"/>
        <v>`repairHrs`:1,</v>
      </c>
      <c r="U45" t="str">
        <f t="shared" ca="1" si="20"/>
        <v>`rprtDate`:`2017-10-29`,</v>
      </c>
      <c r="V45" t="str">
        <f t="shared" ca="1" si="21"/>
        <v>`timeStarts`:`2017-10-30T04:00:00-05:00`,</v>
      </c>
      <c r="W45" t="str">
        <f t="shared" ca="1" si="22"/>
        <v>`timeEnds`:`2017-10-30T05:00:00-05:00`,</v>
      </c>
      <c r="X45" t="str">
        <f t="shared" ca="1" si="23"/>
        <v>`shift`:`PM`,</v>
      </c>
      <c r="Y45" t="str">
        <f t="shared" ca="1" si="24"/>
        <v>`shiftStartTime`:`7`,</v>
      </c>
      <c r="Z45" t="str">
        <f t="shared" ca="1" si="25"/>
        <v>`wONum`:`KNSHOP`,</v>
      </c>
      <c r="AA45" t="str">
        <f t="shared" ca="1" si="26"/>
        <v>`uNum`:`SHOP`,</v>
      </c>
      <c r="AB45" t="str">
        <f t="shared" ca="1" si="27"/>
        <v>`notes`:`Realizar limpieza de taller`,</v>
      </c>
      <c r="AC45" t="str">
        <f t="shared" ca="1" si="28"/>
        <v>`shift_Serial`:`43033_05`}</v>
      </c>
    </row>
    <row r="46" spans="1:29" x14ac:dyDescent="0.2">
      <c r="A46" t="str">
        <f t="shared" ca="1" si="0"/>
        <v>{`_id`:`arrow_2017-10-31_19-23-32_-0500_Tue`,</v>
      </c>
      <c r="B46" t="str">
        <f t="shared" ca="1" si="1"/>
        <v>`_rev`:`2-09eb498f0a3464ca46db7bd4b4b2a2e8`,</v>
      </c>
      <c r="C46" t="str">
        <f t="shared" ca="1" si="2"/>
        <v>`worksiteEncoded`:`KN_ODS_MNSHOP`,</v>
      </c>
      <c r="D46" t="str">
        <f t="shared" ca="1" si="3"/>
        <v>`client`:`KN`,</v>
      </c>
      <c r="E46" t="str">
        <f t="shared" ca="1" si="4"/>
        <v>`location`:`ODS`,</v>
      </c>
      <c r="F46" t="str">
        <f t="shared" ca="1" si="5"/>
        <v>`locID`:`MNSHOP`,</v>
      </c>
      <c r="G46" t="str">
        <f t="shared" ca="1" si="6"/>
        <v>`username`:`arrow`,</v>
      </c>
      <c r="H46" t="str">
        <f t="shared" ca="1" si="7"/>
        <v>`lastName`:`Rodriguez`,</v>
      </c>
      <c r="I46" t="str">
        <f t="shared" ca="1" si="8"/>
        <v>`firstName`:`Fernando`,</v>
      </c>
      <c r="J46" t="str">
        <f t="shared" ca="1" si="9"/>
        <v>`technician`:`Rodriguez, Fernando`,</v>
      </c>
      <c r="K46" t="str">
        <f t="shared" ca="1" si="10"/>
        <v>`timeStampM`:`2017-10-31T19:23:32-05:00`,</v>
      </c>
      <c r="L46" t="str">
        <f t="shared" ca="1" si="11"/>
        <v>`shiftSerial`:`43033_03`,</v>
      </c>
      <c r="M46" t="str">
        <f t="shared" ca="1" si="12"/>
        <v>`siteUid`:521887,</v>
      </c>
      <c r="N46" t="str">
        <f t="shared" ca="1" si="13"/>
        <v>`timeStamp`:43039.8080140509,</v>
      </c>
      <c r="O46" t="str">
        <f t="shared" ca="1" si="14"/>
        <v>`payrollPeriod`:43033,</v>
      </c>
      <c r="P46" t="str">
        <f t="shared" ca="1" si="15"/>
        <v>`rprtDateX`:43035,</v>
      </c>
      <c r="Q46" t="str">
        <f t="shared" ca="1" si="16"/>
        <v>`payroll_Period`:43033,</v>
      </c>
      <c r="R46" t="str">
        <f t="shared" ca="1" si="17"/>
        <v>`ts`:0.75,</v>
      </c>
      <c r="S46" t="str">
        <f t="shared" ca="1" si="18"/>
        <v>`te`:0,</v>
      </c>
      <c r="T46" t="str">
        <f t="shared" ca="1" si="19"/>
        <v>`repairHrs`:6,</v>
      </c>
      <c r="U46" t="str">
        <f t="shared" ca="1" si="20"/>
        <v>`rprtDate`:`2017-10-27`,</v>
      </c>
      <c r="V46" t="str">
        <f t="shared" ca="1" si="21"/>
        <v>`timeStarts`:`2017-10-27T18:00:00-05:00`,</v>
      </c>
      <c r="W46" t="str">
        <f t="shared" ca="1" si="22"/>
        <v>`timeEnds`:`2017-10-28T00:00:00-05:00`,</v>
      </c>
      <c r="X46" t="str">
        <f t="shared" ca="1" si="23"/>
        <v>`shift`:`PM`,</v>
      </c>
      <c r="Y46" t="str">
        <f t="shared" ca="1" si="24"/>
        <v>`shiftStartTime`:`7`,</v>
      </c>
      <c r="Z46" t="str">
        <f t="shared" ca="1" si="25"/>
        <v>`wONum`:`KNSHOP`,</v>
      </c>
      <c r="AA46" t="str">
        <f t="shared" ca="1" si="26"/>
        <v>`uNum`:`507596`,</v>
      </c>
      <c r="AB46" t="str">
        <f t="shared" ca="1" si="27"/>
        <v>`notes`:`Realizar check list Cambiar pompa del power end Instalar maniful cambia seal fluid end`,</v>
      </c>
      <c r="AC46" t="str">
        <f t="shared" ca="1" si="28"/>
        <v>`shift_Serial`:`43033_03`}</v>
      </c>
    </row>
    <row r="47" spans="1:29" x14ac:dyDescent="0.2">
      <c r="A47" t="str">
        <f t="shared" ca="1" si="0"/>
        <v>{`_id`:`arrow_2017-10-31_19-32-12_-0500_Tue`,</v>
      </c>
      <c r="B47" t="str">
        <f t="shared" ca="1" si="1"/>
        <v>`_rev`:`2-97f528ddc7fd4284103b328815ef7c66`,</v>
      </c>
      <c r="C47" t="str">
        <f t="shared" ca="1" si="2"/>
        <v>`worksiteEncoded`:`KN_ODS_MNSHOP`,</v>
      </c>
      <c r="D47" t="str">
        <f t="shared" ca="1" si="3"/>
        <v>`client`:`KN`,</v>
      </c>
      <c r="E47" t="str">
        <f t="shared" ca="1" si="4"/>
        <v>`location`:`ODS`,</v>
      </c>
      <c r="F47" t="str">
        <f t="shared" ca="1" si="5"/>
        <v>`locID`:`MNSHOP`,</v>
      </c>
      <c r="G47" t="str">
        <f t="shared" ca="1" si="6"/>
        <v>`username`:`arrow`,</v>
      </c>
      <c r="H47" t="str">
        <f t="shared" ca="1" si="7"/>
        <v>`lastName`:`Rodriguez`,</v>
      </c>
      <c r="I47" t="str">
        <f t="shared" ca="1" si="8"/>
        <v>`firstName`:`Fernando`,</v>
      </c>
      <c r="J47" t="str">
        <f t="shared" ca="1" si="9"/>
        <v>`technician`:`Rodriguez, Fernando`,</v>
      </c>
      <c r="K47" t="str">
        <f t="shared" ca="1" si="10"/>
        <v>`timeStampM`:`2017-10-31T19:32:12-05:00`,</v>
      </c>
      <c r="L47" t="str">
        <f t="shared" ca="1" si="11"/>
        <v>`shiftSerial`:`43033_03`,</v>
      </c>
      <c r="M47" t="str">
        <f t="shared" ca="1" si="12"/>
        <v>`siteUid`:521887,</v>
      </c>
      <c r="N47" t="str">
        <f t="shared" ca="1" si="13"/>
        <v>`timeStamp`:43039.8140295718,</v>
      </c>
      <c r="O47" t="str">
        <f t="shared" ca="1" si="14"/>
        <v>`payrollPeriod`:43033,</v>
      </c>
      <c r="P47" t="str">
        <f t="shared" ca="1" si="15"/>
        <v>`rprtDateX`:43035,</v>
      </c>
      <c r="Q47" t="str">
        <f t="shared" ca="1" si="16"/>
        <v>`payroll_Period`:43033,</v>
      </c>
      <c r="R47" t="str">
        <f t="shared" ca="1" si="17"/>
        <v>`ts`:0,</v>
      </c>
      <c r="S47" t="str">
        <f t="shared" ca="1" si="18"/>
        <v>`te`:0.208333333333333,</v>
      </c>
      <c r="T47" t="str">
        <f t="shared" ca="1" si="19"/>
        <v>`repairHrs`:5,</v>
      </c>
      <c r="U47" t="str">
        <f t="shared" ca="1" si="20"/>
        <v>`rprtDate`:`2017-10-27`,</v>
      </c>
      <c r="V47" t="str">
        <f t="shared" ca="1" si="21"/>
        <v>`timeStarts`:`2017-10-28T00:00:00-05:00`,</v>
      </c>
      <c r="W47" t="str">
        <f t="shared" ca="1" si="22"/>
        <v>`timeEnds`:`2017-10-28T05:00:00-05:00`,</v>
      </c>
      <c r="X47" t="str">
        <f t="shared" ca="1" si="23"/>
        <v>`shift`:`PM`,</v>
      </c>
      <c r="Y47" t="str">
        <f t="shared" ca="1" si="24"/>
        <v>`shiftStartTime`:`7`,</v>
      </c>
      <c r="Z47" t="str">
        <f t="shared" ca="1" si="25"/>
        <v>`wONum`:`KNSHOP`,</v>
      </c>
      <c r="AA47" t="str">
        <f t="shared" ca="1" si="26"/>
        <v>`uNum`:`506070`,</v>
      </c>
      <c r="AB47" t="str">
        <f t="shared" ca="1" si="27"/>
        <v>`notes`:`Revisar no prende Reemplazar motor de arranque Inspeccion del plato del powe end Cambiar packins`,</v>
      </c>
      <c r="AC47" t="str">
        <f t="shared" ca="1" si="28"/>
        <v>`shift_Serial`:`43033_03`}</v>
      </c>
    </row>
    <row r="48" spans="1:29" x14ac:dyDescent="0.2">
      <c r="A48" t="str">
        <f t="shared" ca="1" si="0"/>
        <v>{`_id`:`arrow_2017-10-31_19-36-36_-0500_Tue`,</v>
      </c>
      <c r="B48" t="str">
        <f t="shared" ca="1" si="1"/>
        <v>`_rev`:`2-3ffb39a5354f67eff9164f85bd14ffa0`,</v>
      </c>
      <c r="C48" t="str">
        <f t="shared" ca="1" si="2"/>
        <v>`worksiteEncoded`:`KN_ODS_MNSHOP`,</v>
      </c>
      <c r="D48" t="str">
        <f t="shared" ca="1" si="3"/>
        <v>`client`:`KN`,</v>
      </c>
      <c r="E48" t="str">
        <f t="shared" ca="1" si="4"/>
        <v>`location`:`ODS`,</v>
      </c>
      <c r="F48" t="str">
        <f t="shared" ca="1" si="5"/>
        <v>`locID`:`MNSHOP`,</v>
      </c>
      <c r="G48" t="str">
        <f t="shared" ca="1" si="6"/>
        <v>`username`:`arrow`,</v>
      </c>
      <c r="H48" t="str">
        <f t="shared" ca="1" si="7"/>
        <v>`lastName`:`Rodriguez`,</v>
      </c>
      <c r="I48" t="str">
        <f t="shared" ca="1" si="8"/>
        <v>`firstName`:`Fernando`,</v>
      </c>
      <c r="J48" t="str">
        <f t="shared" ca="1" si="9"/>
        <v>`technician`:`Rodriguez, Fernando`,</v>
      </c>
      <c r="K48" t="str">
        <f t="shared" ca="1" si="10"/>
        <v>`timeStampM`:`2017-10-31T19:36:36-05:00`,</v>
      </c>
      <c r="L48" t="str">
        <f t="shared" ca="1" si="11"/>
        <v>`shiftSerial`:`43033_02`,</v>
      </c>
      <c r="M48" t="str">
        <f t="shared" ca="1" si="12"/>
        <v>`siteUid`:521887,</v>
      </c>
      <c r="N48" t="str">
        <f t="shared" ca="1" si="13"/>
        <v>`timeStamp`:43039.817086794,</v>
      </c>
      <c r="O48" t="str">
        <f t="shared" ca="1" si="14"/>
        <v>`payrollPeriod`:43033,</v>
      </c>
      <c r="P48" t="str">
        <f t="shared" ca="1" si="15"/>
        <v>`rprtDateX`:43034,</v>
      </c>
      <c r="Q48" t="str">
        <f t="shared" ca="1" si="16"/>
        <v>`payroll_Period`:43033,</v>
      </c>
      <c r="R48" t="str">
        <f t="shared" ca="1" si="17"/>
        <v>`ts`:0.75,</v>
      </c>
      <c r="S48" t="str">
        <f t="shared" ca="1" si="18"/>
        <v>`te`:0,</v>
      </c>
      <c r="T48" t="str">
        <f t="shared" ca="1" si="19"/>
        <v>`repairHrs`:6,</v>
      </c>
      <c r="U48" t="str">
        <f t="shared" ca="1" si="20"/>
        <v>`rprtDate`:`2017-10-26`,</v>
      </c>
      <c r="V48" t="str">
        <f t="shared" ca="1" si="21"/>
        <v>`timeStarts`:`2017-10-26T18:00:00-05:00`,</v>
      </c>
      <c r="W48" t="str">
        <f t="shared" ca="1" si="22"/>
        <v>`timeEnds`:`2017-10-27T00:00:00-05:00`,</v>
      </c>
      <c r="X48" t="str">
        <f t="shared" ca="1" si="23"/>
        <v>`shift`:`PM`,</v>
      </c>
      <c r="Y48" t="str">
        <f t="shared" ca="1" si="24"/>
        <v>`shiftStartTime`:`7`,</v>
      </c>
      <c r="Z48" t="str">
        <f t="shared" ca="1" si="25"/>
        <v>`wONum`:`KNSHOP`,</v>
      </c>
      <c r="AA48" t="str">
        <f t="shared" ca="1" si="26"/>
        <v>`uNum`:`302000`,</v>
      </c>
      <c r="AB48" t="str">
        <f t="shared" ca="1" si="27"/>
        <v>`notes`:`Transmission drained Top transmission gear shifter cover gasket replaced Realizar check list Clutch adjusted Cambiar clutch brake del pto`,</v>
      </c>
      <c r="AC48" t="str">
        <f t="shared" ca="1" si="28"/>
        <v>`shift_Serial`:`43033_02`}</v>
      </c>
    </row>
    <row r="49" spans="1:29" x14ac:dyDescent="0.2">
      <c r="A49" t="str">
        <f t="shared" ca="1" si="0"/>
        <v>{`_id`:`arrow_2017-10-31_19-40-12_-0500_Tue`,</v>
      </c>
      <c r="B49" t="str">
        <f t="shared" ca="1" si="1"/>
        <v>`_rev`:`2-49044fc04d8128efaf149ab4033f04ef`,</v>
      </c>
      <c r="C49" t="str">
        <f t="shared" ca="1" si="2"/>
        <v>`worksiteEncoded`:`KN_ODS_MNSHOP`,</v>
      </c>
      <c r="D49" t="str">
        <f t="shared" ca="1" si="3"/>
        <v>`client`:`KN`,</v>
      </c>
      <c r="E49" t="str">
        <f t="shared" ca="1" si="4"/>
        <v>`location`:`ODS`,</v>
      </c>
      <c r="F49" t="str">
        <f t="shared" ca="1" si="5"/>
        <v>`locID`:`MNSHOP`,</v>
      </c>
      <c r="G49" t="str">
        <f t="shared" ca="1" si="6"/>
        <v>`username`:`arrow`,</v>
      </c>
      <c r="H49" t="str">
        <f t="shared" ca="1" si="7"/>
        <v>`lastName`:`Rodriguez`,</v>
      </c>
      <c r="I49" t="str">
        <f t="shared" ca="1" si="8"/>
        <v>`firstName`:`Fernando`,</v>
      </c>
      <c r="J49" t="str">
        <f t="shared" ca="1" si="9"/>
        <v>`technician`:`Rodriguez, Fernando`,</v>
      </c>
      <c r="K49" t="str">
        <f t="shared" ca="1" si="10"/>
        <v>`timeStampM`:`2017-10-31T19:40:12-05:00`,</v>
      </c>
      <c r="L49" t="str">
        <f t="shared" ca="1" si="11"/>
        <v>`shiftSerial`:`43033_02`,</v>
      </c>
      <c r="M49" t="str">
        <f t="shared" ca="1" si="12"/>
        <v>`siteUid`:521887,</v>
      </c>
      <c r="N49" t="str">
        <f t="shared" ca="1" si="13"/>
        <v>`timeStamp`:43039.8195876157,</v>
      </c>
      <c r="O49" t="str">
        <f t="shared" ca="1" si="14"/>
        <v>`payrollPeriod`:43033,</v>
      </c>
      <c r="P49" t="str">
        <f t="shared" ca="1" si="15"/>
        <v>`rprtDateX`:43034,</v>
      </c>
      <c r="Q49" t="str">
        <f t="shared" ca="1" si="16"/>
        <v>`payroll_Period`:43033,</v>
      </c>
      <c r="R49" t="str">
        <f t="shared" ca="1" si="17"/>
        <v>`ts`:0,</v>
      </c>
      <c r="S49" t="str">
        <f t="shared" ca="1" si="18"/>
        <v>`te`:0.208333333333333,</v>
      </c>
      <c r="T49" t="str">
        <f t="shared" ca="1" si="19"/>
        <v>`repairHrs`:5,</v>
      </c>
      <c r="U49" t="str">
        <f t="shared" ca="1" si="20"/>
        <v>`rprtDate`:`2017-10-26`,</v>
      </c>
      <c r="V49" t="str">
        <f t="shared" ca="1" si="21"/>
        <v>`timeStarts`:`2017-10-27T00:00:00-05:00`,</v>
      </c>
      <c r="W49" t="str">
        <f t="shared" ca="1" si="22"/>
        <v>`timeEnds`:`2017-10-27T05:00:00-05:00`,</v>
      </c>
      <c r="X49" t="str">
        <f t="shared" ca="1" si="23"/>
        <v>`shift`:`PM`,</v>
      </c>
      <c r="Y49" t="str">
        <f t="shared" ca="1" si="24"/>
        <v>`shiftStartTime`:`7`,</v>
      </c>
      <c r="Z49" t="str">
        <f t="shared" ca="1" si="25"/>
        <v>`wONum`:`KNSHOP`,</v>
      </c>
      <c r="AA49" t="str">
        <f t="shared" ca="1" si="26"/>
        <v>`uNum`:`506252`,</v>
      </c>
      <c r="AB49" t="str">
        <f t="shared" ca="1" si="27"/>
        <v>`notes`:`Wheel seal replaced Flow meter on hydraulic housing filter Realizar check list`,</v>
      </c>
      <c r="AC49" t="str">
        <f t="shared" ca="1" si="28"/>
        <v>`shift_Serial`:`43033_02`}</v>
      </c>
    </row>
    <row r="50" spans="1:29" x14ac:dyDescent="0.2">
      <c r="A50" t="str">
        <f t="shared" ca="1" si="0"/>
        <v>{`_id`:`arrow_2017-10-31_19-42-00_-0500_Tue`,</v>
      </c>
      <c r="B50" t="str">
        <f t="shared" ca="1" si="1"/>
        <v>`_rev`:`2-b2ac33fb9e6cf3de9f33c622708b0981`,</v>
      </c>
      <c r="C50" t="str">
        <f t="shared" ca="1" si="2"/>
        <v>`worksiteEncoded`:`KN_ODS_MNSHOP`,</v>
      </c>
      <c r="D50" t="str">
        <f t="shared" ca="1" si="3"/>
        <v>`client`:`KN`,</v>
      </c>
      <c r="E50" t="str">
        <f t="shared" ca="1" si="4"/>
        <v>`location`:`ODS`,</v>
      </c>
      <c r="F50" t="str">
        <f t="shared" ca="1" si="5"/>
        <v>`locID`:`MNSHOP`,</v>
      </c>
      <c r="G50" t="str">
        <f t="shared" ca="1" si="6"/>
        <v>`username`:`arrow`,</v>
      </c>
      <c r="H50" t="str">
        <f t="shared" ca="1" si="7"/>
        <v>`lastName`:`Rodriguez`,</v>
      </c>
      <c r="I50" t="str">
        <f t="shared" ca="1" si="8"/>
        <v>`firstName`:`Fernando`,</v>
      </c>
      <c r="J50" t="str">
        <f t="shared" ca="1" si="9"/>
        <v>`technician`:`Rodriguez, Fernando`,</v>
      </c>
      <c r="K50" t="str">
        <f t="shared" ca="1" si="10"/>
        <v>`timeStampM`:`2017-10-31T19:42:00-05:00`,</v>
      </c>
      <c r="L50" t="str">
        <f t="shared" ca="1" si="11"/>
        <v>`shiftSerial`:`43033_01`,</v>
      </c>
      <c r="M50" t="str">
        <f t="shared" ca="1" si="12"/>
        <v>`siteUid`:521887,</v>
      </c>
      <c r="N50" t="str">
        <f t="shared" ca="1" si="13"/>
        <v>`timeStamp`:43039.8208406481,</v>
      </c>
      <c r="O50" t="str">
        <f t="shared" ca="1" si="14"/>
        <v>`payrollPeriod`:43033,</v>
      </c>
      <c r="P50" t="str">
        <f t="shared" ca="1" si="15"/>
        <v>`rprtDateX`:43033,</v>
      </c>
      <c r="Q50" t="str">
        <f t="shared" ca="1" si="16"/>
        <v>`payroll_Period`:43033,</v>
      </c>
      <c r="R50" t="str">
        <f t="shared" ca="1" si="17"/>
        <v>`ts`:0.75,</v>
      </c>
      <c r="S50" t="str">
        <f t="shared" ca="1" si="18"/>
        <v>`te`:0.958333333333333,</v>
      </c>
      <c r="T50" t="str">
        <f t="shared" ca="1" si="19"/>
        <v>`repairHrs`:5,</v>
      </c>
      <c r="U50" t="str">
        <f t="shared" ca="1" si="20"/>
        <v>`rprtDate`:`2017-10-25`,</v>
      </c>
      <c r="V50" t="str">
        <f t="shared" ca="1" si="21"/>
        <v>`timeStarts`:`2017-10-25T18:00:00-05:00`,</v>
      </c>
      <c r="W50" t="str">
        <f t="shared" ca="1" si="22"/>
        <v>`timeEnds`:`2017-10-25T23:00:00-05:00`,</v>
      </c>
      <c r="X50" t="str">
        <f t="shared" ca="1" si="23"/>
        <v>`shift`:`PM`,</v>
      </c>
      <c r="Y50" t="str">
        <f t="shared" ca="1" si="24"/>
        <v>`shiftStartTime`:`7`,</v>
      </c>
      <c r="Z50" t="str">
        <f t="shared" ca="1" si="25"/>
        <v>`wONum`:`KNSHOP`,</v>
      </c>
      <c r="AA50" t="str">
        <f t="shared" ca="1" si="26"/>
        <v>`uNum`:`508803`,</v>
      </c>
      <c r="AB50" t="str">
        <f t="shared" ca="1" si="27"/>
        <v>`notes`:`Cambiar seal del maniful del fluid end Realizar check list`,</v>
      </c>
      <c r="AC50" t="str">
        <f t="shared" ca="1" si="28"/>
        <v>`shift_Serial`:`43033_01`}</v>
      </c>
    </row>
    <row r="51" spans="1:29" x14ac:dyDescent="0.2">
      <c r="A51" t="str">
        <f t="shared" ca="1" si="0"/>
        <v>{`_id`:`arrow_2017-10-31_19-48-06_-0500_Tue`,</v>
      </c>
      <c r="B51" t="str">
        <f t="shared" ca="1" si="1"/>
        <v>`_rev`:`2-a361d0b9472b85ea05aeeccd3295beed`,</v>
      </c>
      <c r="C51" t="str">
        <f t="shared" ca="1" si="2"/>
        <v>`worksiteEncoded`:`KN_ODS_MNSHOP`,</v>
      </c>
      <c r="D51" t="str">
        <f t="shared" ca="1" si="3"/>
        <v>`client`:`KN`,</v>
      </c>
      <c r="E51" t="str">
        <f t="shared" ca="1" si="4"/>
        <v>`location`:`ODS`,</v>
      </c>
      <c r="F51" t="str">
        <f t="shared" ca="1" si="5"/>
        <v>`locID`:`MNSHOP`,</v>
      </c>
      <c r="G51" t="str">
        <f t="shared" ca="1" si="6"/>
        <v>`username`:`arrow`,</v>
      </c>
      <c r="H51" t="str">
        <f t="shared" ca="1" si="7"/>
        <v>`lastName`:`Rodriguez`,</v>
      </c>
      <c r="I51" t="str">
        <f t="shared" ca="1" si="8"/>
        <v>`firstName`:`Fernando`,</v>
      </c>
      <c r="J51" t="str">
        <f t="shared" ca="1" si="9"/>
        <v>`technician`:`Rodriguez, Fernando`,</v>
      </c>
      <c r="K51" t="str">
        <f t="shared" ca="1" si="10"/>
        <v>`timeStampM`:`2017-10-31T19:48:06-05:00`,</v>
      </c>
      <c r="L51" t="str">
        <f t="shared" ca="1" si="11"/>
        <v>`shiftSerial`:`43033_01`,</v>
      </c>
      <c r="M51" t="str">
        <f t="shared" ca="1" si="12"/>
        <v>`siteUid`:521887,</v>
      </c>
      <c r="N51" t="str">
        <f t="shared" ca="1" si="13"/>
        <v>`timeStamp`:43039.8250696991,</v>
      </c>
      <c r="O51" t="str">
        <f t="shared" ca="1" si="14"/>
        <v>`payrollPeriod`:43033,</v>
      </c>
      <c r="P51" t="str">
        <f t="shared" ca="1" si="15"/>
        <v>`rprtDateX`:43033,</v>
      </c>
      <c r="Q51" t="str">
        <f t="shared" ca="1" si="16"/>
        <v>`payroll_Period`:43033,</v>
      </c>
      <c r="R51" t="str">
        <f t="shared" ca="1" si="17"/>
        <v>`ts`:0.958333333333333,</v>
      </c>
      <c r="S51" t="str">
        <f t="shared" ca="1" si="18"/>
        <v>`te`:0.208333333333333,</v>
      </c>
      <c r="T51" t="str">
        <f t="shared" ca="1" si="19"/>
        <v>`repairHrs`:6,</v>
      </c>
      <c r="U51" t="str">
        <f t="shared" ca="1" si="20"/>
        <v>`rprtDate`:`2017-10-25`,</v>
      </c>
      <c r="V51" t="str">
        <f t="shared" ca="1" si="21"/>
        <v>`timeStarts`:`2017-10-25T23:00:00-05:00`,</v>
      </c>
      <c r="W51" t="str">
        <f t="shared" ca="1" si="22"/>
        <v>`timeEnds`:`2017-10-26T05:00:00-05:00`,</v>
      </c>
      <c r="X51" t="str">
        <f t="shared" ca="1" si="23"/>
        <v>`shift`:`PM`,</v>
      </c>
      <c r="Y51" t="str">
        <f t="shared" ca="1" si="24"/>
        <v>`shiftStartTime`:`7`,</v>
      </c>
      <c r="Z51" t="str">
        <f t="shared" ca="1" si="25"/>
        <v>`wONum`:`KNSHOP`,</v>
      </c>
      <c r="AA51" t="str">
        <f t="shared" ca="1" si="26"/>
        <v>`uNum`:`506253`,</v>
      </c>
      <c r="AB51" t="str">
        <f t="shared" ca="1" si="27"/>
        <v>`notes`:`Realizar check list Desmontas y desarmar fluid end para revisarlo Cambiar fluid end`,</v>
      </c>
      <c r="AC51" t="str">
        <f t="shared" ca="1" si="28"/>
        <v>`shift_Serial`:`43033_01`}</v>
      </c>
    </row>
    <row r="52" spans="1:29" x14ac:dyDescent="0.2">
      <c r="A52" t="str">
        <f t="shared" ca="1" si="0"/>
        <v>{`_id`:`arrow_2017-11-01_19-03-51_-0500_Wed`,</v>
      </c>
      <c r="B52" t="str">
        <f t="shared" ca="1" si="1"/>
        <v>`_rev`:`3-139592161cdea52d134c8d4bf166dbb9`,</v>
      </c>
      <c r="C52" t="str">
        <f t="shared" ca="1" si="2"/>
        <v>`worksiteEncoded`:`KN_ODS_MNSHOP`,</v>
      </c>
      <c r="D52" t="str">
        <f t="shared" ca="1" si="3"/>
        <v>`client`:`KN`,</v>
      </c>
      <c r="E52" t="str">
        <f t="shared" ca="1" si="4"/>
        <v>`location`:`ODS`,</v>
      </c>
      <c r="F52" t="str">
        <f t="shared" ca="1" si="5"/>
        <v>`locID`:`MNSHOP`,</v>
      </c>
      <c r="G52" t="str">
        <f t="shared" ca="1" si="6"/>
        <v>`username`:`arrow`,</v>
      </c>
      <c r="H52" t="str">
        <f t="shared" ca="1" si="7"/>
        <v>`lastName`:`Rodriguez`,</v>
      </c>
      <c r="I52" t="str">
        <f t="shared" ca="1" si="8"/>
        <v>`firstName`:`Fernando`,</v>
      </c>
      <c r="J52" t="str">
        <f t="shared" ca="1" si="9"/>
        <v>`technician`:`Rodriguez, Fernando`,</v>
      </c>
      <c r="K52" t="str">
        <f t="shared" ca="1" si="10"/>
        <v>`timeStampM`:`null`,</v>
      </c>
      <c r="L52" t="str">
        <f t="shared" ca="1" si="11"/>
        <v>`shiftSerial`:`43040_01`,</v>
      </c>
      <c r="M52" t="str">
        <f t="shared" ca="1" si="12"/>
        <v>`siteUid`:521887,</v>
      </c>
      <c r="N52" t="str">
        <f t="shared" ca="1" si="13"/>
        <v>`timeStamp`:43040.7943458796,</v>
      </c>
      <c r="O52" t="str">
        <f t="shared" ca="1" si="14"/>
        <v>`payrollPeriod`:43040,</v>
      </c>
      <c r="P52" t="str">
        <f t="shared" ca="1" si="15"/>
        <v>`rprtDateX`:43040,</v>
      </c>
      <c r="Q52" t="str">
        <f t="shared" ca="1" si="16"/>
        <v>`payroll_Period`:43040,</v>
      </c>
      <c r="R52" t="str">
        <f t="shared" ca="1" si="17"/>
        <v>`ts`:0.75,</v>
      </c>
      <c r="S52" t="str">
        <f t="shared" ca="1" si="18"/>
        <v>`te`:0.916666666666667,</v>
      </c>
      <c r="T52" t="str">
        <f t="shared" ca="1" si="19"/>
        <v>`repairHrs`:4,</v>
      </c>
      <c r="U52" t="str">
        <f t="shared" ca="1" si="20"/>
        <v>`rprtDate`:`2017-11-01`,</v>
      </c>
      <c r="V52" t="str">
        <f t="shared" ca="1" si="21"/>
        <v>`timeStarts`:`2017-11-01T18:00:00-05:00`,</v>
      </c>
      <c r="W52" t="str">
        <f t="shared" ca="1" si="22"/>
        <v>`timeEnds`:`2017-11-01T22:00:00-05:00`,</v>
      </c>
      <c r="X52" t="str">
        <f t="shared" ca="1" si="23"/>
        <v>`shift`:`PM`,</v>
      </c>
      <c r="Y52" t="str">
        <f t="shared" ca="1" si="24"/>
        <v>`shiftStartTime`:`7`,</v>
      </c>
      <c r="Z52" t="str">
        <f t="shared" ca="1" si="25"/>
        <v>`wONum`:`KNSHOP`,</v>
      </c>
      <c r="AA52" t="str">
        <f t="shared" ca="1" si="26"/>
        <v>`uNum`:`119854`,</v>
      </c>
      <c r="AB52" t="str">
        <f t="shared" ca="1" si="27"/>
        <v>`notes`:`Realizar check list Oil leak coolant Inatalar brazo de wiper 119854 tractor`,</v>
      </c>
      <c r="AC52" t="str">
        <f t="shared" ca="1" si="28"/>
        <v>`shift_Serial`:`43040_01`}</v>
      </c>
    </row>
    <row r="53" spans="1:29" x14ac:dyDescent="0.2">
      <c r="A53" t="str">
        <f t="shared" ca="1" si="0"/>
        <v>{`_id`:`arrow_2017-11-01_19-05-52_-0500_Wed`,</v>
      </c>
      <c r="B53" t="str">
        <f t="shared" ca="1" si="1"/>
        <v>`_rev`:`2-c4b6490a610d1df6f19808b971a55aeb`,</v>
      </c>
      <c r="C53" t="str">
        <f t="shared" ca="1" si="2"/>
        <v>`worksiteEncoded`:`KN_ODS_MNSHOP`,</v>
      </c>
      <c r="D53" t="str">
        <f t="shared" ca="1" si="3"/>
        <v>`client`:`KN`,</v>
      </c>
      <c r="E53" t="str">
        <f t="shared" ca="1" si="4"/>
        <v>`location`:`ODS`,</v>
      </c>
      <c r="F53" t="str">
        <f t="shared" ca="1" si="5"/>
        <v>`locID`:`MNSHOP`,</v>
      </c>
      <c r="G53" t="str">
        <f t="shared" ca="1" si="6"/>
        <v>`username`:`arrow`,</v>
      </c>
      <c r="H53" t="str">
        <f t="shared" ca="1" si="7"/>
        <v>`lastName`:`Rodriguez`,</v>
      </c>
      <c r="I53" t="str">
        <f t="shared" ca="1" si="8"/>
        <v>`firstName`:`Fernando`,</v>
      </c>
      <c r="J53" t="str">
        <f t="shared" ca="1" si="9"/>
        <v>`technician`:`Rodriguez, Fernando`,</v>
      </c>
      <c r="K53" t="str">
        <f t="shared" ca="1" si="10"/>
        <v>`timeStampM`:`2017-11-01T19:05:52-05:00`,</v>
      </c>
      <c r="L53" t="str">
        <f t="shared" ca="1" si="11"/>
        <v>`shiftSerial`:`43040_01`,</v>
      </c>
      <c r="M53" t="str">
        <f t="shared" ca="1" si="12"/>
        <v>`siteUid`:521887,</v>
      </c>
      <c r="N53" t="str">
        <f t="shared" ca="1" si="13"/>
        <v>`timeStamp`:43040.7957520833,</v>
      </c>
      <c r="O53" t="str">
        <f t="shared" ca="1" si="14"/>
        <v>`payrollPeriod`:43040,</v>
      </c>
      <c r="P53" t="str">
        <f t="shared" ca="1" si="15"/>
        <v>`rprtDateX`:43040,</v>
      </c>
      <c r="Q53" t="str">
        <f t="shared" ca="1" si="16"/>
        <v>`payroll_Period`:43040,</v>
      </c>
      <c r="R53" t="str">
        <f t="shared" ca="1" si="17"/>
        <v>`ts`:0.916666666666667,</v>
      </c>
      <c r="S53" t="str">
        <f t="shared" ca="1" si="18"/>
        <v>`te`:0.208333333333333,</v>
      </c>
      <c r="T53" t="str">
        <f t="shared" ca="1" si="19"/>
        <v>`repairHrs`:7,</v>
      </c>
      <c r="U53" t="str">
        <f t="shared" ca="1" si="20"/>
        <v>`rprtDate`:`2017-11-01`,</v>
      </c>
      <c r="V53" t="str">
        <f t="shared" ca="1" si="21"/>
        <v>`timeStarts`:`2017-11-01T22:00:00-05:00`,</v>
      </c>
      <c r="W53" t="str">
        <f t="shared" ca="1" si="22"/>
        <v>`timeEnds`:`2017-11-02T05:00:00-05:00`,</v>
      </c>
      <c r="X53" t="str">
        <f t="shared" ca="1" si="23"/>
        <v>`shift`:`PM`,</v>
      </c>
      <c r="Y53" t="str">
        <f t="shared" ca="1" si="24"/>
        <v>`shiftStartTime`:`7`,</v>
      </c>
      <c r="Z53" t="str">
        <f t="shared" ca="1" si="25"/>
        <v>`wONum`:`KNSHOP`,</v>
      </c>
      <c r="AA53" t="str">
        <f t="shared" ca="1" si="26"/>
        <v>`uNum`:`HP-066`,</v>
      </c>
      <c r="AB53" t="str">
        <f t="shared" ca="1" si="27"/>
        <v>`notes`:`Realizar check list Cambiar fluid end Cambiar pony rd seal`,</v>
      </c>
      <c r="AC53" t="str">
        <f t="shared" ca="1" si="28"/>
        <v>`shift_Serial`:`43040_01`}</v>
      </c>
    </row>
    <row r="54" spans="1:29" x14ac:dyDescent="0.2">
      <c r="A54" t="str">
        <f t="shared" ca="1" si="0"/>
        <v>{`_id`:`arrow_2017-11-02_19-17-33_-0500_Thu`,</v>
      </c>
      <c r="B54" t="str">
        <f t="shared" ca="1" si="1"/>
        <v>`_rev`:`3-c2933e171378967ab38faa44db239b9d`,</v>
      </c>
      <c r="C54" t="str">
        <f t="shared" ca="1" si="2"/>
        <v>`worksiteEncoded`:`KN_ODS_MNSHOP`,</v>
      </c>
      <c r="D54" t="str">
        <f t="shared" ca="1" si="3"/>
        <v>`client`:`KN`,</v>
      </c>
      <c r="E54" t="str">
        <f t="shared" ca="1" si="4"/>
        <v>`location`:`ODS`,</v>
      </c>
      <c r="F54" t="str">
        <f t="shared" ca="1" si="5"/>
        <v>`locID`:`MNSHOP`,</v>
      </c>
      <c r="G54" t="str">
        <f t="shared" ca="1" si="6"/>
        <v>`username`:`arrow`,</v>
      </c>
      <c r="H54" t="str">
        <f t="shared" ca="1" si="7"/>
        <v>`lastName`:`Rodriguez`,</v>
      </c>
      <c r="I54" t="str">
        <f t="shared" ca="1" si="8"/>
        <v>`firstName`:`Fernando`,</v>
      </c>
      <c r="J54" t="str">
        <f t="shared" ca="1" si="9"/>
        <v>`technician`:`Rodriguez, Fernando`,</v>
      </c>
      <c r="K54" t="str">
        <f t="shared" ca="1" si="10"/>
        <v>`timeStampM`:`null`,</v>
      </c>
      <c r="L54" t="str">
        <f t="shared" ca="1" si="11"/>
        <v>`shiftSerial`:`43040_02`,</v>
      </c>
      <c r="M54" t="str">
        <f t="shared" ca="1" si="12"/>
        <v>`siteUid`:521887,</v>
      </c>
      <c r="N54" t="str">
        <f t="shared" ca="1" si="13"/>
        <v>`timeStamp`:43041.8038574074,</v>
      </c>
      <c r="O54" t="str">
        <f t="shared" ca="1" si="14"/>
        <v>`payrollPeriod`:43040,</v>
      </c>
      <c r="P54" t="str">
        <f t="shared" ca="1" si="15"/>
        <v>`rprtDateX`:43041,</v>
      </c>
      <c r="Q54" t="str">
        <f t="shared" ca="1" si="16"/>
        <v>`payroll_Period`:43040,</v>
      </c>
      <c r="R54" t="str">
        <f t="shared" ca="1" si="17"/>
        <v>`ts`:0.75,</v>
      </c>
      <c r="S54" t="str">
        <f t="shared" ca="1" si="18"/>
        <v>`te`:0.875,</v>
      </c>
      <c r="T54" t="str">
        <f t="shared" ca="1" si="19"/>
        <v>`repairHrs`:3,</v>
      </c>
      <c r="U54" t="str">
        <f t="shared" ca="1" si="20"/>
        <v>`rprtDate`:`2017-11-02`,</v>
      </c>
      <c r="V54" t="str">
        <f t="shared" ca="1" si="21"/>
        <v>`timeStarts`:`2017-11-02T18:00:00-05:00`,</v>
      </c>
      <c r="W54" t="str">
        <f t="shared" ca="1" si="22"/>
        <v>`timeEnds`:`2017-11-02T21:00:00-05:00`,</v>
      </c>
      <c r="X54" t="str">
        <f t="shared" ca="1" si="23"/>
        <v>`shift`:`PM`,</v>
      </c>
      <c r="Y54" t="str">
        <f t="shared" ca="1" si="24"/>
        <v>`shiftStartTime`:`7`,</v>
      </c>
      <c r="Z54" t="str">
        <f t="shared" ca="1" si="25"/>
        <v>`wONum`:`KNSHOP`,</v>
      </c>
      <c r="AA54" t="str">
        <f t="shared" ca="1" si="26"/>
        <v>`uNum`:`HP-082`,</v>
      </c>
      <c r="AB54" t="str">
        <f t="shared" ca="1" si="27"/>
        <v>`notes`:`Revisar fuga de aceite Revisar fuga de anticongelante HP-082 frac pump`,</v>
      </c>
      <c r="AC54" t="str">
        <f t="shared" ca="1" si="28"/>
        <v>`shift_Serial`:`43040_02`}</v>
      </c>
    </row>
    <row r="55" spans="1:29" x14ac:dyDescent="0.2">
      <c r="A55" t="str">
        <f t="shared" ca="1" si="0"/>
        <v>{`_id`:`arrow_2017-11-02_19-19-24_-0500_Thu`,</v>
      </c>
      <c r="B55" t="str">
        <f t="shared" ca="1" si="1"/>
        <v>`_rev`:`3-cec7bfeff57ef05570315e6b6278d7b7`,</v>
      </c>
      <c r="C55" t="str">
        <f t="shared" ca="1" si="2"/>
        <v>`worksiteEncoded`:`KN_ODS_MNSHOP`,</v>
      </c>
      <c r="D55" t="str">
        <f t="shared" ca="1" si="3"/>
        <v>`client`:`KN`,</v>
      </c>
      <c r="E55" t="str">
        <f t="shared" ca="1" si="4"/>
        <v>`location`:`ODS`,</v>
      </c>
      <c r="F55" t="str">
        <f t="shared" ca="1" si="5"/>
        <v>`locID`:`MNSHOP`,</v>
      </c>
      <c r="G55" t="str">
        <f t="shared" ca="1" si="6"/>
        <v>`username`:`arrow`,</v>
      </c>
      <c r="H55" t="str">
        <f t="shared" ca="1" si="7"/>
        <v>`lastName`:`Rodriguez`,</v>
      </c>
      <c r="I55" t="str">
        <f t="shared" ca="1" si="8"/>
        <v>`firstName`:`Fernando`,</v>
      </c>
      <c r="J55" t="str">
        <f t="shared" ca="1" si="9"/>
        <v>`technician`:`Rodriguez, Fernando`,</v>
      </c>
      <c r="K55" t="str">
        <f t="shared" ca="1" si="10"/>
        <v>`timeStampM`:`null`,</v>
      </c>
      <c r="L55" t="str">
        <f t="shared" ca="1" si="11"/>
        <v>`shiftSerial`:`43040_02`,</v>
      </c>
      <c r="M55" t="str">
        <f t="shared" ca="1" si="12"/>
        <v>`siteUid`:521887,</v>
      </c>
      <c r="N55" t="str">
        <f t="shared" ca="1" si="13"/>
        <v>`timeStamp`:43041.8051438079,</v>
      </c>
      <c r="O55" t="str">
        <f t="shared" ca="1" si="14"/>
        <v>`payrollPeriod`:43040,</v>
      </c>
      <c r="P55" t="str">
        <f t="shared" ca="1" si="15"/>
        <v>`rprtDateX`:43041,</v>
      </c>
      <c r="Q55" t="str">
        <f t="shared" ca="1" si="16"/>
        <v>`payroll_Period`:43040,</v>
      </c>
      <c r="R55" t="str">
        <f t="shared" ca="1" si="17"/>
        <v>`ts`:0.875,</v>
      </c>
      <c r="S55" t="str">
        <f t="shared" ca="1" si="18"/>
        <v>`te`:0.0416666666666667,</v>
      </c>
      <c r="T55" t="str">
        <f t="shared" ca="1" si="19"/>
        <v>`repairHrs`:4,</v>
      </c>
      <c r="U55" t="str">
        <f t="shared" ca="1" si="20"/>
        <v>`rprtDate`:`2017-11-02`,</v>
      </c>
      <c r="V55" t="str">
        <f t="shared" ca="1" si="21"/>
        <v>`timeStarts`:`2017-11-02T21:00:00-05:00`,</v>
      </c>
      <c r="W55" t="str">
        <f t="shared" ca="1" si="22"/>
        <v>`timeEnds`:`2017-11-03T01:00:00-05:00`,</v>
      </c>
      <c r="X55" t="str">
        <f t="shared" ca="1" si="23"/>
        <v>`shift`:`PM`,</v>
      </c>
      <c r="Y55" t="str">
        <f t="shared" ca="1" si="24"/>
        <v>`shiftStartTime`:`7`,</v>
      </c>
      <c r="Z55" t="str">
        <f t="shared" ca="1" si="25"/>
        <v>`wONum`:`KNSHOP`,</v>
      </c>
      <c r="AA55" t="str">
        <f t="shared" ca="1" si="26"/>
        <v>`uNum`:`506071`,</v>
      </c>
      <c r="AB55" t="str">
        <f t="shared" ca="1" si="27"/>
        <v>`notes`:`Desmontar y montar cabeza de motor 506071 frac pump`,</v>
      </c>
      <c r="AC55" t="str">
        <f t="shared" ca="1" si="28"/>
        <v>`shift_Serial`:`43040_02`}</v>
      </c>
    </row>
    <row r="56" spans="1:29" x14ac:dyDescent="0.2">
      <c r="A56" t="str">
        <f t="shared" ca="1" si="0"/>
        <v>{`_id`:`arrow_2017-11-02_19-20-39_-0500_Thu`,</v>
      </c>
      <c r="B56" t="str">
        <f t="shared" ca="1" si="1"/>
        <v>`_rev`:`3-3c251350541f70ce0429bff1fc17b7fc`,</v>
      </c>
      <c r="C56" t="str">
        <f t="shared" ca="1" si="2"/>
        <v>`worksiteEncoded`:`KN_ODS_MNSHOP`,</v>
      </c>
      <c r="D56" t="str">
        <f t="shared" ca="1" si="3"/>
        <v>`client`:`KN`,</v>
      </c>
      <c r="E56" t="str">
        <f t="shared" ca="1" si="4"/>
        <v>`location`:`ODS`,</v>
      </c>
      <c r="F56" t="str">
        <f t="shared" ca="1" si="5"/>
        <v>`locID`:`MNSHOP`,</v>
      </c>
      <c r="G56" t="str">
        <f t="shared" ca="1" si="6"/>
        <v>`username`:`arrow`,</v>
      </c>
      <c r="H56" t="str">
        <f t="shared" ca="1" si="7"/>
        <v>`lastName`:`Rodriguez`,</v>
      </c>
      <c r="I56" t="str">
        <f t="shared" ca="1" si="8"/>
        <v>`firstName`:`Fernando`,</v>
      </c>
      <c r="J56" t="str">
        <f t="shared" ca="1" si="9"/>
        <v>`technician`:`Rodriguez, Fernando`,</v>
      </c>
      <c r="K56" t="str">
        <f t="shared" ca="1" si="10"/>
        <v>`timeStampM`:`null`,</v>
      </c>
      <c r="L56" t="str">
        <f t="shared" ca="1" si="11"/>
        <v>`shiftSerial`:`43040_02`,</v>
      </c>
      <c r="M56" t="str">
        <f t="shared" ca="1" si="12"/>
        <v>`siteUid`:521887,</v>
      </c>
      <c r="N56" t="str">
        <f t="shared" ca="1" si="13"/>
        <v>`timeStamp`:43041.8060117361,</v>
      </c>
      <c r="O56" t="str">
        <f t="shared" ca="1" si="14"/>
        <v>`payrollPeriod`:43040,</v>
      </c>
      <c r="P56" t="str">
        <f t="shared" ca="1" si="15"/>
        <v>`rprtDateX`:43041,</v>
      </c>
      <c r="Q56" t="str">
        <f t="shared" ca="1" si="16"/>
        <v>`payroll_Period`:43040,</v>
      </c>
      <c r="R56" t="str">
        <f t="shared" ca="1" si="17"/>
        <v>`ts`:0.0416666666666667,</v>
      </c>
      <c r="S56" t="str">
        <f t="shared" ca="1" si="18"/>
        <v>`te`:0.208333333333333,</v>
      </c>
      <c r="T56" t="str">
        <f t="shared" ca="1" si="19"/>
        <v>`repairHrs`:4,</v>
      </c>
      <c r="U56" t="str">
        <f t="shared" ca="1" si="20"/>
        <v>`rprtDate`:`2017-11-02`,</v>
      </c>
      <c r="V56" t="str">
        <f t="shared" ca="1" si="21"/>
        <v>`timeStarts`:`2017-11-03T01:00:00-05:00`,</v>
      </c>
      <c r="W56" t="str">
        <f t="shared" ca="1" si="22"/>
        <v>`timeEnds`:`2017-11-03T05:00:00-05:00`,</v>
      </c>
      <c r="X56" t="str">
        <f t="shared" ca="1" si="23"/>
        <v>`shift`:`PM`,</v>
      </c>
      <c r="Y56" t="str">
        <f t="shared" ca="1" si="24"/>
        <v>`shiftStartTime`:`7`,</v>
      </c>
      <c r="Z56" t="str">
        <f t="shared" ca="1" si="25"/>
        <v>`wONum`:`KNSHOP`,</v>
      </c>
      <c r="AA56" t="str">
        <f t="shared" ca="1" si="26"/>
        <v>`uNum`:`10075`,</v>
      </c>
      <c r="AB56" t="str">
        <f t="shared" ca="1" si="27"/>
        <v>`notes`:`Desarmar y reparar fluid end Cambiar packing seal 10075 frac pump`,</v>
      </c>
      <c r="AC56" t="str">
        <f t="shared" ca="1" si="28"/>
        <v>`shift_Serial`:`43040_02`}</v>
      </c>
    </row>
    <row r="57" spans="1:29" x14ac:dyDescent="0.2">
      <c r="A57" t="str">
        <f t="shared" ca="1" si="0"/>
        <v>{`_id`:`arrow_2017-11-03_18-57-57_-0500_Fri`,</v>
      </c>
      <c r="B57" t="str">
        <f t="shared" ca="1" si="1"/>
        <v>`_rev`:`3-cba031a6adbdd98a63ea9b75fdeca48d`,</v>
      </c>
      <c r="C57" t="str">
        <f t="shared" ca="1" si="2"/>
        <v>`worksiteEncoded`:`KN_ODS_MNSHOP`,</v>
      </c>
      <c r="D57" t="str">
        <f t="shared" ca="1" si="3"/>
        <v>`client`:`KN`,</v>
      </c>
      <c r="E57" t="str">
        <f t="shared" ca="1" si="4"/>
        <v>`location`:`ODS`,</v>
      </c>
      <c r="F57" t="str">
        <f t="shared" ca="1" si="5"/>
        <v>`locID`:`MNSHOP`,</v>
      </c>
      <c r="G57" t="str">
        <f t="shared" ca="1" si="6"/>
        <v>`username`:`arrow`,</v>
      </c>
      <c r="H57" t="str">
        <f t="shared" ca="1" si="7"/>
        <v>`lastName`:`Rodriguez`,</v>
      </c>
      <c r="I57" t="str">
        <f t="shared" ca="1" si="8"/>
        <v>`firstName`:`Fernando`,</v>
      </c>
      <c r="J57" t="str">
        <f t="shared" ca="1" si="9"/>
        <v>`technician`:`Rodriguez, Fernando`,</v>
      </c>
      <c r="K57" t="str">
        <f t="shared" ca="1" si="10"/>
        <v>`timeStampM`:`null`,</v>
      </c>
      <c r="L57" t="str">
        <f t="shared" ca="1" si="11"/>
        <v>`shiftSerial`:`43040_03`,</v>
      </c>
      <c r="M57" t="str">
        <f t="shared" ca="1" si="12"/>
        <v>`siteUid`:521887,</v>
      </c>
      <c r="N57" t="str">
        <f t="shared" ca="1" si="13"/>
        <v>`timeStamp`:43042.7902501389,</v>
      </c>
      <c r="O57" t="str">
        <f t="shared" ca="1" si="14"/>
        <v>`payrollPeriod`:43040,</v>
      </c>
      <c r="P57" t="str">
        <f t="shared" ca="1" si="15"/>
        <v>`rprtDateX`:43042,</v>
      </c>
      <c r="Q57" t="str">
        <f t="shared" ca="1" si="16"/>
        <v>`payroll_Period`:43040,</v>
      </c>
      <c r="R57" t="str">
        <f t="shared" ca="1" si="17"/>
        <v>`ts`:0.75,</v>
      </c>
      <c r="S57" t="str">
        <f t="shared" ca="1" si="18"/>
        <v>`te`:0.875,</v>
      </c>
      <c r="T57" t="str">
        <f t="shared" ca="1" si="19"/>
        <v>`repairHrs`:3,</v>
      </c>
      <c r="U57" t="str">
        <f t="shared" ca="1" si="20"/>
        <v>`rprtDate`:`2017-11-03`,</v>
      </c>
      <c r="V57" t="str">
        <f t="shared" ca="1" si="21"/>
        <v>`timeStarts`:`2017-11-03T18:00:00-05:00`,</v>
      </c>
      <c r="W57" t="str">
        <f t="shared" ca="1" si="22"/>
        <v>`timeEnds`:`2017-11-03T21:00:00-05:00`,</v>
      </c>
      <c r="X57" t="str">
        <f t="shared" ca="1" si="23"/>
        <v>`shift`:`PM`,</v>
      </c>
      <c r="Y57" t="str">
        <f t="shared" ca="1" si="24"/>
        <v>`shiftStartTime`:`7`,</v>
      </c>
      <c r="Z57" t="str">
        <f t="shared" ca="1" si="25"/>
        <v>`wONum`:`KNSHOP`,</v>
      </c>
      <c r="AA57" t="str">
        <f t="shared" ca="1" si="26"/>
        <v>`uNum`:`305530`,</v>
      </c>
      <c r="AB57" t="str">
        <f t="shared" ca="1" si="27"/>
        <v>`notes`:`Realizar check list Realizar PM Revisar corto en las luces tractor 305530`,</v>
      </c>
      <c r="AC57" t="str">
        <f t="shared" ca="1" si="28"/>
        <v>`shift_Serial`:`43040_03`}</v>
      </c>
    </row>
    <row r="58" spans="1:29" x14ac:dyDescent="0.2">
      <c r="A58" t="str">
        <f t="shared" ca="1" si="0"/>
        <v>{`_id`:`arrow_2017-11-03_18-59-17_-0500_Fri`,</v>
      </c>
      <c r="B58" t="str">
        <f t="shared" ca="1" si="1"/>
        <v>`_rev`:`3-371825bae738b9ead04362ecf2ffd58a`,</v>
      </c>
      <c r="C58" t="str">
        <f t="shared" ca="1" si="2"/>
        <v>`worksiteEncoded`:`KN_ODS_MNSHOP`,</v>
      </c>
      <c r="D58" t="str">
        <f t="shared" ca="1" si="3"/>
        <v>`client`:`KN`,</v>
      </c>
      <c r="E58" t="str">
        <f t="shared" ca="1" si="4"/>
        <v>`location`:`ODS`,</v>
      </c>
      <c r="F58" t="str">
        <f t="shared" ca="1" si="5"/>
        <v>`locID`:`MNSHOP`,</v>
      </c>
      <c r="G58" t="str">
        <f t="shared" ca="1" si="6"/>
        <v>`username`:`arrow`,</v>
      </c>
      <c r="H58" t="str">
        <f t="shared" ca="1" si="7"/>
        <v>`lastName`:`Rodriguez`,</v>
      </c>
      <c r="I58" t="str">
        <f t="shared" ca="1" si="8"/>
        <v>`firstName`:`Fernando`,</v>
      </c>
      <c r="J58" t="str">
        <f t="shared" ca="1" si="9"/>
        <v>`technician`:`Rodriguez, Fernando`,</v>
      </c>
      <c r="K58" t="str">
        <f t="shared" ca="1" si="10"/>
        <v>`timeStampM`:`null`,</v>
      </c>
      <c r="L58" t="str">
        <f t="shared" ca="1" si="11"/>
        <v>`shiftSerial`:`43040_03`,</v>
      </c>
      <c r="M58" t="str">
        <f t="shared" ca="1" si="12"/>
        <v>`siteUid`:521887,</v>
      </c>
      <c r="N58" t="str">
        <f t="shared" ca="1" si="13"/>
        <v>`timeStamp`:43042.7911736921,</v>
      </c>
      <c r="O58" t="str">
        <f t="shared" ca="1" si="14"/>
        <v>`payrollPeriod`:43040,</v>
      </c>
      <c r="P58" t="str">
        <f t="shared" ca="1" si="15"/>
        <v>`rprtDateX`:43042,</v>
      </c>
      <c r="Q58" t="str">
        <f t="shared" ca="1" si="16"/>
        <v>`payroll_Period`:43040,</v>
      </c>
      <c r="R58" t="str">
        <f t="shared" ca="1" si="17"/>
        <v>`ts`:0.875,</v>
      </c>
      <c r="S58" t="str">
        <f t="shared" ca="1" si="18"/>
        <v>`te`:0.0833333333333333,</v>
      </c>
      <c r="T58" t="str">
        <f t="shared" ca="1" si="19"/>
        <v>`repairHrs`:5,</v>
      </c>
      <c r="U58" t="str">
        <f t="shared" ca="1" si="20"/>
        <v>`rprtDate`:`2017-11-03`,</v>
      </c>
      <c r="V58" t="str">
        <f t="shared" ca="1" si="21"/>
        <v>`timeStarts`:`2017-11-03T21:00:00-05:00`,</v>
      </c>
      <c r="W58" t="str">
        <f t="shared" ca="1" si="22"/>
        <v>`timeEnds`:`2017-11-04T02:00:00-05:00`,</v>
      </c>
      <c r="X58" t="str">
        <f t="shared" ca="1" si="23"/>
        <v>`shift`:`PM`,</v>
      </c>
      <c r="Y58" t="str">
        <f t="shared" ca="1" si="24"/>
        <v>`shiftStartTime`:`7`,</v>
      </c>
      <c r="Z58" t="str">
        <f t="shared" ca="1" si="25"/>
        <v>`wONum`:`KNSHOP`,</v>
      </c>
      <c r="AA58" t="str">
        <f t="shared" ca="1" si="26"/>
        <v>`uNum`:`508759`,</v>
      </c>
      <c r="AB58" t="str">
        <f t="shared" ca="1" si="27"/>
        <v>`notes`:`Realizar check list Realizar PM Cambiar caja inyectora de grasa del fluid end 508759 frac pump`,</v>
      </c>
      <c r="AC58" t="str">
        <f t="shared" ca="1" si="28"/>
        <v>`shift_Serial`:`43040_03`}</v>
      </c>
    </row>
    <row r="59" spans="1:29" x14ac:dyDescent="0.2">
      <c r="A59" t="str">
        <f t="shared" ca="1" si="0"/>
        <v>{`_id`:`arrow_2017-11-03_19-01-09_-0500_Fri`,</v>
      </c>
      <c r="B59" t="str">
        <f t="shared" ca="1" si="1"/>
        <v>`_rev`:`3-b099ae904ae72e7875ea3e7bb3883c43`,</v>
      </c>
      <c r="C59" t="str">
        <f t="shared" ca="1" si="2"/>
        <v>`worksiteEncoded`:`KN_ODS_MNSHOP`,</v>
      </c>
      <c r="D59" t="str">
        <f t="shared" ca="1" si="3"/>
        <v>`client`:`KN`,</v>
      </c>
      <c r="E59" t="str">
        <f t="shared" ca="1" si="4"/>
        <v>`location`:`ODS`,</v>
      </c>
      <c r="F59" t="str">
        <f t="shared" ca="1" si="5"/>
        <v>`locID`:`MNSHOP`,</v>
      </c>
      <c r="G59" t="str">
        <f t="shared" ca="1" si="6"/>
        <v>`username`:`arrow`,</v>
      </c>
      <c r="H59" t="str">
        <f t="shared" ca="1" si="7"/>
        <v>`lastName`:`Rodriguez`,</v>
      </c>
      <c r="I59" t="str">
        <f t="shared" ca="1" si="8"/>
        <v>`firstName`:`Fernando`,</v>
      </c>
      <c r="J59" t="str">
        <f t="shared" ca="1" si="9"/>
        <v>`technician`:`Rodriguez, Fernando`,</v>
      </c>
      <c r="K59" t="str">
        <f t="shared" ca="1" si="10"/>
        <v>`timeStampM`:`null`,</v>
      </c>
      <c r="L59" t="str">
        <f t="shared" ca="1" si="11"/>
        <v>`shiftSerial`:`43040_03`,</v>
      </c>
      <c r="M59" t="str">
        <f t="shared" ca="1" si="12"/>
        <v>`siteUid`:521887,</v>
      </c>
      <c r="N59" t="str">
        <f t="shared" ca="1" si="13"/>
        <v>`timeStamp`:43042.7924677199,</v>
      </c>
      <c r="O59" t="str">
        <f t="shared" ca="1" si="14"/>
        <v>`payrollPeriod`:43040,</v>
      </c>
      <c r="P59" t="str">
        <f t="shared" ca="1" si="15"/>
        <v>`rprtDateX`:43042,</v>
      </c>
      <c r="Q59" t="str">
        <f t="shared" ca="1" si="16"/>
        <v>`payroll_Period`:43040,</v>
      </c>
      <c r="R59" t="str">
        <f t="shared" ca="1" si="17"/>
        <v>`ts`:0.0833333333333333,</v>
      </c>
      <c r="S59" t="str">
        <f t="shared" ca="1" si="18"/>
        <v>`te`:0.208333333333333,</v>
      </c>
      <c r="T59" t="str">
        <f t="shared" ca="1" si="19"/>
        <v>`repairHrs`:3,</v>
      </c>
      <c r="U59" t="str">
        <f t="shared" ca="1" si="20"/>
        <v>`rprtDate`:`2017-11-03`,</v>
      </c>
      <c r="V59" t="str">
        <f t="shared" ca="1" si="21"/>
        <v>`timeStarts`:`2017-11-04T02:00:00-05:00`,</v>
      </c>
      <c r="W59" t="str">
        <f t="shared" ca="1" si="22"/>
        <v>`timeEnds`:`2017-11-04T05:00:00-05:00`,</v>
      </c>
      <c r="X59" t="str">
        <f t="shared" ca="1" si="23"/>
        <v>`shift`:`PM`,</v>
      </c>
      <c r="Y59" t="str">
        <f t="shared" ca="1" si="24"/>
        <v>`shiftStartTime`:`7`,</v>
      </c>
      <c r="Z59" t="str">
        <f t="shared" ca="1" si="25"/>
        <v>`wONum`:`KNSHOP`,</v>
      </c>
      <c r="AA59" t="str">
        <f t="shared" ca="1" si="26"/>
        <v>`uNum`:`5122279`,</v>
      </c>
      <c r="AB59" t="str">
        <f t="shared" ca="1" si="27"/>
        <v>`notes`:`Instalar packing complet Instalar rain caps Cambiar filtros de aire Frac pum 5122279`,</v>
      </c>
      <c r="AC59" t="str">
        <f t="shared" ca="1" si="28"/>
        <v>`shift_Serial`:`43040_03`}</v>
      </c>
    </row>
    <row r="60" spans="1:29" x14ac:dyDescent="0.2">
      <c r="A60" t="str">
        <f t="shared" ca="1" si="0"/>
        <v>{`_id`:`arrow_2017-11-04_22-36-23_-0500_Sat`,</v>
      </c>
      <c r="B60" t="str">
        <f t="shared" ca="1" si="1"/>
        <v>`_rev`:`3-6b269af5bfa6350e942c8fe56cf42614`,</v>
      </c>
      <c r="C60" t="str">
        <f t="shared" ca="1" si="2"/>
        <v>`worksiteEncoded`:`KN_ODS_MNSHOP`,</v>
      </c>
      <c r="D60" t="str">
        <f t="shared" ca="1" si="3"/>
        <v>`client`:`KN`,</v>
      </c>
      <c r="E60" t="str">
        <f t="shared" ca="1" si="4"/>
        <v>`location`:`ODS`,</v>
      </c>
      <c r="F60" t="str">
        <f t="shared" ca="1" si="5"/>
        <v>`locID`:`MNSHOP`,</v>
      </c>
      <c r="G60" t="str">
        <f t="shared" ca="1" si="6"/>
        <v>`username`:`arrow`,</v>
      </c>
      <c r="H60" t="str">
        <f t="shared" ca="1" si="7"/>
        <v>`lastName`:`Rodriguez`,</v>
      </c>
      <c r="I60" t="str">
        <f t="shared" ca="1" si="8"/>
        <v>`firstName`:`Fernando`,</v>
      </c>
      <c r="J60" t="str">
        <f t="shared" ca="1" si="9"/>
        <v>`technician`:`Rodriguez, Fernando`,</v>
      </c>
      <c r="K60" t="str">
        <f t="shared" ca="1" si="10"/>
        <v>`timeStampM`:`null`,</v>
      </c>
      <c r="L60" t="str">
        <f t="shared" ca="1" si="11"/>
        <v>`shiftSerial`:`43040_04`,</v>
      </c>
      <c r="M60" t="str">
        <f t="shared" ca="1" si="12"/>
        <v>`siteUid`:521887,</v>
      </c>
      <c r="N60" t="str">
        <f t="shared" ca="1" si="13"/>
        <v>`timeStamp`:43043.9419350347,</v>
      </c>
      <c r="O60" t="str">
        <f t="shared" ca="1" si="14"/>
        <v>`payrollPeriod`:43040,</v>
      </c>
      <c r="P60" t="str">
        <f t="shared" ca="1" si="15"/>
        <v>`rprtDateX`:43043,</v>
      </c>
      <c r="Q60" t="str">
        <f t="shared" ca="1" si="16"/>
        <v>`payroll_Period`:43040,</v>
      </c>
      <c r="R60" t="str">
        <f t="shared" ca="1" si="17"/>
        <v>`ts`:0.75,</v>
      </c>
      <c r="S60" t="str">
        <f t="shared" ca="1" si="18"/>
        <v>`te`:0.0833333333333333,</v>
      </c>
      <c r="T60" t="str">
        <f t="shared" ca="1" si="19"/>
        <v>`repairHrs`:9,</v>
      </c>
      <c r="U60" t="str">
        <f t="shared" ca="1" si="20"/>
        <v>`rprtDate`:`2017-11-04`,</v>
      </c>
      <c r="V60" t="str">
        <f t="shared" ca="1" si="21"/>
        <v>`timeStarts`:`2017-11-04T18:00:00-05:00`,</v>
      </c>
      <c r="W60" t="str">
        <f t="shared" ca="1" si="22"/>
        <v>`timeEnds`:`2017-11-05T02:00:00-06:00`,</v>
      </c>
      <c r="X60" t="str">
        <f t="shared" ca="1" si="23"/>
        <v>`shift`:`PM`,</v>
      </c>
      <c r="Y60" t="str">
        <f t="shared" ca="1" si="24"/>
        <v>`shiftStartTime`:`7`,</v>
      </c>
      <c r="Z60" t="str">
        <f t="shared" ca="1" si="25"/>
        <v>`wONum`:`KNSHOP`,</v>
      </c>
      <c r="AA60" t="str">
        <f t="shared" ca="1" si="26"/>
        <v>`uNum`:`5122279`,</v>
      </c>
      <c r="AB60" t="str">
        <f t="shared" ca="1" si="27"/>
        <v>`notes`:`Reemplazar termostatos Cambiar coolent Revisar calentamiento del motor Cambiar lineas de la grasera del fluid end 5122279 frac pump`,</v>
      </c>
      <c r="AC60" t="str">
        <f t="shared" ca="1" si="28"/>
        <v>`shift_Serial`:`43040_04`}</v>
      </c>
    </row>
    <row r="61" spans="1:29" x14ac:dyDescent="0.2">
      <c r="A61" t="str">
        <f t="shared" ca="1" si="0"/>
        <v>{`_id`:`arrow_2017-11-04_22-38-46_-0500_Sat`,</v>
      </c>
      <c r="B61" t="str">
        <f t="shared" ca="1" si="1"/>
        <v>`_rev`:`3-aec14d8cee67bb935f6869c1d41cb334`,</v>
      </c>
      <c r="C61" t="str">
        <f t="shared" ca="1" si="2"/>
        <v>`worksiteEncoded`:`KN_ODS_MNSHOP`,</v>
      </c>
      <c r="D61" t="str">
        <f t="shared" ca="1" si="3"/>
        <v>`client`:`KN`,</v>
      </c>
      <c r="E61" t="str">
        <f t="shared" ca="1" si="4"/>
        <v>`location`:`ODS`,</v>
      </c>
      <c r="F61" t="str">
        <f t="shared" ca="1" si="5"/>
        <v>`locID`:`MNSHOP`,</v>
      </c>
      <c r="G61" t="str">
        <f t="shared" ca="1" si="6"/>
        <v>`username`:`arrow`,</v>
      </c>
      <c r="H61" t="str">
        <f t="shared" ca="1" si="7"/>
        <v>`lastName`:`Rodriguez`,</v>
      </c>
      <c r="I61" t="str">
        <f t="shared" ca="1" si="8"/>
        <v>`firstName`:`Fernando`,</v>
      </c>
      <c r="J61" t="str">
        <f t="shared" ca="1" si="9"/>
        <v>`technician`:`Rodriguez, Fernando`,</v>
      </c>
      <c r="K61" t="str">
        <f t="shared" ca="1" si="10"/>
        <v>`timeStampM`:`null`,</v>
      </c>
      <c r="L61" t="str">
        <f t="shared" ca="1" si="11"/>
        <v>`shiftSerial`:`43040_04`,</v>
      </c>
      <c r="M61" t="str">
        <f t="shared" ca="1" si="12"/>
        <v>`siteUid`:521887,</v>
      </c>
      <c r="N61" t="str">
        <f t="shared" ca="1" si="13"/>
        <v>`timeStamp`:43043.9435893981,</v>
      </c>
      <c r="O61" t="str">
        <f t="shared" ca="1" si="14"/>
        <v>`payrollPeriod`:43040,</v>
      </c>
      <c r="P61" t="str">
        <f t="shared" ca="1" si="15"/>
        <v>`rprtDateX`:43043,</v>
      </c>
      <c r="Q61" t="str">
        <f t="shared" ca="1" si="16"/>
        <v>`payroll_Period`:43040,</v>
      </c>
      <c r="R61" t="str">
        <f t="shared" ca="1" si="17"/>
        <v>`ts`:0.0833333333333333,</v>
      </c>
      <c r="S61" t="str">
        <f t="shared" ca="1" si="18"/>
        <v>`te`:0.166666666666667,</v>
      </c>
      <c r="T61" t="str">
        <f t="shared" ca="1" si="19"/>
        <v>`repairHrs`:2,</v>
      </c>
      <c r="U61" t="str">
        <f t="shared" ca="1" si="20"/>
        <v>`rprtDate`:`2017-11-04`,</v>
      </c>
      <c r="V61" t="str">
        <f t="shared" ca="1" si="21"/>
        <v>`timeStarts`:`2017-11-05T02:00:00-06:00`,</v>
      </c>
      <c r="W61" t="str">
        <f t="shared" ca="1" si="22"/>
        <v>`timeEnds`:`2017-11-05T04:00:00-06:00`,</v>
      </c>
      <c r="X61" t="str">
        <f t="shared" ca="1" si="23"/>
        <v>`shift`:`PM`,</v>
      </c>
      <c r="Y61" t="str">
        <f t="shared" ca="1" si="24"/>
        <v>`shiftStartTime`:`7`,</v>
      </c>
      <c r="Z61" t="str">
        <f t="shared" ca="1" si="25"/>
        <v>`wONum`:`KNSHOP`,</v>
      </c>
      <c r="AA61" t="str">
        <f t="shared" ca="1" si="26"/>
        <v>`uNum`:`SHOP`,</v>
      </c>
      <c r="AB61" t="str">
        <f t="shared" ca="1" si="27"/>
        <v>`notes`:`Realizar limpieza de taller`,</v>
      </c>
      <c r="AC61" t="str">
        <f t="shared" ca="1" si="28"/>
        <v>`shift_Serial`:`43040_04`}</v>
      </c>
    </row>
    <row r="62" spans="1:29" x14ac:dyDescent="0.2">
      <c r="A62" t="str">
        <f t="shared" ca="1" si="0"/>
        <v>{`_id`:`arrow_2017-11-05_18-28-43_-0600_Sun`,</v>
      </c>
      <c r="B62" t="str">
        <f t="shared" ca="1" si="1"/>
        <v>`_rev`:`3-0598a2c1e975a9610ae9f8357c21e309`,</v>
      </c>
      <c r="C62" t="str">
        <f t="shared" ca="1" si="2"/>
        <v>`worksiteEncoded`:`KN_ODS_MNSHOP`,</v>
      </c>
      <c r="D62" t="str">
        <f t="shared" ca="1" si="3"/>
        <v>`client`:`KN`,</v>
      </c>
      <c r="E62" t="str">
        <f t="shared" ca="1" si="4"/>
        <v>`location`:`ODS`,</v>
      </c>
      <c r="F62" t="str">
        <f t="shared" ca="1" si="5"/>
        <v>`locID`:`MNSHOP`,</v>
      </c>
      <c r="G62" t="str">
        <f t="shared" ca="1" si="6"/>
        <v>`username`:`arrow`,</v>
      </c>
      <c r="H62" t="str">
        <f t="shared" ca="1" si="7"/>
        <v>`lastName`:`Rodriguez`,</v>
      </c>
      <c r="I62" t="str">
        <f t="shared" ca="1" si="8"/>
        <v>`firstName`:`Fernando`,</v>
      </c>
      <c r="J62" t="str">
        <f t="shared" ca="1" si="9"/>
        <v>`technician`:`Rodriguez, Fernando`,</v>
      </c>
      <c r="K62" t="str">
        <f t="shared" ca="1" si="10"/>
        <v>`timeStampM`:`null`,</v>
      </c>
      <c r="L62" t="str">
        <f t="shared" ca="1" si="11"/>
        <v>`shiftSerial`:`43040_05`,</v>
      </c>
      <c r="M62" t="str">
        <f t="shared" ca="1" si="12"/>
        <v>`siteUid`:521887,</v>
      </c>
      <c r="N62" t="str">
        <f t="shared" ca="1" si="13"/>
        <v>`timeStamp`:43044.7699535301,</v>
      </c>
      <c r="O62" t="str">
        <f t="shared" ca="1" si="14"/>
        <v>`payrollPeriod`:43040,</v>
      </c>
      <c r="P62" t="str">
        <f t="shared" ca="1" si="15"/>
        <v>`rprtDateX`:43044,</v>
      </c>
      <c r="Q62" t="str">
        <f t="shared" ca="1" si="16"/>
        <v>`payroll_Period`:43040,</v>
      </c>
      <c r="R62" t="str">
        <f t="shared" ca="1" si="17"/>
        <v>`ts`:0.75,</v>
      </c>
      <c r="S62" t="str">
        <f t="shared" ca="1" si="18"/>
        <v>`te`:0.0416666666666667,</v>
      </c>
      <c r="T62" t="str">
        <f t="shared" ca="1" si="19"/>
        <v>`repairHrs`:7,</v>
      </c>
      <c r="U62" t="str">
        <f t="shared" ca="1" si="20"/>
        <v>`rprtDate`:`2017-11-05`,</v>
      </c>
      <c r="V62" t="str">
        <f t="shared" ca="1" si="21"/>
        <v>`timeStarts`:`2017-11-05T18:00:00-06:00`,</v>
      </c>
      <c r="W62" t="str">
        <f t="shared" ca="1" si="22"/>
        <v>`timeEnds`:`2017-11-06T01:00:00-06:00`,</v>
      </c>
      <c r="X62" t="str">
        <f t="shared" ca="1" si="23"/>
        <v>`shift`:`PM`,</v>
      </c>
      <c r="Y62" t="str">
        <f t="shared" ca="1" si="24"/>
        <v>`shiftStartTime`:`7`,</v>
      </c>
      <c r="Z62" t="str">
        <f t="shared" ca="1" si="25"/>
        <v>`wONum`:`KNSHOP`,</v>
      </c>
      <c r="AA62" t="str">
        <f t="shared" ca="1" si="26"/>
        <v>`uNum`:`HP-078`,</v>
      </c>
      <c r="AB62" t="str">
        <f t="shared" ca="1" si="27"/>
        <v>`notes`:`Realizar check list Desmontar y reparar fluid Revisar no enciende Reparar fugas de aceite de motor`,</v>
      </c>
      <c r="AC62" t="str">
        <f t="shared" ca="1" si="28"/>
        <v>`shift_Serial`:`43040_05`}</v>
      </c>
    </row>
    <row r="63" spans="1:29" x14ac:dyDescent="0.2">
      <c r="A63" t="str">
        <f t="shared" ca="1" si="0"/>
        <v>{`_id`:`arrow_2017-11-05_20-19-47_-0600_Sun`,</v>
      </c>
      <c r="B63" t="str">
        <f t="shared" ca="1" si="1"/>
        <v>`_rev`:`3-dcd493e5bc43792455eb7b65b3093794`,</v>
      </c>
      <c r="C63" t="str">
        <f t="shared" ca="1" si="2"/>
        <v>`worksiteEncoded`:`KN_ODS_MNSHOP`,</v>
      </c>
      <c r="D63" t="str">
        <f t="shared" ca="1" si="3"/>
        <v>`client`:`KN`,</v>
      </c>
      <c r="E63" t="str">
        <f t="shared" ca="1" si="4"/>
        <v>`location`:`ODS`,</v>
      </c>
      <c r="F63" t="str">
        <f t="shared" ca="1" si="5"/>
        <v>`locID`:`MNSHOP`,</v>
      </c>
      <c r="G63" t="str">
        <f t="shared" ca="1" si="6"/>
        <v>`username`:`arrow`,</v>
      </c>
      <c r="H63" t="str">
        <f t="shared" ca="1" si="7"/>
        <v>`lastName`:`Rodriguez`,</v>
      </c>
      <c r="I63" t="str">
        <f t="shared" ca="1" si="8"/>
        <v>`firstName`:`Fernando`,</v>
      </c>
      <c r="J63" t="str">
        <f t="shared" ca="1" si="9"/>
        <v>`technician`:`Rodriguez, Fernando`,</v>
      </c>
      <c r="K63" t="str">
        <f t="shared" ca="1" si="10"/>
        <v>`timeStampM`:`null`,</v>
      </c>
      <c r="L63" t="str">
        <f t="shared" ca="1" si="11"/>
        <v>`shiftSerial`:`43040_05`,</v>
      </c>
      <c r="M63" t="str">
        <f t="shared" ca="1" si="12"/>
        <v>`siteUid`:521887,</v>
      </c>
      <c r="N63" t="str">
        <f t="shared" ca="1" si="13"/>
        <v>`timeStamp`:43044.8470721528,</v>
      </c>
      <c r="O63" t="str">
        <f t="shared" ca="1" si="14"/>
        <v>`payrollPeriod`:43040,</v>
      </c>
      <c r="P63" t="str">
        <f t="shared" ca="1" si="15"/>
        <v>`rprtDateX`:43044,</v>
      </c>
      <c r="Q63" t="str">
        <f t="shared" ca="1" si="16"/>
        <v>`payroll_Period`:43040,</v>
      </c>
      <c r="R63" t="str">
        <f t="shared" ca="1" si="17"/>
        <v>`ts`:0.0416666666666667,</v>
      </c>
      <c r="S63" t="str">
        <f t="shared" ca="1" si="18"/>
        <v>`te`:0.166666666666667,</v>
      </c>
      <c r="T63" t="str">
        <f t="shared" ca="1" si="19"/>
        <v>`repairHrs`:3,</v>
      </c>
      <c r="U63" t="str">
        <f t="shared" ca="1" si="20"/>
        <v>`rprtDate`:`2017-11-05`,</v>
      </c>
      <c r="V63" t="str">
        <f t="shared" ca="1" si="21"/>
        <v>`timeStarts`:`2017-11-06T01:00:00-06:00`,</v>
      </c>
      <c r="W63" t="str">
        <f t="shared" ca="1" si="22"/>
        <v>`timeEnds`:`2017-11-06T04:00:00-06:00`,</v>
      </c>
      <c r="X63" t="str">
        <f t="shared" ca="1" si="23"/>
        <v>`shift`:`PM`,</v>
      </c>
      <c r="Y63" t="str">
        <f t="shared" ca="1" si="24"/>
        <v>`shiftStartTime`:`7`,</v>
      </c>
      <c r="Z63" t="str">
        <f t="shared" ca="1" si="25"/>
        <v>`wONum`:`KNSHOP`,</v>
      </c>
      <c r="AA63" t="str">
        <f t="shared" ca="1" si="26"/>
        <v>`uNum`:`SHOP`,</v>
      </c>
      <c r="AB63" t="str">
        <f t="shared" ca="1" si="27"/>
        <v>`notes`:`Desarmar fluid end dañados en taller`,</v>
      </c>
      <c r="AC63" t="str">
        <f t="shared" ca="1" si="28"/>
        <v>`shift_Serial`:`43040_05`}</v>
      </c>
    </row>
    <row r="64" spans="1:29" x14ac:dyDescent="0.2">
      <c r="A64" t="str">
        <f t="shared" ca="1" si="0"/>
        <v>{`_id`:`arrow_2017-11-05_20-20-16_-0600_Sun`,</v>
      </c>
      <c r="B64" t="str">
        <f t="shared" ca="1" si="1"/>
        <v>`_rev`:`3-5638ac273e14b3901f5c97816d806dd1`,</v>
      </c>
      <c r="C64" t="str">
        <f t="shared" ca="1" si="2"/>
        <v>`worksiteEncoded`:`KN_ODS_MNSHOP`,</v>
      </c>
      <c r="D64" t="str">
        <f t="shared" ca="1" si="3"/>
        <v>`client`:`KN`,</v>
      </c>
      <c r="E64" t="str">
        <f t="shared" ca="1" si="4"/>
        <v>`location`:`ODS`,</v>
      </c>
      <c r="F64" t="str">
        <f t="shared" ca="1" si="5"/>
        <v>`locID`:`MNSHOP`,</v>
      </c>
      <c r="G64" t="str">
        <f t="shared" ca="1" si="6"/>
        <v>`username`:`arrow`,</v>
      </c>
      <c r="H64" t="str">
        <f t="shared" ca="1" si="7"/>
        <v>`lastName`:`Rodriguez`,</v>
      </c>
      <c r="I64" t="str">
        <f t="shared" ca="1" si="8"/>
        <v>`firstName`:`Fernando`,</v>
      </c>
      <c r="J64" t="str">
        <f t="shared" ca="1" si="9"/>
        <v>`technician`:`Rodriguez, Fernando`,</v>
      </c>
      <c r="K64" t="str">
        <f t="shared" ca="1" si="10"/>
        <v>`timeStampM`:`null`,</v>
      </c>
      <c r="L64" t="str">
        <f t="shared" ca="1" si="11"/>
        <v>`shiftSerial`:`43040_05`,</v>
      </c>
      <c r="M64" t="str">
        <f t="shared" ca="1" si="12"/>
        <v>`siteUid`:521887,</v>
      </c>
      <c r="N64" t="str">
        <f t="shared" ca="1" si="13"/>
        <v>`timeStamp`:43044.8474168287,</v>
      </c>
      <c r="O64" t="str">
        <f t="shared" ca="1" si="14"/>
        <v>`payrollPeriod`:43040,</v>
      </c>
      <c r="P64" t="str">
        <f t="shared" ca="1" si="15"/>
        <v>`rprtDateX`:43044,</v>
      </c>
      <c r="Q64" t="str">
        <f t="shared" ca="1" si="16"/>
        <v>`payroll_Period`:43040,</v>
      </c>
      <c r="R64" t="str">
        <f t="shared" ca="1" si="17"/>
        <v>`ts`:0.166666666666667,</v>
      </c>
      <c r="S64" t="str">
        <f t="shared" ca="1" si="18"/>
        <v>`te`:0.208333333333333,</v>
      </c>
      <c r="T64" t="str">
        <f t="shared" ca="1" si="19"/>
        <v>`repairHrs`:1,</v>
      </c>
      <c r="U64" t="str">
        <f t="shared" ca="1" si="20"/>
        <v>`rprtDate`:`2017-11-05`,</v>
      </c>
      <c r="V64" t="str">
        <f t="shared" ca="1" si="21"/>
        <v>`timeStarts`:`2017-11-06T04:00:00-06:00`,</v>
      </c>
      <c r="W64" t="str">
        <f t="shared" ca="1" si="22"/>
        <v>`timeEnds`:`2017-11-06T05:00:00-06:00`,</v>
      </c>
      <c r="X64" t="str">
        <f t="shared" ca="1" si="23"/>
        <v>`shift`:`PM`,</v>
      </c>
      <c r="Y64" t="str">
        <f t="shared" ca="1" si="24"/>
        <v>`shiftStartTime`:`7`,</v>
      </c>
      <c r="Z64" t="str">
        <f t="shared" ca="1" si="25"/>
        <v>`wONum`:`KNSHOP`,</v>
      </c>
      <c r="AA64" t="str">
        <f t="shared" ca="1" si="26"/>
        <v>`uNum`:`SHOP`,</v>
      </c>
      <c r="AB64" t="str">
        <f t="shared" ca="1" si="27"/>
        <v>`notes`:`realizar limpieza de taller`,</v>
      </c>
      <c r="AC64" t="str">
        <f t="shared" ca="1" si="28"/>
        <v>`shift_Serial`:`43040_05`}</v>
      </c>
    </row>
    <row r="65" spans="1:29" x14ac:dyDescent="0.2">
      <c r="A65" t="str">
        <f t="shared" ca="1" si="0"/>
        <v>{`_id`:`arrow_2017-11-08_05-36-33_-0600_Wed`,</v>
      </c>
      <c r="B65" t="str">
        <f t="shared" ca="1" si="1"/>
        <v>`_rev`:`3-f976f9b715b5901dd429e41ab1931d7c`,</v>
      </c>
      <c r="C65" t="str">
        <f t="shared" ca="1" si="2"/>
        <v>`worksiteEncoded`:`KN_ODS_MNSHOP`,</v>
      </c>
      <c r="D65" t="str">
        <f t="shared" ca="1" si="3"/>
        <v>`client`:`KN`,</v>
      </c>
      <c r="E65" t="str">
        <f t="shared" ca="1" si="4"/>
        <v>`location`:`ODS`,</v>
      </c>
      <c r="F65" t="str">
        <f t="shared" ca="1" si="5"/>
        <v>`locID`:`MNSHOP`,</v>
      </c>
      <c r="G65" t="str">
        <f t="shared" ca="1" si="6"/>
        <v>`username`:`arrow`,</v>
      </c>
      <c r="H65" t="str">
        <f t="shared" ca="1" si="7"/>
        <v>`lastName`:`Rodriguez`,</v>
      </c>
      <c r="I65" t="str">
        <f t="shared" ca="1" si="8"/>
        <v>`firstName`:`Fernando`,</v>
      </c>
      <c r="J65" t="str">
        <f t="shared" ca="1" si="9"/>
        <v>`technician`:`Rodriguez, Fernando`,</v>
      </c>
      <c r="K65" t="str">
        <f t="shared" ca="1" si="10"/>
        <v>`timeStampM`:`null`,</v>
      </c>
      <c r="L65" t="str">
        <f t="shared" ca="1" si="11"/>
        <v>`shiftSerial`:`43040_06`,</v>
      </c>
      <c r="M65" t="str">
        <f t="shared" ca="1" si="12"/>
        <v>`siteUid`:521887,</v>
      </c>
      <c r="N65" t="str">
        <f t="shared" ca="1" si="13"/>
        <v>`timeStamp`:43047.2337243634,</v>
      </c>
      <c r="O65" t="str">
        <f t="shared" ca="1" si="14"/>
        <v>`payrollPeriod`:43040,</v>
      </c>
      <c r="P65" t="str">
        <f t="shared" ca="1" si="15"/>
        <v>`rprtDateX`:43045,</v>
      </c>
      <c r="Q65" t="str">
        <f t="shared" ca="1" si="16"/>
        <v>`payroll_Period`:43040,</v>
      </c>
      <c r="R65" t="str">
        <f t="shared" ca="1" si="17"/>
        <v>`ts`:0.75,</v>
      </c>
      <c r="S65" t="str">
        <f t="shared" ca="1" si="18"/>
        <v>`te`:0,</v>
      </c>
      <c r="T65" t="str">
        <f t="shared" ca="1" si="19"/>
        <v>`repairHrs`:6,</v>
      </c>
      <c r="U65" t="str">
        <f t="shared" ca="1" si="20"/>
        <v>`rprtDate`:`2017-11-06`,</v>
      </c>
      <c r="V65" t="str">
        <f t="shared" ca="1" si="21"/>
        <v>`timeStarts`:`2017-11-06T18:00:00-06:00`,</v>
      </c>
      <c r="W65" t="str">
        <f t="shared" ca="1" si="22"/>
        <v>`timeEnds`:`2017-11-07T00:00:00-06:00`,</v>
      </c>
      <c r="X65" t="str">
        <f t="shared" ca="1" si="23"/>
        <v>`shift`:`PM`,</v>
      </c>
      <c r="Y65" t="str">
        <f t="shared" ca="1" si="24"/>
        <v>`shiftStartTime`:`7`,</v>
      </c>
      <c r="Z65" t="str">
        <f t="shared" ca="1" si="25"/>
        <v>`wONum`:`KNSHOP`,</v>
      </c>
      <c r="AA65" t="str">
        <f t="shared" ca="1" si="26"/>
        <v>`uNum`:`507339`,</v>
      </c>
      <c r="AB65" t="str">
        <f t="shared" ca="1" si="27"/>
        <v>`notes`:`Desmontar y montar fluid end Cambiar valvulas Cambiar asientos Cambia completos packing Cambiar pony rd seal fluid end 507339 frac pump`,</v>
      </c>
      <c r="AC65" t="str">
        <f t="shared" ca="1" si="28"/>
        <v>`shift_Serial`:`43040_06`}</v>
      </c>
    </row>
    <row r="66" spans="1:29" x14ac:dyDescent="0.2">
      <c r="A66" t="str">
        <f t="shared" ca="1" si="0"/>
        <v>{`_id`:`arrow_2017-11-08_05-38-36_-0600_Wed`,</v>
      </c>
      <c r="B66" t="str">
        <f t="shared" ca="1" si="1"/>
        <v>`_rev`:`3-953aeaa1e45bdd5945ceff2dfd9ad506`,</v>
      </c>
      <c r="C66" t="str">
        <f t="shared" ca="1" si="2"/>
        <v>`worksiteEncoded`:`KN_ODS_MNSHOP`,</v>
      </c>
      <c r="D66" t="str">
        <f t="shared" ca="1" si="3"/>
        <v>`client`:`KN`,</v>
      </c>
      <c r="E66" t="str">
        <f t="shared" ca="1" si="4"/>
        <v>`location`:`ODS`,</v>
      </c>
      <c r="F66" t="str">
        <f t="shared" ca="1" si="5"/>
        <v>`locID`:`MNSHOP`,</v>
      </c>
      <c r="G66" t="str">
        <f t="shared" ca="1" si="6"/>
        <v>`username`:`arrow`,</v>
      </c>
      <c r="H66" t="str">
        <f t="shared" ca="1" si="7"/>
        <v>`lastName`:`Rodriguez`,</v>
      </c>
      <c r="I66" t="str">
        <f t="shared" ca="1" si="8"/>
        <v>`firstName`:`Fernando`,</v>
      </c>
      <c r="J66" t="str">
        <f t="shared" ca="1" si="9"/>
        <v>`technician`:`Rodriguez, Fernando`,</v>
      </c>
      <c r="K66" t="str">
        <f t="shared" ca="1" si="10"/>
        <v>`timeStampM`:`null`,</v>
      </c>
      <c r="L66" t="str">
        <f t="shared" ca="1" si="11"/>
        <v>`shiftSerial`:`43040_06`,</v>
      </c>
      <c r="M66" t="str">
        <f t="shared" ca="1" si="12"/>
        <v>`siteUid`:521887,</v>
      </c>
      <c r="N66" t="str">
        <f t="shared" ca="1" si="13"/>
        <v>`timeStamp`:43047.235141169,</v>
      </c>
      <c r="O66" t="str">
        <f t="shared" ca="1" si="14"/>
        <v>`payrollPeriod`:43040,</v>
      </c>
      <c r="P66" t="str">
        <f t="shared" ca="1" si="15"/>
        <v>`rprtDateX`:43045,</v>
      </c>
      <c r="Q66" t="str">
        <f t="shared" ca="1" si="16"/>
        <v>`payroll_Period`:43040,</v>
      </c>
      <c r="R66" t="str">
        <f t="shared" ca="1" si="17"/>
        <v>`ts`:0,</v>
      </c>
      <c r="S66" t="str">
        <f t="shared" ca="1" si="18"/>
        <v>`te`:0.208333333333333,</v>
      </c>
      <c r="T66" t="str">
        <f t="shared" ca="1" si="19"/>
        <v>`repairHrs`:5,</v>
      </c>
      <c r="U66" t="str">
        <f t="shared" ca="1" si="20"/>
        <v>`rprtDate`:`2017-11-06`,</v>
      </c>
      <c r="V66" t="str">
        <f t="shared" ca="1" si="21"/>
        <v>`timeStarts`:`2017-11-07T00:00:00-06:00`,</v>
      </c>
      <c r="W66" t="str">
        <f t="shared" ca="1" si="22"/>
        <v>`timeEnds`:`2017-11-07T05:00:00-06:00`,</v>
      </c>
      <c r="X66" t="str">
        <f t="shared" ca="1" si="23"/>
        <v>`shift`:`PM`,</v>
      </c>
      <c r="Y66" t="str">
        <f t="shared" ca="1" si="24"/>
        <v>`shiftStartTime`:`7`,</v>
      </c>
      <c r="Z66" t="str">
        <f t="shared" ca="1" si="25"/>
        <v>`wONum`:`KNSHOP`,</v>
      </c>
      <c r="AA66" t="str">
        <f t="shared" ca="1" si="26"/>
        <v>`uNum`:`5122280`,</v>
      </c>
      <c r="AB66" t="str">
        <f t="shared" ca="1" si="27"/>
        <v>`notes`:`Reparar fluid end Instalar sientos cambiar Cambiar seal pony rd Frac pump 5122280`,</v>
      </c>
      <c r="AC66" t="str">
        <f t="shared" ca="1" si="28"/>
        <v>`shift_Serial`:`43040_06`}</v>
      </c>
    </row>
    <row r="67" spans="1:29" x14ac:dyDescent="0.2">
      <c r="A67" t="str">
        <f t="shared" ref="A67:A130" ca="1" si="29">CONCATENATE("{`",INDIRECT("Sheet2!$A$1"),"`:`",INDIRECT("Sheet2!A"&amp;ROW()),"`,")</f>
        <v>{`_id`:`arrow_2017-11-08_05-40-05_-0600_Wed`,</v>
      </c>
      <c r="B67" t="str">
        <f t="shared" ref="B67:B130" ca="1" si="30">CONCATENATE("`",INDIRECT("Sheet2!$B$1"),"`:`",INDIRECT("Sheet2!B"&amp;ROW()),"`,")</f>
        <v>`_rev`:`3-2e581070ece52ff9f53b48355c054ab9`,</v>
      </c>
      <c r="C67" t="str">
        <f t="shared" ref="C67:C130" ca="1" si="31">CONCATENATE("`",INDIRECT("Sheet2!$C$1"),"`:`",INDIRECT("Sheet2!C"&amp;ROW()),"`,")</f>
        <v>`worksiteEncoded`:`KN_ODS_MNSHOP`,</v>
      </c>
      <c r="D67" t="str">
        <f t="shared" ref="D67:D130" ca="1" si="32">CONCATENATE("`",INDIRECT("Sheet2!$D$1"),"`:`",INDIRECT("Sheet2!D"&amp;ROW()),"`,")</f>
        <v>`client`:`KN`,</v>
      </c>
      <c r="E67" t="str">
        <f t="shared" ref="E67:E130" ca="1" si="33">CONCATENATE("`",INDIRECT("Sheet2!$E$1"),"`:`",INDIRECT("Sheet2!E"&amp;ROW()),"`,")</f>
        <v>`location`:`ODS`,</v>
      </c>
      <c r="F67" t="str">
        <f t="shared" ref="F67:F130" ca="1" si="34">CONCATENATE("`",INDIRECT("Sheet2!$F$1"),"`:`",INDIRECT("Sheet2!F"&amp;ROW()),"`,")</f>
        <v>`locID`:`MNSHOP`,</v>
      </c>
      <c r="G67" t="str">
        <f t="shared" ref="G67:G130" ca="1" si="35">CONCATENATE("`",INDIRECT("Sheet2!$G$1"),"`:`",INDIRECT("Sheet2!G"&amp;ROW()),"`,")</f>
        <v>`username`:`arrow`,</v>
      </c>
      <c r="H67" t="str">
        <f t="shared" ref="H67:H130" ca="1" si="36">CONCATENATE("`",INDIRECT("Sheet2!$H$1"),"`:`",INDIRECT("Sheet2!H"&amp;ROW()),"`,")</f>
        <v>`lastName`:`Rodriguez`,</v>
      </c>
      <c r="I67" t="str">
        <f t="shared" ref="I67:I130" ca="1" si="37">CONCATENATE("`",INDIRECT("Sheet2!$I$1"),"`:`",INDIRECT("Sheet2!I"&amp;ROW()),"`,")</f>
        <v>`firstName`:`Fernando`,</v>
      </c>
      <c r="J67" t="str">
        <f t="shared" ref="J67:J130" ca="1" si="38">CONCATENATE("`",INDIRECT("Sheet2!$J$1"),"`:`",INDIRECT("Sheet2!J"&amp;ROW()),"`,")</f>
        <v>`technician`:`Rodriguez, Fernando`,</v>
      </c>
      <c r="K67" t="str">
        <f t="shared" ref="K67:K130" ca="1" si="39">CONCATENATE("`",INDIRECT("Sheet2!$K$1"),"`:`",INDIRECT("Sheet2!K"&amp;ROW()),"`,")</f>
        <v>`timeStampM`:`null`,</v>
      </c>
      <c r="L67" t="str">
        <f t="shared" ref="L67:L130" ca="1" si="40">CONCATENATE("`",INDIRECT("Sheet2!$L$1"),"`:`",INDIRECT("Sheet2!L"&amp;ROW()),"`,")</f>
        <v>`shiftSerial`:`43040_07`,</v>
      </c>
      <c r="M67" t="str">
        <f t="shared" ref="M67:M130" ca="1" si="41">CONCATENATE("`",INDIRECT("Sheet2!$M$1"),"`:",INDIRECT("Sheet2!M"&amp;ROW()),",")</f>
        <v>`siteUid`:521887,</v>
      </c>
      <c r="N67" t="str">
        <f t="shared" ref="N67:N130" ca="1" si="42">CONCATENATE("`",INDIRECT("Sheet2!$N$1"),"`:",INDIRECT("Sheet2!N"&amp;ROW()),",")</f>
        <v>`timeStamp`:43047.2361764236,</v>
      </c>
      <c r="O67" t="str">
        <f t="shared" ref="O67:O130" ca="1" si="43">CONCATENATE("`",INDIRECT("Sheet2!$O$1"),"`:",INDIRECT("Sheet2!O"&amp;ROW()),",")</f>
        <v>`payrollPeriod`:43040,</v>
      </c>
      <c r="P67" t="str">
        <f t="shared" ref="P67:P130" ca="1" si="44">CONCATENATE("`",INDIRECT("Sheet2!$Q$1"),"`:",INDIRECT("Sheet2!Q"&amp;ROW()),",")</f>
        <v>`rprtDateX`:43046,</v>
      </c>
      <c r="Q67" t="str">
        <f t="shared" ref="Q67:Q130" ca="1" si="45">CONCATENATE("`",INDIRECT("Sheet2!$P$1"),"`:",INDIRECT("Sheet2!P"&amp;ROW()),",")</f>
        <v>`payroll_Period`:43040,</v>
      </c>
      <c r="R67" t="str">
        <f t="shared" ref="R67:R130" ca="1" si="46">CONCATENATE("`",INDIRECT("Sheet2!$R$1"),"`:",INDIRECT("Sheet2!R"&amp;ROW()),",")</f>
        <v>`ts`:0.75,</v>
      </c>
      <c r="S67" t="str">
        <f t="shared" ref="S67:S130" ca="1" si="47">CONCATENATE("`",INDIRECT("Sheet2!$S$1"),"`:",INDIRECT("Sheet2!S"&amp;ROW()),",")</f>
        <v>`te`:0,</v>
      </c>
      <c r="T67" t="str">
        <f t="shared" ref="T67:T130" ca="1" si="48">CONCATENATE("`",INDIRECT("Sheet2!$T$1"),"`:",INDIRECT("Sheet2!T"&amp;ROW()),",")</f>
        <v>`repairHrs`:6,</v>
      </c>
      <c r="U67" t="str">
        <f t="shared" ref="U67:U130" ca="1" si="49">CONCATENATE("`",INDIRECT("Sheet2!$U$1"),"`:`",TEXT(INDIRECT("Sheet2!U"&amp;ROW()),"yyyy-mm-dd"),"`,")</f>
        <v>`rprtDate`:`2017-11-07`,</v>
      </c>
      <c r="V67" t="str">
        <f t="shared" ref="V67:V130" ca="1" si="50">CONCATENATE("`",INDIRECT("Sheet2!$V$1"),"`:`",INDIRECT("Sheet2!V"&amp;ROW()),"`,")</f>
        <v>`timeStarts`:`2017-11-07T18:00:00-06:00`,</v>
      </c>
      <c r="W67" t="str">
        <f t="shared" ref="W67:W130" ca="1" si="51">CONCATENATE("`",INDIRECT("Sheet2!$W$1"),"`:`",INDIRECT("Sheet2!W"&amp;ROW()),"`,")</f>
        <v>`timeEnds`:`2017-11-08T00:00:00-06:00`,</v>
      </c>
      <c r="X67" t="str">
        <f t="shared" ref="X67:X130" ca="1" si="52">CONCATENATE("`",INDIRECT("Sheet2!$X$1"),"`:`",INDIRECT("Sheet2!X"&amp;ROW()),"`,")</f>
        <v>`shift`:`PM`,</v>
      </c>
      <c r="Y67" t="str">
        <f t="shared" ref="Y67:Y130" ca="1" si="53">CONCATENATE("`",INDIRECT("Sheet2!$Y$1"),"`:`",INDIRECT("Sheet2!Y"&amp;ROW()),"`,")</f>
        <v>`shiftStartTime`:`7`,</v>
      </c>
      <c r="Z67" t="str">
        <f t="shared" ref="Z67:Z130" ca="1" si="54">CONCATENATE("`",INDIRECT("Sheet2!$Z$1"),"`:`",INDIRECT("Sheet2!Z"&amp;ROW()),"`,")</f>
        <v>`wONum`:`KNSHOP`,</v>
      </c>
      <c r="AA67" t="str">
        <f t="shared" ref="AA67:AA130" ca="1" si="55">CONCATENATE("`",INDIRECT("Sheet2!$AA$1"),"`:`",INDIRECT("Sheet2!AA"&amp;ROW()),"`,")</f>
        <v>`uNum`:`SHOP`,</v>
      </c>
      <c r="AB67" t="str">
        <f t="shared" ref="AB67:AB130" ca="1" si="56">CONCATENATE("`",INDIRECT("Sheet2!$AB$1"),"`:`",INDIRECT("Sheet2!AB"&amp;ROW()),"`,")</f>
        <v>`notes`:`Reparar fluid end en shop Reparar fluid end roscas dañadas del packing Cambiar asientos Instalar packing`,</v>
      </c>
      <c r="AC67" t="str">
        <f t="shared" ref="AC67:AC130" ca="1" si="57">CONCATENATE("`",INDIRECT("Sheet2!$AC$1"),"`:`",INDIRECT("Sheet2!AC"&amp;ROW()),"`}")</f>
        <v>`shift_Serial`:`43040_07`}</v>
      </c>
    </row>
    <row r="68" spans="1:29" x14ac:dyDescent="0.2">
      <c r="A68" t="str">
        <f t="shared" ca="1" si="29"/>
        <v>{`_id`:`arrow_2017-11-08_05-42-24_-0600_Wed`,</v>
      </c>
      <c r="B68" t="str">
        <f t="shared" ca="1" si="30"/>
        <v>`_rev`:`3-2fd210532330730fa3cf1d83ddc577d2`,</v>
      </c>
      <c r="C68" t="str">
        <f t="shared" ca="1" si="31"/>
        <v>`worksiteEncoded`:`KN_ODS_MNSHOP`,</v>
      </c>
      <c r="D68" t="str">
        <f t="shared" ca="1" si="32"/>
        <v>`client`:`KN`,</v>
      </c>
      <c r="E68" t="str">
        <f t="shared" ca="1" si="33"/>
        <v>`location`:`ODS`,</v>
      </c>
      <c r="F68" t="str">
        <f t="shared" ca="1" si="34"/>
        <v>`locID`:`MNSHOP`,</v>
      </c>
      <c r="G68" t="str">
        <f t="shared" ca="1" si="35"/>
        <v>`username`:`arrow`,</v>
      </c>
      <c r="H68" t="str">
        <f t="shared" ca="1" si="36"/>
        <v>`lastName`:`Rodriguez`,</v>
      </c>
      <c r="I68" t="str">
        <f t="shared" ca="1" si="37"/>
        <v>`firstName`:`Fernando`,</v>
      </c>
      <c r="J68" t="str">
        <f t="shared" ca="1" si="38"/>
        <v>`technician`:`Rodriguez, Fernando`,</v>
      </c>
      <c r="K68" t="str">
        <f t="shared" ca="1" si="39"/>
        <v>`timeStampM`:`null`,</v>
      </c>
      <c r="L68" t="str">
        <f t="shared" ca="1" si="40"/>
        <v>`shiftSerial`:`43040_07`,</v>
      </c>
      <c r="M68" t="str">
        <f t="shared" ca="1" si="41"/>
        <v>`siteUid`:521887,</v>
      </c>
      <c r="N68" t="str">
        <f t="shared" ca="1" si="42"/>
        <v>`timeStamp`:43047.2377836806,</v>
      </c>
      <c r="O68" t="str">
        <f t="shared" ca="1" si="43"/>
        <v>`payrollPeriod`:43040,</v>
      </c>
      <c r="P68" t="str">
        <f t="shared" ca="1" si="44"/>
        <v>`rprtDateX`:43046,</v>
      </c>
      <c r="Q68" t="str">
        <f t="shared" ca="1" si="45"/>
        <v>`payroll_Period`:43040,</v>
      </c>
      <c r="R68" t="str">
        <f t="shared" ca="1" si="46"/>
        <v>`ts`:0,</v>
      </c>
      <c r="S68" t="str">
        <f t="shared" ca="1" si="47"/>
        <v>`te`:0.0833333333333333,</v>
      </c>
      <c r="T68" t="str">
        <f t="shared" ca="1" si="48"/>
        <v>`repairHrs`:2,</v>
      </c>
      <c r="U68" t="str">
        <f t="shared" ca="1" si="49"/>
        <v>`rprtDate`:`2017-11-07`,</v>
      </c>
      <c r="V68" t="str">
        <f t="shared" ca="1" si="50"/>
        <v>`timeStarts`:`2017-11-08T00:00:00-06:00`,</v>
      </c>
      <c r="W68" t="str">
        <f t="shared" ca="1" si="51"/>
        <v>`timeEnds`:`2017-11-08T02:00:00-06:00`,</v>
      </c>
      <c r="X68" t="str">
        <f t="shared" ca="1" si="52"/>
        <v>`shift`:`PM`,</v>
      </c>
      <c r="Y68" t="str">
        <f t="shared" ca="1" si="53"/>
        <v>`shiftStartTime`:`7`,</v>
      </c>
      <c r="Z68" t="str">
        <f t="shared" ca="1" si="54"/>
        <v>`wONum`:`KNSHOP`,</v>
      </c>
      <c r="AA68" t="str">
        <f t="shared" ca="1" si="55"/>
        <v>`uNum`:`3111345`,</v>
      </c>
      <c r="AB68" t="str">
        <f t="shared" ca="1" si="56"/>
        <v>`notes`:`Realizar check list tractoR 3111345`,</v>
      </c>
      <c r="AC68" t="str">
        <f t="shared" ca="1" si="57"/>
        <v>`shift_Serial`:`43040_07`}</v>
      </c>
    </row>
    <row r="69" spans="1:29" x14ac:dyDescent="0.2">
      <c r="A69" t="str">
        <f t="shared" ca="1" si="29"/>
        <v>{`_id`:`arrow_2017-11-08_05-44-28_-0600_Wed`,</v>
      </c>
      <c r="B69" t="str">
        <f t="shared" ca="1" si="30"/>
        <v>`_rev`:`3-ee17bd88557a5ddaf8587b348f0bc444`,</v>
      </c>
      <c r="C69" t="str">
        <f t="shared" ca="1" si="31"/>
        <v>`worksiteEncoded`:`KN_ODS_MNSHOP`,</v>
      </c>
      <c r="D69" t="str">
        <f t="shared" ca="1" si="32"/>
        <v>`client`:`KN`,</v>
      </c>
      <c r="E69" t="str">
        <f t="shared" ca="1" si="33"/>
        <v>`location`:`ODS`,</v>
      </c>
      <c r="F69" t="str">
        <f t="shared" ca="1" si="34"/>
        <v>`locID`:`MNSHOP`,</v>
      </c>
      <c r="G69" t="str">
        <f t="shared" ca="1" si="35"/>
        <v>`username`:`arrow`,</v>
      </c>
      <c r="H69" t="str">
        <f t="shared" ca="1" si="36"/>
        <v>`lastName`:`Rodriguez`,</v>
      </c>
      <c r="I69" t="str">
        <f t="shared" ca="1" si="37"/>
        <v>`firstName`:`Fernando`,</v>
      </c>
      <c r="J69" t="str">
        <f t="shared" ca="1" si="38"/>
        <v>`technician`:`Rodriguez, Fernando`,</v>
      </c>
      <c r="K69" t="str">
        <f t="shared" ca="1" si="39"/>
        <v>`timeStampM`:`null`,</v>
      </c>
      <c r="L69" t="str">
        <f t="shared" ca="1" si="40"/>
        <v>`shiftSerial`:`43040_07`,</v>
      </c>
      <c r="M69" t="str">
        <f t="shared" ca="1" si="41"/>
        <v>`siteUid`:521887,</v>
      </c>
      <c r="N69" t="str">
        <f t="shared" ca="1" si="42"/>
        <v>`timeStamp`:43047.2392212384,</v>
      </c>
      <c r="O69" t="str">
        <f t="shared" ca="1" si="43"/>
        <v>`payrollPeriod`:43040,</v>
      </c>
      <c r="P69" t="str">
        <f t="shared" ca="1" si="44"/>
        <v>`rprtDateX`:43046,</v>
      </c>
      <c r="Q69" t="str">
        <f t="shared" ca="1" si="45"/>
        <v>`payroll_Period`:43040,</v>
      </c>
      <c r="R69" t="str">
        <f t="shared" ca="1" si="46"/>
        <v>`ts`:0.0833333333333333,</v>
      </c>
      <c r="S69" t="str">
        <f t="shared" ca="1" si="47"/>
        <v>`te`:0.208333333333333,</v>
      </c>
      <c r="T69" t="str">
        <f t="shared" ca="1" si="48"/>
        <v>`repairHrs`:3,</v>
      </c>
      <c r="U69" t="str">
        <f t="shared" ca="1" si="49"/>
        <v>`rprtDate`:`2017-11-07`,</v>
      </c>
      <c r="V69" t="str">
        <f t="shared" ca="1" si="50"/>
        <v>`timeStarts`:`2017-11-08T02:00:00-06:00`,</v>
      </c>
      <c r="W69" t="str">
        <f t="shared" ca="1" si="51"/>
        <v>`timeEnds`:`2017-11-08T05:00:00-06:00`,</v>
      </c>
      <c r="X69" t="str">
        <f t="shared" ca="1" si="52"/>
        <v>`shift`:`PM`,</v>
      </c>
      <c r="Y69" t="str">
        <f t="shared" ca="1" si="53"/>
        <v>`shiftStartTime`:`7`,</v>
      </c>
      <c r="Z69" t="str">
        <f t="shared" ca="1" si="54"/>
        <v>`wONum`:`KNSHOP`,</v>
      </c>
      <c r="AA69" t="str">
        <f t="shared" ca="1" si="55"/>
        <v>`uNum`:`506256`,</v>
      </c>
      <c r="AB69" t="str">
        <f t="shared" ca="1" si="56"/>
        <v>`notes`:`Realizar check list Reparar 24 roscas de base de filtros de aire Instalar luces fundidas 506256 frac pump`,</v>
      </c>
      <c r="AC69" t="str">
        <f t="shared" ca="1" si="57"/>
        <v>`shift_Serial`:`43040_07`}</v>
      </c>
    </row>
    <row r="70" spans="1:29" x14ac:dyDescent="0.2">
      <c r="A70" t="str">
        <f t="shared" ca="1" si="29"/>
        <v>{`_id`:`blozano_2017-10-04_06-33-01_-0500_Wed`,</v>
      </c>
      <c r="B70" t="str">
        <f t="shared" ca="1" si="30"/>
        <v>`_rev`:`2-d632274268e236175394d99754b5f33f`,</v>
      </c>
      <c r="C70" t="str">
        <f t="shared" ca="1" si="31"/>
        <v>`worksiteEncoded`:`KN_ODS_MNSHOP`,</v>
      </c>
      <c r="D70" t="str">
        <f t="shared" ca="1" si="32"/>
        <v>`client`:`KN`,</v>
      </c>
      <c r="E70" t="str">
        <f t="shared" ca="1" si="33"/>
        <v>`location`:`ODS`,</v>
      </c>
      <c r="F70" t="str">
        <f t="shared" ca="1" si="34"/>
        <v>`locID`:`MNSHOP`,</v>
      </c>
      <c r="G70" t="str">
        <f t="shared" ca="1" si="35"/>
        <v>`username`:`blozano`,</v>
      </c>
      <c r="H70" t="str">
        <f t="shared" ca="1" si="36"/>
        <v>`lastName`:`Lozano`,</v>
      </c>
      <c r="I70" t="str">
        <f t="shared" ca="1" si="37"/>
        <v>`firstName`:`Bonifacio`,</v>
      </c>
      <c r="J70" t="str">
        <f t="shared" ca="1" si="38"/>
        <v>`technician`:`Lozano, Bonifacio`,</v>
      </c>
      <c r="K70" t="str">
        <f t="shared" ca="1" si="39"/>
        <v>`timeStampM`:`2017-10-04T06:33:01-05:00`,</v>
      </c>
      <c r="L70" t="str">
        <f t="shared" ca="1" si="40"/>
        <v>`shiftSerial`:`43005_05`,</v>
      </c>
      <c r="M70" t="str">
        <f t="shared" ca="1" si="41"/>
        <v>`siteUid`:521887,</v>
      </c>
      <c r="N70" t="str">
        <f t="shared" ca="1" si="42"/>
        <v>`timeStamp`:43012.2729336806,</v>
      </c>
      <c r="O70" t="str">
        <f t="shared" ca="1" si="43"/>
        <v>`payrollPeriod`:43005,</v>
      </c>
      <c r="P70" t="str">
        <f t="shared" ca="1" si="44"/>
        <v>`rprtDateX`:43009,</v>
      </c>
      <c r="Q70" t="str">
        <f t="shared" ca="1" si="45"/>
        <v>`payroll_Period`:43005,</v>
      </c>
      <c r="R70" t="str">
        <f t="shared" ca="1" si="46"/>
        <v>`ts`:0.75,</v>
      </c>
      <c r="S70" t="str">
        <f t="shared" ca="1" si="47"/>
        <v>`te`:0.958333333333333,</v>
      </c>
      <c r="T70" t="str">
        <f t="shared" ca="1" si="48"/>
        <v>`repairHrs`:5,</v>
      </c>
      <c r="U70" t="str">
        <f t="shared" ca="1" si="49"/>
        <v>`rprtDate`:`2017-10-01`,</v>
      </c>
      <c r="V70" t="str">
        <f t="shared" ca="1" si="50"/>
        <v>`timeStarts`:`2017-10-01T18:00:00-05:00`,</v>
      </c>
      <c r="W70" t="str">
        <f t="shared" ca="1" si="51"/>
        <v>`timeEnds`:`2017-10-01T23:00:00-05:00`,</v>
      </c>
      <c r="X70" t="str">
        <f t="shared" ca="1" si="52"/>
        <v>`shift`:`PM`,</v>
      </c>
      <c r="Y70" t="str">
        <f t="shared" ca="1" si="53"/>
        <v>`shiftStartTime`:`7`,</v>
      </c>
      <c r="Z70" t="str">
        <f t="shared" ca="1" si="54"/>
        <v>`wONum`:`KNSHOP`,</v>
      </c>
      <c r="AA70" t="str">
        <f t="shared" ca="1" si="55"/>
        <v>`uNum`:`305404`,</v>
      </c>
      <c r="AB70" t="str">
        <f t="shared" ca="1" si="56"/>
        <v>`notes`:`Unit checkover fix air leak on air cleaner and drain and top off coolant`,</v>
      </c>
      <c r="AC70" t="str">
        <f t="shared" ca="1" si="57"/>
        <v>`shift_Serial`:`43005_05`}</v>
      </c>
    </row>
    <row r="71" spans="1:29" x14ac:dyDescent="0.2">
      <c r="A71" t="str">
        <f t="shared" ca="1" si="29"/>
        <v>{`_id`:`blozano_2017-10-04_06-33-47_-0500_Wed`,</v>
      </c>
      <c r="B71" t="str">
        <f t="shared" ca="1" si="30"/>
        <v>`_rev`:`2-3e28fbc747c2d00230835091197357fc`,</v>
      </c>
      <c r="C71" t="str">
        <f t="shared" ca="1" si="31"/>
        <v>`worksiteEncoded`:`KN_ODS_MNSHOP`,</v>
      </c>
      <c r="D71" t="str">
        <f t="shared" ca="1" si="32"/>
        <v>`client`:`KN`,</v>
      </c>
      <c r="E71" t="str">
        <f t="shared" ca="1" si="33"/>
        <v>`location`:`ODS`,</v>
      </c>
      <c r="F71" t="str">
        <f t="shared" ca="1" si="34"/>
        <v>`locID`:`MNSHOP`,</v>
      </c>
      <c r="G71" t="str">
        <f t="shared" ca="1" si="35"/>
        <v>`username`:`blozano`,</v>
      </c>
      <c r="H71" t="str">
        <f t="shared" ca="1" si="36"/>
        <v>`lastName`:`Lozano`,</v>
      </c>
      <c r="I71" t="str">
        <f t="shared" ca="1" si="37"/>
        <v>`firstName`:`Bonifacio`,</v>
      </c>
      <c r="J71" t="str">
        <f t="shared" ca="1" si="38"/>
        <v>`technician`:`Lozano, Bonifacio`,</v>
      </c>
      <c r="K71" t="str">
        <f t="shared" ca="1" si="39"/>
        <v>`timeStampM`:`2017-10-04T06:33:47-05:00`,</v>
      </c>
      <c r="L71" t="str">
        <f t="shared" ca="1" si="40"/>
        <v>`shiftSerial`:`43005_05`,</v>
      </c>
      <c r="M71" t="str">
        <f t="shared" ca="1" si="41"/>
        <v>`siteUid`:521887,</v>
      </c>
      <c r="N71" t="str">
        <f t="shared" ca="1" si="42"/>
        <v>`timeStamp`:43012.2734715278,</v>
      </c>
      <c r="O71" t="str">
        <f t="shared" ca="1" si="43"/>
        <v>`payrollPeriod`:43005,</v>
      </c>
      <c r="P71" t="str">
        <f t="shared" ca="1" si="44"/>
        <v>`rprtDateX`:43009,</v>
      </c>
      <c r="Q71" t="str">
        <f t="shared" ca="1" si="45"/>
        <v>`payroll_Period`:43005,</v>
      </c>
      <c r="R71" t="str">
        <f t="shared" ca="1" si="46"/>
        <v>`ts`:0.958333333333333,</v>
      </c>
      <c r="S71" t="str">
        <f t="shared" ca="1" si="47"/>
        <v>`te`:0.208333333333333,</v>
      </c>
      <c r="T71" t="str">
        <f t="shared" ca="1" si="48"/>
        <v>`repairHrs`:6,</v>
      </c>
      <c r="U71" t="str">
        <f t="shared" ca="1" si="49"/>
        <v>`rprtDate`:`2017-10-01`,</v>
      </c>
      <c r="V71" t="str">
        <f t="shared" ca="1" si="50"/>
        <v>`timeStarts`:`2017-10-01T23:00:00-05:00`,</v>
      </c>
      <c r="W71" t="str">
        <f t="shared" ca="1" si="51"/>
        <v>`timeEnds`:`2017-10-02T05:00:00-05:00`,</v>
      </c>
      <c r="X71" t="str">
        <f t="shared" ca="1" si="52"/>
        <v>`shift`:`PM`,</v>
      </c>
      <c r="Y71" t="str">
        <f t="shared" ca="1" si="53"/>
        <v>`shiftStartTime`:`7`,</v>
      </c>
      <c r="Z71" t="str">
        <f t="shared" ca="1" si="54"/>
        <v>`wONum`:`KNSHOP`,</v>
      </c>
      <c r="AA71" t="str">
        <f t="shared" ca="1" si="55"/>
        <v>`uNum`:`506262`,</v>
      </c>
      <c r="AB71" t="str">
        <f t="shared" ca="1" si="56"/>
        <v>`notes`:`Lube pump and scavenger pump`,</v>
      </c>
      <c r="AC71" t="str">
        <f t="shared" ca="1" si="57"/>
        <v>`shift_Serial`:`43005_05`}</v>
      </c>
    </row>
    <row r="72" spans="1:29" x14ac:dyDescent="0.2">
      <c r="A72" t="str">
        <f t="shared" ca="1" si="29"/>
        <v>{`_id`:`blozano_2017-10-04_06-34-22_-0500_Wed`,</v>
      </c>
      <c r="B72" t="str">
        <f t="shared" ca="1" si="30"/>
        <v>`_rev`:`2-20737311416f73de4f5e185793fdd758`,</v>
      </c>
      <c r="C72" t="str">
        <f t="shared" ca="1" si="31"/>
        <v>`worksiteEncoded`:`KN_ODS_MNSHOP`,</v>
      </c>
      <c r="D72" t="str">
        <f t="shared" ca="1" si="32"/>
        <v>`client`:`KN`,</v>
      </c>
      <c r="E72" t="str">
        <f t="shared" ca="1" si="33"/>
        <v>`location`:`ODS`,</v>
      </c>
      <c r="F72" t="str">
        <f t="shared" ca="1" si="34"/>
        <v>`locID`:`MNSHOP`,</v>
      </c>
      <c r="G72" t="str">
        <f t="shared" ca="1" si="35"/>
        <v>`username`:`blozano`,</v>
      </c>
      <c r="H72" t="str">
        <f t="shared" ca="1" si="36"/>
        <v>`lastName`:`Lozano`,</v>
      </c>
      <c r="I72" t="str">
        <f t="shared" ca="1" si="37"/>
        <v>`firstName`:`Bonifacio`,</v>
      </c>
      <c r="J72" t="str">
        <f t="shared" ca="1" si="38"/>
        <v>`technician`:`Lozano, Bonifacio`,</v>
      </c>
      <c r="K72" t="str">
        <f t="shared" ca="1" si="39"/>
        <v>`timeStampM`:`2017-10-04T06:34:22-05:00`,</v>
      </c>
      <c r="L72" t="str">
        <f t="shared" ca="1" si="40"/>
        <v>`shiftSerial`:`43005_06`,</v>
      </c>
      <c r="M72" t="str">
        <f t="shared" ca="1" si="41"/>
        <v>`siteUid`:521887,</v>
      </c>
      <c r="N72" t="str">
        <f t="shared" ca="1" si="42"/>
        <v>`timeStamp`:43012.2738682986,</v>
      </c>
      <c r="O72" t="str">
        <f t="shared" ca="1" si="43"/>
        <v>`payrollPeriod`:43005,</v>
      </c>
      <c r="P72" t="str">
        <f t="shared" ca="1" si="44"/>
        <v>`rprtDateX`:43010,</v>
      </c>
      <c r="Q72" t="str">
        <f t="shared" ca="1" si="45"/>
        <v>`payroll_Period`:43005,</v>
      </c>
      <c r="R72" t="str">
        <f t="shared" ca="1" si="46"/>
        <v>`ts`:0.75,</v>
      </c>
      <c r="S72" t="str">
        <f t="shared" ca="1" si="47"/>
        <v>`te`:0.0416666666666667,</v>
      </c>
      <c r="T72" t="str">
        <f t="shared" ca="1" si="48"/>
        <v>`repairHrs`:7,</v>
      </c>
      <c r="U72" t="str">
        <f t="shared" ca="1" si="49"/>
        <v>`rprtDate`:`2017-10-02`,</v>
      </c>
      <c r="V72" t="str">
        <f t="shared" ca="1" si="50"/>
        <v>`timeStarts`:`2017-10-02T18:00:00-05:00`,</v>
      </c>
      <c r="W72" t="str">
        <f t="shared" ca="1" si="51"/>
        <v>`timeEnds`:`2017-10-03T01:00:00-05:00`,</v>
      </c>
      <c r="X72" t="str">
        <f t="shared" ca="1" si="52"/>
        <v>`shift`:`PM`,</v>
      </c>
      <c r="Y72" t="str">
        <f t="shared" ca="1" si="53"/>
        <v>`shiftStartTime`:`7`,</v>
      </c>
      <c r="Z72" t="str">
        <f t="shared" ca="1" si="54"/>
        <v>`wONum`:`KNSHOP`,</v>
      </c>
      <c r="AA72" t="str">
        <f t="shared" ca="1" si="55"/>
        <v>`uNum`:`506262`,</v>
      </c>
      <c r="AB72" t="str">
        <f t="shared" ca="1" si="56"/>
        <v>`notes`:`Install scavenger pump remove pto inspect transmission`,</v>
      </c>
      <c r="AC72" t="str">
        <f t="shared" ca="1" si="57"/>
        <v>`shift_Serial`:`43005_06`}</v>
      </c>
    </row>
    <row r="73" spans="1:29" x14ac:dyDescent="0.2">
      <c r="A73" t="str">
        <f t="shared" ca="1" si="29"/>
        <v>{`_id`:`blozano_2017-10-04_06-35-31_-0500_Wed`,</v>
      </c>
      <c r="B73" t="str">
        <f t="shared" ca="1" si="30"/>
        <v>`_rev`:`2-443344ba0c176e05cd5c25d63cef0bd4`,</v>
      </c>
      <c r="C73" t="str">
        <f t="shared" ca="1" si="31"/>
        <v>`worksiteEncoded`:`KN_ODS_MNSHOP`,</v>
      </c>
      <c r="D73" t="str">
        <f t="shared" ca="1" si="32"/>
        <v>`client`:`KN`,</v>
      </c>
      <c r="E73" t="str">
        <f t="shared" ca="1" si="33"/>
        <v>`location`:`ODS`,</v>
      </c>
      <c r="F73" t="str">
        <f t="shared" ca="1" si="34"/>
        <v>`locID`:`MNSHOP`,</v>
      </c>
      <c r="G73" t="str">
        <f t="shared" ca="1" si="35"/>
        <v>`username`:`blozano`,</v>
      </c>
      <c r="H73" t="str">
        <f t="shared" ca="1" si="36"/>
        <v>`lastName`:`Lozano`,</v>
      </c>
      <c r="I73" t="str">
        <f t="shared" ca="1" si="37"/>
        <v>`firstName`:`Bonifacio`,</v>
      </c>
      <c r="J73" t="str">
        <f t="shared" ca="1" si="38"/>
        <v>`technician`:`Lozano, Bonifacio`,</v>
      </c>
      <c r="K73" t="str">
        <f t="shared" ca="1" si="39"/>
        <v>`timeStampM`:`2017-10-04T06:35:31-05:00`,</v>
      </c>
      <c r="L73" t="str">
        <f t="shared" ca="1" si="40"/>
        <v>`shiftSerial`:`43005_06`,</v>
      </c>
      <c r="M73" t="str">
        <f t="shared" ca="1" si="41"/>
        <v>`siteUid`:521887,</v>
      </c>
      <c r="N73" t="str">
        <f t="shared" ca="1" si="42"/>
        <v>`timeStamp`:43012.2746695833,</v>
      </c>
      <c r="O73" t="str">
        <f t="shared" ca="1" si="43"/>
        <v>`payrollPeriod`:43005,</v>
      </c>
      <c r="P73" t="str">
        <f t="shared" ca="1" si="44"/>
        <v>`rprtDateX`:43010,</v>
      </c>
      <c r="Q73" t="str">
        <f t="shared" ca="1" si="45"/>
        <v>`payroll_Period`:43005,</v>
      </c>
      <c r="R73" t="str">
        <f t="shared" ca="1" si="46"/>
        <v>`ts`:0.0416666666666667,</v>
      </c>
      <c r="S73" t="str">
        <f t="shared" ca="1" si="47"/>
        <v>`te`:0.208333333333333,</v>
      </c>
      <c r="T73" t="str">
        <f t="shared" ca="1" si="48"/>
        <v>`repairHrs`:4,</v>
      </c>
      <c r="U73" t="str">
        <f t="shared" ca="1" si="49"/>
        <v>`rprtDate`:`2017-10-02`,</v>
      </c>
      <c r="V73" t="str">
        <f t="shared" ca="1" si="50"/>
        <v>`timeStarts`:`2017-10-03T01:00:00-05:00`,</v>
      </c>
      <c r="W73" t="str">
        <f t="shared" ca="1" si="51"/>
        <v>`timeEnds`:`2017-10-03T05:00:00-05:00`,</v>
      </c>
      <c r="X73" t="str">
        <f t="shared" ca="1" si="52"/>
        <v>`shift`:`PM`,</v>
      </c>
      <c r="Y73" t="str">
        <f t="shared" ca="1" si="53"/>
        <v>`shiftStartTime`:`7`,</v>
      </c>
      <c r="Z73" t="str">
        <f t="shared" ca="1" si="54"/>
        <v>`wONum`:`KNSHOP`,</v>
      </c>
      <c r="AA73" t="str">
        <f t="shared" ca="1" si="55"/>
        <v>`uNum`:`303239`,</v>
      </c>
      <c r="AB73" t="str">
        <f t="shared" ca="1" si="56"/>
        <v>`notes`:`Trouble shoot lights and rewire pig tail`,</v>
      </c>
      <c r="AC73" t="str">
        <f t="shared" ca="1" si="57"/>
        <v>`shift_Serial`:`43005_06`}</v>
      </c>
    </row>
    <row r="74" spans="1:29" x14ac:dyDescent="0.2">
      <c r="A74" t="str">
        <f t="shared" ca="1" si="29"/>
        <v>{`_id`:`blozano_2017-10-04_06-36-13_-0500_Wed`,</v>
      </c>
      <c r="B74" t="str">
        <f t="shared" ca="1" si="30"/>
        <v>`_rev`:`2-4cbe68c358d4d2b58f81daa7a6841e8f`,</v>
      </c>
      <c r="C74" t="str">
        <f t="shared" ca="1" si="31"/>
        <v>`worksiteEncoded`:`KN_ODS_MNSHOP`,</v>
      </c>
      <c r="D74" t="str">
        <f t="shared" ca="1" si="32"/>
        <v>`client`:`KN`,</v>
      </c>
      <c r="E74" t="str">
        <f t="shared" ca="1" si="33"/>
        <v>`location`:`ODS`,</v>
      </c>
      <c r="F74" t="str">
        <f t="shared" ca="1" si="34"/>
        <v>`locID`:`MNSHOP`,</v>
      </c>
      <c r="G74" t="str">
        <f t="shared" ca="1" si="35"/>
        <v>`username`:`blozano`,</v>
      </c>
      <c r="H74" t="str">
        <f t="shared" ca="1" si="36"/>
        <v>`lastName`:`Lozano`,</v>
      </c>
      <c r="I74" t="str">
        <f t="shared" ca="1" si="37"/>
        <v>`firstName`:`Bonifacio`,</v>
      </c>
      <c r="J74" t="str">
        <f t="shared" ca="1" si="38"/>
        <v>`technician`:`Lozano, Bonifacio`,</v>
      </c>
      <c r="K74" t="str">
        <f t="shared" ca="1" si="39"/>
        <v>`timeStampM`:`2017-10-04T06:36:13-05:00`,</v>
      </c>
      <c r="L74" t="str">
        <f t="shared" ca="1" si="40"/>
        <v>`shiftSerial`:`43005_07`,</v>
      </c>
      <c r="M74" t="str">
        <f t="shared" ca="1" si="41"/>
        <v>`siteUid`:521887,</v>
      </c>
      <c r="N74" t="str">
        <f t="shared" ca="1" si="42"/>
        <v>`timeStamp`:43012.2751510995,</v>
      </c>
      <c r="O74" t="str">
        <f t="shared" ca="1" si="43"/>
        <v>`payrollPeriod`:43005,</v>
      </c>
      <c r="P74" t="str">
        <f t="shared" ca="1" si="44"/>
        <v>`rprtDateX`:43011,</v>
      </c>
      <c r="Q74" t="str">
        <f t="shared" ca="1" si="45"/>
        <v>`payroll_Period`:43005,</v>
      </c>
      <c r="R74" t="str">
        <f t="shared" ca="1" si="46"/>
        <v>`ts`:0.75,</v>
      </c>
      <c r="S74" t="str">
        <f t="shared" ca="1" si="47"/>
        <v>`te`:0.875,</v>
      </c>
      <c r="T74" t="str">
        <f t="shared" ca="1" si="48"/>
        <v>`repairHrs`:3,</v>
      </c>
      <c r="U74" t="str">
        <f t="shared" ca="1" si="49"/>
        <v>`rprtDate`:`2017-10-03`,</v>
      </c>
      <c r="V74" t="str">
        <f t="shared" ca="1" si="50"/>
        <v>`timeStarts`:`2017-10-03T18:00:00-05:00`,</v>
      </c>
      <c r="W74" t="str">
        <f t="shared" ca="1" si="51"/>
        <v>`timeEnds`:`2017-10-03T21:00:00-05:00`,</v>
      </c>
      <c r="X74" t="str">
        <f t="shared" ca="1" si="52"/>
        <v>`shift`:`PM`,</v>
      </c>
      <c r="Y74" t="str">
        <f t="shared" ca="1" si="53"/>
        <v>`shiftStartTime`:`7`,</v>
      </c>
      <c r="Z74" t="str">
        <f t="shared" ca="1" si="54"/>
        <v>`wONum`:`KNSHOP`,</v>
      </c>
      <c r="AA74" t="str">
        <f t="shared" ca="1" si="55"/>
        <v>`uNum`:`620172`,</v>
      </c>
      <c r="AB74" t="str">
        <f t="shared" ca="1" si="56"/>
        <v>`notes`:`Radiator overheating trouble shoot and swap a &amp; b hoses`,</v>
      </c>
      <c r="AC74" t="str">
        <f t="shared" ca="1" si="57"/>
        <v>`shift_Serial`:`43005_07`}</v>
      </c>
    </row>
    <row r="75" spans="1:29" x14ac:dyDescent="0.2">
      <c r="A75" t="str">
        <f t="shared" ca="1" si="29"/>
        <v>{`_id`:`blozano_2017-10-04_06-37-12_-0500_Wed`,</v>
      </c>
      <c r="B75" t="str">
        <f t="shared" ca="1" si="30"/>
        <v>`_rev`:`2-8dcf54f0829f9d64cf50f0a8cf4833a2`,</v>
      </c>
      <c r="C75" t="str">
        <f t="shared" ca="1" si="31"/>
        <v>`worksiteEncoded`:`KN_ODS_MNSHOP`,</v>
      </c>
      <c r="D75" t="str">
        <f t="shared" ca="1" si="32"/>
        <v>`client`:`KN`,</v>
      </c>
      <c r="E75" t="str">
        <f t="shared" ca="1" si="33"/>
        <v>`location`:`ODS`,</v>
      </c>
      <c r="F75" t="str">
        <f t="shared" ca="1" si="34"/>
        <v>`locID`:`MNSHOP`,</v>
      </c>
      <c r="G75" t="str">
        <f t="shared" ca="1" si="35"/>
        <v>`username`:`blozano`,</v>
      </c>
      <c r="H75" t="str">
        <f t="shared" ca="1" si="36"/>
        <v>`lastName`:`Lozano`,</v>
      </c>
      <c r="I75" t="str">
        <f t="shared" ca="1" si="37"/>
        <v>`firstName`:`Bonifacio`,</v>
      </c>
      <c r="J75" t="str">
        <f t="shared" ca="1" si="38"/>
        <v>`technician`:`Lozano, Bonifacio`,</v>
      </c>
      <c r="K75" t="str">
        <f t="shared" ca="1" si="39"/>
        <v>`timeStampM`:`2017-10-04T06:37:12-05:00`,</v>
      </c>
      <c r="L75" t="str">
        <f t="shared" ca="1" si="40"/>
        <v>`shiftSerial`:`43005_07`,</v>
      </c>
      <c r="M75" t="str">
        <f t="shared" ca="1" si="41"/>
        <v>`siteUid`:521887,</v>
      </c>
      <c r="N75" t="str">
        <f t="shared" ca="1" si="42"/>
        <v>`timeStamp`:43012.2758341782,</v>
      </c>
      <c r="O75" t="str">
        <f t="shared" ca="1" si="43"/>
        <v>`payrollPeriod`:43005,</v>
      </c>
      <c r="P75" t="str">
        <f t="shared" ca="1" si="44"/>
        <v>`rprtDateX`:43011,</v>
      </c>
      <c r="Q75" t="str">
        <f t="shared" ca="1" si="45"/>
        <v>`payroll_Period`:43005,</v>
      </c>
      <c r="R75" t="str">
        <f t="shared" ca="1" si="46"/>
        <v>`ts`:0.875,</v>
      </c>
      <c r="S75" t="str">
        <f t="shared" ca="1" si="47"/>
        <v>`te`:0.208333333333333,</v>
      </c>
      <c r="T75" t="str">
        <f t="shared" ca="1" si="48"/>
        <v>`repairHrs`:8,</v>
      </c>
      <c r="U75" t="str">
        <f t="shared" ca="1" si="49"/>
        <v>`rprtDate`:`2017-10-03`,</v>
      </c>
      <c r="V75" t="str">
        <f t="shared" ca="1" si="50"/>
        <v>`timeStarts`:`2017-10-03T21:00:00-05:00`,</v>
      </c>
      <c r="W75" t="str">
        <f t="shared" ca="1" si="51"/>
        <v>`timeEnds`:`2017-10-04T05:00:00-05:00`,</v>
      </c>
      <c r="X75" t="str">
        <f t="shared" ca="1" si="52"/>
        <v>`shift`:`PM`,</v>
      </c>
      <c r="Y75" t="str">
        <f t="shared" ca="1" si="53"/>
        <v>`shiftStartTime`:`7`,</v>
      </c>
      <c r="Z75" t="str">
        <f t="shared" ca="1" si="54"/>
        <v>`wONum`:`KNSHOP`,</v>
      </c>
      <c r="AA75" t="str">
        <f t="shared" ca="1" si="55"/>
        <v>`uNum`:`506187`,</v>
      </c>
      <c r="AB75" t="str">
        <f t="shared" ca="1" si="56"/>
        <v>`notes`:`Remove transmission and all auxillaries prep for ring gear installation`,</v>
      </c>
      <c r="AC75" t="str">
        <f t="shared" ca="1" si="57"/>
        <v>`shift_Serial`:`43005_07`}</v>
      </c>
    </row>
    <row r="76" spans="1:29" x14ac:dyDescent="0.2">
      <c r="A76" t="str">
        <f t="shared" ca="1" si="29"/>
        <v>{`_id`:`blozano_2017-10-16_19-00-46_-0500_Mon`,</v>
      </c>
      <c r="B76" t="str">
        <f t="shared" ca="1" si="30"/>
        <v>`_rev`:`2-3b44f5a417cd53fa69583051a699d265`,</v>
      </c>
      <c r="C76" t="str">
        <f t="shared" ca="1" si="31"/>
        <v>`worksiteEncoded`:`KN_ODS_MNSHOP`,</v>
      </c>
      <c r="D76" t="str">
        <f t="shared" ca="1" si="32"/>
        <v>`client`:`KN`,</v>
      </c>
      <c r="E76" t="str">
        <f t="shared" ca="1" si="33"/>
        <v>`location`:`ODS`,</v>
      </c>
      <c r="F76" t="str">
        <f t="shared" ca="1" si="34"/>
        <v>`locID`:`MNSHOP`,</v>
      </c>
      <c r="G76" t="str">
        <f t="shared" ca="1" si="35"/>
        <v>`username`:`blozano`,</v>
      </c>
      <c r="H76" t="str">
        <f t="shared" ca="1" si="36"/>
        <v>`lastName`:`Lozano`,</v>
      </c>
      <c r="I76" t="str">
        <f t="shared" ca="1" si="37"/>
        <v>`firstName`:`Bonifacio`,</v>
      </c>
      <c r="J76" t="str">
        <f t="shared" ca="1" si="38"/>
        <v>`technician`:`Lozano, Bonifacio`,</v>
      </c>
      <c r="K76" t="str">
        <f t="shared" ca="1" si="39"/>
        <v>`timeStampM`:`2017-10-16T19:00:46-05:00`,</v>
      </c>
      <c r="L76" t="str">
        <f t="shared" ca="1" si="40"/>
        <v>`shiftSerial`:`43019_01`,</v>
      </c>
      <c r="M76" t="str">
        <f t="shared" ca="1" si="41"/>
        <v>`siteUid`:521887,</v>
      </c>
      <c r="N76" t="str">
        <f t="shared" ca="1" si="42"/>
        <v>`timeStamp`:43024.7922039583,</v>
      </c>
      <c r="O76" t="str">
        <f t="shared" ca="1" si="43"/>
        <v>`payrollPeriod`:43019,</v>
      </c>
      <c r="P76" t="str">
        <f t="shared" ca="1" si="44"/>
        <v>`rprtDateX`:43019,</v>
      </c>
      <c r="Q76" t="str">
        <f t="shared" ca="1" si="45"/>
        <v>`payroll_Period`:43019,</v>
      </c>
      <c r="R76" t="str">
        <f t="shared" ca="1" si="46"/>
        <v>`ts`:0.75,</v>
      </c>
      <c r="S76" t="str">
        <f t="shared" ca="1" si="47"/>
        <v>`te`:0.208333333333333,</v>
      </c>
      <c r="T76" t="str">
        <f t="shared" ca="1" si="48"/>
        <v>`repairHrs`:11,</v>
      </c>
      <c r="U76" t="str">
        <f t="shared" ca="1" si="49"/>
        <v>`rprtDate`:`2017-10-11`,</v>
      </c>
      <c r="V76" t="str">
        <f t="shared" ca="1" si="50"/>
        <v>`timeStarts`:`2017-10-11T18:00:00-05:00`,</v>
      </c>
      <c r="W76" t="str">
        <f t="shared" ca="1" si="51"/>
        <v>`timeEnds`:`2017-10-12T05:00:00-05:00`,</v>
      </c>
      <c r="X76" t="str">
        <f t="shared" ca="1" si="52"/>
        <v>`shift`:`PM`,</v>
      </c>
      <c r="Y76" t="str">
        <f t="shared" ca="1" si="53"/>
        <v>`shiftStartTime`:`7`,</v>
      </c>
      <c r="Z76" t="str">
        <f t="shared" ca="1" si="54"/>
        <v>`wONum`:`KNSHOP`,</v>
      </c>
      <c r="AA76" t="str">
        <f t="shared" ca="1" si="55"/>
        <v>`uNum`:`314`,</v>
      </c>
      <c r="AB76" t="str">
        <f t="shared" ca="1" si="56"/>
        <v>`notes`:`Checklist`,</v>
      </c>
      <c r="AC76" t="str">
        <f t="shared" ca="1" si="57"/>
        <v>`shift_Serial`:`43019_01`}</v>
      </c>
    </row>
    <row r="77" spans="1:29" x14ac:dyDescent="0.2">
      <c r="A77" t="str">
        <f t="shared" ca="1" si="29"/>
        <v>{`_id`:`blozano_2017-10-16_19-01-17_-0500_Mon`,</v>
      </c>
      <c r="B77" t="str">
        <f t="shared" ca="1" si="30"/>
        <v>`_rev`:`2-8cc8fdba9cb157c7d98d8dde76b1c750`,</v>
      </c>
      <c r="C77" t="str">
        <f t="shared" ca="1" si="31"/>
        <v>`worksiteEncoded`:`KN_ODS_MNSHOP`,</v>
      </c>
      <c r="D77" t="str">
        <f t="shared" ca="1" si="32"/>
        <v>`client`:`KN`,</v>
      </c>
      <c r="E77" t="str">
        <f t="shared" ca="1" si="33"/>
        <v>`location`:`ODS`,</v>
      </c>
      <c r="F77" t="str">
        <f t="shared" ca="1" si="34"/>
        <v>`locID`:`MNSHOP`,</v>
      </c>
      <c r="G77" t="str">
        <f t="shared" ca="1" si="35"/>
        <v>`username`:`blozano`,</v>
      </c>
      <c r="H77" t="str">
        <f t="shared" ca="1" si="36"/>
        <v>`lastName`:`Lozano`,</v>
      </c>
      <c r="I77" t="str">
        <f t="shared" ca="1" si="37"/>
        <v>`firstName`:`Bonifacio`,</v>
      </c>
      <c r="J77" t="str">
        <f t="shared" ca="1" si="38"/>
        <v>`technician`:`Lozano, Bonifacio`,</v>
      </c>
      <c r="K77" t="str">
        <f t="shared" ca="1" si="39"/>
        <v>`timeStampM`:`2017-10-16T19:01:17-05:00`,</v>
      </c>
      <c r="L77" t="str">
        <f t="shared" ca="1" si="40"/>
        <v>`shiftSerial`:`43019_02`,</v>
      </c>
      <c r="M77" t="str">
        <f t="shared" ca="1" si="41"/>
        <v>`siteUid`:521887,</v>
      </c>
      <c r="N77" t="str">
        <f t="shared" ca="1" si="42"/>
        <v>`timeStamp`:43024.7925653704,</v>
      </c>
      <c r="O77" t="str">
        <f t="shared" ca="1" si="43"/>
        <v>`payrollPeriod`:43019,</v>
      </c>
      <c r="P77" t="str">
        <f t="shared" ca="1" si="44"/>
        <v>`rprtDateX`:43020,</v>
      </c>
      <c r="Q77" t="str">
        <f t="shared" ca="1" si="45"/>
        <v>`payroll_Period`:43019,</v>
      </c>
      <c r="R77" t="str">
        <f t="shared" ca="1" si="46"/>
        <v>`ts`:0.75,</v>
      </c>
      <c r="S77" t="str">
        <f t="shared" ca="1" si="47"/>
        <v>`te`:0.916666666666667,</v>
      </c>
      <c r="T77" t="str">
        <f t="shared" ca="1" si="48"/>
        <v>`repairHrs`:4,</v>
      </c>
      <c r="U77" t="str">
        <f t="shared" ca="1" si="49"/>
        <v>`rprtDate`:`2017-10-12`,</v>
      </c>
      <c r="V77" t="str">
        <f t="shared" ca="1" si="50"/>
        <v>`timeStarts`:`2017-10-12T18:00:00-05:00`,</v>
      </c>
      <c r="W77" t="str">
        <f t="shared" ca="1" si="51"/>
        <v>`timeEnds`:`2017-10-12T22:00:00-05:00`,</v>
      </c>
      <c r="X77" t="str">
        <f t="shared" ca="1" si="52"/>
        <v>`shift`:`PM`,</v>
      </c>
      <c r="Y77" t="str">
        <f t="shared" ca="1" si="53"/>
        <v>`shiftStartTime`:`7`,</v>
      </c>
      <c r="Z77" t="str">
        <f t="shared" ca="1" si="54"/>
        <v>`wONum`:`KNSHOP`,</v>
      </c>
      <c r="AA77" t="str">
        <f t="shared" ca="1" si="55"/>
        <v>`uNum`:`208`,</v>
      </c>
      <c r="AB77" t="str">
        <f t="shared" ca="1" si="56"/>
        <v>`notes`:`Tractor checklist`,</v>
      </c>
      <c r="AC77" t="str">
        <f t="shared" ca="1" si="57"/>
        <v>`shift_Serial`:`43019_02`}</v>
      </c>
    </row>
    <row r="78" spans="1:29" x14ac:dyDescent="0.2">
      <c r="A78" t="str">
        <f t="shared" ca="1" si="29"/>
        <v>{`_id`:`blozano_2017-10-16_19-01-56_-0500_Mon`,</v>
      </c>
      <c r="B78" t="str">
        <f t="shared" ca="1" si="30"/>
        <v>`_rev`:`2-167205844167b3bc38474e6881b72518`,</v>
      </c>
      <c r="C78" t="str">
        <f t="shared" ca="1" si="31"/>
        <v>`worksiteEncoded`:`KN_ODS_MNSHOP`,</v>
      </c>
      <c r="D78" t="str">
        <f t="shared" ca="1" si="32"/>
        <v>`client`:`KN`,</v>
      </c>
      <c r="E78" t="str">
        <f t="shared" ca="1" si="33"/>
        <v>`location`:`ODS`,</v>
      </c>
      <c r="F78" t="str">
        <f t="shared" ca="1" si="34"/>
        <v>`locID`:`MNSHOP`,</v>
      </c>
      <c r="G78" t="str">
        <f t="shared" ca="1" si="35"/>
        <v>`username`:`blozano`,</v>
      </c>
      <c r="H78" t="str">
        <f t="shared" ca="1" si="36"/>
        <v>`lastName`:`Lozano`,</v>
      </c>
      <c r="I78" t="str">
        <f t="shared" ca="1" si="37"/>
        <v>`firstName`:`Bonifacio`,</v>
      </c>
      <c r="J78" t="str">
        <f t="shared" ca="1" si="38"/>
        <v>`technician`:`Lozano, Bonifacio`,</v>
      </c>
      <c r="K78" t="str">
        <f t="shared" ca="1" si="39"/>
        <v>`timeStampM`:`2017-10-16T19:01:56-05:00`,</v>
      </c>
      <c r="L78" t="str">
        <f t="shared" ca="1" si="40"/>
        <v>`shiftSerial`:`43019_02`,</v>
      </c>
      <c r="M78" t="str">
        <f t="shared" ca="1" si="41"/>
        <v>`siteUid`:521887,</v>
      </c>
      <c r="N78" t="str">
        <f t="shared" ca="1" si="42"/>
        <v>`timeStamp`:43024.7930093519,</v>
      </c>
      <c r="O78" t="str">
        <f t="shared" ca="1" si="43"/>
        <v>`payrollPeriod`:43019,</v>
      </c>
      <c r="P78" t="str">
        <f t="shared" ca="1" si="44"/>
        <v>`rprtDateX`:43020,</v>
      </c>
      <c r="Q78" t="str">
        <f t="shared" ca="1" si="45"/>
        <v>`payroll_Period`:43019,</v>
      </c>
      <c r="R78" t="str">
        <f t="shared" ca="1" si="46"/>
        <v>`ts`:0.916666666666667,</v>
      </c>
      <c r="S78" t="str">
        <f t="shared" ca="1" si="47"/>
        <v>`te`:0.166666666666667,</v>
      </c>
      <c r="T78" t="str">
        <f t="shared" ca="1" si="48"/>
        <v>`repairHrs`:6,</v>
      </c>
      <c r="U78" t="str">
        <f t="shared" ca="1" si="49"/>
        <v>`rprtDate`:`2017-10-12`,</v>
      </c>
      <c r="V78" t="str">
        <f t="shared" ca="1" si="50"/>
        <v>`timeStarts`:`2017-10-12T22:00:00-05:00`,</v>
      </c>
      <c r="W78" t="str">
        <f t="shared" ca="1" si="51"/>
        <v>`timeEnds`:`2017-10-13T04:00:00-05:00`,</v>
      </c>
      <c r="X78" t="str">
        <f t="shared" ca="1" si="52"/>
        <v>`shift`:`PM`,</v>
      </c>
      <c r="Y78" t="str">
        <f t="shared" ca="1" si="53"/>
        <v>`shiftStartTime`:`7`,</v>
      </c>
      <c r="Z78" t="str">
        <f t="shared" ca="1" si="54"/>
        <v>`wONum`:`KNSHOP`,</v>
      </c>
      <c r="AA78" t="str">
        <f t="shared" ca="1" si="55"/>
        <v>`uNum`:`Q-408`,</v>
      </c>
      <c r="AB78" t="str">
        <f t="shared" ca="1" si="56"/>
        <v>`notes`:`Remove fluid`,</v>
      </c>
      <c r="AC78" t="str">
        <f t="shared" ca="1" si="57"/>
        <v>`shift_Serial`:`43019_02`}</v>
      </c>
    </row>
    <row r="79" spans="1:29" x14ac:dyDescent="0.2">
      <c r="A79" t="str">
        <f t="shared" ca="1" si="29"/>
        <v>{`_id`:`blozano_2017-10-16_19-03-02_-0500_Mon`,</v>
      </c>
      <c r="B79" t="str">
        <f t="shared" ca="1" si="30"/>
        <v>`_rev`:`2-12a19ad68e4f6259e1ff67b657de1fa6`,</v>
      </c>
      <c r="C79" t="str">
        <f t="shared" ca="1" si="31"/>
        <v>`worksiteEncoded`:`KN_ODS_MNSHOP`,</v>
      </c>
      <c r="D79" t="str">
        <f t="shared" ca="1" si="32"/>
        <v>`client`:`KN`,</v>
      </c>
      <c r="E79" t="str">
        <f t="shared" ca="1" si="33"/>
        <v>`location`:`ODS`,</v>
      </c>
      <c r="F79" t="str">
        <f t="shared" ca="1" si="34"/>
        <v>`locID`:`MNSHOP`,</v>
      </c>
      <c r="G79" t="str">
        <f t="shared" ca="1" si="35"/>
        <v>`username`:`blozano`,</v>
      </c>
      <c r="H79" t="str">
        <f t="shared" ca="1" si="36"/>
        <v>`lastName`:`Lozano`,</v>
      </c>
      <c r="I79" t="str">
        <f t="shared" ca="1" si="37"/>
        <v>`firstName`:`Bonifacio`,</v>
      </c>
      <c r="J79" t="str">
        <f t="shared" ca="1" si="38"/>
        <v>`technician`:`Lozano, Bonifacio`,</v>
      </c>
      <c r="K79" t="str">
        <f t="shared" ca="1" si="39"/>
        <v>`timeStampM`:`2017-10-16T19:03:02-05:00`,</v>
      </c>
      <c r="L79" t="str">
        <f t="shared" ca="1" si="40"/>
        <v>`shiftSerial`:`43019_02`,</v>
      </c>
      <c r="M79" t="str">
        <f t="shared" ca="1" si="41"/>
        <v>`siteUid`:521887,</v>
      </c>
      <c r="N79" t="str">
        <f t="shared" ca="1" si="42"/>
        <v>`timeStamp`:43024.7937807292,</v>
      </c>
      <c r="O79" t="str">
        <f t="shared" ca="1" si="43"/>
        <v>`payrollPeriod`:43019,</v>
      </c>
      <c r="P79" t="str">
        <f t="shared" ca="1" si="44"/>
        <v>`rprtDateX`:43020,</v>
      </c>
      <c r="Q79" t="str">
        <f t="shared" ca="1" si="45"/>
        <v>`payroll_Period`:43019,</v>
      </c>
      <c r="R79" t="str">
        <f t="shared" ca="1" si="46"/>
        <v>`ts`:0.166666666666667,</v>
      </c>
      <c r="S79" t="str">
        <f t="shared" ca="1" si="47"/>
        <v>`te`:0.208333333333333,</v>
      </c>
      <c r="T79" t="str">
        <f t="shared" ca="1" si="48"/>
        <v>`repairHrs`:1,</v>
      </c>
      <c r="U79" t="str">
        <f t="shared" ca="1" si="49"/>
        <v>`rprtDate`:`2017-10-12`,</v>
      </c>
      <c r="V79" t="str">
        <f t="shared" ca="1" si="50"/>
        <v>`timeStarts`:`2017-10-13T04:00:00-05:00`,</v>
      </c>
      <c r="W79" t="str">
        <f t="shared" ca="1" si="51"/>
        <v>`timeEnds`:`2017-10-13T05:00:00-05:00`,</v>
      </c>
      <c r="X79" t="str">
        <f t="shared" ca="1" si="52"/>
        <v>`shift`:`PM`,</v>
      </c>
      <c r="Y79" t="str">
        <f t="shared" ca="1" si="53"/>
        <v>`shiftStartTime`:`7`,</v>
      </c>
      <c r="Z79" t="str">
        <f t="shared" ca="1" si="54"/>
        <v>`wONum`:`KNSHOP`,</v>
      </c>
      <c r="AA79" t="str">
        <f t="shared" ca="1" si="55"/>
        <v>`uNum`:`HP-085`,</v>
      </c>
      <c r="AB79" t="str">
        <f t="shared" ca="1" si="56"/>
        <v>`notes`:`Pony rod seals`,</v>
      </c>
      <c r="AC79" t="str">
        <f t="shared" ca="1" si="57"/>
        <v>`shift_Serial`:`43019_02`}</v>
      </c>
    </row>
    <row r="80" spans="1:29" x14ac:dyDescent="0.2">
      <c r="A80" t="str">
        <f t="shared" ca="1" si="29"/>
        <v>{`_id`:`blozano_2017-10-16_19-05-15_-0500_Mon`,</v>
      </c>
      <c r="B80" t="str">
        <f t="shared" ca="1" si="30"/>
        <v>`_rev`:`2-ae108e52553e0a4219345842aad22ed3`,</v>
      </c>
      <c r="C80" t="str">
        <f t="shared" ca="1" si="31"/>
        <v>`worksiteEncoded`:`KN_ODS_MNSHOP`,</v>
      </c>
      <c r="D80" t="str">
        <f t="shared" ca="1" si="32"/>
        <v>`client`:`KN`,</v>
      </c>
      <c r="E80" t="str">
        <f t="shared" ca="1" si="33"/>
        <v>`location`:`ODS`,</v>
      </c>
      <c r="F80" t="str">
        <f t="shared" ca="1" si="34"/>
        <v>`locID`:`MNSHOP`,</v>
      </c>
      <c r="G80" t="str">
        <f t="shared" ca="1" si="35"/>
        <v>`username`:`blozano`,</v>
      </c>
      <c r="H80" t="str">
        <f t="shared" ca="1" si="36"/>
        <v>`lastName`:`Lozano`,</v>
      </c>
      <c r="I80" t="str">
        <f t="shared" ca="1" si="37"/>
        <v>`firstName`:`Bonifacio`,</v>
      </c>
      <c r="J80" t="str">
        <f t="shared" ca="1" si="38"/>
        <v>`technician`:`Lozano, Bonifacio`,</v>
      </c>
      <c r="K80" t="str">
        <f t="shared" ca="1" si="39"/>
        <v>`timeStampM`:`2017-10-16T19:05:15-05:00`,</v>
      </c>
      <c r="L80" t="str">
        <f t="shared" ca="1" si="40"/>
        <v>`shiftSerial`:`43019_03`,</v>
      </c>
      <c r="M80" t="str">
        <f t="shared" ca="1" si="41"/>
        <v>`siteUid`:521887,</v>
      </c>
      <c r="N80" t="str">
        <f t="shared" ca="1" si="42"/>
        <v>`timeStamp`:43024.7953164583,</v>
      </c>
      <c r="O80" t="str">
        <f t="shared" ca="1" si="43"/>
        <v>`payrollPeriod`:43019,</v>
      </c>
      <c r="P80" t="str">
        <f t="shared" ca="1" si="44"/>
        <v>`rprtDateX`:43021,</v>
      </c>
      <c r="Q80" t="str">
        <f t="shared" ca="1" si="45"/>
        <v>`payroll_Period`:43019,</v>
      </c>
      <c r="R80" t="str">
        <f t="shared" ca="1" si="46"/>
        <v>`ts`:0.75,</v>
      </c>
      <c r="S80" t="str">
        <f t="shared" ca="1" si="47"/>
        <v>`te`:0.208333333333333,</v>
      </c>
      <c r="T80" t="str">
        <f t="shared" ca="1" si="48"/>
        <v>`repairHrs`:11,</v>
      </c>
      <c r="U80" t="str">
        <f t="shared" ca="1" si="49"/>
        <v>`rprtDate`:`2017-10-13`,</v>
      </c>
      <c r="V80" t="str">
        <f t="shared" ca="1" si="50"/>
        <v>`timeStarts`:`2017-10-13T18:00:00-05:00`,</v>
      </c>
      <c r="W80" t="str">
        <f t="shared" ca="1" si="51"/>
        <v>`timeEnds`:`2017-10-14T05:00:00-05:00`,</v>
      </c>
      <c r="X80" t="str">
        <f t="shared" ca="1" si="52"/>
        <v>`shift`:`PM`,</v>
      </c>
      <c r="Y80" t="str">
        <f t="shared" ca="1" si="53"/>
        <v>`shiftStartTime`:`7`,</v>
      </c>
      <c r="Z80" t="str">
        <f t="shared" ca="1" si="54"/>
        <v>`wONum`:`KNSHOP`,</v>
      </c>
      <c r="AA80" t="str">
        <f t="shared" ca="1" si="55"/>
        <v>`uNum`:`511976`,</v>
      </c>
      <c r="AB80" t="str">
        <f t="shared" ca="1" si="56"/>
        <v>`notes`:`Frac pump Checklist`,</v>
      </c>
      <c r="AC80" t="str">
        <f t="shared" ca="1" si="57"/>
        <v>`shift_Serial`:`43019_03`}</v>
      </c>
    </row>
    <row r="81" spans="1:29" x14ac:dyDescent="0.2">
      <c r="A81" t="str">
        <f t="shared" ca="1" si="29"/>
        <v>{`_id`:`blozano_2017-10-16_19-06-30_-0500_Mon`,</v>
      </c>
      <c r="B81" t="str">
        <f t="shared" ca="1" si="30"/>
        <v>`_rev`:`2-a05ec1de8da7e863f4e7b99d77c57825`,</v>
      </c>
      <c r="C81" t="str">
        <f t="shared" ca="1" si="31"/>
        <v>`worksiteEncoded`:`KN_ODS_MNSHOP`,</v>
      </c>
      <c r="D81" t="str">
        <f t="shared" ca="1" si="32"/>
        <v>`client`:`KN`,</v>
      </c>
      <c r="E81" t="str">
        <f t="shared" ca="1" si="33"/>
        <v>`location`:`ODS`,</v>
      </c>
      <c r="F81" t="str">
        <f t="shared" ca="1" si="34"/>
        <v>`locID`:`MNSHOP`,</v>
      </c>
      <c r="G81" t="str">
        <f t="shared" ca="1" si="35"/>
        <v>`username`:`blozano`,</v>
      </c>
      <c r="H81" t="str">
        <f t="shared" ca="1" si="36"/>
        <v>`lastName`:`Lozano`,</v>
      </c>
      <c r="I81" t="str">
        <f t="shared" ca="1" si="37"/>
        <v>`firstName`:`Bonifacio`,</v>
      </c>
      <c r="J81" t="str">
        <f t="shared" ca="1" si="38"/>
        <v>`technician`:`Lozano, Bonifacio`,</v>
      </c>
      <c r="K81" t="str">
        <f t="shared" ca="1" si="39"/>
        <v>`timeStampM`:`2017-10-16T19:06:30-05:00`,</v>
      </c>
      <c r="L81" t="str">
        <f t="shared" ca="1" si="40"/>
        <v>`shiftSerial`:`43019_04`,</v>
      </c>
      <c r="M81" t="str">
        <f t="shared" ca="1" si="41"/>
        <v>`siteUid`:521887,</v>
      </c>
      <c r="N81" t="str">
        <f t="shared" ca="1" si="42"/>
        <v>`timeStamp`:43024.7961842708,</v>
      </c>
      <c r="O81" t="str">
        <f t="shared" ca="1" si="43"/>
        <v>`payrollPeriod`:43019,</v>
      </c>
      <c r="P81" t="str">
        <f t="shared" ca="1" si="44"/>
        <v>`rprtDateX`:43022,</v>
      </c>
      <c r="Q81" t="str">
        <f t="shared" ca="1" si="45"/>
        <v>`payroll_Period`:43019,</v>
      </c>
      <c r="R81" t="str">
        <f t="shared" ca="1" si="46"/>
        <v>`ts`:0.75,</v>
      </c>
      <c r="S81" t="str">
        <f t="shared" ca="1" si="47"/>
        <v>`te`:0.125,</v>
      </c>
      <c r="T81" t="str">
        <f t="shared" ca="1" si="48"/>
        <v>`repairHrs`:9,</v>
      </c>
      <c r="U81" t="str">
        <f t="shared" ca="1" si="49"/>
        <v>`rprtDate`:`2017-10-14`,</v>
      </c>
      <c r="V81" t="str">
        <f t="shared" ca="1" si="50"/>
        <v>`timeStarts`:`2017-10-14T18:00:00-05:00`,</v>
      </c>
      <c r="W81" t="str">
        <f t="shared" ca="1" si="51"/>
        <v>`timeEnds`:`2017-10-15T03:00:00-05:00`,</v>
      </c>
      <c r="X81" t="str">
        <f t="shared" ca="1" si="52"/>
        <v>`shift`:`PM`,</v>
      </c>
      <c r="Y81" t="str">
        <f t="shared" ca="1" si="53"/>
        <v>`shiftStartTime`:`7`,</v>
      </c>
      <c r="Z81" t="str">
        <f t="shared" ca="1" si="54"/>
        <v>`wONum`:`KNSHOP`,</v>
      </c>
      <c r="AA81" t="str">
        <f t="shared" ca="1" si="55"/>
        <v>`uNum`:`BL-011`,</v>
      </c>
      <c r="AB81" t="str">
        <f t="shared" ca="1" si="56"/>
        <v>`notes`:`Blender Checklist`,</v>
      </c>
      <c r="AC81" t="str">
        <f t="shared" ca="1" si="57"/>
        <v>`shift_Serial`:`43019_04`}</v>
      </c>
    </row>
    <row r="82" spans="1:29" x14ac:dyDescent="0.2">
      <c r="A82" t="str">
        <f t="shared" ca="1" si="29"/>
        <v>{`_id`:`blozano_2017-10-16_19-08-20_-0500_Mon`,</v>
      </c>
      <c r="B82" t="str">
        <f t="shared" ca="1" si="30"/>
        <v>`_rev`:`2-52ed3ee0091f244ac40052481dce718b`,</v>
      </c>
      <c r="C82" t="str">
        <f t="shared" ca="1" si="31"/>
        <v>`worksiteEncoded`:`KN_ODS_MNSHOP`,</v>
      </c>
      <c r="D82" t="str">
        <f t="shared" ca="1" si="32"/>
        <v>`client`:`KN`,</v>
      </c>
      <c r="E82" t="str">
        <f t="shared" ca="1" si="33"/>
        <v>`location`:`ODS`,</v>
      </c>
      <c r="F82" t="str">
        <f t="shared" ca="1" si="34"/>
        <v>`locID`:`MNSHOP`,</v>
      </c>
      <c r="G82" t="str">
        <f t="shared" ca="1" si="35"/>
        <v>`username`:`blozano`,</v>
      </c>
      <c r="H82" t="str">
        <f t="shared" ca="1" si="36"/>
        <v>`lastName`:`Lozano`,</v>
      </c>
      <c r="I82" t="str">
        <f t="shared" ca="1" si="37"/>
        <v>`firstName`:`Bonifacio`,</v>
      </c>
      <c r="J82" t="str">
        <f t="shared" ca="1" si="38"/>
        <v>`technician`:`Lozano, Bonifacio`,</v>
      </c>
      <c r="K82" t="str">
        <f t="shared" ca="1" si="39"/>
        <v>`timeStampM`:`2017-10-16T19:08:20-05:00`,</v>
      </c>
      <c r="L82" t="str">
        <f t="shared" ca="1" si="40"/>
        <v>`shiftSerial`:`43019_04`,</v>
      </c>
      <c r="M82" t="str">
        <f t="shared" ca="1" si="41"/>
        <v>`siteUid`:521887,</v>
      </c>
      <c r="N82" t="str">
        <f t="shared" ca="1" si="42"/>
        <v>`timeStamp`:43024.7974638773,</v>
      </c>
      <c r="O82" t="str">
        <f t="shared" ca="1" si="43"/>
        <v>`payrollPeriod`:43019,</v>
      </c>
      <c r="P82" t="str">
        <f t="shared" ca="1" si="44"/>
        <v>`rprtDateX`:43022,</v>
      </c>
      <c r="Q82" t="str">
        <f t="shared" ca="1" si="45"/>
        <v>`payroll_Period`:43019,</v>
      </c>
      <c r="R82" t="str">
        <f t="shared" ca="1" si="46"/>
        <v>`ts`:0.125,</v>
      </c>
      <c r="S82" t="str">
        <f t="shared" ca="1" si="47"/>
        <v>`te`:0.208333333333333,</v>
      </c>
      <c r="T82" t="str">
        <f t="shared" ca="1" si="48"/>
        <v>`repairHrs`:2,</v>
      </c>
      <c r="U82" t="str">
        <f t="shared" ca="1" si="49"/>
        <v>`rprtDate`:`2017-10-14`,</v>
      </c>
      <c r="V82" t="str">
        <f t="shared" ca="1" si="50"/>
        <v>`timeStarts`:`2017-10-15T03:00:00-05:00`,</v>
      </c>
      <c r="W82" t="str">
        <f t="shared" ca="1" si="51"/>
        <v>`timeEnds`:`2017-10-15T05:00:00-05:00`,</v>
      </c>
      <c r="X82" t="str">
        <f t="shared" ca="1" si="52"/>
        <v>`shift`:`PM`,</v>
      </c>
      <c r="Y82" t="str">
        <f t="shared" ca="1" si="53"/>
        <v>`shiftStartTime`:`7`,</v>
      </c>
      <c r="Z82" t="str">
        <f t="shared" ca="1" si="54"/>
        <v>`wONum`:`KNSHOP`,</v>
      </c>
      <c r="AA82" t="str">
        <f t="shared" ca="1" si="55"/>
        <v>`uNum`:`506225`,</v>
      </c>
      <c r="AB82" t="str">
        <f t="shared" ca="1" si="56"/>
        <v>`notes`:`Lube conversion`,</v>
      </c>
      <c r="AC82" t="str">
        <f t="shared" ca="1" si="57"/>
        <v>`shift_Serial`:`43019_04`}</v>
      </c>
    </row>
    <row r="83" spans="1:29" x14ac:dyDescent="0.2">
      <c r="A83" t="str">
        <f t="shared" ca="1" si="29"/>
        <v>{`_id`:`blozano_2017-10-16_19-08-49_-0500_Mon`,</v>
      </c>
      <c r="B83" t="str">
        <f t="shared" ca="1" si="30"/>
        <v>`_rev`:`2-146b7259332b4a09f19e6a2d32efbb2e`,</v>
      </c>
      <c r="C83" t="str">
        <f t="shared" ca="1" si="31"/>
        <v>`worksiteEncoded`:`KN_ODS_MNSHOP`,</v>
      </c>
      <c r="D83" t="str">
        <f t="shared" ca="1" si="32"/>
        <v>`client`:`KN`,</v>
      </c>
      <c r="E83" t="str">
        <f t="shared" ca="1" si="33"/>
        <v>`location`:`ODS`,</v>
      </c>
      <c r="F83" t="str">
        <f t="shared" ca="1" si="34"/>
        <v>`locID`:`MNSHOP`,</v>
      </c>
      <c r="G83" t="str">
        <f t="shared" ca="1" si="35"/>
        <v>`username`:`blozano`,</v>
      </c>
      <c r="H83" t="str">
        <f t="shared" ca="1" si="36"/>
        <v>`lastName`:`Lozano`,</v>
      </c>
      <c r="I83" t="str">
        <f t="shared" ca="1" si="37"/>
        <v>`firstName`:`Bonifacio`,</v>
      </c>
      <c r="J83" t="str">
        <f t="shared" ca="1" si="38"/>
        <v>`technician`:`Lozano, Bonifacio`,</v>
      </c>
      <c r="K83" t="str">
        <f t="shared" ca="1" si="39"/>
        <v>`timeStampM`:`2017-10-16T19:08:49-05:00`,</v>
      </c>
      <c r="L83" t="str">
        <f t="shared" ca="1" si="40"/>
        <v>`shiftSerial`:`43019_05`,</v>
      </c>
      <c r="M83" t="str">
        <f t="shared" ca="1" si="41"/>
        <v>`siteUid`:521887,</v>
      </c>
      <c r="N83" t="str">
        <f t="shared" ca="1" si="42"/>
        <v>`timeStamp`:43024.7977926389,</v>
      </c>
      <c r="O83" t="str">
        <f t="shared" ca="1" si="43"/>
        <v>`payrollPeriod`:43019,</v>
      </c>
      <c r="P83" t="str">
        <f t="shared" ca="1" si="44"/>
        <v>`rprtDateX`:43023,</v>
      </c>
      <c r="Q83" t="str">
        <f t="shared" ca="1" si="45"/>
        <v>`payroll_Period`:43019,</v>
      </c>
      <c r="R83" t="str">
        <f t="shared" ca="1" si="46"/>
        <v>`ts`:0.75,</v>
      </c>
      <c r="S83" t="str">
        <f t="shared" ca="1" si="47"/>
        <v>`te`:0.0416666666666667,</v>
      </c>
      <c r="T83" t="str">
        <f t="shared" ca="1" si="48"/>
        <v>`repairHrs`:7,</v>
      </c>
      <c r="U83" t="str">
        <f t="shared" ca="1" si="49"/>
        <v>`rprtDate`:`2017-10-15`,</v>
      </c>
      <c r="V83" t="str">
        <f t="shared" ca="1" si="50"/>
        <v>`timeStarts`:`2017-10-15T18:00:00-05:00`,</v>
      </c>
      <c r="W83" t="str">
        <f t="shared" ca="1" si="51"/>
        <v>`timeEnds`:`2017-10-16T01:00:00-05:00`,</v>
      </c>
      <c r="X83" t="str">
        <f t="shared" ca="1" si="52"/>
        <v>`shift`:`PM`,</v>
      </c>
      <c r="Y83" t="str">
        <f t="shared" ca="1" si="53"/>
        <v>`shiftStartTime`:`7`,</v>
      </c>
      <c r="Z83" t="str">
        <f t="shared" ca="1" si="54"/>
        <v>`wONum`:`KNSHOP`,</v>
      </c>
      <c r="AA83" t="str">
        <f t="shared" ca="1" si="55"/>
        <v>`uNum`:`508760`,</v>
      </c>
      <c r="AB83" t="str">
        <f t="shared" ca="1" si="56"/>
        <v>`notes`:`Tranny swing`,</v>
      </c>
      <c r="AC83" t="str">
        <f t="shared" ca="1" si="57"/>
        <v>`shift_Serial`:`43019_05`}</v>
      </c>
    </row>
    <row r="84" spans="1:29" x14ac:dyDescent="0.2">
      <c r="A84" t="str">
        <f t="shared" ca="1" si="29"/>
        <v>{`_id`:`blozano_2017-10-16_19-10-03_-0500_Mon`,</v>
      </c>
      <c r="B84" t="str">
        <f t="shared" ca="1" si="30"/>
        <v>`_rev`:`2-266db46a9085c0124fe8d5c49e893668`,</v>
      </c>
      <c r="C84" t="str">
        <f t="shared" ca="1" si="31"/>
        <v>`worksiteEncoded`:`KN_ODS_MNSHOP`,</v>
      </c>
      <c r="D84" t="str">
        <f t="shared" ca="1" si="32"/>
        <v>`client`:`KN`,</v>
      </c>
      <c r="E84" t="str">
        <f t="shared" ca="1" si="33"/>
        <v>`location`:`ODS`,</v>
      </c>
      <c r="F84" t="str">
        <f t="shared" ca="1" si="34"/>
        <v>`locID`:`MNSHOP`,</v>
      </c>
      <c r="G84" t="str">
        <f t="shared" ca="1" si="35"/>
        <v>`username`:`blozano`,</v>
      </c>
      <c r="H84" t="str">
        <f t="shared" ca="1" si="36"/>
        <v>`lastName`:`Lozano`,</v>
      </c>
      <c r="I84" t="str">
        <f t="shared" ca="1" si="37"/>
        <v>`firstName`:`Bonifacio`,</v>
      </c>
      <c r="J84" t="str">
        <f t="shared" ca="1" si="38"/>
        <v>`technician`:`Lozano, Bonifacio`,</v>
      </c>
      <c r="K84" t="str">
        <f t="shared" ca="1" si="39"/>
        <v>`timeStampM`:`2017-10-16T19:10:03-05:00`,</v>
      </c>
      <c r="L84" t="str">
        <f t="shared" ca="1" si="40"/>
        <v>`shiftSerial`:`43019_05`,</v>
      </c>
      <c r="M84" t="str">
        <f t="shared" ca="1" si="41"/>
        <v>`siteUid`:521887,</v>
      </c>
      <c r="N84" t="str">
        <f t="shared" ca="1" si="42"/>
        <v>`timeStamp`:43024.7986480671,</v>
      </c>
      <c r="O84" t="str">
        <f t="shared" ca="1" si="43"/>
        <v>`payrollPeriod`:43019,</v>
      </c>
      <c r="P84" t="str">
        <f t="shared" ca="1" si="44"/>
        <v>`rprtDateX`:43023,</v>
      </c>
      <c r="Q84" t="str">
        <f t="shared" ca="1" si="45"/>
        <v>`payroll_Period`:43019,</v>
      </c>
      <c r="R84" t="str">
        <f t="shared" ca="1" si="46"/>
        <v>`ts`:0.0416666666666667,</v>
      </c>
      <c r="S84" t="str">
        <f t="shared" ca="1" si="47"/>
        <v>`te`:0.208333333333333,</v>
      </c>
      <c r="T84" t="str">
        <f t="shared" ca="1" si="48"/>
        <v>`repairHrs`:4,</v>
      </c>
      <c r="U84" t="str">
        <f t="shared" ca="1" si="49"/>
        <v>`rprtDate`:`2017-10-15`,</v>
      </c>
      <c r="V84" t="str">
        <f t="shared" ca="1" si="50"/>
        <v>`timeStarts`:`2017-10-16T01:00:00-05:00`,</v>
      </c>
      <c r="W84" t="str">
        <f t="shared" ca="1" si="51"/>
        <v>`timeEnds`:`2017-10-16T05:00:00-05:00`,</v>
      </c>
      <c r="X84" t="str">
        <f t="shared" ca="1" si="52"/>
        <v>`shift`:`PM`,</v>
      </c>
      <c r="Y84" t="str">
        <f t="shared" ca="1" si="53"/>
        <v>`shiftStartTime`:`7`,</v>
      </c>
      <c r="Z84" t="str">
        <f t="shared" ca="1" si="54"/>
        <v>`wONum`:`KNSHOP`,</v>
      </c>
      <c r="AA84" t="str">
        <f t="shared" ca="1" si="55"/>
        <v>`uNum`:`11980`,</v>
      </c>
      <c r="AB84" t="str">
        <f t="shared" ca="1" si="56"/>
        <v>`notes`:`Tractor checkover`,</v>
      </c>
      <c r="AC84" t="str">
        <f t="shared" ca="1" si="57"/>
        <v>`shift_Serial`:`43019_05`}</v>
      </c>
    </row>
    <row r="85" spans="1:29" x14ac:dyDescent="0.2">
      <c r="A85" t="str">
        <f t="shared" ca="1" si="29"/>
        <v>{`_id`:`blozano_2017-10-16_19-10-53_-0500_Mon`,</v>
      </c>
      <c r="B85" t="str">
        <f t="shared" ca="1" si="30"/>
        <v>`_rev`:`2-b2d863924508be7314efa2ed067cb8fd`,</v>
      </c>
      <c r="C85" t="str">
        <f t="shared" ca="1" si="31"/>
        <v>`worksiteEncoded`:`KN_ODS_MNSHOP`,</v>
      </c>
      <c r="D85" t="str">
        <f t="shared" ca="1" si="32"/>
        <v>`client`:`KN`,</v>
      </c>
      <c r="E85" t="str">
        <f t="shared" ca="1" si="33"/>
        <v>`location`:`ODS`,</v>
      </c>
      <c r="F85" t="str">
        <f t="shared" ca="1" si="34"/>
        <v>`locID`:`MNSHOP`,</v>
      </c>
      <c r="G85" t="str">
        <f t="shared" ca="1" si="35"/>
        <v>`username`:`blozano`,</v>
      </c>
      <c r="H85" t="str">
        <f t="shared" ca="1" si="36"/>
        <v>`lastName`:`Lozano`,</v>
      </c>
      <c r="I85" t="str">
        <f t="shared" ca="1" si="37"/>
        <v>`firstName`:`Bonifacio`,</v>
      </c>
      <c r="J85" t="str">
        <f t="shared" ca="1" si="38"/>
        <v>`technician`:`Lozano, Bonifacio`,</v>
      </c>
      <c r="K85" t="str">
        <f t="shared" ca="1" si="39"/>
        <v>`timeStampM`:`2017-10-16T19:10:53-05:00`,</v>
      </c>
      <c r="L85" t="str">
        <f t="shared" ca="1" si="40"/>
        <v>`shiftSerial`:`43019_06`,</v>
      </c>
      <c r="M85" t="str">
        <f t="shared" ca="1" si="41"/>
        <v>`siteUid`:521887,</v>
      </c>
      <c r="N85" t="str">
        <f t="shared" ca="1" si="42"/>
        <v>`timeStamp`:43024.7992257639,</v>
      </c>
      <c r="O85" t="str">
        <f t="shared" ca="1" si="43"/>
        <v>`payrollPeriod`:43019,</v>
      </c>
      <c r="P85" t="str">
        <f t="shared" ca="1" si="44"/>
        <v>`rprtDateX`:43024,</v>
      </c>
      <c r="Q85" t="str">
        <f t="shared" ca="1" si="45"/>
        <v>`payroll_Period`:43019,</v>
      </c>
      <c r="R85" t="str">
        <f t="shared" ca="1" si="46"/>
        <v>`ts`:0.75,</v>
      </c>
      <c r="S85" t="str">
        <f t="shared" ca="1" si="47"/>
        <v>`te`:0.875,</v>
      </c>
      <c r="T85" t="str">
        <f t="shared" ca="1" si="48"/>
        <v>`repairHrs`:3,</v>
      </c>
      <c r="U85" t="str">
        <f t="shared" ca="1" si="49"/>
        <v>`rprtDate`:`2017-10-16`,</v>
      </c>
      <c r="V85" t="str">
        <f t="shared" ca="1" si="50"/>
        <v>`timeStarts`:`2017-10-16T18:00:00-05:00`,</v>
      </c>
      <c r="W85" t="str">
        <f t="shared" ca="1" si="51"/>
        <v>`timeEnds`:`2017-10-16T21:00:00-05:00`,</v>
      </c>
      <c r="X85" t="str">
        <f t="shared" ca="1" si="52"/>
        <v>`shift`:`PM`,</v>
      </c>
      <c r="Y85" t="str">
        <f t="shared" ca="1" si="53"/>
        <v>`shiftStartTime`:`7`,</v>
      </c>
      <c r="Z85" t="str">
        <f t="shared" ca="1" si="54"/>
        <v>`wONum`:`KNSHOP`,</v>
      </c>
      <c r="AA85" t="str">
        <f t="shared" ca="1" si="55"/>
        <v>`uNum`:`202`,</v>
      </c>
      <c r="AB85" t="str">
        <f t="shared" ca="1" si="56"/>
        <v>`notes`:`Troubleshoot ac compressor`,</v>
      </c>
      <c r="AC85" t="str">
        <f t="shared" ca="1" si="57"/>
        <v>`shift_Serial`:`43019_06`}</v>
      </c>
    </row>
    <row r="86" spans="1:29" x14ac:dyDescent="0.2">
      <c r="A86" t="str">
        <f t="shared" ca="1" si="29"/>
        <v>{`_id`:`blozano_2017-10-16_19-11-18_-0500_Mon`,</v>
      </c>
      <c r="B86" t="str">
        <f t="shared" ca="1" si="30"/>
        <v>`_rev`:`2-a8f34e564c1e120b7259b15ed71e9c15`,</v>
      </c>
      <c r="C86" t="str">
        <f t="shared" ca="1" si="31"/>
        <v>`worksiteEncoded`:`KN_ODS_MNSHOP`,</v>
      </c>
      <c r="D86" t="str">
        <f t="shared" ca="1" si="32"/>
        <v>`client`:`KN`,</v>
      </c>
      <c r="E86" t="str">
        <f t="shared" ca="1" si="33"/>
        <v>`location`:`ODS`,</v>
      </c>
      <c r="F86" t="str">
        <f t="shared" ca="1" si="34"/>
        <v>`locID`:`MNSHOP`,</v>
      </c>
      <c r="G86" t="str">
        <f t="shared" ca="1" si="35"/>
        <v>`username`:`blozano`,</v>
      </c>
      <c r="H86" t="str">
        <f t="shared" ca="1" si="36"/>
        <v>`lastName`:`Lozano`,</v>
      </c>
      <c r="I86" t="str">
        <f t="shared" ca="1" si="37"/>
        <v>`firstName`:`Bonifacio`,</v>
      </c>
      <c r="J86" t="str">
        <f t="shared" ca="1" si="38"/>
        <v>`technician`:`Lozano, Bonifacio`,</v>
      </c>
      <c r="K86" t="str">
        <f t="shared" ca="1" si="39"/>
        <v>`timeStampM`:`2017-10-16T19:11:18-05:00`,</v>
      </c>
      <c r="L86" t="str">
        <f t="shared" ca="1" si="40"/>
        <v>`shiftSerial`:`43019_06`,</v>
      </c>
      <c r="M86" t="str">
        <f t="shared" ca="1" si="41"/>
        <v>`siteUid`:521887,</v>
      </c>
      <c r="N86" t="str">
        <f t="shared" ca="1" si="42"/>
        <v>`timeStamp`:43024.7995218981,</v>
      </c>
      <c r="O86" t="str">
        <f t="shared" ca="1" si="43"/>
        <v>`payrollPeriod`:43019,</v>
      </c>
      <c r="P86" t="str">
        <f t="shared" ca="1" si="44"/>
        <v>`rprtDateX`:43024,</v>
      </c>
      <c r="Q86" t="str">
        <f t="shared" ca="1" si="45"/>
        <v>`payroll_Period`:43019,</v>
      </c>
      <c r="R86" t="str">
        <f t="shared" ca="1" si="46"/>
        <v>`ts`:0.875,</v>
      </c>
      <c r="S86" t="str">
        <f t="shared" ca="1" si="47"/>
        <v>`te`:0.0416666666666667,</v>
      </c>
      <c r="T86" t="str">
        <f t="shared" ca="1" si="48"/>
        <v>`repairHrs`:4,</v>
      </c>
      <c r="U86" t="str">
        <f t="shared" ca="1" si="49"/>
        <v>`rprtDate`:`2017-10-16`,</v>
      </c>
      <c r="V86" t="str">
        <f t="shared" ca="1" si="50"/>
        <v>`timeStarts`:`2017-10-16T21:00:00-05:00`,</v>
      </c>
      <c r="W86" t="str">
        <f t="shared" ca="1" si="51"/>
        <v>`timeEnds`:`2017-10-17T01:00:00-05:00`,</v>
      </c>
      <c r="X86" t="str">
        <f t="shared" ca="1" si="52"/>
        <v>`shift`:`PM`,</v>
      </c>
      <c r="Y86" t="str">
        <f t="shared" ca="1" si="53"/>
        <v>`shiftStartTime`:`7`,</v>
      </c>
      <c r="Z86" t="str">
        <f t="shared" ca="1" si="54"/>
        <v>`wONum`:`KNSHOP`,</v>
      </c>
      <c r="AA86" t="str">
        <f t="shared" ca="1" si="55"/>
        <v>`uNum`:`508762`,</v>
      </c>
      <c r="AB86" t="str">
        <f t="shared" ca="1" si="56"/>
        <v>`notes`:`Remove and replace packings new caps &amp; suction`,</v>
      </c>
      <c r="AC86" t="str">
        <f t="shared" ca="1" si="57"/>
        <v>`shift_Serial`:`43019_06`}</v>
      </c>
    </row>
    <row r="87" spans="1:29" x14ac:dyDescent="0.2">
      <c r="A87" t="str">
        <f t="shared" ca="1" si="29"/>
        <v>{`_id`:`blozano_2017-10-16_19-12-41_-0500_Mon`,</v>
      </c>
      <c r="B87" t="str">
        <f t="shared" ca="1" si="30"/>
        <v>`_rev`:`2-93ce05485a716683107406272f4214af`,</v>
      </c>
      <c r="C87" t="str">
        <f t="shared" ca="1" si="31"/>
        <v>`worksiteEncoded`:`KN_ODS_MNSHOP`,</v>
      </c>
      <c r="D87" t="str">
        <f t="shared" ca="1" si="32"/>
        <v>`client`:`KN`,</v>
      </c>
      <c r="E87" t="str">
        <f t="shared" ca="1" si="33"/>
        <v>`location`:`ODS`,</v>
      </c>
      <c r="F87" t="str">
        <f t="shared" ca="1" si="34"/>
        <v>`locID`:`MNSHOP`,</v>
      </c>
      <c r="G87" t="str">
        <f t="shared" ca="1" si="35"/>
        <v>`username`:`blozano`,</v>
      </c>
      <c r="H87" t="str">
        <f t="shared" ca="1" si="36"/>
        <v>`lastName`:`Lozano`,</v>
      </c>
      <c r="I87" t="str">
        <f t="shared" ca="1" si="37"/>
        <v>`firstName`:`Bonifacio`,</v>
      </c>
      <c r="J87" t="str">
        <f t="shared" ca="1" si="38"/>
        <v>`technician`:`Lozano, Bonifacio`,</v>
      </c>
      <c r="K87" t="str">
        <f t="shared" ca="1" si="39"/>
        <v>`timeStampM`:`2017-10-16T19:12:41-05:00`,</v>
      </c>
      <c r="L87" t="str">
        <f t="shared" ca="1" si="40"/>
        <v>`shiftSerial`:`43019_06`,</v>
      </c>
      <c r="M87" t="str">
        <f t="shared" ca="1" si="41"/>
        <v>`siteUid`:521887,</v>
      </c>
      <c r="N87" t="str">
        <f t="shared" ca="1" si="42"/>
        <v>`timeStamp`:43024.8004854745,</v>
      </c>
      <c r="O87" t="str">
        <f t="shared" ca="1" si="43"/>
        <v>`payrollPeriod`:43019,</v>
      </c>
      <c r="P87" t="str">
        <f t="shared" ca="1" si="44"/>
        <v>`rprtDateX`:43024,</v>
      </c>
      <c r="Q87" t="str">
        <f t="shared" ca="1" si="45"/>
        <v>`payroll_Period`:43019,</v>
      </c>
      <c r="R87" t="str">
        <f t="shared" ca="1" si="46"/>
        <v>`ts`:0.0416666666666667,</v>
      </c>
      <c r="S87" t="str">
        <f t="shared" ca="1" si="47"/>
        <v>`te`:0.208333333333333,</v>
      </c>
      <c r="T87" t="str">
        <f t="shared" ca="1" si="48"/>
        <v>`repairHrs`:4,</v>
      </c>
      <c r="U87" t="str">
        <f t="shared" ca="1" si="49"/>
        <v>`rprtDate`:`2017-10-16`,</v>
      </c>
      <c r="V87" t="str">
        <f t="shared" ca="1" si="50"/>
        <v>`timeStarts`:`2017-10-17T01:00:00-05:00`,</v>
      </c>
      <c r="W87" t="str">
        <f t="shared" ca="1" si="51"/>
        <v>`timeEnds`:`2017-10-17T05:00:00-05:00`,</v>
      </c>
      <c r="X87" t="str">
        <f t="shared" ca="1" si="52"/>
        <v>`shift`:`PM`,</v>
      </c>
      <c r="Y87" t="str">
        <f t="shared" ca="1" si="53"/>
        <v>`shiftStartTime`:`7`,</v>
      </c>
      <c r="Z87" t="str">
        <f t="shared" ca="1" si="54"/>
        <v>`wONum`:`KNSHOP`,</v>
      </c>
      <c r="AA87" t="str">
        <f t="shared" ca="1" si="55"/>
        <v>`uNum`:`3121755`,</v>
      </c>
      <c r="AB87" t="str">
        <f t="shared" ca="1" si="56"/>
        <v>`notes`:`Dpf filter &amp; regen`,</v>
      </c>
      <c r="AC87" t="str">
        <f t="shared" ca="1" si="57"/>
        <v>`shift_Serial`:`43019_06`}</v>
      </c>
    </row>
    <row r="88" spans="1:29" x14ac:dyDescent="0.2">
      <c r="A88" t="str">
        <f t="shared" ca="1" si="29"/>
        <v>{`_id`:`blozano_2017-10-17_20-42-35_-0500_Tue`,</v>
      </c>
      <c r="B88" t="str">
        <f t="shared" ca="1" si="30"/>
        <v>`_rev`:`4-0addfd745611871d8316ecb16e265b02`,</v>
      </c>
      <c r="C88" t="str">
        <f t="shared" ca="1" si="31"/>
        <v>`worksiteEncoded`:`KN_ODS_MNSHOP`,</v>
      </c>
      <c r="D88" t="str">
        <f t="shared" ca="1" si="32"/>
        <v>`client`:`KN`,</v>
      </c>
      <c r="E88" t="str">
        <f t="shared" ca="1" si="33"/>
        <v>`location`:`ODS`,</v>
      </c>
      <c r="F88" t="str">
        <f t="shared" ca="1" si="34"/>
        <v>`locID`:`MNSHOP`,</v>
      </c>
      <c r="G88" t="str">
        <f t="shared" ca="1" si="35"/>
        <v>`username`:`blozano`,</v>
      </c>
      <c r="H88" t="str">
        <f t="shared" ca="1" si="36"/>
        <v>`lastName`:`Lozano`,</v>
      </c>
      <c r="I88" t="str">
        <f t="shared" ca="1" si="37"/>
        <v>`firstName`:`Bonifacio`,</v>
      </c>
      <c r="J88" t="str">
        <f t="shared" ca="1" si="38"/>
        <v>`technician`:`Lozano, Bonifacio`,</v>
      </c>
      <c r="K88" t="str">
        <f t="shared" ca="1" si="39"/>
        <v>`timeStampM`:`2017-10-17T20:42:35-05:00`,</v>
      </c>
      <c r="L88" t="str">
        <f t="shared" ca="1" si="40"/>
        <v>`shiftSerial`:`43019_07`,</v>
      </c>
      <c r="M88" t="str">
        <f t="shared" ca="1" si="41"/>
        <v>`siteUid`:521887,</v>
      </c>
      <c r="N88" t="str">
        <f t="shared" ca="1" si="42"/>
        <v>`timeStamp`:43025.8629084722,</v>
      </c>
      <c r="O88" t="str">
        <f t="shared" ca="1" si="43"/>
        <v>`payrollPeriod`:43019,</v>
      </c>
      <c r="P88" t="str">
        <f t="shared" ca="1" si="44"/>
        <v>`rprtDateX`:43025,</v>
      </c>
      <c r="Q88" t="str">
        <f t="shared" ca="1" si="45"/>
        <v>`payroll_Period`:43019,</v>
      </c>
      <c r="R88" t="str">
        <f t="shared" ca="1" si="46"/>
        <v>`ts`:0.75,</v>
      </c>
      <c r="S88" t="str">
        <f t="shared" ca="1" si="47"/>
        <v>`te`:0.916666666666667,</v>
      </c>
      <c r="T88" t="str">
        <f t="shared" ca="1" si="48"/>
        <v>`repairHrs`:4,</v>
      </c>
      <c r="U88" t="str">
        <f t="shared" ca="1" si="49"/>
        <v>`rprtDate`:`2017-10-17`,</v>
      </c>
      <c r="V88" t="str">
        <f t="shared" ca="1" si="50"/>
        <v>`timeStarts`:`2017-10-17T18:00:00-05:00`,</v>
      </c>
      <c r="W88" t="str">
        <f t="shared" ca="1" si="51"/>
        <v>`timeEnds`:`2017-10-17T22:00:00-05:00`,</v>
      </c>
      <c r="X88" t="str">
        <f t="shared" ca="1" si="52"/>
        <v>`shift`:`PM`,</v>
      </c>
      <c r="Y88" t="str">
        <f t="shared" ca="1" si="53"/>
        <v>`shiftStartTime`:`7`,</v>
      </c>
      <c r="Z88" t="str">
        <f t="shared" ca="1" si="54"/>
        <v>`wONum`:`KNSHOP`,</v>
      </c>
      <c r="AA88" t="str">
        <f t="shared" ca="1" si="55"/>
        <v>`uNum`:`1197`,</v>
      </c>
      <c r="AB88" t="str">
        <f t="shared" ca="1" si="56"/>
        <v>`notes`:`Remove air dryer and fix coolant leak on engine 1`,</v>
      </c>
      <c r="AC88" t="str">
        <f t="shared" ca="1" si="57"/>
        <v>`shift_Serial`:`43019_07`}</v>
      </c>
    </row>
    <row r="89" spans="1:29" x14ac:dyDescent="0.2">
      <c r="A89" t="str">
        <f t="shared" ca="1" si="29"/>
        <v>{`_id`:`blozano_2017-10-17_20-43-46_-0500_Tue`,</v>
      </c>
      <c r="B89" t="str">
        <f t="shared" ca="1" si="30"/>
        <v>`_rev`:`3-346327260ad9c07b5621bd7f0553a559`,</v>
      </c>
      <c r="C89" t="str">
        <f t="shared" ca="1" si="31"/>
        <v>`worksiteEncoded`:`KN_ODS_MNSHOP`,</v>
      </c>
      <c r="D89" t="str">
        <f t="shared" ca="1" si="32"/>
        <v>`client`:`KN`,</v>
      </c>
      <c r="E89" t="str">
        <f t="shared" ca="1" si="33"/>
        <v>`location`:`ODS`,</v>
      </c>
      <c r="F89" t="str">
        <f t="shared" ca="1" si="34"/>
        <v>`locID`:`MNSHOP`,</v>
      </c>
      <c r="G89" t="str">
        <f t="shared" ca="1" si="35"/>
        <v>`username`:`blozano`,</v>
      </c>
      <c r="H89" t="str">
        <f t="shared" ca="1" si="36"/>
        <v>`lastName`:`Lozano`,</v>
      </c>
      <c r="I89" t="str">
        <f t="shared" ca="1" si="37"/>
        <v>`firstName`:`Bonifacio`,</v>
      </c>
      <c r="J89" t="str">
        <f t="shared" ca="1" si="38"/>
        <v>`technician`:`Lozano, Bonifacio`,</v>
      </c>
      <c r="K89" t="str">
        <f t="shared" ca="1" si="39"/>
        <v>`timeStampM`:`2017-10-17T20:43:46-05:00`,</v>
      </c>
      <c r="L89" t="str">
        <f t="shared" ca="1" si="40"/>
        <v>`shiftSerial`:`43019_07`,</v>
      </c>
      <c r="M89" t="str">
        <f t="shared" ca="1" si="41"/>
        <v>`siteUid`:521887,</v>
      </c>
      <c r="N89" t="str">
        <f t="shared" ca="1" si="42"/>
        <v>`timeStamp`:43025.8637308102,</v>
      </c>
      <c r="O89" t="str">
        <f t="shared" ca="1" si="43"/>
        <v>`payrollPeriod`:43019,</v>
      </c>
      <c r="P89" t="str">
        <f t="shared" ca="1" si="44"/>
        <v>`rprtDateX`:43025,</v>
      </c>
      <c r="Q89" t="str">
        <f t="shared" ca="1" si="45"/>
        <v>`payroll_Period`:43019,</v>
      </c>
      <c r="R89" t="str">
        <f t="shared" ca="1" si="46"/>
        <v>`ts`:0.916666666666667,</v>
      </c>
      <c r="S89" t="str">
        <f t="shared" ca="1" si="47"/>
        <v>`te`:0.208333333333333,</v>
      </c>
      <c r="T89" t="str">
        <f t="shared" ca="1" si="48"/>
        <v>`repairHrs`:7,</v>
      </c>
      <c r="U89" t="str">
        <f t="shared" ca="1" si="49"/>
        <v>`rprtDate`:`2017-10-17`,</v>
      </c>
      <c r="V89" t="str">
        <f t="shared" ca="1" si="50"/>
        <v>`timeStarts`:`2017-10-17T22:00:00-05:00`,</v>
      </c>
      <c r="W89" t="str">
        <f t="shared" ca="1" si="51"/>
        <v>`timeEnds`:`2017-10-18T05:00:00-05:00`,</v>
      </c>
      <c r="X89" t="str">
        <f t="shared" ca="1" si="52"/>
        <v>`shift`:`PM`,</v>
      </c>
      <c r="Y89" t="str">
        <f t="shared" ca="1" si="53"/>
        <v>`shiftStartTime`:`7`,</v>
      </c>
      <c r="Z89" t="str">
        <f t="shared" ca="1" si="54"/>
        <v>`wONum`:`KNSHOP`,</v>
      </c>
      <c r="AA89" t="str">
        <f t="shared" ca="1" si="55"/>
        <v>`uNum`:`507342`,</v>
      </c>
      <c r="AB89" t="str">
        <f t="shared" ca="1" si="56"/>
        <v>`notes`:`Packing`,</v>
      </c>
      <c r="AC89" t="str">
        <f t="shared" ca="1" si="57"/>
        <v>`shift_Serial`:`43019_07`}</v>
      </c>
    </row>
    <row r="90" spans="1:29" x14ac:dyDescent="0.2">
      <c r="A90" t="str">
        <f t="shared" ca="1" si="29"/>
        <v>{`_id`:`blozano_2017-10-23_06-20-55_-0500_Mon`,</v>
      </c>
      <c r="B90" t="str">
        <f t="shared" ca="1" si="30"/>
        <v>`_rev`:`2-df0abc90294c2233f69a73842f916a12`,</v>
      </c>
      <c r="C90" t="str">
        <f t="shared" ca="1" si="31"/>
        <v>`worksiteEncoded`:`KN_ODS_MNSHOP`,</v>
      </c>
      <c r="D90" t="str">
        <f t="shared" ca="1" si="32"/>
        <v>`client`:`KN`,</v>
      </c>
      <c r="E90" t="str">
        <f t="shared" ca="1" si="33"/>
        <v>`location`:`ODS`,</v>
      </c>
      <c r="F90" t="str">
        <f t="shared" ca="1" si="34"/>
        <v>`locID`:`MNSHOP`,</v>
      </c>
      <c r="G90" t="str">
        <f t="shared" ca="1" si="35"/>
        <v>`username`:`blozano`,</v>
      </c>
      <c r="H90" t="str">
        <f t="shared" ca="1" si="36"/>
        <v>`lastName`:`Lozano`,</v>
      </c>
      <c r="I90" t="str">
        <f t="shared" ca="1" si="37"/>
        <v>`firstName`:`Bonifacio`,</v>
      </c>
      <c r="J90" t="str">
        <f t="shared" ca="1" si="38"/>
        <v>`technician`:`Lozano, Bonifacio`,</v>
      </c>
      <c r="K90" t="str">
        <f t="shared" ca="1" si="39"/>
        <v>`timeStampM`:`2017-10-23T06:20:55-05:00`,</v>
      </c>
      <c r="L90" t="str">
        <f t="shared" ca="1" si="40"/>
        <v>`shiftSerial`:`43026_01`,</v>
      </c>
      <c r="M90" t="str">
        <f t="shared" ca="1" si="41"/>
        <v>`siteUid`:521887,</v>
      </c>
      <c r="N90" t="str">
        <f t="shared" ca="1" si="42"/>
        <v>`timeStamp`:43031.2645266782,</v>
      </c>
      <c r="O90" t="str">
        <f t="shared" ca="1" si="43"/>
        <v>`payrollPeriod`:43026,</v>
      </c>
      <c r="P90" t="str">
        <f t="shared" ca="1" si="44"/>
        <v>`rprtDateX`:43026,</v>
      </c>
      <c r="Q90" t="str">
        <f t="shared" ca="1" si="45"/>
        <v>`payroll_Period`:43026,</v>
      </c>
      <c r="R90" t="str">
        <f t="shared" ca="1" si="46"/>
        <v>`ts`:0.75,</v>
      </c>
      <c r="S90" t="str">
        <f t="shared" ca="1" si="47"/>
        <v>`te`:0,</v>
      </c>
      <c r="T90" t="str">
        <f t="shared" ca="1" si="48"/>
        <v>`repairHrs`:6,</v>
      </c>
      <c r="U90" t="str">
        <f t="shared" ca="1" si="49"/>
        <v>`rprtDate`:`2017-10-18`,</v>
      </c>
      <c r="V90" t="str">
        <f t="shared" ca="1" si="50"/>
        <v>`timeStarts`:`2017-10-18T18:00:00-05:00`,</v>
      </c>
      <c r="W90" t="str">
        <f t="shared" ca="1" si="51"/>
        <v>`timeEnds`:`2017-10-19T00:00:00-05:00`,</v>
      </c>
      <c r="X90" t="str">
        <f t="shared" ca="1" si="52"/>
        <v>`shift`:`PM`,</v>
      </c>
      <c r="Y90" t="str">
        <f t="shared" ca="1" si="53"/>
        <v>`shiftStartTime`:`7`,</v>
      </c>
      <c r="Z90" t="str">
        <f t="shared" ca="1" si="54"/>
        <v>`wONum`:`KNSHOP`,</v>
      </c>
      <c r="AA90" t="str">
        <f t="shared" ca="1" si="55"/>
        <v>`uNum`:`507349`,</v>
      </c>
      <c r="AB90" t="str">
        <f t="shared" ca="1" si="56"/>
        <v>`notes`:`Checklist remove and replace lube pump`,</v>
      </c>
      <c r="AC90" t="str">
        <f t="shared" ca="1" si="57"/>
        <v>`shift_Serial`:`43026_01`}</v>
      </c>
    </row>
    <row r="91" spans="1:29" x14ac:dyDescent="0.2">
      <c r="A91" t="str">
        <f t="shared" ca="1" si="29"/>
        <v>{`_id`:`blozano_2017-10-23_06-21-39_-0500_Mon`,</v>
      </c>
      <c r="B91" t="str">
        <f t="shared" ca="1" si="30"/>
        <v>`_rev`:`2-e187b173782bc61abb66b5a244b9fdfc`,</v>
      </c>
      <c r="C91" t="str">
        <f t="shared" ca="1" si="31"/>
        <v>`worksiteEncoded`:`KN_ODS_MNSHOP`,</v>
      </c>
      <c r="D91" t="str">
        <f t="shared" ca="1" si="32"/>
        <v>`client`:`KN`,</v>
      </c>
      <c r="E91" t="str">
        <f t="shared" ca="1" si="33"/>
        <v>`location`:`ODS`,</v>
      </c>
      <c r="F91" t="str">
        <f t="shared" ca="1" si="34"/>
        <v>`locID`:`MNSHOP`,</v>
      </c>
      <c r="G91" t="str">
        <f t="shared" ca="1" si="35"/>
        <v>`username`:`blozano`,</v>
      </c>
      <c r="H91" t="str">
        <f t="shared" ca="1" si="36"/>
        <v>`lastName`:`Lozano`,</v>
      </c>
      <c r="I91" t="str">
        <f t="shared" ca="1" si="37"/>
        <v>`firstName`:`Bonifacio`,</v>
      </c>
      <c r="J91" t="str">
        <f t="shared" ca="1" si="38"/>
        <v>`technician`:`Lozano, Bonifacio`,</v>
      </c>
      <c r="K91" t="str">
        <f t="shared" ca="1" si="39"/>
        <v>`timeStampM`:`2017-10-23T06:21:39-05:00`,</v>
      </c>
      <c r="L91" t="str">
        <f t="shared" ca="1" si="40"/>
        <v>`shiftSerial`:`43026_01`,</v>
      </c>
      <c r="M91" t="str">
        <f t="shared" ca="1" si="41"/>
        <v>`siteUid`:521887,</v>
      </c>
      <c r="N91" t="str">
        <f t="shared" ca="1" si="42"/>
        <v>`timeStamp`:43031.2650448264,</v>
      </c>
      <c r="O91" t="str">
        <f t="shared" ca="1" si="43"/>
        <v>`payrollPeriod`:43026,</v>
      </c>
      <c r="P91" t="str">
        <f t="shared" ca="1" si="44"/>
        <v>`rprtDateX`:43026,</v>
      </c>
      <c r="Q91" t="str">
        <f t="shared" ca="1" si="45"/>
        <v>`payroll_Period`:43026,</v>
      </c>
      <c r="R91" t="str">
        <f t="shared" ca="1" si="46"/>
        <v>`ts`:0,</v>
      </c>
      <c r="S91" t="str">
        <f t="shared" ca="1" si="47"/>
        <v>`te`:0.208333333333333,</v>
      </c>
      <c r="T91" t="str">
        <f t="shared" ca="1" si="48"/>
        <v>`repairHrs`:5,</v>
      </c>
      <c r="U91" t="str">
        <f t="shared" ca="1" si="49"/>
        <v>`rprtDate`:`2017-10-18`,</v>
      </c>
      <c r="V91" t="str">
        <f t="shared" ca="1" si="50"/>
        <v>`timeStarts`:`2017-10-19T00:00:00-05:00`,</v>
      </c>
      <c r="W91" t="str">
        <f t="shared" ca="1" si="51"/>
        <v>`timeEnds`:`2017-10-19T05:00:00-05:00`,</v>
      </c>
      <c r="X91" t="str">
        <f t="shared" ca="1" si="52"/>
        <v>`shift`:`PM`,</v>
      </c>
      <c r="Y91" t="str">
        <f t="shared" ca="1" si="53"/>
        <v>`shiftStartTime`:`7`,</v>
      </c>
      <c r="Z91" t="str">
        <f t="shared" ca="1" si="54"/>
        <v>`wONum`:`KNSHOP`,</v>
      </c>
      <c r="AA91" t="str">
        <f t="shared" ca="1" si="55"/>
        <v>`uNum`:`506261`,</v>
      </c>
      <c r="AB91" t="str">
        <f t="shared" ca="1" si="56"/>
        <v>`notes`:`Checklist`,</v>
      </c>
      <c r="AC91" t="str">
        <f t="shared" ca="1" si="57"/>
        <v>`shift_Serial`:`43026_01`}</v>
      </c>
    </row>
    <row r="92" spans="1:29" x14ac:dyDescent="0.2">
      <c r="A92" t="str">
        <f t="shared" ca="1" si="29"/>
        <v>{`_id`:`blozano_2017-10-23_06-22-23_-0500_Mon`,</v>
      </c>
      <c r="B92" t="str">
        <f t="shared" ca="1" si="30"/>
        <v>`_rev`:`2-5c56bd1627740e27f9c563cc44f72e48`,</v>
      </c>
      <c r="C92" t="str">
        <f t="shared" ca="1" si="31"/>
        <v>`worksiteEncoded`:`KN_ODS_MNSHOP`,</v>
      </c>
      <c r="D92" t="str">
        <f t="shared" ca="1" si="32"/>
        <v>`client`:`KN`,</v>
      </c>
      <c r="E92" t="str">
        <f t="shared" ca="1" si="33"/>
        <v>`location`:`ODS`,</v>
      </c>
      <c r="F92" t="str">
        <f t="shared" ca="1" si="34"/>
        <v>`locID`:`MNSHOP`,</v>
      </c>
      <c r="G92" t="str">
        <f t="shared" ca="1" si="35"/>
        <v>`username`:`blozano`,</v>
      </c>
      <c r="H92" t="str">
        <f t="shared" ca="1" si="36"/>
        <v>`lastName`:`Lozano`,</v>
      </c>
      <c r="I92" t="str">
        <f t="shared" ca="1" si="37"/>
        <v>`firstName`:`Bonifacio`,</v>
      </c>
      <c r="J92" t="str">
        <f t="shared" ca="1" si="38"/>
        <v>`technician`:`Lozano, Bonifacio`,</v>
      </c>
      <c r="K92" t="str">
        <f t="shared" ca="1" si="39"/>
        <v>`timeStampM`:`2017-10-23T06:22:23-05:00`,</v>
      </c>
      <c r="L92" t="str">
        <f t="shared" ca="1" si="40"/>
        <v>`shiftSerial`:`43026_02`,</v>
      </c>
      <c r="M92" t="str">
        <f t="shared" ca="1" si="41"/>
        <v>`siteUid`:521887,</v>
      </c>
      <c r="N92" t="str">
        <f t="shared" ca="1" si="42"/>
        <v>`timeStamp`:43031.2655466435,</v>
      </c>
      <c r="O92" t="str">
        <f t="shared" ca="1" si="43"/>
        <v>`payrollPeriod`:43026,</v>
      </c>
      <c r="P92" t="str">
        <f t="shared" ca="1" si="44"/>
        <v>`rprtDateX`:43027,</v>
      </c>
      <c r="Q92" t="str">
        <f t="shared" ca="1" si="45"/>
        <v>`payroll_Period`:43026,</v>
      </c>
      <c r="R92" t="str">
        <f t="shared" ca="1" si="46"/>
        <v>`ts`:0.75,</v>
      </c>
      <c r="S92" t="str">
        <f t="shared" ca="1" si="47"/>
        <v>`te`:0.0416666666666667,</v>
      </c>
      <c r="T92" t="str">
        <f t="shared" ca="1" si="48"/>
        <v>`repairHrs`:7,</v>
      </c>
      <c r="U92" t="str">
        <f t="shared" ca="1" si="49"/>
        <v>`rprtDate`:`2017-10-19`,</v>
      </c>
      <c r="V92" t="str">
        <f t="shared" ca="1" si="50"/>
        <v>`timeStarts`:`2017-10-19T18:00:00-05:00`,</v>
      </c>
      <c r="W92" t="str">
        <f t="shared" ca="1" si="51"/>
        <v>`timeEnds`:`2017-10-20T01:00:00-05:00`,</v>
      </c>
      <c r="X92" t="str">
        <f t="shared" ca="1" si="52"/>
        <v>`shift`:`PM`,</v>
      </c>
      <c r="Y92" t="str">
        <f t="shared" ca="1" si="53"/>
        <v>`shiftStartTime`:`7`,</v>
      </c>
      <c r="Z92" t="str">
        <f t="shared" ca="1" si="54"/>
        <v>`wONum`:`KNSHOP`,</v>
      </c>
      <c r="AA92" t="str">
        <f t="shared" ca="1" si="55"/>
        <v>`uNum`:`302110`,</v>
      </c>
      <c r="AB92" t="str">
        <f t="shared" ca="1" si="56"/>
        <v>`notes`:`Check engine codes clean battery terminals install bracket install feder to brackett`,</v>
      </c>
      <c r="AC92" t="str">
        <f t="shared" ca="1" si="57"/>
        <v>`shift_Serial`:`43026_02`}</v>
      </c>
    </row>
    <row r="93" spans="1:29" x14ac:dyDescent="0.2">
      <c r="A93" t="str">
        <f t="shared" ca="1" si="29"/>
        <v>{`_id`:`blozano_2017-10-23_06-23-40_-0500_Mon`,</v>
      </c>
      <c r="B93" t="str">
        <f t="shared" ca="1" si="30"/>
        <v>`_rev`:`2-822d4c3bc67a766f20729a7be6b84651`,</v>
      </c>
      <c r="C93" t="str">
        <f t="shared" ca="1" si="31"/>
        <v>`worksiteEncoded`:`KN_ODS_MNSHOP`,</v>
      </c>
      <c r="D93" t="str">
        <f t="shared" ca="1" si="32"/>
        <v>`client`:`KN`,</v>
      </c>
      <c r="E93" t="str">
        <f t="shared" ca="1" si="33"/>
        <v>`location`:`ODS`,</v>
      </c>
      <c r="F93" t="str">
        <f t="shared" ca="1" si="34"/>
        <v>`locID`:`MNSHOP`,</v>
      </c>
      <c r="G93" t="str">
        <f t="shared" ca="1" si="35"/>
        <v>`username`:`blozano`,</v>
      </c>
      <c r="H93" t="str">
        <f t="shared" ca="1" si="36"/>
        <v>`lastName`:`Lozano`,</v>
      </c>
      <c r="I93" t="str">
        <f t="shared" ca="1" si="37"/>
        <v>`firstName`:`Bonifacio`,</v>
      </c>
      <c r="J93" t="str">
        <f t="shared" ca="1" si="38"/>
        <v>`technician`:`Lozano, Bonifacio`,</v>
      </c>
      <c r="K93" t="str">
        <f t="shared" ca="1" si="39"/>
        <v>`timeStampM`:`2017-10-23T06:23:40-05:00`,</v>
      </c>
      <c r="L93" t="str">
        <f t="shared" ca="1" si="40"/>
        <v>`shiftSerial`:`43026_02`,</v>
      </c>
      <c r="M93" t="str">
        <f t="shared" ca="1" si="41"/>
        <v>`siteUid`:521887,</v>
      </c>
      <c r="N93" t="str">
        <f t="shared" ca="1" si="42"/>
        <v>`timeStamp`:43031.2664378356,</v>
      </c>
      <c r="O93" t="str">
        <f t="shared" ca="1" si="43"/>
        <v>`payrollPeriod`:43026,</v>
      </c>
      <c r="P93" t="str">
        <f t="shared" ca="1" si="44"/>
        <v>`rprtDateX`:43027,</v>
      </c>
      <c r="Q93" t="str">
        <f t="shared" ca="1" si="45"/>
        <v>`payroll_Period`:43026,</v>
      </c>
      <c r="R93" t="str">
        <f t="shared" ca="1" si="46"/>
        <v>`ts`:0.0416666666666667,</v>
      </c>
      <c r="S93" t="str">
        <f t="shared" ca="1" si="47"/>
        <v>`te`:0.208333333333333,</v>
      </c>
      <c r="T93" t="str">
        <f t="shared" ca="1" si="48"/>
        <v>`repairHrs`:4,</v>
      </c>
      <c r="U93" t="str">
        <f t="shared" ca="1" si="49"/>
        <v>`rprtDate`:`2017-10-19`,</v>
      </c>
      <c r="V93" t="str">
        <f t="shared" ca="1" si="50"/>
        <v>`timeStarts`:`2017-10-20T01:00:00-05:00`,</v>
      </c>
      <c r="W93" t="str">
        <f t="shared" ca="1" si="51"/>
        <v>`timeEnds`:`2017-10-20T05:00:00-05:00`,</v>
      </c>
      <c r="X93" t="str">
        <f t="shared" ca="1" si="52"/>
        <v>`shift`:`PM`,</v>
      </c>
      <c r="Y93" t="str">
        <f t="shared" ca="1" si="53"/>
        <v>`shiftStartTime`:`7`,</v>
      </c>
      <c r="Z93" t="str">
        <f t="shared" ca="1" si="54"/>
        <v>`wONum`:`KNSHOP`,</v>
      </c>
      <c r="AA93" t="str">
        <f t="shared" ca="1" si="55"/>
        <v>`uNum`:`TR-115`,</v>
      </c>
      <c r="AB93" t="str">
        <f t="shared" ca="1" si="56"/>
        <v>`notes`:`Tractor checklist`,</v>
      </c>
      <c r="AC93" t="str">
        <f t="shared" ca="1" si="57"/>
        <v>`shift_Serial`:`43026_02`}</v>
      </c>
    </row>
    <row r="94" spans="1:29" x14ac:dyDescent="0.2">
      <c r="A94" t="str">
        <f t="shared" ca="1" si="29"/>
        <v>{`_id`:`blozano_2017-10-23_06-24-24_-0500_Mon`,</v>
      </c>
      <c r="B94" t="str">
        <f t="shared" ca="1" si="30"/>
        <v>`_rev`:`2-9c96ab8e3166c12cdf5deaf47a37da6b`,</v>
      </c>
      <c r="C94" t="str">
        <f t="shared" ca="1" si="31"/>
        <v>`worksiteEncoded`:`KN_ODS_MNSHOP`,</v>
      </c>
      <c r="D94" t="str">
        <f t="shared" ca="1" si="32"/>
        <v>`client`:`KN`,</v>
      </c>
      <c r="E94" t="str">
        <f t="shared" ca="1" si="33"/>
        <v>`location`:`ODS`,</v>
      </c>
      <c r="F94" t="str">
        <f t="shared" ca="1" si="34"/>
        <v>`locID`:`MNSHOP`,</v>
      </c>
      <c r="G94" t="str">
        <f t="shared" ca="1" si="35"/>
        <v>`username`:`blozano`,</v>
      </c>
      <c r="H94" t="str">
        <f t="shared" ca="1" si="36"/>
        <v>`lastName`:`Lozano`,</v>
      </c>
      <c r="I94" t="str">
        <f t="shared" ca="1" si="37"/>
        <v>`firstName`:`Bonifacio`,</v>
      </c>
      <c r="J94" t="str">
        <f t="shared" ca="1" si="38"/>
        <v>`technician`:`Lozano, Bonifacio`,</v>
      </c>
      <c r="K94" t="str">
        <f t="shared" ca="1" si="39"/>
        <v>`timeStampM`:`2017-10-23T06:24:24-05:00`,</v>
      </c>
      <c r="L94" t="str">
        <f t="shared" ca="1" si="40"/>
        <v>`shiftSerial`:`43026_03`,</v>
      </c>
      <c r="M94" t="str">
        <f t="shared" ca="1" si="41"/>
        <v>`siteUid`:521887,</v>
      </c>
      <c r="N94" t="str">
        <f t="shared" ca="1" si="42"/>
        <v>`timeStamp`:43031.2669514236,</v>
      </c>
      <c r="O94" t="str">
        <f t="shared" ca="1" si="43"/>
        <v>`payrollPeriod`:43026,</v>
      </c>
      <c r="P94" t="str">
        <f t="shared" ca="1" si="44"/>
        <v>`rprtDateX`:43028,</v>
      </c>
      <c r="Q94" t="str">
        <f t="shared" ca="1" si="45"/>
        <v>`payroll_Period`:43026,</v>
      </c>
      <c r="R94" t="str">
        <f t="shared" ca="1" si="46"/>
        <v>`ts`:0.75,</v>
      </c>
      <c r="S94" t="str">
        <f t="shared" ca="1" si="47"/>
        <v>`te`:0.958333333333333,</v>
      </c>
      <c r="T94" t="str">
        <f t="shared" ca="1" si="48"/>
        <v>`repairHrs`:5,</v>
      </c>
      <c r="U94" t="str">
        <f t="shared" ca="1" si="49"/>
        <v>`rprtDate`:`2017-10-20`,</v>
      </c>
      <c r="V94" t="str">
        <f t="shared" ca="1" si="50"/>
        <v>`timeStarts`:`2017-10-20T18:00:00-05:00`,</v>
      </c>
      <c r="W94" t="str">
        <f t="shared" ca="1" si="51"/>
        <v>`timeEnds`:`2017-10-20T23:00:00-05:00`,</v>
      </c>
      <c r="X94" t="str">
        <f t="shared" ca="1" si="52"/>
        <v>`shift`:`PM`,</v>
      </c>
      <c r="Y94" t="str">
        <f t="shared" ca="1" si="53"/>
        <v>`shiftStartTime`:`7`,</v>
      </c>
      <c r="Z94" t="str">
        <f t="shared" ca="1" si="54"/>
        <v>`wONum`:`KNSHOP`,</v>
      </c>
      <c r="AA94" t="str">
        <f t="shared" ca="1" si="55"/>
        <v>`uNum`:`302110`,</v>
      </c>
      <c r="AB94" t="str">
        <f t="shared" ca="1" si="56"/>
        <v>`notes`:`Trouble shoot electrical on dash adjust breaks and install torque arms`,</v>
      </c>
      <c r="AC94" t="str">
        <f t="shared" ca="1" si="57"/>
        <v>`shift_Serial`:`43026_03`}</v>
      </c>
    </row>
    <row r="95" spans="1:29" x14ac:dyDescent="0.2">
      <c r="A95" t="str">
        <f t="shared" ca="1" si="29"/>
        <v>{`_id`:`blozano_2017-10-23_06-26-11_-0500_Mon`,</v>
      </c>
      <c r="B95" t="str">
        <f t="shared" ca="1" si="30"/>
        <v>`_rev`:`2-8ef074265f340de36425255a7d664bed`,</v>
      </c>
      <c r="C95" t="str">
        <f t="shared" ca="1" si="31"/>
        <v>`worksiteEncoded`:`KN_ODS_MNSHOP`,</v>
      </c>
      <c r="D95" t="str">
        <f t="shared" ca="1" si="32"/>
        <v>`client`:`KN`,</v>
      </c>
      <c r="E95" t="str">
        <f t="shared" ca="1" si="33"/>
        <v>`location`:`ODS`,</v>
      </c>
      <c r="F95" t="str">
        <f t="shared" ca="1" si="34"/>
        <v>`locID`:`MNSHOP`,</v>
      </c>
      <c r="G95" t="str">
        <f t="shared" ca="1" si="35"/>
        <v>`username`:`blozano`,</v>
      </c>
      <c r="H95" t="str">
        <f t="shared" ca="1" si="36"/>
        <v>`lastName`:`Lozano`,</v>
      </c>
      <c r="I95" t="str">
        <f t="shared" ca="1" si="37"/>
        <v>`firstName`:`Bonifacio`,</v>
      </c>
      <c r="J95" t="str">
        <f t="shared" ca="1" si="38"/>
        <v>`technician`:`Lozano, Bonifacio`,</v>
      </c>
      <c r="K95" t="str">
        <f t="shared" ca="1" si="39"/>
        <v>`timeStampM`:`2017-10-23T06:26:11-05:00`,</v>
      </c>
      <c r="L95" t="str">
        <f t="shared" ca="1" si="40"/>
        <v>`shiftSerial`:`43026_03`,</v>
      </c>
      <c r="M95" t="str">
        <f t="shared" ca="1" si="41"/>
        <v>`siteUid`:521887,</v>
      </c>
      <c r="N95" t="str">
        <f t="shared" ca="1" si="42"/>
        <v>`timeStamp`:43031.2681915972,</v>
      </c>
      <c r="O95" t="str">
        <f t="shared" ca="1" si="43"/>
        <v>`payrollPeriod`:43026,</v>
      </c>
      <c r="P95" t="str">
        <f t="shared" ca="1" si="44"/>
        <v>`rprtDateX`:43028,</v>
      </c>
      <c r="Q95" t="str">
        <f t="shared" ca="1" si="45"/>
        <v>`payroll_Period`:43026,</v>
      </c>
      <c r="R95" t="str">
        <f t="shared" ca="1" si="46"/>
        <v>`ts`:0.958333333333333,</v>
      </c>
      <c r="S95" t="str">
        <f t="shared" ca="1" si="47"/>
        <v>`te`:0.208333333333333,</v>
      </c>
      <c r="T95" t="str">
        <f t="shared" ca="1" si="48"/>
        <v>`repairHrs`:6,</v>
      </c>
      <c r="U95" t="str">
        <f t="shared" ca="1" si="49"/>
        <v>`rprtDate`:`2017-10-20`,</v>
      </c>
      <c r="V95" t="str">
        <f t="shared" ca="1" si="50"/>
        <v>`timeStarts`:`2017-10-20T23:00:00-05:00`,</v>
      </c>
      <c r="W95" t="str">
        <f t="shared" ca="1" si="51"/>
        <v>`timeEnds`:`2017-10-21T05:00:00-05:00`,</v>
      </c>
      <c r="X95" t="str">
        <f t="shared" ca="1" si="52"/>
        <v>`shift`:`PM`,</v>
      </c>
      <c r="Y95" t="str">
        <f t="shared" ca="1" si="53"/>
        <v>`shiftStartTime`:`7`,</v>
      </c>
      <c r="Z95" t="str">
        <f t="shared" ca="1" si="54"/>
        <v>`wONum`:`KNSHOP`,</v>
      </c>
      <c r="AA95" t="str">
        <f t="shared" ca="1" si="55"/>
        <v>`uNum`:`508770`,</v>
      </c>
      <c r="AB95" t="str">
        <f t="shared" ca="1" si="56"/>
        <v>`notes`:`Trouble shoot no start and fuel injectors`,</v>
      </c>
      <c r="AC95" t="str">
        <f t="shared" ca="1" si="57"/>
        <v>`shift_Serial`:`43026_03`}</v>
      </c>
    </row>
    <row r="96" spans="1:29" x14ac:dyDescent="0.2">
      <c r="A96" t="str">
        <f t="shared" ca="1" si="29"/>
        <v>{`_id`:`blozano_2017-10-23_06-27-06_-0500_Mon`,</v>
      </c>
      <c r="B96" t="str">
        <f t="shared" ca="1" si="30"/>
        <v>`_rev`:`2-92583d238580c405b4b83f0e55f973cf`,</v>
      </c>
      <c r="C96" t="str">
        <f t="shared" ca="1" si="31"/>
        <v>`worksiteEncoded`:`KN_ODS_MNSHOP`,</v>
      </c>
      <c r="D96" t="str">
        <f t="shared" ca="1" si="32"/>
        <v>`client`:`KN`,</v>
      </c>
      <c r="E96" t="str">
        <f t="shared" ca="1" si="33"/>
        <v>`location`:`ODS`,</v>
      </c>
      <c r="F96" t="str">
        <f t="shared" ca="1" si="34"/>
        <v>`locID`:`MNSHOP`,</v>
      </c>
      <c r="G96" t="str">
        <f t="shared" ca="1" si="35"/>
        <v>`username`:`blozano`,</v>
      </c>
      <c r="H96" t="str">
        <f t="shared" ca="1" si="36"/>
        <v>`lastName`:`Lozano`,</v>
      </c>
      <c r="I96" t="str">
        <f t="shared" ca="1" si="37"/>
        <v>`firstName`:`Bonifacio`,</v>
      </c>
      <c r="J96" t="str">
        <f t="shared" ca="1" si="38"/>
        <v>`technician`:`Lozano, Bonifacio`,</v>
      </c>
      <c r="K96" t="str">
        <f t="shared" ca="1" si="39"/>
        <v>`timeStampM`:`2017-10-23T06:27:06-05:00`,</v>
      </c>
      <c r="L96" t="str">
        <f t="shared" ca="1" si="40"/>
        <v>`shiftSerial`:`43026_04`,</v>
      </c>
      <c r="M96" t="str">
        <f t="shared" ca="1" si="41"/>
        <v>`siteUid`:521887,</v>
      </c>
      <c r="N96" t="str">
        <f t="shared" ca="1" si="42"/>
        <v>`timeStamp`:43031.2688218634,</v>
      </c>
      <c r="O96" t="str">
        <f t="shared" ca="1" si="43"/>
        <v>`payrollPeriod`:43026,</v>
      </c>
      <c r="P96" t="str">
        <f t="shared" ca="1" si="44"/>
        <v>`rprtDateX`:43029,</v>
      </c>
      <c r="Q96" t="str">
        <f t="shared" ca="1" si="45"/>
        <v>`payroll_Period`:43026,</v>
      </c>
      <c r="R96" t="str">
        <f t="shared" ca="1" si="46"/>
        <v>`ts`:0.75,</v>
      </c>
      <c r="S96" t="str">
        <f t="shared" ca="1" si="47"/>
        <v>`te`:0.208333333333333,</v>
      </c>
      <c r="T96" t="str">
        <f t="shared" ca="1" si="48"/>
        <v>`repairHrs`:11,</v>
      </c>
      <c r="U96" t="str">
        <f t="shared" ca="1" si="49"/>
        <v>`rprtDate`:`2017-10-21`,</v>
      </c>
      <c r="V96" t="str">
        <f t="shared" ca="1" si="50"/>
        <v>`timeStarts`:`2017-10-21T18:00:00-05:00`,</v>
      </c>
      <c r="W96" t="str">
        <f t="shared" ca="1" si="51"/>
        <v>`timeEnds`:`2017-10-22T05:00:00-05:00`,</v>
      </c>
      <c r="X96" t="str">
        <f t="shared" ca="1" si="52"/>
        <v>`shift`:`PM`,</v>
      </c>
      <c r="Y96" t="str">
        <f t="shared" ca="1" si="53"/>
        <v>`shiftStartTime`:`7`,</v>
      </c>
      <c r="Z96" t="str">
        <f t="shared" ca="1" si="54"/>
        <v>`wONum`:`KNSHOP`,</v>
      </c>
      <c r="AA96" t="str">
        <f t="shared" ca="1" si="55"/>
        <v>`uNum`:`5111346`,</v>
      </c>
      <c r="AB96" t="str">
        <f t="shared" ca="1" si="56"/>
        <v>`notes`:`Wngine knock replace fuel injector trouble shoot fuel injectors`,</v>
      </c>
      <c r="AC96" t="str">
        <f t="shared" ca="1" si="57"/>
        <v>`shift_Serial`:`43026_04`}</v>
      </c>
    </row>
    <row r="97" spans="1:29" x14ac:dyDescent="0.2">
      <c r="A97" t="str">
        <f t="shared" ca="1" si="29"/>
        <v>{`_id`:`blozano_2017-10-23_06-28-24_-0500_Mon`,</v>
      </c>
      <c r="B97" t="str">
        <f t="shared" ca="1" si="30"/>
        <v>`_rev`:`2-6b2d4e99214d26d86ff0c30e8c913f86`,</v>
      </c>
      <c r="C97" t="str">
        <f t="shared" ca="1" si="31"/>
        <v>`worksiteEncoded`:`KN_ODS_MNSHOP`,</v>
      </c>
      <c r="D97" t="str">
        <f t="shared" ca="1" si="32"/>
        <v>`client`:`KN`,</v>
      </c>
      <c r="E97" t="str">
        <f t="shared" ca="1" si="33"/>
        <v>`location`:`ODS`,</v>
      </c>
      <c r="F97" t="str">
        <f t="shared" ca="1" si="34"/>
        <v>`locID`:`MNSHOP`,</v>
      </c>
      <c r="G97" t="str">
        <f t="shared" ca="1" si="35"/>
        <v>`username`:`blozano`,</v>
      </c>
      <c r="H97" t="str">
        <f t="shared" ca="1" si="36"/>
        <v>`lastName`:`Lozano`,</v>
      </c>
      <c r="I97" t="str">
        <f t="shared" ca="1" si="37"/>
        <v>`firstName`:`Bonifacio`,</v>
      </c>
      <c r="J97" t="str">
        <f t="shared" ca="1" si="38"/>
        <v>`technician`:`Lozano, Bonifacio`,</v>
      </c>
      <c r="K97" t="str">
        <f t="shared" ca="1" si="39"/>
        <v>`timeStampM`:`2017-10-23T06:28:24-05:00`,</v>
      </c>
      <c r="L97" t="str">
        <f t="shared" ca="1" si="40"/>
        <v>`shiftSerial`:`43026_05`,</v>
      </c>
      <c r="M97" t="str">
        <f t="shared" ca="1" si="41"/>
        <v>`siteUid`:521887,</v>
      </c>
      <c r="N97" t="str">
        <f t="shared" ca="1" si="42"/>
        <v>`timeStamp`:43031.2697276736,</v>
      </c>
      <c r="O97" t="str">
        <f t="shared" ca="1" si="43"/>
        <v>`payrollPeriod`:43026,</v>
      </c>
      <c r="P97" t="str">
        <f t="shared" ca="1" si="44"/>
        <v>`rprtDateX`:43030,</v>
      </c>
      <c r="Q97" t="str">
        <f t="shared" ca="1" si="45"/>
        <v>`payroll_Period`:43026,</v>
      </c>
      <c r="R97" t="str">
        <f t="shared" ca="1" si="46"/>
        <v>`ts`:0.75,</v>
      </c>
      <c r="S97" t="str">
        <f t="shared" ca="1" si="47"/>
        <v>`te`:0.770833333333333,</v>
      </c>
      <c r="T97" t="str">
        <f t="shared" ca="1" si="48"/>
        <v>`repairHrs`:0.5,</v>
      </c>
      <c r="U97" t="str">
        <f t="shared" ca="1" si="49"/>
        <v>`rprtDate`:`2017-10-22`,</v>
      </c>
      <c r="V97" t="str">
        <f t="shared" ca="1" si="50"/>
        <v>`timeStarts`:`2017-10-22T18:00:00-05:00`,</v>
      </c>
      <c r="W97" t="str">
        <f t="shared" ca="1" si="51"/>
        <v>`timeEnds`:`2017-10-22T18:30:00-05:00`,</v>
      </c>
      <c r="X97" t="str">
        <f t="shared" ca="1" si="52"/>
        <v>`shift`:`PM`,</v>
      </c>
      <c r="Y97" t="str">
        <f t="shared" ca="1" si="53"/>
        <v>`shiftStartTime`:`7`,</v>
      </c>
      <c r="Z97" t="str">
        <f t="shared" ca="1" si="54"/>
        <v>`wONum`:`KNSHOP`,</v>
      </c>
      <c r="AA97" t="str">
        <f t="shared" ca="1" si="55"/>
        <v>`uNum`:`3111108`,</v>
      </c>
      <c r="AB97" t="str">
        <f t="shared" ca="1" si="56"/>
        <v>`notes`:`Loose turbo clamp on tractor leaking exhaust`,</v>
      </c>
      <c r="AC97" t="str">
        <f t="shared" ca="1" si="57"/>
        <v>`shift_Serial`:`43026_05`}</v>
      </c>
    </row>
    <row r="98" spans="1:29" x14ac:dyDescent="0.2">
      <c r="A98" t="str">
        <f t="shared" ca="1" si="29"/>
        <v>{`_id`:`blozano_2017-10-23_06-29-25_-0500_Mon`,</v>
      </c>
      <c r="B98" t="str">
        <f t="shared" ca="1" si="30"/>
        <v>`_rev`:`2-3ac4975abc39bd5fedebc7363a90fc00`,</v>
      </c>
      <c r="C98" t="str">
        <f t="shared" ca="1" si="31"/>
        <v>`worksiteEncoded`:`KN_ODS_MNSHOP`,</v>
      </c>
      <c r="D98" t="str">
        <f t="shared" ca="1" si="32"/>
        <v>`client`:`KN`,</v>
      </c>
      <c r="E98" t="str">
        <f t="shared" ca="1" si="33"/>
        <v>`location`:`ODS`,</v>
      </c>
      <c r="F98" t="str">
        <f t="shared" ca="1" si="34"/>
        <v>`locID`:`MNSHOP`,</v>
      </c>
      <c r="G98" t="str">
        <f t="shared" ca="1" si="35"/>
        <v>`username`:`blozano`,</v>
      </c>
      <c r="H98" t="str">
        <f t="shared" ca="1" si="36"/>
        <v>`lastName`:`Lozano`,</v>
      </c>
      <c r="I98" t="str">
        <f t="shared" ca="1" si="37"/>
        <v>`firstName`:`Bonifacio`,</v>
      </c>
      <c r="J98" t="str">
        <f t="shared" ca="1" si="38"/>
        <v>`technician`:`Lozano, Bonifacio`,</v>
      </c>
      <c r="K98" t="str">
        <f t="shared" ca="1" si="39"/>
        <v>`timeStampM`:`2017-10-23T06:29:25-05:00`,</v>
      </c>
      <c r="L98" t="str">
        <f t="shared" ca="1" si="40"/>
        <v>`shiftSerial`:`43026_05`,</v>
      </c>
      <c r="M98" t="str">
        <f t="shared" ca="1" si="41"/>
        <v>`siteUid`:521887,</v>
      </c>
      <c r="N98" t="str">
        <f t="shared" ca="1" si="42"/>
        <v>`timeStamp`:43031.2704358102,</v>
      </c>
      <c r="O98" t="str">
        <f t="shared" ca="1" si="43"/>
        <v>`payrollPeriod`:43026,</v>
      </c>
      <c r="P98" t="str">
        <f t="shared" ca="1" si="44"/>
        <v>`rprtDateX`:43030,</v>
      </c>
      <c r="Q98" t="str">
        <f t="shared" ca="1" si="45"/>
        <v>`payroll_Period`:43026,</v>
      </c>
      <c r="R98" t="str">
        <f t="shared" ca="1" si="46"/>
        <v>`ts`:0.770833333333333,</v>
      </c>
      <c r="S98" t="str">
        <f t="shared" ca="1" si="47"/>
        <v>`te`:0,</v>
      </c>
      <c r="T98" t="str">
        <f t="shared" ca="1" si="48"/>
        <v>`repairHrs`:5.5,</v>
      </c>
      <c r="U98" t="str">
        <f t="shared" ca="1" si="49"/>
        <v>`rprtDate`:`2017-10-22`,</v>
      </c>
      <c r="V98" t="str">
        <f t="shared" ca="1" si="50"/>
        <v>`timeStarts`:`2017-10-22T18:30:00-05:00`,</v>
      </c>
      <c r="W98" t="str">
        <f t="shared" ca="1" si="51"/>
        <v>`timeEnds`:`2017-10-23T00:00:00-05:00`,</v>
      </c>
      <c r="X98" t="str">
        <f t="shared" ca="1" si="52"/>
        <v>`shift`:`PM`,</v>
      </c>
      <c r="Y98" t="str">
        <f t="shared" ca="1" si="53"/>
        <v>`shiftStartTime`:`7`,</v>
      </c>
      <c r="Z98" t="str">
        <f t="shared" ca="1" si="54"/>
        <v>`wONum`:`KNSHOP`,</v>
      </c>
      <c r="AA98" t="str">
        <f t="shared" ca="1" si="55"/>
        <v>`uNum`:`508770`,</v>
      </c>
      <c r="AB98" t="str">
        <f t="shared" ca="1" si="56"/>
        <v>`notes`:`Trouble shoot no start`,</v>
      </c>
      <c r="AC98" t="str">
        <f t="shared" ca="1" si="57"/>
        <v>`shift_Serial`:`43026_05`}</v>
      </c>
    </row>
    <row r="99" spans="1:29" x14ac:dyDescent="0.2">
      <c r="A99" t="str">
        <f t="shared" ca="1" si="29"/>
        <v>{`_id`:`blozano_2017-10-23_06-30-16_-0500_Mon`,</v>
      </c>
      <c r="B99" t="str">
        <f t="shared" ca="1" si="30"/>
        <v>`_rev`:`2-6bc2915cadcd45b734299b730051d1a8`,</v>
      </c>
      <c r="C99" t="str">
        <f t="shared" ca="1" si="31"/>
        <v>`worksiteEncoded`:`KN_ODS_MNSHOP`,</v>
      </c>
      <c r="D99" t="str">
        <f t="shared" ca="1" si="32"/>
        <v>`client`:`KN`,</v>
      </c>
      <c r="E99" t="str">
        <f t="shared" ca="1" si="33"/>
        <v>`location`:`ODS`,</v>
      </c>
      <c r="F99" t="str">
        <f t="shared" ca="1" si="34"/>
        <v>`locID`:`MNSHOP`,</v>
      </c>
      <c r="G99" t="str">
        <f t="shared" ca="1" si="35"/>
        <v>`username`:`blozano`,</v>
      </c>
      <c r="H99" t="str">
        <f t="shared" ca="1" si="36"/>
        <v>`lastName`:`Lozano`,</v>
      </c>
      <c r="I99" t="str">
        <f t="shared" ca="1" si="37"/>
        <v>`firstName`:`Bonifacio`,</v>
      </c>
      <c r="J99" t="str">
        <f t="shared" ca="1" si="38"/>
        <v>`technician`:`Lozano, Bonifacio`,</v>
      </c>
      <c r="K99" t="str">
        <f t="shared" ca="1" si="39"/>
        <v>`timeStampM`:`2017-10-23T06:30:16-05:00`,</v>
      </c>
      <c r="L99" t="str">
        <f t="shared" ca="1" si="40"/>
        <v>`shiftSerial`:`43026_05`,</v>
      </c>
      <c r="M99" t="str">
        <f t="shared" ca="1" si="41"/>
        <v>`siteUid`:521887,</v>
      </c>
      <c r="N99" t="str">
        <f t="shared" ca="1" si="42"/>
        <v>`timeStamp`:43031.2710194213,</v>
      </c>
      <c r="O99" t="str">
        <f t="shared" ca="1" si="43"/>
        <v>`payrollPeriod`:43026,</v>
      </c>
      <c r="P99" t="str">
        <f t="shared" ca="1" si="44"/>
        <v>`rprtDateX`:43030,</v>
      </c>
      <c r="Q99" t="str">
        <f t="shared" ca="1" si="45"/>
        <v>`payroll_Period`:43026,</v>
      </c>
      <c r="R99" t="str">
        <f t="shared" ca="1" si="46"/>
        <v>`ts`:0,</v>
      </c>
      <c r="S99" t="str">
        <f t="shared" ca="1" si="47"/>
        <v>`te`:0.208333333333333,</v>
      </c>
      <c r="T99" t="str">
        <f t="shared" ca="1" si="48"/>
        <v>`repairHrs`:5,</v>
      </c>
      <c r="U99" t="str">
        <f t="shared" ca="1" si="49"/>
        <v>`rprtDate`:`2017-10-22`,</v>
      </c>
      <c r="V99" t="str">
        <f t="shared" ca="1" si="50"/>
        <v>`timeStarts`:`2017-10-23T00:00:00-05:00`,</v>
      </c>
      <c r="W99" t="str">
        <f t="shared" ca="1" si="51"/>
        <v>`timeEnds`:`2017-10-23T05:00:00-05:00`,</v>
      </c>
      <c r="X99" t="str">
        <f t="shared" ca="1" si="52"/>
        <v>`shift`:`PM`,</v>
      </c>
      <c r="Y99" t="str">
        <f t="shared" ca="1" si="53"/>
        <v>`shiftStartTime`:`7`,</v>
      </c>
      <c r="Z99" t="str">
        <f t="shared" ca="1" si="54"/>
        <v>`wONum`:`KNSHOP`,</v>
      </c>
      <c r="AA99" t="str">
        <f t="shared" ca="1" si="55"/>
        <v>`uNum`:`508763`,</v>
      </c>
      <c r="AB99" t="str">
        <f t="shared" ca="1" si="56"/>
        <v>`notes`:`Remove and replace lube pump and oil`,</v>
      </c>
      <c r="AC99" t="str">
        <f t="shared" ca="1" si="57"/>
        <v>`shift_Serial`:`43026_05`}</v>
      </c>
    </row>
    <row r="100" spans="1:29" x14ac:dyDescent="0.2">
      <c r="A100" t="str">
        <f t="shared" ca="1" si="29"/>
        <v>{`_id`:`blozano_2017-10-24_11-12-24_-0500_Tue`,</v>
      </c>
      <c r="B100" t="str">
        <f t="shared" ca="1" si="30"/>
        <v>`_rev`:`2-682b5b4de5f3a1520354d7e635731224`,</v>
      </c>
      <c r="C100" t="str">
        <f t="shared" ca="1" si="31"/>
        <v>`worksiteEncoded`:`KN_ODS_MNSHOP`,</v>
      </c>
      <c r="D100" t="str">
        <f t="shared" ca="1" si="32"/>
        <v>`client`:`KN`,</v>
      </c>
      <c r="E100" t="str">
        <f t="shared" ca="1" si="33"/>
        <v>`location`:`ODS`,</v>
      </c>
      <c r="F100" t="str">
        <f t="shared" ca="1" si="34"/>
        <v>`locID`:`MNSHOP`,</v>
      </c>
      <c r="G100" t="str">
        <f t="shared" ca="1" si="35"/>
        <v>`username`:`blozano`,</v>
      </c>
      <c r="H100" t="str">
        <f t="shared" ca="1" si="36"/>
        <v>`lastName`:`Lozano`,</v>
      </c>
      <c r="I100" t="str">
        <f t="shared" ca="1" si="37"/>
        <v>`firstName`:`Bonifacio`,</v>
      </c>
      <c r="J100" t="str">
        <f t="shared" ca="1" si="38"/>
        <v>`technician`:`Lozano, Bonifacio`,</v>
      </c>
      <c r="K100" t="str">
        <f t="shared" ca="1" si="39"/>
        <v>`timeStampM`:`2017-10-24T11:12:24-05:00`,</v>
      </c>
      <c r="L100" t="str">
        <f t="shared" ca="1" si="40"/>
        <v>`shiftSerial`:`43026_06`,</v>
      </c>
      <c r="M100" t="str">
        <f t="shared" ca="1" si="41"/>
        <v>`siteUid`:521887,</v>
      </c>
      <c r="N100" t="str">
        <f t="shared" ca="1" si="42"/>
        <v>`timeStamp`:43032.4669548148,</v>
      </c>
      <c r="O100" t="str">
        <f t="shared" ca="1" si="43"/>
        <v>`payrollPeriod`:43026,</v>
      </c>
      <c r="P100" t="str">
        <f t="shared" ca="1" si="44"/>
        <v>`rprtDateX`:43031,</v>
      </c>
      <c r="Q100" t="str">
        <f t="shared" ca="1" si="45"/>
        <v>`payroll_Period`:43026,</v>
      </c>
      <c r="R100" t="str">
        <f t="shared" ca="1" si="46"/>
        <v>`ts`:0.75,</v>
      </c>
      <c r="S100" t="str">
        <f t="shared" ca="1" si="47"/>
        <v>`te`:0,</v>
      </c>
      <c r="T100" t="str">
        <f t="shared" ca="1" si="48"/>
        <v>`repairHrs`:6,</v>
      </c>
      <c r="U100" t="str">
        <f t="shared" ca="1" si="49"/>
        <v>`rprtDate`:`2017-10-23`,</v>
      </c>
      <c r="V100" t="str">
        <f t="shared" ca="1" si="50"/>
        <v>`timeStarts`:`2017-10-23T18:00:00-05:00`,</v>
      </c>
      <c r="W100" t="str">
        <f t="shared" ca="1" si="51"/>
        <v>`timeEnds`:`2017-10-24T00:00:00-05:00`,</v>
      </c>
      <c r="X100" t="str">
        <f t="shared" ca="1" si="52"/>
        <v>`shift`:`PM`,</v>
      </c>
      <c r="Y100" t="str">
        <f t="shared" ca="1" si="53"/>
        <v>`shiftStartTime`:`7`,</v>
      </c>
      <c r="Z100" t="str">
        <f t="shared" ca="1" si="54"/>
        <v>`wONum`:`KNSHOP`,</v>
      </c>
      <c r="AA100" t="str">
        <f t="shared" ca="1" si="55"/>
        <v>`uNum`:`506123`,</v>
      </c>
      <c r="AB100" t="str">
        <f t="shared" ca="1" si="56"/>
        <v>`notes`:`Replace fluid end and orings on fan motor`,</v>
      </c>
      <c r="AC100" t="str">
        <f t="shared" ca="1" si="57"/>
        <v>`shift_Serial`:`43026_06`}</v>
      </c>
    </row>
    <row r="101" spans="1:29" x14ac:dyDescent="0.2">
      <c r="A101" t="str">
        <f t="shared" ca="1" si="29"/>
        <v>{`_id`:`blozano_2017-10-24_23-42-23_-0500_Tue`,</v>
      </c>
      <c r="B101" t="str">
        <f t="shared" ca="1" si="30"/>
        <v>`_rev`:`2-cc00322b27033ad9c4c0ca238cfef527`,</v>
      </c>
      <c r="C101" t="str">
        <f t="shared" ca="1" si="31"/>
        <v>`worksiteEncoded`:`KN_ODS_MNSHOP`,</v>
      </c>
      <c r="D101" t="str">
        <f t="shared" ca="1" si="32"/>
        <v>`client`:`KN`,</v>
      </c>
      <c r="E101" t="str">
        <f t="shared" ca="1" si="33"/>
        <v>`location`:`ODS`,</v>
      </c>
      <c r="F101" t="str">
        <f t="shared" ca="1" si="34"/>
        <v>`locID`:`MNSHOP`,</v>
      </c>
      <c r="G101" t="str">
        <f t="shared" ca="1" si="35"/>
        <v>`username`:`blozano`,</v>
      </c>
      <c r="H101" t="str">
        <f t="shared" ca="1" si="36"/>
        <v>`lastName`:`Lozano`,</v>
      </c>
      <c r="I101" t="str">
        <f t="shared" ca="1" si="37"/>
        <v>`firstName`:`Bonifacio`,</v>
      </c>
      <c r="J101" t="str">
        <f t="shared" ca="1" si="38"/>
        <v>`technician`:`Lozano, Bonifacio`,</v>
      </c>
      <c r="K101" t="str">
        <f t="shared" ca="1" si="39"/>
        <v>`timeStampM`:`2017-10-24T23:42:23-05:00`,</v>
      </c>
      <c r="L101" t="str">
        <f t="shared" ca="1" si="40"/>
        <v>`shiftSerial`:`43026_06`,</v>
      </c>
      <c r="M101" t="str">
        <f t="shared" ca="1" si="41"/>
        <v>`siteUid`:521887,</v>
      </c>
      <c r="N101" t="str">
        <f t="shared" ca="1" si="42"/>
        <v>`timeStamp`:43032.9877688194,</v>
      </c>
      <c r="O101" t="str">
        <f t="shared" ca="1" si="43"/>
        <v>`payrollPeriod`:43026,</v>
      </c>
      <c r="P101" t="str">
        <f t="shared" ca="1" si="44"/>
        <v>`rprtDateX`:43031,</v>
      </c>
      <c r="Q101" t="str">
        <f t="shared" ca="1" si="45"/>
        <v>`payroll_Period`:43026,</v>
      </c>
      <c r="R101" t="str">
        <f t="shared" ca="1" si="46"/>
        <v>`ts`:0,</v>
      </c>
      <c r="S101" t="str">
        <f t="shared" ca="1" si="47"/>
        <v>`te`:0.208333333333333,</v>
      </c>
      <c r="T101" t="str">
        <f t="shared" ca="1" si="48"/>
        <v>`repairHrs`:5,</v>
      </c>
      <c r="U101" t="str">
        <f t="shared" ca="1" si="49"/>
        <v>`rprtDate`:`2017-10-23`,</v>
      </c>
      <c r="V101" t="str">
        <f t="shared" ca="1" si="50"/>
        <v>`timeStarts`:`2017-10-24T00:00:00-05:00`,</v>
      </c>
      <c r="W101" t="str">
        <f t="shared" ca="1" si="51"/>
        <v>`timeEnds`:`2017-10-24T05:00:00-05:00`,</v>
      </c>
      <c r="X101" t="str">
        <f t="shared" ca="1" si="52"/>
        <v>`shift`:`PM`,</v>
      </c>
      <c r="Y101" t="str">
        <f t="shared" ca="1" si="53"/>
        <v>`shiftStartTime`:`7`,</v>
      </c>
      <c r="Z101" t="str">
        <f t="shared" ca="1" si="54"/>
        <v>`wONum`:`KNSHOP`,</v>
      </c>
      <c r="AA101" t="str">
        <f t="shared" ca="1" si="55"/>
        <v>`uNum`:`506068`,</v>
      </c>
      <c r="AB101" t="str">
        <f t="shared" ca="1" si="56"/>
        <v>`notes`:`Replace fluid end and modofiy irons`,</v>
      </c>
      <c r="AC101" t="str">
        <f t="shared" ca="1" si="57"/>
        <v>`shift_Serial`:`43026_06`}</v>
      </c>
    </row>
    <row r="102" spans="1:29" x14ac:dyDescent="0.2">
      <c r="A102" t="str">
        <f t="shared" ca="1" si="29"/>
        <v>{`_id`:`blozano_2017-10-24_23-43-22_-0500_Tue`,</v>
      </c>
      <c r="B102" t="str">
        <f t="shared" ca="1" si="30"/>
        <v>`_rev`:`2-7864a1cf1cac050821e017dbb32fc0aa`,</v>
      </c>
      <c r="C102" t="str">
        <f t="shared" ca="1" si="31"/>
        <v>`worksiteEncoded`:`KN_ODS_MNSHOP`,</v>
      </c>
      <c r="D102" t="str">
        <f t="shared" ca="1" si="32"/>
        <v>`client`:`KN`,</v>
      </c>
      <c r="E102" t="str">
        <f t="shared" ca="1" si="33"/>
        <v>`location`:`ODS`,</v>
      </c>
      <c r="F102" t="str">
        <f t="shared" ca="1" si="34"/>
        <v>`locID`:`MNSHOP`,</v>
      </c>
      <c r="G102" t="str">
        <f t="shared" ca="1" si="35"/>
        <v>`username`:`blozano`,</v>
      </c>
      <c r="H102" t="str">
        <f t="shared" ca="1" si="36"/>
        <v>`lastName`:`Lozano`,</v>
      </c>
      <c r="I102" t="str">
        <f t="shared" ca="1" si="37"/>
        <v>`firstName`:`Bonifacio`,</v>
      </c>
      <c r="J102" t="str">
        <f t="shared" ca="1" si="38"/>
        <v>`technician`:`Lozano, Bonifacio`,</v>
      </c>
      <c r="K102" t="str">
        <f t="shared" ca="1" si="39"/>
        <v>`timeStampM`:`2017-10-24T23:43:22-05:00`,</v>
      </c>
      <c r="L102" t="str">
        <f t="shared" ca="1" si="40"/>
        <v>`shiftSerial`:`43026_07`,</v>
      </c>
      <c r="M102" t="str">
        <f t="shared" ca="1" si="41"/>
        <v>`siteUid`:521887,</v>
      </c>
      <c r="N102" t="str">
        <f t="shared" ca="1" si="42"/>
        <v>`timeStamp`:43032.9884578588,</v>
      </c>
      <c r="O102" t="str">
        <f t="shared" ca="1" si="43"/>
        <v>`payrollPeriod`:43026,</v>
      </c>
      <c r="P102" t="str">
        <f t="shared" ca="1" si="44"/>
        <v>`rprtDateX`:43032,</v>
      </c>
      <c r="Q102" t="str">
        <f t="shared" ca="1" si="45"/>
        <v>`payroll_Period`:43026,</v>
      </c>
      <c r="R102" t="str">
        <f t="shared" ca="1" si="46"/>
        <v>`ts`:0.75,</v>
      </c>
      <c r="S102" t="str">
        <f t="shared" ca="1" si="47"/>
        <v>`te`:0.875,</v>
      </c>
      <c r="T102" t="str">
        <f t="shared" ca="1" si="48"/>
        <v>`repairHrs`:3,</v>
      </c>
      <c r="U102" t="str">
        <f t="shared" ca="1" si="49"/>
        <v>`rprtDate`:`2017-10-24`,</v>
      </c>
      <c r="V102" t="str">
        <f t="shared" ca="1" si="50"/>
        <v>`timeStarts`:`2017-10-24T18:00:00-05:00`,</v>
      </c>
      <c r="W102" t="str">
        <f t="shared" ca="1" si="51"/>
        <v>`timeEnds`:`2017-10-24T21:00:00-05:00`,</v>
      </c>
      <c r="X102" t="str">
        <f t="shared" ca="1" si="52"/>
        <v>`shift`:`PM`,</v>
      </c>
      <c r="Y102" t="str">
        <f t="shared" ca="1" si="53"/>
        <v>`shiftStartTime`:`7`,</v>
      </c>
      <c r="Z102" t="str">
        <f t="shared" ca="1" si="54"/>
        <v>`wONum`:`KNSHOP`,</v>
      </c>
      <c r="AA102" t="str">
        <f t="shared" ca="1" si="55"/>
        <v>`uNum`:`Q-415`,</v>
      </c>
      <c r="AB102" t="str">
        <f t="shared" ca="1" si="56"/>
        <v>`notes`:`Checklist remove and replace dot tape`,</v>
      </c>
      <c r="AC102" t="str">
        <f t="shared" ca="1" si="57"/>
        <v>`shift_Serial`:`43026_07`}</v>
      </c>
    </row>
    <row r="103" spans="1:29" x14ac:dyDescent="0.2">
      <c r="A103" t="str">
        <f t="shared" ca="1" si="29"/>
        <v>{`_id`:`blozano_2017-10-24_23-45-07_-0500_Tue`,</v>
      </c>
      <c r="B103" t="str">
        <f t="shared" ca="1" si="30"/>
        <v>`_rev`:`2-c75e0d01d9f41cd16c8617c59180eb37`,</v>
      </c>
      <c r="C103" t="str">
        <f t="shared" ca="1" si="31"/>
        <v>`worksiteEncoded`:`KN_ODS_MNSHOP`,</v>
      </c>
      <c r="D103" t="str">
        <f t="shared" ca="1" si="32"/>
        <v>`client`:`KN`,</v>
      </c>
      <c r="E103" t="str">
        <f t="shared" ca="1" si="33"/>
        <v>`location`:`ODS`,</v>
      </c>
      <c r="F103" t="str">
        <f t="shared" ca="1" si="34"/>
        <v>`locID`:`MNSHOP`,</v>
      </c>
      <c r="G103" t="str">
        <f t="shared" ca="1" si="35"/>
        <v>`username`:`blozano`,</v>
      </c>
      <c r="H103" t="str">
        <f t="shared" ca="1" si="36"/>
        <v>`lastName`:`Lozano`,</v>
      </c>
      <c r="I103" t="str">
        <f t="shared" ca="1" si="37"/>
        <v>`firstName`:`Bonifacio`,</v>
      </c>
      <c r="J103" t="str">
        <f t="shared" ca="1" si="38"/>
        <v>`technician`:`Lozano, Bonifacio`,</v>
      </c>
      <c r="K103" t="str">
        <f t="shared" ca="1" si="39"/>
        <v>`timeStampM`:`2017-10-24T23:45:07-05:00`,</v>
      </c>
      <c r="L103" t="str">
        <f t="shared" ca="1" si="40"/>
        <v>`shiftSerial`:`43026_07`,</v>
      </c>
      <c r="M103" t="str">
        <f t="shared" ca="1" si="41"/>
        <v>`siteUid`:521887,</v>
      </c>
      <c r="N103" t="str">
        <f t="shared" ca="1" si="42"/>
        <v>`timeStamp`:43032.9896721528,</v>
      </c>
      <c r="O103" t="str">
        <f t="shared" ca="1" si="43"/>
        <v>`payrollPeriod`:43026,</v>
      </c>
      <c r="P103" t="str">
        <f t="shared" ca="1" si="44"/>
        <v>`rprtDateX`:43032,</v>
      </c>
      <c r="Q103" t="str">
        <f t="shared" ca="1" si="45"/>
        <v>`payroll_Period`:43026,</v>
      </c>
      <c r="R103" t="str">
        <f t="shared" ca="1" si="46"/>
        <v>`ts`:0.875,</v>
      </c>
      <c r="S103" t="str">
        <f t="shared" ca="1" si="47"/>
        <v>`te`:0.208333333333333,</v>
      </c>
      <c r="T103" t="str">
        <f t="shared" ca="1" si="48"/>
        <v>`repairHrs`:8,</v>
      </c>
      <c r="U103" t="str">
        <f t="shared" ca="1" si="49"/>
        <v>`rprtDate`:`2017-10-24`,</v>
      </c>
      <c r="V103" t="str">
        <f t="shared" ca="1" si="50"/>
        <v>`timeStarts`:`2017-10-24T21:00:00-05:00`,</v>
      </c>
      <c r="W103" t="str">
        <f t="shared" ca="1" si="51"/>
        <v>`timeEnds`:`2017-10-25T05:00:00-05:00`,</v>
      </c>
      <c r="X103" t="str">
        <f t="shared" ca="1" si="52"/>
        <v>`shift`:`PM`,</v>
      </c>
      <c r="Y103" t="str">
        <f t="shared" ca="1" si="53"/>
        <v>`shiftStartTime`:`7`,</v>
      </c>
      <c r="Z103" t="str">
        <f t="shared" ca="1" si="54"/>
        <v>`wONum`:`KNSHOP`,</v>
      </c>
      <c r="AA103" t="str">
        <f t="shared" ca="1" si="55"/>
        <v>`uNum`:`10067`,</v>
      </c>
      <c r="AB103" t="str">
        <f t="shared" ca="1" si="56"/>
        <v>`notes`:`Cleaned 3 unit radiators in feild. Crew 3. Shell 2`,</v>
      </c>
      <c r="AC103" t="str">
        <f t="shared" ca="1" si="57"/>
        <v>`shift_Serial`:`43026_07`}</v>
      </c>
    </row>
    <row r="104" spans="1:29" x14ac:dyDescent="0.2">
      <c r="A104" t="str">
        <f t="shared" ca="1" si="29"/>
        <v>{`_id`:`blozano_2017-11-06_07-10-47_-0600_Mon`,</v>
      </c>
      <c r="B104" t="str">
        <f t="shared" ca="1" si="30"/>
        <v>`_rev`:`2-7d27b9f57b37a3808c0b259a2527cd23`,</v>
      </c>
      <c r="C104" t="str">
        <f t="shared" ca="1" si="31"/>
        <v>`worksiteEncoded`:`KN_ODS_MNSHOP`,</v>
      </c>
      <c r="D104" t="str">
        <f t="shared" ca="1" si="32"/>
        <v>`client`:`KN`,</v>
      </c>
      <c r="E104" t="str">
        <f t="shared" ca="1" si="33"/>
        <v>`location`:`ODS`,</v>
      </c>
      <c r="F104" t="str">
        <f t="shared" ca="1" si="34"/>
        <v>`locID`:`MNSHOP`,</v>
      </c>
      <c r="G104" t="str">
        <f t="shared" ca="1" si="35"/>
        <v>`username`:`blozano`,</v>
      </c>
      <c r="H104" t="str">
        <f t="shared" ca="1" si="36"/>
        <v>`lastName`:`Lozano`,</v>
      </c>
      <c r="I104" t="str">
        <f t="shared" ca="1" si="37"/>
        <v>`firstName`:`Bonifacio`,</v>
      </c>
      <c r="J104" t="str">
        <f t="shared" ca="1" si="38"/>
        <v>`technician`:`Lozano, Bonifacio`,</v>
      </c>
      <c r="K104" t="str">
        <f t="shared" ca="1" si="39"/>
        <v>`timeStampM`:`2017-11-06T07:10:47-06:00`,</v>
      </c>
      <c r="L104" t="str">
        <f t="shared" ca="1" si="40"/>
        <v>`shiftSerial`:`43040_01`,</v>
      </c>
      <c r="M104" t="str">
        <f t="shared" ca="1" si="41"/>
        <v>`siteUid`:521887,</v>
      </c>
      <c r="N104" t="str">
        <f t="shared" ca="1" si="42"/>
        <v>`timeStamp`:43045.2991612616,</v>
      </c>
      <c r="O104" t="str">
        <f t="shared" ca="1" si="43"/>
        <v>`payrollPeriod`:43040,</v>
      </c>
      <c r="P104" t="str">
        <f t="shared" ca="1" si="44"/>
        <v>`rprtDateX`:43040,</v>
      </c>
      <c r="Q104" t="str">
        <f t="shared" ca="1" si="45"/>
        <v>`payroll_Period`:43040,</v>
      </c>
      <c r="R104" t="str">
        <f t="shared" ca="1" si="46"/>
        <v>`ts`:0.75,</v>
      </c>
      <c r="S104" t="str">
        <f t="shared" ca="1" si="47"/>
        <v>`te`:0.958333333333333,</v>
      </c>
      <c r="T104" t="str">
        <f t="shared" ca="1" si="48"/>
        <v>`repairHrs`:5,</v>
      </c>
      <c r="U104" t="str">
        <f t="shared" ca="1" si="49"/>
        <v>`rprtDate`:`2017-11-01`,</v>
      </c>
      <c r="V104" t="str">
        <f t="shared" ca="1" si="50"/>
        <v>`timeStarts`:`2017-11-01T18:00:00-05:00`,</v>
      </c>
      <c r="W104" t="str">
        <f t="shared" ca="1" si="51"/>
        <v>`timeEnds`:`2017-11-01T23:00:00-05:00`,</v>
      </c>
      <c r="X104" t="str">
        <f t="shared" ca="1" si="52"/>
        <v>`shift`:`PM`,</v>
      </c>
      <c r="Y104" t="str">
        <f t="shared" ca="1" si="53"/>
        <v>`shiftStartTime`:`7`,</v>
      </c>
      <c r="Z104" t="str">
        <f t="shared" ca="1" si="54"/>
        <v>`wONum`:`KNSHOP`,</v>
      </c>
      <c r="AA104" t="str">
        <f t="shared" ca="1" si="55"/>
        <v>`uNum`:`10078`,</v>
      </c>
      <c r="AB104" t="str">
        <f t="shared" ca="1" si="56"/>
        <v>`notes`:`Finish installing tranny`,</v>
      </c>
      <c r="AC104" t="str">
        <f t="shared" ca="1" si="57"/>
        <v>`shift_Serial`:`43040_01`}</v>
      </c>
    </row>
    <row r="105" spans="1:29" x14ac:dyDescent="0.2">
      <c r="A105" t="str">
        <f t="shared" ca="1" si="29"/>
        <v>{`_id`:`blozano_2017-11-06_07-11-26_-0600_Mon`,</v>
      </c>
      <c r="B105" t="str">
        <f t="shared" ca="1" si="30"/>
        <v>`_rev`:`3-427039747ad028663f3a4d6cffd5002e`,</v>
      </c>
      <c r="C105" t="str">
        <f t="shared" ca="1" si="31"/>
        <v>`worksiteEncoded`:`KN_ODS_MNSHOP`,</v>
      </c>
      <c r="D105" t="str">
        <f t="shared" ca="1" si="32"/>
        <v>`client`:`KN`,</v>
      </c>
      <c r="E105" t="str">
        <f t="shared" ca="1" si="33"/>
        <v>`location`:`ODS`,</v>
      </c>
      <c r="F105" t="str">
        <f t="shared" ca="1" si="34"/>
        <v>`locID`:`MNSHOP`,</v>
      </c>
      <c r="G105" t="str">
        <f t="shared" ca="1" si="35"/>
        <v>`username`:`blozano`,</v>
      </c>
      <c r="H105" t="str">
        <f t="shared" ca="1" si="36"/>
        <v>`lastName`:`Lozano`,</v>
      </c>
      <c r="I105" t="str">
        <f t="shared" ca="1" si="37"/>
        <v>`firstName`:`Bonifacio`,</v>
      </c>
      <c r="J105" t="str">
        <f t="shared" ca="1" si="38"/>
        <v>`technician`:`Lozano, Bonifacio`,</v>
      </c>
      <c r="K105" t="str">
        <f t="shared" ca="1" si="39"/>
        <v>`timeStampM`:`null`,</v>
      </c>
      <c r="L105" t="str">
        <f t="shared" ca="1" si="40"/>
        <v>`shiftSerial`:`43040_01`,</v>
      </c>
      <c r="M105" t="str">
        <f t="shared" ca="1" si="41"/>
        <v>`siteUid`:521887,</v>
      </c>
      <c r="N105" t="str">
        <f t="shared" ca="1" si="42"/>
        <v>`timeStamp`:43045.2996085417,</v>
      </c>
      <c r="O105" t="str">
        <f t="shared" ca="1" si="43"/>
        <v>`payrollPeriod`:43040,</v>
      </c>
      <c r="P105" t="str">
        <f t="shared" ca="1" si="44"/>
        <v>`rprtDateX`:43040,</v>
      </c>
      <c r="Q105" t="str">
        <f t="shared" ca="1" si="45"/>
        <v>`payroll_Period`:43040,</v>
      </c>
      <c r="R105" t="str">
        <f t="shared" ca="1" si="46"/>
        <v>`ts`:0.958333333333333,</v>
      </c>
      <c r="S105" t="str">
        <f t="shared" ca="1" si="47"/>
        <v>`te`:0.208333333333333,</v>
      </c>
      <c r="T105" t="str">
        <f t="shared" ca="1" si="48"/>
        <v>`repairHrs`:6,</v>
      </c>
      <c r="U105" t="str">
        <f t="shared" ca="1" si="49"/>
        <v>`rprtDate`:`2017-11-01`,</v>
      </c>
      <c r="V105" t="str">
        <f t="shared" ca="1" si="50"/>
        <v>`timeStarts`:`2017-11-01T23:00:00-05:00`,</v>
      </c>
      <c r="W105" t="str">
        <f t="shared" ca="1" si="51"/>
        <v>`timeEnds`:`2017-11-02T05:00:00-05:00`,</v>
      </c>
      <c r="X105" t="str">
        <f t="shared" ca="1" si="52"/>
        <v>`shift`:`PM`,</v>
      </c>
      <c r="Y105" t="str">
        <f t="shared" ca="1" si="53"/>
        <v>`shiftStartTime`:`7`,</v>
      </c>
      <c r="Z105" t="str">
        <f t="shared" ca="1" si="54"/>
        <v>`wONum`:`KNSHOP`,</v>
      </c>
      <c r="AA105" t="str">
        <f t="shared" ca="1" si="55"/>
        <v>`uNum`:`HP-073`,</v>
      </c>
      <c r="AB105" t="str">
        <f t="shared" ca="1" si="56"/>
        <v>`notes`:`Frac pumo checklist`,</v>
      </c>
      <c r="AC105" t="str">
        <f t="shared" ca="1" si="57"/>
        <v>`shift_Serial`:`43040_01`}</v>
      </c>
    </row>
    <row r="106" spans="1:29" x14ac:dyDescent="0.2">
      <c r="A106" t="str">
        <f t="shared" ca="1" si="29"/>
        <v>{`_id`:`blozano_2017-11-06_07-12-01_-0600_Mon`,</v>
      </c>
      <c r="B106" t="str">
        <f t="shared" ca="1" si="30"/>
        <v>`_rev`:`3-ee3136d2fe05aa7a65d8573ca4b2a33d`,</v>
      </c>
      <c r="C106" t="str">
        <f t="shared" ca="1" si="31"/>
        <v>`worksiteEncoded`:`KN_ODS_MNSHOP`,</v>
      </c>
      <c r="D106" t="str">
        <f t="shared" ca="1" si="32"/>
        <v>`client`:`KN`,</v>
      </c>
      <c r="E106" t="str">
        <f t="shared" ca="1" si="33"/>
        <v>`location`:`ODS`,</v>
      </c>
      <c r="F106" t="str">
        <f t="shared" ca="1" si="34"/>
        <v>`locID`:`MNSHOP`,</v>
      </c>
      <c r="G106" t="str">
        <f t="shared" ca="1" si="35"/>
        <v>`username`:`blozano`,</v>
      </c>
      <c r="H106" t="str">
        <f t="shared" ca="1" si="36"/>
        <v>`lastName`:`Lozano`,</v>
      </c>
      <c r="I106" t="str">
        <f t="shared" ca="1" si="37"/>
        <v>`firstName`:`Bonifacio`,</v>
      </c>
      <c r="J106" t="str">
        <f t="shared" ca="1" si="38"/>
        <v>`technician`:`Lozano, Bonifacio`,</v>
      </c>
      <c r="K106" t="str">
        <f t="shared" ca="1" si="39"/>
        <v>`timeStampM`:`null`,</v>
      </c>
      <c r="L106" t="str">
        <f t="shared" ca="1" si="40"/>
        <v>`shiftSerial`:`43040_02`,</v>
      </c>
      <c r="M106" t="str">
        <f t="shared" ca="1" si="41"/>
        <v>`siteUid`:521887,</v>
      </c>
      <c r="N106" t="str">
        <f t="shared" ca="1" si="42"/>
        <v>`timeStamp`:43045.3000173727,</v>
      </c>
      <c r="O106" t="str">
        <f t="shared" ca="1" si="43"/>
        <v>`payrollPeriod`:43040,</v>
      </c>
      <c r="P106" t="str">
        <f t="shared" ca="1" si="44"/>
        <v>`rprtDateX`:43041,</v>
      </c>
      <c r="Q106" t="str">
        <f t="shared" ca="1" si="45"/>
        <v>`payroll_Period`:43040,</v>
      </c>
      <c r="R106" t="str">
        <f t="shared" ca="1" si="46"/>
        <v>`ts`:0.75,</v>
      </c>
      <c r="S106" t="str">
        <f t="shared" ca="1" si="47"/>
        <v>`te`:0,</v>
      </c>
      <c r="T106" t="str">
        <f t="shared" ca="1" si="48"/>
        <v>`repairHrs`:6,</v>
      </c>
      <c r="U106" t="str">
        <f t="shared" ca="1" si="49"/>
        <v>`rprtDate`:`2017-11-02`,</v>
      </c>
      <c r="V106" t="str">
        <f t="shared" ca="1" si="50"/>
        <v>`timeStarts`:`2017-11-02T18:00:00-05:00`,</v>
      </c>
      <c r="W106" t="str">
        <f t="shared" ca="1" si="51"/>
        <v>`timeEnds`:`2017-11-03T00:00:00-05:00`,</v>
      </c>
      <c r="X106" t="str">
        <f t="shared" ca="1" si="52"/>
        <v>`shift`:`PM`,</v>
      </c>
      <c r="Y106" t="str">
        <f t="shared" ca="1" si="53"/>
        <v>`shiftStartTime`:`7`,</v>
      </c>
      <c r="Z106" t="str">
        <f t="shared" ca="1" si="54"/>
        <v>`wONum`:`KNSHOP`,</v>
      </c>
      <c r="AA106" t="str">
        <f t="shared" ca="1" si="55"/>
        <v>`uNum`:`HP-073`,</v>
      </c>
      <c r="AB106" t="str">
        <f t="shared" ca="1" si="56"/>
        <v>`notes`:`Brake job and wheel seal`,</v>
      </c>
      <c r="AC106" t="str">
        <f t="shared" ca="1" si="57"/>
        <v>`shift_Serial`:`43040_02`}</v>
      </c>
    </row>
    <row r="107" spans="1:29" x14ac:dyDescent="0.2">
      <c r="A107" t="str">
        <f t="shared" ca="1" si="29"/>
        <v>{`_id`:`blozano_2017-11-06_07-12-39_-0600_Mon`,</v>
      </c>
      <c r="B107" t="str">
        <f t="shared" ca="1" si="30"/>
        <v>`_rev`:`5-e589d0ce52bdedce24fc6a4a9cca6e5d`,</v>
      </c>
      <c r="C107" t="str">
        <f t="shared" ca="1" si="31"/>
        <v>`worksiteEncoded`:`KN_ODS_MNSHOP`,</v>
      </c>
      <c r="D107" t="str">
        <f t="shared" ca="1" si="32"/>
        <v>`client`:`KN`,</v>
      </c>
      <c r="E107" t="str">
        <f t="shared" ca="1" si="33"/>
        <v>`location`:`ODS`,</v>
      </c>
      <c r="F107" t="str">
        <f t="shared" ca="1" si="34"/>
        <v>`locID`:`MNSHOP`,</v>
      </c>
      <c r="G107" t="str">
        <f t="shared" ca="1" si="35"/>
        <v>`username`:`blozano`,</v>
      </c>
      <c r="H107" t="str">
        <f t="shared" ca="1" si="36"/>
        <v>`lastName`:`Lozano`,</v>
      </c>
      <c r="I107" t="str">
        <f t="shared" ca="1" si="37"/>
        <v>`firstName`:`Bonifacio`,</v>
      </c>
      <c r="J107" t="str">
        <f t="shared" ca="1" si="38"/>
        <v>`technician`:`Lozano, Bonifacio`,</v>
      </c>
      <c r="K107" t="str">
        <f t="shared" ca="1" si="39"/>
        <v>`timeStampM`:`2017-11-06T07:12:39-06:00`,</v>
      </c>
      <c r="L107" t="str">
        <f t="shared" ca="1" si="40"/>
        <v>`shiftSerial`:`43040_02`,</v>
      </c>
      <c r="M107" t="str">
        <f t="shared" ca="1" si="41"/>
        <v>`siteUid`:521887,</v>
      </c>
      <c r="N107" t="str">
        <f t="shared" ca="1" si="42"/>
        <v>`timeStamp`:43045.300459213,</v>
      </c>
      <c r="O107" t="str">
        <f t="shared" ca="1" si="43"/>
        <v>`payrollPeriod`:43040,</v>
      </c>
      <c r="P107" t="str">
        <f t="shared" ca="1" si="44"/>
        <v>`rprtDateX`:43041,</v>
      </c>
      <c r="Q107" t="str">
        <f t="shared" ca="1" si="45"/>
        <v>`payroll_Period`:43040,</v>
      </c>
      <c r="R107" t="str">
        <f t="shared" ca="1" si="46"/>
        <v>`ts`:0,</v>
      </c>
      <c r="S107" t="str">
        <f t="shared" ca="1" si="47"/>
        <v>`te`:0.208333333333333,</v>
      </c>
      <c r="T107" t="str">
        <f t="shared" ca="1" si="48"/>
        <v>`repairHrs`:5,</v>
      </c>
      <c r="U107" t="str">
        <f t="shared" ca="1" si="49"/>
        <v>`rprtDate`:`2017-11-02`,</v>
      </c>
      <c r="V107" t="str">
        <f t="shared" ca="1" si="50"/>
        <v>`timeStarts`:`2017-11-03T00:00:00-05:00`,</v>
      </c>
      <c r="W107" t="str">
        <f t="shared" ca="1" si="51"/>
        <v>`timeEnds`:`2017-11-03T05:00:00-05:00`,</v>
      </c>
      <c r="X107" t="str">
        <f t="shared" ca="1" si="52"/>
        <v>`shift`:`PM`,</v>
      </c>
      <c r="Y107" t="str">
        <f t="shared" ca="1" si="53"/>
        <v>`shiftStartTime`:`7`,</v>
      </c>
      <c r="Z107" t="str">
        <f t="shared" ca="1" si="54"/>
        <v>`wONum`:`KNSHOP`,</v>
      </c>
      <c r="AA107" t="str">
        <f t="shared" ca="1" si="55"/>
        <v>`uNum`:`321759`,</v>
      </c>
      <c r="AB107" t="str">
        <f t="shared" ca="1" si="56"/>
        <v>`notes`:`Tractor checklist`,</v>
      </c>
      <c r="AC107" t="str">
        <f t="shared" ca="1" si="57"/>
        <v>`shift_Serial`:`43040_02`}</v>
      </c>
    </row>
    <row r="108" spans="1:29" x14ac:dyDescent="0.2">
      <c r="A108" t="str">
        <f t="shared" ca="1" si="29"/>
        <v>{`_id`:`blozano_2017-11-06_07-13-59_-0600_Mon`,</v>
      </c>
      <c r="B108" t="str">
        <f t="shared" ca="1" si="30"/>
        <v>`_rev`:`2-b6e8cdc4adca9108c598acd6b585450a`,</v>
      </c>
      <c r="C108" t="str">
        <f t="shared" ca="1" si="31"/>
        <v>`worksiteEncoded`:`KN_ODS_MNSHOP`,</v>
      </c>
      <c r="D108" t="str">
        <f t="shared" ca="1" si="32"/>
        <v>`client`:`KN`,</v>
      </c>
      <c r="E108" t="str">
        <f t="shared" ca="1" si="33"/>
        <v>`location`:`ODS`,</v>
      </c>
      <c r="F108" t="str">
        <f t="shared" ca="1" si="34"/>
        <v>`locID`:`MNSHOP`,</v>
      </c>
      <c r="G108" t="str">
        <f t="shared" ca="1" si="35"/>
        <v>`username`:`blozano`,</v>
      </c>
      <c r="H108" t="str">
        <f t="shared" ca="1" si="36"/>
        <v>`lastName`:`Lozano`,</v>
      </c>
      <c r="I108" t="str">
        <f t="shared" ca="1" si="37"/>
        <v>`firstName`:`Bonifacio`,</v>
      </c>
      <c r="J108" t="str">
        <f t="shared" ca="1" si="38"/>
        <v>`technician`:`Lozano, Bonifacio`,</v>
      </c>
      <c r="K108" t="str">
        <f t="shared" ca="1" si="39"/>
        <v>`timeStampM`:`2017-11-06T07:13:59-06:00`,</v>
      </c>
      <c r="L108" t="str">
        <f t="shared" ca="1" si="40"/>
        <v>`shiftSerial`:`43040_03`,</v>
      </c>
      <c r="M108" t="str">
        <f t="shared" ca="1" si="41"/>
        <v>`siteUid`:521887,</v>
      </c>
      <c r="N108" t="str">
        <f t="shared" ca="1" si="42"/>
        <v>`timeStamp`:43045.3013860301,</v>
      </c>
      <c r="O108" t="str">
        <f t="shared" ca="1" si="43"/>
        <v>`payrollPeriod`:43040,</v>
      </c>
      <c r="P108" t="str">
        <f t="shared" ca="1" si="44"/>
        <v>`rprtDateX`:43042,</v>
      </c>
      <c r="Q108" t="str">
        <f t="shared" ca="1" si="45"/>
        <v>`payroll_Period`:43040,</v>
      </c>
      <c r="R108" t="str">
        <f t="shared" ca="1" si="46"/>
        <v>`ts`:0.75,</v>
      </c>
      <c r="S108" t="str">
        <f t="shared" ca="1" si="47"/>
        <v>`te`:0.916666666666667,</v>
      </c>
      <c r="T108" t="str">
        <f t="shared" ca="1" si="48"/>
        <v>`repairHrs`:4,</v>
      </c>
      <c r="U108" t="str">
        <f t="shared" ca="1" si="49"/>
        <v>`rprtDate`:`2017-11-03`,</v>
      </c>
      <c r="V108" t="str">
        <f t="shared" ca="1" si="50"/>
        <v>`timeStarts`:`2017-11-03T18:00:00-05:00`,</v>
      </c>
      <c r="W108" t="str">
        <f t="shared" ca="1" si="51"/>
        <v>`timeEnds`:`2017-11-03T22:00:00-05:00`,</v>
      </c>
      <c r="X108" t="str">
        <f t="shared" ca="1" si="52"/>
        <v>`shift`:`PM`,</v>
      </c>
      <c r="Y108" t="str">
        <f t="shared" ca="1" si="53"/>
        <v>`shiftStartTime`:`7`,</v>
      </c>
      <c r="Z108" t="str">
        <f t="shared" ca="1" si="54"/>
        <v>`wONum`:`KNSHOP`,</v>
      </c>
      <c r="AA108" t="str">
        <f t="shared" ca="1" si="55"/>
        <v>`uNum`:`506259`,</v>
      </c>
      <c r="AB108" t="str">
        <f t="shared" ca="1" si="56"/>
        <v>`notes`:`Remove iron`,</v>
      </c>
      <c r="AC108" t="str">
        <f t="shared" ca="1" si="57"/>
        <v>`shift_Serial`:`43040_03`}</v>
      </c>
    </row>
    <row r="109" spans="1:29" x14ac:dyDescent="0.2">
      <c r="A109" t="str">
        <f t="shared" ca="1" si="29"/>
        <v>{`_id`:`blozano_2017-11-06_07-15-25_-0600_Mon`,</v>
      </c>
      <c r="B109" t="str">
        <f t="shared" ca="1" si="30"/>
        <v>`_rev`:`3-e8ebb5128c0719fa81279853146533b8`,</v>
      </c>
      <c r="C109" t="str">
        <f t="shared" ca="1" si="31"/>
        <v>`worksiteEncoded`:`KN_ODS_MNSHOP`,</v>
      </c>
      <c r="D109" t="str">
        <f t="shared" ca="1" si="32"/>
        <v>`client`:`KN`,</v>
      </c>
      <c r="E109" t="str">
        <f t="shared" ca="1" si="33"/>
        <v>`location`:`ODS`,</v>
      </c>
      <c r="F109" t="str">
        <f t="shared" ca="1" si="34"/>
        <v>`locID`:`MNSHOP`,</v>
      </c>
      <c r="G109" t="str">
        <f t="shared" ca="1" si="35"/>
        <v>`username`:`blozano`,</v>
      </c>
      <c r="H109" t="str">
        <f t="shared" ca="1" si="36"/>
        <v>`lastName`:`Lozano`,</v>
      </c>
      <c r="I109" t="str">
        <f t="shared" ca="1" si="37"/>
        <v>`firstName`:`Bonifacio`,</v>
      </c>
      <c r="J109" t="str">
        <f t="shared" ca="1" si="38"/>
        <v>`technician`:`Lozano, Bonifacio`,</v>
      </c>
      <c r="K109" t="str">
        <f t="shared" ca="1" si="39"/>
        <v>`timeStampM`:`2017-11-06T07:15:25-06:00`,</v>
      </c>
      <c r="L109" t="str">
        <f t="shared" ca="1" si="40"/>
        <v>`shiftSerial`:`43040_03`,</v>
      </c>
      <c r="M109" t="str">
        <f t="shared" ca="1" si="41"/>
        <v>`siteUid`:521887,</v>
      </c>
      <c r="N109" t="str">
        <f t="shared" ca="1" si="42"/>
        <v>`timeStamp`:43045.302375081,</v>
      </c>
      <c r="O109" t="str">
        <f t="shared" ca="1" si="43"/>
        <v>`payrollPeriod`:43040,</v>
      </c>
      <c r="P109" t="str">
        <f t="shared" ca="1" si="44"/>
        <v>`rprtDateX`:43042,</v>
      </c>
      <c r="Q109" t="str">
        <f t="shared" ca="1" si="45"/>
        <v>`payroll_Period`:43040,</v>
      </c>
      <c r="R109" t="str">
        <f t="shared" ca="1" si="46"/>
        <v>`ts`:0.916666666666667,</v>
      </c>
      <c r="S109" t="str">
        <f t="shared" ca="1" si="47"/>
        <v>`te`:0.208333333333333,</v>
      </c>
      <c r="T109" t="str">
        <f t="shared" ca="1" si="48"/>
        <v>`repairHrs`:7,</v>
      </c>
      <c r="U109" t="str">
        <f t="shared" ca="1" si="49"/>
        <v>`rprtDate`:`2017-11-03`,</v>
      </c>
      <c r="V109" t="str">
        <f t="shared" ca="1" si="50"/>
        <v>`timeStarts`:`2017-11-03T22:00:00-05:00`,</v>
      </c>
      <c r="W109" t="str">
        <f t="shared" ca="1" si="51"/>
        <v>`timeEnds`:`2017-11-04T05:00:00-05:00`,</v>
      </c>
      <c r="X109" t="str">
        <f t="shared" ca="1" si="52"/>
        <v>`shift`:`PM`,</v>
      </c>
      <c r="Y109" t="str">
        <f t="shared" ca="1" si="53"/>
        <v>`shiftStartTime`:`7`,</v>
      </c>
      <c r="Z109" t="str">
        <f t="shared" ca="1" si="54"/>
        <v>`wONum`:`KNSHOP`,</v>
      </c>
      <c r="AA109" t="str">
        <f t="shared" ca="1" si="55"/>
        <v>`uNum`:`5122280`,</v>
      </c>
      <c r="AB109" t="str">
        <f t="shared" ca="1" si="56"/>
        <v>`notes`:`Install cooler`,</v>
      </c>
      <c r="AC109" t="str">
        <f t="shared" ca="1" si="57"/>
        <v>`shift_Serial`:`43040_03`}</v>
      </c>
    </row>
    <row r="110" spans="1:29" x14ac:dyDescent="0.2">
      <c r="A110" t="str">
        <f t="shared" ca="1" si="29"/>
        <v>{`_id`:`blozano_2017-11-06_07-17-17_-0600_Mon`,</v>
      </c>
      <c r="B110" t="str">
        <f t="shared" ca="1" si="30"/>
        <v>`_rev`:`2-11384499d84ffdb2121ff51907cc08b0`,</v>
      </c>
      <c r="C110" t="str">
        <f t="shared" ca="1" si="31"/>
        <v>`worksiteEncoded`:`KN_ODS_MNSHOP`,</v>
      </c>
      <c r="D110" t="str">
        <f t="shared" ca="1" si="32"/>
        <v>`client`:`KN`,</v>
      </c>
      <c r="E110" t="str">
        <f t="shared" ca="1" si="33"/>
        <v>`location`:`ODS`,</v>
      </c>
      <c r="F110" t="str">
        <f t="shared" ca="1" si="34"/>
        <v>`locID`:`MNSHOP`,</v>
      </c>
      <c r="G110" t="str">
        <f t="shared" ca="1" si="35"/>
        <v>`username`:`blozano`,</v>
      </c>
      <c r="H110" t="str">
        <f t="shared" ca="1" si="36"/>
        <v>`lastName`:`Lozano`,</v>
      </c>
      <c r="I110" t="str">
        <f t="shared" ca="1" si="37"/>
        <v>`firstName`:`Bonifacio`,</v>
      </c>
      <c r="J110" t="str">
        <f t="shared" ca="1" si="38"/>
        <v>`technician`:`Lozano, Bonifacio`,</v>
      </c>
      <c r="K110" t="str">
        <f t="shared" ca="1" si="39"/>
        <v>`timeStampM`:`2017-11-06T07:17:17-06:00`,</v>
      </c>
      <c r="L110" t="str">
        <f t="shared" ca="1" si="40"/>
        <v>`shiftSerial`:`43040_04`,</v>
      </c>
      <c r="M110" t="str">
        <f t="shared" ca="1" si="41"/>
        <v>`siteUid`:521887,</v>
      </c>
      <c r="N110" t="str">
        <f t="shared" ca="1" si="42"/>
        <v>`timeStamp`:43045.3036789583,</v>
      </c>
      <c r="O110" t="str">
        <f t="shared" ca="1" si="43"/>
        <v>`payrollPeriod`:43040,</v>
      </c>
      <c r="P110" t="str">
        <f t="shared" ca="1" si="44"/>
        <v>`rprtDateX`:43043,</v>
      </c>
      <c r="Q110" t="str">
        <f t="shared" ca="1" si="45"/>
        <v>`payroll_Period`:43040,</v>
      </c>
      <c r="R110" t="str">
        <f t="shared" ca="1" si="46"/>
        <v>`ts`:0.75,</v>
      </c>
      <c r="S110" t="str">
        <f t="shared" ca="1" si="47"/>
        <v>`te`:0.958333333333333,</v>
      </c>
      <c r="T110" t="str">
        <f t="shared" ca="1" si="48"/>
        <v>`repairHrs`:5,</v>
      </c>
      <c r="U110" t="str">
        <f t="shared" ca="1" si="49"/>
        <v>`rprtDate`:`2017-11-04`,</v>
      </c>
      <c r="V110" t="str">
        <f t="shared" ca="1" si="50"/>
        <v>`timeStarts`:`2017-11-04T18:00:00-05:00`,</v>
      </c>
      <c r="W110" t="str">
        <f t="shared" ca="1" si="51"/>
        <v>`timeEnds`:`2017-11-04T23:00:00-05:00`,</v>
      </c>
      <c r="X110" t="str">
        <f t="shared" ca="1" si="52"/>
        <v>`shift`:`PM`,</v>
      </c>
      <c r="Y110" t="str">
        <f t="shared" ca="1" si="53"/>
        <v>`shiftStartTime`:`7`,</v>
      </c>
      <c r="Z110" t="str">
        <f t="shared" ca="1" si="54"/>
        <v>`wONum`:`KNSHOP`,</v>
      </c>
      <c r="AA110" t="str">
        <f t="shared" ca="1" si="55"/>
        <v>`uNum`:`11068`,</v>
      </c>
      <c r="AB110" t="str">
        <f t="shared" ca="1" si="56"/>
        <v>`notes`:`Tractor checklist`,</v>
      </c>
      <c r="AC110" t="str">
        <f t="shared" ca="1" si="57"/>
        <v>`shift_Serial`:`43040_04`}</v>
      </c>
    </row>
    <row r="111" spans="1:29" x14ac:dyDescent="0.2">
      <c r="A111" t="str">
        <f t="shared" ca="1" si="29"/>
        <v>{`_id`:`blozano_2017-11-06_07-18-32_-0600_Mon`,</v>
      </c>
      <c r="B111" t="str">
        <f t="shared" ca="1" si="30"/>
        <v>`_rev`:`3-1131d06aadde82551c7756894f09422f`,</v>
      </c>
      <c r="C111" t="str">
        <f t="shared" ca="1" si="31"/>
        <v>`worksiteEncoded`:`KN_ODS_MNSHOP`,</v>
      </c>
      <c r="D111" t="str">
        <f t="shared" ca="1" si="32"/>
        <v>`client`:`KN`,</v>
      </c>
      <c r="E111" t="str">
        <f t="shared" ca="1" si="33"/>
        <v>`location`:`ODS`,</v>
      </c>
      <c r="F111" t="str">
        <f t="shared" ca="1" si="34"/>
        <v>`locID`:`MNSHOP`,</v>
      </c>
      <c r="G111" t="str">
        <f t="shared" ca="1" si="35"/>
        <v>`username`:`blozano`,</v>
      </c>
      <c r="H111" t="str">
        <f t="shared" ca="1" si="36"/>
        <v>`lastName`:`Lozano`,</v>
      </c>
      <c r="I111" t="str">
        <f t="shared" ca="1" si="37"/>
        <v>`firstName`:`Bonifacio`,</v>
      </c>
      <c r="J111" t="str">
        <f t="shared" ca="1" si="38"/>
        <v>`technician`:`Lozano, Bonifacio`,</v>
      </c>
      <c r="K111" t="str">
        <f t="shared" ca="1" si="39"/>
        <v>`timeStampM`:`null`,</v>
      </c>
      <c r="L111" t="str">
        <f t="shared" ca="1" si="40"/>
        <v>`shiftSerial`:`43040_04`,</v>
      </c>
      <c r="M111" t="str">
        <f t="shared" ca="1" si="41"/>
        <v>`siteUid`:521887,</v>
      </c>
      <c r="N111" t="str">
        <f t="shared" ca="1" si="42"/>
        <v>`timeStamp`:43045.3045430903,</v>
      </c>
      <c r="O111" t="str">
        <f t="shared" ca="1" si="43"/>
        <v>`payrollPeriod`:43040,</v>
      </c>
      <c r="P111" t="str">
        <f t="shared" ca="1" si="44"/>
        <v>`rprtDateX`:43043,</v>
      </c>
      <c r="Q111" t="str">
        <f t="shared" ca="1" si="45"/>
        <v>`payroll_Period`:43040,</v>
      </c>
      <c r="R111" t="str">
        <f t="shared" ca="1" si="46"/>
        <v>`ts`:0.958333333333333,</v>
      </c>
      <c r="S111" t="str">
        <f t="shared" ca="1" si="47"/>
        <v>`te`:0.208333333333333,</v>
      </c>
      <c r="T111" t="str">
        <f t="shared" ca="1" si="48"/>
        <v>`repairHrs`:7,</v>
      </c>
      <c r="U111" t="str">
        <f t="shared" ca="1" si="49"/>
        <v>`rprtDate`:`2017-11-04`,</v>
      </c>
      <c r="V111" t="str">
        <f t="shared" ca="1" si="50"/>
        <v>`timeStarts`:`2017-11-04T23:00:00-05:00`,</v>
      </c>
      <c r="W111" t="str">
        <f t="shared" ca="1" si="51"/>
        <v>`timeEnds`:`2017-11-05T05:00:00-06:00`,</v>
      </c>
      <c r="X111" t="str">
        <f t="shared" ca="1" si="52"/>
        <v>`shift`:`PM`,</v>
      </c>
      <c r="Y111" t="str">
        <f t="shared" ca="1" si="53"/>
        <v>`shiftStartTime`:`7`,</v>
      </c>
      <c r="Z111" t="str">
        <f t="shared" ca="1" si="54"/>
        <v>`wONum`:`KNSHOP`,</v>
      </c>
      <c r="AA111" t="str">
        <f t="shared" ca="1" si="55"/>
        <v>`uNum`:`HP-078`,</v>
      </c>
      <c r="AB111" t="str">
        <f t="shared" ca="1" si="56"/>
        <v>`notes`:`Remove and replace fluid end`,</v>
      </c>
      <c r="AC111" t="str">
        <f t="shared" ca="1" si="57"/>
        <v>`shift_Serial`:`43040_04`}</v>
      </c>
    </row>
    <row r="112" spans="1:29" x14ac:dyDescent="0.2">
      <c r="A112" t="str">
        <f t="shared" ca="1" si="29"/>
        <v>{`_id`:`blozano_2017-11-07_06-24-45_-0600_Tue`,</v>
      </c>
      <c r="B112" t="str">
        <f t="shared" ca="1" si="30"/>
        <v>`_rev`:`2-cee9a426b868198fb89dbc1fc00be28f`,</v>
      </c>
      <c r="C112" t="str">
        <f t="shared" ca="1" si="31"/>
        <v>`worksiteEncoded`:`KN_ODS_MNSHOP`,</v>
      </c>
      <c r="D112" t="str">
        <f t="shared" ca="1" si="32"/>
        <v>`client`:`KN`,</v>
      </c>
      <c r="E112" t="str">
        <f t="shared" ca="1" si="33"/>
        <v>`location`:`ODS`,</v>
      </c>
      <c r="F112" t="str">
        <f t="shared" ca="1" si="34"/>
        <v>`locID`:`MNSHOP`,</v>
      </c>
      <c r="G112" t="str">
        <f t="shared" ca="1" si="35"/>
        <v>`username`:`blozano`,</v>
      </c>
      <c r="H112" t="str">
        <f t="shared" ca="1" si="36"/>
        <v>`lastName`:`Lozano`,</v>
      </c>
      <c r="I112" t="str">
        <f t="shared" ca="1" si="37"/>
        <v>`firstName`:`Bonifacio`,</v>
      </c>
      <c r="J112" t="str">
        <f t="shared" ca="1" si="38"/>
        <v>`technician`:`Lozano, Bonifacio`,</v>
      </c>
      <c r="K112" t="str">
        <f t="shared" ca="1" si="39"/>
        <v>`timeStampM`:`2017-11-07T06:24:45-06:00`,</v>
      </c>
      <c r="L112" t="str">
        <f t="shared" ca="1" si="40"/>
        <v>`shiftSerial`:`43040_05`,</v>
      </c>
      <c r="M112" t="str">
        <f t="shared" ca="1" si="41"/>
        <v>`siteUid`:521887,</v>
      </c>
      <c r="N112" t="str">
        <f t="shared" ca="1" si="42"/>
        <v>`timeStamp`:43046.2671881597,</v>
      </c>
      <c r="O112" t="str">
        <f t="shared" ca="1" si="43"/>
        <v>`payrollPeriod`:43040,</v>
      </c>
      <c r="P112" t="str">
        <f t="shared" ca="1" si="44"/>
        <v>`rprtDateX`:43044,</v>
      </c>
      <c r="Q112" t="str">
        <f t="shared" ca="1" si="45"/>
        <v>`payroll_Period`:43040,</v>
      </c>
      <c r="R112" t="str">
        <f t="shared" ca="1" si="46"/>
        <v>`ts`:0.75,</v>
      </c>
      <c r="S112" t="str">
        <f t="shared" ca="1" si="47"/>
        <v>`te`:0.916666666666667,</v>
      </c>
      <c r="T112" t="str">
        <f t="shared" ca="1" si="48"/>
        <v>`repairHrs`:4,</v>
      </c>
      <c r="U112" t="str">
        <f t="shared" ca="1" si="49"/>
        <v>`rprtDate`:`2017-11-05`,</v>
      </c>
      <c r="V112" t="str">
        <f t="shared" ca="1" si="50"/>
        <v>`timeStarts`:`2017-11-05T18:00:00-06:00`,</v>
      </c>
      <c r="W112" t="str">
        <f t="shared" ca="1" si="51"/>
        <v>`timeEnds`:`2017-11-05T22:00:00-06:00`,</v>
      </c>
      <c r="X112" t="str">
        <f t="shared" ca="1" si="52"/>
        <v>`shift`:`PM`,</v>
      </c>
      <c r="Y112" t="str">
        <f t="shared" ca="1" si="53"/>
        <v>`shiftStartTime`:`7`,</v>
      </c>
      <c r="Z112" t="str">
        <f t="shared" ca="1" si="54"/>
        <v>`wONum`:`KNSHOP`,</v>
      </c>
      <c r="AA112" t="str">
        <f t="shared" ca="1" si="55"/>
        <v>`uNum`:`507339`,</v>
      </c>
      <c r="AB112" t="str">
        <f t="shared" ca="1" si="56"/>
        <v>`notes`:`Fracpump checklist`,</v>
      </c>
      <c r="AC112" t="str">
        <f t="shared" ca="1" si="57"/>
        <v>`shift_Serial`:`43040_05`}</v>
      </c>
    </row>
    <row r="113" spans="1:29" x14ac:dyDescent="0.2">
      <c r="A113" t="str">
        <f t="shared" ca="1" si="29"/>
        <v>{`_id`:`blozano_2017-11-07_06-25-28_-0600_Tue`,</v>
      </c>
      <c r="B113" t="str">
        <f t="shared" ca="1" si="30"/>
        <v>`_rev`:`2-39d1330e46d3ceada5bbe37d0acf32e4`,</v>
      </c>
      <c r="C113" t="str">
        <f t="shared" ca="1" si="31"/>
        <v>`worksiteEncoded`:`KN_ODS_MNSHOP`,</v>
      </c>
      <c r="D113" t="str">
        <f t="shared" ca="1" si="32"/>
        <v>`client`:`KN`,</v>
      </c>
      <c r="E113" t="str">
        <f t="shared" ca="1" si="33"/>
        <v>`location`:`ODS`,</v>
      </c>
      <c r="F113" t="str">
        <f t="shared" ca="1" si="34"/>
        <v>`locID`:`MNSHOP`,</v>
      </c>
      <c r="G113" t="str">
        <f t="shared" ca="1" si="35"/>
        <v>`username`:`blozano`,</v>
      </c>
      <c r="H113" t="str">
        <f t="shared" ca="1" si="36"/>
        <v>`lastName`:`Lozano`,</v>
      </c>
      <c r="I113" t="str">
        <f t="shared" ca="1" si="37"/>
        <v>`firstName`:`Bonifacio`,</v>
      </c>
      <c r="J113" t="str">
        <f t="shared" ca="1" si="38"/>
        <v>`technician`:`Lozano, Bonifacio`,</v>
      </c>
      <c r="K113" t="str">
        <f t="shared" ca="1" si="39"/>
        <v>`timeStampM`:`2017-11-07T06:25:28-06:00`,</v>
      </c>
      <c r="L113" t="str">
        <f t="shared" ca="1" si="40"/>
        <v>`shiftSerial`:`43040_05`,</v>
      </c>
      <c r="M113" t="str">
        <f t="shared" ca="1" si="41"/>
        <v>`siteUid`:521887,</v>
      </c>
      <c r="N113" t="str">
        <f t="shared" ca="1" si="42"/>
        <v>`timeStamp`:43046.2676857176,</v>
      </c>
      <c r="O113" t="str">
        <f t="shared" ca="1" si="43"/>
        <v>`payrollPeriod`:43040,</v>
      </c>
      <c r="P113" t="str">
        <f t="shared" ca="1" si="44"/>
        <v>`rprtDateX`:43044,</v>
      </c>
      <c r="Q113" t="str">
        <f t="shared" ca="1" si="45"/>
        <v>`payroll_Period`:43040,</v>
      </c>
      <c r="R113" t="str">
        <f t="shared" ca="1" si="46"/>
        <v>`ts`:0.916666666666667,</v>
      </c>
      <c r="S113" t="str">
        <f t="shared" ca="1" si="47"/>
        <v>`te`:0.0833333333333333,</v>
      </c>
      <c r="T113" t="str">
        <f t="shared" ca="1" si="48"/>
        <v>`repairHrs`:4,</v>
      </c>
      <c r="U113" t="str">
        <f t="shared" ca="1" si="49"/>
        <v>`rprtDate`:`2017-11-05`,</v>
      </c>
      <c r="V113" t="str">
        <f t="shared" ca="1" si="50"/>
        <v>`timeStarts`:`2017-11-05T22:00:00-06:00`,</v>
      </c>
      <c r="W113" t="str">
        <f t="shared" ca="1" si="51"/>
        <v>`timeEnds`:`2017-11-06T02:00:00-06:00`,</v>
      </c>
      <c r="X113" t="str">
        <f t="shared" ca="1" si="52"/>
        <v>`shift`:`PM`,</v>
      </c>
      <c r="Y113" t="str">
        <f t="shared" ca="1" si="53"/>
        <v>`shiftStartTime`:`7`,</v>
      </c>
      <c r="Z113" t="str">
        <f t="shared" ca="1" si="54"/>
        <v>`wONum`:`KNSHOP`,</v>
      </c>
      <c r="AA113" t="str">
        <f t="shared" ca="1" si="55"/>
        <v>`uNum`:`3121765`,</v>
      </c>
      <c r="AB113" t="str">
        <f t="shared" ca="1" si="56"/>
        <v>`notes`:`Tractor checklist`,</v>
      </c>
      <c r="AC113" t="str">
        <f t="shared" ca="1" si="57"/>
        <v>`shift_Serial`:`43040_05`}</v>
      </c>
    </row>
    <row r="114" spans="1:29" x14ac:dyDescent="0.2">
      <c r="A114" t="str">
        <f t="shared" ca="1" si="29"/>
        <v>{`_id`:`blozano_2017-11-07_06-25-58_-0600_Tue`,</v>
      </c>
      <c r="B114" t="str">
        <f t="shared" ca="1" si="30"/>
        <v>`_rev`:`2-808d56c7b464cbf36d37bc6db9da9ade`,</v>
      </c>
      <c r="C114" t="str">
        <f t="shared" ca="1" si="31"/>
        <v>`worksiteEncoded`:`KN_ODS_MNSHOP`,</v>
      </c>
      <c r="D114" t="str">
        <f t="shared" ca="1" si="32"/>
        <v>`client`:`KN`,</v>
      </c>
      <c r="E114" t="str">
        <f t="shared" ca="1" si="33"/>
        <v>`location`:`ODS`,</v>
      </c>
      <c r="F114" t="str">
        <f t="shared" ca="1" si="34"/>
        <v>`locID`:`MNSHOP`,</v>
      </c>
      <c r="G114" t="str">
        <f t="shared" ca="1" si="35"/>
        <v>`username`:`blozano`,</v>
      </c>
      <c r="H114" t="str">
        <f t="shared" ca="1" si="36"/>
        <v>`lastName`:`Lozano`,</v>
      </c>
      <c r="I114" t="str">
        <f t="shared" ca="1" si="37"/>
        <v>`firstName`:`Bonifacio`,</v>
      </c>
      <c r="J114" t="str">
        <f t="shared" ca="1" si="38"/>
        <v>`technician`:`Lozano, Bonifacio`,</v>
      </c>
      <c r="K114" t="str">
        <f t="shared" ca="1" si="39"/>
        <v>`timeStampM`:`2017-11-07T06:25:58-06:00`,</v>
      </c>
      <c r="L114" t="str">
        <f t="shared" ca="1" si="40"/>
        <v>`shiftSerial`:`43040_05`,</v>
      </c>
      <c r="M114" t="str">
        <f t="shared" ca="1" si="41"/>
        <v>`siteUid`:521887,</v>
      </c>
      <c r="N114" t="str">
        <f t="shared" ca="1" si="42"/>
        <v>`timeStamp`:43046.26804375,</v>
      </c>
      <c r="O114" t="str">
        <f t="shared" ca="1" si="43"/>
        <v>`payrollPeriod`:43040,</v>
      </c>
      <c r="P114" t="str">
        <f t="shared" ca="1" si="44"/>
        <v>`rprtDateX`:43044,</v>
      </c>
      <c r="Q114" t="str">
        <f t="shared" ca="1" si="45"/>
        <v>`payroll_Period`:43040,</v>
      </c>
      <c r="R114" t="str">
        <f t="shared" ca="1" si="46"/>
        <v>`ts`:0.0833333333333333,</v>
      </c>
      <c r="S114" t="str">
        <f t="shared" ca="1" si="47"/>
        <v>`te`:0.208333333333333,</v>
      </c>
      <c r="T114" t="str">
        <f t="shared" ca="1" si="48"/>
        <v>`repairHrs`:3,</v>
      </c>
      <c r="U114" t="str">
        <f t="shared" ca="1" si="49"/>
        <v>`rprtDate`:`2017-11-05`,</v>
      </c>
      <c r="V114" t="str">
        <f t="shared" ca="1" si="50"/>
        <v>`timeStarts`:`2017-11-06T02:00:00-06:00`,</v>
      </c>
      <c r="W114" t="str">
        <f t="shared" ca="1" si="51"/>
        <v>`timeEnds`:`2017-11-06T05:00:00-06:00`,</v>
      </c>
      <c r="X114" t="str">
        <f t="shared" ca="1" si="52"/>
        <v>`shift`:`PM`,</v>
      </c>
      <c r="Y114" t="str">
        <f t="shared" ca="1" si="53"/>
        <v>`shiftStartTime`:`7`,</v>
      </c>
      <c r="Z114" t="str">
        <f t="shared" ca="1" si="54"/>
        <v>`wONum`:`KNSHOP`,</v>
      </c>
      <c r="AA114" t="str">
        <f t="shared" ca="1" si="55"/>
        <v>`uNum`:`507599`,</v>
      </c>
      <c r="AB114" t="str">
        <f t="shared" ca="1" si="56"/>
        <v>`notes`:`Repair balancer thread holes`,</v>
      </c>
      <c r="AC114" t="str">
        <f t="shared" ca="1" si="57"/>
        <v>`shift_Serial`:`43040_05`}</v>
      </c>
    </row>
    <row r="115" spans="1:29" x14ac:dyDescent="0.2">
      <c r="A115" t="str">
        <f t="shared" ca="1" si="29"/>
        <v>{`_id`:`blozano_2017-11-07_06-27-07_-0600_Tue`,</v>
      </c>
      <c r="B115" t="str">
        <f t="shared" ca="1" si="30"/>
        <v>`_rev`:`3-3e47cc6cb10f8e817658c9ca77d4731c`,</v>
      </c>
      <c r="C115" t="str">
        <f t="shared" ca="1" si="31"/>
        <v>`worksiteEncoded`:`KN_ODS_MNSHOP`,</v>
      </c>
      <c r="D115" t="str">
        <f t="shared" ca="1" si="32"/>
        <v>`client`:`KN`,</v>
      </c>
      <c r="E115" t="str">
        <f t="shared" ca="1" si="33"/>
        <v>`location`:`ODS`,</v>
      </c>
      <c r="F115" t="str">
        <f t="shared" ca="1" si="34"/>
        <v>`locID`:`MNSHOP`,</v>
      </c>
      <c r="G115" t="str">
        <f t="shared" ca="1" si="35"/>
        <v>`username`:`blozano`,</v>
      </c>
      <c r="H115" t="str">
        <f t="shared" ca="1" si="36"/>
        <v>`lastName`:`Lozano`,</v>
      </c>
      <c r="I115" t="str">
        <f t="shared" ca="1" si="37"/>
        <v>`firstName`:`Bonifacio`,</v>
      </c>
      <c r="J115" t="str">
        <f t="shared" ca="1" si="38"/>
        <v>`technician`:`Lozano, Bonifacio`,</v>
      </c>
      <c r="K115" t="str">
        <f t="shared" ca="1" si="39"/>
        <v>`timeStampM`:`null`,</v>
      </c>
      <c r="L115" t="str">
        <f t="shared" ca="1" si="40"/>
        <v>`shiftSerial`:`43040_06`,</v>
      </c>
      <c r="M115" t="str">
        <f t="shared" ca="1" si="41"/>
        <v>`siteUid`:521887,</v>
      </c>
      <c r="N115" t="str">
        <f t="shared" ca="1" si="42"/>
        <v>`timeStamp`:43046.2688378356,</v>
      </c>
      <c r="O115" t="str">
        <f t="shared" ca="1" si="43"/>
        <v>`payrollPeriod`:43040,</v>
      </c>
      <c r="P115" t="str">
        <f t="shared" ca="1" si="44"/>
        <v>`rprtDateX`:43045,</v>
      </c>
      <c r="Q115" t="str">
        <f t="shared" ca="1" si="45"/>
        <v>`payroll_Period`:43040,</v>
      </c>
      <c r="R115" t="str">
        <f t="shared" ca="1" si="46"/>
        <v>`ts`:0.75,</v>
      </c>
      <c r="S115" t="str">
        <f t="shared" ca="1" si="47"/>
        <v>`te`:0.916666666666667,</v>
      </c>
      <c r="T115" t="str">
        <f t="shared" ca="1" si="48"/>
        <v>`repairHrs`:4,</v>
      </c>
      <c r="U115" t="str">
        <f t="shared" ca="1" si="49"/>
        <v>`rprtDate`:`2017-11-06`,</v>
      </c>
      <c r="V115" t="str">
        <f t="shared" ca="1" si="50"/>
        <v>`timeStarts`:`2017-11-06T18:00:00-06:00`,</v>
      </c>
      <c r="W115" t="str">
        <f t="shared" ca="1" si="51"/>
        <v>`timeEnds`:`2017-11-06T22:00:00-06:00`,</v>
      </c>
      <c r="X115" t="str">
        <f t="shared" ca="1" si="52"/>
        <v>`shift`:`PM`,</v>
      </c>
      <c r="Y115" t="str">
        <f t="shared" ca="1" si="53"/>
        <v>`shiftStartTime`:`7`,</v>
      </c>
      <c r="Z115" t="str">
        <f t="shared" ca="1" si="54"/>
        <v>`wONum`:`KNSHOP`,</v>
      </c>
      <c r="AA115" t="str">
        <f t="shared" ca="1" si="55"/>
        <v>`uNum`:`HP-079`,</v>
      </c>
      <c r="AB115" t="str">
        <f t="shared" ca="1" si="56"/>
        <v>`notes`:`Pony rod seals`,</v>
      </c>
      <c r="AC115" t="str">
        <f t="shared" ca="1" si="57"/>
        <v>`shift_Serial`:`43040_06`}</v>
      </c>
    </row>
    <row r="116" spans="1:29" x14ac:dyDescent="0.2">
      <c r="A116" t="str">
        <f t="shared" ca="1" si="29"/>
        <v>{`_id`:`blozano_2017-11-07_06-27-40_-0600_Tue`,</v>
      </c>
      <c r="B116" t="str">
        <f t="shared" ca="1" si="30"/>
        <v>`_rev`:`2-0214e2d671cc5055efa32db36dacbe2c`,</v>
      </c>
      <c r="C116" t="str">
        <f t="shared" ca="1" si="31"/>
        <v>`worksiteEncoded`:`KN_ODS_MNSHOP`,</v>
      </c>
      <c r="D116" t="str">
        <f t="shared" ca="1" si="32"/>
        <v>`client`:`KN`,</v>
      </c>
      <c r="E116" t="str">
        <f t="shared" ca="1" si="33"/>
        <v>`location`:`ODS`,</v>
      </c>
      <c r="F116" t="str">
        <f t="shared" ca="1" si="34"/>
        <v>`locID`:`MNSHOP`,</v>
      </c>
      <c r="G116" t="str">
        <f t="shared" ca="1" si="35"/>
        <v>`username`:`blozano`,</v>
      </c>
      <c r="H116" t="str">
        <f t="shared" ca="1" si="36"/>
        <v>`lastName`:`Lozano`,</v>
      </c>
      <c r="I116" t="str">
        <f t="shared" ca="1" si="37"/>
        <v>`firstName`:`Bonifacio`,</v>
      </c>
      <c r="J116" t="str">
        <f t="shared" ca="1" si="38"/>
        <v>`technician`:`Lozano, Bonifacio`,</v>
      </c>
      <c r="K116" t="str">
        <f t="shared" ca="1" si="39"/>
        <v>`timeStampM`:`2017-11-07T06:27:40-06:00`,</v>
      </c>
      <c r="L116" t="str">
        <f t="shared" ca="1" si="40"/>
        <v>`shiftSerial`:`43040_06`,</v>
      </c>
      <c r="M116" t="str">
        <f t="shared" ca="1" si="41"/>
        <v>`siteUid`:521887,</v>
      </c>
      <c r="N116" t="str">
        <f t="shared" ca="1" si="42"/>
        <v>`timeStamp`:43046.2692228241,</v>
      </c>
      <c r="O116" t="str">
        <f t="shared" ca="1" si="43"/>
        <v>`payrollPeriod`:43040,</v>
      </c>
      <c r="P116" t="str">
        <f t="shared" ca="1" si="44"/>
        <v>`rprtDateX`:43045,</v>
      </c>
      <c r="Q116" t="str">
        <f t="shared" ca="1" si="45"/>
        <v>`payroll_Period`:43040,</v>
      </c>
      <c r="R116" t="str">
        <f t="shared" ca="1" si="46"/>
        <v>`ts`:0.916666666666667,</v>
      </c>
      <c r="S116" t="str">
        <f t="shared" ca="1" si="47"/>
        <v>`te`:0.208333333333333,</v>
      </c>
      <c r="T116" t="str">
        <f t="shared" ca="1" si="48"/>
        <v>`repairHrs`:7,</v>
      </c>
      <c r="U116" t="str">
        <f t="shared" ca="1" si="49"/>
        <v>`rprtDate`:`2017-11-06`,</v>
      </c>
      <c r="V116" t="str">
        <f t="shared" ca="1" si="50"/>
        <v>`timeStarts`:`2017-11-06T22:00:00-06:00`,</v>
      </c>
      <c r="W116" t="str">
        <f t="shared" ca="1" si="51"/>
        <v>`timeEnds`:`2017-11-07T05:00:00-06:00`,</v>
      </c>
      <c r="X116" t="str">
        <f t="shared" ca="1" si="52"/>
        <v>`shift`:`PM`,</v>
      </c>
      <c r="Y116" t="str">
        <f t="shared" ca="1" si="53"/>
        <v>`shiftStartTime`:`7`,</v>
      </c>
      <c r="Z116" t="str">
        <f t="shared" ca="1" si="54"/>
        <v>`wONum`:`KNSHOP`,</v>
      </c>
      <c r="AA116" t="str">
        <f t="shared" ca="1" si="55"/>
        <v>`uNum`:`511347`,</v>
      </c>
      <c r="AB116" t="str">
        <f t="shared" ca="1" si="56"/>
        <v>`notes`:`Repairs on leaks wash unit run and test &amp; frac pump checklist`,</v>
      </c>
      <c r="AC116" t="str">
        <f t="shared" ca="1" si="57"/>
        <v>`shift_Serial`:`43040_06`}</v>
      </c>
    </row>
    <row r="117" spans="1:29" x14ac:dyDescent="0.2">
      <c r="A117" t="str">
        <f t="shared" ca="1" si="29"/>
        <v>{`_id`:`blozano_2017-11-08_07-09-15_-0600_Wed`,</v>
      </c>
      <c r="B117" t="str">
        <f t="shared" ca="1" si="30"/>
        <v>`_rev`:`2-89e6f0e3575d970bafa9ce055b25c52c`,</v>
      </c>
      <c r="C117" t="str">
        <f t="shared" ca="1" si="31"/>
        <v>`worksiteEncoded`:`KN_ODS_MNSHOP`,</v>
      </c>
      <c r="D117" t="str">
        <f t="shared" ca="1" si="32"/>
        <v>`client`:`KN`,</v>
      </c>
      <c r="E117" t="str">
        <f t="shared" ca="1" si="33"/>
        <v>`location`:`ODS`,</v>
      </c>
      <c r="F117" t="str">
        <f t="shared" ca="1" si="34"/>
        <v>`locID`:`MNSHOP`,</v>
      </c>
      <c r="G117" t="str">
        <f t="shared" ca="1" si="35"/>
        <v>`username`:`blozano`,</v>
      </c>
      <c r="H117" t="str">
        <f t="shared" ca="1" si="36"/>
        <v>`lastName`:`Lozano`,</v>
      </c>
      <c r="I117" t="str">
        <f t="shared" ca="1" si="37"/>
        <v>`firstName`:`Bonifacio`,</v>
      </c>
      <c r="J117" t="str">
        <f t="shared" ca="1" si="38"/>
        <v>`technician`:`Lozano, Bonifacio`,</v>
      </c>
      <c r="K117" t="str">
        <f t="shared" ca="1" si="39"/>
        <v>`timeStampM`:`2017-11-08T07:09:15-06:00`,</v>
      </c>
      <c r="L117" t="str">
        <f t="shared" ca="1" si="40"/>
        <v>`shiftSerial`:`43040_07`,</v>
      </c>
      <c r="M117" t="str">
        <f t="shared" ca="1" si="41"/>
        <v>`siteUid`:521887,</v>
      </c>
      <c r="N117" t="str">
        <f t="shared" ca="1" si="42"/>
        <v>`timeStamp`:43047.2981003241,</v>
      </c>
      <c r="O117" t="str">
        <f t="shared" ca="1" si="43"/>
        <v>`payrollPeriod`:43040,</v>
      </c>
      <c r="P117" t="str">
        <f t="shared" ca="1" si="44"/>
        <v>`rprtDateX`:43046,</v>
      </c>
      <c r="Q117" t="str">
        <f t="shared" ca="1" si="45"/>
        <v>`payroll_Period`:43040,</v>
      </c>
      <c r="R117" t="str">
        <f t="shared" ca="1" si="46"/>
        <v>`ts`:0.75,</v>
      </c>
      <c r="S117" t="str">
        <f t="shared" ca="1" si="47"/>
        <v>`te`:0.208333333333333,</v>
      </c>
      <c r="T117" t="str">
        <f t="shared" ca="1" si="48"/>
        <v>`repairHrs`:11,</v>
      </c>
      <c r="U117" t="str">
        <f t="shared" ca="1" si="49"/>
        <v>`rprtDate`:`2017-11-07`,</v>
      </c>
      <c r="V117" t="str">
        <f t="shared" ca="1" si="50"/>
        <v>`timeStarts`:`2017-11-07T18:00:00-06:00`,</v>
      </c>
      <c r="W117" t="str">
        <f t="shared" ca="1" si="51"/>
        <v>`timeEnds`:`2017-11-08T05:00:00-06:00`,</v>
      </c>
      <c r="X117" t="str">
        <f t="shared" ca="1" si="52"/>
        <v>`shift`:`PM`,</v>
      </c>
      <c r="Y117" t="str">
        <f t="shared" ca="1" si="53"/>
        <v>`shiftStartTime`:`7`,</v>
      </c>
      <c r="Z117" t="str">
        <f t="shared" ca="1" si="54"/>
        <v>`wONum`:`KNSHOP`,</v>
      </c>
      <c r="AA117" t="str">
        <f t="shared" ca="1" si="55"/>
        <v>`uNum`:`506256`,</v>
      </c>
      <c r="AB117" t="str">
        <f t="shared" ca="1" si="56"/>
        <v>`notes`:`Frac pump checklist fix leaks on hydraulic cooler install lube line for pto on transmission ponyrod seals inspect unit run and test`,</v>
      </c>
      <c r="AC117" t="str">
        <f t="shared" ca="1" si="57"/>
        <v>`shift_Serial`:`43040_07`}</v>
      </c>
    </row>
    <row r="118" spans="1:29" x14ac:dyDescent="0.2">
      <c r="A118" t="str">
        <f t="shared" ca="1" si="29"/>
        <v>{`_id`:`eduardovela_2017-10-07_05-54-28_-0500_Sat`,</v>
      </c>
      <c r="B118" t="str">
        <f t="shared" ca="1" si="30"/>
        <v>`_rev`:`4-abea3ab84f9b4403724638b653eeefd6`,</v>
      </c>
      <c r="C118" t="str">
        <f t="shared" ca="1" si="31"/>
        <v>`worksiteEncoded`:`KN_ODS_MNSHOP`,</v>
      </c>
      <c r="D118" t="str">
        <f t="shared" ca="1" si="32"/>
        <v>`client`:`KN`,</v>
      </c>
      <c r="E118" t="str">
        <f t="shared" ca="1" si="33"/>
        <v>`location`:`ODS`,</v>
      </c>
      <c r="F118" t="str">
        <f t="shared" ca="1" si="34"/>
        <v>`locID`:`MNSHOP`,</v>
      </c>
      <c r="G118" t="str">
        <f t="shared" ca="1" si="35"/>
        <v>`username`:`eduardovela`,</v>
      </c>
      <c r="H118" t="str">
        <f t="shared" ca="1" si="36"/>
        <v>`lastName`:`Vela`,</v>
      </c>
      <c r="I118" t="str">
        <f t="shared" ca="1" si="37"/>
        <v>`firstName`:`Eduardo`,</v>
      </c>
      <c r="J118" t="str">
        <f t="shared" ca="1" si="38"/>
        <v>`technician`:`Vela, Eduardo`,</v>
      </c>
      <c r="K118" t="str">
        <f t="shared" ca="1" si="39"/>
        <v>`timeStampM`:`2017-10-07T05:54:28-05:00`,</v>
      </c>
      <c r="L118" t="str">
        <f t="shared" ca="1" si="40"/>
        <v>`shiftSerial`:`43012_03`,</v>
      </c>
      <c r="M118" t="str">
        <f t="shared" ca="1" si="41"/>
        <v>`siteUid`:521887,</v>
      </c>
      <c r="N118" t="str">
        <f t="shared" ca="1" si="42"/>
        <v>`timeStamp`:43015.2461642014,</v>
      </c>
      <c r="O118" t="str">
        <f t="shared" ca="1" si="43"/>
        <v>`payrollPeriod`:43012,</v>
      </c>
      <c r="P118" t="str">
        <f t="shared" ca="1" si="44"/>
        <v>`rprtDateX`:43014,</v>
      </c>
      <c r="Q118" t="str">
        <f t="shared" ca="1" si="45"/>
        <v>`payroll_Period`:43012,</v>
      </c>
      <c r="R118" t="str">
        <f t="shared" ca="1" si="46"/>
        <v>`ts`:0.75,</v>
      </c>
      <c r="S118" t="str">
        <f t="shared" ca="1" si="47"/>
        <v>`te`:0.833333333333333,</v>
      </c>
      <c r="T118" t="str">
        <f t="shared" ca="1" si="48"/>
        <v>`repairHrs`:2,</v>
      </c>
      <c r="U118" t="str">
        <f t="shared" ca="1" si="49"/>
        <v>`rprtDate`:`2017-10-06`,</v>
      </c>
      <c r="V118" t="str">
        <f t="shared" ca="1" si="50"/>
        <v>`timeStarts`:`2017-10-06T18:00:00-05:00`,</v>
      </c>
      <c r="W118" t="str">
        <f t="shared" ca="1" si="51"/>
        <v>`timeEnds`:`2017-10-06T20:00:00-05:00`,</v>
      </c>
      <c r="X118" t="str">
        <f t="shared" ca="1" si="52"/>
        <v>`shift`:`PM`,</v>
      </c>
      <c r="Y118" t="str">
        <f t="shared" ca="1" si="53"/>
        <v>`shiftStartTime`:`6`,</v>
      </c>
      <c r="Z118" t="str">
        <f t="shared" ca="1" si="54"/>
        <v>`wONum`:`KNSHOP`,</v>
      </c>
      <c r="AA118" t="str">
        <f t="shared" ca="1" si="55"/>
        <v>`uNum`:`205`,</v>
      </c>
      <c r="AB118" t="str">
        <f t="shared" ca="1" si="56"/>
        <v>`notes`:`Check sheets and repairs`,</v>
      </c>
      <c r="AC118" t="str">
        <f t="shared" ca="1" si="57"/>
        <v>`shift_Serial`:`43012_03`}</v>
      </c>
    </row>
    <row r="119" spans="1:29" x14ac:dyDescent="0.2">
      <c r="A119" t="str">
        <f t="shared" ca="1" si="29"/>
        <v>{`_id`:`eduardovela_2017-10-07_23-48-17_-0500_Sat`,</v>
      </c>
      <c r="B119" t="str">
        <f t="shared" ca="1" si="30"/>
        <v>`_rev`:`4-08d86e2d21709658748cda6ec14e53c1`,</v>
      </c>
      <c r="C119" t="str">
        <f t="shared" ca="1" si="31"/>
        <v>`worksiteEncoded`:`KN_ODS_MNSHOP`,</v>
      </c>
      <c r="D119" t="str">
        <f t="shared" ca="1" si="32"/>
        <v>`client`:`KN`,</v>
      </c>
      <c r="E119" t="str">
        <f t="shared" ca="1" si="33"/>
        <v>`location`:`ODS`,</v>
      </c>
      <c r="F119" t="str">
        <f t="shared" ca="1" si="34"/>
        <v>`locID`:`MNSHOP`,</v>
      </c>
      <c r="G119" t="str">
        <f t="shared" ca="1" si="35"/>
        <v>`username`:`eduardovela`,</v>
      </c>
      <c r="H119" t="str">
        <f t="shared" ca="1" si="36"/>
        <v>`lastName`:`Vela`,</v>
      </c>
      <c r="I119" t="str">
        <f t="shared" ca="1" si="37"/>
        <v>`firstName`:`Eduardo`,</v>
      </c>
      <c r="J119" t="str">
        <f t="shared" ca="1" si="38"/>
        <v>`technician`:`Vela, Eduardo`,</v>
      </c>
      <c r="K119" t="str">
        <f t="shared" ca="1" si="39"/>
        <v>`timeStampM`:`2017-10-07T23:48:17-05:00`,</v>
      </c>
      <c r="L119" t="str">
        <f t="shared" ca="1" si="40"/>
        <v>`shiftSerial`:`43012_04`,</v>
      </c>
      <c r="M119" t="str">
        <f t="shared" ca="1" si="41"/>
        <v>`siteUid`:521887,</v>
      </c>
      <c r="N119" t="str">
        <f t="shared" ca="1" si="42"/>
        <v>`timeStamp`:43015.9918727894,</v>
      </c>
      <c r="O119" t="str">
        <f t="shared" ca="1" si="43"/>
        <v>`payrollPeriod`:43012,</v>
      </c>
      <c r="P119" t="str">
        <f t="shared" ca="1" si="44"/>
        <v>`rprtDateX`:43015,</v>
      </c>
      <c r="Q119" t="str">
        <f t="shared" ca="1" si="45"/>
        <v>`payroll_Period`:43012,</v>
      </c>
      <c r="R119" t="str">
        <f t="shared" ca="1" si="46"/>
        <v>`ts`:0.875,</v>
      </c>
      <c r="S119" t="str">
        <f t="shared" ca="1" si="47"/>
        <v>`te`:0.333333333333333,</v>
      </c>
      <c r="T119" t="str">
        <f t="shared" ca="1" si="48"/>
        <v>`repairHrs`:11,</v>
      </c>
      <c r="U119" t="str">
        <f t="shared" ca="1" si="49"/>
        <v>`rprtDate`:`2017-10-07`,</v>
      </c>
      <c r="V119" t="str">
        <f t="shared" ca="1" si="50"/>
        <v>`timeStarts`:`2017-10-07T21:00:00-05:00`,</v>
      </c>
      <c r="W119" t="str">
        <f t="shared" ca="1" si="51"/>
        <v>`timeEnds`:`2017-10-08T08:00:00-05:00`,</v>
      </c>
      <c r="X119" t="str">
        <f t="shared" ca="1" si="52"/>
        <v>`shift`:`PM`,</v>
      </c>
      <c r="Y119" t="str">
        <f t="shared" ca="1" si="53"/>
        <v>`shiftStartTime`:`6`,</v>
      </c>
      <c r="Z119" t="str">
        <f t="shared" ca="1" si="54"/>
        <v>`wONum`:`KNSHOP`,</v>
      </c>
      <c r="AA119" t="str">
        <f t="shared" ca="1" si="55"/>
        <v>`uNum`:`506070`,</v>
      </c>
      <c r="AB119" t="str">
        <f t="shared" ca="1" si="56"/>
        <v>`notes`:`Trouble shoot hyd start system and remove and replace hyd starter, trouble shoot psi and remove and replace turbo`,</v>
      </c>
      <c r="AC119" t="str">
        <f t="shared" ca="1" si="57"/>
        <v>`shift_Serial`:`43012_04`}</v>
      </c>
    </row>
    <row r="120" spans="1:29" x14ac:dyDescent="0.2">
      <c r="A120" t="str">
        <f t="shared" ca="1" si="29"/>
        <v>{`_id`:`eduardovela_2017-10-09_06-38-29_-0500_Mon`,</v>
      </c>
      <c r="B120" t="str">
        <f t="shared" ca="1" si="30"/>
        <v>`_rev`:`5-4875fb84c372f59e49f6823880ef1aad`,</v>
      </c>
      <c r="C120" t="str">
        <f t="shared" ca="1" si="31"/>
        <v>`worksiteEncoded`:`KN_ODS_MNSHOP`,</v>
      </c>
      <c r="D120" t="str">
        <f t="shared" ca="1" si="32"/>
        <v>`client`:`KN`,</v>
      </c>
      <c r="E120" t="str">
        <f t="shared" ca="1" si="33"/>
        <v>`location`:`ODS`,</v>
      </c>
      <c r="F120" t="str">
        <f t="shared" ca="1" si="34"/>
        <v>`locID`:`MNSHOP`,</v>
      </c>
      <c r="G120" t="str">
        <f t="shared" ca="1" si="35"/>
        <v>`username`:`eduardovela`,</v>
      </c>
      <c r="H120" t="str">
        <f t="shared" ca="1" si="36"/>
        <v>`lastName`:`Vela`,</v>
      </c>
      <c r="I120" t="str">
        <f t="shared" ca="1" si="37"/>
        <v>`firstName`:`Eduardo`,</v>
      </c>
      <c r="J120" t="str">
        <f t="shared" ca="1" si="38"/>
        <v>`technician`:`Vela, Eduardo`,</v>
      </c>
      <c r="K120" t="str">
        <f t="shared" ca="1" si="39"/>
        <v>`timeStampM`:`2017-10-09T06:38:29-05:00`,</v>
      </c>
      <c r="L120" t="str">
        <f t="shared" ca="1" si="40"/>
        <v>`shiftSerial`:`43012_05`,</v>
      </c>
      <c r="M120" t="str">
        <f t="shared" ca="1" si="41"/>
        <v>`siteUid`:521887,</v>
      </c>
      <c r="N120" t="str">
        <f t="shared" ca="1" si="42"/>
        <v>`timeStamp`:43017.2767279398,</v>
      </c>
      <c r="O120" t="str">
        <f t="shared" ca="1" si="43"/>
        <v>`payrollPeriod`:43012,</v>
      </c>
      <c r="P120" t="str">
        <f t="shared" ca="1" si="44"/>
        <v>`rprtDateX`:43016,</v>
      </c>
      <c r="Q120" t="str">
        <f t="shared" ca="1" si="45"/>
        <v>`payroll_Period`:43012,</v>
      </c>
      <c r="R120" t="str">
        <f t="shared" ca="1" si="46"/>
        <v>`ts`:0.75,</v>
      </c>
      <c r="S120" t="str">
        <f t="shared" ca="1" si="47"/>
        <v>`te`:0.958333333333333,</v>
      </c>
      <c r="T120" t="str">
        <f t="shared" ca="1" si="48"/>
        <v>`repairHrs`:5,</v>
      </c>
      <c r="U120" t="str">
        <f t="shared" ca="1" si="49"/>
        <v>`rprtDate`:`2017-10-08`,</v>
      </c>
      <c r="V120" t="str">
        <f t="shared" ca="1" si="50"/>
        <v>`timeStarts`:`2017-10-08T18:00:00-05:00`,</v>
      </c>
      <c r="W120" t="str">
        <f t="shared" ca="1" si="51"/>
        <v>`timeEnds`:`2017-10-08T23:00:00-05:00`,</v>
      </c>
      <c r="X120" t="str">
        <f t="shared" ca="1" si="52"/>
        <v>`shift`:`PM`,</v>
      </c>
      <c r="Y120" t="str">
        <f t="shared" ca="1" si="53"/>
        <v>`shiftStartTime`:`6`,</v>
      </c>
      <c r="Z120" t="str">
        <f t="shared" ca="1" si="54"/>
        <v>`wONum`:`KNSHOP`,</v>
      </c>
      <c r="AA120" t="str">
        <f t="shared" ca="1" si="55"/>
        <v>`uNum`:`507345`,</v>
      </c>
      <c r="AB120" t="str">
        <f t="shared" ca="1" si="56"/>
        <v>`notes`:`Install pump break calliber and trouble shoot lubep pump pressure`,</v>
      </c>
      <c r="AC120" t="str">
        <f t="shared" ca="1" si="57"/>
        <v>`shift_Serial`:`43012_05`}</v>
      </c>
    </row>
    <row r="121" spans="1:29" x14ac:dyDescent="0.2">
      <c r="A121" t="str">
        <f t="shared" ca="1" si="29"/>
        <v>{`_id`:`eduardovela_2017-10-09_06-39-01_-0500_Mon`,</v>
      </c>
      <c r="B121" t="str">
        <f t="shared" ca="1" si="30"/>
        <v>`_rev`:`3-07176e0497bae447eb8e04f08e5feaaa`,</v>
      </c>
      <c r="C121" t="str">
        <f t="shared" ca="1" si="31"/>
        <v>`worksiteEncoded`:`KN_ODS_MNSHOP`,</v>
      </c>
      <c r="D121" t="str">
        <f t="shared" ca="1" si="32"/>
        <v>`client`:`KN`,</v>
      </c>
      <c r="E121" t="str">
        <f t="shared" ca="1" si="33"/>
        <v>`location`:`ODS`,</v>
      </c>
      <c r="F121" t="str">
        <f t="shared" ca="1" si="34"/>
        <v>`locID`:`MNSHOP`,</v>
      </c>
      <c r="G121" t="str">
        <f t="shared" ca="1" si="35"/>
        <v>`username`:`eduardovela`,</v>
      </c>
      <c r="H121" t="str">
        <f t="shared" ca="1" si="36"/>
        <v>`lastName`:`Vela`,</v>
      </c>
      <c r="I121" t="str">
        <f t="shared" ca="1" si="37"/>
        <v>`firstName`:`Eduardo`,</v>
      </c>
      <c r="J121" t="str">
        <f t="shared" ca="1" si="38"/>
        <v>`technician`:`Vela, Eduardo`,</v>
      </c>
      <c r="K121" t="str">
        <f t="shared" ca="1" si="39"/>
        <v>`timeStampM`:`2017-10-09T06:39:01-05:00`,</v>
      </c>
      <c r="L121" t="str">
        <f t="shared" ca="1" si="40"/>
        <v>`shiftSerial`:`43012_05`,</v>
      </c>
      <c r="M121" t="str">
        <f t="shared" ca="1" si="41"/>
        <v>`siteUid`:521887,</v>
      </c>
      <c r="N121" t="str">
        <f t="shared" ca="1" si="42"/>
        <v>`timeStamp`:43017.2771058333,</v>
      </c>
      <c r="O121" t="str">
        <f t="shared" ca="1" si="43"/>
        <v>`payrollPeriod`:43012,</v>
      </c>
      <c r="P121" t="str">
        <f t="shared" ca="1" si="44"/>
        <v>`rprtDateX`:43016,</v>
      </c>
      <c r="Q121" t="str">
        <f t="shared" ca="1" si="45"/>
        <v>`payroll_Period`:43012,</v>
      </c>
      <c r="R121" t="str">
        <f t="shared" ca="1" si="46"/>
        <v>`ts`:0.958333333333333,</v>
      </c>
      <c r="S121" t="str">
        <f t="shared" ca="1" si="47"/>
        <v>`te`:0.0833333333333333,</v>
      </c>
      <c r="T121" t="str">
        <f t="shared" ca="1" si="48"/>
        <v>`repairHrs`:3,</v>
      </c>
      <c r="U121" t="str">
        <f t="shared" ca="1" si="49"/>
        <v>`rprtDate`:`2017-10-08`,</v>
      </c>
      <c r="V121" t="str">
        <f t="shared" ca="1" si="50"/>
        <v>`timeStarts`:`2017-10-08T23:00:00-05:00`,</v>
      </c>
      <c r="W121" t="str">
        <f t="shared" ca="1" si="51"/>
        <v>`timeEnds`:`2017-10-09T02:00:00-05:00`,</v>
      </c>
      <c r="X121" t="str">
        <f t="shared" ca="1" si="52"/>
        <v>`shift`:`PM`,</v>
      </c>
      <c r="Y121" t="str">
        <f t="shared" ca="1" si="53"/>
        <v>`shiftStartTime`:`6`,</v>
      </c>
      <c r="Z121" t="str">
        <f t="shared" ca="1" si="54"/>
        <v>`wONum`:`KNSHOP`,</v>
      </c>
      <c r="AA121" t="str">
        <f t="shared" ca="1" si="55"/>
        <v>`uNum`:`506070`,</v>
      </c>
      <c r="AB121" t="str">
        <f t="shared" ca="1" si="56"/>
        <v>`notes`:`Finish installing turbo and run up`,</v>
      </c>
      <c r="AC121" t="str">
        <f t="shared" ca="1" si="57"/>
        <v>`shift_Serial`:`43012_05`}</v>
      </c>
    </row>
    <row r="122" spans="1:29" x14ac:dyDescent="0.2">
      <c r="A122" t="str">
        <f t="shared" ca="1" si="29"/>
        <v>{`_id`:`eduardovela_2017-10-11_07-46-37_-0500_Wed`,</v>
      </c>
      <c r="B122" t="str">
        <f t="shared" ca="1" si="30"/>
        <v>`_rev`:`2-c046183915e030f278fc47066ef233e8`,</v>
      </c>
      <c r="C122" t="str">
        <f t="shared" ca="1" si="31"/>
        <v>`worksiteEncoded`:`KN_ODS_MNSHOP`,</v>
      </c>
      <c r="D122" t="str">
        <f t="shared" ca="1" si="32"/>
        <v>`client`:`KN`,</v>
      </c>
      <c r="E122" t="str">
        <f t="shared" ca="1" si="33"/>
        <v>`location`:`ODS`,</v>
      </c>
      <c r="F122" t="str">
        <f t="shared" ca="1" si="34"/>
        <v>`locID`:`MNSHOP`,</v>
      </c>
      <c r="G122" t="str">
        <f t="shared" ca="1" si="35"/>
        <v>`username`:`eduardovela`,</v>
      </c>
      <c r="H122" t="str">
        <f t="shared" ca="1" si="36"/>
        <v>`lastName`:`Vela`,</v>
      </c>
      <c r="I122" t="str">
        <f t="shared" ca="1" si="37"/>
        <v>`firstName`:`Eduardo`,</v>
      </c>
      <c r="J122" t="str">
        <f t="shared" ca="1" si="38"/>
        <v>`technician`:`Vela, Eduardo`,</v>
      </c>
      <c r="K122" t="str">
        <f t="shared" ca="1" si="39"/>
        <v>`timeStampM`:`2017-10-11T07:46:37-05:00`,</v>
      </c>
      <c r="L122" t="str">
        <f t="shared" ca="1" si="40"/>
        <v>`shiftSerial`:`43012_01`,</v>
      </c>
      <c r="M122" t="str">
        <f t="shared" ca="1" si="41"/>
        <v>`siteUid`:521887,</v>
      </c>
      <c r="N122" t="str">
        <f t="shared" ca="1" si="42"/>
        <v>`timeStamp`:43019.3240466898,</v>
      </c>
      <c r="O122" t="str">
        <f t="shared" ca="1" si="43"/>
        <v>`payrollPeriod`:43012,</v>
      </c>
      <c r="P122" t="str">
        <f t="shared" ca="1" si="44"/>
        <v>`rprtDateX`:43012,</v>
      </c>
      <c r="Q122" t="str">
        <f t="shared" ca="1" si="45"/>
        <v>`payroll_Period`:43012,</v>
      </c>
      <c r="R122" t="str">
        <f t="shared" ca="1" si="46"/>
        <v>`ts`:0.75,</v>
      </c>
      <c r="S122" t="str">
        <f t="shared" ca="1" si="47"/>
        <v>`te`:0.979166666666667,</v>
      </c>
      <c r="T122" t="str">
        <f t="shared" ca="1" si="48"/>
        <v>`repairHrs`:5.5,</v>
      </c>
      <c r="U122" t="str">
        <f t="shared" ca="1" si="49"/>
        <v>`rprtDate`:`2017-10-04`,</v>
      </c>
      <c r="V122" t="str">
        <f t="shared" ca="1" si="50"/>
        <v>`timeStarts`:`2017-10-04T18:00:00-05:00`,</v>
      </c>
      <c r="W122" t="str">
        <f t="shared" ca="1" si="51"/>
        <v>`timeEnds`:`2017-10-04T23:30:00-05:00`,</v>
      </c>
      <c r="X122" t="str">
        <f t="shared" ca="1" si="52"/>
        <v>`shift`:`PM`,</v>
      </c>
      <c r="Y122" t="str">
        <f t="shared" ca="1" si="53"/>
        <v>`shiftStartTime`:`6`,</v>
      </c>
      <c r="Z122" t="str">
        <f t="shared" ca="1" si="54"/>
        <v>`wONum`:`KNSHOP`,</v>
      </c>
      <c r="AA122" t="str">
        <f t="shared" ca="1" si="55"/>
        <v>`uNum`:`3111952`,</v>
      </c>
      <c r="AB122" t="str">
        <f t="shared" ca="1" si="56"/>
        <v>`notes`:`Check sheet and repairs`,</v>
      </c>
      <c r="AC122" t="str">
        <f t="shared" ca="1" si="57"/>
        <v>`shift_Serial`:`43012_01`}</v>
      </c>
    </row>
    <row r="123" spans="1:29" x14ac:dyDescent="0.2">
      <c r="A123" t="str">
        <f t="shared" ca="1" si="29"/>
        <v>{`_id`:`eduardovela_2017-10-11_07-48-27_-0500_Wed`,</v>
      </c>
      <c r="B123" t="str">
        <f t="shared" ca="1" si="30"/>
        <v>`_rev`:`2-05768f7e4bdcbdf15baf7aa20374e58d`,</v>
      </c>
      <c r="C123" t="str">
        <f t="shared" ca="1" si="31"/>
        <v>`worksiteEncoded`:`KN_ODS_MNSHOP`,</v>
      </c>
      <c r="D123" t="str">
        <f t="shared" ca="1" si="32"/>
        <v>`client`:`KN`,</v>
      </c>
      <c r="E123" t="str">
        <f t="shared" ca="1" si="33"/>
        <v>`location`:`ODS`,</v>
      </c>
      <c r="F123" t="str">
        <f t="shared" ca="1" si="34"/>
        <v>`locID`:`MNSHOP`,</v>
      </c>
      <c r="G123" t="str">
        <f t="shared" ca="1" si="35"/>
        <v>`username`:`eduardovela`,</v>
      </c>
      <c r="H123" t="str">
        <f t="shared" ca="1" si="36"/>
        <v>`lastName`:`Vela`,</v>
      </c>
      <c r="I123" t="str">
        <f t="shared" ca="1" si="37"/>
        <v>`firstName`:`Eduardo`,</v>
      </c>
      <c r="J123" t="str">
        <f t="shared" ca="1" si="38"/>
        <v>`technician`:`Vela, Eduardo`,</v>
      </c>
      <c r="K123" t="str">
        <f t="shared" ca="1" si="39"/>
        <v>`timeStampM`:`2017-10-11T07:48:27-05:00`,</v>
      </c>
      <c r="L123" t="str">
        <f t="shared" ca="1" si="40"/>
        <v>`shiftSerial`:`43012_01`,</v>
      </c>
      <c r="M123" t="str">
        <f t="shared" ca="1" si="41"/>
        <v>`siteUid`:521887,</v>
      </c>
      <c r="N123" t="str">
        <f t="shared" ca="1" si="42"/>
        <v>`timeStamp`:43019.3253209259,</v>
      </c>
      <c r="O123" t="str">
        <f t="shared" ca="1" si="43"/>
        <v>`payrollPeriod`:43012,</v>
      </c>
      <c r="P123" t="str">
        <f t="shared" ca="1" si="44"/>
        <v>`rprtDateX`:43012,</v>
      </c>
      <c r="Q123" t="str">
        <f t="shared" ca="1" si="45"/>
        <v>`payroll_Period`:43012,</v>
      </c>
      <c r="R123" t="str">
        <f t="shared" ca="1" si="46"/>
        <v>`ts`:0.979166666666667,</v>
      </c>
      <c r="S123" t="str">
        <f t="shared" ca="1" si="47"/>
        <v>`te`:0.208333333333333,</v>
      </c>
      <c r="T123" t="str">
        <f t="shared" ca="1" si="48"/>
        <v>`repairHrs`:5.5,</v>
      </c>
      <c r="U123" t="str">
        <f t="shared" ca="1" si="49"/>
        <v>`rprtDate`:`2017-10-04`,</v>
      </c>
      <c r="V123" t="str">
        <f t="shared" ca="1" si="50"/>
        <v>`timeStarts`:`2017-10-04T23:30:00-05:00`,</v>
      </c>
      <c r="W123" t="str">
        <f t="shared" ca="1" si="51"/>
        <v>`timeEnds`:`2017-10-05T05:00:00-05:00`,</v>
      </c>
      <c r="X123" t="str">
        <f t="shared" ca="1" si="52"/>
        <v>`shift`:`PM`,</v>
      </c>
      <c r="Y123" t="str">
        <f t="shared" ca="1" si="53"/>
        <v>`shiftStartTime`:`6`,</v>
      </c>
      <c r="Z123" t="str">
        <f t="shared" ca="1" si="54"/>
        <v>`wONum`:`KNSHOP`,</v>
      </c>
      <c r="AA123" t="str">
        <f t="shared" ca="1" si="55"/>
        <v>`uNum`:`5111130`,</v>
      </c>
      <c r="AB123" t="str">
        <f t="shared" ca="1" si="56"/>
        <v>`notes`:`Check sheet and repairs`,</v>
      </c>
      <c r="AC123" t="str">
        <f t="shared" ca="1" si="57"/>
        <v>`shift_Serial`:`43012_01`}</v>
      </c>
    </row>
    <row r="124" spans="1:29" x14ac:dyDescent="0.2">
      <c r="A124" t="str">
        <f t="shared" ca="1" si="29"/>
        <v>{`_id`:`eduardovela_2017-10-11_07-50-38_-0500_Wed`,</v>
      </c>
      <c r="B124" t="str">
        <f t="shared" ca="1" si="30"/>
        <v>`_rev`:`2-f5255cd5e6c39ffb778895d60b341d3f`,</v>
      </c>
      <c r="C124" t="str">
        <f t="shared" ca="1" si="31"/>
        <v>`worksiteEncoded`:`KN_ODS_MNSHOP`,</v>
      </c>
      <c r="D124" t="str">
        <f t="shared" ca="1" si="32"/>
        <v>`client`:`KN`,</v>
      </c>
      <c r="E124" t="str">
        <f t="shared" ca="1" si="33"/>
        <v>`location`:`ODS`,</v>
      </c>
      <c r="F124" t="str">
        <f t="shared" ca="1" si="34"/>
        <v>`locID`:`MNSHOP`,</v>
      </c>
      <c r="G124" t="str">
        <f t="shared" ca="1" si="35"/>
        <v>`username`:`eduardovela`,</v>
      </c>
      <c r="H124" t="str">
        <f t="shared" ca="1" si="36"/>
        <v>`lastName`:`Vela`,</v>
      </c>
      <c r="I124" t="str">
        <f t="shared" ca="1" si="37"/>
        <v>`firstName`:`Eduardo`,</v>
      </c>
      <c r="J124" t="str">
        <f t="shared" ca="1" si="38"/>
        <v>`technician`:`Vela, Eduardo`,</v>
      </c>
      <c r="K124" t="str">
        <f t="shared" ca="1" si="39"/>
        <v>`timeStampM`:`2017-10-11T07:50:38-05:00`,</v>
      </c>
      <c r="L124" t="str">
        <f t="shared" ca="1" si="40"/>
        <v>`shiftSerial`:`43012_02`,</v>
      </c>
      <c r="M124" t="str">
        <f t="shared" ca="1" si="41"/>
        <v>`siteUid`:521887,</v>
      </c>
      <c r="N124" t="str">
        <f t="shared" ca="1" si="42"/>
        <v>`timeStamp`:43019.3268313194,</v>
      </c>
      <c r="O124" t="str">
        <f t="shared" ca="1" si="43"/>
        <v>`payrollPeriod`:43012,</v>
      </c>
      <c r="P124" t="str">
        <f t="shared" ca="1" si="44"/>
        <v>`rprtDateX`:43013,</v>
      </c>
      <c r="Q124" t="str">
        <f t="shared" ca="1" si="45"/>
        <v>`payroll_Period`:43012,</v>
      </c>
      <c r="R124" t="str">
        <f t="shared" ca="1" si="46"/>
        <v>`ts`:0.75,</v>
      </c>
      <c r="S124" t="str">
        <f t="shared" ca="1" si="47"/>
        <v>`te`:0.979166666666667,</v>
      </c>
      <c r="T124" t="str">
        <f t="shared" ca="1" si="48"/>
        <v>`repairHrs`:5.5,</v>
      </c>
      <c r="U124" t="str">
        <f t="shared" ca="1" si="49"/>
        <v>`rprtDate`:`2017-10-05`,</v>
      </c>
      <c r="V124" t="str">
        <f t="shared" ca="1" si="50"/>
        <v>`timeStarts`:`2017-10-05T18:00:00-05:00`,</v>
      </c>
      <c r="W124" t="str">
        <f t="shared" ca="1" si="51"/>
        <v>`timeEnds`:`2017-10-05T23:30:00-05:00`,</v>
      </c>
      <c r="X124" t="str">
        <f t="shared" ca="1" si="52"/>
        <v>`shift`:`PM`,</v>
      </c>
      <c r="Y124" t="str">
        <f t="shared" ca="1" si="53"/>
        <v>`shiftStartTime`:`6`,</v>
      </c>
      <c r="Z124" t="str">
        <f t="shared" ca="1" si="54"/>
        <v>`wONum`:`KNSHOP`,</v>
      </c>
      <c r="AA124" t="str">
        <f t="shared" ca="1" si="55"/>
        <v>`uNum`:`311824`,</v>
      </c>
      <c r="AB124" t="str">
        <f t="shared" ca="1" si="56"/>
        <v>`notes`:`Check sheet amd repairs`,</v>
      </c>
      <c r="AC124" t="str">
        <f t="shared" ca="1" si="57"/>
        <v>`shift_Serial`:`43012_02`}</v>
      </c>
    </row>
    <row r="125" spans="1:29" x14ac:dyDescent="0.2">
      <c r="A125" t="str">
        <f t="shared" ca="1" si="29"/>
        <v>{`_id`:`eduardovela_2017-10-11_07-51-18_-0500_Wed`,</v>
      </c>
      <c r="B125" t="str">
        <f t="shared" ca="1" si="30"/>
        <v>`_rev`:`2-ad50d0d61708dd93790cea3e20ad66f4`,</v>
      </c>
      <c r="C125" t="str">
        <f t="shared" ca="1" si="31"/>
        <v>`worksiteEncoded`:`KN_ODS_MNSHOP`,</v>
      </c>
      <c r="D125" t="str">
        <f t="shared" ca="1" si="32"/>
        <v>`client`:`KN`,</v>
      </c>
      <c r="E125" t="str">
        <f t="shared" ca="1" si="33"/>
        <v>`location`:`ODS`,</v>
      </c>
      <c r="F125" t="str">
        <f t="shared" ca="1" si="34"/>
        <v>`locID`:`MNSHOP`,</v>
      </c>
      <c r="G125" t="str">
        <f t="shared" ca="1" si="35"/>
        <v>`username`:`eduardovela`,</v>
      </c>
      <c r="H125" t="str">
        <f t="shared" ca="1" si="36"/>
        <v>`lastName`:`Vela`,</v>
      </c>
      <c r="I125" t="str">
        <f t="shared" ca="1" si="37"/>
        <v>`firstName`:`Eduardo`,</v>
      </c>
      <c r="J125" t="str">
        <f t="shared" ca="1" si="38"/>
        <v>`technician`:`Vela, Eduardo`,</v>
      </c>
      <c r="K125" t="str">
        <f t="shared" ca="1" si="39"/>
        <v>`timeStampM`:`2017-10-11T07:51:18-05:00`,</v>
      </c>
      <c r="L125" t="str">
        <f t="shared" ca="1" si="40"/>
        <v>`shiftSerial`:`43012_02`,</v>
      </c>
      <c r="M125" t="str">
        <f t="shared" ca="1" si="41"/>
        <v>`siteUid`:521887,</v>
      </c>
      <c r="N125" t="str">
        <f t="shared" ca="1" si="42"/>
        <v>`timeStamp`:43019.3272971065,</v>
      </c>
      <c r="O125" t="str">
        <f t="shared" ca="1" si="43"/>
        <v>`payrollPeriod`:43012,</v>
      </c>
      <c r="P125" t="str">
        <f t="shared" ca="1" si="44"/>
        <v>`rprtDateX`:43013,</v>
      </c>
      <c r="Q125" t="str">
        <f t="shared" ca="1" si="45"/>
        <v>`payroll_Period`:43012,</v>
      </c>
      <c r="R125" t="str">
        <f t="shared" ca="1" si="46"/>
        <v>`ts`:0.979166666666667,</v>
      </c>
      <c r="S125" t="str">
        <f t="shared" ca="1" si="47"/>
        <v>`te`:0.208333333333333,</v>
      </c>
      <c r="T125" t="str">
        <f t="shared" ca="1" si="48"/>
        <v>`repairHrs`:5.5,</v>
      </c>
      <c r="U125" t="str">
        <f t="shared" ca="1" si="49"/>
        <v>`rprtDate`:`2017-10-05`,</v>
      </c>
      <c r="V125" t="str">
        <f t="shared" ca="1" si="50"/>
        <v>`timeStarts`:`2017-10-05T23:30:00-05:00`,</v>
      </c>
      <c r="W125" t="str">
        <f t="shared" ca="1" si="51"/>
        <v>`timeEnds`:`2017-10-06T05:00:00-05:00`,</v>
      </c>
      <c r="X125" t="str">
        <f t="shared" ca="1" si="52"/>
        <v>`shift`:`PM`,</v>
      </c>
      <c r="Y125" t="str">
        <f t="shared" ca="1" si="53"/>
        <v>`shiftStartTime`:`6`,</v>
      </c>
      <c r="Z125" t="str">
        <f t="shared" ca="1" si="54"/>
        <v>`wONum`:`KNSHOP`,</v>
      </c>
      <c r="AA125" t="str">
        <f t="shared" ca="1" si="55"/>
        <v>`uNum`:`508763`,</v>
      </c>
      <c r="AB125" t="str">
        <f t="shared" ca="1" si="56"/>
        <v>`notes`:`Check sheet and repairs`,</v>
      </c>
      <c r="AC125" t="str">
        <f t="shared" ca="1" si="57"/>
        <v>`shift_Serial`:`43012_02`}</v>
      </c>
    </row>
    <row r="126" spans="1:29" x14ac:dyDescent="0.2">
      <c r="A126" t="str">
        <f t="shared" ca="1" si="29"/>
        <v>{`_id`:`eduardovela_2017-10-11_07-54-48_-0500_Wed`,</v>
      </c>
      <c r="B126" t="str">
        <f t="shared" ca="1" si="30"/>
        <v>`_rev`:`2-82525f31a4b3465adb044fe795097640`,</v>
      </c>
      <c r="C126" t="str">
        <f t="shared" ca="1" si="31"/>
        <v>`worksiteEncoded`:`KN_ODS_MNSHOP`,</v>
      </c>
      <c r="D126" t="str">
        <f t="shared" ca="1" si="32"/>
        <v>`client`:`KN`,</v>
      </c>
      <c r="E126" t="str">
        <f t="shared" ca="1" si="33"/>
        <v>`location`:`ODS`,</v>
      </c>
      <c r="F126" t="str">
        <f t="shared" ca="1" si="34"/>
        <v>`locID`:`MNSHOP`,</v>
      </c>
      <c r="G126" t="str">
        <f t="shared" ca="1" si="35"/>
        <v>`username`:`eduardovela`,</v>
      </c>
      <c r="H126" t="str">
        <f t="shared" ca="1" si="36"/>
        <v>`lastName`:`Vela`,</v>
      </c>
      <c r="I126" t="str">
        <f t="shared" ca="1" si="37"/>
        <v>`firstName`:`Eduardo`,</v>
      </c>
      <c r="J126" t="str">
        <f t="shared" ca="1" si="38"/>
        <v>`technician`:`Vela, Eduardo`,</v>
      </c>
      <c r="K126" t="str">
        <f t="shared" ca="1" si="39"/>
        <v>`timeStampM`:`2017-10-11T07:54:48-05:00`,</v>
      </c>
      <c r="L126" t="str">
        <f t="shared" ca="1" si="40"/>
        <v>`shiftSerial`:`43012_03`,</v>
      </c>
      <c r="M126" t="str">
        <f t="shared" ca="1" si="41"/>
        <v>`siteUid`:521887,</v>
      </c>
      <c r="N126" t="str">
        <f t="shared" ca="1" si="42"/>
        <v>`timeStamp`:43019.3297336343,</v>
      </c>
      <c r="O126" t="str">
        <f t="shared" ca="1" si="43"/>
        <v>`payrollPeriod`:43012,</v>
      </c>
      <c r="P126" t="str">
        <f t="shared" ca="1" si="44"/>
        <v>`rprtDateX`:43014,</v>
      </c>
      <c r="Q126" t="str">
        <f t="shared" ca="1" si="45"/>
        <v>`payroll_Period`:43012,</v>
      </c>
      <c r="R126" t="str">
        <f t="shared" ca="1" si="46"/>
        <v>`ts`:0.833333333333333,</v>
      </c>
      <c r="S126" t="str">
        <f t="shared" ca="1" si="47"/>
        <v>`te`:0.0833333333333333,</v>
      </c>
      <c r="T126" t="str">
        <f t="shared" ca="1" si="48"/>
        <v>`repairHrs`:6,</v>
      </c>
      <c r="U126" t="str">
        <f t="shared" ca="1" si="49"/>
        <v>`rprtDate`:`2017-10-06`,</v>
      </c>
      <c r="V126" t="str">
        <f t="shared" ca="1" si="50"/>
        <v>`timeStarts`:`2017-10-06T20:00:00-05:00`,</v>
      </c>
      <c r="W126" t="str">
        <f t="shared" ca="1" si="51"/>
        <v>`timeEnds`:`2017-10-07T02:00:00-05:00`,</v>
      </c>
      <c r="X126" t="str">
        <f t="shared" ca="1" si="52"/>
        <v>`shift`:`PM`,</v>
      </c>
      <c r="Y126" t="str">
        <f t="shared" ca="1" si="53"/>
        <v>`shiftStartTime`:`6`,</v>
      </c>
      <c r="Z126" t="str">
        <f t="shared" ca="1" si="54"/>
        <v>`wONum`:`KNSHOP`,</v>
      </c>
      <c r="AA126" t="str">
        <f t="shared" ca="1" si="55"/>
        <v>`uNum`:`Q-405`,</v>
      </c>
      <c r="AB126" t="str">
        <f t="shared" ca="1" si="56"/>
        <v>`notes`:`Drill out broken bolts on head and tap out`,</v>
      </c>
      <c r="AC126" t="str">
        <f t="shared" ca="1" si="57"/>
        <v>`shift_Serial`:`43012_03`}</v>
      </c>
    </row>
    <row r="127" spans="1:29" x14ac:dyDescent="0.2">
      <c r="A127" t="str">
        <f t="shared" ca="1" si="29"/>
        <v>{`_id`:`eduardovela_2017-10-11_07-56-04_-0500_Wed`,</v>
      </c>
      <c r="B127" t="str">
        <f t="shared" ca="1" si="30"/>
        <v>`_rev`:`2-ae9817f8c72b6584737ed0958bb056b2`,</v>
      </c>
      <c r="C127" t="str">
        <f t="shared" ca="1" si="31"/>
        <v>`worksiteEncoded`:`KN_ODS_MNSHOP`,</v>
      </c>
      <c r="D127" t="str">
        <f t="shared" ca="1" si="32"/>
        <v>`client`:`KN`,</v>
      </c>
      <c r="E127" t="str">
        <f t="shared" ca="1" si="33"/>
        <v>`location`:`ODS`,</v>
      </c>
      <c r="F127" t="str">
        <f t="shared" ca="1" si="34"/>
        <v>`locID`:`MNSHOP`,</v>
      </c>
      <c r="G127" t="str">
        <f t="shared" ca="1" si="35"/>
        <v>`username`:`eduardovela`,</v>
      </c>
      <c r="H127" t="str">
        <f t="shared" ca="1" si="36"/>
        <v>`lastName`:`Vela`,</v>
      </c>
      <c r="I127" t="str">
        <f t="shared" ca="1" si="37"/>
        <v>`firstName`:`Eduardo`,</v>
      </c>
      <c r="J127" t="str">
        <f t="shared" ca="1" si="38"/>
        <v>`technician`:`Vela, Eduardo`,</v>
      </c>
      <c r="K127" t="str">
        <f t="shared" ca="1" si="39"/>
        <v>`timeStampM`:`2017-10-11T07:56:04-05:00`,</v>
      </c>
      <c r="L127" t="str">
        <f t="shared" ca="1" si="40"/>
        <v>`shiftSerial`:`43012_03`,</v>
      </c>
      <c r="M127" t="str">
        <f t="shared" ca="1" si="41"/>
        <v>`siteUid`:521887,</v>
      </c>
      <c r="N127" t="str">
        <f t="shared" ca="1" si="42"/>
        <v>`timeStamp`:43019.3306024306,</v>
      </c>
      <c r="O127" t="str">
        <f t="shared" ca="1" si="43"/>
        <v>`payrollPeriod`:43012,</v>
      </c>
      <c r="P127" t="str">
        <f t="shared" ca="1" si="44"/>
        <v>`rprtDateX`:43014,</v>
      </c>
      <c r="Q127" t="str">
        <f t="shared" ca="1" si="45"/>
        <v>`payroll_Period`:43012,</v>
      </c>
      <c r="R127" t="str">
        <f t="shared" ca="1" si="46"/>
        <v>`ts`:0.0833333333333333,</v>
      </c>
      <c r="S127" t="str">
        <f t="shared" ca="1" si="47"/>
        <v>`te`:0.208333333333333,</v>
      </c>
      <c r="T127" t="str">
        <f t="shared" ca="1" si="48"/>
        <v>`repairHrs`:3,</v>
      </c>
      <c r="U127" t="str">
        <f t="shared" ca="1" si="49"/>
        <v>`rprtDate`:`2017-10-06`,</v>
      </c>
      <c r="V127" t="str">
        <f t="shared" ca="1" si="50"/>
        <v>`timeStarts`:`2017-10-07T02:00:00-05:00`,</v>
      </c>
      <c r="W127" t="str">
        <f t="shared" ca="1" si="51"/>
        <v>`timeEnds`:`2017-10-07T05:00:00-05:00`,</v>
      </c>
      <c r="X127" t="str">
        <f t="shared" ca="1" si="52"/>
        <v>`shift`:`PM`,</v>
      </c>
      <c r="Y127" t="str">
        <f t="shared" ca="1" si="53"/>
        <v>`shiftStartTime`:`6`,</v>
      </c>
      <c r="Z127" t="str">
        <f t="shared" ca="1" si="54"/>
        <v>`wONum`:`KNSHOP`,</v>
      </c>
      <c r="AA127" t="str">
        <f t="shared" ca="1" si="55"/>
        <v>`uNum`:`305457`,</v>
      </c>
      <c r="AB127" t="str">
        <f t="shared" ca="1" si="56"/>
        <v>`notes`:`Full service 1 and 2`,</v>
      </c>
      <c r="AC127" t="str">
        <f t="shared" ca="1" si="57"/>
        <v>`shift_Serial`:`43012_03`}</v>
      </c>
    </row>
    <row r="128" spans="1:29" x14ac:dyDescent="0.2">
      <c r="A128" t="str">
        <f t="shared" ca="1" si="29"/>
        <v>{`_id`:`eduardovela_2017-10-11_08-03-08_-0500_Wed`,</v>
      </c>
      <c r="B128" t="str">
        <f t="shared" ca="1" si="30"/>
        <v>`_rev`:`2-3dfc55e03185dff7f51086114aba775c`,</v>
      </c>
      <c r="C128" t="str">
        <f t="shared" ca="1" si="31"/>
        <v>`worksiteEncoded`:`KN_ODS_MNSHOP`,</v>
      </c>
      <c r="D128" t="str">
        <f t="shared" ca="1" si="32"/>
        <v>`client`:`KN`,</v>
      </c>
      <c r="E128" t="str">
        <f t="shared" ca="1" si="33"/>
        <v>`location`:`ODS`,</v>
      </c>
      <c r="F128" t="str">
        <f t="shared" ca="1" si="34"/>
        <v>`locID`:`MNSHOP`,</v>
      </c>
      <c r="G128" t="str">
        <f t="shared" ca="1" si="35"/>
        <v>`username`:`eduardovela`,</v>
      </c>
      <c r="H128" t="str">
        <f t="shared" ca="1" si="36"/>
        <v>`lastName`:`Vela`,</v>
      </c>
      <c r="I128" t="str">
        <f t="shared" ca="1" si="37"/>
        <v>`firstName`:`Eduardo`,</v>
      </c>
      <c r="J128" t="str">
        <f t="shared" ca="1" si="38"/>
        <v>`technician`:`Vela, Eduardo`,</v>
      </c>
      <c r="K128" t="str">
        <f t="shared" ca="1" si="39"/>
        <v>`timeStampM`:`2017-10-11T08:03:08-05:00`,</v>
      </c>
      <c r="L128" t="str">
        <f t="shared" ca="1" si="40"/>
        <v>`shiftSerial`:`43012_05`,</v>
      </c>
      <c r="M128" t="str">
        <f t="shared" ca="1" si="41"/>
        <v>`siteUid`:521887,</v>
      </c>
      <c r="N128" t="str">
        <f t="shared" ca="1" si="42"/>
        <v>`timeStamp`:43019.3355117593,</v>
      </c>
      <c r="O128" t="str">
        <f t="shared" ca="1" si="43"/>
        <v>`payrollPeriod`:43012,</v>
      </c>
      <c r="P128" t="str">
        <f t="shared" ca="1" si="44"/>
        <v>`rprtDateX`:43016,</v>
      </c>
      <c r="Q128" t="str">
        <f t="shared" ca="1" si="45"/>
        <v>`payroll_Period`:43012,</v>
      </c>
      <c r="R128" t="str">
        <f t="shared" ca="1" si="46"/>
        <v>`ts`:0.0833333333333333,</v>
      </c>
      <c r="S128" t="str">
        <f t="shared" ca="1" si="47"/>
        <v>`te`:0.25,</v>
      </c>
      <c r="T128" t="str">
        <f t="shared" ca="1" si="48"/>
        <v>`repairHrs`:4,</v>
      </c>
      <c r="U128" t="str">
        <f t="shared" ca="1" si="49"/>
        <v>`rprtDate`:`2017-10-08`,</v>
      </c>
      <c r="V128" t="str">
        <f t="shared" ca="1" si="50"/>
        <v>`timeStarts`:`2017-10-09T02:00:00-05:00`,</v>
      </c>
      <c r="W128" t="str">
        <f t="shared" ca="1" si="51"/>
        <v>`timeEnds`:`2017-10-09T06:00:00-05:00`,</v>
      </c>
      <c r="X128" t="str">
        <f t="shared" ca="1" si="52"/>
        <v>`shift`:`PM`,</v>
      </c>
      <c r="Y128" t="str">
        <f t="shared" ca="1" si="53"/>
        <v>`shiftStartTime`:`6`,</v>
      </c>
      <c r="Z128" t="str">
        <f t="shared" ca="1" si="54"/>
        <v>`wONum`:`KNSHOP`,</v>
      </c>
      <c r="AA128" t="str">
        <f t="shared" ca="1" si="55"/>
        <v>`uNum`:`HP-086`,</v>
      </c>
      <c r="AB128" t="str">
        <f t="shared" ca="1" si="56"/>
        <v>`notes`:`Remove and replace turbo boot hoeses snd replace rotary seal replace gasket @ power and inspection cover and seal 12 hours aproved by stanton`,</v>
      </c>
      <c r="AC128" t="str">
        <f t="shared" ca="1" si="57"/>
        <v>`shift_Serial`:`43012_05`}</v>
      </c>
    </row>
    <row r="129" spans="1:29" x14ac:dyDescent="0.2">
      <c r="A129" t="str">
        <f t="shared" ca="1" si="29"/>
        <v>{`_id`:`eduardovela_2017-10-11_08-07-29_-0500_Wed`,</v>
      </c>
      <c r="B129" t="str">
        <f t="shared" ca="1" si="30"/>
        <v>`_rev`:`2-66084e93c6aeca3afb212ab61daa4028`,</v>
      </c>
      <c r="C129" t="str">
        <f t="shared" ca="1" si="31"/>
        <v>`worksiteEncoded`:`KN_ODS_MNSHOP`,</v>
      </c>
      <c r="D129" t="str">
        <f t="shared" ca="1" si="32"/>
        <v>`client`:`KN`,</v>
      </c>
      <c r="E129" t="str">
        <f t="shared" ca="1" si="33"/>
        <v>`location`:`ODS`,</v>
      </c>
      <c r="F129" t="str">
        <f t="shared" ca="1" si="34"/>
        <v>`locID`:`MNSHOP`,</v>
      </c>
      <c r="G129" t="str">
        <f t="shared" ca="1" si="35"/>
        <v>`username`:`eduardovela`,</v>
      </c>
      <c r="H129" t="str">
        <f t="shared" ca="1" si="36"/>
        <v>`lastName`:`Vela`,</v>
      </c>
      <c r="I129" t="str">
        <f t="shared" ca="1" si="37"/>
        <v>`firstName`:`Eduardo`,</v>
      </c>
      <c r="J129" t="str">
        <f t="shared" ca="1" si="38"/>
        <v>`technician`:`Vela, Eduardo`,</v>
      </c>
      <c r="K129" t="str">
        <f t="shared" ca="1" si="39"/>
        <v>`timeStampM`:`2017-10-11T08:07:29-05:00`,</v>
      </c>
      <c r="L129" t="str">
        <f t="shared" ca="1" si="40"/>
        <v>`shiftSerial`:`43012_06`,</v>
      </c>
      <c r="M129" t="str">
        <f t="shared" ca="1" si="41"/>
        <v>`siteUid`:521887,</v>
      </c>
      <c r="N129" t="str">
        <f t="shared" ca="1" si="42"/>
        <v>`timeStamp`:43019.3385335069,</v>
      </c>
      <c r="O129" t="str">
        <f t="shared" ca="1" si="43"/>
        <v>`payrollPeriod`:43012,</v>
      </c>
      <c r="P129" t="str">
        <f t="shared" ca="1" si="44"/>
        <v>`rprtDateX`:43017,</v>
      </c>
      <c r="Q129" t="str">
        <f t="shared" ca="1" si="45"/>
        <v>`payroll_Period`:43012,</v>
      </c>
      <c r="R129" t="str">
        <f t="shared" ca="1" si="46"/>
        <v>`ts`:0.75,</v>
      </c>
      <c r="S129" t="str">
        <f t="shared" ca="1" si="47"/>
        <v>`te`:0.916666666666667,</v>
      </c>
      <c r="T129" t="str">
        <f t="shared" ca="1" si="48"/>
        <v>`repairHrs`:4,</v>
      </c>
      <c r="U129" t="str">
        <f t="shared" ca="1" si="49"/>
        <v>`rprtDate`:`2017-10-09`,</v>
      </c>
      <c r="V129" t="str">
        <f t="shared" ca="1" si="50"/>
        <v>`timeStarts`:`2017-10-09T18:00:00-05:00`,</v>
      </c>
      <c r="W129" t="str">
        <f t="shared" ca="1" si="51"/>
        <v>`timeEnds`:`2017-10-09T22:00:00-05:00`,</v>
      </c>
      <c r="X129" t="str">
        <f t="shared" ca="1" si="52"/>
        <v>`shift`:`PM`,</v>
      </c>
      <c r="Y129" t="str">
        <f t="shared" ca="1" si="53"/>
        <v>`shiftStartTime`:`6`,</v>
      </c>
      <c r="Z129" t="str">
        <f t="shared" ca="1" si="54"/>
        <v>`wONum`:`KNSHOP`,</v>
      </c>
      <c r="AA129" t="str">
        <f t="shared" ca="1" si="55"/>
        <v>`uNum`:`303233`,</v>
      </c>
      <c r="AB129" t="str">
        <f t="shared" ca="1" si="56"/>
        <v>`notes`:`Check sheet and remove and repair hyd tank, remove and replace wheel seal`,</v>
      </c>
      <c r="AC129" t="str">
        <f t="shared" ca="1" si="57"/>
        <v>`shift_Serial`:`43012_06`}</v>
      </c>
    </row>
    <row r="130" spans="1:29" x14ac:dyDescent="0.2">
      <c r="A130" t="str">
        <f t="shared" ca="1" si="29"/>
        <v>{`_id`:`eduardovela_2017-10-11_08-09-20_-0500_Wed`,</v>
      </c>
      <c r="B130" t="str">
        <f t="shared" ca="1" si="30"/>
        <v>`_rev`:`2-493f3fa1df181ad7c2e2ce6a41938946`,</v>
      </c>
      <c r="C130" t="str">
        <f t="shared" ca="1" si="31"/>
        <v>`worksiteEncoded`:`KN_ODS_MNSHOP`,</v>
      </c>
      <c r="D130" t="str">
        <f t="shared" ca="1" si="32"/>
        <v>`client`:`KN`,</v>
      </c>
      <c r="E130" t="str">
        <f t="shared" ca="1" si="33"/>
        <v>`location`:`ODS`,</v>
      </c>
      <c r="F130" t="str">
        <f t="shared" ca="1" si="34"/>
        <v>`locID`:`MNSHOP`,</v>
      </c>
      <c r="G130" t="str">
        <f t="shared" ca="1" si="35"/>
        <v>`username`:`eduardovela`,</v>
      </c>
      <c r="H130" t="str">
        <f t="shared" ca="1" si="36"/>
        <v>`lastName`:`Vela`,</v>
      </c>
      <c r="I130" t="str">
        <f t="shared" ca="1" si="37"/>
        <v>`firstName`:`Eduardo`,</v>
      </c>
      <c r="J130" t="str">
        <f t="shared" ca="1" si="38"/>
        <v>`technician`:`Vela, Eduardo`,</v>
      </c>
      <c r="K130" t="str">
        <f t="shared" ca="1" si="39"/>
        <v>`timeStampM`:`2017-10-11T08:09:20-05:00`,</v>
      </c>
      <c r="L130" t="str">
        <f t="shared" ca="1" si="40"/>
        <v>`shiftSerial`:`43012_06`,</v>
      </c>
      <c r="M130" t="str">
        <f t="shared" ca="1" si="41"/>
        <v>`siteUid`:521887,</v>
      </c>
      <c r="N130" t="str">
        <f t="shared" ca="1" si="42"/>
        <v>`timeStamp`:43019.3398234491,</v>
      </c>
      <c r="O130" t="str">
        <f t="shared" ca="1" si="43"/>
        <v>`payrollPeriod`:43012,</v>
      </c>
      <c r="P130" t="str">
        <f t="shared" ca="1" si="44"/>
        <v>`rprtDateX`:43017,</v>
      </c>
      <c r="Q130" t="str">
        <f t="shared" ca="1" si="45"/>
        <v>`payroll_Period`:43012,</v>
      </c>
      <c r="R130" t="str">
        <f t="shared" ca="1" si="46"/>
        <v>`ts`:0.916666666666667,</v>
      </c>
      <c r="S130" t="str">
        <f t="shared" ca="1" si="47"/>
        <v>`te`:0.958333333333333,</v>
      </c>
      <c r="T130" t="str">
        <f t="shared" ca="1" si="48"/>
        <v>`repairHrs`:1,</v>
      </c>
      <c r="U130" t="str">
        <f t="shared" ca="1" si="49"/>
        <v>`rprtDate`:`2017-10-09`,</v>
      </c>
      <c r="V130" t="str">
        <f t="shared" ca="1" si="50"/>
        <v>`timeStarts`:`2017-10-09T22:00:00-05:00`,</v>
      </c>
      <c r="W130" t="str">
        <f t="shared" ca="1" si="51"/>
        <v>`timeEnds`:`2017-10-09T23:00:00-05:00`,</v>
      </c>
      <c r="X130" t="str">
        <f t="shared" ca="1" si="52"/>
        <v>`shift`:`PM`,</v>
      </c>
      <c r="Y130" t="str">
        <f t="shared" ca="1" si="53"/>
        <v>`shiftStartTime`:`6`,</v>
      </c>
      <c r="Z130" t="str">
        <f t="shared" ca="1" si="54"/>
        <v>`wONum`:`KNSHOP`,</v>
      </c>
      <c r="AA130" t="str">
        <f t="shared" ca="1" si="55"/>
        <v>`uNum`:`10096`,</v>
      </c>
      <c r="AB130" t="str">
        <f t="shared" ca="1" si="56"/>
        <v>`notes`:`Remove and replace batterys and clean terminals and battery`,</v>
      </c>
      <c r="AC130" t="str">
        <f t="shared" ca="1" si="57"/>
        <v>`shift_Serial`:`43012_06`}</v>
      </c>
    </row>
    <row r="131" spans="1:29" x14ac:dyDescent="0.2">
      <c r="A131" t="str">
        <f t="shared" ref="A131:A194" ca="1" si="58">CONCATENATE("{`",INDIRECT("Sheet2!$A$1"),"`:`",INDIRECT("Sheet2!A"&amp;ROW()),"`,")</f>
        <v>{`_id`:`eduardovela_2017-10-11_08-10-21_-0500_Wed`,</v>
      </c>
      <c r="B131" t="str">
        <f t="shared" ref="B131:B194" ca="1" si="59">CONCATENATE("`",INDIRECT("Sheet2!$B$1"),"`:`",INDIRECT("Sheet2!B"&amp;ROW()),"`,")</f>
        <v>`_rev`:`2-d328117053975c0a309739ebef0dedc7`,</v>
      </c>
      <c r="C131" t="str">
        <f t="shared" ref="C131:C194" ca="1" si="60">CONCATENATE("`",INDIRECT("Sheet2!$C$1"),"`:`",INDIRECT("Sheet2!C"&amp;ROW()),"`,")</f>
        <v>`worksiteEncoded`:`KN_ODS_MNSHOP`,</v>
      </c>
      <c r="D131" t="str">
        <f t="shared" ref="D131:D194" ca="1" si="61">CONCATENATE("`",INDIRECT("Sheet2!$D$1"),"`:`",INDIRECT("Sheet2!D"&amp;ROW()),"`,")</f>
        <v>`client`:`KN`,</v>
      </c>
      <c r="E131" t="str">
        <f t="shared" ref="E131:E194" ca="1" si="62">CONCATENATE("`",INDIRECT("Sheet2!$E$1"),"`:`",INDIRECT("Sheet2!E"&amp;ROW()),"`,")</f>
        <v>`location`:`ODS`,</v>
      </c>
      <c r="F131" t="str">
        <f t="shared" ref="F131:F194" ca="1" si="63">CONCATENATE("`",INDIRECT("Sheet2!$F$1"),"`:`",INDIRECT("Sheet2!F"&amp;ROW()),"`,")</f>
        <v>`locID`:`MNSHOP`,</v>
      </c>
      <c r="G131" t="str">
        <f t="shared" ref="G131:G194" ca="1" si="64">CONCATENATE("`",INDIRECT("Sheet2!$G$1"),"`:`",INDIRECT("Sheet2!G"&amp;ROW()),"`,")</f>
        <v>`username`:`eduardovela`,</v>
      </c>
      <c r="H131" t="str">
        <f t="shared" ref="H131:H194" ca="1" si="65">CONCATENATE("`",INDIRECT("Sheet2!$H$1"),"`:`",INDIRECT("Sheet2!H"&amp;ROW()),"`,")</f>
        <v>`lastName`:`Vela`,</v>
      </c>
      <c r="I131" t="str">
        <f t="shared" ref="I131:I194" ca="1" si="66">CONCATENATE("`",INDIRECT("Sheet2!$I$1"),"`:`",INDIRECT("Sheet2!I"&amp;ROW()),"`,")</f>
        <v>`firstName`:`Eduardo`,</v>
      </c>
      <c r="J131" t="str">
        <f t="shared" ref="J131:J194" ca="1" si="67">CONCATENATE("`",INDIRECT("Sheet2!$J$1"),"`:`",INDIRECT("Sheet2!J"&amp;ROW()),"`,")</f>
        <v>`technician`:`Vela, Eduardo`,</v>
      </c>
      <c r="K131" t="str">
        <f t="shared" ref="K131:K194" ca="1" si="68">CONCATENATE("`",INDIRECT("Sheet2!$K$1"),"`:`",INDIRECT("Sheet2!K"&amp;ROW()),"`,")</f>
        <v>`timeStampM`:`2017-10-11T08:10:21-05:00`,</v>
      </c>
      <c r="L131" t="str">
        <f t="shared" ref="L131:L194" ca="1" si="69">CONCATENATE("`",INDIRECT("Sheet2!$L$1"),"`:`",INDIRECT("Sheet2!L"&amp;ROW()),"`,")</f>
        <v>`shiftSerial`:`43012_06`,</v>
      </c>
      <c r="M131" t="str">
        <f t="shared" ref="M131:M194" ca="1" si="70">CONCATENATE("`",INDIRECT("Sheet2!$M$1"),"`:",INDIRECT("Sheet2!M"&amp;ROW()),",")</f>
        <v>`siteUid`:521887,</v>
      </c>
      <c r="N131" t="str">
        <f t="shared" ref="N131:N194" ca="1" si="71">CONCATENATE("`",INDIRECT("Sheet2!$N$1"),"`:",INDIRECT("Sheet2!N"&amp;ROW()),",")</f>
        <v>`timeStamp`:43019.3405315857,</v>
      </c>
      <c r="O131" t="str">
        <f t="shared" ref="O131:O194" ca="1" si="72">CONCATENATE("`",INDIRECT("Sheet2!$O$1"),"`:",INDIRECT("Sheet2!O"&amp;ROW()),",")</f>
        <v>`payrollPeriod`:43012,</v>
      </c>
      <c r="P131" t="str">
        <f t="shared" ref="P131:P194" ca="1" si="73">CONCATENATE("`",INDIRECT("Sheet2!$Q$1"),"`:",INDIRECT("Sheet2!Q"&amp;ROW()),",")</f>
        <v>`rprtDateX`:43017,</v>
      </c>
      <c r="Q131" t="str">
        <f t="shared" ref="Q131:Q194" ca="1" si="74">CONCATENATE("`",INDIRECT("Sheet2!$P$1"),"`:",INDIRECT("Sheet2!P"&amp;ROW()),",")</f>
        <v>`payroll_Period`:43012,</v>
      </c>
      <c r="R131" t="str">
        <f t="shared" ref="R131:R194" ca="1" si="75">CONCATENATE("`",INDIRECT("Sheet2!$R$1"),"`:",INDIRECT("Sheet2!R"&amp;ROW()),",")</f>
        <v>`ts`:0.958333333333333,</v>
      </c>
      <c r="S131" t="str">
        <f t="shared" ref="S131:S194" ca="1" si="76">CONCATENATE("`",INDIRECT("Sheet2!$S$1"),"`:",INDIRECT("Sheet2!S"&amp;ROW()),",")</f>
        <v>`te`:0.0833333333333333,</v>
      </c>
      <c r="T131" t="str">
        <f t="shared" ref="T131:T194" ca="1" si="77">CONCATENATE("`",INDIRECT("Sheet2!$T$1"),"`:",INDIRECT("Sheet2!T"&amp;ROW()),",")</f>
        <v>`repairHrs`:3,</v>
      </c>
      <c r="U131" t="str">
        <f t="shared" ref="U131:U194" ca="1" si="78">CONCATENATE("`",INDIRECT("Sheet2!$U$1"),"`:`",TEXT(INDIRECT("Sheet2!U"&amp;ROW()),"yyyy-mm-dd"),"`,")</f>
        <v>`rprtDate`:`2017-10-09`,</v>
      </c>
      <c r="V131" t="str">
        <f t="shared" ref="V131:V194" ca="1" si="79">CONCATENATE("`",INDIRECT("Sheet2!$V$1"),"`:`",INDIRECT("Sheet2!V"&amp;ROW()),"`,")</f>
        <v>`timeStarts`:`2017-10-09T23:00:00-05:00`,</v>
      </c>
      <c r="W131" t="str">
        <f t="shared" ref="W131:W194" ca="1" si="80">CONCATENATE("`",INDIRECT("Sheet2!$W$1"),"`:`",INDIRECT("Sheet2!W"&amp;ROW()),"`,")</f>
        <v>`timeEnds`:`2017-10-10T02:00:00-05:00`,</v>
      </c>
      <c r="X131" t="str">
        <f t="shared" ref="X131:X194" ca="1" si="81">CONCATENATE("`",INDIRECT("Sheet2!$X$1"),"`:`",INDIRECT("Sheet2!X"&amp;ROW()),"`,")</f>
        <v>`shift`:`PM`,</v>
      </c>
      <c r="Y131" t="str">
        <f t="shared" ref="Y131:Y194" ca="1" si="82">CONCATENATE("`",INDIRECT("Sheet2!$Y$1"),"`:`",INDIRECT("Sheet2!Y"&amp;ROW()),"`,")</f>
        <v>`shiftStartTime`:`6`,</v>
      </c>
      <c r="Z131" t="str">
        <f t="shared" ref="Z131:Z194" ca="1" si="83">CONCATENATE("`",INDIRECT("Sheet2!$Z$1"),"`:`",INDIRECT("Sheet2!Z"&amp;ROW()),"`,")</f>
        <v>`wONum`:`KNSHOP`,</v>
      </c>
      <c r="AA131" t="str">
        <f t="shared" ref="AA131:AA194" ca="1" si="84">CONCATENATE("`",INDIRECT("Sheet2!$AA$1"),"`:`",INDIRECT("Sheet2!AA"&amp;ROW()),"`,")</f>
        <v>`uNum`:`508801`,</v>
      </c>
      <c r="AB131" t="str">
        <f t="shared" ref="AB131:AB194" ca="1" si="85">CONCATENATE("`",INDIRECT("Sheet2!$AB$1"),"`:`",INDIRECT("Sheet2!AB"&amp;ROW()),"`,")</f>
        <v>`notes`:`Check sheet and repairs`,</v>
      </c>
      <c r="AC131" t="str">
        <f t="shared" ref="AC131:AC194" ca="1" si="86">CONCATENATE("`",INDIRECT("Sheet2!$AC$1"),"`:`",INDIRECT("Sheet2!AC"&amp;ROW()),"`}")</f>
        <v>`shift_Serial`:`43012_06`}</v>
      </c>
    </row>
    <row r="132" spans="1:29" x14ac:dyDescent="0.2">
      <c r="A132" t="str">
        <f t="shared" ca="1" si="58"/>
        <v>{`_id`:`eduardovela_2017-10-11_08-10-53_-0500_Wed`,</v>
      </c>
      <c r="B132" t="str">
        <f t="shared" ca="1" si="59"/>
        <v>`_rev`:`2-3e9d12d709091fd84a64e7c9e75c4d7c`,</v>
      </c>
      <c r="C132" t="str">
        <f t="shared" ca="1" si="60"/>
        <v>`worksiteEncoded`:`KN_ODS_MNSHOP`,</v>
      </c>
      <c r="D132" t="str">
        <f t="shared" ca="1" si="61"/>
        <v>`client`:`KN`,</v>
      </c>
      <c r="E132" t="str">
        <f t="shared" ca="1" si="62"/>
        <v>`location`:`ODS`,</v>
      </c>
      <c r="F132" t="str">
        <f t="shared" ca="1" si="63"/>
        <v>`locID`:`MNSHOP`,</v>
      </c>
      <c r="G132" t="str">
        <f t="shared" ca="1" si="64"/>
        <v>`username`:`eduardovela`,</v>
      </c>
      <c r="H132" t="str">
        <f t="shared" ca="1" si="65"/>
        <v>`lastName`:`Vela`,</v>
      </c>
      <c r="I132" t="str">
        <f t="shared" ca="1" si="66"/>
        <v>`firstName`:`Eduardo`,</v>
      </c>
      <c r="J132" t="str">
        <f t="shared" ca="1" si="67"/>
        <v>`technician`:`Vela, Eduardo`,</v>
      </c>
      <c r="K132" t="str">
        <f t="shared" ca="1" si="68"/>
        <v>`timeStampM`:`2017-10-11T08:10:53-05:00`,</v>
      </c>
      <c r="L132" t="str">
        <f t="shared" ca="1" si="69"/>
        <v>`shiftSerial`:`43012_06`,</v>
      </c>
      <c r="M132" t="str">
        <f t="shared" ca="1" si="70"/>
        <v>`siteUid`:521887,</v>
      </c>
      <c r="N132" t="str">
        <f t="shared" ca="1" si="71"/>
        <v>`timeStamp`:43019.3408992824,</v>
      </c>
      <c r="O132" t="str">
        <f t="shared" ca="1" si="72"/>
        <v>`payrollPeriod`:43012,</v>
      </c>
      <c r="P132" t="str">
        <f t="shared" ca="1" si="73"/>
        <v>`rprtDateX`:43017,</v>
      </c>
      <c r="Q132" t="str">
        <f t="shared" ca="1" si="74"/>
        <v>`payroll_Period`:43012,</v>
      </c>
      <c r="R132" t="str">
        <f t="shared" ca="1" si="75"/>
        <v>`ts`:0.0833333333333333,</v>
      </c>
      <c r="S132" t="str">
        <f t="shared" ca="1" si="76"/>
        <v>`te`:0.208333333333333,</v>
      </c>
      <c r="T132" t="str">
        <f t="shared" ca="1" si="77"/>
        <v>`repairHrs`:3,</v>
      </c>
      <c r="U132" t="str">
        <f t="shared" ca="1" si="78"/>
        <v>`rprtDate`:`2017-10-09`,</v>
      </c>
      <c r="V132" t="str">
        <f t="shared" ca="1" si="79"/>
        <v>`timeStarts`:`2017-10-10T02:00:00-05:00`,</v>
      </c>
      <c r="W132" t="str">
        <f t="shared" ca="1" si="80"/>
        <v>`timeEnds`:`2017-10-10T05:00:00-05:00`,</v>
      </c>
      <c r="X132" t="str">
        <f t="shared" ca="1" si="81"/>
        <v>`shift`:`PM`,</v>
      </c>
      <c r="Y132" t="str">
        <f t="shared" ca="1" si="82"/>
        <v>`shiftStartTime`:`6`,</v>
      </c>
      <c r="Z132" t="str">
        <f t="shared" ca="1" si="83"/>
        <v>`wONum`:`KNSHOP`,</v>
      </c>
      <c r="AA132" t="str">
        <f t="shared" ca="1" si="84"/>
        <v>`uNum`:`303228`,</v>
      </c>
      <c r="AB132" t="str">
        <f t="shared" ca="1" si="85"/>
        <v>`notes`:`Check sheet and repairs`,</v>
      </c>
      <c r="AC132" t="str">
        <f t="shared" ca="1" si="86"/>
        <v>`shift_Serial`:`43012_06`}</v>
      </c>
    </row>
    <row r="133" spans="1:29" x14ac:dyDescent="0.2">
      <c r="A133" t="str">
        <f t="shared" ca="1" si="58"/>
        <v>{`_id`:`eduardovela_2017-10-11_08-11-41_-0500_Wed`,</v>
      </c>
      <c r="B133" t="str">
        <f t="shared" ca="1" si="59"/>
        <v>`_rev`:`2-13007e3c8729e5f163ce0c4d9fc70f97`,</v>
      </c>
      <c r="C133" t="str">
        <f t="shared" ca="1" si="60"/>
        <v>`worksiteEncoded`:`KN_ODS_MNSHOP`,</v>
      </c>
      <c r="D133" t="str">
        <f t="shared" ca="1" si="61"/>
        <v>`client`:`KN`,</v>
      </c>
      <c r="E133" t="str">
        <f t="shared" ca="1" si="62"/>
        <v>`location`:`ODS`,</v>
      </c>
      <c r="F133" t="str">
        <f t="shared" ca="1" si="63"/>
        <v>`locID`:`MNSHOP`,</v>
      </c>
      <c r="G133" t="str">
        <f t="shared" ca="1" si="64"/>
        <v>`username`:`eduardovela`,</v>
      </c>
      <c r="H133" t="str">
        <f t="shared" ca="1" si="65"/>
        <v>`lastName`:`Vela`,</v>
      </c>
      <c r="I133" t="str">
        <f t="shared" ca="1" si="66"/>
        <v>`firstName`:`Eduardo`,</v>
      </c>
      <c r="J133" t="str">
        <f t="shared" ca="1" si="67"/>
        <v>`technician`:`Vela, Eduardo`,</v>
      </c>
      <c r="K133" t="str">
        <f t="shared" ca="1" si="68"/>
        <v>`timeStampM`:`2017-10-11T08:11:41-05:00`,</v>
      </c>
      <c r="L133" t="str">
        <f t="shared" ca="1" si="69"/>
        <v>`shiftSerial`:`43012_07`,</v>
      </c>
      <c r="M133" t="str">
        <f t="shared" ca="1" si="70"/>
        <v>`siteUid`:521887,</v>
      </c>
      <c r="N133" t="str">
        <f t="shared" ca="1" si="71"/>
        <v>`timeStamp`:43019.3414500116,</v>
      </c>
      <c r="O133" t="str">
        <f t="shared" ca="1" si="72"/>
        <v>`payrollPeriod`:43012,</v>
      </c>
      <c r="P133" t="str">
        <f t="shared" ca="1" si="73"/>
        <v>`rprtDateX`:43018,</v>
      </c>
      <c r="Q133" t="str">
        <f t="shared" ca="1" si="74"/>
        <v>`payroll_Period`:43012,</v>
      </c>
      <c r="R133" t="str">
        <f t="shared" ca="1" si="75"/>
        <v>`ts`:0.75,</v>
      </c>
      <c r="S133" t="str">
        <f t="shared" ca="1" si="76"/>
        <v>`te`:0.875,</v>
      </c>
      <c r="T133" t="str">
        <f t="shared" ca="1" si="77"/>
        <v>`repairHrs`:3,</v>
      </c>
      <c r="U133" t="str">
        <f t="shared" ca="1" si="78"/>
        <v>`rprtDate`:`2017-10-10`,</v>
      </c>
      <c r="V133" t="str">
        <f t="shared" ca="1" si="79"/>
        <v>`timeStarts`:`2017-10-10T18:00:00-05:00`,</v>
      </c>
      <c r="W133" t="str">
        <f t="shared" ca="1" si="80"/>
        <v>`timeEnds`:`2017-10-10T21:00:00-05:00`,</v>
      </c>
      <c r="X133" t="str">
        <f t="shared" ca="1" si="81"/>
        <v>`shift`:`PM`,</v>
      </c>
      <c r="Y133" t="str">
        <f t="shared" ca="1" si="82"/>
        <v>`shiftStartTime`:`6`,</v>
      </c>
      <c r="Z133" t="str">
        <f t="shared" ca="1" si="83"/>
        <v>`wONum`:`KNSHOP`,</v>
      </c>
      <c r="AA133" t="str">
        <f t="shared" ca="1" si="84"/>
        <v>`uNum`:`3111702`,</v>
      </c>
      <c r="AB133" t="str">
        <f t="shared" ca="1" si="85"/>
        <v>`notes`:`D.O.T inspeaction`,</v>
      </c>
      <c r="AC133" t="str">
        <f t="shared" ca="1" si="86"/>
        <v>`shift_Serial`:`43012_07`}</v>
      </c>
    </row>
    <row r="134" spans="1:29" x14ac:dyDescent="0.2">
      <c r="A134" t="str">
        <f t="shared" ca="1" si="58"/>
        <v>{`_id`:`eduardovela_2017-10-11_08-13-18_-0500_Wed`,</v>
      </c>
      <c r="B134" t="str">
        <f t="shared" ca="1" si="59"/>
        <v>`_rev`:`2-54a08f4ad134331897579ea406e9e345`,</v>
      </c>
      <c r="C134" t="str">
        <f t="shared" ca="1" si="60"/>
        <v>`worksiteEncoded`:`KN_ODS_MNSHOP`,</v>
      </c>
      <c r="D134" t="str">
        <f t="shared" ca="1" si="61"/>
        <v>`client`:`KN`,</v>
      </c>
      <c r="E134" t="str">
        <f t="shared" ca="1" si="62"/>
        <v>`location`:`ODS`,</v>
      </c>
      <c r="F134" t="str">
        <f t="shared" ca="1" si="63"/>
        <v>`locID`:`MNSHOP`,</v>
      </c>
      <c r="G134" t="str">
        <f t="shared" ca="1" si="64"/>
        <v>`username`:`eduardovela`,</v>
      </c>
      <c r="H134" t="str">
        <f t="shared" ca="1" si="65"/>
        <v>`lastName`:`Vela`,</v>
      </c>
      <c r="I134" t="str">
        <f t="shared" ca="1" si="66"/>
        <v>`firstName`:`Eduardo`,</v>
      </c>
      <c r="J134" t="str">
        <f t="shared" ca="1" si="67"/>
        <v>`technician`:`Vela, Eduardo`,</v>
      </c>
      <c r="K134" t="str">
        <f t="shared" ca="1" si="68"/>
        <v>`timeStampM`:`2017-10-11T08:13:18-05:00`,</v>
      </c>
      <c r="L134" t="str">
        <f t="shared" ca="1" si="69"/>
        <v>`shiftSerial`:`43012_07`,</v>
      </c>
      <c r="M134" t="str">
        <f t="shared" ca="1" si="70"/>
        <v>`siteUid`:521887,</v>
      </c>
      <c r="N134" t="str">
        <f t="shared" ca="1" si="71"/>
        <v>`timeStamp`:43019.3425754514,</v>
      </c>
      <c r="O134" t="str">
        <f t="shared" ca="1" si="72"/>
        <v>`payrollPeriod`:43012,</v>
      </c>
      <c r="P134" t="str">
        <f t="shared" ca="1" si="73"/>
        <v>`rprtDateX`:43018,</v>
      </c>
      <c r="Q134" t="str">
        <f t="shared" ca="1" si="74"/>
        <v>`payroll_Period`:43012,</v>
      </c>
      <c r="R134" t="str">
        <f t="shared" ca="1" si="75"/>
        <v>`ts`:0.875,</v>
      </c>
      <c r="S134" t="str">
        <f t="shared" ca="1" si="76"/>
        <v>`te`:0,</v>
      </c>
      <c r="T134" t="str">
        <f t="shared" ca="1" si="77"/>
        <v>`repairHrs`:3,</v>
      </c>
      <c r="U134" t="str">
        <f t="shared" ca="1" si="78"/>
        <v>`rprtDate`:`2017-10-10`,</v>
      </c>
      <c r="V134" t="str">
        <f t="shared" ca="1" si="79"/>
        <v>`timeStarts`:`2017-10-10T21:00:00-05:00`,</v>
      </c>
      <c r="W134" t="str">
        <f t="shared" ca="1" si="80"/>
        <v>`timeEnds`:`2017-10-11T00:00:00-05:00`,</v>
      </c>
      <c r="X134" t="str">
        <f t="shared" ca="1" si="81"/>
        <v>`shift`:`PM`,</v>
      </c>
      <c r="Y134" t="str">
        <f t="shared" ca="1" si="82"/>
        <v>`shiftStartTime`:`6`,</v>
      </c>
      <c r="Z134" t="str">
        <f t="shared" ca="1" si="83"/>
        <v>`wONum`:`KNSHOP`,</v>
      </c>
      <c r="AA134" t="str">
        <f t="shared" ca="1" si="84"/>
        <v>`uNum`:`507346`,</v>
      </c>
      <c r="AB134" t="str">
        <f t="shared" ca="1" si="85"/>
        <v>`notes`:`D.O.T inspeaction`,</v>
      </c>
      <c r="AC134" t="str">
        <f t="shared" ca="1" si="86"/>
        <v>`shift_Serial`:`43012_07`}</v>
      </c>
    </row>
    <row r="135" spans="1:29" x14ac:dyDescent="0.2">
      <c r="A135" t="str">
        <f t="shared" ca="1" si="58"/>
        <v>{`_id`:`eduardovela_2017-10-11_08-14-06_-0500_Wed`,</v>
      </c>
      <c r="B135" t="str">
        <f t="shared" ca="1" si="59"/>
        <v>`_rev`:`2-e956b7c5c795d9bec00e00f0b8543a53`,</v>
      </c>
      <c r="C135" t="str">
        <f t="shared" ca="1" si="60"/>
        <v>`worksiteEncoded`:`KN_ODS_MNSHOP`,</v>
      </c>
      <c r="D135" t="str">
        <f t="shared" ca="1" si="61"/>
        <v>`client`:`KN`,</v>
      </c>
      <c r="E135" t="str">
        <f t="shared" ca="1" si="62"/>
        <v>`location`:`ODS`,</v>
      </c>
      <c r="F135" t="str">
        <f t="shared" ca="1" si="63"/>
        <v>`locID`:`MNSHOP`,</v>
      </c>
      <c r="G135" t="str">
        <f t="shared" ca="1" si="64"/>
        <v>`username`:`eduardovela`,</v>
      </c>
      <c r="H135" t="str">
        <f t="shared" ca="1" si="65"/>
        <v>`lastName`:`Vela`,</v>
      </c>
      <c r="I135" t="str">
        <f t="shared" ca="1" si="66"/>
        <v>`firstName`:`Eduardo`,</v>
      </c>
      <c r="J135" t="str">
        <f t="shared" ca="1" si="67"/>
        <v>`technician`:`Vela, Eduardo`,</v>
      </c>
      <c r="K135" t="str">
        <f t="shared" ca="1" si="68"/>
        <v>`timeStampM`:`2017-10-11T08:14:06-05:00`,</v>
      </c>
      <c r="L135" t="str">
        <f t="shared" ca="1" si="69"/>
        <v>`shiftSerial`:`43012_07`,</v>
      </c>
      <c r="M135" t="str">
        <f t="shared" ca="1" si="70"/>
        <v>`siteUid`:521887,</v>
      </c>
      <c r="N135" t="str">
        <f t="shared" ca="1" si="71"/>
        <v>`timeStamp`:43019.3431311806,</v>
      </c>
      <c r="O135" t="str">
        <f t="shared" ca="1" si="72"/>
        <v>`payrollPeriod`:43012,</v>
      </c>
      <c r="P135" t="str">
        <f t="shared" ca="1" si="73"/>
        <v>`rprtDateX`:43018,</v>
      </c>
      <c r="Q135" t="str">
        <f t="shared" ca="1" si="74"/>
        <v>`payroll_Period`:43012,</v>
      </c>
      <c r="R135" t="str">
        <f t="shared" ca="1" si="75"/>
        <v>`ts`:0,</v>
      </c>
      <c r="S135" t="str">
        <f t="shared" ca="1" si="76"/>
        <v>`te`:0.125,</v>
      </c>
      <c r="T135" t="str">
        <f t="shared" ca="1" si="77"/>
        <v>`repairHrs`:3,</v>
      </c>
      <c r="U135" t="str">
        <f t="shared" ca="1" si="78"/>
        <v>`rprtDate`:`2017-10-10`,</v>
      </c>
      <c r="V135" t="str">
        <f t="shared" ca="1" si="79"/>
        <v>`timeStarts`:`2017-10-11T00:00:00-05:00`,</v>
      </c>
      <c r="W135" t="str">
        <f t="shared" ca="1" si="80"/>
        <v>`timeEnds`:`2017-10-11T03:00:00-05:00`,</v>
      </c>
      <c r="X135" t="str">
        <f t="shared" ca="1" si="81"/>
        <v>`shift`:`PM`,</v>
      </c>
      <c r="Y135" t="str">
        <f t="shared" ca="1" si="82"/>
        <v>`shiftStartTime`:`6`,</v>
      </c>
      <c r="Z135" t="str">
        <f t="shared" ca="1" si="83"/>
        <v>`wONum`:`KNSHOP`,</v>
      </c>
      <c r="AA135" t="str">
        <f t="shared" ca="1" si="84"/>
        <v>`uNum`:`508601`,</v>
      </c>
      <c r="AB135" t="str">
        <f t="shared" ca="1" si="85"/>
        <v>`notes`:`Top off fluids and test tank`,</v>
      </c>
      <c r="AC135" t="str">
        <f t="shared" ca="1" si="86"/>
        <v>`shift_Serial`:`43012_07`}</v>
      </c>
    </row>
    <row r="136" spans="1:29" x14ac:dyDescent="0.2">
      <c r="A136" t="str">
        <f t="shared" ca="1" si="58"/>
        <v>{`_id`:`eduardovela_2017-10-11_08-14-50_-0500_Wed`,</v>
      </c>
      <c r="B136" t="str">
        <f t="shared" ca="1" si="59"/>
        <v>`_rev`:`2-f9b4c18fb2225c51bd9012e58d542c62`,</v>
      </c>
      <c r="C136" t="str">
        <f t="shared" ca="1" si="60"/>
        <v>`worksiteEncoded`:`KN_ODS_MNSHOP`,</v>
      </c>
      <c r="D136" t="str">
        <f t="shared" ca="1" si="61"/>
        <v>`client`:`KN`,</v>
      </c>
      <c r="E136" t="str">
        <f t="shared" ca="1" si="62"/>
        <v>`location`:`ODS`,</v>
      </c>
      <c r="F136" t="str">
        <f t="shared" ca="1" si="63"/>
        <v>`locID`:`MNSHOP`,</v>
      </c>
      <c r="G136" t="str">
        <f t="shared" ca="1" si="64"/>
        <v>`username`:`eduardovela`,</v>
      </c>
      <c r="H136" t="str">
        <f t="shared" ca="1" si="65"/>
        <v>`lastName`:`Vela`,</v>
      </c>
      <c r="I136" t="str">
        <f t="shared" ca="1" si="66"/>
        <v>`firstName`:`Eduardo`,</v>
      </c>
      <c r="J136" t="str">
        <f t="shared" ca="1" si="67"/>
        <v>`technician`:`Vela, Eduardo`,</v>
      </c>
      <c r="K136" t="str">
        <f t="shared" ca="1" si="68"/>
        <v>`timeStampM`:`2017-10-11T08:14:50-05:00`,</v>
      </c>
      <c r="L136" t="str">
        <f t="shared" ca="1" si="69"/>
        <v>`shiftSerial`:`43012_07`,</v>
      </c>
      <c r="M136" t="str">
        <f t="shared" ca="1" si="70"/>
        <v>`siteUid`:521887,</v>
      </c>
      <c r="N136" t="str">
        <f t="shared" ca="1" si="71"/>
        <v>`timeStamp`:43019.3436369097,</v>
      </c>
      <c r="O136" t="str">
        <f t="shared" ca="1" si="72"/>
        <v>`payrollPeriod`:43012,</v>
      </c>
      <c r="P136" t="str">
        <f t="shared" ca="1" si="73"/>
        <v>`rprtDateX`:43018,</v>
      </c>
      <c r="Q136" t="str">
        <f t="shared" ca="1" si="74"/>
        <v>`payroll_Period`:43012,</v>
      </c>
      <c r="R136" t="str">
        <f t="shared" ca="1" si="75"/>
        <v>`ts`:0.125,</v>
      </c>
      <c r="S136" t="str">
        <f t="shared" ca="1" si="76"/>
        <v>`te`:0.208333333333333,</v>
      </c>
      <c r="T136" t="str">
        <f t="shared" ca="1" si="77"/>
        <v>`repairHrs`:2,</v>
      </c>
      <c r="U136" t="str">
        <f t="shared" ca="1" si="78"/>
        <v>`rprtDate`:`2017-10-10`,</v>
      </c>
      <c r="V136" t="str">
        <f t="shared" ca="1" si="79"/>
        <v>`timeStarts`:`2017-10-11T03:00:00-05:00`,</v>
      </c>
      <c r="W136" t="str">
        <f t="shared" ca="1" si="80"/>
        <v>`timeEnds`:`2017-10-11T05:00:00-05:00`,</v>
      </c>
      <c r="X136" t="str">
        <f t="shared" ca="1" si="81"/>
        <v>`shift`:`PM`,</v>
      </c>
      <c r="Y136" t="str">
        <f t="shared" ca="1" si="82"/>
        <v>`shiftStartTime`:`6`,</v>
      </c>
      <c r="Z136" t="str">
        <f t="shared" ca="1" si="83"/>
        <v>`wONum`:`KNSHOP`,</v>
      </c>
      <c r="AA136" t="str">
        <f t="shared" ca="1" si="84"/>
        <v>`uNum`:`Q-405`,</v>
      </c>
      <c r="AB136" t="str">
        <f t="shared" ca="1" si="85"/>
        <v>`notes`:`Test tank`,</v>
      </c>
      <c r="AC136" t="str">
        <f t="shared" ca="1" si="86"/>
        <v>`shift_Serial`:`43012_07`}</v>
      </c>
    </row>
    <row r="137" spans="1:29" x14ac:dyDescent="0.2">
      <c r="A137" t="str">
        <f t="shared" ca="1" si="58"/>
        <v>{`_id`:`eduardovela_2017-10-18_06-49-58_-0500_Wed`,</v>
      </c>
      <c r="B137" t="str">
        <f t="shared" ca="1" si="59"/>
        <v>`_rev`:`2-27721290cef94523f1a3ff8c80e0a2d8`,</v>
      </c>
      <c r="C137" t="str">
        <f t="shared" ca="1" si="60"/>
        <v>`worksiteEncoded`:`KN_ODS_MNSHOP`,</v>
      </c>
      <c r="D137" t="str">
        <f t="shared" ca="1" si="61"/>
        <v>`client`:`KN`,</v>
      </c>
      <c r="E137" t="str">
        <f t="shared" ca="1" si="62"/>
        <v>`location`:`ODS`,</v>
      </c>
      <c r="F137" t="str">
        <f t="shared" ca="1" si="63"/>
        <v>`locID`:`MNSHOP`,</v>
      </c>
      <c r="G137" t="str">
        <f t="shared" ca="1" si="64"/>
        <v>`username`:`eduardovela`,</v>
      </c>
      <c r="H137" t="str">
        <f t="shared" ca="1" si="65"/>
        <v>`lastName`:`Vela`,</v>
      </c>
      <c r="I137" t="str">
        <f t="shared" ca="1" si="66"/>
        <v>`firstName`:`Eduardo`,</v>
      </c>
      <c r="J137" t="str">
        <f t="shared" ca="1" si="67"/>
        <v>`technician`:`Vela, Eduardo`,</v>
      </c>
      <c r="K137" t="str">
        <f t="shared" ca="1" si="68"/>
        <v>`timeStampM`:`2017-10-18T06:49:58-05:00`,</v>
      </c>
      <c r="L137" t="str">
        <f t="shared" ca="1" si="69"/>
        <v>`shiftSerial`:`43019_01`,</v>
      </c>
      <c r="M137" t="str">
        <f t="shared" ca="1" si="70"/>
        <v>`siteUid`:521887,</v>
      </c>
      <c r="N137" t="str">
        <f t="shared" ca="1" si="71"/>
        <v>`timeStamp`:43026.2847049884,</v>
      </c>
      <c r="O137" t="str">
        <f t="shared" ca="1" si="72"/>
        <v>`payrollPeriod`:43019,</v>
      </c>
      <c r="P137" t="str">
        <f t="shared" ca="1" si="73"/>
        <v>`rprtDateX`:43019,</v>
      </c>
      <c r="Q137" t="str">
        <f t="shared" ca="1" si="74"/>
        <v>`payroll_Period`:43019,</v>
      </c>
      <c r="R137" t="str">
        <f t="shared" ca="1" si="75"/>
        <v>`ts`:0.75,</v>
      </c>
      <c r="S137" t="str">
        <f t="shared" ca="1" si="76"/>
        <v>`te`:0.979166666666667,</v>
      </c>
      <c r="T137" t="str">
        <f t="shared" ca="1" si="77"/>
        <v>`repairHrs`:5.5,</v>
      </c>
      <c r="U137" t="str">
        <f t="shared" ca="1" si="78"/>
        <v>`rprtDate`:`2017-10-11`,</v>
      </c>
      <c r="V137" t="str">
        <f t="shared" ca="1" si="79"/>
        <v>`timeStarts`:`2017-10-11T18:00:00-05:00`,</v>
      </c>
      <c r="W137" t="str">
        <f t="shared" ca="1" si="80"/>
        <v>`timeEnds`:`2017-10-11T23:30:00-05:00`,</v>
      </c>
      <c r="X137" t="str">
        <f t="shared" ca="1" si="81"/>
        <v>`shift`:`PM`,</v>
      </c>
      <c r="Y137" t="str">
        <f t="shared" ca="1" si="82"/>
        <v>`shiftStartTime`:`6`,</v>
      </c>
      <c r="Z137" t="str">
        <f t="shared" ca="1" si="83"/>
        <v>`wONum`:`KNSHOP`,</v>
      </c>
      <c r="AA137" t="str">
        <f t="shared" ca="1" si="84"/>
        <v>`uNum`:`308722`,</v>
      </c>
      <c r="AB137" t="str">
        <f t="shared" ca="1" si="85"/>
        <v>`notes`:`Check and repair leaks`,</v>
      </c>
      <c r="AC137" t="str">
        <f t="shared" ca="1" si="86"/>
        <v>`shift_Serial`:`43019_01`}</v>
      </c>
    </row>
    <row r="138" spans="1:29" x14ac:dyDescent="0.2">
      <c r="A138" t="str">
        <f t="shared" ca="1" si="58"/>
        <v>{`_id`:`eduardovela_2017-10-18_06-50-35_-0500_Wed`,</v>
      </c>
      <c r="B138" t="str">
        <f t="shared" ca="1" si="59"/>
        <v>`_rev`:`2-393d867e67872f98bd5741d296545e54`,</v>
      </c>
      <c r="C138" t="str">
        <f t="shared" ca="1" si="60"/>
        <v>`worksiteEncoded`:`KN_ODS_MNSHOP`,</v>
      </c>
      <c r="D138" t="str">
        <f t="shared" ca="1" si="61"/>
        <v>`client`:`KN`,</v>
      </c>
      <c r="E138" t="str">
        <f t="shared" ca="1" si="62"/>
        <v>`location`:`ODS`,</v>
      </c>
      <c r="F138" t="str">
        <f t="shared" ca="1" si="63"/>
        <v>`locID`:`MNSHOP`,</v>
      </c>
      <c r="G138" t="str">
        <f t="shared" ca="1" si="64"/>
        <v>`username`:`eduardovela`,</v>
      </c>
      <c r="H138" t="str">
        <f t="shared" ca="1" si="65"/>
        <v>`lastName`:`Vela`,</v>
      </c>
      <c r="I138" t="str">
        <f t="shared" ca="1" si="66"/>
        <v>`firstName`:`Eduardo`,</v>
      </c>
      <c r="J138" t="str">
        <f t="shared" ca="1" si="67"/>
        <v>`technician`:`Vela, Eduardo`,</v>
      </c>
      <c r="K138" t="str">
        <f t="shared" ca="1" si="68"/>
        <v>`timeStampM`:`2017-10-18T06:50:35-05:00`,</v>
      </c>
      <c r="L138" t="str">
        <f t="shared" ca="1" si="69"/>
        <v>`shiftSerial`:`43019_01`,</v>
      </c>
      <c r="M138" t="str">
        <f t="shared" ca="1" si="70"/>
        <v>`siteUid`:521887,</v>
      </c>
      <c r="N138" t="str">
        <f t="shared" ca="1" si="71"/>
        <v>`timeStamp`:43026.2851306829,</v>
      </c>
      <c r="O138" t="str">
        <f t="shared" ca="1" si="72"/>
        <v>`payrollPeriod`:43019,</v>
      </c>
      <c r="P138" t="str">
        <f t="shared" ca="1" si="73"/>
        <v>`rprtDateX`:43019,</v>
      </c>
      <c r="Q138" t="str">
        <f t="shared" ca="1" si="74"/>
        <v>`payroll_Period`:43019,</v>
      </c>
      <c r="R138" t="str">
        <f t="shared" ca="1" si="75"/>
        <v>`ts`:0.979166666666667,</v>
      </c>
      <c r="S138" t="str">
        <f t="shared" ca="1" si="76"/>
        <v>`te`:0.208333333333333,</v>
      </c>
      <c r="T138" t="str">
        <f t="shared" ca="1" si="77"/>
        <v>`repairHrs`:5.5,</v>
      </c>
      <c r="U138" t="str">
        <f t="shared" ca="1" si="78"/>
        <v>`rprtDate`:`2017-10-11`,</v>
      </c>
      <c r="V138" t="str">
        <f t="shared" ca="1" si="79"/>
        <v>`timeStarts`:`2017-10-11T23:30:00-05:00`,</v>
      </c>
      <c r="W138" t="str">
        <f t="shared" ca="1" si="80"/>
        <v>`timeEnds`:`2017-10-12T05:00:00-05:00`,</v>
      </c>
      <c r="X138" t="str">
        <f t="shared" ca="1" si="81"/>
        <v>`shift`:`PM`,</v>
      </c>
      <c r="Y138" t="str">
        <f t="shared" ca="1" si="82"/>
        <v>`shiftStartTime`:`6`,</v>
      </c>
      <c r="Z138" t="str">
        <f t="shared" ca="1" si="83"/>
        <v>`wONum`:`KNSHOP`,</v>
      </c>
      <c r="AA138" t="str">
        <f t="shared" ca="1" si="84"/>
        <v>`uNum`:`508774`,</v>
      </c>
      <c r="AB138" t="str">
        <f t="shared" ca="1" si="85"/>
        <v>`notes`:`Check and repair leaks`,</v>
      </c>
      <c r="AC138" t="str">
        <f t="shared" ca="1" si="86"/>
        <v>`shift_Serial`:`43019_01`}</v>
      </c>
    </row>
    <row r="139" spans="1:29" x14ac:dyDescent="0.2">
      <c r="A139" t="str">
        <f t="shared" ca="1" si="58"/>
        <v>{`_id`:`eduardovela_2017-10-18_06-51-11_-0500_Wed`,</v>
      </c>
      <c r="B139" t="str">
        <f t="shared" ca="1" si="59"/>
        <v>`_rev`:`3-990d6518e3ba2deafe8b0d15370504eb`,</v>
      </c>
      <c r="C139" t="str">
        <f t="shared" ca="1" si="60"/>
        <v>`worksiteEncoded`:`KN_ODS_MNSHOP`,</v>
      </c>
      <c r="D139" t="str">
        <f t="shared" ca="1" si="61"/>
        <v>`client`:`KN`,</v>
      </c>
      <c r="E139" t="str">
        <f t="shared" ca="1" si="62"/>
        <v>`location`:`ODS`,</v>
      </c>
      <c r="F139" t="str">
        <f t="shared" ca="1" si="63"/>
        <v>`locID`:`MNSHOP`,</v>
      </c>
      <c r="G139" t="str">
        <f t="shared" ca="1" si="64"/>
        <v>`username`:`eduardovela`,</v>
      </c>
      <c r="H139" t="str">
        <f t="shared" ca="1" si="65"/>
        <v>`lastName`:`Vela`,</v>
      </c>
      <c r="I139" t="str">
        <f t="shared" ca="1" si="66"/>
        <v>`firstName`:`Eduardo`,</v>
      </c>
      <c r="J139" t="str">
        <f t="shared" ca="1" si="67"/>
        <v>`technician`:`Vela, Eduardo`,</v>
      </c>
      <c r="K139" t="str">
        <f t="shared" ca="1" si="68"/>
        <v>`timeStampM`:`2017-10-18T06:51:11-05:00`,</v>
      </c>
      <c r="L139" t="str">
        <f t="shared" ca="1" si="69"/>
        <v>`shiftSerial`:`43019_02`,</v>
      </c>
      <c r="M139" t="str">
        <f t="shared" ca="1" si="70"/>
        <v>`siteUid`:521887,</v>
      </c>
      <c r="N139" t="str">
        <f t="shared" ca="1" si="71"/>
        <v>`timeStamp`:43026.2855525,</v>
      </c>
      <c r="O139" t="str">
        <f t="shared" ca="1" si="72"/>
        <v>`payrollPeriod`:43019,</v>
      </c>
      <c r="P139" t="str">
        <f t="shared" ca="1" si="73"/>
        <v>`rprtDateX`:43020,</v>
      </c>
      <c r="Q139" t="str">
        <f t="shared" ca="1" si="74"/>
        <v>`payroll_Period`:43019,</v>
      </c>
      <c r="R139" t="str">
        <f t="shared" ca="1" si="75"/>
        <v>`ts`:0.75,</v>
      </c>
      <c r="S139" t="str">
        <f t="shared" ca="1" si="76"/>
        <v>`te`:0.979166666666667,</v>
      </c>
      <c r="T139" t="str">
        <f t="shared" ca="1" si="77"/>
        <v>`repairHrs`:5.5,</v>
      </c>
      <c r="U139" t="str">
        <f t="shared" ca="1" si="78"/>
        <v>`rprtDate`:`2017-10-12`,</v>
      </c>
      <c r="V139" t="str">
        <f t="shared" ca="1" si="79"/>
        <v>`timeStarts`:`2017-10-12T18:00:00-05:00`,</v>
      </c>
      <c r="W139" t="str">
        <f t="shared" ca="1" si="80"/>
        <v>`timeEnds`:`2017-10-12T23:30:00-05:00`,</v>
      </c>
      <c r="X139" t="str">
        <f t="shared" ca="1" si="81"/>
        <v>`shift`:`PM`,</v>
      </c>
      <c r="Y139" t="str">
        <f t="shared" ca="1" si="82"/>
        <v>`shiftStartTime`:`6`,</v>
      </c>
      <c r="Z139" t="str">
        <f t="shared" ca="1" si="83"/>
        <v>`wONum`:`KNSHOP`,</v>
      </c>
      <c r="AA139" t="str">
        <f t="shared" ca="1" si="84"/>
        <v>`uNum`:`Q-408`,</v>
      </c>
      <c r="AB139" t="str">
        <f t="shared" ca="1" si="85"/>
        <v>`notes`:`Remove and replace flenge and repair manifol`,</v>
      </c>
      <c r="AC139" t="str">
        <f t="shared" ca="1" si="86"/>
        <v>`shift_Serial`:`43019_02`}</v>
      </c>
    </row>
    <row r="140" spans="1:29" x14ac:dyDescent="0.2">
      <c r="A140" t="str">
        <f t="shared" ca="1" si="58"/>
        <v>{`_id`:`eduardovela_2017-10-18_06-52-01_-0500_Wed`,</v>
      </c>
      <c r="B140" t="str">
        <f t="shared" ca="1" si="59"/>
        <v>`_rev`:`2-b220cd251cf08e6faf22cf573da30449`,</v>
      </c>
      <c r="C140" t="str">
        <f t="shared" ca="1" si="60"/>
        <v>`worksiteEncoded`:`KN_ODS_MNSHOP`,</v>
      </c>
      <c r="D140" t="str">
        <f t="shared" ca="1" si="61"/>
        <v>`client`:`KN`,</v>
      </c>
      <c r="E140" t="str">
        <f t="shared" ca="1" si="62"/>
        <v>`location`:`ODS`,</v>
      </c>
      <c r="F140" t="str">
        <f t="shared" ca="1" si="63"/>
        <v>`locID`:`MNSHOP`,</v>
      </c>
      <c r="G140" t="str">
        <f t="shared" ca="1" si="64"/>
        <v>`username`:`eduardovela`,</v>
      </c>
      <c r="H140" t="str">
        <f t="shared" ca="1" si="65"/>
        <v>`lastName`:`Vela`,</v>
      </c>
      <c r="I140" t="str">
        <f t="shared" ca="1" si="66"/>
        <v>`firstName`:`Eduardo`,</v>
      </c>
      <c r="J140" t="str">
        <f t="shared" ca="1" si="67"/>
        <v>`technician`:`Vela, Eduardo`,</v>
      </c>
      <c r="K140" t="str">
        <f t="shared" ca="1" si="68"/>
        <v>`timeStampM`:`2017-10-18T06:52:01-05:00`,</v>
      </c>
      <c r="L140" t="str">
        <f t="shared" ca="1" si="69"/>
        <v>`shiftSerial`:`43019_02`,</v>
      </c>
      <c r="M140" t="str">
        <f t="shared" ca="1" si="70"/>
        <v>`siteUid`:521887,</v>
      </c>
      <c r="N140" t="str">
        <f t="shared" ca="1" si="71"/>
        <v>`timeStamp`:43026.2861246875,</v>
      </c>
      <c r="O140" t="str">
        <f t="shared" ca="1" si="72"/>
        <v>`payrollPeriod`:43019,</v>
      </c>
      <c r="P140" t="str">
        <f t="shared" ca="1" si="73"/>
        <v>`rprtDateX`:43020,</v>
      </c>
      <c r="Q140" t="str">
        <f t="shared" ca="1" si="74"/>
        <v>`payroll_Period`:43019,</v>
      </c>
      <c r="R140" t="str">
        <f t="shared" ca="1" si="75"/>
        <v>`ts`:0.979166666666667,</v>
      </c>
      <c r="S140" t="str">
        <f t="shared" ca="1" si="76"/>
        <v>`te`:0.208333333333333,</v>
      </c>
      <c r="T140" t="str">
        <f t="shared" ca="1" si="77"/>
        <v>`repairHrs`:5.5,</v>
      </c>
      <c r="U140" t="str">
        <f t="shared" ca="1" si="78"/>
        <v>`rprtDate`:`2017-10-12`,</v>
      </c>
      <c r="V140" t="str">
        <f t="shared" ca="1" si="79"/>
        <v>`timeStarts`:`2017-10-12T23:30:00-05:00`,</v>
      </c>
      <c r="W140" t="str">
        <f t="shared" ca="1" si="80"/>
        <v>`timeEnds`:`2017-10-13T05:00:00-05:00`,</v>
      </c>
      <c r="X140" t="str">
        <f t="shared" ca="1" si="81"/>
        <v>`shift`:`PM`,</v>
      </c>
      <c r="Y140" t="str">
        <f t="shared" ca="1" si="82"/>
        <v>`shiftStartTime`:`6`,</v>
      </c>
      <c r="Z140" t="str">
        <f t="shared" ca="1" si="83"/>
        <v>`wONum`:`KNSHOP`,</v>
      </c>
      <c r="AA140" t="str">
        <f t="shared" ca="1" si="84"/>
        <v>`uNum`:`322127`,</v>
      </c>
      <c r="AB140" t="str">
        <f t="shared" ca="1" si="85"/>
        <v>`notes`:`Check and repair unit`,</v>
      </c>
      <c r="AC140" t="str">
        <f t="shared" ca="1" si="86"/>
        <v>`shift_Serial`:`43019_02`}</v>
      </c>
    </row>
    <row r="141" spans="1:29" x14ac:dyDescent="0.2">
      <c r="A141" t="str">
        <f t="shared" ca="1" si="58"/>
        <v>{`_id`:`eduardovela_2017-10-18_06-52-36_-0500_Wed`,</v>
      </c>
      <c r="B141" t="str">
        <f t="shared" ca="1" si="59"/>
        <v>`_rev`:`2-9184b154dbf1defe81eb0383b65e1397`,</v>
      </c>
      <c r="C141" t="str">
        <f t="shared" ca="1" si="60"/>
        <v>`worksiteEncoded`:`KN_ODS_MNSHOP`,</v>
      </c>
      <c r="D141" t="str">
        <f t="shared" ca="1" si="61"/>
        <v>`client`:`KN`,</v>
      </c>
      <c r="E141" t="str">
        <f t="shared" ca="1" si="62"/>
        <v>`location`:`ODS`,</v>
      </c>
      <c r="F141" t="str">
        <f t="shared" ca="1" si="63"/>
        <v>`locID`:`MNSHOP`,</v>
      </c>
      <c r="G141" t="str">
        <f t="shared" ca="1" si="64"/>
        <v>`username`:`eduardovela`,</v>
      </c>
      <c r="H141" t="str">
        <f t="shared" ca="1" si="65"/>
        <v>`lastName`:`Vela`,</v>
      </c>
      <c r="I141" t="str">
        <f t="shared" ca="1" si="66"/>
        <v>`firstName`:`Eduardo`,</v>
      </c>
      <c r="J141" t="str">
        <f t="shared" ca="1" si="67"/>
        <v>`technician`:`Vela, Eduardo`,</v>
      </c>
      <c r="K141" t="str">
        <f t="shared" ca="1" si="68"/>
        <v>`timeStampM`:`2017-10-18T06:52:36-05:00`,</v>
      </c>
      <c r="L141" t="str">
        <f t="shared" ca="1" si="69"/>
        <v>`shiftSerial`:`43019_03`,</v>
      </c>
      <c r="M141" t="str">
        <f t="shared" ca="1" si="70"/>
        <v>`siteUid`:521887,</v>
      </c>
      <c r="N141" t="str">
        <f t="shared" ca="1" si="71"/>
        <v>`timeStamp`:43026.286538125,</v>
      </c>
      <c r="O141" t="str">
        <f t="shared" ca="1" si="72"/>
        <v>`payrollPeriod`:43019,</v>
      </c>
      <c r="P141" t="str">
        <f t="shared" ca="1" si="73"/>
        <v>`rprtDateX`:43021,</v>
      </c>
      <c r="Q141" t="str">
        <f t="shared" ca="1" si="74"/>
        <v>`payroll_Period`:43019,</v>
      </c>
      <c r="R141" t="str">
        <f t="shared" ca="1" si="75"/>
        <v>`ts`:0.75,</v>
      </c>
      <c r="S141" t="str">
        <f t="shared" ca="1" si="76"/>
        <v>`te`:0.979166666666667,</v>
      </c>
      <c r="T141" t="str">
        <f t="shared" ca="1" si="77"/>
        <v>`repairHrs`:5.5,</v>
      </c>
      <c r="U141" t="str">
        <f t="shared" ca="1" si="78"/>
        <v>`rprtDate`:`2017-10-13`,</v>
      </c>
      <c r="V141" t="str">
        <f t="shared" ca="1" si="79"/>
        <v>`timeStarts`:`2017-10-13T18:00:00-05:00`,</v>
      </c>
      <c r="W141" t="str">
        <f t="shared" ca="1" si="80"/>
        <v>`timeEnds`:`2017-10-13T23:30:00-05:00`,</v>
      </c>
      <c r="X141" t="str">
        <f t="shared" ca="1" si="81"/>
        <v>`shift`:`PM`,</v>
      </c>
      <c r="Y141" t="str">
        <f t="shared" ca="1" si="82"/>
        <v>`shiftStartTime`:`6`,</v>
      </c>
      <c r="Z141" t="str">
        <f t="shared" ca="1" si="83"/>
        <v>`wONum`:`KNSHOP`,</v>
      </c>
      <c r="AA141" t="str">
        <f t="shared" ca="1" si="84"/>
        <v>`uNum`:`410506`,</v>
      </c>
      <c r="AB141" t="str">
        <f t="shared" ca="1" si="85"/>
        <v>`notes`:`Check and repairs`,</v>
      </c>
      <c r="AC141" t="str">
        <f t="shared" ca="1" si="86"/>
        <v>`shift_Serial`:`43019_03`}</v>
      </c>
    </row>
    <row r="142" spans="1:29" x14ac:dyDescent="0.2">
      <c r="A142" t="str">
        <f t="shared" ca="1" si="58"/>
        <v>{`_id`:`eduardovela_2017-10-18_06-55-03_-0500_Wed`,</v>
      </c>
      <c r="B142" t="str">
        <f t="shared" ca="1" si="59"/>
        <v>`_rev`:`2-ddae449a961b31e96c0c9c9e50a04637`,</v>
      </c>
      <c r="C142" t="str">
        <f t="shared" ca="1" si="60"/>
        <v>`worksiteEncoded`:`KN_ODS_MNSHOP`,</v>
      </c>
      <c r="D142" t="str">
        <f t="shared" ca="1" si="61"/>
        <v>`client`:`KN`,</v>
      </c>
      <c r="E142" t="str">
        <f t="shared" ca="1" si="62"/>
        <v>`location`:`ODS`,</v>
      </c>
      <c r="F142" t="str">
        <f t="shared" ca="1" si="63"/>
        <v>`locID`:`MNSHOP`,</v>
      </c>
      <c r="G142" t="str">
        <f t="shared" ca="1" si="64"/>
        <v>`username`:`eduardovela`,</v>
      </c>
      <c r="H142" t="str">
        <f t="shared" ca="1" si="65"/>
        <v>`lastName`:`Vela`,</v>
      </c>
      <c r="I142" t="str">
        <f t="shared" ca="1" si="66"/>
        <v>`firstName`:`Eduardo`,</v>
      </c>
      <c r="J142" t="str">
        <f t="shared" ca="1" si="67"/>
        <v>`technician`:`Vela, Eduardo`,</v>
      </c>
      <c r="K142" t="str">
        <f t="shared" ca="1" si="68"/>
        <v>`timeStampM`:`2017-10-18T06:55:03-05:00`,</v>
      </c>
      <c r="L142" t="str">
        <f t="shared" ca="1" si="69"/>
        <v>`shiftSerial`:`43019_03`,</v>
      </c>
      <c r="M142" t="str">
        <f t="shared" ca="1" si="70"/>
        <v>`siteUid`:521887,</v>
      </c>
      <c r="N142" t="str">
        <f t="shared" ca="1" si="71"/>
        <v>`timeStamp`:43026.2882391551,</v>
      </c>
      <c r="O142" t="str">
        <f t="shared" ca="1" si="72"/>
        <v>`payrollPeriod`:43019,</v>
      </c>
      <c r="P142" t="str">
        <f t="shared" ca="1" si="73"/>
        <v>`rprtDateX`:43021,</v>
      </c>
      <c r="Q142" t="str">
        <f t="shared" ca="1" si="74"/>
        <v>`payroll_Period`:43019,</v>
      </c>
      <c r="R142" t="str">
        <f t="shared" ca="1" si="75"/>
        <v>`ts`:0.979166666666667,</v>
      </c>
      <c r="S142" t="str">
        <f t="shared" ca="1" si="76"/>
        <v>`te`:0.208333333333333,</v>
      </c>
      <c r="T142" t="str">
        <f t="shared" ca="1" si="77"/>
        <v>`repairHrs`:5.5,</v>
      </c>
      <c r="U142" t="str">
        <f t="shared" ca="1" si="78"/>
        <v>`rprtDate`:`2017-10-13`,</v>
      </c>
      <c r="V142" t="str">
        <f t="shared" ca="1" si="79"/>
        <v>`timeStarts`:`2017-10-13T23:30:00-05:00`,</v>
      </c>
      <c r="W142" t="str">
        <f t="shared" ca="1" si="80"/>
        <v>`timeEnds`:`2017-10-14T05:00:00-05:00`,</v>
      </c>
      <c r="X142" t="str">
        <f t="shared" ca="1" si="81"/>
        <v>`shift`:`PM`,</v>
      </c>
      <c r="Y142" t="str">
        <f t="shared" ca="1" si="82"/>
        <v>`shiftStartTime`:`6`,</v>
      </c>
      <c r="Z142" t="str">
        <f t="shared" ca="1" si="83"/>
        <v>`wONum`:`KNSHOP`,</v>
      </c>
      <c r="AA142" t="str">
        <f t="shared" ca="1" si="84"/>
        <v>`uNum`:`Q-408`,</v>
      </c>
      <c r="AB142" t="str">
        <f t="shared" ca="1" si="85"/>
        <v>`notes`:`Repair leaks`,</v>
      </c>
      <c r="AC142" t="str">
        <f t="shared" ca="1" si="86"/>
        <v>`shift_Serial`:`43019_03`}</v>
      </c>
    </row>
    <row r="143" spans="1:29" x14ac:dyDescent="0.2">
      <c r="A143" t="str">
        <f t="shared" ca="1" si="58"/>
        <v>{`_id`:`eduardovela_2017-10-18_06-55-29_-0500_Wed`,</v>
      </c>
      <c r="B143" t="str">
        <f t="shared" ca="1" si="59"/>
        <v>`_rev`:`2-a5c4ee69428af650a63a227d18fa16ce`,</v>
      </c>
      <c r="C143" t="str">
        <f t="shared" ca="1" si="60"/>
        <v>`worksiteEncoded`:`KN_ODS_MNSHOP`,</v>
      </c>
      <c r="D143" t="str">
        <f t="shared" ca="1" si="61"/>
        <v>`client`:`KN`,</v>
      </c>
      <c r="E143" t="str">
        <f t="shared" ca="1" si="62"/>
        <v>`location`:`ODS`,</v>
      </c>
      <c r="F143" t="str">
        <f t="shared" ca="1" si="63"/>
        <v>`locID`:`MNSHOP`,</v>
      </c>
      <c r="G143" t="str">
        <f t="shared" ca="1" si="64"/>
        <v>`username`:`eduardovela`,</v>
      </c>
      <c r="H143" t="str">
        <f t="shared" ca="1" si="65"/>
        <v>`lastName`:`Vela`,</v>
      </c>
      <c r="I143" t="str">
        <f t="shared" ca="1" si="66"/>
        <v>`firstName`:`Eduardo`,</v>
      </c>
      <c r="J143" t="str">
        <f t="shared" ca="1" si="67"/>
        <v>`technician`:`Vela, Eduardo`,</v>
      </c>
      <c r="K143" t="str">
        <f t="shared" ca="1" si="68"/>
        <v>`timeStampM`:`2017-10-18T06:55:29-05:00`,</v>
      </c>
      <c r="L143" t="str">
        <f t="shared" ca="1" si="69"/>
        <v>`shiftSerial`:`43019_04`,</v>
      </c>
      <c r="M143" t="str">
        <f t="shared" ca="1" si="70"/>
        <v>`siteUid`:521887,</v>
      </c>
      <c r="N143" t="str">
        <f t="shared" ca="1" si="71"/>
        <v>`timeStamp`:43026.2885383565,</v>
      </c>
      <c r="O143" t="str">
        <f t="shared" ca="1" si="72"/>
        <v>`payrollPeriod`:43019,</v>
      </c>
      <c r="P143" t="str">
        <f t="shared" ca="1" si="73"/>
        <v>`rprtDateX`:43022,</v>
      </c>
      <c r="Q143" t="str">
        <f t="shared" ca="1" si="74"/>
        <v>`payroll_Period`:43019,</v>
      </c>
      <c r="R143" t="str">
        <f t="shared" ca="1" si="75"/>
        <v>`ts`:0.75,</v>
      </c>
      <c r="S143" t="str">
        <f t="shared" ca="1" si="76"/>
        <v>`te`:0.979166666666667,</v>
      </c>
      <c r="T143" t="str">
        <f t="shared" ca="1" si="77"/>
        <v>`repairHrs`:5.5,</v>
      </c>
      <c r="U143" t="str">
        <f t="shared" ca="1" si="78"/>
        <v>`rprtDate`:`2017-10-14`,</v>
      </c>
      <c r="V143" t="str">
        <f t="shared" ca="1" si="79"/>
        <v>`timeStarts`:`2017-10-14T18:00:00-05:00`,</v>
      </c>
      <c r="W143" t="str">
        <f t="shared" ca="1" si="80"/>
        <v>`timeEnds`:`2017-10-14T23:30:00-05:00`,</v>
      </c>
      <c r="X143" t="str">
        <f t="shared" ca="1" si="81"/>
        <v>`shift`:`PM`,</v>
      </c>
      <c r="Y143" t="str">
        <f t="shared" ca="1" si="82"/>
        <v>`shiftStartTime`:`6`,</v>
      </c>
      <c r="Z143" t="str">
        <f t="shared" ca="1" si="83"/>
        <v>`wONum`:`KNSHOP`,</v>
      </c>
      <c r="AA143" t="str">
        <f t="shared" ca="1" si="84"/>
        <v>`uNum`:`420500`,</v>
      </c>
      <c r="AB143" t="str">
        <f t="shared" ca="1" si="85"/>
        <v>`notes`:`Check sheet and repair leaks`,</v>
      </c>
      <c r="AC143" t="str">
        <f t="shared" ca="1" si="86"/>
        <v>`shift_Serial`:`43019_04`}</v>
      </c>
    </row>
    <row r="144" spans="1:29" x14ac:dyDescent="0.2">
      <c r="A144" t="str">
        <f t="shared" ca="1" si="58"/>
        <v>{`_id`:`eduardovela_2017-10-18_06-56-41_-0500_Wed`,</v>
      </c>
      <c r="B144" t="str">
        <f t="shared" ca="1" si="59"/>
        <v>`_rev`:`2-baaf87f264bae5ef3622b3698d752a39`,</v>
      </c>
      <c r="C144" t="str">
        <f t="shared" ca="1" si="60"/>
        <v>`worksiteEncoded`:`KN_ODS_MNSHOP`,</v>
      </c>
      <c r="D144" t="str">
        <f t="shared" ca="1" si="61"/>
        <v>`client`:`KN`,</v>
      </c>
      <c r="E144" t="str">
        <f t="shared" ca="1" si="62"/>
        <v>`location`:`ODS`,</v>
      </c>
      <c r="F144" t="str">
        <f t="shared" ca="1" si="63"/>
        <v>`locID`:`MNSHOP`,</v>
      </c>
      <c r="G144" t="str">
        <f t="shared" ca="1" si="64"/>
        <v>`username`:`eduardovela`,</v>
      </c>
      <c r="H144" t="str">
        <f t="shared" ca="1" si="65"/>
        <v>`lastName`:`Vela`,</v>
      </c>
      <c r="I144" t="str">
        <f t="shared" ca="1" si="66"/>
        <v>`firstName`:`Eduardo`,</v>
      </c>
      <c r="J144" t="str">
        <f t="shared" ca="1" si="67"/>
        <v>`technician`:`Vela, Eduardo`,</v>
      </c>
      <c r="K144" t="str">
        <f t="shared" ca="1" si="68"/>
        <v>`timeStampM`:`2017-10-18T06:56:41-05:00`,</v>
      </c>
      <c r="L144" t="str">
        <f t="shared" ca="1" si="69"/>
        <v>`shiftSerial`:`43019_04`,</v>
      </c>
      <c r="M144" t="str">
        <f t="shared" ca="1" si="70"/>
        <v>`siteUid`:521887,</v>
      </c>
      <c r="N144" t="str">
        <f t="shared" ca="1" si="71"/>
        <v>`timeStamp`:43026.2893702893,</v>
      </c>
      <c r="O144" t="str">
        <f t="shared" ca="1" si="72"/>
        <v>`payrollPeriod`:43019,</v>
      </c>
      <c r="P144" t="str">
        <f t="shared" ca="1" si="73"/>
        <v>`rprtDateX`:43022,</v>
      </c>
      <c r="Q144" t="str">
        <f t="shared" ca="1" si="74"/>
        <v>`payroll_Period`:43019,</v>
      </c>
      <c r="R144" t="str">
        <f t="shared" ca="1" si="75"/>
        <v>`ts`:0.979166666666667,</v>
      </c>
      <c r="S144" t="str">
        <f t="shared" ca="1" si="76"/>
        <v>`te`:0.208333333333333,</v>
      </c>
      <c r="T144" t="str">
        <f t="shared" ca="1" si="77"/>
        <v>`repairHrs`:5.5,</v>
      </c>
      <c r="U144" t="str">
        <f t="shared" ca="1" si="78"/>
        <v>`rprtDate`:`2017-10-14`,</v>
      </c>
      <c r="V144" t="str">
        <f t="shared" ca="1" si="79"/>
        <v>`timeStarts`:`2017-10-14T23:30:00-05:00`,</v>
      </c>
      <c r="W144" t="str">
        <f t="shared" ca="1" si="80"/>
        <v>`timeEnds`:`2017-10-15T05:00:00-05:00`,</v>
      </c>
      <c r="X144" t="str">
        <f t="shared" ca="1" si="81"/>
        <v>`shift`:`PM`,</v>
      </c>
      <c r="Y144" t="str">
        <f t="shared" ca="1" si="82"/>
        <v>`shiftStartTime`:`6`,</v>
      </c>
      <c r="Z144" t="str">
        <f t="shared" ca="1" si="83"/>
        <v>`wONum`:`KNSHOP`,</v>
      </c>
      <c r="AA144" t="str">
        <f t="shared" ca="1" si="84"/>
        <v>`uNum`:`305413`,</v>
      </c>
      <c r="AB144" t="str">
        <f t="shared" ca="1" si="85"/>
        <v>`notes`:`Check sheet and repairs`,</v>
      </c>
      <c r="AC144" t="str">
        <f t="shared" ca="1" si="86"/>
        <v>`shift_Serial`:`43019_04`}</v>
      </c>
    </row>
    <row r="145" spans="1:29" x14ac:dyDescent="0.2">
      <c r="A145" t="str">
        <f t="shared" ca="1" si="58"/>
        <v>{`_id`:`eduardovela_2017-10-18_06-57-31_-0500_Wed`,</v>
      </c>
      <c r="B145" t="str">
        <f t="shared" ca="1" si="59"/>
        <v>`_rev`:`2-718930398cd114680d65e8d2c689939e`,</v>
      </c>
      <c r="C145" t="str">
        <f t="shared" ca="1" si="60"/>
        <v>`worksiteEncoded`:`KN_ODS_MNSHOP`,</v>
      </c>
      <c r="D145" t="str">
        <f t="shared" ca="1" si="61"/>
        <v>`client`:`KN`,</v>
      </c>
      <c r="E145" t="str">
        <f t="shared" ca="1" si="62"/>
        <v>`location`:`ODS`,</v>
      </c>
      <c r="F145" t="str">
        <f t="shared" ca="1" si="63"/>
        <v>`locID`:`MNSHOP`,</v>
      </c>
      <c r="G145" t="str">
        <f t="shared" ca="1" si="64"/>
        <v>`username`:`eduardovela`,</v>
      </c>
      <c r="H145" t="str">
        <f t="shared" ca="1" si="65"/>
        <v>`lastName`:`Vela`,</v>
      </c>
      <c r="I145" t="str">
        <f t="shared" ca="1" si="66"/>
        <v>`firstName`:`Eduardo`,</v>
      </c>
      <c r="J145" t="str">
        <f t="shared" ca="1" si="67"/>
        <v>`technician`:`Vela, Eduardo`,</v>
      </c>
      <c r="K145" t="str">
        <f t="shared" ca="1" si="68"/>
        <v>`timeStampM`:`2017-10-18T06:57:31-05:00`,</v>
      </c>
      <c r="L145" t="str">
        <f t="shared" ca="1" si="69"/>
        <v>`shiftSerial`:`43019_05`,</v>
      </c>
      <c r="M145" t="str">
        <f t="shared" ca="1" si="70"/>
        <v>`siteUid`:521887,</v>
      </c>
      <c r="N145" t="str">
        <f t="shared" ca="1" si="71"/>
        <v>`timeStamp`:43026.2899483102,</v>
      </c>
      <c r="O145" t="str">
        <f t="shared" ca="1" si="72"/>
        <v>`payrollPeriod`:43019,</v>
      </c>
      <c r="P145" t="str">
        <f t="shared" ca="1" si="73"/>
        <v>`rprtDateX`:43023,</v>
      </c>
      <c r="Q145" t="str">
        <f t="shared" ca="1" si="74"/>
        <v>`payroll_Period`:43019,</v>
      </c>
      <c r="R145" t="str">
        <f t="shared" ca="1" si="75"/>
        <v>`ts`:0.75,</v>
      </c>
      <c r="S145" t="str">
        <f t="shared" ca="1" si="76"/>
        <v>`te`:0.979166666666667,</v>
      </c>
      <c r="T145" t="str">
        <f t="shared" ca="1" si="77"/>
        <v>`repairHrs`:5.5,</v>
      </c>
      <c r="U145" t="str">
        <f t="shared" ca="1" si="78"/>
        <v>`rprtDate`:`2017-10-15`,</v>
      </c>
      <c r="V145" t="str">
        <f t="shared" ca="1" si="79"/>
        <v>`timeStarts`:`2017-10-15T18:00:00-05:00`,</v>
      </c>
      <c r="W145" t="str">
        <f t="shared" ca="1" si="80"/>
        <v>`timeEnds`:`2017-10-15T23:30:00-05:00`,</v>
      </c>
      <c r="X145" t="str">
        <f t="shared" ca="1" si="81"/>
        <v>`shift`:`PM`,</v>
      </c>
      <c r="Y145" t="str">
        <f t="shared" ca="1" si="82"/>
        <v>`shiftStartTime`:`6`,</v>
      </c>
      <c r="Z145" t="str">
        <f t="shared" ca="1" si="83"/>
        <v>`wONum`:`KNSHOP`,</v>
      </c>
      <c r="AA145" t="str">
        <f t="shared" ca="1" si="84"/>
        <v>`uNum`:`305517`,</v>
      </c>
      <c r="AB145" t="str">
        <f t="shared" ca="1" si="85"/>
        <v>`notes`:`Check sheet and repairs`,</v>
      </c>
      <c r="AC145" t="str">
        <f t="shared" ca="1" si="86"/>
        <v>`shift_Serial`:`43019_05`}</v>
      </c>
    </row>
    <row r="146" spans="1:29" x14ac:dyDescent="0.2">
      <c r="A146" t="str">
        <f t="shared" ca="1" si="58"/>
        <v>{`_id`:`eduardovela_2017-10-18_06-58-39_-0500_Wed`,</v>
      </c>
      <c r="B146" t="str">
        <f t="shared" ca="1" si="59"/>
        <v>`_rev`:`2-2692108a89db64fbf9bcf5571e76d421`,</v>
      </c>
      <c r="C146" t="str">
        <f t="shared" ca="1" si="60"/>
        <v>`worksiteEncoded`:`KN_ODS_MNSHOP`,</v>
      </c>
      <c r="D146" t="str">
        <f t="shared" ca="1" si="61"/>
        <v>`client`:`KN`,</v>
      </c>
      <c r="E146" t="str">
        <f t="shared" ca="1" si="62"/>
        <v>`location`:`ODS`,</v>
      </c>
      <c r="F146" t="str">
        <f t="shared" ca="1" si="63"/>
        <v>`locID`:`MNSHOP`,</v>
      </c>
      <c r="G146" t="str">
        <f t="shared" ca="1" si="64"/>
        <v>`username`:`eduardovela`,</v>
      </c>
      <c r="H146" t="str">
        <f t="shared" ca="1" si="65"/>
        <v>`lastName`:`Vela`,</v>
      </c>
      <c r="I146" t="str">
        <f t="shared" ca="1" si="66"/>
        <v>`firstName`:`Eduardo`,</v>
      </c>
      <c r="J146" t="str">
        <f t="shared" ca="1" si="67"/>
        <v>`technician`:`Vela, Eduardo`,</v>
      </c>
      <c r="K146" t="str">
        <f t="shared" ca="1" si="68"/>
        <v>`timeStampM`:`2017-10-18T06:58:39-05:00`,</v>
      </c>
      <c r="L146" t="str">
        <f t="shared" ca="1" si="69"/>
        <v>`shiftSerial`:`43019_05`,</v>
      </c>
      <c r="M146" t="str">
        <f t="shared" ca="1" si="70"/>
        <v>`siteUid`:521887,</v>
      </c>
      <c r="N146" t="str">
        <f t="shared" ca="1" si="71"/>
        <v>`timeStamp`:43026.2907348611,</v>
      </c>
      <c r="O146" t="str">
        <f t="shared" ca="1" si="72"/>
        <v>`payrollPeriod`:43019,</v>
      </c>
      <c r="P146" t="str">
        <f t="shared" ca="1" si="73"/>
        <v>`rprtDateX`:43023,</v>
      </c>
      <c r="Q146" t="str">
        <f t="shared" ca="1" si="74"/>
        <v>`payroll_Period`:43019,</v>
      </c>
      <c r="R146" t="str">
        <f t="shared" ca="1" si="75"/>
        <v>`ts`:0.979166666666667,</v>
      </c>
      <c r="S146" t="str">
        <f t="shared" ca="1" si="76"/>
        <v>`te`:0.208333333333333,</v>
      </c>
      <c r="T146" t="str">
        <f t="shared" ca="1" si="77"/>
        <v>`repairHrs`:5.5,</v>
      </c>
      <c r="U146" t="str">
        <f t="shared" ca="1" si="78"/>
        <v>`rprtDate`:`2017-10-15`,</v>
      </c>
      <c r="V146" t="str">
        <f t="shared" ca="1" si="79"/>
        <v>`timeStarts`:`2017-10-15T23:30:00-05:00`,</v>
      </c>
      <c r="W146" t="str">
        <f t="shared" ca="1" si="80"/>
        <v>`timeEnds`:`2017-10-16T05:00:00-05:00`,</v>
      </c>
      <c r="X146" t="str">
        <f t="shared" ca="1" si="81"/>
        <v>`shift`:`PM`,</v>
      </c>
      <c r="Y146" t="str">
        <f t="shared" ca="1" si="82"/>
        <v>`shiftStartTime`:`6`,</v>
      </c>
      <c r="Z146" t="str">
        <f t="shared" ca="1" si="83"/>
        <v>`wONum`:`KNSHOP`,</v>
      </c>
      <c r="AA146" t="str">
        <f t="shared" ca="1" si="84"/>
        <v>`uNum`:`507344`,</v>
      </c>
      <c r="AB146" t="str">
        <f t="shared" ca="1" si="85"/>
        <v>`notes`:`Leak in gasket fluid end`,</v>
      </c>
      <c r="AC146" t="str">
        <f t="shared" ca="1" si="86"/>
        <v>`shift_Serial`:`43019_05`}</v>
      </c>
    </row>
    <row r="147" spans="1:29" x14ac:dyDescent="0.2">
      <c r="A147" t="str">
        <f t="shared" ca="1" si="58"/>
        <v>{`_id`:`eduardovela_2017-10-18_06-59-42_-0500_Wed`,</v>
      </c>
      <c r="B147" t="str">
        <f t="shared" ca="1" si="59"/>
        <v>`_rev`:`2-498d2d1470d9d30d64d04cb3b75c42d7`,</v>
      </c>
      <c r="C147" t="str">
        <f t="shared" ca="1" si="60"/>
        <v>`worksiteEncoded`:`KN_ODS_MNSHOP`,</v>
      </c>
      <c r="D147" t="str">
        <f t="shared" ca="1" si="61"/>
        <v>`client`:`KN`,</v>
      </c>
      <c r="E147" t="str">
        <f t="shared" ca="1" si="62"/>
        <v>`location`:`ODS`,</v>
      </c>
      <c r="F147" t="str">
        <f t="shared" ca="1" si="63"/>
        <v>`locID`:`MNSHOP`,</v>
      </c>
      <c r="G147" t="str">
        <f t="shared" ca="1" si="64"/>
        <v>`username`:`eduardovela`,</v>
      </c>
      <c r="H147" t="str">
        <f t="shared" ca="1" si="65"/>
        <v>`lastName`:`Vela`,</v>
      </c>
      <c r="I147" t="str">
        <f t="shared" ca="1" si="66"/>
        <v>`firstName`:`Eduardo`,</v>
      </c>
      <c r="J147" t="str">
        <f t="shared" ca="1" si="67"/>
        <v>`technician`:`Vela, Eduardo`,</v>
      </c>
      <c r="K147" t="str">
        <f t="shared" ca="1" si="68"/>
        <v>`timeStampM`:`2017-10-18T06:59:42-05:00`,</v>
      </c>
      <c r="L147" t="str">
        <f t="shared" ca="1" si="69"/>
        <v>`shiftSerial`:`43019_06`,</v>
      </c>
      <c r="M147" t="str">
        <f t="shared" ca="1" si="70"/>
        <v>`siteUid`:521887,</v>
      </c>
      <c r="N147" t="str">
        <f t="shared" ca="1" si="71"/>
        <v>`timeStamp`:43026.2914682639,</v>
      </c>
      <c r="O147" t="str">
        <f t="shared" ca="1" si="72"/>
        <v>`payrollPeriod`:43019,</v>
      </c>
      <c r="P147" t="str">
        <f t="shared" ca="1" si="73"/>
        <v>`rprtDateX`:43024,</v>
      </c>
      <c r="Q147" t="str">
        <f t="shared" ca="1" si="74"/>
        <v>`payroll_Period`:43019,</v>
      </c>
      <c r="R147" t="str">
        <f t="shared" ca="1" si="75"/>
        <v>`ts`:0.75,</v>
      </c>
      <c r="S147" t="str">
        <f t="shared" ca="1" si="76"/>
        <v>`te`:0.979166666666667,</v>
      </c>
      <c r="T147" t="str">
        <f t="shared" ca="1" si="77"/>
        <v>`repairHrs`:5.5,</v>
      </c>
      <c r="U147" t="str">
        <f t="shared" ca="1" si="78"/>
        <v>`rprtDate`:`2017-10-16`,</v>
      </c>
      <c r="V147" t="str">
        <f t="shared" ca="1" si="79"/>
        <v>`timeStarts`:`2017-10-16T18:00:00-05:00`,</v>
      </c>
      <c r="W147" t="str">
        <f t="shared" ca="1" si="80"/>
        <v>`timeEnds`:`2017-10-16T23:30:00-05:00`,</v>
      </c>
      <c r="X147" t="str">
        <f t="shared" ca="1" si="81"/>
        <v>`shift`:`PM`,</v>
      </c>
      <c r="Y147" t="str">
        <f t="shared" ca="1" si="82"/>
        <v>`shiftStartTime`:`6`,</v>
      </c>
      <c r="Z147" t="str">
        <f t="shared" ca="1" si="83"/>
        <v>`wONum`:`KNSHOP`,</v>
      </c>
      <c r="AA147" t="str">
        <f t="shared" ca="1" si="84"/>
        <v>`uNum`:`321757`,</v>
      </c>
      <c r="AB147" t="str">
        <f t="shared" ca="1" si="85"/>
        <v>`notes`:`Checj sheet and repair leaks`,</v>
      </c>
      <c r="AC147" t="str">
        <f t="shared" ca="1" si="86"/>
        <v>`shift_Serial`:`43019_06`}</v>
      </c>
    </row>
    <row r="148" spans="1:29" x14ac:dyDescent="0.2">
      <c r="A148" t="str">
        <f t="shared" ca="1" si="58"/>
        <v>{`_id`:`eduardovela_2017-10-18_07-00-39_-0500_Wed`,</v>
      </c>
      <c r="B148" t="str">
        <f t="shared" ca="1" si="59"/>
        <v>`_rev`:`2-4da1780207c8cec4c1bc173b7c649777`,</v>
      </c>
      <c r="C148" t="str">
        <f t="shared" ca="1" si="60"/>
        <v>`worksiteEncoded`:`KN_ODS_MNSHOP`,</v>
      </c>
      <c r="D148" t="str">
        <f t="shared" ca="1" si="61"/>
        <v>`client`:`KN`,</v>
      </c>
      <c r="E148" t="str">
        <f t="shared" ca="1" si="62"/>
        <v>`location`:`ODS`,</v>
      </c>
      <c r="F148" t="str">
        <f t="shared" ca="1" si="63"/>
        <v>`locID`:`MNSHOP`,</v>
      </c>
      <c r="G148" t="str">
        <f t="shared" ca="1" si="64"/>
        <v>`username`:`eduardovela`,</v>
      </c>
      <c r="H148" t="str">
        <f t="shared" ca="1" si="65"/>
        <v>`lastName`:`Vela`,</v>
      </c>
      <c r="I148" t="str">
        <f t="shared" ca="1" si="66"/>
        <v>`firstName`:`Eduardo`,</v>
      </c>
      <c r="J148" t="str">
        <f t="shared" ca="1" si="67"/>
        <v>`technician`:`Vela, Eduardo`,</v>
      </c>
      <c r="K148" t="str">
        <f t="shared" ca="1" si="68"/>
        <v>`timeStampM`:`2017-10-18T07:00:39-05:00`,</v>
      </c>
      <c r="L148" t="str">
        <f t="shared" ca="1" si="69"/>
        <v>`shiftSerial`:`43019_06`,</v>
      </c>
      <c r="M148" t="str">
        <f t="shared" ca="1" si="70"/>
        <v>`siteUid`:521887,</v>
      </c>
      <c r="N148" t="str">
        <f t="shared" ca="1" si="71"/>
        <v>`timeStamp`:43026.2921246991,</v>
      </c>
      <c r="O148" t="str">
        <f t="shared" ca="1" si="72"/>
        <v>`payrollPeriod`:43019,</v>
      </c>
      <c r="P148" t="str">
        <f t="shared" ca="1" si="73"/>
        <v>`rprtDateX`:43024,</v>
      </c>
      <c r="Q148" t="str">
        <f t="shared" ca="1" si="74"/>
        <v>`payroll_Period`:43019,</v>
      </c>
      <c r="R148" t="str">
        <f t="shared" ca="1" si="75"/>
        <v>`ts`:0.979166666666667,</v>
      </c>
      <c r="S148" t="str">
        <f t="shared" ca="1" si="76"/>
        <v>`te`:0.208333333333333,</v>
      </c>
      <c r="T148" t="str">
        <f t="shared" ca="1" si="77"/>
        <v>`repairHrs`:5.5,</v>
      </c>
      <c r="U148" t="str">
        <f t="shared" ca="1" si="78"/>
        <v>`rprtDate`:`2017-10-16`,</v>
      </c>
      <c r="V148" t="str">
        <f t="shared" ca="1" si="79"/>
        <v>`timeStarts`:`2017-10-16T23:30:00-05:00`,</v>
      </c>
      <c r="W148" t="str">
        <f t="shared" ca="1" si="80"/>
        <v>`timeEnds`:`2017-10-17T05:00:00-05:00`,</v>
      </c>
      <c r="X148" t="str">
        <f t="shared" ca="1" si="81"/>
        <v>`shift`:`PM`,</v>
      </c>
      <c r="Y148" t="str">
        <f t="shared" ca="1" si="82"/>
        <v>`shiftStartTime`:`6`,</v>
      </c>
      <c r="Z148" t="str">
        <f t="shared" ca="1" si="83"/>
        <v>`wONum`:`KNSHOP`,</v>
      </c>
      <c r="AA148" t="str">
        <f t="shared" ca="1" si="84"/>
        <v>`uNum`:`508762`,</v>
      </c>
      <c r="AB148" t="str">
        <f t="shared" ca="1" si="85"/>
        <v>`notes`:`Fluid end leaks check and repair fluid end clamps`,</v>
      </c>
      <c r="AC148" t="str">
        <f t="shared" ca="1" si="86"/>
        <v>`shift_Serial`:`43019_06`}</v>
      </c>
    </row>
    <row r="149" spans="1:29" x14ac:dyDescent="0.2">
      <c r="A149" t="str">
        <f t="shared" ca="1" si="58"/>
        <v>{`_id`:`eduardovela_2017-10-18_07-01-44_-0500_Wed`,</v>
      </c>
      <c r="B149" t="str">
        <f t="shared" ca="1" si="59"/>
        <v>`_rev`:`2-177b6f992b4cff49c7d8682da0cfb2e1`,</v>
      </c>
      <c r="C149" t="str">
        <f t="shared" ca="1" si="60"/>
        <v>`worksiteEncoded`:`KN_ODS_MNSHOP`,</v>
      </c>
      <c r="D149" t="str">
        <f t="shared" ca="1" si="61"/>
        <v>`client`:`KN`,</v>
      </c>
      <c r="E149" t="str">
        <f t="shared" ca="1" si="62"/>
        <v>`location`:`ODS`,</v>
      </c>
      <c r="F149" t="str">
        <f t="shared" ca="1" si="63"/>
        <v>`locID`:`MNSHOP`,</v>
      </c>
      <c r="G149" t="str">
        <f t="shared" ca="1" si="64"/>
        <v>`username`:`eduardovela`,</v>
      </c>
      <c r="H149" t="str">
        <f t="shared" ca="1" si="65"/>
        <v>`lastName`:`Vela`,</v>
      </c>
      <c r="I149" t="str">
        <f t="shared" ca="1" si="66"/>
        <v>`firstName`:`Eduardo`,</v>
      </c>
      <c r="J149" t="str">
        <f t="shared" ca="1" si="67"/>
        <v>`technician`:`Vela, Eduardo`,</v>
      </c>
      <c r="K149" t="str">
        <f t="shared" ca="1" si="68"/>
        <v>`timeStampM`:`2017-10-18T07:01:44-05:00`,</v>
      </c>
      <c r="L149" t="str">
        <f t="shared" ca="1" si="69"/>
        <v>`shiftSerial`:`43019_07`,</v>
      </c>
      <c r="M149" t="str">
        <f t="shared" ca="1" si="70"/>
        <v>`siteUid`:521887,</v>
      </c>
      <c r="N149" t="str">
        <f t="shared" ca="1" si="71"/>
        <v>`timeStamp`:43026.2928809259,</v>
      </c>
      <c r="O149" t="str">
        <f t="shared" ca="1" si="72"/>
        <v>`payrollPeriod`:43019,</v>
      </c>
      <c r="P149" t="str">
        <f t="shared" ca="1" si="73"/>
        <v>`rprtDateX`:43025,</v>
      </c>
      <c r="Q149" t="str">
        <f t="shared" ca="1" si="74"/>
        <v>`payroll_Period`:43019,</v>
      </c>
      <c r="R149" t="str">
        <f t="shared" ca="1" si="75"/>
        <v>`ts`:0.75,</v>
      </c>
      <c r="S149" t="str">
        <f t="shared" ca="1" si="76"/>
        <v>`te`:0.979166666666667,</v>
      </c>
      <c r="T149" t="str">
        <f t="shared" ca="1" si="77"/>
        <v>`repairHrs`:5.5,</v>
      </c>
      <c r="U149" t="str">
        <f t="shared" ca="1" si="78"/>
        <v>`rprtDate`:`2017-10-17`,</v>
      </c>
      <c r="V149" t="str">
        <f t="shared" ca="1" si="79"/>
        <v>`timeStarts`:`2017-10-17T18:00:00-05:00`,</v>
      </c>
      <c r="W149" t="str">
        <f t="shared" ca="1" si="80"/>
        <v>`timeEnds`:`2017-10-17T23:30:00-05:00`,</v>
      </c>
      <c r="X149" t="str">
        <f t="shared" ca="1" si="81"/>
        <v>`shift`:`PM`,</v>
      </c>
      <c r="Y149" t="str">
        <f t="shared" ca="1" si="82"/>
        <v>`shiftStartTime`:`6`,</v>
      </c>
      <c r="Z149" t="str">
        <f t="shared" ca="1" si="83"/>
        <v>`wONum`:`KNSHOP`,</v>
      </c>
      <c r="AA149" t="str">
        <f t="shared" ca="1" si="84"/>
        <v>`uNum`:`507344`,</v>
      </c>
      <c r="AB149" t="str">
        <f t="shared" ca="1" si="85"/>
        <v>`notes`:`Hyd leak and repair fan motor`,</v>
      </c>
      <c r="AC149" t="str">
        <f t="shared" ca="1" si="86"/>
        <v>`shift_Serial`:`43019_07`}</v>
      </c>
    </row>
    <row r="150" spans="1:29" x14ac:dyDescent="0.2">
      <c r="A150" t="str">
        <f t="shared" ca="1" si="58"/>
        <v>{`_id`:`eduardovela_2017-10-18_07-02-39_-0500_Wed`,</v>
      </c>
      <c r="B150" t="str">
        <f t="shared" ca="1" si="59"/>
        <v>`_rev`:`2-cd08649707b55c904ade91f45a33a51c`,</v>
      </c>
      <c r="C150" t="str">
        <f t="shared" ca="1" si="60"/>
        <v>`worksiteEncoded`:`KN_ODS_MNSHOP`,</v>
      </c>
      <c r="D150" t="str">
        <f t="shared" ca="1" si="61"/>
        <v>`client`:`KN`,</v>
      </c>
      <c r="E150" t="str">
        <f t="shared" ca="1" si="62"/>
        <v>`location`:`ODS`,</v>
      </c>
      <c r="F150" t="str">
        <f t="shared" ca="1" si="63"/>
        <v>`locID`:`MNSHOP`,</v>
      </c>
      <c r="G150" t="str">
        <f t="shared" ca="1" si="64"/>
        <v>`username`:`eduardovela`,</v>
      </c>
      <c r="H150" t="str">
        <f t="shared" ca="1" si="65"/>
        <v>`lastName`:`Vela`,</v>
      </c>
      <c r="I150" t="str">
        <f t="shared" ca="1" si="66"/>
        <v>`firstName`:`Eduardo`,</v>
      </c>
      <c r="J150" t="str">
        <f t="shared" ca="1" si="67"/>
        <v>`technician`:`Vela, Eduardo`,</v>
      </c>
      <c r="K150" t="str">
        <f t="shared" ca="1" si="68"/>
        <v>`timeStampM`:`2017-10-18T07:02:39-05:00`,</v>
      </c>
      <c r="L150" t="str">
        <f t="shared" ca="1" si="69"/>
        <v>`shiftSerial`:`43019_07`,</v>
      </c>
      <c r="M150" t="str">
        <f t="shared" ca="1" si="70"/>
        <v>`siteUid`:521887,</v>
      </c>
      <c r="N150" t="str">
        <f t="shared" ca="1" si="71"/>
        <v>`timeStamp`:43026.2935111226,</v>
      </c>
      <c r="O150" t="str">
        <f t="shared" ca="1" si="72"/>
        <v>`payrollPeriod`:43019,</v>
      </c>
      <c r="P150" t="str">
        <f t="shared" ca="1" si="73"/>
        <v>`rprtDateX`:43025,</v>
      </c>
      <c r="Q150" t="str">
        <f t="shared" ca="1" si="74"/>
        <v>`payroll_Period`:43019,</v>
      </c>
      <c r="R150" t="str">
        <f t="shared" ca="1" si="75"/>
        <v>`ts`:0.979166666666667,</v>
      </c>
      <c r="S150" t="str">
        <f t="shared" ca="1" si="76"/>
        <v>`te`:0.208333333333333,</v>
      </c>
      <c r="T150" t="str">
        <f t="shared" ca="1" si="77"/>
        <v>`repairHrs`:5.5,</v>
      </c>
      <c r="U150" t="str">
        <f t="shared" ca="1" si="78"/>
        <v>`rprtDate`:`2017-10-17`,</v>
      </c>
      <c r="V150" t="str">
        <f t="shared" ca="1" si="79"/>
        <v>`timeStarts`:`2017-10-17T23:30:00-05:00`,</v>
      </c>
      <c r="W150" t="str">
        <f t="shared" ca="1" si="80"/>
        <v>`timeEnds`:`2017-10-18T05:00:00-05:00`,</v>
      </c>
      <c r="X150" t="str">
        <f t="shared" ca="1" si="81"/>
        <v>`shift`:`PM`,</v>
      </c>
      <c r="Y150" t="str">
        <f t="shared" ca="1" si="82"/>
        <v>`shiftStartTime`:`6`,</v>
      </c>
      <c r="Z150" t="str">
        <f t="shared" ca="1" si="83"/>
        <v>`wONum`:`KNSHOP`,</v>
      </c>
      <c r="AA150" t="str">
        <f t="shared" ca="1" si="84"/>
        <v>`uNum`:`321754`,</v>
      </c>
      <c r="AB150" t="str">
        <f t="shared" ca="1" si="85"/>
        <v>`notes`:`Check sheet and repiars`,</v>
      </c>
      <c r="AC150" t="str">
        <f t="shared" ca="1" si="86"/>
        <v>`shift_Serial`:`43019_07`}</v>
      </c>
    </row>
    <row r="151" spans="1:29" x14ac:dyDescent="0.2">
      <c r="A151" t="str">
        <f t="shared" ca="1" si="58"/>
        <v>{`_id`:`eduardovela_2017-10-31_19-10-34_-0500_Tue`,</v>
      </c>
      <c r="B151" t="str">
        <f t="shared" ca="1" si="59"/>
        <v>`_rev`:`2-97ae04e380e8f713251d4d977c1eb63a`,</v>
      </c>
      <c r="C151" t="str">
        <f t="shared" ca="1" si="60"/>
        <v>`worksiteEncoded`:`KN_ODS_MNSHOP`,</v>
      </c>
      <c r="D151" t="str">
        <f t="shared" ca="1" si="61"/>
        <v>`client`:`KN`,</v>
      </c>
      <c r="E151" t="str">
        <f t="shared" ca="1" si="62"/>
        <v>`location`:`ODS`,</v>
      </c>
      <c r="F151" t="str">
        <f t="shared" ca="1" si="63"/>
        <v>`locID`:`MNSHOP`,</v>
      </c>
      <c r="G151" t="str">
        <f t="shared" ca="1" si="64"/>
        <v>`username`:`eduardovela`,</v>
      </c>
      <c r="H151" t="str">
        <f t="shared" ca="1" si="65"/>
        <v>`lastName`:`Vela`,</v>
      </c>
      <c r="I151" t="str">
        <f t="shared" ca="1" si="66"/>
        <v>`firstName`:`Eduardo`,</v>
      </c>
      <c r="J151" t="str">
        <f t="shared" ca="1" si="67"/>
        <v>`technician`:`Vela, Eduardo`,</v>
      </c>
      <c r="K151" t="str">
        <f t="shared" ca="1" si="68"/>
        <v>`timeStampM`:`2017-10-31T19:10:34-05:00`,</v>
      </c>
      <c r="L151" t="str">
        <f t="shared" ca="1" si="69"/>
        <v>`shiftSerial`:`43033_01`,</v>
      </c>
      <c r="M151" t="str">
        <f t="shared" ca="1" si="70"/>
        <v>`siteUid`:521887,</v>
      </c>
      <c r="N151" t="str">
        <f t="shared" ca="1" si="71"/>
        <v>`timeStamp`:43039.799008044,</v>
      </c>
      <c r="O151" t="str">
        <f t="shared" ca="1" si="72"/>
        <v>`payrollPeriod`:43033,</v>
      </c>
      <c r="P151" t="str">
        <f t="shared" ca="1" si="73"/>
        <v>`rprtDateX`:43033,</v>
      </c>
      <c r="Q151" t="str">
        <f t="shared" ca="1" si="74"/>
        <v>`payroll_Period`:43033,</v>
      </c>
      <c r="R151" t="str">
        <f t="shared" ca="1" si="75"/>
        <v>`ts`:0.75,</v>
      </c>
      <c r="S151" t="str">
        <f t="shared" ca="1" si="76"/>
        <v>`te`:0.979166666666667,</v>
      </c>
      <c r="T151" t="str">
        <f t="shared" ca="1" si="77"/>
        <v>`repairHrs`:5.5,</v>
      </c>
      <c r="U151" t="str">
        <f t="shared" ca="1" si="78"/>
        <v>`rprtDate`:`2017-10-25`,</v>
      </c>
      <c r="V151" t="str">
        <f t="shared" ca="1" si="79"/>
        <v>`timeStarts`:`2017-10-25T18:00:00-05:00`,</v>
      </c>
      <c r="W151" t="str">
        <f t="shared" ca="1" si="80"/>
        <v>`timeEnds`:`2017-10-25T23:30:00-05:00`,</v>
      </c>
      <c r="X151" t="str">
        <f t="shared" ca="1" si="81"/>
        <v>`shift`:`PM`,</v>
      </c>
      <c r="Y151" t="str">
        <f t="shared" ca="1" si="82"/>
        <v>`shiftStartTime`:`6`,</v>
      </c>
      <c r="Z151" t="str">
        <f t="shared" ca="1" si="83"/>
        <v>`wONum`:`KNSHOP`,</v>
      </c>
      <c r="AA151" t="str">
        <f t="shared" ca="1" si="84"/>
        <v>`uNum`:`303218`,</v>
      </c>
      <c r="AB151" t="str">
        <f t="shared" ca="1" si="85"/>
        <v>`notes`:`Tractor check list review and repair`,</v>
      </c>
      <c r="AC151" t="str">
        <f t="shared" ca="1" si="86"/>
        <v>`shift_Serial`:`43033_01`}</v>
      </c>
    </row>
    <row r="152" spans="1:29" x14ac:dyDescent="0.2">
      <c r="A152" t="str">
        <f t="shared" ca="1" si="58"/>
        <v>{`_id`:`eduardovela_2017-10-31_19-11-51_-0500_Tue`,</v>
      </c>
      <c r="B152" t="str">
        <f t="shared" ca="1" si="59"/>
        <v>`_rev`:`2-0f29b599e1801570fa962eec1a935c9c`,</v>
      </c>
      <c r="C152" t="str">
        <f t="shared" ca="1" si="60"/>
        <v>`worksiteEncoded`:`KN_ODS_MNSHOP`,</v>
      </c>
      <c r="D152" t="str">
        <f t="shared" ca="1" si="61"/>
        <v>`client`:`KN`,</v>
      </c>
      <c r="E152" t="str">
        <f t="shared" ca="1" si="62"/>
        <v>`location`:`ODS`,</v>
      </c>
      <c r="F152" t="str">
        <f t="shared" ca="1" si="63"/>
        <v>`locID`:`MNSHOP`,</v>
      </c>
      <c r="G152" t="str">
        <f t="shared" ca="1" si="64"/>
        <v>`username`:`eduardovela`,</v>
      </c>
      <c r="H152" t="str">
        <f t="shared" ca="1" si="65"/>
        <v>`lastName`:`Vela`,</v>
      </c>
      <c r="I152" t="str">
        <f t="shared" ca="1" si="66"/>
        <v>`firstName`:`Eduardo`,</v>
      </c>
      <c r="J152" t="str">
        <f t="shared" ca="1" si="67"/>
        <v>`technician`:`Vela, Eduardo`,</v>
      </c>
      <c r="K152" t="str">
        <f t="shared" ca="1" si="68"/>
        <v>`timeStampM`:`2017-10-31T19:11:51-05:00`,</v>
      </c>
      <c r="L152" t="str">
        <f t="shared" ca="1" si="69"/>
        <v>`shiftSerial`:`43033_01`,</v>
      </c>
      <c r="M152" t="str">
        <f t="shared" ca="1" si="70"/>
        <v>`siteUid`:521887,</v>
      </c>
      <c r="N152" t="str">
        <f t="shared" ca="1" si="71"/>
        <v>`timeStamp`:43039.7998971065,</v>
      </c>
      <c r="O152" t="str">
        <f t="shared" ca="1" si="72"/>
        <v>`payrollPeriod`:43033,</v>
      </c>
      <c r="P152" t="str">
        <f t="shared" ca="1" si="73"/>
        <v>`rprtDateX`:43033,</v>
      </c>
      <c r="Q152" t="str">
        <f t="shared" ca="1" si="74"/>
        <v>`payroll_Period`:43033,</v>
      </c>
      <c r="R152" t="str">
        <f t="shared" ca="1" si="75"/>
        <v>`ts`:0.979166666666667,</v>
      </c>
      <c r="S152" t="str">
        <f t="shared" ca="1" si="76"/>
        <v>`te`:0.208333333333333,</v>
      </c>
      <c r="T152" t="str">
        <f t="shared" ca="1" si="77"/>
        <v>`repairHrs`:5.5,</v>
      </c>
      <c r="U152" t="str">
        <f t="shared" ca="1" si="78"/>
        <v>`rprtDate`:`2017-10-25`,</v>
      </c>
      <c r="V152" t="str">
        <f t="shared" ca="1" si="79"/>
        <v>`timeStarts`:`2017-10-25T23:30:00-05:00`,</v>
      </c>
      <c r="W152" t="str">
        <f t="shared" ca="1" si="80"/>
        <v>`timeEnds`:`2017-10-26T05:00:00-05:00`,</v>
      </c>
      <c r="X152" t="str">
        <f t="shared" ca="1" si="81"/>
        <v>`shift`:`PM`,</v>
      </c>
      <c r="Y152" t="str">
        <f t="shared" ca="1" si="82"/>
        <v>`shiftStartTime`:`6`,</v>
      </c>
      <c r="Z152" t="str">
        <f t="shared" ca="1" si="83"/>
        <v>`wONum`:`KNSHOP`,</v>
      </c>
      <c r="AA152" t="str">
        <f t="shared" ca="1" si="84"/>
        <v>`uNum`:`506253`,</v>
      </c>
      <c r="AB152" t="str">
        <f t="shared" ca="1" si="85"/>
        <v>`notes`:`Frac pump check list repair replace fluid end`,</v>
      </c>
      <c r="AC152" t="str">
        <f t="shared" ca="1" si="86"/>
        <v>`shift_Serial`:`43033_01`}</v>
      </c>
    </row>
    <row r="153" spans="1:29" x14ac:dyDescent="0.2">
      <c r="A153" t="str">
        <f t="shared" ca="1" si="58"/>
        <v>{`_id`:`eduardovela_2017-10-31_19-12-56_-0500_Tue`,</v>
      </c>
      <c r="B153" t="str">
        <f t="shared" ca="1" si="59"/>
        <v>`_rev`:`2-819667767248b4b04b99a65af6478022`,</v>
      </c>
      <c r="C153" t="str">
        <f t="shared" ca="1" si="60"/>
        <v>`worksiteEncoded`:`KN_ODS_MNSHOP`,</v>
      </c>
      <c r="D153" t="str">
        <f t="shared" ca="1" si="61"/>
        <v>`client`:`KN`,</v>
      </c>
      <c r="E153" t="str">
        <f t="shared" ca="1" si="62"/>
        <v>`location`:`ODS`,</v>
      </c>
      <c r="F153" t="str">
        <f t="shared" ca="1" si="63"/>
        <v>`locID`:`MNSHOP`,</v>
      </c>
      <c r="G153" t="str">
        <f t="shared" ca="1" si="64"/>
        <v>`username`:`eduardovela`,</v>
      </c>
      <c r="H153" t="str">
        <f t="shared" ca="1" si="65"/>
        <v>`lastName`:`Vela`,</v>
      </c>
      <c r="I153" t="str">
        <f t="shared" ca="1" si="66"/>
        <v>`firstName`:`Eduardo`,</v>
      </c>
      <c r="J153" t="str">
        <f t="shared" ca="1" si="67"/>
        <v>`technician`:`Vela, Eduardo`,</v>
      </c>
      <c r="K153" t="str">
        <f t="shared" ca="1" si="68"/>
        <v>`timeStampM`:`2017-10-31T19:12:56-05:00`,</v>
      </c>
      <c r="L153" t="str">
        <f t="shared" ca="1" si="69"/>
        <v>`shiftSerial`:`43033_02`,</v>
      </c>
      <c r="M153" t="str">
        <f t="shared" ca="1" si="70"/>
        <v>`siteUid`:521887,</v>
      </c>
      <c r="N153" t="str">
        <f t="shared" ca="1" si="71"/>
        <v>`timeStamp`:43039.8006555556,</v>
      </c>
      <c r="O153" t="str">
        <f t="shared" ca="1" si="72"/>
        <v>`payrollPeriod`:43033,</v>
      </c>
      <c r="P153" t="str">
        <f t="shared" ca="1" si="73"/>
        <v>`rprtDateX`:43034,</v>
      </c>
      <c r="Q153" t="str">
        <f t="shared" ca="1" si="74"/>
        <v>`payroll_Period`:43033,</v>
      </c>
      <c r="R153" t="str">
        <f t="shared" ca="1" si="75"/>
        <v>`ts`:0.75,</v>
      </c>
      <c r="S153" t="str">
        <f t="shared" ca="1" si="76"/>
        <v>`te`:0.979166666666667,</v>
      </c>
      <c r="T153" t="str">
        <f t="shared" ca="1" si="77"/>
        <v>`repairHrs`:5.5,</v>
      </c>
      <c r="U153" t="str">
        <f t="shared" ca="1" si="78"/>
        <v>`rprtDate`:`2017-10-26`,</v>
      </c>
      <c r="V153" t="str">
        <f t="shared" ca="1" si="79"/>
        <v>`timeStarts`:`2017-10-26T18:00:00-05:00`,</v>
      </c>
      <c r="W153" t="str">
        <f t="shared" ca="1" si="80"/>
        <v>`timeEnds`:`2017-10-26T23:30:00-05:00`,</v>
      </c>
      <c r="X153" t="str">
        <f t="shared" ca="1" si="81"/>
        <v>`shift`:`PM`,</v>
      </c>
      <c r="Y153" t="str">
        <f t="shared" ca="1" si="82"/>
        <v>`shiftStartTime`:`6`,</v>
      </c>
      <c r="Z153" t="str">
        <f t="shared" ca="1" si="83"/>
        <v>`wONum`:`KNSHOP`,</v>
      </c>
      <c r="AA153" t="str">
        <f t="shared" ca="1" si="84"/>
        <v>`uNum`:`HP-059`,</v>
      </c>
      <c r="AB153" t="str">
        <f t="shared" ca="1" si="85"/>
        <v>`notes`:`Review and repair leaks`,</v>
      </c>
      <c r="AC153" t="str">
        <f t="shared" ca="1" si="86"/>
        <v>`shift_Serial`:`43033_02`}</v>
      </c>
    </row>
    <row r="154" spans="1:29" x14ac:dyDescent="0.2">
      <c r="A154" t="str">
        <f t="shared" ca="1" si="58"/>
        <v>{`_id`:`eduardovela_2017-10-31_19-15-57_-0500_Tue`,</v>
      </c>
      <c r="B154" t="str">
        <f t="shared" ca="1" si="59"/>
        <v>`_rev`:`2-6b3e65403ef3cec7f456a82a65ff3fa1`,</v>
      </c>
      <c r="C154" t="str">
        <f t="shared" ca="1" si="60"/>
        <v>`worksiteEncoded`:`KN_ODS_MNSHOP`,</v>
      </c>
      <c r="D154" t="str">
        <f t="shared" ca="1" si="61"/>
        <v>`client`:`KN`,</v>
      </c>
      <c r="E154" t="str">
        <f t="shared" ca="1" si="62"/>
        <v>`location`:`ODS`,</v>
      </c>
      <c r="F154" t="str">
        <f t="shared" ca="1" si="63"/>
        <v>`locID`:`MNSHOP`,</v>
      </c>
      <c r="G154" t="str">
        <f t="shared" ca="1" si="64"/>
        <v>`username`:`eduardovela`,</v>
      </c>
      <c r="H154" t="str">
        <f t="shared" ca="1" si="65"/>
        <v>`lastName`:`Vela`,</v>
      </c>
      <c r="I154" t="str">
        <f t="shared" ca="1" si="66"/>
        <v>`firstName`:`Eduardo`,</v>
      </c>
      <c r="J154" t="str">
        <f t="shared" ca="1" si="67"/>
        <v>`technician`:`Vela, Eduardo`,</v>
      </c>
      <c r="K154" t="str">
        <f t="shared" ca="1" si="68"/>
        <v>`timeStampM`:`2017-10-31T19:15:57-05:00`,</v>
      </c>
      <c r="L154" t="str">
        <f t="shared" ca="1" si="69"/>
        <v>`shiftSerial`:`43033_02`,</v>
      </c>
      <c r="M154" t="str">
        <f t="shared" ca="1" si="70"/>
        <v>`siteUid`:521887,</v>
      </c>
      <c r="N154" t="str">
        <f t="shared" ca="1" si="71"/>
        <v>`timeStamp`:43039.8027457639,</v>
      </c>
      <c r="O154" t="str">
        <f t="shared" ca="1" si="72"/>
        <v>`payrollPeriod`:43033,</v>
      </c>
      <c r="P154" t="str">
        <f t="shared" ca="1" si="73"/>
        <v>`rprtDateX`:43034,</v>
      </c>
      <c r="Q154" t="str">
        <f t="shared" ca="1" si="74"/>
        <v>`payroll_Period`:43033,</v>
      </c>
      <c r="R154" t="str">
        <f t="shared" ca="1" si="75"/>
        <v>`ts`:0.979166666666667,</v>
      </c>
      <c r="S154" t="str">
        <f t="shared" ca="1" si="76"/>
        <v>`te`:0.208333333333333,</v>
      </c>
      <c r="T154" t="str">
        <f t="shared" ca="1" si="77"/>
        <v>`repairHrs`:5.5,</v>
      </c>
      <c r="U154" t="str">
        <f t="shared" ca="1" si="78"/>
        <v>`rprtDate`:`2017-10-26`,</v>
      </c>
      <c r="V154" t="str">
        <f t="shared" ca="1" si="79"/>
        <v>`timeStarts`:`2017-10-26T23:30:00-05:00`,</v>
      </c>
      <c r="W154" t="str">
        <f t="shared" ca="1" si="80"/>
        <v>`timeEnds`:`2017-10-27T05:00:00-05:00`,</v>
      </c>
      <c r="X154" t="str">
        <f t="shared" ca="1" si="81"/>
        <v>`shift`:`PM`,</v>
      </c>
      <c r="Y154" t="str">
        <f t="shared" ca="1" si="82"/>
        <v>`shiftStartTime`:`6`,</v>
      </c>
      <c r="Z154" t="str">
        <f t="shared" ca="1" si="83"/>
        <v>`wONum`:`KNSHOP`,</v>
      </c>
      <c r="AA154" t="str">
        <f t="shared" ca="1" si="84"/>
        <v>`uNum`:`10088`,</v>
      </c>
      <c r="AB154" t="str">
        <f t="shared" ca="1" si="85"/>
        <v>`notes`:`Review and repair`,</v>
      </c>
      <c r="AC154" t="str">
        <f t="shared" ca="1" si="86"/>
        <v>`shift_Serial`:`43033_02`}</v>
      </c>
    </row>
    <row r="155" spans="1:29" x14ac:dyDescent="0.2">
      <c r="A155" t="str">
        <f t="shared" ca="1" si="58"/>
        <v>{`_id`:`eduardovela_2017-10-31_19-16-34_-0500_Tue`,</v>
      </c>
      <c r="B155" t="str">
        <f t="shared" ca="1" si="59"/>
        <v>`_rev`:`2-d3730e2fd550645f2eb41d03b0faeb5b`,</v>
      </c>
      <c r="C155" t="str">
        <f t="shared" ca="1" si="60"/>
        <v>`worksiteEncoded`:`KN_ODS_MNSHOP`,</v>
      </c>
      <c r="D155" t="str">
        <f t="shared" ca="1" si="61"/>
        <v>`client`:`KN`,</v>
      </c>
      <c r="E155" t="str">
        <f t="shared" ca="1" si="62"/>
        <v>`location`:`ODS`,</v>
      </c>
      <c r="F155" t="str">
        <f t="shared" ca="1" si="63"/>
        <v>`locID`:`MNSHOP`,</v>
      </c>
      <c r="G155" t="str">
        <f t="shared" ca="1" si="64"/>
        <v>`username`:`eduardovela`,</v>
      </c>
      <c r="H155" t="str">
        <f t="shared" ca="1" si="65"/>
        <v>`lastName`:`Vela`,</v>
      </c>
      <c r="I155" t="str">
        <f t="shared" ca="1" si="66"/>
        <v>`firstName`:`Eduardo`,</v>
      </c>
      <c r="J155" t="str">
        <f t="shared" ca="1" si="67"/>
        <v>`technician`:`Vela, Eduardo`,</v>
      </c>
      <c r="K155" t="str">
        <f t="shared" ca="1" si="68"/>
        <v>`timeStampM`:`2017-10-31T19:16:34-05:00`,</v>
      </c>
      <c r="L155" t="str">
        <f t="shared" ca="1" si="69"/>
        <v>`shiftSerial`:`43033_03`,</v>
      </c>
      <c r="M155" t="str">
        <f t="shared" ca="1" si="70"/>
        <v>`siteUid`:521887,</v>
      </c>
      <c r="N155" t="str">
        <f t="shared" ca="1" si="71"/>
        <v>`timeStamp`:43039.803174537,</v>
      </c>
      <c r="O155" t="str">
        <f t="shared" ca="1" si="72"/>
        <v>`payrollPeriod`:43033,</v>
      </c>
      <c r="P155" t="str">
        <f t="shared" ca="1" si="73"/>
        <v>`rprtDateX`:43035,</v>
      </c>
      <c r="Q155" t="str">
        <f t="shared" ca="1" si="74"/>
        <v>`payroll_Period`:43033,</v>
      </c>
      <c r="R155" t="str">
        <f t="shared" ca="1" si="75"/>
        <v>`ts`:0.75,</v>
      </c>
      <c r="S155" t="str">
        <f t="shared" ca="1" si="76"/>
        <v>`te`:0.979166666666667,</v>
      </c>
      <c r="T155" t="str">
        <f t="shared" ca="1" si="77"/>
        <v>`repairHrs`:5.5,</v>
      </c>
      <c r="U155" t="str">
        <f t="shared" ca="1" si="78"/>
        <v>`rprtDate`:`2017-10-27`,</v>
      </c>
      <c r="V155" t="str">
        <f t="shared" ca="1" si="79"/>
        <v>`timeStarts`:`2017-10-27T18:00:00-05:00`,</v>
      </c>
      <c r="W155" t="str">
        <f t="shared" ca="1" si="80"/>
        <v>`timeEnds`:`2017-10-27T23:30:00-05:00`,</v>
      </c>
      <c r="X155" t="str">
        <f t="shared" ca="1" si="81"/>
        <v>`shift`:`PM`,</v>
      </c>
      <c r="Y155" t="str">
        <f t="shared" ca="1" si="82"/>
        <v>`shiftStartTime`:`6`,</v>
      </c>
      <c r="Z155" t="str">
        <f t="shared" ca="1" si="83"/>
        <v>`wONum`:`KNSHOP`,</v>
      </c>
      <c r="AA155" t="str">
        <f t="shared" ca="1" si="84"/>
        <v>`uNum`:`311824`,</v>
      </c>
      <c r="AB155" t="str">
        <f t="shared" ca="1" si="85"/>
        <v>`notes`:`Tractor check list`,</v>
      </c>
      <c r="AC155" t="str">
        <f t="shared" ca="1" si="86"/>
        <v>`shift_Serial`:`43033_03`}</v>
      </c>
    </row>
    <row r="156" spans="1:29" x14ac:dyDescent="0.2">
      <c r="A156" t="str">
        <f t="shared" ca="1" si="58"/>
        <v>{`_id`:`eduardovela_2017-10-31_19-17-34_-0500_Tue`,</v>
      </c>
      <c r="B156" t="str">
        <f t="shared" ca="1" si="59"/>
        <v>`_rev`:`2-7d8cc1139ea710fdcf21905b4ce3b112`,</v>
      </c>
      <c r="C156" t="str">
        <f t="shared" ca="1" si="60"/>
        <v>`worksiteEncoded`:`KN_ODS_MNSHOP`,</v>
      </c>
      <c r="D156" t="str">
        <f t="shared" ca="1" si="61"/>
        <v>`client`:`KN`,</v>
      </c>
      <c r="E156" t="str">
        <f t="shared" ca="1" si="62"/>
        <v>`location`:`ODS`,</v>
      </c>
      <c r="F156" t="str">
        <f t="shared" ca="1" si="63"/>
        <v>`locID`:`MNSHOP`,</v>
      </c>
      <c r="G156" t="str">
        <f t="shared" ca="1" si="64"/>
        <v>`username`:`eduardovela`,</v>
      </c>
      <c r="H156" t="str">
        <f t="shared" ca="1" si="65"/>
        <v>`lastName`:`Vela`,</v>
      </c>
      <c r="I156" t="str">
        <f t="shared" ca="1" si="66"/>
        <v>`firstName`:`Eduardo`,</v>
      </c>
      <c r="J156" t="str">
        <f t="shared" ca="1" si="67"/>
        <v>`technician`:`Vela, Eduardo`,</v>
      </c>
      <c r="K156" t="str">
        <f t="shared" ca="1" si="68"/>
        <v>`timeStampM`:`2017-10-31T19:17:34-05:00`,</v>
      </c>
      <c r="L156" t="str">
        <f t="shared" ca="1" si="69"/>
        <v>`shiftSerial`:`43033_03`,</v>
      </c>
      <c r="M156" t="str">
        <f t="shared" ca="1" si="70"/>
        <v>`siteUid`:521887,</v>
      </c>
      <c r="N156" t="str">
        <f t="shared" ca="1" si="71"/>
        <v>`timeStamp`:43039.8038737616,</v>
      </c>
      <c r="O156" t="str">
        <f t="shared" ca="1" si="72"/>
        <v>`payrollPeriod`:43033,</v>
      </c>
      <c r="P156" t="str">
        <f t="shared" ca="1" si="73"/>
        <v>`rprtDateX`:43035,</v>
      </c>
      <c r="Q156" t="str">
        <f t="shared" ca="1" si="74"/>
        <v>`payroll_Period`:43033,</v>
      </c>
      <c r="R156" t="str">
        <f t="shared" ca="1" si="75"/>
        <v>`ts`:0.979166666666667,</v>
      </c>
      <c r="S156" t="str">
        <f t="shared" ca="1" si="76"/>
        <v>`te`:0.208333333333333,</v>
      </c>
      <c r="T156" t="str">
        <f t="shared" ca="1" si="77"/>
        <v>`repairHrs`:5.5,</v>
      </c>
      <c r="U156" t="str">
        <f t="shared" ca="1" si="78"/>
        <v>`rprtDate`:`2017-10-27`,</v>
      </c>
      <c r="V156" t="str">
        <f t="shared" ca="1" si="79"/>
        <v>`timeStarts`:`2017-10-27T23:30:00-05:00`,</v>
      </c>
      <c r="W156" t="str">
        <f t="shared" ca="1" si="80"/>
        <v>`timeEnds`:`2017-10-28T05:00:00-05:00`,</v>
      </c>
      <c r="X156" t="str">
        <f t="shared" ca="1" si="81"/>
        <v>`shift`:`PM`,</v>
      </c>
      <c r="Y156" t="str">
        <f t="shared" ca="1" si="82"/>
        <v>`shiftStartTime`:`6`,</v>
      </c>
      <c r="Z156" t="str">
        <f t="shared" ca="1" si="83"/>
        <v>`wONum`:`KNSHOP`,</v>
      </c>
      <c r="AA156" t="str">
        <f t="shared" ca="1" si="84"/>
        <v>`uNum`:`508763`,</v>
      </c>
      <c r="AB156" t="str">
        <f t="shared" ca="1" si="85"/>
        <v>`notes`:`Frac pump check list review and repair`,</v>
      </c>
      <c r="AC156" t="str">
        <f t="shared" ca="1" si="86"/>
        <v>`shift_Serial`:`43033_03`}</v>
      </c>
    </row>
    <row r="157" spans="1:29" x14ac:dyDescent="0.2">
      <c r="A157" t="str">
        <f t="shared" ca="1" si="58"/>
        <v>{`_id`:`eduardovela_2017-10-31_19-18-29_-0500_Tue`,</v>
      </c>
      <c r="B157" t="str">
        <f t="shared" ca="1" si="59"/>
        <v>`_rev`:`2-eeb76154e3872564f1ba323b8b01b026`,</v>
      </c>
      <c r="C157" t="str">
        <f t="shared" ca="1" si="60"/>
        <v>`worksiteEncoded`:`KN_ODS_MNSHOP`,</v>
      </c>
      <c r="D157" t="str">
        <f t="shared" ca="1" si="61"/>
        <v>`client`:`KN`,</v>
      </c>
      <c r="E157" t="str">
        <f t="shared" ca="1" si="62"/>
        <v>`location`:`ODS`,</v>
      </c>
      <c r="F157" t="str">
        <f t="shared" ca="1" si="63"/>
        <v>`locID`:`MNSHOP`,</v>
      </c>
      <c r="G157" t="str">
        <f t="shared" ca="1" si="64"/>
        <v>`username`:`eduardovela`,</v>
      </c>
      <c r="H157" t="str">
        <f t="shared" ca="1" si="65"/>
        <v>`lastName`:`Vela`,</v>
      </c>
      <c r="I157" t="str">
        <f t="shared" ca="1" si="66"/>
        <v>`firstName`:`Eduardo`,</v>
      </c>
      <c r="J157" t="str">
        <f t="shared" ca="1" si="67"/>
        <v>`technician`:`Vela, Eduardo`,</v>
      </c>
      <c r="K157" t="str">
        <f t="shared" ca="1" si="68"/>
        <v>`timeStampM`:`2017-10-31T19:18:29-05:00`,</v>
      </c>
      <c r="L157" t="str">
        <f t="shared" ca="1" si="69"/>
        <v>`shiftSerial`:`43033_04`,</v>
      </c>
      <c r="M157" t="str">
        <f t="shared" ca="1" si="70"/>
        <v>`siteUid`:521887,</v>
      </c>
      <c r="N157" t="str">
        <f t="shared" ca="1" si="71"/>
        <v>`timeStamp`:43039.804502419,</v>
      </c>
      <c r="O157" t="str">
        <f t="shared" ca="1" si="72"/>
        <v>`payrollPeriod`:43033,</v>
      </c>
      <c r="P157" t="str">
        <f t="shared" ca="1" si="73"/>
        <v>`rprtDateX`:43036,</v>
      </c>
      <c r="Q157" t="str">
        <f t="shared" ca="1" si="74"/>
        <v>`payroll_Period`:43033,</v>
      </c>
      <c r="R157" t="str">
        <f t="shared" ca="1" si="75"/>
        <v>`ts`:0.75,</v>
      </c>
      <c r="S157" t="str">
        <f t="shared" ca="1" si="76"/>
        <v>`te`:0.208333333333333,</v>
      </c>
      <c r="T157" t="str">
        <f t="shared" ca="1" si="77"/>
        <v>`repairHrs`:11,</v>
      </c>
      <c r="U157" t="str">
        <f t="shared" ca="1" si="78"/>
        <v>`rprtDate`:`2017-10-28`,</v>
      </c>
      <c r="V157" t="str">
        <f t="shared" ca="1" si="79"/>
        <v>`timeStarts`:`2017-10-28T18:00:00-05:00`,</v>
      </c>
      <c r="W157" t="str">
        <f t="shared" ca="1" si="80"/>
        <v>`timeEnds`:`2017-10-29T05:00:00-05:00`,</v>
      </c>
      <c r="X157" t="str">
        <f t="shared" ca="1" si="81"/>
        <v>`shift`:`PM`,</v>
      </c>
      <c r="Y157" t="str">
        <f t="shared" ca="1" si="82"/>
        <v>`shiftStartTime`:`6`,</v>
      </c>
      <c r="Z157" t="str">
        <f t="shared" ca="1" si="83"/>
        <v>`wONum`:`KNSHOP`,</v>
      </c>
      <c r="AA157" t="str">
        <f t="shared" ca="1" si="84"/>
        <v>`uNum`:`510538`,</v>
      </c>
      <c r="AB157" t="str">
        <f t="shared" ca="1" si="85"/>
        <v>`notes`:`Repair clutch`,</v>
      </c>
      <c r="AC157" t="str">
        <f t="shared" ca="1" si="86"/>
        <v>`shift_Serial`:`43033_04`}</v>
      </c>
    </row>
    <row r="158" spans="1:29" x14ac:dyDescent="0.2">
      <c r="A158" t="str">
        <f t="shared" ca="1" si="58"/>
        <v>{`_id`:`eduardovela_2017-10-31_19-19-31_-0500_Tue`,</v>
      </c>
      <c r="B158" t="str">
        <f t="shared" ca="1" si="59"/>
        <v>`_rev`:`2-ab0d054e3e79039b12db708a093e8ea7`,</v>
      </c>
      <c r="C158" t="str">
        <f t="shared" ca="1" si="60"/>
        <v>`worksiteEncoded`:`KN_ODS_MNSHOP`,</v>
      </c>
      <c r="D158" t="str">
        <f t="shared" ca="1" si="61"/>
        <v>`client`:`KN`,</v>
      </c>
      <c r="E158" t="str">
        <f t="shared" ca="1" si="62"/>
        <v>`location`:`ODS`,</v>
      </c>
      <c r="F158" t="str">
        <f t="shared" ca="1" si="63"/>
        <v>`locID`:`MNSHOP`,</v>
      </c>
      <c r="G158" t="str">
        <f t="shared" ca="1" si="64"/>
        <v>`username`:`eduardovela`,</v>
      </c>
      <c r="H158" t="str">
        <f t="shared" ca="1" si="65"/>
        <v>`lastName`:`Vela`,</v>
      </c>
      <c r="I158" t="str">
        <f t="shared" ca="1" si="66"/>
        <v>`firstName`:`Eduardo`,</v>
      </c>
      <c r="J158" t="str">
        <f t="shared" ca="1" si="67"/>
        <v>`technician`:`Vela, Eduardo`,</v>
      </c>
      <c r="K158" t="str">
        <f t="shared" ca="1" si="68"/>
        <v>`timeStampM`:`2017-10-31T19:19:31-05:00`,</v>
      </c>
      <c r="L158" t="str">
        <f t="shared" ca="1" si="69"/>
        <v>`shiftSerial`:`43033_05`,</v>
      </c>
      <c r="M158" t="str">
        <f t="shared" ca="1" si="70"/>
        <v>`siteUid`:521887,</v>
      </c>
      <c r="N158" t="str">
        <f t="shared" ca="1" si="71"/>
        <v>`timeStamp`:43039.8052300116,</v>
      </c>
      <c r="O158" t="str">
        <f t="shared" ca="1" si="72"/>
        <v>`payrollPeriod`:43033,</v>
      </c>
      <c r="P158" t="str">
        <f t="shared" ca="1" si="73"/>
        <v>`rprtDateX`:43037,</v>
      </c>
      <c r="Q158" t="str">
        <f t="shared" ca="1" si="74"/>
        <v>`payroll_Period`:43033,</v>
      </c>
      <c r="R158" t="str">
        <f t="shared" ca="1" si="75"/>
        <v>`ts`:0.75,</v>
      </c>
      <c r="S158" t="str">
        <f t="shared" ca="1" si="76"/>
        <v>`te`:0.979166666666667,</v>
      </c>
      <c r="T158" t="str">
        <f t="shared" ca="1" si="77"/>
        <v>`repairHrs`:5.5,</v>
      </c>
      <c r="U158" t="str">
        <f t="shared" ca="1" si="78"/>
        <v>`rprtDate`:`2017-10-29`,</v>
      </c>
      <c r="V158" t="str">
        <f t="shared" ca="1" si="79"/>
        <v>`timeStarts`:`2017-10-29T18:00:00-05:00`,</v>
      </c>
      <c r="W158" t="str">
        <f t="shared" ca="1" si="80"/>
        <v>`timeEnds`:`2017-10-29T23:30:00-05:00`,</v>
      </c>
      <c r="X158" t="str">
        <f t="shared" ca="1" si="81"/>
        <v>`shift`:`PM`,</v>
      </c>
      <c r="Y158" t="str">
        <f t="shared" ca="1" si="82"/>
        <v>`shiftStartTime`:`6`,</v>
      </c>
      <c r="Z158" t="str">
        <f t="shared" ca="1" si="83"/>
        <v>`wONum`:`KNSHOP`,</v>
      </c>
      <c r="AA158" t="str">
        <f t="shared" ca="1" si="84"/>
        <v>`uNum`:`510538`,</v>
      </c>
      <c r="AB158" t="str">
        <f t="shared" ca="1" si="85"/>
        <v>`notes`:`Finishing up repairs P.T.O and crossmember and test for leaks`,</v>
      </c>
      <c r="AC158" t="str">
        <f t="shared" ca="1" si="86"/>
        <v>`shift_Serial`:`43033_05`}</v>
      </c>
    </row>
    <row r="159" spans="1:29" x14ac:dyDescent="0.2">
      <c r="A159" t="str">
        <f t="shared" ca="1" si="58"/>
        <v>{`_id`:`eduardovela_2017-10-31_19-22-03_-0500_Tue`,</v>
      </c>
      <c r="B159" t="str">
        <f t="shared" ca="1" si="59"/>
        <v>`_rev`:`2-0fe556f1149477fff8917255619b57af`,</v>
      </c>
      <c r="C159" t="str">
        <f t="shared" ca="1" si="60"/>
        <v>`worksiteEncoded`:`KN_ODS_MNSHOP`,</v>
      </c>
      <c r="D159" t="str">
        <f t="shared" ca="1" si="61"/>
        <v>`client`:`KN`,</v>
      </c>
      <c r="E159" t="str">
        <f t="shared" ca="1" si="62"/>
        <v>`location`:`ODS`,</v>
      </c>
      <c r="F159" t="str">
        <f t="shared" ca="1" si="63"/>
        <v>`locID`:`MNSHOP`,</v>
      </c>
      <c r="G159" t="str">
        <f t="shared" ca="1" si="64"/>
        <v>`username`:`eduardovela`,</v>
      </c>
      <c r="H159" t="str">
        <f t="shared" ca="1" si="65"/>
        <v>`lastName`:`Vela`,</v>
      </c>
      <c r="I159" t="str">
        <f t="shared" ca="1" si="66"/>
        <v>`firstName`:`Eduardo`,</v>
      </c>
      <c r="J159" t="str">
        <f t="shared" ca="1" si="67"/>
        <v>`technician`:`Vela, Eduardo`,</v>
      </c>
      <c r="K159" t="str">
        <f t="shared" ca="1" si="68"/>
        <v>`timeStampM`:`2017-10-31T19:22:03-05:00`,</v>
      </c>
      <c r="L159" t="str">
        <f t="shared" ca="1" si="69"/>
        <v>`shiftSerial`:`43033_05`,</v>
      </c>
      <c r="M159" t="str">
        <f t="shared" ca="1" si="70"/>
        <v>`siteUid`:521887,</v>
      </c>
      <c r="N159" t="str">
        <f t="shared" ca="1" si="71"/>
        <v>`timeStamp`:43039.8069811574,</v>
      </c>
      <c r="O159" t="str">
        <f t="shared" ca="1" si="72"/>
        <v>`payrollPeriod`:43033,</v>
      </c>
      <c r="P159" t="str">
        <f t="shared" ca="1" si="73"/>
        <v>`rprtDateX`:43037,</v>
      </c>
      <c r="Q159" t="str">
        <f t="shared" ca="1" si="74"/>
        <v>`payroll_Period`:43033,</v>
      </c>
      <c r="R159" t="str">
        <f t="shared" ca="1" si="75"/>
        <v>`ts`:0.979166666666667,</v>
      </c>
      <c r="S159" t="str">
        <f t="shared" ca="1" si="76"/>
        <v>`te`:0.208333333333333,</v>
      </c>
      <c r="T159" t="str">
        <f t="shared" ca="1" si="77"/>
        <v>`repairHrs`:5.5,</v>
      </c>
      <c r="U159" t="str">
        <f t="shared" ca="1" si="78"/>
        <v>`rprtDate`:`2017-10-29`,</v>
      </c>
      <c r="V159" t="str">
        <f t="shared" ca="1" si="79"/>
        <v>`timeStarts`:`2017-10-29T23:30:00-05:00`,</v>
      </c>
      <c r="W159" t="str">
        <f t="shared" ca="1" si="80"/>
        <v>`timeEnds`:`2017-10-30T05:00:00-05:00`,</v>
      </c>
      <c r="X159" t="str">
        <f t="shared" ca="1" si="81"/>
        <v>`shift`:`PM`,</v>
      </c>
      <c r="Y159" t="str">
        <f t="shared" ca="1" si="82"/>
        <v>`shiftStartTime`:`6`,</v>
      </c>
      <c r="Z159" t="str">
        <f t="shared" ca="1" si="83"/>
        <v>`wONum`:`KNSHOP`,</v>
      </c>
      <c r="AA159" t="str">
        <f t="shared" ca="1" si="84"/>
        <v>`uNum`:`11966`,</v>
      </c>
      <c r="AB159" t="str">
        <f t="shared" ca="1" si="85"/>
        <v>`notes`:`DEF inspection review and repair`,</v>
      </c>
      <c r="AC159" t="str">
        <f t="shared" ca="1" si="86"/>
        <v>`shift_Serial`:`43033_05`}</v>
      </c>
    </row>
    <row r="160" spans="1:29" x14ac:dyDescent="0.2">
      <c r="A160" t="str">
        <f t="shared" ca="1" si="58"/>
        <v>{`_id`:`eduardovela_2017-10-31_19-23-33_-0500_Tue`,</v>
      </c>
      <c r="B160" t="str">
        <f t="shared" ca="1" si="59"/>
        <v>`_rev`:`3-7e75a960a5ba7b9ef00d53644d424882`,</v>
      </c>
      <c r="C160" t="str">
        <f t="shared" ca="1" si="60"/>
        <v>`worksiteEncoded`:`KN_ODS_MNSHOP`,</v>
      </c>
      <c r="D160" t="str">
        <f t="shared" ca="1" si="61"/>
        <v>`client`:`KN`,</v>
      </c>
      <c r="E160" t="str">
        <f t="shared" ca="1" si="62"/>
        <v>`location`:`ODS`,</v>
      </c>
      <c r="F160" t="str">
        <f t="shared" ca="1" si="63"/>
        <v>`locID`:`MNSHOP`,</v>
      </c>
      <c r="G160" t="str">
        <f t="shared" ca="1" si="64"/>
        <v>`username`:`eduardovela`,</v>
      </c>
      <c r="H160" t="str">
        <f t="shared" ca="1" si="65"/>
        <v>`lastName`:`Vela`,</v>
      </c>
      <c r="I160" t="str">
        <f t="shared" ca="1" si="66"/>
        <v>`firstName`:`Eduardo`,</v>
      </c>
      <c r="J160" t="str">
        <f t="shared" ca="1" si="67"/>
        <v>`technician`:`Vela, Eduardo`,</v>
      </c>
      <c r="K160" t="str">
        <f t="shared" ca="1" si="68"/>
        <v>`timeStampM`:`2017-10-31T19:23:33-05:00`,</v>
      </c>
      <c r="L160" t="str">
        <f t="shared" ca="1" si="69"/>
        <v>`shiftSerial`:`43033_06`,</v>
      </c>
      <c r="M160" t="str">
        <f t="shared" ca="1" si="70"/>
        <v>`siteUid`:521887,</v>
      </c>
      <c r="N160" t="str">
        <f t="shared" ca="1" si="71"/>
        <v>`timeStamp`:43039.8080234259,</v>
      </c>
      <c r="O160" t="str">
        <f t="shared" ca="1" si="72"/>
        <v>`payrollPeriod`:43033,</v>
      </c>
      <c r="P160" t="str">
        <f t="shared" ca="1" si="73"/>
        <v>`rprtDateX`:43038,</v>
      </c>
      <c r="Q160" t="str">
        <f t="shared" ca="1" si="74"/>
        <v>`payroll_Period`:43033,</v>
      </c>
      <c r="R160" t="str">
        <f t="shared" ca="1" si="75"/>
        <v>`ts`:0.75,</v>
      </c>
      <c r="S160" t="str">
        <f t="shared" ca="1" si="76"/>
        <v>`te`:0.208333333333333,</v>
      </c>
      <c r="T160" t="str">
        <f t="shared" ca="1" si="77"/>
        <v>`repairHrs`:11,</v>
      </c>
      <c r="U160" t="str">
        <f t="shared" ca="1" si="78"/>
        <v>`rprtDate`:`2017-10-30`,</v>
      </c>
      <c r="V160" t="str">
        <f t="shared" ca="1" si="79"/>
        <v>`timeStarts`:`2017-10-30T18:00:00-05:00`,</v>
      </c>
      <c r="W160" t="str">
        <f t="shared" ca="1" si="80"/>
        <v>`timeEnds`:`2017-10-31T05:00:00-05:00`,</v>
      </c>
      <c r="X160" t="str">
        <f t="shared" ca="1" si="81"/>
        <v>`shift`:`PM`,</v>
      </c>
      <c r="Y160" t="str">
        <f t="shared" ca="1" si="82"/>
        <v>`shiftStartTime`:`6`,</v>
      </c>
      <c r="Z160" t="str">
        <f t="shared" ca="1" si="83"/>
        <v>`wONum`:`KNSHOP`,</v>
      </c>
      <c r="AA160" t="str">
        <f t="shared" ca="1" si="84"/>
        <v>`uNum`:`305455`,</v>
      </c>
      <c r="AB160" t="str">
        <f t="shared" ca="1" si="85"/>
        <v>`notes`:`Air dryer fix por resovor remove replace air compresor`,</v>
      </c>
      <c r="AC160" t="str">
        <f t="shared" ca="1" si="86"/>
        <v>`shift_Serial`:`43033_06`}</v>
      </c>
    </row>
    <row r="161" spans="1:29" x14ac:dyDescent="0.2">
      <c r="A161" t="str">
        <f t="shared" ca="1" si="58"/>
        <v>{`_id`:`eduardovela_2017-10-31_19-36-41_-0500_Tue`,</v>
      </c>
      <c r="B161" t="str">
        <f t="shared" ca="1" si="59"/>
        <v>`_rev`:`2-f52fd0f759e90290e5f8a86f90043ca8`,</v>
      </c>
      <c r="C161" t="str">
        <f t="shared" ca="1" si="60"/>
        <v>`worksiteEncoded`:`KN_ODS_MNSHOP`,</v>
      </c>
      <c r="D161" t="str">
        <f t="shared" ca="1" si="61"/>
        <v>`client`:`KN`,</v>
      </c>
      <c r="E161" t="str">
        <f t="shared" ca="1" si="62"/>
        <v>`location`:`ODS`,</v>
      </c>
      <c r="F161" t="str">
        <f t="shared" ca="1" si="63"/>
        <v>`locID`:`MNSHOP`,</v>
      </c>
      <c r="G161" t="str">
        <f t="shared" ca="1" si="64"/>
        <v>`username`:`eduardovela`,</v>
      </c>
      <c r="H161" t="str">
        <f t="shared" ca="1" si="65"/>
        <v>`lastName`:`Vela`,</v>
      </c>
      <c r="I161" t="str">
        <f t="shared" ca="1" si="66"/>
        <v>`firstName`:`Eduardo`,</v>
      </c>
      <c r="J161" t="str">
        <f t="shared" ca="1" si="67"/>
        <v>`technician`:`Vela, Eduardo`,</v>
      </c>
      <c r="K161" t="str">
        <f t="shared" ca="1" si="68"/>
        <v>`timeStampM`:`2017-10-31T19:36:41-05:00`,</v>
      </c>
      <c r="L161" t="str">
        <f t="shared" ca="1" si="69"/>
        <v>`shiftSerial`:`43033_07`,</v>
      </c>
      <c r="M161" t="str">
        <f t="shared" ca="1" si="70"/>
        <v>`siteUid`:521887,</v>
      </c>
      <c r="N161" t="str">
        <f t="shared" ca="1" si="71"/>
        <v>`timeStamp`:43039.8171504514,</v>
      </c>
      <c r="O161" t="str">
        <f t="shared" ca="1" si="72"/>
        <v>`payrollPeriod`:43033,</v>
      </c>
      <c r="P161" t="str">
        <f t="shared" ca="1" si="73"/>
        <v>`rprtDateX`:43039,</v>
      </c>
      <c r="Q161" t="str">
        <f t="shared" ca="1" si="74"/>
        <v>`payroll_Period`:43033,</v>
      </c>
      <c r="R161" t="str">
        <f t="shared" ca="1" si="75"/>
        <v>`ts`:0.75,</v>
      </c>
      <c r="S161" t="str">
        <f t="shared" ca="1" si="76"/>
        <v>`te`:0.979166666666667,</v>
      </c>
      <c r="T161" t="str">
        <f t="shared" ca="1" si="77"/>
        <v>`repairHrs`:5.5,</v>
      </c>
      <c r="U161" t="str">
        <f t="shared" ca="1" si="78"/>
        <v>`rprtDate`:`2017-10-31`,</v>
      </c>
      <c r="V161" t="str">
        <f t="shared" ca="1" si="79"/>
        <v>`timeStarts`:`2017-10-31T18:00:00-05:00`,</v>
      </c>
      <c r="W161" t="str">
        <f t="shared" ca="1" si="80"/>
        <v>`timeEnds`:`2017-10-31T23:30:00-05:00`,</v>
      </c>
      <c r="X161" t="str">
        <f t="shared" ca="1" si="81"/>
        <v>`shift`:`PM`,</v>
      </c>
      <c r="Y161" t="str">
        <f t="shared" ca="1" si="82"/>
        <v>`shiftStartTime`:`6`,</v>
      </c>
      <c r="Z161" t="str">
        <f t="shared" ca="1" si="83"/>
        <v>`wONum`:`KNSHOP`,</v>
      </c>
      <c r="AA161" t="str">
        <f t="shared" ca="1" si="84"/>
        <v>`uNum`:`305455`,</v>
      </c>
      <c r="AB161" t="str">
        <f t="shared" ca="1" si="85"/>
        <v>`notes`:`Replve belt tencheners adjust belts trouble shoot lights replace high beam headlight tractor check list`,</v>
      </c>
      <c r="AC161" t="str">
        <f t="shared" ca="1" si="86"/>
        <v>`shift_Serial`:`43033_07`}</v>
      </c>
    </row>
    <row r="162" spans="1:29" x14ac:dyDescent="0.2">
      <c r="A162" t="str">
        <f t="shared" ca="1" si="58"/>
        <v>{`_id`:`eduardovela_2017-11-01_07-35-17_-0500_Wed`,</v>
      </c>
      <c r="B162" t="str">
        <f t="shared" ca="1" si="59"/>
        <v>`_rev`:`2-9961608d5f6440a152e6b075be0dffa5`,</v>
      </c>
      <c r="C162" t="str">
        <f t="shared" ca="1" si="60"/>
        <v>`worksiteEncoded`:`KN_ODS_MNSHOP`,</v>
      </c>
      <c r="D162" t="str">
        <f t="shared" ca="1" si="61"/>
        <v>`client`:`KN`,</v>
      </c>
      <c r="E162" t="str">
        <f t="shared" ca="1" si="62"/>
        <v>`location`:`ODS`,</v>
      </c>
      <c r="F162" t="str">
        <f t="shared" ca="1" si="63"/>
        <v>`locID`:`MNSHOP`,</v>
      </c>
      <c r="G162" t="str">
        <f t="shared" ca="1" si="64"/>
        <v>`username`:`eduardovela`,</v>
      </c>
      <c r="H162" t="str">
        <f t="shared" ca="1" si="65"/>
        <v>`lastName`:`Vela`,</v>
      </c>
      <c r="I162" t="str">
        <f t="shared" ca="1" si="66"/>
        <v>`firstName`:`Eduardo`,</v>
      </c>
      <c r="J162" t="str">
        <f t="shared" ca="1" si="67"/>
        <v>`technician`:`Vela, Eduardo`,</v>
      </c>
      <c r="K162" t="str">
        <f t="shared" ca="1" si="68"/>
        <v>`timeStampM`:`2017-11-01T07:35:17-05:00`,</v>
      </c>
      <c r="L162" t="str">
        <f t="shared" ca="1" si="69"/>
        <v>`shiftSerial`:`43033_07`,</v>
      </c>
      <c r="M162" t="str">
        <f t="shared" ca="1" si="70"/>
        <v>`siteUid`:521887,</v>
      </c>
      <c r="N162" t="str">
        <f t="shared" ca="1" si="71"/>
        <v>`timeStamp`:43040.3161786806,</v>
      </c>
      <c r="O162" t="str">
        <f t="shared" ca="1" si="72"/>
        <v>`payrollPeriod`:43033,</v>
      </c>
      <c r="P162" t="str">
        <f t="shared" ca="1" si="73"/>
        <v>`rprtDateX`:43039,</v>
      </c>
      <c r="Q162" t="str">
        <f t="shared" ca="1" si="74"/>
        <v>`payroll_Period`:43033,</v>
      </c>
      <c r="R162" t="str">
        <f t="shared" ca="1" si="75"/>
        <v>`ts`:0.979166666666667,</v>
      </c>
      <c r="S162" t="str">
        <f t="shared" ca="1" si="76"/>
        <v>`te`:0.208333333333333,</v>
      </c>
      <c r="T162" t="str">
        <f t="shared" ca="1" si="77"/>
        <v>`repairHrs`:5.5,</v>
      </c>
      <c r="U162" t="str">
        <f t="shared" ca="1" si="78"/>
        <v>`rprtDate`:`2017-10-31`,</v>
      </c>
      <c r="V162" t="str">
        <f t="shared" ca="1" si="79"/>
        <v>`timeStarts`:`2017-10-31T23:30:00-05:00`,</v>
      </c>
      <c r="W162" t="str">
        <f t="shared" ca="1" si="80"/>
        <v>`timeEnds`:`2017-11-01T05:00:00-05:00`,</v>
      </c>
      <c r="X162" t="str">
        <f t="shared" ca="1" si="81"/>
        <v>`shift`:`PM`,</v>
      </c>
      <c r="Y162" t="str">
        <f t="shared" ca="1" si="82"/>
        <v>`shiftStartTime`:`6`,</v>
      </c>
      <c r="Z162" t="str">
        <f t="shared" ca="1" si="83"/>
        <v>`wONum`:`KNSHOP`,</v>
      </c>
      <c r="AA162" t="str">
        <f t="shared" ca="1" si="84"/>
        <v>`uNum`:`5122154`,</v>
      </c>
      <c r="AB162" t="str">
        <f t="shared" ca="1" si="85"/>
        <v>`notes`:`Presure test unit find air learks remove replace check valves remove replace signal lights`,</v>
      </c>
      <c r="AC162" t="str">
        <f t="shared" ca="1" si="86"/>
        <v>`shift_Serial`:`43033_07`}</v>
      </c>
    </row>
    <row r="163" spans="1:29" x14ac:dyDescent="0.2">
      <c r="A163" t="str">
        <f t="shared" ca="1" si="58"/>
        <v>{`_id`:`eduardovela_2017-11-08_04-58-00_-0600_Wed`,</v>
      </c>
      <c r="B163" t="str">
        <f t="shared" ca="1" si="59"/>
        <v>`_rev`:`2-f198db45cb2fb6c99e49537a09edb40f`,</v>
      </c>
      <c r="C163" t="str">
        <f t="shared" ca="1" si="60"/>
        <v>`worksiteEncoded`:`KN_ODS_MNSHOP`,</v>
      </c>
      <c r="D163" t="str">
        <f t="shared" ca="1" si="61"/>
        <v>`client`:`KN`,</v>
      </c>
      <c r="E163" t="str">
        <f t="shared" ca="1" si="62"/>
        <v>`location`:`ODS`,</v>
      </c>
      <c r="F163" t="str">
        <f t="shared" ca="1" si="63"/>
        <v>`locID`:`MNSHOP`,</v>
      </c>
      <c r="G163" t="str">
        <f t="shared" ca="1" si="64"/>
        <v>`username`:`eduardovela`,</v>
      </c>
      <c r="H163" t="str">
        <f t="shared" ca="1" si="65"/>
        <v>`lastName`:`Vela`,</v>
      </c>
      <c r="I163" t="str">
        <f t="shared" ca="1" si="66"/>
        <v>`firstName`:`Eduardo`,</v>
      </c>
      <c r="J163" t="str">
        <f t="shared" ca="1" si="67"/>
        <v>`technician`:`Vela, Eduardo`,</v>
      </c>
      <c r="K163" t="str">
        <f t="shared" ca="1" si="68"/>
        <v>`timeStampM`:`2017-11-08T04:58:00-06:00`,</v>
      </c>
      <c r="L163" t="str">
        <f t="shared" ca="1" si="69"/>
        <v>`shiftSerial`:`43040_01`,</v>
      </c>
      <c r="M163" t="str">
        <f t="shared" ca="1" si="70"/>
        <v>`siteUid`:521887,</v>
      </c>
      <c r="N163" t="str">
        <f t="shared" ca="1" si="71"/>
        <v>`timeStamp`:43047.2069500579,</v>
      </c>
      <c r="O163" t="str">
        <f t="shared" ca="1" si="72"/>
        <v>`payrollPeriod`:43040,</v>
      </c>
      <c r="P163" t="str">
        <f t="shared" ca="1" si="73"/>
        <v>`rprtDateX`:43040,</v>
      </c>
      <c r="Q163" t="str">
        <f t="shared" ca="1" si="74"/>
        <v>`payroll_Period`:43040,</v>
      </c>
      <c r="R163" t="str">
        <f t="shared" ca="1" si="75"/>
        <v>`ts`:0.75,</v>
      </c>
      <c r="S163" t="str">
        <f t="shared" ca="1" si="76"/>
        <v>`te`:0.208333333333333,</v>
      </c>
      <c r="T163" t="str">
        <f t="shared" ca="1" si="77"/>
        <v>`repairHrs`:11,</v>
      </c>
      <c r="U163" t="str">
        <f t="shared" ca="1" si="78"/>
        <v>`rprtDate`:`2017-11-01`,</v>
      </c>
      <c r="V163" t="str">
        <f t="shared" ca="1" si="79"/>
        <v>`timeStarts`:`2017-11-01T18:00:00-05:00`,</v>
      </c>
      <c r="W163" t="str">
        <f t="shared" ca="1" si="80"/>
        <v>`timeEnds`:`2017-11-02T05:00:00-05:00`,</v>
      </c>
      <c r="X163" t="str">
        <f t="shared" ca="1" si="81"/>
        <v>`shift`:`PM`,</v>
      </c>
      <c r="Y163" t="str">
        <f t="shared" ca="1" si="82"/>
        <v>`shiftStartTime`:`6`,</v>
      </c>
      <c r="Z163" t="str">
        <f t="shared" ca="1" si="83"/>
        <v>`wONum`:`KNSHOP`,</v>
      </c>
      <c r="AA163" t="str">
        <f t="shared" ca="1" si="84"/>
        <v>`uNum`:`210129`,</v>
      </c>
      <c r="AB163" t="str">
        <f t="shared" ca="1" si="85"/>
        <v>`notes`:`Review repair ABS changed right side wheel sensor gave computer diognostics trouble shoot and checked wiering connecrions`,</v>
      </c>
      <c r="AC163" t="str">
        <f t="shared" ca="1" si="86"/>
        <v>`shift_Serial`:`43040_01`}</v>
      </c>
    </row>
    <row r="164" spans="1:29" x14ac:dyDescent="0.2">
      <c r="A164" t="str">
        <f t="shared" ca="1" si="58"/>
        <v>{`_id`:`eduardovela_2017-11-08_05-00-10_-0600_Wed`,</v>
      </c>
      <c r="B164" t="str">
        <f t="shared" ca="1" si="59"/>
        <v>`_rev`:`2-620e3ce3b1e88a2d5725d50ba0623d6b`,</v>
      </c>
      <c r="C164" t="str">
        <f t="shared" ca="1" si="60"/>
        <v>`worksiteEncoded`:`KN_ODS_MNSHOP`,</v>
      </c>
      <c r="D164" t="str">
        <f t="shared" ca="1" si="61"/>
        <v>`client`:`KN`,</v>
      </c>
      <c r="E164" t="str">
        <f t="shared" ca="1" si="62"/>
        <v>`location`:`ODS`,</v>
      </c>
      <c r="F164" t="str">
        <f t="shared" ca="1" si="63"/>
        <v>`locID`:`MNSHOP`,</v>
      </c>
      <c r="G164" t="str">
        <f t="shared" ca="1" si="64"/>
        <v>`username`:`eduardovela`,</v>
      </c>
      <c r="H164" t="str">
        <f t="shared" ca="1" si="65"/>
        <v>`lastName`:`Vela`,</v>
      </c>
      <c r="I164" t="str">
        <f t="shared" ca="1" si="66"/>
        <v>`firstName`:`Eduardo`,</v>
      </c>
      <c r="J164" t="str">
        <f t="shared" ca="1" si="67"/>
        <v>`technician`:`Vela, Eduardo`,</v>
      </c>
      <c r="K164" t="str">
        <f t="shared" ca="1" si="68"/>
        <v>`timeStampM`:`2017-11-08T05:00:10-06:00`,</v>
      </c>
      <c r="L164" t="str">
        <f t="shared" ca="1" si="69"/>
        <v>`shiftSerial`:`43040_02`,</v>
      </c>
      <c r="M164" t="str">
        <f t="shared" ca="1" si="70"/>
        <v>`siteUid`:521887,</v>
      </c>
      <c r="N164" t="str">
        <f t="shared" ca="1" si="71"/>
        <v>`timeStamp`:43047.2084523495,</v>
      </c>
      <c r="O164" t="str">
        <f t="shared" ca="1" si="72"/>
        <v>`payrollPeriod`:43040,</v>
      </c>
      <c r="P164" t="str">
        <f t="shared" ca="1" si="73"/>
        <v>`rprtDateX`:43041,</v>
      </c>
      <c r="Q164" t="str">
        <f t="shared" ca="1" si="74"/>
        <v>`payroll_Period`:43040,</v>
      </c>
      <c r="R164" t="str">
        <f t="shared" ca="1" si="75"/>
        <v>`ts`:0.75,</v>
      </c>
      <c r="S164" t="str">
        <f t="shared" ca="1" si="76"/>
        <v>`te`:0.916666666666667,</v>
      </c>
      <c r="T164" t="str">
        <f t="shared" ca="1" si="77"/>
        <v>`repairHrs`:4,</v>
      </c>
      <c r="U164" t="str">
        <f t="shared" ca="1" si="78"/>
        <v>`rprtDate`:`2017-11-02`,</v>
      </c>
      <c r="V164" t="str">
        <f t="shared" ca="1" si="79"/>
        <v>`timeStarts`:`2017-11-02T18:00:00-05:00`,</v>
      </c>
      <c r="W164" t="str">
        <f t="shared" ca="1" si="80"/>
        <v>`timeEnds`:`2017-11-02T22:00:00-05:00`,</v>
      </c>
      <c r="X164" t="str">
        <f t="shared" ca="1" si="81"/>
        <v>`shift`:`PM`,</v>
      </c>
      <c r="Y164" t="str">
        <f t="shared" ca="1" si="82"/>
        <v>`shiftStartTime`:`6`,</v>
      </c>
      <c r="Z164" t="str">
        <f t="shared" ca="1" si="83"/>
        <v>`wONum`:`KNSHOP`,</v>
      </c>
      <c r="AA164" t="str">
        <f t="shared" ca="1" si="84"/>
        <v>`uNum`:`210129`,</v>
      </c>
      <c r="AB164" t="str">
        <f t="shared" ca="1" si="85"/>
        <v>`notes`:`Review repair amd finally ready`,</v>
      </c>
      <c r="AC164" t="str">
        <f t="shared" ca="1" si="86"/>
        <v>`shift_Serial`:`43040_02`}</v>
      </c>
    </row>
    <row r="165" spans="1:29" x14ac:dyDescent="0.2">
      <c r="A165" t="str">
        <f t="shared" ca="1" si="58"/>
        <v>{`_id`:`eduardovela_2017-11-08_05-01-11_-0600_Wed`,</v>
      </c>
      <c r="B165" t="str">
        <f t="shared" ca="1" si="59"/>
        <v>`_rev`:`2-9524031b3592e9a1f8ba61234dad67be`,</v>
      </c>
      <c r="C165" t="str">
        <f t="shared" ca="1" si="60"/>
        <v>`worksiteEncoded`:`KN_ODS_MNSHOP`,</v>
      </c>
      <c r="D165" t="str">
        <f t="shared" ca="1" si="61"/>
        <v>`client`:`KN`,</v>
      </c>
      <c r="E165" t="str">
        <f t="shared" ca="1" si="62"/>
        <v>`location`:`ODS`,</v>
      </c>
      <c r="F165" t="str">
        <f t="shared" ca="1" si="63"/>
        <v>`locID`:`MNSHOP`,</v>
      </c>
      <c r="G165" t="str">
        <f t="shared" ca="1" si="64"/>
        <v>`username`:`eduardovela`,</v>
      </c>
      <c r="H165" t="str">
        <f t="shared" ca="1" si="65"/>
        <v>`lastName`:`Vela`,</v>
      </c>
      <c r="I165" t="str">
        <f t="shared" ca="1" si="66"/>
        <v>`firstName`:`Eduardo`,</v>
      </c>
      <c r="J165" t="str">
        <f t="shared" ca="1" si="67"/>
        <v>`technician`:`Vela, Eduardo`,</v>
      </c>
      <c r="K165" t="str">
        <f t="shared" ca="1" si="68"/>
        <v>`timeStampM`:`2017-11-08T05:01:11-06:00`,</v>
      </c>
      <c r="L165" t="str">
        <f t="shared" ca="1" si="69"/>
        <v>`shiftSerial`:`43040_02`,</v>
      </c>
      <c r="M165" t="str">
        <f t="shared" ca="1" si="70"/>
        <v>`siteUid`:521887,</v>
      </c>
      <c r="N165" t="str">
        <f t="shared" ca="1" si="71"/>
        <v>`timeStamp`:43047.2091574768,</v>
      </c>
      <c r="O165" t="str">
        <f t="shared" ca="1" si="72"/>
        <v>`payrollPeriod`:43040,</v>
      </c>
      <c r="P165" t="str">
        <f t="shared" ca="1" si="73"/>
        <v>`rprtDateX`:43041,</v>
      </c>
      <c r="Q165" t="str">
        <f t="shared" ca="1" si="74"/>
        <v>`payroll_Period`:43040,</v>
      </c>
      <c r="R165" t="str">
        <f t="shared" ca="1" si="75"/>
        <v>`ts`:0.916666666666667,</v>
      </c>
      <c r="S165" t="str">
        <f t="shared" ca="1" si="76"/>
        <v>`te`:0.125,</v>
      </c>
      <c r="T165" t="str">
        <f t="shared" ca="1" si="77"/>
        <v>`repairHrs`:5,</v>
      </c>
      <c r="U165" t="str">
        <f t="shared" ca="1" si="78"/>
        <v>`rprtDate`:`2017-11-02`,</v>
      </c>
      <c r="V165" t="str">
        <f t="shared" ca="1" si="79"/>
        <v>`timeStarts`:`2017-11-02T22:00:00-05:00`,</v>
      </c>
      <c r="W165" t="str">
        <f t="shared" ca="1" si="80"/>
        <v>`timeEnds`:`2017-11-03T03:00:00-05:00`,</v>
      </c>
      <c r="X165" t="str">
        <f t="shared" ca="1" si="81"/>
        <v>`shift`:`PM`,</v>
      </c>
      <c r="Y165" t="str">
        <f t="shared" ca="1" si="82"/>
        <v>`shiftStartTime`:`6`,</v>
      </c>
      <c r="Z165" t="str">
        <f t="shared" ca="1" si="83"/>
        <v>`wONum`:`KNSHOP`,</v>
      </c>
      <c r="AA165" t="str">
        <f t="shared" ca="1" si="84"/>
        <v>`uNum`:`210141`,</v>
      </c>
      <c r="AB165" t="str">
        <f t="shared" ca="1" si="85"/>
        <v>`notes`:`Check engine light on review repair`,</v>
      </c>
      <c r="AC165" t="str">
        <f t="shared" ca="1" si="86"/>
        <v>`shift_Serial`:`43040_02`}</v>
      </c>
    </row>
    <row r="166" spans="1:29" x14ac:dyDescent="0.2">
      <c r="A166" t="str">
        <f t="shared" ca="1" si="58"/>
        <v>{`_id`:`eduardovela_2017-11-08_05-02-04_-0600_Wed`,</v>
      </c>
      <c r="B166" t="str">
        <f t="shared" ca="1" si="59"/>
        <v>`_rev`:`2-acbb9ee701a3236dc95764e592dbf19f`,</v>
      </c>
      <c r="C166" t="str">
        <f t="shared" ca="1" si="60"/>
        <v>`worksiteEncoded`:`KN_ODS_MNSHOP`,</v>
      </c>
      <c r="D166" t="str">
        <f t="shared" ca="1" si="61"/>
        <v>`client`:`KN`,</v>
      </c>
      <c r="E166" t="str">
        <f t="shared" ca="1" si="62"/>
        <v>`location`:`ODS`,</v>
      </c>
      <c r="F166" t="str">
        <f t="shared" ca="1" si="63"/>
        <v>`locID`:`MNSHOP`,</v>
      </c>
      <c r="G166" t="str">
        <f t="shared" ca="1" si="64"/>
        <v>`username`:`eduardovela`,</v>
      </c>
      <c r="H166" t="str">
        <f t="shared" ca="1" si="65"/>
        <v>`lastName`:`Vela`,</v>
      </c>
      <c r="I166" t="str">
        <f t="shared" ca="1" si="66"/>
        <v>`firstName`:`Eduardo`,</v>
      </c>
      <c r="J166" t="str">
        <f t="shared" ca="1" si="67"/>
        <v>`technician`:`Vela, Eduardo`,</v>
      </c>
      <c r="K166" t="str">
        <f t="shared" ca="1" si="68"/>
        <v>`timeStampM`:`2017-11-08T05:02:04-06:00`,</v>
      </c>
      <c r="L166" t="str">
        <f t="shared" ca="1" si="69"/>
        <v>`shiftSerial`:`43040_02`,</v>
      </c>
      <c r="M166" t="str">
        <f t="shared" ca="1" si="70"/>
        <v>`siteUid`:521887,</v>
      </c>
      <c r="N166" t="str">
        <f t="shared" ca="1" si="71"/>
        <v>`timeStamp`:43047.2097707176,</v>
      </c>
      <c r="O166" t="str">
        <f t="shared" ca="1" si="72"/>
        <v>`payrollPeriod`:43040,</v>
      </c>
      <c r="P166" t="str">
        <f t="shared" ca="1" si="73"/>
        <v>`rprtDateX`:43041,</v>
      </c>
      <c r="Q166" t="str">
        <f t="shared" ca="1" si="74"/>
        <v>`payroll_Period`:43040,</v>
      </c>
      <c r="R166" t="str">
        <f t="shared" ca="1" si="75"/>
        <v>`ts`:0.125,</v>
      </c>
      <c r="S166" t="str">
        <f t="shared" ca="1" si="76"/>
        <v>`te`:0.208333333333333,</v>
      </c>
      <c r="T166" t="str">
        <f t="shared" ca="1" si="77"/>
        <v>`repairHrs`:2,</v>
      </c>
      <c r="U166" t="str">
        <f t="shared" ca="1" si="78"/>
        <v>`rprtDate`:`2017-11-02`,</v>
      </c>
      <c r="V166" t="str">
        <f t="shared" ca="1" si="79"/>
        <v>`timeStarts`:`2017-11-03T03:00:00-05:00`,</v>
      </c>
      <c r="W166" t="str">
        <f t="shared" ca="1" si="80"/>
        <v>`timeEnds`:`2017-11-03T05:00:00-05:00`,</v>
      </c>
      <c r="X166" t="str">
        <f t="shared" ca="1" si="81"/>
        <v>`shift`:`PM`,</v>
      </c>
      <c r="Y166" t="str">
        <f t="shared" ca="1" si="82"/>
        <v>`shiftStartTime`:`6`,</v>
      </c>
      <c r="Z166" t="str">
        <f t="shared" ca="1" si="83"/>
        <v>`wONum`:`KNSHOP`,</v>
      </c>
      <c r="AA166" t="str">
        <f t="shared" ca="1" si="84"/>
        <v>`uNum`:`322149`,</v>
      </c>
      <c r="AB166" t="str">
        <f t="shared" ca="1" si="85"/>
        <v>`notes`:`Tractor pm`,</v>
      </c>
      <c r="AC166" t="str">
        <f t="shared" ca="1" si="86"/>
        <v>`shift_Serial`:`43040_02`}</v>
      </c>
    </row>
    <row r="167" spans="1:29" x14ac:dyDescent="0.2">
      <c r="A167" t="str">
        <f t="shared" ca="1" si="58"/>
        <v>{`_id`:`eduardovela_2017-11-08_05-02-43_-0600_Wed`,</v>
      </c>
      <c r="B167" t="str">
        <f t="shared" ca="1" si="59"/>
        <v>`_rev`:`2-bedde068c35646e39ac84c684f11ea30`,</v>
      </c>
      <c r="C167" t="str">
        <f t="shared" ca="1" si="60"/>
        <v>`worksiteEncoded`:`KN_ODS_MNSHOP`,</v>
      </c>
      <c r="D167" t="str">
        <f t="shared" ca="1" si="61"/>
        <v>`client`:`KN`,</v>
      </c>
      <c r="E167" t="str">
        <f t="shared" ca="1" si="62"/>
        <v>`location`:`ODS`,</v>
      </c>
      <c r="F167" t="str">
        <f t="shared" ca="1" si="63"/>
        <v>`locID`:`MNSHOP`,</v>
      </c>
      <c r="G167" t="str">
        <f t="shared" ca="1" si="64"/>
        <v>`username`:`eduardovela`,</v>
      </c>
      <c r="H167" t="str">
        <f t="shared" ca="1" si="65"/>
        <v>`lastName`:`Vela`,</v>
      </c>
      <c r="I167" t="str">
        <f t="shared" ca="1" si="66"/>
        <v>`firstName`:`Eduardo`,</v>
      </c>
      <c r="J167" t="str">
        <f t="shared" ca="1" si="67"/>
        <v>`technician`:`Vela, Eduardo`,</v>
      </c>
      <c r="K167" t="str">
        <f t="shared" ca="1" si="68"/>
        <v>`timeStampM`:`2017-11-08T05:02:43-06:00`,</v>
      </c>
      <c r="L167" t="str">
        <f t="shared" ca="1" si="69"/>
        <v>`shiftSerial`:`43040_03`,</v>
      </c>
      <c r="M167" t="str">
        <f t="shared" ca="1" si="70"/>
        <v>`siteUid`:521887,</v>
      </c>
      <c r="N167" t="str">
        <f t="shared" ca="1" si="71"/>
        <v>`timeStamp`:43047.2102255671,</v>
      </c>
      <c r="O167" t="str">
        <f t="shared" ca="1" si="72"/>
        <v>`payrollPeriod`:43040,</v>
      </c>
      <c r="P167" t="str">
        <f t="shared" ca="1" si="73"/>
        <v>`rprtDateX`:43042,</v>
      </c>
      <c r="Q167" t="str">
        <f t="shared" ca="1" si="74"/>
        <v>`payroll_Period`:43040,</v>
      </c>
      <c r="R167" t="str">
        <f t="shared" ca="1" si="75"/>
        <v>`ts`:0.75,</v>
      </c>
      <c r="S167" t="str">
        <f t="shared" ca="1" si="76"/>
        <v>`te`:0.958333333333333,</v>
      </c>
      <c r="T167" t="str">
        <f t="shared" ca="1" si="77"/>
        <v>`repairHrs`:5,</v>
      </c>
      <c r="U167" t="str">
        <f t="shared" ca="1" si="78"/>
        <v>`rprtDate`:`2017-11-03`,</v>
      </c>
      <c r="V167" t="str">
        <f t="shared" ca="1" si="79"/>
        <v>`timeStarts`:`2017-11-03T18:00:00-05:00`,</v>
      </c>
      <c r="W167" t="str">
        <f t="shared" ca="1" si="80"/>
        <v>`timeEnds`:`2017-11-03T23:00:00-05:00`,</v>
      </c>
      <c r="X167" t="str">
        <f t="shared" ca="1" si="81"/>
        <v>`shift`:`PM`,</v>
      </c>
      <c r="Y167" t="str">
        <f t="shared" ca="1" si="82"/>
        <v>`shiftStartTime`:`6`,</v>
      </c>
      <c r="Z167" t="str">
        <f t="shared" ca="1" si="83"/>
        <v>`wONum`:`KNSHOP`,</v>
      </c>
      <c r="AA167" t="str">
        <f t="shared" ca="1" si="84"/>
        <v>`uNum`:`5111110`,</v>
      </c>
      <c r="AB167" t="str">
        <f t="shared" ca="1" si="85"/>
        <v>`notes`:`Review repair`,</v>
      </c>
      <c r="AC167" t="str">
        <f t="shared" ca="1" si="86"/>
        <v>`shift_Serial`:`43040_03`}</v>
      </c>
    </row>
    <row r="168" spans="1:29" x14ac:dyDescent="0.2">
      <c r="A168" t="str">
        <f t="shared" ca="1" si="58"/>
        <v>{`_id`:`eduardovela_2017-11-08_05-03-37_-0600_Wed`,</v>
      </c>
      <c r="B168" t="str">
        <f t="shared" ca="1" si="59"/>
        <v>`_rev`:`2-14ade6c757da5a99c83cd06d08aacbb9`,</v>
      </c>
      <c r="C168" t="str">
        <f t="shared" ca="1" si="60"/>
        <v>`worksiteEncoded`:`KN_ODS_MNSHOP`,</v>
      </c>
      <c r="D168" t="str">
        <f t="shared" ca="1" si="61"/>
        <v>`client`:`KN`,</v>
      </c>
      <c r="E168" t="str">
        <f t="shared" ca="1" si="62"/>
        <v>`location`:`ODS`,</v>
      </c>
      <c r="F168" t="str">
        <f t="shared" ca="1" si="63"/>
        <v>`locID`:`MNSHOP`,</v>
      </c>
      <c r="G168" t="str">
        <f t="shared" ca="1" si="64"/>
        <v>`username`:`eduardovela`,</v>
      </c>
      <c r="H168" t="str">
        <f t="shared" ca="1" si="65"/>
        <v>`lastName`:`Vela`,</v>
      </c>
      <c r="I168" t="str">
        <f t="shared" ca="1" si="66"/>
        <v>`firstName`:`Eduardo`,</v>
      </c>
      <c r="J168" t="str">
        <f t="shared" ca="1" si="67"/>
        <v>`technician`:`Vela, Eduardo`,</v>
      </c>
      <c r="K168" t="str">
        <f t="shared" ca="1" si="68"/>
        <v>`timeStampM`:`2017-11-08T05:03:37-06:00`,</v>
      </c>
      <c r="L168" t="str">
        <f t="shared" ca="1" si="69"/>
        <v>`shiftSerial`:`43040_03`,</v>
      </c>
      <c r="M168" t="str">
        <f t="shared" ca="1" si="70"/>
        <v>`siteUid`:521887,</v>
      </c>
      <c r="N168" t="str">
        <f t="shared" ca="1" si="71"/>
        <v>`timeStamp`:43047.2108451736,</v>
      </c>
      <c r="O168" t="str">
        <f t="shared" ca="1" si="72"/>
        <v>`payrollPeriod`:43040,</v>
      </c>
      <c r="P168" t="str">
        <f t="shared" ca="1" si="73"/>
        <v>`rprtDateX`:43042,</v>
      </c>
      <c r="Q168" t="str">
        <f t="shared" ca="1" si="74"/>
        <v>`payroll_Period`:43040,</v>
      </c>
      <c r="R168" t="str">
        <f t="shared" ca="1" si="75"/>
        <v>`ts`:0.958333333333333,</v>
      </c>
      <c r="S168" t="str">
        <f t="shared" ca="1" si="76"/>
        <v>`te`:0.0833333333333333,</v>
      </c>
      <c r="T168" t="str">
        <f t="shared" ca="1" si="77"/>
        <v>`repairHrs`:3,</v>
      </c>
      <c r="U168" t="str">
        <f t="shared" ca="1" si="78"/>
        <v>`rprtDate`:`2017-11-03`,</v>
      </c>
      <c r="V168" t="str">
        <f t="shared" ca="1" si="79"/>
        <v>`timeStarts`:`2017-11-03T23:00:00-05:00`,</v>
      </c>
      <c r="W168" t="str">
        <f t="shared" ca="1" si="80"/>
        <v>`timeEnds`:`2017-11-04T02:00:00-05:00`,</v>
      </c>
      <c r="X168" t="str">
        <f t="shared" ca="1" si="81"/>
        <v>`shift`:`PM`,</v>
      </c>
      <c r="Y168" t="str">
        <f t="shared" ca="1" si="82"/>
        <v>`shiftStartTime`:`6`,</v>
      </c>
      <c r="Z168" t="str">
        <f t="shared" ca="1" si="83"/>
        <v>`wONum`:`KNSHOP`,</v>
      </c>
      <c r="AA168" t="str">
        <f t="shared" ca="1" si="84"/>
        <v>`uNum`:`210141`,</v>
      </c>
      <c r="AB168" t="str">
        <f t="shared" ca="1" si="85"/>
        <v>`notes`:`Tractor pm`,</v>
      </c>
      <c r="AC168" t="str">
        <f t="shared" ca="1" si="86"/>
        <v>`shift_Serial`:`43040_03`}</v>
      </c>
    </row>
    <row r="169" spans="1:29" x14ac:dyDescent="0.2">
      <c r="A169" t="str">
        <f t="shared" ca="1" si="58"/>
        <v>{`_id`:`eduardovela_2017-11-08_05-04-25_-0600_Wed`,</v>
      </c>
      <c r="B169" t="str">
        <f t="shared" ca="1" si="59"/>
        <v>`_rev`:`2-7e4e33572df9688b4b40767bfb7265dc`,</v>
      </c>
      <c r="C169" t="str">
        <f t="shared" ca="1" si="60"/>
        <v>`worksiteEncoded`:`KN_ODS_MNSHOP`,</v>
      </c>
      <c r="D169" t="str">
        <f t="shared" ca="1" si="61"/>
        <v>`client`:`KN`,</v>
      </c>
      <c r="E169" t="str">
        <f t="shared" ca="1" si="62"/>
        <v>`location`:`ODS`,</v>
      </c>
      <c r="F169" t="str">
        <f t="shared" ca="1" si="63"/>
        <v>`locID`:`MNSHOP`,</v>
      </c>
      <c r="G169" t="str">
        <f t="shared" ca="1" si="64"/>
        <v>`username`:`eduardovela`,</v>
      </c>
      <c r="H169" t="str">
        <f t="shared" ca="1" si="65"/>
        <v>`lastName`:`Vela`,</v>
      </c>
      <c r="I169" t="str">
        <f t="shared" ca="1" si="66"/>
        <v>`firstName`:`Eduardo`,</v>
      </c>
      <c r="J169" t="str">
        <f t="shared" ca="1" si="67"/>
        <v>`technician`:`Vela, Eduardo`,</v>
      </c>
      <c r="K169" t="str">
        <f t="shared" ca="1" si="68"/>
        <v>`timeStampM`:`2017-11-08T05:04:25-06:00`,</v>
      </c>
      <c r="L169" t="str">
        <f t="shared" ca="1" si="69"/>
        <v>`shiftSerial`:`43040_03`,</v>
      </c>
      <c r="M169" t="str">
        <f t="shared" ca="1" si="70"/>
        <v>`siteUid`:521887,</v>
      </c>
      <c r="N169" t="str">
        <f t="shared" ca="1" si="71"/>
        <v>`timeStamp`:43047.2114100116,</v>
      </c>
      <c r="O169" t="str">
        <f t="shared" ca="1" si="72"/>
        <v>`payrollPeriod`:43040,</v>
      </c>
      <c r="P169" t="str">
        <f t="shared" ca="1" si="73"/>
        <v>`rprtDateX`:43042,</v>
      </c>
      <c r="Q169" t="str">
        <f t="shared" ca="1" si="74"/>
        <v>`payroll_Period`:43040,</v>
      </c>
      <c r="R169" t="str">
        <f t="shared" ca="1" si="75"/>
        <v>`ts`:0.0833333333333333,</v>
      </c>
      <c r="S169" t="str">
        <f t="shared" ca="1" si="76"/>
        <v>`te`:0.208333333333333,</v>
      </c>
      <c r="T169" t="str">
        <f t="shared" ca="1" si="77"/>
        <v>`repairHrs`:3,</v>
      </c>
      <c r="U169" t="str">
        <f t="shared" ca="1" si="78"/>
        <v>`rprtDate`:`2017-11-03`,</v>
      </c>
      <c r="V169" t="str">
        <f t="shared" ca="1" si="79"/>
        <v>`timeStarts`:`2017-11-04T02:00:00-05:00`,</v>
      </c>
      <c r="W169" t="str">
        <f t="shared" ca="1" si="80"/>
        <v>`timeEnds`:`2017-11-04T05:00:00-05:00`,</v>
      </c>
      <c r="X169" t="str">
        <f t="shared" ca="1" si="81"/>
        <v>`shift`:`PM`,</v>
      </c>
      <c r="Y169" t="str">
        <f t="shared" ca="1" si="82"/>
        <v>`shiftStartTime`:`6`,</v>
      </c>
      <c r="Z169" t="str">
        <f t="shared" ca="1" si="83"/>
        <v>`wONum`:`KNSHOP`,</v>
      </c>
      <c r="AA169" t="str">
        <f t="shared" ca="1" si="84"/>
        <v>`uNum`:`210131`,</v>
      </c>
      <c r="AB169" t="str">
        <f t="shared" ca="1" si="85"/>
        <v>`notes`:`Review repair`,</v>
      </c>
      <c r="AC169" t="str">
        <f t="shared" ca="1" si="86"/>
        <v>`shift_Serial`:`43040_03`}</v>
      </c>
    </row>
    <row r="170" spans="1:29" x14ac:dyDescent="0.2">
      <c r="A170" t="str">
        <f t="shared" ca="1" si="58"/>
        <v>{`_id`:`eduardovela_2017-11-08_05-05-23_-0600_Wed`,</v>
      </c>
      <c r="B170" t="str">
        <f t="shared" ca="1" si="59"/>
        <v>`_rev`:`2-6f9f9c275c12d1ebd5f1dea14e0d1ae1`,</v>
      </c>
      <c r="C170" t="str">
        <f t="shared" ca="1" si="60"/>
        <v>`worksiteEncoded`:`KN_ODS_MNSHOP`,</v>
      </c>
      <c r="D170" t="str">
        <f t="shared" ca="1" si="61"/>
        <v>`client`:`KN`,</v>
      </c>
      <c r="E170" t="str">
        <f t="shared" ca="1" si="62"/>
        <v>`location`:`ODS`,</v>
      </c>
      <c r="F170" t="str">
        <f t="shared" ca="1" si="63"/>
        <v>`locID`:`MNSHOP`,</v>
      </c>
      <c r="G170" t="str">
        <f t="shared" ca="1" si="64"/>
        <v>`username`:`eduardovela`,</v>
      </c>
      <c r="H170" t="str">
        <f t="shared" ca="1" si="65"/>
        <v>`lastName`:`Vela`,</v>
      </c>
      <c r="I170" t="str">
        <f t="shared" ca="1" si="66"/>
        <v>`firstName`:`Eduardo`,</v>
      </c>
      <c r="J170" t="str">
        <f t="shared" ca="1" si="67"/>
        <v>`technician`:`Vela, Eduardo`,</v>
      </c>
      <c r="K170" t="str">
        <f t="shared" ca="1" si="68"/>
        <v>`timeStampM`:`2017-11-08T05:05:23-06:00`,</v>
      </c>
      <c r="L170" t="str">
        <f t="shared" ca="1" si="69"/>
        <v>`shiftSerial`:`43040_04`,</v>
      </c>
      <c r="M170" t="str">
        <f t="shared" ca="1" si="70"/>
        <v>`siteUid`:521887,</v>
      </c>
      <c r="N170" t="str">
        <f t="shared" ca="1" si="71"/>
        <v>`timeStamp`:43047.212072419,</v>
      </c>
      <c r="O170" t="str">
        <f t="shared" ca="1" si="72"/>
        <v>`payrollPeriod`:43040,</v>
      </c>
      <c r="P170" t="str">
        <f t="shared" ca="1" si="73"/>
        <v>`rprtDateX`:43043,</v>
      </c>
      <c r="Q170" t="str">
        <f t="shared" ca="1" si="74"/>
        <v>`payroll_Period`:43040,</v>
      </c>
      <c r="R170" t="str">
        <f t="shared" ca="1" si="75"/>
        <v>`ts`:0.75,</v>
      </c>
      <c r="S170" t="str">
        <f t="shared" ca="1" si="76"/>
        <v>`te`:0.979166666666667,</v>
      </c>
      <c r="T170" t="str">
        <f t="shared" ca="1" si="77"/>
        <v>`repairHrs`:5.5,</v>
      </c>
      <c r="U170" t="str">
        <f t="shared" ca="1" si="78"/>
        <v>`rprtDate`:`2017-11-04`,</v>
      </c>
      <c r="V170" t="str">
        <f t="shared" ca="1" si="79"/>
        <v>`timeStarts`:`2017-11-04T18:00:00-05:00`,</v>
      </c>
      <c r="W170" t="str">
        <f t="shared" ca="1" si="80"/>
        <v>`timeEnds`:`2017-11-04T23:30:00-05:00`,</v>
      </c>
      <c r="X170" t="str">
        <f t="shared" ca="1" si="81"/>
        <v>`shift`:`PM`,</v>
      </c>
      <c r="Y170" t="str">
        <f t="shared" ca="1" si="82"/>
        <v>`shiftStartTime`:`6`,</v>
      </c>
      <c r="Z170" t="str">
        <f t="shared" ca="1" si="83"/>
        <v>`wONum`:`KNSHOP`,</v>
      </c>
      <c r="AA170" t="str">
        <f t="shared" ca="1" si="84"/>
        <v>`uNum`:`5122279`,</v>
      </c>
      <c r="AB170" t="str">
        <f t="shared" ca="1" si="85"/>
        <v>`notes`:`Review repair`,</v>
      </c>
      <c r="AC170" t="str">
        <f t="shared" ca="1" si="86"/>
        <v>`shift_Serial`:`43040_04`}</v>
      </c>
    </row>
    <row r="171" spans="1:29" x14ac:dyDescent="0.2">
      <c r="A171" t="str">
        <f t="shared" ca="1" si="58"/>
        <v>{`_id`:`eduardovela_2017-11-08_05-06-17_-0600_Wed`,</v>
      </c>
      <c r="B171" t="str">
        <f t="shared" ca="1" si="59"/>
        <v>`_rev`:`2-c6d28836dd8f277a9189042237ba97aa`,</v>
      </c>
      <c r="C171" t="str">
        <f t="shared" ca="1" si="60"/>
        <v>`worksiteEncoded`:`KN_ODS_MNSHOP`,</v>
      </c>
      <c r="D171" t="str">
        <f t="shared" ca="1" si="61"/>
        <v>`client`:`KN`,</v>
      </c>
      <c r="E171" t="str">
        <f t="shared" ca="1" si="62"/>
        <v>`location`:`ODS`,</v>
      </c>
      <c r="F171" t="str">
        <f t="shared" ca="1" si="63"/>
        <v>`locID`:`MNSHOP`,</v>
      </c>
      <c r="G171" t="str">
        <f t="shared" ca="1" si="64"/>
        <v>`username`:`eduardovela`,</v>
      </c>
      <c r="H171" t="str">
        <f t="shared" ca="1" si="65"/>
        <v>`lastName`:`Vela`,</v>
      </c>
      <c r="I171" t="str">
        <f t="shared" ca="1" si="66"/>
        <v>`firstName`:`Eduardo`,</v>
      </c>
      <c r="J171" t="str">
        <f t="shared" ca="1" si="67"/>
        <v>`technician`:`Vela, Eduardo`,</v>
      </c>
      <c r="K171" t="str">
        <f t="shared" ca="1" si="68"/>
        <v>`timeStampM`:`2017-11-08T05:06:17-06:00`,</v>
      </c>
      <c r="L171" t="str">
        <f t="shared" ca="1" si="69"/>
        <v>`shiftSerial`:`43040_04`,</v>
      </c>
      <c r="M171" t="str">
        <f t="shared" ca="1" si="70"/>
        <v>`siteUid`:521887,</v>
      </c>
      <c r="N171" t="str">
        <f t="shared" ca="1" si="71"/>
        <v>`timeStamp`:43047.212707662,</v>
      </c>
      <c r="O171" t="str">
        <f t="shared" ca="1" si="72"/>
        <v>`payrollPeriod`:43040,</v>
      </c>
      <c r="P171" t="str">
        <f t="shared" ca="1" si="73"/>
        <v>`rprtDateX`:43043,</v>
      </c>
      <c r="Q171" t="str">
        <f t="shared" ca="1" si="74"/>
        <v>`payroll_Period`:43040,</v>
      </c>
      <c r="R171" t="str">
        <f t="shared" ca="1" si="75"/>
        <v>`ts`:0.979166666666667,</v>
      </c>
      <c r="S171" t="str">
        <f t="shared" ca="1" si="76"/>
        <v>`te`:0.166666666666667,</v>
      </c>
      <c r="T171" t="str">
        <f t="shared" ca="1" si="77"/>
        <v>`repairHrs`:5.5,</v>
      </c>
      <c r="U171" t="str">
        <f t="shared" ca="1" si="78"/>
        <v>`rprtDate`:`2017-11-04`,</v>
      </c>
      <c r="V171" t="str">
        <f t="shared" ca="1" si="79"/>
        <v>`timeStarts`:`2017-11-04T23:30:00-05:00`,</v>
      </c>
      <c r="W171" t="str">
        <f t="shared" ca="1" si="80"/>
        <v>`timeEnds`:`2017-11-05T04:00:00-06:00`,</v>
      </c>
      <c r="X171" t="str">
        <f t="shared" ca="1" si="81"/>
        <v>`shift`:`PM`,</v>
      </c>
      <c r="Y171" t="str">
        <f t="shared" ca="1" si="82"/>
        <v>`shiftStartTime`:`6`,</v>
      </c>
      <c r="Z171" t="str">
        <f t="shared" ca="1" si="83"/>
        <v>`wONum`:`KNSHOP`,</v>
      </c>
      <c r="AA171" t="str">
        <f t="shared" ca="1" si="84"/>
        <v>`uNum`:`322444`,</v>
      </c>
      <c r="AB171" t="str">
        <f t="shared" ca="1" si="85"/>
        <v>`notes`:`Service call to pecos to reajust clutch`,</v>
      </c>
      <c r="AC171" t="str">
        <f t="shared" ca="1" si="86"/>
        <v>`shift_Serial`:`43040_04`}</v>
      </c>
    </row>
    <row r="172" spans="1:29" x14ac:dyDescent="0.2">
      <c r="A172" t="str">
        <f t="shared" ca="1" si="58"/>
        <v>{`_id`:`eduardovela_2017-11-08_05-07-15_-0600_Wed`,</v>
      </c>
      <c r="B172" t="str">
        <f t="shared" ca="1" si="59"/>
        <v>`_rev`:`2-0c6efc7b5f1489342d3120d603b87ef0`,</v>
      </c>
      <c r="C172" t="str">
        <f t="shared" ca="1" si="60"/>
        <v>`worksiteEncoded`:`KN_ODS_MNSHOP`,</v>
      </c>
      <c r="D172" t="str">
        <f t="shared" ca="1" si="61"/>
        <v>`client`:`KN`,</v>
      </c>
      <c r="E172" t="str">
        <f t="shared" ca="1" si="62"/>
        <v>`location`:`ODS`,</v>
      </c>
      <c r="F172" t="str">
        <f t="shared" ca="1" si="63"/>
        <v>`locID`:`MNSHOP`,</v>
      </c>
      <c r="G172" t="str">
        <f t="shared" ca="1" si="64"/>
        <v>`username`:`eduardovela`,</v>
      </c>
      <c r="H172" t="str">
        <f t="shared" ca="1" si="65"/>
        <v>`lastName`:`Vela`,</v>
      </c>
      <c r="I172" t="str">
        <f t="shared" ca="1" si="66"/>
        <v>`firstName`:`Eduardo`,</v>
      </c>
      <c r="J172" t="str">
        <f t="shared" ca="1" si="67"/>
        <v>`technician`:`Vela, Eduardo`,</v>
      </c>
      <c r="K172" t="str">
        <f t="shared" ca="1" si="68"/>
        <v>`timeStampM`:`2017-11-08T05:07:15-06:00`,</v>
      </c>
      <c r="L172" t="str">
        <f t="shared" ca="1" si="69"/>
        <v>`shiftSerial`:`43040_05`,</v>
      </c>
      <c r="M172" t="str">
        <f t="shared" ca="1" si="70"/>
        <v>`siteUid`:521887,</v>
      </c>
      <c r="N172" t="str">
        <f t="shared" ca="1" si="71"/>
        <v>`timeStamp`:43047.2133689931,</v>
      </c>
      <c r="O172" t="str">
        <f t="shared" ca="1" si="72"/>
        <v>`payrollPeriod`:43040,</v>
      </c>
      <c r="P172" t="str">
        <f t="shared" ca="1" si="73"/>
        <v>`rprtDateX`:43044,</v>
      </c>
      <c r="Q172" t="str">
        <f t="shared" ca="1" si="74"/>
        <v>`payroll_Period`:43040,</v>
      </c>
      <c r="R172" t="str">
        <f t="shared" ca="1" si="75"/>
        <v>`ts`:0.75,</v>
      </c>
      <c r="S172" t="str">
        <f t="shared" ca="1" si="76"/>
        <v>`te`:0,</v>
      </c>
      <c r="T172" t="str">
        <f t="shared" ca="1" si="77"/>
        <v>`repairHrs`:6,</v>
      </c>
      <c r="U172" t="str">
        <f t="shared" ca="1" si="78"/>
        <v>`rprtDate`:`2017-11-05`,</v>
      </c>
      <c r="V172" t="str">
        <f t="shared" ca="1" si="79"/>
        <v>`timeStarts`:`2017-11-05T18:00:00-06:00`,</v>
      </c>
      <c r="W172" t="str">
        <f t="shared" ca="1" si="80"/>
        <v>`timeEnds`:`2017-11-06T00:00:00-06:00`,</v>
      </c>
      <c r="X172" t="str">
        <f t="shared" ca="1" si="81"/>
        <v>`shift`:`PM`,</v>
      </c>
      <c r="Y172" t="str">
        <f t="shared" ca="1" si="82"/>
        <v>`shiftStartTime`:`6`,</v>
      </c>
      <c r="Z172" t="str">
        <f t="shared" ca="1" si="83"/>
        <v>`wONum`:`KNSHOP`,</v>
      </c>
      <c r="AA172" t="str">
        <f t="shared" ca="1" si="84"/>
        <v>`uNum`:`HP-078`,</v>
      </c>
      <c r="AB172" t="str">
        <f t="shared" ca="1" si="85"/>
        <v>`notes`:`Review replace repair fluid end`,</v>
      </c>
      <c r="AC172" t="str">
        <f t="shared" ca="1" si="86"/>
        <v>`shift_Serial`:`43040_05`}</v>
      </c>
    </row>
    <row r="173" spans="1:29" x14ac:dyDescent="0.2">
      <c r="A173" t="str">
        <f t="shared" ca="1" si="58"/>
        <v>{`_id`:`eduardovela_2017-11-08_05-08-57_-0600_Wed`,</v>
      </c>
      <c r="B173" t="str">
        <f t="shared" ca="1" si="59"/>
        <v>`_rev`:`3-a256e303d7299ffc0d70fc4f2c66702b`,</v>
      </c>
      <c r="C173" t="str">
        <f t="shared" ca="1" si="60"/>
        <v>`worksiteEncoded`:`KN_ODS_MNSHOP`,</v>
      </c>
      <c r="D173" t="str">
        <f t="shared" ca="1" si="61"/>
        <v>`client`:`KN`,</v>
      </c>
      <c r="E173" t="str">
        <f t="shared" ca="1" si="62"/>
        <v>`location`:`ODS`,</v>
      </c>
      <c r="F173" t="str">
        <f t="shared" ca="1" si="63"/>
        <v>`locID`:`MNSHOP`,</v>
      </c>
      <c r="G173" t="str">
        <f t="shared" ca="1" si="64"/>
        <v>`username`:`eduardovela`,</v>
      </c>
      <c r="H173" t="str">
        <f t="shared" ca="1" si="65"/>
        <v>`lastName`:`Vela`,</v>
      </c>
      <c r="I173" t="str">
        <f t="shared" ca="1" si="66"/>
        <v>`firstName`:`Eduardo`,</v>
      </c>
      <c r="J173" t="str">
        <f t="shared" ca="1" si="67"/>
        <v>`technician`:`Vela, Eduardo`,</v>
      </c>
      <c r="K173" t="str">
        <f t="shared" ca="1" si="68"/>
        <v>`timeStampM`:`null`,</v>
      </c>
      <c r="L173" t="str">
        <f t="shared" ca="1" si="69"/>
        <v>`shiftSerial`:`43040_05`,</v>
      </c>
      <c r="M173" t="str">
        <f t="shared" ca="1" si="70"/>
        <v>`siteUid`:521887,</v>
      </c>
      <c r="N173" t="str">
        <f t="shared" ca="1" si="71"/>
        <v>`timeStamp`:43047.2145570255,</v>
      </c>
      <c r="O173" t="str">
        <f t="shared" ca="1" si="72"/>
        <v>`payrollPeriod`:43040,</v>
      </c>
      <c r="P173" t="str">
        <f t="shared" ca="1" si="73"/>
        <v>`rprtDateX`:43044,</v>
      </c>
      <c r="Q173" t="str">
        <f t="shared" ca="1" si="74"/>
        <v>`payroll_Period`:43040,</v>
      </c>
      <c r="R173" t="str">
        <f t="shared" ca="1" si="75"/>
        <v>`ts`:0,</v>
      </c>
      <c r="S173" t="str">
        <f t="shared" ca="1" si="76"/>
        <v>`te`:0.208333333333333,</v>
      </c>
      <c r="T173" t="str">
        <f t="shared" ca="1" si="77"/>
        <v>`repairHrs`:5,</v>
      </c>
      <c r="U173" t="str">
        <f t="shared" ca="1" si="78"/>
        <v>`rprtDate`:`2017-11-05`,</v>
      </c>
      <c r="V173" t="str">
        <f t="shared" ca="1" si="79"/>
        <v>`timeStarts`:`2017-11-06T00:00:00-06:00`,</v>
      </c>
      <c r="W173" t="str">
        <f t="shared" ca="1" si="80"/>
        <v>`timeEnds`:`2017-11-06T05:00:00-06:00`,</v>
      </c>
      <c r="X173" t="str">
        <f t="shared" ca="1" si="81"/>
        <v>`shift`:`PM`,</v>
      </c>
      <c r="Y173" t="str">
        <f t="shared" ca="1" si="82"/>
        <v>`shiftStartTime`:`6`,</v>
      </c>
      <c r="Z173" t="str">
        <f t="shared" ca="1" si="83"/>
        <v>`wONum`:`KNSHOP`,</v>
      </c>
      <c r="AA173" t="str">
        <f t="shared" ca="1" si="84"/>
        <v>`uNum`:`SHOP`,</v>
      </c>
      <c r="AB173" t="str">
        <f t="shared" ca="1" si="85"/>
        <v>`notes`:`Cleand up shop, power washd floors`,</v>
      </c>
      <c r="AC173" t="str">
        <f t="shared" ca="1" si="86"/>
        <v>`shift_Serial`:`43040_05`}</v>
      </c>
    </row>
    <row r="174" spans="1:29" x14ac:dyDescent="0.2">
      <c r="A174" t="str">
        <f t="shared" ca="1" si="58"/>
        <v>{`_id`:`eduardovela_2017-11-08_05-11-23_-0600_Wed`,</v>
      </c>
      <c r="B174" t="str">
        <f t="shared" ca="1" si="59"/>
        <v>`_rev`:`2-c1774fec99cd1be3fa0a6c5bd4f350a3`,</v>
      </c>
      <c r="C174" t="str">
        <f t="shared" ca="1" si="60"/>
        <v>`worksiteEncoded`:`KN_ODS_MNSHOP`,</v>
      </c>
      <c r="D174" t="str">
        <f t="shared" ca="1" si="61"/>
        <v>`client`:`KN`,</v>
      </c>
      <c r="E174" t="str">
        <f t="shared" ca="1" si="62"/>
        <v>`location`:`ODS`,</v>
      </c>
      <c r="F174" t="str">
        <f t="shared" ca="1" si="63"/>
        <v>`locID`:`MNSHOP`,</v>
      </c>
      <c r="G174" t="str">
        <f t="shared" ca="1" si="64"/>
        <v>`username`:`eduardovela`,</v>
      </c>
      <c r="H174" t="str">
        <f t="shared" ca="1" si="65"/>
        <v>`lastName`:`Vela`,</v>
      </c>
      <c r="I174" t="str">
        <f t="shared" ca="1" si="66"/>
        <v>`firstName`:`Eduardo`,</v>
      </c>
      <c r="J174" t="str">
        <f t="shared" ca="1" si="67"/>
        <v>`technician`:`Vela, Eduardo`,</v>
      </c>
      <c r="K174" t="str">
        <f t="shared" ca="1" si="68"/>
        <v>`timeStampM`:`2017-11-08T05:11:23-06:00`,</v>
      </c>
      <c r="L174" t="str">
        <f t="shared" ca="1" si="69"/>
        <v>`shiftSerial`:`43040_06`,</v>
      </c>
      <c r="M174" t="str">
        <f t="shared" ca="1" si="70"/>
        <v>`siteUid`:521887,</v>
      </c>
      <c r="N174" t="str">
        <f t="shared" ca="1" si="71"/>
        <v>`timeStamp`:43047.2162475347,</v>
      </c>
      <c r="O174" t="str">
        <f t="shared" ca="1" si="72"/>
        <v>`payrollPeriod`:43040,</v>
      </c>
      <c r="P174" t="str">
        <f t="shared" ca="1" si="73"/>
        <v>`rprtDateX`:43045,</v>
      </c>
      <c r="Q174" t="str">
        <f t="shared" ca="1" si="74"/>
        <v>`payroll_Period`:43040,</v>
      </c>
      <c r="R174" t="str">
        <f t="shared" ca="1" si="75"/>
        <v>`ts`:0.75,</v>
      </c>
      <c r="S174" t="str">
        <f t="shared" ca="1" si="76"/>
        <v>`te`:0.916666666666667,</v>
      </c>
      <c r="T174" t="str">
        <f t="shared" ca="1" si="77"/>
        <v>`repairHrs`:4,</v>
      </c>
      <c r="U174" t="str">
        <f t="shared" ca="1" si="78"/>
        <v>`rprtDate`:`2017-11-06`,</v>
      </c>
      <c r="V174" t="str">
        <f t="shared" ca="1" si="79"/>
        <v>`timeStarts`:`2017-11-06T18:00:00-06:00`,</v>
      </c>
      <c r="W174" t="str">
        <f t="shared" ca="1" si="80"/>
        <v>`timeEnds`:`2017-11-06T22:00:00-06:00`,</v>
      </c>
      <c r="X174" t="str">
        <f t="shared" ca="1" si="81"/>
        <v>`shift`:`PM`,</v>
      </c>
      <c r="Y174" t="str">
        <f t="shared" ca="1" si="82"/>
        <v>`shiftStartTime`:`6`,</v>
      </c>
      <c r="Z174" t="str">
        <f t="shared" ca="1" si="83"/>
        <v>`wONum`:`KNSHOP`,</v>
      </c>
      <c r="AA174" t="str">
        <f t="shared" ca="1" si="84"/>
        <v>`uNum`:`305473`,</v>
      </c>
      <c r="AB174" t="str">
        <f t="shared" ca="1" si="85"/>
        <v>`notes`:`Tractor check list`,</v>
      </c>
      <c r="AC174" t="str">
        <f t="shared" ca="1" si="86"/>
        <v>`shift_Serial`:`43040_06`}</v>
      </c>
    </row>
    <row r="175" spans="1:29" x14ac:dyDescent="0.2">
      <c r="A175" t="str">
        <f t="shared" ca="1" si="58"/>
        <v>{`_id`:`eduardovela_2017-11-08_05-12-11_-0600_Wed`,</v>
      </c>
      <c r="B175" t="str">
        <f t="shared" ca="1" si="59"/>
        <v>`_rev`:`2-74e73ad855ca75e2de2b190edb450bd1`,</v>
      </c>
      <c r="C175" t="str">
        <f t="shared" ca="1" si="60"/>
        <v>`worksiteEncoded`:`KN_ODS_MNSHOP`,</v>
      </c>
      <c r="D175" t="str">
        <f t="shared" ca="1" si="61"/>
        <v>`client`:`KN`,</v>
      </c>
      <c r="E175" t="str">
        <f t="shared" ca="1" si="62"/>
        <v>`location`:`ODS`,</v>
      </c>
      <c r="F175" t="str">
        <f t="shared" ca="1" si="63"/>
        <v>`locID`:`MNSHOP`,</v>
      </c>
      <c r="G175" t="str">
        <f t="shared" ca="1" si="64"/>
        <v>`username`:`eduardovela`,</v>
      </c>
      <c r="H175" t="str">
        <f t="shared" ca="1" si="65"/>
        <v>`lastName`:`Vela`,</v>
      </c>
      <c r="I175" t="str">
        <f t="shared" ca="1" si="66"/>
        <v>`firstName`:`Eduardo`,</v>
      </c>
      <c r="J175" t="str">
        <f t="shared" ca="1" si="67"/>
        <v>`technician`:`Vela, Eduardo`,</v>
      </c>
      <c r="K175" t="str">
        <f t="shared" ca="1" si="68"/>
        <v>`timeStampM`:`2017-11-08T05:12:11-06:00`,</v>
      </c>
      <c r="L175" t="str">
        <f t="shared" ca="1" si="69"/>
        <v>`shiftSerial`:`43040_06`,</v>
      </c>
      <c r="M175" t="str">
        <f t="shared" ca="1" si="70"/>
        <v>`siteUid`:521887,</v>
      </c>
      <c r="N175" t="str">
        <f t="shared" ca="1" si="71"/>
        <v>`timeStamp`:43047.216794213,</v>
      </c>
      <c r="O175" t="str">
        <f t="shared" ca="1" si="72"/>
        <v>`payrollPeriod`:43040,</v>
      </c>
      <c r="P175" t="str">
        <f t="shared" ca="1" si="73"/>
        <v>`rprtDateX`:43045,</v>
      </c>
      <c r="Q175" t="str">
        <f t="shared" ca="1" si="74"/>
        <v>`payroll_Period`:43040,</v>
      </c>
      <c r="R175" t="str">
        <f t="shared" ca="1" si="75"/>
        <v>`ts`:0.916666666666667,</v>
      </c>
      <c r="S175" t="str">
        <f t="shared" ca="1" si="76"/>
        <v>`te`:0.0833333333333333,</v>
      </c>
      <c r="T175" t="str">
        <f t="shared" ca="1" si="77"/>
        <v>`repairHrs`:4,</v>
      </c>
      <c r="U175" t="str">
        <f t="shared" ca="1" si="78"/>
        <v>`rprtDate`:`2017-11-06`,</v>
      </c>
      <c r="V175" t="str">
        <f t="shared" ca="1" si="79"/>
        <v>`timeStarts`:`2017-11-06T22:00:00-06:00`,</v>
      </c>
      <c r="W175" t="str">
        <f t="shared" ca="1" si="80"/>
        <v>`timeEnds`:`2017-11-07T02:00:00-06:00`,</v>
      </c>
      <c r="X175" t="str">
        <f t="shared" ca="1" si="81"/>
        <v>`shift`:`PM`,</v>
      </c>
      <c r="Y175" t="str">
        <f t="shared" ca="1" si="82"/>
        <v>`shiftStartTime`:`6`,</v>
      </c>
      <c r="Z175" t="str">
        <f t="shared" ca="1" si="83"/>
        <v>`wONum`:`KNSHOP`,</v>
      </c>
      <c r="AA175" t="str">
        <f t="shared" ca="1" si="84"/>
        <v>`uNum`:`507601`,</v>
      </c>
      <c r="AB175" t="str">
        <f t="shared" ca="1" si="85"/>
        <v>`notes`:`Repair frack pump fluid end`,</v>
      </c>
      <c r="AC175" t="str">
        <f t="shared" ca="1" si="86"/>
        <v>`shift_Serial`:`43040_06`}</v>
      </c>
    </row>
    <row r="176" spans="1:29" x14ac:dyDescent="0.2">
      <c r="A176" t="str">
        <f t="shared" ca="1" si="58"/>
        <v>{`_id`:`eduardovela_2017-11-08_05-16-00_-0600_Wed`,</v>
      </c>
      <c r="B176" t="str">
        <f t="shared" ca="1" si="59"/>
        <v>`_rev`:`2-b52f65e680f3694e9cae61e8cb1f56a2`,</v>
      </c>
      <c r="C176" t="str">
        <f t="shared" ca="1" si="60"/>
        <v>`worksiteEncoded`:`KN_ODS_MNSHOP`,</v>
      </c>
      <c r="D176" t="str">
        <f t="shared" ca="1" si="61"/>
        <v>`client`:`KN`,</v>
      </c>
      <c r="E176" t="str">
        <f t="shared" ca="1" si="62"/>
        <v>`location`:`ODS`,</v>
      </c>
      <c r="F176" t="str">
        <f t="shared" ca="1" si="63"/>
        <v>`locID`:`MNSHOP`,</v>
      </c>
      <c r="G176" t="str">
        <f t="shared" ca="1" si="64"/>
        <v>`username`:`eduardovela`,</v>
      </c>
      <c r="H176" t="str">
        <f t="shared" ca="1" si="65"/>
        <v>`lastName`:`Vela`,</v>
      </c>
      <c r="I176" t="str">
        <f t="shared" ca="1" si="66"/>
        <v>`firstName`:`Eduardo`,</v>
      </c>
      <c r="J176" t="str">
        <f t="shared" ca="1" si="67"/>
        <v>`technician`:`Vela, Eduardo`,</v>
      </c>
      <c r="K176" t="str">
        <f t="shared" ca="1" si="68"/>
        <v>`timeStampM`:`2017-11-08T05:16:00-06:00`,</v>
      </c>
      <c r="L176" t="str">
        <f t="shared" ca="1" si="69"/>
        <v>`shiftSerial`:`43040_06`,</v>
      </c>
      <c r="M176" t="str">
        <f t="shared" ca="1" si="70"/>
        <v>`siteUid`:521887,</v>
      </c>
      <c r="N176" t="str">
        <f t="shared" ca="1" si="71"/>
        <v>`timeStamp`:43047.2194508102,</v>
      </c>
      <c r="O176" t="str">
        <f t="shared" ca="1" si="72"/>
        <v>`payrollPeriod`:43040,</v>
      </c>
      <c r="P176" t="str">
        <f t="shared" ca="1" si="73"/>
        <v>`rprtDateX`:43045,</v>
      </c>
      <c r="Q176" t="str">
        <f t="shared" ca="1" si="74"/>
        <v>`payroll_Period`:43040,</v>
      </c>
      <c r="R176" t="str">
        <f t="shared" ca="1" si="75"/>
        <v>`ts`:0.0833333333333333,</v>
      </c>
      <c r="S176" t="str">
        <f t="shared" ca="1" si="76"/>
        <v>`te`:0.208333333333333,</v>
      </c>
      <c r="T176" t="str">
        <f t="shared" ca="1" si="77"/>
        <v>`repairHrs`:3,</v>
      </c>
      <c r="U176" t="str">
        <f t="shared" ca="1" si="78"/>
        <v>`rprtDate`:`2017-11-06`,</v>
      </c>
      <c r="V176" t="str">
        <f t="shared" ca="1" si="79"/>
        <v>`timeStarts`:`2017-11-07T02:00:00-06:00`,</v>
      </c>
      <c r="W176" t="str">
        <f t="shared" ca="1" si="80"/>
        <v>`timeEnds`:`2017-11-07T05:00:00-06:00`,</v>
      </c>
      <c r="X176" t="str">
        <f t="shared" ca="1" si="81"/>
        <v>`shift`:`PM`,</v>
      </c>
      <c r="Y176" t="str">
        <f t="shared" ca="1" si="82"/>
        <v>`shiftStartTime`:`6`,</v>
      </c>
      <c r="Z176" t="str">
        <f t="shared" ca="1" si="83"/>
        <v>`wONum`:`KNSHOP`,</v>
      </c>
      <c r="AA176" t="str">
        <f t="shared" ca="1" si="84"/>
        <v>`uNum`:`5122279`,</v>
      </c>
      <c r="AB176" t="str">
        <f t="shared" ca="1" si="85"/>
        <v>`notes`:`Remove replace repair frack pump water pump`,</v>
      </c>
      <c r="AC176" t="str">
        <f t="shared" ca="1" si="86"/>
        <v>`shift_Serial`:`43040_06`}</v>
      </c>
    </row>
    <row r="177" spans="1:29" x14ac:dyDescent="0.2">
      <c r="A177" t="str">
        <f t="shared" ca="1" si="58"/>
        <v>{`_id`:`eduardovela_2017-11-08_05-16-48_-0600_Wed`,</v>
      </c>
      <c r="B177" t="str">
        <f t="shared" ca="1" si="59"/>
        <v>`_rev`:`3-f9fcbe63ed4545b9679072f1e068c46a`,</v>
      </c>
      <c r="C177" t="str">
        <f t="shared" ca="1" si="60"/>
        <v>`worksiteEncoded`:`KN_ODS_MNSHOP`,</v>
      </c>
      <c r="D177" t="str">
        <f t="shared" ca="1" si="61"/>
        <v>`client`:`KN`,</v>
      </c>
      <c r="E177" t="str">
        <f t="shared" ca="1" si="62"/>
        <v>`location`:`ODS`,</v>
      </c>
      <c r="F177" t="str">
        <f t="shared" ca="1" si="63"/>
        <v>`locID`:`MNSHOP`,</v>
      </c>
      <c r="G177" t="str">
        <f t="shared" ca="1" si="64"/>
        <v>`username`:`eduardovela`,</v>
      </c>
      <c r="H177" t="str">
        <f t="shared" ca="1" si="65"/>
        <v>`lastName`:`Vela`,</v>
      </c>
      <c r="I177" t="str">
        <f t="shared" ca="1" si="66"/>
        <v>`firstName`:`Eduardo`,</v>
      </c>
      <c r="J177" t="str">
        <f t="shared" ca="1" si="67"/>
        <v>`technician`:`Vela, Eduardo`,</v>
      </c>
      <c r="K177" t="str">
        <f t="shared" ca="1" si="68"/>
        <v>`timeStampM`:`null`,</v>
      </c>
      <c r="L177" t="str">
        <f t="shared" ca="1" si="69"/>
        <v>`shiftSerial`:`43040_07`,</v>
      </c>
      <c r="M177" t="str">
        <f t="shared" ca="1" si="70"/>
        <v>`siteUid`:521887,</v>
      </c>
      <c r="N177" t="str">
        <f t="shared" ca="1" si="71"/>
        <v>`timeStamp`:43047.2200017245,</v>
      </c>
      <c r="O177" t="str">
        <f t="shared" ca="1" si="72"/>
        <v>`payrollPeriod`:43040,</v>
      </c>
      <c r="P177" t="str">
        <f t="shared" ca="1" si="73"/>
        <v>`rprtDateX`:43046,</v>
      </c>
      <c r="Q177" t="str">
        <f t="shared" ca="1" si="74"/>
        <v>`payroll_Period`:43040,</v>
      </c>
      <c r="R177" t="str">
        <f t="shared" ca="1" si="75"/>
        <v>`ts`:0.75,</v>
      </c>
      <c r="S177" t="str">
        <f t="shared" ca="1" si="76"/>
        <v>`te`:0.958333333333333,</v>
      </c>
      <c r="T177" t="str">
        <f t="shared" ca="1" si="77"/>
        <v>`repairHrs`:5,</v>
      </c>
      <c r="U177" t="str">
        <f t="shared" ca="1" si="78"/>
        <v>`rprtDate`:`2017-11-07`,</v>
      </c>
      <c r="V177" t="str">
        <f t="shared" ca="1" si="79"/>
        <v>`timeStarts`:`2017-11-07T18:00:00-06:00`,</v>
      </c>
      <c r="W177" t="str">
        <f t="shared" ca="1" si="80"/>
        <v>`timeEnds`:`2017-11-07T23:00:00-06:00`,</v>
      </c>
      <c r="X177" t="str">
        <f t="shared" ca="1" si="81"/>
        <v>`shift`:`PM`,</v>
      </c>
      <c r="Y177" t="str">
        <f t="shared" ca="1" si="82"/>
        <v>`shiftStartTime`:`6`,</v>
      </c>
      <c r="Z177" t="str">
        <f t="shared" ca="1" si="83"/>
        <v>`wONum`:`KNSHOP`,</v>
      </c>
      <c r="AA177" t="str">
        <f t="shared" ca="1" si="84"/>
        <v>`uNum`:`HP-078`,</v>
      </c>
      <c r="AB177" t="str">
        <f t="shared" ca="1" si="85"/>
        <v>`notes`:`Review repair fluid end oil ring leaks repaied manyfol leaks also repaird fan motor pump and new screws on power end to stop leaks`,</v>
      </c>
      <c r="AC177" t="str">
        <f t="shared" ca="1" si="86"/>
        <v>`shift_Serial`:`43040_07`}</v>
      </c>
    </row>
    <row r="178" spans="1:29" x14ac:dyDescent="0.2">
      <c r="A178" t="str">
        <f t="shared" ca="1" si="58"/>
        <v>{`_id`:`eduardovela_2017-11-08_05-19-13_-0600_Wed`,</v>
      </c>
      <c r="B178" t="str">
        <f t="shared" ca="1" si="59"/>
        <v>`_rev`:`2-7f9f89b4f13ef488b329d81dcbd166da`,</v>
      </c>
      <c r="C178" t="str">
        <f t="shared" ca="1" si="60"/>
        <v>`worksiteEncoded`:`KN_ODS_MNSHOP`,</v>
      </c>
      <c r="D178" t="str">
        <f t="shared" ca="1" si="61"/>
        <v>`client`:`KN`,</v>
      </c>
      <c r="E178" t="str">
        <f t="shared" ca="1" si="62"/>
        <v>`location`:`ODS`,</v>
      </c>
      <c r="F178" t="str">
        <f t="shared" ca="1" si="63"/>
        <v>`locID`:`MNSHOP`,</v>
      </c>
      <c r="G178" t="str">
        <f t="shared" ca="1" si="64"/>
        <v>`username`:`eduardovela`,</v>
      </c>
      <c r="H178" t="str">
        <f t="shared" ca="1" si="65"/>
        <v>`lastName`:`Vela`,</v>
      </c>
      <c r="I178" t="str">
        <f t="shared" ca="1" si="66"/>
        <v>`firstName`:`Eduardo`,</v>
      </c>
      <c r="J178" t="str">
        <f t="shared" ca="1" si="67"/>
        <v>`technician`:`Vela, Eduardo`,</v>
      </c>
      <c r="K178" t="str">
        <f t="shared" ca="1" si="68"/>
        <v>`timeStampM`:`2017-11-08T05:19:13-06:00`,</v>
      </c>
      <c r="L178" t="str">
        <f t="shared" ca="1" si="69"/>
        <v>`shiftSerial`:`43040_07`,</v>
      </c>
      <c r="M178" t="str">
        <f t="shared" ca="1" si="70"/>
        <v>`siteUid`:521887,</v>
      </c>
      <c r="N178" t="str">
        <f t="shared" ca="1" si="71"/>
        <v>`timeStamp`:43047.2216828704,</v>
      </c>
      <c r="O178" t="str">
        <f t="shared" ca="1" si="72"/>
        <v>`payrollPeriod`:43040,</v>
      </c>
      <c r="P178" t="str">
        <f t="shared" ca="1" si="73"/>
        <v>`rprtDateX`:43046,</v>
      </c>
      <c r="Q178" t="str">
        <f t="shared" ca="1" si="74"/>
        <v>`payroll_Period`:43040,</v>
      </c>
      <c r="R178" t="str">
        <f t="shared" ca="1" si="75"/>
        <v>`ts`:0.958333333333333,</v>
      </c>
      <c r="S178" t="str">
        <f t="shared" ca="1" si="76"/>
        <v>`te`:0.166666666666667,</v>
      </c>
      <c r="T178" t="str">
        <f t="shared" ca="1" si="77"/>
        <v>`repairHrs`:5,</v>
      </c>
      <c r="U178" t="str">
        <f t="shared" ca="1" si="78"/>
        <v>`rprtDate`:`2017-11-07`,</v>
      </c>
      <c r="V178" t="str">
        <f t="shared" ca="1" si="79"/>
        <v>`timeStarts`:`2017-11-07T23:00:00-06:00`,</v>
      </c>
      <c r="W178" t="str">
        <f t="shared" ca="1" si="80"/>
        <v>`timeEnds`:`2017-11-08T04:00:00-06:00`,</v>
      </c>
      <c r="X178" t="str">
        <f t="shared" ca="1" si="81"/>
        <v>`shift`:`PM`,</v>
      </c>
      <c r="Y178" t="str">
        <f t="shared" ca="1" si="82"/>
        <v>`shiftStartTime`:`6`,</v>
      </c>
      <c r="Z178" t="str">
        <f t="shared" ca="1" si="83"/>
        <v>`wONum`:`KNSHOP`,</v>
      </c>
      <c r="AA178" t="str">
        <f t="shared" ca="1" si="84"/>
        <v>`uNum`:`511347`,</v>
      </c>
      <c r="AB178" t="str">
        <f t="shared" ca="1" si="85"/>
        <v>`notes`:`Frack pump review repair leaks and adjust clamps`,</v>
      </c>
      <c r="AC178" t="str">
        <f t="shared" ca="1" si="86"/>
        <v>`shift_Serial`:`43040_07`}</v>
      </c>
    </row>
    <row r="179" spans="1:29" x14ac:dyDescent="0.2">
      <c r="A179" t="str">
        <f t="shared" ca="1" si="58"/>
        <v>{`_id`:`eduardovela_2017-11-08_05-19-56_-0600_Wed`,</v>
      </c>
      <c r="B179" t="str">
        <f t="shared" ca="1" si="59"/>
        <v>`_rev`:`2-322d46f37e08b6afe31dd3509e494c3d`,</v>
      </c>
      <c r="C179" t="str">
        <f t="shared" ca="1" si="60"/>
        <v>`worksiteEncoded`:`KN_ODS_MNSHOP`,</v>
      </c>
      <c r="D179" t="str">
        <f t="shared" ca="1" si="61"/>
        <v>`client`:`KN`,</v>
      </c>
      <c r="E179" t="str">
        <f t="shared" ca="1" si="62"/>
        <v>`location`:`ODS`,</v>
      </c>
      <c r="F179" t="str">
        <f t="shared" ca="1" si="63"/>
        <v>`locID`:`MNSHOP`,</v>
      </c>
      <c r="G179" t="str">
        <f t="shared" ca="1" si="64"/>
        <v>`username`:`eduardovela`,</v>
      </c>
      <c r="H179" t="str">
        <f t="shared" ca="1" si="65"/>
        <v>`lastName`:`Vela`,</v>
      </c>
      <c r="I179" t="str">
        <f t="shared" ca="1" si="66"/>
        <v>`firstName`:`Eduardo`,</v>
      </c>
      <c r="J179" t="str">
        <f t="shared" ca="1" si="67"/>
        <v>`technician`:`Vela, Eduardo`,</v>
      </c>
      <c r="K179" t="str">
        <f t="shared" ca="1" si="68"/>
        <v>`timeStampM`:`2017-11-08T05:19:56-06:00`,</v>
      </c>
      <c r="L179" t="str">
        <f t="shared" ca="1" si="69"/>
        <v>`shiftSerial`:`43040_07`,</v>
      </c>
      <c r="M179" t="str">
        <f t="shared" ca="1" si="70"/>
        <v>`siteUid`:521887,</v>
      </c>
      <c r="N179" t="str">
        <f t="shared" ca="1" si="71"/>
        <v>`timeStamp`:43047.2221785764,</v>
      </c>
      <c r="O179" t="str">
        <f t="shared" ca="1" si="72"/>
        <v>`payrollPeriod`:43040,</v>
      </c>
      <c r="P179" t="str">
        <f t="shared" ca="1" si="73"/>
        <v>`rprtDateX`:43046,</v>
      </c>
      <c r="Q179" t="str">
        <f t="shared" ca="1" si="74"/>
        <v>`payroll_Period`:43040,</v>
      </c>
      <c r="R179" t="str">
        <f t="shared" ca="1" si="75"/>
        <v>`ts`:0.166666666666667,</v>
      </c>
      <c r="S179" t="str">
        <f t="shared" ca="1" si="76"/>
        <v>`te`:0.208333333333333,</v>
      </c>
      <c r="T179" t="str">
        <f t="shared" ca="1" si="77"/>
        <v>`repairHrs`:1,</v>
      </c>
      <c r="U179" t="str">
        <f t="shared" ca="1" si="78"/>
        <v>`rprtDate`:`2017-11-07`,</v>
      </c>
      <c r="V179" t="str">
        <f t="shared" ca="1" si="79"/>
        <v>`timeStarts`:`2017-11-08T04:00:00-06:00`,</v>
      </c>
      <c r="W179" t="str">
        <f t="shared" ca="1" si="80"/>
        <v>`timeEnds`:`2017-11-08T05:00:00-06:00`,</v>
      </c>
      <c r="X179" t="str">
        <f t="shared" ca="1" si="81"/>
        <v>`shift`:`PM`,</v>
      </c>
      <c r="Y179" t="str">
        <f t="shared" ca="1" si="82"/>
        <v>`shiftStartTime`:`6`,</v>
      </c>
      <c r="Z179" t="str">
        <f t="shared" ca="1" si="83"/>
        <v>`wONum`:`KNSHOP`,</v>
      </c>
      <c r="AA179" t="str">
        <f t="shared" ca="1" si="84"/>
        <v>`uNum`:`506256`,</v>
      </c>
      <c r="AB179" t="str">
        <f t="shared" ca="1" si="85"/>
        <v>`notes`:`Remove replace repair frack pump air filters`,</v>
      </c>
      <c r="AC179" t="str">
        <f t="shared" ca="1" si="86"/>
        <v>`shift_Serial`:`43040_07`}</v>
      </c>
    </row>
    <row r="180" spans="1:29" x14ac:dyDescent="0.2">
      <c r="A180" t="str">
        <f t="shared" ca="1" si="58"/>
        <v>{`_id`:`evela_2017-10-11_07-46-58_-0500_Wed`,</v>
      </c>
      <c r="B180" t="str">
        <f t="shared" ca="1" si="59"/>
        <v>`_rev`:`2-df6d2c3831db9a2c6588ced2bf08b268`,</v>
      </c>
      <c r="C180" t="str">
        <f t="shared" ca="1" si="60"/>
        <v>`worksiteEncoded`:`KN_ODS_MNSHOP`,</v>
      </c>
      <c r="D180" t="str">
        <f t="shared" ca="1" si="61"/>
        <v>`client`:`KN`,</v>
      </c>
      <c r="E180" t="str">
        <f t="shared" ca="1" si="62"/>
        <v>`location`:`ODS`,</v>
      </c>
      <c r="F180" t="str">
        <f t="shared" ca="1" si="63"/>
        <v>`locID`:`MNSHOP`,</v>
      </c>
      <c r="G180" t="str">
        <f t="shared" ca="1" si="64"/>
        <v>`username`:`evela`,</v>
      </c>
      <c r="H180" t="str">
        <f t="shared" ca="1" si="65"/>
        <v>`lastName`:`Vela`,</v>
      </c>
      <c r="I180" t="str">
        <f t="shared" ca="1" si="66"/>
        <v>`firstName`:`Ediberto`,</v>
      </c>
      <c r="J180" t="str">
        <f t="shared" ca="1" si="67"/>
        <v>`technician`:`Vela, Ediberto`,</v>
      </c>
      <c r="K180" t="str">
        <f t="shared" ca="1" si="68"/>
        <v>`timeStampM`:`2017-10-11T07:46:58-05:00`,</v>
      </c>
      <c r="L180" t="str">
        <f t="shared" ca="1" si="69"/>
        <v>`shiftSerial`:`43012_01`,</v>
      </c>
      <c r="M180" t="str">
        <f t="shared" ca="1" si="70"/>
        <v>`siteUid`:521887,</v>
      </c>
      <c r="N180" t="str">
        <f t="shared" ca="1" si="71"/>
        <v>`timeStamp`:43019.3242913657,</v>
      </c>
      <c r="O180" t="str">
        <f t="shared" ca="1" si="72"/>
        <v>`payrollPeriod`:43012,</v>
      </c>
      <c r="P180" t="str">
        <f t="shared" ca="1" si="73"/>
        <v>`rprtDateX`:43012,</v>
      </c>
      <c r="Q180" t="str">
        <f t="shared" ca="1" si="74"/>
        <v>`payroll_Period`:43012,</v>
      </c>
      <c r="R180" t="str">
        <f t="shared" ca="1" si="75"/>
        <v>`ts`:0.75,</v>
      </c>
      <c r="S180" t="str">
        <f t="shared" ca="1" si="76"/>
        <v>`te`:0.979166666666667,</v>
      </c>
      <c r="T180" t="str">
        <f t="shared" ca="1" si="77"/>
        <v>`repairHrs`:5.5,</v>
      </c>
      <c r="U180" t="str">
        <f t="shared" ca="1" si="78"/>
        <v>`rprtDate`:`2017-10-04`,</v>
      </c>
      <c r="V180" t="str">
        <f t="shared" ca="1" si="79"/>
        <v>`timeStarts`:`2017-10-04T18:00:00-05:00`,</v>
      </c>
      <c r="W180" t="str">
        <f t="shared" ca="1" si="80"/>
        <v>`timeEnds`:`2017-10-04T23:30:00-05:00`,</v>
      </c>
      <c r="X180" t="str">
        <f t="shared" ca="1" si="81"/>
        <v>`shift`:`PM`,</v>
      </c>
      <c r="Y180" t="str">
        <f t="shared" ca="1" si="82"/>
        <v>`shiftStartTime`:`6`,</v>
      </c>
      <c r="Z180" t="str">
        <f t="shared" ca="1" si="83"/>
        <v>`wONum`:`KNSHOP`,</v>
      </c>
      <c r="AA180" t="str">
        <f t="shared" ca="1" si="84"/>
        <v>`uNum`:`3111592`,</v>
      </c>
      <c r="AB180" t="str">
        <f t="shared" ca="1" si="85"/>
        <v>`notes`:`Check sheet and repairs`,</v>
      </c>
      <c r="AC180" t="str">
        <f t="shared" ca="1" si="86"/>
        <v>`shift_Serial`:`43012_01`}</v>
      </c>
    </row>
    <row r="181" spans="1:29" x14ac:dyDescent="0.2">
      <c r="A181" t="str">
        <f t="shared" ca="1" si="58"/>
        <v>{`_id`:`evela_2017-10-11_07-49-12_-0500_Wed`,</v>
      </c>
      <c r="B181" t="str">
        <f t="shared" ca="1" si="59"/>
        <v>`_rev`:`2-51c8537f9d2210cc2ec70246d67b1d32`,</v>
      </c>
      <c r="C181" t="str">
        <f t="shared" ca="1" si="60"/>
        <v>`worksiteEncoded`:`KN_ODS_MNSHOP`,</v>
      </c>
      <c r="D181" t="str">
        <f t="shared" ca="1" si="61"/>
        <v>`client`:`KN`,</v>
      </c>
      <c r="E181" t="str">
        <f t="shared" ca="1" si="62"/>
        <v>`location`:`ODS`,</v>
      </c>
      <c r="F181" t="str">
        <f t="shared" ca="1" si="63"/>
        <v>`locID`:`MNSHOP`,</v>
      </c>
      <c r="G181" t="str">
        <f t="shared" ca="1" si="64"/>
        <v>`username`:`evela`,</v>
      </c>
      <c r="H181" t="str">
        <f t="shared" ca="1" si="65"/>
        <v>`lastName`:`Vela`,</v>
      </c>
      <c r="I181" t="str">
        <f t="shared" ca="1" si="66"/>
        <v>`firstName`:`Ediberto`,</v>
      </c>
      <c r="J181" t="str">
        <f t="shared" ca="1" si="67"/>
        <v>`technician`:`Vela, Ediberto`,</v>
      </c>
      <c r="K181" t="str">
        <f t="shared" ca="1" si="68"/>
        <v>`timeStampM`:`2017-10-11T07:49:12-05:00`,</v>
      </c>
      <c r="L181" t="str">
        <f t="shared" ca="1" si="69"/>
        <v>`shiftSerial`:`43012_01`,</v>
      </c>
      <c r="M181" t="str">
        <f t="shared" ca="1" si="70"/>
        <v>`siteUid`:521887,</v>
      </c>
      <c r="N181" t="str">
        <f t="shared" ca="1" si="71"/>
        <v>`timeStamp`:43019.3258361227,</v>
      </c>
      <c r="O181" t="str">
        <f t="shared" ca="1" si="72"/>
        <v>`payrollPeriod`:43012,</v>
      </c>
      <c r="P181" t="str">
        <f t="shared" ca="1" si="73"/>
        <v>`rprtDateX`:43012,</v>
      </c>
      <c r="Q181" t="str">
        <f t="shared" ca="1" si="74"/>
        <v>`payroll_Period`:43012,</v>
      </c>
      <c r="R181" t="str">
        <f t="shared" ca="1" si="75"/>
        <v>`ts`:0.979166666666667,</v>
      </c>
      <c r="S181" t="str">
        <f t="shared" ca="1" si="76"/>
        <v>`te`:0.208333333333333,</v>
      </c>
      <c r="T181" t="str">
        <f t="shared" ca="1" si="77"/>
        <v>`repairHrs`:5.5,</v>
      </c>
      <c r="U181" t="str">
        <f t="shared" ca="1" si="78"/>
        <v>`rprtDate`:`2017-10-04`,</v>
      </c>
      <c r="V181" t="str">
        <f t="shared" ca="1" si="79"/>
        <v>`timeStarts`:`2017-10-04T23:30:00-05:00`,</v>
      </c>
      <c r="W181" t="str">
        <f t="shared" ca="1" si="80"/>
        <v>`timeEnds`:`2017-10-05T05:00:00-05:00`,</v>
      </c>
      <c r="X181" t="str">
        <f t="shared" ca="1" si="81"/>
        <v>`shift`:`PM`,</v>
      </c>
      <c r="Y181" t="str">
        <f t="shared" ca="1" si="82"/>
        <v>`shiftStartTime`:`6`,</v>
      </c>
      <c r="Z181" t="str">
        <f t="shared" ca="1" si="83"/>
        <v>`wONum`:`KNSHOP`,</v>
      </c>
      <c r="AA181" t="str">
        <f t="shared" ca="1" si="84"/>
        <v>`uNum`:`5111130`,</v>
      </c>
      <c r="AB181" t="str">
        <f t="shared" ca="1" si="85"/>
        <v>`notes`:`Check sheet and repairs`,</v>
      </c>
      <c r="AC181" t="str">
        <f t="shared" ca="1" si="86"/>
        <v>`shift_Serial`:`43012_01`}</v>
      </c>
    </row>
    <row r="182" spans="1:29" x14ac:dyDescent="0.2">
      <c r="A182" t="str">
        <f t="shared" ca="1" si="58"/>
        <v>{`_id`:`evela_2017-10-11_07-50-37_-0500_Wed`,</v>
      </c>
      <c r="B182" t="str">
        <f t="shared" ca="1" si="59"/>
        <v>`_rev`:`2-af98383f8ade91000b8892ce21c7cba9`,</v>
      </c>
      <c r="C182" t="str">
        <f t="shared" ca="1" si="60"/>
        <v>`worksiteEncoded`:`KN_ODS_MNSHOP`,</v>
      </c>
      <c r="D182" t="str">
        <f t="shared" ca="1" si="61"/>
        <v>`client`:`KN`,</v>
      </c>
      <c r="E182" t="str">
        <f t="shared" ca="1" si="62"/>
        <v>`location`:`ODS`,</v>
      </c>
      <c r="F182" t="str">
        <f t="shared" ca="1" si="63"/>
        <v>`locID`:`MNSHOP`,</v>
      </c>
      <c r="G182" t="str">
        <f t="shared" ca="1" si="64"/>
        <v>`username`:`evela`,</v>
      </c>
      <c r="H182" t="str">
        <f t="shared" ca="1" si="65"/>
        <v>`lastName`:`Vela`,</v>
      </c>
      <c r="I182" t="str">
        <f t="shared" ca="1" si="66"/>
        <v>`firstName`:`Ediberto`,</v>
      </c>
      <c r="J182" t="str">
        <f t="shared" ca="1" si="67"/>
        <v>`technician`:`Vela, Ediberto`,</v>
      </c>
      <c r="K182" t="str">
        <f t="shared" ca="1" si="68"/>
        <v>`timeStampM`:`2017-10-11T07:50:37-05:00`,</v>
      </c>
      <c r="L182" t="str">
        <f t="shared" ca="1" si="69"/>
        <v>`shiftSerial`:`43012_02`,</v>
      </c>
      <c r="M182" t="str">
        <f t="shared" ca="1" si="70"/>
        <v>`siteUid`:521887,</v>
      </c>
      <c r="N182" t="str">
        <f t="shared" ca="1" si="71"/>
        <v>`timeStamp`:43019.3268183102,</v>
      </c>
      <c r="O182" t="str">
        <f t="shared" ca="1" si="72"/>
        <v>`payrollPeriod`:43012,</v>
      </c>
      <c r="P182" t="str">
        <f t="shared" ca="1" si="73"/>
        <v>`rprtDateX`:43013,</v>
      </c>
      <c r="Q182" t="str">
        <f t="shared" ca="1" si="74"/>
        <v>`payroll_Period`:43012,</v>
      </c>
      <c r="R182" t="str">
        <f t="shared" ca="1" si="75"/>
        <v>`ts`:0.75,</v>
      </c>
      <c r="S182" t="str">
        <f t="shared" ca="1" si="76"/>
        <v>`te`:0.979166666666667,</v>
      </c>
      <c r="T182" t="str">
        <f t="shared" ca="1" si="77"/>
        <v>`repairHrs`:5.5,</v>
      </c>
      <c r="U182" t="str">
        <f t="shared" ca="1" si="78"/>
        <v>`rprtDate`:`2017-10-05`,</v>
      </c>
      <c r="V182" t="str">
        <f t="shared" ca="1" si="79"/>
        <v>`timeStarts`:`2017-10-05T18:00:00-05:00`,</v>
      </c>
      <c r="W182" t="str">
        <f t="shared" ca="1" si="80"/>
        <v>`timeEnds`:`2017-10-05T23:30:00-05:00`,</v>
      </c>
      <c r="X182" t="str">
        <f t="shared" ca="1" si="81"/>
        <v>`shift`:`PM`,</v>
      </c>
      <c r="Y182" t="str">
        <f t="shared" ca="1" si="82"/>
        <v>`shiftStartTime`:`6`,</v>
      </c>
      <c r="Z182" t="str">
        <f t="shared" ca="1" si="83"/>
        <v>`wONum`:`KNSHOP`,</v>
      </c>
      <c r="AA182" t="str">
        <f t="shared" ca="1" si="84"/>
        <v>`uNum`:`311824`,</v>
      </c>
      <c r="AB182" t="str">
        <f t="shared" ca="1" si="85"/>
        <v>`notes`:`Check sheet and repairs`,</v>
      </c>
      <c r="AC182" t="str">
        <f t="shared" ca="1" si="86"/>
        <v>`shift_Serial`:`43012_02`}</v>
      </c>
    </row>
    <row r="183" spans="1:29" x14ac:dyDescent="0.2">
      <c r="A183" t="str">
        <f t="shared" ca="1" si="58"/>
        <v>{`_id`:`evela_2017-10-11_07-51-44_-0500_Wed`,</v>
      </c>
      <c r="B183" t="str">
        <f t="shared" ca="1" si="59"/>
        <v>`_rev`:`2-ce43b358f939fd1a8a414d90f1168ee3`,</v>
      </c>
      <c r="C183" t="str">
        <f t="shared" ca="1" si="60"/>
        <v>`worksiteEncoded`:`KN_ODS_MNSHOP`,</v>
      </c>
      <c r="D183" t="str">
        <f t="shared" ca="1" si="61"/>
        <v>`client`:`KN`,</v>
      </c>
      <c r="E183" t="str">
        <f t="shared" ca="1" si="62"/>
        <v>`location`:`ODS`,</v>
      </c>
      <c r="F183" t="str">
        <f t="shared" ca="1" si="63"/>
        <v>`locID`:`MNSHOP`,</v>
      </c>
      <c r="G183" t="str">
        <f t="shared" ca="1" si="64"/>
        <v>`username`:`evela`,</v>
      </c>
      <c r="H183" t="str">
        <f t="shared" ca="1" si="65"/>
        <v>`lastName`:`Vela`,</v>
      </c>
      <c r="I183" t="str">
        <f t="shared" ca="1" si="66"/>
        <v>`firstName`:`Ediberto`,</v>
      </c>
      <c r="J183" t="str">
        <f t="shared" ca="1" si="67"/>
        <v>`technician`:`Vela, Ediberto`,</v>
      </c>
      <c r="K183" t="str">
        <f t="shared" ca="1" si="68"/>
        <v>`timeStampM`:`2017-10-11T07:51:44-05:00`,</v>
      </c>
      <c r="L183" t="str">
        <f t="shared" ca="1" si="69"/>
        <v>`shiftSerial`:`43012_02`,</v>
      </c>
      <c r="M183" t="str">
        <f t="shared" ca="1" si="70"/>
        <v>`siteUid`:521887,</v>
      </c>
      <c r="N183" t="str">
        <f t="shared" ca="1" si="71"/>
        <v>`timeStamp`:43019.3275958796,</v>
      </c>
      <c r="O183" t="str">
        <f t="shared" ca="1" si="72"/>
        <v>`payrollPeriod`:43012,</v>
      </c>
      <c r="P183" t="str">
        <f t="shared" ca="1" si="73"/>
        <v>`rprtDateX`:43013,</v>
      </c>
      <c r="Q183" t="str">
        <f t="shared" ca="1" si="74"/>
        <v>`payroll_Period`:43012,</v>
      </c>
      <c r="R183" t="str">
        <f t="shared" ca="1" si="75"/>
        <v>`ts`:0.979166666666667,</v>
      </c>
      <c r="S183" t="str">
        <f t="shared" ca="1" si="76"/>
        <v>`te`:0.208333333333333,</v>
      </c>
      <c r="T183" t="str">
        <f t="shared" ca="1" si="77"/>
        <v>`repairHrs`:5.5,</v>
      </c>
      <c r="U183" t="str">
        <f t="shared" ca="1" si="78"/>
        <v>`rprtDate`:`2017-10-05`,</v>
      </c>
      <c r="V183" t="str">
        <f t="shared" ca="1" si="79"/>
        <v>`timeStarts`:`2017-10-05T23:30:00-05:00`,</v>
      </c>
      <c r="W183" t="str">
        <f t="shared" ca="1" si="80"/>
        <v>`timeEnds`:`2017-10-06T05:00:00-05:00`,</v>
      </c>
      <c r="X183" t="str">
        <f t="shared" ca="1" si="81"/>
        <v>`shift`:`PM`,</v>
      </c>
      <c r="Y183" t="str">
        <f t="shared" ca="1" si="82"/>
        <v>`shiftStartTime`:`6`,</v>
      </c>
      <c r="Z183" t="str">
        <f t="shared" ca="1" si="83"/>
        <v>`wONum`:`KNSHOP`,</v>
      </c>
      <c r="AA183" t="str">
        <f t="shared" ca="1" si="84"/>
        <v>`uNum`:`508763`,</v>
      </c>
      <c r="AB183" t="str">
        <f t="shared" ca="1" si="85"/>
        <v>`notes`:`Check sheet and repairs`,</v>
      </c>
      <c r="AC183" t="str">
        <f t="shared" ca="1" si="86"/>
        <v>`shift_Serial`:`43012_02`}</v>
      </c>
    </row>
    <row r="184" spans="1:29" x14ac:dyDescent="0.2">
      <c r="A184" t="str">
        <f t="shared" ca="1" si="58"/>
        <v>{`_id`:`evela_2017-10-11_07-54-25_-0500_Wed`,</v>
      </c>
      <c r="B184" t="str">
        <f t="shared" ca="1" si="59"/>
        <v>`_rev`:`2-b6e8729cb5a9c1537b3f76d5729992af`,</v>
      </c>
      <c r="C184" t="str">
        <f t="shared" ca="1" si="60"/>
        <v>`worksiteEncoded`:`KN_ODS_MNSHOP`,</v>
      </c>
      <c r="D184" t="str">
        <f t="shared" ca="1" si="61"/>
        <v>`client`:`KN`,</v>
      </c>
      <c r="E184" t="str">
        <f t="shared" ca="1" si="62"/>
        <v>`location`:`ODS`,</v>
      </c>
      <c r="F184" t="str">
        <f t="shared" ca="1" si="63"/>
        <v>`locID`:`MNSHOP`,</v>
      </c>
      <c r="G184" t="str">
        <f t="shared" ca="1" si="64"/>
        <v>`username`:`evela`,</v>
      </c>
      <c r="H184" t="str">
        <f t="shared" ca="1" si="65"/>
        <v>`lastName`:`Vela`,</v>
      </c>
      <c r="I184" t="str">
        <f t="shared" ca="1" si="66"/>
        <v>`firstName`:`Ediberto`,</v>
      </c>
      <c r="J184" t="str">
        <f t="shared" ca="1" si="67"/>
        <v>`technician`:`Vela, Ediberto`,</v>
      </c>
      <c r="K184" t="str">
        <f t="shared" ca="1" si="68"/>
        <v>`timeStampM`:`2017-10-11T07:54:25-05:00`,</v>
      </c>
      <c r="L184" t="str">
        <f t="shared" ca="1" si="69"/>
        <v>`shiftSerial`:`43012_03`,</v>
      </c>
      <c r="M184" t="str">
        <f t="shared" ca="1" si="70"/>
        <v>`siteUid`:521887,</v>
      </c>
      <c r="N184" t="str">
        <f t="shared" ca="1" si="71"/>
        <v>`timeStamp`:43019.3294668981,</v>
      </c>
      <c r="O184" t="str">
        <f t="shared" ca="1" si="72"/>
        <v>`payrollPeriod`:43012,</v>
      </c>
      <c r="P184" t="str">
        <f t="shared" ca="1" si="73"/>
        <v>`rprtDateX`:43014,</v>
      </c>
      <c r="Q184" t="str">
        <f t="shared" ca="1" si="74"/>
        <v>`payroll_Period`:43012,</v>
      </c>
      <c r="R184" t="str">
        <f t="shared" ca="1" si="75"/>
        <v>`ts`:0.75,</v>
      </c>
      <c r="S184" t="str">
        <f t="shared" ca="1" si="76"/>
        <v>`te`:0.833333333333333,</v>
      </c>
      <c r="T184" t="str">
        <f t="shared" ca="1" si="77"/>
        <v>`repairHrs`:2,</v>
      </c>
      <c r="U184" t="str">
        <f t="shared" ca="1" si="78"/>
        <v>`rprtDate`:`2017-10-06`,</v>
      </c>
      <c r="V184" t="str">
        <f t="shared" ca="1" si="79"/>
        <v>`timeStarts`:`2017-10-06T18:00:00-05:00`,</v>
      </c>
      <c r="W184" t="str">
        <f t="shared" ca="1" si="80"/>
        <v>`timeEnds`:`2017-10-06T20:00:00-05:00`,</v>
      </c>
      <c r="X184" t="str">
        <f t="shared" ca="1" si="81"/>
        <v>`shift`:`PM`,</v>
      </c>
      <c r="Y184" t="str">
        <f t="shared" ca="1" si="82"/>
        <v>`shiftStartTime`:`6`,</v>
      </c>
      <c r="Z184" t="str">
        <f t="shared" ca="1" si="83"/>
        <v>`wONum`:`KNSHOP`,</v>
      </c>
      <c r="AA184" t="str">
        <f t="shared" ca="1" si="84"/>
        <v>`uNum`:`205`,</v>
      </c>
      <c r="AB184" t="str">
        <f t="shared" ca="1" si="85"/>
        <v>`notes`:`Check sheet and repairs`,</v>
      </c>
      <c r="AC184" t="str">
        <f t="shared" ca="1" si="86"/>
        <v>`shift_Serial`:`43012_03`}</v>
      </c>
    </row>
    <row r="185" spans="1:29" x14ac:dyDescent="0.2">
      <c r="A185" t="str">
        <f t="shared" ca="1" si="58"/>
        <v>{`_id`:`evela_2017-10-11_07-55-16_-0500_Wed`,</v>
      </c>
      <c r="B185" t="str">
        <f t="shared" ca="1" si="59"/>
        <v>`_rev`:`2-7973696626e6a35d8403d65fba31ce7d`,</v>
      </c>
      <c r="C185" t="str">
        <f t="shared" ca="1" si="60"/>
        <v>`worksiteEncoded`:`KN_ODS_MNSHOP`,</v>
      </c>
      <c r="D185" t="str">
        <f t="shared" ca="1" si="61"/>
        <v>`client`:`KN`,</v>
      </c>
      <c r="E185" t="str">
        <f t="shared" ca="1" si="62"/>
        <v>`location`:`ODS`,</v>
      </c>
      <c r="F185" t="str">
        <f t="shared" ca="1" si="63"/>
        <v>`locID`:`MNSHOP`,</v>
      </c>
      <c r="G185" t="str">
        <f t="shared" ca="1" si="64"/>
        <v>`username`:`evela`,</v>
      </c>
      <c r="H185" t="str">
        <f t="shared" ca="1" si="65"/>
        <v>`lastName`:`Vela`,</v>
      </c>
      <c r="I185" t="str">
        <f t="shared" ca="1" si="66"/>
        <v>`firstName`:`Ediberto`,</v>
      </c>
      <c r="J185" t="str">
        <f t="shared" ca="1" si="67"/>
        <v>`technician`:`Vela, Ediberto`,</v>
      </c>
      <c r="K185" t="str">
        <f t="shared" ca="1" si="68"/>
        <v>`timeStampM`:`2017-10-11T07:55:16-05:00`,</v>
      </c>
      <c r="L185" t="str">
        <f t="shared" ca="1" si="69"/>
        <v>`shiftSerial`:`43012_03`,</v>
      </c>
      <c r="M185" t="str">
        <f t="shared" ca="1" si="70"/>
        <v>`siteUid`:521887,</v>
      </c>
      <c r="N185" t="str">
        <f t="shared" ca="1" si="71"/>
        <v>`timeStamp`:43019.3300544907,</v>
      </c>
      <c r="O185" t="str">
        <f t="shared" ca="1" si="72"/>
        <v>`payrollPeriod`:43012,</v>
      </c>
      <c r="P185" t="str">
        <f t="shared" ca="1" si="73"/>
        <v>`rprtDateX`:43014,</v>
      </c>
      <c r="Q185" t="str">
        <f t="shared" ca="1" si="74"/>
        <v>`payroll_Period`:43012,</v>
      </c>
      <c r="R185" t="str">
        <f t="shared" ca="1" si="75"/>
        <v>`ts`:0.833333333333333,</v>
      </c>
      <c r="S185" t="str">
        <f t="shared" ca="1" si="76"/>
        <v>`te`:0.0833333333333333,</v>
      </c>
      <c r="T185" t="str">
        <f t="shared" ca="1" si="77"/>
        <v>`repairHrs`:6,</v>
      </c>
      <c r="U185" t="str">
        <f t="shared" ca="1" si="78"/>
        <v>`rprtDate`:`2017-10-06`,</v>
      </c>
      <c r="V185" t="str">
        <f t="shared" ca="1" si="79"/>
        <v>`timeStarts`:`2017-10-06T20:00:00-05:00`,</v>
      </c>
      <c r="W185" t="str">
        <f t="shared" ca="1" si="80"/>
        <v>`timeEnds`:`2017-10-07T02:00:00-05:00`,</v>
      </c>
      <c r="X185" t="str">
        <f t="shared" ca="1" si="81"/>
        <v>`shift`:`PM`,</v>
      </c>
      <c r="Y185" t="str">
        <f t="shared" ca="1" si="82"/>
        <v>`shiftStartTime`:`6`,</v>
      </c>
      <c r="Z185" t="str">
        <f t="shared" ca="1" si="83"/>
        <v>`wONum`:`KNSHOP`,</v>
      </c>
      <c r="AA185" t="str">
        <f t="shared" ca="1" si="84"/>
        <v>`uNum`:`Q-405`,</v>
      </c>
      <c r="AB185" t="str">
        <f t="shared" ca="1" si="85"/>
        <v>`notes`:`Drill out broken bolts on head and tap out`,</v>
      </c>
      <c r="AC185" t="str">
        <f t="shared" ca="1" si="86"/>
        <v>`shift_Serial`:`43012_03`}</v>
      </c>
    </row>
    <row r="186" spans="1:29" x14ac:dyDescent="0.2">
      <c r="A186" t="str">
        <f t="shared" ca="1" si="58"/>
        <v>{`_id`:`evela_2017-10-11_07-56-33_-0500_Wed`,</v>
      </c>
      <c r="B186" t="str">
        <f t="shared" ca="1" si="59"/>
        <v>`_rev`:`2-d956648dbea3066a132cca8021cf87ad`,</v>
      </c>
      <c r="C186" t="str">
        <f t="shared" ca="1" si="60"/>
        <v>`worksiteEncoded`:`KN_ODS_MNSHOP`,</v>
      </c>
      <c r="D186" t="str">
        <f t="shared" ca="1" si="61"/>
        <v>`client`:`KN`,</v>
      </c>
      <c r="E186" t="str">
        <f t="shared" ca="1" si="62"/>
        <v>`location`:`ODS`,</v>
      </c>
      <c r="F186" t="str">
        <f t="shared" ca="1" si="63"/>
        <v>`locID`:`MNSHOP`,</v>
      </c>
      <c r="G186" t="str">
        <f t="shared" ca="1" si="64"/>
        <v>`username`:`evela`,</v>
      </c>
      <c r="H186" t="str">
        <f t="shared" ca="1" si="65"/>
        <v>`lastName`:`Vela`,</v>
      </c>
      <c r="I186" t="str">
        <f t="shared" ca="1" si="66"/>
        <v>`firstName`:`Ediberto`,</v>
      </c>
      <c r="J186" t="str">
        <f t="shared" ca="1" si="67"/>
        <v>`technician`:`Vela, Ediberto`,</v>
      </c>
      <c r="K186" t="str">
        <f t="shared" ca="1" si="68"/>
        <v>`timeStampM`:`2017-10-11T07:56:33-05:00`,</v>
      </c>
      <c r="L186" t="str">
        <f t="shared" ca="1" si="69"/>
        <v>`shiftSerial`:`43012_03`,</v>
      </c>
      <c r="M186" t="str">
        <f t="shared" ca="1" si="70"/>
        <v>`siteUid`:521887,</v>
      </c>
      <c r="N186" t="str">
        <f t="shared" ca="1" si="71"/>
        <v>`timeStamp`:43019.3309435764,</v>
      </c>
      <c r="O186" t="str">
        <f t="shared" ca="1" si="72"/>
        <v>`payrollPeriod`:43012,</v>
      </c>
      <c r="P186" t="str">
        <f t="shared" ca="1" si="73"/>
        <v>`rprtDateX`:43014,</v>
      </c>
      <c r="Q186" t="str">
        <f t="shared" ca="1" si="74"/>
        <v>`payroll_Period`:43012,</v>
      </c>
      <c r="R186" t="str">
        <f t="shared" ca="1" si="75"/>
        <v>`ts`:0.0833333333333333,</v>
      </c>
      <c r="S186" t="str">
        <f t="shared" ca="1" si="76"/>
        <v>`te`:0.208333333333333,</v>
      </c>
      <c r="T186" t="str">
        <f t="shared" ca="1" si="77"/>
        <v>`repairHrs`:3,</v>
      </c>
      <c r="U186" t="str">
        <f t="shared" ca="1" si="78"/>
        <v>`rprtDate`:`2017-10-06`,</v>
      </c>
      <c r="V186" t="str">
        <f t="shared" ca="1" si="79"/>
        <v>`timeStarts`:`2017-10-07T02:00:00-05:00`,</v>
      </c>
      <c r="W186" t="str">
        <f t="shared" ca="1" si="80"/>
        <v>`timeEnds`:`2017-10-07T05:00:00-05:00`,</v>
      </c>
      <c r="X186" t="str">
        <f t="shared" ca="1" si="81"/>
        <v>`shift`:`PM`,</v>
      </c>
      <c r="Y186" t="str">
        <f t="shared" ca="1" si="82"/>
        <v>`shiftStartTime`:`6`,</v>
      </c>
      <c r="Z186" t="str">
        <f t="shared" ca="1" si="83"/>
        <v>`wONum`:`KNSHOP`,</v>
      </c>
      <c r="AA186" t="str">
        <f t="shared" ca="1" si="84"/>
        <v>`uNum`:`305457`,</v>
      </c>
      <c r="AB186" t="str">
        <f t="shared" ca="1" si="85"/>
        <v>`notes`:`Full service 1 and 2`,</v>
      </c>
      <c r="AC186" t="str">
        <f t="shared" ca="1" si="86"/>
        <v>`shift_Serial`:`43012_03`}</v>
      </c>
    </row>
    <row r="187" spans="1:29" x14ac:dyDescent="0.2">
      <c r="A187" t="str">
        <f t="shared" ca="1" si="58"/>
        <v>{`_id`:`evela_2017-10-11_07-58-00_-0500_Wed`,</v>
      </c>
      <c r="B187" t="str">
        <f t="shared" ca="1" si="59"/>
        <v>`_rev`:`2-f4bc02262db67c6f6fdaa52e9ec3aedb`,</v>
      </c>
      <c r="C187" t="str">
        <f t="shared" ca="1" si="60"/>
        <v>`worksiteEncoded`:`KN_ODS_MNSHOP`,</v>
      </c>
      <c r="D187" t="str">
        <f t="shared" ca="1" si="61"/>
        <v>`client`:`KN`,</v>
      </c>
      <c r="E187" t="str">
        <f t="shared" ca="1" si="62"/>
        <v>`location`:`ODS`,</v>
      </c>
      <c r="F187" t="str">
        <f t="shared" ca="1" si="63"/>
        <v>`locID`:`MNSHOP`,</v>
      </c>
      <c r="G187" t="str">
        <f t="shared" ca="1" si="64"/>
        <v>`username`:`evela`,</v>
      </c>
      <c r="H187" t="str">
        <f t="shared" ca="1" si="65"/>
        <v>`lastName`:`Vela`,</v>
      </c>
      <c r="I187" t="str">
        <f t="shared" ca="1" si="66"/>
        <v>`firstName`:`Ediberto`,</v>
      </c>
      <c r="J187" t="str">
        <f t="shared" ca="1" si="67"/>
        <v>`technician`:`Vela, Ediberto`,</v>
      </c>
      <c r="K187" t="str">
        <f t="shared" ca="1" si="68"/>
        <v>`timeStampM`:`2017-10-11T07:58:00-05:00`,</v>
      </c>
      <c r="L187" t="str">
        <f t="shared" ca="1" si="69"/>
        <v>`shiftSerial`:`43012_04`,</v>
      </c>
      <c r="M187" t="str">
        <f t="shared" ca="1" si="70"/>
        <v>`siteUid`:521887,</v>
      </c>
      <c r="N187" t="str">
        <f t="shared" ca="1" si="71"/>
        <v>`timeStamp`:43019.3319523727,</v>
      </c>
      <c r="O187" t="str">
        <f t="shared" ca="1" si="72"/>
        <v>`payrollPeriod`:43012,</v>
      </c>
      <c r="P187" t="str">
        <f t="shared" ca="1" si="73"/>
        <v>`rprtDateX`:43015,</v>
      </c>
      <c r="Q187" t="str">
        <f t="shared" ca="1" si="74"/>
        <v>`payroll_Period`:43012,</v>
      </c>
      <c r="R187" t="str">
        <f t="shared" ca="1" si="75"/>
        <v>`ts`:0.75,</v>
      </c>
      <c r="S187" t="str">
        <f t="shared" ca="1" si="76"/>
        <v>`te`:0.208333333333333,</v>
      </c>
      <c r="T187" t="str">
        <f t="shared" ca="1" si="77"/>
        <v>`repairHrs`:11,</v>
      </c>
      <c r="U187" t="str">
        <f t="shared" ca="1" si="78"/>
        <v>`rprtDate`:`2017-10-07`,</v>
      </c>
      <c r="V187" t="str">
        <f t="shared" ca="1" si="79"/>
        <v>`timeStarts`:`2017-10-07T18:00:00-05:00`,</v>
      </c>
      <c r="W187" t="str">
        <f t="shared" ca="1" si="80"/>
        <v>`timeEnds`:`2017-10-08T05:00:00-05:00`,</v>
      </c>
      <c r="X187" t="str">
        <f t="shared" ca="1" si="81"/>
        <v>`shift`:`PM`,</v>
      </c>
      <c r="Y187" t="str">
        <f t="shared" ca="1" si="82"/>
        <v>`shiftStartTime`:`6`,</v>
      </c>
      <c r="Z187" t="str">
        <f t="shared" ca="1" si="83"/>
        <v>`wONum`:`KNSHOP`,</v>
      </c>
      <c r="AA187" t="str">
        <f t="shared" ca="1" si="84"/>
        <v>`uNum`:`506070`,</v>
      </c>
      <c r="AB187" t="str">
        <f t="shared" ca="1" si="85"/>
        <v>`notes`:`Trouble shoot hyd start system and remove and replac hyd starter , trouble shoot engine boost psi remove and replace turbo`,</v>
      </c>
      <c r="AC187" t="str">
        <f t="shared" ca="1" si="86"/>
        <v>`shift_Serial`:`43012_04`}</v>
      </c>
    </row>
    <row r="188" spans="1:29" x14ac:dyDescent="0.2">
      <c r="A188" t="str">
        <f t="shared" ca="1" si="58"/>
        <v>{`_id`:`evela_2017-10-11_08-01-09_-0500_Wed`,</v>
      </c>
      <c r="B188" t="str">
        <f t="shared" ca="1" si="59"/>
        <v>`_rev`:`2-d6d0c7602d1e974410d6e5d676297f2a`,</v>
      </c>
      <c r="C188" t="str">
        <f t="shared" ca="1" si="60"/>
        <v>`worksiteEncoded`:`KN_ODS_MNSHOP`,</v>
      </c>
      <c r="D188" t="str">
        <f t="shared" ca="1" si="61"/>
        <v>`client`:`KN`,</v>
      </c>
      <c r="E188" t="str">
        <f t="shared" ca="1" si="62"/>
        <v>`location`:`ODS`,</v>
      </c>
      <c r="F188" t="str">
        <f t="shared" ca="1" si="63"/>
        <v>`locID`:`MNSHOP`,</v>
      </c>
      <c r="G188" t="str">
        <f t="shared" ca="1" si="64"/>
        <v>`username`:`evela`,</v>
      </c>
      <c r="H188" t="str">
        <f t="shared" ca="1" si="65"/>
        <v>`lastName`:`Vela`,</v>
      </c>
      <c r="I188" t="str">
        <f t="shared" ca="1" si="66"/>
        <v>`firstName`:`Ediberto`,</v>
      </c>
      <c r="J188" t="str">
        <f t="shared" ca="1" si="67"/>
        <v>`technician`:`Vela, Ediberto`,</v>
      </c>
      <c r="K188" t="str">
        <f t="shared" ca="1" si="68"/>
        <v>`timeStampM`:`2017-10-11T08:01:09-05:00`,</v>
      </c>
      <c r="L188" t="str">
        <f t="shared" ca="1" si="69"/>
        <v>`shiftSerial`:`43012_05`,</v>
      </c>
      <c r="M188" t="str">
        <f t="shared" ca="1" si="70"/>
        <v>`siteUid`:521887,</v>
      </c>
      <c r="N188" t="str">
        <f t="shared" ca="1" si="71"/>
        <v>`timeStamp`:43019.3341383912,</v>
      </c>
      <c r="O188" t="str">
        <f t="shared" ca="1" si="72"/>
        <v>`payrollPeriod`:43012,</v>
      </c>
      <c r="P188" t="str">
        <f t="shared" ca="1" si="73"/>
        <v>`rprtDateX`:43016,</v>
      </c>
      <c r="Q188" t="str">
        <f t="shared" ca="1" si="74"/>
        <v>`payroll_Period`:43012,</v>
      </c>
      <c r="R188" t="str">
        <f t="shared" ca="1" si="75"/>
        <v>`ts`:0.75,</v>
      </c>
      <c r="S188" t="str">
        <f t="shared" ca="1" si="76"/>
        <v>`te`:0.875,</v>
      </c>
      <c r="T188" t="str">
        <f t="shared" ca="1" si="77"/>
        <v>`repairHrs`:3,</v>
      </c>
      <c r="U188" t="str">
        <f t="shared" ca="1" si="78"/>
        <v>`rprtDate`:`2017-10-08`,</v>
      </c>
      <c r="V188" t="str">
        <f t="shared" ca="1" si="79"/>
        <v>`timeStarts`:`2017-10-08T18:00:00-05:00`,</v>
      </c>
      <c r="W188" t="str">
        <f t="shared" ca="1" si="80"/>
        <v>`timeEnds`:`2017-10-08T21:00:00-05:00`,</v>
      </c>
      <c r="X188" t="str">
        <f t="shared" ca="1" si="81"/>
        <v>`shift`:`PM`,</v>
      </c>
      <c r="Y188" t="str">
        <f t="shared" ca="1" si="82"/>
        <v>`shiftStartTime`:`6`,</v>
      </c>
      <c r="Z188" t="str">
        <f t="shared" ca="1" si="83"/>
        <v>`wONum`:`KNSHOP`,</v>
      </c>
      <c r="AA188" t="str">
        <f t="shared" ca="1" si="84"/>
        <v>`uNum`:`506070`,</v>
      </c>
      <c r="AB188" t="str">
        <f t="shared" ca="1" si="85"/>
        <v>`notes`:`Finish installing turbo and run up`,</v>
      </c>
      <c r="AC188" t="str">
        <f t="shared" ca="1" si="86"/>
        <v>`shift_Serial`:`43012_05`}</v>
      </c>
    </row>
    <row r="189" spans="1:29" x14ac:dyDescent="0.2">
      <c r="A189" t="str">
        <f t="shared" ca="1" si="58"/>
        <v>{`_id`:`evela_2017-10-11_08-02-43_-0500_Wed`,</v>
      </c>
      <c r="B189" t="str">
        <f t="shared" ca="1" si="59"/>
        <v>`_rev`:`2-e338b6590e7243e1600f6166dba7f15d`,</v>
      </c>
      <c r="C189" t="str">
        <f t="shared" ca="1" si="60"/>
        <v>`worksiteEncoded`:`KN_ODS_MNSHOP`,</v>
      </c>
      <c r="D189" t="str">
        <f t="shared" ca="1" si="61"/>
        <v>`client`:`KN`,</v>
      </c>
      <c r="E189" t="str">
        <f t="shared" ca="1" si="62"/>
        <v>`location`:`ODS`,</v>
      </c>
      <c r="F189" t="str">
        <f t="shared" ca="1" si="63"/>
        <v>`locID`:`MNSHOP`,</v>
      </c>
      <c r="G189" t="str">
        <f t="shared" ca="1" si="64"/>
        <v>`username`:`evela`,</v>
      </c>
      <c r="H189" t="str">
        <f t="shared" ca="1" si="65"/>
        <v>`lastName`:`Vela`,</v>
      </c>
      <c r="I189" t="str">
        <f t="shared" ca="1" si="66"/>
        <v>`firstName`:`Ediberto`,</v>
      </c>
      <c r="J189" t="str">
        <f t="shared" ca="1" si="67"/>
        <v>`technician`:`Vela, Ediberto`,</v>
      </c>
      <c r="K189" t="str">
        <f t="shared" ca="1" si="68"/>
        <v>`timeStampM`:`2017-10-11T08:02:43-05:00`,</v>
      </c>
      <c r="L189" t="str">
        <f t="shared" ca="1" si="69"/>
        <v>`shiftSerial`:`43012_05`,</v>
      </c>
      <c r="M189" t="str">
        <f t="shared" ca="1" si="70"/>
        <v>`siteUid`:521887,</v>
      </c>
      <c r="N189" t="str">
        <f t="shared" ca="1" si="71"/>
        <v>`timeStamp`:43019.3352305208,</v>
      </c>
      <c r="O189" t="str">
        <f t="shared" ca="1" si="72"/>
        <v>`payrollPeriod`:43012,</v>
      </c>
      <c r="P189" t="str">
        <f t="shared" ca="1" si="73"/>
        <v>`rprtDateX`:43016,</v>
      </c>
      <c r="Q189" t="str">
        <f t="shared" ca="1" si="74"/>
        <v>`payroll_Period`:43012,</v>
      </c>
      <c r="R189" t="str">
        <f t="shared" ca="1" si="75"/>
        <v>`ts`:0.875,</v>
      </c>
      <c r="S189" t="str">
        <f t="shared" ca="1" si="76"/>
        <v>`te`:0.0833333333333333,</v>
      </c>
      <c r="T189" t="str">
        <f t="shared" ca="1" si="77"/>
        <v>`repairHrs`:5,</v>
      </c>
      <c r="U189" t="str">
        <f t="shared" ca="1" si="78"/>
        <v>`rprtDate`:`2017-10-08`,</v>
      </c>
      <c r="V189" t="str">
        <f t="shared" ca="1" si="79"/>
        <v>`timeStarts`:`2017-10-08T21:00:00-05:00`,</v>
      </c>
      <c r="W189" t="str">
        <f t="shared" ca="1" si="80"/>
        <v>`timeEnds`:`2017-10-09T02:00:00-05:00`,</v>
      </c>
      <c r="X189" t="str">
        <f t="shared" ca="1" si="81"/>
        <v>`shift`:`PM`,</v>
      </c>
      <c r="Y189" t="str">
        <f t="shared" ca="1" si="82"/>
        <v>`shiftStartTime`:`6`,</v>
      </c>
      <c r="Z189" t="str">
        <f t="shared" ca="1" si="83"/>
        <v>`wONum`:`KNSHOP`,</v>
      </c>
      <c r="AA189" t="str">
        <f t="shared" ca="1" si="84"/>
        <v>`uNum`:`507345`,</v>
      </c>
      <c r="AB189" t="str">
        <f t="shared" ca="1" si="85"/>
        <v>`notes`:`Install pump break calliper and trouble shoot lube pump psi Remove Y pipe screen and clean out`,</v>
      </c>
      <c r="AC189" t="str">
        <f t="shared" ca="1" si="86"/>
        <v>`shift_Serial`:`43012_05`}</v>
      </c>
    </row>
    <row r="190" spans="1:29" x14ac:dyDescent="0.2">
      <c r="A190" t="str">
        <f t="shared" ca="1" si="58"/>
        <v>{`_id`:`evela_2017-10-11_08-04-57_-0500_Wed`,</v>
      </c>
      <c r="B190" t="str">
        <f t="shared" ca="1" si="59"/>
        <v>`_rev`:`2-c6968f013aef87d3c11345a6caf12bfd`,</v>
      </c>
      <c r="C190" t="str">
        <f t="shared" ca="1" si="60"/>
        <v>`worksiteEncoded`:`KN_ODS_MNSHOP`,</v>
      </c>
      <c r="D190" t="str">
        <f t="shared" ca="1" si="61"/>
        <v>`client`:`KN`,</v>
      </c>
      <c r="E190" t="str">
        <f t="shared" ca="1" si="62"/>
        <v>`location`:`ODS`,</v>
      </c>
      <c r="F190" t="str">
        <f t="shared" ca="1" si="63"/>
        <v>`locID`:`MNSHOP`,</v>
      </c>
      <c r="G190" t="str">
        <f t="shared" ca="1" si="64"/>
        <v>`username`:`evela`,</v>
      </c>
      <c r="H190" t="str">
        <f t="shared" ca="1" si="65"/>
        <v>`lastName`:`Vela`,</v>
      </c>
      <c r="I190" t="str">
        <f t="shared" ca="1" si="66"/>
        <v>`firstName`:`Ediberto`,</v>
      </c>
      <c r="J190" t="str">
        <f t="shared" ca="1" si="67"/>
        <v>`technician`:`Vela, Ediberto`,</v>
      </c>
      <c r="K190" t="str">
        <f t="shared" ca="1" si="68"/>
        <v>`timeStampM`:`2017-10-11T08:04:57-05:00`,</v>
      </c>
      <c r="L190" t="str">
        <f t="shared" ca="1" si="69"/>
        <v>`shiftSerial`:`43012_05`,</v>
      </c>
      <c r="M190" t="str">
        <f t="shared" ca="1" si="70"/>
        <v>`siteUid`:521887,</v>
      </c>
      <c r="N190" t="str">
        <f t="shared" ca="1" si="71"/>
        <v>`timeStamp`:43019.3367764931,</v>
      </c>
      <c r="O190" t="str">
        <f t="shared" ca="1" si="72"/>
        <v>`payrollPeriod`:43012,</v>
      </c>
      <c r="P190" t="str">
        <f t="shared" ca="1" si="73"/>
        <v>`rprtDateX`:43016,</v>
      </c>
      <c r="Q190" t="str">
        <f t="shared" ca="1" si="74"/>
        <v>`payroll_Period`:43012,</v>
      </c>
      <c r="R190" t="str">
        <f t="shared" ca="1" si="75"/>
        <v>`ts`:0.0833333333333333,</v>
      </c>
      <c r="S190" t="str">
        <f t="shared" ca="1" si="76"/>
        <v>`te`:0.25,</v>
      </c>
      <c r="T190" t="str">
        <f t="shared" ca="1" si="77"/>
        <v>`repairHrs`:4,</v>
      </c>
      <c r="U190" t="str">
        <f t="shared" ca="1" si="78"/>
        <v>`rprtDate`:`2017-10-08`,</v>
      </c>
      <c r="V190" t="str">
        <f t="shared" ca="1" si="79"/>
        <v>`timeStarts`:`2017-10-09T02:00:00-05:00`,</v>
      </c>
      <c r="W190" t="str">
        <f t="shared" ca="1" si="80"/>
        <v>`timeEnds`:`2017-10-09T06:00:00-05:00`,</v>
      </c>
      <c r="X190" t="str">
        <f t="shared" ca="1" si="81"/>
        <v>`shift`:`PM`,</v>
      </c>
      <c r="Y190" t="str">
        <f t="shared" ca="1" si="82"/>
        <v>`shiftStartTime`:`6`,</v>
      </c>
      <c r="Z190" t="str">
        <f t="shared" ca="1" si="83"/>
        <v>`wONum`:`KNSHOP`,</v>
      </c>
      <c r="AA190" t="str">
        <f t="shared" ca="1" si="84"/>
        <v>`uNum`:`HP-086`,</v>
      </c>
      <c r="AB190" t="str">
        <f t="shared" ca="1" si="85"/>
        <v>`notes`:`Remove and replace turbo boot hoses and replace rotary seal, replace gasket @power end inspection cover`,</v>
      </c>
      <c r="AC190" t="str">
        <f t="shared" ca="1" si="86"/>
        <v>`shift_Serial`:`43012_05`}</v>
      </c>
    </row>
    <row r="191" spans="1:29" x14ac:dyDescent="0.2">
      <c r="A191" t="str">
        <f t="shared" ca="1" si="58"/>
        <v>{`_id`:`evela_2017-10-11_08-06-52_-0500_Wed`,</v>
      </c>
      <c r="B191" t="str">
        <f t="shared" ca="1" si="59"/>
        <v>`_rev`:`2-a8d00af23ee61ed50db4a7ae4cf64f8e`,</v>
      </c>
      <c r="C191" t="str">
        <f t="shared" ca="1" si="60"/>
        <v>`worksiteEncoded`:`KN_ODS_MNSHOP`,</v>
      </c>
      <c r="D191" t="str">
        <f t="shared" ca="1" si="61"/>
        <v>`client`:`KN`,</v>
      </c>
      <c r="E191" t="str">
        <f t="shared" ca="1" si="62"/>
        <v>`location`:`ODS`,</v>
      </c>
      <c r="F191" t="str">
        <f t="shared" ca="1" si="63"/>
        <v>`locID`:`MNSHOP`,</v>
      </c>
      <c r="G191" t="str">
        <f t="shared" ca="1" si="64"/>
        <v>`username`:`evela`,</v>
      </c>
      <c r="H191" t="str">
        <f t="shared" ca="1" si="65"/>
        <v>`lastName`:`Vela`,</v>
      </c>
      <c r="I191" t="str">
        <f t="shared" ca="1" si="66"/>
        <v>`firstName`:`Ediberto`,</v>
      </c>
      <c r="J191" t="str">
        <f t="shared" ca="1" si="67"/>
        <v>`technician`:`Vela, Ediberto`,</v>
      </c>
      <c r="K191" t="str">
        <f t="shared" ca="1" si="68"/>
        <v>`timeStampM`:`2017-10-11T08:06:52-05:00`,</v>
      </c>
      <c r="L191" t="str">
        <f t="shared" ca="1" si="69"/>
        <v>`shiftSerial`:`43012_06`,</v>
      </c>
      <c r="M191" t="str">
        <f t="shared" ca="1" si="70"/>
        <v>`siteUid`:521887,</v>
      </c>
      <c r="N191" t="str">
        <f t="shared" ca="1" si="71"/>
        <v>`timeStamp`:43019.3381098032,</v>
      </c>
      <c r="O191" t="str">
        <f t="shared" ca="1" si="72"/>
        <v>`payrollPeriod`:43012,</v>
      </c>
      <c r="P191" t="str">
        <f t="shared" ca="1" si="73"/>
        <v>`rprtDateX`:43017,</v>
      </c>
      <c r="Q191" t="str">
        <f t="shared" ca="1" si="74"/>
        <v>`payroll_Period`:43012,</v>
      </c>
      <c r="R191" t="str">
        <f t="shared" ca="1" si="75"/>
        <v>`ts`:0.75,</v>
      </c>
      <c r="S191" t="str">
        <f t="shared" ca="1" si="76"/>
        <v>`te`:0.916666666666667,</v>
      </c>
      <c r="T191" t="str">
        <f t="shared" ca="1" si="77"/>
        <v>`repairHrs`:4,</v>
      </c>
      <c r="U191" t="str">
        <f t="shared" ca="1" si="78"/>
        <v>`rprtDate`:`2017-10-09`,</v>
      </c>
      <c r="V191" t="str">
        <f t="shared" ca="1" si="79"/>
        <v>`timeStarts`:`2017-10-09T18:00:00-05:00`,</v>
      </c>
      <c r="W191" t="str">
        <f t="shared" ca="1" si="80"/>
        <v>`timeEnds`:`2017-10-09T22:00:00-05:00`,</v>
      </c>
      <c r="X191" t="str">
        <f t="shared" ca="1" si="81"/>
        <v>`shift`:`PM`,</v>
      </c>
      <c r="Y191" t="str">
        <f t="shared" ca="1" si="82"/>
        <v>`shiftStartTime`:`6`,</v>
      </c>
      <c r="Z191" t="str">
        <f t="shared" ca="1" si="83"/>
        <v>`wONum`:`KNSHOP`,</v>
      </c>
      <c r="AA191" t="str">
        <f t="shared" ca="1" si="84"/>
        <v>`uNum`:`303233`,</v>
      </c>
      <c r="AB191" t="str">
        <f t="shared" ca="1" si="85"/>
        <v>`notes`:`Check sheet ,remove and repair hyd tank ,remove and replace wheel seal`,</v>
      </c>
      <c r="AC191" t="str">
        <f t="shared" ca="1" si="86"/>
        <v>`shift_Serial`:`43012_06`}</v>
      </c>
    </row>
    <row r="192" spans="1:29" x14ac:dyDescent="0.2">
      <c r="A192" t="str">
        <f t="shared" ca="1" si="58"/>
        <v>{`_id`:`evela_2017-10-11_08-09-28_-0500_Wed`,</v>
      </c>
      <c r="B192" t="str">
        <f t="shared" ca="1" si="59"/>
        <v>`_rev`:`2-ff2ad591bd43c9c2e28afd48304354f1`,</v>
      </c>
      <c r="C192" t="str">
        <f t="shared" ca="1" si="60"/>
        <v>`worksiteEncoded`:`KN_ODS_MNSHOP`,</v>
      </c>
      <c r="D192" t="str">
        <f t="shared" ca="1" si="61"/>
        <v>`client`:`KN`,</v>
      </c>
      <c r="E192" t="str">
        <f t="shared" ca="1" si="62"/>
        <v>`location`:`ODS`,</v>
      </c>
      <c r="F192" t="str">
        <f t="shared" ca="1" si="63"/>
        <v>`locID`:`MNSHOP`,</v>
      </c>
      <c r="G192" t="str">
        <f t="shared" ca="1" si="64"/>
        <v>`username`:`evela`,</v>
      </c>
      <c r="H192" t="str">
        <f t="shared" ca="1" si="65"/>
        <v>`lastName`:`Vela`,</v>
      </c>
      <c r="I192" t="str">
        <f t="shared" ca="1" si="66"/>
        <v>`firstName`:`Ediberto`,</v>
      </c>
      <c r="J192" t="str">
        <f t="shared" ca="1" si="67"/>
        <v>`technician`:`Vela, Ediberto`,</v>
      </c>
      <c r="K192" t="str">
        <f t="shared" ca="1" si="68"/>
        <v>`timeStampM`:`2017-10-11T08:09:28-05:00`,</v>
      </c>
      <c r="L192" t="str">
        <f t="shared" ca="1" si="69"/>
        <v>`shiftSerial`:`43012_06`,</v>
      </c>
      <c r="M192" t="str">
        <f t="shared" ca="1" si="70"/>
        <v>`siteUid`:521887,</v>
      </c>
      <c r="N192" t="str">
        <f t="shared" ca="1" si="71"/>
        <v>`timeStamp`:43019.3399093287,</v>
      </c>
      <c r="O192" t="str">
        <f t="shared" ca="1" si="72"/>
        <v>`payrollPeriod`:43012,</v>
      </c>
      <c r="P192" t="str">
        <f t="shared" ca="1" si="73"/>
        <v>`rprtDateX`:43017,</v>
      </c>
      <c r="Q192" t="str">
        <f t="shared" ca="1" si="74"/>
        <v>`payroll_Period`:43012,</v>
      </c>
      <c r="R192" t="str">
        <f t="shared" ca="1" si="75"/>
        <v>`ts`:0.916666666666667,</v>
      </c>
      <c r="S192" t="str">
        <f t="shared" ca="1" si="76"/>
        <v>`te`:0.958333333333333,</v>
      </c>
      <c r="T192" t="str">
        <f t="shared" ca="1" si="77"/>
        <v>`repairHrs`:1,</v>
      </c>
      <c r="U192" t="str">
        <f t="shared" ca="1" si="78"/>
        <v>`rprtDate`:`2017-10-09`,</v>
      </c>
      <c r="V192" t="str">
        <f t="shared" ca="1" si="79"/>
        <v>`timeStarts`:`2017-10-09T22:00:00-05:00`,</v>
      </c>
      <c r="W192" t="str">
        <f t="shared" ca="1" si="80"/>
        <v>`timeEnds`:`2017-10-09T23:00:00-05:00`,</v>
      </c>
      <c r="X192" t="str">
        <f t="shared" ca="1" si="81"/>
        <v>`shift`:`PM`,</v>
      </c>
      <c r="Y192" t="str">
        <f t="shared" ca="1" si="82"/>
        <v>`shiftStartTime`:`6`,</v>
      </c>
      <c r="Z192" t="str">
        <f t="shared" ca="1" si="83"/>
        <v>`wONum`:`KNSHOP`,</v>
      </c>
      <c r="AA192" t="str">
        <f t="shared" ca="1" si="84"/>
        <v>`uNum`:`10096`,</v>
      </c>
      <c r="AB192" t="str">
        <f t="shared" ca="1" si="85"/>
        <v>`notes`:`Remove and replace batterys ,clean out terminals and battery box`,</v>
      </c>
      <c r="AC192" t="str">
        <f t="shared" ca="1" si="86"/>
        <v>`shift_Serial`:`43012_06`}</v>
      </c>
    </row>
    <row r="193" spans="1:29" x14ac:dyDescent="0.2">
      <c r="A193" t="str">
        <f t="shared" ca="1" si="58"/>
        <v>{`_id`:`evela_2017-10-11_08-10-40_-0500_Wed`,</v>
      </c>
      <c r="B193" t="str">
        <f t="shared" ca="1" si="59"/>
        <v>`_rev`:`2-e2c5e60b5108639f9a02ed345d0eac48`,</v>
      </c>
      <c r="C193" t="str">
        <f t="shared" ca="1" si="60"/>
        <v>`worksiteEncoded`:`KN_ODS_MNSHOP`,</v>
      </c>
      <c r="D193" t="str">
        <f t="shared" ca="1" si="61"/>
        <v>`client`:`KN`,</v>
      </c>
      <c r="E193" t="str">
        <f t="shared" ca="1" si="62"/>
        <v>`location`:`ODS`,</v>
      </c>
      <c r="F193" t="str">
        <f t="shared" ca="1" si="63"/>
        <v>`locID`:`MNSHOP`,</v>
      </c>
      <c r="G193" t="str">
        <f t="shared" ca="1" si="64"/>
        <v>`username`:`evela`,</v>
      </c>
      <c r="H193" t="str">
        <f t="shared" ca="1" si="65"/>
        <v>`lastName`:`Vela`,</v>
      </c>
      <c r="I193" t="str">
        <f t="shared" ca="1" si="66"/>
        <v>`firstName`:`Ediberto`,</v>
      </c>
      <c r="J193" t="str">
        <f t="shared" ca="1" si="67"/>
        <v>`technician`:`Vela, Ediberto`,</v>
      </c>
      <c r="K193" t="str">
        <f t="shared" ca="1" si="68"/>
        <v>`timeStampM`:`2017-10-11T08:10:40-05:00`,</v>
      </c>
      <c r="L193" t="str">
        <f t="shared" ca="1" si="69"/>
        <v>`shiftSerial`:`43012_06`,</v>
      </c>
      <c r="M193" t="str">
        <f t="shared" ca="1" si="70"/>
        <v>`siteUid`:521887,</v>
      </c>
      <c r="N193" t="str">
        <f t="shared" ca="1" si="71"/>
        <v>`timeStamp`:43019.3407454051,</v>
      </c>
      <c r="O193" t="str">
        <f t="shared" ca="1" si="72"/>
        <v>`payrollPeriod`:43012,</v>
      </c>
      <c r="P193" t="str">
        <f t="shared" ca="1" si="73"/>
        <v>`rprtDateX`:43017,</v>
      </c>
      <c r="Q193" t="str">
        <f t="shared" ca="1" si="74"/>
        <v>`payroll_Period`:43012,</v>
      </c>
      <c r="R193" t="str">
        <f t="shared" ca="1" si="75"/>
        <v>`ts`:0.958333333333333,</v>
      </c>
      <c r="S193" t="str">
        <f t="shared" ca="1" si="76"/>
        <v>`te`:0.0833333333333333,</v>
      </c>
      <c r="T193" t="str">
        <f t="shared" ca="1" si="77"/>
        <v>`repairHrs`:3,</v>
      </c>
      <c r="U193" t="str">
        <f t="shared" ca="1" si="78"/>
        <v>`rprtDate`:`2017-10-09`,</v>
      </c>
      <c r="V193" t="str">
        <f t="shared" ca="1" si="79"/>
        <v>`timeStarts`:`2017-10-09T23:00:00-05:00`,</v>
      </c>
      <c r="W193" t="str">
        <f t="shared" ca="1" si="80"/>
        <v>`timeEnds`:`2017-10-10T02:00:00-05:00`,</v>
      </c>
      <c r="X193" t="str">
        <f t="shared" ca="1" si="81"/>
        <v>`shift`:`PM`,</v>
      </c>
      <c r="Y193" t="str">
        <f t="shared" ca="1" si="82"/>
        <v>`shiftStartTime`:`6`,</v>
      </c>
      <c r="Z193" t="str">
        <f t="shared" ca="1" si="83"/>
        <v>`wONum`:`KNSHOP`,</v>
      </c>
      <c r="AA193" t="str">
        <f t="shared" ca="1" si="84"/>
        <v>`uNum`:`508801`,</v>
      </c>
      <c r="AB193" t="str">
        <f t="shared" ca="1" si="85"/>
        <v>`notes`:`Check sheet and repairs`,</v>
      </c>
      <c r="AC193" t="str">
        <f t="shared" ca="1" si="86"/>
        <v>`shift_Serial`:`43012_06`}</v>
      </c>
    </row>
    <row r="194" spans="1:29" x14ac:dyDescent="0.2">
      <c r="A194" t="str">
        <f t="shared" ca="1" si="58"/>
        <v>{`_id`:`evela_2017-10-11_08-11-22_-0500_Wed`,</v>
      </c>
      <c r="B194" t="str">
        <f t="shared" ca="1" si="59"/>
        <v>`_rev`:`2-e7e261715fab09962576ec6fdb08c0dc`,</v>
      </c>
      <c r="C194" t="str">
        <f t="shared" ca="1" si="60"/>
        <v>`worksiteEncoded`:`KN_ODS_MNSHOP`,</v>
      </c>
      <c r="D194" t="str">
        <f t="shared" ca="1" si="61"/>
        <v>`client`:`KN`,</v>
      </c>
      <c r="E194" t="str">
        <f t="shared" ca="1" si="62"/>
        <v>`location`:`ODS`,</v>
      </c>
      <c r="F194" t="str">
        <f t="shared" ca="1" si="63"/>
        <v>`locID`:`MNSHOP`,</v>
      </c>
      <c r="G194" t="str">
        <f t="shared" ca="1" si="64"/>
        <v>`username`:`evela`,</v>
      </c>
      <c r="H194" t="str">
        <f t="shared" ca="1" si="65"/>
        <v>`lastName`:`Vela`,</v>
      </c>
      <c r="I194" t="str">
        <f t="shared" ca="1" si="66"/>
        <v>`firstName`:`Ediberto`,</v>
      </c>
      <c r="J194" t="str">
        <f t="shared" ca="1" si="67"/>
        <v>`technician`:`Vela, Ediberto`,</v>
      </c>
      <c r="K194" t="str">
        <f t="shared" ca="1" si="68"/>
        <v>`timeStampM`:`2017-10-11T08:11:22-05:00`,</v>
      </c>
      <c r="L194" t="str">
        <f t="shared" ca="1" si="69"/>
        <v>`shiftSerial`:`43012_06`,</v>
      </c>
      <c r="M194" t="str">
        <f t="shared" ca="1" si="70"/>
        <v>`siteUid`:521887,</v>
      </c>
      <c r="N194" t="str">
        <f t="shared" ca="1" si="71"/>
        <v>`timeStamp`:43019.3412343634,</v>
      </c>
      <c r="O194" t="str">
        <f t="shared" ca="1" si="72"/>
        <v>`payrollPeriod`:43012,</v>
      </c>
      <c r="P194" t="str">
        <f t="shared" ca="1" si="73"/>
        <v>`rprtDateX`:43017,</v>
      </c>
      <c r="Q194" t="str">
        <f t="shared" ca="1" si="74"/>
        <v>`payroll_Period`:43012,</v>
      </c>
      <c r="R194" t="str">
        <f t="shared" ca="1" si="75"/>
        <v>`ts`:0.0833333333333333,</v>
      </c>
      <c r="S194" t="str">
        <f t="shared" ca="1" si="76"/>
        <v>`te`:0.208333333333333,</v>
      </c>
      <c r="T194" t="str">
        <f t="shared" ca="1" si="77"/>
        <v>`repairHrs`:3,</v>
      </c>
      <c r="U194" t="str">
        <f t="shared" ca="1" si="78"/>
        <v>`rprtDate`:`2017-10-09`,</v>
      </c>
      <c r="V194" t="str">
        <f t="shared" ca="1" si="79"/>
        <v>`timeStarts`:`2017-10-10T02:00:00-05:00`,</v>
      </c>
      <c r="W194" t="str">
        <f t="shared" ca="1" si="80"/>
        <v>`timeEnds`:`2017-10-10T05:00:00-05:00`,</v>
      </c>
      <c r="X194" t="str">
        <f t="shared" ca="1" si="81"/>
        <v>`shift`:`PM`,</v>
      </c>
      <c r="Y194" t="str">
        <f t="shared" ca="1" si="82"/>
        <v>`shiftStartTime`:`6`,</v>
      </c>
      <c r="Z194" t="str">
        <f t="shared" ca="1" si="83"/>
        <v>`wONum`:`KNSHOP`,</v>
      </c>
      <c r="AA194" t="str">
        <f t="shared" ca="1" si="84"/>
        <v>`uNum`:`303228`,</v>
      </c>
      <c r="AB194" t="str">
        <f t="shared" ca="1" si="85"/>
        <v>`notes`:`Check sheet and repairs`,</v>
      </c>
      <c r="AC194" t="str">
        <f t="shared" ca="1" si="86"/>
        <v>`shift_Serial`:`43012_06`}</v>
      </c>
    </row>
    <row r="195" spans="1:29" x14ac:dyDescent="0.2">
      <c r="A195" t="str">
        <f t="shared" ref="A195:A258" ca="1" si="87">CONCATENATE("{`",INDIRECT("Sheet2!$A$1"),"`:`",INDIRECT("Sheet2!A"&amp;ROW()),"`,")</f>
        <v>{`_id`:`evela_2017-10-11_08-12-26_-0500_Wed`,</v>
      </c>
      <c r="B195" t="str">
        <f t="shared" ref="B195:B258" ca="1" si="88">CONCATENATE("`",INDIRECT("Sheet2!$B$1"),"`:`",INDIRECT("Sheet2!B"&amp;ROW()),"`,")</f>
        <v>`_rev`:`2-27e61e9a3942a0c82a67646e3eb83728`,</v>
      </c>
      <c r="C195" t="str">
        <f t="shared" ref="C195:C258" ca="1" si="89">CONCATENATE("`",INDIRECT("Sheet2!$C$1"),"`:`",INDIRECT("Sheet2!C"&amp;ROW()),"`,")</f>
        <v>`worksiteEncoded`:`KN_ODS_MNSHOP`,</v>
      </c>
      <c r="D195" t="str">
        <f t="shared" ref="D195:D258" ca="1" si="90">CONCATENATE("`",INDIRECT("Sheet2!$D$1"),"`:`",INDIRECT("Sheet2!D"&amp;ROW()),"`,")</f>
        <v>`client`:`KN`,</v>
      </c>
      <c r="E195" t="str">
        <f t="shared" ref="E195:E258" ca="1" si="91">CONCATENATE("`",INDIRECT("Sheet2!$E$1"),"`:`",INDIRECT("Sheet2!E"&amp;ROW()),"`,")</f>
        <v>`location`:`ODS`,</v>
      </c>
      <c r="F195" t="str">
        <f t="shared" ref="F195:F258" ca="1" si="92">CONCATENATE("`",INDIRECT("Sheet2!$F$1"),"`:`",INDIRECT("Sheet2!F"&amp;ROW()),"`,")</f>
        <v>`locID`:`MNSHOP`,</v>
      </c>
      <c r="G195" t="str">
        <f t="shared" ref="G195:G258" ca="1" si="93">CONCATENATE("`",INDIRECT("Sheet2!$G$1"),"`:`",INDIRECT("Sheet2!G"&amp;ROW()),"`,")</f>
        <v>`username`:`evela`,</v>
      </c>
      <c r="H195" t="str">
        <f t="shared" ref="H195:H258" ca="1" si="94">CONCATENATE("`",INDIRECT("Sheet2!$H$1"),"`:`",INDIRECT("Sheet2!H"&amp;ROW()),"`,")</f>
        <v>`lastName`:`Vela`,</v>
      </c>
      <c r="I195" t="str">
        <f t="shared" ref="I195:I258" ca="1" si="95">CONCATENATE("`",INDIRECT("Sheet2!$I$1"),"`:`",INDIRECT("Sheet2!I"&amp;ROW()),"`,")</f>
        <v>`firstName`:`Ediberto`,</v>
      </c>
      <c r="J195" t="str">
        <f t="shared" ref="J195:J258" ca="1" si="96">CONCATENATE("`",INDIRECT("Sheet2!$J$1"),"`:`",INDIRECT("Sheet2!J"&amp;ROW()),"`,")</f>
        <v>`technician`:`Vela, Ediberto`,</v>
      </c>
      <c r="K195" t="str">
        <f t="shared" ref="K195:K258" ca="1" si="97">CONCATENATE("`",INDIRECT("Sheet2!$K$1"),"`:`",INDIRECT("Sheet2!K"&amp;ROW()),"`,")</f>
        <v>`timeStampM`:`2017-10-11T08:12:26-05:00`,</v>
      </c>
      <c r="L195" t="str">
        <f t="shared" ref="L195:L258" ca="1" si="98">CONCATENATE("`",INDIRECT("Sheet2!$L$1"),"`:`",INDIRECT("Sheet2!L"&amp;ROW()),"`,")</f>
        <v>`shiftSerial`:`43012_07`,</v>
      </c>
      <c r="M195" t="str">
        <f t="shared" ref="M195:M258" ca="1" si="99">CONCATENATE("`",INDIRECT("Sheet2!$M$1"),"`:",INDIRECT("Sheet2!M"&amp;ROW()),",")</f>
        <v>`siteUid`:521887,</v>
      </c>
      <c r="N195" t="str">
        <f t="shared" ref="N195:N258" ca="1" si="100">CONCATENATE("`",INDIRECT("Sheet2!$N$1"),"`:",INDIRECT("Sheet2!N"&amp;ROW()),",")</f>
        <v>`timeStamp`:43019.3419789583,</v>
      </c>
      <c r="O195" t="str">
        <f t="shared" ref="O195:O258" ca="1" si="101">CONCATENATE("`",INDIRECT("Sheet2!$O$1"),"`:",INDIRECT("Sheet2!O"&amp;ROW()),",")</f>
        <v>`payrollPeriod`:43012,</v>
      </c>
      <c r="P195" t="str">
        <f t="shared" ref="P195:P258" ca="1" si="102">CONCATENATE("`",INDIRECT("Sheet2!$Q$1"),"`:",INDIRECT("Sheet2!Q"&amp;ROW()),",")</f>
        <v>`rprtDateX`:43018,</v>
      </c>
      <c r="Q195" t="str">
        <f t="shared" ref="Q195:Q258" ca="1" si="103">CONCATENATE("`",INDIRECT("Sheet2!$P$1"),"`:",INDIRECT("Sheet2!P"&amp;ROW()),",")</f>
        <v>`payroll_Period`:43012,</v>
      </c>
      <c r="R195" t="str">
        <f t="shared" ref="R195:R258" ca="1" si="104">CONCATENATE("`",INDIRECT("Sheet2!$R$1"),"`:",INDIRECT("Sheet2!R"&amp;ROW()),",")</f>
        <v>`ts`:0.75,</v>
      </c>
      <c r="S195" t="str">
        <f t="shared" ref="S195:S258" ca="1" si="105">CONCATENATE("`",INDIRECT("Sheet2!$S$1"),"`:",INDIRECT("Sheet2!S"&amp;ROW()),",")</f>
        <v>`te`:0.875,</v>
      </c>
      <c r="T195" t="str">
        <f t="shared" ref="T195:T258" ca="1" si="106">CONCATENATE("`",INDIRECT("Sheet2!$T$1"),"`:",INDIRECT("Sheet2!T"&amp;ROW()),",")</f>
        <v>`repairHrs`:3,</v>
      </c>
      <c r="U195" t="str">
        <f t="shared" ref="U195:U258" ca="1" si="107">CONCATENATE("`",INDIRECT("Sheet2!$U$1"),"`:`",TEXT(INDIRECT("Sheet2!U"&amp;ROW()),"yyyy-mm-dd"),"`,")</f>
        <v>`rprtDate`:`2017-10-10`,</v>
      </c>
      <c r="V195" t="str">
        <f t="shared" ref="V195:V258" ca="1" si="108">CONCATENATE("`",INDIRECT("Sheet2!$V$1"),"`:`",INDIRECT("Sheet2!V"&amp;ROW()),"`,")</f>
        <v>`timeStarts`:`2017-10-10T18:00:00-05:00`,</v>
      </c>
      <c r="W195" t="str">
        <f t="shared" ref="W195:W258" ca="1" si="109">CONCATENATE("`",INDIRECT("Sheet2!$W$1"),"`:`",INDIRECT("Sheet2!W"&amp;ROW()),"`,")</f>
        <v>`timeEnds`:`2017-10-10T21:00:00-05:00`,</v>
      </c>
      <c r="X195" t="str">
        <f t="shared" ref="X195:X258" ca="1" si="110">CONCATENATE("`",INDIRECT("Sheet2!$X$1"),"`:`",INDIRECT("Sheet2!X"&amp;ROW()),"`,")</f>
        <v>`shift`:`PM`,</v>
      </c>
      <c r="Y195" t="str">
        <f t="shared" ref="Y195:Y258" ca="1" si="111">CONCATENATE("`",INDIRECT("Sheet2!$Y$1"),"`:`",INDIRECT("Sheet2!Y"&amp;ROW()),"`,")</f>
        <v>`shiftStartTime`:`6`,</v>
      </c>
      <c r="Z195" t="str">
        <f t="shared" ref="Z195:Z258" ca="1" si="112">CONCATENATE("`",INDIRECT("Sheet2!$Z$1"),"`:`",INDIRECT("Sheet2!Z"&amp;ROW()),"`,")</f>
        <v>`wONum`:`KNSHOP`,</v>
      </c>
      <c r="AA195" t="str">
        <f t="shared" ref="AA195:AA258" ca="1" si="113">CONCATENATE("`",INDIRECT("Sheet2!$AA$1"),"`:`",INDIRECT("Sheet2!AA"&amp;ROW()),"`,")</f>
        <v>`uNum`:`3111702`,</v>
      </c>
      <c r="AB195" t="str">
        <f t="shared" ref="AB195:AB258" ca="1" si="114">CONCATENATE("`",INDIRECT("Sheet2!$AB$1"),"`:`",INDIRECT("Sheet2!AB"&amp;ROW()),"`,")</f>
        <v>`notes`:`Dot inspection`,</v>
      </c>
      <c r="AC195" t="str">
        <f t="shared" ref="AC195:AC258" ca="1" si="115">CONCATENATE("`",INDIRECT("Sheet2!$AC$1"),"`:`",INDIRECT("Sheet2!AC"&amp;ROW()),"`}")</f>
        <v>`shift_Serial`:`43012_07`}</v>
      </c>
    </row>
    <row r="196" spans="1:29" x14ac:dyDescent="0.2">
      <c r="A196" t="str">
        <f t="shared" ca="1" si="87"/>
        <v>{`_id`:`evela_2017-10-11_08-13-56_-0500_Wed`,</v>
      </c>
      <c r="B196" t="str">
        <f t="shared" ca="1" si="88"/>
        <v>`_rev`:`2-d759789755b34014b9b09e7be43943b1`,</v>
      </c>
      <c r="C196" t="str">
        <f t="shared" ca="1" si="89"/>
        <v>`worksiteEncoded`:`KN_ODS_MNSHOP`,</v>
      </c>
      <c r="D196" t="str">
        <f t="shared" ca="1" si="90"/>
        <v>`client`:`KN`,</v>
      </c>
      <c r="E196" t="str">
        <f t="shared" ca="1" si="91"/>
        <v>`location`:`ODS`,</v>
      </c>
      <c r="F196" t="str">
        <f t="shared" ca="1" si="92"/>
        <v>`locID`:`MNSHOP`,</v>
      </c>
      <c r="G196" t="str">
        <f t="shared" ca="1" si="93"/>
        <v>`username`:`evela`,</v>
      </c>
      <c r="H196" t="str">
        <f t="shared" ca="1" si="94"/>
        <v>`lastName`:`Vela`,</v>
      </c>
      <c r="I196" t="str">
        <f t="shared" ca="1" si="95"/>
        <v>`firstName`:`Ediberto`,</v>
      </c>
      <c r="J196" t="str">
        <f t="shared" ca="1" si="96"/>
        <v>`technician`:`Vela, Ediberto`,</v>
      </c>
      <c r="K196" t="str">
        <f t="shared" ca="1" si="97"/>
        <v>`timeStampM`:`2017-10-11T08:13:56-05:00`,</v>
      </c>
      <c r="L196" t="str">
        <f t="shared" ca="1" si="98"/>
        <v>`shiftSerial`:`43012_07`,</v>
      </c>
      <c r="M196" t="str">
        <f t="shared" ca="1" si="99"/>
        <v>`siteUid`:521887,</v>
      </c>
      <c r="N196" t="str">
        <f t="shared" ca="1" si="100"/>
        <v>`timeStamp`:43019.3430109259,</v>
      </c>
      <c r="O196" t="str">
        <f t="shared" ca="1" si="101"/>
        <v>`payrollPeriod`:43012,</v>
      </c>
      <c r="P196" t="str">
        <f t="shared" ca="1" si="102"/>
        <v>`rprtDateX`:43018,</v>
      </c>
      <c r="Q196" t="str">
        <f t="shared" ca="1" si="103"/>
        <v>`payroll_Period`:43012,</v>
      </c>
      <c r="R196" t="str">
        <f t="shared" ca="1" si="104"/>
        <v>`ts`:0.875,</v>
      </c>
      <c r="S196" t="str">
        <f t="shared" ca="1" si="105"/>
        <v>`te`:0,</v>
      </c>
      <c r="T196" t="str">
        <f t="shared" ca="1" si="106"/>
        <v>`repairHrs`:3,</v>
      </c>
      <c r="U196" t="str">
        <f t="shared" ca="1" si="107"/>
        <v>`rprtDate`:`2017-10-10`,</v>
      </c>
      <c r="V196" t="str">
        <f t="shared" ca="1" si="108"/>
        <v>`timeStarts`:`2017-10-10T21:00:00-05:00`,</v>
      </c>
      <c r="W196" t="str">
        <f t="shared" ca="1" si="109"/>
        <v>`timeEnds`:`2017-10-11T00:00:00-05:00`,</v>
      </c>
      <c r="X196" t="str">
        <f t="shared" ca="1" si="110"/>
        <v>`shift`:`PM`,</v>
      </c>
      <c r="Y196" t="str">
        <f t="shared" ca="1" si="111"/>
        <v>`shiftStartTime`:`6`,</v>
      </c>
      <c r="Z196" t="str">
        <f t="shared" ca="1" si="112"/>
        <v>`wONum`:`KNSHOP`,</v>
      </c>
      <c r="AA196" t="str">
        <f t="shared" ca="1" si="113"/>
        <v>`uNum`:`507346`,</v>
      </c>
      <c r="AB196" t="str">
        <f t="shared" ca="1" si="114"/>
        <v>`notes`:`Dot inspection`,</v>
      </c>
      <c r="AC196" t="str">
        <f t="shared" ca="1" si="115"/>
        <v>`shift_Serial`:`43012_07`}</v>
      </c>
    </row>
    <row r="197" spans="1:29" x14ac:dyDescent="0.2">
      <c r="A197" t="str">
        <f t="shared" ca="1" si="87"/>
        <v>{`_id`:`evela_2017-10-11_08-14-36_-0500_Wed`,</v>
      </c>
      <c r="B197" t="str">
        <f t="shared" ca="1" si="88"/>
        <v>`_rev`:`2-9968b7f195a05ae19d56c404ae0308da`,</v>
      </c>
      <c r="C197" t="str">
        <f t="shared" ca="1" si="89"/>
        <v>`worksiteEncoded`:`KN_ODS_MNSHOP`,</v>
      </c>
      <c r="D197" t="str">
        <f t="shared" ca="1" si="90"/>
        <v>`client`:`KN`,</v>
      </c>
      <c r="E197" t="str">
        <f t="shared" ca="1" si="91"/>
        <v>`location`:`ODS`,</v>
      </c>
      <c r="F197" t="str">
        <f t="shared" ca="1" si="92"/>
        <v>`locID`:`MNSHOP`,</v>
      </c>
      <c r="G197" t="str">
        <f t="shared" ca="1" si="93"/>
        <v>`username`:`evela`,</v>
      </c>
      <c r="H197" t="str">
        <f t="shared" ca="1" si="94"/>
        <v>`lastName`:`Vela`,</v>
      </c>
      <c r="I197" t="str">
        <f t="shared" ca="1" si="95"/>
        <v>`firstName`:`Ediberto`,</v>
      </c>
      <c r="J197" t="str">
        <f t="shared" ca="1" si="96"/>
        <v>`technician`:`Vela, Ediberto`,</v>
      </c>
      <c r="K197" t="str">
        <f t="shared" ca="1" si="97"/>
        <v>`timeStampM`:`2017-10-11T08:14:36-05:00`,</v>
      </c>
      <c r="L197" t="str">
        <f t="shared" ca="1" si="98"/>
        <v>`shiftSerial`:`43012_07`,</v>
      </c>
      <c r="M197" t="str">
        <f t="shared" ca="1" si="99"/>
        <v>`siteUid`:521887,</v>
      </c>
      <c r="N197" t="str">
        <f t="shared" ca="1" si="100"/>
        <v>`timeStamp`:43019.3434729398,</v>
      </c>
      <c r="O197" t="str">
        <f t="shared" ca="1" si="101"/>
        <v>`payrollPeriod`:43012,</v>
      </c>
      <c r="P197" t="str">
        <f t="shared" ca="1" si="102"/>
        <v>`rprtDateX`:43018,</v>
      </c>
      <c r="Q197" t="str">
        <f t="shared" ca="1" si="103"/>
        <v>`payroll_Period`:43012,</v>
      </c>
      <c r="R197" t="str">
        <f t="shared" ca="1" si="104"/>
        <v>`ts`:0,</v>
      </c>
      <c r="S197" t="str">
        <f t="shared" ca="1" si="105"/>
        <v>`te`:0.125,</v>
      </c>
      <c r="T197" t="str">
        <f t="shared" ca="1" si="106"/>
        <v>`repairHrs`:3,</v>
      </c>
      <c r="U197" t="str">
        <f t="shared" ca="1" si="107"/>
        <v>`rprtDate`:`2017-10-10`,</v>
      </c>
      <c r="V197" t="str">
        <f t="shared" ca="1" si="108"/>
        <v>`timeStarts`:`2017-10-11T00:00:00-05:00`,</v>
      </c>
      <c r="W197" t="str">
        <f t="shared" ca="1" si="109"/>
        <v>`timeEnds`:`2017-10-11T03:00:00-05:00`,</v>
      </c>
      <c r="X197" t="str">
        <f t="shared" ca="1" si="110"/>
        <v>`shift`:`PM`,</v>
      </c>
      <c r="Y197" t="str">
        <f t="shared" ca="1" si="111"/>
        <v>`shiftStartTime`:`6`,</v>
      </c>
      <c r="Z197" t="str">
        <f t="shared" ca="1" si="112"/>
        <v>`wONum`:`KNSHOP`,</v>
      </c>
      <c r="AA197" t="str">
        <f t="shared" ca="1" si="113"/>
        <v>`uNum`:`508601`,</v>
      </c>
      <c r="AB197" t="str">
        <f t="shared" ca="1" si="114"/>
        <v>`notes`:`Top off fluids and test tank`,</v>
      </c>
      <c r="AC197" t="str">
        <f t="shared" ca="1" si="115"/>
        <v>`shift_Serial`:`43012_07`}</v>
      </c>
    </row>
    <row r="198" spans="1:29" x14ac:dyDescent="0.2">
      <c r="A198" t="str">
        <f t="shared" ca="1" si="87"/>
        <v>{`_id`:`evela_2017-10-11_08-15-21_-0500_Wed`,</v>
      </c>
      <c r="B198" t="str">
        <f t="shared" ca="1" si="88"/>
        <v>`_rev`:`2-715cdab1ce204a4a7c488aacd41d5ef1`,</v>
      </c>
      <c r="C198" t="str">
        <f t="shared" ca="1" si="89"/>
        <v>`worksiteEncoded`:`KN_ODS_MNSHOP`,</v>
      </c>
      <c r="D198" t="str">
        <f t="shared" ca="1" si="90"/>
        <v>`client`:`KN`,</v>
      </c>
      <c r="E198" t="str">
        <f t="shared" ca="1" si="91"/>
        <v>`location`:`ODS`,</v>
      </c>
      <c r="F198" t="str">
        <f t="shared" ca="1" si="92"/>
        <v>`locID`:`MNSHOP`,</v>
      </c>
      <c r="G198" t="str">
        <f t="shared" ca="1" si="93"/>
        <v>`username`:`evela`,</v>
      </c>
      <c r="H198" t="str">
        <f t="shared" ca="1" si="94"/>
        <v>`lastName`:`Vela`,</v>
      </c>
      <c r="I198" t="str">
        <f t="shared" ca="1" si="95"/>
        <v>`firstName`:`Ediberto`,</v>
      </c>
      <c r="J198" t="str">
        <f t="shared" ca="1" si="96"/>
        <v>`technician`:`Vela, Ediberto`,</v>
      </c>
      <c r="K198" t="str">
        <f t="shared" ca="1" si="97"/>
        <v>`timeStampM`:`2017-10-11T08:15:21-05:00`,</v>
      </c>
      <c r="L198" t="str">
        <f t="shared" ca="1" si="98"/>
        <v>`shiftSerial`:`43012_07`,</v>
      </c>
      <c r="M198" t="str">
        <f t="shared" ca="1" si="99"/>
        <v>`siteUid`:521887,</v>
      </c>
      <c r="N198" t="str">
        <f t="shared" ca="1" si="100"/>
        <v>`timeStamp`:43019.3440020602,</v>
      </c>
      <c r="O198" t="str">
        <f t="shared" ca="1" si="101"/>
        <v>`payrollPeriod`:43012,</v>
      </c>
      <c r="P198" t="str">
        <f t="shared" ca="1" si="102"/>
        <v>`rprtDateX`:43018,</v>
      </c>
      <c r="Q198" t="str">
        <f t="shared" ca="1" si="103"/>
        <v>`payroll_Period`:43012,</v>
      </c>
      <c r="R198" t="str">
        <f t="shared" ca="1" si="104"/>
        <v>`ts`:0.125,</v>
      </c>
      <c r="S198" t="str">
        <f t="shared" ca="1" si="105"/>
        <v>`te`:0.208333333333333,</v>
      </c>
      <c r="T198" t="str">
        <f t="shared" ca="1" si="106"/>
        <v>`repairHrs`:2,</v>
      </c>
      <c r="U198" t="str">
        <f t="shared" ca="1" si="107"/>
        <v>`rprtDate`:`2017-10-10`,</v>
      </c>
      <c r="V198" t="str">
        <f t="shared" ca="1" si="108"/>
        <v>`timeStarts`:`2017-10-11T03:00:00-05:00`,</v>
      </c>
      <c r="W198" t="str">
        <f t="shared" ca="1" si="109"/>
        <v>`timeEnds`:`2017-10-11T05:00:00-05:00`,</v>
      </c>
      <c r="X198" t="str">
        <f t="shared" ca="1" si="110"/>
        <v>`shift`:`PM`,</v>
      </c>
      <c r="Y198" t="str">
        <f t="shared" ca="1" si="111"/>
        <v>`shiftStartTime`:`6`,</v>
      </c>
      <c r="Z198" t="str">
        <f t="shared" ca="1" si="112"/>
        <v>`wONum`:`KNSHOP`,</v>
      </c>
      <c r="AA198" t="str">
        <f t="shared" ca="1" si="113"/>
        <v>`uNum`:`Q-405`,</v>
      </c>
      <c r="AB198" t="str">
        <f t="shared" ca="1" si="114"/>
        <v>`notes`:`Test tank`,</v>
      </c>
      <c r="AC198" t="str">
        <f t="shared" ca="1" si="115"/>
        <v>`shift_Serial`:`43012_07`}</v>
      </c>
    </row>
    <row r="199" spans="1:29" x14ac:dyDescent="0.2">
      <c r="A199" t="str">
        <f t="shared" ca="1" si="87"/>
        <v>{`_id`:`evela_2017-10-18_07-08-31_-0500_Wed`,</v>
      </c>
      <c r="B199" t="str">
        <f t="shared" ca="1" si="88"/>
        <v>`_rev`:`2-f045588dd24b980a58d1dc24a362fc85`,</v>
      </c>
      <c r="C199" t="str">
        <f t="shared" ca="1" si="89"/>
        <v>`worksiteEncoded`:`KN_ODS_MNSHOP`,</v>
      </c>
      <c r="D199" t="str">
        <f t="shared" ca="1" si="90"/>
        <v>`client`:`KN`,</v>
      </c>
      <c r="E199" t="str">
        <f t="shared" ca="1" si="91"/>
        <v>`location`:`ODS`,</v>
      </c>
      <c r="F199" t="str">
        <f t="shared" ca="1" si="92"/>
        <v>`locID`:`MNSHOP`,</v>
      </c>
      <c r="G199" t="str">
        <f t="shared" ca="1" si="93"/>
        <v>`username`:`evela`,</v>
      </c>
      <c r="H199" t="str">
        <f t="shared" ca="1" si="94"/>
        <v>`lastName`:`Vela`,</v>
      </c>
      <c r="I199" t="str">
        <f t="shared" ca="1" si="95"/>
        <v>`firstName`:`Ediberto`,</v>
      </c>
      <c r="J199" t="str">
        <f t="shared" ca="1" si="96"/>
        <v>`technician`:`Vela, Ediberto`,</v>
      </c>
      <c r="K199" t="str">
        <f t="shared" ca="1" si="97"/>
        <v>`timeStampM`:`2017-10-18T07:08:31-05:00`,</v>
      </c>
      <c r="L199" t="str">
        <f t="shared" ca="1" si="98"/>
        <v>`shiftSerial`:`43019_01`,</v>
      </c>
      <c r="M199" t="str">
        <f t="shared" ca="1" si="99"/>
        <v>`siteUid`:521887,</v>
      </c>
      <c r="N199" t="str">
        <f t="shared" ca="1" si="100"/>
        <v>`timeStamp`:43026.2975925116,</v>
      </c>
      <c r="O199" t="str">
        <f t="shared" ca="1" si="101"/>
        <v>`payrollPeriod`:43019,</v>
      </c>
      <c r="P199" t="str">
        <f t="shared" ca="1" si="102"/>
        <v>`rprtDateX`:43019,</v>
      </c>
      <c r="Q199" t="str">
        <f t="shared" ca="1" si="103"/>
        <v>`payroll_Period`:43019,</v>
      </c>
      <c r="R199" t="str">
        <f t="shared" ca="1" si="104"/>
        <v>`ts`:0.75,</v>
      </c>
      <c r="S199" t="str">
        <f t="shared" ca="1" si="105"/>
        <v>`te`:0.916666666666667,</v>
      </c>
      <c r="T199" t="str">
        <f t="shared" ca="1" si="106"/>
        <v>`repairHrs`:4,</v>
      </c>
      <c r="U199" t="str">
        <f t="shared" ca="1" si="107"/>
        <v>`rprtDate`:`2017-10-11`,</v>
      </c>
      <c r="V199" t="str">
        <f t="shared" ca="1" si="108"/>
        <v>`timeStarts`:`2017-10-11T18:00:00-05:00`,</v>
      </c>
      <c r="W199" t="str">
        <f t="shared" ca="1" si="109"/>
        <v>`timeEnds`:`2017-10-11T22:00:00-05:00`,</v>
      </c>
      <c r="X199" t="str">
        <f t="shared" ca="1" si="110"/>
        <v>`shift`:`PM`,</v>
      </c>
      <c r="Y199" t="str">
        <f t="shared" ca="1" si="111"/>
        <v>`shiftStartTime`:`6`,</v>
      </c>
      <c r="Z199" t="str">
        <f t="shared" ca="1" si="112"/>
        <v>`wONum`:`KNSHOP`,</v>
      </c>
      <c r="AA199" t="str">
        <f t="shared" ca="1" si="113"/>
        <v>`uNum`:`308722`,</v>
      </c>
      <c r="AB199" t="str">
        <f t="shared" ca="1" si="114"/>
        <v>`notes`:`Sheet and repairs and dot inspection`,</v>
      </c>
      <c r="AC199" t="str">
        <f t="shared" ca="1" si="115"/>
        <v>`shift_Serial`:`43019_01`}</v>
      </c>
    </row>
    <row r="200" spans="1:29" x14ac:dyDescent="0.2">
      <c r="A200" t="str">
        <f t="shared" ca="1" si="87"/>
        <v>{`_id`:`evela_2017-10-18_07-10-10_-0500_Wed`,</v>
      </c>
      <c r="B200" t="str">
        <f t="shared" ca="1" si="88"/>
        <v>`_rev`:`2-41104396c0cbf90f40fa87ec3a7418fe`,</v>
      </c>
      <c r="C200" t="str">
        <f t="shared" ca="1" si="89"/>
        <v>`worksiteEncoded`:`KN_ODS_MNSHOP`,</v>
      </c>
      <c r="D200" t="str">
        <f t="shared" ca="1" si="90"/>
        <v>`client`:`KN`,</v>
      </c>
      <c r="E200" t="str">
        <f t="shared" ca="1" si="91"/>
        <v>`location`:`ODS`,</v>
      </c>
      <c r="F200" t="str">
        <f t="shared" ca="1" si="92"/>
        <v>`locID`:`MNSHOP`,</v>
      </c>
      <c r="G200" t="str">
        <f t="shared" ca="1" si="93"/>
        <v>`username`:`evela`,</v>
      </c>
      <c r="H200" t="str">
        <f t="shared" ca="1" si="94"/>
        <v>`lastName`:`Vela`,</v>
      </c>
      <c r="I200" t="str">
        <f t="shared" ca="1" si="95"/>
        <v>`firstName`:`Ediberto`,</v>
      </c>
      <c r="J200" t="str">
        <f t="shared" ca="1" si="96"/>
        <v>`technician`:`Vela, Ediberto`,</v>
      </c>
      <c r="K200" t="str">
        <f t="shared" ca="1" si="97"/>
        <v>`timeStampM`:`2017-10-18T07:10:10-05:00`,</v>
      </c>
      <c r="L200" t="str">
        <f t="shared" ca="1" si="98"/>
        <v>`shiftSerial`:`43019_01`,</v>
      </c>
      <c r="M200" t="str">
        <f t="shared" ca="1" si="99"/>
        <v>`siteUid`:521887,</v>
      </c>
      <c r="N200" t="str">
        <f t="shared" ca="1" si="100"/>
        <v>`timeStamp`:43026.2987338542,</v>
      </c>
      <c r="O200" t="str">
        <f t="shared" ca="1" si="101"/>
        <v>`payrollPeriod`:43019,</v>
      </c>
      <c r="P200" t="str">
        <f t="shared" ca="1" si="102"/>
        <v>`rprtDateX`:43019,</v>
      </c>
      <c r="Q200" t="str">
        <f t="shared" ca="1" si="103"/>
        <v>`payroll_Period`:43019,</v>
      </c>
      <c r="R200" t="str">
        <f t="shared" ca="1" si="104"/>
        <v>`ts`:0.916666666666667,</v>
      </c>
      <c r="S200" t="str">
        <f t="shared" ca="1" si="105"/>
        <v>`te`:0.0416666666666667,</v>
      </c>
      <c r="T200" t="str">
        <f t="shared" ca="1" si="106"/>
        <v>`repairHrs`:3,</v>
      </c>
      <c r="U200" t="str">
        <f t="shared" ca="1" si="107"/>
        <v>`rprtDate`:`2017-10-11`,</v>
      </c>
      <c r="V200" t="str">
        <f t="shared" ca="1" si="108"/>
        <v>`timeStarts`:`2017-10-11T22:00:00-05:00`,</v>
      </c>
      <c r="W200" t="str">
        <f t="shared" ca="1" si="109"/>
        <v>`timeEnds`:`2017-10-12T01:00:00-05:00`,</v>
      </c>
      <c r="X200" t="str">
        <f t="shared" ca="1" si="110"/>
        <v>`shift`:`PM`,</v>
      </c>
      <c r="Y200" t="str">
        <f t="shared" ca="1" si="111"/>
        <v>`shiftStartTime`:`6`,</v>
      </c>
      <c r="Z200" t="str">
        <f t="shared" ca="1" si="112"/>
        <v>`wONum`:`KNSHOP`,</v>
      </c>
      <c r="AA200" t="str">
        <f t="shared" ca="1" si="113"/>
        <v>`uNum`:`508774`,</v>
      </c>
      <c r="AB200" t="str">
        <f t="shared" ca="1" si="114"/>
        <v>`notes`:`Sheet and repairs remove broken bolts and extract bolts at main deive line`,</v>
      </c>
      <c r="AC200" t="str">
        <f t="shared" ca="1" si="115"/>
        <v>`shift_Serial`:`43019_01`}</v>
      </c>
    </row>
    <row r="201" spans="1:29" x14ac:dyDescent="0.2">
      <c r="A201" t="str">
        <f t="shared" ca="1" si="87"/>
        <v>{`_id`:`evela_2017-10-18_07-12-19_-0500_Wed`,</v>
      </c>
      <c r="B201" t="str">
        <f t="shared" ca="1" si="88"/>
        <v>`_rev`:`2-1e2a26ca5fe3079e62b06aa927b3e740`,</v>
      </c>
      <c r="C201" t="str">
        <f t="shared" ca="1" si="89"/>
        <v>`worksiteEncoded`:`KN_ODS_MNSHOP`,</v>
      </c>
      <c r="D201" t="str">
        <f t="shared" ca="1" si="90"/>
        <v>`client`:`KN`,</v>
      </c>
      <c r="E201" t="str">
        <f t="shared" ca="1" si="91"/>
        <v>`location`:`ODS`,</v>
      </c>
      <c r="F201" t="str">
        <f t="shared" ca="1" si="92"/>
        <v>`locID`:`MNSHOP`,</v>
      </c>
      <c r="G201" t="str">
        <f t="shared" ca="1" si="93"/>
        <v>`username`:`evela`,</v>
      </c>
      <c r="H201" t="str">
        <f t="shared" ca="1" si="94"/>
        <v>`lastName`:`Vela`,</v>
      </c>
      <c r="I201" t="str">
        <f t="shared" ca="1" si="95"/>
        <v>`firstName`:`Ediberto`,</v>
      </c>
      <c r="J201" t="str">
        <f t="shared" ca="1" si="96"/>
        <v>`technician`:`Vela, Ediberto`,</v>
      </c>
      <c r="K201" t="str">
        <f t="shared" ca="1" si="97"/>
        <v>`timeStampM`:`2017-10-18T07:12:19-05:00`,</v>
      </c>
      <c r="L201" t="str">
        <f t="shared" ca="1" si="98"/>
        <v>`shiftSerial`:`43019_01`,</v>
      </c>
      <c r="M201" t="str">
        <f t="shared" ca="1" si="99"/>
        <v>`siteUid`:521887,</v>
      </c>
      <c r="N201" t="str">
        <f t="shared" ca="1" si="100"/>
        <v>`timeStamp`:43026.3002216898,</v>
      </c>
      <c r="O201" t="str">
        <f t="shared" ca="1" si="101"/>
        <v>`payrollPeriod`:43019,</v>
      </c>
      <c r="P201" t="str">
        <f t="shared" ca="1" si="102"/>
        <v>`rprtDateX`:43019,</v>
      </c>
      <c r="Q201" t="str">
        <f t="shared" ca="1" si="103"/>
        <v>`payroll_Period`:43019,</v>
      </c>
      <c r="R201" t="str">
        <f t="shared" ca="1" si="104"/>
        <v>`ts`:0.0416666666666667,</v>
      </c>
      <c r="S201" t="str">
        <f t="shared" ca="1" si="105"/>
        <v>`te`:0.125,</v>
      </c>
      <c r="T201" t="str">
        <f t="shared" ca="1" si="106"/>
        <v>`repairHrs`:2,</v>
      </c>
      <c r="U201" t="str">
        <f t="shared" ca="1" si="107"/>
        <v>`rprtDate`:`2017-10-11`,</v>
      </c>
      <c r="V201" t="str">
        <f t="shared" ca="1" si="108"/>
        <v>`timeStarts`:`2017-10-12T01:00:00-05:00`,</v>
      </c>
      <c r="W201" t="str">
        <f t="shared" ca="1" si="109"/>
        <v>`timeEnds`:`2017-10-12T03:00:00-05:00`,</v>
      </c>
      <c r="X201" t="str">
        <f t="shared" ca="1" si="110"/>
        <v>`shift`:`PM`,</v>
      </c>
      <c r="Y201" t="str">
        <f t="shared" ca="1" si="111"/>
        <v>`shiftStartTime`:`6`,</v>
      </c>
      <c r="Z201" t="str">
        <f t="shared" ca="1" si="112"/>
        <v>`wONum`:`KNSHOP`,</v>
      </c>
      <c r="AA201" t="str">
        <f t="shared" ca="1" si="113"/>
        <v>`uNum`:`TR-108`,</v>
      </c>
      <c r="AB201" t="str">
        <f t="shared" ca="1" si="114"/>
        <v>`notes`:`Check sheet`,</v>
      </c>
      <c r="AC201" t="str">
        <f t="shared" ca="1" si="115"/>
        <v>`shift_Serial`:`43019_01`}</v>
      </c>
    </row>
    <row r="202" spans="1:29" x14ac:dyDescent="0.2">
      <c r="A202" t="str">
        <f t="shared" ca="1" si="87"/>
        <v>{`_id`:`evela_2017-10-18_07-12-47_-0500_Wed`,</v>
      </c>
      <c r="B202" t="str">
        <f t="shared" ca="1" si="88"/>
        <v>`_rev`:`2-751aae13ea4432dec980d5382f8cbb7d`,</v>
      </c>
      <c r="C202" t="str">
        <f t="shared" ca="1" si="89"/>
        <v>`worksiteEncoded`:`KN_ODS_MNSHOP`,</v>
      </c>
      <c r="D202" t="str">
        <f t="shared" ca="1" si="90"/>
        <v>`client`:`KN`,</v>
      </c>
      <c r="E202" t="str">
        <f t="shared" ca="1" si="91"/>
        <v>`location`:`ODS`,</v>
      </c>
      <c r="F202" t="str">
        <f t="shared" ca="1" si="92"/>
        <v>`locID`:`MNSHOP`,</v>
      </c>
      <c r="G202" t="str">
        <f t="shared" ca="1" si="93"/>
        <v>`username`:`evela`,</v>
      </c>
      <c r="H202" t="str">
        <f t="shared" ca="1" si="94"/>
        <v>`lastName`:`Vela`,</v>
      </c>
      <c r="I202" t="str">
        <f t="shared" ca="1" si="95"/>
        <v>`firstName`:`Ediberto`,</v>
      </c>
      <c r="J202" t="str">
        <f t="shared" ca="1" si="96"/>
        <v>`technician`:`Vela, Ediberto`,</v>
      </c>
      <c r="K202" t="str">
        <f t="shared" ca="1" si="97"/>
        <v>`timeStampM`:`2017-10-18T07:12:47-05:00`,</v>
      </c>
      <c r="L202" t="str">
        <f t="shared" ca="1" si="98"/>
        <v>`shiftSerial`:`43019_01`,</v>
      </c>
      <c r="M202" t="str">
        <f t="shared" ca="1" si="99"/>
        <v>`siteUid`:521887,</v>
      </c>
      <c r="N202" t="str">
        <f t="shared" ca="1" si="100"/>
        <v>`timeStamp`:43026.3005474306,</v>
      </c>
      <c r="O202" t="str">
        <f t="shared" ca="1" si="101"/>
        <v>`payrollPeriod`:43019,</v>
      </c>
      <c r="P202" t="str">
        <f t="shared" ca="1" si="102"/>
        <v>`rprtDateX`:43019,</v>
      </c>
      <c r="Q202" t="str">
        <f t="shared" ca="1" si="103"/>
        <v>`payroll_Period`:43019,</v>
      </c>
      <c r="R202" t="str">
        <f t="shared" ca="1" si="104"/>
        <v>`ts`:0.125,</v>
      </c>
      <c r="S202" t="str">
        <f t="shared" ca="1" si="105"/>
        <v>`te`:0.208333333333333,</v>
      </c>
      <c r="T202" t="str">
        <f t="shared" ca="1" si="106"/>
        <v>`repairHrs`:2,</v>
      </c>
      <c r="U202" t="str">
        <f t="shared" ca="1" si="107"/>
        <v>`rprtDate`:`2017-10-11`,</v>
      </c>
      <c r="V202" t="str">
        <f t="shared" ca="1" si="108"/>
        <v>`timeStarts`:`2017-10-12T03:00:00-05:00`,</v>
      </c>
      <c r="W202" t="str">
        <f t="shared" ca="1" si="109"/>
        <v>`timeEnds`:`2017-10-12T05:00:00-05:00`,</v>
      </c>
      <c r="X202" t="str">
        <f t="shared" ca="1" si="110"/>
        <v>`shift`:`PM`,</v>
      </c>
      <c r="Y202" t="str">
        <f t="shared" ca="1" si="111"/>
        <v>`shiftStartTime`:`6`,</v>
      </c>
      <c r="Z202" t="str">
        <f t="shared" ca="1" si="112"/>
        <v>`wONum`:`KNSHOP`,</v>
      </c>
      <c r="AA202" t="str">
        <f t="shared" ca="1" si="113"/>
        <v>`uNum`:`HP-085`,</v>
      </c>
      <c r="AB202" t="str">
        <f t="shared" ca="1" si="114"/>
        <v>`notes`:`Sheet and run up`,</v>
      </c>
      <c r="AC202" t="str">
        <f t="shared" ca="1" si="115"/>
        <v>`shift_Serial`:`43019_01`}</v>
      </c>
    </row>
    <row r="203" spans="1:29" x14ac:dyDescent="0.2">
      <c r="A203" t="str">
        <f t="shared" ca="1" si="87"/>
        <v>{`_id`:`evela_2017-10-18_07-13-59_-0500_Wed`,</v>
      </c>
      <c r="B203" t="str">
        <f t="shared" ca="1" si="88"/>
        <v>`_rev`:`2-7ece78537f5c676437b247fb07e272e6`,</v>
      </c>
      <c r="C203" t="str">
        <f t="shared" ca="1" si="89"/>
        <v>`worksiteEncoded`:`KN_ODS_MNSHOP`,</v>
      </c>
      <c r="D203" t="str">
        <f t="shared" ca="1" si="90"/>
        <v>`client`:`KN`,</v>
      </c>
      <c r="E203" t="str">
        <f t="shared" ca="1" si="91"/>
        <v>`location`:`ODS`,</v>
      </c>
      <c r="F203" t="str">
        <f t="shared" ca="1" si="92"/>
        <v>`locID`:`MNSHOP`,</v>
      </c>
      <c r="G203" t="str">
        <f t="shared" ca="1" si="93"/>
        <v>`username`:`evela`,</v>
      </c>
      <c r="H203" t="str">
        <f t="shared" ca="1" si="94"/>
        <v>`lastName`:`Vela`,</v>
      </c>
      <c r="I203" t="str">
        <f t="shared" ca="1" si="95"/>
        <v>`firstName`:`Ediberto`,</v>
      </c>
      <c r="J203" t="str">
        <f t="shared" ca="1" si="96"/>
        <v>`technician`:`Vela, Ediberto`,</v>
      </c>
      <c r="K203" t="str">
        <f t="shared" ca="1" si="97"/>
        <v>`timeStampM`:`2017-10-18T07:13:59-05:00`,</v>
      </c>
      <c r="L203" t="str">
        <f t="shared" ca="1" si="98"/>
        <v>`shiftSerial`:`43019_02`,</v>
      </c>
      <c r="M203" t="str">
        <f t="shared" ca="1" si="99"/>
        <v>`siteUid`:521887,</v>
      </c>
      <c r="N203" t="str">
        <f t="shared" ca="1" si="100"/>
        <v>`timeStamp`:43026.3013831713,</v>
      </c>
      <c r="O203" t="str">
        <f t="shared" ca="1" si="101"/>
        <v>`payrollPeriod`:43019,</v>
      </c>
      <c r="P203" t="str">
        <f t="shared" ca="1" si="102"/>
        <v>`rprtDateX`:43020,</v>
      </c>
      <c r="Q203" t="str">
        <f t="shared" ca="1" si="103"/>
        <v>`payroll_Period`:43019,</v>
      </c>
      <c r="R203" t="str">
        <f t="shared" ca="1" si="104"/>
        <v>`ts`:0.75,</v>
      </c>
      <c r="S203" t="str">
        <f t="shared" ca="1" si="105"/>
        <v>`te`:0.916666666666667,</v>
      </c>
      <c r="T203" t="str">
        <f t="shared" ca="1" si="106"/>
        <v>`repairHrs`:4,</v>
      </c>
      <c r="U203" t="str">
        <f t="shared" ca="1" si="107"/>
        <v>`rprtDate`:`2017-10-12`,</v>
      </c>
      <c r="V203" t="str">
        <f t="shared" ca="1" si="108"/>
        <v>`timeStarts`:`2017-10-12T18:00:00-05:00`,</v>
      </c>
      <c r="W203" t="str">
        <f t="shared" ca="1" si="109"/>
        <v>`timeEnds`:`2017-10-12T22:00:00-05:00`,</v>
      </c>
      <c r="X203" t="str">
        <f t="shared" ca="1" si="110"/>
        <v>`shift`:`PM`,</v>
      </c>
      <c r="Y203" t="str">
        <f t="shared" ca="1" si="111"/>
        <v>`shiftStartTime`:`6`,</v>
      </c>
      <c r="Z203" t="str">
        <f t="shared" ca="1" si="112"/>
        <v>`wONum`:`KNSHOP`,</v>
      </c>
      <c r="AA203" t="str">
        <f t="shared" ca="1" si="113"/>
        <v>`uNum`:`208`,</v>
      </c>
      <c r="AB203" t="str">
        <f t="shared" ca="1" si="114"/>
        <v>`notes`:`Look over unit`,</v>
      </c>
      <c r="AC203" t="str">
        <f t="shared" ca="1" si="115"/>
        <v>`shift_Serial`:`43019_02`}</v>
      </c>
    </row>
    <row r="204" spans="1:29" x14ac:dyDescent="0.2">
      <c r="A204" t="str">
        <f t="shared" ca="1" si="87"/>
        <v>{`_id`:`evela_2017-10-18_07-14-46_-0500_Wed`,</v>
      </c>
      <c r="B204" t="str">
        <f t="shared" ca="1" si="88"/>
        <v>`_rev`:`2-47819778ee251d80bd504c8da65ebe1c`,</v>
      </c>
      <c r="C204" t="str">
        <f t="shared" ca="1" si="89"/>
        <v>`worksiteEncoded`:`KN_ODS_MNSHOP`,</v>
      </c>
      <c r="D204" t="str">
        <f t="shared" ca="1" si="90"/>
        <v>`client`:`KN`,</v>
      </c>
      <c r="E204" t="str">
        <f t="shared" ca="1" si="91"/>
        <v>`location`:`ODS`,</v>
      </c>
      <c r="F204" t="str">
        <f t="shared" ca="1" si="92"/>
        <v>`locID`:`MNSHOP`,</v>
      </c>
      <c r="G204" t="str">
        <f t="shared" ca="1" si="93"/>
        <v>`username`:`evela`,</v>
      </c>
      <c r="H204" t="str">
        <f t="shared" ca="1" si="94"/>
        <v>`lastName`:`Vela`,</v>
      </c>
      <c r="I204" t="str">
        <f t="shared" ca="1" si="95"/>
        <v>`firstName`:`Ediberto`,</v>
      </c>
      <c r="J204" t="str">
        <f t="shared" ca="1" si="96"/>
        <v>`technician`:`Vela, Ediberto`,</v>
      </c>
      <c r="K204" t="str">
        <f t="shared" ca="1" si="97"/>
        <v>`timeStampM`:`2017-10-18T07:14:46-05:00`,</v>
      </c>
      <c r="L204" t="str">
        <f t="shared" ca="1" si="98"/>
        <v>`shiftSerial`:`43019_02`,</v>
      </c>
      <c r="M204" t="str">
        <f t="shared" ca="1" si="99"/>
        <v>`siteUid`:521887,</v>
      </c>
      <c r="N204" t="str">
        <f t="shared" ca="1" si="100"/>
        <v>`timeStamp`:43026.3019280093,</v>
      </c>
      <c r="O204" t="str">
        <f t="shared" ca="1" si="101"/>
        <v>`payrollPeriod`:43019,</v>
      </c>
      <c r="P204" t="str">
        <f t="shared" ca="1" si="102"/>
        <v>`rprtDateX`:43020,</v>
      </c>
      <c r="Q204" t="str">
        <f t="shared" ca="1" si="103"/>
        <v>`payroll_Period`:43019,</v>
      </c>
      <c r="R204" t="str">
        <f t="shared" ca="1" si="104"/>
        <v>`ts`:0.916666666666667,</v>
      </c>
      <c r="S204" t="str">
        <f t="shared" ca="1" si="105"/>
        <v>`te`:0.0833333333333333,</v>
      </c>
      <c r="T204" t="str">
        <f t="shared" ca="1" si="106"/>
        <v>`repairHrs`:4,</v>
      </c>
      <c r="U204" t="str">
        <f t="shared" ca="1" si="107"/>
        <v>`rprtDate`:`2017-10-12`,</v>
      </c>
      <c r="V204" t="str">
        <f t="shared" ca="1" si="108"/>
        <v>`timeStarts`:`2017-10-12T22:00:00-05:00`,</v>
      </c>
      <c r="W204" t="str">
        <f t="shared" ca="1" si="109"/>
        <v>`timeEnds`:`2017-10-13T02:00:00-05:00`,</v>
      </c>
      <c r="X204" t="str">
        <f t="shared" ca="1" si="110"/>
        <v>`shift`:`PM`,</v>
      </c>
      <c r="Y204" t="str">
        <f t="shared" ca="1" si="111"/>
        <v>`shiftStartTime`:`6`,</v>
      </c>
      <c r="Z204" t="str">
        <f t="shared" ca="1" si="112"/>
        <v>`wONum`:`KNSHOP`,</v>
      </c>
      <c r="AA204" t="str">
        <f t="shared" ca="1" si="113"/>
        <v>`uNum`:`Q-408`,</v>
      </c>
      <c r="AB204" t="str">
        <f t="shared" ca="1" si="114"/>
        <v>`notes`:`Installed suction and discharge pipeing on fluid end, look over run upand replace luve pump o-ring`,</v>
      </c>
      <c r="AC204" t="str">
        <f t="shared" ca="1" si="115"/>
        <v>`shift_Serial`:`43019_02`}</v>
      </c>
    </row>
    <row r="205" spans="1:29" x14ac:dyDescent="0.2">
      <c r="A205" t="str">
        <f t="shared" ca="1" si="87"/>
        <v>{`_id`:`evela_2017-10-18_07-16-08_-0500_Wed`,</v>
      </c>
      <c r="B205" t="str">
        <f t="shared" ca="1" si="88"/>
        <v>`_rev`:`2-13420e716bc0370de6fe9c2679f921c9`,</v>
      </c>
      <c r="C205" t="str">
        <f t="shared" ca="1" si="89"/>
        <v>`worksiteEncoded`:`KN_ODS_MNSHOP`,</v>
      </c>
      <c r="D205" t="str">
        <f t="shared" ca="1" si="90"/>
        <v>`client`:`KN`,</v>
      </c>
      <c r="E205" t="str">
        <f t="shared" ca="1" si="91"/>
        <v>`location`:`ODS`,</v>
      </c>
      <c r="F205" t="str">
        <f t="shared" ca="1" si="92"/>
        <v>`locID`:`MNSHOP`,</v>
      </c>
      <c r="G205" t="str">
        <f t="shared" ca="1" si="93"/>
        <v>`username`:`evela`,</v>
      </c>
      <c r="H205" t="str">
        <f t="shared" ca="1" si="94"/>
        <v>`lastName`:`Vela`,</v>
      </c>
      <c r="I205" t="str">
        <f t="shared" ca="1" si="95"/>
        <v>`firstName`:`Ediberto`,</v>
      </c>
      <c r="J205" t="str">
        <f t="shared" ca="1" si="96"/>
        <v>`technician`:`Vela, Ediberto`,</v>
      </c>
      <c r="K205" t="str">
        <f t="shared" ca="1" si="97"/>
        <v>`timeStampM`:`2017-10-18T07:16:08-05:00`,</v>
      </c>
      <c r="L205" t="str">
        <f t="shared" ca="1" si="98"/>
        <v>`shiftSerial`:`43019_02`,</v>
      </c>
      <c r="M205" t="str">
        <f t="shared" ca="1" si="99"/>
        <v>`siteUid`:521887,</v>
      </c>
      <c r="N205" t="str">
        <f t="shared" ca="1" si="100"/>
        <v>`timeStamp`:43026.3028746991,</v>
      </c>
      <c r="O205" t="str">
        <f t="shared" ca="1" si="101"/>
        <v>`payrollPeriod`:43019,</v>
      </c>
      <c r="P205" t="str">
        <f t="shared" ca="1" si="102"/>
        <v>`rprtDateX`:43020,</v>
      </c>
      <c r="Q205" t="str">
        <f t="shared" ca="1" si="103"/>
        <v>`payroll_Period`:43019,</v>
      </c>
      <c r="R205" t="str">
        <f t="shared" ca="1" si="104"/>
        <v>`ts`:0.0833333333333333,</v>
      </c>
      <c r="S205" t="str">
        <f t="shared" ca="1" si="105"/>
        <v>`te`:0.166666666666667,</v>
      </c>
      <c r="T205" t="str">
        <f t="shared" ca="1" si="106"/>
        <v>`repairHrs`:2,</v>
      </c>
      <c r="U205" t="str">
        <f t="shared" ca="1" si="107"/>
        <v>`rprtDate`:`2017-10-12`,</v>
      </c>
      <c r="V205" t="str">
        <f t="shared" ca="1" si="108"/>
        <v>`timeStarts`:`2017-10-13T02:00:00-05:00`,</v>
      </c>
      <c r="W205" t="str">
        <f t="shared" ca="1" si="109"/>
        <v>`timeEnds`:`2017-10-13T04:00:00-05:00`,</v>
      </c>
      <c r="X205" t="str">
        <f t="shared" ca="1" si="110"/>
        <v>`shift`:`PM`,</v>
      </c>
      <c r="Y205" t="str">
        <f t="shared" ca="1" si="111"/>
        <v>`shiftStartTime`:`6`,</v>
      </c>
      <c r="Z205" t="str">
        <f t="shared" ca="1" si="112"/>
        <v>`wONum`:`KNSHOP`,</v>
      </c>
      <c r="AA205" t="str">
        <f t="shared" ca="1" si="113"/>
        <v>`uNum`:`511976`,</v>
      </c>
      <c r="AB205" t="str">
        <f t="shared" ca="1" si="114"/>
        <v>`notes`:`Sheet and look over`,</v>
      </c>
      <c r="AC205" t="str">
        <f t="shared" ca="1" si="115"/>
        <v>`shift_Serial`:`43019_02`}</v>
      </c>
    </row>
    <row r="206" spans="1:29" x14ac:dyDescent="0.2">
      <c r="A206" t="str">
        <f t="shared" ca="1" si="87"/>
        <v>{`_id`:`evela_2017-10-18_07-17-18_-0500_Wed`,</v>
      </c>
      <c r="B206" t="str">
        <f t="shared" ca="1" si="88"/>
        <v>`_rev`:`2-0d4b485dd8848fb2f31cd1d01dbc0d47`,</v>
      </c>
      <c r="C206" t="str">
        <f t="shared" ca="1" si="89"/>
        <v>`worksiteEncoded`:`KN_ODS_MNSHOP`,</v>
      </c>
      <c r="D206" t="str">
        <f t="shared" ca="1" si="90"/>
        <v>`client`:`KN`,</v>
      </c>
      <c r="E206" t="str">
        <f t="shared" ca="1" si="91"/>
        <v>`location`:`ODS`,</v>
      </c>
      <c r="F206" t="str">
        <f t="shared" ca="1" si="92"/>
        <v>`locID`:`MNSHOP`,</v>
      </c>
      <c r="G206" t="str">
        <f t="shared" ca="1" si="93"/>
        <v>`username`:`evela`,</v>
      </c>
      <c r="H206" t="str">
        <f t="shared" ca="1" si="94"/>
        <v>`lastName`:`Vela`,</v>
      </c>
      <c r="I206" t="str">
        <f t="shared" ca="1" si="95"/>
        <v>`firstName`:`Ediberto`,</v>
      </c>
      <c r="J206" t="str">
        <f t="shared" ca="1" si="96"/>
        <v>`technician`:`Vela, Ediberto`,</v>
      </c>
      <c r="K206" t="str">
        <f t="shared" ca="1" si="97"/>
        <v>`timeStampM`:`2017-10-18T07:17:18-05:00`,</v>
      </c>
      <c r="L206" t="str">
        <f t="shared" ca="1" si="98"/>
        <v>`shiftSerial`:`43019_02`,</v>
      </c>
      <c r="M206" t="str">
        <f t="shared" ca="1" si="99"/>
        <v>`siteUid`:521887,</v>
      </c>
      <c r="N206" t="str">
        <f t="shared" ca="1" si="100"/>
        <v>`timeStamp`:43026.3036897569,</v>
      </c>
      <c r="O206" t="str">
        <f t="shared" ca="1" si="101"/>
        <v>`payrollPeriod`:43019,</v>
      </c>
      <c r="P206" t="str">
        <f t="shared" ca="1" si="102"/>
        <v>`rprtDateX`:43020,</v>
      </c>
      <c r="Q206" t="str">
        <f t="shared" ca="1" si="103"/>
        <v>`payroll_Period`:43019,</v>
      </c>
      <c r="R206" t="str">
        <f t="shared" ca="1" si="104"/>
        <v>`ts`:0.166666666666667,</v>
      </c>
      <c r="S206" t="str">
        <f t="shared" ca="1" si="105"/>
        <v>`te`:0.208333333333333,</v>
      </c>
      <c r="T206" t="str">
        <f t="shared" ca="1" si="106"/>
        <v>`repairHrs`:1,</v>
      </c>
      <c r="U206" t="str">
        <f t="shared" ca="1" si="107"/>
        <v>`rprtDate`:`2017-10-12`,</v>
      </c>
      <c r="V206" t="str">
        <f t="shared" ca="1" si="108"/>
        <v>`timeStarts`:`2017-10-13T04:00:00-05:00`,</v>
      </c>
      <c r="W206" t="str">
        <f t="shared" ca="1" si="109"/>
        <v>`timeEnds`:`2017-10-13T05:00:00-05:00`,</v>
      </c>
      <c r="X206" t="str">
        <f t="shared" ca="1" si="110"/>
        <v>`shift`:`PM`,</v>
      </c>
      <c r="Y206" t="str">
        <f t="shared" ca="1" si="111"/>
        <v>`shiftStartTime`:`6`,</v>
      </c>
      <c r="Z206" t="str">
        <f t="shared" ca="1" si="112"/>
        <v>`wONum`:`KNSHOP`,</v>
      </c>
      <c r="AA206" t="str">
        <f t="shared" ca="1" si="113"/>
        <v>`uNum`:`311946`,</v>
      </c>
      <c r="AB206" t="str">
        <f t="shared" ca="1" si="114"/>
        <v>`notes`:`Check sheet`,</v>
      </c>
      <c r="AC206" t="str">
        <f t="shared" ca="1" si="115"/>
        <v>`shift_Serial`:`43019_02`}</v>
      </c>
    </row>
    <row r="207" spans="1:29" x14ac:dyDescent="0.2">
      <c r="A207" t="str">
        <f t="shared" ca="1" si="87"/>
        <v>{`_id`:`evela_2017-10-18_07-17-50_-0500_Wed`,</v>
      </c>
      <c r="B207" t="str">
        <f t="shared" ca="1" si="88"/>
        <v>`_rev`:`2-f618c1d0493c5963ce1cba918fa8c535`,</v>
      </c>
      <c r="C207" t="str">
        <f t="shared" ca="1" si="89"/>
        <v>`worksiteEncoded`:`KN_ODS_MNSHOP`,</v>
      </c>
      <c r="D207" t="str">
        <f t="shared" ca="1" si="90"/>
        <v>`client`:`KN`,</v>
      </c>
      <c r="E207" t="str">
        <f t="shared" ca="1" si="91"/>
        <v>`location`:`ODS`,</v>
      </c>
      <c r="F207" t="str">
        <f t="shared" ca="1" si="92"/>
        <v>`locID`:`MNSHOP`,</v>
      </c>
      <c r="G207" t="str">
        <f t="shared" ca="1" si="93"/>
        <v>`username`:`evela`,</v>
      </c>
      <c r="H207" t="str">
        <f t="shared" ca="1" si="94"/>
        <v>`lastName`:`Vela`,</v>
      </c>
      <c r="I207" t="str">
        <f t="shared" ca="1" si="95"/>
        <v>`firstName`:`Ediberto`,</v>
      </c>
      <c r="J207" t="str">
        <f t="shared" ca="1" si="96"/>
        <v>`technician`:`Vela, Ediberto`,</v>
      </c>
      <c r="K207" t="str">
        <f t="shared" ca="1" si="97"/>
        <v>`timeStampM`:`2017-10-18T07:17:50-05:00`,</v>
      </c>
      <c r="L207" t="str">
        <f t="shared" ca="1" si="98"/>
        <v>`shiftSerial`:`43019_03`,</v>
      </c>
      <c r="M207" t="str">
        <f t="shared" ca="1" si="99"/>
        <v>`siteUid`:521887,</v>
      </c>
      <c r="N207" t="str">
        <f t="shared" ca="1" si="100"/>
        <v>`timeStamp`:43026.3040514005,</v>
      </c>
      <c r="O207" t="str">
        <f t="shared" ca="1" si="101"/>
        <v>`payrollPeriod`:43019,</v>
      </c>
      <c r="P207" t="str">
        <f t="shared" ca="1" si="102"/>
        <v>`rprtDateX`:43021,</v>
      </c>
      <c r="Q207" t="str">
        <f t="shared" ca="1" si="103"/>
        <v>`payroll_Period`:43019,</v>
      </c>
      <c r="R207" t="str">
        <f t="shared" ca="1" si="104"/>
        <v>`ts`:0.75,</v>
      </c>
      <c r="S207" t="str">
        <f t="shared" ca="1" si="105"/>
        <v>`te`:0.208333333333333,</v>
      </c>
      <c r="T207" t="str">
        <f t="shared" ca="1" si="106"/>
        <v>`repairHrs`:11,</v>
      </c>
      <c r="U207" t="str">
        <f t="shared" ca="1" si="107"/>
        <v>`rprtDate`:`2017-10-13`,</v>
      </c>
      <c r="V207" t="str">
        <f t="shared" ca="1" si="108"/>
        <v>`timeStarts`:`2017-10-13T18:00:00-05:00`,</v>
      </c>
      <c r="W207" t="str">
        <f t="shared" ca="1" si="109"/>
        <v>`timeEnds`:`2017-10-14T05:00:00-05:00`,</v>
      </c>
      <c r="X207" t="str">
        <f t="shared" ca="1" si="110"/>
        <v>`shift`:`PM`,</v>
      </c>
      <c r="Y207" t="str">
        <f t="shared" ca="1" si="111"/>
        <v>`shiftStartTime`:`6`,</v>
      </c>
      <c r="Z207" t="str">
        <f t="shared" ca="1" si="112"/>
        <v>`wONum`:`KNSHOP`,</v>
      </c>
      <c r="AA207" t="str">
        <f t="shared" ca="1" si="113"/>
        <v>`uNum`:`507338`,</v>
      </c>
      <c r="AB207" t="str">
        <f t="shared" ca="1" si="114"/>
        <v>`notes`:`Remove and replace hyd motor and run up, adjust all radiator bolts`,</v>
      </c>
      <c r="AC207" t="str">
        <f t="shared" ca="1" si="115"/>
        <v>`shift_Serial`:`43019_03`}</v>
      </c>
    </row>
    <row r="208" spans="1:29" x14ac:dyDescent="0.2">
      <c r="A208" t="str">
        <f t="shared" ca="1" si="87"/>
        <v>{`_id`:`evela_2017-10-18_07-19-06_-0500_Wed`,</v>
      </c>
      <c r="B208" t="str">
        <f t="shared" ca="1" si="88"/>
        <v>`_rev`:`2-d31507996ce43c28752e6a94d6bc3836`,</v>
      </c>
      <c r="C208" t="str">
        <f t="shared" ca="1" si="89"/>
        <v>`worksiteEncoded`:`KN_ODS_MNSHOP`,</v>
      </c>
      <c r="D208" t="str">
        <f t="shared" ca="1" si="90"/>
        <v>`client`:`KN`,</v>
      </c>
      <c r="E208" t="str">
        <f t="shared" ca="1" si="91"/>
        <v>`location`:`ODS`,</v>
      </c>
      <c r="F208" t="str">
        <f t="shared" ca="1" si="92"/>
        <v>`locID`:`MNSHOP`,</v>
      </c>
      <c r="G208" t="str">
        <f t="shared" ca="1" si="93"/>
        <v>`username`:`evela`,</v>
      </c>
      <c r="H208" t="str">
        <f t="shared" ca="1" si="94"/>
        <v>`lastName`:`Vela`,</v>
      </c>
      <c r="I208" t="str">
        <f t="shared" ca="1" si="95"/>
        <v>`firstName`:`Ediberto`,</v>
      </c>
      <c r="J208" t="str">
        <f t="shared" ca="1" si="96"/>
        <v>`technician`:`Vela, Ediberto`,</v>
      </c>
      <c r="K208" t="str">
        <f t="shared" ca="1" si="97"/>
        <v>`timeStampM`:`2017-10-18T07:19:06-05:00`,</v>
      </c>
      <c r="L208" t="str">
        <f t="shared" ca="1" si="98"/>
        <v>`shiftSerial`:`43019_04`,</v>
      </c>
      <c r="M208" t="str">
        <f t="shared" ca="1" si="99"/>
        <v>`siteUid`:521887,</v>
      </c>
      <c r="N208" t="str">
        <f t="shared" ca="1" si="100"/>
        <v>`timeStamp`:43026.3049415162,</v>
      </c>
      <c r="O208" t="str">
        <f t="shared" ca="1" si="101"/>
        <v>`payrollPeriod`:43019,</v>
      </c>
      <c r="P208" t="str">
        <f t="shared" ca="1" si="102"/>
        <v>`rprtDateX`:43022,</v>
      </c>
      <c r="Q208" t="str">
        <f t="shared" ca="1" si="103"/>
        <v>`payroll_Period`:43019,</v>
      </c>
      <c r="R208" t="str">
        <f t="shared" ca="1" si="104"/>
        <v>`ts`:0.75,</v>
      </c>
      <c r="S208" t="str">
        <f t="shared" ca="1" si="105"/>
        <v>`te`:0.208333333333333,</v>
      </c>
      <c r="T208" t="str">
        <f t="shared" ca="1" si="106"/>
        <v>`repairHrs`:11,</v>
      </c>
      <c r="U208" t="str">
        <f t="shared" ca="1" si="107"/>
        <v>`rprtDate`:`2017-10-14`,</v>
      </c>
      <c r="V208" t="str">
        <f t="shared" ca="1" si="108"/>
        <v>`timeStarts`:`2017-10-14T18:00:00-05:00`,</v>
      </c>
      <c r="W208" t="str">
        <f t="shared" ca="1" si="109"/>
        <v>`timeEnds`:`2017-10-15T05:00:00-05:00`,</v>
      </c>
      <c r="X208" t="str">
        <f t="shared" ca="1" si="110"/>
        <v>`shift`:`PM`,</v>
      </c>
      <c r="Y208" t="str">
        <f t="shared" ca="1" si="111"/>
        <v>`shiftStartTime`:`6`,</v>
      </c>
      <c r="Z208" t="str">
        <f t="shared" ca="1" si="112"/>
        <v>`wONum`:`KNSHOP`,</v>
      </c>
      <c r="AA208" t="str">
        <f t="shared" ca="1" si="113"/>
        <v>`uNum`:`506225`,</v>
      </c>
      <c r="AB208" t="str">
        <f t="shared" ca="1" si="114"/>
        <v>`notes`:`Install hyd set up on blender`,</v>
      </c>
      <c r="AC208" t="str">
        <f t="shared" ca="1" si="115"/>
        <v>`shift_Serial`:`43019_04`}</v>
      </c>
    </row>
    <row r="209" spans="1:29" x14ac:dyDescent="0.2">
      <c r="A209" t="str">
        <f t="shared" ca="1" si="87"/>
        <v>{`_id`:`evela_2017-10-18_07-19-53_-0500_Wed`,</v>
      </c>
      <c r="B209" t="str">
        <f t="shared" ca="1" si="88"/>
        <v>`_rev`:`2-1070f9402ad02cb959d9500892280acc`,</v>
      </c>
      <c r="C209" t="str">
        <f t="shared" ca="1" si="89"/>
        <v>`worksiteEncoded`:`KN_ODS_MNSHOP`,</v>
      </c>
      <c r="D209" t="str">
        <f t="shared" ca="1" si="90"/>
        <v>`client`:`KN`,</v>
      </c>
      <c r="E209" t="str">
        <f t="shared" ca="1" si="91"/>
        <v>`location`:`ODS`,</v>
      </c>
      <c r="F209" t="str">
        <f t="shared" ca="1" si="92"/>
        <v>`locID`:`MNSHOP`,</v>
      </c>
      <c r="G209" t="str">
        <f t="shared" ca="1" si="93"/>
        <v>`username`:`evela`,</v>
      </c>
      <c r="H209" t="str">
        <f t="shared" ca="1" si="94"/>
        <v>`lastName`:`Vela`,</v>
      </c>
      <c r="I209" t="str">
        <f t="shared" ca="1" si="95"/>
        <v>`firstName`:`Ediberto`,</v>
      </c>
      <c r="J209" t="str">
        <f t="shared" ca="1" si="96"/>
        <v>`technician`:`Vela, Ediberto`,</v>
      </c>
      <c r="K209" t="str">
        <f t="shared" ca="1" si="97"/>
        <v>`timeStampM`:`2017-10-18T07:19:53-05:00`,</v>
      </c>
      <c r="L209" t="str">
        <f t="shared" ca="1" si="98"/>
        <v>`shiftSerial`:`43019_05`,</v>
      </c>
      <c r="M209" t="str">
        <f t="shared" ca="1" si="99"/>
        <v>`siteUid`:521887,</v>
      </c>
      <c r="N209" t="str">
        <f t="shared" ca="1" si="100"/>
        <v>`timeStamp`:43026.3054749074,</v>
      </c>
      <c r="O209" t="str">
        <f t="shared" ca="1" si="101"/>
        <v>`payrollPeriod`:43019,</v>
      </c>
      <c r="P209" t="str">
        <f t="shared" ca="1" si="102"/>
        <v>`rprtDateX`:43023,</v>
      </c>
      <c r="Q209" t="str">
        <f t="shared" ca="1" si="103"/>
        <v>`payroll_Period`:43019,</v>
      </c>
      <c r="R209" t="str">
        <f t="shared" ca="1" si="104"/>
        <v>`ts`:0.75,</v>
      </c>
      <c r="S209" t="str">
        <f t="shared" ca="1" si="105"/>
        <v>`te`:0.208333333333333,</v>
      </c>
      <c r="T209" t="str">
        <f t="shared" ca="1" si="106"/>
        <v>`repairHrs`:11,</v>
      </c>
      <c r="U209" t="str">
        <f t="shared" ca="1" si="107"/>
        <v>`rprtDate`:`2017-10-15`,</v>
      </c>
      <c r="V209" t="str">
        <f t="shared" ca="1" si="108"/>
        <v>`timeStarts`:`2017-10-15T18:00:00-05:00`,</v>
      </c>
      <c r="W209" t="str">
        <f t="shared" ca="1" si="109"/>
        <v>`timeEnds`:`2017-10-16T05:00:00-05:00`,</v>
      </c>
      <c r="X209" t="str">
        <f t="shared" ca="1" si="110"/>
        <v>`shift`:`PM`,</v>
      </c>
      <c r="Y209" t="str">
        <f t="shared" ca="1" si="111"/>
        <v>`shiftStartTime`:`6`,</v>
      </c>
      <c r="Z209" t="str">
        <f t="shared" ca="1" si="112"/>
        <v>`wONum`:`KNSHOP`,</v>
      </c>
      <c r="AA209" t="str">
        <f t="shared" ca="1" si="113"/>
        <v>`uNum`:`506225`,</v>
      </c>
      <c r="AB209" t="str">
        <f t="shared" ca="1" si="114"/>
        <v>`notes`:`Finish installing hyd hoses on blender bucket test pump and function test trouble shoot hyd system and test tank`,</v>
      </c>
      <c r="AC209" t="str">
        <f t="shared" ca="1" si="115"/>
        <v>`shift_Serial`:`43019_05`}</v>
      </c>
    </row>
    <row r="210" spans="1:29" x14ac:dyDescent="0.2">
      <c r="A210" t="str">
        <f t="shared" ca="1" si="87"/>
        <v>{`_id`:`evela_2017-10-18_07-21-23_-0500_Wed`,</v>
      </c>
      <c r="B210" t="str">
        <f t="shared" ca="1" si="88"/>
        <v>`_rev`:`2-42d9abd5bd8ef5f94a526d129b1560e6`,</v>
      </c>
      <c r="C210" t="str">
        <f t="shared" ca="1" si="89"/>
        <v>`worksiteEncoded`:`KN_ODS_MNSHOP`,</v>
      </c>
      <c r="D210" t="str">
        <f t="shared" ca="1" si="90"/>
        <v>`client`:`KN`,</v>
      </c>
      <c r="E210" t="str">
        <f t="shared" ca="1" si="91"/>
        <v>`location`:`ODS`,</v>
      </c>
      <c r="F210" t="str">
        <f t="shared" ca="1" si="92"/>
        <v>`locID`:`MNSHOP`,</v>
      </c>
      <c r="G210" t="str">
        <f t="shared" ca="1" si="93"/>
        <v>`username`:`evela`,</v>
      </c>
      <c r="H210" t="str">
        <f t="shared" ca="1" si="94"/>
        <v>`lastName`:`Vela`,</v>
      </c>
      <c r="I210" t="str">
        <f t="shared" ca="1" si="95"/>
        <v>`firstName`:`Ediberto`,</v>
      </c>
      <c r="J210" t="str">
        <f t="shared" ca="1" si="96"/>
        <v>`technician`:`Vela, Ediberto`,</v>
      </c>
      <c r="K210" t="str">
        <f t="shared" ca="1" si="97"/>
        <v>`timeStampM`:`2017-10-18T07:21:23-05:00`,</v>
      </c>
      <c r="L210" t="str">
        <f t="shared" ca="1" si="98"/>
        <v>`shiftSerial`:`43019_06`,</v>
      </c>
      <c r="M210" t="str">
        <f t="shared" ca="1" si="99"/>
        <v>`siteUid`:521887,</v>
      </c>
      <c r="N210" t="str">
        <f t="shared" ca="1" si="100"/>
        <v>`timeStamp`:43026.3065194444,</v>
      </c>
      <c r="O210" t="str">
        <f t="shared" ca="1" si="101"/>
        <v>`payrollPeriod`:43019,</v>
      </c>
      <c r="P210" t="str">
        <f t="shared" ca="1" si="102"/>
        <v>`rprtDateX`:43024,</v>
      </c>
      <c r="Q210" t="str">
        <f t="shared" ca="1" si="103"/>
        <v>`payroll_Period`:43019,</v>
      </c>
      <c r="R210" t="str">
        <f t="shared" ca="1" si="104"/>
        <v>`ts`:0.75,</v>
      </c>
      <c r="S210" t="str">
        <f t="shared" ca="1" si="105"/>
        <v>`te`:0.208333333333333,</v>
      </c>
      <c r="T210" t="str">
        <f t="shared" ca="1" si="106"/>
        <v>`repairHrs`:11,</v>
      </c>
      <c r="U210" t="str">
        <f t="shared" ca="1" si="107"/>
        <v>`rprtDate`:`2017-10-16`,</v>
      </c>
      <c r="V210" t="str">
        <f t="shared" ca="1" si="108"/>
        <v>`timeStarts`:`2017-10-16T18:00:00-05:00`,</v>
      </c>
      <c r="W210" t="str">
        <f t="shared" ca="1" si="109"/>
        <v>`timeEnds`:`2017-10-17T05:00:00-05:00`,</v>
      </c>
      <c r="X210" t="str">
        <f t="shared" ca="1" si="110"/>
        <v>`shift`:`PM`,</v>
      </c>
      <c r="Y210" t="str">
        <f t="shared" ca="1" si="111"/>
        <v>`shiftStartTime`:`6`,</v>
      </c>
      <c r="Z210" t="str">
        <f t="shared" ca="1" si="112"/>
        <v>`wONum`:`KNSHOP`,</v>
      </c>
      <c r="AA210" t="str">
        <f t="shared" ca="1" si="113"/>
        <v>`uNum`:`10780`,</v>
      </c>
      <c r="AB210" t="str">
        <f t="shared" ca="1" si="114"/>
        <v>`notes`:`Replce all break hoses adjust brakes finish installing motor on blender troble shoot start system`,</v>
      </c>
      <c r="AC210" t="str">
        <f t="shared" ca="1" si="115"/>
        <v>`shift_Serial`:`43019_06`}</v>
      </c>
    </row>
    <row r="211" spans="1:29" x14ac:dyDescent="0.2">
      <c r="A211" t="str">
        <f t="shared" ca="1" si="87"/>
        <v>{`_id`:`evela_2017-10-18_07-22-38_-0500_Wed`,</v>
      </c>
      <c r="B211" t="str">
        <f t="shared" ca="1" si="88"/>
        <v>`_rev`:`2-2ba7874608dac5cc47f2a683c93a96a7`,</v>
      </c>
      <c r="C211" t="str">
        <f t="shared" ca="1" si="89"/>
        <v>`worksiteEncoded`:`KN_ODS_MNSHOP`,</v>
      </c>
      <c r="D211" t="str">
        <f t="shared" ca="1" si="90"/>
        <v>`client`:`KN`,</v>
      </c>
      <c r="E211" t="str">
        <f t="shared" ca="1" si="91"/>
        <v>`location`:`ODS`,</v>
      </c>
      <c r="F211" t="str">
        <f t="shared" ca="1" si="92"/>
        <v>`locID`:`MNSHOP`,</v>
      </c>
      <c r="G211" t="str">
        <f t="shared" ca="1" si="93"/>
        <v>`username`:`evela`,</v>
      </c>
      <c r="H211" t="str">
        <f t="shared" ca="1" si="94"/>
        <v>`lastName`:`Vela`,</v>
      </c>
      <c r="I211" t="str">
        <f t="shared" ca="1" si="95"/>
        <v>`firstName`:`Ediberto`,</v>
      </c>
      <c r="J211" t="str">
        <f t="shared" ca="1" si="96"/>
        <v>`technician`:`Vela, Ediberto`,</v>
      </c>
      <c r="K211" t="str">
        <f t="shared" ca="1" si="97"/>
        <v>`timeStampM`:`2017-10-18T07:22:38-05:00`,</v>
      </c>
      <c r="L211" t="str">
        <f t="shared" ca="1" si="98"/>
        <v>`shiftSerial`:`43019_07`,</v>
      </c>
      <c r="M211" t="str">
        <f t="shared" ca="1" si="99"/>
        <v>`siteUid`:521887,</v>
      </c>
      <c r="N211" t="str">
        <f t="shared" ca="1" si="100"/>
        <v>`timeStamp`:43026.3073912847,</v>
      </c>
      <c r="O211" t="str">
        <f t="shared" ca="1" si="101"/>
        <v>`payrollPeriod`:43019,</v>
      </c>
      <c r="P211" t="str">
        <f t="shared" ca="1" si="102"/>
        <v>`rprtDateX`:43025,</v>
      </c>
      <c r="Q211" t="str">
        <f t="shared" ca="1" si="103"/>
        <v>`payroll_Period`:43019,</v>
      </c>
      <c r="R211" t="str">
        <f t="shared" ca="1" si="104"/>
        <v>`ts`:0.75,</v>
      </c>
      <c r="S211" t="str">
        <f t="shared" ca="1" si="105"/>
        <v>`te`:0.979166666666667,</v>
      </c>
      <c r="T211" t="str">
        <f t="shared" ca="1" si="106"/>
        <v>`repairHrs`:5.5,</v>
      </c>
      <c r="U211" t="str">
        <f t="shared" ca="1" si="107"/>
        <v>`rprtDate`:`2017-10-17`,</v>
      </c>
      <c r="V211" t="str">
        <f t="shared" ca="1" si="108"/>
        <v>`timeStarts`:`2017-10-17T18:00:00-05:00`,</v>
      </c>
      <c r="W211" t="str">
        <f t="shared" ca="1" si="109"/>
        <v>`timeEnds`:`2017-10-17T23:30:00-05:00`,</v>
      </c>
      <c r="X211" t="str">
        <f t="shared" ca="1" si="110"/>
        <v>`shift`:`PM`,</v>
      </c>
      <c r="Y211" t="str">
        <f t="shared" ca="1" si="111"/>
        <v>`shiftStartTime`:`6`,</v>
      </c>
      <c r="Z211" t="str">
        <f t="shared" ca="1" si="112"/>
        <v>`wONum`:`KNSHOP`,</v>
      </c>
      <c r="AA211" t="str">
        <f t="shared" ca="1" si="113"/>
        <v>`uNum`:`BL-011`,</v>
      </c>
      <c r="AB211" t="str">
        <f t="shared" ca="1" si="114"/>
        <v>`notes`:`Remove and replace 12 buturfly valve on blender , trouble shoot dry and run up on test tank`,</v>
      </c>
      <c r="AC211" t="str">
        <f t="shared" ca="1" si="115"/>
        <v>`shift_Serial`:`43019_07`}</v>
      </c>
    </row>
    <row r="212" spans="1:29" x14ac:dyDescent="0.2">
      <c r="A212" t="str">
        <f t="shared" ca="1" si="87"/>
        <v>{`_id`:`evela_2017-10-18_07-24-20_-0500_Wed`,</v>
      </c>
      <c r="B212" t="str">
        <f t="shared" ca="1" si="88"/>
        <v>`_rev`:`2-deb380f1bd6203e7aa894ef981c1ee5a`,</v>
      </c>
      <c r="C212" t="str">
        <f t="shared" ca="1" si="89"/>
        <v>`worksiteEncoded`:`KN_ODS_MNSHOP`,</v>
      </c>
      <c r="D212" t="str">
        <f t="shared" ca="1" si="90"/>
        <v>`client`:`KN`,</v>
      </c>
      <c r="E212" t="str">
        <f t="shared" ca="1" si="91"/>
        <v>`location`:`ODS`,</v>
      </c>
      <c r="F212" t="str">
        <f t="shared" ca="1" si="92"/>
        <v>`locID`:`MNSHOP`,</v>
      </c>
      <c r="G212" t="str">
        <f t="shared" ca="1" si="93"/>
        <v>`username`:`evela`,</v>
      </c>
      <c r="H212" t="str">
        <f t="shared" ca="1" si="94"/>
        <v>`lastName`:`Vela`,</v>
      </c>
      <c r="I212" t="str">
        <f t="shared" ca="1" si="95"/>
        <v>`firstName`:`Ediberto`,</v>
      </c>
      <c r="J212" t="str">
        <f t="shared" ca="1" si="96"/>
        <v>`technician`:`Vela, Ediberto`,</v>
      </c>
      <c r="K212" t="str">
        <f t="shared" ca="1" si="97"/>
        <v>`timeStampM`:`2017-10-18T07:24:20-05:00`,</v>
      </c>
      <c r="L212" t="str">
        <f t="shared" ca="1" si="98"/>
        <v>`shiftSerial`:`43019_07`,</v>
      </c>
      <c r="M212" t="str">
        <f t="shared" ca="1" si="99"/>
        <v>`siteUid`:521887,</v>
      </c>
      <c r="N212" t="str">
        <f t="shared" ca="1" si="100"/>
        <v>`timeStamp`:43026.3085696875,</v>
      </c>
      <c r="O212" t="str">
        <f t="shared" ca="1" si="101"/>
        <v>`payrollPeriod`:43019,</v>
      </c>
      <c r="P212" t="str">
        <f t="shared" ca="1" si="102"/>
        <v>`rprtDateX`:43025,</v>
      </c>
      <c r="Q212" t="str">
        <f t="shared" ca="1" si="103"/>
        <v>`payroll_Period`:43019,</v>
      </c>
      <c r="R212" t="str">
        <f t="shared" ca="1" si="104"/>
        <v>`ts`:0.979166666666667,</v>
      </c>
      <c r="S212" t="str">
        <f t="shared" ca="1" si="105"/>
        <v>`te`:0.208333333333333,</v>
      </c>
      <c r="T212" t="str">
        <f t="shared" ca="1" si="106"/>
        <v>`repairHrs`:5.5,</v>
      </c>
      <c r="U212" t="str">
        <f t="shared" ca="1" si="107"/>
        <v>`rprtDate`:`2017-10-17`,</v>
      </c>
      <c r="V212" t="str">
        <f t="shared" ca="1" si="108"/>
        <v>`timeStarts`:`2017-10-17T23:30:00-05:00`,</v>
      </c>
      <c r="W212" t="str">
        <f t="shared" ca="1" si="109"/>
        <v>`timeEnds`:`2017-10-18T05:00:00-05:00`,</v>
      </c>
      <c r="X212" t="str">
        <f t="shared" ca="1" si="110"/>
        <v>`shift`:`PM`,</v>
      </c>
      <c r="Y212" t="str">
        <f t="shared" ca="1" si="111"/>
        <v>`shiftStartTime`:`6`,</v>
      </c>
      <c r="Z212" t="str">
        <f t="shared" ca="1" si="112"/>
        <v>`wONum`:`KNSHOP`,</v>
      </c>
      <c r="AA212" t="str">
        <f t="shared" ca="1" si="113"/>
        <v>`uNum`:`10780`,</v>
      </c>
      <c r="AB212" t="str">
        <f t="shared" ca="1" si="114"/>
        <v>`notes`:`Replce discharge manifold and take to test tank`,</v>
      </c>
      <c r="AC212" t="str">
        <f t="shared" ca="1" si="115"/>
        <v>`shift_Serial`:`43019_07`}</v>
      </c>
    </row>
    <row r="213" spans="1:29" x14ac:dyDescent="0.2">
      <c r="A213" t="str">
        <f t="shared" ca="1" si="87"/>
        <v>{`_id`:`evela_2017-11-01_07-44-50_-0500_Wed`,</v>
      </c>
      <c r="B213" t="str">
        <f t="shared" ca="1" si="88"/>
        <v>`_rev`:`2-c5f5793046818aed0ff0cacbd149d6df`,</v>
      </c>
      <c r="C213" t="str">
        <f t="shared" ca="1" si="89"/>
        <v>`worksiteEncoded`:`KN_ODS_MNSHOP`,</v>
      </c>
      <c r="D213" t="str">
        <f t="shared" ca="1" si="90"/>
        <v>`client`:`KN`,</v>
      </c>
      <c r="E213" t="str">
        <f t="shared" ca="1" si="91"/>
        <v>`location`:`ODS`,</v>
      </c>
      <c r="F213" t="str">
        <f t="shared" ca="1" si="92"/>
        <v>`locID`:`MNSHOP`,</v>
      </c>
      <c r="G213" t="str">
        <f t="shared" ca="1" si="93"/>
        <v>`username`:`evela`,</v>
      </c>
      <c r="H213" t="str">
        <f t="shared" ca="1" si="94"/>
        <v>`lastName`:`Vela`,</v>
      </c>
      <c r="I213" t="str">
        <f t="shared" ca="1" si="95"/>
        <v>`firstName`:`Ediberto`,</v>
      </c>
      <c r="J213" t="str">
        <f t="shared" ca="1" si="96"/>
        <v>`technician`:`Vela, Ediberto`,</v>
      </c>
      <c r="K213" t="str">
        <f t="shared" ca="1" si="97"/>
        <v>`timeStampM`:`2017-11-01T07:44:50-05:00`,</v>
      </c>
      <c r="L213" t="str">
        <f t="shared" ca="1" si="98"/>
        <v>`shiftSerial`:`43033_01`,</v>
      </c>
      <c r="M213" t="str">
        <f t="shared" ca="1" si="99"/>
        <v>`siteUid`:521887,</v>
      </c>
      <c r="N213" t="str">
        <f t="shared" ca="1" si="100"/>
        <v>`timeStamp`:43040.3228054282,</v>
      </c>
      <c r="O213" t="str">
        <f t="shared" ca="1" si="101"/>
        <v>`payrollPeriod`:43033,</v>
      </c>
      <c r="P213" t="str">
        <f t="shared" ca="1" si="102"/>
        <v>`rprtDateX`:43033,</v>
      </c>
      <c r="Q213" t="str">
        <f t="shared" ca="1" si="103"/>
        <v>`payroll_Period`:43033,</v>
      </c>
      <c r="R213" t="str">
        <f t="shared" ca="1" si="104"/>
        <v>`ts`:0.75,</v>
      </c>
      <c r="S213" t="str">
        <f t="shared" ca="1" si="105"/>
        <v>`te`:0,</v>
      </c>
      <c r="T213" t="str">
        <f t="shared" ca="1" si="106"/>
        <v>`repairHrs`:6,</v>
      </c>
      <c r="U213" t="str">
        <f t="shared" ca="1" si="107"/>
        <v>`rprtDate`:`2017-10-25`,</v>
      </c>
      <c r="V213" t="str">
        <f t="shared" ca="1" si="108"/>
        <v>`timeStarts`:`2017-10-25T18:00:00-05:00`,</v>
      </c>
      <c r="W213" t="str">
        <f t="shared" ca="1" si="109"/>
        <v>`timeEnds`:`2017-10-26T00:00:00-05:00`,</v>
      </c>
      <c r="X213" t="str">
        <f t="shared" ca="1" si="110"/>
        <v>`shift`:`PM`,</v>
      </c>
      <c r="Y213" t="str">
        <f t="shared" ca="1" si="111"/>
        <v>`shiftStartTime`:`7`,</v>
      </c>
      <c r="Z213" t="str">
        <f t="shared" ca="1" si="112"/>
        <v>`wONum`:`KNSHOP`,</v>
      </c>
      <c r="AA213" t="str">
        <f t="shared" ca="1" si="113"/>
        <v>`uNum`:`10778`,</v>
      </c>
      <c r="AB213" t="str">
        <f t="shared" ca="1" si="114"/>
        <v>`notes`:`Installed valves on suction side maniffold, installed discharge maniffold and valves`,</v>
      </c>
      <c r="AC213" t="str">
        <f t="shared" ca="1" si="115"/>
        <v>`shift_Serial`:`43033_01`}</v>
      </c>
    </row>
    <row r="214" spans="1:29" x14ac:dyDescent="0.2">
      <c r="A214" t="str">
        <f t="shared" ca="1" si="87"/>
        <v>{`_id`:`evela_2017-11-01_07-46-46_-0500_Wed`,</v>
      </c>
      <c r="B214" t="str">
        <f t="shared" ca="1" si="88"/>
        <v>`_rev`:`2-9d6162b6a4ed95802216ad83cc9fc696`,</v>
      </c>
      <c r="C214" t="str">
        <f t="shared" ca="1" si="89"/>
        <v>`worksiteEncoded`:`KN_ODS_MNSHOP`,</v>
      </c>
      <c r="D214" t="str">
        <f t="shared" ca="1" si="90"/>
        <v>`client`:`KN`,</v>
      </c>
      <c r="E214" t="str">
        <f t="shared" ca="1" si="91"/>
        <v>`location`:`ODS`,</v>
      </c>
      <c r="F214" t="str">
        <f t="shared" ca="1" si="92"/>
        <v>`locID`:`MNSHOP`,</v>
      </c>
      <c r="G214" t="str">
        <f t="shared" ca="1" si="93"/>
        <v>`username`:`evela`,</v>
      </c>
      <c r="H214" t="str">
        <f t="shared" ca="1" si="94"/>
        <v>`lastName`:`Vela`,</v>
      </c>
      <c r="I214" t="str">
        <f t="shared" ca="1" si="95"/>
        <v>`firstName`:`Ediberto`,</v>
      </c>
      <c r="J214" t="str">
        <f t="shared" ca="1" si="96"/>
        <v>`technician`:`Vela, Ediberto`,</v>
      </c>
      <c r="K214" t="str">
        <f t="shared" ca="1" si="97"/>
        <v>`timeStampM`:`2017-11-01T07:46:46-05:00`,</v>
      </c>
      <c r="L214" t="str">
        <f t="shared" ca="1" si="98"/>
        <v>`shiftSerial`:`43033_01`,</v>
      </c>
      <c r="M214" t="str">
        <f t="shared" ca="1" si="99"/>
        <v>`siteUid`:521887,</v>
      </c>
      <c r="N214" t="str">
        <f t="shared" ca="1" si="100"/>
        <v>`timeStamp`:43040.3241507407,</v>
      </c>
      <c r="O214" t="str">
        <f t="shared" ca="1" si="101"/>
        <v>`payrollPeriod`:43033,</v>
      </c>
      <c r="P214" t="str">
        <f t="shared" ca="1" si="102"/>
        <v>`rprtDateX`:43033,</v>
      </c>
      <c r="Q214" t="str">
        <f t="shared" ca="1" si="103"/>
        <v>`payroll_Period`:43033,</v>
      </c>
      <c r="R214" t="str">
        <f t="shared" ca="1" si="104"/>
        <v>`ts`:0,</v>
      </c>
      <c r="S214" t="str">
        <f t="shared" ca="1" si="105"/>
        <v>`te`:0.208333333333333,</v>
      </c>
      <c r="T214" t="str">
        <f t="shared" ca="1" si="106"/>
        <v>`repairHrs`:5,</v>
      </c>
      <c r="U214" t="str">
        <f t="shared" ca="1" si="107"/>
        <v>`rprtDate`:`2017-10-25`,</v>
      </c>
      <c r="V214" t="str">
        <f t="shared" ca="1" si="108"/>
        <v>`timeStarts`:`2017-10-26T00:00:00-05:00`,</v>
      </c>
      <c r="W214" t="str">
        <f t="shared" ca="1" si="109"/>
        <v>`timeEnds`:`2017-10-26T05:00:00-05:00`,</v>
      </c>
      <c r="X214" t="str">
        <f t="shared" ca="1" si="110"/>
        <v>`shift`:`PM`,</v>
      </c>
      <c r="Y214" t="str">
        <f t="shared" ca="1" si="111"/>
        <v>`shiftStartTime`:`7`,</v>
      </c>
      <c r="Z214" t="str">
        <f t="shared" ca="1" si="112"/>
        <v>`wONum`:`KNSHOP`,</v>
      </c>
      <c r="AA214" t="str">
        <f t="shared" ca="1" si="113"/>
        <v>`uNum`:`10776`,</v>
      </c>
      <c r="AB214" t="str">
        <f t="shared" ca="1" si="114"/>
        <v>`notes`:`Installed discharge pump`,</v>
      </c>
      <c r="AC214" t="str">
        <f t="shared" ca="1" si="115"/>
        <v>`shift_Serial`:`43033_01`}</v>
      </c>
    </row>
    <row r="215" spans="1:29" x14ac:dyDescent="0.2">
      <c r="A215" t="str">
        <f t="shared" ca="1" si="87"/>
        <v>{`_id`:`evela_2017-11-01_07-47-33_-0500_Wed`,</v>
      </c>
      <c r="B215" t="str">
        <f t="shared" ca="1" si="88"/>
        <v>`_rev`:`2-3038893925f0518fe21b378aa169438c`,</v>
      </c>
      <c r="C215" t="str">
        <f t="shared" ca="1" si="89"/>
        <v>`worksiteEncoded`:`KN_ODS_MNSHOP`,</v>
      </c>
      <c r="D215" t="str">
        <f t="shared" ca="1" si="90"/>
        <v>`client`:`KN`,</v>
      </c>
      <c r="E215" t="str">
        <f t="shared" ca="1" si="91"/>
        <v>`location`:`ODS`,</v>
      </c>
      <c r="F215" t="str">
        <f t="shared" ca="1" si="92"/>
        <v>`locID`:`MNSHOP`,</v>
      </c>
      <c r="G215" t="str">
        <f t="shared" ca="1" si="93"/>
        <v>`username`:`evela`,</v>
      </c>
      <c r="H215" t="str">
        <f t="shared" ca="1" si="94"/>
        <v>`lastName`:`Vela`,</v>
      </c>
      <c r="I215" t="str">
        <f t="shared" ca="1" si="95"/>
        <v>`firstName`:`Ediberto`,</v>
      </c>
      <c r="J215" t="str">
        <f t="shared" ca="1" si="96"/>
        <v>`technician`:`Vela, Ediberto`,</v>
      </c>
      <c r="K215" t="str">
        <f t="shared" ca="1" si="97"/>
        <v>`timeStampM`:`2017-11-01T07:47:33-05:00`,</v>
      </c>
      <c r="L215" t="str">
        <f t="shared" ca="1" si="98"/>
        <v>`shiftSerial`:`43033_02`,</v>
      </c>
      <c r="M215" t="str">
        <f t="shared" ca="1" si="99"/>
        <v>`siteUid`:521887,</v>
      </c>
      <c r="N215" t="str">
        <f t="shared" ca="1" si="100"/>
        <v>`timeStamp`:43040.3246960764,</v>
      </c>
      <c r="O215" t="str">
        <f t="shared" ca="1" si="101"/>
        <v>`payrollPeriod`:43033,</v>
      </c>
      <c r="P215" t="str">
        <f t="shared" ca="1" si="102"/>
        <v>`rprtDateX`:43034,</v>
      </c>
      <c r="Q215" t="str">
        <f t="shared" ca="1" si="103"/>
        <v>`payroll_Period`:43033,</v>
      </c>
      <c r="R215" t="str">
        <f t="shared" ca="1" si="104"/>
        <v>`ts`:0.75,</v>
      </c>
      <c r="S215" t="str">
        <f t="shared" ca="1" si="105"/>
        <v>`te`:0.979166666666667,</v>
      </c>
      <c r="T215" t="str">
        <f t="shared" ca="1" si="106"/>
        <v>`repairHrs`:5.5,</v>
      </c>
      <c r="U215" t="str">
        <f t="shared" ca="1" si="107"/>
        <v>`rprtDate`:`2017-10-26`,</v>
      </c>
      <c r="V215" t="str">
        <f t="shared" ca="1" si="108"/>
        <v>`timeStarts`:`2017-10-26T18:00:00-05:00`,</v>
      </c>
      <c r="W215" t="str">
        <f t="shared" ca="1" si="109"/>
        <v>`timeEnds`:`2017-10-26T23:30:00-05:00`,</v>
      </c>
      <c r="X215" t="str">
        <f t="shared" ca="1" si="110"/>
        <v>`shift`:`PM`,</v>
      </c>
      <c r="Y215" t="str">
        <f t="shared" ca="1" si="111"/>
        <v>`shiftStartTime`:`7`,</v>
      </c>
      <c r="Z215" t="str">
        <f t="shared" ca="1" si="112"/>
        <v>`wONum`:`KNSHOP`,</v>
      </c>
      <c r="AA215" t="str">
        <f t="shared" ca="1" si="113"/>
        <v>`uNum`:`10778`,</v>
      </c>
      <c r="AB215" t="str">
        <f t="shared" ca="1" si="114"/>
        <v>`notes`:`Installed valves on discharge maniffold`,</v>
      </c>
      <c r="AC215" t="str">
        <f t="shared" ca="1" si="115"/>
        <v>`shift_Serial`:`43033_02`}</v>
      </c>
    </row>
    <row r="216" spans="1:29" x14ac:dyDescent="0.2">
      <c r="A216" t="str">
        <f t="shared" ca="1" si="87"/>
        <v>{`_id`:`evela_2017-11-01_07-49-12_-0500_Wed`,</v>
      </c>
      <c r="B216" t="str">
        <f t="shared" ca="1" si="88"/>
        <v>`_rev`:`2-1d7ac90370b7b842e314aba1418ba4f1`,</v>
      </c>
      <c r="C216" t="str">
        <f t="shared" ca="1" si="89"/>
        <v>`worksiteEncoded`:`KN_ODS_MNSHOP`,</v>
      </c>
      <c r="D216" t="str">
        <f t="shared" ca="1" si="90"/>
        <v>`client`:`KN`,</v>
      </c>
      <c r="E216" t="str">
        <f t="shared" ca="1" si="91"/>
        <v>`location`:`ODS`,</v>
      </c>
      <c r="F216" t="str">
        <f t="shared" ca="1" si="92"/>
        <v>`locID`:`MNSHOP`,</v>
      </c>
      <c r="G216" t="str">
        <f t="shared" ca="1" si="93"/>
        <v>`username`:`evela`,</v>
      </c>
      <c r="H216" t="str">
        <f t="shared" ca="1" si="94"/>
        <v>`lastName`:`Vela`,</v>
      </c>
      <c r="I216" t="str">
        <f t="shared" ca="1" si="95"/>
        <v>`firstName`:`Ediberto`,</v>
      </c>
      <c r="J216" t="str">
        <f t="shared" ca="1" si="96"/>
        <v>`technician`:`Vela, Ediberto`,</v>
      </c>
      <c r="K216" t="str">
        <f t="shared" ca="1" si="97"/>
        <v>`timeStampM`:`2017-11-01T07:49:12-05:00`,</v>
      </c>
      <c r="L216" t="str">
        <f t="shared" ca="1" si="98"/>
        <v>`shiftSerial`:`43033_02`,</v>
      </c>
      <c r="M216" t="str">
        <f t="shared" ca="1" si="99"/>
        <v>`siteUid`:521887,</v>
      </c>
      <c r="N216" t="str">
        <f t="shared" ca="1" si="100"/>
        <v>`timeStamp`:43040.325841412,</v>
      </c>
      <c r="O216" t="str">
        <f t="shared" ca="1" si="101"/>
        <v>`payrollPeriod`:43033,</v>
      </c>
      <c r="P216" t="str">
        <f t="shared" ca="1" si="102"/>
        <v>`rprtDateX`:43034,</v>
      </c>
      <c r="Q216" t="str">
        <f t="shared" ca="1" si="103"/>
        <v>`payroll_Period`:43033,</v>
      </c>
      <c r="R216" t="str">
        <f t="shared" ca="1" si="104"/>
        <v>`ts`:0.979166666666667,</v>
      </c>
      <c r="S216" t="str">
        <f t="shared" ca="1" si="105"/>
        <v>`te`:0.208333333333333,</v>
      </c>
      <c r="T216" t="str">
        <f t="shared" ca="1" si="106"/>
        <v>`repairHrs`:5.5,</v>
      </c>
      <c r="U216" t="str">
        <f t="shared" ca="1" si="107"/>
        <v>`rprtDate`:`2017-10-26`,</v>
      </c>
      <c r="V216" t="str">
        <f t="shared" ca="1" si="108"/>
        <v>`timeStarts`:`2017-10-26T23:30:00-05:00`,</v>
      </c>
      <c r="W216" t="str">
        <f t="shared" ca="1" si="109"/>
        <v>`timeEnds`:`2017-10-27T05:00:00-05:00`,</v>
      </c>
      <c r="X216" t="str">
        <f t="shared" ca="1" si="110"/>
        <v>`shift`:`PM`,</v>
      </c>
      <c r="Y216" t="str">
        <f t="shared" ca="1" si="111"/>
        <v>`shiftStartTime`:`7`,</v>
      </c>
      <c r="Z216" t="str">
        <f t="shared" ca="1" si="112"/>
        <v>`wONum`:`KNSHOP`,</v>
      </c>
      <c r="AA216" t="str">
        <f t="shared" ca="1" si="113"/>
        <v>`uNum`:`306`,</v>
      </c>
      <c r="AB216" t="str">
        <f t="shared" ca="1" si="114"/>
        <v>`notes`:`Trouble shoot engine wont start`,</v>
      </c>
      <c r="AC216" t="str">
        <f t="shared" ca="1" si="115"/>
        <v>`shift_Serial`:`43033_02`}</v>
      </c>
    </row>
    <row r="217" spans="1:29" x14ac:dyDescent="0.2">
      <c r="A217" t="str">
        <f t="shared" ca="1" si="87"/>
        <v>{`_id`:`evela_2017-11-01_07-50-13_-0500_Wed`,</v>
      </c>
      <c r="B217" t="str">
        <f t="shared" ca="1" si="88"/>
        <v>`_rev`:`2-38cf35e6a046646b5ad21eba9720d6c6`,</v>
      </c>
      <c r="C217" t="str">
        <f t="shared" ca="1" si="89"/>
        <v>`worksiteEncoded`:`KN_ODS_MNSHOP`,</v>
      </c>
      <c r="D217" t="str">
        <f t="shared" ca="1" si="90"/>
        <v>`client`:`KN`,</v>
      </c>
      <c r="E217" t="str">
        <f t="shared" ca="1" si="91"/>
        <v>`location`:`ODS`,</v>
      </c>
      <c r="F217" t="str">
        <f t="shared" ca="1" si="92"/>
        <v>`locID`:`MNSHOP`,</v>
      </c>
      <c r="G217" t="str">
        <f t="shared" ca="1" si="93"/>
        <v>`username`:`evela`,</v>
      </c>
      <c r="H217" t="str">
        <f t="shared" ca="1" si="94"/>
        <v>`lastName`:`Vela`,</v>
      </c>
      <c r="I217" t="str">
        <f t="shared" ca="1" si="95"/>
        <v>`firstName`:`Ediberto`,</v>
      </c>
      <c r="J217" t="str">
        <f t="shared" ca="1" si="96"/>
        <v>`technician`:`Vela, Ediberto`,</v>
      </c>
      <c r="K217" t="str">
        <f t="shared" ca="1" si="97"/>
        <v>`timeStampM`:`2017-11-01T07:50:13-05:00`,</v>
      </c>
      <c r="L217" t="str">
        <f t="shared" ca="1" si="98"/>
        <v>`shiftSerial`:`43033_03`,</v>
      </c>
      <c r="M217" t="str">
        <f t="shared" ca="1" si="99"/>
        <v>`siteUid`:521887,</v>
      </c>
      <c r="N217" t="str">
        <f t="shared" ca="1" si="100"/>
        <v>`timeStamp`:43040.32654375,</v>
      </c>
      <c r="O217" t="str">
        <f t="shared" ca="1" si="101"/>
        <v>`payrollPeriod`:43033,</v>
      </c>
      <c r="P217" t="str">
        <f t="shared" ca="1" si="102"/>
        <v>`rprtDateX`:43035,</v>
      </c>
      <c r="Q217" t="str">
        <f t="shared" ca="1" si="103"/>
        <v>`payroll_Period`:43033,</v>
      </c>
      <c r="R217" t="str">
        <f t="shared" ca="1" si="104"/>
        <v>`ts`:0.75,</v>
      </c>
      <c r="S217" t="str">
        <f t="shared" ca="1" si="105"/>
        <v>`te`:0.875,</v>
      </c>
      <c r="T217" t="str">
        <f t="shared" ca="1" si="106"/>
        <v>`repairHrs`:3,</v>
      </c>
      <c r="U217" t="str">
        <f t="shared" ca="1" si="107"/>
        <v>`rprtDate`:`2017-10-27`,</v>
      </c>
      <c r="V217" t="str">
        <f t="shared" ca="1" si="108"/>
        <v>`timeStarts`:`2017-10-27T18:00:00-05:00`,</v>
      </c>
      <c r="W217" t="str">
        <f t="shared" ca="1" si="109"/>
        <v>`timeEnds`:`2017-10-27T21:00:00-05:00`,</v>
      </c>
      <c r="X217" t="str">
        <f t="shared" ca="1" si="110"/>
        <v>`shift`:`PM`,</v>
      </c>
      <c r="Y217" t="str">
        <f t="shared" ca="1" si="111"/>
        <v>`shiftStartTime`:`7`,</v>
      </c>
      <c r="Z217" t="str">
        <f t="shared" ca="1" si="112"/>
        <v>`wONum`:`KNSHOP`,</v>
      </c>
      <c r="AA217" t="str">
        <f t="shared" ca="1" si="113"/>
        <v>`uNum`:`10778`,</v>
      </c>
      <c r="AB217" t="str">
        <f t="shared" ca="1" si="114"/>
        <v>`notes`:`Test tank`,</v>
      </c>
      <c r="AC217" t="str">
        <f t="shared" ca="1" si="115"/>
        <v>`shift_Serial`:`43033_03`}</v>
      </c>
    </row>
    <row r="218" spans="1:29" x14ac:dyDescent="0.2">
      <c r="A218" t="str">
        <f t="shared" ca="1" si="87"/>
        <v>{`_id`:`evela_2017-11-01_07-50-52_-0500_Wed`,</v>
      </c>
      <c r="B218" t="str">
        <f t="shared" ca="1" si="88"/>
        <v>`_rev`:`2-ffd719f9b2cb0acd275d85ba681a49e7`,</v>
      </c>
      <c r="C218" t="str">
        <f t="shared" ca="1" si="89"/>
        <v>`worksiteEncoded`:`KN_ODS_MNSHOP`,</v>
      </c>
      <c r="D218" t="str">
        <f t="shared" ca="1" si="90"/>
        <v>`client`:`KN`,</v>
      </c>
      <c r="E218" t="str">
        <f t="shared" ca="1" si="91"/>
        <v>`location`:`ODS`,</v>
      </c>
      <c r="F218" t="str">
        <f t="shared" ca="1" si="92"/>
        <v>`locID`:`MNSHOP`,</v>
      </c>
      <c r="G218" t="str">
        <f t="shared" ca="1" si="93"/>
        <v>`username`:`evela`,</v>
      </c>
      <c r="H218" t="str">
        <f t="shared" ca="1" si="94"/>
        <v>`lastName`:`Vela`,</v>
      </c>
      <c r="I218" t="str">
        <f t="shared" ca="1" si="95"/>
        <v>`firstName`:`Ediberto`,</v>
      </c>
      <c r="J218" t="str">
        <f t="shared" ca="1" si="96"/>
        <v>`technician`:`Vela, Ediberto`,</v>
      </c>
      <c r="K218" t="str">
        <f t="shared" ca="1" si="97"/>
        <v>`timeStampM`:`2017-11-01T07:50:52-05:00`,</v>
      </c>
      <c r="L218" t="str">
        <f t="shared" ca="1" si="98"/>
        <v>`shiftSerial`:`43033_03`,</v>
      </c>
      <c r="M218" t="str">
        <f t="shared" ca="1" si="99"/>
        <v>`siteUid`:521887,</v>
      </c>
      <c r="N218" t="str">
        <f t="shared" ca="1" si="100"/>
        <v>`timeStamp`:43040.3269980787,</v>
      </c>
      <c r="O218" t="str">
        <f t="shared" ca="1" si="101"/>
        <v>`payrollPeriod`:43033,</v>
      </c>
      <c r="P218" t="str">
        <f t="shared" ca="1" si="102"/>
        <v>`rprtDateX`:43035,</v>
      </c>
      <c r="Q218" t="str">
        <f t="shared" ca="1" si="103"/>
        <v>`payroll_Period`:43033,</v>
      </c>
      <c r="R218" t="str">
        <f t="shared" ca="1" si="104"/>
        <v>`ts`:0.875,</v>
      </c>
      <c r="S218" t="str">
        <f t="shared" ca="1" si="105"/>
        <v>`te`:0,</v>
      </c>
      <c r="T218" t="str">
        <f t="shared" ca="1" si="106"/>
        <v>`repairHrs`:3,</v>
      </c>
      <c r="U218" t="str">
        <f t="shared" ca="1" si="107"/>
        <v>`rprtDate`:`2017-10-27`,</v>
      </c>
      <c r="V218" t="str">
        <f t="shared" ca="1" si="108"/>
        <v>`timeStarts`:`2017-10-27T21:00:00-05:00`,</v>
      </c>
      <c r="W218" t="str">
        <f t="shared" ca="1" si="109"/>
        <v>`timeEnds`:`2017-10-28T00:00:00-05:00`,</v>
      </c>
      <c r="X218" t="str">
        <f t="shared" ca="1" si="110"/>
        <v>`shift`:`PM`,</v>
      </c>
      <c r="Y218" t="str">
        <f t="shared" ca="1" si="111"/>
        <v>`shiftStartTime`:`7`,</v>
      </c>
      <c r="Z218" t="str">
        <f t="shared" ca="1" si="112"/>
        <v>`wONum`:`KNSHOP`,</v>
      </c>
      <c r="AA218" t="str">
        <f t="shared" ca="1" si="113"/>
        <v>`uNum`:`SHOP`,</v>
      </c>
      <c r="AB218" t="str">
        <f t="shared" ca="1" si="114"/>
        <v>`notes`:`Test tank`,</v>
      </c>
      <c r="AC218" t="str">
        <f t="shared" ca="1" si="115"/>
        <v>`shift_Serial`:`43033_03`}</v>
      </c>
    </row>
    <row r="219" spans="1:29" x14ac:dyDescent="0.2">
      <c r="A219" t="str">
        <f t="shared" ca="1" si="87"/>
        <v>{`_id`:`evela_2017-11-01_07-51-22_-0500_Wed`,</v>
      </c>
      <c r="B219" t="str">
        <f t="shared" ca="1" si="88"/>
        <v>`_rev`:`2-2e6b0990f33e6cb6e81d43865f8b665c`,</v>
      </c>
      <c r="C219" t="str">
        <f t="shared" ca="1" si="89"/>
        <v>`worksiteEncoded`:`KN_ODS_MNSHOP`,</v>
      </c>
      <c r="D219" t="str">
        <f t="shared" ca="1" si="90"/>
        <v>`client`:`KN`,</v>
      </c>
      <c r="E219" t="str">
        <f t="shared" ca="1" si="91"/>
        <v>`location`:`ODS`,</v>
      </c>
      <c r="F219" t="str">
        <f t="shared" ca="1" si="92"/>
        <v>`locID`:`MNSHOP`,</v>
      </c>
      <c r="G219" t="str">
        <f t="shared" ca="1" si="93"/>
        <v>`username`:`evela`,</v>
      </c>
      <c r="H219" t="str">
        <f t="shared" ca="1" si="94"/>
        <v>`lastName`:`Vela`,</v>
      </c>
      <c r="I219" t="str">
        <f t="shared" ca="1" si="95"/>
        <v>`firstName`:`Ediberto`,</v>
      </c>
      <c r="J219" t="str">
        <f t="shared" ca="1" si="96"/>
        <v>`technician`:`Vela, Ediberto`,</v>
      </c>
      <c r="K219" t="str">
        <f t="shared" ca="1" si="97"/>
        <v>`timeStampM`:`2017-11-01T07:51:22-05:00`,</v>
      </c>
      <c r="L219" t="str">
        <f t="shared" ca="1" si="98"/>
        <v>`shiftSerial`:`43033_03`,</v>
      </c>
      <c r="M219" t="str">
        <f t="shared" ca="1" si="99"/>
        <v>`siteUid`:521887,</v>
      </c>
      <c r="N219" t="str">
        <f t="shared" ca="1" si="100"/>
        <v>`timeStamp`:43040.3273438079,</v>
      </c>
      <c r="O219" t="str">
        <f t="shared" ca="1" si="101"/>
        <v>`payrollPeriod`:43033,</v>
      </c>
      <c r="P219" t="str">
        <f t="shared" ca="1" si="102"/>
        <v>`rprtDateX`:43035,</v>
      </c>
      <c r="Q219" t="str">
        <f t="shared" ca="1" si="103"/>
        <v>`payroll_Period`:43033,</v>
      </c>
      <c r="R219" t="str">
        <f t="shared" ca="1" si="104"/>
        <v>`ts`:0,</v>
      </c>
      <c r="S219" t="str">
        <f t="shared" ca="1" si="105"/>
        <v>`te`:0.208333333333333,</v>
      </c>
      <c r="T219" t="str">
        <f t="shared" ca="1" si="106"/>
        <v>`repairHrs`:5,</v>
      </c>
      <c r="U219" t="str">
        <f t="shared" ca="1" si="107"/>
        <v>`rprtDate`:`2017-10-27`,</v>
      </c>
      <c r="V219" t="str">
        <f t="shared" ca="1" si="108"/>
        <v>`timeStarts`:`2017-10-28T00:00:00-05:00`,</v>
      </c>
      <c r="W219" t="str">
        <f t="shared" ca="1" si="109"/>
        <v>`timeEnds`:`2017-10-28T05:00:00-05:00`,</v>
      </c>
      <c r="X219" t="str">
        <f t="shared" ca="1" si="110"/>
        <v>`shift`:`PM`,</v>
      </c>
      <c r="Y219" t="str">
        <f t="shared" ca="1" si="111"/>
        <v>`shiftStartTime`:`7`,</v>
      </c>
      <c r="Z219" t="str">
        <f t="shared" ca="1" si="112"/>
        <v>`wONum`:`KNSHOP`,</v>
      </c>
      <c r="AA219" t="str">
        <f t="shared" ca="1" si="113"/>
        <v>`uNum`:`10776`,</v>
      </c>
      <c r="AB219" t="str">
        <f t="shared" ca="1" si="114"/>
        <v>`notes`:`Repair broken chem pumps installed valves and repair hyd leaks`,</v>
      </c>
      <c r="AC219" t="str">
        <f t="shared" ca="1" si="115"/>
        <v>`shift_Serial`:`43033_03`}</v>
      </c>
    </row>
    <row r="220" spans="1:29" x14ac:dyDescent="0.2">
      <c r="A220" t="str">
        <f t="shared" ca="1" si="87"/>
        <v>{`_id`:`evela_2017-11-01_07-53-09_-0500_Wed`,</v>
      </c>
      <c r="B220" t="str">
        <f t="shared" ca="1" si="88"/>
        <v>`_rev`:`2-a4b1a1c7fe4acf908d6b25433dee2849`,</v>
      </c>
      <c r="C220" t="str">
        <f t="shared" ca="1" si="89"/>
        <v>`worksiteEncoded`:`KN_ODS_MNSHOP`,</v>
      </c>
      <c r="D220" t="str">
        <f t="shared" ca="1" si="90"/>
        <v>`client`:`KN`,</v>
      </c>
      <c r="E220" t="str">
        <f t="shared" ca="1" si="91"/>
        <v>`location`:`ODS`,</v>
      </c>
      <c r="F220" t="str">
        <f t="shared" ca="1" si="92"/>
        <v>`locID`:`MNSHOP`,</v>
      </c>
      <c r="G220" t="str">
        <f t="shared" ca="1" si="93"/>
        <v>`username`:`evela`,</v>
      </c>
      <c r="H220" t="str">
        <f t="shared" ca="1" si="94"/>
        <v>`lastName`:`Vela`,</v>
      </c>
      <c r="I220" t="str">
        <f t="shared" ca="1" si="95"/>
        <v>`firstName`:`Ediberto`,</v>
      </c>
      <c r="J220" t="str">
        <f t="shared" ca="1" si="96"/>
        <v>`technician`:`Vela, Ediberto`,</v>
      </c>
      <c r="K220" t="str">
        <f t="shared" ca="1" si="97"/>
        <v>`timeStampM`:`2017-11-01T07:53:09-05:00`,</v>
      </c>
      <c r="L220" t="str">
        <f t="shared" ca="1" si="98"/>
        <v>`shiftSerial`:`43033_04`,</v>
      </c>
      <c r="M220" t="str">
        <f t="shared" ca="1" si="99"/>
        <v>`siteUid`:521887,</v>
      </c>
      <c r="N220" t="str">
        <f t="shared" ca="1" si="100"/>
        <v>`timeStamp`:43040.3285833333,</v>
      </c>
      <c r="O220" t="str">
        <f t="shared" ca="1" si="101"/>
        <v>`payrollPeriod`:43033,</v>
      </c>
      <c r="P220" t="str">
        <f t="shared" ca="1" si="102"/>
        <v>`rprtDateX`:43036,</v>
      </c>
      <c r="Q220" t="str">
        <f t="shared" ca="1" si="103"/>
        <v>`payroll_Period`:43033,</v>
      </c>
      <c r="R220" t="str">
        <f t="shared" ca="1" si="104"/>
        <v>`ts`:0.75,</v>
      </c>
      <c r="S220" t="str">
        <f t="shared" ca="1" si="105"/>
        <v>`te`:0.208333333333333,</v>
      </c>
      <c r="T220" t="str">
        <f t="shared" ca="1" si="106"/>
        <v>`repairHrs`:11,</v>
      </c>
      <c r="U220" t="str">
        <f t="shared" ca="1" si="107"/>
        <v>`rprtDate`:`2017-10-28`,</v>
      </c>
      <c r="V220" t="str">
        <f t="shared" ca="1" si="108"/>
        <v>`timeStarts`:`2017-10-28T18:00:00-05:00`,</v>
      </c>
      <c r="W220" t="str">
        <f t="shared" ca="1" si="109"/>
        <v>`timeEnds`:`2017-10-29T05:00:00-05:00`,</v>
      </c>
      <c r="X220" t="str">
        <f t="shared" ca="1" si="110"/>
        <v>`shift`:`PM`,</v>
      </c>
      <c r="Y220" t="str">
        <f t="shared" ca="1" si="111"/>
        <v>`shiftStartTime`:`7`,</v>
      </c>
      <c r="Z220" t="str">
        <f t="shared" ca="1" si="112"/>
        <v>`wONum`:`KNSHOP`,</v>
      </c>
      <c r="AA220" t="str">
        <f t="shared" ca="1" si="113"/>
        <v>`uNum`:`510538`,</v>
      </c>
      <c r="AB220" t="str">
        <f t="shared" ca="1" si="114"/>
        <v>`notes`:`Replace clutch`,</v>
      </c>
      <c r="AC220" t="str">
        <f t="shared" ca="1" si="115"/>
        <v>`shift_Serial`:`43033_04`}</v>
      </c>
    </row>
    <row r="221" spans="1:29" x14ac:dyDescent="0.2">
      <c r="A221" t="str">
        <f t="shared" ca="1" si="87"/>
        <v>{`_id`:`evela_2017-11-01_07-54-58_-0500_Wed`,</v>
      </c>
      <c r="B221" t="str">
        <f t="shared" ca="1" si="88"/>
        <v>`_rev`:`2-4139a812ea7c83edc7a66a51c37aff24`,</v>
      </c>
      <c r="C221" t="str">
        <f t="shared" ca="1" si="89"/>
        <v>`worksiteEncoded`:`KN_ODS_MNSHOP`,</v>
      </c>
      <c r="D221" t="str">
        <f t="shared" ca="1" si="90"/>
        <v>`client`:`KN`,</v>
      </c>
      <c r="E221" t="str">
        <f t="shared" ca="1" si="91"/>
        <v>`location`:`ODS`,</v>
      </c>
      <c r="F221" t="str">
        <f t="shared" ca="1" si="92"/>
        <v>`locID`:`MNSHOP`,</v>
      </c>
      <c r="G221" t="str">
        <f t="shared" ca="1" si="93"/>
        <v>`username`:`evela`,</v>
      </c>
      <c r="H221" t="str">
        <f t="shared" ca="1" si="94"/>
        <v>`lastName`:`Vela`,</v>
      </c>
      <c r="I221" t="str">
        <f t="shared" ca="1" si="95"/>
        <v>`firstName`:`Ediberto`,</v>
      </c>
      <c r="J221" t="str">
        <f t="shared" ca="1" si="96"/>
        <v>`technician`:`Vela, Ediberto`,</v>
      </c>
      <c r="K221" t="str">
        <f t="shared" ca="1" si="97"/>
        <v>`timeStampM`:`2017-11-01T07:54:58-05:00`,</v>
      </c>
      <c r="L221" t="str">
        <f t="shared" ca="1" si="98"/>
        <v>`shiftSerial`:`43033_05`,</v>
      </c>
      <c r="M221" t="str">
        <f t="shared" ca="1" si="99"/>
        <v>`siteUid`:521887,</v>
      </c>
      <c r="N221" t="str">
        <f t="shared" ca="1" si="100"/>
        <v>`timeStamp`:43040.3298493287,</v>
      </c>
      <c r="O221" t="str">
        <f t="shared" ca="1" si="101"/>
        <v>`payrollPeriod`:43033,</v>
      </c>
      <c r="P221" t="str">
        <f t="shared" ca="1" si="102"/>
        <v>`rprtDateX`:43037,</v>
      </c>
      <c r="Q221" t="str">
        <f t="shared" ca="1" si="103"/>
        <v>`payroll_Period`:43033,</v>
      </c>
      <c r="R221" t="str">
        <f t="shared" ca="1" si="104"/>
        <v>`ts`:0.75,</v>
      </c>
      <c r="S221" t="str">
        <f t="shared" ca="1" si="105"/>
        <v>`te`:0.916666666666667,</v>
      </c>
      <c r="T221" t="str">
        <f t="shared" ca="1" si="106"/>
        <v>`repairHrs`:4,</v>
      </c>
      <c r="U221" t="str">
        <f t="shared" ca="1" si="107"/>
        <v>`rprtDate`:`2017-10-29`,</v>
      </c>
      <c r="V221" t="str">
        <f t="shared" ca="1" si="108"/>
        <v>`timeStarts`:`2017-10-29T18:00:00-05:00`,</v>
      </c>
      <c r="W221" t="str">
        <f t="shared" ca="1" si="109"/>
        <v>`timeEnds`:`2017-10-29T22:00:00-05:00`,</v>
      </c>
      <c r="X221" t="str">
        <f t="shared" ca="1" si="110"/>
        <v>`shift`:`PM`,</v>
      </c>
      <c r="Y221" t="str">
        <f t="shared" ca="1" si="111"/>
        <v>`shiftStartTime`:`7`,</v>
      </c>
      <c r="Z221" t="str">
        <f t="shared" ca="1" si="112"/>
        <v>`wONum`:`KNSHOP`,</v>
      </c>
      <c r="AA221" t="str">
        <f t="shared" ca="1" si="113"/>
        <v>`uNum`:`510538`,</v>
      </c>
      <c r="AB221" t="str">
        <f t="shared" ca="1" si="114"/>
        <v>`notes`:`Finish installing clutch on tractor and test unit`,</v>
      </c>
      <c r="AC221" t="str">
        <f t="shared" ca="1" si="115"/>
        <v>`shift_Serial`:`43033_05`}</v>
      </c>
    </row>
    <row r="222" spans="1:29" x14ac:dyDescent="0.2">
      <c r="A222" t="str">
        <f t="shared" ca="1" si="87"/>
        <v>{`_id`:`evela_2017-11-01_07-55-56_-0500_Wed`,</v>
      </c>
      <c r="B222" t="str">
        <f t="shared" ca="1" si="88"/>
        <v>`_rev`:`2-228c110e29908d44a1647a3e036e4202`,</v>
      </c>
      <c r="C222" t="str">
        <f t="shared" ca="1" si="89"/>
        <v>`worksiteEncoded`:`KN_ODS_MNSHOP`,</v>
      </c>
      <c r="D222" t="str">
        <f t="shared" ca="1" si="90"/>
        <v>`client`:`KN`,</v>
      </c>
      <c r="E222" t="str">
        <f t="shared" ca="1" si="91"/>
        <v>`location`:`ODS`,</v>
      </c>
      <c r="F222" t="str">
        <f t="shared" ca="1" si="92"/>
        <v>`locID`:`MNSHOP`,</v>
      </c>
      <c r="G222" t="str">
        <f t="shared" ca="1" si="93"/>
        <v>`username`:`evela`,</v>
      </c>
      <c r="H222" t="str">
        <f t="shared" ca="1" si="94"/>
        <v>`lastName`:`Vela`,</v>
      </c>
      <c r="I222" t="str">
        <f t="shared" ca="1" si="95"/>
        <v>`firstName`:`Ediberto`,</v>
      </c>
      <c r="J222" t="str">
        <f t="shared" ca="1" si="96"/>
        <v>`technician`:`Vela, Ediberto`,</v>
      </c>
      <c r="K222" t="str">
        <f t="shared" ca="1" si="97"/>
        <v>`timeStampM`:`2017-11-01T07:55:56-05:00`,</v>
      </c>
      <c r="L222" t="str">
        <f t="shared" ca="1" si="98"/>
        <v>`shiftSerial`:`43033_05`,</v>
      </c>
      <c r="M222" t="str">
        <f t="shared" ca="1" si="99"/>
        <v>`siteUid`:521887,</v>
      </c>
      <c r="N222" t="str">
        <f t="shared" ca="1" si="100"/>
        <v>`timeStamp`:43040.3305121991,</v>
      </c>
      <c r="O222" t="str">
        <f t="shared" ca="1" si="101"/>
        <v>`payrollPeriod`:43033,</v>
      </c>
      <c r="P222" t="str">
        <f t="shared" ca="1" si="102"/>
        <v>`rprtDateX`:43037,</v>
      </c>
      <c r="Q222" t="str">
        <f t="shared" ca="1" si="103"/>
        <v>`payroll_Period`:43033,</v>
      </c>
      <c r="R222" t="str">
        <f t="shared" ca="1" si="104"/>
        <v>`ts`:0.916666666666667,</v>
      </c>
      <c r="S222" t="str">
        <f t="shared" ca="1" si="105"/>
        <v>`te`:0.208333333333333,</v>
      </c>
      <c r="T222" t="str">
        <f t="shared" ca="1" si="106"/>
        <v>`repairHrs`:7,</v>
      </c>
      <c r="U222" t="str">
        <f t="shared" ca="1" si="107"/>
        <v>`rprtDate`:`2017-10-29`,</v>
      </c>
      <c r="V222" t="str">
        <f t="shared" ca="1" si="108"/>
        <v>`timeStarts`:`2017-10-29T22:00:00-05:00`,</v>
      </c>
      <c r="W222" t="str">
        <f t="shared" ca="1" si="109"/>
        <v>`timeEnds`:`2017-10-30T05:00:00-05:00`,</v>
      </c>
      <c r="X222" t="str">
        <f t="shared" ca="1" si="110"/>
        <v>`shift`:`PM`,</v>
      </c>
      <c r="Y222" t="str">
        <f t="shared" ca="1" si="111"/>
        <v>`shiftStartTime`:`7`,</v>
      </c>
      <c r="Z222" t="str">
        <f t="shared" ca="1" si="112"/>
        <v>`wONum`:`KNSHOP`,</v>
      </c>
      <c r="AA222" t="str">
        <f t="shared" ca="1" si="113"/>
        <v>`uNum`:`11966`,</v>
      </c>
      <c r="AB222" t="str">
        <f t="shared" ca="1" si="114"/>
        <v>`notes`:`Trouble shoot and diagnose check engine light, regend tractor, replace Nox and NH3 sensor and hooked computer to clear codes`,</v>
      </c>
      <c r="AC222" t="str">
        <f t="shared" ca="1" si="115"/>
        <v>`shift_Serial`:`43033_05`}</v>
      </c>
    </row>
    <row r="223" spans="1:29" x14ac:dyDescent="0.2">
      <c r="A223" t="str">
        <f t="shared" ca="1" si="87"/>
        <v>{`_id`:`evela_2017-11-01_08-01-02_-0500_Wed`,</v>
      </c>
      <c r="B223" t="str">
        <f t="shared" ca="1" si="88"/>
        <v>`_rev`:`2-a65ccc4e7588226dc3b6208d2e5c4df4`,</v>
      </c>
      <c r="C223" t="str">
        <f t="shared" ca="1" si="89"/>
        <v>`worksiteEncoded`:`KN_ODS_MNSHOP`,</v>
      </c>
      <c r="D223" t="str">
        <f t="shared" ca="1" si="90"/>
        <v>`client`:`KN`,</v>
      </c>
      <c r="E223" t="str">
        <f t="shared" ca="1" si="91"/>
        <v>`location`:`ODS`,</v>
      </c>
      <c r="F223" t="str">
        <f t="shared" ca="1" si="92"/>
        <v>`locID`:`MNSHOP`,</v>
      </c>
      <c r="G223" t="str">
        <f t="shared" ca="1" si="93"/>
        <v>`username`:`evela`,</v>
      </c>
      <c r="H223" t="str">
        <f t="shared" ca="1" si="94"/>
        <v>`lastName`:`Vela`,</v>
      </c>
      <c r="I223" t="str">
        <f t="shared" ca="1" si="95"/>
        <v>`firstName`:`Ediberto`,</v>
      </c>
      <c r="J223" t="str">
        <f t="shared" ca="1" si="96"/>
        <v>`technician`:`Vela, Ediberto`,</v>
      </c>
      <c r="K223" t="str">
        <f t="shared" ca="1" si="97"/>
        <v>`timeStampM`:`2017-11-01T08:01:02-05:00`,</v>
      </c>
      <c r="L223" t="str">
        <f t="shared" ca="1" si="98"/>
        <v>`shiftSerial`:`43033_06`,</v>
      </c>
      <c r="M223" t="str">
        <f t="shared" ca="1" si="99"/>
        <v>`siteUid`:521887,</v>
      </c>
      <c r="N223" t="str">
        <f t="shared" ca="1" si="100"/>
        <v>`timeStamp`:43040.3340542361,</v>
      </c>
      <c r="O223" t="str">
        <f t="shared" ca="1" si="101"/>
        <v>`payrollPeriod`:43033,</v>
      </c>
      <c r="P223" t="str">
        <f t="shared" ca="1" si="102"/>
        <v>`rprtDateX`:43038,</v>
      </c>
      <c r="Q223" t="str">
        <f t="shared" ca="1" si="103"/>
        <v>`payroll_Period`:43033,</v>
      </c>
      <c r="R223" t="str">
        <f t="shared" ca="1" si="104"/>
        <v>`ts`:0.75,</v>
      </c>
      <c r="S223" t="str">
        <f t="shared" ca="1" si="105"/>
        <v>`te`:0.208333333333333,</v>
      </c>
      <c r="T223" t="str">
        <f t="shared" ca="1" si="106"/>
        <v>`repairHrs`:11,</v>
      </c>
      <c r="U223" t="str">
        <f t="shared" ca="1" si="107"/>
        <v>`rprtDate`:`2017-10-30`,</v>
      </c>
      <c r="V223" t="str">
        <f t="shared" ca="1" si="108"/>
        <v>`timeStarts`:`2017-10-30T18:00:00-05:00`,</v>
      </c>
      <c r="W223" t="str">
        <f t="shared" ca="1" si="109"/>
        <v>`timeEnds`:`2017-10-31T05:00:00-05:00`,</v>
      </c>
      <c r="X223" t="str">
        <f t="shared" ca="1" si="110"/>
        <v>`shift`:`PM`,</v>
      </c>
      <c r="Y223" t="str">
        <f t="shared" ca="1" si="111"/>
        <v>`shiftStartTime`:`7`,</v>
      </c>
      <c r="Z223" t="str">
        <f t="shared" ca="1" si="112"/>
        <v>`wONum`:`KNSHOP`,</v>
      </c>
      <c r="AA223" t="str">
        <f t="shared" ca="1" si="113"/>
        <v>`uNum`:`305455`,</v>
      </c>
      <c r="AB223" t="str">
        <f t="shared" ca="1" si="114"/>
        <v>`notes`:`Trouble shoot air system, Remove and replace air dryer, repaired broke bolts on integrated purge resivore and replace air compressor`,</v>
      </c>
      <c r="AC223" t="str">
        <f t="shared" ca="1" si="115"/>
        <v>`shift_Serial`:`43033_06`}</v>
      </c>
    </row>
    <row r="224" spans="1:29" x14ac:dyDescent="0.2">
      <c r="A224" t="str">
        <f t="shared" ca="1" si="87"/>
        <v>{`_id`:`evela_2017-11-01_08-03-05_-0500_Wed`,</v>
      </c>
      <c r="B224" t="str">
        <f t="shared" ca="1" si="88"/>
        <v>`_rev`:`2-0856bf636cf811848d68ba6c3fa69ff4`,</v>
      </c>
      <c r="C224" t="str">
        <f t="shared" ca="1" si="89"/>
        <v>`worksiteEncoded`:`KN_ODS_MNSHOP`,</v>
      </c>
      <c r="D224" t="str">
        <f t="shared" ca="1" si="90"/>
        <v>`client`:`KN`,</v>
      </c>
      <c r="E224" t="str">
        <f t="shared" ca="1" si="91"/>
        <v>`location`:`ODS`,</v>
      </c>
      <c r="F224" t="str">
        <f t="shared" ca="1" si="92"/>
        <v>`locID`:`MNSHOP`,</v>
      </c>
      <c r="G224" t="str">
        <f t="shared" ca="1" si="93"/>
        <v>`username`:`evela`,</v>
      </c>
      <c r="H224" t="str">
        <f t="shared" ca="1" si="94"/>
        <v>`lastName`:`Vela`,</v>
      </c>
      <c r="I224" t="str">
        <f t="shared" ca="1" si="95"/>
        <v>`firstName`:`Ediberto`,</v>
      </c>
      <c r="J224" t="str">
        <f t="shared" ca="1" si="96"/>
        <v>`technician`:`Vela, Ediberto`,</v>
      </c>
      <c r="K224" t="str">
        <f t="shared" ca="1" si="97"/>
        <v>`timeStampM`:`2017-11-01T08:03:05-05:00`,</v>
      </c>
      <c r="L224" t="str">
        <f t="shared" ca="1" si="98"/>
        <v>`shiftSerial`:`43033_07`,</v>
      </c>
      <c r="M224" t="str">
        <f t="shared" ca="1" si="99"/>
        <v>`siteUid`:521887,</v>
      </c>
      <c r="N224" t="str">
        <f t="shared" ca="1" si="100"/>
        <v>`timeStamp`:43040.3354755093,</v>
      </c>
      <c r="O224" t="str">
        <f t="shared" ca="1" si="101"/>
        <v>`payrollPeriod`:43033,</v>
      </c>
      <c r="P224" t="str">
        <f t="shared" ca="1" si="102"/>
        <v>`rprtDateX`:43039,</v>
      </c>
      <c r="Q224" t="str">
        <f t="shared" ca="1" si="103"/>
        <v>`payroll_Period`:43033,</v>
      </c>
      <c r="R224" t="str">
        <f t="shared" ca="1" si="104"/>
        <v>`ts`:0.75,</v>
      </c>
      <c r="S224" t="str">
        <f t="shared" ca="1" si="105"/>
        <v>`te`:0,</v>
      </c>
      <c r="T224" t="str">
        <f t="shared" ca="1" si="106"/>
        <v>`repairHrs`:6,</v>
      </c>
      <c r="U224" t="str">
        <f t="shared" ca="1" si="107"/>
        <v>`rprtDate`:`2017-10-31`,</v>
      </c>
      <c r="V224" t="str">
        <f t="shared" ca="1" si="108"/>
        <v>`timeStarts`:`2017-10-31T18:00:00-05:00`,</v>
      </c>
      <c r="W224" t="str">
        <f t="shared" ca="1" si="109"/>
        <v>`timeEnds`:`2017-11-01T00:00:00-05:00`,</v>
      </c>
      <c r="X224" t="str">
        <f t="shared" ca="1" si="110"/>
        <v>`shift`:`PM`,</v>
      </c>
      <c r="Y224" t="str">
        <f t="shared" ca="1" si="111"/>
        <v>`shiftStartTime`:`7`,</v>
      </c>
      <c r="Z224" t="str">
        <f t="shared" ca="1" si="112"/>
        <v>`wONum`:`KNSHOP`,</v>
      </c>
      <c r="AA224" t="str">
        <f t="shared" ca="1" si="113"/>
        <v>`uNum`:`305453`,</v>
      </c>
      <c r="AB224" t="str">
        <f t="shared" ca="1" si="114"/>
        <v>`notes`:`Finish repairing air leaks, trouble shoot lights rewire bad wiireing to head lights and replace high beam light, replaced belt tensioners and top off fluids`,</v>
      </c>
      <c r="AC224" t="str">
        <f t="shared" ca="1" si="115"/>
        <v>`shift_Serial`:`43033_07`}</v>
      </c>
    </row>
    <row r="225" spans="1:29" x14ac:dyDescent="0.2">
      <c r="A225" t="str">
        <f t="shared" ca="1" si="87"/>
        <v>{`_id`:`evela_2017-11-01_08-05-41_-0500_Wed`,</v>
      </c>
      <c r="B225" t="str">
        <f t="shared" ca="1" si="88"/>
        <v>`_rev`:`2-14f26e7548d33e35704dca0875628440`,</v>
      </c>
      <c r="C225" t="str">
        <f t="shared" ca="1" si="89"/>
        <v>`worksiteEncoded`:`KN_ODS_MNSHOP`,</v>
      </c>
      <c r="D225" t="str">
        <f t="shared" ca="1" si="90"/>
        <v>`client`:`KN`,</v>
      </c>
      <c r="E225" t="str">
        <f t="shared" ca="1" si="91"/>
        <v>`location`:`ODS`,</v>
      </c>
      <c r="F225" t="str">
        <f t="shared" ca="1" si="92"/>
        <v>`locID`:`MNSHOP`,</v>
      </c>
      <c r="G225" t="str">
        <f t="shared" ca="1" si="93"/>
        <v>`username`:`evela`,</v>
      </c>
      <c r="H225" t="str">
        <f t="shared" ca="1" si="94"/>
        <v>`lastName`:`Vela`,</v>
      </c>
      <c r="I225" t="str">
        <f t="shared" ca="1" si="95"/>
        <v>`firstName`:`Ediberto`,</v>
      </c>
      <c r="J225" t="str">
        <f t="shared" ca="1" si="96"/>
        <v>`technician`:`Vela, Ediberto`,</v>
      </c>
      <c r="K225" t="str">
        <f t="shared" ca="1" si="97"/>
        <v>`timeStampM`:`2017-11-01T08:05:41-05:00`,</v>
      </c>
      <c r="L225" t="str">
        <f t="shared" ca="1" si="98"/>
        <v>`shiftSerial`:`43033_07`,</v>
      </c>
      <c r="M225" t="str">
        <f t="shared" ca="1" si="99"/>
        <v>`siteUid`:521887,</v>
      </c>
      <c r="N225" t="str">
        <f t="shared" ca="1" si="100"/>
        <v>`timeStamp`:43040.3372848727,</v>
      </c>
      <c r="O225" t="str">
        <f t="shared" ca="1" si="101"/>
        <v>`payrollPeriod`:43033,</v>
      </c>
      <c r="P225" t="str">
        <f t="shared" ca="1" si="102"/>
        <v>`rprtDateX`:43039,</v>
      </c>
      <c r="Q225" t="str">
        <f t="shared" ca="1" si="103"/>
        <v>`payroll_Period`:43033,</v>
      </c>
      <c r="R225" t="str">
        <f t="shared" ca="1" si="104"/>
        <v>`ts`:0,</v>
      </c>
      <c r="S225" t="str">
        <f t="shared" ca="1" si="105"/>
        <v>`te`:0.208333333333333,</v>
      </c>
      <c r="T225" t="str">
        <f t="shared" ca="1" si="106"/>
        <v>`repairHrs`:5,</v>
      </c>
      <c r="U225" t="str">
        <f t="shared" ca="1" si="107"/>
        <v>`rprtDate`:`2017-10-31`,</v>
      </c>
      <c r="V225" t="str">
        <f t="shared" ca="1" si="108"/>
        <v>`timeStarts`:`2017-11-01T00:00:00-05:00`,</v>
      </c>
      <c r="W225" t="str">
        <f t="shared" ca="1" si="109"/>
        <v>`timeEnds`:`2017-11-01T05:00:00-05:00`,</v>
      </c>
      <c r="X225" t="str">
        <f t="shared" ca="1" si="110"/>
        <v>`shift`:`PM`,</v>
      </c>
      <c r="Y225" t="str">
        <f t="shared" ca="1" si="111"/>
        <v>`shiftStartTime`:`7`,</v>
      </c>
      <c r="Z225" t="str">
        <f t="shared" ca="1" si="112"/>
        <v>`wONum`:`KNSHOP`,</v>
      </c>
      <c r="AA225" t="str">
        <f t="shared" ca="1" si="113"/>
        <v>`uNum`:`5122154`,</v>
      </c>
      <c r="AB225" t="str">
        <f t="shared" ca="1" si="114"/>
        <v>`notes`:`Pressure test unit to find air leaks, remove and replace air check valves and adjusted top hatches, trouble shoot lights replaced signal light and adjusted 7 way plug`,</v>
      </c>
      <c r="AC225" t="str">
        <f t="shared" ca="1" si="115"/>
        <v>`shift_Serial`:`43033_07`}</v>
      </c>
    </row>
    <row r="226" spans="1:29" x14ac:dyDescent="0.2">
      <c r="A226" t="str">
        <f t="shared" ca="1" si="87"/>
        <v>{`_id`:`evela_2017-11-08_09-35-50_-0600_Wed`,</v>
      </c>
      <c r="B226" t="str">
        <f t="shared" ca="1" si="88"/>
        <v>`_rev`:`3-a06d10b6b8eca53870d8cfad2e6b22ff`,</v>
      </c>
      <c r="C226" t="str">
        <f t="shared" ca="1" si="89"/>
        <v>`worksiteEncoded`:`KN_ODS_MNSHOP`,</v>
      </c>
      <c r="D226" t="str">
        <f t="shared" ca="1" si="90"/>
        <v>`client`:`KN`,</v>
      </c>
      <c r="E226" t="str">
        <f t="shared" ca="1" si="91"/>
        <v>`location`:`ODS`,</v>
      </c>
      <c r="F226" t="str">
        <f t="shared" ca="1" si="92"/>
        <v>`locID`:`MNSHOP`,</v>
      </c>
      <c r="G226" t="str">
        <f t="shared" ca="1" si="93"/>
        <v>`username`:`evela`,</v>
      </c>
      <c r="H226" t="str">
        <f t="shared" ca="1" si="94"/>
        <v>`lastName`:`Vela`,</v>
      </c>
      <c r="I226" t="str">
        <f t="shared" ca="1" si="95"/>
        <v>`firstName`:`Ediberto`,</v>
      </c>
      <c r="J226" t="str">
        <f t="shared" ca="1" si="96"/>
        <v>`technician`:`Vela, Ediberto`,</v>
      </c>
      <c r="K226" t="str">
        <f t="shared" ca="1" si="97"/>
        <v>`timeStampM`:`2017-11-08T09:35:50-06:00`,</v>
      </c>
      <c r="L226" t="str">
        <f t="shared" ca="1" si="98"/>
        <v>`shiftSerial`:`43040_07`,</v>
      </c>
      <c r="M226" t="str">
        <f t="shared" ca="1" si="99"/>
        <v>`siteUid`:521887,</v>
      </c>
      <c r="N226" t="str">
        <f t="shared" ca="1" si="100"/>
        <v>`timeStamp`:43047.3998879398,</v>
      </c>
      <c r="O226" t="str">
        <f t="shared" ca="1" si="101"/>
        <v>`payrollPeriod`:43040,</v>
      </c>
      <c r="P226" t="str">
        <f t="shared" ca="1" si="102"/>
        <v>`rprtDateX`:43046,</v>
      </c>
      <c r="Q226" t="str">
        <f t="shared" ca="1" si="103"/>
        <v>`payroll_Period`:43040,</v>
      </c>
      <c r="R226" t="str">
        <f t="shared" ca="1" si="104"/>
        <v>`ts`:0.75,</v>
      </c>
      <c r="S226" t="str">
        <f t="shared" ca="1" si="105"/>
        <v>`te`:0.208333333333333,</v>
      </c>
      <c r="T226" t="str">
        <f t="shared" ca="1" si="106"/>
        <v>`repairHrs`:11,</v>
      </c>
      <c r="U226" t="str">
        <f t="shared" ca="1" si="107"/>
        <v>`rprtDate`:`2017-11-07`,</v>
      </c>
      <c r="V226" t="str">
        <f t="shared" ca="1" si="108"/>
        <v>`timeStarts`:`2017-11-07T18:00:00-06:00`,</v>
      </c>
      <c r="W226" t="str">
        <f t="shared" ca="1" si="109"/>
        <v>`timeEnds`:`2017-11-08T05:00:00-06:00`,</v>
      </c>
      <c r="X226" t="str">
        <f t="shared" ca="1" si="110"/>
        <v>`shift`:`PM`,</v>
      </c>
      <c r="Y226" t="str">
        <f t="shared" ca="1" si="111"/>
        <v>`shiftStartTime`:`7`,</v>
      </c>
      <c r="Z226" t="str">
        <f t="shared" ca="1" si="112"/>
        <v>`wONum`:`KNSHOP`,</v>
      </c>
      <c r="AA226" t="str">
        <f t="shared" ca="1" si="113"/>
        <v>`uNum`:`121`,</v>
      </c>
      <c r="AB226" t="str">
        <f t="shared" ca="1" si="114"/>
        <v>`notes`:`Replace differential,check list, perform regeneration`,</v>
      </c>
      <c r="AC226" t="str">
        <f t="shared" ca="1" si="115"/>
        <v>`shift_Serial`:`43040_07`}</v>
      </c>
    </row>
    <row r="227" spans="1:29" x14ac:dyDescent="0.2">
      <c r="A227" t="str">
        <f t="shared" ca="1" si="87"/>
        <v>{`_id`:`evela_2017-11-08_09-39-53_-0600_Wed`,</v>
      </c>
      <c r="B227" t="str">
        <f t="shared" ca="1" si="88"/>
        <v>`_rev`:`2-ab65ac375ba245352fec709d91d69800`,</v>
      </c>
      <c r="C227" t="str">
        <f t="shared" ca="1" si="89"/>
        <v>`worksiteEncoded`:`KN_ODS_MNSHOP`,</v>
      </c>
      <c r="D227" t="str">
        <f t="shared" ca="1" si="90"/>
        <v>`client`:`KN`,</v>
      </c>
      <c r="E227" t="str">
        <f t="shared" ca="1" si="91"/>
        <v>`location`:`ODS`,</v>
      </c>
      <c r="F227" t="str">
        <f t="shared" ca="1" si="92"/>
        <v>`locID`:`MNSHOP`,</v>
      </c>
      <c r="G227" t="str">
        <f t="shared" ca="1" si="93"/>
        <v>`username`:`evela`,</v>
      </c>
      <c r="H227" t="str">
        <f t="shared" ca="1" si="94"/>
        <v>`lastName`:`Vela`,</v>
      </c>
      <c r="I227" t="str">
        <f t="shared" ca="1" si="95"/>
        <v>`firstName`:`Ediberto`,</v>
      </c>
      <c r="J227" t="str">
        <f t="shared" ca="1" si="96"/>
        <v>`technician`:`Vela, Ediberto`,</v>
      </c>
      <c r="K227" t="str">
        <f t="shared" ca="1" si="97"/>
        <v>`timeStampM`:`2017-11-08T09:39:53-06:00`,</v>
      </c>
      <c r="L227" t="str">
        <f t="shared" ca="1" si="98"/>
        <v>`shiftSerial`:`43040_02`,</v>
      </c>
      <c r="M227" t="str">
        <f t="shared" ca="1" si="99"/>
        <v>`siteUid`:521887,</v>
      </c>
      <c r="N227" t="str">
        <f t="shared" ca="1" si="100"/>
        <v>`timeStamp`:43047.402703287,</v>
      </c>
      <c r="O227" t="str">
        <f t="shared" ca="1" si="101"/>
        <v>`payrollPeriod`:43040,</v>
      </c>
      <c r="P227" t="str">
        <f t="shared" ca="1" si="102"/>
        <v>`rprtDateX`:43041,</v>
      </c>
      <c r="Q227" t="str">
        <f t="shared" ca="1" si="103"/>
        <v>`payroll_Period`:43040,</v>
      </c>
      <c r="R227" t="str">
        <f t="shared" ca="1" si="104"/>
        <v>`ts`:0.75,</v>
      </c>
      <c r="S227" t="str">
        <f t="shared" ca="1" si="105"/>
        <v>`te`:0.875,</v>
      </c>
      <c r="T227" t="str">
        <f t="shared" ca="1" si="106"/>
        <v>`repairHrs`:3,</v>
      </c>
      <c r="U227" t="str">
        <f t="shared" ca="1" si="107"/>
        <v>`rprtDate`:`2017-11-02`,</v>
      </c>
      <c r="V227" t="str">
        <f t="shared" ca="1" si="108"/>
        <v>`timeStarts`:`2017-11-02T18:00:00-05:00`,</v>
      </c>
      <c r="W227" t="str">
        <f t="shared" ca="1" si="109"/>
        <v>`timeEnds`:`2017-11-02T21:00:00-05:00`,</v>
      </c>
      <c r="X227" t="str">
        <f t="shared" ca="1" si="110"/>
        <v>`shift`:`PM`,</v>
      </c>
      <c r="Y227" t="str">
        <f t="shared" ca="1" si="111"/>
        <v>`shiftStartTime`:`7`,</v>
      </c>
      <c r="Z227" t="str">
        <f t="shared" ca="1" si="112"/>
        <v>`wONum`:`KNSHOP`,</v>
      </c>
      <c r="AA227" t="str">
        <f t="shared" ca="1" si="113"/>
        <v>`uNum`:`210129`,</v>
      </c>
      <c r="AB227" t="str">
        <f t="shared" ca="1" si="114"/>
        <v>`notes`:`Drive unit around the yard to reset wheel censors`,</v>
      </c>
      <c r="AC227" t="str">
        <f t="shared" ca="1" si="115"/>
        <v>`shift_Serial`:`43040_02`}</v>
      </c>
    </row>
    <row r="228" spans="1:29" x14ac:dyDescent="0.2">
      <c r="A228" t="str">
        <f t="shared" ca="1" si="87"/>
        <v>{`_id`:`evela_2017-11-08_09-41-35_-0600_Wed`,</v>
      </c>
      <c r="B228" t="str">
        <f t="shared" ca="1" si="88"/>
        <v>`_rev`:`2-262e1ed2b5b9edc455ae8a640efd8803`,</v>
      </c>
      <c r="C228" t="str">
        <f t="shared" ca="1" si="89"/>
        <v>`worksiteEncoded`:`KN_ODS_MNSHOP`,</v>
      </c>
      <c r="D228" t="str">
        <f t="shared" ca="1" si="90"/>
        <v>`client`:`KN`,</v>
      </c>
      <c r="E228" t="str">
        <f t="shared" ca="1" si="91"/>
        <v>`location`:`ODS`,</v>
      </c>
      <c r="F228" t="str">
        <f t="shared" ca="1" si="92"/>
        <v>`locID`:`MNSHOP`,</v>
      </c>
      <c r="G228" t="str">
        <f t="shared" ca="1" si="93"/>
        <v>`username`:`evela`,</v>
      </c>
      <c r="H228" t="str">
        <f t="shared" ca="1" si="94"/>
        <v>`lastName`:`Vela`,</v>
      </c>
      <c r="I228" t="str">
        <f t="shared" ca="1" si="95"/>
        <v>`firstName`:`Ediberto`,</v>
      </c>
      <c r="J228" t="str">
        <f t="shared" ca="1" si="96"/>
        <v>`technician`:`Vela, Ediberto`,</v>
      </c>
      <c r="K228" t="str">
        <f t="shared" ca="1" si="97"/>
        <v>`timeStampM`:`2017-11-08T09:41:35-06:00`,</v>
      </c>
      <c r="L228" t="str">
        <f t="shared" ca="1" si="98"/>
        <v>`shiftSerial`:`43040_02`,</v>
      </c>
      <c r="M228" t="str">
        <f t="shared" ca="1" si="99"/>
        <v>`siteUid`:521887,</v>
      </c>
      <c r="N228" t="str">
        <f t="shared" ca="1" si="100"/>
        <v>`timeStamp`:43047.4038776968,</v>
      </c>
      <c r="O228" t="str">
        <f t="shared" ca="1" si="101"/>
        <v>`payrollPeriod`:43040,</v>
      </c>
      <c r="P228" t="str">
        <f t="shared" ca="1" si="102"/>
        <v>`rprtDateX`:43041,</v>
      </c>
      <c r="Q228" t="str">
        <f t="shared" ca="1" si="103"/>
        <v>`payroll_Period`:43040,</v>
      </c>
      <c r="R228" t="str">
        <f t="shared" ca="1" si="104"/>
        <v>`ts`:0.875,</v>
      </c>
      <c r="S228" t="str">
        <f t="shared" ca="1" si="105"/>
        <v>`te`:0.208333333333333,</v>
      </c>
      <c r="T228" t="str">
        <f t="shared" ca="1" si="106"/>
        <v>`repairHrs`:8,</v>
      </c>
      <c r="U228" t="str">
        <f t="shared" ca="1" si="107"/>
        <v>`rprtDate`:`2017-11-02`,</v>
      </c>
      <c r="V228" t="str">
        <f t="shared" ca="1" si="108"/>
        <v>`timeStarts`:`2017-11-02T21:00:00-05:00`,</v>
      </c>
      <c r="W228" t="str">
        <f t="shared" ca="1" si="109"/>
        <v>`timeEnds`:`2017-11-03T05:00:00-05:00`,</v>
      </c>
      <c r="X228" t="str">
        <f t="shared" ca="1" si="110"/>
        <v>`shift`:`PM`,</v>
      </c>
      <c r="Y228" t="str">
        <f t="shared" ca="1" si="111"/>
        <v>`shiftStartTime`:`7`,</v>
      </c>
      <c r="Z228" t="str">
        <f t="shared" ca="1" si="112"/>
        <v>`wONum`:`KNSHOP`,</v>
      </c>
      <c r="AA228" t="str">
        <f t="shared" ca="1" si="113"/>
        <v>`uNum`:`210141`,</v>
      </c>
      <c r="AB228" t="str">
        <f t="shared" ca="1" si="114"/>
        <v>`notes`:`Diagnose check engine light and full service 1`,</v>
      </c>
      <c r="AC228" t="str">
        <f t="shared" ca="1" si="115"/>
        <v>`shift_Serial`:`43040_02`}</v>
      </c>
    </row>
    <row r="229" spans="1:29" x14ac:dyDescent="0.2">
      <c r="A229" t="str">
        <f t="shared" ca="1" si="87"/>
        <v>{`_id`:`evela_2017-11-08_09-44-43_-0600_Wed`,</v>
      </c>
      <c r="B229" t="str">
        <f t="shared" ca="1" si="88"/>
        <v>`_rev`:`3-363bae7dfed89caf1664fed8428791dd`,</v>
      </c>
      <c r="C229" t="str">
        <f t="shared" ca="1" si="89"/>
        <v>`worksiteEncoded`:`KN_ODS_MNSHOP`,</v>
      </c>
      <c r="D229" t="str">
        <f t="shared" ca="1" si="90"/>
        <v>`client`:`KN`,</v>
      </c>
      <c r="E229" t="str">
        <f t="shared" ca="1" si="91"/>
        <v>`location`:`ODS`,</v>
      </c>
      <c r="F229" t="str">
        <f t="shared" ca="1" si="92"/>
        <v>`locID`:`MNSHOP`,</v>
      </c>
      <c r="G229" t="str">
        <f t="shared" ca="1" si="93"/>
        <v>`username`:`evela`,</v>
      </c>
      <c r="H229" t="str">
        <f t="shared" ca="1" si="94"/>
        <v>`lastName`:`Vela`,</v>
      </c>
      <c r="I229" t="str">
        <f t="shared" ca="1" si="95"/>
        <v>`firstName`:`Ediberto`,</v>
      </c>
      <c r="J229" t="str">
        <f t="shared" ca="1" si="96"/>
        <v>`technician`:`Vela, Ediberto`,</v>
      </c>
      <c r="K229" t="str">
        <f t="shared" ca="1" si="97"/>
        <v>`timeStampM`:`2017-11-08T09:44:43-06:00`,</v>
      </c>
      <c r="L229" t="str">
        <f t="shared" ca="1" si="98"/>
        <v>`shiftSerial`:`43040_01`,</v>
      </c>
      <c r="M229" t="str">
        <f t="shared" ca="1" si="99"/>
        <v>`siteUid`:521887,</v>
      </c>
      <c r="N229" t="str">
        <f t="shared" ca="1" si="100"/>
        <v>`timeStamp`:43047.4060632639,</v>
      </c>
      <c r="O229" t="str">
        <f t="shared" ca="1" si="101"/>
        <v>`payrollPeriod`:43040,</v>
      </c>
      <c r="P229" t="str">
        <f t="shared" ca="1" si="102"/>
        <v>`rprtDateX`:43040,</v>
      </c>
      <c r="Q229" t="str">
        <f t="shared" ca="1" si="103"/>
        <v>`payroll_Period`:43040,</v>
      </c>
      <c r="R229" t="str">
        <f t="shared" ca="1" si="104"/>
        <v>`ts`:0.75,</v>
      </c>
      <c r="S229" t="str">
        <f t="shared" ca="1" si="105"/>
        <v>`te`:0.208333333333333,</v>
      </c>
      <c r="T229" t="str">
        <f t="shared" ca="1" si="106"/>
        <v>`repairHrs`:11,</v>
      </c>
      <c r="U229" t="str">
        <f t="shared" ca="1" si="107"/>
        <v>`rprtDate`:`2017-11-01`,</v>
      </c>
      <c r="V229" t="str">
        <f t="shared" ca="1" si="108"/>
        <v>`timeStarts`:`2017-11-01T18:00:00-05:00`,</v>
      </c>
      <c r="W229" t="str">
        <f t="shared" ca="1" si="109"/>
        <v>`timeEnds`:`2017-11-02T05:00:00-05:00`,</v>
      </c>
      <c r="X229" t="str">
        <f t="shared" ca="1" si="110"/>
        <v>`shift`:`PM`,</v>
      </c>
      <c r="Y229" t="str">
        <f t="shared" ca="1" si="111"/>
        <v>`shiftStartTime`:`7`,</v>
      </c>
      <c r="Z229" t="str">
        <f t="shared" ca="1" si="112"/>
        <v>`wONum`:`KNSHOP`,</v>
      </c>
      <c r="AA229" t="str">
        <f t="shared" ca="1" si="113"/>
        <v>`uNum`:`210129`,</v>
      </c>
      <c r="AB229" t="str">
        <f t="shared" ca="1" si="114"/>
        <v>`notes`:`Trouble shoot abs and TC system hook up bendix program to find faults , change right steer wheel speed censor and psi censor, check all wireing for tears and all conectors for bad contact`,</v>
      </c>
      <c r="AC229" t="str">
        <f t="shared" ca="1" si="115"/>
        <v>`shift_Serial`:`43040_01`}</v>
      </c>
    </row>
    <row r="230" spans="1:29" x14ac:dyDescent="0.2">
      <c r="A230" t="str">
        <f t="shared" ca="1" si="87"/>
        <v>{`_id`:`evela_2017-11-08_09-47-50_-0600_Wed`,</v>
      </c>
      <c r="B230" t="str">
        <f t="shared" ca="1" si="88"/>
        <v>`_rev`:`2-e2aa0629d02ab6e6a0d09aff59bbf2df`,</v>
      </c>
      <c r="C230" t="str">
        <f t="shared" ca="1" si="89"/>
        <v>`worksiteEncoded`:`KN_ODS_MNSHOP`,</v>
      </c>
      <c r="D230" t="str">
        <f t="shared" ca="1" si="90"/>
        <v>`client`:`KN`,</v>
      </c>
      <c r="E230" t="str">
        <f t="shared" ca="1" si="91"/>
        <v>`location`:`ODS`,</v>
      </c>
      <c r="F230" t="str">
        <f t="shared" ca="1" si="92"/>
        <v>`locID`:`MNSHOP`,</v>
      </c>
      <c r="G230" t="str">
        <f t="shared" ca="1" si="93"/>
        <v>`username`:`evela`,</v>
      </c>
      <c r="H230" t="str">
        <f t="shared" ca="1" si="94"/>
        <v>`lastName`:`Vela`,</v>
      </c>
      <c r="I230" t="str">
        <f t="shared" ca="1" si="95"/>
        <v>`firstName`:`Ediberto`,</v>
      </c>
      <c r="J230" t="str">
        <f t="shared" ca="1" si="96"/>
        <v>`technician`:`Vela, Ediberto`,</v>
      </c>
      <c r="K230" t="str">
        <f t="shared" ca="1" si="97"/>
        <v>`timeStampM`:`2017-11-08T09:47:50-06:00`,</v>
      </c>
      <c r="L230" t="str">
        <f t="shared" ca="1" si="98"/>
        <v>`shiftSerial`:`43040_03`,</v>
      </c>
      <c r="M230" t="str">
        <f t="shared" ca="1" si="99"/>
        <v>`siteUid`:521887,</v>
      </c>
      <c r="N230" t="str">
        <f t="shared" ca="1" si="100"/>
        <v>`timeStamp`:43047.4082280208,</v>
      </c>
      <c r="O230" t="str">
        <f t="shared" ca="1" si="101"/>
        <v>`payrollPeriod`:43040,</v>
      </c>
      <c r="P230" t="str">
        <f t="shared" ca="1" si="102"/>
        <v>`rprtDateX`:43042,</v>
      </c>
      <c r="Q230" t="str">
        <f t="shared" ca="1" si="103"/>
        <v>`payroll_Period`:43040,</v>
      </c>
      <c r="R230" t="str">
        <f t="shared" ca="1" si="104"/>
        <v>`ts`:0.75,</v>
      </c>
      <c r="S230" t="str">
        <f t="shared" ca="1" si="105"/>
        <v>`te`:0.0833333333333333,</v>
      </c>
      <c r="T230" t="str">
        <f t="shared" ca="1" si="106"/>
        <v>`repairHrs`:8,</v>
      </c>
      <c r="U230" t="str">
        <f t="shared" ca="1" si="107"/>
        <v>`rprtDate`:`2017-11-03`,</v>
      </c>
      <c r="V230" t="str">
        <f t="shared" ca="1" si="108"/>
        <v>`timeStarts`:`2017-11-03T18:00:00-05:00`,</v>
      </c>
      <c r="W230" t="str">
        <f t="shared" ca="1" si="109"/>
        <v>`timeEnds`:`2017-11-04T02:00:00-05:00`,</v>
      </c>
      <c r="X230" t="str">
        <f t="shared" ca="1" si="110"/>
        <v>`shift`:`PM`,</v>
      </c>
      <c r="Y230" t="str">
        <f t="shared" ca="1" si="111"/>
        <v>`shiftStartTime`:`7`,</v>
      </c>
      <c r="Z230" t="str">
        <f t="shared" ca="1" si="112"/>
        <v>`wONum`:`KNSHOP`,</v>
      </c>
      <c r="AA230" t="str">
        <f t="shared" ca="1" si="113"/>
        <v>`uNum`:`210131`,</v>
      </c>
      <c r="AB230" t="str">
        <f t="shared" ca="1" si="114"/>
        <v>`notes`:`Trouble shoot check engine light, check fuel systemfor leaks, replace fuel filters and monitor fuel rail psi, perform a regenaration and clear faults`,</v>
      </c>
      <c r="AC230" t="str">
        <f t="shared" ca="1" si="115"/>
        <v>`shift_Serial`:`43040_03`}</v>
      </c>
    </row>
    <row r="231" spans="1:29" x14ac:dyDescent="0.2">
      <c r="A231" t="str">
        <f t="shared" ca="1" si="87"/>
        <v>{`_id`:`evela_2017-11-08_09-50-30_-0600_Wed`,</v>
      </c>
      <c r="B231" t="str">
        <f t="shared" ca="1" si="88"/>
        <v>`_rev`:`2-a8e7a099e01f1ae7fc6e327c9a3d7e37`,</v>
      </c>
      <c r="C231" t="str">
        <f t="shared" ca="1" si="89"/>
        <v>`worksiteEncoded`:`KN_ODS_MNSHOP`,</v>
      </c>
      <c r="D231" t="str">
        <f t="shared" ca="1" si="90"/>
        <v>`client`:`KN`,</v>
      </c>
      <c r="E231" t="str">
        <f t="shared" ca="1" si="91"/>
        <v>`location`:`ODS`,</v>
      </c>
      <c r="F231" t="str">
        <f t="shared" ca="1" si="92"/>
        <v>`locID`:`MNSHOP`,</v>
      </c>
      <c r="G231" t="str">
        <f t="shared" ca="1" si="93"/>
        <v>`username`:`evela`,</v>
      </c>
      <c r="H231" t="str">
        <f t="shared" ca="1" si="94"/>
        <v>`lastName`:`Vela`,</v>
      </c>
      <c r="I231" t="str">
        <f t="shared" ca="1" si="95"/>
        <v>`firstName`:`Ediberto`,</v>
      </c>
      <c r="J231" t="str">
        <f t="shared" ca="1" si="96"/>
        <v>`technician`:`Vela, Ediberto`,</v>
      </c>
      <c r="K231" t="str">
        <f t="shared" ca="1" si="97"/>
        <v>`timeStampM`:`2017-11-08T09:50:30-06:00`,</v>
      </c>
      <c r="L231" t="str">
        <f t="shared" ca="1" si="98"/>
        <v>`shiftSerial`:`43040_03`,</v>
      </c>
      <c r="M231" t="str">
        <f t="shared" ca="1" si="99"/>
        <v>`siteUid`:521887,</v>
      </c>
      <c r="N231" t="str">
        <f t="shared" ca="1" si="100"/>
        <v>`timeStamp`:43047.4100729282,</v>
      </c>
      <c r="O231" t="str">
        <f t="shared" ca="1" si="101"/>
        <v>`payrollPeriod`:43040,</v>
      </c>
      <c r="P231" t="str">
        <f t="shared" ca="1" si="102"/>
        <v>`rprtDateX`:43042,</v>
      </c>
      <c r="Q231" t="str">
        <f t="shared" ca="1" si="103"/>
        <v>`payroll_Period`:43040,</v>
      </c>
      <c r="R231" t="str">
        <f t="shared" ca="1" si="104"/>
        <v>`ts`:0.0833333333333333,</v>
      </c>
      <c r="S231" t="str">
        <f t="shared" ca="1" si="105"/>
        <v>`te`:0.208333333333333,</v>
      </c>
      <c r="T231" t="str">
        <f t="shared" ca="1" si="106"/>
        <v>`repairHrs`:3,</v>
      </c>
      <c r="U231" t="str">
        <f t="shared" ca="1" si="107"/>
        <v>`rprtDate`:`2017-11-03`,</v>
      </c>
      <c r="V231" t="str">
        <f t="shared" ca="1" si="108"/>
        <v>`timeStarts`:`2017-11-04T02:00:00-05:00`,</v>
      </c>
      <c r="W231" t="str">
        <f t="shared" ca="1" si="109"/>
        <v>`timeEnds`:`2017-11-04T05:00:00-05:00`,</v>
      </c>
      <c r="X231" t="str">
        <f t="shared" ca="1" si="110"/>
        <v>`shift`:`PM`,</v>
      </c>
      <c r="Y231" t="str">
        <f t="shared" ca="1" si="111"/>
        <v>`shiftStartTime`:`7`,</v>
      </c>
      <c r="Z231" t="str">
        <f t="shared" ca="1" si="112"/>
        <v>`wONum`:`KNSHOP`,</v>
      </c>
      <c r="AA231" t="str">
        <f t="shared" ca="1" si="113"/>
        <v>`uNum`:`210129`,</v>
      </c>
      <c r="AB231" t="str">
        <f t="shared" ca="1" si="114"/>
        <v>`notes`:`Trouble shoot tractor start system and check all wireing to starter`,</v>
      </c>
      <c r="AC231" t="str">
        <f t="shared" ca="1" si="115"/>
        <v>`shift_Serial`:`43040_03`}</v>
      </c>
    </row>
    <row r="232" spans="1:29" x14ac:dyDescent="0.2">
      <c r="A232" t="str">
        <f t="shared" ca="1" si="87"/>
        <v>{`_id`:`evela_2017-11-08_09-51-56_-0600_Wed`,</v>
      </c>
      <c r="B232" t="str">
        <f t="shared" ca="1" si="88"/>
        <v>`_rev`:`2-6c0c809d9921e4690999b66f00c90036`,</v>
      </c>
      <c r="C232" t="str">
        <f t="shared" ca="1" si="89"/>
        <v>`worksiteEncoded`:`KN_ODS_MNSHOP`,</v>
      </c>
      <c r="D232" t="str">
        <f t="shared" ca="1" si="90"/>
        <v>`client`:`KN`,</v>
      </c>
      <c r="E232" t="str">
        <f t="shared" ca="1" si="91"/>
        <v>`location`:`ODS`,</v>
      </c>
      <c r="F232" t="str">
        <f t="shared" ca="1" si="92"/>
        <v>`locID`:`MNSHOP`,</v>
      </c>
      <c r="G232" t="str">
        <f t="shared" ca="1" si="93"/>
        <v>`username`:`evela`,</v>
      </c>
      <c r="H232" t="str">
        <f t="shared" ca="1" si="94"/>
        <v>`lastName`:`Vela`,</v>
      </c>
      <c r="I232" t="str">
        <f t="shared" ca="1" si="95"/>
        <v>`firstName`:`Ediberto`,</v>
      </c>
      <c r="J232" t="str">
        <f t="shared" ca="1" si="96"/>
        <v>`technician`:`Vela, Ediberto`,</v>
      </c>
      <c r="K232" t="str">
        <f t="shared" ca="1" si="97"/>
        <v>`timeStampM`:`2017-11-08T09:51:56-06:00`,</v>
      </c>
      <c r="L232" t="str">
        <f t="shared" ca="1" si="98"/>
        <v>`shiftSerial`:`43040_04`,</v>
      </c>
      <c r="M232" t="str">
        <f t="shared" ca="1" si="99"/>
        <v>`siteUid`:521887,</v>
      </c>
      <c r="N232" t="str">
        <f t="shared" ca="1" si="100"/>
        <v>`timeStamp`:43047.4110661111,</v>
      </c>
      <c r="O232" t="str">
        <f t="shared" ca="1" si="101"/>
        <v>`payrollPeriod`:43040,</v>
      </c>
      <c r="P232" t="str">
        <f t="shared" ca="1" si="102"/>
        <v>`rprtDateX`:43043,</v>
      </c>
      <c r="Q232" t="str">
        <f t="shared" ca="1" si="103"/>
        <v>`payroll_Period`:43040,</v>
      </c>
      <c r="R232" t="str">
        <f t="shared" ca="1" si="104"/>
        <v>`ts`:0.75,</v>
      </c>
      <c r="S232" t="str">
        <f t="shared" ca="1" si="105"/>
        <v>`te`:0.166666666666667,</v>
      </c>
      <c r="T232" t="str">
        <f t="shared" ca="1" si="106"/>
        <v>`repairHrs`:11,</v>
      </c>
      <c r="U232" t="str">
        <f t="shared" ca="1" si="107"/>
        <v>`rprtDate`:`2017-11-04`,</v>
      </c>
      <c r="V232" t="str">
        <f t="shared" ca="1" si="108"/>
        <v>`timeStarts`:`2017-11-04T18:00:00-05:00`,</v>
      </c>
      <c r="W232" t="str">
        <f t="shared" ca="1" si="109"/>
        <v>`timeEnds`:`2017-11-05T04:00:00-06:00`,</v>
      </c>
      <c r="X232" t="str">
        <f t="shared" ca="1" si="110"/>
        <v>`shift`:`PM`,</v>
      </c>
      <c r="Y232" t="str">
        <f t="shared" ca="1" si="111"/>
        <v>`shiftStartTime`:`7`,</v>
      </c>
      <c r="Z232" t="str">
        <f t="shared" ca="1" si="112"/>
        <v>`wONum`:`KNSHOP`,</v>
      </c>
      <c r="AA232" t="str">
        <f t="shared" ca="1" si="113"/>
        <v>`uNum`:`322444`,</v>
      </c>
      <c r="AB232" t="str">
        <f t="shared" ca="1" si="114"/>
        <v>`notes`:`Road call to pecos to adjust clutch on tractor`,</v>
      </c>
      <c r="AC232" t="str">
        <f t="shared" ca="1" si="115"/>
        <v>`shift_Serial`:`43040_04`}</v>
      </c>
    </row>
    <row r="233" spans="1:29" x14ac:dyDescent="0.2">
      <c r="A233" t="str">
        <f t="shared" ca="1" si="87"/>
        <v>{`_id`:`evela_2017-11-08_09-53-03_-0600_Wed`,</v>
      </c>
      <c r="B233" t="str">
        <f t="shared" ca="1" si="88"/>
        <v>`_rev`:`2-1f5cb56ed5b1fa2550c0d6d3905f776e`,</v>
      </c>
      <c r="C233" t="str">
        <f t="shared" ca="1" si="89"/>
        <v>`worksiteEncoded`:`KN_ODS_MNSHOP`,</v>
      </c>
      <c r="D233" t="str">
        <f t="shared" ca="1" si="90"/>
        <v>`client`:`KN`,</v>
      </c>
      <c r="E233" t="str">
        <f t="shared" ca="1" si="91"/>
        <v>`location`:`ODS`,</v>
      </c>
      <c r="F233" t="str">
        <f t="shared" ca="1" si="92"/>
        <v>`locID`:`MNSHOP`,</v>
      </c>
      <c r="G233" t="str">
        <f t="shared" ca="1" si="93"/>
        <v>`username`:`evela`,</v>
      </c>
      <c r="H233" t="str">
        <f t="shared" ca="1" si="94"/>
        <v>`lastName`:`Vela`,</v>
      </c>
      <c r="I233" t="str">
        <f t="shared" ca="1" si="95"/>
        <v>`firstName`:`Ediberto`,</v>
      </c>
      <c r="J233" t="str">
        <f t="shared" ca="1" si="96"/>
        <v>`technician`:`Vela, Ediberto`,</v>
      </c>
      <c r="K233" t="str">
        <f t="shared" ca="1" si="97"/>
        <v>`timeStampM`:`2017-11-08T09:53:03-06:00`,</v>
      </c>
      <c r="L233" t="str">
        <f t="shared" ca="1" si="98"/>
        <v>`shiftSerial`:`43040_05`,</v>
      </c>
      <c r="M233" t="str">
        <f t="shared" ca="1" si="99"/>
        <v>`siteUid`:521887,</v>
      </c>
      <c r="N233" t="str">
        <f t="shared" ca="1" si="100"/>
        <v>`timeStamp`:43047.4118497685,</v>
      </c>
      <c r="O233" t="str">
        <f t="shared" ca="1" si="101"/>
        <v>`payrollPeriod`:43040,</v>
      </c>
      <c r="P233" t="str">
        <f t="shared" ca="1" si="102"/>
        <v>`rprtDateX`:43044,</v>
      </c>
      <c r="Q233" t="str">
        <f t="shared" ca="1" si="103"/>
        <v>`payroll_Period`:43040,</v>
      </c>
      <c r="R233" t="str">
        <f t="shared" ca="1" si="104"/>
        <v>`ts`:0.75,</v>
      </c>
      <c r="S233" t="str">
        <f t="shared" ca="1" si="105"/>
        <v>`te`:0,</v>
      </c>
      <c r="T233" t="str">
        <f t="shared" ca="1" si="106"/>
        <v>`repairHrs`:6,</v>
      </c>
      <c r="U233" t="str">
        <f t="shared" ca="1" si="107"/>
        <v>`rprtDate`:`2017-11-05`,</v>
      </c>
      <c r="V233" t="str">
        <f t="shared" ca="1" si="108"/>
        <v>`timeStarts`:`2017-11-05T18:00:00-06:00`,</v>
      </c>
      <c r="W233" t="str">
        <f t="shared" ca="1" si="109"/>
        <v>`timeEnds`:`2017-11-06T00:00:00-06:00`,</v>
      </c>
      <c r="X233" t="str">
        <f t="shared" ca="1" si="110"/>
        <v>`shift`:`PM`,</v>
      </c>
      <c r="Y233" t="str">
        <f t="shared" ca="1" si="111"/>
        <v>`shiftStartTime`:`7`,</v>
      </c>
      <c r="Z233" t="str">
        <f t="shared" ca="1" si="112"/>
        <v>`wONum`:`KNSHOP`,</v>
      </c>
      <c r="AA233" t="str">
        <f t="shared" ca="1" si="113"/>
        <v>`uNum`:`280063`,</v>
      </c>
      <c r="AB233" t="str">
        <f t="shared" ca="1" si="114"/>
        <v>`notes`:`Remove and replace lights fix air leaks and replace fittings`,</v>
      </c>
      <c r="AC233" t="str">
        <f t="shared" ca="1" si="115"/>
        <v>`shift_Serial`:`43040_05`}</v>
      </c>
    </row>
    <row r="234" spans="1:29" x14ac:dyDescent="0.2">
      <c r="A234" t="str">
        <f t="shared" ca="1" si="87"/>
        <v>{`_id`:`evela_2017-11-08_09-54-30_-0600_Wed`,</v>
      </c>
      <c r="B234" t="str">
        <f t="shared" ca="1" si="88"/>
        <v>`_rev`:`3-a2bc17e295e3e7fad8645fbfaf68fa75`,</v>
      </c>
      <c r="C234" t="str">
        <f t="shared" ca="1" si="89"/>
        <v>`worksiteEncoded`:`KN_ODS_MNSHOP`,</v>
      </c>
      <c r="D234" t="str">
        <f t="shared" ca="1" si="90"/>
        <v>`client`:`KN`,</v>
      </c>
      <c r="E234" t="str">
        <f t="shared" ca="1" si="91"/>
        <v>`location`:`ODS`,</v>
      </c>
      <c r="F234" t="str">
        <f t="shared" ca="1" si="92"/>
        <v>`locID`:`MNSHOP`,</v>
      </c>
      <c r="G234" t="str">
        <f t="shared" ca="1" si="93"/>
        <v>`username`:`evela`,</v>
      </c>
      <c r="H234" t="str">
        <f t="shared" ca="1" si="94"/>
        <v>`lastName`:`Vela`,</v>
      </c>
      <c r="I234" t="str">
        <f t="shared" ca="1" si="95"/>
        <v>`firstName`:`Ediberto`,</v>
      </c>
      <c r="J234" t="str">
        <f t="shared" ca="1" si="96"/>
        <v>`technician`:`Vela, Ediberto`,</v>
      </c>
      <c r="K234" t="str">
        <f t="shared" ca="1" si="97"/>
        <v>`timeStampM`:`null`,</v>
      </c>
      <c r="L234" t="str">
        <f t="shared" ca="1" si="98"/>
        <v>`shiftSerial`:`43040_05`,</v>
      </c>
      <c r="M234" t="str">
        <f t="shared" ca="1" si="99"/>
        <v>`siteUid`:521887,</v>
      </c>
      <c r="N234" t="str">
        <f t="shared" ca="1" si="100"/>
        <v>`timeStamp`:43047.4128515046,</v>
      </c>
      <c r="O234" t="str">
        <f t="shared" ca="1" si="101"/>
        <v>`payrollPeriod`:43040,</v>
      </c>
      <c r="P234" t="str">
        <f t="shared" ca="1" si="102"/>
        <v>`rprtDateX`:43044,</v>
      </c>
      <c r="Q234" t="str">
        <f t="shared" ca="1" si="103"/>
        <v>`payroll_Period`:43040,</v>
      </c>
      <c r="R234" t="str">
        <f t="shared" ca="1" si="104"/>
        <v>`ts`:0,</v>
      </c>
      <c r="S234" t="str">
        <f t="shared" ca="1" si="105"/>
        <v>`te`:0.208333333333333,</v>
      </c>
      <c r="T234" t="str">
        <f t="shared" ca="1" si="106"/>
        <v>`repairHrs`:5,</v>
      </c>
      <c r="U234" t="str">
        <f t="shared" ca="1" si="107"/>
        <v>`rprtDate`:`2017-11-05`,</v>
      </c>
      <c r="V234" t="str">
        <f t="shared" ca="1" si="108"/>
        <v>`timeStarts`:`2017-11-06T00:00:00-06:00`,</v>
      </c>
      <c r="W234" t="str">
        <f t="shared" ca="1" si="109"/>
        <v>`timeEnds`:`2017-11-06T05:00:00-06:00`,</v>
      </c>
      <c r="X234" t="str">
        <f t="shared" ca="1" si="110"/>
        <v>`shift`:`PM`,</v>
      </c>
      <c r="Y234" t="str">
        <f t="shared" ca="1" si="111"/>
        <v>`shiftStartTime`:`7`,</v>
      </c>
      <c r="Z234" t="str">
        <f t="shared" ca="1" si="112"/>
        <v>`wONum`:`KNSHOP`,</v>
      </c>
      <c r="AA234" t="str">
        <f t="shared" ca="1" si="113"/>
        <v>`uNum`:`SHOP`,</v>
      </c>
      <c r="AB234" t="str">
        <f t="shared" ca="1" si="114"/>
        <v>`notes`:`Clean shop`,</v>
      </c>
      <c r="AC234" t="str">
        <f t="shared" ca="1" si="115"/>
        <v>`shift_Serial`:`43040_05`}</v>
      </c>
    </row>
    <row r="235" spans="1:29" x14ac:dyDescent="0.2">
      <c r="A235" t="str">
        <f t="shared" ca="1" si="87"/>
        <v>{`_id`:`evela_2017-11-08_09-55-07_-0600_Wed`,</v>
      </c>
      <c r="B235" t="str">
        <f t="shared" ca="1" si="88"/>
        <v>`_rev`:`2-d99478245efcf2d2d718925bd8f1db39`,</v>
      </c>
      <c r="C235" t="str">
        <f t="shared" ca="1" si="89"/>
        <v>`worksiteEncoded`:`KN_ODS_MNSHOP`,</v>
      </c>
      <c r="D235" t="str">
        <f t="shared" ca="1" si="90"/>
        <v>`client`:`KN`,</v>
      </c>
      <c r="E235" t="str">
        <f t="shared" ca="1" si="91"/>
        <v>`location`:`ODS`,</v>
      </c>
      <c r="F235" t="str">
        <f t="shared" ca="1" si="92"/>
        <v>`locID`:`MNSHOP`,</v>
      </c>
      <c r="G235" t="str">
        <f t="shared" ca="1" si="93"/>
        <v>`username`:`evela`,</v>
      </c>
      <c r="H235" t="str">
        <f t="shared" ca="1" si="94"/>
        <v>`lastName`:`Vela`,</v>
      </c>
      <c r="I235" t="str">
        <f t="shared" ca="1" si="95"/>
        <v>`firstName`:`Ediberto`,</v>
      </c>
      <c r="J235" t="str">
        <f t="shared" ca="1" si="96"/>
        <v>`technician`:`Vela, Ediberto`,</v>
      </c>
      <c r="K235" t="str">
        <f t="shared" ca="1" si="97"/>
        <v>`timeStampM`:`2017-11-08T09:55:07-06:00`,</v>
      </c>
      <c r="L235" t="str">
        <f t="shared" ca="1" si="98"/>
        <v>`shiftSerial`:`43040_06`,</v>
      </c>
      <c r="M235" t="str">
        <f t="shared" ca="1" si="99"/>
        <v>`siteUid`:521887,</v>
      </c>
      <c r="N235" t="str">
        <f t="shared" ca="1" si="100"/>
        <v>`timeStamp`:43047.4132800579,</v>
      </c>
      <c r="O235" t="str">
        <f t="shared" ca="1" si="101"/>
        <v>`payrollPeriod`:43040,</v>
      </c>
      <c r="P235" t="str">
        <f t="shared" ca="1" si="102"/>
        <v>`rprtDateX`:43045,</v>
      </c>
      <c r="Q235" t="str">
        <f t="shared" ca="1" si="103"/>
        <v>`payroll_Period`:43040,</v>
      </c>
      <c r="R235" t="str">
        <f t="shared" ca="1" si="104"/>
        <v>`ts`:0.75,</v>
      </c>
      <c r="S235" t="str">
        <f t="shared" ca="1" si="105"/>
        <v>`te`:0.875,</v>
      </c>
      <c r="T235" t="str">
        <f t="shared" ca="1" si="106"/>
        <v>`repairHrs`:3,</v>
      </c>
      <c r="U235" t="str">
        <f t="shared" ca="1" si="107"/>
        <v>`rprtDate`:`2017-11-06`,</v>
      </c>
      <c r="V235" t="str">
        <f t="shared" ca="1" si="108"/>
        <v>`timeStarts`:`2017-11-06T18:00:00-06:00`,</v>
      </c>
      <c r="W235" t="str">
        <f t="shared" ca="1" si="109"/>
        <v>`timeEnds`:`2017-11-06T21:00:00-06:00`,</v>
      </c>
      <c r="X235" t="str">
        <f t="shared" ca="1" si="110"/>
        <v>`shift`:`PM`,</v>
      </c>
      <c r="Y235" t="str">
        <f t="shared" ca="1" si="111"/>
        <v>`shiftStartTime`:`7`,</v>
      </c>
      <c r="Z235" t="str">
        <f t="shared" ca="1" si="112"/>
        <v>`wONum`:`KNSHOP`,</v>
      </c>
      <c r="AA235" t="str">
        <f t="shared" ca="1" si="113"/>
        <v>`uNum`:`5111406`,</v>
      </c>
      <c r="AB235" t="str">
        <f t="shared" ca="1" si="114"/>
        <v>`notes`:`Remove and replace hyd hoses to directional control valves`,</v>
      </c>
      <c r="AC235" t="str">
        <f t="shared" ca="1" si="115"/>
        <v>`shift_Serial`:`43040_06`}</v>
      </c>
    </row>
    <row r="236" spans="1:29" x14ac:dyDescent="0.2">
      <c r="A236" t="str">
        <f t="shared" ca="1" si="87"/>
        <v>{`_id`:`evela_2017-11-08_09-56-31_-0600_Wed`,</v>
      </c>
      <c r="B236" t="str">
        <f t="shared" ca="1" si="88"/>
        <v>`_rev`:`2-ae238f1b0c64cf969be997d6c0b67514`,</v>
      </c>
      <c r="C236" t="str">
        <f t="shared" ca="1" si="89"/>
        <v>`worksiteEncoded`:`KN_ODS_MNSHOP`,</v>
      </c>
      <c r="D236" t="str">
        <f t="shared" ca="1" si="90"/>
        <v>`client`:`KN`,</v>
      </c>
      <c r="E236" t="str">
        <f t="shared" ca="1" si="91"/>
        <v>`location`:`ODS`,</v>
      </c>
      <c r="F236" t="str">
        <f t="shared" ca="1" si="92"/>
        <v>`locID`:`MNSHOP`,</v>
      </c>
      <c r="G236" t="str">
        <f t="shared" ca="1" si="93"/>
        <v>`username`:`evela`,</v>
      </c>
      <c r="H236" t="str">
        <f t="shared" ca="1" si="94"/>
        <v>`lastName`:`Vela`,</v>
      </c>
      <c r="I236" t="str">
        <f t="shared" ca="1" si="95"/>
        <v>`firstName`:`Ediberto`,</v>
      </c>
      <c r="J236" t="str">
        <f t="shared" ca="1" si="96"/>
        <v>`technician`:`Vela, Ediberto`,</v>
      </c>
      <c r="K236" t="str">
        <f t="shared" ca="1" si="97"/>
        <v>`timeStampM`:`2017-11-08T09:56:31-06:00`,</v>
      </c>
      <c r="L236" t="str">
        <f t="shared" ca="1" si="98"/>
        <v>`shiftSerial`:`43040_06`,</v>
      </c>
      <c r="M236" t="str">
        <f t="shared" ca="1" si="99"/>
        <v>`siteUid`:521887,</v>
      </c>
      <c r="N236" t="str">
        <f t="shared" ca="1" si="100"/>
        <v>`timeStamp`:43047.4142502315,</v>
      </c>
      <c r="O236" t="str">
        <f t="shared" ca="1" si="101"/>
        <v>`payrollPeriod`:43040,</v>
      </c>
      <c r="P236" t="str">
        <f t="shared" ca="1" si="102"/>
        <v>`rprtDateX`:43045,</v>
      </c>
      <c r="Q236" t="str">
        <f t="shared" ca="1" si="103"/>
        <v>`payroll_Period`:43040,</v>
      </c>
      <c r="R236" t="str">
        <f t="shared" ca="1" si="104"/>
        <v>`ts`:0.875,</v>
      </c>
      <c r="S236" t="str">
        <f t="shared" ca="1" si="105"/>
        <v>`te`:0.208333333333333,</v>
      </c>
      <c r="T236" t="str">
        <f t="shared" ca="1" si="106"/>
        <v>`repairHrs`:8,</v>
      </c>
      <c r="U236" t="str">
        <f t="shared" ca="1" si="107"/>
        <v>`rprtDate`:`2017-11-06`,</v>
      </c>
      <c r="V236" t="str">
        <f t="shared" ca="1" si="108"/>
        <v>`timeStarts`:`2017-11-06T21:00:00-06:00`,</v>
      </c>
      <c r="W236" t="str">
        <f t="shared" ca="1" si="109"/>
        <v>`timeEnds`:`2017-11-07T05:00:00-06:00`,</v>
      </c>
      <c r="X236" t="str">
        <f t="shared" ca="1" si="110"/>
        <v>`shift`:`PM`,</v>
      </c>
      <c r="Y236" t="str">
        <f t="shared" ca="1" si="111"/>
        <v>`shiftStartTime`:`7`,</v>
      </c>
      <c r="Z236" t="str">
        <f t="shared" ca="1" si="112"/>
        <v>`wONum`:`KNSHOP`,</v>
      </c>
      <c r="AA236" t="str">
        <f t="shared" ca="1" si="113"/>
        <v>`uNum`:`308445`,</v>
      </c>
      <c r="AB236" t="str">
        <f t="shared" ca="1" si="114"/>
        <v>`notes`:`Remove and replace spring bushings`,</v>
      </c>
      <c r="AC236" t="str">
        <f t="shared" ca="1" si="115"/>
        <v>`shift_Serial`:`43040_06`}</v>
      </c>
    </row>
    <row r="237" spans="1:29" x14ac:dyDescent="0.2">
      <c r="A237" t="str">
        <f t="shared" ca="1" si="87"/>
        <v>{`_id`:`hmarce_2017-10-03_17-08-57_-0500_Tue`,</v>
      </c>
      <c r="B237" t="str">
        <f t="shared" ca="1" si="88"/>
        <v>`_rev`:`2-06f2fac5855594ebd4033c088c292fc5`,</v>
      </c>
      <c r="C237" t="str">
        <f t="shared" ca="1" si="89"/>
        <v>`worksiteEncoded`:`KN_ODS_MNSHOP`,</v>
      </c>
      <c r="D237" t="str">
        <f t="shared" ca="1" si="90"/>
        <v>`client`:`KN`,</v>
      </c>
      <c r="E237" t="str">
        <f t="shared" ca="1" si="91"/>
        <v>`location`:`ODS`,</v>
      </c>
      <c r="F237" t="str">
        <f t="shared" ca="1" si="92"/>
        <v>`locID`:`MNSHOP`,</v>
      </c>
      <c r="G237" t="str">
        <f t="shared" ca="1" si="93"/>
        <v>`username`:`hmarce`,</v>
      </c>
      <c r="H237" t="str">
        <f t="shared" ca="1" si="94"/>
        <v>`lastName`:`Arce`,</v>
      </c>
      <c r="I237" t="str">
        <f t="shared" ca="1" si="95"/>
        <v>`firstName`:`Hector`,</v>
      </c>
      <c r="J237" t="str">
        <f t="shared" ca="1" si="96"/>
        <v>`technician`:`Arce, Hector`,</v>
      </c>
      <c r="K237" t="str">
        <f t="shared" ca="1" si="97"/>
        <v>`timeStampM`:`2017-10-03T17:08:57-05:00`,</v>
      </c>
      <c r="L237" t="str">
        <f t="shared" ca="1" si="98"/>
        <v>`shiftSerial`:`43005_05`,</v>
      </c>
      <c r="M237" t="str">
        <f t="shared" ca="1" si="99"/>
        <v>`siteUid`:521887,</v>
      </c>
      <c r="N237" t="str">
        <f t="shared" ca="1" si="100"/>
        <v>`timeStamp`:43011.7145512037,</v>
      </c>
      <c r="O237" t="str">
        <f t="shared" ca="1" si="101"/>
        <v>`payrollPeriod`:43005,</v>
      </c>
      <c r="P237" t="str">
        <f t="shared" ca="1" si="102"/>
        <v>`rprtDateX`:43009,</v>
      </c>
      <c r="Q237" t="str">
        <f t="shared" ca="1" si="103"/>
        <v>`payroll_Period`:43005,</v>
      </c>
      <c r="R237" t="str">
        <f t="shared" ca="1" si="104"/>
        <v>`ts`:0.25,</v>
      </c>
      <c r="S237" t="str">
        <f t="shared" ca="1" si="105"/>
        <v>`te`:0.625,</v>
      </c>
      <c r="T237" t="str">
        <f t="shared" ca="1" si="106"/>
        <v>`repairHrs`:9,</v>
      </c>
      <c r="U237" t="str">
        <f t="shared" ca="1" si="107"/>
        <v>`rprtDate`:`2017-10-01`,</v>
      </c>
      <c r="V237" t="str">
        <f t="shared" ca="1" si="108"/>
        <v>`timeStarts`:`2017-10-01T06:00:00-05:00`,</v>
      </c>
      <c r="W237" t="str">
        <f t="shared" ca="1" si="109"/>
        <v>`timeEnds`:`2017-10-01T15:00:00-05:00`,</v>
      </c>
      <c r="X237" t="str">
        <f t="shared" ca="1" si="110"/>
        <v>`shift`:`AM`,</v>
      </c>
      <c r="Y237" t="str">
        <f t="shared" ca="1" si="111"/>
        <v>`shiftStartTime`:`6`,</v>
      </c>
      <c r="Z237" t="str">
        <f t="shared" ca="1" si="112"/>
        <v>`wONum`:`KNSHOP`,</v>
      </c>
      <c r="AA237" t="str">
        <f t="shared" ca="1" si="113"/>
        <v>`uNum`:`HP-076`,</v>
      </c>
      <c r="AB237" t="str">
        <f t="shared" ca="1" si="114"/>
        <v>`notes`:`Replace hyd pump checklist`,</v>
      </c>
      <c r="AC237" t="str">
        <f t="shared" ca="1" si="115"/>
        <v>`shift_Serial`:`43005_05`}</v>
      </c>
    </row>
    <row r="238" spans="1:29" x14ac:dyDescent="0.2">
      <c r="A238" t="str">
        <f t="shared" ca="1" si="87"/>
        <v>{`_id`:`hmarce_2017-10-03_17-09-47_-0500_Tue`,</v>
      </c>
      <c r="B238" t="str">
        <f t="shared" ca="1" si="88"/>
        <v>`_rev`:`2-3354d972e2f80f039a07375f09e664e5`,</v>
      </c>
      <c r="C238" t="str">
        <f t="shared" ca="1" si="89"/>
        <v>`worksiteEncoded`:`KN_ODS_MNSHOP`,</v>
      </c>
      <c r="D238" t="str">
        <f t="shared" ca="1" si="90"/>
        <v>`client`:`KN`,</v>
      </c>
      <c r="E238" t="str">
        <f t="shared" ca="1" si="91"/>
        <v>`location`:`ODS`,</v>
      </c>
      <c r="F238" t="str">
        <f t="shared" ca="1" si="92"/>
        <v>`locID`:`MNSHOP`,</v>
      </c>
      <c r="G238" t="str">
        <f t="shared" ca="1" si="93"/>
        <v>`username`:`hmarce`,</v>
      </c>
      <c r="H238" t="str">
        <f t="shared" ca="1" si="94"/>
        <v>`lastName`:`Arce`,</v>
      </c>
      <c r="I238" t="str">
        <f t="shared" ca="1" si="95"/>
        <v>`firstName`:`Hector`,</v>
      </c>
      <c r="J238" t="str">
        <f t="shared" ca="1" si="96"/>
        <v>`technician`:`Arce, Hector`,</v>
      </c>
      <c r="K238" t="str">
        <f t="shared" ca="1" si="97"/>
        <v>`timeStampM`:`2017-10-03T17:09:47-05:00`,</v>
      </c>
      <c r="L238" t="str">
        <f t="shared" ca="1" si="98"/>
        <v>`shiftSerial`:`43005_05`,</v>
      </c>
      <c r="M238" t="str">
        <f t="shared" ca="1" si="99"/>
        <v>`siteUid`:521887,</v>
      </c>
      <c r="N238" t="str">
        <f t="shared" ca="1" si="100"/>
        <v>`timeStamp`:43011.7151290741,</v>
      </c>
      <c r="O238" t="str">
        <f t="shared" ca="1" si="101"/>
        <v>`payrollPeriod`:43005,</v>
      </c>
      <c r="P238" t="str">
        <f t="shared" ca="1" si="102"/>
        <v>`rprtDateX`:43009,</v>
      </c>
      <c r="Q238" t="str">
        <f t="shared" ca="1" si="103"/>
        <v>`payroll_Period`:43005,</v>
      </c>
      <c r="R238" t="str">
        <f t="shared" ca="1" si="104"/>
        <v>`ts`:0.625,</v>
      </c>
      <c r="S238" t="str">
        <f t="shared" ca="1" si="105"/>
        <v>`te`:0.708333333333333,</v>
      </c>
      <c r="T238" t="str">
        <f t="shared" ca="1" si="106"/>
        <v>`repairHrs`:2,</v>
      </c>
      <c r="U238" t="str">
        <f t="shared" ca="1" si="107"/>
        <v>`rprtDate`:`2017-10-01`,</v>
      </c>
      <c r="V238" t="str">
        <f t="shared" ca="1" si="108"/>
        <v>`timeStarts`:`2017-10-01T15:00:00-05:00`,</v>
      </c>
      <c r="W238" t="str">
        <f t="shared" ca="1" si="109"/>
        <v>`timeEnds`:`2017-10-01T17:00:00-05:00`,</v>
      </c>
      <c r="X238" t="str">
        <f t="shared" ca="1" si="110"/>
        <v>`shift`:`AM`,</v>
      </c>
      <c r="Y238" t="str">
        <f t="shared" ca="1" si="111"/>
        <v>`shiftStartTime`:`6`,</v>
      </c>
      <c r="Z238" t="str">
        <f t="shared" ca="1" si="112"/>
        <v>`wONum`:`KNSHOP`,</v>
      </c>
      <c r="AA238" t="str">
        <f t="shared" ca="1" si="113"/>
        <v>`uNum`:`RP-12912`,</v>
      </c>
      <c r="AB238" t="str">
        <f t="shared" ca="1" si="114"/>
        <v>`notes`:`Fix lights`,</v>
      </c>
      <c r="AC238" t="str">
        <f t="shared" ca="1" si="115"/>
        <v>`shift_Serial`:`43005_05`}</v>
      </c>
    </row>
    <row r="239" spans="1:29" x14ac:dyDescent="0.2">
      <c r="A239" t="str">
        <f t="shared" ca="1" si="87"/>
        <v>{`_id`:`hmarce_2017-10-03_17-10-15_-0500_Tue`,</v>
      </c>
      <c r="B239" t="str">
        <f t="shared" ca="1" si="88"/>
        <v>`_rev`:`2-03ffb609072d8b3ecf5d15e4ac7469f7`,</v>
      </c>
      <c r="C239" t="str">
        <f t="shared" ca="1" si="89"/>
        <v>`worksiteEncoded`:`KN_ODS_MNSHOP`,</v>
      </c>
      <c r="D239" t="str">
        <f t="shared" ca="1" si="90"/>
        <v>`client`:`KN`,</v>
      </c>
      <c r="E239" t="str">
        <f t="shared" ca="1" si="91"/>
        <v>`location`:`ODS`,</v>
      </c>
      <c r="F239" t="str">
        <f t="shared" ca="1" si="92"/>
        <v>`locID`:`MNSHOP`,</v>
      </c>
      <c r="G239" t="str">
        <f t="shared" ca="1" si="93"/>
        <v>`username`:`hmarce`,</v>
      </c>
      <c r="H239" t="str">
        <f t="shared" ca="1" si="94"/>
        <v>`lastName`:`Arce`,</v>
      </c>
      <c r="I239" t="str">
        <f t="shared" ca="1" si="95"/>
        <v>`firstName`:`Hector`,</v>
      </c>
      <c r="J239" t="str">
        <f t="shared" ca="1" si="96"/>
        <v>`technician`:`Arce, Hector`,</v>
      </c>
      <c r="K239" t="str">
        <f t="shared" ca="1" si="97"/>
        <v>`timeStampM`:`2017-10-03T17:10:15-05:00`,</v>
      </c>
      <c r="L239" t="str">
        <f t="shared" ca="1" si="98"/>
        <v>`shiftSerial`:`43005_06`,</v>
      </c>
      <c r="M239" t="str">
        <f t="shared" ca="1" si="99"/>
        <v>`siteUid`:521887,</v>
      </c>
      <c r="N239" t="str">
        <f t="shared" ca="1" si="100"/>
        <v>`timeStamp`:43011.7154621065,</v>
      </c>
      <c r="O239" t="str">
        <f t="shared" ca="1" si="101"/>
        <v>`payrollPeriod`:43005,</v>
      </c>
      <c r="P239" t="str">
        <f t="shared" ca="1" si="102"/>
        <v>`rprtDateX`:43010,</v>
      </c>
      <c r="Q239" t="str">
        <f t="shared" ca="1" si="103"/>
        <v>`payroll_Period`:43005,</v>
      </c>
      <c r="R239" t="str">
        <f t="shared" ca="1" si="104"/>
        <v>`ts`:0.25,</v>
      </c>
      <c r="S239" t="str">
        <f t="shared" ca="1" si="105"/>
        <v>`te`:0.5,</v>
      </c>
      <c r="T239" t="str">
        <f t="shared" ca="1" si="106"/>
        <v>`repairHrs`:6,</v>
      </c>
      <c r="U239" t="str">
        <f t="shared" ca="1" si="107"/>
        <v>`rprtDate`:`2017-10-02`,</v>
      </c>
      <c r="V239" t="str">
        <f t="shared" ca="1" si="108"/>
        <v>`timeStarts`:`2017-10-02T06:00:00-05:00`,</v>
      </c>
      <c r="W239" t="str">
        <f t="shared" ca="1" si="109"/>
        <v>`timeEnds`:`2017-10-02T12:00:00-05:00`,</v>
      </c>
      <c r="X239" t="str">
        <f t="shared" ca="1" si="110"/>
        <v>`shift`:`AM`,</v>
      </c>
      <c r="Y239" t="str">
        <f t="shared" ca="1" si="111"/>
        <v>`shiftStartTime`:`6`,</v>
      </c>
      <c r="Z239" t="str">
        <f t="shared" ca="1" si="112"/>
        <v>`wONum`:`KNSHOP`,</v>
      </c>
      <c r="AA239" t="str">
        <f t="shared" ca="1" si="113"/>
        <v>`uNum`:`HP-079`,</v>
      </c>
      <c r="AB239" t="str">
        <f t="shared" ca="1" si="114"/>
        <v>`notes`:`Fix fan motor issue turning the other side`,</v>
      </c>
      <c r="AC239" t="str">
        <f t="shared" ca="1" si="115"/>
        <v>`shift_Serial`:`43005_06`}</v>
      </c>
    </row>
    <row r="240" spans="1:29" x14ac:dyDescent="0.2">
      <c r="A240" t="str">
        <f t="shared" ca="1" si="87"/>
        <v>{`_id`:`hmarce_2017-10-03_17-11-24_-0500_Tue`,</v>
      </c>
      <c r="B240" t="str">
        <f t="shared" ca="1" si="88"/>
        <v>`_rev`:`2-86548854c9730ed997314bff56f02f09`,</v>
      </c>
      <c r="C240" t="str">
        <f t="shared" ca="1" si="89"/>
        <v>`worksiteEncoded`:`KN_ODS_MNSHOP`,</v>
      </c>
      <c r="D240" t="str">
        <f t="shared" ca="1" si="90"/>
        <v>`client`:`KN`,</v>
      </c>
      <c r="E240" t="str">
        <f t="shared" ca="1" si="91"/>
        <v>`location`:`ODS`,</v>
      </c>
      <c r="F240" t="str">
        <f t="shared" ca="1" si="92"/>
        <v>`locID`:`MNSHOP`,</v>
      </c>
      <c r="G240" t="str">
        <f t="shared" ca="1" si="93"/>
        <v>`username`:`hmarce`,</v>
      </c>
      <c r="H240" t="str">
        <f t="shared" ca="1" si="94"/>
        <v>`lastName`:`Arce`,</v>
      </c>
      <c r="I240" t="str">
        <f t="shared" ca="1" si="95"/>
        <v>`firstName`:`Hector`,</v>
      </c>
      <c r="J240" t="str">
        <f t="shared" ca="1" si="96"/>
        <v>`technician`:`Arce, Hector`,</v>
      </c>
      <c r="K240" t="str">
        <f t="shared" ca="1" si="97"/>
        <v>`timeStampM`:`2017-10-03T17:11:24-05:00`,</v>
      </c>
      <c r="L240" t="str">
        <f t="shared" ca="1" si="98"/>
        <v>`shiftSerial`:`43005_06`,</v>
      </c>
      <c r="M240" t="str">
        <f t="shared" ca="1" si="99"/>
        <v>`siteUid`:521887,</v>
      </c>
      <c r="N240" t="str">
        <f t="shared" ca="1" si="100"/>
        <v>`timeStamp`:43011.7162509144,</v>
      </c>
      <c r="O240" t="str">
        <f t="shared" ca="1" si="101"/>
        <v>`payrollPeriod`:43005,</v>
      </c>
      <c r="P240" t="str">
        <f t="shared" ca="1" si="102"/>
        <v>`rprtDateX`:43010,</v>
      </c>
      <c r="Q240" t="str">
        <f t="shared" ca="1" si="103"/>
        <v>`payroll_Period`:43005,</v>
      </c>
      <c r="R240" t="str">
        <f t="shared" ca="1" si="104"/>
        <v>`ts`:0.5,</v>
      </c>
      <c r="S240" t="str">
        <f t="shared" ca="1" si="105"/>
        <v>`te`:0.708333333333333,</v>
      </c>
      <c r="T240" t="str">
        <f t="shared" ca="1" si="106"/>
        <v>`repairHrs`:5,</v>
      </c>
      <c r="U240" t="str">
        <f t="shared" ca="1" si="107"/>
        <v>`rprtDate`:`2017-10-02`,</v>
      </c>
      <c r="V240" t="str">
        <f t="shared" ca="1" si="108"/>
        <v>`timeStarts`:`2017-10-02T12:00:00-05:00`,</v>
      </c>
      <c r="W240" t="str">
        <f t="shared" ca="1" si="109"/>
        <v>`timeEnds`:`2017-10-02T17:00:00-05:00`,</v>
      </c>
      <c r="X240" t="str">
        <f t="shared" ca="1" si="110"/>
        <v>`shift`:`AM`,</v>
      </c>
      <c r="Y240" t="str">
        <f t="shared" ca="1" si="111"/>
        <v>`shiftStartTime`:`6`,</v>
      </c>
      <c r="Z240" t="str">
        <f t="shared" ca="1" si="112"/>
        <v>`wONum`:`KNSHOP`,</v>
      </c>
      <c r="AA240" t="str">
        <f t="shared" ca="1" si="113"/>
        <v>`uNum`:`10091`,</v>
      </c>
      <c r="AB240" t="str">
        <f t="shared" ca="1" si="114"/>
        <v>`notes`:`Remove fan motor`,</v>
      </c>
      <c r="AC240" t="str">
        <f t="shared" ca="1" si="115"/>
        <v>`shift_Serial`:`43005_06`}</v>
      </c>
    </row>
    <row r="241" spans="1:29" x14ac:dyDescent="0.2">
      <c r="A241" t="str">
        <f t="shared" ca="1" si="87"/>
        <v>{`_id`:`hmarce_2017-10-04_06-38-59_-0500_Wed`,</v>
      </c>
      <c r="B241" t="str">
        <f t="shared" ca="1" si="88"/>
        <v>`_rev`:`2-9d09d71665703607c9dee2b51f4e173d`,</v>
      </c>
      <c r="C241" t="str">
        <f t="shared" ca="1" si="89"/>
        <v>`worksiteEncoded`:`KN_ODS_MNSHOP`,</v>
      </c>
      <c r="D241" t="str">
        <f t="shared" ca="1" si="90"/>
        <v>`client`:`KN`,</v>
      </c>
      <c r="E241" t="str">
        <f t="shared" ca="1" si="91"/>
        <v>`location`:`ODS`,</v>
      </c>
      <c r="F241" t="str">
        <f t="shared" ca="1" si="92"/>
        <v>`locID`:`MNSHOP`,</v>
      </c>
      <c r="G241" t="str">
        <f t="shared" ca="1" si="93"/>
        <v>`username`:`hmarce`,</v>
      </c>
      <c r="H241" t="str">
        <f t="shared" ca="1" si="94"/>
        <v>`lastName`:`Arce`,</v>
      </c>
      <c r="I241" t="str">
        <f t="shared" ca="1" si="95"/>
        <v>`firstName`:`Hector`,</v>
      </c>
      <c r="J241" t="str">
        <f t="shared" ca="1" si="96"/>
        <v>`technician`:`Arce, Hector`,</v>
      </c>
      <c r="K241" t="str">
        <f t="shared" ca="1" si="97"/>
        <v>`timeStampM`:`2017-10-04T06:38:59-05:00`,</v>
      </c>
      <c r="L241" t="str">
        <f t="shared" ca="1" si="98"/>
        <v>`shiftSerial`:`43005_07`,</v>
      </c>
      <c r="M241" t="str">
        <f t="shared" ca="1" si="99"/>
        <v>`siteUid`:521887,</v>
      </c>
      <c r="N241" t="str">
        <f t="shared" ca="1" si="100"/>
        <v>`timeStamp`:43012.2770742245,</v>
      </c>
      <c r="O241" t="str">
        <f t="shared" ca="1" si="101"/>
        <v>`payrollPeriod`:43005,</v>
      </c>
      <c r="P241" t="str">
        <f t="shared" ca="1" si="102"/>
        <v>`rprtDateX`:43011,</v>
      </c>
      <c r="Q241" t="str">
        <f t="shared" ca="1" si="103"/>
        <v>`payroll_Period`:43005,</v>
      </c>
      <c r="R241" t="str">
        <f t="shared" ca="1" si="104"/>
        <v>`ts`:0.25,</v>
      </c>
      <c r="S241" t="str">
        <f t="shared" ca="1" si="105"/>
        <v>`te`:0.416666666666667,</v>
      </c>
      <c r="T241" t="str">
        <f t="shared" ca="1" si="106"/>
        <v>`repairHrs`:4,</v>
      </c>
      <c r="U241" t="str">
        <f t="shared" ca="1" si="107"/>
        <v>`rprtDate`:`2017-10-03`,</v>
      </c>
      <c r="V241" t="str">
        <f t="shared" ca="1" si="108"/>
        <v>`timeStarts`:`2017-10-03T06:00:00-05:00`,</v>
      </c>
      <c r="W241" t="str">
        <f t="shared" ca="1" si="109"/>
        <v>`timeEnds`:`2017-10-03T10:00:00-05:00`,</v>
      </c>
      <c r="X241" t="str">
        <f t="shared" ca="1" si="110"/>
        <v>`shift`:`AM`,</v>
      </c>
      <c r="Y241" t="str">
        <f t="shared" ca="1" si="111"/>
        <v>`shiftStartTime`:`6`,</v>
      </c>
      <c r="Z241" t="str">
        <f t="shared" ca="1" si="112"/>
        <v>`wONum`:`KNSHOP`,</v>
      </c>
      <c r="AA241" t="str">
        <f t="shared" ca="1" si="113"/>
        <v>`uNum`:`10091`,</v>
      </c>
      <c r="AB241" t="str">
        <f t="shared" ca="1" si="114"/>
        <v>`notes`:`Finish installing fan motor and replace pony rod seals`,</v>
      </c>
      <c r="AC241" t="str">
        <f t="shared" ca="1" si="115"/>
        <v>`shift_Serial`:`43005_07`}</v>
      </c>
    </row>
    <row r="242" spans="1:29" x14ac:dyDescent="0.2">
      <c r="A242" t="str">
        <f t="shared" ca="1" si="87"/>
        <v>{`_id`:`hmarce_2017-10-04_06-39-59_-0500_Wed`,</v>
      </c>
      <c r="B242" t="str">
        <f t="shared" ca="1" si="88"/>
        <v>`_rev`:`2-cd93c0d4073b68dd24fbe76862d73abf`,</v>
      </c>
      <c r="C242" t="str">
        <f t="shared" ca="1" si="89"/>
        <v>`worksiteEncoded`:`KN_ODS_MNSHOP`,</v>
      </c>
      <c r="D242" t="str">
        <f t="shared" ca="1" si="90"/>
        <v>`client`:`KN`,</v>
      </c>
      <c r="E242" t="str">
        <f t="shared" ca="1" si="91"/>
        <v>`location`:`ODS`,</v>
      </c>
      <c r="F242" t="str">
        <f t="shared" ca="1" si="92"/>
        <v>`locID`:`MNSHOP`,</v>
      </c>
      <c r="G242" t="str">
        <f t="shared" ca="1" si="93"/>
        <v>`username`:`hmarce`,</v>
      </c>
      <c r="H242" t="str">
        <f t="shared" ca="1" si="94"/>
        <v>`lastName`:`Arce`,</v>
      </c>
      <c r="I242" t="str">
        <f t="shared" ca="1" si="95"/>
        <v>`firstName`:`Hector`,</v>
      </c>
      <c r="J242" t="str">
        <f t="shared" ca="1" si="96"/>
        <v>`technician`:`Arce, Hector`,</v>
      </c>
      <c r="K242" t="str">
        <f t="shared" ca="1" si="97"/>
        <v>`timeStampM`:`2017-10-04T06:39:59-05:00`,</v>
      </c>
      <c r="L242" t="str">
        <f t="shared" ca="1" si="98"/>
        <v>`shiftSerial`:`43005_07`,</v>
      </c>
      <c r="M242" t="str">
        <f t="shared" ca="1" si="99"/>
        <v>`siteUid`:521887,</v>
      </c>
      <c r="N242" t="str">
        <f t="shared" ca="1" si="100"/>
        <v>`timeStamp`:43012.2777747916,</v>
      </c>
      <c r="O242" t="str">
        <f t="shared" ca="1" si="101"/>
        <v>`payrollPeriod`:43005,</v>
      </c>
      <c r="P242" t="str">
        <f t="shared" ca="1" si="102"/>
        <v>`rprtDateX`:43011,</v>
      </c>
      <c r="Q242" t="str">
        <f t="shared" ca="1" si="103"/>
        <v>`payroll_Period`:43005,</v>
      </c>
      <c r="R242" t="str">
        <f t="shared" ca="1" si="104"/>
        <v>`ts`:0.416666666666667,</v>
      </c>
      <c r="S242" t="str">
        <f t="shared" ca="1" si="105"/>
        <v>`te`:0.625,</v>
      </c>
      <c r="T242" t="str">
        <f t="shared" ca="1" si="106"/>
        <v>`repairHrs`:5,</v>
      </c>
      <c r="U242" t="str">
        <f t="shared" ca="1" si="107"/>
        <v>`rprtDate`:`2017-10-03`,</v>
      </c>
      <c r="V242" t="str">
        <f t="shared" ca="1" si="108"/>
        <v>`timeStarts`:`2017-10-03T10:00:00-05:00`,</v>
      </c>
      <c r="W242" t="str">
        <f t="shared" ca="1" si="109"/>
        <v>`timeEnds`:`2017-10-03T15:00:00-05:00`,</v>
      </c>
      <c r="X242" t="str">
        <f t="shared" ca="1" si="110"/>
        <v>`shift`:`AM`,</v>
      </c>
      <c r="Y242" t="str">
        <f t="shared" ca="1" si="111"/>
        <v>`shiftStartTime`:`6`,</v>
      </c>
      <c r="Z242" t="str">
        <f t="shared" ca="1" si="112"/>
        <v>`wONum`:`KNSHOP`,</v>
      </c>
      <c r="AA242" t="str">
        <f t="shared" ca="1" si="113"/>
        <v>`uNum`:`506187`,</v>
      </c>
      <c r="AB242" t="str">
        <f t="shared" ca="1" si="114"/>
        <v>`notes`:`Remove transmission`,</v>
      </c>
      <c r="AC242" t="str">
        <f t="shared" ca="1" si="115"/>
        <v>`shift_Serial`:`43005_07`}</v>
      </c>
    </row>
    <row r="243" spans="1:29" x14ac:dyDescent="0.2">
      <c r="A243" t="str">
        <f t="shared" ca="1" si="87"/>
        <v>{`_id`:`hmarce_2017-10-04_06-40-41_-0500_Wed`,</v>
      </c>
      <c r="B243" t="str">
        <f t="shared" ca="1" si="88"/>
        <v>`_rev`:`2-21e2d0082015ca6670cff79820c9abad`,</v>
      </c>
      <c r="C243" t="str">
        <f t="shared" ca="1" si="89"/>
        <v>`worksiteEncoded`:`KN_ODS_MNSHOP`,</v>
      </c>
      <c r="D243" t="str">
        <f t="shared" ca="1" si="90"/>
        <v>`client`:`KN`,</v>
      </c>
      <c r="E243" t="str">
        <f t="shared" ca="1" si="91"/>
        <v>`location`:`ODS`,</v>
      </c>
      <c r="F243" t="str">
        <f t="shared" ca="1" si="92"/>
        <v>`locID`:`MNSHOP`,</v>
      </c>
      <c r="G243" t="str">
        <f t="shared" ca="1" si="93"/>
        <v>`username`:`hmarce`,</v>
      </c>
      <c r="H243" t="str">
        <f t="shared" ca="1" si="94"/>
        <v>`lastName`:`Arce`,</v>
      </c>
      <c r="I243" t="str">
        <f t="shared" ca="1" si="95"/>
        <v>`firstName`:`Hector`,</v>
      </c>
      <c r="J243" t="str">
        <f t="shared" ca="1" si="96"/>
        <v>`technician`:`Arce, Hector`,</v>
      </c>
      <c r="K243" t="str">
        <f t="shared" ca="1" si="97"/>
        <v>`timeStampM`:`2017-10-04T06:40:41-05:00`,</v>
      </c>
      <c r="L243" t="str">
        <f t="shared" ca="1" si="98"/>
        <v>`shiftSerial`:`43005_07`,</v>
      </c>
      <c r="M243" t="str">
        <f t="shared" ca="1" si="99"/>
        <v>`siteUid`:521887,</v>
      </c>
      <c r="N243" t="str">
        <f t="shared" ca="1" si="100"/>
        <v>`timeStamp`:43012.278257199,</v>
      </c>
      <c r="O243" t="str">
        <f t="shared" ca="1" si="101"/>
        <v>`payrollPeriod`:43005,</v>
      </c>
      <c r="P243" t="str">
        <f t="shared" ca="1" si="102"/>
        <v>`rprtDateX`:43011,</v>
      </c>
      <c r="Q243" t="str">
        <f t="shared" ca="1" si="103"/>
        <v>`payroll_Period`:43005,</v>
      </c>
      <c r="R243" t="str">
        <f t="shared" ca="1" si="104"/>
        <v>`ts`:0.625,</v>
      </c>
      <c r="S243" t="str">
        <f t="shared" ca="1" si="105"/>
        <v>`te`:0.708333333333333,</v>
      </c>
      <c r="T243" t="str">
        <f t="shared" ca="1" si="106"/>
        <v>`repairHrs`:2,</v>
      </c>
      <c r="U243" t="str">
        <f t="shared" ca="1" si="107"/>
        <v>`rprtDate`:`2017-10-03`,</v>
      </c>
      <c r="V243" t="str">
        <f t="shared" ca="1" si="108"/>
        <v>`timeStarts`:`2017-10-03T15:00:00-05:00`,</v>
      </c>
      <c r="W243" t="str">
        <f t="shared" ca="1" si="109"/>
        <v>`timeEnds`:`2017-10-03T17:00:00-05:00`,</v>
      </c>
      <c r="X243" t="str">
        <f t="shared" ca="1" si="110"/>
        <v>`shift`:`AM`,</v>
      </c>
      <c r="Y243" t="str">
        <f t="shared" ca="1" si="111"/>
        <v>`shiftStartTime`:`6`,</v>
      </c>
      <c r="Z243" t="str">
        <f t="shared" ca="1" si="112"/>
        <v>`wONum`:`KNSHOP`,</v>
      </c>
      <c r="AA243" t="str">
        <f t="shared" ca="1" si="113"/>
        <v>`uNum`:`311722`,</v>
      </c>
      <c r="AB243" t="str">
        <f t="shared" ca="1" si="114"/>
        <v>`notes`:`Checklist`,</v>
      </c>
      <c r="AC243" t="str">
        <f t="shared" ca="1" si="115"/>
        <v>`shift_Serial`:`43005_07`}</v>
      </c>
    </row>
    <row r="244" spans="1:29" x14ac:dyDescent="0.2">
      <c r="A244" t="str">
        <f t="shared" ca="1" si="87"/>
        <v>{`_id`:`hmarce_2017-10-12_19-32-54_-0500_Thu`,</v>
      </c>
      <c r="B244" t="str">
        <f t="shared" ca="1" si="88"/>
        <v>`_rev`:`2-136eb284edc0e6745cc87c8afb1cc9a5`,</v>
      </c>
      <c r="C244" t="str">
        <f t="shared" ca="1" si="89"/>
        <v>`worksiteEncoded`:`KN_ODS_MNSHOP`,</v>
      </c>
      <c r="D244" t="str">
        <f t="shared" ca="1" si="90"/>
        <v>`client`:`KN`,</v>
      </c>
      <c r="E244" t="str">
        <f t="shared" ca="1" si="91"/>
        <v>`location`:`ODS`,</v>
      </c>
      <c r="F244" t="str">
        <f t="shared" ca="1" si="92"/>
        <v>`locID`:`MNSHOP`,</v>
      </c>
      <c r="G244" t="str">
        <f t="shared" ca="1" si="93"/>
        <v>`username`:`hmarce`,</v>
      </c>
      <c r="H244" t="str">
        <f t="shared" ca="1" si="94"/>
        <v>`lastName`:`Arce`,</v>
      </c>
      <c r="I244" t="str">
        <f t="shared" ca="1" si="95"/>
        <v>`firstName`:`Hector`,</v>
      </c>
      <c r="J244" t="str">
        <f t="shared" ca="1" si="96"/>
        <v>`technician`:`Arce, Hector`,</v>
      </c>
      <c r="K244" t="str">
        <f t="shared" ca="1" si="97"/>
        <v>`timeStampM`:`2017-10-12T19:32:54-05:00`,</v>
      </c>
      <c r="L244" t="str">
        <f t="shared" ca="1" si="98"/>
        <v>`shiftSerial`:`43019_01`,</v>
      </c>
      <c r="M244" t="str">
        <f t="shared" ca="1" si="99"/>
        <v>`siteUid`:521887,</v>
      </c>
      <c r="N244" t="str">
        <f t="shared" ca="1" si="100"/>
        <v>`timeStamp`:43020.8145212384,</v>
      </c>
      <c r="O244" t="str">
        <f t="shared" ca="1" si="101"/>
        <v>`payrollPeriod`:43019,</v>
      </c>
      <c r="P244" t="str">
        <f t="shared" ca="1" si="102"/>
        <v>`rprtDateX`:43019,</v>
      </c>
      <c r="Q244" t="str">
        <f t="shared" ca="1" si="103"/>
        <v>`payroll_Period`:43019,</v>
      </c>
      <c r="R244" t="str">
        <f t="shared" ca="1" si="104"/>
        <v>`ts`:0.25,</v>
      </c>
      <c r="S244" t="str">
        <f t="shared" ca="1" si="105"/>
        <v>`te`:0.458333333333333,</v>
      </c>
      <c r="T244" t="str">
        <f t="shared" ca="1" si="106"/>
        <v>`repairHrs`:5,</v>
      </c>
      <c r="U244" t="str">
        <f t="shared" ca="1" si="107"/>
        <v>`rprtDate`:`2017-10-11`,</v>
      </c>
      <c r="V244" t="str">
        <f t="shared" ca="1" si="108"/>
        <v>`timeStarts`:`2017-10-11T06:00:00-05:00`,</v>
      </c>
      <c r="W244" t="str">
        <f t="shared" ca="1" si="109"/>
        <v>`timeEnds`:`2017-10-11T11:00:00-05:00`,</v>
      </c>
      <c r="X244" t="str">
        <f t="shared" ca="1" si="110"/>
        <v>`shift`:`AM`,</v>
      </c>
      <c r="Y244" t="str">
        <f t="shared" ca="1" si="111"/>
        <v>`shiftStartTime`:`6`,</v>
      </c>
      <c r="Z244" t="str">
        <f t="shared" ca="1" si="112"/>
        <v>`wONum`:`KNSHOP`,</v>
      </c>
      <c r="AA244" t="str">
        <f t="shared" ca="1" si="113"/>
        <v>`uNum`:`506184`,</v>
      </c>
      <c r="AB244" t="str">
        <f t="shared" ca="1" si="114"/>
        <v>`notes`:`Instal fluid end and replaced ponyrod seals`,</v>
      </c>
      <c r="AC244" t="str">
        <f t="shared" ca="1" si="115"/>
        <v>`shift_Serial`:`43019_01`}</v>
      </c>
    </row>
    <row r="245" spans="1:29" x14ac:dyDescent="0.2">
      <c r="A245" t="str">
        <f t="shared" ca="1" si="87"/>
        <v>{`_id`:`hmarce_2017-10-12_19-33-50_-0500_Thu`,</v>
      </c>
      <c r="B245" t="str">
        <f t="shared" ca="1" si="88"/>
        <v>`_rev`:`2-7cac5af21781117e99470e85e314610b`,</v>
      </c>
      <c r="C245" t="str">
        <f t="shared" ca="1" si="89"/>
        <v>`worksiteEncoded`:`KN_ODS_MNSHOP`,</v>
      </c>
      <c r="D245" t="str">
        <f t="shared" ca="1" si="90"/>
        <v>`client`:`KN`,</v>
      </c>
      <c r="E245" t="str">
        <f t="shared" ca="1" si="91"/>
        <v>`location`:`ODS`,</v>
      </c>
      <c r="F245" t="str">
        <f t="shared" ca="1" si="92"/>
        <v>`locID`:`MNSHOP`,</v>
      </c>
      <c r="G245" t="str">
        <f t="shared" ca="1" si="93"/>
        <v>`username`:`hmarce`,</v>
      </c>
      <c r="H245" t="str">
        <f t="shared" ca="1" si="94"/>
        <v>`lastName`:`Arce`,</v>
      </c>
      <c r="I245" t="str">
        <f t="shared" ca="1" si="95"/>
        <v>`firstName`:`Hector`,</v>
      </c>
      <c r="J245" t="str">
        <f t="shared" ca="1" si="96"/>
        <v>`technician`:`Arce, Hector`,</v>
      </c>
      <c r="K245" t="str">
        <f t="shared" ca="1" si="97"/>
        <v>`timeStampM`:`2017-10-12T19:33:50-05:00`,</v>
      </c>
      <c r="L245" t="str">
        <f t="shared" ca="1" si="98"/>
        <v>`shiftSerial`:`43019_01`,</v>
      </c>
      <c r="M245" t="str">
        <f t="shared" ca="1" si="99"/>
        <v>`siteUid`:521887,</v>
      </c>
      <c r="N245" t="str">
        <f t="shared" ca="1" si="100"/>
        <v>`timeStamp`:43020.8151675,</v>
      </c>
      <c r="O245" t="str">
        <f t="shared" ca="1" si="101"/>
        <v>`payrollPeriod`:43019,</v>
      </c>
      <c r="P245" t="str">
        <f t="shared" ca="1" si="102"/>
        <v>`rprtDateX`:43019,</v>
      </c>
      <c r="Q245" t="str">
        <f t="shared" ca="1" si="103"/>
        <v>`payroll_Period`:43019,</v>
      </c>
      <c r="R245" t="str">
        <f t="shared" ca="1" si="104"/>
        <v>`ts`:0.458333333333333,</v>
      </c>
      <c r="S245" t="str">
        <f t="shared" ca="1" si="105"/>
        <v>`te`:0.708333333333333,</v>
      </c>
      <c r="T245" t="str">
        <f t="shared" ca="1" si="106"/>
        <v>`repairHrs`:6,</v>
      </c>
      <c r="U245" t="str">
        <f t="shared" ca="1" si="107"/>
        <v>`rprtDate`:`2017-10-11`,</v>
      </c>
      <c r="V245" t="str">
        <f t="shared" ca="1" si="108"/>
        <v>`timeStarts`:`2017-10-11T11:00:00-05:00`,</v>
      </c>
      <c r="W245" t="str">
        <f t="shared" ca="1" si="109"/>
        <v>`timeEnds`:`2017-10-11T17:00:00-05:00`,</v>
      </c>
      <c r="X245" t="str">
        <f t="shared" ca="1" si="110"/>
        <v>`shift`:`AM`,</v>
      </c>
      <c r="Y245" t="str">
        <f t="shared" ca="1" si="111"/>
        <v>`shiftStartTime`:`6`,</v>
      </c>
      <c r="Z245" t="str">
        <f t="shared" ca="1" si="112"/>
        <v>`wONum`:`KNSHOP`,</v>
      </c>
      <c r="AA245" t="str">
        <f t="shared" ca="1" si="113"/>
        <v>`uNum`:`314`,</v>
      </c>
      <c r="AB245" t="str">
        <f t="shared" ca="1" si="114"/>
        <v>`notes`:`Replaced busted hoses`,</v>
      </c>
      <c r="AC245" t="str">
        <f t="shared" ca="1" si="115"/>
        <v>`shift_Serial`:`43019_01`}</v>
      </c>
    </row>
    <row r="246" spans="1:29" x14ac:dyDescent="0.2">
      <c r="A246" t="str">
        <f t="shared" ca="1" si="87"/>
        <v>{`_id`:`hmarce_2017-10-12_19-34-17_-0500_Thu`,</v>
      </c>
      <c r="B246" t="str">
        <f t="shared" ca="1" si="88"/>
        <v>`_rev`:`2-c819d2d735de4d46ebf6b26bc3d3a36e`,</v>
      </c>
      <c r="C246" t="str">
        <f t="shared" ca="1" si="89"/>
        <v>`worksiteEncoded`:`KN_ODS_MNSHOP`,</v>
      </c>
      <c r="D246" t="str">
        <f t="shared" ca="1" si="90"/>
        <v>`client`:`KN`,</v>
      </c>
      <c r="E246" t="str">
        <f t="shared" ca="1" si="91"/>
        <v>`location`:`ODS`,</v>
      </c>
      <c r="F246" t="str">
        <f t="shared" ca="1" si="92"/>
        <v>`locID`:`MNSHOP`,</v>
      </c>
      <c r="G246" t="str">
        <f t="shared" ca="1" si="93"/>
        <v>`username`:`hmarce`,</v>
      </c>
      <c r="H246" t="str">
        <f t="shared" ca="1" si="94"/>
        <v>`lastName`:`Arce`,</v>
      </c>
      <c r="I246" t="str">
        <f t="shared" ca="1" si="95"/>
        <v>`firstName`:`Hector`,</v>
      </c>
      <c r="J246" t="str">
        <f t="shared" ca="1" si="96"/>
        <v>`technician`:`Arce, Hector`,</v>
      </c>
      <c r="K246" t="str">
        <f t="shared" ca="1" si="97"/>
        <v>`timeStampM`:`2017-10-12T19:34:17-05:00`,</v>
      </c>
      <c r="L246" t="str">
        <f t="shared" ca="1" si="98"/>
        <v>`shiftSerial`:`43019_02`,</v>
      </c>
      <c r="M246" t="str">
        <f t="shared" ca="1" si="99"/>
        <v>`siteUid`:521887,</v>
      </c>
      <c r="N246" t="str">
        <f t="shared" ca="1" si="100"/>
        <v>`timeStamp`:43020.8154819444,</v>
      </c>
      <c r="O246" t="str">
        <f t="shared" ca="1" si="101"/>
        <v>`payrollPeriod`:43019,</v>
      </c>
      <c r="P246" t="str">
        <f t="shared" ca="1" si="102"/>
        <v>`rprtDateX`:43020,</v>
      </c>
      <c r="Q246" t="str">
        <f t="shared" ca="1" si="103"/>
        <v>`payroll_Period`:43019,</v>
      </c>
      <c r="R246" t="str">
        <f t="shared" ca="1" si="104"/>
        <v>`ts`:0.25,</v>
      </c>
      <c r="S246" t="str">
        <f t="shared" ca="1" si="105"/>
        <v>`te`:0.291666666666667,</v>
      </c>
      <c r="T246" t="str">
        <f t="shared" ca="1" si="106"/>
        <v>`repairHrs`:1,</v>
      </c>
      <c r="U246" t="str">
        <f t="shared" ca="1" si="107"/>
        <v>`rprtDate`:`2017-10-12`,</v>
      </c>
      <c r="V246" t="str">
        <f t="shared" ca="1" si="108"/>
        <v>`timeStarts`:`2017-10-12T06:00:00-05:00`,</v>
      </c>
      <c r="W246" t="str">
        <f t="shared" ca="1" si="109"/>
        <v>`timeEnds`:`2017-10-12T07:00:00-05:00`,</v>
      </c>
      <c r="X246" t="str">
        <f t="shared" ca="1" si="110"/>
        <v>`shift`:`AM`,</v>
      </c>
      <c r="Y246" t="str">
        <f t="shared" ca="1" si="111"/>
        <v>`shiftStartTime`:`6`,</v>
      </c>
      <c r="Z246" t="str">
        <f t="shared" ca="1" si="112"/>
        <v>`wONum`:`KNSHOP`,</v>
      </c>
      <c r="AA246" t="str">
        <f t="shared" ca="1" si="113"/>
        <v>`uNum`:`10069`,</v>
      </c>
      <c r="AB246" t="str">
        <f t="shared" ca="1" si="114"/>
        <v>`notes`:`Replaced rear seal from power end`,</v>
      </c>
      <c r="AC246" t="str">
        <f t="shared" ca="1" si="115"/>
        <v>`shift_Serial`:`43019_02`}</v>
      </c>
    </row>
    <row r="247" spans="1:29" x14ac:dyDescent="0.2">
      <c r="A247" t="str">
        <f t="shared" ca="1" si="87"/>
        <v>{`_id`:`hmarce_2017-10-12_19-35-03_-0500_Thu`,</v>
      </c>
      <c r="B247" t="str">
        <f t="shared" ca="1" si="88"/>
        <v>`_rev`:`2-3e3ec85870e8e93f39efcc3a7743216e`,</v>
      </c>
      <c r="C247" t="str">
        <f t="shared" ca="1" si="89"/>
        <v>`worksiteEncoded`:`KN_ODS_MNSHOP`,</v>
      </c>
      <c r="D247" t="str">
        <f t="shared" ca="1" si="90"/>
        <v>`client`:`KN`,</v>
      </c>
      <c r="E247" t="str">
        <f t="shared" ca="1" si="91"/>
        <v>`location`:`ODS`,</v>
      </c>
      <c r="F247" t="str">
        <f t="shared" ca="1" si="92"/>
        <v>`locID`:`MNSHOP`,</v>
      </c>
      <c r="G247" t="str">
        <f t="shared" ca="1" si="93"/>
        <v>`username`:`hmarce`,</v>
      </c>
      <c r="H247" t="str">
        <f t="shared" ca="1" si="94"/>
        <v>`lastName`:`Arce`,</v>
      </c>
      <c r="I247" t="str">
        <f t="shared" ca="1" si="95"/>
        <v>`firstName`:`Hector`,</v>
      </c>
      <c r="J247" t="str">
        <f t="shared" ca="1" si="96"/>
        <v>`technician`:`Arce, Hector`,</v>
      </c>
      <c r="K247" t="str">
        <f t="shared" ca="1" si="97"/>
        <v>`timeStampM`:`2017-10-12T19:35:03-05:00`,</v>
      </c>
      <c r="L247" t="str">
        <f t="shared" ca="1" si="98"/>
        <v>`shiftSerial`:`43019_02`,</v>
      </c>
      <c r="M247" t="str">
        <f t="shared" ca="1" si="99"/>
        <v>`siteUid`:521887,</v>
      </c>
      <c r="N247" t="str">
        <f t="shared" ca="1" si="100"/>
        <v>`timeStamp`:43020.8160115972,</v>
      </c>
      <c r="O247" t="str">
        <f t="shared" ca="1" si="101"/>
        <v>`payrollPeriod`:43019,</v>
      </c>
      <c r="P247" t="str">
        <f t="shared" ca="1" si="102"/>
        <v>`rprtDateX`:43020,</v>
      </c>
      <c r="Q247" t="str">
        <f t="shared" ca="1" si="103"/>
        <v>`payroll_Period`:43019,</v>
      </c>
      <c r="R247" t="str">
        <f t="shared" ca="1" si="104"/>
        <v>`ts`:0.291666666666667,</v>
      </c>
      <c r="S247" t="str">
        <f t="shared" ca="1" si="105"/>
        <v>`te`:0.708333333333333,</v>
      </c>
      <c r="T247" t="str">
        <f t="shared" ca="1" si="106"/>
        <v>`repairHrs`:10,</v>
      </c>
      <c r="U247" t="str">
        <f t="shared" ca="1" si="107"/>
        <v>`rprtDate`:`2017-10-12`,</v>
      </c>
      <c r="V247" t="str">
        <f t="shared" ca="1" si="108"/>
        <v>`timeStarts`:`2017-10-12T07:00:00-05:00`,</v>
      </c>
      <c r="W247" t="str">
        <f t="shared" ca="1" si="109"/>
        <v>`timeEnds`:`2017-10-12T17:00:00-05:00`,</v>
      </c>
      <c r="X247" t="str">
        <f t="shared" ca="1" si="110"/>
        <v>`shift`:`AM`,</v>
      </c>
      <c r="Y247" t="str">
        <f t="shared" ca="1" si="111"/>
        <v>`shiftStartTime`:`6`,</v>
      </c>
      <c r="Z247" t="str">
        <f t="shared" ca="1" si="112"/>
        <v>`wONum`:`KNSHOP`,</v>
      </c>
      <c r="AA247" t="str">
        <f t="shared" ca="1" si="113"/>
        <v>`uNum`:`Q-408`,</v>
      </c>
      <c r="AB247" t="str">
        <f t="shared" ca="1" si="114"/>
        <v>`notes`:`Replaced pony rod seals and fluid end checklist replaced gasket from inspection cover Clean the shop`,</v>
      </c>
      <c r="AC247" t="str">
        <f t="shared" ca="1" si="115"/>
        <v>`shift_Serial`:`43019_02`}</v>
      </c>
    </row>
    <row r="248" spans="1:29" x14ac:dyDescent="0.2">
      <c r="A248" t="str">
        <f t="shared" ca="1" si="87"/>
        <v>{`_id`:`hmarce_2017-10-17_16-05-25_-0500_Tue`,</v>
      </c>
      <c r="B248" t="str">
        <f t="shared" ca="1" si="88"/>
        <v>`_rev`:`2-8c9050d72fa59be658187d31f16fb6b6`,</v>
      </c>
      <c r="C248" t="str">
        <f t="shared" ca="1" si="89"/>
        <v>`worksiteEncoded`:`KN_ODS_MNSHOP`,</v>
      </c>
      <c r="D248" t="str">
        <f t="shared" ca="1" si="90"/>
        <v>`client`:`KN`,</v>
      </c>
      <c r="E248" t="str">
        <f t="shared" ca="1" si="91"/>
        <v>`location`:`ODS`,</v>
      </c>
      <c r="F248" t="str">
        <f t="shared" ca="1" si="92"/>
        <v>`locID`:`MNSHOP`,</v>
      </c>
      <c r="G248" t="str">
        <f t="shared" ca="1" si="93"/>
        <v>`username`:`hmarce`,</v>
      </c>
      <c r="H248" t="str">
        <f t="shared" ca="1" si="94"/>
        <v>`lastName`:`Arce`,</v>
      </c>
      <c r="I248" t="str">
        <f t="shared" ca="1" si="95"/>
        <v>`firstName`:`Hector`,</v>
      </c>
      <c r="J248" t="str">
        <f t="shared" ca="1" si="96"/>
        <v>`technician`:`Arce, Hector`,</v>
      </c>
      <c r="K248" t="str">
        <f t="shared" ca="1" si="97"/>
        <v>`timeStampM`:`2017-10-17T16:05:25-05:00`,</v>
      </c>
      <c r="L248" t="str">
        <f t="shared" ca="1" si="98"/>
        <v>`shiftSerial`:`43019_03`,</v>
      </c>
      <c r="M248" t="str">
        <f t="shared" ca="1" si="99"/>
        <v>`siteUid`:521887,</v>
      </c>
      <c r="N248" t="str">
        <f t="shared" ca="1" si="100"/>
        <v>`timeStamp`:43025.6704334954,</v>
      </c>
      <c r="O248" t="str">
        <f t="shared" ca="1" si="101"/>
        <v>`payrollPeriod`:43019,</v>
      </c>
      <c r="P248" t="str">
        <f t="shared" ca="1" si="102"/>
        <v>`rprtDateX`:43021,</v>
      </c>
      <c r="Q248" t="str">
        <f t="shared" ca="1" si="103"/>
        <v>`payroll_Period`:43019,</v>
      </c>
      <c r="R248" t="str">
        <f t="shared" ca="1" si="104"/>
        <v>`ts`:0.25,</v>
      </c>
      <c r="S248" t="str">
        <f t="shared" ca="1" si="105"/>
        <v>`te`:0.708333333333333,</v>
      </c>
      <c r="T248" t="str">
        <f t="shared" ca="1" si="106"/>
        <v>`repairHrs`:11,</v>
      </c>
      <c r="U248" t="str">
        <f t="shared" ca="1" si="107"/>
        <v>`rprtDate`:`2017-10-13`,</v>
      </c>
      <c r="V248" t="str">
        <f t="shared" ca="1" si="108"/>
        <v>`timeStarts`:`2017-10-13T06:00:00-05:00`,</v>
      </c>
      <c r="W248" t="str">
        <f t="shared" ca="1" si="109"/>
        <v>`timeEnds`:`2017-10-13T17:00:00-05:00`,</v>
      </c>
      <c r="X248" t="str">
        <f t="shared" ca="1" si="110"/>
        <v>`shift`:`AM`,</v>
      </c>
      <c r="Y248" t="str">
        <f t="shared" ca="1" si="111"/>
        <v>`shiftStartTime`:`6`,</v>
      </c>
      <c r="Z248" t="str">
        <f t="shared" ca="1" si="112"/>
        <v>`wONum`:`KNSHOP`,</v>
      </c>
      <c r="AA248" t="str">
        <f t="shared" ca="1" si="113"/>
        <v>`uNum`:`509684`,</v>
      </c>
      <c r="AB248" t="str">
        <f t="shared" ca="1" si="114"/>
        <v>`notes`:`Fix coolant leaks and replaced burned wires clean the shop replaced filters`,</v>
      </c>
      <c r="AC248" t="str">
        <f t="shared" ca="1" si="115"/>
        <v>`shift_Serial`:`43019_03`}</v>
      </c>
    </row>
    <row r="249" spans="1:29" x14ac:dyDescent="0.2">
      <c r="A249" t="str">
        <f t="shared" ca="1" si="87"/>
        <v>{`_id`:`hmarce_2017-10-17_16-07-39_-0500_Tue`,</v>
      </c>
      <c r="B249" t="str">
        <f t="shared" ca="1" si="88"/>
        <v>`_rev`:`2-ce86f2e228f11ccb76c0393dace18098`,</v>
      </c>
      <c r="C249" t="str">
        <f t="shared" ca="1" si="89"/>
        <v>`worksiteEncoded`:`KN_ODS_MNSHOP`,</v>
      </c>
      <c r="D249" t="str">
        <f t="shared" ca="1" si="90"/>
        <v>`client`:`KN`,</v>
      </c>
      <c r="E249" t="str">
        <f t="shared" ca="1" si="91"/>
        <v>`location`:`ODS`,</v>
      </c>
      <c r="F249" t="str">
        <f t="shared" ca="1" si="92"/>
        <v>`locID`:`MNSHOP`,</v>
      </c>
      <c r="G249" t="str">
        <f t="shared" ca="1" si="93"/>
        <v>`username`:`hmarce`,</v>
      </c>
      <c r="H249" t="str">
        <f t="shared" ca="1" si="94"/>
        <v>`lastName`:`Arce`,</v>
      </c>
      <c r="I249" t="str">
        <f t="shared" ca="1" si="95"/>
        <v>`firstName`:`Hector`,</v>
      </c>
      <c r="J249" t="str">
        <f t="shared" ca="1" si="96"/>
        <v>`technician`:`Arce, Hector`,</v>
      </c>
      <c r="K249" t="str">
        <f t="shared" ca="1" si="97"/>
        <v>`timeStampM`:`2017-10-17T16:07:39-05:00`,</v>
      </c>
      <c r="L249" t="str">
        <f t="shared" ca="1" si="98"/>
        <v>`shiftSerial`:`43019_04`,</v>
      </c>
      <c r="M249" t="str">
        <f t="shared" ca="1" si="99"/>
        <v>`siteUid`:521887,</v>
      </c>
      <c r="N249" t="str">
        <f t="shared" ca="1" si="100"/>
        <v>`timeStamp`:43025.6719868518,</v>
      </c>
      <c r="O249" t="str">
        <f t="shared" ca="1" si="101"/>
        <v>`payrollPeriod`:43019,</v>
      </c>
      <c r="P249" t="str">
        <f t="shared" ca="1" si="102"/>
        <v>`rprtDateX`:43022,</v>
      </c>
      <c r="Q249" t="str">
        <f t="shared" ca="1" si="103"/>
        <v>`payroll_Period`:43019,</v>
      </c>
      <c r="R249" t="str">
        <f t="shared" ca="1" si="104"/>
        <v>`ts`:0.25,</v>
      </c>
      <c r="S249" t="str">
        <f t="shared" ca="1" si="105"/>
        <v>`te`:0.708333333333333,</v>
      </c>
      <c r="T249" t="str">
        <f t="shared" ca="1" si="106"/>
        <v>`repairHrs`:11,</v>
      </c>
      <c r="U249" t="str">
        <f t="shared" ca="1" si="107"/>
        <v>`rprtDate`:`2017-10-14`,</v>
      </c>
      <c r="V249" t="str">
        <f t="shared" ca="1" si="108"/>
        <v>`timeStarts`:`2017-10-14T06:00:00-05:00`,</v>
      </c>
      <c r="W249" t="str">
        <f t="shared" ca="1" si="109"/>
        <v>`timeEnds`:`2017-10-14T17:00:00-05:00`,</v>
      </c>
      <c r="X249" t="str">
        <f t="shared" ca="1" si="110"/>
        <v>`shift`:`AM`,</v>
      </c>
      <c r="Y249" t="str">
        <f t="shared" ca="1" si="111"/>
        <v>`shiftStartTime`:`6`,</v>
      </c>
      <c r="Z249" t="str">
        <f t="shared" ca="1" si="112"/>
        <v>`wONum`:`KNSHOP`,</v>
      </c>
      <c r="AA249" t="str">
        <f t="shared" ca="1" si="113"/>
        <v>`uNum`:`506129`,</v>
      </c>
      <c r="AB249" t="str">
        <f t="shared" ca="1" si="114"/>
        <v>`notes`:`Replaced pony rod seals and packings and trouble shoot knocking problem on engine`,</v>
      </c>
      <c r="AC249" t="str">
        <f t="shared" ca="1" si="115"/>
        <v>`shift_Serial`:`43019_04`}</v>
      </c>
    </row>
    <row r="250" spans="1:29" x14ac:dyDescent="0.2">
      <c r="A250" t="str">
        <f t="shared" ca="1" si="87"/>
        <v>{`_id`:`hmarce_2017-10-17_16-08-53_-0500_Tue`,</v>
      </c>
      <c r="B250" t="str">
        <f t="shared" ca="1" si="88"/>
        <v>`_rev`:`2-49386c480d444de6a378834e051505c1`,</v>
      </c>
      <c r="C250" t="str">
        <f t="shared" ca="1" si="89"/>
        <v>`worksiteEncoded`:`KN_ODS_MNSHOP`,</v>
      </c>
      <c r="D250" t="str">
        <f t="shared" ca="1" si="90"/>
        <v>`client`:`KN`,</v>
      </c>
      <c r="E250" t="str">
        <f t="shared" ca="1" si="91"/>
        <v>`location`:`ODS`,</v>
      </c>
      <c r="F250" t="str">
        <f t="shared" ca="1" si="92"/>
        <v>`locID`:`MNSHOP`,</v>
      </c>
      <c r="G250" t="str">
        <f t="shared" ca="1" si="93"/>
        <v>`username`:`hmarce`,</v>
      </c>
      <c r="H250" t="str">
        <f t="shared" ca="1" si="94"/>
        <v>`lastName`:`Arce`,</v>
      </c>
      <c r="I250" t="str">
        <f t="shared" ca="1" si="95"/>
        <v>`firstName`:`Hector`,</v>
      </c>
      <c r="J250" t="str">
        <f t="shared" ca="1" si="96"/>
        <v>`technician`:`Arce, Hector`,</v>
      </c>
      <c r="K250" t="str">
        <f t="shared" ca="1" si="97"/>
        <v>`timeStampM`:`2017-10-17T16:08:53-05:00`,</v>
      </c>
      <c r="L250" t="str">
        <f t="shared" ca="1" si="98"/>
        <v>`shiftSerial`:`43019_05`,</v>
      </c>
      <c r="M250" t="str">
        <f t="shared" ca="1" si="99"/>
        <v>`siteUid`:521887,</v>
      </c>
      <c r="N250" t="str">
        <f t="shared" ca="1" si="100"/>
        <v>`timeStamp`:43025.6728425231,</v>
      </c>
      <c r="O250" t="str">
        <f t="shared" ca="1" si="101"/>
        <v>`payrollPeriod`:43019,</v>
      </c>
      <c r="P250" t="str">
        <f t="shared" ca="1" si="102"/>
        <v>`rprtDateX`:43023,</v>
      </c>
      <c r="Q250" t="str">
        <f t="shared" ca="1" si="103"/>
        <v>`payroll_Period`:43019,</v>
      </c>
      <c r="R250" t="str">
        <f t="shared" ca="1" si="104"/>
        <v>`ts`:0.25,</v>
      </c>
      <c r="S250" t="str">
        <f t="shared" ca="1" si="105"/>
        <v>`te`:0.5,</v>
      </c>
      <c r="T250" t="str">
        <f t="shared" ca="1" si="106"/>
        <v>`repairHrs`:6,</v>
      </c>
      <c r="U250" t="str">
        <f t="shared" ca="1" si="107"/>
        <v>`rprtDate`:`2017-10-15`,</v>
      </c>
      <c r="V250" t="str">
        <f t="shared" ca="1" si="108"/>
        <v>`timeStarts`:`2017-10-15T06:00:00-05:00`,</v>
      </c>
      <c r="W250" t="str">
        <f t="shared" ca="1" si="109"/>
        <v>`timeEnds`:`2017-10-15T12:00:00-05:00`,</v>
      </c>
      <c r="X250" t="str">
        <f t="shared" ca="1" si="110"/>
        <v>`shift`:`AM`,</v>
      </c>
      <c r="Y250" t="str">
        <f t="shared" ca="1" si="111"/>
        <v>`shiftStartTime`:`6`,</v>
      </c>
      <c r="Z250" t="str">
        <f t="shared" ca="1" si="112"/>
        <v>`wONum`:`KNSHOP`,</v>
      </c>
      <c r="AA250" t="str">
        <f t="shared" ca="1" si="113"/>
        <v>`uNum`:`507596`,</v>
      </c>
      <c r="AB250" t="str">
        <f t="shared" ca="1" si="114"/>
        <v>`notes`:`Install power end cover fix work lights install oil lines checklist run and test`,</v>
      </c>
      <c r="AC250" t="str">
        <f t="shared" ca="1" si="115"/>
        <v>`shift_Serial`:`43019_05`}</v>
      </c>
    </row>
    <row r="251" spans="1:29" x14ac:dyDescent="0.2">
      <c r="A251" t="str">
        <f t="shared" ca="1" si="87"/>
        <v>{`_id`:`hmarce_2017-10-17_16-10-54_-0500_Tue`,</v>
      </c>
      <c r="B251" t="str">
        <f t="shared" ca="1" si="88"/>
        <v>`_rev`:`3-f0cde9bcee816bc44680235bae573eb4`,</v>
      </c>
      <c r="C251" t="str">
        <f t="shared" ca="1" si="89"/>
        <v>`worksiteEncoded`:`KN_ODS_MNSHOP`,</v>
      </c>
      <c r="D251" t="str">
        <f t="shared" ca="1" si="90"/>
        <v>`client`:`KN`,</v>
      </c>
      <c r="E251" t="str">
        <f t="shared" ca="1" si="91"/>
        <v>`location`:`ODS`,</v>
      </c>
      <c r="F251" t="str">
        <f t="shared" ca="1" si="92"/>
        <v>`locID`:`MNSHOP`,</v>
      </c>
      <c r="G251" t="str">
        <f t="shared" ca="1" si="93"/>
        <v>`username`:`hmarce`,</v>
      </c>
      <c r="H251" t="str">
        <f t="shared" ca="1" si="94"/>
        <v>`lastName`:`Arce`,</v>
      </c>
      <c r="I251" t="str">
        <f t="shared" ca="1" si="95"/>
        <v>`firstName`:`Hector`,</v>
      </c>
      <c r="J251" t="str">
        <f t="shared" ca="1" si="96"/>
        <v>`technician`:`Arce, Hector`,</v>
      </c>
      <c r="K251" t="str">
        <f t="shared" ca="1" si="97"/>
        <v>`timeStampM`:`2017-10-17T16:10:54-05:00`,</v>
      </c>
      <c r="L251" t="str">
        <f t="shared" ca="1" si="98"/>
        <v>`shiftSerial`:`43019_05`,</v>
      </c>
      <c r="M251" t="str">
        <f t="shared" ca="1" si="99"/>
        <v>`siteUid`:521887,</v>
      </c>
      <c r="N251" t="str">
        <f t="shared" ca="1" si="100"/>
        <v>`timeStamp`:43025.6742468171,</v>
      </c>
      <c r="O251" t="str">
        <f t="shared" ca="1" si="101"/>
        <v>`payrollPeriod`:43019,</v>
      </c>
      <c r="P251" t="str">
        <f t="shared" ca="1" si="102"/>
        <v>`rprtDateX`:43023,</v>
      </c>
      <c r="Q251" t="str">
        <f t="shared" ca="1" si="103"/>
        <v>`payroll_Period`:43019,</v>
      </c>
      <c r="R251" t="str">
        <f t="shared" ca="1" si="104"/>
        <v>`ts`:0.5,</v>
      </c>
      <c r="S251" t="str">
        <f t="shared" ca="1" si="105"/>
        <v>`te`:0.708333333333333,</v>
      </c>
      <c r="T251" t="str">
        <f t="shared" ca="1" si="106"/>
        <v>`repairHrs`:5,</v>
      </c>
      <c r="U251" t="str">
        <f t="shared" ca="1" si="107"/>
        <v>`rprtDate`:`2017-10-15`,</v>
      </c>
      <c r="V251" t="str">
        <f t="shared" ca="1" si="108"/>
        <v>`timeStarts`:`2017-10-15T12:00:00-05:00`,</v>
      </c>
      <c r="W251" t="str">
        <f t="shared" ca="1" si="109"/>
        <v>`timeEnds`:`2017-10-15T17:00:00-05:00`,</v>
      </c>
      <c r="X251" t="str">
        <f t="shared" ca="1" si="110"/>
        <v>`shift`:`AM`,</v>
      </c>
      <c r="Y251" t="str">
        <f t="shared" ca="1" si="111"/>
        <v>`shiftStartTime`:`6`,</v>
      </c>
      <c r="Z251" t="str">
        <f t="shared" ca="1" si="112"/>
        <v>`wONum`:`KNSHOP`,</v>
      </c>
      <c r="AA251" t="str">
        <f t="shared" ca="1" si="113"/>
        <v>`uNum`:`5122280`,</v>
      </c>
      <c r="AB251" t="str">
        <f t="shared" ca="1" si="114"/>
        <v>`notes`:`Oil leak on cooler checklist remove hose guards and sharp objects on pump`,</v>
      </c>
      <c r="AC251" t="str">
        <f t="shared" ca="1" si="115"/>
        <v>`shift_Serial`:`43019_05`}</v>
      </c>
    </row>
    <row r="252" spans="1:29" x14ac:dyDescent="0.2">
      <c r="A252" t="str">
        <f t="shared" ca="1" si="87"/>
        <v>{`_id`:`hmarce_2017-10-17_16-18-07_-0500_Tue`,</v>
      </c>
      <c r="B252" t="str">
        <f t="shared" ca="1" si="88"/>
        <v>`_rev`:`2-da42c38dc9fb2879f41d67bbe9d41131`,</v>
      </c>
      <c r="C252" t="str">
        <f t="shared" ca="1" si="89"/>
        <v>`worksiteEncoded`:`KN_ODS_MNSHOP`,</v>
      </c>
      <c r="D252" t="str">
        <f t="shared" ca="1" si="90"/>
        <v>`client`:`KN`,</v>
      </c>
      <c r="E252" t="str">
        <f t="shared" ca="1" si="91"/>
        <v>`location`:`ODS`,</v>
      </c>
      <c r="F252" t="str">
        <f t="shared" ca="1" si="92"/>
        <v>`locID`:`MNSHOP`,</v>
      </c>
      <c r="G252" t="str">
        <f t="shared" ca="1" si="93"/>
        <v>`username`:`hmarce`,</v>
      </c>
      <c r="H252" t="str">
        <f t="shared" ca="1" si="94"/>
        <v>`lastName`:`Arce`,</v>
      </c>
      <c r="I252" t="str">
        <f t="shared" ca="1" si="95"/>
        <v>`firstName`:`Hector`,</v>
      </c>
      <c r="J252" t="str">
        <f t="shared" ca="1" si="96"/>
        <v>`technician`:`Arce, Hector`,</v>
      </c>
      <c r="K252" t="str">
        <f t="shared" ca="1" si="97"/>
        <v>`timeStampM`:`2017-10-17T16:18:07-05:00`,</v>
      </c>
      <c r="L252" t="str">
        <f t="shared" ca="1" si="98"/>
        <v>`shiftSerial`:`43019_06`,</v>
      </c>
      <c r="M252" t="str">
        <f t="shared" ca="1" si="99"/>
        <v>`siteUid`:521887,</v>
      </c>
      <c r="N252" t="str">
        <f t="shared" ca="1" si="100"/>
        <v>`timeStamp`:43025.6792516319,</v>
      </c>
      <c r="O252" t="str">
        <f t="shared" ca="1" si="101"/>
        <v>`payrollPeriod`:43019,</v>
      </c>
      <c r="P252" t="str">
        <f t="shared" ca="1" si="102"/>
        <v>`rprtDateX`:43024,</v>
      </c>
      <c r="Q252" t="str">
        <f t="shared" ca="1" si="103"/>
        <v>`payroll_Period`:43019,</v>
      </c>
      <c r="R252" t="str">
        <f t="shared" ca="1" si="104"/>
        <v>`ts`:0.25,</v>
      </c>
      <c r="S252" t="str">
        <f t="shared" ca="1" si="105"/>
        <v>`te`:0.375,</v>
      </c>
      <c r="T252" t="str">
        <f t="shared" ca="1" si="106"/>
        <v>`repairHrs`:3,</v>
      </c>
      <c r="U252" t="str">
        <f t="shared" ca="1" si="107"/>
        <v>`rprtDate`:`2017-10-16`,</v>
      </c>
      <c r="V252" t="str">
        <f t="shared" ca="1" si="108"/>
        <v>`timeStarts`:`2017-10-16T06:00:00-05:00`,</v>
      </c>
      <c r="W252" t="str">
        <f t="shared" ca="1" si="109"/>
        <v>`timeEnds`:`2017-10-16T09:00:00-05:00`,</v>
      </c>
      <c r="X252" t="str">
        <f t="shared" ca="1" si="110"/>
        <v>`shift`:`AM`,</v>
      </c>
      <c r="Y252" t="str">
        <f t="shared" ca="1" si="111"/>
        <v>`shiftStartTime`:`6`,</v>
      </c>
      <c r="Z252" t="str">
        <f t="shared" ca="1" si="112"/>
        <v>`wONum`:`KNSHOP`,</v>
      </c>
      <c r="AA252" t="str">
        <f t="shared" ca="1" si="113"/>
        <v>`uNum`:`202`,</v>
      </c>
      <c r="AB252" t="str">
        <f t="shared" ca="1" si="114"/>
        <v>`notes`:`Checklist`,</v>
      </c>
      <c r="AC252" t="str">
        <f t="shared" ca="1" si="115"/>
        <v>`shift_Serial`:`43019_06`}</v>
      </c>
    </row>
    <row r="253" spans="1:29" x14ac:dyDescent="0.2">
      <c r="A253" t="str">
        <f t="shared" ca="1" si="87"/>
        <v>{`_id`:`hmarce_2017-10-17_16-20-17_-0500_Tue`,</v>
      </c>
      <c r="B253" t="str">
        <f t="shared" ca="1" si="88"/>
        <v>`_rev`:`2-20c27a93cee0a38359a03a514d34f6c9`,</v>
      </c>
      <c r="C253" t="str">
        <f t="shared" ca="1" si="89"/>
        <v>`worksiteEncoded`:`KN_ODS_MNSHOP`,</v>
      </c>
      <c r="D253" t="str">
        <f t="shared" ca="1" si="90"/>
        <v>`client`:`KN`,</v>
      </c>
      <c r="E253" t="str">
        <f t="shared" ca="1" si="91"/>
        <v>`location`:`ODS`,</v>
      </c>
      <c r="F253" t="str">
        <f t="shared" ca="1" si="92"/>
        <v>`locID`:`MNSHOP`,</v>
      </c>
      <c r="G253" t="str">
        <f t="shared" ca="1" si="93"/>
        <v>`username`:`hmarce`,</v>
      </c>
      <c r="H253" t="str">
        <f t="shared" ca="1" si="94"/>
        <v>`lastName`:`Arce`,</v>
      </c>
      <c r="I253" t="str">
        <f t="shared" ca="1" si="95"/>
        <v>`firstName`:`Hector`,</v>
      </c>
      <c r="J253" t="str">
        <f t="shared" ca="1" si="96"/>
        <v>`technician`:`Arce, Hector`,</v>
      </c>
      <c r="K253" t="str">
        <f t="shared" ca="1" si="97"/>
        <v>`timeStampM`:`2017-10-17T16:20:17-05:00`,</v>
      </c>
      <c r="L253" t="str">
        <f t="shared" ca="1" si="98"/>
        <v>`shiftSerial`:`43019_06`,</v>
      </c>
      <c r="M253" t="str">
        <f t="shared" ca="1" si="99"/>
        <v>`siteUid`:521887,</v>
      </c>
      <c r="N253" t="str">
        <f t="shared" ca="1" si="100"/>
        <v>`timeStamp`:43025.6807541319,</v>
      </c>
      <c r="O253" t="str">
        <f t="shared" ca="1" si="101"/>
        <v>`payrollPeriod`:43019,</v>
      </c>
      <c r="P253" t="str">
        <f t="shared" ca="1" si="102"/>
        <v>`rprtDateX`:43024,</v>
      </c>
      <c r="Q253" t="str">
        <f t="shared" ca="1" si="103"/>
        <v>`payroll_Period`:43019,</v>
      </c>
      <c r="R253" t="str">
        <f t="shared" ca="1" si="104"/>
        <v>`ts`:0.375,</v>
      </c>
      <c r="S253" t="str">
        <f t="shared" ca="1" si="105"/>
        <v>`te`:0.708333333333333,</v>
      </c>
      <c r="T253" t="str">
        <f t="shared" ca="1" si="106"/>
        <v>`repairHrs`:8,</v>
      </c>
      <c r="U253" t="str">
        <f t="shared" ca="1" si="107"/>
        <v>`rprtDate`:`2017-10-16`,</v>
      </c>
      <c r="V253" t="str">
        <f t="shared" ca="1" si="108"/>
        <v>`timeStarts`:`2017-10-16T09:00:00-05:00`,</v>
      </c>
      <c r="W253" t="str">
        <f t="shared" ca="1" si="109"/>
        <v>`timeEnds`:`2017-10-16T17:00:00-05:00`,</v>
      </c>
      <c r="X253" t="str">
        <f t="shared" ca="1" si="110"/>
        <v>`shift`:`AM`,</v>
      </c>
      <c r="Y253" t="str">
        <f t="shared" ca="1" si="111"/>
        <v>`shiftStartTime`:`6`,</v>
      </c>
      <c r="Z253" t="str">
        <f t="shared" ca="1" si="112"/>
        <v>`wONum`:`KNSHOP`,</v>
      </c>
      <c r="AA253" t="str">
        <f t="shared" ca="1" si="113"/>
        <v>`uNum`:`508762`,</v>
      </c>
      <c r="AB253" t="str">
        <f t="shared" ca="1" si="114"/>
        <v>`notes`:`Replaced packings And clean the shop`,</v>
      </c>
      <c r="AC253" t="str">
        <f t="shared" ca="1" si="115"/>
        <v>`shift_Serial`:`43019_06`}</v>
      </c>
    </row>
    <row r="254" spans="1:29" x14ac:dyDescent="0.2">
      <c r="A254" t="str">
        <f t="shared" ca="1" si="87"/>
        <v>{`_id`:`hmarce_2017-10-17_16-21-58_-0500_Tue`,</v>
      </c>
      <c r="B254" t="str">
        <f t="shared" ca="1" si="88"/>
        <v>`_rev`:`3-d17a2558c82e8eabd18c7a70ca710694`,</v>
      </c>
      <c r="C254" t="str">
        <f t="shared" ca="1" si="89"/>
        <v>`worksiteEncoded`:`KN_ODS_MNSHOP`,</v>
      </c>
      <c r="D254" t="str">
        <f t="shared" ca="1" si="90"/>
        <v>`client`:`KN`,</v>
      </c>
      <c r="E254" t="str">
        <f t="shared" ca="1" si="91"/>
        <v>`location`:`ODS`,</v>
      </c>
      <c r="F254" t="str">
        <f t="shared" ca="1" si="92"/>
        <v>`locID`:`MNSHOP`,</v>
      </c>
      <c r="G254" t="str">
        <f t="shared" ca="1" si="93"/>
        <v>`username`:`hmarce`,</v>
      </c>
      <c r="H254" t="str">
        <f t="shared" ca="1" si="94"/>
        <v>`lastName`:`Arce`,</v>
      </c>
      <c r="I254" t="str">
        <f t="shared" ca="1" si="95"/>
        <v>`firstName`:`Hector`,</v>
      </c>
      <c r="J254" t="str">
        <f t="shared" ca="1" si="96"/>
        <v>`technician`:`Arce, Hector`,</v>
      </c>
      <c r="K254" t="str">
        <f t="shared" ca="1" si="97"/>
        <v>`timeStampM`:`2017-10-17T16:21:58-05:00`,</v>
      </c>
      <c r="L254" t="str">
        <f t="shared" ca="1" si="98"/>
        <v>`shiftSerial`:`43019_07`,</v>
      </c>
      <c r="M254" t="str">
        <f t="shared" ca="1" si="99"/>
        <v>`siteUid`:521887,</v>
      </c>
      <c r="N254" t="str">
        <f t="shared" ca="1" si="100"/>
        <v>`timeStamp`:43025.6819289583,</v>
      </c>
      <c r="O254" t="str">
        <f t="shared" ca="1" si="101"/>
        <v>`payrollPeriod`:43019,</v>
      </c>
      <c r="P254" t="str">
        <f t="shared" ca="1" si="102"/>
        <v>`rprtDateX`:43025,</v>
      </c>
      <c r="Q254" t="str">
        <f t="shared" ca="1" si="103"/>
        <v>`payroll_Period`:43019,</v>
      </c>
      <c r="R254" t="str">
        <f t="shared" ca="1" si="104"/>
        <v>`ts`:0.25,</v>
      </c>
      <c r="S254" t="str">
        <f t="shared" ca="1" si="105"/>
        <v>`te`:0.541666666666667,</v>
      </c>
      <c r="T254" t="str">
        <f t="shared" ca="1" si="106"/>
        <v>`repairHrs`:7,</v>
      </c>
      <c r="U254" t="str">
        <f t="shared" ca="1" si="107"/>
        <v>`rprtDate`:`2017-10-17`,</v>
      </c>
      <c r="V254" t="str">
        <f t="shared" ca="1" si="108"/>
        <v>`timeStarts`:`2017-10-17T06:00:00-05:00`,</v>
      </c>
      <c r="W254" t="str">
        <f t="shared" ca="1" si="109"/>
        <v>`timeEnds`:`2017-10-17T13:00:00-05:00`,</v>
      </c>
      <c r="X254" t="str">
        <f t="shared" ca="1" si="110"/>
        <v>`shift`:`AM`,</v>
      </c>
      <c r="Y254" t="str">
        <f t="shared" ca="1" si="111"/>
        <v>`shiftStartTime`:`6`,</v>
      </c>
      <c r="Z254" t="str">
        <f t="shared" ca="1" si="112"/>
        <v>`wONum`:`KNSHOP`,</v>
      </c>
      <c r="AA254" t="str">
        <f t="shared" ca="1" si="113"/>
        <v>`uNum`:`311331`,</v>
      </c>
      <c r="AB254" t="str">
        <f t="shared" ca="1" si="114"/>
        <v>`notes`:`Replaced batteries trouble shoot starting problem remove air hoses that were leaking and clean the shop`,</v>
      </c>
      <c r="AC254" t="str">
        <f t="shared" ca="1" si="115"/>
        <v>`shift_Serial`:`43019_07`}</v>
      </c>
    </row>
    <row r="255" spans="1:29" x14ac:dyDescent="0.2">
      <c r="A255" t="str">
        <f t="shared" ca="1" si="87"/>
        <v>{`_id`:`hmarce_2017-10-17_18-31-20_-0500_Tue`,</v>
      </c>
      <c r="B255" t="str">
        <f t="shared" ca="1" si="88"/>
        <v>`_rev`:`3-589c7e432110ab04f2df08909395590a`,</v>
      </c>
      <c r="C255" t="str">
        <f t="shared" ca="1" si="89"/>
        <v>`worksiteEncoded`:`KN_ODS_MNSHOP`,</v>
      </c>
      <c r="D255" t="str">
        <f t="shared" ca="1" si="90"/>
        <v>`client`:`KN`,</v>
      </c>
      <c r="E255" t="str">
        <f t="shared" ca="1" si="91"/>
        <v>`location`:`ODS`,</v>
      </c>
      <c r="F255" t="str">
        <f t="shared" ca="1" si="92"/>
        <v>`locID`:`MNSHOP`,</v>
      </c>
      <c r="G255" t="str">
        <f t="shared" ca="1" si="93"/>
        <v>`username`:`hmarce`,</v>
      </c>
      <c r="H255" t="str">
        <f t="shared" ca="1" si="94"/>
        <v>`lastName`:`Arce`,</v>
      </c>
      <c r="I255" t="str">
        <f t="shared" ca="1" si="95"/>
        <v>`firstName`:`Hector`,</v>
      </c>
      <c r="J255" t="str">
        <f t="shared" ca="1" si="96"/>
        <v>`technician`:`Arce, Hector`,</v>
      </c>
      <c r="K255" t="str">
        <f t="shared" ca="1" si="97"/>
        <v>`timeStampM`:`2017-10-17T18:31:20-05:00`,</v>
      </c>
      <c r="L255" t="str">
        <f t="shared" ca="1" si="98"/>
        <v>`shiftSerial`:`43019_07`,</v>
      </c>
      <c r="M255" t="str">
        <f t="shared" ca="1" si="99"/>
        <v>`siteUid`:521887,</v>
      </c>
      <c r="N255" t="str">
        <f t="shared" ca="1" si="100"/>
        <v>`timeStamp`:43025.7717665278,</v>
      </c>
      <c r="O255" t="str">
        <f t="shared" ca="1" si="101"/>
        <v>`payrollPeriod`:43019,</v>
      </c>
      <c r="P255" t="str">
        <f t="shared" ca="1" si="102"/>
        <v>`rprtDateX`:43025,</v>
      </c>
      <c r="Q255" t="str">
        <f t="shared" ca="1" si="103"/>
        <v>`payroll_Period`:43019,</v>
      </c>
      <c r="R255" t="str">
        <f t="shared" ca="1" si="104"/>
        <v>`ts`:0.541666666666667,</v>
      </c>
      <c r="S255" t="str">
        <f t="shared" ca="1" si="105"/>
        <v>`te`:0.708333333333333,</v>
      </c>
      <c r="T255" t="str">
        <f t="shared" ca="1" si="106"/>
        <v>`repairHrs`:4,</v>
      </c>
      <c r="U255" t="str">
        <f t="shared" ca="1" si="107"/>
        <v>`rprtDate`:`2017-10-17`,</v>
      </c>
      <c r="V255" t="str">
        <f t="shared" ca="1" si="108"/>
        <v>`timeStarts`:`2017-10-17T13:00:00-05:00`,</v>
      </c>
      <c r="W255" t="str">
        <f t="shared" ca="1" si="109"/>
        <v>`timeEnds`:`2017-10-17T17:00:00-05:00`,</v>
      </c>
      <c r="X255" t="str">
        <f t="shared" ca="1" si="110"/>
        <v>`shift`:`AM`,</v>
      </c>
      <c r="Y255" t="str">
        <f t="shared" ca="1" si="111"/>
        <v>`shiftStartTime`:`6`,</v>
      </c>
      <c r="Z255" t="str">
        <f t="shared" ca="1" si="112"/>
        <v>`wONum`:`KNSHOP`,</v>
      </c>
      <c r="AA255" t="str">
        <f t="shared" ca="1" si="113"/>
        <v>`uNum`:`507342`,</v>
      </c>
      <c r="AB255" t="str">
        <f t="shared" ca="1" si="114"/>
        <v>`notes`:`Replaced packings and leaks`,</v>
      </c>
      <c r="AC255" t="str">
        <f t="shared" ca="1" si="115"/>
        <v>`shift_Serial`:`43019_07`}</v>
      </c>
    </row>
    <row r="256" spans="1:29" x14ac:dyDescent="0.2">
      <c r="A256" t="str">
        <f t="shared" ca="1" si="87"/>
        <v>{`_id`:`hmarce_2017-10-19_14-41-40_-0500_Thu`,</v>
      </c>
      <c r="B256" t="str">
        <f t="shared" ca="1" si="88"/>
        <v>`_rev`:`2-1f531424467d7604b84b347761217a6e`,</v>
      </c>
      <c r="C256" t="str">
        <f t="shared" ca="1" si="89"/>
        <v>`worksiteEncoded`:`KN_ODS_MNSHOP`,</v>
      </c>
      <c r="D256" t="str">
        <f t="shared" ca="1" si="90"/>
        <v>`client`:`KN`,</v>
      </c>
      <c r="E256" t="str">
        <f t="shared" ca="1" si="91"/>
        <v>`location`:`ODS`,</v>
      </c>
      <c r="F256" t="str">
        <f t="shared" ca="1" si="92"/>
        <v>`locID`:`MNSHOP`,</v>
      </c>
      <c r="G256" t="str">
        <f t="shared" ca="1" si="93"/>
        <v>`username`:`hmarce`,</v>
      </c>
      <c r="H256" t="str">
        <f t="shared" ca="1" si="94"/>
        <v>`lastName`:`Arce`,</v>
      </c>
      <c r="I256" t="str">
        <f t="shared" ca="1" si="95"/>
        <v>`firstName`:`Hector`,</v>
      </c>
      <c r="J256" t="str">
        <f t="shared" ca="1" si="96"/>
        <v>`technician`:`Arce, Hector`,</v>
      </c>
      <c r="K256" t="str">
        <f t="shared" ca="1" si="97"/>
        <v>`timeStampM`:`2017-10-19T14:41:40-05:00`,</v>
      </c>
      <c r="L256" t="str">
        <f t="shared" ca="1" si="98"/>
        <v>`shiftSerial`:`43026_01`,</v>
      </c>
      <c r="M256" t="str">
        <f t="shared" ca="1" si="99"/>
        <v>`siteUid`:521887,</v>
      </c>
      <c r="N256" t="str">
        <f t="shared" ca="1" si="100"/>
        <v>`timeStamp`:43027.6122724074,</v>
      </c>
      <c r="O256" t="str">
        <f t="shared" ca="1" si="101"/>
        <v>`payrollPeriod`:43026,</v>
      </c>
      <c r="P256" t="str">
        <f t="shared" ca="1" si="102"/>
        <v>`rprtDateX`:43026,</v>
      </c>
      <c r="Q256" t="str">
        <f t="shared" ca="1" si="103"/>
        <v>`payroll_Period`:43026,</v>
      </c>
      <c r="R256" t="str">
        <f t="shared" ca="1" si="104"/>
        <v>`ts`:0.25,</v>
      </c>
      <c r="S256" t="str">
        <f t="shared" ca="1" si="105"/>
        <v>`te`:0.708333333333333,</v>
      </c>
      <c r="T256" t="str">
        <f t="shared" ca="1" si="106"/>
        <v>`repairHrs`:11,</v>
      </c>
      <c r="U256" t="str">
        <f t="shared" ca="1" si="107"/>
        <v>`rprtDate`:`2017-10-18`,</v>
      </c>
      <c r="V256" t="str">
        <f t="shared" ca="1" si="108"/>
        <v>`timeStarts`:`2017-10-18T06:00:00-05:00`,</v>
      </c>
      <c r="W256" t="str">
        <f t="shared" ca="1" si="109"/>
        <v>`timeEnds`:`2017-10-18T17:00:00-05:00`,</v>
      </c>
      <c r="X256" t="str">
        <f t="shared" ca="1" si="110"/>
        <v>`shift`:`AM`,</v>
      </c>
      <c r="Y256" t="str">
        <f t="shared" ca="1" si="111"/>
        <v>`shiftStartTime`:`6`,</v>
      </c>
      <c r="Z256" t="str">
        <f t="shared" ca="1" si="112"/>
        <v>`wONum`:`KNSHOP`,</v>
      </c>
      <c r="AA256" t="str">
        <f t="shared" ca="1" si="113"/>
        <v>`uNum`:`507347`,</v>
      </c>
      <c r="AB256" t="str">
        <f t="shared" ca="1" si="114"/>
        <v>`notes`:`Replaced lube pump install lube pump and replaced lube pump stand cleaned power end tank and filled with oil Clean the shop`,</v>
      </c>
      <c r="AC256" t="str">
        <f t="shared" ca="1" si="115"/>
        <v>`shift_Serial`:`43026_01`}</v>
      </c>
    </row>
    <row r="257" spans="1:29" x14ac:dyDescent="0.2">
      <c r="A257" t="str">
        <f t="shared" ca="1" si="87"/>
        <v>{`_id`:`hmarce_2017-10-24_10-09-14_-0500_Tue`,</v>
      </c>
      <c r="B257" t="str">
        <f t="shared" ca="1" si="88"/>
        <v>`_rev`:`2-d182fdba262fc7c936d8beef761423d8`,</v>
      </c>
      <c r="C257" t="str">
        <f t="shared" ca="1" si="89"/>
        <v>`worksiteEncoded`:`KN_ODS_MNSHOP`,</v>
      </c>
      <c r="D257" t="str">
        <f t="shared" ca="1" si="90"/>
        <v>`client`:`KN`,</v>
      </c>
      <c r="E257" t="str">
        <f t="shared" ca="1" si="91"/>
        <v>`location`:`ODS`,</v>
      </c>
      <c r="F257" t="str">
        <f t="shared" ca="1" si="92"/>
        <v>`locID`:`MNSHOP`,</v>
      </c>
      <c r="G257" t="str">
        <f t="shared" ca="1" si="93"/>
        <v>`username`:`hmarce`,</v>
      </c>
      <c r="H257" t="str">
        <f t="shared" ca="1" si="94"/>
        <v>`lastName`:`Arce`,</v>
      </c>
      <c r="I257" t="str">
        <f t="shared" ca="1" si="95"/>
        <v>`firstName`:`Hector`,</v>
      </c>
      <c r="J257" t="str">
        <f t="shared" ca="1" si="96"/>
        <v>`technician`:`Arce, Hector`,</v>
      </c>
      <c r="K257" t="str">
        <f t="shared" ca="1" si="97"/>
        <v>`timeStampM`:`2017-10-24T10:09:14-05:00`,</v>
      </c>
      <c r="L257" t="str">
        <f t="shared" ca="1" si="98"/>
        <v>`shiftSerial`:`43026_02`,</v>
      </c>
      <c r="M257" t="str">
        <f t="shared" ca="1" si="99"/>
        <v>`siteUid`:521887,</v>
      </c>
      <c r="N257" t="str">
        <f t="shared" ca="1" si="100"/>
        <v>`timeStamp`:43032.4230881366,</v>
      </c>
      <c r="O257" t="str">
        <f t="shared" ca="1" si="101"/>
        <v>`payrollPeriod`:43026,</v>
      </c>
      <c r="P257" t="str">
        <f t="shared" ca="1" si="102"/>
        <v>`rprtDateX`:43027,</v>
      </c>
      <c r="Q257" t="str">
        <f t="shared" ca="1" si="103"/>
        <v>`payroll_Period`:43026,</v>
      </c>
      <c r="R257" t="str">
        <f t="shared" ca="1" si="104"/>
        <v>`ts`:0.25,</v>
      </c>
      <c r="S257" t="str">
        <f t="shared" ca="1" si="105"/>
        <v>`te`:0.375,</v>
      </c>
      <c r="T257" t="str">
        <f t="shared" ca="1" si="106"/>
        <v>`repairHrs`:3,</v>
      </c>
      <c r="U257" t="str">
        <f t="shared" ca="1" si="107"/>
        <v>`rprtDate`:`2017-10-19`,</v>
      </c>
      <c r="V257" t="str">
        <f t="shared" ca="1" si="108"/>
        <v>`timeStarts`:`2017-10-19T06:00:00-05:00`,</v>
      </c>
      <c r="W257" t="str">
        <f t="shared" ca="1" si="109"/>
        <v>`timeEnds`:`2017-10-19T09:00:00-05:00`,</v>
      </c>
      <c r="X257" t="str">
        <f t="shared" ca="1" si="110"/>
        <v>`shift`:`AM`,</v>
      </c>
      <c r="Y257" t="str">
        <f t="shared" ca="1" si="111"/>
        <v>`shiftStartTime`:`6`,</v>
      </c>
      <c r="Z257" t="str">
        <f t="shared" ca="1" si="112"/>
        <v>`wONum`:`KNSHOP`,</v>
      </c>
      <c r="AA257" t="str">
        <f t="shared" ca="1" si="113"/>
        <v>`uNum`:`506189`,</v>
      </c>
      <c r="AB257" t="str">
        <f t="shared" ca="1" si="114"/>
        <v>`notes`:`Install rear lights and wiring`,</v>
      </c>
      <c r="AC257" t="str">
        <f t="shared" ca="1" si="115"/>
        <v>`shift_Serial`:`43026_02`}</v>
      </c>
    </row>
    <row r="258" spans="1:29" x14ac:dyDescent="0.2">
      <c r="A258" t="str">
        <f t="shared" ca="1" si="87"/>
        <v>{`_id`:`hmarce_2017-10-24_10-10-17_-0500_Tue`,</v>
      </c>
      <c r="B258" t="str">
        <f t="shared" ca="1" si="88"/>
        <v>`_rev`:`2-d8a72ed01092f7f6cc782e1f045948f3`,</v>
      </c>
      <c r="C258" t="str">
        <f t="shared" ca="1" si="89"/>
        <v>`worksiteEncoded`:`KN_ODS_MNSHOP`,</v>
      </c>
      <c r="D258" t="str">
        <f t="shared" ca="1" si="90"/>
        <v>`client`:`KN`,</v>
      </c>
      <c r="E258" t="str">
        <f t="shared" ca="1" si="91"/>
        <v>`location`:`ODS`,</v>
      </c>
      <c r="F258" t="str">
        <f t="shared" ca="1" si="92"/>
        <v>`locID`:`MNSHOP`,</v>
      </c>
      <c r="G258" t="str">
        <f t="shared" ca="1" si="93"/>
        <v>`username`:`hmarce`,</v>
      </c>
      <c r="H258" t="str">
        <f t="shared" ca="1" si="94"/>
        <v>`lastName`:`Arce`,</v>
      </c>
      <c r="I258" t="str">
        <f t="shared" ca="1" si="95"/>
        <v>`firstName`:`Hector`,</v>
      </c>
      <c r="J258" t="str">
        <f t="shared" ca="1" si="96"/>
        <v>`technician`:`Arce, Hector`,</v>
      </c>
      <c r="K258" t="str">
        <f t="shared" ca="1" si="97"/>
        <v>`timeStampM`:`2017-10-24T10:10:17-05:00`,</v>
      </c>
      <c r="L258" t="str">
        <f t="shared" ca="1" si="98"/>
        <v>`shiftSerial`:`43026_02`,</v>
      </c>
      <c r="M258" t="str">
        <f t="shared" ca="1" si="99"/>
        <v>`siteUid`:521887,</v>
      </c>
      <c r="N258" t="str">
        <f t="shared" ca="1" si="100"/>
        <v>`timeStamp`:43032.423815868,</v>
      </c>
      <c r="O258" t="str">
        <f t="shared" ca="1" si="101"/>
        <v>`payrollPeriod`:43026,</v>
      </c>
      <c r="P258" t="str">
        <f t="shared" ca="1" si="102"/>
        <v>`rprtDateX`:43027,</v>
      </c>
      <c r="Q258" t="str">
        <f t="shared" ca="1" si="103"/>
        <v>`payroll_Period`:43026,</v>
      </c>
      <c r="R258" t="str">
        <f t="shared" ca="1" si="104"/>
        <v>`ts`:0.375,</v>
      </c>
      <c r="S258" t="str">
        <f t="shared" ca="1" si="105"/>
        <v>`te`:0.541666666666667,</v>
      </c>
      <c r="T258" t="str">
        <f t="shared" ca="1" si="106"/>
        <v>`repairHrs`:4,</v>
      </c>
      <c r="U258" t="str">
        <f t="shared" ca="1" si="107"/>
        <v>`rprtDate`:`2017-10-19`,</v>
      </c>
      <c r="V258" t="str">
        <f t="shared" ca="1" si="108"/>
        <v>`timeStarts`:`2017-10-19T09:00:00-05:00`,</v>
      </c>
      <c r="W258" t="str">
        <f t="shared" ca="1" si="109"/>
        <v>`timeEnds`:`2017-10-19T13:00:00-05:00`,</v>
      </c>
      <c r="X258" t="str">
        <f t="shared" ca="1" si="110"/>
        <v>`shift`:`AM`,</v>
      </c>
      <c r="Y258" t="str">
        <f t="shared" ca="1" si="111"/>
        <v>`shiftStartTime`:`6`,</v>
      </c>
      <c r="Z258" t="str">
        <f t="shared" ca="1" si="112"/>
        <v>`wONum`:`KNSHOP`,</v>
      </c>
      <c r="AA258" t="str">
        <f t="shared" ca="1" si="113"/>
        <v>`uNum`:`508801`,</v>
      </c>
      <c r="AB258" t="str">
        <f t="shared" ca="1" si="114"/>
        <v>`notes`:`Fix pump not going into lock up chamge sensor and fix coolant leak`,</v>
      </c>
      <c r="AC258" t="str">
        <f t="shared" ca="1" si="115"/>
        <v>`shift_Serial`:`43026_02`}</v>
      </c>
    </row>
    <row r="259" spans="1:29" x14ac:dyDescent="0.2">
      <c r="A259" t="str">
        <f t="shared" ref="A259:A322" ca="1" si="116">CONCATENATE("{`",INDIRECT("Sheet2!$A$1"),"`:`",INDIRECT("Sheet2!A"&amp;ROW()),"`,")</f>
        <v>{`_id`:`hmarce_2017-10-24_10-11-16_-0500_Tue`,</v>
      </c>
      <c r="B259" t="str">
        <f t="shared" ref="B259:B322" ca="1" si="117">CONCATENATE("`",INDIRECT("Sheet2!$B$1"),"`:`",INDIRECT("Sheet2!B"&amp;ROW()),"`,")</f>
        <v>`_rev`:`2-95fb52e2cb5adae6ea58b23226ee41eb`,</v>
      </c>
      <c r="C259" t="str">
        <f t="shared" ref="C259:C322" ca="1" si="118">CONCATENATE("`",INDIRECT("Sheet2!$C$1"),"`:`",INDIRECT("Sheet2!C"&amp;ROW()),"`,")</f>
        <v>`worksiteEncoded`:`KN_ODS_MNSHOP`,</v>
      </c>
      <c r="D259" t="str">
        <f t="shared" ref="D259:D322" ca="1" si="119">CONCATENATE("`",INDIRECT("Sheet2!$D$1"),"`:`",INDIRECT("Sheet2!D"&amp;ROW()),"`,")</f>
        <v>`client`:`KN`,</v>
      </c>
      <c r="E259" t="str">
        <f t="shared" ref="E259:E322" ca="1" si="120">CONCATENATE("`",INDIRECT("Sheet2!$E$1"),"`:`",INDIRECT("Sheet2!E"&amp;ROW()),"`,")</f>
        <v>`location`:`ODS`,</v>
      </c>
      <c r="F259" t="str">
        <f t="shared" ref="F259:F322" ca="1" si="121">CONCATENATE("`",INDIRECT("Sheet2!$F$1"),"`:`",INDIRECT("Sheet2!F"&amp;ROW()),"`,")</f>
        <v>`locID`:`MNSHOP`,</v>
      </c>
      <c r="G259" t="str">
        <f t="shared" ref="G259:G322" ca="1" si="122">CONCATENATE("`",INDIRECT("Sheet2!$G$1"),"`:`",INDIRECT("Sheet2!G"&amp;ROW()),"`,")</f>
        <v>`username`:`hmarce`,</v>
      </c>
      <c r="H259" t="str">
        <f t="shared" ref="H259:H322" ca="1" si="123">CONCATENATE("`",INDIRECT("Sheet2!$H$1"),"`:`",INDIRECT("Sheet2!H"&amp;ROW()),"`,")</f>
        <v>`lastName`:`Arce`,</v>
      </c>
      <c r="I259" t="str">
        <f t="shared" ref="I259:I322" ca="1" si="124">CONCATENATE("`",INDIRECT("Sheet2!$I$1"),"`:`",INDIRECT("Sheet2!I"&amp;ROW()),"`,")</f>
        <v>`firstName`:`Hector`,</v>
      </c>
      <c r="J259" t="str">
        <f t="shared" ref="J259:J322" ca="1" si="125">CONCATENATE("`",INDIRECT("Sheet2!$J$1"),"`:`",INDIRECT("Sheet2!J"&amp;ROW()),"`,")</f>
        <v>`technician`:`Arce, Hector`,</v>
      </c>
      <c r="K259" t="str">
        <f t="shared" ref="K259:K322" ca="1" si="126">CONCATENATE("`",INDIRECT("Sheet2!$K$1"),"`:`",INDIRECT("Sheet2!K"&amp;ROW()),"`,")</f>
        <v>`timeStampM`:`2017-10-24T10:11:16-05:00`,</v>
      </c>
      <c r="L259" t="str">
        <f t="shared" ref="L259:L322" ca="1" si="127">CONCATENATE("`",INDIRECT("Sheet2!$L$1"),"`:`",INDIRECT("Sheet2!L"&amp;ROW()),"`,")</f>
        <v>`shiftSerial`:`43026_02`,</v>
      </c>
      <c r="M259" t="str">
        <f t="shared" ref="M259:M322" ca="1" si="128">CONCATENATE("`",INDIRECT("Sheet2!$M$1"),"`:",INDIRECT("Sheet2!M"&amp;ROW()),",")</f>
        <v>`siteUid`:521887,</v>
      </c>
      <c r="N259" t="str">
        <f t="shared" ref="N259:N322" ca="1" si="129">CONCATENATE("`",INDIRECT("Sheet2!$N$1"),"`:",INDIRECT("Sheet2!N"&amp;ROW()),",")</f>
        <v>`timeStamp`:43032.4244926273,</v>
      </c>
      <c r="O259" t="str">
        <f t="shared" ref="O259:O322" ca="1" si="130">CONCATENATE("`",INDIRECT("Sheet2!$O$1"),"`:",INDIRECT("Sheet2!O"&amp;ROW()),",")</f>
        <v>`payrollPeriod`:43026,</v>
      </c>
      <c r="P259" t="str">
        <f t="shared" ref="P259:P322" ca="1" si="131">CONCATENATE("`",INDIRECT("Sheet2!$Q$1"),"`:",INDIRECT("Sheet2!Q"&amp;ROW()),",")</f>
        <v>`rprtDateX`:43027,</v>
      </c>
      <c r="Q259" t="str">
        <f t="shared" ref="Q259:Q322" ca="1" si="132">CONCATENATE("`",INDIRECT("Sheet2!$P$1"),"`:",INDIRECT("Sheet2!P"&amp;ROW()),",")</f>
        <v>`payroll_Period`:43026,</v>
      </c>
      <c r="R259" t="str">
        <f t="shared" ref="R259:R322" ca="1" si="133">CONCATENATE("`",INDIRECT("Sheet2!$R$1"),"`:",INDIRECT("Sheet2!R"&amp;ROW()),",")</f>
        <v>`ts`:0.541666666666667,</v>
      </c>
      <c r="S259" t="str">
        <f t="shared" ref="S259:S322" ca="1" si="134">CONCATENATE("`",INDIRECT("Sheet2!$S$1"),"`:",INDIRECT("Sheet2!S"&amp;ROW()),",")</f>
        <v>`te`:0.708333333333333,</v>
      </c>
      <c r="T259" t="str">
        <f t="shared" ref="T259:T322" ca="1" si="135">CONCATENATE("`",INDIRECT("Sheet2!$T$1"),"`:",INDIRECT("Sheet2!T"&amp;ROW()),",")</f>
        <v>`repairHrs`:4,</v>
      </c>
      <c r="U259" t="str">
        <f t="shared" ref="U259:U322" ca="1" si="136">CONCATENATE("`",INDIRECT("Sheet2!$U$1"),"`:`",TEXT(INDIRECT("Sheet2!U"&amp;ROW()),"yyyy-mm-dd"),"`,")</f>
        <v>`rprtDate`:`2017-10-19`,</v>
      </c>
      <c r="V259" t="str">
        <f t="shared" ref="V259:V322" ca="1" si="137">CONCATENATE("`",INDIRECT("Sheet2!$V$1"),"`:`",INDIRECT("Sheet2!V"&amp;ROW()),"`,")</f>
        <v>`timeStarts`:`2017-10-19T13:00:00-05:00`,</v>
      </c>
      <c r="W259" t="str">
        <f t="shared" ref="W259:W322" ca="1" si="138">CONCATENATE("`",INDIRECT("Sheet2!$W$1"),"`:`",INDIRECT("Sheet2!W"&amp;ROW()),"`,")</f>
        <v>`timeEnds`:`2017-10-19T17:00:00-05:00`,</v>
      </c>
      <c r="X259" t="str">
        <f t="shared" ref="X259:X322" ca="1" si="139">CONCATENATE("`",INDIRECT("Sheet2!$X$1"),"`:`",INDIRECT("Sheet2!X"&amp;ROW()),"`,")</f>
        <v>`shift`:`AM`,</v>
      </c>
      <c r="Y259" t="str">
        <f t="shared" ref="Y259:Y322" ca="1" si="140">CONCATENATE("`",INDIRECT("Sheet2!$Y$1"),"`:`",INDIRECT("Sheet2!Y"&amp;ROW()),"`,")</f>
        <v>`shiftStartTime`:`6`,</v>
      </c>
      <c r="Z259" t="str">
        <f t="shared" ref="Z259:Z322" ca="1" si="141">CONCATENATE("`",INDIRECT("Sheet2!$Z$1"),"`:`",INDIRECT("Sheet2!Z"&amp;ROW()),"`,")</f>
        <v>`wONum`:`KNSHOP`,</v>
      </c>
      <c r="AA259" t="str">
        <f t="shared" ref="AA259:AA322" ca="1" si="142">CONCATENATE("`",INDIRECT("Sheet2!$AA$1"),"`:`",INDIRECT("Sheet2!AA"&amp;ROW()),"`,")</f>
        <v>`uNum`:`507574`,</v>
      </c>
      <c r="AB259" t="str">
        <f t="shared" ref="AB259:AB322" ca="1" si="143">CONCATENATE("`",INDIRECT("Sheet2!$AB$1"),"`:`",INDIRECT("Sheet2!AB"&amp;ROW()),"`,")</f>
        <v>`notes`:`Fix greaser box and shifting problem and replaced lights`,</v>
      </c>
      <c r="AC259" t="str">
        <f t="shared" ref="AC259:AC322" ca="1" si="144">CONCATENATE("`",INDIRECT("Sheet2!$AC$1"),"`:`",INDIRECT("Sheet2!AC"&amp;ROW()),"`}")</f>
        <v>`shift_Serial`:`43026_02`}</v>
      </c>
    </row>
    <row r="260" spans="1:29" x14ac:dyDescent="0.2">
      <c r="A260" t="str">
        <f t="shared" ca="1" si="116"/>
        <v>{`_id`:`hmarce_2017-10-24_10-14-12_-0500_Tue`,</v>
      </c>
      <c r="B260" t="str">
        <f t="shared" ca="1" si="117"/>
        <v>`_rev`:`2-3c144b5a8b7dc57150a98e21d617e42e`,</v>
      </c>
      <c r="C260" t="str">
        <f t="shared" ca="1" si="118"/>
        <v>`worksiteEncoded`:`KN_ODS_MNSHOP`,</v>
      </c>
      <c r="D260" t="str">
        <f t="shared" ca="1" si="119"/>
        <v>`client`:`KN`,</v>
      </c>
      <c r="E260" t="str">
        <f t="shared" ca="1" si="120"/>
        <v>`location`:`ODS`,</v>
      </c>
      <c r="F260" t="str">
        <f t="shared" ca="1" si="121"/>
        <v>`locID`:`MNSHOP`,</v>
      </c>
      <c r="G260" t="str">
        <f t="shared" ca="1" si="122"/>
        <v>`username`:`hmarce`,</v>
      </c>
      <c r="H260" t="str">
        <f t="shared" ca="1" si="123"/>
        <v>`lastName`:`Arce`,</v>
      </c>
      <c r="I260" t="str">
        <f t="shared" ca="1" si="124"/>
        <v>`firstName`:`Hector`,</v>
      </c>
      <c r="J260" t="str">
        <f t="shared" ca="1" si="125"/>
        <v>`technician`:`Arce, Hector`,</v>
      </c>
      <c r="K260" t="str">
        <f t="shared" ca="1" si="126"/>
        <v>`timeStampM`:`2017-10-24T10:14:12-05:00`,</v>
      </c>
      <c r="L260" t="str">
        <f t="shared" ca="1" si="127"/>
        <v>`shiftSerial`:`43026_03`,</v>
      </c>
      <c r="M260" t="str">
        <f t="shared" ca="1" si="128"/>
        <v>`siteUid`:521887,</v>
      </c>
      <c r="N260" t="str">
        <f t="shared" ca="1" si="129"/>
        <v>`timeStamp`:43032.4265293866,</v>
      </c>
      <c r="O260" t="str">
        <f t="shared" ca="1" si="130"/>
        <v>`payrollPeriod`:43026,</v>
      </c>
      <c r="P260" t="str">
        <f t="shared" ca="1" si="131"/>
        <v>`rprtDateX`:43028,</v>
      </c>
      <c r="Q260" t="str">
        <f t="shared" ca="1" si="132"/>
        <v>`payroll_Period`:43026,</v>
      </c>
      <c r="R260" t="str">
        <f t="shared" ca="1" si="133"/>
        <v>`ts`:0.25,</v>
      </c>
      <c r="S260" t="str">
        <f t="shared" ca="1" si="134"/>
        <v>`te`:0.416666666666667,</v>
      </c>
      <c r="T260" t="str">
        <f t="shared" ca="1" si="135"/>
        <v>`repairHrs`:4,</v>
      </c>
      <c r="U260" t="str">
        <f t="shared" ca="1" si="136"/>
        <v>`rprtDate`:`2017-10-20`,</v>
      </c>
      <c r="V260" t="str">
        <f t="shared" ca="1" si="137"/>
        <v>`timeStarts`:`2017-10-20T06:00:00-05:00`,</v>
      </c>
      <c r="W260" t="str">
        <f t="shared" ca="1" si="138"/>
        <v>`timeEnds`:`2017-10-20T10:00:00-05:00`,</v>
      </c>
      <c r="X260" t="str">
        <f t="shared" ca="1" si="139"/>
        <v>`shift`:`AM`,</v>
      </c>
      <c r="Y260" t="str">
        <f t="shared" ca="1" si="140"/>
        <v>`shiftStartTime`:`6`,</v>
      </c>
      <c r="Z260" t="str">
        <f t="shared" ca="1" si="141"/>
        <v>`wONum`:`KNSHOP`,</v>
      </c>
      <c r="AA260" t="str">
        <f t="shared" ca="1" si="142"/>
        <v>`uNum`:`Q-415`,</v>
      </c>
      <c r="AB260" t="str">
        <f t="shared" ca="1" si="143"/>
        <v>`notes`:`install hyd pump checklist run and test`,</v>
      </c>
      <c r="AC260" t="str">
        <f t="shared" ca="1" si="144"/>
        <v>`shift_Serial`:`43026_03`}</v>
      </c>
    </row>
    <row r="261" spans="1:29" x14ac:dyDescent="0.2">
      <c r="A261" t="str">
        <f t="shared" ca="1" si="116"/>
        <v>{`_id`:`hmarce_2017-10-24_10-16-28_-0500_Tue`,</v>
      </c>
      <c r="B261" t="str">
        <f t="shared" ca="1" si="117"/>
        <v>`_rev`:`2-ff9be29e30ec35f86c0069b4fbeee225`,</v>
      </c>
      <c r="C261" t="str">
        <f t="shared" ca="1" si="118"/>
        <v>`worksiteEncoded`:`KN_ODS_MNSHOP`,</v>
      </c>
      <c r="D261" t="str">
        <f t="shared" ca="1" si="119"/>
        <v>`client`:`KN`,</v>
      </c>
      <c r="E261" t="str">
        <f t="shared" ca="1" si="120"/>
        <v>`location`:`ODS`,</v>
      </c>
      <c r="F261" t="str">
        <f t="shared" ca="1" si="121"/>
        <v>`locID`:`MNSHOP`,</v>
      </c>
      <c r="G261" t="str">
        <f t="shared" ca="1" si="122"/>
        <v>`username`:`hmarce`,</v>
      </c>
      <c r="H261" t="str">
        <f t="shared" ca="1" si="123"/>
        <v>`lastName`:`Arce`,</v>
      </c>
      <c r="I261" t="str">
        <f t="shared" ca="1" si="124"/>
        <v>`firstName`:`Hector`,</v>
      </c>
      <c r="J261" t="str">
        <f t="shared" ca="1" si="125"/>
        <v>`technician`:`Arce, Hector`,</v>
      </c>
      <c r="K261" t="str">
        <f t="shared" ca="1" si="126"/>
        <v>`timeStampM`:`2017-10-24T10:16:28-05:00`,</v>
      </c>
      <c r="L261" t="str">
        <f t="shared" ca="1" si="127"/>
        <v>`shiftSerial`:`43026_03`,</v>
      </c>
      <c r="M261" t="str">
        <f t="shared" ca="1" si="128"/>
        <v>`siteUid`:521887,</v>
      </c>
      <c r="N261" t="str">
        <f t="shared" ca="1" si="129"/>
        <v>`timeStamp`:43032.4281049653,</v>
      </c>
      <c r="O261" t="str">
        <f t="shared" ca="1" si="130"/>
        <v>`payrollPeriod`:43026,</v>
      </c>
      <c r="P261" t="str">
        <f t="shared" ca="1" si="131"/>
        <v>`rprtDateX`:43028,</v>
      </c>
      <c r="Q261" t="str">
        <f t="shared" ca="1" si="132"/>
        <v>`payroll_Period`:43026,</v>
      </c>
      <c r="R261" t="str">
        <f t="shared" ca="1" si="133"/>
        <v>`ts`:0.416666666666667,</v>
      </c>
      <c r="S261" t="str">
        <f t="shared" ca="1" si="134"/>
        <v>`te`:0.708333333333333,</v>
      </c>
      <c r="T261" t="str">
        <f t="shared" ca="1" si="135"/>
        <v>`repairHrs`:7,</v>
      </c>
      <c r="U261" t="str">
        <f t="shared" ca="1" si="136"/>
        <v>`rprtDate`:`2017-10-20`,</v>
      </c>
      <c r="V261" t="str">
        <f t="shared" ca="1" si="137"/>
        <v>`timeStarts`:`2017-10-20T10:00:00-05:00`,</v>
      </c>
      <c r="W261" t="str">
        <f t="shared" ca="1" si="138"/>
        <v>`timeEnds`:`2017-10-20T17:00:00-05:00`,</v>
      </c>
      <c r="X261" t="str">
        <f t="shared" ca="1" si="139"/>
        <v>`shift`:`AM`,</v>
      </c>
      <c r="Y261" t="str">
        <f t="shared" ca="1" si="140"/>
        <v>`shiftStartTime`:`6`,</v>
      </c>
      <c r="Z261" t="str">
        <f t="shared" ca="1" si="141"/>
        <v>`wONum`:`KNSHOP`,</v>
      </c>
      <c r="AA261" t="str">
        <f t="shared" ca="1" si="142"/>
        <v>`uNum`:`10084`,</v>
      </c>
      <c r="AB261" t="str">
        <f t="shared" ca="1" si="143"/>
        <v>`notes`:`Install grease lines clean grease injectors prime lines cheklist run and test`,</v>
      </c>
      <c r="AC261" t="str">
        <f t="shared" ca="1" si="144"/>
        <v>`shift_Serial`:`43026_03`}</v>
      </c>
    </row>
    <row r="262" spans="1:29" x14ac:dyDescent="0.2">
      <c r="A262" t="str">
        <f t="shared" ca="1" si="116"/>
        <v>{`_id`:`hmarce_2017-10-24_10-18-13_-0500_Tue`,</v>
      </c>
      <c r="B262" t="str">
        <f t="shared" ca="1" si="117"/>
        <v>`_rev`:`2-738242559af7e2fd9c1b28c3b663b59f`,</v>
      </c>
      <c r="C262" t="str">
        <f t="shared" ca="1" si="118"/>
        <v>`worksiteEncoded`:`KN_ODS_MNSHOP`,</v>
      </c>
      <c r="D262" t="str">
        <f t="shared" ca="1" si="119"/>
        <v>`client`:`KN`,</v>
      </c>
      <c r="E262" t="str">
        <f t="shared" ca="1" si="120"/>
        <v>`location`:`ODS`,</v>
      </c>
      <c r="F262" t="str">
        <f t="shared" ca="1" si="121"/>
        <v>`locID`:`MNSHOP`,</v>
      </c>
      <c r="G262" t="str">
        <f t="shared" ca="1" si="122"/>
        <v>`username`:`hmarce`,</v>
      </c>
      <c r="H262" t="str">
        <f t="shared" ca="1" si="123"/>
        <v>`lastName`:`Arce`,</v>
      </c>
      <c r="I262" t="str">
        <f t="shared" ca="1" si="124"/>
        <v>`firstName`:`Hector`,</v>
      </c>
      <c r="J262" t="str">
        <f t="shared" ca="1" si="125"/>
        <v>`technician`:`Arce, Hector`,</v>
      </c>
      <c r="K262" t="str">
        <f t="shared" ca="1" si="126"/>
        <v>`timeStampM`:`2017-10-24T10:18:13-05:00`,</v>
      </c>
      <c r="L262" t="str">
        <f t="shared" ca="1" si="127"/>
        <v>`shiftSerial`:`43026_04`,</v>
      </c>
      <c r="M262" t="str">
        <f t="shared" ca="1" si="128"/>
        <v>`siteUid`:521887,</v>
      </c>
      <c r="N262" t="str">
        <f t="shared" ca="1" si="129"/>
        <v>`timeStamp`:43032.4293240278,</v>
      </c>
      <c r="O262" t="str">
        <f t="shared" ca="1" si="130"/>
        <v>`payrollPeriod`:43026,</v>
      </c>
      <c r="P262" t="str">
        <f t="shared" ca="1" si="131"/>
        <v>`rprtDateX`:43029,</v>
      </c>
      <c r="Q262" t="str">
        <f t="shared" ca="1" si="132"/>
        <v>`payroll_Period`:43026,</v>
      </c>
      <c r="R262" t="str">
        <f t="shared" ca="1" si="133"/>
        <v>`ts`:0.25,</v>
      </c>
      <c r="S262" t="str">
        <f t="shared" ca="1" si="134"/>
        <v>`te`:0.458333333333333,</v>
      </c>
      <c r="T262" t="str">
        <f t="shared" ca="1" si="135"/>
        <v>`repairHrs`:5,</v>
      </c>
      <c r="U262" t="str">
        <f t="shared" ca="1" si="136"/>
        <v>`rprtDate`:`2017-10-21`,</v>
      </c>
      <c r="V262" t="str">
        <f t="shared" ca="1" si="137"/>
        <v>`timeStarts`:`2017-10-21T06:00:00-05:00`,</v>
      </c>
      <c r="W262" t="str">
        <f t="shared" ca="1" si="138"/>
        <v>`timeEnds`:`2017-10-21T11:00:00-05:00`,</v>
      </c>
      <c r="X262" t="str">
        <f t="shared" ca="1" si="139"/>
        <v>`shift`:`AM`,</v>
      </c>
      <c r="Y262" t="str">
        <f t="shared" ca="1" si="140"/>
        <v>`shiftStartTime`:`6`,</v>
      </c>
      <c r="Z262" t="str">
        <f t="shared" ca="1" si="141"/>
        <v>`wONum`:`KNSHOP`,</v>
      </c>
      <c r="AA262" t="str">
        <f t="shared" ca="1" si="142"/>
        <v>`uNum`:`506067`,</v>
      </c>
      <c r="AB262" t="str">
        <f t="shared" ca="1" si="143"/>
        <v>`notes`:`Replaced o rings on hyd system`,</v>
      </c>
      <c r="AC262" t="str">
        <f t="shared" ca="1" si="144"/>
        <v>`shift_Serial`:`43026_04`}</v>
      </c>
    </row>
    <row r="263" spans="1:29" x14ac:dyDescent="0.2">
      <c r="A263" t="str">
        <f t="shared" ca="1" si="116"/>
        <v>{`_id`:`hmarce_2017-10-24_10-19-41_-0500_Tue`,</v>
      </c>
      <c r="B263" t="str">
        <f t="shared" ca="1" si="117"/>
        <v>`_rev`:`2-4fd4753addbb6ea49d91f467abd6e76e`,</v>
      </c>
      <c r="C263" t="str">
        <f t="shared" ca="1" si="118"/>
        <v>`worksiteEncoded`:`KN_ODS_MNSHOP`,</v>
      </c>
      <c r="D263" t="str">
        <f t="shared" ca="1" si="119"/>
        <v>`client`:`KN`,</v>
      </c>
      <c r="E263" t="str">
        <f t="shared" ca="1" si="120"/>
        <v>`location`:`ODS`,</v>
      </c>
      <c r="F263" t="str">
        <f t="shared" ca="1" si="121"/>
        <v>`locID`:`MNSHOP`,</v>
      </c>
      <c r="G263" t="str">
        <f t="shared" ca="1" si="122"/>
        <v>`username`:`hmarce`,</v>
      </c>
      <c r="H263" t="str">
        <f t="shared" ca="1" si="123"/>
        <v>`lastName`:`Arce`,</v>
      </c>
      <c r="I263" t="str">
        <f t="shared" ca="1" si="124"/>
        <v>`firstName`:`Hector`,</v>
      </c>
      <c r="J263" t="str">
        <f t="shared" ca="1" si="125"/>
        <v>`technician`:`Arce, Hector`,</v>
      </c>
      <c r="K263" t="str">
        <f t="shared" ca="1" si="126"/>
        <v>`timeStampM`:`2017-10-24T10:19:41-05:00`,</v>
      </c>
      <c r="L263" t="str">
        <f t="shared" ca="1" si="127"/>
        <v>`shiftSerial`:`43026_04`,</v>
      </c>
      <c r="M263" t="str">
        <f t="shared" ca="1" si="128"/>
        <v>`siteUid`:521887,</v>
      </c>
      <c r="N263" t="str">
        <f t="shared" ca="1" si="129"/>
        <v>`timeStamp`:43032.4303362037,</v>
      </c>
      <c r="O263" t="str">
        <f t="shared" ca="1" si="130"/>
        <v>`payrollPeriod`:43026,</v>
      </c>
      <c r="P263" t="str">
        <f t="shared" ca="1" si="131"/>
        <v>`rprtDateX`:43029,</v>
      </c>
      <c r="Q263" t="str">
        <f t="shared" ca="1" si="132"/>
        <v>`payroll_Period`:43026,</v>
      </c>
      <c r="R263" t="str">
        <f t="shared" ca="1" si="133"/>
        <v>`ts`:0.458333333333333,</v>
      </c>
      <c r="S263" t="str">
        <f t="shared" ca="1" si="134"/>
        <v>`te`:0.708333333333333,</v>
      </c>
      <c r="T263" t="str">
        <f t="shared" ca="1" si="135"/>
        <v>`repairHrs`:6,</v>
      </c>
      <c r="U263" t="str">
        <f t="shared" ca="1" si="136"/>
        <v>`rprtDate`:`2017-10-21`,</v>
      </c>
      <c r="V263" t="str">
        <f t="shared" ca="1" si="137"/>
        <v>`timeStarts`:`2017-10-21T11:00:00-05:00`,</v>
      </c>
      <c r="W263" t="str">
        <f t="shared" ca="1" si="138"/>
        <v>`timeEnds`:`2017-10-21T17:00:00-05:00`,</v>
      </c>
      <c r="X263" t="str">
        <f t="shared" ca="1" si="139"/>
        <v>`shift`:`AM`,</v>
      </c>
      <c r="Y263" t="str">
        <f t="shared" ca="1" si="140"/>
        <v>`shiftStartTime`:`6`,</v>
      </c>
      <c r="Z263" t="str">
        <f t="shared" ca="1" si="141"/>
        <v>`wONum`:`KNSHOP`,</v>
      </c>
      <c r="AA263" t="str">
        <f t="shared" ca="1" si="142"/>
        <v>`uNum`:`5111430`,</v>
      </c>
      <c r="AB263" t="str">
        <f t="shared" ca="1" si="143"/>
        <v>`notes`:`Replaced governos from air compressor fix leak on oil filters`,</v>
      </c>
      <c r="AC263" t="str">
        <f t="shared" ca="1" si="144"/>
        <v>`shift_Serial`:`43026_04`}</v>
      </c>
    </row>
    <row r="264" spans="1:29" x14ac:dyDescent="0.2">
      <c r="A264" t="str">
        <f t="shared" ca="1" si="116"/>
        <v>{`_id`:`hmarce_2017-10-24_12-47-49_-0500_Tue`,</v>
      </c>
      <c r="B264" t="str">
        <f t="shared" ca="1" si="117"/>
        <v>`_rev`:`2-3071f9906636ad8bd83df12601353b47`,</v>
      </c>
      <c r="C264" t="str">
        <f t="shared" ca="1" si="118"/>
        <v>`worksiteEncoded`:`KN_ODS_MNSHOP`,</v>
      </c>
      <c r="D264" t="str">
        <f t="shared" ca="1" si="119"/>
        <v>`client`:`KN`,</v>
      </c>
      <c r="E264" t="str">
        <f t="shared" ca="1" si="120"/>
        <v>`location`:`ODS`,</v>
      </c>
      <c r="F264" t="str">
        <f t="shared" ca="1" si="121"/>
        <v>`locID`:`MNSHOP`,</v>
      </c>
      <c r="G264" t="str">
        <f t="shared" ca="1" si="122"/>
        <v>`username`:`hmarce`,</v>
      </c>
      <c r="H264" t="str">
        <f t="shared" ca="1" si="123"/>
        <v>`lastName`:`Arce`,</v>
      </c>
      <c r="I264" t="str">
        <f t="shared" ca="1" si="124"/>
        <v>`firstName`:`Hector`,</v>
      </c>
      <c r="J264" t="str">
        <f t="shared" ca="1" si="125"/>
        <v>`technician`:`Arce, Hector`,</v>
      </c>
      <c r="K264" t="str">
        <f t="shared" ca="1" si="126"/>
        <v>`timeStampM`:`2017-10-24T12:47:49-05:00`,</v>
      </c>
      <c r="L264" t="str">
        <f t="shared" ca="1" si="127"/>
        <v>`shiftSerial`:`43026_05`,</v>
      </c>
      <c r="M264" t="str">
        <f t="shared" ca="1" si="128"/>
        <v>`siteUid`:521887,</v>
      </c>
      <c r="N264" t="str">
        <f t="shared" ca="1" si="129"/>
        <v>`timeStamp`:43032.533207963,</v>
      </c>
      <c r="O264" t="str">
        <f t="shared" ca="1" si="130"/>
        <v>`payrollPeriod`:43026,</v>
      </c>
      <c r="P264" t="str">
        <f t="shared" ca="1" si="131"/>
        <v>`rprtDateX`:43030,</v>
      </c>
      <c r="Q264" t="str">
        <f t="shared" ca="1" si="132"/>
        <v>`payroll_Period`:43026,</v>
      </c>
      <c r="R264" t="str">
        <f t="shared" ca="1" si="133"/>
        <v>`ts`:0.25,</v>
      </c>
      <c r="S264" t="str">
        <f t="shared" ca="1" si="134"/>
        <v>`te`:0.708333333333333,</v>
      </c>
      <c r="T264" t="str">
        <f t="shared" ca="1" si="135"/>
        <v>`repairHrs`:11,</v>
      </c>
      <c r="U264" t="str">
        <f t="shared" ca="1" si="136"/>
        <v>`rprtDate`:`2017-10-22`,</v>
      </c>
      <c r="V264" t="str">
        <f t="shared" ca="1" si="137"/>
        <v>`timeStarts`:`2017-10-22T06:00:00-05:00`,</v>
      </c>
      <c r="W264" t="str">
        <f t="shared" ca="1" si="138"/>
        <v>`timeEnds`:`2017-10-22T17:00:00-05:00`,</v>
      </c>
      <c r="X264" t="str">
        <f t="shared" ca="1" si="139"/>
        <v>`shift`:`AM`,</v>
      </c>
      <c r="Y264" t="str">
        <f t="shared" ca="1" si="140"/>
        <v>`shiftStartTime`:`6`,</v>
      </c>
      <c r="Z264" t="str">
        <f t="shared" ca="1" si="141"/>
        <v>`wONum`:`KNSHOP`,</v>
      </c>
      <c r="AA264" t="str">
        <f t="shared" ca="1" si="142"/>
        <v>`uNum`:`506250`,</v>
      </c>
      <c r="AB264" t="str">
        <f t="shared" ca="1" si="143"/>
        <v>`notes`:`Install manifold on fluid end reolaced pony rod seals prime grease system fill grease tank bolt up hyd tank`,</v>
      </c>
      <c r="AC264" t="str">
        <f t="shared" ca="1" si="144"/>
        <v>`shift_Serial`:`43026_05`}</v>
      </c>
    </row>
    <row r="265" spans="1:29" x14ac:dyDescent="0.2">
      <c r="A265" t="str">
        <f t="shared" ca="1" si="116"/>
        <v>{`_id`:`hmarce_2017-10-24_12-49-11_-0500_Tue`,</v>
      </c>
      <c r="B265" t="str">
        <f t="shared" ca="1" si="117"/>
        <v>`_rev`:`2-5ae8f5b88bd7627b84216c1323370eca`,</v>
      </c>
      <c r="C265" t="str">
        <f t="shared" ca="1" si="118"/>
        <v>`worksiteEncoded`:`KN_ODS_MNSHOP`,</v>
      </c>
      <c r="D265" t="str">
        <f t="shared" ca="1" si="119"/>
        <v>`client`:`KN`,</v>
      </c>
      <c r="E265" t="str">
        <f t="shared" ca="1" si="120"/>
        <v>`location`:`ODS`,</v>
      </c>
      <c r="F265" t="str">
        <f t="shared" ca="1" si="121"/>
        <v>`locID`:`MNSHOP`,</v>
      </c>
      <c r="G265" t="str">
        <f t="shared" ca="1" si="122"/>
        <v>`username`:`hmarce`,</v>
      </c>
      <c r="H265" t="str">
        <f t="shared" ca="1" si="123"/>
        <v>`lastName`:`Arce`,</v>
      </c>
      <c r="I265" t="str">
        <f t="shared" ca="1" si="124"/>
        <v>`firstName`:`Hector`,</v>
      </c>
      <c r="J265" t="str">
        <f t="shared" ca="1" si="125"/>
        <v>`technician`:`Arce, Hector`,</v>
      </c>
      <c r="K265" t="str">
        <f t="shared" ca="1" si="126"/>
        <v>`timeStampM`:`2017-10-24T12:49:11-05:00`,</v>
      </c>
      <c r="L265" t="str">
        <f t="shared" ca="1" si="127"/>
        <v>`shiftSerial`:`43026_06`,</v>
      </c>
      <c r="M265" t="str">
        <f t="shared" ca="1" si="128"/>
        <v>`siteUid`:521887,</v>
      </c>
      <c r="N265" t="str">
        <f t="shared" ca="1" si="129"/>
        <v>`timeStamp`:43032.5341604398,</v>
      </c>
      <c r="O265" t="str">
        <f t="shared" ca="1" si="130"/>
        <v>`payrollPeriod`:43026,</v>
      </c>
      <c r="P265" t="str">
        <f t="shared" ca="1" si="131"/>
        <v>`rprtDateX`:43031,</v>
      </c>
      <c r="Q265" t="str">
        <f t="shared" ca="1" si="132"/>
        <v>`payroll_Period`:43026,</v>
      </c>
      <c r="R265" t="str">
        <f t="shared" ca="1" si="133"/>
        <v>`ts`:0.25,</v>
      </c>
      <c r="S265" t="str">
        <f t="shared" ca="1" si="134"/>
        <v>`te`:0.458333333333333,</v>
      </c>
      <c r="T265" t="str">
        <f t="shared" ca="1" si="135"/>
        <v>`repairHrs`:5,</v>
      </c>
      <c r="U265" t="str">
        <f t="shared" ca="1" si="136"/>
        <v>`rprtDate`:`2017-10-23`,</v>
      </c>
      <c r="V265" t="str">
        <f t="shared" ca="1" si="137"/>
        <v>`timeStarts`:`2017-10-23T06:00:00-05:00`,</v>
      </c>
      <c r="W265" t="str">
        <f t="shared" ca="1" si="138"/>
        <v>`timeEnds`:`2017-10-23T11:00:00-05:00`,</v>
      </c>
      <c r="X265" t="str">
        <f t="shared" ca="1" si="139"/>
        <v>`shift`:`AM`,</v>
      </c>
      <c r="Y265" t="str">
        <f t="shared" ca="1" si="140"/>
        <v>`shiftStartTime`:`6`,</v>
      </c>
      <c r="Z265" t="str">
        <f t="shared" ca="1" si="141"/>
        <v>`wONum`:`KNSHOP`,</v>
      </c>
      <c r="AA265" t="str">
        <f t="shared" ca="1" si="142"/>
        <v>`uNum`:`506250`,</v>
      </c>
      <c r="AB265" t="str">
        <f t="shared" ca="1" si="143"/>
        <v>`notes`:`Adjust brakes install work lights replaced wheel hub`,</v>
      </c>
      <c r="AC265" t="str">
        <f t="shared" ca="1" si="144"/>
        <v>`shift_Serial`:`43026_06`}</v>
      </c>
    </row>
    <row r="266" spans="1:29" x14ac:dyDescent="0.2">
      <c r="A266" t="str">
        <f t="shared" ca="1" si="116"/>
        <v>{`_id`:`hmarce_2017-10-24_12-50-37_-0500_Tue`,</v>
      </c>
      <c r="B266" t="str">
        <f t="shared" ca="1" si="117"/>
        <v>`_rev`:`2-bc21da4070a9c5aeb1e9ad72fb3ee83c`,</v>
      </c>
      <c r="C266" t="str">
        <f t="shared" ca="1" si="118"/>
        <v>`worksiteEncoded`:`KN_ODS_MNSHOP`,</v>
      </c>
      <c r="D266" t="str">
        <f t="shared" ca="1" si="119"/>
        <v>`client`:`KN`,</v>
      </c>
      <c r="E266" t="str">
        <f t="shared" ca="1" si="120"/>
        <v>`location`:`ODS`,</v>
      </c>
      <c r="F266" t="str">
        <f t="shared" ca="1" si="121"/>
        <v>`locID`:`MNSHOP`,</v>
      </c>
      <c r="G266" t="str">
        <f t="shared" ca="1" si="122"/>
        <v>`username`:`hmarce`,</v>
      </c>
      <c r="H266" t="str">
        <f t="shared" ca="1" si="123"/>
        <v>`lastName`:`Arce`,</v>
      </c>
      <c r="I266" t="str">
        <f t="shared" ca="1" si="124"/>
        <v>`firstName`:`Hector`,</v>
      </c>
      <c r="J266" t="str">
        <f t="shared" ca="1" si="125"/>
        <v>`technician`:`Arce, Hector`,</v>
      </c>
      <c r="K266" t="str">
        <f t="shared" ca="1" si="126"/>
        <v>`timeStampM`:`2017-10-24T12:50:37-05:00`,</v>
      </c>
      <c r="L266" t="str">
        <f t="shared" ca="1" si="127"/>
        <v>`shiftSerial`:`43026_06`,</v>
      </c>
      <c r="M266" t="str">
        <f t="shared" ca="1" si="128"/>
        <v>`siteUid`:521887,</v>
      </c>
      <c r="N266" t="str">
        <f t="shared" ca="1" si="129"/>
        <v>`timeStamp`:43032.5351577315,</v>
      </c>
      <c r="O266" t="str">
        <f t="shared" ca="1" si="130"/>
        <v>`payrollPeriod`:43026,</v>
      </c>
      <c r="P266" t="str">
        <f t="shared" ca="1" si="131"/>
        <v>`rprtDateX`:43031,</v>
      </c>
      <c r="Q266" t="str">
        <f t="shared" ca="1" si="132"/>
        <v>`payroll_Period`:43026,</v>
      </c>
      <c r="R266" t="str">
        <f t="shared" ca="1" si="133"/>
        <v>`ts`:0.458333333333333,</v>
      </c>
      <c r="S266" t="str">
        <f t="shared" ca="1" si="134"/>
        <v>`te`:0.708333333333333,</v>
      </c>
      <c r="T266" t="str">
        <f t="shared" ca="1" si="135"/>
        <v>`repairHrs`:6,</v>
      </c>
      <c r="U266" t="str">
        <f t="shared" ca="1" si="136"/>
        <v>`rprtDate`:`2017-10-23`,</v>
      </c>
      <c r="V266" t="str">
        <f t="shared" ca="1" si="137"/>
        <v>`timeStarts`:`2017-10-23T11:00:00-05:00`,</v>
      </c>
      <c r="W266" t="str">
        <f t="shared" ca="1" si="138"/>
        <v>`timeEnds`:`2017-10-23T17:00:00-05:00`,</v>
      </c>
      <c r="X266" t="str">
        <f t="shared" ca="1" si="139"/>
        <v>`shift`:`AM`,</v>
      </c>
      <c r="Y266" t="str">
        <f t="shared" ca="1" si="140"/>
        <v>`shiftStartTime`:`6`,</v>
      </c>
      <c r="Z266" t="str">
        <f t="shared" ca="1" si="141"/>
        <v>`wONum`:`KNSHOP`,</v>
      </c>
      <c r="AA266" t="str">
        <f t="shared" ca="1" si="142"/>
        <v>`uNum`:`506068`,</v>
      </c>
      <c r="AB266" t="str">
        <f t="shared" ca="1" si="143"/>
        <v>`notes`:`Replaced fluid end and modify iron and manifold`,</v>
      </c>
      <c r="AC266" t="str">
        <f t="shared" ca="1" si="144"/>
        <v>`shift_Serial`:`43026_06`}</v>
      </c>
    </row>
    <row r="267" spans="1:29" x14ac:dyDescent="0.2">
      <c r="A267" t="str">
        <f t="shared" ca="1" si="116"/>
        <v>{`_id`:`hmarce_2017-10-24_18-09-42_-0500_Tue`,</v>
      </c>
      <c r="B267" t="str">
        <f t="shared" ca="1" si="117"/>
        <v>`_rev`:`2-0839f45a3e7e285ac73f19659b9530fa`,</v>
      </c>
      <c r="C267" t="str">
        <f t="shared" ca="1" si="118"/>
        <v>`worksiteEncoded`:`KN_ODS_MNSHOP`,</v>
      </c>
      <c r="D267" t="str">
        <f t="shared" ca="1" si="119"/>
        <v>`client`:`KN`,</v>
      </c>
      <c r="E267" t="str">
        <f t="shared" ca="1" si="120"/>
        <v>`location`:`ODS`,</v>
      </c>
      <c r="F267" t="str">
        <f t="shared" ca="1" si="121"/>
        <v>`locID`:`MNSHOP`,</v>
      </c>
      <c r="G267" t="str">
        <f t="shared" ca="1" si="122"/>
        <v>`username`:`hmarce`,</v>
      </c>
      <c r="H267" t="str">
        <f t="shared" ca="1" si="123"/>
        <v>`lastName`:`Arce`,</v>
      </c>
      <c r="I267" t="str">
        <f t="shared" ca="1" si="124"/>
        <v>`firstName`:`Hector`,</v>
      </c>
      <c r="J267" t="str">
        <f t="shared" ca="1" si="125"/>
        <v>`technician`:`Arce, Hector`,</v>
      </c>
      <c r="K267" t="str">
        <f t="shared" ca="1" si="126"/>
        <v>`timeStampM`:`2017-10-24T18:09:42-05:00`,</v>
      </c>
      <c r="L267" t="str">
        <f t="shared" ca="1" si="127"/>
        <v>`shiftSerial`:`43026_07`,</v>
      </c>
      <c r="M267" t="str">
        <f t="shared" ca="1" si="128"/>
        <v>`siteUid`:521887,</v>
      </c>
      <c r="N267" t="str">
        <f t="shared" ca="1" si="129"/>
        <v>`timeStamp`:43032.7567423032,</v>
      </c>
      <c r="O267" t="str">
        <f t="shared" ca="1" si="130"/>
        <v>`payrollPeriod`:43026,</v>
      </c>
      <c r="P267" t="str">
        <f t="shared" ca="1" si="131"/>
        <v>`rprtDateX`:43032,</v>
      </c>
      <c r="Q267" t="str">
        <f t="shared" ca="1" si="132"/>
        <v>`payroll_Period`:43026,</v>
      </c>
      <c r="R267" t="str">
        <f t="shared" ca="1" si="133"/>
        <v>`ts`:0.25,</v>
      </c>
      <c r="S267" t="str">
        <f t="shared" ca="1" si="134"/>
        <v>`te`:0.458333333333333,</v>
      </c>
      <c r="T267" t="str">
        <f t="shared" ca="1" si="135"/>
        <v>`repairHrs`:5,</v>
      </c>
      <c r="U267" t="str">
        <f t="shared" ca="1" si="136"/>
        <v>`rprtDate`:`2017-10-24`,</v>
      </c>
      <c r="V267" t="str">
        <f t="shared" ca="1" si="137"/>
        <v>`timeStarts`:`2017-10-24T06:00:00-05:00`,</v>
      </c>
      <c r="W267" t="str">
        <f t="shared" ca="1" si="138"/>
        <v>`timeEnds`:`2017-10-24T11:00:00-05:00`,</v>
      </c>
      <c r="X267" t="str">
        <f t="shared" ca="1" si="139"/>
        <v>`shift`:`AM`,</v>
      </c>
      <c r="Y267" t="str">
        <f t="shared" ca="1" si="140"/>
        <v>`shiftStartTime`:`6`,</v>
      </c>
      <c r="Z267" t="str">
        <f t="shared" ca="1" si="141"/>
        <v>`wONum`:`KNSHOP`,</v>
      </c>
      <c r="AA267" t="str">
        <f t="shared" ca="1" si="142"/>
        <v>`uNum`:`10070`,</v>
      </c>
      <c r="AB267" t="str">
        <f t="shared" ca="1" si="143"/>
        <v>`notes`:`Checklist temp gauge fix coolant leak`,</v>
      </c>
      <c r="AC267" t="str">
        <f t="shared" ca="1" si="144"/>
        <v>`shift_Serial`:`43026_07`}</v>
      </c>
    </row>
    <row r="268" spans="1:29" x14ac:dyDescent="0.2">
      <c r="A268" t="str">
        <f t="shared" ca="1" si="116"/>
        <v>{`_id`:`hmarce_2017-10-24_18-10-20_-0500_Tue`,</v>
      </c>
      <c r="B268" t="str">
        <f t="shared" ca="1" si="117"/>
        <v>`_rev`:`2-b2bcd72a46f8b2daf2b7e285c73129b1`,</v>
      </c>
      <c r="C268" t="str">
        <f t="shared" ca="1" si="118"/>
        <v>`worksiteEncoded`:`KN_ODS_MNSHOP`,</v>
      </c>
      <c r="D268" t="str">
        <f t="shared" ca="1" si="119"/>
        <v>`client`:`KN`,</v>
      </c>
      <c r="E268" t="str">
        <f t="shared" ca="1" si="120"/>
        <v>`location`:`ODS`,</v>
      </c>
      <c r="F268" t="str">
        <f t="shared" ca="1" si="121"/>
        <v>`locID`:`MNSHOP`,</v>
      </c>
      <c r="G268" t="str">
        <f t="shared" ca="1" si="122"/>
        <v>`username`:`hmarce`,</v>
      </c>
      <c r="H268" t="str">
        <f t="shared" ca="1" si="123"/>
        <v>`lastName`:`Arce`,</v>
      </c>
      <c r="I268" t="str">
        <f t="shared" ca="1" si="124"/>
        <v>`firstName`:`Hector`,</v>
      </c>
      <c r="J268" t="str">
        <f t="shared" ca="1" si="125"/>
        <v>`technician`:`Arce, Hector`,</v>
      </c>
      <c r="K268" t="str">
        <f t="shared" ca="1" si="126"/>
        <v>`timeStampM`:`2017-10-24T18:10:20-05:00`,</v>
      </c>
      <c r="L268" t="str">
        <f t="shared" ca="1" si="127"/>
        <v>`shiftSerial`:`43026_07`,</v>
      </c>
      <c r="M268" t="str">
        <f t="shared" ca="1" si="128"/>
        <v>`siteUid`:521887,</v>
      </c>
      <c r="N268" t="str">
        <f t="shared" ca="1" si="129"/>
        <v>`timeStamp`:43032.7571824653,</v>
      </c>
      <c r="O268" t="str">
        <f t="shared" ca="1" si="130"/>
        <v>`payrollPeriod`:43026,</v>
      </c>
      <c r="P268" t="str">
        <f t="shared" ca="1" si="131"/>
        <v>`rprtDateX`:43032,</v>
      </c>
      <c r="Q268" t="str">
        <f t="shared" ca="1" si="132"/>
        <v>`payroll_Period`:43026,</v>
      </c>
      <c r="R268" t="str">
        <f t="shared" ca="1" si="133"/>
        <v>`ts`:0.458333333333333,</v>
      </c>
      <c r="S268" t="str">
        <f t="shared" ca="1" si="134"/>
        <v>`te`:0.541666666666667,</v>
      </c>
      <c r="T268" t="str">
        <f t="shared" ca="1" si="135"/>
        <v>`repairHrs`:2,</v>
      </c>
      <c r="U268" t="str">
        <f t="shared" ca="1" si="136"/>
        <v>`rprtDate`:`2017-10-24`,</v>
      </c>
      <c r="V268" t="str">
        <f t="shared" ca="1" si="137"/>
        <v>`timeStarts`:`2017-10-24T11:00:00-05:00`,</v>
      </c>
      <c r="W268" t="str">
        <f t="shared" ca="1" si="138"/>
        <v>`timeEnds`:`2017-10-24T13:00:00-05:00`,</v>
      </c>
      <c r="X268" t="str">
        <f t="shared" ca="1" si="139"/>
        <v>`shift`:`AM`,</v>
      </c>
      <c r="Y268" t="str">
        <f t="shared" ca="1" si="140"/>
        <v>`shiftStartTime`:`6`,</v>
      </c>
      <c r="Z268" t="str">
        <f t="shared" ca="1" si="141"/>
        <v>`wONum`:`KNSHOP`,</v>
      </c>
      <c r="AA268" t="str">
        <f t="shared" ca="1" si="142"/>
        <v>`uNum`:`11070`,</v>
      </c>
      <c r="AB268" t="str">
        <f t="shared" ca="1" si="143"/>
        <v>`notes`:`Checklist`,</v>
      </c>
      <c r="AC268" t="str">
        <f t="shared" ca="1" si="144"/>
        <v>`shift_Serial`:`43026_07`}</v>
      </c>
    </row>
    <row r="269" spans="1:29" x14ac:dyDescent="0.2">
      <c r="A269" t="str">
        <f t="shared" ca="1" si="116"/>
        <v>{`_id`:`hmarce_2017-10-24_18-10-35_-0500_Tue`,</v>
      </c>
      <c r="B269" t="str">
        <f t="shared" ca="1" si="117"/>
        <v>`_rev`:`2-b1332da1845e463414049d1ab9e7cc40`,</v>
      </c>
      <c r="C269" t="str">
        <f t="shared" ca="1" si="118"/>
        <v>`worksiteEncoded`:`KN_ODS_MNSHOP`,</v>
      </c>
      <c r="D269" t="str">
        <f t="shared" ca="1" si="119"/>
        <v>`client`:`KN`,</v>
      </c>
      <c r="E269" t="str">
        <f t="shared" ca="1" si="120"/>
        <v>`location`:`ODS`,</v>
      </c>
      <c r="F269" t="str">
        <f t="shared" ca="1" si="121"/>
        <v>`locID`:`MNSHOP`,</v>
      </c>
      <c r="G269" t="str">
        <f t="shared" ca="1" si="122"/>
        <v>`username`:`hmarce`,</v>
      </c>
      <c r="H269" t="str">
        <f t="shared" ca="1" si="123"/>
        <v>`lastName`:`Arce`,</v>
      </c>
      <c r="I269" t="str">
        <f t="shared" ca="1" si="124"/>
        <v>`firstName`:`Hector`,</v>
      </c>
      <c r="J269" t="str">
        <f t="shared" ca="1" si="125"/>
        <v>`technician`:`Arce, Hector`,</v>
      </c>
      <c r="K269" t="str">
        <f t="shared" ca="1" si="126"/>
        <v>`timeStampM`:`2017-10-24T18:10:35-05:00`,</v>
      </c>
      <c r="L269" t="str">
        <f t="shared" ca="1" si="127"/>
        <v>`shiftSerial`:`43026_07`,</v>
      </c>
      <c r="M269" t="str">
        <f t="shared" ca="1" si="128"/>
        <v>`siteUid`:521887,</v>
      </c>
      <c r="N269" t="str">
        <f t="shared" ca="1" si="129"/>
        <v>`timeStamp`:43032.7573531366,</v>
      </c>
      <c r="O269" t="str">
        <f t="shared" ca="1" si="130"/>
        <v>`payrollPeriod`:43026,</v>
      </c>
      <c r="P269" t="str">
        <f t="shared" ca="1" si="131"/>
        <v>`rprtDateX`:43032,</v>
      </c>
      <c r="Q269" t="str">
        <f t="shared" ca="1" si="132"/>
        <v>`payroll_Period`:43026,</v>
      </c>
      <c r="R269" t="str">
        <f t="shared" ca="1" si="133"/>
        <v>`ts`:0.541666666666667,</v>
      </c>
      <c r="S269" t="str">
        <f t="shared" ca="1" si="134"/>
        <v>`te`:0.625,</v>
      </c>
      <c r="T269" t="str">
        <f t="shared" ca="1" si="135"/>
        <v>`repairHrs`:2,</v>
      </c>
      <c r="U269" t="str">
        <f t="shared" ca="1" si="136"/>
        <v>`rprtDate`:`2017-10-24`,</v>
      </c>
      <c r="V269" t="str">
        <f t="shared" ca="1" si="137"/>
        <v>`timeStarts`:`2017-10-24T13:00:00-05:00`,</v>
      </c>
      <c r="W269" t="str">
        <f t="shared" ca="1" si="138"/>
        <v>`timeEnds`:`2017-10-24T15:00:00-05:00`,</v>
      </c>
      <c r="X269" t="str">
        <f t="shared" ca="1" si="139"/>
        <v>`shift`:`AM`,</v>
      </c>
      <c r="Y269" t="str">
        <f t="shared" ca="1" si="140"/>
        <v>`shiftStartTime`:`6`,</v>
      </c>
      <c r="Z269" t="str">
        <f t="shared" ca="1" si="141"/>
        <v>`wONum`:`KNSHOP`,</v>
      </c>
      <c r="AA269" t="str">
        <f t="shared" ca="1" si="142"/>
        <v>`uNum`:`Q-415`,</v>
      </c>
      <c r="AB269" t="str">
        <f t="shared" ca="1" si="143"/>
        <v>`notes`:`Packings on #2 and d rings #1`,</v>
      </c>
      <c r="AC269" t="str">
        <f t="shared" ca="1" si="144"/>
        <v>`shift_Serial`:`43026_07`}</v>
      </c>
    </row>
    <row r="270" spans="1:29" x14ac:dyDescent="0.2">
      <c r="A270" t="str">
        <f t="shared" ca="1" si="116"/>
        <v>{`_id`:`hmarce_2017-10-24_18-11-46_-0500_Tue`,</v>
      </c>
      <c r="B270" t="str">
        <f t="shared" ca="1" si="117"/>
        <v>`_rev`:`2-2228ac9ea98fbce673d36cfd544b4811`,</v>
      </c>
      <c r="C270" t="str">
        <f t="shared" ca="1" si="118"/>
        <v>`worksiteEncoded`:`KN_ODS_MNSHOP`,</v>
      </c>
      <c r="D270" t="str">
        <f t="shared" ca="1" si="119"/>
        <v>`client`:`KN`,</v>
      </c>
      <c r="E270" t="str">
        <f t="shared" ca="1" si="120"/>
        <v>`location`:`ODS`,</v>
      </c>
      <c r="F270" t="str">
        <f t="shared" ca="1" si="121"/>
        <v>`locID`:`MNSHOP`,</v>
      </c>
      <c r="G270" t="str">
        <f t="shared" ca="1" si="122"/>
        <v>`username`:`hmarce`,</v>
      </c>
      <c r="H270" t="str">
        <f t="shared" ca="1" si="123"/>
        <v>`lastName`:`Arce`,</v>
      </c>
      <c r="I270" t="str">
        <f t="shared" ca="1" si="124"/>
        <v>`firstName`:`Hector`,</v>
      </c>
      <c r="J270" t="str">
        <f t="shared" ca="1" si="125"/>
        <v>`technician`:`Arce, Hector`,</v>
      </c>
      <c r="K270" t="str">
        <f t="shared" ca="1" si="126"/>
        <v>`timeStampM`:`2017-10-24T18:11:46-05:00`,</v>
      </c>
      <c r="L270" t="str">
        <f t="shared" ca="1" si="127"/>
        <v>`shiftSerial`:`43026_07`,</v>
      </c>
      <c r="M270" t="str">
        <f t="shared" ca="1" si="128"/>
        <v>`siteUid`:521887,</v>
      </c>
      <c r="N270" t="str">
        <f t="shared" ca="1" si="129"/>
        <v>`timeStamp`:43032.7581750116,</v>
      </c>
      <c r="O270" t="str">
        <f t="shared" ca="1" si="130"/>
        <v>`payrollPeriod`:43026,</v>
      </c>
      <c r="P270" t="str">
        <f t="shared" ca="1" si="131"/>
        <v>`rprtDateX`:43032,</v>
      </c>
      <c r="Q270" t="str">
        <f t="shared" ca="1" si="132"/>
        <v>`payroll_Period`:43026,</v>
      </c>
      <c r="R270" t="str">
        <f t="shared" ca="1" si="133"/>
        <v>`ts`:0.625,</v>
      </c>
      <c r="S270" t="str">
        <f t="shared" ca="1" si="134"/>
        <v>`te`:0.708333333333333,</v>
      </c>
      <c r="T270" t="str">
        <f t="shared" ca="1" si="135"/>
        <v>`repairHrs`:2,</v>
      </c>
      <c r="U270" t="str">
        <f t="shared" ca="1" si="136"/>
        <v>`rprtDate`:`2017-10-24`,</v>
      </c>
      <c r="V270" t="str">
        <f t="shared" ca="1" si="137"/>
        <v>`timeStarts`:`2017-10-24T15:00:00-05:00`,</v>
      </c>
      <c r="W270" t="str">
        <f t="shared" ca="1" si="138"/>
        <v>`timeEnds`:`2017-10-24T17:00:00-05:00`,</v>
      </c>
      <c r="X270" t="str">
        <f t="shared" ca="1" si="139"/>
        <v>`shift`:`AM`,</v>
      </c>
      <c r="Y270" t="str">
        <f t="shared" ca="1" si="140"/>
        <v>`shiftStartTime`:`6`,</v>
      </c>
      <c r="Z270" t="str">
        <f t="shared" ca="1" si="141"/>
        <v>`wONum`:`KNSHOP`,</v>
      </c>
      <c r="AA270" t="str">
        <f t="shared" ca="1" si="142"/>
        <v>`uNum`:`620129`,</v>
      </c>
      <c r="AB270" t="str">
        <f t="shared" ca="1" si="143"/>
        <v>`notes`:`Wash unit`,</v>
      </c>
      <c r="AC270" t="str">
        <f t="shared" ca="1" si="144"/>
        <v>`shift_Serial`:`43026_07`}</v>
      </c>
    </row>
    <row r="271" spans="1:29" x14ac:dyDescent="0.2">
      <c r="A271" t="str">
        <f t="shared" ca="1" si="116"/>
        <v>{`_id`:`hmarce_2017-11-02_15-46-59_-0500_Thu`,</v>
      </c>
      <c r="B271" t="str">
        <f t="shared" ca="1" si="117"/>
        <v>`_rev`:`3-bd3f0672398357b9425db59d65d5cadf`,</v>
      </c>
      <c r="C271" t="str">
        <f t="shared" ca="1" si="118"/>
        <v>`worksiteEncoded`:`KN_ODS_MNSHOP`,</v>
      </c>
      <c r="D271" t="str">
        <f t="shared" ca="1" si="119"/>
        <v>`client`:`KN`,</v>
      </c>
      <c r="E271" t="str">
        <f t="shared" ca="1" si="120"/>
        <v>`location`:`ODS`,</v>
      </c>
      <c r="F271" t="str">
        <f t="shared" ca="1" si="121"/>
        <v>`locID`:`MNSHOP`,</v>
      </c>
      <c r="G271" t="str">
        <f t="shared" ca="1" si="122"/>
        <v>`username`:`hmarce`,</v>
      </c>
      <c r="H271" t="str">
        <f t="shared" ca="1" si="123"/>
        <v>`lastName`:`Arce`,</v>
      </c>
      <c r="I271" t="str">
        <f t="shared" ca="1" si="124"/>
        <v>`firstName`:`Hector`,</v>
      </c>
      <c r="J271" t="str">
        <f t="shared" ca="1" si="125"/>
        <v>`technician`:`Arce, Hector`,</v>
      </c>
      <c r="K271" t="str">
        <f t="shared" ca="1" si="126"/>
        <v>`timeStampM`:`null`,</v>
      </c>
      <c r="L271" t="str">
        <f t="shared" ca="1" si="127"/>
        <v>`shiftSerial`:`43040_01`,</v>
      </c>
      <c r="M271" t="str">
        <f t="shared" ca="1" si="128"/>
        <v>`siteUid`:521887,</v>
      </c>
      <c r="N271" t="str">
        <f t="shared" ca="1" si="129"/>
        <v>`timeStamp`:43041.6576300231,</v>
      </c>
      <c r="O271" t="str">
        <f t="shared" ca="1" si="130"/>
        <v>`payrollPeriod`:43040,</v>
      </c>
      <c r="P271" t="str">
        <f t="shared" ca="1" si="131"/>
        <v>`rprtDateX`:43040,</v>
      </c>
      <c r="Q271" t="str">
        <f t="shared" ca="1" si="132"/>
        <v>`payroll_Period`:43040,</v>
      </c>
      <c r="R271" t="str">
        <f t="shared" ca="1" si="133"/>
        <v>`ts`:0.25,</v>
      </c>
      <c r="S271" t="str">
        <f t="shared" ca="1" si="134"/>
        <v>`te`:0.375,</v>
      </c>
      <c r="T271" t="str">
        <f t="shared" ca="1" si="135"/>
        <v>`repairHrs`:3,</v>
      </c>
      <c r="U271" t="str">
        <f t="shared" ca="1" si="136"/>
        <v>`rprtDate`:`2017-11-01`,</v>
      </c>
      <c r="V271" t="str">
        <f t="shared" ca="1" si="137"/>
        <v>`timeStarts`:`2017-11-01T06:00:00-05:00`,</v>
      </c>
      <c r="W271" t="str">
        <f t="shared" ca="1" si="138"/>
        <v>`timeEnds`:`2017-11-01T09:00:00-05:00`,</v>
      </c>
      <c r="X271" t="str">
        <f t="shared" ca="1" si="139"/>
        <v>`shift`:`AM`,</v>
      </c>
      <c r="Y271" t="str">
        <f t="shared" ca="1" si="140"/>
        <v>`shiftStartTime`:`6`,</v>
      </c>
      <c r="Z271" t="str">
        <f t="shared" ca="1" si="141"/>
        <v>`wONum`:`KNSHOP`,</v>
      </c>
      <c r="AA271" t="str">
        <f t="shared" ca="1" si="142"/>
        <v>`uNum`:`HP-066`,</v>
      </c>
      <c r="AB271" t="str">
        <f t="shared" ca="1" si="143"/>
        <v>`notes`:`Install manifold iron brackets finish installing fluid end`,</v>
      </c>
      <c r="AC271" t="str">
        <f t="shared" ca="1" si="144"/>
        <v>`shift_Serial`:`43040_01`}</v>
      </c>
    </row>
    <row r="272" spans="1:29" x14ac:dyDescent="0.2">
      <c r="A272" t="str">
        <f t="shared" ca="1" si="116"/>
        <v>{`_id`:`hmarce_2017-11-02_15-48-08_-0500_Thu`,</v>
      </c>
      <c r="B272" t="str">
        <f t="shared" ca="1" si="117"/>
        <v>`_rev`:`3-bd4d434a12c1bbd04343f15d51dc6e54`,</v>
      </c>
      <c r="C272" t="str">
        <f t="shared" ca="1" si="118"/>
        <v>`worksiteEncoded`:`KN_ODS_MNSHOP`,</v>
      </c>
      <c r="D272" t="str">
        <f t="shared" ca="1" si="119"/>
        <v>`client`:`KN`,</v>
      </c>
      <c r="E272" t="str">
        <f t="shared" ca="1" si="120"/>
        <v>`location`:`ODS`,</v>
      </c>
      <c r="F272" t="str">
        <f t="shared" ca="1" si="121"/>
        <v>`locID`:`MNSHOP`,</v>
      </c>
      <c r="G272" t="str">
        <f t="shared" ca="1" si="122"/>
        <v>`username`:`hmarce`,</v>
      </c>
      <c r="H272" t="str">
        <f t="shared" ca="1" si="123"/>
        <v>`lastName`:`Arce`,</v>
      </c>
      <c r="I272" t="str">
        <f t="shared" ca="1" si="124"/>
        <v>`firstName`:`Hector`,</v>
      </c>
      <c r="J272" t="str">
        <f t="shared" ca="1" si="125"/>
        <v>`technician`:`Arce, Hector`,</v>
      </c>
      <c r="K272" t="str">
        <f t="shared" ca="1" si="126"/>
        <v>`timeStampM`:`null`,</v>
      </c>
      <c r="L272" t="str">
        <f t="shared" ca="1" si="127"/>
        <v>`shiftSerial`:`43040_01`,</v>
      </c>
      <c r="M272" t="str">
        <f t="shared" ca="1" si="128"/>
        <v>`siteUid`:521887,</v>
      </c>
      <c r="N272" t="str">
        <f t="shared" ca="1" si="129"/>
        <v>`timeStamp`:43041.6584341782,</v>
      </c>
      <c r="O272" t="str">
        <f t="shared" ca="1" si="130"/>
        <v>`payrollPeriod`:43040,</v>
      </c>
      <c r="P272" t="str">
        <f t="shared" ca="1" si="131"/>
        <v>`rprtDateX`:43040,</v>
      </c>
      <c r="Q272" t="str">
        <f t="shared" ca="1" si="132"/>
        <v>`payroll_Period`:43040,</v>
      </c>
      <c r="R272" t="str">
        <f t="shared" ca="1" si="133"/>
        <v>`ts`:0.375,</v>
      </c>
      <c r="S272" t="str">
        <f t="shared" ca="1" si="134"/>
        <v>`te`:0.708333333333333,</v>
      </c>
      <c r="T272" t="str">
        <f t="shared" ca="1" si="135"/>
        <v>`repairHrs`:8,</v>
      </c>
      <c r="U272" t="str">
        <f t="shared" ca="1" si="136"/>
        <v>`rprtDate`:`2017-11-01`,</v>
      </c>
      <c r="V272" t="str">
        <f t="shared" ca="1" si="137"/>
        <v>`timeStarts`:`2017-11-01T09:00:00-05:00`,</v>
      </c>
      <c r="W272" t="str">
        <f t="shared" ca="1" si="138"/>
        <v>`timeEnds`:`2017-11-01T17:00:00-05:00`,</v>
      </c>
      <c r="X272" t="str">
        <f t="shared" ca="1" si="139"/>
        <v>`shift`:`AM`,</v>
      </c>
      <c r="Y272" t="str">
        <f t="shared" ca="1" si="140"/>
        <v>`shiftStartTime`:`6`,</v>
      </c>
      <c r="Z272" t="str">
        <f t="shared" ca="1" si="141"/>
        <v>`wONum`:`KNSHOP`,</v>
      </c>
      <c r="AA272" t="str">
        <f t="shared" ca="1" si="142"/>
        <v>`uNum`:`HP-082`,</v>
      </c>
      <c r="AB272" t="str">
        <f t="shared" ca="1" si="143"/>
        <v>`notes`:`Replaced fluid end checklist fix coolant leak replaced worklights and fuses fill fluids`,</v>
      </c>
      <c r="AC272" t="str">
        <f t="shared" ca="1" si="144"/>
        <v>`shift_Serial`:`43040_01`}</v>
      </c>
    </row>
    <row r="273" spans="1:29" x14ac:dyDescent="0.2">
      <c r="A273" t="str">
        <f t="shared" ca="1" si="116"/>
        <v>{`_id`:`hmarce_2017-11-05_06-44-50_-0600_Sun`,</v>
      </c>
      <c r="B273" t="str">
        <f t="shared" ca="1" si="117"/>
        <v>`_rev`:`3-060bd178f8674c60bb9f9361231dc469`,</v>
      </c>
      <c r="C273" t="str">
        <f t="shared" ca="1" si="118"/>
        <v>`worksiteEncoded`:`KN_ODS_MNSHOP`,</v>
      </c>
      <c r="D273" t="str">
        <f t="shared" ca="1" si="119"/>
        <v>`client`:`KN`,</v>
      </c>
      <c r="E273" t="str">
        <f t="shared" ca="1" si="120"/>
        <v>`location`:`ODS`,</v>
      </c>
      <c r="F273" t="str">
        <f t="shared" ca="1" si="121"/>
        <v>`locID`:`MNSHOP`,</v>
      </c>
      <c r="G273" t="str">
        <f t="shared" ca="1" si="122"/>
        <v>`username`:`hmarce`,</v>
      </c>
      <c r="H273" t="str">
        <f t="shared" ca="1" si="123"/>
        <v>`lastName`:`Arce`,</v>
      </c>
      <c r="I273" t="str">
        <f t="shared" ca="1" si="124"/>
        <v>`firstName`:`Hector`,</v>
      </c>
      <c r="J273" t="str">
        <f t="shared" ca="1" si="125"/>
        <v>`technician`:`Arce, Hector`,</v>
      </c>
      <c r="K273" t="str">
        <f t="shared" ca="1" si="126"/>
        <v>`timeStampM`:`null`,</v>
      </c>
      <c r="L273" t="str">
        <f t="shared" ca="1" si="127"/>
        <v>`shiftSerial`:`43040_04`,</v>
      </c>
      <c r="M273" t="str">
        <f t="shared" ca="1" si="128"/>
        <v>`siteUid`:521887,</v>
      </c>
      <c r="N273" t="str">
        <f t="shared" ca="1" si="129"/>
        <v>`timeStamp`:43044.2811397106,</v>
      </c>
      <c r="O273" t="str">
        <f t="shared" ca="1" si="130"/>
        <v>`payrollPeriod`:43040,</v>
      </c>
      <c r="P273" t="str">
        <f t="shared" ca="1" si="131"/>
        <v>`rprtDateX`:43043,</v>
      </c>
      <c r="Q273" t="str">
        <f t="shared" ca="1" si="132"/>
        <v>`payroll_Period`:43040,</v>
      </c>
      <c r="R273" t="str">
        <f t="shared" ca="1" si="133"/>
        <v>`ts`:0.25,</v>
      </c>
      <c r="S273" t="str">
        <f t="shared" ca="1" si="134"/>
        <v>`te`:0.5,</v>
      </c>
      <c r="T273" t="str">
        <f t="shared" ca="1" si="135"/>
        <v>`repairHrs`:6,</v>
      </c>
      <c r="U273" t="str">
        <f t="shared" ca="1" si="136"/>
        <v>`rprtDate`:`2017-11-04`,</v>
      </c>
      <c r="V273" t="str">
        <f t="shared" ca="1" si="137"/>
        <v>`timeStarts`:`2017-11-04T06:00:00-05:00`,</v>
      </c>
      <c r="W273" t="str">
        <f t="shared" ca="1" si="138"/>
        <v>`timeEnds`:`2017-11-04T12:00:00-05:00`,</v>
      </c>
      <c r="X273" t="str">
        <f t="shared" ca="1" si="139"/>
        <v>`shift`:`AM`,</v>
      </c>
      <c r="Y273" t="str">
        <f t="shared" ca="1" si="140"/>
        <v>`shiftStartTime`:`6`,</v>
      </c>
      <c r="Z273" t="str">
        <f t="shared" ca="1" si="141"/>
        <v>`wONum`:`KNSHOP`,</v>
      </c>
      <c r="AA273" t="str">
        <f t="shared" ca="1" si="142"/>
        <v>`uNum`:`10068`,</v>
      </c>
      <c r="AB273" t="str">
        <f t="shared" ca="1" si="143"/>
        <v>`notes`:`Clean brathers fix hyd tank leak checklist fix hoses leaking power end inspection cover replaced gasket run and test`,</v>
      </c>
      <c r="AC273" t="str">
        <f t="shared" ca="1" si="144"/>
        <v>`shift_Serial`:`43040_04`}</v>
      </c>
    </row>
    <row r="274" spans="1:29" x14ac:dyDescent="0.2">
      <c r="A274" t="str">
        <f t="shared" ca="1" si="116"/>
        <v>{`_id`:`hmarce_2017-11-05_06-46-20_-0600_Sun`,</v>
      </c>
      <c r="B274" t="str">
        <f t="shared" ca="1" si="117"/>
        <v>`_rev`:`3-e407995603edd916145fc314975a1877`,</v>
      </c>
      <c r="C274" t="str">
        <f t="shared" ca="1" si="118"/>
        <v>`worksiteEncoded`:`KN_ODS_MNSHOP`,</v>
      </c>
      <c r="D274" t="str">
        <f t="shared" ca="1" si="119"/>
        <v>`client`:`KN`,</v>
      </c>
      <c r="E274" t="str">
        <f t="shared" ca="1" si="120"/>
        <v>`location`:`ODS`,</v>
      </c>
      <c r="F274" t="str">
        <f t="shared" ca="1" si="121"/>
        <v>`locID`:`MNSHOP`,</v>
      </c>
      <c r="G274" t="str">
        <f t="shared" ca="1" si="122"/>
        <v>`username`:`hmarce`,</v>
      </c>
      <c r="H274" t="str">
        <f t="shared" ca="1" si="123"/>
        <v>`lastName`:`Arce`,</v>
      </c>
      <c r="I274" t="str">
        <f t="shared" ca="1" si="124"/>
        <v>`firstName`:`Hector`,</v>
      </c>
      <c r="J274" t="str">
        <f t="shared" ca="1" si="125"/>
        <v>`technician`:`Arce, Hector`,</v>
      </c>
      <c r="K274" t="str">
        <f t="shared" ca="1" si="126"/>
        <v>`timeStampM`:`null`,</v>
      </c>
      <c r="L274" t="str">
        <f t="shared" ca="1" si="127"/>
        <v>`shiftSerial`:`43040_04`,</v>
      </c>
      <c r="M274" t="str">
        <f t="shared" ca="1" si="128"/>
        <v>`siteUid`:521887,</v>
      </c>
      <c r="N274" t="str">
        <f t="shared" ca="1" si="129"/>
        <v>`timeStamp`:43044.2821823032,</v>
      </c>
      <c r="O274" t="str">
        <f t="shared" ca="1" si="130"/>
        <v>`payrollPeriod`:43040,</v>
      </c>
      <c r="P274" t="str">
        <f t="shared" ca="1" si="131"/>
        <v>`rprtDateX`:43043,</v>
      </c>
      <c r="Q274" t="str">
        <f t="shared" ca="1" si="132"/>
        <v>`payroll_Period`:43040,</v>
      </c>
      <c r="R274" t="str">
        <f t="shared" ca="1" si="133"/>
        <v>`ts`:0.5,</v>
      </c>
      <c r="S274" t="str">
        <f t="shared" ca="1" si="134"/>
        <v>`te`:0.75,</v>
      </c>
      <c r="T274" t="str">
        <f t="shared" ca="1" si="135"/>
        <v>`repairHrs`:6,</v>
      </c>
      <c r="U274" t="str">
        <f t="shared" ca="1" si="136"/>
        <v>`rprtDate`:`2017-11-04`,</v>
      </c>
      <c r="V274" t="str">
        <f t="shared" ca="1" si="137"/>
        <v>`timeStarts`:`2017-11-04T12:00:00-05:00`,</v>
      </c>
      <c r="W274" t="str">
        <f t="shared" ca="1" si="138"/>
        <v>`timeEnds`:`2017-11-04T18:00:00-05:00`,</v>
      </c>
      <c r="X274" t="str">
        <f t="shared" ca="1" si="139"/>
        <v>`shift`:`AM`,</v>
      </c>
      <c r="Y274" t="str">
        <f t="shared" ca="1" si="140"/>
        <v>`shiftStartTime`:`6`,</v>
      </c>
      <c r="Z274" t="str">
        <f t="shared" ca="1" si="141"/>
        <v>`wONum`:`KNSHOP`,</v>
      </c>
      <c r="AA274" t="str">
        <f t="shared" ca="1" si="142"/>
        <v>`uNum`:`HP-078`,</v>
      </c>
      <c r="AB274" t="str">
        <f t="shared" ca="1" si="143"/>
        <v>`notes`:`Fluid end pony rod seal checklist`,</v>
      </c>
      <c r="AC274" t="str">
        <f t="shared" ca="1" si="144"/>
        <v>`shift_Serial`:`43040_04`}</v>
      </c>
    </row>
    <row r="275" spans="1:29" x14ac:dyDescent="0.2">
      <c r="A275" t="str">
        <f t="shared" ca="1" si="116"/>
        <v>{`_id`:`hmarce_2017-11-07_18-56-36_-0600_Tue`,</v>
      </c>
      <c r="B275" t="str">
        <f t="shared" ca="1" si="117"/>
        <v>`_rev`:`2-2b267d177ec089c156b831815c3e8c8b`,</v>
      </c>
      <c r="C275" t="str">
        <f t="shared" ca="1" si="118"/>
        <v>`worksiteEncoded`:`KN_ODS_MNSHOP`,</v>
      </c>
      <c r="D275" t="str">
        <f t="shared" ca="1" si="119"/>
        <v>`client`:`KN`,</v>
      </c>
      <c r="E275" t="str">
        <f t="shared" ca="1" si="120"/>
        <v>`location`:`ODS`,</v>
      </c>
      <c r="F275" t="str">
        <f t="shared" ca="1" si="121"/>
        <v>`locID`:`MNSHOP`,</v>
      </c>
      <c r="G275" t="str">
        <f t="shared" ca="1" si="122"/>
        <v>`username`:`hmarce`,</v>
      </c>
      <c r="H275" t="str">
        <f t="shared" ca="1" si="123"/>
        <v>`lastName`:`Arce`,</v>
      </c>
      <c r="I275" t="str">
        <f t="shared" ca="1" si="124"/>
        <v>`firstName`:`Hector`,</v>
      </c>
      <c r="J275" t="str">
        <f t="shared" ca="1" si="125"/>
        <v>`technician`:`Arce, Hector`,</v>
      </c>
      <c r="K275" t="str">
        <f t="shared" ca="1" si="126"/>
        <v>`timeStampM`:`2017-11-07T18:56:36-06:00`,</v>
      </c>
      <c r="L275" t="str">
        <f t="shared" ca="1" si="127"/>
        <v>`shiftSerial`:`43040_02`,</v>
      </c>
      <c r="M275" t="str">
        <f t="shared" ca="1" si="128"/>
        <v>`siteUid`:521887,</v>
      </c>
      <c r="N275" t="str">
        <f t="shared" ca="1" si="129"/>
        <v>`timeStamp`:43046.789312963,</v>
      </c>
      <c r="O275" t="str">
        <f t="shared" ca="1" si="130"/>
        <v>`payrollPeriod`:43040,</v>
      </c>
      <c r="P275" t="str">
        <f t="shared" ca="1" si="131"/>
        <v>`rprtDateX`:43041,</v>
      </c>
      <c r="Q275" t="str">
        <f t="shared" ca="1" si="132"/>
        <v>`payroll_Period`:43040,</v>
      </c>
      <c r="R275" t="str">
        <f t="shared" ca="1" si="133"/>
        <v>`ts`:0.25,</v>
      </c>
      <c r="S275" t="str">
        <f t="shared" ca="1" si="134"/>
        <v>`te`:0.416666666666667,</v>
      </c>
      <c r="T275" t="str">
        <f t="shared" ca="1" si="135"/>
        <v>`repairHrs`:4,</v>
      </c>
      <c r="U275" t="str">
        <f t="shared" ca="1" si="136"/>
        <v>`rprtDate`:`2017-11-02`,</v>
      </c>
      <c r="V275" t="str">
        <f t="shared" ca="1" si="137"/>
        <v>`timeStarts`:`2017-11-02T06:00:00-05:00`,</v>
      </c>
      <c r="W275" t="str">
        <f t="shared" ca="1" si="138"/>
        <v>`timeEnds`:`2017-11-02T10:00:00-05:00`,</v>
      </c>
      <c r="X275" t="str">
        <f t="shared" ca="1" si="139"/>
        <v>`shift`:`AM`,</v>
      </c>
      <c r="Y275" t="str">
        <f t="shared" ca="1" si="140"/>
        <v>`shiftStartTime`:`6`,</v>
      </c>
      <c r="Z275" t="str">
        <f t="shared" ca="1" si="141"/>
        <v>`wONum`:`KNSHOP`,</v>
      </c>
      <c r="AA275" t="str">
        <f t="shared" ca="1" si="142"/>
        <v>`uNum`:`322241`,</v>
      </c>
      <c r="AB275" t="str">
        <f t="shared" ca="1" si="143"/>
        <v>`notes`:`Install mud flaps checklist remove windshield wiper motor fix air leak`,</v>
      </c>
      <c r="AC275" t="str">
        <f t="shared" ca="1" si="144"/>
        <v>`shift_Serial`:`43040_02`}</v>
      </c>
    </row>
    <row r="276" spans="1:29" x14ac:dyDescent="0.2">
      <c r="A276" t="str">
        <f t="shared" ca="1" si="116"/>
        <v>{`_id`:`hmarce_2017-11-07_18-58-44_-0600_Tue`,</v>
      </c>
      <c r="B276" t="str">
        <f t="shared" ca="1" si="117"/>
        <v>`_rev`:`2-31c7b636ef45f9989a936557843e44fd`,</v>
      </c>
      <c r="C276" t="str">
        <f t="shared" ca="1" si="118"/>
        <v>`worksiteEncoded`:`KN_ODS_MNSHOP`,</v>
      </c>
      <c r="D276" t="str">
        <f t="shared" ca="1" si="119"/>
        <v>`client`:`KN`,</v>
      </c>
      <c r="E276" t="str">
        <f t="shared" ca="1" si="120"/>
        <v>`location`:`ODS`,</v>
      </c>
      <c r="F276" t="str">
        <f t="shared" ca="1" si="121"/>
        <v>`locID`:`MNSHOP`,</v>
      </c>
      <c r="G276" t="str">
        <f t="shared" ca="1" si="122"/>
        <v>`username`:`hmarce`,</v>
      </c>
      <c r="H276" t="str">
        <f t="shared" ca="1" si="123"/>
        <v>`lastName`:`Arce`,</v>
      </c>
      <c r="I276" t="str">
        <f t="shared" ca="1" si="124"/>
        <v>`firstName`:`Hector`,</v>
      </c>
      <c r="J276" t="str">
        <f t="shared" ca="1" si="125"/>
        <v>`technician`:`Arce, Hector`,</v>
      </c>
      <c r="K276" t="str">
        <f t="shared" ca="1" si="126"/>
        <v>`timeStampM`:`2017-11-07T18:58:44-06:00`,</v>
      </c>
      <c r="L276" t="str">
        <f t="shared" ca="1" si="127"/>
        <v>`shiftSerial`:`43040_02`,</v>
      </c>
      <c r="M276" t="str">
        <f t="shared" ca="1" si="128"/>
        <v>`siteUid`:521887,</v>
      </c>
      <c r="N276" t="str">
        <f t="shared" ca="1" si="129"/>
        <v>`timeStamp`:43046.7907939236,</v>
      </c>
      <c r="O276" t="str">
        <f t="shared" ca="1" si="130"/>
        <v>`payrollPeriod`:43040,</v>
      </c>
      <c r="P276" t="str">
        <f t="shared" ca="1" si="131"/>
        <v>`rprtDateX`:43041,</v>
      </c>
      <c r="Q276" t="str">
        <f t="shared" ca="1" si="132"/>
        <v>`payroll_Period`:43040,</v>
      </c>
      <c r="R276" t="str">
        <f t="shared" ca="1" si="133"/>
        <v>`ts`:0.416666666666667,</v>
      </c>
      <c r="S276" t="str">
        <f t="shared" ca="1" si="134"/>
        <v>`te`:0.583333333333333,</v>
      </c>
      <c r="T276" t="str">
        <f t="shared" ca="1" si="135"/>
        <v>`repairHrs`:4,</v>
      </c>
      <c r="U276" t="str">
        <f t="shared" ca="1" si="136"/>
        <v>`rprtDate`:`2017-11-02`,</v>
      </c>
      <c r="V276" t="str">
        <f t="shared" ca="1" si="137"/>
        <v>`timeStarts`:`2017-11-02T10:00:00-05:00`,</v>
      </c>
      <c r="W276" t="str">
        <f t="shared" ca="1" si="138"/>
        <v>`timeEnds`:`2017-11-02T14:00:00-05:00`,</v>
      </c>
      <c r="X276" t="str">
        <f t="shared" ca="1" si="139"/>
        <v>`shift`:`AM`,</v>
      </c>
      <c r="Y276" t="str">
        <f t="shared" ca="1" si="140"/>
        <v>`shiftStartTime`:`6`,</v>
      </c>
      <c r="Z276" t="str">
        <f t="shared" ca="1" si="141"/>
        <v>`wONum`:`KNSHOP`,</v>
      </c>
      <c r="AA276" t="str">
        <f t="shared" ca="1" si="142"/>
        <v>`uNum`:`10075`,</v>
      </c>
      <c r="AB276" t="str">
        <f t="shared" ca="1" si="143"/>
        <v>`notes`:`Trouble shoot starting problem checklist`,</v>
      </c>
      <c r="AC276" t="str">
        <f t="shared" ca="1" si="144"/>
        <v>`shift_Serial`:`43040_02`}</v>
      </c>
    </row>
    <row r="277" spans="1:29" x14ac:dyDescent="0.2">
      <c r="A277" t="str">
        <f t="shared" ca="1" si="116"/>
        <v>{`_id`:`hmarce_2017-11-07_18-59-37_-0600_Tue`,</v>
      </c>
      <c r="B277" t="str">
        <f t="shared" ca="1" si="117"/>
        <v>`_rev`:`3-91f22f3cb0ae2c9dfa06f3274469826b`,</v>
      </c>
      <c r="C277" t="str">
        <f t="shared" ca="1" si="118"/>
        <v>`worksiteEncoded`:`KN_ODS_MNSHOP`,</v>
      </c>
      <c r="D277" t="str">
        <f t="shared" ca="1" si="119"/>
        <v>`client`:`KN`,</v>
      </c>
      <c r="E277" t="str">
        <f t="shared" ca="1" si="120"/>
        <v>`location`:`ODS`,</v>
      </c>
      <c r="F277" t="str">
        <f t="shared" ca="1" si="121"/>
        <v>`locID`:`MNSHOP`,</v>
      </c>
      <c r="G277" t="str">
        <f t="shared" ca="1" si="122"/>
        <v>`username`:`hmarce`,</v>
      </c>
      <c r="H277" t="str">
        <f t="shared" ca="1" si="123"/>
        <v>`lastName`:`Arce`,</v>
      </c>
      <c r="I277" t="str">
        <f t="shared" ca="1" si="124"/>
        <v>`firstName`:`Hector`,</v>
      </c>
      <c r="J277" t="str">
        <f t="shared" ca="1" si="125"/>
        <v>`technician`:`Arce, Hector`,</v>
      </c>
      <c r="K277" t="str">
        <f t="shared" ca="1" si="126"/>
        <v>`timeStampM`:`null`,</v>
      </c>
      <c r="L277" t="str">
        <f t="shared" ca="1" si="127"/>
        <v>`shiftSerial`:`43040_02`,</v>
      </c>
      <c r="M277" t="str">
        <f t="shared" ca="1" si="128"/>
        <v>`siteUid`:521887,</v>
      </c>
      <c r="N277" t="str">
        <f t="shared" ca="1" si="129"/>
        <v>`timeStamp`:43046.7914101042,</v>
      </c>
      <c r="O277" t="str">
        <f t="shared" ca="1" si="130"/>
        <v>`payrollPeriod`:43040,</v>
      </c>
      <c r="P277" t="str">
        <f t="shared" ca="1" si="131"/>
        <v>`rprtDateX`:43041,</v>
      </c>
      <c r="Q277" t="str">
        <f t="shared" ca="1" si="132"/>
        <v>`payroll_Period`:43040,</v>
      </c>
      <c r="R277" t="str">
        <f t="shared" ca="1" si="133"/>
        <v>`ts`:0.583333333333333,</v>
      </c>
      <c r="S277" t="str">
        <f t="shared" ca="1" si="134"/>
        <v>`te`:0.708333333333333,</v>
      </c>
      <c r="T277" t="str">
        <f t="shared" ca="1" si="135"/>
        <v>`repairHrs`:3,</v>
      </c>
      <c r="U277" t="str">
        <f t="shared" ca="1" si="136"/>
        <v>`rprtDate`:`2017-11-02`,</v>
      </c>
      <c r="V277" t="str">
        <f t="shared" ca="1" si="137"/>
        <v>`timeStarts`:`2017-11-02T14:00:00-05:00`,</v>
      </c>
      <c r="W277" t="str">
        <f t="shared" ca="1" si="138"/>
        <v>`timeEnds`:`2017-11-02T17:00:00-05:00`,</v>
      </c>
      <c r="X277" t="str">
        <f t="shared" ca="1" si="139"/>
        <v>`shift`:`AM`,</v>
      </c>
      <c r="Y277" t="str">
        <f t="shared" ca="1" si="140"/>
        <v>`shiftStartTime`:`6`,</v>
      </c>
      <c r="Z277" t="str">
        <f t="shared" ca="1" si="141"/>
        <v>`wONum`:`KNSHOP`,</v>
      </c>
      <c r="AA277" t="str">
        <f t="shared" ca="1" si="142"/>
        <v>`uNum`:`HP-083`,</v>
      </c>
      <c r="AB277" t="str">
        <f t="shared" ca="1" si="143"/>
        <v>`notes`:`Fix coolant leak cleaned radiator replaced coolant pipe and boots run and test`,</v>
      </c>
      <c r="AC277" t="str">
        <f t="shared" ca="1" si="144"/>
        <v>`shift_Serial`:`43040_02`}</v>
      </c>
    </row>
    <row r="278" spans="1:29" x14ac:dyDescent="0.2">
      <c r="A278" t="str">
        <f t="shared" ca="1" si="116"/>
        <v>{`_id`:`hmarce_2017-11-07_19-01-02_-0600_Tue`,</v>
      </c>
      <c r="B278" t="str">
        <f t="shared" ca="1" si="117"/>
        <v>`_rev`:`2-2bcceb906a3eb57c995912d049d0500a`,</v>
      </c>
      <c r="C278" t="str">
        <f t="shared" ca="1" si="118"/>
        <v>`worksiteEncoded`:`KN_ODS_MNSHOP`,</v>
      </c>
      <c r="D278" t="str">
        <f t="shared" ca="1" si="119"/>
        <v>`client`:`KN`,</v>
      </c>
      <c r="E278" t="str">
        <f t="shared" ca="1" si="120"/>
        <v>`location`:`ODS`,</v>
      </c>
      <c r="F278" t="str">
        <f t="shared" ca="1" si="121"/>
        <v>`locID`:`MNSHOP`,</v>
      </c>
      <c r="G278" t="str">
        <f t="shared" ca="1" si="122"/>
        <v>`username`:`hmarce`,</v>
      </c>
      <c r="H278" t="str">
        <f t="shared" ca="1" si="123"/>
        <v>`lastName`:`Arce`,</v>
      </c>
      <c r="I278" t="str">
        <f t="shared" ca="1" si="124"/>
        <v>`firstName`:`Hector`,</v>
      </c>
      <c r="J278" t="str">
        <f t="shared" ca="1" si="125"/>
        <v>`technician`:`Arce, Hector`,</v>
      </c>
      <c r="K278" t="str">
        <f t="shared" ca="1" si="126"/>
        <v>`timeStampM`:`2017-11-07T19:01:02-06:00`,</v>
      </c>
      <c r="L278" t="str">
        <f t="shared" ca="1" si="127"/>
        <v>`shiftSerial`:`43040_03`,</v>
      </c>
      <c r="M278" t="str">
        <f t="shared" ca="1" si="128"/>
        <v>`siteUid`:521887,</v>
      </c>
      <c r="N278" t="str">
        <f t="shared" ca="1" si="129"/>
        <v>`timeStamp`:43046.7923926968,</v>
      </c>
      <c r="O278" t="str">
        <f t="shared" ca="1" si="130"/>
        <v>`payrollPeriod`:43040,</v>
      </c>
      <c r="P278" t="str">
        <f t="shared" ca="1" si="131"/>
        <v>`rprtDateX`:43042,</v>
      </c>
      <c r="Q278" t="str">
        <f t="shared" ca="1" si="132"/>
        <v>`payroll_Period`:43040,</v>
      </c>
      <c r="R278" t="str">
        <f t="shared" ca="1" si="133"/>
        <v>`ts`:0.25,</v>
      </c>
      <c r="S278" t="str">
        <f t="shared" ca="1" si="134"/>
        <v>`te`:0.416666666666667,</v>
      </c>
      <c r="T278" t="str">
        <f t="shared" ca="1" si="135"/>
        <v>`repairHrs`:4,</v>
      </c>
      <c r="U278" t="str">
        <f t="shared" ca="1" si="136"/>
        <v>`rprtDate`:`2017-11-03`,</v>
      </c>
      <c r="V278" t="str">
        <f t="shared" ca="1" si="137"/>
        <v>`timeStarts`:`2017-11-03T06:00:00-05:00`,</v>
      </c>
      <c r="W278" t="str">
        <f t="shared" ca="1" si="138"/>
        <v>`timeEnds`:`2017-11-03T10:00:00-05:00`,</v>
      </c>
      <c r="X278" t="str">
        <f t="shared" ca="1" si="139"/>
        <v>`shift`:`AM`,</v>
      </c>
      <c r="Y278" t="str">
        <f t="shared" ca="1" si="140"/>
        <v>`shiftStartTime`:`6`,</v>
      </c>
      <c r="Z278" t="str">
        <f t="shared" ca="1" si="141"/>
        <v>`wONum`:`KNSHOP`,</v>
      </c>
      <c r="AA278" t="str">
        <f t="shared" ca="1" si="142"/>
        <v>`uNum`:`507575`,</v>
      </c>
      <c r="AB278" t="str">
        <f t="shared" ca="1" si="143"/>
        <v>`notes`:`Replaced diesel tank caps turbo boots fix coolant leak replaced air filter and bolts checklist`,</v>
      </c>
      <c r="AC278" t="str">
        <f t="shared" ca="1" si="144"/>
        <v>`shift_Serial`:`43040_03`}</v>
      </c>
    </row>
    <row r="279" spans="1:29" x14ac:dyDescent="0.2">
      <c r="A279" t="str">
        <f t="shared" ca="1" si="116"/>
        <v>{`_id`:`hmarce_2017-11-07_19-02-29_-0600_Tue`,</v>
      </c>
      <c r="B279" t="str">
        <f t="shared" ca="1" si="117"/>
        <v>`_rev`:`2-44f9de98c9a214ed83a3b21b096c30c3`,</v>
      </c>
      <c r="C279" t="str">
        <f t="shared" ca="1" si="118"/>
        <v>`worksiteEncoded`:`KN_ODS_MNSHOP`,</v>
      </c>
      <c r="D279" t="str">
        <f t="shared" ca="1" si="119"/>
        <v>`client`:`KN`,</v>
      </c>
      <c r="E279" t="str">
        <f t="shared" ca="1" si="120"/>
        <v>`location`:`ODS`,</v>
      </c>
      <c r="F279" t="str">
        <f t="shared" ca="1" si="121"/>
        <v>`locID`:`MNSHOP`,</v>
      </c>
      <c r="G279" t="str">
        <f t="shared" ca="1" si="122"/>
        <v>`username`:`hmarce`,</v>
      </c>
      <c r="H279" t="str">
        <f t="shared" ca="1" si="123"/>
        <v>`lastName`:`Arce`,</v>
      </c>
      <c r="I279" t="str">
        <f t="shared" ca="1" si="124"/>
        <v>`firstName`:`Hector`,</v>
      </c>
      <c r="J279" t="str">
        <f t="shared" ca="1" si="125"/>
        <v>`technician`:`Arce, Hector`,</v>
      </c>
      <c r="K279" t="str">
        <f t="shared" ca="1" si="126"/>
        <v>`timeStampM`:`2017-11-07T19:02:29-06:00`,</v>
      </c>
      <c r="L279" t="str">
        <f t="shared" ca="1" si="127"/>
        <v>`shiftSerial`:`43040_03`,</v>
      </c>
      <c r="M279" t="str">
        <f t="shared" ca="1" si="128"/>
        <v>`siteUid`:521887,</v>
      </c>
      <c r="N279" t="str">
        <f t="shared" ca="1" si="129"/>
        <v>`timeStamp`:43046.7934026389,</v>
      </c>
      <c r="O279" t="str">
        <f t="shared" ca="1" si="130"/>
        <v>`payrollPeriod`:43040,</v>
      </c>
      <c r="P279" t="str">
        <f t="shared" ca="1" si="131"/>
        <v>`rprtDateX`:43042,</v>
      </c>
      <c r="Q279" t="str">
        <f t="shared" ca="1" si="132"/>
        <v>`payroll_Period`:43040,</v>
      </c>
      <c r="R279" t="str">
        <f t="shared" ca="1" si="133"/>
        <v>`ts`:0.416666666666667,</v>
      </c>
      <c r="S279" t="str">
        <f t="shared" ca="1" si="134"/>
        <v>`te`:0.583333333333333,</v>
      </c>
      <c r="T279" t="str">
        <f t="shared" ca="1" si="135"/>
        <v>`repairHrs`:4,</v>
      </c>
      <c r="U279" t="str">
        <f t="shared" ca="1" si="136"/>
        <v>`rprtDate`:`2017-11-03`,</v>
      </c>
      <c r="V279" t="str">
        <f t="shared" ca="1" si="137"/>
        <v>`timeStarts`:`2017-11-03T10:00:00-05:00`,</v>
      </c>
      <c r="W279" t="str">
        <f t="shared" ca="1" si="138"/>
        <v>`timeEnds`:`2017-11-03T14:00:00-05:00`,</v>
      </c>
      <c r="X279" t="str">
        <f t="shared" ca="1" si="139"/>
        <v>`shift`:`AM`,</v>
      </c>
      <c r="Y279" t="str">
        <f t="shared" ca="1" si="140"/>
        <v>`shiftStartTime`:`6`,</v>
      </c>
      <c r="Z279" t="str">
        <f t="shared" ca="1" si="141"/>
        <v>`wONum`:`KNSHOP`,</v>
      </c>
      <c r="AA279" t="str">
        <f t="shared" ca="1" si="142"/>
        <v>`uNum`:`3122286`,</v>
      </c>
      <c r="AB279" t="str">
        <f t="shared" ca="1" si="143"/>
        <v>`notes`:`Checklist fix air leaks replaced fittings and lines`,</v>
      </c>
      <c r="AC279" t="str">
        <f t="shared" ca="1" si="144"/>
        <v>`shift_Serial`:`43040_03`}</v>
      </c>
    </row>
    <row r="280" spans="1:29" x14ac:dyDescent="0.2">
      <c r="A280" t="str">
        <f t="shared" ca="1" si="116"/>
        <v>{`_id`:`hmarce_2017-11-07_19-03-26_-0600_Tue`,</v>
      </c>
      <c r="B280" t="str">
        <f t="shared" ca="1" si="117"/>
        <v>`_rev`:`3-6514b17aa3d18326badee0e80d90ee79`,</v>
      </c>
      <c r="C280" t="str">
        <f t="shared" ca="1" si="118"/>
        <v>`worksiteEncoded`:`KN_ODS_MNSHOP`,</v>
      </c>
      <c r="D280" t="str">
        <f t="shared" ca="1" si="119"/>
        <v>`client`:`KN`,</v>
      </c>
      <c r="E280" t="str">
        <f t="shared" ca="1" si="120"/>
        <v>`location`:`ODS`,</v>
      </c>
      <c r="F280" t="str">
        <f t="shared" ca="1" si="121"/>
        <v>`locID`:`MNSHOP`,</v>
      </c>
      <c r="G280" t="str">
        <f t="shared" ca="1" si="122"/>
        <v>`username`:`hmarce`,</v>
      </c>
      <c r="H280" t="str">
        <f t="shared" ca="1" si="123"/>
        <v>`lastName`:`Arce`,</v>
      </c>
      <c r="I280" t="str">
        <f t="shared" ca="1" si="124"/>
        <v>`firstName`:`Hector`,</v>
      </c>
      <c r="J280" t="str">
        <f t="shared" ca="1" si="125"/>
        <v>`technician`:`Arce, Hector`,</v>
      </c>
      <c r="K280" t="str">
        <f t="shared" ca="1" si="126"/>
        <v>`timeStampM`:`null`,</v>
      </c>
      <c r="L280" t="str">
        <f t="shared" ca="1" si="127"/>
        <v>`shiftSerial`:`43040_03`,</v>
      </c>
      <c r="M280" t="str">
        <f t="shared" ca="1" si="128"/>
        <v>`siteUid`:521887,</v>
      </c>
      <c r="N280" t="str">
        <f t="shared" ca="1" si="129"/>
        <v>`timeStamp`:43046.7940623843,</v>
      </c>
      <c r="O280" t="str">
        <f t="shared" ca="1" si="130"/>
        <v>`payrollPeriod`:43040,</v>
      </c>
      <c r="P280" t="str">
        <f t="shared" ca="1" si="131"/>
        <v>`rprtDateX`:43042,</v>
      </c>
      <c r="Q280" t="str">
        <f t="shared" ca="1" si="132"/>
        <v>`payroll_Period`:43040,</v>
      </c>
      <c r="R280" t="str">
        <f t="shared" ca="1" si="133"/>
        <v>`ts`:0.583333333333333,</v>
      </c>
      <c r="S280" t="str">
        <f t="shared" ca="1" si="134"/>
        <v>`te`:0.708333333333333,</v>
      </c>
      <c r="T280" t="str">
        <f t="shared" ca="1" si="135"/>
        <v>`repairHrs`:3,</v>
      </c>
      <c r="U280" t="str">
        <f t="shared" ca="1" si="136"/>
        <v>`rprtDate`:`2017-11-03`,</v>
      </c>
      <c r="V280" t="str">
        <f t="shared" ca="1" si="137"/>
        <v>`timeStarts`:`2017-11-03T14:00:00-05:00`,</v>
      </c>
      <c r="W280" t="str">
        <f t="shared" ca="1" si="138"/>
        <v>`timeEnds`:`2017-11-03T17:00:00-05:00`,</v>
      </c>
      <c r="X280" t="str">
        <f t="shared" ca="1" si="139"/>
        <v>`shift`:`AM`,</v>
      </c>
      <c r="Y280" t="str">
        <f t="shared" ca="1" si="140"/>
        <v>`shiftStartTime`:`6`,</v>
      </c>
      <c r="Z280" t="str">
        <f t="shared" ca="1" si="141"/>
        <v>`wONum`:`KNSHOP`,</v>
      </c>
      <c r="AA280" t="str">
        <f t="shared" ca="1" si="142"/>
        <v>`uNum`:`507574`,</v>
      </c>
      <c r="AB280" t="str">
        <f t="shared" ca="1" si="143"/>
        <v>`notes`:`Rethread air filter bolts fill with grease and prime grease systemo checklist`,</v>
      </c>
      <c r="AC280" t="str">
        <f t="shared" ca="1" si="144"/>
        <v>`shift_Serial`:`43040_03`}</v>
      </c>
    </row>
    <row r="281" spans="1:29" x14ac:dyDescent="0.2">
      <c r="A281" t="str">
        <f t="shared" ca="1" si="116"/>
        <v>{`_id`:`hmarce_2017-11-07_19-04-30_-0600_Tue`,</v>
      </c>
      <c r="B281" t="str">
        <f t="shared" ca="1" si="117"/>
        <v>`_rev`:`2-b4d4efff4fcff96ddfd7686ab161e335`,</v>
      </c>
      <c r="C281" t="str">
        <f t="shared" ca="1" si="118"/>
        <v>`worksiteEncoded`:`KN_ODS_MNSHOP`,</v>
      </c>
      <c r="D281" t="str">
        <f t="shared" ca="1" si="119"/>
        <v>`client`:`KN`,</v>
      </c>
      <c r="E281" t="str">
        <f t="shared" ca="1" si="120"/>
        <v>`location`:`ODS`,</v>
      </c>
      <c r="F281" t="str">
        <f t="shared" ca="1" si="121"/>
        <v>`locID`:`MNSHOP`,</v>
      </c>
      <c r="G281" t="str">
        <f t="shared" ca="1" si="122"/>
        <v>`username`:`hmarce`,</v>
      </c>
      <c r="H281" t="str">
        <f t="shared" ca="1" si="123"/>
        <v>`lastName`:`Arce`,</v>
      </c>
      <c r="I281" t="str">
        <f t="shared" ca="1" si="124"/>
        <v>`firstName`:`Hector`,</v>
      </c>
      <c r="J281" t="str">
        <f t="shared" ca="1" si="125"/>
        <v>`technician`:`Arce, Hector`,</v>
      </c>
      <c r="K281" t="str">
        <f t="shared" ca="1" si="126"/>
        <v>`timeStampM`:`2017-11-07T19:04:30-06:00`,</v>
      </c>
      <c r="L281" t="str">
        <f t="shared" ca="1" si="127"/>
        <v>`shiftSerial`:`43040_05`,</v>
      </c>
      <c r="M281" t="str">
        <f t="shared" ca="1" si="128"/>
        <v>`siteUid`:521887,</v>
      </c>
      <c r="N281" t="str">
        <f t="shared" ca="1" si="129"/>
        <v>`timeStamp`:43046.7948015509,</v>
      </c>
      <c r="O281" t="str">
        <f t="shared" ca="1" si="130"/>
        <v>`payrollPeriod`:43040,</v>
      </c>
      <c r="P281" t="str">
        <f t="shared" ca="1" si="131"/>
        <v>`rprtDateX`:43044,</v>
      </c>
      <c r="Q281" t="str">
        <f t="shared" ca="1" si="132"/>
        <v>`payroll_Period`:43040,</v>
      </c>
      <c r="R281" t="str">
        <f t="shared" ca="1" si="133"/>
        <v>`ts`:0.25,</v>
      </c>
      <c r="S281" t="str">
        <f t="shared" ca="1" si="134"/>
        <v>`te`:0.458333333333333,</v>
      </c>
      <c r="T281" t="str">
        <f t="shared" ca="1" si="135"/>
        <v>`repairHrs`:5,</v>
      </c>
      <c r="U281" t="str">
        <f t="shared" ca="1" si="136"/>
        <v>`rprtDate`:`2017-11-05`,</v>
      </c>
      <c r="V281" t="str">
        <f t="shared" ca="1" si="137"/>
        <v>`timeStarts`:`2017-11-05T06:00:00-06:00`,</v>
      </c>
      <c r="W281" t="str">
        <f t="shared" ca="1" si="138"/>
        <v>`timeEnds`:`2017-11-05T11:00:00-06:00`,</v>
      </c>
      <c r="X281" t="str">
        <f t="shared" ca="1" si="139"/>
        <v>`shift`:`AM`,</v>
      </c>
      <c r="Y281" t="str">
        <f t="shared" ca="1" si="140"/>
        <v>`shiftStartTime`:`6`,</v>
      </c>
      <c r="Z281" t="str">
        <f t="shared" ca="1" si="141"/>
        <v>`wONum`:`KNSHOP`,</v>
      </c>
      <c r="AA281" t="str">
        <f t="shared" ca="1" si="142"/>
        <v>`uNum`:`507339`,</v>
      </c>
      <c r="AB281" t="str">
        <f t="shared" ca="1" si="143"/>
        <v>`notes`:`Remove fluid end manifold and inspect fluid end for cracks`,</v>
      </c>
      <c r="AC281" t="str">
        <f t="shared" ca="1" si="144"/>
        <v>`shift_Serial`:`43040_05`}</v>
      </c>
    </row>
    <row r="282" spans="1:29" x14ac:dyDescent="0.2">
      <c r="A282" t="str">
        <f t="shared" ca="1" si="116"/>
        <v>{`_id`:`hmarce_2017-11-07_19-05-25_-0600_Tue`,</v>
      </c>
      <c r="B282" t="str">
        <f t="shared" ca="1" si="117"/>
        <v>`_rev`:`2-70412b8c360a742c58ab1cd6d47fdb9d`,</v>
      </c>
      <c r="C282" t="str">
        <f t="shared" ca="1" si="118"/>
        <v>`worksiteEncoded`:`KN_ODS_MNSHOP`,</v>
      </c>
      <c r="D282" t="str">
        <f t="shared" ca="1" si="119"/>
        <v>`client`:`KN`,</v>
      </c>
      <c r="E282" t="str">
        <f t="shared" ca="1" si="120"/>
        <v>`location`:`ODS`,</v>
      </c>
      <c r="F282" t="str">
        <f t="shared" ca="1" si="121"/>
        <v>`locID`:`MNSHOP`,</v>
      </c>
      <c r="G282" t="str">
        <f t="shared" ca="1" si="122"/>
        <v>`username`:`hmarce`,</v>
      </c>
      <c r="H282" t="str">
        <f t="shared" ca="1" si="123"/>
        <v>`lastName`:`Arce`,</v>
      </c>
      <c r="I282" t="str">
        <f t="shared" ca="1" si="124"/>
        <v>`firstName`:`Hector`,</v>
      </c>
      <c r="J282" t="str">
        <f t="shared" ca="1" si="125"/>
        <v>`technician`:`Arce, Hector`,</v>
      </c>
      <c r="K282" t="str">
        <f t="shared" ca="1" si="126"/>
        <v>`timeStampM`:`2017-11-07T19:05:25-06:00`,</v>
      </c>
      <c r="L282" t="str">
        <f t="shared" ca="1" si="127"/>
        <v>`shiftSerial`:`43040_05`,</v>
      </c>
      <c r="M282" t="str">
        <f t="shared" ca="1" si="128"/>
        <v>`siteUid`:521887,</v>
      </c>
      <c r="N282" t="str">
        <f t="shared" ca="1" si="129"/>
        <v>`timeStamp`:43046.7954291319,</v>
      </c>
      <c r="O282" t="str">
        <f t="shared" ca="1" si="130"/>
        <v>`payrollPeriod`:43040,</v>
      </c>
      <c r="P282" t="str">
        <f t="shared" ca="1" si="131"/>
        <v>`rprtDateX`:43044,</v>
      </c>
      <c r="Q282" t="str">
        <f t="shared" ca="1" si="132"/>
        <v>`payroll_Period`:43040,</v>
      </c>
      <c r="R282" t="str">
        <f t="shared" ca="1" si="133"/>
        <v>`ts`:0.458333333333333,</v>
      </c>
      <c r="S282" t="str">
        <f t="shared" ca="1" si="134"/>
        <v>`te`:0.583333333333333,</v>
      </c>
      <c r="T282" t="str">
        <f t="shared" ca="1" si="135"/>
        <v>`repairHrs`:3,</v>
      </c>
      <c r="U282" t="str">
        <f t="shared" ca="1" si="136"/>
        <v>`rprtDate`:`2017-11-05`,</v>
      </c>
      <c r="V282" t="str">
        <f t="shared" ca="1" si="137"/>
        <v>`timeStarts`:`2017-11-05T11:00:00-06:00`,</v>
      </c>
      <c r="W282" t="str">
        <f t="shared" ca="1" si="138"/>
        <v>`timeEnds`:`2017-11-05T14:00:00-06:00`,</v>
      </c>
      <c r="X282" t="str">
        <f t="shared" ca="1" si="139"/>
        <v>`shift`:`AM`,</v>
      </c>
      <c r="Y282" t="str">
        <f t="shared" ca="1" si="140"/>
        <v>`shiftStartTime`:`6`,</v>
      </c>
      <c r="Z282" t="str">
        <f t="shared" ca="1" si="141"/>
        <v>`wONum`:`KNSHOP`,</v>
      </c>
      <c r="AA282" t="str">
        <f t="shared" ca="1" si="142"/>
        <v>`uNum`:`305520`,</v>
      </c>
      <c r="AB282" t="str">
        <f t="shared" ca="1" si="143"/>
        <v>`notes`:`Checklist And top off fluids`,</v>
      </c>
      <c r="AC282" t="str">
        <f t="shared" ca="1" si="144"/>
        <v>`shift_Serial`:`43040_05`}</v>
      </c>
    </row>
    <row r="283" spans="1:29" x14ac:dyDescent="0.2">
      <c r="A283" t="str">
        <f t="shared" ca="1" si="116"/>
        <v>{`_id`:`hmarce_2017-11-07_19-05-57_-0600_Tue`,</v>
      </c>
      <c r="B283" t="str">
        <f t="shared" ca="1" si="117"/>
        <v>`_rev`:`2-cf6cf0388ad6d5e50d111456c2a17587`,</v>
      </c>
      <c r="C283" t="str">
        <f t="shared" ca="1" si="118"/>
        <v>`worksiteEncoded`:`KN_ODS_MNSHOP`,</v>
      </c>
      <c r="D283" t="str">
        <f t="shared" ca="1" si="119"/>
        <v>`client`:`KN`,</v>
      </c>
      <c r="E283" t="str">
        <f t="shared" ca="1" si="120"/>
        <v>`location`:`ODS`,</v>
      </c>
      <c r="F283" t="str">
        <f t="shared" ca="1" si="121"/>
        <v>`locID`:`MNSHOP`,</v>
      </c>
      <c r="G283" t="str">
        <f t="shared" ca="1" si="122"/>
        <v>`username`:`hmarce`,</v>
      </c>
      <c r="H283" t="str">
        <f t="shared" ca="1" si="123"/>
        <v>`lastName`:`Arce`,</v>
      </c>
      <c r="I283" t="str">
        <f t="shared" ca="1" si="124"/>
        <v>`firstName`:`Hector`,</v>
      </c>
      <c r="J283" t="str">
        <f t="shared" ca="1" si="125"/>
        <v>`technician`:`Arce, Hector`,</v>
      </c>
      <c r="K283" t="str">
        <f t="shared" ca="1" si="126"/>
        <v>`timeStampM`:`2017-11-07T19:05:57-06:00`,</v>
      </c>
      <c r="L283" t="str">
        <f t="shared" ca="1" si="127"/>
        <v>`shiftSerial`:`43040_05`,</v>
      </c>
      <c r="M283" t="str">
        <f t="shared" ca="1" si="128"/>
        <v>`siteUid`:521887,</v>
      </c>
      <c r="N283" t="str">
        <f t="shared" ca="1" si="129"/>
        <v>`timeStamp`:43046.7958059143,</v>
      </c>
      <c r="O283" t="str">
        <f t="shared" ca="1" si="130"/>
        <v>`payrollPeriod`:43040,</v>
      </c>
      <c r="P283" t="str">
        <f t="shared" ca="1" si="131"/>
        <v>`rprtDateX`:43044,</v>
      </c>
      <c r="Q283" t="str">
        <f t="shared" ca="1" si="132"/>
        <v>`payroll_Period`:43040,</v>
      </c>
      <c r="R283" t="str">
        <f t="shared" ca="1" si="133"/>
        <v>`ts`:0.583333333333333,</v>
      </c>
      <c r="S283" t="str">
        <f t="shared" ca="1" si="134"/>
        <v>`te`:0.708333333333333,</v>
      </c>
      <c r="T283" t="str">
        <f t="shared" ca="1" si="135"/>
        <v>`repairHrs`:3,</v>
      </c>
      <c r="U283" t="str">
        <f t="shared" ca="1" si="136"/>
        <v>`rprtDate`:`2017-11-05`,</v>
      </c>
      <c r="V283" t="str">
        <f t="shared" ca="1" si="137"/>
        <v>`timeStarts`:`2017-11-05T14:00:00-06:00`,</v>
      </c>
      <c r="W283" t="str">
        <f t="shared" ca="1" si="138"/>
        <v>`timeEnds`:`2017-11-05T17:00:00-06:00`,</v>
      </c>
      <c r="X283" t="str">
        <f t="shared" ca="1" si="139"/>
        <v>`shift`:`AM`,</v>
      </c>
      <c r="Y283" t="str">
        <f t="shared" ca="1" si="140"/>
        <v>`shiftStartTime`:`6`,</v>
      </c>
      <c r="Z283" t="str">
        <f t="shared" ca="1" si="141"/>
        <v>`wONum`:`KNSHOP`,</v>
      </c>
      <c r="AA283" t="str">
        <f t="shared" ca="1" si="142"/>
        <v>`uNum`:`508654`,</v>
      </c>
      <c r="AB283" t="str">
        <f t="shared" ca="1" si="143"/>
        <v>`notes`:`Checks list top off fluids and replaced hub cap`,</v>
      </c>
      <c r="AC283" t="str">
        <f t="shared" ca="1" si="144"/>
        <v>`shift_Serial`:`43040_05`}</v>
      </c>
    </row>
    <row r="284" spans="1:29" x14ac:dyDescent="0.2">
      <c r="A284" t="str">
        <f t="shared" ca="1" si="116"/>
        <v>{`_id`:`hmarce_2017-11-07_19-06-39_-0600_Tue`,</v>
      </c>
      <c r="B284" t="str">
        <f t="shared" ca="1" si="117"/>
        <v>`_rev`:`2-7cc292a04f6b5762a31a4d7a18a8007d`,</v>
      </c>
      <c r="C284" t="str">
        <f t="shared" ca="1" si="118"/>
        <v>`worksiteEncoded`:`KN_ODS_MNSHOP`,</v>
      </c>
      <c r="D284" t="str">
        <f t="shared" ca="1" si="119"/>
        <v>`client`:`KN`,</v>
      </c>
      <c r="E284" t="str">
        <f t="shared" ca="1" si="120"/>
        <v>`location`:`ODS`,</v>
      </c>
      <c r="F284" t="str">
        <f t="shared" ca="1" si="121"/>
        <v>`locID`:`MNSHOP`,</v>
      </c>
      <c r="G284" t="str">
        <f t="shared" ca="1" si="122"/>
        <v>`username`:`hmarce`,</v>
      </c>
      <c r="H284" t="str">
        <f t="shared" ca="1" si="123"/>
        <v>`lastName`:`Arce`,</v>
      </c>
      <c r="I284" t="str">
        <f t="shared" ca="1" si="124"/>
        <v>`firstName`:`Hector`,</v>
      </c>
      <c r="J284" t="str">
        <f t="shared" ca="1" si="125"/>
        <v>`technician`:`Arce, Hector`,</v>
      </c>
      <c r="K284" t="str">
        <f t="shared" ca="1" si="126"/>
        <v>`timeStampM`:`2017-11-07T19:06:39-06:00`,</v>
      </c>
      <c r="L284" t="str">
        <f t="shared" ca="1" si="127"/>
        <v>`shiftSerial`:`43040_06`,</v>
      </c>
      <c r="M284" t="str">
        <f t="shared" ca="1" si="128"/>
        <v>`siteUid`:521887,</v>
      </c>
      <c r="N284" t="str">
        <f t="shared" ca="1" si="129"/>
        <v>`timeStamp`:43046.7962891435,</v>
      </c>
      <c r="O284" t="str">
        <f t="shared" ca="1" si="130"/>
        <v>`payrollPeriod`:43040,</v>
      </c>
      <c r="P284" t="str">
        <f t="shared" ca="1" si="131"/>
        <v>`rprtDateX`:43045,</v>
      </c>
      <c r="Q284" t="str">
        <f t="shared" ca="1" si="132"/>
        <v>`payroll_Period`:43040,</v>
      </c>
      <c r="R284" t="str">
        <f t="shared" ca="1" si="133"/>
        <v>`ts`:0.25,</v>
      </c>
      <c r="S284" t="str">
        <f t="shared" ca="1" si="134"/>
        <v>`te`:0.5,</v>
      </c>
      <c r="T284" t="str">
        <f t="shared" ca="1" si="135"/>
        <v>`repairHrs`:6,</v>
      </c>
      <c r="U284" t="str">
        <f t="shared" ca="1" si="136"/>
        <v>`rprtDate`:`2017-11-06`,</v>
      </c>
      <c r="V284" t="str">
        <f t="shared" ca="1" si="137"/>
        <v>`timeStarts`:`2017-11-06T06:00:00-06:00`,</v>
      </c>
      <c r="W284" t="str">
        <f t="shared" ca="1" si="138"/>
        <v>`timeEnds`:`2017-11-06T12:00:00-06:00`,</v>
      </c>
      <c r="X284" t="str">
        <f t="shared" ca="1" si="139"/>
        <v>`shift`:`AM`,</v>
      </c>
      <c r="Y284" t="str">
        <f t="shared" ca="1" si="140"/>
        <v>`shiftStartTime`:`6`,</v>
      </c>
      <c r="Z284" t="str">
        <f t="shared" ca="1" si="141"/>
        <v>`wONum`:`KNSHOP`,</v>
      </c>
      <c r="AA284" t="str">
        <f t="shared" ca="1" si="142"/>
        <v>`uNum`:`511347`,</v>
      </c>
      <c r="AB284" t="str">
        <f t="shared" ca="1" si="143"/>
        <v>`notes`:`Remove drive line cover wash unit fix hyd leak tight hyd pump install starter pump lever and fix hyd leaks`,</v>
      </c>
      <c r="AC284" t="str">
        <f t="shared" ca="1" si="144"/>
        <v>`shift_Serial`:`43040_06`}</v>
      </c>
    </row>
    <row r="285" spans="1:29" x14ac:dyDescent="0.2">
      <c r="A285" t="str">
        <f t="shared" ca="1" si="116"/>
        <v>{`_id`:`hmarce_2017-11-07_19-08-03_-0600_Tue`,</v>
      </c>
      <c r="B285" t="str">
        <f t="shared" ca="1" si="117"/>
        <v>`_rev`:`3-384f3ac546b95634ef475a47b98d553a`,</v>
      </c>
      <c r="C285" t="str">
        <f t="shared" ca="1" si="118"/>
        <v>`worksiteEncoded`:`KN_ODS_MNSHOP`,</v>
      </c>
      <c r="D285" t="str">
        <f t="shared" ca="1" si="119"/>
        <v>`client`:`KN`,</v>
      </c>
      <c r="E285" t="str">
        <f t="shared" ca="1" si="120"/>
        <v>`location`:`ODS`,</v>
      </c>
      <c r="F285" t="str">
        <f t="shared" ca="1" si="121"/>
        <v>`locID`:`MNSHOP`,</v>
      </c>
      <c r="G285" t="str">
        <f t="shared" ca="1" si="122"/>
        <v>`username`:`hmarce`,</v>
      </c>
      <c r="H285" t="str">
        <f t="shared" ca="1" si="123"/>
        <v>`lastName`:`Arce`,</v>
      </c>
      <c r="I285" t="str">
        <f t="shared" ca="1" si="124"/>
        <v>`firstName`:`Hector`,</v>
      </c>
      <c r="J285" t="str">
        <f t="shared" ca="1" si="125"/>
        <v>`technician`:`Arce, Hector`,</v>
      </c>
      <c r="K285" t="str">
        <f t="shared" ca="1" si="126"/>
        <v>`timeStampM`:`null`,</v>
      </c>
      <c r="L285" t="str">
        <f t="shared" ca="1" si="127"/>
        <v>`shiftSerial`:`43040_06`,</v>
      </c>
      <c r="M285" t="str">
        <f t="shared" ca="1" si="128"/>
        <v>`siteUid`:521887,</v>
      </c>
      <c r="N285" t="str">
        <f t="shared" ca="1" si="129"/>
        <v>`timeStamp`:43046.7972666782,</v>
      </c>
      <c r="O285" t="str">
        <f t="shared" ca="1" si="130"/>
        <v>`payrollPeriod`:43040,</v>
      </c>
      <c r="P285" t="str">
        <f t="shared" ca="1" si="131"/>
        <v>`rprtDateX`:43045,</v>
      </c>
      <c r="Q285" t="str">
        <f t="shared" ca="1" si="132"/>
        <v>`payroll_Period`:43040,</v>
      </c>
      <c r="R285" t="str">
        <f t="shared" ca="1" si="133"/>
        <v>`ts`:0.5,</v>
      </c>
      <c r="S285" t="str">
        <f t="shared" ca="1" si="134"/>
        <v>`te`:0.625,</v>
      </c>
      <c r="T285" t="str">
        <f t="shared" ca="1" si="135"/>
        <v>`repairHrs`:3,</v>
      </c>
      <c r="U285" t="str">
        <f t="shared" ca="1" si="136"/>
        <v>`rprtDate`:`2017-11-06`,</v>
      </c>
      <c r="V285" t="str">
        <f t="shared" ca="1" si="137"/>
        <v>`timeStarts`:`2017-11-06T12:00:00-06:00`,</v>
      </c>
      <c r="W285" t="str">
        <f t="shared" ca="1" si="138"/>
        <v>`timeEnds`:`2017-11-06T15:00:00-06:00`,</v>
      </c>
      <c r="X285" t="str">
        <f t="shared" ca="1" si="139"/>
        <v>`shift`:`AM`,</v>
      </c>
      <c r="Y285" t="str">
        <f t="shared" ca="1" si="140"/>
        <v>`shiftStartTime`:`6`,</v>
      </c>
      <c r="Z285" t="str">
        <f t="shared" ca="1" si="141"/>
        <v>`wONum`:`KNSHOP`,</v>
      </c>
      <c r="AA285" t="str">
        <f t="shared" ca="1" si="142"/>
        <v>`uNum`:`HP-079`,</v>
      </c>
      <c r="AB285" t="str">
        <f t="shared" ca="1" si="143"/>
        <v>`notes`:`Checklist and replaced pony rod seals`,</v>
      </c>
      <c r="AC285" t="str">
        <f t="shared" ca="1" si="144"/>
        <v>`shift_Serial`:`43040_06`}</v>
      </c>
    </row>
    <row r="286" spans="1:29" x14ac:dyDescent="0.2">
      <c r="A286" t="str">
        <f t="shared" ca="1" si="116"/>
        <v>{`_id`:`hmarce_2017-11-07_19-08-39_-0600_Tue`,</v>
      </c>
      <c r="B286" t="str">
        <f t="shared" ca="1" si="117"/>
        <v>`_rev`:`2-32c37a6d351f22e8960fb289ecbfb56c`,</v>
      </c>
      <c r="C286" t="str">
        <f t="shared" ca="1" si="118"/>
        <v>`worksiteEncoded`:`KN_ODS_MNSHOP`,</v>
      </c>
      <c r="D286" t="str">
        <f t="shared" ca="1" si="119"/>
        <v>`client`:`KN`,</v>
      </c>
      <c r="E286" t="str">
        <f t="shared" ca="1" si="120"/>
        <v>`location`:`ODS`,</v>
      </c>
      <c r="F286" t="str">
        <f t="shared" ca="1" si="121"/>
        <v>`locID`:`MNSHOP`,</v>
      </c>
      <c r="G286" t="str">
        <f t="shared" ca="1" si="122"/>
        <v>`username`:`hmarce`,</v>
      </c>
      <c r="H286" t="str">
        <f t="shared" ca="1" si="123"/>
        <v>`lastName`:`Arce`,</v>
      </c>
      <c r="I286" t="str">
        <f t="shared" ca="1" si="124"/>
        <v>`firstName`:`Hector`,</v>
      </c>
      <c r="J286" t="str">
        <f t="shared" ca="1" si="125"/>
        <v>`technician`:`Arce, Hector`,</v>
      </c>
      <c r="K286" t="str">
        <f t="shared" ca="1" si="126"/>
        <v>`timeStampM`:`2017-11-07T19:08:39-06:00`,</v>
      </c>
      <c r="L286" t="str">
        <f t="shared" ca="1" si="127"/>
        <v>`shiftSerial`:`43040_06`,</v>
      </c>
      <c r="M286" t="str">
        <f t="shared" ca="1" si="128"/>
        <v>`siteUid`:521887,</v>
      </c>
      <c r="N286" t="str">
        <f t="shared" ca="1" si="129"/>
        <v>`timeStamp`:43046.7976815046,</v>
      </c>
      <c r="O286" t="str">
        <f t="shared" ca="1" si="130"/>
        <v>`payrollPeriod`:43040,</v>
      </c>
      <c r="P286" t="str">
        <f t="shared" ca="1" si="131"/>
        <v>`rprtDateX`:43045,</v>
      </c>
      <c r="Q286" t="str">
        <f t="shared" ca="1" si="132"/>
        <v>`payroll_Period`:43040,</v>
      </c>
      <c r="R286" t="str">
        <f t="shared" ca="1" si="133"/>
        <v>`ts`:0.625,</v>
      </c>
      <c r="S286" t="str">
        <f t="shared" ca="1" si="134"/>
        <v>`te`:0.708333333333333,</v>
      </c>
      <c r="T286" t="str">
        <f t="shared" ca="1" si="135"/>
        <v>`repairHrs`:2,</v>
      </c>
      <c r="U286" t="str">
        <f t="shared" ca="1" si="136"/>
        <v>`rprtDate`:`2017-11-06`,</v>
      </c>
      <c r="V286" t="str">
        <f t="shared" ca="1" si="137"/>
        <v>`timeStarts`:`2017-11-06T15:00:00-06:00`,</v>
      </c>
      <c r="W286" t="str">
        <f t="shared" ca="1" si="138"/>
        <v>`timeEnds`:`2017-11-06T17:00:00-06:00`,</v>
      </c>
      <c r="X286" t="str">
        <f t="shared" ca="1" si="139"/>
        <v>`shift`:`AM`,</v>
      </c>
      <c r="Y286" t="str">
        <f t="shared" ca="1" si="140"/>
        <v>`shiftStartTime`:`6`,</v>
      </c>
      <c r="Z286" t="str">
        <f t="shared" ca="1" si="141"/>
        <v>`wONum`:`KNSHOP`,</v>
      </c>
      <c r="AA286" t="str">
        <f t="shared" ca="1" si="142"/>
        <v>`uNum`:`3111128`,</v>
      </c>
      <c r="AB286" t="str">
        <f t="shared" ca="1" si="143"/>
        <v>`notes`:`Checklist`,</v>
      </c>
      <c r="AC286" t="str">
        <f t="shared" ca="1" si="144"/>
        <v>`shift_Serial`:`43040_06`}</v>
      </c>
    </row>
    <row r="287" spans="1:29" x14ac:dyDescent="0.2">
      <c r="A287" t="str">
        <f t="shared" ca="1" si="116"/>
        <v>{`_id`:`hmarce_2017-11-08_06-35-19_-0600_Wed`,</v>
      </c>
      <c r="B287" t="str">
        <f t="shared" ca="1" si="117"/>
        <v>`_rev`:`2-a8508f8b647acc4573dfa3da287bcc08`,</v>
      </c>
      <c r="C287" t="str">
        <f t="shared" ca="1" si="118"/>
        <v>`worksiteEncoded`:`KN_ODS_MNSHOP`,</v>
      </c>
      <c r="D287" t="str">
        <f t="shared" ca="1" si="119"/>
        <v>`client`:`KN`,</v>
      </c>
      <c r="E287" t="str">
        <f t="shared" ca="1" si="120"/>
        <v>`location`:`ODS`,</v>
      </c>
      <c r="F287" t="str">
        <f t="shared" ca="1" si="121"/>
        <v>`locID`:`MNSHOP`,</v>
      </c>
      <c r="G287" t="str">
        <f t="shared" ca="1" si="122"/>
        <v>`username`:`hmarce`,</v>
      </c>
      <c r="H287" t="str">
        <f t="shared" ca="1" si="123"/>
        <v>`lastName`:`Arce`,</v>
      </c>
      <c r="I287" t="str">
        <f t="shared" ca="1" si="124"/>
        <v>`firstName`:`Hector`,</v>
      </c>
      <c r="J287" t="str">
        <f t="shared" ca="1" si="125"/>
        <v>`technician`:`Arce, Hector`,</v>
      </c>
      <c r="K287" t="str">
        <f t="shared" ca="1" si="126"/>
        <v>`timeStampM`:`2017-11-08T06:35:19-06:00`,</v>
      </c>
      <c r="L287" t="str">
        <f t="shared" ca="1" si="127"/>
        <v>`shiftSerial`:`43040_07`,</v>
      </c>
      <c r="M287" t="str">
        <f t="shared" ca="1" si="128"/>
        <v>`siteUid`:521887,</v>
      </c>
      <c r="N287" t="str">
        <f t="shared" ca="1" si="129"/>
        <v>`timeStamp`:43047.2745303241,</v>
      </c>
      <c r="O287" t="str">
        <f t="shared" ca="1" si="130"/>
        <v>`payrollPeriod`:43040,</v>
      </c>
      <c r="P287" t="str">
        <f t="shared" ca="1" si="131"/>
        <v>`rprtDateX`:43046,</v>
      </c>
      <c r="Q287" t="str">
        <f t="shared" ca="1" si="132"/>
        <v>`payroll_Period`:43040,</v>
      </c>
      <c r="R287" t="str">
        <f t="shared" ca="1" si="133"/>
        <v>`ts`:0.25,</v>
      </c>
      <c r="S287" t="str">
        <f t="shared" ca="1" si="134"/>
        <v>`te`:0.416666666666667,</v>
      </c>
      <c r="T287" t="str">
        <f t="shared" ca="1" si="135"/>
        <v>`repairHrs`:4,</v>
      </c>
      <c r="U287" t="str">
        <f t="shared" ca="1" si="136"/>
        <v>`rprtDate`:`2017-11-07`,</v>
      </c>
      <c r="V287" t="str">
        <f t="shared" ca="1" si="137"/>
        <v>`timeStarts`:`2017-11-07T06:00:00-06:00`,</v>
      </c>
      <c r="W287" t="str">
        <f t="shared" ca="1" si="138"/>
        <v>`timeEnds`:`2017-11-07T10:00:00-06:00`,</v>
      </c>
      <c r="X287" t="str">
        <f t="shared" ca="1" si="139"/>
        <v>`shift`:`AM`,</v>
      </c>
      <c r="Y287" t="str">
        <f t="shared" ca="1" si="140"/>
        <v>`shiftStartTime`:`6`,</v>
      </c>
      <c r="Z287" t="str">
        <f t="shared" ca="1" si="141"/>
        <v>`wONum`:`KNSHOP`,</v>
      </c>
      <c r="AA287" t="str">
        <f t="shared" ca="1" si="142"/>
        <v>`uNum`:`506122`,</v>
      </c>
      <c r="AB287" t="str">
        <f t="shared" ca="1" si="143"/>
        <v>`notes`:`Removed fluid end and replaced pony rod seals`,</v>
      </c>
      <c r="AC287" t="str">
        <f t="shared" ca="1" si="144"/>
        <v>`shift_Serial`:`43040_07`}</v>
      </c>
    </row>
    <row r="288" spans="1:29" x14ac:dyDescent="0.2">
      <c r="A288" t="str">
        <f t="shared" ca="1" si="116"/>
        <v>{`_id`:`hmarce_2017-11-08_06-36-19_-0600_Wed`,</v>
      </c>
      <c r="B288" t="str">
        <f t="shared" ca="1" si="117"/>
        <v>`_rev`:`2-378809e0ef25616ab09355d17de5b887`,</v>
      </c>
      <c r="C288" t="str">
        <f t="shared" ca="1" si="118"/>
        <v>`worksiteEncoded`:`KN_ODS_MNSHOP`,</v>
      </c>
      <c r="D288" t="str">
        <f t="shared" ca="1" si="119"/>
        <v>`client`:`KN`,</v>
      </c>
      <c r="E288" t="str">
        <f t="shared" ca="1" si="120"/>
        <v>`location`:`ODS`,</v>
      </c>
      <c r="F288" t="str">
        <f t="shared" ca="1" si="121"/>
        <v>`locID`:`MNSHOP`,</v>
      </c>
      <c r="G288" t="str">
        <f t="shared" ca="1" si="122"/>
        <v>`username`:`hmarce`,</v>
      </c>
      <c r="H288" t="str">
        <f t="shared" ca="1" si="123"/>
        <v>`lastName`:`Arce`,</v>
      </c>
      <c r="I288" t="str">
        <f t="shared" ca="1" si="124"/>
        <v>`firstName`:`Hector`,</v>
      </c>
      <c r="J288" t="str">
        <f t="shared" ca="1" si="125"/>
        <v>`technician`:`Arce, Hector`,</v>
      </c>
      <c r="K288" t="str">
        <f t="shared" ca="1" si="126"/>
        <v>`timeStampM`:`2017-11-08T06:36:19-06:00`,</v>
      </c>
      <c r="L288" t="str">
        <f t="shared" ca="1" si="127"/>
        <v>`shiftSerial`:`43040_07`,</v>
      </c>
      <c r="M288" t="str">
        <f t="shared" ca="1" si="128"/>
        <v>`siteUid`:521887,</v>
      </c>
      <c r="N288" t="str">
        <f t="shared" ca="1" si="129"/>
        <v>`timeStamp`:43047.2752215625,</v>
      </c>
      <c r="O288" t="str">
        <f t="shared" ca="1" si="130"/>
        <v>`payrollPeriod`:43040,</v>
      </c>
      <c r="P288" t="str">
        <f t="shared" ca="1" si="131"/>
        <v>`rprtDateX`:43046,</v>
      </c>
      <c r="Q288" t="str">
        <f t="shared" ca="1" si="132"/>
        <v>`payroll_Period`:43040,</v>
      </c>
      <c r="R288" t="str">
        <f t="shared" ca="1" si="133"/>
        <v>`ts`:0.416666666666667,</v>
      </c>
      <c r="S288" t="str">
        <f t="shared" ca="1" si="134"/>
        <v>`te`:0.583333333333333,</v>
      </c>
      <c r="T288" t="str">
        <f t="shared" ca="1" si="135"/>
        <v>`repairHrs`:4,</v>
      </c>
      <c r="U288" t="str">
        <f t="shared" ca="1" si="136"/>
        <v>`rprtDate`:`2017-11-07`,</v>
      </c>
      <c r="V288" t="str">
        <f t="shared" ca="1" si="137"/>
        <v>`timeStarts`:`2017-11-07T10:00:00-06:00`,</v>
      </c>
      <c r="W288" t="str">
        <f t="shared" ca="1" si="138"/>
        <v>`timeEnds`:`2017-11-07T14:00:00-06:00`,</v>
      </c>
      <c r="X288" t="str">
        <f t="shared" ca="1" si="139"/>
        <v>`shift`:`AM`,</v>
      </c>
      <c r="Y288" t="str">
        <f t="shared" ca="1" si="140"/>
        <v>`shiftStartTime`:`6`,</v>
      </c>
      <c r="Z288" t="str">
        <f t="shared" ca="1" si="141"/>
        <v>`wONum`:`KNSHOP`,</v>
      </c>
      <c r="AA288" t="str">
        <f t="shared" ca="1" si="142"/>
        <v>`uNum`:`506256`,</v>
      </c>
      <c r="AB288" t="str">
        <f t="shared" ca="1" si="143"/>
        <v>`notes`:`Replaced pony rod seals fix hyd leak and leak on cooler`,</v>
      </c>
      <c r="AC288" t="str">
        <f t="shared" ca="1" si="144"/>
        <v>`shift_Serial`:`43040_07`}</v>
      </c>
    </row>
    <row r="289" spans="1:29" x14ac:dyDescent="0.2">
      <c r="A289" t="str">
        <f t="shared" ca="1" si="116"/>
        <v>{`_id`:`hmarce_2017-11-08_06-37-05_-0600_Wed`,</v>
      </c>
      <c r="B289" t="str">
        <f t="shared" ca="1" si="117"/>
        <v>`_rev`:`2-8c150d584b63fba162a220b7003a2b3e`,</v>
      </c>
      <c r="C289" t="str">
        <f t="shared" ca="1" si="118"/>
        <v>`worksiteEncoded`:`KN_ODS_MNSHOP`,</v>
      </c>
      <c r="D289" t="str">
        <f t="shared" ca="1" si="119"/>
        <v>`client`:`KN`,</v>
      </c>
      <c r="E289" t="str">
        <f t="shared" ca="1" si="120"/>
        <v>`location`:`ODS`,</v>
      </c>
      <c r="F289" t="str">
        <f t="shared" ca="1" si="121"/>
        <v>`locID`:`MNSHOP`,</v>
      </c>
      <c r="G289" t="str">
        <f t="shared" ca="1" si="122"/>
        <v>`username`:`hmarce`,</v>
      </c>
      <c r="H289" t="str">
        <f t="shared" ca="1" si="123"/>
        <v>`lastName`:`Arce`,</v>
      </c>
      <c r="I289" t="str">
        <f t="shared" ca="1" si="124"/>
        <v>`firstName`:`Hector`,</v>
      </c>
      <c r="J289" t="str">
        <f t="shared" ca="1" si="125"/>
        <v>`technician`:`Arce, Hector`,</v>
      </c>
      <c r="K289" t="str">
        <f t="shared" ca="1" si="126"/>
        <v>`timeStampM`:`2017-11-08T06:37:05-06:00`,</v>
      </c>
      <c r="L289" t="str">
        <f t="shared" ca="1" si="127"/>
        <v>`shiftSerial`:`43040_07`,</v>
      </c>
      <c r="M289" t="str">
        <f t="shared" ca="1" si="128"/>
        <v>`siteUid`:521887,</v>
      </c>
      <c r="N289" t="str">
        <f t="shared" ca="1" si="129"/>
        <v>`timeStamp`:43047.2757602546,</v>
      </c>
      <c r="O289" t="str">
        <f t="shared" ca="1" si="130"/>
        <v>`payrollPeriod`:43040,</v>
      </c>
      <c r="P289" t="str">
        <f t="shared" ca="1" si="131"/>
        <v>`rprtDateX`:43046,</v>
      </c>
      <c r="Q289" t="str">
        <f t="shared" ca="1" si="132"/>
        <v>`payroll_Period`:43040,</v>
      </c>
      <c r="R289" t="str">
        <f t="shared" ca="1" si="133"/>
        <v>`ts`:0.583333333333333,</v>
      </c>
      <c r="S289" t="str">
        <f t="shared" ca="1" si="134"/>
        <v>`te`:0.708333333333333,</v>
      </c>
      <c r="T289" t="str">
        <f t="shared" ca="1" si="135"/>
        <v>`repairHrs`:3,</v>
      </c>
      <c r="U289" t="str">
        <f t="shared" ca="1" si="136"/>
        <v>`rprtDate`:`2017-11-07`,</v>
      </c>
      <c r="V289" t="str">
        <f t="shared" ca="1" si="137"/>
        <v>`timeStarts`:`2017-11-07T14:00:00-06:00`,</v>
      </c>
      <c r="W289" t="str">
        <f t="shared" ca="1" si="138"/>
        <v>`timeEnds`:`2017-11-07T17:00:00-06:00`,</v>
      </c>
      <c r="X289" t="str">
        <f t="shared" ca="1" si="139"/>
        <v>`shift`:`AM`,</v>
      </c>
      <c r="Y289" t="str">
        <f t="shared" ca="1" si="140"/>
        <v>`shiftStartTime`:`6`,</v>
      </c>
      <c r="Z289" t="str">
        <f t="shared" ca="1" si="141"/>
        <v>`wONum`:`KNSHOP`,</v>
      </c>
      <c r="AA289" t="str">
        <f t="shared" ca="1" si="142"/>
        <v>`uNum`:`3111345`,</v>
      </c>
      <c r="AB289" t="str">
        <f t="shared" ca="1" si="143"/>
        <v>`notes`:`Checklist and top off fluids`,</v>
      </c>
      <c r="AC289" t="str">
        <f t="shared" ca="1" si="144"/>
        <v>`shift_Serial`:`43040_07`}</v>
      </c>
    </row>
    <row r="290" spans="1:29" x14ac:dyDescent="0.2">
      <c r="A290" t="str">
        <f t="shared" ca="1" si="116"/>
        <v>{`_id`:`hmarce_2017-11-11_22-16-34_-0600_Sat`,</v>
      </c>
      <c r="B290" t="str">
        <f t="shared" ca="1" si="117"/>
        <v>`_rev`:`2-0384780a5c730da811d68b5ee6e4c232`,</v>
      </c>
      <c r="C290" t="str">
        <f t="shared" ca="1" si="118"/>
        <v>`worksiteEncoded`:`KN_ODS_MNSHOP`,</v>
      </c>
      <c r="D290" t="str">
        <f t="shared" ca="1" si="119"/>
        <v>`client`:`KN`,</v>
      </c>
      <c r="E290" t="str">
        <f t="shared" ca="1" si="120"/>
        <v>`location`:`ODS`,</v>
      </c>
      <c r="F290" t="str">
        <f t="shared" ca="1" si="121"/>
        <v>`locID`:`MNSHOP`,</v>
      </c>
      <c r="G290" t="str">
        <f t="shared" ca="1" si="122"/>
        <v>`username`:`hmarce`,</v>
      </c>
      <c r="H290" t="str">
        <f t="shared" ca="1" si="123"/>
        <v>`lastName`:`Arce`,</v>
      </c>
      <c r="I290" t="str">
        <f t="shared" ca="1" si="124"/>
        <v>`firstName`:`Hector`,</v>
      </c>
      <c r="J290" t="str">
        <f t="shared" ca="1" si="125"/>
        <v>`technician`:`Arce, Hector`,</v>
      </c>
      <c r="K290" t="str">
        <f t="shared" ca="1" si="126"/>
        <v>`timeStampM`:`2017-11-11T22:16:34-06:00`,</v>
      </c>
      <c r="L290" t="str">
        <f t="shared" ca="1" si="127"/>
        <v>`shiftSerial`:`43047_01`,</v>
      </c>
      <c r="M290" t="str">
        <f t="shared" ca="1" si="128"/>
        <v>`siteUid`:521887,</v>
      </c>
      <c r="N290" t="str">
        <f t="shared" ca="1" si="129"/>
        <v>`timeStamp`:43050.9281788773,</v>
      </c>
      <c r="O290" t="str">
        <f t="shared" ca="1" si="130"/>
        <v>`payrollPeriod`:43047,</v>
      </c>
      <c r="P290" t="str">
        <f t="shared" ca="1" si="131"/>
        <v>`rprtDateX`:43047,</v>
      </c>
      <c r="Q290" t="str">
        <f t="shared" ca="1" si="132"/>
        <v>`payroll_Period`:43047,</v>
      </c>
      <c r="R290" t="str">
        <f t="shared" ca="1" si="133"/>
        <v>`ts`:0.25,</v>
      </c>
      <c r="S290" t="str">
        <f t="shared" ca="1" si="134"/>
        <v>`te`:0.708333333333333,</v>
      </c>
      <c r="T290" t="str">
        <f t="shared" ca="1" si="135"/>
        <v>`repairHrs`:11,</v>
      </c>
      <c r="U290" t="str">
        <f t="shared" ca="1" si="136"/>
        <v>`rprtDate`:`2017-11-08`,</v>
      </c>
      <c r="V290" t="str">
        <f t="shared" ca="1" si="137"/>
        <v>`timeStarts`:`2017-11-08T06:00:00-06:00`,</v>
      </c>
      <c r="W290" t="str">
        <f t="shared" ca="1" si="138"/>
        <v>`timeEnds`:`2017-11-08T17:00:00-06:00`,</v>
      </c>
      <c r="X290" t="str">
        <f t="shared" ca="1" si="139"/>
        <v>`shift`:`AM`,</v>
      </c>
      <c r="Y290" t="str">
        <f t="shared" ca="1" si="140"/>
        <v>`shiftStartTime`:`6`,</v>
      </c>
      <c r="Z290" t="str">
        <f t="shared" ca="1" si="141"/>
        <v>`wONum`:`KNSHOP`,</v>
      </c>
      <c r="AA290" t="str">
        <f t="shared" ca="1" si="142"/>
        <v>`uNum`:`506260`,</v>
      </c>
      <c r="AB290" t="str">
        <f t="shared" ca="1" si="143"/>
        <v>`notes`:`Hyd leak clean radiator`,</v>
      </c>
      <c r="AC290" t="str">
        <f t="shared" ca="1" si="144"/>
        <v>`shift_Serial`:`43047_01`}</v>
      </c>
    </row>
    <row r="291" spans="1:29" x14ac:dyDescent="0.2">
      <c r="A291" t="str">
        <f t="shared" ca="1" si="116"/>
        <v>{`_id`:`hmarce_2017-11-11_22-18-00_-0600_Sat`,</v>
      </c>
      <c r="B291" t="str">
        <f t="shared" ca="1" si="117"/>
        <v>`_rev`:`2-1323871b4a4430fff8b880cf3284a25b`,</v>
      </c>
      <c r="C291" t="str">
        <f t="shared" ca="1" si="118"/>
        <v>`worksiteEncoded`:`KN_ODS_MNSHOP`,</v>
      </c>
      <c r="D291" t="str">
        <f t="shared" ca="1" si="119"/>
        <v>`client`:`KN`,</v>
      </c>
      <c r="E291" t="str">
        <f t="shared" ca="1" si="120"/>
        <v>`location`:`ODS`,</v>
      </c>
      <c r="F291" t="str">
        <f t="shared" ca="1" si="121"/>
        <v>`locID`:`MNSHOP`,</v>
      </c>
      <c r="G291" t="str">
        <f t="shared" ca="1" si="122"/>
        <v>`username`:`hmarce`,</v>
      </c>
      <c r="H291" t="str">
        <f t="shared" ca="1" si="123"/>
        <v>`lastName`:`Arce`,</v>
      </c>
      <c r="I291" t="str">
        <f t="shared" ca="1" si="124"/>
        <v>`firstName`:`Hector`,</v>
      </c>
      <c r="J291" t="str">
        <f t="shared" ca="1" si="125"/>
        <v>`technician`:`Arce, Hector`,</v>
      </c>
      <c r="K291" t="str">
        <f t="shared" ca="1" si="126"/>
        <v>`timeStampM`:`2017-11-11T22:18:00-06:00`,</v>
      </c>
      <c r="L291" t="str">
        <f t="shared" ca="1" si="127"/>
        <v>`shiftSerial`:`43047_02`,</v>
      </c>
      <c r="M291" t="str">
        <f t="shared" ca="1" si="128"/>
        <v>`siteUid`:521887,</v>
      </c>
      <c r="N291" t="str">
        <f t="shared" ca="1" si="129"/>
        <v>`timeStamp`:43050.9291703935,</v>
      </c>
      <c r="O291" t="str">
        <f t="shared" ca="1" si="130"/>
        <v>`payrollPeriod`:43047,</v>
      </c>
      <c r="P291" t="str">
        <f t="shared" ca="1" si="131"/>
        <v>`rprtDateX`:43048,</v>
      </c>
      <c r="Q291" t="str">
        <f t="shared" ca="1" si="132"/>
        <v>`payroll_Period`:43047,</v>
      </c>
      <c r="R291" t="str">
        <f t="shared" ca="1" si="133"/>
        <v>`ts`:0.25,</v>
      </c>
      <c r="S291" t="str">
        <f t="shared" ca="1" si="134"/>
        <v>`te`:0.458333333333333,</v>
      </c>
      <c r="T291" t="str">
        <f t="shared" ca="1" si="135"/>
        <v>`repairHrs`:5,</v>
      </c>
      <c r="U291" t="str">
        <f t="shared" ca="1" si="136"/>
        <v>`rprtDate`:`2017-11-09`,</v>
      </c>
      <c r="V291" t="str">
        <f t="shared" ca="1" si="137"/>
        <v>`timeStarts`:`2017-11-09T06:00:00-06:00`,</v>
      </c>
      <c r="W291" t="str">
        <f t="shared" ca="1" si="138"/>
        <v>`timeEnds`:`2017-11-09T11:00:00-06:00`,</v>
      </c>
      <c r="X291" t="str">
        <f t="shared" ca="1" si="139"/>
        <v>`shift`:`AM`,</v>
      </c>
      <c r="Y291" t="str">
        <f t="shared" ca="1" si="140"/>
        <v>`shiftStartTime`:`6`,</v>
      </c>
      <c r="Z291" t="str">
        <f t="shared" ca="1" si="141"/>
        <v>`wONum`:`KNSHOP`,</v>
      </c>
      <c r="AA291" t="str">
        <f t="shared" ca="1" si="142"/>
        <v>`uNum`:`507339`,</v>
      </c>
      <c r="AB291" t="str">
        <f t="shared" ca="1" si="143"/>
        <v>`notes`:`New air filter bolts replaced coolant boot tight all turbo boots`,</v>
      </c>
      <c r="AC291" t="str">
        <f t="shared" ca="1" si="144"/>
        <v>`shift_Serial`:`43047_02`}</v>
      </c>
    </row>
    <row r="292" spans="1:29" x14ac:dyDescent="0.2">
      <c r="A292" t="str">
        <f t="shared" ca="1" si="116"/>
        <v>{`_id`:`hmarce_2017-11-11_22-19-25_-0600_Sat`,</v>
      </c>
      <c r="B292" t="str">
        <f t="shared" ca="1" si="117"/>
        <v>`_rev`:`2-e18e4f94b52495a03cac2ec71d8878de`,</v>
      </c>
      <c r="C292" t="str">
        <f t="shared" ca="1" si="118"/>
        <v>`worksiteEncoded`:`KN_ODS_MNSHOP`,</v>
      </c>
      <c r="D292" t="str">
        <f t="shared" ca="1" si="119"/>
        <v>`client`:`KN`,</v>
      </c>
      <c r="E292" t="str">
        <f t="shared" ca="1" si="120"/>
        <v>`location`:`ODS`,</v>
      </c>
      <c r="F292" t="str">
        <f t="shared" ca="1" si="121"/>
        <v>`locID`:`MNSHOP`,</v>
      </c>
      <c r="G292" t="str">
        <f t="shared" ca="1" si="122"/>
        <v>`username`:`hmarce`,</v>
      </c>
      <c r="H292" t="str">
        <f t="shared" ca="1" si="123"/>
        <v>`lastName`:`Arce`,</v>
      </c>
      <c r="I292" t="str">
        <f t="shared" ca="1" si="124"/>
        <v>`firstName`:`Hector`,</v>
      </c>
      <c r="J292" t="str">
        <f t="shared" ca="1" si="125"/>
        <v>`technician`:`Arce, Hector`,</v>
      </c>
      <c r="K292" t="str">
        <f t="shared" ca="1" si="126"/>
        <v>`timeStampM`:`2017-11-11T22:19:25-06:00`,</v>
      </c>
      <c r="L292" t="str">
        <f t="shared" ca="1" si="127"/>
        <v>`shiftSerial`:`43047_02`,</v>
      </c>
      <c r="M292" t="str">
        <f t="shared" ca="1" si="128"/>
        <v>`siteUid`:521887,</v>
      </c>
      <c r="N292" t="str">
        <f t="shared" ca="1" si="129"/>
        <v>`timeStamp`:43050.9301540278,</v>
      </c>
      <c r="O292" t="str">
        <f t="shared" ca="1" si="130"/>
        <v>`payrollPeriod`:43047,</v>
      </c>
      <c r="P292" t="str">
        <f t="shared" ca="1" si="131"/>
        <v>`rprtDateX`:43048,</v>
      </c>
      <c r="Q292" t="str">
        <f t="shared" ca="1" si="132"/>
        <v>`payroll_Period`:43047,</v>
      </c>
      <c r="R292" t="str">
        <f t="shared" ca="1" si="133"/>
        <v>`ts`:0.458333333333333,</v>
      </c>
      <c r="S292" t="str">
        <f t="shared" ca="1" si="134"/>
        <v>`te`:0.583333333333333,</v>
      </c>
      <c r="T292" t="str">
        <f t="shared" ca="1" si="135"/>
        <v>`repairHrs`:3,</v>
      </c>
      <c r="U292" t="str">
        <f t="shared" ca="1" si="136"/>
        <v>`rprtDate`:`2017-11-09`,</v>
      </c>
      <c r="V292" t="str">
        <f t="shared" ca="1" si="137"/>
        <v>`timeStarts`:`2017-11-09T11:00:00-06:00`,</v>
      </c>
      <c r="W292" t="str">
        <f t="shared" ca="1" si="138"/>
        <v>`timeEnds`:`2017-11-09T14:00:00-06:00`,</v>
      </c>
      <c r="X292" t="str">
        <f t="shared" ca="1" si="139"/>
        <v>`shift`:`AM`,</v>
      </c>
      <c r="Y292" t="str">
        <f t="shared" ca="1" si="140"/>
        <v>`shiftStartTime`:`6`,</v>
      </c>
      <c r="Z292" t="str">
        <f t="shared" ca="1" si="141"/>
        <v>`wONum`:`KNSHOP`,</v>
      </c>
      <c r="AA292" t="str">
        <f t="shared" ca="1" si="142"/>
        <v>`uNum`:`3121765`,</v>
      </c>
      <c r="AB292" t="str">
        <f t="shared" ca="1" si="143"/>
        <v>`notes`:`Checklist`,</v>
      </c>
      <c r="AC292" t="str">
        <f t="shared" ca="1" si="144"/>
        <v>`shift_Serial`:`43047_02`}</v>
      </c>
    </row>
    <row r="293" spans="1:29" x14ac:dyDescent="0.2">
      <c r="A293" t="str">
        <f t="shared" ca="1" si="116"/>
        <v>{`_id`:`hmarce_2017-11-11_22-19-47_-0600_Sat`,</v>
      </c>
      <c r="B293" t="str">
        <f t="shared" ca="1" si="117"/>
        <v>`_rev`:`2-f9d970a0d7c9a094a47e047be636c262`,</v>
      </c>
      <c r="C293" t="str">
        <f t="shared" ca="1" si="118"/>
        <v>`worksiteEncoded`:`KN_ODS_MNSHOP`,</v>
      </c>
      <c r="D293" t="str">
        <f t="shared" ca="1" si="119"/>
        <v>`client`:`KN`,</v>
      </c>
      <c r="E293" t="str">
        <f t="shared" ca="1" si="120"/>
        <v>`location`:`ODS`,</v>
      </c>
      <c r="F293" t="str">
        <f t="shared" ca="1" si="121"/>
        <v>`locID`:`MNSHOP`,</v>
      </c>
      <c r="G293" t="str">
        <f t="shared" ca="1" si="122"/>
        <v>`username`:`hmarce`,</v>
      </c>
      <c r="H293" t="str">
        <f t="shared" ca="1" si="123"/>
        <v>`lastName`:`Arce`,</v>
      </c>
      <c r="I293" t="str">
        <f t="shared" ca="1" si="124"/>
        <v>`firstName`:`Hector`,</v>
      </c>
      <c r="J293" t="str">
        <f t="shared" ca="1" si="125"/>
        <v>`technician`:`Arce, Hector`,</v>
      </c>
      <c r="K293" t="str">
        <f t="shared" ca="1" si="126"/>
        <v>`timeStampM`:`2017-11-11T22:19:47-06:00`,</v>
      </c>
      <c r="L293" t="str">
        <f t="shared" ca="1" si="127"/>
        <v>`shiftSerial`:`43047_02`,</v>
      </c>
      <c r="M293" t="str">
        <f t="shared" ca="1" si="128"/>
        <v>`siteUid`:521887,</v>
      </c>
      <c r="N293" t="str">
        <f t="shared" ca="1" si="129"/>
        <v>`timeStamp`:43050.930413206,</v>
      </c>
      <c r="O293" t="str">
        <f t="shared" ca="1" si="130"/>
        <v>`payrollPeriod`:43047,</v>
      </c>
      <c r="P293" t="str">
        <f t="shared" ca="1" si="131"/>
        <v>`rprtDateX`:43048,</v>
      </c>
      <c r="Q293" t="str">
        <f t="shared" ca="1" si="132"/>
        <v>`payroll_Period`:43047,</v>
      </c>
      <c r="R293" t="str">
        <f t="shared" ca="1" si="133"/>
        <v>`ts`:0.583333333333333,</v>
      </c>
      <c r="S293" t="str">
        <f t="shared" ca="1" si="134"/>
        <v>`te`:0.708333333333333,</v>
      </c>
      <c r="T293" t="str">
        <f t="shared" ca="1" si="135"/>
        <v>`repairHrs`:3,</v>
      </c>
      <c r="U293" t="str">
        <f t="shared" ca="1" si="136"/>
        <v>`rprtDate`:`2017-11-09`,</v>
      </c>
      <c r="V293" t="str">
        <f t="shared" ca="1" si="137"/>
        <v>`timeStarts`:`2017-11-09T14:00:00-06:00`,</v>
      </c>
      <c r="W293" t="str">
        <f t="shared" ca="1" si="138"/>
        <v>`timeEnds`:`2017-11-09T17:00:00-06:00`,</v>
      </c>
      <c r="X293" t="str">
        <f t="shared" ca="1" si="139"/>
        <v>`shift`:`AM`,</v>
      </c>
      <c r="Y293" t="str">
        <f t="shared" ca="1" si="140"/>
        <v>`shiftStartTime`:`6`,</v>
      </c>
      <c r="Z293" t="str">
        <f t="shared" ca="1" si="141"/>
        <v>`wONum`:`KNSHOP`,</v>
      </c>
      <c r="AA293" t="str">
        <f t="shared" ca="1" si="142"/>
        <v>`uNum`:`308659`,</v>
      </c>
      <c r="AB293" t="str">
        <f t="shared" ca="1" si="143"/>
        <v>`notes`:`Replaced generator`,</v>
      </c>
      <c r="AC293" t="str">
        <f t="shared" ca="1" si="144"/>
        <v>`shift_Serial`:`43047_02`}</v>
      </c>
    </row>
    <row r="294" spans="1:29" x14ac:dyDescent="0.2">
      <c r="A294" t="str">
        <f t="shared" ca="1" si="116"/>
        <v>{`_id`:`hmarce_2017-11-11_22-20-14_-0600_Sat`,</v>
      </c>
      <c r="B294" t="str">
        <f t="shared" ca="1" si="117"/>
        <v>`_rev`:`3-2522e165a1ab452e37a7dbf68e4c270c`,</v>
      </c>
      <c r="C294" t="str">
        <f t="shared" ca="1" si="118"/>
        <v>`worksiteEncoded`:`KN_ODS_MNSHOP`,</v>
      </c>
      <c r="D294" t="str">
        <f t="shared" ca="1" si="119"/>
        <v>`client`:`KN`,</v>
      </c>
      <c r="E294" t="str">
        <f t="shared" ca="1" si="120"/>
        <v>`location`:`ODS`,</v>
      </c>
      <c r="F294" t="str">
        <f t="shared" ca="1" si="121"/>
        <v>`locID`:`MNSHOP`,</v>
      </c>
      <c r="G294" t="str">
        <f t="shared" ca="1" si="122"/>
        <v>`username`:`hmarce`,</v>
      </c>
      <c r="H294" t="str">
        <f t="shared" ca="1" si="123"/>
        <v>`lastName`:`Arce`,</v>
      </c>
      <c r="I294" t="str">
        <f t="shared" ca="1" si="124"/>
        <v>`firstName`:`Hector`,</v>
      </c>
      <c r="J294" t="str">
        <f t="shared" ca="1" si="125"/>
        <v>`technician`:`Arce, Hector`,</v>
      </c>
      <c r="K294" t="str">
        <f t="shared" ca="1" si="126"/>
        <v>`timeStampM`:`2017-11-11T22:20:14-06:00`,</v>
      </c>
      <c r="L294" t="str">
        <f t="shared" ca="1" si="127"/>
        <v>`shiftSerial`:`43047_03`,</v>
      </c>
      <c r="M294" t="str">
        <f t="shared" ca="1" si="128"/>
        <v>`siteUid`:521887,</v>
      </c>
      <c r="N294" t="str">
        <f t="shared" ca="1" si="129"/>
        <v>`timeStamp`:43050.9307268982,</v>
      </c>
      <c r="O294" t="str">
        <f t="shared" ca="1" si="130"/>
        <v>`payrollPeriod`:43047,</v>
      </c>
      <c r="P294" t="str">
        <f t="shared" ca="1" si="131"/>
        <v>`rprtDateX`:43049,</v>
      </c>
      <c r="Q294" t="str">
        <f t="shared" ca="1" si="132"/>
        <v>`payroll_Period`:43047,</v>
      </c>
      <c r="R294" t="str">
        <f t="shared" ca="1" si="133"/>
        <v>`ts`:0.25,</v>
      </c>
      <c r="S294" t="str">
        <f t="shared" ca="1" si="134"/>
        <v>`te`:0.458333333333333,</v>
      </c>
      <c r="T294" t="str">
        <f t="shared" ca="1" si="135"/>
        <v>`repairHrs`:5,</v>
      </c>
      <c r="U294" t="str">
        <f t="shared" ca="1" si="136"/>
        <v>`rprtDate`:`2017-11-10`,</v>
      </c>
      <c r="V294" t="str">
        <f t="shared" ca="1" si="137"/>
        <v>`timeStarts`:`2017-11-10T06:00:00-06:00`,</v>
      </c>
      <c r="W294" t="str">
        <f t="shared" ca="1" si="138"/>
        <v>`timeEnds`:`2017-11-10T11:00:00-06:00`,</v>
      </c>
      <c r="X294" t="str">
        <f t="shared" ca="1" si="139"/>
        <v>`shift`:`AM`,</v>
      </c>
      <c r="Y294" t="str">
        <f t="shared" ca="1" si="140"/>
        <v>`shiftStartTime`:`6`,</v>
      </c>
      <c r="Z294" t="str">
        <f t="shared" ca="1" si="141"/>
        <v>`wONum`:`KNSHOP`,</v>
      </c>
      <c r="AA294" t="str">
        <f t="shared" ca="1" si="142"/>
        <v>`uNum`:`5122280`,</v>
      </c>
      <c r="AB294" t="str">
        <f t="shared" ca="1" si="143"/>
        <v>`notes`:`Checkover run and test`,</v>
      </c>
      <c r="AC294" t="str">
        <f t="shared" ca="1" si="144"/>
        <v>`shift_Serial`:`43047_03`}</v>
      </c>
    </row>
    <row r="295" spans="1:29" x14ac:dyDescent="0.2">
      <c r="A295" t="str">
        <f t="shared" ca="1" si="116"/>
        <v>{`_id`:`hmarce_2017-11-11_22-20-49_-0600_Sat`,</v>
      </c>
      <c r="B295" t="str">
        <f t="shared" ca="1" si="117"/>
        <v>`_rev`:`2-e83dbcf4f2eb35f4f7afc4d4a8d597e0`,</v>
      </c>
      <c r="C295" t="str">
        <f t="shared" ca="1" si="118"/>
        <v>`worksiteEncoded`:`KN_ODS_MNSHOP`,</v>
      </c>
      <c r="D295" t="str">
        <f t="shared" ca="1" si="119"/>
        <v>`client`:`KN`,</v>
      </c>
      <c r="E295" t="str">
        <f t="shared" ca="1" si="120"/>
        <v>`location`:`ODS`,</v>
      </c>
      <c r="F295" t="str">
        <f t="shared" ca="1" si="121"/>
        <v>`locID`:`MNSHOP`,</v>
      </c>
      <c r="G295" t="str">
        <f t="shared" ca="1" si="122"/>
        <v>`username`:`hmarce`,</v>
      </c>
      <c r="H295" t="str">
        <f t="shared" ca="1" si="123"/>
        <v>`lastName`:`Arce`,</v>
      </c>
      <c r="I295" t="str">
        <f t="shared" ca="1" si="124"/>
        <v>`firstName`:`Hector`,</v>
      </c>
      <c r="J295" t="str">
        <f t="shared" ca="1" si="125"/>
        <v>`technician`:`Arce, Hector`,</v>
      </c>
      <c r="K295" t="str">
        <f t="shared" ca="1" si="126"/>
        <v>`timeStampM`:`2017-11-11T22:20:49-06:00`,</v>
      </c>
      <c r="L295" t="str">
        <f t="shared" ca="1" si="127"/>
        <v>`shiftSerial`:`43047_03`,</v>
      </c>
      <c r="M295" t="str">
        <f t="shared" ca="1" si="128"/>
        <v>`siteUid`:521887,</v>
      </c>
      <c r="N295" t="str">
        <f t="shared" ca="1" si="129"/>
        <v>`timeStamp`:43050.9311231829,</v>
      </c>
      <c r="O295" t="str">
        <f t="shared" ca="1" si="130"/>
        <v>`payrollPeriod`:43047,</v>
      </c>
      <c r="P295" t="str">
        <f t="shared" ca="1" si="131"/>
        <v>`rprtDateX`:43049,</v>
      </c>
      <c r="Q295" t="str">
        <f t="shared" ca="1" si="132"/>
        <v>`payroll_Period`:43047,</v>
      </c>
      <c r="R295" t="str">
        <f t="shared" ca="1" si="133"/>
        <v>`ts`:0.416666666666667,</v>
      </c>
      <c r="S295" t="str">
        <f t="shared" ca="1" si="134"/>
        <v>`te`:0.666666666666667,</v>
      </c>
      <c r="T295" t="str">
        <f t="shared" ca="1" si="135"/>
        <v>`repairHrs`:6,</v>
      </c>
      <c r="U295" t="str">
        <f t="shared" ca="1" si="136"/>
        <v>`rprtDate`:`2017-11-10`,</v>
      </c>
      <c r="V295" t="str">
        <f t="shared" ca="1" si="137"/>
        <v>`timeStarts`:`2017-11-10T10:00:00-06:00`,</v>
      </c>
      <c r="W295" t="str">
        <f t="shared" ca="1" si="138"/>
        <v>`timeEnds`:`2017-11-10T16:00:00-06:00`,</v>
      </c>
      <c r="X295" t="str">
        <f t="shared" ca="1" si="139"/>
        <v>`shift`:`AM`,</v>
      </c>
      <c r="Y295" t="str">
        <f t="shared" ca="1" si="140"/>
        <v>`shiftStartTime`:`6`,</v>
      </c>
      <c r="Z295" t="str">
        <f t="shared" ca="1" si="141"/>
        <v>`wONum`:`KNSHOP`,</v>
      </c>
      <c r="AA295" t="str">
        <f t="shared" ca="1" si="142"/>
        <v>`uNum`:`508777`,</v>
      </c>
      <c r="AB295" t="str">
        <f t="shared" ca="1" si="143"/>
        <v>`notes`:`Replaced filter housing checklist`,</v>
      </c>
      <c r="AC295" t="str">
        <f t="shared" ca="1" si="144"/>
        <v>`shift_Serial`:`43047_03`}</v>
      </c>
    </row>
    <row r="296" spans="1:29" x14ac:dyDescent="0.2">
      <c r="A296" t="str">
        <f t="shared" ca="1" si="116"/>
        <v>{`_id`:`lcareaga_2017-10-01_21-12-11_-0500_Sun`,</v>
      </c>
      <c r="B296" t="str">
        <f t="shared" ca="1" si="117"/>
        <v>`_rev`:`2-e79193ad1258a0044279879157c65c12`,</v>
      </c>
      <c r="C296" t="str">
        <f t="shared" ca="1" si="118"/>
        <v>`worksiteEncoded`:`KN_ODS_MNSHOP`,</v>
      </c>
      <c r="D296" t="str">
        <f t="shared" ca="1" si="119"/>
        <v>`client`:`KN`,</v>
      </c>
      <c r="E296" t="str">
        <f t="shared" ca="1" si="120"/>
        <v>`location`:`ODS`,</v>
      </c>
      <c r="F296" t="str">
        <f t="shared" ca="1" si="121"/>
        <v>`locID`:`MNSHOP`,</v>
      </c>
      <c r="G296" t="str">
        <f t="shared" ca="1" si="122"/>
        <v>`username`:`lcareaga`,</v>
      </c>
      <c r="H296" t="str">
        <f t="shared" ca="1" si="123"/>
        <v>`lastName`:`Careaga`,</v>
      </c>
      <c r="I296" t="str">
        <f t="shared" ca="1" si="124"/>
        <v>`firstName`:`Luis`,</v>
      </c>
      <c r="J296" t="str">
        <f t="shared" ca="1" si="125"/>
        <v>`technician`:`Careaga, Luis`,</v>
      </c>
      <c r="K296" t="str">
        <f t="shared" ca="1" si="126"/>
        <v>`timeStampM`:`2017-10-01T21:12:11-05:00`,</v>
      </c>
      <c r="L296" t="str">
        <f t="shared" ca="1" si="127"/>
        <v>`shiftSerial`:`43005_05`,</v>
      </c>
      <c r="M296" t="str">
        <f t="shared" ca="1" si="128"/>
        <v>`siteUid`:521887,</v>
      </c>
      <c r="N296" t="str">
        <f t="shared" ca="1" si="129"/>
        <v>`timeStamp`:43009.8834720486,</v>
      </c>
      <c r="O296" t="str">
        <f t="shared" ca="1" si="130"/>
        <v>`payrollPeriod`:43005,</v>
      </c>
      <c r="P296" t="str">
        <f t="shared" ca="1" si="131"/>
        <v>`rprtDateX`:43009,</v>
      </c>
      <c r="Q296" t="str">
        <f t="shared" ca="1" si="132"/>
        <v>`payroll_Period`:43005,</v>
      </c>
      <c r="R296" t="str">
        <f t="shared" ca="1" si="133"/>
        <v>`ts`:0.25,</v>
      </c>
      <c r="S296" t="str">
        <f t="shared" ca="1" si="134"/>
        <v>`te`:0.5,</v>
      </c>
      <c r="T296" t="str">
        <f t="shared" ca="1" si="135"/>
        <v>`repairHrs`:6,</v>
      </c>
      <c r="U296" t="str">
        <f t="shared" ca="1" si="136"/>
        <v>`rprtDate`:`2017-10-01`,</v>
      </c>
      <c r="V296" t="str">
        <f t="shared" ca="1" si="137"/>
        <v>`timeStarts`:`2017-10-01T06:00:00-05:00`,</v>
      </c>
      <c r="W296" t="str">
        <f t="shared" ca="1" si="138"/>
        <v>`timeEnds`:`2017-10-01T12:00:00-05:00`,</v>
      </c>
      <c r="X296" t="str">
        <f t="shared" ca="1" si="139"/>
        <v>`shift`:`AM`,</v>
      </c>
      <c r="Y296" t="str">
        <f t="shared" ca="1" si="140"/>
        <v>`shiftStartTime`:`null`,</v>
      </c>
      <c r="Z296" t="str">
        <f t="shared" ca="1" si="141"/>
        <v>`wONum`:`KNSHOP`,</v>
      </c>
      <c r="AA296" t="str">
        <f t="shared" ca="1" si="142"/>
        <v>`uNum`:`506264`,</v>
      </c>
      <c r="AB296" t="str">
        <f t="shared" ca="1" si="143"/>
        <v>`notes`:`Remove Scavenger pump`,</v>
      </c>
      <c r="AC296" t="str">
        <f t="shared" ca="1" si="144"/>
        <v>`shift_Serial`:`43005_05`}</v>
      </c>
    </row>
    <row r="297" spans="1:29" x14ac:dyDescent="0.2">
      <c r="A297" t="str">
        <f t="shared" ca="1" si="116"/>
        <v>{`_id`:`lcareaga_2017-10-01_21-12-44_-0500_Sun`,</v>
      </c>
      <c r="B297" t="str">
        <f t="shared" ca="1" si="117"/>
        <v>`_rev`:`2-4cd6fcd345efaf865b22695a0731b192`,</v>
      </c>
      <c r="C297" t="str">
        <f t="shared" ca="1" si="118"/>
        <v>`worksiteEncoded`:`KN_ODS_MNSHOP`,</v>
      </c>
      <c r="D297" t="str">
        <f t="shared" ca="1" si="119"/>
        <v>`client`:`KN`,</v>
      </c>
      <c r="E297" t="str">
        <f t="shared" ca="1" si="120"/>
        <v>`location`:`ODS`,</v>
      </c>
      <c r="F297" t="str">
        <f t="shared" ca="1" si="121"/>
        <v>`locID`:`MNSHOP`,</v>
      </c>
      <c r="G297" t="str">
        <f t="shared" ca="1" si="122"/>
        <v>`username`:`lcareaga`,</v>
      </c>
      <c r="H297" t="str">
        <f t="shared" ca="1" si="123"/>
        <v>`lastName`:`Careaga`,</v>
      </c>
      <c r="I297" t="str">
        <f t="shared" ca="1" si="124"/>
        <v>`firstName`:`Luis`,</v>
      </c>
      <c r="J297" t="str">
        <f t="shared" ca="1" si="125"/>
        <v>`technician`:`Careaga, Luis`,</v>
      </c>
      <c r="K297" t="str">
        <f t="shared" ca="1" si="126"/>
        <v>`timeStampM`:`2017-10-01T21:12:44-05:00`,</v>
      </c>
      <c r="L297" t="str">
        <f t="shared" ca="1" si="127"/>
        <v>`shiftSerial`:`43005_05`,</v>
      </c>
      <c r="M297" t="str">
        <f t="shared" ca="1" si="128"/>
        <v>`siteUid`:521887,</v>
      </c>
      <c r="N297" t="str">
        <f t="shared" ca="1" si="129"/>
        <v>`timeStamp`:43009.8838501389,</v>
      </c>
      <c r="O297" t="str">
        <f t="shared" ca="1" si="130"/>
        <v>`payrollPeriod`:43005,</v>
      </c>
      <c r="P297" t="str">
        <f t="shared" ca="1" si="131"/>
        <v>`rprtDateX`:43009,</v>
      </c>
      <c r="Q297" t="str">
        <f t="shared" ca="1" si="132"/>
        <v>`payroll_Period`:43005,</v>
      </c>
      <c r="R297" t="str">
        <f t="shared" ca="1" si="133"/>
        <v>`ts`:0.5,</v>
      </c>
      <c r="S297" t="str">
        <f t="shared" ca="1" si="134"/>
        <v>`te`:0.625,</v>
      </c>
      <c r="T297" t="str">
        <f t="shared" ca="1" si="135"/>
        <v>`repairHrs`:3,</v>
      </c>
      <c r="U297" t="str">
        <f t="shared" ca="1" si="136"/>
        <v>`rprtDate`:`2017-10-01`,</v>
      </c>
      <c r="V297" t="str">
        <f t="shared" ca="1" si="137"/>
        <v>`timeStarts`:`2017-10-01T12:00:00-05:00`,</v>
      </c>
      <c r="W297" t="str">
        <f t="shared" ca="1" si="138"/>
        <v>`timeEnds`:`2017-10-01T15:00:00-05:00`,</v>
      </c>
      <c r="X297" t="str">
        <f t="shared" ca="1" si="139"/>
        <v>`shift`:`AM`,</v>
      </c>
      <c r="Y297" t="str">
        <f t="shared" ca="1" si="140"/>
        <v>`shiftStartTime`:`null`,</v>
      </c>
      <c r="Z297" t="str">
        <f t="shared" ca="1" si="141"/>
        <v>`wONum`:`KNSHOP`,</v>
      </c>
      <c r="AA297" t="str">
        <f t="shared" ca="1" si="142"/>
        <v>`uNum`:`HP-088`,</v>
      </c>
      <c r="AB297" t="str">
        <f t="shared" ca="1" si="143"/>
        <v>`notes`:`Adjusted iron for welder`,</v>
      </c>
      <c r="AC297" t="str">
        <f t="shared" ca="1" si="144"/>
        <v>`shift_Serial`:`43005_05`}</v>
      </c>
    </row>
    <row r="298" spans="1:29" x14ac:dyDescent="0.2">
      <c r="A298" t="str">
        <f t="shared" ca="1" si="116"/>
        <v>{`_id`:`lcareaga_2017-10-01_21-13-26_-0500_Sun`,</v>
      </c>
      <c r="B298" t="str">
        <f t="shared" ca="1" si="117"/>
        <v>`_rev`:`2-3af7729ad43d8876dea3f2c67804e22c`,</v>
      </c>
      <c r="C298" t="str">
        <f t="shared" ca="1" si="118"/>
        <v>`worksiteEncoded`:`KN_ODS_MNSHOP`,</v>
      </c>
      <c r="D298" t="str">
        <f t="shared" ca="1" si="119"/>
        <v>`client`:`KN`,</v>
      </c>
      <c r="E298" t="str">
        <f t="shared" ca="1" si="120"/>
        <v>`location`:`ODS`,</v>
      </c>
      <c r="F298" t="str">
        <f t="shared" ca="1" si="121"/>
        <v>`locID`:`MNSHOP`,</v>
      </c>
      <c r="G298" t="str">
        <f t="shared" ca="1" si="122"/>
        <v>`username`:`lcareaga`,</v>
      </c>
      <c r="H298" t="str">
        <f t="shared" ca="1" si="123"/>
        <v>`lastName`:`Careaga`,</v>
      </c>
      <c r="I298" t="str">
        <f t="shared" ca="1" si="124"/>
        <v>`firstName`:`Luis`,</v>
      </c>
      <c r="J298" t="str">
        <f t="shared" ca="1" si="125"/>
        <v>`technician`:`Careaga, Luis`,</v>
      </c>
      <c r="K298" t="str">
        <f t="shared" ca="1" si="126"/>
        <v>`timeStampM`:`2017-10-01T21:13:26-05:00`,</v>
      </c>
      <c r="L298" t="str">
        <f t="shared" ca="1" si="127"/>
        <v>`shiftSerial`:`43005_05`,</v>
      </c>
      <c r="M298" t="str">
        <f t="shared" ca="1" si="128"/>
        <v>`siteUid`:521887,</v>
      </c>
      <c r="N298" t="str">
        <f t="shared" ca="1" si="129"/>
        <v>`timeStamp`:43009.8843318634,</v>
      </c>
      <c r="O298" t="str">
        <f t="shared" ca="1" si="130"/>
        <v>`payrollPeriod`:43005,</v>
      </c>
      <c r="P298" t="str">
        <f t="shared" ca="1" si="131"/>
        <v>`rprtDateX`:43009,</v>
      </c>
      <c r="Q298" t="str">
        <f t="shared" ca="1" si="132"/>
        <v>`payroll_Period`:43005,</v>
      </c>
      <c r="R298" t="str">
        <f t="shared" ca="1" si="133"/>
        <v>`ts`:0.625,</v>
      </c>
      <c r="S298" t="str">
        <f t="shared" ca="1" si="134"/>
        <v>`te`:0.708333333333333,</v>
      </c>
      <c r="T298" t="str">
        <f t="shared" ca="1" si="135"/>
        <v>`repairHrs`:2,</v>
      </c>
      <c r="U298" t="str">
        <f t="shared" ca="1" si="136"/>
        <v>`rprtDate`:`2017-10-01`,</v>
      </c>
      <c r="V298" t="str">
        <f t="shared" ca="1" si="137"/>
        <v>`timeStarts`:`2017-10-01T15:00:00-05:00`,</v>
      </c>
      <c r="W298" t="str">
        <f t="shared" ca="1" si="138"/>
        <v>`timeEnds`:`2017-10-01T17:00:00-05:00`,</v>
      </c>
      <c r="X298" t="str">
        <f t="shared" ca="1" si="139"/>
        <v>`shift`:`AM`,</v>
      </c>
      <c r="Y298" t="str">
        <f t="shared" ca="1" si="140"/>
        <v>`shiftStartTime`:`null`,</v>
      </c>
      <c r="Z298" t="str">
        <f t="shared" ca="1" si="141"/>
        <v>`wONum`:`KNSHOP`,</v>
      </c>
      <c r="AA298" t="str">
        <f t="shared" ca="1" si="142"/>
        <v>`uNum`:`HP-079`,</v>
      </c>
      <c r="AB298" t="str">
        <f t="shared" ca="1" si="143"/>
        <v>`notes`:`Check over.`,</v>
      </c>
      <c r="AC298" t="str">
        <f t="shared" ca="1" si="144"/>
        <v>`shift_Serial`:`43005_05`}</v>
      </c>
    </row>
    <row r="299" spans="1:29" x14ac:dyDescent="0.2">
      <c r="A299" t="str">
        <f t="shared" ca="1" si="116"/>
        <v>{`_id`:`lcareaga_2017-10-02_21-13-52_-0500_Mon`,</v>
      </c>
      <c r="B299" t="str">
        <f t="shared" ca="1" si="117"/>
        <v>`_rev`:`2-9329d4d76000fbdfb061dc0b3671de3b`,</v>
      </c>
      <c r="C299" t="str">
        <f t="shared" ca="1" si="118"/>
        <v>`worksiteEncoded`:`KN_ODS_MNSHOP`,</v>
      </c>
      <c r="D299" t="str">
        <f t="shared" ca="1" si="119"/>
        <v>`client`:`KN`,</v>
      </c>
      <c r="E299" t="str">
        <f t="shared" ca="1" si="120"/>
        <v>`location`:`ODS`,</v>
      </c>
      <c r="F299" t="str">
        <f t="shared" ca="1" si="121"/>
        <v>`locID`:`MNSHOP`,</v>
      </c>
      <c r="G299" t="str">
        <f t="shared" ca="1" si="122"/>
        <v>`username`:`lcareaga`,</v>
      </c>
      <c r="H299" t="str">
        <f t="shared" ca="1" si="123"/>
        <v>`lastName`:`Careaga`,</v>
      </c>
      <c r="I299" t="str">
        <f t="shared" ca="1" si="124"/>
        <v>`firstName`:`Luis`,</v>
      </c>
      <c r="J299" t="str">
        <f t="shared" ca="1" si="125"/>
        <v>`technician`:`Careaga, Luis`,</v>
      </c>
      <c r="K299" t="str">
        <f t="shared" ca="1" si="126"/>
        <v>`timeStampM`:`2017-10-02T21:13:52-05:00`,</v>
      </c>
      <c r="L299" t="str">
        <f t="shared" ca="1" si="127"/>
        <v>`shiftSerial`:`43005_06`,</v>
      </c>
      <c r="M299" t="str">
        <f t="shared" ca="1" si="128"/>
        <v>`siteUid`:521887,</v>
      </c>
      <c r="N299" t="str">
        <f t="shared" ca="1" si="129"/>
        <v>`timeStamp`:43010.8846297917,</v>
      </c>
      <c r="O299" t="str">
        <f t="shared" ca="1" si="130"/>
        <v>`payrollPeriod`:43005,</v>
      </c>
      <c r="P299" t="str">
        <f t="shared" ca="1" si="131"/>
        <v>`rprtDateX`:43010,</v>
      </c>
      <c r="Q299" t="str">
        <f t="shared" ca="1" si="132"/>
        <v>`payroll_Period`:43005,</v>
      </c>
      <c r="R299" t="str">
        <f t="shared" ca="1" si="133"/>
        <v>`ts`:0.25,</v>
      </c>
      <c r="S299" t="str">
        <f t="shared" ca="1" si="134"/>
        <v>`te`:0.458333333333333,</v>
      </c>
      <c r="T299" t="str">
        <f t="shared" ca="1" si="135"/>
        <v>`repairHrs`:5,</v>
      </c>
      <c r="U299" t="str">
        <f t="shared" ca="1" si="136"/>
        <v>`rprtDate`:`2017-10-02`,</v>
      </c>
      <c r="V299" t="str">
        <f t="shared" ca="1" si="137"/>
        <v>`timeStarts`:`2017-10-02T06:00:00-05:00`,</v>
      </c>
      <c r="W299" t="str">
        <f t="shared" ca="1" si="138"/>
        <v>`timeEnds`:`2017-10-02T11:00:00-05:00`,</v>
      </c>
      <c r="X299" t="str">
        <f t="shared" ca="1" si="139"/>
        <v>`shift`:`AM`,</v>
      </c>
      <c r="Y299" t="str">
        <f t="shared" ca="1" si="140"/>
        <v>`shiftStartTime`:`null`,</v>
      </c>
      <c r="Z299" t="str">
        <f t="shared" ca="1" si="141"/>
        <v>`wONum`:`KNSHOP`,</v>
      </c>
      <c r="AA299" t="str">
        <f t="shared" ca="1" si="142"/>
        <v>`uNum`:`3111326`,</v>
      </c>
      <c r="AB299" t="str">
        <f t="shared" ca="1" si="143"/>
        <v>`notes`:`Check list. Topped off all fluids. Remove and replaced all Hydralic hose`,</v>
      </c>
      <c r="AC299" t="str">
        <f t="shared" ca="1" si="144"/>
        <v>`shift_Serial`:`43005_06`}</v>
      </c>
    </row>
    <row r="300" spans="1:29" x14ac:dyDescent="0.2">
      <c r="A300" t="str">
        <f t="shared" ca="1" si="116"/>
        <v>{`_id`:`lcareaga_2017-10-02_21-15-16_-0500_Mon`,</v>
      </c>
      <c r="B300" t="str">
        <f t="shared" ca="1" si="117"/>
        <v>`_rev`:`2-75e55b43e97e0d20e6550625e2588b3a`,</v>
      </c>
      <c r="C300" t="str">
        <f t="shared" ca="1" si="118"/>
        <v>`worksiteEncoded`:`KN_ODS_MNSHOP`,</v>
      </c>
      <c r="D300" t="str">
        <f t="shared" ca="1" si="119"/>
        <v>`client`:`KN`,</v>
      </c>
      <c r="E300" t="str">
        <f t="shared" ca="1" si="120"/>
        <v>`location`:`ODS`,</v>
      </c>
      <c r="F300" t="str">
        <f t="shared" ca="1" si="121"/>
        <v>`locID`:`MNSHOP`,</v>
      </c>
      <c r="G300" t="str">
        <f t="shared" ca="1" si="122"/>
        <v>`username`:`lcareaga`,</v>
      </c>
      <c r="H300" t="str">
        <f t="shared" ca="1" si="123"/>
        <v>`lastName`:`Careaga`,</v>
      </c>
      <c r="I300" t="str">
        <f t="shared" ca="1" si="124"/>
        <v>`firstName`:`Luis`,</v>
      </c>
      <c r="J300" t="str">
        <f t="shared" ca="1" si="125"/>
        <v>`technician`:`Careaga, Luis`,</v>
      </c>
      <c r="K300" t="str">
        <f t="shared" ca="1" si="126"/>
        <v>`timeStampM`:`2017-10-02T21:15:16-05:00`,</v>
      </c>
      <c r="L300" t="str">
        <f t="shared" ca="1" si="127"/>
        <v>`shiftSerial`:`43005_06`,</v>
      </c>
      <c r="M300" t="str">
        <f t="shared" ca="1" si="128"/>
        <v>`siteUid`:521887,</v>
      </c>
      <c r="N300" t="str">
        <f t="shared" ca="1" si="129"/>
        <v>`timeStamp`:43010.8856053704,</v>
      </c>
      <c r="O300" t="str">
        <f t="shared" ca="1" si="130"/>
        <v>`payrollPeriod`:43005,</v>
      </c>
      <c r="P300" t="str">
        <f t="shared" ca="1" si="131"/>
        <v>`rprtDateX`:43010,</v>
      </c>
      <c r="Q300" t="str">
        <f t="shared" ca="1" si="132"/>
        <v>`payroll_Period`:43005,</v>
      </c>
      <c r="R300" t="str">
        <f t="shared" ca="1" si="133"/>
        <v>`ts`:0.458333333333333,</v>
      </c>
      <c r="S300" t="str">
        <f t="shared" ca="1" si="134"/>
        <v>`te`:0.708333333333333,</v>
      </c>
      <c r="T300" t="str">
        <f t="shared" ca="1" si="135"/>
        <v>`repairHrs`:6,</v>
      </c>
      <c r="U300" t="str">
        <f t="shared" ca="1" si="136"/>
        <v>`rprtDate`:`2017-10-02`,</v>
      </c>
      <c r="V300" t="str">
        <f t="shared" ca="1" si="137"/>
        <v>`timeStarts`:`2017-10-02T11:00:00-05:00`,</v>
      </c>
      <c r="W300" t="str">
        <f t="shared" ca="1" si="138"/>
        <v>`timeEnds`:`2017-10-02T17:00:00-05:00`,</v>
      </c>
      <c r="X300" t="str">
        <f t="shared" ca="1" si="139"/>
        <v>`shift`:`AM`,</v>
      </c>
      <c r="Y300" t="str">
        <f t="shared" ca="1" si="140"/>
        <v>`shiftStartTime`:`null`,</v>
      </c>
      <c r="Z300" t="str">
        <f t="shared" ca="1" si="141"/>
        <v>`wONum`:`KNSHOP`,</v>
      </c>
      <c r="AA300" t="str">
        <f t="shared" ca="1" si="142"/>
        <v>`uNum`:`508651`,</v>
      </c>
      <c r="AB300" t="str">
        <f t="shared" ca="1" si="143"/>
        <v>`notes`:`Remove and replace pony rod seals. Remove and replace power end filters. Cleaned power end tank and topped off power end. Ran/test removed and replace pressure sensors`,</v>
      </c>
      <c r="AC300" t="str">
        <f t="shared" ca="1" si="144"/>
        <v>`shift_Serial`:`43005_06`}</v>
      </c>
    </row>
    <row r="301" spans="1:29" x14ac:dyDescent="0.2">
      <c r="A301" t="str">
        <f t="shared" ca="1" si="116"/>
        <v>{`_id`:`lcareaga_2017-10-03_20-41-49_-0500_Tue`,</v>
      </c>
      <c r="B301" t="str">
        <f t="shared" ca="1" si="117"/>
        <v>`_rev`:`3-3f8b5f98bd242bcc2f1f1ebce21859b3`,</v>
      </c>
      <c r="C301" t="str">
        <f t="shared" ca="1" si="118"/>
        <v>`worksiteEncoded`:`KN_ODS_MNSHOP`,</v>
      </c>
      <c r="D301" t="str">
        <f t="shared" ca="1" si="119"/>
        <v>`client`:`KN`,</v>
      </c>
      <c r="E301" t="str">
        <f t="shared" ca="1" si="120"/>
        <v>`location`:`ODS`,</v>
      </c>
      <c r="F301" t="str">
        <f t="shared" ca="1" si="121"/>
        <v>`locID`:`MNSHOP`,</v>
      </c>
      <c r="G301" t="str">
        <f t="shared" ca="1" si="122"/>
        <v>`username`:`lcareaga`,</v>
      </c>
      <c r="H301" t="str">
        <f t="shared" ca="1" si="123"/>
        <v>`lastName`:`Careaga`,</v>
      </c>
      <c r="I301" t="str">
        <f t="shared" ca="1" si="124"/>
        <v>`firstName`:`Luis`,</v>
      </c>
      <c r="J301" t="str">
        <f t="shared" ca="1" si="125"/>
        <v>`technician`:`Careaga, Luis`,</v>
      </c>
      <c r="K301" t="str">
        <f t="shared" ca="1" si="126"/>
        <v>`timeStampM`:`2017-10-03T20:41:49-05:00`,</v>
      </c>
      <c r="L301" t="str">
        <f t="shared" ca="1" si="127"/>
        <v>`shiftSerial`:`43005_07`,</v>
      </c>
      <c r="M301" t="str">
        <f t="shared" ca="1" si="128"/>
        <v>`siteUid`:521887,</v>
      </c>
      <c r="N301" t="str">
        <f t="shared" ca="1" si="129"/>
        <v>`timeStamp`:43011.8623802083,</v>
      </c>
      <c r="O301" t="str">
        <f t="shared" ca="1" si="130"/>
        <v>`payrollPeriod`:43005,</v>
      </c>
      <c r="P301" t="str">
        <f t="shared" ca="1" si="131"/>
        <v>`rprtDateX`:43011,</v>
      </c>
      <c r="Q301" t="str">
        <f t="shared" ca="1" si="132"/>
        <v>`payroll_Period`:43005,</v>
      </c>
      <c r="R301" t="str">
        <f t="shared" ca="1" si="133"/>
        <v>`ts`:0.25,</v>
      </c>
      <c r="S301" t="str">
        <f t="shared" ca="1" si="134"/>
        <v>`te`:0.541666666666667,</v>
      </c>
      <c r="T301" t="str">
        <f t="shared" ca="1" si="135"/>
        <v>`repairHrs`:7,</v>
      </c>
      <c r="U301" t="str">
        <f t="shared" ca="1" si="136"/>
        <v>`rprtDate`:`2017-10-03`,</v>
      </c>
      <c r="V301" t="str">
        <f t="shared" ca="1" si="137"/>
        <v>`timeStarts`:`2017-10-03T06:00:00-05:00`,</v>
      </c>
      <c r="W301" t="str">
        <f t="shared" ca="1" si="138"/>
        <v>`timeEnds`:`2017-10-03T13:00:00-05:00`,</v>
      </c>
      <c r="X301" t="str">
        <f t="shared" ca="1" si="139"/>
        <v>`shift`:`AM`,</v>
      </c>
      <c r="Y301" t="str">
        <f t="shared" ca="1" si="140"/>
        <v>`shiftStartTime`:`null`,</v>
      </c>
      <c r="Z301" t="str">
        <f t="shared" ca="1" si="141"/>
        <v>`wONum`:`KNSHOP`,</v>
      </c>
      <c r="AA301" t="str">
        <f t="shared" ca="1" si="142"/>
        <v>`uNum`:`506264`,</v>
      </c>
      <c r="AB301" t="str">
        <f t="shared" ca="1" si="143"/>
        <v>`notes`:`Remove and replace packing. Remove and replace D-rings`,</v>
      </c>
      <c r="AC301" t="str">
        <f t="shared" ca="1" si="144"/>
        <v>`shift_Serial`:`43005_07`}</v>
      </c>
    </row>
    <row r="302" spans="1:29" x14ac:dyDescent="0.2">
      <c r="A302" t="str">
        <f t="shared" ca="1" si="116"/>
        <v>{`_id`:`lcareaga_2017-10-03_20-43-24_-0500_Tue`,</v>
      </c>
      <c r="B302" t="str">
        <f t="shared" ca="1" si="117"/>
        <v>`_rev`:`2-5fc032ef6c4fd76abf984e5714fd0a17`,</v>
      </c>
      <c r="C302" t="str">
        <f t="shared" ca="1" si="118"/>
        <v>`worksiteEncoded`:`KN_ODS_MNSHOP`,</v>
      </c>
      <c r="D302" t="str">
        <f t="shared" ca="1" si="119"/>
        <v>`client`:`KN`,</v>
      </c>
      <c r="E302" t="str">
        <f t="shared" ca="1" si="120"/>
        <v>`location`:`ODS`,</v>
      </c>
      <c r="F302" t="str">
        <f t="shared" ca="1" si="121"/>
        <v>`locID`:`MNSHOP`,</v>
      </c>
      <c r="G302" t="str">
        <f t="shared" ca="1" si="122"/>
        <v>`username`:`lcareaga`,</v>
      </c>
      <c r="H302" t="str">
        <f t="shared" ca="1" si="123"/>
        <v>`lastName`:`Careaga`,</v>
      </c>
      <c r="I302" t="str">
        <f t="shared" ca="1" si="124"/>
        <v>`firstName`:`Luis`,</v>
      </c>
      <c r="J302" t="str">
        <f t="shared" ca="1" si="125"/>
        <v>`technician`:`Careaga, Luis`,</v>
      </c>
      <c r="K302" t="str">
        <f t="shared" ca="1" si="126"/>
        <v>`timeStampM`:`2017-10-03T20:43:24-05:00`,</v>
      </c>
      <c r="L302" t="str">
        <f t="shared" ca="1" si="127"/>
        <v>`shiftSerial`:`43005_07`,</v>
      </c>
      <c r="M302" t="str">
        <f t="shared" ca="1" si="128"/>
        <v>`siteUid`:521887,</v>
      </c>
      <c r="N302" t="str">
        <f t="shared" ca="1" si="129"/>
        <v>`timeStamp`:43011.8634755324,</v>
      </c>
      <c r="O302" t="str">
        <f t="shared" ca="1" si="130"/>
        <v>`payrollPeriod`:43005,</v>
      </c>
      <c r="P302" t="str">
        <f t="shared" ca="1" si="131"/>
        <v>`rprtDateX`:43011,</v>
      </c>
      <c r="Q302" t="str">
        <f t="shared" ca="1" si="132"/>
        <v>`payroll_Period`:43005,</v>
      </c>
      <c r="R302" t="str">
        <f t="shared" ca="1" si="133"/>
        <v>`ts`:0.541666666666667,</v>
      </c>
      <c r="S302" t="str">
        <f t="shared" ca="1" si="134"/>
        <v>`te`:0.625,</v>
      </c>
      <c r="T302" t="str">
        <f t="shared" ca="1" si="135"/>
        <v>`repairHrs`:2,</v>
      </c>
      <c r="U302" t="str">
        <f t="shared" ca="1" si="136"/>
        <v>`rprtDate`:`2017-10-03`,</v>
      </c>
      <c r="V302" t="str">
        <f t="shared" ca="1" si="137"/>
        <v>`timeStarts`:`2017-10-03T13:00:00-05:00`,</v>
      </c>
      <c r="W302" t="str">
        <f t="shared" ca="1" si="138"/>
        <v>`timeEnds`:`2017-10-03T15:00:00-05:00`,</v>
      </c>
      <c r="X302" t="str">
        <f t="shared" ca="1" si="139"/>
        <v>`shift`:`AM`,</v>
      </c>
      <c r="Y302" t="str">
        <f t="shared" ca="1" si="140"/>
        <v>`shiftStartTime`:`null`,</v>
      </c>
      <c r="Z302" t="str">
        <f t="shared" ca="1" si="141"/>
        <v>`wONum`:`KNSHOP`,</v>
      </c>
      <c r="AA302" t="str">
        <f t="shared" ca="1" si="142"/>
        <v>`uNum`:`620102`,</v>
      </c>
      <c r="AB302" t="str">
        <f t="shared" ca="1" si="143"/>
        <v>`notes`:`Rig up run/test rig down`,</v>
      </c>
      <c r="AC302" t="str">
        <f t="shared" ca="1" si="144"/>
        <v>`shift_Serial`:`43005_07`}</v>
      </c>
    </row>
    <row r="303" spans="1:29" x14ac:dyDescent="0.2">
      <c r="A303" t="str">
        <f t="shared" ca="1" si="116"/>
        <v>{`_id`:`lcareaga_2017-10-03_20-44-08_-0500_Tue`,</v>
      </c>
      <c r="B303" t="str">
        <f t="shared" ca="1" si="117"/>
        <v>`_rev`:`2-c76ece2686bb642a2af5e237709a9ea4`,</v>
      </c>
      <c r="C303" t="str">
        <f t="shared" ca="1" si="118"/>
        <v>`worksiteEncoded`:`KN_ODS_MNSHOP`,</v>
      </c>
      <c r="D303" t="str">
        <f t="shared" ca="1" si="119"/>
        <v>`client`:`KN`,</v>
      </c>
      <c r="E303" t="str">
        <f t="shared" ca="1" si="120"/>
        <v>`location`:`ODS`,</v>
      </c>
      <c r="F303" t="str">
        <f t="shared" ca="1" si="121"/>
        <v>`locID`:`MNSHOP`,</v>
      </c>
      <c r="G303" t="str">
        <f t="shared" ca="1" si="122"/>
        <v>`username`:`lcareaga`,</v>
      </c>
      <c r="H303" t="str">
        <f t="shared" ca="1" si="123"/>
        <v>`lastName`:`Careaga`,</v>
      </c>
      <c r="I303" t="str">
        <f t="shared" ca="1" si="124"/>
        <v>`firstName`:`Luis`,</v>
      </c>
      <c r="J303" t="str">
        <f t="shared" ca="1" si="125"/>
        <v>`technician`:`Careaga, Luis`,</v>
      </c>
      <c r="K303" t="str">
        <f t="shared" ca="1" si="126"/>
        <v>`timeStampM`:`2017-10-03T20:44:08-05:00`,</v>
      </c>
      <c r="L303" t="str">
        <f t="shared" ca="1" si="127"/>
        <v>`shiftSerial`:`43005_07`,</v>
      </c>
      <c r="M303" t="str">
        <f t="shared" ca="1" si="128"/>
        <v>`siteUid`:521887,</v>
      </c>
      <c r="N303" t="str">
        <f t="shared" ca="1" si="129"/>
        <v>`timeStamp`:43011.8639841782,</v>
      </c>
      <c r="O303" t="str">
        <f t="shared" ca="1" si="130"/>
        <v>`payrollPeriod`:43005,</v>
      </c>
      <c r="P303" t="str">
        <f t="shared" ca="1" si="131"/>
        <v>`rprtDateX`:43011,</v>
      </c>
      <c r="Q303" t="str">
        <f t="shared" ca="1" si="132"/>
        <v>`payroll_Period`:43005,</v>
      </c>
      <c r="R303" t="str">
        <f t="shared" ca="1" si="133"/>
        <v>`ts`:0.625,</v>
      </c>
      <c r="S303" t="str">
        <f t="shared" ca="1" si="134"/>
        <v>`te`:0.708333333333333,</v>
      </c>
      <c r="T303" t="str">
        <f t="shared" ca="1" si="135"/>
        <v>`repairHrs`:2,</v>
      </c>
      <c r="U303" t="str">
        <f t="shared" ca="1" si="136"/>
        <v>`rprtDate`:`2017-10-03`,</v>
      </c>
      <c r="V303" t="str">
        <f t="shared" ca="1" si="137"/>
        <v>`timeStarts`:`2017-10-03T15:00:00-05:00`,</v>
      </c>
      <c r="W303" t="str">
        <f t="shared" ca="1" si="138"/>
        <v>`timeEnds`:`2017-10-03T17:00:00-05:00`,</v>
      </c>
      <c r="X303" t="str">
        <f t="shared" ca="1" si="139"/>
        <v>`shift`:`AM`,</v>
      </c>
      <c r="Y303" t="str">
        <f t="shared" ca="1" si="140"/>
        <v>`shiftStartTime`:`null`,</v>
      </c>
      <c r="Z303" t="str">
        <f t="shared" ca="1" si="141"/>
        <v>`wONum`:`KNSHOP`,</v>
      </c>
      <c r="AA303" t="str">
        <f t="shared" ca="1" si="142"/>
        <v>`uNum`:`620102`,</v>
      </c>
      <c r="AB303" t="str">
        <f t="shared" ca="1" si="143"/>
        <v>`notes`:`Rig up run/test rig down.`,</v>
      </c>
      <c r="AC303" t="str">
        <f t="shared" ca="1" si="144"/>
        <v>`shift_Serial`:`43005_07`}</v>
      </c>
    </row>
    <row r="304" spans="1:29" x14ac:dyDescent="0.2">
      <c r="A304" t="str">
        <f t="shared" ca="1" si="116"/>
        <v>{`_id`:`lcareaga_2017-10-04_19-57-53_-0500_Wed`,</v>
      </c>
      <c r="B304" t="str">
        <f t="shared" ca="1" si="117"/>
        <v>`_rev`:`2-b21716bcddf7b4c7f1cf4ba53b89b9f9`,</v>
      </c>
      <c r="C304" t="str">
        <f t="shared" ca="1" si="118"/>
        <v>`worksiteEncoded`:`KN_ODS_MNSHOP`,</v>
      </c>
      <c r="D304" t="str">
        <f t="shared" ca="1" si="119"/>
        <v>`client`:`KN`,</v>
      </c>
      <c r="E304" t="str">
        <f t="shared" ca="1" si="120"/>
        <v>`location`:`ODS`,</v>
      </c>
      <c r="F304" t="str">
        <f t="shared" ca="1" si="121"/>
        <v>`locID`:`MNSHOP`,</v>
      </c>
      <c r="G304" t="str">
        <f t="shared" ca="1" si="122"/>
        <v>`username`:`lcareaga`,</v>
      </c>
      <c r="H304" t="str">
        <f t="shared" ca="1" si="123"/>
        <v>`lastName`:`Careaga`,</v>
      </c>
      <c r="I304" t="str">
        <f t="shared" ca="1" si="124"/>
        <v>`firstName`:`Luis`,</v>
      </c>
      <c r="J304" t="str">
        <f t="shared" ca="1" si="125"/>
        <v>`technician`:`Careaga, Luis`,</v>
      </c>
      <c r="K304" t="str">
        <f t="shared" ca="1" si="126"/>
        <v>`timeStampM`:`2017-10-04T19:57:53-05:00`,</v>
      </c>
      <c r="L304" t="str">
        <f t="shared" ca="1" si="127"/>
        <v>`shiftSerial`:`43012_01`,</v>
      </c>
      <c r="M304" t="str">
        <f t="shared" ca="1" si="128"/>
        <v>`siteUid`:521887,</v>
      </c>
      <c r="N304" t="str">
        <f t="shared" ca="1" si="129"/>
        <v>`timeStamp`:43012.8318733449,</v>
      </c>
      <c r="O304" t="str">
        <f t="shared" ca="1" si="130"/>
        <v>`payrollPeriod`:43012,</v>
      </c>
      <c r="P304" t="str">
        <f t="shared" ca="1" si="131"/>
        <v>`rprtDateX`:43012,</v>
      </c>
      <c r="Q304" t="str">
        <f t="shared" ca="1" si="132"/>
        <v>`payroll_Period`:43012,</v>
      </c>
      <c r="R304" t="str">
        <f t="shared" ca="1" si="133"/>
        <v>`ts`:0.25,</v>
      </c>
      <c r="S304" t="str">
        <f t="shared" ca="1" si="134"/>
        <v>`te`:0.625,</v>
      </c>
      <c r="T304" t="str">
        <f t="shared" ca="1" si="135"/>
        <v>`repairHrs`:9,</v>
      </c>
      <c r="U304" t="str">
        <f t="shared" ca="1" si="136"/>
        <v>`rprtDate`:`2017-10-04`,</v>
      </c>
      <c r="V304" t="str">
        <f t="shared" ca="1" si="137"/>
        <v>`timeStarts`:`2017-10-04T06:00:00-05:00`,</v>
      </c>
      <c r="W304" t="str">
        <f t="shared" ca="1" si="138"/>
        <v>`timeEnds`:`2017-10-04T15:00:00-05:00`,</v>
      </c>
      <c r="X304" t="str">
        <f t="shared" ca="1" si="139"/>
        <v>`shift`:`AM`,</v>
      </c>
      <c r="Y304" t="str">
        <f t="shared" ca="1" si="140"/>
        <v>`shiftStartTime`:`null`,</v>
      </c>
      <c r="Z304" t="str">
        <f t="shared" ca="1" si="141"/>
        <v>`wONum`:`KNSHOP`,</v>
      </c>
      <c r="AA304" t="str">
        <f t="shared" ca="1" si="142"/>
        <v>`uNum`:`506183`,</v>
      </c>
      <c r="AB304" t="str">
        <f t="shared" ca="1" si="143"/>
        <v>`notes`:`Check list. Troubleshoot work lights. Remove and replace engine Damper`,</v>
      </c>
      <c r="AC304" t="str">
        <f t="shared" ca="1" si="144"/>
        <v>`shift_Serial`:`43012_01`}</v>
      </c>
    </row>
    <row r="305" spans="1:29" x14ac:dyDescent="0.2">
      <c r="A305" t="str">
        <f t="shared" ca="1" si="116"/>
        <v>{`_id`:`lcareaga_2017-10-04_19-59-11_-0500_Wed`,</v>
      </c>
      <c r="B305" t="str">
        <f t="shared" ca="1" si="117"/>
        <v>`_rev`:`2-8d830dcf67c2ca4f1492439808eac2da`,</v>
      </c>
      <c r="C305" t="str">
        <f t="shared" ca="1" si="118"/>
        <v>`worksiteEncoded`:`KN_ODS_MNSHOP`,</v>
      </c>
      <c r="D305" t="str">
        <f t="shared" ca="1" si="119"/>
        <v>`client`:`KN`,</v>
      </c>
      <c r="E305" t="str">
        <f t="shared" ca="1" si="120"/>
        <v>`location`:`ODS`,</v>
      </c>
      <c r="F305" t="str">
        <f t="shared" ca="1" si="121"/>
        <v>`locID`:`MNSHOP`,</v>
      </c>
      <c r="G305" t="str">
        <f t="shared" ca="1" si="122"/>
        <v>`username`:`lcareaga`,</v>
      </c>
      <c r="H305" t="str">
        <f t="shared" ca="1" si="123"/>
        <v>`lastName`:`Careaga`,</v>
      </c>
      <c r="I305" t="str">
        <f t="shared" ca="1" si="124"/>
        <v>`firstName`:`Luis`,</v>
      </c>
      <c r="J305" t="str">
        <f t="shared" ca="1" si="125"/>
        <v>`technician`:`Careaga, Luis`,</v>
      </c>
      <c r="K305" t="str">
        <f t="shared" ca="1" si="126"/>
        <v>`timeStampM`:`2017-10-04T19:59:11-05:00`,</v>
      </c>
      <c r="L305" t="str">
        <f t="shared" ca="1" si="127"/>
        <v>`shiftSerial`:`43012_01`,</v>
      </c>
      <c r="M305" t="str">
        <f t="shared" ca="1" si="128"/>
        <v>`siteUid`:521887,</v>
      </c>
      <c r="N305" t="str">
        <f t="shared" ca="1" si="129"/>
        <v>`timeStamp`:43012.8327664005,</v>
      </c>
      <c r="O305" t="str">
        <f t="shared" ca="1" si="130"/>
        <v>`payrollPeriod`:43012,</v>
      </c>
      <c r="P305" t="str">
        <f t="shared" ca="1" si="131"/>
        <v>`rprtDateX`:43012,</v>
      </c>
      <c r="Q305" t="str">
        <f t="shared" ca="1" si="132"/>
        <v>`payroll_Period`:43012,</v>
      </c>
      <c r="R305" t="str">
        <f t="shared" ca="1" si="133"/>
        <v>`ts`:0.625,</v>
      </c>
      <c r="S305" t="str">
        <f t="shared" ca="1" si="134"/>
        <v>`te`:0.708333333333333,</v>
      </c>
      <c r="T305" t="str">
        <f t="shared" ca="1" si="135"/>
        <v>`repairHrs`:2,</v>
      </c>
      <c r="U305" t="str">
        <f t="shared" ca="1" si="136"/>
        <v>`rprtDate`:`2017-10-04`,</v>
      </c>
      <c r="V305" t="str">
        <f t="shared" ca="1" si="137"/>
        <v>`timeStarts`:`2017-10-04T15:00:00-05:00`,</v>
      </c>
      <c r="W305" t="str">
        <f t="shared" ca="1" si="138"/>
        <v>`timeEnds`:`2017-10-04T17:00:00-05:00`,</v>
      </c>
      <c r="X305" t="str">
        <f t="shared" ca="1" si="139"/>
        <v>`shift`:`AM`,</v>
      </c>
      <c r="Y305" t="str">
        <f t="shared" ca="1" si="140"/>
        <v>`shiftStartTime`:`null`,</v>
      </c>
      <c r="Z305" t="str">
        <f t="shared" ca="1" si="141"/>
        <v>`wONum`:`KNSHOP`,</v>
      </c>
      <c r="AA305" t="str">
        <f t="shared" ca="1" si="142"/>
        <v>`uNum`:`311722`,</v>
      </c>
      <c r="AB305" t="str">
        <f t="shared" ca="1" si="143"/>
        <v>`notes`:`Check list`,</v>
      </c>
      <c r="AC305" t="str">
        <f t="shared" ca="1" si="144"/>
        <v>`shift_Serial`:`43012_01`}</v>
      </c>
    </row>
    <row r="306" spans="1:29" x14ac:dyDescent="0.2">
      <c r="A306" t="str">
        <f t="shared" ca="1" si="116"/>
        <v>{`_id`:`lcareaga_2017-10-05_21-30-09_-0500_Thu`,</v>
      </c>
      <c r="B306" t="str">
        <f t="shared" ca="1" si="117"/>
        <v>`_rev`:`2-ed39336963545ce408d58e41d4559f2f`,</v>
      </c>
      <c r="C306" t="str">
        <f t="shared" ca="1" si="118"/>
        <v>`worksiteEncoded`:`KN_ODS_MNSHOP`,</v>
      </c>
      <c r="D306" t="str">
        <f t="shared" ca="1" si="119"/>
        <v>`client`:`KN`,</v>
      </c>
      <c r="E306" t="str">
        <f t="shared" ca="1" si="120"/>
        <v>`location`:`ODS`,</v>
      </c>
      <c r="F306" t="str">
        <f t="shared" ca="1" si="121"/>
        <v>`locID`:`MNSHOP`,</v>
      </c>
      <c r="G306" t="str">
        <f t="shared" ca="1" si="122"/>
        <v>`username`:`lcareaga`,</v>
      </c>
      <c r="H306" t="str">
        <f t="shared" ca="1" si="123"/>
        <v>`lastName`:`Careaga`,</v>
      </c>
      <c r="I306" t="str">
        <f t="shared" ca="1" si="124"/>
        <v>`firstName`:`Luis`,</v>
      </c>
      <c r="J306" t="str">
        <f t="shared" ca="1" si="125"/>
        <v>`technician`:`Careaga, Luis`,</v>
      </c>
      <c r="K306" t="str">
        <f t="shared" ca="1" si="126"/>
        <v>`timeStampM`:`2017-10-05T21:30:09-05:00`,</v>
      </c>
      <c r="L306" t="str">
        <f t="shared" ca="1" si="127"/>
        <v>`shiftSerial`:`43012_02`,</v>
      </c>
      <c r="M306" t="str">
        <f t="shared" ca="1" si="128"/>
        <v>`siteUid`:521887,</v>
      </c>
      <c r="N306" t="str">
        <f t="shared" ca="1" si="129"/>
        <v>`timeStamp`:43013.8959487269,</v>
      </c>
      <c r="O306" t="str">
        <f t="shared" ca="1" si="130"/>
        <v>`payrollPeriod`:43012,</v>
      </c>
      <c r="P306" t="str">
        <f t="shared" ca="1" si="131"/>
        <v>`rprtDateX`:43013,</v>
      </c>
      <c r="Q306" t="str">
        <f t="shared" ca="1" si="132"/>
        <v>`payroll_Period`:43012,</v>
      </c>
      <c r="R306" t="str">
        <f t="shared" ca="1" si="133"/>
        <v>`ts`:0,</v>
      </c>
      <c r="S306" t="str">
        <f t="shared" ca="1" si="134"/>
        <v>`te`:0.25,</v>
      </c>
      <c r="T306" t="str">
        <f t="shared" ca="1" si="135"/>
        <v>`repairHrs`:6,</v>
      </c>
      <c r="U306" t="str">
        <f t="shared" ca="1" si="136"/>
        <v>`rprtDate`:`2017-10-05`,</v>
      </c>
      <c r="V306" t="str">
        <f t="shared" ca="1" si="137"/>
        <v>`timeStarts`:`2017-10-05T00:00:00-05:00`,</v>
      </c>
      <c r="W306" t="str">
        <f t="shared" ca="1" si="138"/>
        <v>`timeEnds`:`2017-10-05T06:00:00-05:00`,</v>
      </c>
      <c r="X306" t="str">
        <f t="shared" ca="1" si="139"/>
        <v>`shift`:`AM`,</v>
      </c>
      <c r="Y306" t="str">
        <f t="shared" ca="1" si="140"/>
        <v>`shiftStartTime`:`null`,</v>
      </c>
      <c r="Z306" t="str">
        <f t="shared" ca="1" si="141"/>
        <v>`wONum`:`KNSHOP`,</v>
      </c>
      <c r="AA306" t="str">
        <f t="shared" ca="1" si="142"/>
        <v>`uNum`:`507341`,</v>
      </c>
      <c r="AB306" t="str">
        <f t="shared" ca="1" si="143"/>
        <v>`notes`:`Clean power end tank. Remove and replace 2 power end filters`,</v>
      </c>
      <c r="AC306" t="str">
        <f t="shared" ca="1" si="144"/>
        <v>`shift_Serial`:`43012_02`}</v>
      </c>
    </row>
    <row r="307" spans="1:29" x14ac:dyDescent="0.2">
      <c r="A307" t="str">
        <f t="shared" ca="1" si="116"/>
        <v>{`_id`:`lcareaga_2017-10-05_21-30-59_-0500_Thu`,</v>
      </c>
      <c r="B307" t="str">
        <f t="shared" ca="1" si="117"/>
        <v>`_rev`:`2-6fd097bb300679ed5bc40895a7fc565a`,</v>
      </c>
      <c r="C307" t="str">
        <f t="shared" ca="1" si="118"/>
        <v>`worksiteEncoded`:`KN_ODS_MNSHOP`,</v>
      </c>
      <c r="D307" t="str">
        <f t="shared" ca="1" si="119"/>
        <v>`client`:`KN`,</v>
      </c>
      <c r="E307" t="str">
        <f t="shared" ca="1" si="120"/>
        <v>`location`:`ODS`,</v>
      </c>
      <c r="F307" t="str">
        <f t="shared" ca="1" si="121"/>
        <v>`locID`:`MNSHOP`,</v>
      </c>
      <c r="G307" t="str">
        <f t="shared" ca="1" si="122"/>
        <v>`username`:`lcareaga`,</v>
      </c>
      <c r="H307" t="str">
        <f t="shared" ca="1" si="123"/>
        <v>`lastName`:`Careaga`,</v>
      </c>
      <c r="I307" t="str">
        <f t="shared" ca="1" si="124"/>
        <v>`firstName`:`Luis`,</v>
      </c>
      <c r="J307" t="str">
        <f t="shared" ca="1" si="125"/>
        <v>`technician`:`Careaga, Luis`,</v>
      </c>
      <c r="K307" t="str">
        <f t="shared" ca="1" si="126"/>
        <v>`timeStampM`:`2017-10-05T21:30:59-05:00`,</v>
      </c>
      <c r="L307" t="str">
        <f t="shared" ca="1" si="127"/>
        <v>`shiftSerial`:`43012_02`,</v>
      </c>
      <c r="M307" t="str">
        <f t="shared" ca="1" si="128"/>
        <v>`siteUid`:521887,</v>
      </c>
      <c r="N307" t="str">
        <f t="shared" ca="1" si="129"/>
        <v>`timeStamp`:43013.8965192477,</v>
      </c>
      <c r="O307" t="str">
        <f t="shared" ca="1" si="130"/>
        <v>`payrollPeriod`:43012,</v>
      </c>
      <c r="P307" t="str">
        <f t="shared" ca="1" si="131"/>
        <v>`rprtDateX`:43013,</v>
      </c>
      <c r="Q307" t="str">
        <f t="shared" ca="1" si="132"/>
        <v>`payroll_Period`:43012,</v>
      </c>
      <c r="R307" t="str">
        <f t="shared" ca="1" si="133"/>
        <v>`ts`:0.5,</v>
      </c>
      <c r="S307" t="str">
        <f t="shared" ca="1" si="134"/>
        <v>`te`:0.708333333333333,</v>
      </c>
      <c r="T307" t="str">
        <f t="shared" ca="1" si="135"/>
        <v>`repairHrs`:5,</v>
      </c>
      <c r="U307" t="str">
        <f t="shared" ca="1" si="136"/>
        <v>`rprtDate`:`2017-10-05`,</v>
      </c>
      <c r="V307" t="str">
        <f t="shared" ca="1" si="137"/>
        <v>`timeStarts`:`2017-10-05T12:00:00-05:00`,</v>
      </c>
      <c r="W307" t="str">
        <f t="shared" ca="1" si="138"/>
        <v>`timeEnds`:`2017-10-05T17:00:00-05:00`,</v>
      </c>
      <c r="X307" t="str">
        <f t="shared" ca="1" si="139"/>
        <v>`shift`:`AM`,</v>
      </c>
      <c r="Y307" t="str">
        <f t="shared" ca="1" si="140"/>
        <v>`shiftStartTime`:`null`,</v>
      </c>
      <c r="Z307" t="str">
        <f t="shared" ca="1" si="141"/>
        <v>`wONum`:`KNSHOP`,</v>
      </c>
      <c r="AA307" t="str">
        <f t="shared" ca="1" si="142"/>
        <v>`uNum`:`507593`,</v>
      </c>
      <c r="AB307" t="str">
        <f t="shared" ca="1" si="143"/>
        <v>`notes`:`Check list. Topped off fluids inspacted power end. Remove and replace 3 pony rod seals. Remove and replace power end seal.`,</v>
      </c>
      <c r="AC307" t="str">
        <f t="shared" ca="1" si="144"/>
        <v>`shift_Serial`:`43012_02`}</v>
      </c>
    </row>
    <row r="308" spans="1:29" x14ac:dyDescent="0.2">
      <c r="A308" t="str">
        <f t="shared" ca="1" si="116"/>
        <v>{`_id`:`lcareaga_2017-10-06_20-30-47_-0500_Fri`,</v>
      </c>
      <c r="B308" t="str">
        <f t="shared" ca="1" si="117"/>
        <v>`_rev`:`2-13fd27eaf04a5a18df513b28f13addbc`,</v>
      </c>
      <c r="C308" t="str">
        <f t="shared" ca="1" si="118"/>
        <v>`worksiteEncoded`:`KN_ODS_MNSHOP`,</v>
      </c>
      <c r="D308" t="str">
        <f t="shared" ca="1" si="119"/>
        <v>`client`:`KN`,</v>
      </c>
      <c r="E308" t="str">
        <f t="shared" ca="1" si="120"/>
        <v>`location`:`ODS`,</v>
      </c>
      <c r="F308" t="str">
        <f t="shared" ca="1" si="121"/>
        <v>`locID`:`MNSHOP`,</v>
      </c>
      <c r="G308" t="str">
        <f t="shared" ca="1" si="122"/>
        <v>`username`:`lcareaga`,</v>
      </c>
      <c r="H308" t="str">
        <f t="shared" ca="1" si="123"/>
        <v>`lastName`:`Careaga`,</v>
      </c>
      <c r="I308" t="str">
        <f t="shared" ca="1" si="124"/>
        <v>`firstName`:`Luis`,</v>
      </c>
      <c r="J308" t="str">
        <f t="shared" ca="1" si="125"/>
        <v>`technician`:`Careaga, Luis`,</v>
      </c>
      <c r="K308" t="str">
        <f t="shared" ca="1" si="126"/>
        <v>`timeStampM`:`2017-10-06T20:30:47-05:00`,</v>
      </c>
      <c r="L308" t="str">
        <f t="shared" ca="1" si="127"/>
        <v>`shiftSerial`:`43012_03`,</v>
      </c>
      <c r="M308" t="str">
        <f t="shared" ca="1" si="128"/>
        <v>`siteUid`:521887,</v>
      </c>
      <c r="N308" t="str">
        <f t="shared" ca="1" si="129"/>
        <v>`timeStamp`:43014.8547182407,</v>
      </c>
      <c r="O308" t="str">
        <f t="shared" ca="1" si="130"/>
        <v>`payrollPeriod`:43012,</v>
      </c>
      <c r="P308" t="str">
        <f t="shared" ca="1" si="131"/>
        <v>`rprtDateX`:43014,</v>
      </c>
      <c r="Q308" t="str">
        <f t="shared" ca="1" si="132"/>
        <v>`payroll_Period`:43012,</v>
      </c>
      <c r="R308" t="str">
        <f t="shared" ca="1" si="133"/>
        <v>`ts`:0.25,</v>
      </c>
      <c r="S308" t="str">
        <f t="shared" ca="1" si="134"/>
        <v>`te`:0.458333333333333,</v>
      </c>
      <c r="T308" t="str">
        <f t="shared" ca="1" si="135"/>
        <v>`repairHrs`:5,</v>
      </c>
      <c r="U308" t="str">
        <f t="shared" ca="1" si="136"/>
        <v>`rprtDate`:`2017-10-06`,</v>
      </c>
      <c r="V308" t="str">
        <f t="shared" ca="1" si="137"/>
        <v>`timeStarts`:`2017-10-06T06:00:00-05:00`,</v>
      </c>
      <c r="W308" t="str">
        <f t="shared" ca="1" si="138"/>
        <v>`timeEnds`:`2017-10-06T11:00:00-05:00`,</v>
      </c>
      <c r="X308" t="str">
        <f t="shared" ca="1" si="139"/>
        <v>`shift`:`AM`,</v>
      </c>
      <c r="Y308" t="str">
        <f t="shared" ca="1" si="140"/>
        <v>`shiftStartTime`:`null`,</v>
      </c>
      <c r="Z308" t="str">
        <f t="shared" ca="1" si="141"/>
        <v>`wONum`:`KNSHOP`,</v>
      </c>
      <c r="AA308" t="str">
        <f t="shared" ca="1" si="142"/>
        <v>`uNum`:`10076`,</v>
      </c>
      <c r="AB308" t="str">
        <f t="shared" ca="1" si="143"/>
        <v>`notes`:`Run/test install hydralic hose`,</v>
      </c>
      <c r="AC308" t="str">
        <f t="shared" ca="1" si="144"/>
        <v>`shift_Serial`:`43012_03`}</v>
      </c>
    </row>
    <row r="309" spans="1:29" x14ac:dyDescent="0.2">
      <c r="A309" t="str">
        <f t="shared" ca="1" si="116"/>
        <v>{`_id`:`lcareaga_2017-10-06_20-31-29_-0500_Fri`,</v>
      </c>
      <c r="B309" t="str">
        <f t="shared" ca="1" si="117"/>
        <v>`_rev`:`2-fff7fa2a4cac972957fccceec6143dd9`,</v>
      </c>
      <c r="C309" t="str">
        <f t="shared" ca="1" si="118"/>
        <v>`worksiteEncoded`:`KN_ODS_MNSHOP`,</v>
      </c>
      <c r="D309" t="str">
        <f t="shared" ca="1" si="119"/>
        <v>`client`:`KN`,</v>
      </c>
      <c r="E309" t="str">
        <f t="shared" ca="1" si="120"/>
        <v>`location`:`ODS`,</v>
      </c>
      <c r="F309" t="str">
        <f t="shared" ca="1" si="121"/>
        <v>`locID`:`MNSHOP`,</v>
      </c>
      <c r="G309" t="str">
        <f t="shared" ca="1" si="122"/>
        <v>`username`:`lcareaga`,</v>
      </c>
      <c r="H309" t="str">
        <f t="shared" ca="1" si="123"/>
        <v>`lastName`:`Careaga`,</v>
      </c>
      <c r="I309" t="str">
        <f t="shared" ca="1" si="124"/>
        <v>`firstName`:`Luis`,</v>
      </c>
      <c r="J309" t="str">
        <f t="shared" ca="1" si="125"/>
        <v>`technician`:`Careaga, Luis`,</v>
      </c>
      <c r="K309" t="str">
        <f t="shared" ca="1" si="126"/>
        <v>`timeStampM`:`2017-10-06T20:31:29-05:00`,</v>
      </c>
      <c r="L309" t="str">
        <f t="shared" ca="1" si="127"/>
        <v>`shiftSerial`:`43012_03`,</v>
      </c>
      <c r="M309" t="str">
        <f t="shared" ca="1" si="128"/>
        <v>`siteUid`:521887,</v>
      </c>
      <c r="N309" t="str">
        <f t="shared" ca="1" si="129"/>
        <v>`timeStamp`:43014.8552060995,</v>
      </c>
      <c r="O309" t="str">
        <f t="shared" ca="1" si="130"/>
        <v>`payrollPeriod`:43012,</v>
      </c>
      <c r="P309" t="str">
        <f t="shared" ca="1" si="131"/>
        <v>`rprtDateX`:43014,</v>
      </c>
      <c r="Q309" t="str">
        <f t="shared" ca="1" si="132"/>
        <v>`payroll_Period`:43012,</v>
      </c>
      <c r="R309" t="str">
        <f t="shared" ca="1" si="133"/>
        <v>`ts`:0.458333333333333,</v>
      </c>
      <c r="S309" t="str">
        <f t="shared" ca="1" si="134"/>
        <v>`te`:0.708333333333333,</v>
      </c>
      <c r="T309" t="str">
        <f t="shared" ca="1" si="135"/>
        <v>`repairHrs`:6,</v>
      </c>
      <c r="U309" t="str">
        <f t="shared" ca="1" si="136"/>
        <v>`rprtDate`:`2017-10-06`,</v>
      </c>
      <c r="V309" t="str">
        <f t="shared" ca="1" si="137"/>
        <v>`timeStarts`:`2017-10-06T11:00:00-05:00`,</v>
      </c>
      <c r="W309" t="str">
        <f t="shared" ca="1" si="138"/>
        <v>`timeEnds`:`2017-10-06T17:00:00-05:00`,</v>
      </c>
      <c r="X309" t="str">
        <f t="shared" ca="1" si="139"/>
        <v>`shift`:`AM`,</v>
      </c>
      <c r="Y309" t="str">
        <f t="shared" ca="1" si="140"/>
        <v>`shiftStartTime`:`null`,</v>
      </c>
      <c r="Z309" t="str">
        <f t="shared" ca="1" si="141"/>
        <v>`wONum`:`KNSHOP`,</v>
      </c>
      <c r="AA309" t="str">
        <f t="shared" ca="1" si="142"/>
        <v>`uNum`:`Q-414`,</v>
      </c>
      <c r="AB309" t="str">
        <f t="shared" ca="1" si="143"/>
        <v>`notes`:`Fixed coolant leak on radiator pipe replaced gasket and topped off with coolant. Removed tranny hose due to leaking`,</v>
      </c>
      <c r="AC309" t="str">
        <f t="shared" ca="1" si="144"/>
        <v>`shift_Serial`:`43012_03`}</v>
      </c>
    </row>
    <row r="310" spans="1:29" x14ac:dyDescent="0.2">
      <c r="A310" t="str">
        <f t="shared" ca="1" si="116"/>
        <v>{`_id`:`lcareaga_2017-10-07_21-11-02_-0500_Sat`,</v>
      </c>
      <c r="B310" t="str">
        <f t="shared" ca="1" si="117"/>
        <v>`_rev`:`2-c1ce9887ab78d0f1ef38be88ab649872`,</v>
      </c>
      <c r="C310" t="str">
        <f t="shared" ca="1" si="118"/>
        <v>`worksiteEncoded`:`KN_ODS_MNSHOP`,</v>
      </c>
      <c r="D310" t="str">
        <f t="shared" ca="1" si="119"/>
        <v>`client`:`KN`,</v>
      </c>
      <c r="E310" t="str">
        <f t="shared" ca="1" si="120"/>
        <v>`location`:`ODS`,</v>
      </c>
      <c r="F310" t="str">
        <f t="shared" ca="1" si="121"/>
        <v>`locID`:`MNSHOP`,</v>
      </c>
      <c r="G310" t="str">
        <f t="shared" ca="1" si="122"/>
        <v>`username`:`lcareaga`,</v>
      </c>
      <c r="H310" t="str">
        <f t="shared" ca="1" si="123"/>
        <v>`lastName`:`Careaga`,</v>
      </c>
      <c r="I310" t="str">
        <f t="shared" ca="1" si="124"/>
        <v>`firstName`:`Luis`,</v>
      </c>
      <c r="J310" t="str">
        <f t="shared" ca="1" si="125"/>
        <v>`technician`:`Careaga, Luis`,</v>
      </c>
      <c r="K310" t="str">
        <f t="shared" ca="1" si="126"/>
        <v>`timeStampM`:`2017-10-07T21:11:02-05:00`,</v>
      </c>
      <c r="L310" t="str">
        <f t="shared" ca="1" si="127"/>
        <v>`shiftSerial`:`43012_04`,</v>
      </c>
      <c r="M310" t="str">
        <f t="shared" ca="1" si="128"/>
        <v>`siteUid`:521887,</v>
      </c>
      <c r="N310" t="str">
        <f t="shared" ca="1" si="129"/>
        <v>`timeStamp`:43015.882666169,</v>
      </c>
      <c r="O310" t="str">
        <f t="shared" ca="1" si="130"/>
        <v>`payrollPeriod`:43012,</v>
      </c>
      <c r="P310" t="str">
        <f t="shared" ca="1" si="131"/>
        <v>`rprtDateX`:43015,</v>
      </c>
      <c r="Q310" t="str">
        <f t="shared" ca="1" si="132"/>
        <v>`payroll_Period`:43012,</v>
      </c>
      <c r="R310" t="str">
        <f t="shared" ca="1" si="133"/>
        <v>`ts`:0.25,</v>
      </c>
      <c r="S310" t="str">
        <f t="shared" ca="1" si="134"/>
        <v>`te`:0.458333333333333,</v>
      </c>
      <c r="T310" t="str">
        <f t="shared" ca="1" si="135"/>
        <v>`repairHrs`:5,</v>
      </c>
      <c r="U310" t="str">
        <f t="shared" ca="1" si="136"/>
        <v>`rprtDate`:`2017-10-07`,</v>
      </c>
      <c r="V310" t="str">
        <f t="shared" ca="1" si="137"/>
        <v>`timeStarts`:`2017-10-07T06:00:00-05:00`,</v>
      </c>
      <c r="W310" t="str">
        <f t="shared" ca="1" si="138"/>
        <v>`timeEnds`:`2017-10-07T11:00:00-05:00`,</v>
      </c>
      <c r="X310" t="str">
        <f t="shared" ca="1" si="139"/>
        <v>`shift`:`AM`,</v>
      </c>
      <c r="Y310" t="str">
        <f t="shared" ca="1" si="140"/>
        <v>`shiftStartTime`:`null`,</v>
      </c>
      <c r="Z310" t="str">
        <f t="shared" ca="1" si="141"/>
        <v>`wONum`:`KNSHOP`,</v>
      </c>
      <c r="AA310" t="str">
        <f t="shared" ca="1" si="142"/>
        <v>`uNum`:`506225`,</v>
      </c>
      <c r="AB310" t="str">
        <f t="shared" ca="1" si="143"/>
        <v>`notes`:`Installed Discharge pump actuator. Installed u pipe on Discharge side`,</v>
      </c>
      <c r="AC310" t="str">
        <f t="shared" ca="1" si="144"/>
        <v>`shift_Serial`:`43012_04`}</v>
      </c>
    </row>
    <row r="311" spans="1:29" x14ac:dyDescent="0.2">
      <c r="A311" t="str">
        <f t="shared" ca="1" si="116"/>
        <v>{`_id`:`lcareaga_2017-10-07_21-12-26_-0500_Sat`,</v>
      </c>
      <c r="B311" t="str">
        <f t="shared" ca="1" si="117"/>
        <v>`_rev`:`2-07fcf348f753c1541c9cb48465f9670f`,</v>
      </c>
      <c r="C311" t="str">
        <f t="shared" ca="1" si="118"/>
        <v>`worksiteEncoded`:`KN_ODS_MNSHOP`,</v>
      </c>
      <c r="D311" t="str">
        <f t="shared" ca="1" si="119"/>
        <v>`client`:`KN`,</v>
      </c>
      <c r="E311" t="str">
        <f t="shared" ca="1" si="120"/>
        <v>`location`:`ODS`,</v>
      </c>
      <c r="F311" t="str">
        <f t="shared" ca="1" si="121"/>
        <v>`locID`:`MNSHOP`,</v>
      </c>
      <c r="G311" t="str">
        <f t="shared" ca="1" si="122"/>
        <v>`username`:`lcareaga`,</v>
      </c>
      <c r="H311" t="str">
        <f t="shared" ca="1" si="123"/>
        <v>`lastName`:`Careaga`,</v>
      </c>
      <c r="I311" t="str">
        <f t="shared" ca="1" si="124"/>
        <v>`firstName`:`Luis`,</v>
      </c>
      <c r="J311" t="str">
        <f t="shared" ca="1" si="125"/>
        <v>`technician`:`Careaga, Luis`,</v>
      </c>
      <c r="K311" t="str">
        <f t="shared" ca="1" si="126"/>
        <v>`timeStampM`:`2017-10-07T21:12:26-05:00`,</v>
      </c>
      <c r="L311" t="str">
        <f t="shared" ca="1" si="127"/>
        <v>`shiftSerial`:`43012_04`,</v>
      </c>
      <c r="M311" t="str">
        <f t="shared" ca="1" si="128"/>
        <v>`siteUid`:521887,</v>
      </c>
      <c r="N311" t="str">
        <f t="shared" ca="1" si="129"/>
        <v>`timeStamp`:43015.8836364468,</v>
      </c>
      <c r="O311" t="str">
        <f t="shared" ca="1" si="130"/>
        <v>`payrollPeriod`:43012,</v>
      </c>
      <c r="P311" t="str">
        <f t="shared" ca="1" si="131"/>
        <v>`rprtDateX`:43015,</v>
      </c>
      <c r="Q311" t="str">
        <f t="shared" ca="1" si="132"/>
        <v>`payroll_Period`:43012,</v>
      </c>
      <c r="R311" t="str">
        <f t="shared" ca="1" si="133"/>
        <v>`ts`:0.458333333333333,</v>
      </c>
      <c r="S311" t="str">
        <f t="shared" ca="1" si="134"/>
        <v>`te`:0.583333333333333,</v>
      </c>
      <c r="T311" t="str">
        <f t="shared" ca="1" si="135"/>
        <v>`repairHrs`:3,</v>
      </c>
      <c r="U311" t="str">
        <f t="shared" ca="1" si="136"/>
        <v>`rprtDate`:`2017-10-07`,</v>
      </c>
      <c r="V311" t="str">
        <f t="shared" ca="1" si="137"/>
        <v>`timeStarts`:`2017-10-07T11:00:00-05:00`,</v>
      </c>
      <c r="W311" t="str">
        <f t="shared" ca="1" si="138"/>
        <v>`timeEnds`:`2017-10-07T14:00:00-05:00`,</v>
      </c>
      <c r="X311" t="str">
        <f t="shared" ca="1" si="139"/>
        <v>`shift`:`AM`,</v>
      </c>
      <c r="Y311" t="str">
        <f t="shared" ca="1" si="140"/>
        <v>`shiftStartTime`:`null`,</v>
      </c>
      <c r="Z311" t="str">
        <f t="shared" ca="1" si="141"/>
        <v>`wONum`:`KNSHOP`,</v>
      </c>
      <c r="AA311" t="str">
        <f t="shared" ca="1" si="142"/>
        <v>`uNum`:`Q-408`,</v>
      </c>
      <c r="AB311" t="str">
        <f t="shared" ca="1" si="143"/>
        <v>`notes`:`Check list Run/ test`,</v>
      </c>
      <c r="AC311" t="str">
        <f t="shared" ca="1" si="144"/>
        <v>`shift_Serial`:`43012_04`}</v>
      </c>
    </row>
    <row r="312" spans="1:29" x14ac:dyDescent="0.2">
      <c r="A312" t="str">
        <f t="shared" ca="1" si="116"/>
        <v>{`_id`:`lcareaga_2017-10-07_21-12-58_-0500_Sat`,</v>
      </c>
      <c r="B312" t="str">
        <f t="shared" ca="1" si="117"/>
        <v>`_rev`:`2-e33a4b121cd42a1e7730fb5b1fbe2c6c`,</v>
      </c>
      <c r="C312" t="str">
        <f t="shared" ca="1" si="118"/>
        <v>`worksiteEncoded`:`KN_ODS_MNSHOP`,</v>
      </c>
      <c r="D312" t="str">
        <f t="shared" ca="1" si="119"/>
        <v>`client`:`KN`,</v>
      </c>
      <c r="E312" t="str">
        <f t="shared" ca="1" si="120"/>
        <v>`location`:`ODS`,</v>
      </c>
      <c r="F312" t="str">
        <f t="shared" ca="1" si="121"/>
        <v>`locID`:`MNSHOP`,</v>
      </c>
      <c r="G312" t="str">
        <f t="shared" ca="1" si="122"/>
        <v>`username`:`lcareaga`,</v>
      </c>
      <c r="H312" t="str">
        <f t="shared" ca="1" si="123"/>
        <v>`lastName`:`Careaga`,</v>
      </c>
      <c r="I312" t="str">
        <f t="shared" ca="1" si="124"/>
        <v>`firstName`:`Luis`,</v>
      </c>
      <c r="J312" t="str">
        <f t="shared" ca="1" si="125"/>
        <v>`technician`:`Careaga, Luis`,</v>
      </c>
      <c r="K312" t="str">
        <f t="shared" ca="1" si="126"/>
        <v>`timeStampM`:`2017-10-07T21:12:58-05:00`,</v>
      </c>
      <c r="L312" t="str">
        <f t="shared" ca="1" si="127"/>
        <v>`shiftSerial`:`43012_04`,</v>
      </c>
      <c r="M312" t="str">
        <f t="shared" ca="1" si="128"/>
        <v>`siteUid`:521887,</v>
      </c>
      <c r="N312" t="str">
        <f t="shared" ca="1" si="129"/>
        <v>`timeStamp`:43015.8840084144,</v>
      </c>
      <c r="O312" t="str">
        <f t="shared" ca="1" si="130"/>
        <v>`payrollPeriod`:43012,</v>
      </c>
      <c r="P312" t="str">
        <f t="shared" ca="1" si="131"/>
        <v>`rprtDateX`:43015,</v>
      </c>
      <c r="Q312" t="str">
        <f t="shared" ca="1" si="132"/>
        <v>`payroll_Period`:43012,</v>
      </c>
      <c r="R312" t="str">
        <f t="shared" ca="1" si="133"/>
        <v>`ts`:0.583333333333333,</v>
      </c>
      <c r="S312" t="str">
        <f t="shared" ca="1" si="134"/>
        <v>`te`:0.708333333333333,</v>
      </c>
      <c r="T312" t="str">
        <f t="shared" ca="1" si="135"/>
        <v>`repairHrs`:3,</v>
      </c>
      <c r="U312" t="str">
        <f t="shared" ca="1" si="136"/>
        <v>`rprtDate`:`2017-10-07`,</v>
      </c>
      <c r="V312" t="str">
        <f t="shared" ca="1" si="137"/>
        <v>`timeStarts`:`2017-10-07T14:00:00-05:00`,</v>
      </c>
      <c r="W312" t="str">
        <f t="shared" ca="1" si="138"/>
        <v>`timeEnds`:`2017-10-07T17:00:00-05:00`,</v>
      </c>
      <c r="X312" t="str">
        <f t="shared" ca="1" si="139"/>
        <v>`shift`:`AM`,</v>
      </c>
      <c r="Y312" t="str">
        <f t="shared" ca="1" si="140"/>
        <v>`shiftStartTime`:`null`,</v>
      </c>
      <c r="Z312" t="str">
        <f t="shared" ca="1" si="141"/>
        <v>`wONum`:`KNSHOP`,</v>
      </c>
      <c r="AA312" t="str">
        <f t="shared" ca="1" si="142"/>
        <v>`uNum`:`HP-083`,</v>
      </c>
      <c r="AB312" t="str">
        <f t="shared" ca="1" si="143"/>
        <v>`notes`:`Check list run/test`,</v>
      </c>
      <c r="AC312" t="str">
        <f t="shared" ca="1" si="144"/>
        <v>`shift_Serial`:`43012_04`}</v>
      </c>
    </row>
    <row r="313" spans="1:29" x14ac:dyDescent="0.2">
      <c r="A313" t="str">
        <f t="shared" ca="1" si="116"/>
        <v>{`_id`:`lcareaga_2017-10-08_20-23-03_-0500_Sun`,</v>
      </c>
      <c r="B313" t="str">
        <f t="shared" ca="1" si="117"/>
        <v>`_rev`:`2-b26a4e4b30a24c57187b8ff12e68322c`,</v>
      </c>
      <c r="C313" t="str">
        <f t="shared" ca="1" si="118"/>
        <v>`worksiteEncoded`:`KN_ODS_MNSHOP`,</v>
      </c>
      <c r="D313" t="str">
        <f t="shared" ca="1" si="119"/>
        <v>`client`:`KN`,</v>
      </c>
      <c r="E313" t="str">
        <f t="shared" ca="1" si="120"/>
        <v>`location`:`ODS`,</v>
      </c>
      <c r="F313" t="str">
        <f t="shared" ca="1" si="121"/>
        <v>`locID`:`MNSHOP`,</v>
      </c>
      <c r="G313" t="str">
        <f t="shared" ca="1" si="122"/>
        <v>`username`:`lcareaga`,</v>
      </c>
      <c r="H313" t="str">
        <f t="shared" ca="1" si="123"/>
        <v>`lastName`:`Careaga`,</v>
      </c>
      <c r="I313" t="str">
        <f t="shared" ca="1" si="124"/>
        <v>`firstName`:`Luis`,</v>
      </c>
      <c r="J313" t="str">
        <f t="shared" ca="1" si="125"/>
        <v>`technician`:`Careaga, Luis`,</v>
      </c>
      <c r="K313" t="str">
        <f t="shared" ca="1" si="126"/>
        <v>`timeStampM`:`2017-10-08T20:23:03-05:00`,</v>
      </c>
      <c r="L313" t="str">
        <f t="shared" ca="1" si="127"/>
        <v>`shiftSerial`:`43012_05`,</v>
      </c>
      <c r="M313" t="str">
        <f t="shared" ca="1" si="128"/>
        <v>`siteUid`:521887,</v>
      </c>
      <c r="N313" t="str">
        <f t="shared" ca="1" si="129"/>
        <v>`timeStamp`:43016.8493503125,</v>
      </c>
      <c r="O313" t="str">
        <f t="shared" ca="1" si="130"/>
        <v>`payrollPeriod`:43012,</v>
      </c>
      <c r="P313" t="str">
        <f t="shared" ca="1" si="131"/>
        <v>`rprtDateX`:43016,</v>
      </c>
      <c r="Q313" t="str">
        <f t="shared" ca="1" si="132"/>
        <v>`payroll_Period`:43012,</v>
      </c>
      <c r="R313" t="str">
        <f t="shared" ca="1" si="133"/>
        <v>`ts`:0.25,</v>
      </c>
      <c r="S313" t="str">
        <f t="shared" ca="1" si="134"/>
        <v>`te`:0.708333333333333,</v>
      </c>
      <c r="T313" t="str">
        <f t="shared" ca="1" si="135"/>
        <v>`repairHrs`:11,</v>
      </c>
      <c r="U313" t="str">
        <f t="shared" ca="1" si="136"/>
        <v>`rprtDate`:`2017-10-08`,</v>
      </c>
      <c r="V313" t="str">
        <f t="shared" ca="1" si="137"/>
        <v>`timeStarts`:`2017-10-08T06:00:00-05:00`,</v>
      </c>
      <c r="W313" t="str">
        <f t="shared" ca="1" si="138"/>
        <v>`timeEnds`:`2017-10-08T17:00:00-05:00`,</v>
      </c>
      <c r="X313" t="str">
        <f t="shared" ca="1" si="139"/>
        <v>`shift`:`AM`,</v>
      </c>
      <c r="Y313" t="str">
        <f t="shared" ca="1" si="140"/>
        <v>`shiftStartTime`:`null`,</v>
      </c>
      <c r="Z313" t="str">
        <f t="shared" ca="1" si="141"/>
        <v>`wONum`:`KNSHOP`,</v>
      </c>
      <c r="AA313" t="str">
        <f t="shared" ca="1" si="142"/>
        <v>`uNum`:`506070`,</v>
      </c>
      <c r="AB313" t="str">
        <f t="shared" ca="1" si="143"/>
        <v>`notes`:`Installed turbo. Removed broken bolt. Rethread holes and Rethread exhaust bolts due to being striped`,</v>
      </c>
      <c r="AC313" t="str">
        <f t="shared" ca="1" si="144"/>
        <v>`shift_Serial`:`43012_05`}</v>
      </c>
    </row>
    <row r="314" spans="1:29" x14ac:dyDescent="0.2">
      <c r="A314" t="str">
        <f t="shared" ca="1" si="116"/>
        <v>{`_id`:`lcareaga_2017-10-09_20-40-41_-0500_Mon`,</v>
      </c>
      <c r="B314" t="str">
        <f t="shared" ca="1" si="117"/>
        <v>`_rev`:`2-06f62cf551b506c08671fc56c33ebd25`,</v>
      </c>
      <c r="C314" t="str">
        <f t="shared" ca="1" si="118"/>
        <v>`worksiteEncoded`:`KN_ODS_MNSHOP`,</v>
      </c>
      <c r="D314" t="str">
        <f t="shared" ca="1" si="119"/>
        <v>`client`:`KN`,</v>
      </c>
      <c r="E314" t="str">
        <f t="shared" ca="1" si="120"/>
        <v>`location`:`ODS`,</v>
      </c>
      <c r="F314" t="str">
        <f t="shared" ca="1" si="121"/>
        <v>`locID`:`MNSHOP`,</v>
      </c>
      <c r="G314" t="str">
        <f t="shared" ca="1" si="122"/>
        <v>`username`:`lcareaga`,</v>
      </c>
      <c r="H314" t="str">
        <f t="shared" ca="1" si="123"/>
        <v>`lastName`:`Careaga`,</v>
      </c>
      <c r="I314" t="str">
        <f t="shared" ca="1" si="124"/>
        <v>`firstName`:`Luis`,</v>
      </c>
      <c r="J314" t="str">
        <f t="shared" ca="1" si="125"/>
        <v>`technician`:`Careaga, Luis`,</v>
      </c>
      <c r="K314" t="str">
        <f t="shared" ca="1" si="126"/>
        <v>`timeStampM`:`2017-10-09T20:40:41-05:00`,</v>
      </c>
      <c r="L314" t="str">
        <f t="shared" ca="1" si="127"/>
        <v>`shiftSerial`:`43012_06`,</v>
      </c>
      <c r="M314" t="str">
        <f t="shared" ca="1" si="128"/>
        <v>`siteUid`:521887,</v>
      </c>
      <c r="N314" t="str">
        <f t="shared" ca="1" si="129"/>
        <v>`timeStamp`:43017.8615907523,</v>
      </c>
      <c r="O314" t="str">
        <f t="shared" ca="1" si="130"/>
        <v>`payrollPeriod`:43012,</v>
      </c>
      <c r="P314" t="str">
        <f t="shared" ca="1" si="131"/>
        <v>`rprtDateX`:43017,</v>
      </c>
      <c r="Q314" t="str">
        <f t="shared" ca="1" si="132"/>
        <v>`payroll_Period`:43012,</v>
      </c>
      <c r="R314" t="str">
        <f t="shared" ca="1" si="133"/>
        <v>`ts`:0.25,</v>
      </c>
      <c r="S314" t="str">
        <f t="shared" ca="1" si="134"/>
        <v>`te`:0.708333333333333,</v>
      </c>
      <c r="T314" t="str">
        <f t="shared" ca="1" si="135"/>
        <v>`repairHrs`:11,</v>
      </c>
      <c r="U314" t="str">
        <f t="shared" ca="1" si="136"/>
        <v>`rprtDate`:`2017-10-09`,</v>
      </c>
      <c r="V314" t="str">
        <f t="shared" ca="1" si="137"/>
        <v>`timeStarts`:`2017-10-09T06:00:00-05:00`,</v>
      </c>
      <c r="W314" t="str">
        <f t="shared" ca="1" si="138"/>
        <v>`timeEnds`:`2017-10-09T17:00:00-05:00`,</v>
      </c>
      <c r="X314" t="str">
        <f t="shared" ca="1" si="139"/>
        <v>`shift`:`AM`,</v>
      </c>
      <c r="Y314" t="str">
        <f t="shared" ca="1" si="140"/>
        <v>`shiftStartTime`:`null`,</v>
      </c>
      <c r="Z314" t="str">
        <f t="shared" ca="1" si="141"/>
        <v>`wONum`:`KNSHOP`,</v>
      </c>
      <c r="AA314" t="str">
        <f t="shared" ca="1" si="142"/>
        <v>`uNum`:`506065`,</v>
      </c>
      <c r="AB314" t="str">
        <f t="shared" ca="1" si="143"/>
        <v>`notes`:`Check list. Run/test fixed leak on fan motor fitting. Fixed leak on pressure sensor. Remove and Replace Engine Damper`,</v>
      </c>
      <c r="AC314" t="str">
        <f t="shared" ca="1" si="144"/>
        <v>`shift_Serial`:`43012_06`}</v>
      </c>
    </row>
    <row r="315" spans="1:29" x14ac:dyDescent="0.2">
      <c r="A315" t="str">
        <f t="shared" ca="1" si="116"/>
        <v>{`_id`:`lcareaga_2017-10-10_18-41-03_-0500_Tue`,</v>
      </c>
      <c r="B315" t="str">
        <f t="shared" ca="1" si="117"/>
        <v>`_rev`:`2-eb8aeaeca9578c2597a36dbfd021e015`,</v>
      </c>
      <c r="C315" t="str">
        <f t="shared" ca="1" si="118"/>
        <v>`worksiteEncoded`:`KN_ODS_MNSHOP`,</v>
      </c>
      <c r="D315" t="str">
        <f t="shared" ca="1" si="119"/>
        <v>`client`:`KN`,</v>
      </c>
      <c r="E315" t="str">
        <f t="shared" ca="1" si="120"/>
        <v>`location`:`ODS`,</v>
      </c>
      <c r="F315" t="str">
        <f t="shared" ca="1" si="121"/>
        <v>`locID`:`MNSHOP`,</v>
      </c>
      <c r="G315" t="str">
        <f t="shared" ca="1" si="122"/>
        <v>`username`:`lcareaga`,</v>
      </c>
      <c r="H315" t="str">
        <f t="shared" ca="1" si="123"/>
        <v>`lastName`:`Careaga`,</v>
      </c>
      <c r="I315" t="str">
        <f t="shared" ca="1" si="124"/>
        <v>`firstName`:`Luis`,</v>
      </c>
      <c r="J315" t="str">
        <f t="shared" ca="1" si="125"/>
        <v>`technician`:`Careaga, Luis`,</v>
      </c>
      <c r="K315" t="str">
        <f t="shared" ca="1" si="126"/>
        <v>`timeStampM`:`2017-10-10T18:41:03-05:00`,</v>
      </c>
      <c r="L315" t="str">
        <f t="shared" ca="1" si="127"/>
        <v>`shiftSerial`:`43012_07`,</v>
      </c>
      <c r="M315" t="str">
        <f t="shared" ca="1" si="128"/>
        <v>`siteUid`:521887,</v>
      </c>
      <c r="N315" t="str">
        <f t="shared" ca="1" si="129"/>
        <v>`timeStamp`:43018.7785082407,</v>
      </c>
      <c r="O315" t="str">
        <f t="shared" ca="1" si="130"/>
        <v>`payrollPeriod`:43012,</v>
      </c>
      <c r="P315" t="str">
        <f t="shared" ca="1" si="131"/>
        <v>`rprtDateX`:43018,</v>
      </c>
      <c r="Q315" t="str">
        <f t="shared" ca="1" si="132"/>
        <v>`payroll_Period`:43012,</v>
      </c>
      <c r="R315" t="str">
        <f t="shared" ca="1" si="133"/>
        <v>`ts`:0.25,</v>
      </c>
      <c r="S315" t="str">
        <f t="shared" ca="1" si="134"/>
        <v>`te`:0.5,</v>
      </c>
      <c r="T315" t="str">
        <f t="shared" ca="1" si="135"/>
        <v>`repairHrs`:6,</v>
      </c>
      <c r="U315" t="str">
        <f t="shared" ca="1" si="136"/>
        <v>`rprtDate`:`2017-10-10`,</v>
      </c>
      <c r="V315" t="str">
        <f t="shared" ca="1" si="137"/>
        <v>`timeStarts`:`2017-10-10T06:00:00-05:00`,</v>
      </c>
      <c r="W315" t="str">
        <f t="shared" ca="1" si="138"/>
        <v>`timeEnds`:`2017-10-10T12:00:00-05:00`,</v>
      </c>
      <c r="X315" t="str">
        <f t="shared" ca="1" si="139"/>
        <v>`shift`:`AM`,</v>
      </c>
      <c r="Y315" t="str">
        <f t="shared" ca="1" si="140"/>
        <v>`shiftStartTime`:`null`,</v>
      </c>
      <c r="Z315" t="str">
        <f t="shared" ca="1" si="141"/>
        <v>`wONum`:`KNSHOP`,</v>
      </c>
      <c r="AA315" t="str">
        <f t="shared" ca="1" si="142"/>
        <v>`uNum`:`508801`,</v>
      </c>
      <c r="AB315" t="str">
        <f t="shared" ca="1" si="143"/>
        <v>`notes`:`Adjust Iron. Topped off power end fluid. Remove and replace broken driveline Brake Guard`,</v>
      </c>
      <c r="AC315" t="str">
        <f t="shared" ca="1" si="144"/>
        <v>`shift_Serial`:`43012_07`}</v>
      </c>
    </row>
    <row r="316" spans="1:29" x14ac:dyDescent="0.2">
      <c r="A316" t="str">
        <f t="shared" ca="1" si="116"/>
        <v>{`_id`:`lcareaga_2017-10-10_18-42-12_-0500_Tue`,</v>
      </c>
      <c r="B316" t="str">
        <f t="shared" ca="1" si="117"/>
        <v>`_rev`:`2-e573707ea0b1f77ebe643abc59861242`,</v>
      </c>
      <c r="C316" t="str">
        <f t="shared" ca="1" si="118"/>
        <v>`worksiteEncoded`:`KN_ODS_MNSHOP`,</v>
      </c>
      <c r="D316" t="str">
        <f t="shared" ca="1" si="119"/>
        <v>`client`:`KN`,</v>
      </c>
      <c r="E316" t="str">
        <f t="shared" ca="1" si="120"/>
        <v>`location`:`ODS`,</v>
      </c>
      <c r="F316" t="str">
        <f t="shared" ca="1" si="121"/>
        <v>`locID`:`MNSHOP`,</v>
      </c>
      <c r="G316" t="str">
        <f t="shared" ca="1" si="122"/>
        <v>`username`:`lcareaga`,</v>
      </c>
      <c r="H316" t="str">
        <f t="shared" ca="1" si="123"/>
        <v>`lastName`:`Careaga`,</v>
      </c>
      <c r="I316" t="str">
        <f t="shared" ca="1" si="124"/>
        <v>`firstName`:`Luis`,</v>
      </c>
      <c r="J316" t="str">
        <f t="shared" ca="1" si="125"/>
        <v>`technician`:`Careaga, Luis`,</v>
      </c>
      <c r="K316" t="str">
        <f t="shared" ca="1" si="126"/>
        <v>`timeStampM`:`2017-10-10T18:42:12-05:00`,</v>
      </c>
      <c r="L316" t="str">
        <f t="shared" ca="1" si="127"/>
        <v>`shiftSerial`:`43012_07`,</v>
      </c>
      <c r="M316" t="str">
        <f t="shared" ca="1" si="128"/>
        <v>`siteUid`:521887,</v>
      </c>
      <c r="N316" t="str">
        <f t="shared" ca="1" si="129"/>
        <v>`timeStamp`:43018.7793090741,</v>
      </c>
      <c r="O316" t="str">
        <f t="shared" ca="1" si="130"/>
        <v>`payrollPeriod`:43012,</v>
      </c>
      <c r="P316" t="str">
        <f t="shared" ca="1" si="131"/>
        <v>`rprtDateX`:43018,</v>
      </c>
      <c r="Q316" t="str">
        <f t="shared" ca="1" si="132"/>
        <v>`payroll_Period`:43012,</v>
      </c>
      <c r="R316" t="str">
        <f t="shared" ca="1" si="133"/>
        <v>`ts`:0.5,</v>
      </c>
      <c r="S316" t="str">
        <f t="shared" ca="1" si="134"/>
        <v>`te`:0.708333333333333,</v>
      </c>
      <c r="T316" t="str">
        <f t="shared" ca="1" si="135"/>
        <v>`repairHrs`:5,</v>
      </c>
      <c r="U316" t="str">
        <f t="shared" ca="1" si="136"/>
        <v>`rprtDate`:`2017-10-10`,</v>
      </c>
      <c r="V316" t="str">
        <f t="shared" ca="1" si="137"/>
        <v>`timeStarts`:`2017-10-10T12:00:00-05:00`,</v>
      </c>
      <c r="W316" t="str">
        <f t="shared" ca="1" si="138"/>
        <v>`timeEnds`:`2017-10-10T17:00:00-05:00`,</v>
      </c>
      <c r="X316" t="str">
        <f t="shared" ca="1" si="139"/>
        <v>`shift`:`AM`,</v>
      </c>
      <c r="Y316" t="str">
        <f t="shared" ca="1" si="140"/>
        <v>`shiftStartTime`:`null`,</v>
      </c>
      <c r="Z316" t="str">
        <f t="shared" ca="1" si="141"/>
        <v>`wONum`:`KNSHOP`,</v>
      </c>
      <c r="AA316" t="str">
        <f t="shared" ca="1" si="142"/>
        <v>`uNum`:`303228`,</v>
      </c>
      <c r="AB316" t="str">
        <f t="shared" ca="1" si="143"/>
        <v>`notes`:`Install Air Tank made U bolts. Install air tank line. Remove and repair fuel pump for leaking tighten bolts.`,</v>
      </c>
      <c r="AC316" t="str">
        <f t="shared" ca="1" si="144"/>
        <v>`shift_Serial`:`43012_07`}</v>
      </c>
    </row>
    <row r="317" spans="1:29" x14ac:dyDescent="0.2">
      <c r="A317" t="str">
        <f t="shared" ca="1" si="116"/>
        <v>{`_id`:`lcareaga_2017-10-19_17-42-04_-0500_Thu`,</v>
      </c>
      <c r="B317" t="str">
        <f t="shared" ca="1" si="117"/>
        <v>`_rev`:`2-017d0da999b8d2666d0f731a9d1cd2c4`,</v>
      </c>
      <c r="C317" t="str">
        <f t="shared" ca="1" si="118"/>
        <v>`worksiteEncoded`:`KN_ODS_MNSHOP`,</v>
      </c>
      <c r="D317" t="str">
        <f t="shared" ca="1" si="119"/>
        <v>`client`:`KN`,</v>
      </c>
      <c r="E317" t="str">
        <f t="shared" ca="1" si="120"/>
        <v>`location`:`ODS`,</v>
      </c>
      <c r="F317" t="str">
        <f t="shared" ca="1" si="121"/>
        <v>`locID`:`MNSHOP`,</v>
      </c>
      <c r="G317" t="str">
        <f t="shared" ca="1" si="122"/>
        <v>`username`:`lcareaga`,</v>
      </c>
      <c r="H317" t="str">
        <f t="shared" ca="1" si="123"/>
        <v>`lastName`:`Careaga`,</v>
      </c>
      <c r="I317" t="str">
        <f t="shared" ca="1" si="124"/>
        <v>`firstName`:`Luis`,</v>
      </c>
      <c r="J317" t="str">
        <f t="shared" ca="1" si="125"/>
        <v>`technician`:`Careaga, Luis`,</v>
      </c>
      <c r="K317" t="str">
        <f t="shared" ca="1" si="126"/>
        <v>`timeStampM`:`2017-10-19T17:42:04-05:00`,</v>
      </c>
      <c r="L317" t="str">
        <f t="shared" ca="1" si="127"/>
        <v>`shiftSerial`:`43026_01`,</v>
      </c>
      <c r="M317" t="str">
        <f t="shared" ca="1" si="128"/>
        <v>`siteUid`:521887,</v>
      </c>
      <c r="N317" t="str">
        <f t="shared" ca="1" si="129"/>
        <v>`timeStamp`:43027.7375506134,</v>
      </c>
      <c r="O317" t="str">
        <f t="shared" ca="1" si="130"/>
        <v>`payrollPeriod`:43026,</v>
      </c>
      <c r="P317" t="str">
        <f t="shared" ca="1" si="131"/>
        <v>`rprtDateX`:43026,</v>
      </c>
      <c r="Q317" t="str">
        <f t="shared" ca="1" si="132"/>
        <v>`payroll_Period`:43026,</v>
      </c>
      <c r="R317" t="str">
        <f t="shared" ca="1" si="133"/>
        <v>`ts`:0.25,</v>
      </c>
      <c r="S317" t="str">
        <f t="shared" ca="1" si="134"/>
        <v>`te`:0.375,</v>
      </c>
      <c r="T317" t="str">
        <f t="shared" ca="1" si="135"/>
        <v>`repairHrs`:3,</v>
      </c>
      <c r="U317" t="str">
        <f t="shared" ca="1" si="136"/>
        <v>`rprtDate`:`2017-10-18`,</v>
      </c>
      <c r="V317" t="str">
        <f t="shared" ca="1" si="137"/>
        <v>`timeStarts`:`2017-10-18T06:00:00-05:00`,</v>
      </c>
      <c r="W317" t="str">
        <f t="shared" ca="1" si="138"/>
        <v>`timeEnds`:`2017-10-18T09:00:00-05:00`,</v>
      </c>
      <c r="X317" t="str">
        <f t="shared" ca="1" si="139"/>
        <v>`shift`:`AM`,</v>
      </c>
      <c r="Y317" t="str">
        <f t="shared" ca="1" si="140"/>
        <v>`shiftStartTime`:`null`,</v>
      </c>
      <c r="Z317" t="str">
        <f t="shared" ca="1" si="141"/>
        <v>`wONum`:`KNSHOP`,</v>
      </c>
      <c r="AA317" t="str">
        <f t="shared" ca="1" si="142"/>
        <v>`uNum`:`506261`,</v>
      </c>
      <c r="AB317" t="str">
        <f t="shared" ca="1" si="143"/>
        <v>`notes`:`Remove and replace all 5 pony Rod seals`,</v>
      </c>
      <c r="AC317" t="str">
        <f t="shared" ca="1" si="144"/>
        <v>`shift_Serial`:`43026_01`}</v>
      </c>
    </row>
    <row r="318" spans="1:29" x14ac:dyDescent="0.2">
      <c r="A318" t="str">
        <f t="shared" ca="1" si="116"/>
        <v>{`_id`:`lcareaga_2017-10-19_17-42-49_-0500_Thu`,</v>
      </c>
      <c r="B318" t="str">
        <f t="shared" ca="1" si="117"/>
        <v>`_rev`:`2-da1489682ffe2f64a407c1a2d4eebc69`,</v>
      </c>
      <c r="C318" t="str">
        <f t="shared" ca="1" si="118"/>
        <v>`worksiteEncoded`:`KN_ODS_MNSHOP`,</v>
      </c>
      <c r="D318" t="str">
        <f t="shared" ca="1" si="119"/>
        <v>`client`:`KN`,</v>
      </c>
      <c r="E318" t="str">
        <f t="shared" ca="1" si="120"/>
        <v>`location`:`ODS`,</v>
      </c>
      <c r="F318" t="str">
        <f t="shared" ca="1" si="121"/>
        <v>`locID`:`MNSHOP`,</v>
      </c>
      <c r="G318" t="str">
        <f t="shared" ca="1" si="122"/>
        <v>`username`:`lcareaga`,</v>
      </c>
      <c r="H318" t="str">
        <f t="shared" ca="1" si="123"/>
        <v>`lastName`:`Careaga`,</v>
      </c>
      <c r="I318" t="str">
        <f t="shared" ca="1" si="124"/>
        <v>`firstName`:`Luis`,</v>
      </c>
      <c r="J318" t="str">
        <f t="shared" ca="1" si="125"/>
        <v>`technician`:`Careaga, Luis`,</v>
      </c>
      <c r="K318" t="str">
        <f t="shared" ca="1" si="126"/>
        <v>`timeStampM`:`2017-10-19T17:42:49-05:00`,</v>
      </c>
      <c r="L318" t="str">
        <f t="shared" ca="1" si="127"/>
        <v>`shiftSerial`:`43026_01`,</v>
      </c>
      <c r="M318" t="str">
        <f t="shared" ca="1" si="128"/>
        <v>`siteUid`:521887,</v>
      </c>
      <c r="N318" t="str">
        <f t="shared" ca="1" si="129"/>
        <v>`timeStamp`:43027.7380689236,</v>
      </c>
      <c r="O318" t="str">
        <f t="shared" ca="1" si="130"/>
        <v>`payrollPeriod`:43026,</v>
      </c>
      <c r="P318" t="str">
        <f t="shared" ca="1" si="131"/>
        <v>`rprtDateX`:43026,</v>
      </c>
      <c r="Q318" t="str">
        <f t="shared" ca="1" si="132"/>
        <v>`payroll_Period`:43026,</v>
      </c>
      <c r="R318" t="str">
        <f t="shared" ca="1" si="133"/>
        <v>`ts`:0.375,</v>
      </c>
      <c r="S318" t="str">
        <f t="shared" ca="1" si="134"/>
        <v>`te`:0.708333333333333,</v>
      </c>
      <c r="T318" t="str">
        <f t="shared" ca="1" si="135"/>
        <v>`repairHrs`:8,</v>
      </c>
      <c r="U318" t="str">
        <f t="shared" ca="1" si="136"/>
        <v>`rprtDate`:`2017-10-18`,</v>
      </c>
      <c r="V318" t="str">
        <f t="shared" ca="1" si="137"/>
        <v>`timeStarts`:`2017-10-18T09:00:00-05:00`,</v>
      </c>
      <c r="W318" t="str">
        <f t="shared" ca="1" si="138"/>
        <v>`timeEnds`:`2017-10-18T17:00:00-05:00`,</v>
      </c>
      <c r="X318" t="str">
        <f t="shared" ca="1" si="139"/>
        <v>`shift`:`AM`,</v>
      </c>
      <c r="Y318" t="str">
        <f t="shared" ca="1" si="140"/>
        <v>`shiftStartTime`:`null`,</v>
      </c>
      <c r="Z318" t="str">
        <f t="shared" ca="1" si="141"/>
        <v>`wONum`:`KNSHOP`,</v>
      </c>
      <c r="AA318" t="str">
        <f t="shared" ca="1" si="142"/>
        <v>`uNum`:`508801`,</v>
      </c>
      <c r="AB318" t="str">
        <f t="shared" ca="1" si="143"/>
        <v>`notes`:`Check list. Adjust manifold. Drain power end fluid and topped off. Remove and replace lube pump. Run/test`,</v>
      </c>
      <c r="AC318" t="str">
        <f t="shared" ca="1" si="144"/>
        <v>`shift_Serial`:`43026_01`}</v>
      </c>
    </row>
    <row r="319" spans="1:29" x14ac:dyDescent="0.2">
      <c r="A319" t="str">
        <f t="shared" ca="1" si="116"/>
        <v>{`_id`:`lcareaga_2017-10-20_07-49-58_-0500_Fri`,</v>
      </c>
      <c r="B319" t="str">
        <f t="shared" ca="1" si="117"/>
        <v>`_rev`:`2-f169e8c468bed132053434e2bf78d307`,</v>
      </c>
      <c r="C319" t="str">
        <f t="shared" ca="1" si="118"/>
        <v>`worksiteEncoded`:`KN_ODS_MNSHOP`,</v>
      </c>
      <c r="D319" t="str">
        <f t="shared" ca="1" si="119"/>
        <v>`client`:`KN`,</v>
      </c>
      <c r="E319" t="str">
        <f t="shared" ca="1" si="120"/>
        <v>`location`:`ODS`,</v>
      </c>
      <c r="F319" t="str">
        <f t="shared" ca="1" si="121"/>
        <v>`locID`:`MNSHOP`,</v>
      </c>
      <c r="G319" t="str">
        <f t="shared" ca="1" si="122"/>
        <v>`username`:`lcareaga`,</v>
      </c>
      <c r="H319" t="str">
        <f t="shared" ca="1" si="123"/>
        <v>`lastName`:`Careaga`,</v>
      </c>
      <c r="I319" t="str">
        <f t="shared" ca="1" si="124"/>
        <v>`firstName`:`Luis`,</v>
      </c>
      <c r="J319" t="str">
        <f t="shared" ca="1" si="125"/>
        <v>`technician`:`Careaga, Luis`,</v>
      </c>
      <c r="K319" t="str">
        <f t="shared" ca="1" si="126"/>
        <v>`timeStampM`:`2017-10-20T07:49:58-05:00`,</v>
      </c>
      <c r="L319" t="str">
        <f t="shared" ca="1" si="127"/>
        <v>`shiftSerial`:`43026_02`,</v>
      </c>
      <c r="M319" t="str">
        <f t="shared" ca="1" si="128"/>
        <v>`siteUid`:521887,</v>
      </c>
      <c r="N319" t="str">
        <f t="shared" ca="1" si="129"/>
        <v>`timeStamp`:43028.3263658912,</v>
      </c>
      <c r="O319" t="str">
        <f t="shared" ca="1" si="130"/>
        <v>`payrollPeriod`:43026,</v>
      </c>
      <c r="P319" t="str">
        <f t="shared" ca="1" si="131"/>
        <v>`rprtDateX`:43027,</v>
      </c>
      <c r="Q319" t="str">
        <f t="shared" ca="1" si="132"/>
        <v>`payroll_Period`:43026,</v>
      </c>
      <c r="R319" t="str">
        <f t="shared" ca="1" si="133"/>
        <v>`ts`:0.25,</v>
      </c>
      <c r="S319" t="str">
        <f t="shared" ca="1" si="134"/>
        <v>`te`:0.708333333333333,</v>
      </c>
      <c r="T319" t="str">
        <f t="shared" ca="1" si="135"/>
        <v>`repairHrs`:11,</v>
      </c>
      <c r="U319" t="str">
        <f t="shared" ca="1" si="136"/>
        <v>`rprtDate`:`2017-10-19`,</v>
      </c>
      <c r="V319" t="str">
        <f t="shared" ca="1" si="137"/>
        <v>`timeStarts`:`2017-10-19T06:00:00-05:00`,</v>
      </c>
      <c r="W319" t="str">
        <f t="shared" ca="1" si="138"/>
        <v>`timeEnds`:`2017-10-19T17:00:00-05:00`,</v>
      </c>
      <c r="X319" t="str">
        <f t="shared" ca="1" si="139"/>
        <v>`shift`:`AM`,</v>
      </c>
      <c r="Y319" t="str">
        <f t="shared" ca="1" si="140"/>
        <v>`shiftStartTime`:`null`,</v>
      </c>
      <c r="Z319" t="str">
        <f t="shared" ca="1" si="141"/>
        <v>`wONum`:`KNSHOP`,</v>
      </c>
      <c r="AA319" t="str">
        <f t="shared" ca="1" si="142"/>
        <v>`uNum`:`10084`,</v>
      </c>
      <c r="AB319" t="str">
        <f t="shared" ca="1" si="143"/>
        <v>`notes`:`Wash unit. Check list. Remove and replace rear power end seal. Remove packing.`,</v>
      </c>
      <c r="AC319" t="str">
        <f t="shared" ca="1" si="144"/>
        <v>`shift_Serial`:`43026_02`}</v>
      </c>
    </row>
    <row r="320" spans="1:29" x14ac:dyDescent="0.2">
      <c r="A320" t="str">
        <f t="shared" ca="1" si="116"/>
        <v>{`_id`:`lcareaga_2017-10-21_16-31-04_-0500_Sat`,</v>
      </c>
      <c r="B320" t="str">
        <f t="shared" ca="1" si="117"/>
        <v>`_rev`:`2-65c893f43b1f8ac63235b6193de9cfd5`,</v>
      </c>
      <c r="C320" t="str">
        <f t="shared" ca="1" si="118"/>
        <v>`worksiteEncoded`:`KN_ODS_MNSHOP`,</v>
      </c>
      <c r="D320" t="str">
        <f t="shared" ca="1" si="119"/>
        <v>`client`:`KN`,</v>
      </c>
      <c r="E320" t="str">
        <f t="shared" ca="1" si="120"/>
        <v>`location`:`ODS`,</v>
      </c>
      <c r="F320" t="str">
        <f t="shared" ca="1" si="121"/>
        <v>`locID`:`MNSHOP`,</v>
      </c>
      <c r="G320" t="str">
        <f t="shared" ca="1" si="122"/>
        <v>`username`:`lcareaga`,</v>
      </c>
      <c r="H320" t="str">
        <f t="shared" ca="1" si="123"/>
        <v>`lastName`:`Careaga`,</v>
      </c>
      <c r="I320" t="str">
        <f t="shared" ca="1" si="124"/>
        <v>`firstName`:`Luis`,</v>
      </c>
      <c r="J320" t="str">
        <f t="shared" ca="1" si="125"/>
        <v>`technician`:`Careaga, Luis`,</v>
      </c>
      <c r="K320" t="str">
        <f t="shared" ca="1" si="126"/>
        <v>`timeStampM`:`2017-10-21T16:31:04-05:00`,</v>
      </c>
      <c r="L320" t="str">
        <f t="shared" ca="1" si="127"/>
        <v>`shiftSerial`:`43026_03`,</v>
      </c>
      <c r="M320" t="str">
        <f t="shared" ca="1" si="128"/>
        <v>`siteUid`:521887,</v>
      </c>
      <c r="N320" t="str">
        <f t="shared" ca="1" si="129"/>
        <v>`timeStamp`:43029.6882434838,</v>
      </c>
      <c r="O320" t="str">
        <f t="shared" ca="1" si="130"/>
        <v>`payrollPeriod`:43026,</v>
      </c>
      <c r="P320" t="str">
        <f t="shared" ca="1" si="131"/>
        <v>`rprtDateX`:43028,</v>
      </c>
      <c r="Q320" t="str">
        <f t="shared" ca="1" si="132"/>
        <v>`payroll_Period`:43026,</v>
      </c>
      <c r="R320" t="str">
        <f t="shared" ca="1" si="133"/>
        <v>`ts`:0.25,</v>
      </c>
      <c r="S320" t="str">
        <f t="shared" ca="1" si="134"/>
        <v>`te`:0.583333333333333,</v>
      </c>
      <c r="T320" t="str">
        <f t="shared" ca="1" si="135"/>
        <v>`repairHrs`:8,</v>
      </c>
      <c r="U320" t="str">
        <f t="shared" ca="1" si="136"/>
        <v>`rprtDate`:`2017-10-20`,</v>
      </c>
      <c r="V320" t="str">
        <f t="shared" ca="1" si="137"/>
        <v>`timeStarts`:`2017-10-20T06:00:00-05:00`,</v>
      </c>
      <c r="W320" t="str">
        <f t="shared" ca="1" si="138"/>
        <v>`timeEnds`:`2017-10-20T14:00:00-05:00`,</v>
      </c>
      <c r="X320" t="str">
        <f t="shared" ca="1" si="139"/>
        <v>`shift`:`AM`,</v>
      </c>
      <c r="Y320" t="str">
        <f t="shared" ca="1" si="140"/>
        <v>`shiftStartTime`:`null`,</v>
      </c>
      <c r="Z320" t="str">
        <f t="shared" ca="1" si="141"/>
        <v>`wONum`:`KNSHOP`,</v>
      </c>
      <c r="AA320" t="str">
        <f t="shared" ca="1" si="142"/>
        <v>`uNum`:`506189`,</v>
      </c>
      <c r="AB320" t="str">
        <f t="shared" ca="1" si="143"/>
        <v>`notes`:`Checklist Run/test. Installed manifold. Checked turbos for play or damage.`,</v>
      </c>
      <c r="AC320" t="str">
        <f t="shared" ca="1" si="144"/>
        <v>`shift_Serial`:`43026_03`}</v>
      </c>
    </row>
    <row r="321" spans="1:29" x14ac:dyDescent="0.2">
      <c r="A321" t="str">
        <f t="shared" ca="1" si="116"/>
        <v>{`_id`:`lcareaga_2017-10-21_16-33-01_-0500_Sat`,</v>
      </c>
      <c r="B321" t="str">
        <f t="shared" ca="1" si="117"/>
        <v>`_rev`:`2-4c0b29ad4904dbaf60322d29da36dbc4`,</v>
      </c>
      <c r="C321" t="str">
        <f t="shared" ca="1" si="118"/>
        <v>`worksiteEncoded`:`KN_ODS_MNSHOP`,</v>
      </c>
      <c r="D321" t="str">
        <f t="shared" ca="1" si="119"/>
        <v>`client`:`KN`,</v>
      </c>
      <c r="E321" t="str">
        <f t="shared" ca="1" si="120"/>
        <v>`location`:`ODS`,</v>
      </c>
      <c r="F321" t="str">
        <f t="shared" ca="1" si="121"/>
        <v>`locID`:`MNSHOP`,</v>
      </c>
      <c r="G321" t="str">
        <f t="shared" ca="1" si="122"/>
        <v>`username`:`lcareaga`,</v>
      </c>
      <c r="H321" t="str">
        <f t="shared" ca="1" si="123"/>
        <v>`lastName`:`Careaga`,</v>
      </c>
      <c r="I321" t="str">
        <f t="shared" ca="1" si="124"/>
        <v>`firstName`:`Luis`,</v>
      </c>
      <c r="J321" t="str">
        <f t="shared" ca="1" si="125"/>
        <v>`technician`:`Careaga, Luis`,</v>
      </c>
      <c r="K321" t="str">
        <f t="shared" ca="1" si="126"/>
        <v>`timeStampM`:`2017-10-21T16:33:01-05:00`,</v>
      </c>
      <c r="L321" t="str">
        <f t="shared" ca="1" si="127"/>
        <v>`shiftSerial`:`43026_03`,</v>
      </c>
      <c r="M321" t="str">
        <f t="shared" ca="1" si="128"/>
        <v>`siteUid`:521887,</v>
      </c>
      <c r="N321" t="str">
        <f t="shared" ca="1" si="129"/>
        <v>`timeStamp`:43029.6895965625,</v>
      </c>
      <c r="O321" t="str">
        <f t="shared" ca="1" si="130"/>
        <v>`payrollPeriod`:43026,</v>
      </c>
      <c r="P321" t="str">
        <f t="shared" ca="1" si="131"/>
        <v>`rprtDateX`:43028,</v>
      </c>
      <c r="Q321" t="str">
        <f t="shared" ca="1" si="132"/>
        <v>`payroll_Period`:43026,</v>
      </c>
      <c r="R321" t="str">
        <f t="shared" ca="1" si="133"/>
        <v>`ts`:0.583333333333333,</v>
      </c>
      <c r="S321" t="str">
        <f t="shared" ca="1" si="134"/>
        <v>`te`:0.708333333333333,</v>
      </c>
      <c r="T321" t="str">
        <f t="shared" ca="1" si="135"/>
        <v>`repairHrs`:3,</v>
      </c>
      <c r="U321" t="str">
        <f t="shared" ca="1" si="136"/>
        <v>`rprtDate`:`2017-10-20`,</v>
      </c>
      <c r="V321" t="str">
        <f t="shared" ca="1" si="137"/>
        <v>`timeStarts`:`2017-10-20T14:00:00-05:00`,</v>
      </c>
      <c r="W321" t="str">
        <f t="shared" ca="1" si="138"/>
        <v>`timeEnds`:`2017-10-20T17:00:00-05:00`,</v>
      </c>
      <c r="X321" t="str">
        <f t="shared" ca="1" si="139"/>
        <v>`shift`:`AM`,</v>
      </c>
      <c r="Y321" t="str">
        <f t="shared" ca="1" si="140"/>
        <v>`shiftStartTime`:`null`,</v>
      </c>
      <c r="Z321" t="str">
        <f t="shared" ca="1" si="141"/>
        <v>`wONum`:`KNSHOP`,</v>
      </c>
      <c r="AA321" t="str">
        <f t="shared" ca="1" si="142"/>
        <v>`uNum`:`Q-415`,</v>
      </c>
      <c r="AB321" t="str">
        <f t="shared" ca="1" si="143"/>
        <v>`notes`:`Filled up Power end fluid`,</v>
      </c>
      <c r="AC321" t="str">
        <f t="shared" ca="1" si="144"/>
        <v>`shift_Serial`:`43026_03`}</v>
      </c>
    </row>
    <row r="322" spans="1:29" x14ac:dyDescent="0.2">
      <c r="A322" t="str">
        <f t="shared" ca="1" si="116"/>
        <v>{`_id`:`lcareaga_2017-10-22_17-12-38_-0500_Sun`,</v>
      </c>
      <c r="B322" t="str">
        <f t="shared" ca="1" si="117"/>
        <v>`_rev`:`2-ab2e89e2d8e740ec75bc1d152bb08f6b`,</v>
      </c>
      <c r="C322" t="str">
        <f t="shared" ca="1" si="118"/>
        <v>`worksiteEncoded`:`KN_ODS_MNSHOP`,</v>
      </c>
      <c r="D322" t="str">
        <f t="shared" ca="1" si="119"/>
        <v>`client`:`KN`,</v>
      </c>
      <c r="E322" t="str">
        <f t="shared" ca="1" si="120"/>
        <v>`location`:`ODS`,</v>
      </c>
      <c r="F322" t="str">
        <f t="shared" ca="1" si="121"/>
        <v>`locID`:`MNSHOP`,</v>
      </c>
      <c r="G322" t="str">
        <f t="shared" ca="1" si="122"/>
        <v>`username`:`lcareaga`,</v>
      </c>
      <c r="H322" t="str">
        <f t="shared" ca="1" si="123"/>
        <v>`lastName`:`Careaga`,</v>
      </c>
      <c r="I322" t="str">
        <f t="shared" ca="1" si="124"/>
        <v>`firstName`:`Luis`,</v>
      </c>
      <c r="J322" t="str">
        <f t="shared" ca="1" si="125"/>
        <v>`technician`:`Careaga, Luis`,</v>
      </c>
      <c r="K322" t="str">
        <f t="shared" ca="1" si="126"/>
        <v>`timeStampM`:`2017-10-22T17:12:38-05:00`,</v>
      </c>
      <c r="L322" t="str">
        <f t="shared" ca="1" si="127"/>
        <v>`shiftSerial`:`43026_04`,</v>
      </c>
      <c r="M322" t="str">
        <f t="shared" ca="1" si="128"/>
        <v>`siteUid`:521887,</v>
      </c>
      <c r="N322" t="str">
        <f t="shared" ca="1" si="129"/>
        <v>`timeStamp`:43030.7171115278,</v>
      </c>
      <c r="O322" t="str">
        <f t="shared" ca="1" si="130"/>
        <v>`payrollPeriod`:43026,</v>
      </c>
      <c r="P322" t="str">
        <f t="shared" ca="1" si="131"/>
        <v>`rprtDateX`:43029,</v>
      </c>
      <c r="Q322" t="str">
        <f t="shared" ca="1" si="132"/>
        <v>`payroll_Period`:43026,</v>
      </c>
      <c r="R322" t="str">
        <f t="shared" ca="1" si="133"/>
        <v>`ts`:0.25,</v>
      </c>
      <c r="S322" t="str">
        <f t="shared" ca="1" si="134"/>
        <v>`te`:0.708333333333333,</v>
      </c>
      <c r="T322" t="str">
        <f t="shared" ca="1" si="135"/>
        <v>`repairHrs`:11,</v>
      </c>
      <c r="U322" t="str">
        <f t="shared" ca="1" si="136"/>
        <v>`rprtDate`:`2017-10-21`,</v>
      </c>
      <c r="V322" t="str">
        <f t="shared" ca="1" si="137"/>
        <v>`timeStarts`:`2017-10-21T06:00:00-05:00`,</v>
      </c>
      <c r="W322" t="str">
        <f t="shared" ca="1" si="138"/>
        <v>`timeEnds`:`2017-10-21T17:00:00-05:00`,</v>
      </c>
      <c r="X322" t="str">
        <f t="shared" ca="1" si="139"/>
        <v>`shift`:`AM`,</v>
      </c>
      <c r="Y322" t="str">
        <f t="shared" ca="1" si="140"/>
        <v>`shiftStartTime`:`null`,</v>
      </c>
      <c r="Z322" t="str">
        <f t="shared" ca="1" si="141"/>
        <v>`wONum`:`KNSHOP`,</v>
      </c>
      <c r="AA322" t="str">
        <f t="shared" ca="1" si="142"/>
        <v>`uNum`:`Q-407`,</v>
      </c>
      <c r="AB322" t="str">
        <f t="shared" ca="1" si="143"/>
        <v>`notes`:`Installed Fluid end. Remove and replace 5 pony rod seals. Remove and replace valves and seats. Remove and replace packing. Run/test`,</v>
      </c>
      <c r="AC322" t="str">
        <f t="shared" ca="1" si="144"/>
        <v>`shift_Serial`:`43026_04`}</v>
      </c>
    </row>
    <row r="323" spans="1:29" x14ac:dyDescent="0.2">
      <c r="A323" t="str">
        <f t="shared" ref="A323:A386" ca="1" si="145">CONCATENATE("{`",INDIRECT("Sheet2!$A$1"),"`:`",INDIRECT("Sheet2!A"&amp;ROW()),"`,")</f>
        <v>{`_id`:`lcareaga_2017-10-24_17-44-56_-0500_Tue`,</v>
      </c>
      <c r="B323" t="str">
        <f t="shared" ref="B323:B386" ca="1" si="146">CONCATENATE("`",INDIRECT("Sheet2!$B$1"),"`:`",INDIRECT("Sheet2!B"&amp;ROW()),"`,")</f>
        <v>`_rev`:`2-413f1c3cca8484b82e24fc96f63055c4`,</v>
      </c>
      <c r="C323" t="str">
        <f t="shared" ref="C323:C386" ca="1" si="147">CONCATENATE("`",INDIRECT("Sheet2!$C$1"),"`:`",INDIRECT("Sheet2!C"&amp;ROW()),"`,")</f>
        <v>`worksiteEncoded`:`KN_ODS_MNSHOP`,</v>
      </c>
      <c r="D323" t="str">
        <f t="shared" ref="D323:D386" ca="1" si="148">CONCATENATE("`",INDIRECT("Sheet2!$D$1"),"`:`",INDIRECT("Sheet2!D"&amp;ROW()),"`,")</f>
        <v>`client`:`KN`,</v>
      </c>
      <c r="E323" t="str">
        <f t="shared" ref="E323:E386" ca="1" si="149">CONCATENATE("`",INDIRECT("Sheet2!$E$1"),"`:`",INDIRECT("Sheet2!E"&amp;ROW()),"`,")</f>
        <v>`location`:`ODS`,</v>
      </c>
      <c r="F323" t="str">
        <f t="shared" ref="F323:F386" ca="1" si="150">CONCATENATE("`",INDIRECT("Sheet2!$F$1"),"`:`",INDIRECT("Sheet2!F"&amp;ROW()),"`,")</f>
        <v>`locID`:`MNSHOP`,</v>
      </c>
      <c r="G323" t="str">
        <f t="shared" ref="G323:G386" ca="1" si="151">CONCATENATE("`",INDIRECT("Sheet2!$G$1"),"`:`",INDIRECT("Sheet2!G"&amp;ROW()),"`,")</f>
        <v>`username`:`lcareaga`,</v>
      </c>
      <c r="H323" t="str">
        <f t="shared" ref="H323:H386" ca="1" si="152">CONCATENATE("`",INDIRECT("Sheet2!$H$1"),"`:`",INDIRECT("Sheet2!H"&amp;ROW()),"`,")</f>
        <v>`lastName`:`Careaga`,</v>
      </c>
      <c r="I323" t="str">
        <f t="shared" ref="I323:I386" ca="1" si="153">CONCATENATE("`",INDIRECT("Sheet2!$I$1"),"`:`",INDIRECT("Sheet2!I"&amp;ROW()),"`,")</f>
        <v>`firstName`:`Luis`,</v>
      </c>
      <c r="J323" t="str">
        <f t="shared" ref="J323:J386" ca="1" si="154">CONCATENATE("`",INDIRECT("Sheet2!$J$1"),"`:`",INDIRECT("Sheet2!J"&amp;ROW()),"`,")</f>
        <v>`technician`:`Careaga, Luis`,</v>
      </c>
      <c r="K323" t="str">
        <f t="shared" ref="K323:K386" ca="1" si="155">CONCATENATE("`",INDIRECT("Sheet2!$K$1"),"`:`",INDIRECT("Sheet2!K"&amp;ROW()),"`,")</f>
        <v>`timeStampM`:`2017-10-24T17:44:56-05:00`,</v>
      </c>
      <c r="L323" t="str">
        <f t="shared" ref="L323:L386" ca="1" si="156">CONCATENATE("`",INDIRECT("Sheet2!$L$1"),"`:`",INDIRECT("Sheet2!L"&amp;ROW()),"`,")</f>
        <v>`shiftSerial`:`43026_06`,</v>
      </c>
      <c r="M323" t="str">
        <f t="shared" ref="M323:M386" ca="1" si="157">CONCATENATE("`",INDIRECT("Sheet2!$M$1"),"`:",INDIRECT("Sheet2!M"&amp;ROW()),",")</f>
        <v>`siteUid`:521887,</v>
      </c>
      <c r="N323" t="str">
        <f t="shared" ref="N323:N386" ca="1" si="158">CONCATENATE("`",INDIRECT("Sheet2!$N$1"),"`:",INDIRECT("Sheet2!N"&amp;ROW()),",")</f>
        <v>`timeStamp`:43032.7395394213,</v>
      </c>
      <c r="O323" t="str">
        <f t="shared" ref="O323:O386" ca="1" si="159">CONCATENATE("`",INDIRECT("Sheet2!$O$1"),"`:",INDIRECT("Sheet2!O"&amp;ROW()),",")</f>
        <v>`payrollPeriod`:43026,</v>
      </c>
      <c r="P323" t="str">
        <f t="shared" ref="P323:P386" ca="1" si="160">CONCATENATE("`",INDIRECT("Sheet2!$Q$1"),"`:",INDIRECT("Sheet2!Q"&amp;ROW()),",")</f>
        <v>`rprtDateX`:43031,</v>
      </c>
      <c r="Q323" t="str">
        <f t="shared" ref="Q323:Q386" ca="1" si="161">CONCATENATE("`",INDIRECT("Sheet2!$P$1"),"`:",INDIRECT("Sheet2!P"&amp;ROW()),",")</f>
        <v>`payroll_Period`:43026,</v>
      </c>
      <c r="R323" t="str">
        <f t="shared" ref="R323:R386" ca="1" si="162">CONCATENATE("`",INDIRECT("Sheet2!$R$1"),"`:",INDIRECT("Sheet2!R"&amp;ROW()),",")</f>
        <v>`ts`:0.25,</v>
      </c>
      <c r="S323" t="str">
        <f t="shared" ref="S323:S386" ca="1" si="163">CONCATENATE("`",INDIRECT("Sheet2!$S$1"),"`:",INDIRECT("Sheet2!S"&amp;ROW()),",")</f>
        <v>`te`:0.708333333333333,</v>
      </c>
      <c r="T323" t="str">
        <f t="shared" ref="T323:T386" ca="1" si="164">CONCATENATE("`",INDIRECT("Sheet2!$T$1"),"`:",INDIRECT("Sheet2!T"&amp;ROW()),",")</f>
        <v>`repairHrs`:11,</v>
      </c>
      <c r="U323" t="str">
        <f t="shared" ref="U323:U386" ca="1" si="165">CONCATENATE("`",INDIRECT("Sheet2!$U$1"),"`:`",TEXT(INDIRECT("Sheet2!U"&amp;ROW()),"yyyy-mm-dd"),"`,")</f>
        <v>`rprtDate`:`2017-10-23`,</v>
      </c>
      <c r="V323" t="str">
        <f t="shared" ref="V323:V386" ca="1" si="166">CONCATENATE("`",INDIRECT("Sheet2!$V$1"),"`:`",INDIRECT("Sheet2!V"&amp;ROW()),"`,")</f>
        <v>`timeStarts`:`2017-10-23T06:00:00-05:00`,</v>
      </c>
      <c r="W323" t="str">
        <f t="shared" ref="W323:W386" ca="1" si="167">CONCATENATE("`",INDIRECT("Sheet2!$W$1"),"`:`",INDIRECT("Sheet2!W"&amp;ROW()),"`,")</f>
        <v>`timeEnds`:`2017-10-23T17:00:00-05:00`,</v>
      </c>
      <c r="X323" t="str">
        <f t="shared" ref="X323:X386" ca="1" si="168">CONCATENATE("`",INDIRECT("Sheet2!$X$1"),"`:`",INDIRECT("Sheet2!X"&amp;ROW()),"`,")</f>
        <v>`shift`:`AM`,</v>
      </c>
      <c r="Y323" t="str">
        <f t="shared" ref="Y323:Y386" ca="1" si="169">CONCATENATE("`",INDIRECT("Sheet2!$Y$1"),"`:`",INDIRECT("Sheet2!Y"&amp;ROW()),"`,")</f>
        <v>`shiftStartTime`:`null`,</v>
      </c>
      <c r="Z323" t="str">
        <f t="shared" ref="Z323:Z386" ca="1" si="170">CONCATENATE("`",INDIRECT("Sheet2!$Z$1"),"`:`",INDIRECT("Sheet2!Z"&amp;ROW()),"`,")</f>
        <v>`wONum`:`KNSHOP`,</v>
      </c>
      <c r="AA323" t="str">
        <f t="shared" ref="AA323:AA386" ca="1" si="171">CONCATENATE("`",INDIRECT("Sheet2!$AA$1"),"`:`",INDIRECT("Sheet2!AA"&amp;ROW()),"`,")</f>
        <v>`uNum`:`506123`,</v>
      </c>
      <c r="AB323" t="str">
        <f t="shared" ref="AB323:AB386" ca="1" si="172">CONCATENATE("`",INDIRECT("Sheet2!$AB$1"),"`:`",INDIRECT("Sheet2!AB"&amp;ROW()),"`,")</f>
        <v>`notes`:`Remove and replace fan motor. Run/test`,</v>
      </c>
      <c r="AC323" t="str">
        <f t="shared" ref="AC323:AC386" ca="1" si="173">CONCATENATE("`",INDIRECT("Sheet2!$AC$1"),"`:`",INDIRECT("Sheet2!AC"&amp;ROW()),"`}")</f>
        <v>`shift_Serial`:`43026_06`}</v>
      </c>
    </row>
    <row r="324" spans="1:29" x14ac:dyDescent="0.2">
      <c r="A324" t="str">
        <f t="shared" ca="1" si="145"/>
        <v>{`_id`:`lcareaga_2017-10-24_17-45-57_-0500_Tue`,</v>
      </c>
      <c r="B324" t="str">
        <f t="shared" ca="1" si="146"/>
        <v>`_rev`:`2-fa152215f99a924aed5c3adb4cbdcacc`,</v>
      </c>
      <c r="C324" t="str">
        <f t="shared" ca="1" si="147"/>
        <v>`worksiteEncoded`:`KN_ODS_MNSHOP`,</v>
      </c>
      <c r="D324" t="str">
        <f t="shared" ca="1" si="148"/>
        <v>`client`:`KN`,</v>
      </c>
      <c r="E324" t="str">
        <f t="shared" ca="1" si="149"/>
        <v>`location`:`ODS`,</v>
      </c>
      <c r="F324" t="str">
        <f t="shared" ca="1" si="150"/>
        <v>`locID`:`MNSHOP`,</v>
      </c>
      <c r="G324" t="str">
        <f t="shared" ca="1" si="151"/>
        <v>`username`:`lcareaga`,</v>
      </c>
      <c r="H324" t="str">
        <f t="shared" ca="1" si="152"/>
        <v>`lastName`:`Careaga`,</v>
      </c>
      <c r="I324" t="str">
        <f t="shared" ca="1" si="153"/>
        <v>`firstName`:`Luis`,</v>
      </c>
      <c r="J324" t="str">
        <f t="shared" ca="1" si="154"/>
        <v>`technician`:`Careaga, Luis`,</v>
      </c>
      <c r="K324" t="str">
        <f t="shared" ca="1" si="155"/>
        <v>`timeStampM`:`2017-10-24T17:45:57-05:00`,</v>
      </c>
      <c r="L324" t="str">
        <f t="shared" ca="1" si="156"/>
        <v>`shiftSerial`:`43026_05`,</v>
      </c>
      <c r="M324" t="str">
        <f t="shared" ca="1" si="157"/>
        <v>`siteUid`:521887,</v>
      </c>
      <c r="N324" t="str">
        <f t="shared" ca="1" si="158"/>
        <v>`timeStamp`:43032.7402463079,</v>
      </c>
      <c r="O324" t="str">
        <f t="shared" ca="1" si="159"/>
        <v>`payrollPeriod`:43026,</v>
      </c>
      <c r="P324" t="str">
        <f t="shared" ca="1" si="160"/>
        <v>`rprtDateX`:43030,</v>
      </c>
      <c r="Q324" t="str">
        <f t="shared" ca="1" si="161"/>
        <v>`payroll_Period`:43026,</v>
      </c>
      <c r="R324" t="str">
        <f t="shared" ca="1" si="162"/>
        <v>`ts`:0.25,</v>
      </c>
      <c r="S324" t="str">
        <f t="shared" ca="1" si="163"/>
        <v>`te`:0.583333333333333,</v>
      </c>
      <c r="T324" t="str">
        <f t="shared" ca="1" si="164"/>
        <v>`repairHrs`:8,</v>
      </c>
      <c r="U324" t="str">
        <f t="shared" ca="1" si="165"/>
        <v>`rprtDate`:`2017-10-22`,</v>
      </c>
      <c r="V324" t="str">
        <f t="shared" ca="1" si="166"/>
        <v>`timeStarts`:`2017-10-22T06:00:00-05:00`,</v>
      </c>
      <c r="W324" t="str">
        <f t="shared" ca="1" si="167"/>
        <v>`timeEnds`:`2017-10-22T14:00:00-05:00`,</v>
      </c>
      <c r="X324" t="str">
        <f t="shared" ca="1" si="168"/>
        <v>`shift`:`AM`,</v>
      </c>
      <c r="Y324" t="str">
        <f t="shared" ca="1" si="169"/>
        <v>`shiftStartTime`:`null`,</v>
      </c>
      <c r="Z324" t="str">
        <f t="shared" ca="1" si="170"/>
        <v>`wONum`:`KNSHOP`,</v>
      </c>
      <c r="AA324" t="str">
        <f t="shared" ca="1" si="171"/>
        <v>`uNum`:`508649`,</v>
      </c>
      <c r="AB324" t="str">
        <f t="shared" ca="1" si="172"/>
        <v>`notes`:`Remove and replace fan motor.`,</v>
      </c>
      <c r="AC324" t="str">
        <f t="shared" ca="1" si="173"/>
        <v>`shift_Serial`:`43026_05`}</v>
      </c>
    </row>
    <row r="325" spans="1:29" x14ac:dyDescent="0.2">
      <c r="A325" t="str">
        <f t="shared" ca="1" si="145"/>
        <v>{`_id`:`lcareaga_2017-10-24_17-46-42_-0500_Tue`,</v>
      </c>
      <c r="B325" t="str">
        <f t="shared" ca="1" si="146"/>
        <v>`_rev`:`2-ef73300c6f20f8ec203891424ce48683`,</v>
      </c>
      <c r="C325" t="str">
        <f t="shared" ca="1" si="147"/>
        <v>`worksiteEncoded`:`KN_ODS_MNSHOP`,</v>
      </c>
      <c r="D325" t="str">
        <f t="shared" ca="1" si="148"/>
        <v>`client`:`KN`,</v>
      </c>
      <c r="E325" t="str">
        <f t="shared" ca="1" si="149"/>
        <v>`location`:`ODS`,</v>
      </c>
      <c r="F325" t="str">
        <f t="shared" ca="1" si="150"/>
        <v>`locID`:`MNSHOP`,</v>
      </c>
      <c r="G325" t="str">
        <f t="shared" ca="1" si="151"/>
        <v>`username`:`lcareaga`,</v>
      </c>
      <c r="H325" t="str">
        <f t="shared" ca="1" si="152"/>
        <v>`lastName`:`Careaga`,</v>
      </c>
      <c r="I325" t="str">
        <f t="shared" ca="1" si="153"/>
        <v>`firstName`:`Luis`,</v>
      </c>
      <c r="J325" t="str">
        <f t="shared" ca="1" si="154"/>
        <v>`technician`:`Careaga, Luis`,</v>
      </c>
      <c r="K325" t="str">
        <f t="shared" ca="1" si="155"/>
        <v>`timeStampM`:`2017-10-24T17:46:42-05:00`,</v>
      </c>
      <c r="L325" t="str">
        <f t="shared" ca="1" si="156"/>
        <v>`shiftSerial`:`43026_05`,</v>
      </c>
      <c r="M325" t="str">
        <f t="shared" ca="1" si="157"/>
        <v>`siteUid`:521887,</v>
      </c>
      <c r="N325" t="str">
        <f t="shared" ca="1" si="158"/>
        <v>`timeStamp`:43032.7407699421,</v>
      </c>
      <c r="O325" t="str">
        <f t="shared" ca="1" si="159"/>
        <v>`payrollPeriod`:43026,</v>
      </c>
      <c r="P325" t="str">
        <f t="shared" ca="1" si="160"/>
        <v>`rprtDateX`:43030,</v>
      </c>
      <c r="Q325" t="str">
        <f t="shared" ca="1" si="161"/>
        <v>`payroll_Period`:43026,</v>
      </c>
      <c r="R325" t="str">
        <f t="shared" ca="1" si="162"/>
        <v>`ts`:0.583333333333333,</v>
      </c>
      <c r="S325" t="str">
        <f t="shared" ca="1" si="163"/>
        <v>`te`:0.708333333333333,</v>
      </c>
      <c r="T325" t="str">
        <f t="shared" ca="1" si="164"/>
        <v>`repairHrs`:3,</v>
      </c>
      <c r="U325" t="str">
        <f t="shared" ca="1" si="165"/>
        <v>`rprtDate`:`2017-10-22`,</v>
      </c>
      <c r="V325" t="str">
        <f t="shared" ca="1" si="166"/>
        <v>`timeStarts`:`2017-10-22T14:00:00-05:00`,</v>
      </c>
      <c r="W325" t="str">
        <f t="shared" ca="1" si="167"/>
        <v>`timeEnds`:`2017-10-22T17:00:00-05:00`,</v>
      </c>
      <c r="X325" t="str">
        <f t="shared" ca="1" si="168"/>
        <v>`shift`:`AM`,</v>
      </c>
      <c r="Y325" t="str">
        <f t="shared" ca="1" si="169"/>
        <v>`shiftStartTime`:`null`,</v>
      </c>
      <c r="Z325" t="str">
        <f t="shared" ca="1" si="170"/>
        <v>`wONum`:`KNSHOP`,</v>
      </c>
      <c r="AA325" t="str">
        <f t="shared" ca="1" si="171"/>
        <v>`uNum`:`508763`,</v>
      </c>
      <c r="AB325" t="str">
        <f t="shared" ca="1" si="172"/>
        <v>`notes`:`Run/test`,</v>
      </c>
      <c r="AC325" t="str">
        <f t="shared" ca="1" si="173"/>
        <v>`shift_Serial`:`43026_05`}</v>
      </c>
    </row>
    <row r="326" spans="1:29" x14ac:dyDescent="0.2">
      <c r="A326" t="str">
        <f t="shared" ca="1" si="145"/>
        <v>{`_id`:`lcareaga_2017-10-25_07-41-17_-0500_Wed`,</v>
      </c>
      <c r="B326" t="str">
        <f t="shared" ca="1" si="146"/>
        <v>`_rev`:`2-415bc3ee7d5233f5bb169cd002285413`,</v>
      </c>
      <c r="C326" t="str">
        <f t="shared" ca="1" si="147"/>
        <v>`worksiteEncoded`:`KN_ODS_MNSHOP`,</v>
      </c>
      <c r="D326" t="str">
        <f t="shared" ca="1" si="148"/>
        <v>`client`:`KN`,</v>
      </c>
      <c r="E326" t="str">
        <f t="shared" ca="1" si="149"/>
        <v>`location`:`ODS`,</v>
      </c>
      <c r="F326" t="str">
        <f t="shared" ca="1" si="150"/>
        <v>`locID`:`MNSHOP`,</v>
      </c>
      <c r="G326" t="str">
        <f t="shared" ca="1" si="151"/>
        <v>`username`:`lcareaga`,</v>
      </c>
      <c r="H326" t="str">
        <f t="shared" ca="1" si="152"/>
        <v>`lastName`:`Careaga`,</v>
      </c>
      <c r="I326" t="str">
        <f t="shared" ca="1" si="153"/>
        <v>`firstName`:`Luis`,</v>
      </c>
      <c r="J326" t="str">
        <f t="shared" ca="1" si="154"/>
        <v>`technician`:`Careaga, Luis`,</v>
      </c>
      <c r="K326" t="str">
        <f t="shared" ca="1" si="155"/>
        <v>`timeStampM`:`2017-10-25T07:41:17-05:00`,</v>
      </c>
      <c r="L326" t="str">
        <f t="shared" ca="1" si="156"/>
        <v>`shiftSerial`:`43026_07`,</v>
      </c>
      <c r="M326" t="str">
        <f t="shared" ca="1" si="157"/>
        <v>`siteUid`:521887,</v>
      </c>
      <c r="N326" t="str">
        <f t="shared" ca="1" si="158"/>
        <v>`timeStamp`:43033.3203386343,</v>
      </c>
      <c r="O326" t="str">
        <f t="shared" ca="1" si="159"/>
        <v>`payrollPeriod`:43026,</v>
      </c>
      <c r="P326" t="str">
        <f t="shared" ca="1" si="160"/>
        <v>`rprtDateX`:43032,</v>
      </c>
      <c r="Q326" t="str">
        <f t="shared" ca="1" si="161"/>
        <v>`payroll_Period`:43026,</v>
      </c>
      <c r="R326" t="str">
        <f t="shared" ca="1" si="162"/>
        <v>`ts`:0.25,</v>
      </c>
      <c r="S326" t="str">
        <f t="shared" ca="1" si="163"/>
        <v>`te`:0.5,</v>
      </c>
      <c r="T326" t="str">
        <f t="shared" ca="1" si="164"/>
        <v>`repairHrs`:6,</v>
      </c>
      <c r="U326" t="str">
        <f t="shared" ca="1" si="165"/>
        <v>`rprtDate`:`2017-10-24`,</v>
      </c>
      <c r="V326" t="str">
        <f t="shared" ca="1" si="166"/>
        <v>`timeStarts`:`2017-10-24T06:00:00-05:00`,</v>
      </c>
      <c r="W326" t="str">
        <f t="shared" ca="1" si="167"/>
        <v>`timeEnds`:`2017-10-24T12:00:00-05:00`,</v>
      </c>
      <c r="X326" t="str">
        <f t="shared" ca="1" si="168"/>
        <v>`shift`:`AM`,</v>
      </c>
      <c r="Y326" t="str">
        <f t="shared" ca="1" si="169"/>
        <v>`shiftStartTime`:`null`,</v>
      </c>
      <c r="Z326" t="str">
        <f t="shared" ca="1" si="170"/>
        <v>`wONum`:`KNSHOP`,</v>
      </c>
      <c r="AA326" t="str">
        <f t="shared" ca="1" si="171"/>
        <v>`uNum`:`506262`,</v>
      </c>
      <c r="AB326" t="str">
        <f t="shared" ca="1" si="172"/>
        <v>`notes`:`Install fluid end. Run/test. Changed fan motor o ring. Tighten hoses due to leaking`,</v>
      </c>
      <c r="AC326" t="str">
        <f t="shared" ca="1" si="173"/>
        <v>`shift_Serial`:`43026_07`}</v>
      </c>
    </row>
    <row r="327" spans="1:29" x14ac:dyDescent="0.2">
      <c r="A327" t="str">
        <f t="shared" ca="1" si="145"/>
        <v>{`_id`:`lcareaga_2017-10-25_07-43-24_-0500_Wed`,</v>
      </c>
      <c r="B327" t="str">
        <f t="shared" ca="1" si="146"/>
        <v>`_rev`:`2-2f027028ba51e770238c5c10a40d4d7d`,</v>
      </c>
      <c r="C327" t="str">
        <f t="shared" ca="1" si="147"/>
        <v>`worksiteEncoded`:`KN_ODS_MNSHOP`,</v>
      </c>
      <c r="D327" t="str">
        <f t="shared" ca="1" si="148"/>
        <v>`client`:`KN`,</v>
      </c>
      <c r="E327" t="str">
        <f t="shared" ca="1" si="149"/>
        <v>`location`:`ODS`,</v>
      </c>
      <c r="F327" t="str">
        <f t="shared" ca="1" si="150"/>
        <v>`locID`:`MNSHOP`,</v>
      </c>
      <c r="G327" t="str">
        <f t="shared" ca="1" si="151"/>
        <v>`username`:`lcareaga`,</v>
      </c>
      <c r="H327" t="str">
        <f t="shared" ca="1" si="152"/>
        <v>`lastName`:`Careaga`,</v>
      </c>
      <c r="I327" t="str">
        <f t="shared" ca="1" si="153"/>
        <v>`firstName`:`Luis`,</v>
      </c>
      <c r="J327" t="str">
        <f t="shared" ca="1" si="154"/>
        <v>`technician`:`Careaga, Luis`,</v>
      </c>
      <c r="K327" t="str">
        <f t="shared" ca="1" si="155"/>
        <v>`timeStampM`:`2017-10-25T07:43:24-05:00`,</v>
      </c>
      <c r="L327" t="str">
        <f t="shared" ca="1" si="156"/>
        <v>`shiftSerial`:`43026_07`,</v>
      </c>
      <c r="M327" t="str">
        <f t="shared" ca="1" si="157"/>
        <v>`siteUid`:521887,</v>
      </c>
      <c r="N327" t="str">
        <f t="shared" ca="1" si="158"/>
        <v>`timeStamp`:43033.321813912,</v>
      </c>
      <c r="O327" t="str">
        <f t="shared" ca="1" si="159"/>
        <v>`payrollPeriod`:43026,</v>
      </c>
      <c r="P327" t="str">
        <f t="shared" ca="1" si="160"/>
        <v>`rprtDateX`:43032,</v>
      </c>
      <c r="Q327" t="str">
        <f t="shared" ca="1" si="161"/>
        <v>`payroll_Period`:43026,</v>
      </c>
      <c r="R327" t="str">
        <f t="shared" ca="1" si="162"/>
        <v>`ts`:0.5,</v>
      </c>
      <c r="S327" t="str">
        <f t="shared" ca="1" si="163"/>
        <v>`te`:0.708333333333333,</v>
      </c>
      <c r="T327" t="str">
        <f t="shared" ca="1" si="164"/>
        <v>`repairHrs`:5,</v>
      </c>
      <c r="U327" t="str">
        <f t="shared" ca="1" si="165"/>
        <v>`rprtDate`:`2017-10-24`,</v>
      </c>
      <c r="V327" t="str">
        <f t="shared" ca="1" si="166"/>
        <v>`timeStarts`:`2017-10-24T12:00:00-05:00`,</v>
      </c>
      <c r="W327" t="str">
        <f t="shared" ca="1" si="167"/>
        <v>`timeEnds`:`2017-10-24T17:00:00-05:00`,</v>
      </c>
      <c r="X327" t="str">
        <f t="shared" ca="1" si="168"/>
        <v>`shift`:`AM`,</v>
      </c>
      <c r="Y327" t="str">
        <f t="shared" ca="1" si="169"/>
        <v>`shiftStartTime`:`null`,</v>
      </c>
      <c r="Z327" t="str">
        <f t="shared" ca="1" si="170"/>
        <v>`wONum`:`KNSHOP`,</v>
      </c>
      <c r="AA327" t="str">
        <f t="shared" ca="1" si="171"/>
        <v>`uNum`:`620169`,</v>
      </c>
      <c r="AB327" t="str">
        <f t="shared" ca="1" si="172"/>
        <v>`notes`:`Remove and replace Valves and seats on fluid end`,</v>
      </c>
      <c r="AC327" t="str">
        <f t="shared" ca="1" si="173"/>
        <v>`shift_Serial`:`43026_07`}</v>
      </c>
    </row>
    <row r="328" spans="1:29" x14ac:dyDescent="0.2">
      <c r="A328" t="str">
        <f t="shared" ca="1" si="145"/>
        <v>{`_id`:`lcareaga_2017-10-26_17-04-08_-0500_Thu`,</v>
      </c>
      <c r="B328" t="str">
        <f t="shared" ca="1" si="146"/>
        <v>`_rev`:`2-bab489cdc6d9c23ed65a731f8c99392a`,</v>
      </c>
      <c r="C328" t="str">
        <f t="shared" ca="1" si="147"/>
        <v>`worksiteEncoded`:`KN_ODS_MNSHOP`,</v>
      </c>
      <c r="D328" t="str">
        <f t="shared" ca="1" si="148"/>
        <v>`client`:`KN`,</v>
      </c>
      <c r="E328" t="str">
        <f t="shared" ca="1" si="149"/>
        <v>`location`:`ODS`,</v>
      </c>
      <c r="F328" t="str">
        <f t="shared" ca="1" si="150"/>
        <v>`locID`:`MNSHOP`,</v>
      </c>
      <c r="G328" t="str">
        <f t="shared" ca="1" si="151"/>
        <v>`username`:`lcareaga`,</v>
      </c>
      <c r="H328" t="str">
        <f t="shared" ca="1" si="152"/>
        <v>`lastName`:`Careaga`,</v>
      </c>
      <c r="I328" t="str">
        <f t="shared" ca="1" si="153"/>
        <v>`firstName`:`Luis`,</v>
      </c>
      <c r="J328" t="str">
        <f t="shared" ca="1" si="154"/>
        <v>`technician`:`Careaga, Luis`,</v>
      </c>
      <c r="K328" t="str">
        <f t="shared" ca="1" si="155"/>
        <v>`timeStampM`:`2017-10-26T17:04:08-05:00`,</v>
      </c>
      <c r="L328" t="str">
        <f t="shared" ca="1" si="156"/>
        <v>`shiftSerial`:`43033_01`,</v>
      </c>
      <c r="M328" t="str">
        <f t="shared" ca="1" si="157"/>
        <v>`siteUid`:521887,</v>
      </c>
      <c r="N328" t="str">
        <f t="shared" ca="1" si="158"/>
        <v>`timeStamp`:43034.7112088773,</v>
      </c>
      <c r="O328" t="str">
        <f t="shared" ca="1" si="159"/>
        <v>`payrollPeriod`:43033,</v>
      </c>
      <c r="P328" t="str">
        <f t="shared" ca="1" si="160"/>
        <v>`rprtDateX`:43033,</v>
      </c>
      <c r="Q328" t="str">
        <f t="shared" ca="1" si="161"/>
        <v>`payroll_Period`:43033,</v>
      </c>
      <c r="R328" t="str">
        <f t="shared" ca="1" si="162"/>
        <v>`ts`:0.25,</v>
      </c>
      <c r="S328" t="str">
        <f t="shared" ca="1" si="163"/>
        <v>`te`:0.708333333333333,</v>
      </c>
      <c r="T328" t="str">
        <f t="shared" ca="1" si="164"/>
        <v>`repairHrs`:11,</v>
      </c>
      <c r="U328" t="str">
        <f t="shared" ca="1" si="165"/>
        <v>`rprtDate`:`2017-10-25`,</v>
      </c>
      <c r="V328" t="str">
        <f t="shared" ca="1" si="166"/>
        <v>`timeStarts`:`2017-10-25T06:00:00-05:00`,</v>
      </c>
      <c r="W328" t="str">
        <f t="shared" ca="1" si="167"/>
        <v>`timeEnds`:`2017-10-25T17:00:00-05:00`,</v>
      </c>
      <c r="X328" t="str">
        <f t="shared" ca="1" si="168"/>
        <v>`shift`:`AM`,</v>
      </c>
      <c r="Y328" t="str">
        <f t="shared" ca="1" si="169"/>
        <v>`shiftStartTime`:`null`,</v>
      </c>
      <c r="Z328" t="str">
        <f t="shared" ca="1" si="170"/>
        <v>`wONum`:`KNSHOP`,</v>
      </c>
      <c r="AA328" t="str">
        <f t="shared" ca="1" si="171"/>
        <v>`uNum`:`506252`,</v>
      </c>
      <c r="AB328" t="str">
        <f t="shared" ca="1" si="172"/>
        <v>`notes`:`Check over. Remove and replace packing. Run/test`,</v>
      </c>
      <c r="AC328" t="str">
        <f t="shared" ca="1" si="173"/>
        <v>`shift_Serial`:`43033_01`}</v>
      </c>
    </row>
    <row r="329" spans="1:29" x14ac:dyDescent="0.2">
      <c r="A329" t="str">
        <f t="shared" ca="1" si="145"/>
        <v>{`_id`:`lcareaga_2017-10-27_08-18-00_-0500_Fri`,</v>
      </c>
      <c r="B329" t="str">
        <f t="shared" ca="1" si="146"/>
        <v>`_rev`:`2-2bd9c23a4baf711a56597d64a3fdf622`,</v>
      </c>
      <c r="C329" t="str">
        <f t="shared" ca="1" si="147"/>
        <v>`worksiteEncoded`:`KN_ODS_MNSHOP`,</v>
      </c>
      <c r="D329" t="str">
        <f t="shared" ca="1" si="148"/>
        <v>`client`:`KN`,</v>
      </c>
      <c r="E329" t="str">
        <f t="shared" ca="1" si="149"/>
        <v>`location`:`ODS`,</v>
      </c>
      <c r="F329" t="str">
        <f t="shared" ca="1" si="150"/>
        <v>`locID`:`MNSHOP`,</v>
      </c>
      <c r="G329" t="str">
        <f t="shared" ca="1" si="151"/>
        <v>`username`:`lcareaga`,</v>
      </c>
      <c r="H329" t="str">
        <f t="shared" ca="1" si="152"/>
        <v>`lastName`:`Careaga`,</v>
      </c>
      <c r="I329" t="str">
        <f t="shared" ca="1" si="153"/>
        <v>`firstName`:`Luis`,</v>
      </c>
      <c r="J329" t="str">
        <f t="shared" ca="1" si="154"/>
        <v>`technician`:`Careaga, Luis`,</v>
      </c>
      <c r="K329" t="str">
        <f t="shared" ca="1" si="155"/>
        <v>`timeStampM`:`2017-10-27T08:18:00-05:00`,</v>
      </c>
      <c r="L329" t="str">
        <f t="shared" ca="1" si="156"/>
        <v>`shiftSerial`:`43033_02`,</v>
      </c>
      <c r="M329" t="str">
        <f t="shared" ca="1" si="157"/>
        <v>`siteUid`:521887,</v>
      </c>
      <c r="N329" t="str">
        <f t="shared" ca="1" si="158"/>
        <v>`timeStamp`:43035.3458352315,</v>
      </c>
      <c r="O329" t="str">
        <f t="shared" ca="1" si="159"/>
        <v>`payrollPeriod`:43033,</v>
      </c>
      <c r="P329" t="str">
        <f t="shared" ca="1" si="160"/>
        <v>`rprtDateX`:43034,</v>
      </c>
      <c r="Q329" t="str">
        <f t="shared" ca="1" si="161"/>
        <v>`payroll_Period`:43033,</v>
      </c>
      <c r="R329" t="str">
        <f t="shared" ca="1" si="162"/>
        <v>`ts`:0.25,</v>
      </c>
      <c r="S329" t="str">
        <f t="shared" ca="1" si="163"/>
        <v>`te`:0.375,</v>
      </c>
      <c r="T329" t="str">
        <f t="shared" ca="1" si="164"/>
        <v>`repairHrs`:3,</v>
      </c>
      <c r="U329" t="str">
        <f t="shared" ca="1" si="165"/>
        <v>`rprtDate`:`2017-10-26`,</v>
      </c>
      <c r="V329" t="str">
        <f t="shared" ca="1" si="166"/>
        <v>`timeStarts`:`2017-10-26T06:00:00-05:00`,</v>
      </c>
      <c r="W329" t="str">
        <f t="shared" ca="1" si="167"/>
        <v>`timeEnds`:`2017-10-26T09:00:00-05:00`,</v>
      </c>
      <c r="X329" t="str">
        <f t="shared" ca="1" si="168"/>
        <v>`shift`:`AM`,</v>
      </c>
      <c r="Y329" t="str">
        <f t="shared" ca="1" si="169"/>
        <v>`shiftStartTime`:`null`,</v>
      </c>
      <c r="Z329" t="str">
        <f t="shared" ca="1" si="170"/>
        <v>`wONum`:`KNSHOP`,</v>
      </c>
      <c r="AA329" t="str">
        <f t="shared" ca="1" si="171"/>
        <v>`uNum`:`508803`,</v>
      </c>
      <c r="AB329" t="str">
        <f t="shared" ca="1" si="172"/>
        <v>`notes`:`Rig up Test Rig Down`,</v>
      </c>
      <c r="AC329" t="str">
        <f t="shared" ca="1" si="173"/>
        <v>`shift_Serial`:`43033_02`}</v>
      </c>
    </row>
    <row r="330" spans="1:29" x14ac:dyDescent="0.2">
      <c r="A330" t="str">
        <f t="shared" ca="1" si="145"/>
        <v>{`_id`:`lcareaga_2017-10-27_08-18-29_-0500_Fri`,</v>
      </c>
      <c r="B330" t="str">
        <f t="shared" ca="1" si="146"/>
        <v>`_rev`:`2-72c875d5038b4773f896f8d466451ded`,</v>
      </c>
      <c r="C330" t="str">
        <f t="shared" ca="1" si="147"/>
        <v>`worksiteEncoded`:`KN_ODS_MNSHOP`,</v>
      </c>
      <c r="D330" t="str">
        <f t="shared" ca="1" si="148"/>
        <v>`client`:`KN`,</v>
      </c>
      <c r="E330" t="str">
        <f t="shared" ca="1" si="149"/>
        <v>`location`:`ODS`,</v>
      </c>
      <c r="F330" t="str">
        <f t="shared" ca="1" si="150"/>
        <v>`locID`:`MNSHOP`,</v>
      </c>
      <c r="G330" t="str">
        <f t="shared" ca="1" si="151"/>
        <v>`username`:`lcareaga`,</v>
      </c>
      <c r="H330" t="str">
        <f t="shared" ca="1" si="152"/>
        <v>`lastName`:`Careaga`,</v>
      </c>
      <c r="I330" t="str">
        <f t="shared" ca="1" si="153"/>
        <v>`firstName`:`Luis`,</v>
      </c>
      <c r="J330" t="str">
        <f t="shared" ca="1" si="154"/>
        <v>`technician`:`Careaga, Luis`,</v>
      </c>
      <c r="K330" t="str">
        <f t="shared" ca="1" si="155"/>
        <v>`timeStampM`:`2017-10-27T08:18:29-05:00`,</v>
      </c>
      <c r="L330" t="str">
        <f t="shared" ca="1" si="156"/>
        <v>`shiftSerial`:`43033_02`,</v>
      </c>
      <c r="M330" t="str">
        <f t="shared" ca="1" si="157"/>
        <v>`siteUid`:521887,</v>
      </c>
      <c r="N330" t="str">
        <f t="shared" ca="1" si="158"/>
        <v>`timeStamp`:43035.346175,</v>
      </c>
      <c r="O330" t="str">
        <f t="shared" ca="1" si="159"/>
        <v>`payrollPeriod`:43033,</v>
      </c>
      <c r="P330" t="str">
        <f t="shared" ca="1" si="160"/>
        <v>`rprtDateX`:43034,</v>
      </c>
      <c r="Q330" t="str">
        <f t="shared" ca="1" si="161"/>
        <v>`payroll_Period`:43033,</v>
      </c>
      <c r="R330" t="str">
        <f t="shared" ca="1" si="162"/>
        <v>`ts`:0.375,</v>
      </c>
      <c r="S330" t="str">
        <f t="shared" ca="1" si="163"/>
        <v>`te`:0.5,</v>
      </c>
      <c r="T330" t="str">
        <f t="shared" ca="1" si="164"/>
        <v>`repairHrs`:3,</v>
      </c>
      <c r="U330" t="str">
        <f t="shared" ca="1" si="165"/>
        <v>`rprtDate`:`2017-10-26`,</v>
      </c>
      <c r="V330" t="str">
        <f t="shared" ca="1" si="166"/>
        <v>`timeStarts`:`2017-10-26T09:00:00-05:00`,</v>
      </c>
      <c r="W330" t="str">
        <f t="shared" ca="1" si="167"/>
        <v>`timeEnds`:`2017-10-26T12:00:00-05:00`,</v>
      </c>
      <c r="X330" t="str">
        <f t="shared" ca="1" si="168"/>
        <v>`shift`:`AM`,</v>
      </c>
      <c r="Y330" t="str">
        <f t="shared" ca="1" si="169"/>
        <v>`shiftStartTime`:`null`,</v>
      </c>
      <c r="Z330" t="str">
        <f t="shared" ca="1" si="170"/>
        <v>`wONum`:`KNSHOP`,</v>
      </c>
      <c r="AA330" t="str">
        <f t="shared" ca="1" si="171"/>
        <v>`uNum`:`10088`,</v>
      </c>
      <c r="AB330" t="str">
        <f t="shared" ca="1" si="172"/>
        <v>`notes`:`Rig up. Test Rig down`,</v>
      </c>
      <c r="AC330" t="str">
        <f t="shared" ca="1" si="173"/>
        <v>`shift_Serial`:`43033_02`}</v>
      </c>
    </row>
    <row r="331" spans="1:29" x14ac:dyDescent="0.2">
      <c r="A331" t="str">
        <f t="shared" ca="1" si="145"/>
        <v>{`_id`:`lcareaga_2017-10-27_08-18-58_-0500_Fri`,</v>
      </c>
      <c r="B331" t="str">
        <f t="shared" ca="1" si="146"/>
        <v>`_rev`:`2-faf5a0ba939c6d5c1db7382ac4e06e9b`,</v>
      </c>
      <c r="C331" t="str">
        <f t="shared" ca="1" si="147"/>
        <v>`worksiteEncoded`:`KN_ODS_MNSHOP`,</v>
      </c>
      <c r="D331" t="str">
        <f t="shared" ca="1" si="148"/>
        <v>`client`:`KN`,</v>
      </c>
      <c r="E331" t="str">
        <f t="shared" ca="1" si="149"/>
        <v>`location`:`ODS`,</v>
      </c>
      <c r="F331" t="str">
        <f t="shared" ca="1" si="150"/>
        <v>`locID`:`MNSHOP`,</v>
      </c>
      <c r="G331" t="str">
        <f t="shared" ca="1" si="151"/>
        <v>`username`:`lcareaga`,</v>
      </c>
      <c r="H331" t="str">
        <f t="shared" ca="1" si="152"/>
        <v>`lastName`:`Careaga`,</v>
      </c>
      <c r="I331" t="str">
        <f t="shared" ca="1" si="153"/>
        <v>`firstName`:`Luis`,</v>
      </c>
      <c r="J331" t="str">
        <f t="shared" ca="1" si="154"/>
        <v>`technician`:`Careaga, Luis`,</v>
      </c>
      <c r="K331" t="str">
        <f t="shared" ca="1" si="155"/>
        <v>`timeStampM`:`2017-10-27T08:18:58-05:00`,</v>
      </c>
      <c r="L331" t="str">
        <f t="shared" ca="1" si="156"/>
        <v>`shiftSerial`:`43033_02`,</v>
      </c>
      <c r="M331" t="str">
        <f t="shared" ca="1" si="157"/>
        <v>`siteUid`:521887,</v>
      </c>
      <c r="N331" t="str">
        <f t="shared" ca="1" si="158"/>
        <v>`timeStamp`:43035.3465060185,</v>
      </c>
      <c r="O331" t="str">
        <f t="shared" ca="1" si="159"/>
        <v>`payrollPeriod`:43033,</v>
      </c>
      <c r="P331" t="str">
        <f t="shared" ca="1" si="160"/>
        <v>`rprtDateX`:43034,</v>
      </c>
      <c r="Q331" t="str">
        <f t="shared" ca="1" si="161"/>
        <v>`payroll_Period`:43033,</v>
      </c>
      <c r="R331" t="str">
        <f t="shared" ca="1" si="162"/>
        <v>`ts`:0.5,</v>
      </c>
      <c r="S331" t="str">
        <f t="shared" ca="1" si="163"/>
        <v>`te`:0.625,</v>
      </c>
      <c r="T331" t="str">
        <f t="shared" ca="1" si="164"/>
        <v>`repairHrs`:3,</v>
      </c>
      <c r="U331" t="str">
        <f t="shared" ca="1" si="165"/>
        <v>`rprtDate`:`2017-10-26`,</v>
      </c>
      <c r="V331" t="str">
        <f t="shared" ca="1" si="166"/>
        <v>`timeStarts`:`2017-10-26T12:00:00-05:00`,</v>
      </c>
      <c r="W331" t="str">
        <f t="shared" ca="1" si="167"/>
        <v>`timeEnds`:`2017-10-26T15:00:00-05:00`,</v>
      </c>
      <c r="X331" t="str">
        <f t="shared" ca="1" si="168"/>
        <v>`shift`:`AM`,</v>
      </c>
      <c r="Y331" t="str">
        <f t="shared" ca="1" si="169"/>
        <v>`shiftStartTime`:`null`,</v>
      </c>
      <c r="Z331" t="str">
        <f t="shared" ca="1" si="170"/>
        <v>`wONum`:`KNSHOP`,</v>
      </c>
      <c r="AA331" t="str">
        <f t="shared" ca="1" si="171"/>
        <v>`uNum`:`507340`,</v>
      </c>
      <c r="AB331" t="str">
        <f t="shared" ca="1" si="172"/>
        <v>`notes`:`Rig up Test Rig down`,</v>
      </c>
      <c r="AC331" t="str">
        <f t="shared" ca="1" si="173"/>
        <v>`shift_Serial`:`43033_02`}</v>
      </c>
    </row>
    <row r="332" spans="1:29" x14ac:dyDescent="0.2">
      <c r="A332" t="str">
        <f t="shared" ca="1" si="145"/>
        <v>{`_id`:`lcareaga_2017-10-27_08-19-31_-0500_Fri`,</v>
      </c>
      <c r="B332" t="str">
        <f t="shared" ca="1" si="146"/>
        <v>`_rev`:`2-7f52183aa97f655024135ec29a72c346`,</v>
      </c>
      <c r="C332" t="str">
        <f t="shared" ca="1" si="147"/>
        <v>`worksiteEncoded`:`KN_ODS_MNSHOP`,</v>
      </c>
      <c r="D332" t="str">
        <f t="shared" ca="1" si="148"/>
        <v>`client`:`KN`,</v>
      </c>
      <c r="E332" t="str">
        <f t="shared" ca="1" si="149"/>
        <v>`location`:`ODS`,</v>
      </c>
      <c r="F332" t="str">
        <f t="shared" ca="1" si="150"/>
        <v>`locID`:`MNSHOP`,</v>
      </c>
      <c r="G332" t="str">
        <f t="shared" ca="1" si="151"/>
        <v>`username`:`lcareaga`,</v>
      </c>
      <c r="H332" t="str">
        <f t="shared" ca="1" si="152"/>
        <v>`lastName`:`Careaga`,</v>
      </c>
      <c r="I332" t="str">
        <f t="shared" ca="1" si="153"/>
        <v>`firstName`:`Luis`,</v>
      </c>
      <c r="J332" t="str">
        <f t="shared" ca="1" si="154"/>
        <v>`technician`:`Careaga, Luis`,</v>
      </c>
      <c r="K332" t="str">
        <f t="shared" ca="1" si="155"/>
        <v>`timeStampM`:`2017-10-27T08:19:31-05:00`,</v>
      </c>
      <c r="L332" t="str">
        <f t="shared" ca="1" si="156"/>
        <v>`shiftSerial`:`43033_02`,</v>
      </c>
      <c r="M332" t="str">
        <f t="shared" ca="1" si="157"/>
        <v>`siteUid`:521887,</v>
      </c>
      <c r="N332" t="str">
        <f t="shared" ca="1" si="158"/>
        <v>`timeStamp`:43035.3468910185,</v>
      </c>
      <c r="O332" t="str">
        <f t="shared" ca="1" si="159"/>
        <v>`payrollPeriod`:43033,</v>
      </c>
      <c r="P332" t="str">
        <f t="shared" ca="1" si="160"/>
        <v>`rprtDateX`:43034,</v>
      </c>
      <c r="Q332" t="str">
        <f t="shared" ca="1" si="161"/>
        <v>`payroll_Period`:43033,</v>
      </c>
      <c r="R332" t="str">
        <f t="shared" ca="1" si="162"/>
        <v>`ts`:0.625,</v>
      </c>
      <c r="S332" t="str">
        <f t="shared" ca="1" si="163"/>
        <v>`te`:0.75,</v>
      </c>
      <c r="T332" t="str">
        <f t="shared" ca="1" si="164"/>
        <v>`repairHrs`:3,</v>
      </c>
      <c r="U332" t="str">
        <f t="shared" ca="1" si="165"/>
        <v>`rprtDate`:`2017-10-26`,</v>
      </c>
      <c r="V332" t="str">
        <f t="shared" ca="1" si="166"/>
        <v>`timeStarts`:`2017-10-26T15:00:00-05:00`,</v>
      </c>
      <c r="W332" t="str">
        <f t="shared" ca="1" si="167"/>
        <v>`timeEnds`:`2017-10-26T18:00:00-05:00`,</v>
      </c>
      <c r="X332" t="str">
        <f t="shared" ca="1" si="168"/>
        <v>`shift`:`AM`,</v>
      </c>
      <c r="Y332" t="str">
        <f t="shared" ca="1" si="169"/>
        <v>`shiftStartTime`:`null`,</v>
      </c>
      <c r="Z332" t="str">
        <f t="shared" ca="1" si="170"/>
        <v>`wONum`:`KNSHOP`,</v>
      </c>
      <c r="AA332" t="str">
        <f t="shared" ca="1" si="171"/>
        <v>`uNum`:`508803`,</v>
      </c>
      <c r="AB332" t="str">
        <f t="shared" ca="1" si="172"/>
        <v>`notes`:`Test and Rig Down. Lead Justin Cortez`,</v>
      </c>
      <c r="AC332" t="str">
        <f t="shared" ca="1" si="173"/>
        <v>`shift_Serial`:`43033_02`}</v>
      </c>
    </row>
    <row r="333" spans="1:29" x14ac:dyDescent="0.2">
      <c r="A333" t="str">
        <f t="shared" ca="1" si="145"/>
        <v>{`_id`:`lcareaga_2017-10-28_17-28-57_-0500_Sat`,</v>
      </c>
      <c r="B333" t="str">
        <f t="shared" ca="1" si="146"/>
        <v>`_rev`:`2-466d73cab438beddee3dc851ab3b2d61`,</v>
      </c>
      <c r="C333" t="str">
        <f t="shared" ca="1" si="147"/>
        <v>`worksiteEncoded`:`KN_ODS_MNSHOP`,</v>
      </c>
      <c r="D333" t="str">
        <f t="shared" ca="1" si="148"/>
        <v>`client`:`KN`,</v>
      </c>
      <c r="E333" t="str">
        <f t="shared" ca="1" si="149"/>
        <v>`location`:`ODS`,</v>
      </c>
      <c r="F333" t="str">
        <f t="shared" ca="1" si="150"/>
        <v>`locID`:`MNSHOP`,</v>
      </c>
      <c r="G333" t="str">
        <f t="shared" ca="1" si="151"/>
        <v>`username`:`lcareaga`,</v>
      </c>
      <c r="H333" t="str">
        <f t="shared" ca="1" si="152"/>
        <v>`lastName`:`Careaga`,</v>
      </c>
      <c r="I333" t="str">
        <f t="shared" ca="1" si="153"/>
        <v>`firstName`:`Luis`,</v>
      </c>
      <c r="J333" t="str">
        <f t="shared" ca="1" si="154"/>
        <v>`technician`:`Careaga, Luis`,</v>
      </c>
      <c r="K333" t="str">
        <f t="shared" ca="1" si="155"/>
        <v>`timeStampM`:`2017-10-28T17:28:57-05:00`,</v>
      </c>
      <c r="L333" t="str">
        <f t="shared" ca="1" si="156"/>
        <v>`shiftSerial`:`43033_03`,</v>
      </c>
      <c r="M333" t="str">
        <f t="shared" ca="1" si="157"/>
        <v>`siteUid`:521887,</v>
      </c>
      <c r="N333" t="str">
        <f t="shared" ca="1" si="158"/>
        <v>`timeStamp`:43036.7284395023,</v>
      </c>
      <c r="O333" t="str">
        <f t="shared" ca="1" si="159"/>
        <v>`payrollPeriod`:43033,</v>
      </c>
      <c r="P333" t="str">
        <f t="shared" ca="1" si="160"/>
        <v>`rprtDateX`:43035,</v>
      </c>
      <c r="Q333" t="str">
        <f t="shared" ca="1" si="161"/>
        <v>`payroll_Period`:43033,</v>
      </c>
      <c r="R333" t="str">
        <f t="shared" ca="1" si="162"/>
        <v>`ts`:0.25,</v>
      </c>
      <c r="S333" t="str">
        <f t="shared" ca="1" si="163"/>
        <v>`te`:0.708333333333333,</v>
      </c>
      <c r="T333" t="str">
        <f t="shared" ca="1" si="164"/>
        <v>`repairHrs`:11,</v>
      </c>
      <c r="U333" t="str">
        <f t="shared" ca="1" si="165"/>
        <v>`rprtDate`:`2017-10-27`,</v>
      </c>
      <c r="V333" t="str">
        <f t="shared" ca="1" si="166"/>
        <v>`timeStarts`:`2017-10-27T06:00:00-05:00`,</v>
      </c>
      <c r="W333" t="str">
        <f t="shared" ca="1" si="167"/>
        <v>`timeEnds`:`2017-10-27T17:00:00-05:00`,</v>
      </c>
      <c r="X333" t="str">
        <f t="shared" ca="1" si="168"/>
        <v>`shift`:`AM`,</v>
      </c>
      <c r="Y333" t="str">
        <f t="shared" ca="1" si="169"/>
        <v>`shiftStartTime`:`null`,</v>
      </c>
      <c r="Z333" t="str">
        <f t="shared" ca="1" si="170"/>
        <v>`wONum`:`KNSHOP`,</v>
      </c>
      <c r="AA333" t="str">
        <f t="shared" ca="1" si="171"/>
        <v>`uNum`:`Q-406`,</v>
      </c>
      <c r="AB333" t="str">
        <f t="shared" ca="1" si="172"/>
        <v>`notes`:`Remove exhaust manifold on engine. Remove broken bolts and rethread holes`,</v>
      </c>
      <c r="AC333" t="str">
        <f t="shared" ca="1" si="173"/>
        <v>`shift_Serial`:`43033_03`}</v>
      </c>
    </row>
    <row r="334" spans="1:29" x14ac:dyDescent="0.2">
      <c r="A334" t="str">
        <f t="shared" ca="1" si="145"/>
        <v>{`_id`:`lcareaga_2017-10-29_17-55-01_-0500_Sun`,</v>
      </c>
      <c r="B334" t="str">
        <f t="shared" ca="1" si="146"/>
        <v>`_rev`:`2-fc215ecbec66d69b9029f0abec432926`,</v>
      </c>
      <c r="C334" t="str">
        <f t="shared" ca="1" si="147"/>
        <v>`worksiteEncoded`:`KN_ODS_MNSHOP`,</v>
      </c>
      <c r="D334" t="str">
        <f t="shared" ca="1" si="148"/>
        <v>`client`:`KN`,</v>
      </c>
      <c r="E334" t="str">
        <f t="shared" ca="1" si="149"/>
        <v>`location`:`ODS`,</v>
      </c>
      <c r="F334" t="str">
        <f t="shared" ca="1" si="150"/>
        <v>`locID`:`MNSHOP`,</v>
      </c>
      <c r="G334" t="str">
        <f t="shared" ca="1" si="151"/>
        <v>`username`:`lcareaga`,</v>
      </c>
      <c r="H334" t="str">
        <f t="shared" ca="1" si="152"/>
        <v>`lastName`:`Careaga`,</v>
      </c>
      <c r="I334" t="str">
        <f t="shared" ca="1" si="153"/>
        <v>`firstName`:`Luis`,</v>
      </c>
      <c r="J334" t="str">
        <f t="shared" ca="1" si="154"/>
        <v>`technician`:`Careaga, Luis`,</v>
      </c>
      <c r="K334" t="str">
        <f t="shared" ca="1" si="155"/>
        <v>`timeStampM`:`2017-10-29T17:55:01-05:00`,</v>
      </c>
      <c r="L334" t="str">
        <f t="shared" ca="1" si="156"/>
        <v>`shiftSerial`:`43033_04`,</v>
      </c>
      <c r="M334" t="str">
        <f t="shared" ca="1" si="157"/>
        <v>`siteUid`:521887,</v>
      </c>
      <c r="N334" t="str">
        <f t="shared" ca="1" si="158"/>
        <v>`timeStamp`:43037.7465422801,</v>
      </c>
      <c r="O334" t="str">
        <f t="shared" ca="1" si="159"/>
        <v>`payrollPeriod`:43033,</v>
      </c>
      <c r="P334" t="str">
        <f t="shared" ca="1" si="160"/>
        <v>`rprtDateX`:43036,</v>
      </c>
      <c r="Q334" t="str">
        <f t="shared" ca="1" si="161"/>
        <v>`payroll_Period`:43033,</v>
      </c>
      <c r="R334" t="str">
        <f t="shared" ca="1" si="162"/>
        <v>`ts`:0.25,</v>
      </c>
      <c r="S334" t="str">
        <f t="shared" ca="1" si="163"/>
        <v>`te`:0.625,</v>
      </c>
      <c r="T334" t="str">
        <f t="shared" ca="1" si="164"/>
        <v>`repairHrs`:9,</v>
      </c>
      <c r="U334" t="str">
        <f t="shared" ca="1" si="165"/>
        <v>`rprtDate`:`2017-10-28`,</v>
      </c>
      <c r="V334" t="str">
        <f t="shared" ca="1" si="166"/>
        <v>`timeStarts`:`2017-10-28T06:00:00-05:00`,</v>
      </c>
      <c r="W334" t="str">
        <f t="shared" ca="1" si="167"/>
        <v>`timeEnds`:`2017-10-28T15:00:00-05:00`,</v>
      </c>
      <c r="X334" t="str">
        <f t="shared" ca="1" si="168"/>
        <v>`shift`:`AM`,</v>
      </c>
      <c r="Y334" t="str">
        <f t="shared" ca="1" si="169"/>
        <v>`shiftStartTime`:`null`,</v>
      </c>
      <c r="Z334" t="str">
        <f t="shared" ca="1" si="170"/>
        <v>`wONum`:`KNSHOP`,</v>
      </c>
      <c r="AA334" t="str">
        <f t="shared" ca="1" si="171"/>
        <v>`uNum`:`506126`,</v>
      </c>
      <c r="AB334" t="str">
        <f t="shared" ca="1" si="172"/>
        <v>`notes`:`Removed check valve checked for any dirt. Removed coolant manifold due to leaking replaced O- rings. Replaced fuel filters. Run/test. Rig up. Run/test rig down`,</v>
      </c>
      <c r="AC334" t="str">
        <f t="shared" ca="1" si="173"/>
        <v>`shift_Serial`:`43033_04`}</v>
      </c>
    </row>
    <row r="335" spans="1:29" x14ac:dyDescent="0.2">
      <c r="A335" t="str">
        <f t="shared" ca="1" si="145"/>
        <v>{`_id`:`lcareaga_2017-10-29_17-55-21_-0500_Sun`,</v>
      </c>
      <c r="B335" t="str">
        <f t="shared" ca="1" si="146"/>
        <v>`_rev`:`2-91cc177382f770e26e83d37bc4e2b151`,</v>
      </c>
      <c r="C335" t="str">
        <f t="shared" ca="1" si="147"/>
        <v>`worksiteEncoded`:`KN_ODS_MNSHOP`,</v>
      </c>
      <c r="D335" t="str">
        <f t="shared" ca="1" si="148"/>
        <v>`client`:`KN`,</v>
      </c>
      <c r="E335" t="str">
        <f t="shared" ca="1" si="149"/>
        <v>`location`:`ODS`,</v>
      </c>
      <c r="F335" t="str">
        <f t="shared" ca="1" si="150"/>
        <v>`locID`:`MNSHOP`,</v>
      </c>
      <c r="G335" t="str">
        <f t="shared" ca="1" si="151"/>
        <v>`username`:`lcareaga`,</v>
      </c>
      <c r="H335" t="str">
        <f t="shared" ca="1" si="152"/>
        <v>`lastName`:`Careaga`,</v>
      </c>
      <c r="I335" t="str">
        <f t="shared" ca="1" si="153"/>
        <v>`firstName`:`Luis`,</v>
      </c>
      <c r="J335" t="str">
        <f t="shared" ca="1" si="154"/>
        <v>`technician`:`Careaga, Luis`,</v>
      </c>
      <c r="K335" t="str">
        <f t="shared" ca="1" si="155"/>
        <v>`timeStampM`:`2017-10-29T17:55:21-05:00`,</v>
      </c>
      <c r="L335" t="str">
        <f t="shared" ca="1" si="156"/>
        <v>`shiftSerial`:`43033_04`,</v>
      </c>
      <c r="M335" t="str">
        <f t="shared" ca="1" si="157"/>
        <v>`siteUid`:521887,</v>
      </c>
      <c r="N335" t="str">
        <f t="shared" ca="1" si="158"/>
        <v>`timeStamp`:43037.7467769792,</v>
      </c>
      <c r="O335" t="str">
        <f t="shared" ca="1" si="159"/>
        <v>`payrollPeriod`:43033,</v>
      </c>
      <c r="P335" t="str">
        <f t="shared" ca="1" si="160"/>
        <v>`rprtDateX`:43036,</v>
      </c>
      <c r="Q335" t="str">
        <f t="shared" ca="1" si="161"/>
        <v>`payroll_Period`:43033,</v>
      </c>
      <c r="R335" t="str">
        <f t="shared" ca="1" si="162"/>
        <v>`ts`:0.625,</v>
      </c>
      <c r="S335" t="str">
        <f t="shared" ca="1" si="163"/>
        <v>`te`:0.708333333333333,</v>
      </c>
      <c r="T335" t="str">
        <f t="shared" ca="1" si="164"/>
        <v>`repairHrs`:2,</v>
      </c>
      <c r="U335" t="str">
        <f t="shared" ca="1" si="165"/>
        <v>`rprtDate`:`2017-10-28`,</v>
      </c>
      <c r="V335" t="str">
        <f t="shared" ca="1" si="166"/>
        <v>`timeStarts`:`2017-10-28T15:00:00-05:00`,</v>
      </c>
      <c r="W335" t="str">
        <f t="shared" ca="1" si="167"/>
        <v>`timeEnds`:`2017-10-28T17:00:00-05:00`,</v>
      </c>
      <c r="X335" t="str">
        <f t="shared" ca="1" si="168"/>
        <v>`shift`:`AM`,</v>
      </c>
      <c r="Y335" t="str">
        <f t="shared" ca="1" si="169"/>
        <v>`shiftStartTime`:`null`,</v>
      </c>
      <c r="Z335" t="str">
        <f t="shared" ca="1" si="170"/>
        <v>`wONum`:`KNSHOP`,</v>
      </c>
      <c r="AA335" t="str">
        <f t="shared" ca="1" si="171"/>
        <v>`uNum`:`507342`,</v>
      </c>
      <c r="AB335" t="str">
        <f t="shared" ca="1" si="172"/>
        <v>`notes`:`Rig up. Run/test rig down`,</v>
      </c>
      <c r="AC335" t="str">
        <f t="shared" ca="1" si="173"/>
        <v>`shift_Serial`:`43033_04`}</v>
      </c>
    </row>
    <row r="336" spans="1:29" x14ac:dyDescent="0.2">
      <c r="A336" t="str">
        <f t="shared" ca="1" si="145"/>
        <v>{`_id`:`lcareaga_2017-10-30_17-46-16_-0500_Mon`,</v>
      </c>
      <c r="B336" t="str">
        <f t="shared" ca="1" si="146"/>
        <v>`_rev`:`2-d84373d26f108198a08842a15304ecd3`,</v>
      </c>
      <c r="C336" t="str">
        <f t="shared" ca="1" si="147"/>
        <v>`worksiteEncoded`:`KN_ODS_MNSHOP`,</v>
      </c>
      <c r="D336" t="str">
        <f t="shared" ca="1" si="148"/>
        <v>`client`:`KN`,</v>
      </c>
      <c r="E336" t="str">
        <f t="shared" ca="1" si="149"/>
        <v>`location`:`ODS`,</v>
      </c>
      <c r="F336" t="str">
        <f t="shared" ca="1" si="150"/>
        <v>`locID`:`MNSHOP`,</v>
      </c>
      <c r="G336" t="str">
        <f t="shared" ca="1" si="151"/>
        <v>`username`:`lcareaga`,</v>
      </c>
      <c r="H336" t="str">
        <f t="shared" ca="1" si="152"/>
        <v>`lastName`:`Careaga`,</v>
      </c>
      <c r="I336" t="str">
        <f t="shared" ca="1" si="153"/>
        <v>`firstName`:`Luis`,</v>
      </c>
      <c r="J336" t="str">
        <f t="shared" ca="1" si="154"/>
        <v>`technician`:`Careaga, Luis`,</v>
      </c>
      <c r="K336" t="str">
        <f t="shared" ca="1" si="155"/>
        <v>`timeStampM`:`2017-10-30T17:46:16-05:00`,</v>
      </c>
      <c r="L336" t="str">
        <f t="shared" ca="1" si="156"/>
        <v>`shiftSerial`:`43033_05`,</v>
      </c>
      <c r="M336" t="str">
        <f t="shared" ca="1" si="157"/>
        <v>`siteUid`:521887,</v>
      </c>
      <c r="N336" t="str">
        <f t="shared" ca="1" si="158"/>
        <v>`timeStamp`:43038.7404658912,</v>
      </c>
      <c r="O336" t="str">
        <f t="shared" ca="1" si="159"/>
        <v>`payrollPeriod`:43033,</v>
      </c>
      <c r="P336" t="str">
        <f t="shared" ca="1" si="160"/>
        <v>`rprtDateX`:43037,</v>
      </c>
      <c r="Q336" t="str">
        <f t="shared" ca="1" si="161"/>
        <v>`payroll_Period`:43033,</v>
      </c>
      <c r="R336" t="str">
        <f t="shared" ca="1" si="162"/>
        <v>`ts`:0.25,</v>
      </c>
      <c r="S336" t="str">
        <f t="shared" ca="1" si="163"/>
        <v>`te`:0.416666666666667,</v>
      </c>
      <c r="T336" t="str">
        <f t="shared" ca="1" si="164"/>
        <v>`repairHrs`:4,</v>
      </c>
      <c r="U336" t="str">
        <f t="shared" ca="1" si="165"/>
        <v>`rprtDate`:`2017-10-29`,</v>
      </c>
      <c r="V336" t="str">
        <f t="shared" ca="1" si="166"/>
        <v>`timeStarts`:`2017-10-29T06:00:00-05:00`,</v>
      </c>
      <c r="W336" t="str">
        <f t="shared" ca="1" si="167"/>
        <v>`timeEnds`:`2017-10-29T10:00:00-05:00`,</v>
      </c>
      <c r="X336" t="str">
        <f t="shared" ca="1" si="168"/>
        <v>`shift`:`AM`,</v>
      </c>
      <c r="Y336" t="str">
        <f t="shared" ca="1" si="169"/>
        <v>`shiftStartTime`:`null`,</v>
      </c>
      <c r="Z336" t="str">
        <f t="shared" ca="1" si="170"/>
        <v>`wONum`:`KNSHOP`,</v>
      </c>
      <c r="AA336" t="str">
        <f t="shared" ca="1" si="171"/>
        <v>`uNum`:`10085`,</v>
      </c>
      <c r="AB336" t="str">
        <f t="shared" ca="1" si="172"/>
        <v>`notes`:`Checklist. Run/test.`,</v>
      </c>
      <c r="AC336" t="str">
        <f t="shared" ca="1" si="173"/>
        <v>`shift_Serial`:`43033_05`}</v>
      </c>
    </row>
    <row r="337" spans="1:29" x14ac:dyDescent="0.2">
      <c r="A337" t="str">
        <f t="shared" ca="1" si="145"/>
        <v>{`_id`:`lcareaga_2017-10-30_17-46-58_-0500_Mon`,</v>
      </c>
      <c r="B337" t="str">
        <f t="shared" ca="1" si="146"/>
        <v>`_rev`:`2-b866788c4132177ef00b40777bc2d51f`,</v>
      </c>
      <c r="C337" t="str">
        <f t="shared" ca="1" si="147"/>
        <v>`worksiteEncoded`:`KN_ODS_MNSHOP`,</v>
      </c>
      <c r="D337" t="str">
        <f t="shared" ca="1" si="148"/>
        <v>`client`:`KN`,</v>
      </c>
      <c r="E337" t="str">
        <f t="shared" ca="1" si="149"/>
        <v>`location`:`ODS`,</v>
      </c>
      <c r="F337" t="str">
        <f t="shared" ca="1" si="150"/>
        <v>`locID`:`MNSHOP`,</v>
      </c>
      <c r="G337" t="str">
        <f t="shared" ca="1" si="151"/>
        <v>`username`:`lcareaga`,</v>
      </c>
      <c r="H337" t="str">
        <f t="shared" ca="1" si="152"/>
        <v>`lastName`:`Careaga`,</v>
      </c>
      <c r="I337" t="str">
        <f t="shared" ca="1" si="153"/>
        <v>`firstName`:`Luis`,</v>
      </c>
      <c r="J337" t="str">
        <f t="shared" ca="1" si="154"/>
        <v>`technician`:`Careaga, Luis`,</v>
      </c>
      <c r="K337" t="str">
        <f t="shared" ca="1" si="155"/>
        <v>`timeStampM`:`2017-10-30T17:46:58-05:00`,</v>
      </c>
      <c r="L337" t="str">
        <f t="shared" ca="1" si="156"/>
        <v>`shiftSerial`:`43033_05`,</v>
      </c>
      <c r="M337" t="str">
        <f t="shared" ca="1" si="157"/>
        <v>`siteUid`:521887,</v>
      </c>
      <c r="N337" t="str">
        <f t="shared" ca="1" si="158"/>
        <v>`timeStamp`:43038.7409525694,</v>
      </c>
      <c r="O337" t="str">
        <f t="shared" ca="1" si="159"/>
        <v>`payrollPeriod`:43033,</v>
      </c>
      <c r="P337" t="str">
        <f t="shared" ca="1" si="160"/>
        <v>`rprtDateX`:43037,</v>
      </c>
      <c r="Q337" t="str">
        <f t="shared" ca="1" si="161"/>
        <v>`payroll_Period`:43033,</v>
      </c>
      <c r="R337" t="str">
        <f t="shared" ca="1" si="162"/>
        <v>`ts`:0.416666666666667,</v>
      </c>
      <c r="S337" t="str">
        <f t="shared" ca="1" si="163"/>
        <v>`te`:0.541666666666667,</v>
      </c>
      <c r="T337" t="str">
        <f t="shared" ca="1" si="164"/>
        <v>`repairHrs`:3,</v>
      </c>
      <c r="U337" t="str">
        <f t="shared" ca="1" si="165"/>
        <v>`rprtDate`:`2017-10-29`,</v>
      </c>
      <c r="V337" t="str">
        <f t="shared" ca="1" si="166"/>
        <v>`timeStarts`:`2017-10-29T10:00:00-05:00`,</v>
      </c>
      <c r="W337" t="str">
        <f t="shared" ca="1" si="167"/>
        <v>`timeEnds`:`2017-10-29T13:00:00-05:00`,</v>
      </c>
      <c r="X337" t="str">
        <f t="shared" ca="1" si="168"/>
        <v>`shift`:`AM`,</v>
      </c>
      <c r="Y337" t="str">
        <f t="shared" ca="1" si="169"/>
        <v>`shiftStartTime`:`null`,</v>
      </c>
      <c r="Z337" t="str">
        <f t="shared" ca="1" si="170"/>
        <v>`wONum`:`KNSHOP`,</v>
      </c>
      <c r="AA337" t="str">
        <f t="shared" ca="1" si="171"/>
        <v>`uNum`:`506253`,</v>
      </c>
      <c r="AB337" t="str">
        <f t="shared" ca="1" si="172"/>
        <v>`notes`:`Suction manifold was leaking tighten wing`,</v>
      </c>
      <c r="AC337" t="str">
        <f t="shared" ca="1" si="173"/>
        <v>`shift_Serial`:`43033_05`}</v>
      </c>
    </row>
    <row r="338" spans="1:29" x14ac:dyDescent="0.2">
      <c r="A338" t="str">
        <f t="shared" ca="1" si="145"/>
        <v>{`_id`:`lcareaga_2017-10-30_17-47-59_-0500_Mon`,</v>
      </c>
      <c r="B338" t="str">
        <f t="shared" ca="1" si="146"/>
        <v>`_rev`:`2-6ab3b21a253ceb7f0d378a545d7f2427`,</v>
      </c>
      <c r="C338" t="str">
        <f t="shared" ca="1" si="147"/>
        <v>`worksiteEncoded`:`KN_ODS_MNSHOP`,</v>
      </c>
      <c r="D338" t="str">
        <f t="shared" ca="1" si="148"/>
        <v>`client`:`KN`,</v>
      </c>
      <c r="E338" t="str">
        <f t="shared" ca="1" si="149"/>
        <v>`location`:`ODS`,</v>
      </c>
      <c r="F338" t="str">
        <f t="shared" ca="1" si="150"/>
        <v>`locID`:`MNSHOP`,</v>
      </c>
      <c r="G338" t="str">
        <f t="shared" ca="1" si="151"/>
        <v>`username`:`lcareaga`,</v>
      </c>
      <c r="H338" t="str">
        <f t="shared" ca="1" si="152"/>
        <v>`lastName`:`Careaga`,</v>
      </c>
      <c r="I338" t="str">
        <f t="shared" ca="1" si="153"/>
        <v>`firstName`:`Luis`,</v>
      </c>
      <c r="J338" t="str">
        <f t="shared" ca="1" si="154"/>
        <v>`technician`:`Careaga, Luis`,</v>
      </c>
      <c r="K338" t="str">
        <f t="shared" ca="1" si="155"/>
        <v>`timeStampM`:`2017-10-30T17:47:59-05:00`,</v>
      </c>
      <c r="L338" t="str">
        <f t="shared" ca="1" si="156"/>
        <v>`shiftSerial`:`43033_05`,</v>
      </c>
      <c r="M338" t="str">
        <f t="shared" ca="1" si="157"/>
        <v>`siteUid`:521887,</v>
      </c>
      <c r="N338" t="str">
        <f t="shared" ca="1" si="158"/>
        <v>`timeStamp`:43038.7416637616,</v>
      </c>
      <c r="O338" t="str">
        <f t="shared" ca="1" si="159"/>
        <v>`payrollPeriod`:43033,</v>
      </c>
      <c r="P338" t="str">
        <f t="shared" ca="1" si="160"/>
        <v>`rprtDateX`:43037,</v>
      </c>
      <c r="Q338" t="str">
        <f t="shared" ca="1" si="161"/>
        <v>`payroll_Period`:43033,</v>
      </c>
      <c r="R338" t="str">
        <f t="shared" ca="1" si="162"/>
        <v>`ts`:0.541666666666667,</v>
      </c>
      <c r="S338" t="str">
        <f t="shared" ca="1" si="163"/>
        <v>`te`:0.708333333333333,</v>
      </c>
      <c r="T338" t="str">
        <f t="shared" ca="1" si="164"/>
        <v>`repairHrs`:4,</v>
      </c>
      <c r="U338" t="str">
        <f t="shared" ca="1" si="165"/>
        <v>`rprtDate`:`2017-10-29`,</v>
      </c>
      <c r="V338" t="str">
        <f t="shared" ca="1" si="166"/>
        <v>`timeStarts`:`2017-10-29T13:00:00-05:00`,</v>
      </c>
      <c r="W338" t="str">
        <f t="shared" ca="1" si="167"/>
        <v>`timeEnds`:`2017-10-29T17:00:00-05:00`,</v>
      </c>
      <c r="X338" t="str">
        <f t="shared" ca="1" si="168"/>
        <v>`shift`:`AM`,</v>
      </c>
      <c r="Y338" t="str">
        <f t="shared" ca="1" si="169"/>
        <v>`shiftStartTime`:`null`,</v>
      </c>
      <c r="Z338" t="str">
        <f t="shared" ca="1" si="170"/>
        <v>`wONum`:`KNSHOP`,</v>
      </c>
      <c r="AA338" t="str">
        <f t="shared" ca="1" si="171"/>
        <v>`uNum`:`506182`,</v>
      </c>
      <c r="AB338" t="str">
        <f t="shared" ca="1" si="172"/>
        <v>`notes`:`Removed fluid end due to broken Rods. Removed and replaced Rods`,</v>
      </c>
      <c r="AC338" t="str">
        <f t="shared" ca="1" si="173"/>
        <v>`shift_Serial`:`43033_05`}</v>
      </c>
    </row>
    <row r="339" spans="1:29" x14ac:dyDescent="0.2">
      <c r="A339" t="str">
        <f t="shared" ca="1" si="145"/>
        <v>{`_id`:`lcareaga_2017-10-31_17-39-21_-0500_Tue`,</v>
      </c>
      <c r="B339" t="str">
        <f t="shared" ca="1" si="146"/>
        <v>`_rev`:`2-b80c24dc5d16aa45297ad4e72c839bdb`,</v>
      </c>
      <c r="C339" t="str">
        <f t="shared" ca="1" si="147"/>
        <v>`worksiteEncoded`:`KN_ODS_MNSHOP`,</v>
      </c>
      <c r="D339" t="str">
        <f t="shared" ca="1" si="148"/>
        <v>`client`:`KN`,</v>
      </c>
      <c r="E339" t="str">
        <f t="shared" ca="1" si="149"/>
        <v>`location`:`ODS`,</v>
      </c>
      <c r="F339" t="str">
        <f t="shared" ca="1" si="150"/>
        <v>`locID`:`MNSHOP`,</v>
      </c>
      <c r="G339" t="str">
        <f t="shared" ca="1" si="151"/>
        <v>`username`:`lcareaga`,</v>
      </c>
      <c r="H339" t="str">
        <f t="shared" ca="1" si="152"/>
        <v>`lastName`:`Careaga`,</v>
      </c>
      <c r="I339" t="str">
        <f t="shared" ca="1" si="153"/>
        <v>`firstName`:`Luis`,</v>
      </c>
      <c r="J339" t="str">
        <f t="shared" ca="1" si="154"/>
        <v>`technician`:`Careaga, Luis`,</v>
      </c>
      <c r="K339" t="str">
        <f t="shared" ca="1" si="155"/>
        <v>`timeStampM`:`2017-10-31T17:39:21-05:00`,</v>
      </c>
      <c r="L339" t="str">
        <f t="shared" ca="1" si="156"/>
        <v>`shiftSerial`:`43033_06`,</v>
      </c>
      <c r="M339" t="str">
        <f t="shared" ca="1" si="157"/>
        <v>`siteUid`:521887,</v>
      </c>
      <c r="N339" t="str">
        <f t="shared" ca="1" si="158"/>
        <v>`timeStamp`:43039.7356601273,</v>
      </c>
      <c r="O339" t="str">
        <f t="shared" ca="1" si="159"/>
        <v>`payrollPeriod`:43033,</v>
      </c>
      <c r="P339" t="str">
        <f t="shared" ca="1" si="160"/>
        <v>`rprtDateX`:43038,</v>
      </c>
      <c r="Q339" t="str">
        <f t="shared" ca="1" si="161"/>
        <v>`payroll_Period`:43033,</v>
      </c>
      <c r="R339" t="str">
        <f t="shared" ca="1" si="162"/>
        <v>`ts`:0.25,</v>
      </c>
      <c r="S339" t="str">
        <f t="shared" ca="1" si="163"/>
        <v>`te`:0.625,</v>
      </c>
      <c r="T339" t="str">
        <f t="shared" ca="1" si="164"/>
        <v>`repairHrs`:9,</v>
      </c>
      <c r="U339" t="str">
        <f t="shared" ca="1" si="165"/>
        <v>`rprtDate`:`2017-10-30`,</v>
      </c>
      <c r="V339" t="str">
        <f t="shared" ca="1" si="166"/>
        <v>`timeStarts`:`2017-10-30T06:00:00-05:00`,</v>
      </c>
      <c r="W339" t="str">
        <f t="shared" ca="1" si="167"/>
        <v>`timeEnds`:`2017-10-30T15:00:00-05:00`,</v>
      </c>
      <c r="X339" t="str">
        <f t="shared" ca="1" si="168"/>
        <v>`shift`:`AM`,</v>
      </c>
      <c r="Y339" t="str">
        <f t="shared" ca="1" si="169"/>
        <v>`shiftStartTime`:`null`,</v>
      </c>
      <c r="Z339" t="str">
        <f t="shared" ca="1" si="170"/>
        <v>`wONum`:`KNSHOP`,</v>
      </c>
      <c r="AA339" t="str">
        <f t="shared" ca="1" si="171"/>
        <v>`uNum`:`507597`,</v>
      </c>
      <c r="AB339" t="str">
        <f t="shared" ca="1" si="172"/>
        <v>`notes`:`Remove and replace fluid end.`,</v>
      </c>
      <c r="AC339" t="str">
        <f t="shared" ca="1" si="173"/>
        <v>`shift_Serial`:`43033_06`}</v>
      </c>
    </row>
    <row r="340" spans="1:29" x14ac:dyDescent="0.2">
      <c r="A340" t="str">
        <f t="shared" ca="1" si="145"/>
        <v>{`_id`:`lcareaga_2017-10-31_17-40-08_-0500_Tue`,</v>
      </c>
      <c r="B340" t="str">
        <f t="shared" ca="1" si="146"/>
        <v>`_rev`:`2-6f59ecf2af272e0041e2192fa92138f1`,</v>
      </c>
      <c r="C340" t="str">
        <f t="shared" ca="1" si="147"/>
        <v>`worksiteEncoded`:`KN_ODS_MNSHOP`,</v>
      </c>
      <c r="D340" t="str">
        <f t="shared" ca="1" si="148"/>
        <v>`client`:`KN`,</v>
      </c>
      <c r="E340" t="str">
        <f t="shared" ca="1" si="149"/>
        <v>`location`:`ODS`,</v>
      </c>
      <c r="F340" t="str">
        <f t="shared" ca="1" si="150"/>
        <v>`locID`:`MNSHOP`,</v>
      </c>
      <c r="G340" t="str">
        <f t="shared" ca="1" si="151"/>
        <v>`username`:`lcareaga`,</v>
      </c>
      <c r="H340" t="str">
        <f t="shared" ca="1" si="152"/>
        <v>`lastName`:`Careaga`,</v>
      </c>
      <c r="I340" t="str">
        <f t="shared" ca="1" si="153"/>
        <v>`firstName`:`Luis`,</v>
      </c>
      <c r="J340" t="str">
        <f t="shared" ca="1" si="154"/>
        <v>`technician`:`Careaga, Luis`,</v>
      </c>
      <c r="K340" t="str">
        <f t="shared" ca="1" si="155"/>
        <v>`timeStampM`:`2017-10-31T17:40:08-05:00`,</v>
      </c>
      <c r="L340" t="str">
        <f t="shared" ca="1" si="156"/>
        <v>`shiftSerial`:`43033_06`,</v>
      </c>
      <c r="M340" t="str">
        <f t="shared" ca="1" si="157"/>
        <v>`siteUid`:521887,</v>
      </c>
      <c r="N340" t="str">
        <f t="shared" ca="1" si="158"/>
        <v>`timeStamp`:43039.7362105208,</v>
      </c>
      <c r="O340" t="str">
        <f t="shared" ca="1" si="159"/>
        <v>`payrollPeriod`:43033,</v>
      </c>
      <c r="P340" t="str">
        <f t="shared" ca="1" si="160"/>
        <v>`rprtDateX`:43038,</v>
      </c>
      <c r="Q340" t="str">
        <f t="shared" ca="1" si="161"/>
        <v>`payroll_Period`:43033,</v>
      </c>
      <c r="R340" t="str">
        <f t="shared" ca="1" si="162"/>
        <v>`ts`:0.625,</v>
      </c>
      <c r="S340" t="str">
        <f t="shared" ca="1" si="163"/>
        <v>`te`:0.708333333333333,</v>
      </c>
      <c r="T340" t="str">
        <f t="shared" ca="1" si="164"/>
        <v>`repairHrs`:2,</v>
      </c>
      <c r="U340" t="str">
        <f t="shared" ca="1" si="165"/>
        <v>`rprtDate`:`2017-10-30`,</v>
      </c>
      <c r="V340" t="str">
        <f t="shared" ca="1" si="166"/>
        <v>`timeStarts`:`2017-10-30T15:00:00-05:00`,</v>
      </c>
      <c r="W340" t="str">
        <f t="shared" ca="1" si="167"/>
        <v>`timeEnds`:`2017-10-30T17:00:00-05:00`,</v>
      </c>
      <c r="X340" t="str">
        <f t="shared" ca="1" si="168"/>
        <v>`shift`:`AM`,</v>
      </c>
      <c r="Y340" t="str">
        <f t="shared" ca="1" si="169"/>
        <v>`shiftStartTime`:`null`,</v>
      </c>
      <c r="Z340" t="str">
        <f t="shared" ca="1" si="170"/>
        <v>`wONum`:`KNSHOP`,</v>
      </c>
      <c r="AA340" t="str">
        <f t="shared" ca="1" si="171"/>
        <v>`uNum`:`HP-061`,</v>
      </c>
      <c r="AB340" t="str">
        <f t="shared" ca="1" si="172"/>
        <v>`notes`:`Check over unit.`,</v>
      </c>
      <c r="AC340" t="str">
        <f t="shared" ca="1" si="173"/>
        <v>`shift_Serial`:`43033_06`}</v>
      </c>
    </row>
    <row r="341" spans="1:29" x14ac:dyDescent="0.2">
      <c r="A341" t="str">
        <f t="shared" ca="1" si="145"/>
        <v>{`_id`:`lcareaga_2017-11-01_06-45-55_-0500_Wed`,</v>
      </c>
      <c r="B341" t="str">
        <f t="shared" ca="1" si="146"/>
        <v>`_rev`:`2-86f5060f82022af6bee835c43a5a91b7`,</v>
      </c>
      <c r="C341" t="str">
        <f t="shared" ca="1" si="147"/>
        <v>`worksiteEncoded`:`KN_ODS_MNSHOP`,</v>
      </c>
      <c r="D341" t="str">
        <f t="shared" ca="1" si="148"/>
        <v>`client`:`KN`,</v>
      </c>
      <c r="E341" t="str">
        <f t="shared" ca="1" si="149"/>
        <v>`location`:`ODS`,</v>
      </c>
      <c r="F341" t="str">
        <f t="shared" ca="1" si="150"/>
        <v>`locID`:`MNSHOP`,</v>
      </c>
      <c r="G341" t="str">
        <f t="shared" ca="1" si="151"/>
        <v>`username`:`lcareaga`,</v>
      </c>
      <c r="H341" t="str">
        <f t="shared" ca="1" si="152"/>
        <v>`lastName`:`Careaga`,</v>
      </c>
      <c r="I341" t="str">
        <f t="shared" ca="1" si="153"/>
        <v>`firstName`:`Luis`,</v>
      </c>
      <c r="J341" t="str">
        <f t="shared" ca="1" si="154"/>
        <v>`technician`:`Careaga, Luis`,</v>
      </c>
      <c r="K341" t="str">
        <f t="shared" ca="1" si="155"/>
        <v>`timeStampM`:`2017-11-01T06:45:55-05:00`,</v>
      </c>
      <c r="L341" t="str">
        <f t="shared" ca="1" si="156"/>
        <v>`shiftSerial`:`43033_07`,</v>
      </c>
      <c r="M341" t="str">
        <f t="shared" ca="1" si="157"/>
        <v>`siteUid`:521887,</v>
      </c>
      <c r="N341" t="str">
        <f t="shared" ca="1" si="158"/>
        <v>`timeStamp`:43040.2818878125,</v>
      </c>
      <c r="O341" t="str">
        <f t="shared" ca="1" si="159"/>
        <v>`payrollPeriod`:43033,</v>
      </c>
      <c r="P341" t="str">
        <f t="shared" ca="1" si="160"/>
        <v>`rprtDateX`:43039,</v>
      </c>
      <c r="Q341" t="str">
        <f t="shared" ca="1" si="161"/>
        <v>`payroll_Period`:43033,</v>
      </c>
      <c r="R341" t="str">
        <f t="shared" ca="1" si="162"/>
        <v>`ts`:0.25,</v>
      </c>
      <c r="S341" t="str">
        <f t="shared" ca="1" si="163"/>
        <v>`te`:0.375,</v>
      </c>
      <c r="T341" t="str">
        <f t="shared" ca="1" si="164"/>
        <v>`repairHrs`:3,</v>
      </c>
      <c r="U341" t="str">
        <f t="shared" ca="1" si="165"/>
        <v>`rprtDate`:`2017-10-31`,</v>
      </c>
      <c r="V341" t="str">
        <f t="shared" ca="1" si="166"/>
        <v>`timeStarts`:`2017-10-31T06:00:00-05:00`,</v>
      </c>
      <c r="W341" t="str">
        <f t="shared" ca="1" si="167"/>
        <v>`timeEnds`:`2017-10-31T09:00:00-05:00`,</v>
      </c>
      <c r="X341" t="str">
        <f t="shared" ca="1" si="168"/>
        <v>`shift`:`AM`,</v>
      </c>
      <c r="Y341" t="str">
        <f t="shared" ca="1" si="169"/>
        <v>`shiftStartTime`:`null`,</v>
      </c>
      <c r="Z341" t="str">
        <f t="shared" ca="1" si="170"/>
        <v>`wONum`:`KNSHOP`,</v>
      </c>
      <c r="AA341" t="str">
        <f t="shared" ca="1" si="171"/>
        <v>`uNum`:`10078`,</v>
      </c>
      <c r="AB341" t="str">
        <f t="shared" ca="1" si="172"/>
        <v>`notes`:`Check list. Run/test.`,</v>
      </c>
      <c r="AC341" t="str">
        <f t="shared" ca="1" si="173"/>
        <v>`shift_Serial`:`43033_07`}</v>
      </c>
    </row>
    <row r="342" spans="1:29" x14ac:dyDescent="0.2">
      <c r="A342" t="str">
        <f t="shared" ca="1" si="145"/>
        <v>{`_id`:`lcareaga_2017-11-01_06-46-21_-0500_Wed`,</v>
      </c>
      <c r="B342" t="str">
        <f t="shared" ca="1" si="146"/>
        <v>`_rev`:`2-fe0c4c34c8611a8ee97985180eeb5cb3`,</v>
      </c>
      <c r="C342" t="str">
        <f t="shared" ca="1" si="147"/>
        <v>`worksiteEncoded`:`KN_ODS_MNSHOP`,</v>
      </c>
      <c r="D342" t="str">
        <f t="shared" ca="1" si="148"/>
        <v>`client`:`KN`,</v>
      </c>
      <c r="E342" t="str">
        <f t="shared" ca="1" si="149"/>
        <v>`location`:`ODS`,</v>
      </c>
      <c r="F342" t="str">
        <f t="shared" ca="1" si="150"/>
        <v>`locID`:`MNSHOP`,</v>
      </c>
      <c r="G342" t="str">
        <f t="shared" ca="1" si="151"/>
        <v>`username`:`lcareaga`,</v>
      </c>
      <c r="H342" t="str">
        <f t="shared" ca="1" si="152"/>
        <v>`lastName`:`Careaga`,</v>
      </c>
      <c r="I342" t="str">
        <f t="shared" ca="1" si="153"/>
        <v>`firstName`:`Luis`,</v>
      </c>
      <c r="J342" t="str">
        <f t="shared" ca="1" si="154"/>
        <v>`technician`:`Careaga, Luis`,</v>
      </c>
      <c r="K342" t="str">
        <f t="shared" ca="1" si="155"/>
        <v>`timeStampM`:`2017-11-01T06:46:21-05:00`,</v>
      </c>
      <c r="L342" t="str">
        <f t="shared" ca="1" si="156"/>
        <v>`shiftSerial`:`43033_07`,</v>
      </c>
      <c r="M342" t="str">
        <f t="shared" ca="1" si="157"/>
        <v>`siteUid`:521887,</v>
      </c>
      <c r="N342" t="str">
        <f t="shared" ca="1" si="158"/>
        <v>`timeStamp`:43040.2821954745,</v>
      </c>
      <c r="O342" t="str">
        <f t="shared" ca="1" si="159"/>
        <v>`payrollPeriod`:43033,</v>
      </c>
      <c r="P342" t="str">
        <f t="shared" ca="1" si="160"/>
        <v>`rprtDateX`:43039,</v>
      </c>
      <c r="Q342" t="str">
        <f t="shared" ca="1" si="161"/>
        <v>`payroll_Period`:43033,</v>
      </c>
      <c r="R342" t="str">
        <f t="shared" ca="1" si="162"/>
        <v>`ts`:0.375,</v>
      </c>
      <c r="S342" t="str">
        <f t="shared" ca="1" si="163"/>
        <v>`te`:0.708333333333333,</v>
      </c>
      <c r="T342" t="str">
        <f t="shared" ca="1" si="164"/>
        <v>`repairHrs`:8,</v>
      </c>
      <c r="U342" t="str">
        <f t="shared" ca="1" si="165"/>
        <v>`rprtDate`:`2017-10-31`,</v>
      </c>
      <c r="V342" t="str">
        <f t="shared" ca="1" si="166"/>
        <v>`timeStarts`:`2017-10-31T09:00:00-05:00`,</v>
      </c>
      <c r="W342" t="str">
        <f t="shared" ca="1" si="167"/>
        <v>`timeEnds`:`2017-10-31T17:00:00-05:00`,</v>
      </c>
      <c r="X342" t="str">
        <f t="shared" ca="1" si="168"/>
        <v>`shift`:`AM`,</v>
      </c>
      <c r="Y342" t="str">
        <f t="shared" ca="1" si="169"/>
        <v>`shiftStartTime`:`null`,</v>
      </c>
      <c r="Z342" t="str">
        <f t="shared" ca="1" si="170"/>
        <v>`wONum`:`KNSHOP`,</v>
      </c>
      <c r="AA342" t="str">
        <f t="shared" ca="1" si="171"/>
        <v>`uNum`:`10075`,</v>
      </c>
      <c r="AB342" t="str">
        <f t="shared" ca="1" si="172"/>
        <v>`notes`:`Check list. Removed and replaced air to air tube due to being cracked. Removed fluid end.`,</v>
      </c>
      <c r="AC342" t="str">
        <f t="shared" ca="1" si="173"/>
        <v>`shift_Serial`:`43033_07`}</v>
      </c>
    </row>
    <row r="343" spans="1:29" x14ac:dyDescent="0.2">
      <c r="A343" t="str">
        <f t="shared" ca="1" si="145"/>
        <v>{`_id`:`lcareaga_2017-11-09_06-38-59_-0600_Thu`,</v>
      </c>
      <c r="B343" t="str">
        <f t="shared" ca="1" si="146"/>
        <v>`_rev`:`2-a33cb0f4d9f0a99c6c26d7b4b941a9e7`,</v>
      </c>
      <c r="C343" t="str">
        <f t="shared" ca="1" si="147"/>
        <v>`worksiteEncoded`:`KN_ODS_MNSHOP`,</v>
      </c>
      <c r="D343" t="str">
        <f t="shared" ca="1" si="148"/>
        <v>`client`:`KN`,</v>
      </c>
      <c r="E343" t="str">
        <f t="shared" ca="1" si="149"/>
        <v>`location`:`ODS`,</v>
      </c>
      <c r="F343" t="str">
        <f t="shared" ca="1" si="150"/>
        <v>`locID`:`MNSHOP`,</v>
      </c>
      <c r="G343" t="str">
        <f t="shared" ca="1" si="151"/>
        <v>`username`:`lcareaga`,</v>
      </c>
      <c r="H343" t="str">
        <f t="shared" ca="1" si="152"/>
        <v>`lastName`:`Careaga`,</v>
      </c>
      <c r="I343" t="str">
        <f t="shared" ca="1" si="153"/>
        <v>`firstName`:`Luis`,</v>
      </c>
      <c r="J343" t="str">
        <f t="shared" ca="1" si="154"/>
        <v>`technician`:`Careaga, Luis`,</v>
      </c>
      <c r="K343" t="str">
        <f t="shared" ca="1" si="155"/>
        <v>`timeStampM`:`2017-11-09T06:38:59-06:00`,</v>
      </c>
      <c r="L343" t="str">
        <f t="shared" ca="1" si="156"/>
        <v>`shiftSerial`:`43047_01`,</v>
      </c>
      <c r="M343" t="str">
        <f t="shared" ca="1" si="157"/>
        <v>`siteUid`:521887,</v>
      </c>
      <c r="N343" t="str">
        <f t="shared" ca="1" si="158"/>
        <v>`timeStamp`:43048.2770727662,</v>
      </c>
      <c r="O343" t="str">
        <f t="shared" ca="1" si="159"/>
        <v>`payrollPeriod`:43047,</v>
      </c>
      <c r="P343" t="str">
        <f t="shared" ca="1" si="160"/>
        <v>`rprtDateX`:43047,</v>
      </c>
      <c r="Q343" t="str">
        <f t="shared" ca="1" si="161"/>
        <v>`payroll_Period`:43047,</v>
      </c>
      <c r="R343" t="str">
        <f t="shared" ca="1" si="162"/>
        <v>`ts`:0.25,</v>
      </c>
      <c r="S343" t="str">
        <f t="shared" ca="1" si="163"/>
        <v>`te`:0.458333333333333,</v>
      </c>
      <c r="T343" t="str">
        <f t="shared" ca="1" si="164"/>
        <v>`repairHrs`:5,</v>
      </c>
      <c r="U343" t="str">
        <f t="shared" ca="1" si="165"/>
        <v>`rprtDate`:`2017-11-08`,</v>
      </c>
      <c r="V343" t="str">
        <f t="shared" ca="1" si="166"/>
        <v>`timeStarts`:`2017-11-08T06:00:00-06:00`,</v>
      </c>
      <c r="W343" t="str">
        <f t="shared" ca="1" si="167"/>
        <v>`timeEnds`:`2017-11-08T11:00:00-06:00`,</v>
      </c>
      <c r="X343" t="str">
        <f t="shared" ca="1" si="168"/>
        <v>`shift`:`AM`,</v>
      </c>
      <c r="Y343" t="str">
        <f t="shared" ca="1" si="169"/>
        <v>`shiftStartTime`:`null`,</v>
      </c>
      <c r="Z343" t="str">
        <f t="shared" ca="1" si="170"/>
        <v>`wONum`:`KNSHOP`,</v>
      </c>
      <c r="AA343" t="str">
        <f t="shared" ca="1" si="171"/>
        <v>`uNum`:`506122`,</v>
      </c>
      <c r="AB343" t="str">
        <f t="shared" ca="1" si="172"/>
        <v>`notes`:`Install fluid end`,</v>
      </c>
      <c r="AC343" t="str">
        <f t="shared" ca="1" si="173"/>
        <v>`shift_Serial`:`43047_01`}</v>
      </c>
    </row>
    <row r="344" spans="1:29" x14ac:dyDescent="0.2">
      <c r="A344" t="str">
        <f t="shared" ca="1" si="145"/>
        <v>{`_id`:`lcareaga_2017-11-09_06-39-28_-0600_Thu`,</v>
      </c>
      <c r="B344" t="str">
        <f t="shared" ca="1" si="146"/>
        <v>`_rev`:`2-67fb5f4c72433853d383627d9e526a12`,</v>
      </c>
      <c r="C344" t="str">
        <f t="shared" ca="1" si="147"/>
        <v>`worksiteEncoded`:`KN_ODS_MNSHOP`,</v>
      </c>
      <c r="D344" t="str">
        <f t="shared" ca="1" si="148"/>
        <v>`client`:`KN`,</v>
      </c>
      <c r="E344" t="str">
        <f t="shared" ca="1" si="149"/>
        <v>`location`:`ODS`,</v>
      </c>
      <c r="F344" t="str">
        <f t="shared" ca="1" si="150"/>
        <v>`locID`:`MNSHOP`,</v>
      </c>
      <c r="G344" t="str">
        <f t="shared" ca="1" si="151"/>
        <v>`username`:`lcareaga`,</v>
      </c>
      <c r="H344" t="str">
        <f t="shared" ca="1" si="152"/>
        <v>`lastName`:`Careaga`,</v>
      </c>
      <c r="I344" t="str">
        <f t="shared" ca="1" si="153"/>
        <v>`firstName`:`Luis`,</v>
      </c>
      <c r="J344" t="str">
        <f t="shared" ca="1" si="154"/>
        <v>`technician`:`Careaga, Luis`,</v>
      </c>
      <c r="K344" t="str">
        <f t="shared" ca="1" si="155"/>
        <v>`timeStampM`:`2017-11-09T06:39:28-06:00`,</v>
      </c>
      <c r="L344" t="str">
        <f t="shared" ca="1" si="156"/>
        <v>`shiftSerial`:`43047_01`,</v>
      </c>
      <c r="M344" t="str">
        <f t="shared" ca="1" si="157"/>
        <v>`siteUid`:521887,</v>
      </c>
      <c r="N344" t="str">
        <f t="shared" ca="1" si="158"/>
        <v>`timeStamp`:43048.277411412,</v>
      </c>
      <c r="O344" t="str">
        <f t="shared" ca="1" si="159"/>
        <v>`payrollPeriod`:43047,</v>
      </c>
      <c r="P344" t="str">
        <f t="shared" ca="1" si="160"/>
        <v>`rprtDateX`:43047,</v>
      </c>
      <c r="Q344" t="str">
        <f t="shared" ca="1" si="161"/>
        <v>`payroll_Period`:43047,</v>
      </c>
      <c r="R344" t="str">
        <f t="shared" ca="1" si="162"/>
        <v>`ts`:0.458333333333333,</v>
      </c>
      <c r="S344" t="str">
        <f t="shared" ca="1" si="163"/>
        <v>`te`:0.708333333333333,</v>
      </c>
      <c r="T344" t="str">
        <f t="shared" ca="1" si="164"/>
        <v>`repairHrs`:6,</v>
      </c>
      <c r="U344" t="str">
        <f t="shared" ca="1" si="165"/>
        <v>`rprtDate`:`2017-11-08`,</v>
      </c>
      <c r="V344" t="str">
        <f t="shared" ca="1" si="166"/>
        <v>`timeStarts`:`2017-11-08T11:00:00-06:00`,</v>
      </c>
      <c r="W344" t="str">
        <f t="shared" ca="1" si="167"/>
        <v>`timeEnds`:`2017-11-08T17:00:00-06:00`,</v>
      </c>
      <c r="X344" t="str">
        <f t="shared" ca="1" si="168"/>
        <v>`shift`:`AM`,</v>
      </c>
      <c r="Y344" t="str">
        <f t="shared" ca="1" si="169"/>
        <v>`shiftStartTime`:`null`,</v>
      </c>
      <c r="Z344" t="str">
        <f t="shared" ca="1" si="170"/>
        <v>`wONum`:`KNSHOP`,</v>
      </c>
      <c r="AA344" t="str">
        <f t="shared" ca="1" si="171"/>
        <v>`uNum`:`506260`,</v>
      </c>
      <c r="AB344" t="str">
        <f t="shared" ca="1" si="172"/>
        <v>`notes`:`Remove and replace packing. Remove and replace valves and seats`,</v>
      </c>
      <c r="AC344" t="str">
        <f t="shared" ca="1" si="173"/>
        <v>`shift_Serial`:`43047_01`}</v>
      </c>
    </row>
    <row r="345" spans="1:29" x14ac:dyDescent="0.2">
      <c r="A345" t="str">
        <f t="shared" ca="1" si="145"/>
        <v>{`_id`:`lcareaga_2017-11-10_06-43-01_-0600_Fri`,</v>
      </c>
      <c r="B345" t="str">
        <f t="shared" ca="1" si="146"/>
        <v>`_rev`:`2-c134e934b9de8e1f31da5b783008a497`,</v>
      </c>
      <c r="C345" t="str">
        <f t="shared" ca="1" si="147"/>
        <v>`worksiteEncoded`:`KN_ODS_MNSHOP`,</v>
      </c>
      <c r="D345" t="str">
        <f t="shared" ca="1" si="148"/>
        <v>`client`:`KN`,</v>
      </c>
      <c r="E345" t="str">
        <f t="shared" ca="1" si="149"/>
        <v>`location`:`ODS`,</v>
      </c>
      <c r="F345" t="str">
        <f t="shared" ca="1" si="150"/>
        <v>`locID`:`MNSHOP`,</v>
      </c>
      <c r="G345" t="str">
        <f t="shared" ca="1" si="151"/>
        <v>`username`:`lcareaga`,</v>
      </c>
      <c r="H345" t="str">
        <f t="shared" ca="1" si="152"/>
        <v>`lastName`:`Careaga`,</v>
      </c>
      <c r="I345" t="str">
        <f t="shared" ca="1" si="153"/>
        <v>`firstName`:`Luis`,</v>
      </c>
      <c r="J345" t="str">
        <f t="shared" ca="1" si="154"/>
        <v>`technician`:`Careaga, Luis`,</v>
      </c>
      <c r="K345" t="str">
        <f t="shared" ca="1" si="155"/>
        <v>`timeStampM`:`2017-11-10T06:43:01-06:00`,</v>
      </c>
      <c r="L345" t="str">
        <f t="shared" ca="1" si="156"/>
        <v>`shiftSerial`:`43047_02`,</v>
      </c>
      <c r="M345" t="str">
        <f t="shared" ca="1" si="157"/>
        <v>`siteUid`:521887,</v>
      </c>
      <c r="N345" t="str">
        <f t="shared" ca="1" si="158"/>
        <v>`timeStamp`:43049.2798831829,</v>
      </c>
      <c r="O345" t="str">
        <f t="shared" ca="1" si="159"/>
        <v>`payrollPeriod`:43047,</v>
      </c>
      <c r="P345" t="str">
        <f t="shared" ca="1" si="160"/>
        <v>`rprtDateX`:43048,</v>
      </c>
      <c r="Q345" t="str">
        <f t="shared" ca="1" si="161"/>
        <v>`payroll_Period`:43047,</v>
      </c>
      <c r="R345" t="str">
        <f t="shared" ca="1" si="162"/>
        <v>`ts`:0.25,</v>
      </c>
      <c r="S345" t="str">
        <f t="shared" ca="1" si="163"/>
        <v>`te`:0.5,</v>
      </c>
      <c r="T345" t="str">
        <f t="shared" ca="1" si="164"/>
        <v>`repairHrs`:6,</v>
      </c>
      <c r="U345" t="str">
        <f t="shared" ca="1" si="165"/>
        <v>`rprtDate`:`2017-11-09`,</v>
      </c>
      <c r="V345" t="str">
        <f t="shared" ca="1" si="166"/>
        <v>`timeStarts`:`2017-11-09T06:00:00-06:00`,</v>
      </c>
      <c r="W345" t="str">
        <f t="shared" ca="1" si="167"/>
        <v>`timeEnds`:`2017-11-09T12:00:00-06:00`,</v>
      </c>
      <c r="X345" t="str">
        <f t="shared" ca="1" si="168"/>
        <v>`shift`:`AM`,</v>
      </c>
      <c r="Y345" t="str">
        <f t="shared" ca="1" si="169"/>
        <v>`shiftStartTime`:`null`,</v>
      </c>
      <c r="Z345" t="str">
        <f t="shared" ca="1" si="170"/>
        <v>`wONum`:`KNSHOP`,</v>
      </c>
      <c r="AA345" t="str">
        <f t="shared" ca="1" si="171"/>
        <v>`uNum`:`5111603`,</v>
      </c>
      <c r="AB345" t="str">
        <f t="shared" ca="1" si="172"/>
        <v>`notes`:`Remove and replace Packing,valves and seats, pony Rod seals.`,</v>
      </c>
      <c r="AC345" t="str">
        <f t="shared" ca="1" si="173"/>
        <v>`shift_Serial`:`43047_02`}</v>
      </c>
    </row>
    <row r="346" spans="1:29" x14ac:dyDescent="0.2">
      <c r="A346" t="str">
        <f t="shared" ca="1" si="145"/>
        <v>{`_id`:`lcareaga_2017-11-10_06-44-25_-0600_Fri`,</v>
      </c>
      <c r="B346" t="str">
        <f t="shared" ca="1" si="146"/>
        <v>`_rev`:`2-597aa2e44ec0ea910b93b444d1c84b17`,</v>
      </c>
      <c r="C346" t="str">
        <f t="shared" ca="1" si="147"/>
        <v>`worksiteEncoded`:`KN_ODS_MNSHOP`,</v>
      </c>
      <c r="D346" t="str">
        <f t="shared" ca="1" si="148"/>
        <v>`client`:`KN`,</v>
      </c>
      <c r="E346" t="str">
        <f t="shared" ca="1" si="149"/>
        <v>`location`:`ODS`,</v>
      </c>
      <c r="F346" t="str">
        <f t="shared" ca="1" si="150"/>
        <v>`locID`:`MNSHOP`,</v>
      </c>
      <c r="G346" t="str">
        <f t="shared" ca="1" si="151"/>
        <v>`username`:`lcareaga`,</v>
      </c>
      <c r="H346" t="str">
        <f t="shared" ca="1" si="152"/>
        <v>`lastName`:`Careaga`,</v>
      </c>
      <c r="I346" t="str">
        <f t="shared" ca="1" si="153"/>
        <v>`firstName`:`Luis`,</v>
      </c>
      <c r="J346" t="str">
        <f t="shared" ca="1" si="154"/>
        <v>`technician`:`Careaga, Luis`,</v>
      </c>
      <c r="K346" t="str">
        <f t="shared" ca="1" si="155"/>
        <v>`timeStampM`:`2017-11-10T06:44:25-06:00`,</v>
      </c>
      <c r="L346" t="str">
        <f t="shared" ca="1" si="156"/>
        <v>`shiftSerial`:`43047_02`,</v>
      </c>
      <c r="M346" t="str">
        <f t="shared" ca="1" si="157"/>
        <v>`siteUid`:521887,</v>
      </c>
      <c r="N346" t="str">
        <f t="shared" ca="1" si="158"/>
        <v>`timeStamp`:43049.2808461921,</v>
      </c>
      <c r="O346" t="str">
        <f t="shared" ca="1" si="159"/>
        <v>`payrollPeriod`:43047,</v>
      </c>
      <c r="P346" t="str">
        <f t="shared" ca="1" si="160"/>
        <v>`rprtDateX`:43048,</v>
      </c>
      <c r="Q346" t="str">
        <f t="shared" ca="1" si="161"/>
        <v>`payroll_Period`:43047,</v>
      </c>
      <c r="R346" t="str">
        <f t="shared" ca="1" si="162"/>
        <v>`ts`:0.5,</v>
      </c>
      <c r="S346" t="str">
        <f t="shared" ca="1" si="163"/>
        <v>`te`:0.708333333333333,</v>
      </c>
      <c r="T346" t="str">
        <f t="shared" ca="1" si="164"/>
        <v>`repairHrs`:5,</v>
      </c>
      <c r="U346" t="str">
        <f t="shared" ca="1" si="165"/>
        <v>`rprtDate`:`2017-11-09`,</v>
      </c>
      <c r="V346" t="str">
        <f t="shared" ca="1" si="166"/>
        <v>`timeStarts`:`2017-11-09T12:00:00-06:00`,</v>
      </c>
      <c r="W346" t="str">
        <f t="shared" ca="1" si="167"/>
        <v>`timeEnds`:`2017-11-09T17:00:00-06:00`,</v>
      </c>
      <c r="X346" t="str">
        <f t="shared" ca="1" si="168"/>
        <v>`shift`:`AM`,</v>
      </c>
      <c r="Y346" t="str">
        <f t="shared" ca="1" si="169"/>
        <v>`shiftStartTime`:`null`,</v>
      </c>
      <c r="Z346" t="str">
        <f t="shared" ca="1" si="170"/>
        <v>`wONum`:`KNSHOP`,</v>
      </c>
      <c r="AA346" t="str">
        <f t="shared" ca="1" si="171"/>
        <v>`uNum`:`506068`,</v>
      </c>
      <c r="AB346" t="str">
        <f t="shared" ca="1" si="172"/>
        <v>`notes`:`Remove and replace Packing, valves and seats.`,</v>
      </c>
      <c r="AC346" t="str">
        <f t="shared" ca="1" si="173"/>
        <v>`shift_Serial`:`43047_02`}</v>
      </c>
    </row>
    <row r="347" spans="1:29" x14ac:dyDescent="0.2">
      <c r="A347" t="str">
        <f t="shared" ca="1" si="145"/>
        <v>{`_id`:`lcareaga_2017-11-11_06-05-32_-0600_Sat`,</v>
      </c>
      <c r="B347" t="str">
        <f t="shared" ca="1" si="146"/>
        <v>`_rev`:`2-8e0f86edbeeed43cdb54a15de2991fef`,</v>
      </c>
      <c r="C347" t="str">
        <f t="shared" ca="1" si="147"/>
        <v>`worksiteEncoded`:`KN_ODS_MNSHOP`,</v>
      </c>
      <c r="D347" t="str">
        <f t="shared" ca="1" si="148"/>
        <v>`client`:`KN`,</v>
      </c>
      <c r="E347" t="str">
        <f t="shared" ca="1" si="149"/>
        <v>`location`:`ODS`,</v>
      </c>
      <c r="F347" t="str">
        <f t="shared" ca="1" si="150"/>
        <v>`locID`:`MNSHOP`,</v>
      </c>
      <c r="G347" t="str">
        <f t="shared" ca="1" si="151"/>
        <v>`username`:`lcareaga`,</v>
      </c>
      <c r="H347" t="str">
        <f t="shared" ca="1" si="152"/>
        <v>`lastName`:`Careaga`,</v>
      </c>
      <c r="I347" t="str">
        <f t="shared" ca="1" si="153"/>
        <v>`firstName`:`Luis`,</v>
      </c>
      <c r="J347" t="str">
        <f t="shared" ca="1" si="154"/>
        <v>`technician`:`Careaga, Luis`,</v>
      </c>
      <c r="K347" t="str">
        <f t="shared" ca="1" si="155"/>
        <v>`timeStampM`:`2017-11-11T06:05:32-06:00`,</v>
      </c>
      <c r="L347" t="str">
        <f t="shared" ca="1" si="156"/>
        <v>`shiftSerial`:`43047_03`,</v>
      </c>
      <c r="M347" t="str">
        <f t="shared" ca="1" si="157"/>
        <v>`siteUid`:521887,</v>
      </c>
      <c r="N347" t="str">
        <f t="shared" ca="1" si="158"/>
        <v>`timeStamp`:43050.2538449653,</v>
      </c>
      <c r="O347" t="str">
        <f t="shared" ca="1" si="159"/>
        <v>`payrollPeriod`:43047,</v>
      </c>
      <c r="P347" t="str">
        <f t="shared" ca="1" si="160"/>
        <v>`rprtDateX`:43049,</v>
      </c>
      <c r="Q347" t="str">
        <f t="shared" ca="1" si="161"/>
        <v>`payroll_Period`:43047,</v>
      </c>
      <c r="R347" t="str">
        <f t="shared" ca="1" si="162"/>
        <v>`ts`:0.25,</v>
      </c>
      <c r="S347" t="str">
        <f t="shared" ca="1" si="163"/>
        <v>`te`:0.375,</v>
      </c>
      <c r="T347" t="str">
        <f t="shared" ca="1" si="164"/>
        <v>`repairHrs`:3,</v>
      </c>
      <c r="U347" t="str">
        <f t="shared" ca="1" si="165"/>
        <v>`rprtDate`:`2017-11-10`,</v>
      </c>
      <c r="V347" t="str">
        <f t="shared" ca="1" si="166"/>
        <v>`timeStarts`:`2017-11-10T06:00:00-06:00`,</v>
      </c>
      <c r="W347" t="str">
        <f t="shared" ca="1" si="167"/>
        <v>`timeEnds`:`2017-11-10T09:00:00-06:00`,</v>
      </c>
      <c r="X347" t="str">
        <f t="shared" ca="1" si="168"/>
        <v>`shift`:`AM`,</v>
      </c>
      <c r="Y347" t="str">
        <f t="shared" ca="1" si="169"/>
        <v>`shiftStartTime`:`null`,</v>
      </c>
      <c r="Z347" t="str">
        <f t="shared" ca="1" si="170"/>
        <v>`wONum`:`KNSHOP`,</v>
      </c>
      <c r="AA347" t="str">
        <f t="shared" ca="1" si="171"/>
        <v>`uNum`:`5111603`,</v>
      </c>
      <c r="AB347" t="str">
        <f t="shared" ca="1" si="172"/>
        <v>`notes`:`Change filter housing O-Ring due to leaking. Run/test.`,</v>
      </c>
      <c r="AC347" t="str">
        <f t="shared" ca="1" si="173"/>
        <v>`shift_Serial`:`43047_03`}</v>
      </c>
    </row>
    <row r="348" spans="1:29" x14ac:dyDescent="0.2">
      <c r="A348" t="str">
        <f t="shared" ca="1" si="145"/>
        <v>{`_id`:`lcareaga_2017-11-11_06-06-38_-0600_Sat`,</v>
      </c>
      <c r="B348" t="str">
        <f t="shared" ca="1" si="146"/>
        <v>`_rev`:`2-a8996145c2f7af166eb83f6295c85dbf`,</v>
      </c>
      <c r="C348" t="str">
        <f t="shared" ca="1" si="147"/>
        <v>`worksiteEncoded`:`KN_ODS_MNSHOP`,</v>
      </c>
      <c r="D348" t="str">
        <f t="shared" ca="1" si="148"/>
        <v>`client`:`KN`,</v>
      </c>
      <c r="E348" t="str">
        <f t="shared" ca="1" si="149"/>
        <v>`location`:`ODS`,</v>
      </c>
      <c r="F348" t="str">
        <f t="shared" ca="1" si="150"/>
        <v>`locID`:`MNSHOP`,</v>
      </c>
      <c r="G348" t="str">
        <f t="shared" ca="1" si="151"/>
        <v>`username`:`lcareaga`,</v>
      </c>
      <c r="H348" t="str">
        <f t="shared" ca="1" si="152"/>
        <v>`lastName`:`Careaga`,</v>
      </c>
      <c r="I348" t="str">
        <f t="shared" ca="1" si="153"/>
        <v>`firstName`:`Luis`,</v>
      </c>
      <c r="J348" t="str">
        <f t="shared" ca="1" si="154"/>
        <v>`technician`:`Careaga, Luis`,</v>
      </c>
      <c r="K348" t="str">
        <f t="shared" ca="1" si="155"/>
        <v>`timeStampM`:`2017-11-11T06:06:38-06:00`,</v>
      </c>
      <c r="L348" t="str">
        <f t="shared" ca="1" si="156"/>
        <v>`shiftSerial`:`43047_03`,</v>
      </c>
      <c r="M348" t="str">
        <f t="shared" ca="1" si="157"/>
        <v>`siteUid`:521887,</v>
      </c>
      <c r="N348" t="str">
        <f t="shared" ca="1" si="158"/>
        <v>`timeStamp`:43050.2546105556,</v>
      </c>
      <c r="O348" t="str">
        <f t="shared" ca="1" si="159"/>
        <v>`payrollPeriod`:43047,</v>
      </c>
      <c r="P348" t="str">
        <f t="shared" ca="1" si="160"/>
        <v>`rprtDateX`:43049,</v>
      </c>
      <c r="Q348" t="str">
        <f t="shared" ca="1" si="161"/>
        <v>`payroll_Period`:43047,</v>
      </c>
      <c r="R348" t="str">
        <f t="shared" ca="1" si="162"/>
        <v>`ts`:0.375,</v>
      </c>
      <c r="S348" t="str">
        <f t="shared" ca="1" si="163"/>
        <v>`te`:0.583333333333333,</v>
      </c>
      <c r="T348" t="str">
        <f t="shared" ca="1" si="164"/>
        <v>`repairHrs`:5,</v>
      </c>
      <c r="U348" t="str">
        <f t="shared" ca="1" si="165"/>
        <v>`rprtDate`:`2017-11-10`,</v>
      </c>
      <c r="V348" t="str">
        <f t="shared" ca="1" si="166"/>
        <v>`timeStarts`:`2017-11-10T09:00:00-06:00`,</v>
      </c>
      <c r="W348" t="str">
        <f t="shared" ca="1" si="167"/>
        <v>`timeEnds`:`2017-11-10T14:00:00-06:00`,</v>
      </c>
      <c r="X348" t="str">
        <f t="shared" ca="1" si="168"/>
        <v>`shift`:`AM`,</v>
      </c>
      <c r="Y348" t="str">
        <f t="shared" ca="1" si="169"/>
        <v>`shiftStartTime`:`null`,</v>
      </c>
      <c r="Z348" t="str">
        <f t="shared" ca="1" si="170"/>
        <v>`wONum`:`KNSHOP`,</v>
      </c>
      <c r="AA348" t="str">
        <f t="shared" ca="1" si="171"/>
        <v>`uNum`:`10096`,</v>
      </c>
      <c r="AB348" t="str">
        <f t="shared" ca="1" si="172"/>
        <v>`notes`:`Run/test. Install Grace greace. Remove and replace Hydralic fan hose.`,</v>
      </c>
      <c r="AC348" t="str">
        <f t="shared" ca="1" si="173"/>
        <v>`shift_Serial`:`43047_03`}</v>
      </c>
    </row>
    <row r="349" spans="1:29" x14ac:dyDescent="0.2">
      <c r="A349" t="str">
        <f t="shared" ca="1" si="145"/>
        <v>{`_id`:`lcareaga_2017-11-11_06-10-22_-0600_Sat`,</v>
      </c>
      <c r="B349" t="str">
        <f t="shared" ca="1" si="146"/>
        <v>`_rev`:`2-11a48fb9d68d7bc2b9d335e01293b2f4`,</v>
      </c>
      <c r="C349" t="str">
        <f t="shared" ca="1" si="147"/>
        <v>`worksiteEncoded`:`KN_ODS_MNSHOP`,</v>
      </c>
      <c r="D349" t="str">
        <f t="shared" ca="1" si="148"/>
        <v>`client`:`KN`,</v>
      </c>
      <c r="E349" t="str">
        <f t="shared" ca="1" si="149"/>
        <v>`location`:`ODS`,</v>
      </c>
      <c r="F349" t="str">
        <f t="shared" ca="1" si="150"/>
        <v>`locID`:`MNSHOP`,</v>
      </c>
      <c r="G349" t="str">
        <f t="shared" ca="1" si="151"/>
        <v>`username`:`lcareaga`,</v>
      </c>
      <c r="H349" t="str">
        <f t="shared" ca="1" si="152"/>
        <v>`lastName`:`Careaga`,</v>
      </c>
      <c r="I349" t="str">
        <f t="shared" ca="1" si="153"/>
        <v>`firstName`:`Luis`,</v>
      </c>
      <c r="J349" t="str">
        <f t="shared" ca="1" si="154"/>
        <v>`technician`:`Careaga, Luis`,</v>
      </c>
      <c r="K349" t="str">
        <f t="shared" ca="1" si="155"/>
        <v>`timeStampM`:`2017-11-11T06:10:22-06:00`,</v>
      </c>
      <c r="L349" t="str">
        <f t="shared" ca="1" si="156"/>
        <v>`shiftSerial`:`43047_03`,</v>
      </c>
      <c r="M349" t="str">
        <f t="shared" ca="1" si="157"/>
        <v>`siteUid`:521887,</v>
      </c>
      <c r="N349" t="str">
        <f t="shared" ca="1" si="158"/>
        <v>`timeStamp`:43050.2572094097,</v>
      </c>
      <c r="O349" t="str">
        <f t="shared" ca="1" si="159"/>
        <v>`payrollPeriod`:43047,</v>
      </c>
      <c r="P349" t="str">
        <f t="shared" ca="1" si="160"/>
        <v>`rprtDateX`:43049,</v>
      </c>
      <c r="Q349" t="str">
        <f t="shared" ca="1" si="161"/>
        <v>`payroll_Period`:43047,</v>
      </c>
      <c r="R349" t="str">
        <f t="shared" ca="1" si="162"/>
        <v>`ts`:0.583333333333333,</v>
      </c>
      <c r="S349" t="str">
        <f t="shared" ca="1" si="163"/>
        <v>`te`:0.708333333333333,</v>
      </c>
      <c r="T349" t="str">
        <f t="shared" ca="1" si="164"/>
        <v>`repairHrs`:3,</v>
      </c>
      <c r="U349" t="str">
        <f t="shared" ca="1" si="165"/>
        <v>`rprtDate`:`2017-11-10`,</v>
      </c>
      <c r="V349" t="str">
        <f t="shared" ca="1" si="166"/>
        <v>`timeStarts`:`2017-11-10T14:00:00-06:00`,</v>
      </c>
      <c r="W349" t="str">
        <f t="shared" ca="1" si="167"/>
        <v>`timeEnds`:`2017-11-10T17:00:00-06:00`,</v>
      </c>
      <c r="X349" t="str">
        <f t="shared" ca="1" si="168"/>
        <v>`shift`:`AM`,</v>
      </c>
      <c r="Y349" t="str">
        <f t="shared" ca="1" si="169"/>
        <v>`shiftStartTime`:`null`,</v>
      </c>
      <c r="Z349" t="str">
        <f t="shared" ca="1" si="170"/>
        <v>`wONum`:`KNSHOP`,</v>
      </c>
      <c r="AA349" t="str">
        <f t="shared" ca="1" si="171"/>
        <v>`uNum`:`5122280`,</v>
      </c>
      <c r="AB349" t="str">
        <f t="shared" ca="1" si="172"/>
        <v>`notes`:`Install alternator Guard. Install Top radiator Guard`,</v>
      </c>
      <c r="AC349" t="str">
        <f t="shared" ca="1" si="173"/>
        <v>`shift_Serial`:`43047_03`}</v>
      </c>
    </row>
    <row r="350" spans="1:29" x14ac:dyDescent="0.2">
      <c r="A350" t="str">
        <f t="shared" ca="1" si="145"/>
        <v>{`_id`:`lcareaga_2017-11-12_05-56-46_-0600_Sun`,</v>
      </c>
      <c r="B350" t="str">
        <f t="shared" ca="1" si="146"/>
        <v>`_rev`:`2-693a2dbbd4f0b86b5d71ecb1b1163d27`,</v>
      </c>
      <c r="C350" t="str">
        <f t="shared" ca="1" si="147"/>
        <v>`worksiteEncoded`:`KN_ODS_MNSHOP`,</v>
      </c>
      <c r="D350" t="str">
        <f t="shared" ca="1" si="148"/>
        <v>`client`:`KN`,</v>
      </c>
      <c r="E350" t="str">
        <f t="shared" ca="1" si="149"/>
        <v>`location`:`ODS`,</v>
      </c>
      <c r="F350" t="str">
        <f t="shared" ca="1" si="150"/>
        <v>`locID`:`MNSHOP`,</v>
      </c>
      <c r="G350" t="str">
        <f t="shared" ca="1" si="151"/>
        <v>`username`:`lcareaga`,</v>
      </c>
      <c r="H350" t="str">
        <f t="shared" ca="1" si="152"/>
        <v>`lastName`:`Careaga`,</v>
      </c>
      <c r="I350" t="str">
        <f t="shared" ca="1" si="153"/>
        <v>`firstName`:`Luis`,</v>
      </c>
      <c r="J350" t="str">
        <f t="shared" ca="1" si="154"/>
        <v>`technician`:`Careaga, Luis`,</v>
      </c>
      <c r="K350" t="str">
        <f t="shared" ca="1" si="155"/>
        <v>`timeStampM`:`2017-11-12T05:56:46-06:00`,</v>
      </c>
      <c r="L350" t="str">
        <f t="shared" ca="1" si="156"/>
        <v>`shiftSerial`:`43047_04`,</v>
      </c>
      <c r="M350" t="str">
        <f t="shared" ca="1" si="157"/>
        <v>`siteUid`:521887,</v>
      </c>
      <c r="N350" t="str">
        <f t="shared" ca="1" si="158"/>
        <v>`timeStamp`:43051.2477551736,</v>
      </c>
      <c r="O350" t="str">
        <f t="shared" ca="1" si="159"/>
        <v>`payrollPeriod`:43047,</v>
      </c>
      <c r="P350" t="str">
        <f t="shared" ca="1" si="160"/>
        <v>`rprtDateX`:43050,</v>
      </c>
      <c r="Q350" t="str">
        <f t="shared" ca="1" si="161"/>
        <v>`payroll_Period`:43047,</v>
      </c>
      <c r="R350" t="str">
        <f t="shared" ca="1" si="162"/>
        <v>`ts`:0.25,</v>
      </c>
      <c r="S350" t="str">
        <f t="shared" ca="1" si="163"/>
        <v>`te`:0.583333333333333,</v>
      </c>
      <c r="T350" t="str">
        <f t="shared" ca="1" si="164"/>
        <v>`repairHrs`:8,</v>
      </c>
      <c r="U350" t="str">
        <f t="shared" ca="1" si="165"/>
        <v>`rprtDate`:`2017-11-11`,</v>
      </c>
      <c r="V350" t="str">
        <f t="shared" ca="1" si="166"/>
        <v>`timeStarts`:`2017-11-11T06:00:00-06:00`,</v>
      </c>
      <c r="W350" t="str">
        <f t="shared" ca="1" si="167"/>
        <v>`timeEnds`:`2017-11-11T14:00:00-06:00`,</v>
      </c>
      <c r="X350" t="str">
        <f t="shared" ca="1" si="168"/>
        <v>`shift`:`AM`,</v>
      </c>
      <c r="Y350" t="str">
        <f t="shared" ca="1" si="169"/>
        <v>`shiftStartTime`:`null`,</v>
      </c>
      <c r="Z350" t="str">
        <f t="shared" ca="1" si="170"/>
        <v>`wONum`:`KNSHOP`,</v>
      </c>
      <c r="AA350" t="str">
        <f t="shared" ca="1" si="171"/>
        <v>`uNum`:`508802`,</v>
      </c>
      <c r="AB350" t="str">
        <f t="shared" ca="1" si="172"/>
        <v>`notes`:`Check list. Remove and replace pony rod seals. Removed and replaced valves and seats.`,</v>
      </c>
      <c r="AC350" t="str">
        <f t="shared" ca="1" si="173"/>
        <v>`shift_Serial`:`43047_04`}</v>
      </c>
    </row>
    <row r="351" spans="1:29" x14ac:dyDescent="0.2">
      <c r="A351" t="str">
        <f t="shared" ca="1" si="145"/>
        <v>{`_id`:`ltovar_Thu20Jul2017062431`,</v>
      </c>
      <c r="B351" t="str">
        <f t="shared" ca="1" si="146"/>
        <v>`_rev`:`2-0cca097e9c7edba8ce436d710cc339a6`,</v>
      </c>
      <c r="C351" t="str">
        <f t="shared" ca="1" si="147"/>
        <v>`worksiteEncoded`:`KN_ODS_MNSHOP`,</v>
      </c>
      <c r="D351" t="str">
        <f t="shared" ca="1" si="148"/>
        <v>`client`:`KN`,</v>
      </c>
      <c r="E351" t="str">
        <f t="shared" ca="1" si="149"/>
        <v>`location`:`ODS`,</v>
      </c>
      <c r="F351" t="str">
        <f t="shared" ca="1" si="150"/>
        <v>`locID`:`MNSHOP`,</v>
      </c>
      <c r="G351" t="str">
        <f t="shared" ca="1" si="151"/>
        <v>`username`:`ltovar`,</v>
      </c>
      <c r="H351" t="str">
        <f t="shared" ca="1" si="152"/>
        <v>`lastName`:`Tovar`,</v>
      </c>
      <c r="I351" t="str">
        <f t="shared" ca="1" si="153"/>
        <v>`firstName`:`Luis`,</v>
      </c>
      <c r="J351" t="str">
        <f t="shared" ca="1" si="154"/>
        <v>`technician`:`Tovar, Luis`,</v>
      </c>
      <c r="K351" t="str">
        <f t="shared" ca="1" si="155"/>
        <v>`timeStampM`:`null`,</v>
      </c>
      <c r="L351" t="str">
        <f t="shared" ca="1" si="156"/>
        <v>`shiftSerial`:`42935_01`,</v>
      </c>
      <c r="M351" t="str">
        <f t="shared" ca="1" si="157"/>
        <v>`siteUid`:521887,</v>
      </c>
      <c r="N351" t="str">
        <f t="shared" ca="1" si="158"/>
        <v>`timeStamp`:42936.2663657407,</v>
      </c>
      <c r="O351" t="str">
        <f t="shared" ca="1" si="159"/>
        <v>`payrollPeriod`:42935,</v>
      </c>
      <c r="P351" t="str">
        <f t="shared" ca="1" si="160"/>
        <v>`rprtDateX`:42935,</v>
      </c>
      <c r="Q351" t="str">
        <f t="shared" ca="1" si="161"/>
        <v>`payroll_Period`:42935,</v>
      </c>
      <c r="R351" t="str">
        <f t="shared" ca="1" si="162"/>
        <v>`ts`:0.208333333333333,</v>
      </c>
      <c r="S351" t="str">
        <f t="shared" ca="1" si="163"/>
        <v>`te`:0.333333333333333,</v>
      </c>
      <c r="T351" t="str">
        <f t="shared" ca="1" si="164"/>
        <v>`repairHrs`:3,</v>
      </c>
      <c r="U351" t="str">
        <f t="shared" ca="1" si="165"/>
        <v>`rprtDate`:`2017-07-19`,</v>
      </c>
      <c r="V351" t="str">
        <f t="shared" ca="1" si="166"/>
        <v>`timeStarts`:`2017-07-19T05:00:00-05:00`,</v>
      </c>
      <c r="W351" t="str">
        <f t="shared" ca="1" si="167"/>
        <v>`timeEnds`:`2017-07-19T08:00:00-05:00`,</v>
      </c>
      <c r="X351" t="str">
        <f t="shared" ca="1" si="168"/>
        <v>`shift`:`AM`,</v>
      </c>
      <c r="Y351" t="str">
        <f t="shared" ca="1" si="169"/>
        <v>`shiftStartTime`:`null`,</v>
      </c>
      <c r="Z351" t="str">
        <f t="shared" ca="1" si="170"/>
        <v>`wONum`:`KNSHOP`,</v>
      </c>
      <c r="AA351" t="str">
        <f t="shared" ca="1" si="171"/>
        <v>`uNum`:`5111405`,</v>
      </c>
      <c r="AB351" t="str">
        <f t="shared" ca="1" si="172"/>
        <v>`notes`:`Remove and replace air control valves`,</v>
      </c>
      <c r="AC351" t="str">
        <f t="shared" ca="1" si="173"/>
        <v>`shift_Serial`:`42935_01`}</v>
      </c>
    </row>
    <row r="352" spans="1:29" x14ac:dyDescent="0.2">
      <c r="A352" t="str">
        <f t="shared" ca="1" si="145"/>
        <v>{`_id`:`ltovar_Thu20Jul2017062526`,</v>
      </c>
      <c r="B352" t="str">
        <f t="shared" ca="1" si="146"/>
        <v>`_rev`:`2-3539042fe915478c3c8d0756dd384e0f`,</v>
      </c>
      <c r="C352" t="str">
        <f t="shared" ca="1" si="147"/>
        <v>`worksiteEncoded`:`KN_ODS_MNSHOP`,</v>
      </c>
      <c r="D352" t="str">
        <f t="shared" ca="1" si="148"/>
        <v>`client`:`KN`,</v>
      </c>
      <c r="E352" t="str">
        <f t="shared" ca="1" si="149"/>
        <v>`location`:`ODS`,</v>
      </c>
      <c r="F352" t="str">
        <f t="shared" ca="1" si="150"/>
        <v>`locID`:`MNSHOP`,</v>
      </c>
      <c r="G352" t="str">
        <f t="shared" ca="1" si="151"/>
        <v>`username`:`ltovar`,</v>
      </c>
      <c r="H352" t="str">
        <f t="shared" ca="1" si="152"/>
        <v>`lastName`:`Tovar`,</v>
      </c>
      <c r="I352" t="str">
        <f t="shared" ca="1" si="153"/>
        <v>`firstName`:`Luis`,</v>
      </c>
      <c r="J352" t="str">
        <f t="shared" ca="1" si="154"/>
        <v>`technician`:`Tovar, Luis`,</v>
      </c>
      <c r="K352" t="str">
        <f t="shared" ca="1" si="155"/>
        <v>`timeStampM`:`null`,</v>
      </c>
      <c r="L352" t="str">
        <f t="shared" ca="1" si="156"/>
        <v>`shiftSerial`:`42935_01`,</v>
      </c>
      <c r="M352" t="str">
        <f t="shared" ca="1" si="157"/>
        <v>`siteUid`:521887,</v>
      </c>
      <c r="N352" t="str">
        <f t="shared" ca="1" si="158"/>
        <v>`timeStamp`:42936.2673148148,</v>
      </c>
      <c r="O352" t="str">
        <f t="shared" ca="1" si="159"/>
        <v>`payrollPeriod`:42935,</v>
      </c>
      <c r="P352" t="str">
        <f t="shared" ca="1" si="160"/>
        <v>`rprtDateX`:42935,</v>
      </c>
      <c r="Q352" t="str">
        <f t="shared" ca="1" si="161"/>
        <v>`payroll_Period`:42935,</v>
      </c>
      <c r="R352" t="str">
        <f t="shared" ca="1" si="162"/>
        <v>`ts`:0.333333333333333,</v>
      </c>
      <c r="S352" t="str">
        <f t="shared" ca="1" si="163"/>
        <v>`te`:0.458333333333333,</v>
      </c>
      <c r="T352" t="str">
        <f t="shared" ca="1" si="164"/>
        <v>`repairHrs`:3,</v>
      </c>
      <c r="U352" t="str">
        <f t="shared" ca="1" si="165"/>
        <v>`rprtDate`:`2017-07-19`,</v>
      </c>
      <c r="V352" t="str">
        <f t="shared" ca="1" si="166"/>
        <v>`timeStarts`:`2017-07-19T08:00:00-05:00`,</v>
      </c>
      <c r="W352" t="str">
        <f t="shared" ca="1" si="167"/>
        <v>`timeEnds`:`2017-07-19T11:00:00-05:00`,</v>
      </c>
      <c r="X352" t="str">
        <f t="shared" ca="1" si="168"/>
        <v>`shift`:`AM`,</v>
      </c>
      <c r="Y352" t="str">
        <f t="shared" ca="1" si="169"/>
        <v>`shiftStartTime`:`null`,</v>
      </c>
      <c r="Z352" t="str">
        <f t="shared" ca="1" si="170"/>
        <v>`wONum`:`KNSHOP`,</v>
      </c>
      <c r="AA352" t="str">
        <f t="shared" ca="1" si="171"/>
        <v>`uNum`:`507541`,</v>
      </c>
      <c r="AB352" t="str">
        <f t="shared" ca="1" si="172"/>
        <v>`notes`:`Intalles and fabricay coolant hose`,</v>
      </c>
      <c r="AC352" t="str">
        <f t="shared" ca="1" si="173"/>
        <v>`shift_Serial`:`42935_01`}</v>
      </c>
    </row>
    <row r="353" spans="1:29" x14ac:dyDescent="0.2">
      <c r="A353" t="str">
        <f t="shared" ca="1" si="145"/>
        <v>{`_id`:`ltovar_Tue18Jul2017151421`,</v>
      </c>
      <c r="B353" t="str">
        <f t="shared" ca="1" si="146"/>
        <v>`_rev`:`2-376ca4a88ed0d7ad51044531ba73b307`,</v>
      </c>
      <c r="C353" t="str">
        <f t="shared" ca="1" si="147"/>
        <v>`worksiteEncoded`:`KN_ODS_MNSHOP`,</v>
      </c>
      <c r="D353" t="str">
        <f t="shared" ca="1" si="148"/>
        <v>`client`:`KN`,</v>
      </c>
      <c r="E353" t="str">
        <f t="shared" ca="1" si="149"/>
        <v>`location`:`ODS`,</v>
      </c>
      <c r="F353" t="str">
        <f t="shared" ca="1" si="150"/>
        <v>`locID`:`MNSHOP`,</v>
      </c>
      <c r="G353" t="str">
        <f t="shared" ca="1" si="151"/>
        <v>`username`:`ltovar`,</v>
      </c>
      <c r="H353" t="str">
        <f t="shared" ca="1" si="152"/>
        <v>`lastName`:`Tovar`,</v>
      </c>
      <c r="I353" t="str">
        <f t="shared" ca="1" si="153"/>
        <v>`firstName`:`Luis`,</v>
      </c>
      <c r="J353" t="str">
        <f t="shared" ca="1" si="154"/>
        <v>`technician`:`Tovar, Luis`,</v>
      </c>
      <c r="K353" t="str">
        <f t="shared" ca="1" si="155"/>
        <v>`timeStampM`:`null`,</v>
      </c>
      <c r="L353" t="str">
        <f t="shared" ca="1" si="156"/>
        <v>`shiftSerial`:`42928_04`,</v>
      </c>
      <c r="M353" t="str">
        <f t="shared" ca="1" si="157"/>
        <v>`siteUid`:521887,</v>
      </c>
      <c r="N353" t="str">
        <f t="shared" ca="1" si="158"/>
        <v>`timeStamp`:42935.3163425926,</v>
      </c>
      <c r="O353" t="str">
        <f t="shared" ca="1" si="159"/>
        <v>`payrollPeriod`:42928,</v>
      </c>
      <c r="P353" t="str">
        <f t="shared" ca="1" si="160"/>
        <v>`rprtDateX`:42935,</v>
      </c>
      <c r="Q353" t="str">
        <f t="shared" ca="1" si="161"/>
        <v>`payroll_Period`:42928,</v>
      </c>
      <c r="R353" t="str">
        <f t="shared" ca="1" si="162"/>
        <v>`ts`:0.25,</v>
      </c>
      <c r="S353" t="str">
        <f t="shared" ca="1" si="163"/>
        <v>`te`:0.5,</v>
      </c>
      <c r="T353" t="str">
        <f t="shared" ca="1" si="164"/>
        <v>`repairHrs`:6,</v>
      </c>
      <c r="U353" t="str">
        <f t="shared" ca="1" si="165"/>
        <v>`rprtDate`:`2017-07-19`,</v>
      </c>
      <c r="V353" t="str">
        <f t="shared" ca="1" si="166"/>
        <v>`timeStarts`:`2017-07-15T06:00:00-05:00`,</v>
      </c>
      <c r="W353" t="str">
        <f t="shared" ca="1" si="167"/>
        <v>`timeEnds`:`2017-07-15T12:00:00-05:00`,</v>
      </c>
      <c r="X353" t="str">
        <f t="shared" ca="1" si="168"/>
        <v>`shift`:`AM`,</v>
      </c>
      <c r="Y353" t="str">
        <f t="shared" ca="1" si="169"/>
        <v>`shiftStartTime`:`null`,</v>
      </c>
      <c r="Z353" t="str">
        <f t="shared" ca="1" si="170"/>
        <v>`wONum`:`KNSHOP`,</v>
      </c>
      <c r="AA353" t="str">
        <f t="shared" ca="1" si="171"/>
        <v>`uNum`:`506191`,</v>
      </c>
      <c r="AB353" t="str">
        <f t="shared" ca="1" si="172"/>
        <v>`notes`:`Perform checklist top of fluid remove and replace workights rewire work lights`,</v>
      </c>
      <c r="AC353" t="str">
        <f t="shared" ca="1" si="173"/>
        <v>`shift_Serial`:`42928_04`}</v>
      </c>
    </row>
    <row r="354" spans="1:29" x14ac:dyDescent="0.2">
      <c r="A354" t="str">
        <f t="shared" ca="1" si="145"/>
        <v>{`_id`:`ltovar_Tue18Jul2017151519`,</v>
      </c>
      <c r="B354" t="str">
        <f t="shared" ca="1" si="146"/>
        <v>`_rev`:`2-f3833a69d5606051c4743c9e6e2bfc4a`,</v>
      </c>
      <c r="C354" t="str">
        <f t="shared" ca="1" si="147"/>
        <v>`worksiteEncoded`:`KN_ODS_MNSHOP`,</v>
      </c>
      <c r="D354" t="str">
        <f t="shared" ca="1" si="148"/>
        <v>`client`:`KN`,</v>
      </c>
      <c r="E354" t="str">
        <f t="shared" ca="1" si="149"/>
        <v>`location`:`ODS`,</v>
      </c>
      <c r="F354" t="str">
        <f t="shared" ca="1" si="150"/>
        <v>`locID`:`MNSHOP`,</v>
      </c>
      <c r="G354" t="str">
        <f t="shared" ca="1" si="151"/>
        <v>`username`:`ltovar`,</v>
      </c>
      <c r="H354" t="str">
        <f t="shared" ca="1" si="152"/>
        <v>`lastName`:`Tovar`,</v>
      </c>
      <c r="I354" t="str">
        <f t="shared" ca="1" si="153"/>
        <v>`firstName`:`Luis`,</v>
      </c>
      <c r="J354" t="str">
        <f t="shared" ca="1" si="154"/>
        <v>`technician`:`Tovar, Luis`,</v>
      </c>
      <c r="K354" t="str">
        <f t="shared" ca="1" si="155"/>
        <v>`timeStampM`:`null`,</v>
      </c>
      <c r="L354" t="str">
        <f t="shared" ca="1" si="156"/>
        <v>`shiftSerial`:`42928_05`,</v>
      </c>
      <c r="M354" t="str">
        <f t="shared" ca="1" si="157"/>
        <v>`siteUid`:521887,</v>
      </c>
      <c r="N354" t="str">
        <f t="shared" ca="1" si="158"/>
        <v>`timeStamp`:42935.3159490741,</v>
      </c>
      <c r="O354" t="str">
        <f t="shared" ca="1" si="159"/>
        <v>`payrollPeriod`:42928,</v>
      </c>
      <c r="P354" t="str">
        <f t="shared" ca="1" si="160"/>
        <v>`rprtDateX`:42935,</v>
      </c>
      <c r="Q354" t="str">
        <f t="shared" ca="1" si="161"/>
        <v>`payroll_Period`:42928,</v>
      </c>
      <c r="R354" t="str">
        <f t="shared" ca="1" si="162"/>
        <v>`ts`:0,</v>
      </c>
      <c r="S354" t="str">
        <f t="shared" ca="1" si="163"/>
        <v>`te`:0.5,</v>
      </c>
      <c r="T354" t="str">
        <f t="shared" ca="1" si="164"/>
        <v>`repairHrs`:12,</v>
      </c>
      <c r="U354" t="str">
        <f t="shared" ca="1" si="165"/>
        <v>`rprtDate`:`2017-07-19`,</v>
      </c>
      <c r="V354" t="str">
        <f t="shared" ca="1" si="166"/>
        <v>`timeStarts`:`2017-07-16T00:00:00-05:00`,</v>
      </c>
      <c r="W354" t="str">
        <f t="shared" ca="1" si="167"/>
        <v>`timeEnds`:`2017-07-16T12:00:00-05:00`,</v>
      </c>
      <c r="X354" t="str">
        <f t="shared" ca="1" si="168"/>
        <v>`shift`:`AM`,</v>
      </c>
      <c r="Y354" t="str">
        <f t="shared" ca="1" si="169"/>
        <v>`shiftStartTime`:`null`,</v>
      </c>
      <c r="Z354" t="str">
        <f t="shared" ca="1" si="170"/>
        <v>`wONum`:`KNSHOP`,</v>
      </c>
      <c r="AA354" t="str">
        <f t="shared" ca="1" si="171"/>
        <v>`uNum`:`506130`,</v>
      </c>
      <c r="AB354" t="str">
        <f t="shared" ca="1" si="172"/>
        <v>`notes`:`Remove and replace radiator fabricate hose fabricate hydraulic hose go to that test tank`,</v>
      </c>
      <c r="AC354" t="str">
        <f t="shared" ca="1" si="173"/>
        <v>`shift_Serial`:`42928_05`}</v>
      </c>
    </row>
    <row r="355" spans="1:29" x14ac:dyDescent="0.2">
      <c r="A355" t="str">
        <f t="shared" ca="1" si="145"/>
        <v>{`_id`:`ltovar_Wed19Jul2017073023`,</v>
      </c>
      <c r="B355" t="str">
        <f t="shared" ca="1" si="146"/>
        <v>`_rev`:`2-0d48952c4b1a57205c5ce166b7f2b165`,</v>
      </c>
      <c r="C355" t="str">
        <f t="shared" ca="1" si="147"/>
        <v>`worksiteEncoded`:`KN_ODS_MNSHOP`,</v>
      </c>
      <c r="D355" t="str">
        <f t="shared" ca="1" si="148"/>
        <v>`client`:`KN`,</v>
      </c>
      <c r="E355" t="str">
        <f t="shared" ca="1" si="149"/>
        <v>`location`:`ODS`,</v>
      </c>
      <c r="F355" t="str">
        <f t="shared" ca="1" si="150"/>
        <v>`locID`:`MNSHOP`,</v>
      </c>
      <c r="G355" t="str">
        <f t="shared" ca="1" si="151"/>
        <v>`username`:`ltovar`,</v>
      </c>
      <c r="H355" t="str">
        <f t="shared" ca="1" si="152"/>
        <v>`lastName`:`Tovar`,</v>
      </c>
      <c r="I355" t="str">
        <f t="shared" ca="1" si="153"/>
        <v>`firstName`:`Luis`,</v>
      </c>
      <c r="J355" t="str">
        <f t="shared" ca="1" si="154"/>
        <v>`technician`:`Tovar, Luis`,</v>
      </c>
      <c r="K355" t="str">
        <f t="shared" ca="1" si="155"/>
        <v>`timeStampM`:`null`,</v>
      </c>
      <c r="L355" t="str">
        <f t="shared" ca="1" si="156"/>
        <v>`shiftSerial`:`42928_07`,</v>
      </c>
      <c r="M355" t="str">
        <f t="shared" ca="1" si="157"/>
        <v>`siteUid`:521887,</v>
      </c>
      <c r="N355" t="str">
        <f t="shared" ca="1" si="158"/>
        <v>`timeStamp`:42935.3129398148,</v>
      </c>
      <c r="O355" t="str">
        <f t="shared" ca="1" si="159"/>
        <v>`payrollPeriod`:42928,</v>
      </c>
      <c r="P355" t="str">
        <f t="shared" ca="1" si="160"/>
        <v>`rprtDateX`:42935,</v>
      </c>
      <c r="Q355" t="str">
        <f t="shared" ca="1" si="161"/>
        <v>`payroll_Period`:42928,</v>
      </c>
      <c r="R355" t="str">
        <f t="shared" ca="1" si="162"/>
        <v>`ts`:0,</v>
      </c>
      <c r="S355" t="str">
        <f t="shared" ca="1" si="163"/>
        <v>`te`:0.25,</v>
      </c>
      <c r="T355" t="str">
        <f t="shared" ca="1" si="164"/>
        <v>`repairHrs`:6,</v>
      </c>
      <c r="U355" t="str">
        <f t="shared" ca="1" si="165"/>
        <v>`rprtDate`:`2017-07-19`,</v>
      </c>
      <c r="V355" t="str">
        <f t="shared" ca="1" si="166"/>
        <v>`timeStarts`:`2017-07-18T00:00:00-05:00`,</v>
      </c>
      <c r="W355" t="str">
        <f t="shared" ca="1" si="167"/>
        <v>`timeEnds`:`2017-07-18T06:00:00-05:00`,</v>
      </c>
      <c r="X355" t="str">
        <f t="shared" ca="1" si="168"/>
        <v>`shift`:`AM`,</v>
      </c>
      <c r="Y355" t="str">
        <f t="shared" ca="1" si="169"/>
        <v>`shiftStartTime`:`null`,</v>
      </c>
      <c r="Z355" t="str">
        <f t="shared" ca="1" si="170"/>
        <v>`wONum`:`KNSHOP`,</v>
      </c>
      <c r="AA355" t="str">
        <f t="shared" ca="1" si="171"/>
        <v>`uNum`:`1091`,</v>
      </c>
      <c r="AB355" t="str">
        <f t="shared" ca="1" si="172"/>
        <v>`notes`:`Remove and replace chemical motor pump`,</v>
      </c>
      <c r="AC355" t="str">
        <f t="shared" ca="1" si="173"/>
        <v>`shift_Serial`:`42928_07`}</v>
      </c>
    </row>
    <row r="356" spans="1:29" x14ac:dyDescent="0.2">
      <c r="A356" t="str">
        <f t="shared" ca="1" si="145"/>
        <v>{`_id`:`marodriguez_2017-10-02_21-24-59_-0500_Mon01`,</v>
      </c>
      <c r="B356" t="str">
        <f t="shared" ca="1" si="146"/>
        <v>`_rev`:`1-0c4581d424e7a2fcfc38b9b2edc4315a`,</v>
      </c>
      <c r="C356" t="str">
        <f t="shared" ca="1" si="147"/>
        <v>`worksiteEncoded`:`KN_ODS_MNSHOP`,</v>
      </c>
      <c r="D356" t="str">
        <f t="shared" ca="1" si="148"/>
        <v>`client`:`KN`,</v>
      </c>
      <c r="E356" t="str">
        <f t="shared" ca="1" si="149"/>
        <v>`location`:`ODS`,</v>
      </c>
      <c r="F356" t="str">
        <f t="shared" ca="1" si="150"/>
        <v>`locID`:`MNSHOP`,</v>
      </c>
      <c r="G356" t="str">
        <f t="shared" ca="1" si="151"/>
        <v>`username`:`marodriguez`,</v>
      </c>
      <c r="H356" t="str">
        <f t="shared" ca="1" si="152"/>
        <v>`lastName`:`Rodriguez`,</v>
      </c>
      <c r="I356" t="str">
        <f t="shared" ca="1" si="153"/>
        <v>`firstName`:`Marco`,</v>
      </c>
      <c r="J356" t="str">
        <f t="shared" ca="1" si="154"/>
        <v>`technician`:`Rodriguez, Marco`,</v>
      </c>
      <c r="K356" t="str">
        <f t="shared" ca="1" si="155"/>
        <v>`timeStampM`:`2017-10-02T21:24:59-05:00`,</v>
      </c>
      <c r="L356" t="str">
        <f t="shared" ca="1" si="156"/>
        <v>`shiftSerial`:`43005_05`,</v>
      </c>
      <c r="M356" t="str">
        <f t="shared" ca="1" si="157"/>
        <v>`siteUid`:521887,</v>
      </c>
      <c r="N356" t="str">
        <f t="shared" ca="1" si="158"/>
        <v>`timeStamp`:43010.8923542593,</v>
      </c>
      <c r="O356" t="str">
        <f t="shared" ca="1" si="159"/>
        <v>`payrollPeriod`:43005,</v>
      </c>
      <c r="P356" t="str">
        <f t="shared" ca="1" si="160"/>
        <v>`rprtDateX`:43009,</v>
      </c>
      <c r="Q356" t="str">
        <f t="shared" ca="1" si="161"/>
        <v>`payroll_Period`:43005,</v>
      </c>
      <c r="R356" t="str">
        <f t="shared" ca="1" si="162"/>
        <v>`ts`:0.25,</v>
      </c>
      <c r="S356" t="str">
        <f t="shared" ca="1" si="163"/>
        <v>`te`:0.5,</v>
      </c>
      <c r="T356" t="str">
        <f t="shared" ca="1" si="164"/>
        <v>`repairHrs`:6,</v>
      </c>
      <c r="U356" t="str">
        <f t="shared" ca="1" si="165"/>
        <v>`rprtDate`:`2017-10-01`,</v>
      </c>
      <c r="V356" t="str">
        <f t="shared" ca="1" si="166"/>
        <v>`timeStarts`:`2017-10-01T06:00:00-05:00`,</v>
      </c>
      <c r="W356" t="str">
        <f t="shared" ca="1" si="167"/>
        <v>`timeEnds`:`2017-10-01T12:00:00-05:00`,</v>
      </c>
      <c r="X356" t="str">
        <f t="shared" ca="1" si="168"/>
        <v>`shift`:`AM`,</v>
      </c>
      <c r="Y356" t="str">
        <f t="shared" ca="1" si="169"/>
        <v>`shiftStartTime`:`7`,</v>
      </c>
      <c r="Z356" t="str">
        <f t="shared" ca="1" si="170"/>
        <v>`wONum`:`KNSHOP`,</v>
      </c>
      <c r="AA356" t="str">
        <f t="shared" ca="1" si="171"/>
        <v>`uNum`:`506076`,</v>
      </c>
      <c r="AB356" t="str">
        <f t="shared" ca="1" si="172"/>
        <v>`notes`:`506076 check list and repair change hydraulic oil power end clener the tank rifil change work light's install gange en system hydraulic change lub pump`,</v>
      </c>
      <c r="AC356" t="str">
        <f t="shared" ca="1" si="173"/>
        <v>`shift_Serial`:`43005_05`}</v>
      </c>
    </row>
    <row r="357" spans="1:29" x14ac:dyDescent="0.2">
      <c r="A357" t="str">
        <f t="shared" ca="1" si="145"/>
        <v>{`_id`:`marodriguez_2017-10-02_21-24-59_-0500_Mon02`,</v>
      </c>
      <c r="B357" t="str">
        <f t="shared" ca="1" si="146"/>
        <v>`_rev`:`1-6073502857f931b2413f15b390d4abd9`,</v>
      </c>
      <c r="C357" t="str">
        <f t="shared" ca="1" si="147"/>
        <v>`worksiteEncoded`:`KN_ODS_MNSHOP`,</v>
      </c>
      <c r="D357" t="str">
        <f t="shared" ca="1" si="148"/>
        <v>`client`:`KN`,</v>
      </c>
      <c r="E357" t="str">
        <f t="shared" ca="1" si="149"/>
        <v>`location`:`ODS`,</v>
      </c>
      <c r="F357" t="str">
        <f t="shared" ca="1" si="150"/>
        <v>`locID`:`MNSHOP`,</v>
      </c>
      <c r="G357" t="str">
        <f t="shared" ca="1" si="151"/>
        <v>`username`:`marodriguez`,</v>
      </c>
      <c r="H357" t="str">
        <f t="shared" ca="1" si="152"/>
        <v>`lastName`:`Rodriguez`,</v>
      </c>
      <c r="I357" t="str">
        <f t="shared" ca="1" si="153"/>
        <v>`firstName`:`Marco`,</v>
      </c>
      <c r="J357" t="str">
        <f t="shared" ca="1" si="154"/>
        <v>`technician`:`Rodriguez, Marco`,</v>
      </c>
      <c r="K357" t="str">
        <f t="shared" ca="1" si="155"/>
        <v>`timeStampM`:`2017-10-02T21:24:59-05:00`,</v>
      </c>
      <c r="L357" t="str">
        <f t="shared" ca="1" si="156"/>
        <v>`shiftSerial`:`43005_05`,</v>
      </c>
      <c r="M357" t="str">
        <f t="shared" ca="1" si="157"/>
        <v>`siteUid`:521887,</v>
      </c>
      <c r="N357" t="str">
        <f t="shared" ca="1" si="158"/>
        <v>`timeStamp`:43010.8923542593,</v>
      </c>
      <c r="O357" t="str">
        <f t="shared" ca="1" si="159"/>
        <v>`payrollPeriod`:43005,</v>
      </c>
      <c r="P357" t="str">
        <f t="shared" ca="1" si="160"/>
        <v>`rprtDateX`:43009,</v>
      </c>
      <c r="Q357" t="str">
        <f t="shared" ca="1" si="161"/>
        <v>`payroll_Period`:43005,</v>
      </c>
      <c r="R357" t="str">
        <f t="shared" ca="1" si="162"/>
        <v>`ts`:0.5,</v>
      </c>
      <c r="S357" t="str">
        <f t="shared" ca="1" si="163"/>
        <v>`te`:0.708333333,</v>
      </c>
      <c r="T357" t="str">
        <f t="shared" ca="1" si="164"/>
        <v>`repairHrs`:5,</v>
      </c>
      <c r="U357" t="str">
        <f t="shared" ca="1" si="165"/>
        <v>`rprtDate`:`2017-10-01`,</v>
      </c>
      <c r="V357" t="str">
        <f t="shared" ca="1" si="166"/>
        <v>`timeStarts`:`2017-10-01T12:00:00-05:00`,</v>
      </c>
      <c r="W357" t="str">
        <f t="shared" ca="1" si="167"/>
        <v>`timeEnds`:`2017-10-01T17:00:00-05:00`,</v>
      </c>
      <c r="X357" t="str">
        <f t="shared" ca="1" si="168"/>
        <v>`shift`:`AM`,</v>
      </c>
      <c r="Y357" t="str">
        <f t="shared" ca="1" si="169"/>
        <v>`shiftStartTime`:`7`,</v>
      </c>
      <c r="Z357" t="str">
        <f t="shared" ca="1" si="170"/>
        <v>`wONum`:`KNSHOP`,</v>
      </c>
      <c r="AA357" t="str">
        <f t="shared" ca="1" si="171"/>
        <v>`uNum`:`3111326`,</v>
      </c>
      <c r="AB357" t="str">
        <f t="shared" ca="1" si="172"/>
        <v>`notes`:`3111326 change out lube drain power end tank clean rifil`,</v>
      </c>
      <c r="AC357" t="str">
        <f t="shared" ca="1" si="173"/>
        <v>`shift_Serial`:`43005_05`}</v>
      </c>
    </row>
    <row r="358" spans="1:29" x14ac:dyDescent="0.2">
      <c r="A358" t="str">
        <f t="shared" ca="1" si="145"/>
        <v>{`_id`:`marodriguez_2017-10-02_21-33-41_-0500_Mon01`,</v>
      </c>
      <c r="B358" t="str">
        <f t="shared" ca="1" si="146"/>
        <v>`_rev`:`1-eaee696af802f776b614d2f38c3e113e`,</v>
      </c>
      <c r="C358" t="str">
        <f t="shared" ca="1" si="147"/>
        <v>`worksiteEncoded`:`KN_ODS_MNSHOP`,</v>
      </c>
      <c r="D358" t="str">
        <f t="shared" ca="1" si="148"/>
        <v>`client`:`KN`,</v>
      </c>
      <c r="E358" t="str">
        <f t="shared" ca="1" si="149"/>
        <v>`location`:`ODS`,</v>
      </c>
      <c r="F358" t="str">
        <f t="shared" ca="1" si="150"/>
        <v>`locID`:`MNSHOP`,</v>
      </c>
      <c r="G358" t="str">
        <f t="shared" ca="1" si="151"/>
        <v>`username`:`marodriguez`,</v>
      </c>
      <c r="H358" t="str">
        <f t="shared" ca="1" si="152"/>
        <v>`lastName`:`Rodriguez`,</v>
      </c>
      <c r="I358" t="str">
        <f t="shared" ca="1" si="153"/>
        <v>`firstName`:`Marco`,</v>
      </c>
      <c r="J358" t="str">
        <f t="shared" ca="1" si="154"/>
        <v>`technician`:`Rodriguez, Marco`,</v>
      </c>
      <c r="K358" t="str">
        <f t="shared" ca="1" si="155"/>
        <v>`timeStampM`:`2017-10-02T21:33:41-05:00`,</v>
      </c>
      <c r="L358" t="str">
        <f t="shared" ca="1" si="156"/>
        <v>`shiftSerial`:`43005_06`,</v>
      </c>
      <c r="M358" t="str">
        <f t="shared" ca="1" si="157"/>
        <v>`siteUid`:521887,</v>
      </c>
      <c r="N358" t="str">
        <f t="shared" ca="1" si="158"/>
        <v>`timeStamp`:43010.898394375,</v>
      </c>
      <c r="O358" t="str">
        <f t="shared" ca="1" si="159"/>
        <v>`payrollPeriod`:43005,</v>
      </c>
      <c r="P358" t="str">
        <f t="shared" ca="1" si="160"/>
        <v>`rprtDateX`:43010,</v>
      </c>
      <c r="Q358" t="str">
        <f t="shared" ca="1" si="161"/>
        <v>`payroll_Period`:43005,</v>
      </c>
      <c r="R358" t="str">
        <f t="shared" ca="1" si="162"/>
        <v>`ts`:0.25,</v>
      </c>
      <c r="S358" t="str">
        <f t="shared" ca="1" si="163"/>
        <v>`te`:0.416666667,</v>
      </c>
      <c r="T358" t="str">
        <f t="shared" ca="1" si="164"/>
        <v>`repairHrs`:4,</v>
      </c>
      <c r="U358" t="str">
        <f t="shared" ca="1" si="165"/>
        <v>`rprtDate`:`2017-10-02`,</v>
      </c>
      <c r="V358" t="str">
        <f t="shared" ca="1" si="166"/>
        <v>`timeStarts`:`2017-10-02T06:00:00-05:00`,</v>
      </c>
      <c r="W358" t="str">
        <f t="shared" ca="1" si="167"/>
        <v>`timeEnds`:`2017-10-02T10:00:00-05:00`,</v>
      </c>
      <c r="X358" t="str">
        <f t="shared" ca="1" si="168"/>
        <v>`shift`:`AM`,</v>
      </c>
      <c r="Y358" t="str">
        <f t="shared" ca="1" si="169"/>
        <v>`shiftStartTime`:`7`,</v>
      </c>
      <c r="Z358" t="str">
        <f t="shared" ca="1" si="170"/>
        <v>`wONum`:`KNSHOP`,</v>
      </c>
      <c r="AA358" t="str">
        <f t="shared" ca="1" si="171"/>
        <v>`uNum`:`506261`,</v>
      </c>
      <c r="AB358" t="str">
        <f t="shared" ca="1" si="172"/>
        <v>`notes`:`Unit 508651 chech list and repair`,</v>
      </c>
      <c r="AC358" t="str">
        <f t="shared" ca="1" si="173"/>
        <v>`shift_Serial`:`43005_06`}</v>
      </c>
    </row>
    <row r="359" spans="1:29" x14ac:dyDescent="0.2">
      <c r="A359" t="str">
        <f t="shared" ca="1" si="145"/>
        <v>{`_id`:`marodriguez_2017-10-02_21-33-41_-0500_Mon02`,</v>
      </c>
      <c r="B359" t="str">
        <f t="shared" ca="1" si="146"/>
        <v>`_rev`:`1-c87db3f484b5f45d8c915bf3fdf62c21`,</v>
      </c>
      <c r="C359" t="str">
        <f t="shared" ca="1" si="147"/>
        <v>`worksiteEncoded`:`KN_ODS_MNSHOP`,</v>
      </c>
      <c r="D359" t="str">
        <f t="shared" ca="1" si="148"/>
        <v>`client`:`KN`,</v>
      </c>
      <c r="E359" t="str">
        <f t="shared" ca="1" si="149"/>
        <v>`location`:`ODS`,</v>
      </c>
      <c r="F359" t="str">
        <f t="shared" ca="1" si="150"/>
        <v>`locID`:`MNSHOP`,</v>
      </c>
      <c r="G359" t="str">
        <f t="shared" ca="1" si="151"/>
        <v>`username`:`marodriguez`,</v>
      </c>
      <c r="H359" t="str">
        <f t="shared" ca="1" si="152"/>
        <v>`lastName`:`Rodriguez`,</v>
      </c>
      <c r="I359" t="str">
        <f t="shared" ca="1" si="153"/>
        <v>`firstName`:`Marco`,</v>
      </c>
      <c r="J359" t="str">
        <f t="shared" ca="1" si="154"/>
        <v>`technician`:`Rodriguez, Marco`,</v>
      </c>
      <c r="K359" t="str">
        <f t="shared" ca="1" si="155"/>
        <v>`timeStampM`:`2017-10-02T21:33:41-05:00`,</v>
      </c>
      <c r="L359" t="str">
        <f t="shared" ca="1" si="156"/>
        <v>`shiftSerial`:`43005_06`,</v>
      </c>
      <c r="M359" t="str">
        <f t="shared" ca="1" si="157"/>
        <v>`siteUid`:521887,</v>
      </c>
      <c r="N359" t="str">
        <f t="shared" ca="1" si="158"/>
        <v>`timeStamp`:43010.898394375,</v>
      </c>
      <c r="O359" t="str">
        <f t="shared" ca="1" si="159"/>
        <v>`payrollPeriod`:43005,</v>
      </c>
      <c r="P359" t="str">
        <f t="shared" ca="1" si="160"/>
        <v>`rprtDateX`:43010,</v>
      </c>
      <c r="Q359" t="str">
        <f t="shared" ca="1" si="161"/>
        <v>`payroll_Period`:43005,</v>
      </c>
      <c r="R359" t="str">
        <f t="shared" ca="1" si="162"/>
        <v>`ts`:0.416666667,</v>
      </c>
      <c r="S359" t="str">
        <f t="shared" ca="1" si="163"/>
        <v>`te`:0.583333333,</v>
      </c>
      <c r="T359" t="str">
        <f t="shared" ca="1" si="164"/>
        <v>`repairHrs`:4,</v>
      </c>
      <c r="U359" t="str">
        <f t="shared" ca="1" si="165"/>
        <v>`rprtDate`:`2017-10-02`,</v>
      </c>
      <c r="V359" t="str">
        <f t="shared" ca="1" si="166"/>
        <v>`timeStarts`:`2017-10-02T10:00:00-05:00`,</v>
      </c>
      <c r="W359" t="str">
        <f t="shared" ca="1" si="167"/>
        <v>`timeEnds`:`2017-10-02T14:00:00-05:00`,</v>
      </c>
      <c r="X359" t="str">
        <f t="shared" ca="1" si="168"/>
        <v>`shift`:`AM`,</v>
      </c>
      <c r="Y359" t="str">
        <f t="shared" ca="1" si="169"/>
        <v>`shiftStartTime`:`7`,</v>
      </c>
      <c r="Z359" t="str">
        <f t="shared" ca="1" si="170"/>
        <v>`wONum`:`KNSHOP`,</v>
      </c>
      <c r="AA359" t="str">
        <f t="shared" ca="1" si="171"/>
        <v>`uNum`:`508651`,</v>
      </c>
      <c r="AB359" t="str">
        <f t="shared" ca="1" si="172"/>
        <v>`notes`:`Tractor 3111326 chech list and repair`,</v>
      </c>
      <c r="AC359" t="str">
        <f t="shared" ca="1" si="173"/>
        <v>`shift_Serial`:`43005_06`}</v>
      </c>
    </row>
    <row r="360" spans="1:29" x14ac:dyDescent="0.2">
      <c r="A360" t="str">
        <f t="shared" ca="1" si="145"/>
        <v>{`_id`:`marodriguez_2017-10-02_21-33-41_-0500_Mon03`,</v>
      </c>
      <c r="B360" t="str">
        <f t="shared" ca="1" si="146"/>
        <v>`_rev`:`1-8f99c2f331feb09c87c1243674b46213`,</v>
      </c>
      <c r="C360" t="str">
        <f t="shared" ca="1" si="147"/>
        <v>`worksiteEncoded`:`KN_ODS_MNSHOP`,</v>
      </c>
      <c r="D360" t="str">
        <f t="shared" ca="1" si="148"/>
        <v>`client`:`KN`,</v>
      </c>
      <c r="E360" t="str">
        <f t="shared" ca="1" si="149"/>
        <v>`location`:`ODS`,</v>
      </c>
      <c r="F360" t="str">
        <f t="shared" ca="1" si="150"/>
        <v>`locID`:`MNSHOP`,</v>
      </c>
      <c r="G360" t="str">
        <f t="shared" ca="1" si="151"/>
        <v>`username`:`marodriguez`,</v>
      </c>
      <c r="H360" t="str">
        <f t="shared" ca="1" si="152"/>
        <v>`lastName`:`Rodriguez`,</v>
      </c>
      <c r="I360" t="str">
        <f t="shared" ca="1" si="153"/>
        <v>`firstName`:`Marco`,</v>
      </c>
      <c r="J360" t="str">
        <f t="shared" ca="1" si="154"/>
        <v>`technician`:`Rodriguez, Marco`,</v>
      </c>
      <c r="K360" t="str">
        <f t="shared" ca="1" si="155"/>
        <v>`timeStampM`:`2017-10-02T21:33:41-05:00`,</v>
      </c>
      <c r="L360" t="str">
        <f t="shared" ca="1" si="156"/>
        <v>`shiftSerial`:`43005_06`,</v>
      </c>
      <c r="M360" t="str">
        <f t="shared" ca="1" si="157"/>
        <v>`siteUid`:521887,</v>
      </c>
      <c r="N360" t="str">
        <f t="shared" ca="1" si="158"/>
        <v>`timeStamp`:43010.898394375,</v>
      </c>
      <c r="O360" t="str">
        <f t="shared" ca="1" si="159"/>
        <v>`payrollPeriod`:43005,</v>
      </c>
      <c r="P360" t="str">
        <f t="shared" ca="1" si="160"/>
        <v>`rprtDateX`:43010,</v>
      </c>
      <c r="Q360" t="str">
        <f t="shared" ca="1" si="161"/>
        <v>`payroll_Period`:43005,</v>
      </c>
      <c r="R360" t="str">
        <f t="shared" ca="1" si="162"/>
        <v>`ts`:0.583333333,</v>
      </c>
      <c r="S360" t="str">
        <f t="shared" ca="1" si="163"/>
        <v>`te`:0.708333333,</v>
      </c>
      <c r="T360" t="str">
        <f t="shared" ca="1" si="164"/>
        <v>`repairHrs`:3,</v>
      </c>
      <c r="U360" t="str">
        <f t="shared" ca="1" si="165"/>
        <v>`rprtDate`:`2017-10-02`,</v>
      </c>
      <c r="V360" t="str">
        <f t="shared" ca="1" si="166"/>
        <v>`timeStarts`:`2017-10-02T14:00:00-05:00`,</v>
      </c>
      <c r="W360" t="str">
        <f t="shared" ca="1" si="167"/>
        <v>`timeEnds`:`2017-10-02T17:00:00-05:00`,</v>
      </c>
      <c r="X360" t="str">
        <f t="shared" ca="1" si="168"/>
        <v>`shift`:`AM`,</v>
      </c>
      <c r="Y360" t="str">
        <f t="shared" ca="1" si="169"/>
        <v>`shiftStartTime`:`7`,</v>
      </c>
      <c r="Z360" t="str">
        <f t="shared" ca="1" si="170"/>
        <v>`wONum`:`KNSHOP`,</v>
      </c>
      <c r="AA360" t="str">
        <f t="shared" ca="1" si="171"/>
        <v>`uNum`:`3111326`,</v>
      </c>
      <c r="AB360" t="str">
        <f t="shared" ca="1" si="172"/>
        <v>`notes`:`Unit 506261 Escavanger pump run and test`,</v>
      </c>
      <c r="AC360" t="str">
        <f t="shared" ca="1" si="173"/>
        <v>`shift_Serial`:`43005_06`}</v>
      </c>
    </row>
    <row r="361" spans="1:29" x14ac:dyDescent="0.2">
      <c r="A361" t="str">
        <f t="shared" ca="1" si="145"/>
        <v>{`_id`:`marodriguez_2017-10-04_21-14-05_-0500_Wed01`,</v>
      </c>
      <c r="B361" t="str">
        <f t="shared" ca="1" si="146"/>
        <v>`_rev`:`1-09737cd9f6d545f6392f0583fcdf835f`,</v>
      </c>
      <c r="C361" t="str">
        <f t="shared" ca="1" si="147"/>
        <v>`worksiteEncoded`:`KN_ODS_MNSHOP`,</v>
      </c>
      <c r="D361" t="str">
        <f t="shared" ca="1" si="148"/>
        <v>`client`:`KN`,</v>
      </c>
      <c r="E361" t="str">
        <f t="shared" ca="1" si="149"/>
        <v>`location`:`ODS`,</v>
      </c>
      <c r="F361" t="str">
        <f t="shared" ca="1" si="150"/>
        <v>`locID`:`MNSHOP`,</v>
      </c>
      <c r="G361" t="str">
        <f t="shared" ca="1" si="151"/>
        <v>`username`:`marodriguez`,</v>
      </c>
      <c r="H361" t="str">
        <f t="shared" ca="1" si="152"/>
        <v>`lastName`:`Rodriguez`,</v>
      </c>
      <c r="I361" t="str">
        <f t="shared" ca="1" si="153"/>
        <v>`firstName`:`Marco`,</v>
      </c>
      <c r="J361" t="str">
        <f t="shared" ca="1" si="154"/>
        <v>`technician`:`Rodriguez, Marco`,</v>
      </c>
      <c r="K361" t="str">
        <f t="shared" ca="1" si="155"/>
        <v>`timeStampM`:`2017-10-04T21:14:05-05:00`,</v>
      </c>
      <c r="L361" t="str">
        <f t="shared" ca="1" si="156"/>
        <v>`shiftSerial`:`43012_01`,</v>
      </c>
      <c r="M361" t="str">
        <f t="shared" ca="1" si="157"/>
        <v>`siteUid`:521887,</v>
      </c>
      <c r="N361" t="str">
        <f t="shared" ca="1" si="158"/>
        <v>`timeStamp`:43012.8847913542,</v>
      </c>
      <c r="O361" t="str">
        <f t="shared" ca="1" si="159"/>
        <v>`payrollPeriod`:43012,</v>
      </c>
      <c r="P361" t="str">
        <f t="shared" ca="1" si="160"/>
        <v>`rprtDateX`:43012,</v>
      </c>
      <c r="Q361" t="str">
        <f t="shared" ca="1" si="161"/>
        <v>`payroll_Period`:43012,</v>
      </c>
      <c r="R361" t="str">
        <f t="shared" ca="1" si="162"/>
        <v>`ts`:0.25,</v>
      </c>
      <c r="S361" t="str">
        <f t="shared" ca="1" si="163"/>
        <v>`te`:0.416666667,</v>
      </c>
      <c r="T361" t="str">
        <f t="shared" ca="1" si="164"/>
        <v>`repairHrs`:4,</v>
      </c>
      <c r="U361" t="str">
        <f t="shared" ca="1" si="165"/>
        <v>`rprtDate`:`2017-10-04`,</v>
      </c>
      <c r="V361" t="str">
        <f t="shared" ca="1" si="166"/>
        <v>`timeStarts`:`2017-10-04T06:00:00-05:00`,</v>
      </c>
      <c r="W361" t="str">
        <f t="shared" ca="1" si="167"/>
        <v>`timeEnds`:`2017-10-04T10:00:00-05:00`,</v>
      </c>
      <c r="X361" t="str">
        <f t="shared" ca="1" si="168"/>
        <v>`shift`:`AM`,</v>
      </c>
      <c r="Y361" t="str">
        <f t="shared" ca="1" si="169"/>
        <v>`shiftStartTime`:`7`,</v>
      </c>
      <c r="Z361" t="str">
        <f t="shared" ca="1" si="170"/>
        <v>`wONum`:`KNSHOP`,</v>
      </c>
      <c r="AA361" t="str">
        <f t="shared" ca="1" si="171"/>
        <v>`uNum`:`506187`,</v>
      </c>
      <c r="AB361" t="str">
        <f t="shared" ca="1" si="172"/>
        <v>`notes`:`506187 cambio del aro dentado del motor check list`,</v>
      </c>
      <c r="AC361" t="str">
        <f t="shared" ca="1" si="173"/>
        <v>`shift_Serial`:`43012_01`}</v>
      </c>
    </row>
    <row r="362" spans="1:29" x14ac:dyDescent="0.2">
      <c r="A362" t="str">
        <f t="shared" ca="1" si="145"/>
        <v>{`_id`:`marodriguez_2017-10-04_21-14-05_-0500_Wed02`,</v>
      </c>
      <c r="B362" t="str">
        <f t="shared" ca="1" si="146"/>
        <v>`_rev`:`1-b913ad8c90cdcde211e6c1f96f6e2205`,</v>
      </c>
      <c r="C362" t="str">
        <f t="shared" ca="1" si="147"/>
        <v>`worksiteEncoded`:`KN_ODS_MNSHOP`,</v>
      </c>
      <c r="D362" t="str">
        <f t="shared" ca="1" si="148"/>
        <v>`client`:`KN`,</v>
      </c>
      <c r="E362" t="str">
        <f t="shared" ca="1" si="149"/>
        <v>`location`:`ODS`,</v>
      </c>
      <c r="F362" t="str">
        <f t="shared" ca="1" si="150"/>
        <v>`locID`:`MNSHOP`,</v>
      </c>
      <c r="G362" t="str">
        <f t="shared" ca="1" si="151"/>
        <v>`username`:`marodriguez`,</v>
      </c>
      <c r="H362" t="str">
        <f t="shared" ca="1" si="152"/>
        <v>`lastName`:`Rodriguez`,</v>
      </c>
      <c r="I362" t="str">
        <f t="shared" ca="1" si="153"/>
        <v>`firstName`:`Marco`,</v>
      </c>
      <c r="J362" t="str">
        <f t="shared" ca="1" si="154"/>
        <v>`technician`:`Rodriguez, Marco`,</v>
      </c>
      <c r="K362" t="str">
        <f t="shared" ca="1" si="155"/>
        <v>`timeStampM`:`2017-10-04T21:14:05-05:00`,</v>
      </c>
      <c r="L362" t="str">
        <f t="shared" ca="1" si="156"/>
        <v>`shiftSerial`:`43012_01`,</v>
      </c>
      <c r="M362" t="str">
        <f t="shared" ca="1" si="157"/>
        <v>`siteUid`:521887,</v>
      </c>
      <c r="N362" t="str">
        <f t="shared" ca="1" si="158"/>
        <v>`timeStamp`:43012.8847913542,</v>
      </c>
      <c r="O362" t="str">
        <f t="shared" ca="1" si="159"/>
        <v>`payrollPeriod`:43012,</v>
      </c>
      <c r="P362" t="str">
        <f t="shared" ca="1" si="160"/>
        <v>`rprtDateX`:43012,</v>
      </c>
      <c r="Q362" t="str">
        <f t="shared" ca="1" si="161"/>
        <v>`payroll_Period`:43012,</v>
      </c>
      <c r="R362" t="str">
        <f t="shared" ca="1" si="162"/>
        <v>`ts`:0.416666667,</v>
      </c>
      <c r="S362" t="str">
        <f t="shared" ca="1" si="163"/>
        <v>`te`:0.583333333,</v>
      </c>
      <c r="T362" t="str">
        <f t="shared" ca="1" si="164"/>
        <v>`repairHrs`:4,</v>
      </c>
      <c r="U362" t="str">
        <f t="shared" ca="1" si="165"/>
        <v>`rprtDate`:`2017-10-04`,</v>
      </c>
      <c r="V362" t="str">
        <f t="shared" ca="1" si="166"/>
        <v>`timeStarts`:`2017-10-04T10:00:00-05:00`,</v>
      </c>
      <c r="W362" t="str">
        <f t="shared" ca="1" si="167"/>
        <v>`timeEnds`:`2017-10-04T12:00:00-05:00`,</v>
      </c>
      <c r="X362" t="str">
        <f t="shared" ca="1" si="168"/>
        <v>`shift`:`AM`,</v>
      </c>
      <c r="Y362" t="str">
        <f t="shared" ca="1" si="169"/>
        <v>`shiftStartTime`:`7`,</v>
      </c>
      <c r="Z362" t="str">
        <f t="shared" ca="1" si="170"/>
        <v>`wONum`:`KNSHOP`,</v>
      </c>
      <c r="AA362" t="str">
        <f t="shared" ca="1" si="171"/>
        <v>`uNum`:`508763`,</v>
      </c>
      <c r="AB362" t="str">
        <f t="shared" ca="1" si="172"/>
        <v>`notes`:`305463 check list`,</v>
      </c>
      <c r="AC362" t="str">
        <f t="shared" ca="1" si="173"/>
        <v>`shift_Serial`:`43012_01`}</v>
      </c>
    </row>
    <row r="363" spans="1:29" x14ac:dyDescent="0.2">
      <c r="A363" t="str">
        <f t="shared" ca="1" si="145"/>
        <v>{`_id`:`marodriguez_2017-10-04_21-14-05_-0500_Wed03`,</v>
      </c>
      <c r="B363" t="str">
        <f t="shared" ca="1" si="146"/>
        <v>`_rev`:`1-cc5a1120ff011cf55eecacfc4fb827ae`,</v>
      </c>
      <c r="C363" t="str">
        <f t="shared" ca="1" si="147"/>
        <v>`worksiteEncoded`:`KN_ODS_MNSHOP`,</v>
      </c>
      <c r="D363" t="str">
        <f t="shared" ca="1" si="148"/>
        <v>`client`:`KN`,</v>
      </c>
      <c r="E363" t="str">
        <f t="shared" ca="1" si="149"/>
        <v>`location`:`ODS`,</v>
      </c>
      <c r="F363" t="str">
        <f t="shared" ca="1" si="150"/>
        <v>`locID`:`MNSHOP`,</v>
      </c>
      <c r="G363" t="str">
        <f t="shared" ca="1" si="151"/>
        <v>`username`:`marodriguez`,</v>
      </c>
      <c r="H363" t="str">
        <f t="shared" ca="1" si="152"/>
        <v>`lastName`:`Rodriguez`,</v>
      </c>
      <c r="I363" t="str">
        <f t="shared" ca="1" si="153"/>
        <v>`firstName`:`Marco`,</v>
      </c>
      <c r="J363" t="str">
        <f t="shared" ca="1" si="154"/>
        <v>`technician`:`Rodriguez, Marco`,</v>
      </c>
      <c r="K363" t="str">
        <f t="shared" ca="1" si="155"/>
        <v>`timeStampM`:`2017-10-04T21:14:05-05:00`,</v>
      </c>
      <c r="L363" t="str">
        <f t="shared" ca="1" si="156"/>
        <v>`shiftSerial`:`43012_01`,</v>
      </c>
      <c r="M363" t="str">
        <f t="shared" ca="1" si="157"/>
        <v>`siteUid`:521887,</v>
      </c>
      <c r="N363" t="str">
        <f t="shared" ca="1" si="158"/>
        <v>`timeStamp`:43012.8847913542,</v>
      </c>
      <c r="O363" t="str">
        <f t="shared" ca="1" si="159"/>
        <v>`payrollPeriod`:43012,</v>
      </c>
      <c r="P363" t="str">
        <f t="shared" ca="1" si="160"/>
        <v>`rprtDateX`:43012,</v>
      </c>
      <c r="Q363" t="str">
        <f t="shared" ca="1" si="161"/>
        <v>`payroll_Period`:43012,</v>
      </c>
      <c r="R363" t="str">
        <f t="shared" ca="1" si="162"/>
        <v>`ts`:0.583333333,</v>
      </c>
      <c r="S363" t="str">
        <f t="shared" ca="1" si="163"/>
        <v>`te`:0.708333333,</v>
      </c>
      <c r="T363" t="str">
        <f t="shared" ca="1" si="164"/>
        <v>`repairHrs`:3,</v>
      </c>
      <c r="U363" t="str">
        <f t="shared" ca="1" si="165"/>
        <v>`rprtDate`:`2017-10-04`,</v>
      </c>
      <c r="V363" t="str">
        <f t="shared" ca="1" si="166"/>
        <v>`timeStarts`:`2017-10-04T12:00:00-05:00`,</v>
      </c>
      <c r="W363" t="str">
        <f t="shared" ca="1" si="167"/>
        <v>`timeEnds`:`2017-10-04T17:00:00-05:00`,</v>
      </c>
      <c r="X363" t="str">
        <f t="shared" ca="1" si="168"/>
        <v>`shift`:`AM`,</v>
      </c>
      <c r="Y363" t="str">
        <f t="shared" ca="1" si="169"/>
        <v>`shiftStartTime`:`7`,</v>
      </c>
      <c r="Z363" t="str">
        <f t="shared" ca="1" si="170"/>
        <v>`wONum`:`KNSHOP`,</v>
      </c>
      <c r="AA363" t="str">
        <f t="shared" ca="1" si="171"/>
        <v>`uNum`:`305463`,</v>
      </c>
      <c r="AB363" t="str">
        <f t="shared" ca="1" si="172"/>
        <v>`notes`:`508763 check list and install manifull`,</v>
      </c>
      <c r="AC363" t="str">
        <f t="shared" ca="1" si="173"/>
        <v>`shift_Serial`:`43012_01`}</v>
      </c>
    </row>
    <row r="364" spans="1:29" x14ac:dyDescent="0.2">
      <c r="A364" t="str">
        <f t="shared" ca="1" si="145"/>
        <v>{`_id`:`marodriguez_2017-10-05_18-03-26_-0500_Thu01`,</v>
      </c>
      <c r="B364" t="str">
        <f t="shared" ca="1" si="146"/>
        <v>`_rev`:`1-5edc6a641abf9053d0d35109bdfd64a5`,</v>
      </c>
      <c r="C364" t="str">
        <f t="shared" ca="1" si="147"/>
        <v>`worksiteEncoded`:`KN_ODS_MNSHOP`,</v>
      </c>
      <c r="D364" t="str">
        <f t="shared" ca="1" si="148"/>
        <v>`client`:`KN`,</v>
      </c>
      <c r="E364" t="str">
        <f t="shared" ca="1" si="149"/>
        <v>`location`:`ODS`,</v>
      </c>
      <c r="F364" t="str">
        <f t="shared" ca="1" si="150"/>
        <v>`locID`:`MNSHOP`,</v>
      </c>
      <c r="G364" t="str">
        <f t="shared" ca="1" si="151"/>
        <v>`username`:`marodriguez`,</v>
      </c>
      <c r="H364" t="str">
        <f t="shared" ca="1" si="152"/>
        <v>`lastName`:`Rodriguez`,</v>
      </c>
      <c r="I364" t="str">
        <f t="shared" ca="1" si="153"/>
        <v>`firstName`:`Marco`,</v>
      </c>
      <c r="J364" t="str">
        <f t="shared" ca="1" si="154"/>
        <v>`technician`:`Rodriguez, Marco`,</v>
      </c>
      <c r="K364" t="str">
        <f t="shared" ca="1" si="155"/>
        <v>`timeStampM`:`2017-10-05T18:03:26-05:00`,</v>
      </c>
      <c r="L364" t="str">
        <f t="shared" ca="1" si="156"/>
        <v>`shiftSerial`:`43012_02`,</v>
      </c>
      <c r="M364" t="str">
        <f t="shared" ca="1" si="157"/>
        <v>`siteUid`:521887,</v>
      </c>
      <c r="N364" t="str">
        <f t="shared" ca="1" si="158"/>
        <v>`timeStamp`:43013.7523849074,</v>
      </c>
      <c r="O364" t="str">
        <f t="shared" ca="1" si="159"/>
        <v>`payrollPeriod`:43012,</v>
      </c>
      <c r="P364" t="str">
        <f t="shared" ca="1" si="160"/>
        <v>`rprtDateX`:43013,</v>
      </c>
      <c r="Q364" t="str">
        <f t="shared" ca="1" si="161"/>
        <v>`payroll_Period`:43012,</v>
      </c>
      <c r="R364" t="str">
        <f t="shared" ca="1" si="162"/>
        <v>`ts`:0.25,</v>
      </c>
      <c r="S364" t="str">
        <f t="shared" ca="1" si="163"/>
        <v>`te`:0.333333333,</v>
      </c>
      <c r="T364" t="str">
        <f t="shared" ca="1" si="164"/>
        <v>`repairHrs`:2,</v>
      </c>
      <c r="U364" t="str">
        <f t="shared" ca="1" si="165"/>
        <v>`rprtDate`:`2017-10-05`,</v>
      </c>
      <c r="V364" t="str">
        <f t="shared" ca="1" si="166"/>
        <v>`timeStarts`:`2017-10-05T06:00:00-05:00`,</v>
      </c>
      <c r="W364" t="str">
        <f t="shared" ca="1" si="167"/>
        <v>`timeEnds`:`2017-10-05T08:00:00-05:00`,</v>
      </c>
      <c r="X364" t="str">
        <f t="shared" ca="1" si="168"/>
        <v>`shift`:`AM`,</v>
      </c>
      <c r="Y364" t="str">
        <f t="shared" ca="1" si="169"/>
        <v>`shiftStartTime`:`7`,</v>
      </c>
      <c r="Z364" t="str">
        <f t="shared" ca="1" si="170"/>
        <v>`wONum`:`KNSHOP`,</v>
      </c>
      <c r="AA364" t="str">
        <f t="shared" ca="1" si="171"/>
        <v>`uNum`:`HP-067`,</v>
      </c>
      <c r="AB364" t="str">
        <f t="shared" ca="1" si="172"/>
        <v>`notes`:`HP-067 Check list, change filter air, refill fluids`,</v>
      </c>
      <c r="AC364" t="str">
        <f t="shared" ca="1" si="173"/>
        <v>`shift_Serial`:`43012_02`}</v>
      </c>
    </row>
    <row r="365" spans="1:29" x14ac:dyDescent="0.2">
      <c r="A365" t="str">
        <f t="shared" ca="1" si="145"/>
        <v>{`_id`:`marodriguez_2017-10-05_18-03-26_-0500_Thu02`,</v>
      </c>
      <c r="B365" t="str">
        <f t="shared" ca="1" si="146"/>
        <v>`_rev`:`1-ec0945d01ead4be28d5d17956eae09ed`,</v>
      </c>
      <c r="C365" t="str">
        <f t="shared" ca="1" si="147"/>
        <v>`worksiteEncoded`:`KN_ODS_MNSHOP`,</v>
      </c>
      <c r="D365" t="str">
        <f t="shared" ca="1" si="148"/>
        <v>`client`:`KN`,</v>
      </c>
      <c r="E365" t="str">
        <f t="shared" ca="1" si="149"/>
        <v>`location`:`ODS`,</v>
      </c>
      <c r="F365" t="str">
        <f t="shared" ca="1" si="150"/>
        <v>`locID`:`MNSHOP`,</v>
      </c>
      <c r="G365" t="str">
        <f t="shared" ca="1" si="151"/>
        <v>`username`:`marodriguez`,</v>
      </c>
      <c r="H365" t="str">
        <f t="shared" ca="1" si="152"/>
        <v>`lastName`:`Rodriguez`,</v>
      </c>
      <c r="I365" t="str">
        <f t="shared" ca="1" si="153"/>
        <v>`firstName`:`Marco`,</v>
      </c>
      <c r="J365" t="str">
        <f t="shared" ca="1" si="154"/>
        <v>`technician`:`Rodriguez, Marco`,</v>
      </c>
      <c r="K365" t="str">
        <f t="shared" ca="1" si="155"/>
        <v>`timeStampM`:`2017-10-05T18:03:26-05:00`,</v>
      </c>
      <c r="L365" t="str">
        <f t="shared" ca="1" si="156"/>
        <v>`shiftSerial`:`43012_02`,</v>
      </c>
      <c r="M365" t="str">
        <f t="shared" ca="1" si="157"/>
        <v>`siteUid`:521887,</v>
      </c>
      <c r="N365" t="str">
        <f t="shared" ca="1" si="158"/>
        <v>`timeStamp`:43013.7523849074,</v>
      </c>
      <c r="O365" t="str">
        <f t="shared" ca="1" si="159"/>
        <v>`payrollPeriod`:43012,</v>
      </c>
      <c r="P365" t="str">
        <f t="shared" ca="1" si="160"/>
        <v>`rprtDateX`:43013,</v>
      </c>
      <c r="Q365" t="str">
        <f t="shared" ca="1" si="161"/>
        <v>`payroll_Period`:43012,</v>
      </c>
      <c r="R365" t="str">
        <f t="shared" ca="1" si="162"/>
        <v>`ts`:0.333333333,</v>
      </c>
      <c r="S365" t="str">
        <f t="shared" ca="1" si="163"/>
        <v>`te`:0.541666667,</v>
      </c>
      <c r="T365" t="str">
        <f t="shared" ca="1" si="164"/>
        <v>`repairHrs`:5,</v>
      </c>
      <c r="U365" t="str">
        <f t="shared" ca="1" si="165"/>
        <v>`rprtDate`:`2017-10-05`,</v>
      </c>
      <c r="V365" t="str">
        <f t="shared" ca="1" si="166"/>
        <v>`timeStarts`:`2017-10-05T08:00:00-05:00`,</v>
      </c>
      <c r="W365" t="str">
        <f t="shared" ca="1" si="167"/>
        <v>`timeEnds`:`2017-10-05T13:00:00-05:00`,</v>
      </c>
      <c r="X365" t="str">
        <f t="shared" ca="1" si="168"/>
        <v>`shift`:`AM`,</v>
      </c>
      <c r="Y365" t="str">
        <f t="shared" ca="1" si="169"/>
        <v>`shiftStartTime`:`7`,</v>
      </c>
      <c r="Z365" t="str">
        <f t="shared" ca="1" si="170"/>
        <v>`wONum`:`KNSHOP`,</v>
      </c>
      <c r="AA365" t="str">
        <f t="shared" ca="1" si="171"/>
        <v>`uNum`:`508658`,</v>
      </c>
      <c r="AB365" t="str">
        <f t="shared" ca="1" si="172"/>
        <v>`notes`:`Tractor 302014 check list`,</v>
      </c>
      <c r="AC365" t="str">
        <f t="shared" ca="1" si="173"/>
        <v>`shift_Serial`:`43012_02`}</v>
      </c>
    </row>
    <row r="366" spans="1:29" x14ac:dyDescent="0.2">
      <c r="A366" t="str">
        <f t="shared" ca="1" si="145"/>
        <v>{`_id`:`marodriguez_2017-10-05_18-03-26_-0500_Thu03`,</v>
      </c>
      <c r="B366" t="str">
        <f t="shared" ca="1" si="146"/>
        <v>`_rev`:`1-a6dc713b580cb5a1745ce08cceed00e6`,</v>
      </c>
      <c r="C366" t="str">
        <f t="shared" ca="1" si="147"/>
        <v>`worksiteEncoded`:`KN_ODS_MNSHOP`,</v>
      </c>
      <c r="D366" t="str">
        <f t="shared" ca="1" si="148"/>
        <v>`client`:`KN`,</v>
      </c>
      <c r="E366" t="str">
        <f t="shared" ca="1" si="149"/>
        <v>`location`:`ODS`,</v>
      </c>
      <c r="F366" t="str">
        <f t="shared" ca="1" si="150"/>
        <v>`locID`:`MNSHOP`,</v>
      </c>
      <c r="G366" t="str">
        <f t="shared" ca="1" si="151"/>
        <v>`username`:`marodriguez`,</v>
      </c>
      <c r="H366" t="str">
        <f t="shared" ca="1" si="152"/>
        <v>`lastName`:`Rodriguez`,</v>
      </c>
      <c r="I366" t="str">
        <f t="shared" ca="1" si="153"/>
        <v>`firstName`:`Marco`,</v>
      </c>
      <c r="J366" t="str">
        <f t="shared" ca="1" si="154"/>
        <v>`technician`:`Rodriguez, Marco`,</v>
      </c>
      <c r="K366" t="str">
        <f t="shared" ca="1" si="155"/>
        <v>`timeStampM`:`2017-10-05T18:03:26-05:00`,</v>
      </c>
      <c r="L366" t="str">
        <f t="shared" ca="1" si="156"/>
        <v>`shiftSerial`:`43012_02`,</v>
      </c>
      <c r="M366" t="str">
        <f t="shared" ca="1" si="157"/>
        <v>`siteUid`:521887,</v>
      </c>
      <c r="N366" t="str">
        <f t="shared" ca="1" si="158"/>
        <v>`timeStamp`:43013.7523849074,</v>
      </c>
      <c r="O366" t="str">
        <f t="shared" ca="1" si="159"/>
        <v>`payrollPeriod`:43012,</v>
      </c>
      <c r="P366" t="str">
        <f t="shared" ca="1" si="160"/>
        <v>`rprtDateX`:43013,</v>
      </c>
      <c r="Q366" t="str">
        <f t="shared" ca="1" si="161"/>
        <v>`payroll_Period`:43012,</v>
      </c>
      <c r="R366" t="str">
        <f t="shared" ca="1" si="162"/>
        <v>`ts`:0.541666667,</v>
      </c>
      <c r="S366" t="str">
        <f t="shared" ca="1" si="163"/>
        <v>`te`:0.708333333,</v>
      </c>
      <c r="T366" t="str">
        <f t="shared" ca="1" si="164"/>
        <v>`repairHrs`:4,</v>
      </c>
      <c r="U366" t="str">
        <f t="shared" ca="1" si="165"/>
        <v>`rprtDate`:`2017-10-05`,</v>
      </c>
      <c r="V366" t="str">
        <f t="shared" ca="1" si="166"/>
        <v>`timeStarts`:`2017-10-05T13:00:00-05:00`,</v>
      </c>
      <c r="W366" t="str">
        <f t="shared" ca="1" si="167"/>
        <v>`timeEnds`:`2017-10-05T17:00:00-05:00`,</v>
      </c>
      <c r="X366" t="str">
        <f t="shared" ca="1" si="168"/>
        <v>`shift`:`AM`,</v>
      </c>
      <c r="Y366" t="str">
        <f t="shared" ca="1" si="169"/>
        <v>`shiftStartTime`:`7`,</v>
      </c>
      <c r="Z366" t="str">
        <f t="shared" ca="1" si="170"/>
        <v>`wONum`:`KNSHOP`,</v>
      </c>
      <c r="AA366" t="str">
        <f t="shared" ca="1" si="171"/>
        <v>`uNum`:`302014`,</v>
      </c>
      <c r="AB366" t="str">
        <f t="shared" ca="1" si="172"/>
        <v>`notes`:`508658 Check list, change greas injector, ligth line truck to pump, fix stop lights, oil leak on cooler fitting`,</v>
      </c>
      <c r="AC366" t="str">
        <f t="shared" ca="1" si="173"/>
        <v>`shift_Serial`:`43012_02`}</v>
      </c>
    </row>
    <row r="367" spans="1:29" x14ac:dyDescent="0.2">
      <c r="A367" t="str">
        <f t="shared" ca="1" si="145"/>
        <v>{`_id`:`marodriguez_2017-10-08_05-53-51_-0500_Sun01`,</v>
      </c>
      <c r="B367" t="str">
        <f t="shared" ca="1" si="146"/>
        <v>`_rev`:`1-d73b9de9e0b06e8fc0df2720c857c714`,</v>
      </c>
      <c r="C367" t="str">
        <f t="shared" ca="1" si="147"/>
        <v>`worksiteEncoded`:`KN_ODS_MNSHOP`,</v>
      </c>
      <c r="D367" t="str">
        <f t="shared" ca="1" si="148"/>
        <v>`client`:`KN`,</v>
      </c>
      <c r="E367" t="str">
        <f t="shared" ca="1" si="149"/>
        <v>`location`:`ODS`,</v>
      </c>
      <c r="F367" t="str">
        <f t="shared" ca="1" si="150"/>
        <v>`locID`:`MNSHOP`,</v>
      </c>
      <c r="G367" t="str">
        <f t="shared" ca="1" si="151"/>
        <v>`username`:`marodriguez`,</v>
      </c>
      <c r="H367" t="str">
        <f t="shared" ca="1" si="152"/>
        <v>`lastName`:`Rodriguez`,</v>
      </c>
      <c r="I367" t="str">
        <f t="shared" ca="1" si="153"/>
        <v>`firstName`:`Marco`,</v>
      </c>
      <c r="J367" t="str">
        <f t="shared" ca="1" si="154"/>
        <v>`technician`:`Rodriguez, Marco`,</v>
      </c>
      <c r="K367" t="str">
        <f t="shared" ca="1" si="155"/>
        <v>`timeStampM`:`2017-10-08T05:53:51-05:00`,</v>
      </c>
      <c r="L367" t="str">
        <f t="shared" ca="1" si="156"/>
        <v>`shiftSerial`:`43012_03`,</v>
      </c>
      <c r="M367" t="str">
        <f t="shared" ca="1" si="157"/>
        <v>`siteUid`:521887,</v>
      </c>
      <c r="N367" t="str">
        <f t="shared" ca="1" si="158"/>
        <v>`timeStamp`:43016.2457393981,</v>
      </c>
      <c r="O367" t="str">
        <f t="shared" ca="1" si="159"/>
        <v>`payrollPeriod`:43012,</v>
      </c>
      <c r="P367" t="str">
        <f t="shared" ca="1" si="160"/>
        <v>`rprtDateX`:43014,</v>
      </c>
      <c r="Q367" t="str">
        <f t="shared" ca="1" si="161"/>
        <v>`payroll_Period`:43012,</v>
      </c>
      <c r="R367" t="str">
        <f t="shared" ca="1" si="162"/>
        <v>`ts`:0.25,</v>
      </c>
      <c r="S367" t="str">
        <f t="shared" ca="1" si="163"/>
        <v>`te`:0.375,</v>
      </c>
      <c r="T367" t="str">
        <f t="shared" ca="1" si="164"/>
        <v>`repairHrs`:3,</v>
      </c>
      <c r="U367" t="str">
        <f t="shared" ca="1" si="165"/>
        <v>`rprtDate`:`2017-10-06`,</v>
      </c>
      <c r="V367" t="str">
        <f t="shared" ca="1" si="166"/>
        <v>`timeStarts`:`2017-10-06T06:00:00-05:00`,</v>
      </c>
      <c r="W367" t="str">
        <f t="shared" ca="1" si="167"/>
        <v>`timeEnds`:`2017-10-06T09:00:00-05:00`,</v>
      </c>
      <c r="X367" t="str">
        <f t="shared" ca="1" si="168"/>
        <v>`shift`:`AM`,</v>
      </c>
      <c r="Y367" t="str">
        <f t="shared" ca="1" si="169"/>
        <v>`shiftStartTime`:`7`,</v>
      </c>
      <c r="Z367" t="str">
        <f t="shared" ca="1" si="170"/>
        <v>`wONum`:`KNSHOP`,</v>
      </c>
      <c r="AA367" t="str">
        <f t="shared" ca="1" si="171"/>
        <v>`uNum`:`507595`,</v>
      </c>
      <c r="AB367" t="str">
        <f t="shared" ca="1" si="172"/>
        <v>`notes`:`507595 Check over and repair 3 hrs`,</v>
      </c>
      <c r="AC367" t="str">
        <f t="shared" ca="1" si="173"/>
        <v>`shift_Serial`:`43012_03`}</v>
      </c>
    </row>
    <row r="368" spans="1:29" x14ac:dyDescent="0.2">
      <c r="A368" t="str">
        <f t="shared" ca="1" si="145"/>
        <v>{`_id`:`marodriguez_2017-10-08_05-53-51_-0500_Sun02`,</v>
      </c>
      <c r="B368" t="str">
        <f t="shared" ca="1" si="146"/>
        <v>`_rev`:`1-79a69735b3a1c097082d995cd958aa5f`,</v>
      </c>
      <c r="C368" t="str">
        <f t="shared" ca="1" si="147"/>
        <v>`worksiteEncoded`:`KN_ODS_MNSHOP`,</v>
      </c>
      <c r="D368" t="str">
        <f t="shared" ca="1" si="148"/>
        <v>`client`:`KN`,</v>
      </c>
      <c r="E368" t="str">
        <f t="shared" ca="1" si="149"/>
        <v>`location`:`ODS`,</v>
      </c>
      <c r="F368" t="str">
        <f t="shared" ca="1" si="150"/>
        <v>`locID`:`MNSHOP`,</v>
      </c>
      <c r="G368" t="str">
        <f t="shared" ca="1" si="151"/>
        <v>`username`:`marodriguez`,</v>
      </c>
      <c r="H368" t="str">
        <f t="shared" ca="1" si="152"/>
        <v>`lastName`:`Rodriguez`,</v>
      </c>
      <c r="I368" t="str">
        <f t="shared" ca="1" si="153"/>
        <v>`firstName`:`Marco`,</v>
      </c>
      <c r="J368" t="str">
        <f t="shared" ca="1" si="154"/>
        <v>`technician`:`Rodriguez, Marco`,</v>
      </c>
      <c r="K368" t="str">
        <f t="shared" ca="1" si="155"/>
        <v>`timeStampM`:`2017-10-08T05:53:51-05:00`,</v>
      </c>
      <c r="L368" t="str">
        <f t="shared" ca="1" si="156"/>
        <v>`shiftSerial`:`43012_03`,</v>
      </c>
      <c r="M368" t="str">
        <f t="shared" ca="1" si="157"/>
        <v>`siteUid`:521887,</v>
      </c>
      <c r="N368" t="str">
        <f t="shared" ca="1" si="158"/>
        <v>`timeStamp`:43016.2457393981,</v>
      </c>
      <c r="O368" t="str">
        <f t="shared" ca="1" si="159"/>
        <v>`payrollPeriod`:43012,</v>
      </c>
      <c r="P368" t="str">
        <f t="shared" ca="1" si="160"/>
        <v>`rprtDateX`:43014,</v>
      </c>
      <c r="Q368" t="str">
        <f t="shared" ca="1" si="161"/>
        <v>`payroll_Period`:43012,</v>
      </c>
      <c r="R368" t="str">
        <f t="shared" ca="1" si="162"/>
        <v>`ts`:0.375,</v>
      </c>
      <c r="S368" t="str">
        <f t="shared" ca="1" si="163"/>
        <v>`te`:0.708333333,</v>
      </c>
      <c r="T368" t="str">
        <f t="shared" ca="1" si="164"/>
        <v>`repairHrs`:8,</v>
      </c>
      <c r="U368" t="str">
        <f t="shared" ca="1" si="165"/>
        <v>`rprtDate`:`2017-10-06`,</v>
      </c>
      <c r="V368" t="str">
        <f t="shared" ca="1" si="166"/>
        <v>`timeStarts`:`2017-10-06T09:00:00-05:00`,</v>
      </c>
      <c r="W368" t="str">
        <f t="shared" ca="1" si="167"/>
        <v>`timeEnds`:`2017-10-06T17:00:00-05:00`,</v>
      </c>
      <c r="X368" t="str">
        <f t="shared" ca="1" si="168"/>
        <v>`shift`:`AM`,</v>
      </c>
      <c r="Y368" t="str">
        <f t="shared" ca="1" si="169"/>
        <v>`shiftStartTime`:`7`,</v>
      </c>
      <c r="Z368" t="str">
        <f t="shared" ca="1" si="170"/>
        <v>`wONum`:`KNSHOP`,</v>
      </c>
      <c r="AA368" t="str">
        <f t="shared" ca="1" si="171"/>
        <v>`uNum`:`506262`,</v>
      </c>
      <c r="AB368" t="str">
        <f t="shared" ca="1" si="172"/>
        <v>`notes`:`506262 Fan motor and check list work light change reparacion del anclaje de los filtros de aire elimina fuga de aceite en transmision limpieza al sistema de lubricacion automatica 8 hrs`,</v>
      </c>
      <c r="AC368" t="str">
        <f t="shared" ca="1" si="173"/>
        <v>`shift_Serial`:`43012_03`}</v>
      </c>
    </row>
    <row r="369" spans="1:29" x14ac:dyDescent="0.2">
      <c r="A369" t="str">
        <f t="shared" ca="1" si="145"/>
        <v>{`_id`:`marodriguez_2017-10-08_05-58-50_-0500_Sun01`,</v>
      </c>
      <c r="B369" t="str">
        <f t="shared" ca="1" si="146"/>
        <v>`_rev`:`1-530f24c1de2d8d5a0780e58b5a14d35e`,</v>
      </c>
      <c r="C369" t="str">
        <f t="shared" ca="1" si="147"/>
        <v>`worksiteEncoded`:`KN_ODS_MNSHOP`,</v>
      </c>
      <c r="D369" t="str">
        <f t="shared" ca="1" si="148"/>
        <v>`client`:`KN`,</v>
      </c>
      <c r="E369" t="str">
        <f t="shared" ca="1" si="149"/>
        <v>`location`:`ODS`,</v>
      </c>
      <c r="F369" t="str">
        <f t="shared" ca="1" si="150"/>
        <v>`locID`:`MNSHOP`,</v>
      </c>
      <c r="G369" t="str">
        <f t="shared" ca="1" si="151"/>
        <v>`username`:`marodriguez`,</v>
      </c>
      <c r="H369" t="str">
        <f t="shared" ca="1" si="152"/>
        <v>`lastName`:`Rodriguez`,</v>
      </c>
      <c r="I369" t="str">
        <f t="shared" ca="1" si="153"/>
        <v>`firstName`:`Marco`,</v>
      </c>
      <c r="J369" t="str">
        <f t="shared" ca="1" si="154"/>
        <v>`technician`:`Rodriguez, Marco`,</v>
      </c>
      <c r="K369" t="str">
        <f t="shared" ca="1" si="155"/>
        <v>`timeStampM`:`2017-10-08T05:58:50-05:00`,</v>
      </c>
      <c r="L369" t="str">
        <f t="shared" ca="1" si="156"/>
        <v>`shiftSerial`:`43012_04`,</v>
      </c>
      <c r="M369" t="str">
        <f t="shared" ca="1" si="157"/>
        <v>`siteUid`:521887,</v>
      </c>
      <c r="N369" t="str">
        <f t="shared" ca="1" si="158"/>
        <v>`timeStamp`:43016.2491922338,</v>
      </c>
      <c r="O369" t="str">
        <f t="shared" ca="1" si="159"/>
        <v>`payrollPeriod`:43012,</v>
      </c>
      <c r="P369" t="str">
        <f t="shared" ca="1" si="160"/>
        <v>`rprtDateX`:43015,</v>
      </c>
      <c r="Q369" t="str">
        <f t="shared" ca="1" si="161"/>
        <v>`payroll_Period`:43012,</v>
      </c>
      <c r="R369" t="str">
        <f t="shared" ca="1" si="162"/>
        <v>`ts`:0.25,</v>
      </c>
      <c r="S369" t="str">
        <f t="shared" ca="1" si="163"/>
        <v>`te`:0.375,</v>
      </c>
      <c r="T369" t="str">
        <f t="shared" ca="1" si="164"/>
        <v>`repairHrs`:3,</v>
      </c>
      <c r="U369" t="str">
        <f t="shared" ca="1" si="165"/>
        <v>`rprtDate`:`2017-10-07`,</v>
      </c>
      <c r="V369" t="str">
        <f t="shared" ca="1" si="166"/>
        <v>`timeStarts`:`2017-10-07T06:00:00-05:00`,</v>
      </c>
      <c r="W369" t="str">
        <f t="shared" ca="1" si="167"/>
        <v>`timeEnds`:`2017-10-07T09:00:00-05:00`,</v>
      </c>
      <c r="X369" t="str">
        <f t="shared" ca="1" si="168"/>
        <v>`shift`:`AM`,</v>
      </c>
      <c r="Y369" t="str">
        <f t="shared" ca="1" si="169"/>
        <v>`shiftStartTime`:`7`,</v>
      </c>
      <c r="Z369" t="str">
        <f t="shared" ca="1" si="170"/>
        <v>`wONum`:`KNSHOP`,</v>
      </c>
      <c r="AA369" t="str">
        <f t="shared" ca="1" si="171"/>
        <v>`uNum`:`305526`,</v>
      </c>
      <c r="AB369" t="str">
        <f t="shared" ca="1" si="172"/>
        <v>`notes`:`507595 cut fan guard`,</v>
      </c>
      <c r="AC369" t="str">
        <f t="shared" ca="1" si="173"/>
        <v>`shift_Serial`:`43012_04`}</v>
      </c>
    </row>
    <row r="370" spans="1:29" x14ac:dyDescent="0.2">
      <c r="A370" t="str">
        <f t="shared" ca="1" si="145"/>
        <v>{`_id`:`marodriguez_2017-10-08_05-58-50_-0500_Sun02`,</v>
      </c>
      <c r="B370" t="str">
        <f t="shared" ca="1" si="146"/>
        <v>`_rev`:`1-515e49e5c185a127f45bd94deac76474`,</v>
      </c>
      <c r="C370" t="str">
        <f t="shared" ca="1" si="147"/>
        <v>`worksiteEncoded`:`KN_ODS_MNSHOP`,</v>
      </c>
      <c r="D370" t="str">
        <f t="shared" ca="1" si="148"/>
        <v>`client`:`KN`,</v>
      </c>
      <c r="E370" t="str">
        <f t="shared" ca="1" si="149"/>
        <v>`location`:`ODS`,</v>
      </c>
      <c r="F370" t="str">
        <f t="shared" ca="1" si="150"/>
        <v>`locID`:`MNSHOP`,</v>
      </c>
      <c r="G370" t="str">
        <f t="shared" ca="1" si="151"/>
        <v>`username`:`marodriguez`,</v>
      </c>
      <c r="H370" t="str">
        <f t="shared" ca="1" si="152"/>
        <v>`lastName`:`Rodriguez`,</v>
      </c>
      <c r="I370" t="str">
        <f t="shared" ca="1" si="153"/>
        <v>`firstName`:`Marco`,</v>
      </c>
      <c r="J370" t="str">
        <f t="shared" ca="1" si="154"/>
        <v>`technician`:`Rodriguez, Marco`,</v>
      </c>
      <c r="K370" t="str">
        <f t="shared" ca="1" si="155"/>
        <v>`timeStampM`:`2017-10-08T05:58:50-05:00`,</v>
      </c>
      <c r="L370" t="str">
        <f t="shared" ca="1" si="156"/>
        <v>`shiftSerial`:`43012_04`,</v>
      </c>
      <c r="M370" t="str">
        <f t="shared" ca="1" si="157"/>
        <v>`siteUid`:521887,</v>
      </c>
      <c r="N370" t="str">
        <f t="shared" ca="1" si="158"/>
        <v>`timeStamp`:43016.2491922338,</v>
      </c>
      <c r="O370" t="str">
        <f t="shared" ca="1" si="159"/>
        <v>`payrollPeriod`:43012,</v>
      </c>
      <c r="P370" t="str">
        <f t="shared" ca="1" si="160"/>
        <v>`rprtDateX`:43015,</v>
      </c>
      <c r="Q370" t="str">
        <f t="shared" ca="1" si="161"/>
        <v>`payroll_Period`:43012,</v>
      </c>
      <c r="R370" t="str">
        <f t="shared" ca="1" si="162"/>
        <v>`ts`:0.375,</v>
      </c>
      <c r="S370" t="str">
        <f t="shared" ca="1" si="163"/>
        <v>`te`:0.541666667,</v>
      </c>
      <c r="T370" t="str">
        <f t="shared" ca="1" si="164"/>
        <v>`repairHrs`:4,</v>
      </c>
      <c r="U370" t="str">
        <f t="shared" ca="1" si="165"/>
        <v>`rprtDate`:`2017-10-07`,</v>
      </c>
      <c r="V370" t="str">
        <f t="shared" ca="1" si="166"/>
        <v>`timeStarts`:`2017-10-07T09:00:00-05:00`,</v>
      </c>
      <c r="W370" t="str">
        <f t="shared" ca="1" si="167"/>
        <v>`timeEnds`:`2017-10-07T13:00:00-05:00`,</v>
      </c>
      <c r="X370" t="str">
        <f t="shared" ca="1" si="168"/>
        <v>`shift`:`AM`,</v>
      </c>
      <c r="Y370" t="str">
        <f t="shared" ca="1" si="169"/>
        <v>`shiftStartTime`:`7`,</v>
      </c>
      <c r="Z370" t="str">
        <f t="shared" ca="1" si="170"/>
        <v>`wONum`:`KNSHOP`,</v>
      </c>
      <c r="AA370" t="str">
        <f t="shared" ca="1" si="171"/>
        <v>`uNum`:`508649`,</v>
      </c>
      <c r="AB370" t="str">
        <f t="shared" ca="1" si="172"/>
        <v>`notes`:`305526 check list and refill fluids`,</v>
      </c>
      <c r="AC370" t="str">
        <f t="shared" ca="1" si="173"/>
        <v>`shift_Serial`:`43012_04`}</v>
      </c>
    </row>
    <row r="371" spans="1:29" x14ac:dyDescent="0.2">
      <c r="A371" t="str">
        <f t="shared" ca="1" si="145"/>
        <v>{`_id`:`marodriguez_2017-10-08_05-58-50_-0500_Sun03`,</v>
      </c>
      <c r="B371" t="str">
        <f t="shared" ca="1" si="146"/>
        <v>`_rev`:`1-26a6fe0c7cdb92a96bd97f4cc801f3e3`,</v>
      </c>
      <c r="C371" t="str">
        <f t="shared" ca="1" si="147"/>
        <v>`worksiteEncoded`:`KN_ODS_MNSHOP`,</v>
      </c>
      <c r="D371" t="str">
        <f t="shared" ca="1" si="148"/>
        <v>`client`:`KN`,</v>
      </c>
      <c r="E371" t="str">
        <f t="shared" ca="1" si="149"/>
        <v>`location`:`ODS`,</v>
      </c>
      <c r="F371" t="str">
        <f t="shared" ca="1" si="150"/>
        <v>`locID`:`MNSHOP`,</v>
      </c>
      <c r="G371" t="str">
        <f t="shared" ca="1" si="151"/>
        <v>`username`:`marodriguez`,</v>
      </c>
      <c r="H371" t="str">
        <f t="shared" ca="1" si="152"/>
        <v>`lastName`:`Rodriguez`,</v>
      </c>
      <c r="I371" t="str">
        <f t="shared" ca="1" si="153"/>
        <v>`firstName`:`Marco`,</v>
      </c>
      <c r="J371" t="str">
        <f t="shared" ca="1" si="154"/>
        <v>`technician`:`Rodriguez, Marco`,</v>
      </c>
      <c r="K371" t="str">
        <f t="shared" ca="1" si="155"/>
        <v>`timeStampM`:`2017-10-08T05:58:50-05:00`,</v>
      </c>
      <c r="L371" t="str">
        <f t="shared" ca="1" si="156"/>
        <v>`shiftSerial`:`43012_04`,</v>
      </c>
      <c r="M371" t="str">
        <f t="shared" ca="1" si="157"/>
        <v>`siteUid`:521887,</v>
      </c>
      <c r="N371" t="str">
        <f t="shared" ca="1" si="158"/>
        <v>`timeStamp`:43016.2491922338,</v>
      </c>
      <c r="O371" t="str">
        <f t="shared" ca="1" si="159"/>
        <v>`payrollPeriod`:43012,</v>
      </c>
      <c r="P371" t="str">
        <f t="shared" ca="1" si="160"/>
        <v>`rprtDateX`:43015,</v>
      </c>
      <c r="Q371" t="str">
        <f t="shared" ca="1" si="161"/>
        <v>`payroll_Period`:43012,</v>
      </c>
      <c r="R371" t="str">
        <f t="shared" ca="1" si="162"/>
        <v>`ts`:0.541666667,</v>
      </c>
      <c r="S371" t="str">
        <f t="shared" ca="1" si="163"/>
        <v>`te`:0.708333333,</v>
      </c>
      <c r="T371" t="str">
        <f t="shared" ca="1" si="164"/>
        <v>`repairHrs`:4,</v>
      </c>
      <c r="U371" t="str">
        <f t="shared" ca="1" si="165"/>
        <v>`rprtDate`:`2017-10-07`,</v>
      </c>
      <c r="V371" t="str">
        <f t="shared" ca="1" si="166"/>
        <v>`timeStarts`:`2017-10-07T13:00:00-05:00`,</v>
      </c>
      <c r="W371" t="str">
        <f t="shared" ca="1" si="167"/>
        <v>`timeEnds`:`2017-10-07T17:00:00-05:00`,</v>
      </c>
      <c r="X371" t="str">
        <f t="shared" ca="1" si="168"/>
        <v>`shift`:`AM`,</v>
      </c>
      <c r="Y371" t="str">
        <f t="shared" ca="1" si="169"/>
        <v>`shiftStartTime`:`7`,</v>
      </c>
      <c r="Z371" t="str">
        <f t="shared" ca="1" si="170"/>
        <v>`wONum`:`KNSHOP`,</v>
      </c>
      <c r="AA371" t="str">
        <f t="shared" ca="1" si="171"/>
        <v>`uNum`:`507595`,</v>
      </c>
      <c r="AB371" t="str">
        <f t="shared" ca="1" si="172"/>
        <v>`notes`:`508649 fan motor`,</v>
      </c>
      <c r="AC371" t="str">
        <f t="shared" ca="1" si="173"/>
        <v>`shift_Serial`:`43012_04`}</v>
      </c>
    </row>
    <row r="372" spans="1:29" x14ac:dyDescent="0.2">
      <c r="A372" t="str">
        <f t="shared" ca="1" si="145"/>
        <v>{`_id`:`marodriguez_2017-10-08_18-04-36_-0500_Sun01`,</v>
      </c>
      <c r="B372" t="str">
        <f t="shared" ca="1" si="146"/>
        <v>`_rev`:`1-53b42acf373651b292390f1d54cd7bde`,</v>
      </c>
      <c r="C372" t="str">
        <f t="shared" ca="1" si="147"/>
        <v>`worksiteEncoded`:`KN_ODS_MNSHOP`,</v>
      </c>
      <c r="D372" t="str">
        <f t="shared" ca="1" si="148"/>
        <v>`client`:`KN`,</v>
      </c>
      <c r="E372" t="str">
        <f t="shared" ca="1" si="149"/>
        <v>`location`:`ODS`,</v>
      </c>
      <c r="F372" t="str">
        <f t="shared" ca="1" si="150"/>
        <v>`locID`:`MNSHOP`,</v>
      </c>
      <c r="G372" t="str">
        <f t="shared" ca="1" si="151"/>
        <v>`username`:`marodriguez`,</v>
      </c>
      <c r="H372" t="str">
        <f t="shared" ca="1" si="152"/>
        <v>`lastName`:`Rodriguez`,</v>
      </c>
      <c r="I372" t="str">
        <f t="shared" ca="1" si="153"/>
        <v>`firstName`:`Marco`,</v>
      </c>
      <c r="J372" t="str">
        <f t="shared" ca="1" si="154"/>
        <v>`technician`:`Rodriguez, Marco`,</v>
      </c>
      <c r="K372" t="str">
        <f t="shared" ca="1" si="155"/>
        <v>`timeStampM`:`2017-10-08T18:04:36-05:00`,</v>
      </c>
      <c r="L372" t="str">
        <f t="shared" ca="1" si="156"/>
        <v>`shiftSerial`:`43012_05`,</v>
      </c>
      <c r="M372" t="str">
        <f t="shared" ca="1" si="157"/>
        <v>`siteUid`:521887,</v>
      </c>
      <c r="N372" t="str">
        <f t="shared" ca="1" si="158"/>
        <v>`timeStamp`:43016.7531992361,</v>
      </c>
      <c r="O372" t="str">
        <f t="shared" ca="1" si="159"/>
        <v>`payrollPeriod`:43012,</v>
      </c>
      <c r="P372" t="str">
        <f t="shared" ca="1" si="160"/>
        <v>`rprtDateX`:43016,</v>
      </c>
      <c r="Q372" t="str">
        <f t="shared" ca="1" si="161"/>
        <v>`payroll_Period`:43012,</v>
      </c>
      <c r="R372" t="str">
        <f t="shared" ca="1" si="162"/>
        <v>`ts`:0.25,</v>
      </c>
      <c r="S372" t="str">
        <f t="shared" ca="1" si="163"/>
        <v>`te`:0.375,</v>
      </c>
      <c r="T372" t="str">
        <f t="shared" ca="1" si="164"/>
        <v>`repairHrs`:3,</v>
      </c>
      <c r="U372" t="str">
        <f t="shared" ca="1" si="165"/>
        <v>`rprtDate`:`2017-10-08`,</v>
      </c>
      <c r="V372" t="str">
        <f t="shared" ca="1" si="166"/>
        <v>`timeStarts`:`2017-10-08T06:00:00-05:00`,</v>
      </c>
      <c r="W372" t="str">
        <f t="shared" ca="1" si="167"/>
        <v>`timeEnds`:`2017-10-08T09:00:00-05:00`,</v>
      </c>
      <c r="X372" t="str">
        <f t="shared" ca="1" si="168"/>
        <v>`shift`:`AM`,</v>
      </c>
      <c r="Y372" t="str">
        <f t="shared" ca="1" si="169"/>
        <v>`shiftStartTime`:`7`,</v>
      </c>
      <c r="Z372" t="str">
        <f t="shared" ca="1" si="170"/>
        <v>`wONum`:`KNSHOP`,</v>
      </c>
      <c r="AA372" t="str">
        <f t="shared" ca="1" si="171"/>
        <v>`uNum`:`3111322`,</v>
      </c>
      <c r="AB372" t="str">
        <f t="shared" ca="1" si="172"/>
        <v>`notes`:`tractor 3111322 check list`,</v>
      </c>
      <c r="AC372" t="str">
        <f t="shared" ca="1" si="173"/>
        <v>`shift_Serial`:`43012_05`}</v>
      </c>
    </row>
    <row r="373" spans="1:29" x14ac:dyDescent="0.2">
      <c r="A373" t="str">
        <f t="shared" ca="1" si="145"/>
        <v>{`_id`:`marodriguez_2017-10-08_18-04-36_-0500_Sun02`,</v>
      </c>
      <c r="B373" t="str">
        <f t="shared" ca="1" si="146"/>
        <v>`_rev`:`1-800c76d2712b9e925cf6e4cccc5bebcc`,</v>
      </c>
      <c r="C373" t="str">
        <f t="shared" ca="1" si="147"/>
        <v>`worksiteEncoded`:`KN_ODS_MNSHOP`,</v>
      </c>
      <c r="D373" t="str">
        <f t="shared" ca="1" si="148"/>
        <v>`client`:`KN`,</v>
      </c>
      <c r="E373" t="str">
        <f t="shared" ca="1" si="149"/>
        <v>`location`:`ODS`,</v>
      </c>
      <c r="F373" t="str">
        <f t="shared" ca="1" si="150"/>
        <v>`locID`:`MNSHOP`,</v>
      </c>
      <c r="G373" t="str">
        <f t="shared" ca="1" si="151"/>
        <v>`username`:`marodriguez`,</v>
      </c>
      <c r="H373" t="str">
        <f t="shared" ca="1" si="152"/>
        <v>`lastName`:`Rodriguez`,</v>
      </c>
      <c r="I373" t="str">
        <f t="shared" ca="1" si="153"/>
        <v>`firstName`:`Marco`,</v>
      </c>
      <c r="J373" t="str">
        <f t="shared" ca="1" si="154"/>
        <v>`technician`:`Rodriguez, Marco`,</v>
      </c>
      <c r="K373" t="str">
        <f t="shared" ca="1" si="155"/>
        <v>`timeStampM`:`2017-10-08T18:04:36-05:00`,</v>
      </c>
      <c r="L373" t="str">
        <f t="shared" ca="1" si="156"/>
        <v>`shiftSerial`:`43012_05`,</v>
      </c>
      <c r="M373" t="str">
        <f t="shared" ca="1" si="157"/>
        <v>`siteUid`:521887,</v>
      </c>
      <c r="N373" t="str">
        <f t="shared" ca="1" si="158"/>
        <v>`timeStamp`:43016.7531992361,</v>
      </c>
      <c r="O373" t="str">
        <f t="shared" ca="1" si="159"/>
        <v>`payrollPeriod`:43012,</v>
      </c>
      <c r="P373" t="str">
        <f t="shared" ca="1" si="160"/>
        <v>`rprtDateX`:43016,</v>
      </c>
      <c r="Q373" t="str">
        <f t="shared" ca="1" si="161"/>
        <v>`payroll_Period`:43012,</v>
      </c>
      <c r="R373" t="str">
        <f t="shared" ca="1" si="162"/>
        <v>`ts`:0.375,</v>
      </c>
      <c r="S373" t="str">
        <f t="shared" ca="1" si="163"/>
        <v>`te`:0.541666667,</v>
      </c>
      <c r="T373" t="str">
        <f t="shared" ca="1" si="164"/>
        <v>`repairHrs`:4,</v>
      </c>
      <c r="U373" t="str">
        <f t="shared" ca="1" si="165"/>
        <v>`rprtDate`:`2017-10-08`,</v>
      </c>
      <c r="V373" t="str">
        <f t="shared" ca="1" si="166"/>
        <v>`timeStarts`:`2017-10-08T09:00:00-05:00`,</v>
      </c>
      <c r="W373" t="str">
        <f t="shared" ca="1" si="167"/>
        <v>`timeEnds`:`2017-10-08T13:00:00-05:00`,</v>
      </c>
      <c r="X373" t="str">
        <f t="shared" ca="1" si="168"/>
        <v>`shift`:`AM`,</v>
      </c>
      <c r="Y373" t="str">
        <f t="shared" ca="1" si="169"/>
        <v>`shiftStartTime`:`7`,</v>
      </c>
      <c r="Z373" t="str">
        <f t="shared" ca="1" si="170"/>
        <v>`wONum`:`KNSHOP`,</v>
      </c>
      <c r="AA373" t="str">
        <f t="shared" ca="1" si="171"/>
        <v>`uNum`:`507597`,</v>
      </c>
      <c r="AB373" t="str">
        <f t="shared" ca="1" si="172"/>
        <v>`notes`:`507597 fan bearing, fan motor`,</v>
      </c>
      <c r="AC373" t="str">
        <f t="shared" ca="1" si="173"/>
        <v>`shift_Serial`:`43012_05`}</v>
      </c>
    </row>
    <row r="374" spans="1:29" x14ac:dyDescent="0.2">
      <c r="A374" t="str">
        <f t="shared" ca="1" si="145"/>
        <v>{`_id`:`marodriguez_2017-10-08_18-04-36_-0500_Sun03`,</v>
      </c>
      <c r="B374" t="str">
        <f t="shared" ca="1" si="146"/>
        <v>`_rev`:`1-952796a0507203252d31f90af3f79822`,</v>
      </c>
      <c r="C374" t="str">
        <f t="shared" ca="1" si="147"/>
        <v>`worksiteEncoded`:`KN_ODS_MNSHOP`,</v>
      </c>
      <c r="D374" t="str">
        <f t="shared" ca="1" si="148"/>
        <v>`client`:`KN`,</v>
      </c>
      <c r="E374" t="str">
        <f t="shared" ca="1" si="149"/>
        <v>`location`:`ODS`,</v>
      </c>
      <c r="F374" t="str">
        <f t="shared" ca="1" si="150"/>
        <v>`locID`:`MNSHOP`,</v>
      </c>
      <c r="G374" t="str">
        <f t="shared" ca="1" si="151"/>
        <v>`username`:`marodriguez`,</v>
      </c>
      <c r="H374" t="str">
        <f t="shared" ca="1" si="152"/>
        <v>`lastName`:`Rodriguez`,</v>
      </c>
      <c r="I374" t="str">
        <f t="shared" ca="1" si="153"/>
        <v>`firstName`:`Marco`,</v>
      </c>
      <c r="J374" t="str">
        <f t="shared" ca="1" si="154"/>
        <v>`technician`:`Rodriguez, Marco`,</v>
      </c>
      <c r="K374" t="str">
        <f t="shared" ca="1" si="155"/>
        <v>`timeStampM`:`2017-10-08T18:04:36-05:00`,</v>
      </c>
      <c r="L374" t="str">
        <f t="shared" ca="1" si="156"/>
        <v>`shiftSerial`:`43012_05`,</v>
      </c>
      <c r="M374" t="str">
        <f t="shared" ca="1" si="157"/>
        <v>`siteUid`:521887,</v>
      </c>
      <c r="N374" t="str">
        <f t="shared" ca="1" si="158"/>
        <v>`timeStamp`:43016.7531992361,</v>
      </c>
      <c r="O374" t="str">
        <f t="shared" ca="1" si="159"/>
        <v>`payrollPeriod`:43012,</v>
      </c>
      <c r="P374" t="str">
        <f t="shared" ca="1" si="160"/>
        <v>`rprtDateX`:43016,</v>
      </c>
      <c r="Q374" t="str">
        <f t="shared" ca="1" si="161"/>
        <v>`payroll_Period`:43012,</v>
      </c>
      <c r="R374" t="str">
        <f t="shared" ca="1" si="162"/>
        <v>`ts`:0.541666667,</v>
      </c>
      <c r="S374" t="str">
        <f t="shared" ca="1" si="163"/>
        <v>`te`:0.708333333,</v>
      </c>
      <c r="T374" t="str">
        <f t="shared" ca="1" si="164"/>
        <v>`repairHrs`:4,</v>
      </c>
      <c r="U374" t="str">
        <f t="shared" ca="1" si="165"/>
        <v>`rprtDate`:`2017-10-08`,</v>
      </c>
      <c r="V374" t="str">
        <f t="shared" ca="1" si="166"/>
        <v>`timeStarts`:`2017-10-08T13:00:00-05:00`,</v>
      </c>
      <c r="W374" t="str">
        <f t="shared" ca="1" si="167"/>
        <v>`timeEnds`:`2017-10-08T17:00:00-05:00`,</v>
      </c>
      <c r="X374" t="str">
        <f t="shared" ca="1" si="168"/>
        <v>`shift`:`AM`,</v>
      </c>
      <c r="Y374" t="str">
        <f t="shared" ca="1" si="169"/>
        <v>`shiftStartTime`:`7`,</v>
      </c>
      <c r="Z374" t="str">
        <f t="shared" ca="1" si="170"/>
        <v>`wONum`:`KNSHOP`,</v>
      </c>
      <c r="AA374" t="str">
        <f t="shared" ca="1" si="171"/>
        <v>`uNum`:`5111140`,</v>
      </c>
      <c r="AB374" t="str">
        <f t="shared" ca="1" si="172"/>
        <v>`notes`:`5111140 replace a 5 pony rod seal`,</v>
      </c>
      <c r="AC374" t="str">
        <f t="shared" ca="1" si="173"/>
        <v>`shift_Serial`:`43012_05`}</v>
      </c>
    </row>
    <row r="375" spans="1:29" x14ac:dyDescent="0.2">
      <c r="A375" t="str">
        <f t="shared" ca="1" si="145"/>
        <v>{`_id`:`marodriguez_2017-10-10_19-07-25_-0500_Tue01`,</v>
      </c>
      <c r="B375" t="str">
        <f t="shared" ca="1" si="146"/>
        <v>`_rev`:`1-15171cb096357274c551103e53d2df2b`,</v>
      </c>
      <c r="C375" t="str">
        <f t="shared" ca="1" si="147"/>
        <v>`worksiteEncoded`:`KN_ODS_MNSHOP`,</v>
      </c>
      <c r="D375" t="str">
        <f t="shared" ca="1" si="148"/>
        <v>`client`:`KN`,</v>
      </c>
      <c r="E375" t="str">
        <f t="shared" ca="1" si="149"/>
        <v>`location`:`ODS`,</v>
      </c>
      <c r="F375" t="str">
        <f t="shared" ca="1" si="150"/>
        <v>`locID`:`MNSHOP`,</v>
      </c>
      <c r="G375" t="str">
        <f t="shared" ca="1" si="151"/>
        <v>`username`:`marodriguez`,</v>
      </c>
      <c r="H375" t="str">
        <f t="shared" ca="1" si="152"/>
        <v>`lastName`:`Rodriguez`,</v>
      </c>
      <c r="I375" t="str">
        <f t="shared" ca="1" si="153"/>
        <v>`firstName`:`Marco`,</v>
      </c>
      <c r="J375" t="str">
        <f t="shared" ca="1" si="154"/>
        <v>`technician`:`Rodriguez, Marco`,</v>
      </c>
      <c r="K375" t="str">
        <f t="shared" ca="1" si="155"/>
        <v>`timeStampM`:`2017-10-10T19:07:25-05:00`,</v>
      </c>
      <c r="L375" t="str">
        <f t="shared" ca="1" si="156"/>
        <v>`shiftSerial`:`43012_06`,</v>
      </c>
      <c r="M375" t="str">
        <f t="shared" ca="1" si="157"/>
        <v>`siteUid`:521887,</v>
      </c>
      <c r="N375" t="str">
        <f t="shared" ca="1" si="158"/>
        <v>`timeStamp`:43018.7968266551,</v>
      </c>
      <c r="O375" t="str">
        <f t="shared" ca="1" si="159"/>
        <v>`payrollPeriod`:43012,</v>
      </c>
      <c r="P375" t="str">
        <f t="shared" ca="1" si="160"/>
        <v>`rprtDateX`:43017,</v>
      </c>
      <c r="Q375" t="str">
        <f t="shared" ca="1" si="161"/>
        <v>`payroll_Period`:43012,</v>
      </c>
      <c r="R375" t="str">
        <f t="shared" ca="1" si="162"/>
        <v>`ts`:0.25,</v>
      </c>
      <c r="S375" t="str">
        <f t="shared" ca="1" si="163"/>
        <v>`te`:0.375,</v>
      </c>
      <c r="T375" t="str">
        <f t="shared" ca="1" si="164"/>
        <v>`repairHrs`:3,</v>
      </c>
      <c r="U375" t="str">
        <f t="shared" ca="1" si="165"/>
        <v>`rprtDate`:`2017-10-09`,</v>
      </c>
      <c r="V375" t="str">
        <f t="shared" ca="1" si="166"/>
        <v>`timeStarts`:`2017-10-09T06:00:00-05:00`,</v>
      </c>
      <c r="W375" t="str">
        <f t="shared" ca="1" si="167"/>
        <v>`timeEnds`:`2017-10-09T09:00:00-05:00`,</v>
      </c>
      <c r="X375" t="str">
        <f t="shared" ca="1" si="168"/>
        <v>`shift`:`AM`,</v>
      </c>
      <c r="Y375" t="str">
        <f t="shared" ca="1" si="169"/>
        <v>`shiftStartTime`:`7`,</v>
      </c>
      <c r="Z375" t="str">
        <f t="shared" ca="1" si="170"/>
        <v>`wONum`:`KNSHOP`,</v>
      </c>
      <c r="AA375" t="str">
        <f t="shared" ca="1" si="171"/>
        <v>`uNum`:`506128`,</v>
      </c>
      <c r="AB375" t="str">
        <f t="shared" ca="1" si="172"/>
        <v>`notes`:`506128 check list and run test`,</v>
      </c>
      <c r="AC375" t="str">
        <f t="shared" ca="1" si="173"/>
        <v>`shift_Serial`:`43012_06`}</v>
      </c>
    </row>
    <row r="376" spans="1:29" x14ac:dyDescent="0.2">
      <c r="A376" t="str">
        <f t="shared" ca="1" si="145"/>
        <v>{`_id`:`marodriguez_2017-10-10_19-07-25_-0500_Tue02`,</v>
      </c>
      <c r="B376" t="str">
        <f t="shared" ca="1" si="146"/>
        <v>`_rev`:`1-c58e74d349aae2b9abba4cfb2d47f144`,</v>
      </c>
      <c r="C376" t="str">
        <f t="shared" ca="1" si="147"/>
        <v>`worksiteEncoded`:`KN_ODS_MNSHOP`,</v>
      </c>
      <c r="D376" t="str">
        <f t="shared" ca="1" si="148"/>
        <v>`client`:`KN`,</v>
      </c>
      <c r="E376" t="str">
        <f t="shared" ca="1" si="149"/>
        <v>`location`:`ODS`,</v>
      </c>
      <c r="F376" t="str">
        <f t="shared" ca="1" si="150"/>
        <v>`locID`:`MNSHOP`,</v>
      </c>
      <c r="G376" t="str">
        <f t="shared" ca="1" si="151"/>
        <v>`username`:`marodriguez`,</v>
      </c>
      <c r="H376" t="str">
        <f t="shared" ca="1" si="152"/>
        <v>`lastName`:`Rodriguez`,</v>
      </c>
      <c r="I376" t="str">
        <f t="shared" ca="1" si="153"/>
        <v>`firstName`:`Marco`,</v>
      </c>
      <c r="J376" t="str">
        <f t="shared" ca="1" si="154"/>
        <v>`technician`:`Rodriguez, Marco`,</v>
      </c>
      <c r="K376" t="str">
        <f t="shared" ca="1" si="155"/>
        <v>`timeStampM`:`2017-10-10T19:07:25-05:00`,</v>
      </c>
      <c r="L376" t="str">
        <f t="shared" ca="1" si="156"/>
        <v>`shiftSerial`:`43012_06`,</v>
      </c>
      <c r="M376" t="str">
        <f t="shared" ca="1" si="157"/>
        <v>`siteUid`:521887,</v>
      </c>
      <c r="N376" t="str">
        <f t="shared" ca="1" si="158"/>
        <v>`timeStamp`:43018.7968266551,</v>
      </c>
      <c r="O376" t="str">
        <f t="shared" ca="1" si="159"/>
        <v>`payrollPeriod`:43012,</v>
      </c>
      <c r="P376" t="str">
        <f t="shared" ca="1" si="160"/>
        <v>`rprtDateX`:43017,</v>
      </c>
      <c r="Q376" t="str">
        <f t="shared" ca="1" si="161"/>
        <v>`payroll_Period`:43012,</v>
      </c>
      <c r="R376" t="str">
        <f t="shared" ca="1" si="162"/>
        <v>`ts`:0.375,</v>
      </c>
      <c r="S376" t="str">
        <f t="shared" ca="1" si="163"/>
        <v>`te`:0.583333333,</v>
      </c>
      <c r="T376" t="str">
        <f t="shared" ca="1" si="164"/>
        <v>`repairHrs`:5,</v>
      </c>
      <c r="U376" t="str">
        <f t="shared" ca="1" si="165"/>
        <v>`rprtDate`:`2017-10-09`,</v>
      </c>
      <c r="V376" t="str">
        <f t="shared" ca="1" si="166"/>
        <v>`timeStarts`:`2017-10-09T09:00:00-05:00`,</v>
      </c>
      <c r="W376" t="str">
        <f t="shared" ca="1" si="167"/>
        <v>`timeEnds`:`2017-10-09T14:00:00-05:00`,</v>
      </c>
      <c r="X376" t="str">
        <f t="shared" ca="1" si="168"/>
        <v>`shift`:`AM`,</v>
      </c>
      <c r="Y376" t="str">
        <f t="shared" ca="1" si="169"/>
        <v>`shiftStartTime`:`7`,</v>
      </c>
      <c r="Z376" t="str">
        <f t="shared" ca="1" si="170"/>
        <v>`wONum`:`KNSHOP`,</v>
      </c>
      <c r="AA376" t="str">
        <f t="shared" ca="1" si="171"/>
        <v>`uNum`:`507597`,</v>
      </c>
      <c r="AB376" t="str">
        <f t="shared" ca="1" si="172"/>
        <v>`notes`:`507597 install loser fan bearing, install guards, top off fluids, instal new greaser, install grease injector (3) primed and check list`,</v>
      </c>
      <c r="AC376" t="str">
        <f t="shared" ca="1" si="173"/>
        <v>`shift_Serial`:`43012_06`}</v>
      </c>
    </row>
    <row r="377" spans="1:29" x14ac:dyDescent="0.2">
      <c r="A377" t="str">
        <f t="shared" ca="1" si="145"/>
        <v>{`_id`:`marodriguez_2017-10-10_19-07-25_-0500_Tue03`,</v>
      </c>
      <c r="B377" t="str">
        <f t="shared" ca="1" si="146"/>
        <v>`_rev`:`1-493757f19b8534f571b3c02ce3523c31`,</v>
      </c>
      <c r="C377" t="str">
        <f t="shared" ca="1" si="147"/>
        <v>`worksiteEncoded`:`KN_ODS_MNSHOP`,</v>
      </c>
      <c r="D377" t="str">
        <f t="shared" ca="1" si="148"/>
        <v>`client`:`KN`,</v>
      </c>
      <c r="E377" t="str">
        <f t="shared" ca="1" si="149"/>
        <v>`location`:`ODS`,</v>
      </c>
      <c r="F377" t="str">
        <f t="shared" ca="1" si="150"/>
        <v>`locID`:`MNSHOP`,</v>
      </c>
      <c r="G377" t="str">
        <f t="shared" ca="1" si="151"/>
        <v>`username`:`marodriguez`,</v>
      </c>
      <c r="H377" t="str">
        <f t="shared" ca="1" si="152"/>
        <v>`lastName`:`Rodriguez`,</v>
      </c>
      <c r="I377" t="str">
        <f t="shared" ca="1" si="153"/>
        <v>`firstName`:`Marco`,</v>
      </c>
      <c r="J377" t="str">
        <f t="shared" ca="1" si="154"/>
        <v>`technician`:`Rodriguez, Marco`,</v>
      </c>
      <c r="K377" t="str">
        <f t="shared" ca="1" si="155"/>
        <v>`timeStampM`:`2017-10-10T19:07:25-05:00`,</v>
      </c>
      <c r="L377" t="str">
        <f t="shared" ca="1" si="156"/>
        <v>`shiftSerial`:`43012_06`,</v>
      </c>
      <c r="M377" t="str">
        <f t="shared" ca="1" si="157"/>
        <v>`siteUid`:521887,</v>
      </c>
      <c r="N377" t="str">
        <f t="shared" ca="1" si="158"/>
        <v>`timeStamp`:43018.7968266551,</v>
      </c>
      <c r="O377" t="str">
        <f t="shared" ca="1" si="159"/>
        <v>`payrollPeriod`:43012,</v>
      </c>
      <c r="P377" t="str">
        <f t="shared" ca="1" si="160"/>
        <v>`rprtDateX`:43017,</v>
      </c>
      <c r="Q377" t="str">
        <f t="shared" ca="1" si="161"/>
        <v>`payroll_Period`:43012,</v>
      </c>
      <c r="R377" t="str">
        <f t="shared" ca="1" si="162"/>
        <v>`ts`:0.583333333,</v>
      </c>
      <c r="S377" t="str">
        <f t="shared" ca="1" si="163"/>
        <v>`te`:0.708333333,</v>
      </c>
      <c r="T377" t="str">
        <f t="shared" ca="1" si="164"/>
        <v>`repairHrs`:3,</v>
      </c>
      <c r="U377" t="str">
        <f t="shared" ca="1" si="165"/>
        <v>`rprtDate`:`2017-10-09`,</v>
      </c>
      <c r="V377" t="str">
        <f t="shared" ca="1" si="166"/>
        <v>`timeStarts`:`2017-10-09T14:00:00-05:00`,</v>
      </c>
      <c r="W377" t="str">
        <f t="shared" ca="1" si="167"/>
        <v>`timeEnds`:`2017-10-09T17:00:00-05:00`,</v>
      </c>
      <c r="X377" t="str">
        <f t="shared" ca="1" si="168"/>
        <v>`shift`:`AM`,</v>
      </c>
      <c r="Y377" t="str">
        <f t="shared" ca="1" si="169"/>
        <v>`shiftStartTime`:`7`,</v>
      </c>
      <c r="Z377" t="str">
        <f t="shared" ca="1" si="170"/>
        <v>`wONum`:`KNSHOP`,</v>
      </c>
      <c r="AA377" t="str">
        <f t="shared" ca="1" si="171"/>
        <v>`uNum`:`506254`,</v>
      </c>
      <c r="AB377" t="str">
        <f t="shared" ca="1" si="172"/>
        <v>`notes`:`506254 check run and test`,</v>
      </c>
      <c r="AC377" t="str">
        <f t="shared" ca="1" si="173"/>
        <v>`shift_Serial`:`43012_06`}</v>
      </c>
    </row>
    <row r="378" spans="1:29" x14ac:dyDescent="0.2">
      <c r="A378" t="str">
        <f t="shared" ca="1" si="145"/>
        <v>{`_id`:`marodriguez_2017-10-10_19-15-40_-0500_Tue01`,</v>
      </c>
      <c r="B378" t="str">
        <f t="shared" ca="1" si="146"/>
        <v>`_rev`:`1-e1f7def2e36576eef8d9db2a5aadf6d1`,</v>
      </c>
      <c r="C378" t="str">
        <f t="shared" ca="1" si="147"/>
        <v>`worksiteEncoded`:`KN_ODS_MNSHOP`,</v>
      </c>
      <c r="D378" t="str">
        <f t="shared" ca="1" si="148"/>
        <v>`client`:`KN`,</v>
      </c>
      <c r="E378" t="str">
        <f t="shared" ca="1" si="149"/>
        <v>`location`:`ODS`,</v>
      </c>
      <c r="F378" t="str">
        <f t="shared" ca="1" si="150"/>
        <v>`locID`:`MNSHOP`,</v>
      </c>
      <c r="G378" t="str">
        <f t="shared" ca="1" si="151"/>
        <v>`username`:`marodriguez`,</v>
      </c>
      <c r="H378" t="str">
        <f t="shared" ca="1" si="152"/>
        <v>`lastName`:`Rodriguez`,</v>
      </c>
      <c r="I378" t="str">
        <f t="shared" ca="1" si="153"/>
        <v>`firstName`:`Marco`,</v>
      </c>
      <c r="J378" t="str">
        <f t="shared" ca="1" si="154"/>
        <v>`technician`:`Rodriguez, Marco`,</v>
      </c>
      <c r="K378" t="str">
        <f t="shared" ca="1" si="155"/>
        <v>`timeStampM`:`2017-10-10T19:15:40-05:00`,</v>
      </c>
      <c r="L378" t="str">
        <f t="shared" ca="1" si="156"/>
        <v>`shiftSerial`:`43012_07`,</v>
      </c>
      <c r="M378" t="str">
        <f t="shared" ca="1" si="157"/>
        <v>`siteUid`:521887,</v>
      </c>
      <c r="N378" t="str">
        <f t="shared" ca="1" si="158"/>
        <v>`timeStamp`:43018.8025498727,</v>
      </c>
      <c r="O378" t="str">
        <f t="shared" ca="1" si="159"/>
        <v>`payrollPeriod`:43012,</v>
      </c>
      <c r="P378" t="str">
        <f t="shared" ca="1" si="160"/>
        <v>`rprtDateX`:43018,</v>
      </c>
      <c r="Q378" t="str">
        <f t="shared" ca="1" si="161"/>
        <v>`payroll_Period`:43012,</v>
      </c>
      <c r="R378" t="str">
        <f t="shared" ca="1" si="162"/>
        <v>`ts`:0.25,</v>
      </c>
      <c r="S378" t="str">
        <f t="shared" ca="1" si="163"/>
        <v>`te`:0.458333333,</v>
      </c>
      <c r="T378" t="str">
        <f t="shared" ca="1" si="164"/>
        <v>`repairHrs`:5,</v>
      </c>
      <c r="U378" t="str">
        <f t="shared" ca="1" si="165"/>
        <v>`rprtDate`:`2017-10-10`,</v>
      </c>
      <c r="V378" t="str">
        <f t="shared" ca="1" si="166"/>
        <v>`timeStarts`:`2017-10-10T06:00:00-05:00`,</v>
      </c>
      <c r="W378" t="str">
        <f t="shared" ca="1" si="167"/>
        <v>`timeEnds`:`2017-10-10T11:00:00-05:00`,</v>
      </c>
      <c r="X378" t="str">
        <f t="shared" ca="1" si="168"/>
        <v>`shift`:`AM`,</v>
      </c>
      <c r="Y378" t="str">
        <f t="shared" ca="1" si="169"/>
        <v>`shiftStartTime`:`7`,</v>
      </c>
      <c r="Z378" t="str">
        <f t="shared" ca="1" si="170"/>
        <v>`wONum`:`KNSHOP`,</v>
      </c>
      <c r="AA378" t="str">
        <f t="shared" ca="1" si="171"/>
        <v>`uNum`:`506186`,</v>
      </c>
      <c r="AB378" t="str">
        <f t="shared" ca="1" si="172"/>
        <v>`notes`:`506068 install injector cil, change system grease, instal seals iol in pump, check list`,</v>
      </c>
      <c r="AC378" t="str">
        <f t="shared" ca="1" si="173"/>
        <v>`shift_Serial`:`43012_07`}</v>
      </c>
    </row>
    <row r="379" spans="1:29" x14ac:dyDescent="0.2">
      <c r="A379" t="str">
        <f t="shared" ca="1" si="145"/>
        <v>{`_id`:`marodriguez_2017-10-10_19-15-40_-0500_Tue02`,</v>
      </c>
      <c r="B379" t="str">
        <f t="shared" ca="1" si="146"/>
        <v>`_rev`:`1-eb1586eac985ad8e66738b9a7c121d44`,</v>
      </c>
      <c r="C379" t="str">
        <f t="shared" ca="1" si="147"/>
        <v>`worksiteEncoded`:`KN_ODS_MNSHOP`,</v>
      </c>
      <c r="D379" t="str">
        <f t="shared" ca="1" si="148"/>
        <v>`client`:`KN`,</v>
      </c>
      <c r="E379" t="str">
        <f t="shared" ca="1" si="149"/>
        <v>`location`:`ODS`,</v>
      </c>
      <c r="F379" t="str">
        <f t="shared" ca="1" si="150"/>
        <v>`locID`:`MNSHOP`,</v>
      </c>
      <c r="G379" t="str">
        <f t="shared" ca="1" si="151"/>
        <v>`username`:`marodriguez`,</v>
      </c>
      <c r="H379" t="str">
        <f t="shared" ca="1" si="152"/>
        <v>`lastName`:`Rodriguez`,</v>
      </c>
      <c r="I379" t="str">
        <f t="shared" ca="1" si="153"/>
        <v>`firstName`:`Marco`,</v>
      </c>
      <c r="J379" t="str">
        <f t="shared" ca="1" si="154"/>
        <v>`technician`:`Rodriguez, Marco`,</v>
      </c>
      <c r="K379" t="str">
        <f t="shared" ca="1" si="155"/>
        <v>`timeStampM`:`2017-10-10T19:15:40-05:00`,</v>
      </c>
      <c r="L379" t="str">
        <f t="shared" ca="1" si="156"/>
        <v>`shiftSerial`:`43012_07`,</v>
      </c>
      <c r="M379" t="str">
        <f t="shared" ca="1" si="157"/>
        <v>`siteUid`:521887,</v>
      </c>
      <c r="N379" t="str">
        <f t="shared" ca="1" si="158"/>
        <v>`timeStamp`:43018.8025498727,</v>
      </c>
      <c r="O379" t="str">
        <f t="shared" ca="1" si="159"/>
        <v>`payrollPeriod`:43012,</v>
      </c>
      <c r="P379" t="str">
        <f t="shared" ca="1" si="160"/>
        <v>`rprtDateX`:43018,</v>
      </c>
      <c r="Q379" t="str">
        <f t="shared" ca="1" si="161"/>
        <v>`payroll_Period`:43012,</v>
      </c>
      <c r="R379" t="str">
        <f t="shared" ca="1" si="162"/>
        <v>`ts`:0.458333333,</v>
      </c>
      <c r="S379" t="str">
        <f t="shared" ca="1" si="163"/>
        <v>`te`:0.583333333,</v>
      </c>
      <c r="T379" t="str">
        <f t="shared" ca="1" si="164"/>
        <v>`repairHrs`:3,</v>
      </c>
      <c r="U379" t="str">
        <f t="shared" ca="1" si="165"/>
        <v>`rprtDate`:`2017-10-10`,</v>
      </c>
      <c r="V379" t="str">
        <f t="shared" ca="1" si="166"/>
        <v>`timeStarts`:`2017-10-10T11:00:00-05:00`,</v>
      </c>
      <c r="W379" t="str">
        <f t="shared" ca="1" si="167"/>
        <v>`timeEnds`:`2017-10-10T14:00:00-05:00`,</v>
      </c>
      <c r="X379" t="str">
        <f t="shared" ca="1" si="168"/>
        <v>`shift`:`AM`,</v>
      </c>
      <c r="Y379" t="str">
        <f t="shared" ca="1" si="169"/>
        <v>`shiftStartTime`:`7`,</v>
      </c>
      <c r="Z379" t="str">
        <f t="shared" ca="1" si="170"/>
        <v>`wONum`:`KNSHOP`,</v>
      </c>
      <c r="AA379" t="str">
        <f t="shared" ca="1" si="171"/>
        <v>`uNum`:`506068`,</v>
      </c>
      <c r="AB379" t="str">
        <f t="shared" ca="1" si="172"/>
        <v>`notes`:`311281 check list`,</v>
      </c>
      <c r="AC379" t="str">
        <f t="shared" ca="1" si="173"/>
        <v>`shift_Serial`:`43012_07`}</v>
      </c>
    </row>
    <row r="380" spans="1:29" x14ac:dyDescent="0.2">
      <c r="A380" t="str">
        <f t="shared" ca="1" si="145"/>
        <v>{`_id`:`marodriguez_2017-10-10_19-15-40_-0500_Tue03`,</v>
      </c>
      <c r="B380" t="str">
        <f t="shared" ca="1" si="146"/>
        <v>`_rev`:`1-fd01a74445a02a82847e05e6c9894fd7`,</v>
      </c>
      <c r="C380" t="str">
        <f t="shared" ca="1" si="147"/>
        <v>`worksiteEncoded`:`KN_ODS_MNSHOP`,</v>
      </c>
      <c r="D380" t="str">
        <f t="shared" ca="1" si="148"/>
        <v>`client`:`KN`,</v>
      </c>
      <c r="E380" t="str">
        <f t="shared" ca="1" si="149"/>
        <v>`location`:`ODS`,</v>
      </c>
      <c r="F380" t="str">
        <f t="shared" ca="1" si="150"/>
        <v>`locID`:`MNSHOP`,</v>
      </c>
      <c r="G380" t="str">
        <f t="shared" ca="1" si="151"/>
        <v>`username`:`marodriguez`,</v>
      </c>
      <c r="H380" t="str">
        <f t="shared" ca="1" si="152"/>
        <v>`lastName`:`Rodriguez`,</v>
      </c>
      <c r="I380" t="str">
        <f t="shared" ca="1" si="153"/>
        <v>`firstName`:`Marco`,</v>
      </c>
      <c r="J380" t="str">
        <f t="shared" ca="1" si="154"/>
        <v>`technician`:`Rodriguez, Marco`,</v>
      </c>
      <c r="K380" t="str">
        <f t="shared" ca="1" si="155"/>
        <v>`timeStampM`:`2017-10-10T19:15:40-05:00`,</v>
      </c>
      <c r="L380" t="str">
        <f t="shared" ca="1" si="156"/>
        <v>`shiftSerial`:`43012_07`,</v>
      </c>
      <c r="M380" t="str">
        <f t="shared" ca="1" si="157"/>
        <v>`siteUid`:521887,</v>
      </c>
      <c r="N380" t="str">
        <f t="shared" ca="1" si="158"/>
        <v>`timeStamp`:43018.8025498727,</v>
      </c>
      <c r="O380" t="str">
        <f t="shared" ca="1" si="159"/>
        <v>`payrollPeriod`:43012,</v>
      </c>
      <c r="P380" t="str">
        <f t="shared" ca="1" si="160"/>
        <v>`rprtDateX`:43018,</v>
      </c>
      <c r="Q380" t="str">
        <f t="shared" ca="1" si="161"/>
        <v>`payroll_Period`:43012,</v>
      </c>
      <c r="R380" t="str">
        <f t="shared" ca="1" si="162"/>
        <v>`ts`:0.583333333,</v>
      </c>
      <c r="S380" t="str">
        <f t="shared" ca="1" si="163"/>
        <v>`te`:0.708333333,</v>
      </c>
      <c r="T380" t="str">
        <f t="shared" ca="1" si="164"/>
        <v>`repairHrs`:3,</v>
      </c>
      <c r="U380" t="str">
        <f t="shared" ca="1" si="165"/>
        <v>`rprtDate`:`2017-10-10`,</v>
      </c>
      <c r="V380" t="str">
        <f t="shared" ca="1" si="166"/>
        <v>`timeStarts`:`2017-10-10T14:00:00-05:00`,</v>
      </c>
      <c r="W380" t="str">
        <f t="shared" ca="1" si="167"/>
        <v>`timeEnds`:`2017-10-10T17:00:00-05:00`,</v>
      </c>
      <c r="X380" t="str">
        <f t="shared" ca="1" si="168"/>
        <v>`shift`:`AM`,</v>
      </c>
      <c r="Y380" t="str">
        <f t="shared" ca="1" si="169"/>
        <v>`shiftStartTime`:`7`,</v>
      </c>
      <c r="Z380" t="str">
        <f t="shared" ca="1" si="170"/>
        <v>`wONum`:`KNSHOP`,</v>
      </c>
      <c r="AA380" t="str">
        <f t="shared" ca="1" si="171"/>
        <v>`uNum`:`311281`,</v>
      </c>
      <c r="AB380" t="str">
        <f t="shared" ca="1" si="172"/>
        <v>`notes`:`506186 brak mising , roto seal, pony rod seals`,</v>
      </c>
      <c r="AC380" t="str">
        <f t="shared" ca="1" si="173"/>
        <v>`shift_Serial`:`43012_07`}</v>
      </c>
    </row>
    <row r="381" spans="1:29" x14ac:dyDescent="0.2">
      <c r="A381" t="str">
        <f t="shared" ca="1" si="145"/>
        <v>{`_id`:`marodriguez_2017-10-19_17-12-53_-0500_Thu01`,</v>
      </c>
      <c r="B381" t="str">
        <f t="shared" ca="1" si="146"/>
        <v>`_rev`:`1-487ab475dce57990419d696680b37ab6`,</v>
      </c>
      <c r="C381" t="str">
        <f t="shared" ca="1" si="147"/>
        <v>`worksiteEncoded`:`KN_ODS_MNSHOP`,</v>
      </c>
      <c r="D381" t="str">
        <f t="shared" ca="1" si="148"/>
        <v>`client`:`KN`,</v>
      </c>
      <c r="E381" t="str">
        <f t="shared" ca="1" si="149"/>
        <v>`location`:`ODS`,</v>
      </c>
      <c r="F381" t="str">
        <f t="shared" ca="1" si="150"/>
        <v>`locID`:`MNSHOP`,</v>
      </c>
      <c r="G381" t="str">
        <f t="shared" ca="1" si="151"/>
        <v>`username`:`marodriguez`,</v>
      </c>
      <c r="H381" t="str">
        <f t="shared" ca="1" si="152"/>
        <v>`lastName`:`Rodriguez`,</v>
      </c>
      <c r="I381" t="str">
        <f t="shared" ca="1" si="153"/>
        <v>`firstName`:`Marco`,</v>
      </c>
      <c r="J381" t="str">
        <f t="shared" ca="1" si="154"/>
        <v>`technician`:`Rodriguez, Marco`,</v>
      </c>
      <c r="K381" t="str">
        <f t="shared" ca="1" si="155"/>
        <v>`timeStampM`:`2017-10-19T17:12:53-05:00`,</v>
      </c>
      <c r="L381" t="str">
        <f t="shared" ca="1" si="156"/>
        <v>`shiftSerial`:`43026_01`,</v>
      </c>
      <c r="M381" t="str">
        <f t="shared" ca="1" si="157"/>
        <v>`siteUid`:521887,</v>
      </c>
      <c r="N381" t="str">
        <f t="shared" ca="1" si="158"/>
        <v>`timeStamp`:43027.717289456,</v>
      </c>
      <c r="O381" t="str">
        <f t="shared" ca="1" si="159"/>
        <v>`payrollPeriod`:43026,</v>
      </c>
      <c r="P381" t="str">
        <f t="shared" ca="1" si="160"/>
        <v>`rprtDateX`:43026,</v>
      </c>
      <c r="Q381" t="str">
        <f t="shared" ca="1" si="161"/>
        <v>`payroll_Period`:43026,</v>
      </c>
      <c r="R381" t="str">
        <f t="shared" ca="1" si="162"/>
        <v>`ts`:0.25,</v>
      </c>
      <c r="S381" t="str">
        <f t="shared" ca="1" si="163"/>
        <v>`te`:0.375,</v>
      </c>
      <c r="T381" t="str">
        <f t="shared" ca="1" si="164"/>
        <v>`repairHrs`:3,</v>
      </c>
      <c r="U381" t="str">
        <f t="shared" ca="1" si="165"/>
        <v>`rprtDate`:`2017-10-18`,</v>
      </c>
      <c r="V381" t="str">
        <f t="shared" ca="1" si="166"/>
        <v>`timeStarts`:`2017-10-18T06:00:00-05:00`,</v>
      </c>
      <c r="W381" t="str">
        <f t="shared" ca="1" si="167"/>
        <v>`timeEnds`:`2017-10-18T09:00:00-05:00`,</v>
      </c>
      <c r="X381" t="str">
        <f t="shared" ca="1" si="168"/>
        <v>`shift`:`AM`,</v>
      </c>
      <c r="Y381" t="str">
        <f t="shared" ca="1" si="169"/>
        <v>`shiftStartTime`:`7`,</v>
      </c>
      <c r="Z381" t="str">
        <f t="shared" ca="1" si="170"/>
        <v>`wONum`:`KNSHOP`,</v>
      </c>
      <c r="AA381" t="str">
        <f t="shared" ca="1" si="171"/>
        <v>`uNum`:`506261`,</v>
      </c>
      <c r="AB381" t="str">
        <f t="shared" ca="1" si="172"/>
        <v>`notes`:`506261 Pony rod seals limpieza de la caja de recoleccion de desechos y su instalacion (3hrs)`,</v>
      </c>
      <c r="AC381" t="str">
        <f t="shared" ca="1" si="173"/>
        <v>`shift_Serial`:`43026_01`}</v>
      </c>
    </row>
    <row r="382" spans="1:29" x14ac:dyDescent="0.2">
      <c r="A382" t="str">
        <f t="shared" ca="1" si="145"/>
        <v>{`_id`:`marodriguez_2017-10-19_17-12-53_-0500_Thu02`,</v>
      </c>
      <c r="B382" t="str">
        <f t="shared" ca="1" si="146"/>
        <v>`_rev`:`1-bd1b1833525c751617412351538d97e3`,</v>
      </c>
      <c r="C382" t="str">
        <f t="shared" ca="1" si="147"/>
        <v>`worksiteEncoded`:`KN_ODS_MNSHOP`,</v>
      </c>
      <c r="D382" t="str">
        <f t="shared" ca="1" si="148"/>
        <v>`client`:`KN`,</v>
      </c>
      <c r="E382" t="str">
        <f t="shared" ca="1" si="149"/>
        <v>`location`:`ODS`,</v>
      </c>
      <c r="F382" t="str">
        <f t="shared" ca="1" si="150"/>
        <v>`locID`:`MNSHOP`,</v>
      </c>
      <c r="G382" t="str">
        <f t="shared" ca="1" si="151"/>
        <v>`username`:`marodriguez`,</v>
      </c>
      <c r="H382" t="str">
        <f t="shared" ca="1" si="152"/>
        <v>`lastName`:`Rodriguez`,</v>
      </c>
      <c r="I382" t="str">
        <f t="shared" ca="1" si="153"/>
        <v>`firstName`:`Marco`,</v>
      </c>
      <c r="J382" t="str">
        <f t="shared" ca="1" si="154"/>
        <v>`technician`:`Rodriguez, Marco`,</v>
      </c>
      <c r="K382" t="str">
        <f t="shared" ca="1" si="155"/>
        <v>`timeStampM`:`2017-10-19T17:12:53-05:00`,</v>
      </c>
      <c r="L382" t="str">
        <f t="shared" ca="1" si="156"/>
        <v>`shiftSerial`:`43026_01`,</v>
      </c>
      <c r="M382" t="str">
        <f t="shared" ca="1" si="157"/>
        <v>`siteUid`:521887,</v>
      </c>
      <c r="N382" t="str">
        <f t="shared" ca="1" si="158"/>
        <v>`timeStamp`:43027.717289456,</v>
      </c>
      <c r="O382" t="str">
        <f t="shared" ca="1" si="159"/>
        <v>`payrollPeriod`:43026,</v>
      </c>
      <c r="P382" t="str">
        <f t="shared" ca="1" si="160"/>
        <v>`rprtDateX`:43026,</v>
      </c>
      <c r="Q382" t="str">
        <f t="shared" ca="1" si="161"/>
        <v>`payroll_Period`:43026,</v>
      </c>
      <c r="R382" t="str">
        <f t="shared" ca="1" si="162"/>
        <v>`ts`:0.375,</v>
      </c>
      <c r="S382" t="str">
        <f t="shared" ca="1" si="163"/>
        <v>`te`:0.708333333,</v>
      </c>
      <c r="T382" t="str">
        <f t="shared" ca="1" si="164"/>
        <v>`repairHrs`:8,</v>
      </c>
      <c r="U382" t="str">
        <f t="shared" ca="1" si="165"/>
        <v>`rprtDate`:`2017-10-18`,</v>
      </c>
      <c r="V382" t="str">
        <f t="shared" ca="1" si="166"/>
        <v>`timeStarts`:`2017-10-18T09:00:00-05:00`,</v>
      </c>
      <c r="W382" t="str">
        <f t="shared" ca="1" si="167"/>
        <v>`timeEnds`:`2017-10-18T17:00:00-05:00`,</v>
      </c>
      <c r="X382" t="str">
        <f t="shared" ca="1" si="168"/>
        <v>`shift`:`AM`,</v>
      </c>
      <c r="Y382" t="str">
        <f t="shared" ca="1" si="169"/>
        <v>`shiftStartTime`:`7`,</v>
      </c>
      <c r="Z382" t="str">
        <f t="shared" ca="1" si="170"/>
        <v>`wONum`:`KNSHOP`,</v>
      </c>
      <c r="AA382" t="str">
        <f t="shared" ca="1" si="171"/>
        <v>`uNum`:`508881`,</v>
      </c>
      <c r="AB382" t="str">
        <f t="shared" ca="1" si="172"/>
        <v>`notes`:`508801 Drenar y limpiar tanque de aceite del power end cambio de tapa de llenadera limpieza de la mirilla y llenado cambio de lub pump y revision del dentado por daño en flecha de la bomba instalacion de la extencion del manifull de la bomba revision del sistema de engrase automatico check list (8hrs)`,</v>
      </c>
      <c r="AC382" t="str">
        <f t="shared" ca="1" si="173"/>
        <v>`shift_Serial`:`43026_01`}</v>
      </c>
    </row>
    <row r="383" spans="1:29" x14ac:dyDescent="0.2">
      <c r="A383" t="str">
        <f t="shared" ca="1" si="145"/>
        <v>{`_id`:`marodriguez_2017-10-20_17-52-08_-0500_Fri`,</v>
      </c>
      <c r="B383" t="str">
        <f t="shared" ca="1" si="146"/>
        <v>`_rev`:`4-1b662e297127827791463c30b90c8de5`,</v>
      </c>
      <c r="C383" t="str">
        <f t="shared" ca="1" si="147"/>
        <v>`worksiteEncoded`:`KN_ODS_MNSHOP`,</v>
      </c>
      <c r="D383" t="str">
        <f t="shared" ca="1" si="148"/>
        <v>`client`:`KN`,</v>
      </c>
      <c r="E383" t="str">
        <f t="shared" ca="1" si="149"/>
        <v>`location`:`ODS`,</v>
      </c>
      <c r="F383" t="str">
        <f t="shared" ca="1" si="150"/>
        <v>`locID`:`MNSHOP`,</v>
      </c>
      <c r="G383" t="str">
        <f t="shared" ca="1" si="151"/>
        <v>`username`:`marodriguez`,</v>
      </c>
      <c r="H383" t="str">
        <f t="shared" ca="1" si="152"/>
        <v>`lastName`:`Rodriguez`,</v>
      </c>
      <c r="I383" t="str">
        <f t="shared" ca="1" si="153"/>
        <v>`firstName`:`Marco`,</v>
      </c>
      <c r="J383" t="str">
        <f t="shared" ca="1" si="154"/>
        <v>`technician`:`Rodriguez, Marco`,</v>
      </c>
      <c r="K383" t="str">
        <f t="shared" ca="1" si="155"/>
        <v>`timeStampM`:`2017-10-20T17:52:08-05:00`,</v>
      </c>
      <c r="L383" t="str">
        <f t="shared" ca="1" si="156"/>
        <v>`shiftSerial`:`43026_02`,</v>
      </c>
      <c r="M383" t="str">
        <f t="shared" ca="1" si="157"/>
        <v>`siteUid`:521887,</v>
      </c>
      <c r="N383" t="str">
        <f t="shared" ca="1" si="158"/>
        <v>`timeStamp`:43028.7445440393,</v>
      </c>
      <c r="O383" t="str">
        <f t="shared" ca="1" si="159"/>
        <v>`payrollPeriod`:43026,</v>
      </c>
      <c r="P383" t="str">
        <f t="shared" ca="1" si="160"/>
        <v>`rprtDateX`:43027,</v>
      </c>
      <c r="Q383" t="str">
        <f t="shared" ca="1" si="161"/>
        <v>`payroll_Period`:43026,</v>
      </c>
      <c r="R383" t="str">
        <f t="shared" ca="1" si="162"/>
        <v>`ts`:0.75,</v>
      </c>
      <c r="S383" t="str">
        <f t="shared" ca="1" si="163"/>
        <v>`te`:0,</v>
      </c>
      <c r="T383" t="str">
        <f t="shared" ca="1" si="164"/>
        <v>`repairHrs`:6,</v>
      </c>
      <c r="U383" t="str">
        <f t="shared" ca="1" si="165"/>
        <v>`rprtDate`:`2017-10-19`,</v>
      </c>
      <c r="V383" t="str">
        <f t="shared" ca="1" si="166"/>
        <v>`timeStarts`:`2017-10-19T18:00:00-05:00`,</v>
      </c>
      <c r="W383" t="str">
        <f t="shared" ca="1" si="167"/>
        <v>`timeEnds`:`2017-10-20T00:00:00-05:00`,</v>
      </c>
      <c r="X383" t="str">
        <f t="shared" ca="1" si="168"/>
        <v>`shift`:`PM`,</v>
      </c>
      <c r="Y383" t="str">
        <f t="shared" ca="1" si="169"/>
        <v>`shiftStartTime`:`19`,</v>
      </c>
      <c r="Z383" t="str">
        <f t="shared" ca="1" si="170"/>
        <v>`wONum`:`KNSHOP`,</v>
      </c>
      <c r="AA383" t="str">
        <f t="shared" ca="1" si="171"/>
        <v>`uNum`:`Q-403`,</v>
      </c>
      <c r="AB383" t="str">
        <f t="shared" ca="1" si="172"/>
        <v>`notes`:`Q - 403 Take off drive line (6hrs)`,</v>
      </c>
      <c r="AC383" t="str">
        <f t="shared" ca="1" si="173"/>
        <v>`shift_Serial`:`43026_02`}</v>
      </c>
    </row>
    <row r="384" spans="1:29" x14ac:dyDescent="0.2">
      <c r="A384" t="str">
        <f t="shared" ca="1" si="145"/>
        <v>{`_id`:`marodriguez_2017-10-20_18-21-06_-0500_Fri`,</v>
      </c>
      <c r="B384" t="str">
        <f t="shared" ca="1" si="146"/>
        <v>`_rev`:`2-f1fa24e9542bed775655ef517046220e`,</v>
      </c>
      <c r="C384" t="str">
        <f t="shared" ca="1" si="147"/>
        <v>`worksiteEncoded`:`KN_ODS_MNSHOP`,</v>
      </c>
      <c r="D384" t="str">
        <f t="shared" ca="1" si="148"/>
        <v>`client`:`KN`,</v>
      </c>
      <c r="E384" t="str">
        <f t="shared" ca="1" si="149"/>
        <v>`location`:`ODS`,</v>
      </c>
      <c r="F384" t="str">
        <f t="shared" ca="1" si="150"/>
        <v>`locID`:`MNSHOP`,</v>
      </c>
      <c r="G384" t="str">
        <f t="shared" ca="1" si="151"/>
        <v>`username`:`marodriguez`,</v>
      </c>
      <c r="H384" t="str">
        <f t="shared" ca="1" si="152"/>
        <v>`lastName`:`Rodriguez`,</v>
      </c>
      <c r="I384" t="str">
        <f t="shared" ca="1" si="153"/>
        <v>`firstName`:`Marco`,</v>
      </c>
      <c r="J384" t="str">
        <f t="shared" ca="1" si="154"/>
        <v>`technician`:`Rodriguez, Marco`,</v>
      </c>
      <c r="K384" t="str">
        <f t="shared" ca="1" si="155"/>
        <v>`timeStampM`:`2017-10-20T18:21:06-05:00`,</v>
      </c>
      <c r="L384" t="str">
        <f t="shared" ca="1" si="156"/>
        <v>`shiftSerial`:`43026_02`,</v>
      </c>
      <c r="M384" t="str">
        <f t="shared" ca="1" si="157"/>
        <v>`siteUid`:521887,</v>
      </c>
      <c r="N384" t="str">
        <f t="shared" ca="1" si="158"/>
        <v>`timeStamp`:43028.7646577083,</v>
      </c>
      <c r="O384" t="str">
        <f t="shared" ca="1" si="159"/>
        <v>`payrollPeriod`:43026,</v>
      </c>
      <c r="P384" t="str">
        <f t="shared" ca="1" si="160"/>
        <v>`rprtDateX`:43027,</v>
      </c>
      <c r="Q384" t="str">
        <f t="shared" ca="1" si="161"/>
        <v>`payroll_Period`:43026,</v>
      </c>
      <c r="R384" t="str">
        <f t="shared" ca="1" si="162"/>
        <v>`ts`:0.208333333333333,</v>
      </c>
      <c r="S384" t="str">
        <f t="shared" ca="1" si="163"/>
        <v>`te`:0.416666666666667,</v>
      </c>
      <c r="T384" t="str">
        <f t="shared" ca="1" si="164"/>
        <v>`repairHrs`:5,</v>
      </c>
      <c r="U384" t="str">
        <f t="shared" ca="1" si="165"/>
        <v>`rprtDate`:`2017-10-19`,</v>
      </c>
      <c r="V384" t="str">
        <f t="shared" ca="1" si="166"/>
        <v>`timeStarts`:`2017-10-20T05:00:00-05:00`,</v>
      </c>
      <c r="W384" t="str">
        <f t="shared" ca="1" si="167"/>
        <v>`timeEnds`:`2017-10-20T10:00:00-05:00`,</v>
      </c>
      <c r="X384" t="str">
        <f t="shared" ca="1" si="168"/>
        <v>`shift`:`PM`,</v>
      </c>
      <c r="Y384" t="str">
        <f t="shared" ca="1" si="169"/>
        <v>`shiftStartTime`:`19`,</v>
      </c>
      <c r="Z384" t="str">
        <f t="shared" ca="1" si="170"/>
        <v>`wONum`:`KNSHOP`,</v>
      </c>
      <c r="AA384" t="str">
        <f t="shared" ca="1" si="171"/>
        <v>`uNum`:`HP-084`,</v>
      </c>
      <c r="AB384" t="str">
        <f t="shared" ca="1" si="172"/>
        <v>`notes`:`cambia tanque de aceite hidraulico 46 para fan motor conecta rodas las conexiones y rellena el tanque se corre la unidad paa ver que no existan fugas`,</v>
      </c>
      <c r="AC384" t="str">
        <f t="shared" ca="1" si="173"/>
        <v>`shift_Serial`:`43026_02`}</v>
      </c>
    </row>
    <row r="385" spans="1:29" x14ac:dyDescent="0.2">
      <c r="A385" t="str">
        <f t="shared" ca="1" si="145"/>
        <v>{`_id`:`marodriguez_2017-10-21_17-36-21_-0500_Sat`,</v>
      </c>
      <c r="B385" t="str">
        <f t="shared" ca="1" si="146"/>
        <v>`_rev`:`2-315ae79d79d691da386b12bc5aa5a159`,</v>
      </c>
      <c r="C385" t="str">
        <f t="shared" ca="1" si="147"/>
        <v>`worksiteEncoded`:`KN_ODS_MNSHOP`,</v>
      </c>
      <c r="D385" t="str">
        <f t="shared" ca="1" si="148"/>
        <v>`client`:`KN`,</v>
      </c>
      <c r="E385" t="str">
        <f t="shared" ca="1" si="149"/>
        <v>`location`:`ODS`,</v>
      </c>
      <c r="F385" t="str">
        <f t="shared" ca="1" si="150"/>
        <v>`locID`:`MNSHOP`,</v>
      </c>
      <c r="G385" t="str">
        <f t="shared" ca="1" si="151"/>
        <v>`username`:`marodriguez`,</v>
      </c>
      <c r="H385" t="str">
        <f t="shared" ca="1" si="152"/>
        <v>`lastName`:`Rodriguez`,</v>
      </c>
      <c r="I385" t="str">
        <f t="shared" ca="1" si="153"/>
        <v>`firstName`:`Marco`,</v>
      </c>
      <c r="J385" t="str">
        <f t="shared" ca="1" si="154"/>
        <v>`technician`:`Rodriguez, Marco`,</v>
      </c>
      <c r="K385" t="str">
        <f t="shared" ca="1" si="155"/>
        <v>`timeStampM`:`2017-10-21T17:36:21-05:00`,</v>
      </c>
      <c r="L385" t="str">
        <f t="shared" ca="1" si="156"/>
        <v>`shiftSerial`:`43026_03`,</v>
      </c>
      <c r="M385" t="str">
        <f t="shared" ca="1" si="157"/>
        <v>`siteUid`:521887,</v>
      </c>
      <c r="N385" t="str">
        <f t="shared" ca="1" si="158"/>
        <v>`timeStamp`:43029.7335835532,</v>
      </c>
      <c r="O385" t="str">
        <f t="shared" ca="1" si="159"/>
        <v>`payrollPeriod`:43026,</v>
      </c>
      <c r="P385" t="str">
        <f t="shared" ca="1" si="160"/>
        <v>`rprtDateX`:43028,</v>
      </c>
      <c r="Q385" t="str">
        <f t="shared" ca="1" si="161"/>
        <v>`payroll_Period`:43026,</v>
      </c>
      <c r="R385" t="str">
        <f t="shared" ca="1" si="162"/>
        <v>`ts`:0.75,</v>
      </c>
      <c r="S385" t="str">
        <f t="shared" ca="1" si="163"/>
        <v>`te`:0.0833333333333333,</v>
      </c>
      <c r="T385" t="str">
        <f t="shared" ca="1" si="164"/>
        <v>`repairHrs`:8,</v>
      </c>
      <c r="U385" t="str">
        <f t="shared" ca="1" si="165"/>
        <v>`rprtDate`:`2017-10-20`,</v>
      </c>
      <c r="V385" t="str">
        <f t="shared" ca="1" si="166"/>
        <v>`timeStarts`:`2017-10-20T18:00:00-05:00`,</v>
      </c>
      <c r="W385" t="str">
        <f t="shared" ca="1" si="167"/>
        <v>`timeEnds`:`2017-10-21T02:00:00-05:00`,</v>
      </c>
      <c r="X385" t="str">
        <f t="shared" ca="1" si="168"/>
        <v>`shift`:`PM`,</v>
      </c>
      <c r="Y385" t="str">
        <f t="shared" ca="1" si="169"/>
        <v>`shiftStartTime`:`19`,</v>
      </c>
      <c r="Z385" t="str">
        <f t="shared" ca="1" si="170"/>
        <v>`wONum`:`KNSHOP`,</v>
      </c>
      <c r="AA385" t="str">
        <f t="shared" ca="1" si="171"/>
        <v>`uNum`:`5111430`,</v>
      </c>
      <c r="AB385" t="str">
        <f t="shared" ca="1" si="172"/>
        <v>`notes`:`reemplaza pony rod reemplaza seals de pony rod reemplaza fluid end retira y da limpieza a chambers y arma ruedas intermedias ya que se retiraron para que el soldador reparara una fisura en el chasis`,</v>
      </c>
      <c r="AC385" t="str">
        <f t="shared" ca="1" si="173"/>
        <v>`shift_Serial`:`43026_03`}</v>
      </c>
    </row>
    <row r="386" spans="1:29" x14ac:dyDescent="0.2">
      <c r="A386" t="str">
        <f t="shared" ca="1" si="145"/>
        <v>{`_id`:`marodriguez_2017-10-21_17-40-59_-0500_Sat`,</v>
      </c>
      <c r="B386" t="str">
        <f t="shared" ca="1" si="146"/>
        <v>`_rev`:`2-540a338f28ab56cf5daaae14b610bbeb`,</v>
      </c>
      <c r="C386" t="str">
        <f t="shared" ca="1" si="147"/>
        <v>`worksiteEncoded`:`KN_ODS_MNSHOP`,</v>
      </c>
      <c r="D386" t="str">
        <f t="shared" ca="1" si="148"/>
        <v>`client`:`KN`,</v>
      </c>
      <c r="E386" t="str">
        <f t="shared" ca="1" si="149"/>
        <v>`location`:`ODS`,</v>
      </c>
      <c r="F386" t="str">
        <f t="shared" ca="1" si="150"/>
        <v>`locID`:`MNSHOP`,</v>
      </c>
      <c r="G386" t="str">
        <f t="shared" ca="1" si="151"/>
        <v>`username`:`marodriguez`,</v>
      </c>
      <c r="H386" t="str">
        <f t="shared" ca="1" si="152"/>
        <v>`lastName`:`Rodriguez`,</v>
      </c>
      <c r="I386" t="str">
        <f t="shared" ca="1" si="153"/>
        <v>`firstName`:`Marco`,</v>
      </c>
      <c r="J386" t="str">
        <f t="shared" ca="1" si="154"/>
        <v>`technician`:`Rodriguez, Marco`,</v>
      </c>
      <c r="K386" t="str">
        <f t="shared" ca="1" si="155"/>
        <v>`timeStampM`:`2017-10-21T17:40:59-05:00`,</v>
      </c>
      <c r="L386" t="str">
        <f t="shared" ca="1" si="156"/>
        <v>`shiftSerial`:`43026_03`,</v>
      </c>
      <c r="M386" t="str">
        <f t="shared" ca="1" si="157"/>
        <v>`siteUid`:521887,</v>
      </c>
      <c r="N386" t="str">
        <f t="shared" ca="1" si="158"/>
        <v>`timeStamp`:43029.7368016088,</v>
      </c>
      <c r="O386" t="str">
        <f t="shared" ca="1" si="159"/>
        <v>`payrollPeriod`:43026,</v>
      </c>
      <c r="P386" t="str">
        <f t="shared" ca="1" si="160"/>
        <v>`rprtDateX`:43028,</v>
      </c>
      <c r="Q386" t="str">
        <f t="shared" ca="1" si="161"/>
        <v>`payroll_Period`:43026,</v>
      </c>
      <c r="R386" t="str">
        <f t="shared" ca="1" si="162"/>
        <v>`ts`:0.0833333333333333,</v>
      </c>
      <c r="S386" t="str">
        <f t="shared" ca="1" si="163"/>
        <v>`te`:0.208333333333333,</v>
      </c>
      <c r="T386" t="str">
        <f t="shared" ca="1" si="164"/>
        <v>`repairHrs`:3,</v>
      </c>
      <c r="U386" t="str">
        <f t="shared" ca="1" si="165"/>
        <v>`rprtDate`:`2017-10-20`,</v>
      </c>
      <c r="V386" t="str">
        <f t="shared" ca="1" si="166"/>
        <v>`timeStarts`:`2017-10-21T02:00:00-05:00`,</v>
      </c>
      <c r="W386" t="str">
        <f t="shared" ca="1" si="167"/>
        <v>`timeEnds`:`2017-10-21T05:00:00-05:00`,</v>
      </c>
      <c r="X386" t="str">
        <f t="shared" ca="1" si="168"/>
        <v>`shift`:`PM`,</v>
      </c>
      <c r="Y386" t="str">
        <f t="shared" ca="1" si="169"/>
        <v>`shiftStartTime`:`19`,</v>
      </c>
      <c r="Z386" t="str">
        <f t="shared" ca="1" si="170"/>
        <v>`wONum`:`KNSHOP`,</v>
      </c>
      <c r="AA386" t="str">
        <f t="shared" ca="1" si="171"/>
        <v>`uNum`:`506189`,</v>
      </c>
      <c r="AB386" t="str">
        <f t="shared" ca="1" si="172"/>
        <v>`notes`:`install manifull take off turbo boots`,</v>
      </c>
      <c r="AC386" t="str">
        <f t="shared" ca="1" si="173"/>
        <v>`shift_Serial`:`43026_03`}</v>
      </c>
    </row>
    <row r="387" spans="1:29" x14ac:dyDescent="0.2">
      <c r="A387" t="str">
        <f t="shared" ref="A387:A450" ca="1" si="174">CONCATENATE("{`",INDIRECT("Sheet2!$A$1"),"`:`",INDIRECT("Sheet2!A"&amp;ROW()),"`,")</f>
        <v>{`_id`:`marodriguez_2017-10-24_14-16-31_-0500_Tue`,</v>
      </c>
      <c r="B387" t="str">
        <f t="shared" ref="B387:B450" ca="1" si="175">CONCATENATE("`",INDIRECT("Sheet2!$B$1"),"`:`",INDIRECT("Sheet2!B"&amp;ROW()),"`,")</f>
        <v>`_rev`:`2-ad1f52dc20475f87b93f47b4f77afe1b`,</v>
      </c>
      <c r="C387" t="str">
        <f t="shared" ref="C387:C450" ca="1" si="176">CONCATENATE("`",INDIRECT("Sheet2!$C$1"),"`:`",INDIRECT("Sheet2!C"&amp;ROW()),"`,")</f>
        <v>`worksiteEncoded`:`KN_ODS_MNSHOP`,</v>
      </c>
      <c r="D387" t="str">
        <f t="shared" ref="D387:D450" ca="1" si="177">CONCATENATE("`",INDIRECT("Sheet2!$D$1"),"`:`",INDIRECT("Sheet2!D"&amp;ROW()),"`,")</f>
        <v>`client`:`KN`,</v>
      </c>
      <c r="E387" t="str">
        <f t="shared" ref="E387:E450" ca="1" si="178">CONCATENATE("`",INDIRECT("Sheet2!$E$1"),"`:`",INDIRECT("Sheet2!E"&amp;ROW()),"`,")</f>
        <v>`location`:`ODS`,</v>
      </c>
      <c r="F387" t="str">
        <f t="shared" ref="F387:F450" ca="1" si="179">CONCATENATE("`",INDIRECT("Sheet2!$F$1"),"`:`",INDIRECT("Sheet2!F"&amp;ROW()),"`,")</f>
        <v>`locID`:`MNSHOP`,</v>
      </c>
      <c r="G387" t="str">
        <f t="shared" ref="G387:G450" ca="1" si="180">CONCATENATE("`",INDIRECT("Sheet2!$G$1"),"`:`",INDIRECT("Sheet2!G"&amp;ROW()),"`,")</f>
        <v>`username`:`marodriguez`,</v>
      </c>
      <c r="H387" t="str">
        <f t="shared" ref="H387:H450" ca="1" si="181">CONCATENATE("`",INDIRECT("Sheet2!$H$1"),"`:`",INDIRECT("Sheet2!H"&amp;ROW()),"`,")</f>
        <v>`lastName`:`Rodriguez`,</v>
      </c>
      <c r="I387" t="str">
        <f t="shared" ref="I387:I450" ca="1" si="182">CONCATENATE("`",INDIRECT("Sheet2!$I$1"),"`:`",INDIRECT("Sheet2!I"&amp;ROW()),"`,")</f>
        <v>`firstName`:`Marco`,</v>
      </c>
      <c r="J387" t="str">
        <f t="shared" ref="J387:J450" ca="1" si="183">CONCATENATE("`",INDIRECT("Sheet2!$J$1"),"`:`",INDIRECT("Sheet2!J"&amp;ROW()),"`,")</f>
        <v>`technician`:`Rodriguez, Marco`,</v>
      </c>
      <c r="K387" t="str">
        <f t="shared" ref="K387:K450" ca="1" si="184">CONCATENATE("`",INDIRECT("Sheet2!$K$1"),"`:`",INDIRECT("Sheet2!K"&amp;ROW()),"`,")</f>
        <v>`timeStampM`:`2017-10-24T14:16:31-05:00`,</v>
      </c>
      <c r="L387" t="str">
        <f t="shared" ref="L387:L450" ca="1" si="185">CONCATENATE("`",INDIRECT("Sheet2!$L$1"),"`:`",INDIRECT("Sheet2!L"&amp;ROW()),"`,")</f>
        <v>`shiftSerial`:`43026_04`,</v>
      </c>
      <c r="M387" t="str">
        <f t="shared" ref="M387:M450" ca="1" si="186">CONCATENATE("`",INDIRECT("Sheet2!$M$1"),"`:",INDIRECT("Sheet2!M"&amp;ROW()),",")</f>
        <v>`siteUid`:521887,</v>
      </c>
      <c r="N387" t="str">
        <f t="shared" ref="N387:N450" ca="1" si="187">CONCATENATE("`",INDIRECT("Sheet2!$N$1"),"`:",INDIRECT("Sheet2!N"&amp;ROW()),",")</f>
        <v>`timeStamp`:43032.5948101042,</v>
      </c>
      <c r="O387" t="str">
        <f t="shared" ref="O387:O450" ca="1" si="188">CONCATENATE("`",INDIRECT("Sheet2!$O$1"),"`:",INDIRECT("Sheet2!O"&amp;ROW()),",")</f>
        <v>`payrollPeriod`:43026,</v>
      </c>
      <c r="P387" t="str">
        <f t="shared" ref="P387:P450" ca="1" si="189">CONCATENATE("`",INDIRECT("Sheet2!$Q$1"),"`:",INDIRECT("Sheet2!Q"&amp;ROW()),",")</f>
        <v>`rprtDateX`:43029,</v>
      </c>
      <c r="Q387" t="str">
        <f t="shared" ref="Q387:Q450" ca="1" si="190">CONCATENATE("`",INDIRECT("Sheet2!$P$1"),"`:",INDIRECT("Sheet2!P"&amp;ROW()),",")</f>
        <v>`payroll_Period`:43026,</v>
      </c>
      <c r="R387" t="str">
        <f t="shared" ref="R387:R450" ca="1" si="191">CONCATENATE("`",INDIRECT("Sheet2!$R$1"),"`:",INDIRECT("Sheet2!R"&amp;ROW()),",")</f>
        <v>`ts`:0,</v>
      </c>
      <c r="S387" t="str">
        <f t="shared" ref="S387:S450" ca="1" si="192">CONCATENATE("`",INDIRECT("Sheet2!$S$1"),"`:",INDIRECT("Sheet2!S"&amp;ROW()),",")</f>
        <v>`te`:0.208333333333333,</v>
      </c>
      <c r="T387" t="str">
        <f t="shared" ref="T387:T450" ca="1" si="193">CONCATENATE("`",INDIRECT("Sheet2!$T$1"),"`:",INDIRECT("Sheet2!T"&amp;ROW()),",")</f>
        <v>`repairHrs`:5,</v>
      </c>
      <c r="U387" t="str">
        <f t="shared" ref="U387:U450" ca="1" si="194">CONCATENATE("`",INDIRECT("Sheet2!$U$1"),"`:`",TEXT(INDIRECT("Sheet2!U"&amp;ROW()),"yyyy-mm-dd"),"`,")</f>
        <v>`rprtDate`:`2017-10-21`,</v>
      </c>
      <c r="V387" t="str">
        <f t="shared" ref="V387:V450" ca="1" si="195">CONCATENATE("`",INDIRECT("Sheet2!$V$1"),"`:`",INDIRECT("Sheet2!V"&amp;ROW()),"`,")</f>
        <v>`timeStarts`:`2017-10-22T00:00:00-05:00`,</v>
      </c>
      <c r="W387" t="str">
        <f t="shared" ref="W387:W450" ca="1" si="196">CONCATENATE("`",INDIRECT("Sheet2!$W$1"),"`:`",INDIRECT("Sheet2!W"&amp;ROW()),"`,")</f>
        <v>`timeEnds`:`2017-10-22T05:00:00-05:00`,</v>
      </c>
      <c r="X387" t="str">
        <f t="shared" ref="X387:X450" ca="1" si="197">CONCATENATE("`",INDIRECT("Sheet2!$X$1"),"`:`",INDIRECT("Sheet2!X"&amp;ROW()),"`,")</f>
        <v>`shift`:`PM`,</v>
      </c>
      <c r="Y387" t="str">
        <f t="shared" ref="Y387:Y450" ca="1" si="198">CONCATENATE("`",INDIRECT("Sheet2!$Y$1"),"`:`",INDIRECT("Sheet2!Y"&amp;ROW()),"`,")</f>
        <v>`shiftStartTime`:`19`,</v>
      </c>
      <c r="Z387" t="str">
        <f t="shared" ref="Z387:Z450" ca="1" si="199">CONCATENATE("`",INDIRECT("Sheet2!$Z$1"),"`:`",INDIRECT("Sheet2!Z"&amp;ROW()),"`,")</f>
        <v>`wONum`:`KNSHOP`,</v>
      </c>
      <c r="AA387" t="str">
        <f t="shared" ref="AA387:AA450" ca="1" si="200">CONCATENATE("`",INDIRECT("Sheet2!$AA$1"),"`:`",INDIRECT("Sheet2!AA"&amp;ROW()),"`,")</f>
        <v>`uNum`:`506123`,</v>
      </c>
      <c r="AB387" t="str">
        <f t="shared" ref="AB387:AB450" ca="1" si="201">CONCATENATE("`",INDIRECT("Sheet2!$AB$1"),"`:`",INDIRECT("Sheet2!AB"&amp;ROW()),"`,")</f>
        <v>`notes`:`Fan motor reemplaza mangueras dañadas fabricandolas a medida`,</v>
      </c>
      <c r="AC387" t="str">
        <f t="shared" ref="AC387:AC450" ca="1" si="202">CONCATENATE("`",INDIRECT("Sheet2!$AC$1"),"`:`",INDIRECT("Sheet2!AC"&amp;ROW()),"`}")</f>
        <v>`shift_Serial`:`43026_04`}</v>
      </c>
    </row>
    <row r="388" spans="1:29" x14ac:dyDescent="0.2">
      <c r="A388" t="str">
        <f t="shared" ca="1" si="174"/>
        <v>{`_id`:`marodriguez_2017-10-24_14-21-01_-0500_Tue`,</v>
      </c>
      <c r="B388" t="str">
        <f t="shared" ca="1" si="175"/>
        <v>`_rev`:`2-3acf07e526c17aad308a78515ed015ff`,</v>
      </c>
      <c r="C388" t="str">
        <f t="shared" ca="1" si="176"/>
        <v>`worksiteEncoded`:`KN_ODS_MNSHOP`,</v>
      </c>
      <c r="D388" t="str">
        <f t="shared" ca="1" si="177"/>
        <v>`client`:`KN`,</v>
      </c>
      <c r="E388" t="str">
        <f t="shared" ca="1" si="178"/>
        <v>`location`:`ODS`,</v>
      </c>
      <c r="F388" t="str">
        <f t="shared" ca="1" si="179"/>
        <v>`locID`:`MNSHOP`,</v>
      </c>
      <c r="G388" t="str">
        <f t="shared" ca="1" si="180"/>
        <v>`username`:`marodriguez`,</v>
      </c>
      <c r="H388" t="str">
        <f t="shared" ca="1" si="181"/>
        <v>`lastName`:`Rodriguez`,</v>
      </c>
      <c r="I388" t="str">
        <f t="shared" ca="1" si="182"/>
        <v>`firstName`:`Marco`,</v>
      </c>
      <c r="J388" t="str">
        <f t="shared" ca="1" si="183"/>
        <v>`technician`:`Rodriguez, Marco`,</v>
      </c>
      <c r="K388" t="str">
        <f t="shared" ca="1" si="184"/>
        <v>`timeStampM`:`2017-10-24T14:21:01-05:00`,</v>
      </c>
      <c r="L388" t="str">
        <f t="shared" ca="1" si="185"/>
        <v>`shiftSerial`:`43026_05`,</v>
      </c>
      <c r="M388" t="str">
        <f t="shared" ca="1" si="186"/>
        <v>`siteUid`:521887,</v>
      </c>
      <c r="N388" t="str">
        <f t="shared" ca="1" si="187"/>
        <v>`timeStamp`:43032.5979306944,</v>
      </c>
      <c r="O388" t="str">
        <f t="shared" ca="1" si="188"/>
        <v>`payrollPeriod`:43026,</v>
      </c>
      <c r="P388" t="str">
        <f t="shared" ca="1" si="189"/>
        <v>`rprtDateX`:43030,</v>
      </c>
      <c r="Q388" t="str">
        <f t="shared" ca="1" si="190"/>
        <v>`payroll_Period`:43026,</v>
      </c>
      <c r="R388" t="str">
        <f t="shared" ca="1" si="191"/>
        <v>`ts`:0.75,</v>
      </c>
      <c r="S388" t="str">
        <f t="shared" ca="1" si="192"/>
        <v>`te`:0.0416666666666667,</v>
      </c>
      <c r="T388" t="str">
        <f t="shared" ca="1" si="193"/>
        <v>`repairHrs`:7,</v>
      </c>
      <c r="U388" t="str">
        <f t="shared" ca="1" si="194"/>
        <v>`rprtDate`:`2017-10-22`,</v>
      </c>
      <c r="V388" t="str">
        <f t="shared" ca="1" si="195"/>
        <v>`timeStarts`:`2017-10-22T18:00:00-05:00`,</v>
      </c>
      <c r="W388" t="str">
        <f t="shared" ca="1" si="196"/>
        <v>`timeEnds`:`2017-10-23T01:00:00-05:00`,</v>
      </c>
      <c r="X388" t="str">
        <f t="shared" ca="1" si="197"/>
        <v>`shift`:`PM`,</v>
      </c>
      <c r="Y388" t="str">
        <f t="shared" ca="1" si="198"/>
        <v>`shiftStartTime`:`19`,</v>
      </c>
      <c r="Z388" t="str">
        <f t="shared" ca="1" si="199"/>
        <v>`wONum`:`KNSHOP`,</v>
      </c>
      <c r="AA388" t="str">
        <f t="shared" ca="1" si="200"/>
        <v>`uNum`:`508766`,</v>
      </c>
      <c r="AB388" t="str">
        <f t="shared" ca="1" si="201"/>
        <v>`notes`:`reemplaza fluid end teniendo que desarmar por completo valvulas interiores resortes bridas tapas de succion etc`,</v>
      </c>
      <c r="AC388" t="str">
        <f t="shared" ca="1" si="202"/>
        <v>`shift_Serial`:`43026_05`}</v>
      </c>
    </row>
    <row r="389" spans="1:29" x14ac:dyDescent="0.2">
      <c r="A389" t="str">
        <f t="shared" ca="1" si="174"/>
        <v>{`_id`:`marodriguez_2017-10-24_14-24-01_-0500_Tue`,</v>
      </c>
      <c r="B389" t="str">
        <f t="shared" ca="1" si="175"/>
        <v>`_rev`:`2-0a52cfd1849c46cbbd75b596d476f0f1`,</v>
      </c>
      <c r="C389" t="str">
        <f t="shared" ca="1" si="176"/>
        <v>`worksiteEncoded`:`KN_ODS_MNSHOP`,</v>
      </c>
      <c r="D389" t="str">
        <f t="shared" ca="1" si="177"/>
        <v>`client`:`KN`,</v>
      </c>
      <c r="E389" t="str">
        <f t="shared" ca="1" si="178"/>
        <v>`location`:`ODS`,</v>
      </c>
      <c r="F389" t="str">
        <f t="shared" ca="1" si="179"/>
        <v>`locID`:`MNSHOP`,</v>
      </c>
      <c r="G389" t="str">
        <f t="shared" ca="1" si="180"/>
        <v>`username`:`marodriguez`,</v>
      </c>
      <c r="H389" t="str">
        <f t="shared" ca="1" si="181"/>
        <v>`lastName`:`Rodriguez`,</v>
      </c>
      <c r="I389" t="str">
        <f t="shared" ca="1" si="182"/>
        <v>`firstName`:`Marco`,</v>
      </c>
      <c r="J389" t="str">
        <f t="shared" ca="1" si="183"/>
        <v>`technician`:`Rodriguez, Marco`,</v>
      </c>
      <c r="K389" t="str">
        <f t="shared" ca="1" si="184"/>
        <v>`timeStampM`:`2017-10-24T14:24:01-05:00`,</v>
      </c>
      <c r="L389" t="str">
        <f t="shared" ca="1" si="185"/>
        <v>`shiftSerial`:`43026_05`,</v>
      </c>
      <c r="M389" t="str">
        <f t="shared" ca="1" si="186"/>
        <v>`siteUid`:521887,</v>
      </c>
      <c r="N389" t="str">
        <f t="shared" ca="1" si="187"/>
        <v>`timeStamp`:43032.6000120139,</v>
      </c>
      <c r="O389" t="str">
        <f t="shared" ca="1" si="188"/>
        <v>`payrollPeriod`:43026,</v>
      </c>
      <c r="P389" t="str">
        <f t="shared" ca="1" si="189"/>
        <v>`rprtDateX`:43030,</v>
      </c>
      <c r="Q389" t="str">
        <f t="shared" ca="1" si="190"/>
        <v>`payroll_Period`:43026,</v>
      </c>
      <c r="R389" t="str">
        <f t="shared" ca="1" si="191"/>
        <v>`ts`:0.0416666666666667,</v>
      </c>
      <c r="S389" t="str">
        <f t="shared" ca="1" si="192"/>
        <v>`te`:0.208333333333333,</v>
      </c>
      <c r="T389" t="str">
        <f t="shared" ca="1" si="193"/>
        <v>`repairHrs`:4,</v>
      </c>
      <c r="U389" t="str">
        <f t="shared" ca="1" si="194"/>
        <v>`rprtDate`:`2017-10-22`,</v>
      </c>
      <c r="V389" t="str">
        <f t="shared" ca="1" si="195"/>
        <v>`timeStarts`:`2017-10-23T01:00:00-05:00`,</v>
      </c>
      <c r="W389" t="str">
        <f t="shared" ca="1" si="196"/>
        <v>`timeEnds`:`2017-10-23T05:00:00-05:00`,</v>
      </c>
      <c r="X389" t="str">
        <f t="shared" ca="1" si="197"/>
        <v>`shift`:`PM`,</v>
      </c>
      <c r="Y389" t="str">
        <f t="shared" ca="1" si="198"/>
        <v>`shiftStartTime`:`19`,</v>
      </c>
      <c r="Z389" t="str">
        <f t="shared" ca="1" si="199"/>
        <v>`wONum`:`KNSHOP`,</v>
      </c>
      <c r="AA389" t="str">
        <f t="shared" ca="1" si="200"/>
        <v>`uNum`:`506067`,</v>
      </c>
      <c r="AB389" t="str">
        <f t="shared" ca="1" si="201"/>
        <v>`notes`:`Fluid end empacar plungers se revisa sistema de engrase automatico`,</v>
      </c>
      <c r="AC389" t="str">
        <f t="shared" ca="1" si="202"/>
        <v>`shift_Serial`:`43026_05`}</v>
      </c>
    </row>
    <row r="390" spans="1:29" x14ac:dyDescent="0.2">
      <c r="A390" t="str">
        <f t="shared" ca="1" si="174"/>
        <v>{`_id`:`marodriguez_2017-10-24_14-30-54_-0500_Tue`,</v>
      </c>
      <c r="B390" t="str">
        <f t="shared" ca="1" si="175"/>
        <v>`_rev`:`2-4625f15bd7e5aa54650efd895aa377dd`,</v>
      </c>
      <c r="C390" t="str">
        <f t="shared" ca="1" si="176"/>
        <v>`worksiteEncoded`:`KN_ODS_MNSHOP`,</v>
      </c>
      <c r="D390" t="str">
        <f t="shared" ca="1" si="177"/>
        <v>`client`:`KN`,</v>
      </c>
      <c r="E390" t="str">
        <f t="shared" ca="1" si="178"/>
        <v>`location`:`ODS`,</v>
      </c>
      <c r="F390" t="str">
        <f t="shared" ca="1" si="179"/>
        <v>`locID`:`MNSHOP`,</v>
      </c>
      <c r="G390" t="str">
        <f t="shared" ca="1" si="180"/>
        <v>`username`:`marodriguez`,</v>
      </c>
      <c r="H390" t="str">
        <f t="shared" ca="1" si="181"/>
        <v>`lastName`:`Rodriguez`,</v>
      </c>
      <c r="I390" t="str">
        <f t="shared" ca="1" si="182"/>
        <v>`firstName`:`Marco`,</v>
      </c>
      <c r="J390" t="str">
        <f t="shared" ca="1" si="183"/>
        <v>`technician`:`Rodriguez, Marco`,</v>
      </c>
      <c r="K390" t="str">
        <f t="shared" ca="1" si="184"/>
        <v>`timeStampM`:`2017-10-24T14:30:54-05:00`,</v>
      </c>
      <c r="L390" t="str">
        <f t="shared" ca="1" si="185"/>
        <v>`shiftSerial`:`43026_06`,</v>
      </c>
      <c r="M390" t="str">
        <f t="shared" ca="1" si="186"/>
        <v>`siteUid`:521887,</v>
      </c>
      <c r="N390" t="str">
        <f t="shared" ca="1" si="187"/>
        <v>`timeStamp`:43032.6048006829,</v>
      </c>
      <c r="O390" t="str">
        <f t="shared" ca="1" si="188"/>
        <v>`payrollPeriod`:43026,</v>
      </c>
      <c r="P390" t="str">
        <f t="shared" ca="1" si="189"/>
        <v>`rprtDateX`:43031,</v>
      </c>
      <c r="Q390" t="str">
        <f t="shared" ca="1" si="190"/>
        <v>`payroll_Period`:43026,</v>
      </c>
      <c r="R390" t="str">
        <f t="shared" ca="1" si="191"/>
        <v>`ts`:0.75,</v>
      </c>
      <c r="S390" t="str">
        <f t="shared" ca="1" si="192"/>
        <v>`te`:0,</v>
      </c>
      <c r="T390" t="str">
        <f t="shared" ca="1" si="193"/>
        <v>`repairHrs`:6,</v>
      </c>
      <c r="U390" t="str">
        <f t="shared" ca="1" si="194"/>
        <v>`rprtDate`:`2017-10-23`,</v>
      </c>
      <c r="V390" t="str">
        <f t="shared" ca="1" si="195"/>
        <v>`timeStarts`:`2017-10-23T18:00:00-05:00`,</v>
      </c>
      <c r="W390" t="str">
        <f t="shared" ca="1" si="196"/>
        <v>`timeEnds`:`2017-10-24T00:00:00-05:00`,</v>
      </c>
      <c r="X390" t="str">
        <f t="shared" ca="1" si="197"/>
        <v>`shift`:`PM`,</v>
      </c>
      <c r="Y390" t="str">
        <f t="shared" ca="1" si="198"/>
        <v>`shiftStartTime`:`19`,</v>
      </c>
      <c r="Z390" t="str">
        <f t="shared" ca="1" si="199"/>
        <v>`wONum`:`KNSHOP`,</v>
      </c>
      <c r="AA390" t="str">
        <f t="shared" ca="1" si="200"/>
        <v>`uNum`:`10070`,</v>
      </c>
      <c r="AB390" t="str">
        <f t="shared" ca="1" si="201"/>
        <v>`notes`:`reemplaza fluid end revision del sistema de engrase limpieza a la charola ecologica desmantela fluid end que se retiro para mandarlo a reparacion`,</v>
      </c>
      <c r="AC390" t="str">
        <f t="shared" ca="1" si="202"/>
        <v>`shift_Serial`:`43026_06`}</v>
      </c>
    </row>
    <row r="391" spans="1:29" x14ac:dyDescent="0.2">
      <c r="A391" t="str">
        <f t="shared" ca="1" si="174"/>
        <v>{`_id`:`marodriguez_2017-10-24_14-33-52_-0500_Tue`,</v>
      </c>
      <c r="B391" t="str">
        <f t="shared" ca="1" si="175"/>
        <v>`_rev`:`2-28108e624e5790c79cb61552198eecac`,</v>
      </c>
      <c r="C391" t="str">
        <f t="shared" ca="1" si="176"/>
        <v>`worksiteEncoded`:`KN_ODS_MNSHOP`,</v>
      </c>
      <c r="D391" t="str">
        <f t="shared" ca="1" si="177"/>
        <v>`client`:`KN`,</v>
      </c>
      <c r="E391" t="str">
        <f t="shared" ca="1" si="178"/>
        <v>`location`:`ODS`,</v>
      </c>
      <c r="F391" t="str">
        <f t="shared" ca="1" si="179"/>
        <v>`locID`:`MNSHOP`,</v>
      </c>
      <c r="G391" t="str">
        <f t="shared" ca="1" si="180"/>
        <v>`username`:`marodriguez`,</v>
      </c>
      <c r="H391" t="str">
        <f t="shared" ca="1" si="181"/>
        <v>`lastName`:`Rodriguez`,</v>
      </c>
      <c r="I391" t="str">
        <f t="shared" ca="1" si="182"/>
        <v>`firstName`:`Marco`,</v>
      </c>
      <c r="J391" t="str">
        <f t="shared" ca="1" si="183"/>
        <v>`technician`:`Rodriguez, Marco`,</v>
      </c>
      <c r="K391" t="str">
        <f t="shared" ca="1" si="184"/>
        <v>`timeStampM`:`2017-10-24T14:33:52-05:00`,</v>
      </c>
      <c r="L391" t="str">
        <f t="shared" ca="1" si="185"/>
        <v>`shiftSerial`:`43026_06`,</v>
      </c>
      <c r="M391" t="str">
        <f t="shared" ca="1" si="186"/>
        <v>`siteUid`:521887,</v>
      </c>
      <c r="N391" t="str">
        <f t="shared" ca="1" si="187"/>
        <v>`timeStamp`:43032.6068539005,</v>
      </c>
      <c r="O391" t="str">
        <f t="shared" ca="1" si="188"/>
        <v>`payrollPeriod`:43026,</v>
      </c>
      <c r="P391" t="str">
        <f t="shared" ca="1" si="189"/>
        <v>`rprtDateX`:43031,</v>
      </c>
      <c r="Q391" t="str">
        <f t="shared" ca="1" si="190"/>
        <v>`payroll_Period`:43026,</v>
      </c>
      <c r="R391" t="str">
        <f t="shared" ca="1" si="191"/>
        <v>`ts`:0,</v>
      </c>
      <c r="S391" t="str">
        <f t="shared" ca="1" si="192"/>
        <v>`te`:0.208333333333333,</v>
      </c>
      <c r="T391" t="str">
        <f t="shared" ca="1" si="193"/>
        <v>`repairHrs`:5,</v>
      </c>
      <c r="U391" t="str">
        <f t="shared" ca="1" si="194"/>
        <v>`rprtDate`:`2017-10-23`,</v>
      </c>
      <c r="V391" t="str">
        <f t="shared" ca="1" si="195"/>
        <v>`timeStarts`:`2017-10-24T00:00:00-05:00`,</v>
      </c>
      <c r="W391" t="str">
        <f t="shared" ca="1" si="196"/>
        <v>`timeEnds`:`2017-10-24T05:00:00-05:00`,</v>
      </c>
      <c r="X391" t="str">
        <f t="shared" ca="1" si="197"/>
        <v>`shift`:`PM`,</v>
      </c>
      <c r="Y391" t="str">
        <f t="shared" ca="1" si="198"/>
        <v>`shiftStartTime`:`19`,</v>
      </c>
      <c r="Z391" t="str">
        <f t="shared" ca="1" si="199"/>
        <v>`wONum`:`KNSHOP`,</v>
      </c>
      <c r="AA391" t="str">
        <f t="shared" ca="1" si="200"/>
        <v>`uNum`:`Q-403`,</v>
      </c>
      <c r="AB391" t="str">
        <f t="shared" ca="1" si="201"/>
        <v>`notes`:`check over install seal in transmmision install drive line`,</v>
      </c>
      <c r="AC391" t="str">
        <f t="shared" ca="1" si="202"/>
        <v>`shift_Serial`:`43026_06`}</v>
      </c>
    </row>
    <row r="392" spans="1:29" x14ac:dyDescent="0.2">
      <c r="A392" t="str">
        <f t="shared" ca="1" si="174"/>
        <v>{`_id`:`marodriguez_2017-10-25_18-05-53_-0500_Wed`,</v>
      </c>
      <c r="B392" t="str">
        <f t="shared" ca="1" si="175"/>
        <v>`_rev`:`2-3ea342401fab2efcf5002484c7431211`,</v>
      </c>
      <c r="C392" t="str">
        <f t="shared" ca="1" si="176"/>
        <v>`worksiteEncoded`:`KN_ODS_MNSHOP`,</v>
      </c>
      <c r="D392" t="str">
        <f t="shared" ca="1" si="177"/>
        <v>`client`:`KN`,</v>
      </c>
      <c r="E392" t="str">
        <f t="shared" ca="1" si="178"/>
        <v>`location`:`ODS`,</v>
      </c>
      <c r="F392" t="str">
        <f t="shared" ca="1" si="179"/>
        <v>`locID`:`MNSHOP`,</v>
      </c>
      <c r="G392" t="str">
        <f t="shared" ca="1" si="180"/>
        <v>`username`:`marodriguez`,</v>
      </c>
      <c r="H392" t="str">
        <f t="shared" ca="1" si="181"/>
        <v>`lastName`:`Rodriguez`,</v>
      </c>
      <c r="I392" t="str">
        <f t="shared" ca="1" si="182"/>
        <v>`firstName`:`Marco`,</v>
      </c>
      <c r="J392" t="str">
        <f t="shared" ca="1" si="183"/>
        <v>`technician`:`Rodriguez, Marco`,</v>
      </c>
      <c r="K392" t="str">
        <f t="shared" ca="1" si="184"/>
        <v>`timeStampM`:`2017-10-25T18:05:53-05:00`,</v>
      </c>
      <c r="L392" t="str">
        <f t="shared" ca="1" si="185"/>
        <v>`shiftSerial`:`43026_07`,</v>
      </c>
      <c r="M392" t="str">
        <f t="shared" ca="1" si="186"/>
        <v>`siteUid`:521887,</v>
      </c>
      <c r="N392" t="str">
        <f t="shared" ca="1" si="187"/>
        <v>`timeStamp`:43033.7540909606,</v>
      </c>
      <c r="O392" t="str">
        <f t="shared" ca="1" si="188"/>
        <v>`payrollPeriod`:43026,</v>
      </c>
      <c r="P392" t="str">
        <f t="shared" ca="1" si="189"/>
        <v>`rprtDateX`:43032,</v>
      </c>
      <c r="Q392" t="str">
        <f t="shared" ca="1" si="190"/>
        <v>`payroll_Period`:43026,</v>
      </c>
      <c r="R392" t="str">
        <f t="shared" ca="1" si="191"/>
        <v>`ts`:0.75,</v>
      </c>
      <c r="S392" t="str">
        <f t="shared" ca="1" si="192"/>
        <v>`te`:0,</v>
      </c>
      <c r="T392" t="str">
        <f t="shared" ca="1" si="193"/>
        <v>`repairHrs`:6,</v>
      </c>
      <c r="U392" t="str">
        <f t="shared" ca="1" si="194"/>
        <v>`rprtDate`:`2017-10-24`,</v>
      </c>
      <c r="V392" t="str">
        <f t="shared" ca="1" si="195"/>
        <v>`timeStarts`:`2017-10-24T18:00:00-05:00`,</v>
      </c>
      <c r="W392" t="str">
        <f t="shared" ca="1" si="196"/>
        <v>`timeEnds`:`2017-10-25T00:00:00-05:00`,</v>
      </c>
      <c r="X392" t="str">
        <f t="shared" ca="1" si="197"/>
        <v>`shift`:`PM`,</v>
      </c>
      <c r="Y392" t="str">
        <f t="shared" ca="1" si="198"/>
        <v>`shiftStartTime`:`19`,</v>
      </c>
      <c r="Z392" t="str">
        <f t="shared" ca="1" si="199"/>
        <v>`wONum`:`KNSHOP`,</v>
      </c>
      <c r="AA392" t="str">
        <f t="shared" ca="1" si="200"/>
        <v>`uNum`:`506262`,</v>
      </c>
      <c r="AB392" t="str">
        <f t="shared" ca="1" si="201"/>
        <v>`notes`:`fan mtor fluid end cjeck list`,</v>
      </c>
      <c r="AC392" t="str">
        <f t="shared" ca="1" si="202"/>
        <v>`shift_Serial`:`43026_07`}</v>
      </c>
    </row>
    <row r="393" spans="1:29" x14ac:dyDescent="0.2">
      <c r="A393" t="str">
        <f t="shared" ca="1" si="174"/>
        <v>{`_id`:`marodriguez_2017-10-25_18-07-10_-0500_Wed`,</v>
      </c>
      <c r="B393" t="str">
        <f t="shared" ca="1" si="175"/>
        <v>`_rev`:`2-e67b9fefacc268372df7f2ac631018aa`,</v>
      </c>
      <c r="C393" t="str">
        <f t="shared" ca="1" si="176"/>
        <v>`worksiteEncoded`:`KN_ODS_MNSHOP`,</v>
      </c>
      <c r="D393" t="str">
        <f t="shared" ca="1" si="177"/>
        <v>`client`:`KN`,</v>
      </c>
      <c r="E393" t="str">
        <f t="shared" ca="1" si="178"/>
        <v>`location`:`ODS`,</v>
      </c>
      <c r="F393" t="str">
        <f t="shared" ca="1" si="179"/>
        <v>`locID`:`MNSHOP`,</v>
      </c>
      <c r="G393" t="str">
        <f t="shared" ca="1" si="180"/>
        <v>`username`:`marodriguez`,</v>
      </c>
      <c r="H393" t="str">
        <f t="shared" ca="1" si="181"/>
        <v>`lastName`:`Rodriguez`,</v>
      </c>
      <c r="I393" t="str">
        <f t="shared" ca="1" si="182"/>
        <v>`firstName`:`Marco`,</v>
      </c>
      <c r="J393" t="str">
        <f t="shared" ca="1" si="183"/>
        <v>`technician`:`Rodriguez, Marco`,</v>
      </c>
      <c r="K393" t="str">
        <f t="shared" ca="1" si="184"/>
        <v>`timeStampM`:`2017-10-25T18:07:10-05:00`,</v>
      </c>
      <c r="L393" t="str">
        <f t="shared" ca="1" si="185"/>
        <v>`shiftSerial`:`43026_07`,</v>
      </c>
      <c r="M393" t="str">
        <f t="shared" ca="1" si="186"/>
        <v>`siteUid`:521887,</v>
      </c>
      <c r="N393" t="str">
        <f t="shared" ca="1" si="187"/>
        <v>`timeStamp`:43033.7549774537,</v>
      </c>
      <c r="O393" t="str">
        <f t="shared" ca="1" si="188"/>
        <v>`payrollPeriod`:43026,</v>
      </c>
      <c r="P393" t="str">
        <f t="shared" ca="1" si="189"/>
        <v>`rprtDateX`:43032,</v>
      </c>
      <c r="Q393" t="str">
        <f t="shared" ca="1" si="190"/>
        <v>`payroll_Period`:43026,</v>
      </c>
      <c r="R393" t="str">
        <f t="shared" ca="1" si="191"/>
        <v>`ts`:0,</v>
      </c>
      <c r="S393" t="str">
        <f t="shared" ca="1" si="192"/>
        <v>`te`:0.25,</v>
      </c>
      <c r="T393" t="str">
        <f t="shared" ca="1" si="193"/>
        <v>`repairHrs`:6,</v>
      </c>
      <c r="U393" t="str">
        <f t="shared" ca="1" si="194"/>
        <v>`rprtDate`:`2017-10-24`,</v>
      </c>
      <c r="V393" t="str">
        <f t="shared" ca="1" si="195"/>
        <v>`timeStarts`:`2017-10-25T00:00:00-05:00`,</v>
      </c>
      <c r="W393" t="str">
        <f t="shared" ca="1" si="196"/>
        <v>`timeEnds`:`2017-10-25T06:00:00-05:00`,</v>
      </c>
      <c r="X393" t="str">
        <f t="shared" ca="1" si="197"/>
        <v>`shift`:`PM`,</v>
      </c>
      <c r="Y393" t="str">
        <f t="shared" ca="1" si="198"/>
        <v>`shiftStartTime`:`19`,</v>
      </c>
      <c r="Z393" t="str">
        <f t="shared" ca="1" si="199"/>
        <v>`wONum`:`KNSHOP`,</v>
      </c>
      <c r="AA393" t="str">
        <f t="shared" ca="1" si="200"/>
        <v>`uNum`:`620169`,</v>
      </c>
      <c r="AB393" t="str">
        <f t="shared" ca="1" si="201"/>
        <v>`notes`:`fluid end check list apoyo en test pit en esta unidad`,</v>
      </c>
      <c r="AC393" t="str">
        <f t="shared" ca="1" si="202"/>
        <v>`shift_Serial`:`43026_07`}</v>
      </c>
    </row>
    <row r="394" spans="1:29" x14ac:dyDescent="0.2">
      <c r="A394" t="str">
        <f t="shared" ca="1" si="174"/>
        <v>{`_id`:`marodriguez_2017-10-25_18-45-29_-0500_Wed`,</v>
      </c>
      <c r="B394" t="str">
        <f t="shared" ca="1" si="175"/>
        <v>`_rev`:`3-a633bff4ce75d53e1f5638a27385b9b2`,</v>
      </c>
      <c r="C394" t="str">
        <f t="shared" ca="1" si="176"/>
        <v>`worksiteEncoded`:`KN_ODS_MNSHOP`,</v>
      </c>
      <c r="D394" t="str">
        <f t="shared" ca="1" si="177"/>
        <v>`client`:`KN`,</v>
      </c>
      <c r="E394" t="str">
        <f t="shared" ca="1" si="178"/>
        <v>`location`:`ODS`,</v>
      </c>
      <c r="F394" t="str">
        <f t="shared" ca="1" si="179"/>
        <v>`locID`:`MNSHOP`,</v>
      </c>
      <c r="G394" t="str">
        <f t="shared" ca="1" si="180"/>
        <v>`username`:`marodriguez`,</v>
      </c>
      <c r="H394" t="str">
        <f t="shared" ca="1" si="181"/>
        <v>`lastName`:`Rodriguez`,</v>
      </c>
      <c r="I394" t="str">
        <f t="shared" ca="1" si="182"/>
        <v>`firstName`:`Marco`,</v>
      </c>
      <c r="J394" t="str">
        <f t="shared" ca="1" si="183"/>
        <v>`technician`:`Rodriguez, Marco`,</v>
      </c>
      <c r="K394" t="str">
        <f t="shared" ca="1" si="184"/>
        <v>`timeStampM`:`2017-10-25T18:45:29-05:00`,</v>
      </c>
      <c r="L394" t="str">
        <f t="shared" ca="1" si="185"/>
        <v>`shiftSerial`:`43026_04`,</v>
      </c>
      <c r="M394" t="str">
        <f t="shared" ca="1" si="186"/>
        <v>`siteUid`:521887,</v>
      </c>
      <c r="N394" t="str">
        <f t="shared" ca="1" si="187"/>
        <v>`timeStamp`:43033.7815895255,</v>
      </c>
      <c r="O394" t="str">
        <f t="shared" ca="1" si="188"/>
        <v>`payrollPeriod`:43026,</v>
      </c>
      <c r="P394" t="str">
        <f t="shared" ca="1" si="189"/>
        <v>`rprtDateX`:43029,</v>
      </c>
      <c r="Q394" t="str">
        <f t="shared" ca="1" si="190"/>
        <v>`payroll_Period`:43026,</v>
      </c>
      <c r="R394" t="str">
        <f t="shared" ca="1" si="191"/>
        <v>`ts`:0.958333333333333,</v>
      </c>
      <c r="S394" t="str">
        <f t="shared" ca="1" si="192"/>
        <v>`te`:0.125,</v>
      </c>
      <c r="T394" t="str">
        <f t="shared" ca="1" si="193"/>
        <v>`repairHrs`:4,</v>
      </c>
      <c r="U394" t="str">
        <f t="shared" ca="1" si="194"/>
        <v>`rprtDate`:`2017-10-21`,</v>
      </c>
      <c r="V394" t="str">
        <f t="shared" ca="1" si="195"/>
        <v>`timeStarts`:`2017-10-21T23:00:00-05:00`,</v>
      </c>
      <c r="W394" t="str">
        <f t="shared" ca="1" si="196"/>
        <v>`timeEnds`:`2017-10-22T03:00:00-05:00`,</v>
      </c>
      <c r="X394" t="str">
        <f t="shared" ca="1" si="197"/>
        <v>`shift`:`PM`,</v>
      </c>
      <c r="Y394" t="str">
        <f t="shared" ca="1" si="198"/>
        <v>`shiftStartTime`:`19`,</v>
      </c>
      <c r="Z394" t="str">
        <f t="shared" ca="1" si="199"/>
        <v>`wONum`:`KNSHOP`,</v>
      </c>
      <c r="AA394" t="str">
        <f t="shared" ca="1" si="200"/>
        <v>`uNum`:`Q-407`,</v>
      </c>
      <c r="AB394" t="str">
        <f t="shared" ca="1" si="201"/>
        <v>`notes`:`Fluid end`,</v>
      </c>
      <c r="AC394" t="str">
        <f t="shared" ca="1" si="202"/>
        <v>`shift_Serial`:`43026_04`}</v>
      </c>
    </row>
    <row r="395" spans="1:29" x14ac:dyDescent="0.2">
      <c r="A395" t="str">
        <f t="shared" ca="1" si="174"/>
        <v>{`_id`:`marodriguez_2017-10-25_18-47-38_-0500_Wed`,</v>
      </c>
      <c r="B395" t="str">
        <f t="shared" ca="1" si="175"/>
        <v>`_rev`:`2-176344f669c4f667f31abceaccaf070f`,</v>
      </c>
      <c r="C395" t="str">
        <f t="shared" ca="1" si="176"/>
        <v>`worksiteEncoded`:`KN_ODS_MNSHOP`,</v>
      </c>
      <c r="D395" t="str">
        <f t="shared" ca="1" si="177"/>
        <v>`client`:`KN`,</v>
      </c>
      <c r="E395" t="str">
        <f t="shared" ca="1" si="178"/>
        <v>`location`:`ODS`,</v>
      </c>
      <c r="F395" t="str">
        <f t="shared" ca="1" si="179"/>
        <v>`locID`:`MNSHOP`,</v>
      </c>
      <c r="G395" t="str">
        <f t="shared" ca="1" si="180"/>
        <v>`username`:`marodriguez`,</v>
      </c>
      <c r="H395" t="str">
        <f t="shared" ca="1" si="181"/>
        <v>`lastName`:`Rodriguez`,</v>
      </c>
      <c r="I395" t="str">
        <f t="shared" ca="1" si="182"/>
        <v>`firstName`:`Marco`,</v>
      </c>
      <c r="J395" t="str">
        <f t="shared" ca="1" si="183"/>
        <v>`technician`:`Rodriguez, Marco`,</v>
      </c>
      <c r="K395" t="str">
        <f t="shared" ca="1" si="184"/>
        <v>`timeStampM`:`2017-10-25T18:47:38-05:00`,</v>
      </c>
      <c r="L395" t="str">
        <f t="shared" ca="1" si="185"/>
        <v>`shiftSerial`:`43026_04`,</v>
      </c>
      <c r="M395" t="str">
        <f t="shared" ca="1" si="186"/>
        <v>`siteUid`:521887,</v>
      </c>
      <c r="N395" t="str">
        <f t="shared" ca="1" si="187"/>
        <v>`timeStamp`:43033.7830808449,</v>
      </c>
      <c r="O395" t="str">
        <f t="shared" ca="1" si="188"/>
        <v>`payrollPeriod`:43026,</v>
      </c>
      <c r="P395" t="str">
        <f t="shared" ca="1" si="189"/>
        <v>`rprtDateX`:43029,</v>
      </c>
      <c r="Q395" t="str">
        <f t="shared" ca="1" si="190"/>
        <v>`payroll_Period`:43026,</v>
      </c>
      <c r="R395" t="str">
        <f t="shared" ca="1" si="191"/>
        <v>`ts`:0.125,</v>
      </c>
      <c r="S395" t="str">
        <f t="shared" ca="1" si="192"/>
        <v>`te`:0.208333333333333,</v>
      </c>
      <c r="T395" t="str">
        <f t="shared" ca="1" si="193"/>
        <v>`repairHrs`:2,</v>
      </c>
      <c r="U395" t="str">
        <f t="shared" ca="1" si="194"/>
        <v>`rprtDate`:`2017-10-21`,</v>
      </c>
      <c r="V395" t="str">
        <f t="shared" ca="1" si="195"/>
        <v>`timeStarts`:`2017-10-22T03:00:00-05:00`,</v>
      </c>
      <c r="W395" t="str">
        <f t="shared" ca="1" si="196"/>
        <v>`timeEnds`:`2017-10-22T05:00:00-05:00`,</v>
      </c>
      <c r="X395" t="str">
        <f t="shared" ca="1" si="197"/>
        <v>`shift`:`PM`,</v>
      </c>
      <c r="Y395" t="str">
        <f t="shared" ca="1" si="198"/>
        <v>`shiftStartTime`:`19`,</v>
      </c>
      <c r="Z395" t="str">
        <f t="shared" ca="1" si="199"/>
        <v>`wONum`:`KNSHOP`,</v>
      </c>
      <c r="AA395" t="str">
        <f t="shared" ca="1" si="200"/>
        <v>`uNum`:`507346`,</v>
      </c>
      <c r="AB395" t="str">
        <f t="shared" ca="1" si="201"/>
        <v>`notes`:`Fix leacks remuve FE inspect paking nuts`,</v>
      </c>
      <c r="AC395" t="str">
        <f t="shared" ca="1" si="202"/>
        <v>`shift_Serial`:`43026_04`}</v>
      </c>
    </row>
    <row r="396" spans="1:29" x14ac:dyDescent="0.2">
      <c r="A396" t="str">
        <f t="shared" ca="1" si="174"/>
        <v>{`_id`:`marodriguez_2017-10-26_17-44-17_-0500_Thu`,</v>
      </c>
      <c r="B396" t="str">
        <f t="shared" ca="1" si="175"/>
        <v>`_rev`:`2-af9546c9c1bfab2865c24ca3a92201b4`,</v>
      </c>
      <c r="C396" t="str">
        <f t="shared" ca="1" si="176"/>
        <v>`worksiteEncoded`:`KN_ODS_MNSHOP`,</v>
      </c>
      <c r="D396" t="str">
        <f t="shared" ca="1" si="177"/>
        <v>`client`:`KN`,</v>
      </c>
      <c r="E396" t="str">
        <f t="shared" ca="1" si="178"/>
        <v>`location`:`ODS`,</v>
      </c>
      <c r="F396" t="str">
        <f t="shared" ca="1" si="179"/>
        <v>`locID`:`MNSHOP`,</v>
      </c>
      <c r="G396" t="str">
        <f t="shared" ca="1" si="180"/>
        <v>`username`:`marodriguez`,</v>
      </c>
      <c r="H396" t="str">
        <f t="shared" ca="1" si="181"/>
        <v>`lastName`:`Rodriguez`,</v>
      </c>
      <c r="I396" t="str">
        <f t="shared" ca="1" si="182"/>
        <v>`firstName`:`Marco`,</v>
      </c>
      <c r="J396" t="str">
        <f t="shared" ca="1" si="183"/>
        <v>`technician`:`Rodriguez, Marco`,</v>
      </c>
      <c r="K396" t="str">
        <f t="shared" ca="1" si="184"/>
        <v>`timeStampM`:`2017-10-26T17:44:17-05:00`,</v>
      </c>
      <c r="L396" t="str">
        <f t="shared" ca="1" si="185"/>
        <v>`shiftSerial`:`43033_01`,</v>
      </c>
      <c r="M396" t="str">
        <f t="shared" ca="1" si="186"/>
        <v>`siteUid`:521887,</v>
      </c>
      <c r="N396" t="str">
        <f t="shared" ca="1" si="187"/>
        <v>`timeStamp`:43034.7390896412,</v>
      </c>
      <c r="O396" t="str">
        <f t="shared" ca="1" si="188"/>
        <v>`payrollPeriod`:43033,</v>
      </c>
      <c r="P396" t="str">
        <f t="shared" ca="1" si="189"/>
        <v>`rprtDateX`:43033,</v>
      </c>
      <c r="Q396" t="str">
        <f t="shared" ca="1" si="190"/>
        <v>`payroll_Period`:43033,</v>
      </c>
      <c r="R396" t="str">
        <f t="shared" ca="1" si="191"/>
        <v>`ts`:0.75,</v>
      </c>
      <c r="S396" t="str">
        <f t="shared" ca="1" si="192"/>
        <v>`te`:0.0416666666666667,</v>
      </c>
      <c r="T396" t="str">
        <f t="shared" ca="1" si="193"/>
        <v>`repairHrs`:7,</v>
      </c>
      <c r="U396" t="str">
        <f t="shared" ca="1" si="194"/>
        <v>`rprtDate`:`2017-10-25`,</v>
      </c>
      <c r="V396" t="str">
        <f t="shared" ca="1" si="195"/>
        <v>`timeStarts`:`2017-10-25T18:00:00-05:00`,</v>
      </c>
      <c r="W396" t="str">
        <f t="shared" ca="1" si="196"/>
        <v>`timeEnds`:`2017-10-26T01:00:00-05:00`,</v>
      </c>
      <c r="X396" t="str">
        <f t="shared" ca="1" si="197"/>
        <v>`shift`:`AM`,</v>
      </c>
      <c r="Y396" t="str">
        <f t="shared" ca="1" si="198"/>
        <v>`shiftStartTime`:`7`,</v>
      </c>
      <c r="Z396" t="str">
        <f t="shared" ca="1" si="199"/>
        <v>`wONum`:`KNSHOP`,</v>
      </c>
      <c r="AA396" t="str">
        <f t="shared" ca="1" si="200"/>
        <v>`uNum`:`506253`,</v>
      </c>
      <c r="AB396" t="str">
        <f t="shared" ca="1" si="201"/>
        <v>`notes`:`termina la instalacion del fluid end elimina fugas de aceite hidraulico del fan motor check list and run se destapa tapa lateral de bomba por ruido extraño (encuentra un diente del engrane de impulsion quebrado mismo que produce el ruido).`,</v>
      </c>
      <c r="AC396" t="str">
        <f t="shared" ca="1" si="202"/>
        <v>`shift_Serial`:`43033_01`}</v>
      </c>
    </row>
    <row r="397" spans="1:29" x14ac:dyDescent="0.2">
      <c r="A397" t="str">
        <f t="shared" ca="1" si="174"/>
        <v>{`_id`:`marodriguez_2017-10-26_17-48-54_-0500_Thu`,</v>
      </c>
      <c r="B397" t="str">
        <f t="shared" ca="1" si="175"/>
        <v>`_rev`:`2-1a8b307569093b743f28ad5567aa8012`,</v>
      </c>
      <c r="C397" t="str">
        <f t="shared" ca="1" si="176"/>
        <v>`worksiteEncoded`:`KN_ODS_MNSHOP`,</v>
      </c>
      <c r="D397" t="str">
        <f t="shared" ca="1" si="177"/>
        <v>`client`:`KN`,</v>
      </c>
      <c r="E397" t="str">
        <f t="shared" ca="1" si="178"/>
        <v>`location`:`ODS`,</v>
      </c>
      <c r="F397" t="str">
        <f t="shared" ca="1" si="179"/>
        <v>`locID`:`MNSHOP`,</v>
      </c>
      <c r="G397" t="str">
        <f t="shared" ca="1" si="180"/>
        <v>`username`:`marodriguez`,</v>
      </c>
      <c r="H397" t="str">
        <f t="shared" ca="1" si="181"/>
        <v>`lastName`:`Rodriguez`,</v>
      </c>
      <c r="I397" t="str">
        <f t="shared" ca="1" si="182"/>
        <v>`firstName`:`Marco`,</v>
      </c>
      <c r="J397" t="str">
        <f t="shared" ca="1" si="183"/>
        <v>`technician`:`Rodriguez, Marco`,</v>
      </c>
      <c r="K397" t="str">
        <f t="shared" ca="1" si="184"/>
        <v>`timeStampM`:`2017-10-26T17:48:54-05:00`,</v>
      </c>
      <c r="L397" t="str">
        <f t="shared" ca="1" si="185"/>
        <v>`shiftSerial`:`43033_01`,</v>
      </c>
      <c r="M397" t="str">
        <f t="shared" ca="1" si="186"/>
        <v>`siteUid`:521887,</v>
      </c>
      <c r="N397" t="str">
        <f t="shared" ca="1" si="187"/>
        <v>`timeStamp`:43034.7422949653,</v>
      </c>
      <c r="O397" t="str">
        <f t="shared" ca="1" si="188"/>
        <v>`payrollPeriod`:43033,</v>
      </c>
      <c r="P397" t="str">
        <f t="shared" ca="1" si="189"/>
        <v>`rprtDateX`:43033,</v>
      </c>
      <c r="Q397" t="str">
        <f t="shared" ca="1" si="190"/>
        <v>`payroll_Period`:43033,</v>
      </c>
      <c r="R397" t="str">
        <f t="shared" ca="1" si="191"/>
        <v>`ts`:0.0416666666666667,</v>
      </c>
      <c r="S397" t="str">
        <f t="shared" ca="1" si="192"/>
        <v>`te`:0.208333333333333,</v>
      </c>
      <c r="T397" t="str">
        <f t="shared" ca="1" si="193"/>
        <v>`repairHrs`:4,</v>
      </c>
      <c r="U397" t="str">
        <f t="shared" ca="1" si="194"/>
        <v>`rprtDate`:`2017-10-25`,</v>
      </c>
      <c r="V397" t="str">
        <f t="shared" ca="1" si="195"/>
        <v>`timeStarts`:`2017-10-26T01:00:00-05:00`,</v>
      </c>
      <c r="W397" t="str">
        <f t="shared" ca="1" si="196"/>
        <v>`timeEnds`:`2017-10-26T05:00:00-05:00`,</v>
      </c>
      <c r="X397" t="str">
        <f t="shared" ca="1" si="197"/>
        <v>`shift`:`AM`,</v>
      </c>
      <c r="Y397" t="str">
        <f t="shared" ca="1" si="198"/>
        <v>`shiftStartTime`:`7`,</v>
      </c>
      <c r="Z397" t="str">
        <f t="shared" ca="1" si="199"/>
        <v>`wONum`:`KNSHOP`,</v>
      </c>
      <c r="AA397" t="str">
        <f t="shared" ca="1" si="200"/>
        <v>`uNum`:`Q-408`,</v>
      </c>
      <c r="AB397" t="str">
        <f t="shared" ca="1" si="201"/>
        <v>`notes`:`revision de fuga de aceite el cooler elimina fuga de aceite reemplazando mangueras de 2 en transmision de la unidad check list / run test rellena todos los fluidos elimina fuga de aceite el lubricacion de plungers and pakings`,</v>
      </c>
      <c r="AC397" t="str">
        <f t="shared" ca="1" si="202"/>
        <v>`shift_Serial`:`43033_01`}</v>
      </c>
    </row>
    <row r="398" spans="1:29" x14ac:dyDescent="0.2">
      <c r="A398" t="str">
        <f t="shared" ca="1" si="174"/>
        <v>{`_id`:`marodriguez_2017-10-27_06-51-37_-0500_Fri`,</v>
      </c>
      <c r="B398" t="str">
        <f t="shared" ca="1" si="175"/>
        <v>`_rev`:`2-f6100ee8ab882637dcecaac1fff9fe62`,</v>
      </c>
      <c r="C398" t="str">
        <f t="shared" ca="1" si="176"/>
        <v>`worksiteEncoded`:`KN_ODS_MNSHOP`,</v>
      </c>
      <c r="D398" t="str">
        <f t="shared" ca="1" si="177"/>
        <v>`client`:`KN`,</v>
      </c>
      <c r="E398" t="str">
        <f t="shared" ca="1" si="178"/>
        <v>`location`:`ODS`,</v>
      </c>
      <c r="F398" t="str">
        <f t="shared" ca="1" si="179"/>
        <v>`locID`:`MNSHOP`,</v>
      </c>
      <c r="G398" t="str">
        <f t="shared" ca="1" si="180"/>
        <v>`username`:`marodriguez`,</v>
      </c>
      <c r="H398" t="str">
        <f t="shared" ca="1" si="181"/>
        <v>`lastName`:`Rodriguez`,</v>
      </c>
      <c r="I398" t="str">
        <f t="shared" ca="1" si="182"/>
        <v>`firstName`:`Marco`,</v>
      </c>
      <c r="J398" t="str">
        <f t="shared" ca="1" si="183"/>
        <v>`technician`:`Rodriguez, Marco`,</v>
      </c>
      <c r="K398" t="str">
        <f t="shared" ca="1" si="184"/>
        <v>`timeStampM`:`2017-10-27T06:51:37-05:00`,</v>
      </c>
      <c r="L398" t="str">
        <f t="shared" ca="1" si="185"/>
        <v>`shiftSerial`:`43033_02`,</v>
      </c>
      <c r="M398" t="str">
        <f t="shared" ca="1" si="186"/>
        <v>`siteUid`:521887,</v>
      </c>
      <c r="N398" t="str">
        <f t="shared" ca="1" si="187"/>
        <v>`timeStamp`:43035.2858546296,</v>
      </c>
      <c r="O398" t="str">
        <f t="shared" ca="1" si="188"/>
        <v>`payrollPeriod`:43033,</v>
      </c>
      <c r="P398" t="str">
        <f t="shared" ca="1" si="189"/>
        <v>`rprtDateX`:43034,</v>
      </c>
      <c r="Q398" t="str">
        <f t="shared" ca="1" si="190"/>
        <v>`payroll_Period`:43033,</v>
      </c>
      <c r="R398" t="str">
        <f t="shared" ca="1" si="191"/>
        <v>`ts`:0.75,</v>
      </c>
      <c r="S398" t="str">
        <f t="shared" ca="1" si="192"/>
        <v>`te`:0.916666666666667,</v>
      </c>
      <c r="T398" t="str">
        <f t="shared" ca="1" si="193"/>
        <v>`repairHrs`:4,</v>
      </c>
      <c r="U398" t="str">
        <f t="shared" ca="1" si="194"/>
        <v>`rprtDate`:`2017-10-26`,</v>
      </c>
      <c r="V398" t="str">
        <f t="shared" ca="1" si="195"/>
        <v>`timeStarts`:`2017-10-26T18:00:00-05:00`,</v>
      </c>
      <c r="W398" t="str">
        <f t="shared" ca="1" si="196"/>
        <v>`timeEnds`:`2017-10-26T22:00:00-05:00`,</v>
      </c>
      <c r="X398" t="str">
        <f t="shared" ca="1" si="197"/>
        <v>`shift`:`PM`,</v>
      </c>
      <c r="Y398" t="str">
        <f t="shared" ca="1" si="198"/>
        <v>`shiftStartTime`:`19`,</v>
      </c>
      <c r="Z398" t="str">
        <f t="shared" ca="1" si="199"/>
        <v>`wONum`:`KNSHOP`,</v>
      </c>
      <c r="AA398" t="str">
        <f t="shared" ca="1" si="200"/>
        <v>`uNum`:`507596`,</v>
      </c>
      <c r="AB398" t="str">
        <f t="shared" ca="1" si="201"/>
        <v>`notes`:`Lub pump power end clean and refill`,</v>
      </c>
      <c r="AC398" t="str">
        <f t="shared" ca="1" si="202"/>
        <v>`shift_Serial`:`43033_02`}</v>
      </c>
    </row>
    <row r="399" spans="1:29" x14ac:dyDescent="0.2">
      <c r="A399" t="str">
        <f t="shared" ca="1" si="174"/>
        <v>{`_id`:`marodriguez_2017-10-27_06-53-30_-0500_Fri`,</v>
      </c>
      <c r="B399" t="str">
        <f t="shared" ca="1" si="175"/>
        <v>`_rev`:`2-5d161f4a8099dfa3fb99b92ac6d184a6`,</v>
      </c>
      <c r="C399" t="str">
        <f t="shared" ca="1" si="176"/>
        <v>`worksiteEncoded`:`KN_ODS_MNSHOP`,</v>
      </c>
      <c r="D399" t="str">
        <f t="shared" ca="1" si="177"/>
        <v>`client`:`KN`,</v>
      </c>
      <c r="E399" t="str">
        <f t="shared" ca="1" si="178"/>
        <v>`location`:`ODS`,</v>
      </c>
      <c r="F399" t="str">
        <f t="shared" ca="1" si="179"/>
        <v>`locID`:`MNSHOP`,</v>
      </c>
      <c r="G399" t="str">
        <f t="shared" ca="1" si="180"/>
        <v>`username`:`marodriguez`,</v>
      </c>
      <c r="H399" t="str">
        <f t="shared" ca="1" si="181"/>
        <v>`lastName`:`Rodriguez`,</v>
      </c>
      <c r="I399" t="str">
        <f t="shared" ca="1" si="182"/>
        <v>`firstName`:`Marco`,</v>
      </c>
      <c r="J399" t="str">
        <f t="shared" ca="1" si="183"/>
        <v>`technician`:`Rodriguez, Marco`,</v>
      </c>
      <c r="K399" t="str">
        <f t="shared" ca="1" si="184"/>
        <v>`timeStampM`:`2017-10-27T06:53:30-05:00`,</v>
      </c>
      <c r="L399" t="str">
        <f t="shared" ca="1" si="185"/>
        <v>`shiftSerial`:`43033_02`,</v>
      </c>
      <c r="M399" t="str">
        <f t="shared" ca="1" si="186"/>
        <v>`siteUid`:521887,</v>
      </c>
      <c r="N399" t="str">
        <f t="shared" ca="1" si="187"/>
        <v>`timeStamp`:43035.2871602431,</v>
      </c>
      <c r="O399" t="str">
        <f t="shared" ca="1" si="188"/>
        <v>`payrollPeriod`:43033,</v>
      </c>
      <c r="P399" t="str">
        <f t="shared" ca="1" si="189"/>
        <v>`rprtDateX`:43034,</v>
      </c>
      <c r="Q399" t="str">
        <f t="shared" ca="1" si="190"/>
        <v>`payroll_Period`:43033,</v>
      </c>
      <c r="R399" t="str">
        <f t="shared" ca="1" si="191"/>
        <v>`ts`:0.916666666666667,</v>
      </c>
      <c r="S399" t="str">
        <f t="shared" ca="1" si="192"/>
        <v>`te`:0.0833333333333333,</v>
      </c>
      <c r="T399" t="str">
        <f t="shared" ca="1" si="193"/>
        <v>`repairHrs`:4,</v>
      </c>
      <c r="U399" t="str">
        <f t="shared" ca="1" si="194"/>
        <v>`rprtDate`:`2017-10-26`,</v>
      </c>
      <c r="V399" t="str">
        <f t="shared" ca="1" si="195"/>
        <v>`timeStarts`:`2017-10-26T22:00:00-05:00`,</v>
      </c>
      <c r="W399" t="str">
        <f t="shared" ca="1" si="196"/>
        <v>`timeEnds`:`2017-10-27T02:00:00-05:00`,</v>
      </c>
      <c r="X399" t="str">
        <f t="shared" ca="1" si="197"/>
        <v>`shift`:`PM`,</v>
      </c>
      <c r="Y399" t="str">
        <f t="shared" ca="1" si="198"/>
        <v>`shiftStartTime`:`19`,</v>
      </c>
      <c r="Z399" t="str">
        <f t="shared" ca="1" si="199"/>
        <v>`wONum`:`KNSHOP`,</v>
      </c>
      <c r="AA399" t="str">
        <f t="shared" ca="1" si="200"/>
        <v>`uNum`:`HP-081`,</v>
      </c>
      <c r="AB399" t="str">
        <f t="shared" ca="1" si="201"/>
        <v>`notes`:`Reemplaza manguera para aceite hidraulico del fan motor reemplaza manguera de la transmision cat check list and run test`,</v>
      </c>
      <c r="AC399" t="str">
        <f t="shared" ca="1" si="202"/>
        <v>`shift_Serial`:`43033_02`}</v>
      </c>
    </row>
    <row r="400" spans="1:29" x14ac:dyDescent="0.2">
      <c r="A400" t="str">
        <f t="shared" ca="1" si="174"/>
        <v>{`_id`:`marodriguez_2017-10-27_06-56-27_-0500_Fri01`,</v>
      </c>
      <c r="B400" t="str">
        <f t="shared" ca="1" si="175"/>
        <v>`_rev`:`1-09efa14f22bf0e3657d038dfac52a494`,</v>
      </c>
      <c r="C400" t="str">
        <f t="shared" ca="1" si="176"/>
        <v>`worksiteEncoded`:`KN_ODS_MNSHOP`,</v>
      </c>
      <c r="D400" t="str">
        <f t="shared" ca="1" si="177"/>
        <v>`client`:`KN`,</v>
      </c>
      <c r="E400" t="str">
        <f t="shared" ca="1" si="178"/>
        <v>`location`:`ODS`,</v>
      </c>
      <c r="F400" t="str">
        <f t="shared" ca="1" si="179"/>
        <v>`locID`:`MNSHOP`,</v>
      </c>
      <c r="G400" t="str">
        <f t="shared" ca="1" si="180"/>
        <v>`username`:`marodriguez`,</v>
      </c>
      <c r="H400" t="str">
        <f t="shared" ca="1" si="181"/>
        <v>`lastName`:`Rodriguez`,</v>
      </c>
      <c r="I400" t="str">
        <f t="shared" ca="1" si="182"/>
        <v>`firstName`:`Marco`,</v>
      </c>
      <c r="J400" t="str">
        <f t="shared" ca="1" si="183"/>
        <v>`technician`:`Rodriguez, Marco`,</v>
      </c>
      <c r="K400" t="str">
        <f t="shared" ca="1" si="184"/>
        <v>`timeStampM`:`2017-10-27T06:56:27-05:00`,</v>
      </c>
      <c r="L400" t="str">
        <f t="shared" ca="1" si="185"/>
        <v>`shiftSerial`:`43033_02`,</v>
      </c>
      <c r="M400" t="str">
        <f t="shared" ca="1" si="186"/>
        <v>`siteUid`:521887,</v>
      </c>
      <c r="N400" t="str">
        <f t="shared" ca="1" si="187"/>
        <v>`timeStamp`:43035.2892058333,</v>
      </c>
      <c r="O400" t="str">
        <f t="shared" ca="1" si="188"/>
        <v>`payrollPeriod`:43033,</v>
      </c>
      <c r="P400" t="str">
        <f t="shared" ca="1" si="189"/>
        <v>`rprtDateX`:43034,</v>
      </c>
      <c r="Q400" t="str">
        <f t="shared" ca="1" si="190"/>
        <v>`payroll_Period`:43033,</v>
      </c>
      <c r="R400" t="str">
        <f t="shared" ca="1" si="191"/>
        <v>`ts`:0.083333333,</v>
      </c>
      <c r="S400" t="str">
        <f t="shared" ca="1" si="192"/>
        <v>`te`:0.145833333,</v>
      </c>
      <c r="T400" t="str">
        <f t="shared" ca="1" si="193"/>
        <v>`repairHrs`:1.5,</v>
      </c>
      <c r="U400" t="str">
        <f t="shared" ca="1" si="194"/>
        <v>`rprtDate`:`2017-10-26`,</v>
      </c>
      <c r="V400" t="str">
        <f t="shared" ca="1" si="195"/>
        <v>`timeStarts`:`2017-10-27T02:00:00-05:00`,</v>
      </c>
      <c r="W400" t="str">
        <f t="shared" ca="1" si="196"/>
        <v>`timeEnds`:`2017-10-27T03:30:00-05:00`,</v>
      </c>
      <c r="X400" t="str">
        <f t="shared" ca="1" si="197"/>
        <v>`shift`:`PM`,</v>
      </c>
      <c r="Y400" t="str">
        <f t="shared" ca="1" si="198"/>
        <v>`shiftStartTime`:`19`,</v>
      </c>
      <c r="Z400" t="str">
        <f t="shared" ca="1" si="199"/>
        <v>`wONum`:`KNSHOP`,</v>
      </c>
      <c r="AA400" t="str">
        <f t="shared" ca="1" si="200"/>
        <v>`uNum`:`3112345`,</v>
      </c>
      <c r="AB400" t="str">
        <f t="shared" ca="1" si="201"/>
        <v>`notes`:`check list a la unidad y al tractor`,</v>
      </c>
      <c r="AC400" t="str">
        <f t="shared" ca="1" si="202"/>
        <v>`shift_Serial`:`43033_02`}</v>
      </c>
    </row>
    <row r="401" spans="1:29" x14ac:dyDescent="0.2">
      <c r="A401" t="str">
        <f t="shared" ca="1" si="174"/>
        <v>{`_id`:`marodriguez_2017-10-27_06-56-27_-0500_Fri02`,</v>
      </c>
      <c r="B401" t="str">
        <f t="shared" ca="1" si="175"/>
        <v>`_rev`:`1-92a8d92191f831a229cf27f4280651e4`,</v>
      </c>
      <c r="C401" t="str">
        <f t="shared" ca="1" si="176"/>
        <v>`worksiteEncoded`:`KN_ODS_MNSHOP`,</v>
      </c>
      <c r="D401" t="str">
        <f t="shared" ca="1" si="177"/>
        <v>`client`:`KN`,</v>
      </c>
      <c r="E401" t="str">
        <f t="shared" ca="1" si="178"/>
        <v>`location`:`ODS`,</v>
      </c>
      <c r="F401" t="str">
        <f t="shared" ca="1" si="179"/>
        <v>`locID`:`MNSHOP`,</v>
      </c>
      <c r="G401" t="str">
        <f t="shared" ca="1" si="180"/>
        <v>`username`:`marodriguez`,</v>
      </c>
      <c r="H401" t="str">
        <f t="shared" ca="1" si="181"/>
        <v>`lastName`:`Rodriguez`,</v>
      </c>
      <c r="I401" t="str">
        <f t="shared" ca="1" si="182"/>
        <v>`firstName`:`Marco`,</v>
      </c>
      <c r="J401" t="str">
        <f t="shared" ca="1" si="183"/>
        <v>`technician`:`Rodriguez, Marco`,</v>
      </c>
      <c r="K401" t="str">
        <f t="shared" ca="1" si="184"/>
        <v>`timeStampM`:`2017-10-27T06:56:27-05:00`,</v>
      </c>
      <c r="L401" t="str">
        <f t="shared" ca="1" si="185"/>
        <v>`shiftSerial`:`43033_02`,</v>
      </c>
      <c r="M401" t="str">
        <f t="shared" ca="1" si="186"/>
        <v>`siteUid`:521887,</v>
      </c>
      <c r="N401" t="str">
        <f t="shared" ca="1" si="187"/>
        <v>`timeStamp`:43035.2892058333,</v>
      </c>
      <c r="O401" t="str">
        <f t="shared" ca="1" si="188"/>
        <v>`payrollPeriod`:43033,</v>
      </c>
      <c r="P401" t="str">
        <f t="shared" ca="1" si="189"/>
        <v>`rprtDateX`:43034,</v>
      </c>
      <c r="Q401" t="str">
        <f t="shared" ca="1" si="190"/>
        <v>`payroll_Period`:43033,</v>
      </c>
      <c r="R401" t="str">
        <f t="shared" ca="1" si="191"/>
        <v>`ts`:0.145833333,</v>
      </c>
      <c r="S401" t="str">
        <f t="shared" ca="1" si="192"/>
        <v>`te`:0.208333333,</v>
      </c>
      <c r="T401" t="str">
        <f t="shared" ca="1" si="193"/>
        <v>`repairHrs`:1.5,</v>
      </c>
      <c r="U401" t="str">
        <f t="shared" ca="1" si="194"/>
        <v>`rprtDate`:`2017-10-26`,</v>
      </c>
      <c r="V401" t="str">
        <f t="shared" ca="1" si="195"/>
        <v>`timeStarts`:`2017-10-27T03:30:00-05:00`,</v>
      </c>
      <c r="W401" t="str">
        <f t="shared" ca="1" si="196"/>
        <v>`timeEnds`:`2017-10-27T05:00:00-05:00`,</v>
      </c>
      <c r="X401" t="str">
        <f t="shared" ca="1" si="197"/>
        <v>`shift`:`PM`,</v>
      </c>
      <c r="Y401" t="str">
        <f t="shared" ca="1" si="198"/>
        <v>`shiftStartTime`:`19`,</v>
      </c>
      <c r="Z401" t="str">
        <f t="shared" ca="1" si="199"/>
        <v>`wONum`:`KNSHOP`,</v>
      </c>
      <c r="AA401" t="str">
        <f t="shared" ca="1" si="200"/>
        <v>`uNum`:`506256`,</v>
      </c>
      <c r="AB401" t="str">
        <f t="shared" ca="1" si="201"/>
        <v>`notes`:`check list a la unidad y al tractor`,</v>
      </c>
      <c r="AC401" t="str">
        <f t="shared" ca="1" si="202"/>
        <v>`shift_Serial`:`43033_02`}</v>
      </c>
    </row>
    <row r="402" spans="1:29" x14ac:dyDescent="0.2">
      <c r="A402" t="str">
        <f t="shared" ca="1" si="174"/>
        <v>{`_id`:`marodriguez_2017-10-28_06-26-03_-0500_Sat`,</v>
      </c>
      <c r="B402" t="str">
        <f t="shared" ca="1" si="175"/>
        <v>`_rev`:`2-ec273591ba5a5cbada630f3ffdb55a58`,</v>
      </c>
      <c r="C402" t="str">
        <f t="shared" ca="1" si="176"/>
        <v>`worksiteEncoded`:`KN_ODS_MNSHOP`,</v>
      </c>
      <c r="D402" t="str">
        <f t="shared" ca="1" si="177"/>
        <v>`client`:`KN`,</v>
      </c>
      <c r="E402" t="str">
        <f t="shared" ca="1" si="178"/>
        <v>`location`:`ODS`,</v>
      </c>
      <c r="F402" t="str">
        <f t="shared" ca="1" si="179"/>
        <v>`locID`:`MNSHOP`,</v>
      </c>
      <c r="G402" t="str">
        <f t="shared" ca="1" si="180"/>
        <v>`username`:`marodriguez`,</v>
      </c>
      <c r="H402" t="str">
        <f t="shared" ca="1" si="181"/>
        <v>`lastName`:`Rodriguez`,</v>
      </c>
      <c r="I402" t="str">
        <f t="shared" ca="1" si="182"/>
        <v>`firstName`:`Marco`,</v>
      </c>
      <c r="J402" t="str">
        <f t="shared" ca="1" si="183"/>
        <v>`technician`:`Rodriguez, Marco`,</v>
      </c>
      <c r="K402" t="str">
        <f t="shared" ca="1" si="184"/>
        <v>`timeStampM`:`2017-10-28T06:26:03-05:00`,</v>
      </c>
      <c r="L402" t="str">
        <f t="shared" ca="1" si="185"/>
        <v>`shiftSerial`:`43033_03`,</v>
      </c>
      <c r="M402" t="str">
        <f t="shared" ca="1" si="186"/>
        <v>`siteUid`:521887,</v>
      </c>
      <c r="N402" t="str">
        <f t="shared" ca="1" si="187"/>
        <v>`timeStamp`:43036.2681017477,</v>
      </c>
      <c r="O402" t="str">
        <f t="shared" ca="1" si="188"/>
        <v>`payrollPeriod`:43033,</v>
      </c>
      <c r="P402" t="str">
        <f t="shared" ca="1" si="189"/>
        <v>`rprtDateX`:43035,</v>
      </c>
      <c r="Q402" t="str">
        <f t="shared" ca="1" si="190"/>
        <v>`payroll_Period`:43033,</v>
      </c>
      <c r="R402" t="str">
        <f t="shared" ca="1" si="191"/>
        <v>`ts`:0.75,</v>
      </c>
      <c r="S402" t="str">
        <f t="shared" ca="1" si="192"/>
        <v>`te`:0.208333333333333,</v>
      </c>
      <c r="T402" t="str">
        <f t="shared" ca="1" si="193"/>
        <v>`repairHrs`:11,</v>
      </c>
      <c r="U402" t="str">
        <f t="shared" ca="1" si="194"/>
        <v>`rprtDate`:`2017-10-27`,</v>
      </c>
      <c r="V402" t="str">
        <f t="shared" ca="1" si="195"/>
        <v>`timeStarts`:`2017-10-27T18:00:00-05:00`,</v>
      </c>
      <c r="W402" t="str">
        <f t="shared" ca="1" si="196"/>
        <v>`timeEnds`:`2017-10-28T05:00:00-05:00`,</v>
      </c>
      <c r="X402" t="str">
        <f t="shared" ca="1" si="197"/>
        <v>`shift`:`PM`,</v>
      </c>
      <c r="Y402" t="str">
        <f t="shared" ca="1" si="198"/>
        <v>`shiftStartTime`:`19`,</v>
      </c>
      <c r="Z402" t="str">
        <f t="shared" ca="1" si="199"/>
        <v>`wONum`:`KNSHOP`,</v>
      </c>
      <c r="AA402" t="str">
        <f t="shared" ca="1" si="200"/>
        <v>`uNum`:`507342`,</v>
      </c>
      <c r="AB402" t="str">
        <f t="shared" ca="1" si="201"/>
        <v>`notes`:`revision y reparacio de fuga de aceite en fan motor se retira cabeza de cilindro # 2 para cambiar el gasket`,</v>
      </c>
      <c r="AC402" t="str">
        <f t="shared" ca="1" si="202"/>
        <v>`shift_Serial`:`43033_03`}</v>
      </c>
    </row>
    <row r="403" spans="1:29" x14ac:dyDescent="0.2">
      <c r="A403" t="str">
        <f t="shared" ca="1" si="174"/>
        <v>{`_id`:`marodriguez_2017-10-29_15-54-14_-0600_Sun`,</v>
      </c>
      <c r="B403" t="str">
        <f t="shared" ca="1" si="175"/>
        <v>`_rev`:`2-59e6175417cef082b58fcc70e7aa5f69`,</v>
      </c>
      <c r="C403" t="str">
        <f t="shared" ca="1" si="176"/>
        <v>`worksiteEncoded`:`KN_ODS_MNSHOP`,</v>
      </c>
      <c r="D403" t="str">
        <f t="shared" ca="1" si="177"/>
        <v>`client`:`KN`,</v>
      </c>
      <c r="E403" t="str">
        <f t="shared" ca="1" si="178"/>
        <v>`location`:`ODS`,</v>
      </c>
      <c r="F403" t="str">
        <f t="shared" ca="1" si="179"/>
        <v>`locID`:`MNSHOP`,</v>
      </c>
      <c r="G403" t="str">
        <f t="shared" ca="1" si="180"/>
        <v>`username`:`marodriguez`,</v>
      </c>
      <c r="H403" t="str">
        <f t="shared" ca="1" si="181"/>
        <v>`lastName`:`Rodriguez`,</v>
      </c>
      <c r="I403" t="str">
        <f t="shared" ca="1" si="182"/>
        <v>`firstName`:`Marco`,</v>
      </c>
      <c r="J403" t="str">
        <f t="shared" ca="1" si="183"/>
        <v>`technician`:`Rodriguez, Marco`,</v>
      </c>
      <c r="K403" t="str">
        <f t="shared" ca="1" si="184"/>
        <v>`timeStampM`:`2017-10-29T15:54:14-06:00`,</v>
      </c>
      <c r="L403" t="str">
        <f t="shared" ca="1" si="185"/>
        <v>`shiftSerial`:`43033_04`,</v>
      </c>
      <c r="M403" t="str">
        <f t="shared" ca="1" si="186"/>
        <v>`siteUid`:521887,</v>
      </c>
      <c r="N403" t="str">
        <f t="shared" ca="1" si="187"/>
        <v>`timeStamp`:43037.6626720718,</v>
      </c>
      <c r="O403" t="str">
        <f t="shared" ca="1" si="188"/>
        <v>`payrollPeriod`:43033,</v>
      </c>
      <c r="P403" t="str">
        <f t="shared" ca="1" si="189"/>
        <v>`rprtDateX`:43036,</v>
      </c>
      <c r="Q403" t="str">
        <f t="shared" ca="1" si="190"/>
        <v>`payroll_Period`:43033,</v>
      </c>
      <c r="R403" t="str">
        <f t="shared" ca="1" si="191"/>
        <v>`ts`:0.75,</v>
      </c>
      <c r="S403" t="str">
        <f t="shared" ca="1" si="192"/>
        <v>`te`:0.104166666666667,</v>
      </c>
      <c r="T403" t="str">
        <f t="shared" ca="1" si="193"/>
        <v>`repairHrs`:9.5,</v>
      </c>
      <c r="U403" t="str">
        <f t="shared" ca="1" si="194"/>
        <v>`rprtDate`:`2017-10-28`,</v>
      </c>
      <c r="V403" t="str">
        <f t="shared" ca="1" si="195"/>
        <v>`timeStarts`:`2017-10-28T18:00:00-05:00`,</v>
      </c>
      <c r="W403" t="str">
        <f t="shared" ca="1" si="196"/>
        <v>`timeEnds`:`2017-10-29T02:30:00-06:00`,</v>
      </c>
      <c r="X403" t="str">
        <f t="shared" ca="1" si="197"/>
        <v>`shift`:`PM`,</v>
      </c>
      <c r="Y403" t="str">
        <f t="shared" ca="1" si="198"/>
        <v>`shiftStartTime`:`19`,</v>
      </c>
      <c r="Z403" t="str">
        <f t="shared" ca="1" si="199"/>
        <v>`wONum`:`KNSHOP`,</v>
      </c>
      <c r="AA403" t="str">
        <f t="shared" ca="1" si="200"/>
        <v>`uNum`:`5122280`,</v>
      </c>
      <c r="AB403" t="str">
        <f t="shared" ca="1" si="201"/>
        <v>`notes`:`Put in new drive line check list top off fluids change adapter to trailer re wire every thiny Took off alternator and fan`,</v>
      </c>
      <c r="AC403" t="str">
        <f t="shared" ca="1" si="202"/>
        <v>`shift_Serial`:`43033_04`}</v>
      </c>
    </row>
    <row r="404" spans="1:29" x14ac:dyDescent="0.2">
      <c r="A404" t="str">
        <f t="shared" ca="1" si="174"/>
        <v>{`_id`:`marodriguez_2017-10-29_15-59-42_-0600_Sun`,</v>
      </c>
      <c r="B404" t="str">
        <f t="shared" ca="1" si="175"/>
        <v>`_rev`:`2-3cd97d191e0bdc79f222897d1ec1d013`,</v>
      </c>
      <c r="C404" t="str">
        <f t="shared" ca="1" si="176"/>
        <v>`worksiteEncoded`:`KN_ODS_MNSHOP`,</v>
      </c>
      <c r="D404" t="str">
        <f t="shared" ca="1" si="177"/>
        <v>`client`:`KN`,</v>
      </c>
      <c r="E404" t="str">
        <f t="shared" ca="1" si="178"/>
        <v>`location`:`ODS`,</v>
      </c>
      <c r="F404" t="str">
        <f t="shared" ca="1" si="179"/>
        <v>`locID`:`MNSHOP`,</v>
      </c>
      <c r="G404" t="str">
        <f t="shared" ca="1" si="180"/>
        <v>`username`:`marodriguez`,</v>
      </c>
      <c r="H404" t="str">
        <f t="shared" ca="1" si="181"/>
        <v>`lastName`:`Rodriguez`,</v>
      </c>
      <c r="I404" t="str">
        <f t="shared" ca="1" si="182"/>
        <v>`firstName`:`Marco`,</v>
      </c>
      <c r="J404" t="str">
        <f t="shared" ca="1" si="183"/>
        <v>`technician`:`Rodriguez, Marco`,</v>
      </c>
      <c r="K404" t="str">
        <f t="shared" ca="1" si="184"/>
        <v>`timeStampM`:`2017-10-29T15:59:42-06:00`,</v>
      </c>
      <c r="L404" t="str">
        <f t="shared" ca="1" si="185"/>
        <v>`shiftSerial`:`43033_04`,</v>
      </c>
      <c r="M404" t="str">
        <f t="shared" ca="1" si="186"/>
        <v>`siteUid`:521887,</v>
      </c>
      <c r="N404" t="str">
        <f t="shared" ca="1" si="187"/>
        <v>`timeStamp`:43037.6664615971,</v>
      </c>
      <c r="O404" t="str">
        <f t="shared" ca="1" si="188"/>
        <v>`payrollPeriod`:43033,</v>
      </c>
      <c r="P404" t="str">
        <f t="shared" ca="1" si="189"/>
        <v>`rprtDateX`:43036,</v>
      </c>
      <c r="Q404" t="str">
        <f t="shared" ca="1" si="190"/>
        <v>`payroll_Period`:43033,</v>
      </c>
      <c r="R404" t="str">
        <f t="shared" ca="1" si="191"/>
        <v>`ts`:0.104166666666667,</v>
      </c>
      <c r="S404" t="str">
        <f t="shared" ca="1" si="192"/>
        <v>`te`:0.166666666666667,</v>
      </c>
      <c r="T404" t="str">
        <f t="shared" ca="1" si="193"/>
        <v>`repairHrs`:1.5,</v>
      </c>
      <c r="U404" t="str">
        <f t="shared" ca="1" si="194"/>
        <v>`rprtDate`:`2017-10-28`,</v>
      </c>
      <c r="V404" t="str">
        <f t="shared" ca="1" si="195"/>
        <v>`timeStarts`:`2017-10-29T02:30:00-06:00`,</v>
      </c>
      <c r="W404" t="str">
        <f t="shared" ca="1" si="196"/>
        <v>`timeEnds`:`2017-10-29T04:00:00-06:00`,</v>
      </c>
      <c r="X404" t="str">
        <f t="shared" ca="1" si="197"/>
        <v>`shift`:`PM`,</v>
      </c>
      <c r="Y404" t="str">
        <f t="shared" ca="1" si="198"/>
        <v>`shiftStartTime`:`19`,</v>
      </c>
      <c r="Z404" t="str">
        <f t="shared" ca="1" si="199"/>
        <v>`wONum`:`KNSHOP`,</v>
      </c>
      <c r="AA404" t="str">
        <f t="shared" ca="1" si="200"/>
        <v>`uNum`:`210`,</v>
      </c>
      <c r="AB404" t="str">
        <f t="shared" ca="1" si="201"/>
        <v>`notes`:`Check list top off fluids`,</v>
      </c>
      <c r="AC404" t="str">
        <f t="shared" ca="1" si="202"/>
        <v>`shift_Serial`:`43033_04`}</v>
      </c>
    </row>
    <row r="405" spans="1:29" x14ac:dyDescent="0.2">
      <c r="A405" t="str">
        <f t="shared" ca="1" si="174"/>
        <v>{`_id`:`marodriguez_2017-10-30_16-43-14_-0600_Mon`,</v>
      </c>
      <c r="B405" t="str">
        <f t="shared" ca="1" si="175"/>
        <v>`_rev`:`3-2c4452fbe6b52b64dd1bd8ee4ae35ba5`,</v>
      </c>
      <c r="C405" t="str">
        <f t="shared" ca="1" si="176"/>
        <v>`worksiteEncoded`:`KN_ODS_MNSHOP`,</v>
      </c>
      <c r="D405" t="str">
        <f t="shared" ca="1" si="177"/>
        <v>`client`:`KN`,</v>
      </c>
      <c r="E405" t="str">
        <f t="shared" ca="1" si="178"/>
        <v>`location`:`ODS`,</v>
      </c>
      <c r="F405" t="str">
        <f t="shared" ca="1" si="179"/>
        <v>`locID`:`MNSHOP`,</v>
      </c>
      <c r="G405" t="str">
        <f t="shared" ca="1" si="180"/>
        <v>`username`:`marodriguez`,</v>
      </c>
      <c r="H405" t="str">
        <f t="shared" ca="1" si="181"/>
        <v>`lastName`:`Rodriguez`,</v>
      </c>
      <c r="I405" t="str">
        <f t="shared" ca="1" si="182"/>
        <v>`firstName`:`Marco`,</v>
      </c>
      <c r="J405" t="str">
        <f t="shared" ca="1" si="183"/>
        <v>`technician`:`Rodriguez, Marco`,</v>
      </c>
      <c r="K405" t="str">
        <f t="shared" ca="1" si="184"/>
        <v>`timeStampM`:`2017-10-30T16:43:14-06:00`,</v>
      </c>
      <c r="L405" t="str">
        <f t="shared" ca="1" si="185"/>
        <v>`shiftSerial`:`43033_05`,</v>
      </c>
      <c r="M405" t="str">
        <f t="shared" ca="1" si="186"/>
        <v>`siteUid`:521887,</v>
      </c>
      <c r="N405" t="str">
        <f t="shared" ca="1" si="187"/>
        <v>`timeStamp`:43038.6966976736,</v>
      </c>
      <c r="O405" t="str">
        <f t="shared" ca="1" si="188"/>
        <v>`payrollPeriod`:43033,</v>
      </c>
      <c r="P405" t="str">
        <f t="shared" ca="1" si="189"/>
        <v>`rprtDateX`:43037,</v>
      </c>
      <c r="Q405" t="str">
        <f t="shared" ca="1" si="190"/>
        <v>`payroll_Period`:43033,</v>
      </c>
      <c r="R405" t="str">
        <f t="shared" ca="1" si="191"/>
        <v>`ts`:0.75,</v>
      </c>
      <c r="S405" t="str">
        <f t="shared" ca="1" si="192"/>
        <v>`te`:0.958333333333333,</v>
      </c>
      <c r="T405" t="str">
        <f t="shared" ca="1" si="193"/>
        <v>`repairHrs`:5,</v>
      </c>
      <c r="U405" t="str">
        <f t="shared" ca="1" si="194"/>
        <v>`rprtDate`:`2017-10-29`,</v>
      </c>
      <c r="V405" t="str">
        <f t="shared" ca="1" si="195"/>
        <v>`timeStarts`:`2017-10-29T18:00:00-06:00`,</v>
      </c>
      <c r="W405" t="str">
        <f t="shared" ca="1" si="196"/>
        <v>`timeEnds`:`2017-10-29T23:00:00-06:00`,</v>
      </c>
      <c r="X405" t="str">
        <f t="shared" ca="1" si="197"/>
        <v>`shift`:`PM`,</v>
      </c>
      <c r="Y405" t="str">
        <f t="shared" ca="1" si="198"/>
        <v>`shiftStartTime`:`19`,</v>
      </c>
      <c r="Z405" t="str">
        <f t="shared" ca="1" si="199"/>
        <v>`wONum`:`KNSHOP`,</v>
      </c>
      <c r="AA405" t="str">
        <f t="shared" ca="1" si="200"/>
        <v>`uNum`:`506253`,</v>
      </c>
      <c r="AB405" t="str">
        <f t="shared" ca="1" si="201"/>
        <v>`notes`:`Remuve and replace fluid end`,</v>
      </c>
      <c r="AC405" t="str">
        <f t="shared" ca="1" si="202"/>
        <v>`shift_Serial`:`43033_05`}</v>
      </c>
    </row>
    <row r="406" spans="1:29" x14ac:dyDescent="0.2">
      <c r="A406" t="str">
        <f t="shared" ca="1" si="174"/>
        <v>{`_id`:`marodriguez_2017-10-30_16-45-32_-0600_Mon`,</v>
      </c>
      <c r="B406" t="str">
        <f t="shared" ca="1" si="175"/>
        <v>`_rev`:`2-85ea7d95c616f02f016092b44d978a74`,</v>
      </c>
      <c r="C406" t="str">
        <f t="shared" ca="1" si="176"/>
        <v>`worksiteEncoded`:`KN_ODS_MNSHOP`,</v>
      </c>
      <c r="D406" t="str">
        <f t="shared" ca="1" si="177"/>
        <v>`client`:`KN`,</v>
      </c>
      <c r="E406" t="str">
        <f t="shared" ca="1" si="178"/>
        <v>`location`:`ODS`,</v>
      </c>
      <c r="F406" t="str">
        <f t="shared" ca="1" si="179"/>
        <v>`locID`:`MNSHOP`,</v>
      </c>
      <c r="G406" t="str">
        <f t="shared" ca="1" si="180"/>
        <v>`username`:`marodriguez`,</v>
      </c>
      <c r="H406" t="str">
        <f t="shared" ca="1" si="181"/>
        <v>`lastName`:`Rodriguez`,</v>
      </c>
      <c r="I406" t="str">
        <f t="shared" ca="1" si="182"/>
        <v>`firstName`:`Marco`,</v>
      </c>
      <c r="J406" t="str">
        <f t="shared" ca="1" si="183"/>
        <v>`technician`:`Rodriguez, Marco`,</v>
      </c>
      <c r="K406" t="str">
        <f t="shared" ca="1" si="184"/>
        <v>`timeStampM`:`2017-10-30T16:45:32-06:00`,</v>
      </c>
      <c r="L406" t="str">
        <f t="shared" ca="1" si="185"/>
        <v>`shiftSerial`:`43033_05`,</v>
      </c>
      <c r="M406" t="str">
        <f t="shared" ca="1" si="186"/>
        <v>`siteUid`:521887,</v>
      </c>
      <c r="N406" t="str">
        <f t="shared" ca="1" si="187"/>
        <v>`timeStamp`:43038.6982961227,</v>
      </c>
      <c r="O406" t="str">
        <f t="shared" ca="1" si="188"/>
        <v>`payrollPeriod`:43033,</v>
      </c>
      <c r="P406" t="str">
        <f t="shared" ca="1" si="189"/>
        <v>`rprtDateX`:43037,</v>
      </c>
      <c r="Q406" t="str">
        <f t="shared" ca="1" si="190"/>
        <v>`payroll_Period`:43033,</v>
      </c>
      <c r="R406" t="str">
        <f t="shared" ca="1" si="191"/>
        <v>`ts`:0.958333333333333,</v>
      </c>
      <c r="S406" t="str">
        <f t="shared" ca="1" si="192"/>
        <v>`te`:0.166666666666667,</v>
      </c>
      <c r="T406" t="str">
        <f t="shared" ca="1" si="193"/>
        <v>`repairHrs`:5,</v>
      </c>
      <c r="U406" t="str">
        <f t="shared" ca="1" si="194"/>
        <v>`rprtDate`:`2017-10-29`,</v>
      </c>
      <c r="V406" t="str">
        <f t="shared" ca="1" si="195"/>
        <v>`timeStarts`:`2017-10-29T23:00:00-06:00`,</v>
      </c>
      <c r="W406" t="str">
        <f t="shared" ca="1" si="196"/>
        <v>`timeEnds`:`2017-10-30T04:00:00-06:00`,</v>
      </c>
      <c r="X406" t="str">
        <f t="shared" ca="1" si="197"/>
        <v>`shift`:`PM`,</v>
      </c>
      <c r="Y406" t="str">
        <f t="shared" ca="1" si="198"/>
        <v>`shiftStartTime`:`19`,</v>
      </c>
      <c r="Z406" t="str">
        <f t="shared" ca="1" si="199"/>
        <v>`wONum`:`KNSHOP`,</v>
      </c>
      <c r="AA406" t="str">
        <f t="shared" ca="1" si="200"/>
        <v>`uNum`:`506182`,</v>
      </c>
      <c r="AB406" t="str">
        <f t="shared" ca="1" si="201"/>
        <v>`notes`:`Remuve and replace fluid end`,</v>
      </c>
      <c r="AC406" t="str">
        <f t="shared" ca="1" si="202"/>
        <v>`shift_Serial`:`43033_05`}</v>
      </c>
    </row>
    <row r="407" spans="1:29" x14ac:dyDescent="0.2">
      <c r="A407" t="str">
        <f t="shared" ca="1" si="174"/>
        <v>{`_id`:`marodriguez_2017-10-30_16-46-53_-0600_Mon`,</v>
      </c>
      <c r="B407" t="str">
        <f t="shared" ca="1" si="175"/>
        <v>`_rev`:`2-64f35858f24a03d155ce7e595eae4f85`,</v>
      </c>
      <c r="C407" t="str">
        <f t="shared" ca="1" si="176"/>
        <v>`worksiteEncoded`:`KN_ODS_MNSHOP`,</v>
      </c>
      <c r="D407" t="str">
        <f t="shared" ca="1" si="177"/>
        <v>`client`:`KN`,</v>
      </c>
      <c r="E407" t="str">
        <f t="shared" ca="1" si="178"/>
        <v>`location`:`ODS`,</v>
      </c>
      <c r="F407" t="str">
        <f t="shared" ca="1" si="179"/>
        <v>`locID`:`MNSHOP`,</v>
      </c>
      <c r="G407" t="str">
        <f t="shared" ca="1" si="180"/>
        <v>`username`:`marodriguez`,</v>
      </c>
      <c r="H407" t="str">
        <f t="shared" ca="1" si="181"/>
        <v>`lastName`:`Rodriguez`,</v>
      </c>
      <c r="I407" t="str">
        <f t="shared" ca="1" si="182"/>
        <v>`firstName`:`Marco`,</v>
      </c>
      <c r="J407" t="str">
        <f t="shared" ca="1" si="183"/>
        <v>`technician`:`Rodriguez, Marco`,</v>
      </c>
      <c r="K407" t="str">
        <f t="shared" ca="1" si="184"/>
        <v>`timeStampM`:`2017-10-30T16:46:53-06:00`,</v>
      </c>
      <c r="L407" t="str">
        <f t="shared" ca="1" si="185"/>
        <v>`shiftSerial`:`43033_05`,</v>
      </c>
      <c r="M407" t="str">
        <f t="shared" ca="1" si="186"/>
        <v>`siteUid`:521887,</v>
      </c>
      <c r="N407" t="str">
        <f t="shared" ca="1" si="187"/>
        <v>`timeStamp`:43038.6992274653,</v>
      </c>
      <c r="O407" t="str">
        <f t="shared" ca="1" si="188"/>
        <v>`payrollPeriod`:43033,</v>
      </c>
      <c r="P407" t="str">
        <f t="shared" ca="1" si="189"/>
        <v>`rprtDateX`:43037,</v>
      </c>
      <c r="Q407" t="str">
        <f t="shared" ca="1" si="190"/>
        <v>`payroll_Period`:43033,</v>
      </c>
      <c r="R407" t="str">
        <f t="shared" ca="1" si="191"/>
        <v>`ts`:0.166666666666667,</v>
      </c>
      <c r="S407" t="str">
        <f t="shared" ca="1" si="192"/>
        <v>`te`:0.208333333333333,</v>
      </c>
      <c r="T407" t="str">
        <f t="shared" ca="1" si="193"/>
        <v>`repairHrs`:1,</v>
      </c>
      <c r="U407" t="str">
        <f t="shared" ca="1" si="194"/>
        <v>`rprtDate`:`2017-10-29`,</v>
      </c>
      <c r="V407" t="str">
        <f t="shared" ca="1" si="195"/>
        <v>`timeStarts`:`2017-10-30T04:00:00-06:00`,</v>
      </c>
      <c r="W407" t="str">
        <f t="shared" ca="1" si="196"/>
        <v>`timeEnds`:`2017-10-30T05:00:00-06:00`,</v>
      </c>
      <c r="X407" t="str">
        <f t="shared" ca="1" si="197"/>
        <v>`shift`:`PM`,</v>
      </c>
      <c r="Y407" t="str">
        <f t="shared" ca="1" si="198"/>
        <v>`shiftStartTime`:`19`,</v>
      </c>
      <c r="Z407" t="str">
        <f t="shared" ca="1" si="199"/>
        <v>`wONum`:`KNSHOP`,</v>
      </c>
      <c r="AA407" t="str">
        <f t="shared" ca="1" si="200"/>
        <v>`uNum`:`10085`,</v>
      </c>
      <c r="AB407" t="str">
        <f t="shared" ca="1" si="201"/>
        <v>`notes`:`Check list`,</v>
      </c>
      <c r="AC407" t="str">
        <f t="shared" ca="1" si="202"/>
        <v>`shift_Serial`:`43033_05`}</v>
      </c>
    </row>
    <row r="408" spans="1:29" x14ac:dyDescent="0.2">
      <c r="A408" t="str">
        <f t="shared" ca="1" si="174"/>
        <v>{`_id`:`marodriguez_2017-10-31_17-37-22_-0600_Tue`,</v>
      </c>
      <c r="B408" t="str">
        <f t="shared" ca="1" si="175"/>
        <v>`_rev`:`2-e058c8620b2441b91afc6e38820359af`,</v>
      </c>
      <c r="C408" t="str">
        <f t="shared" ca="1" si="176"/>
        <v>`worksiteEncoded`:`KN_ODS_MNSHOP`,</v>
      </c>
      <c r="D408" t="str">
        <f t="shared" ca="1" si="177"/>
        <v>`client`:`KN`,</v>
      </c>
      <c r="E408" t="str">
        <f t="shared" ca="1" si="178"/>
        <v>`location`:`ODS`,</v>
      </c>
      <c r="F408" t="str">
        <f t="shared" ca="1" si="179"/>
        <v>`locID`:`MNSHOP`,</v>
      </c>
      <c r="G408" t="str">
        <f t="shared" ca="1" si="180"/>
        <v>`username`:`marodriguez`,</v>
      </c>
      <c r="H408" t="str">
        <f t="shared" ca="1" si="181"/>
        <v>`lastName`:`Rodriguez`,</v>
      </c>
      <c r="I408" t="str">
        <f t="shared" ca="1" si="182"/>
        <v>`firstName`:`Marco`,</v>
      </c>
      <c r="J408" t="str">
        <f t="shared" ca="1" si="183"/>
        <v>`technician`:`Rodriguez, Marco`,</v>
      </c>
      <c r="K408" t="str">
        <f t="shared" ca="1" si="184"/>
        <v>`timeStampM`:`2017-10-31T17:37:22-06:00`,</v>
      </c>
      <c r="L408" t="str">
        <f t="shared" ca="1" si="185"/>
        <v>`shiftSerial`:`43033_06`,</v>
      </c>
      <c r="M408" t="str">
        <f t="shared" ca="1" si="186"/>
        <v>`siteUid`:521887,</v>
      </c>
      <c r="N408" t="str">
        <f t="shared" ca="1" si="187"/>
        <v>`timeStamp`:43039.7342910417,</v>
      </c>
      <c r="O408" t="str">
        <f t="shared" ca="1" si="188"/>
        <v>`payrollPeriod`:43033,</v>
      </c>
      <c r="P408" t="str">
        <f t="shared" ca="1" si="189"/>
        <v>`rprtDateX`:43038,</v>
      </c>
      <c r="Q408" t="str">
        <f t="shared" ca="1" si="190"/>
        <v>`payroll_Period`:43033,</v>
      </c>
      <c r="R408" t="str">
        <f t="shared" ca="1" si="191"/>
        <v>`ts`:0.75,</v>
      </c>
      <c r="S408" t="str">
        <f t="shared" ca="1" si="192"/>
        <v>`te`:0.0833333333333333,</v>
      </c>
      <c r="T408" t="str">
        <f t="shared" ca="1" si="193"/>
        <v>`repairHrs`:8,</v>
      </c>
      <c r="U408" t="str">
        <f t="shared" ca="1" si="194"/>
        <v>`rprtDate`:`2017-10-30`,</v>
      </c>
      <c r="V408" t="str">
        <f t="shared" ca="1" si="195"/>
        <v>`timeStarts`:`2017-10-30T18:00:00-06:00`,</v>
      </c>
      <c r="W408" t="str">
        <f t="shared" ca="1" si="196"/>
        <v>`timeEnds`:`2017-10-31T02:00:00-06:00`,</v>
      </c>
      <c r="X408" t="str">
        <f t="shared" ca="1" si="197"/>
        <v>`shift`:`PM`,</v>
      </c>
      <c r="Y408" t="str">
        <f t="shared" ca="1" si="198"/>
        <v>`shiftStartTime`:`19`,</v>
      </c>
      <c r="Z408" t="str">
        <f t="shared" ca="1" si="199"/>
        <v>`wONum`:`KNSHOP`,</v>
      </c>
      <c r="AA408" t="str">
        <f t="shared" ca="1" si="200"/>
        <v>`uNum`:`507597`,</v>
      </c>
      <c r="AB408" t="str">
        <f t="shared" ca="1" si="201"/>
        <v>`notes`:`fluid end`,</v>
      </c>
      <c r="AC408" t="str">
        <f t="shared" ca="1" si="202"/>
        <v>`shift_Serial`:`43033_06`}</v>
      </c>
    </row>
    <row r="409" spans="1:29" x14ac:dyDescent="0.2">
      <c r="A409" t="str">
        <f t="shared" ca="1" si="174"/>
        <v>{`_id`:`marodriguez_2017-10-31_17-49-28_-0600_Tue`,</v>
      </c>
      <c r="B409" t="str">
        <f t="shared" ca="1" si="175"/>
        <v>`_rev`:`2-f5f9899db909a14de30269c558eed509`,</v>
      </c>
      <c r="C409" t="str">
        <f t="shared" ca="1" si="176"/>
        <v>`worksiteEncoded`:`KN_ODS_MNSHOP`,</v>
      </c>
      <c r="D409" t="str">
        <f t="shared" ca="1" si="177"/>
        <v>`client`:`KN`,</v>
      </c>
      <c r="E409" t="str">
        <f t="shared" ca="1" si="178"/>
        <v>`location`:`ODS`,</v>
      </c>
      <c r="F409" t="str">
        <f t="shared" ca="1" si="179"/>
        <v>`locID`:`MNSHOP`,</v>
      </c>
      <c r="G409" t="str">
        <f t="shared" ca="1" si="180"/>
        <v>`username`:`marodriguez`,</v>
      </c>
      <c r="H409" t="str">
        <f t="shared" ca="1" si="181"/>
        <v>`lastName`:`Rodriguez`,</v>
      </c>
      <c r="I409" t="str">
        <f t="shared" ca="1" si="182"/>
        <v>`firstName`:`Marco`,</v>
      </c>
      <c r="J409" t="str">
        <f t="shared" ca="1" si="183"/>
        <v>`technician`:`Rodriguez, Marco`,</v>
      </c>
      <c r="K409" t="str">
        <f t="shared" ca="1" si="184"/>
        <v>`timeStampM`:`2017-10-31T17:49:28-06:00`,</v>
      </c>
      <c r="L409" t="str">
        <f t="shared" ca="1" si="185"/>
        <v>`shiftSerial`:`43033_06`,</v>
      </c>
      <c r="M409" t="str">
        <f t="shared" ca="1" si="186"/>
        <v>`siteUid`:521887,</v>
      </c>
      <c r="N409" t="str">
        <f t="shared" ca="1" si="187"/>
        <v>`timeStamp`:43039.7426897106,</v>
      </c>
      <c r="O409" t="str">
        <f t="shared" ca="1" si="188"/>
        <v>`payrollPeriod`:43033,</v>
      </c>
      <c r="P409" t="str">
        <f t="shared" ca="1" si="189"/>
        <v>`rprtDateX`:43038,</v>
      </c>
      <c r="Q409" t="str">
        <f t="shared" ca="1" si="190"/>
        <v>`payroll_Period`:43033,</v>
      </c>
      <c r="R409" t="str">
        <f t="shared" ca="1" si="191"/>
        <v>`ts`:0.0833333333333333,</v>
      </c>
      <c r="S409" t="str">
        <f t="shared" ca="1" si="192"/>
        <v>`te`:0.166666666666667,</v>
      </c>
      <c r="T409" t="str">
        <f t="shared" ca="1" si="193"/>
        <v>`repairHrs`:2,</v>
      </c>
      <c r="U409" t="str">
        <f t="shared" ca="1" si="194"/>
        <v>`rprtDate`:`2017-10-30`,</v>
      </c>
      <c r="V409" t="str">
        <f t="shared" ca="1" si="195"/>
        <v>`timeStarts`:`2017-10-31T02:00:00-06:00`,</v>
      </c>
      <c r="W409" t="str">
        <f t="shared" ca="1" si="196"/>
        <v>`timeEnds`:`2017-10-31T04:00:00-06:00`,</v>
      </c>
      <c r="X409" t="str">
        <f t="shared" ca="1" si="197"/>
        <v>`shift`:`PM`,</v>
      </c>
      <c r="Y409" t="str">
        <f t="shared" ca="1" si="198"/>
        <v>`shiftStartTime`:`19`,</v>
      </c>
      <c r="Z409" t="str">
        <f t="shared" ca="1" si="199"/>
        <v>`wONum`:`KNSHOP`,</v>
      </c>
      <c r="AA409" t="str">
        <f t="shared" ca="1" si="200"/>
        <v>`uNum`:`620172`,</v>
      </c>
      <c r="AB409" t="str">
        <f t="shared" ca="1" si="201"/>
        <v>`notes`:`cambio de oring's de filtros de transmision`,</v>
      </c>
      <c r="AC409" t="str">
        <f t="shared" ca="1" si="202"/>
        <v>`shift_Serial`:`43033_06`}</v>
      </c>
    </row>
    <row r="410" spans="1:29" x14ac:dyDescent="0.2">
      <c r="A410" t="str">
        <f t="shared" ca="1" si="174"/>
        <v>{`_id`:`marodriguez_2017-10-31_17-52-19_-0600_Tue`,</v>
      </c>
      <c r="B410" t="str">
        <f t="shared" ca="1" si="175"/>
        <v>`_rev`:`2-9a0858d554872a4e6c3f6e10674e4bed`,</v>
      </c>
      <c r="C410" t="str">
        <f t="shared" ca="1" si="176"/>
        <v>`worksiteEncoded`:`KN_ODS_MNSHOP`,</v>
      </c>
      <c r="D410" t="str">
        <f t="shared" ca="1" si="177"/>
        <v>`client`:`KN`,</v>
      </c>
      <c r="E410" t="str">
        <f t="shared" ca="1" si="178"/>
        <v>`location`:`ODS`,</v>
      </c>
      <c r="F410" t="str">
        <f t="shared" ca="1" si="179"/>
        <v>`locID`:`MNSHOP`,</v>
      </c>
      <c r="G410" t="str">
        <f t="shared" ca="1" si="180"/>
        <v>`username`:`marodriguez`,</v>
      </c>
      <c r="H410" t="str">
        <f t="shared" ca="1" si="181"/>
        <v>`lastName`:`Rodriguez`,</v>
      </c>
      <c r="I410" t="str">
        <f t="shared" ca="1" si="182"/>
        <v>`firstName`:`Marco`,</v>
      </c>
      <c r="J410" t="str">
        <f t="shared" ca="1" si="183"/>
        <v>`technician`:`Rodriguez, Marco`,</v>
      </c>
      <c r="K410" t="str">
        <f t="shared" ca="1" si="184"/>
        <v>`timeStampM`:`2017-10-31T17:52:18-06:00`,</v>
      </c>
      <c r="L410" t="str">
        <f t="shared" ca="1" si="185"/>
        <v>`shiftSerial`:`43033_06`,</v>
      </c>
      <c r="M410" t="str">
        <f t="shared" ca="1" si="186"/>
        <v>`siteUid`:521887,</v>
      </c>
      <c r="N410" t="str">
        <f t="shared" ca="1" si="187"/>
        <v>`timeStamp`:43039.7446643287,</v>
      </c>
      <c r="O410" t="str">
        <f t="shared" ca="1" si="188"/>
        <v>`payrollPeriod`:43033,</v>
      </c>
      <c r="P410" t="str">
        <f t="shared" ca="1" si="189"/>
        <v>`rprtDateX`:43038,</v>
      </c>
      <c r="Q410" t="str">
        <f t="shared" ca="1" si="190"/>
        <v>`payroll_Period`:43033,</v>
      </c>
      <c r="R410" t="str">
        <f t="shared" ca="1" si="191"/>
        <v>`ts`:0.166666666666667,</v>
      </c>
      <c r="S410" t="str">
        <f t="shared" ca="1" si="192"/>
        <v>`te`:0.208333333333333,</v>
      </c>
      <c r="T410" t="str">
        <f t="shared" ca="1" si="193"/>
        <v>`repairHrs`:1,</v>
      </c>
      <c r="U410" t="str">
        <f t="shared" ca="1" si="194"/>
        <v>`rprtDate`:`2017-10-30`,</v>
      </c>
      <c r="V410" t="str">
        <f t="shared" ca="1" si="195"/>
        <v>`timeStarts`:`2017-10-31T04:00:00-06:00`,</v>
      </c>
      <c r="W410" t="str">
        <f t="shared" ca="1" si="196"/>
        <v>`timeEnds`:`2017-10-31T05:00:00-06:00`,</v>
      </c>
      <c r="X410" t="str">
        <f t="shared" ca="1" si="197"/>
        <v>`shift`:`PM`,</v>
      </c>
      <c r="Y410" t="str">
        <f t="shared" ca="1" si="198"/>
        <v>`shiftStartTime`:`19`,</v>
      </c>
      <c r="Z410" t="str">
        <f t="shared" ca="1" si="199"/>
        <v>`wONum`:`KNSHOP`,</v>
      </c>
      <c r="AA410" t="str">
        <f t="shared" ca="1" si="200"/>
        <v>`uNum`:`HP-061`,</v>
      </c>
      <c r="AB410" t="str">
        <f t="shared" ca="1" si="201"/>
        <v>`notes`:`check over`,</v>
      </c>
      <c r="AC410" t="str">
        <f t="shared" ca="1" si="202"/>
        <v>`shift_Serial`:`43033_06`}</v>
      </c>
    </row>
    <row r="411" spans="1:29" x14ac:dyDescent="0.2">
      <c r="A411" t="str">
        <f t="shared" ca="1" si="174"/>
        <v>{`_id`:`marodriguez_2017-11-01_06-18-34_-0600_Wed`,</v>
      </c>
      <c r="B411" t="str">
        <f t="shared" ca="1" si="175"/>
        <v>`_rev`:`2-4a0d9f1b2f9bc5a4dd45f51e3283d207`,</v>
      </c>
      <c r="C411" t="str">
        <f t="shared" ca="1" si="176"/>
        <v>`worksiteEncoded`:`KN_ODS_MNSHOP`,</v>
      </c>
      <c r="D411" t="str">
        <f t="shared" ca="1" si="177"/>
        <v>`client`:`KN`,</v>
      </c>
      <c r="E411" t="str">
        <f t="shared" ca="1" si="178"/>
        <v>`location`:`ODS`,</v>
      </c>
      <c r="F411" t="str">
        <f t="shared" ca="1" si="179"/>
        <v>`locID`:`MNSHOP`,</v>
      </c>
      <c r="G411" t="str">
        <f t="shared" ca="1" si="180"/>
        <v>`username`:`marodriguez`,</v>
      </c>
      <c r="H411" t="str">
        <f t="shared" ca="1" si="181"/>
        <v>`lastName`:`Rodriguez`,</v>
      </c>
      <c r="I411" t="str">
        <f t="shared" ca="1" si="182"/>
        <v>`firstName`:`Marco`,</v>
      </c>
      <c r="J411" t="str">
        <f t="shared" ca="1" si="183"/>
        <v>`technician`:`Rodriguez, Marco`,</v>
      </c>
      <c r="K411" t="str">
        <f t="shared" ca="1" si="184"/>
        <v>`timeStampM`:`2017-11-01T06:18:34-06:00`,</v>
      </c>
      <c r="L411" t="str">
        <f t="shared" ca="1" si="185"/>
        <v>`shiftSerial`:`43033_07`,</v>
      </c>
      <c r="M411" t="str">
        <f t="shared" ca="1" si="186"/>
        <v>`siteUid`:521887,</v>
      </c>
      <c r="N411" t="str">
        <f t="shared" ca="1" si="187"/>
        <v>`timeStamp`:43040.2628955556,</v>
      </c>
      <c r="O411" t="str">
        <f t="shared" ca="1" si="188"/>
        <v>`payrollPeriod`:43033,</v>
      </c>
      <c r="P411" t="str">
        <f t="shared" ca="1" si="189"/>
        <v>`rprtDateX`:43039,</v>
      </c>
      <c r="Q411" t="str">
        <f t="shared" ca="1" si="190"/>
        <v>`payroll_Period`:43033,</v>
      </c>
      <c r="R411" t="str">
        <f t="shared" ca="1" si="191"/>
        <v>`ts`:0.75,</v>
      </c>
      <c r="S411" t="str">
        <f t="shared" ca="1" si="192"/>
        <v>`te`:0.875,</v>
      </c>
      <c r="T411" t="str">
        <f t="shared" ca="1" si="193"/>
        <v>`repairHrs`:3,</v>
      </c>
      <c r="U411" t="str">
        <f t="shared" ca="1" si="194"/>
        <v>`rprtDate`:`2017-10-31`,</v>
      </c>
      <c r="V411" t="str">
        <f t="shared" ca="1" si="195"/>
        <v>`timeStarts`:`2017-10-31T18:00:00-06:00`,</v>
      </c>
      <c r="W411" t="str">
        <f t="shared" ca="1" si="196"/>
        <v>`timeEnds`:`2017-10-31T21:00:00-06:00`,</v>
      </c>
      <c r="X411" t="str">
        <f t="shared" ca="1" si="197"/>
        <v>`shift`:`PM`,</v>
      </c>
      <c r="Y411" t="str">
        <f t="shared" ca="1" si="198"/>
        <v>`shiftStartTime`:`19`,</v>
      </c>
      <c r="Z411" t="str">
        <f t="shared" ca="1" si="199"/>
        <v>`wONum`:`KNSHOP`,</v>
      </c>
      <c r="AA411" t="str">
        <f t="shared" ca="1" si="200"/>
        <v>`uNum`:`HP-076`,</v>
      </c>
      <c r="AB411" t="str">
        <f t="shared" ca="1" si="201"/>
        <v>`notes`:`Put fluid end back on pump put back holes and clamps`,</v>
      </c>
      <c r="AC411" t="str">
        <f t="shared" ca="1" si="202"/>
        <v>`shift_Serial`:`43033_07`}</v>
      </c>
    </row>
    <row r="412" spans="1:29" x14ac:dyDescent="0.2">
      <c r="A412" t="str">
        <f t="shared" ca="1" si="174"/>
        <v>{`_id`:`marodriguez_2017-11-01_06-20-31_-0600_Wed`,</v>
      </c>
      <c r="B412" t="str">
        <f t="shared" ca="1" si="175"/>
        <v>`_rev`:`2-869e897cf2ad9344989c992f011c1b3e`,</v>
      </c>
      <c r="C412" t="str">
        <f t="shared" ca="1" si="176"/>
        <v>`worksiteEncoded`:`KN_ODS_MNSHOP`,</v>
      </c>
      <c r="D412" t="str">
        <f t="shared" ca="1" si="177"/>
        <v>`client`:`KN`,</v>
      </c>
      <c r="E412" t="str">
        <f t="shared" ca="1" si="178"/>
        <v>`location`:`ODS`,</v>
      </c>
      <c r="F412" t="str">
        <f t="shared" ca="1" si="179"/>
        <v>`locID`:`MNSHOP`,</v>
      </c>
      <c r="G412" t="str">
        <f t="shared" ca="1" si="180"/>
        <v>`username`:`marodriguez`,</v>
      </c>
      <c r="H412" t="str">
        <f t="shared" ca="1" si="181"/>
        <v>`lastName`:`Rodriguez`,</v>
      </c>
      <c r="I412" t="str">
        <f t="shared" ca="1" si="182"/>
        <v>`firstName`:`Marco`,</v>
      </c>
      <c r="J412" t="str">
        <f t="shared" ca="1" si="183"/>
        <v>`technician`:`Rodriguez, Marco`,</v>
      </c>
      <c r="K412" t="str">
        <f t="shared" ca="1" si="184"/>
        <v>`timeStampM`:`2017-11-01T06:20:31-06:00`,</v>
      </c>
      <c r="L412" t="str">
        <f t="shared" ca="1" si="185"/>
        <v>`shiftSerial`:`43033_07`,</v>
      </c>
      <c r="M412" t="str">
        <f t="shared" ca="1" si="186"/>
        <v>`siteUid`:521887,</v>
      </c>
      <c r="N412" t="str">
        <f t="shared" ca="1" si="187"/>
        <v>`timeStamp`:43040.2642491319,</v>
      </c>
      <c r="O412" t="str">
        <f t="shared" ca="1" si="188"/>
        <v>`payrollPeriod`:43033,</v>
      </c>
      <c r="P412" t="str">
        <f t="shared" ca="1" si="189"/>
        <v>`rprtDateX`:43039,</v>
      </c>
      <c r="Q412" t="str">
        <f t="shared" ca="1" si="190"/>
        <v>`payroll_Period`:43033,</v>
      </c>
      <c r="R412" t="str">
        <f t="shared" ca="1" si="191"/>
        <v>`ts`:0.875,</v>
      </c>
      <c r="S412" t="str">
        <f t="shared" ca="1" si="192"/>
        <v>`te`:0.0416666666666667,</v>
      </c>
      <c r="T412" t="str">
        <f t="shared" ca="1" si="193"/>
        <v>`repairHrs`:4,</v>
      </c>
      <c r="U412" t="str">
        <f t="shared" ca="1" si="194"/>
        <v>`rprtDate`:`2017-10-31`,</v>
      </c>
      <c r="V412" t="str">
        <f t="shared" ca="1" si="195"/>
        <v>`timeStarts`:`2017-10-31T21:00:00-06:00`,</v>
      </c>
      <c r="W412" t="str">
        <f t="shared" ca="1" si="196"/>
        <v>`timeEnds`:`2017-11-01T01:00:00-06:00`,</v>
      </c>
      <c r="X412" t="str">
        <f t="shared" ca="1" si="197"/>
        <v>`shift`:`PM`,</v>
      </c>
      <c r="Y412" t="str">
        <f t="shared" ca="1" si="198"/>
        <v>`shiftStartTime`:`19`,</v>
      </c>
      <c r="Z412" t="str">
        <f t="shared" ca="1" si="199"/>
        <v>`wONum`:`KNSHOP`,</v>
      </c>
      <c r="AA412" t="str">
        <f t="shared" ca="1" si="200"/>
        <v>`uNum`:`11075`,</v>
      </c>
      <c r="AB412" t="str">
        <f t="shared" ca="1" si="201"/>
        <v>`notes`:`Check list on tractor top off fluids change wiper blad's`,</v>
      </c>
      <c r="AC412" t="str">
        <f t="shared" ca="1" si="202"/>
        <v>`shift_Serial`:`43033_07`}</v>
      </c>
    </row>
    <row r="413" spans="1:29" x14ac:dyDescent="0.2">
      <c r="A413" t="str">
        <f t="shared" ca="1" si="174"/>
        <v>{`_id`:`marodriguez_2017-11-01_06-22-56_-0600_Wed`,</v>
      </c>
      <c r="B413" t="str">
        <f t="shared" ca="1" si="175"/>
        <v>`_rev`:`2-dda3f3e1b27bdced9d359a0a5c202ee4`,</v>
      </c>
      <c r="C413" t="str">
        <f t="shared" ca="1" si="176"/>
        <v>`worksiteEncoded`:`KN_ODS_MNSHOP`,</v>
      </c>
      <c r="D413" t="str">
        <f t="shared" ca="1" si="177"/>
        <v>`client`:`KN`,</v>
      </c>
      <c r="E413" t="str">
        <f t="shared" ca="1" si="178"/>
        <v>`location`:`ODS`,</v>
      </c>
      <c r="F413" t="str">
        <f t="shared" ca="1" si="179"/>
        <v>`locID`:`MNSHOP`,</v>
      </c>
      <c r="G413" t="str">
        <f t="shared" ca="1" si="180"/>
        <v>`username`:`marodriguez`,</v>
      </c>
      <c r="H413" t="str">
        <f t="shared" ca="1" si="181"/>
        <v>`lastName`:`Rodriguez`,</v>
      </c>
      <c r="I413" t="str">
        <f t="shared" ca="1" si="182"/>
        <v>`firstName`:`Marco`,</v>
      </c>
      <c r="J413" t="str">
        <f t="shared" ca="1" si="183"/>
        <v>`technician`:`Rodriguez, Marco`,</v>
      </c>
      <c r="K413" t="str">
        <f t="shared" ca="1" si="184"/>
        <v>`timeStampM`:`2017-11-01T06:22:56-06:00`,</v>
      </c>
      <c r="L413" t="str">
        <f t="shared" ca="1" si="185"/>
        <v>`shiftSerial`:`43033_07`,</v>
      </c>
      <c r="M413" t="str">
        <f t="shared" ca="1" si="186"/>
        <v>`siteUid`:521887,</v>
      </c>
      <c r="N413" t="str">
        <f t="shared" ca="1" si="187"/>
        <v>`timeStamp`:43040.2659261343,</v>
      </c>
      <c r="O413" t="str">
        <f t="shared" ca="1" si="188"/>
        <v>`payrollPeriod`:43033,</v>
      </c>
      <c r="P413" t="str">
        <f t="shared" ca="1" si="189"/>
        <v>`rprtDateX`:43039,</v>
      </c>
      <c r="Q413" t="str">
        <f t="shared" ca="1" si="190"/>
        <v>`payroll_Period`:43033,</v>
      </c>
      <c r="R413" t="str">
        <f t="shared" ca="1" si="191"/>
        <v>`ts`:0.0416666666666667,</v>
      </c>
      <c r="S413" t="str">
        <f t="shared" ca="1" si="192"/>
        <v>`te`:0.208333333333333,</v>
      </c>
      <c r="T413" t="str">
        <f t="shared" ca="1" si="193"/>
        <v>`repairHrs`:4,</v>
      </c>
      <c r="U413" t="str">
        <f t="shared" ca="1" si="194"/>
        <v>`rprtDate`:`2017-10-31`,</v>
      </c>
      <c r="V413" t="str">
        <f t="shared" ca="1" si="195"/>
        <v>`timeStarts`:`2017-11-01T01:00:00-06:00`,</v>
      </c>
      <c r="W413" t="str">
        <f t="shared" ca="1" si="196"/>
        <v>`timeEnds`:`2017-11-01T05:00:00-06:00`,</v>
      </c>
      <c r="X413" t="str">
        <f t="shared" ca="1" si="197"/>
        <v>`shift`:`PM`,</v>
      </c>
      <c r="Y413" t="str">
        <f t="shared" ca="1" si="198"/>
        <v>`shiftStartTime`:`19`,</v>
      </c>
      <c r="Z413" t="str">
        <f t="shared" ca="1" si="199"/>
        <v>`wONum`:`KNSHOP`,</v>
      </c>
      <c r="AA413" t="str">
        <f t="shared" ca="1" si="200"/>
        <v>`uNum`:`10075`,</v>
      </c>
      <c r="AB413" t="str">
        <f t="shared" ca="1" si="201"/>
        <v>`notes`:`Took off fluid end did check list top off fluids change coolant holes chang out power end suction manifold and iron`,</v>
      </c>
      <c r="AC413" t="str">
        <f t="shared" ca="1" si="202"/>
        <v>`shift_Serial`:`43033_07`}</v>
      </c>
    </row>
    <row r="414" spans="1:29" x14ac:dyDescent="0.2">
      <c r="A414" t="str">
        <f t="shared" ca="1" si="174"/>
        <v>{`_id`:`marodriguez_2017-11-09_16-13-55_-0600_Thu`,</v>
      </c>
      <c r="B414" t="str">
        <f t="shared" ca="1" si="175"/>
        <v>`_rev`:`3-158b9490f2f6632fd51d5763ba5c59ca`,</v>
      </c>
      <c r="C414" t="str">
        <f t="shared" ca="1" si="176"/>
        <v>`worksiteEncoded`:`KN_ODS_MNSHOP`,</v>
      </c>
      <c r="D414" t="str">
        <f t="shared" ca="1" si="177"/>
        <v>`client`:`KN`,</v>
      </c>
      <c r="E414" t="str">
        <f t="shared" ca="1" si="178"/>
        <v>`location`:`ODS`,</v>
      </c>
      <c r="F414" t="str">
        <f t="shared" ca="1" si="179"/>
        <v>`locID`:`MNSHOP`,</v>
      </c>
      <c r="G414" t="str">
        <f t="shared" ca="1" si="180"/>
        <v>`username`:`marodriguez`,</v>
      </c>
      <c r="H414" t="str">
        <f t="shared" ca="1" si="181"/>
        <v>`lastName`:`Rodriguez`,</v>
      </c>
      <c r="I414" t="str">
        <f t="shared" ca="1" si="182"/>
        <v>`firstName`:`Marco`,</v>
      </c>
      <c r="J414" t="str">
        <f t="shared" ca="1" si="183"/>
        <v>`technician`:`Rodriguez, Marco`,</v>
      </c>
      <c r="K414" t="str">
        <f t="shared" ca="1" si="184"/>
        <v>`timeStampM`:`null`,</v>
      </c>
      <c r="L414" t="str">
        <f t="shared" ca="1" si="185"/>
        <v>`shiftSerial`:`43047_01`,</v>
      </c>
      <c r="M414" t="str">
        <f t="shared" ca="1" si="186"/>
        <v>`siteUid`:521887,</v>
      </c>
      <c r="N414" t="str">
        <f t="shared" ca="1" si="187"/>
        <v>`timeStamp`:43048.6763416204,</v>
      </c>
      <c r="O414" t="str">
        <f t="shared" ca="1" si="188"/>
        <v>`payrollPeriod`:43047,</v>
      </c>
      <c r="P414" t="str">
        <f t="shared" ca="1" si="189"/>
        <v>`rprtDateX`:43047,</v>
      </c>
      <c r="Q414" t="str">
        <f t="shared" ca="1" si="190"/>
        <v>`payroll_Period`:43047,</v>
      </c>
      <c r="R414" t="str">
        <f t="shared" ca="1" si="191"/>
        <v>`ts`:0.791666666666667,</v>
      </c>
      <c r="S414" t="str">
        <f t="shared" ca="1" si="192"/>
        <v>`te`:0.0416666666666667,</v>
      </c>
      <c r="T414" t="str">
        <f t="shared" ca="1" si="193"/>
        <v>`repairHrs`:6,</v>
      </c>
      <c r="U414" t="str">
        <f t="shared" ca="1" si="194"/>
        <v>`rprtDate`:`2017-11-08`,</v>
      </c>
      <c r="V414" t="str">
        <f t="shared" ca="1" si="195"/>
        <v>`timeStarts`:`2017-11-08T19:00:00-06:00`,</v>
      </c>
      <c r="W414" t="str">
        <f t="shared" ca="1" si="196"/>
        <v>`timeEnds`:`2017-11-09T01:00:00-06:00`,</v>
      </c>
      <c r="X414" t="str">
        <f t="shared" ca="1" si="197"/>
        <v>`shift`:`PM`,</v>
      </c>
      <c r="Y414" t="str">
        <f t="shared" ca="1" si="198"/>
        <v>`shiftStartTime`:`19`,</v>
      </c>
      <c r="Z414" t="str">
        <f t="shared" ca="1" si="199"/>
        <v>`wONum`:`KNSHOP`,</v>
      </c>
      <c r="AA414" t="str">
        <f t="shared" ca="1" si="200"/>
        <v>`uNum`:`506122`,</v>
      </c>
      <c r="AB414" t="str">
        <f t="shared" ca="1" si="201"/>
        <v>`notes`:`fluod end check list install air tank`,</v>
      </c>
      <c r="AC414" t="str">
        <f t="shared" ca="1" si="202"/>
        <v>`shift_Serial`:`43047_01`}</v>
      </c>
    </row>
    <row r="415" spans="1:29" x14ac:dyDescent="0.2">
      <c r="A415" t="str">
        <f t="shared" ca="1" si="174"/>
        <v>{`_id`:`marodriguez_2017-11-09_16-16-01_-0600_Thu`,</v>
      </c>
      <c r="B415" t="str">
        <f t="shared" ca="1" si="175"/>
        <v>`_rev`:`3-16da53f03cdff849175b4e6e5730e725`,</v>
      </c>
      <c r="C415" t="str">
        <f t="shared" ca="1" si="176"/>
        <v>`worksiteEncoded`:`KN_ODS_MNSHOP`,</v>
      </c>
      <c r="D415" t="str">
        <f t="shared" ca="1" si="177"/>
        <v>`client`:`KN`,</v>
      </c>
      <c r="E415" t="str">
        <f t="shared" ca="1" si="178"/>
        <v>`location`:`ODS`,</v>
      </c>
      <c r="F415" t="str">
        <f t="shared" ca="1" si="179"/>
        <v>`locID`:`MNSHOP`,</v>
      </c>
      <c r="G415" t="str">
        <f t="shared" ca="1" si="180"/>
        <v>`username`:`marodriguez`,</v>
      </c>
      <c r="H415" t="str">
        <f t="shared" ca="1" si="181"/>
        <v>`lastName`:`Rodriguez`,</v>
      </c>
      <c r="I415" t="str">
        <f t="shared" ca="1" si="182"/>
        <v>`firstName`:`Marco`,</v>
      </c>
      <c r="J415" t="str">
        <f t="shared" ca="1" si="183"/>
        <v>`technician`:`Rodriguez, Marco`,</v>
      </c>
      <c r="K415" t="str">
        <f t="shared" ca="1" si="184"/>
        <v>`timeStampM`:`null`,</v>
      </c>
      <c r="L415" t="str">
        <f t="shared" ca="1" si="185"/>
        <v>`shiftSerial`:`43047_01`,</v>
      </c>
      <c r="M415" t="str">
        <f t="shared" ca="1" si="186"/>
        <v>`siteUid`:521887,</v>
      </c>
      <c r="N415" t="str">
        <f t="shared" ca="1" si="187"/>
        <v>`timeStamp`:43048.6777955787,</v>
      </c>
      <c r="O415" t="str">
        <f t="shared" ca="1" si="188"/>
        <v>`payrollPeriod`:43047,</v>
      </c>
      <c r="P415" t="str">
        <f t="shared" ca="1" si="189"/>
        <v>`rprtDateX`:43047,</v>
      </c>
      <c r="Q415" t="str">
        <f t="shared" ca="1" si="190"/>
        <v>`payroll_Period`:43047,</v>
      </c>
      <c r="R415" t="str">
        <f t="shared" ca="1" si="191"/>
        <v>`ts`:0,</v>
      </c>
      <c r="S415" t="str">
        <f t="shared" ca="1" si="192"/>
        <v>`te`:0.125,</v>
      </c>
      <c r="T415" t="str">
        <f t="shared" ca="1" si="193"/>
        <v>`repairHrs`:3,</v>
      </c>
      <c r="U415" t="str">
        <f t="shared" ca="1" si="194"/>
        <v>`rprtDate`:`2017-11-08`,</v>
      </c>
      <c r="V415" t="str">
        <f t="shared" ca="1" si="195"/>
        <v>`timeStarts`:`2017-11-09T00:00:00-06:00`,</v>
      </c>
      <c r="W415" t="str">
        <f t="shared" ca="1" si="196"/>
        <v>`timeEnds`:`2017-11-09T03:00:00-06:00`,</v>
      </c>
      <c r="X415" t="str">
        <f t="shared" ca="1" si="197"/>
        <v>`shift`:`PM`,</v>
      </c>
      <c r="Y415" t="str">
        <f t="shared" ca="1" si="198"/>
        <v>`shiftStartTime`:`19`,</v>
      </c>
      <c r="Z415" t="str">
        <f t="shared" ca="1" si="199"/>
        <v>`wONum`:`KNSHOP`,</v>
      </c>
      <c r="AA415" t="str">
        <f t="shared" ca="1" si="200"/>
        <v>`uNum`:`5111603`,</v>
      </c>
      <c r="AB415" t="str">
        <f t="shared" ca="1" si="201"/>
        <v>`notes`:`Remuve P E check over run`,</v>
      </c>
      <c r="AC415" t="str">
        <f t="shared" ca="1" si="202"/>
        <v>`shift_Serial`:`43047_01`}</v>
      </c>
    </row>
    <row r="416" spans="1:29" x14ac:dyDescent="0.2">
      <c r="A416" t="str">
        <f t="shared" ca="1" si="174"/>
        <v>{`_id`:`marodriguez_2017-11-09_16-17-46_-0600_Thu`,</v>
      </c>
      <c r="B416" t="str">
        <f t="shared" ca="1" si="175"/>
        <v>`_rev`:`3-d6c3e04e76093a05e179c3f4e50feabc`,</v>
      </c>
      <c r="C416" t="str">
        <f t="shared" ca="1" si="176"/>
        <v>`worksiteEncoded`:`KN_ODS_MNSHOP`,</v>
      </c>
      <c r="D416" t="str">
        <f t="shared" ca="1" si="177"/>
        <v>`client`:`KN`,</v>
      </c>
      <c r="E416" t="str">
        <f t="shared" ca="1" si="178"/>
        <v>`location`:`ODS`,</v>
      </c>
      <c r="F416" t="str">
        <f t="shared" ca="1" si="179"/>
        <v>`locID`:`MNSHOP`,</v>
      </c>
      <c r="G416" t="str">
        <f t="shared" ca="1" si="180"/>
        <v>`username`:`marodriguez`,</v>
      </c>
      <c r="H416" t="str">
        <f t="shared" ca="1" si="181"/>
        <v>`lastName`:`Rodriguez`,</v>
      </c>
      <c r="I416" t="str">
        <f t="shared" ca="1" si="182"/>
        <v>`firstName`:`Marco`,</v>
      </c>
      <c r="J416" t="str">
        <f t="shared" ca="1" si="183"/>
        <v>`technician`:`Rodriguez, Marco`,</v>
      </c>
      <c r="K416" t="str">
        <f t="shared" ca="1" si="184"/>
        <v>`timeStampM`:`null`,</v>
      </c>
      <c r="L416" t="str">
        <f t="shared" ca="1" si="185"/>
        <v>`shiftSerial`:`43047_01`,</v>
      </c>
      <c r="M416" t="str">
        <f t="shared" ca="1" si="186"/>
        <v>`siteUid`:521887,</v>
      </c>
      <c r="N416" t="str">
        <f t="shared" ca="1" si="187"/>
        <v>`timeStamp`:43048.6790135185,</v>
      </c>
      <c r="O416" t="str">
        <f t="shared" ca="1" si="188"/>
        <v>`payrollPeriod`:43047,</v>
      </c>
      <c r="P416" t="str">
        <f t="shared" ca="1" si="189"/>
        <v>`rprtDateX`:43047,</v>
      </c>
      <c r="Q416" t="str">
        <f t="shared" ca="1" si="190"/>
        <v>`payroll_Period`:43047,</v>
      </c>
      <c r="R416" t="str">
        <f t="shared" ca="1" si="191"/>
        <v>`ts`:0.125,</v>
      </c>
      <c r="S416" t="str">
        <f t="shared" ca="1" si="192"/>
        <v>`te`:0.208333333333333,</v>
      </c>
      <c r="T416" t="str">
        <f t="shared" ca="1" si="193"/>
        <v>`repairHrs`:2,</v>
      </c>
      <c r="U416" t="str">
        <f t="shared" ca="1" si="194"/>
        <v>`rprtDate`:`2017-11-08`,</v>
      </c>
      <c r="V416" t="str">
        <f t="shared" ca="1" si="195"/>
        <v>`timeStarts`:`2017-11-09T03:00:00-06:00`,</v>
      </c>
      <c r="W416" t="str">
        <f t="shared" ca="1" si="196"/>
        <v>`timeEnds`:`2017-11-09T05:00:00-06:00`,</v>
      </c>
      <c r="X416" t="str">
        <f t="shared" ca="1" si="197"/>
        <v>`shift`:`PM`,</v>
      </c>
      <c r="Y416" t="str">
        <f t="shared" ca="1" si="198"/>
        <v>`shiftStartTime`:`19`,</v>
      </c>
      <c r="Z416" t="str">
        <f t="shared" ca="1" si="199"/>
        <v>`wONum`:`KNSHOP`,</v>
      </c>
      <c r="AA416" t="str">
        <f t="shared" ca="1" si="200"/>
        <v>`uNum`:`HP-071`,</v>
      </c>
      <c r="AB416" t="str">
        <f t="shared" ca="1" si="201"/>
        <v>`notes`:`maintenance`,</v>
      </c>
      <c r="AC416" t="str">
        <f t="shared" ca="1" si="202"/>
        <v>`shift_Serial`:`43047_01`}</v>
      </c>
    </row>
    <row r="417" spans="1:29" x14ac:dyDescent="0.2">
      <c r="A417" t="str">
        <f t="shared" ca="1" si="174"/>
        <v>{`_id`:`marodriguez_2017-11-09_21-24-58_-0600_Thu`,</v>
      </c>
      <c r="B417" t="str">
        <f t="shared" ca="1" si="175"/>
        <v>`_rev`:`4-2918276f74e99b64e92031ae3cff866d`,</v>
      </c>
      <c r="C417" t="str">
        <f t="shared" ca="1" si="176"/>
        <v>`worksiteEncoded`:`KN_ODS_MNSHOP`,</v>
      </c>
      <c r="D417" t="str">
        <f t="shared" ca="1" si="177"/>
        <v>`client`:`KN`,</v>
      </c>
      <c r="E417" t="str">
        <f t="shared" ca="1" si="178"/>
        <v>`location`:`ODS`,</v>
      </c>
      <c r="F417" t="str">
        <f t="shared" ca="1" si="179"/>
        <v>`locID`:`MNSHOP`,</v>
      </c>
      <c r="G417" t="str">
        <f t="shared" ca="1" si="180"/>
        <v>`username`:`marodriguez`,</v>
      </c>
      <c r="H417" t="str">
        <f t="shared" ca="1" si="181"/>
        <v>`lastName`:`Rodriguez`,</v>
      </c>
      <c r="I417" t="str">
        <f t="shared" ca="1" si="182"/>
        <v>`firstName`:`Marco`,</v>
      </c>
      <c r="J417" t="str">
        <f t="shared" ca="1" si="183"/>
        <v>`technician`:`Rodriguez, Marco`,</v>
      </c>
      <c r="K417" t="str">
        <f t="shared" ca="1" si="184"/>
        <v>`timeStampM`:`null`,</v>
      </c>
      <c r="L417" t="str">
        <f t="shared" ca="1" si="185"/>
        <v>`shiftSerial`:`43047_02`,</v>
      </c>
      <c r="M417" t="str">
        <f t="shared" ca="1" si="186"/>
        <v>`siteUid`:521887,</v>
      </c>
      <c r="N417" t="str">
        <f t="shared" ca="1" si="187"/>
        <v>`timeStamp`:43048.8923458333,</v>
      </c>
      <c r="O417" t="str">
        <f t="shared" ca="1" si="188"/>
        <v>`payrollPeriod`:43047,</v>
      </c>
      <c r="P417" t="str">
        <f t="shared" ca="1" si="189"/>
        <v>`rprtDateX`:43048,</v>
      </c>
      <c r="Q417" t="str">
        <f t="shared" ca="1" si="190"/>
        <v>`payroll_Period`:43047,</v>
      </c>
      <c r="R417" t="str">
        <f t="shared" ca="1" si="191"/>
        <v>`ts`:0.75,</v>
      </c>
      <c r="S417" t="str">
        <f t="shared" ca="1" si="192"/>
        <v>`te`:0.916666666666667,</v>
      </c>
      <c r="T417" t="str">
        <f t="shared" ca="1" si="193"/>
        <v>`repairHrs`:4,</v>
      </c>
      <c r="U417" t="str">
        <f t="shared" ca="1" si="194"/>
        <v>`rprtDate`:`2017-11-09`,</v>
      </c>
      <c r="V417" t="str">
        <f t="shared" ca="1" si="195"/>
        <v>`timeStarts`:`2017-11-09T18:00:00-06:00`,</v>
      </c>
      <c r="W417" t="str">
        <f t="shared" ca="1" si="196"/>
        <v>`timeEnds`:`2017-11-09T22:00:00-06:00`,</v>
      </c>
      <c r="X417" t="str">
        <f t="shared" ca="1" si="197"/>
        <v>`shift`:`PM`,</v>
      </c>
      <c r="Y417" t="str">
        <f t="shared" ca="1" si="198"/>
        <v>`shiftStartTime`:`19`,</v>
      </c>
      <c r="Z417" t="str">
        <f t="shared" ca="1" si="199"/>
        <v>`wONum`:`KNSHOP`,</v>
      </c>
      <c r="AA417" t="str">
        <f t="shared" ca="1" si="200"/>
        <v>`uNum`:`506068`,</v>
      </c>
      <c r="AB417" t="str">
        <f t="shared" ca="1" si="201"/>
        <v>`notes`:`Fluid end`,</v>
      </c>
      <c r="AC417" t="str">
        <f t="shared" ca="1" si="202"/>
        <v>`shift_Serial`:`43047_02`}</v>
      </c>
    </row>
    <row r="418" spans="1:29" x14ac:dyDescent="0.2">
      <c r="A418" t="str">
        <f t="shared" ca="1" si="174"/>
        <v>{`_id`:`marodriguez_2017-11-09_21-26-21_-0600_Thu`,</v>
      </c>
      <c r="B418" t="str">
        <f t="shared" ca="1" si="175"/>
        <v>`_rev`:`3-bb614b1cca685ab9127cb650047e7ca6`,</v>
      </c>
      <c r="C418" t="str">
        <f t="shared" ca="1" si="176"/>
        <v>`worksiteEncoded`:`KN_ODS_MNSHOP`,</v>
      </c>
      <c r="D418" t="str">
        <f t="shared" ca="1" si="177"/>
        <v>`client`:`KN`,</v>
      </c>
      <c r="E418" t="str">
        <f t="shared" ca="1" si="178"/>
        <v>`location`:`ODS`,</v>
      </c>
      <c r="F418" t="str">
        <f t="shared" ca="1" si="179"/>
        <v>`locID`:`MNSHOP`,</v>
      </c>
      <c r="G418" t="str">
        <f t="shared" ca="1" si="180"/>
        <v>`username`:`marodriguez`,</v>
      </c>
      <c r="H418" t="str">
        <f t="shared" ca="1" si="181"/>
        <v>`lastName`:`Rodriguez`,</v>
      </c>
      <c r="I418" t="str">
        <f t="shared" ca="1" si="182"/>
        <v>`firstName`:`Marco`,</v>
      </c>
      <c r="J418" t="str">
        <f t="shared" ca="1" si="183"/>
        <v>`technician`:`Rodriguez, Marco`,</v>
      </c>
      <c r="K418" t="str">
        <f t="shared" ca="1" si="184"/>
        <v>`timeStampM`:`null`,</v>
      </c>
      <c r="L418" t="str">
        <f t="shared" ca="1" si="185"/>
        <v>`shiftSerial`:`43047_02`,</v>
      </c>
      <c r="M418" t="str">
        <f t="shared" ca="1" si="186"/>
        <v>`siteUid`:521887,</v>
      </c>
      <c r="N418" t="str">
        <f t="shared" ca="1" si="187"/>
        <v>`timeStamp`:43048.8933008681,</v>
      </c>
      <c r="O418" t="str">
        <f t="shared" ca="1" si="188"/>
        <v>`payrollPeriod`:43047,</v>
      </c>
      <c r="P418" t="str">
        <f t="shared" ca="1" si="189"/>
        <v>`rprtDateX`:43048,</v>
      </c>
      <c r="Q418" t="str">
        <f t="shared" ca="1" si="190"/>
        <v>`payroll_Period`:43047,</v>
      </c>
      <c r="R418" t="str">
        <f t="shared" ca="1" si="191"/>
        <v>`ts`:0.916666666666667,</v>
      </c>
      <c r="S418" t="str">
        <f t="shared" ca="1" si="192"/>
        <v>`te`:0.208333333333333,</v>
      </c>
      <c r="T418" t="str">
        <f t="shared" ca="1" si="193"/>
        <v>`repairHrs`:7,</v>
      </c>
      <c r="U418" t="str">
        <f t="shared" ca="1" si="194"/>
        <v>`rprtDate`:`2017-11-09`,</v>
      </c>
      <c r="V418" t="str">
        <f t="shared" ca="1" si="195"/>
        <v>`timeStarts`:`2017-11-09T22:00:00-06:00`,</v>
      </c>
      <c r="W418" t="str">
        <f t="shared" ca="1" si="196"/>
        <v>`timeEnds`:`2017-11-10T05:00:00-06:00`,</v>
      </c>
      <c r="X418" t="str">
        <f t="shared" ca="1" si="197"/>
        <v>`shift`:`PM`,</v>
      </c>
      <c r="Y418" t="str">
        <f t="shared" ca="1" si="198"/>
        <v>`shiftStartTime`:`19`,</v>
      </c>
      <c r="Z418" t="str">
        <f t="shared" ca="1" si="199"/>
        <v>`wONum`:`KNSHOP`,</v>
      </c>
      <c r="AA418" t="str">
        <f t="shared" ca="1" si="200"/>
        <v>`uNum`:`HP-071`,</v>
      </c>
      <c r="AB418" t="str">
        <f t="shared" ca="1" si="201"/>
        <v>`notes`:`Maintenance Fluid end`,</v>
      </c>
      <c r="AC418" t="str">
        <f t="shared" ca="1" si="202"/>
        <v>`shift_Serial`:`43047_02`}</v>
      </c>
    </row>
    <row r="419" spans="1:29" x14ac:dyDescent="0.2">
      <c r="A419" t="str">
        <f t="shared" ca="1" si="174"/>
        <v>{`_id`:`marodriguez_2017-11-12_06-04-05_-0600_Sun`,</v>
      </c>
      <c r="B419" t="str">
        <f t="shared" ca="1" si="175"/>
        <v>`_rev`:`2-c2b496f4b5a0c10c3fa42d0b6953f044`,</v>
      </c>
      <c r="C419" t="str">
        <f t="shared" ca="1" si="176"/>
        <v>`worksiteEncoded`:`KN_ODS_MNSHOP`,</v>
      </c>
      <c r="D419" t="str">
        <f t="shared" ca="1" si="177"/>
        <v>`client`:`KN`,</v>
      </c>
      <c r="E419" t="str">
        <f t="shared" ca="1" si="178"/>
        <v>`location`:`ODS`,</v>
      </c>
      <c r="F419" t="str">
        <f t="shared" ca="1" si="179"/>
        <v>`locID`:`MNSHOP`,</v>
      </c>
      <c r="G419" t="str">
        <f t="shared" ca="1" si="180"/>
        <v>`username`:`marodriguez`,</v>
      </c>
      <c r="H419" t="str">
        <f t="shared" ca="1" si="181"/>
        <v>`lastName`:`Rodriguez`,</v>
      </c>
      <c r="I419" t="str">
        <f t="shared" ca="1" si="182"/>
        <v>`firstName`:`Marco`,</v>
      </c>
      <c r="J419" t="str">
        <f t="shared" ca="1" si="183"/>
        <v>`technician`:`Rodriguez, Marco`,</v>
      </c>
      <c r="K419" t="str">
        <f t="shared" ca="1" si="184"/>
        <v>`timeStampM`:`2017-11-12T06:04:05-06:00`,</v>
      </c>
      <c r="L419" t="str">
        <f t="shared" ca="1" si="185"/>
        <v>`shiftSerial`:`43047_03`,</v>
      </c>
      <c r="M419" t="str">
        <f t="shared" ca="1" si="186"/>
        <v>`siteUid`:521887,</v>
      </c>
      <c r="N419" t="str">
        <f t="shared" ca="1" si="187"/>
        <v>`timeStamp`:43051.2528451273,</v>
      </c>
      <c r="O419" t="str">
        <f t="shared" ca="1" si="188"/>
        <v>`payrollPeriod`:43047,</v>
      </c>
      <c r="P419" t="str">
        <f t="shared" ca="1" si="189"/>
        <v>`rprtDateX`:43049,</v>
      </c>
      <c r="Q419" t="str">
        <f t="shared" ca="1" si="190"/>
        <v>`payroll_Period`:43047,</v>
      </c>
      <c r="R419" t="str">
        <f t="shared" ca="1" si="191"/>
        <v>`ts`:0.75,</v>
      </c>
      <c r="S419" t="str">
        <f t="shared" ca="1" si="192"/>
        <v>`te`:0.208333333333333,</v>
      </c>
      <c r="T419" t="str">
        <f t="shared" ca="1" si="193"/>
        <v>`repairHrs`:11,</v>
      </c>
      <c r="U419" t="str">
        <f t="shared" ca="1" si="194"/>
        <v>`rprtDate`:`2017-11-10`,</v>
      </c>
      <c r="V419" t="str">
        <f t="shared" ca="1" si="195"/>
        <v>`timeStarts`:`2017-11-10T18:00:00-06:00`,</v>
      </c>
      <c r="W419" t="str">
        <f t="shared" ca="1" si="196"/>
        <v>`timeEnds`:`2017-11-11T05:00:00-06:00`,</v>
      </c>
      <c r="X419" t="str">
        <f t="shared" ca="1" si="197"/>
        <v>`shift`:`PM`,</v>
      </c>
      <c r="Y419" t="str">
        <f t="shared" ca="1" si="198"/>
        <v>`shiftStartTime`:`19`,</v>
      </c>
      <c r="Z419" t="str">
        <f t="shared" ca="1" si="199"/>
        <v>`wONum`:`KNSHOP`,</v>
      </c>
      <c r="AA419" t="str">
        <f t="shared" ca="1" si="200"/>
        <v>`uNum`:`5122280`,</v>
      </c>
      <c r="AB419" t="str">
        <f t="shared" ca="1" si="201"/>
        <v>`notes`:`retira y reemplaza fluid end se revisa y elimina fugas de cooler en radiador ( reemplaza mangueras dañadas ) se instalan protecciones del radiador se realiza check list`,</v>
      </c>
      <c r="AC419" t="str">
        <f t="shared" ca="1" si="202"/>
        <v>`shift_Serial`:`43047_03`}</v>
      </c>
    </row>
    <row r="420" spans="1:29" x14ac:dyDescent="0.2">
      <c r="A420" t="str">
        <f t="shared" ca="1" si="174"/>
        <v>{`_id`:`marodriguez_2017-11-12_06-08-33_-0600_Sun`,</v>
      </c>
      <c r="B420" t="str">
        <f t="shared" ca="1" si="175"/>
        <v>`_rev`:`2-6f256cfbc8654a551f86db548eb5bb6e`,</v>
      </c>
      <c r="C420" t="str">
        <f t="shared" ca="1" si="176"/>
        <v>`worksiteEncoded`:`KN_ODS_MNSHOP`,</v>
      </c>
      <c r="D420" t="str">
        <f t="shared" ca="1" si="177"/>
        <v>`client`:`KN`,</v>
      </c>
      <c r="E420" t="str">
        <f t="shared" ca="1" si="178"/>
        <v>`location`:`ODS`,</v>
      </c>
      <c r="F420" t="str">
        <f t="shared" ca="1" si="179"/>
        <v>`locID`:`MNSHOP`,</v>
      </c>
      <c r="G420" t="str">
        <f t="shared" ca="1" si="180"/>
        <v>`username`:`marodriguez`,</v>
      </c>
      <c r="H420" t="str">
        <f t="shared" ca="1" si="181"/>
        <v>`lastName`:`Rodriguez`,</v>
      </c>
      <c r="I420" t="str">
        <f t="shared" ca="1" si="182"/>
        <v>`firstName`:`Marco`,</v>
      </c>
      <c r="J420" t="str">
        <f t="shared" ca="1" si="183"/>
        <v>`technician`:`Rodriguez, Marco`,</v>
      </c>
      <c r="K420" t="str">
        <f t="shared" ca="1" si="184"/>
        <v>`timeStampM`:`2017-11-12T06:08:33-06:00`,</v>
      </c>
      <c r="L420" t="str">
        <f t="shared" ca="1" si="185"/>
        <v>`shiftSerial`:`43047_04`,</v>
      </c>
      <c r="M420" t="str">
        <f t="shared" ca="1" si="186"/>
        <v>`siteUid`:521887,</v>
      </c>
      <c r="N420" t="str">
        <f t="shared" ca="1" si="187"/>
        <v>`timeStamp`:43051.2559402199,</v>
      </c>
      <c r="O420" t="str">
        <f t="shared" ca="1" si="188"/>
        <v>`payrollPeriod`:43047,</v>
      </c>
      <c r="P420" t="str">
        <f t="shared" ca="1" si="189"/>
        <v>`rprtDateX`:43050,</v>
      </c>
      <c r="Q420" t="str">
        <f t="shared" ca="1" si="190"/>
        <v>`payroll_Period`:43047,</v>
      </c>
      <c r="R420" t="str">
        <f t="shared" ca="1" si="191"/>
        <v>`ts`:0.75,</v>
      </c>
      <c r="S420" t="str">
        <f t="shared" ca="1" si="192"/>
        <v>`te`:0.208333333333333,</v>
      </c>
      <c r="T420" t="str">
        <f t="shared" ca="1" si="193"/>
        <v>`repairHrs`:11,</v>
      </c>
      <c r="U420" t="str">
        <f t="shared" ca="1" si="194"/>
        <v>`rprtDate`:`2017-11-11`,</v>
      </c>
      <c r="V420" t="str">
        <f t="shared" ca="1" si="195"/>
        <v>`timeStarts`:`2017-11-11T18:00:00-06:00`,</v>
      </c>
      <c r="W420" t="str">
        <f t="shared" ca="1" si="196"/>
        <v>`timeEnds`:`2017-11-12T05:00:00-06:00`,</v>
      </c>
      <c r="X420" t="str">
        <f t="shared" ca="1" si="197"/>
        <v>`shift`:`PM`,</v>
      </c>
      <c r="Y420" t="str">
        <f t="shared" ca="1" si="198"/>
        <v>`shiftStartTime`:`19`,</v>
      </c>
      <c r="Z420" t="str">
        <f t="shared" ca="1" si="199"/>
        <v>`wONum`:`KNSHOP`,</v>
      </c>
      <c r="AA420" t="str">
        <f t="shared" ca="1" si="200"/>
        <v>`uNum`:`HP-081`,</v>
      </c>
      <c r="AB420" t="str">
        <f t="shared" ca="1" si="201"/>
        <v>`notes`:`Se reemplaza bomba hidraulica para el fan motor se acoplan las otras dos bombas y la barra de impulsion se retiran los dos escapes del motor y se reemplazan por unos nuevos con descarga hacia el lado del radiador se repara tolva quebrada`,</v>
      </c>
      <c r="AC420" t="str">
        <f t="shared" ca="1" si="202"/>
        <v>`shift_Serial`:`43047_04`}</v>
      </c>
    </row>
    <row r="421" spans="1:29" x14ac:dyDescent="0.2">
      <c r="A421" t="str">
        <f t="shared" ca="1" si="174"/>
        <v>{`_id`:`miguelmartinez_2017-10-03_07-08-17_-0500_Tue`,</v>
      </c>
      <c r="B421" t="str">
        <f t="shared" ca="1" si="175"/>
        <v>`_rev`:`2-eb0e8363dfaef741ac99661439c86e28`,</v>
      </c>
      <c r="C421" t="str">
        <f t="shared" ca="1" si="176"/>
        <v>`worksiteEncoded`:`KN_ODS_MNSHOP`,</v>
      </c>
      <c r="D421" t="str">
        <f t="shared" ca="1" si="177"/>
        <v>`client`:`KN`,</v>
      </c>
      <c r="E421" t="str">
        <f t="shared" ca="1" si="178"/>
        <v>`location`:`ODS`,</v>
      </c>
      <c r="F421" t="str">
        <f t="shared" ca="1" si="179"/>
        <v>`locID`:`MNSHOP`,</v>
      </c>
      <c r="G421" t="str">
        <f t="shared" ca="1" si="180"/>
        <v>`username`:`miguelmartinez`,</v>
      </c>
      <c r="H421" t="str">
        <f t="shared" ca="1" si="181"/>
        <v>`lastName`:`Martinez`,</v>
      </c>
      <c r="I421" t="str">
        <f t="shared" ca="1" si="182"/>
        <v>`firstName`:`Miguel`,</v>
      </c>
      <c r="J421" t="str">
        <f t="shared" ca="1" si="183"/>
        <v>`technician`:`Martinez, Miguel`,</v>
      </c>
      <c r="K421" t="str">
        <f t="shared" ca="1" si="184"/>
        <v>`timeStampM`:`2017-10-03T07:08:17-05:00`,</v>
      </c>
      <c r="L421" t="str">
        <f t="shared" ca="1" si="185"/>
        <v>`shiftSerial`:`43005_05`,</v>
      </c>
      <c r="M421" t="str">
        <f t="shared" ca="1" si="186"/>
        <v>`siteUid`:521887,</v>
      </c>
      <c r="N421" t="str">
        <f t="shared" ca="1" si="187"/>
        <v>`timeStamp`:43011.297420162,</v>
      </c>
      <c r="O421" t="str">
        <f t="shared" ca="1" si="188"/>
        <v>`payrollPeriod`:43005,</v>
      </c>
      <c r="P421" t="str">
        <f t="shared" ca="1" si="189"/>
        <v>`rprtDateX`:43009,</v>
      </c>
      <c r="Q421" t="str">
        <f t="shared" ca="1" si="190"/>
        <v>`payroll_Period`:43005,</v>
      </c>
      <c r="R421" t="str">
        <f t="shared" ca="1" si="191"/>
        <v>`ts`:0.25,</v>
      </c>
      <c r="S421" t="str">
        <f t="shared" ca="1" si="192"/>
        <v>`te`:0.625,</v>
      </c>
      <c r="T421" t="str">
        <f t="shared" ca="1" si="193"/>
        <v>`repairHrs`:9,</v>
      </c>
      <c r="U421" t="str">
        <f t="shared" ca="1" si="194"/>
        <v>`rprtDate`:`2017-10-01`,</v>
      </c>
      <c r="V421" t="str">
        <f t="shared" ca="1" si="195"/>
        <v>`timeStarts`:`2017-10-01T06:00:00-05:00`,</v>
      </c>
      <c r="W421" t="str">
        <f t="shared" ca="1" si="196"/>
        <v>`timeEnds`:`2017-10-01T15:00:00-05:00`,</v>
      </c>
      <c r="X421" t="str">
        <f t="shared" ca="1" si="197"/>
        <v>`shift`:`AM`,</v>
      </c>
      <c r="Y421" t="str">
        <f t="shared" ca="1" si="198"/>
        <v>`shiftStartTime`:`6`,</v>
      </c>
      <c r="Z421" t="str">
        <f t="shared" ca="1" si="199"/>
        <v>`wONum`:`KNSHOP`,</v>
      </c>
      <c r="AA421" t="str">
        <f t="shared" ca="1" si="200"/>
        <v>`uNum`:`506264`,</v>
      </c>
      <c r="AB421" t="str">
        <f t="shared" ca="1" si="201"/>
        <v>`notes`:`Performed checklist. Diagnosis tractor for no started. Fixed hydraulic leak on pto. Fixed coolant leak on tractor. Remove scanvenger pump on the frac pump. Drain power end oil and change out filters. Refilled. Topoff fluids.`,</v>
      </c>
      <c r="AC421" t="str">
        <f t="shared" ca="1" si="202"/>
        <v>`shift_Serial`:`43005_05`}</v>
      </c>
    </row>
    <row r="422" spans="1:29" x14ac:dyDescent="0.2">
      <c r="A422" t="str">
        <f t="shared" ca="1" si="174"/>
        <v>{`_id`:`miguelmartinez_2017-10-03_07-12-44_-0500_Tue`,</v>
      </c>
      <c r="B422" t="str">
        <f t="shared" ca="1" si="175"/>
        <v>`_rev`:`2-c51d01669c066d1bc8fef6bf6f322820`,</v>
      </c>
      <c r="C422" t="str">
        <f t="shared" ca="1" si="176"/>
        <v>`worksiteEncoded`:`KN_ODS_MNSHOP`,</v>
      </c>
      <c r="D422" t="str">
        <f t="shared" ca="1" si="177"/>
        <v>`client`:`KN`,</v>
      </c>
      <c r="E422" t="str">
        <f t="shared" ca="1" si="178"/>
        <v>`location`:`ODS`,</v>
      </c>
      <c r="F422" t="str">
        <f t="shared" ca="1" si="179"/>
        <v>`locID`:`MNSHOP`,</v>
      </c>
      <c r="G422" t="str">
        <f t="shared" ca="1" si="180"/>
        <v>`username`:`miguelmartinez`,</v>
      </c>
      <c r="H422" t="str">
        <f t="shared" ca="1" si="181"/>
        <v>`lastName`:`Martinez`,</v>
      </c>
      <c r="I422" t="str">
        <f t="shared" ca="1" si="182"/>
        <v>`firstName`:`Miguel`,</v>
      </c>
      <c r="J422" t="str">
        <f t="shared" ca="1" si="183"/>
        <v>`technician`:`Martinez, Miguel`,</v>
      </c>
      <c r="K422" t="str">
        <f t="shared" ca="1" si="184"/>
        <v>`timeStampM`:`2017-10-03T07:12:44-05:00`,</v>
      </c>
      <c r="L422" t="str">
        <f t="shared" ca="1" si="185"/>
        <v>`shiftSerial`:`43005_05`,</v>
      </c>
      <c r="M422" t="str">
        <f t="shared" ca="1" si="186"/>
        <v>`siteUid`:521887,</v>
      </c>
      <c r="N422" t="str">
        <f t="shared" ca="1" si="187"/>
        <v>`timeStamp`:43011.30051,</v>
      </c>
      <c r="O422" t="str">
        <f t="shared" ca="1" si="188"/>
        <v>`payrollPeriod`:43005,</v>
      </c>
      <c r="P422" t="str">
        <f t="shared" ca="1" si="189"/>
        <v>`rprtDateX`:43009,</v>
      </c>
      <c r="Q422" t="str">
        <f t="shared" ca="1" si="190"/>
        <v>`payroll_Period`:43005,</v>
      </c>
      <c r="R422" t="str">
        <f t="shared" ca="1" si="191"/>
        <v>`ts`:0.625,</v>
      </c>
      <c r="S422" t="str">
        <f t="shared" ca="1" si="192"/>
        <v>`te`:0.708333333333333,</v>
      </c>
      <c r="T422" t="str">
        <f t="shared" ca="1" si="193"/>
        <v>`repairHrs`:2,</v>
      </c>
      <c r="U422" t="str">
        <f t="shared" ca="1" si="194"/>
        <v>`rprtDate`:`2017-10-01`,</v>
      </c>
      <c r="V422" t="str">
        <f t="shared" ca="1" si="195"/>
        <v>`timeStarts`:`2017-10-01T15:00:00-05:00`,</v>
      </c>
      <c r="W422" t="str">
        <f t="shared" ca="1" si="196"/>
        <v>`timeEnds`:`2017-10-01T17:00:00-05:00`,</v>
      </c>
      <c r="X422" t="str">
        <f t="shared" ca="1" si="197"/>
        <v>`shift`:`AM`,</v>
      </c>
      <c r="Y422" t="str">
        <f t="shared" ca="1" si="198"/>
        <v>`shiftStartTime`:`6`,</v>
      </c>
      <c r="Z422" t="str">
        <f t="shared" ca="1" si="199"/>
        <v>`wONum`:`KNSHOP`,</v>
      </c>
      <c r="AA422" t="str">
        <f t="shared" ca="1" si="200"/>
        <v>`uNum`:`SHOP`,</v>
      </c>
      <c r="AB422" t="str">
        <f t="shared" ca="1" si="201"/>
        <v>`notes`:`Shop cleaning and maintenance.`,</v>
      </c>
      <c r="AC422" t="str">
        <f t="shared" ca="1" si="202"/>
        <v>`shift_Serial`:`43005_05`}</v>
      </c>
    </row>
    <row r="423" spans="1:29" x14ac:dyDescent="0.2">
      <c r="A423" t="str">
        <f t="shared" ca="1" si="174"/>
        <v>{`_id`:`miguelmartinez_2017-10-03_07-13-12_-0500_Tue`,</v>
      </c>
      <c r="B423" t="str">
        <f t="shared" ca="1" si="175"/>
        <v>`_rev`:`3-2ed456e551771d239f3fbffdef2990c4`,</v>
      </c>
      <c r="C423" t="str">
        <f t="shared" ca="1" si="176"/>
        <v>`worksiteEncoded`:`KN_ODS_MNSHOP`,</v>
      </c>
      <c r="D423" t="str">
        <f t="shared" ca="1" si="177"/>
        <v>`client`:`KN`,</v>
      </c>
      <c r="E423" t="str">
        <f t="shared" ca="1" si="178"/>
        <v>`location`:`ODS`,</v>
      </c>
      <c r="F423" t="str">
        <f t="shared" ca="1" si="179"/>
        <v>`locID`:`MNSHOP`,</v>
      </c>
      <c r="G423" t="str">
        <f t="shared" ca="1" si="180"/>
        <v>`username`:`miguelmartinez`,</v>
      </c>
      <c r="H423" t="str">
        <f t="shared" ca="1" si="181"/>
        <v>`lastName`:`Martinez`,</v>
      </c>
      <c r="I423" t="str">
        <f t="shared" ca="1" si="182"/>
        <v>`firstName`:`Miguel`,</v>
      </c>
      <c r="J423" t="str">
        <f t="shared" ca="1" si="183"/>
        <v>`technician`:`Martinez, Miguel`,</v>
      </c>
      <c r="K423" t="str">
        <f t="shared" ca="1" si="184"/>
        <v>`timeStampM`:`2017-10-03T07:13:12-05:00`,</v>
      </c>
      <c r="L423" t="str">
        <f t="shared" ca="1" si="185"/>
        <v>`shiftSerial`:`43005_06`,</v>
      </c>
      <c r="M423" t="str">
        <f t="shared" ca="1" si="186"/>
        <v>`siteUid`:521887,</v>
      </c>
      <c r="N423" t="str">
        <f t="shared" ca="1" si="187"/>
        <v>`timeStamp`:43011.3008336343,</v>
      </c>
      <c r="O423" t="str">
        <f t="shared" ca="1" si="188"/>
        <v>`payrollPeriod`:43005,</v>
      </c>
      <c r="P423" t="str">
        <f t="shared" ca="1" si="189"/>
        <v>`rprtDateX`:43010,</v>
      </c>
      <c r="Q423" t="str">
        <f t="shared" ca="1" si="190"/>
        <v>`payroll_Period`:43005,</v>
      </c>
      <c r="R423" t="str">
        <f t="shared" ca="1" si="191"/>
        <v>`ts`:0.25,</v>
      </c>
      <c r="S423" t="str">
        <f t="shared" ca="1" si="192"/>
        <v>`te`:0.375,</v>
      </c>
      <c r="T423" t="str">
        <f t="shared" ca="1" si="193"/>
        <v>`repairHrs`:3,</v>
      </c>
      <c r="U423" t="str">
        <f t="shared" ca="1" si="194"/>
        <v>`rprtDate`:`2017-10-02`,</v>
      </c>
      <c r="V423" t="str">
        <f t="shared" ca="1" si="195"/>
        <v>`timeStarts`:`2017-10-02T06:00:00-05:00`,</v>
      </c>
      <c r="W423" t="str">
        <f t="shared" ca="1" si="196"/>
        <v>`timeEnds`:`2017-10-02T09:00:00-05:00`,</v>
      </c>
      <c r="X423" t="str">
        <f t="shared" ca="1" si="197"/>
        <v>`shift`:`AM`,</v>
      </c>
      <c r="Y423" t="str">
        <f t="shared" ca="1" si="198"/>
        <v>`shiftStartTime`:`6`,</v>
      </c>
      <c r="Z423" t="str">
        <f t="shared" ca="1" si="199"/>
        <v>`wONum`:`KNSHOP`,</v>
      </c>
      <c r="AA423" t="str">
        <f t="shared" ca="1" si="200"/>
        <v>`uNum`:`3111326`,</v>
      </c>
      <c r="AB423" t="str">
        <f t="shared" ca="1" si="201"/>
        <v>`notes`:`Installed scanveger pump. Refilled transmission on frac pump. Run and test. Run it for 30 minutes.`,</v>
      </c>
      <c r="AC423" t="str">
        <f t="shared" ca="1" si="202"/>
        <v>`shift_Serial`:`43005_06`}</v>
      </c>
    </row>
    <row r="424" spans="1:29" x14ac:dyDescent="0.2">
      <c r="A424" t="str">
        <f t="shared" ca="1" si="174"/>
        <v>{`_id`:`miguelmartinez_2017-10-03_07-14-31_-0500_Tue`,</v>
      </c>
      <c r="B424" t="str">
        <f t="shared" ca="1" si="175"/>
        <v>`_rev`:`3-678169c980a3b61db5147016962bbdde`,</v>
      </c>
      <c r="C424" t="str">
        <f t="shared" ca="1" si="176"/>
        <v>`worksiteEncoded`:`KN_ODS_MNSHOP`,</v>
      </c>
      <c r="D424" t="str">
        <f t="shared" ca="1" si="177"/>
        <v>`client`:`KN`,</v>
      </c>
      <c r="E424" t="str">
        <f t="shared" ca="1" si="178"/>
        <v>`location`:`ODS`,</v>
      </c>
      <c r="F424" t="str">
        <f t="shared" ca="1" si="179"/>
        <v>`locID`:`MNSHOP`,</v>
      </c>
      <c r="G424" t="str">
        <f t="shared" ca="1" si="180"/>
        <v>`username`:`miguelmartinez`,</v>
      </c>
      <c r="H424" t="str">
        <f t="shared" ca="1" si="181"/>
        <v>`lastName`:`Martinez`,</v>
      </c>
      <c r="I424" t="str">
        <f t="shared" ca="1" si="182"/>
        <v>`firstName`:`Miguel`,</v>
      </c>
      <c r="J424" t="str">
        <f t="shared" ca="1" si="183"/>
        <v>`technician`:`Martinez, Miguel`,</v>
      </c>
      <c r="K424" t="str">
        <f t="shared" ca="1" si="184"/>
        <v>`timeStampM`:`2017-10-03T07:14:31-05:00`,</v>
      </c>
      <c r="L424" t="str">
        <f t="shared" ca="1" si="185"/>
        <v>`shiftSerial`:`43005_06`,</v>
      </c>
      <c r="M424" t="str">
        <f t="shared" ca="1" si="186"/>
        <v>`siteUid`:521887,</v>
      </c>
      <c r="N424" t="str">
        <f t="shared" ca="1" si="187"/>
        <v>`timeStamp`:43011.3017501389,</v>
      </c>
      <c r="O424" t="str">
        <f t="shared" ca="1" si="188"/>
        <v>`payrollPeriod`:43005,</v>
      </c>
      <c r="P424" t="str">
        <f t="shared" ca="1" si="189"/>
        <v>`rprtDateX`:43010,</v>
      </c>
      <c r="Q424" t="str">
        <f t="shared" ca="1" si="190"/>
        <v>`payroll_Period`:43005,</v>
      </c>
      <c r="R424" t="str">
        <f t="shared" ca="1" si="191"/>
        <v>`ts`:0.333333333333333,</v>
      </c>
      <c r="S424" t="str">
        <f t="shared" ca="1" si="192"/>
        <v>`te`:0.5,</v>
      </c>
      <c r="T424" t="str">
        <f t="shared" ca="1" si="193"/>
        <v>`repairHrs`:4,</v>
      </c>
      <c r="U424" t="str">
        <f t="shared" ca="1" si="194"/>
        <v>`rprtDate`:`2017-10-02`,</v>
      </c>
      <c r="V424" t="str">
        <f t="shared" ca="1" si="195"/>
        <v>`timeStarts`:`2017-10-02T08:00:00-05:00`,</v>
      </c>
      <c r="W424" t="str">
        <f t="shared" ca="1" si="196"/>
        <v>`timeEnds`:`2017-10-02T12:00:00-05:00`,</v>
      </c>
      <c r="X424" t="str">
        <f t="shared" ca="1" si="197"/>
        <v>`shift`:`AM`,</v>
      </c>
      <c r="Y424" t="str">
        <f t="shared" ca="1" si="198"/>
        <v>`shiftStartTime`:`6`,</v>
      </c>
      <c r="Z424" t="str">
        <f t="shared" ca="1" si="199"/>
        <v>`wONum`:`KNSHOP`,</v>
      </c>
      <c r="AA424" t="str">
        <f t="shared" ca="1" si="200"/>
        <v>`uNum`:`506065`,</v>
      </c>
      <c r="AB424" t="str">
        <f t="shared" ca="1" si="201"/>
        <v>`notes`:`Diagnosis on transmission for not shifting. Drain oil . Found transmission oil low. Remove transmission filter. Found bad transmission on the frac pump.`,</v>
      </c>
      <c r="AC424" t="str">
        <f t="shared" ca="1" si="202"/>
        <v>`shift_Serial`:`43005_06`}</v>
      </c>
    </row>
    <row r="425" spans="1:29" x14ac:dyDescent="0.2">
      <c r="A425" t="str">
        <f t="shared" ca="1" si="174"/>
        <v>{`_id`:`miguelmartinez_2017-10-03_07-17-02_-0500_Tue`,</v>
      </c>
      <c r="B425" t="str">
        <f t="shared" ca="1" si="175"/>
        <v>`_rev`:`3-334f525c929795e4393d97f9e8fc35fa`,</v>
      </c>
      <c r="C425" t="str">
        <f t="shared" ca="1" si="176"/>
        <v>`worksiteEncoded`:`KN_ODS_MNSHOP`,</v>
      </c>
      <c r="D425" t="str">
        <f t="shared" ca="1" si="177"/>
        <v>`client`:`KN`,</v>
      </c>
      <c r="E425" t="str">
        <f t="shared" ca="1" si="178"/>
        <v>`location`:`ODS`,</v>
      </c>
      <c r="F425" t="str">
        <f t="shared" ca="1" si="179"/>
        <v>`locID`:`MNSHOP`,</v>
      </c>
      <c r="G425" t="str">
        <f t="shared" ca="1" si="180"/>
        <v>`username`:`miguelmartinez`,</v>
      </c>
      <c r="H425" t="str">
        <f t="shared" ca="1" si="181"/>
        <v>`lastName`:`Martinez`,</v>
      </c>
      <c r="I425" t="str">
        <f t="shared" ca="1" si="182"/>
        <v>`firstName`:`Miguel`,</v>
      </c>
      <c r="J425" t="str">
        <f t="shared" ca="1" si="183"/>
        <v>`technician`:`Martinez, Miguel`,</v>
      </c>
      <c r="K425" t="str">
        <f t="shared" ca="1" si="184"/>
        <v>`timeStampM`:`2017-10-03T07:17:02-05:00`,</v>
      </c>
      <c r="L425" t="str">
        <f t="shared" ca="1" si="185"/>
        <v>`shiftSerial`:`43005_06`,</v>
      </c>
      <c r="M425" t="str">
        <f t="shared" ca="1" si="186"/>
        <v>`siteUid`:521887,</v>
      </c>
      <c r="N425" t="str">
        <f t="shared" ca="1" si="187"/>
        <v>`timeStamp`:43011.3035031713,</v>
      </c>
      <c r="O425" t="str">
        <f t="shared" ca="1" si="188"/>
        <v>`payrollPeriod`:43005,</v>
      </c>
      <c r="P425" t="str">
        <f t="shared" ca="1" si="189"/>
        <v>`rprtDateX`:43010,</v>
      </c>
      <c r="Q425" t="str">
        <f t="shared" ca="1" si="190"/>
        <v>`payroll_Period`:43005,</v>
      </c>
      <c r="R425" t="str">
        <f t="shared" ca="1" si="191"/>
        <v>`ts`:0.458333333333333,</v>
      </c>
      <c r="S425" t="str">
        <f t="shared" ca="1" si="192"/>
        <v>`te`:0.541666666666667,</v>
      </c>
      <c r="T425" t="str">
        <f t="shared" ca="1" si="193"/>
        <v>`repairHrs`:2,</v>
      </c>
      <c r="U425" t="str">
        <f t="shared" ca="1" si="194"/>
        <v>`rprtDate`:`2017-10-02`,</v>
      </c>
      <c r="V425" t="str">
        <f t="shared" ca="1" si="195"/>
        <v>`timeStarts`:`2017-10-02T11:00:00-05:00`,</v>
      </c>
      <c r="W425" t="str">
        <f t="shared" ca="1" si="196"/>
        <v>`timeEnds`:`2017-10-02T13:00:00-05:00`,</v>
      </c>
      <c r="X425" t="str">
        <f t="shared" ca="1" si="197"/>
        <v>`shift`:`AM`,</v>
      </c>
      <c r="Y425" t="str">
        <f t="shared" ca="1" si="198"/>
        <v>`shiftStartTime`:`6`,</v>
      </c>
      <c r="Z425" t="str">
        <f t="shared" ca="1" si="199"/>
        <v>`wONum`:`KNSHOP`,</v>
      </c>
      <c r="AA425" t="str">
        <f t="shared" ca="1" si="200"/>
        <v>`uNum`:`508651`,</v>
      </c>
      <c r="AB425" t="str">
        <f t="shared" ca="1" si="201"/>
        <v>`notes`:`Remove and installed new clamps on turbo. Run and test at test pit.`,</v>
      </c>
      <c r="AC425" t="str">
        <f t="shared" ca="1" si="202"/>
        <v>`shift_Serial`:`43005_06`}</v>
      </c>
    </row>
    <row r="426" spans="1:29" x14ac:dyDescent="0.2">
      <c r="A426" t="str">
        <f t="shared" ca="1" si="174"/>
        <v>{`_id`:`miguelmartinez_2017-10-03_07-20-02_-0500_Tue`,</v>
      </c>
      <c r="B426" t="str">
        <f t="shared" ca="1" si="175"/>
        <v>`_rev`:`2-0cf3ca99a3d1349ff7ff882f9c37ed76`,</v>
      </c>
      <c r="C426" t="str">
        <f t="shared" ca="1" si="176"/>
        <v>`worksiteEncoded`:`KN_ODS_MNSHOP`,</v>
      </c>
      <c r="D426" t="str">
        <f t="shared" ca="1" si="177"/>
        <v>`client`:`KN`,</v>
      </c>
      <c r="E426" t="str">
        <f t="shared" ca="1" si="178"/>
        <v>`location`:`ODS`,</v>
      </c>
      <c r="F426" t="str">
        <f t="shared" ca="1" si="179"/>
        <v>`locID`:`MNSHOP`,</v>
      </c>
      <c r="G426" t="str">
        <f t="shared" ca="1" si="180"/>
        <v>`username`:`miguelmartinez`,</v>
      </c>
      <c r="H426" t="str">
        <f t="shared" ca="1" si="181"/>
        <v>`lastName`:`Martinez`,</v>
      </c>
      <c r="I426" t="str">
        <f t="shared" ca="1" si="182"/>
        <v>`firstName`:`Miguel`,</v>
      </c>
      <c r="J426" t="str">
        <f t="shared" ca="1" si="183"/>
        <v>`technician`:`Martinez, Miguel`,</v>
      </c>
      <c r="K426" t="str">
        <f t="shared" ca="1" si="184"/>
        <v>`timeStampM`:`2017-10-03T07:20:02-05:00`,</v>
      </c>
      <c r="L426" t="str">
        <f t="shared" ca="1" si="185"/>
        <v>`shiftSerial`:`43005_06`,</v>
      </c>
      <c r="M426" t="str">
        <f t="shared" ca="1" si="186"/>
        <v>`siteUid`:521887,</v>
      </c>
      <c r="N426" t="str">
        <f t="shared" ca="1" si="187"/>
        <v>`timeStamp`:43011.3055827199,</v>
      </c>
      <c r="O426" t="str">
        <f t="shared" ca="1" si="188"/>
        <v>`payrollPeriod`:43005,</v>
      </c>
      <c r="P426" t="str">
        <f t="shared" ca="1" si="189"/>
        <v>`rprtDateX`:43010,</v>
      </c>
      <c r="Q426" t="str">
        <f t="shared" ca="1" si="190"/>
        <v>`payroll_Period`:43005,</v>
      </c>
      <c r="R426" t="str">
        <f t="shared" ca="1" si="191"/>
        <v>`ts`:0.625,</v>
      </c>
      <c r="S426" t="str">
        <f t="shared" ca="1" si="192"/>
        <v>`te`:0.708333333333333,</v>
      </c>
      <c r="T426" t="str">
        <f t="shared" ca="1" si="193"/>
        <v>`repairHrs`:2,</v>
      </c>
      <c r="U426" t="str">
        <f t="shared" ca="1" si="194"/>
        <v>`rprtDate`:`2017-10-02`,</v>
      </c>
      <c r="V426" t="str">
        <f t="shared" ca="1" si="195"/>
        <v>`timeStarts`:`2017-10-02T15:00:00-05:00`,</v>
      </c>
      <c r="W426" t="str">
        <f t="shared" ca="1" si="196"/>
        <v>`timeEnds`:`2017-10-02T17:00:00-05:00`,</v>
      </c>
      <c r="X426" t="str">
        <f t="shared" ca="1" si="197"/>
        <v>`shift`:`AM`,</v>
      </c>
      <c r="Y426" t="str">
        <f t="shared" ca="1" si="198"/>
        <v>`shiftStartTime`:`6`,</v>
      </c>
      <c r="Z426" t="str">
        <f t="shared" ca="1" si="199"/>
        <v>`wONum`:`KNSHOP`,</v>
      </c>
      <c r="AA426" t="str">
        <f t="shared" ca="1" si="200"/>
        <v>`uNum`:`SHOP`,</v>
      </c>
      <c r="AB426" t="str">
        <f t="shared" ca="1" si="201"/>
        <v>`notes`:`Shop cleaning and maintenance.`,</v>
      </c>
      <c r="AC426" t="str">
        <f t="shared" ca="1" si="202"/>
        <v>`shift_Serial`:`43005_06`}</v>
      </c>
    </row>
    <row r="427" spans="1:29" x14ac:dyDescent="0.2">
      <c r="A427" t="str">
        <f t="shared" ca="1" si="174"/>
        <v>{`_id`:`miguelmartinez_2017-10-04_07-01-17_-0500_Wed`,</v>
      </c>
      <c r="B427" t="str">
        <f t="shared" ca="1" si="175"/>
        <v>`_rev`:`3-4c9507156fa0c5f0fe0c2cd7c040dede`,</v>
      </c>
      <c r="C427" t="str">
        <f t="shared" ca="1" si="176"/>
        <v>`worksiteEncoded`:`KN_ODS_MNSHOP`,</v>
      </c>
      <c r="D427" t="str">
        <f t="shared" ca="1" si="177"/>
        <v>`client`:`KN`,</v>
      </c>
      <c r="E427" t="str">
        <f t="shared" ca="1" si="178"/>
        <v>`location`:`ODS`,</v>
      </c>
      <c r="F427" t="str">
        <f t="shared" ca="1" si="179"/>
        <v>`locID`:`MNSHOP`,</v>
      </c>
      <c r="G427" t="str">
        <f t="shared" ca="1" si="180"/>
        <v>`username`:`miguelmartinez`,</v>
      </c>
      <c r="H427" t="str">
        <f t="shared" ca="1" si="181"/>
        <v>`lastName`:`Martinez`,</v>
      </c>
      <c r="I427" t="str">
        <f t="shared" ca="1" si="182"/>
        <v>`firstName`:`Miguel`,</v>
      </c>
      <c r="J427" t="str">
        <f t="shared" ca="1" si="183"/>
        <v>`technician`:`Martinez, Miguel`,</v>
      </c>
      <c r="K427" t="str">
        <f t="shared" ca="1" si="184"/>
        <v>`timeStampM`:`2017-10-04T07:01:17-05:00`,</v>
      </c>
      <c r="L427" t="str">
        <f t="shared" ca="1" si="185"/>
        <v>`shiftSerial`:`43005_07`,</v>
      </c>
      <c r="M427" t="str">
        <f t="shared" ca="1" si="186"/>
        <v>`siteUid`:521887,</v>
      </c>
      <c r="N427" t="str">
        <f t="shared" ca="1" si="187"/>
        <v>`timeStamp`:43012.2925640741,</v>
      </c>
      <c r="O427" t="str">
        <f t="shared" ca="1" si="188"/>
        <v>`payrollPeriod`:43005,</v>
      </c>
      <c r="P427" t="str">
        <f t="shared" ca="1" si="189"/>
        <v>`rprtDateX`:43011,</v>
      </c>
      <c r="Q427" t="str">
        <f t="shared" ca="1" si="190"/>
        <v>`payroll_Period`:43005,</v>
      </c>
      <c r="R427" t="str">
        <f t="shared" ca="1" si="191"/>
        <v>`ts`:0.25,</v>
      </c>
      <c r="S427" t="str">
        <f t="shared" ca="1" si="192"/>
        <v>`te`:0.375,</v>
      </c>
      <c r="T427" t="str">
        <f t="shared" ca="1" si="193"/>
        <v>`repairHrs`:3,</v>
      </c>
      <c r="U427" t="str">
        <f t="shared" ca="1" si="194"/>
        <v>`rprtDate`:`2017-10-03`,</v>
      </c>
      <c r="V427" t="str">
        <f t="shared" ca="1" si="195"/>
        <v>`timeStarts`:`2017-10-03T06:00:00-05:00`,</v>
      </c>
      <c r="W427" t="str">
        <f t="shared" ca="1" si="196"/>
        <v>`timeEnds`:`2017-10-03T09:00:00-05:00`,</v>
      </c>
      <c r="X427" t="str">
        <f t="shared" ca="1" si="197"/>
        <v>`shift`:`AM`,</v>
      </c>
      <c r="Y427" t="str">
        <f t="shared" ca="1" si="198"/>
        <v>`shiftStartTime`:`6`,</v>
      </c>
      <c r="Z427" t="str">
        <f t="shared" ca="1" si="199"/>
        <v>`wONum`:`KNSHOP`,</v>
      </c>
      <c r="AA427" t="str">
        <f t="shared" ca="1" si="200"/>
        <v>`uNum`:`620172`,</v>
      </c>
      <c r="AB427" t="str">
        <f t="shared" ca="1" si="201"/>
        <v>`notes`:`Check over. Diagnosing right radiator overheading. Found hydraulic hoses backwards. Switched out hose. Run and test.`,</v>
      </c>
      <c r="AC427" t="str">
        <f t="shared" ca="1" si="202"/>
        <v>`shift_Serial`:`43005_07`}</v>
      </c>
    </row>
    <row r="428" spans="1:29" x14ac:dyDescent="0.2">
      <c r="A428" t="str">
        <f t="shared" ca="1" si="174"/>
        <v>{`_id`:`miguelmartinez_2017-10-04_07-03-16_-0500_Wed`,</v>
      </c>
      <c r="B428" t="str">
        <f t="shared" ca="1" si="175"/>
        <v>`_rev`:`3-0816105593d4b5f9ed6d20853240c35d`,</v>
      </c>
      <c r="C428" t="str">
        <f t="shared" ca="1" si="176"/>
        <v>`worksiteEncoded`:`KN_ODS_MNSHOP`,</v>
      </c>
      <c r="D428" t="str">
        <f t="shared" ca="1" si="177"/>
        <v>`client`:`KN`,</v>
      </c>
      <c r="E428" t="str">
        <f t="shared" ca="1" si="178"/>
        <v>`location`:`ODS`,</v>
      </c>
      <c r="F428" t="str">
        <f t="shared" ca="1" si="179"/>
        <v>`locID`:`MNSHOP`,</v>
      </c>
      <c r="G428" t="str">
        <f t="shared" ca="1" si="180"/>
        <v>`username`:`miguelmartinez`,</v>
      </c>
      <c r="H428" t="str">
        <f t="shared" ca="1" si="181"/>
        <v>`lastName`:`Martinez`,</v>
      </c>
      <c r="I428" t="str">
        <f t="shared" ca="1" si="182"/>
        <v>`firstName`:`Miguel`,</v>
      </c>
      <c r="J428" t="str">
        <f t="shared" ca="1" si="183"/>
        <v>`technician`:`Martinez, Miguel`,</v>
      </c>
      <c r="K428" t="str">
        <f t="shared" ca="1" si="184"/>
        <v>`timeStampM`:`2017-10-04T07:03:16-05:00`,</v>
      </c>
      <c r="L428" t="str">
        <f t="shared" ca="1" si="185"/>
        <v>`shiftSerial`:`43005_07`,</v>
      </c>
      <c r="M428" t="str">
        <f t="shared" ca="1" si="186"/>
        <v>`siteUid`:521887,</v>
      </c>
      <c r="N428" t="str">
        <f t="shared" ca="1" si="187"/>
        <v>`timeStamp`:43012.2939353703,</v>
      </c>
      <c r="O428" t="str">
        <f t="shared" ca="1" si="188"/>
        <v>`payrollPeriod`:43005,</v>
      </c>
      <c r="P428" t="str">
        <f t="shared" ca="1" si="189"/>
        <v>`rprtDateX`:43011,</v>
      </c>
      <c r="Q428" t="str">
        <f t="shared" ca="1" si="190"/>
        <v>`payroll_Period`:43005,</v>
      </c>
      <c r="R428" t="str">
        <f t="shared" ca="1" si="191"/>
        <v>`ts`:0.375,</v>
      </c>
      <c r="S428" t="str">
        <f t="shared" ca="1" si="192"/>
        <v>`te`:0.625,</v>
      </c>
      <c r="T428" t="str">
        <f t="shared" ca="1" si="193"/>
        <v>`repairHrs`:6,</v>
      </c>
      <c r="U428" t="str">
        <f t="shared" ca="1" si="194"/>
        <v>`rprtDate`:`2017-10-03`,</v>
      </c>
      <c r="V428" t="str">
        <f t="shared" ca="1" si="195"/>
        <v>`timeStarts`:`2017-10-03T09:00:00-05:00`,</v>
      </c>
      <c r="W428" t="str">
        <f t="shared" ca="1" si="196"/>
        <v>`timeEnds`:`2017-10-03T15:00:00-05:00`,</v>
      </c>
      <c r="X428" t="str">
        <f t="shared" ca="1" si="197"/>
        <v>`shift`:`AM`,</v>
      </c>
      <c r="Y428" t="str">
        <f t="shared" ca="1" si="198"/>
        <v>`shiftStartTime`:`6`,</v>
      </c>
      <c r="Z428" t="str">
        <f t="shared" ca="1" si="199"/>
        <v>`wONum`:`KNSHOP`,</v>
      </c>
      <c r="AA428" t="str">
        <f t="shared" ca="1" si="200"/>
        <v>`uNum`:`506075`,</v>
      </c>
      <c r="AB428" t="str">
        <f t="shared" ca="1" si="201"/>
        <v>`notes`:`Washed unit on wasbay. Performed checklist on tractor and trailer. Performed repairs on both tractor and trailer`,</v>
      </c>
      <c r="AC428" t="str">
        <f t="shared" ca="1" si="202"/>
        <v>`shift_Serial`:`43005_07`}</v>
      </c>
    </row>
    <row r="429" spans="1:29" x14ac:dyDescent="0.2">
      <c r="A429" t="str">
        <f t="shared" ca="1" si="174"/>
        <v>{`_id`:`miguelmartinez_2017-10-04_07-04-21_-0500_Wed`,</v>
      </c>
      <c r="B429" t="str">
        <f t="shared" ca="1" si="175"/>
        <v>`_rev`:`3-f0c6dff3d96ad84cf3f842cd4ae94d7c`,</v>
      </c>
      <c r="C429" t="str">
        <f t="shared" ca="1" si="176"/>
        <v>`worksiteEncoded`:`KN_ODS_MNSHOP`,</v>
      </c>
      <c r="D429" t="str">
        <f t="shared" ca="1" si="177"/>
        <v>`client`:`KN`,</v>
      </c>
      <c r="E429" t="str">
        <f t="shared" ca="1" si="178"/>
        <v>`location`:`ODS`,</v>
      </c>
      <c r="F429" t="str">
        <f t="shared" ca="1" si="179"/>
        <v>`locID`:`MNSHOP`,</v>
      </c>
      <c r="G429" t="str">
        <f t="shared" ca="1" si="180"/>
        <v>`username`:`miguelmartinez`,</v>
      </c>
      <c r="H429" t="str">
        <f t="shared" ca="1" si="181"/>
        <v>`lastName`:`Martinez`,</v>
      </c>
      <c r="I429" t="str">
        <f t="shared" ca="1" si="182"/>
        <v>`firstName`:`Miguel`,</v>
      </c>
      <c r="J429" t="str">
        <f t="shared" ca="1" si="183"/>
        <v>`technician`:`Martinez, Miguel`,</v>
      </c>
      <c r="K429" t="str">
        <f t="shared" ca="1" si="184"/>
        <v>`timeStampM`:`2017-10-04T07:04:21-05:00`,</v>
      </c>
      <c r="L429" t="str">
        <f t="shared" ca="1" si="185"/>
        <v>`shiftSerial`:`43005_07`,</v>
      </c>
      <c r="M429" t="str">
        <f t="shared" ca="1" si="186"/>
        <v>`siteUid`:521887,</v>
      </c>
      <c r="N429" t="str">
        <f t="shared" ca="1" si="187"/>
        <v>`timeStamp`:43012.2946975926,</v>
      </c>
      <c r="O429" t="str">
        <f t="shared" ca="1" si="188"/>
        <v>`payrollPeriod`:43005,</v>
      </c>
      <c r="P429" t="str">
        <f t="shared" ca="1" si="189"/>
        <v>`rprtDateX`:43011,</v>
      </c>
      <c r="Q429" t="str">
        <f t="shared" ca="1" si="190"/>
        <v>`payroll_Period`:43005,</v>
      </c>
      <c r="R429" t="str">
        <f t="shared" ca="1" si="191"/>
        <v>`ts`:0.625,</v>
      </c>
      <c r="S429" t="str">
        <f t="shared" ca="1" si="192"/>
        <v>`te`:0.708333333333333,</v>
      </c>
      <c r="T429" t="str">
        <f t="shared" ca="1" si="193"/>
        <v>`repairHrs`:2,</v>
      </c>
      <c r="U429" t="str">
        <f t="shared" ca="1" si="194"/>
        <v>`rprtDate`:`2017-10-03`,</v>
      </c>
      <c r="V429" t="str">
        <f t="shared" ca="1" si="195"/>
        <v>`timeStarts`:`2017-10-03T15:00:00-05:00`,</v>
      </c>
      <c r="W429" t="str">
        <f t="shared" ca="1" si="196"/>
        <v>`timeEnds`:`2017-10-03T17:00:00-05:00`,</v>
      </c>
      <c r="X429" t="str">
        <f t="shared" ca="1" si="197"/>
        <v>`shift`:`AM`,</v>
      </c>
      <c r="Y429" t="str">
        <f t="shared" ca="1" si="198"/>
        <v>`shiftStartTime`:`6`,</v>
      </c>
      <c r="Z429" t="str">
        <f t="shared" ca="1" si="199"/>
        <v>`wONum`:`KNSHOP`,</v>
      </c>
      <c r="AA429" t="str">
        <f t="shared" ca="1" si="200"/>
        <v>`uNum`:`506187`,</v>
      </c>
      <c r="AB429" t="str">
        <f t="shared" ca="1" si="201"/>
        <v>`notes`:`Assistan remove frac pump transmission.`,</v>
      </c>
      <c r="AC429" t="str">
        <f t="shared" ca="1" si="202"/>
        <v>`shift_Serial`:`43005_07`}</v>
      </c>
    </row>
    <row r="430" spans="1:29" x14ac:dyDescent="0.2">
      <c r="A430" t="str">
        <f t="shared" ca="1" si="174"/>
        <v>{`_id`:`miguelmartinez_2017-10-11_19-01-36_-0500_Wed`,</v>
      </c>
      <c r="B430" t="str">
        <f t="shared" ca="1" si="175"/>
        <v>`_rev`:`2-cc9c38a0128128eff7e5f37724b55052`,</v>
      </c>
      <c r="C430" t="str">
        <f t="shared" ca="1" si="176"/>
        <v>`worksiteEncoded`:`KN_ODS_MNSHOP`,</v>
      </c>
      <c r="D430" t="str">
        <f t="shared" ca="1" si="177"/>
        <v>`client`:`KN`,</v>
      </c>
      <c r="E430" t="str">
        <f t="shared" ca="1" si="178"/>
        <v>`location`:`ODS`,</v>
      </c>
      <c r="F430" t="str">
        <f t="shared" ca="1" si="179"/>
        <v>`locID`:`MNSHOP`,</v>
      </c>
      <c r="G430" t="str">
        <f t="shared" ca="1" si="180"/>
        <v>`username`:`miguelmartinez`,</v>
      </c>
      <c r="H430" t="str">
        <f t="shared" ca="1" si="181"/>
        <v>`lastName`:`Martinez`,</v>
      </c>
      <c r="I430" t="str">
        <f t="shared" ca="1" si="182"/>
        <v>`firstName`:`Miguel`,</v>
      </c>
      <c r="J430" t="str">
        <f t="shared" ca="1" si="183"/>
        <v>`technician`:`Martinez, Miguel`,</v>
      </c>
      <c r="K430" t="str">
        <f t="shared" ca="1" si="184"/>
        <v>`timeStampM`:`2017-10-11T19:01:36-05:00`,</v>
      </c>
      <c r="L430" t="str">
        <f t="shared" ca="1" si="185"/>
        <v>`shiftSerial`:`43019_01`,</v>
      </c>
      <c r="M430" t="str">
        <f t="shared" ca="1" si="186"/>
        <v>`siteUid`:521887,</v>
      </c>
      <c r="N430" t="str">
        <f t="shared" ca="1" si="187"/>
        <v>`timeStamp`:43019.7927844097,</v>
      </c>
      <c r="O430" t="str">
        <f t="shared" ca="1" si="188"/>
        <v>`payrollPeriod`:43019,</v>
      </c>
      <c r="P430" t="str">
        <f t="shared" ca="1" si="189"/>
        <v>`rprtDateX`:43019,</v>
      </c>
      <c r="Q430" t="str">
        <f t="shared" ca="1" si="190"/>
        <v>`payroll_Period`:43019,</v>
      </c>
      <c r="R430" t="str">
        <f t="shared" ca="1" si="191"/>
        <v>`ts`:0.25,</v>
      </c>
      <c r="S430" t="str">
        <f t="shared" ca="1" si="192"/>
        <v>`te`:0.416666666666667,</v>
      </c>
      <c r="T430" t="str">
        <f t="shared" ca="1" si="193"/>
        <v>`repairHrs`:4,</v>
      </c>
      <c r="U430" t="str">
        <f t="shared" ca="1" si="194"/>
        <v>`rprtDate`:`2017-10-11`,</v>
      </c>
      <c r="V430" t="str">
        <f t="shared" ca="1" si="195"/>
        <v>`timeStarts`:`2017-10-11T06:00:00-05:00`,</v>
      </c>
      <c r="W430" t="str">
        <f t="shared" ca="1" si="196"/>
        <v>`timeEnds`:`2017-10-11T10:00:00-05:00`,</v>
      </c>
      <c r="X430" t="str">
        <f t="shared" ca="1" si="197"/>
        <v>`shift`:`AM`,</v>
      </c>
      <c r="Y430" t="str">
        <f t="shared" ca="1" si="198"/>
        <v>`shiftStartTime`:`6`,</v>
      </c>
      <c r="Z430" t="str">
        <f t="shared" ca="1" si="199"/>
        <v>`wONum`:`KNSHOP`,</v>
      </c>
      <c r="AA430" t="str">
        <f t="shared" ca="1" si="200"/>
        <v>`uNum`:`506184`,</v>
      </c>
      <c r="AB430" t="str">
        <f t="shared" ca="1" si="201"/>
        <v>`notes`:`Remove and replace pony rot seals. Performed quick check over.`,</v>
      </c>
      <c r="AC430" t="str">
        <f t="shared" ca="1" si="202"/>
        <v>`shift_Serial`:`43019_01`}</v>
      </c>
    </row>
    <row r="431" spans="1:29" x14ac:dyDescent="0.2">
      <c r="A431" t="str">
        <f t="shared" ca="1" si="174"/>
        <v>{`_id`:`miguelmartinez_2017-10-11_19-02-56_-0500_Wed`,</v>
      </c>
      <c r="B431" t="str">
        <f t="shared" ca="1" si="175"/>
        <v>`_rev`:`2-bfa2ff227df8d12b89625bf23c8ce27b`,</v>
      </c>
      <c r="C431" t="str">
        <f t="shared" ca="1" si="176"/>
        <v>`worksiteEncoded`:`KN_ODS_MNSHOP`,</v>
      </c>
      <c r="D431" t="str">
        <f t="shared" ca="1" si="177"/>
        <v>`client`:`KN`,</v>
      </c>
      <c r="E431" t="str">
        <f t="shared" ca="1" si="178"/>
        <v>`location`:`ODS`,</v>
      </c>
      <c r="F431" t="str">
        <f t="shared" ca="1" si="179"/>
        <v>`locID`:`MNSHOP`,</v>
      </c>
      <c r="G431" t="str">
        <f t="shared" ca="1" si="180"/>
        <v>`username`:`miguelmartinez`,</v>
      </c>
      <c r="H431" t="str">
        <f t="shared" ca="1" si="181"/>
        <v>`lastName`:`Martinez`,</v>
      </c>
      <c r="I431" t="str">
        <f t="shared" ca="1" si="182"/>
        <v>`firstName`:`Miguel`,</v>
      </c>
      <c r="J431" t="str">
        <f t="shared" ca="1" si="183"/>
        <v>`technician`:`Martinez, Miguel`,</v>
      </c>
      <c r="K431" t="str">
        <f t="shared" ca="1" si="184"/>
        <v>`timeStampM`:`2017-10-11T19:02:56-05:00`,</v>
      </c>
      <c r="L431" t="str">
        <f t="shared" ca="1" si="185"/>
        <v>`shiftSerial`:`43019_01`,</v>
      </c>
      <c r="M431" t="str">
        <f t="shared" ca="1" si="186"/>
        <v>`siteUid`:521887,</v>
      </c>
      <c r="N431" t="str">
        <f t="shared" ca="1" si="187"/>
        <v>`timeStamp`:43019.7937123032,</v>
      </c>
      <c r="O431" t="str">
        <f t="shared" ca="1" si="188"/>
        <v>`payrollPeriod`:43019,</v>
      </c>
      <c r="P431" t="str">
        <f t="shared" ca="1" si="189"/>
        <v>`rprtDateX`:43019,</v>
      </c>
      <c r="Q431" t="str">
        <f t="shared" ca="1" si="190"/>
        <v>`payroll_Period`:43019,</v>
      </c>
      <c r="R431" t="str">
        <f t="shared" ca="1" si="191"/>
        <v>`ts`:0.416666666666667,</v>
      </c>
      <c r="S431" t="str">
        <f t="shared" ca="1" si="192"/>
        <v>`te`:0.541666666666667,</v>
      </c>
      <c r="T431" t="str">
        <f t="shared" ca="1" si="193"/>
        <v>`repairHrs`:3,</v>
      </c>
      <c r="U431" t="str">
        <f t="shared" ca="1" si="194"/>
        <v>`rprtDate`:`2017-10-11`,</v>
      </c>
      <c r="V431" t="str">
        <f t="shared" ca="1" si="195"/>
        <v>`timeStarts`:`2017-10-11T10:00:00-05:00`,</v>
      </c>
      <c r="W431" t="str">
        <f t="shared" ca="1" si="196"/>
        <v>`timeEnds`:`2017-10-11T13:00:00-05:00`,</v>
      </c>
      <c r="X431" t="str">
        <f t="shared" ca="1" si="197"/>
        <v>`shift`:`AM`,</v>
      </c>
      <c r="Y431" t="str">
        <f t="shared" ca="1" si="198"/>
        <v>`shiftStartTime`:`6`,</v>
      </c>
      <c r="Z431" t="str">
        <f t="shared" ca="1" si="199"/>
        <v>`wONum`:`KNSHOP`,</v>
      </c>
      <c r="AA431" t="str">
        <f t="shared" ca="1" si="200"/>
        <v>`uNum`:`508774`,</v>
      </c>
      <c r="AB431" t="str">
        <f t="shared" ca="1" si="201"/>
        <v>`notes`:`Remove left rear turbo`,</v>
      </c>
      <c r="AC431" t="str">
        <f t="shared" ca="1" si="202"/>
        <v>`shift_Serial`:`43019_01`}</v>
      </c>
    </row>
    <row r="432" spans="1:29" x14ac:dyDescent="0.2">
      <c r="A432" t="str">
        <f t="shared" ca="1" si="174"/>
        <v>{`_id`:`miguelmartinez_2017-10-11_19-03-43_-0500_Wed`,</v>
      </c>
      <c r="B432" t="str">
        <f t="shared" ca="1" si="175"/>
        <v>`_rev`:`2-c6c766504493d6b3637ed70f15d3a22e`,</v>
      </c>
      <c r="C432" t="str">
        <f t="shared" ca="1" si="176"/>
        <v>`worksiteEncoded`:`KN_ODS_MNSHOP`,</v>
      </c>
      <c r="D432" t="str">
        <f t="shared" ca="1" si="177"/>
        <v>`client`:`KN`,</v>
      </c>
      <c r="E432" t="str">
        <f t="shared" ca="1" si="178"/>
        <v>`location`:`ODS`,</v>
      </c>
      <c r="F432" t="str">
        <f t="shared" ca="1" si="179"/>
        <v>`locID`:`MNSHOP`,</v>
      </c>
      <c r="G432" t="str">
        <f t="shared" ca="1" si="180"/>
        <v>`username`:`miguelmartinez`,</v>
      </c>
      <c r="H432" t="str">
        <f t="shared" ca="1" si="181"/>
        <v>`lastName`:`Martinez`,</v>
      </c>
      <c r="I432" t="str">
        <f t="shared" ca="1" si="182"/>
        <v>`firstName`:`Miguel`,</v>
      </c>
      <c r="J432" t="str">
        <f t="shared" ca="1" si="183"/>
        <v>`technician`:`Martinez, Miguel`,</v>
      </c>
      <c r="K432" t="str">
        <f t="shared" ca="1" si="184"/>
        <v>`timeStampM`:`2017-10-11T19:03:43-05:00`,</v>
      </c>
      <c r="L432" t="str">
        <f t="shared" ca="1" si="185"/>
        <v>`shiftSerial`:`43019_01`,</v>
      </c>
      <c r="M432" t="str">
        <f t="shared" ca="1" si="186"/>
        <v>`siteUid`:521887,</v>
      </c>
      <c r="N432" t="str">
        <f t="shared" ca="1" si="187"/>
        <v>`timeStamp`:43019.7942507755,</v>
      </c>
      <c r="O432" t="str">
        <f t="shared" ca="1" si="188"/>
        <v>`payrollPeriod`:43019,</v>
      </c>
      <c r="P432" t="str">
        <f t="shared" ca="1" si="189"/>
        <v>`rprtDateX`:43019,</v>
      </c>
      <c r="Q432" t="str">
        <f t="shared" ca="1" si="190"/>
        <v>`payroll_Period`:43019,</v>
      </c>
      <c r="R432" t="str">
        <f t="shared" ca="1" si="191"/>
        <v>`ts`:0.541666666666667,</v>
      </c>
      <c r="S432" t="str">
        <f t="shared" ca="1" si="192"/>
        <v>`te`:0.708333333333333,</v>
      </c>
      <c r="T432" t="str">
        <f t="shared" ca="1" si="193"/>
        <v>`repairHrs`:4,</v>
      </c>
      <c r="U432" t="str">
        <f t="shared" ca="1" si="194"/>
        <v>`rprtDate`:`2017-10-11`,</v>
      </c>
      <c r="V432" t="str">
        <f t="shared" ca="1" si="195"/>
        <v>`timeStarts`:`2017-10-11T13:00:00-05:00`,</v>
      </c>
      <c r="W432" t="str">
        <f t="shared" ca="1" si="196"/>
        <v>`timeEnds`:`2017-10-11T17:00:00-05:00`,</v>
      </c>
      <c r="X432" t="str">
        <f t="shared" ca="1" si="197"/>
        <v>`shift`:`AM`,</v>
      </c>
      <c r="Y432" t="str">
        <f t="shared" ca="1" si="198"/>
        <v>`shiftStartTime`:`6`,</v>
      </c>
      <c r="Z432" t="str">
        <f t="shared" ca="1" si="199"/>
        <v>`wONum`:`KNSHOP`,</v>
      </c>
      <c r="AA432" t="str">
        <f t="shared" ca="1" si="200"/>
        <v>`uNum`:`506184`,</v>
      </c>
      <c r="AB432" t="str">
        <f t="shared" ca="1" si="201"/>
        <v>`notes`:`Installed fluid end. Repair power end leaks. Run and test`,</v>
      </c>
      <c r="AC432" t="str">
        <f t="shared" ca="1" si="202"/>
        <v>`shift_Serial`:`43019_01`}</v>
      </c>
    </row>
    <row r="433" spans="1:29" x14ac:dyDescent="0.2">
      <c r="A433" t="str">
        <f t="shared" ca="1" si="174"/>
        <v>{`_id`:`miguelmartinez_2017-10-12_18-58-59_-0500_Thu`,</v>
      </c>
      <c r="B433" t="str">
        <f t="shared" ca="1" si="175"/>
        <v>`_rev`:`2-8c201b9f159cf5542c145423bd586dd8`,</v>
      </c>
      <c r="C433" t="str">
        <f t="shared" ca="1" si="176"/>
        <v>`worksiteEncoded`:`KN_ODS_MNSHOP`,</v>
      </c>
      <c r="D433" t="str">
        <f t="shared" ca="1" si="177"/>
        <v>`client`:`KN`,</v>
      </c>
      <c r="E433" t="str">
        <f t="shared" ca="1" si="178"/>
        <v>`location`:`ODS`,</v>
      </c>
      <c r="F433" t="str">
        <f t="shared" ca="1" si="179"/>
        <v>`locID`:`MNSHOP`,</v>
      </c>
      <c r="G433" t="str">
        <f t="shared" ca="1" si="180"/>
        <v>`username`:`miguelmartinez`,</v>
      </c>
      <c r="H433" t="str">
        <f t="shared" ca="1" si="181"/>
        <v>`lastName`:`Martinez`,</v>
      </c>
      <c r="I433" t="str">
        <f t="shared" ca="1" si="182"/>
        <v>`firstName`:`Miguel`,</v>
      </c>
      <c r="J433" t="str">
        <f t="shared" ca="1" si="183"/>
        <v>`technician`:`Martinez, Miguel`,</v>
      </c>
      <c r="K433" t="str">
        <f t="shared" ca="1" si="184"/>
        <v>`timeStampM`:`2017-10-12T18:58:59-05:00`,</v>
      </c>
      <c r="L433" t="str">
        <f t="shared" ca="1" si="185"/>
        <v>`shiftSerial`:`43019_02`,</v>
      </c>
      <c r="M433" t="str">
        <f t="shared" ca="1" si="186"/>
        <v>`siteUid`:521887,</v>
      </c>
      <c r="N433" t="str">
        <f t="shared" ca="1" si="187"/>
        <v>`timeStamp`:43020.7909696065,</v>
      </c>
      <c r="O433" t="str">
        <f t="shared" ca="1" si="188"/>
        <v>`payrollPeriod`:43019,</v>
      </c>
      <c r="P433" t="str">
        <f t="shared" ca="1" si="189"/>
        <v>`rprtDateX`:43020,</v>
      </c>
      <c r="Q433" t="str">
        <f t="shared" ca="1" si="190"/>
        <v>`payroll_Period`:43019,</v>
      </c>
      <c r="R433" t="str">
        <f t="shared" ca="1" si="191"/>
        <v>`ts`:0.25,</v>
      </c>
      <c r="S433" t="str">
        <f t="shared" ca="1" si="192"/>
        <v>`te`:0.458333333333333,</v>
      </c>
      <c r="T433" t="str">
        <f t="shared" ca="1" si="193"/>
        <v>`repairHrs`:5,</v>
      </c>
      <c r="U433" t="str">
        <f t="shared" ca="1" si="194"/>
        <v>`rprtDate`:`2017-10-12`,</v>
      </c>
      <c r="V433" t="str">
        <f t="shared" ca="1" si="195"/>
        <v>`timeStarts`:`2017-10-12T06:00:00-05:00`,</v>
      </c>
      <c r="W433" t="str">
        <f t="shared" ca="1" si="196"/>
        <v>`timeEnds`:`2017-10-12T11:00:00-05:00`,</v>
      </c>
      <c r="X433" t="str">
        <f t="shared" ca="1" si="197"/>
        <v>`shift`:`AM`,</v>
      </c>
      <c r="Y433" t="str">
        <f t="shared" ca="1" si="198"/>
        <v>`shiftStartTime`:`6`,</v>
      </c>
      <c r="Z433" t="str">
        <f t="shared" ca="1" si="199"/>
        <v>`wONum`:`KNSHOP`,</v>
      </c>
      <c r="AA433" t="str">
        <f t="shared" ca="1" si="200"/>
        <v>`uNum`:`Q-408`,</v>
      </c>
      <c r="AB433" t="str">
        <f t="shared" ca="1" si="201"/>
        <v>`notes`:`Remove fluid end. Replace pony rod seals.`,</v>
      </c>
      <c r="AC433" t="str">
        <f t="shared" ca="1" si="202"/>
        <v>`shift_Serial`:`43019_02`}</v>
      </c>
    </row>
    <row r="434" spans="1:29" x14ac:dyDescent="0.2">
      <c r="A434" t="str">
        <f t="shared" ca="1" si="174"/>
        <v>{`_id`:`miguelmartinez_2017-10-12_19-01-13_-0500_Thu`,</v>
      </c>
      <c r="B434" t="str">
        <f t="shared" ca="1" si="175"/>
        <v>`_rev`:`2-6113e56df392a95f024e054db1953eed`,</v>
      </c>
      <c r="C434" t="str">
        <f t="shared" ca="1" si="176"/>
        <v>`worksiteEncoded`:`KN_ODS_MNSHOP`,</v>
      </c>
      <c r="D434" t="str">
        <f t="shared" ca="1" si="177"/>
        <v>`client`:`KN`,</v>
      </c>
      <c r="E434" t="str">
        <f t="shared" ca="1" si="178"/>
        <v>`location`:`ODS`,</v>
      </c>
      <c r="F434" t="str">
        <f t="shared" ca="1" si="179"/>
        <v>`locID`:`MNSHOP`,</v>
      </c>
      <c r="G434" t="str">
        <f t="shared" ca="1" si="180"/>
        <v>`username`:`miguelmartinez`,</v>
      </c>
      <c r="H434" t="str">
        <f t="shared" ca="1" si="181"/>
        <v>`lastName`:`Martinez`,</v>
      </c>
      <c r="I434" t="str">
        <f t="shared" ca="1" si="182"/>
        <v>`firstName`:`Miguel`,</v>
      </c>
      <c r="J434" t="str">
        <f t="shared" ca="1" si="183"/>
        <v>`technician`:`Martinez, Miguel`,</v>
      </c>
      <c r="K434" t="str">
        <f t="shared" ca="1" si="184"/>
        <v>`timeStampM`:`2017-10-12T19:01:13-05:00`,</v>
      </c>
      <c r="L434" t="str">
        <f t="shared" ca="1" si="185"/>
        <v>`shiftSerial`:`43019_02`,</v>
      </c>
      <c r="M434" t="str">
        <f t="shared" ca="1" si="186"/>
        <v>`siteUid`:521887,</v>
      </c>
      <c r="N434" t="str">
        <f t="shared" ca="1" si="187"/>
        <v>`timeStamp`:43020.7925140046,</v>
      </c>
      <c r="O434" t="str">
        <f t="shared" ca="1" si="188"/>
        <v>`payrollPeriod`:43019,</v>
      </c>
      <c r="P434" t="str">
        <f t="shared" ca="1" si="189"/>
        <v>`rprtDateX`:43020,</v>
      </c>
      <c r="Q434" t="str">
        <f t="shared" ca="1" si="190"/>
        <v>`payroll_Period`:43019,</v>
      </c>
      <c r="R434" t="str">
        <f t="shared" ca="1" si="191"/>
        <v>`ts`:0.458333333333333,</v>
      </c>
      <c r="S434" t="str">
        <f t="shared" ca="1" si="192"/>
        <v>`te`:0.583333333333333,</v>
      </c>
      <c r="T434" t="str">
        <f t="shared" ca="1" si="193"/>
        <v>`repairHrs`:3,</v>
      </c>
      <c r="U434" t="str">
        <f t="shared" ca="1" si="194"/>
        <v>`rprtDate`:`2017-10-12`,</v>
      </c>
      <c r="V434" t="str">
        <f t="shared" ca="1" si="195"/>
        <v>`timeStarts`:`2017-10-12T11:00:00-05:00`,</v>
      </c>
      <c r="W434" t="str">
        <f t="shared" ca="1" si="196"/>
        <v>`timeEnds`:`2017-10-12T14:00:00-05:00`,</v>
      </c>
      <c r="X434" t="str">
        <f t="shared" ca="1" si="197"/>
        <v>`shift`:`AM`,</v>
      </c>
      <c r="Y434" t="str">
        <f t="shared" ca="1" si="198"/>
        <v>`shiftStartTime`:`6`,</v>
      </c>
      <c r="Z434" t="str">
        <f t="shared" ca="1" si="199"/>
        <v>`wONum`:`KNSHOP`,</v>
      </c>
      <c r="AA434" t="str">
        <f t="shared" ca="1" si="200"/>
        <v>`uNum`:`506126`,</v>
      </c>
      <c r="AB434" t="str">
        <f t="shared" ca="1" si="201"/>
        <v>`notes`:`Performed small repairs. Replace air cleaner bolts. Installed new bolts for fan guard shild. Topoff fluids.`,</v>
      </c>
      <c r="AC434" t="str">
        <f t="shared" ca="1" si="202"/>
        <v>`shift_Serial`:`43019_02`}</v>
      </c>
    </row>
    <row r="435" spans="1:29" x14ac:dyDescent="0.2">
      <c r="A435" t="str">
        <f t="shared" ca="1" si="174"/>
        <v>{`_id`:`miguelmartinez_2017-10-12_19-05-08_-0500_Thu`,</v>
      </c>
      <c r="B435" t="str">
        <f t="shared" ca="1" si="175"/>
        <v>`_rev`:`2-fa3f1f2db8e06e9796934577be804d24`,</v>
      </c>
      <c r="C435" t="str">
        <f t="shared" ca="1" si="176"/>
        <v>`worksiteEncoded`:`KN_ODS_MNSHOP`,</v>
      </c>
      <c r="D435" t="str">
        <f t="shared" ca="1" si="177"/>
        <v>`client`:`KN`,</v>
      </c>
      <c r="E435" t="str">
        <f t="shared" ca="1" si="178"/>
        <v>`location`:`ODS`,</v>
      </c>
      <c r="F435" t="str">
        <f t="shared" ca="1" si="179"/>
        <v>`locID`:`MNSHOP`,</v>
      </c>
      <c r="G435" t="str">
        <f t="shared" ca="1" si="180"/>
        <v>`username`:`miguelmartinez`,</v>
      </c>
      <c r="H435" t="str">
        <f t="shared" ca="1" si="181"/>
        <v>`lastName`:`Martinez`,</v>
      </c>
      <c r="I435" t="str">
        <f t="shared" ca="1" si="182"/>
        <v>`firstName`:`Miguel`,</v>
      </c>
      <c r="J435" t="str">
        <f t="shared" ca="1" si="183"/>
        <v>`technician`:`Martinez, Miguel`,</v>
      </c>
      <c r="K435" t="str">
        <f t="shared" ca="1" si="184"/>
        <v>`timeStampM`:`2017-10-12T19:05:08-05:00`,</v>
      </c>
      <c r="L435" t="str">
        <f t="shared" ca="1" si="185"/>
        <v>`shiftSerial`:`43019_02`,</v>
      </c>
      <c r="M435" t="str">
        <f t="shared" ca="1" si="186"/>
        <v>`siteUid`:521887,</v>
      </c>
      <c r="N435" t="str">
        <f t="shared" ca="1" si="187"/>
        <v>`timeStamp`:43020.7952352199,</v>
      </c>
      <c r="O435" t="str">
        <f t="shared" ca="1" si="188"/>
        <v>`payrollPeriod`:43019,</v>
      </c>
      <c r="P435" t="str">
        <f t="shared" ca="1" si="189"/>
        <v>`rprtDateX`:43020,</v>
      </c>
      <c r="Q435" t="str">
        <f t="shared" ca="1" si="190"/>
        <v>`payroll_Period`:43019,</v>
      </c>
      <c r="R435" t="str">
        <f t="shared" ca="1" si="191"/>
        <v>`ts`:0.583333333333333,</v>
      </c>
      <c r="S435" t="str">
        <f t="shared" ca="1" si="192"/>
        <v>`te`:0.708333333333333,</v>
      </c>
      <c r="T435" t="str">
        <f t="shared" ca="1" si="193"/>
        <v>`repairHrs`:3,</v>
      </c>
      <c r="U435" t="str">
        <f t="shared" ca="1" si="194"/>
        <v>`rprtDate`:`2017-10-12`,</v>
      </c>
      <c r="V435" t="str">
        <f t="shared" ca="1" si="195"/>
        <v>`timeStarts`:`2017-10-12T14:00:00-05:00`,</v>
      </c>
      <c r="W435" t="str">
        <f t="shared" ca="1" si="196"/>
        <v>`timeEnds`:`2017-10-12T17:00:00-05:00`,</v>
      </c>
      <c r="X435" t="str">
        <f t="shared" ca="1" si="197"/>
        <v>`shift`:`AM`,</v>
      </c>
      <c r="Y435" t="str">
        <f t="shared" ca="1" si="198"/>
        <v>`shiftStartTime`:`6`,</v>
      </c>
      <c r="Z435" t="str">
        <f t="shared" ca="1" si="199"/>
        <v>`wONum`:`KNSHOP`,</v>
      </c>
      <c r="AA435" t="str">
        <f t="shared" ca="1" si="200"/>
        <v>`uNum`:`Q-408`,</v>
      </c>
      <c r="AB435" t="str">
        <f t="shared" ca="1" si="201"/>
        <v>`notes`:`Installed fluid end. Assist on checklist topoff fluids.`,</v>
      </c>
      <c r="AC435" t="str">
        <f t="shared" ca="1" si="202"/>
        <v>`shift_Serial`:`43019_02`}</v>
      </c>
    </row>
    <row r="436" spans="1:29" x14ac:dyDescent="0.2">
      <c r="A436" t="str">
        <f t="shared" ca="1" si="174"/>
        <v>{`_id`:`miguelmartinez_2017-10-13_19-00-40_-0500_Fri`,</v>
      </c>
      <c r="B436" t="str">
        <f t="shared" ca="1" si="175"/>
        <v>`_rev`:`2-abcfb67a6439609f5dfa636204ec1e68`,</v>
      </c>
      <c r="C436" t="str">
        <f t="shared" ca="1" si="176"/>
        <v>`worksiteEncoded`:`KN_ODS_MNSHOP`,</v>
      </c>
      <c r="D436" t="str">
        <f t="shared" ca="1" si="177"/>
        <v>`client`:`KN`,</v>
      </c>
      <c r="E436" t="str">
        <f t="shared" ca="1" si="178"/>
        <v>`location`:`ODS`,</v>
      </c>
      <c r="F436" t="str">
        <f t="shared" ca="1" si="179"/>
        <v>`locID`:`MNSHOP`,</v>
      </c>
      <c r="G436" t="str">
        <f t="shared" ca="1" si="180"/>
        <v>`username`:`miguelmartinez`,</v>
      </c>
      <c r="H436" t="str">
        <f t="shared" ca="1" si="181"/>
        <v>`lastName`:`Martinez`,</v>
      </c>
      <c r="I436" t="str">
        <f t="shared" ca="1" si="182"/>
        <v>`firstName`:`Miguel`,</v>
      </c>
      <c r="J436" t="str">
        <f t="shared" ca="1" si="183"/>
        <v>`technician`:`Martinez, Miguel`,</v>
      </c>
      <c r="K436" t="str">
        <f t="shared" ca="1" si="184"/>
        <v>`timeStampM`:`2017-10-13T19:00:40-05:00`,</v>
      </c>
      <c r="L436" t="str">
        <f t="shared" ca="1" si="185"/>
        <v>`shiftSerial`:`43019_03`,</v>
      </c>
      <c r="M436" t="str">
        <f t="shared" ca="1" si="186"/>
        <v>`siteUid`:521887,</v>
      </c>
      <c r="N436" t="str">
        <f t="shared" ca="1" si="187"/>
        <v>`timeStamp`:43021.7921381713,</v>
      </c>
      <c r="O436" t="str">
        <f t="shared" ca="1" si="188"/>
        <v>`payrollPeriod`:43019,</v>
      </c>
      <c r="P436" t="str">
        <f t="shared" ca="1" si="189"/>
        <v>`rprtDateX`:43021,</v>
      </c>
      <c r="Q436" t="str">
        <f t="shared" ca="1" si="190"/>
        <v>`payroll_Period`:43019,</v>
      </c>
      <c r="R436" t="str">
        <f t="shared" ca="1" si="191"/>
        <v>`ts`:0.25,</v>
      </c>
      <c r="S436" t="str">
        <f t="shared" ca="1" si="192"/>
        <v>`te`:0.458333333333333,</v>
      </c>
      <c r="T436" t="str">
        <f t="shared" ca="1" si="193"/>
        <v>`repairHrs`:5,</v>
      </c>
      <c r="U436" t="str">
        <f t="shared" ca="1" si="194"/>
        <v>`rprtDate`:`2017-10-13`,</v>
      </c>
      <c r="V436" t="str">
        <f t="shared" ca="1" si="195"/>
        <v>`timeStarts`:`2017-10-13T06:00:00-05:00`,</v>
      </c>
      <c r="W436" t="str">
        <f t="shared" ca="1" si="196"/>
        <v>`timeEnds`:`2017-10-13T11:00:00-05:00`,</v>
      </c>
      <c r="X436" t="str">
        <f t="shared" ca="1" si="197"/>
        <v>`shift`:`AM`,</v>
      </c>
      <c r="Y436" t="str">
        <f t="shared" ca="1" si="198"/>
        <v>`shiftStartTime`:`6`,</v>
      </c>
      <c r="Z436" t="str">
        <f t="shared" ca="1" si="199"/>
        <v>`wONum`:`KNSHOP`,</v>
      </c>
      <c r="AA436" t="str">
        <f t="shared" ca="1" si="200"/>
        <v>`uNum`:`511976`,</v>
      </c>
      <c r="AB436" t="str">
        <f t="shared" ca="1" si="201"/>
        <v>`notes`:`Performed checklist on tractor and pump. Plus repairs.`,</v>
      </c>
      <c r="AC436" t="str">
        <f t="shared" ca="1" si="202"/>
        <v>`shift_Serial`:`43019_03`}</v>
      </c>
    </row>
    <row r="437" spans="1:29" x14ac:dyDescent="0.2">
      <c r="A437" t="str">
        <f t="shared" ca="1" si="174"/>
        <v>{`_id`:`miguelmartinez_2017-10-13_19-01-51_-0500_Fri`,</v>
      </c>
      <c r="B437" t="str">
        <f t="shared" ca="1" si="175"/>
        <v>`_rev`:`2-2e93121523e170d8ceed025ef2ecb53e`,</v>
      </c>
      <c r="C437" t="str">
        <f t="shared" ca="1" si="176"/>
        <v>`worksiteEncoded`:`KN_ODS_MNSHOP`,</v>
      </c>
      <c r="D437" t="str">
        <f t="shared" ca="1" si="177"/>
        <v>`client`:`KN`,</v>
      </c>
      <c r="E437" t="str">
        <f t="shared" ca="1" si="178"/>
        <v>`location`:`ODS`,</v>
      </c>
      <c r="F437" t="str">
        <f t="shared" ca="1" si="179"/>
        <v>`locID`:`MNSHOP`,</v>
      </c>
      <c r="G437" t="str">
        <f t="shared" ca="1" si="180"/>
        <v>`username`:`miguelmartinez`,</v>
      </c>
      <c r="H437" t="str">
        <f t="shared" ca="1" si="181"/>
        <v>`lastName`:`Martinez`,</v>
      </c>
      <c r="I437" t="str">
        <f t="shared" ca="1" si="182"/>
        <v>`firstName`:`Miguel`,</v>
      </c>
      <c r="J437" t="str">
        <f t="shared" ca="1" si="183"/>
        <v>`technician`:`Martinez, Miguel`,</v>
      </c>
      <c r="K437" t="str">
        <f t="shared" ca="1" si="184"/>
        <v>`timeStampM`:`2017-10-13T19:01:51-05:00`,</v>
      </c>
      <c r="L437" t="str">
        <f t="shared" ca="1" si="185"/>
        <v>`shiftSerial`:`43019_03`,</v>
      </c>
      <c r="M437" t="str">
        <f t="shared" ca="1" si="186"/>
        <v>`siteUid`:521887,</v>
      </c>
      <c r="N437" t="str">
        <f t="shared" ca="1" si="187"/>
        <v>`timeStamp`:43021.7929613079,</v>
      </c>
      <c r="O437" t="str">
        <f t="shared" ca="1" si="188"/>
        <v>`payrollPeriod`:43019,</v>
      </c>
      <c r="P437" t="str">
        <f t="shared" ca="1" si="189"/>
        <v>`rprtDateX`:43021,</v>
      </c>
      <c r="Q437" t="str">
        <f t="shared" ca="1" si="190"/>
        <v>`payroll_Period`:43019,</v>
      </c>
      <c r="R437" t="str">
        <f t="shared" ca="1" si="191"/>
        <v>`ts`:0.458333333333333,</v>
      </c>
      <c r="S437" t="str">
        <f t="shared" ca="1" si="192"/>
        <v>`te`:0.625,</v>
      </c>
      <c r="T437" t="str">
        <f t="shared" ca="1" si="193"/>
        <v>`repairHrs`:4,</v>
      </c>
      <c r="U437" t="str">
        <f t="shared" ca="1" si="194"/>
        <v>`rprtDate`:`2017-10-13`,</v>
      </c>
      <c r="V437" t="str">
        <f t="shared" ca="1" si="195"/>
        <v>`timeStarts`:`2017-10-13T11:00:00-05:00`,</v>
      </c>
      <c r="W437" t="str">
        <f t="shared" ca="1" si="196"/>
        <v>`timeEnds`:`2017-10-13T15:00:00-05:00`,</v>
      </c>
      <c r="X437" t="str">
        <f t="shared" ca="1" si="197"/>
        <v>`shift`:`AM`,</v>
      </c>
      <c r="Y437" t="str">
        <f t="shared" ca="1" si="198"/>
        <v>`shiftStartTime`:`6`,</v>
      </c>
      <c r="Z437" t="str">
        <f t="shared" ca="1" si="199"/>
        <v>`wONum`:`KNSHOP`,</v>
      </c>
      <c r="AA437" t="str">
        <f t="shared" ca="1" si="200"/>
        <v>`uNum`:`507338`,</v>
      </c>
      <c r="AB437" t="str">
        <f t="shared" ca="1" si="201"/>
        <v>`notes`:`Performed quick check over. Plus repairs. Installed fluid end valve and transducer. Remove and installed fluid end flange.`,</v>
      </c>
      <c r="AC437" t="str">
        <f t="shared" ca="1" si="202"/>
        <v>`shift_Serial`:`43019_03`}</v>
      </c>
    </row>
    <row r="438" spans="1:29" x14ac:dyDescent="0.2">
      <c r="A438" t="str">
        <f t="shared" ca="1" si="174"/>
        <v>{`_id`:`miguelmartinez_2017-10-13_19-03-17_-0500_Fri`,</v>
      </c>
      <c r="B438" t="str">
        <f t="shared" ca="1" si="175"/>
        <v>`_rev`:`2-e782a17963067868cff34a8991e8e438`,</v>
      </c>
      <c r="C438" t="str">
        <f t="shared" ca="1" si="176"/>
        <v>`worksiteEncoded`:`KN_ODS_MNSHOP`,</v>
      </c>
      <c r="D438" t="str">
        <f t="shared" ca="1" si="177"/>
        <v>`client`:`KN`,</v>
      </c>
      <c r="E438" t="str">
        <f t="shared" ca="1" si="178"/>
        <v>`location`:`ODS`,</v>
      </c>
      <c r="F438" t="str">
        <f t="shared" ca="1" si="179"/>
        <v>`locID`:`MNSHOP`,</v>
      </c>
      <c r="G438" t="str">
        <f t="shared" ca="1" si="180"/>
        <v>`username`:`miguelmartinez`,</v>
      </c>
      <c r="H438" t="str">
        <f t="shared" ca="1" si="181"/>
        <v>`lastName`:`Martinez`,</v>
      </c>
      <c r="I438" t="str">
        <f t="shared" ca="1" si="182"/>
        <v>`firstName`:`Miguel`,</v>
      </c>
      <c r="J438" t="str">
        <f t="shared" ca="1" si="183"/>
        <v>`technician`:`Martinez, Miguel`,</v>
      </c>
      <c r="K438" t="str">
        <f t="shared" ca="1" si="184"/>
        <v>`timeStampM`:`2017-10-13T19:03:17-05:00`,</v>
      </c>
      <c r="L438" t="str">
        <f t="shared" ca="1" si="185"/>
        <v>`shiftSerial`:`43019_03`,</v>
      </c>
      <c r="M438" t="str">
        <f t="shared" ca="1" si="186"/>
        <v>`siteUid`:521887,</v>
      </c>
      <c r="N438" t="str">
        <f t="shared" ca="1" si="187"/>
        <v>`timeStamp`:43021.7939558449,</v>
      </c>
      <c r="O438" t="str">
        <f t="shared" ca="1" si="188"/>
        <v>`payrollPeriod`:43019,</v>
      </c>
      <c r="P438" t="str">
        <f t="shared" ca="1" si="189"/>
        <v>`rprtDateX`:43021,</v>
      </c>
      <c r="Q438" t="str">
        <f t="shared" ca="1" si="190"/>
        <v>`payroll_Period`:43019,</v>
      </c>
      <c r="R438" t="str">
        <f t="shared" ca="1" si="191"/>
        <v>`ts`:0.625,</v>
      </c>
      <c r="S438" t="str">
        <f t="shared" ca="1" si="192"/>
        <v>`te`:0.708333333333333,</v>
      </c>
      <c r="T438" t="str">
        <f t="shared" ca="1" si="193"/>
        <v>`repairHrs`:2,</v>
      </c>
      <c r="U438" t="str">
        <f t="shared" ca="1" si="194"/>
        <v>`rprtDate`:`2017-10-13`,</v>
      </c>
      <c r="V438" t="str">
        <f t="shared" ca="1" si="195"/>
        <v>`timeStarts`:`2017-10-13T15:00:00-05:00`,</v>
      </c>
      <c r="W438" t="str">
        <f t="shared" ca="1" si="196"/>
        <v>`timeEnds`:`2017-10-13T17:00:00-05:00`,</v>
      </c>
      <c r="X438" t="str">
        <f t="shared" ca="1" si="197"/>
        <v>`shift`:`AM`,</v>
      </c>
      <c r="Y438" t="str">
        <f t="shared" ca="1" si="198"/>
        <v>`shiftStartTime`:`6`,</v>
      </c>
      <c r="Z438" t="str">
        <f t="shared" ca="1" si="199"/>
        <v>`wONum`:`KNSHOP`,</v>
      </c>
      <c r="AA438" t="str">
        <f t="shared" ca="1" si="200"/>
        <v>`uNum`:`SHOP`,</v>
      </c>
      <c r="AB438" t="str">
        <f t="shared" ca="1" si="201"/>
        <v>`notes`:`Shop cleaning and maintenance.`,</v>
      </c>
      <c r="AC438" t="str">
        <f t="shared" ca="1" si="202"/>
        <v>`shift_Serial`:`43019_03`}</v>
      </c>
    </row>
    <row r="439" spans="1:29" x14ac:dyDescent="0.2">
      <c r="A439" t="str">
        <f t="shared" ca="1" si="174"/>
        <v>{`_id`:`miguelmartinez_2017-10-14_18-51-01_-0500_Sat`,</v>
      </c>
      <c r="B439" t="str">
        <f t="shared" ca="1" si="175"/>
        <v>`_rev`:`2-9d839743f591f52095ec116788c06559`,</v>
      </c>
      <c r="C439" t="str">
        <f t="shared" ca="1" si="176"/>
        <v>`worksiteEncoded`:`KN_ODS_MNSHOP`,</v>
      </c>
      <c r="D439" t="str">
        <f t="shared" ca="1" si="177"/>
        <v>`client`:`KN`,</v>
      </c>
      <c r="E439" t="str">
        <f t="shared" ca="1" si="178"/>
        <v>`location`:`ODS`,</v>
      </c>
      <c r="F439" t="str">
        <f t="shared" ca="1" si="179"/>
        <v>`locID`:`MNSHOP`,</v>
      </c>
      <c r="G439" t="str">
        <f t="shared" ca="1" si="180"/>
        <v>`username`:`miguelmartinez`,</v>
      </c>
      <c r="H439" t="str">
        <f t="shared" ca="1" si="181"/>
        <v>`lastName`:`Martinez`,</v>
      </c>
      <c r="I439" t="str">
        <f t="shared" ca="1" si="182"/>
        <v>`firstName`:`Miguel`,</v>
      </c>
      <c r="J439" t="str">
        <f t="shared" ca="1" si="183"/>
        <v>`technician`:`Martinez, Miguel`,</v>
      </c>
      <c r="K439" t="str">
        <f t="shared" ca="1" si="184"/>
        <v>`timeStampM`:`2017-10-14T18:51:01-05:00`,</v>
      </c>
      <c r="L439" t="str">
        <f t="shared" ca="1" si="185"/>
        <v>`shiftSerial`:`43019_04`,</v>
      </c>
      <c r="M439" t="str">
        <f t="shared" ca="1" si="186"/>
        <v>`siteUid`:521887,</v>
      </c>
      <c r="N439" t="str">
        <f t="shared" ca="1" si="187"/>
        <v>`timeStamp`:43022.785435463,</v>
      </c>
      <c r="O439" t="str">
        <f t="shared" ca="1" si="188"/>
        <v>`payrollPeriod`:43019,</v>
      </c>
      <c r="P439" t="str">
        <f t="shared" ca="1" si="189"/>
        <v>`rprtDateX`:43022,</v>
      </c>
      <c r="Q439" t="str">
        <f t="shared" ca="1" si="190"/>
        <v>`payroll_Period`:43019,</v>
      </c>
      <c r="R439" t="str">
        <f t="shared" ca="1" si="191"/>
        <v>`ts`:0.25,</v>
      </c>
      <c r="S439" t="str">
        <f t="shared" ca="1" si="192"/>
        <v>`te`:0.458333333333333,</v>
      </c>
      <c r="T439" t="str">
        <f t="shared" ca="1" si="193"/>
        <v>`repairHrs`:5,</v>
      </c>
      <c r="U439" t="str">
        <f t="shared" ca="1" si="194"/>
        <v>`rprtDate`:`2017-10-14`,</v>
      </c>
      <c r="V439" t="str">
        <f t="shared" ca="1" si="195"/>
        <v>`timeStarts`:`2017-10-14T06:00:00-05:00`,</v>
      </c>
      <c r="W439" t="str">
        <f t="shared" ca="1" si="196"/>
        <v>`timeEnds`:`2017-10-14T11:00:00-05:00`,</v>
      </c>
      <c r="X439" t="str">
        <f t="shared" ca="1" si="197"/>
        <v>`shift`:`AM`,</v>
      </c>
      <c r="Y439" t="str">
        <f t="shared" ca="1" si="198"/>
        <v>`shiftStartTime`:`6`,</v>
      </c>
      <c r="Z439" t="str">
        <f t="shared" ca="1" si="199"/>
        <v>`wONum`:`KNSHOP`,</v>
      </c>
      <c r="AA439" t="str">
        <f t="shared" ca="1" si="200"/>
        <v>`uNum`:`HP-090`,</v>
      </c>
      <c r="AB439" t="str">
        <f t="shared" ca="1" si="201"/>
        <v>`notes`:`Performed quick check and run and test. Installed fluid end valves and transducer. Fix hydraulic leak on fan motor pump`,</v>
      </c>
      <c r="AC439" t="str">
        <f t="shared" ca="1" si="202"/>
        <v>`shift_Serial`:`43019_04`}</v>
      </c>
    </row>
    <row r="440" spans="1:29" x14ac:dyDescent="0.2">
      <c r="A440" t="str">
        <f t="shared" ca="1" si="174"/>
        <v>{`_id`:`miguelmartinez_2017-10-14_18-52-13_-0500_Sat`,</v>
      </c>
      <c r="B440" t="str">
        <f t="shared" ca="1" si="175"/>
        <v>`_rev`:`2-b7ded927c3d48ff5383e6446327c29aa`,</v>
      </c>
      <c r="C440" t="str">
        <f t="shared" ca="1" si="176"/>
        <v>`worksiteEncoded`:`KN_ODS_MNSHOP`,</v>
      </c>
      <c r="D440" t="str">
        <f t="shared" ca="1" si="177"/>
        <v>`client`:`KN`,</v>
      </c>
      <c r="E440" t="str">
        <f t="shared" ca="1" si="178"/>
        <v>`location`:`ODS`,</v>
      </c>
      <c r="F440" t="str">
        <f t="shared" ca="1" si="179"/>
        <v>`locID`:`MNSHOP`,</v>
      </c>
      <c r="G440" t="str">
        <f t="shared" ca="1" si="180"/>
        <v>`username`:`miguelmartinez`,</v>
      </c>
      <c r="H440" t="str">
        <f t="shared" ca="1" si="181"/>
        <v>`lastName`:`Martinez`,</v>
      </c>
      <c r="I440" t="str">
        <f t="shared" ca="1" si="182"/>
        <v>`firstName`:`Miguel`,</v>
      </c>
      <c r="J440" t="str">
        <f t="shared" ca="1" si="183"/>
        <v>`technician`:`Martinez, Miguel`,</v>
      </c>
      <c r="K440" t="str">
        <f t="shared" ca="1" si="184"/>
        <v>`timeStampM`:`2017-10-14T18:52:13-05:00`,</v>
      </c>
      <c r="L440" t="str">
        <f t="shared" ca="1" si="185"/>
        <v>`shiftSerial`:`43019_04`,</v>
      </c>
      <c r="M440" t="str">
        <f t="shared" ca="1" si="186"/>
        <v>`siteUid`:521887,</v>
      </c>
      <c r="N440" t="str">
        <f t="shared" ca="1" si="187"/>
        <v>`timeStamp`:43022.7862677778,</v>
      </c>
      <c r="O440" t="str">
        <f t="shared" ca="1" si="188"/>
        <v>`payrollPeriod`:43019,</v>
      </c>
      <c r="P440" t="str">
        <f t="shared" ca="1" si="189"/>
        <v>`rprtDateX`:43022,</v>
      </c>
      <c r="Q440" t="str">
        <f t="shared" ca="1" si="190"/>
        <v>`payroll_Period`:43019,</v>
      </c>
      <c r="R440" t="str">
        <f t="shared" ca="1" si="191"/>
        <v>`ts`:0.458333333333333,</v>
      </c>
      <c r="S440" t="str">
        <f t="shared" ca="1" si="192"/>
        <v>`te`:0.583333333333333,</v>
      </c>
      <c r="T440" t="str">
        <f t="shared" ca="1" si="193"/>
        <v>`repairHrs`:3,</v>
      </c>
      <c r="U440" t="str">
        <f t="shared" ca="1" si="194"/>
        <v>`rprtDate`:`2017-10-14`,</v>
      </c>
      <c r="V440" t="str">
        <f t="shared" ca="1" si="195"/>
        <v>`timeStarts`:`2017-10-14T11:00:00-05:00`,</v>
      </c>
      <c r="W440" t="str">
        <f t="shared" ca="1" si="196"/>
        <v>`timeEnds`:`2017-10-14T14:00:00-05:00`,</v>
      </c>
      <c r="X440" t="str">
        <f t="shared" ca="1" si="197"/>
        <v>`shift`:`AM`,</v>
      </c>
      <c r="Y440" t="str">
        <f t="shared" ca="1" si="198"/>
        <v>`shiftStartTime`:`6`,</v>
      </c>
      <c r="Z440" t="str">
        <f t="shared" ca="1" si="199"/>
        <v>`wONum`:`KNSHOP`,</v>
      </c>
      <c r="AA440" t="str">
        <f t="shared" ca="1" si="200"/>
        <v>`uNum`:`510554`,</v>
      </c>
      <c r="AB440" t="str">
        <f t="shared" ca="1" si="201"/>
        <v>`notes`:`Performed quick check over and performed DOT inspection. Tractor`,</v>
      </c>
      <c r="AC440" t="str">
        <f t="shared" ca="1" si="202"/>
        <v>`shift_Serial`:`43019_04`}</v>
      </c>
    </row>
    <row r="441" spans="1:29" x14ac:dyDescent="0.2">
      <c r="A441" t="str">
        <f t="shared" ca="1" si="174"/>
        <v>{`_id`:`miguelmartinez_2017-10-14_18-53-05_-0500_Sat`,</v>
      </c>
      <c r="B441" t="str">
        <f t="shared" ca="1" si="175"/>
        <v>`_rev`:`2-e8f34d712653f1fc09851427244425de`,</v>
      </c>
      <c r="C441" t="str">
        <f t="shared" ca="1" si="176"/>
        <v>`worksiteEncoded`:`KN_ODS_MNSHOP`,</v>
      </c>
      <c r="D441" t="str">
        <f t="shared" ca="1" si="177"/>
        <v>`client`:`KN`,</v>
      </c>
      <c r="E441" t="str">
        <f t="shared" ca="1" si="178"/>
        <v>`location`:`ODS`,</v>
      </c>
      <c r="F441" t="str">
        <f t="shared" ca="1" si="179"/>
        <v>`locID`:`MNSHOP`,</v>
      </c>
      <c r="G441" t="str">
        <f t="shared" ca="1" si="180"/>
        <v>`username`:`miguelmartinez`,</v>
      </c>
      <c r="H441" t="str">
        <f t="shared" ca="1" si="181"/>
        <v>`lastName`:`Martinez`,</v>
      </c>
      <c r="I441" t="str">
        <f t="shared" ca="1" si="182"/>
        <v>`firstName`:`Miguel`,</v>
      </c>
      <c r="J441" t="str">
        <f t="shared" ca="1" si="183"/>
        <v>`technician`:`Martinez, Miguel`,</v>
      </c>
      <c r="K441" t="str">
        <f t="shared" ca="1" si="184"/>
        <v>`timeStampM`:`2017-10-14T18:53:05-05:00`,</v>
      </c>
      <c r="L441" t="str">
        <f t="shared" ca="1" si="185"/>
        <v>`shiftSerial`:`43019_04`,</v>
      </c>
      <c r="M441" t="str">
        <f t="shared" ca="1" si="186"/>
        <v>`siteUid`:521887,</v>
      </c>
      <c r="N441" t="str">
        <f t="shared" ca="1" si="187"/>
        <v>`timeStamp`:43022.7868648032,</v>
      </c>
      <c r="O441" t="str">
        <f t="shared" ca="1" si="188"/>
        <v>`payrollPeriod`:43019,</v>
      </c>
      <c r="P441" t="str">
        <f t="shared" ca="1" si="189"/>
        <v>`rprtDateX`:43022,</v>
      </c>
      <c r="Q441" t="str">
        <f t="shared" ca="1" si="190"/>
        <v>`payroll_Period`:43019,</v>
      </c>
      <c r="R441" t="str">
        <f t="shared" ca="1" si="191"/>
        <v>`ts`:0.583333333333333,</v>
      </c>
      <c r="S441" t="str">
        <f t="shared" ca="1" si="192"/>
        <v>`te`:0.666666666666667,</v>
      </c>
      <c r="T441" t="str">
        <f t="shared" ca="1" si="193"/>
        <v>`repairHrs`:2,</v>
      </c>
      <c r="U441" t="str">
        <f t="shared" ca="1" si="194"/>
        <v>`rprtDate`:`2017-10-14`,</v>
      </c>
      <c r="V441" t="str">
        <f t="shared" ca="1" si="195"/>
        <v>`timeStarts`:`2017-10-14T14:00:00-05:00`,</v>
      </c>
      <c r="W441" t="str">
        <f t="shared" ca="1" si="196"/>
        <v>`timeEnds`:`2017-10-14T16:00:00-05:00`,</v>
      </c>
      <c r="X441" t="str">
        <f t="shared" ca="1" si="197"/>
        <v>`shift`:`AM`,</v>
      </c>
      <c r="Y441" t="str">
        <f t="shared" ca="1" si="198"/>
        <v>`shiftStartTime`:`6`,</v>
      </c>
      <c r="Z441" t="str">
        <f t="shared" ca="1" si="199"/>
        <v>`wONum`:`KNSHOP`,</v>
      </c>
      <c r="AA441" t="str">
        <f t="shared" ca="1" si="200"/>
        <v>`uNum`:`520076`,</v>
      </c>
      <c r="AB441" t="str">
        <f t="shared" ca="1" si="201"/>
        <v>`notes`:`Performed quick check over and performed DOT inspection. Nitrogen trailer`,</v>
      </c>
      <c r="AC441" t="str">
        <f t="shared" ca="1" si="202"/>
        <v>`shift_Serial`:`43019_04`}</v>
      </c>
    </row>
    <row r="442" spans="1:29" x14ac:dyDescent="0.2">
      <c r="A442" t="str">
        <f t="shared" ca="1" si="174"/>
        <v>{`_id`:`miguelmartinez_2017-10-14_18-53-53_-0500_Sat`,</v>
      </c>
      <c r="B442" t="str">
        <f t="shared" ca="1" si="175"/>
        <v>`_rev`:`2-ef1efebee1d83247f19f3bea2358700a`,</v>
      </c>
      <c r="C442" t="str">
        <f t="shared" ca="1" si="176"/>
        <v>`worksiteEncoded`:`KN_ODS_MNSHOP`,</v>
      </c>
      <c r="D442" t="str">
        <f t="shared" ca="1" si="177"/>
        <v>`client`:`KN`,</v>
      </c>
      <c r="E442" t="str">
        <f t="shared" ca="1" si="178"/>
        <v>`location`:`ODS`,</v>
      </c>
      <c r="F442" t="str">
        <f t="shared" ca="1" si="179"/>
        <v>`locID`:`MNSHOP`,</v>
      </c>
      <c r="G442" t="str">
        <f t="shared" ca="1" si="180"/>
        <v>`username`:`miguelmartinez`,</v>
      </c>
      <c r="H442" t="str">
        <f t="shared" ca="1" si="181"/>
        <v>`lastName`:`Martinez`,</v>
      </c>
      <c r="I442" t="str">
        <f t="shared" ca="1" si="182"/>
        <v>`firstName`:`Miguel`,</v>
      </c>
      <c r="J442" t="str">
        <f t="shared" ca="1" si="183"/>
        <v>`technician`:`Martinez, Miguel`,</v>
      </c>
      <c r="K442" t="str">
        <f t="shared" ca="1" si="184"/>
        <v>`timeStampM`:`2017-10-14T18:53:53-05:00`,</v>
      </c>
      <c r="L442" t="str">
        <f t="shared" ca="1" si="185"/>
        <v>`shiftSerial`:`43019_04`,</v>
      </c>
      <c r="M442" t="str">
        <f t="shared" ca="1" si="186"/>
        <v>`siteUid`:521887,</v>
      </c>
      <c r="N442" t="str">
        <f t="shared" ca="1" si="187"/>
        <v>`timeStamp`:43022.7874232523,</v>
      </c>
      <c r="O442" t="str">
        <f t="shared" ca="1" si="188"/>
        <v>`payrollPeriod`:43019,</v>
      </c>
      <c r="P442" t="str">
        <f t="shared" ca="1" si="189"/>
        <v>`rprtDateX`:43022,</v>
      </c>
      <c r="Q442" t="str">
        <f t="shared" ca="1" si="190"/>
        <v>`payroll_Period`:43019,</v>
      </c>
      <c r="R442" t="str">
        <f t="shared" ca="1" si="191"/>
        <v>`ts`:0.666666666666667,</v>
      </c>
      <c r="S442" t="str">
        <f t="shared" ca="1" si="192"/>
        <v>`te`:0.708333333333333,</v>
      </c>
      <c r="T442" t="str">
        <f t="shared" ca="1" si="193"/>
        <v>`repairHrs`:1,</v>
      </c>
      <c r="U442" t="str">
        <f t="shared" ca="1" si="194"/>
        <v>`rprtDate`:`2017-10-14`,</v>
      </c>
      <c r="V442" t="str">
        <f t="shared" ca="1" si="195"/>
        <v>`timeStarts`:`2017-10-14T16:00:00-05:00`,</v>
      </c>
      <c r="W442" t="str">
        <f t="shared" ca="1" si="196"/>
        <v>`timeEnds`:`2017-10-14T17:00:00-05:00`,</v>
      </c>
      <c r="X442" t="str">
        <f t="shared" ca="1" si="197"/>
        <v>`shift`:`AM`,</v>
      </c>
      <c r="Y442" t="str">
        <f t="shared" ca="1" si="198"/>
        <v>`shiftStartTime`:`6`,</v>
      </c>
      <c r="Z442" t="str">
        <f t="shared" ca="1" si="199"/>
        <v>`wONum`:`KNSHOP`,</v>
      </c>
      <c r="AA442" t="str">
        <f t="shared" ca="1" si="200"/>
        <v>`uNum`:`SHOP`,</v>
      </c>
      <c r="AB442" t="str">
        <f t="shared" ca="1" si="201"/>
        <v>`notes`:`Shop cleaning and maintenance.`,</v>
      </c>
      <c r="AC442" t="str">
        <f t="shared" ca="1" si="202"/>
        <v>`shift_Serial`:`43019_04`}</v>
      </c>
    </row>
    <row r="443" spans="1:29" x14ac:dyDescent="0.2">
      <c r="A443" t="str">
        <f t="shared" ca="1" si="174"/>
        <v>{`_id`:`miguelmartinez_2017-10-15_18-56-09_-0500_Sun`,</v>
      </c>
      <c r="B443" t="str">
        <f t="shared" ca="1" si="175"/>
        <v>`_rev`:`2-8bc0e814b49aba34f5416fb4f0a5281e`,</v>
      </c>
      <c r="C443" t="str">
        <f t="shared" ca="1" si="176"/>
        <v>`worksiteEncoded`:`KN_ODS_MNSHOP`,</v>
      </c>
      <c r="D443" t="str">
        <f t="shared" ca="1" si="177"/>
        <v>`client`:`KN`,</v>
      </c>
      <c r="E443" t="str">
        <f t="shared" ca="1" si="178"/>
        <v>`location`:`ODS`,</v>
      </c>
      <c r="F443" t="str">
        <f t="shared" ca="1" si="179"/>
        <v>`locID`:`MNSHOP`,</v>
      </c>
      <c r="G443" t="str">
        <f t="shared" ca="1" si="180"/>
        <v>`username`:`miguelmartinez`,</v>
      </c>
      <c r="H443" t="str">
        <f t="shared" ca="1" si="181"/>
        <v>`lastName`:`Martinez`,</v>
      </c>
      <c r="I443" t="str">
        <f t="shared" ca="1" si="182"/>
        <v>`firstName`:`Miguel`,</v>
      </c>
      <c r="J443" t="str">
        <f t="shared" ca="1" si="183"/>
        <v>`technician`:`Martinez, Miguel`,</v>
      </c>
      <c r="K443" t="str">
        <f t="shared" ca="1" si="184"/>
        <v>`timeStampM`:`2017-10-15T18:56:09-05:00`,</v>
      </c>
      <c r="L443" t="str">
        <f t="shared" ca="1" si="185"/>
        <v>`shiftSerial`:`43019_05`,</v>
      </c>
      <c r="M443" t="str">
        <f t="shared" ca="1" si="186"/>
        <v>`siteUid`:521887,</v>
      </c>
      <c r="N443" t="str">
        <f t="shared" ca="1" si="187"/>
        <v>`timeStamp`:43023.7889983102,</v>
      </c>
      <c r="O443" t="str">
        <f t="shared" ca="1" si="188"/>
        <v>`payrollPeriod`:43019,</v>
      </c>
      <c r="P443" t="str">
        <f t="shared" ca="1" si="189"/>
        <v>`rprtDateX`:43023,</v>
      </c>
      <c r="Q443" t="str">
        <f t="shared" ca="1" si="190"/>
        <v>`payroll_Period`:43019,</v>
      </c>
      <c r="R443" t="str">
        <f t="shared" ca="1" si="191"/>
        <v>`ts`:0.25,</v>
      </c>
      <c r="S443" t="str">
        <f t="shared" ca="1" si="192"/>
        <v>`te`:0.5,</v>
      </c>
      <c r="T443" t="str">
        <f t="shared" ca="1" si="193"/>
        <v>`repairHrs`:6,</v>
      </c>
      <c r="U443" t="str">
        <f t="shared" ca="1" si="194"/>
        <v>`rprtDate`:`2017-10-15`,</v>
      </c>
      <c r="V443" t="str">
        <f t="shared" ca="1" si="195"/>
        <v>`timeStarts`:`2017-10-15T06:00:00-05:00`,</v>
      </c>
      <c r="W443" t="str">
        <f t="shared" ca="1" si="196"/>
        <v>`timeEnds`:`2017-10-15T12:00:00-05:00`,</v>
      </c>
      <c r="X443" t="str">
        <f t="shared" ca="1" si="197"/>
        <v>`shift`:`AM`,</v>
      </c>
      <c r="Y443" t="str">
        <f t="shared" ca="1" si="198"/>
        <v>`shiftStartTime`:`6`,</v>
      </c>
      <c r="Z443" t="str">
        <f t="shared" ca="1" si="199"/>
        <v>`wONum`:`KNSHOP`,</v>
      </c>
      <c r="AA443" t="str">
        <f t="shared" ca="1" si="200"/>
        <v>`uNum`:`507344`,</v>
      </c>
      <c r="AB443" t="str">
        <f t="shared" ca="1" si="201"/>
        <v>`notes`:`Performed quick check over. Replace pony rod seals. Drain and refill transmission and replaced oil filters on transmission. Run and test`,</v>
      </c>
      <c r="AC443" t="str">
        <f t="shared" ca="1" si="202"/>
        <v>`shift_Serial`:`43019_05`}</v>
      </c>
    </row>
    <row r="444" spans="1:29" x14ac:dyDescent="0.2">
      <c r="A444" t="str">
        <f t="shared" ca="1" si="174"/>
        <v>{`_id`:`miguelmartinez_2017-10-15_18-57-34_-0500_Sun`,</v>
      </c>
      <c r="B444" t="str">
        <f t="shared" ca="1" si="175"/>
        <v>`_rev`:`2-43ec81ab7f5dfa45733e455dcb5b415a`,</v>
      </c>
      <c r="C444" t="str">
        <f t="shared" ca="1" si="176"/>
        <v>`worksiteEncoded`:`KN_ODS_MNSHOP`,</v>
      </c>
      <c r="D444" t="str">
        <f t="shared" ca="1" si="177"/>
        <v>`client`:`KN`,</v>
      </c>
      <c r="E444" t="str">
        <f t="shared" ca="1" si="178"/>
        <v>`location`:`ODS`,</v>
      </c>
      <c r="F444" t="str">
        <f t="shared" ca="1" si="179"/>
        <v>`locID`:`MNSHOP`,</v>
      </c>
      <c r="G444" t="str">
        <f t="shared" ca="1" si="180"/>
        <v>`username`:`miguelmartinez`,</v>
      </c>
      <c r="H444" t="str">
        <f t="shared" ca="1" si="181"/>
        <v>`lastName`:`Martinez`,</v>
      </c>
      <c r="I444" t="str">
        <f t="shared" ca="1" si="182"/>
        <v>`firstName`:`Miguel`,</v>
      </c>
      <c r="J444" t="str">
        <f t="shared" ca="1" si="183"/>
        <v>`technician`:`Martinez, Miguel`,</v>
      </c>
      <c r="K444" t="str">
        <f t="shared" ca="1" si="184"/>
        <v>`timeStampM`:`2017-10-15T18:57:34-05:00`,</v>
      </c>
      <c r="L444" t="str">
        <f t="shared" ca="1" si="185"/>
        <v>`shiftSerial`:`43019_05`,</v>
      </c>
      <c r="M444" t="str">
        <f t="shared" ca="1" si="186"/>
        <v>`siteUid`:521887,</v>
      </c>
      <c r="N444" t="str">
        <f t="shared" ca="1" si="187"/>
        <v>`timeStamp`:43023.7899798843,</v>
      </c>
      <c r="O444" t="str">
        <f t="shared" ca="1" si="188"/>
        <v>`payrollPeriod`:43019,</v>
      </c>
      <c r="P444" t="str">
        <f t="shared" ca="1" si="189"/>
        <v>`rprtDateX`:43023,</v>
      </c>
      <c r="Q444" t="str">
        <f t="shared" ca="1" si="190"/>
        <v>`payroll_Period`:43019,</v>
      </c>
      <c r="R444" t="str">
        <f t="shared" ca="1" si="191"/>
        <v>`ts`:0.5,</v>
      </c>
      <c r="S444" t="str">
        <f t="shared" ca="1" si="192"/>
        <v>`te`:0.583333333333333,</v>
      </c>
      <c r="T444" t="str">
        <f t="shared" ca="1" si="193"/>
        <v>`repairHrs`:2,</v>
      </c>
      <c r="U444" t="str">
        <f t="shared" ca="1" si="194"/>
        <v>`rprtDate`:`2017-10-15`,</v>
      </c>
      <c r="V444" t="str">
        <f t="shared" ca="1" si="195"/>
        <v>`timeStarts`:`2017-10-15T12:00:00-05:00`,</v>
      </c>
      <c r="W444" t="str">
        <f t="shared" ca="1" si="196"/>
        <v>`timeEnds`:`2017-10-15T14:00:00-05:00`,</v>
      </c>
      <c r="X444" t="str">
        <f t="shared" ca="1" si="197"/>
        <v>`shift`:`AM`,</v>
      </c>
      <c r="Y444" t="str">
        <f t="shared" ca="1" si="198"/>
        <v>`shiftStartTime`:`6`,</v>
      </c>
      <c r="Z444" t="str">
        <f t="shared" ca="1" si="199"/>
        <v>`wONum`:`KNSHOP`,</v>
      </c>
      <c r="AA444" t="str">
        <f t="shared" ca="1" si="200"/>
        <v>`uNum`:`305517`,</v>
      </c>
      <c r="AB444" t="str">
        <f t="shared" ca="1" si="201"/>
        <v>`notes`:`Performed quick check over on tractor. Topoff fluids.`,</v>
      </c>
      <c r="AC444" t="str">
        <f t="shared" ca="1" si="202"/>
        <v>`shift_Serial`:`43019_05`}</v>
      </c>
    </row>
    <row r="445" spans="1:29" x14ac:dyDescent="0.2">
      <c r="A445" t="str">
        <f t="shared" ca="1" si="174"/>
        <v>{`_id`:`miguelmartinez_2017-10-15_18-58-39_-0500_Sun`,</v>
      </c>
      <c r="B445" t="str">
        <f t="shared" ca="1" si="175"/>
        <v>`_rev`:`2-3ed9ffa38ff096bc9cc3338a540aec6c`,</v>
      </c>
      <c r="C445" t="str">
        <f t="shared" ca="1" si="176"/>
        <v>`worksiteEncoded`:`KN_ODS_MNSHOP`,</v>
      </c>
      <c r="D445" t="str">
        <f t="shared" ca="1" si="177"/>
        <v>`client`:`KN`,</v>
      </c>
      <c r="E445" t="str">
        <f t="shared" ca="1" si="178"/>
        <v>`location`:`ODS`,</v>
      </c>
      <c r="F445" t="str">
        <f t="shared" ca="1" si="179"/>
        <v>`locID`:`MNSHOP`,</v>
      </c>
      <c r="G445" t="str">
        <f t="shared" ca="1" si="180"/>
        <v>`username`:`miguelmartinez`,</v>
      </c>
      <c r="H445" t="str">
        <f t="shared" ca="1" si="181"/>
        <v>`lastName`:`Martinez`,</v>
      </c>
      <c r="I445" t="str">
        <f t="shared" ca="1" si="182"/>
        <v>`firstName`:`Miguel`,</v>
      </c>
      <c r="J445" t="str">
        <f t="shared" ca="1" si="183"/>
        <v>`technician`:`Martinez, Miguel`,</v>
      </c>
      <c r="K445" t="str">
        <f t="shared" ca="1" si="184"/>
        <v>`timeStampM`:`2017-10-15T18:58:39-05:00`,</v>
      </c>
      <c r="L445" t="str">
        <f t="shared" ca="1" si="185"/>
        <v>`shiftSerial`:`43019_05`,</v>
      </c>
      <c r="M445" t="str">
        <f t="shared" ca="1" si="186"/>
        <v>`siteUid`:521887,</v>
      </c>
      <c r="N445" t="str">
        <f t="shared" ca="1" si="187"/>
        <v>`timeStamp`:43023.7907313773,</v>
      </c>
      <c r="O445" t="str">
        <f t="shared" ca="1" si="188"/>
        <v>`payrollPeriod`:43019,</v>
      </c>
      <c r="P445" t="str">
        <f t="shared" ca="1" si="189"/>
        <v>`rprtDateX`:43023,</v>
      </c>
      <c r="Q445" t="str">
        <f t="shared" ca="1" si="190"/>
        <v>`payroll_Period`:43019,</v>
      </c>
      <c r="R445" t="str">
        <f t="shared" ca="1" si="191"/>
        <v>`ts`:0.583333333333333,</v>
      </c>
      <c r="S445" t="str">
        <f t="shared" ca="1" si="192"/>
        <v>`te`:0.708333333333333,</v>
      </c>
      <c r="T445" t="str">
        <f t="shared" ca="1" si="193"/>
        <v>`repairHrs`:3,</v>
      </c>
      <c r="U445" t="str">
        <f t="shared" ca="1" si="194"/>
        <v>`rprtDate`:`2017-10-15`,</v>
      </c>
      <c r="V445" t="str">
        <f t="shared" ca="1" si="195"/>
        <v>`timeStarts`:`2017-10-15T14:00:00-05:00`,</v>
      </c>
      <c r="W445" t="str">
        <f t="shared" ca="1" si="196"/>
        <v>`timeEnds`:`2017-10-15T17:00:00-05:00`,</v>
      </c>
      <c r="X445" t="str">
        <f t="shared" ca="1" si="197"/>
        <v>`shift`:`AM`,</v>
      </c>
      <c r="Y445" t="str">
        <f t="shared" ca="1" si="198"/>
        <v>`shiftStartTime`:`6`,</v>
      </c>
      <c r="Z445" t="str">
        <f t="shared" ca="1" si="199"/>
        <v>`wONum`:`KNSHOP`,</v>
      </c>
      <c r="AA445" t="str">
        <f t="shared" ca="1" si="200"/>
        <v>`uNum`:`SHOP`,</v>
      </c>
      <c r="AB445" t="str">
        <f t="shared" ca="1" si="201"/>
        <v>`notes`:`Shop cleaning and maintenance.`,</v>
      </c>
      <c r="AC445" t="str">
        <f t="shared" ca="1" si="202"/>
        <v>`shift_Serial`:`43019_05`}</v>
      </c>
    </row>
    <row r="446" spans="1:29" x14ac:dyDescent="0.2">
      <c r="A446" t="str">
        <f t="shared" ca="1" si="174"/>
        <v>{`_id`:`miguelmartinez_2017-10-16_19-00-13_-0500_Mon`,</v>
      </c>
      <c r="B446" t="str">
        <f t="shared" ca="1" si="175"/>
        <v>`_rev`:`2-7a1e59c2eb58dfc737ecc192d3281c16`,</v>
      </c>
      <c r="C446" t="str">
        <f t="shared" ca="1" si="176"/>
        <v>`worksiteEncoded`:`KN_ODS_MNSHOP`,</v>
      </c>
      <c r="D446" t="str">
        <f t="shared" ca="1" si="177"/>
        <v>`client`:`KN`,</v>
      </c>
      <c r="E446" t="str">
        <f t="shared" ca="1" si="178"/>
        <v>`location`:`ODS`,</v>
      </c>
      <c r="F446" t="str">
        <f t="shared" ca="1" si="179"/>
        <v>`locID`:`MNSHOP`,</v>
      </c>
      <c r="G446" t="str">
        <f t="shared" ca="1" si="180"/>
        <v>`username`:`miguelmartinez`,</v>
      </c>
      <c r="H446" t="str">
        <f t="shared" ca="1" si="181"/>
        <v>`lastName`:`Martinez`,</v>
      </c>
      <c r="I446" t="str">
        <f t="shared" ca="1" si="182"/>
        <v>`firstName`:`Miguel`,</v>
      </c>
      <c r="J446" t="str">
        <f t="shared" ca="1" si="183"/>
        <v>`technician`:`Martinez, Miguel`,</v>
      </c>
      <c r="K446" t="str">
        <f t="shared" ca="1" si="184"/>
        <v>`timeStampM`:`2017-10-16T19:00:13-05:00`,</v>
      </c>
      <c r="L446" t="str">
        <f t="shared" ca="1" si="185"/>
        <v>`shiftSerial`:`43019_06`,</v>
      </c>
      <c r="M446" t="str">
        <f t="shared" ca="1" si="186"/>
        <v>`siteUid`:521887,</v>
      </c>
      <c r="N446" t="str">
        <f t="shared" ca="1" si="187"/>
        <v>`timeStamp`:43024.7918190857,</v>
      </c>
      <c r="O446" t="str">
        <f t="shared" ca="1" si="188"/>
        <v>`payrollPeriod`:43019,</v>
      </c>
      <c r="P446" t="str">
        <f t="shared" ca="1" si="189"/>
        <v>`rprtDateX`:43024,</v>
      </c>
      <c r="Q446" t="str">
        <f t="shared" ca="1" si="190"/>
        <v>`payroll_Period`:43019,</v>
      </c>
      <c r="R446" t="str">
        <f t="shared" ca="1" si="191"/>
        <v>`ts`:0.25,</v>
      </c>
      <c r="S446" t="str">
        <f t="shared" ca="1" si="192"/>
        <v>`te`:0.458333333333333,</v>
      </c>
      <c r="T446" t="str">
        <f t="shared" ca="1" si="193"/>
        <v>`repairHrs`:5,</v>
      </c>
      <c r="U446" t="str">
        <f t="shared" ca="1" si="194"/>
        <v>`rprtDate`:`2017-10-16`,</v>
      </c>
      <c r="V446" t="str">
        <f t="shared" ca="1" si="195"/>
        <v>`timeStarts`:`2017-10-16T06:00:00-05:00`,</v>
      </c>
      <c r="W446" t="str">
        <f t="shared" ca="1" si="196"/>
        <v>`timeEnds`:`2017-10-16T11:00:00-05:00`,</v>
      </c>
      <c r="X446" t="str">
        <f t="shared" ca="1" si="197"/>
        <v>`shift`:`AM`,</v>
      </c>
      <c r="Y446" t="str">
        <f t="shared" ca="1" si="198"/>
        <v>`shiftStartTime`:`6`,</v>
      </c>
      <c r="Z446" t="str">
        <f t="shared" ca="1" si="199"/>
        <v>`wONum`:`KNSHOP`,</v>
      </c>
      <c r="AA446" t="str">
        <f t="shared" ca="1" si="200"/>
        <v>`uNum`:`508762`,</v>
      </c>
      <c r="AB446" t="str">
        <f t="shared" ca="1" si="201"/>
        <v>`notes`:`Replace and installed new coolant line boots and new clamps. Refilled radiator with new coolant.`,</v>
      </c>
      <c r="AC446" t="str">
        <f t="shared" ca="1" si="202"/>
        <v>`shift_Serial`:`43019_06`}</v>
      </c>
    </row>
    <row r="447" spans="1:29" x14ac:dyDescent="0.2">
      <c r="A447" t="str">
        <f t="shared" ca="1" si="174"/>
        <v>{`_id`:`miguelmartinez_2017-10-16_19-02-48_-0500_Mon`,</v>
      </c>
      <c r="B447" t="str">
        <f t="shared" ca="1" si="175"/>
        <v>`_rev`:`2-2d20b98b4d92d15ff064a3c31ebdf939`,</v>
      </c>
      <c r="C447" t="str">
        <f t="shared" ca="1" si="176"/>
        <v>`worksiteEncoded`:`KN_ODS_MNSHOP`,</v>
      </c>
      <c r="D447" t="str">
        <f t="shared" ca="1" si="177"/>
        <v>`client`:`KN`,</v>
      </c>
      <c r="E447" t="str">
        <f t="shared" ca="1" si="178"/>
        <v>`location`:`ODS`,</v>
      </c>
      <c r="F447" t="str">
        <f t="shared" ca="1" si="179"/>
        <v>`locID`:`MNSHOP`,</v>
      </c>
      <c r="G447" t="str">
        <f t="shared" ca="1" si="180"/>
        <v>`username`:`miguelmartinez`,</v>
      </c>
      <c r="H447" t="str">
        <f t="shared" ca="1" si="181"/>
        <v>`lastName`:`Martinez`,</v>
      </c>
      <c r="I447" t="str">
        <f t="shared" ca="1" si="182"/>
        <v>`firstName`:`Miguel`,</v>
      </c>
      <c r="J447" t="str">
        <f t="shared" ca="1" si="183"/>
        <v>`technician`:`Martinez, Miguel`,</v>
      </c>
      <c r="K447" t="str">
        <f t="shared" ca="1" si="184"/>
        <v>`timeStampM`:`2017-10-16T19:02:48-05:00`,</v>
      </c>
      <c r="L447" t="str">
        <f t="shared" ca="1" si="185"/>
        <v>`shiftSerial`:`43019_06`,</v>
      </c>
      <c r="M447" t="str">
        <f t="shared" ca="1" si="186"/>
        <v>`siteUid`:521887,</v>
      </c>
      <c r="N447" t="str">
        <f t="shared" ca="1" si="187"/>
        <v>`timeStamp`:43024.7936172222,</v>
      </c>
      <c r="O447" t="str">
        <f t="shared" ca="1" si="188"/>
        <v>`payrollPeriod`:43019,</v>
      </c>
      <c r="P447" t="str">
        <f t="shared" ca="1" si="189"/>
        <v>`rprtDateX`:43024,</v>
      </c>
      <c r="Q447" t="str">
        <f t="shared" ca="1" si="190"/>
        <v>`payroll_Period`:43019,</v>
      </c>
      <c r="R447" t="str">
        <f t="shared" ca="1" si="191"/>
        <v>`ts`:0.458333333333333,</v>
      </c>
      <c r="S447" t="str">
        <f t="shared" ca="1" si="192"/>
        <v>`te`:0.541666666666667,</v>
      </c>
      <c r="T447" t="str">
        <f t="shared" ca="1" si="193"/>
        <v>`repairHrs`:2,</v>
      </c>
      <c r="U447" t="str">
        <f t="shared" ca="1" si="194"/>
        <v>`rprtDate`:`2017-10-16`,</v>
      </c>
      <c r="V447" t="str">
        <f t="shared" ca="1" si="195"/>
        <v>`timeStarts`:`2017-10-16T11:00:00-05:00`,</v>
      </c>
      <c r="W447" t="str">
        <f t="shared" ca="1" si="196"/>
        <v>`timeEnds`:`2017-10-16T13:00:00-05:00`,</v>
      </c>
      <c r="X447" t="str">
        <f t="shared" ca="1" si="197"/>
        <v>`shift`:`AM`,</v>
      </c>
      <c r="Y447" t="str">
        <f t="shared" ca="1" si="198"/>
        <v>`shiftStartTime`:`6`,</v>
      </c>
      <c r="Z447" t="str">
        <f t="shared" ca="1" si="199"/>
        <v>`wONum`:`KNSHOP`,</v>
      </c>
      <c r="AA447" t="str">
        <f t="shared" ca="1" si="200"/>
        <v>`uNum`:`202`,</v>
      </c>
      <c r="AB447" t="str">
        <f t="shared" ca="1" si="201"/>
        <v>`notes`:`Diagnosing tractor compressor. Remove old belt. Belt damage bad`,</v>
      </c>
      <c r="AC447" t="str">
        <f t="shared" ca="1" si="202"/>
        <v>`shift_Serial`:`43019_06`}</v>
      </c>
    </row>
    <row r="448" spans="1:29" x14ac:dyDescent="0.2">
      <c r="A448" t="str">
        <f t="shared" ca="1" si="174"/>
        <v>{`_id`:`miguelmartinez_2017-10-16_19-06-08_-0500_Mon`,</v>
      </c>
      <c r="B448" t="str">
        <f t="shared" ca="1" si="175"/>
        <v>`_rev`:`2-ff7a962849a1694b6c10a981b078f38f`,</v>
      </c>
      <c r="C448" t="str">
        <f t="shared" ca="1" si="176"/>
        <v>`worksiteEncoded`:`KN_ODS_MNSHOP`,</v>
      </c>
      <c r="D448" t="str">
        <f t="shared" ca="1" si="177"/>
        <v>`client`:`KN`,</v>
      </c>
      <c r="E448" t="str">
        <f t="shared" ca="1" si="178"/>
        <v>`location`:`ODS`,</v>
      </c>
      <c r="F448" t="str">
        <f t="shared" ca="1" si="179"/>
        <v>`locID`:`MNSHOP`,</v>
      </c>
      <c r="G448" t="str">
        <f t="shared" ca="1" si="180"/>
        <v>`username`:`miguelmartinez`,</v>
      </c>
      <c r="H448" t="str">
        <f t="shared" ca="1" si="181"/>
        <v>`lastName`:`Martinez`,</v>
      </c>
      <c r="I448" t="str">
        <f t="shared" ca="1" si="182"/>
        <v>`firstName`:`Miguel`,</v>
      </c>
      <c r="J448" t="str">
        <f t="shared" ca="1" si="183"/>
        <v>`technician`:`Martinez, Miguel`,</v>
      </c>
      <c r="K448" t="str">
        <f t="shared" ca="1" si="184"/>
        <v>`timeStampM`:`2017-10-16T19:06:08-05:00`,</v>
      </c>
      <c r="L448" t="str">
        <f t="shared" ca="1" si="185"/>
        <v>`shiftSerial`:`43019_06`,</v>
      </c>
      <c r="M448" t="str">
        <f t="shared" ca="1" si="186"/>
        <v>`siteUid`:521887,</v>
      </c>
      <c r="N448" t="str">
        <f t="shared" ca="1" si="187"/>
        <v>`timeStamp`:43024.7959355324,</v>
      </c>
      <c r="O448" t="str">
        <f t="shared" ca="1" si="188"/>
        <v>`payrollPeriod`:43019,</v>
      </c>
      <c r="P448" t="str">
        <f t="shared" ca="1" si="189"/>
        <v>`rprtDateX`:43024,</v>
      </c>
      <c r="Q448" t="str">
        <f t="shared" ca="1" si="190"/>
        <v>`payroll_Period`:43019,</v>
      </c>
      <c r="R448" t="str">
        <f t="shared" ca="1" si="191"/>
        <v>`ts`:0.541666666666667,</v>
      </c>
      <c r="S448" t="str">
        <f t="shared" ca="1" si="192"/>
        <v>`te`:0.708333333333333,</v>
      </c>
      <c r="T448" t="str">
        <f t="shared" ca="1" si="193"/>
        <v>`repairHrs`:4,</v>
      </c>
      <c r="U448" t="str">
        <f t="shared" ca="1" si="194"/>
        <v>`rprtDate`:`2017-10-16`,</v>
      </c>
      <c r="V448" t="str">
        <f t="shared" ca="1" si="195"/>
        <v>`timeStarts`:`2017-10-16T13:00:00-05:00`,</v>
      </c>
      <c r="W448" t="str">
        <f t="shared" ca="1" si="196"/>
        <v>`timeEnds`:`2017-10-16T17:00:00-05:00`,</v>
      </c>
      <c r="X448" t="str">
        <f t="shared" ca="1" si="197"/>
        <v>`shift`:`AM`,</v>
      </c>
      <c r="Y448" t="str">
        <f t="shared" ca="1" si="198"/>
        <v>`shiftStartTime`:`6`,</v>
      </c>
      <c r="Z448" t="str">
        <f t="shared" ca="1" si="199"/>
        <v>`wONum`:`KNSHOP`,</v>
      </c>
      <c r="AA448" t="str">
        <f t="shared" ca="1" si="200"/>
        <v>`uNum`:`Q-402`,</v>
      </c>
      <c r="AB448" t="str">
        <f t="shared" ca="1" si="201"/>
        <v>`notes`:`Installed new fan motor hydraulic line. Refilled with new hydraulic. Run and test. Replace fan motor pump.`,</v>
      </c>
      <c r="AC448" t="str">
        <f t="shared" ca="1" si="202"/>
        <v>`shift_Serial`:`43019_06`}</v>
      </c>
    </row>
    <row r="449" spans="1:29" x14ac:dyDescent="0.2">
      <c r="A449" t="str">
        <f t="shared" ca="1" si="174"/>
        <v>{`_id`:`miguelmartinez_2017-10-17_19-00-13_-0500_Tue`,</v>
      </c>
      <c r="B449" t="str">
        <f t="shared" ca="1" si="175"/>
        <v>`_rev`:`2-f07fda73671c861d47f628f133a83c95`,</v>
      </c>
      <c r="C449" t="str">
        <f t="shared" ca="1" si="176"/>
        <v>`worksiteEncoded`:`KN_ODS_MNSHOP`,</v>
      </c>
      <c r="D449" t="str">
        <f t="shared" ca="1" si="177"/>
        <v>`client`:`KN`,</v>
      </c>
      <c r="E449" t="str">
        <f t="shared" ca="1" si="178"/>
        <v>`location`:`ODS`,</v>
      </c>
      <c r="F449" t="str">
        <f t="shared" ca="1" si="179"/>
        <v>`locID`:`MNSHOP`,</v>
      </c>
      <c r="G449" t="str">
        <f t="shared" ca="1" si="180"/>
        <v>`username`:`miguelmartinez`,</v>
      </c>
      <c r="H449" t="str">
        <f t="shared" ca="1" si="181"/>
        <v>`lastName`:`Martinez`,</v>
      </c>
      <c r="I449" t="str">
        <f t="shared" ca="1" si="182"/>
        <v>`firstName`:`Miguel`,</v>
      </c>
      <c r="J449" t="str">
        <f t="shared" ca="1" si="183"/>
        <v>`technician`:`Martinez, Miguel`,</v>
      </c>
      <c r="K449" t="str">
        <f t="shared" ca="1" si="184"/>
        <v>`timeStampM`:`2017-10-17T19:00:13-05:00`,</v>
      </c>
      <c r="L449" t="str">
        <f t="shared" ca="1" si="185"/>
        <v>`shiftSerial`:`43019_07`,</v>
      </c>
      <c r="M449" t="str">
        <f t="shared" ca="1" si="186"/>
        <v>`siteUid`:521887,</v>
      </c>
      <c r="N449" t="str">
        <f t="shared" ca="1" si="187"/>
        <v>`timeStamp`:43025.7918209259,</v>
      </c>
      <c r="O449" t="str">
        <f t="shared" ca="1" si="188"/>
        <v>`payrollPeriod`:43019,</v>
      </c>
      <c r="P449" t="str">
        <f t="shared" ca="1" si="189"/>
        <v>`rprtDateX`:43025,</v>
      </c>
      <c r="Q449" t="str">
        <f t="shared" ca="1" si="190"/>
        <v>`payroll_Period`:43019,</v>
      </c>
      <c r="R449" t="str">
        <f t="shared" ca="1" si="191"/>
        <v>`ts`:0.25,</v>
      </c>
      <c r="S449" t="str">
        <f t="shared" ca="1" si="192"/>
        <v>`te`:0.458333333333333,</v>
      </c>
      <c r="T449" t="str">
        <f t="shared" ca="1" si="193"/>
        <v>`repairHrs`:5,</v>
      </c>
      <c r="U449" t="str">
        <f t="shared" ca="1" si="194"/>
        <v>`rprtDate`:`2017-10-17`,</v>
      </c>
      <c r="V449" t="str">
        <f t="shared" ca="1" si="195"/>
        <v>`timeStarts`:`2017-10-17T06:00:00-05:00`,</v>
      </c>
      <c r="W449" t="str">
        <f t="shared" ca="1" si="196"/>
        <v>`timeEnds`:`2017-10-17T11:00:00-05:00`,</v>
      </c>
      <c r="X449" t="str">
        <f t="shared" ca="1" si="197"/>
        <v>`shift`:`AM`,</v>
      </c>
      <c r="Y449" t="str">
        <f t="shared" ca="1" si="198"/>
        <v>`shiftStartTime`:`6`,</v>
      </c>
      <c r="Z449" t="str">
        <f t="shared" ca="1" si="199"/>
        <v>`wONum`:`KNSHOP`,</v>
      </c>
      <c r="AA449" t="str">
        <f t="shared" ca="1" si="200"/>
        <v>`uNum`:`507600`,</v>
      </c>
      <c r="AB449" t="str">
        <f t="shared" ca="1" si="201"/>
        <v>`notes`:`Performed checklist on tractor and trailer. Installed fluid end manifold.`,</v>
      </c>
      <c r="AC449" t="str">
        <f t="shared" ca="1" si="202"/>
        <v>`shift_Serial`:`43019_07`}</v>
      </c>
    </row>
    <row r="450" spans="1:29" x14ac:dyDescent="0.2">
      <c r="A450" t="str">
        <f t="shared" ca="1" si="174"/>
        <v>{`_id`:`miguelmartinez_2017-10-17_19-02-05_-0500_Tue`,</v>
      </c>
      <c r="B450" t="str">
        <f t="shared" ca="1" si="175"/>
        <v>`_rev`:`4-98036dc50e4e88f0ea7b9cd996ca39af`,</v>
      </c>
      <c r="C450" t="str">
        <f t="shared" ca="1" si="176"/>
        <v>`worksiteEncoded`:`KN_ODS_MNSHOP`,</v>
      </c>
      <c r="D450" t="str">
        <f t="shared" ca="1" si="177"/>
        <v>`client`:`KN`,</v>
      </c>
      <c r="E450" t="str">
        <f t="shared" ca="1" si="178"/>
        <v>`location`:`ODS`,</v>
      </c>
      <c r="F450" t="str">
        <f t="shared" ca="1" si="179"/>
        <v>`locID`:`MNSHOP`,</v>
      </c>
      <c r="G450" t="str">
        <f t="shared" ca="1" si="180"/>
        <v>`username`:`miguelmartinez`,</v>
      </c>
      <c r="H450" t="str">
        <f t="shared" ca="1" si="181"/>
        <v>`lastName`:`Martinez`,</v>
      </c>
      <c r="I450" t="str">
        <f t="shared" ca="1" si="182"/>
        <v>`firstName`:`Miguel`,</v>
      </c>
      <c r="J450" t="str">
        <f t="shared" ca="1" si="183"/>
        <v>`technician`:`Martinez, Miguel`,</v>
      </c>
      <c r="K450" t="str">
        <f t="shared" ca="1" si="184"/>
        <v>`timeStampM`:`2017-10-17T19:02:05-05:00`,</v>
      </c>
      <c r="L450" t="str">
        <f t="shared" ca="1" si="185"/>
        <v>`shiftSerial`:`43019_07`,</v>
      </c>
      <c r="M450" t="str">
        <f t="shared" ca="1" si="186"/>
        <v>`siteUid`:521887,</v>
      </c>
      <c r="N450" t="str">
        <f t="shared" ca="1" si="187"/>
        <v>`timeStamp`:43025.7931144792,</v>
      </c>
      <c r="O450" t="str">
        <f t="shared" ca="1" si="188"/>
        <v>`payrollPeriod`:43019,</v>
      </c>
      <c r="P450" t="str">
        <f t="shared" ca="1" si="189"/>
        <v>`rprtDateX`:43025,</v>
      </c>
      <c r="Q450" t="str">
        <f t="shared" ca="1" si="190"/>
        <v>`payroll_Period`:43019,</v>
      </c>
      <c r="R450" t="str">
        <f t="shared" ca="1" si="191"/>
        <v>`ts`:0.458333333333333,</v>
      </c>
      <c r="S450" t="str">
        <f t="shared" ca="1" si="192"/>
        <v>`te`:0.625,</v>
      </c>
      <c r="T450" t="str">
        <f t="shared" ca="1" si="193"/>
        <v>`repairHrs`:4,</v>
      </c>
      <c r="U450" t="str">
        <f t="shared" ca="1" si="194"/>
        <v>`rprtDate`:`2017-10-17`,</v>
      </c>
      <c r="V450" t="str">
        <f t="shared" ca="1" si="195"/>
        <v>`timeStarts`:`2017-10-17T11:00:00-05:00`,</v>
      </c>
      <c r="W450" t="str">
        <f t="shared" ca="1" si="196"/>
        <v>`timeEnds`:`2017-10-17T15:00:00-05:00`,</v>
      </c>
      <c r="X450" t="str">
        <f t="shared" ca="1" si="197"/>
        <v>`shift`:`AM`,</v>
      </c>
      <c r="Y450" t="str">
        <f t="shared" ca="1" si="198"/>
        <v>`shiftStartTime`:`6`,</v>
      </c>
      <c r="Z450" t="str">
        <f t="shared" ca="1" si="199"/>
        <v>`wONum`:`KNSHOP`,</v>
      </c>
      <c r="AA450" t="str">
        <f t="shared" ca="1" si="200"/>
        <v>`uNum`:`506126`,</v>
      </c>
      <c r="AB450" t="str">
        <f t="shared" ca="1" si="201"/>
        <v>`notes`:`Performed checklist on tractor and trailer. Remove fluid end manifold`,</v>
      </c>
      <c r="AC450" t="str">
        <f t="shared" ca="1" si="202"/>
        <v>`shift_Serial`:`43019_07`}</v>
      </c>
    </row>
    <row r="451" spans="1:29" x14ac:dyDescent="0.2">
      <c r="A451" t="str">
        <f t="shared" ref="A451:A514" ca="1" si="203">CONCATENATE("{`",INDIRECT("Sheet2!$A$1"),"`:`",INDIRECT("Sheet2!A"&amp;ROW()),"`,")</f>
        <v>{`_id`:`miguelmartinez_2017-10-17_19-05-02_-0500_Tue`,</v>
      </c>
      <c r="B451" t="str">
        <f t="shared" ref="B451:B514" ca="1" si="204">CONCATENATE("`",INDIRECT("Sheet2!$B$1"),"`:`",INDIRECT("Sheet2!B"&amp;ROW()),"`,")</f>
        <v>`_rev`:`2-2d30838554269a4f232f5c889230d79c`,</v>
      </c>
      <c r="C451" t="str">
        <f t="shared" ref="C451:C514" ca="1" si="205">CONCATENATE("`",INDIRECT("Sheet2!$C$1"),"`:`",INDIRECT("Sheet2!C"&amp;ROW()),"`,")</f>
        <v>`worksiteEncoded`:`KN_ODS_MNSHOP`,</v>
      </c>
      <c r="D451" t="str">
        <f t="shared" ref="D451:D514" ca="1" si="206">CONCATENATE("`",INDIRECT("Sheet2!$D$1"),"`:`",INDIRECT("Sheet2!D"&amp;ROW()),"`,")</f>
        <v>`client`:`KN`,</v>
      </c>
      <c r="E451" t="str">
        <f t="shared" ref="E451:E514" ca="1" si="207">CONCATENATE("`",INDIRECT("Sheet2!$E$1"),"`:`",INDIRECT("Sheet2!E"&amp;ROW()),"`,")</f>
        <v>`location`:`ODS`,</v>
      </c>
      <c r="F451" t="str">
        <f t="shared" ref="F451:F514" ca="1" si="208">CONCATENATE("`",INDIRECT("Sheet2!$F$1"),"`:`",INDIRECT("Sheet2!F"&amp;ROW()),"`,")</f>
        <v>`locID`:`MNSHOP`,</v>
      </c>
      <c r="G451" t="str">
        <f t="shared" ref="G451:G514" ca="1" si="209">CONCATENATE("`",INDIRECT("Sheet2!$G$1"),"`:`",INDIRECT("Sheet2!G"&amp;ROW()),"`,")</f>
        <v>`username`:`miguelmartinez`,</v>
      </c>
      <c r="H451" t="str">
        <f t="shared" ref="H451:H514" ca="1" si="210">CONCATENATE("`",INDIRECT("Sheet2!$H$1"),"`:`",INDIRECT("Sheet2!H"&amp;ROW()),"`,")</f>
        <v>`lastName`:`Martinez`,</v>
      </c>
      <c r="I451" t="str">
        <f t="shared" ref="I451:I514" ca="1" si="211">CONCATENATE("`",INDIRECT("Sheet2!$I$1"),"`:`",INDIRECT("Sheet2!I"&amp;ROW()),"`,")</f>
        <v>`firstName`:`Miguel`,</v>
      </c>
      <c r="J451" t="str">
        <f t="shared" ref="J451:J514" ca="1" si="212">CONCATENATE("`",INDIRECT("Sheet2!$J$1"),"`:`",INDIRECT("Sheet2!J"&amp;ROW()),"`,")</f>
        <v>`technician`:`Martinez, Miguel`,</v>
      </c>
      <c r="K451" t="str">
        <f t="shared" ref="K451:K514" ca="1" si="213">CONCATENATE("`",INDIRECT("Sheet2!$K$1"),"`:`",INDIRECT("Sheet2!K"&amp;ROW()),"`,")</f>
        <v>`timeStampM`:`2017-10-17T19:05:02-05:00`,</v>
      </c>
      <c r="L451" t="str">
        <f t="shared" ref="L451:L514" ca="1" si="214">CONCATENATE("`",INDIRECT("Sheet2!$L$1"),"`:`",INDIRECT("Sheet2!L"&amp;ROW()),"`,")</f>
        <v>`shiftSerial`:`43019_07`,</v>
      </c>
      <c r="M451" t="str">
        <f t="shared" ref="M451:M514" ca="1" si="215">CONCATENATE("`",INDIRECT("Sheet2!$M$1"),"`:",INDIRECT("Sheet2!M"&amp;ROW()),",")</f>
        <v>`siteUid`:521887,</v>
      </c>
      <c r="N451" t="str">
        <f t="shared" ref="N451:N514" ca="1" si="216">CONCATENATE("`",INDIRECT("Sheet2!$N$1"),"`:",INDIRECT("Sheet2!N"&amp;ROW()),",")</f>
        <v>`timeStamp`:43025.7951639583,</v>
      </c>
      <c r="O451" t="str">
        <f t="shared" ref="O451:O514" ca="1" si="217">CONCATENATE("`",INDIRECT("Sheet2!$O$1"),"`:",INDIRECT("Sheet2!O"&amp;ROW()),",")</f>
        <v>`payrollPeriod`:43019,</v>
      </c>
      <c r="P451" t="str">
        <f t="shared" ref="P451:P514" ca="1" si="218">CONCATENATE("`",INDIRECT("Sheet2!$Q$1"),"`:",INDIRECT("Sheet2!Q"&amp;ROW()),",")</f>
        <v>`rprtDateX`:43025,</v>
      </c>
      <c r="Q451" t="str">
        <f t="shared" ref="Q451:Q514" ca="1" si="219">CONCATENATE("`",INDIRECT("Sheet2!$P$1"),"`:",INDIRECT("Sheet2!P"&amp;ROW()),",")</f>
        <v>`payroll_Period`:43019,</v>
      </c>
      <c r="R451" t="str">
        <f t="shared" ref="R451:R514" ca="1" si="220">CONCATENATE("`",INDIRECT("Sheet2!$R$1"),"`:",INDIRECT("Sheet2!R"&amp;ROW()),",")</f>
        <v>`ts`:0.625,</v>
      </c>
      <c r="S451" t="str">
        <f t="shared" ref="S451:S514" ca="1" si="221">CONCATENATE("`",INDIRECT("Sheet2!$S$1"),"`:",INDIRECT("Sheet2!S"&amp;ROW()),",")</f>
        <v>`te`:0.708333333333333,</v>
      </c>
      <c r="T451" t="str">
        <f t="shared" ref="T451:T514" ca="1" si="222">CONCATENATE("`",INDIRECT("Sheet2!$T$1"),"`:",INDIRECT("Sheet2!T"&amp;ROW()),",")</f>
        <v>`repairHrs`:2,</v>
      </c>
      <c r="U451" t="str">
        <f t="shared" ref="U451:U514" ca="1" si="223">CONCATENATE("`",INDIRECT("Sheet2!$U$1"),"`:`",TEXT(INDIRECT("Sheet2!U"&amp;ROW()),"yyyy-mm-dd"),"`,")</f>
        <v>`rprtDate`:`2017-10-17`,</v>
      </c>
      <c r="V451" t="str">
        <f t="shared" ref="V451:V514" ca="1" si="224">CONCATENATE("`",INDIRECT("Sheet2!$V$1"),"`:`",INDIRECT("Sheet2!V"&amp;ROW()),"`,")</f>
        <v>`timeStarts`:`2017-10-17T15:00:00-05:00`,</v>
      </c>
      <c r="W451" t="str">
        <f t="shared" ref="W451:W514" ca="1" si="225">CONCATENATE("`",INDIRECT("Sheet2!$W$1"),"`:`",INDIRECT("Sheet2!W"&amp;ROW()),"`,")</f>
        <v>`timeEnds`:`2017-10-17T17:00:00-05:00`,</v>
      </c>
      <c r="X451" t="str">
        <f t="shared" ref="X451:X514" ca="1" si="226">CONCATENATE("`",INDIRECT("Sheet2!$X$1"),"`:`",INDIRECT("Sheet2!X"&amp;ROW()),"`,")</f>
        <v>`shift`:`AM`,</v>
      </c>
      <c r="Y451" t="str">
        <f t="shared" ref="Y451:Y514" ca="1" si="227">CONCATENATE("`",INDIRECT("Sheet2!$Y$1"),"`:`",INDIRECT("Sheet2!Y"&amp;ROW()),"`,")</f>
        <v>`shiftStartTime`:`6`,</v>
      </c>
      <c r="Z451" t="str">
        <f t="shared" ref="Z451:Z514" ca="1" si="228">CONCATENATE("`",INDIRECT("Sheet2!$Z$1"),"`:`",INDIRECT("Sheet2!Z"&amp;ROW()),"`,")</f>
        <v>`wONum`:`KNSHOP`,</v>
      </c>
      <c r="AA451" t="str">
        <f t="shared" ref="AA451:AA514" ca="1" si="229">CONCATENATE("`",INDIRECT("Sheet2!$AA$1"),"`:`",INDIRECT("Sheet2!AA"&amp;ROW()),"`,")</f>
        <v>`uNum`:`SHOP`,</v>
      </c>
      <c r="AB451" t="str">
        <f t="shared" ref="AB451:AB514" ca="1" si="230">CONCATENATE("`",INDIRECT("Sheet2!$AB$1"),"`:`",INDIRECT("Sheet2!AB"&amp;ROW()),"`,")</f>
        <v>`notes`:`Shop cleaning and maintenance.`,</v>
      </c>
      <c r="AC451" t="str">
        <f t="shared" ref="AC451:AC514" ca="1" si="231">CONCATENATE("`",INDIRECT("Sheet2!$AC$1"),"`:`",INDIRECT("Sheet2!AC"&amp;ROW()),"`}")</f>
        <v>`shift_Serial`:`43019_07`}</v>
      </c>
    </row>
    <row r="452" spans="1:29" x14ac:dyDescent="0.2">
      <c r="A452" t="str">
        <f t="shared" ca="1" si="203"/>
        <v>{`_id`:`miguelmartinez_2017-10-18_18-58-10_-0500_Wed`,</v>
      </c>
      <c r="B452" t="str">
        <f t="shared" ca="1" si="204"/>
        <v>`_rev`:`2-5e2aca661b870b35b7262984614bea4c`,</v>
      </c>
      <c r="C452" t="str">
        <f t="shared" ca="1" si="205"/>
        <v>`worksiteEncoded`:`KN_ODS_MNSHOP`,</v>
      </c>
      <c r="D452" t="str">
        <f t="shared" ca="1" si="206"/>
        <v>`client`:`KN`,</v>
      </c>
      <c r="E452" t="str">
        <f t="shared" ca="1" si="207"/>
        <v>`location`:`ODS`,</v>
      </c>
      <c r="F452" t="str">
        <f t="shared" ca="1" si="208"/>
        <v>`locID`:`MNSHOP`,</v>
      </c>
      <c r="G452" t="str">
        <f t="shared" ca="1" si="209"/>
        <v>`username`:`miguelmartinez`,</v>
      </c>
      <c r="H452" t="str">
        <f t="shared" ca="1" si="210"/>
        <v>`lastName`:`Martinez`,</v>
      </c>
      <c r="I452" t="str">
        <f t="shared" ca="1" si="211"/>
        <v>`firstName`:`Miguel`,</v>
      </c>
      <c r="J452" t="str">
        <f t="shared" ca="1" si="212"/>
        <v>`technician`:`Martinez, Miguel`,</v>
      </c>
      <c r="K452" t="str">
        <f t="shared" ca="1" si="213"/>
        <v>`timeStampM`:`2017-10-18T18:58:10-05:00`,</v>
      </c>
      <c r="L452" t="str">
        <f t="shared" ca="1" si="214"/>
        <v>`shiftSerial`:`43026_01`,</v>
      </c>
      <c r="M452" t="str">
        <f t="shared" ca="1" si="215"/>
        <v>`siteUid`:521887,</v>
      </c>
      <c r="N452" t="str">
        <f t="shared" ca="1" si="216"/>
        <v>`timeStamp`:43026.7903985185,</v>
      </c>
      <c r="O452" t="str">
        <f t="shared" ca="1" si="217"/>
        <v>`payrollPeriod`:43026,</v>
      </c>
      <c r="P452" t="str">
        <f t="shared" ca="1" si="218"/>
        <v>`rprtDateX`:43026,</v>
      </c>
      <c r="Q452" t="str">
        <f t="shared" ca="1" si="219"/>
        <v>`payroll_Period`:43026,</v>
      </c>
      <c r="R452" t="str">
        <f t="shared" ca="1" si="220"/>
        <v>`ts`:0.25,</v>
      </c>
      <c r="S452" t="str">
        <f t="shared" ca="1" si="221"/>
        <v>`te`:0.625,</v>
      </c>
      <c r="T452" t="str">
        <f t="shared" ca="1" si="222"/>
        <v>`repairHrs`:9,</v>
      </c>
      <c r="U452" t="str">
        <f t="shared" ca="1" si="223"/>
        <v>`rprtDate`:`2017-10-18`,</v>
      </c>
      <c r="V452" t="str">
        <f t="shared" ca="1" si="224"/>
        <v>`timeStarts`:`2017-10-18T06:00:00-05:00`,</v>
      </c>
      <c r="W452" t="str">
        <f t="shared" ca="1" si="225"/>
        <v>`timeEnds`:`2017-10-18T15:00:00-05:00`,</v>
      </c>
      <c r="X452" t="str">
        <f t="shared" ca="1" si="226"/>
        <v>`shift`:`AM`,</v>
      </c>
      <c r="Y452" t="str">
        <f t="shared" ca="1" si="227"/>
        <v>`shiftStartTime`:`6`,</v>
      </c>
      <c r="Z452" t="str">
        <f t="shared" ca="1" si="228"/>
        <v>`wONum`:`KNSHOP`,</v>
      </c>
      <c r="AA452" t="str">
        <f t="shared" ca="1" si="229"/>
        <v>`uNum`:`506126`,</v>
      </c>
      <c r="AB452" t="str">
        <f t="shared" ca="1" si="230"/>
        <v>`notes`:`reperformed check list on tractor and trailer. Run and test. Performed repairs. Prime fuel system. Replace and installed new lupe pump. Run and test. Topoff fluids. Repair damage work light and replaced rpm gauge on frac pump.`,</v>
      </c>
      <c r="AC452" t="str">
        <f t="shared" ca="1" si="231"/>
        <v>`shift_Serial`:`43026_01`}</v>
      </c>
    </row>
    <row r="453" spans="1:29" x14ac:dyDescent="0.2">
      <c r="A453" t="str">
        <f t="shared" ca="1" si="203"/>
        <v>{`_id`:`miguelmartinez_2017-10-18_19-03-04_-0500_Wed`,</v>
      </c>
      <c r="B453" t="str">
        <f t="shared" ca="1" si="204"/>
        <v>`_rev`:`2-8d8b441f95f0e64cc22d9f85f8946f6f`,</v>
      </c>
      <c r="C453" t="str">
        <f t="shared" ca="1" si="205"/>
        <v>`worksiteEncoded`:`KN_ODS_MNSHOP`,</v>
      </c>
      <c r="D453" t="str">
        <f t="shared" ca="1" si="206"/>
        <v>`client`:`KN`,</v>
      </c>
      <c r="E453" t="str">
        <f t="shared" ca="1" si="207"/>
        <v>`location`:`ODS`,</v>
      </c>
      <c r="F453" t="str">
        <f t="shared" ca="1" si="208"/>
        <v>`locID`:`MNSHOP`,</v>
      </c>
      <c r="G453" t="str">
        <f t="shared" ca="1" si="209"/>
        <v>`username`:`miguelmartinez`,</v>
      </c>
      <c r="H453" t="str">
        <f t="shared" ca="1" si="210"/>
        <v>`lastName`:`Martinez`,</v>
      </c>
      <c r="I453" t="str">
        <f t="shared" ca="1" si="211"/>
        <v>`firstName`:`Miguel`,</v>
      </c>
      <c r="J453" t="str">
        <f t="shared" ca="1" si="212"/>
        <v>`technician`:`Martinez, Miguel`,</v>
      </c>
      <c r="K453" t="str">
        <f t="shared" ca="1" si="213"/>
        <v>`timeStampM`:`2017-10-18T19:03:04-05:00`,</v>
      </c>
      <c r="L453" t="str">
        <f t="shared" ca="1" si="214"/>
        <v>`shiftSerial`:`43026_01`,</v>
      </c>
      <c r="M453" t="str">
        <f t="shared" ca="1" si="215"/>
        <v>`siteUid`:521887,</v>
      </c>
      <c r="N453" t="str">
        <f t="shared" ca="1" si="216"/>
        <v>`timeStamp`:43026.7938033218,</v>
      </c>
      <c r="O453" t="str">
        <f t="shared" ca="1" si="217"/>
        <v>`payrollPeriod`:43026,</v>
      </c>
      <c r="P453" t="str">
        <f t="shared" ca="1" si="218"/>
        <v>`rprtDateX`:43026,</v>
      </c>
      <c r="Q453" t="str">
        <f t="shared" ca="1" si="219"/>
        <v>`payroll_Period`:43026,</v>
      </c>
      <c r="R453" t="str">
        <f t="shared" ca="1" si="220"/>
        <v>`ts`:0.625,</v>
      </c>
      <c r="S453" t="str">
        <f t="shared" ca="1" si="221"/>
        <v>`te`:0.708333333333333,</v>
      </c>
      <c r="T453" t="str">
        <f t="shared" ca="1" si="222"/>
        <v>`repairHrs`:2,</v>
      </c>
      <c r="U453" t="str">
        <f t="shared" ca="1" si="223"/>
        <v>`rprtDate`:`2017-10-18`,</v>
      </c>
      <c r="V453" t="str">
        <f t="shared" ca="1" si="224"/>
        <v>`timeStarts`:`2017-10-18T15:00:00-05:00`,</v>
      </c>
      <c r="W453" t="str">
        <f t="shared" ca="1" si="225"/>
        <v>`timeEnds`:`2017-10-18T17:00:00-05:00`,</v>
      </c>
      <c r="X453" t="str">
        <f t="shared" ca="1" si="226"/>
        <v>`shift`:`AM`,</v>
      </c>
      <c r="Y453" t="str">
        <f t="shared" ca="1" si="227"/>
        <v>`shiftStartTime`:`6`,</v>
      </c>
      <c r="Z453" t="str">
        <f t="shared" ca="1" si="228"/>
        <v>`wONum`:`KNSHOP`,</v>
      </c>
      <c r="AA453" t="str">
        <f t="shared" ca="1" si="229"/>
        <v>`uNum`:`SHOP`,</v>
      </c>
      <c r="AB453" t="str">
        <f t="shared" ca="1" si="230"/>
        <v>`notes`:`Shop`,</v>
      </c>
      <c r="AC453" t="str">
        <f t="shared" ca="1" si="231"/>
        <v>`shift_Serial`:`43026_01`}</v>
      </c>
    </row>
    <row r="454" spans="1:29" x14ac:dyDescent="0.2">
      <c r="A454" t="str">
        <f t="shared" ca="1" si="203"/>
        <v>{`_id`:`miguelmartinez_2017-10-19_18-56-38_-0500_Thu`,</v>
      </c>
      <c r="B454" t="str">
        <f t="shared" ca="1" si="204"/>
        <v>`_rev`:`2-361edf41bbc5eb67e66d0ea6ebb75e0a`,</v>
      </c>
      <c r="C454" t="str">
        <f t="shared" ca="1" si="205"/>
        <v>`worksiteEncoded`:`KN_ODS_MNSHOP`,</v>
      </c>
      <c r="D454" t="str">
        <f t="shared" ca="1" si="206"/>
        <v>`client`:`KN`,</v>
      </c>
      <c r="E454" t="str">
        <f t="shared" ca="1" si="207"/>
        <v>`location`:`ODS`,</v>
      </c>
      <c r="F454" t="str">
        <f t="shared" ca="1" si="208"/>
        <v>`locID`:`MNSHOP`,</v>
      </c>
      <c r="G454" t="str">
        <f t="shared" ca="1" si="209"/>
        <v>`username`:`miguelmartinez`,</v>
      </c>
      <c r="H454" t="str">
        <f t="shared" ca="1" si="210"/>
        <v>`lastName`:`Martinez`,</v>
      </c>
      <c r="I454" t="str">
        <f t="shared" ca="1" si="211"/>
        <v>`firstName`:`Miguel`,</v>
      </c>
      <c r="J454" t="str">
        <f t="shared" ca="1" si="212"/>
        <v>`technician`:`Martinez, Miguel`,</v>
      </c>
      <c r="K454" t="str">
        <f t="shared" ca="1" si="213"/>
        <v>`timeStampM`:`2017-10-19T18:56:38-05:00`,</v>
      </c>
      <c r="L454" t="str">
        <f t="shared" ca="1" si="214"/>
        <v>`shiftSerial`:`43026_02`,</v>
      </c>
      <c r="M454" t="str">
        <f t="shared" ca="1" si="215"/>
        <v>`siteUid`:521887,</v>
      </c>
      <c r="N454" t="str">
        <f t="shared" ca="1" si="216"/>
        <v>`timeStamp`:43027.7893324421,</v>
      </c>
      <c r="O454" t="str">
        <f t="shared" ca="1" si="217"/>
        <v>`payrollPeriod`:43026,</v>
      </c>
      <c r="P454" t="str">
        <f t="shared" ca="1" si="218"/>
        <v>`rprtDateX`:43027,</v>
      </c>
      <c r="Q454" t="str">
        <f t="shared" ca="1" si="219"/>
        <v>`payroll_Period`:43026,</v>
      </c>
      <c r="R454" t="str">
        <f t="shared" ca="1" si="220"/>
        <v>`ts`:0.25,</v>
      </c>
      <c r="S454" t="str">
        <f t="shared" ca="1" si="221"/>
        <v>`te`:0.416666666666667,</v>
      </c>
      <c r="T454" t="str">
        <f t="shared" ca="1" si="222"/>
        <v>`repairHrs`:4,</v>
      </c>
      <c r="U454" t="str">
        <f t="shared" ca="1" si="223"/>
        <v>`rprtDate`:`2017-10-19`,</v>
      </c>
      <c r="V454" t="str">
        <f t="shared" ca="1" si="224"/>
        <v>`timeStarts`:`2017-10-19T06:00:00-05:00`,</v>
      </c>
      <c r="W454" t="str">
        <f t="shared" ca="1" si="225"/>
        <v>`timeEnds`:`2017-10-19T10:00:00-05:00`,</v>
      </c>
      <c r="X454" t="str">
        <f t="shared" ca="1" si="226"/>
        <v>`shift`:`AM`,</v>
      </c>
      <c r="Y454" t="str">
        <f t="shared" ca="1" si="227"/>
        <v>`shiftStartTime`:`6`,</v>
      </c>
      <c r="Z454" t="str">
        <f t="shared" ca="1" si="228"/>
        <v>`wONum`:`KNSHOP`,</v>
      </c>
      <c r="AA454" t="str">
        <f t="shared" ca="1" si="229"/>
        <v>`uNum`:`508764`,</v>
      </c>
      <c r="AB454" t="str">
        <f t="shared" ca="1" si="230"/>
        <v>`notes`:`Performed checklist run and test. Plus repairs performed transmission oil change and filters.`,</v>
      </c>
      <c r="AC454" t="str">
        <f t="shared" ca="1" si="231"/>
        <v>`shift_Serial`:`43026_02`}</v>
      </c>
    </row>
    <row r="455" spans="1:29" x14ac:dyDescent="0.2">
      <c r="A455" t="str">
        <f t="shared" ca="1" si="203"/>
        <v>{`_id`:`miguelmartinez_2017-10-19_18-58-50_-0500_Thu`,</v>
      </c>
      <c r="B455" t="str">
        <f t="shared" ca="1" si="204"/>
        <v>`_rev`:`2-3b57257622b6a2a1eee24cf020d0fe7a`,</v>
      </c>
      <c r="C455" t="str">
        <f t="shared" ca="1" si="205"/>
        <v>`worksiteEncoded`:`KN_ODS_MNSHOP`,</v>
      </c>
      <c r="D455" t="str">
        <f t="shared" ca="1" si="206"/>
        <v>`client`:`KN`,</v>
      </c>
      <c r="E455" t="str">
        <f t="shared" ca="1" si="207"/>
        <v>`location`:`ODS`,</v>
      </c>
      <c r="F455" t="str">
        <f t="shared" ca="1" si="208"/>
        <v>`locID`:`MNSHOP`,</v>
      </c>
      <c r="G455" t="str">
        <f t="shared" ca="1" si="209"/>
        <v>`username`:`miguelmartinez`,</v>
      </c>
      <c r="H455" t="str">
        <f t="shared" ca="1" si="210"/>
        <v>`lastName`:`Martinez`,</v>
      </c>
      <c r="I455" t="str">
        <f t="shared" ca="1" si="211"/>
        <v>`firstName`:`Miguel`,</v>
      </c>
      <c r="J455" t="str">
        <f t="shared" ca="1" si="212"/>
        <v>`technician`:`Martinez, Miguel`,</v>
      </c>
      <c r="K455" t="str">
        <f t="shared" ca="1" si="213"/>
        <v>`timeStampM`:`2017-10-19T18:58:50-05:00`,</v>
      </c>
      <c r="L455" t="str">
        <f t="shared" ca="1" si="214"/>
        <v>`shiftSerial`:`43026_02`,</v>
      </c>
      <c r="M455" t="str">
        <f t="shared" ca="1" si="215"/>
        <v>`siteUid`:521887,</v>
      </c>
      <c r="N455" t="str">
        <f t="shared" ca="1" si="216"/>
        <v>`timeStamp`:43027.7908662616,</v>
      </c>
      <c r="O455" t="str">
        <f t="shared" ca="1" si="217"/>
        <v>`payrollPeriod`:43026,</v>
      </c>
      <c r="P455" t="str">
        <f t="shared" ca="1" si="218"/>
        <v>`rprtDateX`:43027,</v>
      </c>
      <c r="Q455" t="str">
        <f t="shared" ca="1" si="219"/>
        <v>`payroll_Period`:43026,</v>
      </c>
      <c r="R455" t="str">
        <f t="shared" ca="1" si="220"/>
        <v>`ts`:0.416666666666667,</v>
      </c>
      <c r="S455" t="str">
        <f t="shared" ca="1" si="221"/>
        <v>`te`:0.541666666666667,</v>
      </c>
      <c r="T455" t="str">
        <f t="shared" ca="1" si="222"/>
        <v>`repairHrs`:3,</v>
      </c>
      <c r="U455" t="str">
        <f t="shared" ca="1" si="223"/>
        <v>`rprtDate`:`2017-10-19`,</v>
      </c>
      <c r="V455" t="str">
        <f t="shared" ca="1" si="224"/>
        <v>`timeStarts`:`2017-10-19T10:00:00-05:00`,</v>
      </c>
      <c r="W455" t="str">
        <f t="shared" ca="1" si="225"/>
        <v>`timeEnds`:`2017-10-19T13:00:00-05:00`,</v>
      </c>
      <c r="X455" t="str">
        <f t="shared" ca="1" si="226"/>
        <v>`shift`:`AM`,</v>
      </c>
      <c r="Y455" t="str">
        <f t="shared" ca="1" si="227"/>
        <v>`shiftStartTime`:`6`,</v>
      </c>
      <c r="Z455" t="str">
        <f t="shared" ca="1" si="228"/>
        <v>`wONum`:`KNSHOP`,</v>
      </c>
      <c r="AA455" t="str">
        <f t="shared" ca="1" si="229"/>
        <v>`uNum`:`302021`,</v>
      </c>
      <c r="AB455" t="str">
        <f t="shared" ca="1" si="230"/>
        <v>`notes`:`Performed checklist and repairs on tractor.`,</v>
      </c>
      <c r="AC455" t="str">
        <f t="shared" ca="1" si="231"/>
        <v>`shift_Serial`:`43026_02`}</v>
      </c>
    </row>
    <row r="456" spans="1:29" x14ac:dyDescent="0.2">
      <c r="A456" t="str">
        <f t="shared" ca="1" si="203"/>
        <v>{`_id`:`miguelmartinez_2017-10-19_19-00-19_-0500_Thu`,</v>
      </c>
      <c r="B456" t="str">
        <f t="shared" ca="1" si="204"/>
        <v>`_rev`:`2-171ee5bfb6cf22f1c2e07752c8d434f5`,</v>
      </c>
      <c r="C456" t="str">
        <f t="shared" ca="1" si="205"/>
        <v>`worksiteEncoded`:`KN_ODS_MNSHOP`,</v>
      </c>
      <c r="D456" t="str">
        <f t="shared" ca="1" si="206"/>
        <v>`client`:`KN`,</v>
      </c>
      <c r="E456" t="str">
        <f t="shared" ca="1" si="207"/>
        <v>`location`:`ODS`,</v>
      </c>
      <c r="F456" t="str">
        <f t="shared" ca="1" si="208"/>
        <v>`locID`:`MNSHOP`,</v>
      </c>
      <c r="G456" t="str">
        <f t="shared" ca="1" si="209"/>
        <v>`username`:`miguelmartinez`,</v>
      </c>
      <c r="H456" t="str">
        <f t="shared" ca="1" si="210"/>
        <v>`lastName`:`Martinez`,</v>
      </c>
      <c r="I456" t="str">
        <f t="shared" ca="1" si="211"/>
        <v>`firstName`:`Miguel`,</v>
      </c>
      <c r="J456" t="str">
        <f t="shared" ca="1" si="212"/>
        <v>`technician`:`Martinez, Miguel`,</v>
      </c>
      <c r="K456" t="str">
        <f t="shared" ca="1" si="213"/>
        <v>`timeStampM`:`2017-10-19T19:00:19-05:00`,</v>
      </c>
      <c r="L456" t="str">
        <f t="shared" ca="1" si="214"/>
        <v>`shiftSerial`:`43026_02`,</v>
      </c>
      <c r="M456" t="str">
        <f t="shared" ca="1" si="215"/>
        <v>`siteUid`:521887,</v>
      </c>
      <c r="N456" t="str">
        <f t="shared" ca="1" si="216"/>
        <v>`timeStamp`:43027.7918958796,</v>
      </c>
      <c r="O456" t="str">
        <f t="shared" ca="1" si="217"/>
        <v>`payrollPeriod`:43026,</v>
      </c>
      <c r="P456" t="str">
        <f t="shared" ca="1" si="218"/>
        <v>`rprtDateX`:43027,</v>
      </c>
      <c r="Q456" t="str">
        <f t="shared" ca="1" si="219"/>
        <v>`payroll_Period`:43026,</v>
      </c>
      <c r="R456" t="str">
        <f t="shared" ca="1" si="220"/>
        <v>`ts`:0.541666666666667,</v>
      </c>
      <c r="S456" t="str">
        <f t="shared" ca="1" si="221"/>
        <v>`te`:0.708333333333333,</v>
      </c>
      <c r="T456" t="str">
        <f t="shared" ca="1" si="222"/>
        <v>`repairHrs`:4,</v>
      </c>
      <c r="U456" t="str">
        <f t="shared" ca="1" si="223"/>
        <v>`rprtDate`:`2017-10-19`,</v>
      </c>
      <c r="V456" t="str">
        <f t="shared" ca="1" si="224"/>
        <v>`timeStarts`:`2017-10-19T13:00:00-05:00`,</v>
      </c>
      <c r="W456" t="str">
        <f t="shared" ca="1" si="225"/>
        <v>`timeEnds`:`2017-10-19T17:00:00-05:00`,</v>
      </c>
      <c r="X456" t="str">
        <f t="shared" ca="1" si="226"/>
        <v>`shift`:`AM`,</v>
      </c>
      <c r="Y456" t="str">
        <f t="shared" ca="1" si="227"/>
        <v>`shiftStartTime`:`6`,</v>
      </c>
      <c r="Z456" t="str">
        <f t="shared" ca="1" si="228"/>
        <v>`wONum`:`KNSHOP`,</v>
      </c>
      <c r="AA456" t="str">
        <f t="shared" ca="1" si="229"/>
        <v>`uNum`:`Q-415`,</v>
      </c>
      <c r="AB456" t="str">
        <f t="shared" ca="1" si="230"/>
        <v>`notes`:`Performed checklist and repairs. Installed tractor pto. Installed exhaust belows.`,</v>
      </c>
      <c r="AC456" t="str">
        <f t="shared" ca="1" si="231"/>
        <v>`shift_Serial`:`43026_02`}</v>
      </c>
    </row>
    <row r="457" spans="1:29" x14ac:dyDescent="0.2">
      <c r="A457" t="str">
        <f t="shared" ca="1" si="203"/>
        <v>{`_id`:`miguelmartinez_2017-10-20_18-58-05_-0500_Fri`,</v>
      </c>
      <c r="B457" t="str">
        <f t="shared" ca="1" si="204"/>
        <v>`_rev`:`3-f40330adf8cc7497f73b95886372f0ae`,</v>
      </c>
      <c r="C457" t="str">
        <f t="shared" ca="1" si="205"/>
        <v>`worksiteEncoded`:`KN_ODS_MNSHOP`,</v>
      </c>
      <c r="D457" t="str">
        <f t="shared" ca="1" si="206"/>
        <v>`client`:`KN`,</v>
      </c>
      <c r="E457" t="str">
        <f t="shared" ca="1" si="207"/>
        <v>`location`:`ODS`,</v>
      </c>
      <c r="F457" t="str">
        <f t="shared" ca="1" si="208"/>
        <v>`locID`:`MNSHOP`,</v>
      </c>
      <c r="G457" t="str">
        <f t="shared" ca="1" si="209"/>
        <v>`username`:`miguelmartinez`,</v>
      </c>
      <c r="H457" t="str">
        <f t="shared" ca="1" si="210"/>
        <v>`lastName`:`Martinez`,</v>
      </c>
      <c r="I457" t="str">
        <f t="shared" ca="1" si="211"/>
        <v>`firstName`:`Miguel`,</v>
      </c>
      <c r="J457" t="str">
        <f t="shared" ca="1" si="212"/>
        <v>`technician`:`Martinez, Miguel`,</v>
      </c>
      <c r="K457" t="str">
        <f t="shared" ca="1" si="213"/>
        <v>`timeStampM`:`2017-10-20T18:58:05-05:00`,</v>
      </c>
      <c r="L457" t="str">
        <f t="shared" ca="1" si="214"/>
        <v>`shiftSerial`:`43026_03`,</v>
      </c>
      <c r="M457" t="str">
        <f t="shared" ca="1" si="215"/>
        <v>`siteUid`:521887,</v>
      </c>
      <c r="N457" t="str">
        <f t="shared" ca="1" si="216"/>
        <v>`timeStamp`:43028.7903374074,</v>
      </c>
      <c r="O457" t="str">
        <f t="shared" ca="1" si="217"/>
        <v>`payrollPeriod`:43026,</v>
      </c>
      <c r="P457" t="str">
        <f t="shared" ca="1" si="218"/>
        <v>`rprtDateX`:43028,</v>
      </c>
      <c r="Q457" t="str">
        <f t="shared" ca="1" si="219"/>
        <v>`payroll_Period`:43026,</v>
      </c>
      <c r="R457" t="str">
        <f t="shared" ca="1" si="220"/>
        <v>`ts`:0.25,</v>
      </c>
      <c r="S457" t="str">
        <f t="shared" ca="1" si="221"/>
        <v>`te`:0.625,</v>
      </c>
      <c r="T457" t="str">
        <f t="shared" ca="1" si="222"/>
        <v>`repairHrs`:9,</v>
      </c>
      <c r="U457" t="str">
        <f t="shared" ca="1" si="223"/>
        <v>`rprtDate`:`2017-10-20`,</v>
      </c>
      <c r="V457" t="str">
        <f t="shared" ca="1" si="224"/>
        <v>`timeStarts`:`2017-10-20T06:00:00-05:00`,</v>
      </c>
      <c r="W457" t="str">
        <f t="shared" ca="1" si="225"/>
        <v>`timeEnds`:`2017-10-20T15:00:00-05:00`,</v>
      </c>
      <c r="X457" t="str">
        <f t="shared" ca="1" si="226"/>
        <v>`shift`:`AM`,</v>
      </c>
      <c r="Y457" t="str">
        <f t="shared" ca="1" si="227"/>
        <v>`shiftStartTime`:`6`,</v>
      </c>
      <c r="Z457" t="str">
        <f t="shared" ca="1" si="228"/>
        <v>`wONum`:`KNSHOP`,</v>
      </c>
      <c r="AA457" t="str">
        <f t="shared" ca="1" si="229"/>
        <v>`uNum`:`507344`,</v>
      </c>
      <c r="AB457" t="str">
        <f t="shared" ca="1" si="230"/>
        <v>`notes`:`Finished checklist and performed repairs. Replace transmission lock up solenoid housing seals. Replace driveline brake bads. Replace greaser with a new greaser system. Fixed power end leaks.`,</v>
      </c>
      <c r="AC457" t="str">
        <f t="shared" ca="1" si="231"/>
        <v>`shift_Serial`:`43026_03`}</v>
      </c>
    </row>
    <row r="458" spans="1:29" x14ac:dyDescent="0.2">
      <c r="A458" t="str">
        <f t="shared" ca="1" si="203"/>
        <v>{`_id`:`miguelmartinez_2017-10-20_19-04-08_-0500_Fri`,</v>
      </c>
      <c r="B458" t="str">
        <f t="shared" ca="1" si="204"/>
        <v>`_rev`:`3-2aca98b8834ccfb607fb0c7b575ec6e7`,</v>
      </c>
      <c r="C458" t="str">
        <f t="shared" ca="1" si="205"/>
        <v>`worksiteEncoded`:`KN_ODS_MNSHOP`,</v>
      </c>
      <c r="D458" t="str">
        <f t="shared" ca="1" si="206"/>
        <v>`client`:`KN`,</v>
      </c>
      <c r="E458" t="str">
        <f t="shared" ca="1" si="207"/>
        <v>`location`:`ODS`,</v>
      </c>
      <c r="F458" t="str">
        <f t="shared" ca="1" si="208"/>
        <v>`locID`:`MNSHOP`,</v>
      </c>
      <c r="G458" t="str">
        <f t="shared" ca="1" si="209"/>
        <v>`username`:`miguelmartinez`,</v>
      </c>
      <c r="H458" t="str">
        <f t="shared" ca="1" si="210"/>
        <v>`lastName`:`Martinez`,</v>
      </c>
      <c r="I458" t="str">
        <f t="shared" ca="1" si="211"/>
        <v>`firstName`:`Miguel`,</v>
      </c>
      <c r="J458" t="str">
        <f t="shared" ca="1" si="212"/>
        <v>`technician`:`Martinez, Miguel`,</v>
      </c>
      <c r="K458" t="str">
        <f t="shared" ca="1" si="213"/>
        <v>`timeStampM`:`2017-10-20T19:04:08-05:00`,</v>
      </c>
      <c r="L458" t="str">
        <f t="shared" ca="1" si="214"/>
        <v>`shiftSerial`:`43026_03`,</v>
      </c>
      <c r="M458" t="str">
        <f t="shared" ca="1" si="215"/>
        <v>`siteUid`:521887,</v>
      </c>
      <c r="N458" t="str">
        <f t="shared" ca="1" si="216"/>
        <v>`timeStamp`:43028.7945406829,</v>
      </c>
      <c r="O458" t="str">
        <f t="shared" ca="1" si="217"/>
        <v>`payrollPeriod`:43026,</v>
      </c>
      <c r="P458" t="str">
        <f t="shared" ca="1" si="218"/>
        <v>`rprtDateX`:43028,</v>
      </c>
      <c r="Q458" t="str">
        <f t="shared" ca="1" si="219"/>
        <v>`payroll_Period`:43026,</v>
      </c>
      <c r="R458" t="str">
        <f t="shared" ca="1" si="220"/>
        <v>`ts`:0.541666666666667,</v>
      </c>
      <c r="S458" t="str">
        <f t="shared" ca="1" si="221"/>
        <v>`te`:0.625,</v>
      </c>
      <c r="T458" t="str">
        <f t="shared" ca="1" si="222"/>
        <v>`repairHrs`:2,</v>
      </c>
      <c r="U458" t="str">
        <f t="shared" ca="1" si="223"/>
        <v>`rprtDate`:`2017-10-20`,</v>
      </c>
      <c r="V458" t="str">
        <f t="shared" ca="1" si="224"/>
        <v>`timeStarts`:`2017-10-20T13:00:00-05:00`,</v>
      </c>
      <c r="W458" t="str">
        <f t="shared" ca="1" si="225"/>
        <v>`timeEnds`:`2017-10-20T15:00:00-05:00`,</v>
      </c>
      <c r="X458" t="str">
        <f t="shared" ca="1" si="226"/>
        <v>`shift`:`AM`,</v>
      </c>
      <c r="Y458" t="str">
        <f t="shared" ca="1" si="227"/>
        <v>`shiftStartTime`:`6`,</v>
      </c>
      <c r="Z458" t="str">
        <f t="shared" ca="1" si="228"/>
        <v>`wONum`:`KNSHOP`,</v>
      </c>
      <c r="AA458" t="str">
        <f t="shared" ca="1" si="229"/>
        <v>`uNum`:`SHOP`,</v>
      </c>
      <c r="AB458" t="str">
        <f t="shared" ca="1" si="230"/>
        <v>`notes`:`Shop cleaning and maintenance.`,</v>
      </c>
      <c r="AC458" t="str">
        <f t="shared" ca="1" si="231"/>
        <v>`shift_Serial`:`43026_03`}</v>
      </c>
    </row>
    <row r="459" spans="1:29" x14ac:dyDescent="0.2">
      <c r="A459" t="str">
        <f t="shared" ca="1" si="203"/>
        <v>{`_id`:`miguelmartinez_2017-10-21_19-03-50_-0500_Sat`,</v>
      </c>
      <c r="B459" t="str">
        <f t="shared" ca="1" si="204"/>
        <v>`_rev`:`2-236b31378950b4a7c6b2b9d9e1da7c50`,</v>
      </c>
      <c r="C459" t="str">
        <f t="shared" ca="1" si="205"/>
        <v>`worksiteEncoded`:`KN_ODS_MNSHOP`,</v>
      </c>
      <c r="D459" t="str">
        <f t="shared" ca="1" si="206"/>
        <v>`client`:`KN`,</v>
      </c>
      <c r="E459" t="str">
        <f t="shared" ca="1" si="207"/>
        <v>`location`:`ODS`,</v>
      </c>
      <c r="F459" t="str">
        <f t="shared" ca="1" si="208"/>
        <v>`locID`:`MNSHOP`,</v>
      </c>
      <c r="G459" t="str">
        <f t="shared" ca="1" si="209"/>
        <v>`username`:`miguelmartinez`,</v>
      </c>
      <c r="H459" t="str">
        <f t="shared" ca="1" si="210"/>
        <v>`lastName`:`Martinez`,</v>
      </c>
      <c r="I459" t="str">
        <f t="shared" ca="1" si="211"/>
        <v>`firstName`:`Miguel`,</v>
      </c>
      <c r="J459" t="str">
        <f t="shared" ca="1" si="212"/>
        <v>`technician`:`Martinez, Miguel`,</v>
      </c>
      <c r="K459" t="str">
        <f t="shared" ca="1" si="213"/>
        <v>`timeStampM`:`2017-10-21T19:03:50-05:00`,</v>
      </c>
      <c r="L459" t="str">
        <f t="shared" ca="1" si="214"/>
        <v>`shiftSerial`:`43026_04`,</v>
      </c>
      <c r="M459" t="str">
        <f t="shared" ca="1" si="215"/>
        <v>`siteUid`:521887,</v>
      </c>
      <c r="N459" t="str">
        <f t="shared" ca="1" si="216"/>
        <v>`timeStamp`:43029.7943297801,</v>
      </c>
      <c r="O459" t="str">
        <f t="shared" ca="1" si="217"/>
        <v>`payrollPeriod`:43026,</v>
      </c>
      <c r="P459" t="str">
        <f t="shared" ca="1" si="218"/>
        <v>`rprtDateX`:43029,</v>
      </c>
      <c r="Q459" t="str">
        <f t="shared" ca="1" si="219"/>
        <v>`payroll_Period`:43026,</v>
      </c>
      <c r="R459" t="str">
        <f t="shared" ca="1" si="220"/>
        <v>`ts`:0.25,</v>
      </c>
      <c r="S459" t="str">
        <f t="shared" ca="1" si="221"/>
        <v>`te`:0.625,</v>
      </c>
      <c r="T459" t="str">
        <f t="shared" ca="1" si="222"/>
        <v>`repairHrs`:9,</v>
      </c>
      <c r="U459" t="str">
        <f t="shared" ca="1" si="223"/>
        <v>`rprtDate`:`2017-10-21`,</v>
      </c>
      <c r="V459" t="str">
        <f t="shared" ca="1" si="224"/>
        <v>`timeStarts`:`2017-10-21T06:00:00-05:00`,</v>
      </c>
      <c r="W459" t="str">
        <f t="shared" ca="1" si="225"/>
        <v>`timeEnds`:`2017-10-21T15:00:00-05:00`,</v>
      </c>
      <c r="X459" t="str">
        <f t="shared" ca="1" si="226"/>
        <v>`shift`:`AM`,</v>
      </c>
      <c r="Y459" t="str">
        <f t="shared" ca="1" si="227"/>
        <v>`shiftStartTime`:`6`,</v>
      </c>
      <c r="Z459" t="str">
        <f t="shared" ca="1" si="228"/>
        <v>`wONum`:`KNSHOP`,</v>
      </c>
      <c r="AA459" t="str">
        <f t="shared" ca="1" si="229"/>
        <v>`uNum`:`506189`,</v>
      </c>
      <c r="AB459" t="str">
        <f t="shared" ca="1" si="230"/>
        <v>`notes`:`Diagnosing on turbos for sparks. Remove air cleaners. Run and test. Remove and replace turbo clamps. Replace and installed new transmission oil pressure gauge and engine oil pressure gauge. Replace transmission rear main seal. Run and test`,</v>
      </c>
      <c r="AC459" t="str">
        <f t="shared" ca="1" si="231"/>
        <v>`shift_Serial`:`43026_04`}</v>
      </c>
    </row>
    <row r="460" spans="1:29" x14ac:dyDescent="0.2">
      <c r="A460" t="str">
        <f t="shared" ca="1" si="203"/>
        <v>{`_id`:`miguelmartinez_2017-10-21_19-09-38_-0500_Sat`,</v>
      </c>
      <c r="B460" t="str">
        <f t="shared" ca="1" si="204"/>
        <v>`_rev`:`2-b6c3508d8a67c3ffa4dd957f16087c66`,</v>
      </c>
      <c r="C460" t="str">
        <f t="shared" ca="1" si="205"/>
        <v>`worksiteEncoded`:`KN_ODS_MNSHOP`,</v>
      </c>
      <c r="D460" t="str">
        <f t="shared" ca="1" si="206"/>
        <v>`client`:`KN`,</v>
      </c>
      <c r="E460" t="str">
        <f t="shared" ca="1" si="207"/>
        <v>`location`:`ODS`,</v>
      </c>
      <c r="F460" t="str">
        <f t="shared" ca="1" si="208"/>
        <v>`locID`:`MNSHOP`,</v>
      </c>
      <c r="G460" t="str">
        <f t="shared" ca="1" si="209"/>
        <v>`username`:`miguelmartinez`,</v>
      </c>
      <c r="H460" t="str">
        <f t="shared" ca="1" si="210"/>
        <v>`lastName`:`Martinez`,</v>
      </c>
      <c r="I460" t="str">
        <f t="shared" ca="1" si="211"/>
        <v>`firstName`:`Miguel`,</v>
      </c>
      <c r="J460" t="str">
        <f t="shared" ca="1" si="212"/>
        <v>`technician`:`Martinez, Miguel`,</v>
      </c>
      <c r="K460" t="str">
        <f t="shared" ca="1" si="213"/>
        <v>`timeStampM`:`2017-10-21T19:09:38-05:00`,</v>
      </c>
      <c r="L460" t="str">
        <f t="shared" ca="1" si="214"/>
        <v>`shiftSerial`:`43026_04`,</v>
      </c>
      <c r="M460" t="str">
        <f t="shared" ca="1" si="215"/>
        <v>`siteUid`:521887,</v>
      </c>
      <c r="N460" t="str">
        <f t="shared" ca="1" si="216"/>
        <v>`timeStamp`:43029.7983666204,</v>
      </c>
      <c r="O460" t="str">
        <f t="shared" ca="1" si="217"/>
        <v>`payrollPeriod`:43026,</v>
      </c>
      <c r="P460" t="str">
        <f t="shared" ca="1" si="218"/>
        <v>`rprtDateX`:43029,</v>
      </c>
      <c r="Q460" t="str">
        <f t="shared" ca="1" si="219"/>
        <v>`payroll_Period`:43026,</v>
      </c>
      <c r="R460" t="str">
        <f t="shared" ca="1" si="220"/>
        <v>`ts`:0.625,</v>
      </c>
      <c r="S460" t="str">
        <f t="shared" ca="1" si="221"/>
        <v>`te`:0.708333333333333,</v>
      </c>
      <c r="T460" t="str">
        <f t="shared" ca="1" si="222"/>
        <v>`repairHrs`:2,</v>
      </c>
      <c r="U460" t="str">
        <f t="shared" ca="1" si="223"/>
        <v>`rprtDate`:`2017-10-21`,</v>
      </c>
      <c r="V460" t="str">
        <f t="shared" ca="1" si="224"/>
        <v>`timeStarts`:`2017-10-21T15:00:00-05:00`,</v>
      </c>
      <c r="W460" t="str">
        <f t="shared" ca="1" si="225"/>
        <v>`timeEnds`:`2017-10-21T17:00:00-05:00`,</v>
      </c>
      <c r="X460" t="str">
        <f t="shared" ca="1" si="226"/>
        <v>`shift`:`AM`,</v>
      </c>
      <c r="Y460" t="str">
        <f t="shared" ca="1" si="227"/>
        <v>`shiftStartTime`:`6`,</v>
      </c>
      <c r="Z460" t="str">
        <f t="shared" ca="1" si="228"/>
        <v>`wONum`:`KNSHOP`,</v>
      </c>
      <c r="AA460" t="str">
        <f t="shared" ca="1" si="229"/>
        <v>`uNum`:`SHOP`,</v>
      </c>
      <c r="AB460" t="str">
        <f t="shared" ca="1" si="230"/>
        <v>`notes`:`Shop cleaning and maintenance.`,</v>
      </c>
      <c r="AC460" t="str">
        <f t="shared" ca="1" si="231"/>
        <v>`shift_Serial`:`43026_04`}</v>
      </c>
    </row>
    <row r="461" spans="1:29" x14ac:dyDescent="0.2">
      <c r="A461" t="str">
        <f t="shared" ca="1" si="203"/>
        <v>{`_id`:`miguelmartinez_2017-10-22_19-02-24_-0500_Sun`,</v>
      </c>
      <c r="B461" t="str">
        <f t="shared" ca="1" si="204"/>
        <v>`_rev`:`2-3c90fe21e2aba7dc7a1352a6de311d39`,</v>
      </c>
      <c r="C461" t="str">
        <f t="shared" ca="1" si="205"/>
        <v>`worksiteEncoded`:`KN_ODS_MNSHOP`,</v>
      </c>
      <c r="D461" t="str">
        <f t="shared" ca="1" si="206"/>
        <v>`client`:`KN`,</v>
      </c>
      <c r="E461" t="str">
        <f t="shared" ca="1" si="207"/>
        <v>`location`:`ODS`,</v>
      </c>
      <c r="F461" t="str">
        <f t="shared" ca="1" si="208"/>
        <v>`locID`:`MNSHOP`,</v>
      </c>
      <c r="G461" t="str">
        <f t="shared" ca="1" si="209"/>
        <v>`username`:`miguelmartinez`,</v>
      </c>
      <c r="H461" t="str">
        <f t="shared" ca="1" si="210"/>
        <v>`lastName`:`Martinez`,</v>
      </c>
      <c r="I461" t="str">
        <f t="shared" ca="1" si="211"/>
        <v>`firstName`:`Miguel`,</v>
      </c>
      <c r="J461" t="str">
        <f t="shared" ca="1" si="212"/>
        <v>`technician`:`Martinez, Miguel`,</v>
      </c>
      <c r="K461" t="str">
        <f t="shared" ca="1" si="213"/>
        <v>`timeStampM`:`2017-10-22T19:02:24-05:00`,</v>
      </c>
      <c r="L461" t="str">
        <f t="shared" ca="1" si="214"/>
        <v>`shiftSerial`:`43026_05`,</v>
      </c>
      <c r="M461" t="str">
        <f t="shared" ca="1" si="215"/>
        <v>`siteUid`:521887,</v>
      </c>
      <c r="N461" t="str">
        <f t="shared" ca="1" si="216"/>
        <v>`timeStamp`:43030.7933431019,</v>
      </c>
      <c r="O461" t="str">
        <f t="shared" ca="1" si="217"/>
        <v>`payrollPeriod`:43026,</v>
      </c>
      <c r="P461" t="str">
        <f t="shared" ca="1" si="218"/>
        <v>`rprtDateX`:43030,</v>
      </c>
      <c r="Q461" t="str">
        <f t="shared" ca="1" si="219"/>
        <v>`payroll_Period`:43026,</v>
      </c>
      <c r="R461" t="str">
        <f t="shared" ca="1" si="220"/>
        <v>`ts`:0.25,</v>
      </c>
      <c r="S461" t="str">
        <f t="shared" ca="1" si="221"/>
        <v>`te`:0.5,</v>
      </c>
      <c r="T461" t="str">
        <f t="shared" ca="1" si="222"/>
        <v>`repairHrs`:6,</v>
      </c>
      <c r="U461" t="str">
        <f t="shared" ca="1" si="223"/>
        <v>`rprtDate`:`2017-10-22`,</v>
      </c>
      <c r="V461" t="str">
        <f t="shared" ca="1" si="224"/>
        <v>`timeStarts`:`2017-10-22T06:00:00-05:00`,</v>
      </c>
      <c r="W461" t="str">
        <f t="shared" ca="1" si="225"/>
        <v>`timeEnds`:`2017-10-22T12:00:00-05:00`,</v>
      </c>
      <c r="X461" t="str">
        <f t="shared" ca="1" si="226"/>
        <v>`shift`:`AM`,</v>
      </c>
      <c r="Y461" t="str">
        <f t="shared" ca="1" si="227"/>
        <v>`shiftStartTime`:`6`,</v>
      </c>
      <c r="Z461" t="str">
        <f t="shared" ca="1" si="228"/>
        <v>`wONum`:`KNSHOP`,</v>
      </c>
      <c r="AA461" t="str">
        <f t="shared" ca="1" si="229"/>
        <v>`uNum`:`5111346`,</v>
      </c>
      <c r="AB461" t="str">
        <f t="shared" ca="1" si="230"/>
        <v>`notes`:`Performed checklist plus repairs. Replace hydraulic filters seals and rear drive line bolts. Run and test. Performed trouble shooting for no started`,</v>
      </c>
      <c r="AC461" t="str">
        <f t="shared" ca="1" si="231"/>
        <v>`shift_Serial`:`43026_05`}</v>
      </c>
    </row>
    <row r="462" spans="1:29" x14ac:dyDescent="0.2">
      <c r="A462" t="str">
        <f t="shared" ca="1" si="203"/>
        <v>{`_id`:`miguelmartinez_2017-10-22_19-04-13_-0500_Sun`,</v>
      </c>
      <c r="B462" t="str">
        <f t="shared" ca="1" si="204"/>
        <v>`_rev`:`2-335d84e318254ab00d4955b6295b1093`,</v>
      </c>
      <c r="C462" t="str">
        <f t="shared" ca="1" si="205"/>
        <v>`worksiteEncoded`:`KN_ODS_MNSHOP`,</v>
      </c>
      <c r="D462" t="str">
        <f t="shared" ca="1" si="206"/>
        <v>`client`:`KN`,</v>
      </c>
      <c r="E462" t="str">
        <f t="shared" ca="1" si="207"/>
        <v>`location`:`ODS`,</v>
      </c>
      <c r="F462" t="str">
        <f t="shared" ca="1" si="208"/>
        <v>`locID`:`MNSHOP`,</v>
      </c>
      <c r="G462" t="str">
        <f t="shared" ca="1" si="209"/>
        <v>`username`:`miguelmartinez`,</v>
      </c>
      <c r="H462" t="str">
        <f t="shared" ca="1" si="210"/>
        <v>`lastName`:`Martinez`,</v>
      </c>
      <c r="I462" t="str">
        <f t="shared" ca="1" si="211"/>
        <v>`firstName`:`Miguel`,</v>
      </c>
      <c r="J462" t="str">
        <f t="shared" ca="1" si="212"/>
        <v>`technician`:`Martinez, Miguel`,</v>
      </c>
      <c r="K462" t="str">
        <f t="shared" ca="1" si="213"/>
        <v>`timeStampM`:`2017-10-22T19:04:13-05:00`,</v>
      </c>
      <c r="L462" t="str">
        <f t="shared" ca="1" si="214"/>
        <v>`shiftSerial`:`43026_05`,</v>
      </c>
      <c r="M462" t="str">
        <f t="shared" ca="1" si="215"/>
        <v>`siteUid`:521887,</v>
      </c>
      <c r="N462" t="str">
        <f t="shared" ca="1" si="216"/>
        <v>`timeStamp`:43030.7945968056,</v>
      </c>
      <c r="O462" t="str">
        <f t="shared" ca="1" si="217"/>
        <v>`payrollPeriod`:43026,</v>
      </c>
      <c r="P462" t="str">
        <f t="shared" ca="1" si="218"/>
        <v>`rprtDateX`:43030,</v>
      </c>
      <c r="Q462" t="str">
        <f t="shared" ca="1" si="219"/>
        <v>`payroll_Period`:43026,</v>
      </c>
      <c r="R462" t="str">
        <f t="shared" ca="1" si="220"/>
        <v>`ts`:0.5,</v>
      </c>
      <c r="S462" t="str">
        <f t="shared" ca="1" si="221"/>
        <v>`te`:0.583333333333333,</v>
      </c>
      <c r="T462" t="str">
        <f t="shared" ca="1" si="222"/>
        <v>`repairHrs`:2,</v>
      </c>
      <c r="U462" t="str">
        <f t="shared" ca="1" si="223"/>
        <v>`rprtDate`:`2017-10-22`,</v>
      </c>
      <c r="V462" t="str">
        <f t="shared" ca="1" si="224"/>
        <v>`timeStarts`:`2017-10-22T12:00:00-05:00`,</v>
      </c>
      <c r="W462" t="str">
        <f t="shared" ca="1" si="225"/>
        <v>`timeEnds`:`2017-10-22T14:00:00-05:00`,</v>
      </c>
      <c r="X462" t="str">
        <f t="shared" ca="1" si="226"/>
        <v>`shift`:`AM`,</v>
      </c>
      <c r="Y462" t="str">
        <f t="shared" ca="1" si="227"/>
        <v>`shiftStartTime`:`6`,</v>
      </c>
      <c r="Z462" t="str">
        <f t="shared" ca="1" si="228"/>
        <v>`wONum`:`KNSHOP`,</v>
      </c>
      <c r="AA462" t="str">
        <f t="shared" ca="1" si="229"/>
        <v>`uNum`:`506250`,</v>
      </c>
      <c r="AB462" t="str">
        <f t="shared" ca="1" si="230"/>
        <v>`notes`:`Assistance on installing fluid end manifold m`,</v>
      </c>
      <c r="AC462" t="str">
        <f t="shared" ca="1" si="231"/>
        <v>`shift_Serial`:`43026_05`}</v>
      </c>
    </row>
    <row r="463" spans="1:29" x14ac:dyDescent="0.2">
      <c r="A463" t="str">
        <f t="shared" ca="1" si="203"/>
        <v>{`_id`:`miguelmartinez_2017-10-22_19-05-03_-0500_Sun`,</v>
      </c>
      <c r="B463" t="str">
        <f t="shared" ca="1" si="204"/>
        <v>`_rev`:`2-f7b6c06976e6a44354bd3c33f548ff1c`,</v>
      </c>
      <c r="C463" t="str">
        <f t="shared" ca="1" si="205"/>
        <v>`worksiteEncoded`:`KN_ODS_MNSHOP`,</v>
      </c>
      <c r="D463" t="str">
        <f t="shared" ca="1" si="206"/>
        <v>`client`:`KN`,</v>
      </c>
      <c r="E463" t="str">
        <f t="shared" ca="1" si="207"/>
        <v>`location`:`ODS`,</v>
      </c>
      <c r="F463" t="str">
        <f t="shared" ca="1" si="208"/>
        <v>`locID`:`MNSHOP`,</v>
      </c>
      <c r="G463" t="str">
        <f t="shared" ca="1" si="209"/>
        <v>`username`:`miguelmartinez`,</v>
      </c>
      <c r="H463" t="str">
        <f t="shared" ca="1" si="210"/>
        <v>`lastName`:`Martinez`,</v>
      </c>
      <c r="I463" t="str">
        <f t="shared" ca="1" si="211"/>
        <v>`firstName`:`Miguel`,</v>
      </c>
      <c r="J463" t="str">
        <f t="shared" ca="1" si="212"/>
        <v>`technician`:`Martinez, Miguel`,</v>
      </c>
      <c r="K463" t="str">
        <f t="shared" ca="1" si="213"/>
        <v>`timeStampM`:`2017-10-22T19:05:03-05:00`,</v>
      </c>
      <c r="L463" t="str">
        <f t="shared" ca="1" si="214"/>
        <v>`shiftSerial`:`43026_05`,</v>
      </c>
      <c r="M463" t="str">
        <f t="shared" ca="1" si="215"/>
        <v>`siteUid`:521887,</v>
      </c>
      <c r="N463" t="str">
        <f t="shared" ca="1" si="216"/>
        <v>`timeStamp`:43030.7951846412,</v>
      </c>
      <c r="O463" t="str">
        <f t="shared" ca="1" si="217"/>
        <v>`payrollPeriod`:43026,</v>
      </c>
      <c r="P463" t="str">
        <f t="shared" ca="1" si="218"/>
        <v>`rprtDateX`:43030,</v>
      </c>
      <c r="Q463" t="str">
        <f t="shared" ca="1" si="219"/>
        <v>`payroll_Period`:43026,</v>
      </c>
      <c r="R463" t="str">
        <f t="shared" ca="1" si="220"/>
        <v>`ts`:0.583333333333333,</v>
      </c>
      <c r="S463" t="str">
        <f t="shared" ca="1" si="221"/>
        <v>`te`:0.708333333333333,</v>
      </c>
      <c r="T463" t="str">
        <f t="shared" ca="1" si="222"/>
        <v>`repairHrs`:3,</v>
      </c>
      <c r="U463" t="str">
        <f t="shared" ca="1" si="223"/>
        <v>`rprtDate`:`2017-10-22`,</v>
      </c>
      <c r="V463" t="str">
        <f t="shared" ca="1" si="224"/>
        <v>`timeStarts`:`2017-10-22T14:00:00-05:00`,</v>
      </c>
      <c r="W463" t="str">
        <f t="shared" ca="1" si="225"/>
        <v>`timeEnds`:`2017-10-22T17:00:00-05:00`,</v>
      </c>
      <c r="X463" t="str">
        <f t="shared" ca="1" si="226"/>
        <v>`shift`:`AM`,</v>
      </c>
      <c r="Y463" t="str">
        <f t="shared" ca="1" si="227"/>
        <v>`shiftStartTime`:`6`,</v>
      </c>
      <c r="Z463" t="str">
        <f t="shared" ca="1" si="228"/>
        <v>`wONum`:`KNSHOP`,</v>
      </c>
      <c r="AA463" t="str">
        <f t="shared" ca="1" si="229"/>
        <v>`uNum`:`508649`,</v>
      </c>
      <c r="AB463" t="str">
        <f t="shared" ca="1" si="230"/>
        <v>`notes`:`Repaid fluid end valve and backings. Troubleshoot for fan motor leaking. Run and test.`,</v>
      </c>
      <c r="AC463" t="str">
        <f t="shared" ca="1" si="231"/>
        <v>`shift_Serial`:`43026_05`}</v>
      </c>
    </row>
    <row r="464" spans="1:29" x14ac:dyDescent="0.2">
      <c r="A464" t="str">
        <f t="shared" ca="1" si="203"/>
        <v>{`_id`:`miguelmartinez_2017-10-24_10-07-58_-0500_Tue`,</v>
      </c>
      <c r="B464" t="str">
        <f t="shared" ca="1" si="204"/>
        <v>`_rev`:`2-1f10c53219cf0f2fb382a857c76c91b4`,</v>
      </c>
      <c r="C464" t="str">
        <f t="shared" ca="1" si="205"/>
        <v>`worksiteEncoded`:`KN_ODS_MNSHOP`,</v>
      </c>
      <c r="D464" t="str">
        <f t="shared" ca="1" si="206"/>
        <v>`client`:`KN`,</v>
      </c>
      <c r="E464" t="str">
        <f t="shared" ca="1" si="207"/>
        <v>`location`:`ODS`,</v>
      </c>
      <c r="F464" t="str">
        <f t="shared" ca="1" si="208"/>
        <v>`locID`:`MNSHOP`,</v>
      </c>
      <c r="G464" t="str">
        <f t="shared" ca="1" si="209"/>
        <v>`username`:`miguelmartinez`,</v>
      </c>
      <c r="H464" t="str">
        <f t="shared" ca="1" si="210"/>
        <v>`lastName`:`Martinez`,</v>
      </c>
      <c r="I464" t="str">
        <f t="shared" ca="1" si="211"/>
        <v>`firstName`:`Miguel`,</v>
      </c>
      <c r="J464" t="str">
        <f t="shared" ca="1" si="212"/>
        <v>`technician`:`Martinez, Miguel`,</v>
      </c>
      <c r="K464" t="str">
        <f t="shared" ca="1" si="213"/>
        <v>`timeStampM`:`2017-10-24T10:07:58-05:00`,</v>
      </c>
      <c r="L464" t="str">
        <f t="shared" ca="1" si="214"/>
        <v>`shiftSerial`:`43026_06`,</v>
      </c>
      <c r="M464" t="str">
        <f t="shared" ca="1" si="215"/>
        <v>`siteUid`:521887,</v>
      </c>
      <c r="N464" t="str">
        <f t="shared" ca="1" si="216"/>
        <v>`timeStamp`:43032.4222002315,</v>
      </c>
      <c r="O464" t="str">
        <f t="shared" ca="1" si="217"/>
        <v>`payrollPeriod`:43026,</v>
      </c>
      <c r="P464" t="str">
        <f t="shared" ca="1" si="218"/>
        <v>`rprtDateX`:43031,</v>
      </c>
      <c r="Q464" t="str">
        <f t="shared" ca="1" si="219"/>
        <v>`payroll_Period`:43026,</v>
      </c>
      <c r="R464" t="str">
        <f t="shared" ca="1" si="220"/>
        <v>`ts`:0.25,</v>
      </c>
      <c r="S464" t="str">
        <f t="shared" ca="1" si="221"/>
        <v>`te`:0.375,</v>
      </c>
      <c r="T464" t="str">
        <f t="shared" ca="1" si="222"/>
        <v>`repairHrs`:3,</v>
      </c>
      <c r="U464" t="str">
        <f t="shared" ca="1" si="223"/>
        <v>`rprtDate`:`2017-10-23`,</v>
      </c>
      <c r="V464" t="str">
        <f t="shared" ca="1" si="224"/>
        <v>`timeStarts`:`2017-10-23T06:00:00-05:00`,</v>
      </c>
      <c r="W464" t="str">
        <f t="shared" ca="1" si="225"/>
        <v>`timeEnds`:`2017-10-23T09:00:00-05:00`,</v>
      </c>
      <c r="X464" t="str">
        <f t="shared" ca="1" si="226"/>
        <v>`shift`:`AM`,</v>
      </c>
      <c r="Y464" t="str">
        <f t="shared" ca="1" si="227"/>
        <v>`shiftStartTime`:`6`,</v>
      </c>
      <c r="Z464" t="str">
        <f t="shared" ca="1" si="228"/>
        <v>`wONum`:`KNSHOP`,</v>
      </c>
      <c r="AA464" t="str">
        <f t="shared" ca="1" si="229"/>
        <v>`uNum`:`508763`,</v>
      </c>
      <c r="AB464" t="str">
        <f t="shared" ca="1" si="230"/>
        <v>`notes`:`Installed radiator hoses and fan guards. Refilled with coolant. Run and test. Run unit for 40 mins`,</v>
      </c>
      <c r="AC464" t="str">
        <f t="shared" ca="1" si="231"/>
        <v>`shift_Serial`:`43026_06`}</v>
      </c>
    </row>
    <row r="465" spans="1:29" x14ac:dyDescent="0.2">
      <c r="A465" t="str">
        <f t="shared" ca="1" si="203"/>
        <v>{`_id`:`miguelmartinez_2017-10-24_10-09-59_-0500_Tue`,</v>
      </c>
      <c r="B465" t="str">
        <f t="shared" ca="1" si="204"/>
        <v>`_rev`:`2-b9d0d6d81d6fb715a9358f825d8e3823`,</v>
      </c>
      <c r="C465" t="str">
        <f t="shared" ca="1" si="205"/>
        <v>`worksiteEncoded`:`KN_ODS_MNSHOP`,</v>
      </c>
      <c r="D465" t="str">
        <f t="shared" ca="1" si="206"/>
        <v>`client`:`KN`,</v>
      </c>
      <c r="E465" t="str">
        <f t="shared" ca="1" si="207"/>
        <v>`location`:`ODS`,</v>
      </c>
      <c r="F465" t="str">
        <f t="shared" ca="1" si="208"/>
        <v>`locID`:`MNSHOP`,</v>
      </c>
      <c r="G465" t="str">
        <f t="shared" ca="1" si="209"/>
        <v>`username`:`miguelmartinez`,</v>
      </c>
      <c r="H465" t="str">
        <f t="shared" ca="1" si="210"/>
        <v>`lastName`:`Martinez`,</v>
      </c>
      <c r="I465" t="str">
        <f t="shared" ca="1" si="211"/>
        <v>`firstName`:`Miguel`,</v>
      </c>
      <c r="J465" t="str">
        <f t="shared" ca="1" si="212"/>
        <v>`technician`:`Martinez, Miguel`,</v>
      </c>
      <c r="K465" t="str">
        <f t="shared" ca="1" si="213"/>
        <v>`timeStampM`:`2017-10-24T10:09:59-05:00`,</v>
      </c>
      <c r="L465" t="str">
        <f t="shared" ca="1" si="214"/>
        <v>`shiftSerial`:`43026_06`,</v>
      </c>
      <c r="M465" t="str">
        <f t="shared" ca="1" si="215"/>
        <v>`siteUid`:521887,</v>
      </c>
      <c r="N465" t="str">
        <f t="shared" ca="1" si="216"/>
        <v>`timeStamp`:43032.4236076852,</v>
      </c>
      <c r="O465" t="str">
        <f t="shared" ca="1" si="217"/>
        <v>`payrollPeriod`:43026,</v>
      </c>
      <c r="P465" t="str">
        <f t="shared" ca="1" si="218"/>
        <v>`rprtDateX`:43031,</v>
      </c>
      <c r="Q465" t="str">
        <f t="shared" ca="1" si="219"/>
        <v>`payroll_Period`:43026,</v>
      </c>
      <c r="R465" t="str">
        <f t="shared" ca="1" si="220"/>
        <v>`ts`:0.375,</v>
      </c>
      <c r="S465" t="str">
        <f t="shared" ca="1" si="221"/>
        <v>`te`:0.583333333333333,</v>
      </c>
      <c r="T465" t="str">
        <f t="shared" ca="1" si="222"/>
        <v>`repairHrs`:5,</v>
      </c>
      <c r="U465" t="str">
        <f t="shared" ca="1" si="223"/>
        <v>`rprtDate`:`2017-10-23`,</v>
      </c>
      <c r="V465" t="str">
        <f t="shared" ca="1" si="224"/>
        <v>`timeStarts`:`2017-10-23T09:00:00-05:00`,</v>
      </c>
      <c r="W465" t="str">
        <f t="shared" ca="1" si="225"/>
        <v>`timeEnds`:`2017-10-23T14:00:00-05:00`,</v>
      </c>
      <c r="X465" t="str">
        <f t="shared" ca="1" si="226"/>
        <v>`shift`:`AM`,</v>
      </c>
      <c r="Y465" t="str">
        <f t="shared" ca="1" si="227"/>
        <v>`shiftStartTime`:`6`,</v>
      </c>
      <c r="Z465" t="str">
        <f t="shared" ca="1" si="228"/>
        <v>`wONum`:`KNSHOP`,</v>
      </c>
      <c r="AA465" t="str">
        <f t="shared" ca="1" si="229"/>
        <v>`uNum`:`506068`,</v>
      </c>
      <c r="AB465" t="str">
        <f t="shared" ca="1" si="230"/>
        <v>`notes`:`Performed checklist on frac pump and tractor. Helped installed fluid end and fluid end manifold`,</v>
      </c>
      <c r="AC465" t="str">
        <f t="shared" ca="1" si="231"/>
        <v>`shift_Serial`:`43026_06`}</v>
      </c>
    </row>
    <row r="466" spans="1:29" x14ac:dyDescent="0.2">
      <c r="A466" t="str">
        <f t="shared" ca="1" si="203"/>
        <v>{`_id`:`miguelmartinez_2017-10-24_10-11-33_-0500_Tue`,</v>
      </c>
      <c r="B466" t="str">
        <f t="shared" ca="1" si="204"/>
        <v>`_rev`:`2-95849d1a63129483726c2b2b26f54e1c`,</v>
      </c>
      <c r="C466" t="str">
        <f t="shared" ca="1" si="205"/>
        <v>`worksiteEncoded`:`KN_ODS_MNSHOP`,</v>
      </c>
      <c r="D466" t="str">
        <f t="shared" ca="1" si="206"/>
        <v>`client`:`KN`,</v>
      </c>
      <c r="E466" t="str">
        <f t="shared" ca="1" si="207"/>
        <v>`location`:`ODS`,</v>
      </c>
      <c r="F466" t="str">
        <f t="shared" ca="1" si="208"/>
        <v>`locID`:`MNSHOP`,</v>
      </c>
      <c r="G466" t="str">
        <f t="shared" ca="1" si="209"/>
        <v>`username`:`miguelmartinez`,</v>
      </c>
      <c r="H466" t="str">
        <f t="shared" ca="1" si="210"/>
        <v>`lastName`:`Martinez`,</v>
      </c>
      <c r="I466" t="str">
        <f t="shared" ca="1" si="211"/>
        <v>`firstName`:`Miguel`,</v>
      </c>
      <c r="J466" t="str">
        <f t="shared" ca="1" si="212"/>
        <v>`technician`:`Martinez, Miguel`,</v>
      </c>
      <c r="K466" t="str">
        <f t="shared" ca="1" si="213"/>
        <v>`timeStampM`:`2017-10-24T10:11:33-05:00`,</v>
      </c>
      <c r="L466" t="str">
        <f t="shared" ca="1" si="214"/>
        <v>`shiftSerial`:`43026_06`,</v>
      </c>
      <c r="M466" t="str">
        <f t="shared" ca="1" si="215"/>
        <v>`siteUid`:521887,</v>
      </c>
      <c r="N466" t="str">
        <f t="shared" ca="1" si="216"/>
        <v>`timeStamp`:43032.424688125,</v>
      </c>
      <c r="O466" t="str">
        <f t="shared" ca="1" si="217"/>
        <v>`payrollPeriod`:43026,</v>
      </c>
      <c r="P466" t="str">
        <f t="shared" ca="1" si="218"/>
        <v>`rprtDateX`:43031,</v>
      </c>
      <c r="Q466" t="str">
        <f t="shared" ca="1" si="219"/>
        <v>`payroll_Period`:43026,</v>
      </c>
      <c r="R466" t="str">
        <f t="shared" ca="1" si="220"/>
        <v>`ts`:0.583333333333333,</v>
      </c>
      <c r="S466" t="str">
        <f t="shared" ca="1" si="221"/>
        <v>`te`:0.666666666666667,</v>
      </c>
      <c r="T466" t="str">
        <f t="shared" ca="1" si="222"/>
        <v>`repairHrs`:2,</v>
      </c>
      <c r="U466" t="str">
        <f t="shared" ca="1" si="223"/>
        <v>`rprtDate`:`2017-10-23`,</v>
      </c>
      <c r="V466" t="str">
        <f t="shared" ca="1" si="224"/>
        <v>`timeStarts`:`2017-10-23T14:00:00-05:00`,</v>
      </c>
      <c r="W466" t="str">
        <f t="shared" ca="1" si="225"/>
        <v>`timeEnds`:`2017-10-23T16:00:00-05:00`,</v>
      </c>
      <c r="X466" t="str">
        <f t="shared" ca="1" si="226"/>
        <v>`shift`:`AM`,</v>
      </c>
      <c r="Y466" t="str">
        <f t="shared" ca="1" si="227"/>
        <v>`shiftStartTime`:`6`,</v>
      </c>
      <c r="Z466" t="str">
        <f t="shared" ca="1" si="228"/>
        <v>`wONum`:`KNSHOP`,</v>
      </c>
      <c r="AA466" t="str">
        <f t="shared" ca="1" si="229"/>
        <v>`uNum`:`Q-403`,</v>
      </c>
      <c r="AB466" t="str">
        <f t="shared" ca="1" si="230"/>
        <v>`notes`:`Installed driveline. Troubleshooting and installing different bolts for driveline.`,</v>
      </c>
      <c r="AC466" t="str">
        <f t="shared" ca="1" si="231"/>
        <v>`shift_Serial`:`43026_06`}</v>
      </c>
    </row>
    <row r="467" spans="1:29" x14ac:dyDescent="0.2">
      <c r="A467" t="str">
        <f t="shared" ca="1" si="203"/>
        <v>{`_id`:`miguelmartinez_2017-10-24_10-13-08_-0500_Tue`,</v>
      </c>
      <c r="B467" t="str">
        <f t="shared" ca="1" si="204"/>
        <v>`_rev`:`2-6ce5b8753b24eaa1b3fe7f81ec9a6356`,</v>
      </c>
      <c r="C467" t="str">
        <f t="shared" ca="1" si="205"/>
        <v>`worksiteEncoded`:`KN_ODS_MNSHOP`,</v>
      </c>
      <c r="D467" t="str">
        <f t="shared" ca="1" si="206"/>
        <v>`client`:`KN`,</v>
      </c>
      <c r="E467" t="str">
        <f t="shared" ca="1" si="207"/>
        <v>`location`:`ODS`,</v>
      </c>
      <c r="F467" t="str">
        <f t="shared" ca="1" si="208"/>
        <v>`locID`:`MNSHOP`,</v>
      </c>
      <c r="G467" t="str">
        <f t="shared" ca="1" si="209"/>
        <v>`username`:`miguelmartinez`,</v>
      </c>
      <c r="H467" t="str">
        <f t="shared" ca="1" si="210"/>
        <v>`lastName`:`Martinez`,</v>
      </c>
      <c r="I467" t="str">
        <f t="shared" ca="1" si="211"/>
        <v>`firstName`:`Miguel`,</v>
      </c>
      <c r="J467" t="str">
        <f t="shared" ca="1" si="212"/>
        <v>`technician`:`Martinez, Miguel`,</v>
      </c>
      <c r="K467" t="str">
        <f t="shared" ca="1" si="213"/>
        <v>`timeStampM`:`2017-10-24T10:13:08-05:00`,</v>
      </c>
      <c r="L467" t="str">
        <f t="shared" ca="1" si="214"/>
        <v>`shiftSerial`:`43026_06`,</v>
      </c>
      <c r="M467" t="str">
        <f t="shared" ca="1" si="215"/>
        <v>`siteUid`:521887,</v>
      </c>
      <c r="N467" t="str">
        <f t="shared" ca="1" si="216"/>
        <v>`timeStamp`:43032.4257928356,</v>
      </c>
      <c r="O467" t="str">
        <f t="shared" ca="1" si="217"/>
        <v>`payrollPeriod`:43026,</v>
      </c>
      <c r="P467" t="str">
        <f t="shared" ca="1" si="218"/>
        <v>`rprtDateX`:43031,</v>
      </c>
      <c r="Q467" t="str">
        <f t="shared" ca="1" si="219"/>
        <v>`payroll_Period`:43026,</v>
      </c>
      <c r="R467" t="str">
        <f t="shared" ca="1" si="220"/>
        <v>`ts`:0.666666666666667,</v>
      </c>
      <c r="S467" t="str">
        <f t="shared" ca="1" si="221"/>
        <v>`te`:0.708333333333333,</v>
      </c>
      <c r="T467" t="str">
        <f t="shared" ca="1" si="222"/>
        <v>`repairHrs`:1,</v>
      </c>
      <c r="U467" t="str">
        <f t="shared" ca="1" si="223"/>
        <v>`rprtDate`:`2017-10-23`,</v>
      </c>
      <c r="V467" t="str">
        <f t="shared" ca="1" si="224"/>
        <v>`timeStarts`:`2017-10-23T16:00:00-05:00`,</v>
      </c>
      <c r="W467" t="str">
        <f t="shared" ca="1" si="225"/>
        <v>`timeEnds`:`2017-10-23T17:00:00-05:00`,</v>
      </c>
      <c r="X467" t="str">
        <f t="shared" ca="1" si="226"/>
        <v>`shift`:`AM`,</v>
      </c>
      <c r="Y467" t="str">
        <f t="shared" ca="1" si="227"/>
        <v>`shiftStartTime`:`6`,</v>
      </c>
      <c r="Z467" t="str">
        <f t="shared" ca="1" si="228"/>
        <v>`wONum`:`KNSHOP`,</v>
      </c>
      <c r="AA467" t="str">
        <f t="shared" ca="1" si="229"/>
        <v>`uNum`:`SHOP`,</v>
      </c>
      <c r="AB467" t="str">
        <f t="shared" ca="1" si="230"/>
        <v>`notes`:`Shop`,</v>
      </c>
      <c r="AC467" t="str">
        <f t="shared" ca="1" si="231"/>
        <v>`shift_Serial`:`43026_06`}</v>
      </c>
    </row>
    <row r="468" spans="1:29" x14ac:dyDescent="0.2">
      <c r="A468" t="str">
        <f t="shared" ca="1" si="203"/>
        <v>{`_id`:`miguelmartinez_2017-10-24_19-17-04_-0500_Tue`,</v>
      </c>
      <c r="B468" t="str">
        <f t="shared" ca="1" si="204"/>
        <v>`_rev`:`2-d50327926cac27b25a37fd296ac38522`,</v>
      </c>
      <c r="C468" t="str">
        <f t="shared" ca="1" si="205"/>
        <v>`worksiteEncoded`:`KN_ODS_MNSHOP`,</v>
      </c>
      <c r="D468" t="str">
        <f t="shared" ca="1" si="206"/>
        <v>`client`:`KN`,</v>
      </c>
      <c r="E468" t="str">
        <f t="shared" ca="1" si="207"/>
        <v>`location`:`ODS`,</v>
      </c>
      <c r="F468" t="str">
        <f t="shared" ca="1" si="208"/>
        <v>`locID`:`MNSHOP`,</v>
      </c>
      <c r="G468" t="str">
        <f t="shared" ca="1" si="209"/>
        <v>`username`:`miguelmartinez`,</v>
      </c>
      <c r="H468" t="str">
        <f t="shared" ca="1" si="210"/>
        <v>`lastName`:`Martinez`,</v>
      </c>
      <c r="I468" t="str">
        <f t="shared" ca="1" si="211"/>
        <v>`firstName`:`Miguel`,</v>
      </c>
      <c r="J468" t="str">
        <f t="shared" ca="1" si="212"/>
        <v>`technician`:`Martinez, Miguel`,</v>
      </c>
      <c r="K468" t="str">
        <f t="shared" ca="1" si="213"/>
        <v>`timeStampM`:`2017-10-24T19:17:04-05:00`,</v>
      </c>
      <c r="L468" t="str">
        <f t="shared" ca="1" si="214"/>
        <v>`shiftSerial`:`43026_07`,</v>
      </c>
      <c r="M468" t="str">
        <f t="shared" ca="1" si="215"/>
        <v>`siteUid`:521887,</v>
      </c>
      <c r="N468" t="str">
        <f t="shared" ca="1" si="216"/>
        <v>`timeStamp`:43032.8035265278,</v>
      </c>
      <c r="O468" t="str">
        <f t="shared" ca="1" si="217"/>
        <v>`payrollPeriod`:43026,</v>
      </c>
      <c r="P468" t="str">
        <f t="shared" ca="1" si="218"/>
        <v>`rprtDateX`:43032,</v>
      </c>
      <c r="Q468" t="str">
        <f t="shared" ca="1" si="219"/>
        <v>`payroll_Period`:43026,</v>
      </c>
      <c r="R468" t="str">
        <f t="shared" ca="1" si="220"/>
        <v>`ts`:0.25,</v>
      </c>
      <c r="S468" t="str">
        <f t="shared" ca="1" si="221"/>
        <v>`te`:0.416666666666667,</v>
      </c>
      <c r="T468" t="str">
        <f t="shared" ca="1" si="222"/>
        <v>`repairHrs`:4,</v>
      </c>
      <c r="U468" t="str">
        <f t="shared" ca="1" si="223"/>
        <v>`rprtDate`:`2017-10-24`,</v>
      </c>
      <c r="V468" t="str">
        <f t="shared" ca="1" si="224"/>
        <v>`timeStarts`:`2017-10-24T06:00:00-05:00`,</v>
      </c>
      <c r="W468" t="str">
        <f t="shared" ca="1" si="225"/>
        <v>`timeEnds`:`2017-10-24T10:00:00-05:00`,</v>
      </c>
      <c r="X468" t="str">
        <f t="shared" ca="1" si="226"/>
        <v>`shift`:`AM`,</v>
      </c>
      <c r="Y468" t="str">
        <f t="shared" ca="1" si="227"/>
        <v>`shiftStartTime`:`6`,</v>
      </c>
      <c r="Z468" t="str">
        <f t="shared" ca="1" si="228"/>
        <v>`wONum`:`KNSHOP`,</v>
      </c>
      <c r="AA468" t="str">
        <f t="shared" ca="1" si="229"/>
        <v>`uNum`:`Q-403`,</v>
      </c>
      <c r="AB468" t="str">
        <f t="shared" ca="1" si="230"/>
        <v>`notes`:`Installed driveline. Modified bolts to fit driveline. Run and test`,</v>
      </c>
      <c r="AC468" t="str">
        <f t="shared" ca="1" si="231"/>
        <v>`shift_Serial`:`43026_07`}</v>
      </c>
    </row>
    <row r="469" spans="1:29" x14ac:dyDescent="0.2">
      <c r="A469" t="str">
        <f t="shared" ca="1" si="203"/>
        <v>{`_id`:`miguelmartinez_2017-10-24_19-18-47_-0500_Tue`,</v>
      </c>
      <c r="B469" t="str">
        <f t="shared" ca="1" si="204"/>
        <v>`_rev`:`2-7594ef714d62ce9ecb0610aa6c59acde`,</v>
      </c>
      <c r="C469" t="str">
        <f t="shared" ca="1" si="205"/>
        <v>`worksiteEncoded`:`KN_ODS_MNSHOP`,</v>
      </c>
      <c r="D469" t="str">
        <f t="shared" ca="1" si="206"/>
        <v>`client`:`KN`,</v>
      </c>
      <c r="E469" t="str">
        <f t="shared" ca="1" si="207"/>
        <v>`location`:`ODS`,</v>
      </c>
      <c r="F469" t="str">
        <f t="shared" ca="1" si="208"/>
        <v>`locID`:`MNSHOP`,</v>
      </c>
      <c r="G469" t="str">
        <f t="shared" ca="1" si="209"/>
        <v>`username`:`miguelmartinez`,</v>
      </c>
      <c r="H469" t="str">
        <f t="shared" ca="1" si="210"/>
        <v>`lastName`:`Martinez`,</v>
      </c>
      <c r="I469" t="str">
        <f t="shared" ca="1" si="211"/>
        <v>`firstName`:`Miguel`,</v>
      </c>
      <c r="J469" t="str">
        <f t="shared" ca="1" si="212"/>
        <v>`technician`:`Martinez, Miguel`,</v>
      </c>
      <c r="K469" t="str">
        <f t="shared" ca="1" si="213"/>
        <v>`timeStampM`:`2017-10-24T19:18:47-05:00`,</v>
      </c>
      <c r="L469" t="str">
        <f t="shared" ca="1" si="214"/>
        <v>`shiftSerial`:`43026_07`,</v>
      </c>
      <c r="M469" t="str">
        <f t="shared" ca="1" si="215"/>
        <v>`siteUid`:521887,</v>
      </c>
      <c r="N469" t="str">
        <f t="shared" ca="1" si="216"/>
        <v>`timeStamp`:43032.8047171759,</v>
      </c>
      <c r="O469" t="str">
        <f t="shared" ca="1" si="217"/>
        <v>`payrollPeriod`:43026,</v>
      </c>
      <c r="P469" t="str">
        <f t="shared" ca="1" si="218"/>
        <v>`rprtDateX`:43032,</v>
      </c>
      <c r="Q469" t="str">
        <f t="shared" ca="1" si="219"/>
        <v>`payroll_Period`:43026,</v>
      </c>
      <c r="R469" t="str">
        <f t="shared" ca="1" si="220"/>
        <v>`ts`:0.416666666666667,</v>
      </c>
      <c r="S469" t="str">
        <f t="shared" ca="1" si="221"/>
        <v>`te`:0.666666666666667,</v>
      </c>
      <c r="T469" t="str">
        <f t="shared" ca="1" si="222"/>
        <v>`repairHrs`:6,</v>
      </c>
      <c r="U469" t="str">
        <f t="shared" ca="1" si="223"/>
        <v>`rprtDate`:`2017-10-24`,</v>
      </c>
      <c r="V469" t="str">
        <f t="shared" ca="1" si="224"/>
        <v>`timeStarts`:`2017-10-24T10:00:00-05:00`,</v>
      </c>
      <c r="W469" t="str">
        <f t="shared" ca="1" si="225"/>
        <v>`timeEnds`:`2017-10-24T16:00:00-05:00`,</v>
      </c>
      <c r="X469" t="str">
        <f t="shared" ca="1" si="226"/>
        <v>`shift`:`AM`,</v>
      </c>
      <c r="Y469" t="str">
        <f t="shared" ca="1" si="227"/>
        <v>`shiftStartTime`:`6`,</v>
      </c>
      <c r="Z469" t="str">
        <f t="shared" ca="1" si="228"/>
        <v>`wONum`:`KNSHOP`,</v>
      </c>
      <c r="AA469" t="str">
        <f t="shared" ca="1" si="229"/>
        <v>`uNum`:`506262`,</v>
      </c>
      <c r="AB469" t="str">
        <f t="shared" ca="1" si="230"/>
        <v>`notes`:`Performed checklist on frac pump and tractor. Remove fluid end. Replace packings, packing nut, pluger, suction cup and cap.`,</v>
      </c>
      <c r="AC469" t="str">
        <f t="shared" ca="1" si="231"/>
        <v>`shift_Serial`:`43026_07`}</v>
      </c>
    </row>
    <row r="470" spans="1:29" x14ac:dyDescent="0.2">
      <c r="A470" t="str">
        <f t="shared" ca="1" si="203"/>
        <v>{`_id`:`miguelmartinez_2017-10-24_19-20-38_-0500_Tue`,</v>
      </c>
      <c r="B470" t="str">
        <f t="shared" ca="1" si="204"/>
        <v>`_rev`:`2-6b34a953bb139526dce82fe6f189a6f6`,</v>
      </c>
      <c r="C470" t="str">
        <f t="shared" ca="1" si="205"/>
        <v>`worksiteEncoded`:`KN_ODS_MNSHOP`,</v>
      </c>
      <c r="D470" t="str">
        <f t="shared" ca="1" si="206"/>
        <v>`client`:`KN`,</v>
      </c>
      <c r="E470" t="str">
        <f t="shared" ca="1" si="207"/>
        <v>`location`:`ODS`,</v>
      </c>
      <c r="F470" t="str">
        <f t="shared" ca="1" si="208"/>
        <v>`locID`:`MNSHOP`,</v>
      </c>
      <c r="G470" t="str">
        <f t="shared" ca="1" si="209"/>
        <v>`username`:`miguelmartinez`,</v>
      </c>
      <c r="H470" t="str">
        <f t="shared" ca="1" si="210"/>
        <v>`lastName`:`Martinez`,</v>
      </c>
      <c r="I470" t="str">
        <f t="shared" ca="1" si="211"/>
        <v>`firstName`:`Miguel`,</v>
      </c>
      <c r="J470" t="str">
        <f t="shared" ca="1" si="212"/>
        <v>`technician`:`Martinez, Miguel`,</v>
      </c>
      <c r="K470" t="str">
        <f t="shared" ca="1" si="213"/>
        <v>`timeStampM`:`2017-10-24T19:20:38-05:00`,</v>
      </c>
      <c r="L470" t="str">
        <f t="shared" ca="1" si="214"/>
        <v>`shiftSerial`:`43026_07`,</v>
      </c>
      <c r="M470" t="str">
        <f t="shared" ca="1" si="215"/>
        <v>`siteUid`:521887,</v>
      </c>
      <c r="N470" t="str">
        <f t="shared" ca="1" si="216"/>
        <v>`timeStamp`:43032.8060003125,</v>
      </c>
      <c r="O470" t="str">
        <f t="shared" ca="1" si="217"/>
        <v>`payrollPeriod`:43026,</v>
      </c>
      <c r="P470" t="str">
        <f t="shared" ca="1" si="218"/>
        <v>`rprtDateX`:43032,</v>
      </c>
      <c r="Q470" t="str">
        <f t="shared" ca="1" si="219"/>
        <v>`payroll_Period`:43026,</v>
      </c>
      <c r="R470" t="str">
        <f t="shared" ca="1" si="220"/>
        <v>`ts`:0.666666666666667,</v>
      </c>
      <c r="S470" t="str">
        <f t="shared" ca="1" si="221"/>
        <v>`te`:0.708333333333333,</v>
      </c>
      <c r="T470" t="str">
        <f t="shared" ca="1" si="222"/>
        <v>`repairHrs`:1,</v>
      </c>
      <c r="U470" t="str">
        <f t="shared" ca="1" si="223"/>
        <v>`rprtDate`:`2017-10-24`,</v>
      </c>
      <c r="V470" t="str">
        <f t="shared" ca="1" si="224"/>
        <v>`timeStarts`:`2017-10-24T16:00:00-05:00`,</v>
      </c>
      <c r="W470" t="str">
        <f t="shared" ca="1" si="225"/>
        <v>`timeEnds`:`2017-10-24T17:00:00-05:00`,</v>
      </c>
      <c r="X470" t="str">
        <f t="shared" ca="1" si="226"/>
        <v>`shift`:`AM`,</v>
      </c>
      <c r="Y470" t="str">
        <f t="shared" ca="1" si="227"/>
        <v>`shiftStartTime`:`6`,</v>
      </c>
      <c r="Z470" t="str">
        <f t="shared" ca="1" si="228"/>
        <v>`wONum`:`KNSHOP`,</v>
      </c>
      <c r="AA470" t="str">
        <f t="shared" ca="1" si="229"/>
        <v>`uNum`:`SHOP`,</v>
      </c>
      <c r="AB470" t="str">
        <f t="shared" ca="1" si="230"/>
        <v>`notes`:`Shop`,</v>
      </c>
      <c r="AC470" t="str">
        <f t="shared" ca="1" si="231"/>
        <v>`shift_Serial`:`43026_07`}</v>
      </c>
    </row>
    <row r="471" spans="1:29" x14ac:dyDescent="0.2">
      <c r="A471" t="str">
        <f t="shared" ca="1" si="203"/>
        <v>{`_id`:`miguelmartinez_2017-11-02_07-05-03_-0500_Thu`,</v>
      </c>
      <c r="B471" t="str">
        <f t="shared" ca="1" si="204"/>
        <v>`_rev`:`3-d5f468aa8883cd1b017a8f12450eae5c`,</v>
      </c>
      <c r="C471" t="str">
        <f t="shared" ca="1" si="205"/>
        <v>`worksiteEncoded`:`KN_ODS_MNSHOP`,</v>
      </c>
      <c r="D471" t="str">
        <f t="shared" ca="1" si="206"/>
        <v>`client`:`KN`,</v>
      </c>
      <c r="E471" t="str">
        <f t="shared" ca="1" si="207"/>
        <v>`location`:`ODS`,</v>
      </c>
      <c r="F471" t="str">
        <f t="shared" ca="1" si="208"/>
        <v>`locID`:`MNSHOP`,</v>
      </c>
      <c r="G471" t="str">
        <f t="shared" ca="1" si="209"/>
        <v>`username`:`miguelmartinez`,</v>
      </c>
      <c r="H471" t="str">
        <f t="shared" ca="1" si="210"/>
        <v>`lastName`:`Martinez`,</v>
      </c>
      <c r="I471" t="str">
        <f t="shared" ca="1" si="211"/>
        <v>`firstName`:`Miguel`,</v>
      </c>
      <c r="J471" t="str">
        <f t="shared" ca="1" si="212"/>
        <v>`technician`:`Martinez, Miguel`,</v>
      </c>
      <c r="K471" t="str">
        <f t="shared" ca="1" si="213"/>
        <v>`timeStampM`:`null`,</v>
      </c>
      <c r="L471" t="str">
        <f t="shared" ca="1" si="214"/>
        <v>`shiftSerial`:`43040_01`,</v>
      </c>
      <c r="M471" t="str">
        <f t="shared" ca="1" si="215"/>
        <v>`siteUid`:521887,</v>
      </c>
      <c r="N471" t="str">
        <f t="shared" ca="1" si="216"/>
        <v>`timeStamp`:43041.2951747917,</v>
      </c>
      <c r="O471" t="str">
        <f t="shared" ca="1" si="217"/>
        <v>`payrollPeriod`:43040,</v>
      </c>
      <c r="P471" t="str">
        <f t="shared" ca="1" si="218"/>
        <v>`rprtDateX`:43040,</v>
      </c>
      <c r="Q471" t="str">
        <f t="shared" ca="1" si="219"/>
        <v>`payroll_Period`:43040,</v>
      </c>
      <c r="R471" t="str">
        <f t="shared" ca="1" si="220"/>
        <v>`ts`:0.25,</v>
      </c>
      <c r="S471" t="str">
        <f t="shared" ca="1" si="221"/>
        <v>`te`:0.416666666666667,</v>
      </c>
      <c r="T471" t="str">
        <f t="shared" ca="1" si="222"/>
        <v>`repairHrs`:4,</v>
      </c>
      <c r="U471" t="str">
        <f t="shared" ca="1" si="223"/>
        <v>`rprtDate`:`2017-11-01`,</v>
      </c>
      <c r="V471" t="str">
        <f t="shared" ca="1" si="224"/>
        <v>`timeStarts`:`2017-11-01T06:00:00-05:00`,</v>
      </c>
      <c r="W471" t="str">
        <f t="shared" ca="1" si="225"/>
        <v>`timeEnds`:`2017-11-01T10:00:00-05:00`,</v>
      </c>
      <c r="X471" t="str">
        <f t="shared" ca="1" si="226"/>
        <v>`shift`:`AM`,</v>
      </c>
      <c r="Y471" t="str">
        <f t="shared" ca="1" si="227"/>
        <v>`shiftStartTime`:`6`,</v>
      </c>
      <c r="Z471" t="str">
        <f t="shared" ca="1" si="228"/>
        <v>`wONum`:`KNSHOP`,</v>
      </c>
      <c r="AA471" t="str">
        <f t="shared" ca="1" si="229"/>
        <v>`uNum`:`HP-066`,</v>
      </c>
      <c r="AB471" t="str">
        <f t="shared" ca="1" si="230"/>
        <v>`notes`:`Installed suction manifold. Performed check over.`,</v>
      </c>
      <c r="AC471" t="str">
        <f t="shared" ca="1" si="231"/>
        <v>`shift_Serial`:`43040_01`}</v>
      </c>
    </row>
    <row r="472" spans="1:29" x14ac:dyDescent="0.2">
      <c r="A472" t="str">
        <f t="shared" ca="1" si="203"/>
        <v>{`_id`:`miguelmartinez_2017-11-02_07-07-37_-0500_Thu`,</v>
      </c>
      <c r="B472" t="str">
        <f t="shared" ca="1" si="204"/>
        <v>`_rev`:`3-6660d731f63a00cbd7e37df845e09716`,</v>
      </c>
      <c r="C472" t="str">
        <f t="shared" ca="1" si="205"/>
        <v>`worksiteEncoded`:`KN_ODS_MNSHOP`,</v>
      </c>
      <c r="D472" t="str">
        <f t="shared" ca="1" si="206"/>
        <v>`client`:`KN`,</v>
      </c>
      <c r="E472" t="str">
        <f t="shared" ca="1" si="207"/>
        <v>`location`:`ODS`,</v>
      </c>
      <c r="F472" t="str">
        <f t="shared" ca="1" si="208"/>
        <v>`locID`:`MNSHOP`,</v>
      </c>
      <c r="G472" t="str">
        <f t="shared" ca="1" si="209"/>
        <v>`username`:`miguelmartinez`,</v>
      </c>
      <c r="H472" t="str">
        <f t="shared" ca="1" si="210"/>
        <v>`lastName`:`Martinez`,</v>
      </c>
      <c r="I472" t="str">
        <f t="shared" ca="1" si="211"/>
        <v>`firstName`:`Miguel`,</v>
      </c>
      <c r="J472" t="str">
        <f t="shared" ca="1" si="212"/>
        <v>`technician`:`Martinez, Miguel`,</v>
      </c>
      <c r="K472" t="str">
        <f t="shared" ca="1" si="213"/>
        <v>`timeStampM`:`null`,</v>
      </c>
      <c r="L472" t="str">
        <f t="shared" ca="1" si="214"/>
        <v>`shiftSerial`:`43040_01`,</v>
      </c>
      <c r="M472" t="str">
        <f t="shared" ca="1" si="215"/>
        <v>`siteUid`:521887,</v>
      </c>
      <c r="N472" t="str">
        <f t="shared" ca="1" si="216"/>
        <v>`timeStamp`:43041.296963125,</v>
      </c>
      <c r="O472" t="str">
        <f t="shared" ca="1" si="217"/>
        <v>`payrollPeriod`:43040,</v>
      </c>
      <c r="P472" t="str">
        <f t="shared" ca="1" si="218"/>
        <v>`rprtDateX`:43040,</v>
      </c>
      <c r="Q472" t="str">
        <f t="shared" ca="1" si="219"/>
        <v>`payroll_Period`:43040,</v>
      </c>
      <c r="R472" t="str">
        <f t="shared" ca="1" si="220"/>
        <v>`ts`:0.416666666666667,</v>
      </c>
      <c r="S472" t="str">
        <f t="shared" ca="1" si="221"/>
        <v>`te`:0.5,</v>
      </c>
      <c r="T472" t="str">
        <f t="shared" ca="1" si="222"/>
        <v>`repairHrs`:2,</v>
      </c>
      <c r="U472" t="str">
        <f t="shared" ca="1" si="223"/>
        <v>`rprtDate`:`2017-11-01`,</v>
      </c>
      <c r="V472" t="str">
        <f t="shared" ca="1" si="224"/>
        <v>`timeStarts`:`2017-11-01T10:00:00-05:00`,</v>
      </c>
      <c r="W472" t="str">
        <f t="shared" ca="1" si="225"/>
        <v>`timeEnds`:`2017-11-01T12:00:00-05:00`,</v>
      </c>
      <c r="X472" t="str">
        <f t="shared" ca="1" si="226"/>
        <v>`shift`:`AM`,</v>
      </c>
      <c r="Y472" t="str">
        <f t="shared" ca="1" si="227"/>
        <v>`shiftStartTime`:`6`,</v>
      </c>
      <c r="Z472" t="str">
        <f t="shared" ca="1" si="228"/>
        <v>`wONum`:`KNSHOP`,</v>
      </c>
      <c r="AA472" t="str">
        <f t="shared" ca="1" si="229"/>
        <v>`uNum`:`HP-082`,</v>
      </c>
      <c r="AB472" t="str">
        <f t="shared" ca="1" si="230"/>
        <v>`notes`:`Performed checklist on tractor and trailer.`,</v>
      </c>
      <c r="AC472" t="str">
        <f t="shared" ca="1" si="231"/>
        <v>`shift_Serial`:`43040_01`}</v>
      </c>
    </row>
    <row r="473" spans="1:29" x14ac:dyDescent="0.2">
      <c r="A473" t="str">
        <f t="shared" ca="1" si="203"/>
        <v>{`_id`:`miguelmartinez_2017-11-02_07-08-27_-0500_Thu`,</v>
      </c>
      <c r="B473" t="str">
        <f t="shared" ca="1" si="204"/>
        <v>`_rev`:`3-dbce01fb11a321d89377eba162bed8bf`,</v>
      </c>
      <c r="C473" t="str">
        <f t="shared" ca="1" si="205"/>
        <v>`worksiteEncoded`:`KN_ODS_MNSHOP`,</v>
      </c>
      <c r="D473" t="str">
        <f t="shared" ca="1" si="206"/>
        <v>`client`:`KN`,</v>
      </c>
      <c r="E473" t="str">
        <f t="shared" ca="1" si="207"/>
        <v>`location`:`ODS`,</v>
      </c>
      <c r="F473" t="str">
        <f t="shared" ca="1" si="208"/>
        <v>`locID`:`MNSHOP`,</v>
      </c>
      <c r="G473" t="str">
        <f t="shared" ca="1" si="209"/>
        <v>`username`:`miguelmartinez`,</v>
      </c>
      <c r="H473" t="str">
        <f t="shared" ca="1" si="210"/>
        <v>`lastName`:`Martinez`,</v>
      </c>
      <c r="I473" t="str">
        <f t="shared" ca="1" si="211"/>
        <v>`firstName`:`Miguel`,</v>
      </c>
      <c r="J473" t="str">
        <f t="shared" ca="1" si="212"/>
        <v>`technician`:`Martinez, Miguel`,</v>
      </c>
      <c r="K473" t="str">
        <f t="shared" ca="1" si="213"/>
        <v>`timeStampM`:`null`,</v>
      </c>
      <c r="L473" t="str">
        <f t="shared" ca="1" si="214"/>
        <v>`shiftSerial`:`43040_01`,</v>
      </c>
      <c r="M473" t="str">
        <f t="shared" ca="1" si="215"/>
        <v>`siteUid`:521887,</v>
      </c>
      <c r="N473" t="str">
        <f t="shared" ca="1" si="216"/>
        <v>`timeStamp`:43041.2975366667,</v>
      </c>
      <c r="O473" t="str">
        <f t="shared" ca="1" si="217"/>
        <v>`payrollPeriod`:43040,</v>
      </c>
      <c r="P473" t="str">
        <f t="shared" ca="1" si="218"/>
        <v>`rprtDateX`:43040,</v>
      </c>
      <c r="Q473" t="str">
        <f t="shared" ca="1" si="219"/>
        <v>`payroll_Period`:43040,</v>
      </c>
      <c r="R473" t="str">
        <f t="shared" ca="1" si="220"/>
        <v>`ts`:0.5,</v>
      </c>
      <c r="S473" t="str">
        <f t="shared" ca="1" si="221"/>
        <v>`te`:0.583333333333333,</v>
      </c>
      <c r="T473" t="str">
        <f t="shared" ca="1" si="222"/>
        <v>`repairHrs`:2,</v>
      </c>
      <c r="U473" t="str">
        <f t="shared" ca="1" si="223"/>
        <v>`rprtDate`:`2017-11-01`,</v>
      </c>
      <c r="V473" t="str">
        <f t="shared" ca="1" si="224"/>
        <v>`timeStarts`:`2017-11-01T12:00:00-05:00`,</v>
      </c>
      <c r="W473" t="str">
        <f t="shared" ca="1" si="225"/>
        <v>`timeEnds`:`2017-11-01T14:00:00-05:00`,</v>
      </c>
      <c r="X473" t="str">
        <f t="shared" ca="1" si="226"/>
        <v>`shift`:`AM`,</v>
      </c>
      <c r="Y473" t="str">
        <f t="shared" ca="1" si="227"/>
        <v>`shiftStartTime`:`6`,</v>
      </c>
      <c r="Z473" t="str">
        <f t="shared" ca="1" si="228"/>
        <v>`wONum`:`KNSHOP`,</v>
      </c>
      <c r="AA473" t="str">
        <f t="shared" ca="1" si="229"/>
        <v>`uNum`:`HP-073`,</v>
      </c>
      <c r="AB473" t="str">
        <f t="shared" ca="1" si="230"/>
        <v>`notes`:`Performed checklist on tractor and trailer`,</v>
      </c>
      <c r="AC473" t="str">
        <f t="shared" ca="1" si="231"/>
        <v>`shift_Serial`:`43040_01`}</v>
      </c>
    </row>
    <row r="474" spans="1:29" x14ac:dyDescent="0.2">
      <c r="A474" t="str">
        <f t="shared" ca="1" si="203"/>
        <v>{`_id`:`miguelmartinez_2017-11-02_07-09-11_-0500_Thu`,</v>
      </c>
      <c r="B474" t="str">
        <f t="shared" ca="1" si="204"/>
        <v>`_rev`:`2-f0c5f6d93194f0ea5471bebe92913d7f`,</v>
      </c>
      <c r="C474" t="str">
        <f t="shared" ca="1" si="205"/>
        <v>`worksiteEncoded`:`KN_ODS_MNSHOP`,</v>
      </c>
      <c r="D474" t="str">
        <f t="shared" ca="1" si="206"/>
        <v>`client`:`KN`,</v>
      </c>
      <c r="E474" t="str">
        <f t="shared" ca="1" si="207"/>
        <v>`location`:`ODS`,</v>
      </c>
      <c r="F474" t="str">
        <f t="shared" ca="1" si="208"/>
        <v>`locID`:`MNSHOP`,</v>
      </c>
      <c r="G474" t="str">
        <f t="shared" ca="1" si="209"/>
        <v>`username`:`miguelmartinez`,</v>
      </c>
      <c r="H474" t="str">
        <f t="shared" ca="1" si="210"/>
        <v>`lastName`:`Martinez`,</v>
      </c>
      <c r="I474" t="str">
        <f t="shared" ca="1" si="211"/>
        <v>`firstName`:`Miguel`,</v>
      </c>
      <c r="J474" t="str">
        <f t="shared" ca="1" si="212"/>
        <v>`technician`:`Martinez, Miguel`,</v>
      </c>
      <c r="K474" t="str">
        <f t="shared" ca="1" si="213"/>
        <v>`timeStampM`:`2017-11-02T07:09:11-05:00`,</v>
      </c>
      <c r="L474" t="str">
        <f t="shared" ca="1" si="214"/>
        <v>`shiftSerial`:`43040_01`,</v>
      </c>
      <c r="M474" t="str">
        <f t="shared" ca="1" si="215"/>
        <v>`siteUid`:521887,</v>
      </c>
      <c r="N474" t="str">
        <f t="shared" ca="1" si="216"/>
        <v>`timeStamp`:43041.2980545255,</v>
      </c>
      <c r="O474" t="str">
        <f t="shared" ca="1" si="217"/>
        <v>`payrollPeriod`:43040,</v>
      </c>
      <c r="P474" t="str">
        <f t="shared" ca="1" si="218"/>
        <v>`rprtDateX`:43040,</v>
      </c>
      <c r="Q474" t="str">
        <f t="shared" ca="1" si="219"/>
        <v>`payroll_Period`:43040,</v>
      </c>
      <c r="R474" t="str">
        <f t="shared" ca="1" si="220"/>
        <v>`ts`:0.583333333333333,</v>
      </c>
      <c r="S474" t="str">
        <f t="shared" ca="1" si="221"/>
        <v>`te`:0.708333333333333,</v>
      </c>
      <c r="T474" t="str">
        <f t="shared" ca="1" si="222"/>
        <v>`repairHrs`:3,</v>
      </c>
      <c r="U474" t="str">
        <f t="shared" ca="1" si="223"/>
        <v>`rprtDate`:`2017-11-01`,</v>
      </c>
      <c r="V474" t="str">
        <f t="shared" ca="1" si="224"/>
        <v>`timeStarts`:`2017-11-01T14:00:00-05:00`,</v>
      </c>
      <c r="W474" t="str">
        <f t="shared" ca="1" si="225"/>
        <v>`timeEnds`:`2017-11-01T17:00:00-05:00`,</v>
      </c>
      <c r="X474" t="str">
        <f t="shared" ca="1" si="226"/>
        <v>`shift`:`AM`,</v>
      </c>
      <c r="Y474" t="str">
        <f t="shared" ca="1" si="227"/>
        <v>`shiftStartTime`:`6`,</v>
      </c>
      <c r="Z474" t="str">
        <f t="shared" ca="1" si="228"/>
        <v>`wONum`:`KNSHOP`,</v>
      </c>
      <c r="AA474" t="str">
        <f t="shared" ca="1" si="229"/>
        <v>`uNum`:`506188`,</v>
      </c>
      <c r="AB474" t="str">
        <f t="shared" ca="1" si="230"/>
        <v>`notes`:`Performed check over. Inspect turbos. Replace and made new coolant line.`,</v>
      </c>
      <c r="AC474" t="str">
        <f t="shared" ca="1" si="231"/>
        <v>`shift_Serial`:`43040_01`}</v>
      </c>
    </row>
    <row r="475" spans="1:29" x14ac:dyDescent="0.2">
      <c r="A475" t="str">
        <f t="shared" ca="1" si="203"/>
        <v>{`_id`:`miguelmartinez_2017-11-03_07-11-59_-0500_Fri`,</v>
      </c>
      <c r="B475" t="str">
        <f t="shared" ca="1" si="204"/>
        <v>`_rev`:`2-175ce1cdd1b6e3decc6e52a040dbe1bf`,</v>
      </c>
      <c r="C475" t="str">
        <f t="shared" ca="1" si="205"/>
        <v>`worksiteEncoded`:`KN_ODS_MNSHOP`,</v>
      </c>
      <c r="D475" t="str">
        <f t="shared" ca="1" si="206"/>
        <v>`client`:`KN`,</v>
      </c>
      <c r="E475" t="str">
        <f t="shared" ca="1" si="207"/>
        <v>`location`:`ODS`,</v>
      </c>
      <c r="F475" t="str">
        <f t="shared" ca="1" si="208"/>
        <v>`locID`:`MNSHOP`,</v>
      </c>
      <c r="G475" t="str">
        <f t="shared" ca="1" si="209"/>
        <v>`username`:`miguelmartinez`,</v>
      </c>
      <c r="H475" t="str">
        <f t="shared" ca="1" si="210"/>
        <v>`lastName`:`Martinez`,</v>
      </c>
      <c r="I475" t="str">
        <f t="shared" ca="1" si="211"/>
        <v>`firstName`:`Miguel`,</v>
      </c>
      <c r="J475" t="str">
        <f t="shared" ca="1" si="212"/>
        <v>`technician`:`Martinez, Miguel`,</v>
      </c>
      <c r="K475" t="str">
        <f t="shared" ca="1" si="213"/>
        <v>`timeStampM`:`2017-11-03T07:11:59-05:00`,</v>
      </c>
      <c r="L475" t="str">
        <f t="shared" ca="1" si="214"/>
        <v>`shiftSerial`:`43040_02`,</v>
      </c>
      <c r="M475" t="str">
        <f t="shared" ca="1" si="215"/>
        <v>`siteUid`:521887,</v>
      </c>
      <c r="N475" t="str">
        <f t="shared" ca="1" si="216"/>
        <v>`timeStamp`:43042.2999909954,</v>
      </c>
      <c r="O475" t="str">
        <f t="shared" ca="1" si="217"/>
        <v>`payrollPeriod`:43040,</v>
      </c>
      <c r="P475" t="str">
        <f t="shared" ca="1" si="218"/>
        <v>`rprtDateX`:43041,</v>
      </c>
      <c r="Q475" t="str">
        <f t="shared" ca="1" si="219"/>
        <v>`payroll_Period`:43040,</v>
      </c>
      <c r="R475" t="str">
        <f t="shared" ca="1" si="220"/>
        <v>`ts`:0.25,</v>
      </c>
      <c r="S475" t="str">
        <f t="shared" ca="1" si="221"/>
        <v>`te`:0.375,</v>
      </c>
      <c r="T475" t="str">
        <f t="shared" ca="1" si="222"/>
        <v>`repairHrs`:3,</v>
      </c>
      <c r="U475" t="str">
        <f t="shared" ca="1" si="223"/>
        <v>`rprtDate`:`2017-11-02`,</v>
      </c>
      <c r="V475" t="str">
        <f t="shared" ca="1" si="224"/>
        <v>`timeStarts`:`2017-11-02T06:00:00-05:00`,</v>
      </c>
      <c r="W475" t="str">
        <f t="shared" ca="1" si="225"/>
        <v>`timeEnds`:`2017-11-02T09:00:00-05:00`,</v>
      </c>
      <c r="X475" t="str">
        <f t="shared" ca="1" si="226"/>
        <v>`shift`:`AM`,</v>
      </c>
      <c r="Y475" t="str">
        <f t="shared" ca="1" si="227"/>
        <v>`shiftStartTime`:`6`,</v>
      </c>
      <c r="Z475" t="str">
        <f t="shared" ca="1" si="228"/>
        <v>`wONum`:`KNSHOP`,</v>
      </c>
      <c r="AA475" t="str">
        <f t="shared" ca="1" si="229"/>
        <v>`uNum`:`10075`,</v>
      </c>
      <c r="AB475" t="str">
        <f t="shared" ca="1" si="230"/>
        <v>`notes`:`Checklist on tractor and trailer. Run and test`,</v>
      </c>
      <c r="AC475" t="str">
        <f t="shared" ca="1" si="231"/>
        <v>`shift_Serial`:`43040_02`}</v>
      </c>
    </row>
    <row r="476" spans="1:29" x14ac:dyDescent="0.2">
      <c r="A476" t="str">
        <f t="shared" ca="1" si="203"/>
        <v>{`_id`:`miguelmartinez_2017-11-03_07-13-29_-0500_Fri`,</v>
      </c>
      <c r="B476" t="str">
        <f t="shared" ca="1" si="204"/>
        <v>`_rev`:`2-d5616aac347ea734c73e8d9d312b6d60`,</v>
      </c>
      <c r="C476" t="str">
        <f t="shared" ca="1" si="205"/>
        <v>`worksiteEncoded`:`KN_ODS_MNSHOP`,</v>
      </c>
      <c r="D476" t="str">
        <f t="shared" ca="1" si="206"/>
        <v>`client`:`KN`,</v>
      </c>
      <c r="E476" t="str">
        <f t="shared" ca="1" si="207"/>
        <v>`location`:`ODS`,</v>
      </c>
      <c r="F476" t="str">
        <f t="shared" ca="1" si="208"/>
        <v>`locID`:`MNSHOP`,</v>
      </c>
      <c r="G476" t="str">
        <f t="shared" ca="1" si="209"/>
        <v>`username`:`miguelmartinez`,</v>
      </c>
      <c r="H476" t="str">
        <f t="shared" ca="1" si="210"/>
        <v>`lastName`:`Martinez`,</v>
      </c>
      <c r="I476" t="str">
        <f t="shared" ca="1" si="211"/>
        <v>`firstName`:`Miguel`,</v>
      </c>
      <c r="J476" t="str">
        <f t="shared" ca="1" si="212"/>
        <v>`technician`:`Martinez, Miguel`,</v>
      </c>
      <c r="K476" t="str">
        <f t="shared" ca="1" si="213"/>
        <v>`timeStampM`:`2017-11-03T07:13:29-05:00`,</v>
      </c>
      <c r="L476" t="str">
        <f t="shared" ca="1" si="214"/>
        <v>`shiftSerial`:`43040_02`,</v>
      </c>
      <c r="M476" t="str">
        <f t="shared" ca="1" si="215"/>
        <v>`siteUid`:521887,</v>
      </c>
      <c r="N476" t="str">
        <f t="shared" ca="1" si="216"/>
        <v>`timeStamp`:43042.3010405903,</v>
      </c>
      <c r="O476" t="str">
        <f t="shared" ca="1" si="217"/>
        <v>`payrollPeriod`:43040,</v>
      </c>
      <c r="P476" t="str">
        <f t="shared" ca="1" si="218"/>
        <v>`rprtDateX`:43041,</v>
      </c>
      <c r="Q476" t="str">
        <f t="shared" ca="1" si="219"/>
        <v>`payroll_Period`:43040,</v>
      </c>
      <c r="R476" t="str">
        <f t="shared" ca="1" si="220"/>
        <v>`ts`:0.375,</v>
      </c>
      <c r="S476" t="str">
        <f t="shared" ca="1" si="221"/>
        <v>`te`:0.458333333333333,</v>
      </c>
      <c r="T476" t="str">
        <f t="shared" ca="1" si="222"/>
        <v>`repairHrs`:2,</v>
      </c>
      <c r="U476" t="str">
        <f t="shared" ca="1" si="223"/>
        <v>`rprtDate`:`2017-11-02`,</v>
      </c>
      <c r="V476" t="str">
        <f t="shared" ca="1" si="224"/>
        <v>`timeStarts`:`2017-11-02T09:00:00-05:00`,</v>
      </c>
      <c r="W476" t="str">
        <f t="shared" ca="1" si="225"/>
        <v>`timeEnds`:`2017-11-02T11:00:00-05:00`,</v>
      </c>
      <c r="X476" t="str">
        <f t="shared" ca="1" si="226"/>
        <v>`shift`:`AM`,</v>
      </c>
      <c r="Y476" t="str">
        <f t="shared" ca="1" si="227"/>
        <v>`shiftStartTime`:`6`,</v>
      </c>
      <c r="Z476" t="str">
        <f t="shared" ca="1" si="228"/>
        <v>`wONum`:`KNSHOP`,</v>
      </c>
      <c r="AA476" t="str">
        <f t="shared" ca="1" si="229"/>
        <v>`uNum`:`507601`,</v>
      </c>
      <c r="AB476" t="str">
        <f t="shared" ca="1" si="230"/>
        <v>`notes`:`Check over. Replace working light.`,</v>
      </c>
      <c r="AC476" t="str">
        <f t="shared" ca="1" si="231"/>
        <v>`shift_Serial`:`43040_02`}</v>
      </c>
    </row>
    <row r="477" spans="1:29" x14ac:dyDescent="0.2">
      <c r="A477" t="str">
        <f t="shared" ca="1" si="203"/>
        <v>{`_id`:`miguelmartinez_2017-11-03_07-14-18_-0500_Fri`,</v>
      </c>
      <c r="B477" t="str">
        <f t="shared" ca="1" si="204"/>
        <v>`_rev`:`2-98b0ca8c069e1fd829577584147d1001`,</v>
      </c>
      <c r="C477" t="str">
        <f t="shared" ca="1" si="205"/>
        <v>`worksiteEncoded`:`KN_ODS_MNSHOP`,</v>
      </c>
      <c r="D477" t="str">
        <f t="shared" ca="1" si="206"/>
        <v>`client`:`KN`,</v>
      </c>
      <c r="E477" t="str">
        <f t="shared" ca="1" si="207"/>
        <v>`location`:`ODS`,</v>
      </c>
      <c r="F477" t="str">
        <f t="shared" ca="1" si="208"/>
        <v>`locID`:`MNSHOP`,</v>
      </c>
      <c r="G477" t="str">
        <f t="shared" ca="1" si="209"/>
        <v>`username`:`miguelmartinez`,</v>
      </c>
      <c r="H477" t="str">
        <f t="shared" ca="1" si="210"/>
        <v>`lastName`:`Martinez`,</v>
      </c>
      <c r="I477" t="str">
        <f t="shared" ca="1" si="211"/>
        <v>`firstName`:`Miguel`,</v>
      </c>
      <c r="J477" t="str">
        <f t="shared" ca="1" si="212"/>
        <v>`technician`:`Martinez, Miguel`,</v>
      </c>
      <c r="K477" t="str">
        <f t="shared" ca="1" si="213"/>
        <v>`timeStampM`:`2017-11-03T07:14:18-05:00`,</v>
      </c>
      <c r="L477" t="str">
        <f t="shared" ca="1" si="214"/>
        <v>`shiftSerial`:`43040_02`,</v>
      </c>
      <c r="M477" t="str">
        <f t="shared" ca="1" si="215"/>
        <v>`siteUid`:521887,</v>
      </c>
      <c r="N477" t="str">
        <f t="shared" ca="1" si="216"/>
        <v>`timeStamp`:43042.3016015509,</v>
      </c>
      <c r="O477" t="str">
        <f t="shared" ca="1" si="217"/>
        <v>`payrollPeriod`:43040,</v>
      </c>
      <c r="P477" t="str">
        <f t="shared" ca="1" si="218"/>
        <v>`rprtDateX`:43041,</v>
      </c>
      <c r="Q477" t="str">
        <f t="shared" ca="1" si="219"/>
        <v>`payroll_Period`:43040,</v>
      </c>
      <c r="R477" t="str">
        <f t="shared" ca="1" si="220"/>
        <v>`ts`:0.458333333333333,</v>
      </c>
      <c r="S477" t="str">
        <f t="shared" ca="1" si="221"/>
        <v>`te`:0.666666666666667,</v>
      </c>
      <c r="T477" t="str">
        <f t="shared" ca="1" si="222"/>
        <v>`repairHrs`:5,</v>
      </c>
      <c r="U477" t="str">
        <f t="shared" ca="1" si="223"/>
        <v>`rprtDate`:`2017-11-02`,</v>
      </c>
      <c r="V477" t="str">
        <f t="shared" ca="1" si="224"/>
        <v>`timeStarts`:`2017-11-02T11:00:00-05:00`,</v>
      </c>
      <c r="W477" t="str">
        <f t="shared" ca="1" si="225"/>
        <v>`timeEnds`:`2017-11-02T16:00:00-05:00`,</v>
      </c>
      <c r="X477" t="str">
        <f t="shared" ca="1" si="226"/>
        <v>`shift`:`AM`,</v>
      </c>
      <c r="Y477" t="str">
        <f t="shared" ca="1" si="227"/>
        <v>`shiftStartTime`:`6`,</v>
      </c>
      <c r="Z477" t="str">
        <f t="shared" ca="1" si="228"/>
        <v>`wONum`:`KNSHOP`,</v>
      </c>
      <c r="AA477" t="str">
        <f t="shared" ca="1" si="229"/>
        <v>`uNum`:`508759`,</v>
      </c>
      <c r="AB477" t="str">
        <f t="shared" ca="1" si="230"/>
        <v>`notes`:`Checklist on tractor and trailer. Installed fluid end. Troubleshooting for no started on frac pump. Prime fuel and replaced filters`,</v>
      </c>
      <c r="AC477" t="str">
        <f t="shared" ca="1" si="231"/>
        <v>`shift_Serial`:`43040_02`}</v>
      </c>
    </row>
    <row r="478" spans="1:29" x14ac:dyDescent="0.2">
      <c r="A478" t="str">
        <f t="shared" ca="1" si="203"/>
        <v>{`_id`:`miguelmartinez_2017-11-03_07-15-57_-0500_Fri`,</v>
      </c>
      <c r="B478" t="str">
        <f t="shared" ca="1" si="204"/>
        <v>`_rev`:`3-a4d259fccbff605521ae56d3a07ef7cb`,</v>
      </c>
      <c r="C478" t="str">
        <f t="shared" ca="1" si="205"/>
        <v>`worksiteEncoded`:`KN_ODS_MNSHOP`,</v>
      </c>
      <c r="D478" t="str">
        <f t="shared" ca="1" si="206"/>
        <v>`client`:`KN`,</v>
      </c>
      <c r="E478" t="str">
        <f t="shared" ca="1" si="207"/>
        <v>`location`:`ODS`,</v>
      </c>
      <c r="F478" t="str">
        <f t="shared" ca="1" si="208"/>
        <v>`locID`:`MNSHOP`,</v>
      </c>
      <c r="G478" t="str">
        <f t="shared" ca="1" si="209"/>
        <v>`username`:`miguelmartinez`,</v>
      </c>
      <c r="H478" t="str">
        <f t="shared" ca="1" si="210"/>
        <v>`lastName`:`Martinez`,</v>
      </c>
      <c r="I478" t="str">
        <f t="shared" ca="1" si="211"/>
        <v>`firstName`:`Miguel`,</v>
      </c>
      <c r="J478" t="str">
        <f t="shared" ca="1" si="212"/>
        <v>`technician`:`Martinez, Miguel`,</v>
      </c>
      <c r="K478" t="str">
        <f t="shared" ca="1" si="213"/>
        <v>`timeStampM`:`null`,</v>
      </c>
      <c r="L478" t="str">
        <f t="shared" ca="1" si="214"/>
        <v>`shiftSerial`:`43040_02`,</v>
      </c>
      <c r="M478" t="str">
        <f t="shared" ca="1" si="215"/>
        <v>`siteUid`:521887,</v>
      </c>
      <c r="N478" t="str">
        <f t="shared" ca="1" si="216"/>
        <v>`timeStamp`:43042.302745081,</v>
      </c>
      <c r="O478" t="str">
        <f t="shared" ca="1" si="217"/>
        <v>`payrollPeriod`:43040,</v>
      </c>
      <c r="P478" t="str">
        <f t="shared" ca="1" si="218"/>
        <v>`rprtDateX`:43041,</v>
      </c>
      <c r="Q478" t="str">
        <f t="shared" ca="1" si="219"/>
        <v>`payroll_Period`:43040,</v>
      </c>
      <c r="R478" t="str">
        <f t="shared" ca="1" si="220"/>
        <v>`ts`:0.666666666666667,</v>
      </c>
      <c r="S478" t="str">
        <f t="shared" ca="1" si="221"/>
        <v>`te`:0.708333333333333,</v>
      </c>
      <c r="T478" t="str">
        <f t="shared" ca="1" si="222"/>
        <v>`repairHrs`:1,</v>
      </c>
      <c r="U478" t="str">
        <f t="shared" ca="1" si="223"/>
        <v>`rprtDate`:`2017-11-02`,</v>
      </c>
      <c r="V478" t="str">
        <f t="shared" ca="1" si="224"/>
        <v>`timeStarts`:`2017-11-02T16:00:00-05:00`,</v>
      </c>
      <c r="W478" t="str">
        <f t="shared" ca="1" si="225"/>
        <v>`timeEnds`:`2017-11-02T17:00:00-05:00`,</v>
      </c>
      <c r="X478" t="str">
        <f t="shared" ca="1" si="226"/>
        <v>`shift`:`AM`,</v>
      </c>
      <c r="Y478" t="str">
        <f t="shared" ca="1" si="227"/>
        <v>`shiftStartTime`:`6`,</v>
      </c>
      <c r="Z478" t="str">
        <f t="shared" ca="1" si="228"/>
        <v>`wONum`:`KNSHOP`,</v>
      </c>
      <c r="AA478" t="str">
        <f t="shared" ca="1" si="229"/>
        <v>`uNum`:`SHOP`,</v>
      </c>
      <c r="AB478" t="str">
        <f t="shared" ca="1" si="230"/>
        <v>`notes`:`Shop`,</v>
      </c>
      <c r="AC478" t="str">
        <f t="shared" ca="1" si="231"/>
        <v>`shift_Serial`:`43040_02`}</v>
      </c>
    </row>
    <row r="479" spans="1:29" x14ac:dyDescent="0.2">
      <c r="A479" t="str">
        <f t="shared" ca="1" si="203"/>
        <v>{`_id`:`miguelmartinez_2017-11-06_07-52-23_-0600_Mon`,</v>
      </c>
      <c r="B479" t="str">
        <f t="shared" ca="1" si="204"/>
        <v>`_rev`:`2-870455cb04596d524450e1959e84634b`,</v>
      </c>
      <c r="C479" t="str">
        <f t="shared" ca="1" si="205"/>
        <v>`worksiteEncoded`:`KN_ODS_MNSHOP`,</v>
      </c>
      <c r="D479" t="str">
        <f t="shared" ca="1" si="206"/>
        <v>`client`:`KN`,</v>
      </c>
      <c r="E479" t="str">
        <f t="shared" ca="1" si="207"/>
        <v>`location`:`ODS`,</v>
      </c>
      <c r="F479" t="str">
        <f t="shared" ca="1" si="208"/>
        <v>`locID`:`MNSHOP`,</v>
      </c>
      <c r="G479" t="str">
        <f t="shared" ca="1" si="209"/>
        <v>`username`:`miguelmartinez`,</v>
      </c>
      <c r="H479" t="str">
        <f t="shared" ca="1" si="210"/>
        <v>`lastName`:`Martinez`,</v>
      </c>
      <c r="I479" t="str">
        <f t="shared" ca="1" si="211"/>
        <v>`firstName`:`Miguel`,</v>
      </c>
      <c r="J479" t="str">
        <f t="shared" ca="1" si="212"/>
        <v>`technician`:`Martinez, Miguel`,</v>
      </c>
      <c r="K479" t="str">
        <f t="shared" ca="1" si="213"/>
        <v>`timeStampM`:`2017-11-06T07:52:23-06:00`,</v>
      </c>
      <c r="L479" t="str">
        <f t="shared" ca="1" si="214"/>
        <v>`shiftSerial`:`43040_03`,</v>
      </c>
      <c r="M479" t="str">
        <f t="shared" ca="1" si="215"/>
        <v>`siteUid`:521887,</v>
      </c>
      <c r="N479" t="str">
        <f t="shared" ca="1" si="216"/>
        <v>`timeStamp`:43045.32805375,</v>
      </c>
      <c r="O479" t="str">
        <f t="shared" ca="1" si="217"/>
        <v>`payrollPeriod`:43040,</v>
      </c>
      <c r="P479" t="str">
        <f t="shared" ca="1" si="218"/>
        <v>`rprtDateX`:43042,</v>
      </c>
      <c r="Q479" t="str">
        <f t="shared" ca="1" si="219"/>
        <v>`payroll_Period`:43040,</v>
      </c>
      <c r="R479" t="str">
        <f t="shared" ca="1" si="220"/>
        <v>`ts`:0.25,</v>
      </c>
      <c r="S479" t="str">
        <f t="shared" ca="1" si="221"/>
        <v>`te`:0.416666666666667,</v>
      </c>
      <c r="T479" t="str">
        <f t="shared" ca="1" si="222"/>
        <v>`repairHrs`:4,</v>
      </c>
      <c r="U479" t="str">
        <f t="shared" ca="1" si="223"/>
        <v>`rprtDate`:`2017-11-03`,</v>
      </c>
      <c r="V479" t="str">
        <f t="shared" ca="1" si="224"/>
        <v>`timeStarts`:`2017-11-03T06:00:00-05:00`,</v>
      </c>
      <c r="W479" t="str">
        <f t="shared" ca="1" si="225"/>
        <v>`timeEnds`:`2017-11-03T10:00:00-05:00`,</v>
      </c>
      <c r="X479" t="str">
        <f t="shared" ca="1" si="226"/>
        <v>`shift`:`AM`,</v>
      </c>
      <c r="Y479" t="str">
        <f t="shared" ca="1" si="227"/>
        <v>`shiftStartTime`:`6`,</v>
      </c>
      <c r="Z479" t="str">
        <f t="shared" ca="1" si="228"/>
        <v>`wONum`:`KNSHOP`,</v>
      </c>
      <c r="AA479" t="str">
        <f t="shared" ca="1" si="229"/>
        <v>`uNum`:`507601`,</v>
      </c>
      <c r="AB479" t="str">
        <f t="shared" ca="1" si="230"/>
        <v>`notes`:`Check over run and test`,</v>
      </c>
      <c r="AC479" t="str">
        <f t="shared" ca="1" si="231"/>
        <v>`shift_Serial`:`43040_03`}</v>
      </c>
    </row>
    <row r="480" spans="1:29" x14ac:dyDescent="0.2">
      <c r="A480" t="str">
        <f t="shared" ca="1" si="203"/>
        <v>{`_id`:`miguelmartinez_2017-11-06_07-54-09_-0600_Mon`,</v>
      </c>
      <c r="B480" t="str">
        <f t="shared" ca="1" si="204"/>
        <v>`_rev`:`2-abb3c170d7ebae90d4eca69eaf0fe575`,</v>
      </c>
      <c r="C480" t="str">
        <f t="shared" ca="1" si="205"/>
        <v>`worksiteEncoded`:`KN_ODS_MNSHOP`,</v>
      </c>
      <c r="D480" t="str">
        <f t="shared" ca="1" si="206"/>
        <v>`client`:`KN`,</v>
      </c>
      <c r="E480" t="str">
        <f t="shared" ca="1" si="207"/>
        <v>`location`:`ODS`,</v>
      </c>
      <c r="F480" t="str">
        <f t="shared" ca="1" si="208"/>
        <v>`locID`:`MNSHOP`,</v>
      </c>
      <c r="G480" t="str">
        <f t="shared" ca="1" si="209"/>
        <v>`username`:`miguelmartinez`,</v>
      </c>
      <c r="H480" t="str">
        <f t="shared" ca="1" si="210"/>
        <v>`lastName`:`Martinez`,</v>
      </c>
      <c r="I480" t="str">
        <f t="shared" ca="1" si="211"/>
        <v>`firstName`:`Miguel`,</v>
      </c>
      <c r="J480" t="str">
        <f t="shared" ca="1" si="212"/>
        <v>`technician`:`Martinez, Miguel`,</v>
      </c>
      <c r="K480" t="str">
        <f t="shared" ca="1" si="213"/>
        <v>`timeStampM`:`2017-11-06T07:54:09-06:00`,</v>
      </c>
      <c r="L480" t="str">
        <f t="shared" ca="1" si="214"/>
        <v>`shiftSerial`:`43040_03`,</v>
      </c>
      <c r="M480" t="str">
        <f t="shared" ca="1" si="215"/>
        <v>`siteUid`:521887,</v>
      </c>
      <c r="N480" t="str">
        <f t="shared" ca="1" si="216"/>
        <v>`timeStamp`:43045.3292709491,</v>
      </c>
      <c r="O480" t="str">
        <f t="shared" ca="1" si="217"/>
        <v>`payrollPeriod`:43040,</v>
      </c>
      <c r="P480" t="str">
        <f t="shared" ca="1" si="218"/>
        <v>`rprtDateX`:43042,</v>
      </c>
      <c r="Q480" t="str">
        <f t="shared" ca="1" si="219"/>
        <v>`payroll_Period`:43040,</v>
      </c>
      <c r="R480" t="str">
        <f t="shared" ca="1" si="220"/>
        <v>`ts`:0.416666666666667,</v>
      </c>
      <c r="S480" t="str">
        <f t="shared" ca="1" si="221"/>
        <v>`te`:0.583333333333333,</v>
      </c>
      <c r="T480" t="str">
        <f t="shared" ca="1" si="222"/>
        <v>`repairHrs`:4,</v>
      </c>
      <c r="U480" t="str">
        <f t="shared" ca="1" si="223"/>
        <v>`rprtDate`:`2017-11-03`,</v>
      </c>
      <c r="V480" t="str">
        <f t="shared" ca="1" si="224"/>
        <v>`timeStarts`:`2017-11-03T10:00:00-05:00`,</v>
      </c>
      <c r="W480" t="str">
        <f t="shared" ca="1" si="225"/>
        <v>`timeEnds`:`2017-11-03T14:00:00-05:00`,</v>
      </c>
      <c r="X480" t="str">
        <f t="shared" ca="1" si="226"/>
        <v>`shift`:`AM`,</v>
      </c>
      <c r="Y480" t="str">
        <f t="shared" ca="1" si="227"/>
        <v>`shiftStartTime`:`6`,</v>
      </c>
      <c r="Z480" t="str">
        <f t="shared" ca="1" si="228"/>
        <v>`wONum`:`KNSHOP`,</v>
      </c>
      <c r="AA480" t="str">
        <f t="shared" ca="1" si="229"/>
        <v>`uNum`:`507574`,</v>
      </c>
      <c r="AB480" t="str">
        <f t="shared" ca="1" si="230"/>
        <v>`notes`:`Check list run and test.`,</v>
      </c>
      <c r="AC480" t="str">
        <f t="shared" ca="1" si="231"/>
        <v>`shift_Serial`:`43040_03`}</v>
      </c>
    </row>
    <row r="481" spans="1:29" x14ac:dyDescent="0.2">
      <c r="A481" t="str">
        <f t="shared" ca="1" si="203"/>
        <v>{`_id`:`miguelmartinez_2017-11-06_07-54-48_-0600_Mon`,</v>
      </c>
      <c r="B481" t="str">
        <f t="shared" ca="1" si="204"/>
        <v>`_rev`:`2-ab2d08559432748b37922a6112b54173`,</v>
      </c>
      <c r="C481" t="str">
        <f t="shared" ca="1" si="205"/>
        <v>`worksiteEncoded`:`KN_ODS_MNSHOP`,</v>
      </c>
      <c r="D481" t="str">
        <f t="shared" ca="1" si="206"/>
        <v>`client`:`KN`,</v>
      </c>
      <c r="E481" t="str">
        <f t="shared" ca="1" si="207"/>
        <v>`location`:`ODS`,</v>
      </c>
      <c r="F481" t="str">
        <f t="shared" ca="1" si="208"/>
        <v>`locID`:`MNSHOP`,</v>
      </c>
      <c r="G481" t="str">
        <f t="shared" ca="1" si="209"/>
        <v>`username`:`miguelmartinez`,</v>
      </c>
      <c r="H481" t="str">
        <f t="shared" ca="1" si="210"/>
        <v>`lastName`:`Martinez`,</v>
      </c>
      <c r="I481" t="str">
        <f t="shared" ca="1" si="211"/>
        <v>`firstName`:`Miguel`,</v>
      </c>
      <c r="J481" t="str">
        <f t="shared" ca="1" si="212"/>
        <v>`technician`:`Martinez, Miguel`,</v>
      </c>
      <c r="K481" t="str">
        <f t="shared" ca="1" si="213"/>
        <v>`timeStampM`:`2017-11-06T07:54:48-06:00`,</v>
      </c>
      <c r="L481" t="str">
        <f t="shared" ca="1" si="214"/>
        <v>`shiftSerial`:`43040_03`,</v>
      </c>
      <c r="M481" t="str">
        <f t="shared" ca="1" si="215"/>
        <v>`siteUid`:521887,</v>
      </c>
      <c r="N481" t="str">
        <f t="shared" ca="1" si="216"/>
        <v>`timeStamp`:43045.3297272454,</v>
      </c>
      <c r="O481" t="str">
        <f t="shared" ca="1" si="217"/>
        <v>`payrollPeriod`:43040,</v>
      </c>
      <c r="P481" t="str">
        <f t="shared" ca="1" si="218"/>
        <v>`rprtDateX`:43042,</v>
      </c>
      <c r="Q481" t="str">
        <f t="shared" ca="1" si="219"/>
        <v>`payroll_Period`:43040,</v>
      </c>
      <c r="R481" t="str">
        <f t="shared" ca="1" si="220"/>
        <v>`ts`:0.583333333333333,</v>
      </c>
      <c r="S481" t="str">
        <f t="shared" ca="1" si="221"/>
        <v>`te`:0.708333333333333,</v>
      </c>
      <c r="T481" t="str">
        <f t="shared" ca="1" si="222"/>
        <v>`repairHrs`:3,</v>
      </c>
      <c r="U481" t="str">
        <f t="shared" ca="1" si="223"/>
        <v>`rprtDate`:`2017-11-03`,</v>
      </c>
      <c r="V481" t="str">
        <f t="shared" ca="1" si="224"/>
        <v>`timeStarts`:`2017-11-03T14:00:00-05:00`,</v>
      </c>
      <c r="W481" t="str">
        <f t="shared" ca="1" si="225"/>
        <v>`timeEnds`:`2017-11-03T17:00:00-05:00`,</v>
      </c>
      <c r="X481" t="str">
        <f t="shared" ca="1" si="226"/>
        <v>`shift`:`AM`,</v>
      </c>
      <c r="Y481" t="str">
        <f t="shared" ca="1" si="227"/>
        <v>`shiftStartTime`:`6`,</v>
      </c>
      <c r="Z481" t="str">
        <f t="shared" ca="1" si="228"/>
        <v>`wONum`:`KNSHOP`,</v>
      </c>
      <c r="AA481" t="str">
        <f t="shared" ca="1" si="229"/>
        <v>`uNum`:`507575`,</v>
      </c>
      <c r="AB481" t="str">
        <f t="shared" ca="1" si="230"/>
        <v>`notes`:`Checklist run and test`,</v>
      </c>
      <c r="AC481" t="str">
        <f t="shared" ca="1" si="231"/>
        <v>`shift_Serial`:`43040_03`}</v>
      </c>
    </row>
    <row r="482" spans="1:29" x14ac:dyDescent="0.2">
      <c r="A482" t="str">
        <f t="shared" ca="1" si="203"/>
        <v>{`_id`:`miguelmartinez_2017-11-06_07-55-20_-0600_Mon`,</v>
      </c>
      <c r="B482" t="str">
        <f t="shared" ca="1" si="204"/>
        <v>`_rev`:`2-b9d3d94ac3907f1e5130d6306fc2fc86`,</v>
      </c>
      <c r="C482" t="str">
        <f t="shared" ca="1" si="205"/>
        <v>`worksiteEncoded`:`KN_ODS_MNSHOP`,</v>
      </c>
      <c r="D482" t="str">
        <f t="shared" ca="1" si="206"/>
        <v>`client`:`KN`,</v>
      </c>
      <c r="E482" t="str">
        <f t="shared" ca="1" si="207"/>
        <v>`location`:`ODS`,</v>
      </c>
      <c r="F482" t="str">
        <f t="shared" ca="1" si="208"/>
        <v>`locID`:`MNSHOP`,</v>
      </c>
      <c r="G482" t="str">
        <f t="shared" ca="1" si="209"/>
        <v>`username`:`miguelmartinez`,</v>
      </c>
      <c r="H482" t="str">
        <f t="shared" ca="1" si="210"/>
        <v>`lastName`:`Martinez`,</v>
      </c>
      <c r="I482" t="str">
        <f t="shared" ca="1" si="211"/>
        <v>`firstName`:`Miguel`,</v>
      </c>
      <c r="J482" t="str">
        <f t="shared" ca="1" si="212"/>
        <v>`technician`:`Martinez, Miguel`,</v>
      </c>
      <c r="K482" t="str">
        <f t="shared" ca="1" si="213"/>
        <v>`timeStampM`:`2017-11-06T07:55:20-06:00`,</v>
      </c>
      <c r="L482" t="str">
        <f t="shared" ca="1" si="214"/>
        <v>`shiftSerial`:`43040_04`,</v>
      </c>
      <c r="M482" t="str">
        <f t="shared" ca="1" si="215"/>
        <v>`siteUid`:521887,</v>
      </c>
      <c r="N482" t="str">
        <f t="shared" ca="1" si="216"/>
        <v>`timeStamp`:43045.3300950579,</v>
      </c>
      <c r="O482" t="str">
        <f t="shared" ca="1" si="217"/>
        <v>`payrollPeriod`:43040,</v>
      </c>
      <c r="P482" t="str">
        <f t="shared" ca="1" si="218"/>
        <v>`rprtDateX`:43043,</v>
      </c>
      <c r="Q482" t="str">
        <f t="shared" ca="1" si="219"/>
        <v>`payroll_Period`:43040,</v>
      </c>
      <c r="R482" t="str">
        <f t="shared" ca="1" si="220"/>
        <v>`ts`:0.25,</v>
      </c>
      <c r="S482" t="str">
        <f t="shared" ca="1" si="221"/>
        <v>`te`:0.458333333333333,</v>
      </c>
      <c r="T482" t="str">
        <f t="shared" ca="1" si="222"/>
        <v>`repairHrs`:5,</v>
      </c>
      <c r="U482" t="str">
        <f t="shared" ca="1" si="223"/>
        <v>`rprtDate`:`2017-11-04`,</v>
      </c>
      <c r="V482" t="str">
        <f t="shared" ca="1" si="224"/>
        <v>`timeStarts`:`2017-11-04T06:00:00-05:00`,</v>
      </c>
      <c r="W482" t="str">
        <f t="shared" ca="1" si="225"/>
        <v>`timeEnds`:`2017-11-04T11:00:00-05:00`,</v>
      </c>
      <c r="X482" t="str">
        <f t="shared" ca="1" si="226"/>
        <v>`shift`:`AM`,</v>
      </c>
      <c r="Y482" t="str">
        <f t="shared" ca="1" si="227"/>
        <v>`shiftStartTime`:`6`,</v>
      </c>
      <c r="Z482" t="str">
        <f t="shared" ca="1" si="228"/>
        <v>`wONum`:`KNSHOP`,</v>
      </c>
      <c r="AA482" t="str">
        <f t="shared" ca="1" si="229"/>
        <v>`uNum`:`5111521`,</v>
      </c>
      <c r="AB482" t="str">
        <f t="shared" ca="1" si="230"/>
        <v>`notes`:`Checklist run and test. Performed repairs and replaced pony rod seals`,</v>
      </c>
      <c r="AC482" t="str">
        <f t="shared" ca="1" si="231"/>
        <v>`shift_Serial`:`43040_04`}</v>
      </c>
    </row>
    <row r="483" spans="1:29" x14ac:dyDescent="0.2">
      <c r="A483" t="str">
        <f t="shared" ca="1" si="203"/>
        <v>{`_id`:`miguelmartinez_2017-11-06_07-56-05_-0600_Mon`,</v>
      </c>
      <c r="B483" t="str">
        <f t="shared" ca="1" si="204"/>
        <v>`_rev`:`3-3e9825629b6df484bfc944bf5a31017f`,</v>
      </c>
      <c r="C483" t="str">
        <f t="shared" ca="1" si="205"/>
        <v>`worksiteEncoded`:`KN_ODS_MNSHOP`,</v>
      </c>
      <c r="D483" t="str">
        <f t="shared" ca="1" si="206"/>
        <v>`client`:`KN`,</v>
      </c>
      <c r="E483" t="str">
        <f t="shared" ca="1" si="207"/>
        <v>`location`:`ODS`,</v>
      </c>
      <c r="F483" t="str">
        <f t="shared" ca="1" si="208"/>
        <v>`locID`:`MNSHOP`,</v>
      </c>
      <c r="G483" t="str">
        <f t="shared" ca="1" si="209"/>
        <v>`username`:`miguelmartinez`,</v>
      </c>
      <c r="H483" t="str">
        <f t="shared" ca="1" si="210"/>
        <v>`lastName`:`Martinez`,</v>
      </c>
      <c r="I483" t="str">
        <f t="shared" ca="1" si="211"/>
        <v>`firstName`:`Miguel`,</v>
      </c>
      <c r="J483" t="str">
        <f t="shared" ca="1" si="212"/>
        <v>`technician`:`Martinez, Miguel`,</v>
      </c>
      <c r="K483" t="str">
        <f t="shared" ca="1" si="213"/>
        <v>`timeStampM`:`null`,</v>
      </c>
      <c r="L483" t="str">
        <f t="shared" ca="1" si="214"/>
        <v>`shiftSerial`:`43040_04`,</v>
      </c>
      <c r="M483" t="str">
        <f t="shared" ca="1" si="215"/>
        <v>`siteUid`:521887,</v>
      </c>
      <c r="N483" t="str">
        <f t="shared" ca="1" si="216"/>
        <v>`timeStamp`:43045.3306178125,</v>
      </c>
      <c r="O483" t="str">
        <f t="shared" ca="1" si="217"/>
        <v>`payrollPeriod`:43040,</v>
      </c>
      <c r="P483" t="str">
        <f t="shared" ca="1" si="218"/>
        <v>`rprtDateX`:43043,</v>
      </c>
      <c r="Q483" t="str">
        <f t="shared" ca="1" si="219"/>
        <v>`payroll_Period`:43040,</v>
      </c>
      <c r="R483" t="str">
        <f t="shared" ca="1" si="220"/>
        <v>`ts`:0.458333333333333,</v>
      </c>
      <c r="S483" t="str">
        <f t="shared" ca="1" si="221"/>
        <v>`te`:0.625,</v>
      </c>
      <c r="T483" t="str">
        <f t="shared" ca="1" si="222"/>
        <v>`repairHrs`:4,</v>
      </c>
      <c r="U483" t="str">
        <f t="shared" ca="1" si="223"/>
        <v>`rprtDate`:`2017-11-04`,</v>
      </c>
      <c r="V483" t="str">
        <f t="shared" ca="1" si="224"/>
        <v>`timeStarts`:`2017-11-04T11:00:00-05:00`,</v>
      </c>
      <c r="W483" t="str">
        <f t="shared" ca="1" si="225"/>
        <v>`timeEnds`:`2017-11-04T15:00:00-05:00`,</v>
      </c>
      <c r="X483" t="str">
        <f t="shared" ca="1" si="226"/>
        <v>`shift`:`AM`,</v>
      </c>
      <c r="Y483" t="str">
        <f t="shared" ca="1" si="227"/>
        <v>`shiftStartTime`:`6`,</v>
      </c>
      <c r="Z483" t="str">
        <f t="shared" ca="1" si="228"/>
        <v>`wONum`:`KNSHOP`,</v>
      </c>
      <c r="AA483" t="str">
        <f t="shared" ca="1" si="229"/>
        <v>`uNum`:`HP-078`,</v>
      </c>
      <c r="AB483" t="str">
        <f t="shared" ca="1" si="230"/>
        <v>`notes`:`Checklist. Replace Fluid end`,</v>
      </c>
      <c r="AC483" t="str">
        <f t="shared" ca="1" si="231"/>
        <v>`shift_Serial`:`43040_04`}</v>
      </c>
    </row>
    <row r="484" spans="1:29" x14ac:dyDescent="0.2">
      <c r="A484" t="str">
        <f t="shared" ca="1" si="203"/>
        <v>{`_id`:`miguelmartinez_2017-11-06_07-56-39_-0600_Mon`,</v>
      </c>
      <c r="B484" t="str">
        <f t="shared" ca="1" si="204"/>
        <v>`_rev`:`3-6d85be725f76ee6132b7aaefc8faf274`,</v>
      </c>
      <c r="C484" t="str">
        <f t="shared" ca="1" si="205"/>
        <v>`worksiteEncoded`:`KN_ODS_MNSHOP`,</v>
      </c>
      <c r="D484" t="str">
        <f t="shared" ca="1" si="206"/>
        <v>`client`:`KN`,</v>
      </c>
      <c r="E484" t="str">
        <f t="shared" ca="1" si="207"/>
        <v>`location`:`ODS`,</v>
      </c>
      <c r="F484" t="str">
        <f t="shared" ca="1" si="208"/>
        <v>`locID`:`MNSHOP`,</v>
      </c>
      <c r="G484" t="str">
        <f t="shared" ca="1" si="209"/>
        <v>`username`:`miguelmartinez`,</v>
      </c>
      <c r="H484" t="str">
        <f t="shared" ca="1" si="210"/>
        <v>`lastName`:`Martinez`,</v>
      </c>
      <c r="I484" t="str">
        <f t="shared" ca="1" si="211"/>
        <v>`firstName`:`Miguel`,</v>
      </c>
      <c r="J484" t="str">
        <f t="shared" ca="1" si="212"/>
        <v>`technician`:`Martinez, Miguel`,</v>
      </c>
      <c r="K484" t="str">
        <f t="shared" ca="1" si="213"/>
        <v>`timeStampM`:`null`,</v>
      </c>
      <c r="L484" t="str">
        <f t="shared" ca="1" si="214"/>
        <v>`shiftSerial`:`43040_04`,</v>
      </c>
      <c r="M484" t="str">
        <f t="shared" ca="1" si="215"/>
        <v>`siteUid`:521887,</v>
      </c>
      <c r="N484" t="str">
        <f t="shared" ca="1" si="216"/>
        <v>`timeStamp`:43045.3310123032,</v>
      </c>
      <c r="O484" t="str">
        <f t="shared" ca="1" si="217"/>
        <v>`payrollPeriod`:43040,</v>
      </c>
      <c r="P484" t="str">
        <f t="shared" ca="1" si="218"/>
        <v>`rprtDateX`:43043,</v>
      </c>
      <c r="Q484" t="str">
        <f t="shared" ca="1" si="219"/>
        <v>`payroll_Period`:43040,</v>
      </c>
      <c r="R484" t="str">
        <f t="shared" ca="1" si="220"/>
        <v>`ts`:0.625,</v>
      </c>
      <c r="S484" t="str">
        <f t="shared" ca="1" si="221"/>
        <v>`te`:0.708333333333333,</v>
      </c>
      <c r="T484" t="str">
        <f t="shared" ca="1" si="222"/>
        <v>`repairHrs`:2,</v>
      </c>
      <c r="U484" t="str">
        <f t="shared" ca="1" si="223"/>
        <v>`rprtDate`:`2017-11-04`,</v>
      </c>
      <c r="V484" t="str">
        <f t="shared" ca="1" si="224"/>
        <v>`timeStarts`:`2017-11-04T15:00:00-05:00`,</v>
      </c>
      <c r="W484" t="str">
        <f t="shared" ca="1" si="225"/>
        <v>`timeEnds`:`2017-11-04T17:00:00-05:00`,</v>
      </c>
      <c r="X484" t="str">
        <f t="shared" ca="1" si="226"/>
        <v>`shift`:`AM`,</v>
      </c>
      <c r="Y484" t="str">
        <f t="shared" ca="1" si="227"/>
        <v>`shiftStartTime`:`6`,</v>
      </c>
      <c r="Z484" t="str">
        <f t="shared" ca="1" si="228"/>
        <v>`wONum`:`KNSHOP`,</v>
      </c>
      <c r="AA484" t="str">
        <f t="shared" ca="1" si="229"/>
        <v>`uNum`:`SHOP`,</v>
      </c>
      <c r="AB484" t="str">
        <f t="shared" ca="1" si="230"/>
        <v>`notes`:`Shop`,</v>
      </c>
      <c r="AC484" t="str">
        <f t="shared" ca="1" si="231"/>
        <v>`shift_Serial`:`43040_04`}</v>
      </c>
    </row>
    <row r="485" spans="1:29" x14ac:dyDescent="0.2">
      <c r="A485" t="str">
        <f t="shared" ca="1" si="203"/>
        <v>{`_id`:`miguelmartinez_2017-11-06_07-57-36_-0600_Mon`,</v>
      </c>
      <c r="B485" t="str">
        <f t="shared" ca="1" si="204"/>
        <v>`_rev`:`3-1dd672618cad4fb621c5f8250d0ffa19`,</v>
      </c>
      <c r="C485" t="str">
        <f t="shared" ca="1" si="205"/>
        <v>`worksiteEncoded`:`KN_ODS_MNSHOP`,</v>
      </c>
      <c r="D485" t="str">
        <f t="shared" ca="1" si="206"/>
        <v>`client`:`KN`,</v>
      </c>
      <c r="E485" t="str">
        <f t="shared" ca="1" si="207"/>
        <v>`location`:`ODS`,</v>
      </c>
      <c r="F485" t="str">
        <f t="shared" ca="1" si="208"/>
        <v>`locID`:`MNSHOP`,</v>
      </c>
      <c r="G485" t="str">
        <f t="shared" ca="1" si="209"/>
        <v>`username`:`miguelmartinez`,</v>
      </c>
      <c r="H485" t="str">
        <f t="shared" ca="1" si="210"/>
        <v>`lastName`:`Martinez`,</v>
      </c>
      <c r="I485" t="str">
        <f t="shared" ca="1" si="211"/>
        <v>`firstName`:`Miguel`,</v>
      </c>
      <c r="J485" t="str">
        <f t="shared" ca="1" si="212"/>
        <v>`technician`:`Martinez, Miguel`,</v>
      </c>
      <c r="K485" t="str">
        <f t="shared" ca="1" si="213"/>
        <v>`timeStampM`:`null`,</v>
      </c>
      <c r="L485" t="str">
        <f t="shared" ca="1" si="214"/>
        <v>`shiftSerial`:`43040_05`,</v>
      </c>
      <c r="M485" t="str">
        <f t="shared" ca="1" si="215"/>
        <v>`siteUid`:521887,</v>
      </c>
      <c r="N485" t="str">
        <f t="shared" ca="1" si="216"/>
        <v>`timeStamp`:43045.3316732292,</v>
      </c>
      <c r="O485" t="str">
        <f t="shared" ca="1" si="217"/>
        <v>`payrollPeriod`:43040,</v>
      </c>
      <c r="P485" t="str">
        <f t="shared" ca="1" si="218"/>
        <v>`rprtDateX`:43044,</v>
      </c>
      <c r="Q485" t="str">
        <f t="shared" ca="1" si="219"/>
        <v>`payroll_Period`:43040,</v>
      </c>
      <c r="R485" t="str">
        <f t="shared" ca="1" si="220"/>
        <v>`ts`:0.25,</v>
      </c>
      <c r="S485" t="str">
        <f t="shared" ca="1" si="221"/>
        <v>`te`:0.375,</v>
      </c>
      <c r="T485" t="str">
        <f t="shared" ca="1" si="222"/>
        <v>`repairHrs`:3,</v>
      </c>
      <c r="U485" t="str">
        <f t="shared" ca="1" si="223"/>
        <v>`rprtDate`:`2017-11-05`,</v>
      </c>
      <c r="V485" t="str">
        <f t="shared" ca="1" si="224"/>
        <v>`timeStarts`:`2017-11-05T06:00:00-06:00`,</v>
      </c>
      <c r="W485" t="str">
        <f t="shared" ca="1" si="225"/>
        <v>`timeEnds`:`2017-11-05T09:00:00-06:00`,</v>
      </c>
      <c r="X485" t="str">
        <f t="shared" ca="1" si="226"/>
        <v>`shift`:`AM`,</v>
      </c>
      <c r="Y485" t="str">
        <f t="shared" ca="1" si="227"/>
        <v>`shiftStartTime`:`6`,</v>
      </c>
      <c r="Z485" t="str">
        <f t="shared" ca="1" si="228"/>
        <v>`wONum`:`KNSHOP`,</v>
      </c>
      <c r="AA485" t="str">
        <f t="shared" ca="1" si="229"/>
        <v>`uNum`:`HP-078`,</v>
      </c>
      <c r="AB485" t="str">
        <f t="shared" ca="1" si="230"/>
        <v>`notes`:`Replace and installed new made hydraulic hoses. Run and test. Performed repairs`,</v>
      </c>
      <c r="AC485" t="str">
        <f t="shared" ca="1" si="231"/>
        <v>`shift_Serial`:`43040_05`}</v>
      </c>
    </row>
    <row r="486" spans="1:29" x14ac:dyDescent="0.2">
      <c r="A486" t="str">
        <f t="shared" ca="1" si="203"/>
        <v>{`_id`:`miguelmartinez_2017-11-06_07-58-34_-0600_Mon`,</v>
      </c>
      <c r="B486" t="str">
        <f t="shared" ca="1" si="204"/>
        <v>`_rev`:`2-db9498504ebe88bf177b55bd30a10060`,</v>
      </c>
      <c r="C486" t="str">
        <f t="shared" ca="1" si="205"/>
        <v>`worksiteEncoded`:`KN_ODS_MNSHOP`,</v>
      </c>
      <c r="D486" t="str">
        <f t="shared" ca="1" si="206"/>
        <v>`client`:`KN`,</v>
      </c>
      <c r="E486" t="str">
        <f t="shared" ca="1" si="207"/>
        <v>`location`:`ODS`,</v>
      </c>
      <c r="F486" t="str">
        <f t="shared" ca="1" si="208"/>
        <v>`locID`:`MNSHOP`,</v>
      </c>
      <c r="G486" t="str">
        <f t="shared" ca="1" si="209"/>
        <v>`username`:`miguelmartinez`,</v>
      </c>
      <c r="H486" t="str">
        <f t="shared" ca="1" si="210"/>
        <v>`lastName`:`Martinez`,</v>
      </c>
      <c r="I486" t="str">
        <f t="shared" ca="1" si="211"/>
        <v>`firstName`:`Miguel`,</v>
      </c>
      <c r="J486" t="str">
        <f t="shared" ca="1" si="212"/>
        <v>`technician`:`Martinez, Miguel`,</v>
      </c>
      <c r="K486" t="str">
        <f t="shared" ca="1" si="213"/>
        <v>`timeStampM`:`2017-11-06T07:58:34-06:00`,</v>
      </c>
      <c r="L486" t="str">
        <f t="shared" ca="1" si="214"/>
        <v>`shiftSerial`:`43040_05`,</v>
      </c>
      <c r="M486" t="str">
        <f t="shared" ca="1" si="215"/>
        <v>`siteUid`:521887,</v>
      </c>
      <c r="N486" t="str">
        <f t="shared" ca="1" si="216"/>
        <v>`timeStamp`:43045.3323386574,</v>
      </c>
      <c r="O486" t="str">
        <f t="shared" ca="1" si="217"/>
        <v>`payrollPeriod`:43040,</v>
      </c>
      <c r="P486" t="str">
        <f t="shared" ca="1" si="218"/>
        <v>`rprtDateX`:43044,</v>
      </c>
      <c r="Q486" t="str">
        <f t="shared" ca="1" si="219"/>
        <v>`payroll_Period`:43040,</v>
      </c>
      <c r="R486" t="str">
        <f t="shared" ca="1" si="220"/>
        <v>`ts`:0.375,</v>
      </c>
      <c r="S486" t="str">
        <f t="shared" ca="1" si="221"/>
        <v>`te`:0.541666666666667,</v>
      </c>
      <c r="T486" t="str">
        <f t="shared" ca="1" si="222"/>
        <v>`repairHrs`:4,</v>
      </c>
      <c r="U486" t="str">
        <f t="shared" ca="1" si="223"/>
        <v>`rprtDate`:`2017-11-05`,</v>
      </c>
      <c r="V486" t="str">
        <f t="shared" ca="1" si="224"/>
        <v>`timeStarts`:`2017-11-05T09:00:00-06:00`,</v>
      </c>
      <c r="W486" t="str">
        <f t="shared" ca="1" si="225"/>
        <v>`timeEnds`:`2017-11-05T13:00:00-06:00`,</v>
      </c>
      <c r="X486" t="str">
        <f t="shared" ca="1" si="226"/>
        <v>`shift`:`AM`,</v>
      </c>
      <c r="Y486" t="str">
        <f t="shared" ca="1" si="227"/>
        <v>`shiftStartTime`:`6`,</v>
      </c>
      <c r="Z486" t="str">
        <f t="shared" ca="1" si="228"/>
        <v>`wONum`:`KNSHOP`,</v>
      </c>
      <c r="AA486" t="str">
        <f t="shared" ca="1" si="229"/>
        <v>`uNum`:`507599`,</v>
      </c>
      <c r="AB486" t="str">
        <f t="shared" ca="1" si="230"/>
        <v>`notes`:`Remove driveline and replaced broken bolts on drive line. Needed to drill put old bolts and make mew treats`,</v>
      </c>
      <c r="AC486" t="str">
        <f t="shared" ca="1" si="231"/>
        <v>`shift_Serial`:`43040_05`}</v>
      </c>
    </row>
    <row r="487" spans="1:29" x14ac:dyDescent="0.2">
      <c r="A487" t="str">
        <f t="shared" ca="1" si="203"/>
        <v>{`_id`:`miguelmartinez_2017-11-06_08-00-01_-0600_Mon`,</v>
      </c>
      <c r="B487" t="str">
        <f t="shared" ca="1" si="204"/>
        <v>`_rev`:`3-2ff6645c08d40bab3731b7fb7278879e`,</v>
      </c>
      <c r="C487" t="str">
        <f t="shared" ca="1" si="205"/>
        <v>`worksiteEncoded`:`KN_ODS_MNSHOP`,</v>
      </c>
      <c r="D487" t="str">
        <f t="shared" ca="1" si="206"/>
        <v>`client`:`KN`,</v>
      </c>
      <c r="E487" t="str">
        <f t="shared" ca="1" si="207"/>
        <v>`location`:`ODS`,</v>
      </c>
      <c r="F487" t="str">
        <f t="shared" ca="1" si="208"/>
        <v>`locID`:`MNSHOP`,</v>
      </c>
      <c r="G487" t="str">
        <f t="shared" ca="1" si="209"/>
        <v>`username`:`miguelmartinez`,</v>
      </c>
      <c r="H487" t="str">
        <f t="shared" ca="1" si="210"/>
        <v>`lastName`:`Martinez`,</v>
      </c>
      <c r="I487" t="str">
        <f t="shared" ca="1" si="211"/>
        <v>`firstName`:`Miguel`,</v>
      </c>
      <c r="J487" t="str">
        <f t="shared" ca="1" si="212"/>
        <v>`technician`:`Martinez, Miguel`,</v>
      </c>
      <c r="K487" t="str">
        <f t="shared" ca="1" si="213"/>
        <v>`timeStampM`:`null`,</v>
      </c>
      <c r="L487" t="str">
        <f t="shared" ca="1" si="214"/>
        <v>`shiftSerial`:`43040_05`,</v>
      </c>
      <c r="M487" t="str">
        <f t="shared" ca="1" si="215"/>
        <v>`siteUid`:521887,</v>
      </c>
      <c r="N487" t="str">
        <f t="shared" ca="1" si="216"/>
        <v>`timeStamp`:43045.3333503935,</v>
      </c>
      <c r="O487" t="str">
        <f t="shared" ca="1" si="217"/>
        <v>`payrollPeriod`:43040,</v>
      </c>
      <c r="P487" t="str">
        <f t="shared" ca="1" si="218"/>
        <v>`rprtDateX`:43044,</v>
      </c>
      <c r="Q487" t="str">
        <f t="shared" ca="1" si="219"/>
        <v>`payroll_Period`:43040,</v>
      </c>
      <c r="R487" t="str">
        <f t="shared" ca="1" si="220"/>
        <v>`ts`:0.541666666666667,</v>
      </c>
      <c r="S487" t="str">
        <f t="shared" ca="1" si="221"/>
        <v>`te`:0.708333333333333,</v>
      </c>
      <c r="T487" t="str">
        <f t="shared" ca="1" si="222"/>
        <v>`repairHrs`:4,</v>
      </c>
      <c r="U487" t="str">
        <f t="shared" ca="1" si="223"/>
        <v>`rprtDate`:`2017-11-05`,</v>
      </c>
      <c r="V487" t="str">
        <f t="shared" ca="1" si="224"/>
        <v>`timeStarts`:`2017-11-05T13:00:00-06:00`,</v>
      </c>
      <c r="W487" t="str">
        <f t="shared" ca="1" si="225"/>
        <v>`timeEnds`:`2017-11-05T17:00:00-06:00`,</v>
      </c>
      <c r="X487" t="str">
        <f t="shared" ca="1" si="226"/>
        <v>`shift`:`AM`,</v>
      </c>
      <c r="Y487" t="str">
        <f t="shared" ca="1" si="227"/>
        <v>`shiftStartTime`:`6`,</v>
      </c>
      <c r="Z487" t="str">
        <f t="shared" ca="1" si="228"/>
        <v>`wONum`:`KNSHOP`,</v>
      </c>
      <c r="AA487" t="str">
        <f t="shared" ca="1" si="229"/>
        <v>`uNum`:`SHOP`,</v>
      </c>
      <c r="AB487" t="str">
        <f t="shared" ca="1" si="230"/>
        <v>`notes`:`Shop cleaning and maintenance.`,</v>
      </c>
      <c r="AC487" t="str">
        <f t="shared" ca="1" si="231"/>
        <v>`shift_Serial`:`43040_05`}</v>
      </c>
    </row>
    <row r="488" spans="1:29" x14ac:dyDescent="0.2">
      <c r="A488" t="str">
        <f t="shared" ca="1" si="203"/>
        <v>{`_id`:`miguelmartinez_2017-11-07_07-15-24_-0600_Tue`,</v>
      </c>
      <c r="B488" t="str">
        <f t="shared" ca="1" si="204"/>
        <v>`_rev`:`2-c7515ee6b3540c5d97539e5e14684323`,</v>
      </c>
      <c r="C488" t="str">
        <f t="shared" ca="1" si="205"/>
        <v>`worksiteEncoded`:`KN_ODS_MNSHOP`,</v>
      </c>
      <c r="D488" t="str">
        <f t="shared" ca="1" si="206"/>
        <v>`client`:`KN`,</v>
      </c>
      <c r="E488" t="str">
        <f t="shared" ca="1" si="207"/>
        <v>`location`:`ODS`,</v>
      </c>
      <c r="F488" t="str">
        <f t="shared" ca="1" si="208"/>
        <v>`locID`:`MNSHOP`,</v>
      </c>
      <c r="G488" t="str">
        <f t="shared" ca="1" si="209"/>
        <v>`username`:`miguelmartinez`,</v>
      </c>
      <c r="H488" t="str">
        <f t="shared" ca="1" si="210"/>
        <v>`lastName`:`Martinez`,</v>
      </c>
      <c r="I488" t="str">
        <f t="shared" ca="1" si="211"/>
        <v>`firstName`:`Miguel`,</v>
      </c>
      <c r="J488" t="str">
        <f t="shared" ca="1" si="212"/>
        <v>`technician`:`Martinez, Miguel`,</v>
      </c>
      <c r="K488" t="str">
        <f t="shared" ca="1" si="213"/>
        <v>`timeStampM`:`2017-11-07T07:15:24-06:00`,</v>
      </c>
      <c r="L488" t="str">
        <f t="shared" ca="1" si="214"/>
        <v>`shiftSerial`:`43040_06`,</v>
      </c>
      <c r="M488" t="str">
        <f t="shared" ca="1" si="215"/>
        <v>`siteUid`:521887,</v>
      </c>
      <c r="N488" t="str">
        <f t="shared" ca="1" si="216"/>
        <v>`timeStamp`:43046.3023662732,</v>
      </c>
      <c r="O488" t="str">
        <f t="shared" ca="1" si="217"/>
        <v>`payrollPeriod`:43040,</v>
      </c>
      <c r="P488" t="str">
        <f t="shared" ca="1" si="218"/>
        <v>`rprtDateX`:43045,</v>
      </c>
      <c r="Q488" t="str">
        <f t="shared" ca="1" si="219"/>
        <v>`payroll_Period`:43040,</v>
      </c>
      <c r="R488" t="str">
        <f t="shared" ca="1" si="220"/>
        <v>`ts`:0.25,</v>
      </c>
      <c r="S488" t="str">
        <f t="shared" ca="1" si="221"/>
        <v>`te`:0.375,</v>
      </c>
      <c r="T488" t="str">
        <f t="shared" ca="1" si="222"/>
        <v>`repairHrs`:3,</v>
      </c>
      <c r="U488" t="str">
        <f t="shared" ca="1" si="223"/>
        <v>`rprtDate`:`2017-11-06`,</v>
      </c>
      <c r="V488" t="str">
        <f t="shared" ca="1" si="224"/>
        <v>`timeStarts`:`2017-11-06T06:00:00-06:00`,</v>
      </c>
      <c r="W488" t="str">
        <f t="shared" ca="1" si="225"/>
        <v>`timeEnds`:`2017-11-06T09:00:00-06:00`,</v>
      </c>
      <c r="X488" t="str">
        <f t="shared" ca="1" si="226"/>
        <v>`shift`:`AM`,</v>
      </c>
      <c r="Y488" t="str">
        <f t="shared" ca="1" si="227"/>
        <v>`shiftStartTime`:`6`,</v>
      </c>
      <c r="Z488" t="str">
        <f t="shared" ca="1" si="228"/>
        <v>`wONum`:`KNSHOP`,</v>
      </c>
      <c r="AA488" t="str">
        <f t="shared" ca="1" si="229"/>
        <v>`uNum`:`507599`,</v>
      </c>
      <c r="AB488" t="str">
        <f t="shared" ca="1" si="230"/>
        <v>`notes`:`Installed driveline shild . Check over run and test`,</v>
      </c>
      <c r="AC488" t="str">
        <f t="shared" ca="1" si="231"/>
        <v>`shift_Serial`:`43040_06`}</v>
      </c>
    </row>
    <row r="489" spans="1:29" x14ac:dyDescent="0.2">
      <c r="A489" t="str">
        <f t="shared" ca="1" si="203"/>
        <v>{`_id`:`miguelmartinez_2017-11-07_07-17-13_-0600_Tue`,</v>
      </c>
      <c r="B489" t="str">
        <f t="shared" ca="1" si="204"/>
        <v>`_rev`:`2-7b23ed1dd2d04325a174ae20c038569a`,</v>
      </c>
      <c r="C489" t="str">
        <f t="shared" ca="1" si="205"/>
        <v>`worksiteEncoded`:`KN_ODS_MNSHOP`,</v>
      </c>
      <c r="D489" t="str">
        <f t="shared" ca="1" si="206"/>
        <v>`client`:`KN`,</v>
      </c>
      <c r="E489" t="str">
        <f t="shared" ca="1" si="207"/>
        <v>`location`:`ODS`,</v>
      </c>
      <c r="F489" t="str">
        <f t="shared" ca="1" si="208"/>
        <v>`locID`:`MNSHOP`,</v>
      </c>
      <c r="G489" t="str">
        <f t="shared" ca="1" si="209"/>
        <v>`username`:`miguelmartinez`,</v>
      </c>
      <c r="H489" t="str">
        <f t="shared" ca="1" si="210"/>
        <v>`lastName`:`Martinez`,</v>
      </c>
      <c r="I489" t="str">
        <f t="shared" ca="1" si="211"/>
        <v>`firstName`:`Miguel`,</v>
      </c>
      <c r="J489" t="str">
        <f t="shared" ca="1" si="212"/>
        <v>`technician`:`Martinez, Miguel`,</v>
      </c>
      <c r="K489" t="str">
        <f t="shared" ca="1" si="213"/>
        <v>`timeStampM`:`2017-11-07T07:17:13-06:00`,</v>
      </c>
      <c r="L489" t="str">
        <f t="shared" ca="1" si="214"/>
        <v>`shiftSerial`:`43040_06`,</v>
      </c>
      <c r="M489" t="str">
        <f t="shared" ca="1" si="215"/>
        <v>`siteUid`:521887,</v>
      </c>
      <c r="N489" t="str">
        <f t="shared" ca="1" si="216"/>
        <v>`timeStamp`:43046.3036259954,</v>
      </c>
      <c r="O489" t="str">
        <f t="shared" ca="1" si="217"/>
        <v>`payrollPeriod`:43040,</v>
      </c>
      <c r="P489" t="str">
        <f t="shared" ca="1" si="218"/>
        <v>`rprtDateX`:43045,</v>
      </c>
      <c r="Q489" t="str">
        <f t="shared" ca="1" si="219"/>
        <v>`payroll_Period`:43040,</v>
      </c>
      <c r="R489" t="str">
        <f t="shared" ca="1" si="220"/>
        <v>`ts`:0.375,</v>
      </c>
      <c r="S489" t="str">
        <f t="shared" ca="1" si="221"/>
        <v>`te`:0.541666666666667,</v>
      </c>
      <c r="T489" t="str">
        <f t="shared" ca="1" si="222"/>
        <v>`repairHrs`:4,</v>
      </c>
      <c r="U489" t="str">
        <f t="shared" ca="1" si="223"/>
        <v>`rprtDate`:`2017-11-06`,</v>
      </c>
      <c r="V489" t="str">
        <f t="shared" ca="1" si="224"/>
        <v>`timeStarts`:`2017-11-06T09:00:00-06:00`,</v>
      </c>
      <c r="W489" t="str">
        <f t="shared" ca="1" si="225"/>
        <v>`timeEnds`:`2017-11-06T13:00:00-06:00`,</v>
      </c>
      <c r="X489" t="str">
        <f t="shared" ca="1" si="226"/>
        <v>`shift`:`AM`,</v>
      </c>
      <c r="Y489" t="str">
        <f t="shared" ca="1" si="227"/>
        <v>`shiftStartTime`:`6`,</v>
      </c>
      <c r="Z489" t="str">
        <f t="shared" ca="1" si="228"/>
        <v>`wONum`:`KNSHOP`,</v>
      </c>
      <c r="AA489" t="str">
        <f t="shared" ca="1" si="229"/>
        <v>`uNum`:`506127`,</v>
      </c>
      <c r="AB489" t="str">
        <f t="shared" ca="1" si="230"/>
        <v>`notes`:`Checklist run and test. Replace and made new air line.`,</v>
      </c>
      <c r="AC489" t="str">
        <f t="shared" ca="1" si="231"/>
        <v>`shift_Serial`:`43040_06`}</v>
      </c>
    </row>
    <row r="490" spans="1:29" x14ac:dyDescent="0.2">
      <c r="A490" t="str">
        <f t="shared" ca="1" si="203"/>
        <v>{`_id`:`miguelmartinez_2017-11-07_07-18-32_-0600_Tue`,</v>
      </c>
      <c r="B490" t="str">
        <f t="shared" ca="1" si="204"/>
        <v>`_rev`:`3-dbce118d4ca0d5147d5e37ecce0ea171`,</v>
      </c>
      <c r="C490" t="str">
        <f t="shared" ca="1" si="205"/>
        <v>`worksiteEncoded`:`KN_ODS_MNSHOP`,</v>
      </c>
      <c r="D490" t="str">
        <f t="shared" ca="1" si="206"/>
        <v>`client`:`KN`,</v>
      </c>
      <c r="E490" t="str">
        <f t="shared" ca="1" si="207"/>
        <v>`location`:`ODS`,</v>
      </c>
      <c r="F490" t="str">
        <f t="shared" ca="1" si="208"/>
        <v>`locID`:`MNSHOP`,</v>
      </c>
      <c r="G490" t="str">
        <f t="shared" ca="1" si="209"/>
        <v>`username`:`miguelmartinez`,</v>
      </c>
      <c r="H490" t="str">
        <f t="shared" ca="1" si="210"/>
        <v>`lastName`:`Martinez`,</v>
      </c>
      <c r="I490" t="str">
        <f t="shared" ca="1" si="211"/>
        <v>`firstName`:`Miguel`,</v>
      </c>
      <c r="J490" t="str">
        <f t="shared" ca="1" si="212"/>
        <v>`technician`:`Martinez, Miguel`,</v>
      </c>
      <c r="K490" t="str">
        <f t="shared" ca="1" si="213"/>
        <v>`timeStampM`:`null`,</v>
      </c>
      <c r="L490" t="str">
        <f t="shared" ca="1" si="214"/>
        <v>`shiftSerial`:`43040_06`,</v>
      </c>
      <c r="M490" t="str">
        <f t="shared" ca="1" si="215"/>
        <v>`siteUid`:521887,</v>
      </c>
      <c r="N490" t="str">
        <f t="shared" ca="1" si="216"/>
        <v>`timeStamp`:43046.3045398495,</v>
      </c>
      <c r="O490" t="str">
        <f t="shared" ca="1" si="217"/>
        <v>`payrollPeriod`:43040,</v>
      </c>
      <c r="P490" t="str">
        <f t="shared" ca="1" si="218"/>
        <v>`rprtDateX`:43045,</v>
      </c>
      <c r="Q490" t="str">
        <f t="shared" ca="1" si="219"/>
        <v>`payroll_Period`:43040,</v>
      </c>
      <c r="R490" t="str">
        <f t="shared" ca="1" si="220"/>
        <v>`ts`:0.541666666666667,</v>
      </c>
      <c r="S490" t="str">
        <f t="shared" ca="1" si="221"/>
        <v>`te`:0.666666666666667,</v>
      </c>
      <c r="T490" t="str">
        <f t="shared" ca="1" si="222"/>
        <v>`repairHrs`:3,</v>
      </c>
      <c r="U490" t="str">
        <f t="shared" ca="1" si="223"/>
        <v>`rprtDate`:`2017-11-06`,</v>
      </c>
      <c r="V490" t="str">
        <f t="shared" ca="1" si="224"/>
        <v>`timeStarts`:`2017-11-06T13:00:00-06:00`,</v>
      </c>
      <c r="W490" t="str">
        <f t="shared" ca="1" si="225"/>
        <v>`timeEnds`:`2017-11-06T16:00:00-06:00`,</v>
      </c>
      <c r="X490" t="str">
        <f t="shared" ca="1" si="226"/>
        <v>`shift`:`AM`,</v>
      </c>
      <c r="Y490" t="str">
        <f t="shared" ca="1" si="227"/>
        <v>`shiftStartTime`:`6`,</v>
      </c>
      <c r="Z490" t="str">
        <f t="shared" ca="1" si="228"/>
        <v>`wONum`:`KNSHOP`,</v>
      </c>
      <c r="AA490" t="str">
        <f t="shared" ca="1" si="229"/>
        <v>`uNum`:`HP-059`,</v>
      </c>
      <c r="AB490" t="str">
        <f t="shared" ca="1" si="230"/>
        <v>`notes`:`Remove and installed new fluid end`,</v>
      </c>
      <c r="AC490" t="str">
        <f t="shared" ca="1" si="231"/>
        <v>`shift_Serial`:`43040_06`}</v>
      </c>
    </row>
    <row r="491" spans="1:29" x14ac:dyDescent="0.2">
      <c r="A491" t="str">
        <f t="shared" ca="1" si="203"/>
        <v>{`_id`:`miguelmartinez_2017-11-07_07-19-50_-0600_Tue`,</v>
      </c>
      <c r="B491" t="str">
        <f t="shared" ca="1" si="204"/>
        <v>`_rev`:`3-aa37c86d29f89f894a62e6e9900c6ab9`,</v>
      </c>
      <c r="C491" t="str">
        <f t="shared" ca="1" si="205"/>
        <v>`worksiteEncoded`:`KN_ODS_MNSHOP`,</v>
      </c>
      <c r="D491" t="str">
        <f t="shared" ca="1" si="206"/>
        <v>`client`:`KN`,</v>
      </c>
      <c r="E491" t="str">
        <f t="shared" ca="1" si="207"/>
        <v>`location`:`ODS`,</v>
      </c>
      <c r="F491" t="str">
        <f t="shared" ca="1" si="208"/>
        <v>`locID`:`MNSHOP`,</v>
      </c>
      <c r="G491" t="str">
        <f t="shared" ca="1" si="209"/>
        <v>`username`:`miguelmartinez`,</v>
      </c>
      <c r="H491" t="str">
        <f t="shared" ca="1" si="210"/>
        <v>`lastName`:`Martinez`,</v>
      </c>
      <c r="I491" t="str">
        <f t="shared" ca="1" si="211"/>
        <v>`firstName`:`Miguel`,</v>
      </c>
      <c r="J491" t="str">
        <f t="shared" ca="1" si="212"/>
        <v>`technician`:`Martinez, Miguel`,</v>
      </c>
      <c r="K491" t="str">
        <f t="shared" ca="1" si="213"/>
        <v>`timeStampM`:`null`,</v>
      </c>
      <c r="L491" t="str">
        <f t="shared" ca="1" si="214"/>
        <v>`shiftSerial`:`43040_06`,</v>
      </c>
      <c r="M491" t="str">
        <f t="shared" ca="1" si="215"/>
        <v>`siteUid`:521887,</v>
      </c>
      <c r="N491" t="str">
        <f t="shared" ca="1" si="216"/>
        <v>`timeStamp`:43046.3054417593,</v>
      </c>
      <c r="O491" t="str">
        <f t="shared" ca="1" si="217"/>
        <v>`payrollPeriod`:43040,</v>
      </c>
      <c r="P491" t="str">
        <f t="shared" ca="1" si="218"/>
        <v>`rprtDateX`:43045,</v>
      </c>
      <c r="Q491" t="str">
        <f t="shared" ca="1" si="219"/>
        <v>`payroll_Period`:43040,</v>
      </c>
      <c r="R491" t="str">
        <f t="shared" ca="1" si="220"/>
        <v>`ts`:0.666666666666667,</v>
      </c>
      <c r="S491" t="str">
        <f t="shared" ca="1" si="221"/>
        <v>`te`:0.708333333333333,</v>
      </c>
      <c r="T491" t="str">
        <f t="shared" ca="1" si="222"/>
        <v>`repairHrs`:1,</v>
      </c>
      <c r="U491" t="str">
        <f t="shared" ca="1" si="223"/>
        <v>`rprtDate`:`2017-11-06`,</v>
      </c>
      <c r="V491" t="str">
        <f t="shared" ca="1" si="224"/>
        <v>`timeStarts`:`2017-11-06T16:00:00-06:00`,</v>
      </c>
      <c r="W491" t="str">
        <f t="shared" ca="1" si="225"/>
        <v>`timeEnds`:`2017-11-06T17:00:00-06:00`,</v>
      </c>
      <c r="X491" t="str">
        <f t="shared" ca="1" si="226"/>
        <v>`shift`:`AM`,</v>
      </c>
      <c r="Y491" t="str">
        <f t="shared" ca="1" si="227"/>
        <v>`shiftStartTime`:`6`,</v>
      </c>
      <c r="Z491" t="str">
        <f t="shared" ca="1" si="228"/>
        <v>`wONum`:`KNSHOP`,</v>
      </c>
      <c r="AA491" t="str">
        <f t="shared" ca="1" si="229"/>
        <v>`uNum`:`SHOP`,</v>
      </c>
      <c r="AB491" t="str">
        <f t="shared" ca="1" si="230"/>
        <v>`notes`:`Shop`,</v>
      </c>
      <c r="AC491" t="str">
        <f t="shared" ca="1" si="231"/>
        <v>`shift_Serial`:`43040_06`}</v>
      </c>
    </row>
    <row r="492" spans="1:29" x14ac:dyDescent="0.2">
      <c r="A492" t="str">
        <f t="shared" ca="1" si="203"/>
        <v>{`_id`:`miguelmartinez_2017-11-08_07-04-49_-0600_Wed`,</v>
      </c>
      <c r="B492" t="str">
        <f t="shared" ca="1" si="204"/>
        <v>`_rev`:`2-d837f3916580183d05799018db6627c0`,</v>
      </c>
      <c r="C492" t="str">
        <f t="shared" ca="1" si="205"/>
        <v>`worksiteEncoded`:`KN_ODS_MNSHOP`,</v>
      </c>
      <c r="D492" t="str">
        <f t="shared" ca="1" si="206"/>
        <v>`client`:`KN`,</v>
      </c>
      <c r="E492" t="str">
        <f t="shared" ca="1" si="207"/>
        <v>`location`:`ODS`,</v>
      </c>
      <c r="F492" t="str">
        <f t="shared" ca="1" si="208"/>
        <v>`locID`:`MNSHOP`,</v>
      </c>
      <c r="G492" t="str">
        <f t="shared" ca="1" si="209"/>
        <v>`username`:`miguelmartinez`,</v>
      </c>
      <c r="H492" t="str">
        <f t="shared" ca="1" si="210"/>
        <v>`lastName`:`Martinez`,</v>
      </c>
      <c r="I492" t="str">
        <f t="shared" ca="1" si="211"/>
        <v>`firstName`:`Miguel`,</v>
      </c>
      <c r="J492" t="str">
        <f t="shared" ca="1" si="212"/>
        <v>`technician`:`Martinez, Miguel`,</v>
      </c>
      <c r="K492" t="str">
        <f t="shared" ca="1" si="213"/>
        <v>`timeStampM`:`2017-11-08T07:04:49-06:00`,</v>
      </c>
      <c r="L492" t="str">
        <f t="shared" ca="1" si="214"/>
        <v>`shiftSerial`:`43040_07`,</v>
      </c>
      <c r="M492" t="str">
        <f t="shared" ca="1" si="215"/>
        <v>`siteUid`:521887,</v>
      </c>
      <c r="N492" t="str">
        <f t="shared" ca="1" si="216"/>
        <v>`timeStamp`:43047.2950195949,</v>
      </c>
      <c r="O492" t="str">
        <f t="shared" ca="1" si="217"/>
        <v>`payrollPeriod`:43040,</v>
      </c>
      <c r="P492" t="str">
        <f t="shared" ca="1" si="218"/>
        <v>`rprtDateX`:43046,</v>
      </c>
      <c r="Q492" t="str">
        <f t="shared" ca="1" si="219"/>
        <v>`payroll_Period`:43040,</v>
      </c>
      <c r="R492" t="str">
        <f t="shared" ca="1" si="220"/>
        <v>`ts`:0.25,</v>
      </c>
      <c r="S492" t="str">
        <f t="shared" ca="1" si="221"/>
        <v>`te`:0.5,</v>
      </c>
      <c r="T492" t="str">
        <f t="shared" ca="1" si="222"/>
        <v>`repairHrs`:6,</v>
      </c>
      <c r="U492" t="str">
        <f t="shared" ca="1" si="223"/>
        <v>`rprtDate`:`2017-11-07`,</v>
      </c>
      <c r="V492" t="str">
        <f t="shared" ca="1" si="224"/>
        <v>`timeStarts`:`2017-11-07T06:00:00-06:00`,</v>
      </c>
      <c r="W492" t="str">
        <f t="shared" ca="1" si="225"/>
        <v>`timeEnds`:`2017-11-07T12:00:00-06:00`,</v>
      </c>
      <c r="X492" t="str">
        <f t="shared" ca="1" si="226"/>
        <v>`shift`:`AM`,</v>
      </c>
      <c r="Y492" t="str">
        <f t="shared" ca="1" si="227"/>
        <v>`shiftStartTime`:`6`,</v>
      </c>
      <c r="Z492" t="str">
        <f t="shared" ca="1" si="228"/>
        <v>`wONum`:`KNSHOP`,</v>
      </c>
      <c r="AA492" t="str">
        <f t="shared" ca="1" si="229"/>
        <v>`uNum`:`507340`,</v>
      </c>
      <c r="AB492" t="str">
        <f t="shared" ca="1" si="230"/>
        <v>`notes`:`Replace and installed new fan motor. Performed check over run and test.`,</v>
      </c>
      <c r="AC492" t="str">
        <f t="shared" ca="1" si="231"/>
        <v>`shift_Serial`:`43040_07`}</v>
      </c>
    </row>
    <row r="493" spans="1:29" x14ac:dyDescent="0.2">
      <c r="A493" t="str">
        <f t="shared" ca="1" si="203"/>
        <v>{`_id`:`miguelmartinez_2017-11-08_07-07-02_-0600_Wed`,</v>
      </c>
      <c r="B493" t="str">
        <f t="shared" ca="1" si="204"/>
        <v>`_rev`:`3-fc7588e5a38d1b3b2d828f45934ec03c`,</v>
      </c>
      <c r="C493" t="str">
        <f t="shared" ca="1" si="205"/>
        <v>`worksiteEncoded`:`KN_ODS_MNSHOP`,</v>
      </c>
      <c r="D493" t="str">
        <f t="shared" ca="1" si="206"/>
        <v>`client`:`KN`,</v>
      </c>
      <c r="E493" t="str">
        <f t="shared" ca="1" si="207"/>
        <v>`location`:`ODS`,</v>
      </c>
      <c r="F493" t="str">
        <f t="shared" ca="1" si="208"/>
        <v>`locID`:`MNSHOP`,</v>
      </c>
      <c r="G493" t="str">
        <f t="shared" ca="1" si="209"/>
        <v>`username`:`miguelmartinez`,</v>
      </c>
      <c r="H493" t="str">
        <f t="shared" ca="1" si="210"/>
        <v>`lastName`:`Martinez`,</v>
      </c>
      <c r="I493" t="str">
        <f t="shared" ca="1" si="211"/>
        <v>`firstName`:`Miguel`,</v>
      </c>
      <c r="J493" t="str">
        <f t="shared" ca="1" si="212"/>
        <v>`technician`:`Martinez, Miguel`,</v>
      </c>
      <c r="K493" t="str">
        <f t="shared" ca="1" si="213"/>
        <v>`timeStampM`:`null`,</v>
      </c>
      <c r="L493" t="str">
        <f t="shared" ca="1" si="214"/>
        <v>`shiftSerial`:`43040_07`,</v>
      </c>
      <c r="M493" t="str">
        <f t="shared" ca="1" si="215"/>
        <v>`siteUid`:521887,</v>
      </c>
      <c r="N493" t="str">
        <f t="shared" ca="1" si="216"/>
        <v>`timeStamp`:43047.2965517014,</v>
      </c>
      <c r="O493" t="str">
        <f t="shared" ca="1" si="217"/>
        <v>`payrollPeriod`:43040,</v>
      </c>
      <c r="P493" t="str">
        <f t="shared" ca="1" si="218"/>
        <v>`rprtDateX`:43046,</v>
      </c>
      <c r="Q493" t="str">
        <f t="shared" ca="1" si="219"/>
        <v>`payroll_Period`:43040,</v>
      </c>
      <c r="R493" t="str">
        <f t="shared" ca="1" si="220"/>
        <v>`ts`:0.5,</v>
      </c>
      <c r="S493" t="str">
        <f t="shared" ca="1" si="221"/>
        <v>`te`:0.583333333333333,</v>
      </c>
      <c r="T493" t="str">
        <f t="shared" ca="1" si="222"/>
        <v>`repairHrs`:2,</v>
      </c>
      <c r="U493" t="str">
        <f t="shared" ca="1" si="223"/>
        <v>`rprtDate`:`2017-11-07`,</v>
      </c>
      <c r="V493" t="str">
        <f t="shared" ca="1" si="224"/>
        <v>`timeStarts`:`2017-11-07T12:00:00-06:00`,</v>
      </c>
      <c r="W493" t="str">
        <f t="shared" ca="1" si="225"/>
        <v>`timeEnds`:`2017-11-07T14:00:00-06:00`,</v>
      </c>
      <c r="X493" t="str">
        <f t="shared" ca="1" si="226"/>
        <v>`shift`:`AM`,</v>
      </c>
      <c r="Y493" t="str">
        <f t="shared" ca="1" si="227"/>
        <v>`shiftStartTime`:`6`,</v>
      </c>
      <c r="Z493" t="str">
        <f t="shared" ca="1" si="228"/>
        <v>`wONum`:`KNSHOP`,</v>
      </c>
      <c r="AA493" t="str">
        <f t="shared" ca="1" si="229"/>
        <v>`uNum`:`SHOP`,</v>
      </c>
      <c r="AB493" t="str">
        <f t="shared" ca="1" si="230"/>
        <v>`notes`:`Helped amd assistance at test pit`,</v>
      </c>
      <c r="AC493" t="str">
        <f t="shared" ca="1" si="231"/>
        <v>`shift_Serial`:`43040_07`}</v>
      </c>
    </row>
    <row r="494" spans="1:29" x14ac:dyDescent="0.2">
      <c r="A494" t="str">
        <f t="shared" ca="1" si="203"/>
        <v>{`_id`:`miguelmartinez_2017-11-08_07-08-41_-0600_Wed`,</v>
      </c>
      <c r="B494" t="str">
        <f t="shared" ca="1" si="204"/>
        <v>`_rev`:`3-b7d4459a64bf0a26868c457025b02f00`,</v>
      </c>
      <c r="C494" t="str">
        <f t="shared" ca="1" si="205"/>
        <v>`worksiteEncoded`:`KN_ODS_MNSHOP`,</v>
      </c>
      <c r="D494" t="str">
        <f t="shared" ca="1" si="206"/>
        <v>`client`:`KN`,</v>
      </c>
      <c r="E494" t="str">
        <f t="shared" ca="1" si="207"/>
        <v>`location`:`ODS`,</v>
      </c>
      <c r="F494" t="str">
        <f t="shared" ca="1" si="208"/>
        <v>`locID`:`MNSHOP`,</v>
      </c>
      <c r="G494" t="str">
        <f t="shared" ca="1" si="209"/>
        <v>`username`:`miguelmartinez`,</v>
      </c>
      <c r="H494" t="str">
        <f t="shared" ca="1" si="210"/>
        <v>`lastName`:`Martinez`,</v>
      </c>
      <c r="I494" t="str">
        <f t="shared" ca="1" si="211"/>
        <v>`firstName`:`Miguel`,</v>
      </c>
      <c r="J494" t="str">
        <f t="shared" ca="1" si="212"/>
        <v>`technician`:`Martinez, Miguel`,</v>
      </c>
      <c r="K494" t="str">
        <f t="shared" ca="1" si="213"/>
        <v>`timeStampM`:`null`,</v>
      </c>
      <c r="L494" t="str">
        <f t="shared" ca="1" si="214"/>
        <v>`shiftSerial`:`43040_07`,</v>
      </c>
      <c r="M494" t="str">
        <f t="shared" ca="1" si="215"/>
        <v>`siteUid`:521887,</v>
      </c>
      <c r="N494" t="str">
        <f t="shared" ca="1" si="216"/>
        <v>`timeStamp`:43047.2976982986,</v>
      </c>
      <c r="O494" t="str">
        <f t="shared" ca="1" si="217"/>
        <v>`payrollPeriod`:43040,</v>
      </c>
      <c r="P494" t="str">
        <f t="shared" ca="1" si="218"/>
        <v>`rprtDateX`:43046,</v>
      </c>
      <c r="Q494" t="str">
        <f t="shared" ca="1" si="219"/>
        <v>`payroll_Period`:43040,</v>
      </c>
      <c r="R494" t="str">
        <f t="shared" ca="1" si="220"/>
        <v>`ts`:0.583333333333333,</v>
      </c>
      <c r="S494" t="str">
        <f t="shared" ca="1" si="221"/>
        <v>`te`:0.708333333333333,</v>
      </c>
      <c r="T494" t="str">
        <f t="shared" ca="1" si="222"/>
        <v>`repairHrs`:3,</v>
      </c>
      <c r="U494" t="str">
        <f t="shared" ca="1" si="223"/>
        <v>`rprtDate`:`2017-11-07`,</v>
      </c>
      <c r="V494" t="str">
        <f t="shared" ca="1" si="224"/>
        <v>`timeStarts`:`2017-11-07T14:00:00-06:00`,</v>
      </c>
      <c r="W494" t="str">
        <f t="shared" ca="1" si="225"/>
        <v>`timeEnds`:`2017-11-07T17:00:00-06:00`,</v>
      </c>
      <c r="X494" t="str">
        <f t="shared" ca="1" si="226"/>
        <v>`shift`:`AM`,</v>
      </c>
      <c r="Y494" t="str">
        <f t="shared" ca="1" si="227"/>
        <v>`shiftStartTime`:`6`,</v>
      </c>
      <c r="Z494" t="str">
        <f t="shared" ca="1" si="228"/>
        <v>`wONum`:`KNSHOP`,</v>
      </c>
      <c r="AA494" t="str">
        <f t="shared" ca="1" si="229"/>
        <v>`uNum`:`SHOP`,</v>
      </c>
      <c r="AB494" t="str">
        <f t="shared" ca="1" si="230"/>
        <v>`notes`:`Shop cleaning and maintenance.`,</v>
      </c>
      <c r="AC494" t="str">
        <f t="shared" ca="1" si="231"/>
        <v>`shift_Serial`:`43040_07`}</v>
      </c>
    </row>
    <row r="495" spans="1:29" x14ac:dyDescent="0.2">
      <c r="A495" t="str">
        <f t="shared" ca="1" si="203"/>
        <v>{`_id`:`miguelmartinez_2017-11-09_07-05-21_-0600_Thu`,</v>
      </c>
      <c r="B495" t="str">
        <f t="shared" ca="1" si="204"/>
        <v>`_rev`:`3-d0e2410f2908e8cccc3046ecc0848992`,</v>
      </c>
      <c r="C495" t="str">
        <f t="shared" ca="1" si="205"/>
        <v>`worksiteEncoded`:`KN_ODS_MNSHOP`,</v>
      </c>
      <c r="D495" t="str">
        <f t="shared" ca="1" si="206"/>
        <v>`client`:`KN`,</v>
      </c>
      <c r="E495" t="str">
        <f t="shared" ca="1" si="207"/>
        <v>`location`:`ODS`,</v>
      </c>
      <c r="F495" t="str">
        <f t="shared" ca="1" si="208"/>
        <v>`locID`:`MNSHOP`,</v>
      </c>
      <c r="G495" t="str">
        <f t="shared" ca="1" si="209"/>
        <v>`username`:`miguelmartinez`,</v>
      </c>
      <c r="H495" t="str">
        <f t="shared" ca="1" si="210"/>
        <v>`lastName`:`Martinez`,</v>
      </c>
      <c r="I495" t="str">
        <f t="shared" ca="1" si="211"/>
        <v>`firstName`:`Miguel`,</v>
      </c>
      <c r="J495" t="str">
        <f t="shared" ca="1" si="212"/>
        <v>`technician`:`Martinez, Miguel`,</v>
      </c>
      <c r="K495" t="str">
        <f t="shared" ca="1" si="213"/>
        <v>`timeStampM`:`null`,</v>
      </c>
      <c r="L495" t="str">
        <f t="shared" ca="1" si="214"/>
        <v>`shiftSerial`:`43047_01`,</v>
      </c>
      <c r="M495" t="str">
        <f t="shared" ca="1" si="215"/>
        <v>`siteUid`:521887,</v>
      </c>
      <c r="N495" t="str">
        <f t="shared" ca="1" si="216"/>
        <v>`timeStamp`:43048.2953869792,</v>
      </c>
      <c r="O495" t="str">
        <f t="shared" ca="1" si="217"/>
        <v>`payrollPeriod`:43047,</v>
      </c>
      <c r="P495" t="str">
        <f t="shared" ca="1" si="218"/>
        <v>`rprtDateX`:43047,</v>
      </c>
      <c r="Q495" t="str">
        <f t="shared" ca="1" si="219"/>
        <v>`payroll_Period`:43047,</v>
      </c>
      <c r="R495" t="str">
        <f t="shared" ca="1" si="220"/>
        <v>`ts`:0.25,</v>
      </c>
      <c r="S495" t="str">
        <f t="shared" ca="1" si="221"/>
        <v>`te`:0.583333333333333,</v>
      </c>
      <c r="T495" t="str">
        <f t="shared" ca="1" si="222"/>
        <v>`repairHrs`:8,</v>
      </c>
      <c r="U495" t="str">
        <f t="shared" ca="1" si="223"/>
        <v>`rprtDate`:`2017-11-08`,</v>
      </c>
      <c r="V495" t="str">
        <f t="shared" ca="1" si="224"/>
        <v>`timeStarts`:`2017-11-08T06:00:00-06:00`,</v>
      </c>
      <c r="W495" t="str">
        <f t="shared" ca="1" si="225"/>
        <v>`timeEnds`:`2017-11-08T14:00:00-06:00`,</v>
      </c>
      <c r="X495" t="str">
        <f t="shared" ca="1" si="226"/>
        <v>`shift`:`AM`,</v>
      </c>
      <c r="Y495" t="str">
        <f t="shared" ca="1" si="227"/>
        <v>`shiftStartTime`:`6`,</v>
      </c>
      <c r="Z495" t="str">
        <f t="shared" ca="1" si="228"/>
        <v>`wONum`:`KNSHOP`,</v>
      </c>
      <c r="AA495" t="str">
        <f t="shared" ca="1" si="229"/>
        <v>`uNum`:`HP-082`,</v>
      </c>
      <c r="AB495" t="str">
        <f t="shared" ca="1" si="230"/>
        <v>`notes`:`Performed checklist trailer and tractor. Topoff fluids. Replace trailer brakes and wheel seal. Run and test. Replace suction manifold seal. Relocated iron .`,</v>
      </c>
      <c r="AC495" t="str">
        <f t="shared" ca="1" si="231"/>
        <v>`shift_Serial`:`43047_01`}</v>
      </c>
    </row>
    <row r="496" spans="1:29" x14ac:dyDescent="0.2">
      <c r="A496" t="str">
        <f t="shared" ca="1" si="203"/>
        <v>{`_id`:`miguelmartinez_2017-11-09_07-09-02_-0600_Thu`,</v>
      </c>
      <c r="B496" t="str">
        <f t="shared" ca="1" si="204"/>
        <v>`_rev`:`3-03c5d12767a8aa5d0f35573509b16898`,</v>
      </c>
      <c r="C496" t="str">
        <f t="shared" ca="1" si="205"/>
        <v>`worksiteEncoded`:`KN_ODS_MNSHOP`,</v>
      </c>
      <c r="D496" t="str">
        <f t="shared" ca="1" si="206"/>
        <v>`client`:`KN`,</v>
      </c>
      <c r="E496" t="str">
        <f t="shared" ca="1" si="207"/>
        <v>`location`:`ODS`,</v>
      </c>
      <c r="F496" t="str">
        <f t="shared" ca="1" si="208"/>
        <v>`locID`:`MNSHOP`,</v>
      </c>
      <c r="G496" t="str">
        <f t="shared" ca="1" si="209"/>
        <v>`username`:`miguelmartinez`,</v>
      </c>
      <c r="H496" t="str">
        <f t="shared" ca="1" si="210"/>
        <v>`lastName`:`Martinez`,</v>
      </c>
      <c r="I496" t="str">
        <f t="shared" ca="1" si="211"/>
        <v>`firstName`:`Miguel`,</v>
      </c>
      <c r="J496" t="str">
        <f t="shared" ca="1" si="212"/>
        <v>`technician`:`Martinez, Miguel`,</v>
      </c>
      <c r="K496" t="str">
        <f t="shared" ca="1" si="213"/>
        <v>`timeStampM`:`null`,</v>
      </c>
      <c r="L496" t="str">
        <f t="shared" ca="1" si="214"/>
        <v>`shiftSerial`:`43047_01`,</v>
      </c>
      <c r="M496" t="str">
        <f t="shared" ca="1" si="215"/>
        <v>`siteUid`:521887,</v>
      </c>
      <c r="N496" t="str">
        <f t="shared" ca="1" si="216"/>
        <v>`timeStamp`:43048.2979443287,</v>
      </c>
      <c r="O496" t="str">
        <f t="shared" ca="1" si="217"/>
        <v>`payrollPeriod`:43047,</v>
      </c>
      <c r="P496" t="str">
        <f t="shared" ca="1" si="218"/>
        <v>`rprtDateX`:43047,</v>
      </c>
      <c r="Q496" t="str">
        <f t="shared" ca="1" si="219"/>
        <v>`payroll_Period`:43047,</v>
      </c>
      <c r="R496" t="str">
        <f t="shared" ca="1" si="220"/>
        <v>`ts`:0.583333333333333,</v>
      </c>
      <c r="S496" t="str">
        <f t="shared" ca="1" si="221"/>
        <v>`te`:0.708333333333333,</v>
      </c>
      <c r="T496" t="str">
        <f t="shared" ca="1" si="222"/>
        <v>`repairHrs`:3,</v>
      </c>
      <c r="U496" t="str">
        <f t="shared" ca="1" si="223"/>
        <v>`rprtDate`:`2017-11-08`,</v>
      </c>
      <c r="V496" t="str">
        <f t="shared" ca="1" si="224"/>
        <v>`timeStarts`:`2017-11-08T14:00:00-06:00`,</v>
      </c>
      <c r="W496" t="str">
        <f t="shared" ca="1" si="225"/>
        <v>`timeEnds`:`2017-11-08T17:00:00-06:00`,</v>
      </c>
      <c r="X496" t="str">
        <f t="shared" ca="1" si="226"/>
        <v>`shift`:`AM`,</v>
      </c>
      <c r="Y496" t="str">
        <f t="shared" ca="1" si="227"/>
        <v>`shiftStartTime`:`6`,</v>
      </c>
      <c r="Z496" t="str">
        <f t="shared" ca="1" si="228"/>
        <v>`wONum`:`KNSHOP`,</v>
      </c>
      <c r="AA496" t="str">
        <f t="shared" ca="1" si="229"/>
        <v>`uNum`:`SHOP`,</v>
      </c>
      <c r="AB496" t="str">
        <f t="shared" ca="1" si="230"/>
        <v>`notes`:`Shop`,</v>
      </c>
      <c r="AC496" t="str">
        <f t="shared" ca="1" si="231"/>
        <v>`shift_Serial`:`43047_01`}</v>
      </c>
    </row>
    <row r="497" spans="1:29" x14ac:dyDescent="0.2">
      <c r="A497" t="str">
        <f t="shared" ca="1" si="203"/>
        <v>{`_id`:`miguelmartinez_2017-11-10_07-12-09_-0600_Fri`,</v>
      </c>
      <c r="B497" t="str">
        <f t="shared" ca="1" si="204"/>
        <v>`_rev`:`2-1a133be39477c6e416edfb1819cfcf60`,</v>
      </c>
      <c r="C497" t="str">
        <f t="shared" ca="1" si="205"/>
        <v>`worksiteEncoded`:`KN_ODS_MNSHOP`,</v>
      </c>
      <c r="D497" t="str">
        <f t="shared" ca="1" si="206"/>
        <v>`client`:`KN`,</v>
      </c>
      <c r="E497" t="str">
        <f t="shared" ca="1" si="207"/>
        <v>`location`:`ODS`,</v>
      </c>
      <c r="F497" t="str">
        <f t="shared" ca="1" si="208"/>
        <v>`locID`:`MNSHOP`,</v>
      </c>
      <c r="G497" t="str">
        <f t="shared" ca="1" si="209"/>
        <v>`username`:`miguelmartinez`,</v>
      </c>
      <c r="H497" t="str">
        <f t="shared" ca="1" si="210"/>
        <v>`lastName`:`Martinez`,</v>
      </c>
      <c r="I497" t="str">
        <f t="shared" ca="1" si="211"/>
        <v>`firstName`:`Miguel`,</v>
      </c>
      <c r="J497" t="str">
        <f t="shared" ca="1" si="212"/>
        <v>`technician`:`Martinez, Miguel`,</v>
      </c>
      <c r="K497" t="str">
        <f t="shared" ca="1" si="213"/>
        <v>`timeStampM`:`2017-11-10T07:12:09-06:00`,</v>
      </c>
      <c r="L497" t="str">
        <f t="shared" ca="1" si="214"/>
        <v>`shiftSerial`:`43047_02`,</v>
      </c>
      <c r="M497" t="str">
        <f t="shared" ca="1" si="215"/>
        <v>`siteUid`:521887,</v>
      </c>
      <c r="N497" t="str">
        <f t="shared" ca="1" si="216"/>
        <v>`timeStamp`:43049.3001090394,</v>
      </c>
      <c r="O497" t="str">
        <f t="shared" ca="1" si="217"/>
        <v>`payrollPeriod`:43047,</v>
      </c>
      <c r="P497" t="str">
        <f t="shared" ca="1" si="218"/>
        <v>`rprtDateX`:43048,</v>
      </c>
      <c r="Q497" t="str">
        <f t="shared" ca="1" si="219"/>
        <v>`payroll_Period`:43047,</v>
      </c>
      <c r="R497" t="str">
        <f t="shared" ca="1" si="220"/>
        <v>`ts`:0.25,</v>
      </c>
      <c r="S497" t="str">
        <f t="shared" ca="1" si="221"/>
        <v>`te`:0.541666666666667,</v>
      </c>
      <c r="T497" t="str">
        <f t="shared" ca="1" si="222"/>
        <v>`repairHrs`:7,</v>
      </c>
      <c r="U497" t="str">
        <f t="shared" ca="1" si="223"/>
        <v>`rprtDate`:`2017-11-09`,</v>
      </c>
      <c r="V497" t="str">
        <f t="shared" ca="1" si="224"/>
        <v>`timeStarts`:`2017-11-09T06:00:00-06:00`,</v>
      </c>
      <c r="W497" t="str">
        <f t="shared" ca="1" si="225"/>
        <v>`timeEnds`:`2017-11-09T13:00:00-06:00`,</v>
      </c>
      <c r="X497" t="str">
        <f t="shared" ca="1" si="226"/>
        <v>`shift`:`AM`,</v>
      </c>
      <c r="Y497" t="str">
        <f t="shared" ca="1" si="227"/>
        <v>`shiftStartTime`:`6`,</v>
      </c>
      <c r="Z497" t="str">
        <f t="shared" ca="1" si="228"/>
        <v>`wONum`:`KNSHOP`,</v>
      </c>
      <c r="AA497" t="str">
        <f t="shared" ca="1" si="229"/>
        <v>`uNum`:`506070`,</v>
      </c>
      <c r="AB497" t="str">
        <f t="shared" ca="1" si="230"/>
        <v>`notes`:`Performed checklist trailer and tractor. Performed power end maintenance. Installed fuel lines. Run and test. Abjust lupe pump pressure.`,</v>
      </c>
      <c r="AC497" t="str">
        <f t="shared" ca="1" si="231"/>
        <v>`shift_Serial`:`43047_02`}</v>
      </c>
    </row>
    <row r="498" spans="1:29" x14ac:dyDescent="0.2">
      <c r="A498" t="str">
        <f t="shared" ca="1" si="203"/>
        <v>{`_id`:`miguelmartinez_2017-11-10_07-16-34_-0600_Fri`,</v>
      </c>
      <c r="B498" t="str">
        <f t="shared" ca="1" si="204"/>
        <v>`_rev`:`2-cea9e14b090958adc531a30adcefd1cf`,</v>
      </c>
      <c r="C498" t="str">
        <f t="shared" ca="1" si="205"/>
        <v>`worksiteEncoded`:`KN_ODS_MNSHOP`,</v>
      </c>
      <c r="D498" t="str">
        <f t="shared" ca="1" si="206"/>
        <v>`client`:`KN`,</v>
      </c>
      <c r="E498" t="str">
        <f t="shared" ca="1" si="207"/>
        <v>`location`:`ODS`,</v>
      </c>
      <c r="F498" t="str">
        <f t="shared" ca="1" si="208"/>
        <v>`locID`:`MNSHOP`,</v>
      </c>
      <c r="G498" t="str">
        <f t="shared" ca="1" si="209"/>
        <v>`username`:`miguelmartinez`,</v>
      </c>
      <c r="H498" t="str">
        <f t="shared" ca="1" si="210"/>
        <v>`lastName`:`Martinez`,</v>
      </c>
      <c r="I498" t="str">
        <f t="shared" ca="1" si="211"/>
        <v>`firstName`:`Miguel`,</v>
      </c>
      <c r="J498" t="str">
        <f t="shared" ca="1" si="212"/>
        <v>`technician`:`Martinez, Miguel`,</v>
      </c>
      <c r="K498" t="str">
        <f t="shared" ca="1" si="213"/>
        <v>`timeStampM`:`2017-11-10T07:16:34-06:00`,</v>
      </c>
      <c r="L498" t="str">
        <f t="shared" ca="1" si="214"/>
        <v>`shiftSerial`:`43047_02`,</v>
      </c>
      <c r="M498" t="str">
        <f t="shared" ca="1" si="215"/>
        <v>`siteUid`:521887,</v>
      </c>
      <c r="N498" t="str">
        <f t="shared" ca="1" si="216"/>
        <v>`timeStamp`:43049.303177037,</v>
      </c>
      <c r="O498" t="str">
        <f t="shared" ca="1" si="217"/>
        <v>`payrollPeriod`:43047,</v>
      </c>
      <c r="P498" t="str">
        <f t="shared" ca="1" si="218"/>
        <v>`rprtDateX`:43048,</v>
      </c>
      <c r="Q498" t="str">
        <f t="shared" ca="1" si="219"/>
        <v>`payroll_Period`:43047,</v>
      </c>
      <c r="R498" t="str">
        <f t="shared" ca="1" si="220"/>
        <v>`ts`:0.541666666666667,</v>
      </c>
      <c r="S498" t="str">
        <f t="shared" ca="1" si="221"/>
        <v>`te`:0.625,</v>
      </c>
      <c r="T498" t="str">
        <f t="shared" ca="1" si="222"/>
        <v>`repairHrs`:2,</v>
      </c>
      <c r="U498" t="str">
        <f t="shared" ca="1" si="223"/>
        <v>`rprtDate`:`2017-11-09`,</v>
      </c>
      <c r="V498" t="str">
        <f t="shared" ca="1" si="224"/>
        <v>`timeStarts`:`2017-11-09T13:00:00-06:00`,</v>
      </c>
      <c r="W498" t="str">
        <f t="shared" ca="1" si="225"/>
        <v>`timeEnds`:`2017-11-09T15:00:00-06:00`,</v>
      </c>
      <c r="X498" t="str">
        <f t="shared" ca="1" si="226"/>
        <v>`shift`:`AM`,</v>
      </c>
      <c r="Y498" t="str">
        <f t="shared" ca="1" si="227"/>
        <v>`shiftStartTime`:`6`,</v>
      </c>
      <c r="Z498" t="str">
        <f t="shared" ca="1" si="228"/>
        <v>`wONum`:`KNSHOP`,</v>
      </c>
      <c r="AA498" t="str">
        <f t="shared" ca="1" si="229"/>
        <v>`uNum`:`10096`,</v>
      </c>
      <c r="AB498" t="str">
        <f t="shared" ca="1" si="230"/>
        <v>`notes`:`Wash unit at wash bay`,</v>
      </c>
      <c r="AC498" t="str">
        <f t="shared" ca="1" si="231"/>
        <v>`shift_Serial`:`43047_02`}</v>
      </c>
    </row>
    <row r="499" spans="1:29" x14ac:dyDescent="0.2">
      <c r="A499" t="str">
        <f t="shared" ca="1" si="203"/>
        <v>{`_id`:`miguelmartinez_2017-11-10_07-17-14_-0600_Fri`,</v>
      </c>
      <c r="B499" t="str">
        <f t="shared" ca="1" si="204"/>
        <v>`_rev`:`2-f04e9dbf6f32522d1e45fa113c557fd5`,</v>
      </c>
      <c r="C499" t="str">
        <f t="shared" ca="1" si="205"/>
        <v>`worksiteEncoded`:`KN_ODS_MNSHOP`,</v>
      </c>
      <c r="D499" t="str">
        <f t="shared" ca="1" si="206"/>
        <v>`client`:`KN`,</v>
      </c>
      <c r="E499" t="str">
        <f t="shared" ca="1" si="207"/>
        <v>`location`:`ODS`,</v>
      </c>
      <c r="F499" t="str">
        <f t="shared" ca="1" si="208"/>
        <v>`locID`:`MNSHOP`,</v>
      </c>
      <c r="G499" t="str">
        <f t="shared" ca="1" si="209"/>
        <v>`username`:`miguelmartinez`,</v>
      </c>
      <c r="H499" t="str">
        <f t="shared" ca="1" si="210"/>
        <v>`lastName`:`Martinez`,</v>
      </c>
      <c r="I499" t="str">
        <f t="shared" ca="1" si="211"/>
        <v>`firstName`:`Miguel`,</v>
      </c>
      <c r="J499" t="str">
        <f t="shared" ca="1" si="212"/>
        <v>`technician`:`Martinez, Miguel`,</v>
      </c>
      <c r="K499" t="str">
        <f t="shared" ca="1" si="213"/>
        <v>`timeStampM`:`2017-11-10T07:17:14-06:00`,</v>
      </c>
      <c r="L499" t="str">
        <f t="shared" ca="1" si="214"/>
        <v>`shiftSerial`:`43047_02`,</v>
      </c>
      <c r="M499" t="str">
        <f t="shared" ca="1" si="215"/>
        <v>`siteUid`:521887,</v>
      </c>
      <c r="N499" t="str">
        <f t="shared" ca="1" si="216"/>
        <v>`timeStamp`:43049.3036372569,</v>
      </c>
      <c r="O499" t="str">
        <f t="shared" ca="1" si="217"/>
        <v>`payrollPeriod`:43047,</v>
      </c>
      <c r="P499" t="str">
        <f t="shared" ca="1" si="218"/>
        <v>`rprtDateX`:43048,</v>
      </c>
      <c r="Q499" t="str">
        <f t="shared" ca="1" si="219"/>
        <v>`payroll_Period`:43047,</v>
      </c>
      <c r="R499" t="str">
        <f t="shared" ca="1" si="220"/>
        <v>`ts`:0.625,</v>
      </c>
      <c r="S499" t="str">
        <f t="shared" ca="1" si="221"/>
        <v>`te`:0.708333333333333,</v>
      </c>
      <c r="T499" t="str">
        <f t="shared" ca="1" si="222"/>
        <v>`repairHrs`:2,</v>
      </c>
      <c r="U499" t="str">
        <f t="shared" ca="1" si="223"/>
        <v>`rprtDate`:`2017-11-09`,</v>
      </c>
      <c r="V499" t="str">
        <f t="shared" ca="1" si="224"/>
        <v>`timeStarts`:`2017-11-09T15:00:00-06:00`,</v>
      </c>
      <c r="W499" t="str">
        <f t="shared" ca="1" si="225"/>
        <v>`timeEnds`:`2017-11-09T17:00:00-06:00`,</v>
      </c>
      <c r="X499" t="str">
        <f t="shared" ca="1" si="226"/>
        <v>`shift`:`AM`,</v>
      </c>
      <c r="Y499" t="str">
        <f t="shared" ca="1" si="227"/>
        <v>`shiftStartTime`:`6`,</v>
      </c>
      <c r="Z499" t="str">
        <f t="shared" ca="1" si="228"/>
        <v>`wONum`:`KNSHOP`,</v>
      </c>
      <c r="AA499" t="str">
        <f t="shared" ca="1" si="229"/>
        <v>`uNum`:`SHOP`,</v>
      </c>
      <c r="AB499" t="str">
        <f t="shared" ca="1" si="230"/>
        <v>`notes`:`Shop`,</v>
      </c>
      <c r="AC499" t="str">
        <f t="shared" ca="1" si="231"/>
        <v>`shift_Serial`:`43047_02`}</v>
      </c>
    </row>
    <row r="500" spans="1:29" x14ac:dyDescent="0.2">
      <c r="A500" t="str">
        <f t="shared" ca="1" si="203"/>
        <v>{`_id`:`miguelmartinez_2017-11-11_07-23-36_-0600_Sat`,</v>
      </c>
      <c r="B500" t="str">
        <f t="shared" ca="1" si="204"/>
        <v>`_rev`:`2-2bd00daecf73a691796d955ae16e3e86`,</v>
      </c>
      <c r="C500" t="str">
        <f t="shared" ca="1" si="205"/>
        <v>`worksiteEncoded`:`KN_ODS_MNSHOP`,</v>
      </c>
      <c r="D500" t="str">
        <f t="shared" ca="1" si="206"/>
        <v>`client`:`KN`,</v>
      </c>
      <c r="E500" t="str">
        <f t="shared" ca="1" si="207"/>
        <v>`location`:`ODS`,</v>
      </c>
      <c r="F500" t="str">
        <f t="shared" ca="1" si="208"/>
        <v>`locID`:`MNSHOP`,</v>
      </c>
      <c r="G500" t="str">
        <f t="shared" ca="1" si="209"/>
        <v>`username`:`miguelmartinez`,</v>
      </c>
      <c r="H500" t="str">
        <f t="shared" ca="1" si="210"/>
        <v>`lastName`:`Martinez`,</v>
      </c>
      <c r="I500" t="str">
        <f t="shared" ca="1" si="211"/>
        <v>`firstName`:`Miguel`,</v>
      </c>
      <c r="J500" t="str">
        <f t="shared" ca="1" si="212"/>
        <v>`technician`:`Martinez, Miguel`,</v>
      </c>
      <c r="K500" t="str">
        <f t="shared" ca="1" si="213"/>
        <v>`timeStampM`:`2017-11-11T07:23:36-06:00`,</v>
      </c>
      <c r="L500" t="str">
        <f t="shared" ca="1" si="214"/>
        <v>`shiftSerial`:`43047_03`,</v>
      </c>
      <c r="M500" t="str">
        <f t="shared" ca="1" si="215"/>
        <v>`siteUid`:521887,</v>
      </c>
      <c r="N500" t="str">
        <f t="shared" ca="1" si="216"/>
        <v>`timeStamp`:43050.3080652662,</v>
      </c>
      <c r="O500" t="str">
        <f t="shared" ca="1" si="217"/>
        <v>`payrollPeriod`:43047,</v>
      </c>
      <c r="P500" t="str">
        <f t="shared" ca="1" si="218"/>
        <v>`rprtDateX`:43049,</v>
      </c>
      <c r="Q500" t="str">
        <f t="shared" ca="1" si="219"/>
        <v>`payroll_Period`:43047,</v>
      </c>
      <c r="R500" t="str">
        <f t="shared" ca="1" si="220"/>
        <v>`ts`:0.25,</v>
      </c>
      <c r="S500" t="str">
        <f t="shared" ca="1" si="221"/>
        <v>`te`:0.666666666666667,</v>
      </c>
      <c r="T500" t="str">
        <f t="shared" ca="1" si="222"/>
        <v>`repairHrs`:10,</v>
      </c>
      <c r="U500" t="str">
        <f t="shared" ca="1" si="223"/>
        <v>`rprtDate`:`2017-11-10`,</v>
      </c>
      <c r="V500" t="str">
        <f t="shared" ca="1" si="224"/>
        <v>`timeStarts`:`2017-11-10T06:00:00-06:00`,</v>
      </c>
      <c r="W500" t="str">
        <f t="shared" ca="1" si="225"/>
        <v>`timeEnds`:`2017-11-10T16:00:00-06:00`,</v>
      </c>
      <c r="X500" t="str">
        <f t="shared" ca="1" si="226"/>
        <v>`shift`:`AM`,</v>
      </c>
      <c r="Y500" t="str">
        <f t="shared" ca="1" si="227"/>
        <v>`shiftStartTime`:`6`,</v>
      </c>
      <c r="Z500" t="str">
        <f t="shared" ca="1" si="228"/>
        <v>`wONum`:`KNSHOP`,</v>
      </c>
      <c r="AA500" t="str">
        <f t="shared" ca="1" si="229"/>
        <v>`uNum`:`HP-081`,</v>
      </c>
      <c r="AB500" t="str">
        <f t="shared" ca="1" si="230"/>
        <v>`notes`:`Replace and repair trailer fenders on both sides. Replace and repair trailer mud flaps. Troubleshooting fan motor not working on pump. Remove fan motor pump.`,</v>
      </c>
      <c r="AC500" t="str">
        <f t="shared" ca="1" si="231"/>
        <v>`shift_Serial`:`43047_03`}</v>
      </c>
    </row>
    <row r="501" spans="1:29" x14ac:dyDescent="0.2">
      <c r="A501" t="str">
        <f t="shared" ca="1" si="203"/>
        <v>{`_id`:`miguelmartinez_2017-11-11_07-25-34_-0600_Sat`,</v>
      </c>
      <c r="B501" t="str">
        <f t="shared" ca="1" si="204"/>
        <v>`_rev`:`2-f51423626c22aa58d7cbe5472fe8dd54`,</v>
      </c>
      <c r="C501" t="str">
        <f t="shared" ca="1" si="205"/>
        <v>`worksiteEncoded`:`KN_ODS_MNSHOP`,</v>
      </c>
      <c r="D501" t="str">
        <f t="shared" ca="1" si="206"/>
        <v>`client`:`KN`,</v>
      </c>
      <c r="E501" t="str">
        <f t="shared" ca="1" si="207"/>
        <v>`location`:`ODS`,</v>
      </c>
      <c r="F501" t="str">
        <f t="shared" ca="1" si="208"/>
        <v>`locID`:`MNSHOP`,</v>
      </c>
      <c r="G501" t="str">
        <f t="shared" ca="1" si="209"/>
        <v>`username`:`miguelmartinez`,</v>
      </c>
      <c r="H501" t="str">
        <f t="shared" ca="1" si="210"/>
        <v>`lastName`:`Martinez`,</v>
      </c>
      <c r="I501" t="str">
        <f t="shared" ca="1" si="211"/>
        <v>`firstName`:`Miguel`,</v>
      </c>
      <c r="J501" t="str">
        <f t="shared" ca="1" si="212"/>
        <v>`technician`:`Martinez, Miguel`,</v>
      </c>
      <c r="K501" t="str">
        <f t="shared" ca="1" si="213"/>
        <v>`timeStampM`:`2017-11-11T07:25:34-06:00`,</v>
      </c>
      <c r="L501" t="str">
        <f t="shared" ca="1" si="214"/>
        <v>`shiftSerial`:`43047_03`,</v>
      </c>
      <c r="M501" t="str">
        <f t="shared" ca="1" si="215"/>
        <v>`siteUid`:521887,</v>
      </c>
      <c r="N501" t="str">
        <f t="shared" ca="1" si="216"/>
        <v>`timeStamp`:43050.3094232986,</v>
      </c>
      <c r="O501" t="str">
        <f t="shared" ca="1" si="217"/>
        <v>`payrollPeriod`:43047,</v>
      </c>
      <c r="P501" t="str">
        <f t="shared" ca="1" si="218"/>
        <v>`rprtDateX`:43049,</v>
      </c>
      <c r="Q501" t="str">
        <f t="shared" ca="1" si="219"/>
        <v>`payroll_Period`:43047,</v>
      </c>
      <c r="R501" t="str">
        <f t="shared" ca="1" si="220"/>
        <v>`ts`:0.666666666666667,</v>
      </c>
      <c r="S501" t="str">
        <f t="shared" ca="1" si="221"/>
        <v>`te`:0.708333333333333,</v>
      </c>
      <c r="T501" t="str">
        <f t="shared" ca="1" si="222"/>
        <v>`repairHrs`:1,</v>
      </c>
      <c r="U501" t="str">
        <f t="shared" ca="1" si="223"/>
        <v>`rprtDate`:`2017-11-10`,</v>
      </c>
      <c r="V501" t="str">
        <f t="shared" ca="1" si="224"/>
        <v>`timeStarts`:`2017-11-10T16:00:00-06:00`,</v>
      </c>
      <c r="W501" t="str">
        <f t="shared" ca="1" si="225"/>
        <v>`timeEnds`:`2017-11-10T17:00:00-06:00`,</v>
      </c>
      <c r="X501" t="str">
        <f t="shared" ca="1" si="226"/>
        <v>`shift`:`AM`,</v>
      </c>
      <c r="Y501" t="str">
        <f t="shared" ca="1" si="227"/>
        <v>`shiftStartTime`:`6`,</v>
      </c>
      <c r="Z501" t="str">
        <f t="shared" ca="1" si="228"/>
        <v>`wONum`:`KNSHOP`,</v>
      </c>
      <c r="AA501" t="str">
        <f t="shared" ca="1" si="229"/>
        <v>`uNum`:`SHOP`,</v>
      </c>
      <c r="AB501" t="str">
        <f t="shared" ca="1" si="230"/>
        <v>`notes`:`Shop`,</v>
      </c>
      <c r="AC501" t="str">
        <f t="shared" ca="1" si="231"/>
        <v>`shift_Serial`:`43047_03`}</v>
      </c>
    </row>
    <row r="502" spans="1:29" x14ac:dyDescent="0.2">
      <c r="A502" t="str">
        <f t="shared" ca="1" si="203"/>
        <v>{`_id`:`miguelmartinez_2017-11-12_08-21-04_-0600_Sun`,</v>
      </c>
      <c r="B502" t="str">
        <f t="shared" ca="1" si="204"/>
        <v>`_rev`:`2-6746c4aa6cd5bc9928556e11c17a4462`,</v>
      </c>
      <c r="C502" t="str">
        <f t="shared" ca="1" si="205"/>
        <v>`worksiteEncoded`:`KN_ODS_MNSHOP`,</v>
      </c>
      <c r="D502" t="str">
        <f t="shared" ca="1" si="206"/>
        <v>`client`:`KN`,</v>
      </c>
      <c r="E502" t="str">
        <f t="shared" ca="1" si="207"/>
        <v>`location`:`ODS`,</v>
      </c>
      <c r="F502" t="str">
        <f t="shared" ca="1" si="208"/>
        <v>`locID`:`MNSHOP`,</v>
      </c>
      <c r="G502" t="str">
        <f t="shared" ca="1" si="209"/>
        <v>`username`:`miguelmartinez`,</v>
      </c>
      <c r="H502" t="str">
        <f t="shared" ca="1" si="210"/>
        <v>`lastName`:`Martinez`,</v>
      </c>
      <c r="I502" t="str">
        <f t="shared" ca="1" si="211"/>
        <v>`firstName`:`Miguel`,</v>
      </c>
      <c r="J502" t="str">
        <f t="shared" ca="1" si="212"/>
        <v>`technician`:`Martinez, Miguel`,</v>
      </c>
      <c r="K502" t="str">
        <f t="shared" ca="1" si="213"/>
        <v>`timeStampM`:`2017-11-12T08:21:04-06:00`,</v>
      </c>
      <c r="L502" t="str">
        <f t="shared" ca="1" si="214"/>
        <v>`shiftSerial`:`43047_04`,</v>
      </c>
      <c r="M502" t="str">
        <f t="shared" ca="1" si="215"/>
        <v>`siteUid`:521887,</v>
      </c>
      <c r="N502" t="str">
        <f t="shared" ca="1" si="216"/>
        <v>`timeStamp`:43051.3479641088,</v>
      </c>
      <c r="O502" t="str">
        <f t="shared" ca="1" si="217"/>
        <v>`payrollPeriod`:43047,</v>
      </c>
      <c r="P502" t="str">
        <f t="shared" ca="1" si="218"/>
        <v>`rprtDateX`:43050,</v>
      </c>
      <c r="Q502" t="str">
        <f t="shared" ca="1" si="219"/>
        <v>`payroll_Period`:43047,</v>
      </c>
      <c r="R502" t="str">
        <f t="shared" ca="1" si="220"/>
        <v>`ts`:0.25,</v>
      </c>
      <c r="S502" t="str">
        <f t="shared" ca="1" si="221"/>
        <v>`te`:0.666666666666667,</v>
      </c>
      <c r="T502" t="str">
        <f t="shared" ca="1" si="222"/>
        <v>`repairHrs`:10,</v>
      </c>
      <c r="U502" t="str">
        <f t="shared" ca="1" si="223"/>
        <v>`rprtDate`:`2017-11-11`,</v>
      </c>
      <c r="V502" t="str">
        <f t="shared" ca="1" si="224"/>
        <v>`timeStarts`:`2017-11-11T06:00:00-06:00`,</v>
      </c>
      <c r="W502" t="str">
        <f t="shared" ca="1" si="225"/>
        <v>`timeEnds`:`2017-11-11T16:00:00-06:00`,</v>
      </c>
      <c r="X502" t="str">
        <f t="shared" ca="1" si="226"/>
        <v>`shift`:`AM`,</v>
      </c>
      <c r="Y502" t="str">
        <f t="shared" ca="1" si="227"/>
        <v>`shiftStartTime`:`6`,</v>
      </c>
      <c r="Z502" t="str">
        <f t="shared" ca="1" si="228"/>
        <v>`wONum`:`KNSHOP`,</v>
      </c>
      <c r="AA502" t="str">
        <f t="shared" ca="1" si="229"/>
        <v>`uNum`:`HP-081`,</v>
      </c>
      <c r="AB502" t="str">
        <f t="shared" ca="1" si="230"/>
        <v>`notes`:`Performed repairs. Replace and made new hydraulic lines for fan motor. Replace hydraulic fittings on started switch. Run and test. Troubleshooting fan motor for leaks. Took pump to test pit. Assist at test pit to test pump.`,</v>
      </c>
      <c r="AC502" t="str">
        <f t="shared" ca="1" si="231"/>
        <v>`shift_Serial`:`43047_04`}</v>
      </c>
    </row>
    <row r="503" spans="1:29" x14ac:dyDescent="0.2">
      <c r="A503" t="str">
        <f t="shared" ca="1" si="203"/>
        <v>{`_id`:`miguelmartinez_2017-11-12_08-23-27_-0600_Sun`,</v>
      </c>
      <c r="B503" t="str">
        <f t="shared" ca="1" si="204"/>
        <v>`_rev`:`2-6842a57b35ab5f5b3b85f62dc313c450`,</v>
      </c>
      <c r="C503" t="str">
        <f t="shared" ca="1" si="205"/>
        <v>`worksiteEncoded`:`KN_ODS_MNSHOP`,</v>
      </c>
      <c r="D503" t="str">
        <f t="shared" ca="1" si="206"/>
        <v>`client`:`KN`,</v>
      </c>
      <c r="E503" t="str">
        <f t="shared" ca="1" si="207"/>
        <v>`location`:`ODS`,</v>
      </c>
      <c r="F503" t="str">
        <f t="shared" ca="1" si="208"/>
        <v>`locID`:`MNSHOP`,</v>
      </c>
      <c r="G503" t="str">
        <f t="shared" ca="1" si="209"/>
        <v>`username`:`miguelmartinez`,</v>
      </c>
      <c r="H503" t="str">
        <f t="shared" ca="1" si="210"/>
        <v>`lastName`:`Martinez`,</v>
      </c>
      <c r="I503" t="str">
        <f t="shared" ca="1" si="211"/>
        <v>`firstName`:`Miguel`,</v>
      </c>
      <c r="J503" t="str">
        <f t="shared" ca="1" si="212"/>
        <v>`technician`:`Martinez, Miguel`,</v>
      </c>
      <c r="K503" t="str">
        <f t="shared" ca="1" si="213"/>
        <v>`timeStampM`:`2017-11-12T08:23:27-06:00`,</v>
      </c>
      <c r="L503" t="str">
        <f t="shared" ca="1" si="214"/>
        <v>`shiftSerial`:`43047_04`,</v>
      </c>
      <c r="M503" t="str">
        <f t="shared" ca="1" si="215"/>
        <v>`siteUid`:521887,</v>
      </c>
      <c r="N503" t="str">
        <f t="shared" ca="1" si="216"/>
        <v>`timeStamp`:43051.3496219097,</v>
      </c>
      <c r="O503" t="str">
        <f t="shared" ca="1" si="217"/>
        <v>`payrollPeriod`:43047,</v>
      </c>
      <c r="P503" t="str">
        <f t="shared" ca="1" si="218"/>
        <v>`rprtDateX`:43050,</v>
      </c>
      <c r="Q503" t="str">
        <f t="shared" ca="1" si="219"/>
        <v>`payroll_Period`:43047,</v>
      </c>
      <c r="R503" t="str">
        <f t="shared" ca="1" si="220"/>
        <v>`ts`:0.666666666666667,</v>
      </c>
      <c r="S503" t="str">
        <f t="shared" ca="1" si="221"/>
        <v>`te`:0.708333333333333,</v>
      </c>
      <c r="T503" t="str">
        <f t="shared" ca="1" si="222"/>
        <v>`repairHrs`:1,</v>
      </c>
      <c r="U503" t="str">
        <f t="shared" ca="1" si="223"/>
        <v>`rprtDate`:`2017-11-11`,</v>
      </c>
      <c r="V503" t="str">
        <f t="shared" ca="1" si="224"/>
        <v>`timeStarts`:`2017-11-11T16:00:00-06:00`,</v>
      </c>
      <c r="W503" t="str">
        <f t="shared" ca="1" si="225"/>
        <v>`timeEnds`:`2017-11-11T17:00:00-06:00`,</v>
      </c>
      <c r="X503" t="str">
        <f t="shared" ca="1" si="226"/>
        <v>`shift`:`AM`,</v>
      </c>
      <c r="Y503" t="str">
        <f t="shared" ca="1" si="227"/>
        <v>`shiftStartTime`:`6`,</v>
      </c>
      <c r="Z503" t="str">
        <f t="shared" ca="1" si="228"/>
        <v>`wONum`:`KNSHOP`,</v>
      </c>
      <c r="AA503" t="str">
        <f t="shared" ca="1" si="229"/>
        <v>`uNum`:`SHOP`,</v>
      </c>
      <c r="AB503" t="str">
        <f t="shared" ca="1" si="230"/>
        <v>`notes`:`Shop`,</v>
      </c>
      <c r="AC503" t="str">
        <f t="shared" ca="1" si="231"/>
        <v>`shift_Serial`:`43047_04`}</v>
      </c>
    </row>
    <row r="504" spans="1:29" x14ac:dyDescent="0.2">
      <c r="A504" t="str">
        <f t="shared" ca="1" si="203"/>
        <v>{`_id`:`omega_2017-10-01_18-41-42_-0500_Sun`,</v>
      </c>
      <c r="B504" t="str">
        <f t="shared" ca="1" si="204"/>
        <v>`_rev`:`3-664ed31b2fdb2e83fab44dbcabf15256`,</v>
      </c>
      <c r="C504" t="str">
        <f t="shared" ca="1" si="205"/>
        <v>`worksiteEncoded`:`KN_ODS_MNSHOP`,</v>
      </c>
      <c r="D504" t="str">
        <f t="shared" ca="1" si="206"/>
        <v>`client`:`KN`,</v>
      </c>
      <c r="E504" t="str">
        <f t="shared" ca="1" si="207"/>
        <v>`location`:`ODS`,</v>
      </c>
      <c r="F504" t="str">
        <f t="shared" ca="1" si="208"/>
        <v>`locID`:`MNSHOP`,</v>
      </c>
      <c r="G504" t="str">
        <f t="shared" ca="1" si="209"/>
        <v>`username`:`omega`,</v>
      </c>
      <c r="H504" t="str">
        <f t="shared" ca="1" si="210"/>
        <v>`lastName`:`Tijerina`,</v>
      </c>
      <c r="I504" t="str">
        <f t="shared" ca="1" si="211"/>
        <v>`firstName`:`Rene`,</v>
      </c>
      <c r="J504" t="str">
        <f t="shared" ca="1" si="212"/>
        <v>`technician`:`Tijerina, Rene`,</v>
      </c>
      <c r="K504" t="str">
        <f t="shared" ca="1" si="213"/>
        <v>`timeStampM`:`2017-10-01T18:41:42-05:00`,</v>
      </c>
      <c r="L504" t="str">
        <f t="shared" ca="1" si="214"/>
        <v>`shiftSerial`:`43005_05`,</v>
      </c>
      <c r="M504" t="str">
        <f t="shared" ca="1" si="215"/>
        <v>`siteUid`:521887,</v>
      </c>
      <c r="N504" t="str">
        <f t="shared" ca="1" si="216"/>
        <v>`timeStamp`:43009.7789655093,</v>
      </c>
      <c r="O504" t="str">
        <f t="shared" ca="1" si="217"/>
        <v>`payrollPeriod`:43005,</v>
      </c>
      <c r="P504" t="str">
        <f t="shared" ca="1" si="218"/>
        <v>`rprtDateX`:43009,</v>
      </c>
      <c r="Q504" t="str">
        <f t="shared" ca="1" si="219"/>
        <v>`payroll_Period`:43005,</v>
      </c>
      <c r="R504" t="str">
        <f t="shared" ca="1" si="220"/>
        <v>`ts`:0.75,</v>
      </c>
      <c r="S504" t="str">
        <f t="shared" ca="1" si="221"/>
        <v>`te`:0.208333333333333,</v>
      </c>
      <c r="T504" t="str">
        <f t="shared" ca="1" si="222"/>
        <v>`repairHrs`:11,</v>
      </c>
      <c r="U504" t="str">
        <f t="shared" ca="1" si="223"/>
        <v>`rprtDate`:`2017-10-01`,</v>
      </c>
      <c r="V504" t="str">
        <f t="shared" ca="1" si="224"/>
        <v>`timeStarts`:`2017-10-01T18:00:00-05:00`,</v>
      </c>
      <c r="W504" t="str">
        <f t="shared" ca="1" si="225"/>
        <v>`timeEnds`:`2017-10-02T05:00:00-05:00`,</v>
      </c>
      <c r="X504" t="str">
        <f t="shared" ca="1" si="226"/>
        <v>`shift`:`PM`,</v>
      </c>
      <c r="Y504" t="str">
        <f t="shared" ca="1" si="227"/>
        <v>`shiftStartTime`:`7`,</v>
      </c>
      <c r="Z504" t="str">
        <f t="shared" ca="1" si="228"/>
        <v>`wONum`:`KNSHOP`,</v>
      </c>
      <c r="AA504" t="str">
        <f t="shared" ca="1" si="229"/>
        <v>`uNum`:`1079`,</v>
      </c>
      <c r="AB504" t="str">
        <f t="shared" ca="1" si="230"/>
        <v>`notes`:`install valves and flanges on discharge and suction manifold. fill driverside engine with coolant and top off passenger side engine.`,</v>
      </c>
      <c r="AC504" t="str">
        <f t="shared" ca="1" si="231"/>
        <v>`shift_Serial`:`43005_05`}</v>
      </c>
    </row>
    <row r="505" spans="1:29" x14ac:dyDescent="0.2">
      <c r="A505" t="str">
        <f t="shared" ca="1" si="203"/>
        <v>{`_id`:`omega_2017-10-02_07-34-01_-0500_Mon`,</v>
      </c>
      <c r="B505" t="str">
        <f t="shared" ca="1" si="204"/>
        <v>`_rev`:`3-0597e349a5b38e6aadf424e3078fb57e`,</v>
      </c>
      <c r="C505" t="str">
        <f t="shared" ca="1" si="205"/>
        <v>`worksiteEncoded`:`KN_ODS_MNSHOP`,</v>
      </c>
      <c r="D505" t="str">
        <f t="shared" ca="1" si="206"/>
        <v>`client`:`KN`,</v>
      </c>
      <c r="E505" t="str">
        <f t="shared" ca="1" si="207"/>
        <v>`location`:`ODS`,</v>
      </c>
      <c r="F505" t="str">
        <f t="shared" ca="1" si="208"/>
        <v>`locID`:`MNSHOP`,</v>
      </c>
      <c r="G505" t="str">
        <f t="shared" ca="1" si="209"/>
        <v>`username`:`omega`,</v>
      </c>
      <c r="H505" t="str">
        <f t="shared" ca="1" si="210"/>
        <v>`lastName`:`Tijerina`,</v>
      </c>
      <c r="I505" t="str">
        <f t="shared" ca="1" si="211"/>
        <v>`firstName`:`Rene`,</v>
      </c>
      <c r="J505" t="str">
        <f t="shared" ca="1" si="212"/>
        <v>`technician`:`Tijerina, Rene`,</v>
      </c>
      <c r="K505" t="str">
        <f t="shared" ca="1" si="213"/>
        <v>`timeStampM`:`2017-10-02T07:34:01-05:00`,</v>
      </c>
      <c r="L505" t="str">
        <f t="shared" ca="1" si="214"/>
        <v>`shiftSerial`:`43005_06`,</v>
      </c>
      <c r="M505" t="str">
        <f t="shared" ca="1" si="215"/>
        <v>`siteUid`:521887,</v>
      </c>
      <c r="N505" t="str">
        <f t="shared" ca="1" si="216"/>
        <v>`timeStamp`:43010.315291169,</v>
      </c>
      <c r="O505" t="str">
        <f t="shared" ca="1" si="217"/>
        <v>`payrollPeriod`:43005,</v>
      </c>
      <c r="P505" t="str">
        <f t="shared" ca="1" si="218"/>
        <v>`rprtDateX`:43010,</v>
      </c>
      <c r="Q505" t="str">
        <f t="shared" ca="1" si="219"/>
        <v>`payroll_Period`:43005,</v>
      </c>
      <c r="R505" t="str">
        <f t="shared" ca="1" si="220"/>
        <v>`ts`:0.75,</v>
      </c>
      <c r="S505" t="str">
        <f t="shared" ca="1" si="221"/>
        <v>`te`:0.0833333333333333,</v>
      </c>
      <c r="T505" t="str">
        <f t="shared" ca="1" si="222"/>
        <v>`repairHrs`:8,</v>
      </c>
      <c r="U505" t="str">
        <f t="shared" ca="1" si="223"/>
        <v>`rprtDate`:`2017-10-02`,</v>
      </c>
      <c r="V505" t="str">
        <f t="shared" ca="1" si="224"/>
        <v>`timeStarts`:`2017-10-02T18:00:00-05:00`,</v>
      </c>
      <c r="W505" t="str">
        <f t="shared" ca="1" si="225"/>
        <v>`timeEnds`:`2017-10-03T02:00:00-05:00`,</v>
      </c>
      <c r="X505" t="str">
        <f t="shared" ca="1" si="226"/>
        <v>`shift`:`PM`,</v>
      </c>
      <c r="Y505" t="str">
        <f t="shared" ca="1" si="227"/>
        <v>`shiftStartTime`:`7`,</v>
      </c>
      <c r="Z505" t="str">
        <f t="shared" ca="1" si="228"/>
        <v>`wONum`:`KNSHOP`,</v>
      </c>
      <c r="AA505" t="str">
        <f t="shared" ca="1" si="229"/>
        <v>`uNum`:`1073`,</v>
      </c>
      <c r="AB505" t="str">
        <f t="shared" ca="1" si="230"/>
        <v>`notes`:`replace coolant bootsbon front engine. unit check list.`,</v>
      </c>
      <c r="AC505" t="str">
        <f t="shared" ca="1" si="231"/>
        <v>`shift_Serial`:`43005_06`}</v>
      </c>
    </row>
    <row r="506" spans="1:29" x14ac:dyDescent="0.2">
      <c r="A506" t="str">
        <f t="shared" ca="1" si="203"/>
        <v>{`_id`:`omega_2017-10-02_18-48-21_-0500_Mon`,</v>
      </c>
      <c r="B506" t="str">
        <f t="shared" ca="1" si="204"/>
        <v>`_rev`:`2-d16c6f447ff913f205e9c57dc28972d6`,</v>
      </c>
      <c r="C506" t="str">
        <f t="shared" ca="1" si="205"/>
        <v>`worksiteEncoded`:`KN_ODS_MNSHOP`,</v>
      </c>
      <c r="D506" t="str">
        <f t="shared" ca="1" si="206"/>
        <v>`client`:`KN`,</v>
      </c>
      <c r="E506" t="str">
        <f t="shared" ca="1" si="207"/>
        <v>`location`:`ODS`,</v>
      </c>
      <c r="F506" t="str">
        <f t="shared" ca="1" si="208"/>
        <v>`locID`:`MNSHOP`,</v>
      </c>
      <c r="G506" t="str">
        <f t="shared" ca="1" si="209"/>
        <v>`username`:`omega`,</v>
      </c>
      <c r="H506" t="str">
        <f t="shared" ca="1" si="210"/>
        <v>`lastName`:`Tijerina`,</v>
      </c>
      <c r="I506" t="str">
        <f t="shared" ca="1" si="211"/>
        <v>`firstName`:`Rene`,</v>
      </c>
      <c r="J506" t="str">
        <f t="shared" ca="1" si="212"/>
        <v>`technician`:`Tijerina, Rene`,</v>
      </c>
      <c r="K506" t="str">
        <f t="shared" ca="1" si="213"/>
        <v>`timeStampM`:`2017-10-02T18:48:21-05:00`,</v>
      </c>
      <c r="L506" t="str">
        <f t="shared" ca="1" si="214"/>
        <v>`shiftSerial`:`43005_06`,</v>
      </c>
      <c r="M506" t="str">
        <f t="shared" ca="1" si="215"/>
        <v>`siteUid`:521887,</v>
      </c>
      <c r="N506" t="str">
        <f t="shared" ca="1" si="216"/>
        <v>`timeStamp`:43010.7835809606,</v>
      </c>
      <c r="O506" t="str">
        <f t="shared" ca="1" si="217"/>
        <v>`payrollPeriod`:43005,</v>
      </c>
      <c r="P506" t="str">
        <f t="shared" ca="1" si="218"/>
        <v>`rprtDateX`:43010,</v>
      </c>
      <c r="Q506" t="str">
        <f t="shared" ca="1" si="219"/>
        <v>`payroll_Period`:43005,</v>
      </c>
      <c r="R506" t="str">
        <f t="shared" ca="1" si="220"/>
        <v>`ts`:0.0833333333333333,</v>
      </c>
      <c r="S506" t="str">
        <f t="shared" ca="1" si="221"/>
        <v>`te`:0.208333333333333,</v>
      </c>
      <c r="T506" t="str">
        <f t="shared" ca="1" si="222"/>
        <v>`repairHrs`:3,</v>
      </c>
      <c r="U506" t="str">
        <f t="shared" ca="1" si="223"/>
        <v>`rprtDate`:`2017-10-02`,</v>
      </c>
      <c r="V506" t="str">
        <f t="shared" ca="1" si="224"/>
        <v>`timeStarts`:`2017-10-03T02:00:00-05:00`,</v>
      </c>
      <c r="W506" t="str">
        <f t="shared" ca="1" si="225"/>
        <v>`timeEnds`:`2017-10-03T05:00:00-05:00`,</v>
      </c>
      <c r="X506" t="str">
        <f t="shared" ca="1" si="226"/>
        <v>`shift`:`PM`,</v>
      </c>
      <c r="Y506" t="str">
        <f t="shared" ca="1" si="227"/>
        <v>`shiftStartTime`:`7`,</v>
      </c>
      <c r="Z506" t="str">
        <f t="shared" ca="1" si="228"/>
        <v>`wONum`:`KNSHOP`,</v>
      </c>
      <c r="AA506" t="str">
        <f t="shared" ca="1" si="229"/>
        <v>`uNum`:`10782`,</v>
      </c>
      <c r="AB506" t="str">
        <f t="shared" ca="1" si="230"/>
        <v>`notes`:`trouble shoot augar 3 for creeping when disengaged. null out augar 3 solenoid. check oil leak at passenger side gearbox.`,</v>
      </c>
      <c r="AC506" t="str">
        <f t="shared" ca="1" si="231"/>
        <v>`shift_Serial`:`43005_06`}</v>
      </c>
    </row>
    <row r="507" spans="1:29" x14ac:dyDescent="0.2">
      <c r="A507" t="str">
        <f t="shared" ca="1" si="203"/>
        <v>{`_id`:`omega_2017-10-03_18-51-44_-0500_Tue`,</v>
      </c>
      <c r="B507" t="str">
        <f t="shared" ca="1" si="204"/>
        <v>`_rev`:`2-76e9df77a72e1bb953ca7dfb49213ef1`,</v>
      </c>
      <c r="C507" t="str">
        <f t="shared" ca="1" si="205"/>
        <v>`worksiteEncoded`:`KN_ODS_MNSHOP`,</v>
      </c>
      <c r="D507" t="str">
        <f t="shared" ca="1" si="206"/>
        <v>`client`:`KN`,</v>
      </c>
      <c r="E507" t="str">
        <f t="shared" ca="1" si="207"/>
        <v>`location`:`ODS`,</v>
      </c>
      <c r="F507" t="str">
        <f t="shared" ca="1" si="208"/>
        <v>`locID`:`MNSHOP`,</v>
      </c>
      <c r="G507" t="str">
        <f t="shared" ca="1" si="209"/>
        <v>`username`:`omega`,</v>
      </c>
      <c r="H507" t="str">
        <f t="shared" ca="1" si="210"/>
        <v>`lastName`:`Tijerina`,</v>
      </c>
      <c r="I507" t="str">
        <f t="shared" ca="1" si="211"/>
        <v>`firstName`:`Rene`,</v>
      </c>
      <c r="J507" t="str">
        <f t="shared" ca="1" si="212"/>
        <v>`technician`:`Tijerina, Rene`,</v>
      </c>
      <c r="K507" t="str">
        <f t="shared" ca="1" si="213"/>
        <v>`timeStampM`:`2017-10-03T18:51:44-05:00`,</v>
      </c>
      <c r="L507" t="str">
        <f t="shared" ca="1" si="214"/>
        <v>`shiftSerial`:`43005_07`,</v>
      </c>
      <c r="M507" t="str">
        <f t="shared" ca="1" si="215"/>
        <v>`siteUid`:521887,</v>
      </c>
      <c r="N507" t="str">
        <f t="shared" ca="1" si="216"/>
        <v>`timeStamp`:43011.7859358681,</v>
      </c>
      <c r="O507" t="str">
        <f t="shared" ca="1" si="217"/>
        <v>`payrollPeriod`:43005,</v>
      </c>
      <c r="P507" t="str">
        <f t="shared" ca="1" si="218"/>
        <v>`rprtDateX`:43011,</v>
      </c>
      <c r="Q507" t="str">
        <f t="shared" ca="1" si="219"/>
        <v>`payroll_Period`:43005,</v>
      </c>
      <c r="R507" t="str">
        <f t="shared" ca="1" si="220"/>
        <v>`ts`:0.75,</v>
      </c>
      <c r="S507" t="str">
        <f t="shared" ca="1" si="221"/>
        <v>`te`:0.208333333333333,</v>
      </c>
      <c r="T507" t="str">
        <f t="shared" ca="1" si="222"/>
        <v>`repairHrs`:11,</v>
      </c>
      <c r="U507" t="str">
        <f t="shared" ca="1" si="223"/>
        <v>`rprtDate`:`2017-10-03`,</v>
      </c>
      <c r="V507" t="str">
        <f t="shared" ca="1" si="224"/>
        <v>`timeStarts`:`2017-10-03T18:00:00-05:00`,</v>
      </c>
      <c r="W507" t="str">
        <f t="shared" ca="1" si="225"/>
        <v>`timeEnds`:`2017-10-04T05:00:00-05:00`,</v>
      </c>
      <c r="X507" t="str">
        <f t="shared" ca="1" si="226"/>
        <v>`shift`:`PM`,</v>
      </c>
      <c r="Y507" t="str">
        <f t="shared" ca="1" si="227"/>
        <v>`shiftStartTime`:`7`,</v>
      </c>
      <c r="Z507" t="str">
        <f t="shared" ca="1" si="228"/>
        <v>`wONum`:`KNSHOP`,</v>
      </c>
      <c r="AA507" t="str">
        <f t="shared" ca="1" si="229"/>
        <v>`uNum`:`1073`,</v>
      </c>
      <c r="AB507" t="str">
        <f t="shared" ca="1" si="230"/>
        <v>`notes`:`Drain coolant from your engine and replace coolant hoses and Boots. Move hydraulic hoses from Camp pumps two and three two extra Camp pumps for testing. Replace mud flaps. go through the checklist repairs.`,</v>
      </c>
      <c r="AC507" t="str">
        <f t="shared" ca="1" si="231"/>
        <v>`shift_Serial`:`43005_07`}</v>
      </c>
    </row>
    <row r="508" spans="1:29" x14ac:dyDescent="0.2">
      <c r="A508" t="str">
        <f t="shared" ca="1" si="203"/>
        <v>{`_id`:`omega_2017-10-04_18-44-51_-0500_Wed`,</v>
      </c>
      <c r="B508" t="str">
        <f t="shared" ca="1" si="204"/>
        <v>`_rev`:`2-8fb206db4ce8c3c8dbe70519f9c1f7bb`,</v>
      </c>
      <c r="C508" t="str">
        <f t="shared" ca="1" si="205"/>
        <v>`worksiteEncoded`:`KN_ODS_MNSHOP`,</v>
      </c>
      <c r="D508" t="str">
        <f t="shared" ca="1" si="206"/>
        <v>`client`:`KN`,</v>
      </c>
      <c r="E508" t="str">
        <f t="shared" ca="1" si="207"/>
        <v>`location`:`ODS`,</v>
      </c>
      <c r="F508" t="str">
        <f t="shared" ca="1" si="208"/>
        <v>`locID`:`MNSHOP`,</v>
      </c>
      <c r="G508" t="str">
        <f t="shared" ca="1" si="209"/>
        <v>`username`:`omega`,</v>
      </c>
      <c r="H508" t="str">
        <f t="shared" ca="1" si="210"/>
        <v>`lastName`:`Tijerina`,</v>
      </c>
      <c r="I508" t="str">
        <f t="shared" ca="1" si="211"/>
        <v>`firstName`:`Rene`,</v>
      </c>
      <c r="J508" t="str">
        <f t="shared" ca="1" si="212"/>
        <v>`technician`:`Tijerina, Rene`,</v>
      </c>
      <c r="K508" t="str">
        <f t="shared" ca="1" si="213"/>
        <v>`timeStampM`:`2017-10-04T18:44:51-05:00`,</v>
      </c>
      <c r="L508" t="str">
        <f t="shared" ca="1" si="214"/>
        <v>`shiftSerial`:`43012_01`,</v>
      </c>
      <c r="M508" t="str">
        <f t="shared" ca="1" si="215"/>
        <v>`siteUid`:521887,</v>
      </c>
      <c r="N508" t="str">
        <f t="shared" ca="1" si="216"/>
        <v>`timeStamp`:43012.7811562963,</v>
      </c>
      <c r="O508" t="str">
        <f t="shared" ca="1" si="217"/>
        <v>`payrollPeriod`:43012,</v>
      </c>
      <c r="P508" t="str">
        <f t="shared" ca="1" si="218"/>
        <v>`rprtDateX`:43012,</v>
      </c>
      <c r="Q508" t="str">
        <f t="shared" ca="1" si="219"/>
        <v>`payroll_Period`:43012,</v>
      </c>
      <c r="R508" t="str">
        <f t="shared" ca="1" si="220"/>
        <v>`ts`:0.25,</v>
      </c>
      <c r="S508" t="str">
        <f t="shared" ca="1" si="221"/>
        <v>`te`:0.666666666666667,</v>
      </c>
      <c r="T508" t="str">
        <f t="shared" ca="1" si="222"/>
        <v>`repairHrs`:10,</v>
      </c>
      <c r="U508" t="str">
        <f t="shared" ca="1" si="223"/>
        <v>`rprtDate`:`2017-10-04`,</v>
      </c>
      <c r="V508" t="str">
        <f t="shared" ca="1" si="224"/>
        <v>`timeStarts`:`2017-10-04T06:00:00-05:00`,</v>
      </c>
      <c r="W508" t="str">
        <f t="shared" ca="1" si="225"/>
        <v>`timeEnds`:`2017-10-04T16:00:00-05:00`,</v>
      </c>
      <c r="X508" t="str">
        <f t="shared" ca="1" si="226"/>
        <v>`shift`:`AM`,</v>
      </c>
      <c r="Y508" t="str">
        <f t="shared" ca="1" si="227"/>
        <v>`shiftStartTime`:`7`,</v>
      </c>
      <c r="Z508" t="str">
        <f t="shared" ca="1" si="228"/>
        <v>`wONum`:`KNSHOP`,</v>
      </c>
      <c r="AA508" t="str">
        <f t="shared" ca="1" si="229"/>
        <v>`uNum`:`506225`,</v>
      </c>
      <c r="AB508" t="str">
        <f t="shared" ca="1" si="230"/>
        <v>`notes`:`Wash unit and drain water from tub and manifolds. Remove valves and flanges from discharge manifold to check for washout. Manifold is washed out. remove discharge manifold and connecting elbow. Remove flange from discharge pump Check for washout. needs new flange`,</v>
      </c>
      <c r="AC508" t="str">
        <f t="shared" ca="1" si="231"/>
        <v>`shift_Serial`:`43012_01`}</v>
      </c>
    </row>
    <row r="509" spans="1:29" x14ac:dyDescent="0.2">
      <c r="A509" t="str">
        <f t="shared" ca="1" si="203"/>
        <v>{`_id`:`omega_2017-10-04_18-49-01_-0500_Wed`,</v>
      </c>
      <c r="B509" t="str">
        <f t="shared" ca="1" si="204"/>
        <v>`_rev`:`2-8d173d9e4d6866cb0dd66e1aa5198cd7`,</v>
      </c>
      <c r="C509" t="str">
        <f t="shared" ca="1" si="205"/>
        <v>`worksiteEncoded`:`KN_ODS_MNSHOP`,</v>
      </c>
      <c r="D509" t="str">
        <f t="shared" ca="1" si="206"/>
        <v>`client`:`KN`,</v>
      </c>
      <c r="E509" t="str">
        <f t="shared" ca="1" si="207"/>
        <v>`location`:`ODS`,</v>
      </c>
      <c r="F509" t="str">
        <f t="shared" ca="1" si="208"/>
        <v>`locID`:`MNSHOP`,</v>
      </c>
      <c r="G509" t="str">
        <f t="shared" ca="1" si="209"/>
        <v>`username`:`omega`,</v>
      </c>
      <c r="H509" t="str">
        <f t="shared" ca="1" si="210"/>
        <v>`lastName`:`Tijerina`,</v>
      </c>
      <c r="I509" t="str">
        <f t="shared" ca="1" si="211"/>
        <v>`firstName`:`Rene`,</v>
      </c>
      <c r="J509" t="str">
        <f t="shared" ca="1" si="212"/>
        <v>`technician`:`Tijerina, Rene`,</v>
      </c>
      <c r="K509" t="str">
        <f t="shared" ca="1" si="213"/>
        <v>`timeStampM`:`2017-10-04T18:49:01-05:00`,</v>
      </c>
      <c r="L509" t="str">
        <f t="shared" ca="1" si="214"/>
        <v>`shiftSerial`:`43012_01`,</v>
      </c>
      <c r="M509" t="str">
        <f t="shared" ca="1" si="215"/>
        <v>`siteUid`:521887,</v>
      </c>
      <c r="N509" t="str">
        <f t="shared" ca="1" si="216"/>
        <v>`timeStamp`:43012.7840445023,</v>
      </c>
      <c r="O509" t="str">
        <f t="shared" ca="1" si="217"/>
        <v>`payrollPeriod`:43012,</v>
      </c>
      <c r="P509" t="str">
        <f t="shared" ca="1" si="218"/>
        <v>`rprtDateX`:43012,</v>
      </c>
      <c r="Q509" t="str">
        <f t="shared" ca="1" si="219"/>
        <v>`payroll_Period`:43012,</v>
      </c>
      <c r="R509" t="str">
        <f t="shared" ca="1" si="220"/>
        <v>`ts`:0.666666666666667,</v>
      </c>
      <c r="S509" t="str">
        <f t="shared" ca="1" si="221"/>
        <v>`te`:0.708333333333333,</v>
      </c>
      <c r="T509" t="str">
        <f t="shared" ca="1" si="222"/>
        <v>`repairHrs`:1,</v>
      </c>
      <c r="U509" t="str">
        <f t="shared" ca="1" si="223"/>
        <v>`rprtDate`:`2017-10-04`,</v>
      </c>
      <c r="V509" t="str">
        <f t="shared" ca="1" si="224"/>
        <v>`timeStarts`:`2017-10-04T16:00:00-05:00`,</v>
      </c>
      <c r="W509" t="str">
        <f t="shared" ca="1" si="225"/>
        <v>`timeEnds`:`2017-10-04T17:00:00-05:00`,</v>
      </c>
      <c r="X509" t="str">
        <f t="shared" ca="1" si="226"/>
        <v>`shift`:`AM`,</v>
      </c>
      <c r="Y509" t="str">
        <f t="shared" ca="1" si="227"/>
        <v>`shiftStartTime`:`7`,</v>
      </c>
      <c r="Z509" t="str">
        <f t="shared" ca="1" si="228"/>
        <v>`wONum`:`KNSHOP`,</v>
      </c>
      <c r="AA509" t="str">
        <f t="shared" ca="1" si="229"/>
        <v>`uNum`:`510039`,</v>
      </c>
      <c r="AB509" t="str">
        <f t="shared" ca="1" si="230"/>
        <v>`notes`:`jumpstart unit.`,</v>
      </c>
      <c r="AC509" t="str">
        <f t="shared" ca="1" si="231"/>
        <v>`shift_Serial`:`43012_01`}</v>
      </c>
    </row>
    <row r="510" spans="1:29" x14ac:dyDescent="0.2">
      <c r="A510" t="str">
        <f t="shared" ca="1" si="203"/>
        <v>{`_id`:`omega_2017-10-06_06-08-06_-0500_Fri`,</v>
      </c>
      <c r="B510" t="str">
        <f t="shared" ca="1" si="204"/>
        <v>`_rev`:`2-ea16bf50af0a93c987f79b92af2f7bff`,</v>
      </c>
      <c r="C510" t="str">
        <f t="shared" ca="1" si="205"/>
        <v>`worksiteEncoded`:`KN_ODS_MNSHOP`,</v>
      </c>
      <c r="D510" t="str">
        <f t="shared" ca="1" si="206"/>
        <v>`client`:`KN`,</v>
      </c>
      <c r="E510" t="str">
        <f t="shared" ca="1" si="207"/>
        <v>`location`:`ODS`,</v>
      </c>
      <c r="F510" t="str">
        <f t="shared" ca="1" si="208"/>
        <v>`locID`:`MNSHOP`,</v>
      </c>
      <c r="G510" t="str">
        <f t="shared" ca="1" si="209"/>
        <v>`username`:`omega`,</v>
      </c>
      <c r="H510" t="str">
        <f t="shared" ca="1" si="210"/>
        <v>`lastName`:`Tijerina`,</v>
      </c>
      <c r="I510" t="str">
        <f t="shared" ca="1" si="211"/>
        <v>`firstName`:`Rene`,</v>
      </c>
      <c r="J510" t="str">
        <f t="shared" ca="1" si="212"/>
        <v>`technician`:`Tijerina, Rene`,</v>
      </c>
      <c r="K510" t="str">
        <f t="shared" ca="1" si="213"/>
        <v>`timeStampM`:`2017-10-06T06:08:06-05:00`,</v>
      </c>
      <c r="L510" t="str">
        <f t="shared" ca="1" si="214"/>
        <v>`shiftSerial`:`43012_02`,</v>
      </c>
      <c r="M510" t="str">
        <f t="shared" ca="1" si="215"/>
        <v>`siteUid`:521887,</v>
      </c>
      <c r="N510" t="str">
        <f t="shared" ca="1" si="216"/>
        <v>`timeStamp`:43014.2556326968,</v>
      </c>
      <c r="O510" t="str">
        <f t="shared" ca="1" si="217"/>
        <v>`payrollPeriod`:43012,</v>
      </c>
      <c r="P510" t="str">
        <f t="shared" ca="1" si="218"/>
        <v>`rprtDateX`:43013,</v>
      </c>
      <c r="Q510" t="str">
        <f t="shared" ca="1" si="219"/>
        <v>`payroll_Period`:43012,</v>
      </c>
      <c r="R510" t="str">
        <f t="shared" ca="1" si="220"/>
        <v>`ts`:0.25,</v>
      </c>
      <c r="S510" t="str">
        <f t="shared" ca="1" si="221"/>
        <v>`te`:0.708333333333333,</v>
      </c>
      <c r="T510" t="str">
        <f t="shared" ca="1" si="222"/>
        <v>`repairHrs`:11,</v>
      </c>
      <c r="U510" t="str">
        <f t="shared" ca="1" si="223"/>
        <v>`rprtDate`:`2017-10-05`,</v>
      </c>
      <c r="V510" t="str">
        <f t="shared" ca="1" si="224"/>
        <v>`timeStarts`:`2017-10-05T06:00:00-05:00`,</v>
      </c>
      <c r="W510" t="str">
        <f t="shared" ca="1" si="225"/>
        <v>`timeEnds`:`2017-10-05T17:00:00-05:00`,</v>
      </c>
      <c r="X510" t="str">
        <f t="shared" ca="1" si="226"/>
        <v>`shift`:`AM`,</v>
      </c>
      <c r="Y510" t="str">
        <f t="shared" ca="1" si="227"/>
        <v>`shiftStartTime`:`7`,</v>
      </c>
      <c r="Z510" t="str">
        <f t="shared" ca="1" si="228"/>
        <v>`wONum`:`KNSHOP`,</v>
      </c>
      <c r="AA510" t="str">
        <f t="shared" ca="1" si="229"/>
        <v>`uNum`:`506225`,</v>
      </c>
      <c r="AB510" t="str">
        <f t="shared" ca="1" si="230"/>
        <v>`notes`:`remove and replace suction pump. install turbine on suction pipe. remove bad flange. remove augar bearings.`,</v>
      </c>
      <c r="AC510" t="str">
        <f t="shared" ca="1" si="231"/>
        <v>`shift_Serial`:`43012_02`}</v>
      </c>
    </row>
    <row r="511" spans="1:29" x14ac:dyDescent="0.2">
      <c r="A511" t="str">
        <f t="shared" ca="1" si="203"/>
        <v>{`_id`:`omega_2017-10-06_18-46-41_-0500_Fri`,</v>
      </c>
      <c r="B511" t="str">
        <f t="shared" ca="1" si="204"/>
        <v>`_rev`:`3-6f83f11ed5180ccf829643d9e45e70cd`,</v>
      </c>
      <c r="C511" t="str">
        <f t="shared" ca="1" si="205"/>
        <v>`worksiteEncoded`:`KN_ODS_MNSHOP`,</v>
      </c>
      <c r="D511" t="str">
        <f t="shared" ca="1" si="206"/>
        <v>`client`:`KN`,</v>
      </c>
      <c r="E511" t="str">
        <f t="shared" ca="1" si="207"/>
        <v>`location`:`ODS`,</v>
      </c>
      <c r="F511" t="str">
        <f t="shared" ca="1" si="208"/>
        <v>`locID`:`MNSHOP`,</v>
      </c>
      <c r="G511" t="str">
        <f t="shared" ca="1" si="209"/>
        <v>`username`:`omega`,</v>
      </c>
      <c r="H511" t="str">
        <f t="shared" ca="1" si="210"/>
        <v>`lastName`:`Tijerina`,</v>
      </c>
      <c r="I511" t="str">
        <f t="shared" ca="1" si="211"/>
        <v>`firstName`:`Rene`,</v>
      </c>
      <c r="J511" t="str">
        <f t="shared" ca="1" si="212"/>
        <v>`technician`:`Tijerina, Rene`,</v>
      </c>
      <c r="K511" t="str">
        <f t="shared" ca="1" si="213"/>
        <v>`timeStampM`:`2017-10-06T18:46:41-05:00`,</v>
      </c>
      <c r="L511" t="str">
        <f t="shared" ca="1" si="214"/>
        <v>`shiftSerial`:`43012_03`,</v>
      </c>
      <c r="M511" t="str">
        <f t="shared" ca="1" si="215"/>
        <v>`siteUid`:521887,</v>
      </c>
      <c r="N511" t="str">
        <f t="shared" ca="1" si="216"/>
        <v>`timeStamp`:43014.7824284606,</v>
      </c>
      <c r="O511" t="str">
        <f t="shared" ca="1" si="217"/>
        <v>`payrollPeriod`:43012,</v>
      </c>
      <c r="P511" t="str">
        <f t="shared" ca="1" si="218"/>
        <v>`rprtDateX`:43014,</v>
      </c>
      <c r="Q511" t="str">
        <f t="shared" ca="1" si="219"/>
        <v>`payroll_Period`:43012,</v>
      </c>
      <c r="R511" t="str">
        <f t="shared" ca="1" si="220"/>
        <v>`ts`:0.25,</v>
      </c>
      <c r="S511" t="str">
        <f t="shared" ca="1" si="221"/>
        <v>`te`:0.708333333333333,</v>
      </c>
      <c r="T511" t="str">
        <f t="shared" ca="1" si="222"/>
        <v>`repairHrs`:11,</v>
      </c>
      <c r="U511" t="str">
        <f t="shared" ca="1" si="223"/>
        <v>`rprtDate`:`2017-10-06`,</v>
      </c>
      <c r="V511" t="str">
        <f t="shared" ca="1" si="224"/>
        <v>`timeStarts`:`2017-10-06T06:00:00-05:00`,</v>
      </c>
      <c r="W511" t="str">
        <f t="shared" ca="1" si="225"/>
        <v>`timeEnds`:`2017-10-06T17:00:00-05:00`,</v>
      </c>
      <c r="X511" t="str">
        <f t="shared" ca="1" si="226"/>
        <v>`shift`:`AM`,</v>
      </c>
      <c r="Y511" t="str">
        <f t="shared" ca="1" si="227"/>
        <v>`shiftStartTime`:`7`,</v>
      </c>
      <c r="Z511" t="str">
        <f t="shared" ca="1" si="228"/>
        <v>`wONum`:`KNSHOP`,</v>
      </c>
      <c r="AA511" t="str">
        <f t="shared" ca="1" si="229"/>
        <v>`uNum`:`506225`,</v>
      </c>
      <c r="AB511" t="str">
        <f t="shared" ca="1" si="230"/>
        <v>`notes`:`Cut off what was left of the bearing on auger one. Replace auger bearings on auger 1 and 3. Drain coolant from rear engine and replace coolant boots.`,</v>
      </c>
      <c r="AC511" t="str">
        <f t="shared" ca="1" si="231"/>
        <v>`shift_Serial`:`43012_03`}</v>
      </c>
    </row>
    <row r="512" spans="1:29" x14ac:dyDescent="0.2">
      <c r="A512" t="str">
        <f t="shared" ca="1" si="203"/>
        <v>{`_id`:`omega_2017-10-08_18-44-46_-0500_Sun`,</v>
      </c>
      <c r="B512" t="str">
        <f t="shared" ca="1" si="204"/>
        <v>`_rev`:`2-1c7c11f0e9b8312b472f0ecb7964968c`,</v>
      </c>
      <c r="C512" t="str">
        <f t="shared" ca="1" si="205"/>
        <v>`worksiteEncoded`:`KN_ODS_MNSHOP`,</v>
      </c>
      <c r="D512" t="str">
        <f t="shared" ca="1" si="206"/>
        <v>`client`:`KN`,</v>
      </c>
      <c r="E512" t="str">
        <f t="shared" ca="1" si="207"/>
        <v>`location`:`ODS`,</v>
      </c>
      <c r="F512" t="str">
        <f t="shared" ca="1" si="208"/>
        <v>`locID`:`MNSHOP`,</v>
      </c>
      <c r="G512" t="str">
        <f t="shared" ca="1" si="209"/>
        <v>`username`:`omega`,</v>
      </c>
      <c r="H512" t="str">
        <f t="shared" ca="1" si="210"/>
        <v>`lastName`:`Tijerina`,</v>
      </c>
      <c r="I512" t="str">
        <f t="shared" ca="1" si="211"/>
        <v>`firstName`:`Rene`,</v>
      </c>
      <c r="J512" t="str">
        <f t="shared" ca="1" si="212"/>
        <v>`technician`:`Tijerina, Rene`,</v>
      </c>
      <c r="K512" t="str">
        <f t="shared" ca="1" si="213"/>
        <v>`timeStampM`:`2017-10-08T18:44:46-05:00`,</v>
      </c>
      <c r="L512" t="str">
        <f t="shared" ca="1" si="214"/>
        <v>`shiftSerial`:`43012_04`,</v>
      </c>
      <c r="M512" t="str">
        <f t="shared" ca="1" si="215"/>
        <v>`siteUid`:521887,</v>
      </c>
      <c r="N512" t="str">
        <f t="shared" ca="1" si="216"/>
        <v>`timeStamp`:43016.7810923495,</v>
      </c>
      <c r="O512" t="str">
        <f t="shared" ca="1" si="217"/>
        <v>`payrollPeriod`:43012,</v>
      </c>
      <c r="P512" t="str">
        <f t="shared" ca="1" si="218"/>
        <v>`rprtDateX`:43015,</v>
      </c>
      <c r="Q512" t="str">
        <f t="shared" ca="1" si="219"/>
        <v>`payroll_Period`:43012,</v>
      </c>
      <c r="R512" t="str">
        <f t="shared" ca="1" si="220"/>
        <v>`ts`:0.25,</v>
      </c>
      <c r="S512" t="str">
        <f t="shared" ca="1" si="221"/>
        <v>`te`:0.3125,</v>
      </c>
      <c r="T512" t="str">
        <f t="shared" ca="1" si="222"/>
        <v>`repairHrs`:1.5,</v>
      </c>
      <c r="U512" t="str">
        <f t="shared" ca="1" si="223"/>
        <v>`rprtDate`:`2017-10-07`,</v>
      </c>
      <c r="V512" t="str">
        <f t="shared" ca="1" si="224"/>
        <v>`timeStarts`:`2017-10-07T06:00:00-05:00`,</v>
      </c>
      <c r="W512" t="str">
        <f t="shared" ca="1" si="225"/>
        <v>`timeEnds`:`2017-10-07T07:30:00-05:00`,</v>
      </c>
      <c r="X512" t="str">
        <f t="shared" ca="1" si="226"/>
        <v>`shift`:`AM`,</v>
      </c>
      <c r="Y512" t="str">
        <f t="shared" ca="1" si="227"/>
        <v>`shiftStartTime`:`7`,</v>
      </c>
      <c r="Z512" t="str">
        <f t="shared" ca="1" si="228"/>
        <v>`wONum`:`KNSHOP`,</v>
      </c>
      <c r="AA512" t="str">
        <f t="shared" ca="1" si="229"/>
        <v>`uNum`:`5111110`,</v>
      </c>
      <c r="AB512" t="str">
        <f t="shared" ca="1" si="230"/>
        <v>`notes`:`Secure valves, manifold and piping to unit. so unit can travel to welders shop.`,</v>
      </c>
      <c r="AC512" t="str">
        <f t="shared" ca="1" si="231"/>
        <v>`shift_Serial`:`43012_04`}</v>
      </c>
    </row>
    <row r="513" spans="1:29" x14ac:dyDescent="0.2">
      <c r="A513" t="str">
        <f t="shared" ca="1" si="203"/>
        <v>{`_id`:`omega_2017-10-08_18-47-03_-0500_Sun`,</v>
      </c>
      <c r="B513" t="str">
        <f t="shared" ca="1" si="204"/>
        <v>`_rev`:`2-53373e95c8e8ce7c0ffc012d7ce9e4ce`,</v>
      </c>
      <c r="C513" t="str">
        <f t="shared" ca="1" si="205"/>
        <v>`worksiteEncoded`:`KN_ODS_MNSHOP`,</v>
      </c>
      <c r="D513" t="str">
        <f t="shared" ca="1" si="206"/>
        <v>`client`:`KN`,</v>
      </c>
      <c r="E513" t="str">
        <f t="shared" ca="1" si="207"/>
        <v>`location`:`ODS`,</v>
      </c>
      <c r="F513" t="str">
        <f t="shared" ca="1" si="208"/>
        <v>`locID`:`MNSHOP`,</v>
      </c>
      <c r="G513" t="str">
        <f t="shared" ca="1" si="209"/>
        <v>`username`:`omega`,</v>
      </c>
      <c r="H513" t="str">
        <f t="shared" ca="1" si="210"/>
        <v>`lastName`:`Tijerina`,</v>
      </c>
      <c r="I513" t="str">
        <f t="shared" ca="1" si="211"/>
        <v>`firstName`:`Rene`,</v>
      </c>
      <c r="J513" t="str">
        <f t="shared" ca="1" si="212"/>
        <v>`technician`:`Tijerina, Rene`,</v>
      </c>
      <c r="K513" t="str">
        <f t="shared" ca="1" si="213"/>
        <v>`timeStampM`:`2017-10-08T18:47:03-05:00`,</v>
      </c>
      <c r="L513" t="str">
        <f t="shared" ca="1" si="214"/>
        <v>`shiftSerial`:`43012_04`,</v>
      </c>
      <c r="M513" t="str">
        <f t="shared" ca="1" si="215"/>
        <v>`siteUid`:521887,</v>
      </c>
      <c r="N513" t="str">
        <f t="shared" ca="1" si="216"/>
        <v>`timeStamp`:43016.7826748148,</v>
      </c>
      <c r="O513" t="str">
        <f t="shared" ca="1" si="217"/>
        <v>`payrollPeriod`:43012,</v>
      </c>
      <c r="P513" t="str">
        <f t="shared" ca="1" si="218"/>
        <v>`rprtDateX`:43015,</v>
      </c>
      <c r="Q513" t="str">
        <f t="shared" ca="1" si="219"/>
        <v>`payroll_Period`:43012,</v>
      </c>
      <c r="R513" t="str">
        <f t="shared" ca="1" si="220"/>
        <v>`ts`:0.3125,</v>
      </c>
      <c r="S513" t="str">
        <f t="shared" ca="1" si="221"/>
        <v>`te`:0.708333333333333,</v>
      </c>
      <c r="T513" t="str">
        <f t="shared" ca="1" si="222"/>
        <v>`repairHrs`:9.5,</v>
      </c>
      <c r="U513" t="str">
        <f t="shared" ca="1" si="223"/>
        <v>`rprtDate`:`2017-10-07`,</v>
      </c>
      <c r="V513" t="str">
        <f t="shared" ca="1" si="224"/>
        <v>`timeStarts`:`2017-10-07T07:30:00-05:00`,</v>
      </c>
      <c r="W513" t="str">
        <f t="shared" ca="1" si="225"/>
        <v>`timeEnds`:`2017-10-07T17:00:00-05:00`,</v>
      </c>
      <c r="X513" t="str">
        <f t="shared" ca="1" si="226"/>
        <v>`shift`:`AM`,</v>
      </c>
      <c r="Y513" t="str">
        <f t="shared" ca="1" si="227"/>
        <v>`shiftStartTime`:`7`,</v>
      </c>
      <c r="Z513" t="str">
        <f t="shared" ca="1" si="228"/>
        <v>`wONum`:`KNSHOP`,</v>
      </c>
      <c r="AA513" t="str">
        <f t="shared" ca="1" si="229"/>
        <v>`uNum`:`506225`,</v>
      </c>
      <c r="AB513" t="str">
        <f t="shared" ca="1" si="230"/>
        <v>`notes`:`Install coolant pipe and Boots. Install Vic to Vic pipe. Discharge pump checklist. Cut studs for valve actuator install on valve and test.`,</v>
      </c>
      <c r="AC513" t="str">
        <f t="shared" ca="1" si="231"/>
        <v>`shift_Serial`:`43012_04`}</v>
      </c>
    </row>
    <row r="514" spans="1:29" x14ac:dyDescent="0.2">
      <c r="A514" t="str">
        <f t="shared" ca="1" si="203"/>
        <v>{`_id`:`omega_2017-10-09_07-26-32_-0500_Mon`,</v>
      </c>
      <c r="B514" t="str">
        <f t="shared" ca="1" si="204"/>
        <v>`_rev`:`2-c854e5916bebcc53a1a9475a495ef42e`,</v>
      </c>
      <c r="C514" t="str">
        <f t="shared" ca="1" si="205"/>
        <v>`worksiteEncoded`:`KN_ODS_MNSHOP`,</v>
      </c>
      <c r="D514" t="str">
        <f t="shared" ca="1" si="206"/>
        <v>`client`:`KN`,</v>
      </c>
      <c r="E514" t="str">
        <f t="shared" ca="1" si="207"/>
        <v>`location`:`ODS`,</v>
      </c>
      <c r="F514" t="str">
        <f t="shared" ca="1" si="208"/>
        <v>`locID`:`MNSHOP`,</v>
      </c>
      <c r="G514" t="str">
        <f t="shared" ca="1" si="209"/>
        <v>`username`:`omega`,</v>
      </c>
      <c r="H514" t="str">
        <f t="shared" ca="1" si="210"/>
        <v>`lastName`:`Tijerina`,</v>
      </c>
      <c r="I514" t="str">
        <f t="shared" ca="1" si="211"/>
        <v>`firstName`:`Rene`,</v>
      </c>
      <c r="J514" t="str">
        <f t="shared" ca="1" si="212"/>
        <v>`technician`:`Tijerina, Rene`,</v>
      </c>
      <c r="K514" t="str">
        <f t="shared" ca="1" si="213"/>
        <v>`timeStampM`:`2017-10-09T07:26:32-05:00`,</v>
      </c>
      <c r="L514" t="str">
        <f t="shared" ca="1" si="214"/>
        <v>`shiftSerial`:`43012_05`,</v>
      </c>
      <c r="M514" t="str">
        <f t="shared" ca="1" si="215"/>
        <v>`siteUid`:521887,</v>
      </c>
      <c r="N514" t="str">
        <f t="shared" ca="1" si="216"/>
        <v>`timeStamp`:43017.3100953472,</v>
      </c>
      <c r="O514" t="str">
        <f t="shared" ca="1" si="217"/>
        <v>`payrollPeriod`:43012,</v>
      </c>
      <c r="P514" t="str">
        <f t="shared" ca="1" si="218"/>
        <v>`rprtDateX`:43016,</v>
      </c>
      <c r="Q514" t="str">
        <f t="shared" ca="1" si="219"/>
        <v>`payroll_Period`:43012,</v>
      </c>
      <c r="R514" t="str">
        <f t="shared" ca="1" si="220"/>
        <v>`ts`:0.25,</v>
      </c>
      <c r="S514" t="str">
        <f t="shared" ca="1" si="221"/>
        <v>`te`:0.708333333333333,</v>
      </c>
      <c r="T514" t="str">
        <f t="shared" ca="1" si="222"/>
        <v>`repairHrs`:11,</v>
      </c>
      <c r="U514" t="str">
        <f t="shared" ca="1" si="223"/>
        <v>`rprtDate`:`2017-10-08`,</v>
      </c>
      <c r="V514" t="str">
        <f t="shared" ca="1" si="224"/>
        <v>`timeStarts`:`2017-10-08T06:00:00-05:00`,</v>
      </c>
      <c r="W514" t="str">
        <f t="shared" ca="1" si="225"/>
        <v>`timeEnds`:`2017-10-08T17:00:00-05:00`,</v>
      </c>
      <c r="X514" t="str">
        <f t="shared" ca="1" si="226"/>
        <v>`shift`:`AM`,</v>
      </c>
      <c r="Y514" t="str">
        <f t="shared" ca="1" si="227"/>
        <v>`shiftStartTime`:`7`,</v>
      </c>
      <c r="Z514" t="str">
        <f t="shared" ca="1" si="228"/>
        <v>`wONum`:`KNSHOP`,</v>
      </c>
      <c r="AA514" t="str">
        <f t="shared" ca="1" si="229"/>
        <v>`uNum`:`506225`,</v>
      </c>
      <c r="AB514" t="str">
        <f t="shared" ca="1" si="230"/>
        <v>`notes`:`Install new flange on flow meter and Vic clamp. How to replace bolts on discharge manifold end cap and elbow to right length. Install last coolant Boot and pipe fill radiator with coolant. Torque bolts on suction pump Volute to 150 ft lbs. Coolant leak at water pump drain. coolant and remove water pump. Replace air filters on engines.`,</v>
      </c>
      <c r="AC514" t="str">
        <f t="shared" ca="1" si="231"/>
        <v>`shift_Serial`:`43012_05`}</v>
      </c>
    </row>
    <row r="515" spans="1:29" x14ac:dyDescent="0.2">
      <c r="A515" t="str">
        <f t="shared" ref="A515:A578" ca="1" si="232">CONCATENATE("{`",INDIRECT("Sheet2!$A$1"),"`:`",INDIRECT("Sheet2!A"&amp;ROW()),"`,")</f>
        <v>{`_id`:`omega_2017-10-09_18-43-08_-0500_Mon`,</v>
      </c>
      <c r="B515" t="str">
        <f t="shared" ref="B515:B578" ca="1" si="233">CONCATENATE("`",INDIRECT("Sheet2!$B$1"),"`:`",INDIRECT("Sheet2!B"&amp;ROW()),"`,")</f>
        <v>`_rev`:`2-ca13d01ba1c71de6b602648f0b211f1f`,</v>
      </c>
      <c r="C515" t="str">
        <f t="shared" ref="C515:C578" ca="1" si="234">CONCATENATE("`",INDIRECT("Sheet2!$C$1"),"`:`",INDIRECT("Sheet2!C"&amp;ROW()),"`,")</f>
        <v>`worksiteEncoded`:`KN_ODS_MNSHOP`,</v>
      </c>
      <c r="D515" t="str">
        <f t="shared" ref="D515:D578" ca="1" si="235">CONCATENATE("`",INDIRECT("Sheet2!$D$1"),"`:`",INDIRECT("Sheet2!D"&amp;ROW()),"`,")</f>
        <v>`client`:`KN`,</v>
      </c>
      <c r="E515" t="str">
        <f t="shared" ref="E515:E578" ca="1" si="236">CONCATENATE("`",INDIRECT("Sheet2!$E$1"),"`:`",INDIRECT("Sheet2!E"&amp;ROW()),"`,")</f>
        <v>`location`:`ODS`,</v>
      </c>
      <c r="F515" t="str">
        <f t="shared" ref="F515:F578" ca="1" si="237">CONCATENATE("`",INDIRECT("Sheet2!$F$1"),"`:`",INDIRECT("Sheet2!F"&amp;ROW()),"`,")</f>
        <v>`locID`:`MNSHOP`,</v>
      </c>
      <c r="G515" t="str">
        <f t="shared" ref="G515:G578" ca="1" si="238">CONCATENATE("`",INDIRECT("Sheet2!$G$1"),"`:`",INDIRECT("Sheet2!G"&amp;ROW()),"`,")</f>
        <v>`username`:`omega`,</v>
      </c>
      <c r="H515" t="str">
        <f t="shared" ref="H515:H578" ca="1" si="239">CONCATENATE("`",INDIRECT("Sheet2!$H$1"),"`:`",INDIRECT("Sheet2!H"&amp;ROW()),"`,")</f>
        <v>`lastName`:`Tijerina`,</v>
      </c>
      <c r="I515" t="str">
        <f t="shared" ref="I515:I578" ca="1" si="240">CONCATENATE("`",INDIRECT("Sheet2!$I$1"),"`:`",INDIRECT("Sheet2!I"&amp;ROW()),"`,")</f>
        <v>`firstName`:`Rene`,</v>
      </c>
      <c r="J515" t="str">
        <f t="shared" ref="J515:J578" ca="1" si="241">CONCATENATE("`",INDIRECT("Sheet2!$J$1"),"`:`",INDIRECT("Sheet2!J"&amp;ROW()),"`,")</f>
        <v>`technician`:`Tijerina, Rene`,</v>
      </c>
      <c r="K515" t="str">
        <f t="shared" ref="K515:K578" ca="1" si="242">CONCATENATE("`",INDIRECT("Sheet2!$K$1"),"`:`",INDIRECT("Sheet2!K"&amp;ROW()),"`,")</f>
        <v>`timeStampM`:`2017-10-09T18:43:08-05:00`,</v>
      </c>
      <c r="L515" t="str">
        <f t="shared" ref="L515:L578" ca="1" si="243">CONCATENATE("`",INDIRECT("Sheet2!$L$1"),"`:`",INDIRECT("Sheet2!L"&amp;ROW()),"`,")</f>
        <v>`shiftSerial`:`43012_06`,</v>
      </c>
      <c r="M515" t="str">
        <f t="shared" ref="M515:M578" ca="1" si="244">CONCATENATE("`",INDIRECT("Sheet2!$M$1"),"`:",INDIRECT("Sheet2!M"&amp;ROW()),",")</f>
        <v>`siteUid`:521887,</v>
      </c>
      <c r="N515" t="str">
        <f t="shared" ref="N515:N578" ca="1" si="245">CONCATENATE("`",INDIRECT("Sheet2!$N$1"),"`:",INDIRECT("Sheet2!N"&amp;ROW()),",")</f>
        <v>`timeStamp`:43017.7799551389,</v>
      </c>
      <c r="O515" t="str">
        <f t="shared" ref="O515:O578" ca="1" si="246">CONCATENATE("`",INDIRECT("Sheet2!$O$1"),"`:",INDIRECT("Sheet2!O"&amp;ROW()),",")</f>
        <v>`payrollPeriod`:43012,</v>
      </c>
      <c r="P515" t="str">
        <f t="shared" ref="P515:P578" ca="1" si="247">CONCATENATE("`",INDIRECT("Sheet2!$Q$1"),"`:",INDIRECT("Sheet2!Q"&amp;ROW()),",")</f>
        <v>`rprtDateX`:43017,</v>
      </c>
      <c r="Q515" t="str">
        <f t="shared" ref="Q515:Q578" ca="1" si="248">CONCATENATE("`",INDIRECT("Sheet2!$P$1"),"`:",INDIRECT("Sheet2!P"&amp;ROW()),",")</f>
        <v>`payroll_Period`:43012,</v>
      </c>
      <c r="R515" t="str">
        <f t="shared" ref="R515:R578" ca="1" si="249">CONCATENATE("`",INDIRECT("Sheet2!$R$1"),"`:",INDIRECT("Sheet2!R"&amp;ROW()),",")</f>
        <v>`ts`:0.25,</v>
      </c>
      <c r="S515" t="str">
        <f t="shared" ref="S515:S578" ca="1" si="250">CONCATENATE("`",INDIRECT("Sheet2!$S$1"),"`:",INDIRECT("Sheet2!S"&amp;ROW()),",")</f>
        <v>`te`:0.333333333333333,</v>
      </c>
      <c r="T515" t="str">
        <f t="shared" ref="T515:T578" ca="1" si="251">CONCATENATE("`",INDIRECT("Sheet2!$T$1"),"`:",INDIRECT("Sheet2!T"&amp;ROW()),",")</f>
        <v>`repairHrs`:2,</v>
      </c>
      <c r="U515" t="str">
        <f t="shared" ref="U515:U578" ca="1" si="252">CONCATENATE("`",INDIRECT("Sheet2!$U$1"),"`:`",TEXT(INDIRECT("Sheet2!U"&amp;ROW()),"yyyy-mm-dd"),"`,")</f>
        <v>`rprtDate`:`2017-10-09`,</v>
      </c>
      <c r="V515" t="str">
        <f t="shared" ref="V515:V578" ca="1" si="253">CONCATENATE("`",INDIRECT("Sheet2!$V$1"),"`:`",INDIRECT("Sheet2!V"&amp;ROW()),"`,")</f>
        <v>`timeStarts`:`2017-10-09T06:00:00-05:00`,</v>
      </c>
      <c r="W515" t="str">
        <f t="shared" ref="W515:W578" ca="1" si="254">CONCATENATE("`",INDIRECT("Sheet2!$W$1"),"`:`",INDIRECT("Sheet2!W"&amp;ROW()),"`,")</f>
        <v>`timeEnds`:`2017-10-09T08:00:00-05:00`,</v>
      </c>
      <c r="X515" t="str">
        <f t="shared" ref="X515:X578" ca="1" si="255">CONCATENATE("`",INDIRECT("Sheet2!$X$1"),"`:`",INDIRECT("Sheet2!X"&amp;ROW()),"`,")</f>
        <v>`shift`:`AM`,</v>
      </c>
      <c r="Y515" t="str">
        <f t="shared" ref="Y515:Y578" ca="1" si="256">CONCATENATE("`",INDIRECT("Sheet2!$Y$1"),"`:`",INDIRECT("Sheet2!Y"&amp;ROW()),"`,")</f>
        <v>`shiftStartTime`:`7`,</v>
      </c>
      <c r="Z515" t="str">
        <f t="shared" ref="Z515:Z578" ca="1" si="257">CONCATENATE("`",INDIRECT("Sheet2!$Z$1"),"`:`",INDIRECT("Sheet2!Z"&amp;ROW()),"`,")</f>
        <v>`wONum`:`KNSHOP`,</v>
      </c>
      <c r="AA515" t="str">
        <f t="shared" ref="AA515:AA578" ca="1" si="258">CONCATENATE("`",INDIRECT("Sheet2!$AA$1"),"`:`",INDIRECT("Sheet2!AA"&amp;ROW()),"`,")</f>
        <v>`uNum`:`508648`,</v>
      </c>
      <c r="AB515" t="str">
        <f t="shared" ref="AB515:AB578" ca="1" si="259">CONCATENATE("`",INDIRECT("Sheet2!$AB$1"),"`:`",INDIRECT("Sheet2!AB"&amp;ROW()),"`,")</f>
        <v>`notes`:`Install Lotto lever on power box. Remove tub paddle assembly.`,</v>
      </c>
      <c r="AC515" t="str">
        <f t="shared" ref="AC515:AC578" ca="1" si="260">CONCATENATE("`",INDIRECT("Sheet2!$AC$1"),"`:`",INDIRECT("Sheet2!AC"&amp;ROW()),"`}")</f>
        <v>`shift_Serial`:`43012_06`}</v>
      </c>
    </row>
    <row r="516" spans="1:29" x14ac:dyDescent="0.2">
      <c r="A516" t="str">
        <f t="shared" ca="1" si="232"/>
        <v>{`_id`:`omega_2017-10-09_18-44-31_-0500_Mon`,</v>
      </c>
      <c r="B516" t="str">
        <f t="shared" ca="1" si="233"/>
        <v>`_rev`:`2-4cf5f9285b9e5321f04415e01bd39e0a`,</v>
      </c>
      <c r="C516" t="str">
        <f t="shared" ca="1" si="234"/>
        <v>`worksiteEncoded`:`KN_ODS_MNSHOP`,</v>
      </c>
      <c r="D516" t="str">
        <f t="shared" ca="1" si="235"/>
        <v>`client`:`KN`,</v>
      </c>
      <c r="E516" t="str">
        <f t="shared" ca="1" si="236"/>
        <v>`location`:`ODS`,</v>
      </c>
      <c r="F516" t="str">
        <f t="shared" ca="1" si="237"/>
        <v>`locID`:`MNSHOP`,</v>
      </c>
      <c r="G516" t="str">
        <f t="shared" ca="1" si="238"/>
        <v>`username`:`omega`,</v>
      </c>
      <c r="H516" t="str">
        <f t="shared" ca="1" si="239"/>
        <v>`lastName`:`Tijerina`,</v>
      </c>
      <c r="I516" t="str">
        <f t="shared" ca="1" si="240"/>
        <v>`firstName`:`Rene`,</v>
      </c>
      <c r="J516" t="str">
        <f t="shared" ca="1" si="241"/>
        <v>`technician`:`Tijerina, Rene`,</v>
      </c>
      <c r="K516" t="str">
        <f t="shared" ca="1" si="242"/>
        <v>`timeStampM`:`2017-10-09T18:44:31-05:00`,</v>
      </c>
      <c r="L516" t="str">
        <f t="shared" ca="1" si="243"/>
        <v>`shiftSerial`:`43012_06`,</v>
      </c>
      <c r="M516" t="str">
        <f t="shared" ca="1" si="244"/>
        <v>`siteUid`:521887,</v>
      </c>
      <c r="N516" t="str">
        <f t="shared" ca="1" si="245"/>
        <v>`timeStamp`:43017.7809224306,</v>
      </c>
      <c r="O516" t="str">
        <f t="shared" ca="1" si="246"/>
        <v>`payrollPeriod`:43012,</v>
      </c>
      <c r="P516" t="str">
        <f t="shared" ca="1" si="247"/>
        <v>`rprtDateX`:43017,</v>
      </c>
      <c r="Q516" t="str">
        <f t="shared" ca="1" si="248"/>
        <v>`payroll_Period`:43012,</v>
      </c>
      <c r="R516" t="str">
        <f t="shared" ca="1" si="249"/>
        <v>`ts`:0.333333333333333,</v>
      </c>
      <c r="S516" t="str">
        <f t="shared" ca="1" si="250"/>
        <v>`te`:0.708333333333333,</v>
      </c>
      <c r="T516" t="str">
        <f t="shared" ca="1" si="251"/>
        <v>`repairHrs`:9,</v>
      </c>
      <c r="U516" t="str">
        <f t="shared" ca="1" si="252"/>
        <v>`rprtDate`:`2017-10-09`,</v>
      </c>
      <c r="V516" t="str">
        <f t="shared" ca="1" si="253"/>
        <v>`timeStarts`:`2017-10-09T08:00:00-05:00`,</v>
      </c>
      <c r="W516" t="str">
        <f t="shared" ca="1" si="254"/>
        <v>`timeEnds`:`2017-10-09T17:00:00-05:00`,</v>
      </c>
      <c r="X516" t="str">
        <f t="shared" ca="1" si="255"/>
        <v>`shift`:`AM`,</v>
      </c>
      <c r="Y516" t="str">
        <f t="shared" ca="1" si="256"/>
        <v>`shiftStartTime`:`7`,</v>
      </c>
      <c r="Z516" t="str">
        <f t="shared" ca="1" si="257"/>
        <v>`wONum`:`KNSHOP`,</v>
      </c>
      <c r="AA516" t="str">
        <f t="shared" ca="1" si="258"/>
        <v>`uNum`:`506225`,</v>
      </c>
      <c r="AB516" t="str">
        <f t="shared" ca="1" si="259"/>
        <v>`notes`:`Check cotta box clutch torque. Install auger bearing number 2 with spacer. Replace 2 missing 8-inch caps on manifolds. Install fire extinguisher bracket and fire extinguisher. Continue unit checklist.`,</v>
      </c>
      <c r="AC516" t="str">
        <f t="shared" ca="1" si="260"/>
        <v>`shift_Serial`:`43012_06`}</v>
      </c>
    </row>
    <row r="517" spans="1:29" x14ac:dyDescent="0.2">
      <c r="A517" t="str">
        <f t="shared" ca="1" si="232"/>
        <v>{`_id`:`omega_2017-10-10_18-44-47_-0500_Tue`,</v>
      </c>
      <c r="B517" t="str">
        <f t="shared" ca="1" si="233"/>
        <v>`_rev`:`2-98e13193d89b86452063b9e23d920b2d`,</v>
      </c>
      <c r="C517" t="str">
        <f t="shared" ca="1" si="234"/>
        <v>`worksiteEncoded`:`KN_ODS_MNSHOP`,</v>
      </c>
      <c r="D517" t="str">
        <f t="shared" ca="1" si="235"/>
        <v>`client`:`KN`,</v>
      </c>
      <c r="E517" t="str">
        <f t="shared" ca="1" si="236"/>
        <v>`location`:`ODS`,</v>
      </c>
      <c r="F517" t="str">
        <f t="shared" ca="1" si="237"/>
        <v>`locID`:`MNSHOP`,</v>
      </c>
      <c r="G517" t="str">
        <f t="shared" ca="1" si="238"/>
        <v>`username`:`omega`,</v>
      </c>
      <c r="H517" t="str">
        <f t="shared" ca="1" si="239"/>
        <v>`lastName`:`Tijerina`,</v>
      </c>
      <c r="I517" t="str">
        <f t="shared" ca="1" si="240"/>
        <v>`firstName`:`Rene`,</v>
      </c>
      <c r="J517" t="str">
        <f t="shared" ca="1" si="241"/>
        <v>`technician`:`Tijerina, Rene`,</v>
      </c>
      <c r="K517" t="str">
        <f t="shared" ca="1" si="242"/>
        <v>`timeStampM`:`2017-10-10T18:44:47-05:00`,</v>
      </c>
      <c r="L517" t="str">
        <f t="shared" ca="1" si="243"/>
        <v>`shiftSerial`:`43012_07`,</v>
      </c>
      <c r="M517" t="str">
        <f t="shared" ca="1" si="244"/>
        <v>`siteUid`:521887,</v>
      </c>
      <c r="N517" t="str">
        <f t="shared" ca="1" si="245"/>
        <v>`timeStamp`:43018.7810998611,</v>
      </c>
      <c r="O517" t="str">
        <f t="shared" ca="1" si="246"/>
        <v>`payrollPeriod`:43012,</v>
      </c>
      <c r="P517" t="str">
        <f t="shared" ca="1" si="247"/>
        <v>`rprtDateX`:43018,</v>
      </c>
      <c r="Q517" t="str">
        <f t="shared" ca="1" si="248"/>
        <v>`payroll_Period`:43012,</v>
      </c>
      <c r="R517" t="str">
        <f t="shared" ca="1" si="249"/>
        <v>`ts`:0.25,</v>
      </c>
      <c r="S517" t="str">
        <f t="shared" ca="1" si="250"/>
        <v>`te`:0.333333333333333,</v>
      </c>
      <c r="T517" t="str">
        <f t="shared" ca="1" si="251"/>
        <v>`repairHrs`:2,</v>
      </c>
      <c r="U517" t="str">
        <f t="shared" ca="1" si="252"/>
        <v>`rprtDate`:`2017-10-10`,</v>
      </c>
      <c r="V517" t="str">
        <f t="shared" ca="1" si="253"/>
        <v>`timeStarts`:`2017-10-10T06:00:00-05:00`,</v>
      </c>
      <c r="W517" t="str">
        <f t="shared" ca="1" si="254"/>
        <v>`timeEnds`:`2017-10-10T08:00:00-05:00`,</v>
      </c>
      <c r="X517" t="str">
        <f t="shared" ca="1" si="255"/>
        <v>`shift`:`AM`,</v>
      </c>
      <c r="Y517" t="str">
        <f t="shared" ca="1" si="256"/>
        <v>`shiftStartTime`:`7`,</v>
      </c>
      <c r="Z517" t="str">
        <f t="shared" ca="1" si="257"/>
        <v>`wONum`:`KNSHOP`,</v>
      </c>
      <c r="AA517" t="str">
        <f t="shared" ca="1" si="258"/>
        <v>`uNum`:`5111535`,</v>
      </c>
      <c r="AB517" t="str">
        <f t="shared" ca="1" si="259"/>
        <v>`notes`:`.D.O.T. replace glad hand seals. replace fire extinguisher and bracket.`,</v>
      </c>
      <c r="AC517" t="str">
        <f t="shared" ca="1" si="260"/>
        <v>`shift_Serial`:`43012_07`}</v>
      </c>
    </row>
    <row r="518" spans="1:29" x14ac:dyDescent="0.2">
      <c r="A518" t="str">
        <f t="shared" ca="1" si="232"/>
        <v>{`_id`:`omega_2017-10-10_18-46-26_-0500_Tue`,</v>
      </c>
      <c r="B518" t="str">
        <f t="shared" ca="1" si="233"/>
        <v>`_rev`:`2-94da72b5958f26b81c466a7b2da4ec7a`,</v>
      </c>
      <c r="C518" t="str">
        <f t="shared" ca="1" si="234"/>
        <v>`worksiteEncoded`:`KN_ODS_MNSHOP`,</v>
      </c>
      <c r="D518" t="str">
        <f t="shared" ca="1" si="235"/>
        <v>`client`:`KN`,</v>
      </c>
      <c r="E518" t="str">
        <f t="shared" ca="1" si="236"/>
        <v>`location`:`ODS`,</v>
      </c>
      <c r="F518" t="str">
        <f t="shared" ca="1" si="237"/>
        <v>`locID`:`MNSHOP`,</v>
      </c>
      <c r="G518" t="str">
        <f t="shared" ca="1" si="238"/>
        <v>`username`:`omega`,</v>
      </c>
      <c r="H518" t="str">
        <f t="shared" ca="1" si="239"/>
        <v>`lastName`:`Tijerina`,</v>
      </c>
      <c r="I518" t="str">
        <f t="shared" ca="1" si="240"/>
        <v>`firstName`:`Rene`,</v>
      </c>
      <c r="J518" t="str">
        <f t="shared" ca="1" si="241"/>
        <v>`technician`:`Tijerina, Rene`,</v>
      </c>
      <c r="K518" t="str">
        <f t="shared" ca="1" si="242"/>
        <v>`timeStampM`:`2017-10-10T18:46:26-05:00`,</v>
      </c>
      <c r="L518" t="str">
        <f t="shared" ca="1" si="243"/>
        <v>`shiftSerial`:`43012_07`,</v>
      </c>
      <c r="M518" t="str">
        <f t="shared" ca="1" si="244"/>
        <v>`siteUid`:521887,</v>
      </c>
      <c r="N518" t="str">
        <f t="shared" ca="1" si="245"/>
        <v>`timeStamp`:43018.782254456,</v>
      </c>
      <c r="O518" t="str">
        <f t="shared" ca="1" si="246"/>
        <v>`payrollPeriod`:43012,</v>
      </c>
      <c r="P518" t="str">
        <f t="shared" ca="1" si="247"/>
        <v>`rprtDateX`:43018,</v>
      </c>
      <c r="Q518" t="str">
        <f t="shared" ca="1" si="248"/>
        <v>`payroll_Period`:43012,</v>
      </c>
      <c r="R518" t="str">
        <f t="shared" ca="1" si="249"/>
        <v>`ts`:0.333333333333333,</v>
      </c>
      <c r="S518" t="str">
        <f t="shared" ca="1" si="250"/>
        <v>`te`:0.583333333333333,</v>
      </c>
      <c r="T518" t="str">
        <f t="shared" ca="1" si="251"/>
        <v>`repairHrs`:6,</v>
      </c>
      <c r="U518" t="str">
        <f t="shared" ca="1" si="252"/>
        <v>`rprtDate`:`2017-10-10`,</v>
      </c>
      <c r="V518" t="str">
        <f t="shared" ca="1" si="253"/>
        <v>`timeStarts`:`2017-10-10T08:00:00-05:00`,</v>
      </c>
      <c r="W518" t="str">
        <f t="shared" ca="1" si="254"/>
        <v>`timeEnds`:`2017-10-10T14:00:00-05:00`,</v>
      </c>
      <c r="X518" t="str">
        <f t="shared" ca="1" si="255"/>
        <v>`shift`:`AM`,</v>
      </c>
      <c r="Y518" t="str">
        <f t="shared" ca="1" si="256"/>
        <v>`shiftStartTime`:`7`,</v>
      </c>
      <c r="Z518" t="str">
        <f t="shared" ca="1" si="257"/>
        <v>`wONum`:`KNSHOP`,</v>
      </c>
      <c r="AA518" t="str">
        <f t="shared" ca="1" si="258"/>
        <v>`uNum`:`314`,</v>
      </c>
      <c r="AB518" t="str">
        <f t="shared" ca="1" si="259"/>
        <v>`notes`:`Replace batteries. go through unit checklist`,</v>
      </c>
      <c r="AC518" t="str">
        <f t="shared" ca="1" si="260"/>
        <v>`shift_Serial`:`43012_07`}</v>
      </c>
    </row>
    <row r="519" spans="1:29" x14ac:dyDescent="0.2">
      <c r="A519" t="str">
        <f t="shared" ca="1" si="232"/>
        <v>{`_id`:`omega_2017-10-10_18-47-29_-0500_Tue`,</v>
      </c>
      <c r="B519" t="str">
        <f t="shared" ca="1" si="233"/>
        <v>`_rev`:`2-e2cc3a708577d82f63c9ba86c68d7c3f`,</v>
      </c>
      <c r="C519" t="str">
        <f t="shared" ca="1" si="234"/>
        <v>`worksiteEncoded`:`KN_ODS_MNSHOP`,</v>
      </c>
      <c r="D519" t="str">
        <f t="shared" ca="1" si="235"/>
        <v>`client`:`KN`,</v>
      </c>
      <c r="E519" t="str">
        <f t="shared" ca="1" si="236"/>
        <v>`location`:`ODS`,</v>
      </c>
      <c r="F519" t="str">
        <f t="shared" ca="1" si="237"/>
        <v>`locID`:`MNSHOP`,</v>
      </c>
      <c r="G519" t="str">
        <f t="shared" ca="1" si="238"/>
        <v>`username`:`omega`,</v>
      </c>
      <c r="H519" t="str">
        <f t="shared" ca="1" si="239"/>
        <v>`lastName`:`Tijerina`,</v>
      </c>
      <c r="I519" t="str">
        <f t="shared" ca="1" si="240"/>
        <v>`firstName`:`Rene`,</v>
      </c>
      <c r="J519" t="str">
        <f t="shared" ca="1" si="241"/>
        <v>`technician`:`Tijerina, Rene`,</v>
      </c>
      <c r="K519" t="str">
        <f t="shared" ca="1" si="242"/>
        <v>`timeStampM`:`2017-10-10T18:47:29-05:00`,</v>
      </c>
      <c r="L519" t="str">
        <f t="shared" ca="1" si="243"/>
        <v>`shiftSerial`:`43012_07`,</v>
      </c>
      <c r="M519" t="str">
        <f t="shared" ca="1" si="244"/>
        <v>`siteUid`:521887,</v>
      </c>
      <c r="N519" t="str">
        <f t="shared" ca="1" si="245"/>
        <v>`timeStamp`:43018.7829853704,</v>
      </c>
      <c r="O519" t="str">
        <f t="shared" ca="1" si="246"/>
        <v>`payrollPeriod`:43012,</v>
      </c>
      <c r="P519" t="str">
        <f t="shared" ca="1" si="247"/>
        <v>`rprtDateX`:43018,</v>
      </c>
      <c r="Q519" t="str">
        <f t="shared" ca="1" si="248"/>
        <v>`payroll_Period`:43012,</v>
      </c>
      <c r="R519" t="str">
        <f t="shared" ca="1" si="249"/>
        <v>`ts`:0.583333333333333,</v>
      </c>
      <c r="S519" t="str">
        <f t="shared" ca="1" si="250"/>
        <v>`te`:0.708333333333333,</v>
      </c>
      <c r="T519" t="str">
        <f t="shared" ca="1" si="251"/>
        <v>`repairHrs`:3,</v>
      </c>
      <c r="U519" t="str">
        <f t="shared" ca="1" si="252"/>
        <v>`rprtDate`:`2017-10-10`,</v>
      </c>
      <c r="V519" t="str">
        <f t="shared" ca="1" si="253"/>
        <v>`timeStarts`:`2017-10-10T14:00:00-05:00`,</v>
      </c>
      <c r="W519" t="str">
        <f t="shared" ca="1" si="254"/>
        <v>`timeEnds`:`2017-10-10T17:00:00-05:00`,</v>
      </c>
      <c r="X519" t="str">
        <f t="shared" ca="1" si="255"/>
        <v>`shift`:`AM`,</v>
      </c>
      <c r="Y519" t="str">
        <f t="shared" ca="1" si="256"/>
        <v>`shiftStartTime`:`7`,</v>
      </c>
      <c r="Z519" t="str">
        <f t="shared" ca="1" si="257"/>
        <v>`wONum`:`KNSHOP`,</v>
      </c>
      <c r="AA519" t="str">
        <f t="shared" ca="1" si="258"/>
        <v>`uNum`:`506225`,</v>
      </c>
      <c r="AB519" t="str">
        <f t="shared" ca="1" si="259"/>
        <v>`notes`:`Install water pump install fuel pump replace Boot and install lower pipe to water pump. Fill with coolant.`,</v>
      </c>
      <c r="AC519" t="str">
        <f t="shared" ca="1" si="260"/>
        <v>`shift_Serial`:`43012_07`}</v>
      </c>
    </row>
    <row r="520" spans="1:29" x14ac:dyDescent="0.2">
      <c r="A520" t="str">
        <f t="shared" ca="1" si="232"/>
        <v>{`_id`:`omega_2017-10-19_17-50-32_-0500_Thu`,</v>
      </c>
      <c r="B520" t="str">
        <f t="shared" ca="1" si="233"/>
        <v>`_rev`:`3-f0ad4759a0398e1daa6a271f06b4839b`,</v>
      </c>
      <c r="C520" t="str">
        <f t="shared" ca="1" si="234"/>
        <v>`worksiteEncoded`:`KN_ODS_MNSHOP`,</v>
      </c>
      <c r="D520" t="str">
        <f t="shared" ca="1" si="235"/>
        <v>`client`:`KN`,</v>
      </c>
      <c r="E520" t="str">
        <f t="shared" ca="1" si="236"/>
        <v>`location`:`ODS`,</v>
      </c>
      <c r="F520" t="str">
        <f t="shared" ca="1" si="237"/>
        <v>`locID`:`MNSHOP`,</v>
      </c>
      <c r="G520" t="str">
        <f t="shared" ca="1" si="238"/>
        <v>`username`:`omega`,</v>
      </c>
      <c r="H520" t="str">
        <f t="shared" ca="1" si="239"/>
        <v>`lastName`:`Tijerina`,</v>
      </c>
      <c r="I520" t="str">
        <f t="shared" ca="1" si="240"/>
        <v>`firstName`:`Rene`,</v>
      </c>
      <c r="J520" t="str">
        <f t="shared" ca="1" si="241"/>
        <v>`technician`:`Tijerina, Rene`,</v>
      </c>
      <c r="K520" t="str">
        <f t="shared" ca="1" si="242"/>
        <v>`timeStampM`:`2017-10-19T17:50:32-05:00`,</v>
      </c>
      <c r="L520" t="str">
        <f t="shared" ca="1" si="243"/>
        <v>`shiftSerial`:`43026_01`,</v>
      </c>
      <c r="M520" t="str">
        <f t="shared" ca="1" si="244"/>
        <v>`siteUid`:521887,</v>
      </c>
      <c r="N520" t="str">
        <f t="shared" ca="1" si="245"/>
        <v>`timeStamp`:43027.7434345602,</v>
      </c>
      <c r="O520" t="str">
        <f t="shared" ca="1" si="246"/>
        <v>`payrollPeriod`:43026,</v>
      </c>
      <c r="P520" t="str">
        <f t="shared" ca="1" si="247"/>
        <v>`rprtDateX`:43026,</v>
      </c>
      <c r="Q520" t="str">
        <f t="shared" ca="1" si="248"/>
        <v>`payroll_Period`:43026,</v>
      </c>
      <c r="R520" t="str">
        <f t="shared" ca="1" si="249"/>
        <v>`ts`:0.75,</v>
      </c>
      <c r="S520" t="str">
        <f t="shared" ca="1" si="250"/>
        <v>`te`:0.208333333333333,</v>
      </c>
      <c r="T520" t="str">
        <f t="shared" ca="1" si="251"/>
        <v>`repairHrs`:11,</v>
      </c>
      <c r="U520" t="str">
        <f t="shared" ca="1" si="252"/>
        <v>`rprtDate`:`2017-10-18`,</v>
      </c>
      <c r="V520" t="str">
        <f t="shared" ca="1" si="253"/>
        <v>`timeStarts`:`2017-10-18T18:00:00-05:00`,</v>
      </c>
      <c r="W520" t="str">
        <f t="shared" ca="1" si="254"/>
        <v>`timeEnds`:`2017-10-19T05:00:00-05:00`,</v>
      </c>
      <c r="X520" t="str">
        <f t="shared" ca="1" si="255"/>
        <v>`shift`:`PM`,</v>
      </c>
      <c r="Y520" t="str">
        <f t="shared" ca="1" si="256"/>
        <v>`shiftStartTime`:`19`,</v>
      </c>
      <c r="Z520" t="str">
        <f t="shared" ca="1" si="257"/>
        <v>`wONum`:`KNSHOP`,</v>
      </c>
      <c r="AA520" t="str">
        <f t="shared" ca="1" si="258"/>
        <v>`uNum`:`5111110`,</v>
      </c>
      <c r="AB520" t="str">
        <f t="shared" ca="1" si="259"/>
        <v>`notes`:`remove valve actuators from old valves and put on new valves. replace bad actuators. on both suction and discharge manifolds.`,</v>
      </c>
      <c r="AC520" t="str">
        <f t="shared" ca="1" si="260"/>
        <v>`shift_Serial`:`43026_01`}</v>
      </c>
    </row>
    <row r="521" spans="1:29" x14ac:dyDescent="0.2">
      <c r="A521" t="str">
        <f t="shared" ca="1" si="232"/>
        <v>{`_id`:`omega_2017-10-21_06-32-36_-0500_Sat`,</v>
      </c>
      <c r="B521" t="str">
        <f t="shared" ca="1" si="233"/>
        <v>`_rev`:`2-a056505f25725065839bcb4922cfe632`,</v>
      </c>
      <c r="C521" t="str">
        <f t="shared" ca="1" si="234"/>
        <v>`worksiteEncoded`:`KN_ODS_MNSHOP`,</v>
      </c>
      <c r="D521" t="str">
        <f t="shared" ca="1" si="235"/>
        <v>`client`:`KN`,</v>
      </c>
      <c r="E521" t="str">
        <f t="shared" ca="1" si="236"/>
        <v>`location`:`ODS`,</v>
      </c>
      <c r="F521" t="str">
        <f t="shared" ca="1" si="237"/>
        <v>`locID`:`MNSHOP`,</v>
      </c>
      <c r="G521" t="str">
        <f t="shared" ca="1" si="238"/>
        <v>`username`:`omega`,</v>
      </c>
      <c r="H521" t="str">
        <f t="shared" ca="1" si="239"/>
        <v>`lastName`:`Tijerina`,</v>
      </c>
      <c r="I521" t="str">
        <f t="shared" ca="1" si="240"/>
        <v>`firstName`:`Rene`,</v>
      </c>
      <c r="J521" t="str">
        <f t="shared" ca="1" si="241"/>
        <v>`technician`:`Tijerina, Rene`,</v>
      </c>
      <c r="K521" t="str">
        <f t="shared" ca="1" si="242"/>
        <v>`timeStampM`:`2017-10-21T06:32:36-05:00`,</v>
      </c>
      <c r="L521" t="str">
        <f t="shared" ca="1" si="243"/>
        <v>`shiftSerial`:`43026_02`,</v>
      </c>
      <c r="M521" t="str">
        <f t="shared" ca="1" si="244"/>
        <v>`siteUid`:521887,</v>
      </c>
      <c r="N521" t="str">
        <f t="shared" ca="1" si="245"/>
        <v>`timeStamp`:43029.2726404745,</v>
      </c>
      <c r="O521" t="str">
        <f t="shared" ca="1" si="246"/>
        <v>`payrollPeriod`:43026,</v>
      </c>
      <c r="P521" t="str">
        <f t="shared" ca="1" si="247"/>
        <v>`rprtDateX`:43027,</v>
      </c>
      <c r="Q521" t="str">
        <f t="shared" ca="1" si="248"/>
        <v>`payroll_Period`:43026,</v>
      </c>
      <c r="R521" t="str">
        <f t="shared" ca="1" si="249"/>
        <v>`ts`:0.75,</v>
      </c>
      <c r="S521" t="str">
        <f t="shared" ca="1" si="250"/>
        <v>`te`:0.166666666666667,</v>
      </c>
      <c r="T521" t="str">
        <f t="shared" ca="1" si="251"/>
        <v>`repairHrs`:10,</v>
      </c>
      <c r="U521" t="str">
        <f t="shared" ca="1" si="252"/>
        <v>`rprtDate`:`2017-10-19`,</v>
      </c>
      <c r="V521" t="str">
        <f t="shared" ca="1" si="253"/>
        <v>`timeStarts`:`2017-10-19T18:00:00-05:00`,</v>
      </c>
      <c r="W521" t="str">
        <f t="shared" ca="1" si="254"/>
        <v>`timeEnds`:`2017-10-20T04:00:00-05:00`,</v>
      </c>
      <c r="X521" t="str">
        <f t="shared" ca="1" si="255"/>
        <v>`shift`:`PM`,</v>
      </c>
      <c r="Y521" t="str">
        <f t="shared" ca="1" si="256"/>
        <v>`shiftStartTime`:`19`,</v>
      </c>
      <c r="Z521" t="str">
        <f t="shared" ca="1" si="257"/>
        <v>`wONum`:`KNSHOP`,</v>
      </c>
      <c r="AA521" t="str">
        <f t="shared" ca="1" si="258"/>
        <v>`uNum`:`506224`,</v>
      </c>
      <c r="AB521" t="str">
        <f t="shared" ca="1" si="259"/>
        <v>`notes`:`Remove valves and flanges from discharge manifold. Remove fan guards on both engines so Radiators can be cleaned. Remove hub from discharge pump. Top of hydraulic tank and rear engine. blender checklist.`,</v>
      </c>
      <c r="AC521" t="str">
        <f t="shared" ca="1" si="260"/>
        <v>`shift_Serial`:`43026_02`}</v>
      </c>
    </row>
    <row r="522" spans="1:29" x14ac:dyDescent="0.2">
      <c r="A522" t="str">
        <f t="shared" ca="1" si="232"/>
        <v>{`_id`:`omega_2017-10-21_06-36-42_-0500_Sat`,</v>
      </c>
      <c r="B522" t="str">
        <f t="shared" ca="1" si="233"/>
        <v>`_rev`:`2-2555db12fddb48524e7f0309debc0cb7`,</v>
      </c>
      <c r="C522" t="str">
        <f t="shared" ca="1" si="234"/>
        <v>`worksiteEncoded`:`KN_ODS_MNSHOP`,</v>
      </c>
      <c r="D522" t="str">
        <f t="shared" ca="1" si="235"/>
        <v>`client`:`KN`,</v>
      </c>
      <c r="E522" t="str">
        <f t="shared" ca="1" si="236"/>
        <v>`location`:`ODS`,</v>
      </c>
      <c r="F522" t="str">
        <f t="shared" ca="1" si="237"/>
        <v>`locID`:`MNSHOP`,</v>
      </c>
      <c r="G522" t="str">
        <f t="shared" ca="1" si="238"/>
        <v>`username`:`omega`,</v>
      </c>
      <c r="H522" t="str">
        <f t="shared" ca="1" si="239"/>
        <v>`lastName`:`Tijerina`,</v>
      </c>
      <c r="I522" t="str">
        <f t="shared" ca="1" si="240"/>
        <v>`firstName`:`Rene`,</v>
      </c>
      <c r="J522" t="str">
        <f t="shared" ca="1" si="241"/>
        <v>`technician`:`Tijerina, Rene`,</v>
      </c>
      <c r="K522" t="str">
        <f t="shared" ca="1" si="242"/>
        <v>`timeStampM`:`2017-10-21T06:36:42-05:00`,</v>
      </c>
      <c r="L522" t="str">
        <f t="shared" ca="1" si="243"/>
        <v>`shiftSerial`:`43026_02`,</v>
      </c>
      <c r="M522" t="str">
        <f t="shared" ca="1" si="244"/>
        <v>`siteUid`:521887,</v>
      </c>
      <c r="N522" t="str">
        <f t="shared" ca="1" si="245"/>
        <v>`timeStamp`:43029.2754871875,</v>
      </c>
      <c r="O522" t="str">
        <f t="shared" ca="1" si="246"/>
        <v>`payrollPeriod`:43026,</v>
      </c>
      <c r="P522" t="str">
        <f t="shared" ca="1" si="247"/>
        <v>`rprtDateX`:43027,</v>
      </c>
      <c r="Q522" t="str">
        <f t="shared" ca="1" si="248"/>
        <v>`payroll_Period`:43026,</v>
      </c>
      <c r="R522" t="str">
        <f t="shared" ca="1" si="249"/>
        <v>`ts`:0.166666666666667,</v>
      </c>
      <c r="S522" t="str">
        <f t="shared" ca="1" si="250"/>
        <v>`te`:0.208333333333333,</v>
      </c>
      <c r="T522" t="str">
        <f t="shared" ca="1" si="251"/>
        <v>`repairHrs`:1,</v>
      </c>
      <c r="U522" t="str">
        <f t="shared" ca="1" si="252"/>
        <v>`rprtDate`:`2017-10-19`,</v>
      </c>
      <c r="V522" t="str">
        <f t="shared" ca="1" si="253"/>
        <v>`timeStarts`:`2017-10-20T04:00:00-05:00`,</v>
      </c>
      <c r="W522" t="str">
        <f t="shared" ca="1" si="254"/>
        <v>`timeEnds`:`2017-10-20T05:00:00-05:00`,</v>
      </c>
      <c r="X522" t="str">
        <f t="shared" ca="1" si="255"/>
        <v>`shift`:`PM`,</v>
      </c>
      <c r="Y522" t="str">
        <f t="shared" ca="1" si="256"/>
        <v>`shiftStartTime`:`19`,</v>
      </c>
      <c r="Z522" t="str">
        <f t="shared" ca="1" si="257"/>
        <v>`wONum`:`KNSHOP`,</v>
      </c>
      <c r="AA522" t="str">
        <f t="shared" ca="1" si="258"/>
        <v>`uNum`:`BL-010`,</v>
      </c>
      <c r="AB522" t="str">
        <f t="shared" ca="1" si="259"/>
        <v>`notes`:`help install #3 augar hyd pump.`,</v>
      </c>
      <c r="AC522" t="str">
        <f t="shared" ca="1" si="260"/>
        <v>`shift_Serial`:`43026_02`}</v>
      </c>
    </row>
    <row r="523" spans="1:29" x14ac:dyDescent="0.2">
      <c r="A523" t="str">
        <f t="shared" ca="1" si="232"/>
        <v>{`_id`:`omega_2017-10-21_06-38-01_-0500_Sat`,</v>
      </c>
      <c r="B523" t="str">
        <f t="shared" ca="1" si="233"/>
        <v>`_rev`:`2-d42ad2cc5ae02398898392d70c66e11f`,</v>
      </c>
      <c r="C523" t="str">
        <f t="shared" ca="1" si="234"/>
        <v>`worksiteEncoded`:`KN_ODS_MNSHOP`,</v>
      </c>
      <c r="D523" t="str">
        <f t="shared" ca="1" si="235"/>
        <v>`client`:`KN`,</v>
      </c>
      <c r="E523" t="str">
        <f t="shared" ca="1" si="236"/>
        <v>`location`:`ODS`,</v>
      </c>
      <c r="F523" t="str">
        <f t="shared" ca="1" si="237"/>
        <v>`locID`:`MNSHOP`,</v>
      </c>
      <c r="G523" t="str">
        <f t="shared" ca="1" si="238"/>
        <v>`username`:`omega`,</v>
      </c>
      <c r="H523" t="str">
        <f t="shared" ca="1" si="239"/>
        <v>`lastName`:`Tijerina`,</v>
      </c>
      <c r="I523" t="str">
        <f t="shared" ca="1" si="240"/>
        <v>`firstName`:`Rene`,</v>
      </c>
      <c r="J523" t="str">
        <f t="shared" ca="1" si="241"/>
        <v>`technician`:`Tijerina, Rene`,</v>
      </c>
      <c r="K523" t="str">
        <f t="shared" ca="1" si="242"/>
        <v>`timeStampM`:`2017-10-21T06:38:01-05:00`,</v>
      </c>
      <c r="L523" t="str">
        <f t="shared" ca="1" si="243"/>
        <v>`shiftSerial`:`43026_03`,</v>
      </c>
      <c r="M523" t="str">
        <f t="shared" ca="1" si="244"/>
        <v>`siteUid`:521887,</v>
      </c>
      <c r="N523" t="str">
        <f t="shared" ca="1" si="245"/>
        <v>`timeStamp`:43029.2764064815,</v>
      </c>
      <c r="O523" t="str">
        <f t="shared" ca="1" si="246"/>
        <v>`payrollPeriod`:43026,</v>
      </c>
      <c r="P523" t="str">
        <f t="shared" ca="1" si="247"/>
        <v>`rprtDateX`:43028,</v>
      </c>
      <c r="Q523" t="str">
        <f t="shared" ca="1" si="248"/>
        <v>`payroll_Period`:43026,</v>
      </c>
      <c r="R523" t="str">
        <f t="shared" ca="1" si="249"/>
        <v>`ts`:0.75,</v>
      </c>
      <c r="S523" t="str">
        <f t="shared" ca="1" si="250"/>
        <v>`te`:0.166666666666667,</v>
      </c>
      <c r="T523" t="str">
        <f t="shared" ca="1" si="251"/>
        <v>`repairHrs`:10,</v>
      </c>
      <c r="U523" t="str">
        <f t="shared" ca="1" si="252"/>
        <v>`rprtDate`:`2017-10-20`,</v>
      </c>
      <c r="V523" t="str">
        <f t="shared" ca="1" si="253"/>
        <v>`timeStarts`:`2017-10-20T18:00:00-05:00`,</v>
      </c>
      <c r="W523" t="str">
        <f t="shared" ca="1" si="254"/>
        <v>`timeEnds`:`2017-10-21T04:00:00-05:00`,</v>
      </c>
      <c r="X523" t="str">
        <f t="shared" ca="1" si="255"/>
        <v>`shift`:`PM`,</v>
      </c>
      <c r="Y523" t="str">
        <f t="shared" ca="1" si="256"/>
        <v>`shiftStartTime`:`19`,</v>
      </c>
      <c r="Z523" t="str">
        <f t="shared" ca="1" si="257"/>
        <v>`wONum`:`KNSHOP`,</v>
      </c>
      <c r="AA523" t="str">
        <f t="shared" ca="1" si="258"/>
        <v>`uNum`:`10780`,</v>
      </c>
      <c r="AB523" t="str">
        <f t="shared" ca="1" si="259"/>
        <v>`notes`:`install flow meter, dynso and piping on discharged manifold side.`,</v>
      </c>
      <c r="AC523" t="str">
        <f t="shared" ca="1" si="260"/>
        <v>`shift_Serial`:`43026_03`}</v>
      </c>
    </row>
    <row r="524" spans="1:29" x14ac:dyDescent="0.2">
      <c r="A524" t="str">
        <f t="shared" ca="1" si="232"/>
        <v>{`_id`:`omega_2017-10-21_06-40-11_-0500_Sat`,</v>
      </c>
      <c r="B524" t="str">
        <f t="shared" ca="1" si="233"/>
        <v>`_rev`:`2-50933ee02441490ab10129277069aa84`,</v>
      </c>
      <c r="C524" t="str">
        <f t="shared" ca="1" si="234"/>
        <v>`worksiteEncoded`:`KN_ODS_MNSHOP`,</v>
      </c>
      <c r="D524" t="str">
        <f t="shared" ca="1" si="235"/>
        <v>`client`:`KN`,</v>
      </c>
      <c r="E524" t="str">
        <f t="shared" ca="1" si="236"/>
        <v>`location`:`ODS`,</v>
      </c>
      <c r="F524" t="str">
        <f t="shared" ca="1" si="237"/>
        <v>`locID`:`MNSHOP`,</v>
      </c>
      <c r="G524" t="str">
        <f t="shared" ca="1" si="238"/>
        <v>`username`:`omega`,</v>
      </c>
      <c r="H524" t="str">
        <f t="shared" ca="1" si="239"/>
        <v>`lastName`:`Tijerina`,</v>
      </c>
      <c r="I524" t="str">
        <f t="shared" ca="1" si="240"/>
        <v>`firstName`:`Rene`,</v>
      </c>
      <c r="J524" t="str">
        <f t="shared" ca="1" si="241"/>
        <v>`technician`:`Tijerina, Rene`,</v>
      </c>
      <c r="K524" t="str">
        <f t="shared" ca="1" si="242"/>
        <v>`timeStampM`:`2017-10-21T06:40:11-05:00`,</v>
      </c>
      <c r="L524" t="str">
        <f t="shared" ca="1" si="243"/>
        <v>`shiftSerial`:`43026_03`,</v>
      </c>
      <c r="M524" t="str">
        <f t="shared" ca="1" si="244"/>
        <v>`siteUid`:521887,</v>
      </c>
      <c r="N524" t="str">
        <f t="shared" ca="1" si="245"/>
        <v>`timeStamp`:43029.2779104051,</v>
      </c>
      <c r="O524" t="str">
        <f t="shared" ca="1" si="246"/>
        <v>`payrollPeriod`:43026,</v>
      </c>
      <c r="P524" t="str">
        <f t="shared" ca="1" si="247"/>
        <v>`rprtDateX`:43028,</v>
      </c>
      <c r="Q524" t="str">
        <f t="shared" ca="1" si="248"/>
        <v>`payroll_Period`:43026,</v>
      </c>
      <c r="R524" t="str">
        <f t="shared" ca="1" si="249"/>
        <v>`ts`:0.166666666666667,</v>
      </c>
      <c r="S524" t="str">
        <f t="shared" ca="1" si="250"/>
        <v>`te`:0.208333333333333,</v>
      </c>
      <c r="T524" t="str">
        <f t="shared" ca="1" si="251"/>
        <v>`repairHrs`:1,</v>
      </c>
      <c r="U524" t="str">
        <f t="shared" ca="1" si="252"/>
        <v>`rprtDate`:`2017-10-20`,</v>
      </c>
      <c r="V524" t="str">
        <f t="shared" ca="1" si="253"/>
        <v>`timeStarts`:`2017-10-21T04:00:00-05:00`,</v>
      </c>
      <c r="W524" t="str">
        <f t="shared" ca="1" si="254"/>
        <v>`timeEnds`:`2017-10-21T05:00:00-05:00`,</v>
      </c>
      <c r="X524" t="str">
        <f t="shared" ca="1" si="255"/>
        <v>`shift`:`PM`,</v>
      </c>
      <c r="Y524" t="str">
        <f t="shared" ca="1" si="256"/>
        <v>`shiftStartTime`:`19`,</v>
      </c>
      <c r="Z524" t="str">
        <f t="shared" ca="1" si="257"/>
        <v>`wONum`:`KNSHOP`,</v>
      </c>
      <c r="AA524" t="str">
        <f t="shared" ca="1" si="258"/>
        <v>`uNum`:`TR-112`,</v>
      </c>
      <c r="AB524" t="str">
        <f t="shared" ca="1" si="259"/>
        <v>`notes`:`Replace steering shocks`,</v>
      </c>
      <c r="AC524" t="str">
        <f t="shared" ca="1" si="260"/>
        <v>`shift_Serial`:`43026_03`}</v>
      </c>
    </row>
    <row r="525" spans="1:29" x14ac:dyDescent="0.2">
      <c r="A525" t="str">
        <f t="shared" ca="1" si="232"/>
        <v>{`_id`:`omega_2017-10-22_06-43-20_-0500_Sun`,</v>
      </c>
      <c r="B525" t="str">
        <f t="shared" ca="1" si="233"/>
        <v>`_rev`:`2-3d8385ed8cccf5fb3254a887ee89ec3b`,</v>
      </c>
      <c r="C525" t="str">
        <f t="shared" ca="1" si="234"/>
        <v>`worksiteEncoded`:`KN_ODS_MNSHOP`,</v>
      </c>
      <c r="D525" t="str">
        <f t="shared" ca="1" si="235"/>
        <v>`client`:`KN`,</v>
      </c>
      <c r="E525" t="str">
        <f t="shared" ca="1" si="236"/>
        <v>`location`:`ODS`,</v>
      </c>
      <c r="F525" t="str">
        <f t="shared" ca="1" si="237"/>
        <v>`locID`:`MNSHOP`,</v>
      </c>
      <c r="G525" t="str">
        <f t="shared" ca="1" si="238"/>
        <v>`username`:`omega`,</v>
      </c>
      <c r="H525" t="str">
        <f t="shared" ca="1" si="239"/>
        <v>`lastName`:`Tijerina`,</v>
      </c>
      <c r="I525" t="str">
        <f t="shared" ca="1" si="240"/>
        <v>`firstName`:`Rene`,</v>
      </c>
      <c r="J525" t="str">
        <f t="shared" ca="1" si="241"/>
        <v>`technician`:`Tijerina, Rene`,</v>
      </c>
      <c r="K525" t="str">
        <f t="shared" ca="1" si="242"/>
        <v>`timeStampM`:`2017-10-22T06:43:20-05:00`,</v>
      </c>
      <c r="L525" t="str">
        <f t="shared" ca="1" si="243"/>
        <v>`shiftSerial`:`43026_04`,</v>
      </c>
      <c r="M525" t="str">
        <f t="shared" ca="1" si="244"/>
        <v>`siteUid`:521887,</v>
      </c>
      <c r="N525" t="str">
        <f t="shared" ca="1" si="245"/>
        <v>`timeStamp`:43030.2800983681,</v>
      </c>
      <c r="O525" t="str">
        <f t="shared" ca="1" si="246"/>
        <v>`payrollPeriod`:43026,</v>
      </c>
      <c r="P525" t="str">
        <f t="shared" ca="1" si="247"/>
        <v>`rprtDateX`:43029,</v>
      </c>
      <c r="Q525" t="str">
        <f t="shared" ca="1" si="248"/>
        <v>`payroll_Period`:43026,</v>
      </c>
      <c r="R525" t="str">
        <f t="shared" ca="1" si="249"/>
        <v>`ts`:0.75,</v>
      </c>
      <c r="S525" t="str">
        <f t="shared" ca="1" si="250"/>
        <v>`te`:0.833333333333333,</v>
      </c>
      <c r="T525" t="str">
        <f t="shared" ca="1" si="251"/>
        <v>`repairHrs`:2,</v>
      </c>
      <c r="U525" t="str">
        <f t="shared" ca="1" si="252"/>
        <v>`rprtDate`:`2017-10-21`,</v>
      </c>
      <c r="V525" t="str">
        <f t="shared" ca="1" si="253"/>
        <v>`timeStarts`:`2017-10-21T18:00:00-05:00`,</v>
      </c>
      <c r="W525" t="str">
        <f t="shared" ca="1" si="254"/>
        <v>`timeEnds`:`2017-10-21T20:00:00-05:00`,</v>
      </c>
      <c r="X525" t="str">
        <f t="shared" ca="1" si="255"/>
        <v>`shift`:`AM`,</v>
      </c>
      <c r="Y525" t="str">
        <f t="shared" ca="1" si="256"/>
        <v>`shiftStartTime`:`7`,</v>
      </c>
      <c r="Z525" t="str">
        <f t="shared" ca="1" si="257"/>
        <v>`wONum`:`KNSHOP`,</v>
      </c>
      <c r="AA525" t="str">
        <f t="shared" ca="1" si="258"/>
        <v>`uNum`:`121`,</v>
      </c>
      <c r="AB525" t="str">
        <f t="shared" ca="1" si="259"/>
        <v>`notes`:`replace sleeper airbags. replace air governor`,</v>
      </c>
      <c r="AC525" t="str">
        <f t="shared" ca="1" si="260"/>
        <v>`shift_Serial`:`43026_04`}</v>
      </c>
    </row>
    <row r="526" spans="1:29" x14ac:dyDescent="0.2">
      <c r="A526" t="str">
        <f t="shared" ca="1" si="232"/>
        <v>{`_id`:`omega_2017-10-22_06-44-48_-0500_Sun`,</v>
      </c>
      <c r="B526" t="str">
        <f t="shared" ca="1" si="233"/>
        <v>`_rev`:`2-241a93a200f954b5e243d8a65a60eca6`,</v>
      </c>
      <c r="C526" t="str">
        <f t="shared" ca="1" si="234"/>
        <v>`worksiteEncoded`:`KN_ODS_MNSHOP`,</v>
      </c>
      <c r="D526" t="str">
        <f t="shared" ca="1" si="235"/>
        <v>`client`:`KN`,</v>
      </c>
      <c r="E526" t="str">
        <f t="shared" ca="1" si="236"/>
        <v>`location`:`ODS`,</v>
      </c>
      <c r="F526" t="str">
        <f t="shared" ca="1" si="237"/>
        <v>`locID`:`MNSHOP`,</v>
      </c>
      <c r="G526" t="str">
        <f t="shared" ca="1" si="238"/>
        <v>`username`:`omega`,</v>
      </c>
      <c r="H526" t="str">
        <f t="shared" ca="1" si="239"/>
        <v>`lastName`:`Tijerina`,</v>
      </c>
      <c r="I526" t="str">
        <f t="shared" ca="1" si="240"/>
        <v>`firstName`:`Rene`,</v>
      </c>
      <c r="J526" t="str">
        <f t="shared" ca="1" si="241"/>
        <v>`technician`:`Tijerina, Rene`,</v>
      </c>
      <c r="K526" t="str">
        <f t="shared" ca="1" si="242"/>
        <v>`timeStampM`:`2017-10-22T06:44:48-05:00`,</v>
      </c>
      <c r="L526" t="str">
        <f t="shared" ca="1" si="243"/>
        <v>`shiftSerial`:`43026_04`,</v>
      </c>
      <c r="M526" t="str">
        <f t="shared" ca="1" si="244"/>
        <v>`siteUid`:521887,</v>
      </c>
      <c r="N526" t="str">
        <f t="shared" ca="1" si="245"/>
        <v>`timeStamp`:43030.2811167824,</v>
      </c>
      <c r="O526" t="str">
        <f t="shared" ca="1" si="246"/>
        <v>`payrollPeriod`:43026,</v>
      </c>
      <c r="P526" t="str">
        <f t="shared" ca="1" si="247"/>
        <v>`rprtDateX`:43029,</v>
      </c>
      <c r="Q526" t="str">
        <f t="shared" ca="1" si="248"/>
        <v>`payroll_Period`:43026,</v>
      </c>
      <c r="R526" t="str">
        <f t="shared" ca="1" si="249"/>
        <v>`ts`:0.833333333333333,</v>
      </c>
      <c r="S526" t="str">
        <f t="shared" ca="1" si="250"/>
        <v>`te`:0.208333333333333,</v>
      </c>
      <c r="T526" t="str">
        <f t="shared" ca="1" si="251"/>
        <v>`repairHrs`:9,</v>
      </c>
      <c r="U526" t="str">
        <f t="shared" ca="1" si="252"/>
        <v>`rprtDate`:`2017-10-21`,</v>
      </c>
      <c r="V526" t="str">
        <f t="shared" ca="1" si="253"/>
        <v>`timeStarts`:`2017-10-21T20:00:00-05:00`,</v>
      </c>
      <c r="W526" t="str">
        <f t="shared" ca="1" si="254"/>
        <v>`timeEnds`:`2017-10-22T05:00:00-05:00`,</v>
      </c>
      <c r="X526" t="str">
        <f t="shared" ca="1" si="255"/>
        <v>`shift`:`AM`,</v>
      </c>
      <c r="Y526" t="str">
        <f t="shared" ca="1" si="256"/>
        <v>`shiftStartTime`:`7`,</v>
      </c>
      <c r="Z526" t="str">
        <f t="shared" ca="1" si="257"/>
        <v>`wONum`:`KNSHOP`,</v>
      </c>
      <c r="AA526" t="str">
        <f t="shared" ca="1" si="258"/>
        <v>`uNum`:`507590`,</v>
      </c>
      <c r="AB526" t="str">
        <f t="shared" ca="1" si="259"/>
        <v>`notes`:`blender checklist. remove valves and flanges from discharge manifold and check for backwash. Put valves and flanges back on manifold after welder repaired. Remove flange on discharge pump and check for backwash. Put flange back on discharge pump after Welders repaired with new gasket and torque to spec. Check tub inlet valve operation.`,</v>
      </c>
      <c r="AC526" t="str">
        <f t="shared" ca="1" si="260"/>
        <v>`shift_Serial`:`43026_04`}</v>
      </c>
    </row>
    <row r="527" spans="1:29" x14ac:dyDescent="0.2">
      <c r="A527" t="str">
        <f t="shared" ca="1" si="232"/>
        <v>{`_id`:`omega_2017-10-24_18-40-30_-0500_Tue`,</v>
      </c>
      <c r="B527" t="str">
        <f t="shared" ca="1" si="233"/>
        <v>`_rev`:`2-0b884a2f9eec24e3f58c0c7754710029`,</v>
      </c>
      <c r="C527" t="str">
        <f t="shared" ca="1" si="234"/>
        <v>`worksiteEncoded`:`KN_ODS_MNSHOP`,</v>
      </c>
      <c r="D527" t="str">
        <f t="shared" ca="1" si="235"/>
        <v>`client`:`KN`,</v>
      </c>
      <c r="E527" t="str">
        <f t="shared" ca="1" si="236"/>
        <v>`location`:`ODS`,</v>
      </c>
      <c r="F527" t="str">
        <f t="shared" ca="1" si="237"/>
        <v>`locID`:`MNSHOP`,</v>
      </c>
      <c r="G527" t="str">
        <f t="shared" ca="1" si="238"/>
        <v>`username`:`omega`,</v>
      </c>
      <c r="H527" t="str">
        <f t="shared" ca="1" si="239"/>
        <v>`lastName`:`Tijerina`,</v>
      </c>
      <c r="I527" t="str">
        <f t="shared" ca="1" si="240"/>
        <v>`firstName`:`Rene`,</v>
      </c>
      <c r="J527" t="str">
        <f t="shared" ca="1" si="241"/>
        <v>`technician`:`Tijerina, Rene`,</v>
      </c>
      <c r="K527" t="str">
        <f t="shared" ca="1" si="242"/>
        <v>`timeStampM`:`2017-10-24T18:40:30-05:00`,</v>
      </c>
      <c r="L527" t="str">
        <f t="shared" ca="1" si="243"/>
        <v>`shiftSerial`:`43026_05`,</v>
      </c>
      <c r="M527" t="str">
        <f t="shared" ca="1" si="244"/>
        <v>`siteUid`:521887,</v>
      </c>
      <c r="N527" t="str">
        <f t="shared" ca="1" si="245"/>
        <v>`timeStamp`:43032.7781267477,</v>
      </c>
      <c r="O527" t="str">
        <f t="shared" ca="1" si="246"/>
        <v>`payrollPeriod`:43026,</v>
      </c>
      <c r="P527" t="str">
        <f t="shared" ca="1" si="247"/>
        <v>`rprtDateX`:43030,</v>
      </c>
      <c r="Q527" t="str">
        <f t="shared" ca="1" si="248"/>
        <v>`payroll_Period`:43026,</v>
      </c>
      <c r="R527" t="str">
        <f t="shared" ca="1" si="249"/>
        <v>`ts`:0.75,</v>
      </c>
      <c r="S527" t="str">
        <f t="shared" ca="1" si="250"/>
        <v>`te`:0.875,</v>
      </c>
      <c r="T527" t="str">
        <f t="shared" ca="1" si="251"/>
        <v>`repairHrs`:3,</v>
      </c>
      <c r="U527" t="str">
        <f t="shared" ca="1" si="252"/>
        <v>`rprtDate`:`2017-10-22`,</v>
      </c>
      <c r="V527" t="str">
        <f t="shared" ca="1" si="253"/>
        <v>`timeStarts`:`2017-10-22T18:00:00-05:00`,</v>
      </c>
      <c r="W527" t="str">
        <f t="shared" ca="1" si="254"/>
        <v>`timeEnds`:`2017-10-22T21:00:00-05:00`,</v>
      </c>
      <c r="X527" t="str">
        <f t="shared" ca="1" si="255"/>
        <v>`shift`:`PM`,</v>
      </c>
      <c r="Y527" t="str">
        <f t="shared" ca="1" si="256"/>
        <v>`shiftStartTime`:`19`,</v>
      </c>
      <c r="Z527" t="str">
        <f t="shared" ca="1" si="257"/>
        <v>`wONum`:`KNSHOP`,</v>
      </c>
      <c r="AA527" t="str">
        <f t="shared" ca="1" si="258"/>
        <v>`uNum`:`TR-091`,</v>
      </c>
      <c r="AB527" t="str">
        <f t="shared" ca="1" si="259"/>
        <v>`notes`:`trouble shoot and repair cluster lights and gauges inop. remove broken shock absorber on driver side. order parts.`,</v>
      </c>
      <c r="AC527" t="str">
        <f t="shared" ca="1" si="260"/>
        <v>`shift_Serial`:`43026_05`}</v>
      </c>
    </row>
    <row r="528" spans="1:29" x14ac:dyDescent="0.2">
      <c r="A528" t="str">
        <f t="shared" ca="1" si="232"/>
        <v>{`_id`:`omega_2017-10-24_18-43-01_-0500_Tue`,</v>
      </c>
      <c r="B528" t="str">
        <f t="shared" ca="1" si="233"/>
        <v>`_rev`:`2-34963d3f81f2a93823256b2e549dbc46`,</v>
      </c>
      <c r="C528" t="str">
        <f t="shared" ca="1" si="234"/>
        <v>`worksiteEncoded`:`KN_ODS_MNSHOP`,</v>
      </c>
      <c r="D528" t="str">
        <f t="shared" ca="1" si="235"/>
        <v>`client`:`KN`,</v>
      </c>
      <c r="E528" t="str">
        <f t="shared" ca="1" si="236"/>
        <v>`location`:`ODS`,</v>
      </c>
      <c r="F528" t="str">
        <f t="shared" ca="1" si="237"/>
        <v>`locID`:`MNSHOP`,</v>
      </c>
      <c r="G528" t="str">
        <f t="shared" ca="1" si="238"/>
        <v>`username`:`omega`,</v>
      </c>
      <c r="H528" t="str">
        <f t="shared" ca="1" si="239"/>
        <v>`lastName`:`Tijerina`,</v>
      </c>
      <c r="I528" t="str">
        <f t="shared" ca="1" si="240"/>
        <v>`firstName`:`Rene`,</v>
      </c>
      <c r="J528" t="str">
        <f t="shared" ca="1" si="241"/>
        <v>`technician`:`Tijerina, Rene`,</v>
      </c>
      <c r="K528" t="str">
        <f t="shared" ca="1" si="242"/>
        <v>`timeStampM`:`2017-10-24T18:43:01-05:00`,</v>
      </c>
      <c r="L528" t="str">
        <f t="shared" ca="1" si="243"/>
        <v>`shiftSerial`:`43026_05`,</v>
      </c>
      <c r="M528" t="str">
        <f t="shared" ca="1" si="244"/>
        <v>`siteUid`:521887,</v>
      </c>
      <c r="N528" t="str">
        <f t="shared" ca="1" si="245"/>
        <v>`timeStamp`:43032.7798811227,</v>
      </c>
      <c r="O528" t="str">
        <f t="shared" ca="1" si="246"/>
        <v>`payrollPeriod`:43026,</v>
      </c>
      <c r="P528" t="str">
        <f t="shared" ca="1" si="247"/>
        <v>`rprtDateX`:43030,</v>
      </c>
      <c r="Q528" t="str">
        <f t="shared" ca="1" si="248"/>
        <v>`payroll_Period`:43026,</v>
      </c>
      <c r="R528" t="str">
        <f t="shared" ca="1" si="249"/>
        <v>`ts`:0.875,</v>
      </c>
      <c r="S528" t="str">
        <f t="shared" ca="1" si="250"/>
        <v>`te`:0.208333333333333,</v>
      </c>
      <c r="T528" t="str">
        <f t="shared" ca="1" si="251"/>
        <v>`repairHrs`:8,</v>
      </c>
      <c r="U528" t="str">
        <f t="shared" ca="1" si="252"/>
        <v>`rprtDate`:`2017-10-22`,</v>
      </c>
      <c r="V528" t="str">
        <f t="shared" ca="1" si="253"/>
        <v>`timeStarts`:`2017-10-22T21:00:00-05:00`,</v>
      </c>
      <c r="W528" t="str">
        <f t="shared" ca="1" si="254"/>
        <v>`timeEnds`:`2017-10-23T05:00:00-05:00`,</v>
      </c>
      <c r="X528" t="str">
        <f t="shared" ca="1" si="255"/>
        <v>`shift`:`PM`,</v>
      </c>
      <c r="Y528" t="str">
        <f t="shared" ca="1" si="256"/>
        <v>`shiftStartTime`:`19`,</v>
      </c>
      <c r="Z528" t="str">
        <f t="shared" ca="1" si="257"/>
        <v>`wONum`:`KNSHOP`,</v>
      </c>
      <c r="AA528" t="str">
        <f t="shared" ca="1" si="258"/>
        <v>`uNum`:`5111110`,</v>
      </c>
      <c r="AB528" t="str">
        <f t="shared" ca="1" si="259"/>
        <v>`notes`:`blender checklist. put rub guards on hoses.`,</v>
      </c>
      <c r="AC528" t="str">
        <f t="shared" ca="1" si="260"/>
        <v>`shift_Serial`:`43026_05`}</v>
      </c>
    </row>
    <row r="529" spans="1:29" x14ac:dyDescent="0.2">
      <c r="A529" t="str">
        <f t="shared" ca="1" si="232"/>
        <v>{`_id`:`omega_2017-10-24_18-44-21_-0500_Tue`,</v>
      </c>
      <c r="B529" t="str">
        <f t="shared" ca="1" si="233"/>
        <v>`_rev`:`2-82c35fcb79722e63157e960d9eb34e8e`,</v>
      </c>
      <c r="C529" t="str">
        <f t="shared" ca="1" si="234"/>
        <v>`worksiteEncoded`:`KN_ODS_MNSHOP`,</v>
      </c>
      <c r="D529" t="str">
        <f t="shared" ca="1" si="235"/>
        <v>`client`:`KN`,</v>
      </c>
      <c r="E529" t="str">
        <f t="shared" ca="1" si="236"/>
        <v>`location`:`ODS`,</v>
      </c>
      <c r="F529" t="str">
        <f t="shared" ca="1" si="237"/>
        <v>`locID`:`MNSHOP`,</v>
      </c>
      <c r="G529" t="str">
        <f t="shared" ca="1" si="238"/>
        <v>`username`:`omega`,</v>
      </c>
      <c r="H529" t="str">
        <f t="shared" ca="1" si="239"/>
        <v>`lastName`:`Tijerina`,</v>
      </c>
      <c r="I529" t="str">
        <f t="shared" ca="1" si="240"/>
        <v>`firstName`:`Rene`,</v>
      </c>
      <c r="J529" t="str">
        <f t="shared" ca="1" si="241"/>
        <v>`technician`:`Tijerina, Rene`,</v>
      </c>
      <c r="K529" t="str">
        <f t="shared" ca="1" si="242"/>
        <v>`timeStampM`:`2017-10-24T18:44:21-05:00`,</v>
      </c>
      <c r="L529" t="str">
        <f t="shared" ca="1" si="243"/>
        <v>`shiftSerial`:`43026_06`,</v>
      </c>
      <c r="M529" t="str">
        <f t="shared" ca="1" si="244"/>
        <v>`siteUid`:521887,</v>
      </c>
      <c r="N529" t="str">
        <f t="shared" ca="1" si="245"/>
        <v>`timeStamp`:43032.7808091667,</v>
      </c>
      <c r="O529" t="str">
        <f t="shared" ca="1" si="246"/>
        <v>`payrollPeriod`:43026,</v>
      </c>
      <c r="P529" t="str">
        <f t="shared" ca="1" si="247"/>
        <v>`rprtDateX`:43031,</v>
      </c>
      <c r="Q529" t="str">
        <f t="shared" ca="1" si="248"/>
        <v>`payroll_Period`:43026,</v>
      </c>
      <c r="R529" t="str">
        <f t="shared" ca="1" si="249"/>
        <v>`ts`:0.75,</v>
      </c>
      <c r="S529" t="str">
        <f t="shared" ca="1" si="250"/>
        <v>`te`:0.208333333333333,</v>
      </c>
      <c r="T529" t="str">
        <f t="shared" ca="1" si="251"/>
        <v>`repairHrs`:11,</v>
      </c>
      <c r="U529" t="str">
        <f t="shared" ca="1" si="252"/>
        <v>`rprtDate`:`2017-10-23`,</v>
      </c>
      <c r="V529" t="str">
        <f t="shared" ca="1" si="253"/>
        <v>`timeStarts`:`2017-10-23T18:00:00-05:00`,</v>
      </c>
      <c r="W529" t="str">
        <f t="shared" ca="1" si="254"/>
        <v>`timeEnds`:`2017-10-24T05:00:00-05:00`,</v>
      </c>
      <c r="X529" t="str">
        <f t="shared" ca="1" si="255"/>
        <v>`shift`:`PM`,</v>
      </c>
      <c r="Y529" t="str">
        <f t="shared" ca="1" si="256"/>
        <v>`shiftStartTime`:`19`,</v>
      </c>
      <c r="Z529" t="str">
        <f t="shared" ca="1" si="257"/>
        <v>`wONum`:`KNSHOP`,</v>
      </c>
      <c r="AA529" t="str">
        <f t="shared" ca="1" si="258"/>
        <v>`uNum`:`5111110`,</v>
      </c>
      <c r="AB529" t="str">
        <f t="shared" ca="1" si="259"/>
        <v>`notes`:`blender checklist. install fuel tanks. paint manifolds.`,</v>
      </c>
      <c r="AC529" t="str">
        <f t="shared" ca="1" si="260"/>
        <v>`shift_Serial`:`43026_06`}</v>
      </c>
    </row>
    <row r="530" spans="1:29" x14ac:dyDescent="0.2">
      <c r="A530" t="str">
        <f t="shared" ca="1" si="232"/>
        <v>{`_id`:`omega_2017-10-25_06-51-11_-0500_Wed`,</v>
      </c>
      <c r="B530" t="str">
        <f t="shared" ca="1" si="233"/>
        <v>`_rev`:`2-8e8abf55286a520b9f685963c18ed3c8`,</v>
      </c>
      <c r="C530" t="str">
        <f t="shared" ca="1" si="234"/>
        <v>`worksiteEncoded`:`KN_ODS_MNSHOP`,</v>
      </c>
      <c r="D530" t="str">
        <f t="shared" ca="1" si="235"/>
        <v>`client`:`KN`,</v>
      </c>
      <c r="E530" t="str">
        <f t="shared" ca="1" si="236"/>
        <v>`location`:`ODS`,</v>
      </c>
      <c r="F530" t="str">
        <f t="shared" ca="1" si="237"/>
        <v>`locID`:`MNSHOP`,</v>
      </c>
      <c r="G530" t="str">
        <f t="shared" ca="1" si="238"/>
        <v>`username`:`omega`,</v>
      </c>
      <c r="H530" t="str">
        <f t="shared" ca="1" si="239"/>
        <v>`lastName`:`Tijerina`,</v>
      </c>
      <c r="I530" t="str">
        <f t="shared" ca="1" si="240"/>
        <v>`firstName`:`Rene`,</v>
      </c>
      <c r="J530" t="str">
        <f t="shared" ca="1" si="241"/>
        <v>`technician`:`Tijerina, Rene`,</v>
      </c>
      <c r="K530" t="str">
        <f t="shared" ca="1" si="242"/>
        <v>`timeStampM`:`2017-10-25T06:51:11-05:00`,</v>
      </c>
      <c r="L530" t="str">
        <f t="shared" ca="1" si="243"/>
        <v>`shiftSerial`:`43026_07`,</v>
      </c>
      <c r="M530" t="str">
        <f t="shared" ca="1" si="244"/>
        <v>`siteUid`:521887,</v>
      </c>
      <c r="N530" t="str">
        <f t="shared" ca="1" si="245"/>
        <v>`timeStamp`:43033.2855481018,</v>
      </c>
      <c r="O530" t="str">
        <f t="shared" ca="1" si="246"/>
        <v>`payrollPeriod`:43026,</v>
      </c>
      <c r="P530" t="str">
        <f t="shared" ca="1" si="247"/>
        <v>`rprtDateX`:43032,</v>
      </c>
      <c r="Q530" t="str">
        <f t="shared" ca="1" si="248"/>
        <v>`payroll_Period`:43026,</v>
      </c>
      <c r="R530" t="str">
        <f t="shared" ca="1" si="249"/>
        <v>`ts`:0.75,</v>
      </c>
      <c r="S530" t="str">
        <f t="shared" ca="1" si="250"/>
        <v>`te`:0.208333333333333,</v>
      </c>
      <c r="T530" t="str">
        <f t="shared" ca="1" si="251"/>
        <v>`repairHrs`:11,</v>
      </c>
      <c r="U530" t="str">
        <f t="shared" ca="1" si="252"/>
        <v>`rprtDate`:`2017-10-24`,</v>
      </c>
      <c r="V530" t="str">
        <f t="shared" ca="1" si="253"/>
        <v>`timeStarts`:`2017-10-24T18:00:00-05:00`,</v>
      </c>
      <c r="W530" t="str">
        <f t="shared" ca="1" si="254"/>
        <v>`timeEnds`:`2017-10-25T05:00:00-05:00`,</v>
      </c>
      <c r="X530" t="str">
        <f t="shared" ca="1" si="255"/>
        <v>`shift`:`PM`,</v>
      </c>
      <c r="Y530" t="str">
        <f t="shared" ca="1" si="256"/>
        <v>`shiftStartTime`:`19`,</v>
      </c>
      <c r="Z530" t="str">
        <f t="shared" ca="1" si="257"/>
        <v>`wONum`:`KNSHOP`,</v>
      </c>
      <c r="AA530" t="str">
        <f t="shared" ca="1" si="258"/>
        <v>`uNum`:`1078`,</v>
      </c>
      <c r="AB530" t="str">
        <f t="shared" ca="1" si="259"/>
        <v>`notes`:`blender checklist. Replace auger bearing number 2 and Grease. Remove flange and valves from discharge manifold check for backwash remove discharge manifold. Replace front Amber lights. Just off what dust caps on chem lines. rub guards.`,</v>
      </c>
      <c r="AC530" t="str">
        <f t="shared" ca="1" si="260"/>
        <v>`shift_Serial`:`43026_07`}</v>
      </c>
    </row>
    <row r="531" spans="1:29" x14ac:dyDescent="0.2">
      <c r="A531" t="str">
        <f t="shared" ca="1" si="232"/>
        <v>{`_id`:`omega_2017-10-27_06-25-56_-0500_Fri`,</v>
      </c>
      <c r="B531" t="str">
        <f t="shared" ca="1" si="233"/>
        <v>`_rev`:`2-1498c4e4fdc197a1450a8b9e7b4338bb`,</v>
      </c>
      <c r="C531" t="str">
        <f t="shared" ca="1" si="234"/>
        <v>`worksiteEncoded`:`KN_ODS_MNSHOP`,</v>
      </c>
      <c r="D531" t="str">
        <f t="shared" ca="1" si="235"/>
        <v>`client`:`KN`,</v>
      </c>
      <c r="E531" t="str">
        <f t="shared" ca="1" si="236"/>
        <v>`location`:`ODS`,</v>
      </c>
      <c r="F531" t="str">
        <f t="shared" ca="1" si="237"/>
        <v>`locID`:`MNSHOP`,</v>
      </c>
      <c r="G531" t="str">
        <f t="shared" ca="1" si="238"/>
        <v>`username`:`omega`,</v>
      </c>
      <c r="H531" t="str">
        <f t="shared" ca="1" si="239"/>
        <v>`lastName`:`Tijerina`,</v>
      </c>
      <c r="I531" t="str">
        <f t="shared" ca="1" si="240"/>
        <v>`firstName`:`Rene`,</v>
      </c>
      <c r="J531" t="str">
        <f t="shared" ca="1" si="241"/>
        <v>`technician`:`Tijerina, Rene`,</v>
      </c>
      <c r="K531" t="str">
        <f t="shared" ca="1" si="242"/>
        <v>`timeStampM`:`2017-10-27T06:25:56-05:00`,</v>
      </c>
      <c r="L531" t="str">
        <f t="shared" ca="1" si="243"/>
        <v>`shiftSerial`:`43033_01`,</v>
      </c>
      <c r="M531" t="str">
        <f t="shared" ca="1" si="244"/>
        <v>`siteUid`:521887,</v>
      </c>
      <c r="N531" t="str">
        <f t="shared" ca="1" si="245"/>
        <v>`timeStamp`:43035.2680106019,</v>
      </c>
      <c r="O531" t="str">
        <f t="shared" ca="1" si="246"/>
        <v>`payrollPeriod`:43033,</v>
      </c>
      <c r="P531" t="str">
        <f t="shared" ca="1" si="247"/>
        <v>`rprtDateX`:43033,</v>
      </c>
      <c r="Q531" t="str">
        <f t="shared" ca="1" si="248"/>
        <v>`payroll_Period`:43033,</v>
      </c>
      <c r="R531" t="str">
        <f t="shared" ca="1" si="249"/>
        <v>`ts`:0.75,</v>
      </c>
      <c r="S531" t="str">
        <f t="shared" ca="1" si="250"/>
        <v>`te`:0.958333333333333,</v>
      </c>
      <c r="T531" t="str">
        <f t="shared" ca="1" si="251"/>
        <v>`repairHrs`:5,</v>
      </c>
      <c r="U531" t="str">
        <f t="shared" ca="1" si="252"/>
        <v>`rprtDate`:`2017-10-25`,</v>
      </c>
      <c r="V531" t="str">
        <f t="shared" ca="1" si="253"/>
        <v>`timeStarts`:`2017-10-25T18:00:00-05:00`,</v>
      </c>
      <c r="W531" t="str">
        <f t="shared" ca="1" si="254"/>
        <v>`timeEnds`:`2017-10-25T23:00:00-05:00`,</v>
      </c>
      <c r="X531" t="str">
        <f t="shared" ca="1" si="255"/>
        <v>`shift`:`PM`,</v>
      </c>
      <c r="Y531" t="str">
        <f t="shared" ca="1" si="256"/>
        <v>`shiftStartTime`:`19`,</v>
      </c>
      <c r="Z531" t="str">
        <f t="shared" ca="1" si="257"/>
        <v>`wONum`:`KNSHOP`,</v>
      </c>
      <c r="AA531" t="str">
        <f t="shared" ca="1" si="258"/>
        <v>`uNum`:`507590`,</v>
      </c>
      <c r="AB531" t="str">
        <f t="shared" ca="1" si="259"/>
        <v>`notes`:`engine no start. Put fuel in fuel tanks and Prime fuel system. Check starting components and troubleshoot rear engine. Bleed fuel lines to injectors. Troubleshoot chem pump number 5.`,</v>
      </c>
      <c r="AC531" t="str">
        <f t="shared" ca="1" si="260"/>
        <v>`shift_Serial`:`43033_01`}</v>
      </c>
    </row>
    <row r="532" spans="1:29" x14ac:dyDescent="0.2">
      <c r="A532" t="str">
        <f t="shared" ca="1" si="232"/>
        <v>{`_id`:`omega_2017-10-27_06-29-10_-0500_Fri`,</v>
      </c>
      <c r="B532" t="str">
        <f t="shared" ca="1" si="233"/>
        <v>`_rev`:`2-ea406d4b346ca265764856a9629fe68b`,</v>
      </c>
      <c r="C532" t="str">
        <f t="shared" ca="1" si="234"/>
        <v>`worksiteEncoded`:`KN_ODS_MNSHOP`,</v>
      </c>
      <c r="D532" t="str">
        <f t="shared" ca="1" si="235"/>
        <v>`client`:`KN`,</v>
      </c>
      <c r="E532" t="str">
        <f t="shared" ca="1" si="236"/>
        <v>`location`:`ODS`,</v>
      </c>
      <c r="F532" t="str">
        <f t="shared" ca="1" si="237"/>
        <v>`locID`:`MNSHOP`,</v>
      </c>
      <c r="G532" t="str">
        <f t="shared" ca="1" si="238"/>
        <v>`username`:`omega`,</v>
      </c>
      <c r="H532" t="str">
        <f t="shared" ca="1" si="239"/>
        <v>`lastName`:`Tijerina`,</v>
      </c>
      <c r="I532" t="str">
        <f t="shared" ca="1" si="240"/>
        <v>`firstName`:`Rene`,</v>
      </c>
      <c r="J532" t="str">
        <f t="shared" ca="1" si="241"/>
        <v>`technician`:`Tijerina, Rene`,</v>
      </c>
      <c r="K532" t="str">
        <f t="shared" ca="1" si="242"/>
        <v>`timeStampM`:`2017-10-27T06:29:10-05:00`,</v>
      </c>
      <c r="L532" t="str">
        <f t="shared" ca="1" si="243"/>
        <v>`shiftSerial`:`43033_01`,</v>
      </c>
      <c r="M532" t="str">
        <f t="shared" ca="1" si="244"/>
        <v>`siteUid`:521887,</v>
      </c>
      <c r="N532" t="str">
        <f t="shared" ca="1" si="245"/>
        <v>`timeStamp`:43035.2702608333,</v>
      </c>
      <c r="O532" t="str">
        <f t="shared" ca="1" si="246"/>
        <v>`payrollPeriod`:43033,</v>
      </c>
      <c r="P532" t="str">
        <f t="shared" ca="1" si="247"/>
        <v>`rprtDateX`:43033,</v>
      </c>
      <c r="Q532" t="str">
        <f t="shared" ca="1" si="248"/>
        <v>`payroll_Period`:43033,</v>
      </c>
      <c r="R532" t="str">
        <f t="shared" ca="1" si="249"/>
        <v>`ts`:0.958333333333333,</v>
      </c>
      <c r="S532" t="str">
        <f t="shared" ca="1" si="250"/>
        <v>`te`:0.208333333333333,</v>
      </c>
      <c r="T532" t="str">
        <f t="shared" ca="1" si="251"/>
        <v>`repairHrs`:6,</v>
      </c>
      <c r="U532" t="str">
        <f t="shared" ca="1" si="252"/>
        <v>`rprtDate`:`2017-10-25`,</v>
      </c>
      <c r="V532" t="str">
        <f t="shared" ca="1" si="253"/>
        <v>`timeStarts`:`2017-10-25T23:00:00-05:00`,</v>
      </c>
      <c r="W532" t="str">
        <f t="shared" ca="1" si="254"/>
        <v>`timeEnds`:`2017-10-26T05:00:00-05:00`,</v>
      </c>
      <c r="X532" t="str">
        <f t="shared" ca="1" si="255"/>
        <v>`shift`:`PM`,</v>
      </c>
      <c r="Y532" t="str">
        <f t="shared" ca="1" si="256"/>
        <v>`shiftStartTime`:`19`,</v>
      </c>
      <c r="Z532" t="str">
        <f t="shared" ca="1" si="257"/>
        <v>`wONum`:`KNSHOP`,</v>
      </c>
      <c r="AA532" t="str">
        <f t="shared" ca="1" si="258"/>
        <v>`uNum`:`1078`,</v>
      </c>
      <c r="AB532" t="str">
        <f t="shared" ca="1" si="259"/>
        <v>`notes`:`Install new discharge manifold 14 inch valve and paint.`,</v>
      </c>
      <c r="AC532" t="str">
        <f t="shared" ca="1" si="260"/>
        <v>`shift_Serial`:`43033_01`}</v>
      </c>
    </row>
    <row r="533" spans="1:29" x14ac:dyDescent="0.2">
      <c r="A533" t="str">
        <f t="shared" ca="1" si="232"/>
        <v>{`_id`:`omega_2017-10-27_06-30-34_-0500_Fri`,</v>
      </c>
      <c r="B533" t="str">
        <f t="shared" ca="1" si="233"/>
        <v>`_rev`:`2-3abdf35b4c95d35baa694e1fc6fbf784`,</v>
      </c>
      <c r="C533" t="str">
        <f t="shared" ca="1" si="234"/>
        <v>`worksiteEncoded`:`KN_ODS_MNSHOP`,</v>
      </c>
      <c r="D533" t="str">
        <f t="shared" ca="1" si="235"/>
        <v>`client`:`KN`,</v>
      </c>
      <c r="E533" t="str">
        <f t="shared" ca="1" si="236"/>
        <v>`location`:`ODS`,</v>
      </c>
      <c r="F533" t="str">
        <f t="shared" ca="1" si="237"/>
        <v>`locID`:`MNSHOP`,</v>
      </c>
      <c r="G533" t="str">
        <f t="shared" ca="1" si="238"/>
        <v>`username`:`omega`,</v>
      </c>
      <c r="H533" t="str">
        <f t="shared" ca="1" si="239"/>
        <v>`lastName`:`Tijerina`,</v>
      </c>
      <c r="I533" t="str">
        <f t="shared" ca="1" si="240"/>
        <v>`firstName`:`Rene`,</v>
      </c>
      <c r="J533" t="str">
        <f t="shared" ca="1" si="241"/>
        <v>`technician`:`Tijerina, Rene`,</v>
      </c>
      <c r="K533" t="str">
        <f t="shared" ca="1" si="242"/>
        <v>`timeStampM`:`2017-10-27T06:30:34-05:00`,</v>
      </c>
      <c r="L533" t="str">
        <f t="shared" ca="1" si="243"/>
        <v>`shiftSerial`:`43033_02`,</v>
      </c>
      <c r="M533" t="str">
        <f t="shared" ca="1" si="244"/>
        <v>`siteUid`:521887,</v>
      </c>
      <c r="N533" t="str">
        <f t="shared" ca="1" si="245"/>
        <v>`timeStamp`:43035.2712360648,</v>
      </c>
      <c r="O533" t="str">
        <f t="shared" ca="1" si="246"/>
        <v>`payrollPeriod`:43033,</v>
      </c>
      <c r="P533" t="str">
        <f t="shared" ca="1" si="247"/>
        <v>`rprtDateX`:43034,</v>
      </c>
      <c r="Q533" t="str">
        <f t="shared" ca="1" si="248"/>
        <v>`payroll_Period`:43033,</v>
      </c>
      <c r="R533" t="str">
        <f t="shared" ca="1" si="249"/>
        <v>`ts`:0.75,</v>
      </c>
      <c r="S533" t="str">
        <f t="shared" ca="1" si="250"/>
        <v>`te`:0.958333333333333,</v>
      </c>
      <c r="T533" t="str">
        <f t="shared" ca="1" si="251"/>
        <v>`repairHrs`:5,</v>
      </c>
      <c r="U533" t="str">
        <f t="shared" ca="1" si="252"/>
        <v>`rprtDate`:`2017-10-26`,</v>
      </c>
      <c r="V533" t="str">
        <f t="shared" ca="1" si="253"/>
        <v>`timeStarts`:`2017-10-26T18:00:00-05:00`,</v>
      </c>
      <c r="W533" t="str">
        <f t="shared" ca="1" si="254"/>
        <v>`timeEnds`:`2017-10-26T23:00:00-05:00`,</v>
      </c>
      <c r="X533" t="str">
        <f t="shared" ca="1" si="255"/>
        <v>`shift`:`PM`,</v>
      </c>
      <c r="Y533" t="str">
        <f t="shared" ca="1" si="256"/>
        <v>`shiftStartTime`:`19`,</v>
      </c>
      <c r="Z533" t="str">
        <f t="shared" ca="1" si="257"/>
        <v>`wONum`:`KNSHOP`,</v>
      </c>
      <c r="AA533" t="str">
        <f t="shared" ca="1" si="258"/>
        <v>`uNum`:`3111005`,</v>
      </c>
      <c r="AB533" t="str">
        <f t="shared" ca="1" si="259"/>
        <v>`notes`:`Tractor checklist. replace wipers.`,</v>
      </c>
      <c r="AC533" t="str">
        <f t="shared" ca="1" si="260"/>
        <v>`shift_Serial`:`43033_02`}</v>
      </c>
    </row>
    <row r="534" spans="1:29" x14ac:dyDescent="0.2">
      <c r="A534" t="str">
        <f t="shared" ca="1" si="232"/>
        <v>{`_id`:`omega_2017-10-27_06-31-42_-0500_Fri`,</v>
      </c>
      <c r="B534" t="str">
        <f t="shared" ca="1" si="233"/>
        <v>`_rev`:`2-2c4562605445e1ebd8ceae496a4fb8fa`,</v>
      </c>
      <c r="C534" t="str">
        <f t="shared" ca="1" si="234"/>
        <v>`worksiteEncoded`:`KN_ODS_MNSHOP`,</v>
      </c>
      <c r="D534" t="str">
        <f t="shared" ca="1" si="235"/>
        <v>`client`:`KN`,</v>
      </c>
      <c r="E534" t="str">
        <f t="shared" ca="1" si="236"/>
        <v>`location`:`ODS`,</v>
      </c>
      <c r="F534" t="str">
        <f t="shared" ca="1" si="237"/>
        <v>`locID`:`MNSHOP`,</v>
      </c>
      <c r="G534" t="str">
        <f t="shared" ca="1" si="238"/>
        <v>`username`:`omega`,</v>
      </c>
      <c r="H534" t="str">
        <f t="shared" ca="1" si="239"/>
        <v>`lastName`:`Tijerina`,</v>
      </c>
      <c r="I534" t="str">
        <f t="shared" ca="1" si="240"/>
        <v>`firstName`:`Rene`,</v>
      </c>
      <c r="J534" t="str">
        <f t="shared" ca="1" si="241"/>
        <v>`technician`:`Tijerina, Rene`,</v>
      </c>
      <c r="K534" t="str">
        <f t="shared" ca="1" si="242"/>
        <v>`timeStampM`:`2017-10-27T06:31:42-05:00`,</v>
      </c>
      <c r="L534" t="str">
        <f t="shared" ca="1" si="243"/>
        <v>`shiftSerial`:`43033_02`,</v>
      </c>
      <c r="M534" t="str">
        <f t="shared" ca="1" si="244"/>
        <v>`siteUid`:521887,</v>
      </c>
      <c r="N534" t="str">
        <f t="shared" ca="1" si="245"/>
        <v>`timeStamp`:43035.272023831,</v>
      </c>
      <c r="O534" t="str">
        <f t="shared" ca="1" si="246"/>
        <v>`payrollPeriod`:43033,</v>
      </c>
      <c r="P534" t="str">
        <f t="shared" ca="1" si="247"/>
        <v>`rprtDateX`:43034,</v>
      </c>
      <c r="Q534" t="str">
        <f t="shared" ca="1" si="248"/>
        <v>`payroll_Period`:43033,</v>
      </c>
      <c r="R534" t="str">
        <f t="shared" ca="1" si="249"/>
        <v>`ts`:0.958333333333333,</v>
      </c>
      <c r="S534" t="str">
        <f t="shared" ca="1" si="250"/>
        <v>`te`:0.166666666666667,</v>
      </c>
      <c r="T534" t="str">
        <f t="shared" ca="1" si="251"/>
        <v>`repairHrs`:5,</v>
      </c>
      <c r="U534" t="str">
        <f t="shared" ca="1" si="252"/>
        <v>`rprtDate`:`2017-10-26`,</v>
      </c>
      <c r="V534" t="str">
        <f t="shared" ca="1" si="253"/>
        <v>`timeStarts`:`2017-10-26T23:00:00-05:00`,</v>
      </c>
      <c r="W534" t="str">
        <f t="shared" ca="1" si="254"/>
        <v>`timeEnds`:`2017-10-27T04:00:00-05:00`,</v>
      </c>
      <c r="X534" t="str">
        <f t="shared" ca="1" si="255"/>
        <v>`shift`:`PM`,</v>
      </c>
      <c r="Y534" t="str">
        <f t="shared" ca="1" si="256"/>
        <v>`shiftStartTime`:`19`,</v>
      </c>
      <c r="Z534" t="str">
        <f t="shared" ca="1" si="257"/>
        <v>`wONum`:`KNSHOP`,</v>
      </c>
      <c r="AA534" t="str">
        <f t="shared" ca="1" si="258"/>
        <v>`uNum`:`10776`,</v>
      </c>
      <c r="AB534" t="str">
        <f t="shared" ca="1" si="259"/>
        <v>`notes`:`install flange and vic to vic pipe to discharge manifold. install deck floor. cleane sand out of tub. function test unit.`,</v>
      </c>
      <c r="AC534" t="str">
        <f t="shared" ca="1" si="260"/>
        <v>`shift_Serial`:`43033_02`}</v>
      </c>
    </row>
    <row r="535" spans="1:29" x14ac:dyDescent="0.2">
      <c r="A535" t="str">
        <f t="shared" ca="1" si="232"/>
        <v>{`_id`:`omega_2017-10-27_06-33-36_-0500_Fri`,</v>
      </c>
      <c r="B535" t="str">
        <f t="shared" ca="1" si="233"/>
        <v>`_rev`:`2-98b57bac413dbe3f9db981621a4282cb`,</v>
      </c>
      <c r="C535" t="str">
        <f t="shared" ca="1" si="234"/>
        <v>`worksiteEncoded`:`KN_ODS_MNSHOP`,</v>
      </c>
      <c r="D535" t="str">
        <f t="shared" ca="1" si="235"/>
        <v>`client`:`KN`,</v>
      </c>
      <c r="E535" t="str">
        <f t="shared" ca="1" si="236"/>
        <v>`location`:`ODS`,</v>
      </c>
      <c r="F535" t="str">
        <f t="shared" ca="1" si="237"/>
        <v>`locID`:`MNSHOP`,</v>
      </c>
      <c r="G535" t="str">
        <f t="shared" ca="1" si="238"/>
        <v>`username`:`omega`,</v>
      </c>
      <c r="H535" t="str">
        <f t="shared" ca="1" si="239"/>
        <v>`lastName`:`Tijerina`,</v>
      </c>
      <c r="I535" t="str">
        <f t="shared" ca="1" si="240"/>
        <v>`firstName`:`Rene`,</v>
      </c>
      <c r="J535" t="str">
        <f t="shared" ca="1" si="241"/>
        <v>`technician`:`Tijerina, Rene`,</v>
      </c>
      <c r="K535" t="str">
        <f t="shared" ca="1" si="242"/>
        <v>`timeStampM`:`2017-10-27T06:33:36-05:00`,</v>
      </c>
      <c r="L535" t="str">
        <f t="shared" ca="1" si="243"/>
        <v>`shiftSerial`:`43033_02`,</v>
      </c>
      <c r="M535" t="str">
        <f t="shared" ca="1" si="244"/>
        <v>`siteUid`:521887,</v>
      </c>
      <c r="N535" t="str">
        <f t="shared" ca="1" si="245"/>
        <v>`timeStamp`:43035.2733369444,</v>
      </c>
      <c r="O535" t="str">
        <f t="shared" ca="1" si="246"/>
        <v>`payrollPeriod`:43033,</v>
      </c>
      <c r="P535" t="str">
        <f t="shared" ca="1" si="247"/>
        <v>`rprtDateX`:43034,</v>
      </c>
      <c r="Q535" t="str">
        <f t="shared" ca="1" si="248"/>
        <v>`payroll_Period`:43033,</v>
      </c>
      <c r="R535" t="str">
        <f t="shared" ca="1" si="249"/>
        <v>`ts`:0.166666666666667,</v>
      </c>
      <c r="S535" t="str">
        <f t="shared" ca="1" si="250"/>
        <v>`te`:0.208333333333333,</v>
      </c>
      <c r="T535" t="str">
        <f t="shared" ca="1" si="251"/>
        <v>`repairHrs`:1,</v>
      </c>
      <c r="U535" t="str">
        <f t="shared" ca="1" si="252"/>
        <v>`rprtDate`:`2017-10-26`,</v>
      </c>
      <c r="V535" t="str">
        <f t="shared" ca="1" si="253"/>
        <v>`timeStarts`:`2017-10-27T04:00:00-05:00`,</v>
      </c>
      <c r="W535" t="str">
        <f t="shared" ca="1" si="254"/>
        <v>`timeEnds`:`2017-10-27T05:00:00-05:00`,</v>
      </c>
      <c r="X535" t="str">
        <f t="shared" ca="1" si="255"/>
        <v>`shift`:`PM`,</v>
      </c>
      <c r="Y535" t="str">
        <f t="shared" ca="1" si="256"/>
        <v>`shiftStartTime`:`19`,</v>
      </c>
      <c r="Z535" t="str">
        <f t="shared" ca="1" si="257"/>
        <v>`wONum`:`KNSHOP`,</v>
      </c>
      <c r="AA535" t="str">
        <f t="shared" ca="1" si="258"/>
        <v>`uNum`:`303236`,</v>
      </c>
      <c r="AB535" t="str">
        <f t="shared" ca="1" si="259"/>
        <v>`notes`:`unit checklist.`,</v>
      </c>
      <c r="AC535" t="str">
        <f t="shared" ca="1" si="260"/>
        <v>`shift_Serial`:`43033_02`}</v>
      </c>
    </row>
    <row r="536" spans="1:29" x14ac:dyDescent="0.2">
      <c r="A536" t="str">
        <f t="shared" ca="1" si="232"/>
        <v>{`_id`:`omega_2017-10-28_06-48-42_-0500_Sat`,</v>
      </c>
      <c r="B536" t="str">
        <f t="shared" ca="1" si="233"/>
        <v>`_rev`:`2-48de553473f6649d2ab98c34f753d4b1`,</v>
      </c>
      <c r="C536" t="str">
        <f t="shared" ca="1" si="234"/>
        <v>`worksiteEncoded`:`KN_ODS_MNSHOP`,</v>
      </c>
      <c r="D536" t="str">
        <f t="shared" ca="1" si="235"/>
        <v>`client`:`KN`,</v>
      </c>
      <c r="E536" t="str">
        <f t="shared" ca="1" si="236"/>
        <v>`location`:`ODS`,</v>
      </c>
      <c r="F536" t="str">
        <f t="shared" ca="1" si="237"/>
        <v>`locID`:`MNSHOP`,</v>
      </c>
      <c r="G536" t="str">
        <f t="shared" ca="1" si="238"/>
        <v>`username`:`omega`,</v>
      </c>
      <c r="H536" t="str">
        <f t="shared" ca="1" si="239"/>
        <v>`lastName`:`Tijerina`,</v>
      </c>
      <c r="I536" t="str">
        <f t="shared" ca="1" si="240"/>
        <v>`firstName`:`Rene`,</v>
      </c>
      <c r="J536" t="str">
        <f t="shared" ca="1" si="241"/>
        <v>`technician`:`Tijerina, Rene`,</v>
      </c>
      <c r="K536" t="str">
        <f t="shared" ca="1" si="242"/>
        <v>`timeStampM`:`2017-10-28T06:48:42-05:00`,</v>
      </c>
      <c r="L536" t="str">
        <f t="shared" ca="1" si="243"/>
        <v>`shiftSerial`:`43033_03`,</v>
      </c>
      <c r="M536" t="str">
        <f t="shared" ca="1" si="244"/>
        <v>`siteUid`:521887,</v>
      </c>
      <c r="N536" t="str">
        <f t="shared" ca="1" si="245"/>
        <v>`timeStamp`:43036.2838272685,</v>
      </c>
      <c r="O536" t="str">
        <f t="shared" ca="1" si="246"/>
        <v>`payrollPeriod`:43033,</v>
      </c>
      <c r="P536" t="str">
        <f t="shared" ca="1" si="247"/>
        <v>`rprtDateX`:43035,</v>
      </c>
      <c r="Q536" t="str">
        <f t="shared" ca="1" si="248"/>
        <v>`payroll_Period`:43033,</v>
      </c>
      <c r="R536" t="str">
        <f t="shared" ca="1" si="249"/>
        <v>`ts`:0.75,</v>
      </c>
      <c r="S536" t="str">
        <f t="shared" ca="1" si="250"/>
        <v>`te`:0.208333333333333,</v>
      </c>
      <c r="T536" t="str">
        <f t="shared" ca="1" si="251"/>
        <v>`repairHrs`:11,</v>
      </c>
      <c r="U536" t="str">
        <f t="shared" ca="1" si="252"/>
        <v>`rprtDate`:`2017-10-27`,</v>
      </c>
      <c r="V536" t="str">
        <f t="shared" ca="1" si="253"/>
        <v>`timeStarts`:`2017-10-27T18:00:00-05:00`,</v>
      </c>
      <c r="W536" t="str">
        <f t="shared" ca="1" si="254"/>
        <v>`timeEnds`:`2017-10-28T05:00:00-05:00`,</v>
      </c>
      <c r="X536" t="str">
        <f t="shared" ca="1" si="255"/>
        <v>`shift`:`PM`,</v>
      </c>
      <c r="Y536" t="str">
        <f t="shared" ca="1" si="256"/>
        <v>`shiftStartTime`:`19`,</v>
      </c>
      <c r="Z536" t="str">
        <f t="shared" ca="1" si="257"/>
        <v>`wONum`:`KNSHOP`,</v>
      </c>
      <c r="AA536" t="str">
        <f t="shared" ca="1" si="258"/>
        <v>`uNum`:`510538`,</v>
      </c>
      <c r="AB536" t="str">
        <f t="shared" ca="1" si="259"/>
        <v>`notes`:`remove driveline. Remove transmission accessories. Drop transmission. Remove clutch and flywheel. Remove and replace rear main seal.`,</v>
      </c>
      <c r="AC536" t="str">
        <f t="shared" ca="1" si="260"/>
        <v>`shift_Serial`:`43033_03`}</v>
      </c>
    </row>
    <row r="537" spans="1:29" x14ac:dyDescent="0.2">
      <c r="A537" t="str">
        <f t="shared" ca="1" si="232"/>
        <v>{`_id`:`omega_2017-10-29_06-43-28_-0500_Sun`,</v>
      </c>
      <c r="B537" t="str">
        <f t="shared" ca="1" si="233"/>
        <v>`_rev`:`2-59aff05f12250a5374aba2ea6179c460`,</v>
      </c>
      <c r="C537" t="str">
        <f t="shared" ca="1" si="234"/>
        <v>`worksiteEncoded`:`KN_ODS_MNSHOP`,</v>
      </c>
      <c r="D537" t="str">
        <f t="shared" ca="1" si="235"/>
        <v>`client`:`KN`,</v>
      </c>
      <c r="E537" t="str">
        <f t="shared" ca="1" si="236"/>
        <v>`location`:`ODS`,</v>
      </c>
      <c r="F537" t="str">
        <f t="shared" ca="1" si="237"/>
        <v>`locID`:`MNSHOP`,</v>
      </c>
      <c r="G537" t="str">
        <f t="shared" ca="1" si="238"/>
        <v>`username`:`omega`,</v>
      </c>
      <c r="H537" t="str">
        <f t="shared" ca="1" si="239"/>
        <v>`lastName`:`Tijerina`,</v>
      </c>
      <c r="I537" t="str">
        <f t="shared" ca="1" si="240"/>
        <v>`firstName`:`Rene`,</v>
      </c>
      <c r="J537" t="str">
        <f t="shared" ca="1" si="241"/>
        <v>`technician`:`Tijerina, Rene`,</v>
      </c>
      <c r="K537" t="str">
        <f t="shared" ca="1" si="242"/>
        <v>`timeStampM`:`2017-10-29T06:43:28-05:00`,</v>
      </c>
      <c r="L537" t="str">
        <f t="shared" ca="1" si="243"/>
        <v>`shiftSerial`:`43033_04`,</v>
      </c>
      <c r="M537" t="str">
        <f t="shared" ca="1" si="244"/>
        <v>`siteUid`:521887,</v>
      </c>
      <c r="N537" t="str">
        <f t="shared" ca="1" si="245"/>
        <v>`timeStamp`:43037.2801867014,</v>
      </c>
      <c r="O537" t="str">
        <f t="shared" ca="1" si="246"/>
        <v>`payrollPeriod`:43033,</v>
      </c>
      <c r="P537" t="str">
        <f t="shared" ca="1" si="247"/>
        <v>`rprtDateX`:43036,</v>
      </c>
      <c r="Q537" t="str">
        <f t="shared" ca="1" si="248"/>
        <v>`payroll_Period`:43033,</v>
      </c>
      <c r="R537" t="str">
        <f t="shared" ca="1" si="249"/>
        <v>`ts`:0.75,</v>
      </c>
      <c r="S537" t="str">
        <f t="shared" ca="1" si="250"/>
        <v>`te`:0.916666666666667,</v>
      </c>
      <c r="T537" t="str">
        <f t="shared" ca="1" si="251"/>
        <v>`repairHrs`:4,</v>
      </c>
      <c r="U537" t="str">
        <f t="shared" ca="1" si="252"/>
        <v>`rprtDate`:`2017-10-28`,</v>
      </c>
      <c r="V537" t="str">
        <f t="shared" ca="1" si="253"/>
        <v>`timeStarts`:`2017-10-28T18:00:00-05:00`,</v>
      </c>
      <c r="W537" t="str">
        <f t="shared" ca="1" si="254"/>
        <v>`timeEnds`:`2017-10-28T22:00:00-05:00`,</v>
      </c>
      <c r="X537" t="str">
        <f t="shared" ca="1" si="255"/>
        <v>`shift`:`PM`,</v>
      </c>
      <c r="Y537" t="str">
        <f t="shared" ca="1" si="256"/>
        <v>`shiftStartTime`:`19`,</v>
      </c>
      <c r="Z537" t="str">
        <f t="shared" ca="1" si="257"/>
        <v>`wONum`:`KNSHOP`,</v>
      </c>
      <c r="AA537" t="str">
        <f t="shared" ca="1" si="258"/>
        <v>`uNum`:`510538`,</v>
      </c>
      <c r="AB537" t="str">
        <f t="shared" ca="1" si="259"/>
        <v>`notes`:`Finish installing transmission accessories. Repair PTO studs`,</v>
      </c>
      <c r="AC537" t="str">
        <f t="shared" ca="1" si="260"/>
        <v>`shift_Serial`:`43033_04`}</v>
      </c>
    </row>
    <row r="538" spans="1:29" x14ac:dyDescent="0.2">
      <c r="A538" t="str">
        <f t="shared" ca="1" si="232"/>
        <v>{`_id`:`omega_2017-10-29_06-44-51_-0500_Sun`,</v>
      </c>
      <c r="B538" t="str">
        <f t="shared" ca="1" si="233"/>
        <v>`_rev`:`2-b15544cd1ed6761b89f8ec09f9c1b5df`,</v>
      </c>
      <c r="C538" t="str">
        <f t="shared" ca="1" si="234"/>
        <v>`worksiteEncoded`:`KN_ODS_MNSHOP`,</v>
      </c>
      <c r="D538" t="str">
        <f t="shared" ca="1" si="235"/>
        <v>`client`:`KN`,</v>
      </c>
      <c r="E538" t="str">
        <f t="shared" ca="1" si="236"/>
        <v>`location`:`ODS`,</v>
      </c>
      <c r="F538" t="str">
        <f t="shared" ca="1" si="237"/>
        <v>`locID`:`MNSHOP`,</v>
      </c>
      <c r="G538" t="str">
        <f t="shared" ca="1" si="238"/>
        <v>`username`:`omega`,</v>
      </c>
      <c r="H538" t="str">
        <f t="shared" ca="1" si="239"/>
        <v>`lastName`:`Tijerina`,</v>
      </c>
      <c r="I538" t="str">
        <f t="shared" ca="1" si="240"/>
        <v>`firstName`:`Rene`,</v>
      </c>
      <c r="J538" t="str">
        <f t="shared" ca="1" si="241"/>
        <v>`technician`:`Tijerina, Rene`,</v>
      </c>
      <c r="K538" t="str">
        <f t="shared" ca="1" si="242"/>
        <v>`timeStampM`:`2017-10-29T06:44:51-05:00`,</v>
      </c>
      <c r="L538" t="str">
        <f t="shared" ca="1" si="243"/>
        <v>`shiftSerial`:`43033_04`,</v>
      </c>
      <c r="M538" t="str">
        <f t="shared" ca="1" si="244"/>
        <v>`siteUid`:521887,</v>
      </c>
      <c r="N538" t="str">
        <f t="shared" ca="1" si="245"/>
        <v>`timeStamp`:43037.2811459259,</v>
      </c>
      <c r="O538" t="str">
        <f t="shared" ca="1" si="246"/>
        <v>`payrollPeriod`:43033,</v>
      </c>
      <c r="P538" t="str">
        <f t="shared" ca="1" si="247"/>
        <v>`rprtDateX`:43036,</v>
      </c>
      <c r="Q538" t="str">
        <f t="shared" ca="1" si="248"/>
        <v>`payroll_Period`:43033,</v>
      </c>
      <c r="R538" t="str">
        <f t="shared" ca="1" si="249"/>
        <v>`ts`:0.916666666666667,</v>
      </c>
      <c r="S538" t="str">
        <f t="shared" ca="1" si="250"/>
        <v>`te`:0.0833333333333333,</v>
      </c>
      <c r="T538" t="str">
        <f t="shared" ca="1" si="251"/>
        <v>`repairHrs`:4,</v>
      </c>
      <c r="U538" t="str">
        <f t="shared" ca="1" si="252"/>
        <v>`rprtDate`:`2017-10-28`,</v>
      </c>
      <c r="V538" t="str">
        <f t="shared" ca="1" si="253"/>
        <v>`timeStarts`:`2017-10-28T22:00:00-05:00`,</v>
      </c>
      <c r="W538" t="str">
        <f t="shared" ca="1" si="254"/>
        <v>`timeEnds`:`2017-10-29T02:00:00-05:00`,</v>
      </c>
      <c r="X538" t="str">
        <f t="shared" ca="1" si="255"/>
        <v>`shift`:`PM`,</v>
      </c>
      <c r="Y538" t="str">
        <f t="shared" ca="1" si="256"/>
        <v>`shiftStartTime`:`19`,</v>
      </c>
      <c r="Z538" t="str">
        <f t="shared" ca="1" si="257"/>
        <v>`wONum`:`KNSHOP`,</v>
      </c>
      <c r="AA538" t="str">
        <f t="shared" ca="1" si="258"/>
        <v>`uNum`:`5111110`,</v>
      </c>
      <c r="AB538" t="str">
        <f t="shared" ca="1" si="259"/>
        <v>`notes`:`Help rotate valves and align flanges`,</v>
      </c>
      <c r="AC538" t="str">
        <f t="shared" ca="1" si="260"/>
        <v>`shift_Serial`:`43033_04`}</v>
      </c>
    </row>
    <row r="539" spans="1:29" x14ac:dyDescent="0.2">
      <c r="A539" t="str">
        <f t="shared" ca="1" si="232"/>
        <v>{`_id`:`omega_2017-10-29_06-45-36_-0500_Sun`,</v>
      </c>
      <c r="B539" t="str">
        <f t="shared" ca="1" si="233"/>
        <v>`_rev`:`2-f3b96ba98e21a30c92fee43d4df5563a`,</v>
      </c>
      <c r="C539" t="str">
        <f t="shared" ca="1" si="234"/>
        <v>`worksiteEncoded`:`KN_ODS_MNSHOP`,</v>
      </c>
      <c r="D539" t="str">
        <f t="shared" ca="1" si="235"/>
        <v>`client`:`KN`,</v>
      </c>
      <c r="E539" t="str">
        <f t="shared" ca="1" si="236"/>
        <v>`location`:`ODS`,</v>
      </c>
      <c r="F539" t="str">
        <f t="shared" ca="1" si="237"/>
        <v>`locID`:`MNSHOP`,</v>
      </c>
      <c r="G539" t="str">
        <f t="shared" ca="1" si="238"/>
        <v>`username`:`omega`,</v>
      </c>
      <c r="H539" t="str">
        <f t="shared" ca="1" si="239"/>
        <v>`lastName`:`Tijerina`,</v>
      </c>
      <c r="I539" t="str">
        <f t="shared" ca="1" si="240"/>
        <v>`firstName`:`Rene`,</v>
      </c>
      <c r="J539" t="str">
        <f t="shared" ca="1" si="241"/>
        <v>`technician`:`Tijerina, Rene`,</v>
      </c>
      <c r="K539" t="str">
        <f t="shared" ca="1" si="242"/>
        <v>`timeStampM`:`2017-10-29T06:45:36-05:00`,</v>
      </c>
      <c r="L539" t="str">
        <f t="shared" ca="1" si="243"/>
        <v>`shiftSerial`:`43033_04`,</v>
      </c>
      <c r="M539" t="str">
        <f t="shared" ca="1" si="244"/>
        <v>`siteUid`:521887,</v>
      </c>
      <c r="N539" t="str">
        <f t="shared" ca="1" si="245"/>
        <v>`timeStamp`:43037.2816704051,</v>
      </c>
      <c r="O539" t="str">
        <f t="shared" ca="1" si="246"/>
        <v>`payrollPeriod`:43033,</v>
      </c>
      <c r="P539" t="str">
        <f t="shared" ca="1" si="247"/>
        <v>`rprtDateX`:43036,</v>
      </c>
      <c r="Q539" t="str">
        <f t="shared" ca="1" si="248"/>
        <v>`payroll_Period`:43033,</v>
      </c>
      <c r="R539" t="str">
        <f t="shared" ca="1" si="249"/>
        <v>`ts`:0.0833333333333333,</v>
      </c>
      <c r="S539" t="str">
        <f t="shared" ca="1" si="250"/>
        <v>`te`:0.208333333333333,</v>
      </c>
      <c r="T539" t="str">
        <f t="shared" ca="1" si="251"/>
        <v>`repairHrs`:3,</v>
      </c>
      <c r="U539" t="str">
        <f t="shared" ca="1" si="252"/>
        <v>`rprtDate`:`2017-10-28`,</v>
      </c>
      <c r="V539" t="str">
        <f t="shared" ca="1" si="253"/>
        <v>`timeStarts`:`2017-10-29T02:00:00-05:00`,</v>
      </c>
      <c r="W539" t="str">
        <f t="shared" ca="1" si="254"/>
        <v>`timeEnds`:`2017-10-29T05:00:00-05:00`,</v>
      </c>
      <c r="X539" t="str">
        <f t="shared" ca="1" si="255"/>
        <v>`shift`:`PM`,</v>
      </c>
      <c r="Y539" t="str">
        <f t="shared" ca="1" si="256"/>
        <v>`shiftStartTime`:`19`,</v>
      </c>
      <c r="Z539" t="str">
        <f t="shared" ca="1" si="257"/>
        <v>`wONum`:`KNSHOP`,</v>
      </c>
      <c r="AA539" t="str">
        <f t="shared" ca="1" si="258"/>
        <v>`uNum`:`506190`,</v>
      </c>
      <c r="AB539" t="str">
        <f t="shared" ca="1" si="259"/>
        <v>`notes`:`Troubleshoot Waukesha pump. Remove pump and transfer piping to new pump.`,</v>
      </c>
      <c r="AC539" t="str">
        <f t="shared" ca="1" si="260"/>
        <v>`shift_Serial`:`43033_04`}</v>
      </c>
    </row>
    <row r="540" spans="1:29" x14ac:dyDescent="0.2">
      <c r="A540" t="str">
        <f t="shared" ca="1" si="232"/>
        <v>{`_id`:`omega_2017-10-30_06-33-27_-0500_Mon`,</v>
      </c>
      <c r="B540" t="str">
        <f t="shared" ca="1" si="233"/>
        <v>`_rev`:`2-671f2f98c56e6fd372e8bb744602cc07`,</v>
      </c>
      <c r="C540" t="str">
        <f t="shared" ca="1" si="234"/>
        <v>`worksiteEncoded`:`KN_ODS_MNSHOP`,</v>
      </c>
      <c r="D540" t="str">
        <f t="shared" ca="1" si="235"/>
        <v>`client`:`KN`,</v>
      </c>
      <c r="E540" t="str">
        <f t="shared" ca="1" si="236"/>
        <v>`location`:`ODS`,</v>
      </c>
      <c r="F540" t="str">
        <f t="shared" ca="1" si="237"/>
        <v>`locID`:`MNSHOP`,</v>
      </c>
      <c r="G540" t="str">
        <f t="shared" ca="1" si="238"/>
        <v>`username`:`omega`,</v>
      </c>
      <c r="H540" t="str">
        <f t="shared" ca="1" si="239"/>
        <v>`lastName`:`Tijerina`,</v>
      </c>
      <c r="I540" t="str">
        <f t="shared" ca="1" si="240"/>
        <v>`firstName`:`Rene`,</v>
      </c>
      <c r="J540" t="str">
        <f t="shared" ca="1" si="241"/>
        <v>`technician`:`Tijerina, Rene`,</v>
      </c>
      <c r="K540" t="str">
        <f t="shared" ca="1" si="242"/>
        <v>`timeStampM`:`2017-10-30T06:33:27-05:00`,</v>
      </c>
      <c r="L540" t="str">
        <f t="shared" ca="1" si="243"/>
        <v>`shiftSerial`:`43033_05`,</v>
      </c>
      <c r="M540" t="str">
        <f t="shared" ca="1" si="244"/>
        <v>`siteUid`:521887,</v>
      </c>
      <c r="N540" t="str">
        <f t="shared" ca="1" si="245"/>
        <v>`timeStamp`:43038.2732291667,</v>
      </c>
      <c r="O540" t="str">
        <f t="shared" ca="1" si="246"/>
        <v>`payrollPeriod`:43033,</v>
      </c>
      <c r="P540" t="str">
        <f t="shared" ca="1" si="247"/>
        <v>`rprtDateX`:43037,</v>
      </c>
      <c r="Q540" t="str">
        <f t="shared" ca="1" si="248"/>
        <v>`payroll_Period`:43033,</v>
      </c>
      <c r="R540" t="str">
        <f t="shared" ca="1" si="249"/>
        <v>`ts`:0.75,</v>
      </c>
      <c r="S540" t="str">
        <f t="shared" ca="1" si="250"/>
        <v>`te`:0.791666666666667,</v>
      </c>
      <c r="T540" t="str">
        <f t="shared" ca="1" si="251"/>
        <v>`repairHrs`:1,</v>
      </c>
      <c r="U540" t="str">
        <f t="shared" ca="1" si="252"/>
        <v>`rprtDate`:`2017-10-29`,</v>
      </c>
      <c r="V540" t="str">
        <f t="shared" ca="1" si="253"/>
        <v>`timeStarts`:`2017-10-29T18:00:00-05:00`,</v>
      </c>
      <c r="W540" t="str">
        <f t="shared" ca="1" si="254"/>
        <v>`timeEnds`:`2017-10-29T19:00:00-05:00`,</v>
      </c>
      <c r="X540" t="str">
        <f t="shared" ca="1" si="255"/>
        <v>`shift`:`PM`,</v>
      </c>
      <c r="Y540" t="str">
        <f t="shared" ca="1" si="256"/>
        <v>`shiftStartTime`:`19`,</v>
      </c>
      <c r="Z540" t="str">
        <f t="shared" ca="1" si="257"/>
        <v>`wONum`:`KNSHOP`,</v>
      </c>
      <c r="AA540" t="str">
        <f t="shared" ca="1" si="258"/>
        <v>`uNum`:`506190`,</v>
      </c>
      <c r="AB540" t="str">
        <f t="shared" ca="1" si="259"/>
        <v>`notes`:`Tub motor running paddles in reverse when in forward position. Swap hydraulic lines on tub motor and test. checked ok.`,</v>
      </c>
      <c r="AC540" t="str">
        <f t="shared" ca="1" si="260"/>
        <v>`shift_Serial`:`43033_05`}</v>
      </c>
    </row>
    <row r="541" spans="1:29" x14ac:dyDescent="0.2">
      <c r="A541" t="str">
        <f t="shared" ca="1" si="232"/>
        <v>{`_id`:`omega_2017-10-30_06-36-12_-0500_Mon`,</v>
      </c>
      <c r="B541" t="str">
        <f t="shared" ca="1" si="233"/>
        <v>`_rev`:`2-71b1944951eb95ad41b6980ee563b207`,</v>
      </c>
      <c r="C541" t="str">
        <f t="shared" ca="1" si="234"/>
        <v>`worksiteEncoded`:`KN_ODS_MNSHOP`,</v>
      </c>
      <c r="D541" t="str">
        <f t="shared" ca="1" si="235"/>
        <v>`client`:`KN`,</v>
      </c>
      <c r="E541" t="str">
        <f t="shared" ca="1" si="236"/>
        <v>`location`:`ODS`,</v>
      </c>
      <c r="F541" t="str">
        <f t="shared" ca="1" si="237"/>
        <v>`locID`:`MNSHOP`,</v>
      </c>
      <c r="G541" t="str">
        <f t="shared" ca="1" si="238"/>
        <v>`username`:`omega`,</v>
      </c>
      <c r="H541" t="str">
        <f t="shared" ca="1" si="239"/>
        <v>`lastName`:`Tijerina`,</v>
      </c>
      <c r="I541" t="str">
        <f t="shared" ca="1" si="240"/>
        <v>`firstName`:`Rene`,</v>
      </c>
      <c r="J541" t="str">
        <f t="shared" ca="1" si="241"/>
        <v>`technician`:`Tijerina, Rene`,</v>
      </c>
      <c r="K541" t="str">
        <f t="shared" ca="1" si="242"/>
        <v>`timeStampM`:`2017-10-30T06:36:12-05:00`,</v>
      </c>
      <c r="L541" t="str">
        <f t="shared" ca="1" si="243"/>
        <v>`shiftSerial`:`43033_05`,</v>
      </c>
      <c r="M541" t="str">
        <f t="shared" ca="1" si="244"/>
        <v>`siteUid`:521887,</v>
      </c>
      <c r="N541" t="str">
        <f t="shared" ca="1" si="245"/>
        <v>`timeStamp`:43038.2751449653,</v>
      </c>
      <c r="O541" t="str">
        <f t="shared" ca="1" si="246"/>
        <v>`payrollPeriod`:43033,</v>
      </c>
      <c r="P541" t="str">
        <f t="shared" ca="1" si="247"/>
        <v>`rprtDateX`:43037,</v>
      </c>
      <c r="Q541" t="str">
        <f t="shared" ca="1" si="248"/>
        <v>`payroll_Period`:43033,</v>
      </c>
      <c r="R541" t="str">
        <f t="shared" ca="1" si="249"/>
        <v>`ts`:0.791666666666667,</v>
      </c>
      <c r="S541" t="str">
        <f t="shared" ca="1" si="250"/>
        <v>`te`:0.958333333333333,</v>
      </c>
      <c r="T541" t="str">
        <f t="shared" ca="1" si="251"/>
        <v>`repairHrs`:4,</v>
      </c>
      <c r="U541" t="str">
        <f t="shared" ca="1" si="252"/>
        <v>`rprtDate`:`2017-10-29`,</v>
      </c>
      <c r="V541" t="str">
        <f t="shared" ca="1" si="253"/>
        <v>`timeStarts`:`2017-10-29T19:00:00-05:00`,</v>
      </c>
      <c r="W541" t="str">
        <f t="shared" ca="1" si="254"/>
        <v>`timeEnds`:`2017-10-29T23:00:00-05:00`,</v>
      </c>
      <c r="X541" t="str">
        <f t="shared" ca="1" si="255"/>
        <v>`shift`:`PM`,</v>
      </c>
      <c r="Y541" t="str">
        <f t="shared" ca="1" si="256"/>
        <v>`shiftStartTime`:`19`,</v>
      </c>
      <c r="Z541" t="str">
        <f t="shared" ca="1" si="257"/>
        <v>`wONum`:`KNSHOP`,</v>
      </c>
      <c r="AA541" t="str">
        <f t="shared" ca="1" si="258"/>
        <v>`uNum`:`5111110`,</v>
      </c>
      <c r="AB541" t="str">
        <f t="shared" ca="1" si="259"/>
        <v>`notes`:`Rubber seals on valve store during installation. Install new valves and bolt down flanges.`,</v>
      </c>
      <c r="AC541" t="str">
        <f t="shared" ca="1" si="260"/>
        <v>`shift_Serial`:`43033_05`}</v>
      </c>
    </row>
    <row r="542" spans="1:29" x14ac:dyDescent="0.2">
      <c r="A542" t="str">
        <f t="shared" ca="1" si="232"/>
        <v>{`_id`:`omega_2017-10-30_06-50-38_-0500_Mon`,</v>
      </c>
      <c r="B542" t="str">
        <f t="shared" ca="1" si="233"/>
        <v>`_rev`:`2-36e3dbd39312c2f18695f5aa5d866cbd`,</v>
      </c>
      <c r="C542" t="str">
        <f t="shared" ca="1" si="234"/>
        <v>`worksiteEncoded`:`KN_ODS_MNSHOP`,</v>
      </c>
      <c r="D542" t="str">
        <f t="shared" ca="1" si="235"/>
        <v>`client`:`KN`,</v>
      </c>
      <c r="E542" t="str">
        <f t="shared" ca="1" si="236"/>
        <v>`location`:`ODS`,</v>
      </c>
      <c r="F542" t="str">
        <f t="shared" ca="1" si="237"/>
        <v>`locID`:`MNSHOP`,</v>
      </c>
      <c r="G542" t="str">
        <f t="shared" ca="1" si="238"/>
        <v>`username`:`omega`,</v>
      </c>
      <c r="H542" t="str">
        <f t="shared" ca="1" si="239"/>
        <v>`lastName`:`Tijerina`,</v>
      </c>
      <c r="I542" t="str">
        <f t="shared" ca="1" si="240"/>
        <v>`firstName`:`Rene`,</v>
      </c>
      <c r="J542" t="str">
        <f t="shared" ca="1" si="241"/>
        <v>`technician`:`Tijerina, Rene`,</v>
      </c>
      <c r="K542" t="str">
        <f t="shared" ca="1" si="242"/>
        <v>`timeStampM`:`2017-10-30T06:50:38-05:00`,</v>
      </c>
      <c r="L542" t="str">
        <f t="shared" ca="1" si="243"/>
        <v>`shiftSerial`:`43033_05`,</v>
      </c>
      <c r="M542" t="str">
        <f t="shared" ca="1" si="244"/>
        <v>`siteUid`:521887,</v>
      </c>
      <c r="N542" t="str">
        <f t="shared" ca="1" si="245"/>
        <v>`timeStamp`:43038.2851635069,</v>
      </c>
      <c r="O542" t="str">
        <f t="shared" ca="1" si="246"/>
        <v>`payrollPeriod`:43033,</v>
      </c>
      <c r="P542" t="str">
        <f t="shared" ca="1" si="247"/>
        <v>`rprtDateX`:43037,</v>
      </c>
      <c r="Q542" t="str">
        <f t="shared" ca="1" si="248"/>
        <v>`payroll_Period`:43033,</v>
      </c>
      <c r="R542" t="str">
        <f t="shared" ca="1" si="249"/>
        <v>`ts`:0.958333333333333,</v>
      </c>
      <c r="S542" t="str">
        <f t="shared" ca="1" si="250"/>
        <v>`te`:0.208333333333333,</v>
      </c>
      <c r="T542" t="str">
        <f t="shared" ca="1" si="251"/>
        <v>`repairHrs`:6,</v>
      </c>
      <c r="U542" t="str">
        <f t="shared" ca="1" si="252"/>
        <v>`rprtDate`:`2017-10-29`,</v>
      </c>
      <c r="V542" t="str">
        <f t="shared" ca="1" si="253"/>
        <v>`timeStarts`:`2017-10-29T23:00:00-05:00`,</v>
      </c>
      <c r="W542" t="str">
        <f t="shared" ca="1" si="254"/>
        <v>`timeEnds`:`2017-10-30T05:00:00-05:00`,</v>
      </c>
      <c r="X542" t="str">
        <f t="shared" ca="1" si="255"/>
        <v>`shift`:`PM`,</v>
      </c>
      <c r="Y542" t="str">
        <f t="shared" ca="1" si="256"/>
        <v>`shiftStartTime`:`19`,</v>
      </c>
      <c r="Z542" t="str">
        <f t="shared" ca="1" si="257"/>
        <v>`wONum`:`KNSHOP`,</v>
      </c>
      <c r="AA542" t="str">
        <f t="shared" ca="1" si="258"/>
        <v>`uNum`:`5111405`,</v>
      </c>
      <c r="AB542" t="str">
        <f t="shared" ca="1" si="259"/>
        <v>`notes`:`Auger three not working. wash unit. Troubleshoot auger 3. Hydraulic pump for auger 3 not building pressure. Remove hydraulic pump from gearbox. Look for new hydraulic pump put. new fittings on pump.`,</v>
      </c>
      <c r="AC542" t="str">
        <f t="shared" ca="1" si="260"/>
        <v>`shift_Serial`:`43033_05`}</v>
      </c>
    </row>
    <row r="543" spans="1:29" x14ac:dyDescent="0.2">
      <c r="A543" t="str">
        <f t="shared" ca="1" si="232"/>
        <v>{`_id`:`omega_2017-10-31_19-28-22_-0500_Tue`,</v>
      </c>
      <c r="B543" t="str">
        <f t="shared" ca="1" si="233"/>
        <v>`_rev`:`2-d92a107d73634463dfff6b1f73f07a1c`,</v>
      </c>
      <c r="C543" t="str">
        <f t="shared" ca="1" si="234"/>
        <v>`worksiteEncoded`:`KN_ODS_MNSHOP`,</v>
      </c>
      <c r="D543" t="str">
        <f t="shared" ca="1" si="235"/>
        <v>`client`:`KN`,</v>
      </c>
      <c r="E543" t="str">
        <f t="shared" ca="1" si="236"/>
        <v>`location`:`ODS`,</v>
      </c>
      <c r="F543" t="str">
        <f t="shared" ca="1" si="237"/>
        <v>`locID`:`MNSHOP`,</v>
      </c>
      <c r="G543" t="str">
        <f t="shared" ca="1" si="238"/>
        <v>`username`:`omega`,</v>
      </c>
      <c r="H543" t="str">
        <f t="shared" ca="1" si="239"/>
        <v>`lastName`:`Tijerina`,</v>
      </c>
      <c r="I543" t="str">
        <f t="shared" ca="1" si="240"/>
        <v>`firstName`:`Rene`,</v>
      </c>
      <c r="J543" t="str">
        <f t="shared" ca="1" si="241"/>
        <v>`technician`:`Tijerina, Rene`,</v>
      </c>
      <c r="K543" t="str">
        <f t="shared" ca="1" si="242"/>
        <v>`timeStampM`:`2017-10-31T19:28:22-05:00`,</v>
      </c>
      <c r="L543" t="str">
        <f t="shared" ca="1" si="243"/>
        <v>`shiftSerial`:`43033_06`,</v>
      </c>
      <c r="M543" t="str">
        <f t="shared" ca="1" si="244"/>
        <v>`siteUid`:521887,</v>
      </c>
      <c r="N543" t="str">
        <f t="shared" ca="1" si="245"/>
        <v>`timeStamp`:43039.8113755093,</v>
      </c>
      <c r="O543" t="str">
        <f t="shared" ca="1" si="246"/>
        <v>`payrollPeriod`:43033,</v>
      </c>
      <c r="P543" t="str">
        <f t="shared" ca="1" si="247"/>
        <v>`rprtDateX`:43038,</v>
      </c>
      <c r="Q543" t="str">
        <f t="shared" ca="1" si="248"/>
        <v>`payroll_Period`:43033,</v>
      </c>
      <c r="R543" t="str">
        <f t="shared" ca="1" si="249"/>
        <v>`ts`:0.75,</v>
      </c>
      <c r="S543" t="str">
        <f t="shared" ca="1" si="250"/>
        <v>`te`:0.208333333333333,</v>
      </c>
      <c r="T543" t="str">
        <f t="shared" ca="1" si="251"/>
        <v>`repairHrs`:11,</v>
      </c>
      <c r="U543" t="str">
        <f t="shared" ca="1" si="252"/>
        <v>`rprtDate`:`2017-10-30`,</v>
      </c>
      <c r="V543" t="str">
        <f t="shared" ca="1" si="253"/>
        <v>`timeStarts`:`2017-10-30T18:00:00-05:00`,</v>
      </c>
      <c r="W543" t="str">
        <f t="shared" ca="1" si="254"/>
        <v>`timeEnds`:`2017-10-31T05:00:00-05:00`,</v>
      </c>
      <c r="X543" t="str">
        <f t="shared" ca="1" si="255"/>
        <v>`shift`:`PM`,</v>
      </c>
      <c r="Y543" t="str">
        <f t="shared" ca="1" si="256"/>
        <v>`shiftStartTime`:`19`,</v>
      </c>
      <c r="Z543" t="str">
        <f t="shared" ca="1" si="257"/>
        <v>`wONum`:`KNSHOP`,</v>
      </c>
      <c r="AA543" t="str">
        <f t="shared" ca="1" si="258"/>
        <v>`uNum`:`5111405`,</v>
      </c>
      <c r="AB543" t="str">
        <f t="shared" ca="1" si="259"/>
        <v>`notes`:`Blender checklist Pm 600 Troubleshooting repair auger 3. adjust pressures on auger 3 pump. replace suction hose to auger 3 pump.`,</v>
      </c>
      <c r="AC543" t="str">
        <f t="shared" ca="1" si="260"/>
        <v>`shift_Serial`:`43033_06`}</v>
      </c>
    </row>
    <row r="544" spans="1:29" x14ac:dyDescent="0.2">
      <c r="A544" t="str">
        <f t="shared" ca="1" si="232"/>
        <v>{`_id`:`omega_2017-11-01_06-45-36_-0500_Wed`,</v>
      </c>
      <c r="B544" t="str">
        <f t="shared" ca="1" si="233"/>
        <v>`_rev`:`2-18ec8c1e72e3aff2fedf17e26eb279b4`,</v>
      </c>
      <c r="C544" t="str">
        <f t="shared" ca="1" si="234"/>
        <v>`worksiteEncoded`:`KN_ODS_MNSHOP`,</v>
      </c>
      <c r="D544" t="str">
        <f t="shared" ca="1" si="235"/>
        <v>`client`:`KN`,</v>
      </c>
      <c r="E544" t="str">
        <f t="shared" ca="1" si="236"/>
        <v>`location`:`ODS`,</v>
      </c>
      <c r="F544" t="str">
        <f t="shared" ca="1" si="237"/>
        <v>`locID`:`MNSHOP`,</v>
      </c>
      <c r="G544" t="str">
        <f t="shared" ca="1" si="238"/>
        <v>`username`:`omega`,</v>
      </c>
      <c r="H544" t="str">
        <f t="shared" ca="1" si="239"/>
        <v>`lastName`:`Tijerina`,</v>
      </c>
      <c r="I544" t="str">
        <f t="shared" ca="1" si="240"/>
        <v>`firstName`:`Rene`,</v>
      </c>
      <c r="J544" t="str">
        <f t="shared" ca="1" si="241"/>
        <v>`technician`:`Tijerina, Rene`,</v>
      </c>
      <c r="K544" t="str">
        <f t="shared" ca="1" si="242"/>
        <v>`timeStampM`:`2017-11-01T06:45:36-05:00`,</v>
      </c>
      <c r="L544" t="str">
        <f t="shared" ca="1" si="243"/>
        <v>`shiftSerial`:`43033_07`,</v>
      </c>
      <c r="M544" t="str">
        <f t="shared" ca="1" si="244"/>
        <v>`siteUid`:521887,</v>
      </c>
      <c r="N544" t="str">
        <f t="shared" ca="1" si="245"/>
        <v>`timeStamp`:43040.2816738773,</v>
      </c>
      <c r="O544" t="str">
        <f t="shared" ca="1" si="246"/>
        <v>`payrollPeriod`:43033,</v>
      </c>
      <c r="P544" t="str">
        <f t="shared" ca="1" si="247"/>
        <v>`rprtDateX`:43039,</v>
      </c>
      <c r="Q544" t="str">
        <f t="shared" ca="1" si="248"/>
        <v>`payroll_Period`:43033,</v>
      </c>
      <c r="R544" t="str">
        <f t="shared" ca="1" si="249"/>
        <v>`ts`:0.75,</v>
      </c>
      <c r="S544" t="str">
        <f t="shared" ca="1" si="250"/>
        <v>`te`:0.208333333333333,</v>
      </c>
      <c r="T544" t="str">
        <f t="shared" ca="1" si="251"/>
        <v>`repairHrs`:11,</v>
      </c>
      <c r="U544" t="str">
        <f t="shared" ca="1" si="252"/>
        <v>`rprtDate`:`2017-10-31`,</v>
      </c>
      <c r="V544" t="str">
        <f t="shared" ca="1" si="253"/>
        <v>`timeStarts`:`2017-10-31T18:00:00-05:00`,</v>
      </c>
      <c r="W544" t="str">
        <f t="shared" ca="1" si="254"/>
        <v>`timeEnds`:`2017-11-01T05:00:00-05:00`,</v>
      </c>
      <c r="X544" t="str">
        <f t="shared" ca="1" si="255"/>
        <v>`shift`:`PM`,</v>
      </c>
      <c r="Y544" t="str">
        <f t="shared" ca="1" si="256"/>
        <v>`shiftStartTime`:`19`,</v>
      </c>
      <c r="Z544" t="str">
        <f t="shared" ca="1" si="257"/>
        <v>`wONum`:`KNSHOP`,</v>
      </c>
      <c r="AA544" t="str">
        <f t="shared" ca="1" si="258"/>
        <v>`uNum`:`10782`,</v>
      </c>
      <c r="AB544" t="str">
        <f t="shared" ca="1" si="259"/>
        <v>`notes`:`Blender checklist. check discharge manifold for backwash. replace 8 inch valve on suction manifold. had to cut old bolts off and put new bolts.`,</v>
      </c>
      <c r="AC544" t="str">
        <f t="shared" ca="1" si="260"/>
        <v>`shift_Serial`:`43033_07`}</v>
      </c>
    </row>
    <row r="545" spans="1:29" x14ac:dyDescent="0.2">
      <c r="A545" t="str">
        <f t="shared" ca="1" si="232"/>
        <v>{`_id`:`omega_2017-11-09_18-47-05_-0600_Thu`,</v>
      </c>
      <c r="B545" t="str">
        <f t="shared" ca="1" si="233"/>
        <v>`_rev`:`2-257a81c7e0940515481972d3104bf944`,</v>
      </c>
      <c r="C545" t="str">
        <f t="shared" ca="1" si="234"/>
        <v>`worksiteEncoded`:`KN_ODS_MNSHOP`,</v>
      </c>
      <c r="D545" t="str">
        <f t="shared" ca="1" si="235"/>
        <v>`client`:`KN`,</v>
      </c>
      <c r="E545" t="str">
        <f t="shared" ca="1" si="236"/>
        <v>`location`:`ODS`,</v>
      </c>
      <c r="F545" t="str">
        <f t="shared" ca="1" si="237"/>
        <v>`locID`:`MNSHOP`,</v>
      </c>
      <c r="G545" t="str">
        <f t="shared" ca="1" si="238"/>
        <v>`username`:`omega`,</v>
      </c>
      <c r="H545" t="str">
        <f t="shared" ca="1" si="239"/>
        <v>`lastName`:`Tijerina`,</v>
      </c>
      <c r="I545" t="str">
        <f t="shared" ca="1" si="240"/>
        <v>`firstName`:`Rene`,</v>
      </c>
      <c r="J545" t="str">
        <f t="shared" ca="1" si="241"/>
        <v>`technician`:`Tijerina, Rene`,</v>
      </c>
      <c r="K545" t="str">
        <f t="shared" ca="1" si="242"/>
        <v>`timeStampM`:`2017-11-09T18:47:05-06:00`,</v>
      </c>
      <c r="L545" t="str">
        <f t="shared" ca="1" si="243"/>
        <v>`shiftSerial`:`43047_01`,</v>
      </c>
      <c r="M545" t="str">
        <f t="shared" ca="1" si="244"/>
        <v>`siteUid`:521887,</v>
      </c>
      <c r="N545" t="str">
        <f t="shared" ca="1" si="245"/>
        <v>`timeStamp`:43048.7826993518,</v>
      </c>
      <c r="O545" t="str">
        <f t="shared" ca="1" si="246"/>
        <v>`payrollPeriod`:43047,</v>
      </c>
      <c r="P545" t="str">
        <f t="shared" ca="1" si="247"/>
        <v>`rprtDateX`:43047,</v>
      </c>
      <c r="Q545" t="str">
        <f t="shared" ca="1" si="248"/>
        <v>`payroll_Period`:43047,</v>
      </c>
      <c r="R545" t="str">
        <f t="shared" ca="1" si="249"/>
        <v>`ts`:0.75,</v>
      </c>
      <c r="S545" t="str">
        <f t="shared" ca="1" si="250"/>
        <v>`te`:0.791666666666667,</v>
      </c>
      <c r="T545" t="str">
        <f t="shared" ca="1" si="251"/>
        <v>`repairHrs`:1,</v>
      </c>
      <c r="U545" t="str">
        <f t="shared" ca="1" si="252"/>
        <v>`rprtDate`:`2017-11-08`,</v>
      </c>
      <c r="V545" t="str">
        <f t="shared" ca="1" si="253"/>
        <v>`timeStarts`:`2017-11-08T18:00:00-06:00`,</v>
      </c>
      <c r="W545" t="str">
        <f t="shared" ca="1" si="254"/>
        <v>`timeEnds`:`2017-11-08T19:00:00-06:00`,</v>
      </c>
      <c r="X545" t="str">
        <f t="shared" ca="1" si="255"/>
        <v>`shift`:`PM`,</v>
      </c>
      <c r="Y545" t="str">
        <f t="shared" ca="1" si="256"/>
        <v>`shiftStartTime`:`19`,</v>
      </c>
      <c r="Z545" t="str">
        <f t="shared" ca="1" si="257"/>
        <v>`wONum`:`KNSHOP`,</v>
      </c>
      <c r="AA545" t="str">
        <f t="shared" ca="1" si="258"/>
        <v>`uNum`:`3111592`,</v>
      </c>
      <c r="AB545" t="str">
        <f t="shared" ca="1" si="259"/>
        <v>`notes`:`drill holesand mount fire ext bracket and fire ext`,</v>
      </c>
      <c r="AC545" t="str">
        <f t="shared" ca="1" si="260"/>
        <v>`shift_Serial`:`43047_01`}</v>
      </c>
    </row>
    <row r="546" spans="1:29" x14ac:dyDescent="0.2">
      <c r="A546" t="str">
        <f t="shared" ca="1" si="232"/>
        <v>{`_id`:`omega_2017-11-09_18-48-16_-0600_Thu`,</v>
      </c>
      <c r="B546" t="str">
        <f t="shared" ca="1" si="233"/>
        <v>`_rev`:`2-ebf42a6e7e08360f9c010c0815cde120`,</v>
      </c>
      <c r="C546" t="str">
        <f t="shared" ca="1" si="234"/>
        <v>`worksiteEncoded`:`KN_ODS_MNSHOP`,</v>
      </c>
      <c r="D546" t="str">
        <f t="shared" ca="1" si="235"/>
        <v>`client`:`KN`,</v>
      </c>
      <c r="E546" t="str">
        <f t="shared" ca="1" si="236"/>
        <v>`location`:`ODS`,</v>
      </c>
      <c r="F546" t="str">
        <f t="shared" ca="1" si="237"/>
        <v>`locID`:`MNSHOP`,</v>
      </c>
      <c r="G546" t="str">
        <f t="shared" ca="1" si="238"/>
        <v>`username`:`omega`,</v>
      </c>
      <c r="H546" t="str">
        <f t="shared" ca="1" si="239"/>
        <v>`lastName`:`Tijerina`,</v>
      </c>
      <c r="I546" t="str">
        <f t="shared" ca="1" si="240"/>
        <v>`firstName`:`Rene`,</v>
      </c>
      <c r="J546" t="str">
        <f t="shared" ca="1" si="241"/>
        <v>`technician`:`Tijerina, Rene`,</v>
      </c>
      <c r="K546" t="str">
        <f t="shared" ca="1" si="242"/>
        <v>`timeStampM`:`2017-11-09T18:48:16-06:00`,</v>
      </c>
      <c r="L546" t="str">
        <f t="shared" ca="1" si="243"/>
        <v>`shiftSerial`:`43047_01`,</v>
      </c>
      <c r="M546" t="str">
        <f t="shared" ca="1" si="244"/>
        <v>`siteUid`:521887,</v>
      </c>
      <c r="N546" t="str">
        <f t="shared" ca="1" si="245"/>
        <v>`timeStamp`:43048.7835206134,</v>
      </c>
      <c r="O546" t="str">
        <f t="shared" ca="1" si="246"/>
        <v>`payrollPeriod`:43047,</v>
      </c>
      <c r="P546" t="str">
        <f t="shared" ca="1" si="247"/>
        <v>`rprtDateX`:43047,</v>
      </c>
      <c r="Q546" t="str">
        <f t="shared" ca="1" si="248"/>
        <v>`payroll_Period`:43047,</v>
      </c>
      <c r="R546" t="str">
        <f t="shared" ca="1" si="249"/>
        <v>`ts`:0.791666666666667,</v>
      </c>
      <c r="S546" t="str">
        <f t="shared" ca="1" si="250"/>
        <v>`te`:0.833333333333333,</v>
      </c>
      <c r="T546" t="str">
        <f t="shared" ca="1" si="251"/>
        <v>`repairHrs`:1,</v>
      </c>
      <c r="U546" t="str">
        <f t="shared" ca="1" si="252"/>
        <v>`rprtDate`:`2017-11-08`,</v>
      </c>
      <c r="V546" t="str">
        <f t="shared" ca="1" si="253"/>
        <v>`timeStarts`:`2017-11-08T19:00:00-06:00`,</v>
      </c>
      <c r="W546" t="str">
        <f t="shared" ca="1" si="254"/>
        <v>`timeEnds`:`2017-11-08T20:00:00-06:00`,</v>
      </c>
      <c r="X546" t="str">
        <f t="shared" ca="1" si="255"/>
        <v>`shift`:`PM`,</v>
      </c>
      <c r="Y546" t="str">
        <f t="shared" ca="1" si="256"/>
        <v>`shiftStartTime`:`19`,</v>
      </c>
      <c r="Z546" t="str">
        <f t="shared" ca="1" si="257"/>
        <v>`wONum`:`KNSHOP`,</v>
      </c>
      <c r="AA546" t="str">
        <f t="shared" ca="1" si="258"/>
        <v>`uNum`:`316`,</v>
      </c>
      <c r="AB546" t="str">
        <f t="shared" ca="1" si="259"/>
        <v>`notes`:`replace batteries clean cables`,</v>
      </c>
      <c r="AC546" t="str">
        <f t="shared" ca="1" si="260"/>
        <v>`shift_Serial`:`43047_01`}</v>
      </c>
    </row>
    <row r="547" spans="1:29" x14ac:dyDescent="0.2">
      <c r="A547" t="str">
        <f t="shared" ca="1" si="232"/>
        <v>{`_id`:`omega_2017-11-09_18-49-14_-0600_Thu`,</v>
      </c>
      <c r="B547" t="str">
        <f t="shared" ca="1" si="233"/>
        <v>`_rev`:`2-43d0831ea78ceb6a9d7cf41c1ec8f6af`,</v>
      </c>
      <c r="C547" t="str">
        <f t="shared" ca="1" si="234"/>
        <v>`worksiteEncoded`:`KN_ODS_MNSHOP`,</v>
      </c>
      <c r="D547" t="str">
        <f t="shared" ca="1" si="235"/>
        <v>`client`:`KN`,</v>
      </c>
      <c r="E547" t="str">
        <f t="shared" ca="1" si="236"/>
        <v>`location`:`ODS`,</v>
      </c>
      <c r="F547" t="str">
        <f t="shared" ca="1" si="237"/>
        <v>`locID`:`MNSHOP`,</v>
      </c>
      <c r="G547" t="str">
        <f t="shared" ca="1" si="238"/>
        <v>`username`:`omega`,</v>
      </c>
      <c r="H547" t="str">
        <f t="shared" ca="1" si="239"/>
        <v>`lastName`:`Tijerina`,</v>
      </c>
      <c r="I547" t="str">
        <f t="shared" ca="1" si="240"/>
        <v>`firstName`:`Rene`,</v>
      </c>
      <c r="J547" t="str">
        <f t="shared" ca="1" si="241"/>
        <v>`technician`:`Tijerina, Rene`,</v>
      </c>
      <c r="K547" t="str">
        <f t="shared" ca="1" si="242"/>
        <v>`timeStampM`:`2017-11-09T18:49:14-06:00`,</v>
      </c>
      <c r="L547" t="str">
        <f t="shared" ca="1" si="243"/>
        <v>`shiftSerial`:`43047_01`,</v>
      </c>
      <c r="M547" t="str">
        <f t="shared" ca="1" si="244"/>
        <v>`siteUid`:521887,</v>
      </c>
      <c r="N547" t="str">
        <f t="shared" ca="1" si="245"/>
        <v>`timeStamp`:43048.7841900116,</v>
      </c>
      <c r="O547" t="str">
        <f t="shared" ca="1" si="246"/>
        <v>`payrollPeriod`:43047,</v>
      </c>
      <c r="P547" t="str">
        <f t="shared" ca="1" si="247"/>
        <v>`rprtDateX`:43047,</v>
      </c>
      <c r="Q547" t="str">
        <f t="shared" ca="1" si="248"/>
        <v>`payroll_Period`:43047,</v>
      </c>
      <c r="R547" t="str">
        <f t="shared" ca="1" si="249"/>
        <v>`ts`:0.833333333333333,</v>
      </c>
      <c r="S547" t="str">
        <f t="shared" ca="1" si="250"/>
        <v>`te`:0.208333333333333,</v>
      </c>
      <c r="T547" t="str">
        <f t="shared" ca="1" si="251"/>
        <v>`repairHrs`:9,</v>
      </c>
      <c r="U547" t="str">
        <f t="shared" ca="1" si="252"/>
        <v>`rprtDate`:`2017-11-08`,</v>
      </c>
      <c r="V547" t="str">
        <f t="shared" ca="1" si="253"/>
        <v>`timeStarts`:`2017-11-08T20:00:00-06:00`,</v>
      </c>
      <c r="W547" t="str">
        <f t="shared" ca="1" si="254"/>
        <v>`timeEnds`:`2017-11-09T05:00:00-06:00`,</v>
      </c>
      <c r="X547" t="str">
        <f t="shared" ca="1" si="255"/>
        <v>`shift`:`PM`,</v>
      </c>
      <c r="Y547" t="str">
        <f t="shared" ca="1" si="256"/>
        <v>`shiftStartTime`:`19`,</v>
      </c>
      <c r="Z547" t="str">
        <f t="shared" ca="1" si="257"/>
        <v>`wONum`:`KNSHOP`,</v>
      </c>
      <c r="AA547" t="str">
        <f t="shared" ca="1" si="258"/>
        <v>`uNum`:`507541`,</v>
      </c>
      <c r="AB547" t="str">
        <f t="shared" ca="1" si="259"/>
        <v>`notes`:`blender checklist. put rub guards on hopper cylinder hydraulic hoses. Grease auger bearings. Number three auger bearing bad replace all three auger bearings.`,</v>
      </c>
      <c r="AC547" t="str">
        <f t="shared" ca="1" si="260"/>
        <v>`shift_Serial`:`43047_01`}</v>
      </c>
    </row>
    <row r="548" spans="1:29" x14ac:dyDescent="0.2">
      <c r="A548" t="str">
        <f t="shared" ca="1" si="232"/>
        <v>{`_id`:`omega_2017-11-11_18-37-45_-0600_Sat`,</v>
      </c>
      <c r="B548" t="str">
        <f t="shared" ca="1" si="233"/>
        <v>`_rev`:`2-001cbaabde7719121d19845b6aec590f`,</v>
      </c>
      <c r="C548" t="str">
        <f t="shared" ca="1" si="234"/>
        <v>`worksiteEncoded`:`KN_ODS_MNSHOP`,</v>
      </c>
      <c r="D548" t="str">
        <f t="shared" ca="1" si="235"/>
        <v>`client`:`KN`,</v>
      </c>
      <c r="E548" t="str">
        <f t="shared" ca="1" si="236"/>
        <v>`location`:`ODS`,</v>
      </c>
      <c r="F548" t="str">
        <f t="shared" ca="1" si="237"/>
        <v>`locID`:`MNSHOP`,</v>
      </c>
      <c r="G548" t="str">
        <f t="shared" ca="1" si="238"/>
        <v>`username`:`omega`,</v>
      </c>
      <c r="H548" t="str">
        <f t="shared" ca="1" si="239"/>
        <v>`lastName`:`Tijerina`,</v>
      </c>
      <c r="I548" t="str">
        <f t="shared" ca="1" si="240"/>
        <v>`firstName`:`Rene`,</v>
      </c>
      <c r="J548" t="str">
        <f t="shared" ca="1" si="241"/>
        <v>`technician`:`Tijerina, Rene`,</v>
      </c>
      <c r="K548" t="str">
        <f t="shared" ca="1" si="242"/>
        <v>`timeStampM`:`2017-11-11T18:37:45-06:00`,</v>
      </c>
      <c r="L548" t="str">
        <f t="shared" ca="1" si="243"/>
        <v>`shiftSerial`:`43047_02`,</v>
      </c>
      <c r="M548" t="str">
        <f t="shared" ca="1" si="244"/>
        <v>`siteUid`:521887,</v>
      </c>
      <c r="N548" t="str">
        <f t="shared" ca="1" si="245"/>
        <v>`timeStamp`:43050.7762264352,</v>
      </c>
      <c r="O548" t="str">
        <f t="shared" ca="1" si="246"/>
        <v>`payrollPeriod`:43047,</v>
      </c>
      <c r="P548" t="str">
        <f t="shared" ca="1" si="247"/>
        <v>`rprtDateX`:43048,</v>
      </c>
      <c r="Q548" t="str">
        <f t="shared" ca="1" si="248"/>
        <v>`payroll_Period`:43047,</v>
      </c>
      <c r="R548" t="str">
        <f t="shared" ca="1" si="249"/>
        <v>`ts`:0.25,</v>
      </c>
      <c r="S548" t="str">
        <f t="shared" ca="1" si="250"/>
        <v>`te`:0.625,</v>
      </c>
      <c r="T548" t="str">
        <f t="shared" ca="1" si="251"/>
        <v>`repairHrs`:9,</v>
      </c>
      <c r="U548" t="str">
        <f t="shared" ca="1" si="252"/>
        <v>`rprtDate`:`2017-11-09`,</v>
      </c>
      <c r="V548" t="str">
        <f t="shared" ca="1" si="253"/>
        <v>`timeStarts`:`2017-11-09T06:00:00-06:00`,</v>
      </c>
      <c r="W548" t="str">
        <f t="shared" ca="1" si="254"/>
        <v>`timeEnds`:`2017-11-09T15:00:00-06:00`,</v>
      </c>
      <c r="X548" t="str">
        <f t="shared" ca="1" si="255"/>
        <v>`shift`:`AM`,</v>
      </c>
      <c r="Y548" t="str">
        <f t="shared" ca="1" si="256"/>
        <v>`shiftStartTime`:`7`,</v>
      </c>
      <c r="Z548" t="str">
        <f t="shared" ca="1" si="257"/>
        <v>`wONum`:`KNSHOP`,</v>
      </c>
      <c r="AA548" t="str">
        <f t="shared" ca="1" si="258"/>
        <v>`uNum`:`507541`,</v>
      </c>
      <c r="AB548" t="str">
        <f t="shared" ca="1" si="259"/>
        <v>`notes`:`Disassemble top auger bearing and shaft after welder had heated up parts. No parts. clean all parts and reassemble. Install auger motor and hoses. Test auger function. Faily brakes not releasing. troubleshoot. lines crossed at new valve. swap lines.`,</v>
      </c>
      <c r="AC548" t="str">
        <f t="shared" ca="1" si="260"/>
        <v>`shift_Serial`:`43047_02`}</v>
      </c>
    </row>
    <row r="549" spans="1:29" x14ac:dyDescent="0.2">
      <c r="A549" t="str">
        <f t="shared" ca="1" si="232"/>
        <v>{`_id`:`omega_2017-11-11_18-42-39_-0600_Sat`,</v>
      </c>
      <c r="B549" t="str">
        <f t="shared" ca="1" si="233"/>
        <v>`_rev`:`2-f08c8dff50f5e536e3c966257d29b750`,</v>
      </c>
      <c r="C549" t="str">
        <f t="shared" ca="1" si="234"/>
        <v>`worksiteEncoded`:`KN_ODS_MNSHOP`,</v>
      </c>
      <c r="D549" t="str">
        <f t="shared" ca="1" si="235"/>
        <v>`client`:`KN`,</v>
      </c>
      <c r="E549" t="str">
        <f t="shared" ca="1" si="236"/>
        <v>`location`:`ODS`,</v>
      </c>
      <c r="F549" t="str">
        <f t="shared" ca="1" si="237"/>
        <v>`locID`:`MNSHOP`,</v>
      </c>
      <c r="G549" t="str">
        <f t="shared" ca="1" si="238"/>
        <v>`username`:`omega`,</v>
      </c>
      <c r="H549" t="str">
        <f t="shared" ca="1" si="239"/>
        <v>`lastName`:`Tijerina`,</v>
      </c>
      <c r="I549" t="str">
        <f t="shared" ca="1" si="240"/>
        <v>`firstName`:`Rene`,</v>
      </c>
      <c r="J549" t="str">
        <f t="shared" ca="1" si="241"/>
        <v>`technician`:`Tijerina, Rene`,</v>
      </c>
      <c r="K549" t="str">
        <f t="shared" ca="1" si="242"/>
        <v>`timeStampM`:`2017-11-11T18:42:39-06:00`,</v>
      </c>
      <c r="L549" t="str">
        <f t="shared" ca="1" si="243"/>
        <v>`shiftSerial`:`43047_02`,</v>
      </c>
      <c r="M549" t="str">
        <f t="shared" ca="1" si="244"/>
        <v>`siteUid`:521887,</v>
      </c>
      <c r="N549" t="str">
        <f t="shared" ca="1" si="245"/>
        <v>`timeStamp`:43050.7796245255,</v>
      </c>
      <c r="O549" t="str">
        <f t="shared" ca="1" si="246"/>
        <v>`payrollPeriod`:43047,</v>
      </c>
      <c r="P549" t="str">
        <f t="shared" ca="1" si="247"/>
        <v>`rprtDateX`:43048,</v>
      </c>
      <c r="Q549" t="str">
        <f t="shared" ca="1" si="248"/>
        <v>`payroll_Period`:43047,</v>
      </c>
      <c r="R549" t="str">
        <f t="shared" ca="1" si="249"/>
        <v>`ts`:0.625,</v>
      </c>
      <c r="S549" t="str">
        <f t="shared" ca="1" si="250"/>
        <v>`te`:0.708333333333333,</v>
      </c>
      <c r="T549" t="str">
        <f t="shared" ca="1" si="251"/>
        <v>`repairHrs`:2,</v>
      </c>
      <c r="U549" t="str">
        <f t="shared" ca="1" si="252"/>
        <v>`rprtDate`:`2017-11-09`,</v>
      </c>
      <c r="V549" t="str">
        <f t="shared" ca="1" si="253"/>
        <v>`timeStarts`:`2017-11-09T15:00:00-06:00`,</v>
      </c>
      <c r="W549" t="str">
        <f t="shared" ca="1" si="254"/>
        <v>`timeEnds`:`2017-11-09T17:00:00-06:00`,</v>
      </c>
      <c r="X549" t="str">
        <f t="shared" ca="1" si="255"/>
        <v>`shift`:`AM`,</v>
      </c>
      <c r="Y549" t="str">
        <f t="shared" ca="1" si="256"/>
        <v>`shiftStartTime`:`7`,</v>
      </c>
      <c r="Z549" t="str">
        <f t="shared" ca="1" si="257"/>
        <v>`wONum`:`KNSHOP`,</v>
      </c>
      <c r="AA549" t="str">
        <f t="shared" ca="1" si="258"/>
        <v>`uNum`:`507590`,</v>
      </c>
      <c r="AB549" t="str">
        <f t="shared" ca="1" si="259"/>
        <v>`notes`:`blender checklist`,</v>
      </c>
      <c r="AC549" t="str">
        <f t="shared" ca="1" si="260"/>
        <v>`shift_Serial`:`43047_02`}</v>
      </c>
    </row>
    <row r="550" spans="1:29" x14ac:dyDescent="0.2">
      <c r="A550" t="str">
        <f t="shared" ca="1" si="232"/>
        <v>{`_id`:`omega_2017-11-11_18-45-08_-0600_Sat`,</v>
      </c>
      <c r="B550" t="str">
        <f t="shared" ca="1" si="233"/>
        <v>`_rev`:`2-383295cadd83c387e1518cdd8be70011`,</v>
      </c>
      <c r="C550" t="str">
        <f t="shared" ca="1" si="234"/>
        <v>`worksiteEncoded`:`KN_ODS_MNSHOP`,</v>
      </c>
      <c r="D550" t="str">
        <f t="shared" ca="1" si="235"/>
        <v>`client`:`KN`,</v>
      </c>
      <c r="E550" t="str">
        <f t="shared" ca="1" si="236"/>
        <v>`location`:`ODS`,</v>
      </c>
      <c r="F550" t="str">
        <f t="shared" ca="1" si="237"/>
        <v>`locID`:`MNSHOP`,</v>
      </c>
      <c r="G550" t="str">
        <f t="shared" ca="1" si="238"/>
        <v>`username`:`omega`,</v>
      </c>
      <c r="H550" t="str">
        <f t="shared" ca="1" si="239"/>
        <v>`lastName`:`Tijerina`,</v>
      </c>
      <c r="I550" t="str">
        <f t="shared" ca="1" si="240"/>
        <v>`firstName`:`Rene`,</v>
      </c>
      <c r="J550" t="str">
        <f t="shared" ca="1" si="241"/>
        <v>`technician`:`Tijerina, Rene`,</v>
      </c>
      <c r="K550" t="str">
        <f t="shared" ca="1" si="242"/>
        <v>`timeStampM`:`2017-11-11T18:45:08-06:00`,</v>
      </c>
      <c r="L550" t="str">
        <f t="shared" ca="1" si="243"/>
        <v>`shiftSerial`:`43047_03`,</v>
      </c>
      <c r="M550" t="str">
        <f t="shared" ca="1" si="244"/>
        <v>`siteUid`:521887,</v>
      </c>
      <c r="N550" t="str">
        <f t="shared" ca="1" si="245"/>
        <v>`timeStamp`:43050.781345,</v>
      </c>
      <c r="O550" t="str">
        <f t="shared" ca="1" si="246"/>
        <v>`payrollPeriod`:43047,</v>
      </c>
      <c r="P550" t="str">
        <f t="shared" ca="1" si="247"/>
        <v>`rprtDateX`:43049,</v>
      </c>
      <c r="Q550" t="str">
        <f t="shared" ca="1" si="248"/>
        <v>`payroll_Period`:43047,</v>
      </c>
      <c r="R550" t="str">
        <f t="shared" ca="1" si="249"/>
        <v>`ts`:0.25,</v>
      </c>
      <c r="S550" t="str">
        <f t="shared" ca="1" si="250"/>
        <v>`te`:0.541666666666667,</v>
      </c>
      <c r="T550" t="str">
        <f t="shared" ca="1" si="251"/>
        <v>`repairHrs`:7,</v>
      </c>
      <c r="U550" t="str">
        <f t="shared" ca="1" si="252"/>
        <v>`rprtDate`:`2017-11-10`,</v>
      </c>
      <c r="V550" t="str">
        <f t="shared" ca="1" si="253"/>
        <v>`timeStarts`:`2017-11-10T06:00:00-06:00`,</v>
      </c>
      <c r="W550" t="str">
        <f t="shared" ca="1" si="254"/>
        <v>`timeEnds`:`2017-11-10T13:00:00-06:00`,</v>
      </c>
      <c r="X550" t="str">
        <f t="shared" ca="1" si="255"/>
        <v>`shift`:`AM`,</v>
      </c>
      <c r="Y550" t="str">
        <f t="shared" ca="1" si="256"/>
        <v>`shiftStartTime`:`7`,</v>
      </c>
      <c r="Z550" t="str">
        <f t="shared" ca="1" si="257"/>
        <v>`wONum`:`KNSHOP`,</v>
      </c>
      <c r="AA550" t="str">
        <f t="shared" ca="1" si="258"/>
        <v>`uNum`:`BL-010`,</v>
      </c>
      <c r="AB550" t="str">
        <f t="shared" ca="1" si="259"/>
        <v>`notes`:`Blender checklist. Install fire extinguisher and brackets. trim slot for sensor on suction pump guard and drill new mounting bolts and install. Check this trucks manifold for backwash who played for valves that are bad.`,</v>
      </c>
      <c r="AC550" t="str">
        <f t="shared" ca="1" si="260"/>
        <v>`shift_Serial`:`43047_03`}</v>
      </c>
    </row>
    <row r="551" spans="1:29" x14ac:dyDescent="0.2">
      <c r="A551" t="str">
        <f t="shared" ca="1" si="232"/>
        <v>{`_id`:`omega_2017-11-11_18-47-44_-0600_Sat`,</v>
      </c>
      <c r="B551" t="str">
        <f t="shared" ca="1" si="233"/>
        <v>`_rev`:`2-59c3503e3ae4cefad0fa06d397408614`,</v>
      </c>
      <c r="C551" t="str">
        <f t="shared" ca="1" si="234"/>
        <v>`worksiteEncoded`:`KN_ODS_MNSHOP`,</v>
      </c>
      <c r="D551" t="str">
        <f t="shared" ca="1" si="235"/>
        <v>`client`:`KN`,</v>
      </c>
      <c r="E551" t="str">
        <f t="shared" ca="1" si="236"/>
        <v>`location`:`ODS`,</v>
      </c>
      <c r="F551" t="str">
        <f t="shared" ca="1" si="237"/>
        <v>`locID`:`MNSHOP`,</v>
      </c>
      <c r="G551" t="str">
        <f t="shared" ca="1" si="238"/>
        <v>`username`:`omega`,</v>
      </c>
      <c r="H551" t="str">
        <f t="shared" ca="1" si="239"/>
        <v>`lastName`:`Tijerina`,</v>
      </c>
      <c r="I551" t="str">
        <f t="shared" ca="1" si="240"/>
        <v>`firstName`:`Rene`,</v>
      </c>
      <c r="J551" t="str">
        <f t="shared" ca="1" si="241"/>
        <v>`technician`:`Tijerina, Rene`,</v>
      </c>
      <c r="K551" t="str">
        <f t="shared" ca="1" si="242"/>
        <v>`timeStampM`:`2017-11-11T18:47:44-06:00`,</v>
      </c>
      <c r="L551" t="str">
        <f t="shared" ca="1" si="243"/>
        <v>`shiftSerial`:`43047_03`,</v>
      </c>
      <c r="M551" t="str">
        <f t="shared" ca="1" si="244"/>
        <v>`siteUid`:521887,</v>
      </c>
      <c r="N551" t="str">
        <f t="shared" ca="1" si="245"/>
        <v>`timeStamp`:43050.7831495949,</v>
      </c>
      <c r="O551" t="str">
        <f t="shared" ca="1" si="246"/>
        <v>`payrollPeriod`:43047,</v>
      </c>
      <c r="P551" t="str">
        <f t="shared" ca="1" si="247"/>
        <v>`rprtDateX`:43049,</v>
      </c>
      <c r="Q551" t="str">
        <f t="shared" ca="1" si="248"/>
        <v>`payroll_Period`:43047,</v>
      </c>
      <c r="R551" t="str">
        <f t="shared" ca="1" si="249"/>
        <v>`ts`:0.541666666666667,</v>
      </c>
      <c r="S551" t="str">
        <f t="shared" ca="1" si="250"/>
        <v>`te`:0.625,</v>
      </c>
      <c r="T551" t="str">
        <f t="shared" ca="1" si="251"/>
        <v>`repairHrs`:2,</v>
      </c>
      <c r="U551" t="str">
        <f t="shared" ca="1" si="252"/>
        <v>`rprtDate`:`2017-11-10`,</v>
      </c>
      <c r="V551" t="str">
        <f t="shared" ca="1" si="253"/>
        <v>`timeStarts`:`2017-11-10T13:00:00-06:00`,</v>
      </c>
      <c r="W551" t="str">
        <f t="shared" ca="1" si="254"/>
        <v>`timeEnds`:`2017-11-10T15:00:00-06:00`,</v>
      </c>
      <c r="X551" t="str">
        <f t="shared" ca="1" si="255"/>
        <v>`shift`:`AM`,</v>
      </c>
      <c r="Y551" t="str">
        <f t="shared" ca="1" si="256"/>
        <v>`shiftStartTime`:`7`,</v>
      </c>
      <c r="Z551" t="str">
        <f t="shared" ca="1" si="257"/>
        <v>`wONum`:`KNSHOP`,</v>
      </c>
      <c r="AA551" t="str">
        <f t="shared" ca="1" si="258"/>
        <v>`uNum`:`308783`,</v>
      </c>
      <c r="AB551" t="str">
        <f t="shared" ca="1" si="259"/>
        <v>`notes`:`Remove genset from unit.`,</v>
      </c>
      <c r="AC551" t="str">
        <f t="shared" ca="1" si="260"/>
        <v>`shift_Serial`:`43047_03`}</v>
      </c>
    </row>
    <row r="552" spans="1:29" x14ac:dyDescent="0.2">
      <c r="A552" t="str">
        <f t="shared" ca="1" si="232"/>
        <v>{`_id`:`omega_2017-11-11_18-48-23_-0600_Sat`,</v>
      </c>
      <c r="B552" t="str">
        <f t="shared" ca="1" si="233"/>
        <v>`_rev`:`2-8dcbf09c312627da8e5d1b03580f63a4`,</v>
      </c>
      <c r="C552" t="str">
        <f t="shared" ca="1" si="234"/>
        <v>`worksiteEncoded`:`KN_ODS_MNSHOP`,</v>
      </c>
      <c r="D552" t="str">
        <f t="shared" ca="1" si="235"/>
        <v>`client`:`KN`,</v>
      </c>
      <c r="E552" t="str">
        <f t="shared" ca="1" si="236"/>
        <v>`location`:`ODS`,</v>
      </c>
      <c r="F552" t="str">
        <f t="shared" ca="1" si="237"/>
        <v>`locID`:`MNSHOP`,</v>
      </c>
      <c r="G552" t="str">
        <f t="shared" ca="1" si="238"/>
        <v>`username`:`omega`,</v>
      </c>
      <c r="H552" t="str">
        <f t="shared" ca="1" si="239"/>
        <v>`lastName`:`Tijerina`,</v>
      </c>
      <c r="I552" t="str">
        <f t="shared" ca="1" si="240"/>
        <v>`firstName`:`Rene`,</v>
      </c>
      <c r="J552" t="str">
        <f t="shared" ca="1" si="241"/>
        <v>`technician`:`Tijerina, Rene`,</v>
      </c>
      <c r="K552" t="str">
        <f t="shared" ca="1" si="242"/>
        <v>`timeStampM`:`2017-11-11T18:48:23-06:00`,</v>
      </c>
      <c r="L552" t="str">
        <f t="shared" ca="1" si="243"/>
        <v>`shiftSerial`:`43047_03`,</v>
      </c>
      <c r="M552" t="str">
        <f t="shared" ca="1" si="244"/>
        <v>`siteUid`:521887,</v>
      </c>
      <c r="N552" t="str">
        <f t="shared" ca="1" si="245"/>
        <v>`timeStamp`:43050.7836012847,</v>
      </c>
      <c r="O552" t="str">
        <f t="shared" ca="1" si="246"/>
        <v>`payrollPeriod`:43047,</v>
      </c>
      <c r="P552" t="str">
        <f t="shared" ca="1" si="247"/>
        <v>`rprtDateX`:43049,</v>
      </c>
      <c r="Q552" t="str">
        <f t="shared" ca="1" si="248"/>
        <v>`payroll_Period`:43047,</v>
      </c>
      <c r="R552" t="str">
        <f t="shared" ca="1" si="249"/>
        <v>`ts`:0.625,</v>
      </c>
      <c r="S552" t="str">
        <f t="shared" ca="1" si="250"/>
        <v>`te`:0.708333333333333,</v>
      </c>
      <c r="T552" t="str">
        <f t="shared" ca="1" si="251"/>
        <v>`repairHrs`:2,</v>
      </c>
      <c r="U552" t="str">
        <f t="shared" ca="1" si="252"/>
        <v>`rprtDate`:`2017-11-10`,</v>
      </c>
      <c r="V552" t="str">
        <f t="shared" ca="1" si="253"/>
        <v>`timeStarts`:`2017-11-10T15:00:00-06:00`,</v>
      </c>
      <c r="W552" t="str">
        <f t="shared" ca="1" si="254"/>
        <v>`timeEnds`:`2017-11-10T17:00:00-06:00`,</v>
      </c>
      <c r="X552" t="str">
        <f t="shared" ca="1" si="255"/>
        <v>`shift`:`AM`,</v>
      </c>
      <c r="Y552" t="str">
        <f t="shared" ca="1" si="256"/>
        <v>`shiftStartTime`:`7`,</v>
      </c>
      <c r="Z552" t="str">
        <f t="shared" ca="1" si="257"/>
        <v>`wONum`:`KNSHOP`,</v>
      </c>
      <c r="AA552" t="str">
        <f t="shared" ca="1" si="258"/>
        <v>`uNum`:`308659`,</v>
      </c>
      <c r="AB552" t="str">
        <f t="shared" ca="1" si="259"/>
        <v>`notes`:`Remove and replace genset.`,</v>
      </c>
      <c r="AC552" t="str">
        <f t="shared" ca="1" si="260"/>
        <v>`shift_Serial`:`43047_03`}</v>
      </c>
    </row>
    <row r="553" spans="1:29" x14ac:dyDescent="0.2">
      <c r="A553" t="str">
        <f t="shared" ca="1" si="232"/>
        <v>{`_id`:`omega_2017-11-12_07-13-13_-0600_Sun`,</v>
      </c>
      <c r="B553" t="str">
        <f t="shared" ca="1" si="233"/>
        <v>`_rev`:`2-d2af827330f580d0657c908dd8c1d584`,</v>
      </c>
      <c r="C553" t="str">
        <f t="shared" ca="1" si="234"/>
        <v>`worksiteEncoded`:`KN_ODS_MNSHOP`,</v>
      </c>
      <c r="D553" t="str">
        <f t="shared" ca="1" si="235"/>
        <v>`client`:`KN`,</v>
      </c>
      <c r="E553" t="str">
        <f t="shared" ca="1" si="236"/>
        <v>`location`:`ODS`,</v>
      </c>
      <c r="F553" t="str">
        <f t="shared" ca="1" si="237"/>
        <v>`locID`:`MNSHOP`,</v>
      </c>
      <c r="G553" t="str">
        <f t="shared" ca="1" si="238"/>
        <v>`username`:`omega`,</v>
      </c>
      <c r="H553" t="str">
        <f t="shared" ca="1" si="239"/>
        <v>`lastName`:`Tijerina`,</v>
      </c>
      <c r="I553" t="str">
        <f t="shared" ca="1" si="240"/>
        <v>`firstName`:`Rene`,</v>
      </c>
      <c r="J553" t="str">
        <f t="shared" ca="1" si="241"/>
        <v>`technician`:`Tijerina, Rene`,</v>
      </c>
      <c r="K553" t="str">
        <f t="shared" ca="1" si="242"/>
        <v>`timeStampM`:`2017-11-12T07:13:13-06:00`,</v>
      </c>
      <c r="L553" t="str">
        <f t="shared" ca="1" si="243"/>
        <v>`shiftSerial`:`43047_04`,</v>
      </c>
      <c r="M553" t="str">
        <f t="shared" ca="1" si="244"/>
        <v>`siteUid`:521887,</v>
      </c>
      <c r="N553" t="str">
        <f t="shared" ca="1" si="245"/>
        <v>`timeStamp`:43051.3008532292,</v>
      </c>
      <c r="O553" t="str">
        <f t="shared" ca="1" si="246"/>
        <v>`payrollPeriod`:43047,</v>
      </c>
      <c r="P553" t="str">
        <f t="shared" ca="1" si="247"/>
        <v>`rprtDateX`:43050,</v>
      </c>
      <c r="Q553" t="str">
        <f t="shared" ca="1" si="248"/>
        <v>`payroll_Period`:43047,</v>
      </c>
      <c r="R553" t="str">
        <f t="shared" ca="1" si="249"/>
        <v>`ts`:0.25,</v>
      </c>
      <c r="S553" t="str">
        <f t="shared" ca="1" si="250"/>
        <v>`te`:0.458333333333333,</v>
      </c>
      <c r="T553" t="str">
        <f t="shared" ca="1" si="251"/>
        <v>`repairHrs`:5,</v>
      </c>
      <c r="U553" t="str">
        <f t="shared" ca="1" si="252"/>
        <v>`rprtDate`:`2017-11-11`,</v>
      </c>
      <c r="V553" t="str">
        <f t="shared" ca="1" si="253"/>
        <v>`timeStarts`:`2017-11-11T06:00:00-06:00`,</v>
      </c>
      <c r="W553" t="str">
        <f t="shared" ca="1" si="254"/>
        <v>`timeEnds`:`2017-11-11T11:00:00-06:00`,</v>
      </c>
      <c r="X553" t="str">
        <f t="shared" ca="1" si="255"/>
        <v>`shift`:`AM`,</v>
      </c>
      <c r="Y553" t="str">
        <f t="shared" ca="1" si="256"/>
        <v>`shiftStartTime`:`7`,</v>
      </c>
      <c r="Z553" t="str">
        <f t="shared" ca="1" si="257"/>
        <v>`wONum`:`KNSHOP`,</v>
      </c>
      <c r="AA553" t="str">
        <f t="shared" ca="1" si="258"/>
        <v>`uNum`:`507591`,</v>
      </c>
      <c r="AB553" t="str">
        <f t="shared" ca="1" si="259"/>
        <v>`notes`:`Blender checklist. Clean off rear bumper repaint install lights and D.O.T. tape. replace broken marker light pigtail. Install Spanglish extinguisher and bracket in front of unit.`,</v>
      </c>
      <c r="AC553" t="str">
        <f t="shared" ca="1" si="260"/>
        <v>`shift_Serial`:`43047_04`}</v>
      </c>
    </row>
    <row r="554" spans="1:29" x14ac:dyDescent="0.2">
      <c r="A554" t="str">
        <f t="shared" ca="1" si="232"/>
        <v>{`_id`:`omega_2017-11-12_07-15-44_-0600_Sun`,</v>
      </c>
      <c r="B554" t="str">
        <f t="shared" ca="1" si="233"/>
        <v>`_rev`:`2-6e08a66e344cce8493dd7e41946e098b`,</v>
      </c>
      <c r="C554" t="str">
        <f t="shared" ca="1" si="234"/>
        <v>`worksiteEncoded`:`KN_ODS_MNSHOP`,</v>
      </c>
      <c r="D554" t="str">
        <f t="shared" ca="1" si="235"/>
        <v>`client`:`KN`,</v>
      </c>
      <c r="E554" t="str">
        <f t="shared" ca="1" si="236"/>
        <v>`location`:`ODS`,</v>
      </c>
      <c r="F554" t="str">
        <f t="shared" ca="1" si="237"/>
        <v>`locID`:`MNSHOP`,</v>
      </c>
      <c r="G554" t="str">
        <f t="shared" ca="1" si="238"/>
        <v>`username`:`omega`,</v>
      </c>
      <c r="H554" t="str">
        <f t="shared" ca="1" si="239"/>
        <v>`lastName`:`Tijerina`,</v>
      </c>
      <c r="I554" t="str">
        <f t="shared" ca="1" si="240"/>
        <v>`firstName`:`Rene`,</v>
      </c>
      <c r="J554" t="str">
        <f t="shared" ca="1" si="241"/>
        <v>`technician`:`Tijerina, Rene`,</v>
      </c>
      <c r="K554" t="str">
        <f t="shared" ca="1" si="242"/>
        <v>`timeStampM`:`2017-11-12T07:15:44-06:00`,</v>
      </c>
      <c r="L554" t="str">
        <f t="shared" ca="1" si="243"/>
        <v>`shiftSerial`:`43047_04`,</v>
      </c>
      <c r="M554" t="str">
        <f t="shared" ca="1" si="244"/>
        <v>`siteUid`:521887,</v>
      </c>
      <c r="N554" t="str">
        <f t="shared" ca="1" si="245"/>
        <v>`timeStamp`:43051.3025978588,</v>
      </c>
      <c r="O554" t="str">
        <f t="shared" ca="1" si="246"/>
        <v>`payrollPeriod`:43047,</v>
      </c>
      <c r="P554" t="str">
        <f t="shared" ca="1" si="247"/>
        <v>`rprtDateX`:43050,</v>
      </c>
      <c r="Q554" t="str">
        <f t="shared" ca="1" si="248"/>
        <v>`payroll_Period`:43047,</v>
      </c>
      <c r="R554" t="str">
        <f t="shared" ca="1" si="249"/>
        <v>`ts`:0.458333333333333,</v>
      </c>
      <c r="S554" t="str">
        <f t="shared" ca="1" si="250"/>
        <v>`te`:0.708333333333333,</v>
      </c>
      <c r="T554" t="str">
        <f t="shared" ca="1" si="251"/>
        <v>`repairHrs`:6,</v>
      </c>
      <c r="U554" t="str">
        <f t="shared" ca="1" si="252"/>
        <v>`rprtDate`:`2017-11-11`,</v>
      </c>
      <c r="V554" t="str">
        <f t="shared" ca="1" si="253"/>
        <v>`timeStarts`:`2017-11-11T11:00:00-06:00`,</v>
      </c>
      <c r="W554" t="str">
        <f t="shared" ca="1" si="254"/>
        <v>`timeEnds`:`2017-11-11T17:00:00-06:00`,</v>
      </c>
      <c r="X554" t="str">
        <f t="shared" ca="1" si="255"/>
        <v>`shift`:`AM`,</v>
      </c>
      <c r="Y554" t="str">
        <f t="shared" ca="1" si="256"/>
        <v>`shiftStartTime`:`7`,</v>
      </c>
      <c r="Z554" t="str">
        <f t="shared" ca="1" si="257"/>
        <v>`wONum`:`KNSHOP`,</v>
      </c>
      <c r="AA554" t="str">
        <f t="shared" ca="1" si="258"/>
        <v>`uNum`:`5111110`,</v>
      </c>
      <c r="AB554" t="str">
        <f t="shared" ca="1" si="259"/>
        <v>`notes`:`trace hyd lines from augar pumps to Auger Motors. Install hydraulic lines and fittings. Install couplers on auger 1 and 2.`,</v>
      </c>
      <c r="AC554" t="str">
        <f t="shared" ca="1" si="260"/>
        <v>`shift_Serial`:`43047_04`}</v>
      </c>
    </row>
    <row r="555" spans="1:29" x14ac:dyDescent="0.2">
      <c r="A555" t="str">
        <f t="shared" ca="1" si="232"/>
        <v>{`_id`:`scabrera_2017-10-03_18-09-55_-0500_Tue`,</v>
      </c>
      <c r="B555" t="str">
        <f t="shared" ca="1" si="233"/>
        <v>`_rev`:`2-d7c188da043a6bbfca44253fed812ea4`,</v>
      </c>
      <c r="C555" t="str">
        <f t="shared" ca="1" si="234"/>
        <v>`worksiteEncoded`:`KN_ODS_MNSHOP`,</v>
      </c>
      <c r="D555" t="str">
        <f t="shared" ca="1" si="235"/>
        <v>`client`:`KN`,</v>
      </c>
      <c r="E555" t="str">
        <f t="shared" ca="1" si="236"/>
        <v>`location`:`ODS`,</v>
      </c>
      <c r="F555" t="str">
        <f t="shared" ca="1" si="237"/>
        <v>`locID`:`MNSHOP`,</v>
      </c>
      <c r="G555" t="str">
        <f t="shared" ca="1" si="238"/>
        <v>`username`:`scabrera`,</v>
      </c>
      <c r="H555" t="str">
        <f t="shared" ca="1" si="239"/>
        <v>`lastName`:`Cabrera`,</v>
      </c>
      <c r="I555" t="str">
        <f t="shared" ca="1" si="240"/>
        <v>`firstName`:`Sergio`,</v>
      </c>
      <c r="J555" t="str">
        <f t="shared" ca="1" si="241"/>
        <v>`technician`:`Cabrera, Sergio`,</v>
      </c>
      <c r="K555" t="str">
        <f t="shared" ca="1" si="242"/>
        <v>`timeStampM`:`2017-10-03T18:09:55-05:00`,</v>
      </c>
      <c r="L555" t="str">
        <f t="shared" ca="1" si="243"/>
        <v>`shiftSerial`:`43005_05`,</v>
      </c>
      <c r="M555" t="str">
        <f t="shared" ca="1" si="244"/>
        <v>`siteUid`:521887,</v>
      </c>
      <c r="N555" t="str">
        <f t="shared" ca="1" si="245"/>
        <v>`timeStamp`:43011.7568930556,</v>
      </c>
      <c r="O555" t="str">
        <f t="shared" ca="1" si="246"/>
        <v>`payrollPeriod`:43005,</v>
      </c>
      <c r="P555" t="str">
        <f t="shared" ca="1" si="247"/>
        <v>`rprtDateX`:43009,</v>
      </c>
      <c r="Q555" t="str">
        <f t="shared" ca="1" si="248"/>
        <v>`payroll_Period`:43005,</v>
      </c>
      <c r="R555" t="str">
        <f t="shared" ca="1" si="249"/>
        <v>`ts`:0.75,</v>
      </c>
      <c r="S555" t="str">
        <f t="shared" ca="1" si="250"/>
        <v>`te`:0.208333333333333,</v>
      </c>
      <c r="T555" t="str">
        <f t="shared" ca="1" si="251"/>
        <v>`repairHrs`:11,</v>
      </c>
      <c r="U555" t="str">
        <f t="shared" ca="1" si="252"/>
        <v>`rprtDate`:`2017-10-01`,</v>
      </c>
      <c r="V555" t="str">
        <f t="shared" ca="1" si="253"/>
        <v>`timeStarts`:`2017-10-01T18:00:00-05:00`,</v>
      </c>
      <c r="W555" t="str">
        <f t="shared" ca="1" si="254"/>
        <v>`timeEnds`:`2017-10-02T05:00:00-05:00`,</v>
      </c>
      <c r="X555" t="str">
        <f t="shared" ca="1" si="255"/>
        <v>`shift`:`PM`,</v>
      </c>
      <c r="Y555" t="str">
        <f t="shared" ca="1" si="256"/>
        <v>`shiftStartTime`:`null`,</v>
      </c>
      <c r="Z555" t="str">
        <f t="shared" ca="1" si="257"/>
        <v>`wONum`:`KNSHOP`,</v>
      </c>
      <c r="AA555" t="str">
        <f t="shared" ca="1" si="258"/>
        <v>`uNum`:`HP-076`,</v>
      </c>
      <c r="AB555" t="str">
        <f t="shared" ca="1" si="259"/>
        <v>`notes`:`Remove and replace fan motor pump`,</v>
      </c>
      <c r="AC555" t="str">
        <f t="shared" ca="1" si="260"/>
        <v>`shift_Serial`:`43005_05`}</v>
      </c>
    </row>
    <row r="556" spans="1:29" x14ac:dyDescent="0.2">
      <c r="A556" t="str">
        <f t="shared" ca="1" si="232"/>
        <v>{`_id`:`scabrera_2017-10-03_18-11-04_-0500_Tue`,</v>
      </c>
      <c r="B556" t="str">
        <f t="shared" ca="1" si="233"/>
        <v>`_rev`:`3-e249568cf0bd2825edc6e7ddebb140a3`,</v>
      </c>
      <c r="C556" t="str">
        <f t="shared" ca="1" si="234"/>
        <v>`worksiteEncoded`:`KN_ODS_MNSHOP`,</v>
      </c>
      <c r="D556" t="str">
        <f t="shared" ca="1" si="235"/>
        <v>`client`:`KN`,</v>
      </c>
      <c r="E556" t="str">
        <f t="shared" ca="1" si="236"/>
        <v>`location`:`ODS`,</v>
      </c>
      <c r="F556" t="str">
        <f t="shared" ca="1" si="237"/>
        <v>`locID`:`MNSHOP`,</v>
      </c>
      <c r="G556" t="str">
        <f t="shared" ca="1" si="238"/>
        <v>`username`:`scabrera`,</v>
      </c>
      <c r="H556" t="str">
        <f t="shared" ca="1" si="239"/>
        <v>`lastName`:`Cabrera`,</v>
      </c>
      <c r="I556" t="str">
        <f t="shared" ca="1" si="240"/>
        <v>`firstName`:`Sergio`,</v>
      </c>
      <c r="J556" t="str">
        <f t="shared" ca="1" si="241"/>
        <v>`technician`:`Cabrera, Sergio`,</v>
      </c>
      <c r="K556" t="str">
        <f t="shared" ca="1" si="242"/>
        <v>`timeStampM`:`2017-10-03T18:11:04-05:00`,</v>
      </c>
      <c r="L556" t="str">
        <f t="shared" ca="1" si="243"/>
        <v>`shiftSerial`:`43005_06`,</v>
      </c>
      <c r="M556" t="str">
        <f t="shared" ca="1" si="244"/>
        <v>`siteUid`:521887,</v>
      </c>
      <c r="N556" t="str">
        <f t="shared" ca="1" si="245"/>
        <v>`timeStamp`:43011.7576952894,</v>
      </c>
      <c r="O556" t="str">
        <f t="shared" ca="1" si="246"/>
        <v>`payrollPeriod`:43005,</v>
      </c>
      <c r="P556" t="str">
        <f t="shared" ca="1" si="247"/>
        <v>`rprtDateX`:43010,</v>
      </c>
      <c r="Q556" t="str">
        <f t="shared" ca="1" si="248"/>
        <v>`payroll_Period`:43005,</v>
      </c>
      <c r="R556" t="str">
        <f t="shared" ca="1" si="249"/>
        <v>`ts`:0.75,</v>
      </c>
      <c r="S556" t="str">
        <f t="shared" ca="1" si="250"/>
        <v>`te`:0,</v>
      </c>
      <c r="T556" t="str">
        <f t="shared" ca="1" si="251"/>
        <v>`repairHrs`:6,</v>
      </c>
      <c r="U556" t="str">
        <f t="shared" ca="1" si="252"/>
        <v>`rprtDate`:`2017-10-02`,</v>
      </c>
      <c r="V556" t="str">
        <f t="shared" ca="1" si="253"/>
        <v>`timeStarts`:`2017-10-02T18:00:00-05:00`,</v>
      </c>
      <c r="W556" t="str">
        <f t="shared" ca="1" si="254"/>
        <v>`timeEnds`:`2017-10-03T00:00:00-05:00`,</v>
      </c>
      <c r="X556" t="str">
        <f t="shared" ca="1" si="255"/>
        <v>`shift`:`PM`,</v>
      </c>
      <c r="Y556" t="str">
        <f t="shared" ca="1" si="256"/>
        <v>`shiftStartTime`:`null`,</v>
      </c>
      <c r="Z556" t="str">
        <f t="shared" ca="1" si="257"/>
        <v>`wONum`:`KNSHOP`,</v>
      </c>
      <c r="AA556" t="str">
        <f t="shared" ca="1" si="258"/>
        <v>`uNum`:`HP-079`,</v>
      </c>
      <c r="AB556" t="str">
        <f t="shared" ca="1" si="259"/>
        <v>`notes`:`Switch fan motor hoses and take off fan motor`,</v>
      </c>
      <c r="AC556" t="str">
        <f t="shared" ca="1" si="260"/>
        <v>`shift_Serial`:`43005_06`}</v>
      </c>
    </row>
    <row r="557" spans="1:29" x14ac:dyDescent="0.2">
      <c r="A557" t="str">
        <f t="shared" ca="1" si="232"/>
        <v>{`_id`:`scabrera_2017-10-03_18-11-59_-0500_Tue`,</v>
      </c>
      <c r="B557" t="str">
        <f t="shared" ca="1" si="233"/>
        <v>`_rev`:`2-3ce79fae1f40abea72bc1ef2242524ed`,</v>
      </c>
      <c r="C557" t="str">
        <f t="shared" ca="1" si="234"/>
        <v>`worksiteEncoded`:`KN_ODS_MNSHOP`,</v>
      </c>
      <c r="D557" t="str">
        <f t="shared" ca="1" si="235"/>
        <v>`client`:`KN`,</v>
      </c>
      <c r="E557" t="str">
        <f t="shared" ca="1" si="236"/>
        <v>`location`:`ODS`,</v>
      </c>
      <c r="F557" t="str">
        <f t="shared" ca="1" si="237"/>
        <v>`locID`:`MNSHOP`,</v>
      </c>
      <c r="G557" t="str">
        <f t="shared" ca="1" si="238"/>
        <v>`username`:`scabrera`,</v>
      </c>
      <c r="H557" t="str">
        <f t="shared" ca="1" si="239"/>
        <v>`lastName`:`Cabrera`,</v>
      </c>
      <c r="I557" t="str">
        <f t="shared" ca="1" si="240"/>
        <v>`firstName`:`Sergio`,</v>
      </c>
      <c r="J557" t="str">
        <f t="shared" ca="1" si="241"/>
        <v>`technician`:`Cabrera, Sergio`,</v>
      </c>
      <c r="K557" t="str">
        <f t="shared" ca="1" si="242"/>
        <v>`timeStampM`:`2017-10-03T18:11:59-05:00`,</v>
      </c>
      <c r="L557" t="str">
        <f t="shared" ca="1" si="243"/>
        <v>`shiftSerial`:`43005_06`,</v>
      </c>
      <c r="M557" t="str">
        <f t="shared" ca="1" si="244"/>
        <v>`siteUid`:521887,</v>
      </c>
      <c r="N557" t="str">
        <f t="shared" ca="1" si="245"/>
        <v>`timeStamp`:43011.758330787,</v>
      </c>
      <c r="O557" t="str">
        <f t="shared" ca="1" si="246"/>
        <v>`payrollPeriod`:43005,</v>
      </c>
      <c r="P557" t="str">
        <f t="shared" ca="1" si="247"/>
        <v>`rprtDateX`:43010,</v>
      </c>
      <c r="Q557" t="str">
        <f t="shared" ca="1" si="248"/>
        <v>`payroll_Period`:43005,</v>
      </c>
      <c r="R557" t="str">
        <f t="shared" ca="1" si="249"/>
        <v>`ts`:0,</v>
      </c>
      <c r="S557" t="str">
        <f t="shared" ca="1" si="250"/>
        <v>`te`:0.208333333333333,</v>
      </c>
      <c r="T557" t="str">
        <f t="shared" ca="1" si="251"/>
        <v>`repairHrs`:5,</v>
      </c>
      <c r="U557" t="str">
        <f t="shared" ca="1" si="252"/>
        <v>`rprtDate`:`2017-10-02`,</v>
      </c>
      <c r="V557" t="str">
        <f t="shared" ca="1" si="253"/>
        <v>`timeStarts`:`2017-10-03T00:00:00-05:00`,</v>
      </c>
      <c r="W557" t="str">
        <f t="shared" ca="1" si="254"/>
        <v>`timeEnds`:`2017-10-03T05:00:00-05:00`,</v>
      </c>
      <c r="X557" t="str">
        <f t="shared" ca="1" si="255"/>
        <v>`shift`:`PM`,</v>
      </c>
      <c r="Y557" t="str">
        <f t="shared" ca="1" si="256"/>
        <v>`shiftStartTime`:`null`,</v>
      </c>
      <c r="Z557" t="str">
        <f t="shared" ca="1" si="257"/>
        <v>`wONum`:`KNSHOP`,</v>
      </c>
      <c r="AA557" t="str">
        <f t="shared" ca="1" si="258"/>
        <v>`uNum`:`507341`,</v>
      </c>
      <c r="AB557" t="str">
        <f t="shared" ca="1" si="259"/>
        <v>`notes`:`Inspect p`,</v>
      </c>
      <c r="AC557" t="str">
        <f t="shared" ca="1" si="260"/>
        <v>`shift_Serial`:`43005_06`}</v>
      </c>
    </row>
    <row r="558" spans="1:29" x14ac:dyDescent="0.2">
      <c r="A558" t="str">
        <f t="shared" ca="1" si="232"/>
        <v>{`_id`:`scabrera_2017-10-04_06-38-22_-0500_Wed`,</v>
      </c>
      <c r="B558" t="str">
        <f t="shared" ca="1" si="233"/>
        <v>`_rev`:`2-8ba754c4b6dac7ef4578f32f60591fe6`,</v>
      </c>
      <c r="C558" t="str">
        <f t="shared" ca="1" si="234"/>
        <v>`worksiteEncoded`:`KN_ODS_MNSHOP`,</v>
      </c>
      <c r="D558" t="str">
        <f t="shared" ca="1" si="235"/>
        <v>`client`:`KN`,</v>
      </c>
      <c r="E558" t="str">
        <f t="shared" ca="1" si="236"/>
        <v>`location`:`ODS`,</v>
      </c>
      <c r="F558" t="str">
        <f t="shared" ca="1" si="237"/>
        <v>`locID`:`MNSHOP`,</v>
      </c>
      <c r="G558" t="str">
        <f t="shared" ca="1" si="238"/>
        <v>`username`:`scabrera`,</v>
      </c>
      <c r="H558" t="str">
        <f t="shared" ca="1" si="239"/>
        <v>`lastName`:`Cabrera`,</v>
      </c>
      <c r="I558" t="str">
        <f t="shared" ca="1" si="240"/>
        <v>`firstName`:`Sergio`,</v>
      </c>
      <c r="J558" t="str">
        <f t="shared" ca="1" si="241"/>
        <v>`technician`:`Cabrera, Sergio`,</v>
      </c>
      <c r="K558" t="str">
        <f t="shared" ca="1" si="242"/>
        <v>`timeStampM`:`2017-10-04T06:38:22-05:00`,</v>
      </c>
      <c r="L558" t="str">
        <f t="shared" ca="1" si="243"/>
        <v>`shiftSerial`:`43005_07`,</v>
      </c>
      <c r="M558" t="str">
        <f t="shared" ca="1" si="244"/>
        <v>`siteUid`:521887,</v>
      </c>
      <c r="N558" t="str">
        <f t="shared" ca="1" si="245"/>
        <v>`timeStamp`:43012.2766513542,</v>
      </c>
      <c r="O558" t="str">
        <f t="shared" ca="1" si="246"/>
        <v>`payrollPeriod`:43005,</v>
      </c>
      <c r="P558" t="str">
        <f t="shared" ca="1" si="247"/>
        <v>`rprtDateX`:43011,</v>
      </c>
      <c r="Q558" t="str">
        <f t="shared" ca="1" si="248"/>
        <v>`payroll_Period`:43005,</v>
      </c>
      <c r="R558" t="str">
        <f t="shared" ca="1" si="249"/>
        <v>`ts`:0.75,</v>
      </c>
      <c r="S558" t="str">
        <f t="shared" ca="1" si="250"/>
        <v>`te`:0.958333333333333,</v>
      </c>
      <c r="T558" t="str">
        <f t="shared" ca="1" si="251"/>
        <v>`repairHrs`:5,</v>
      </c>
      <c r="U558" t="str">
        <f t="shared" ca="1" si="252"/>
        <v>`rprtDate`:`2017-10-03`,</v>
      </c>
      <c r="V558" t="str">
        <f t="shared" ca="1" si="253"/>
        <v>`timeStarts`:`2017-10-03T18:00:00-05:00`,</v>
      </c>
      <c r="W558" t="str">
        <f t="shared" ca="1" si="254"/>
        <v>`timeEnds`:`2017-10-03T23:00:00-05:00`,</v>
      </c>
      <c r="X558" t="str">
        <f t="shared" ca="1" si="255"/>
        <v>`shift`:`PM`,</v>
      </c>
      <c r="Y558" t="str">
        <f t="shared" ca="1" si="256"/>
        <v>`shiftStartTime`:`null`,</v>
      </c>
      <c r="Z558" t="str">
        <f t="shared" ca="1" si="257"/>
        <v>`wONum`:`KNSHOP`,</v>
      </c>
      <c r="AA558" t="str">
        <f t="shared" ca="1" si="258"/>
        <v>`uNum`:`10091`,</v>
      </c>
      <c r="AB558" t="str">
        <f t="shared" ca="1" si="259"/>
        <v>`notes`:`Finish up installing fan motor,run and test`,</v>
      </c>
      <c r="AC558" t="str">
        <f t="shared" ca="1" si="260"/>
        <v>`shift_Serial`:`43005_07`}</v>
      </c>
    </row>
    <row r="559" spans="1:29" x14ac:dyDescent="0.2">
      <c r="A559" t="str">
        <f t="shared" ca="1" si="232"/>
        <v>{`_id`:`scabrera_2017-10-04_06-39-13_-0500_Wed`,</v>
      </c>
      <c r="B559" t="str">
        <f t="shared" ca="1" si="233"/>
        <v>`_rev`:`2-38e7c7cae43c961c58cbface64b73ace`,</v>
      </c>
      <c r="C559" t="str">
        <f t="shared" ca="1" si="234"/>
        <v>`worksiteEncoded`:`KN_ODS_MNSHOP`,</v>
      </c>
      <c r="D559" t="str">
        <f t="shared" ca="1" si="235"/>
        <v>`client`:`KN`,</v>
      </c>
      <c r="E559" t="str">
        <f t="shared" ca="1" si="236"/>
        <v>`location`:`ODS`,</v>
      </c>
      <c r="F559" t="str">
        <f t="shared" ca="1" si="237"/>
        <v>`locID`:`MNSHOP`,</v>
      </c>
      <c r="G559" t="str">
        <f t="shared" ca="1" si="238"/>
        <v>`username`:`scabrera`,</v>
      </c>
      <c r="H559" t="str">
        <f t="shared" ca="1" si="239"/>
        <v>`lastName`:`Cabrera`,</v>
      </c>
      <c r="I559" t="str">
        <f t="shared" ca="1" si="240"/>
        <v>`firstName`:`Sergio`,</v>
      </c>
      <c r="J559" t="str">
        <f t="shared" ca="1" si="241"/>
        <v>`technician`:`Cabrera, Sergio`,</v>
      </c>
      <c r="K559" t="str">
        <f t="shared" ca="1" si="242"/>
        <v>`timeStampM`:`2017-10-04T06:39:13-05:00`,</v>
      </c>
      <c r="L559" t="str">
        <f t="shared" ca="1" si="243"/>
        <v>`shiftSerial`:`43005_07`,</v>
      </c>
      <c r="M559" t="str">
        <f t="shared" ca="1" si="244"/>
        <v>`siteUid`:521887,</v>
      </c>
      <c r="N559" t="str">
        <f t="shared" ca="1" si="245"/>
        <v>`timeStamp`:43012.277241412,</v>
      </c>
      <c r="O559" t="str">
        <f t="shared" ca="1" si="246"/>
        <v>`payrollPeriod`:43005,</v>
      </c>
      <c r="P559" t="str">
        <f t="shared" ca="1" si="247"/>
        <v>`rprtDateX`:43011,</v>
      </c>
      <c r="Q559" t="str">
        <f t="shared" ca="1" si="248"/>
        <v>`payroll_Period`:43005,</v>
      </c>
      <c r="R559" t="str">
        <f t="shared" ca="1" si="249"/>
        <v>`ts`:0.958333333333333,</v>
      </c>
      <c r="S559" t="str">
        <f t="shared" ca="1" si="250"/>
        <v>`te`:0.208333333333333,</v>
      </c>
      <c r="T559" t="str">
        <f t="shared" ca="1" si="251"/>
        <v>`repairHrs`:6,</v>
      </c>
      <c r="U559" t="str">
        <f t="shared" ca="1" si="252"/>
        <v>`rprtDate`:`2017-10-03`,</v>
      </c>
      <c r="V559" t="str">
        <f t="shared" ca="1" si="253"/>
        <v>`timeStarts`:`2017-10-03T23:00:00-05:00`,</v>
      </c>
      <c r="W559" t="str">
        <f t="shared" ca="1" si="254"/>
        <v>`timeEnds`:`2017-10-04T05:00:00-05:00`,</v>
      </c>
      <c r="X559" t="str">
        <f t="shared" ca="1" si="255"/>
        <v>`shift`:`PM`,</v>
      </c>
      <c r="Y559" t="str">
        <f t="shared" ca="1" si="256"/>
        <v>`shiftStartTime`:`null`,</v>
      </c>
      <c r="Z559" t="str">
        <f t="shared" ca="1" si="257"/>
        <v>`wONum`:`KNSHOP`,</v>
      </c>
      <c r="AA559" t="str">
        <f t="shared" ca="1" si="258"/>
        <v>`uNum`:`506183`,</v>
      </c>
      <c r="AB559" t="str">
        <f t="shared" ca="1" si="259"/>
        <v>`notes`:`Remove and replace lube pump , leaking change O ring, Did checklist`,</v>
      </c>
      <c r="AC559" t="str">
        <f t="shared" ca="1" si="260"/>
        <v>`shift_Serial`:`43005_07`}</v>
      </c>
    </row>
    <row r="560" spans="1:29" x14ac:dyDescent="0.2">
      <c r="A560" t="str">
        <f t="shared" ca="1" si="232"/>
        <v>{`_id`:`scabrera_2017-10-17_15-32-28_-0500_Tue`,</v>
      </c>
      <c r="B560" t="str">
        <f t="shared" ca="1" si="233"/>
        <v>`_rev`:`2-cc61f1282601f93a260cf44b0d0e741d`,</v>
      </c>
      <c r="C560" t="str">
        <f t="shared" ca="1" si="234"/>
        <v>`worksiteEncoded`:`KN_ODS_MNSHOP`,</v>
      </c>
      <c r="D560" t="str">
        <f t="shared" ca="1" si="235"/>
        <v>`client`:`KN`,</v>
      </c>
      <c r="E560" t="str">
        <f t="shared" ca="1" si="236"/>
        <v>`location`:`ODS`,</v>
      </c>
      <c r="F560" t="str">
        <f t="shared" ca="1" si="237"/>
        <v>`locID`:`MNSHOP`,</v>
      </c>
      <c r="G560" t="str">
        <f t="shared" ca="1" si="238"/>
        <v>`username`:`scabrera`,</v>
      </c>
      <c r="H560" t="str">
        <f t="shared" ca="1" si="239"/>
        <v>`lastName`:`Cabrera`,</v>
      </c>
      <c r="I560" t="str">
        <f t="shared" ca="1" si="240"/>
        <v>`firstName`:`Sergio`,</v>
      </c>
      <c r="J560" t="str">
        <f t="shared" ca="1" si="241"/>
        <v>`technician`:`Cabrera, Sergio`,</v>
      </c>
      <c r="K560" t="str">
        <f t="shared" ca="1" si="242"/>
        <v>`timeStampM`:`2017-10-17T15:32:28-05:00`,</v>
      </c>
      <c r="L560" t="str">
        <f t="shared" ca="1" si="243"/>
        <v>`shiftSerial`:`43019_01`,</v>
      </c>
      <c r="M560" t="str">
        <f t="shared" ca="1" si="244"/>
        <v>`siteUid`:521887,</v>
      </c>
      <c r="N560" t="str">
        <f t="shared" ca="1" si="245"/>
        <v>`timeStamp`:43025.6475561343,</v>
      </c>
      <c r="O560" t="str">
        <f t="shared" ca="1" si="246"/>
        <v>`payrollPeriod`:43019,</v>
      </c>
      <c r="P560" t="str">
        <f t="shared" ca="1" si="247"/>
        <v>`rprtDateX`:43019,</v>
      </c>
      <c r="Q560" t="str">
        <f t="shared" ca="1" si="248"/>
        <v>`payroll_Period`:43019,</v>
      </c>
      <c r="R560" t="str">
        <f t="shared" ca="1" si="249"/>
        <v>`ts`:0.75,</v>
      </c>
      <c r="S560" t="str">
        <f t="shared" ca="1" si="250"/>
        <v>`te`:0,</v>
      </c>
      <c r="T560" t="str">
        <f t="shared" ca="1" si="251"/>
        <v>`repairHrs`:6,</v>
      </c>
      <c r="U560" t="str">
        <f t="shared" ca="1" si="252"/>
        <v>`rprtDate`:`2017-10-11`,</v>
      </c>
      <c r="V560" t="str">
        <f t="shared" ca="1" si="253"/>
        <v>`timeStarts`:`2017-10-11T18:00:00-05:00`,</v>
      </c>
      <c r="W560" t="str">
        <f t="shared" ca="1" si="254"/>
        <v>`timeEnds`:`2017-10-12T00:00:00-05:00`,</v>
      </c>
      <c r="X560" t="str">
        <f t="shared" ca="1" si="255"/>
        <v>`shift`:`PM`,</v>
      </c>
      <c r="Y560" t="str">
        <f t="shared" ca="1" si="256"/>
        <v>`shiftStartTime`:`null`,</v>
      </c>
      <c r="Z560" t="str">
        <f t="shared" ca="1" si="257"/>
        <v>`wONum`:`KNSHOP`,</v>
      </c>
      <c r="AA560" t="str">
        <f t="shared" ca="1" si="258"/>
        <v>`uNum`:`506184`,</v>
      </c>
      <c r="AB560" t="str">
        <f t="shared" ca="1" si="259"/>
        <v>`notes`:`Installing fluid end and changing seals`,</v>
      </c>
      <c r="AC560" t="str">
        <f t="shared" ca="1" si="260"/>
        <v>`shift_Serial`:`43019_01`}</v>
      </c>
    </row>
    <row r="561" spans="1:29" x14ac:dyDescent="0.2">
      <c r="A561" t="str">
        <f t="shared" ca="1" si="232"/>
        <v>{`_id`:`scabrera_2017-10-17_15-33-28_-0500_Tue`,</v>
      </c>
      <c r="B561" t="str">
        <f t="shared" ca="1" si="233"/>
        <v>`_rev`:`2-22f14128662f845c7cccfd19eb31649c`,</v>
      </c>
      <c r="C561" t="str">
        <f t="shared" ca="1" si="234"/>
        <v>`worksiteEncoded`:`KN_ODS_MNSHOP`,</v>
      </c>
      <c r="D561" t="str">
        <f t="shared" ca="1" si="235"/>
        <v>`client`:`KN`,</v>
      </c>
      <c r="E561" t="str">
        <f t="shared" ca="1" si="236"/>
        <v>`location`:`ODS`,</v>
      </c>
      <c r="F561" t="str">
        <f t="shared" ca="1" si="237"/>
        <v>`locID`:`MNSHOP`,</v>
      </c>
      <c r="G561" t="str">
        <f t="shared" ca="1" si="238"/>
        <v>`username`:`scabrera`,</v>
      </c>
      <c r="H561" t="str">
        <f t="shared" ca="1" si="239"/>
        <v>`lastName`:`Cabrera`,</v>
      </c>
      <c r="I561" t="str">
        <f t="shared" ca="1" si="240"/>
        <v>`firstName`:`Sergio`,</v>
      </c>
      <c r="J561" t="str">
        <f t="shared" ca="1" si="241"/>
        <v>`technician`:`Cabrera, Sergio`,</v>
      </c>
      <c r="K561" t="str">
        <f t="shared" ca="1" si="242"/>
        <v>`timeStampM`:`2017-10-17T15:33:28-05:00`,</v>
      </c>
      <c r="L561" t="str">
        <f t="shared" ca="1" si="243"/>
        <v>`shiftSerial`:`43019_01`,</v>
      </c>
      <c r="M561" t="str">
        <f t="shared" ca="1" si="244"/>
        <v>`siteUid`:521887,</v>
      </c>
      <c r="N561" t="str">
        <f t="shared" ca="1" si="245"/>
        <v>`timeStamp`:43025.6482519444,</v>
      </c>
      <c r="O561" t="str">
        <f t="shared" ca="1" si="246"/>
        <v>`payrollPeriod`:43019,</v>
      </c>
      <c r="P561" t="str">
        <f t="shared" ca="1" si="247"/>
        <v>`rprtDateX`:43019,</v>
      </c>
      <c r="Q561" t="str">
        <f t="shared" ca="1" si="248"/>
        <v>`payroll_Period`:43019,</v>
      </c>
      <c r="R561" t="str">
        <f t="shared" ca="1" si="249"/>
        <v>`ts`:0,</v>
      </c>
      <c r="S561" t="str">
        <f t="shared" ca="1" si="250"/>
        <v>`te`:0.208333333333333,</v>
      </c>
      <c r="T561" t="str">
        <f t="shared" ca="1" si="251"/>
        <v>`repairHrs`:5,</v>
      </c>
      <c r="U561" t="str">
        <f t="shared" ca="1" si="252"/>
        <v>`rprtDate`:`2017-10-11`,</v>
      </c>
      <c r="V561" t="str">
        <f t="shared" ca="1" si="253"/>
        <v>`timeStarts`:`2017-10-12T00:00:00-05:00`,</v>
      </c>
      <c r="W561" t="str">
        <f t="shared" ca="1" si="254"/>
        <v>`timeEnds`:`2017-10-12T05:00:00-05:00`,</v>
      </c>
      <c r="X561" t="str">
        <f t="shared" ca="1" si="255"/>
        <v>`shift`:`PM`,</v>
      </c>
      <c r="Y561" t="str">
        <f t="shared" ca="1" si="256"/>
        <v>`shiftStartTime`:`null`,</v>
      </c>
      <c r="Z561" t="str">
        <f t="shared" ca="1" si="257"/>
        <v>`wONum`:`KNSHOP`,</v>
      </c>
      <c r="AA561" t="str">
        <f t="shared" ca="1" si="258"/>
        <v>`uNum`:`314`,</v>
      </c>
      <c r="AB561" t="str">
        <f t="shared" ca="1" si="259"/>
        <v>`notes`:`Removing hoses`,</v>
      </c>
      <c r="AC561" t="str">
        <f t="shared" ca="1" si="260"/>
        <v>`shift_Serial`:`43019_01`}</v>
      </c>
    </row>
    <row r="562" spans="1:29" x14ac:dyDescent="0.2">
      <c r="A562" t="str">
        <f t="shared" ca="1" si="232"/>
        <v>{`_id`:`scabrera_2017-10-17_15-34-00_-0500_Tue`,</v>
      </c>
      <c r="B562" t="str">
        <f t="shared" ca="1" si="233"/>
        <v>`_rev`:`2-5b12ca16b6b7c7be459bdfc5b7226d4e`,</v>
      </c>
      <c r="C562" t="str">
        <f t="shared" ca="1" si="234"/>
        <v>`worksiteEncoded`:`KN_ODS_MNSHOP`,</v>
      </c>
      <c r="D562" t="str">
        <f t="shared" ca="1" si="235"/>
        <v>`client`:`KN`,</v>
      </c>
      <c r="E562" t="str">
        <f t="shared" ca="1" si="236"/>
        <v>`location`:`ODS`,</v>
      </c>
      <c r="F562" t="str">
        <f t="shared" ca="1" si="237"/>
        <v>`locID`:`MNSHOP`,</v>
      </c>
      <c r="G562" t="str">
        <f t="shared" ca="1" si="238"/>
        <v>`username`:`scabrera`,</v>
      </c>
      <c r="H562" t="str">
        <f t="shared" ca="1" si="239"/>
        <v>`lastName`:`Cabrera`,</v>
      </c>
      <c r="I562" t="str">
        <f t="shared" ca="1" si="240"/>
        <v>`firstName`:`Sergio`,</v>
      </c>
      <c r="J562" t="str">
        <f t="shared" ca="1" si="241"/>
        <v>`technician`:`Cabrera, Sergio`,</v>
      </c>
      <c r="K562" t="str">
        <f t="shared" ca="1" si="242"/>
        <v>`timeStampM`:`2017-10-17T15:34:00-05:00`,</v>
      </c>
      <c r="L562" t="str">
        <f t="shared" ca="1" si="243"/>
        <v>`shiftSerial`:`43019_02`,</v>
      </c>
      <c r="M562" t="str">
        <f t="shared" ca="1" si="244"/>
        <v>`siteUid`:521887,</v>
      </c>
      <c r="N562" t="str">
        <f t="shared" ca="1" si="245"/>
        <v>`timeStamp`:43025.648618669,</v>
      </c>
      <c r="O562" t="str">
        <f t="shared" ca="1" si="246"/>
        <v>`payrollPeriod`:43019,</v>
      </c>
      <c r="P562" t="str">
        <f t="shared" ca="1" si="247"/>
        <v>`rprtDateX`:43020,</v>
      </c>
      <c r="Q562" t="str">
        <f t="shared" ca="1" si="248"/>
        <v>`payroll_Period`:43019,</v>
      </c>
      <c r="R562" t="str">
        <f t="shared" ca="1" si="249"/>
        <v>`ts`:0.75,</v>
      </c>
      <c r="S562" t="str">
        <f t="shared" ca="1" si="250"/>
        <v>`te`:0.875,</v>
      </c>
      <c r="T562" t="str">
        <f t="shared" ca="1" si="251"/>
        <v>`repairHrs`:3,</v>
      </c>
      <c r="U562" t="str">
        <f t="shared" ca="1" si="252"/>
        <v>`rprtDate`:`2017-10-12`,</v>
      </c>
      <c r="V562" t="str">
        <f t="shared" ca="1" si="253"/>
        <v>`timeStarts`:`2017-10-12T18:00:00-05:00`,</v>
      </c>
      <c r="W562" t="str">
        <f t="shared" ca="1" si="254"/>
        <v>`timeEnds`:`2017-10-12T21:00:00-05:00`,</v>
      </c>
      <c r="X562" t="str">
        <f t="shared" ca="1" si="255"/>
        <v>`shift`:`PM`,</v>
      </c>
      <c r="Y562" t="str">
        <f t="shared" ca="1" si="256"/>
        <v>`shiftStartTime`:`null`,</v>
      </c>
      <c r="Z562" t="str">
        <f t="shared" ca="1" si="257"/>
        <v>`wONum`:`KNSHOP`,</v>
      </c>
      <c r="AA562" t="str">
        <f t="shared" ca="1" si="258"/>
        <v>`uNum`:`204`,</v>
      </c>
      <c r="AB562" t="str">
        <f t="shared" ca="1" si="259"/>
        <v>`notes`:`Perform checklist`,</v>
      </c>
      <c r="AC562" t="str">
        <f t="shared" ca="1" si="260"/>
        <v>`shift_Serial`:`43019_02`}</v>
      </c>
    </row>
    <row r="563" spans="1:29" x14ac:dyDescent="0.2">
      <c r="A563" t="str">
        <f t="shared" ca="1" si="232"/>
        <v>{`_id`:`scabrera_2017-10-17_15-55-03_-0500_Tue`,</v>
      </c>
      <c r="B563" t="str">
        <f t="shared" ca="1" si="233"/>
        <v>`_rev`:`2-14d2f3cc4668a5c10530748ef4e4752d`,</v>
      </c>
      <c r="C563" t="str">
        <f t="shared" ca="1" si="234"/>
        <v>`worksiteEncoded`:`KN_ODS_MNSHOP`,</v>
      </c>
      <c r="D563" t="str">
        <f t="shared" ca="1" si="235"/>
        <v>`client`:`KN`,</v>
      </c>
      <c r="E563" t="str">
        <f t="shared" ca="1" si="236"/>
        <v>`location`:`ODS`,</v>
      </c>
      <c r="F563" t="str">
        <f t="shared" ca="1" si="237"/>
        <v>`locID`:`MNSHOP`,</v>
      </c>
      <c r="G563" t="str">
        <f t="shared" ca="1" si="238"/>
        <v>`username`:`scabrera`,</v>
      </c>
      <c r="H563" t="str">
        <f t="shared" ca="1" si="239"/>
        <v>`lastName`:`Cabrera`,</v>
      </c>
      <c r="I563" t="str">
        <f t="shared" ca="1" si="240"/>
        <v>`firstName`:`Sergio`,</v>
      </c>
      <c r="J563" t="str">
        <f t="shared" ca="1" si="241"/>
        <v>`technician`:`Cabrera, Sergio`,</v>
      </c>
      <c r="K563" t="str">
        <f t="shared" ca="1" si="242"/>
        <v>`timeStampM`:`2017-10-17T15:55:03-05:00`,</v>
      </c>
      <c r="L563" t="str">
        <f t="shared" ca="1" si="243"/>
        <v>`shiftSerial`:`43019_02`,</v>
      </c>
      <c r="M563" t="str">
        <f t="shared" ca="1" si="244"/>
        <v>`siteUid`:521887,</v>
      </c>
      <c r="N563" t="str">
        <f t="shared" ca="1" si="245"/>
        <v>`timeStamp`:43025.6632340278,</v>
      </c>
      <c r="O563" t="str">
        <f t="shared" ca="1" si="246"/>
        <v>`payrollPeriod`:43019,</v>
      </c>
      <c r="P563" t="str">
        <f t="shared" ca="1" si="247"/>
        <v>`rprtDateX`:43020,</v>
      </c>
      <c r="Q563" t="str">
        <f t="shared" ca="1" si="248"/>
        <v>`payroll_Period`:43019,</v>
      </c>
      <c r="R563" t="str">
        <f t="shared" ca="1" si="249"/>
        <v>`ts`:0.875,</v>
      </c>
      <c r="S563" t="str">
        <f t="shared" ca="1" si="250"/>
        <v>`te`:0,</v>
      </c>
      <c r="T563" t="str">
        <f t="shared" ca="1" si="251"/>
        <v>`repairHrs`:3,</v>
      </c>
      <c r="U563" t="str">
        <f t="shared" ca="1" si="252"/>
        <v>`rprtDate`:`2017-10-12`,</v>
      </c>
      <c r="V563" t="str">
        <f t="shared" ca="1" si="253"/>
        <v>`timeStarts`:`2017-10-12T21:00:00-05:00`,</v>
      </c>
      <c r="W563" t="str">
        <f t="shared" ca="1" si="254"/>
        <v>`timeEnds`:`2017-10-13T00:00:00-05:00`,</v>
      </c>
      <c r="X563" t="str">
        <f t="shared" ca="1" si="255"/>
        <v>`shift`:`PM`,</v>
      </c>
      <c r="Y563" t="str">
        <f t="shared" ca="1" si="256"/>
        <v>`shiftStartTime`:`null`,</v>
      </c>
      <c r="Z563" t="str">
        <f t="shared" ca="1" si="257"/>
        <v>`wONum`:`KNSHOP`,</v>
      </c>
      <c r="AA563" t="str">
        <f t="shared" ca="1" si="258"/>
        <v>`uNum`:`Q-408`,</v>
      </c>
      <c r="AB563" t="str">
        <f t="shared" ca="1" si="259"/>
        <v>`notes`:`Perform checklist`,</v>
      </c>
      <c r="AC563" t="str">
        <f t="shared" ca="1" si="260"/>
        <v>`shift_Serial`:`43019_02`}</v>
      </c>
    </row>
    <row r="564" spans="1:29" x14ac:dyDescent="0.2">
      <c r="A564" t="str">
        <f t="shared" ca="1" si="232"/>
        <v>{`_id`:`scabrera_2017-10-17_15-55-39_-0500_Tue`,</v>
      </c>
      <c r="B564" t="str">
        <f t="shared" ca="1" si="233"/>
        <v>`_rev`:`2-2002bc08cfecef43ff49dbe82a931043`,</v>
      </c>
      <c r="C564" t="str">
        <f t="shared" ca="1" si="234"/>
        <v>`worksiteEncoded`:`KN_ODS_MNSHOP`,</v>
      </c>
      <c r="D564" t="str">
        <f t="shared" ca="1" si="235"/>
        <v>`client`:`KN`,</v>
      </c>
      <c r="E564" t="str">
        <f t="shared" ca="1" si="236"/>
        <v>`location`:`ODS`,</v>
      </c>
      <c r="F564" t="str">
        <f t="shared" ca="1" si="237"/>
        <v>`locID`:`MNSHOP`,</v>
      </c>
      <c r="G564" t="str">
        <f t="shared" ca="1" si="238"/>
        <v>`username`:`scabrera`,</v>
      </c>
      <c r="H564" t="str">
        <f t="shared" ca="1" si="239"/>
        <v>`lastName`:`Cabrera`,</v>
      </c>
      <c r="I564" t="str">
        <f t="shared" ca="1" si="240"/>
        <v>`firstName`:`Sergio`,</v>
      </c>
      <c r="J564" t="str">
        <f t="shared" ca="1" si="241"/>
        <v>`technician`:`Cabrera, Sergio`,</v>
      </c>
      <c r="K564" t="str">
        <f t="shared" ca="1" si="242"/>
        <v>`timeStampM`:`2017-10-17T15:55:39-05:00`,</v>
      </c>
      <c r="L564" t="str">
        <f t="shared" ca="1" si="243"/>
        <v>`shiftSerial`:`43019_02`,</v>
      </c>
      <c r="M564" t="str">
        <f t="shared" ca="1" si="244"/>
        <v>`siteUid`:521887,</v>
      </c>
      <c r="N564" t="str">
        <f t="shared" ca="1" si="245"/>
        <v>`timeStamp`:43025.6636518287,</v>
      </c>
      <c r="O564" t="str">
        <f t="shared" ca="1" si="246"/>
        <v>`payrollPeriod`:43019,</v>
      </c>
      <c r="P564" t="str">
        <f t="shared" ca="1" si="247"/>
        <v>`rprtDateX`:43020,</v>
      </c>
      <c r="Q564" t="str">
        <f t="shared" ca="1" si="248"/>
        <v>`payroll_Period`:43019,</v>
      </c>
      <c r="R564" t="str">
        <f t="shared" ca="1" si="249"/>
        <v>`ts`:0,</v>
      </c>
      <c r="S564" t="str">
        <f t="shared" ca="1" si="250"/>
        <v>`te`:0.208333333333333,</v>
      </c>
      <c r="T564" t="str">
        <f t="shared" ca="1" si="251"/>
        <v>`repairHrs`:5,</v>
      </c>
      <c r="U564" t="str">
        <f t="shared" ca="1" si="252"/>
        <v>`rprtDate`:`2017-10-12`,</v>
      </c>
      <c r="V564" t="str">
        <f t="shared" ca="1" si="253"/>
        <v>`timeStarts`:`2017-10-13T00:00:00-05:00`,</v>
      </c>
      <c r="W564" t="str">
        <f t="shared" ca="1" si="254"/>
        <v>`timeEnds`:`2017-10-13T05:00:00-05:00`,</v>
      </c>
      <c r="X564" t="str">
        <f t="shared" ca="1" si="255"/>
        <v>`shift`:`PM`,</v>
      </c>
      <c r="Y564" t="str">
        <f t="shared" ca="1" si="256"/>
        <v>`shiftStartTime`:`null`,</v>
      </c>
      <c r="Z564" t="str">
        <f t="shared" ca="1" si="257"/>
        <v>`wONum`:`KNSHOP`,</v>
      </c>
      <c r="AA564" t="str">
        <f t="shared" ca="1" si="258"/>
        <v>`uNum`:`HP-085`,</v>
      </c>
      <c r="AB564" t="str">
        <f t="shared" ca="1" si="259"/>
        <v>`notes`:`Remove and replace pony rod seals`,</v>
      </c>
      <c r="AC564" t="str">
        <f t="shared" ca="1" si="260"/>
        <v>`shift_Serial`:`43019_02`}</v>
      </c>
    </row>
    <row r="565" spans="1:29" x14ac:dyDescent="0.2">
      <c r="A565" t="str">
        <f t="shared" ca="1" si="232"/>
        <v>{`_id`:`scabrera_2017-10-17_15-56-30_-0500_Tue`,</v>
      </c>
      <c r="B565" t="str">
        <f t="shared" ca="1" si="233"/>
        <v>`_rev`:`2-cc0afe3d3523934ee662d8279fd17a23`,</v>
      </c>
      <c r="C565" t="str">
        <f t="shared" ca="1" si="234"/>
        <v>`worksiteEncoded`:`KN_ODS_MNSHOP`,</v>
      </c>
      <c r="D565" t="str">
        <f t="shared" ca="1" si="235"/>
        <v>`client`:`KN`,</v>
      </c>
      <c r="E565" t="str">
        <f t="shared" ca="1" si="236"/>
        <v>`location`:`ODS`,</v>
      </c>
      <c r="F565" t="str">
        <f t="shared" ca="1" si="237"/>
        <v>`locID`:`MNSHOP`,</v>
      </c>
      <c r="G565" t="str">
        <f t="shared" ca="1" si="238"/>
        <v>`username`:`scabrera`,</v>
      </c>
      <c r="H565" t="str">
        <f t="shared" ca="1" si="239"/>
        <v>`lastName`:`Cabrera`,</v>
      </c>
      <c r="I565" t="str">
        <f t="shared" ca="1" si="240"/>
        <v>`firstName`:`Sergio`,</v>
      </c>
      <c r="J565" t="str">
        <f t="shared" ca="1" si="241"/>
        <v>`technician`:`Cabrera, Sergio`,</v>
      </c>
      <c r="K565" t="str">
        <f t="shared" ca="1" si="242"/>
        <v>`timeStampM`:`2017-10-17T15:56:30-05:00`,</v>
      </c>
      <c r="L565" t="str">
        <f t="shared" ca="1" si="243"/>
        <v>`shiftSerial`:`43019_03`,</v>
      </c>
      <c r="M565" t="str">
        <f t="shared" ca="1" si="244"/>
        <v>`siteUid`:521887,</v>
      </c>
      <c r="N565" t="str">
        <f t="shared" ca="1" si="245"/>
        <v>`timeStamp`:43025.6642362963,</v>
      </c>
      <c r="O565" t="str">
        <f t="shared" ca="1" si="246"/>
        <v>`payrollPeriod`:43019,</v>
      </c>
      <c r="P565" t="str">
        <f t="shared" ca="1" si="247"/>
        <v>`rprtDateX`:43021,</v>
      </c>
      <c r="Q565" t="str">
        <f t="shared" ca="1" si="248"/>
        <v>`payroll_Period`:43019,</v>
      </c>
      <c r="R565" t="str">
        <f t="shared" ca="1" si="249"/>
        <v>`ts`:0.75,</v>
      </c>
      <c r="S565" t="str">
        <f t="shared" ca="1" si="250"/>
        <v>`te`:0.208333333333333,</v>
      </c>
      <c r="T565" t="str">
        <f t="shared" ca="1" si="251"/>
        <v>`repairHrs`:11,</v>
      </c>
      <c r="U565" t="str">
        <f t="shared" ca="1" si="252"/>
        <v>`rprtDate`:`2017-10-13`,</v>
      </c>
      <c r="V565" t="str">
        <f t="shared" ca="1" si="253"/>
        <v>`timeStarts`:`2017-10-13T18:00:00-05:00`,</v>
      </c>
      <c r="W565" t="str">
        <f t="shared" ca="1" si="254"/>
        <v>`timeEnds`:`2017-10-14T05:00:00-05:00`,</v>
      </c>
      <c r="X565" t="str">
        <f t="shared" ca="1" si="255"/>
        <v>`shift`:`PM`,</v>
      </c>
      <c r="Y565" t="str">
        <f t="shared" ca="1" si="256"/>
        <v>`shiftStartTime`:`null`,</v>
      </c>
      <c r="Z565" t="str">
        <f t="shared" ca="1" si="257"/>
        <v>`wONum`:`KNSHOP`,</v>
      </c>
      <c r="AA565" t="str">
        <f t="shared" ca="1" si="258"/>
        <v>`uNum`:`510864`,</v>
      </c>
      <c r="AB565" t="str">
        <f t="shared" ca="1" si="259"/>
        <v>`notes`:`Install fan motor on unit, took unit to the wash bay to wash It`,</v>
      </c>
      <c r="AC565" t="str">
        <f t="shared" ca="1" si="260"/>
        <v>`shift_Serial`:`43019_03`}</v>
      </c>
    </row>
    <row r="566" spans="1:29" x14ac:dyDescent="0.2">
      <c r="A566" t="str">
        <f t="shared" ca="1" si="232"/>
        <v>{`_id`:`scabrera_2017-10-17_15-58-13_-0500_Tue`,</v>
      </c>
      <c r="B566" t="str">
        <f t="shared" ca="1" si="233"/>
        <v>`_rev`:`2-c3c510e5286f69d2b05c2e2e54f118bd`,</v>
      </c>
      <c r="C566" t="str">
        <f t="shared" ca="1" si="234"/>
        <v>`worksiteEncoded`:`KN_ODS_MNSHOP`,</v>
      </c>
      <c r="D566" t="str">
        <f t="shared" ca="1" si="235"/>
        <v>`client`:`KN`,</v>
      </c>
      <c r="E566" t="str">
        <f t="shared" ca="1" si="236"/>
        <v>`location`:`ODS`,</v>
      </c>
      <c r="F566" t="str">
        <f t="shared" ca="1" si="237"/>
        <v>`locID`:`MNSHOP`,</v>
      </c>
      <c r="G566" t="str">
        <f t="shared" ca="1" si="238"/>
        <v>`username`:`scabrera`,</v>
      </c>
      <c r="H566" t="str">
        <f t="shared" ca="1" si="239"/>
        <v>`lastName`:`Cabrera`,</v>
      </c>
      <c r="I566" t="str">
        <f t="shared" ca="1" si="240"/>
        <v>`firstName`:`Sergio`,</v>
      </c>
      <c r="J566" t="str">
        <f t="shared" ca="1" si="241"/>
        <v>`technician`:`Cabrera, Sergio`,</v>
      </c>
      <c r="K566" t="str">
        <f t="shared" ca="1" si="242"/>
        <v>`timeStampM`:`2017-10-17T15:58:13-05:00`,</v>
      </c>
      <c r="L566" t="str">
        <f t="shared" ca="1" si="243"/>
        <v>`shiftSerial`:`43019_04`,</v>
      </c>
      <c r="M566" t="str">
        <f t="shared" ca="1" si="244"/>
        <v>`siteUid`:521887,</v>
      </c>
      <c r="N566" t="str">
        <f t="shared" ca="1" si="245"/>
        <v>`timeStamp`:43025.665435463,</v>
      </c>
      <c r="O566" t="str">
        <f t="shared" ca="1" si="246"/>
        <v>`payrollPeriod`:43019,</v>
      </c>
      <c r="P566" t="str">
        <f t="shared" ca="1" si="247"/>
        <v>`rprtDateX`:43022,</v>
      </c>
      <c r="Q566" t="str">
        <f t="shared" ca="1" si="248"/>
        <v>`payroll_Period`:43019,</v>
      </c>
      <c r="R566" t="str">
        <f t="shared" ca="1" si="249"/>
        <v>`ts`:0.75,</v>
      </c>
      <c r="S566" t="str">
        <f t="shared" ca="1" si="250"/>
        <v>`te`:0,</v>
      </c>
      <c r="T566" t="str">
        <f t="shared" ca="1" si="251"/>
        <v>`repairHrs`:6,</v>
      </c>
      <c r="U566" t="str">
        <f t="shared" ca="1" si="252"/>
        <v>`rprtDate`:`2017-10-14`,</v>
      </c>
      <c r="V566" t="str">
        <f t="shared" ca="1" si="253"/>
        <v>`timeStarts`:`2017-10-14T18:00:00-05:00`,</v>
      </c>
      <c r="W566" t="str">
        <f t="shared" ca="1" si="254"/>
        <v>`timeEnds`:`2017-10-15T00:00:00-05:00`,</v>
      </c>
      <c r="X566" t="str">
        <f t="shared" ca="1" si="255"/>
        <v>`shift`:`PM`,</v>
      </c>
      <c r="Y566" t="str">
        <f t="shared" ca="1" si="256"/>
        <v>`shiftStartTime`:`null`,</v>
      </c>
      <c r="Z566" t="str">
        <f t="shared" ca="1" si="257"/>
        <v>`wONum`:`KNSHOP`,</v>
      </c>
      <c r="AA566" t="str">
        <f t="shared" ca="1" si="258"/>
        <v>`uNum`:`506129`,</v>
      </c>
      <c r="AB566" t="str">
        <f t="shared" ca="1" si="259"/>
        <v>`notes`:`Change pony rod seals`,</v>
      </c>
      <c r="AC566" t="str">
        <f t="shared" ca="1" si="260"/>
        <v>`shift_Serial`:`43019_04`}</v>
      </c>
    </row>
    <row r="567" spans="1:29" x14ac:dyDescent="0.2">
      <c r="A567" t="str">
        <f t="shared" ca="1" si="232"/>
        <v>{`_id`:`scabrera_2017-10-17_15-59-04_-0500_Tue`,</v>
      </c>
      <c r="B567" t="str">
        <f t="shared" ca="1" si="233"/>
        <v>`_rev`:`2-e1ec9413c9fd6f8627af8ad47e3804e3`,</v>
      </c>
      <c r="C567" t="str">
        <f t="shared" ca="1" si="234"/>
        <v>`worksiteEncoded`:`KN_ODS_MNSHOP`,</v>
      </c>
      <c r="D567" t="str">
        <f t="shared" ca="1" si="235"/>
        <v>`client`:`KN`,</v>
      </c>
      <c r="E567" t="str">
        <f t="shared" ca="1" si="236"/>
        <v>`location`:`ODS`,</v>
      </c>
      <c r="F567" t="str">
        <f t="shared" ca="1" si="237"/>
        <v>`locID`:`MNSHOP`,</v>
      </c>
      <c r="G567" t="str">
        <f t="shared" ca="1" si="238"/>
        <v>`username`:`scabrera`,</v>
      </c>
      <c r="H567" t="str">
        <f t="shared" ca="1" si="239"/>
        <v>`lastName`:`Cabrera`,</v>
      </c>
      <c r="I567" t="str">
        <f t="shared" ca="1" si="240"/>
        <v>`firstName`:`Sergio`,</v>
      </c>
      <c r="J567" t="str">
        <f t="shared" ca="1" si="241"/>
        <v>`technician`:`Cabrera, Sergio`,</v>
      </c>
      <c r="K567" t="str">
        <f t="shared" ca="1" si="242"/>
        <v>`timeStampM`:`2017-10-17T15:59:04-05:00`,</v>
      </c>
      <c r="L567" t="str">
        <f t="shared" ca="1" si="243"/>
        <v>`shiftSerial`:`43019_04`,</v>
      </c>
      <c r="M567" t="str">
        <f t="shared" ca="1" si="244"/>
        <v>`siteUid`:521887,</v>
      </c>
      <c r="N567" t="str">
        <f t="shared" ca="1" si="245"/>
        <v>`timeStamp`:43025.6660230093,</v>
      </c>
      <c r="O567" t="str">
        <f t="shared" ca="1" si="246"/>
        <v>`payrollPeriod`:43019,</v>
      </c>
      <c r="P567" t="str">
        <f t="shared" ca="1" si="247"/>
        <v>`rprtDateX`:43022,</v>
      </c>
      <c r="Q567" t="str">
        <f t="shared" ca="1" si="248"/>
        <v>`payroll_Period`:43019,</v>
      </c>
      <c r="R567" t="str">
        <f t="shared" ca="1" si="249"/>
        <v>`ts`:0,</v>
      </c>
      <c r="S567" t="str">
        <f t="shared" ca="1" si="250"/>
        <v>`te`:0.208333333333333,</v>
      </c>
      <c r="T567" t="str">
        <f t="shared" ca="1" si="251"/>
        <v>`repairHrs`:5,</v>
      </c>
      <c r="U567" t="str">
        <f t="shared" ca="1" si="252"/>
        <v>`rprtDate`:`2017-10-14`,</v>
      </c>
      <c r="V567" t="str">
        <f t="shared" ca="1" si="253"/>
        <v>`timeStarts`:`2017-10-15T00:00:00-05:00`,</v>
      </c>
      <c r="W567" t="str">
        <f t="shared" ca="1" si="254"/>
        <v>`timeEnds`:`2017-10-15T05:00:00-05:00`,</v>
      </c>
      <c r="X567" t="str">
        <f t="shared" ca="1" si="255"/>
        <v>`shift`:`PM`,</v>
      </c>
      <c r="Y567" t="str">
        <f t="shared" ca="1" si="256"/>
        <v>`shiftStartTime`:`null`,</v>
      </c>
      <c r="Z567" t="str">
        <f t="shared" ca="1" si="257"/>
        <v>`wONum`:`KNSHOP`,</v>
      </c>
      <c r="AA567" t="str">
        <f t="shared" ca="1" si="258"/>
        <v>`uNum`:`11985`,</v>
      </c>
      <c r="AB567" t="str">
        <f t="shared" ca="1" si="259"/>
        <v>`notes`:`Perform checklist`,</v>
      </c>
      <c r="AC567" t="str">
        <f t="shared" ca="1" si="260"/>
        <v>`shift_Serial`:`43019_04`}</v>
      </c>
    </row>
    <row r="568" spans="1:29" x14ac:dyDescent="0.2">
      <c r="A568" t="str">
        <f t="shared" ca="1" si="232"/>
        <v>{`_id`:`scabrera_2017-10-17_16-00-37_-0500_Tue`,</v>
      </c>
      <c r="B568" t="str">
        <f t="shared" ca="1" si="233"/>
        <v>`_rev`:`2-1ac55e302a1b74d118177327e988f21c`,</v>
      </c>
      <c r="C568" t="str">
        <f t="shared" ca="1" si="234"/>
        <v>`worksiteEncoded`:`KN_ODS_MNSHOP`,</v>
      </c>
      <c r="D568" t="str">
        <f t="shared" ca="1" si="235"/>
        <v>`client`:`KN`,</v>
      </c>
      <c r="E568" t="str">
        <f t="shared" ca="1" si="236"/>
        <v>`location`:`ODS`,</v>
      </c>
      <c r="F568" t="str">
        <f t="shared" ca="1" si="237"/>
        <v>`locID`:`MNSHOP`,</v>
      </c>
      <c r="G568" t="str">
        <f t="shared" ca="1" si="238"/>
        <v>`username`:`scabrera`,</v>
      </c>
      <c r="H568" t="str">
        <f t="shared" ca="1" si="239"/>
        <v>`lastName`:`Cabrera`,</v>
      </c>
      <c r="I568" t="str">
        <f t="shared" ca="1" si="240"/>
        <v>`firstName`:`Sergio`,</v>
      </c>
      <c r="J568" t="str">
        <f t="shared" ca="1" si="241"/>
        <v>`technician`:`Cabrera, Sergio`,</v>
      </c>
      <c r="K568" t="str">
        <f t="shared" ca="1" si="242"/>
        <v>`timeStampM`:`2017-10-17T16:00:37-05:00`,</v>
      </c>
      <c r="L568" t="str">
        <f t="shared" ca="1" si="243"/>
        <v>`shiftSerial`:`43019_05`,</v>
      </c>
      <c r="M568" t="str">
        <f t="shared" ca="1" si="244"/>
        <v>`siteUid`:521887,</v>
      </c>
      <c r="N568" t="str">
        <f t="shared" ca="1" si="245"/>
        <v>`timeStamp`:43025.6670968056,</v>
      </c>
      <c r="O568" t="str">
        <f t="shared" ca="1" si="246"/>
        <v>`payrollPeriod`:43019,</v>
      </c>
      <c r="P568" t="str">
        <f t="shared" ca="1" si="247"/>
        <v>`rprtDateX`:43023,</v>
      </c>
      <c r="Q568" t="str">
        <f t="shared" ca="1" si="248"/>
        <v>`payroll_Period`:43019,</v>
      </c>
      <c r="R568" t="str">
        <f t="shared" ca="1" si="249"/>
        <v>`ts`:0.75,</v>
      </c>
      <c r="S568" t="str">
        <f t="shared" ca="1" si="250"/>
        <v>`te`:0.208333333333333,</v>
      </c>
      <c r="T568" t="str">
        <f t="shared" ca="1" si="251"/>
        <v>`repairHrs`:11,</v>
      </c>
      <c r="U568" t="str">
        <f t="shared" ca="1" si="252"/>
        <v>`rprtDate`:`2017-10-15`,</v>
      </c>
      <c r="V568" t="str">
        <f t="shared" ca="1" si="253"/>
        <v>`timeStarts`:`2017-10-15T18:00:00-05:00`,</v>
      </c>
      <c r="W568" t="str">
        <f t="shared" ca="1" si="254"/>
        <v>`timeEnds`:`2017-10-16T05:00:00-05:00`,</v>
      </c>
      <c r="X568" t="str">
        <f t="shared" ca="1" si="255"/>
        <v>`shift`:`PM`,</v>
      </c>
      <c r="Y568" t="str">
        <f t="shared" ca="1" si="256"/>
        <v>`shiftStartTime`:`null`,</v>
      </c>
      <c r="Z568" t="str">
        <f t="shared" ca="1" si="257"/>
        <v>`wONum`:`KNSHOP`,</v>
      </c>
      <c r="AA568" t="str">
        <f t="shared" ca="1" si="258"/>
        <v>`uNum`:`507344`,</v>
      </c>
      <c r="AB568" t="str">
        <f t="shared" ca="1" si="259"/>
        <v>`notes`:`Change pony rod seals, hydraulic leak , check over , run and test`,</v>
      </c>
      <c r="AC568" t="str">
        <f t="shared" ca="1" si="260"/>
        <v>`shift_Serial`:`43019_05`}</v>
      </c>
    </row>
    <row r="569" spans="1:29" x14ac:dyDescent="0.2">
      <c r="A569" t="str">
        <f t="shared" ca="1" si="232"/>
        <v>{`_id`:`scabrera_2017-10-17_16-02-34_-0500_Tue`,</v>
      </c>
      <c r="B569" t="str">
        <f t="shared" ca="1" si="233"/>
        <v>`_rev`:`2-564a6f54342fb9b7f4dd6160ca0390aa`,</v>
      </c>
      <c r="C569" t="str">
        <f t="shared" ca="1" si="234"/>
        <v>`worksiteEncoded`:`KN_ODS_MNSHOP`,</v>
      </c>
      <c r="D569" t="str">
        <f t="shared" ca="1" si="235"/>
        <v>`client`:`KN`,</v>
      </c>
      <c r="E569" t="str">
        <f t="shared" ca="1" si="236"/>
        <v>`location`:`ODS`,</v>
      </c>
      <c r="F569" t="str">
        <f t="shared" ca="1" si="237"/>
        <v>`locID`:`MNSHOP`,</v>
      </c>
      <c r="G569" t="str">
        <f t="shared" ca="1" si="238"/>
        <v>`username`:`scabrera`,</v>
      </c>
      <c r="H569" t="str">
        <f t="shared" ca="1" si="239"/>
        <v>`lastName`:`Cabrera`,</v>
      </c>
      <c r="I569" t="str">
        <f t="shared" ca="1" si="240"/>
        <v>`firstName`:`Sergio`,</v>
      </c>
      <c r="J569" t="str">
        <f t="shared" ca="1" si="241"/>
        <v>`technician`:`Cabrera, Sergio`,</v>
      </c>
      <c r="K569" t="str">
        <f t="shared" ca="1" si="242"/>
        <v>`timeStampM`:`2017-10-17T16:02:34-05:00`,</v>
      </c>
      <c r="L569" t="str">
        <f t="shared" ca="1" si="243"/>
        <v>`shiftSerial`:`43019_06`,</v>
      </c>
      <c r="M569" t="str">
        <f t="shared" ca="1" si="244"/>
        <v>`siteUid`:521887,</v>
      </c>
      <c r="N569" t="str">
        <f t="shared" ca="1" si="245"/>
        <v>`timeStamp`:43025.6684546875,</v>
      </c>
      <c r="O569" t="str">
        <f t="shared" ca="1" si="246"/>
        <v>`payrollPeriod`:43019,</v>
      </c>
      <c r="P569" t="str">
        <f t="shared" ca="1" si="247"/>
        <v>`rprtDateX`:43024,</v>
      </c>
      <c r="Q569" t="str">
        <f t="shared" ca="1" si="248"/>
        <v>`payroll_Period`:43019,</v>
      </c>
      <c r="R569" t="str">
        <f t="shared" ca="1" si="249"/>
        <v>`ts`:0.75,</v>
      </c>
      <c r="S569" t="str">
        <f t="shared" ca="1" si="250"/>
        <v>`te`:0.833333333333333,</v>
      </c>
      <c r="T569" t="str">
        <f t="shared" ca="1" si="251"/>
        <v>`repairHrs`:2,</v>
      </c>
      <c r="U569" t="str">
        <f t="shared" ca="1" si="252"/>
        <v>`rprtDate`:`2017-10-16`,</v>
      </c>
      <c r="V569" t="str">
        <f t="shared" ca="1" si="253"/>
        <v>`timeStarts`:`2017-10-16T18:00:00-05:00`,</v>
      </c>
      <c r="W569" t="str">
        <f t="shared" ca="1" si="254"/>
        <v>`timeEnds`:`2017-10-16T20:00:00-05:00`,</v>
      </c>
      <c r="X569" t="str">
        <f t="shared" ca="1" si="255"/>
        <v>`shift`:`PM`,</v>
      </c>
      <c r="Y569" t="str">
        <f t="shared" ca="1" si="256"/>
        <v>`shiftStartTime`:`null`,</v>
      </c>
      <c r="Z569" t="str">
        <f t="shared" ca="1" si="257"/>
        <v>`wONum`:`KNSHOP`,</v>
      </c>
      <c r="AA569" t="str">
        <f t="shared" ca="1" si="258"/>
        <v>`uNum`:`507344`,</v>
      </c>
      <c r="AB569" t="str">
        <f t="shared" ca="1" si="259"/>
        <v>`notes`:`Remove brake caliper`,</v>
      </c>
      <c r="AC569" t="str">
        <f t="shared" ca="1" si="260"/>
        <v>`shift_Serial`:`43019_06`}</v>
      </c>
    </row>
    <row r="570" spans="1:29" x14ac:dyDescent="0.2">
      <c r="A570" t="str">
        <f t="shared" ca="1" si="232"/>
        <v>{`_id`:`scabrera_2017-10-17_16-03-10_-0500_Tue`,</v>
      </c>
      <c r="B570" t="str">
        <f t="shared" ca="1" si="233"/>
        <v>`_rev`:`2-a0638b98427142abf2a8750e4454c4a1`,</v>
      </c>
      <c r="C570" t="str">
        <f t="shared" ca="1" si="234"/>
        <v>`worksiteEncoded`:`KN_ODS_MNSHOP`,</v>
      </c>
      <c r="D570" t="str">
        <f t="shared" ca="1" si="235"/>
        <v>`client`:`KN`,</v>
      </c>
      <c r="E570" t="str">
        <f t="shared" ca="1" si="236"/>
        <v>`location`:`ODS`,</v>
      </c>
      <c r="F570" t="str">
        <f t="shared" ca="1" si="237"/>
        <v>`locID`:`MNSHOP`,</v>
      </c>
      <c r="G570" t="str">
        <f t="shared" ca="1" si="238"/>
        <v>`username`:`scabrera`,</v>
      </c>
      <c r="H570" t="str">
        <f t="shared" ca="1" si="239"/>
        <v>`lastName`:`Cabrera`,</v>
      </c>
      <c r="I570" t="str">
        <f t="shared" ca="1" si="240"/>
        <v>`firstName`:`Sergio`,</v>
      </c>
      <c r="J570" t="str">
        <f t="shared" ca="1" si="241"/>
        <v>`technician`:`Cabrera, Sergio`,</v>
      </c>
      <c r="K570" t="str">
        <f t="shared" ca="1" si="242"/>
        <v>`timeStampM`:`2017-10-17T16:03:10-05:00`,</v>
      </c>
      <c r="L570" t="str">
        <f t="shared" ca="1" si="243"/>
        <v>`shiftSerial`:`43019_06`,</v>
      </c>
      <c r="M570" t="str">
        <f t="shared" ca="1" si="244"/>
        <v>`siteUid`:521887,</v>
      </c>
      <c r="N570" t="str">
        <f t="shared" ca="1" si="245"/>
        <v>`timeStamp`:43025.6688711343,</v>
      </c>
      <c r="O570" t="str">
        <f t="shared" ca="1" si="246"/>
        <v>`payrollPeriod`:43019,</v>
      </c>
      <c r="P570" t="str">
        <f t="shared" ca="1" si="247"/>
        <v>`rprtDateX`:43024,</v>
      </c>
      <c r="Q570" t="str">
        <f t="shared" ca="1" si="248"/>
        <v>`payroll_Period`:43019,</v>
      </c>
      <c r="R570" t="str">
        <f t="shared" ca="1" si="249"/>
        <v>`ts`:0.833333333333333,</v>
      </c>
      <c r="S570" t="str">
        <f t="shared" ca="1" si="250"/>
        <v>`te`:0.0416666666666667,</v>
      </c>
      <c r="T570" t="str">
        <f t="shared" ca="1" si="251"/>
        <v>`repairHrs`:5,</v>
      </c>
      <c r="U570" t="str">
        <f t="shared" ca="1" si="252"/>
        <v>`rprtDate`:`2017-10-16`,</v>
      </c>
      <c r="V570" t="str">
        <f t="shared" ca="1" si="253"/>
        <v>`timeStarts`:`2017-10-16T20:00:00-05:00`,</v>
      </c>
      <c r="W570" t="str">
        <f t="shared" ca="1" si="254"/>
        <v>`timeEnds`:`2017-10-17T01:00:00-05:00`,</v>
      </c>
      <c r="X570" t="str">
        <f t="shared" ca="1" si="255"/>
        <v>`shift`:`PM`,</v>
      </c>
      <c r="Y570" t="str">
        <f t="shared" ca="1" si="256"/>
        <v>`shiftStartTime`:`null`,</v>
      </c>
      <c r="Z570" t="str">
        <f t="shared" ca="1" si="257"/>
        <v>`wONum`:`KNSHOP`,</v>
      </c>
      <c r="AA570" t="str">
        <f t="shared" ca="1" si="258"/>
        <v>`uNum`:`3121755`,</v>
      </c>
      <c r="AB570" t="str">
        <f t="shared" ca="1" si="259"/>
        <v>`notes`:`Install new dpf re gen filter`,</v>
      </c>
      <c r="AC570" t="str">
        <f t="shared" ca="1" si="260"/>
        <v>`shift_Serial`:`43019_06`}</v>
      </c>
    </row>
    <row r="571" spans="1:29" x14ac:dyDescent="0.2">
      <c r="A571" t="str">
        <f t="shared" ca="1" si="232"/>
        <v>{`_id`:`scabrera_2017-10-17_16-03-52_-0500_Tue`,</v>
      </c>
      <c r="B571" t="str">
        <f t="shared" ca="1" si="233"/>
        <v>`_rev`:`2-947d258ac06c25246e9d5789c28dd0b4`,</v>
      </c>
      <c r="C571" t="str">
        <f t="shared" ca="1" si="234"/>
        <v>`worksiteEncoded`:`KN_ODS_MNSHOP`,</v>
      </c>
      <c r="D571" t="str">
        <f t="shared" ca="1" si="235"/>
        <v>`client`:`KN`,</v>
      </c>
      <c r="E571" t="str">
        <f t="shared" ca="1" si="236"/>
        <v>`location`:`ODS`,</v>
      </c>
      <c r="F571" t="str">
        <f t="shared" ca="1" si="237"/>
        <v>`locID`:`MNSHOP`,</v>
      </c>
      <c r="G571" t="str">
        <f t="shared" ca="1" si="238"/>
        <v>`username`:`scabrera`,</v>
      </c>
      <c r="H571" t="str">
        <f t="shared" ca="1" si="239"/>
        <v>`lastName`:`Cabrera`,</v>
      </c>
      <c r="I571" t="str">
        <f t="shared" ca="1" si="240"/>
        <v>`firstName`:`Sergio`,</v>
      </c>
      <c r="J571" t="str">
        <f t="shared" ca="1" si="241"/>
        <v>`technician`:`Cabrera, Sergio`,</v>
      </c>
      <c r="K571" t="str">
        <f t="shared" ca="1" si="242"/>
        <v>`timeStampM`:`2017-10-17T16:03:52-05:00`,</v>
      </c>
      <c r="L571" t="str">
        <f t="shared" ca="1" si="243"/>
        <v>`shiftSerial`:`43019_06`,</v>
      </c>
      <c r="M571" t="str">
        <f t="shared" ca="1" si="244"/>
        <v>`siteUid`:521887,</v>
      </c>
      <c r="N571" t="str">
        <f t="shared" ca="1" si="245"/>
        <v>`timeStamp`:43025.6693612037,</v>
      </c>
      <c r="O571" t="str">
        <f t="shared" ca="1" si="246"/>
        <v>`payrollPeriod`:43019,</v>
      </c>
      <c r="P571" t="str">
        <f t="shared" ca="1" si="247"/>
        <v>`rprtDateX`:43024,</v>
      </c>
      <c r="Q571" t="str">
        <f t="shared" ca="1" si="248"/>
        <v>`payroll_Period`:43019,</v>
      </c>
      <c r="R571" t="str">
        <f t="shared" ca="1" si="249"/>
        <v>`ts`:0.0416666666666667,</v>
      </c>
      <c r="S571" t="str">
        <f t="shared" ca="1" si="250"/>
        <v>`te`:0.208333333333333,</v>
      </c>
      <c r="T571" t="str">
        <f t="shared" ca="1" si="251"/>
        <v>`repairHrs`:4,</v>
      </c>
      <c r="U571" t="str">
        <f t="shared" ca="1" si="252"/>
        <v>`rprtDate`:`2017-10-16`,</v>
      </c>
      <c r="V571" t="str">
        <f t="shared" ca="1" si="253"/>
        <v>`timeStarts`:`2017-10-17T01:00:00-05:00`,</v>
      </c>
      <c r="W571" t="str">
        <f t="shared" ca="1" si="254"/>
        <v>`timeEnds`:`2017-10-17T05:00:00-05:00`,</v>
      </c>
      <c r="X571" t="str">
        <f t="shared" ca="1" si="255"/>
        <v>`shift`:`PM`,</v>
      </c>
      <c r="Y571" t="str">
        <f t="shared" ca="1" si="256"/>
        <v>`shiftStartTime`:`null`,</v>
      </c>
      <c r="Z571" t="str">
        <f t="shared" ca="1" si="257"/>
        <v>`wONum`:`KNSHOP`,</v>
      </c>
      <c r="AA571" t="str">
        <f t="shared" ca="1" si="258"/>
        <v>`uNum`:`508762`,</v>
      </c>
      <c r="AB571" t="str">
        <f t="shared" ca="1" si="259"/>
        <v>`notes`:`Refilled coolant , tighten coolant hoses`,</v>
      </c>
      <c r="AC571" t="str">
        <f t="shared" ca="1" si="260"/>
        <v>`shift_Serial`:`43019_06`}</v>
      </c>
    </row>
    <row r="572" spans="1:29" x14ac:dyDescent="0.2">
      <c r="A572" t="str">
        <f t="shared" ca="1" si="232"/>
        <v>{`_id`:`scabrera_2017-10-17_16-04-54_-0500_Tue`,</v>
      </c>
      <c r="B572" t="str">
        <f t="shared" ca="1" si="233"/>
        <v>`_rev`:`2-e010262bc5f4ce6f63e96e461c9d8eec`,</v>
      </c>
      <c r="C572" t="str">
        <f t="shared" ca="1" si="234"/>
        <v>`worksiteEncoded`:`KN_ODS_MNSHOP`,</v>
      </c>
      <c r="D572" t="str">
        <f t="shared" ca="1" si="235"/>
        <v>`client`:`KN`,</v>
      </c>
      <c r="E572" t="str">
        <f t="shared" ca="1" si="236"/>
        <v>`location`:`ODS`,</v>
      </c>
      <c r="F572" t="str">
        <f t="shared" ca="1" si="237"/>
        <v>`locID`:`MNSHOP`,</v>
      </c>
      <c r="G572" t="str">
        <f t="shared" ca="1" si="238"/>
        <v>`username`:`scabrera`,</v>
      </c>
      <c r="H572" t="str">
        <f t="shared" ca="1" si="239"/>
        <v>`lastName`:`Cabrera`,</v>
      </c>
      <c r="I572" t="str">
        <f t="shared" ca="1" si="240"/>
        <v>`firstName`:`Sergio`,</v>
      </c>
      <c r="J572" t="str">
        <f t="shared" ca="1" si="241"/>
        <v>`technician`:`Cabrera, Sergio`,</v>
      </c>
      <c r="K572" t="str">
        <f t="shared" ca="1" si="242"/>
        <v>`timeStampM`:`2017-10-17T16:04:54-05:00`,</v>
      </c>
      <c r="L572" t="str">
        <f t="shared" ca="1" si="243"/>
        <v>`shiftSerial`:`43019_07`,</v>
      </c>
      <c r="M572" t="str">
        <f t="shared" ca="1" si="244"/>
        <v>`siteUid`:521887,</v>
      </c>
      <c r="N572" t="str">
        <f t="shared" ca="1" si="245"/>
        <v>`timeStamp`:43025.6700794213,</v>
      </c>
      <c r="O572" t="str">
        <f t="shared" ca="1" si="246"/>
        <v>`payrollPeriod`:43019,</v>
      </c>
      <c r="P572" t="str">
        <f t="shared" ca="1" si="247"/>
        <v>`rprtDateX`:43025,</v>
      </c>
      <c r="Q572" t="str">
        <f t="shared" ca="1" si="248"/>
        <v>`payroll_Period`:43019,</v>
      </c>
      <c r="R572" t="str">
        <f t="shared" ca="1" si="249"/>
        <v>`ts`:0.75,</v>
      </c>
      <c r="S572" t="str">
        <f t="shared" ca="1" si="250"/>
        <v>`te`:0.833333333333333,</v>
      </c>
      <c r="T572" t="str">
        <f t="shared" ca="1" si="251"/>
        <v>`repairHrs`:2,</v>
      </c>
      <c r="U572" t="str">
        <f t="shared" ca="1" si="252"/>
        <v>`rprtDate`:`2017-10-17`,</v>
      </c>
      <c r="V572" t="str">
        <f t="shared" ca="1" si="253"/>
        <v>`timeStarts`:`2017-10-17T18:00:00-05:00`,</v>
      </c>
      <c r="W572" t="str">
        <f t="shared" ca="1" si="254"/>
        <v>`timeEnds`:`2017-10-17T20:00:00-05:00`,</v>
      </c>
      <c r="X572" t="str">
        <f t="shared" ca="1" si="255"/>
        <v>`shift`:`PM`,</v>
      </c>
      <c r="Y572" t="str">
        <f t="shared" ca="1" si="256"/>
        <v>`shiftStartTime`:`null`,</v>
      </c>
      <c r="Z572" t="str">
        <f t="shared" ca="1" si="257"/>
        <v>`wONum`:`KNSHOP`,</v>
      </c>
      <c r="AA572" t="str">
        <f t="shared" ca="1" si="258"/>
        <v>`uNum`:`507600`,</v>
      </c>
      <c r="AB572" t="str">
        <f t="shared" ca="1" si="259"/>
        <v>`notes`:`Perform checklist on unit`,</v>
      </c>
      <c r="AC572" t="str">
        <f t="shared" ca="1" si="260"/>
        <v>`shift_Serial`:`43019_07`}</v>
      </c>
    </row>
    <row r="573" spans="1:29" x14ac:dyDescent="0.2">
      <c r="A573" t="str">
        <f t="shared" ca="1" si="232"/>
        <v>{`_id`:`scabrera_2017-10-17_16-05-45_-0500_Tue`,</v>
      </c>
      <c r="B573" t="str">
        <f t="shared" ca="1" si="233"/>
        <v>`_rev`:`2-6fcf0154c0f06ff57d417aed6a922209`,</v>
      </c>
      <c r="C573" t="str">
        <f t="shared" ca="1" si="234"/>
        <v>`worksiteEncoded`:`KN_ODS_MNSHOP`,</v>
      </c>
      <c r="D573" t="str">
        <f t="shared" ca="1" si="235"/>
        <v>`client`:`KN`,</v>
      </c>
      <c r="E573" t="str">
        <f t="shared" ca="1" si="236"/>
        <v>`location`:`ODS`,</v>
      </c>
      <c r="F573" t="str">
        <f t="shared" ca="1" si="237"/>
        <v>`locID`:`MNSHOP`,</v>
      </c>
      <c r="G573" t="str">
        <f t="shared" ca="1" si="238"/>
        <v>`username`:`scabrera`,</v>
      </c>
      <c r="H573" t="str">
        <f t="shared" ca="1" si="239"/>
        <v>`lastName`:`Cabrera`,</v>
      </c>
      <c r="I573" t="str">
        <f t="shared" ca="1" si="240"/>
        <v>`firstName`:`Sergio`,</v>
      </c>
      <c r="J573" t="str">
        <f t="shared" ca="1" si="241"/>
        <v>`technician`:`Cabrera, Sergio`,</v>
      </c>
      <c r="K573" t="str">
        <f t="shared" ca="1" si="242"/>
        <v>`timeStampM`:`2017-10-17T16:05:45-05:00`,</v>
      </c>
      <c r="L573" t="str">
        <f t="shared" ca="1" si="243"/>
        <v>`shiftSerial`:`43019_07`,</v>
      </c>
      <c r="M573" t="str">
        <f t="shared" ca="1" si="244"/>
        <v>`siteUid`:521887,</v>
      </c>
      <c r="N573" t="str">
        <f t="shared" ca="1" si="245"/>
        <v>`timeStamp`:43025.6706684144,</v>
      </c>
      <c r="O573" t="str">
        <f t="shared" ca="1" si="246"/>
        <v>`payrollPeriod`:43019,</v>
      </c>
      <c r="P573" t="str">
        <f t="shared" ca="1" si="247"/>
        <v>`rprtDateX`:43025,</v>
      </c>
      <c r="Q573" t="str">
        <f t="shared" ca="1" si="248"/>
        <v>`payroll_Period`:43019,</v>
      </c>
      <c r="R573" t="str">
        <f t="shared" ca="1" si="249"/>
        <v>`ts`:0.833333333333333,</v>
      </c>
      <c r="S573" t="str">
        <f t="shared" ca="1" si="250"/>
        <v>`te`:0.916666666666667,</v>
      </c>
      <c r="T573" t="str">
        <f t="shared" ca="1" si="251"/>
        <v>`repairHrs`:2,</v>
      </c>
      <c r="U573" t="str">
        <f t="shared" ca="1" si="252"/>
        <v>`rprtDate`:`2017-10-17`,</v>
      </c>
      <c r="V573" t="str">
        <f t="shared" ca="1" si="253"/>
        <v>`timeStarts`:`2017-10-17T20:00:00-05:00`,</v>
      </c>
      <c r="W573" t="str">
        <f t="shared" ca="1" si="254"/>
        <v>`timeEnds`:`2017-10-17T22:00:00-05:00`,</v>
      </c>
      <c r="X573" t="str">
        <f t="shared" ca="1" si="255"/>
        <v>`shift`:`PM`,</v>
      </c>
      <c r="Y573" t="str">
        <f t="shared" ca="1" si="256"/>
        <v>`shiftStartTime`:`null`,</v>
      </c>
      <c r="Z573" t="str">
        <f t="shared" ca="1" si="257"/>
        <v>`wONum`:`KNSHOP`,</v>
      </c>
      <c r="AA573" t="str">
        <f t="shared" ca="1" si="258"/>
        <v>`uNum`:`305516`,</v>
      </c>
      <c r="AB573" t="str">
        <f t="shared" ca="1" si="259"/>
        <v>`notes`:`Perform checklist`,</v>
      </c>
      <c r="AC573" t="str">
        <f t="shared" ca="1" si="260"/>
        <v>`shift_Serial`:`43019_07`}</v>
      </c>
    </row>
    <row r="574" spans="1:29" x14ac:dyDescent="0.2">
      <c r="A574" t="str">
        <f t="shared" ca="1" si="232"/>
        <v>{`_id`:`scabrera_2017-10-17_16-06-22_-0500_Tue`,</v>
      </c>
      <c r="B574" t="str">
        <f t="shared" ca="1" si="233"/>
        <v>`_rev`:`2-6d16fd468b16a2ffd147b58305bdf89d`,</v>
      </c>
      <c r="C574" t="str">
        <f t="shared" ca="1" si="234"/>
        <v>`worksiteEncoded`:`KN_ODS_MNSHOP`,</v>
      </c>
      <c r="D574" t="str">
        <f t="shared" ca="1" si="235"/>
        <v>`client`:`KN`,</v>
      </c>
      <c r="E574" t="str">
        <f t="shared" ca="1" si="236"/>
        <v>`location`:`ODS`,</v>
      </c>
      <c r="F574" t="str">
        <f t="shared" ca="1" si="237"/>
        <v>`locID`:`MNSHOP`,</v>
      </c>
      <c r="G574" t="str">
        <f t="shared" ca="1" si="238"/>
        <v>`username`:`scabrera`,</v>
      </c>
      <c r="H574" t="str">
        <f t="shared" ca="1" si="239"/>
        <v>`lastName`:`Cabrera`,</v>
      </c>
      <c r="I574" t="str">
        <f t="shared" ca="1" si="240"/>
        <v>`firstName`:`Sergio`,</v>
      </c>
      <c r="J574" t="str">
        <f t="shared" ca="1" si="241"/>
        <v>`technician`:`Cabrera, Sergio`,</v>
      </c>
      <c r="K574" t="str">
        <f t="shared" ca="1" si="242"/>
        <v>`timeStampM`:`2017-10-17T16:06:22-05:00`,</v>
      </c>
      <c r="L574" t="str">
        <f t="shared" ca="1" si="243"/>
        <v>`shiftSerial`:`43019_07`,</v>
      </c>
      <c r="M574" t="str">
        <f t="shared" ca="1" si="244"/>
        <v>`siteUid`:521887,</v>
      </c>
      <c r="N574" t="str">
        <f t="shared" ca="1" si="245"/>
        <v>`timeStamp`:43025.6710904398,</v>
      </c>
      <c r="O574" t="str">
        <f t="shared" ca="1" si="246"/>
        <v>`payrollPeriod`:43019,</v>
      </c>
      <c r="P574" t="str">
        <f t="shared" ca="1" si="247"/>
        <v>`rprtDateX`:43025,</v>
      </c>
      <c r="Q574" t="str">
        <f t="shared" ca="1" si="248"/>
        <v>`payroll_Period`:43019,</v>
      </c>
      <c r="R574" t="str">
        <f t="shared" ca="1" si="249"/>
        <v>`ts`:0.916666666666667,</v>
      </c>
      <c r="S574" t="str">
        <f t="shared" ca="1" si="250"/>
        <v>`te`:0.958333333333333,</v>
      </c>
      <c r="T574" t="str">
        <f t="shared" ca="1" si="251"/>
        <v>`repairHrs`:1,</v>
      </c>
      <c r="U574" t="str">
        <f t="shared" ca="1" si="252"/>
        <v>`rprtDate`:`2017-10-17`,</v>
      </c>
      <c r="V574" t="str">
        <f t="shared" ca="1" si="253"/>
        <v>`timeStarts`:`2017-10-17T22:00:00-05:00`,</v>
      </c>
      <c r="W574" t="str">
        <f t="shared" ca="1" si="254"/>
        <v>`timeEnds`:`2017-10-17T23:00:00-05:00`,</v>
      </c>
      <c r="X574" t="str">
        <f t="shared" ca="1" si="255"/>
        <v>`shift`:`PM`,</v>
      </c>
      <c r="Y574" t="str">
        <f t="shared" ca="1" si="256"/>
        <v>`shiftStartTime`:`null`,</v>
      </c>
      <c r="Z574" t="str">
        <f t="shared" ca="1" si="257"/>
        <v>`wONum`:`KNSHOP`,</v>
      </c>
      <c r="AA574" t="str">
        <f t="shared" ca="1" si="258"/>
        <v>`uNum`:`506126`,</v>
      </c>
      <c r="AB574" t="str">
        <f t="shared" ca="1" si="259"/>
        <v>`notes`:`Remove fluid end manifold`,</v>
      </c>
      <c r="AC574" t="str">
        <f t="shared" ca="1" si="260"/>
        <v>`shift_Serial`:`43019_07`}</v>
      </c>
    </row>
    <row r="575" spans="1:29" x14ac:dyDescent="0.2">
      <c r="A575" t="str">
        <f t="shared" ca="1" si="232"/>
        <v>{`_id`:`scabrera_2017-10-17_18-41-26_-0500_Tue`,</v>
      </c>
      <c r="B575" t="str">
        <f t="shared" ca="1" si="233"/>
        <v>`_rev`:`2-b835210908592fc97b365485c3af2e23`,</v>
      </c>
      <c r="C575" t="str">
        <f t="shared" ca="1" si="234"/>
        <v>`worksiteEncoded`:`KN_ODS_MNSHOP`,</v>
      </c>
      <c r="D575" t="str">
        <f t="shared" ca="1" si="235"/>
        <v>`client`:`KN`,</v>
      </c>
      <c r="E575" t="str">
        <f t="shared" ca="1" si="236"/>
        <v>`location`:`ODS`,</v>
      </c>
      <c r="F575" t="str">
        <f t="shared" ca="1" si="237"/>
        <v>`locID`:`MNSHOP`,</v>
      </c>
      <c r="G575" t="str">
        <f t="shared" ca="1" si="238"/>
        <v>`username`:`scabrera`,</v>
      </c>
      <c r="H575" t="str">
        <f t="shared" ca="1" si="239"/>
        <v>`lastName`:`Cabrera`,</v>
      </c>
      <c r="I575" t="str">
        <f t="shared" ca="1" si="240"/>
        <v>`firstName`:`Sergio`,</v>
      </c>
      <c r="J575" t="str">
        <f t="shared" ca="1" si="241"/>
        <v>`technician`:`Cabrera, Sergio`,</v>
      </c>
      <c r="K575" t="str">
        <f t="shared" ca="1" si="242"/>
        <v>`timeStampM`:`2017-10-17T18:41:26-05:00`,</v>
      </c>
      <c r="L575" t="str">
        <f t="shared" ca="1" si="243"/>
        <v>`shiftSerial`:`43019_07`,</v>
      </c>
      <c r="M575" t="str">
        <f t="shared" ca="1" si="244"/>
        <v>`siteUid`:521887,</v>
      </c>
      <c r="N575" t="str">
        <f t="shared" ca="1" si="245"/>
        <v>`timeStamp`:43025.7787770139,</v>
      </c>
      <c r="O575" t="str">
        <f t="shared" ca="1" si="246"/>
        <v>`payrollPeriod`:43019,</v>
      </c>
      <c r="P575" t="str">
        <f t="shared" ca="1" si="247"/>
        <v>`rprtDateX`:43025,</v>
      </c>
      <c r="Q575" t="str">
        <f t="shared" ca="1" si="248"/>
        <v>`payroll_Period`:43019,</v>
      </c>
      <c r="R575" t="str">
        <f t="shared" ca="1" si="249"/>
        <v>`ts`:0.958333333333333,</v>
      </c>
      <c r="S575" t="str">
        <f t="shared" ca="1" si="250"/>
        <v>`te`:0.208333333333333,</v>
      </c>
      <c r="T575" t="str">
        <f t="shared" ca="1" si="251"/>
        <v>`repairHrs`:6,</v>
      </c>
      <c r="U575" t="str">
        <f t="shared" ca="1" si="252"/>
        <v>`rprtDate`:`2017-10-17`,</v>
      </c>
      <c r="V575" t="str">
        <f t="shared" ca="1" si="253"/>
        <v>`timeStarts`:`2017-10-17T23:00:00-05:00`,</v>
      </c>
      <c r="W575" t="str">
        <f t="shared" ca="1" si="254"/>
        <v>`timeEnds`:`2017-10-18T05:00:00-05:00`,</v>
      </c>
      <c r="X575" t="str">
        <f t="shared" ca="1" si="255"/>
        <v>`shift`:`PM`,</v>
      </c>
      <c r="Y575" t="str">
        <f t="shared" ca="1" si="256"/>
        <v>`shiftStartTime`:`null`,</v>
      </c>
      <c r="Z575" t="str">
        <f t="shared" ca="1" si="257"/>
        <v>`wONum`:`KNSHOP`,</v>
      </c>
      <c r="AA575" t="str">
        <f t="shared" ca="1" si="258"/>
        <v>`uNum`:`311331`,</v>
      </c>
      <c r="AB575" t="str">
        <f t="shared" ca="1" si="259"/>
        <v>`notes`:`Troubleshoot unit , wont start up`,</v>
      </c>
      <c r="AC575" t="str">
        <f t="shared" ca="1" si="260"/>
        <v>`shift_Serial`:`43019_07`}</v>
      </c>
    </row>
    <row r="576" spans="1:29" x14ac:dyDescent="0.2">
      <c r="A576" t="str">
        <f t="shared" ca="1" si="232"/>
        <v>{`_id`:`scabrera_2017-10-24_10-09-21_-0500_Tue`,</v>
      </c>
      <c r="B576" t="str">
        <f t="shared" ca="1" si="233"/>
        <v>`_rev`:`3-90c6657758eb6fb6b8f0fbe7a2186d56`,</v>
      </c>
      <c r="C576" t="str">
        <f t="shared" ca="1" si="234"/>
        <v>`worksiteEncoded`:`KN_ODS_MNSHOP`,</v>
      </c>
      <c r="D576" t="str">
        <f t="shared" ca="1" si="235"/>
        <v>`client`:`KN`,</v>
      </c>
      <c r="E576" t="str">
        <f t="shared" ca="1" si="236"/>
        <v>`location`:`ODS`,</v>
      </c>
      <c r="F576" t="str">
        <f t="shared" ca="1" si="237"/>
        <v>`locID`:`MNSHOP`,</v>
      </c>
      <c r="G576" t="str">
        <f t="shared" ca="1" si="238"/>
        <v>`username`:`scabrera`,</v>
      </c>
      <c r="H576" t="str">
        <f t="shared" ca="1" si="239"/>
        <v>`lastName`:`Cabrera`,</v>
      </c>
      <c r="I576" t="str">
        <f t="shared" ca="1" si="240"/>
        <v>`firstName`:`Sergio`,</v>
      </c>
      <c r="J576" t="str">
        <f t="shared" ca="1" si="241"/>
        <v>`technician`:`Cabrera, Sergio`,</v>
      </c>
      <c r="K576" t="str">
        <f t="shared" ca="1" si="242"/>
        <v>`timeStampM`:`2017-10-24T10:09:21-05:00`,</v>
      </c>
      <c r="L576" t="str">
        <f t="shared" ca="1" si="243"/>
        <v>`shiftSerial`:`43026_01`,</v>
      </c>
      <c r="M576" t="str">
        <f t="shared" ca="1" si="244"/>
        <v>`siteUid`:521887,</v>
      </c>
      <c r="N576" t="str">
        <f t="shared" ca="1" si="245"/>
        <v>`timeStamp`:43032.4231645139,</v>
      </c>
      <c r="O576" t="str">
        <f t="shared" ca="1" si="246"/>
        <v>`payrollPeriod`:43026,</v>
      </c>
      <c r="P576" t="str">
        <f t="shared" ca="1" si="247"/>
        <v>`rprtDateX`:43026,</v>
      </c>
      <c r="Q576" t="str">
        <f t="shared" ca="1" si="248"/>
        <v>`payroll_Period`:43026,</v>
      </c>
      <c r="R576" t="str">
        <f t="shared" ca="1" si="249"/>
        <v>`ts`:0.75,</v>
      </c>
      <c r="S576" t="str">
        <f t="shared" ca="1" si="250"/>
        <v>`te`:0.958333333333333,</v>
      </c>
      <c r="T576" t="str">
        <f t="shared" ca="1" si="251"/>
        <v>`repairHrs`:5,</v>
      </c>
      <c r="U576" t="str">
        <f t="shared" ca="1" si="252"/>
        <v>`rprtDate`:`2017-10-18`,</v>
      </c>
      <c r="V576" t="str">
        <f t="shared" ca="1" si="253"/>
        <v>`timeStarts`:`2017-10-18T18:00:00-05:00`,</v>
      </c>
      <c r="W576" t="str">
        <f t="shared" ca="1" si="254"/>
        <v>`timeEnds`:`2017-10-18T23:00:00-05:00`,</v>
      </c>
      <c r="X576" t="str">
        <f t="shared" ca="1" si="255"/>
        <v>`shift`:`PM`,</v>
      </c>
      <c r="Y576" t="str">
        <f t="shared" ca="1" si="256"/>
        <v>`shiftStartTime`:`null`,</v>
      </c>
      <c r="Z576" t="str">
        <f t="shared" ca="1" si="257"/>
        <v>`wONum`:`KNSHOP`,</v>
      </c>
      <c r="AA576" t="str">
        <f t="shared" ca="1" si="258"/>
        <v>`uNum`:`507349`,</v>
      </c>
      <c r="AB576" t="str">
        <f t="shared" ca="1" si="259"/>
        <v>`notes`:`Change lube pump and fill power end tank`,</v>
      </c>
      <c r="AC576" t="str">
        <f t="shared" ca="1" si="260"/>
        <v>`shift_Serial`:`43026_01`}</v>
      </c>
    </row>
    <row r="577" spans="1:29" x14ac:dyDescent="0.2">
      <c r="A577" t="str">
        <f t="shared" ca="1" si="232"/>
        <v>{`_id`:`scabrera_2017-10-24_10-10-43_-0500_Tue`,</v>
      </c>
      <c r="B577" t="str">
        <f t="shared" ca="1" si="233"/>
        <v>`_rev`:`3-c4adba63f0364dbeaaf5a44b64520b0f`,</v>
      </c>
      <c r="C577" t="str">
        <f t="shared" ca="1" si="234"/>
        <v>`worksiteEncoded`:`KN_ODS_MNSHOP`,</v>
      </c>
      <c r="D577" t="str">
        <f t="shared" ca="1" si="235"/>
        <v>`client`:`KN`,</v>
      </c>
      <c r="E577" t="str">
        <f t="shared" ca="1" si="236"/>
        <v>`location`:`ODS`,</v>
      </c>
      <c r="F577" t="str">
        <f t="shared" ca="1" si="237"/>
        <v>`locID`:`MNSHOP`,</v>
      </c>
      <c r="G577" t="str">
        <f t="shared" ca="1" si="238"/>
        <v>`username`:`scabrera`,</v>
      </c>
      <c r="H577" t="str">
        <f t="shared" ca="1" si="239"/>
        <v>`lastName`:`Cabrera`,</v>
      </c>
      <c r="I577" t="str">
        <f t="shared" ca="1" si="240"/>
        <v>`firstName`:`Sergio`,</v>
      </c>
      <c r="J577" t="str">
        <f t="shared" ca="1" si="241"/>
        <v>`technician`:`Cabrera, Sergio`,</v>
      </c>
      <c r="K577" t="str">
        <f t="shared" ca="1" si="242"/>
        <v>`timeStampM`:`2017-10-24T10:10:43-05:00`,</v>
      </c>
      <c r="L577" t="str">
        <f t="shared" ca="1" si="243"/>
        <v>`shiftSerial`:`43026_01`,</v>
      </c>
      <c r="M577" t="str">
        <f t="shared" ca="1" si="244"/>
        <v>`siteUid`:521887,</v>
      </c>
      <c r="N577" t="str">
        <f t="shared" ca="1" si="245"/>
        <v>`timeStamp`:43032.4241148032,</v>
      </c>
      <c r="O577" t="str">
        <f t="shared" ca="1" si="246"/>
        <v>`payrollPeriod`:43026,</v>
      </c>
      <c r="P577" t="str">
        <f t="shared" ca="1" si="247"/>
        <v>`rprtDateX`:43026,</v>
      </c>
      <c r="Q577" t="str">
        <f t="shared" ca="1" si="248"/>
        <v>`payroll_Period`:43026,</v>
      </c>
      <c r="R577" t="str">
        <f t="shared" ca="1" si="249"/>
        <v>`ts`:0.958333333333333,</v>
      </c>
      <c r="S577" t="str">
        <f t="shared" ca="1" si="250"/>
        <v>`te`:0.208333333333333,</v>
      </c>
      <c r="T577" t="str">
        <f t="shared" ca="1" si="251"/>
        <v>`repairHrs`:6,</v>
      </c>
      <c r="U577" t="str">
        <f t="shared" ca="1" si="252"/>
        <v>`rprtDate`:`2017-10-18`,</v>
      </c>
      <c r="V577" t="str">
        <f t="shared" ca="1" si="253"/>
        <v>`timeStarts`:`2017-10-18T23:00:00-05:00`,</v>
      </c>
      <c r="W577" t="str">
        <f t="shared" ca="1" si="254"/>
        <v>`timeEnds`:`2017-10-19T05:00:00-05:00`,</v>
      </c>
      <c r="X577" t="str">
        <f t="shared" ca="1" si="255"/>
        <v>`shift`:`PM`,</v>
      </c>
      <c r="Y577" t="str">
        <f t="shared" ca="1" si="256"/>
        <v>`shiftStartTime`:`null`,</v>
      </c>
      <c r="Z577" t="str">
        <f t="shared" ca="1" si="257"/>
        <v>`wONum`:`KNSHOP`,</v>
      </c>
      <c r="AA577" t="str">
        <f t="shared" ca="1" si="258"/>
        <v>`uNum`:`507349`,</v>
      </c>
      <c r="AB577" t="str">
        <f t="shared" ca="1" si="259"/>
        <v>`notes`:`Dot annual inspection`,</v>
      </c>
      <c r="AC577" t="str">
        <f t="shared" ca="1" si="260"/>
        <v>`shift_Serial`:`43026_01`}</v>
      </c>
    </row>
    <row r="578" spans="1:29" x14ac:dyDescent="0.2">
      <c r="A578" t="str">
        <f t="shared" ca="1" si="232"/>
        <v>{`_id`:`scabrera_2017-10-24_10-14-22_-0500_Tue`,</v>
      </c>
      <c r="B578" t="str">
        <f t="shared" ca="1" si="233"/>
        <v>`_rev`:`2-91049f84744ab16b580cb2da9e2b592a`,</v>
      </c>
      <c r="C578" t="str">
        <f t="shared" ca="1" si="234"/>
        <v>`worksiteEncoded`:`KN_ODS_MNSHOP`,</v>
      </c>
      <c r="D578" t="str">
        <f t="shared" ca="1" si="235"/>
        <v>`client`:`KN`,</v>
      </c>
      <c r="E578" t="str">
        <f t="shared" ca="1" si="236"/>
        <v>`location`:`ODS`,</v>
      </c>
      <c r="F578" t="str">
        <f t="shared" ca="1" si="237"/>
        <v>`locID`:`MNSHOP`,</v>
      </c>
      <c r="G578" t="str">
        <f t="shared" ca="1" si="238"/>
        <v>`username`:`scabrera`,</v>
      </c>
      <c r="H578" t="str">
        <f t="shared" ca="1" si="239"/>
        <v>`lastName`:`Cabrera`,</v>
      </c>
      <c r="I578" t="str">
        <f t="shared" ca="1" si="240"/>
        <v>`firstName`:`Sergio`,</v>
      </c>
      <c r="J578" t="str">
        <f t="shared" ca="1" si="241"/>
        <v>`technician`:`Cabrera, Sergio`,</v>
      </c>
      <c r="K578" t="str">
        <f t="shared" ca="1" si="242"/>
        <v>`timeStampM`:`2017-10-24T10:14:22-05:00`,</v>
      </c>
      <c r="L578" t="str">
        <f t="shared" ca="1" si="243"/>
        <v>`shiftSerial`:`43026_02`,</v>
      </c>
      <c r="M578" t="str">
        <f t="shared" ca="1" si="244"/>
        <v>`siteUid`:521887,</v>
      </c>
      <c r="N578" t="str">
        <f t="shared" ca="1" si="245"/>
        <v>`timeStamp`:43032.4266437847,</v>
      </c>
      <c r="O578" t="str">
        <f t="shared" ca="1" si="246"/>
        <v>`payrollPeriod`:43026,</v>
      </c>
      <c r="P578" t="str">
        <f t="shared" ca="1" si="247"/>
        <v>`rprtDateX`:43027,</v>
      </c>
      <c r="Q578" t="str">
        <f t="shared" ca="1" si="248"/>
        <v>`payroll_Period`:43026,</v>
      </c>
      <c r="R578" t="str">
        <f t="shared" ca="1" si="249"/>
        <v>`ts`:0.75,</v>
      </c>
      <c r="S578" t="str">
        <f t="shared" ca="1" si="250"/>
        <v>`te`:0,</v>
      </c>
      <c r="T578" t="str">
        <f t="shared" ca="1" si="251"/>
        <v>`repairHrs`:6,</v>
      </c>
      <c r="U578" t="str">
        <f t="shared" ca="1" si="252"/>
        <v>`rprtDate`:`2017-10-19`,</v>
      </c>
      <c r="V578" t="str">
        <f t="shared" ca="1" si="253"/>
        <v>`timeStarts`:`2017-10-19T18:00:00-05:00`,</v>
      </c>
      <c r="W578" t="str">
        <f t="shared" ca="1" si="254"/>
        <v>`timeEnds`:`2017-10-20T00:00:00-05:00`,</v>
      </c>
      <c r="X578" t="str">
        <f t="shared" ca="1" si="255"/>
        <v>`shift`:`PM`,</v>
      </c>
      <c r="Y578" t="str">
        <f t="shared" ca="1" si="256"/>
        <v>`shiftStartTime`:`null`,</v>
      </c>
      <c r="Z578" t="str">
        <f t="shared" ca="1" si="257"/>
        <v>`wONum`:`KNSHOP`,</v>
      </c>
      <c r="AA578" t="str">
        <f t="shared" ca="1" si="258"/>
        <v>`uNum`:`506261`,</v>
      </c>
      <c r="AB578" t="str">
        <f t="shared" ca="1" si="259"/>
        <v>`notes`:`Change pony rod seals`,</v>
      </c>
      <c r="AC578" t="str">
        <f t="shared" ca="1" si="260"/>
        <v>`shift_Serial`:`43026_02`}</v>
      </c>
    </row>
    <row r="579" spans="1:29" x14ac:dyDescent="0.2">
      <c r="A579" t="str">
        <f t="shared" ref="A579:A642" ca="1" si="261">CONCATENATE("{`",INDIRECT("Sheet2!$A$1"),"`:`",INDIRECT("Sheet2!A"&amp;ROW()),"`,")</f>
        <v>{`_id`:`scabrera_2017-10-24_10-15-09_-0500_Tue`,</v>
      </c>
      <c r="B579" t="str">
        <f t="shared" ref="B579:B642" ca="1" si="262">CONCATENATE("`",INDIRECT("Sheet2!$B$1"),"`:`",INDIRECT("Sheet2!B"&amp;ROW()),"`,")</f>
        <v>`_rev`:`2-1826bc8f8c1a958631ed43c12997a6dd`,</v>
      </c>
      <c r="C579" t="str">
        <f t="shared" ref="C579:C642" ca="1" si="263">CONCATENATE("`",INDIRECT("Sheet2!$C$1"),"`:`",INDIRECT("Sheet2!C"&amp;ROW()),"`,")</f>
        <v>`worksiteEncoded`:`KN_ODS_MNSHOP`,</v>
      </c>
      <c r="D579" t="str">
        <f t="shared" ref="D579:D642" ca="1" si="264">CONCATENATE("`",INDIRECT("Sheet2!$D$1"),"`:`",INDIRECT("Sheet2!D"&amp;ROW()),"`,")</f>
        <v>`client`:`KN`,</v>
      </c>
      <c r="E579" t="str">
        <f t="shared" ref="E579:E642" ca="1" si="265">CONCATENATE("`",INDIRECT("Sheet2!$E$1"),"`:`",INDIRECT("Sheet2!E"&amp;ROW()),"`,")</f>
        <v>`location`:`ODS`,</v>
      </c>
      <c r="F579" t="str">
        <f t="shared" ref="F579:F642" ca="1" si="266">CONCATENATE("`",INDIRECT("Sheet2!$F$1"),"`:`",INDIRECT("Sheet2!F"&amp;ROW()),"`,")</f>
        <v>`locID`:`MNSHOP`,</v>
      </c>
      <c r="G579" t="str">
        <f t="shared" ref="G579:G642" ca="1" si="267">CONCATENATE("`",INDIRECT("Sheet2!$G$1"),"`:`",INDIRECT("Sheet2!G"&amp;ROW()),"`,")</f>
        <v>`username`:`scabrera`,</v>
      </c>
      <c r="H579" t="str">
        <f t="shared" ref="H579:H642" ca="1" si="268">CONCATENATE("`",INDIRECT("Sheet2!$H$1"),"`:`",INDIRECT("Sheet2!H"&amp;ROW()),"`,")</f>
        <v>`lastName`:`Cabrera`,</v>
      </c>
      <c r="I579" t="str">
        <f t="shared" ref="I579:I642" ca="1" si="269">CONCATENATE("`",INDIRECT("Sheet2!$I$1"),"`:`",INDIRECT("Sheet2!I"&amp;ROW()),"`,")</f>
        <v>`firstName`:`Sergio`,</v>
      </c>
      <c r="J579" t="str">
        <f t="shared" ref="J579:J642" ca="1" si="270">CONCATENATE("`",INDIRECT("Sheet2!$J$1"),"`:`",INDIRECT("Sheet2!J"&amp;ROW()),"`,")</f>
        <v>`technician`:`Cabrera, Sergio`,</v>
      </c>
      <c r="K579" t="str">
        <f t="shared" ref="K579:K642" ca="1" si="271">CONCATENATE("`",INDIRECT("Sheet2!$K$1"),"`:`",INDIRECT("Sheet2!K"&amp;ROW()),"`,")</f>
        <v>`timeStampM`:`2017-10-24T10:15:09-05:00`,</v>
      </c>
      <c r="L579" t="str">
        <f t="shared" ref="L579:L642" ca="1" si="272">CONCATENATE("`",INDIRECT("Sheet2!$L$1"),"`:`",INDIRECT("Sheet2!L"&amp;ROW()),"`,")</f>
        <v>`shiftSerial`:`43026_02`,</v>
      </c>
      <c r="M579" t="str">
        <f t="shared" ref="M579:M642" ca="1" si="273">CONCATENATE("`",INDIRECT("Sheet2!$M$1"),"`:",INDIRECT("Sheet2!M"&amp;ROW()),",")</f>
        <v>`siteUid`:521887,</v>
      </c>
      <c r="N579" t="str">
        <f t="shared" ref="N579:N642" ca="1" si="274">CONCATENATE("`",INDIRECT("Sheet2!$N$1"),"`:",INDIRECT("Sheet2!N"&amp;ROW()),",")</f>
        <v>`timeStamp`:43032.4271916782,</v>
      </c>
      <c r="O579" t="str">
        <f t="shared" ref="O579:O642" ca="1" si="275">CONCATENATE("`",INDIRECT("Sheet2!$O$1"),"`:",INDIRECT("Sheet2!O"&amp;ROW()),",")</f>
        <v>`payrollPeriod`:43026,</v>
      </c>
      <c r="P579" t="str">
        <f t="shared" ref="P579:P642" ca="1" si="276">CONCATENATE("`",INDIRECT("Sheet2!$Q$1"),"`:",INDIRECT("Sheet2!Q"&amp;ROW()),",")</f>
        <v>`rprtDateX`:43027,</v>
      </c>
      <c r="Q579" t="str">
        <f t="shared" ref="Q579:Q642" ca="1" si="277">CONCATENATE("`",INDIRECT("Sheet2!$P$1"),"`:",INDIRECT("Sheet2!P"&amp;ROW()),",")</f>
        <v>`payroll_Period`:43026,</v>
      </c>
      <c r="R579" t="str">
        <f t="shared" ref="R579:R642" ca="1" si="278">CONCATENATE("`",INDIRECT("Sheet2!$R$1"),"`:",INDIRECT("Sheet2!R"&amp;ROW()),",")</f>
        <v>`ts`:0,</v>
      </c>
      <c r="S579" t="str">
        <f t="shared" ref="S579:S642" ca="1" si="279">CONCATENATE("`",INDIRECT("Sheet2!$S$1"),"`:",INDIRECT("Sheet2!S"&amp;ROW()),",")</f>
        <v>`te`:0.208333333333333,</v>
      </c>
      <c r="T579" t="str">
        <f t="shared" ref="T579:T642" ca="1" si="280">CONCATENATE("`",INDIRECT("Sheet2!$T$1"),"`:",INDIRECT("Sheet2!T"&amp;ROW()),",")</f>
        <v>`repairHrs`:5,</v>
      </c>
      <c r="U579" t="str">
        <f t="shared" ref="U579:U642" ca="1" si="281">CONCATENATE("`",INDIRECT("Sheet2!$U$1"),"`:`",TEXT(INDIRECT("Sheet2!U"&amp;ROW()),"yyyy-mm-dd"),"`,")</f>
        <v>`rprtDate`:`2017-10-19`,</v>
      </c>
      <c r="V579" t="str">
        <f t="shared" ref="V579:V642" ca="1" si="282">CONCATENATE("`",INDIRECT("Sheet2!$V$1"),"`:`",INDIRECT("Sheet2!V"&amp;ROW()),"`,")</f>
        <v>`timeStarts`:`2017-10-20T00:00:00-05:00`,</v>
      </c>
      <c r="W579" t="str">
        <f t="shared" ref="W579:W642" ca="1" si="283">CONCATENATE("`",INDIRECT("Sheet2!$W$1"),"`:`",INDIRECT("Sheet2!W"&amp;ROW()),"`,")</f>
        <v>`timeEnds`:`2017-10-20T05:00:00-05:00`,</v>
      </c>
      <c r="X579" t="str">
        <f t="shared" ref="X579:X642" ca="1" si="284">CONCATENATE("`",INDIRECT("Sheet2!$X$1"),"`:`",INDIRECT("Sheet2!X"&amp;ROW()),"`,")</f>
        <v>`shift`:`PM`,</v>
      </c>
      <c r="Y579" t="str">
        <f t="shared" ref="Y579:Y642" ca="1" si="285">CONCATENATE("`",INDIRECT("Sheet2!$Y$1"),"`:`",INDIRECT("Sheet2!Y"&amp;ROW()),"`,")</f>
        <v>`shiftStartTime`:`null`,</v>
      </c>
      <c r="Z579" t="str">
        <f t="shared" ref="Z579:Z642" ca="1" si="286">CONCATENATE("`",INDIRECT("Sheet2!$Z$1"),"`:`",INDIRECT("Sheet2!Z"&amp;ROW()),"`,")</f>
        <v>`wONum`:`KNSHOP`,</v>
      </c>
      <c r="AA579" t="str">
        <f t="shared" ref="AA579:AA642" ca="1" si="287">CONCATENATE("`",INDIRECT("Sheet2!$AA$1"),"`:`",INDIRECT("Sheet2!AA"&amp;ROW()),"`,")</f>
        <v>`uNum`:`508801`,</v>
      </c>
      <c r="AB579" t="str">
        <f t="shared" ref="AB579:AB642" ca="1" si="288">CONCATENATE("`",INDIRECT("Sheet2!$AB$1"),"`:`",INDIRECT("Sheet2!AB"&amp;ROW()),"`,")</f>
        <v>`notes`:`Tighten radiator bolts`,</v>
      </c>
      <c r="AC579" t="str">
        <f t="shared" ref="AC579:AC642" ca="1" si="289">CONCATENATE("`",INDIRECT("Sheet2!$AC$1"),"`:`",INDIRECT("Sheet2!AC"&amp;ROW()),"`}")</f>
        <v>`shift_Serial`:`43026_02`}</v>
      </c>
    </row>
    <row r="580" spans="1:29" x14ac:dyDescent="0.2">
      <c r="A580" t="str">
        <f t="shared" ca="1" si="261"/>
        <v>{`_id`:`scabrera_2017-10-24_12-06-41_-0500_Tue`,</v>
      </c>
      <c r="B580" t="str">
        <f t="shared" ca="1" si="262"/>
        <v>`_rev`:`2-98ea03c1f85be9876f378e4c6a85544f`,</v>
      </c>
      <c r="C580" t="str">
        <f t="shared" ca="1" si="263"/>
        <v>`worksiteEncoded`:`KN_ODS_MNSHOP`,</v>
      </c>
      <c r="D580" t="str">
        <f t="shared" ca="1" si="264"/>
        <v>`client`:`KN`,</v>
      </c>
      <c r="E580" t="str">
        <f t="shared" ca="1" si="265"/>
        <v>`location`:`ODS`,</v>
      </c>
      <c r="F580" t="str">
        <f t="shared" ca="1" si="266"/>
        <v>`locID`:`MNSHOP`,</v>
      </c>
      <c r="G580" t="str">
        <f t="shared" ca="1" si="267"/>
        <v>`username`:`scabrera`,</v>
      </c>
      <c r="H580" t="str">
        <f t="shared" ca="1" si="268"/>
        <v>`lastName`:`Cabrera`,</v>
      </c>
      <c r="I580" t="str">
        <f t="shared" ca="1" si="269"/>
        <v>`firstName`:`Sergio`,</v>
      </c>
      <c r="J580" t="str">
        <f t="shared" ca="1" si="270"/>
        <v>`technician`:`Cabrera, Sergio`,</v>
      </c>
      <c r="K580" t="str">
        <f t="shared" ca="1" si="271"/>
        <v>`timeStampM`:`2017-10-24T12:06:41-05:00`,</v>
      </c>
      <c r="L580" t="str">
        <f t="shared" ca="1" si="272"/>
        <v>`shiftSerial`:`43026_03`,</v>
      </c>
      <c r="M580" t="str">
        <f t="shared" ca="1" si="273"/>
        <v>`siteUid`:521887,</v>
      </c>
      <c r="N580" t="str">
        <f t="shared" ca="1" si="274"/>
        <v>`timeStamp`:43032.5046505208,</v>
      </c>
      <c r="O580" t="str">
        <f t="shared" ca="1" si="275"/>
        <v>`payrollPeriod`:43026,</v>
      </c>
      <c r="P580" t="str">
        <f t="shared" ca="1" si="276"/>
        <v>`rprtDateX`:43028,</v>
      </c>
      <c r="Q580" t="str">
        <f t="shared" ca="1" si="277"/>
        <v>`payroll_Period`:43026,</v>
      </c>
      <c r="R580" t="str">
        <f t="shared" ca="1" si="278"/>
        <v>`ts`:0.75,</v>
      </c>
      <c r="S580" t="str">
        <f t="shared" ca="1" si="279"/>
        <v>`te`:0.0416666666666667,</v>
      </c>
      <c r="T580" t="str">
        <f t="shared" ca="1" si="280"/>
        <v>`repairHrs`:7,</v>
      </c>
      <c r="U580" t="str">
        <f t="shared" ca="1" si="281"/>
        <v>`rprtDate`:`2017-10-20`,</v>
      </c>
      <c r="V580" t="str">
        <f t="shared" ca="1" si="282"/>
        <v>`timeStarts`:`2017-10-20T18:00:00-05:00`,</v>
      </c>
      <c r="W580" t="str">
        <f t="shared" ca="1" si="283"/>
        <v>`timeEnds`:`2017-10-21T01:00:00-05:00`,</v>
      </c>
      <c r="X580" t="str">
        <f t="shared" ca="1" si="284"/>
        <v>`shift`:`PM`,</v>
      </c>
      <c r="Y580" t="str">
        <f t="shared" ca="1" si="285"/>
        <v>`shiftStartTime`:`null`,</v>
      </c>
      <c r="Z580" t="str">
        <f t="shared" ca="1" si="286"/>
        <v>`wONum`:`KNSHOP`,</v>
      </c>
      <c r="AA580" t="str">
        <f t="shared" ca="1" si="287"/>
        <v>`uNum`:`303229`,</v>
      </c>
      <c r="AB580" t="str">
        <f t="shared" ca="1" si="288"/>
        <v>`notes`:`Install pto hydraulic pump on unit`,</v>
      </c>
      <c r="AC580" t="str">
        <f t="shared" ca="1" si="289"/>
        <v>`shift_Serial`:`43026_03`}</v>
      </c>
    </row>
    <row r="581" spans="1:29" x14ac:dyDescent="0.2">
      <c r="A581" t="str">
        <f t="shared" ca="1" si="261"/>
        <v>{`_id`:`scabrera_2017-10-24_12-07-56_-0500_Tue`,</v>
      </c>
      <c r="B581" t="str">
        <f t="shared" ca="1" si="262"/>
        <v>`_rev`:`2-5a5b7935aef0db4d054be842851d7e67`,</v>
      </c>
      <c r="C581" t="str">
        <f t="shared" ca="1" si="263"/>
        <v>`worksiteEncoded`:`KN_ODS_MNSHOP`,</v>
      </c>
      <c r="D581" t="str">
        <f t="shared" ca="1" si="264"/>
        <v>`client`:`KN`,</v>
      </c>
      <c r="E581" t="str">
        <f t="shared" ca="1" si="265"/>
        <v>`location`:`ODS`,</v>
      </c>
      <c r="F581" t="str">
        <f t="shared" ca="1" si="266"/>
        <v>`locID`:`MNSHOP`,</v>
      </c>
      <c r="G581" t="str">
        <f t="shared" ca="1" si="267"/>
        <v>`username`:`scabrera`,</v>
      </c>
      <c r="H581" t="str">
        <f t="shared" ca="1" si="268"/>
        <v>`lastName`:`Cabrera`,</v>
      </c>
      <c r="I581" t="str">
        <f t="shared" ca="1" si="269"/>
        <v>`firstName`:`Sergio`,</v>
      </c>
      <c r="J581" t="str">
        <f t="shared" ca="1" si="270"/>
        <v>`technician`:`Cabrera, Sergio`,</v>
      </c>
      <c r="K581" t="str">
        <f t="shared" ca="1" si="271"/>
        <v>`timeStampM`:`2017-10-24T12:07:56-05:00`,</v>
      </c>
      <c r="L581" t="str">
        <f t="shared" ca="1" si="272"/>
        <v>`shiftSerial`:`43026_03`,</v>
      </c>
      <c r="M581" t="str">
        <f t="shared" ca="1" si="273"/>
        <v>`siteUid`:521887,</v>
      </c>
      <c r="N581" t="str">
        <f t="shared" ca="1" si="274"/>
        <v>`timeStamp`:43032.5055189352,</v>
      </c>
      <c r="O581" t="str">
        <f t="shared" ca="1" si="275"/>
        <v>`payrollPeriod`:43026,</v>
      </c>
      <c r="P581" t="str">
        <f t="shared" ca="1" si="276"/>
        <v>`rprtDateX`:43028,</v>
      </c>
      <c r="Q581" t="str">
        <f t="shared" ca="1" si="277"/>
        <v>`payroll_Period`:43026,</v>
      </c>
      <c r="R581" t="str">
        <f t="shared" ca="1" si="278"/>
        <v>`ts`:0.0416666666666667,</v>
      </c>
      <c r="S581" t="str">
        <f t="shared" ca="1" si="279"/>
        <v>`te`:0.208333333333333,</v>
      </c>
      <c r="T581" t="str">
        <f t="shared" ca="1" si="280"/>
        <v>`repairHrs`:4,</v>
      </c>
      <c r="U581" t="str">
        <f t="shared" ca="1" si="281"/>
        <v>`rprtDate`:`2017-10-20`,</v>
      </c>
      <c r="V581" t="str">
        <f t="shared" ca="1" si="282"/>
        <v>`timeStarts`:`2017-10-21T01:00:00-05:00`,</v>
      </c>
      <c r="W581" t="str">
        <f t="shared" ca="1" si="283"/>
        <v>`timeEnds`:`2017-10-21T05:00:00-05:00`,</v>
      </c>
      <c r="X581" t="str">
        <f t="shared" ca="1" si="284"/>
        <v>`shift`:`PM`,</v>
      </c>
      <c r="Y581" t="str">
        <f t="shared" ca="1" si="285"/>
        <v>`shiftStartTime`:`null`,</v>
      </c>
      <c r="Z581" t="str">
        <f t="shared" ca="1" si="286"/>
        <v>`wONum`:`KNSHOP`,</v>
      </c>
      <c r="AA581" t="str">
        <f t="shared" ca="1" si="287"/>
        <v>`uNum`:`Q-415`,</v>
      </c>
      <c r="AB581" t="str">
        <f t="shared" ca="1" si="288"/>
        <v>`notes`:`Perform checklist`,</v>
      </c>
      <c r="AC581" t="str">
        <f t="shared" ca="1" si="289"/>
        <v>`shift_Serial`:`43026_03`}</v>
      </c>
    </row>
    <row r="582" spans="1:29" x14ac:dyDescent="0.2">
      <c r="A582" t="str">
        <f t="shared" ca="1" si="261"/>
        <v>{`_id`:`scabrera_2017-10-24_12-08-29_-0500_Tue`,</v>
      </c>
      <c r="B582" t="str">
        <f t="shared" ca="1" si="262"/>
        <v>`_rev`:`2-868a111c76fae69851b7dbc482ad65e1`,</v>
      </c>
      <c r="C582" t="str">
        <f t="shared" ca="1" si="263"/>
        <v>`worksiteEncoded`:`KN_ODS_MNSHOP`,</v>
      </c>
      <c r="D582" t="str">
        <f t="shared" ca="1" si="264"/>
        <v>`client`:`KN`,</v>
      </c>
      <c r="E582" t="str">
        <f t="shared" ca="1" si="265"/>
        <v>`location`:`ODS`,</v>
      </c>
      <c r="F582" t="str">
        <f t="shared" ca="1" si="266"/>
        <v>`locID`:`MNSHOP`,</v>
      </c>
      <c r="G582" t="str">
        <f t="shared" ca="1" si="267"/>
        <v>`username`:`scabrera`,</v>
      </c>
      <c r="H582" t="str">
        <f t="shared" ca="1" si="268"/>
        <v>`lastName`:`Cabrera`,</v>
      </c>
      <c r="I582" t="str">
        <f t="shared" ca="1" si="269"/>
        <v>`firstName`:`Sergio`,</v>
      </c>
      <c r="J582" t="str">
        <f t="shared" ca="1" si="270"/>
        <v>`technician`:`Cabrera, Sergio`,</v>
      </c>
      <c r="K582" t="str">
        <f t="shared" ca="1" si="271"/>
        <v>`timeStampM`:`2017-10-24T12:08:29-05:00`,</v>
      </c>
      <c r="L582" t="str">
        <f t="shared" ca="1" si="272"/>
        <v>`shiftSerial`:`43026_04`,</v>
      </c>
      <c r="M582" t="str">
        <f t="shared" ca="1" si="273"/>
        <v>`siteUid`:521887,</v>
      </c>
      <c r="N582" t="str">
        <f t="shared" ca="1" si="274"/>
        <v>`timeStamp`:43032.5058916319,</v>
      </c>
      <c r="O582" t="str">
        <f t="shared" ca="1" si="275"/>
        <v>`payrollPeriod`:43026,</v>
      </c>
      <c r="P582" t="str">
        <f t="shared" ca="1" si="276"/>
        <v>`rprtDateX`:43029,</v>
      </c>
      <c r="Q582" t="str">
        <f t="shared" ca="1" si="277"/>
        <v>`payroll_Period`:43026,</v>
      </c>
      <c r="R582" t="str">
        <f t="shared" ca="1" si="278"/>
        <v>`ts`:0.75,</v>
      </c>
      <c r="S582" t="str">
        <f t="shared" ca="1" si="279"/>
        <v>`te`:0.208333333333333,</v>
      </c>
      <c r="T582" t="str">
        <f t="shared" ca="1" si="280"/>
        <v>`repairHrs`:11,</v>
      </c>
      <c r="U582" t="str">
        <f t="shared" ca="1" si="281"/>
        <v>`rprtDate`:`2017-10-21`,</v>
      </c>
      <c r="V582" t="str">
        <f t="shared" ca="1" si="282"/>
        <v>`timeStarts`:`2017-10-21T18:00:00-05:00`,</v>
      </c>
      <c r="W582" t="str">
        <f t="shared" ca="1" si="283"/>
        <v>`timeEnds`:`2017-10-22T05:00:00-05:00`,</v>
      </c>
      <c r="X582" t="str">
        <f t="shared" ca="1" si="284"/>
        <v>`shift`:`PM`,</v>
      </c>
      <c r="Y582" t="str">
        <f t="shared" ca="1" si="285"/>
        <v>`shiftStartTime`:`null`,</v>
      </c>
      <c r="Z582" t="str">
        <f t="shared" ca="1" si="286"/>
        <v>`wONum`:`KNSHOP`,</v>
      </c>
      <c r="AA582" t="str">
        <f t="shared" ca="1" si="287"/>
        <v>`uNum`:`506189`,</v>
      </c>
      <c r="AB582" t="str">
        <f t="shared" ca="1" si="288"/>
        <v>`notes`:`Troubleshoot unit, inspect turbos, sparkling while turning on`,</v>
      </c>
      <c r="AC582" t="str">
        <f t="shared" ca="1" si="289"/>
        <v>`shift_Serial`:`43026_04`}</v>
      </c>
    </row>
    <row r="583" spans="1:29" x14ac:dyDescent="0.2">
      <c r="A583" t="str">
        <f t="shared" ca="1" si="261"/>
        <v>{`_id`:`scabrera_2017-10-24_12-10-04_-0500_Tue`,</v>
      </c>
      <c r="B583" t="str">
        <f t="shared" ca="1" si="262"/>
        <v>`_rev`:`2-94851c3e549cfef92aedf5285fea2cc6`,</v>
      </c>
      <c r="C583" t="str">
        <f t="shared" ca="1" si="263"/>
        <v>`worksiteEncoded`:`KN_ODS_MNSHOP`,</v>
      </c>
      <c r="D583" t="str">
        <f t="shared" ca="1" si="264"/>
        <v>`client`:`KN`,</v>
      </c>
      <c r="E583" t="str">
        <f t="shared" ca="1" si="265"/>
        <v>`location`:`ODS`,</v>
      </c>
      <c r="F583" t="str">
        <f t="shared" ca="1" si="266"/>
        <v>`locID`:`MNSHOP`,</v>
      </c>
      <c r="G583" t="str">
        <f t="shared" ca="1" si="267"/>
        <v>`username`:`scabrera`,</v>
      </c>
      <c r="H583" t="str">
        <f t="shared" ca="1" si="268"/>
        <v>`lastName`:`Cabrera`,</v>
      </c>
      <c r="I583" t="str">
        <f t="shared" ca="1" si="269"/>
        <v>`firstName`:`Sergio`,</v>
      </c>
      <c r="J583" t="str">
        <f t="shared" ca="1" si="270"/>
        <v>`technician`:`Cabrera, Sergio`,</v>
      </c>
      <c r="K583" t="str">
        <f t="shared" ca="1" si="271"/>
        <v>`timeStampM`:`2017-10-24T12:10:04-05:00`,</v>
      </c>
      <c r="L583" t="str">
        <f t="shared" ca="1" si="272"/>
        <v>`shiftSerial`:`43026_05`,</v>
      </c>
      <c r="M583" t="str">
        <f t="shared" ca="1" si="273"/>
        <v>`siteUid`:521887,</v>
      </c>
      <c r="N583" t="str">
        <f t="shared" ca="1" si="274"/>
        <v>`timeStamp`:43032.5069986227,</v>
      </c>
      <c r="O583" t="str">
        <f t="shared" ca="1" si="275"/>
        <v>`payrollPeriod`:43026,</v>
      </c>
      <c r="P583" t="str">
        <f t="shared" ca="1" si="276"/>
        <v>`rprtDateX`:43030,</v>
      </c>
      <c r="Q583" t="str">
        <f t="shared" ca="1" si="277"/>
        <v>`payroll_Period`:43026,</v>
      </c>
      <c r="R583" t="str">
        <f t="shared" ca="1" si="278"/>
        <v>`ts`:0.75,</v>
      </c>
      <c r="S583" t="str">
        <f t="shared" ca="1" si="279"/>
        <v>`te`:0.208333333333333,</v>
      </c>
      <c r="T583" t="str">
        <f t="shared" ca="1" si="280"/>
        <v>`repairHrs`:11,</v>
      </c>
      <c r="U583" t="str">
        <f t="shared" ca="1" si="281"/>
        <v>`rprtDate`:`2017-10-22`,</v>
      </c>
      <c r="V583" t="str">
        <f t="shared" ca="1" si="282"/>
        <v>`timeStarts`:`2017-10-22T18:00:00-05:00`,</v>
      </c>
      <c r="W583" t="str">
        <f t="shared" ca="1" si="283"/>
        <v>`timeEnds`:`2017-10-23T05:00:00-05:00`,</v>
      </c>
      <c r="X583" t="str">
        <f t="shared" ca="1" si="284"/>
        <v>`shift`:`PM`,</v>
      </c>
      <c r="Y583" t="str">
        <f t="shared" ca="1" si="285"/>
        <v>`shiftStartTime`:`null`,</v>
      </c>
      <c r="Z583" t="str">
        <f t="shared" ca="1" si="286"/>
        <v>`wONum`:`KNSHOP`,</v>
      </c>
      <c r="AA583" t="str">
        <f t="shared" ca="1" si="287"/>
        <v>`uNum`:`506250`,</v>
      </c>
      <c r="AB583" t="str">
        <f t="shared" ca="1" si="288"/>
        <v>`notes`:`Install manifold on fluid end and prime fluid end`,</v>
      </c>
      <c r="AC583" t="str">
        <f t="shared" ca="1" si="289"/>
        <v>`shift_Serial`:`43026_05`}</v>
      </c>
    </row>
    <row r="584" spans="1:29" x14ac:dyDescent="0.2">
      <c r="A584" t="str">
        <f t="shared" ca="1" si="261"/>
        <v>{`_id`:`scabrera_2017-10-24_12-11-00_-0500_Tue`,</v>
      </c>
      <c r="B584" t="str">
        <f t="shared" ca="1" si="262"/>
        <v>`_rev`:`2-7e2080e5fb3e6c6ed343adb777bd406f`,</v>
      </c>
      <c r="C584" t="str">
        <f t="shared" ca="1" si="263"/>
        <v>`worksiteEncoded`:`KN_ODS_MNSHOP`,</v>
      </c>
      <c r="D584" t="str">
        <f t="shared" ca="1" si="264"/>
        <v>`client`:`KN`,</v>
      </c>
      <c r="E584" t="str">
        <f t="shared" ca="1" si="265"/>
        <v>`location`:`ODS`,</v>
      </c>
      <c r="F584" t="str">
        <f t="shared" ca="1" si="266"/>
        <v>`locID`:`MNSHOP`,</v>
      </c>
      <c r="G584" t="str">
        <f t="shared" ca="1" si="267"/>
        <v>`username`:`scabrera`,</v>
      </c>
      <c r="H584" t="str">
        <f t="shared" ca="1" si="268"/>
        <v>`lastName`:`Cabrera`,</v>
      </c>
      <c r="I584" t="str">
        <f t="shared" ca="1" si="269"/>
        <v>`firstName`:`Sergio`,</v>
      </c>
      <c r="J584" t="str">
        <f t="shared" ca="1" si="270"/>
        <v>`technician`:`Cabrera, Sergio`,</v>
      </c>
      <c r="K584" t="str">
        <f t="shared" ca="1" si="271"/>
        <v>`timeStampM`:`2017-10-24T12:11:00-05:00`,</v>
      </c>
      <c r="L584" t="str">
        <f t="shared" ca="1" si="272"/>
        <v>`shiftSerial`:`43026_06`,</v>
      </c>
      <c r="M584" t="str">
        <f t="shared" ca="1" si="273"/>
        <v>`siteUid`:521887,</v>
      </c>
      <c r="N584" t="str">
        <f t="shared" ca="1" si="274"/>
        <v>`timeStamp`:43032.5076498032,</v>
      </c>
      <c r="O584" t="str">
        <f t="shared" ca="1" si="275"/>
        <v>`payrollPeriod`:43026,</v>
      </c>
      <c r="P584" t="str">
        <f t="shared" ca="1" si="276"/>
        <v>`rprtDateX`:43031,</v>
      </c>
      <c r="Q584" t="str">
        <f t="shared" ca="1" si="277"/>
        <v>`payroll_Period`:43026,</v>
      </c>
      <c r="R584" t="str">
        <f t="shared" ca="1" si="278"/>
        <v>`ts`:0.75,</v>
      </c>
      <c r="S584" t="str">
        <f t="shared" ca="1" si="279"/>
        <v>`te`:0.958333333333333,</v>
      </c>
      <c r="T584" t="str">
        <f t="shared" ca="1" si="280"/>
        <v>`repairHrs`:5,</v>
      </c>
      <c r="U584" t="str">
        <f t="shared" ca="1" si="281"/>
        <v>`rprtDate`:`2017-10-23`,</v>
      </c>
      <c r="V584" t="str">
        <f t="shared" ca="1" si="282"/>
        <v>`timeStarts`:`2017-10-23T18:00:00-05:00`,</v>
      </c>
      <c r="W584" t="str">
        <f t="shared" ca="1" si="283"/>
        <v>`timeEnds`:`2017-10-23T23:00:00-05:00`,</v>
      </c>
      <c r="X584" t="str">
        <f t="shared" ca="1" si="284"/>
        <v>`shift`:`PM`,</v>
      </c>
      <c r="Y584" t="str">
        <f t="shared" ca="1" si="285"/>
        <v>`shiftStartTime`:`null`,</v>
      </c>
      <c r="Z584" t="str">
        <f t="shared" ca="1" si="286"/>
        <v>`wONum`:`KNSHOP`,</v>
      </c>
      <c r="AA584" t="str">
        <f t="shared" ca="1" si="287"/>
        <v>`uNum`:`506250`,</v>
      </c>
      <c r="AB584" t="str">
        <f t="shared" ca="1" si="288"/>
        <v>`notes`:`Install back left tires,seals,bearings and torque`,</v>
      </c>
      <c r="AC584" t="str">
        <f t="shared" ca="1" si="289"/>
        <v>`shift_Serial`:`43026_06`}</v>
      </c>
    </row>
    <row r="585" spans="1:29" x14ac:dyDescent="0.2">
      <c r="A585" t="str">
        <f t="shared" ca="1" si="261"/>
        <v>{`_id`:`scabrera_2017-10-24_12-12-47_-0500_Tue`,</v>
      </c>
      <c r="B585" t="str">
        <f t="shared" ca="1" si="262"/>
        <v>`_rev`:`2-d3a57af0467a7f3ffb7d5b957322b54e`,</v>
      </c>
      <c r="C585" t="str">
        <f t="shared" ca="1" si="263"/>
        <v>`worksiteEncoded`:`KN_ODS_MNSHOP`,</v>
      </c>
      <c r="D585" t="str">
        <f t="shared" ca="1" si="264"/>
        <v>`client`:`KN`,</v>
      </c>
      <c r="E585" t="str">
        <f t="shared" ca="1" si="265"/>
        <v>`location`:`ODS`,</v>
      </c>
      <c r="F585" t="str">
        <f t="shared" ca="1" si="266"/>
        <v>`locID`:`MNSHOP`,</v>
      </c>
      <c r="G585" t="str">
        <f t="shared" ca="1" si="267"/>
        <v>`username`:`scabrera`,</v>
      </c>
      <c r="H585" t="str">
        <f t="shared" ca="1" si="268"/>
        <v>`lastName`:`Cabrera`,</v>
      </c>
      <c r="I585" t="str">
        <f t="shared" ca="1" si="269"/>
        <v>`firstName`:`Sergio`,</v>
      </c>
      <c r="J585" t="str">
        <f t="shared" ca="1" si="270"/>
        <v>`technician`:`Cabrera, Sergio`,</v>
      </c>
      <c r="K585" t="str">
        <f t="shared" ca="1" si="271"/>
        <v>`timeStampM`:`2017-10-24T12:12:47-05:00`,</v>
      </c>
      <c r="L585" t="str">
        <f t="shared" ca="1" si="272"/>
        <v>`shiftSerial`:`43026_06`,</v>
      </c>
      <c r="M585" t="str">
        <f t="shared" ca="1" si="273"/>
        <v>`siteUid`:521887,</v>
      </c>
      <c r="N585" t="str">
        <f t="shared" ca="1" si="274"/>
        <v>`timeStamp`:43032.5088865741,</v>
      </c>
      <c r="O585" t="str">
        <f t="shared" ca="1" si="275"/>
        <v>`payrollPeriod`:43026,</v>
      </c>
      <c r="P585" t="str">
        <f t="shared" ca="1" si="276"/>
        <v>`rprtDateX`:43031,</v>
      </c>
      <c r="Q585" t="str">
        <f t="shared" ca="1" si="277"/>
        <v>`payroll_Period`:43026,</v>
      </c>
      <c r="R585" t="str">
        <f t="shared" ca="1" si="278"/>
        <v>`ts`:0.958333333333333,</v>
      </c>
      <c r="S585" t="str">
        <f t="shared" ca="1" si="279"/>
        <v>`te`:0.208333333333333,</v>
      </c>
      <c r="T585" t="str">
        <f t="shared" ca="1" si="280"/>
        <v>`repairHrs`:6,</v>
      </c>
      <c r="U585" t="str">
        <f t="shared" ca="1" si="281"/>
        <v>`rprtDate`:`2017-10-23`,</v>
      </c>
      <c r="V585" t="str">
        <f t="shared" ca="1" si="282"/>
        <v>`timeStarts`:`2017-10-23T23:00:00-05:00`,</v>
      </c>
      <c r="W585" t="str">
        <f t="shared" ca="1" si="283"/>
        <v>`timeEnds`:`2017-10-24T05:00:00-05:00`,</v>
      </c>
      <c r="X585" t="str">
        <f t="shared" ca="1" si="284"/>
        <v>`shift`:`PM`,</v>
      </c>
      <c r="Y585" t="str">
        <f t="shared" ca="1" si="285"/>
        <v>`shiftStartTime`:`null`,</v>
      </c>
      <c r="Z585" t="str">
        <f t="shared" ca="1" si="286"/>
        <v>`wONum`:`KNSHOP`,</v>
      </c>
      <c r="AA585" t="str">
        <f t="shared" ca="1" si="287"/>
        <v>`uNum`:`506068`,</v>
      </c>
      <c r="AB585" t="str">
        <f t="shared" ca="1" si="288"/>
        <v>`notes`:`Remove and replace fluid end on unit , check all fluids , run , test`,</v>
      </c>
      <c r="AC585" t="str">
        <f t="shared" ca="1" si="289"/>
        <v>`shift_Serial`:`43026_06`}</v>
      </c>
    </row>
    <row r="586" spans="1:29" x14ac:dyDescent="0.2">
      <c r="A586" t="str">
        <f t="shared" ca="1" si="261"/>
        <v>{`_id`:`scabrera_2017-10-24_19-02-59_-0500_Tue`,</v>
      </c>
      <c r="B586" t="str">
        <f t="shared" ca="1" si="262"/>
        <v>`_rev`:`2-02cf2a5eeacc995a40b9c26be99e14a5`,</v>
      </c>
      <c r="C586" t="str">
        <f t="shared" ca="1" si="263"/>
        <v>`worksiteEncoded`:`KN_ODS_MNSHOP`,</v>
      </c>
      <c r="D586" t="str">
        <f t="shared" ca="1" si="264"/>
        <v>`client`:`KN`,</v>
      </c>
      <c r="E586" t="str">
        <f t="shared" ca="1" si="265"/>
        <v>`location`:`ODS`,</v>
      </c>
      <c r="F586" t="str">
        <f t="shared" ca="1" si="266"/>
        <v>`locID`:`MNSHOP`,</v>
      </c>
      <c r="G586" t="str">
        <f t="shared" ca="1" si="267"/>
        <v>`username`:`scabrera`,</v>
      </c>
      <c r="H586" t="str">
        <f t="shared" ca="1" si="268"/>
        <v>`lastName`:`Cabrera`,</v>
      </c>
      <c r="I586" t="str">
        <f t="shared" ca="1" si="269"/>
        <v>`firstName`:`Sergio`,</v>
      </c>
      <c r="J586" t="str">
        <f t="shared" ca="1" si="270"/>
        <v>`technician`:`Cabrera, Sergio`,</v>
      </c>
      <c r="K586" t="str">
        <f t="shared" ca="1" si="271"/>
        <v>`timeStampM`:`2017-10-24T19:02:59-05:00`,</v>
      </c>
      <c r="L586" t="str">
        <f t="shared" ca="1" si="272"/>
        <v>`shiftSerial`:`43026_07`,</v>
      </c>
      <c r="M586" t="str">
        <f t="shared" ca="1" si="273"/>
        <v>`siteUid`:521887,</v>
      </c>
      <c r="N586" t="str">
        <f t="shared" ca="1" si="274"/>
        <v>`timeStamp`:43032.7937492245,</v>
      </c>
      <c r="O586" t="str">
        <f t="shared" ca="1" si="275"/>
        <v>`payrollPeriod`:43026,</v>
      </c>
      <c r="P586" t="str">
        <f t="shared" ca="1" si="276"/>
        <v>`rprtDateX`:43032,</v>
      </c>
      <c r="Q586" t="str">
        <f t="shared" ca="1" si="277"/>
        <v>`payroll_Period`:43026,</v>
      </c>
      <c r="R586" t="str">
        <f t="shared" ca="1" si="278"/>
        <v>`ts`:0.75,</v>
      </c>
      <c r="S586" t="str">
        <f t="shared" ca="1" si="279"/>
        <v>`te`:0.958333333333333,</v>
      </c>
      <c r="T586" t="str">
        <f t="shared" ca="1" si="280"/>
        <v>`repairHrs`:5,</v>
      </c>
      <c r="U586" t="str">
        <f t="shared" ca="1" si="281"/>
        <v>`rprtDate`:`2017-10-24`,</v>
      </c>
      <c r="V586" t="str">
        <f t="shared" ca="1" si="282"/>
        <v>`timeStarts`:`2017-10-24T18:00:00-05:00`,</v>
      </c>
      <c r="W586" t="str">
        <f t="shared" ca="1" si="283"/>
        <v>`timeEnds`:`2017-10-24T23:00:00-05:00`,</v>
      </c>
      <c r="X586" t="str">
        <f t="shared" ca="1" si="284"/>
        <v>`shift`:`PM`,</v>
      </c>
      <c r="Y586" t="str">
        <f t="shared" ca="1" si="285"/>
        <v>`shiftStartTime`:`null`,</v>
      </c>
      <c r="Z586" t="str">
        <f t="shared" ca="1" si="286"/>
        <v>`wONum`:`KNSHOP`,</v>
      </c>
      <c r="AA586" t="str">
        <f t="shared" ca="1" si="287"/>
        <v>`uNum`:`11070`,</v>
      </c>
      <c r="AB586" t="str">
        <f t="shared" ca="1" si="288"/>
        <v>`notes`:`Perform checklist`,</v>
      </c>
      <c r="AC586" t="str">
        <f t="shared" ca="1" si="289"/>
        <v>`shift_Serial`:`43026_07`}</v>
      </c>
    </row>
    <row r="587" spans="1:29" x14ac:dyDescent="0.2">
      <c r="A587" t="str">
        <f t="shared" ca="1" si="261"/>
        <v>{`_id`:`scabrera_2017-10-24_19-03-31_-0500_Tue`,</v>
      </c>
      <c r="B587" t="str">
        <f t="shared" ca="1" si="262"/>
        <v>`_rev`:`2-b51963462a1951d57a8c7a541224a8c8`,</v>
      </c>
      <c r="C587" t="str">
        <f t="shared" ca="1" si="263"/>
        <v>`worksiteEncoded`:`KN_ODS_MNSHOP`,</v>
      </c>
      <c r="D587" t="str">
        <f t="shared" ca="1" si="264"/>
        <v>`client`:`KN`,</v>
      </c>
      <c r="E587" t="str">
        <f t="shared" ca="1" si="265"/>
        <v>`location`:`ODS`,</v>
      </c>
      <c r="F587" t="str">
        <f t="shared" ca="1" si="266"/>
        <v>`locID`:`MNSHOP`,</v>
      </c>
      <c r="G587" t="str">
        <f t="shared" ca="1" si="267"/>
        <v>`username`:`scabrera`,</v>
      </c>
      <c r="H587" t="str">
        <f t="shared" ca="1" si="268"/>
        <v>`lastName`:`Cabrera`,</v>
      </c>
      <c r="I587" t="str">
        <f t="shared" ca="1" si="269"/>
        <v>`firstName`:`Sergio`,</v>
      </c>
      <c r="J587" t="str">
        <f t="shared" ca="1" si="270"/>
        <v>`technician`:`Cabrera, Sergio`,</v>
      </c>
      <c r="K587" t="str">
        <f t="shared" ca="1" si="271"/>
        <v>`timeStampM`:`2017-10-24T19:03:31-05:00`,</v>
      </c>
      <c r="L587" t="str">
        <f t="shared" ca="1" si="272"/>
        <v>`shiftSerial`:`43026_07`,</v>
      </c>
      <c r="M587" t="str">
        <f t="shared" ca="1" si="273"/>
        <v>`siteUid`:521887,</v>
      </c>
      <c r="N587" t="str">
        <f t="shared" ca="1" si="274"/>
        <v>`timeStamp`:43032.7941101042,</v>
      </c>
      <c r="O587" t="str">
        <f t="shared" ca="1" si="275"/>
        <v>`payrollPeriod`:43026,</v>
      </c>
      <c r="P587" t="str">
        <f t="shared" ca="1" si="276"/>
        <v>`rprtDateX`:43032,</v>
      </c>
      <c r="Q587" t="str">
        <f t="shared" ca="1" si="277"/>
        <v>`payroll_Period`:43026,</v>
      </c>
      <c r="R587" t="str">
        <f t="shared" ca="1" si="278"/>
        <v>`ts`:0.958333333333333,</v>
      </c>
      <c r="S587" t="str">
        <f t="shared" ca="1" si="279"/>
        <v>`te`:0.208333333333333,</v>
      </c>
      <c r="T587" t="str">
        <f t="shared" ca="1" si="280"/>
        <v>`repairHrs`:6,</v>
      </c>
      <c r="U587" t="str">
        <f t="shared" ca="1" si="281"/>
        <v>`rprtDate`:`2017-10-24`,</v>
      </c>
      <c r="V587" t="str">
        <f t="shared" ca="1" si="282"/>
        <v>`timeStarts`:`2017-10-24T23:00:00-05:00`,</v>
      </c>
      <c r="W587" t="str">
        <f t="shared" ca="1" si="283"/>
        <v>`timeEnds`:`2017-10-25T05:00:00-05:00`,</v>
      </c>
      <c r="X587" t="str">
        <f t="shared" ca="1" si="284"/>
        <v>`shift`:`PM`,</v>
      </c>
      <c r="Y587" t="str">
        <f t="shared" ca="1" si="285"/>
        <v>`shiftStartTime`:`null`,</v>
      </c>
      <c r="Z587" t="str">
        <f t="shared" ca="1" si="286"/>
        <v>`wONum`:`KNSHOP`,</v>
      </c>
      <c r="AA587" t="str">
        <f t="shared" ca="1" si="287"/>
        <v>`uNum`:`10070`,</v>
      </c>
      <c r="AB587" t="str">
        <f t="shared" ca="1" si="288"/>
        <v>`notes`:`Perform checklist`,</v>
      </c>
      <c r="AC587" t="str">
        <f t="shared" ca="1" si="289"/>
        <v>`shift_Serial`:`43026_07`}</v>
      </c>
    </row>
    <row r="588" spans="1:29" x14ac:dyDescent="0.2">
      <c r="A588" t="str">
        <f t="shared" ca="1" si="261"/>
        <v>{`_id`:`scabrera_2017-11-07_00-37-56_-0600_Tue`,</v>
      </c>
      <c r="B588" t="str">
        <f t="shared" ca="1" si="262"/>
        <v>`_rev`:`2-9d9b4a1ebd7b8d14a8469cef0acd7308`,</v>
      </c>
      <c r="C588" t="str">
        <f t="shared" ca="1" si="263"/>
        <v>`worksiteEncoded`:`KN_ODS_MNSHOP`,</v>
      </c>
      <c r="D588" t="str">
        <f t="shared" ca="1" si="264"/>
        <v>`client`:`KN`,</v>
      </c>
      <c r="E588" t="str">
        <f t="shared" ca="1" si="265"/>
        <v>`location`:`ODS`,</v>
      </c>
      <c r="F588" t="str">
        <f t="shared" ca="1" si="266"/>
        <v>`locID`:`MNSHOP`,</v>
      </c>
      <c r="G588" t="str">
        <f t="shared" ca="1" si="267"/>
        <v>`username`:`scabrera`,</v>
      </c>
      <c r="H588" t="str">
        <f t="shared" ca="1" si="268"/>
        <v>`lastName`:`Cabrera`,</v>
      </c>
      <c r="I588" t="str">
        <f t="shared" ca="1" si="269"/>
        <v>`firstName`:`Sergio`,</v>
      </c>
      <c r="J588" t="str">
        <f t="shared" ca="1" si="270"/>
        <v>`technician`:`Cabrera, Sergio`,</v>
      </c>
      <c r="K588" t="str">
        <f t="shared" ca="1" si="271"/>
        <v>`timeStampM`:`2017-11-07T00:37:56-06:00`,</v>
      </c>
      <c r="L588" t="str">
        <f t="shared" ca="1" si="272"/>
        <v>`shiftSerial`:`43040_01`,</v>
      </c>
      <c r="M588" t="str">
        <f t="shared" ca="1" si="273"/>
        <v>`siteUid`:521887,</v>
      </c>
      <c r="N588" t="str">
        <f t="shared" ca="1" si="274"/>
        <v>`timeStamp`:43046.0263447454,</v>
      </c>
      <c r="O588" t="str">
        <f t="shared" ca="1" si="275"/>
        <v>`payrollPeriod`:43040,</v>
      </c>
      <c r="P588" t="str">
        <f t="shared" ca="1" si="276"/>
        <v>`rprtDateX`:43040,</v>
      </c>
      <c r="Q588" t="str">
        <f t="shared" ca="1" si="277"/>
        <v>`payroll_Period`:43040,</v>
      </c>
      <c r="R588" t="str">
        <f t="shared" ca="1" si="278"/>
        <v>`ts`:0.75,</v>
      </c>
      <c r="S588" t="str">
        <f t="shared" ca="1" si="279"/>
        <v>`te`:0.958333333333333,</v>
      </c>
      <c r="T588" t="str">
        <f t="shared" ca="1" si="280"/>
        <v>`repairHrs`:5,</v>
      </c>
      <c r="U588" t="str">
        <f t="shared" ca="1" si="281"/>
        <v>`rprtDate`:`2017-11-01`,</v>
      </c>
      <c r="V588" t="str">
        <f t="shared" ca="1" si="282"/>
        <v>`timeStarts`:`2017-11-01T18:00:00-05:00`,</v>
      </c>
      <c r="W588" t="str">
        <f t="shared" ca="1" si="283"/>
        <v>`timeEnds`:`2017-11-01T23:00:00-05:00`,</v>
      </c>
      <c r="X588" t="str">
        <f t="shared" ca="1" si="284"/>
        <v>`shift`:`PM`,</v>
      </c>
      <c r="Y588" t="str">
        <f t="shared" ca="1" si="285"/>
        <v>`shiftStartTime`:`null`,</v>
      </c>
      <c r="Z588" t="str">
        <f t="shared" ca="1" si="286"/>
        <v>`wONum`:`KNSHOP`,</v>
      </c>
      <c r="AA588" t="str">
        <f t="shared" ca="1" si="287"/>
        <v>`uNum`:`508760`,</v>
      </c>
      <c r="AB588" t="str">
        <f t="shared" ca="1" si="288"/>
        <v>`notes`:`Install manifold on fluid end , checkover, run, test`,</v>
      </c>
      <c r="AC588" t="str">
        <f t="shared" ca="1" si="289"/>
        <v>`shift_Serial`:`43040_01`}</v>
      </c>
    </row>
    <row r="589" spans="1:29" x14ac:dyDescent="0.2">
      <c r="A589" t="str">
        <f t="shared" ca="1" si="261"/>
        <v>{`_id`:`scabrera_2017-11-07_00-38-56_-0600_Tue`,</v>
      </c>
      <c r="B589" t="str">
        <f t="shared" ca="1" si="262"/>
        <v>`_rev`:`3-9c723f778d50cc6d941b2f3c3613156c`,</v>
      </c>
      <c r="C589" t="str">
        <f t="shared" ca="1" si="263"/>
        <v>`worksiteEncoded`:`KN_ODS_MNSHOP`,</v>
      </c>
      <c r="D589" t="str">
        <f t="shared" ca="1" si="264"/>
        <v>`client`:`KN`,</v>
      </c>
      <c r="E589" t="str">
        <f t="shared" ca="1" si="265"/>
        <v>`location`:`ODS`,</v>
      </c>
      <c r="F589" t="str">
        <f t="shared" ca="1" si="266"/>
        <v>`locID`:`MNSHOP`,</v>
      </c>
      <c r="G589" t="str">
        <f t="shared" ca="1" si="267"/>
        <v>`username`:`scabrera`,</v>
      </c>
      <c r="H589" t="str">
        <f t="shared" ca="1" si="268"/>
        <v>`lastName`:`Cabrera`,</v>
      </c>
      <c r="I589" t="str">
        <f t="shared" ca="1" si="269"/>
        <v>`firstName`:`Sergio`,</v>
      </c>
      <c r="J589" t="str">
        <f t="shared" ca="1" si="270"/>
        <v>`technician`:`Cabrera, Sergio`,</v>
      </c>
      <c r="K589" t="str">
        <f t="shared" ca="1" si="271"/>
        <v>`timeStampM`:`null`,</v>
      </c>
      <c r="L589" t="str">
        <f t="shared" ca="1" si="272"/>
        <v>`shiftSerial`:`43040_01`,</v>
      </c>
      <c r="M589" t="str">
        <f t="shared" ca="1" si="273"/>
        <v>`siteUid`:521887,</v>
      </c>
      <c r="N589" t="str">
        <f t="shared" ca="1" si="274"/>
        <v>`timeStamp`:43046.027045787,</v>
      </c>
      <c r="O589" t="str">
        <f t="shared" ca="1" si="275"/>
        <v>`payrollPeriod`:43040,</v>
      </c>
      <c r="P589" t="str">
        <f t="shared" ca="1" si="276"/>
        <v>`rprtDateX`:43040,</v>
      </c>
      <c r="Q589" t="str">
        <f t="shared" ca="1" si="277"/>
        <v>`payroll_Period`:43040,</v>
      </c>
      <c r="R589" t="str">
        <f t="shared" ca="1" si="278"/>
        <v>`ts`:0.958333333333333,</v>
      </c>
      <c r="S589" t="str">
        <f t="shared" ca="1" si="279"/>
        <v>`te`:0.208333333333333,</v>
      </c>
      <c r="T589" t="str">
        <f t="shared" ca="1" si="280"/>
        <v>`repairHrs`:6,</v>
      </c>
      <c r="U589" t="str">
        <f t="shared" ca="1" si="281"/>
        <v>`rprtDate`:`2017-11-01`,</v>
      </c>
      <c r="V589" t="str">
        <f t="shared" ca="1" si="282"/>
        <v>`timeStarts`:`2017-11-01T23:00:00-05:00`,</v>
      </c>
      <c r="W589" t="str">
        <f t="shared" ca="1" si="283"/>
        <v>`timeEnds`:`2017-11-02T05:00:00-05:00`,</v>
      </c>
      <c r="X589" t="str">
        <f t="shared" ca="1" si="284"/>
        <v>`shift`:`PM`,</v>
      </c>
      <c r="Y589" t="str">
        <f t="shared" ca="1" si="285"/>
        <v>`shiftStartTime`:`null`,</v>
      </c>
      <c r="Z589" t="str">
        <f t="shared" ca="1" si="286"/>
        <v>`wONum`:`KNSHOP`,</v>
      </c>
      <c r="AA589" t="str">
        <f t="shared" ca="1" si="287"/>
        <v>`uNum`:`HP-082`,</v>
      </c>
      <c r="AB589" t="str">
        <f t="shared" ca="1" si="288"/>
        <v>`notes`:`Remove and replace fluid end`,</v>
      </c>
      <c r="AC589" t="str">
        <f t="shared" ca="1" si="289"/>
        <v>`shift_Serial`:`43040_01`}</v>
      </c>
    </row>
    <row r="590" spans="1:29" x14ac:dyDescent="0.2">
      <c r="A590" t="str">
        <f t="shared" ca="1" si="261"/>
        <v>{`_id`:`scabrera_2017-11-07_00-39-35_-0600_Tue`,</v>
      </c>
      <c r="B590" t="str">
        <f t="shared" ca="1" si="262"/>
        <v>`_rev`:`2-7d33086f6cbe359ca1c3853175c2bae6`,</v>
      </c>
      <c r="C590" t="str">
        <f t="shared" ca="1" si="263"/>
        <v>`worksiteEncoded`:`KN_ODS_MNSHOP`,</v>
      </c>
      <c r="D590" t="str">
        <f t="shared" ca="1" si="264"/>
        <v>`client`:`KN`,</v>
      </c>
      <c r="E590" t="str">
        <f t="shared" ca="1" si="265"/>
        <v>`location`:`ODS`,</v>
      </c>
      <c r="F590" t="str">
        <f t="shared" ca="1" si="266"/>
        <v>`locID`:`MNSHOP`,</v>
      </c>
      <c r="G590" t="str">
        <f t="shared" ca="1" si="267"/>
        <v>`username`:`scabrera`,</v>
      </c>
      <c r="H590" t="str">
        <f t="shared" ca="1" si="268"/>
        <v>`lastName`:`Cabrera`,</v>
      </c>
      <c r="I590" t="str">
        <f t="shared" ca="1" si="269"/>
        <v>`firstName`:`Sergio`,</v>
      </c>
      <c r="J590" t="str">
        <f t="shared" ca="1" si="270"/>
        <v>`technician`:`Cabrera, Sergio`,</v>
      </c>
      <c r="K590" t="str">
        <f t="shared" ca="1" si="271"/>
        <v>`timeStampM`:`2017-11-07T00:39:35-06:00`,</v>
      </c>
      <c r="L590" t="str">
        <f t="shared" ca="1" si="272"/>
        <v>`shiftSerial`:`43040_02`,</v>
      </c>
      <c r="M590" t="str">
        <f t="shared" ca="1" si="273"/>
        <v>`siteUid`:521887,</v>
      </c>
      <c r="N590" t="str">
        <f t="shared" ca="1" si="274"/>
        <v>`timeStamp`:43046.0274953819,</v>
      </c>
      <c r="O590" t="str">
        <f t="shared" ca="1" si="275"/>
        <v>`payrollPeriod`:43040,</v>
      </c>
      <c r="P590" t="str">
        <f t="shared" ca="1" si="276"/>
        <v>`rprtDateX`:43041,</v>
      </c>
      <c r="Q590" t="str">
        <f t="shared" ca="1" si="277"/>
        <v>`payroll_Period`:43040,</v>
      </c>
      <c r="R590" t="str">
        <f t="shared" ca="1" si="278"/>
        <v>`ts`:0.75,</v>
      </c>
      <c r="S590" t="str">
        <f t="shared" ca="1" si="279"/>
        <v>`te`:0.875,</v>
      </c>
      <c r="T590" t="str">
        <f t="shared" ca="1" si="280"/>
        <v>`repairHrs`:3,</v>
      </c>
      <c r="U590" t="str">
        <f t="shared" ca="1" si="281"/>
        <v>`rprtDate`:`2017-11-02`,</v>
      </c>
      <c r="V590" t="str">
        <f t="shared" ca="1" si="282"/>
        <v>`timeStarts`:`2017-11-02T18:00:00-05:00`,</v>
      </c>
      <c r="W590" t="str">
        <f t="shared" ca="1" si="283"/>
        <v>`timeEnds`:`2017-11-02T21:00:00-05:00`,</v>
      </c>
      <c r="X590" t="str">
        <f t="shared" ca="1" si="284"/>
        <v>`shift`:`PM`,</v>
      </c>
      <c r="Y590" t="str">
        <f t="shared" ca="1" si="285"/>
        <v>`shiftStartTime`:`null`,</v>
      </c>
      <c r="Z590" t="str">
        <f t="shared" ca="1" si="286"/>
        <v>`wONum`:`KNSHOP`,</v>
      </c>
      <c r="AA590" t="str">
        <f t="shared" ca="1" si="287"/>
        <v>`uNum`:`305473`,</v>
      </c>
      <c r="AB590" t="str">
        <f t="shared" ca="1" si="288"/>
        <v>`notes`:`Install gear box`,</v>
      </c>
      <c r="AC590" t="str">
        <f t="shared" ca="1" si="289"/>
        <v>`shift_Serial`:`43040_02`}</v>
      </c>
    </row>
    <row r="591" spans="1:29" x14ac:dyDescent="0.2">
      <c r="A591" t="str">
        <f t="shared" ca="1" si="261"/>
        <v>{`_id`:`scabrera_2017-11-07_00-40-19_-0600_Tue`,</v>
      </c>
      <c r="B591" t="str">
        <f t="shared" ca="1" si="262"/>
        <v>`_rev`:`2-e3ca84dbd566b7891ee9d281aa7775b2`,</v>
      </c>
      <c r="C591" t="str">
        <f t="shared" ca="1" si="263"/>
        <v>`worksiteEncoded`:`KN_ODS_MNSHOP`,</v>
      </c>
      <c r="D591" t="str">
        <f t="shared" ca="1" si="264"/>
        <v>`client`:`KN`,</v>
      </c>
      <c r="E591" t="str">
        <f t="shared" ca="1" si="265"/>
        <v>`location`:`ODS`,</v>
      </c>
      <c r="F591" t="str">
        <f t="shared" ca="1" si="266"/>
        <v>`locID`:`MNSHOP`,</v>
      </c>
      <c r="G591" t="str">
        <f t="shared" ca="1" si="267"/>
        <v>`username`:`scabrera`,</v>
      </c>
      <c r="H591" t="str">
        <f t="shared" ca="1" si="268"/>
        <v>`lastName`:`Cabrera`,</v>
      </c>
      <c r="I591" t="str">
        <f t="shared" ca="1" si="269"/>
        <v>`firstName`:`Sergio`,</v>
      </c>
      <c r="J591" t="str">
        <f t="shared" ca="1" si="270"/>
        <v>`technician`:`Cabrera, Sergio`,</v>
      </c>
      <c r="K591" t="str">
        <f t="shared" ca="1" si="271"/>
        <v>`timeStampM`:`2017-11-07T00:40:19-06:00`,</v>
      </c>
      <c r="L591" t="str">
        <f t="shared" ca="1" si="272"/>
        <v>`shiftSerial`:`43040_02`,</v>
      </c>
      <c r="M591" t="str">
        <f t="shared" ca="1" si="273"/>
        <v>`siteUid`:521887,</v>
      </c>
      <c r="N591" t="str">
        <f t="shared" ca="1" si="274"/>
        <v>`timeStamp`:43046.028007662,</v>
      </c>
      <c r="O591" t="str">
        <f t="shared" ca="1" si="275"/>
        <v>`payrollPeriod`:43040,</v>
      </c>
      <c r="P591" t="str">
        <f t="shared" ca="1" si="276"/>
        <v>`rprtDateX`:43041,</v>
      </c>
      <c r="Q591" t="str">
        <f t="shared" ca="1" si="277"/>
        <v>`payroll_Period`:43040,</v>
      </c>
      <c r="R591" t="str">
        <f t="shared" ca="1" si="278"/>
        <v>`ts`:0.875,</v>
      </c>
      <c r="S591" t="str">
        <f t="shared" ca="1" si="279"/>
        <v>`te`:0.208333333333333,</v>
      </c>
      <c r="T591" t="str">
        <f t="shared" ca="1" si="280"/>
        <v>`repairHrs`:8,</v>
      </c>
      <c r="U591" t="str">
        <f t="shared" ca="1" si="281"/>
        <v>`rprtDate`:`2017-11-02`,</v>
      </c>
      <c r="V591" t="str">
        <f t="shared" ca="1" si="282"/>
        <v>`timeStarts`:`2017-11-02T21:00:00-05:00`,</v>
      </c>
      <c r="W591" t="str">
        <f t="shared" ca="1" si="283"/>
        <v>`timeEnds`:`2017-11-03T05:00:00-05:00`,</v>
      </c>
      <c r="X591" t="str">
        <f t="shared" ca="1" si="284"/>
        <v>`shift`:`PM`,</v>
      </c>
      <c r="Y591" t="str">
        <f t="shared" ca="1" si="285"/>
        <v>`shiftStartTime`:`null`,</v>
      </c>
      <c r="Z591" t="str">
        <f t="shared" ca="1" si="286"/>
        <v>`wONum`:`KNSHOP`,</v>
      </c>
      <c r="AA591" t="str">
        <f t="shared" ca="1" si="287"/>
        <v>`uNum`:`508759`,</v>
      </c>
      <c r="AB591" t="str">
        <f t="shared" ca="1" si="288"/>
        <v>`notes`:`Remove and replace fluid end`,</v>
      </c>
      <c r="AC591" t="str">
        <f t="shared" ca="1" si="289"/>
        <v>`shift_Serial`:`43040_02`}</v>
      </c>
    </row>
    <row r="592" spans="1:29" x14ac:dyDescent="0.2">
      <c r="A592" t="str">
        <f t="shared" ca="1" si="261"/>
        <v>{`_id`:`scabrera_2017-11-07_00-41-07_-0600_Tue`,</v>
      </c>
      <c r="B592" t="str">
        <f t="shared" ca="1" si="262"/>
        <v>`_rev`:`2-f3beab7fab2ce5c5b94670b1a5f7db2d`,</v>
      </c>
      <c r="C592" t="str">
        <f t="shared" ca="1" si="263"/>
        <v>`worksiteEncoded`:`KN_ODS_MNSHOP`,</v>
      </c>
      <c r="D592" t="str">
        <f t="shared" ca="1" si="264"/>
        <v>`client`:`KN`,</v>
      </c>
      <c r="E592" t="str">
        <f t="shared" ca="1" si="265"/>
        <v>`location`:`ODS`,</v>
      </c>
      <c r="F592" t="str">
        <f t="shared" ca="1" si="266"/>
        <v>`locID`:`MNSHOP`,</v>
      </c>
      <c r="G592" t="str">
        <f t="shared" ca="1" si="267"/>
        <v>`username`:`scabrera`,</v>
      </c>
      <c r="H592" t="str">
        <f t="shared" ca="1" si="268"/>
        <v>`lastName`:`Cabrera`,</v>
      </c>
      <c r="I592" t="str">
        <f t="shared" ca="1" si="269"/>
        <v>`firstName`:`Sergio`,</v>
      </c>
      <c r="J592" t="str">
        <f t="shared" ca="1" si="270"/>
        <v>`technician`:`Cabrera, Sergio`,</v>
      </c>
      <c r="K592" t="str">
        <f t="shared" ca="1" si="271"/>
        <v>`timeStampM`:`2017-11-07T00:41:07-06:00`,</v>
      </c>
      <c r="L592" t="str">
        <f t="shared" ca="1" si="272"/>
        <v>`shiftSerial`:`43040_03`,</v>
      </c>
      <c r="M592" t="str">
        <f t="shared" ca="1" si="273"/>
        <v>`siteUid`:521887,</v>
      </c>
      <c r="N592" t="str">
        <f t="shared" ca="1" si="274"/>
        <v>`timeStamp`:43046.0285544444,</v>
      </c>
      <c r="O592" t="str">
        <f t="shared" ca="1" si="275"/>
        <v>`payrollPeriod`:43040,</v>
      </c>
      <c r="P592" t="str">
        <f t="shared" ca="1" si="276"/>
        <v>`rprtDateX`:43042,</v>
      </c>
      <c r="Q592" t="str">
        <f t="shared" ca="1" si="277"/>
        <v>`payroll_Period`:43040,</v>
      </c>
      <c r="R592" t="str">
        <f t="shared" ca="1" si="278"/>
        <v>`ts`:0.75,</v>
      </c>
      <c r="S592" t="str">
        <f t="shared" ca="1" si="279"/>
        <v>`te`:0.875,</v>
      </c>
      <c r="T592" t="str">
        <f t="shared" ca="1" si="280"/>
        <v>`repairHrs`:3,</v>
      </c>
      <c r="U592" t="str">
        <f t="shared" ca="1" si="281"/>
        <v>`rprtDate`:`2017-11-03`,</v>
      </c>
      <c r="V592" t="str">
        <f t="shared" ca="1" si="282"/>
        <v>`timeStarts`:`2017-11-03T18:00:00-05:00`,</v>
      </c>
      <c r="W592" t="str">
        <f t="shared" ca="1" si="283"/>
        <v>`timeEnds`:`2017-11-03T21:00:00-05:00`,</v>
      </c>
      <c r="X592" t="str">
        <f t="shared" ca="1" si="284"/>
        <v>`shift`:`PM`,</v>
      </c>
      <c r="Y592" t="str">
        <f t="shared" ca="1" si="285"/>
        <v>`shiftStartTime`:`null`,</v>
      </c>
      <c r="Z592" t="str">
        <f t="shared" ca="1" si="286"/>
        <v>`wONum`:`KNSHOP`,</v>
      </c>
      <c r="AA592" t="str">
        <f t="shared" ca="1" si="287"/>
        <v>`uNum`:`3122286`,</v>
      </c>
      <c r="AB592" t="str">
        <f t="shared" ca="1" si="288"/>
        <v>`notes`:`Perform checklist`,</v>
      </c>
      <c r="AC592" t="str">
        <f t="shared" ca="1" si="289"/>
        <v>`shift_Serial`:`43040_03`}</v>
      </c>
    </row>
    <row r="593" spans="1:29" x14ac:dyDescent="0.2">
      <c r="A593" t="str">
        <f t="shared" ca="1" si="261"/>
        <v>{`_id`:`scabrera_2017-11-07_00-41-38_-0600_Tue`,</v>
      </c>
      <c r="B593" t="str">
        <f t="shared" ca="1" si="262"/>
        <v>`_rev`:`2-8fa02e13bd7b9e2ad8532fe5ff18b6c1`,</v>
      </c>
      <c r="C593" t="str">
        <f t="shared" ca="1" si="263"/>
        <v>`worksiteEncoded`:`KN_ODS_MNSHOP`,</v>
      </c>
      <c r="D593" t="str">
        <f t="shared" ca="1" si="264"/>
        <v>`client`:`KN`,</v>
      </c>
      <c r="E593" t="str">
        <f t="shared" ca="1" si="265"/>
        <v>`location`:`ODS`,</v>
      </c>
      <c r="F593" t="str">
        <f t="shared" ca="1" si="266"/>
        <v>`locID`:`MNSHOP`,</v>
      </c>
      <c r="G593" t="str">
        <f t="shared" ca="1" si="267"/>
        <v>`username`:`scabrera`,</v>
      </c>
      <c r="H593" t="str">
        <f t="shared" ca="1" si="268"/>
        <v>`lastName`:`Cabrera`,</v>
      </c>
      <c r="I593" t="str">
        <f t="shared" ca="1" si="269"/>
        <v>`firstName`:`Sergio`,</v>
      </c>
      <c r="J593" t="str">
        <f t="shared" ca="1" si="270"/>
        <v>`technician`:`Cabrera, Sergio`,</v>
      </c>
      <c r="K593" t="str">
        <f t="shared" ca="1" si="271"/>
        <v>`timeStampM`:`2017-11-07T00:41:38-06:00`,</v>
      </c>
      <c r="L593" t="str">
        <f t="shared" ca="1" si="272"/>
        <v>`shiftSerial`:`43040_03`,</v>
      </c>
      <c r="M593" t="str">
        <f t="shared" ca="1" si="273"/>
        <v>`siteUid`:521887,</v>
      </c>
      <c r="N593" t="str">
        <f t="shared" ca="1" si="274"/>
        <v>`timeStamp`:43046.0289217593,</v>
      </c>
      <c r="O593" t="str">
        <f t="shared" ca="1" si="275"/>
        <v>`payrollPeriod`:43040,</v>
      </c>
      <c r="P593" t="str">
        <f t="shared" ca="1" si="276"/>
        <v>`rprtDateX`:43042,</v>
      </c>
      <c r="Q593" t="str">
        <f t="shared" ca="1" si="277"/>
        <v>`payroll_Period`:43040,</v>
      </c>
      <c r="R593" t="str">
        <f t="shared" ca="1" si="278"/>
        <v>`ts`:0.875,</v>
      </c>
      <c r="S593" t="str">
        <f t="shared" ca="1" si="279"/>
        <v>`te`:0.0416666666666667,</v>
      </c>
      <c r="T593" t="str">
        <f t="shared" ca="1" si="280"/>
        <v>`repairHrs`:4,</v>
      </c>
      <c r="U593" t="str">
        <f t="shared" ca="1" si="281"/>
        <v>`rprtDate`:`2017-11-03`,</v>
      </c>
      <c r="V593" t="str">
        <f t="shared" ca="1" si="282"/>
        <v>`timeStarts`:`2017-11-03T21:00:00-05:00`,</v>
      </c>
      <c r="W593" t="str">
        <f t="shared" ca="1" si="283"/>
        <v>`timeEnds`:`2017-11-04T01:00:00-05:00`,</v>
      </c>
      <c r="X593" t="str">
        <f t="shared" ca="1" si="284"/>
        <v>`shift`:`PM`,</v>
      </c>
      <c r="Y593" t="str">
        <f t="shared" ca="1" si="285"/>
        <v>`shiftStartTime`:`null`,</v>
      </c>
      <c r="Z593" t="str">
        <f t="shared" ca="1" si="286"/>
        <v>`wONum`:`KNSHOP`,</v>
      </c>
      <c r="AA593" t="str">
        <f t="shared" ca="1" si="287"/>
        <v>`uNum`:`507594`,</v>
      </c>
      <c r="AB593" t="str">
        <f t="shared" ca="1" si="288"/>
        <v>`notes`:`Perform checklist`,</v>
      </c>
      <c r="AC593" t="str">
        <f t="shared" ca="1" si="289"/>
        <v>`shift_Serial`:`43040_03`}</v>
      </c>
    </row>
    <row r="594" spans="1:29" x14ac:dyDescent="0.2">
      <c r="A594" t="str">
        <f t="shared" ca="1" si="261"/>
        <v>{`_id`:`scabrera_2017-11-07_00-42-11_-0600_Tue`,</v>
      </c>
      <c r="B594" t="str">
        <f t="shared" ca="1" si="262"/>
        <v>`_rev`:`2-0c378ae9833fb84c8b8d199099bb6fa4`,</v>
      </c>
      <c r="C594" t="str">
        <f t="shared" ca="1" si="263"/>
        <v>`worksiteEncoded`:`KN_ODS_MNSHOP`,</v>
      </c>
      <c r="D594" t="str">
        <f t="shared" ca="1" si="264"/>
        <v>`client`:`KN`,</v>
      </c>
      <c r="E594" t="str">
        <f t="shared" ca="1" si="265"/>
        <v>`location`:`ODS`,</v>
      </c>
      <c r="F594" t="str">
        <f t="shared" ca="1" si="266"/>
        <v>`locID`:`MNSHOP`,</v>
      </c>
      <c r="G594" t="str">
        <f t="shared" ca="1" si="267"/>
        <v>`username`:`scabrera`,</v>
      </c>
      <c r="H594" t="str">
        <f t="shared" ca="1" si="268"/>
        <v>`lastName`:`Cabrera`,</v>
      </c>
      <c r="I594" t="str">
        <f t="shared" ca="1" si="269"/>
        <v>`firstName`:`Sergio`,</v>
      </c>
      <c r="J594" t="str">
        <f t="shared" ca="1" si="270"/>
        <v>`technician`:`Cabrera, Sergio`,</v>
      </c>
      <c r="K594" t="str">
        <f t="shared" ca="1" si="271"/>
        <v>`timeStampM`:`2017-11-07T00:42:11-06:00`,</v>
      </c>
      <c r="L594" t="str">
        <f t="shared" ca="1" si="272"/>
        <v>`shiftSerial`:`43040_03`,</v>
      </c>
      <c r="M594" t="str">
        <f t="shared" ca="1" si="273"/>
        <v>`siteUid`:521887,</v>
      </c>
      <c r="N594" t="str">
        <f t="shared" ca="1" si="274"/>
        <v>`timeStamp`:43046.029305081,</v>
      </c>
      <c r="O594" t="str">
        <f t="shared" ca="1" si="275"/>
        <v>`payrollPeriod`:43040,</v>
      </c>
      <c r="P594" t="str">
        <f t="shared" ca="1" si="276"/>
        <v>`rprtDateX`:43042,</v>
      </c>
      <c r="Q594" t="str">
        <f t="shared" ca="1" si="277"/>
        <v>`payroll_Period`:43040,</v>
      </c>
      <c r="R594" t="str">
        <f t="shared" ca="1" si="278"/>
        <v>`ts`:0.0416666666666667,</v>
      </c>
      <c r="S594" t="str">
        <f t="shared" ca="1" si="279"/>
        <v>`te`:0.208333333333333,</v>
      </c>
      <c r="T594" t="str">
        <f t="shared" ca="1" si="280"/>
        <v>`repairHrs`:4,</v>
      </c>
      <c r="U594" t="str">
        <f t="shared" ca="1" si="281"/>
        <v>`rprtDate`:`2017-11-03`,</v>
      </c>
      <c r="V594" t="str">
        <f t="shared" ca="1" si="282"/>
        <v>`timeStarts`:`2017-11-04T01:00:00-05:00`,</v>
      </c>
      <c r="W594" t="str">
        <f t="shared" ca="1" si="283"/>
        <v>`timeEnds`:`2017-11-04T05:00:00-05:00`,</v>
      </c>
      <c r="X594" t="str">
        <f t="shared" ca="1" si="284"/>
        <v>`shift`:`PM`,</v>
      </c>
      <c r="Y594" t="str">
        <f t="shared" ca="1" si="285"/>
        <v>`shiftStartTime`:`null`,</v>
      </c>
      <c r="Z594" t="str">
        <f t="shared" ca="1" si="286"/>
        <v>`wONum`:`KNSHOP`,</v>
      </c>
      <c r="AA594" t="str">
        <f t="shared" ca="1" si="287"/>
        <v>`uNum`:`507575`,</v>
      </c>
      <c r="AB594" t="str">
        <f t="shared" ca="1" si="288"/>
        <v>`notes`:`Perform checklist on unit`,</v>
      </c>
      <c r="AC594" t="str">
        <f t="shared" ca="1" si="289"/>
        <v>`shift_Serial`:`43040_03`}</v>
      </c>
    </row>
    <row r="595" spans="1:29" x14ac:dyDescent="0.2">
      <c r="A595" t="str">
        <f t="shared" ca="1" si="261"/>
        <v>{`_id`:`scabrera_2017-11-07_00-43-00_-0600_Tue`,</v>
      </c>
      <c r="B595" t="str">
        <f t="shared" ca="1" si="262"/>
        <v>`_rev`:`2-e0184c5cbbc3366f7ff1b24c717f0a46`,</v>
      </c>
      <c r="C595" t="str">
        <f t="shared" ca="1" si="263"/>
        <v>`worksiteEncoded`:`KN_ODS_MNSHOP`,</v>
      </c>
      <c r="D595" t="str">
        <f t="shared" ca="1" si="264"/>
        <v>`client`:`KN`,</v>
      </c>
      <c r="E595" t="str">
        <f t="shared" ca="1" si="265"/>
        <v>`location`:`ODS`,</v>
      </c>
      <c r="F595" t="str">
        <f t="shared" ca="1" si="266"/>
        <v>`locID`:`MNSHOP`,</v>
      </c>
      <c r="G595" t="str">
        <f t="shared" ca="1" si="267"/>
        <v>`username`:`scabrera`,</v>
      </c>
      <c r="H595" t="str">
        <f t="shared" ca="1" si="268"/>
        <v>`lastName`:`Cabrera`,</v>
      </c>
      <c r="I595" t="str">
        <f t="shared" ca="1" si="269"/>
        <v>`firstName`:`Sergio`,</v>
      </c>
      <c r="J595" t="str">
        <f t="shared" ca="1" si="270"/>
        <v>`technician`:`Cabrera, Sergio`,</v>
      </c>
      <c r="K595" t="str">
        <f t="shared" ca="1" si="271"/>
        <v>`timeStampM`:`2017-11-07T00:43:00-06:00`,</v>
      </c>
      <c r="L595" t="str">
        <f t="shared" ca="1" si="272"/>
        <v>`shiftSerial`:`43040_04`,</v>
      </c>
      <c r="M595" t="str">
        <f t="shared" ca="1" si="273"/>
        <v>`siteUid`:521887,</v>
      </c>
      <c r="N595" t="str">
        <f t="shared" ca="1" si="274"/>
        <v>`timeStamp`:43046.0298635995,</v>
      </c>
      <c r="O595" t="str">
        <f t="shared" ca="1" si="275"/>
        <v>`payrollPeriod`:43040,</v>
      </c>
      <c r="P595" t="str">
        <f t="shared" ca="1" si="276"/>
        <v>`rprtDateX`:43043,</v>
      </c>
      <c r="Q595" t="str">
        <f t="shared" ca="1" si="277"/>
        <v>`payroll_Period`:43040,</v>
      </c>
      <c r="R595" t="str">
        <f t="shared" ca="1" si="278"/>
        <v>`ts`:0.75,</v>
      </c>
      <c r="S595" t="str">
        <f t="shared" ca="1" si="279"/>
        <v>`te`:0.833333333333333,</v>
      </c>
      <c r="T595" t="str">
        <f t="shared" ca="1" si="280"/>
        <v>`repairHrs`:2,</v>
      </c>
      <c r="U595" t="str">
        <f t="shared" ca="1" si="281"/>
        <v>`rprtDate`:`2017-11-04`,</v>
      </c>
      <c r="V595" t="str">
        <f t="shared" ca="1" si="282"/>
        <v>`timeStarts`:`2017-11-04T18:00:00-05:00`,</v>
      </c>
      <c r="W595" t="str">
        <f t="shared" ca="1" si="283"/>
        <v>`timeEnds`:`2017-11-04T20:00:00-05:00`,</v>
      </c>
      <c r="X595" t="str">
        <f t="shared" ca="1" si="284"/>
        <v>`shift`:`PM`,</v>
      </c>
      <c r="Y595" t="str">
        <f t="shared" ca="1" si="285"/>
        <v>`shiftStartTime`:`null`,</v>
      </c>
      <c r="Z595" t="str">
        <f t="shared" ca="1" si="286"/>
        <v>`wONum`:`KNSHOP`,</v>
      </c>
      <c r="AA595" t="str">
        <f t="shared" ca="1" si="287"/>
        <v>`uNum`:`5122279`,</v>
      </c>
      <c r="AB595" t="str">
        <f t="shared" ca="1" si="288"/>
        <v>`notes`:`Run,test`,</v>
      </c>
      <c r="AC595" t="str">
        <f t="shared" ca="1" si="289"/>
        <v>`shift_Serial`:`43040_04`}</v>
      </c>
    </row>
    <row r="596" spans="1:29" x14ac:dyDescent="0.2">
      <c r="A596" t="str">
        <f t="shared" ca="1" si="261"/>
        <v>{`_id`:`scabrera_2017-11-07_00-44-00_-0600_Tue`,</v>
      </c>
      <c r="B596" t="str">
        <f t="shared" ca="1" si="262"/>
        <v>`_rev`:`2-5fe77134e5afbaf2cf6f7ad405695742`,</v>
      </c>
      <c r="C596" t="str">
        <f t="shared" ca="1" si="263"/>
        <v>`worksiteEncoded`:`KN_ODS_MNSHOP`,</v>
      </c>
      <c r="D596" t="str">
        <f t="shared" ca="1" si="264"/>
        <v>`client`:`KN`,</v>
      </c>
      <c r="E596" t="str">
        <f t="shared" ca="1" si="265"/>
        <v>`location`:`ODS`,</v>
      </c>
      <c r="F596" t="str">
        <f t="shared" ca="1" si="266"/>
        <v>`locID`:`MNSHOP`,</v>
      </c>
      <c r="G596" t="str">
        <f t="shared" ca="1" si="267"/>
        <v>`username`:`scabrera`,</v>
      </c>
      <c r="H596" t="str">
        <f t="shared" ca="1" si="268"/>
        <v>`lastName`:`Cabrera`,</v>
      </c>
      <c r="I596" t="str">
        <f t="shared" ca="1" si="269"/>
        <v>`firstName`:`Sergio`,</v>
      </c>
      <c r="J596" t="str">
        <f t="shared" ca="1" si="270"/>
        <v>`technician`:`Cabrera, Sergio`,</v>
      </c>
      <c r="K596" t="str">
        <f t="shared" ca="1" si="271"/>
        <v>`timeStampM`:`2017-11-07T00:44:00-06:00`,</v>
      </c>
      <c r="L596" t="str">
        <f t="shared" ca="1" si="272"/>
        <v>`shiftSerial`:`43040_04`,</v>
      </c>
      <c r="M596" t="str">
        <f t="shared" ca="1" si="273"/>
        <v>`siteUid`:521887,</v>
      </c>
      <c r="N596" t="str">
        <f t="shared" ca="1" si="274"/>
        <v>`timeStamp`:43046.0305660995,</v>
      </c>
      <c r="O596" t="str">
        <f t="shared" ca="1" si="275"/>
        <v>`payrollPeriod`:43040,</v>
      </c>
      <c r="P596" t="str">
        <f t="shared" ca="1" si="276"/>
        <v>`rprtDateX`:43043,</v>
      </c>
      <c r="Q596" t="str">
        <f t="shared" ca="1" si="277"/>
        <v>`payroll_Period`:43040,</v>
      </c>
      <c r="R596" t="str">
        <f t="shared" ca="1" si="278"/>
        <v>`ts`:0.833333333333333,</v>
      </c>
      <c r="S596" t="str">
        <f t="shared" ca="1" si="279"/>
        <v>`te`:0.0208333333333333,</v>
      </c>
      <c r="T596" t="str">
        <f t="shared" ca="1" si="280"/>
        <v>`repairHrs`:4.5,</v>
      </c>
      <c r="U596" t="str">
        <f t="shared" ca="1" si="281"/>
        <v>`rprtDate`:`2017-11-04`,</v>
      </c>
      <c r="V596" t="str">
        <f t="shared" ca="1" si="282"/>
        <v>`timeStarts`:`2017-11-04T20:00:00-05:00`,</v>
      </c>
      <c r="W596" t="str">
        <f t="shared" ca="1" si="283"/>
        <v>`timeEnds`:`2017-11-05T00:30:00-05:00`,</v>
      </c>
      <c r="X596" t="str">
        <f t="shared" ca="1" si="284"/>
        <v>`shift`:`PM`,</v>
      </c>
      <c r="Y596" t="str">
        <f t="shared" ca="1" si="285"/>
        <v>`shiftStartTime`:`null`,</v>
      </c>
      <c r="Z596" t="str">
        <f t="shared" ca="1" si="286"/>
        <v>`wONum`:`KNSHOP`,</v>
      </c>
      <c r="AA596" t="str">
        <f t="shared" ca="1" si="287"/>
        <v>`uNum`:`10068`,</v>
      </c>
      <c r="AB596" t="str">
        <f t="shared" ca="1" si="288"/>
        <v>`notes`:`Perform checklist on unit`,</v>
      </c>
      <c r="AC596" t="str">
        <f t="shared" ca="1" si="289"/>
        <v>`shift_Serial`:`43040_04`}</v>
      </c>
    </row>
    <row r="597" spans="1:29" x14ac:dyDescent="0.2">
      <c r="A597" t="str">
        <f t="shared" ca="1" si="261"/>
        <v>{`_id`:`scabrera_2017-11-07_00-44-51_-0600_Tue`,</v>
      </c>
      <c r="B597" t="str">
        <f t="shared" ca="1" si="262"/>
        <v>`_rev`:`3-9f5e87e9d88d635b11dcbddbc44e9421`,</v>
      </c>
      <c r="C597" t="str">
        <f t="shared" ca="1" si="263"/>
        <v>`worksiteEncoded`:`KN_ODS_MNSHOP`,</v>
      </c>
      <c r="D597" t="str">
        <f t="shared" ca="1" si="264"/>
        <v>`client`:`KN`,</v>
      </c>
      <c r="E597" t="str">
        <f t="shared" ca="1" si="265"/>
        <v>`location`:`ODS`,</v>
      </c>
      <c r="F597" t="str">
        <f t="shared" ca="1" si="266"/>
        <v>`locID`:`MNSHOP`,</v>
      </c>
      <c r="G597" t="str">
        <f t="shared" ca="1" si="267"/>
        <v>`username`:`scabrera`,</v>
      </c>
      <c r="H597" t="str">
        <f t="shared" ca="1" si="268"/>
        <v>`lastName`:`Cabrera`,</v>
      </c>
      <c r="I597" t="str">
        <f t="shared" ca="1" si="269"/>
        <v>`firstName`:`Sergio`,</v>
      </c>
      <c r="J597" t="str">
        <f t="shared" ca="1" si="270"/>
        <v>`technician`:`Cabrera, Sergio`,</v>
      </c>
      <c r="K597" t="str">
        <f t="shared" ca="1" si="271"/>
        <v>`timeStampM`:`null`,</v>
      </c>
      <c r="L597" t="str">
        <f t="shared" ca="1" si="272"/>
        <v>`shiftSerial`:`43040_04`,</v>
      </c>
      <c r="M597" t="str">
        <f t="shared" ca="1" si="273"/>
        <v>`siteUid`:521887,</v>
      </c>
      <c r="N597" t="str">
        <f t="shared" ca="1" si="274"/>
        <v>`timeStamp`:43046.0311475347,</v>
      </c>
      <c r="O597" t="str">
        <f t="shared" ca="1" si="275"/>
        <v>`payrollPeriod`:43040,</v>
      </c>
      <c r="P597" t="str">
        <f t="shared" ca="1" si="276"/>
        <v>`rprtDateX`:43043,</v>
      </c>
      <c r="Q597" t="str">
        <f t="shared" ca="1" si="277"/>
        <v>`payroll_Period`:43040,</v>
      </c>
      <c r="R597" t="str">
        <f t="shared" ca="1" si="278"/>
        <v>`ts`:0.0208333333333333,</v>
      </c>
      <c r="S597" t="str">
        <f t="shared" ca="1" si="279"/>
        <v>`te`:0.208333333333333,</v>
      </c>
      <c r="T597" t="str">
        <f t="shared" ca="1" si="280"/>
        <v>`repairHrs`:5.5,</v>
      </c>
      <c r="U597" t="str">
        <f t="shared" ca="1" si="281"/>
        <v>`rprtDate`:`2017-11-04`,</v>
      </c>
      <c r="V597" t="str">
        <f t="shared" ca="1" si="282"/>
        <v>`timeStarts`:`2017-11-05T00:30:00-05:00`,</v>
      </c>
      <c r="W597" t="str">
        <f t="shared" ca="1" si="283"/>
        <v>`timeEnds`:`2017-11-05T05:00:00-06:00`,</v>
      </c>
      <c r="X597" t="str">
        <f t="shared" ca="1" si="284"/>
        <v>`shift`:`PM`,</v>
      </c>
      <c r="Y597" t="str">
        <f t="shared" ca="1" si="285"/>
        <v>`shiftStartTime`:`null`,</v>
      </c>
      <c r="Z597" t="str">
        <f t="shared" ca="1" si="286"/>
        <v>`wONum`:`KNSHOP`,</v>
      </c>
      <c r="AA597" t="str">
        <f t="shared" ca="1" si="287"/>
        <v>`uNum`:`HP-078`,</v>
      </c>
      <c r="AB597" t="str">
        <f t="shared" ca="1" si="288"/>
        <v>`notes`:`Remove and replace fluid end`,</v>
      </c>
      <c r="AC597" t="str">
        <f t="shared" ca="1" si="289"/>
        <v>`shift_Serial`:`43040_04`}</v>
      </c>
    </row>
    <row r="598" spans="1:29" x14ac:dyDescent="0.2">
      <c r="A598" t="str">
        <f t="shared" ca="1" si="261"/>
        <v>{`_id`:`scabrera_2017-11-07_00-46-07_-0600_Tue`,</v>
      </c>
      <c r="B598" t="str">
        <f t="shared" ca="1" si="262"/>
        <v>`_rev`:`2-2037ff484e54de29a183f99ceff33f10`,</v>
      </c>
      <c r="C598" t="str">
        <f t="shared" ca="1" si="263"/>
        <v>`worksiteEncoded`:`KN_ODS_MNSHOP`,</v>
      </c>
      <c r="D598" t="str">
        <f t="shared" ca="1" si="264"/>
        <v>`client`:`KN`,</v>
      </c>
      <c r="E598" t="str">
        <f t="shared" ca="1" si="265"/>
        <v>`location`:`ODS`,</v>
      </c>
      <c r="F598" t="str">
        <f t="shared" ca="1" si="266"/>
        <v>`locID`:`MNSHOP`,</v>
      </c>
      <c r="G598" t="str">
        <f t="shared" ca="1" si="267"/>
        <v>`username`:`scabrera`,</v>
      </c>
      <c r="H598" t="str">
        <f t="shared" ca="1" si="268"/>
        <v>`lastName`:`Cabrera`,</v>
      </c>
      <c r="I598" t="str">
        <f t="shared" ca="1" si="269"/>
        <v>`firstName`:`Sergio`,</v>
      </c>
      <c r="J598" t="str">
        <f t="shared" ca="1" si="270"/>
        <v>`technician`:`Cabrera, Sergio`,</v>
      </c>
      <c r="K598" t="str">
        <f t="shared" ca="1" si="271"/>
        <v>`timeStampM`:`2017-11-07T00:46:07-06:00`,</v>
      </c>
      <c r="L598" t="str">
        <f t="shared" ca="1" si="272"/>
        <v>`shiftSerial`:`43040_05`,</v>
      </c>
      <c r="M598" t="str">
        <f t="shared" ca="1" si="273"/>
        <v>`siteUid`:521887,</v>
      </c>
      <c r="N598" t="str">
        <f t="shared" ca="1" si="274"/>
        <v>`timeStamp`:43046.0320301852,</v>
      </c>
      <c r="O598" t="str">
        <f t="shared" ca="1" si="275"/>
        <v>`payrollPeriod`:43040,</v>
      </c>
      <c r="P598" t="str">
        <f t="shared" ca="1" si="276"/>
        <v>`rprtDateX`:43044,</v>
      </c>
      <c r="Q598" t="str">
        <f t="shared" ca="1" si="277"/>
        <v>`payroll_Period`:43040,</v>
      </c>
      <c r="R598" t="str">
        <f t="shared" ca="1" si="278"/>
        <v>`ts`:0.75,</v>
      </c>
      <c r="S598" t="str">
        <f t="shared" ca="1" si="279"/>
        <v>`te`:0.979166666666667,</v>
      </c>
      <c r="T598" t="str">
        <f t="shared" ca="1" si="280"/>
        <v>`repairHrs`:5.5,</v>
      </c>
      <c r="U598" t="str">
        <f t="shared" ca="1" si="281"/>
        <v>`rprtDate`:`2017-11-05`,</v>
      </c>
      <c r="V598" t="str">
        <f t="shared" ca="1" si="282"/>
        <v>`timeStarts`:`2017-11-05T18:00:00-06:00`,</v>
      </c>
      <c r="W598" t="str">
        <f t="shared" ca="1" si="283"/>
        <v>`timeEnds`:`2017-11-05T23:30:00-06:00`,</v>
      </c>
      <c r="X598" t="str">
        <f t="shared" ca="1" si="284"/>
        <v>`shift`:`PM`,</v>
      </c>
      <c r="Y598" t="str">
        <f t="shared" ca="1" si="285"/>
        <v>`shiftStartTime`:`null`,</v>
      </c>
      <c r="Z598" t="str">
        <f t="shared" ca="1" si="286"/>
        <v>`wONum`:`KNSHOP`,</v>
      </c>
      <c r="AA598" t="str">
        <f t="shared" ca="1" si="287"/>
        <v>`uNum`:`507339`,</v>
      </c>
      <c r="AB598" t="str">
        <f t="shared" ca="1" si="288"/>
        <v>`notes`:`Perform checklist on unit`,</v>
      </c>
      <c r="AC598" t="str">
        <f t="shared" ca="1" si="289"/>
        <v>`shift_Serial`:`43040_05`}</v>
      </c>
    </row>
    <row r="599" spans="1:29" x14ac:dyDescent="0.2">
      <c r="A599" t="str">
        <f t="shared" ca="1" si="261"/>
        <v>{`_id`:`scabrera_2017-11-07_00-47-12_-0600_Tue`,</v>
      </c>
      <c r="B599" t="str">
        <f t="shared" ca="1" si="262"/>
        <v>`_rev`:`2-9b80029c5b80bc3714a3aefe01b26285`,</v>
      </c>
      <c r="C599" t="str">
        <f t="shared" ca="1" si="263"/>
        <v>`worksiteEncoded`:`KN_ODS_MNSHOP`,</v>
      </c>
      <c r="D599" t="str">
        <f t="shared" ca="1" si="264"/>
        <v>`client`:`KN`,</v>
      </c>
      <c r="E599" t="str">
        <f t="shared" ca="1" si="265"/>
        <v>`location`:`ODS`,</v>
      </c>
      <c r="F599" t="str">
        <f t="shared" ca="1" si="266"/>
        <v>`locID`:`MNSHOP`,</v>
      </c>
      <c r="G599" t="str">
        <f t="shared" ca="1" si="267"/>
        <v>`username`:`scabrera`,</v>
      </c>
      <c r="H599" t="str">
        <f t="shared" ca="1" si="268"/>
        <v>`lastName`:`Cabrera`,</v>
      </c>
      <c r="I599" t="str">
        <f t="shared" ca="1" si="269"/>
        <v>`firstName`:`Sergio`,</v>
      </c>
      <c r="J599" t="str">
        <f t="shared" ca="1" si="270"/>
        <v>`technician`:`Cabrera, Sergio`,</v>
      </c>
      <c r="K599" t="str">
        <f t="shared" ca="1" si="271"/>
        <v>`timeStampM`:`2017-11-07T00:47:12-06:00`,</v>
      </c>
      <c r="L599" t="str">
        <f t="shared" ca="1" si="272"/>
        <v>`shiftSerial`:`43040_05`,</v>
      </c>
      <c r="M599" t="str">
        <f t="shared" ca="1" si="273"/>
        <v>`siteUid`:521887,</v>
      </c>
      <c r="N599" t="str">
        <f t="shared" ca="1" si="274"/>
        <v>`timeStamp`:43046.0327796528,</v>
      </c>
      <c r="O599" t="str">
        <f t="shared" ca="1" si="275"/>
        <v>`payrollPeriod`:43040,</v>
      </c>
      <c r="P599" t="str">
        <f t="shared" ca="1" si="276"/>
        <v>`rprtDateX`:43044,</v>
      </c>
      <c r="Q599" t="str">
        <f t="shared" ca="1" si="277"/>
        <v>`payroll_Period`:43040,</v>
      </c>
      <c r="R599" t="str">
        <f t="shared" ca="1" si="278"/>
        <v>`ts`:0.979166666666667,</v>
      </c>
      <c r="S599" t="str">
        <f t="shared" ca="1" si="279"/>
        <v>`te`:0.208333333333333,</v>
      </c>
      <c r="T599" t="str">
        <f t="shared" ca="1" si="280"/>
        <v>`repairHrs`:5.5,</v>
      </c>
      <c r="U599" t="str">
        <f t="shared" ca="1" si="281"/>
        <v>`rprtDate`:`2017-11-05`,</v>
      </c>
      <c r="V599" t="str">
        <f t="shared" ca="1" si="282"/>
        <v>`timeStarts`:`2017-11-05T23:30:00-06:00`,</v>
      </c>
      <c r="W599" t="str">
        <f t="shared" ca="1" si="283"/>
        <v>`timeEnds`:`2017-11-06T05:00:00-06:00`,</v>
      </c>
      <c r="X599" t="str">
        <f t="shared" ca="1" si="284"/>
        <v>`shift`:`PM`,</v>
      </c>
      <c r="Y599" t="str">
        <f t="shared" ca="1" si="285"/>
        <v>`shiftStartTime`:`null`,</v>
      </c>
      <c r="Z599" t="str">
        <f t="shared" ca="1" si="286"/>
        <v>`wONum`:`KNSHOP`,</v>
      </c>
      <c r="AA599" t="str">
        <f t="shared" ca="1" si="287"/>
        <v>`uNum`:`507599`,</v>
      </c>
      <c r="AB599" t="str">
        <f t="shared" ca="1" si="288"/>
        <v>`notes`:`Perform checklist on unit`,</v>
      </c>
      <c r="AC599" t="str">
        <f t="shared" ca="1" si="289"/>
        <v>`shift_Serial`:`43040_05`}</v>
      </c>
    </row>
    <row r="600" spans="1:29" x14ac:dyDescent="0.2">
      <c r="A600" t="str">
        <f t="shared" ca="1" si="261"/>
        <v>{`_id`:`scabrera_2017-11-07_00-49-53_-0600_Tue`,</v>
      </c>
      <c r="B600" t="str">
        <f t="shared" ca="1" si="262"/>
        <v>`_rev`:`2-7d7c1eeb4527a97c609fa9b5686a2e43`,</v>
      </c>
      <c r="C600" t="str">
        <f t="shared" ca="1" si="263"/>
        <v>`worksiteEncoded`:`KN_ODS_MNSHOP`,</v>
      </c>
      <c r="D600" t="str">
        <f t="shared" ca="1" si="264"/>
        <v>`client`:`KN`,</v>
      </c>
      <c r="E600" t="str">
        <f t="shared" ca="1" si="265"/>
        <v>`location`:`ODS`,</v>
      </c>
      <c r="F600" t="str">
        <f t="shared" ca="1" si="266"/>
        <v>`locID`:`MNSHOP`,</v>
      </c>
      <c r="G600" t="str">
        <f t="shared" ca="1" si="267"/>
        <v>`username`:`scabrera`,</v>
      </c>
      <c r="H600" t="str">
        <f t="shared" ca="1" si="268"/>
        <v>`lastName`:`Cabrera`,</v>
      </c>
      <c r="I600" t="str">
        <f t="shared" ca="1" si="269"/>
        <v>`firstName`:`Sergio`,</v>
      </c>
      <c r="J600" t="str">
        <f t="shared" ca="1" si="270"/>
        <v>`technician`:`Cabrera, Sergio`,</v>
      </c>
      <c r="K600" t="str">
        <f t="shared" ca="1" si="271"/>
        <v>`timeStampM`:`2017-11-07T00:49:53-06:00`,</v>
      </c>
      <c r="L600" t="str">
        <f t="shared" ca="1" si="272"/>
        <v>`shiftSerial`:`43040_06`,</v>
      </c>
      <c r="M600" t="str">
        <f t="shared" ca="1" si="273"/>
        <v>`siteUid`:521887,</v>
      </c>
      <c r="N600" t="str">
        <f t="shared" ca="1" si="274"/>
        <v>`timeStamp`:43046.0346441435,</v>
      </c>
      <c r="O600" t="str">
        <f t="shared" ca="1" si="275"/>
        <v>`payrollPeriod`:43040,</v>
      </c>
      <c r="P600" t="str">
        <f t="shared" ca="1" si="276"/>
        <v>`rprtDateX`:43045,</v>
      </c>
      <c r="Q600" t="str">
        <f t="shared" ca="1" si="277"/>
        <v>`payroll_Period`:43040,</v>
      </c>
      <c r="R600" t="str">
        <f t="shared" ca="1" si="278"/>
        <v>`ts`:0.75,</v>
      </c>
      <c r="S600" t="str">
        <f t="shared" ca="1" si="279"/>
        <v>`te`:0.875,</v>
      </c>
      <c r="T600" t="str">
        <f t="shared" ca="1" si="280"/>
        <v>`repairHrs`:3,</v>
      </c>
      <c r="U600" t="str">
        <f t="shared" ca="1" si="281"/>
        <v>`rprtDate`:`2017-11-06`,</v>
      </c>
      <c r="V600" t="str">
        <f t="shared" ca="1" si="282"/>
        <v>`timeStarts`:`2017-11-06T18:00:00-06:00`,</v>
      </c>
      <c r="W600" t="str">
        <f t="shared" ca="1" si="283"/>
        <v>`timeEnds`:`2017-11-06T21:00:00-06:00`,</v>
      </c>
      <c r="X600" t="str">
        <f t="shared" ca="1" si="284"/>
        <v>`shift`:`PM`,</v>
      </c>
      <c r="Y600" t="str">
        <f t="shared" ca="1" si="285"/>
        <v>`shiftStartTime`:`null`,</v>
      </c>
      <c r="Z600" t="str">
        <f t="shared" ca="1" si="286"/>
        <v>`wONum`:`KNSHOP`,</v>
      </c>
      <c r="AA600" t="str">
        <f t="shared" ca="1" si="287"/>
        <v>`uNum`:`311825`,</v>
      </c>
      <c r="AB600" t="str">
        <f t="shared" ca="1" si="288"/>
        <v>`notes`:`Perform checklist`,</v>
      </c>
      <c r="AC600" t="str">
        <f t="shared" ca="1" si="289"/>
        <v>`shift_Serial`:`43040_06`}</v>
      </c>
    </row>
    <row r="601" spans="1:29" x14ac:dyDescent="0.2">
      <c r="A601" t="str">
        <f t="shared" ca="1" si="261"/>
        <v>{`_id`:`scabrera_2017-11-08_06-36-52_-0600_Wed`,</v>
      </c>
      <c r="B601" t="str">
        <f t="shared" ca="1" si="262"/>
        <v>`_rev`:`2-61a282d54a73ce5d4194833ae3d4a5ce`,</v>
      </c>
      <c r="C601" t="str">
        <f t="shared" ca="1" si="263"/>
        <v>`worksiteEncoded`:`KN_ODS_MNSHOP`,</v>
      </c>
      <c r="D601" t="str">
        <f t="shared" ca="1" si="264"/>
        <v>`client`:`KN`,</v>
      </c>
      <c r="E601" t="str">
        <f t="shared" ca="1" si="265"/>
        <v>`location`:`ODS`,</v>
      </c>
      <c r="F601" t="str">
        <f t="shared" ca="1" si="266"/>
        <v>`locID`:`MNSHOP`,</v>
      </c>
      <c r="G601" t="str">
        <f t="shared" ca="1" si="267"/>
        <v>`username`:`scabrera`,</v>
      </c>
      <c r="H601" t="str">
        <f t="shared" ca="1" si="268"/>
        <v>`lastName`:`Cabrera`,</v>
      </c>
      <c r="I601" t="str">
        <f t="shared" ca="1" si="269"/>
        <v>`firstName`:`Sergio`,</v>
      </c>
      <c r="J601" t="str">
        <f t="shared" ca="1" si="270"/>
        <v>`technician`:`Cabrera, Sergio`,</v>
      </c>
      <c r="K601" t="str">
        <f t="shared" ca="1" si="271"/>
        <v>`timeStampM`:`2017-11-08T06:36:52-06:00`,</v>
      </c>
      <c r="L601" t="str">
        <f t="shared" ca="1" si="272"/>
        <v>`shiftSerial`:`43040_06`,</v>
      </c>
      <c r="M601" t="str">
        <f t="shared" ca="1" si="273"/>
        <v>`siteUid`:521887,</v>
      </c>
      <c r="N601" t="str">
        <f t="shared" ca="1" si="274"/>
        <v>`timeStamp`:43047.2756050116,</v>
      </c>
      <c r="O601" t="str">
        <f t="shared" ca="1" si="275"/>
        <v>`payrollPeriod`:43040,</v>
      </c>
      <c r="P601" t="str">
        <f t="shared" ca="1" si="276"/>
        <v>`rprtDateX`:43045,</v>
      </c>
      <c r="Q601" t="str">
        <f t="shared" ca="1" si="277"/>
        <v>`payroll_Period`:43040,</v>
      </c>
      <c r="R601" t="str">
        <f t="shared" ca="1" si="278"/>
        <v>`ts`:0.875,</v>
      </c>
      <c r="S601" t="str">
        <f t="shared" ca="1" si="279"/>
        <v>`te`:0.0416666666666667,</v>
      </c>
      <c r="T601" t="str">
        <f t="shared" ca="1" si="280"/>
        <v>`repairHrs`:4,</v>
      </c>
      <c r="U601" t="str">
        <f t="shared" ca="1" si="281"/>
        <v>`rprtDate`:`2017-11-06`,</v>
      </c>
      <c r="V601" t="str">
        <f t="shared" ca="1" si="282"/>
        <v>`timeStarts`:`2017-11-06T21:00:00-06:00`,</v>
      </c>
      <c r="W601" t="str">
        <f t="shared" ca="1" si="283"/>
        <v>`timeEnds`:`2017-11-07T01:00:00-06:00`,</v>
      </c>
      <c r="X601" t="str">
        <f t="shared" ca="1" si="284"/>
        <v>`shift`:`PM`,</v>
      </c>
      <c r="Y601" t="str">
        <f t="shared" ca="1" si="285"/>
        <v>`shiftStartTime`:`null`,</v>
      </c>
      <c r="Z601" t="str">
        <f t="shared" ca="1" si="286"/>
        <v>`wONum`:`KNSHOP`,</v>
      </c>
      <c r="AA601" t="str">
        <f t="shared" ca="1" si="287"/>
        <v>`uNum`:`5122279`,</v>
      </c>
      <c r="AB601" t="str">
        <f t="shared" ca="1" si="288"/>
        <v>`notes`:`Remove and replace water pump and checked thermostats`,</v>
      </c>
      <c r="AC601" t="str">
        <f t="shared" ca="1" si="289"/>
        <v>`shift_Serial`:`43040_06`}</v>
      </c>
    </row>
    <row r="602" spans="1:29" x14ac:dyDescent="0.2">
      <c r="A602" t="str">
        <f t="shared" ca="1" si="261"/>
        <v>{`_id`:`scabrera_2017-11-08_06-37-41_-0600_Wed`,</v>
      </c>
      <c r="B602" t="str">
        <f t="shared" ca="1" si="262"/>
        <v>`_rev`:`2-5a4ac124d122a2ea4f639d2116124c58`,</v>
      </c>
      <c r="C602" t="str">
        <f t="shared" ca="1" si="263"/>
        <v>`worksiteEncoded`:`KN_ODS_MNSHOP`,</v>
      </c>
      <c r="D602" t="str">
        <f t="shared" ca="1" si="264"/>
        <v>`client`:`KN`,</v>
      </c>
      <c r="E602" t="str">
        <f t="shared" ca="1" si="265"/>
        <v>`location`:`ODS`,</v>
      </c>
      <c r="F602" t="str">
        <f t="shared" ca="1" si="266"/>
        <v>`locID`:`MNSHOP`,</v>
      </c>
      <c r="G602" t="str">
        <f t="shared" ca="1" si="267"/>
        <v>`username`:`scabrera`,</v>
      </c>
      <c r="H602" t="str">
        <f t="shared" ca="1" si="268"/>
        <v>`lastName`:`Cabrera`,</v>
      </c>
      <c r="I602" t="str">
        <f t="shared" ca="1" si="269"/>
        <v>`firstName`:`Sergio`,</v>
      </c>
      <c r="J602" t="str">
        <f t="shared" ca="1" si="270"/>
        <v>`technician`:`Cabrera, Sergio`,</v>
      </c>
      <c r="K602" t="str">
        <f t="shared" ca="1" si="271"/>
        <v>`timeStampM`:`2017-11-08T06:37:41-06:00`,</v>
      </c>
      <c r="L602" t="str">
        <f t="shared" ca="1" si="272"/>
        <v>`shiftSerial`:`43040_06`,</v>
      </c>
      <c r="M602" t="str">
        <f t="shared" ca="1" si="273"/>
        <v>`siteUid`:521887,</v>
      </c>
      <c r="N602" t="str">
        <f t="shared" ca="1" si="274"/>
        <v>`timeStamp`:43047.2761723611,</v>
      </c>
      <c r="O602" t="str">
        <f t="shared" ca="1" si="275"/>
        <v>`payrollPeriod`:43040,</v>
      </c>
      <c r="P602" t="str">
        <f t="shared" ca="1" si="276"/>
        <v>`rprtDateX`:43045,</v>
      </c>
      <c r="Q602" t="str">
        <f t="shared" ca="1" si="277"/>
        <v>`payroll_Period`:43040,</v>
      </c>
      <c r="R602" t="str">
        <f t="shared" ca="1" si="278"/>
        <v>`ts`:0.0416666666666667,</v>
      </c>
      <c r="S602" t="str">
        <f t="shared" ca="1" si="279"/>
        <v>`te`:0.208333333333333,</v>
      </c>
      <c r="T602" t="str">
        <f t="shared" ca="1" si="280"/>
        <v>`repairHrs`:4,</v>
      </c>
      <c r="U602" t="str">
        <f t="shared" ca="1" si="281"/>
        <v>`rprtDate`:`2017-11-06`,</v>
      </c>
      <c r="V602" t="str">
        <f t="shared" ca="1" si="282"/>
        <v>`timeStarts`:`2017-11-07T01:00:00-06:00`,</v>
      </c>
      <c r="W602" t="str">
        <f t="shared" ca="1" si="283"/>
        <v>`timeEnds`:`2017-11-07T05:00:00-06:00`,</v>
      </c>
      <c r="X602" t="str">
        <f t="shared" ca="1" si="284"/>
        <v>`shift`:`PM`,</v>
      </c>
      <c r="Y602" t="str">
        <f t="shared" ca="1" si="285"/>
        <v>`shiftStartTime`:`null`,</v>
      </c>
      <c r="Z602" t="str">
        <f t="shared" ca="1" si="286"/>
        <v>`wONum`:`KNSHOP`,</v>
      </c>
      <c r="AA602" t="str">
        <f t="shared" ca="1" si="287"/>
        <v>`uNum`:`5111603`,</v>
      </c>
      <c r="AB602" t="str">
        <f t="shared" ca="1" si="288"/>
        <v>`notes`:`Inspect hydraulic leak, transmission seal leak and perform checklist`,</v>
      </c>
      <c r="AC602" t="str">
        <f t="shared" ca="1" si="289"/>
        <v>`shift_Serial`:`43040_06`}</v>
      </c>
    </row>
    <row r="603" spans="1:29" x14ac:dyDescent="0.2">
      <c r="A603" t="str">
        <f t="shared" ca="1" si="261"/>
        <v>{`_id`:`scabrera_2017-11-08_06-38-49_-0600_Wed`,</v>
      </c>
      <c r="B603" t="str">
        <f t="shared" ca="1" si="262"/>
        <v>`_rev`:`3-c7313ef46a101d69f32ebcc3aeb022d0`,</v>
      </c>
      <c r="C603" t="str">
        <f t="shared" ca="1" si="263"/>
        <v>`worksiteEncoded`:`KN_ODS_MNSHOP`,</v>
      </c>
      <c r="D603" t="str">
        <f t="shared" ca="1" si="264"/>
        <v>`client`:`KN`,</v>
      </c>
      <c r="E603" t="str">
        <f t="shared" ca="1" si="265"/>
        <v>`location`:`ODS`,</v>
      </c>
      <c r="F603" t="str">
        <f t="shared" ca="1" si="266"/>
        <v>`locID`:`MNSHOP`,</v>
      </c>
      <c r="G603" t="str">
        <f t="shared" ca="1" si="267"/>
        <v>`username`:`scabrera`,</v>
      </c>
      <c r="H603" t="str">
        <f t="shared" ca="1" si="268"/>
        <v>`lastName`:`Cabrera`,</v>
      </c>
      <c r="I603" t="str">
        <f t="shared" ca="1" si="269"/>
        <v>`firstName`:`Sergio`,</v>
      </c>
      <c r="J603" t="str">
        <f t="shared" ca="1" si="270"/>
        <v>`technician`:`Cabrera, Sergio`,</v>
      </c>
      <c r="K603" t="str">
        <f t="shared" ca="1" si="271"/>
        <v>`timeStampM`:`null`,</v>
      </c>
      <c r="L603" t="str">
        <f t="shared" ca="1" si="272"/>
        <v>`shiftSerial`:`43040_07`,</v>
      </c>
      <c r="M603" t="str">
        <f t="shared" ca="1" si="273"/>
        <v>`siteUid`:521887,</v>
      </c>
      <c r="N603" t="str">
        <f t="shared" ca="1" si="274"/>
        <v>`timeStamp`:43047.2769609028,</v>
      </c>
      <c r="O603" t="str">
        <f t="shared" ca="1" si="275"/>
        <v>`payrollPeriod`:43040,</v>
      </c>
      <c r="P603" t="str">
        <f t="shared" ca="1" si="276"/>
        <v>`rprtDateX`:43046,</v>
      </c>
      <c r="Q603" t="str">
        <f t="shared" ca="1" si="277"/>
        <v>`payroll_Period`:43040,</v>
      </c>
      <c r="R603" t="str">
        <f t="shared" ca="1" si="278"/>
        <v>`ts`:0.75,</v>
      </c>
      <c r="S603" t="str">
        <f t="shared" ca="1" si="279"/>
        <v>`te`:0.979166666666667,</v>
      </c>
      <c r="T603" t="str">
        <f t="shared" ca="1" si="280"/>
        <v>`repairHrs`:5.5,</v>
      </c>
      <c r="U603" t="str">
        <f t="shared" ca="1" si="281"/>
        <v>`rprtDate`:`2017-11-07`,</v>
      </c>
      <c r="V603" t="str">
        <f t="shared" ca="1" si="282"/>
        <v>`timeStarts`:`2017-11-07T18:00:00-06:00`,</v>
      </c>
      <c r="W603" t="str">
        <f t="shared" ca="1" si="283"/>
        <v>`timeEnds`:`2017-11-07T23:30:00-06:00`,</v>
      </c>
      <c r="X603" t="str">
        <f t="shared" ca="1" si="284"/>
        <v>`shift`:`PM`,</v>
      </c>
      <c r="Y603" t="str">
        <f t="shared" ca="1" si="285"/>
        <v>`shiftStartTime`:`null`,</v>
      </c>
      <c r="Z603" t="str">
        <f t="shared" ca="1" si="286"/>
        <v>`wONum`:`KNSHOP`,</v>
      </c>
      <c r="AA603" t="str">
        <f t="shared" ca="1" si="287"/>
        <v>`uNum`:`HP-078`,</v>
      </c>
      <c r="AB603" t="str">
        <f t="shared" ca="1" si="288"/>
        <v>`notes`:`Remove manifold and inspect leak and install back`,</v>
      </c>
      <c r="AC603" t="str">
        <f t="shared" ca="1" si="289"/>
        <v>`shift_Serial`:`43040_07`}</v>
      </c>
    </row>
    <row r="604" spans="1:29" x14ac:dyDescent="0.2">
      <c r="A604" t="str">
        <f t="shared" ca="1" si="261"/>
        <v>{`_id`:`scabrera_2017-11-08_06-39-31_-0600_Wed`,</v>
      </c>
      <c r="B604" t="str">
        <f t="shared" ca="1" si="262"/>
        <v>`_rev`:`2-a907dce736c63530e6b618090fe1085e`,</v>
      </c>
      <c r="C604" t="str">
        <f t="shared" ca="1" si="263"/>
        <v>`worksiteEncoded`:`KN_ODS_MNSHOP`,</v>
      </c>
      <c r="D604" t="str">
        <f t="shared" ca="1" si="264"/>
        <v>`client`:`KN`,</v>
      </c>
      <c r="E604" t="str">
        <f t="shared" ca="1" si="265"/>
        <v>`location`:`ODS`,</v>
      </c>
      <c r="F604" t="str">
        <f t="shared" ca="1" si="266"/>
        <v>`locID`:`MNSHOP`,</v>
      </c>
      <c r="G604" t="str">
        <f t="shared" ca="1" si="267"/>
        <v>`username`:`scabrera`,</v>
      </c>
      <c r="H604" t="str">
        <f t="shared" ca="1" si="268"/>
        <v>`lastName`:`Cabrera`,</v>
      </c>
      <c r="I604" t="str">
        <f t="shared" ca="1" si="269"/>
        <v>`firstName`:`Sergio`,</v>
      </c>
      <c r="J604" t="str">
        <f t="shared" ca="1" si="270"/>
        <v>`technician`:`Cabrera, Sergio`,</v>
      </c>
      <c r="K604" t="str">
        <f t="shared" ca="1" si="271"/>
        <v>`timeStampM`:`2017-11-08T06:39:31-06:00`,</v>
      </c>
      <c r="L604" t="str">
        <f t="shared" ca="1" si="272"/>
        <v>`shiftSerial`:`43040_07`,</v>
      </c>
      <c r="M604" t="str">
        <f t="shared" ca="1" si="273"/>
        <v>`siteUid`:521887,</v>
      </c>
      <c r="N604" t="str">
        <f t="shared" ca="1" si="274"/>
        <v>`timeStamp`:43047.2774443634,</v>
      </c>
      <c r="O604" t="str">
        <f t="shared" ca="1" si="275"/>
        <v>`payrollPeriod`:43040,</v>
      </c>
      <c r="P604" t="str">
        <f t="shared" ca="1" si="276"/>
        <v>`rprtDateX`:43046,</v>
      </c>
      <c r="Q604" t="str">
        <f t="shared" ca="1" si="277"/>
        <v>`payroll_Period`:43040,</v>
      </c>
      <c r="R604" t="str">
        <f t="shared" ca="1" si="278"/>
        <v>`ts`:0.979166666666667,</v>
      </c>
      <c r="S604" t="str">
        <f t="shared" ca="1" si="279"/>
        <v>`te`:0.208333333333333,</v>
      </c>
      <c r="T604" t="str">
        <f t="shared" ca="1" si="280"/>
        <v>`repairHrs`:5.5,</v>
      </c>
      <c r="U604" t="str">
        <f t="shared" ca="1" si="281"/>
        <v>`rprtDate`:`2017-11-07`,</v>
      </c>
      <c r="V604" t="str">
        <f t="shared" ca="1" si="282"/>
        <v>`timeStarts`:`2017-11-07T23:30:00-06:00`,</v>
      </c>
      <c r="W604" t="str">
        <f t="shared" ca="1" si="283"/>
        <v>`timeEnds`:`2017-11-08T05:00:00-06:00`,</v>
      </c>
      <c r="X604" t="str">
        <f t="shared" ca="1" si="284"/>
        <v>`shift`:`PM`,</v>
      </c>
      <c r="Y604" t="str">
        <f t="shared" ca="1" si="285"/>
        <v>`shiftStartTime`:`null`,</v>
      </c>
      <c r="Z604" t="str">
        <f t="shared" ca="1" si="286"/>
        <v>`wONum`:`KNSHOP`,</v>
      </c>
      <c r="AA604" t="str">
        <f t="shared" ca="1" si="287"/>
        <v>`uNum`:`506122`,</v>
      </c>
      <c r="AB604" t="str">
        <f t="shared" ca="1" si="288"/>
        <v>`notes`:`Remove fluid end`,</v>
      </c>
      <c r="AC604" t="str">
        <f t="shared" ca="1" si="289"/>
        <v>`shift_Serial`:`43040_07`}</v>
      </c>
    </row>
    <row r="605" spans="1:29" x14ac:dyDescent="0.2">
      <c r="A605" t="str">
        <f t="shared" ca="1" si="261"/>
        <v>{`_id`:`storrestrejo_2017-10-06_07-49-26_-0500_Fri`,</v>
      </c>
      <c r="B605" t="str">
        <f t="shared" ca="1" si="262"/>
        <v>`_rev`:`2-d30b3edf18573e1385cc14bcd4630d7d`,</v>
      </c>
      <c r="C605" t="str">
        <f t="shared" ca="1" si="263"/>
        <v>`worksiteEncoded`:`KN_ODS_MNSHOP`,</v>
      </c>
      <c r="D605" t="str">
        <f t="shared" ca="1" si="264"/>
        <v>`client`:`KN`,</v>
      </c>
      <c r="E605" t="str">
        <f t="shared" ca="1" si="265"/>
        <v>`location`:`ODS`,</v>
      </c>
      <c r="F605" t="str">
        <f t="shared" ca="1" si="266"/>
        <v>`locID`:`MNSHOP`,</v>
      </c>
      <c r="G605" t="str">
        <f t="shared" ca="1" si="267"/>
        <v>`username`:`storrestrejo`,</v>
      </c>
      <c r="H605" t="str">
        <f t="shared" ca="1" si="268"/>
        <v>`lastName`:`Torres Trejo`,</v>
      </c>
      <c r="I605" t="str">
        <f t="shared" ca="1" si="269"/>
        <v>`firstName`:`Servando`,</v>
      </c>
      <c r="J605" t="str">
        <f t="shared" ca="1" si="270"/>
        <v>`technician`:`Torres Trejo, Servando`,</v>
      </c>
      <c r="K605" t="str">
        <f t="shared" ca="1" si="271"/>
        <v>`timeStampM`:`2017-10-06T07:49:26-05:00`,</v>
      </c>
      <c r="L605" t="str">
        <f t="shared" ca="1" si="272"/>
        <v>`shiftSerial`:`43012_01`,</v>
      </c>
      <c r="M605" t="str">
        <f t="shared" ca="1" si="273"/>
        <v>`siteUid`:521887,</v>
      </c>
      <c r="N605" t="str">
        <f t="shared" ca="1" si="274"/>
        <v>`timeStamp`:43014.3260019213,</v>
      </c>
      <c r="O605" t="str">
        <f t="shared" ca="1" si="275"/>
        <v>`payrollPeriod`:43012,</v>
      </c>
      <c r="P605" t="str">
        <f t="shared" ca="1" si="276"/>
        <v>`rprtDateX`:43012,</v>
      </c>
      <c r="Q605" t="str">
        <f t="shared" ca="1" si="277"/>
        <v>`payroll_Period`:43012,</v>
      </c>
      <c r="R605" t="str">
        <f t="shared" ca="1" si="278"/>
        <v>`ts`:0.75,</v>
      </c>
      <c r="S605" t="str">
        <f t="shared" ca="1" si="279"/>
        <v>`te`:0.208333333333333,</v>
      </c>
      <c r="T605" t="str">
        <f t="shared" ca="1" si="280"/>
        <v>`repairHrs`:11,</v>
      </c>
      <c r="U605" t="str">
        <f t="shared" ca="1" si="281"/>
        <v>`rprtDate`:`2017-10-04`,</v>
      </c>
      <c r="V605" t="str">
        <f t="shared" ca="1" si="282"/>
        <v>`timeStarts`:`2017-10-04T18:00:00-05:00`,</v>
      </c>
      <c r="W605" t="str">
        <f t="shared" ca="1" si="283"/>
        <v>`timeEnds`:`2017-10-05T05:00:00-05:00`,</v>
      </c>
      <c r="X605" t="str">
        <f t="shared" ca="1" si="284"/>
        <v>`shift`:`PM`,</v>
      </c>
      <c r="Y605" t="str">
        <f t="shared" ca="1" si="285"/>
        <v>`shiftStartTime`:`6`,</v>
      </c>
      <c r="Z605" t="str">
        <f t="shared" ca="1" si="286"/>
        <v>`wONum`:`KNSHOP`,</v>
      </c>
      <c r="AA605" t="str">
        <f t="shared" ca="1" si="287"/>
        <v>`uNum`:`10065`,</v>
      </c>
      <c r="AB605" t="str">
        <f t="shared" ca="1" si="288"/>
        <v>`notes`:`Oil change pump power in . Liquing pipe tfuga aceite cover valve`,</v>
      </c>
      <c r="AC605" t="str">
        <f t="shared" ca="1" si="289"/>
        <v>`shift_Serial`:`43012_01`}</v>
      </c>
    </row>
    <row r="606" spans="1:29" x14ac:dyDescent="0.2">
      <c r="A606" t="str">
        <f t="shared" ca="1" si="261"/>
        <v>{`_id`:`storrestrejo_2017-10-06_08-15-02_-0500_Fri`,</v>
      </c>
      <c r="B606" t="str">
        <f t="shared" ca="1" si="262"/>
        <v>`_rev`:`2-eb0c7899c61d80bd8039be28e67ebfce`,</v>
      </c>
      <c r="C606" t="str">
        <f t="shared" ca="1" si="263"/>
        <v>`worksiteEncoded`:`KN_ODS_MNSHOP`,</v>
      </c>
      <c r="D606" t="str">
        <f t="shared" ca="1" si="264"/>
        <v>`client`:`KN`,</v>
      </c>
      <c r="E606" t="str">
        <f t="shared" ca="1" si="265"/>
        <v>`location`:`ODS`,</v>
      </c>
      <c r="F606" t="str">
        <f t="shared" ca="1" si="266"/>
        <v>`locID`:`MNSHOP`,</v>
      </c>
      <c r="G606" t="str">
        <f t="shared" ca="1" si="267"/>
        <v>`username`:`storrestrejo`,</v>
      </c>
      <c r="H606" t="str">
        <f t="shared" ca="1" si="268"/>
        <v>`lastName`:`Torres Trejo`,</v>
      </c>
      <c r="I606" t="str">
        <f t="shared" ca="1" si="269"/>
        <v>`firstName`:`Servando`,</v>
      </c>
      <c r="J606" t="str">
        <f t="shared" ca="1" si="270"/>
        <v>`technician`:`Torres Trejo, Servando`,</v>
      </c>
      <c r="K606" t="str">
        <f t="shared" ca="1" si="271"/>
        <v>`timeStampM`:`2017-10-06T08:15:02-05:00`,</v>
      </c>
      <c r="L606" t="str">
        <f t="shared" ca="1" si="272"/>
        <v>`shiftSerial`:`43012_02`,</v>
      </c>
      <c r="M606" t="str">
        <f t="shared" ca="1" si="273"/>
        <v>`siteUid`:521887,</v>
      </c>
      <c r="N606" t="str">
        <f t="shared" ca="1" si="274"/>
        <v>`timeStamp`:43014.3437738657,</v>
      </c>
      <c r="O606" t="str">
        <f t="shared" ca="1" si="275"/>
        <v>`payrollPeriod`:43012,</v>
      </c>
      <c r="P606" t="str">
        <f t="shared" ca="1" si="276"/>
        <v>`rprtDateX`:43013,</v>
      </c>
      <c r="Q606" t="str">
        <f t="shared" ca="1" si="277"/>
        <v>`payroll_Period`:43012,</v>
      </c>
      <c r="R606" t="str">
        <f t="shared" ca="1" si="278"/>
        <v>`ts`:0.75,</v>
      </c>
      <c r="S606" t="str">
        <f t="shared" ca="1" si="279"/>
        <v>`te`:0.0833333333333333,</v>
      </c>
      <c r="T606" t="str">
        <f t="shared" ca="1" si="280"/>
        <v>`repairHrs`:8,</v>
      </c>
      <c r="U606" t="str">
        <f t="shared" ca="1" si="281"/>
        <v>`rprtDate`:`2017-10-05`,</v>
      </c>
      <c r="V606" t="str">
        <f t="shared" ca="1" si="282"/>
        <v>`timeStarts`:`2017-10-05T18:00:00-05:00`,</v>
      </c>
      <c r="W606" t="str">
        <f t="shared" ca="1" si="283"/>
        <v>`timeEnds`:`2017-10-06T02:00:00-05:00`,</v>
      </c>
      <c r="X606" t="str">
        <f t="shared" ca="1" si="284"/>
        <v>`shift`:`PM`,</v>
      </c>
      <c r="Y606" t="str">
        <f t="shared" ca="1" si="285"/>
        <v>`shiftStartTime`:`6`,</v>
      </c>
      <c r="Z606" t="str">
        <f t="shared" ca="1" si="286"/>
        <v>`wONum`:`KNSHOP`,</v>
      </c>
      <c r="AA606" t="str">
        <f t="shared" ca="1" si="287"/>
        <v>`uNum`:`507341`,</v>
      </c>
      <c r="AB606" t="str">
        <f t="shared" ca="1" si="288"/>
        <v>`notes`:`Drain trsnsmition drain clean power in , weldingpipe fluid end`,</v>
      </c>
      <c r="AC606" t="str">
        <f t="shared" ca="1" si="289"/>
        <v>`shift_Serial`:`43012_02`}</v>
      </c>
    </row>
    <row r="607" spans="1:29" x14ac:dyDescent="0.2">
      <c r="A607" t="str">
        <f t="shared" ca="1" si="261"/>
        <v>{`_id`:`storrestrejo_2017-10-06_08-17-22_-0500_Fri`,</v>
      </c>
      <c r="B607" t="str">
        <f t="shared" ca="1" si="262"/>
        <v>`_rev`:`2-16d8d04a2ac6e2342e842e9f76a5ff7f`,</v>
      </c>
      <c r="C607" t="str">
        <f t="shared" ca="1" si="263"/>
        <v>`worksiteEncoded`:`KN_ODS_MNSHOP`,</v>
      </c>
      <c r="D607" t="str">
        <f t="shared" ca="1" si="264"/>
        <v>`client`:`KN`,</v>
      </c>
      <c r="E607" t="str">
        <f t="shared" ca="1" si="265"/>
        <v>`location`:`ODS`,</v>
      </c>
      <c r="F607" t="str">
        <f t="shared" ca="1" si="266"/>
        <v>`locID`:`MNSHOP`,</v>
      </c>
      <c r="G607" t="str">
        <f t="shared" ca="1" si="267"/>
        <v>`username`:`storrestrejo`,</v>
      </c>
      <c r="H607" t="str">
        <f t="shared" ca="1" si="268"/>
        <v>`lastName`:`Torres Trejo`,</v>
      </c>
      <c r="I607" t="str">
        <f t="shared" ca="1" si="269"/>
        <v>`firstName`:`Servando`,</v>
      </c>
      <c r="J607" t="str">
        <f t="shared" ca="1" si="270"/>
        <v>`technician`:`Torres Trejo, Servando`,</v>
      </c>
      <c r="K607" t="str">
        <f t="shared" ca="1" si="271"/>
        <v>`timeStampM`:`2017-10-06T08:17:22-05:00`,</v>
      </c>
      <c r="L607" t="str">
        <f t="shared" ca="1" si="272"/>
        <v>`shiftSerial`:`43012_02`,</v>
      </c>
      <c r="M607" t="str">
        <f t="shared" ca="1" si="273"/>
        <v>`siteUid`:521887,</v>
      </c>
      <c r="N607" t="str">
        <f t="shared" ca="1" si="274"/>
        <v>`timeStamp`:43014.3454029051,</v>
      </c>
      <c r="O607" t="str">
        <f t="shared" ca="1" si="275"/>
        <v>`payrollPeriod`:43012,</v>
      </c>
      <c r="P607" t="str">
        <f t="shared" ca="1" si="276"/>
        <v>`rprtDateX`:43013,</v>
      </c>
      <c r="Q607" t="str">
        <f t="shared" ca="1" si="277"/>
        <v>`payroll_Period`:43012,</v>
      </c>
      <c r="R607" t="str">
        <f t="shared" ca="1" si="278"/>
        <v>`ts`:0.0833333333333333,</v>
      </c>
      <c r="S607" t="str">
        <f t="shared" ca="1" si="279"/>
        <v>`te`:0.208333333333333,</v>
      </c>
      <c r="T607" t="str">
        <f t="shared" ca="1" si="280"/>
        <v>`repairHrs`:3,</v>
      </c>
      <c r="U607" t="str">
        <f t="shared" ca="1" si="281"/>
        <v>`rprtDate`:`2017-10-05`,</v>
      </c>
      <c r="V607" t="str">
        <f t="shared" ca="1" si="282"/>
        <v>`timeStarts`:`2017-10-06T02:00:00-05:00`,</v>
      </c>
      <c r="W607" t="str">
        <f t="shared" ca="1" si="283"/>
        <v>`timeEnds`:`2017-10-06T05:00:00-05:00`,</v>
      </c>
      <c r="X607" t="str">
        <f t="shared" ca="1" si="284"/>
        <v>`shift`:`PM`,</v>
      </c>
      <c r="Y607" t="str">
        <f t="shared" ca="1" si="285"/>
        <v>`shiftStartTime`:`6`,</v>
      </c>
      <c r="Z607" t="str">
        <f t="shared" ca="1" si="286"/>
        <v>`wONum`:`KNSHOP`,</v>
      </c>
      <c r="AA607" t="str">
        <f t="shared" ca="1" si="287"/>
        <v>`uNum`:`506262`,</v>
      </c>
      <c r="AB607" t="str">
        <f t="shared" ca="1" si="288"/>
        <v>`notes`:`Liquing fan motor`,</v>
      </c>
      <c r="AC607" t="str">
        <f t="shared" ca="1" si="289"/>
        <v>`shift_Serial`:`43012_02`}</v>
      </c>
    </row>
    <row r="608" spans="1:29" x14ac:dyDescent="0.2">
      <c r="A608" t="str">
        <f t="shared" ca="1" si="261"/>
        <v>{`_id`:`storrestrejo_2017-10-07_18-38-24_-0500_Sat`,</v>
      </c>
      <c r="B608" t="str">
        <f t="shared" ca="1" si="262"/>
        <v>`_rev`:`2-3f0ce93cd68f6f3cbe402881e87faa4c`,</v>
      </c>
      <c r="C608" t="str">
        <f t="shared" ca="1" si="263"/>
        <v>`worksiteEncoded`:`KN_ODS_MNSHOP`,</v>
      </c>
      <c r="D608" t="str">
        <f t="shared" ca="1" si="264"/>
        <v>`client`:`KN`,</v>
      </c>
      <c r="E608" t="str">
        <f t="shared" ca="1" si="265"/>
        <v>`location`:`ODS`,</v>
      </c>
      <c r="F608" t="str">
        <f t="shared" ca="1" si="266"/>
        <v>`locID`:`MNSHOP`,</v>
      </c>
      <c r="G608" t="str">
        <f t="shared" ca="1" si="267"/>
        <v>`username`:`storrestrejo`,</v>
      </c>
      <c r="H608" t="str">
        <f t="shared" ca="1" si="268"/>
        <v>`lastName`:`Torres Trejo`,</v>
      </c>
      <c r="I608" t="str">
        <f t="shared" ca="1" si="269"/>
        <v>`firstName`:`Servando`,</v>
      </c>
      <c r="J608" t="str">
        <f t="shared" ca="1" si="270"/>
        <v>`technician`:`Torres Trejo, Servando`,</v>
      </c>
      <c r="K608" t="str">
        <f t="shared" ca="1" si="271"/>
        <v>`timeStampM`:`2017-10-07T18:38:24-05:00`,</v>
      </c>
      <c r="L608" t="str">
        <f t="shared" ca="1" si="272"/>
        <v>`shiftSerial`:`43012_03`,</v>
      </c>
      <c r="M608" t="str">
        <f t="shared" ca="1" si="273"/>
        <v>`siteUid`:521887,</v>
      </c>
      <c r="N608" t="str">
        <f t="shared" ca="1" si="274"/>
        <v>`timeStamp`:43015.7766730671,</v>
      </c>
      <c r="O608" t="str">
        <f t="shared" ca="1" si="275"/>
        <v>`payrollPeriod`:43012,</v>
      </c>
      <c r="P608" t="str">
        <f t="shared" ca="1" si="276"/>
        <v>`rprtDateX`:43014,</v>
      </c>
      <c r="Q608" t="str">
        <f t="shared" ca="1" si="277"/>
        <v>`payroll_Period`:43012,</v>
      </c>
      <c r="R608" t="str">
        <f t="shared" ca="1" si="278"/>
        <v>`ts`:0.75,</v>
      </c>
      <c r="S608" t="str">
        <f t="shared" ca="1" si="279"/>
        <v>`te`:0.0416666666666667,</v>
      </c>
      <c r="T608" t="str">
        <f t="shared" ca="1" si="280"/>
        <v>`repairHrs`:7,</v>
      </c>
      <c r="U608" t="str">
        <f t="shared" ca="1" si="281"/>
        <v>`rprtDate`:`2017-10-06`,</v>
      </c>
      <c r="V608" t="str">
        <f t="shared" ca="1" si="282"/>
        <v>`timeStarts`:`2017-10-06T18:00:00-05:00`,</v>
      </c>
      <c r="W608" t="str">
        <f t="shared" ca="1" si="283"/>
        <v>`timeEnds`:`2017-10-07T01:00:00-05:00`,</v>
      </c>
      <c r="X608" t="str">
        <f t="shared" ca="1" si="284"/>
        <v>`shift`:`PM`,</v>
      </c>
      <c r="Y608" t="str">
        <f t="shared" ca="1" si="285"/>
        <v>`shiftStartTime`:`6`,</v>
      </c>
      <c r="Z608" t="str">
        <f t="shared" ca="1" si="286"/>
        <v>`wONum`:`KNSHOP`,</v>
      </c>
      <c r="AA608" t="str">
        <f t="shared" ca="1" si="287"/>
        <v>`uNum`:`508772`,</v>
      </c>
      <c r="AB608" t="str">
        <f t="shared" ca="1" si="288"/>
        <v>`notes`:`Check list, puerta lado chofer`,</v>
      </c>
      <c r="AC608" t="str">
        <f t="shared" ca="1" si="289"/>
        <v>`shift_Serial`:`43012_03`}</v>
      </c>
    </row>
    <row r="609" spans="1:29" x14ac:dyDescent="0.2">
      <c r="A609" t="str">
        <f t="shared" ca="1" si="261"/>
        <v>{`_id`:`storrestrejo_2017-10-07_18-42-54_-0500_Sat`,</v>
      </c>
      <c r="B609" t="str">
        <f t="shared" ca="1" si="262"/>
        <v>`_rev`:`2-3b3fe4de2cb8d195e9d0867ded7e17d4`,</v>
      </c>
      <c r="C609" t="str">
        <f t="shared" ca="1" si="263"/>
        <v>`worksiteEncoded`:`KN_ODS_MNSHOP`,</v>
      </c>
      <c r="D609" t="str">
        <f t="shared" ca="1" si="264"/>
        <v>`client`:`KN`,</v>
      </c>
      <c r="E609" t="str">
        <f t="shared" ca="1" si="265"/>
        <v>`location`:`ODS`,</v>
      </c>
      <c r="F609" t="str">
        <f t="shared" ca="1" si="266"/>
        <v>`locID`:`MNSHOP`,</v>
      </c>
      <c r="G609" t="str">
        <f t="shared" ca="1" si="267"/>
        <v>`username`:`storrestrejo`,</v>
      </c>
      <c r="H609" t="str">
        <f t="shared" ca="1" si="268"/>
        <v>`lastName`:`Torres Trejo`,</v>
      </c>
      <c r="I609" t="str">
        <f t="shared" ca="1" si="269"/>
        <v>`firstName`:`Servando`,</v>
      </c>
      <c r="J609" t="str">
        <f t="shared" ca="1" si="270"/>
        <v>`technician`:`Torres Trejo, Servando`,</v>
      </c>
      <c r="K609" t="str">
        <f t="shared" ca="1" si="271"/>
        <v>`timeStampM`:`2017-10-07T18:42:54-05:00`,</v>
      </c>
      <c r="L609" t="str">
        <f t="shared" ca="1" si="272"/>
        <v>`shiftSerial`:`43012_03`,</v>
      </c>
      <c r="M609" t="str">
        <f t="shared" ca="1" si="273"/>
        <v>`siteUid`:521887,</v>
      </c>
      <c r="N609" t="str">
        <f t="shared" ca="1" si="274"/>
        <v>`timeStamp`:43015.7797971528,</v>
      </c>
      <c r="O609" t="str">
        <f t="shared" ca="1" si="275"/>
        <v>`payrollPeriod`:43012,</v>
      </c>
      <c r="P609" t="str">
        <f t="shared" ca="1" si="276"/>
        <v>`rprtDateX`:43014,</v>
      </c>
      <c r="Q609" t="str">
        <f t="shared" ca="1" si="277"/>
        <v>`payroll_Period`:43012,</v>
      </c>
      <c r="R609" t="str">
        <f t="shared" ca="1" si="278"/>
        <v>`ts`:0.0416666666666667,</v>
      </c>
      <c r="S609" t="str">
        <f t="shared" ca="1" si="279"/>
        <v>`te`:0.208333333333333,</v>
      </c>
      <c r="T609" t="str">
        <f t="shared" ca="1" si="280"/>
        <v>`repairHrs`:4,</v>
      </c>
      <c r="U609" t="str">
        <f t="shared" ca="1" si="281"/>
        <v>`rprtDate`:`2017-10-06`,</v>
      </c>
      <c r="V609" t="str">
        <f t="shared" ca="1" si="282"/>
        <v>`timeStarts`:`2017-10-07T01:00:00-05:00`,</v>
      </c>
      <c r="W609" t="str">
        <f t="shared" ca="1" si="283"/>
        <v>`timeEnds`:`2017-10-07T05:00:00-05:00`,</v>
      </c>
      <c r="X609" t="str">
        <f t="shared" ca="1" si="284"/>
        <v>`shift`:`PM`,</v>
      </c>
      <c r="Y609" t="str">
        <f t="shared" ca="1" si="285"/>
        <v>`shiftStartTime`:`6`,</v>
      </c>
      <c r="Z609" t="str">
        <f t="shared" ca="1" si="286"/>
        <v>`wONum`:`KNSHOP`,</v>
      </c>
      <c r="AA609" t="str">
        <f t="shared" ca="1" si="287"/>
        <v>`uNum`:`Q-408`,</v>
      </c>
      <c r="AB609" t="str">
        <f t="shared" ca="1" si="288"/>
        <v>`notes`:`Bomba power in ,cambio de aceite power in`,</v>
      </c>
      <c r="AC609" t="str">
        <f t="shared" ca="1" si="289"/>
        <v>`shift_Serial`:`43012_03`}</v>
      </c>
    </row>
    <row r="610" spans="1:29" x14ac:dyDescent="0.2">
      <c r="A610" t="str">
        <f t="shared" ca="1" si="261"/>
        <v>{`_id`:`storrestrejo_2017-10-09_15-41-41_-0500_Mon`,</v>
      </c>
      <c r="B610" t="str">
        <f t="shared" ca="1" si="262"/>
        <v>`_rev`:`2-f29dfdb99f53836d3fee65153efe9de0`,</v>
      </c>
      <c r="C610" t="str">
        <f t="shared" ca="1" si="263"/>
        <v>`worksiteEncoded`:`KN_ODS_MNSHOP`,</v>
      </c>
      <c r="D610" t="str">
        <f t="shared" ca="1" si="264"/>
        <v>`client`:`KN`,</v>
      </c>
      <c r="E610" t="str">
        <f t="shared" ca="1" si="265"/>
        <v>`location`:`ODS`,</v>
      </c>
      <c r="F610" t="str">
        <f t="shared" ca="1" si="266"/>
        <v>`locID`:`MNSHOP`,</v>
      </c>
      <c r="G610" t="str">
        <f t="shared" ca="1" si="267"/>
        <v>`username`:`storrestrejo`,</v>
      </c>
      <c r="H610" t="str">
        <f t="shared" ca="1" si="268"/>
        <v>`lastName`:`Torres Trejo`,</v>
      </c>
      <c r="I610" t="str">
        <f t="shared" ca="1" si="269"/>
        <v>`firstName`:`Servando`,</v>
      </c>
      <c r="J610" t="str">
        <f t="shared" ca="1" si="270"/>
        <v>`technician`:`Torres Trejo, Servando`,</v>
      </c>
      <c r="K610" t="str">
        <f t="shared" ca="1" si="271"/>
        <v>`timeStampM`:`2017-10-09T15:41:41-05:00`,</v>
      </c>
      <c r="L610" t="str">
        <f t="shared" ca="1" si="272"/>
        <v>`shiftSerial`:`43012_04`,</v>
      </c>
      <c r="M610" t="str">
        <f t="shared" ca="1" si="273"/>
        <v>`siteUid`:521887,</v>
      </c>
      <c r="N610" t="str">
        <f t="shared" ca="1" si="274"/>
        <v>`timeStamp`:43017.6539524306,</v>
      </c>
      <c r="O610" t="str">
        <f t="shared" ca="1" si="275"/>
        <v>`payrollPeriod`:43012,</v>
      </c>
      <c r="P610" t="str">
        <f t="shared" ca="1" si="276"/>
        <v>`rprtDateX`:43015,</v>
      </c>
      <c r="Q610" t="str">
        <f t="shared" ca="1" si="277"/>
        <v>`payroll_Period`:43012,</v>
      </c>
      <c r="R610" t="str">
        <f t="shared" ca="1" si="278"/>
        <v>`ts`:0.75,</v>
      </c>
      <c r="S610" t="str">
        <f t="shared" ca="1" si="279"/>
        <v>`te`:0.208333333333333,</v>
      </c>
      <c r="T610" t="str">
        <f t="shared" ca="1" si="280"/>
        <v>`repairHrs`:11,</v>
      </c>
      <c r="U610" t="str">
        <f t="shared" ca="1" si="281"/>
        <v>`rprtDate`:`2017-10-07`,</v>
      </c>
      <c r="V610" t="str">
        <f t="shared" ca="1" si="282"/>
        <v>`timeStarts`:`2017-10-07T18:00:00-05:00`,</v>
      </c>
      <c r="W610" t="str">
        <f t="shared" ca="1" si="283"/>
        <v>`timeEnds`:`2017-10-08T05:00:00-05:00`,</v>
      </c>
      <c r="X610" t="str">
        <f t="shared" ca="1" si="284"/>
        <v>`shift`:`PM`,</v>
      </c>
      <c r="Y610" t="str">
        <f t="shared" ca="1" si="285"/>
        <v>`shiftStartTime`:`6`,</v>
      </c>
      <c r="Z610" t="str">
        <f t="shared" ca="1" si="286"/>
        <v>`wONum`:`KNSHOP`,</v>
      </c>
      <c r="AA610" t="str">
        <f t="shared" ca="1" si="287"/>
        <v>`uNum`:`507597`,</v>
      </c>
      <c r="AB610" t="str">
        <f t="shared" ca="1" si="288"/>
        <v>`notes`:`Quitar valero fan motor`,</v>
      </c>
      <c r="AC610" t="str">
        <f t="shared" ca="1" si="289"/>
        <v>`shift_Serial`:`43012_04`}</v>
      </c>
    </row>
    <row r="611" spans="1:29" x14ac:dyDescent="0.2">
      <c r="A611" t="str">
        <f t="shared" ca="1" si="261"/>
        <v>{`_id`:`storrestrejo_2017-10-09_15-43-02_-0500_Mon`,</v>
      </c>
      <c r="B611" t="str">
        <f t="shared" ca="1" si="262"/>
        <v>`_rev`:`2-8f70c7fe9731d3d483aef7001a47b32c`,</v>
      </c>
      <c r="C611" t="str">
        <f t="shared" ca="1" si="263"/>
        <v>`worksiteEncoded`:`KN_ODS_MNSHOP`,</v>
      </c>
      <c r="D611" t="str">
        <f t="shared" ca="1" si="264"/>
        <v>`client`:`KN`,</v>
      </c>
      <c r="E611" t="str">
        <f t="shared" ca="1" si="265"/>
        <v>`location`:`ODS`,</v>
      </c>
      <c r="F611" t="str">
        <f t="shared" ca="1" si="266"/>
        <v>`locID`:`MNSHOP`,</v>
      </c>
      <c r="G611" t="str">
        <f t="shared" ca="1" si="267"/>
        <v>`username`:`storrestrejo`,</v>
      </c>
      <c r="H611" t="str">
        <f t="shared" ca="1" si="268"/>
        <v>`lastName`:`Torres Trejo`,</v>
      </c>
      <c r="I611" t="str">
        <f t="shared" ca="1" si="269"/>
        <v>`firstName`:`Servando`,</v>
      </c>
      <c r="J611" t="str">
        <f t="shared" ca="1" si="270"/>
        <v>`technician`:`Torres Trejo, Servando`,</v>
      </c>
      <c r="K611" t="str">
        <f t="shared" ca="1" si="271"/>
        <v>`timeStampM`:`2017-10-09T15:43:02-05:00`,</v>
      </c>
      <c r="L611" t="str">
        <f t="shared" ca="1" si="272"/>
        <v>`shiftSerial`:`43012_05`,</v>
      </c>
      <c r="M611" t="str">
        <f t="shared" ca="1" si="273"/>
        <v>`siteUid`:521887,</v>
      </c>
      <c r="N611" t="str">
        <f t="shared" ca="1" si="274"/>
        <v>`timeStamp`:43017.6548926157,</v>
      </c>
      <c r="O611" t="str">
        <f t="shared" ca="1" si="275"/>
        <v>`payrollPeriod`:43012,</v>
      </c>
      <c r="P611" t="str">
        <f t="shared" ca="1" si="276"/>
        <v>`rprtDateX`:43016,</v>
      </c>
      <c r="Q611" t="str">
        <f t="shared" ca="1" si="277"/>
        <v>`payroll_Period`:43012,</v>
      </c>
      <c r="R611" t="str">
        <f t="shared" ca="1" si="278"/>
        <v>`ts`:0.75,</v>
      </c>
      <c r="S611" t="str">
        <f t="shared" ca="1" si="279"/>
        <v>`te`:0.166666666666667,</v>
      </c>
      <c r="T611" t="str">
        <f t="shared" ca="1" si="280"/>
        <v>`repairHrs`:10,</v>
      </c>
      <c r="U611" t="str">
        <f t="shared" ca="1" si="281"/>
        <v>`rprtDate`:`2017-10-08`,</v>
      </c>
      <c r="V611" t="str">
        <f t="shared" ca="1" si="282"/>
        <v>`timeStarts`:`2017-10-08T18:00:00-05:00`,</v>
      </c>
      <c r="W611" t="str">
        <f t="shared" ca="1" si="283"/>
        <v>`timeEnds`:`2017-10-09T04:00:00-05:00`,</v>
      </c>
      <c r="X611" t="str">
        <f t="shared" ca="1" si="284"/>
        <v>`shift`:`PM`,</v>
      </c>
      <c r="Y611" t="str">
        <f t="shared" ca="1" si="285"/>
        <v>`shiftStartTime`:`6`,</v>
      </c>
      <c r="Z611" t="str">
        <f t="shared" ca="1" si="286"/>
        <v>`wONum`:`KNSHOP`,</v>
      </c>
      <c r="AA611" t="str">
        <f t="shared" ca="1" si="287"/>
        <v>`uNum`:`507597`,</v>
      </c>
      <c r="AB611" t="str">
        <f t="shared" ca="1" si="288"/>
        <v>`notes`:`Alinear valero reemplazar valero quitar y ponee fan motor`,</v>
      </c>
      <c r="AC611" t="str">
        <f t="shared" ca="1" si="289"/>
        <v>`shift_Serial`:`43012_05`}</v>
      </c>
    </row>
    <row r="612" spans="1:29" x14ac:dyDescent="0.2">
      <c r="A612" t="str">
        <f t="shared" ca="1" si="261"/>
        <v>{`_id`:`storrestrejo_2017-10-09_15-45-35_-0500_Mon`,</v>
      </c>
      <c r="B612" t="str">
        <f t="shared" ca="1" si="262"/>
        <v>`_rev`:`2-dd7b0be4892cb50c9e9e0140b6585e02`,</v>
      </c>
      <c r="C612" t="str">
        <f t="shared" ca="1" si="263"/>
        <v>`worksiteEncoded`:`KN_ODS_MNSHOP`,</v>
      </c>
      <c r="D612" t="str">
        <f t="shared" ca="1" si="264"/>
        <v>`client`:`KN`,</v>
      </c>
      <c r="E612" t="str">
        <f t="shared" ca="1" si="265"/>
        <v>`location`:`ODS`,</v>
      </c>
      <c r="F612" t="str">
        <f t="shared" ca="1" si="266"/>
        <v>`locID`:`MNSHOP`,</v>
      </c>
      <c r="G612" t="str">
        <f t="shared" ca="1" si="267"/>
        <v>`username`:`storrestrejo`,</v>
      </c>
      <c r="H612" t="str">
        <f t="shared" ca="1" si="268"/>
        <v>`lastName`:`Torres Trejo`,</v>
      </c>
      <c r="I612" t="str">
        <f t="shared" ca="1" si="269"/>
        <v>`firstName`:`Servando`,</v>
      </c>
      <c r="J612" t="str">
        <f t="shared" ca="1" si="270"/>
        <v>`technician`:`Torres Trejo, Servando`,</v>
      </c>
      <c r="K612" t="str">
        <f t="shared" ca="1" si="271"/>
        <v>`timeStampM`:`2017-10-09T15:45:35-05:00`,</v>
      </c>
      <c r="L612" t="str">
        <f t="shared" ca="1" si="272"/>
        <v>`shiftSerial`:`43012_05`,</v>
      </c>
      <c r="M612" t="str">
        <f t="shared" ca="1" si="273"/>
        <v>`siteUid`:521887,</v>
      </c>
      <c r="N612" t="str">
        <f t="shared" ca="1" si="274"/>
        <v>`timeStamp`:43017.6566636573,</v>
      </c>
      <c r="O612" t="str">
        <f t="shared" ca="1" si="275"/>
        <v>`payrollPeriod`:43012,</v>
      </c>
      <c r="P612" t="str">
        <f t="shared" ca="1" si="276"/>
        <v>`rprtDateX`:43016,</v>
      </c>
      <c r="Q612" t="str">
        <f t="shared" ca="1" si="277"/>
        <v>`payroll_Period`:43012,</v>
      </c>
      <c r="R612" t="str">
        <f t="shared" ca="1" si="278"/>
        <v>`ts`:0.166666666666667,</v>
      </c>
      <c r="S612" t="str">
        <f t="shared" ca="1" si="279"/>
        <v>`te`:0.25,</v>
      </c>
      <c r="T612" t="str">
        <f t="shared" ca="1" si="280"/>
        <v>`repairHrs`:2,</v>
      </c>
      <c r="U612" t="str">
        <f t="shared" ca="1" si="281"/>
        <v>`rprtDate`:`2017-10-08`,</v>
      </c>
      <c r="V612" t="str">
        <f t="shared" ca="1" si="282"/>
        <v>`timeStarts`:`2017-10-09T04:00:00-05:00`,</v>
      </c>
      <c r="W612" t="str">
        <f t="shared" ca="1" si="283"/>
        <v>`timeEnds`:`2017-10-09T06:00:00-05:00`,</v>
      </c>
      <c r="X612" t="str">
        <f t="shared" ca="1" si="284"/>
        <v>`shift`:`PM`,</v>
      </c>
      <c r="Y612" t="str">
        <f t="shared" ca="1" si="285"/>
        <v>`shiftStartTime`:`6`,</v>
      </c>
      <c r="Z612" t="str">
        <f t="shared" ca="1" si="286"/>
        <v>`wONum`:`KNSHOP`,</v>
      </c>
      <c r="AA612" t="str">
        <f t="shared" ca="1" si="287"/>
        <v>`uNum`:`HP-086`,</v>
      </c>
      <c r="AB612" t="str">
        <f t="shared" ca="1" si="288"/>
        <v>`notes`:`Coreguir fugas en mangueras de fan motor ,y motor hidraulico`,</v>
      </c>
      <c r="AC612" t="str">
        <f t="shared" ca="1" si="289"/>
        <v>`shift_Serial`:`43012_05`}</v>
      </c>
    </row>
    <row r="613" spans="1:29" x14ac:dyDescent="0.2">
      <c r="A613" t="str">
        <f t="shared" ca="1" si="261"/>
        <v>{`_id`:`storrestrejo_2017-10-10_18-09-16_-0500_Tue`,</v>
      </c>
      <c r="B613" t="str">
        <f t="shared" ca="1" si="262"/>
        <v>`_rev`:`2-5c7a5d2efab3ed9abf0617ea8f645ca7`,</v>
      </c>
      <c r="C613" t="str">
        <f t="shared" ca="1" si="263"/>
        <v>`worksiteEncoded`:`KN_ODS_MNSHOP`,</v>
      </c>
      <c r="D613" t="str">
        <f t="shared" ca="1" si="264"/>
        <v>`client`:`KN`,</v>
      </c>
      <c r="E613" t="str">
        <f t="shared" ca="1" si="265"/>
        <v>`location`:`ODS`,</v>
      </c>
      <c r="F613" t="str">
        <f t="shared" ca="1" si="266"/>
        <v>`locID`:`MNSHOP`,</v>
      </c>
      <c r="G613" t="str">
        <f t="shared" ca="1" si="267"/>
        <v>`username`:`storrestrejo`,</v>
      </c>
      <c r="H613" t="str">
        <f t="shared" ca="1" si="268"/>
        <v>`lastName`:`Torres Trejo`,</v>
      </c>
      <c r="I613" t="str">
        <f t="shared" ca="1" si="269"/>
        <v>`firstName`:`Servando`,</v>
      </c>
      <c r="J613" t="str">
        <f t="shared" ca="1" si="270"/>
        <v>`technician`:`Torres Trejo, Servando`,</v>
      </c>
      <c r="K613" t="str">
        <f t="shared" ca="1" si="271"/>
        <v>`timeStampM`:`2017-10-10T18:09:16-05:00`,</v>
      </c>
      <c r="L613" t="str">
        <f t="shared" ca="1" si="272"/>
        <v>`shiftSerial`:`43012_06`,</v>
      </c>
      <c r="M613" t="str">
        <f t="shared" ca="1" si="273"/>
        <v>`siteUid`:521887,</v>
      </c>
      <c r="N613" t="str">
        <f t="shared" ca="1" si="274"/>
        <v>`timeStamp`:43018.7564446296,</v>
      </c>
      <c r="O613" t="str">
        <f t="shared" ca="1" si="275"/>
        <v>`payrollPeriod`:43012,</v>
      </c>
      <c r="P613" t="str">
        <f t="shared" ca="1" si="276"/>
        <v>`rprtDateX`:43017,</v>
      </c>
      <c r="Q613" t="str">
        <f t="shared" ca="1" si="277"/>
        <v>`payroll_Period`:43012,</v>
      </c>
      <c r="R613" t="str">
        <f t="shared" ca="1" si="278"/>
        <v>`ts`:0.75,</v>
      </c>
      <c r="S613" t="str">
        <f t="shared" ca="1" si="279"/>
        <v>`te`:0.208333333333333,</v>
      </c>
      <c r="T613" t="str">
        <f t="shared" ca="1" si="280"/>
        <v>`repairHrs`:11,</v>
      </c>
      <c r="U613" t="str">
        <f t="shared" ca="1" si="281"/>
        <v>`rprtDate`:`2017-10-09`,</v>
      </c>
      <c r="V613" t="str">
        <f t="shared" ca="1" si="282"/>
        <v>`timeStarts`:`2017-10-09T18:00:00-05:00`,</v>
      </c>
      <c r="W613" t="str">
        <f t="shared" ca="1" si="283"/>
        <v>`timeEnds`:`2017-10-10T05:00:00-05:00`,</v>
      </c>
      <c r="X613" t="str">
        <f t="shared" ca="1" si="284"/>
        <v>`shift`:`PM`,</v>
      </c>
      <c r="Y613" t="str">
        <f t="shared" ca="1" si="285"/>
        <v>`shiftStartTime`:`6`,</v>
      </c>
      <c r="Z613" t="str">
        <f t="shared" ca="1" si="286"/>
        <v>`wONum`:`KNSHOP`,</v>
      </c>
      <c r="AA613" t="str">
        <f t="shared" ca="1" si="287"/>
        <v>`uNum`:`507346`,</v>
      </c>
      <c r="AB613" t="str">
        <f t="shared" ca="1" si="288"/>
        <v>`notes`:`Lucescambio de aceite fluid end y trsnsmicion`,</v>
      </c>
      <c r="AC613" t="str">
        <f t="shared" ca="1" si="289"/>
        <v>`shift_Serial`:`43012_06`}</v>
      </c>
    </row>
    <row r="614" spans="1:29" x14ac:dyDescent="0.2">
      <c r="A614" t="str">
        <f t="shared" ca="1" si="261"/>
        <v>{`_id`:`storrestrejo_2017-10-11_07-02-33_-0500_Wed`,</v>
      </c>
      <c r="B614" t="str">
        <f t="shared" ca="1" si="262"/>
        <v>`_rev`:`2-f8cf45994ea707322c6a9d5182de5b85`,</v>
      </c>
      <c r="C614" t="str">
        <f t="shared" ca="1" si="263"/>
        <v>`worksiteEncoded`:`KN_ODS_MNSHOP`,</v>
      </c>
      <c r="D614" t="str">
        <f t="shared" ca="1" si="264"/>
        <v>`client`:`KN`,</v>
      </c>
      <c r="E614" t="str">
        <f t="shared" ca="1" si="265"/>
        <v>`location`:`ODS`,</v>
      </c>
      <c r="F614" t="str">
        <f t="shared" ca="1" si="266"/>
        <v>`locID`:`MNSHOP`,</v>
      </c>
      <c r="G614" t="str">
        <f t="shared" ca="1" si="267"/>
        <v>`username`:`storrestrejo`,</v>
      </c>
      <c r="H614" t="str">
        <f t="shared" ca="1" si="268"/>
        <v>`lastName`:`Torres Trejo`,</v>
      </c>
      <c r="I614" t="str">
        <f t="shared" ca="1" si="269"/>
        <v>`firstName`:`Servando`,</v>
      </c>
      <c r="J614" t="str">
        <f t="shared" ca="1" si="270"/>
        <v>`technician`:`Torres Trejo, Servando`,</v>
      </c>
      <c r="K614" t="str">
        <f t="shared" ca="1" si="271"/>
        <v>`timeStampM`:`2017-10-11T07:02:33-05:00`,</v>
      </c>
      <c r="L614" t="str">
        <f t="shared" ca="1" si="272"/>
        <v>`shiftSerial`:`43012_07`,</v>
      </c>
      <c r="M614" t="str">
        <f t="shared" ca="1" si="273"/>
        <v>`siteUid`:521887,</v>
      </c>
      <c r="N614" t="str">
        <f t="shared" ca="1" si="274"/>
        <v>`timeStamp`:43019.2934409838,</v>
      </c>
      <c r="O614" t="str">
        <f t="shared" ca="1" si="275"/>
        <v>`payrollPeriod`:43012,</v>
      </c>
      <c r="P614" t="str">
        <f t="shared" ca="1" si="276"/>
        <v>`rprtDateX`:43018,</v>
      </c>
      <c r="Q614" t="str">
        <f t="shared" ca="1" si="277"/>
        <v>`payroll_Period`:43012,</v>
      </c>
      <c r="R614" t="str">
        <f t="shared" ca="1" si="278"/>
        <v>`ts`:0.75,</v>
      </c>
      <c r="S614" t="str">
        <f t="shared" ca="1" si="279"/>
        <v>`te`:0.0416666666666667,</v>
      </c>
      <c r="T614" t="str">
        <f t="shared" ca="1" si="280"/>
        <v>`repairHrs`:7,</v>
      </c>
      <c r="U614" t="str">
        <f t="shared" ca="1" si="281"/>
        <v>`rprtDate`:`2017-10-10`,</v>
      </c>
      <c r="V614" t="str">
        <f t="shared" ca="1" si="282"/>
        <v>`timeStarts`:`2017-10-10T18:00:00-05:00`,</v>
      </c>
      <c r="W614" t="str">
        <f t="shared" ca="1" si="283"/>
        <v>`timeEnds`:`2017-10-11T01:00:00-05:00`,</v>
      </c>
      <c r="X614" t="str">
        <f t="shared" ca="1" si="284"/>
        <v>`shift`:`PM`,</v>
      </c>
      <c r="Y614" t="str">
        <f t="shared" ca="1" si="285"/>
        <v>`shiftStartTime`:`6`,</v>
      </c>
      <c r="Z614" t="str">
        <f t="shared" ca="1" si="286"/>
        <v>`wONum`:`KNSHOP`,</v>
      </c>
      <c r="AA614" t="str">
        <f t="shared" ca="1" si="287"/>
        <v>`uNum`:`508801`,</v>
      </c>
      <c r="AB614" t="str">
        <f t="shared" ca="1" si="288"/>
        <v>`notes`:`Check list ,luces traceras, luces altas`,</v>
      </c>
      <c r="AC614" t="str">
        <f t="shared" ca="1" si="289"/>
        <v>`shift_Serial`:`43012_07`}</v>
      </c>
    </row>
    <row r="615" spans="1:29" x14ac:dyDescent="0.2">
      <c r="A615" t="str">
        <f t="shared" ca="1" si="261"/>
        <v>{`_id`:`storrestrejo_2017-10-11_07-03-39_-0500_Wed`,</v>
      </c>
      <c r="B615" t="str">
        <f t="shared" ca="1" si="262"/>
        <v>`_rev`:`2-f108a13ae0092a923ebfa0db893e9709`,</v>
      </c>
      <c r="C615" t="str">
        <f t="shared" ca="1" si="263"/>
        <v>`worksiteEncoded`:`KN_ODS_MNSHOP`,</v>
      </c>
      <c r="D615" t="str">
        <f t="shared" ca="1" si="264"/>
        <v>`client`:`KN`,</v>
      </c>
      <c r="E615" t="str">
        <f t="shared" ca="1" si="265"/>
        <v>`location`:`ODS`,</v>
      </c>
      <c r="F615" t="str">
        <f t="shared" ca="1" si="266"/>
        <v>`locID`:`MNSHOP`,</v>
      </c>
      <c r="G615" t="str">
        <f t="shared" ca="1" si="267"/>
        <v>`username`:`storrestrejo`,</v>
      </c>
      <c r="H615" t="str">
        <f t="shared" ca="1" si="268"/>
        <v>`lastName`:`Torres Trejo`,</v>
      </c>
      <c r="I615" t="str">
        <f t="shared" ca="1" si="269"/>
        <v>`firstName`:`Servando`,</v>
      </c>
      <c r="J615" t="str">
        <f t="shared" ca="1" si="270"/>
        <v>`technician`:`Torres Trejo, Servando`,</v>
      </c>
      <c r="K615" t="str">
        <f t="shared" ca="1" si="271"/>
        <v>`timeStampM`:`2017-10-11T07:03:39-05:00`,</v>
      </c>
      <c r="L615" t="str">
        <f t="shared" ca="1" si="272"/>
        <v>`shiftSerial`:`43012_07`,</v>
      </c>
      <c r="M615" t="str">
        <f t="shared" ca="1" si="273"/>
        <v>`siteUid`:521887,</v>
      </c>
      <c r="N615" t="str">
        <f t="shared" ca="1" si="274"/>
        <v>`timeStamp`:43019.2942100347,</v>
      </c>
      <c r="O615" t="str">
        <f t="shared" ca="1" si="275"/>
        <v>`payrollPeriod`:43012,</v>
      </c>
      <c r="P615" t="str">
        <f t="shared" ca="1" si="276"/>
        <v>`rprtDateX`:43018,</v>
      </c>
      <c r="Q615" t="str">
        <f t="shared" ca="1" si="277"/>
        <v>`payroll_Period`:43012,</v>
      </c>
      <c r="R615" t="str">
        <f t="shared" ca="1" si="278"/>
        <v>`ts`:0.0416666666666667,</v>
      </c>
      <c r="S615" t="str">
        <f t="shared" ca="1" si="279"/>
        <v>`te`:0.208333333333333,</v>
      </c>
      <c r="T615" t="str">
        <f t="shared" ca="1" si="280"/>
        <v>`repairHrs`:4,</v>
      </c>
      <c r="U615" t="str">
        <f t="shared" ca="1" si="281"/>
        <v>`rprtDate`:`2017-10-10`,</v>
      </c>
      <c r="V615" t="str">
        <f t="shared" ca="1" si="282"/>
        <v>`timeStarts`:`2017-10-11T01:00:00-05:00`,</v>
      </c>
      <c r="W615" t="str">
        <f t="shared" ca="1" si="283"/>
        <v>`timeEnds`:`2017-10-11T05:00:00-05:00`,</v>
      </c>
      <c r="X615" t="str">
        <f t="shared" ca="1" si="284"/>
        <v>`shift`:`PM`,</v>
      </c>
      <c r="Y615" t="str">
        <f t="shared" ca="1" si="285"/>
        <v>`shiftStartTime`:`6`,</v>
      </c>
      <c r="Z615" t="str">
        <f t="shared" ca="1" si="286"/>
        <v>`wONum`:`KNSHOP`,</v>
      </c>
      <c r="AA615" t="str">
        <f t="shared" ca="1" si="287"/>
        <v>`uNum`:`506184`,</v>
      </c>
      <c r="AB615" t="str">
        <f t="shared" ca="1" si="288"/>
        <v>`notes`:`Check list luces delanteras hi bens`,</v>
      </c>
      <c r="AC615" t="str">
        <f t="shared" ca="1" si="289"/>
        <v>`shift_Serial`:`43012_07`}</v>
      </c>
    </row>
    <row r="616" spans="1:29" x14ac:dyDescent="0.2">
      <c r="A616" t="str">
        <f t="shared" ca="1" si="261"/>
        <v>{`_id`:`storrestrejo_2017-10-12_18-04-36_-0500_Thu`,</v>
      </c>
      <c r="B616" t="str">
        <f t="shared" ca="1" si="262"/>
        <v>`_rev`:`2-e4702a27a1a5e193be67f7ecdbb575b2`,</v>
      </c>
      <c r="C616" t="str">
        <f t="shared" ca="1" si="263"/>
        <v>`worksiteEncoded`:`KN_ODS_MNSHOP`,</v>
      </c>
      <c r="D616" t="str">
        <f t="shared" ca="1" si="264"/>
        <v>`client`:`KN`,</v>
      </c>
      <c r="E616" t="str">
        <f t="shared" ca="1" si="265"/>
        <v>`location`:`ODS`,</v>
      </c>
      <c r="F616" t="str">
        <f t="shared" ca="1" si="266"/>
        <v>`locID`:`MNSHOP`,</v>
      </c>
      <c r="G616" t="str">
        <f t="shared" ca="1" si="267"/>
        <v>`username`:`storrestrejo`,</v>
      </c>
      <c r="H616" t="str">
        <f t="shared" ca="1" si="268"/>
        <v>`lastName`:`Torres Trejo`,</v>
      </c>
      <c r="I616" t="str">
        <f t="shared" ca="1" si="269"/>
        <v>`firstName`:`Servando`,</v>
      </c>
      <c r="J616" t="str">
        <f t="shared" ca="1" si="270"/>
        <v>`technician`:`Torres Trejo, Servando`,</v>
      </c>
      <c r="K616" t="str">
        <f t="shared" ca="1" si="271"/>
        <v>`timeStampM`:`2017-10-12T18:04:36-05:00`,</v>
      </c>
      <c r="L616" t="str">
        <f t="shared" ca="1" si="272"/>
        <v>`shiftSerial`:`43019_01`,</v>
      </c>
      <c r="M616" t="str">
        <f t="shared" ca="1" si="273"/>
        <v>`siteUid`:521887,</v>
      </c>
      <c r="N616" t="str">
        <f t="shared" ca="1" si="274"/>
        <v>`timeStamp`:43020.7532004282,</v>
      </c>
      <c r="O616" t="str">
        <f t="shared" ca="1" si="275"/>
        <v>`payrollPeriod`:43019,</v>
      </c>
      <c r="P616" t="str">
        <f t="shared" ca="1" si="276"/>
        <v>`rprtDateX`:43019,</v>
      </c>
      <c r="Q616" t="str">
        <f t="shared" ca="1" si="277"/>
        <v>`payroll_Period`:43019,</v>
      </c>
      <c r="R616" t="str">
        <f t="shared" ca="1" si="278"/>
        <v>`ts`:0.75,</v>
      </c>
      <c r="S616" t="str">
        <f t="shared" ca="1" si="279"/>
        <v>`te`:0.208333333333333,</v>
      </c>
      <c r="T616" t="str">
        <f t="shared" ca="1" si="280"/>
        <v>`repairHrs`:11,</v>
      </c>
      <c r="U616" t="str">
        <f t="shared" ca="1" si="281"/>
        <v>`rprtDate`:`2017-10-11`,</v>
      </c>
      <c r="V616" t="str">
        <f t="shared" ca="1" si="282"/>
        <v>`timeStarts`:`2017-10-11T18:00:00-05:00`,</v>
      </c>
      <c r="W616" t="str">
        <f t="shared" ca="1" si="283"/>
        <v>`timeEnds`:`2017-10-12T05:00:00-05:00`,</v>
      </c>
      <c r="X616" t="str">
        <f t="shared" ca="1" si="284"/>
        <v>`shift`:`PM`,</v>
      </c>
      <c r="Y616" t="str">
        <f t="shared" ca="1" si="285"/>
        <v>`shiftStartTime`:`6`,</v>
      </c>
      <c r="Z616" t="str">
        <f t="shared" ca="1" si="286"/>
        <v>`wONum`:`KNSHOP`,</v>
      </c>
      <c r="AA616" t="str">
        <f t="shared" ca="1" si="287"/>
        <v>`uNum`:`5111346`,</v>
      </c>
      <c r="AB616" t="str">
        <f t="shared" ca="1" si="288"/>
        <v>`notes`:`Check list fuga de coolen,`,</v>
      </c>
      <c r="AC616" t="str">
        <f t="shared" ca="1" si="289"/>
        <v>`shift_Serial`:`43019_01`}</v>
      </c>
    </row>
    <row r="617" spans="1:29" x14ac:dyDescent="0.2">
      <c r="A617" t="str">
        <f t="shared" ca="1" si="261"/>
        <v>{`_id`:`storrestrejo_2017-10-13_18-17-55_-0500_Fri`,</v>
      </c>
      <c r="B617" t="str">
        <f t="shared" ca="1" si="262"/>
        <v>`_rev`:`2-b3a483bfecca5b35b6d909cf4fc5b262`,</v>
      </c>
      <c r="C617" t="str">
        <f t="shared" ca="1" si="263"/>
        <v>`worksiteEncoded`:`KN_ODS_MNSHOP`,</v>
      </c>
      <c r="D617" t="str">
        <f t="shared" ca="1" si="264"/>
        <v>`client`:`KN`,</v>
      </c>
      <c r="E617" t="str">
        <f t="shared" ca="1" si="265"/>
        <v>`location`:`ODS`,</v>
      </c>
      <c r="F617" t="str">
        <f t="shared" ca="1" si="266"/>
        <v>`locID`:`MNSHOP`,</v>
      </c>
      <c r="G617" t="str">
        <f t="shared" ca="1" si="267"/>
        <v>`username`:`storrestrejo`,</v>
      </c>
      <c r="H617" t="str">
        <f t="shared" ca="1" si="268"/>
        <v>`lastName`:`Torres Trejo`,</v>
      </c>
      <c r="I617" t="str">
        <f t="shared" ca="1" si="269"/>
        <v>`firstName`:`Servando`,</v>
      </c>
      <c r="J617" t="str">
        <f t="shared" ca="1" si="270"/>
        <v>`technician`:`Torres Trejo, Servando`,</v>
      </c>
      <c r="K617" t="str">
        <f t="shared" ca="1" si="271"/>
        <v>`timeStampM`:`2017-10-13T18:17:55-05:00`,</v>
      </c>
      <c r="L617" t="str">
        <f t="shared" ca="1" si="272"/>
        <v>`shiftSerial`:`43019_02`,</v>
      </c>
      <c r="M617" t="str">
        <f t="shared" ca="1" si="273"/>
        <v>`siteUid`:521887,</v>
      </c>
      <c r="N617" t="str">
        <f t="shared" ca="1" si="274"/>
        <v>`timeStamp`:43021.7624483565,</v>
      </c>
      <c r="O617" t="str">
        <f t="shared" ca="1" si="275"/>
        <v>`payrollPeriod`:43019,</v>
      </c>
      <c r="P617" t="str">
        <f t="shared" ca="1" si="276"/>
        <v>`rprtDateX`:43020,</v>
      </c>
      <c r="Q617" t="str">
        <f t="shared" ca="1" si="277"/>
        <v>`payroll_Period`:43019,</v>
      </c>
      <c r="R617" t="str">
        <f t="shared" ca="1" si="278"/>
        <v>`ts`:0.75,</v>
      </c>
      <c r="S617" t="str">
        <f t="shared" ca="1" si="279"/>
        <v>`te`:0.208333333333333,</v>
      </c>
      <c r="T617" t="str">
        <f t="shared" ca="1" si="280"/>
        <v>`repairHrs`:11,</v>
      </c>
      <c r="U617" t="str">
        <f t="shared" ca="1" si="281"/>
        <v>`rprtDate`:`2017-10-12`,</v>
      </c>
      <c r="V617" t="str">
        <f t="shared" ca="1" si="282"/>
        <v>`timeStarts`:`2017-10-12T18:00:00-05:00`,</v>
      </c>
      <c r="W617" t="str">
        <f t="shared" ca="1" si="283"/>
        <v>`timeEnds`:`2017-10-13T05:00:00-05:00`,</v>
      </c>
      <c r="X617" t="str">
        <f t="shared" ca="1" si="284"/>
        <v>`shift`:`PM`,</v>
      </c>
      <c r="Y617" t="str">
        <f t="shared" ca="1" si="285"/>
        <v>`shiftStartTime`:`6`,</v>
      </c>
      <c r="Z617" t="str">
        <f t="shared" ca="1" si="286"/>
        <v>`wONum`:`KNSHOP`,</v>
      </c>
      <c r="AA617" t="str">
        <f t="shared" ca="1" si="287"/>
        <v>`uNum`:`510864`,</v>
      </c>
      <c r="AB617" t="str">
        <f t="shared" ca="1" si="288"/>
        <v>`notes`:`Fan motor quittar y ponerfluid end cambio de aceite. Check list`,</v>
      </c>
      <c r="AC617" t="str">
        <f t="shared" ca="1" si="289"/>
        <v>`shift_Serial`:`43019_02`}</v>
      </c>
    </row>
    <row r="618" spans="1:29" x14ac:dyDescent="0.2">
      <c r="A618" t="str">
        <f t="shared" ca="1" si="261"/>
        <v>{`_id`:`storrestrejo_2017-10-16_18-24-10_-0500_Mon`,</v>
      </c>
      <c r="B618" t="str">
        <f t="shared" ca="1" si="262"/>
        <v>`_rev`:`2-719e66bdbddcf86ae821f6a24882be10`,</v>
      </c>
      <c r="C618" t="str">
        <f t="shared" ca="1" si="263"/>
        <v>`worksiteEncoded`:`KN_ODS_MNSHOP`,</v>
      </c>
      <c r="D618" t="str">
        <f t="shared" ca="1" si="264"/>
        <v>`client`:`KN`,</v>
      </c>
      <c r="E618" t="str">
        <f t="shared" ca="1" si="265"/>
        <v>`location`:`ODS`,</v>
      </c>
      <c r="F618" t="str">
        <f t="shared" ca="1" si="266"/>
        <v>`locID`:`MNSHOP`,</v>
      </c>
      <c r="G618" t="str">
        <f t="shared" ca="1" si="267"/>
        <v>`username`:`storrestrejo`,</v>
      </c>
      <c r="H618" t="str">
        <f t="shared" ca="1" si="268"/>
        <v>`lastName`:`Torres Trejo`,</v>
      </c>
      <c r="I618" t="str">
        <f t="shared" ca="1" si="269"/>
        <v>`firstName`:`Servando`,</v>
      </c>
      <c r="J618" t="str">
        <f t="shared" ca="1" si="270"/>
        <v>`technician`:`Torres Trejo, Servando`,</v>
      </c>
      <c r="K618" t="str">
        <f t="shared" ca="1" si="271"/>
        <v>`timeStampM`:`2017-10-16T18:24:10-05:00`,</v>
      </c>
      <c r="L618" t="str">
        <f t="shared" ca="1" si="272"/>
        <v>`shiftSerial`:`43019_03`,</v>
      </c>
      <c r="M618" t="str">
        <f t="shared" ca="1" si="273"/>
        <v>`siteUid`:521887,</v>
      </c>
      <c r="N618" t="str">
        <f t="shared" ca="1" si="274"/>
        <v>`timeStamp`:43024.7667915278,</v>
      </c>
      <c r="O618" t="str">
        <f t="shared" ca="1" si="275"/>
        <v>`payrollPeriod`:43019,</v>
      </c>
      <c r="P618" t="str">
        <f t="shared" ca="1" si="276"/>
        <v>`rprtDateX`:43021,</v>
      </c>
      <c r="Q618" t="str">
        <f t="shared" ca="1" si="277"/>
        <v>`payroll_Period`:43019,</v>
      </c>
      <c r="R618" t="str">
        <f t="shared" ca="1" si="278"/>
        <v>`ts`:0.75,</v>
      </c>
      <c r="S618" t="str">
        <f t="shared" ca="1" si="279"/>
        <v>`te`:0.166666666666667,</v>
      </c>
      <c r="T618" t="str">
        <f t="shared" ca="1" si="280"/>
        <v>`repairHrs`:10,</v>
      </c>
      <c r="U618" t="str">
        <f t="shared" ca="1" si="281"/>
        <v>`rprtDate`:`2017-10-13`,</v>
      </c>
      <c r="V618" t="str">
        <f t="shared" ca="1" si="282"/>
        <v>`timeStarts`:`2017-10-13T18:00:00-05:00`,</v>
      </c>
      <c r="W618" t="str">
        <f t="shared" ca="1" si="283"/>
        <v>`timeEnds`:`2017-10-14T04:00:00-05:00`,</v>
      </c>
      <c r="X618" t="str">
        <f t="shared" ca="1" si="284"/>
        <v>`shift`:`PM`,</v>
      </c>
      <c r="Y618" t="str">
        <f t="shared" ca="1" si="285"/>
        <v>`shiftStartTime`:`6`,</v>
      </c>
      <c r="Z618" t="str">
        <f t="shared" ca="1" si="286"/>
        <v>`wONum`:`KNSHOP`,</v>
      </c>
      <c r="AA618" t="str">
        <f t="shared" ca="1" si="287"/>
        <v>`uNum`:`SHOP`,</v>
      </c>
      <c r="AB618" t="str">
        <f t="shared" ca="1" si="288"/>
        <v>`notes`:`Desmantelar 8 cores fluid end`,</v>
      </c>
      <c r="AC618" t="str">
        <f t="shared" ca="1" si="289"/>
        <v>`shift_Serial`:`43019_03`}</v>
      </c>
    </row>
    <row r="619" spans="1:29" x14ac:dyDescent="0.2">
      <c r="A619" t="str">
        <f t="shared" ca="1" si="261"/>
        <v>{`_id`:`storrestrejo_2017-10-16_18-25-25_-0500_Mon`,</v>
      </c>
      <c r="B619" t="str">
        <f t="shared" ca="1" si="262"/>
        <v>`_rev`:`2-8b16c3ee53f5fe9f0d8ae28bc2ba87a9`,</v>
      </c>
      <c r="C619" t="str">
        <f t="shared" ca="1" si="263"/>
        <v>`worksiteEncoded`:`KN_ODS_MNSHOP`,</v>
      </c>
      <c r="D619" t="str">
        <f t="shared" ca="1" si="264"/>
        <v>`client`:`KN`,</v>
      </c>
      <c r="E619" t="str">
        <f t="shared" ca="1" si="265"/>
        <v>`location`:`ODS`,</v>
      </c>
      <c r="F619" t="str">
        <f t="shared" ca="1" si="266"/>
        <v>`locID`:`MNSHOP`,</v>
      </c>
      <c r="G619" t="str">
        <f t="shared" ca="1" si="267"/>
        <v>`username`:`storrestrejo`,</v>
      </c>
      <c r="H619" t="str">
        <f t="shared" ca="1" si="268"/>
        <v>`lastName`:`Torres Trejo`,</v>
      </c>
      <c r="I619" t="str">
        <f t="shared" ca="1" si="269"/>
        <v>`firstName`:`Servando`,</v>
      </c>
      <c r="J619" t="str">
        <f t="shared" ca="1" si="270"/>
        <v>`technician`:`Torres Trejo, Servando`,</v>
      </c>
      <c r="K619" t="str">
        <f t="shared" ca="1" si="271"/>
        <v>`timeStampM`:`2017-10-16T18:25:25-05:00`,</v>
      </c>
      <c r="L619" t="str">
        <f t="shared" ca="1" si="272"/>
        <v>`shiftSerial`:`43019_03`,</v>
      </c>
      <c r="M619" t="str">
        <f t="shared" ca="1" si="273"/>
        <v>`siteUid`:521887,</v>
      </c>
      <c r="N619" t="str">
        <f t="shared" ca="1" si="274"/>
        <v>`timeStamp`:43024.7676552431,</v>
      </c>
      <c r="O619" t="str">
        <f t="shared" ca="1" si="275"/>
        <v>`payrollPeriod`:43019,</v>
      </c>
      <c r="P619" t="str">
        <f t="shared" ca="1" si="276"/>
        <v>`rprtDateX`:43021,</v>
      </c>
      <c r="Q619" t="str">
        <f t="shared" ca="1" si="277"/>
        <v>`payroll_Period`:43019,</v>
      </c>
      <c r="R619" t="str">
        <f t="shared" ca="1" si="278"/>
        <v>`ts`:0.166666666666667,</v>
      </c>
      <c r="S619" t="str">
        <f t="shared" ca="1" si="279"/>
        <v>`te`:0.208333333333333,</v>
      </c>
      <c r="T619" t="str">
        <f t="shared" ca="1" si="280"/>
        <v>`repairHrs`:1,</v>
      </c>
      <c r="U619" t="str">
        <f t="shared" ca="1" si="281"/>
        <v>`rprtDate`:`2017-10-13`,</v>
      </c>
      <c r="V619" t="str">
        <f t="shared" ca="1" si="282"/>
        <v>`timeStarts`:`2017-10-14T04:00:00-05:00`,</v>
      </c>
      <c r="W619" t="str">
        <f t="shared" ca="1" si="283"/>
        <v>`timeEnds`:`2017-10-14T05:00:00-05:00`,</v>
      </c>
      <c r="X619" t="str">
        <f t="shared" ca="1" si="284"/>
        <v>`shift`:`PM`,</v>
      </c>
      <c r="Y619" t="str">
        <f t="shared" ca="1" si="285"/>
        <v>`shiftStartTime`:`6`,</v>
      </c>
      <c r="Z619" t="str">
        <f t="shared" ca="1" si="286"/>
        <v>`wONum`:`KNSHOP`,</v>
      </c>
      <c r="AA619" t="str">
        <f t="shared" ca="1" si="287"/>
        <v>`uNum`:`SHOP`,</v>
      </c>
      <c r="AB619" t="str">
        <f t="shared" ca="1" si="288"/>
        <v>`notes`:`Clean up`,</v>
      </c>
      <c r="AC619" t="str">
        <f t="shared" ca="1" si="289"/>
        <v>`shift_Serial`:`43019_03`}</v>
      </c>
    </row>
    <row r="620" spans="1:29" x14ac:dyDescent="0.2">
      <c r="A620" t="str">
        <f t="shared" ca="1" si="261"/>
        <v>{`_id`:`storrestrejo_2017-10-16_18-25-49_-0500_Mon`,</v>
      </c>
      <c r="B620" t="str">
        <f t="shared" ca="1" si="262"/>
        <v>`_rev`:`2-fbcedd8e20bee382eeac6bbbdacd8bc2`,</v>
      </c>
      <c r="C620" t="str">
        <f t="shared" ca="1" si="263"/>
        <v>`worksiteEncoded`:`KN_ODS_MNSHOP`,</v>
      </c>
      <c r="D620" t="str">
        <f t="shared" ca="1" si="264"/>
        <v>`client`:`KN`,</v>
      </c>
      <c r="E620" t="str">
        <f t="shared" ca="1" si="265"/>
        <v>`location`:`ODS`,</v>
      </c>
      <c r="F620" t="str">
        <f t="shared" ca="1" si="266"/>
        <v>`locID`:`MNSHOP`,</v>
      </c>
      <c r="G620" t="str">
        <f t="shared" ca="1" si="267"/>
        <v>`username`:`storrestrejo`,</v>
      </c>
      <c r="H620" t="str">
        <f t="shared" ca="1" si="268"/>
        <v>`lastName`:`Torres Trejo`,</v>
      </c>
      <c r="I620" t="str">
        <f t="shared" ca="1" si="269"/>
        <v>`firstName`:`Servando`,</v>
      </c>
      <c r="J620" t="str">
        <f t="shared" ca="1" si="270"/>
        <v>`technician`:`Torres Trejo, Servando`,</v>
      </c>
      <c r="K620" t="str">
        <f t="shared" ca="1" si="271"/>
        <v>`timeStampM`:`2017-10-16T18:25:49-05:00`,</v>
      </c>
      <c r="L620" t="str">
        <f t="shared" ca="1" si="272"/>
        <v>`shiftSerial`:`43019_04`,</v>
      </c>
      <c r="M620" t="str">
        <f t="shared" ca="1" si="273"/>
        <v>`siteUid`:521887,</v>
      </c>
      <c r="N620" t="str">
        <f t="shared" ca="1" si="274"/>
        <v>`timeStamp`:43024.7679285069,</v>
      </c>
      <c r="O620" t="str">
        <f t="shared" ca="1" si="275"/>
        <v>`payrollPeriod`:43019,</v>
      </c>
      <c r="P620" t="str">
        <f t="shared" ca="1" si="276"/>
        <v>`rprtDateX`:43022,</v>
      </c>
      <c r="Q620" t="str">
        <f t="shared" ca="1" si="277"/>
        <v>`payroll_Period`:43019,</v>
      </c>
      <c r="R620" t="str">
        <f t="shared" ca="1" si="278"/>
        <v>`ts`:0.75,</v>
      </c>
      <c r="S620" t="str">
        <f t="shared" ca="1" si="279"/>
        <v>`te`:0.0833333333333333,</v>
      </c>
      <c r="T620" t="str">
        <f t="shared" ca="1" si="280"/>
        <v>`repairHrs`:8,</v>
      </c>
      <c r="U620" t="str">
        <f t="shared" ca="1" si="281"/>
        <v>`rprtDate`:`2017-10-14`,</v>
      </c>
      <c r="V620" t="str">
        <f t="shared" ca="1" si="282"/>
        <v>`timeStarts`:`2017-10-14T18:00:00-05:00`,</v>
      </c>
      <c r="W620" t="str">
        <f t="shared" ca="1" si="283"/>
        <v>`timeEnds`:`2017-10-15T02:00:00-05:00`,</v>
      </c>
      <c r="X620" t="str">
        <f t="shared" ca="1" si="284"/>
        <v>`shift`:`PM`,</v>
      </c>
      <c r="Y620" t="str">
        <f t="shared" ca="1" si="285"/>
        <v>`shiftStartTime`:`6`,</v>
      </c>
      <c r="Z620" t="str">
        <f t="shared" ca="1" si="286"/>
        <v>`wONum`:`KNSHOP`,</v>
      </c>
      <c r="AA620" t="str">
        <f t="shared" ca="1" si="287"/>
        <v>`uNum`:`507347`,</v>
      </c>
      <c r="AB620" t="str">
        <f t="shared" ca="1" si="288"/>
        <v>`notes`:`C/aceite motor, filtros de fuel, check list`,</v>
      </c>
      <c r="AC620" t="str">
        <f t="shared" ca="1" si="289"/>
        <v>`shift_Serial`:`43019_04`}</v>
      </c>
    </row>
    <row r="621" spans="1:29" x14ac:dyDescent="0.2">
      <c r="A621" t="str">
        <f t="shared" ca="1" si="261"/>
        <v>{`_id`:`storrestrejo_2017-10-16_18-29-45_-0500_Mon`,</v>
      </c>
      <c r="B621" t="str">
        <f t="shared" ca="1" si="262"/>
        <v>`_rev`:`2-fb2625b7ca6fb02c19f97dd2e00f88a8`,</v>
      </c>
      <c r="C621" t="str">
        <f t="shared" ca="1" si="263"/>
        <v>`worksiteEncoded`:`KN_ODS_MNSHOP`,</v>
      </c>
      <c r="D621" t="str">
        <f t="shared" ca="1" si="264"/>
        <v>`client`:`KN`,</v>
      </c>
      <c r="E621" t="str">
        <f t="shared" ca="1" si="265"/>
        <v>`location`:`ODS`,</v>
      </c>
      <c r="F621" t="str">
        <f t="shared" ca="1" si="266"/>
        <v>`locID`:`MNSHOP`,</v>
      </c>
      <c r="G621" t="str">
        <f t="shared" ca="1" si="267"/>
        <v>`username`:`storrestrejo`,</v>
      </c>
      <c r="H621" t="str">
        <f t="shared" ca="1" si="268"/>
        <v>`lastName`:`Torres Trejo`,</v>
      </c>
      <c r="I621" t="str">
        <f t="shared" ca="1" si="269"/>
        <v>`firstName`:`Servando`,</v>
      </c>
      <c r="J621" t="str">
        <f t="shared" ca="1" si="270"/>
        <v>`technician`:`Torres Trejo, Servando`,</v>
      </c>
      <c r="K621" t="str">
        <f t="shared" ca="1" si="271"/>
        <v>`timeStampM`:`2017-10-16T18:29:45-05:00`,</v>
      </c>
      <c r="L621" t="str">
        <f t="shared" ca="1" si="272"/>
        <v>`shiftSerial`:`43019_04`,</v>
      </c>
      <c r="M621" t="str">
        <f t="shared" ca="1" si="273"/>
        <v>`siteUid`:521887,</v>
      </c>
      <c r="N621" t="str">
        <f t="shared" ca="1" si="274"/>
        <v>`timeStamp`:43024.7706702546,</v>
      </c>
      <c r="O621" t="str">
        <f t="shared" ca="1" si="275"/>
        <v>`payrollPeriod`:43019,</v>
      </c>
      <c r="P621" t="str">
        <f t="shared" ca="1" si="276"/>
        <v>`rprtDateX`:43022,</v>
      </c>
      <c r="Q621" t="str">
        <f t="shared" ca="1" si="277"/>
        <v>`payroll_Period`:43019,</v>
      </c>
      <c r="R621" t="str">
        <f t="shared" ca="1" si="278"/>
        <v>`ts`:0.0833333333333333,</v>
      </c>
      <c r="S621" t="str">
        <f t="shared" ca="1" si="279"/>
        <v>`te`:0.208333333333333,</v>
      </c>
      <c r="T621" t="str">
        <f t="shared" ca="1" si="280"/>
        <v>`repairHrs`:3,</v>
      </c>
      <c r="U621" t="str">
        <f t="shared" ca="1" si="281"/>
        <v>`rprtDate`:`2017-10-14`,</v>
      </c>
      <c r="V621" t="str">
        <f t="shared" ca="1" si="282"/>
        <v>`timeStarts`:`2017-10-15T02:00:00-05:00`,</v>
      </c>
      <c r="W621" t="str">
        <f t="shared" ca="1" si="283"/>
        <v>`timeEnds`:`2017-10-15T05:00:00-05:00`,</v>
      </c>
      <c r="X621" t="str">
        <f t="shared" ca="1" si="284"/>
        <v>`shift`:`PM`,</v>
      </c>
      <c r="Y621" t="str">
        <f t="shared" ca="1" si="285"/>
        <v>`shiftStartTime`:`6`,</v>
      </c>
      <c r="Z621" t="str">
        <f t="shared" ca="1" si="286"/>
        <v>`wONum`:`KNSHOP`,</v>
      </c>
      <c r="AA621" t="str">
        <f t="shared" ca="1" si="287"/>
        <v>`uNum`:`507344`,</v>
      </c>
      <c r="AB621" t="str">
        <f t="shared" ca="1" si="288"/>
        <v>`notes`:`Leak hodraulico en fan motor`,</v>
      </c>
      <c r="AC621" t="str">
        <f t="shared" ca="1" si="289"/>
        <v>`shift_Serial`:`43019_04`}</v>
      </c>
    </row>
    <row r="622" spans="1:29" x14ac:dyDescent="0.2">
      <c r="A622" t="str">
        <f t="shared" ca="1" si="261"/>
        <v>{`_id`:`storrestrejo_2017-10-16_18-31-26_-0500_Mon`,</v>
      </c>
      <c r="B622" t="str">
        <f t="shared" ca="1" si="262"/>
        <v>`_rev`:`2-5c1da9a93aa80cbe33d012e0e1e61396`,</v>
      </c>
      <c r="C622" t="str">
        <f t="shared" ca="1" si="263"/>
        <v>`worksiteEncoded`:`KN_ODS_MNSHOP`,</v>
      </c>
      <c r="D622" t="str">
        <f t="shared" ca="1" si="264"/>
        <v>`client`:`KN`,</v>
      </c>
      <c r="E622" t="str">
        <f t="shared" ca="1" si="265"/>
        <v>`location`:`ODS`,</v>
      </c>
      <c r="F622" t="str">
        <f t="shared" ca="1" si="266"/>
        <v>`locID`:`MNSHOP`,</v>
      </c>
      <c r="G622" t="str">
        <f t="shared" ca="1" si="267"/>
        <v>`username`:`storrestrejo`,</v>
      </c>
      <c r="H622" t="str">
        <f t="shared" ca="1" si="268"/>
        <v>`lastName`:`Torres Trejo`,</v>
      </c>
      <c r="I622" t="str">
        <f t="shared" ca="1" si="269"/>
        <v>`firstName`:`Servando`,</v>
      </c>
      <c r="J622" t="str">
        <f t="shared" ca="1" si="270"/>
        <v>`technician`:`Torres Trejo, Servando`,</v>
      </c>
      <c r="K622" t="str">
        <f t="shared" ca="1" si="271"/>
        <v>`timeStampM`:`2017-10-16T18:31:26-05:00`,</v>
      </c>
      <c r="L622" t="str">
        <f t="shared" ca="1" si="272"/>
        <v>`shiftSerial`:`43019_05`,</v>
      </c>
      <c r="M622" t="str">
        <f t="shared" ca="1" si="273"/>
        <v>`siteUid`:521887,</v>
      </c>
      <c r="N622" t="str">
        <f t="shared" ca="1" si="274"/>
        <v>`timeStamp`:43024.7718349306,</v>
      </c>
      <c r="O622" t="str">
        <f t="shared" ca="1" si="275"/>
        <v>`payrollPeriod`:43019,</v>
      </c>
      <c r="P622" t="str">
        <f t="shared" ca="1" si="276"/>
        <v>`rprtDateX`:43023,</v>
      </c>
      <c r="Q622" t="str">
        <f t="shared" ca="1" si="277"/>
        <v>`payroll_Period`:43019,</v>
      </c>
      <c r="R622" t="str">
        <f t="shared" ca="1" si="278"/>
        <v>`ts`:0.75,</v>
      </c>
      <c r="S622" t="str">
        <f t="shared" ca="1" si="279"/>
        <v>`te`:0.916666666666667,</v>
      </c>
      <c r="T622" t="str">
        <f t="shared" ca="1" si="280"/>
        <v>`repairHrs`:4,</v>
      </c>
      <c r="U622" t="str">
        <f t="shared" ca="1" si="281"/>
        <v>`rprtDate`:`2017-10-15`,</v>
      </c>
      <c r="V622" t="str">
        <f t="shared" ca="1" si="282"/>
        <v>`timeStarts`:`2017-10-15T18:00:00-05:00`,</v>
      </c>
      <c r="W622" t="str">
        <f t="shared" ca="1" si="283"/>
        <v>`timeEnds`:`2017-10-15T22:00:00-05:00`,</v>
      </c>
      <c r="X622" t="str">
        <f t="shared" ca="1" si="284"/>
        <v>`shift`:`PM`,</v>
      </c>
      <c r="Y622" t="str">
        <f t="shared" ca="1" si="285"/>
        <v>`shiftStartTime`:`6`,</v>
      </c>
      <c r="Z622" t="str">
        <f t="shared" ca="1" si="286"/>
        <v>`wONum`:`KNSHOP`,</v>
      </c>
      <c r="AA622" t="str">
        <f t="shared" ca="1" si="287"/>
        <v>`uNum`:`507342`,</v>
      </c>
      <c r="AB622" t="str">
        <f t="shared" ca="1" si="288"/>
        <v>`notes`:`Check list, fan motor`,</v>
      </c>
      <c r="AC622" t="str">
        <f t="shared" ca="1" si="289"/>
        <v>`shift_Serial`:`43019_05`}</v>
      </c>
    </row>
    <row r="623" spans="1:29" x14ac:dyDescent="0.2">
      <c r="A623" t="str">
        <f t="shared" ca="1" si="261"/>
        <v>{`_id`:`storrestrejo_2017-10-16_18-32-49_-0500_Mon`,</v>
      </c>
      <c r="B623" t="str">
        <f t="shared" ca="1" si="262"/>
        <v>`_rev`:`2-9d39c0159b3454b5591a42faa520cc31`,</v>
      </c>
      <c r="C623" t="str">
        <f t="shared" ca="1" si="263"/>
        <v>`worksiteEncoded`:`KN_ODS_MNSHOP`,</v>
      </c>
      <c r="D623" t="str">
        <f t="shared" ca="1" si="264"/>
        <v>`client`:`KN`,</v>
      </c>
      <c r="E623" t="str">
        <f t="shared" ca="1" si="265"/>
        <v>`location`:`ODS`,</v>
      </c>
      <c r="F623" t="str">
        <f t="shared" ca="1" si="266"/>
        <v>`locID`:`MNSHOP`,</v>
      </c>
      <c r="G623" t="str">
        <f t="shared" ca="1" si="267"/>
        <v>`username`:`storrestrejo`,</v>
      </c>
      <c r="H623" t="str">
        <f t="shared" ca="1" si="268"/>
        <v>`lastName`:`Torres Trejo`,</v>
      </c>
      <c r="I623" t="str">
        <f t="shared" ca="1" si="269"/>
        <v>`firstName`:`Servando`,</v>
      </c>
      <c r="J623" t="str">
        <f t="shared" ca="1" si="270"/>
        <v>`technician`:`Torres Trejo, Servando`,</v>
      </c>
      <c r="K623" t="str">
        <f t="shared" ca="1" si="271"/>
        <v>`timeStampM`:`2017-10-16T18:32:49-05:00`,</v>
      </c>
      <c r="L623" t="str">
        <f t="shared" ca="1" si="272"/>
        <v>`shiftSerial`:`43019_05`,</v>
      </c>
      <c r="M623" t="str">
        <f t="shared" ca="1" si="273"/>
        <v>`siteUid`:521887,</v>
      </c>
      <c r="N623" t="str">
        <f t="shared" ca="1" si="274"/>
        <v>`timeStamp`:43024.7727893634,</v>
      </c>
      <c r="O623" t="str">
        <f t="shared" ca="1" si="275"/>
        <v>`payrollPeriod`:43019,</v>
      </c>
      <c r="P623" t="str">
        <f t="shared" ca="1" si="276"/>
        <v>`rprtDateX`:43023,</v>
      </c>
      <c r="Q623" t="str">
        <f t="shared" ca="1" si="277"/>
        <v>`payroll_Period`:43019,</v>
      </c>
      <c r="R623" t="str">
        <f t="shared" ca="1" si="278"/>
        <v>`ts`:0.916666666666667,</v>
      </c>
      <c r="S623" t="str">
        <f t="shared" ca="1" si="279"/>
        <v>`te`:0.0833333333333333,</v>
      </c>
      <c r="T623" t="str">
        <f t="shared" ca="1" si="280"/>
        <v>`repairHrs`:4,</v>
      </c>
      <c r="U623" t="str">
        <f t="shared" ca="1" si="281"/>
        <v>`rprtDate`:`2017-10-15`,</v>
      </c>
      <c r="V623" t="str">
        <f t="shared" ca="1" si="282"/>
        <v>`timeStarts`:`2017-10-15T22:00:00-05:00`,</v>
      </c>
      <c r="W623" t="str">
        <f t="shared" ca="1" si="283"/>
        <v>`timeEnds`:`2017-10-16T02:00:00-05:00`,</v>
      </c>
      <c r="X623" t="str">
        <f t="shared" ca="1" si="284"/>
        <v>`shift`:`PM`,</v>
      </c>
      <c r="Y623" t="str">
        <f t="shared" ca="1" si="285"/>
        <v>`shiftStartTime`:`6`,</v>
      </c>
      <c r="Z623" t="str">
        <f t="shared" ca="1" si="286"/>
        <v>`wONum`:`KNSHOP`,</v>
      </c>
      <c r="AA623" t="str">
        <f t="shared" ca="1" si="287"/>
        <v>`uNum`:`506185`,</v>
      </c>
      <c r="AB623" t="str">
        <f t="shared" ca="1" si="288"/>
        <v>`notes`:`Check list`,</v>
      </c>
      <c r="AC623" t="str">
        <f t="shared" ca="1" si="289"/>
        <v>`shift_Serial`:`43019_05`}</v>
      </c>
    </row>
    <row r="624" spans="1:29" x14ac:dyDescent="0.2">
      <c r="A624" t="str">
        <f t="shared" ca="1" si="261"/>
        <v>{`_id`:`storrestrejo_2017-10-16_18-33-47_-0500_Mon`,</v>
      </c>
      <c r="B624" t="str">
        <f t="shared" ca="1" si="262"/>
        <v>`_rev`:`2-fe7c38964cc53187c183294aad57e639`,</v>
      </c>
      <c r="C624" t="str">
        <f t="shared" ca="1" si="263"/>
        <v>`worksiteEncoded`:`KN_ODS_MNSHOP`,</v>
      </c>
      <c r="D624" t="str">
        <f t="shared" ca="1" si="264"/>
        <v>`client`:`KN`,</v>
      </c>
      <c r="E624" t="str">
        <f t="shared" ca="1" si="265"/>
        <v>`location`:`ODS`,</v>
      </c>
      <c r="F624" t="str">
        <f t="shared" ca="1" si="266"/>
        <v>`locID`:`MNSHOP`,</v>
      </c>
      <c r="G624" t="str">
        <f t="shared" ca="1" si="267"/>
        <v>`username`:`storrestrejo`,</v>
      </c>
      <c r="H624" t="str">
        <f t="shared" ca="1" si="268"/>
        <v>`lastName`:`Torres Trejo`,</v>
      </c>
      <c r="I624" t="str">
        <f t="shared" ca="1" si="269"/>
        <v>`firstName`:`Servando`,</v>
      </c>
      <c r="J624" t="str">
        <f t="shared" ca="1" si="270"/>
        <v>`technician`:`Torres Trejo, Servando`,</v>
      </c>
      <c r="K624" t="str">
        <f t="shared" ca="1" si="271"/>
        <v>`timeStampM`:`2017-10-16T18:33:47-05:00`,</v>
      </c>
      <c r="L624" t="str">
        <f t="shared" ca="1" si="272"/>
        <v>`shiftSerial`:`43019_05`,</v>
      </c>
      <c r="M624" t="str">
        <f t="shared" ca="1" si="273"/>
        <v>`siteUid`:521887,</v>
      </c>
      <c r="N624" t="str">
        <f t="shared" ca="1" si="274"/>
        <v>`timeStamp`:43024.7734714931,</v>
      </c>
      <c r="O624" t="str">
        <f t="shared" ca="1" si="275"/>
        <v>`payrollPeriod`:43019,</v>
      </c>
      <c r="P624" t="str">
        <f t="shared" ca="1" si="276"/>
        <v>`rprtDateX`:43023,</v>
      </c>
      <c r="Q624" t="str">
        <f t="shared" ca="1" si="277"/>
        <v>`payroll_Period`:43019,</v>
      </c>
      <c r="R624" t="str">
        <f t="shared" ca="1" si="278"/>
        <v>`ts`:0.0833333333333333,</v>
      </c>
      <c r="S624" t="str">
        <f t="shared" ca="1" si="279"/>
        <v>`te`:0.208333333333333,</v>
      </c>
      <c r="T624" t="str">
        <f t="shared" ca="1" si="280"/>
        <v>`repairHrs`:3,</v>
      </c>
      <c r="U624" t="str">
        <f t="shared" ca="1" si="281"/>
        <v>`rprtDate`:`2017-10-15`,</v>
      </c>
      <c r="V624" t="str">
        <f t="shared" ca="1" si="282"/>
        <v>`timeStarts`:`2017-10-16T02:00:00-05:00`,</v>
      </c>
      <c r="W624" t="str">
        <f t="shared" ca="1" si="283"/>
        <v>`timeEnds`:`2017-10-16T05:00:00-05:00`,</v>
      </c>
      <c r="X624" t="str">
        <f t="shared" ca="1" si="284"/>
        <v>`shift`:`PM`,</v>
      </c>
      <c r="Y624" t="str">
        <f t="shared" ca="1" si="285"/>
        <v>`shiftStartTime`:`6`,</v>
      </c>
      <c r="Z624" t="str">
        <f t="shared" ca="1" si="286"/>
        <v>`wONum`:`KNSHOP`,</v>
      </c>
      <c r="AA624" t="str">
        <f t="shared" ca="1" si="287"/>
        <v>`uNum`:`508762`,</v>
      </c>
      <c r="AB624" t="str">
        <f t="shared" ca="1" si="288"/>
        <v>`notes`:`Check list ,cambio de mangueras coolen`,</v>
      </c>
      <c r="AC624" t="str">
        <f t="shared" ca="1" si="289"/>
        <v>`shift_Serial`:`43019_05`}</v>
      </c>
    </row>
    <row r="625" spans="1:29" x14ac:dyDescent="0.2">
      <c r="A625" t="str">
        <f t="shared" ca="1" si="261"/>
        <v>{`_id`:`storrestrejo_2017-10-17_08-23-45_-0500_Tue`,</v>
      </c>
      <c r="B625" t="str">
        <f t="shared" ca="1" si="262"/>
        <v>`_rev`:`2-dc8e5d19f076b98e21124876a4c476c1`,</v>
      </c>
      <c r="C625" t="str">
        <f t="shared" ca="1" si="263"/>
        <v>`worksiteEncoded`:`KN_ODS_MNSHOP`,</v>
      </c>
      <c r="D625" t="str">
        <f t="shared" ca="1" si="264"/>
        <v>`client`:`KN`,</v>
      </c>
      <c r="E625" t="str">
        <f t="shared" ca="1" si="265"/>
        <v>`location`:`ODS`,</v>
      </c>
      <c r="F625" t="str">
        <f t="shared" ca="1" si="266"/>
        <v>`locID`:`MNSHOP`,</v>
      </c>
      <c r="G625" t="str">
        <f t="shared" ca="1" si="267"/>
        <v>`username`:`storrestrejo`,</v>
      </c>
      <c r="H625" t="str">
        <f t="shared" ca="1" si="268"/>
        <v>`lastName`:`Torres Trejo`,</v>
      </c>
      <c r="I625" t="str">
        <f t="shared" ca="1" si="269"/>
        <v>`firstName`:`Servando`,</v>
      </c>
      <c r="J625" t="str">
        <f t="shared" ca="1" si="270"/>
        <v>`technician`:`Torres Trejo, Servando`,</v>
      </c>
      <c r="K625" t="str">
        <f t="shared" ca="1" si="271"/>
        <v>`timeStampM`:`2017-10-17T08:23:45-05:00`,</v>
      </c>
      <c r="L625" t="str">
        <f t="shared" ca="1" si="272"/>
        <v>`shiftSerial`:`43019_06`,</v>
      </c>
      <c r="M625" t="str">
        <f t="shared" ca="1" si="273"/>
        <v>`siteUid`:521887,</v>
      </c>
      <c r="N625" t="str">
        <f t="shared" ca="1" si="274"/>
        <v>`timeStamp`:43025.3498313079,</v>
      </c>
      <c r="O625" t="str">
        <f t="shared" ca="1" si="275"/>
        <v>`payrollPeriod`:43019,</v>
      </c>
      <c r="P625" t="str">
        <f t="shared" ca="1" si="276"/>
        <v>`rprtDateX`:43024,</v>
      </c>
      <c r="Q625" t="str">
        <f t="shared" ca="1" si="277"/>
        <v>`payroll_Period`:43019,</v>
      </c>
      <c r="R625" t="str">
        <f t="shared" ca="1" si="278"/>
        <v>`ts`:0.75,</v>
      </c>
      <c r="S625" t="str">
        <f t="shared" ca="1" si="279"/>
        <v>`te`:0.0833333333333333,</v>
      </c>
      <c r="T625" t="str">
        <f t="shared" ca="1" si="280"/>
        <v>`repairHrs`:8,</v>
      </c>
      <c r="U625" t="str">
        <f t="shared" ca="1" si="281"/>
        <v>`rprtDate`:`2017-10-16`,</v>
      </c>
      <c r="V625" t="str">
        <f t="shared" ca="1" si="282"/>
        <v>`timeStarts`:`2017-10-16T18:00:00-05:00`,</v>
      </c>
      <c r="W625" t="str">
        <f t="shared" ca="1" si="283"/>
        <v>`timeEnds`:`2017-10-17T02:00:00-05:00`,</v>
      </c>
      <c r="X625" t="str">
        <f t="shared" ca="1" si="284"/>
        <v>`shift`:`PM`,</v>
      </c>
      <c r="Y625" t="str">
        <f t="shared" ca="1" si="285"/>
        <v>`shiftStartTime`:`6`,</v>
      </c>
      <c r="Z625" t="str">
        <f t="shared" ca="1" si="286"/>
        <v>`wONum`:`KNSHOP`,</v>
      </c>
      <c r="AA625" t="str">
        <f t="shared" ca="1" si="287"/>
        <v>`uNum`:`SHOP`,</v>
      </c>
      <c r="AB625" t="str">
        <f t="shared" ca="1" si="288"/>
        <v>`notes`:`Clean up`,</v>
      </c>
      <c r="AC625" t="str">
        <f t="shared" ca="1" si="289"/>
        <v>`shift_Serial`:`43019_06`}</v>
      </c>
    </row>
    <row r="626" spans="1:29" x14ac:dyDescent="0.2">
      <c r="A626" t="str">
        <f t="shared" ca="1" si="261"/>
        <v>{`_id`:`storrestrejo_2017-10-17_08-24-34_-0500_Tue`,</v>
      </c>
      <c r="B626" t="str">
        <f t="shared" ca="1" si="262"/>
        <v>`_rev`:`2-e62b9380c6268f783cf44abb40fedbd4`,</v>
      </c>
      <c r="C626" t="str">
        <f t="shared" ca="1" si="263"/>
        <v>`worksiteEncoded`:`KN_ODS_MNSHOP`,</v>
      </c>
      <c r="D626" t="str">
        <f t="shared" ca="1" si="264"/>
        <v>`client`:`KN`,</v>
      </c>
      <c r="E626" t="str">
        <f t="shared" ca="1" si="265"/>
        <v>`location`:`ODS`,</v>
      </c>
      <c r="F626" t="str">
        <f t="shared" ca="1" si="266"/>
        <v>`locID`:`MNSHOP`,</v>
      </c>
      <c r="G626" t="str">
        <f t="shared" ca="1" si="267"/>
        <v>`username`:`storrestrejo`,</v>
      </c>
      <c r="H626" t="str">
        <f t="shared" ca="1" si="268"/>
        <v>`lastName`:`Torres Trejo`,</v>
      </c>
      <c r="I626" t="str">
        <f t="shared" ca="1" si="269"/>
        <v>`firstName`:`Servando`,</v>
      </c>
      <c r="J626" t="str">
        <f t="shared" ca="1" si="270"/>
        <v>`technician`:`Torres Trejo, Servando`,</v>
      </c>
      <c r="K626" t="str">
        <f t="shared" ca="1" si="271"/>
        <v>`timeStampM`:`2017-10-17T08:24:34-05:00`,</v>
      </c>
      <c r="L626" t="str">
        <f t="shared" ca="1" si="272"/>
        <v>`shiftSerial`:`43019_06`,</v>
      </c>
      <c r="M626" t="str">
        <f t="shared" ca="1" si="273"/>
        <v>`siteUid`:521887,</v>
      </c>
      <c r="N626" t="str">
        <f t="shared" ca="1" si="274"/>
        <v>`timeStamp`:43025.3503973264,</v>
      </c>
      <c r="O626" t="str">
        <f t="shared" ca="1" si="275"/>
        <v>`payrollPeriod`:43019,</v>
      </c>
      <c r="P626" t="str">
        <f t="shared" ca="1" si="276"/>
        <v>`rprtDateX`:43024,</v>
      </c>
      <c r="Q626" t="str">
        <f t="shared" ca="1" si="277"/>
        <v>`payroll_Period`:43019,</v>
      </c>
      <c r="R626" t="str">
        <f t="shared" ca="1" si="278"/>
        <v>`ts`:0.0833333333333333,</v>
      </c>
      <c r="S626" t="str">
        <f t="shared" ca="1" si="279"/>
        <v>`te`:0.208333333333333,</v>
      </c>
      <c r="T626" t="str">
        <f t="shared" ca="1" si="280"/>
        <v>`repairHrs`:3,</v>
      </c>
      <c r="U626" t="str">
        <f t="shared" ca="1" si="281"/>
        <v>`rprtDate`:`2017-10-16`,</v>
      </c>
      <c r="V626" t="str">
        <f t="shared" ca="1" si="282"/>
        <v>`timeStarts`:`2017-10-17T02:00:00-05:00`,</v>
      </c>
      <c r="W626" t="str">
        <f t="shared" ca="1" si="283"/>
        <v>`timeEnds`:`2017-10-17T05:00:00-05:00`,</v>
      </c>
      <c r="X626" t="str">
        <f t="shared" ca="1" si="284"/>
        <v>`shift`:`PM`,</v>
      </c>
      <c r="Y626" t="str">
        <f t="shared" ca="1" si="285"/>
        <v>`shiftStartTime`:`6`,</v>
      </c>
      <c r="Z626" t="str">
        <f t="shared" ca="1" si="286"/>
        <v>`wONum`:`KNSHOP`,</v>
      </c>
      <c r="AA626" t="str">
        <f t="shared" ca="1" si="287"/>
        <v>`uNum`:`Q-402`,</v>
      </c>
      <c r="AB626" t="str">
        <f t="shared" ca="1" si="288"/>
        <v>`notes`:`Ibstalar fan motor`,</v>
      </c>
      <c r="AC626" t="str">
        <f t="shared" ca="1" si="289"/>
        <v>`shift_Serial`:`43019_06`}</v>
      </c>
    </row>
    <row r="627" spans="1:29" x14ac:dyDescent="0.2">
      <c r="A627" t="str">
        <f t="shared" ca="1" si="261"/>
        <v>{`_id`:`storrestrejo_2017-10-18_07-01-54_-0500_Wed`,</v>
      </c>
      <c r="B627" t="str">
        <f t="shared" ca="1" si="262"/>
        <v>`_rev`:`2-8610df45bf486d2f0f5516ba70078fb1`,</v>
      </c>
      <c r="C627" t="str">
        <f t="shared" ca="1" si="263"/>
        <v>`worksiteEncoded`:`KN_ODS_MNSHOP`,</v>
      </c>
      <c r="D627" t="str">
        <f t="shared" ca="1" si="264"/>
        <v>`client`:`KN`,</v>
      </c>
      <c r="E627" t="str">
        <f t="shared" ca="1" si="265"/>
        <v>`location`:`ODS`,</v>
      </c>
      <c r="F627" t="str">
        <f t="shared" ca="1" si="266"/>
        <v>`locID`:`MNSHOP`,</v>
      </c>
      <c r="G627" t="str">
        <f t="shared" ca="1" si="267"/>
        <v>`username`:`storrestrejo`,</v>
      </c>
      <c r="H627" t="str">
        <f t="shared" ca="1" si="268"/>
        <v>`lastName`:`Torres Trejo`,</v>
      </c>
      <c r="I627" t="str">
        <f t="shared" ca="1" si="269"/>
        <v>`firstName`:`Servando`,</v>
      </c>
      <c r="J627" t="str">
        <f t="shared" ca="1" si="270"/>
        <v>`technician`:`Torres Trejo, Servando`,</v>
      </c>
      <c r="K627" t="str">
        <f t="shared" ca="1" si="271"/>
        <v>`timeStampM`:`2017-10-18T07:01:54-05:00`,</v>
      </c>
      <c r="L627" t="str">
        <f t="shared" ca="1" si="272"/>
        <v>`shiftSerial`:`43019_07`,</v>
      </c>
      <c r="M627" t="str">
        <f t="shared" ca="1" si="273"/>
        <v>`siteUid`:521887,</v>
      </c>
      <c r="N627" t="str">
        <f t="shared" ca="1" si="274"/>
        <v>`timeStamp`:43026.2929909606,</v>
      </c>
      <c r="O627" t="str">
        <f t="shared" ca="1" si="275"/>
        <v>`payrollPeriod`:43019,</v>
      </c>
      <c r="P627" t="str">
        <f t="shared" ca="1" si="276"/>
        <v>`rprtDateX`:43025,</v>
      </c>
      <c r="Q627" t="str">
        <f t="shared" ca="1" si="277"/>
        <v>`payroll_Period`:43019,</v>
      </c>
      <c r="R627" t="str">
        <f t="shared" ca="1" si="278"/>
        <v>`ts`:0.75,</v>
      </c>
      <c r="S627" t="str">
        <f t="shared" ca="1" si="279"/>
        <v>`te`:0.916666666666667,</v>
      </c>
      <c r="T627" t="str">
        <f t="shared" ca="1" si="280"/>
        <v>`repairHrs`:4,</v>
      </c>
      <c r="U627" t="str">
        <f t="shared" ca="1" si="281"/>
        <v>`rprtDate`:`2017-10-17`,</v>
      </c>
      <c r="V627" t="str">
        <f t="shared" ca="1" si="282"/>
        <v>`timeStarts`:`2017-10-17T18:00:00-05:00`,</v>
      </c>
      <c r="W627" t="str">
        <f t="shared" ca="1" si="283"/>
        <v>`timeEnds`:`2017-10-17T22:00:00-05:00`,</v>
      </c>
      <c r="X627" t="str">
        <f t="shared" ca="1" si="284"/>
        <v>`shift`:`PM`,</v>
      </c>
      <c r="Y627" t="str">
        <f t="shared" ca="1" si="285"/>
        <v>`shiftStartTime`:`6`,</v>
      </c>
      <c r="Z627" t="str">
        <f t="shared" ca="1" si="286"/>
        <v>`wONum`:`KNSHOP`,</v>
      </c>
      <c r="AA627" t="str">
        <f t="shared" ca="1" si="287"/>
        <v>`uNum`:`SHOP`,</v>
      </c>
      <c r="AB627" t="str">
        <f t="shared" ca="1" si="288"/>
        <v>`notes`:`Instalar mangueras de aire en el taller`,</v>
      </c>
      <c r="AC627" t="str">
        <f t="shared" ca="1" si="289"/>
        <v>`shift_Serial`:`43019_07`}</v>
      </c>
    </row>
    <row r="628" spans="1:29" x14ac:dyDescent="0.2">
      <c r="A628" t="str">
        <f t="shared" ca="1" si="261"/>
        <v>{`_id`:`storrestrejo_2017-10-18_07-03-01_-0500_Wed`,</v>
      </c>
      <c r="B628" t="str">
        <f t="shared" ca="1" si="262"/>
        <v>`_rev`:`2-eb8a9a8802327bd2d84dd562a8d14a21`,</v>
      </c>
      <c r="C628" t="str">
        <f t="shared" ca="1" si="263"/>
        <v>`worksiteEncoded`:`KN_ODS_MNSHOP`,</v>
      </c>
      <c r="D628" t="str">
        <f t="shared" ca="1" si="264"/>
        <v>`client`:`KN`,</v>
      </c>
      <c r="E628" t="str">
        <f t="shared" ca="1" si="265"/>
        <v>`location`:`ODS`,</v>
      </c>
      <c r="F628" t="str">
        <f t="shared" ca="1" si="266"/>
        <v>`locID`:`MNSHOP`,</v>
      </c>
      <c r="G628" t="str">
        <f t="shared" ca="1" si="267"/>
        <v>`username`:`storrestrejo`,</v>
      </c>
      <c r="H628" t="str">
        <f t="shared" ca="1" si="268"/>
        <v>`lastName`:`Torres Trejo`,</v>
      </c>
      <c r="I628" t="str">
        <f t="shared" ca="1" si="269"/>
        <v>`firstName`:`Servando`,</v>
      </c>
      <c r="J628" t="str">
        <f t="shared" ca="1" si="270"/>
        <v>`technician`:`Torres Trejo, Servando`,</v>
      </c>
      <c r="K628" t="str">
        <f t="shared" ca="1" si="271"/>
        <v>`timeStampM`:`2017-10-18T07:03:01-05:00`,</v>
      </c>
      <c r="L628" t="str">
        <f t="shared" ca="1" si="272"/>
        <v>`shiftSerial`:`43019_07`,</v>
      </c>
      <c r="M628" t="str">
        <f t="shared" ca="1" si="273"/>
        <v>`siteUid`:521887,</v>
      </c>
      <c r="N628" t="str">
        <f t="shared" ca="1" si="274"/>
        <v>`timeStamp`:43026.2937693056,</v>
      </c>
      <c r="O628" t="str">
        <f t="shared" ca="1" si="275"/>
        <v>`payrollPeriod`:43019,</v>
      </c>
      <c r="P628" t="str">
        <f t="shared" ca="1" si="276"/>
        <v>`rprtDateX`:43025,</v>
      </c>
      <c r="Q628" t="str">
        <f t="shared" ca="1" si="277"/>
        <v>`payroll_Period`:43019,</v>
      </c>
      <c r="R628" t="str">
        <f t="shared" ca="1" si="278"/>
        <v>`ts`:0.916666666666667,</v>
      </c>
      <c r="S628" t="str">
        <f t="shared" ca="1" si="279"/>
        <v>`te`:0.208333333333333,</v>
      </c>
      <c r="T628" t="str">
        <f t="shared" ca="1" si="280"/>
        <v>`repairHrs`:7,</v>
      </c>
      <c r="U628" t="str">
        <f t="shared" ca="1" si="281"/>
        <v>`rprtDate`:`2017-10-17`,</v>
      </c>
      <c r="V628" t="str">
        <f t="shared" ca="1" si="282"/>
        <v>`timeStarts`:`2017-10-17T22:00:00-05:00`,</v>
      </c>
      <c r="W628" t="str">
        <f t="shared" ca="1" si="283"/>
        <v>`timeEnds`:`2017-10-18T05:00:00-05:00`,</v>
      </c>
      <c r="X628" t="str">
        <f t="shared" ca="1" si="284"/>
        <v>`shift`:`PM`,</v>
      </c>
      <c r="Y628" t="str">
        <f t="shared" ca="1" si="285"/>
        <v>`shiftStartTime`:`6`,</v>
      </c>
      <c r="Z628" t="str">
        <f t="shared" ca="1" si="286"/>
        <v>`wONum`:`KNSHOP`,</v>
      </c>
      <c r="AA628" t="str">
        <f t="shared" ca="1" si="287"/>
        <v>`uNum`:`507349`,</v>
      </c>
      <c r="AB628" t="str">
        <f t="shared" ca="1" si="288"/>
        <v>`notes`:`Cambio de aceite power in, cambio de filtros fluid end y pomp de power in`,</v>
      </c>
      <c r="AC628" t="str">
        <f t="shared" ca="1" si="289"/>
        <v>`shift_Serial`:`43019_07`}</v>
      </c>
    </row>
    <row r="629" spans="1:29" x14ac:dyDescent="0.2">
      <c r="A629" t="str">
        <f t="shared" ca="1" si="261"/>
        <v>{`_id`:`storrestrejo_2017-10-25_18-49-28_-0500_Wed01`,</v>
      </c>
      <c r="B629" t="str">
        <f t="shared" ca="1" si="262"/>
        <v>`_rev`:`1-fe207a06e1eee0453fd762dac28ff6a5`,</v>
      </c>
      <c r="C629" t="str">
        <f t="shared" ca="1" si="263"/>
        <v>`worksiteEncoded`:`KN_ODS_MNSHOP`,</v>
      </c>
      <c r="D629" t="str">
        <f t="shared" ca="1" si="264"/>
        <v>`client`:`KN`,</v>
      </c>
      <c r="E629" t="str">
        <f t="shared" ca="1" si="265"/>
        <v>`location`:`ODS`,</v>
      </c>
      <c r="F629" t="str">
        <f t="shared" ca="1" si="266"/>
        <v>`locID`:`MNSHOP`,</v>
      </c>
      <c r="G629" t="str">
        <f t="shared" ca="1" si="267"/>
        <v>`username`:`storrestrejo`,</v>
      </c>
      <c r="H629" t="str">
        <f t="shared" ca="1" si="268"/>
        <v>`lastName`:`Torres Trejo`,</v>
      </c>
      <c r="I629" t="str">
        <f t="shared" ca="1" si="269"/>
        <v>`firstName`:`Servando`,</v>
      </c>
      <c r="J629" t="str">
        <f t="shared" ca="1" si="270"/>
        <v>`technician`:`Torres Trejo, Servando`,</v>
      </c>
      <c r="K629" t="str">
        <f t="shared" ca="1" si="271"/>
        <v>`timeStampM`:`2017-10-25T18:49:28-05:00`,</v>
      </c>
      <c r="L629" t="str">
        <f t="shared" ca="1" si="272"/>
        <v>`shiftSerial`:`43033_01`,</v>
      </c>
      <c r="M629" t="str">
        <f t="shared" ca="1" si="273"/>
        <v>`siteUid`:521887,</v>
      </c>
      <c r="N629" t="str">
        <f t="shared" ca="1" si="274"/>
        <v>`timeStamp`:43033.7843554861,</v>
      </c>
      <c r="O629" t="str">
        <f t="shared" ca="1" si="275"/>
        <v>`payrollPeriod`:43033,</v>
      </c>
      <c r="P629" t="str">
        <f t="shared" ca="1" si="276"/>
        <v>`rprtDateX`:43033,</v>
      </c>
      <c r="Q629" t="str">
        <f t="shared" ca="1" si="277"/>
        <v>`payroll_Period`:43033,</v>
      </c>
      <c r="R629" t="str">
        <f t="shared" ca="1" si="278"/>
        <v>`ts`:0.75,</v>
      </c>
      <c r="S629" t="str">
        <f t="shared" ca="1" si="279"/>
        <v>`te`:0.979166667,</v>
      </c>
      <c r="T629" t="str">
        <f t="shared" ca="1" si="280"/>
        <v>`repairHrs`:5.5,</v>
      </c>
      <c r="U629" t="str">
        <f t="shared" ca="1" si="281"/>
        <v>`rprtDate`:`2017-10-25`,</v>
      </c>
      <c r="V629" t="str">
        <f t="shared" ca="1" si="282"/>
        <v>`timeStarts`:`2017-10-25T18:00:00-05:00`,</v>
      </c>
      <c r="W629" t="str">
        <f t="shared" ca="1" si="283"/>
        <v>`timeEnds`:`2017-10-25T23:30:00-05:00`,</v>
      </c>
      <c r="X629" t="str">
        <f t="shared" ca="1" si="284"/>
        <v>`shift`:`PM`,</v>
      </c>
      <c r="Y629" t="str">
        <f t="shared" ca="1" si="285"/>
        <v>`shiftStartTime`:`6`,</v>
      </c>
      <c r="Z629" t="str">
        <f t="shared" ca="1" si="286"/>
        <v>`wONum`:`KNSHOP`,</v>
      </c>
      <c r="AA629" t="str">
        <f t="shared" ca="1" si="287"/>
        <v>`uNum`:`303218`,</v>
      </c>
      <c r="AB629" t="str">
        <f t="shared" ca="1" si="288"/>
        <v>`notes`:`Check list tractor check list pomp luces traceras reemplazo fluid end`,</v>
      </c>
      <c r="AC629" t="str">
        <f t="shared" ca="1" si="289"/>
        <v>`shift_Serial`:`43033_01`}</v>
      </c>
    </row>
    <row r="630" spans="1:29" x14ac:dyDescent="0.2">
      <c r="A630" t="str">
        <f t="shared" ca="1" si="261"/>
        <v>{`_id`:`storrestrejo_2017-10-25_18-49-28_-0500_Wed02`,</v>
      </c>
      <c r="B630" t="str">
        <f t="shared" ca="1" si="262"/>
        <v>`_rev`:`1-4fb391d3af454663d8c93ac2077285ad`,</v>
      </c>
      <c r="C630" t="str">
        <f t="shared" ca="1" si="263"/>
        <v>`worksiteEncoded`:`KN_ODS_MNSHOP`,</v>
      </c>
      <c r="D630" t="str">
        <f t="shared" ca="1" si="264"/>
        <v>`client`:`KN`,</v>
      </c>
      <c r="E630" t="str">
        <f t="shared" ca="1" si="265"/>
        <v>`location`:`ODS`,</v>
      </c>
      <c r="F630" t="str">
        <f t="shared" ca="1" si="266"/>
        <v>`locID`:`MNSHOP`,</v>
      </c>
      <c r="G630" t="str">
        <f t="shared" ca="1" si="267"/>
        <v>`username`:`storrestrejo`,</v>
      </c>
      <c r="H630" t="str">
        <f t="shared" ca="1" si="268"/>
        <v>`lastName`:`Torres Trejo`,</v>
      </c>
      <c r="I630" t="str">
        <f t="shared" ca="1" si="269"/>
        <v>`firstName`:`Servando`,</v>
      </c>
      <c r="J630" t="str">
        <f t="shared" ca="1" si="270"/>
        <v>`technician`:`Torres Trejo, Servando`,</v>
      </c>
      <c r="K630" t="str">
        <f t="shared" ca="1" si="271"/>
        <v>`timeStampM`:`2017-10-25T18:49:28-05:00`,</v>
      </c>
      <c r="L630" t="str">
        <f t="shared" ca="1" si="272"/>
        <v>`shiftSerial`:`43033_01`,</v>
      </c>
      <c r="M630" t="str">
        <f t="shared" ca="1" si="273"/>
        <v>`siteUid`:521887,</v>
      </c>
      <c r="N630" t="str">
        <f t="shared" ca="1" si="274"/>
        <v>`timeStamp`:43033.7843554861,</v>
      </c>
      <c r="O630" t="str">
        <f t="shared" ca="1" si="275"/>
        <v>`payrollPeriod`:43033,</v>
      </c>
      <c r="P630" t="str">
        <f t="shared" ca="1" si="276"/>
        <v>`rprtDateX`:43033,</v>
      </c>
      <c r="Q630" t="str">
        <f t="shared" ca="1" si="277"/>
        <v>`payroll_Period`:43033,</v>
      </c>
      <c r="R630" t="str">
        <f t="shared" ca="1" si="278"/>
        <v>`ts`:0.979166667,</v>
      </c>
      <c r="S630" t="str">
        <f t="shared" ca="1" si="279"/>
        <v>`te`:1.208333333,</v>
      </c>
      <c r="T630" t="str">
        <f t="shared" ca="1" si="280"/>
        <v>`repairHrs`:5.5,</v>
      </c>
      <c r="U630" t="str">
        <f t="shared" ca="1" si="281"/>
        <v>`rprtDate`:`2017-10-25`,</v>
      </c>
      <c r="V630" t="str">
        <f t="shared" ca="1" si="282"/>
        <v>`timeStarts`:`2017-10-25T23:30:00-05:00`,</v>
      </c>
      <c r="W630" t="str">
        <f t="shared" ca="1" si="283"/>
        <v>`timeEnds`:`2017-10-26T05:00:00-05:00`,</v>
      </c>
      <c r="X630" t="str">
        <f t="shared" ca="1" si="284"/>
        <v>`shift`:`PM`,</v>
      </c>
      <c r="Y630" t="str">
        <f t="shared" ca="1" si="285"/>
        <v>`shiftStartTime`:`6`,</v>
      </c>
      <c r="Z630" t="str">
        <f t="shared" ca="1" si="286"/>
        <v>`wONum`:`KNSHOP`,</v>
      </c>
      <c r="AA630" t="str">
        <f t="shared" ca="1" si="287"/>
        <v>`uNum`:`506253`,</v>
      </c>
      <c r="AB630" t="str">
        <f t="shared" ca="1" si="288"/>
        <v>`notes`:`Check list tractor check list pomp luces traceras reemplazo fluid end`,</v>
      </c>
      <c r="AC630" t="str">
        <f t="shared" ca="1" si="289"/>
        <v>`shift_Serial`:`43033_01`}</v>
      </c>
    </row>
    <row r="631" spans="1:29" x14ac:dyDescent="0.2">
      <c r="A631" t="str">
        <f t="shared" ca="1" si="261"/>
        <v>{`_id`:`storrestrejo_2017-10-29_18-59-38_-0500_Sun`,</v>
      </c>
      <c r="B631" t="str">
        <f t="shared" ca="1" si="262"/>
        <v>`_rev`:`2-1cbb7448850e0f2763fbef0e77a51026`,</v>
      </c>
      <c r="C631" t="str">
        <f t="shared" ca="1" si="263"/>
        <v>`worksiteEncoded`:`KN_ODS_MNSHOP`,</v>
      </c>
      <c r="D631" t="str">
        <f t="shared" ca="1" si="264"/>
        <v>`client`:`KN`,</v>
      </c>
      <c r="E631" t="str">
        <f t="shared" ca="1" si="265"/>
        <v>`location`:`ODS`,</v>
      </c>
      <c r="F631" t="str">
        <f t="shared" ca="1" si="266"/>
        <v>`locID`:`MNSHOP`,</v>
      </c>
      <c r="G631" t="str">
        <f t="shared" ca="1" si="267"/>
        <v>`username`:`storrestrejo`,</v>
      </c>
      <c r="H631" t="str">
        <f t="shared" ca="1" si="268"/>
        <v>`lastName`:`Torres Trejo`,</v>
      </c>
      <c r="I631" t="str">
        <f t="shared" ca="1" si="269"/>
        <v>`firstName`:`Servando`,</v>
      </c>
      <c r="J631" t="str">
        <f t="shared" ca="1" si="270"/>
        <v>`technician`:`Torres Trejo, Servando`,</v>
      </c>
      <c r="K631" t="str">
        <f t="shared" ca="1" si="271"/>
        <v>`timeStampM`:`2017-10-29T18:59:38-05:00`,</v>
      </c>
      <c r="L631" t="str">
        <f t="shared" ca="1" si="272"/>
        <v>`shiftSerial`:`43033_02`,</v>
      </c>
      <c r="M631" t="str">
        <f t="shared" ca="1" si="273"/>
        <v>`siteUid`:521887,</v>
      </c>
      <c r="N631" t="str">
        <f t="shared" ca="1" si="274"/>
        <v>`timeStamp`:43037.7914177199,</v>
      </c>
      <c r="O631" t="str">
        <f t="shared" ca="1" si="275"/>
        <v>`payrollPeriod`:43033,</v>
      </c>
      <c r="P631" t="str">
        <f t="shared" ca="1" si="276"/>
        <v>`rprtDateX`:43034,</v>
      </c>
      <c r="Q631" t="str">
        <f t="shared" ca="1" si="277"/>
        <v>`payroll_Period`:43033,</v>
      </c>
      <c r="R631" t="str">
        <f t="shared" ca="1" si="278"/>
        <v>`ts`:0.75,</v>
      </c>
      <c r="S631" t="str">
        <f t="shared" ca="1" si="279"/>
        <v>`te`:0.875,</v>
      </c>
      <c r="T631" t="str">
        <f t="shared" ca="1" si="280"/>
        <v>`repairHrs`:3,</v>
      </c>
      <c r="U631" t="str">
        <f t="shared" ca="1" si="281"/>
        <v>`rprtDate`:`2017-10-26`,</v>
      </c>
      <c r="V631" t="str">
        <f t="shared" ca="1" si="282"/>
        <v>`timeStarts`:`2017-10-26T18:00:00-05:00`,</v>
      </c>
      <c r="W631" t="str">
        <f t="shared" ca="1" si="283"/>
        <v>`timeEnds`:`2017-10-26T21:00:00-05:00`,</v>
      </c>
      <c r="X631" t="str">
        <f t="shared" ca="1" si="284"/>
        <v>`shift`:`PM`,</v>
      </c>
      <c r="Y631" t="str">
        <f t="shared" ca="1" si="285"/>
        <v>`shiftStartTime`:`6`,</v>
      </c>
      <c r="Z631" t="str">
        <f t="shared" ca="1" si="286"/>
        <v>`wONum`:`KNSHOP`,</v>
      </c>
      <c r="AA631" t="str">
        <f t="shared" ca="1" si="287"/>
        <v>`uNum`:`HP-057`,</v>
      </c>
      <c r="AB631" t="str">
        <f t="shared" ca="1" si="288"/>
        <v>`notes`:`Check list tester lub`,</v>
      </c>
      <c r="AC631" t="str">
        <f t="shared" ca="1" si="289"/>
        <v>`shift_Serial`:`43033_02`}</v>
      </c>
    </row>
    <row r="632" spans="1:29" x14ac:dyDescent="0.2">
      <c r="A632" t="str">
        <f t="shared" ca="1" si="261"/>
        <v>{`_id`:`storrestrejo_2017-10-29_19-03-42_-0500_Sun`,</v>
      </c>
      <c r="B632" t="str">
        <f t="shared" ca="1" si="262"/>
        <v>`_rev`:`2-a258133418a83d367f620d54b2a09c07`,</v>
      </c>
      <c r="C632" t="str">
        <f t="shared" ca="1" si="263"/>
        <v>`worksiteEncoded`:`KN_ODS_MNSHOP`,</v>
      </c>
      <c r="D632" t="str">
        <f t="shared" ca="1" si="264"/>
        <v>`client`:`KN`,</v>
      </c>
      <c r="E632" t="str">
        <f t="shared" ca="1" si="265"/>
        <v>`location`:`ODS`,</v>
      </c>
      <c r="F632" t="str">
        <f t="shared" ca="1" si="266"/>
        <v>`locID`:`MNSHOP`,</v>
      </c>
      <c r="G632" t="str">
        <f t="shared" ca="1" si="267"/>
        <v>`username`:`storrestrejo`,</v>
      </c>
      <c r="H632" t="str">
        <f t="shared" ca="1" si="268"/>
        <v>`lastName`:`Torres Trejo`,</v>
      </c>
      <c r="I632" t="str">
        <f t="shared" ca="1" si="269"/>
        <v>`firstName`:`Servando`,</v>
      </c>
      <c r="J632" t="str">
        <f t="shared" ca="1" si="270"/>
        <v>`technician`:`Torres Trejo, Servando`,</v>
      </c>
      <c r="K632" t="str">
        <f t="shared" ca="1" si="271"/>
        <v>`timeStampM`:`2017-10-29T19:03:42-05:00`,</v>
      </c>
      <c r="L632" t="str">
        <f t="shared" ca="1" si="272"/>
        <v>`shiftSerial`:`43033_02`,</v>
      </c>
      <c r="M632" t="str">
        <f t="shared" ca="1" si="273"/>
        <v>`siteUid`:521887,</v>
      </c>
      <c r="N632" t="str">
        <f t="shared" ca="1" si="274"/>
        <v>`timeStamp`:43037.7942368981,</v>
      </c>
      <c r="O632" t="str">
        <f t="shared" ca="1" si="275"/>
        <v>`payrollPeriod`:43033,</v>
      </c>
      <c r="P632" t="str">
        <f t="shared" ca="1" si="276"/>
        <v>`rprtDateX`:43034,</v>
      </c>
      <c r="Q632" t="str">
        <f t="shared" ca="1" si="277"/>
        <v>`payroll_Period`:43033,</v>
      </c>
      <c r="R632" t="str">
        <f t="shared" ca="1" si="278"/>
        <v>`ts`:0.875,</v>
      </c>
      <c r="S632" t="str">
        <f t="shared" ca="1" si="279"/>
        <v>`te`:0.958333333333333,</v>
      </c>
      <c r="T632" t="str">
        <f t="shared" ca="1" si="280"/>
        <v>`repairHrs`:2,</v>
      </c>
      <c r="U632" t="str">
        <f t="shared" ca="1" si="281"/>
        <v>`rprtDate`:`2017-10-26`,</v>
      </c>
      <c r="V632" t="str">
        <f t="shared" ca="1" si="282"/>
        <v>`timeStarts`:`2017-10-26T21:00:00-05:00`,</v>
      </c>
      <c r="W632" t="str">
        <f t="shared" ca="1" si="283"/>
        <v>`timeEnds`:`2017-10-26T23:00:00-05:00`,</v>
      </c>
      <c r="X632" t="str">
        <f t="shared" ca="1" si="284"/>
        <v>`shift`:`PM`,</v>
      </c>
      <c r="Y632" t="str">
        <f t="shared" ca="1" si="285"/>
        <v>`shiftStartTime`:`6`,</v>
      </c>
      <c r="Z632" t="str">
        <f t="shared" ca="1" si="286"/>
        <v>`wONum`:`KNSHOP`,</v>
      </c>
      <c r="AA632" t="str">
        <f t="shared" ca="1" si="287"/>
        <v>`uNum`:`506252`,</v>
      </c>
      <c r="AB632" t="str">
        <f t="shared" ca="1" si="288"/>
        <v>`notes`:`Weel seal ,check oberrun test`,</v>
      </c>
      <c r="AC632" t="str">
        <f t="shared" ca="1" si="289"/>
        <v>`shift_Serial`:`43033_02`}</v>
      </c>
    </row>
    <row r="633" spans="1:29" x14ac:dyDescent="0.2">
      <c r="A633" t="str">
        <f t="shared" ca="1" si="261"/>
        <v>{`_id`:`storrestrejo_2017-10-29_19-05-41_-0500_Sun`,</v>
      </c>
      <c r="B633" t="str">
        <f t="shared" ca="1" si="262"/>
        <v>`_rev`:`2-62956ba54fcf9b0db6e957d95a195dc6`,</v>
      </c>
      <c r="C633" t="str">
        <f t="shared" ca="1" si="263"/>
        <v>`worksiteEncoded`:`KN_ODS_MNSHOP`,</v>
      </c>
      <c r="D633" t="str">
        <f t="shared" ca="1" si="264"/>
        <v>`client`:`KN`,</v>
      </c>
      <c r="E633" t="str">
        <f t="shared" ca="1" si="265"/>
        <v>`location`:`ODS`,</v>
      </c>
      <c r="F633" t="str">
        <f t="shared" ca="1" si="266"/>
        <v>`locID`:`MNSHOP`,</v>
      </c>
      <c r="G633" t="str">
        <f t="shared" ca="1" si="267"/>
        <v>`username`:`storrestrejo`,</v>
      </c>
      <c r="H633" t="str">
        <f t="shared" ca="1" si="268"/>
        <v>`lastName`:`Torres Trejo`,</v>
      </c>
      <c r="I633" t="str">
        <f t="shared" ca="1" si="269"/>
        <v>`firstName`:`Servando`,</v>
      </c>
      <c r="J633" t="str">
        <f t="shared" ca="1" si="270"/>
        <v>`technician`:`Torres Trejo, Servando`,</v>
      </c>
      <c r="K633" t="str">
        <f t="shared" ca="1" si="271"/>
        <v>`timeStampM`:`2017-10-29T19:05:41-05:00`,</v>
      </c>
      <c r="L633" t="str">
        <f t="shared" ca="1" si="272"/>
        <v>`shiftSerial`:`43033_02`,</v>
      </c>
      <c r="M633" t="str">
        <f t="shared" ca="1" si="273"/>
        <v>`siteUid`:521887,</v>
      </c>
      <c r="N633" t="str">
        <f t="shared" ca="1" si="274"/>
        <v>`timeStamp`:43037.7956179051,</v>
      </c>
      <c r="O633" t="str">
        <f t="shared" ca="1" si="275"/>
        <v>`payrollPeriod`:43033,</v>
      </c>
      <c r="P633" t="str">
        <f t="shared" ca="1" si="276"/>
        <v>`rprtDateX`:43034,</v>
      </c>
      <c r="Q633" t="str">
        <f t="shared" ca="1" si="277"/>
        <v>`payroll_Period`:43033,</v>
      </c>
      <c r="R633" t="str">
        <f t="shared" ca="1" si="278"/>
        <v>`ts`:0.958333333333333,</v>
      </c>
      <c r="S633" t="str">
        <f t="shared" ca="1" si="279"/>
        <v>`te`:0,</v>
      </c>
      <c r="T633" t="str">
        <f t="shared" ca="1" si="280"/>
        <v>`repairHrs`:1,</v>
      </c>
      <c r="U633" t="str">
        <f t="shared" ca="1" si="281"/>
        <v>`rprtDate`:`2017-10-26`,</v>
      </c>
      <c r="V633" t="str">
        <f t="shared" ca="1" si="282"/>
        <v>`timeStarts`:`2017-10-26T23:00:00-05:00`,</v>
      </c>
      <c r="W633" t="str">
        <f t="shared" ca="1" si="283"/>
        <v>`timeEnds`:`2017-10-27T00:00:00-05:00`,</v>
      </c>
      <c r="X633" t="str">
        <f t="shared" ca="1" si="284"/>
        <v>`shift`:`PM`,</v>
      </c>
      <c r="Y633" t="str">
        <f t="shared" ca="1" si="285"/>
        <v>`shiftStartTime`:`6`,</v>
      </c>
      <c r="Z633" t="str">
        <f t="shared" ca="1" si="286"/>
        <v>`wONum`:`KNSHOP`,</v>
      </c>
      <c r="AA633" t="str">
        <f t="shared" ca="1" si="287"/>
        <v>`uNum`:`508803`,</v>
      </c>
      <c r="AB633" t="str">
        <f t="shared" ca="1" si="288"/>
        <v>`notes`:`Fluid end ,manifuldout range`,</v>
      </c>
      <c r="AC633" t="str">
        <f t="shared" ca="1" si="289"/>
        <v>`shift_Serial`:`43033_02`}</v>
      </c>
    </row>
    <row r="634" spans="1:29" x14ac:dyDescent="0.2">
      <c r="A634" t="str">
        <f t="shared" ca="1" si="261"/>
        <v>{`_id`:`storrestrejo_2017-10-29_19-07-54_-0500_Sun`,</v>
      </c>
      <c r="B634" t="str">
        <f t="shared" ca="1" si="262"/>
        <v>`_rev`:`2-434b840707dfaf6380374899d7935074`,</v>
      </c>
      <c r="C634" t="str">
        <f t="shared" ca="1" si="263"/>
        <v>`worksiteEncoded`:`KN_ODS_MNSHOP`,</v>
      </c>
      <c r="D634" t="str">
        <f t="shared" ca="1" si="264"/>
        <v>`client`:`KN`,</v>
      </c>
      <c r="E634" t="str">
        <f t="shared" ca="1" si="265"/>
        <v>`location`:`ODS`,</v>
      </c>
      <c r="F634" t="str">
        <f t="shared" ca="1" si="266"/>
        <v>`locID`:`MNSHOP`,</v>
      </c>
      <c r="G634" t="str">
        <f t="shared" ca="1" si="267"/>
        <v>`username`:`storrestrejo`,</v>
      </c>
      <c r="H634" t="str">
        <f t="shared" ca="1" si="268"/>
        <v>`lastName`:`Torres Trejo`,</v>
      </c>
      <c r="I634" t="str">
        <f t="shared" ca="1" si="269"/>
        <v>`firstName`:`Servando`,</v>
      </c>
      <c r="J634" t="str">
        <f t="shared" ca="1" si="270"/>
        <v>`technician`:`Torres Trejo, Servando`,</v>
      </c>
      <c r="K634" t="str">
        <f t="shared" ca="1" si="271"/>
        <v>`timeStampM`:`2017-10-29T19:07:54-05:00`,</v>
      </c>
      <c r="L634" t="str">
        <f t="shared" ca="1" si="272"/>
        <v>`shiftSerial`:`43033_02`,</v>
      </c>
      <c r="M634" t="str">
        <f t="shared" ca="1" si="273"/>
        <v>`siteUid`:521887,</v>
      </c>
      <c r="N634" t="str">
        <f t="shared" ca="1" si="274"/>
        <v>`timeStamp`:43037.7971547338,</v>
      </c>
      <c r="O634" t="str">
        <f t="shared" ca="1" si="275"/>
        <v>`payrollPeriod`:43033,</v>
      </c>
      <c r="P634" t="str">
        <f t="shared" ca="1" si="276"/>
        <v>`rprtDateX`:43034,</v>
      </c>
      <c r="Q634" t="str">
        <f t="shared" ca="1" si="277"/>
        <v>`payroll_Period`:43033,</v>
      </c>
      <c r="R634" t="str">
        <f t="shared" ca="1" si="278"/>
        <v>`ts`:0,</v>
      </c>
      <c r="S634" t="str">
        <f t="shared" ca="1" si="279"/>
        <v>`te`:0.208333333333333,</v>
      </c>
      <c r="T634" t="str">
        <f t="shared" ca="1" si="280"/>
        <v>`repairHrs`:5,</v>
      </c>
      <c r="U634" t="str">
        <f t="shared" ca="1" si="281"/>
        <v>`rprtDate`:`2017-10-26`,</v>
      </c>
      <c r="V634" t="str">
        <f t="shared" ca="1" si="282"/>
        <v>`timeStarts`:`2017-10-27T00:00:00-05:00`,</v>
      </c>
      <c r="W634" t="str">
        <f t="shared" ca="1" si="283"/>
        <v>`timeEnds`:`2017-10-27T05:00:00-05:00`,</v>
      </c>
      <c r="X634" t="str">
        <f t="shared" ca="1" si="284"/>
        <v>`shift`:`PM`,</v>
      </c>
      <c r="Y634" t="str">
        <f t="shared" ca="1" si="285"/>
        <v>`shiftStartTime`:`6`,</v>
      </c>
      <c r="Z634" t="str">
        <f t="shared" ca="1" si="286"/>
        <v>`wONum`:`KNSHOP`,</v>
      </c>
      <c r="AA634" t="str">
        <f t="shared" ca="1" si="287"/>
        <v>`uNum`:`302000`,</v>
      </c>
      <c r="AB634" t="str">
        <f t="shared" ca="1" si="288"/>
        <v>`notes`:`Check list. Ajuste cluch`,</v>
      </c>
      <c r="AC634" t="str">
        <f t="shared" ca="1" si="289"/>
        <v>`shift_Serial`:`43033_02`}</v>
      </c>
    </row>
    <row r="635" spans="1:29" x14ac:dyDescent="0.2">
      <c r="A635" t="str">
        <f t="shared" ca="1" si="261"/>
        <v>{`_id`:`storrestrejo_2017-10-29_19-09-25_-0500_Sun`,</v>
      </c>
      <c r="B635" t="str">
        <f t="shared" ca="1" si="262"/>
        <v>`_rev`:`2-6b4ef234a68af157d4204fe9a3594bd8`,</v>
      </c>
      <c r="C635" t="str">
        <f t="shared" ca="1" si="263"/>
        <v>`worksiteEncoded`:`KN_ODS_MNSHOP`,</v>
      </c>
      <c r="D635" t="str">
        <f t="shared" ca="1" si="264"/>
        <v>`client`:`KN`,</v>
      </c>
      <c r="E635" t="str">
        <f t="shared" ca="1" si="265"/>
        <v>`location`:`ODS`,</v>
      </c>
      <c r="F635" t="str">
        <f t="shared" ca="1" si="266"/>
        <v>`locID`:`MNSHOP`,</v>
      </c>
      <c r="G635" t="str">
        <f t="shared" ca="1" si="267"/>
        <v>`username`:`storrestrejo`,</v>
      </c>
      <c r="H635" t="str">
        <f t="shared" ca="1" si="268"/>
        <v>`lastName`:`Torres Trejo`,</v>
      </c>
      <c r="I635" t="str">
        <f t="shared" ca="1" si="269"/>
        <v>`firstName`:`Servando`,</v>
      </c>
      <c r="J635" t="str">
        <f t="shared" ca="1" si="270"/>
        <v>`technician`:`Torres Trejo, Servando`,</v>
      </c>
      <c r="K635" t="str">
        <f t="shared" ca="1" si="271"/>
        <v>`timeStampM`:`2017-10-29T19:09:25-05:00`,</v>
      </c>
      <c r="L635" t="str">
        <f t="shared" ca="1" si="272"/>
        <v>`shiftSerial`:`43033_03`,</v>
      </c>
      <c r="M635" t="str">
        <f t="shared" ca="1" si="273"/>
        <v>`siteUid`:521887,</v>
      </c>
      <c r="N635" t="str">
        <f t="shared" ca="1" si="274"/>
        <v>`timeStamp`:43037.7982149653,</v>
      </c>
      <c r="O635" t="str">
        <f t="shared" ca="1" si="275"/>
        <v>`payrollPeriod`:43033,</v>
      </c>
      <c r="P635" t="str">
        <f t="shared" ca="1" si="276"/>
        <v>`rprtDateX`:43035,</v>
      </c>
      <c r="Q635" t="str">
        <f t="shared" ca="1" si="277"/>
        <v>`payroll_Period`:43033,</v>
      </c>
      <c r="R635" t="str">
        <f t="shared" ca="1" si="278"/>
        <v>`ts`:0.75,</v>
      </c>
      <c r="S635" t="str">
        <f t="shared" ca="1" si="279"/>
        <v>`te`:0.208333333333333,</v>
      </c>
      <c r="T635" t="str">
        <f t="shared" ca="1" si="280"/>
        <v>`repairHrs`:11,</v>
      </c>
      <c r="U635" t="str">
        <f t="shared" ca="1" si="281"/>
        <v>`rprtDate`:`2017-10-27`,</v>
      </c>
      <c r="V635" t="str">
        <f t="shared" ca="1" si="282"/>
        <v>`timeStarts`:`2017-10-27T18:00:00-05:00`,</v>
      </c>
      <c r="W635" t="str">
        <f t="shared" ca="1" si="283"/>
        <v>`timeEnds`:`2017-10-28T05:00:00-05:00`,</v>
      </c>
      <c r="X635" t="str">
        <f t="shared" ca="1" si="284"/>
        <v>`shift`:`PM`,</v>
      </c>
      <c r="Y635" t="str">
        <f t="shared" ca="1" si="285"/>
        <v>`shiftStartTime`:`6`,</v>
      </c>
      <c r="Z635" t="str">
        <f t="shared" ca="1" si="286"/>
        <v>`wONum`:`KNSHOP`,</v>
      </c>
      <c r="AA635" t="str">
        <f t="shared" ca="1" si="287"/>
        <v>`uNum`:`507596`,</v>
      </c>
      <c r="AB635" t="str">
        <f t="shared" ca="1" si="288"/>
        <v>`notes`:`Started, lub pomp c/aceite power in`,</v>
      </c>
      <c r="AC635" t="str">
        <f t="shared" ca="1" si="289"/>
        <v>`shift_Serial`:`43033_03`}</v>
      </c>
    </row>
    <row r="636" spans="1:29" x14ac:dyDescent="0.2">
      <c r="A636" t="str">
        <f t="shared" ca="1" si="261"/>
        <v>{`_id`:`storrestrejo_2017-10-30_06-19-44_-0500_Mon`,</v>
      </c>
      <c r="B636" t="str">
        <f t="shared" ca="1" si="262"/>
        <v>`_rev`:`2-8cf2004cea801f9655b46f4dae83cf49`,</v>
      </c>
      <c r="C636" t="str">
        <f t="shared" ca="1" si="263"/>
        <v>`worksiteEncoded`:`KN_ODS_MNSHOP`,</v>
      </c>
      <c r="D636" t="str">
        <f t="shared" ca="1" si="264"/>
        <v>`client`:`KN`,</v>
      </c>
      <c r="E636" t="str">
        <f t="shared" ca="1" si="265"/>
        <v>`location`:`ODS`,</v>
      </c>
      <c r="F636" t="str">
        <f t="shared" ca="1" si="266"/>
        <v>`locID`:`MNSHOP`,</v>
      </c>
      <c r="G636" t="str">
        <f t="shared" ca="1" si="267"/>
        <v>`username`:`storrestrejo`,</v>
      </c>
      <c r="H636" t="str">
        <f t="shared" ca="1" si="268"/>
        <v>`lastName`:`Torres Trejo`,</v>
      </c>
      <c r="I636" t="str">
        <f t="shared" ca="1" si="269"/>
        <v>`firstName`:`Servando`,</v>
      </c>
      <c r="J636" t="str">
        <f t="shared" ca="1" si="270"/>
        <v>`technician`:`Torres Trejo, Servando`,</v>
      </c>
      <c r="K636" t="str">
        <f t="shared" ca="1" si="271"/>
        <v>`timeStampM`:`2017-10-30T06:19:44-05:00`,</v>
      </c>
      <c r="L636" t="str">
        <f t="shared" ca="1" si="272"/>
        <v>`shiftSerial`:`43033_04`,</v>
      </c>
      <c r="M636" t="str">
        <f t="shared" ca="1" si="273"/>
        <v>`siteUid`:521887,</v>
      </c>
      <c r="N636" t="str">
        <f t="shared" ca="1" si="274"/>
        <v>`timeStamp`:43038.2637148032,</v>
      </c>
      <c r="O636" t="str">
        <f t="shared" ca="1" si="275"/>
        <v>`payrollPeriod`:43033,</v>
      </c>
      <c r="P636" t="str">
        <f t="shared" ca="1" si="276"/>
        <v>`rprtDateX`:43036,</v>
      </c>
      <c r="Q636" t="str">
        <f t="shared" ca="1" si="277"/>
        <v>`payroll_Period`:43033,</v>
      </c>
      <c r="R636" t="str">
        <f t="shared" ca="1" si="278"/>
        <v>`ts`:0.75,</v>
      </c>
      <c r="S636" t="str">
        <f t="shared" ca="1" si="279"/>
        <v>`te`:0.208333333333333,</v>
      </c>
      <c r="T636" t="str">
        <f t="shared" ca="1" si="280"/>
        <v>`repairHrs`:11,</v>
      </c>
      <c r="U636" t="str">
        <f t="shared" ca="1" si="281"/>
        <v>`rprtDate`:`2017-10-28`,</v>
      </c>
      <c r="V636" t="str">
        <f t="shared" ca="1" si="282"/>
        <v>`timeStarts`:`2017-10-28T18:00:00-05:00`,</v>
      </c>
      <c r="W636" t="str">
        <f t="shared" ca="1" si="283"/>
        <v>`timeEnds`:`2017-10-29T05:00:00-05:00`,</v>
      </c>
      <c r="X636" t="str">
        <f t="shared" ca="1" si="284"/>
        <v>`shift`:`PM`,</v>
      </c>
      <c r="Y636" t="str">
        <f t="shared" ca="1" si="285"/>
        <v>`shiftStartTime`:`6`,</v>
      </c>
      <c r="Z636" t="str">
        <f t="shared" ca="1" si="286"/>
        <v>`wONum`:`KNSHOP`,</v>
      </c>
      <c r="AA636" t="str">
        <f t="shared" ca="1" si="287"/>
        <v>`uNum`:`507342`,</v>
      </c>
      <c r="AB636" t="str">
        <f t="shared" ca="1" si="288"/>
        <v>`notes`:`Fan motor leak ,change oil transmicion,ñeak air ,flid end changeoil ppwer in`,</v>
      </c>
      <c r="AC636" t="str">
        <f t="shared" ca="1" si="289"/>
        <v>`shift_Serial`:`43033_04`}</v>
      </c>
    </row>
    <row r="637" spans="1:29" x14ac:dyDescent="0.2">
      <c r="A637" t="str">
        <f t="shared" ca="1" si="261"/>
        <v>{`_id`:`storrestrejo_2017-10-30_06-22-17_-0500_Mon`,</v>
      </c>
      <c r="B637" t="str">
        <f t="shared" ca="1" si="262"/>
        <v>`_rev`:`2-2d2599aa22eebeef38b7cfbf0179b040`,</v>
      </c>
      <c r="C637" t="str">
        <f t="shared" ca="1" si="263"/>
        <v>`worksiteEncoded`:`KN_ODS_MNSHOP`,</v>
      </c>
      <c r="D637" t="str">
        <f t="shared" ca="1" si="264"/>
        <v>`client`:`KN`,</v>
      </c>
      <c r="E637" t="str">
        <f t="shared" ca="1" si="265"/>
        <v>`location`:`ODS`,</v>
      </c>
      <c r="F637" t="str">
        <f t="shared" ca="1" si="266"/>
        <v>`locID`:`MNSHOP`,</v>
      </c>
      <c r="G637" t="str">
        <f t="shared" ca="1" si="267"/>
        <v>`username`:`storrestrejo`,</v>
      </c>
      <c r="H637" t="str">
        <f t="shared" ca="1" si="268"/>
        <v>`lastName`:`Torres Trejo`,</v>
      </c>
      <c r="I637" t="str">
        <f t="shared" ca="1" si="269"/>
        <v>`firstName`:`Servando`,</v>
      </c>
      <c r="J637" t="str">
        <f t="shared" ca="1" si="270"/>
        <v>`technician`:`Torres Trejo, Servando`,</v>
      </c>
      <c r="K637" t="str">
        <f t="shared" ca="1" si="271"/>
        <v>`timeStampM`:`2017-10-30T06:22:17-05:00`,</v>
      </c>
      <c r="L637" t="str">
        <f t="shared" ca="1" si="272"/>
        <v>`shiftSerial`:`43033_05`,</v>
      </c>
      <c r="M637" t="str">
        <f t="shared" ca="1" si="273"/>
        <v>`siteUid`:521887,</v>
      </c>
      <c r="N637" t="str">
        <f t="shared" ca="1" si="274"/>
        <v>`timeStamp`:43038.2654813542,</v>
      </c>
      <c r="O637" t="str">
        <f t="shared" ca="1" si="275"/>
        <v>`payrollPeriod`:43033,</v>
      </c>
      <c r="P637" t="str">
        <f t="shared" ca="1" si="276"/>
        <v>`rprtDateX`:43037,</v>
      </c>
      <c r="Q637" t="str">
        <f t="shared" ca="1" si="277"/>
        <v>`payroll_Period`:43033,</v>
      </c>
      <c r="R637" t="str">
        <f t="shared" ca="1" si="278"/>
        <v>`ts`:0.75,</v>
      </c>
      <c r="S637" t="str">
        <f t="shared" ca="1" si="279"/>
        <v>`te`:0.208333333333333,</v>
      </c>
      <c r="T637" t="str">
        <f t="shared" ca="1" si="280"/>
        <v>`repairHrs`:11,</v>
      </c>
      <c r="U637" t="str">
        <f t="shared" ca="1" si="281"/>
        <v>`rprtDate`:`2017-10-29`,</v>
      </c>
      <c r="V637" t="str">
        <f t="shared" ca="1" si="282"/>
        <v>`timeStarts`:`2017-10-29T18:00:00-05:00`,</v>
      </c>
      <c r="W637" t="str">
        <f t="shared" ca="1" si="283"/>
        <v>`timeEnds`:`2017-10-30T05:00:00-05:00`,</v>
      </c>
      <c r="X637" t="str">
        <f t="shared" ca="1" si="284"/>
        <v>`shift`:`PM`,</v>
      </c>
      <c r="Y637" t="str">
        <f t="shared" ca="1" si="285"/>
        <v>`shiftStartTime`:`6`,</v>
      </c>
      <c r="Z637" t="str">
        <f t="shared" ca="1" si="286"/>
        <v>`wONum`:`KNSHOP`,</v>
      </c>
      <c r="AA637" t="str">
        <f t="shared" ca="1" si="287"/>
        <v>`uNum`:`506126`,</v>
      </c>
      <c r="AB637" t="str">
        <f t="shared" ca="1" si="288"/>
        <v>`notes`:`Check list change 2 ingectors, ch, oil motor reemplazo hoses coolean`,</v>
      </c>
      <c r="AC637" t="str">
        <f t="shared" ca="1" si="289"/>
        <v>`shift_Serial`:`43033_05`}</v>
      </c>
    </row>
    <row r="638" spans="1:29" x14ac:dyDescent="0.2">
      <c r="A638" t="str">
        <f t="shared" ca="1" si="261"/>
        <v>{`_id`:`storrestrejo_2017-10-31_06-56-33_-0500_Tue`,</v>
      </c>
      <c r="B638" t="str">
        <f t="shared" ca="1" si="262"/>
        <v>`_rev`:`2-96f5a83cc6ac60821a8ef8912efd3140`,</v>
      </c>
      <c r="C638" t="str">
        <f t="shared" ca="1" si="263"/>
        <v>`worksiteEncoded`:`KN_ODS_MNSHOP`,</v>
      </c>
      <c r="D638" t="str">
        <f t="shared" ca="1" si="264"/>
        <v>`client`:`KN`,</v>
      </c>
      <c r="E638" t="str">
        <f t="shared" ca="1" si="265"/>
        <v>`location`:`ODS`,</v>
      </c>
      <c r="F638" t="str">
        <f t="shared" ca="1" si="266"/>
        <v>`locID`:`MNSHOP`,</v>
      </c>
      <c r="G638" t="str">
        <f t="shared" ca="1" si="267"/>
        <v>`username`:`storrestrejo`,</v>
      </c>
      <c r="H638" t="str">
        <f t="shared" ca="1" si="268"/>
        <v>`lastName`:`Torres Trejo`,</v>
      </c>
      <c r="I638" t="str">
        <f t="shared" ca="1" si="269"/>
        <v>`firstName`:`Servando`,</v>
      </c>
      <c r="J638" t="str">
        <f t="shared" ca="1" si="270"/>
        <v>`technician`:`Torres Trejo, Servando`,</v>
      </c>
      <c r="K638" t="str">
        <f t="shared" ca="1" si="271"/>
        <v>`timeStampM`:`2017-10-31T06:56:33-05:00`,</v>
      </c>
      <c r="L638" t="str">
        <f t="shared" ca="1" si="272"/>
        <v>`shiftSerial`:`43033_06`,</v>
      </c>
      <c r="M638" t="str">
        <f t="shared" ca="1" si="273"/>
        <v>`siteUid`:521887,</v>
      </c>
      <c r="N638" t="str">
        <f t="shared" ca="1" si="274"/>
        <v>`timeStamp`:43039.2892785069,</v>
      </c>
      <c r="O638" t="str">
        <f t="shared" ca="1" si="275"/>
        <v>`payrollPeriod`:43033,</v>
      </c>
      <c r="P638" t="str">
        <f t="shared" ca="1" si="276"/>
        <v>`rprtDateX`:43038,</v>
      </c>
      <c r="Q638" t="str">
        <f t="shared" ca="1" si="277"/>
        <v>`payroll_Period`:43033,</v>
      </c>
      <c r="R638" t="str">
        <f t="shared" ca="1" si="278"/>
        <v>`ts`:0.75,</v>
      </c>
      <c r="S638" t="str">
        <f t="shared" ca="1" si="279"/>
        <v>`te`:0.958333333333333,</v>
      </c>
      <c r="T638" t="str">
        <f t="shared" ca="1" si="280"/>
        <v>`repairHrs`:5,</v>
      </c>
      <c r="U638" t="str">
        <f t="shared" ca="1" si="281"/>
        <v>`rprtDate`:`2017-10-30`,</v>
      </c>
      <c r="V638" t="str">
        <f t="shared" ca="1" si="282"/>
        <v>`timeStarts`:`2017-10-30T18:00:00-05:00`,</v>
      </c>
      <c r="W638" t="str">
        <f t="shared" ca="1" si="283"/>
        <v>`timeEnds`:`2017-10-30T23:00:00-05:00`,</v>
      </c>
      <c r="X638" t="str">
        <f t="shared" ca="1" si="284"/>
        <v>`shift`:`PM`,</v>
      </c>
      <c r="Y638" t="str">
        <f t="shared" ca="1" si="285"/>
        <v>`shiftStartTime`:`6`,</v>
      </c>
      <c r="Z638" t="str">
        <f t="shared" ca="1" si="286"/>
        <v>`wONum`:`KNSHOP`,</v>
      </c>
      <c r="AA638" t="str">
        <f t="shared" ca="1" si="287"/>
        <v>`uNum`:`311823`,</v>
      </c>
      <c r="AB638" t="str">
        <f t="shared" ca="1" si="288"/>
        <v>`notes`:`Check list`,</v>
      </c>
      <c r="AC638" t="str">
        <f t="shared" ca="1" si="289"/>
        <v>`shift_Serial`:`43033_06`}</v>
      </c>
    </row>
    <row r="639" spans="1:29" x14ac:dyDescent="0.2">
      <c r="A639" t="str">
        <f t="shared" ca="1" si="261"/>
        <v>{`_id`:`storrestrejo_2017-10-31_06-58-10_-0500_Tue`,</v>
      </c>
      <c r="B639" t="str">
        <f t="shared" ca="1" si="262"/>
        <v>`_rev`:`2-3a2cf3b80d83a5eb91e3a8f9561286ae`,</v>
      </c>
      <c r="C639" t="str">
        <f t="shared" ca="1" si="263"/>
        <v>`worksiteEncoded`:`KN_ODS_MNSHOP`,</v>
      </c>
      <c r="D639" t="str">
        <f t="shared" ca="1" si="264"/>
        <v>`client`:`KN`,</v>
      </c>
      <c r="E639" t="str">
        <f t="shared" ca="1" si="265"/>
        <v>`location`:`ODS`,</v>
      </c>
      <c r="F639" t="str">
        <f t="shared" ca="1" si="266"/>
        <v>`locID`:`MNSHOP`,</v>
      </c>
      <c r="G639" t="str">
        <f t="shared" ca="1" si="267"/>
        <v>`username`:`storrestrejo`,</v>
      </c>
      <c r="H639" t="str">
        <f t="shared" ca="1" si="268"/>
        <v>`lastName`:`Torres Trejo`,</v>
      </c>
      <c r="I639" t="str">
        <f t="shared" ca="1" si="269"/>
        <v>`firstName`:`Servando`,</v>
      </c>
      <c r="J639" t="str">
        <f t="shared" ca="1" si="270"/>
        <v>`technician`:`Torres Trejo, Servando`,</v>
      </c>
      <c r="K639" t="str">
        <f t="shared" ca="1" si="271"/>
        <v>`timeStampM`:`2017-10-31T06:58:10-05:00`,</v>
      </c>
      <c r="L639" t="str">
        <f t="shared" ca="1" si="272"/>
        <v>`shiftSerial`:`43033_06`,</v>
      </c>
      <c r="M639" t="str">
        <f t="shared" ca="1" si="273"/>
        <v>`siteUid`:521887,</v>
      </c>
      <c r="N639" t="str">
        <f t="shared" ca="1" si="274"/>
        <v>`timeStamp`:43039.2903968287,</v>
      </c>
      <c r="O639" t="str">
        <f t="shared" ca="1" si="275"/>
        <v>`payrollPeriod`:43033,</v>
      </c>
      <c r="P639" t="str">
        <f t="shared" ca="1" si="276"/>
        <v>`rprtDateX`:43038,</v>
      </c>
      <c r="Q639" t="str">
        <f t="shared" ca="1" si="277"/>
        <v>`payroll_Period`:43033,</v>
      </c>
      <c r="R639" t="str">
        <f t="shared" ca="1" si="278"/>
        <v>`ts`:0.958333333333333,</v>
      </c>
      <c r="S639" t="str">
        <f t="shared" ca="1" si="279"/>
        <v>`te`:0.125,</v>
      </c>
      <c r="T639" t="str">
        <f t="shared" ca="1" si="280"/>
        <v>`repairHrs`:4,</v>
      </c>
      <c r="U639" t="str">
        <f t="shared" ca="1" si="281"/>
        <v>`rprtDate`:`2017-10-30`,</v>
      </c>
      <c r="V639" t="str">
        <f t="shared" ca="1" si="282"/>
        <v>`timeStarts`:`2017-10-30T23:00:00-05:00`,</v>
      </c>
      <c r="W639" t="str">
        <f t="shared" ca="1" si="283"/>
        <v>`timeEnds`:`2017-10-31T03:00:00-05:00`,</v>
      </c>
      <c r="X639" t="str">
        <f t="shared" ca="1" si="284"/>
        <v>`shift`:`PM`,</v>
      </c>
      <c r="Y639" t="str">
        <f t="shared" ca="1" si="285"/>
        <v>`shiftStartTime`:`6`,</v>
      </c>
      <c r="Z639" t="str">
        <f t="shared" ca="1" si="286"/>
        <v>`wONum`:`KNSHOP`,</v>
      </c>
      <c r="AA639" t="str">
        <f t="shared" ca="1" si="287"/>
        <v>`uNum`:`311823`,</v>
      </c>
      <c r="AB639" t="str">
        <f t="shared" ca="1" si="288"/>
        <v>`notes`:`Check list`,</v>
      </c>
      <c r="AC639" t="str">
        <f t="shared" ca="1" si="289"/>
        <v>`shift_Serial`:`43033_06`}</v>
      </c>
    </row>
    <row r="640" spans="1:29" x14ac:dyDescent="0.2">
      <c r="A640" t="str">
        <f t="shared" ca="1" si="261"/>
        <v>{`_id`:`storrestrejo_2017-10-31_06-59-10_-0500_Tue`,</v>
      </c>
      <c r="B640" t="str">
        <f t="shared" ca="1" si="262"/>
        <v>`_rev`:`2-035894dab41551c2e33e33c229552dfd`,</v>
      </c>
      <c r="C640" t="str">
        <f t="shared" ca="1" si="263"/>
        <v>`worksiteEncoded`:`KN_ODS_MNSHOP`,</v>
      </c>
      <c r="D640" t="str">
        <f t="shared" ca="1" si="264"/>
        <v>`client`:`KN`,</v>
      </c>
      <c r="E640" t="str">
        <f t="shared" ca="1" si="265"/>
        <v>`location`:`ODS`,</v>
      </c>
      <c r="F640" t="str">
        <f t="shared" ca="1" si="266"/>
        <v>`locID`:`MNSHOP`,</v>
      </c>
      <c r="G640" t="str">
        <f t="shared" ca="1" si="267"/>
        <v>`username`:`storrestrejo`,</v>
      </c>
      <c r="H640" t="str">
        <f t="shared" ca="1" si="268"/>
        <v>`lastName`:`Torres Trejo`,</v>
      </c>
      <c r="I640" t="str">
        <f t="shared" ca="1" si="269"/>
        <v>`firstName`:`Servando`,</v>
      </c>
      <c r="J640" t="str">
        <f t="shared" ca="1" si="270"/>
        <v>`technician`:`Torres Trejo, Servando`,</v>
      </c>
      <c r="K640" t="str">
        <f t="shared" ca="1" si="271"/>
        <v>`timeStampM`:`2017-10-31T06:59:10-05:00`,</v>
      </c>
      <c r="L640" t="str">
        <f t="shared" ca="1" si="272"/>
        <v>`shiftSerial`:`43033_06`,</v>
      </c>
      <c r="M640" t="str">
        <f t="shared" ca="1" si="273"/>
        <v>`siteUid`:521887,</v>
      </c>
      <c r="N640" t="str">
        <f t="shared" ca="1" si="274"/>
        <v>`timeStamp`:43039.2910880093,</v>
      </c>
      <c r="O640" t="str">
        <f t="shared" ca="1" si="275"/>
        <v>`payrollPeriod`:43033,</v>
      </c>
      <c r="P640" t="str">
        <f t="shared" ca="1" si="276"/>
        <v>`rprtDateX`:43038,</v>
      </c>
      <c r="Q640" t="str">
        <f t="shared" ca="1" si="277"/>
        <v>`payroll_Period`:43033,</v>
      </c>
      <c r="R640" t="str">
        <f t="shared" ca="1" si="278"/>
        <v>`ts`:0.125,</v>
      </c>
      <c r="S640" t="str">
        <f t="shared" ca="1" si="279"/>
        <v>`te`:0.208333333333333,</v>
      </c>
      <c r="T640" t="str">
        <f t="shared" ca="1" si="280"/>
        <v>`repairHrs`:2,</v>
      </c>
      <c r="U640" t="str">
        <f t="shared" ca="1" si="281"/>
        <v>`rprtDate`:`2017-10-30`,</v>
      </c>
      <c r="V640" t="str">
        <f t="shared" ca="1" si="282"/>
        <v>`timeStarts`:`2017-10-31T03:00:00-05:00`,</v>
      </c>
      <c r="W640" t="str">
        <f t="shared" ca="1" si="283"/>
        <v>`timeEnds`:`2017-10-31T05:00:00-05:00`,</v>
      </c>
      <c r="X640" t="str">
        <f t="shared" ca="1" si="284"/>
        <v>`shift`:`PM`,</v>
      </c>
      <c r="Y640" t="str">
        <f t="shared" ca="1" si="285"/>
        <v>`shiftStartTime`:`6`,</v>
      </c>
      <c r="Z640" t="str">
        <f t="shared" ca="1" si="286"/>
        <v>`wONum`:`KNSHOP`,</v>
      </c>
      <c r="AA640" t="str">
        <f t="shared" ca="1" si="287"/>
        <v>`uNum`:`5111430`,</v>
      </c>
      <c r="AB640" t="str">
        <f t="shared" ca="1" si="288"/>
        <v>`notes`:`Lineas de grasa`,</v>
      </c>
      <c r="AC640" t="str">
        <f t="shared" ca="1" si="289"/>
        <v>`shift_Serial`:`43033_06`}</v>
      </c>
    </row>
    <row r="641" spans="1:29" x14ac:dyDescent="0.2">
      <c r="A641" t="str">
        <f t="shared" ca="1" si="261"/>
        <v>{`_id`:`storrestrejo_2017-10-31_18-11-30_-0500_Tue`,</v>
      </c>
      <c r="B641" t="str">
        <f t="shared" ca="1" si="262"/>
        <v>`_rev`:`2-bf2bbe83a6f229f22baf5575a7fc8ab1`,</v>
      </c>
      <c r="C641" t="str">
        <f t="shared" ca="1" si="263"/>
        <v>`worksiteEncoded`:`KN_ODS_MNSHOP`,</v>
      </c>
      <c r="D641" t="str">
        <f t="shared" ca="1" si="264"/>
        <v>`client`:`KN`,</v>
      </c>
      <c r="E641" t="str">
        <f t="shared" ca="1" si="265"/>
        <v>`location`:`ODS`,</v>
      </c>
      <c r="F641" t="str">
        <f t="shared" ca="1" si="266"/>
        <v>`locID`:`MNSHOP`,</v>
      </c>
      <c r="G641" t="str">
        <f t="shared" ca="1" si="267"/>
        <v>`username`:`storrestrejo`,</v>
      </c>
      <c r="H641" t="str">
        <f t="shared" ca="1" si="268"/>
        <v>`lastName`:`Torres Trejo`,</v>
      </c>
      <c r="I641" t="str">
        <f t="shared" ca="1" si="269"/>
        <v>`firstName`:`Servando`,</v>
      </c>
      <c r="J641" t="str">
        <f t="shared" ca="1" si="270"/>
        <v>`technician`:`Torres Trejo, Servando`,</v>
      </c>
      <c r="K641" t="str">
        <f t="shared" ca="1" si="271"/>
        <v>`timeStampM`:`2017-10-31T18:11:30-05:00`,</v>
      </c>
      <c r="L641" t="str">
        <f t="shared" ca="1" si="272"/>
        <v>`shiftSerial`:`43033_07`,</v>
      </c>
      <c r="M641" t="str">
        <f t="shared" ca="1" si="273"/>
        <v>`siteUid`:521887,</v>
      </c>
      <c r="N641" t="str">
        <f t="shared" ca="1" si="274"/>
        <v>`timeStamp`:43039.757988831,</v>
      </c>
      <c r="O641" t="str">
        <f t="shared" ca="1" si="275"/>
        <v>`payrollPeriod`:43033,</v>
      </c>
      <c r="P641" t="str">
        <f t="shared" ca="1" si="276"/>
        <v>`rprtDateX`:43039,</v>
      </c>
      <c r="Q641" t="str">
        <f t="shared" ca="1" si="277"/>
        <v>`payroll_Period`:43033,</v>
      </c>
      <c r="R641" t="str">
        <f t="shared" ca="1" si="278"/>
        <v>`ts`:0.75,</v>
      </c>
      <c r="S641" t="str">
        <f t="shared" ca="1" si="279"/>
        <v>`te`:0.208333333333333,</v>
      </c>
      <c r="T641" t="str">
        <f t="shared" ca="1" si="280"/>
        <v>`repairHrs`:11,</v>
      </c>
      <c r="U641" t="str">
        <f t="shared" ca="1" si="281"/>
        <v>`rprtDate`:`2017-10-31`,</v>
      </c>
      <c r="V641" t="str">
        <f t="shared" ca="1" si="282"/>
        <v>`timeStarts`:`2017-10-31T18:00:00-05:00`,</v>
      </c>
      <c r="W641" t="str">
        <f t="shared" ca="1" si="283"/>
        <v>`timeEnds`:`2017-11-01T05:00:00-05:00`,</v>
      </c>
      <c r="X641" t="str">
        <f t="shared" ca="1" si="284"/>
        <v>`shift`:`PM`,</v>
      </c>
      <c r="Y641" t="str">
        <f t="shared" ca="1" si="285"/>
        <v>`shiftStartTime`:`6`,</v>
      </c>
      <c r="Z641" t="str">
        <f t="shared" ca="1" si="286"/>
        <v>`wONum`:`KNSHOP`,</v>
      </c>
      <c r="AA641" t="str">
        <f t="shared" ca="1" si="287"/>
        <v>`uNum`:`305473`,</v>
      </c>
      <c r="AB641" t="str">
        <f t="shared" ca="1" si="288"/>
        <v>`notes`:`Check list, gear box instalation, reemlazo de sral tracero ladoerecho tracero`,</v>
      </c>
      <c r="AC641" t="str">
        <f t="shared" ca="1" si="289"/>
        <v>`shift_Serial`:`43033_07`}</v>
      </c>
    </row>
    <row r="642" spans="1:29" x14ac:dyDescent="0.2">
      <c r="A642" t="str">
        <f t="shared" ca="1" si="261"/>
        <v>{`_id`:`storrestrejo_2017-11-01_18-55-40_-0500_Wed`,</v>
      </c>
      <c r="B642" t="str">
        <f t="shared" ca="1" si="262"/>
        <v>`_rev`:`2-64f9fe5c3803e94729b2f2af762d767a`,</v>
      </c>
      <c r="C642" t="str">
        <f t="shared" ca="1" si="263"/>
        <v>`worksiteEncoded`:`KN_ODS_MNSHOP`,</v>
      </c>
      <c r="D642" t="str">
        <f t="shared" ca="1" si="264"/>
        <v>`client`:`KN`,</v>
      </c>
      <c r="E642" t="str">
        <f t="shared" ca="1" si="265"/>
        <v>`location`:`ODS`,</v>
      </c>
      <c r="F642" t="str">
        <f t="shared" ca="1" si="266"/>
        <v>`locID`:`MNSHOP`,</v>
      </c>
      <c r="G642" t="str">
        <f t="shared" ca="1" si="267"/>
        <v>`username`:`storrestrejo`,</v>
      </c>
      <c r="H642" t="str">
        <f t="shared" ca="1" si="268"/>
        <v>`lastName`:`Torres Trejo`,</v>
      </c>
      <c r="I642" t="str">
        <f t="shared" ca="1" si="269"/>
        <v>`firstName`:`Servando`,</v>
      </c>
      <c r="J642" t="str">
        <f t="shared" ca="1" si="270"/>
        <v>`technician`:`Torres Trejo, Servando`,</v>
      </c>
      <c r="K642" t="str">
        <f t="shared" ca="1" si="271"/>
        <v>`timeStampM`:`2017-11-01T18:55:40-05:00`,</v>
      </c>
      <c r="L642" t="str">
        <f t="shared" ca="1" si="272"/>
        <v>`shiftSerial`:`43040_01`,</v>
      </c>
      <c r="M642" t="str">
        <f t="shared" ca="1" si="273"/>
        <v>`siteUid`:521887,</v>
      </c>
      <c r="N642" t="str">
        <f t="shared" ca="1" si="274"/>
        <v>`timeStamp`:43040.7886596181,</v>
      </c>
      <c r="O642" t="str">
        <f t="shared" ca="1" si="275"/>
        <v>`payrollPeriod`:43040,</v>
      </c>
      <c r="P642" t="str">
        <f t="shared" ca="1" si="276"/>
        <v>`rprtDateX`:43040,</v>
      </c>
      <c r="Q642" t="str">
        <f t="shared" ca="1" si="277"/>
        <v>`payroll_Period`:43040,</v>
      </c>
      <c r="R642" t="str">
        <f t="shared" ca="1" si="278"/>
        <v>`ts`:0.75,</v>
      </c>
      <c r="S642" t="str">
        <f t="shared" ca="1" si="279"/>
        <v>`te`:0.916666666666667,</v>
      </c>
      <c r="T642" t="str">
        <f t="shared" ca="1" si="280"/>
        <v>`repairHrs`:4,</v>
      </c>
      <c r="U642" t="str">
        <f t="shared" ca="1" si="281"/>
        <v>`rprtDate`:`2017-11-01`,</v>
      </c>
      <c r="V642" t="str">
        <f t="shared" ca="1" si="282"/>
        <v>`timeStarts`:`2017-11-01T18:00:00-05:00`,</v>
      </c>
      <c r="W642" t="str">
        <f t="shared" ca="1" si="283"/>
        <v>`timeEnds`:`2017-11-01T22:00:00-05:00`,</v>
      </c>
      <c r="X642" t="str">
        <f t="shared" ca="1" si="284"/>
        <v>`shift`:`PM`,</v>
      </c>
      <c r="Y642" t="str">
        <f t="shared" ca="1" si="285"/>
        <v>`shiftStartTime`:`6`,</v>
      </c>
      <c r="Z642" t="str">
        <f t="shared" ca="1" si="286"/>
        <v>`wONum`:`KNSHOP`,</v>
      </c>
      <c r="AA642" t="str">
        <f t="shared" ca="1" si="287"/>
        <v>`uNum`:`11985`,</v>
      </c>
      <c r="AB642" t="str">
        <f t="shared" ca="1" si="288"/>
        <v>`notes`:`Check list. Coolant l`,</v>
      </c>
      <c r="AC642" t="str">
        <f t="shared" ca="1" si="289"/>
        <v>`shift_Serial`:`43040_01`}</v>
      </c>
    </row>
    <row r="643" spans="1:29" x14ac:dyDescent="0.2">
      <c r="A643" t="str">
        <f t="shared" ref="A643:A706" ca="1" si="290">CONCATENATE("{`",INDIRECT("Sheet2!$A$1"),"`:`",INDIRECT("Sheet2!A"&amp;ROW()),"`,")</f>
        <v>{`_id`:`storrestrejo_2017-11-01_18-59-32_-0500_Wed`,</v>
      </c>
      <c r="B643" t="str">
        <f t="shared" ref="B643:B706" ca="1" si="291">CONCATENATE("`",INDIRECT("Sheet2!$B$1"),"`:`",INDIRECT("Sheet2!B"&amp;ROW()),"`,")</f>
        <v>`_rev`:`2-26c2dab0fa2a92567d927a2c15c8a335`,</v>
      </c>
      <c r="C643" t="str">
        <f t="shared" ref="C643:C706" ca="1" si="292">CONCATENATE("`",INDIRECT("Sheet2!$C$1"),"`:`",INDIRECT("Sheet2!C"&amp;ROW()),"`,")</f>
        <v>`worksiteEncoded`:`KN_ODS_MNSHOP`,</v>
      </c>
      <c r="D643" t="str">
        <f t="shared" ref="D643:D706" ca="1" si="293">CONCATENATE("`",INDIRECT("Sheet2!$D$1"),"`:`",INDIRECT("Sheet2!D"&amp;ROW()),"`,")</f>
        <v>`client`:`KN`,</v>
      </c>
      <c r="E643" t="str">
        <f t="shared" ref="E643:E706" ca="1" si="294">CONCATENATE("`",INDIRECT("Sheet2!$E$1"),"`:`",INDIRECT("Sheet2!E"&amp;ROW()),"`,")</f>
        <v>`location`:`ODS`,</v>
      </c>
      <c r="F643" t="str">
        <f t="shared" ref="F643:F706" ca="1" si="295">CONCATENATE("`",INDIRECT("Sheet2!$F$1"),"`:`",INDIRECT("Sheet2!F"&amp;ROW()),"`,")</f>
        <v>`locID`:`MNSHOP`,</v>
      </c>
      <c r="G643" t="str">
        <f t="shared" ref="G643:G706" ca="1" si="296">CONCATENATE("`",INDIRECT("Sheet2!$G$1"),"`:`",INDIRECT("Sheet2!G"&amp;ROW()),"`,")</f>
        <v>`username`:`storrestrejo`,</v>
      </c>
      <c r="H643" t="str">
        <f t="shared" ref="H643:H706" ca="1" si="297">CONCATENATE("`",INDIRECT("Sheet2!$H$1"),"`:`",INDIRECT("Sheet2!H"&amp;ROW()),"`,")</f>
        <v>`lastName`:`Torres Trejo`,</v>
      </c>
      <c r="I643" t="str">
        <f t="shared" ref="I643:I706" ca="1" si="298">CONCATENATE("`",INDIRECT("Sheet2!$I$1"),"`:`",INDIRECT("Sheet2!I"&amp;ROW()),"`,")</f>
        <v>`firstName`:`Servando`,</v>
      </c>
      <c r="J643" t="str">
        <f t="shared" ref="J643:J706" ca="1" si="299">CONCATENATE("`",INDIRECT("Sheet2!$J$1"),"`:`",INDIRECT("Sheet2!J"&amp;ROW()),"`,")</f>
        <v>`technician`:`Torres Trejo, Servando`,</v>
      </c>
      <c r="K643" t="str">
        <f t="shared" ref="K643:K706" ca="1" si="300">CONCATENATE("`",INDIRECT("Sheet2!$K$1"),"`:`",INDIRECT("Sheet2!K"&amp;ROW()),"`,")</f>
        <v>`timeStampM`:`2017-11-01T18:59:32-05:00`,</v>
      </c>
      <c r="L643" t="str">
        <f t="shared" ref="L643:L706" ca="1" si="301">CONCATENATE("`",INDIRECT("Sheet2!$L$1"),"`:`",INDIRECT("Sheet2!L"&amp;ROW()),"`,")</f>
        <v>`shiftSerial`:`43040_01`,</v>
      </c>
      <c r="M643" t="str">
        <f t="shared" ref="M643:M706" ca="1" si="302">CONCATENATE("`",INDIRECT("Sheet2!$M$1"),"`:",INDIRECT("Sheet2!M"&amp;ROW()),",")</f>
        <v>`siteUid`:521887,</v>
      </c>
      <c r="N643" t="str">
        <f t="shared" ref="N643:N706" ca="1" si="303">CONCATENATE("`",INDIRECT("Sheet2!$N$1"),"`:",INDIRECT("Sheet2!N"&amp;ROW()),",")</f>
        <v>`timeStamp`:43040.7913443981,</v>
      </c>
      <c r="O643" t="str">
        <f t="shared" ref="O643:O706" ca="1" si="304">CONCATENATE("`",INDIRECT("Sheet2!$O$1"),"`:",INDIRECT("Sheet2!O"&amp;ROW()),",")</f>
        <v>`payrollPeriod`:43040,</v>
      </c>
      <c r="P643" t="str">
        <f t="shared" ref="P643:P706" ca="1" si="305">CONCATENATE("`",INDIRECT("Sheet2!$Q$1"),"`:",INDIRECT("Sheet2!Q"&amp;ROW()),",")</f>
        <v>`rprtDateX`:43040,</v>
      </c>
      <c r="Q643" t="str">
        <f t="shared" ref="Q643:Q706" ca="1" si="306">CONCATENATE("`",INDIRECT("Sheet2!$P$1"),"`:",INDIRECT("Sheet2!P"&amp;ROW()),",")</f>
        <v>`payroll_Period`:43040,</v>
      </c>
      <c r="R643" t="str">
        <f t="shared" ref="R643:R706" ca="1" si="307">CONCATENATE("`",INDIRECT("Sheet2!$R$1"),"`:",INDIRECT("Sheet2!R"&amp;ROW()),",")</f>
        <v>`ts`:0.916666666666667,</v>
      </c>
      <c r="S643" t="str">
        <f t="shared" ref="S643:S706" ca="1" si="308">CONCATENATE("`",INDIRECT("Sheet2!$S$1"),"`:",INDIRECT("Sheet2!S"&amp;ROW()),",")</f>
        <v>`te`:0,</v>
      </c>
      <c r="T643" t="str">
        <f t="shared" ref="T643:T706" ca="1" si="309">CONCATENATE("`",INDIRECT("Sheet2!$T$1"),"`:",INDIRECT("Sheet2!T"&amp;ROW()),",")</f>
        <v>`repairHrs`:2,</v>
      </c>
      <c r="U643" t="str">
        <f t="shared" ref="U643:U706" ca="1" si="310">CONCATENATE("`",INDIRECT("Sheet2!$U$1"),"`:`",TEXT(INDIRECT("Sheet2!U"&amp;ROW()),"yyyy-mm-dd"),"`,")</f>
        <v>`rprtDate`:`2017-11-01`,</v>
      </c>
      <c r="V643" t="str">
        <f t="shared" ref="V643:V706" ca="1" si="311">CONCATENATE("`",INDIRECT("Sheet2!$V$1"),"`:`",INDIRECT("Sheet2!V"&amp;ROW()),"`,")</f>
        <v>`timeStarts`:`2017-11-01T22:00:00-05:00`,</v>
      </c>
      <c r="W643" t="str">
        <f t="shared" ref="W643:W706" ca="1" si="312">CONCATENATE("`",INDIRECT("Sheet2!$W$1"),"`:`",INDIRECT("Sheet2!W"&amp;ROW()),"`,")</f>
        <v>`timeEnds`:`2017-11-02T00:00:00-05:00`,</v>
      </c>
      <c r="X643" t="str">
        <f t="shared" ref="X643:X706" ca="1" si="313">CONCATENATE("`",INDIRECT("Sheet2!$X$1"),"`:`",INDIRECT("Sheet2!X"&amp;ROW()),"`,")</f>
        <v>`shift`:`PM`,</v>
      </c>
      <c r="Y643" t="str">
        <f t="shared" ref="Y643:Y706" ca="1" si="314">CONCATENATE("`",INDIRECT("Sheet2!$Y$1"),"`:`",INDIRECT("Sheet2!Y"&amp;ROW()),"`,")</f>
        <v>`shiftStartTime`:`6`,</v>
      </c>
      <c r="Z643" t="str">
        <f t="shared" ref="Z643:Z706" ca="1" si="315">CONCATENATE("`",INDIRECT("Sheet2!$Z$1"),"`:`",INDIRECT("Sheet2!Z"&amp;ROW()),"`,")</f>
        <v>`wONum`:`KNSHOP`,</v>
      </c>
      <c r="AA643" t="str">
        <f t="shared" ref="AA643:AA706" ca="1" si="316">CONCATENATE("`",INDIRECT("Sheet2!$AA$1"),"`:`",INDIRECT("Sheet2!AA"&amp;ROW()),"`,")</f>
        <v>`uNum`:`508760`,</v>
      </c>
      <c r="AB643" t="str">
        <f t="shared" ref="AB643:AB706" ca="1" si="317">CONCATENATE("`",INDIRECT("Sheet2!$AB$1"),"`:`",INDIRECT("Sheet2!AB"&amp;ROW()),"`,")</f>
        <v>`notes`:`Check over . Reparied lamp work leak coolant`,</v>
      </c>
      <c r="AC643" t="str">
        <f t="shared" ref="AC643:AC706" ca="1" si="318">CONCATENATE("`",INDIRECT("Sheet2!$AC$1"),"`:`",INDIRECT("Sheet2!AC"&amp;ROW()),"`}")</f>
        <v>`shift_Serial`:`43040_01`}</v>
      </c>
    </row>
    <row r="644" spans="1:29" x14ac:dyDescent="0.2">
      <c r="A644" t="str">
        <f t="shared" ca="1" si="290"/>
        <v>{`_id`:`storrestrejo_2017-11-01_19-03-26_-0500_Wed`,</v>
      </c>
      <c r="B644" t="str">
        <f t="shared" ca="1" si="291"/>
        <v>`_rev`:`2-11bedcc1f3e9d025b520cd6c2da48a0e`,</v>
      </c>
      <c r="C644" t="str">
        <f t="shared" ca="1" si="292"/>
        <v>`worksiteEncoded`:`KN_ODS_MNSHOP`,</v>
      </c>
      <c r="D644" t="str">
        <f t="shared" ca="1" si="293"/>
        <v>`client`:`KN`,</v>
      </c>
      <c r="E644" t="str">
        <f t="shared" ca="1" si="294"/>
        <v>`location`:`ODS`,</v>
      </c>
      <c r="F644" t="str">
        <f t="shared" ca="1" si="295"/>
        <v>`locID`:`MNSHOP`,</v>
      </c>
      <c r="G644" t="str">
        <f t="shared" ca="1" si="296"/>
        <v>`username`:`storrestrejo`,</v>
      </c>
      <c r="H644" t="str">
        <f t="shared" ca="1" si="297"/>
        <v>`lastName`:`Torres Trejo`,</v>
      </c>
      <c r="I644" t="str">
        <f t="shared" ca="1" si="298"/>
        <v>`firstName`:`Servando`,</v>
      </c>
      <c r="J644" t="str">
        <f t="shared" ca="1" si="299"/>
        <v>`technician`:`Torres Trejo, Servando`,</v>
      </c>
      <c r="K644" t="str">
        <f t="shared" ca="1" si="300"/>
        <v>`timeStampM`:`2017-11-01T19:03:26-05:00`,</v>
      </c>
      <c r="L644" t="str">
        <f t="shared" ca="1" si="301"/>
        <v>`shiftSerial`:`43040_01`,</v>
      </c>
      <c r="M644" t="str">
        <f t="shared" ca="1" si="302"/>
        <v>`siteUid`:521887,</v>
      </c>
      <c r="N644" t="str">
        <f t="shared" ca="1" si="303"/>
        <v>`timeStamp`:43040.7940582986,</v>
      </c>
      <c r="O644" t="str">
        <f t="shared" ca="1" si="304"/>
        <v>`payrollPeriod`:43040,</v>
      </c>
      <c r="P644" t="str">
        <f t="shared" ca="1" si="305"/>
        <v>`rprtDateX`:43040,</v>
      </c>
      <c r="Q644" t="str">
        <f t="shared" ca="1" si="306"/>
        <v>`payroll_Period`:43040,</v>
      </c>
      <c r="R644" t="str">
        <f t="shared" ca="1" si="307"/>
        <v>`ts`:0,</v>
      </c>
      <c r="S644" t="str">
        <f t="shared" ca="1" si="308"/>
        <v>`te`:0.208333333333333,</v>
      </c>
      <c r="T644" t="str">
        <f t="shared" ca="1" si="309"/>
        <v>`repairHrs`:5,</v>
      </c>
      <c r="U644" t="str">
        <f t="shared" ca="1" si="310"/>
        <v>`rprtDate`:`2017-11-01`,</v>
      </c>
      <c r="V644" t="str">
        <f t="shared" ca="1" si="311"/>
        <v>`timeStarts`:`2017-11-02T00:00:00-05:00`,</v>
      </c>
      <c r="W644" t="str">
        <f t="shared" ca="1" si="312"/>
        <v>`timeEnds`:`2017-11-02T05:00:00-05:00`,</v>
      </c>
      <c r="X644" t="str">
        <f t="shared" ca="1" si="313"/>
        <v>`shift`:`PM`,</v>
      </c>
      <c r="Y644" t="str">
        <f t="shared" ca="1" si="314"/>
        <v>`shiftStartTime`:`6`,</v>
      </c>
      <c r="Z644" t="str">
        <f t="shared" ca="1" si="315"/>
        <v>`wONum`:`KNSHOP`,</v>
      </c>
      <c r="AA644" t="str">
        <f t="shared" ca="1" si="316"/>
        <v>`uNum`:`10078`,</v>
      </c>
      <c r="AB644" t="str">
        <f t="shared" ca="1" si="317"/>
        <v>`notes`:`Quitar y poner transmcion`,</v>
      </c>
      <c r="AC644" t="str">
        <f t="shared" ca="1" si="318"/>
        <v>`shift_Serial`:`43040_01`}</v>
      </c>
    </row>
    <row r="645" spans="1:29" x14ac:dyDescent="0.2">
      <c r="A645" t="str">
        <f t="shared" ca="1" si="290"/>
        <v>{`_id`:`storrestrejo_2017-11-02_18-52-49_-0500_Thu`,</v>
      </c>
      <c r="B645" t="str">
        <f t="shared" ca="1" si="291"/>
        <v>`_rev`:`3-ba3c67de8cacfa0febbdfd0cf086e3ea`,</v>
      </c>
      <c r="C645" t="str">
        <f t="shared" ca="1" si="292"/>
        <v>`worksiteEncoded`:`KN_ODS_MNSHOP`,</v>
      </c>
      <c r="D645" t="str">
        <f t="shared" ca="1" si="293"/>
        <v>`client`:`KN`,</v>
      </c>
      <c r="E645" t="str">
        <f t="shared" ca="1" si="294"/>
        <v>`location`:`ODS`,</v>
      </c>
      <c r="F645" t="str">
        <f t="shared" ca="1" si="295"/>
        <v>`locID`:`MNSHOP`,</v>
      </c>
      <c r="G645" t="str">
        <f t="shared" ca="1" si="296"/>
        <v>`username`:`storrestrejo`,</v>
      </c>
      <c r="H645" t="str">
        <f t="shared" ca="1" si="297"/>
        <v>`lastName`:`Torres Trejo`,</v>
      </c>
      <c r="I645" t="str">
        <f t="shared" ca="1" si="298"/>
        <v>`firstName`:`Servando`,</v>
      </c>
      <c r="J645" t="str">
        <f t="shared" ca="1" si="299"/>
        <v>`technician`:`Torres Trejo, Servando`,</v>
      </c>
      <c r="K645" t="str">
        <f t="shared" ca="1" si="300"/>
        <v>`timeStampM`:`null`,</v>
      </c>
      <c r="L645" t="str">
        <f t="shared" ca="1" si="301"/>
        <v>`shiftSerial`:`43040_02`,</v>
      </c>
      <c r="M645" t="str">
        <f t="shared" ca="1" si="302"/>
        <v>`siteUid`:521887,</v>
      </c>
      <c r="N645" t="str">
        <f t="shared" ca="1" si="303"/>
        <v>`timeStamp`:43041.7866784375,</v>
      </c>
      <c r="O645" t="str">
        <f t="shared" ca="1" si="304"/>
        <v>`payrollPeriod`:43040,</v>
      </c>
      <c r="P645" t="str">
        <f t="shared" ca="1" si="305"/>
        <v>`rprtDateX`:43041,</v>
      </c>
      <c r="Q645" t="str">
        <f t="shared" ca="1" si="306"/>
        <v>`payroll_Period`:43040,</v>
      </c>
      <c r="R645" t="str">
        <f t="shared" ca="1" si="307"/>
        <v>`ts`:0.75,</v>
      </c>
      <c r="S645" t="str">
        <f t="shared" ca="1" si="308"/>
        <v>`te`:0.208333333333333,</v>
      </c>
      <c r="T645" t="str">
        <f t="shared" ca="1" si="309"/>
        <v>`repairHrs`:11,</v>
      </c>
      <c r="U645" t="str">
        <f t="shared" ca="1" si="310"/>
        <v>`rprtDate`:`2017-11-02`,</v>
      </c>
      <c r="V645" t="str">
        <f t="shared" ca="1" si="311"/>
        <v>`timeStarts`:`2017-11-02T18:00:00-05:00`,</v>
      </c>
      <c r="W645" t="str">
        <f t="shared" ca="1" si="312"/>
        <v>`timeEnds`:`2017-11-03T05:00:00-05:00`,</v>
      </c>
      <c r="X645" t="str">
        <f t="shared" ca="1" si="313"/>
        <v>`shift`:`PM`,</v>
      </c>
      <c r="Y645" t="str">
        <f t="shared" ca="1" si="314"/>
        <v>`shiftStartTime`:`6`,</v>
      </c>
      <c r="Z645" t="str">
        <f t="shared" ca="1" si="315"/>
        <v>`wONum`:`KNSHOP`,</v>
      </c>
      <c r="AA645" t="str">
        <f t="shared" ca="1" si="316"/>
        <v>`uNum`:`HP-073`,</v>
      </c>
      <c r="AB645" t="str">
        <f t="shared" ca="1" si="317"/>
        <v>`notes`:`Mangueras de pto. Reten tracero cambio de balatas traceras cuatro ruedas check list`,</v>
      </c>
      <c r="AC645" t="str">
        <f t="shared" ca="1" si="318"/>
        <v>`shift_Serial`:`43040_02`}</v>
      </c>
    </row>
    <row r="646" spans="1:29" x14ac:dyDescent="0.2">
      <c r="A646" t="str">
        <f t="shared" ca="1" si="290"/>
        <v>{`_id`:`storrestrejo_2017-11-03_18-56-12_-0500_Fri`,</v>
      </c>
      <c r="B646" t="str">
        <f t="shared" ca="1" si="291"/>
        <v>`_rev`:`2-b9252657555716d4eb70141bcc1e3c53`,</v>
      </c>
      <c r="C646" t="str">
        <f t="shared" ca="1" si="292"/>
        <v>`worksiteEncoded`:`KN_ODS_MNSHOP`,</v>
      </c>
      <c r="D646" t="str">
        <f t="shared" ca="1" si="293"/>
        <v>`client`:`KN`,</v>
      </c>
      <c r="E646" t="str">
        <f t="shared" ca="1" si="294"/>
        <v>`location`:`ODS`,</v>
      </c>
      <c r="F646" t="str">
        <f t="shared" ca="1" si="295"/>
        <v>`locID`:`MNSHOP`,</v>
      </c>
      <c r="G646" t="str">
        <f t="shared" ca="1" si="296"/>
        <v>`username`:`storrestrejo`,</v>
      </c>
      <c r="H646" t="str">
        <f t="shared" ca="1" si="297"/>
        <v>`lastName`:`Torres Trejo`,</v>
      </c>
      <c r="I646" t="str">
        <f t="shared" ca="1" si="298"/>
        <v>`firstName`:`Servando`,</v>
      </c>
      <c r="J646" t="str">
        <f t="shared" ca="1" si="299"/>
        <v>`technician`:`Torres Trejo, Servando`,</v>
      </c>
      <c r="K646" t="str">
        <f t="shared" ca="1" si="300"/>
        <v>`timeStampM`:`2017-11-03T18:56:12-05:00`,</v>
      </c>
      <c r="L646" t="str">
        <f t="shared" ca="1" si="301"/>
        <v>`shiftSerial`:`43040_03`,</v>
      </c>
      <c r="M646" t="str">
        <f t="shared" ca="1" si="302"/>
        <v>`siteUid`:521887,</v>
      </c>
      <c r="N646" t="str">
        <f t="shared" ca="1" si="303"/>
        <v>`timeStamp`:43042.7890286806,</v>
      </c>
      <c r="O646" t="str">
        <f t="shared" ca="1" si="304"/>
        <v>`payrollPeriod`:43040,</v>
      </c>
      <c r="P646" t="str">
        <f t="shared" ca="1" si="305"/>
        <v>`rprtDateX`:43042,</v>
      </c>
      <c r="Q646" t="str">
        <f t="shared" ca="1" si="306"/>
        <v>`payroll_Period`:43040,</v>
      </c>
      <c r="R646" t="str">
        <f t="shared" ca="1" si="307"/>
        <v>`ts`:0.75,</v>
      </c>
      <c r="S646" t="str">
        <f t="shared" ca="1" si="308"/>
        <v>`te`:0.0833333333333333,</v>
      </c>
      <c r="T646" t="str">
        <f t="shared" ca="1" si="309"/>
        <v>`repairHrs`:8,</v>
      </c>
      <c r="U646" t="str">
        <f t="shared" ca="1" si="310"/>
        <v>`rprtDate`:`2017-11-03`,</v>
      </c>
      <c r="V646" t="str">
        <f t="shared" ca="1" si="311"/>
        <v>`timeStarts`:`2017-11-03T18:00:00-05:00`,</v>
      </c>
      <c r="W646" t="str">
        <f t="shared" ca="1" si="312"/>
        <v>`timeEnds`:`2017-11-04T02:00:00-05:00`,</v>
      </c>
      <c r="X646" t="str">
        <f t="shared" ca="1" si="313"/>
        <v>`shift`:`PM`,</v>
      </c>
      <c r="Y646" t="str">
        <f t="shared" ca="1" si="314"/>
        <v>`shiftStartTime`:`6`,</v>
      </c>
      <c r="Z646" t="str">
        <f t="shared" ca="1" si="315"/>
        <v>`wONum`:`KNSHOP`,</v>
      </c>
      <c r="AA646" t="str">
        <f t="shared" ca="1" si="316"/>
        <v>`uNum`:`305530`,</v>
      </c>
      <c r="AB646" t="str">
        <f t="shared" ca="1" si="317"/>
        <v>`notes`:`Chechk list pm . Ch oil motorch filters fuel`,</v>
      </c>
      <c r="AC646" t="str">
        <f t="shared" ca="1" si="318"/>
        <v>`shift_Serial`:`43040_03`}</v>
      </c>
    </row>
    <row r="647" spans="1:29" x14ac:dyDescent="0.2">
      <c r="A647" t="str">
        <f t="shared" ca="1" si="290"/>
        <v>{`_id`:`storrestrejo_2017-11-03_18-58-10_-0500_Fri`,</v>
      </c>
      <c r="B647" t="str">
        <f t="shared" ca="1" si="291"/>
        <v>`_rev`:`2-1350440b853e7e1d2041f54b86e35f7e`,</v>
      </c>
      <c r="C647" t="str">
        <f t="shared" ca="1" si="292"/>
        <v>`worksiteEncoded`:`KN_ODS_MNSHOP`,</v>
      </c>
      <c r="D647" t="str">
        <f t="shared" ca="1" si="293"/>
        <v>`client`:`KN`,</v>
      </c>
      <c r="E647" t="str">
        <f t="shared" ca="1" si="294"/>
        <v>`location`:`ODS`,</v>
      </c>
      <c r="F647" t="str">
        <f t="shared" ca="1" si="295"/>
        <v>`locID`:`MNSHOP`,</v>
      </c>
      <c r="G647" t="str">
        <f t="shared" ca="1" si="296"/>
        <v>`username`:`storrestrejo`,</v>
      </c>
      <c r="H647" t="str">
        <f t="shared" ca="1" si="297"/>
        <v>`lastName`:`Torres Trejo`,</v>
      </c>
      <c r="I647" t="str">
        <f t="shared" ca="1" si="298"/>
        <v>`firstName`:`Servando`,</v>
      </c>
      <c r="J647" t="str">
        <f t="shared" ca="1" si="299"/>
        <v>`technician`:`Torres Trejo, Servando`,</v>
      </c>
      <c r="K647" t="str">
        <f t="shared" ca="1" si="300"/>
        <v>`timeStampM`:`2017-11-03T18:58:10-05:00`,</v>
      </c>
      <c r="L647" t="str">
        <f t="shared" ca="1" si="301"/>
        <v>`shiftSerial`:`43040_03`,</v>
      </c>
      <c r="M647" t="str">
        <f t="shared" ca="1" si="302"/>
        <v>`siteUid`:521887,</v>
      </c>
      <c r="N647" t="str">
        <f t="shared" ca="1" si="303"/>
        <v>`timeStamp`:43042.7904046412,</v>
      </c>
      <c r="O647" t="str">
        <f t="shared" ca="1" si="304"/>
        <v>`payrollPeriod`:43040,</v>
      </c>
      <c r="P647" t="str">
        <f t="shared" ca="1" si="305"/>
        <v>`rprtDateX`:43042,</v>
      </c>
      <c r="Q647" t="str">
        <f t="shared" ca="1" si="306"/>
        <v>`payroll_Period`:43040,</v>
      </c>
      <c r="R647" t="str">
        <f t="shared" ca="1" si="307"/>
        <v>`ts`:0.0833333333333333,</v>
      </c>
      <c r="S647" t="str">
        <f t="shared" ca="1" si="308"/>
        <v>`te`:0.208333333333333,</v>
      </c>
      <c r="T647" t="str">
        <f t="shared" ca="1" si="309"/>
        <v>`repairHrs`:3,</v>
      </c>
      <c r="U647" t="str">
        <f t="shared" ca="1" si="310"/>
        <v>`rprtDate`:`2017-11-03`,</v>
      </c>
      <c r="V647" t="str">
        <f t="shared" ca="1" si="311"/>
        <v>`timeStarts`:`2017-11-04T02:00:00-05:00`,</v>
      </c>
      <c r="W647" t="str">
        <f t="shared" ca="1" si="312"/>
        <v>`timeEnds`:`2017-11-04T05:00:00-05:00`,</v>
      </c>
      <c r="X647" t="str">
        <f t="shared" ca="1" si="313"/>
        <v>`shift`:`PM`,</v>
      </c>
      <c r="Y647" t="str">
        <f t="shared" ca="1" si="314"/>
        <v>`shiftStartTime`:`6`,</v>
      </c>
      <c r="Z647" t="str">
        <f t="shared" ca="1" si="315"/>
        <v>`wONum`:`KNSHOP`,</v>
      </c>
      <c r="AA647" t="str">
        <f t="shared" ca="1" si="316"/>
        <v>`uNum`:`507342`,</v>
      </c>
      <c r="AB647" t="str">
        <f t="shared" ca="1" si="317"/>
        <v>`notes`:`Quitar cabeza`,</v>
      </c>
      <c r="AC647" t="str">
        <f t="shared" ca="1" si="318"/>
        <v>`shift_Serial`:`43040_03`}</v>
      </c>
    </row>
    <row r="648" spans="1:29" x14ac:dyDescent="0.2">
      <c r="A648" t="str">
        <f t="shared" ca="1" si="290"/>
        <v>{`_id`:`storrestrejo_2017-11-04_22-36-13_-0500_Sat`,</v>
      </c>
      <c r="B648" t="str">
        <f t="shared" ca="1" si="291"/>
        <v>`_rev`:`2-e5cb67976ad1d69a66db8229ea13eba2`,</v>
      </c>
      <c r="C648" t="str">
        <f t="shared" ca="1" si="292"/>
        <v>`worksiteEncoded`:`KN_ODS_MNSHOP`,</v>
      </c>
      <c r="D648" t="str">
        <f t="shared" ca="1" si="293"/>
        <v>`client`:`KN`,</v>
      </c>
      <c r="E648" t="str">
        <f t="shared" ca="1" si="294"/>
        <v>`location`:`ODS`,</v>
      </c>
      <c r="F648" t="str">
        <f t="shared" ca="1" si="295"/>
        <v>`locID`:`MNSHOP`,</v>
      </c>
      <c r="G648" t="str">
        <f t="shared" ca="1" si="296"/>
        <v>`username`:`storrestrejo`,</v>
      </c>
      <c r="H648" t="str">
        <f t="shared" ca="1" si="297"/>
        <v>`lastName`:`Torres Trejo`,</v>
      </c>
      <c r="I648" t="str">
        <f t="shared" ca="1" si="298"/>
        <v>`firstName`:`Servando`,</v>
      </c>
      <c r="J648" t="str">
        <f t="shared" ca="1" si="299"/>
        <v>`technician`:`Torres Trejo, Servando`,</v>
      </c>
      <c r="K648" t="str">
        <f t="shared" ca="1" si="300"/>
        <v>`timeStampM`:`2017-11-04T22:36:13-05:00`,</v>
      </c>
      <c r="L648" t="str">
        <f t="shared" ca="1" si="301"/>
        <v>`shiftSerial`:`43040_04`,</v>
      </c>
      <c r="M648" t="str">
        <f t="shared" ca="1" si="302"/>
        <v>`siteUid`:521887,</v>
      </c>
      <c r="N648" t="str">
        <f t="shared" ca="1" si="303"/>
        <v>`timeStamp`:43043.9418233912,</v>
      </c>
      <c r="O648" t="str">
        <f t="shared" ca="1" si="304"/>
        <v>`payrollPeriod`:43040,</v>
      </c>
      <c r="P648" t="str">
        <f t="shared" ca="1" si="305"/>
        <v>`rprtDateX`:43043,</v>
      </c>
      <c r="Q648" t="str">
        <f t="shared" ca="1" si="306"/>
        <v>`payroll_Period`:43040,</v>
      </c>
      <c r="R648" t="str">
        <f t="shared" ca="1" si="307"/>
        <v>`ts`:0.75,</v>
      </c>
      <c r="S648" t="str">
        <f t="shared" ca="1" si="308"/>
        <v>`te`:0.958333333333333,</v>
      </c>
      <c r="T648" t="str">
        <f t="shared" ca="1" si="309"/>
        <v>`repairHrs`:5,</v>
      </c>
      <c r="U648" t="str">
        <f t="shared" ca="1" si="310"/>
        <v>`rprtDate`:`2017-11-04`,</v>
      </c>
      <c r="V648" t="str">
        <f t="shared" ca="1" si="311"/>
        <v>`timeStarts`:`2017-11-04T18:00:00-05:00`,</v>
      </c>
      <c r="W648" t="str">
        <f t="shared" ca="1" si="312"/>
        <v>`timeEnds`:`2017-11-04T23:00:00-05:00`,</v>
      </c>
      <c r="X648" t="str">
        <f t="shared" ca="1" si="313"/>
        <v>`shift`:`PM`,</v>
      </c>
      <c r="Y648" t="str">
        <f t="shared" ca="1" si="314"/>
        <v>`shiftStartTime`:`6`,</v>
      </c>
      <c r="Z648" t="str">
        <f t="shared" ca="1" si="315"/>
        <v>`wONum`:`KNSHOP`,</v>
      </c>
      <c r="AA648" t="str">
        <f t="shared" ca="1" si="316"/>
        <v>`uNum`:`5122279`,</v>
      </c>
      <c r="AB648" t="str">
        <f t="shared" ca="1" si="317"/>
        <v>`notes`:`Cabiar termostatos`,</v>
      </c>
      <c r="AC648" t="str">
        <f t="shared" ca="1" si="318"/>
        <v>`shift_Serial`:`43040_04`}</v>
      </c>
    </row>
    <row r="649" spans="1:29" x14ac:dyDescent="0.2">
      <c r="A649" t="str">
        <f t="shared" ca="1" si="290"/>
        <v>{`_id`:`treyes_2017-10-02_08-46-08_-0500_Mon`,</v>
      </c>
      <c r="B649" t="str">
        <f t="shared" ca="1" si="291"/>
        <v>`_rev`:`2-b36ca66b34f3b88a4a80f1e0d1f3a786`,</v>
      </c>
      <c r="C649" t="str">
        <f t="shared" ca="1" si="292"/>
        <v>`worksiteEncoded`:`KN_ODS_MNSHOP`,</v>
      </c>
      <c r="D649" t="str">
        <f t="shared" ca="1" si="293"/>
        <v>`client`:`KN`,</v>
      </c>
      <c r="E649" t="str">
        <f t="shared" ca="1" si="294"/>
        <v>`location`:`ODS`,</v>
      </c>
      <c r="F649" t="str">
        <f t="shared" ca="1" si="295"/>
        <v>`locID`:`MNSHOP`,</v>
      </c>
      <c r="G649" t="str">
        <f t="shared" ca="1" si="296"/>
        <v>`username`:`treyes`,</v>
      </c>
      <c r="H649" t="str">
        <f t="shared" ca="1" si="297"/>
        <v>`lastName`:`Reyes`,</v>
      </c>
      <c r="I649" t="str">
        <f t="shared" ca="1" si="298"/>
        <v>`firstName`:`Tommy`,</v>
      </c>
      <c r="J649" t="str">
        <f t="shared" ca="1" si="299"/>
        <v>`technician`:`Reyes, Tommy`,</v>
      </c>
      <c r="K649" t="str">
        <f t="shared" ca="1" si="300"/>
        <v>`timeStampM`:`2017-10-02T08:46:08-05:00`,</v>
      </c>
      <c r="L649" t="str">
        <f t="shared" ca="1" si="301"/>
        <v>`shiftSerial`:`43005_05`,</v>
      </c>
      <c r="M649" t="str">
        <f t="shared" ca="1" si="302"/>
        <v>`siteUid`:521887,</v>
      </c>
      <c r="N649" t="str">
        <f t="shared" ca="1" si="303"/>
        <v>`timeStamp`:43010.3653722222,</v>
      </c>
      <c r="O649" t="str">
        <f t="shared" ca="1" si="304"/>
        <v>`payrollPeriod`:43005,</v>
      </c>
      <c r="P649" t="str">
        <f t="shared" ca="1" si="305"/>
        <v>`rprtDateX`:43009,</v>
      </c>
      <c r="Q649" t="str">
        <f t="shared" ca="1" si="306"/>
        <v>`payroll_Period`:43005,</v>
      </c>
      <c r="R649" t="str">
        <f t="shared" ca="1" si="307"/>
        <v>`ts`:0.291666666666667,</v>
      </c>
      <c r="S649" t="str">
        <f t="shared" ca="1" si="308"/>
        <v>`te`:0.479166666666667,</v>
      </c>
      <c r="T649" t="str">
        <f t="shared" ca="1" si="309"/>
        <v>`repairHrs`:4.5,</v>
      </c>
      <c r="U649" t="str">
        <f t="shared" ca="1" si="310"/>
        <v>`rprtDate`:`2017-10-01`,</v>
      </c>
      <c r="V649" t="str">
        <f t="shared" ca="1" si="311"/>
        <v>`timeStarts`:`2017-10-01T07:00:00-05:00`,</v>
      </c>
      <c r="W649" t="str">
        <f t="shared" ca="1" si="312"/>
        <v>`timeEnds`:`2017-10-01T11:30:00-05:00`,</v>
      </c>
      <c r="X649" t="str">
        <f t="shared" ca="1" si="313"/>
        <v>`shift`:`PM`,</v>
      </c>
      <c r="Y649" t="str">
        <f t="shared" ca="1" si="314"/>
        <v>`shiftStartTime`:`7`,</v>
      </c>
      <c r="Z649" t="str">
        <f t="shared" ca="1" si="315"/>
        <v>`wONum`:`KNSHOP`,</v>
      </c>
      <c r="AA649" t="str">
        <f t="shared" ca="1" si="316"/>
        <v>`uNum`:`TR-110`,</v>
      </c>
      <c r="AB649" t="str">
        <f t="shared" ca="1" si="317"/>
        <v>`notes`:`Check list drain hydrolic fluid clean &amp; dry tank put new filter fill back up with fluid Take off lube pump clean it put new oil rings on it put back lube pump`,</v>
      </c>
      <c r="AC649" t="str">
        <f t="shared" ca="1" si="318"/>
        <v>`shift_Serial`:`43005_05`}</v>
      </c>
    </row>
    <row r="650" spans="1:29" x14ac:dyDescent="0.2">
      <c r="A650" t="str">
        <f t="shared" ca="1" si="290"/>
        <v>{`_id`:`treyes_2017-10-02_08-50-35_-0500_Mon`,</v>
      </c>
      <c r="B650" t="str">
        <f t="shared" ca="1" si="291"/>
        <v>`_rev`:`2-1bcf5ab07b81090b75dff7c6b28a9a90`,</v>
      </c>
      <c r="C650" t="str">
        <f t="shared" ca="1" si="292"/>
        <v>`worksiteEncoded`:`KN_ODS_MNSHOP`,</v>
      </c>
      <c r="D650" t="str">
        <f t="shared" ca="1" si="293"/>
        <v>`client`:`KN`,</v>
      </c>
      <c r="E650" t="str">
        <f t="shared" ca="1" si="294"/>
        <v>`location`:`ODS`,</v>
      </c>
      <c r="F650" t="str">
        <f t="shared" ca="1" si="295"/>
        <v>`locID`:`MNSHOP`,</v>
      </c>
      <c r="G650" t="str">
        <f t="shared" ca="1" si="296"/>
        <v>`username`:`treyes`,</v>
      </c>
      <c r="H650" t="str">
        <f t="shared" ca="1" si="297"/>
        <v>`lastName`:`Reyes`,</v>
      </c>
      <c r="I650" t="str">
        <f t="shared" ca="1" si="298"/>
        <v>`firstName`:`Tommy`,</v>
      </c>
      <c r="J650" t="str">
        <f t="shared" ca="1" si="299"/>
        <v>`technician`:`Reyes, Tommy`,</v>
      </c>
      <c r="K650" t="str">
        <f t="shared" ca="1" si="300"/>
        <v>`timeStampM`:`2017-10-02T08:50:35-05:00`,</v>
      </c>
      <c r="L650" t="str">
        <f t="shared" ca="1" si="301"/>
        <v>`shiftSerial`:`43005_05`,</v>
      </c>
      <c r="M650" t="str">
        <f t="shared" ca="1" si="302"/>
        <v>`siteUid`:521887,</v>
      </c>
      <c r="N650" t="str">
        <f t="shared" ca="1" si="303"/>
        <v>`timeStamp`:43010.3684698032,</v>
      </c>
      <c r="O650" t="str">
        <f t="shared" ca="1" si="304"/>
        <v>`payrollPeriod`:43005,</v>
      </c>
      <c r="P650" t="str">
        <f t="shared" ca="1" si="305"/>
        <v>`rprtDateX`:43009,</v>
      </c>
      <c r="Q650" t="str">
        <f t="shared" ca="1" si="306"/>
        <v>`payroll_Period`:43005,</v>
      </c>
      <c r="R650" t="str">
        <f t="shared" ca="1" si="307"/>
        <v>`ts`:0.479166666666667,</v>
      </c>
      <c r="S650" t="str">
        <f t="shared" ca="1" si="308"/>
        <v>`te`:0.75,</v>
      </c>
      <c r="T650" t="str">
        <f t="shared" ca="1" si="309"/>
        <v>`repairHrs`:6.5,</v>
      </c>
      <c r="U650" t="str">
        <f t="shared" ca="1" si="310"/>
        <v>`rprtDate`:`2017-10-01`,</v>
      </c>
      <c r="V650" t="str">
        <f t="shared" ca="1" si="311"/>
        <v>`timeStarts`:`2017-10-01T11:30:00-05:00`,</v>
      </c>
      <c r="W650" t="str">
        <f t="shared" ca="1" si="312"/>
        <v>`timeEnds`:`2017-10-01T18:00:00-05:00`,</v>
      </c>
      <c r="X650" t="str">
        <f t="shared" ca="1" si="313"/>
        <v>`shift`:`PM`,</v>
      </c>
      <c r="Y650" t="str">
        <f t="shared" ca="1" si="314"/>
        <v>`shiftStartTime`:`7`,</v>
      </c>
      <c r="Z650" t="str">
        <f t="shared" ca="1" si="315"/>
        <v>`wONum`:`KNSHOP`,</v>
      </c>
      <c r="AA650" t="str">
        <f t="shared" ca="1" si="316"/>
        <v>`uNum`:`SHOP`,</v>
      </c>
      <c r="AB650" t="str">
        <f t="shared" ca="1" si="317"/>
        <v>`notes`:`Check list refill fluids chang ot side glass on hydrolic tank put new drive line replace drive shaft hub`,</v>
      </c>
      <c r="AC650" t="str">
        <f t="shared" ca="1" si="318"/>
        <v>`shift_Serial`:`43005_05`}</v>
      </c>
    </row>
    <row r="651" spans="1:29" x14ac:dyDescent="0.2">
      <c r="A651" t="str">
        <f t="shared" ca="1" si="290"/>
        <v>{`_id`:`treyes_2017-10-02_19-03-54_-0500_Mon`,</v>
      </c>
      <c r="B651" t="str">
        <f t="shared" ca="1" si="291"/>
        <v>`_rev`:`2-d6e22a3dbafa5a1605b6a5124388c9fd`,</v>
      </c>
      <c r="C651" t="str">
        <f t="shared" ca="1" si="292"/>
        <v>`worksiteEncoded`:`KN_ODS_MNSHOP`,</v>
      </c>
      <c r="D651" t="str">
        <f t="shared" ca="1" si="293"/>
        <v>`client`:`KN`,</v>
      </c>
      <c r="E651" t="str">
        <f t="shared" ca="1" si="294"/>
        <v>`location`:`ODS`,</v>
      </c>
      <c r="F651" t="str">
        <f t="shared" ca="1" si="295"/>
        <v>`locID`:`MNSHOP`,</v>
      </c>
      <c r="G651" t="str">
        <f t="shared" ca="1" si="296"/>
        <v>`username`:`treyes`,</v>
      </c>
      <c r="H651" t="str">
        <f t="shared" ca="1" si="297"/>
        <v>`lastName`:`Reyes`,</v>
      </c>
      <c r="I651" t="str">
        <f t="shared" ca="1" si="298"/>
        <v>`firstName`:`Tommy`,</v>
      </c>
      <c r="J651" t="str">
        <f t="shared" ca="1" si="299"/>
        <v>`technician`:`Reyes, Tommy`,</v>
      </c>
      <c r="K651" t="str">
        <f t="shared" ca="1" si="300"/>
        <v>`timeStampM`:`2017-10-02T19:03:54-05:00`,</v>
      </c>
      <c r="L651" t="str">
        <f t="shared" ca="1" si="301"/>
        <v>`shiftSerial`:`43005_06`,</v>
      </c>
      <c r="M651" t="str">
        <f t="shared" ca="1" si="302"/>
        <v>`siteUid`:521887,</v>
      </c>
      <c r="N651" t="str">
        <f t="shared" ca="1" si="303"/>
        <v>`timeStamp`:43010.7943786921,</v>
      </c>
      <c r="O651" t="str">
        <f t="shared" ca="1" si="304"/>
        <v>`payrollPeriod`:43005,</v>
      </c>
      <c r="P651" t="str">
        <f t="shared" ca="1" si="305"/>
        <v>`rprtDateX`:43010,</v>
      </c>
      <c r="Q651" t="str">
        <f t="shared" ca="1" si="306"/>
        <v>`payroll_Period`:43005,</v>
      </c>
      <c r="R651" t="str">
        <f t="shared" ca="1" si="307"/>
        <v>`ts`:0.291666666666667,</v>
      </c>
      <c r="S651" t="str">
        <f t="shared" ca="1" si="308"/>
        <v>`te`:0.5625,</v>
      </c>
      <c r="T651" t="str">
        <f t="shared" ca="1" si="309"/>
        <v>`repairHrs`:6.5,</v>
      </c>
      <c r="U651" t="str">
        <f t="shared" ca="1" si="310"/>
        <v>`rprtDate`:`2017-10-02`,</v>
      </c>
      <c r="V651" t="str">
        <f t="shared" ca="1" si="311"/>
        <v>`timeStarts`:`2017-10-02T07:00:00-05:00`,</v>
      </c>
      <c r="W651" t="str">
        <f t="shared" ca="1" si="312"/>
        <v>`timeEnds`:`2017-10-02T13:30:00-05:00`,</v>
      </c>
      <c r="X651" t="str">
        <f t="shared" ca="1" si="313"/>
        <v>`shift`:`PM`,</v>
      </c>
      <c r="Y651" t="str">
        <f t="shared" ca="1" si="314"/>
        <v>`shiftStartTime`:`7`,</v>
      </c>
      <c r="Z651" t="str">
        <f t="shared" ca="1" si="315"/>
        <v>`wONum`:`KNSHOP`,</v>
      </c>
      <c r="AA651" t="str">
        <f t="shared" ca="1" si="316"/>
        <v>`uNum`:`506261`,</v>
      </c>
      <c r="AB651" t="str">
        <f t="shared" ca="1" si="317"/>
        <v>`notes`:`Check list fill fluids change out scavenger pump and lines`,</v>
      </c>
      <c r="AC651" t="str">
        <f t="shared" ca="1" si="318"/>
        <v>`shift_Serial`:`43005_06`}</v>
      </c>
    </row>
    <row r="652" spans="1:29" x14ac:dyDescent="0.2">
      <c r="A652" t="str">
        <f t="shared" ca="1" si="290"/>
        <v>{`_id`:`treyes_2017-10-02_19-06-22_-0500_Mon`,</v>
      </c>
      <c r="B652" t="str">
        <f t="shared" ca="1" si="291"/>
        <v>`_rev`:`2-58bd8fe505cd7024e73769f1432206b5`,</v>
      </c>
      <c r="C652" t="str">
        <f t="shared" ca="1" si="292"/>
        <v>`worksiteEncoded`:`KN_ODS_MNSHOP`,</v>
      </c>
      <c r="D652" t="str">
        <f t="shared" ca="1" si="293"/>
        <v>`client`:`KN`,</v>
      </c>
      <c r="E652" t="str">
        <f t="shared" ca="1" si="294"/>
        <v>`location`:`ODS`,</v>
      </c>
      <c r="F652" t="str">
        <f t="shared" ca="1" si="295"/>
        <v>`locID`:`MNSHOP`,</v>
      </c>
      <c r="G652" t="str">
        <f t="shared" ca="1" si="296"/>
        <v>`username`:`treyes`,</v>
      </c>
      <c r="H652" t="str">
        <f t="shared" ca="1" si="297"/>
        <v>`lastName`:`Reyes`,</v>
      </c>
      <c r="I652" t="str">
        <f t="shared" ca="1" si="298"/>
        <v>`firstName`:`Tommy`,</v>
      </c>
      <c r="J652" t="str">
        <f t="shared" ca="1" si="299"/>
        <v>`technician`:`Reyes, Tommy`,</v>
      </c>
      <c r="K652" t="str">
        <f t="shared" ca="1" si="300"/>
        <v>`timeStampM`:`2017-10-02T19:06:22-05:00`,</v>
      </c>
      <c r="L652" t="str">
        <f t="shared" ca="1" si="301"/>
        <v>`shiftSerial`:`43005_06`,</v>
      </c>
      <c r="M652" t="str">
        <f t="shared" ca="1" si="302"/>
        <v>`siteUid`:521887,</v>
      </c>
      <c r="N652" t="str">
        <f t="shared" ca="1" si="303"/>
        <v>`timeStamp`:43010.7960891551,</v>
      </c>
      <c r="O652" t="str">
        <f t="shared" ca="1" si="304"/>
        <v>`payrollPeriod`:43005,</v>
      </c>
      <c r="P652" t="str">
        <f t="shared" ca="1" si="305"/>
        <v>`rprtDateX`:43010,</v>
      </c>
      <c r="Q652" t="str">
        <f t="shared" ca="1" si="306"/>
        <v>`payroll_Period`:43005,</v>
      </c>
      <c r="R652" t="str">
        <f t="shared" ca="1" si="307"/>
        <v>`ts`:0.5625,</v>
      </c>
      <c r="S652" t="str">
        <f t="shared" ca="1" si="308"/>
        <v>`te`:0.75,</v>
      </c>
      <c r="T652" t="str">
        <f t="shared" ca="1" si="309"/>
        <v>`repairHrs`:4.5,</v>
      </c>
      <c r="U652" t="str">
        <f t="shared" ca="1" si="310"/>
        <v>`rprtDate`:`2017-10-02`,</v>
      </c>
      <c r="V652" t="str">
        <f t="shared" ca="1" si="311"/>
        <v>`timeStarts`:`2017-10-02T13:30:00-05:00`,</v>
      </c>
      <c r="W652" t="str">
        <f t="shared" ca="1" si="312"/>
        <v>`timeEnds`:`2017-10-02T18:00:00-05:00`,</v>
      </c>
      <c r="X652" t="str">
        <f t="shared" ca="1" si="313"/>
        <v>`shift`:`PM`,</v>
      </c>
      <c r="Y652" t="str">
        <f t="shared" ca="1" si="314"/>
        <v>`shiftStartTime`:`7`,</v>
      </c>
      <c r="Z652" t="str">
        <f t="shared" ca="1" si="315"/>
        <v>`wONum`:`KNSHOP`,</v>
      </c>
      <c r="AA652" t="str">
        <f t="shared" ca="1" si="316"/>
        <v>`uNum`:`508652`,</v>
      </c>
      <c r="AB652" t="str">
        <f t="shared" ca="1" si="317"/>
        <v>`notes`:`Check list tighten holes change out 3 pony rods seals fill fluids`,</v>
      </c>
      <c r="AC652" t="str">
        <f t="shared" ca="1" si="318"/>
        <v>`shift_Serial`:`43005_06`}</v>
      </c>
    </row>
    <row r="653" spans="1:29" x14ac:dyDescent="0.2">
      <c r="A653" t="str">
        <f t="shared" ca="1" si="290"/>
        <v>{`_id`:`treyes_2017-10-04_09-59-29_-0500_Wed`,</v>
      </c>
      <c r="B653" t="str">
        <f t="shared" ca="1" si="291"/>
        <v>`_rev`:`3-281d9f969ffa2a6f0eb549db0c66fdb7`,</v>
      </c>
      <c r="C653" t="str">
        <f t="shared" ca="1" si="292"/>
        <v>`worksiteEncoded`:`KN_ODS_MNSHOP`,</v>
      </c>
      <c r="D653" t="str">
        <f t="shared" ca="1" si="293"/>
        <v>`client`:`KN`,</v>
      </c>
      <c r="E653" t="str">
        <f t="shared" ca="1" si="294"/>
        <v>`location`:`ODS`,</v>
      </c>
      <c r="F653" t="str">
        <f t="shared" ca="1" si="295"/>
        <v>`locID`:`MNSHOP`,</v>
      </c>
      <c r="G653" t="str">
        <f t="shared" ca="1" si="296"/>
        <v>`username`:`treyes`,</v>
      </c>
      <c r="H653" t="str">
        <f t="shared" ca="1" si="297"/>
        <v>`lastName`:`Reyes`,</v>
      </c>
      <c r="I653" t="str">
        <f t="shared" ca="1" si="298"/>
        <v>`firstName`:`Tommy`,</v>
      </c>
      <c r="J653" t="str">
        <f t="shared" ca="1" si="299"/>
        <v>`technician`:`Reyes, Tommy`,</v>
      </c>
      <c r="K653" t="str">
        <f t="shared" ca="1" si="300"/>
        <v>`timeStampM`:`2017-10-04T09:59:29-05:00`,</v>
      </c>
      <c r="L653" t="str">
        <f t="shared" ca="1" si="301"/>
        <v>`shiftSerial`:`43005_07`,</v>
      </c>
      <c r="M653" t="str">
        <f t="shared" ca="1" si="302"/>
        <v>`siteUid`:521887,</v>
      </c>
      <c r="N653" t="str">
        <f t="shared" ca="1" si="303"/>
        <v>`timeStamp`:43012.4163125347,</v>
      </c>
      <c r="O653" t="str">
        <f t="shared" ca="1" si="304"/>
        <v>`payrollPeriod`:43005,</v>
      </c>
      <c r="P653" t="str">
        <f t="shared" ca="1" si="305"/>
        <v>`rprtDateX`:43011,</v>
      </c>
      <c r="Q653" t="str">
        <f t="shared" ca="1" si="306"/>
        <v>`payroll_Period`:43005,</v>
      </c>
      <c r="R653" t="str">
        <f t="shared" ca="1" si="307"/>
        <v>`ts`:0.291666666666667,</v>
      </c>
      <c r="S653" t="str">
        <f t="shared" ca="1" si="308"/>
        <v>`te`:0.479166666666667,</v>
      </c>
      <c r="T653" t="str">
        <f t="shared" ca="1" si="309"/>
        <v>`repairHrs`:4.5,</v>
      </c>
      <c r="U653" t="str">
        <f t="shared" ca="1" si="310"/>
        <v>`rprtDate`:`2017-10-03`,</v>
      </c>
      <c r="V653" t="str">
        <f t="shared" ca="1" si="311"/>
        <v>`timeStarts`:`2017-10-03T07:00:00-05:00`,</v>
      </c>
      <c r="W653" t="str">
        <f t="shared" ca="1" si="312"/>
        <v>`timeEnds`:`2017-10-03T11:30:00-05:00`,</v>
      </c>
      <c r="X653" t="str">
        <f t="shared" ca="1" si="313"/>
        <v>`shift`:`PM`,</v>
      </c>
      <c r="Y653" t="str">
        <f t="shared" ca="1" si="314"/>
        <v>`shiftStartTime`:`7`,</v>
      </c>
      <c r="Z653" t="str">
        <f t="shared" ca="1" si="315"/>
        <v>`wONum`:`KNSHOP`,</v>
      </c>
      <c r="AA653" t="str">
        <f t="shared" ca="1" si="316"/>
        <v>`uNum`:`508649`,</v>
      </c>
      <c r="AB653" t="str">
        <f t="shared" ca="1" si="317"/>
        <v>`notes`:`Check list refill fluids put belt cover on new bolts on air cleaner filters tighten drive line pump`,</v>
      </c>
      <c r="AC653" t="str">
        <f t="shared" ca="1" si="318"/>
        <v>`shift_Serial`:`43005_07`}</v>
      </c>
    </row>
    <row r="654" spans="1:29" x14ac:dyDescent="0.2">
      <c r="A654" t="str">
        <f t="shared" ca="1" si="290"/>
        <v>{`_id`:`treyes_2017-10-04_10-01-28_-0500_Wed`,</v>
      </c>
      <c r="B654" t="str">
        <f t="shared" ca="1" si="291"/>
        <v>`_rev`:`2-7fcf8eabc43a895be14d268ff7c83001`,</v>
      </c>
      <c r="C654" t="str">
        <f t="shared" ca="1" si="292"/>
        <v>`worksiteEncoded`:`KN_ODS_MNSHOP`,</v>
      </c>
      <c r="D654" t="str">
        <f t="shared" ca="1" si="293"/>
        <v>`client`:`KN`,</v>
      </c>
      <c r="E654" t="str">
        <f t="shared" ca="1" si="294"/>
        <v>`location`:`ODS`,</v>
      </c>
      <c r="F654" t="str">
        <f t="shared" ca="1" si="295"/>
        <v>`locID`:`MNSHOP`,</v>
      </c>
      <c r="G654" t="str">
        <f t="shared" ca="1" si="296"/>
        <v>`username`:`treyes`,</v>
      </c>
      <c r="H654" t="str">
        <f t="shared" ca="1" si="297"/>
        <v>`lastName`:`Reyes`,</v>
      </c>
      <c r="I654" t="str">
        <f t="shared" ca="1" si="298"/>
        <v>`firstName`:`Tommy`,</v>
      </c>
      <c r="J654" t="str">
        <f t="shared" ca="1" si="299"/>
        <v>`technician`:`Reyes, Tommy`,</v>
      </c>
      <c r="K654" t="str">
        <f t="shared" ca="1" si="300"/>
        <v>`timeStampM`:`2017-10-04T10:01:28-05:00`,</v>
      </c>
      <c r="L654" t="str">
        <f t="shared" ca="1" si="301"/>
        <v>`shiftSerial`:`43005_07`,</v>
      </c>
      <c r="M654" t="str">
        <f t="shared" ca="1" si="302"/>
        <v>`siteUid`:521887,</v>
      </c>
      <c r="N654" t="str">
        <f t="shared" ca="1" si="303"/>
        <v>`timeStamp`:43012.4176885301,</v>
      </c>
      <c r="O654" t="str">
        <f t="shared" ca="1" si="304"/>
        <v>`payrollPeriod`:43005,</v>
      </c>
      <c r="P654" t="str">
        <f t="shared" ca="1" si="305"/>
        <v>`rprtDateX`:43011,</v>
      </c>
      <c r="Q654" t="str">
        <f t="shared" ca="1" si="306"/>
        <v>`payroll_Period`:43005,</v>
      </c>
      <c r="R654" t="str">
        <f t="shared" ca="1" si="307"/>
        <v>`ts`:0.479166666666667,</v>
      </c>
      <c r="S654" t="str">
        <f t="shared" ca="1" si="308"/>
        <v>`te`:0.75,</v>
      </c>
      <c r="T654" t="str">
        <f t="shared" ca="1" si="309"/>
        <v>`repairHrs`:6.5,</v>
      </c>
      <c r="U654" t="str">
        <f t="shared" ca="1" si="310"/>
        <v>`rprtDate`:`2017-10-03`,</v>
      </c>
      <c r="V654" t="str">
        <f t="shared" ca="1" si="311"/>
        <v>`timeStarts`:`2017-10-03T11:30:00-05:00`,</v>
      </c>
      <c r="W654" t="str">
        <f t="shared" ca="1" si="312"/>
        <v>`timeEnds`:`2017-10-03T18:00:00-05:00`,</v>
      </c>
      <c r="X654" t="str">
        <f t="shared" ca="1" si="313"/>
        <v>`shift`:`PM`,</v>
      </c>
      <c r="Y654" t="str">
        <f t="shared" ca="1" si="314"/>
        <v>`shiftStartTime`:`7`,</v>
      </c>
      <c r="Z654" t="str">
        <f t="shared" ca="1" si="315"/>
        <v>`wONum`:`KNSHOP`,</v>
      </c>
      <c r="AA654" t="str">
        <f t="shared" ca="1" si="316"/>
        <v>`uNum`:`620102`,</v>
      </c>
      <c r="AB654" t="str">
        <f t="shared" ca="1" si="317"/>
        <v>`notes`:`Check list refill fluids wash top of enigen look for burn parts replace them change out 3 screw that were driping oil change out all five pony rod seals`,</v>
      </c>
      <c r="AC654" t="str">
        <f t="shared" ca="1" si="318"/>
        <v>`shift_Serial`:`43005_07`}</v>
      </c>
    </row>
    <row r="655" spans="1:29" x14ac:dyDescent="0.2">
      <c r="A655" t="str">
        <f t="shared" ca="1" si="290"/>
        <v>{`_id`:`treyes_2017-10-04_18-54-32_-0500_Wed`,</v>
      </c>
      <c r="B655" t="str">
        <f t="shared" ca="1" si="291"/>
        <v>`_rev`:`2-87fef36ee60f666736c6d959a5f22562`,</v>
      </c>
      <c r="C655" t="str">
        <f t="shared" ca="1" si="292"/>
        <v>`worksiteEncoded`:`KN_ODS_MNSHOP`,</v>
      </c>
      <c r="D655" t="str">
        <f t="shared" ca="1" si="293"/>
        <v>`client`:`KN`,</v>
      </c>
      <c r="E655" t="str">
        <f t="shared" ca="1" si="294"/>
        <v>`location`:`ODS`,</v>
      </c>
      <c r="F655" t="str">
        <f t="shared" ca="1" si="295"/>
        <v>`locID`:`MNSHOP`,</v>
      </c>
      <c r="G655" t="str">
        <f t="shared" ca="1" si="296"/>
        <v>`username`:`treyes`,</v>
      </c>
      <c r="H655" t="str">
        <f t="shared" ca="1" si="297"/>
        <v>`lastName`:`Reyes`,</v>
      </c>
      <c r="I655" t="str">
        <f t="shared" ca="1" si="298"/>
        <v>`firstName`:`Tommy`,</v>
      </c>
      <c r="J655" t="str">
        <f t="shared" ca="1" si="299"/>
        <v>`technician`:`Reyes, Tommy`,</v>
      </c>
      <c r="K655" t="str">
        <f t="shared" ca="1" si="300"/>
        <v>`timeStampM`:`2017-10-04T18:54:32-05:00`,</v>
      </c>
      <c r="L655" t="str">
        <f t="shared" ca="1" si="301"/>
        <v>`shiftSerial`:`43012_01`,</v>
      </c>
      <c r="M655" t="str">
        <f t="shared" ca="1" si="302"/>
        <v>`siteUid`:521887,</v>
      </c>
      <c r="N655" t="str">
        <f t="shared" ca="1" si="303"/>
        <v>`timeStamp`:43012.7878721759,</v>
      </c>
      <c r="O655" t="str">
        <f t="shared" ca="1" si="304"/>
        <v>`payrollPeriod`:43012,</v>
      </c>
      <c r="P655" t="str">
        <f t="shared" ca="1" si="305"/>
        <v>`rprtDateX`:43012,</v>
      </c>
      <c r="Q655" t="str">
        <f t="shared" ca="1" si="306"/>
        <v>`payroll_Period`:43012,</v>
      </c>
      <c r="R655" t="str">
        <f t="shared" ca="1" si="307"/>
        <v>`ts`:0.291666666666667,</v>
      </c>
      <c r="S655" t="str">
        <f t="shared" ca="1" si="308"/>
        <v>`te`:0.479166666666667,</v>
      </c>
      <c r="T655" t="str">
        <f t="shared" ca="1" si="309"/>
        <v>`repairHrs`:4.5,</v>
      </c>
      <c r="U655" t="str">
        <f t="shared" ca="1" si="310"/>
        <v>`rprtDate`:`2017-10-04`,</v>
      </c>
      <c r="V655" t="str">
        <f t="shared" ca="1" si="311"/>
        <v>`timeStarts`:`2017-10-04T07:00:00-05:00`,</v>
      </c>
      <c r="W655" t="str">
        <f t="shared" ca="1" si="312"/>
        <v>`timeEnds`:`2017-10-04T11:30:00-05:00`,</v>
      </c>
      <c r="X655" t="str">
        <f t="shared" ca="1" si="313"/>
        <v>`shift`:`PM`,</v>
      </c>
      <c r="Y655" t="str">
        <f t="shared" ca="1" si="314"/>
        <v>`shiftStartTime`:`7`,</v>
      </c>
      <c r="Z655" t="str">
        <f t="shared" ca="1" si="315"/>
        <v>`wONum`:`KNSHOP`,</v>
      </c>
      <c r="AA655" t="str">
        <f t="shared" ca="1" si="316"/>
        <v>`uNum`:`508601`,</v>
      </c>
      <c r="AB655" t="str">
        <f t="shared" ca="1" si="317"/>
        <v>`notes`:`Change out holes on top of motor change out seal on heads look at power end that was leaking`,</v>
      </c>
      <c r="AC655" t="str">
        <f t="shared" ca="1" si="318"/>
        <v>`shift_Serial`:`43012_01`}</v>
      </c>
    </row>
    <row r="656" spans="1:29" x14ac:dyDescent="0.2">
      <c r="A656" t="str">
        <f t="shared" ca="1" si="290"/>
        <v>{`_id`:`treyes_2017-10-05_15-50-54_-0500_Thu`,</v>
      </c>
      <c r="B656" t="str">
        <f t="shared" ca="1" si="291"/>
        <v>`_rev`:`2-b4c4d405787046c9c4ca17c4274c118f`,</v>
      </c>
      <c r="C656" t="str">
        <f t="shared" ca="1" si="292"/>
        <v>`worksiteEncoded`:`KN_ODS_MNSHOP`,</v>
      </c>
      <c r="D656" t="str">
        <f t="shared" ca="1" si="293"/>
        <v>`client`:`KN`,</v>
      </c>
      <c r="E656" t="str">
        <f t="shared" ca="1" si="294"/>
        <v>`location`:`ODS`,</v>
      </c>
      <c r="F656" t="str">
        <f t="shared" ca="1" si="295"/>
        <v>`locID`:`MNSHOP`,</v>
      </c>
      <c r="G656" t="str">
        <f t="shared" ca="1" si="296"/>
        <v>`username`:`treyes`,</v>
      </c>
      <c r="H656" t="str">
        <f t="shared" ca="1" si="297"/>
        <v>`lastName`:`Reyes`,</v>
      </c>
      <c r="I656" t="str">
        <f t="shared" ca="1" si="298"/>
        <v>`firstName`:`Tommy`,</v>
      </c>
      <c r="J656" t="str">
        <f t="shared" ca="1" si="299"/>
        <v>`technician`:`Reyes, Tommy`,</v>
      </c>
      <c r="K656" t="str">
        <f t="shared" ca="1" si="300"/>
        <v>`timeStampM`:`2017-10-05T15:50:54-05:00`,</v>
      </c>
      <c r="L656" t="str">
        <f t="shared" ca="1" si="301"/>
        <v>`shiftSerial`:`43012_01`,</v>
      </c>
      <c r="M656" t="str">
        <f t="shared" ca="1" si="302"/>
        <v>`siteUid`:521887,</v>
      </c>
      <c r="N656" t="str">
        <f t="shared" ca="1" si="303"/>
        <v>`timeStamp`:43013.660352338,</v>
      </c>
      <c r="O656" t="str">
        <f t="shared" ca="1" si="304"/>
        <v>`payrollPeriod`:43012,</v>
      </c>
      <c r="P656" t="str">
        <f t="shared" ca="1" si="305"/>
        <v>`rprtDateX`:43012,</v>
      </c>
      <c r="Q656" t="str">
        <f t="shared" ca="1" si="306"/>
        <v>`payroll_Period`:43012,</v>
      </c>
      <c r="R656" t="str">
        <f t="shared" ca="1" si="307"/>
        <v>`ts`:0.479166666666667,</v>
      </c>
      <c r="S656" t="str">
        <f t="shared" ca="1" si="308"/>
        <v>`te`:0.75,</v>
      </c>
      <c r="T656" t="str">
        <f t="shared" ca="1" si="309"/>
        <v>`repairHrs`:6.5,</v>
      </c>
      <c r="U656" t="str">
        <f t="shared" ca="1" si="310"/>
        <v>`rprtDate`:`2017-10-04`,</v>
      </c>
      <c r="V656" t="str">
        <f t="shared" ca="1" si="311"/>
        <v>`timeStarts`:`2017-10-04T11:30:00-05:00`,</v>
      </c>
      <c r="W656" t="str">
        <f t="shared" ca="1" si="312"/>
        <v>`timeEnds`:`2017-10-04T18:00:00-05:00`,</v>
      </c>
      <c r="X656" t="str">
        <f t="shared" ca="1" si="313"/>
        <v>`shift`:`AM`,</v>
      </c>
      <c r="Y656" t="str">
        <f t="shared" ca="1" si="314"/>
        <v>`shiftStartTime`:`7`,</v>
      </c>
      <c r="Z656" t="str">
        <f t="shared" ca="1" si="315"/>
        <v>`wONum`:`KNSHOP`,</v>
      </c>
      <c r="AA656" t="str">
        <f t="shared" ca="1" si="316"/>
        <v>`uNum`:`HP-067`,</v>
      </c>
      <c r="AB656" t="str">
        <f t="shared" ca="1" si="317"/>
        <v>`notes`:`Check over change out 4 air filters fill fluids change out 4 fuel filters and 2 air fliters Change lube pump check out for leaks on tranny`,</v>
      </c>
      <c r="AC656" t="str">
        <f t="shared" ca="1" si="318"/>
        <v>`shift_Serial`:`43012_01`}</v>
      </c>
    </row>
    <row r="657" spans="1:29" x14ac:dyDescent="0.2">
      <c r="A657" t="str">
        <f t="shared" ca="1" si="290"/>
        <v>{`_id`:`treyes_2017-10-05_15-57-25_-0500_Thu`,</v>
      </c>
      <c r="B657" t="str">
        <f t="shared" ca="1" si="291"/>
        <v>`_rev`:`5-a216eacdd158f6f7278ca2616fa6e958`,</v>
      </c>
      <c r="C657" t="str">
        <f t="shared" ca="1" si="292"/>
        <v>`worksiteEncoded`:`KN_ODS_MNSHOP`,</v>
      </c>
      <c r="D657" t="str">
        <f t="shared" ca="1" si="293"/>
        <v>`client`:`KN`,</v>
      </c>
      <c r="E657" t="str">
        <f t="shared" ca="1" si="294"/>
        <v>`location`:`ODS`,</v>
      </c>
      <c r="F657" t="str">
        <f t="shared" ca="1" si="295"/>
        <v>`locID`:`MNSHOP`,</v>
      </c>
      <c r="G657" t="str">
        <f t="shared" ca="1" si="296"/>
        <v>`username`:`treyes`,</v>
      </c>
      <c r="H657" t="str">
        <f t="shared" ca="1" si="297"/>
        <v>`lastName`:`Reyes`,</v>
      </c>
      <c r="I657" t="str">
        <f t="shared" ca="1" si="298"/>
        <v>`firstName`:`Tommy`,</v>
      </c>
      <c r="J657" t="str">
        <f t="shared" ca="1" si="299"/>
        <v>`technician`:`Reyes, Tommy`,</v>
      </c>
      <c r="K657" t="str">
        <f t="shared" ca="1" si="300"/>
        <v>`timeStampM`:`2017-10-05T15:57:25-05:00`,</v>
      </c>
      <c r="L657" t="str">
        <f t="shared" ca="1" si="301"/>
        <v>`shiftSerial`:`43012_02`,</v>
      </c>
      <c r="M657" t="str">
        <f t="shared" ca="1" si="302"/>
        <v>`siteUid`:521887,</v>
      </c>
      <c r="N657" t="str">
        <f t="shared" ca="1" si="303"/>
        <v>`timeStamp`:43013.6648768866,</v>
      </c>
      <c r="O657" t="str">
        <f t="shared" ca="1" si="304"/>
        <v>`payrollPeriod`:43012,</v>
      </c>
      <c r="P657" t="str">
        <f t="shared" ca="1" si="305"/>
        <v>`rprtDateX`:43013,</v>
      </c>
      <c r="Q657" t="str">
        <f t="shared" ca="1" si="306"/>
        <v>`payroll_Period`:43012,</v>
      </c>
      <c r="R657" t="str">
        <f t="shared" ca="1" si="307"/>
        <v>`ts`:0.291666666666667,</v>
      </c>
      <c r="S657" t="str">
        <f t="shared" ca="1" si="308"/>
        <v>`te`:0.520833333333333,</v>
      </c>
      <c r="T657" t="str">
        <f t="shared" ca="1" si="309"/>
        <v>`repairHrs`:5.5,</v>
      </c>
      <c r="U657" t="str">
        <f t="shared" ca="1" si="310"/>
        <v>`rprtDate`:`2017-10-05`,</v>
      </c>
      <c r="V657" t="str">
        <f t="shared" ca="1" si="311"/>
        <v>`timeStarts`:`2017-10-05T07:00:00-05:00`,</v>
      </c>
      <c r="W657" t="str">
        <f t="shared" ca="1" si="312"/>
        <v>`timeEnds`:`2017-10-05T12:30:00-05:00`,</v>
      </c>
      <c r="X657" t="str">
        <f t="shared" ca="1" si="313"/>
        <v>`shift`:`AM`,</v>
      </c>
      <c r="Y657" t="str">
        <f t="shared" ca="1" si="314"/>
        <v>`shiftStartTime`:`7`,</v>
      </c>
      <c r="Z657" t="str">
        <f t="shared" ca="1" si="315"/>
        <v>`wONum`:`KNSHOP`,</v>
      </c>
      <c r="AA657" t="str">
        <f t="shared" ca="1" si="316"/>
        <v>`uNum`:`508658`,</v>
      </c>
      <c r="AB657" t="str">
        <f t="shared" ca="1" si="317"/>
        <v>`notes`:`Check list change out lights change out seal from pto retight a fiting on coolant holes greas injectors`,</v>
      </c>
      <c r="AC657" t="str">
        <f t="shared" ca="1" si="318"/>
        <v>`shift_Serial`:`43012_02`}</v>
      </c>
    </row>
    <row r="658" spans="1:29" x14ac:dyDescent="0.2">
      <c r="A658" t="str">
        <f t="shared" ca="1" si="290"/>
        <v>{`_id`:`treyes_2017-10-05_16-00-16_-0500_Thu`,</v>
      </c>
      <c r="B658" t="str">
        <f t="shared" ca="1" si="291"/>
        <v>`_rev`:`5-097b5be55b7bb6089ab5eda73e6e43eb`,</v>
      </c>
      <c r="C658" t="str">
        <f t="shared" ca="1" si="292"/>
        <v>`worksiteEncoded`:`KN_ODS_MNSHOP`,</v>
      </c>
      <c r="D658" t="str">
        <f t="shared" ca="1" si="293"/>
        <v>`client`:`KN`,</v>
      </c>
      <c r="E658" t="str">
        <f t="shared" ca="1" si="294"/>
        <v>`location`:`ODS`,</v>
      </c>
      <c r="F658" t="str">
        <f t="shared" ca="1" si="295"/>
        <v>`locID`:`MNSHOP`,</v>
      </c>
      <c r="G658" t="str">
        <f t="shared" ca="1" si="296"/>
        <v>`username`:`treyes`,</v>
      </c>
      <c r="H658" t="str">
        <f t="shared" ca="1" si="297"/>
        <v>`lastName`:`Reyes`,</v>
      </c>
      <c r="I658" t="str">
        <f t="shared" ca="1" si="298"/>
        <v>`firstName`:`Tommy`,</v>
      </c>
      <c r="J658" t="str">
        <f t="shared" ca="1" si="299"/>
        <v>`technician`:`Reyes, Tommy`,</v>
      </c>
      <c r="K658" t="str">
        <f t="shared" ca="1" si="300"/>
        <v>`timeStampM`:`2017-10-05T16:00:16-05:00`,</v>
      </c>
      <c r="L658" t="str">
        <f t="shared" ca="1" si="301"/>
        <v>`shiftSerial`:`43012_02`,</v>
      </c>
      <c r="M658" t="str">
        <f t="shared" ca="1" si="302"/>
        <v>`siteUid`:521887,</v>
      </c>
      <c r="N658" t="str">
        <f t="shared" ca="1" si="303"/>
        <v>`timeStamp`:43013.6668548264,</v>
      </c>
      <c r="O658" t="str">
        <f t="shared" ca="1" si="304"/>
        <v>`payrollPeriod`:43012,</v>
      </c>
      <c r="P658" t="str">
        <f t="shared" ca="1" si="305"/>
        <v>`rprtDateX`:43013,</v>
      </c>
      <c r="Q658" t="str">
        <f t="shared" ca="1" si="306"/>
        <v>`payroll_Period`:43012,</v>
      </c>
      <c r="R658" t="str">
        <f t="shared" ca="1" si="307"/>
        <v>`ts`:0.520833333333333,</v>
      </c>
      <c r="S658" t="str">
        <f t="shared" ca="1" si="308"/>
        <v>`te`:0.708333333333333,</v>
      </c>
      <c r="T658" t="str">
        <f t="shared" ca="1" si="309"/>
        <v>`repairHrs`:4.5,</v>
      </c>
      <c r="U658" t="str">
        <f t="shared" ca="1" si="310"/>
        <v>`rprtDate`:`2017-10-05`,</v>
      </c>
      <c r="V658" t="str">
        <f t="shared" ca="1" si="311"/>
        <v>`timeStarts`:`2017-10-05T12:30:00-05:00`,</v>
      </c>
      <c r="W658" t="str">
        <f t="shared" ca="1" si="312"/>
        <v>`timeEnds`:`2017-10-05T17:00:00-05:00`,</v>
      </c>
      <c r="X658" t="str">
        <f t="shared" ca="1" si="313"/>
        <v>`shift`:`AM`,</v>
      </c>
      <c r="Y658" t="str">
        <f t="shared" ca="1" si="314"/>
        <v>`shiftStartTime`:`7`,</v>
      </c>
      <c r="Z658" t="str">
        <f t="shared" ca="1" si="315"/>
        <v>`wONum`:`KNSHOP`,</v>
      </c>
      <c r="AA658" t="str">
        <f t="shared" ca="1" si="316"/>
        <v>`uNum`:`302014`,</v>
      </c>
      <c r="AB658" t="str">
        <f t="shared" ca="1" si="317"/>
        <v>`notes`:`Check list change out light holes lube oil ring`,</v>
      </c>
      <c r="AC658" t="str">
        <f t="shared" ca="1" si="318"/>
        <v>`shift_Serial`:`43012_02`}</v>
      </c>
    </row>
    <row r="659" spans="1:29" x14ac:dyDescent="0.2">
      <c r="A659" t="str">
        <f t="shared" ca="1" si="290"/>
        <v>{`_id`:`treyes_2017-10-07_16-09-13_-0500_Sat`,</v>
      </c>
      <c r="B659" t="str">
        <f t="shared" ca="1" si="291"/>
        <v>`_rev`:`3-bdeca601f3a9355df4e9c0135c3023d7`,</v>
      </c>
      <c r="C659" t="str">
        <f t="shared" ca="1" si="292"/>
        <v>`worksiteEncoded`:`KN_ODS_MNSHOP`,</v>
      </c>
      <c r="D659" t="str">
        <f t="shared" ca="1" si="293"/>
        <v>`client`:`KN`,</v>
      </c>
      <c r="E659" t="str">
        <f t="shared" ca="1" si="294"/>
        <v>`location`:`ODS`,</v>
      </c>
      <c r="F659" t="str">
        <f t="shared" ca="1" si="295"/>
        <v>`locID`:`MNSHOP`,</v>
      </c>
      <c r="G659" t="str">
        <f t="shared" ca="1" si="296"/>
        <v>`username`:`treyes`,</v>
      </c>
      <c r="H659" t="str">
        <f t="shared" ca="1" si="297"/>
        <v>`lastName`:`Reyes`,</v>
      </c>
      <c r="I659" t="str">
        <f t="shared" ca="1" si="298"/>
        <v>`firstName`:`Tommy`,</v>
      </c>
      <c r="J659" t="str">
        <f t="shared" ca="1" si="299"/>
        <v>`technician`:`Reyes, Tommy`,</v>
      </c>
      <c r="K659" t="str">
        <f t="shared" ca="1" si="300"/>
        <v>`timeStampM`:`2017-10-07T16:09:13-05:00`,</v>
      </c>
      <c r="L659" t="str">
        <f t="shared" ca="1" si="301"/>
        <v>`shiftSerial`:`43012_02`,</v>
      </c>
      <c r="M659" t="str">
        <f t="shared" ca="1" si="302"/>
        <v>`siteUid`:521887,</v>
      </c>
      <c r="N659" t="str">
        <f t="shared" ca="1" si="303"/>
        <v>`timeStamp`:43015.6730751389,</v>
      </c>
      <c r="O659" t="str">
        <f t="shared" ca="1" si="304"/>
        <v>`payrollPeriod`:43012,</v>
      </c>
      <c r="P659" t="str">
        <f t="shared" ca="1" si="305"/>
        <v>`rprtDateX`:43013,</v>
      </c>
      <c r="Q659" t="str">
        <f t="shared" ca="1" si="306"/>
        <v>`payroll_Period`:43012,</v>
      </c>
      <c r="R659" t="str">
        <f t="shared" ca="1" si="307"/>
        <v>`ts`:0.625,</v>
      </c>
      <c r="S659" t="str">
        <f t="shared" ca="1" si="308"/>
        <v>`te`:0.666666666666667,</v>
      </c>
      <c r="T659" t="str">
        <f t="shared" ca="1" si="309"/>
        <v>`repairHrs`:1,</v>
      </c>
      <c r="U659" t="str">
        <f t="shared" ca="1" si="310"/>
        <v>`rprtDate`:`2017-10-05`,</v>
      </c>
      <c r="V659" t="str">
        <f t="shared" ca="1" si="311"/>
        <v>`timeStarts`:`2017-10-05T15:00:00-05:00`,</v>
      </c>
      <c r="W659" t="str">
        <f t="shared" ca="1" si="312"/>
        <v>`timeEnds`:`2017-10-05T16:00:00-05:00`,</v>
      </c>
      <c r="X659" t="str">
        <f t="shared" ca="1" si="313"/>
        <v>`shift`:`AM`,</v>
      </c>
      <c r="Y659" t="str">
        <f t="shared" ca="1" si="314"/>
        <v>`shiftStartTime`:`7`,</v>
      </c>
      <c r="Z659" t="str">
        <f t="shared" ca="1" si="315"/>
        <v>`wONum`:`KNSHOP`,</v>
      </c>
      <c r="AA659" t="str">
        <f t="shared" ca="1" si="316"/>
        <v>`uNum`:`508649`,</v>
      </c>
      <c r="AB659" t="str">
        <f t="shared" ca="1" si="317"/>
        <v>`notes`:`Took off lube pump and fan`,</v>
      </c>
      <c r="AC659" t="str">
        <f t="shared" ca="1" si="318"/>
        <v>`shift_Serial`:`43012_02`}</v>
      </c>
    </row>
    <row r="660" spans="1:29" x14ac:dyDescent="0.2">
      <c r="A660" t="str">
        <f t="shared" ca="1" si="290"/>
        <v>{`_id`:`treyes_2017-10-07_16-10-22_-0500_Sat`,</v>
      </c>
      <c r="B660" t="str">
        <f t="shared" ca="1" si="291"/>
        <v>`_rev`:`3-c50a9c1429b1c7f0074c003219cceb69`,</v>
      </c>
      <c r="C660" t="str">
        <f t="shared" ca="1" si="292"/>
        <v>`worksiteEncoded`:`KN_ODS_MNSHOP`,</v>
      </c>
      <c r="D660" t="str">
        <f t="shared" ca="1" si="293"/>
        <v>`client`:`KN`,</v>
      </c>
      <c r="E660" t="str">
        <f t="shared" ca="1" si="294"/>
        <v>`location`:`ODS`,</v>
      </c>
      <c r="F660" t="str">
        <f t="shared" ca="1" si="295"/>
        <v>`locID`:`MNSHOP`,</v>
      </c>
      <c r="G660" t="str">
        <f t="shared" ca="1" si="296"/>
        <v>`username`:`treyes`,</v>
      </c>
      <c r="H660" t="str">
        <f t="shared" ca="1" si="297"/>
        <v>`lastName`:`Reyes`,</v>
      </c>
      <c r="I660" t="str">
        <f t="shared" ca="1" si="298"/>
        <v>`firstName`:`Tommy`,</v>
      </c>
      <c r="J660" t="str">
        <f t="shared" ca="1" si="299"/>
        <v>`technician`:`Reyes, Tommy`,</v>
      </c>
      <c r="K660" t="str">
        <f t="shared" ca="1" si="300"/>
        <v>`timeStampM`:`2017-10-07T16:10:22-05:00`,</v>
      </c>
      <c r="L660" t="str">
        <f t="shared" ca="1" si="301"/>
        <v>`shiftSerial`:`43012_03`,</v>
      </c>
      <c r="M660" t="str">
        <f t="shared" ca="1" si="302"/>
        <v>`siteUid`:521887,</v>
      </c>
      <c r="N660" t="str">
        <f t="shared" ca="1" si="303"/>
        <v>`timeStamp`:43015.6738727546,</v>
      </c>
      <c r="O660" t="str">
        <f t="shared" ca="1" si="304"/>
        <v>`payrollPeriod`:43012,</v>
      </c>
      <c r="P660" t="str">
        <f t="shared" ca="1" si="305"/>
        <v>`rprtDateX`:43014,</v>
      </c>
      <c r="Q660" t="str">
        <f t="shared" ca="1" si="306"/>
        <v>`payroll_Period`:43012,</v>
      </c>
      <c r="R660" t="str">
        <f t="shared" ca="1" si="307"/>
        <v>`ts`:0.291666666666667,</v>
      </c>
      <c r="S660" t="str">
        <f t="shared" ca="1" si="308"/>
        <v>`te`:0.520833333333333,</v>
      </c>
      <c r="T660" t="str">
        <f t="shared" ca="1" si="309"/>
        <v>`repairHrs`:5.5,</v>
      </c>
      <c r="U660" t="str">
        <f t="shared" ca="1" si="310"/>
        <v>`rprtDate`:`2017-10-06`,</v>
      </c>
      <c r="V660" t="str">
        <f t="shared" ca="1" si="311"/>
        <v>`timeStarts`:`2017-10-06T07:00:00-05:00`,</v>
      </c>
      <c r="W660" t="str">
        <f t="shared" ca="1" si="312"/>
        <v>`timeEnds`:`2017-10-06T12:30:00-05:00`,</v>
      </c>
      <c r="X660" t="str">
        <f t="shared" ca="1" si="313"/>
        <v>`shift`:`AM`,</v>
      </c>
      <c r="Y660" t="str">
        <f t="shared" ca="1" si="314"/>
        <v>`shiftStartTime`:`7`,</v>
      </c>
      <c r="Z660" t="str">
        <f t="shared" ca="1" si="315"/>
        <v>`wONum`:`KNSHOP`,</v>
      </c>
      <c r="AA660" t="str">
        <f t="shared" ca="1" si="316"/>
        <v>`uNum`:`506262`,</v>
      </c>
      <c r="AB660" t="str">
        <f t="shared" ca="1" si="317"/>
        <v>`notes`:`Fan motor change out lights there was a liquc in the transmisson clead out greas check list`,</v>
      </c>
      <c r="AC660" t="str">
        <f t="shared" ca="1" si="318"/>
        <v>`shift_Serial`:`43012_03`}</v>
      </c>
    </row>
    <row r="661" spans="1:29" x14ac:dyDescent="0.2">
      <c r="A661" t="str">
        <f t="shared" ca="1" si="290"/>
        <v>{`_id`:`treyes_2017-10-07_16-14-20_-0500_Sat`,</v>
      </c>
      <c r="B661" t="str">
        <f t="shared" ca="1" si="291"/>
        <v>`_rev`:`3-ce265cf57dccab81ab71a0e7460ad1a9`,</v>
      </c>
      <c r="C661" t="str">
        <f t="shared" ca="1" si="292"/>
        <v>`worksiteEncoded`:`KN_ODS_MNSHOP`,</v>
      </c>
      <c r="D661" t="str">
        <f t="shared" ca="1" si="293"/>
        <v>`client`:`KN`,</v>
      </c>
      <c r="E661" t="str">
        <f t="shared" ca="1" si="294"/>
        <v>`location`:`ODS`,</v>
      </c>
      <c r="F661" t="str">
        <f t="shared" ca="1" si="295"/>
        <v>`locID`:`MNSHOP`,</v>
      </c>
      <c r="G661" t="str">
        <f t="shared" ca="1" si="296"/>
        <v>`username`:`treyes`,</v>
      </c>
      <c r="H661" t="str">
        <f t="shared" ca="1" si="297"/>
        <v>`lastName`:`Reyes`,</v>
      </c>
      <c r="I661" t="str">
        <f t="shared" ca="1" si="298"/>
        <v>`firstName`:`Tommy`,</v>
      </c>
      <c r="J661" t="str">
        <f t="shared" ca="1" si="299"/>
        <v>`technician`:`Reyes, Tommy`,</v>
      </c>
      <c r="K661" t="str">
        <f t="shared" ca="1" si="300"/>
        <v>`timeStampM`:`2017-10-07T16:14:20-05:00`,</v>
      </c>
      <c r="L661" t="str">
        <f t="shared" ca="1" si="301"/>
        <v>`shiftSerial`:`43012_03`,</v>
      </c>
      <c r="M661" t="str">
        <f t="shared" ca="1" si="302"/>
        <v>`siteUid`:521887,</v>
      </c>
      <c r="N661" t="str">
        <f t="shared" ca="1" si="303"/>
        <v>`timeStamp`:43015.6766209028,</v>
      </c>
      <c r="O661" t="str">
        <f t="shared" ca="1" si="304"/>
        <v>`payrollPeriod`:43012,</v>
      </c>
      <c r="P661" t="str">
        <f t="shared" ca="1" si="305"/>
        <v>`rprtDateX`:43014,</v>
      </c>
      <c r="Q661" t="str">
        <f t="shared" ca="1" si="306"/>
        <v>`payroll_Period`:43012,</v>
      </c>
      <c r="R661" t="str">
        <f t="shared" ca="1" si="307"/>
        <v>`ts`:0.520833333333333,</v>
      </c>
      <c r="S661" t="str">
        <f t="shared" ca="1" si="308"/>
        <v>`te`:0.75,</v>
      </c>
      <c r="T661" t="str">
        <f t="shared" ca="1" si="309"/>
        <v>`repairHrs`:5.5,</v>
      </c>
      <c r="U661" t="str">
        <f t="shared" ca="1" si="310"/>
        <v>`rprtDate`:`2017-10-06`,</v>
      </c>
      <c r="V661" t="str">
        <f t="shared" ca="1" si="311"/>
        <v>`timeStarts`:`2017-10-06T12:30:00-05:00`,</v>
      </c>
      <c r="W661" t="str">
        <f t="shared" ca="1" si="312"/>
        <v>`timeEnds`:`2017-10-06T18:00:00-05:00`,</v>
      </c>
      <c r="X661" t="str">
        <f t="shared" ca="1" si="313"/>
        <v>`shift`:`AM`,</v>
      </c>
      <c r="Y661" t="str">
        <f t="shared" ca="1" si="314"/>
        <v>`shiftStartTime`:`7`,</v>
      </c>
      <c r="Z661" t="str">
        <f t="shared" ca="1" si="315"/>
        <v>`wONum`:`KNSHOP`,</v>
      </c>
      <c r="AA661" t="str">
        <f t="shared" ca="1" si="316"/>
        <v>`uNum`:`507571`,</v>
      </c>
      <c r="AB661" t="str">
        <f t="shared" ca="1" si="317"/>
        <v>`notes`:`Check list change out drive line cover refill fluids greas drive line cut 1/2an inch on the cover`,</v>
      </c>
      <c r="AC661" t="str">
        <f t="shared" ca="1" si="318"/>
        <v>`shift_Serial`:`43012_03`}</v>
      </c>
    </row>
    <row r="662" spans="1:29" x14ac:dyDescent="0.2">
      <c r="A662" t="str">
        <f t="shared" ca="1" si="290"/>
        <v>{`_id`:`treyes_2017-10-07_18-40-59_-0500_Sat`,</v>
      </c>
      <c r="B662" t="str">
        <f t="shared" ca="1" si="291"/>
        <v>`_rev`:`3-7bc04b88c252dae9980cde30a59be696`,</v>
      </c>
      <c r="C662" t="str">
        <f t="shared" ca="1" si="292"/>
        <v>`worksiteEncoded`:`KN_ODS_MNSHOP`,</v>
      </c>
      <c r="D662" t="str">
        <f t="shared" ca="1" si="293"/>
        <v>`client`:`KN`,</v>
      </c>
      <c r="E662" t="str">
        <f t="shared" ca="1" si="294"/>
        <v>`location`:`ODS`,</v>
      </c>
      <c r="F662" t="str">
        <f t="shared" ca="1" si="295"/>
        <v>`locID`:`MNSHOP`,</v>
      </c>
      <c r="G662" t="str">
        <f t="shared" ca="1" si="296"/>
        <v>`username`:`treyes`,</v>
      </c>
      <c r="H662" t="str">
        <f t="shared" ca="1" si="297"/>
        <v>`lastName`:`Reyes`,</v>
      </c>
      <c r="I662" t="str">
        <f t="shared" ca="1" si="298"/>
        <v>`firstName`:`Tommy`,</v>
      </c>
      <c r="J662" t="str">
        <f t="shared" ca="1" si="299"/>
        <v>`technician`:`Reyes, Tommy`,</v>
      </c>
      <c r="K662" t="str">
        <f t="shared" ca="1" si="300"/>
        <v>`timeStampM`:`2017-10-07T18:40:59-05:00`,</v>
      </c>
      <c r="L662" t="str">
        <f t="shared" ca="1" si="301"/>
        <v>`shiftSerial`:`43012_04`,</v>
      </c>
      <c r="M662" t="str">
        <f t="shared" ca="1" si="302"/>
        <v>`siteUid`:521887,</v>
      </c>
      <c r="N662" t="str">
        <f t="shared" ca="1" si="303"/>
        <v>`timeStamp`:43015.7784617014,</v>
      </c>
      <c r="O662" t="str">
        <f t="shared" ca="1" si="304"/>
        <v>`payrollPeriod`:43012,</v>
      </c>
      <c r="P662" t="str">
        <f t="shared" ca="1" si="305"/>
        <v>`rprtDateX`:43015,</v>
      </c>
      <c r="Q662" t="str">
        <f t="shared" ca="1" si="306"/>
        <v>`payroll_Period`:43012,</v>
      </c>
      <c r="R662" t="str">
        <f t="shared" ca="1" si="307"/>
        <v>`ts`:0.291666666666667,</v>
      </c>
      <c r="S662" t="str">
        <f t="shared" ca="1" si="308"/>
        <v>`te`:0.75,</v>
      </c>
      <c r="T662" t="str">
        <f t="shared" ca="1" si="309"/>
        <v>`repairHrs`:11,</v>
      </c>
      <c r="U662" t="str">
        <f t="shared" ca="1" si="310"/>
        <v>`rprtDate`:`2017-10-07`,</v>
      </c>
      <c r="V662" t="str">
        <f t="shared" ca="1" si="311"/>
        <v>`timeStarts`:`2017-10-07T07:00:00-05:00`,</v>
      </c>
      <c r="W662" t="str">
        <f t="shared" ca="1" si="312"/>
        <v>`timeEnds`:`2017-10-07T18:00:00-05:00`,</v>
      </c>
      <c r="X662" t="str">
        <f t="shared" ca="1" si="313"/>
        <v>`shift`:`AM`,</v>
      </c>
      <c r="Y662" t="str">
        <f t="shared" ca="1" si="314"/>
        <v>`shiftStartTime`:`7`,</v>
      </c>
      <c r="Z662" t="str">
        <f t="shared" ca="1" si="315"/>
        <v>`wONum`:`KNSHOP`,</v>
      </c>
      <c r="AA662" t="str">
        <f t="shared" ca="1" si="316"/>
        <v>`uNum`:`507595`,</v>
      </c>
      <c r="AB662" t="str">
        <f t="shared" ca="1" si="317"/>
        <v>`notes`:`Check list refill fluids take off fluid lines take off power end cover take off power end holes cut drive line cover put balancer then make new holes for cover to fit`,</v>
      </c>
      <c r="AC662" t="str">
        <f t="shared" ca="1" si="318"/>
        <v>`shift_Serial`:`43012_04`}</v>
      </c>
    </row>
    <row r="663" spans="1:29" x14ac:dyDescent="0.2">
      <c r="A663" t="str">
        <f t="shared" ca="1" si="290"/>
        <v>{`_id`:`treyes_2017-10-09_09-55-20_-0500_Mon`,</v>
      </c>
      <c r="B663" t="str">
        <f t="shared" ca="1" si="291"/>
        <v>`_rev`:`2-c0bbcc905dc2c084836ae3da24f17e28`,</v>
      </c>
      <c r="C663" t="str">
        <f t="shared" ca="1" si="292"/>
        <v>`worksiteEncoded`:`KN_ODS_MNSHOP`,</v>
      </c>
      <c r="D663" t="str">
        <f t="shared" ca="1" si="293"/>
        <v>`client`:`KN`,</v>
      </c>
      <c r="E663" t="str">
        <f t="shared" ca="1" si="294"/>
        <v>`location`:`ODS`,</v>
      </c>
      <c r="F663" t="str">
        <f t="shared" ca="1" si="295"/>
        <v>`locID`:`MNSHOP`,</v>
      </c>
      <c r="G663" t="str">
        <f t="shared" ca="1" si="296"/>
        <v>`username`:`treyes`,</v>
      </c>
      <c r="H663" t="str">
        <f t="shared" ca="1" si="297"/>
        <v>`lastName`:`Reyes`,</v>
      </c>
      <c r="I663" t="str">
        <f t="shared" ca="1" si="298"/>
        <v>`firstName`:`Tommy`,</v>
      </c>
      <c r="J663" t="str">
        <f t="shared" ca="1" si="299"/>
        <v>`technician`:`Reyes, Tommy`,</v>
      </c>
      <c r="K663" t="str">
        <f t="shared" ca="1" si="300"/>
        <v>`timeStampM`:`2017-10-09T09:55:20-05:00`,</v>
      </c>
      <c r="L663" t="str">
        <f t="shared" ca="1" si="301"/>
        <v>`shiftSerial`:`43012_05`,</v>
      </c>
      <c r="M663" t="str">
        <f t="shared" ca="1" si="302"/>
        <v>`siteUid`:521887,</v>
      </c>
      <c r="N663" t="str">
        <f t="shared" ca="1" si="303"/>
        <v>`timeStamp`:43017.4134318056,</v>
      </c>
      <c r="O663" t="str">
        <f t="shared" ca="1" si="304"/>
        <v>`payrollPeriod`:43012,</v>
      </c>
      <c r="P663" t="str">
        <f t="shared" ca="1" si="305"/>
        <v>`rprtDateX`:43016,</v>
      </c>
      <c r="Q663" t="str">
        <f t="shared" ca="1" si="306"/>
        <v>`payroll_Period`:43012,</v>
      </c>
      <c r="R663" t="str">
        <f t="shared" ca="1" si="307"/>
        <v>`ts`:0.291666666666667,</v>
      </c>
      <c r="S663" t="str">
        <f t="shared" ca="1" si="308"/>
        <v>`te`:0.520833333333333,</v>
      </c>
      <c r="T663" t="str">
        <f t="shared" ca="1" si="309"/>
        <v>`repairHrs`:5.5,</v>
      </c>
      <c r="U663" t="str">
        <f t="shared" ca="1" si="310"/>
        <v>`rprtDate`:`2017-10-08`,</v>
      </c>
      <c r="V663" t="str">
        <f t="shared" ca="1" si="311"/>
        <v>`timeStarts`:`2017-10-08T07:00:00-05:00`,</v>
      </c>
      <c r="W663" t="str">
        <f t="shared" ca="1" si="312"/>
        <v>`timeEnds`:`2017-10-08T12:30:00-05:00`,</v>
      </c>
      <c r="X663" t="str">
        <f t="shared" ca="1" si="313"/>
        <v>`shift`:`AM`,</v>
      </c>
      <c r="Y663" t="str">
        <f t="shared" ca="1" si="314"/>
        <v>`shiftStartTime`:`7`,</v>
      </c>
      <c r="Z663" t="str">
        <f t="shared" ca="1" si="315"/>
        <v>`wONum`:`KNSHOP`,</v>
      </c>
      <c r="AA663" t="str">
        <f t="shared" ca="1" si="316"/>
        <v>`uNum`:`5111140`,</v>
      </c>
      <c r="AB663" t="str">
        <f t="shared" ca="1" si="317"/>
        <v>`notes`:`Fix all five pony rods check list fill fliuds`,</v>
      </c>
      <c r="AC663" t="str">
        <f t="shared" ca="1" si="318"/>
        <v>`shift_Serial`:`43012_05`}</v>
      </c>
    </row>
    <row r="664" spans="1:29" x14ac:dyDescent="0.2">
      <c r="A664" t="str">
        <f t="shared" ca="1" si="290"/>
        <v>{`_id`:`treyes_2017-10-09_09-57-10_-0500_Mon`,</v>
      </c>
      <c r="B664" t="str">
        <f t="shared" ca="1" si="291"/>
        <v>`_rev`:`2-7c74d889ba0159cda9de00c3407ea94b`,</v>
      </c>
      <c r="C664" t="str">
        <f t="shared" ca="1" si="292"/>
        <v>`worksiteEncoded`:`KN_ODS_MNSHOP`,</v>
      </c>
      <c r="D664" t="str">
        <f t="shared" ca="1" si="293"/>
        <v>`client`:`KN`,</v>
      </c>
      <c r="E664" t="str">
        <f t="shared" ca="1" si="294"/>
        <v>`location`:`ODS`,</v>
      </c>
      <c r="F664" t="str">
        <f t="shared" ca="1" si="295"/>
        <v>`locID`:`MNSHOP`,</v>
      </c>
      <c r="G664" t="str">
        <f t="shared" ca="1" si="296"/>
        <v>`username`:`treyes`,</v>
      </c>
      <c r="H664" t="str">
        <f t="shared" ca="1" si="297"/>
        <v>`lastName`:`Reyes`,</v>
      </c>
      <c r="I664" t="str">
        <f t="shared" ca="1" si="298"/>
        <v>`firstName`:`Tommy`,</v>
      </c>
      <c r="J664" t="str">
        <f t="shared" ca="1" si="299"/>
        <v>`technician`:`Reyes, Tommy`,</v>
      </c>
      <c r="K664" t="str">
        <f t="shared" ca="1" si="300"/>
        <v>`timeStampM`:`2017-10-09T09:57:10-05:00`,</v>
      </c>
      <c r="L664" t="str">
        <f t="shared" ca="1" si="301"/>
        <v>`shiftSerial`:`43012_05`,</v>
      </c>
      <c r="M664" t="str">
        <f t="shared" ca="1" si="302"/>
        <v>`siteUid`:521887,</v>
      </c>
      <c r="N664" t="str">
        <f t="shared" ca="1" si="303"/>
        <v>`timeStamp`:43017.4147018518,</v>
      </c>
      <c r="O664" t="str">
        <f t="shared" ca="1" si="304"/>
        <v>`payrollPeriod`:43012,</v>
      </c>
      <c r="P664" t="str">
        <f t="shared" ca="1" si="305"/>
        <v>`rprtDateX`:43016,</v>
      </c>
      <c r="Q664" t="str">
        <f t="shared" ca="1" si="306"/>
        <v>`payroll_Period`:43012,</v>
      </c>
      <c r="R664" t="str">
        <f t="shared" ca="1" si="307"/>
        <v>`ts`:0.520833333333333,</v>
      </c>
      <c r="S664" t="str">
        <f t="shared" ca="1" si="308"/>
        <v>`te`:0.666666666666667,</v>
      </c>
      <c r="T664" t="str">
        <f t="shared" ca="1" si="309"/>
        <v>`repairHrs`:3.5,</v>
      </c>
      <c r="U664" t="str">
        <f t="shared" ca="1" si="310"/>
        <v>`rprtDate`:`2017-10-08`,</v>
      </c>
      <c r="V664" t="str">
        <f t="shared" ca="1" si="311"/>
        <v>`timeStarts`:`2017-10-08T12:30:00-05:00`,</v>
      </c>
      <c r="W664" t="str">
        <f t="shared" ca="1" si="312"/>
        <v>`timeEnds`:`2017-10-08T16:00:00-05:00`,</v>
      </c>
      <c r="X664" t="str">
        <f t="shared" ca="1" si="313"/>
        <v>`shift`:`AM`,</v>
      </c>
      <c r="Y664" t="str">
        <f t="shared" ca="1" si="314"/>
        <v>`shiftStartTime`:`7`,</v>
      </c>
      <c r="Z664" t="str">
        <f t="shared" ca="1" si="315"/>
        <v>`wONum`:`KNSHOP`,</v>
      </c>
      <c r="AA664" t="str">
        <f t="shared" ca="1" si="316"/>
        <v>`uNum`:`508776`,</v>
      </c>
      <c r="AB664" t="str">
        <f t="shared" ca="1" si="317"/>
        <v>`notes`:`Checklist`,</v>
      </c>
      <c r="AC664" t="str">
        <f t="shared" ca="1" si="318"/>
        <v>`shift_Serial`:`43012_05`}</v>
      </c>
    </row>
    <row r="665" spans="1:29" x14ac:dyDescent="0.2">
      <c r="A665" t="str">
        <f t="shared" ca="1" si="290"/>
        <v>{`_id`:`treyes_2017-10-09_19-02-47_-0500_Mon`,</v>
      </c>
      <c r="B665" t="str">
        <f t="shared" ca="1" si="291"/>
        <v>`_rev`:`2-2f8b8a359f80f8e8cd82dba750026d8b`,</v>
      </c>
      <c r="C665" t="str">
        <f t="shared" ca="1" si="292"/>
        <v>`worksiteEncoded`:`KN_ODS_MNSHOP`,</v>
      </c>
      <c r="D665" t="str">
        <f t="shared" ca="1" si="293"/>
        <v>`client`:`KN`,</v>
      </c>
      <c r="E665" t="str">
        <f t="shared" ca="1" si="294"/>
        <v>`location`:`ODS`,</v>
      </c>
      <c r="F665" t="str">
        <f t="shared" ca="1" si="295"/>
        <v>`locID`:`MNSHOP`,</v>
      </c>
      <c r="G665" t="str">
        <f t="shared" ca="1" si="296"/>
        <v>`username`:`treyes`,</v>
      </c>
      <c r="H665" t="str">
        <f t="shared" ca="1" si="297"/>
        <v>`lastName`:`Reyes`,</v>
      </c>
      <c r="I665" t="str">
        <f t="shared" ca="1" si="298"/>
        <v>`firstName`:`Tommy`,</v>
      </c>
      <c r="J665" t="str">
        <f t="shared" ca="1" si="299"/>
        <v>`technician`:`Reyes, Tommy`,</v>
      </c>
      <c r="K665" t="str">
        <f t="shared" ca="1" si="300"/>
        <v>`timeStampM`:`2017-10-09T19:02:47-05:00`,</v>
      </c>
      <c r="L665" t="str">
        <f t="shared" ca="1" si="301"/>
        <v>`shiftSerial`:`43012_05`,</v>
      </c>
      <c r="M665" t="str">
        <f t="shared" ca="1" si="302"/>
        <v>`siteUid`:521887,</v>
      </c>
      <c r="N665" t="str">
        <f t="shared" ca="1" si="303"/>
        <v>`timeStamp`:43017.7936040972,</v>
      </c>
      <c r="O665" t="str">
        <f t="shared" ca="1" si="304"/>
        <v>`payrollPeriod`:43012,</v>
      </c>
      <c r="P665" t="str">
        <f t="shared" ca="1" si="305"/>
        <v>`rprtDateX`:43016,</v>
      </c>
      <c r="Q665" t="str">
        <f t="shared" ca="1" si="306"/>
        <v>`payroll_Period`:43012,</v>
      </c>
      <c r="R665" t="str">
        <f t="shared" ca="1" si="307"/>
        <v>`ts`:0.666666666666667,</v>
      </c>
      <c r="S665" t="str">
        <f t="shared" ca="1" si="308"/>
        <v>`te`:0.75,</v>
      </c>
      <c r="T665" t="str">
        <f t="shared" ca="1" si="309"/>
        <v>`repairHrs`:2,</v>
      </c>
      <c r="U665" t="str">
        <f t="shared" ca="1" si="310"/>
        <v>`rprtDate`:`2017-10-08`,</v>
      </c>
      <c r="V665" t="str">
        <f t="shared" ca="1" si="311"/>
        <v>`timeStarts`:`2017-10-08T16:00:00-05:00`,</v>
      </c>
      <c r="W665" t="str">
        <f t="shared" ca="1" si="312"/>
        <v>`timeEnds`:`2017-10-08T18:00:00-05:00`,</v>
      </c>
      <c r="X665" t="str">
        <f t="shared" ca="1" si="313"/>
        <v>`shift`:`AM`,</v>
      </c>
      <c r="Y665" t="str">
        <f t="shared" ca="1" si="314"/>
        <v>`shiftStartTime`:`7`,</v>
      </c>
      <c r="Z665" t="str">
        <f t="shared" ca="1" si="315"/>
        <v>`wONum`:`KNSHOP`,</v>
      </c>
      <c r="AA665" t="str">
        <f t="shared" ca="1" si="316"/>
        <v>`uNum`:`506128`,</v>
      </c>
      <c r="AB665" t="str">
        <f t="shared" ca="1" si="317"/>
        <v>`notes`:`Check list refill all fluids run test`,</v>
      </c>
      <c r="AC665" t="str">
        <f t="shared" ca="1" si="318"/>
        <v>`shift_Serial`:`43012_05`}</v>
      </c>
    </row>
    <row r="666" spans="1:29" x14ac:dyDescent="0.2">
      <c r="A666" t="str">
        <f t="shared" ca="1" si="290"/>
        <v>{`_id`:`treyes_2017-10-09_19-03-39_-0500_Mon`,</v>
      </c>
      <c r="B666" t="str">
        <f t="shared" ca="1" si="291"/>
        <v>`_rev`:`2-ac3b60027746e6d6fe4749e12c0305b2`,</v>
      </c>
      <c r="C666" t="str">
        <f t="shared" ca="1" si="292"/>
        <v>`worksiteEncoded`:`KN_ODS_MNSHOP`,</v>
      </c>
      <c r="D666" t="str">
        <f t="shared" ca="1" si="293"/>
        <v>`client`:`KN`,</v>
      </c>
      <c r="E666" t="str">
        <f t="shared" ca="1" si="294"/>
        <v>`location`:`ODS`,</v>
      </c>
      <c r="F666" t="str">
        <f t="shared" ca="1" si="295"/>
        <v>`locID`:`MNSHOP`,</v>
      </c>
      <c r="G666" t="str">
        <f t="shared" ca="1" si="296"/>
        <v>`username`:`treyes`,</v>
      </c>
      <c r="H666" t="str">
        <f t="shared" ca="1" si="297"/>
        <v>`lastName`:`Reyes`,</v>
      </c>
      <c r="I666" t="str">
        <f t="shared" ca="1" si="298"/>
        <v>`firstName`:`Tommy`,</v>
      </c>
      <c r="J666" t="str">
        <f t="shared" ca="1" si="299"/>
        <v>`technician`:`Reyes, Tommy`,</v>
      </c>
      <c r="K666" t="str">
        <f t="shared" ca="1" si="300"/>
        <v>`timeStampM`:`2017-10-09T19:03:39-05:00`,</v>
      </c>
      <c r="L666" t="str">
        <f t="shared" ca="1" si="301"/>
        <v>`shiftSerial`:`43012_06`,</v>
      </c>
      <c r="M666" t="str">
        <f t="shared" ca="1" si="302"/>
        <v>`siteUid`:521887,</v>
      </c>
      <c r="N666" t="str">
        <f t="shared" ca="1" si="303"/>
        <v>`timeStamp`:43017.7942035995,</v>
      </c>
      <c r="O666" t="str">
        <f t="shared" ca="1" si="304"/>
        <v>`payrollPeriod`:43012,</v>
      </c>
      <c r="P666" t="str">
        <f t="shared" ca="1" si="305"/>
        <v>`rprtDateX`:43017,</v>
      </c>
      <c r="Q666" t="str">
        <f t="shared" ca="1" si="306"/>
        <v>`payroll_Period`:43012,</v>
      </c>
      <c r="R666" t="str">
        <f t="shared" ca="1" si="307"/>
        <v>`ts`:0.291666666666667,</v>
      </c>
      <c r="S666" t="str">
        <f t="shared" ca="1" si="308"/>
        <v>`te`:0.75,</v>
      </c>
      <c r="T666" t="str">
        <f t="shared" ca="1" si="309"/>
        <v>`repairHrs`:11,</v>
      </c>
      <c r="U666" t="str">
        <f t="shared" ca="1" si="310"/>
        <v>`rprtDate`:`2017-10-09`,</v>
      </c>
      <c r="V666" t="str">
        <f t="shared" ca="1" si="311"/>
        <v>`timeStarts`:`2017-10-09T07:00:00-05:00`,</v>
      </c>
      <c r="W666" t="str">
        <f t="shared" ca="1" si="312"/>
        <v>`timeEnds`:`2017-10-09T18:00:00-05:00`,</v>
      </c>
      <c r="X666" t="str">
        <f t="shared" ca="1" si="313"/>
        <v>`shift`:`AM`,</v>
      </c>
      <c r="Y666" t="str">
        <f t="shared" ca="1" si="314"/>
        <v>`shiftStartTime`:`7`,</v>
      </c>
      <c r="Z666" t="str">
        <f t="shared" ca="1" si="315"/>
        <v>`wONum`:`KNSHOP`,</v>
      </c>
      <c r="AA666" t="str">
        <f t="shared" ca="1" si="316"/>
        <v>`uNum`:`507346`,</v>
      </c>
      <c r="AB666" t="str">
        <f t="shared" ca="1" si="317"/>
        <v>`notes`:`Fix ispection cover leaking . Pinion seals front &amp; back . Trans filter oil ring . Rear GD plate rivets leaking oil.. oil leaking out of filter houseing . Put new alternater cover . Clean bell houseing and check gor leaks. Cac boots are leaking`,</v>
      </c>
      <c r="AC666" t="str">
        <f t="shared" ca="1" si="318"/>
        <v>`shift_Serial`:`43012_06`}</v>
      </c>
    </row>
    <row r="667" spans="1:29" x14ac:dyDescent="0.2">
      <c r="A667" t="str">
        <f t="shared" ca="1" si="290"/>
        <v>{`_id`:`treyes_2017-10-10_18-57-07_-0500_Tue`,</v>
      </c>
      <c r="B667" t="str">
        <f t="shared" ca="1" si="291"/>
        <v>`_rev`:`2-b17fbbb39b655fdaa2af6200f4720426`,</v>
      </c>
      <c r="C667" t="str">
        <f t="shared" ca="1" si="292"/>
        <v>`worksiteEncoded`:`KN_ODS_MNSHOP`,</v>
      </c>
      <c r="D667" t="str">
        <f t="shared" ca="1" si="293"/>
        <v>`client`:`KN`,</v>
      </c>
      <c r="E667" t="str">
        <f t="shared" ca="1" si="294"/>
        <v>`location`:`ODS`,</v>
      </c>
      <c r="F667" t="str">
        <f t="shared" ca="1" si="295"/>
        <v>`locID`:`MNSHOP`,</v>
      </c>
      <c r="G667" t="str">
        <f t="shared" ca="1" si="296"/>
        <v>`username`:`treyes`,</v>
      </c>
      <c r="H667" t="str">
        <f t="shared" ca="1" si="297"/>
        <v>`lastName`:`Reyes`,</v>
      </c>
      <c r="I667" t="str">
        <f t="shared" ca="1" si="298"/>
        <v>`firstName`:`Tommy`,</v>
      </c>
      <c r="J667" t="str">
        <f t="shared" ca="1" si="299"/>
        <v>`technician`:`Reyes, Tommy`,</v>
      </c>
      <c r="K667" t="str">
        <f t="shared" ca="1" si="300"/>
        <v>`timeStampM`:`2017-10-10T18:57:07-05:00`,</v>
      </c>
      <c r="L667" t="str">
        <f t="shared" ca="1" si="301"/>
        <v>`shiftSerial`:`43012_07`,</v>
      </c>
      <c r="M667" t="str">
        <f t="shared" ca="1" si="302"/>
        <v>`siteUid`:521887,</v>
      </c>
      <c r="N667" t="str">
        <f t="shared" ca="1" si="303"/>
        <v>`timeStamp`:43018.7896741667,</v>
      </c>
      <c r="O667" t="str">
        <f t="shared" ca="1" si="304"/>
        <v>`payrollPeriod`:43012,</v>
      </c>
      <c r="P667" t="str">
        <f t="shared" ca="1" si="305"/>
        <v>`rprtDateX`:43018,</v>
      </c>
      <c r="Q667" t="str">
        <f t="shared" ca="1" si="306"/>
        <v>`payroll_Period`:43012,</v>
      </c>
      <c r="R667" t="str">
        <f t="shared" ca="1" si="307"/>
        <v>`ts`:0.291666666666667,</v>
      </c>
      <c r="S667" t="str">
        <f t="shared" ca="1" si="308"/>
        <v>`te`:0.75,</v>
      </c>
      <c r="T667" t="str">
        <f t="shared" ca="1" si="309"/>
        <v>`repairHrs`:11,</v>
      </c>
      <c r="U667" t="str">
        <f t="shared" ca="1" si="310"/>
        <v>`rprtDate`:`2017-10-10`,</v>
      </c>
      <c r="V667" t="str">
        <f t="shared" ca="1" si="311"/>
        <v>`timeStarts`:`2017-10-10T07:00:00-05:00`,</v>
      </c>
      <c r="W667" t="str">
        <f t="shared" ca="1" si="312"/>
        <v>`timeEnds`:`2017-10-10T18:00:00-05:00`,</v>
      </c>
      <c r="X667" t="str">
        <f t="shared" ca="1" si="313"/>
        <v>`shift`:`AM`,</v>
      </c>
      <c r="Y667" t="str">
        <f t="shared" ca="1" si="314"/>
        <v>`shiftStartTime`:`7`,</v>
      </c>
      <c r="Z667" t="str">
        <f t="shared" ca="1" si="315"/>
        <v>`wONum`:`KNSHOP`,</v>
      </c>
      <c r="AA667" t="str">
        <f t="shared" ca="1" si="316"/>
        <v>`uNum`:`506186`,</v>
      </c>
      <c r="AB667" t="str">
        <f t="shared" ca="1" si="317"/>
        <v>`notes`:`Change out roto seal pony rod seal oil leaking on filter housing check list fill fluid change out caliber oil ring and seal put on drive line took it off agin re fix it took of balancer cover it was hiting on drive line put Extensions to bring bottom cover down`,</v>
      </c>
      <c r="AC667" t="str">
        <f t="shared" ca="1" si="318"/>
        <v>`shift_Serial`:`43012_07`}</v>
      </c>
    </row>
    <row r="668" spans="1:29" x14ac:dyDescent="0.2">
      <c r="A668" t="str">
        <f t="shared" ca="1" si="290"/>
        <v>{`_id`:`treyes_2017-10-19_06-55-22_-0500_Thu`,</v>
      </c>
      <c r="B668" t="str">
        <f t="shared" ca="1" si="291"/>
        <v>`_rev`:`2-3ef6a599d3e01c1e2190055a049e4a22`,</v>
      </c>
      <c r="C668" t="str">
        <f t="shared" ca="1" si="292"/>
        <v>`worksiteEncoded`:`KN_ODS_MNSHOP`,</v>
      </c>
      <c r="D668" t="str">
        <f t="shared" ca="1" si="293"/>
        <v>`client`:`KN`,</v>
      </c>
      <c r="E668" t="str">
        <f t="shared" ca="1" si="294"/>
        <v>`location`:`ODS`,</v>
      </c>
      <c r="F668" t="str">
        <f t="shared" ca="1" si="295"/>
        <v>`locID`:`MNSHOP`,</v>
      </c>
      <c r="G668" t="str">
        <f t="shared" ca="1" si="296"/>
        <v>`username`:`treyes`,</v>
      </c>
      <c r="H668" t="str">
        <f t="shared" ca="1" si="297"/>
        <v>`lastName`:`Reyes`,</v>
      </c>
      <c r="I668" t="str">
        <f t="shared" ca="1" si="298"/>
        <v>`firstName`:`Tommy`,</v>
      </c>
      <c r="J668" t="str">
        <f t="shared" ca="1" si="299"/>
        <v>`technician`:`Reyes, Tommy`,</v>
      </c>
      <c r="K668" t="str">
        <f t="shared" ca="1" si="300"/>
        <v>`timeStampM`:`2017-10-19T06:55:22-05:00`,</v>
      </c>
      <c r="L668" t="str">
        <f t="shared" ca="1" si="301"/>
        <v>`shiftSerial`:`43026_01`,</v>
      </c>
      <c r="M668" t="str">
        <f t="shared" ca="1" si="302"/>
        <v>`siteUid`:521887,</v>
      </c>
      <c r="N668" t="str">
        <f t="shared" ca="1" si="303"/>
        <v>`timeStamp`:43027.2884581481,</v>
      </c>
      <c r="O668" t="str">
        <f t="shared" ca="1" si="304"/>
        <v>`payrollPeriod`:43026,</v>
      </c>
      <c r="P668" t="str">
        <f t="shared" ca="1" si="305"/>
        <v>`rprtDateX`:43026,</v>
      </c>
      <c r="Q668" t="str">
        <f t="shared" ca="1" si="306"/>
        <v>`payroll_Period`:43026,</v>
      </c>
      <c r="R668" t="str">
        <f t="shared" ca="1" si="307"/>
        <v>`ts`:0.291666666666667,</v>
      </c>
      <c r="S668" t="str">
        <f t="shared" ca="1" si="308"/>
        <v>`te`:0.416666666666667,</v>
      </c>
      <c r="T668" t="str">
        <f t="shared" ca="1" si="309"/>
        <v>`repairHrs`:3,</v>
      </c>
      <c r="U668" t="str">
        <f t="shared" ca="1" si="310"/>
        <v>`rprtDate`:`2017-10-18`,</v>
      </c>
      <c r="V668" t="str">
        <f t="shared" ca="1" si="311"/>
        <v>`timeStarts`:`2017-10-18T07:00:00-05:00`,</v>
      </c>
      <c r="W668" t="str">
        <f t="shared" ca="1" si="312"/>
        <v>`timeEnds`:`2017-10-18T10:00:00-05:00`,</v>
      </c>
      <c r="X668" t="str">
        <f t="shared" ca="1" si="313"/>
        <v>`shift`:`AM`,</v>
      </c>
      <c r="Y668" t="str">
        <f t="shared" ca="1" si="314"/>
        <v>`shiftStartTime`:`7`,</v>
      </c>
      <c r="Z668" t="str">
        <f t="shared" ca="1" si="315"/>
        <v>`wONum`:`KNSHOP`,</v>
      </c>
      <c r="AA668" t="str">
        <f t="shared" ca="1" si="316"/>
        <v>`uNum`:`506261`,</v>
      </c>
      <c r="AB668" t="str">
        <f t="shared" ca="1" si="317"/>
        <v>`notes`:`change five pony rod seals`,</v>
      </c>
      <c r="AC668" t="str">
        <f t="shared" ca="1" si="318"/>
        <v>`shift_Serial`:`43026_01`}</v>
      </c>
    </row>
    <row r="669" spans="1:29" x14ac:dyDescent="0.2">
      <c r="A669" t="str">
        <f t="shared" ca="1" si="290"/>
        <v>{`_id`:`treyes_2017-10-19_06-56-27_-0500_Thu`,</v>
      </c>
      <c r="B669" t="str">
        <f t="shared" ca="1" si="291"/>
        <v>`_rev`:`2-76560dc19ba58459bb9468c51639ce1b`,</v>
      </c>
      <c r="C669" t="str">
        <f t="shared" ca="1" si="292"/>
        <v>`worksiteEncoded`:`KN_ODS_MNSHOP`,</v>
      </c>
      <c r="D669" t="str">
        <f t="shared" ca="1" si="293"/>
        <v>`client`:`KN`,</v>
      </c>
      <c r="E669" t="str">
        <f t="shared" ca="1" si="294"/>
        <v>`location`:`ODS`,</v>
      </c>
      <c r="F669" t="str">
        <f t="shared" ca="1" si="295"/>
        <v>`locID`:`MNSHOP`,</v>
      </c>
      <c r="G669" t="str">
        <f t="shared" ca="1" si="296"/>
        <v>`username`:`treyes`,</v>
      </c>
      <c r="H669" t="str">
        <f t="shared" ca="1" si="297"/>
        <v>`lastName`:`Reyes`,</v>
      </c>
      <c r="I669" t="str">
        <f t="shared" ca="1" si="298"/>
        <v>`firstName`:`Tommy`,</v>
      </c>
      <c r="J669" t="str">
        <f t="shared" ca="1" si="299"/>
        <v>`technician`:`Reyes, Tommy`,</v>
      </c>
      <c r="K669" t="str">
        <f t="shared" ca="1" si="300"/>
        <v>`timeStampM`:`2017-10-19T06:56:27-05:00`,</v>
      </c>
      <c r="L669" t="str">
        <f t="shared" ca="1" si="301"/>
        <v>`shiftSerial`:`43026_01`,</v>
      </c>
      <c r="M669" t="str">
        <f t="shared" ca="1" si="302"/>
        <v>`siteUid`:521887,</v>
      </c>
      <c r="N669" t="str">
        <f t="shared" ca="1" si="303"/>
        <v>`timeStamp`:43027.289201412,</v>
      </c>
      <c r="O669" t="str">
        <f t="shared" ca="1" si="304"/>
        <v>`payrollPeriod`:43026,</v>
      </c>
      <c r="P669" t="str">
        <f t="shared" ca="1" si="305"/>
        <v>`rprtDateX`:43026,</v>
      </c>
      <c r="Q669" t="str">
        <f t="shared" ca="1" si="306"/>
        <v>`payroll_Period`:43026,</v>
      </c>
      <c r="R669" t="str">
        <f t="shared" ca="1" si="307"/>
        <v>`ts`:0.416666666666667,</v>
      </c>
      <c r="S669" t="str">
        <f t="shared" ca="1" si="308"/>
        <v>`te`:0.75,</v>
      </c>
      <c r="T669" t="str">
        <f t="shared" ca="1" si="309"/>
        <v>`repairHrs`:8,</v>
      </c>
      <c r="U669" t="str">
        <f t="shared" ca="1" si="310"/>
        <v>`rprtDate`:`2017-10-18`,</v>
      </c>
      <c r="V669" t="str">
        <f t="shared" ca="1" si="311"/>
        <v>`timeStarts`:`2017-10-18T10:00:00-05:00`,</v>
      </c>
      <c r="W669" t="str">
        <f t="shared" ca="1" si="312"/>
        <v>`timeEnds`:`2017-10-18T18:00:00-05:00`,</v>
      </c>
      <c r="X669" t="str">
        <f t="shared" ca="1" si="313"/>
        <v>`shift`:`AM`,</v>
      </c>
      <c r="Y669" t="str">
        <f t="shared" ca="1" si="314"/>
        <v>`shiftStartTime`:`7`,</v>
      </c>
      <c r="Z669" t="str">
        <f t="shared" ca="1" si="315"/>
        <v>`wONum`:`KNSHOP`,</v>
      </c>
      <c r="AA669" t="str">
        <f t="shared" ca="1" si="316"/>
        <v>`uNum`:`508801`,</v>
      </c>
      <c r="AB669" t="str">
        <f t="shared" ca="1" si="317"/>
        <v>`notes`:`Change lube pump and oil filters on power end checklist run test refill fluids`,</v>
      </c>
      <c r="AC669" t="str">
        <f t="shared" ca="1" si="318"/>
        <v>`shift_Serial`:`43026_01`}</v>
      </c>
    </row>
    <row r="670" spans="1:29" x14ac:dyDescent="0.2">
      <c r="A670" t="str">
        <f t="shared" ca="1" si="290"/>
        <v>{`_id`:`treyes_2017-10-20_18-19-51_-0500_Fri`,</v>
      </c>
      <c r="B670" t="str">
        <f t="shared" ca="1" si="291"/>
        <v>`_rev`:`2-ffbbd3b2435a84ba40b03086de7f0f98`,</v>
      </c>
      <c r="C670" t="str">
        <f t="shared" ca="1" si="292"/>
        <v>`worksiteEncoded`:`KN_ODS_MNSHOP`,</v>
      </c>
      <c r="D670" t="str">
        <f t="shared" ca="1" si="293"/>
        <v>`client`:`KN`,</v>
      </c>
      <c r="E670" t="str">
        <f t="shared" ca="1" si="294"/>
        <v>`location`:`ODS`,</v>
      </c>
      <c r="F670" t="str">
        <f t="shared" ca="1" si="295"/>
        <v>`locID`:`MNSHOP`,</v>
      </c>
      <c r="G670" t="str">
        <f t="shared" ca="1" si="296"/>
        <v>`username`:`treyes`,</v>
      </c>
      <c r="H670" t="str">
        <f t="shared" ca="1" si="297"/>
        <v>`lastName`:`Reyes`,</v>
      </c>
      <c r="I670" t="str">
        <f t="shared" ca="1" si="298"/>
        <v>`firstName`:`Tommy`,</v>
      </c>
      <c r="J670" t="str">
        <f t="shared" ca="1" si="299"/>
        <v>`technician`:`Reyes, Tommy`,</v>
      </c>
      <c r="K670" t="str">
        <f t="shared" ca="1" si="300"/>
        <v>`timeStampM`:`2017-10-20T18:19:51-05:00`,</v>
      </c>
      <c r="L670" t="str">
        <f t="shared" ca="1" si="301"/>
        <v>`shiftSerial`:`43026_02`,</v>
      </c>
      <c r="M670" t="str">
        <f t="shared" ca="1" si="302"/>
        <v>`siteUid`:521887,</v>
      </c>
      <c r="N670" t="str">
        <f t="shared" ca="1" si="303"/>
        <v>`timeStamp`:43028.7637882755,</v>
      </c>
      <c r="O670" t="str">
        <f t="shared" ca="1" si="304"/>
        <v>`payrollPeriod`:43026,</v>
      </c>
      <c r="P670" t="str">
        <f t="shared" ca="1" si="305"/>
        <v>`rprtDateX`:43027,</v>
      </c>
      <c r="Q670" t="str">
        <f t="shared" ca="1" si="306"/>
        <v>`payroll_Period`:43026,</v>
      </c>
      <c r="R670" t="str">
        <f t="shared" ca="1" si="307"/>
        <v>`ts`:0.291666666666667,</v>
      </c>
      <c r="S670" t="str">
        <f t="shared" ca="1" si="308"/>
        <v>`te`:0.541666666666667,</v>
      </c>
      <c r="T670" t="str">
        <f t="shared" ca="1" si="309"/>
        <v>`repairHrs`:6,</v>
      </c>
      <c r="U670" t="str">
        <f t="shared" ca="1" si="310"/>
        <v>`rprtDate`:`2017-10-19`,</v>
      </c>
      <c r="V670" t="str">
        <f t="shared" ca="1" si="311"/>
        <v>`timeStarts`:`2017-10-19T07:00:00-05:00`,</v>
      </c>
      <c r="W670" t="str">
        <f t="shared" ca="1" si="312"/>
        <v>`timeEnds`:`2017-10-19T13:00:00-05:00`,</v>
      </c>
      <c r="X670" t="str">
        <f t="shared" ca="1" si="313"/>
        <v>`shift`:`AM`,</v>
      </c>
      <c r="Y670" t="str">
        <f t="shared" ca="1" si="314"/>
        <v>`shiftStartTime`:`7`,</v>
      </c>
      <c r="Z670" t="str">
        <f t="shared" ca="1" si="315"/>
        <v>`wONum`:`KNSHOP`,</v>
      </c>
      <c r="AA670" t="str">
        <f t="shared" ca="1" si="316"/>
        <v>`uNum`:`Q-043`,</v>
      </c>
      <c r="AB670" t="str">
        <f t="shared" ca="1" si="317"/>
        <v>`notes`:`Take off drive line cover take off broken driveline and back of power end wheel that was brocken`,</v>
      </c>
      <c r="AC670" t="str">
        <f t="shared" ca="1" si="318"/>
        <v>`shift_Serial`:`43026_02`}</v>
      </c>
    </row>
    <row r="671" spans="1:29" x14ac:dyDescent="0.2">
      <c r="A671" t="str">
        <f t="shared" ca="1" si="290"/>
        <v>{`_id`:`treyes_2017-10-20_18-23-11_-0500_Fri`,</v>
      </c>
      <c r="B671" t="str">
        <f t="shared" ca="1" si="291"/>
        <v>`_rev`:`2-8e4f2b3f0a8bdf8d78146ab946bb2a4f`,</v>
      </c>
      <c r="C671" t="str">
        <f t="shared" ca="1" si="292"/>
        <v>`worksiteEncoded`:`KN_ODS_MNSHOP`,</v>
      </c>
      <c r="D671" t="str">
        <f t="shared" ca="1" si="293"/>
        <v>`client`:`KN`,</v>
      </c>
      <c r="E671" t="str">
        <f t="shared" ca="1" si="294"/>
        <v>`location`:`ODS`,</v>
      </c>
      <c r="F671" t="str">
        <f t="shared" ca="1" si="295"/>
        <v>`locID`:`MNSHOP`,</v>
      </c>
      <c r="G671" t="str">
        <f t="shared" ca="1" si="296"/>
        <v>`username`:`treyes`,</v>
      </c>
      <c r="H671" t="str">
        <f t="shared" ca="1" si="297"/>
        <v>`lastName`:`Reyes`,</v>
      </c>
      <c r="I671" t="str">
        <f t="shared" ca="1" si="298"/>
        <v>`firstName`:`Tommy`,</v>
      </c>
      <c r="J671" t="str">
        <f t="shared" ca="1" si="299"/>
        <v>`technician`:`Reyes, Tommy`,</v>
      </c>
      <c r="K671" t="str">
        <f t="shared" ca="1" si="300"/>
        <v>`timeStampM`:`2017-10-20T18:23:11-05:00`,</v>
      </c>
      <c r="L671" t="str">
        <f t="shared" ca="1" si="301"/>
        <v>`shiftSerial`:`43026_02`,</v>
      </c>
      <c r="M671" t="str">
        <f t="shared" ca="1" si="302"/>
        <v>`siteUid`:521887,</v>
      </c>
      <c r="N671" t="str">
        <f t="shared" ca="1" si="303"/>
        <v>`timeStamp`:43028.7661103935,</v>
      </c>
      <c r="O671" t="str">
        <f t="shared" ca="1" si="304"/>
        <v>`payrollPeriod`:43026,</v>
      </c>
      <c r="P671" t="str">
        <f t="shared" ca="1" si="305"/>
        <v>`rprtDateX`:43027,</v>
      </c>
      <c r="Q671" t="str">
        <f t="shared" ca="1" si="306"/>
        <v>`payroll_Period`:43026,</v>
      </c>
      <c r="R671" t="str">
        <f t="shared" ca="1" si="307"/>
        <v>`ts`:0.541666666666667,</v>
      </c>
      <c r="S671" t="str">
        <f t="shared" ca="1" si="308"/>
        <v>`te`:0.75,</v>
      </c>
      <c r="T671" t="str">
        <f t="shared" ca="1" si="309"/>
        <v>`repairHrs`:5,</v>
      </c>
      <c r="U671" t="str">
        <f t="shared" ca="1" si="310"/>
        <v>`rprtDate`:`2017-10-19`,</v>
      </c>
      <c r="V671" t="str">
        <f t="shared" ca="1" si="311"/>
        <v>`timeStarts`:`2017-10-19T13:00:00-05:00`,</v>
      </c>
      <c r="W671" t="str">
        <f t="shared" ca="1" si="312"/>
        <v>`timeEnds`:`2017-10-19T18:00:00-05:00`,</v>
      </c>
      <c r="X671" t="str">
        <f t="shared" ca="1" si="313"/>
        <v>`shift`:`AM`,</v>
      </c>
      <c r="Y671" t="str">
        <f t="shared" ca="1" si="314"/>
        <v>`shiftStartTime`:`7`,</v>
      </c>
      <c r="Z671" t="str">
        <f t="shared" ca="1" si="315"/>
        <v>`wONum`:`KNSHOP`,</v>
      </c>
      <c r="AA671" t="str">
        <f t="shared" ca="1" si="316"/>
        <v>`uNum`:`HP-084`,</v>
      </c>
      <c r="AB671" t="str">
        <f t="shared" ca="1" si="317"/>
        <v>`notes`:`Put back hydrlic tank refill hydrlic fluid fill all fluids`,</v>
      </c>
      <c r="AC671" t="str">
        <f t="shared" ca="1" si="318"/>
        <v>`shift_Serial`:`43026_02`}</v>
      </c>
    </row>
    <row r="672" spans="1:29" x14ac:dyDescent="0.2">
      <c r="A672" t="str">
        <f t="shared" ca="1" si="290"/>
        <v>{`_id`:`treyes_2017-10-21_06-54-15_-0500_Sat`,</v>
      </c>
      <c r="B672" t="str">
        <f t="shared" ca="1" si="291"/>
        <v>`_rev`:`2-0f8d7abd24b95c3be1dc2024f6e5e39e`,</v>
      </c>
      <c r="C672" t="str">
        <f t="shared" ca="1" si="292"/>
        <v>`worksiteEncoded`:`KN_ODS_MNSHOP`,</v>
      </c>
      <c r="D672" t="str">
        <f t="shared" ca="1" si="293"/>
        <v>`client`:`KN`,</v>
      </c>
      <c r="E672" t="str">
        <f t="shared" ca="1" si="294"/>
        <v>`location`:`ODS`,</v>
      </c>
      <c r="F672" t="str">
        <f t="shared" ca="1" si="295"/>
        <v>`locID`:`MNSHOP`,</v>
      </c>
      <c r="G672" t="str">
        <f t="shared" ca="1" si="296"/>
        <v>`username`:`treyes`,</v>
      </c>
      <c r="H672" t="str">
        <f t="shared" ca="1" si="297"/>
        <v>`lastName`:`Reyes`,</v>
      </c>
      <c r="I672" t="str">
        <f t="shared" ca="1" si="298"/>
        <v>`firstName`:`Tommy`,</v>
      </c>
      <c r="J672" t="str">
        <f t="shared" ca="1" si="299"/>
        <v>`technician`:`Reyes, Tommy`,</v>
      </c>
      <c r="K672" t="str">
        <f t="shared" ca="1" si="300"/>
        <v>`timeStampM`:`2017-10-21T06:54:15-05:00`,</v>
      </c>
      <c r="L672" t="str">
        <f t="shared" ca="1" si="301"/>
        <v>`shiftSerial`:`43026_03`,</v>
      </c>
      <c r="M672" t="str">
        <f t="shared" ca="1" si="302"/>
        <v>`siteUid`:521887,</v>
      </c>
      <c r="N672" t="str">
        <f t="shared" ca="1" si="303"/>
        <v>`timeStamp`:43029.2876850579,</v>
      </c>
      <c r="O672" t="str">
        <f t="shared" ca="1" si="304"/>
        <v>`payrollPeriod`:43026,</v>
      </c>
      <c r="P672" t="str">
        <f t="shared" ca="1" si="305"/>
        <v>`rprtDateX`:43028,</v>
      </c>
      <c r="Q672" t="str">
        <f t="shared" ca="1" si="306"/>
        <v>`payroll_Period`:43026,</v>
      </c>
      <c r="R672" t="str">
        <f t="shared" ca="1" si="307"/>
        <v>`ts`:0.291666666666667,</v>
      </c>
      <c r="S672" t="str">
        <f t="shared" ca="1" si="308"/>
        <v>`te`:0.458333333333333,</v>
      </c>
      <c r="T672" t="str">
        <f t="shared" ca="1" si="309"/>
        <v>`repairHrs`:4,</v>
      </c>
      <c r="U672" t="str">
        <f t="shared" ca="1" si="310"/>
        <v>`rprtDate`:`2017-10-20`,</v>
      </c>
      <c r="V672" t="str">
        <f t="shared" ca="1" si="311"/>
        <v>`timeStarts`:`2017-10-20T07:00:00-05:00`,</v>
      </c>
      <c r="W672" t="str">
        <f t="shared" ca="1" si="312"/>
        <v>`timeEnds`:`2017-10-20T11:00:00-05:00`,</v>
      </c>
      <c r="X672" t="str">
        <f t="shared" ca="1" si="313"/>
        <v>`shift`:`AM`,</v>
      </c>
      <c r="Y672" t="str">
        <f t="shared" ca="1" si="314"/>
        <v>`shiftStartTime`:`7`,</v>
      </c>
      <c r="Z672" t="str">
        <f t="shared" ca="1" si="315"/>
        <v>`wONum`:`KNSHOP`,</v>
      </c>
      <c r="AA672" t="str">
        <f t="shared" ca="1" si="316"/>
        <v>`uNum`:`506189`,</v>
      </c>
      <c r="AB672" t="str">
        <f t="shared" ca="1" si="317"/>
        <v>`notes`:`Put manafold take off turbo boots check turbos put boots back take of twist oil filter`,</v>
      </c>
      <c r="AC672" t="str">
        <f t="shared" ca="1" si="318"/>
        <v>`shift_Serial`:`43026_03`}</v>
      </c>
    </row>
    <row r="673" spans="1:29" x14ac:dyDescent="0.2">
      <c r="A673" t="str">
        <f t="shared" ca="1" si="290"/>
        <v>{`_id`:`treyes_2017-10-21_06-57-24_-0500_Sat`,</v>
      </c>
      <c r="B673" t="str">
        <f t="shared" ca="1" si="291"/>
        <v>`_rev`:`2-cf5eeffcfe1cfec369a3a2225ecca982`,</v>
      </c>
      <c r="C673" t="str">
        <f t="shared" ca="1" si="292"/>
        <v>`worksiteEncoded`:`KN_ODS_MNSHOP`,</v>
      </c>
      <c r="D673" t="str">
        <f t="shared" ca="1" si="293"/>
        <v>`client`:`KN`,</v>
      </c>
      <c r="E673" t="str">
        <f t="shared" ca="1" si="294"/>
        <v>`location`:`ODS`,</v>
      </c>
      <c r="F673" t="str">
        <f t="shared" ca="1" si="295"/>
        <v>`locID`:`MNSHOP`,</v>
      </c>
      <c r="G673" t="str">
        <f t="shared" ca="1" si="296"/>
        <v>`username`:`treyes`,</v>
      </c>
      <c r="H673" t="str">
        <f t="shared" ca="1" si="297"/>
        <v>`lastName`:`Reyes`,</v>
      </c>
      <c r="I673" t="str">
        <f t="shared" ca="1" si="298"/>
        <v>`firstName`:`Tommy`,</v>
      </c>
      <c r="J673" t="str">
        <f t="shared" ca="1" si="299"/>
        <v>`technician`:`Reyes, Tommy`,</v>
      </c>
      <c r="K673" t="str">
        <f t="shared" ca="1" si="300"/>
        <v>`timeStampM`:`2017-10-21T06:57:24-05:00`,</v>
      </c>
      <c r="L673" t="str">
        <f t="shared" ca="1" si="301"/>
        <v>`shiftSerial`:`43026_03`,</v>
      </c>
      <c r="M673" t="str">
        <f t="shared" ca="1" si="302"/>
        <v>`siteUid`:521887,</v>
      </c>
      <c r="N673" t="str">
        <f t="shared" ca="1" si="303"/>
        <v>`timeStamp`:43029.2898655671,</v>
      </c>
      <c r="O673" t="str">
        <f t="shared" ca="1" si="304"/>
        <v>`payrollPeriod`:43026,</v>
      </c>
      <c r="P673" t="str">
        <f t="shared" ca="1" si="305"/>
        <v>`rprtDateX`:43028,</v>
      </c>
      <c r="Q673" t="str">
        <f t="shared" ca="1" si="306"/>
        <v>`payroll_Period`:43026,</v>
      </c>
      <c r="R673" t="str">
        <f t="shared" ca="1" si="307"/>
        <v>`ts`:0.458333333333333,</v>
      </c>
      <c r="S673" t="str">
        <f t="shared" ca="1" si="308"/>
        <v>`te`:0.75,</v>
      </c>
      <c r="T673" t="str">
        <f t="shared" ca="1" si="309"/>
        <v>`repairHrs`:7,</v>
      </c>
      <c r="U673" t="str">
        <f t="shared" ca="1" si="310"/>
        <v>`rprtDate`:`2017-10-20`,</v>
      </c>
      <c r="V673" t="str">
        <f t="shared" ca="1" si="311"/>
        <v>`timeStarts`:`2017-10-20T11:00:00-05:00`,</v>
      </c>
      <c r="W673" t="str">
        <f t="shared" ca="1" si="312"/>
        <v>`timeEnds`:`2017-10-20T18:00:00-05:00`,</v>
      </c>
      <c r="X673" t="str">
        <f t="shared" ca="1" si="313"/>
        <v>`shift`:`AM`,</v>
      </c>
      <c r="Y673" t="str">
        <f t="shared" ca="1" si="314"/>
        <v>`shiftStartTime`:`7`,</v>
      </c>
      <c r="Z673" t="str">
        <f t="shared" ca="1" si="315"/>
        <v>`wONum`:`KNSHOP`,</v>
      </c>
      <c r="AA673" t="str">
        <f t="shared" ca="1" si="316"/>
        <v>`uNum`:`5111430`,</v>
      </c>
      <c r="AB673" t="str">
        <f t="shared" ca="1" si="317"/>
        <v>`notes`:`Put back in place differential replace 3 pony rods and seals`,</v>
      </c>
      <c r="AC673" t="str">
        <f t="shared" ca="1" si="318"/>
        <v>`shift_Serial`:`43026_03`}</v>
      </c>
    </row>
    <row r="674" spans="1:29" x14ac:dyDescent="0.2">
      <c r="A674" t="str">
        <f t="shared" ca="1" si="290"/>
        <v>{`_id`:`treyes_2017-10-22_06-09-01_-0500_Sun`,</v>
      </c>
      <c r="B674" t="str">
        <f t="shared" ca="1" si="291"/>
        <v>`_rev`:`2-c4b5a540305cb96beb0cf8487e743179`,</v>
      </c>
      <c r="C674" t="str">
        <f t="shared" ca="1" si="292"/>
        <v>`worksiteEncoded`:`KN_ODS_MNSHOP`,</v>
      </c>
      <c r="D674" t="str">
        <f t="shared" ca="1" si="293"/>
        <v>`client`:`KN`,</v>
      </c>
      <c r="E674" t="str">
        <f t="shared" ca="1" si="294"/>
        <v>`location`:`ODS`,</v>
      </c>
      <c r="F674" t="str">
        <f t="shared" ca="1" si="295"/>
        <v>`locID`:`MNSHOP`,</v>
      </c>
      <c r="G674" t="str">
        <f t="shared" ca="1" si="296"/>
        <v>`username`:`treyes`,</v>
      </c>
      <c r="H674" t="str">
        <f t="shared" ca="1" si="297"/>
        <v>`lastName`:`Reyes`,</v>
      </c>
      <c r="I674" t="str">
        <f t="shared" ca="1" si="298"/>
        <v>`firstName`:`Tommy`,</v>
      </c>
      <c r="J674" t="str">
        <f t="shared" ca="1" si="299"/>
        <v>`technician`:`Reyes, Tommy`,</v>
      </c>
      <c r="K674" t="str">
        <f t="shared" ca="1" si="300"/>
        <v>`timeStampM`:`2017-10-22T06:09:01-05:00`,</v>
      </c>
      <c r="L674" t="str">
        <f t="shared" ca="1" si="301"/>
        <v>`shiftSerial`:`43026_04`,</v>
      </c>
      <c r="M674" t="str">
        <f t="shared" ca="1" si="302"/>
        <v>`siteUid`:521887,</v>
      </c>
      <c r="N674" t="str">
        <f t="shared" ca="1" si="303"/>
        <v>`timeStamp`:43030.2562712731,</v>
      </c>
      <c r="O674" t="str">
        <f t="shared" ca="1" si="304"/>
        <v>`payrollPeriod`:43026,</v>
      </c>
      <c r="P674" t="str">
        <f t="shared" ca="1" si="305"/>
        <v>`rprtDateX`:43029,</v>
      </c>
      <c r="Q674" t="str">
        <f t="shared" ca="1" si="306"/>
        <v>`payroll_Period`:43026,</v>
      </c>
      <c r="R674" t="str">
        <f t="shared" ca="1" si="307"/>
        <v>`ts`:0.291666666666667,</v>
      </c>
      <c r="S674" t="str">
        <f t="shared" ca="1" si="308"/>
        <v>`te`:0.375,</v>
      </c>
      <c r="T674" t="str">
        <f t="shared" ca="1" si="309"/>
        <v>`repairHrs`:2,</v>
      </c>
      <c r="U674" t="str">
        <f t="shared" ca="1" si="310"/>
        <v>`rprtDate`:`2017-10-21`,</v>
      </c>
      <c r="V674" t="str">
        <f t="shared" ca="1" si="311"/>
        <v>`timeStarts`:`2017-10-21T07:00:00-05:00`,</v>
      </c>
      <c r="W674" t="str">
        <f t="shared" ca="1" si="312"/>
        <v>`timeEnds`:`2017-10-21T09:00:00-05:00`,</v>
      </c>
      <c r="X674" t="str">
        <f t="shared" ca="1" si="313"/>
        <v>`shift`:`AM`,</v>
      </c>
      <c r="Y674" t="str">
        <f t="shared" ca="1" si="314"/>
        <v>`shiftStartTime`:`7`,</v>
      </c>
      <c r="Z674" t="str">
        <f t="shared" ca="1" si="315"/>
        <v>`wONum`:`KNSHOP`,</v>
      </c>
      <c r="AA674" t="str">
        <f t="shared" ca="1" si="316"/>
        <v>`uNum`:`5111430`,</v>
      </c>
      <c r="AB674" t="str">
        <f t="shared" ca="1" si="317"/>
        <v>`notes`:`Help test at test pit fix over heating`,</v>
      </c>
      <c r="AC674" t="str">
        <f t="shared" ca="1" si="318"/>
        <v>`shift_Serial`:`43026_04`}</v>
      </c>
    </row>
    <row r="675" spans="1:29" x14ac:dyDescent="0.2">
      <c r="A675" t="str">
        <f t="shared" ca="1" si="290"/>
        <v>{`_id`:`treyes_2017-10-22_06-22-42_-0500_Sun`,</v>
      </c>
      <c r="B675" t="str">
        <f t="shared" ca="1" si="291"/>
        <v>`_rev`:`2-8f7c6e0b6403e41ac018cba47ebfdd8e`,</v>
      </c>
      <c r="C675" t="str">
        <f t="shared" ca="1" si="292"/>
        <v>`worksiteEncoded`:`KN_ODS_MNSHOP`,</v>
      </c>
      <c r="D675" t="str">
        <f t="shared" ca="1" si="293"/>
        <v>`client`:`KN`,</v>
      </c>
      <c r="E675" t="str">
        <f t="shared" ca="1" si="294"/>
        <v>`location`:`ODS`,</v>
      </c>
      <c r="F675" t="str">
        <f t="shared" ca="1" si="295"/>
        <v>`locID`:`MNSHOP`,</v>
      </c>
      <c r="G675" t="str">
        <f t="shared" ca="1" si="296"/>
        <v>`username`:`treyes`,</v>
      </c>
      <c r="H675" t="str">
        <f t="shared" ca="1" si="297"/>
        <v>`lastName`:`Reyes`,</v>
      </c>
      <c r="I675" t="str">
        <f t="shared" ca="1" si="298"/>
        <v>`firstName`:`Tommy`,</v>
      </c>
      <c r="J675" t="str">
        <f t="shared" ca="1" si="299"/>
        <v>`technician`:`Reyes, Tommy`,</v>
      </c>
      <c r="K675" t="str">
        <f t="shared" ca="1" si="300"/>
        <v>`timeStampM`:`2017-10-22T06:22:42-05:00`,</v>
      </c>
      <c r="L675" t="str">
        <f t="shared" ca="1" si="301"/>
        <v>`shiftSerial`:`43026_04`,</v>
      </c>
      <c r="M675" t="str">
        <f t="shared" ca="1" si="302"/>
        <v>`siteUid`:521887,</v>
      </c>
      <c r="N675" t="str">
        <f t="shared" ca="1" si="303"/>
        <v>`timeStamp`:43030.2657714699,</v>
      </c>
      <c r="O675" t="str">
        <f t="shared" ca="1" si="304"/>
        <v>`payrollPeriod`:43026,</v>
      </c>
      <c r="P675" t="str">
        <f t="shared" ca="1" si="305"/>
        <v>`rprtDateX`:43029,</v>
      </c>
      <c r="Q675" t="str">
        <f t="shared" ca="1" si="306"/>
        <v>`payroll_Period`:43026,</v>
      </c>
      <c r="R675" t="str">
        <f t="shared" ca="1" si="307"/>
        <v>`ts`:0.375,</v>
      </c>
      <c r="S675" t="str">
        <f t="shared" ca="1" si="308"/>
        <v>`te`:0.5,</v>
      </c>
      <c r="T675" t="str">
        <f t="shared" ca="1" si="309"/>
        <v>`repairHrs`:3,</v>
      </c>
      <c r="U675" t="str">
        <f t="shared" ca="1" si="310"/>
        <v>`rprtDate`:`2017-10-21`,</v>
      </c>
      <c r="V675" t="str">
        <f t="shared" ca="1" si="311"/>
        <v>`timeStarts`:`2017-10-21T09:00:00-05:00`,</v>
      </c>
      <c r="W675" t="str">
        <f t="shared" ca="1" si="312"/>
        <v>`timeEnds`:`2017-10-21T12:00:00-05:00`,</v>
      </c>
      <c r="X675" t="str">
        <f t="shared" ca="1" si="313"/>
        <v>`shift`:`AM`,</v>
      </c>
      <c r="Y675" t="str">
        <f t="shared" ca="1" si="314"/>
        <v>`shiftStartTime`:`7`,</v>
      </c>
      <c r="Z675" t="str">
        <f t="shared" ca="1" si="315"/>
        <v>`wONum`:`KNSHOP`,</v>
      </c>
      <c r="AA675" t="str">
        <f t="shared" ca="1" si="316"/>
        <v>`uNum`:`506189`,</v>
      </c>
      <c r="AB675" t="str">
        <f t="shared" ca="1" si="317"/>
        <v>`notes`:`Find oil leaks and fix them`,</v>
      </c>
      <c r="AC675" t="str">
        <f t="shared" ca="1" si="318"/>
        <v>`shift_Serial`:`43026_04`}</v>
      </c>
    </row>
    <row r="676" spans="1:29" x14ac:dyDescent="0.2">
      <c r="A676" t="str">
        <f t="shared" ca="1" si="290"/>
        <v>{`_id`:`treyes_2017-10-22_06-25-09_-0500_Sun`,</v>
      </c>
      <c r="B676" t="str">
        <f t="shared" ca="1" si="291"/>
        <v>`_rev`:`2-4f4ea0ccf93101a9024549272c99ddaa`,</v>
      </c>
      <c r="C676" t="str">
        <f t="shared" ca="1" si="292"/>
        <v>`worksiteEncoded`:`KN_ODS_MNSHOP`,</v>
      </c>
      <c r="D676" t="str">
        <f t="shared" ca="1" si="293"/>
        <v>`client`:`KN`,</v>
      </c>
      <c r="E676" t="str">
        <f t="shared" ca="1" si="294"/>
        <v>`location`:`ODS`,</v>
      </c>
      <c r="F676" t="str">
        <f t="shared" ca="1" si="295"/>
        <v>`locID`:`MNSHOP`,</v>
      </c>
      <c r="G676" t="str">
        <f t="shared" ca="1" si="296"/>
        <v>`username`:`treyes`,</v>
      </c>
      <c r="H676" t="str">
        <f t="shared" ca="1" si="297"/>
        <v>`lastName`:`Reyes`,</v>
      </c>
      <c r="I676" t="str">
        <f t="shared" ca="1" si="298"/>
        <v>`firstName`:`Tommy`,</v>
      </c>
      <c r="J676" t="str">
        <f t="shared" ca="1" si="299"/>
        <v>`technician`:`Reyes, Tommy`,</v>
      </c>
      <c r="K676" t="str">
        <f t="shared" ca="1" si="300"/>
        <v>`timeStampM`:`2017-10-22T06:25:09-05:00`,</v>
      </c>
      <c r="L676" t="str">
        <f t="shared" ca="1" si="301"/>
        <v>`shiftSerial`:`43026_04`,</v>
      </c>
      <c r="M676" t="str">
        <f t="shared" ca="1" si="302"/>
        <v>`siteUid`:521887,</v>
      </c>
      <c r="N676" t="str">
        <f t="shared" ca="1" si="303"/>
        <v>`timeStamp`:43030.2674704167,</v>
      </c>
      <c r="O676" t="str">
        <f t="shared" ca="1" si="304"/>
        <v>`payrollPeriod`:43026,</v>
      </c>
      <c r="P676" t="str">
        <f t="shared" ca="1" si="305"/>
        <v>`rprtDateX`:43029,</v>
      </c>
      <c r="Q676" t="str">
        <f t="shared" ca="1" si="306"/>
        <v>`payroll_Period`:43026,</v>
      </c>
      <c r="R676" t="str">
        <f t="shared" ca="1" si="307"/>
        <v>`ts`:0.5,</v>
      </c>
      <c r="S676" t="str">
        <f t="shared" ca="1" si="308"/>
        <v>`te`:0.75,</v>
      </c>
      <c r="T676" t="str">
        <f t="shared" ca="1" si="309"/>
        <v>`repairHrs`:6,</v>
      </c>
      <c r="U676" t="str">
        <f t="shared" ca="1" si="310"/>
        <v>`rprtDate`:`2017-10-21`,</v>
      </c>
      <c r="V676" t="str">
        <f t="shared" ca="1" si="311"/>
        <v>`timeStarts`:`2017-10-21T12:00:00-05:00`,</v>
      </c>
      <c r="W676" t="str">
        <f t="shared" ca="1" si="312"/>
        <v>`timeEnds`:`2017-10-21T18:00:00-05:00`,</v>
      </c>
      <c r="X676" t="str">
        <f t="shared" ca="1" si="313"/>
        <v>`shift`:`AM`,</v>
      </c>
      <c r="Y676" t="str">
        <f t="shared" ca="1" si="314"/>
        <v>`shiftStartTime`:`7`,</v>
      </c>
      <c r="Z676" t="str">
        <f t="shared" ca="1" si="315"/>
        <v>`wONum`:`KNSHOP`,</v>
      </c>
      <c r="AA676" t="str">
        <f t="shared" ca="1" si="316"/>
        <v>`uNum`:`507346`,</v>
      </c>
      <c r="AB676" t="str">
        <f t="shared" ca="1" si="317"/>
        <v>`notes`:`Fix packing were leaking fix suction manfold 2 hydrolic lines tighten 3 oil filters and line oil`,</v>
      </c>
      <c r="AC676" t="str">
        <f t="shared" ca="1" si="318"/>
        <v>`shift_Serial`:`43026_04`}</v>
      </c>
    </row>
    <row r="677" spans="1:29" x14ac:dyDescent="0.2">
      <c r="A677" t="str">
        <f t="shared" ca="1" si="290"/>
        <v>{`_id`:`treyes_2017-10-23_07-11-26_-0500_Mon`,</v>
      </c>
      <c r="B677" t="str">
        <f t="shared" ca="1" si="291"/>
        <v>`_rev`:`2-d4a5df938f299ce27aae30fccf92f9b8`,</v>
      </c>
      <c r="C677" t="str">
        <f t="shared" ca="1" si="292"/>
        <v>`worksiteEncoded`:`KN_ODS_MNSHOP`,</v>
      </c>
      <c r="D677" t="str">
        <f t="shared" ca="1" si="293"/>
        <v>`client`:`KN`,</v>
      </c>
      <c r="E677" t="str">
        <f t="shared" ca="1" si="294"/>
        <v>`location`:`ODS`,</v>
      </c>
      <c r="F677" t="str">
        <f t="shared" ca="1" si="295"/>
        <v>`locID`:`MNSHOP`,</v>
      </c>
      <c r="G677" t="str">
        <f t="shared" ca="1" si="296"/>
        <v>`username`:`treyes`,</v>
      </c>
      <c r="H677" t="str">
        <f t="shared" ca="1" si="297"/>
        <v>`lastName`:`Reyes`,</v>
      </c>
      <c r="I677" t="str">
        <f t="shared" ca="1" si="298"/>
        <v>`firstName`:`Tommy`,</v>
      </c>
      <c r="J677" t="str">
        <f t="shared" ca="1" si="299"/>
        <v>`technician`:`Reyes, Tommy`,</v>
      </c>
      <c r="K677" t="str">
        <f t="shared" ca="1" si="300"/>
        <v>`timeStampM`:`2017-10-23T07:11:26-05:00`,</v>
      </c>
      <c r="L677" t="str">
        <f t="shared" ca="1" si="301"/>
        <v>`shiftSerial`:`43026_05`,</v>
      </c>
      <c r="M677" t="str">
        <f t="shared" ca="1" si="302"/>
        <v>`siteUid`:521887,</v>
      </c>
      <c r="N677" t="str">
        <f t="shared" ca="1" si="303"/>
        <v>`timeStamp`:43031.2996113194,</v>
      </c>
      <c r="O677" t="str">
        <f t="shared" ca="1" si="304"/>
        <v>`payrollPeriod`:43026,</v>
      </c>
      <c r="P677" t="str">
        <f t="shared" ca="1" si="305"/>
        <v>`rprtDateX`:43030,</v>
      </c>
      <c r="Q677" t="str">
        <f t="shared" ca="1" si="306"/>
        <v>`payroll_Period`:43026,</v>
      </c>
      <c r="R677" t="str">
        <f t="shared" ca="1" si="307"/>
        <v>`ts`:0.291666666666667,</v>
      </c>
      <c r="S677" t="str">
        <f t="shared" ca="1" si="308"/>
        <v>`te`:0.666666666666667,</v>
      </c>
      <c r="T677" t="str">
        <f t="shared" ca="1" si="309"/>
        <v>`repairHrs`:9,</v>
      </c>
      <c r="U677" t="str">
        <f t="shared" ca="1" si="310"/>
        <v>`rprtDate`:`2017-10-22`,</v>
      </c>
      <c r="V677" t="str">
        <f t="shared" ca="1" si="311"/>
        <v>`timeStarts`:`2017-10-22T07:00:00-05:00`,</v>
      </c>
      <c r="W677" t="str">
        <f t="shared" ca="1" si="312"/>
        <v>`timeEnds`:`2017-10-22T16:00:00-05:00`,</v>
      </c>
      <c r="X677" t="str">
        <f t="shared" ca="1" si="313"/>
        <v>`shift`:`AM`,</v>
      </c>
      <c r="Y677" t="str">
        <f t="shared" ca="1" si="314"/>
        <v>`shiftStartTime`:`7`,</v>
      </c>
      <c r="Z677" t="str">
        <f t="shared" ca="1" si="315"/>
        <v>`wONum`:`KNSHOP`,</v>
      </c>
      <c r="AA677" t="str">
        <f t="shared" ca="1" si="316"/>
        <v>`uNum`:`506250`,</v>
      </c>
      <c r="AB677" t="str">
        <f t="shared" ca="1" si="317"/>
        <v>`notes`:`Check list ...fix iron take off wheel seal and tiers put new wheel seal spray down oil seanser and drive line input by power end`,</v>
      </c>
      <c r="AC677" t="str">
        <f t="shared" ca="1" si="318"/>
        <v>`shift_Serial`:`43026_05`}</v>
      </c>
    </row>
    <row r="678" spans="1:29" x14ac:dyDescent="0.2">
      <c r="A678" t="str">
        <f t="shared" ca="1" si="290"/>
        <v>{`_id`:`treyes_2017-10-23_07-14-26_-0500_Mon`,</v>
      </c>
      <c r="B678" t="str">
        <f t="shared" ca="1" si="291"/>
        <v>`_rev`:`2-0d5a49f1631b129bccfdc112bfda86c5`,</v>
      </c>
      <c r="C678" t="str">
        <f t="shared" ca="1" si="292"/>
        <v>`worksiteEncoded`:`KN_ODS_MNSHOP`,</v>
      </c>
      <c r="D678" t="str">
        <f t="shared" ca="1" si="293"/>
        <v>`client`:`KN`,</v>
      </c>
      <c r="E678" t="str">
        <f t="shared" ca="1" si="294"/>
        <v>`location`:`ODS`,</v>
      </c>
      <c r="F678" t="str">
        <f t="shared" ca="1" si="295"/>
        <v>`locID`:`MNSHOP`,</v>
      </c>
      <c r="G678" t="str">
        <f t="shared" ca="1" si="296"/>
        <v>`username`:`treyes`,</v>
      </c>
      <c r="H678" t="str">
        <f t="shared" ca="1" si="297"/>
        <v>`lastName`:`Reyes`,</v>
      </c>
      <c r="I678" t="str">
        <f t="shared" ca="1" si="298"/>
        <v>`firstName`:`Tommy`,</v>
      </c>
      <c r="J678" t="str">
        <f t="shared" ca="1" si="299"/>
        <v>`technician`:`Reyes, Tommy`,</v>
      </c>
      <c r="K678" t="str">
        <f t="shared" ca="1" si="300"/>
        <v>`timeStampM`:`2017-10-23T07:14:26-05:00`,</v>
      </c>
      <c r="L678" t="str">
        <f t="shared" ca="1" si="301"/>
        <v>`shiftSerial`:`43026_05`,</v>
      </c>
      <c r="M678" t="str">
        <f t="shared" ca="1" si="302"/>
        <v>`siteUid`:521887,</v>
      </c>
      <c r="N678" t="str">
        <f t="shared" ca="1" si="303"/>
        <v>`timeStamp`:43031.3016934722,</v>
      </c>
      <c r="O678" t="str">
        <f t="shared" ca="1" si="304"/>
        <v>`payrollPeriod`:43026,</v>
      </c>
      <c r="P678" t="str">
        <f t="shared" ca="1" si="305"/>
        <v>`rprtDateX`:43030,</v>
      </c>
      <c r="Q678" t="str">
        <f t="shared" ca="1" si="306"/>
        <v>`payroll_Period`:43026,</v>
      </c>
      <c r="R678" t="str">
        <f t="shared" ca="1" si="307"/>
        <v>`ts`:0.666666666666667,</v>
      </c>
      <c r="S678" t="str">
        <f t="shared" ca="1" si="308"/>
        <v>`te`:0.75,</v>
      </c>
      <c r="T678" t="str">
        <f t="shared" ca="1" si="309"/>
        <v>`repairHrs`:2,</v>
      </c>
      <c r="U678" t="str">
        <f t="shared" ca="1" si="310"/>
        <v>`rprtDate`:`2017-10-22`,</v>
      </c>
      <c r="V678" t="str">
        <f t="shared" ca="1" si="311"/>
        <v>`timeStarts`:`2017-10-22T16:00:00-05:00`,</v>
      </c>
      <c r="W678" t="str">
        <f t="shared" ca="1" si="312"/>
        <v>`timeEnds`:`2017-10-22T18:00:00-05:00`,</v>
      </c>
      <c r="X678" t="str">
        <f t="shared" ca="1" si="313"/>
        <v>`shift`:`AM`,</v>
      </c>
      <c r="Y678" t="str">
        <f t="shared" ca="1" si="314"/>
        <v>`shiftStartTime`:`7`,</v>
      </c>
      <c r="Z678" t="str">
        <f t="shared" ca="1" si="315"/>
        <v>`wONum`:`KNSHOP`,</v>
      </c>
      <c r="AA678" t="str">
        <f t="shared" ca="1" si="316"/>
        <v>`uNum`:`506067`,</v>
      </c>
      <c r="AB678" t="str">
        <f t="shared" ca="1" si="317"/>
        <v>`notes`:`Fix batterys and run test`,</v>
      </c>
      <c r="AC678" t="str">
        <f t="shared" ca="1" si="318"/>
        <v>`shift_Serial`:`43026_05`}</v>
      </c>
    </row>
    <row r="679" spans="1:29" x14ac:dyDescent="0.2">
      <c r="A679" t="str">
        <f t="shared" ca="1" si="290"/>
        <v>{`_id`:`treyes_2017-10-24_18-34-21_-0500_Tue`,</v>
      </c>
      <c r="B679" t="str">
        <f t="shared" ca="1" si="291"/>
        <v>`_rev`:`3-be509704689c947d50adf92ed2f06052`,</v>
      </c>
      <c r="C679" t="str">
        <f t="shared" ca="1" si="292"/>
        <v>`worksiteEncoded`:`KN_ODS_MNSHOP`,</v>
      </c>
      <c r="D679" t="str">
        <f t="shared" ca="1" si="293"/>
        <v>`client`:`KN`,</v>
      </c>
      <c r="E679" t="str">
        <f t="shared" ca="1" si="294"/>
        <v>`location`:`ODS`,</v>
      </c>
      <c r="F679" t="str">
        <f t="shared" ca="1" si="295"/>
        <v>`locID`:`MNSHOP`,</v>
      </c>
      <c r="G679" t="str">
        <f t="shared" ca="1" si="296"/>
        <v>`username`:`treyes`,</v>
      </c>
      <c r="H679" t="str">
        <f t="shared" ca="1" si="297"/>
        <v>`lastName`:`Reyes`,</v>
      </c>
      <c r="I679" t="str">
        <f t="shared" ca="1" si="298"/>
        <v>`firstName`:`Tommy`,</v>
      </c>
      <c r="J679" t="str">
        <f t="shared" ca="1" si="299"/>
        <v>`technician`:`Reyes, Tommy`,</v>
      </c>
      <c r="K679" t="str">
        <f t="shared" ca="1" si="300"/>
        <v>`timeStampM`:`2017-10-24T18:34:21-05:00`,</v>
      </c>
      <c r="L679" t="str">
        <f t="shared" ca="1" si="301"/>
        <v>`shiftSerial`:`43026_06`,</v>
      </c>
      <c r="M679" t="str">
        <f t="shared" ca="1" si="302"/>
        <v>`siteUid`:521887,</v>
      </c>
      <c r="N679" t="str">
        <f t="shared" ca="1" si="303"/>
        <v>`timeStamp`:43032.7738613773,</v>
      </c>
      <c r="O679" t="str">
        <f t="shared" ca="1" si="304"/>
        <v>`payrollPeriod`:43026,</v>
      </c>
      <c r="P679" t="str">
        <f t="shared" ca="1" si="305"/>
        <v>`rprtDateX`:43031,</v>
      </c>
      <c r="Q679" t="str">
        <f t="shared" ca="1" si="306"/>
        <v>`payroll_Period`:43026,</v>
      </c>
      <c r="R679" t="str">
        <f t="shared" ca="1" si="307"/>
        <v>`ts`:0.291666666666667,</v>
      </c>
      <c r="S679" t="str">
        <f t="shared" ca="1" si="308"/>
        <v>`te`:0.4375,</v>
      </c>
      <c r="T679" t="str">
        <f t="shared" ca="1" si="309"/>
        <v>`repairHrs`:3.5,</v>
      </c>
      <c r="U679" t="str">
        <f t="shared" ca="1" si="310"/>
        <v>`rprtDate`:`2017-10-23`,</v>
      </c>
      <c r="V679" t="str">
        <f t="shared" ca="1" si="311"/>
        <v>`timeStarts`:`2017-10-23T07:00:00-05:00`,</v>
      </c>
      <c r="W679" t="str">
        <f t="shared" ca="1" si="312"/>
        <v>`timeEnds`:`2017-10-23T10:30:00-05:00`,</v>
      </c>
      <c r="X679" t="str">
        <f t="shared" ca="1" si="313"/>
        <v>`shift`:`AM`,</v>
      </c>
      <c r="Y679" t="str">
        <f t="shared" ca="1" si="314"/>
        <v>`shiftStartTime`:`7`,</v>
      </c>
      <c r="Z679" t="str">
        <f t="shared" ca="1" si="315"/>
        <v>`wONum`:`KNSHOP`,</v>
      </c>
      <c r="AA679" t="str">
        <f t="shared" ca="1" si="316"/>
        <v>`uNum`:`Q-403`,</v>
      </c>
      <c r="AB679" t="str">
        <f t="shared" ca="1" si="317"/>
        <v>`notes`:`Check over install driveline fill flids`,</v>
      </c>
      <c r="AC679" t="str">
        <f t="shared" ca="1" si="318"/>
        <v>`shift_Serial`:`43026_06`}</v>
      </c>
    </row>
    <row r="680" spans="1:29" x14ac:dyDescent="0.2">
      <c r="A680" t="str">
        <f t="shared" ca="1" si="290"/>
        <v>{`_id`:`treyes_2017-10-24_18-37-09_-0500_Tue`,</v>
      </c>
      <c r="B680" t="str">
        <f t="shared" ca="1" si="291"/>
        <v>`_rev`:`2-9ec5442b476e8ee716549a0e7b44d6d1`,</v>
      </c>
      <c r="C680" t="str">
        <f t="shared" ca="1" si="292"/>
        <v>`worksiteEncoded`:`KN_ODS_MNSHOP`,</v>
      </c>
      <c r="D680" t="str">
        <f t="shared" ca="1" si="293"/>
        <v>`client`:`KN`,</v>
      </c>
      <c r="E680" t="str">
        <f t="shared" ca="1" si="294"/>
        <v>`location`:`ODS`,</v>
      </c>
      <c r="F680" t="str">
        <f t="shared" ca="1" si="295"/>
        <v>`locID`:`MNSHOP`,</v>
      </c>
      <c r="G680" t="str">
        <f t="shared" ca="1" si="296"/>
        <v>`username`:`treyes`,</v>
      </c>
      <c r="H680" t="str">
        <f t="shared" ca="1" si="297"/>
        <v>`lastName`:`Reyes`,</v>
      </c>
      <c r="I680" t="str">
        <f t="shared" ca="1" si="298"/>
        <v>`firstName`:`Tommy`,</v>
      </c>
      <c r="J680" t="str">
        <f t="shared" ca="1" si="299"/>
        <v>`technician`:`Reyes, Tommy`,</v>
      </c>
      <c r="K680" t="str">
        <f t="shared" ca="1" si="300"/>
        <v>`timeStampM`:`2017-10-24T18:37:09-05:00`,</v>
      </c>
      <c r="L680" t="str">
        <f t="shared" ca="1" si="301"/>
        <v>`shiftSerial`:`43026_06`,</v>
      </c>
      <c r="M680" t="str">
        <f t="shared" ca="1" si="302"/>
        <v>`siteUid`:521887,</v>
      </c>
      <c r="N680" t="str">
        <f t="shared" ca="1" si="303"/>
        <v>`timeStamp`:43032.7758086458,</v>
      </c>
      <c r="O680" t="str">
        <f t="shared" ca="1" si="304"/>
        <v>`payrollPeriod`:43026,</v>
      </c>
      <c r="P680" t="str">
        <f t="shared" ca="1" si="305"/>
        <v>`rprtDateX`:43031,</v>
      </c>
      <c r="Q680" t="str">
        <f t="shared" ca="1" si="306"/>
        <v>`payroll_Period`:43026,</v>
      </c>
      <c r="R680" t="str">
        <f t="shared" ca="1" si="307"/>
        <v>`ts`:0.4375,</v>
      </c>
      <c r="S680" t="str">
        <f t="shared" ca="1" si="308"/>
        <v>`te`:0.583333333333333,</v>
      </c>
      <c r="T680" t="str">
        <f t="shared" ca="1" si="309"/>
        <v>`repairHrs`:3.5,</v>
      </c>
      <c r="U680" t="str">
        <f t="shared" ca="1" si="310"/>
        <v>`rprtDate`:`2017-10-23`,</v>
      </c>
      <c r="V680" t="str">
        <f t="shared" ca="1" si="311"/>
        <v>`timeStarts`:`2017-10-23T10:30:00-05:00`,</v>
      </c>
      <c r="W680" t="str">
        <f t="shared" ca="1" si="312"/>
        <v>`timeEnds`:`2017-10-23T14:00:00-05:00`,</v>
      </c>
      <c r="X680" t="str">
        <f t="shared" ca="1" si="313"/>
        <v>`shift`:`AM`,</v>
      </c>
      <c r="Y680" t="str">
        <f t="shared" ca="1" si="314"/>
        <v>`shiftStartTime`:`7`,</v>
      </c>
      <c r="Z680" t="str">
        <f t="shared" ca="1" si="315"/>
        <v>`wONum`:`KNSHOP`,</v>
      </c>
      <c r="AA680" t="str">
        <f t="shared" ca="1" si="316"/>
        <v>`uNum`:`10070`,</v>
      </c>
      <c r="AB680" t="str">
        <f t="shared" ca="1" si="317"/>
        <v>`notes`:`Top off all flids change out tempature guage and coolant boot`,</v>
      </c>
      <c r="AC680" t="str">
        <f t="shared" ca="1" si="318"/>
        <v>`shift_Serial`:`43026_06`}</v>
      </c>
    </row>
    <row r="681" spans="1:29" x14ac:dyDescent="0.2">
      <c r="A681" t="str">
        <f t="shared" ca="1" si="290"/>
        <v>{`_id`:`treyes_2017-10-24_18-38-34_-0500_Tue`,</v>
      </c>
      <c r="B681" t="str">
        <f t="shared" ca="1" si="291"/>
        <v>`_rev`:`2-246c9ec2b1a5409c63bb2487785734d3`,</v>
      </c>
      <c r="C681" t="str">
        <f t="shared" ca="1" si="292"/>
        <v>`worksiteEncoded`:`KN_ODS_MNSHOP`,</v>
      </c>
      <c r="D681" t="str">
        <f t="shared" ca="1" si="293"/>
        <v>`client`:`KN`,</v>
      </c>
      <c r="E681" t="str">
        <f t="shared" ca="1" si="294"/>
        <v>`location`:`ODS`,</v>
      </c>
      <c r="F681" t="str">
        <f t="shared" ca="1" si="295"/>
        <v>`locID`:`MNSHOP`,</v>
      </c>
      <c r="G681" t="str">
        <f t="shared" ca="1" si="296"/>
        <v>`username`:`treyes`,</v>
      </c>
      <c r="H681" t="str">
        <f t="shared" ca="1" si="297"/>
        <v>`lastName`:`Reyes`,</v>
      </c>
      <c r="I681" t="str">
        <f t="shared" ca="1" si="298"/>
        <v>`firstName`:`Tommy`,</v>
      </c>
      <c r="J681" t="str">
        <f t="shared" ca="1" si="299"/>
        <v>`technician`:`Reyes, Tommy`,</v>
      </c>
      <c r="K681" t="str">
        <f t="shared" ca="1" si="300"/>
        <v>`timeStampM`:`2017-10-24T18:38:34-05:00`,</v>
      </c>
      <c r="L681" t="str">
        <f t="shared" ca="1" si="301"/>
        <v>`shiftSerial`:`43026_06`,</v>
      </c>
      <c r="M681" t="str">
        <f t="shared" ca="1" si="302"/>
        <v>`siteUid`:521887,</v>
      </c>
      <c r="N681" t="str">
        <f t="shared" ca="1" si="303"/>
        <v>`timeStamp`:43032.7767858218,</v>
      </c>
      <c r="O681" t="str">
        <f t="shared" ca="1" si="304"/>
        <v>`payrollPeriod`:43026,</v>
      </c>
      <c r="P681" t="str">
        <f t="shared" ca="1" si="305"/>
        <v>`rprtDateX`:43031,</v>
      </c>
      <c r="Q681" t="str">
        <f t="shared" ca="1" si="306"/>
        <v>`payroll_Period`:43026,</v>
      </c>
      <c r="R681" t="str">
        <f t="shared" ca="1" si="307"/>
        <v>`ts`:0.583333333333333,</v>
      </c>
      <c r="S681" t="str">
        <f t="shared" ca="1" si="308"/>
        <v>`te`:0.75,</v>
      </c>
      <c r="T681" t="str">
        <f t="shared" ca="1" si="309"/>
        <v>`repairHrs`:4,</v>
      </c>
      <c r="U681" t="str">
        <f t="shared" ca="1" si="310"/>
        <v>`rprtDate`:`2017-10-23`,</v>
      </c>
      <c r="V681" t="str">
        <f t="shared" ca="1" si="311"/>
        <v>`timeStarts`:`2017-10-23T14:00:00-05:00`,</v>
      </c>
      <c r="W681" t="str">
        <f t="shared" ca="1" si="312"/>
        <v>`timeEnds`:`2017-10-23T18:00:00-05:00`,</v>
      </c>
      <c r="X681" t="str">
        <f t="shared" ca="1" si="313"/>
        <v>`shift`:`AM`,</v>
      </c>
      <c r="Y681" t="str">
        <f t="shared" ca="1" si="314"/>
        <v>`shiftStartTime`:`7`,</v>
      </c>
      <c r="Z681" t="str">
        <f t="shared" ca="1" si="315"/>
        <v>`wONum`:`KNSHOP`,</v>
      </c>
      <c r="AA681" t="str">
        <f t="shared" ca="1" si="316"/>
        <v>`uNum`:`506123`,</v>
      </c>
      <c r="AB681" t="str">
        <f t="shared" ca="1" si="317"/>
        <v>`notes`:`Take off fan motor put new fan motor change twist oil filter and paper filter top off all fluids and make new gasket for inspection cover for power end`,</v>
      </c>
      <c r="AC681" t="str">
        <f t="shared" ca="1" si="318"/>
        <v>`shift_Serial`:`43026_06`}</v>
      </c>
    </row>
    <row r="682" spans="1:29" x14ac:dyDescent="0.2">
      <c r="A682" t="str">
        <f t="shared" ca="1" si="290"/>
        <v>{`_id`:`treyes_2017-10-25_17-55-32_-0500_Wed`,</v>
      </c>
      <c r="B682" t="str">
        <f t="shared" ca="1" si="291"/>
        <v>`_rev`:`2-1c150176ed218fd1b54cde8cee2f16cd`,</v>
      </c>
      <c r="C682" t="str">
        <f t="shared" ca="1" si="292"/>
        <v>`worksiteEncoded`:`KN_ODS_MNSHOP`,</v>
      </c>
      <c r="D682" t="str">
        <f t="shared" ca="1" si="293"/>
        <v>`client`:`KN`,</v>
      </c>
      <c r="E682" t="str">
        <f t="shared" ca="1" si="294"/>
        <v>`location`:`ODS`,</v>
      </c>
      <c r="F682" t="str">
        <f t="shared" ca="1" si="295"/>
        <v>`locID`:`MNSHOP`,</v>
      </c>
      <c r="G682" t="str">
        <f t="shared" ca="1" si="296"/>
        <v>`username`:`treyes`,</v>
      </c>
      <c r="H682" t="str">
        <f t="shared" ca="1" si="297"/>
        <v>`lastName`:`Reyes`,</v>
      </c>
      <c r="I682" t="str">
        <f t="shared" ca="1" si="298"/>
        <v>`firstName`:`Tommy`,</v>
      </c>
      <c r="J682" t="str">
        <f t="shared" ca="1" si="299"/>
        <v>`technician`:`Reyes, Tommy`,</v>
      </c>
      <c r="K682" t="str">
        <f t="shared" ca="1" si="300"/>
        <v>`timeStampM`:`2017-10-25T17:55:32-05:00`,</v>
      </c>
      <c r="L682" t="str">
        <f t="shared" ca="1" si="301"/>
        <v>`shiftSerial`:`43026_07`,</v>
      </c>
      <c r="M682" t="str">
        <f t="shared" ca="1" si="302"/>
        <v>`siteUid`:521887,</v>
      </c>
      <c r="N682" t="str">
        <f t="shared" ca="1" si="303"/>
        <v>`timeStamp`:43033.7468993171,</v>
      </c>
      <c r="O682" t="str">
        <f t="shared" ca="1" si="304"/>
        <v>`payrollPeriod`:43026,</v>
      </c>
      <c r="P682" t="str">
        <f t="shared" ca="1" si="305"/>
        <v>`rprtDateX`:43032,</v>
      </c>
      <c r="Q682" t="str">
        <f t="shared" ca="1" si="306"/>
        <v>`payroll_Period`:43026,</v>
      </c>
      <c r="R682" t="str">
        <f t="shared" ca="1" si="307"/>
        <v>`ts`:0.291666666666667,</v>
      </c>
      <c r="S682" t="str">
        <f t="shared" ca="1" si="308"/>
        <v>`te`:0.75,</v>
      </c>
      <c r="T682" t="str">
        <f t="shared" ca="1" si="309"/>
        <v>`repairHrs`:11,</v>
      </c>
      <c r="U682" t="str">
        <f t="shared" ca="1" si="310"/>
        <v>`rprtDate`:`2017-10-24`,</v>
      </c>
      <c r="V682" t="str">
        <f t="shared" ca="1" si="311"/>
        <v>`timeStarts`:`2017-10-24T07:00:00-05:00`,</v>
      </c>
      <c r="W682" t="str">
        <f t="shared" ca="1" si="312"/>
        <v>`timeEnds`:`2017-10-24T18:00:00-05:00`,</v>
      </c>
      <c r="X682" t="str">
        <f t="shared" ca="1" si="313"/>
        <v>`shift`:`AM`,</v>
      </c>
      <c r="Y682" t="str">
        <f t="shared" ca="1" si="314"/>
        <v>`shiftStartTime`:`7`,</v>
      </c>
      <c r="Z682" t="str">
        <f t="shared" ca="1" si="315"/>
        <v>`wONum`:`KNSHOP`,</v>
      </c>
      <c r="AA682" t="str">
        <f t="shared" ca="1" si="316"/>
        <v>`uNum`:`620169`,</v>
      </c>
      <c r="AB682" t="str">
        <f t="shared" ca="1" si="317"/>
        <v>`notes`:`Check list top fluids run &amp;test Take to test pit bring back to shop replace vales and seads`,</v>
      </c>
      <c r="AC682" t="str">
        <f t="shared" ca="1" si="318"/>
        <v>`shift_Serial`:`43026_07`}</v>
      </c>
    </row>
    <row r="683" spans="1:29" x14ac:dyDescent="0.2">
      <c r="A683" t="str">
        <f t="shared" ca="1" si="290"/>
        <v>{`_id`:`treyes_2017-10-26_07-03-34_-0500_Thu`,</v>
      </c>
      <c r="B683" t="str">
        <f t="shared" ca="1" si="291"/>
        <v>`_rev`:`2-474aff6382964a417ac44740cfcae2fc`,</v>
      </c>
      <c r="C683" t="str">
        <f t="shared" ca="1" si="292"/>
        <v>`worksiteEncoded`:`KN_ODS_MNSHOP`,</v>
      </c>
      <c r="D683" t="str">
        <f t="shared" ca="1" si="293"/>
        <v>`client`:`KN`,</v>
      </c>
      <c r="E683" t="str">
        <f t="shared" ca="1" si="294"/>
        <v>`location`:`ODS`,</v>
      </c>
      <c r="F683" t="str">
        <f t="shared" ca="1" si="295"/>
        <v>`locID`:`MNSHOP`,</v>
      </c>
      <c r="G683" t="str">
        <f t="shared" ca="1" si="296"/>
        <v>`username`:`treyes`,</v>
      </c>
      <c r="H683" t="str">
        <f t="shared" ca="1" si="297"/>
        <v>`lastName`:`Reyes`,</v>
      </c>
      <c r="I683" t="str">
        <f t="shared" ca="1" si="298"/>
        <v>`firstName`:`Tommy`,</v>
      </c>
      <c r="J683" t="str">
        <f t="shared" ca="1" si="299"/>
        <v>`technician`:`Reyes, Tommy`,</v>
      </c>
      <c r="K683" t="str">
        <f t="shared" ca="1" si="300"/>
        <v>`timeStampM`:`2017-10-26T07:03:34-05:00`,</v>
      </c>
      <c r="L683" t="str">
        <f t="shared" ca="1" si="301"/>
        <v>`shiftSerial`:`43033_01`,</v>
      </c>
      <c r="M683" t="str">
        <f t="shared" ca="1" si="302"/>
        <v>`siteUid`:521887,</v>
      </c>
      <c r="N683" t="str">
        <f t="shared" ca="1" si="303"/>
        <v>`timeStamp`:43034.2941489583,</v>
      </c>
      <c r="O683" t="str">
        <f t="shared" ca="1" si="304"/>
        <v>`payrollPeriod`:43033,</v>
      </c>
      <c r="P683" t="str">
        <f t="shared" ca="1" si="305"/>
        <v>`rprtDateX`:43033,</v>
      </c>
      <c r="Q683" t="str">
        <f t="shared" ca="1" si="306"/>
        <v>`payroll_Period`:43033,</v>
      </c>
      <c r="R683" t="str">
        <f t="shared" ca="1" si="307"/>
        <v>`ts`:0.291666666666667,</v>
      </c>
      <c r="S683" t="str">
        <f t="shared" ca="1" si="308"/>
        <v>`te`:0.3125,</v>
      </c>
      <c r="T683" t="str">
        <f t="shared" ca="1" si="309"/>
        <v>`repairHrs`:0.5,</v>
      </c>
      <c r="U683" t="str">
        <f t="shared" ca="1" si="310"/>
        <v>`rprtDate`:`2017-10-25`,</v>
      </c>
      <c r="V683" t="str">
        <f t="shared" ca="1" si="311"/>
        <v>`timeStarts`:`2017-10-25T07:00:00-05:00`,</v>
      </c>
      <c r="W683" t="str">
        <f t="shared" ca="1" si="312"/>
        <v>`timeEnds`:`2017-10-25T07:30:00-05:00`,</v>
      </c>
      <c r="X683" t="str">
        <f t="shared" ca="1" si="313"/>
        <v>`shift`:`AM`,</v>
      </c>
      <c r="Y683" t="str">
        <f t="shared" ca="1" si="314"/>
        <v>`shiftStartTime`:`7`,</v>
      </c>
      <c r="Z683" t="str">
        <f t="shared" ca="1" si="315"/>
        <v>`wONum`:`KNSHOP`,</v>
      </c>
      <c r="AA683" t="str">
        <f t="shared" ca="1" si="316"/>
        <v>`uNum`:`507346`,</v>
      </c>
      <c r="AB683" t="str">
        <f t="shared" ca="1" si="317"/>
        <v>`notes`:`Replace 1-2 d rings`,</v>
      </c>
      <c r="AC683" t="str">
        <f t="shared" ca="1" si="318"/>
        <v>`shift_Serial`:`43033_01`}</v>
      </c>
    </row>
    <row r="684" spans="1:29" x14ac:dyDescent="0.2">
      <c r="A684" t="str">
        <f t="shared" ca="1" si="290"/>
        <v>{`_id`:`treyes_2017-10-26_07-05-03_-0500_Thu`,</v>
      </c>
      <c r="B684" t="str">
        <f t="shared" ca="1" si="291"/>
        <v>`_rev`:`2-477a2bd71ffbb696ca088d4548f6a4ca`,</v>
      </c>
      <c r="C684" t="str">
        <f t="shared" ca="1" si="292"/>
        <v>`worksiteEncoded`:`KN_ODS_MNSHOP`,</v>
      </c>
      <c r="D684" t="str">
        <f t="shared" ca="1" si="293"/>
        <v>`client`:`KN`,</v>
      </c>
      <c r="E684" t="str">
        <f t="shared" ca="1" si="294"/>
        <v>`location`:`ODS`,</v>
      </c>
      <c r="F684" t="str">
        <f t="shared" ca="1" si="295"/>
        <v>`locID`:`MNSHOP`,</v>
      </c>
      <c r="G684" t="str">
        <f t="shared" ca="1" si="296"/>
        <v>`username`:`treyes`,</v>
      </c>
      <c r="H684" t="str">
        <f t="shared" ca="1" si="297"/>
        <v>`lastName`:`Reyes`,</v>
      </c>
      <c r="I684" t="str">
        <f t="shared" ca="1" si="298"/>
        <v>`firstName`:`Tommy`,</v>
      </c>
      <c r="J684" t="str">
        <f t="shared" ca="1" si="299"/>
        <v>`technician`:`Reyes, Tommy`,</v>
      </c>
      <c r="K684" t="str">
        <f t="shared" ca="1" si="300"/>
        <v>`timeStampM`:`2017-10-26T07:05:03-05:00`,</v>
      </c>
      <c r="L684" t="str">
        <f t="shared" ca="1" si="301"/>
        <v>`shiftSerial`:`43033_01`,</v>
      </c>
      <c r="M684" t="str">
        <f t="shared" ca="1" si="302"/>
        <v>`siteUid`:521887,</v>
      </c>
      <c r="N684" t="str">
        <f t="shared" ca="1" si="303"/>
        <v>`timeStamp`:43034.2951740046,</v>
      </c>
      <c r="O684" t="str">
        <f t="shared" ca="1" si="304"/>
        <v>`payrollPeriod`:43033,</v>
      </c>
      <c r="P684" t="str">
        <f t="shared" ca="1" si="305"/>
        <v>`rprtDateX`:43033,</v>
      </c>
      <c r="Q684" t="str">
        <f t="shared" ca="1" si="306"/>
        <v>`payroll_Period`:43033,</v>
      </c>
      <c r="R684" t="str">
        <f t="shared" ca="1" si="307"/>
        <v>`ts`:0.3125,</v>
      </c>
      <c r="S684" t="str">
        <f t="shared" ca="1" si="308"/>
        <v>`te`:0.520833333333333,</v>
      </c>
      <c r="T684" t="str">
        <f t="shared" ca="1" si="309"/>
        <v>`repairHrs`:5,</v>
      </c>
      <c r="U684" t="str">
        <f t="shared" ca="1" si="310"/>
        <v>`rprtDate`:`2017-10-25`,</v>
      </c>
      <c r="V684" t="str">
        <f t="shared" ca="1" si="311"/>
        <v>`timeStarts`:`2017-10-25T07:30:00-05:00`,</v>
      </c>
      <c r="W684" t="str">
        <f t="shared" ca="1" si="312"/>
        <v>`timeEnds`:`2017-10-25T12:30:00-05:00`,</v>
      </c>
      <c r="X684" t="str">
        <f t="shared" ca="1" si="313"/>
        <v>`shift`:`AM`,</v>
      </c>
      <c r="Y684" t="str">
        <f t="shared" ca="1" si="314"/>
        <v>`shiftStartTime`:`7`,</v>
      </c>
      <c r="Z684" t="str">
        <f t="shared" ca="1" si="315"/>
        <v>`wONum`:`KNSHOP`,</v>
      </c>
      <c r="AA684" t="str">
        <f t="shared" ca="1" si="316"/>
        <v>`uNum`:`508803`,</v>
      </c>
      <c r="AB684" t="str">
        <f t="shared" ca="1" si="317"/>
        <v>`notes`:`Check list replace coolant boot wire holding top off fluids`,</v>
      </c>
      <c r="AC684" t="str">
        <f t="shared" ca="1" si="318"/>
        <v>`shift_Serial`:`43033_01`}</v>
      </c>
    </row>
    <row r="685" spans="1:29" x14ac:dyDescent="0.2">
      <c r="A685" t="str">
        <f t="shared" ca="1" si="290"/>
        <v>{`_id`:`treyes_2017-10-26_07-06-28_-0500_Thu`,</v>
      </c>
      <c r="B685" t="str">
        <f t="shared" ca="1" si="291"/>
        <v>`_rev`:`6-a1522fc473a0a259cfe2888346857071`,</v>
      </c>
      <c r="C685" t="str">
        <f t="shared" ca="1" si="292"/>
        <v>`worksiteEncoded`:`KN_ODS_MNSHOP`,</v>
      </c>
      <c r="D685" t="str">
        <f t="shared" ca="1" si="293"/>
        <v>`client`:`KN`,</v>
      </c>
      <c r="E685" t="str">
        <f t="shared" ca="1" si="294"/>
        <v>`location`:`ODS`,</v>
      </c>
      <c r="F685" t="str">
        <f t="shared" ca="1" si="295"/>
        <v>`locID`:`MNSHOP`,</v>
      </c>
      <c r="G685" t="str">
        <f t="shared" ca="1" si="296"/>
        <v>`username`:`treyes`,</v>
      </c>
      <c r="H685" t="str">
        <f t="shared" ca="1" si="297"/>
        <v>`lastName`:`Reyes`,</v>
      </c>
      <c r="I685" t="str">
        <f t="shared" ca="1" si="298"/>
        <v>`firstName`:`Tommy`,</v>
      </c>
      <c r="J685" t="str">
        <f t="shared" ca="1" si="299"/>
        <v>`technician`:`Reyes, Tommy`,</v>
      </c>
      <c r="K685" t="str">
        <f t="shared" ca="1" si="300"/>
        <v>`timeStampM`:`2017-10-26T07:06:28-05:00`,</v>
      </c>
      <c r="L685" t="str">
        <f t="shared" ca="1" si="301"/>
        <v>`shiftSerial`:`43033_01`,</v>
      </c>
      <c r="M685" t="str">
        <f t="shared" ca="1" si="302"/>
        <v>`siteUid`:521887,</v>
      </c>
      <c r="N685" t="str">
        <f t="shared" ca="1" si="303"/>
        <v>`timeStamp`:43034.2961687269,</v>
      </c>
      <c r="O685" t="str">
        <f t="shared" ca="1" si="304"/>
        <v>`payrollPeriod`:43033,</v>
      </c>
      <c r="P685" t="str">
        <f t="shared" ca="1" si="305"/>
        <v>`rprtDateX`:43033,</v>
      </c>
      <c r="Q685" t="str">
        <f t="shared" ca="1" si="306"/>
        <v>`payroll_Period`:43033,</v>
      </c>
      <c r="R685" t="str">
        <f t="shared" ca="1" si="307"/>
        <v>`ts`:0.520833333333333,</v>
      </c>
      <c r="S685" t="str">
        <f t="shared" ca="1" si="308"/>
        <v>`te`:0.75,</v>
      </c>
      <c r="T685" t="str">
        <f t="shared" ca="1" si="309"/>
        <v>`repairHrs`:5.5,</v>
      </c>
      <c r="U685" t="str">
        <f t="shared" ca="1" si="310"/>
        <v>`rprtDate`:`2017-10-25`,</v>
      </c>
      <c r="V685" t="str">
        <f t="shared" ca="1" si="311"/>
        <v>`timeStarts`:`2017-10-25T12:30:00-05:00`,</v>
      </c>
      <c r="W685" t="str">
        <f t="shared" ca="1" si="312"/>
        <v>`timeEnds`:`2017-10-25T18:00:00-05:00`,</v>
      </c>
      <c r="X685" t="str">
        <f t="shared" ca="1" si="313"/>
        <v>`shift`:`AM`,</v>
      </c>
      <c r="Y685" t="str">
        <f t="shared" ca="1" si="314"/>
        <v>`shiftStartTime`:`7`,</v>
      </c>
      <c r="Z685" t="str">
        <f t="shared" ca="1" si="315"/>
        <v>`wONum`:`KNSHOP`,</v>
      </c>
      <c r="AA685" t="str">
        <f t="shared" ca="1" si="316"/>
        <v>`uNum`:`507346`,</v>
      </c>
      <c r="AB685" t="str">
        <f t="shared" ca="1" si="317"/>
        <v>`notes`:`Put d-ring and caps back togeater on fluid end put back clamps check lube pump Check greaser and run pump and test at test pit`,</v>
      </c>
      <c r="AC685" t="str">
        <f t="shared" ca="1" si="318"/>
        <v>`shift_Serial`:`43033_01`}</v>
      </c>
    </row>
    <row r="686" spans="1:29" x14ac:dyDescent="0.2">
      <c r="A686" t="str">
        <f t="shared" ca="1" si="290"/>
        <v>{`_id`:`treyes_2017-10-27_07-10-36_-0500_Fri`,</v>
      </c>
      <c r="B686" t="str">
        <f t="shared" ca="1" si="291"/>
        <v>`_rev`:`2-f88e567f90296a78cb29550a37207868`,</v>
      </c>
      <c r="C686" t="str">
        <f t="shared" ca="1" si="292"/>
        <v>`worksiteEncoded`:`KN_ODS_MNSHOP`,</v>
      </c>
      <c r="D686" t="str">
        <f t="shared" ca="1" si="293"/>
        <v>`client`:`KN`,</v>
      </c>
      <c r="E686" t="str">
        <f t="shared" ca="1" si="294"/>
        <v>`location`:`ODS`,</v>
      </c>
      <c r="F686" t="str">
        <f t="shared" ca="1" si="295"/>
        <v>`locID`:`MNSHOP`,</v>
      </c>
      <c r="G686" t="str">
        <f t="shared" ca="1" si="296"/>
        <v>`username`:`treyes`,</v>
      </c>
      <c r="H686" t="str">
        <f t="shared" ca="1" si="297"/>
        <v>`lastName`:`Reyes`,</v>
      </c>
      <c r="I686" t="str">
        <f t="shared" ca="1" si="298"/>
        <v>`firstName`:`Tommy`,</v>
      </c>
      <c r="J686" t="str">
        <f t="shared" ca="1" si="299"/>
        <v>`technician`:`Reyes, Tommy`,</v>
      </c>
      <c r="K686" t="str">
        <f t="shared" ca="1" si="300"/>
        <v>`timeStampM`:`2017-10-27T07:10:36-05:00`,</v>
      </c>
      <c r="L686" t="str">
        <f t="shared" ca="1" si="301"/>
        <v>`shiftSerial`:`43033_02`,</v>
      </c>
      <c r="M686" t="str">
        <f t="shared" ca="1" si="302"/>
        <v>`siteUid`:521887,</v>
      </c>
      <c r="N686" t="str">
        <f t="shared" ca="1" si="303"/>
        <v>`timeStamp`:43035.2990357523,</v>
      </c>
      <c r="O686" t="str">
        <f t="shared" ca="1" si="304"/>
        <v>`payrollPeriod`:43033,</v>
      </c>
      <c r="P686" t="str">
        <f t="shared" ca="1" si="305"/>
        <v>`rprtDateX`:43034,</v>
      </c>
      <c r="Q686" t="str">
        <f t="shared" ca="1" si="306"/>
        <v>`payroll_Period`:43033,</v>
      </c>
      <c r="R686" t="str">
        <f t="shared" ca="1" si="307"/>
        <v>`ts`:0.291666666666667,</v>
      </c>
      <c r="S686" t="str">
        <f t="shared" ca="1" si="308"/>
        <v>`te`:0.458333333333333,</v>
      </c>
      <c r="T686" t="str">
        <f t="shared" ca="1" si="309"/>
        <v>`repairHrs`:4,</v>
      </c>
      <c r="U686" t="str">
        <f t="shared" ca="1" si="310"/>
        <v>`rprtDate`:`2017-10-26`,</v>
      </c>
      <c r="V686" t="str">
        <f t="shared" ca="1" si="311"/>
        <v>`timeStarts`:`2017-10-26T07:00:00-05:00`,</v>
      </c>
      <c r="W686" t="str">
        <f t="shared" ca="1" si="312"/>
        <v>`timeEnds`:`2017-10-26T11:00:00-05:00`,</v>
      </c>
      <c r="X686" t="str">
        <f t="shared" ca="1" si="313"/>
        <v>`shift`:`AM`,</v>
      </c>
      <c r="Y686" t="str">
        <f t="shared" ca="1" si="314"/>
        <v>`shiftStartTime`:`7`,</v>
      </c>
      <c r="Z686" t="str">
        <f t="shared" ca="1" si="315"/>
        <v>`wONum`:`KNSHOP`,</v>
      </c>
      <c r="AA686" t="str">
        <f t="shared" ca="1" si="316"/>
        <v>`uNum`:`508763`,</v>
      </c>
      <c r="AB686" t="str">
        <f t="shared" ca="1" si="317"/>
        <v>`notes`:`Fix work lights drain power end oil clean power end tank change out not working lube pump put new one on refill with oil`,</v>
      </c>
      <c r="AC686" t="str">
        <f t="shared" ca="1" si="318"/>
        <v>`shift_Serial`:`43033_02`}</v>
      </c>
    </row>
    <row r="687" spans="1:29" x14ac:dyDescent="0.2">
      <c r="A687" t="str">
        <f t="shared" ca="1" si="290"/>
        <v>{`_id`:`treyes_2017-10-27_07-13-46_-0500_Fri`,</v>
      </c>
      <c r="B687" t="str">
        <f t="shared" ca="1" si="291"/>
        <v>`_rev`:`2-dfa12497843a2e51e2f55a435edaf104`,</v>
      </c>
      <c r="C687" t="str">
        <f t="shared" ca="1" si="292"/>
        <v>`worksiteEncoded`:`KN_ODS_MNSHOP`,</v>
      </c>
      <c r="D687" t="str">
        <f t="shared" ca="1" si="293"/>
        <v>`client`:`KN`,</v>
      </c>
      <c r="E687" t="str">
        <f t="shared" ca="1" si="294"/>
        <v>`location`:`ODS`,</v>
      </c>
      <c r="F687" t="str">
        <f t="shared" ca="1" si="295"/>
        <v>`locID`:`MNSHOP`,</v>
      </c>
      <c r="G687" t="str">
        <f t="shared" ca="1" si="296"/>
        <v>`username`:`treyes`,</v>
      </c>
      <c r="H687" t="str">
        <f t="shared" ca="1" si="297"/>
        <v>`lastName`:`Reyes`,</v>
      </c>
      <c r="I687" t="str">
        <f t="shared" ca="1" si="298"/>
        <v>`firstName`:`Tommy`,</v>
      </c>
      <c r="J687" t="str">
        <f t="shared" ca="1" si="299"/>
        <v>`technician`:`Reyes, Tommy`,</v>
      </c>
      <c r="K687" t="str">
        <f t="shared" ca="1" si="300"/>
        <v>`timeStampM`:`2017-10-27T07:13:46-05:00`,</v>
      </c>
      <c r="L687" t="str">
        <f t="shared" ca="1" si="301"/>
        <v>`shiftSerial`:`43033_02`,</v>
      </c>
      <c r="M687" t="str">
        <f t="shared" ca="1" si="302"/>
        <v>`siteUid`:521887,</v>
      </c>
      <c r="N687" t="str">
        <f t="shared" ca="1" si="303"/>
        <v>`timeStamp`:43035.3012331944,</v>
      </c>
      <c r="O687" t="str">
        <f t="shared" ca="1" si="304"/>
        <v>`payrollPeriod`:43033,</v>
      </c>
      <c r="P687" t="str">
        <f t="shared" ca="1" si="305"/>
        <v>`rprtDateX`:43034,</v>
      </c>
      <c r="Q687" t="str">
        <f t="shared" ca="1" si="306"/>
        <v>`payroll_Period`:43033,</v>
      </c>
      <c r="R687" t="str">
        <f t="shared" ca="1" si="307"/>
        <v>`ts`:0.458333333333333,</v>
      </c>
      <c r="S687" t="str">
        <f t="shared" ca="1" si="308"/>
        <v>`te`:0.583333333333333,</v>
      </c>
      <c r="T687" t="str">
        <f t="shared" ca="1" si="309"/>
        <v>`repairHrs`:3,</v>
      </c>
      <c r="U687" t="str">
        <f t="shared" ca="1" si="310"/>
        <v>`rprtDate`:`2017-10-26`,</v>
      </c>
      <c r="V687" t="str">
        <f t="shared" ca="1" si="311"/>
        <v>`timeStarts`:`2017-10-26T11:00:00-05:00`,</v>
      </c>
      <c r="W687" t="str">
        <f t="shared" ca="1" si="312"/>
        <v>`timeEnds`:`2017-10-26T14:00:00-05:00`,</v>
      </c>
      <c r="X687" t="str">
        <f t="shared" ca="1" si="313"/>
        <v>`shift`:`AM`,</v>
      </c>
      <c r="Y687" t="str">
        <f t="shared" ca="1" si="314"/>
        <v>`shiftStartTime`:`7`,</v>
      </c>
      <c r="Z687" t="str">
        <f t="shared" ca="1" si="315"/>
        <v>`wONum`:`KNSHOP`,</v>
      </c>
      <c r="AA687" t="str">
        <f t="shared" ca="1" si="316"/>
        <v>`uNum`:`506256`,</v>
      </c>
      <c r="AB687" t="str">
        <f t="shared" ca="1" si="317"/>
        <v>`notes`:`Check list look at transmisson top all fluids`,</v>
      </c>
      <c r="AC687" t="str">
        <f t="shared" ca="1" si="318"/>
        <v>`shift_Serial`:`43033_02`}</v>
      </c>
    </row>
    <row r="688" spans="1:29" x14ac:dyDescent="0.2">
      <c r="A688" t="str">
        <f t="shared" ca="1" si="290"/>
        <v>{`_id`:`treyes_2017-10-27_07-16-59_-0500_Fri`,</v>
      </c>
      <c r="B688" t="str">
        <f t="shared" ca="1" si="291"/>
        <v>`_rev`:`3-e8cb65a1ac8bcf4b78088259226f7f2b`,</v>
      </c>
      <c r="C688" t="str">
        <f t="shared" ca="1" si="292"/>
        <v>`worksiteEncoded`:`KN_ODS_MNSHOP`,</v>
      </c>
      <c r="D688" t="str">
        <f t="shared" ca="1" si="293"/>
        <v>`client`:`KN`,</v>
      </c>
      <c r="E688" t="str">
        <f t="shared" ca="1" si="294"/>
        <v>`location`:`ODS`,</v>
      </c>
      <c r="F688" t="str">
        <f t="shared" ca="1" si="295"/>
        <v>`locID`:`MNSHOP`,</v>
      </c>
      <c r="G688" t="str">
        <f t="shared" ca="1" si="296"/>
        <v>`username`:`treyes`,</v>
      </c>
      <c r="H688" t="str">
        <f t="shared" ca="1" si="297"/>
        <v>`lastName`:`Reyes`,</v>
      </c>
      <c r="I688" t="str">
        <f t="shared" ca="1" si="298"/>
        <v>`firstName`:`Tommy`,</v>
      </c>
      <c r="J688" t="str">
        <f t="shared" ca="1" si="299"/>
        <v>`technician`:`Reyes, Tommy`,</v>
      </c>
      <c r="K688" t="str">
        <f t="shared" ca="1" si="300"/>
        <v>`timeStampM`:`2017-10-27T07:16:59-05:00`,</v>
      </c>
      <c r="L688" t="str">
        <f t="shared" ca="1" si="301"/>
        <v>`shiftSerial`:`43033_02`,</v>
      </c>
      <c r="M688" t="str">
        <f t="shared" ca="1" si="302"/>
        <v>`siteUid`:521887,</v>
      </c>
      <c r="N688" t="str">
        <f t="shared" ca="1" si="303"/>
        <v>`timeStamp`:43035.3034705671,</v>
      </c>
      <c r="O688" t="str">
        <f t="shared" ca="1" si="304"/>
        <v>`payrollPeriod`:43033,</v>
      </c>
      <c r="P688" t="str">
        <f t="shared" ca="1" si="305"/>
        <v>`rprtDateX`:43034,</v>
      </c>
      <c r="Q688" t="str">
        <f t="shared" ca="1" si="306"/>
        <v>`payroll_Period`:43033,</v>
      </c>
      <c r="R688" t="str">
        <f t="shared" ca="1" si="307"/>
        <v>`ts`:0.583333333333333,</v>
      </c>
      <c r="S688" t="str">
        <f t="shared" ca="1" si="308"/>
        <v>`te`:0.625,</v>
      </c>
      <c r="T688" t="str">
        <f t="shared" ca="1" si="309"/>
        <v>`repairHrs`:1,</v>
      </c>
      <c r="U688" t="str">
        <f t="shared" ca="1" si="310"/>
        <v>`rprtDate`:`2017-10-26`,</v>
      </c>
      <c r="V688" t="str">
        <f t="shared" ca="1" si="311"/>
        <v>`timeStarts`:`2017-10-26T14:00:00-05:00`,</v>
      </c>
      <c r="W688" t="str">
        <f t="shared" ca="1" si="312"/>
        <v>`timeEnds`:`2017-10-26T15:00:00-05:00`,</v>
      </c>
      <c r="X688" t="str">
        <f t="shared" ca="1" si="313"/>
        <v>`shift`:`AM`,</v>
      </c>
      <c r="Y688" t="str">
        <f t="shared" ca="1" si="314"/>
        <v>`shiftStartTime`:`7`,</v>
      </c>
      <c r="Z688" t="str">
        <f t="shared" ca="1" si="315"/>
        <v>`wONum`:`KNSHOP`,</v>
      </c>
      <c r="AA688" t="str">
        <f t="shared" ca="1" si="316"/>
        <v>`uNum`:`3111345`,</v>
      </c>
      <c r="AB688" t="str">
        <f t="shared" ca="1" si="317"/>
        <v>`notes`:`Check list top off fluids`,</v>
      </c>
      <c r="AC688" t="str">
        <f t="shared" ca="1" si="318"/>
        <v>`shift_Serial`:`43033_02`}</v>
      </c>
    </row>
    <row r="689" spans="1:29" x14ac:dyDescent="0.2">
      <c r="A689" t="str">
        <f t="shared" ca="1" si="290"/>
        <v>{`_id`:`treyes_2017-10-27_07-19-14_-0500_Fri`,</v>
      </c>
      <c r="B689" t="str">
        <f t="shared" ca="1" si="291"/>
        <v>`_rev`:`2-4a5c2f021085709448c01309eb6f05ea`,</v>
      </c>
      <c r="C689" t="str">
        <f t="shared" ca="1" si="292"/>
        <v>`worksiteEncoded`:`KN_ODS_MNSHOP`,</v>
      </c>
      <c r="D689" t="str">
        <f t="shared" ca="1" si="293"/>
        <v>`client`:`KN`,</v>
      </c>
      <c r="E689" t="str">
        <f t="shared" ca="1" si="294"/>
        <v>`location`:`ODS`,</v>
      </c>
      <c r="F689" t="str">
        <f t="shared" ca="1" si="295"/>
        <v>`locID`:`MNSHOP`,</v>
      </c>
      <c r="G689" t="str">
        <f t="shared" ca="1" si="296"/>
        <v>`username`:`treyes`,</v>
      </c>
      <c r="H689" t="str">
        <f t="shared" ca="1" si="297"/>
        <v>`lastName`:`Reyes`,</v>
      </c>
      <c r="I689" t="str">
        <f t="shared" ca="1" si="298"/>
        <v>`firstName`:`Tommy`,</v>
      </c>
      <c r="J689" t="str">
        <f t="shared" ca="1" si="299"/>
        <v>`technician`:`Reyes, Tommy`,</v>
      </c>
      <c r="K689" t="str">
        <f t="shared" ca="1" si="300"/>
        <v>`timeStampM`:`2017-10-27T07:19:14-05:00`,</v>
      </c>
      <c r="L689" t="str">
        <f t="shared" ca="1" si="301"/>
        <v>`shiftSerial`:`43033_02`,</v>
      </c>
      <c r="M689" t="str">
        <f t="shared" ca="1" si="302"/>
        <v>`siteUid`:521887,</v>
      </c>
      <c r="N689" t="str">
        <f t="shared" ca="1" si="303"/>
        <v>`timeStamp`:43035.3050298148,</v>
      </c>
      <c r="O689" t="str">
        <f t="shared" ca="1" si="304"/>
        <v>`payrollPeriod`:43033,</v>
      </c>
      <c r="P689" t="str">
        <f t="shared" ca="1" si="305"/>
        <v>`rprtDateX`:43034,</v>
      </c>
      <c r="Q689" t="str">
        <f t="shared" ca="1" si="306"/>
        <v>`payroll_Period`:43033,</v>
      </c>
      <c r="R689" t="str">
        <f t="shared" ca="1" si="307"/>
        <v>`ts`:0.625,</v>
      </c>
      <c r="S689" t="str">
        <f t="shared" ca="1" si="308"/>
        <v>`te`:0.75,</v>
      </c>
      <c r="T689" t="str">
        <f t="shared" ca="1" si="309"/>
        <v>`repairHrs`:3,</v>
      </c>
      <c r="U689" t="str">
        <f t="shared" ca="1" si="310"/>
        <v>`rprtDate`:`2017-10-26`,</v>
      </c>
      <c r="V689" t="str">
        <f t="shared" ca="1" si="311"/>
        <v>`timeStarts`:`2017-10-26T15:00:00-05:00`,</v>
      </c>
      <c r="W689" t="str">
        <f t="shared" ca="1" si="312"/>
        <v>`timeEnds`:`2017-10-26T18:00:00-05:00`,</v>
      </c>
      <c r="X689" t="str">
        <f t="shared" ca="1" si="313"/>
        <v>`shift`:`AM`,</v>
      </c>
      <c r="Y689" t="str">
        <f t="shared" ca="1" si="314"/>
        <v>`shiftStartTime`:`7`,</v>
      </c>
      <c r="Z689" t="str">
        <f t="shared" ca="1" si="315"/>
        <v>`wONum`:`KNSHOP`,</v>
      </c>
      <c r="AA689" t="str">
        <f t="shared" ca="1" si="316"/>
        <v>`uNum`:`507340`,</v>
      </c>
      <c r="AB689" t="str">
        <f t="shared" ca="1" si="317"/>
        <v>`notes`:`Change out all five packing`,</v>
      </c>
      <c r="AC689" t="str">
        <f t="shared" ca="1" si="318"/>
        <v>`shift_Serial`:`43033_02`}</v>
      </c>
    </row>
    <row r="690" spans="1:29" x14ac:dyDescent="0.2">
      <c r="A690" t="str">
        <f t="shared" ca="1" si="290"/>
        <v>{`_id`:`treyes_2017-10-28_18-47-41_-0500_Sat`,</v>
      </c>
      <c r="B690" t="str">
        <f t="shared" ca="1" si="291"/>
        <v>`_rev`:`2-2fadcb7d4ee4707f0d3cb87f65cbf116`,</v>
      </c>
      <c r="C690" t="str">
        <f t="shared" ca="1" si="292"/>
        <v>`worksiteEncoded`:`KN_ODS_MNSHOP`,</v>
      </c>
      <c r="D690" t="str">
        <f t="shared" ca="1" si="293"/>
        <v>`client`:`KN`,</v>
      </c>
      <c r="E690" t="str">
        <f t="shared" ca="1" si="294"/>
        <v>`location`:`ODS`,</v>
      </c>
      <c r="F690" t="str">
        <f t="shared" ca="1" si="295"/>
        <v>`locID`:`MNSHOP`,</v>
      </c>
      <c r="G690" t="str">
        <f t="shared" ca="1" si="296"/>
        <v>`username`:`treyes`,</v>
      </c>
      <c r="H690" t="str">
        <f t="shared" ca="1" si="297"/>
        <v>`lastName`:`Reyes`,</v>
      </c>
      <c r="I690" t="str">
        <f t="shared" ca="1" si="298"/>
        <v>`firstName`:`Tommy`,</v>
      </c>
      <c r="J690" t="str">
        <f t="shared" ca="1" si="299"/>
        <v>`technician`:`Reyes, Tommy`,</v>
      </c>
      <c r="K690" t="str">
        <f t="shared" ca="1" si="300"/>
        <v>`timeStampM`:`2017-10-28T18:47:41-05:00`,</v>
      </c>
      <c r="L690" t="str">
        <f t="shared" ca="1" si="301"/>
        <v>`shiftSerial`:`43033_03`,</v>
      </c>
      <c r="M690" t="str">
        <f t="shared" ca="1" si="302"/>
        <v>`siteUid`:521887,</v>
      </c>
      <c r="N690" t="str">
        <f t="shared" ca="1" si="303"/>
        <v>`timeStamp`:43036.7831212037,</v>
      </c>
      <c r="O690" t="str">
        <f t="shared" ca="1" si="304"/>
        <v>`payrollPeriod`:43033,</v>
      </c>
      <c r="P690" t="str">
        <f t="shared" ca="1" si="305"/>
        <v>`rprtDateX`:43035,</v>
      </c>
      <c r="Q690" t="str">
        <f t="shared" ca="1" si="306"/>
        <v>`payroll_Period`:43033,</v>
      </c>
      <c r="R690" t="str">
        <f t="shared" ca="1" si="307"/>
        <v>`ts`:0.291666666666667,</v>
      </c>
      <c r="S690" t="str">
        <f t="shared" ca="1" si="308"/>
        <v>`te`:0.333333333333333,</v>
      </c>
      <c r="T690" t="str">
        <f t="shared" ca="1" si="309"/>
        <v>`repairHrs`:1,</v>
      </c>
      <c r="U690" t="str">
        <f t="shared" ca="1" si="310"/>
        <v>`rprtDate`:`2017-10-27`,</v>
      </c>
      <c r="V690" t="str">
        <f t="shared" ca="1" si="311"/>
        <v>`timeStarts`:`2017-10-27T07:00:00-05:00`,</v>
      </c>
      <c r="W690" t="str">
        <f t="shared" ca="1" si="312"/>
        <v>`timeEnds`:`2017-10-27T08:00:00-05:00`,</v>
      </c>
      <c r="X690" t="str">
        <f t="shared" ca="1" si="313"/>
        <v>`shift`:`AM`,</v>
      </c>
      <c r="Y690" t="str">
        <f t="shared" ca="1" si="314"/>
        <v>`shiftStartTime`:`7`,</v>
      </c>
      <c r="Z690" t="str">
        <f t="shared" ca="1" si="315"/>
        <v>`wONum`:`KNSHOP`,</v>
      </c>
      <c r="AA690" t="str">
        <f t="shared" ca="1" si="316"/>
        <v>`uNum`:`210`,</v>
      </c>
      <c r="AB690" t="str">
        <f t="shared" ca="1" si="317"/>
        <v>`notes`:`Change out coolant holes top off fluids`,</v>
      </c>
      <c r="AC690" t="str">
        <f t="shared" ca="1" si="318"/>
        <v>`shift_Serial`:`43033_03`}</v>
      </c>
    </row>
    <row r="691" spans="1:29" x14ac:dyDescent="0.2">
      <c r="A691" t="str">
        <f t="shared" ca="1" si="290"/>
        <v>{`_id`:`treyes_2017-10-28_18-49-19_-0500_Sat`,</v>
      </c>
      <c r="B691" t="str">
        <f t="shared" ca="1" si="291"/>
        <v>`_rev`:`2-73af0908295dafbdb9848d5db9c18e0d`,</v>
      </c>
      <c r="C691" t="str">
        <f t="shared" ca="1" si="292"/>
        <v>`worksiteEncoded`:`KN_ODS_MNSHOP`,</v>
      </c>
      <c r="D691" t="str">
        <f t="shared" ca="1" si="293"/>
        <v>`client`:`KN`,</v>
      </c>
      <c r="E691" t="str">
        <f t="shared" ca="1" si="294"/>
        <v>`location`:`ODS`,</v>
      </c>
      <c r="F691" t="str">
        <f t="shared" ca="1" si="295"/>
        <v>`locID`:`MNSHOP`,</v>
      </c>
      <c r="G691" t="str">
        <f t="shared" ca="1" si="296"/>
        <v>`username`:`treyes`,</v>
      </c>
      <c r="H691" t="str">
        <f t="shared" ca="1" si="297"/>
        <v>`lastName`:`Reyes`,</v>
      </c>
      <c r="I691" t="str">
        <f t="shared" ca="1" si="298"/>
        <v>`firstName`:`Tommy`,</v>
      </c>
      <c r="J691" t="str">
        <f t="shared" ca="1" si="299"/>
        <v>`technician`:`Reyes, Tommy`,</v>
      </c>
      <c r="K691" t="str">
        <f t="shared" ca="1" si="300"/>
        <v>`timeStampM`:`2017-10-28T18:49:19-05:00`,</v>
      </c>
      <c r="L691" t="str">
        <f t="shared" ca="1" si="301"/>
        <v>`shiftSerial`:`43033_03`,</v>
      </c>
      <c r="M691" t="str">
        <f t="shared" ca="1" si="302"/>
        <v>`siteUid`:521887,</v>
      </c>
      <c r="N691" t="str">
        <f t="shared" ca="1" si="303"/>
        <v>`timeStamp`:43036.7842497801,</v>
      </c>
      <c r="O691" t="str">
        <f t="shared" ca="1" si="304"/>
        <v>`payrollPeriod`:43033,</v>
      </c>
      <c r="P691" t="str">
        <f t="shared" ca="1" si="305"/>
        <v>`rprtDateX`:43035,</v>
      </c>
      <c r="Q691" t="str">
        <f t="shared" ca="1" si="306"/>
        <v>`payroll_Period`:43033,</v>
      </c>
      <c r="R691" t="str">
        <f t="shared" ca="1" si="307"/>
        <v>`ts`:0.333333333333333,</v>
      </c>
      <c r="S691" t="str">
        <f t="shared" ca="1" si="308"/>
        <v>`te`:0.541666666666667,</v>
      </c>
      <c r="T691" t="str">
        <f t="shared" ca="1" si="309"/>
        <v>`repairHrs`:5,</v>
      </c>
      <c r="U691" t="str">
        <f t="shared" ca="1" si="310"/>
        <v>`rprtDate`:`2017-10-27`,</v>
      </c>
      <c r="V691" t="str">
        <f t="shared" ca="1" si="311"/>
        <v>`timeStarts`:`2017-10-27T08:00:00-05:00`,</v>
      </c>
      <c r="W691" t="str">
        <f t="shared" ca="1" si="312"/>
        <v>`timeEnds`:`2017-10-27T13:00:00-05:00`,</v>
      </c>
      <c r="X691" t="str">
        <f t="shared" ca="1" si="313"/>
        <v>`shift`:`AM`,</v>
      </c>
      <c r="Y691" t="str">
        <f t="shared" ca="1" si="314"/>
        <v>`shiftStartTime`:`7`,</v>
      </c>
      <c r="Z691" t="str">
        <f t="shared" ca="1" si="315"/>
        <v>`wONum`:`KNSHOP`,</v>
      </c>
      <c r="AA691" t="str">
        <f t="shared" ca="1" si="316"/>
        <v>`uNum`:`HP-081`,</v>
      </c>
      <c r="AB691" t="str">
        <f t="shared" ca="1" si="317"/>
        <v>`notes`:`Change oil rings off fan motor Refill fluids look over`,</v>
      </c>
      <c r="AC691" t="str">
        <f t="shared" ca="1" si="318"/>
        <v>`shift_Serial`:`43033_03`}</v>
      </c>
    </row>
    <row r="692" spans="1:29" x14ac:dyDescent="0.2">
      <c r="A692" t="str">
        <f t="shared" ca="1" si="290"/>
        <v>{`_id`:`treyes_2017-10-28_18-50-38_-0500_Sat`,</v>
      </c>
      <c r="B692" t="str">
        <f t="shared" ca="1" si="291"/>
        <v>`_rev`:`2-69959d8af9b01cfa451280ca8fc57fea`,</v>
      </c>
      <c r="C692" t="str">
        <f t="shared" ca="1" si="292"/>
        <v>`worksiteEncoded`:`KN_ODS_MNSHOP`,</v>
      </c>
      <c r="D692" t="str">
        <f t="shared" ca="1" si="293"/>
        <v>`client`:`KN`,</v>
      </c>
      <c r="E692" t="str">
        <f t="shared" ca="1" si="294"/>
        <v>`location`:`ODS`,</v>
      </c>
      <c r="F692" t="str">
        <f t="shared" ca="1" si="295"/>
        <v>`locID`:`MNSHOP`,</v>
      </c>
      <c r="G692" t="str">
        <f t="shared" ca="1" si="296"/>
        <v>`username`:`treyes`,</v>
      </c>
      <c r="H692" t="str">
        <f t="shared" ca="1" si="297"/>
        <v>`lastName`:`Reyes`,</v>
      </c>
      <c r="I692" t="str">
        <f t="shared" ca="1" si="298"/>
        <v>`firstName`:`Tommy`,</v>
      </c>
      <c r="J692" t="str">
        <f t="shared" ca="1" si="299"/>
        <v>`technician`:`Reyes, Tommy`,</v>
      </c>
      <c r="K692" t="str">
        <f t="shared" ca="1" si="300"/>
        <v>`timeStampM`:`2017-10-28T18:50:38-05:00`,</v>
      </c>
      <c r="L692" t="str">
        <f t="shared" ca="1" si="301"/>
        <v>`shiftSerial`:`43033_03`,</v>
      </c>
      <c r="M692" t="str">
        <f t="shared" ca="1" si="302"/>
        <v>`siteUid`:521887,</v>
      </c>
      <c r="N692" t="str">
        <f t="shared" ca="1" si="303"/>
        <v>`timeStamp`:43036.7851691204,</v>
      </c>
      <c r="O692" t="str">
        <f t="shared" ca="1" si="304"/>
        <v>`payrollPeriod`:43033,</v>
      </c>
      <c r="P692" t="str">
        <f t="shared" ca="1" si="305"/>
        <v>`rprtDateX`:43035,</v>
      </c>
      <c r="Q692" t="str">
        <f t="shared" ca="1" si="306"/>
        <v>`payroll_Period`:43033,</v>
      </c>
      <c r="R692" t="str">
        <f t="shared" ca="1" si="307"/>
        <v>`ts`:0.541666666666667,</v>
      </c>
      <c r="S692" t="str">
        <f t="shared" ca="1" si="308"/>
        <v>`te`:0.708333333333333,</v>
      </c>
      <c r="T692" t="str">
        <f t="shared" ca="1" si="309"/>
        <v>`repairHrs`:4,</v>
      </c>
      <c r="U692" t="str">
        <f t="shared" ca="1" si="310"/>
        <v>`rprtDate`:`2017-10-27`,</v>
      </c>
      <c r="V692" t="str">
        <f t="shared" ca="1" si="311"/>
        <v>`timeStarts`:`2017-10-27T13:00:00-05:00`,</v>
      </c>
      <c r="W692" t="str">
        <f t="shared" ca="1" si="312"/>
        <v>`timeEnds`:`2017-10-27T17:00:00-05:00`,</v>
      </c>
      <c r="X692" t="str">
        <f t="shared" ca="1" si="313"/>
        <v>`shift`:`AM`,</v>
      </c>
      <c r="Y692" t="str">
        <f t="shared" ca="1" si="314"/>
        <v>`shiftStartTime`:`7`,</v>
      </c>
      <c r="Z692" t="str">
        <f t="shared" ca="1" si="315"/>
        <v>`wONum`:`KNSHOP`,</v>
      </c>
      <c r="AA692" t="str">
        <f t="shared" ca="1" si="316"/>
        <v>`uNum`:`5122280`,</v>
      </c>
      <c r="AB692" t="str">
        <f t="shared" ca="1" si="317"/>
        <v>`notes`:`Check list`,</v>
      </c>
      <c r="AC692" t="str">
        <f t="shared" ca="1" si="318"/>
        <v>`shift_Serial`:`43033_03`}</v>
      </c>
    </row>
    <row r="693" spans="1:29" x14ac:dyDescent="0.2">
      <c r="A693" t="str">
        <f t="shared" ca="1" si="290"/>
        <v>{`_id`:`treyes_2017-10-28_18-51-44_-0500_Sat`,</v>
      </c>
      <c r="B693" t="str">
        <f t="shared" ca="1" si="291"/>
        <v>`_rev`:`2-8717e96292e0d1229c6acd9f7a1a4098`,</v>
      </c>
      <c r="C693" t="str">
        <f t="shared" ca="1" si="292"/>
        <v>`worksiteEncoded`:`KN_ODS_MNSHOP`,</v>
      </c>
      <c r="D693" t="str">
        <f t="shared" ca="1" si="293"/>
        <v>`client`:`KN`,</v>
      </c>
      <c r="E693" t="str">
        <f t="shared" ca="1" si="294"/>
        <v>`location`:`ODS`,</v>
      </c>
      <c r="F693" t="str">
        <f t="shared" ca="1" si="295"/>
        <v>`locID`:`MNSHOP`,</v>
      </c>
      <c r="G693" t="str">
        <f t="shared" ca="1" si="296"/>
        <v>`username`:`treyes`,</v>
      </c>
      <c r="H693" t="str">
        <f t="shared" ca="1" si="297"/>
        <v>`lastName`:`Reyes`,</v>
      </c>
      <c r="I693" t="str">
        <f t="shared" ca="1" si="298"/>
        <v>`firstName`:`Tommy`,</v>
      </c>
      <c r="J693" t="str">
        <f t="shared" ca="1" si="299"/>
        <v>`technician`:`Reyes, Tommy`,</v>
      </c>
      <c r="K693" t="str">
        <f t="shared" ca="1" si="300"/>
        <v>`timeStampM`:`2017-10-28T18:51:44-05:00`,</v>
      </c>
      <c r="L693" t="str">
        <f t="shared" ca="1" si="301"/>
        <v>`shiftSerial`:`43033_03`,</v>
      </c>
      <c r="M693" t="str">
        <f t="shared" ca="1" si="302"/>
        <v>`siteUid`:521887,</v>
      </c>
      <c r="N693" t="str">
        <f t="shared" ca="1" si="303"/>
        <v>`timeStamp`:43036.785936412,</v>
      </c>
      <c r="O693" t="str">
        <f t="shared" ca="1" si="304"/>
        <v>`payrollPeriod`:43033,</v>
      </c>
      <c r="P693" t="str">
        <f t="shared" ca="1" si="305"/>
        <v>`rprtDateX`:43035,</v>
      </c>
      <c r="Q693" t="str">
        <f t="shared" ca="1" si="306"/>
        <v>`payroll_Period`:43033,</v>
      </c>
      <c r="R693" t="str">
        <f t="shared" ca="1" si="307"/>
        <v>`ts`:0.708333333333333,</v>
      </c>
      <c r="S693" t="str">
        <f t="shared" ca="1" si="308"/>
        <v>`te`:0.75,</v>
      </c>
      <c r="T693" t="str">
        <f t="shared" ca="1" si="309"/>
        <v>`repairHrs`:1,</v>
      </c>
      <c r="U693" t="str">
        <f t="shared" ca="1" si="310"/>
        <v>`rprtDate`:`2017-10-27`,</v>
      </c>
      <c r="V693" t="str">
        <f t="shared" ca="1" si="311"/>
        <v>`timeStarts`:`2017-10-27T17:00:00-05:00`,</v>
      </c>
      <c r="W693" t="str">
        <f t="shared" ca="1" si="312"/>
        <v>`timeEnds`:`2017-10-27T18:00:00-05:00`,</v>
      </c>
      <c r="X693" t="str">
        <f t="shared" ca="1" si="313"/>
        <v>`shift`:`AM`,</v>
      </c>
      <c r="Y693" t="str">
        <f t="shared" ca="1" si="314"/>
        <v>`shiftStartTime`:`7`,</v>
      </c>
      <c r="Z693" t="str">
        <f t="shared" ca="1" si="315"/>
        <v>`wONum`:`KNSHOP`,</v>
      </c>
      <c r="AA693" t="str">
        <f t="shared" ca="1" si="316"/>
        <v>`uNum`:`3122282`,</v>
      </c>
      <c r="AB693" t="str">
        <f t="shared" ca="1" si="317"/>
        <v>`notes`:`Change acssel gasket`,</v>
      </c>
      <c r="AC693" t="str">
        <f t="shared" ca="1" si="318"/>
        <v>`shift_Serial`:`43033_03`}</v>
      </c>
    </row>
    <row r="694" spans="1:29" x14ac:dyDescent="0.2">
      <c r="A694" t="str">
        <f t="shared" ca="1" si="290"/>
        <v>{`_id`:`treyes_2017-10-29_07-21-43_-0500_Sun`,</v>
      </c>
      <c r="B694" t="str">
        <f t="shared" ca="1" si="291"/>
        <v>`_rev`:`2-018297cd43f1689c881bcabea1849628`,</v>
      </c>
      <c r="C694" t="str">
        <f t="shared" ca="1" si="292"/>
        <v>`worksiteEncoded`:`KN_ODS_MNSHOP`,</v>
      </c>
      <c r="D694" t="str">
        <f t="shared" ca="1" si="293"/>
        <v>`client`:`KN`,</v>
      </c>
      <c r="E694" t="str">
        <f t="shared" ca="1" si="294"/>
        <v>`location`:`ODS`,</v>
      </c>
      <c r="F694" t="str">
        <f t="shared" ca="1" si="295"/>
        <v>`locID`:`MNSHOP`,</v>
      </c>
      <c r="G694" t="str">
        <f t="shared" ca="1" si="296"/>
        <v>`username`:`treyes`,</v>
      </c>
      <c r="H694" t="str">
        <f t="shared" ca="1" si="297"/>
        <v>`lastName`:`Reyes`,</v>
      </c>
      <c r="I694" t="str">
        <f t="shared" ca="1" si="298"/>
        <v>`firstName`:`Tommy`,</v>
      </c>
      <c r="J694" t="str">
        <f t="shared" ca="1" si="299"/>
        <v>`technician`:`Reyes, Tommy`,</v>
      </c>
      <c r="K694" t="str">
        <f t="shared" ca="1" si="300"/>
        <v>`timeStampM`:`2017-10-29T07:21:43-05:00`,</v>
      </c>
      <c r="L694" t="str">
        <f t="shared" ca="1" si="301"/>
        <v>`shiftSerial`:`43033_04`,</v>
      </c>
      <c r="M694" t="str">
        <f t="shared" ca="1" si="302"/>
        <v>`siteUid`:521887,</v>
      </c>
      <c r="N694" t="str">
        <f t="shared" ca="1" si="303"/>
        <v>`timeStamp`:43037.3067489236,</v>
      </c>
      <c r="O694" t="str">
        <f t="shared" ca="1" si="304"/>
        <v>`payrollPeriod`:43033,</v>
      </c>
      <c r="P694" t="str">
        <f t="shared" ca="1" si="305"/>
        <v>`rprtDateX`:43036,</v>
      </c>
      <c r="Q694" t="str">
        <f t="shared" ca="1" si="306"/>
        <v>`payroll_Period`:43033,</v>
      </c>
      <c r="R694" t="str">
        <f t="shared" ca="1" si="307"/>
        <v>`ts`:0.291666666666667,</v>
      </c>
      <c r="S694" t="str">
        <f t="shared" ca="1" si="308"/>
        <v>`te`:0.75,</v>
      </c>
      <c r="T694" t="str">
        <f t="shared" ca="1" si="309"/>
        <v>`repairHrs`:11,</v>
      </c>
      <c r="U694" t="str">
        <f t="shared" ca="1" si="310"/>
        <v>`rprtDate`:`2017-10-28`,</v>
      </c>
      <c r="V694" t="str">
        <f t="shared" ca="1" si="311"/>
        <v>`timeStarts`:`2017-10-28T07:00:00-05:00`,</v>
      </c>
      <c r="W694" t="str">
        <f t="shared" ca="1" si="312"/>
        <v>`timeEnds`:`2017-10-28T18:00:00-05:00`,</v>
      </c>
      <c r="X694" t="str">
        <f t="shared" ca="1" si="313"/>
        <v>`shift`:`AM`,</v>
      </c>
      <c r="Y694" t="str">
        <f t="shared" ca="1" si="314"/>
        <v>`shiftStartTime`:`7`,</v>
      </c>
      <c r="Z694" t="str">
        <f t="shared" ca="1" si="315"/>
        <v>`wONum`:`KNSHOP`,</v>
      </c>
      <c r="AA694" t="str">
        <f t="shared" ca="1" si="316"/>
        <v>`uNum`:`5122280`,</v>
      </c>
      <c r="AB694" t="str">
        <f t="shared" ca="1" si="317"/>
        <v>`notes`:`Put in new drive line ,check list,top off fluids,change adapter to trailer light systom, took off alternater pully , and fan....`,</v>
      </c>
      <c r="AC694" t="str">
        <f t="shared" ca="1" si="318"/>
        <v>`shift_Serial`:`43033_04`}</v>
      </c>
    </row>
    <row r="695" spans="1:29" x14ac:dyDescent="0.2">
      <c r="A695" t="str">
        <f t="shared" ca="1" si="290"/>
        <v>{`_id`:`treyes_2017-10-30_07-29-49_-0500_Mon`,</v>
      </c>
      <c r="B695" t="str">
        <f t="shared" ca="1" si="291"/>
        <v>`_rev`:`2-9911eaf3c413f77aaac151f1f5fb59d2`,</v>
      </c>
      <c r="C695" t="str">
        <f t="shared" ca="1" si="292"/>
        <v>`worksiteEncoded`:`KN_ODS_MNSHOP`,</v>
      </c>
      <c r="D695" t="str">
        <f t="shared" ca="1" si="293"/>
        <v>`client`:`KN`,</v>
      </c>
      <c r="E695" t="str">
        <f t="shared" ca="1" si="294"/>
        <v>`location`:`ODS`,</v>
      </c>
      <c r="F695" t="str">
        <f t="shared" ca="1" si="295"/>
        <v>`locID`:`MNSHOP`,</v>
      </c>
      <c r="G695" t="str">
        <f t="shared" ca="1" si="296"/>
        <v>`username`:`treyes`,</v>
      </c>
      <c r="H695" t="str">
        <f t="shared" ca="1" si="297"/>
        <v>`lastName`:`Reyes`,</v>
      </c>
      <c r="I695" t="str">
        <f t="shared" ca="1" si="298"/>
        <v>`firstName`:`Tommy`,</v>
      </c>
      <c r="J695" t="str">
        <f t="shared" ca="1" si="299"/>
        <v>`technician`:`Reyes, Tommy`,</v>
      </c>
      <c r="K695" t="str">
        <f t="shared" ca="1" si="300"/>
        <v>`timeStampM`:`2017-10-30T07:29:49-05:00`,</v>
      </c>
      <c r="L695" t="str">
        <f t="shared" ca="1" si="301"/>
        <v>`shiftSerial`:`43033_05`,</v>
      </c>
      <c r="M695" t="str">
        <f t="shared" ca="1" si="302"/>
        <v>`siteUid`:521887,</v>
      </c>
      <c r="N695" t="str">
        <f t="shared" ca="1" si="303"/>
        <v>`timeStamp`:43038.3123808565,</v>
      </c>
      <c r="O695" t="str">
        <f t="shared" ca="1" si="304"/>
        <v>`payrollPeriod`:43033,</v>
      </c>
      <c r="P695" t="str">
        <f t="shared" ca="1" si="305"/>
        <v>`rprtDateX`:43037,</v>
      </c>
      <c r="Q695" t="str">
        <f t="shared" ca="1" si="306"/>
        <v>`payroll_Period`:43033,</v>
      </c>
      <c r="R695" t="str">
        <f t="shared" ca="1" si="307"/>
        <v>`ts`:0.291666666666667,</v>
      </c>
      <c r="S695" t="str">
        <f t="shared" ca="1" si="308"/>
        <v>`te`:0.416666666666667,</v>
      </c>
      <c r="T695" t="str">
        <f t="shared" ca="1" si="309"/>
        <v>`repairHrs`:3,</v>
      </c>
      <c r="U695" t="str">
        <f t="shared" ca="1" si="310"/>
        <v>`rprtDate`:`2017-10-29`,</v>
      </c>
      <c r="V695" t="str">
        <f t="shared" ca="1" si="311"/>
        <v>`timeStarts`:`2017-10-29T07:00:00-05:00`,</v>
      </c>
      <c r="W695" t="str">
        <f t="shared" ca="1" si="312"/>
        <v>`timeEnds`:`2017-10-29T10:00:00-05:00`,</v>
      </c>
      <c r="X695" t="str">
        <f t="shared" ca="1" si="313"/>
        <v>`shift`:`AM`,</v>
      </c>
      <c r="Y695" t="str">
        <f t="shared" ca="1" si="314"/>
        <v>`shiftStartTime`:`7`,</v>
      </c>
      <c r="Z695" t="str">
        <f t="shared" ca="1" si="315"/>
        <v>`wONum`:`KNSHOP`,</v>
      </c>
      <c r="AA695" t="str">
        <f t="shared" ca="1" si="316"/>
        <v>`uNum`:`506253`,</v>
      </c>
      <c r="AB695" t="str">
        <f t="shared" ca="1" si="317"/>
        <v>`notes`:`Tighen manfold wing`,</v>
      </c>
      <c r="AC695" t="str">
        <f t="shared" ca="1" si="318"/>
        <v>`shift_Serial`:`43033_05`}</v>
      </c>
    </row>
    <row r="696" spans="1:29" x14ac:dyDescent="0.2">
      <c r="A696" t="str">
        <f t="shared" ca="1" si="290"/>
        <v>{`_id`:`treyes_2017-10-30_07-31-51_-0500_Mon`,</v>
      </c>
      <c r="B696" t="str">
        <f t="shared" ca="1" si="291"/>
        <v>`_rev`:`2-aeadf6ad093e5319ee3a50394afdd4f3`,</v>
      </c>
      <c r="C696" t="str">
        <f t="shared" ca="1" si="292"/>
        <v>`worksiteEncoded`:`KN_ODS_MNSHOP`,</v>
      </c>
      <c r="D696" t="str">
        <f t="shared" ca="1" si="293"/>
        <v>`client`:`KN`,</v>
      </c>
      <c r="E696" t="str">
        <f t="shared" ca="1" si="294"/>
        <v>`location`:`ODS`,</v>
      </c>
      <c r="F696" t="str">
        <f t="shared" ca="1" si="295"/>
        <v>`locID`:`MNSHOP`,</v>
      </c>
      <c r="G696" t="str">
        <f t="shared" ca="1" si="296"/>
        <v>`username`:`treyes`,</v>
      </c>
      <c r="H696" t="str">
        <f t="shared" ca="1" si="297"/>
        <v>`lastName`:`Reyes`,</v>
      </c>
      <c r="I696" t="str">
        <f t="shared" ca="1" si="298"/>
        <v>`firstName`:`Tommy`,</v>
      </c>
      <c r="J696" t="str">
        <f t="shared" ca="1" si="299"/>
        <v>`technician`:`Reyes, Tommy`,</v>
      </c>
      <c r="K696" t="str">
        <f t="shared" ca="1" si="300"/>
        <v>`timeStampM`:`2017-10-30T07:31:51-05:00`,</v>
      </c>
      <c r="L696" t="str">
        <f t="shared" ca="1" si="301"/>
        <v>`shiftSerial`:`43033_05`,</v>
      </c>
      <c r="M696" t="str">
        <f t="shared" ca="1" si="302"/>
        <v>`siteUid`:521887,</v>
      </c>
      <c r="N696" t="str">
        <f t="shared" ca="1" si="303"/>
        <v>`timeStamp`:43038.3137847222,</v>
      </c>
      <c r="O696" t="str">
        <f t="shared" ca="1" si="304"/>
        <v>`payrollPeriod`:43033,</v>
      </c>
      <c r="P696" t="str">
        <f t="shared" ca="1" si="305"/>
        <v>`rprtDateX`:43037,</v>
      </c>
      <c r="Q696" t="str">
        <f t="shared" ca="1" si="306"/>
        <v>`payroll_Period`:43033,</v>
      </c>
      <c r="R696" t="str">
        <f t="shared" ca="1" si="307"/>
        <v>`ts`:0.416666666666667,</v>
      </c>
      <c r="S696" t="str">
        <f t="shared" ca="1" si="308"/>
        <v>`te`:0.541666666666667,</v>
      </c>
      <c r="T696" t="str">
        <f t="shared" ca="1" si="309"/>
        <v>`repairHrs`:3,</v>
      </c>
      <c r="U696" t="str">
        <f t="shared" ca="1" si="310"/>
        <v>`rprtDate`:`2017-10-29`,</v>
      </c>
      <c r="V696" t="str">
        <f t="shared" ca="1" si="311"/>
        <v>`timeStarts`:`2017-10-29T10:00:00-05:00`,</v>
      </c>
      <c r="W696" t="str">
        <f t="shared" ca="1" si="312"/>
        <v>`timeEnds`:`2017-10-29T13:00:00-05:00`,</v>
      </c>
      <c r="X696" t="str">
        <f t="shared" ca="1" si="313"/>
        <v>`shift`:`AM`,</v>
      </c>
      <c r="Y696" t="str">
        <f t="shared" ca="1" si="314"/>
        <v>`shiftStartTime`:`7`,</v>
      </c>
      <c r="Z696" t="str">
        <f t="shared" ca="1" si="315"/>
        <v>`wONum`:`KNSHOP`,</v>
      </c>
      <c r="AA696" t="str">
        <f t="shared" ca="1" si="316"/>
        <v>`uNum`:`506182`,</v>
      </c>
      <c r="AB696" t="str">
        <f t="shared" ca="1" si="317"/>
        <v>`notes`:`Remove fluid end to replace stay rod put back fluid end`,</v>
      </c>
      <c r="AC696" t="str">
        <f t="shared" ca="1" si="318"/>
        <v>`shift_Serial`:`43033_05`}</v>
      </c>
    </row>
    <row r="697" spans="1:29" x14ac:dyDescent="0.2">
      <c r="A697" t="str">
        <f t="shared" ca="1" si="290"/>
        <v>{`_id`:`treyes_2017-10-30_07-32-52_-0500_Mon`,</v>
      </c>
      <c r="B697" t="str">
        <f t="shared" ca="1" si="291"/>
        <v>`_rev`:`2-805f4ded41fef4e4affc413075771d14`,</v>
      </c>
      <c r="C697" t="str">
        <f t="shared" ca="1" si="292"/>
        <v>`worksiteEncoded`:`KN_ODS_MNSHOP`,</v>
      </c>
      <c r="D697" t="str">
        <f t="shared" ca="1" si="293"/>
        <v>`client`:`KN`,</v>
      </c>
      <c r="E697" t="str">
        <f t="shared" ca="1" si="294"/>
        <v>`location`:`ODS`,</v>
      </c>
      <c r="F697" t="str">
        <f t="shared" ca="1" si="295"/>
        <v>`locID`:`MNSHOP`,</v>
      </c>
      <c r="G697" t="str">
        <f t="shared" ca="1" si="296"/>
        <v>`username`:`treyes`,</v>
      </c>
      <c r="H697" t="str">
        <f t="shared" ca="1" si="297"/>
        <v>`lastName`:`Reyes`,</v>
      </c>
      <c r="I697" t="str">
        <f t="shared" ca="1" si="298"/>
        <v>`firstName`:`Tommy`,</v>
      </c>
      <c r="J697" t="str">
        <f t="shared" ca="1" si="299"/>
        <v>`technician`:`Reyes, Tommy`,</v>
      </c>
      <c r="K697" t="str">
        <f t="shared" ca="1" si="300"/>
        <v>`timeStampM`:`2017-10-30T07:32:52-05:00`,</v>
      </c>
      <c r="L697" t="str">
        <f t="shared" ca="1" si="301"/>
        <v>`shiftSerial`:`43033_05`,</v>
      </c>
      <c r="M697" t="str">
        <f t="shared" ca="1" si="302"/>
        <v>`siteUid`:521887,</v>
      </c>
      <c r="N697" t="str">
        <f t="shared" ca="1" si="303"/>
        <v>`timeStamp`:43038.3144946875,</v>
      </c>
      <c r="O697" t="str">
        <f t="shared" ca="1" si="304"/>
        <v>`payrollPeriod`:43033,</v>
      </c>
      <c r="P697" t="str">
        <f t="shared" ca="1" si="305"/>
        <v>`rprtDateX`:43037,</v>
      </c>
      <c r="Q697" t="str">
        <f t="shared" ca="1" si="306"/>
        <v>`payroll_Period`:43033,</v>
      </c>
      <c r="R697" t="str">
        <f t="shared" ca="1" si="307"/>
        <v>`ts`:0.541666666666667,</v>
      </c>
      <c r="S697" t="str">
        <f t="shared" ca="1" si="308"/>
        <v>`te`:0.666666666666667,</v>
      </c>
      <c r="T697" t="str">
        <f t="shared" ca="1" si="309"/>
        <v>`repairHrs`:3,</v>
      </c>
      <c r="U697" t="str">
        <f t="shared" ca="1" si="310"/>
        <v>`rprtDate`:`2017-10-29`,</v>
      </c>
      <c r="V697" t="str">
        <f t="shared" ca="1" si="311"/>
        <v>`timeStarts`:`2017-10-29T13:00:00-05:00`,</v>
      </c>
      <c r="W697" t="str">
        <f t="shared" ca="1" si="312"/>
        <v>`timeEnds`:`2017-10-29T16:00:00-05:00`,</v>
      </c>
      <c r="X697" t="str">
        <f t="shared" ca="1" si="313"/>
        <v>`shift`:`AM`,</v>
      </c>
      <c r="Y697" t="str">
        <f t="shared" ca="1" si="314"/>
        <v>`shiftStartTime`:`7`,</v>
      </c>
      <c r="Z697" t="str">
        <f t="shared" ca="1" si="315"/>
        <v>`wONum`:`KNSHOP`,</v>
      </c>
      <c r="AA697" t="str">
        <f t="shared" ca="1" si="316"/>
        <v>`uNum`:`10085`,</v>
      </c>
      <c r="AB697" t="str">
        <f t="shared" ca="1" si="317"/>
        <v>`notes`:`Change all 5 packings`,</v>
      </c>
      <c r="AC697" t="str">
        <f t="shared" ca="1" si="318"/>
        <v>`shift_Serial`:`43033_05`}</v>
      </c>
    </row>
    <row r="698" spans="1:29" x14ac:dyDescent="0.2">
      <c r="A698" t="str">
        <f t="shared" ca="1" si="290"/>
        <v>{`_id`:`treyes_2017-10-30_07-33-44_-0500_Mon`,</v>
      </c>
      <c r="B698" t="str">
        <f t="shared" ca="1" si="291"/>
        <v>`_rev`:`2-859fea30ff0791cdb0dbf32c951ad9bc`,</v>
      </c>
      <c r="C698" t="str">
        <f t="shared" ca="1" si="292"/>
        <v>`worksiteEncoded`:`KN_ODS_MNSHOP`,</v>
      </c>
      <c r="D698" t="str">
        <f t="shared" ca="1" si="293"/>
        <v>`client`:`KN`,</v>
      </c>
      <c r="E698" t="str">
        <f t="shared" ca="1" si="294"/>
        <v>`location`:`ODS`,</v>
      </c>
      <c r="F698" t="str">
        <f t="shared" ca="1" si="295"/>
        <v>`locID`:`MNSHOP`,</v>
      </c>
      <c r="G698" t="str">
        <f t="shared" ca="1" si="296"/>
        <v>`username`:`treyes`,</v>
      </c>
      <c r="H698" t="str">
        <f t="shared" ca="1" si="297"/>
        <v>`lastName`:`Reyes`,</v>
      </c>
      <c r="I698" t="str">
        <f t="shared" ca="1" si="298"/>
        <v>`firstName`:`Tommy`,</v>
      </c>
      <c r="J698" t="str">
        <f t="shared" ca="1" si="299"/>
        <v>`technician`:`Reyes, Tommy`,</v>
      </c>
      <c r="K698" t="str">
        <f t="shared" ca="1" si="300"/>
        <v>`timeStampM`:`2017-10-30T07:33:44-05:00`,</v>
      </c>
      <c r="L698" t="str">
        <f t="shared" ca="1" si="301"/>
        <v>`shiftSerial`:`43033_05`,</v>
      </c>
      <c r="M698" t="str">
        <f t="shared" ca="1" si="302"/>
        <v>`siteUid`:521887,</v>
      </c>
      <c r="N698" t="str">
        <f t="shared" ca="1" si="303"/>
        <v>`timeStamp`:43038.3150995602,</v>
      </c>
      <c r="O698" t="str">
        <f t="shared" ca="1" si="304"/>
        <v>`payrollPeriod`:43033,</v>
      </c>
      <c r="P698" t="str">
        <f t="shared" ca="1" si="305"/>
        <v>`rprtDateX`:43037,</v>
      </c>
      <c r="Q698" t="str">
        <f t="shared" ca="1" si="306"/>
        <v>`payroll_Period`:43033,</v>
      </c>
      <c r="R698" t="str">
        <f t="shared" ca="1" si="307"/>
        <v>`ts`:0.666666666666667,</v>
      </c>
      <c r="S698" t="str">
        <f t="shared" ca="1" si="308"/>
        <v>`te`:0.75,</v>
      </c>
      <c r="T698" t="str">
        <f t="shared" ca="1" si="309"/>
        <v>`repairHrs`:2,</v>
      </c>
      <c r="U698" t="str">
        <f t="shared" ca="1" si="310"/>
        <v>`rprtDate`:`2017-10-29`,</v>
      </c>
      <c r="V698" t="str">
        <f t="shared" ca="1" si="311"/>
        <v>`timeStarts`:`2017-10-29T16:00:00-05:00`,</v>
      </c>
      <c r="W698" t="str">
        <f t="shared" ca="1" si="312"/>
        <v>`timeEnds`:`2017-10-29T18:00:00-05:00`,</v>
      </c>
      <c r="X698" t="str">
        <f t="shared" ca="1" si="313"/>
        <v>`shift`:`AM`,</v>
      </c>
      <c r="Y698" t="str">
        <f t="shared" ca="1" si="314"/>
        <v>`shiftStartTime`:`7`,</v>
      </c>
      <c r="Z698" t="str">
        <f t="shared" ca="1" si="315"/>
        <v>`wONum`:`KNSHOP`,</v>
      </c>
      <c r="AA698" t="str">
        <f t="shared" ca="1" si="316"/>
        <v>`uNum`:`210`,</v>
      </c>
      <c r="AB698" t="str">
        <f t="shared" ca="1" si="317"/>
        <v>`notes`:`Check list`,</v>
      </c>
      <c r="AC698" t="str">
        <f t="shared" ca="1" si="318"/>
        <v>`shift_Serial`:`43033_05`}</v>
      </c>
    </row>
    <row r="699" spans="1:29" x14ac:dyDescent="0.2">
      <c r="A699" t="str">
        <f t="shared" ca="1" si="290"/>
        <v>{`_id`:`treyes_2017-10-31_18-25-11_-0500_Tue`,</v>
      </c>
      <c r="B699" t="str">
        <f t="shared" ca="1" si="291"/>
        <v>`_rev`:`2-40fc5e2ec86ccc907fbf41945540f881`,</v>
      </c>
      <c r="C699" t="str">
        <f t="shared" ca="1" si="292"/>
        <v>`worksiteEncoded`:`KN_ODS_MNSHOP`,</v>
      </c>
      <c r="D699" t="str">
        <f t="shared" ca="1" si="293"/>
        <v>`client`:`KN`,</v>
      </c>
      <c r="E699" t="str">
        <f t="shared" ca="1" si="294"/>
        <v>`location`:`ODS`,</v>
      </c>
      <c r="F699" t="str">
        <f t="shared" ca="1" si="295"/>
        <v>`locID`:`MNSHOP`,</v>
      </c>
      <c r="G699" t="str">
        <f t="shared" ca="1" si="296"/>
        <v>`username`:`treyes`,</v>
      </c>
      <c r="H699" t="str">
        <f t="shared" ca="1" si="297"/>
        <v>`lastName`:`Reyes`,</v>
      </c>
      <c r="I699" t="str">
        <f t="shared" ca="1" si="298"/>
        <v>`firstName`:`Tommy`,</v>
      </c>
      <c r="J699" t="str">
        <f t="shared" ca="1" si="299"/>
        <v>`technician`:`Reyes, Tommy`,</v>
      </c>
      <c r="K699" t="str">
        <f t="shared" ca="1" si="300"/>
        <v>`timeStampM`:`2017-10-31T18:25:11-05:00`,</v>
      </c>
      <c r="L699" t="str">
        <f t="shared" ca="1" si="301"/>
        <v>`shiftSerial`:`43033_06`,</v>
      </c>
      <c r="M699" t="str">
        <f t="shared" ca="1" si="302"/>
        <v>`siteUid`:521887,</v>
      </c>
      <c r="N699" t="str">
        <f t="shared" ca="1" si="303"/>
        <v>`timeStamp`:43039.7674927315,</v>
      </c>
      <c r="O699" t="str">
        <f t="shared" ca="1" si="304"/>
        <v>`payrollPeriod`:43033,</v>
      </c>
      <c r="P699" t="str">
        <f t="shared" ca="1" si="305"/>
        <v>`rprtDateX`:43038,</v>
      </c>
      <c r="Q699" t="str">
        <f t="shared" ca="1" si="306"/>
        <v>`payroll_Period`:43033,</v>
      </c>
      <c r="R699" t="str">
        <f t="shared" ca="1" si="307"/>
        <v>`ts`:0.291666666666667,</v>
      </c>
      <c r="S699" t="str">
        <f t="shared" ca="1" si="308"/>
        <v>`te`:0.416666666666667,</v>
      </c>
      <c r="T699" t="str">
        <f t="shared" ca="1" si="309"/>
        <v>`repairHrs`:3,</v>
      </c>
      <c r="U699" t="str">
        <f t="shared" ca="1" si="310"/>
        <v>`rprtDate`:`2017-10-30`,</v>
      </c>
      <c r="V699" t="str">
        <f t="shared" ca="1" si="311"/>
        <v>`timeStarts`:`2017-10-30T07:00:00-05:00`,</v>
      </c>
      <c r="W699" t="str">
        <f t="shared" ca="1" si="312"/>
        <v>`timeEnds`:`2017-10-30T10:00:00-05:00`,</v>
      </c>
      <c r="X699" t="str">
        <f t="shared" ca="1" si="313"/>
        <v>`shift`:`AM`,</v>
      </c>
      <c r="Y699" t="str">
        <f t="shared" ca="1" si="314"/>
        <v>`shiftStartTime`:`7`,</v>
      </c>
      <c r="Z699" t="str">
        <f t="shared" ca="1" si="315"/>
        <v>`wONum`:`KNSHOP`,</v>
      </c>
      <c r="AA699" t="str">
        <f t="shared" ca="1" si="316"/>
        <v>`uNum`:`HP-061`,</v>
      </c>
      <c r="AB699" t="str">
        <f t="shared" ca="1" si="317"/>
        <v>`notes`:`Look over top off fluids`,</v>
      </c>
      <c r="AC699" t="str">
        <f t="shared" ca="1" si="318"/>
        <v>`shift_Serial`:`43033_06`}</v>
      </c>
    </row>
    <row r="700" spans="1:29" x14ac:dyDescent="0.2">
      <c r="A700" t="str">
        <f t="shared" ca="1" si="290"/>
        <v>{`_id`:`treyes_2017-10-31_18-26-36_-0500_Tue`,</v>
      </c>
      <c r="B700" t="str">
        <f t="shared" ca="1" si="291"/>
        <v>`_rev`:`2-74c5612bbc6374aeda5d8662b8e1e405`,</v>
      </c>
      <c r="C700" t="str">
        <f t="shared" ca="1" si="292"/>
        <v>`worksiteEncoded`:`KN_ODS_MNSHOP`,</v>
      </c>
      <c r="D700" t="str">
        <f t="shared" ca="1" si="293"/>
        <v>`client`:`KN`,</v>
      </c>
      <c r="E700" t="str">
        <f t="shared" ca="1" si="294"/>
        <v>`location`:`ODS`,</v>
      </c>
      <c r="F700" t="str">
        <f t="shared" ca="1" si="295"/>
        <v>`locID`:`MNSHOP`,</v>
      </c>
      <c r="G700" t="str">
        <f t="shared" ca="1" si="296"/>
        <v>`username`:`treyes`,</v>
      </c>
      <c r="H700" t="str">
        <f t="shared" ca="1" si="297"/>
        <v>`lastName`:`Reyes`,</v>
      </c>
      <c r="I700" t="str">
        <f t="shared" ca="1" si="298"/>
        <v>`firstName`:`Tommy`,</v>
      </c>
      <c r="J700" t="str">
        <f t="shared" ca="1" si="299"/>
        <v>`technician`:`Reyes, Tommy`,</v>
      </c>
      <c r="K700" t="str">
        <f t="shared" ca="1" si="300"/>
        <v>`timeStampM`:`2017-10-31T18:26:36-05:00`,</v>
      </c>
      <c r="L700" t="str">
        <f t="shared" ca="1" si="301"/>
        <v>`shiftSerial`:`43033_06`,</v>
      </c>
      <c r="M700" t="str">
        <f t="shared" ca="1" si="302"/>
        <v>`siteUid`:521887,</v>
      </c>
      <c r="N700" t="str">
        <f t="shared" ca="1" si="303"/>
        <v>`timeStamp`:43039.7684722222,</v>
      </c>
      <c r="O700" t="str">
        <f t="shared" ca="1" si="304"/>
        <v>`payrollPeriod`:43033,</v>
      </c>
      <c r="P700" t="str">
        <f t="shared" ca="1" si="305"/>
        <v>`rprtDateX`:43038,</v>
      </c>
      <c r="Q700" t="str">
        <f t="shared" ca="1" si="306"/>
        <v>`payroll_Period`:43033,</v>
      </c>
      <c r="R700" t="str">
        <f t="shared" ca="1" si="307"/>
        <v>`ts`:0.416666666666667,</v>
      </c>
      <c r="S700" t="str">
        <f t="shared" ca="1" si="308"/>
        <v>`te`:0.75,</v>
      </c>
      <c r="T700" t="str">
        <f t="shared" ca="1" si="309"/>
        <v>`repairHrs`:8,</v>
      </c>
      <c r="U700" t="str">
        <f t="shared" ca="1" si="310"/>
        <v>`rprtDate`:`2017-10-30`,</v>
      </c>
      <c r="V700" t="str">
        <f t="shared" ca="1" si="311"/>
        <v>`timeStarts`:`2017-10-30T10:00:00-05:00`,</v>
      </c>
      <c r="W700" t="str">
        <f t="shared" ca="1" si="312"/>
        <v>`timeEnds`:`2017-10-30T18:00:00-05:00`,</v>
      </c>
      <c r="X700" t="str">
        <f t="shared" ca="1" si="313"/>
        <v>`shift`:`AM`,</v>
      </c>
      <c r="Y700" t="str">
        <f t="shared" ca="1" si="314"/>
        <v>`shiftStartTime`:`7`,</v>
      </c>
      <c r="Z700" t="str">
        <f t="shared" ca="1" si="315"/>
        <v>`wONum`:`KNSHOP`,</v>
      </c>
      <c r="AA700" t="str">
        <f t="shared" ca="1" si="316"/>
        <v>`uNum`:`507597`,</v>
      </c>
      <c r="AB700" t="str">
        <f t="shared" ca="1" si="317"/>
        <v>`notes`:`Change Values and seeds`,</v>
      </c>
      <c r="AC700" t="str">
        <f t="shared" ca="1" si="318"/>
        <v>`shift_Serial`:`43033_06`}</v>
      </c>
    </row>
    <row r="701" spans="1:29" x14ac:dyDescent="0.2">
      <c r="A701" t="str">
        <f t="shared" ca="1" si="290"/>
        <v>{`_id`:`treyes_2017-11-01_07-10-21_-0500_Wed`,</v>
      </c>
      <c r="B701" t="str">
        <f t="shared" ca="1" si="291"/>
        <v>`_rev`:`2-b2addb8cdbe00f9b51310b27f0a38423`,</v>
      </c>
      <c r="C701" t="str">
        <f t="shared" ca="1" si="292"/>
        <v>`worksiteEncoded`:`KN_ODS_MNSHOP`,</v>
      </c>
      <c r="D701" t="str">
        <f t="shared" ca="1" si="293"/>
        <v>`client`:`KN`,</v>
      </c>
      <c r="E701" t="str">
        <f t="shared" ca="1" si="294"/>
        <v>`location`:`ODS`,</v>
      </c>
      <c r="F701" t="str">
        <f t="shared" ca="1" si="295"/>
        <v>`locID`:`MNSHOP`,</v>
      </c>
      <c r="G701" t="str">
        <f t="shared" ca="1" si="296"/>
        <v>`username`:`treyes`,</v>
      </c>
      <c r="H701" t="str">
        <f t="shared" ca="1" si="297"/>
        <v>`lastName`:`Reyes`,</v>
      </c>
      <c r="I701" t="str">
        <f t="shared" ca="1" si="298"/>
        <v>`firstName`:`Tommy`,</v>
      </c>
      <c r="J701" t="str">
        <f t="shared" ca="1" si="299"/>
        <v>`technician`:`Reyes, Tommy`,</v>
      </c>
      <c r="K701" t="str">
        <f t="shared" ca="1" si="300"/>
        <v>`timeStampM`:`2017-11-01T07:10:21-05:00`,</v>
      </c>
      <c r="L701" t="str">
        <f t="shared" ca="1" si="301"/>
        <v>`shiftSerial`:`43033_07`,</v>
      </c>
      <c r="M701" t="str">
        <f t="shared" ca="1" si="302"/>
        <v>`siteUid`:521887,</v>
      </c>
      <c r="N701" t="str">
        <f t="shared" ca="1" si="303"/>
        <v>`timeStamp`:43040.2988615394,</v>
      </c>
      <c r="O701" t="str">
        <f t="shared" ca="1" si="304"/>
        <v>`payrollPeriod`:43033,</v>
      </c>
      <c r="P701" t="str">
        <f t="shared" ca="1" si="305"/>
        <v>`rprtDateX`:43039,</v>
      </c>
      <c r="Q701" t="str">
        <f t="shared" ca="1" si="306"/>
        <v>`payroll_Period`:43033,</v>
      </c>
      <c r="R701" t="str">
        <f t="shared" ca="1" si="307"/>
        <v>`ts`:0.291666666666667,</v>
      </c>
      <c r="S701" t="str">
        <f t="shared" ca="1" si="308"/>
        <v>`te`:0.416666666666667,</v>
      </c>
      <c r="T701" t="str">
        <f t="shared" ca="1" si="309"/>
        <v>`repairHrs`:3,</v>
      </c>
      <c r="U701" t="str">
        <f t="shared" ca="1" si="310"/>
        <v>`rprtDate`:`2017-10-31`,</v>
      </c>
      <c r="V701" t="str">
        <f t="shared" ca="1" si="311"/>
        <v>`timeStarts`:`2017-10-31T07:00:00-05:00`,</v>
      </c>
      <c r="W701" t="str">
        <f t="shared" ca="1" si="312"/>
        <v>`timeEnds`:`2017-10-31T10:00:00-05:00`,</v>
      </c>
      <c r="X701" t="str">
        <f t="shared" ca="1" si="313"/>
        <v>`shift`:`AM`,</v>
      </c>
      <c r="Y701" t="str">
        <f t="shared" ca="1" si="314"/>
        <v>`shiftStartTime`:`7`,</v>
      </c>
      <c r="Z701" t="str">
        <f t="shared" ca="1" si="315"/>
        <v>`wONum`:`KNSHOP`,</v>
      </c>
      <c r="AA701" t="str">
        <f t="shared" ca="1" si="316"/>
        <v>`uNum`:`HP-076`,</v>
      </c>
      <c r="AB701" t="str">
        <f t="shared" ca="1" si="317"/>
        <v>`notes`:`Put fluid end back on pump put back holes and clamps`,</v>
      </c>
      <c r="AC701" t="str">
        <f t="shared" ca="1" si="318"/>
        <v>`shift_Serial`:`43033_07`}</v>
      </c>
    </row>
    <row r="702" spans="1:29" x14ac:dyDescent="0.2">
      <c r="A702" t="str">
        <f t="shared" ca="1" si="290"/>
        <v>{`_id`:`treyes_2017-11-01_07-12-18_-0500_Wed`,</v>
      </c>
      <c r="B702" t="str">
        <f t="shared" ca="1" si="291"/>
        <v>`_rev`:`2-fa15bbd3c14f320a6c59083b2308feca`,</v>
      </c>
      <c r="C702" t="str">
        <f t="shared" ca="1" si="292"/>
        <v>`worksiteEncoded`:`KN_ODS_MNSHOP`,</v>
      </c>
      <c r="D702" t="str">
        <f t="shared" ca="1" si="293"/>
        <v>`client`:`KN`,</v>
      </c>
      <c r="E702" t="str">
        <f t="shared" ca="1" si="294"/>
        <v>`location`:`ODS`,</v>
      </c>
      <c r="F702" t="str">
        <f t="shared" ca="1" si="295"/>
        <v>`locID`:`MNSHOP`,</v>
      </c>
      <c r="G702" t="str">
        <f t="shared" ca="1" si="296"/>
        <v>`username`:`treyes`,</v>
      </c>
      <c r="H702" t="str">
        <f t="shared" ca="1" si="297"/>
        <v>`lastName`:`Reyes`,</v>
      </c>
      <c r="I702" t="str">
        <f t="shared" ca="1" si="298"/>
        <v>`firstName`:`Tommy`,</v>
      </c>
      <c r="J702" t="str">
        <f t="shared" ca="1" si="299"/>
        <v>`technician`:`Reyes, Tommy`,</v>
      </c>
      <c r="K702" t="str">
        <f t="shared" ca="1" si="300"/>
        <v>`timeStampM`:`2017-11-01T07:12:18-05:00`,</v>
      </c>
      <c r="L702" t="str">
        <f t="shared" ca="1" si="301"/>
        <v>`shiftSerial`:`43033_07`,</v>
      </c>
      <c r="M702" t="str">
        <f t="shared" ca="1" si="302"/>
        <v>`siteUid`:521887,</v>
      </c>
      <c r="N702" t="str">
        <f t="shared" ca="1" si="303"/>
        <v>`timeStamp`:43040.3002086458,</v>
      </c>
      <c r="O702" t="str">
        <f t="shared" ca="1" si="304"/>
        <v>`payrollPeriod`:43033,</v>
      </c>
      <c r="P702" t="str">
        <f t="shared" ca="1" si="305"/>
        <v>`rprtDateX`:43039,</v>
      </c>
      <c r="Q702" t="str">
        <f t="shared" ca="1" si="306"/>
        <v>`payroll_Period`:43033,</v>
      </c>
      <c r="R702" t="str">
        <f t="shared" ca="1" si="307"/>
        <v>`ts`:0.416666666666667,</v>
      </c>
      <c r="S702" t="str">
        <f t="shared" ca="1" si="308"/>
        <v>`te`:0.583333333333333,</v>
      </c>
      <c r="T702" t="str">
        <f t="shared" ca="1" si="309"/>
        <v>`repairHrs`:4,</v>
      </c>
      <c r="U702" t="str">
        <f t="shared" ca="1" si="310"/>
        <v>`rprtDate`:`2017-10-31`,</v>
      </c>
      <c r="V702" t="str">
        <f t="shared" ca="1" si="311"/>
        <v>`timeStarts`:`2017-10-31T10:00:00-05:00`,</v>
      </c>
      <c r="W702" t="str">
        <f t="shared" ca="1" si="312"/>
        <v>`timeEnds`:`2017-10-31T14:00:00-05:00`,</v>
      </c>
      <c r="X702" t="str">
        <f t="shared" ca="1" si="313"/>
        <v>`shift`:`AM`,</v>
      </c>
      <c r="Y702" t="str">
        <f t="shared" ca="1" si="314"/>
        <v>`shiftStartTime`:`7`,</v>
      </c>
      <c r="Z702" t="str">
        <f t="shared" ca="1" si="315"/>
        <v>`wONum`:`KNSHOP`,</v>
      </c>
      <c r="AA702" t="str">
        <f t="shared" ca="1" si="316"/>
        <v>`uNum`:`11075`,</v>
      </c>
      <c r="AB702" t="str">
        <f t="shared" ca="1" si="317"/>
        <v>`notes`:`Checklist on tractor top off fluids change wiper blades`,</v>
      </c>
      <c r="AC702" t="str">
        <f t="shared" ca="1" si="318"/>
        <v>`shift_Serial`:`43033_07`}</v>
      </c>
    </row>
    <row r="703" spans="1:29" x14ac:dyDescent="0.2">
      <c r="A703" t="str">
        <f t="shared" ca="1" si="290"/>
        <v>{`_id`:`treyes_2017-11-01_07-13-34_-0500_Wed`,</v>
      </c>
      <c r="B703" t="str">
        <f t="shared" ca="1" si="291"/>
        <v>`_rev`:`2-bd409c55c7ae2228b17814e874d76ee9`,</v>
      </c>
      <c r="C703" t="str">
        <f t="shared" ca="1" si="292"/>
        <v>`worksiteEncoded`:`KN_ODS_MNSHOP`,</v>
      </c>
      <c r="D703" t="str">
        <f t="shared" ca="1" si="293"/>
        <v>`client`:`KN`,</v>
      </c>
      <c r="E703" t="str">
        <f t="shared" ca="1" si="294"/>
        <v>`location`:`ODS`,</v>
      </c>
      <c r="F703" t="str">
        <f t="shared" ca="1" si="295"/>
        <v>`locID`:`MNSHOP`,</v>
      </c>
      <c r="G703" t="str">
        <f t="shared" ca="1" si="296"/>
        <v>`username`:`treyes`,</v>
      </c>
      <c r="H703" t="str">
        <f t="shared" ca="1" si="297"/>
        <v>`lastName`:`Reyes`,</v>
      </c>
      <c r="I703" t="str">
        <f t="shared" ca="1" si="298"/>
        <v>`firstName`:`Tommy`,</v>
      </c>
      <c r="J703" t="str">
        <f t="shared" ca="1" si="299"/>
        <v>`technician`:`Reyes, Tommy`,</v>
      </c>
      <c r="K703" t="str">
        <f t="shared" ca="1" si="300"/>
        <v>`timeStampM`:`2017-11-01T07:13:34-05:00`,</v>
      </c>
      <c r="L703" t="str">
        <f t="shared" ca="1" si="301"/>
        <v>`shiftSerial`:`43033_07`,</v>
      </c>
      <c r="M703" t="str">
        <f t="shared" ca="1" si="302"/>
        <v>`siteUid`:521887,</v>
      </c>
      <c r="N703" t="str">
        <f t="shared" ca="1" si="303"/>
        <v>`timeStamp`:43040.3010953704,</v>
      </c>
      <c r="O703" t="str">
        <f t="shared" ca="1" si="304"/>
        <v>`payrollPeriod`:43033,</v>
      </c>
      <c r="P703" t="str">
        <f t="shared" ca="1" si="305"/>
        <v>`rprtDateX`:43039,</v>
      </c>
      <c r="Q703" t="str">
        <f t="shared" ca="1" si="306"/>
        <v>`payroll_Period`:43033,</v>
      </c>
      <c r="R703" t="str">
        <f t="shared" ca="1" si="307"/>
        <v>`ts`:0.583333333333333,</v>
      </c>
      <c r="S703" t="str">
        <f t="shared" ca="1" si="308"/>
        <v>`te`:0.75,</v>
      </c>
      <c r="T703" t="str">
        <f t="shared" ca="1" si="309"/>
        <v>`repairHrs`:4,</v>
      </c>
      <c r="U703" t="str">
        <f t="shared" ca="1" si="310"/>
        <v>`rprtDate`:`2017-10-31`,</v>
      </c>
      <c r="V703" t="str">
        <f t="shared" ca="1" si="311"/>
        <v>`timeStarts`:`2017-10-31T14:00:00-05:00`,</v>
      </c>
      <c r="W703" t="str">
        <f t="shared" ca="1" si="312"/>
        <v>`timeEnds`:`2017-10-31T18:00:00-05:00`,</v>
      </c>
      <c r="X703" t="str">
        <f t="shared" ca="1" si="313"/>
        <v>`shift`:`AM`,</v>
      </c>
      <c r="Y703" t="str">
        <f t="shared" ca="1" si="314"/>
        <v>`shiftStartTime`:`7`,</v>
      </c>
      <c r="Z703" t="str">
        <f t="shared" ca="1" si="315"/>
        <v>`wONum`:`KNSHOP`,</v>
      </c>
      <c r="AA703" t="str">
        <f t="shared" ca="1" si="316"/>
        <v>`uNum`:`10075`,</v>
      </c>
      <c r="AB703" t="str">
        <f t="shared" ca="1" si="317"/>
        <v>`notes`:`Took off fluid end checklist top off fluid s change coolant holes change out power end hats took off suction manfold and iron`,</v>
      </c>
      <c r="AC703" t="str">
        <f t="shared" ca="1" si="318"/>
        <v>`shift_Serial`:`43033_07`}</v>
      </c>
    </row>
    <row r="704" spans="1:29" x14ac:dyDescent="0.2">
      <c r="A704" t="str">
        <f t="shared" ca="1" si="290"/>
        <v>{`_id`:`treyes_2017-11-09_05-56-00_-0600_Thu`,</v>
      </c>
      <c r="B704" t="str">
        <f t="shared" ca="1" si="291"/>
        <v>`_rev`:`2-1378220d4075d322a9b02a8088f2ec48`,</v>
      </c>
      <c r="C704" t="str">
        <f t="shared" ca="1" si="292"/>
        <v>`worksiteEncoded`:`KN_ODS_MNSHOP`,</v>
      </c>
      <c r="D704" t="str">
        <f t="shared" ca="1" si="293"/>
        <v>`client`:`KN`,</v>
      </c>
      <c r="E704" t="str">
        <f t="shared" ca="1" si="294"/>
        <v>`location`:`ODS`,</v>
      </c>
      <c r="F704" t="str">
        <f t="shared" ca="1" si="295"/>
        <v>`locID`:`MNSHOP`,</v>
      </c>
      <c r="G704" t="str">
        <f t="shared" ca="1" si="296"/>
        <v>`username`:`treyes`,</v>
      </c>
      <c r="H704" t="str">
        <f t="shared" ca="1" si="297"/>
        <v>`lastName`:`Reyes`,</v>
      </c>
      <c r="I704" t="str">
        <f t="shared" ca="1" si="298"/>
        <v>`firstName`:`Tommy`,</v>
      </c>
      <c r="J704" t="str">
        <f t="shared" ca="1" si="299"/>
        <v>`technician`:`Reyes, Tommy`,</v>
      </c>
      <c r="K704" t="str">
        <f t="shared" ca="1" si="300"/>
        <v>`timeStampM`:`2017-11-09T05:56:00-06:00`,</v>
      </c>
      <c r="L704" t="str">
        <f t="shared" ca="1" si="301"/>
        <v>`shiftSerial`:`43047_01`,</v>
      </c>
      <c r="M704" t="str">
        <f t="shared" ca="1" si="302"/>
        <v>`siteUid`:521887,</v>
      </c>
      <c r="N704" t="str">
        <f t="shared" ca="1" si="303"/>
        <v>`timeStamp`:43048.2472233796,</v>
      </c>
      <c r="O704" t="str">
        <f t="shared" ca="1" si="304"/>
        <v>`payrollPeriod`:43047,</v>
      </c>
      <c r="P704" t="str">
        <f t="shared" ca="1" si="305"/>
        <v>`rprtDateX`:43047,</v>
      </c>
      <c r="Q704" t="str">
        <f t="shared" ca="1" si="306"/>
        <v>`payroll_Period`:43047,</v>
      </c>
      <c r="R704" t="str">
        <f t="shared" ca="1" si="307"/>
        <v>`ts`:0.291666666666667,</v>
      </c>
      <c r="S704" t="str">
        <f t="shared" ca="1" si="308"/>
        <v>`te`:0.75,</v>
      </c>
      <c r="T704" t="str">
        <f t="shared" ca="1" si="309"/>
        <v>`repairHrs`:11,</v>
      </c>
      <c r="U704" t="str">
        <f t="shared" ca="1" si="310"/>
        <v>`rprtDate`:`2017-11-08`,</v>
      </c>
      <c r="V704" t="str">
        <f t="shared" ca="1" si="311"/>
        <v>`timeStarts`:`2017-11-08T07:00:00-06:00`,</v>
      </c>
      <c r="W704" t="str">
        <f t="shared" ca="1" si="312"/>
        <v>`timeEnds`:`2017-11-08T18:00:00-06:00`,</v>
      </c>
      <c r="X704" t="str">
        <f t="shared" ca="1" si="313"/>
        <v>`shift`:`AM`,</v>
      </c>
      <c r="Y704" t="str">
        <f t="shared" ca="1" si="314"/>
        <v>`shiftStartTime`:`7`,</v>
      </c>
      <c r="Z704" t="str">
        <f t="shared" ca="1" si="315"/>
        <v>`wONum`:`KNSHOP`,</v>
      </c>
      <c r="AA704" t="str">
        <f t="shared" ca="1" si="316"/>
        <v>`uNum`:`506122`,</v>
      </c>
      <c r="AB704" t="str">
        <f t="shared" ca="1" si="317"/>
        <v>`notes`:`Change fluid end , drain P/E , install new comparessor and air tank.`,</v>
      </c>
      <c r="AC704" t="str">
        <f t="shared" ca="1" si="318"/>
        <v>`shift_Serial`:`43047_01`}</v>
      </c>
    </row>
    <row r="705" spans="1:29" x14ac:dyDescent="0.2">
      <c r="A705" t="str">
        <f t="shared" ca="1" si="290"/>
        <v>{`_id`:`treyes_2017-11-10_07-44-50_-0600_Fri`,</v>
      </c>
      <c r="B705" t="str">
        <f t="shared" ca="1" si="291"/>
        <v>`_rev`:`4-d2fa55f56d730a34d1a536f4b5e285dd`,</v>
      </c>
      <c r="C705" t="str">
        <f t="shared" ca="1" si="292"/>
        <v>`worksiteEncoded`:`KN_ODS_MNSHOP`,</v>
      </c>
      <c r="D705" t="str">
        <f t="shared" ca="1" si="293"/>
        <v>`client`:`KN`,</v>
      </c>
      <c r="E705" t="str">
        <f t="shared" ca="1" si="294"/>
        <v>`location`:`ODS`,</v>
      </c>
      <c r="F705" t="str">
        <f t="shared" ca="1" si="295"/>
        <v>`locID`:`MNSHOP`,</v>
      </c>
      <c r="G705" t="str">
        <f t="shared" ca="1" si="296"/>
        <v>`username`:`treyes`,</v>
      </c>
      <c r="H705" t="str">
        <f t="shared" ca="1" si="297"/>
        <v>`lastName`:`Reyes`,</v>
      </c>
      <c r="I705" t="str">
        <f t="shared" ca="1" si="298"/>
        <v>`firstName`:`Tommy`,</v>
      </c>
      <c r="J705" t="str">
        <f t="shared" ca="1" si="299"/>
        <v>`technician`:`Reyes, Tommy`,</v>
      </c>
      <c r="K705" t="str">
        <f t="shared" ca="1" si="300"/>
        <v>`timeStampM`:`2017-11-10T07:44:50-06:00`,</v>
      </c>
      <c r="L705" t="str">
        <f t="shared" ca="1" si="301"/>
        <v>`shiftSerial`:`43047_02`,</v>
      </c>
      <c r="M705" t="str">
        <f t="shared" ca="1" si="302"/>
        <v>`siteUid`:521887,</v>
      </c>
      <c r="N705" t="str">
        <f t="shared" ca="1" si="303"/>
        <v>`timeStamp`:43049.3228124769,</v>
      </c>
      <c r="O705" t="str">
        <f t="shared" ca="1" si="304"/>
        <v>`payrollPeriod`:43047,</v>
      </c>
      <c r="P705" t="str">
        <f t="shared" ca="1" si="305"/>
        <v>`rprtDateX`:43048,</v>
      </c>
      <c r="Q705" t="str">
        <f t="shared" ca="1" si="306"/>
        <v>`payroll_Period`:43047,</v>
      </c>
      <c r="R705" t="str">
        <f t="shared" ca="1" si="307"/>
        <v>`ts`:0.291666666666667,</v>
      </c>
      <c r="S705" t="str">
        <f t="shared" ca="1" si="308"/>
        <v>`te`:0.416666666666667,</v>
      </c>
      <c r="T705" t="str">
        <f t="shared" ca="1" si="309"/>
        <v>`repairHrs`:3,</v>
      </c>
      <c r="U705" t="str">
        <f t="shared" ca="1" si="310"/>
        <v>`rprtDate`:`2017-11-09`,</v>
      </c>
      <c r="V705" t="str">
        <f t="shared" ca="1" si="311"/>
        <v>`timeStarts`:`2017-11-09T07:00:00-06:00`,</v>
      </c>
      <c r="W705" t="str">
        <f t="shared" ca="1" si="312"/>
        <v>`timeEnds`:`2017-11-09T10:00:00-06:00`,</v>
      </c>
      <c r="X705" t="str">
        <f t="shared" ca="1" si="313"/>
        <v>`shift`:`AM`,</v>
      </c>
      <c r="Y705" t="str">
        <f t="shared" ca="1" si="314"/>
        <v>`shiftStartTime`:`7`,</v>
      </c>
      <c r="Z705" t="str">
        <f t="shared" ca="1" si="315"/>
        <v>`wONum`:`KNSHOP`,</v>
      </c>
      <c r="AA705" t="str">
        <f t="shared" ca="1" si="316"/>
        <v>`uNum`:`506260`,</v>
      </c>
      <c r="AB705" t="str">
        <f t="shared" ca="1" si="317"/>
        <v>`notes`:`Take off hydrolic cooler`,</v>
      </c>
      <c r="AC705" t="str">
        <f t="shared" ca="1" si="318"/>
        <v>`shift_Serial`:`43047_02`}</v>
      </c>
    </row>
    <row r="706" spans="1:29" x14ac:dyDescent="0.2">
      <c r="A706" t="str">
        <f t="shared" ca="1" si="290"/>
        <v>{`_id`:`treyes_2017-11-10_07-45-50_-0600_Fri`,</v>
      </c>
      <c r="B706" t="str">
        <f t="shared" ca="1" si="291"/>
        <v>`_rev`:`3-509669858df49f38f52aae638d36fc11`,</v>
      </c>
      <c r="C706" t="str">
        <f t="shared" ca="1" si="292"/>
        <v>`worksiteEncoded`:`KN_ODS_MNSHOP`,</v>
      </c>
      <c r="D706" t="str">
        <f t="shared" ca="1" si="293"/>
        <v>`client`:`KN`,</v>
      </c>
      <c r="E706" t="str">
        <f t="shared" ca="1" si="294"/>
        <v>`location`:`ODS`,</v>
      </c>
      <c r="F706" t="str">
        <f t="shared" ca="1" si="295"/>
        <v>`locID`:`MNSHOP`,</v>
      </c>
      <c r="G706" t="str">
        <f t="shared" ca="1" si="296"/>
        <v>`username`:`treyes`,</v>
      </c>
      <c r="H706" t="str">
        <f t="shared" ca="1" si="297"/>
        <v>`lastName`:`Reyes`,</v>
      </c>
      <c r="I706" t="str">
        <f t="shared" ca="1" si="298"/>
        <v>`firstName`:`Tommy`,</v>
      </c>
      <c r="J706" t="str">
        <f t="shared" ca="1" si="299"/>
        <v>`technician`:`Reyes, Tommy`,</v>
      </c>
      <c r="K706" t="str">
        <f t="shared" ca="1" si="300"/>
        <v>`timeStampM`:`2017-11-10T07:45:50-06:00`,</v>
      </c>
      <c r="L706" t="str">
        <f t="shared" ca="1" si="301"/>
        <v>`shiftSerial`:`43047_02`,</v>
      </c>
      <c r="M706" t="str">
        <f t="shared" ca="1" si="302"/>
        <v>`siteUid`:521887,</v>
      </c>
      <c r="N706" t="str">
        <f t="shared" ca="1" si="303"/>
        <v>`timeStamp`:43049.3235059375,</v>
      </c>
      <c r="O706" t="str">
        <f t="shared" ca="1" si="304"/>
        <v>`payrollPeriod`:43047,</v>
      </c>
      <c r="P706" t="str">
        <f t="shared" ca="1" si="305"/>
        <v>`rprtDateX`:43048,</v>
      </c>
      <c r="Q706" t="str">
        <f t="shared" ca="1" si="306"/>
        <v>`payroll_Period`:43047,</v>
      </c>
      <c r="R706" t="str">
        <f t="shared" ca="1" si="307"/>
        <v>`ts`:0.395833333333333,</v>
      </c>
      <c r="S706" t="str">
        <f t="shared" ca="1" si="308"/>
        <v>`te`:0.583333333333333,</v>
      </c>
      <c r="T706" t="str">
        <f t="shared" ca="1" si="309"/>
        <v>`repairHrs`:4.5,</v>
      </c>
      <c r="U706" t="str">
        <f t="shared" ca="1" si="310"/>
        <v>`rprtDate`:`2017-11-09`,</v>
      </c>
      <c r="V706" t="str">
        <f t="shared" ca="1" si="311"/>
        <v>`timeStarts`:`2017-11-09T09:30:00-06:00`,</v>
      </c>
      <c r="W706" t="str">
        <f t="shared" ca="1" si="312"/>
        <v>`timeEnds`:`2017-11-09T14:00:00-06:00`,</v>
      </c>
      <c r="X706" t="str">
        <f t="shared" ca="1" si="313"/>
        <v>`shift`:`AM`,</v>
      </c>
      <c r="Y706" t="str">
        <f t="shared" ca="1" si="314"/>
        <v>`shiftStartTime`:`7`,</v>
      </c>
      <c r="Z706" t="str">
        <f t="shared" ca="1" si="315"/>
        <v>`wONum`:`KNSHOP`,</v>
      </c>
      <c r="AA706" t="str">
        <f t="shared" ca="1" si="316"/>
        <v>`uNum`:`5111427`,</v>
      </c>
      <c r="AB706" t="str">
        <f t="shared" ca="1" si="317"/>
        <v>`notes`:`Change all 4 batterys. Check for fuel liqe`,</v>
      </c>
      <c r="AC706" t="str">
        <f t="shared" ca="1" si="318"/>
        <v>`shift_Serial`:`43047_02`}</v>
      </c>
    </row>
    <row r="707" spans="1:29" x14ac:dyDescent="0.2">
      <c r="A707" t="str">
        <f t="shared" ref="A707:A710" ca="1" si="319">CONCATENATE("{`",INDIRECT("Sheet2!$A$1"),"`:`",INDIRECT("Sheet2!A"&amp;ROW()),"`,")</f>
        <v>{`_id`:`treyes_2017-11-10_07-47-09_-0600_Fri`,</v>
      </c>
      <c r="B707" t="str">
        <f t="shared" ref="B707:B710" ca="1" si="320">CONCATENATE("`",INDIRECT("Sheet2!$B$1"),"`:`",INDIRECT("Sheet2!B"&amp;ROW()),"`,")</f>
        <v>`_rev`:`2-c276b98943f85929fd14ddb1c67df9f1`,</v>
      </c>
      <c r="C707" t="str">
        <f t="shared" ref="C707:C710" ca="1" si="321">CONCATENATE("`",INDIRECT("Sheet2!$C$1"),"`:`",INDIRECT("Sheet2!C"&amp;ROW()),"`,")</f>
        <v>`worksiteEncoded`:`KN_ODS_MNSHOP`,</v>
      </c>
      <c r="D707" t="str">
        <f t="shared" ref="D707:D710" ca="1" si="322">CONCATENATE("`",INDIRECT("Sheet2!$D$1"),"`:`",INDIRECT("Sheet2!D"&amp;ROW()),"`,")</f>
        <v>`client`:`KN`,</v>
      </c>
      <c r="E707" t="str">
        <f t="shared" ref="E707:E710" ca="1" si="323">CONCATENATE("`",INDIRECT("Sheet2!$E$1"),"`:`",INDIRECT("Sheet2!E"&amp;ROW()),"`,")</f>
        <v>`location`:`ODS`,</v>
      </c>
      <c r="F707" t="str">
        <f t="shared" ref="F707:F710" ca="1" si="324">CONCATENATE("`",INDIRECT("Sheet2!$F$1"),"`:`",INDIRECT("Sheet2!F"&amp;ROW()),"`,")</f>
        <v>`locID`:`MNSHOP`,</v>
      </c>
      <c r="G707" t="str">
        <f t="shared" ref="G707:G710" ca="1" si="325">CONCATENATE("`",INDIRECT("Sheet2!$G$1"),"`:`",INDIRECT("Sheet2!G"&amp;ROW()),"`,")</f>
        <v>`username`:`treyes`,</v>
      </c>
      <c r="H707" t="str">
        <f t="shared" ref="H707:H710" ca="1" si="326">CONCATENATE("`",INDIRECT("Sheet2!$H$1"),"`:`",INDIRECT("Sheet2!H"&amp;ROW()),"`,")</f>
        <v>`lastName`:`Reyes`,</v>
      </c>
      <c r="I707" t="str">
        <f t="shared" ref="I707:I710" ca="1" si="327">CONCATENATE("`",INDIRECT("Sheet2!$I$1"),"`:`",INDIRECT("Sheet2!I"&amp;ROW()),"`,")</f>
        <v>`firstName`:`Tommy`,</v>
      </c>
      <c r="J707" t="str">
        <f t="shared" ref="J707:J710" ca="1" si="328">CONCATENATE("`",INDIRECT("Sheet2!$J$1"),"`:`",INDIRECT("Sheet2!J"&amp;ROW()),"`,")</f>
        <v>`technician`:`Reyes, Tommy`,</v>
      </c>
      <c r="K707" t="str">
        <f t="shared" ref="K707:K710" ca="1" si="329">CONCATENATE("`",INDIRECT("Sheet2!$K$1"),"`:`",INDIRECT("Sheet2!K"&amp;ROW()),"`,")</f>
        <v>`timeStampM`:`2017-11-10T07:47:09-06:00`,</v>
      </c>
      <c r="L707" t="str">
        <f t="shared" ref="L707:L710" ca="1" si="330">CONCATENATE("`",INDIRECT("Sheet2!$L$1"),"`:`",INDIRECT("Sheet2!L"&amp;ROW()),"`,")</f>
        <v>`shiftSerial`:`43047_02`,</v>
      </c>
      <c r="M707" t="str">
        <f t="shared" ref="M707:M710" ca="1" si="331">CONCATENATE("`",INDIRECT("Sheet2!$M$1"),"`:",INDIRECT("Sheet2!M"&amp;ROW()),",")</f>
        <v>`siteUid`:521887,</v>
      </c>
      <c r="N707" t="str">
        <f t="shared" ref="N707:N710" ca="1" si="332">CONCATENATE("`",INDIRECT("Sheet2!$N$1"),"`:",INDIRECT("Sheet2!N"&amp;ROW()),",")</f>
        <v>`timeStamp`:43049.3244210764,</v>
      </c>
      <c r="O707" t="str">
        <f t="shared" ref="O707:O710" ca="1" si="333">CONCATENATE("`",INDIRECT("Sheet2!$O$1"),"`:",INDIRECT("Sheet2!O"&amp;ROW()),",")</f>
        <v>`payrollPeriod`:43047,</v>
      </c>
      <c r="P707" t="str">
        <f t="shared" ref="P707:P710" ca="1" si="334">CONCATENATE("`",INDIRECT("Sheet2!$Q$1"),"`:",INDIRECT("Sheet2!Q"&amp;ROW()),",")</f>
        <v>`rprtDateX`:43048,</v>
      </c>
      <c r="Q707" t="str">
        <f t="shared" ref="Q707:Q710" ca="1" si="335">CONCATENATE("`",INDIRECT("Sheet2!$P$1"),"`:",INDIRECT("Sheet2!P"&amp;ROW()),",")</f>
        <v>`payroll_Period`:43047,</v>
      </c>
      <c r="R707" t="str">
        <f t="shared" ref="R707:R710" ca="1" si="336">CONCATENATE("`",INDIRECT("Sheet2!$R$1"),"`:",INDIRECT("Sheet2!R"&amp;ROW()),",")</f>
        <v>`ts`:0.541666666666667,</v>
      </c>
      <c r="S707" t="str">
        <f t="shared" ref="S707:S710" ca="1" si="337">CONCATENATE("`",INDIRECT("Sheet2!$S$1"),"`:",INDIRECT("Sheet2!S"&amp;ROW()),",")</f>
        <v>`te`:0.6875,</v>
      </c>
      <c r="T707" t="str">
        <f t="shared" ref="T707:T710" ca="1" si="338">CONCATENATE("`",INDIRECT("Sheet2!$T$1"),"`:",INDIRECT("Sheet2!T"&amp;ROW()),",")</f>
        <v>`repairHrs`:3.5,</v>
      </c>
      <c r="U707" t="str">
        <f t="shared" ref="U707:U719" ca="1" si="339">CONCATENATE("`",INDIRECT("Sheet2!$U$1"),"`:`",TEXT(INDIRECT("Sheet2!U"&amp;ROW()),"yyyy-mm-dd"),"`,")</f>
        <v>`rprtDate`:`2017-11-09`,</v>
      </c>
      <c r="V707" t="str">
        <f t="shared" ref="V707:V710" ca="1" si="340">CONCATENATE("`",INDIRECT("Sheet2!$V$1"),"`:`",INDIRECT("Sheet2!V"&amp;ROW()),"`,")</f>
        <v>`timeStarts`:`2017-11-09T13:00:00-06:00`,</v>
      </c>
      <c r="W707" t="str">
        <f t="shared" ref="W707:W710" ca="1" si="341">CONCATENATE("`",INDIRECT("Sheet2!$W$1"),"`:`",INDIRECT("Sheet2!W"&amp;ROW()),"`,")</f>
        <v>`timeEnds`:`2017-11-09T16:30:00-06:00`,</v>
      </c>
      <c r="X707" t="str">
        <f t="shared" ref="X707:X710" ca="1" si="342">CONCATENATE("`",INDIRECT("Sheet2!$X$1"),"`:`",INDIRECT("Sheet2!X"&amp;ROW()),"`,")</f>
        <v>`shift`:`AM`,</v>
      </c>
      <c r="Y707" t="str">
        <f t="shared" ref="Y707:Y710" ca="1" si="343">CONCATENATE("`",INDIRECT("Sheet2!$Y$1"),"`:`",INDIRECT("Sheet2!Y"&amp;ROW()),"`,")</f>
        <v>`shiftStartTime`:`7`,</v>
      </c>
      <c r="Z707" t="str">
        <f t="shared" ref="Z707:Z710" ca="1" si="344">CONCATENATE("`",INDIRECT("Sheet2!$Z$1"),"`:`",INDIRECT("Sheet2!Z"&amp;ROW()),"`,")</f>
        <v>`wONum`:`KNSHOP`,</v>
      </c>
      <c r="AA707" t="str">
        <f t="shared" ref="AA707:AA710" ca="1" si="345">CONCATENATE("`",INDIRECT("Sheet2!$AA$1"),"`:`",INDIRECT("Sheet2!AA"&amp;ROW()),"`,")</f>
        <v>`uNum`:`507571`,</v>
      </c>
      <c r="AB707" t="str">
        <f t="shared" ref="AB707:AB710" ca="1" si="346">CONCATENATE("`",INDIRECT("Sheet2!$AB$1"),"`:`",INDIRECT("Sheet2!AB"&amp;ROW()),"`,")</f>
        <v>`notes`:`Replace oil ring on iron by fluid end and 3 d rings`,</v>
      </c>
      <c r="AC707" t="str">
        <f t="shared" ref="AC707:AC710" ca="1" si="347">CONCATENATE("`",INDIRECT("Sheet2!$AC$1"),"`:`",INDIRECT("Sheet2!AC"&amp;ROW()),"`}")</f>
        <v>`shift_Serial`:`43047_02`}</v>
      </c>
    </row>
    <row r="708" spans="1:29" x14ac:dyDescent="0.2">
      <c r="A708" t="str">
        <f t="shared" ca="1" si="319"/>
        <v>{`_id`:`treyes_2017-11-11_19-03-29_-0600_Sat`,</v>
      </c>
      <c r="B708" t="str">
        <f t="shared" ca="1" si="320"/>
        <v>`_rev`:`2-bda1a1167fe8982a6d5b85a00776a351`,</v>
      </c>
      <c r="C708" t="str">
        <f t="shared" ca="1" si="321"/>
        <v>`worksiteEncoded`:`KN_ODS_MNSHOP`,</v>
      </c>
      <c r="D708" t="str">
        <f t="shared" ca="1" si="322"/>
        <v>`client`:`KN`,</v>
      </c>
      <c r="E708" t="str">
        <f t="shared" ca="1" si="323"/>
        <v>`location`:`ODS`,</v>
      </c>
      <c r="F708" t="str">
        <f t="shared" ca="1" si="324"/>
        <v>`locID`:`MNSHOP`,</v>
      </c>
      <c r="G708" t="str">
        <f t="shared" ca="1" si="325"/>
        <v>`username`:`treyes`,</v>
      </c>
      <c r="H708" t="str">
        <f t="shared" ca="1" si="326"/>
        <v>`lastName`:`Reyes`,</v>
      </c>
      <c r="I708" t="str">
        <f t="shared" ca="1" si="327"/>
        <v>`firstName`:`Tommy`,</v>
      </c>
      <c r="J708" t="str">
        <f t="shared" ca="1" si="328"/>
        <v>`technician`:`Reyes, Tommy`,</v>
      </c>
      <c r="K708" t="str">
        <f t="shared" ca="1" si="329"/>
        <v>`timeStampM`:`2017-11-11T19:03:29-06:00`,</v>
      </c>
      <c r="L708" t="str">
        <f t="shared" ca="1" si="330"/>
        <v>`shiftSerial`:`43047_03`,</v>
      </c>
      <c r="M708" t="str">
        <f t="shared" ca="1" si="331"/>
        <v>`siteUid`:521887,</v>
      </c>
      <c r="N708" t="str">
        <f t="shared" ca="1" si="332"/>
        <v>`timeStamp`:43050.7940921296,</v>
      </c>
      <c r="O708" t="str">
        <f t="shared" ca="1" si="333"/>
        <v>`payrollPeriod`:43047,</v>
      </c>
      <c r="P708" t="str">
        <f t="shared" ca="1" si="334"/>
        <v>`rprtDateX`:43049,</v>
      </c>
      <c r="Q708" t="str">
        <f t="shared" ca="1" si="335"/>
        <v>`payroll_Period`:43047,</v>
      </c>
      <c r="R708" t="str">
        <f t="shared" ca="1" si="336"/>
        <v>`ts`:0.291666666666667,</v>
      </c>
      <c r="S708" t="str">
        <f t="shared" ca="1" si="337"/>
        <v>`te`:0.520833333333333,</v>
      </c>
      <c r="T708" t="str">
        <f t="shared" ca="1" si="338"/>
        <v>`repairHrs`:5.5,</v>
      </c>
      <c r="U708" t="str">
        <f t="shared" ca="1" si="339"/>
        <v>`rprtDate`:`2017-11-10`,</v>
      </c>
      <c r="V708" t="str">
        <f t="shared" ca="1" si="340"/>
        <v>`timeStarts`:`2017-11-10T07:00:00-06:00`,</v>
      </c>
      <c r="W708" t="str">
        <f t="shared" ca="1" si="341"/>
        <v>`timeEnds`:`2017-11-10T12:30:00-06:00`,</v>
      </c>
      <c r="X708" t="str">
        <f t="shared" ca="1" si="342"/>
        <v>`shift`:`AM`,</v>
      </c>
      <c r="Y708" t="str">
        <f t="shared" ca="1" si="343"/>
        <v>`shiftStartTime`:`7`,</v>
      </c>
      <c r="Z708" t="str">
        <f t="shared" ca="1" si="344"/>
        <v>`wONum`:`KNSHOP`,</v>
      </c>
      <c r="AA708" t="str">
        <f t="shared" ca="1" si="345"/>
        <v>`uNum`:`620194`,</v>
      </c>
      <c r="AB708" t="str">
        <f t="shared" ca="1" si="346"/>
        <v>`notes`:`Check over + run top off fluid`,</v>
      </c>
      <c r="AC708" t="str">
        <f t="shared" ca="1" si="347"/>
        <v>`shift_Serial`:`43047_03`}</v>
      </c>
    </row>
    <row r="709" spans="1:29" x14ac:dyDescent="0.2">
      <c r="A709" t="str">
        <f t="shared" ca="1" si="319"/>
        <v>{`_id`:`treyes_2017-11-12_06-34-20_-0600_Sun`,</v>
      </c>
      <c r="B709" t="str">
        <f t="shared" ca="1" si="320"/>
        <v>`_rev`:`2-255e83baff6f1b441847212d0fce3fa6`,</v>
      </c>
      <c r="C709" t="str">
        <f t="shared" ca="1" si="321"/>
        <v>`worksiteEncoded`:`KN_ODS_MNSHOP`,</v>
      </c>
      <c r="D709" t="str">
        <f t="shared" ca="1" si="322"/>
        <v>`client`:`KN`,</v>
      </c>
      <c r="E709" t="str">
        <f t="shared" ca="1" si="323"/>
        <v>`location`:`ODS`,</v>
      </c>
      <c r="F709" t="str">
        <f t="shared" ca="1" si="324"/>
        <v>`locID`:`MNSHOP`,</v>
      </c>
      <c r="G709" t="str">
        <f t="shared" ca="1" si="325"/>
        <v>`username`:`treyes`,</v>
      </c>
      <c r="H709" t="str">
        <f t="shared" ca="1" si="326"/>
        <v>`lastName`:`Reyes`,</v>
      </c>
      <c r="I709" t="str">
        <f t="shared" ca="1" si="327"/>
        <v>`firstName`:`Tommy`,</v>
      </c>
      <c r="J709" t="str">
        <f t="shared" ca="1" si="328"/>
        <v>`technician`:`Reyes, Tommy`,</v>
      </c>
      <c r="K709" t="str">
        <f t="shared" ca="1" si="329"/>
        <v>`timeStampM`:`2017-11-12T06:34:20-06:00`,</v>
      </c>
      <c r="L709" t="str">
        <f t="shared" ca="1" si="330"/>
        <v>`shiftSerial`:`43047_03`,</v>
      </c>
      <c r="M709" t="str">
        <f t="shared" ca="1" si="331"/>
        <v>`siteUid`:521887,</v>
      </c>
      <c r="N709" t="str">
        <f t="shared" ca="1" si="332"/>
        <v>`timeStamp`:43051.2738531597,</v>
      </c>
      <c r="O709" t="str">
        <f t="shared" ca="1" si="333"/>
        <v>`payrollPeriod`:43047,</v>
      </c>
      <c r="P709" t="str">
        <f t="shared" ca="1" si="334"/>
        <v>`rprtDateX`:43049,</v>
      </c>
      <c r="Q709" t="str">
        <f t="shared" ca="1" si="335"/>
        <v>`payroll_Period`:43047,</v>
      </c>
      <c r="R709" t="str">
        <f t="shared" ca="1" si="336"/>
        <v>`ts`:0.520833333333333,</v>
      </c>
      <c r="S709" t="str">
        <f t="shared" ca="1" si="337"/>
        <v>`te`:0.75,</v>
      </c>
      <c r="T709" t="str">
        <f t="shared" ca="1" si="338"/>
        <v>`repairHrs`:5.5,</v>
      </c>
      <c r="U709" t="str">
        <f t="shared" ca="1" si="339"/>
        <v>`rprtDate`:`2017-11-10`,</v>
      </c>
      <c r="V709" t="str">
        <f t="shared" ca="1" si="340"/>
        <v>`timeStarts`:`2017-11-10T12:30:00-06:00`,</v>
      </c>
      <c r="W709" t="str">
        <f t="shared" ca="1" si="341"/>
        <v>`timeEnds`:`2017-11-10T18:00:00-06:00`,</v>
      </c>
      <c r="X709" t="str">
        <f t="shared" ca="1" si="342"/>
        <v>`shift`:`AM`,</v>
      </c>
      <c r="Y709" t="str">
        <f t="shared" ca="1" si="343"/>
        <v>`shiftStartTime`:`7`,</v>
      </c>
      <c r="Z709" t="str">
        <f t="shared" ca="1" si="344"/>
        <v>`wONum`:`KNSHOP`,</v>
      </c>
      <c r="AA709" t="str">
        <f t="shared" ca="1" si="345"/>
        <v>`uNum`:`610194`,</v>
      </c>
      <c r="AB709" t="str">
        <f t="shared" ca="1" si="346"/>
        <v>`notes`:`Check list repace hub seal`,</v>
      </c>
      <c r="AC709" t="str">
        <f t="shared" ca="1" si="347"/>
        <v>`shift_Serial`:`43047_03`}</v>
      </c>
    </row>
    <row r="710" spans="1:29" x14ac:dyDescent="0.2">
      <c r="A710" t="str">
        <f t="shared" ca="1" si="319"/>
        <v>{`_id`:`treyes_2017-11-12_06-36-28_-0600_Sun`,</v>
      </c>
      <c r="B710" t="str">
        <f t="shared" ca="1" si="320"/>
        <v>`_rev`:`2-62fc972d6770b44ac421644d8f478120`,</v>
      </c>
      <c r="C710" t="str">
        <f t="shared" ca="1" si="321"/>
        <v>`worksiteEncoded`:`KN_ODS_MNSHOP`,</v>
      </c>
      <c r="D710" t="str">
        <f t="shared" ca="1" si="322"/>
        <v>`client`:`KN`,</v>
      </c>
      <c r="E710" t="str">
        <f t="shared" ca="1" si="323"/>
        <v>`location`:`ODS`,</v>
      </c>
      <c r="F710" t="str">
        <f t="shared" ca="1" si="324"/>
        <v>`locID`:`MNSHOP`,</v>
      </c>
      <c r="G710" t="str">
        <f t="shared" ca="1" si="325"/>
        <v>`username`:`treyes`,</v>
      </c>
      <c r="H710" t="str">
        <f t="shared" ca="1" si="326"/>
        <v>`lastName`:`Reyes`,</v>
      </c>
      <c r="I710" t="str">
        <f t="shared" ca="1" si="327"/>
        <v>`firstName`:`Tommy`,</v>
      </c>
      <c r="J710" t="str">
        <f t="shared" ca="1" si="328"/>
        <v>`technician`:`Reyes, Tommy`,</v>
      </c>
      <c r="K710" t="str">
        <f t="shared" ca="1" si="329"/>
        <v>`timeStampM`:`2017-11-12T06:36:28-06:00`,</v>
      </c>
      <c r="L710" t="str">
        <f t="shared" ca="1" si="330"/>
        <v>`shiftSerial`:`43047_04`,</v>
      </c>
      <c r="M710" t="str">
        <f t="shared" ca="1" si="331"/>
        <v>`siteUid`:521887,</v>
      </c>
      <c r="N710" t="str">
        <f t="shared" ca="1" si="332"/>
        <v>`timeStamp`:43051.2753241435,</v>
      </c>
      <c r="O710" t="str">
        <f t="shared" ca="1" si="333"/>
        <v>`payrollPeriod`:43047,</v>
      </c>
      <c r="P710" t="str">
        <f t="shared" ca="1" si="334"/>
        <v>`rprtDateX`:43050,</v>
      </c>
      <c r="Q710" t="str">
        <f t="shared" ca="1" si="335"/>
        <v>`payroll_Period`:43047,</v>
      </c>
      <c r="R710" t="str">
        <f t="shared" ca="1" si="336"/>
        <v>`ts`:0.291666666666667,</v>
      </c>
      <c r="S710" t="str">
        <f t="shared" ca="1" si="337"/>
        <v>`te`:0.75,</v>
      </c>
      <c r="T710" t="str">
        <f t="shared" ca="1" si="338"/>
        <v>`repairHrs`:11,</v>
      </c>
      <c r="U710" t="str">
        <f t="shared" ca="1" si="339"/>
        <v>`rprtDate`:`2017-11-11`,</v>
      </c>
      <c r="V710" t="str">
        <f t="shared" ca="1" si="340"/>
        <v>`timeStarts`:`2017-11-11T07:00:00-06:00`,</v>
      </c>
      <c r="W710" t="str">
        <f t="shared" ca="1" si="341"/>
        <v>`timeEnds`:`2017-11-11T18:00:00-06:00`,</v>
      </c>
      <c r="X710" t="str">
        <f t="shared" ca="1" si="342"/>
        <v>`shift`:`AM`,</v>
      </c>
      <c r="Y710" t="str">
        <f t="shared" ca="1" si="343"/>
        <v>`shiftStartTime`:`7`,</v>
      </c>
      <c r="Z710" t="str">
        <f t="shared" ca="1" si="344"/>
        <v>`wONum`:`KNSHOP`,</v>
      </c>
      <c r="AA710" t="str">
        <f t="shared" ca="1" si="345"/>
        <v>`uNum`:`HP-081`,</v>
      </c>
      <c r="AB710" t="str">
        <f t="shared" ca="1" si="346"/>
        <v>`notes`:`Took off mufflers change to new ones take off drive line and pump replace oil rings`,</v>
      </c>
      <c r="AC710" t="str">
        <f t="shared" ca="1" si="347"/>
        <v>`shift_Serial`:`43047_04`}</v>
      </c>
    </row>
    <row r="711" spans="1:29" x14ac:dyDescent="0.2">
      <c r="A711" t="str">
        <f ca="1">CONCATENATE("{`",INDIRECT("Sheet2!$A$1"),"`:`",INDIRECT("Sheet2!A"&amp;ROW()),"`,")</f>
        <v>{`_id`:``,</v>
      </c>
      <c r="B711" t="str">
        <f ca="1">CONCATENATE("`",INDIRECT("Sheet2!$B$1"),"`:`",INDIRECT("Sheet2!B"&amp;ROW()),"`,")</f>
        <v>`_rev`:``,</v>
      </c>
      <c r="C711" t="str">
        <f ca="1">CONCATENATE("`",INDIRECT("Sheet2!$C$1"),"`:`",INDIRECT("Sheet2!C"&amp;ROW()),"`,")</f>
        <v>`worksiteEncoded`:``,</v>
      </c>
      <c r="D711" t="str">
        <f ca="1">CONCATENATE("`",INDIRECT("Sheet2!$D$1"),"`:`",INDIRECT("Sheet2!D"&amp;ROW()),"`,")</f>
        <v>`client`:``,</v>
      </c>
      <c r="E711" t="str">
        <f ca="1">CONCATENATE("`",INDIRECT("Sheet2!$E$1"),"`:`",INDIRECT("Sheet2!E"&amp;ROW()),"`,")</f>
        <v>`location`:``,</v>
      </c>
      <c r="F711" t="str">
        <f ca="1">CONCATENATE("`",INDIRECT("Sheet2!$F$1"),"`:`",INDIRECT("Sheet2!F"&amp;ROW()),"`,")</f>
        <v>`locID`:``,</v>
      </c>
      <c r="G711" t="str">
        <f ca="1">CONCATENATE("`",INDIRECT("Sheet2!$G$1"),"`:`",INDIRECT("Sheet2!G"&amp;ROW()),"`,")</f>
        <v>`username`:``,</v>
      </c>
      <c r="H711" t="str">
        <f ca="1">CONCATENATE("`",INDIRECT("Sheet2!$H$1"),"`:`",INDIRECT("Sheet2!H"&amp;ROW()),"`,")</f>
        <v>`lastName`:``,</v>
      </c>
      <c r="I711" t="str">
        <f ca="1">CONCATENATE("`",INDIRECT("Sheet2!$I$1"),"`:`",INDIRECT("Sheet2!I"&amp;ROW()),"`,")</f>
        <v>`firstName`:``,</v>
      </c>
      <c r="J711" t="str">
        <f ca="1">CONCATENATE("`",INDIRECT("Sheet2!$J$1"),"`:`",INDIRECT("Sheet2!J"&amp;ROW()),"`,")</f>
        <v>`technician`:``,</v>
      </c>
      <c r="K711" t="str">
        <f ca="1">CONCATENATE("`",INDIRECT("Sheet2!$K$1"),"`:`",INDIRECT("Sheet2!K"&amp;ROW()),"`,")</f>
        <v>`timeStampM`:``,</v>
      </c>
      <c r="L711" t="str">
        <f ca="1">CONCATENATE("`",INDIRECT("Sheet2!$L$1"),"`:`",INDIRECT("Sheet2!L"&amp;ROW()),"`,")</f>
        <v>`shiftSerial`:``,</v>
      </c>
      <c r="M711" t="str">
        <f ca="1">CONCATENATE("`",INDIRECT("Sheet2!$M$1"),"`:",INDIRECT("Sheet2!M"&amp;ROW()),",")</f>
        <v>`siteUid`:,</v>
      </c>
      <c r="N711" t="str">
        <f ca="1">CONCATENATE("`",INDIRECT("Sheet2!$N$1"),"`:",INDIRECT("Sheet2!N"&amp;ROW()),",")</f>
        <v>`timeStamp`:,</v>
      </c>
      <c r="O711" t="str">
        <f ca="1">CONCATENATE("`",INDIRECT("Sheet2!$O$1"),"`:",INDIRECT("Sheet2!O"&amp;ROW()),",")</f>
        <v>`payrollPeriod`:,</v>
      </c>
      <c r="P711" t="str">
        <f ca="1">CONCATENATE("`",INDIRECT("Sheet2!$Q$1"),"`:",INDIRECT("Sheet2!Q"&amp;ROW()),",")</f>
        <v>`rprtDateX`:,</v>
      </c>
      <c r="Q711" t="str">
        <f ca="1">CONCATENATE("`",INDIRECT("Sheet2!$P$1"),"`:",INDIRECT("Sheet2!P"&amp;ROW()),",")</f>
        <v>`payroll_Period`:,</v>
      </c>
      <c r="R711" t="str">
        <f ca="1">CONCATENATE("`",INDIRECT("Sheet2!$R$1"),"`:",INDIRECT("Sheet2!R"&amp;ROW()),",")</f>
        <v>`ts`:,</v>
      </c>
      <c r="S711" t="str">
        <f ca="1">CONCATENATE("`",INDIRECT("Sheet2!$S$1"),"`:",INDIRECT("Sheet2!S"&amp;ROW()),",")</f>
        <v>`te`:,</v>
      </c>
      <c r="T711" t="str">
        <f ca="1">CONCATENATE("`",INDIRECT("Sheet2!$T$1"),"`:",INDIRECT("Sheet2!T"&amp;ROW()),",")</f>
        <v>`repairHrs`:,</v>
      </c>
      <c r="U711" t="str">
        <f t="shared" ca="1" si="339"/>
        <v>`rprtDate`:`1900-01-00`,</v>
      </c>
      <c r="V711" t="str">
        <f ca="1">CONCATENATE("`",INDIRECT("Sheet2!$V$1"),"`:`",INDIRECT("Sheet2!V"&amp;ROW()),"`,")</f>
        <v>`timeStarts`:``,</v>
      </c>
      <c r="W711" t="str">
        <f ca="1">CONCATENATE("`",INDIRECT("Sheet2!$W$1"),"`:`",INDIRECT("Sheet2!W"&amp;ROW()),"`,")</f>
        <v>`timeEnds`:``,</v>
      </c>
      <c r="X711" t="str">
        <f ca="1">CONCATENATE("`",INDIRECT("Sheet2!$X$1"),"`:`",INDIRECT("Sheet2!X"&amp;ROW()),"`,")</f>
        <v>`shift`:``,</v>
      </c>
      <c r="Y711" t="str">
        <f ca="1">CONCATENATE("`",INDIRECT("Sheet2!$Y$1"),"`:`",INDIRECT("Sheet2!Y"&amp;ROW()),"`,")</f>
        <v>`shiftStartTime`:``,</v>
      </c>
      <c r="Z711" t="str">
        <f ca="1">CONCATENATE("`",INDIRECT("Sheet2!$Z$1"),"`:`",INDIRECT("Sheet2!Z"&amp;ROW()),"`,")</f>
        <v>`wONum`:``,</v>
      </c>
      <c r="AA711" t="str">
        <f ca="1">CONCATENATE("`",INDIRECT("Sheet2!$AA$1"),"`:`",INDIRECT("Sheet2!AA"&amp;ROW()),"`,")</f>
        <v>`uNum`:``,</v>
      </c>
      <c r="AB711" t="str">
        <f ca="1">CONCATENATE("`",INDIRECT("Sheet2!$AB$1"),"`:`",INDIRECT("Sheet2!AB"&amp;ROW()),"`,")</f>
        <v>`notes`:``,</v>
      </c>
      <c r="AC711" t="str">
        <f ca="1">CONCATENATE("`",INDIRECT("Sheet2!$AC$1"),"`:`",INDIRECT("Sheet2!AC"&amp;ROW()),"`}")</f>
        <v>`shift_Serial`:``}</v>
      </c>
    </row>
    <row r="712" spans="1:29" x14ac:dyDescent="0.2">
      <c r="A712" t="str">
        <f t="shared" ref="A712:A719" ca="1" si="348">CONCATENATE("{`",INDIRECT("Sheet2!$A$1"),"`:`",INDIRECT("Sheet2!A"&amp;ROW()),"`,")</f>
        <v>{`_id`:``,</v>
      </c>
      <c r="B712" t="str">
        <f t="shared" ref="B712:B719" ca="1" si="349">CONCATENATE("`",INDIRECT("Sheet2!$B$1"),"`:`",INDIRECT("Sheet2!B"&amp;ROW()),"`,")</f>
        <v>`_rev`:``,</v>
      </c>
      <c r="C712" t="str">
        <f t="shared" ref="C712:C719" ca="1" si="350">CONCATENATE("`",INDIRECT("Sheet2!$C$1"),"`:`",INDIRECT("Sheet2!C"&amp;ROW()),"`,")</f>
        <v>`worksiteEncoded`:``,</v>
      </c>
      <c r="D712" t="str">
        <f t="shared" ref="D712:D719" ca="1" si="351">CONCATENATE("`",INDIRECT("Sheet2!$D$1"),"`:`",INDIRECT("Sheet2!D"&amp;ROW()),"`,")</f>
        <v>`client`:``,</v>
      </c>
      <c r="E712" t="str">
        <f t="shared" ref="E712:E719" ca="1" si="352">CONCATENATE("`",INDIRECT("Sheet2!$E$1"),"`:`",INDIRECT("Sheet2!E"&amp;ROW()),"`,")</f>
        <v>`location`:``,</v>
      </c>
      <c r="F712" t="str">
        <f t="shared" ref="F712:F719" ca="1" si="353">CONCATENATE("`",INDIRECT("Sheet2!$F$1"),"`:`",INDIRECT("Sheet2!F"&amp;ROW()),"`,")</f>
        <v>`locID`:``,</v>
      </c>
      <c r="G712" t="str">
        <f t="shared" ref="G712:G719" ca="1" si="354">CONCATENATE("`",INDIRECT("Sheet2!$G$1"),"`:`",INDIRECT("Sheet2!G"&amp;ROW()),"`,")</f>
        <v>`username`:``,</v>
      </c>
      <c r="H712" t="str">
        <f t="shared" ref="H712:H719" ca="1" si="355">CONCATENATE("`",INDIRECT("Sheet2!$H$1"),"`:`",INDIRECT("Sheet2!H"&amp;ROW()),"`,")</f>
        <v>`lastName`:``,</v>
      </c>
      <c r="I712" t="str">
        <f t="shared" ref="I712:I719" ca="1" si="356">CONCATENATE("`",INDIRECT("Sheet2!$I$1"),"`:`",INDIRECT("Sheet2!I"&amp;ROW()),"`,")</f>
        <v>`firstName`:``,</v>
      </c>
      <c r="J712" t="str">
        <f t="shared" ref="J712:J719" ca="1" si="357">CONCATENATE("`",INDIRECT("Sheet2!$J$1"),"`:`",INDIRECT("Sheet2!J"&amp;ROW()),"`,")</f>
        <v>`technician`:``,</v>
      </c>
      <c r="K712" t="str">
        <f t="shared" ref="K712:K719" ca="1" si="358">CONCATENATE("`",INDIRECT("Sheet2!$K$1"),"`:`",INDIRECT("Sheet2!K"&amp;ROW()),"`,")</f>
        <v>`timeStampM`:``,</v>
      </c>
      <c r="L712" t="str">
        <f t="shared" ref="L712:L719" ca="1" si="359">CONCATENATE("`",INDIRECT("Sheet2!$L$1"),"`:`",INDIRECT("Sheet2!L"&amp;ROW()),"`,")</f>
        <v>`shiftSerial`:``,</v>
      </c>
      <c r="M712" t="str">
        <f t="shared" ref="M712:M719" ca="1" si="360">CONCATENATE("`",INDIRECT("Sheet2!$M$1"),"`:",INDIRECT("Sheet2!M"&amp;ROW()),",")</f>
        <v>`siteUid`:,</v>
      </c>
      <c r="N712" t="str">
        <f t="shared" ref="N712:N719" ca="1" si="361">CONCATENATE("`",INDIRECT("Sheet2!$N$1"),"`:",INDIRECT("Sheet2!N"&amp;ROW()),",")</f>
        <v>`timeStamp`:,</v>
      </c>
      <c r="O712" t="str">
        <f t="shared" ref="O712:O719" ca="1" si="362">CONCATENATE("`",INDIRECT("Sheet2!$O$1"),"`:",INDIRECT("Sheet2!O"&amp;ROW()),",")</f>
        <v>`payrollPeriod`:,</v>
      </c>
      <c r="P712" t="str">
        <f t="shared" ref="P712:P719" ca="1" si="363">CONCATENATE("`",INDIRECT("Sheet2!$Q$1"),"`:",INDIRECT("Sheet2!Q"&amp;ROW()),",")</f>
        <v>`rprtDateX`:,</v>
      </c>
      <c r="Q712" t="str">
        <f t="shared" ref="Q712:Q719" ca="1" si="364">CONCATENATE("`",INDIRECT("Sheet2!$P$1"),"`:",INDIRECT("Sheet2!P"&amp;ROW()),",")</f>
        <v>`payroll_Period`:,</v>
      </c>
      <c r="R712" t="str">
        <f t="shared" ref="R712:R719" ca="1" si="365">CONCATENATE("`",INDIRECT("Sheet2!$R$1"),"`:",INDIRECT("Sheet2!R"&amp;ROW()),",")</f>
        <v>`ts`:,</v>
      </c>
      <c r="S712" t="str">
        <f t="shared" ref="S712:S719" ca="1" si="366">CONCATENATE("`",INDIRECT("Sheet2!$S$1"),"`:",INDIRECT("Sheet2!S"&amp;ROW()),",")</f>
        <v>`te`:,</v>
      </c>
      <c r="T712" t="str">
        <f t="shared" ref="T712:T719" ca="1" si="367">CONCATENATE("`",INDIRECT("Sheet2!$T$1"),"`:",INDIRECT("Sheet2!T"&amp;ROW()),",")</f>
        <v>`repairHrs`:,</v>
      </c>
      <c r="U712" t="str">
        <f t="shared" ca="1" si="339"/>
        <v>`rprtDate`:`1900-01-00`,</v>
      </c>
      <c r="V712" t="str">
        <f t="shared" ref="V712:V719" ca="1" si="368">CONCATENATE("`",INDIRECT("Sheet2!$V$1"),"`:`",INDIRECT("Sheet2!V"&amp;ROW()),"`,")</f>
        <v>`timeStarts`:``,</v>
      </c>
      <c r="W712" t="str">
        <f t="shared" ref="W712:W719" ca="1" si="369">CONCATENATE("`",INDIRECT("Sheet2!$W$1"),"`:`",INDIRECT("Sheet2!W"&amp;ROW()),"`,")</f>
        <v>`timeEnds`:``,</v>
      </c>
      <c r="X712" t="str">
        <f t="shared" ref="X712:X719" ca="1" si="370">CONCATENATE("`",INDIRECT("Sheet2!$X$1"),"`:`",INDIRECT("Sheet2!X"&amp;ROW()),"`,")</f>
        <v>`shift`:``,</v>
      </c>
      <c r="Y712" t="str">
        <f t="shared" ref="Y712:Y719" ca="1" si="371">CONCATENATE("`",INDIRECT("Sheet2!$Y$1"),"`:`",INDIRECT("Sheet2!Y"&amp;ROW()),"`,")</f>
        <v>`shiftStartTime`:``,</v>
      </c>
      <c r="Z712" t="str">
        <f t="shared" ref="Z712:Z719" ca="1" si="372">CONCATENATE("`",INDIRECT("Sheet2!$Z$1"),"`:`",INDIRECT("Sheet2!Z"&amp;ROW()),"`,")</f>
        <v>`wONum`:``,</v>
      </c>
      <c r="AA712" t="str">
        <f t="shared" ref="AA712:AA719" ca="1" si="373">CONCATENATE("`",INDIRECT("Sheet2!$AA$1"),"`:`",INDIRECT("Sheet2!AA"&amp;ROW()),"`,")</f>
        <v>`uNum`:``,</v>
      </c>
      <c r="AB712" t="str">
        <f t="shared" ref="AB712:AB719" ca="1" si="374">CONCATENATE("`",INDIRECT("Sheet2!$AB$1"),"`:`",INDIRECT("Sheet2!AB"&amp;ROW()),"`,")</f>
        <v>`notes`:``,</v>
      </c>
      <c r="AC712" t="str">
        <f t="shared" ref="AC712:AC719" ca="1" si="375">CONCATENATE("`",INDIRECT("Sheet2!$AC$1"),"`:`",INDIRECT("Sheet2!AC"&amp;ROW()),"`}")</f>
        <v>`shift_Serial`:``}</v>
      </c>
    </row>
    <row r="713" spans="1:29" x14ac:dyDescent="0.2">
      <c r="A713" t="str">
        <f t="shared" ca="1" si="348"/>
        <v>{`_id`:``,</v>
      </c>
      <c r="B713" t="str">
        <f t="shared" ca="1" si="349"/>
        <v>`_rev`:``,</v>
      </c>
      <c r="C713" t="str">
        <f t="shared" ca="1" si="350"/>
        <v>`worksiteEncoded`:``,</v>
      </c>
      <c r="D713" t="str">
        <f t="shared" ca="1" si="351"/>
        <v>`client`:``,</v>
      </c>
      <c r="E713" t="str">
        <f t="shared" ca="1" si="352"/>
        <v>`location`:``,</v>
      </c>
      <c r="F713" t="str">
        <f t="shared" ca="1" si="353"/>
        <v>`locID`:``,</v>
      </c>
      <c r="G713" t="str">
        <f t="shared" ca="1" si="354"/>
        <v>`username`:``,</v>
      </c>
      <c r="H713" t="str">
        <f t="shared" ca="1" si="355"/>
        <v>`lastName`:``,</v>
      </c>
      <c r="I713" t="str">
        <f t="shared" ca="1" si="356"/>
        <v>`firstName`:``,</v>
      </c>
      <c r="J713" t="str">
        <f t="shared" ca="1" si="357"/>
        <v>`technician`:``,</v>
      </c>
      <c r="K713" t="str">
        <f t="shared" ca="1" si="358"/>
        <v>`timeStampM`:``,</v>
      </c>
      <c r="L713" t="str">
        <f t="shared" ca="1" si="359"/>
        <v>`shiftSerial`:``,</v>
      </c>
      <c r="M713" t="str">
        <f t="shared" ca="1" si="360"/>
        <v>`siteUid`:,</v>
      </c>
      <c r="N713" t="str">
        <f t="shared" ca="1" si="361"/>
        <v>`timeStamp`:,</v>
      </c>
      <c r="O713" t="str">
        <f t="shared" ca="1" si="362"/>
        <v>`payrollPeriod`:,</v>
      </c>
      <c r="P713" t="str">
        <f t="shared" ca="1" si="363"/>
        <v>`rprtDateX`:,</v>
      </c>
      <c r="Q713" t="str">
        <f t="shared" ca="1" si="364"/>
        <v>`payroll_Period`:,</v>
      </c>
      <c r="R713" t="str">
        <f t="shared" ca="1" si="365"/>
        <v>`ts`:,</v>
      </c>
      <c r="S713" t="str">
        <f t="shared" ca="1" si="366"/>
        <v>`te`:,</v>
      </c>
      <c r="T713" t="str">
        <f t="shared" ca="1" si="367"/>
        <v>`repairHrs`:,</v>
      </c>
      <c r="U713" t="str">
        <f t="shared" ca="1" si="339"/>
        <v>`rprtDate`:`1900-01-00`,</v>
      </c>
      <c r="V713" t="str">
        <f t="shared" ca="1" si="368"/>
        <v>`timeStarts`:``,</v>
      </c>
      <c r="W713" t="str">
        <f t="shared" ca="1" si="369"/>
        <v>`timeEnds`:``,</v>
      </c>
      <c r="X713" t="str">
        <f t="shared" ca="1" si="370"/>
        <v>`shift`:``,</v>
      </c>
      <c r="Y713" t="str">
        <f t="shared" ca="1" si="371"/>
        <v>`shiftStartTime`:``,</v>
      </c>
      <c r="Z713" t="str">
        <f t="shared" ca="1" si="372"/>
        <v>`wONum`:``,</v>
      </c>
      <c r="AA713" t="str">
        <f t="shared" ca="1" si="373"/>
        <v>`uNum`:``,</v>
      </c>
      <c r="AB713" t="str">
        <f t="shared" ca="1" si="374"/>
        <v>`notes`:``,</v>
      </c>
      <c r="AC713" t="str">
        <f t="shared" ca="1" si="375"/>
        <v>`shift_Serial`:``}</v>
      </c>
    </row>
    <row r="714" spans="1:29" x14ac:dyDescent="0.2">
      <c r="A714" t="str">
        <f t="shared" ca="1" si="348"/>
        <v>{`_id`:``,</v>
      </c>
      <c r="B714" t="str">
        <f t="shared" ca="1" si="349"/>
        <v>`_rev`:``,</v>
      </c>
      <c r="C714" t="str">
        <f t="shared" ca="1" si="350"/>
        <v>`worksiteEncoded`:``,</v>
      </c>
      <c r="D714" t="str">
        <f t="shared" ca="1" si="351"/>
        <v>`client`:``,</v>
      </c>
      <c r="E714" t="str">
        <f t="shared" ca="1" si="352"/>
        <v>`location`:``,</v>
      </c>
      <c r="F714" t="str">
        <f t="shared" ca="1" si="353"/>
        <v>`locID`:``,</v>
      </c>
      <c r="G714" t="str">
        <f t="shared" ca="1" si="354"/>
        <v>`username`:``,</v>
      </c>
      <c r="H714" t="str">
        <f t="shared" ca="1" si="355"/>
        <v>`lastName`:``,</v>
      </c>
      <c r="I714" t="str">
        <f t="shared" ca="1" si="356"/>
        <v>`firstName`:``,</v>
      </c>
      <c r="J714" t="str">
        <f t="shared" ca="1" si="357"/>
        <v>`technician`:``,</v>
      </c>
      <c r="K714" t="str">
        <f t="shared" ca="1" si="358"/>
        <v>`timeStampM`:``,</v>
      </c>
      <c r="L714" t="str">
        <f t="shared" ca="1" si="359"/>
        <v>`shiftSerial`:``,</v>
      </c>
      <c r="M714" t="str">
        <f t="shared" ca="1" si="360"/>
        <v>`siteUid`:,</v>
      </c>
      <c r="N714" t="str">
        <f t="shared" ca="1" si="361"/>
        <v>`timeStamp`:,</v>
      </c>
      <c r="O714" t="str">
        <f t="shared" ca="1" si="362"/>
        <v>`payrollPeriod`:,</v>
      </c>
      <c r="P714" t="str">
        <f t="shared" ca="1" si="363"/>
        <v>`rprtDateX`:,</v>
      </c>
      <c r="Q714" t="str">
        <f t="shared" ca="1" si="364"/>
        <v>`payroll_Period`:,</v>
      </c>
      <c r="R714" t="str">
        <f t="shared" ca="1" si="365"/>
        <v>`ts`:,</v>
      </c>
      <c r="S714" t="str">
        <f t="shared" ca="1" si="366"/>
        <v>`te`:,</v>
      </c>
      <c r="T714" t="str">
        <f t="shared" ca="1" si="367"/>
        <v>`repairHrs`:,</v>
      </c>
      <c r="U714" t="str">
        <f t="shared" ca="1" si="339"/>
        <v>`rprtDate`:`1900-01-00`,</v>
      </c>
      <c r="V714" t="str">
        <f t="shared" ca="1" si="368"/>
        <v>`timeStarts`:``,</v>
      </c>
      <c r="W714" t="str">
        <f t="shared" ca="1" si="369"/>
        <v>`timeEnds`:``,</v>
      </c>
      <c r="X714" t="str">
        <f t="shared" ca="1" si="370"/>
        <v>`shift`:``,</v>
      </c>
      <c r="Y714" t="str">
        <f t="shared" ca="1" si="371"/>
        <v>`shiftStartTime`:``,</v>
      </c>
      <c r="Z714" t="str">
        <f t="shared" ca="1" si="372"/>
        <v>`wONum`:``,</v>
      </c>
      <c r="AA714" t="str">
        <f t="shared" ca="1" si="373"/>
        <v>`uNum`:``,</v>
      </c>
      <c r="AB714" t="str">
        <f t="shared" ca="1" si="374"/>
        <v>`notes`:``,</v>
      </c>
      <c r="AC714" t="str">
        <f t="shared" ca="1" si="375"/>
        <v>`shift_Serial`:``}</v>
      </c>
    </row>
    <row r="715" spans="1:29" x14ac:dyDescent="0.2">
      <c r="A715" t="str">
        <f t="shared" ca="1" si="348"/>
        <v>{`_id`:``,</v>
      </c>
      <c r="B715" t="str">
        <f t="shared" ca="1" si="349"/>
        <v>`_rev`:``,</v>
      </c>
      <c r="C715" t="str">
        <f t="shared" ca="1" si="350"/>
        <v>`worksiteEncoded`:``,</v>
      </c>
      <c r="D715" t="str">
        <f t="shared" ca="1" si="351"/>
        <v>`client`:``,</v>
      </c>
      <c r="E715" t="str">
        <f t="shared" ca="1" si="352"/>
        <v>`location`:``,</v>
      </c>
      <c r="F715" t="str">
        <f t="shared" ca="1" si="353"/>
        <v>`locID`:``,</v>
      </c>
      <c r="G715" t="str">
        <f t="shared" ca="1" si="354"/>
        <v>`username`:``,</v>
      </c>
      <c r="H715" t="str">
        <f t="shared" ca="1" si="355"/>
        <v>`lastName`:``,</v>
      </c>
      <c r="I715" t="str">
        <f t="shared" ca="1" si="356"/>
        <v>`firstName`:``,</v>
      </c>
      <c r="J715" t="str">
        <f t="shared" ca="1" si="357"/>
        <v>`technician`:``,</v>
      </c>
      <c r="K715" t="str">
        <f t="shared" ca="1" si="358"/>
        <v>`timeStampM`:``,</v>
      </c>
      <c r="L715" t="str">
        <f t="shared" ca="1" si="359"/>
        <v>`shiftSerial`:``,</v>
      </c>
      <c r="M715" t="str">
        <f t="shared" ca="1" si="360"/>
        <v>`siteUid`:,</v>
      </c>
      <c r="N715" t="str">
        <f t="shared" ca="1" si="361"/>
        <v>`timeStamp`:,</v>
      </c>
      <c r="O715" t="str">
        <f t="shared" ca="1" si="362"/>
        <v>`payrollPeriod`:,</v>
      </c>
      <c r="P715" t="str">
        <f t="shared" ca="1" si="363"/>
        <v>`rprtDateX`:,</v>
      </c>
      <c r="Q715" t="str">
        <f t="shared" ca="1" si="364"/>
        <v>`payroll_Period`:,</v>
      </c>
      <c r="R715" t="str">
        <f t="shared" ca="1" si="365"/>
        <v>`ts`:,</v>
      </c>
      <c r="S715" t="str">
        <f t="shared" ca="1" si="366"/>
        <v>`te`:,</v>
      </c>
      <c r="T715" t="str">
        <f t="shared" ca="1" si="367"/>
        <v>`repairHrs`:,</v>
      </c>
      <c r="U715" t="str">
        <f t="shared" ca="1" si="339"/>
        <v>`rprtDate`:`1900-01-00`,</v>
      </c>
      <c r="V715" t="str">
        <f t="shared" ca="1" si="368"/>
        <v>`timeStarts`:``,</v>
      </c>
      <c r="W715" t="str">
        <f t="shared" ca="1" si="369"/>
        <v>`timeEnds`:``,</v>
      </c>
      <c r="X715" t="str">
        <f t="shared" ca="1" si="370"/>
        <v>`shift`:``,</v>
      </c>
      <c r="Y715" t="str">
        <f t="shared" ca="1" si="371"/>
        <v>`shiftStartTime`:``,</v>
      </c>
      <c r="Z715" t="str">
        <f t="shared" ca="1" si="372"/>
        <v>`wONum`:``,</v>
      </c>
      <c r="AA715" t="str">
        <f t="shared" ca="1" si="373"/>
        <v>`uNum`:``,</v>
      </c>
      <c r="AB715" t="str">
        <f t="shared" ca="1" si="374"/>
        <v>`notes`:``,</v>
      </c>
      <c r="AC715" t="str">
        <f t="shared" ca="1" si="375"/>
        <v>`shift_Serial`:``}</v>
      </c>
    </row>
    <row r="716" spans="1:29" x14ac:dyDescent="0.2">
      <c r="A716" t="str">
        <f t="shared" ca="1" si="348"/>
        <v>{`_id`:``,</v>
      </c>
      <c r="B716" t="str">
        <f t="shared" ca="1" si="349"/>
        <v>`_rev`:``,</v>
      </c>
      <c r="C716" t="str">
        <f t="shared" ca="1" si="350"/>
        <v>`worksiteEncoded`:``,</v>
      </c>
      <c r="D716" t="str">
        <f t="shared" ca="1" si="351"/>
        <v>`client`:``,</v>
      </c>
      <c r="E716" t="str">
        <f t="shared" ca="1" si="352"/>
        <v>`location`:``,</v>
      </c>
      <c r="F716" t="str">
        <f t="shared" ca="1" si="353"/>
        <v>`locID`:``,</v>
      </c>
      <c r="G716" t="str">
        <f t="shared" ca="1" si="354"/>
        <v>`username`:``,</v>
      </c>
      <c r="H716" t="str">
        <f t="shared" ca="1" si="355"/>
        <v>`lastName`:``,</v>
      </c>
      <c r="I716" t="str">
        <f t="shared" ca="1" si="356"/>
        <v>`firstName`:``,</v>
      </c>
      <c r="J716" t="str">
        <f t="shared" ca="1" si="357"/>
        <v>`technician`:``,</v>
      </c>
      <c r="K716" t="str">
        <f t="shared" ca="1" si="358"/>
        <v>`timeStampM`:``,</v>
      </c>
      <c r="L716" t="str">
        <f t="shared" ca="1" si="359"/>
        <v>`shiftSerial`:``,</v>
      </c>
      <c r="M716" t="str">
        <f t="shared" ca="1" si="360"/>
        <v>`siteUid`:,</v>
      </c>
      <c r="N716" t="str">
        <f t="shared" ca="1" si="361"/>
        <v>`timeStamp`:,</v>
      </c>
      <c r="O716" t="str">
        <f t="shared" ca="1" si="362"/>
        <v>`payrollPeriod`:,</v>
      </c>
      <c r="P716" t="str">
        <f t="shared" ca="1" si="363"/>
        <v>`rprtDateX`:,</v>
      </c>
      <c r="Q716" t="str">
        <f t="shared" ca="1" si="364"/>
        <v>`payroll_Period`:,</v>
      </c>
      <c r="R716" t="str">
        <f t="shared" ca="1" si="365"/>
        <v>`ts`:,</v>
      </c>
      <c r="S716" t="str">
        <f t="shared" ca="1" si="366"/>
        <v>`te`:,</v>
      </c>
      <c r="T716" t="str">
        <f t="shared" ca="1" si="367"/>
        <v>`repairHrs`:,</v>
      </c>
      <c r="U716" t="str">
        <f t="shared" ca="1" si="339"/>
        <v>`rprtDate`:`1900-01-00`,</v>
      </c>
      <c r="V716" t="str">
        <f t="shared" ca="1" si="368"/>
        <v>`timeStarts`:``,</v>
      </c>
      <c r="W716" t="str">
        <f t="shared" ca="1" si="369"/>
        <v>`timeEnds`:``,</v>
      </c>
      <c r="X716" t="str">
        <f t="shared" ca="1" si="370"/>
        <v>`shift`:``,</v>
      </c>
      <c r="Y716" t="str">
        <f t="shared" ca="1" si="371"/>
        <v>`shiftStartTime`:``,</v>
      </c>
      <c r="Z716" t="str">
        <f t="shared" ca="1" si="372"/>
        <v>`wONum`:``,</v>
      </c>
      <c r="AA716" t="str">
        <f t="shared" ca="1" si="373"/>
        <v>`uNum`:``,</v>
      </c>
      <c r="AB716" t="str">
        <f t="shared" ca="1" si="374"/>
        <v>`notes`:``,</v>
      </c>
      <c r="AC716" t="str">
        <f t="shared" ca="1" si="375"/>
        <v>`shift_Serial`:``}</v>
      </c>
    </row>
    <row r="717" spans="1:29" x14ac:dyDescent="0.2">
      <c r="A717" t="str">
        <f t="shared" ca="1" si="348"/>
        <v>{`_id`:``,</v>
      </c>
      <c r="B717" t="str">
        <f t="shared" ca="1" si="349"/>
        <v>`_rev`:``,</v>
      </c>
      <c r="C717" t="str">
        <f t="shared" ca="1" si="350"/>
        <v>`worksiteEncoded`:``,</v>
      </c>
      <c r="D717" t="str">
        <f t="shared" ca="1" si="351"/>
        <v>`client`:``,</v>
      </c>
      <c r="E717" t="str">
        <f t="shared" ca="1" si="352"/>
        <v>`location`:``,</v>
      </c>
      <c r="F717" t="str">
        <f t="shared" ca="1" si="353"/>
        <v>`locID`:``,</v>
      </c>
      <c r="G717" t="str">
        <f t="shared" ca="1" si="354"/>
        <v>`username`:``,</v>
      </c>
      <c r="H717" t="str">
        <f t="shared" ca="1" si="355"/>
        <v>`lastName`:``,</v>
      </c>
      <c r="I717" t="str">
        <f t="shared" ca="1" si="356"/>
        <v>`firstName`:``,</v>
      </c>
      <c r="J717" t="str">
        <f t="shared" ca="1" si="357"/>
        <v>`technician`:``,</v>
      </c>
      <c r="K717" t="str">
        <f t="shared" ca="1" si="358"/>
        <v>`timeStampM`:``,</v>
      </c>
      <c r="L717" t="str">
        <f t="shared" ca="1" si="359"/>
        <v>`shiftSerial`:``,</v>
      </c>
      <c r="M717" t="str">
        <f t="shared" ca="1" si="360"/>
        <v>`siteUid`:,</v>
      </c>
      <c r="N717" t="str">
        <f t="shared" ca="1" si="361"/>
        <v>`timeStamp`:,</v>
      </c>
      <c r="O717" t="str">
        <f t="shared" ca="1" si="362"/>
        <v>`payrollPeriod`:,</v>
      </c>
      <c r="P717" t="str">
        <f t="shared" ca="1" si="363"/>
        <v>`rprtDateX`:,</v>
      </c>
      <c r="Q717" t="str">
        <f t="shared" ca="1" si="364"/>
        <v>`payroll_Period`:,</v>
      </c>
      <c r="R717" t="str">
        <f t="shared" ca="1" si="365"/>
        <v>`ts`:,</v>
      </c>
      <c r="S717" t="str">
        <f t="shared" ca="1" si="366"/>
        <v>`te`:,</v>
      </c>
      <c r="T717" t="str">
        <f t="shared" ca="1" si="367"/>
        <v>`repairHrs`:,</v>
      </c>
      <c r="U717" t="str">
        <f t="shared" ca="1" si="339"/>
        <v>`rprtDate`:`1900-01-00`,</v>
      </c>
      <c r="V717" t="str">
        <f t="shared" ca="1" si="368"/>
        <v>`timeStarts`:``,</v>
      </c>
      <c r="W717" t="str">
        <f t="shared" ca="1" si="369"/>
        <v>`timeEnds`:``,</v>
      </c>
      <c r="X717" t="str">
        <f t="shared" ca="1" si="370"/>
        <v>`shift`:``,</v>
      </c>
      <c r="Y717" t="str">
        <f t="shared" ca="1" si="371"/>
        <v>`shiftStartTime`:``,</v>
      </c>
      <c r="Z717" t="str">
        <f t="shared" ca="1" si="372"/>
        <v>`wONum`:``,</v>
      </c>
      <c r="AA717" t="str">
        <f t="shared" ca="1" si="373"/>
        <v>`uNum`:``,</v>
      </c>
      <c r="AB717" t="str">
        <f t="shared" ca="1" si="374"/>
        <v>`notes`:``,</v>
      </c>
      <c r="AC717" t="str">
        <f t="shared" ca="1" si="375"/>
        <v>`shift_Serial`:``}</v>
      </c>
    </row>
    <row r="718" spans="1:29" x14ac:dyDescent="0.2">
      <c r="A718" t="str">
        <f t="shared" ca="1" si="348"/>
        <v>{`_id`:``,</v>
      </c>
      <c r="B718" t="str">
        <f t="shared" ca="1" si="349"/>
        <v>`_rev`:``,</v>
      </c>
      <c r="C718" t="str">
        <f t="shared" ca="1" si="350"/>
        <v>`worksiteEncoded`:``,</v>
      </c>
      <c r="D718" t="str">
        <f t="shared" ca="1" si="351"/>
        <v>`client`:``,</v>
      </c>
      <c r="E718" t="str">
        <f t="shared" ca="1" si="352"/>
        <v>`location`:``,</v>
      </c>
      <c r="F718" t="str">
        <f t="shared" ca="1" si="353"/>
        <v>`locID`:``,</v>
      </c>
      <c r="G718" t="str">
        <f t="shared" ca="1" si="354"/>
        <v>`username`:``,</v>
      </c>
      <c r="H718" t="str">
        <f t="shared" ca="1" si="355"/>
        <v>`lastName`:``,</v>
      </c>
      <c r="I718" t="str">
        <f t="shared" ca="1" si="356"/>
        <v>`firstName`:``,</v>
      </c>
      <c r="J718" t="str">
        <f t="shared" ca="1" si="357"/>
        <v>`technician`:``,</v>
      </c>
      <c r="K718" t="str">
        <f t="shared" ca="1" si="358"/>
        <v>`timeStampM`:``,</v>
      </c>
      <c r="L718" t="str">
        <f t="shared" ca="1" si="359"/>
        <v>`shiftSerial`:``,</v>
      </c>
      <c r="M718" t="str">
        <f t="shared" ca="1" si="360"/>
        <v>`siteUid`:,</v>
      </c>
      <c r="N718" t="str">
        <f t="shared" ca="1" si="361"/>
        <v>`timeStamp`:,</v>
      </c>
      <c r="O718" t="str">
        <f t="shared" ca="1" si="362"/>
        <v>`payrollPeriod`:,</v>
      </c>
      <c r="P718" t="str">
        <f t="shared" ca="1" si="363"/>
        <v>`rprtDateX`:,</v>
      </c>
      <c r="Q718" t="str">
        <f t="shared" ca="1" si="364"/>
        <v>`payroll_Period`:,</v>
      </c>
      <c r="R718" t="str">
        <f t="shared" ca="1" si="365"/>
        <v>`ts`:,</v>
      </c>
      <c r="S718" t="str">
        <f t="shared" ca="1" si="366"/>
        <v>`te`:,</v>
      </c>
      <c r="T718" t="str">
        <f t="shared" ca="1" si="367"/>
        <v>`repairHrs`:,</v>
      </c>
      <c r="U718" t="str">
        <f t="shared" ca="1" si="339"/>
        <v>`rprtDate`:`1900-01-00`,</v>
      </c>
      <c r="V718" t="str">
        <f t="shared" ca="1" si="368"/>
        <v>`timeStarts`:``,</v>
      </c>
      <c r="W718" t="str">
        <f t="shared" ca="1" si="369"/>
        <v>`timeEnds`:``,</v>
      </c>
      <c r="X718" t="str">
        <f t="shared" ca="1" si="370"/>
        <v>`shift`:``,</v>
      </c>
      <c r="Y718" t="str">
        <f t="shared" ca="1" si="371"/>
        <v>`shiftStartTime`:``,</v>
      </c>
      <c r="Z718" t="str">
        <f t="shared" ca="1" si="372"/>
        <v>`wONum`:``,</v>
      </c>
      <c r="AA718" t="str">
        <f t="shared" ca="1" si="373"/>
        <v>`uNum`:``,</v>
      </c>
      <c r="AB718" t="str">
        <f t="shared" ca="1" si="374"/>
        <v>`notes`:``,</v>
      </c>
      <c r="AC718" t="str">
        <f t="shared" ca="1" si="375"/>
        <v>`shift_Serial`:``}</v>
      </c>
    </row>
    <row r="719" spans="1:29" x14ac:dyDescent="0.2">
      <c r="A719" t="str">
        <f t="shared" ca="1" si="348"/>
        <v>{`_id`:``,</v>
      </c>
      <c r="B719" t="str">
        <f t="shared" ca="1" si="349"/>
        <v>`_rev`:``,</v>
      </c>
      <c r="C719" t="str">
        <f t="shared" ca="1" si="350"/>
        <v>`worksiteEncoded`:``,</v>
      </c>
      <c r="D719" t="str">
        <f t="shared" ca="1" si="351"/>
        <v>`client`:``,</v>
      </c>
      <c r="E719" t="str">
        <f t="shared" ca="1" si="352"/>
        <v>`location`:``,</v>
      </c>
      <c r="F719" t="str">
        <f t="shared" ca="1" si="353"/>
        <v>`locID`:``,</v>
      </c>
      <c r="G719" t="str">
        <f t="shared" ca="1" si="354"/>
        <v>`username`:``,</v>
      </c>
      <c r="H719" t="str">
        <f t="shared" ca="1" si="355"/>
        <v>`lastName`:``,</v>
      </c>
      <c r="I719" t="str">
        <f t="shared" ca="1" si="356"/>
        <v>`firstName`:``,</v>
      </c>
      <c r="J719" t="str">
        <f t="shared" ca="1" si="357"/>
        <v>`technician`:``,</v>
      </c>
      <c r="K719" t="str">
        <f t="shared" ca="1" si="358"/>
        <v>`timeStampM`:``,</v>
      </c>
      <c r="L719" t="str">
        <f t="shared" ca="1" si="359"/>
        <v>`shiftSerial`:``,</v>
      </c>
      <c r="M719" t="str">
        <f t="shared" ca="1" si="360"/>
        <v>`siteUid`:,</v>
      </c>
      <c r="N719" t="str">
        <f t="shared" ca="1" si="361"/>
        <v>`timeStamp`:,</v>
      </c>
      <c r="O719" t="str">
        <f t="shared" ca="1" si="362"/>
        <v>`payrollPeriod`:,</v>
      </c>
      <c r="P719" t="str">
        <f t="shared" ca="1" si="363"/>
        <v>`rprtDateX`:,</v>
      </c>
      <c r="Q719" t="str">
        <f t="shared" ca="1" si="364"/>
        <v>`payroll_Period`:,</v>
      </c>
      <c r="R719" t="str">
        <f t="shared" ca="1" si="365"/>
        <v>`ts`:,</v>
      </c>
      <c r="S719" t="str">
        <f t="shared" ca="1" si="366"/>
        <v>`te`:,</v>
      </c>
      <c r="T719" t="str">
        <f t="shared" ca="1" si="367"/>
        <v>`repairHrs`:,</v>
      </c>
      <c r="U719" t="str">
        <f t="shared" ca="1" si="339"/>
        <v>`rprtDate`:`1900-01-00`,</v>
      </c>
      <c r="V719" t="str">
        <f t="shared" ca="1" si="368"/>
        <v>`timeStarts`:``,</v>
      </c>
      <c r="W719" t="str">
        <f t="shared" ca="1" si="369"/>
        <v>`timeEnds`:``,</v>
      </c>
      <c r="X719" t="str">
        <f t="shared" ca="1" si="370"/>
        <v>`shift`:``,</v>
      </c>
      <c r="Y719" t="str">
        <f t="shared" ca="1" si="371"/>
        <v>`shiftStartTime`:``,</v>
      </c>
      <c r="Z719" t="str">
        <f t="shared" ca="1" si="372"/>
        <v>`wONum`:``,</v>
      </c>
      <c r="AA719" t="str">
        <f t="shared" ca="1" si="373"/>
        <v>`uNum`:``,</v>
      </c>
      <c r="AB719" t="str">
        <f t="shared" ca="1" si="374"/>
        <v>`notes`:``,</v>
      </c>
      <c r="AC719" t="str">
        <f t="shared" ca="1" si="375"/>
        <v>`shift_Serial`:``}</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
  <sheetViews>
    <sheetView workbookViewId="0">
      <selection activeCell="S28" sqref="S28"/>
    </sheetView>
  </sheetViews>
  <sheetFormatPr defaultRowHeight="12.75" x14ac:dyDescent="0.2"/>
  <sheetData>
    <row r="1" spans="1:27" x14ac:dyDescent="0.2">
      <c r="A1" s="3" t="s">
        <v>28061</v>
      </c>
      <c r="B1" s="3" t="s">
        <v>28061</v>
      </c>
      <c r="C1" s="3" t="s">
        <v>28062</v>
      </c>
      <c r="D1" s="3" t="s">
        <v>28063</v>
      </c>
      <c r="E1" s="3" t="s">
        <v>27</v>
      </c>
      <c r="F1" s="3" t="s">
        <v>27</v>
      </c>
      <c r="G1" s="3" t="s">
        <v>28</v>
      </c>
      <c r="H1" s="3" t="s">
        <v>46</v>
      </c>
      <c r="I1" s="3" t="s">
        <v>46</v>
      </c>
      <c r="J1" s="3" t="s">
        <v>486</v>
      </c>
      <c r="K1" s="3" t="s">
        <v>1729</v>
      </c>
      <c r="L1" s="3" t="s">
        <v>1738</v>
      </c>
      <c r="M1" s="3" t="s">
        <v>45785</v>
      </c>
      <c r="N1" s="3" t="s">
        <v>45796</v>
      </c>
      <c r="O1" s="3" t="s">
        <v>776</v>
      </c>
      <c r="P1" s="3" t="s">
        <v>711</v>
      </c>
      <c r="Q1" s="3" t="s">
        <v>28064</v>
      </c>
      <c r="R1" s="4" t="s">
        <v>28065</v>
      </c>
      <c r="S1" s="10">
        <v>43010</v>
      </c>
      <c r="T1" s="3" t="s">
        <v>45730</v>
      </c>
      <c r="U1" s="3" t="s">
        <v>45730</v>
      </c>
      <c r="V1" s="3" t="s">
        <v>1732</v>
      </c>
      <c r="W1" s="3" t="s">
        <v>39</v>
      </c>
      <c r="X1" s="3" t="s">
        <v>792</v>
      </c>
      <c r="Y1" s="4"/>
      <c r="Z1" s="3" t="s">
        <v>28066</v>
      </c>
      <c r="AA1" s="3" t="s">
        <v>28067</v>
      </c>
    </row>
    <row r="2" spans="1:27" x14ac:dyDescent="0.2">
      <c r="A2" s="3" t="s">
        <v>28068</v>
      </c>
      <c r="B2" s="3" t="s">
        <v>28068</v>
      </c>
      <c r="C2" s="3" t="s">
        <v>28069</v>
      </c>
      <c r="D2" s="3" t="s">
        <v>28063</v>
      </c>
      <c r="E2" s="3" t="s">
        <v>27</v>
      </c>
      <c r="F2" s="3" t="s">
        <v>27</v>
      </c>
      <c r="G2" s="3" t="s">
        <v>28</v>
      </c>
      <c r="H2" s="3" t="s">
        <v>55</v>
      </c>
      <c r="I2" s="3" t="s">
        <v>55</v>
      </c>
      <c r="J2" s="3" t="s">
        <v>486</v>
      </c>
      <c r="K2" s="3" t="s">
        <v>5188</v>
      </c>
      <c r="L2" s="3" t="s">
        <v>1263</v>
      </c>
      <c r="M2" s="3" t="s">
        <v>45785</v>
      </c>
      <c r="N2" s="3" t="s">
        <v>45796</v>
      </c>
      <c r="O2" s="3" t="s">
        <v>776</v>
      </c>
      <c r="P2" s="3" t="s">
        <v>711</v>
      </c>
      <c r="Q2" s="3" t="s">
        <v>28064</v>
      </c>
      <c r="R2" s="4" t="s">
        <v>28065</v>
      </c>
      <c r="S2" s="10">
        <v>43011</v>
      </c>
      <c r="T2" s="3" t="s">
        <v>45730</v>
      </c>
      <c r="U2" s="3" t="s">
        <v>45730</v>
      </c>
      <c r="V2" s="3" t="s">
        <v>1732</v>
      </c>
      <c r="W2" s="3" t="s">
        <v>39</v>
      </c>
      <c r="X2" s="3" t="s">
        <v>792</v>
      </c>
      <c r="Y2" s="4"/>
      <c r="Z2" s="3" t="s">
        <v>28070</v>
      </c>
      <c r="AA2" s="3" t="s">
        <v>28071</v>
      </c>
    </row>
    <row r="3" spans="1:27" x14ac:dyDescent="0.2">
      <c r="A3" s="3" t="s">
        <v>28072</v>
      </c>
      <c r="B3" s="3" t="s">
        <v>28072</v>
      </c>
      <c r="C3" s="3" t="s">
        <v>28073</v>
      </c>
      <c r="D3" s="3" t="s">
        <v>28063</v>
      </c>
      <c r="E3" s="3" t="s">
        <v>65</v>
      </c>
      <c r="F3" s="3" t="s">
        <v>65</v>
      </c>
      <c r="G3" s="3" t="s">
        <v>28</v>
      </c>
      <c r="H3" s="3" t="s">
        <v>66</v>
      </c>
      <c r="I3" s="3" t="s">
        <v>66</v>
      </c>
      <c r="J3" s="3" t="s">
        <v>486</v>
      </c>
      <c r="K3" s="3" t="s">
        <v>5259</v>
      </c>
      <c r="L3" s="3" t="s">
        <v>298</v>
      </c>
      <c r="M3" s="3" t="s">
        <v>45785</v>
      </c>
      <c r="N3" s="3" t="s">
        <v>45796</v>
      </c>
      <c r="O3" s="3" t="s">
        <v>776</v>
      </c>
      <c r="P3" s="3" t="s">
        <v>711</v>
      </c>
      <c r="Q3" s="3" t="s">
        <v>28064</v>
      </c>
      <c r="R3" s="4" t="s">
        <v>28065</v>
      </c>
      <c r="S3" s="10">
        <v>43012</v>
      </c>
      <c r="T3" s="3" t="s">
        <v>45730</v>
      </c>
      <c r="U3" s="3" t="s">
        <v>45730</v>
      </c>
      <c r="V3" s="3" t="s">
        <v>1732</v>
      </c>
      <c r="W3" s="3" t="s">
        <v>39</v>
      </c>
      <c r="X3" s="3" t="s">
        <v>792</v>
      </c>
      <c r="Y3" s="4"/>
      <c r="Z3" s="3" t="s">
        <v>28074</v>
      </c>
      <c r="AA3" s="3" t="s">
        <v>28075</v>
      </c>
    </row>
    <row r="4" spans="1:27" x14ac:dyDescent="0.2">
      <c r="A4" s="3" t="s">
        <v>28076</v>
      </c>
      <c r="B4" s="3" t="s">
        <v>28076</v>
      </c>
      <c r="C4" s="3" t="s">
        <v>28077</v>
      </c>
      <c r="D4" s="3" t="s">
        <v>28063</v>
      </c>
      <c r="E4" s="3" t="s">
        <v>65</v>
      </c>
      <c r="F4" s="3" t="s">
        <v>65</v>
      </c>
      <c r="G4" s="3" t="s">
        <v>28</v>
      </c>
      <c r="H4" s="3" t="s">
        <v>86</v>
      </c>
      <c r="I4" s="3" t="s">
        <v>86</v>
      </c>
      <c r="J4" s="3" t="s">
        <v>486</v>
      </c>
      <c r="K4" s="3" t="s">
        <v>13360</v>
      </c>
      <c r="L4" s="3" t="s">
        <v>311</v>
      </c>
      <c r="M4" s="3" t="s">
        <v>45785</v>
      </c>
      <c r="N4" s="3" t="s">
        <v>45796</v>
      </c>
      <c r="O4" s="3" t="s">
        <v>776</v>
      </c>
      <c r="P4" s="3" t="s">
        <v>711</v>
      </c>
      <c r="Q4" s="3" t="s">
        <v>28064</v>
      </c>
      <c r="R4" s="4" t="s">
        <v>28065</v>
      </c>
      <c r="S4" s="10">
        <v>43013</v>
      </c>
      <c r="T4" s="3" t="s">
        <v>45730</v>
      </c>
      <c r="U4" s="3" t="s">
        <v>45730</v>
      </c>
      <c r="V4" s="3" t="s">
        <v>1732</v>
      </c>
      <c r="W4" s="3" t="s">
        <v>39</v>
      </c>
      <c r="X4" s="3" t="s">
        <v>792</v>
      </c>
      <c r="Y4" s="4"/>
      <c r="Z4" s="3" t="s">
        <v>28078</v>
      </c>
      <c r="AA4" s="3" t="s">
        <v>28079</v>
      </c>
    </row>
    <row r="5" spans="1:27" x14ac:dyDescent="0.2">
      <c r="A5" s="3" t="s">
        <v>28080</v>
      </c>
      <c r="B5" s="3" t="s">
        <v>28080</v>
      </c>
      <c r="C5" s="3" t="s">
        <v>28081</v>
      </c>
      <c r="D5" s="3" t="s">
        <v>28063</v>
      </c>
      <c r="E5" s="3" t="s">
        <v>65</v>
      </c>
      <c r="F5" s="3" t="s">
        <v>65</v>
      </c>
      <c r="G5" s="3" t="s">
        <v>28</v>
      </c>
      <c r="H5" s="3" t="s">
        <v>76</v>
      </c>
      <c r="I5" s="3" t="s">
        <v>76</v>
      </c>
      <c r="J5" s="3" t="s">
        <v>486</v>
      </c>
      <c r="K5" s="3" t="s">
        <v>5316</v>
      </c>
      <c r="L5" s="3" t="s">
        <v>320</v>
      </c>
      <c r="M5" s="3" t="s">
        <v>45785</v>
      </c>
      <c r="N5" s="3" t="s">
        <v>45796</v>
      </c>
      <c r="O5" s="3" t="s">
        <v>776</v>
      </c>
      <c r="P5" s="3" t="s">
        <v>711</v>
      </c>
      <c r="Q5" s="3" t="s">
        <v>28064</v>
      </c>
      <c r="R5" s="4" t="s">
        <v>28065</v>
      </c>
      <c r="S5" s="10">
        <v>43014</v>
      </c>
      <c r="T5" s="3" t="s">
        <v>45730</v>
      </c>
      <c r="U5" s="3" t="s">
        <v>45730</v>
      </c>
      <c r="V5" s="3" t="s">
        <v>1732</v>
      </c>
      <c r="W5" s="3" t="s">
        <v>39</v>
      </c>
      <c r="X5" s="3" t="s">
        <v>792</v>
      </c>
      <c r="Y5" s="4"/>
      <c r="Z5" s="3" t="s">
        <v>28082</v>
      </c>
      <c r="AA5" s="3" t="s">
        <v>28083</v>
      </c>
    </row>
    <row r="6" spans="1:27" x14ac:dyDescent="0.2">
      <c r="A6" s="3" t="s">
        <v>28084</v>
      </c>
      <c r="B6" s="3" t="s">
        <v>28084</v>
      </c>
      <c r="C6" s="3" t="s">
        <v>28085</v>
      </c>
      <c r="D6" s="3" t="s">
        <v>28063</v>
      </c>
      <c r="E6" s="3" t="s">
        <v>65</v>
      </c>
      <c r="F6" s="3" t="s">
        <v>65</v>
      </c>
      <c r="G6" s="3" t="s">
        <v>28</v>
      </c>
      <c r="H6" s="3" t="s">
        <v>335</v>
      </c>
      <c r="I6" s="3" t="s">
        <v>335</v>
      </c>
      <c r="J6" s="3" t="s">
        <v>486</v>
      </c>
      <c r="K6" s="3" t="s">
        <v>11723</v>
      </c>
      <c r="L6" s="3" t="s">
        <v>337</v>
      </c>
      <c r="M6" s="3" t="s">
        <v>45785</v>
      </c>
      <c r="N6" s="3" t="s">
        <v>45796</v>
      </c>
      <c r="O6" s="3" t="s">
        <v>776</v>
      </c>
      <c r="P6" s="3" t="s">
        <v>711</v>
      </c>
      <c r="Q6" s="3" t="s">
        <v>28064</v>
      </c>
      <c r="R6" s="4" t="s">
        <v>28065</v>
      </c>
      <c r="S6" s="10">
        <v>43017</v>
      </c>
      <c r="T6" s="3" t="s">
        <v>45730</v>
      </c>
      <c r="U6" s="3" t="s">
        <v>45730</v>
      </c>
      <c r="V6" s="3" t="s">
        <v>1732</v>
      </c>
      <c r="W6" s="3" t="s">
        <v>39</v>
      </c>
      <c r="X6" s="3" t="s">
        <v>792</v>
      </c>
      <c r="Y6" s="4"/>
      <c r="Z6" s="3" t="s">
        <v>28086</v>
      </c>
      <c r="AA6" s="3" t="s">
        <v>28087</v>
      </c>
    </row>
    <row r="7" spans="1:27" x14ac:dyDescent="0.2">
      <c r="A7" s="3" t="s">
        <v>28088</v>
      </c>
      <c r="B7" s="3" t="s">
        <v>28088</v>
      </c>
      <c r="C7" s="3" t="s">
        <v>28089</v>
      </c>
      <c r="D7" s="3" t="s">
        <v>28063</v>
      </c>
      <c r="E7" s="3" t="s">
        <v>65</v>
      </c>
      <c r="F7" s="3" t="s">
        <v>65</v>
      </c>
      <c r="G7" s="3" t="s">
        <v>28</v>
      </c>
      <c r="H7" s="3" t="s">
        <v>345</v>
      </c>
      <c r="I7" s="3" t="s">
        <v>345</v>
      </c>
      <c r="J7" s="3" t="s">
        <v>486</v>
      </c>
      <c r="K7" s="3" t="s">
        <v>16601</v>
      </c>
      <c r="L7" s="3" t="s">
        <v>347</v>
      </c>
      <c r="M7" s="3" t="s">
        <v>45785</v>
      </c>
      <c r="N7" s="3" t="s">
        <v>45796</v>
      </c>
      <c r="O7" s="3" t="s">
        <v>776</v>
      </c>
      <c r="P7" s="3" t="s">
        <v>711</v>
      </c>
      <c r="Q7" s="3" t="s">
        <v>28064</v>
      </c>
      <c r="R7" s="4" t="s">
        <v>28065</v>
      </c>
      <c r="S7" s="10">
        <v>43018</v>
      </c>
      <c r="T7" s="3" t="s">
        <v>45730</v>
      </c>
      <c r="U7" s="3" t="s">
        <v>45730</v>
      </c>
      <c r="V7" s="3" t="s">
        <v>1732</v>
      </c>
      <c r="W7" s="3" t="s">
        <v>39</v>
      </c>
      <c r="X7" s="3" t="s">
        <v>792</v>
      </c>
      <c r="Y7" s="4"/>
      <c r="Z7" s="3" t="s">
        <v>28090</v>
      </c>
      <c r="AA7" s="3" t="s">
        <v>28091</v>
      </c>
    </row>
    <row r="8" spans="1:27" x14ac:dyDescent="0.2">
      <c r="A8" s="3" t="s">
        <v>28092</v>
      </c>
      <c r="B8" s="3" t="s">
        <v>28092</v>
      </c>
      <c r="C8" s="3" t="s">
        <v>28093</v>
      </c>
      <c r="D8" s="3" t="s">
        <v>28063</v>
      </c>
      <c r="E8" s="3" t="s">
        <v>112</v>
      </c>
      <c r="F8" s="3" t="s">
        <v>112</v>
      </c>
      <c r="G8" s="3" t="s">
        <v>28</v>
      </c>
      <c r="H8" s="3" t="s">
        <v>362</v>
      </c>
      <c r="I8" s="3" t="s">
        <v>362</v>
      </c>
      <c r="J8" s="3" t="s">
        <v>486</v>
      </c>
      <c r="K8" s="3" t="s">
        <v>8214</v>
      </c>
      <c r="L8" s="3" t="s">
        <v>364</v>
      </c>
      <c r="M8" s="3" t="s">
        <v>45785</v>
      </c>
      <c r="N8" s="3" t="s">
        <v>45796</v>
      </c>
      <c r="O8" s="3" t="s">
        <v>776</v>
      </c>
      <c r="P8" s="3" t="s">
        <v>711</v>
      </c>
      <c r="Q8" s="3" t="s">
        <v>28064</v>
      </c>
      <c r="R8" s="4" t="s">
        <v>28065</v>
      </c>
      <c r="S8" s="10">
        <v>43019</v>
      </c>
      <c r="T8" s="3" t="s">
        <v>45730</v>
      </c>
      <c r="U8" s="3" t="s">
        <v>45730</v>
      </c>
      <c r="V8" s="3" t="s">
        <v>1732</v>
      </c>
      <c r="W8" s="3" t="s">
        <v>39</v>
      </c>
      <c r="X8" s="3" t="s">
        <v>792</v>
      </c>
      <c r="Y8" s="4"/>
      <c r="Z8" s="3" t="s">
        <v>28094</v>
      </c>
      <c r="AA8" s="3" t="s">
        <v>28095</v>
      </c>
    </row>
    <row r="9" spans="1:27" x14ac:dyDescent="0.2">
      <c r="A9" s="3" t="s">
        <v>28096</v>
      </c>
      <c r="B9" s="3" t="s">
        <v>28096</v>
      </c>
      <c r="C9" s="3" t="s">
        <v>28097</v>
      </c>
      <c r="D9" s="3" t="s">
        <v>28063</v>
      </c>
      <c r="E9" s="3" t="s">
        <v>112</v>
      </c>
      <c r="F9" s="3" t="s">
        <v>112</v>
      </c>
      <c r="G9" s="3" t="s">
        <v>28</v>
      </c>
      <c r="H9" s="3" t="s">
        <v>372</v>
      </c>
      <c r="I9" s="3" t="s">
        <v>372</v>
      </c>
      <c r="J9" s="3" t="s">
        <v>486</v>
      </c>
      <c r="K9" s="3" t="s">
        <v>8261</v>
      </c>
      <c r="L9" s="3" t="s">
        <v>374</v>
      </c>
      <c r="M9" s="3" t="s">
        <v>45785</v>
      </c>
      <c r="N9" s="3" t="s">
        <v>45796</v>
      </c>
      <c r="O9" s="3" t="s">
        <v>776</v>
      </c>
      <c r="P9" s="3" t="s">
        <v>711</v>
      </c>
      <c r="Q9" s="3" t="s">
        <v>28064</v>
      </c>
      <c r="R9" s="4" t="s">
        <v>28065</v>
      </c>
      <c r="S9" s="10">
        <v>43020</v>
      </c>
      <c r="T9" s="3" t="s">
        <v>45730</v>
      </c>
      <c r="U9" s="3" t="s">
        <v>45730</v>
      </c>
      <c r="V9" s="3" t="s">
        <v>1732</v>
      </c>
      <c r="W9" s="3" t="s">
        <v>39</v>
      </c>
      <c r="X9" s="3" t="s">
        <v>792</v>
      </c>
      <c r="Y9" s="4"/>
      <c r="Z9" s="3" t="s">
        <v>28098</v>
      </c>
      <c r="AA9" s="3" t="s">
        <v>28099</v>
      </c>
    </row>
    <row r="10" spans="1:27" x14ac:dyDescent="0.2">
      <c r="A10" s="3" t="s">
        <v>28100</v>
      </c>
      <c r="B10" s="3" t="s">
        <v>28100</v>
      </c>
      <c r="C10" s="3" t="s">
        <v>28101</v>
      </c>
      <c r="D10" s="3" t="s">
        <v>28063</v>
      </c>
      <c r="E10" s="3" t="s">
        <v>112</v>
      </c>
      <c r="F10" s="3" t="s">
        <v>112</v>
      </c>
      <c r="G10" s="3" t="s">
        <v>28</v>
      </c>
      <c r="H10" s="3" t="s">
        <v>382</v>
      </c>
      <c r="I10" s="3" t="s">
        <v>382</v>
      </c>
      <c r="J10" s="3" t="s">
        <v>486</v>
      </c>
      <c r="K10" s="3" t="s">
        <v>8311</v>
      </c>
      <c r="L10" s="3" t="s">
        <v>384</v>
      </c>
      <c r="M10" s="3" t="s">
        <v>45785</v>
      </c>
      <c r="N10" s="3" t="s">
        <v>45796</v>
      </c>
      <c r="O10" s="3" t="s">
        <v>776</v>
      </c>
      <c r="P10" s="3" t="s">
        <v>711</v>
      </c>
      <c r="Q10" s="3" t="s">
        <v>28064</v>
      </c>
      <c r="R10" s="4" t="s">
        <v>28065</v>
      </c>
      <c r="S10" s="10">
        <v>43021</v>
      </c>
      <c r="T10" s="3" t="s">
        <v>45730</v>
      </c>
      <c r="U10" s="3" t="s">
        <v>45730</v>
      </c>
      <c r="V10" s="3" t="s">
        <v>1732</v>
      </c>
      <c r="W10" s="3" t="s">
        <v>39</v>
      </c>
      <c r="X10" s="3" t="s">
        <v>792</v>
      </c>
      <c r="Y10" s="4"/>
      <c r="Z10" s="3" t="s">
        <v>28102</v>
      </c>
      <c r="AA10" s="3" t="s">
        <v>28103</v>
      </c>
    </row>
    <row r="11" spans="1:27" x14ac:dyDescent="0.2">
      <c r="A11" s="3" t="s">
        <v>28104</v>
      </c>
      <c r="B11" s="3" t="s">
        <v>28104</v>
      </c>
      <c r="C11" s="3" t="s">
        <v>28105</v>
      </c>
      <c r="D11" s="3" t="s">
        <v>28063</v>
      </c>
      <c r="E11" s="3" t="s">
        <v>112</v>
      </c>
      <c r="F11" s="3" t="s">
        <v>112</v>
      </c>
      <c r="G11" s="3" t="s">
        <v>28</v>
      </c>
      <c r="H11" s="3" t="s">
        <v>113</v>
      </c>
      <c r="I11" s="3" t="s">
        <v>113</v>
      </c>
      <c r="J11" s="3" t="s">
        <v>486</v>
      </c>
      <c r="K11" s="3" t="s">
        <v>13528</v>
      </c>
      <c r="L11" s="3" t="s">
        <v>410</v>
      </c>
      <c r="M11" s="3" t="s">
        <v>45785</v>
      </c>
      <c r="N11" s="3" t="s">
        <v>45796</v>
      </c>
      <c r="O11" s="3" t="s">
        <v>776</v>
      </c>
      <c r="P11" s="3" t="s">
        <v>711</v>
      </c>
      <c r="Q11" s="3" t="s">
        <v>28064</v>
      </c>
      <c r="R11" s="4" t="s">
        <v>28065</v>
      </c>
      <c r="S11" s="10">
        <v>43024</v>
      </c>
      <c r="T11" s="3" t="s">
        <v>45730</v>
      </c>
      <c r="U11" s="3" t="s">
        <v>45730</v>
      </c>
      <c r="V11" s="3" t="s">
        <v>1732</v>
      </c>
      <c r="W11" s="3" t="s">
        <v>39</v>
      </c>
      <c r="X11" s="3" t="s">
        <v>792</v>
      </c>
      <c r="Y11" s="4"/>
      <c r="Z11" s="3" t="s">
        <v>28106</v>
      </c>
      <c r="AA11" s="3" t="s">
        <v>28107</v>
      </c>
    </row>
    <row r="12" spans="1:27" x14ac:dyDescent="0.2">
      <c r="A12" s="3" t="s">
        <v>28108</v>
      </c>
      <c r="B12" s="3" t="s">
        <v>28108</v>
      </c>
      <c r="C12" s="3" t="s">
        <v>28109</v>
      </c>
      <c r="D12" s="3" t="s">
        <v>28063</v>
      </c>
      <c r="E12" s="3" t="s">
        <v>112</v>
      </c>
      <c r="F12" s="3" t="s">
        <v>112</v>
      </c>
      <c r="G12" s="3" t="s">
        <v>28</v>
      </c>
      <c r="H12" s="3" t="s">
        <v>123</v>
      </c>
      <c r="I12" s="3" t="s">
        <v>123</v>
      </c>
      <c r="J12" s="3" t="s">
        <v>486</v>
      </c>
      <c r="K12" s="3" t="s">
        <v>8365</v>
      </c>
      <c r="L12" s="3" t="s">
        <v>419</v>
      </c>
      <c r="M12" s="3" t="s">
        <v>45785</v>
      </c>
      <c r="N12" s="3" t="s">
        <v>45796</v>
      </c>
      <c r="O12" s="3" t="s">
        <v>776</v>
      </c>
      <c r="P12" s="3" t="s">
        <v>711</v>
      </c>
      <c r="Q12" s="3" t="s">
        <v>28064</v>
      </c>
      <c r="R12" s="4" t="s">
        <v>28065</v>
      </c>
      <c r="S12" s="10">
        <v>43025</v>
      </c>
      <c r="T12" s="3" t="s">
        <v>45730</v>
      </c>
      <c r="U12" s="3" t="s">
        <v>45730</v>
      </c>
      <c r="V12" s="3" t="s">
        <v>1732</v>
      </c>
      <c r="W12" s="3" t="s">
        <v>39</v>
      </c>
      <c r="X12" s="3" t="s">
        <v>792</v>
      </c>
      <c r="Y12" s="4"/>
      <c r="Z12" s="3" t="s">
        <v>28110</v>
      </c>
      <c r="AA12" s="3" t="s">
        <v>28111</v>
      </c>
    </row>
    <row r="13" spans="1:27" x14ac:dyDescent="0.2">
      <c r="A13" s="3" t="s">
        <v>28112</v>
      </c>
      <c r="B13" s="3" t="s">
        <v>28112</v>
      </c>
      <c r="C13" s="3" t="s">
        <v>28113</v>
      </c>
      <c r="D13" s="3" t="s">
        <v>28063</v>
      </c>
      <c r="E13" s="3" t="s">
        <v>133</v>
      </c>
      <c r="F13" s="3"/>
      <c r="G13" s="3"/>
      <c r="H13" s="3" t="s">
        <v>134</v>
      </c>
      <c r="I13" s="3"/>
      <c r="J13" s="3"/>
      <c r="K13" s="3" t="s">
        <v>8392</v>
      </c>
      <c r="L13" s="3" t="s">
        <v>3136</v>
      </c>
      <c r="M13" s="3" t="s">
        <v>45785</v>
      </c>
      <c r="N13" s="3" t="s">
        <v>45796</v>
      </c>
      <c r="O13" s="3" t="s">
        <v>776</v>
      </c>
      <c r="P13" s="3" t="s">
        <v>711</v>
      </c>
      <c r="Q13" s="3" t="s">
        <v>28064</v>
      </c>
      <c r="R13" s="4" t="s">
        <v>28065</v>
      </c>
      <c r="S13" s="10">
        <v>43026</v>
      </c>
      <c r="T13" s="3" t="s">
        <v>45730</v>
      </c>
      <c r="U13" s="3" t="s">
        <v>45730</v>
      </c>
      <c r="V13" s="3" t="s">
        <v>1732</v>
      </c>
      <c r="W13" s="3" t="s">
        <v>39</v>
      </c>
      <c r="X13" s="3" t="s">
        <v>792</v>
      </c>
      <c r="Y13" s="4"/>
      <c r="Z13" s="3" t="s">
        <v>28114</v>
      </c>
      <c r="AA13" s="3"/>
    </row>
    <row r="14" spans="1:27" x14ac:dyDescent="0.2">
      <c r="A14" s="3" t="s">
        <v>28115</v>
      </c>
      <c r="B14" s="3" t="s">
        <v>28115</v>
      </c>
      <c r="C14" s="3" t="s">
        <v>28116</v>
      </c>
      <c r="D14" s="3" t="s">
        <v>28063</v>
      </c>
      <c r="E14" s="3" t="s">
        <v>133</v>
      </c>
      <c r="F14" s="3"/>
      <c r="G14" s="3"/>
      <c r="H14" s="3" t="s">
        <v>144</v>
      </c>
      <c r="I14" s="3"/>
      <c r="J14" s="3"/>
      <c r="K14" s="3" t="s">
        <v>5376</v>
      </c>
      <c r="L14" s="3" t="s">
        <v>3151</v>
      </c>
      <c r="M14" s="3" t="s">
        <v>45785</v>
      </c>
      <c r="N14" s="3" t="s">
        <v>45796</v>
      </c>
      <c r="O14" s="3" t="s">
        <v>776</v>
      </c>
      <c r="P14" s="3" t="s">
        <v>711</v>
      </c>
      <c r="Q14" s="3" t="s">
        <v>28064</v>
      </c>
      <c r="R14" s="4" t="s">
        <v>28065</v>
      </c>
      <c r="S14" s="10">
        <v>43027</v>
      </c>
      <c r="T14" s="3" t="s">
        <v>45730</v>
      </c>
      <c r="U14" s="3" t="s">
        <v>45730</v>
      </c>
      <c r="V14" s="3" t="s">
        <v>1732</v>
      </c>
      <c r="W14" s="3" t="s">
        <v>39</v>
      </c>
      <c r="X14" s="3" t="s">
        <v>792</v>
      </c>
      <c r="Y14" s="4"/>
      <c r="Z14" s="3" t="s">
        <v>28117</v>
      </c>
      <c r="AA14" s="3"/>
    </row>
    <row r="15" spans="1:27" x14ac:dyDescent="0.2">
      <c r="A15" s="3" t="s">
        <v>28118</v>
      </c>
      <c r="B15" s="3" t="s">
        <v>28118</v>
      </c>
      <c r="C15" s="3" t="s">
        <v>28119</v>
      </c>
      <c r="D15" s="3" t="s">
        <v>28063</v>
      </c>
      <c r="E15" s="3" t="s">
        <v>133</v>
      </c>
      <c r="F15" s="3"/>
      <c r="G15" s="3"/>
      <c r="H15" s="3" t="s">
        <v>174</v>
      </c>
      <c r="I15" s="3"/>
      <c r="J15" s="3"/>
      <c r="K15" s="3" t="s">
        <v>8445</v>
      </c>
      <c r="L15" s="3" t="s">
        <v>3166</v>
      </c>
      <c r="M15" s="3" t="s">
        <v>45785</v>
      </c>
      <c r="N15" s="3" t="s">
        <v>45796</v>
      </c>
      <c r="O15" s="3" t="s">
        <v>776</v>
      </c>
      <c r="P15" s="3" t="s">
        <v>711</v>
      </c>
      <c r="Q15" s="3" t="s">
        <v>28064</v>
      </c>
      <c r="R15" s="4" t="s">
        <v>28065</v>
      </c>
      <c r="S15" s="10">
        <v>43028</v>
      </c>
      <c r="T15" s="3" t="s">
        <v>45730</v>
      </c>
      <c r="U15" s="3" t="s">
        <v>45730</v>
      </c>
      <c r="V15" s="3" t="s">
        <v>1732</v>
      </c>
      <c r="W15" s="3" t="s">
        <v>39</v>
      </c>
      <c r="X15" s="3" t="s">
        <v>792</v>
      </c>
      <c r="Y15" s="4"/>
      <c r="Z15" s="3" t="s">
        <v>28120</v>
      </c>
      <c r="AA15" s="3"/>
    </row>
    <row r="16" spans="1:27" x14ac:dyDescent="0.2">
      <c r="A16" s="3" t="s">
        <v>28121</v>
      </c>
      <c r="B16" s="3" t="s">
        <v>28121</v>
      </c>
      <c r="C16" s="3" t="s">
        <v>28122</v>
      </c>
      <c r="D16" s="3" t="s">
        <v>28063</v>
      </c>
      <c r="E16" s="3" t="s">
        <v>133</v>
      </c>
      <c r="F16" s="3"/>
      <c r="G16" s="3"/>
      <c r="H16" s="3" t="s">
        <v>154</v>
      </c>
      <c r="I16" s="3"/>
      <c r="J16" s="3"/>
      <c r="K16" s="3" t="s">
        <v>8470</v>
      </c>
      <c r="L16" s="3" t="s">
        <v>3229</v>
      </c>
      <c r="M16" s="3" t="s">
        <v>45785</v>
      </c>
      <c r="N16" s="3" t="s">
        <v>45796</v>
      </c>
      <c r="O16" s="3" t="s">
        <v>776</v>
      </c>
      <c r="P16" s="3" t="s">
        <v>711</v>
      </c>
      <c r="Q16" s="3" t="s">
        <v>28064</v>
      </c>
      <c r="R16" s="4" t="s">
        <v>28065</v>
      </c>
      <c r="S16" s="10">
        <v>43031</v>
      </c>
      <c r="T16" s="3" t="s">
        <v>45730</v>
      </c>
      <c r="U16" s="3" t="s">
        <v>45730</v>
      </c>
      <c r="V16" s="3" t="s">
        <v>1732</v>
      </c>
      <c r="W16" s="3" t="s">
        <v>39</v>
      </c>
      <c r="X16" s="3" t="s">
        <v>792</v>
      </c>
      <c r="Y16" s="4"/>
      <c r="Z16" s="3" t="s">
        <v>28123</v>
      </c>
      <c r="AA16" s="3"/>
    </row>
    <row r="17" spans="1:27" x14ac:dyDescent="0.2">
      <c r="A17" s="3" t="s">
        <v>28124</v>
      </c>
      <c r="B17" s="3" t="s">
        <v>28124</v>
      </c>
      <c r="C17" s="3" t="s">
        <v>28125</v>
      </c>
      <c r="D17" s="3" t="s">
        <v>28063</v>
      </c>
      <c r="E17" s="3" t="s">
        <v>133</v>
      </c>
      <c r="F17" s="3"/>
      <c r="G17" s="3"/>
      <c r="H17" s="3" t="s">
        <v>164</v>
      </c>
      <c r="I17" s="3"/>
      <c r="J17" s="3"/>
      <c r="K17" s="3" t="s">
        <v>8497</v>
      </c>
      <c r="L17" s="3" t="s">
        <v>1501</v>
      </c>
      <c r="M17" s="3" t="s">
        <v>45785</v>
      </c>
      <c r="N17" s="3" t="s">
        <v>45796</v>
      </c>
      <c r="O17" s="3" t="s">
        <v>776</v>
      </c>
      <c r="P17" s="3" t="s">
        <v>711</v>
      </c>
      <c r="Q17" s="3" t="s">
        <v>28064</v>
      </c>
      <c r="R17" s="4" t="s">
        <v>28065</v>
      </c>
      <c r="S17" s="10">
        <v>43032</v>
      </c>
      <c r="T17" s="3" t="s">
        <v>45730</v>
      </c>
      <c r="U17" s="3" t="s">
        <v>45730</v>
      </c>
      <c r="V17" s="3" t="s">
        <v>1732</v>
      </c>
      <c r="W17" s="3" t="s">
        <v>39</v>
      </c>
      <c r="X17" s="3" t="s">
        <v>792</v>
      </c>
      <c r="Y17" s="4"/>
      <c r="Z17" s="3" t="s">
        <v>28126</v>
      </c>
      <c r="AA17" s="3"/>
    </row>
    <row r="18" spans="1:27" x14ac:dyDescent="0.2">
      <c r="A18" s="3" t="s">
        <v>28127</v>
      </c>
      <c r="B18" s="3" t="s">
        <v>28127</v>
      </c>
      <c r="C18" s="3" t="s">
        <v>28128</v>
      </c>
      <c r="D18" s="3" t="s">
        <v>28063</v>
      </c>
      <c r="E18" s="3" t="s">
        <v>204</v>
      </c>
      <c r="F18" s="3" t="s">
        <v>204</v>
      </c>
      <c r="G18" s="3" t="s">
        <v>28</v>
      </c>
      <c r="H18" s="3" t="s">
        <v>205</v>
      </c>
      <c r="I18" s="3" t="s">
        <v>205</v>
      </c>
      <c r="J18" s="3" t="s">
        <v>486</v>
      </c>
      <c r="K18" s="3" t="s">
        <v>10738</v>
      </c>
      <c r="L18" s="3" t="s">
        <v>428</v>
      </c>
      <c r="M18" s="3" t="s">
        <v>45785</v>
      </c>
      <c r="N18" s="3" t="s">
        <v>45796</v>
      </c>
      <c r="O18" s="3" t="s">
        <v>776</v>
      </c>
      <c r="P18" s="3" t="s">
        <v>711</v>
      </c>
      <c r="Q18" s="3" t="s">
        <v>28064</v>
      </c>
      <c r="R18" s="4" t="s">
        <v>28065</v>
      </c>
      <c r="S18" s="10">
        <v>43033</v>
      </c>
      <c r="T18" s="3" t="s">
        <v>45730</v>
      </c>
      <c r="U18" s="3" t="s">
        <v>45730</v>
      </c>
      <c r="V18" s="3" t="s">
        <v>1732</v>
      </c>
      <c r="W18" s="3" t="s">
        <v>39</v>
      </c>
      <c r="X18" s="3" t="s">
        <v>792</v>
      </c>
      <c r="Y18" s="4"/>
      <c r="Z18" s="3" t="s">
        <v>28129</v>
      </c>
      <c r="AA18" s="3" t="s">
        <v>28130</v>
      </c>
    </row>
    <row r="19" spans="1:27" x14ac:dyDescent="0.2">
      <c r="A19" s="3" t="s">
        <v>28131</v>
      </c>
      <c r="B19" s="3" t="s">
        <v>28131</v>
      </c>
      <c r="C19" s="3" t="s">
        <v>28132</v>
      </c>
      <c r="D19" s="3" t="s">
        <v>28063</v>
      </c>
      <c r="E19" s="3" t="s">
        <v>204</v>
      </c>
      <c r="F19" s="3" t="s">
        <v>204</v>
      </c>
      <c r="G19" s="3" t="s">
        <v>28</v>
      </c>
      <c r="H19" s="3" t="s">
        <v>215</v>
      </c>
      <c r="I19" s="3" t="s">
        <v>215</v>
      </c>
      <c r="J19" s="3" t="s">
        <v>486</v>
      </c>
      <c r="K19" s="3" t="s">
        <v>10743</v>
      </c>
      <c r="L19" s="3" t="s">
        <v>437</v>
      </c>
      <c r="M19" s="3" t="s">
        <v>45785</v>
      </c>
      <c r="N19" s="3" t="s">
        <v>45796</v>
      </c>
      <c r="O19" s="3" t="s">
        <v>776</v>
      </c>
      <c r="P19" s="3" t="s">
        <v>711</v>
      </c>
      <c r="Q19" s="3" t="s">
        <v>28064</v>
      </c>
      <c r="R19" s="4" t="s">
        <v>28065</v>
      </c>
      <c r="S19" s="10">
        <v>43034</v>
      </c>
      <c r="T19" s="3" t="s">
        <v>45730</v>
      </c>
      <c r="U19" s="3" t="s">
        <v>45730</v>
      </c>
      <c r="V19" s="3" t="s">
        <v>1732</v>
      </c>
      <c r="W19" s="3" t="s">
        <v>39</v>
      </c>
      <c r="X19" s="3" t="s">
        <v>792</v>
      </c>
      <c r="Y19" s="4"/>
      <c r="Z19" s="3" t="s">
        <v>28133</v>
      </c>
      <c r="AA19" s="3" t="s">
        <v>28134</v>
      </c>
    </row>
    <row r="20" spans="1:27" x14ac:dyDescent="0.2">
      <c r="A20" s="3" t="s">
        <v>28135</v>
      </c>
      <c r="B20" s="3" t="s">
        <v>28135</v>
      </c>
      <c r="C20" s="3" t="s">
        <v>28136</v>
      </c>
      <c r="D20" s="3" t="s">
        <v>28063</v>
      </c>
      <c r="E20" s="3" t="s">
        <v>204</v>
      </c>
      <c r="F20" s="3" t="s">
        <v>204</v>
      </c>
      <c r="G20" s="3" t="s">
        <v>28</v>
      </c>
      <c r="H20" s="3" t="s">
        <v>225</v>
      </c>
      <c r="I20" s="3" t="s">
        <v>225</v>
      </c>
      <c r="J20" s="3" t="s">
        <v>486</v>
      </c>
      <c r="K20" s="3" t="s">
        <v>10748</v>
      </c>
      <c r="L20" s="3" t="s">
        <v>446</v>
      </c>
      <c r="M20" s="3" t="s">
        <v>45785</v>
      </c>
      <c r="N20" s="3" t="s">
        <v>45796</v>
      </c>
      <c r="O20" s="3" t="s">
        <v>776</v>
      </c>
      <c r="P20" s="3" t="s">
        <v>711</v>
      </c>
      <c r="Q20" s="3" t="s">
        <v>28064</v>
      </c>
      <c r="R20" s="4" t="s">
        <v>28065</v>
      </c>
      <c r="S20" s="10">
        <v>43035</v>
      </c>
      <c r="T20" s="3" t="s">
        <v>45730</v>
      </c>
      <c r="U20" s="3" t="s">
        <v>45730</v>
      </c>
      <c r="V20" s="3" t="s">
        <v>1732</v>
      </c>
      <c r="W20" s="3" t="s">
        <v>39</v>
      </c>
      <c r="X20" s="3" t="s">
        <v>792</v>
      </c>
      <c r="Y20" s="4"/>
      <c r="Z20" s="3" t="s">
        <v>28137</v>
      </c>
      <c r="AA20" s="3" t="s">
        <v>28138</v>
      </c>
    </row>
    <row r="21" spans="1:27" x14ac:dyDescent="0.2">
      <c r="A21" s="3" t="s">
        <v>28139</v>
      </c>
      <c r="B21" s="3" t="s">
        <v>28139</v>
      </c>
      <c r="C21" s="3" t="s">
        <v>28140</v>
      </c>
      <c r="D21" s="3" t="s">
        <v>28063</v>
      </c>
      <c r="E21" s="3" t="s">
        <v>204</v>
      </c>
      <c r="F21" s="3" t="s">
        <v>204</v>
      </c>
      <c r="G21" s="3" t="s">
        <v>28</v>
      </c>
      <c r="H21" s="3" t="s">
        <v>470</v>
      </c>
      <c r="I21" s="3" t="s">
        <v>470</v>
      </c>
      <c r="J21" s="3" t="s">
        <v>486</v>
      </c>
      <c r="K21" s="3" t="s">
        <v>13587</v>
      </c>
      <c r="L21" s="3" t="s">
        <v>472</v>
      </c>
      <c r="M21" s="3" t="s">
        <v>45785</v>
      </c>
      <c r="N21" s="3" t="s">
        <v>45796</v>
      </c>
      <c r="O21" s="3" t="s">
        <v>776</v>
      </c>
      <c r="P21" s="3" t="s">
        <v>711</v>
      </c>
      <c r="Q21" s="3" t="s">
        <v>28064</v>
      </c>
      <c r="R21" s="4" t="s">
        <v>28065</v>
      </c>
      <c r="S21" s="10">
        <v>43038</v>
      </c>
      <c r="T21" s="3" t="s">
        <v>45730</v>
      </c>
      <c r="U21" s="3" t="s">
        <v>45730</v>
      </c>
      <c r="V21" s="3" t="s">
        <v>1732</v>
      </c>
      <c r="W21" s="3" t="s">
        <v>39</v>
      </c>
      <c r="X21" s="3" t="s">
        <v>792</v>
      </c>
      <c r="Y21" s="4"/>
      <c r="Z21" s="3" t="s">
        <v>28141</v>
      </c>
      <c r="AA21" s="3" t="s">
        <v>28142</v>
      </c>
    </row>
    <row r="22" spans="1:27" x14ac:dyDescent="0.2">
      <c r="A22" s="3" t="s">
        <v>28143</v>
      </c>
      <c r="B22" s="3" t="s">
        <v>28143</v>
      </c>
      <c r="C22" s="3" t="s">
        <v>28144</v>
      </c>
      <c r="D22" s="3" t="s">
        <v>28063</v>
      </c>
      <c r="E22" s="3" t="s">
        <v>204</v>
      </c>
      <c r="F22" s="3" t="s">
        <v>204</v>
      </c>
      <c r="G22" s="3" t="s">
        <v>28</v>
      </c>
      <c r="H22" s="3" t="s">
        <v>480</v>
      </c>
      <c r="I22" s="3" t="s">
        <v>480</v>
      </c>
      <c r="J22" s="3" t="s">
        <v>486</v>
      </c>
      <c r="K22" s="3" t="s">
        <v>11616</v>
      </c>
      <c r="L22" s="3" t="s">
        <v>1644</v>
      </c>
      <c r="M22" s="3" t="s">
        <v>45785</v>
      </c>
      <c r="N22" s="3" t="s">
        <v>45796</v>
      </c>
      <c r="O22" s="3" t="s">
        <v>776</v>
      </c>
      <c r="P22" s="3" t="s">
        <v>711</v>
      </c>
      <c r="Q22" s="3" t="s">
        <v>28064</v>
      </c>
      <c r="R22" s="4" t="s">
        <v>28065</v>
      </c>
      <c r="S22" s="10">
        <v>43039</v>
      </c>
      <c r="T22" s="3" t="s">
        <v>45730</v>
      </c>
      <c r="U22" s="3" t="s">
        <v>45730</v>
      </c>
      <c r="V22" s="3" t="s">
        <v>1732</v>
      </c>
      <c r="W22" s="3" t="s">
        <v>39</v>
      </c>
      <c r="X22" s="3" t="s">
        <v>792</v>
      </c>
      <c r="Y22" s="4"/>
      <c r="Z22" s="3" t="s">
        <v>28145</v>
      </c>
      <c r="AA22" s="3" t="s">
        <v>28146</v>
      </c>
    </row>
    <row r="23" spans="1:27" x14ac:dyDescent="0.2">
      <c r="A23" s="3" t="s">
        <v>28147</v>
      </c>
      <c r="B23" s="3" t="s">
        <v>28147</v>
      </c>
      <c r="C23" s="3" t="s">
        <v>28148</v>
      </c>
      <c r="D23" s="3" t="s">
        <v>28063</v>
      </c>
      <c r="E23" s="3" t="s">
        <v>255</v>
      </c>
      <c r="F23" s="3" t="s">
        <v>255</v>
      </c>
      <c r="G23" s="3" t="s">
        <v>28</v>
      </c>
      <c r="H23" s="3" t="s">
        <v>499</v>
      </c>
      <c r="I23" s="3" t="s">
        <v>499</v>
      </c>
      <c r="J23" s="3" t="s">
        <v>486</v>
      </c>
      <c r="K23" s="3" t="s">
        <v>8527</v>
      </c>
      <c r="L23" s="3" t="s">
        <v>1653</v>
      </c>
      <c r="M23" s="3" t="s">
        <v>45785</v>
      </c>
      <c r="N23" s="3" t="s">
        <v>45796</v>
      </c>
      <c r="O23" s="3" t="s">
        <v>776</v>
      </c>
      <c r="P23" s="3" t="s">
        <v>711</v>
      </c>
      <c r="Q23" s="3" t="s">
        <v>28064</v>
      </c>
      <c r="R23" s="4" t="s">
        <v>28065</v>
      </c>
      <c r="S23" s="10">
        <v>43040</v>
      </c>
      <c r="T23" s="3" t="s">
        <v>45730</v>
      </c>
      <c r="U23" s="3" t="s">
        <v>45730</v>
      </c>
      <c r="V23" s="3" t="s">
        <v>1732</v>
      </c>
      <c r="W23" s="3" t="s">
        <v>39</v>
      </c>
      <c r="X23" s="3" t="s">
        <v>792</v>
      </c>
      <c r="Y23" s="4"/>
      <c r="Z23" s="3" t="s">
        <v>28149</v>
      </c>
      <c r="AA23" s="3" t="s">
        <v>28150</v>
      </c>
    </row>
    <row r="24" spans="1:27" x14ac:dyDescent="0.2">
      <c r="A24" s="3" t="s">
        <v>28151</v>
      </c>
      <c r="B24" s="3" t="s">
        <v>28151</v>
      </c>
      <c r="C24" s="3" t="s">
        <v>28152</v>
      </c>
      <c r="D24" s="3" t="s">
        <v>28063</v>
      </c>
      <c r="E24" s="3" t="s">
        <v>255</v>
      </c>
      <c r="F24" s="3"/>
      <c r="G24" s="3" t="s">
        <v>28</v>
      </c>
      <c r="H24" s="3" t="s">
        <v>515</v>
      </c>
      <c r="I24" s="3"/>
      <c r="J24" s="3" t="s">
        <v>486</v>
      </c>
      <c r="K24" s="3" t="s">
        <v>8557</v>
      </c>
      <c r="L24" s="3" t="s">
        <v>1659</v>
      </c>
      <c r="M24" s="3" t="s">
        <v>45785</v>
      </c>
      <c r="N24" s="3" t="s">
        <v>45796</v>
      </c>
      <c r="O24" s="3" t="s">
        <v>776</v>
      </c>
      <c r="P24" s="3" t="s">
        <v>711</v>
      </c>
      <c r="Q24" s="3" t="s">
        <v>28064</v>
      </c>
      <c r="R24" s="4" t="s">
        <v>28065</v>
      </c>
      <c r="S24" s="10">
        <v>43041</v>
      </c>
      <c r="T24" s="3" t="s">
        <v>45730</v>
      </c>
      <c r="U24" s="3" t="s">
        <v>45730</v>
      </c>
      <c r="V24" s="3" t="s">
        <v>1732</v>
      </c>
      <c r="W24" s="3" t="s">
        <v>39</v>
      </c>
      <c r="X24" s="3" t="s">
        <v>792</v>
      </c>
      <c r="Y24" s="4"/>
      <c r="Z24" s="3" t="s">
        <v>28153</v>
      </c>
      <c r="AA24" s="3"/>
    </row>
    <row r="25" spans="1:27" x14ac:dyDescent="0.2">
      <c r="A25" s="3" t="s">
        <v>28154</v>
      </c>
      <c r="B25" s="3" t="s">
        <v>28154</v>
      </c>
      <c r="C25" s="3" t="s">
        <v>28155</v>
      </c>
      <c r="D25" s="3" t="s">
        <v>28063</v>
      </c>
      <c r="E25" s="3" t="s">
        <v>255</v>
      </c>
      <c r="F25" s="3" t="s">
        <v>255</v>
      </c>
      <c r="G25" s="3" t="s">
        <v>28</v>
      </c>
      <c r="H25" s="3" t="s">
        <v>525</v>
      </c>
      <c r="I25" s="3" t="s">
        <v>525</v>
      </c>
      <c r="J25" s="3" t="s">
        <v>486</v>
      </c>
      <c r="K25" s="3" t="s">
        <v>8587</v>
      </c>
      <c r="L25" s="3" t="s">
        <v>527</v>
      </c>
      <c r="M25" s="3" t="s">
        <v>45785</v>
      </c>
      <c r="N25" s="3" t="s">
        <v>45796</v>
      </c>
      <c r="O25" s="3" t="s">
        <v>776</v>
      </c>
      <c r="P25" s="3" t="s">
        <v>711</v>
      </c>
      <c r="Q25" s="3" t="s">
        <v>28064</v>
      </c>
      <c r="R25" s="4" t="s">
        <v>28065</v>
      </c>
      <c r="S25" s="10">
        <v>43042</v>
      </c>
      <c r="T25" s="3" t="s">
        <v>45730</v>
      </c>
      <c r="U25" s="3" t="s">
        <v>45730</v>
      </c>
      <c r="V25" s="3" t="s">
        <v>1732</v>
      </c>
      <c r="W25" s="3" t="s">
        <v>39</v>
      </c>
      <c r="X25" s="3" t="s">
        <v>792</v>
      </c>
      <c r="Y25" s="4"/>
      <c r="Z25" s="3" t="s">
        <v>28156</v>
      </c>
      <c r="AA25" s="3" t="s">
        <v>28157</v>
      </c>
    </row>
    <row r="26" spans="1:27" x14ac:dyDescent="0.2">
      <c r="A26" s="3" t="s">
        <v>28158</v>
      </c>
      <c r="B26" s="3" t="s">
        <v>28158</v>
      </c>
      <c r="C26" s="3" t="s">
        <v>28159</v>
      </c>
      <c r="D26" s="3" t="s">
        <v>28063</v>
      </c>
      <c r="E26" s="3" t="s">
        <v>255</v>
      </c>
      <c r="F26" s="3"/>
      <c r="G26" s="3" t="s">
        <v>28</v>
      </c>
      <c r="H26" s="3" t="s">
        <v>256</v>
      </c>
      <c r="I26" s="3"/>
      <c r="J26" s="3" t="s">
        <v>486</v>
      </c>
      <c r="K26" s="3" t="s">
        <v>10788</v>
      </c>
      <c r="L26" s="3" t="s">
        <v>558</v>
      </c>
      <c r="M26" s="3" t="s">
        <v>45785</v>
      </c>
      <c r="N26" s="3" t="s">
        <v>45796</v>
      </c>
      <c r="O26" s="3" t="s">
        <v>776</v>
      </c>
      <c r="P26" s="3" t="s">
        <v>711</v>
      </c>
      <c r="Q26" s="3" t="s">
        <v>28064</v>
      </c>
      <c r="R26" s="4" t="s">
        <v>28065</v>
      </c>
      <c r="S26" s="10">
        <v>43045</v>
      </c>
      <c r="T26" s="3" t="s">
        <v>45730</v>
      </c>
      <c r="U26" s="3" t="s">
        <v>45730</v>
      </c>
      <c r="V26" s="3" t="s">
        <v>1732</v>
      </c>
      <c r="W26" s="3" t="s">
        <v>39</v>
      </c>
      <c r="X26" s="3" t="s">
        <v>792</v>
      </c>
      <c r="Y26" s="4"/>
      <c r="Z26" s="3" t="s">
        <v>28160</v>
      </c>
      <c r="AA26" s="3"/>
    </row>
    <row r="27" spans="1:27" x14ac:dyDescent="0.2">
      <c r="A27" s="3" t="s">
        <v>28161</v>
      </c>
      <c r="B27" s="3" t="s">
        <v>28161</v>
      </c>
      <c r="C27" s="3" t="s">
        <v>28162</v>
      </c>
      <c r="D27" s="3" t="s">
        <v>28063</v>
      </c>
      <c r="E27" s="3" t="s">
        <v>255</v>
      </c>
      <c r="F27" s="3"/>
      <c r="G27" s="3" t="s">
        <v>28</v>
      </c>
      <c r="H27" s="3" t="s">
        <v>266</v>
      </c>
      <c r="I27" s="3"/>
      <c r="J27" s="3" t="s">
        <v>486</v>
      </c>
      <c r="K27" s="3" t="s">
        <v>1955</v>
      </c>
      <c r="L27" s="3" t="s">
        <v>567</v>
      </c>
      <c r="M27" s="3" t="s">
        <v>45785</v>
      </c>
      <c r="N27" s="3" t="s">
        <v>45796</v>
      </c>
      <c r="O27" s="3" t="s">
        <v>776</v>
      </c>
      <c r="P27" s="3" t="s">
        <v>711</v>
      </c>
      <c r="Q27" s="3" t="s">
        <v>28064</v>
      </c>
      <c r="R27" s="4" t="s">
        <v>28065</v>
      </c>
      <c r="S27" s="10">
        <v>43046</v>
      </c>
      <c r="T27" s="3" t="s">
        <v>45730</v>
      </c>
      <c r="U27" s="3" t="s">
        <v>45730</v>
      </c>
      <c r="V27" s="3" t="s">
        <v>1732</v>
      </c>
      <c r="W27" s="3" t="s">
        <v>39</v>
      </c>
      <c r="X27" s="3" t="s">
        <v>792</v>
      </c>
      <c r="Y27" s="4"/>
      <c r="Z27" s="3" t="s">
        <v>28163</v>
      </c>
      <c r="AA27" s="3"/>
    </row>
    <row r="28" spans="1:27" x14ac:dyDescent="0.2">
      <c r="A28" s="3" t="s">
        <v>10728</v>
      </c>
      <c r="B28" s="3" t="s">
        <v>10728</v>
      </c>
      <c r="C28" s="3" t="s">
        <v>10729</v>
      </c>
      <c r="D28" s="3" t="s">
        <v>10630</v>
      </c>
      <c r="E28" s="3" t="s">
        <v>133</v>
      </c>
      <c r="F28" s="3" t="s">
        <v>133</v>
      </c>
      <c r="G28" s="3" t="s">
        <v>28</v>
      </c>
      <c r="H28" s="3" t="s">
        <v>154</v>
      </c>
      <c r="I28" s="3" t="s">
        <v>154</v>
      </c>
      <c r="J28" s="3" t="s">
        <v>30</v>
      </c>
      <c r="K28" s="3" t="s">
        <v>8470</v>
      </c>
      <c r="L28" s="3" t="s">
        <v>799</v>
      </c>
      <c r="M28" s="3" t="s">
        <v>45785</v>
      </c>
      <c r="N28" s="3" t="s">
        <v>45796</v>
      </c>
      <c r="O28" s="3" t="s">
        <v>776</v>
      </c>
      <c r="P28" s="3" t="s">
        <v>10633</v>
      </c>
      <c r="Q28" s="3" t="s">
        <v>10634</v>
      </c>
      <c r="R28" s="4" t="s">
        <v>10635</v>
      </c>
      <c r="S28" s="10">
        <v>43031</v>
      </c>
      <c r="T28" s="3" t="s">
        <v>45730</v>
      </c>
      <c r="U28" s="3" t="s">
        <v>45730</v>
      </c>
      <c r="V28" s="3" t="s">
        <v>1732</v>
      </c>
      <c r="W28" s="3" t="s">
        <v>761</v>
      </c>
      <c r="X28" s="3" t="s">
        <v>486</v>
      </c>
      <c r="Y28" s="4" t="s">
        <v>10707</v>
      </c>
      <c r="Z28" s="3" t="s">
        <v>10730</v>
      </c>
      <c r="AA28" s="3" t="s">
        <v>10731</v>
      </c>
    </row>
    <row r="29" spans="1:27" x14ac:dyDescent="0.2">
      <c r="A29" s="3" t="s">
        <v>10732</v>
      </c>
      <c r="B29" s="3" t="s">
        <v>10732</v>
      </c>
      <c r="C29" s="3" t="s">
        <v>10733</v>
      </c>
      <c r="D29" s="3" t="s">
        <v>10630</v>
      </c>
      <c r="E29" s="3" t="s">
        <v>133</v>
      </c>
      <c r="F29" s="3" t="s">
        <v>133</v>
      </c>
      <c r="G29" s="3" t="s">
        <v>28</v>
      </c>
      <c r="H29" s="3" t="s">
        <v>164</v>
      </c>
      <c r="I29" s="3" t="s">
        <v>164</v>
      </c>
      <c r="J29" s="3" t="s">
        <v>30</v>
      </c>
      <c r="K29" s="3" t="s">
        <v>8497</v>
      </c>
      <c r="L29" s="3" t="s">
        <v>805</v>
      </c>
      <c r="M29" s="3" t="s">
        <v>45785</v>
      </c>
      <c r="N29" s="3" t="s">
        <v>45796</v>
      </c>
      <c r="O29" s="3" t="s">
        <v>776</v>
      </c>
      <c r="P29" s="3" t="s">
        <v>10633</v>
      </c>
      <c r="Q29" s="3" t="s">
        <v>10634</v>
      </c>
      <c r="R29" s="4" t="s">
        <v>10635</v>
      </c>
      <c r="S29" s="10">
        <v>43032</v>
      </c>
      <c r="T29" s="3" t="s">
        <v>45730</v>
      </c>
      <c r="U29" s="3" t="s">
        <v>45730</v>
      </c>
      <c r="V29" s="3" t="s">
        <v>1732</v>
      </c>
      <c r="W29" s="3" t="s">
        <v>761</v>
      </c>
      <c r="X29" s="3" t="s">
        <v>486</v>
      </c>
      <c r="Y29" s="4" t="s">
        <v>10707</v>
      </c>
      <c r="Z29" s="3" t="s">
        <v>10734</v>
      </c>
      <c r="AA29" s="3" t="s">
        <v>10735</v>
      </c>
    </row>
    <row r="30" spans="1:27" x14ac:dyDescent="0.2">
      <c r="A30" s="3" t="s">
        <v>10736</v>
      </c>
      <c r="B30" s="3" t="s">
        <v>10736</v>
      </c>
      <c r="C30" s="3" t="s">
        <v>10737</v>
      </c>
      <c r="D30" s="3" t="s">
        <v>10630</v>
      </c>
      <c r="E30" s="3" t="s">
        <v>204</v>
      </c>
      <c r="F30" s="3" t="s">
        <v>204</v>
      </c>
      <c r="G30" s="3" t="s">
        <v>28</v>
      </c>
      <c r="H30" s="3" t="s">
        <v>205</v>
      </c>
      <c r="I30" s="3" t="s">
        <v>205</v>
      </c>
      <c r="J30" s="3" t="s">
        <v>30</v>
      </c>
      <c r="K30" s="3" t="s">
        <v>10738</v>
      </c>
      <c r="L30" s="3" t="s">
        <v>5503</v>
      </c>
      <c r="M30" s="3" t="s">
        <v>45785</v>
      </c>
      <c r="N30" s="3" t="s">
        <v>45796</v>
      </c>
      <c r="O30" s="3" t="s">
        <v>776</v>
      </c>
      <c r="P30" s="3" t="s">
        <v>10633</v>
      </c>
      <c r="Q30" s="3" t="s">
        <v>10634</v>
      </c>
      <c r="R30" s="4" t="s">
        <v>10635</v>
      </c>
      <c r="S30" s="10">
        <v>43033</v>
      </c>
      <c r="T30" s="3" t="s">
        <v>45730</v>
      </c>
      <c r="U30" s="3" t="s">
        <v>45730</v>
      </c>
      <c r="V30" s="3" t="s">
        <v>1732</v>
      </c>
      <c r="W30" s="3" t="s">
        <v>761</v>
      </c>
      <c r="X30" s="3" t="s">
        <v>486</v>
      </c>
      <c r="Y30" s="4" t="s">
        <v>10707</v>
      </c>
      <c r="Z30" s="3" t="s">
        <v>10739</v>
      </c>
      <c r="AA30" s="3" t="s">
        <v>10740</v>
      </c>
    </row>
    <row r="31" spans="1:27" x14ac:dyDescent="0.2">
      <c r="A31" s="3" t="s">
        <v>10741</v>
      </c>
      <c r="B31" s="3" t="s">
        <v>10741</v>
      </c>
      <c r="C31" s="3" t="s">
        <v>10742</v>
      </c>
      <c r="D31" s="3" t="s">
        <v>10630</v>
      </c>
      <c r="E31" s="3" t="s">
        <v>204</v>
      </c>
      <c r="F31" s="3" t="s">
        <v>204</v>
      </c>
      <c r="G31" s="3" t="s">
        <v>28</v>
      </c>
      <c r="H31" s="3" t="s">
        <v>215</v>
      </c>
      <c r="I31" s="3" t="s">
        <v>215</v>
      </c>
      <c r="J31" s="3" t="s">
        <v>30</v>
      </c>
      <c r="K31" s="3" t="s">
        <v>10743</v>
      </c>
      <c r="L31" s="3" t="s">
        <v>5513</v>
      </c>
      <c r="M31" s="3" t="s">
        <v>45785</v>
      </c>
      <c r="N31" s="3" t="s">
        <v>45796</v>
      </c>
      <c r="O31" s="3" t="s">
        <v>776</v>
      </c>
      <c r="P31" s="3" t="s">
        <v>10633</v>
      </c>
      <c r="Q31" s="3" t="s">
        <v>10634</v>
      </c>
      <c r="R31" s="4" t="s">
        <v>10635</v>
      </c>
      <c r="S31" s="10">
        <v>43034</v>
      </c>
      <c r="T31" s="3" t="s">
        <v>45730</v>
      </c>
      <c r="U31" s="3" t="s">
        <v>45730</v>
      </c>
      <c r="V31" s="3" t="s">
        <v>1732</v>
      </c>
      <c r="W31" s="3" t="s">
        <v>761</v>
      </c>
      <c r="X31" s="3" t="s">
        <v>486</v>
      </c>
      <c r="Y31" s="4" t="s">
        <v>10707</v>
      </c>
      <c r="Z31" s="3" t="s">
        <v>10744</v>
      </c>
      <c r="AA31" s="3" t="s">
        <v>10745</v>
      </c>
    </row>
    <row r="32" spans="1:27" x14ac:dyDescent="0.2">
      <c r="A32" s="3" t="s">
        <v>10746</v>
      </c>
      <c r="B32" s="3" t="s">
        <v>10746</v>
      </c>
      <c r="C32" s="3" t="s">
        <v>10747</v>
      </c>
      <c r="D32" s="3" t="s">
        <v>10630</v>
      </c>
      <c r="E32" s="3" t="s">
        <v>204</v>
      </c>
      <c r="F32" s="3" t="s">
        <v>204</v>
      </c>
      <c r="G32" s="3" t="s">
        <v>28</v>
      </c>
      <c r="H32" s="3" t="s">
        <v>225</v>
      </c>
      <c r="I32" s="3" t="s">
        <v>225</v>
      </c>
      <c r="J32" s="3" t="s">
        <v>30</v>
      </c>
      <c r="K32" s="3" t="s">
        <v>10748</v>
      </c>
      <c r="L32" s="3" t="s">
        <v>5530</v>
      </c>
      <c r="M32" s="3" t="s">
        <v>45785</v>
      </c>
      <c r="N32" s="3" t="s">
        <v>45796</v>
      </c>
      <c r="O32" s="3" t="s">
        <v>776</v>
      </c>
      <c r="P32" s="3" t="s">
        <v>10633</v>
      </c>
      <c r="Q32" s="3" t="s">
        <v>10634</v>
      </c>
      <c r="R32" s="4" t="s">
        <v>10635</v>
      </c>
      <c r="S32" s="10">
        <v>43035</v>
      </c>
      <c r="T32" s="3" t="s">
        <v>45730</v>
      </c>
      <c r="U32" s="3" t="s">
        <v>45730</v>
      </c>
      <c r="V32" s="3" t="s">
        <v>1732</v>
      </c>
      <c r="W32" s="3" t="s">
        <v>761</v>
      </c>
      <c r="X32" s="3" t="s">
        <v>486</v>
      </c>
      <c r="Y32" s="4" t="s">
        <v>10707</v>
      </c>
      <c r="Z32" s="3" t="s">
        <v>10749</v>
      </c>
      <c r="AA32" s="3" t="s">
        <v>10750</v>
      </c>
    </row>
    <row r="33" spans="1:27" x14ac:dyDescent="0.2">
      <c r="A33" s="3" t="s">
        <v>20671</v>
      </c>
      <c r="B33" s="3" t="s">
        <v>20671</v>
      </c>
      <c r="C33" s="3" t="s">
        <v>20672</v>
      </c>
      <c r="D33" s="3" t="s">
        <v>20466</v>
      </c>
      <c r="E33" s="3" t="s">
        <v>133</v>
      </c>
      <c r="F33" s="3"/>
      <c r="G33" s="3" t="s">
        <v>28</v>
      </c>
      <c r="H33" s="3" t="s">
        <v>134</v>
      </c>
      <c r="I33" s="3"/>
      <c r="J33" s="3"/>
      <c r="K33" s="3" t="s">
        <v>1886</v>
      </c>
      <c r="L33" s="3" t="s">
        <v>8392</v>
      </c>
      <c r="M33" s="3" t="s">
        <v>45785</v>
      </c>
      <c r="N33" s="3" t="s">
        <v>45796</v>
      </c>
      <c r="O33" s="3" t="s">
        <v>776</v>
      </c>
      <c r="P33" s="3" t="s">
        <v>20468</v>
      </c>
      <c r="Q33" s="3" t="s">
        <v>20469</v>
      </c>
      <c r="R33" s="4" t="s">
        <v>20470</v>
      </c>
      <c r="S33" s="10">
        <v>43026</v>
      </c>
      <c r="T33" s="3" t="s">
        <v>45730</v>
      </c>
      <c r="U33" s="3" t="s">
        <v>45730</v>
      </c>
      <c r="V33" s="3" t="s">
        <v>1235</v>
      </c>
      <c r="W33" s="3" t="s">
        <v>1732</v>
      </c>
      <c r="X33" s="3" t="s">
        <v>486</v>
      </c>
      <c r="Y33" s="4" t="s">
        <v>20673</v>
      </c>
      <c r="Z33" s="3" t="s">
        <v>20674</v>
      </c>
      <c r="AA33" s="3"/>
    </row>
    <row r="34" spans="1:27" x14ac:dyDescent="0.2">
      <c r="A34" s="3" t="s">
        <v>20675</v>
      </c>
      <c r="B34" s="3" t="s">
        <v>20675</v>
      </c>
      <c r="C34" s="3" t="s">
        <v>20676</v>
      </c>
      <c r="D34" s="3" t="s">
        <v>20466</v>
      </c>
      <c r="E34" s="3" t="s">
        <v>133</v>
      </c>
      <c r="F34" s="3"/>
      <c r="G34" s="3" t="s">
        <v>28</v>
      </c>
      <c r="H34" s="3" t="s">
        <v>144</v>
      </c>
      <c r="I34" s="3"/>
      <c r="J34" s="3"/>
      <c r="K34" s="3" t="s">
        <v>6889</v>
      </c>
      <c r="L34" s="3" t="s">
        <v>5376</v>
      </c>
      <c r="M34" s="3" t="s">
        <v>45785</v>
      </c>
      <c r="N34" s="3" t="s">
        <v>45796</v>
      </c>
      <c r="O34" s="3" t="s">
        <v>776</v>
      </c>
      <c r="P34" s="3" t="s">
        <v>20468</v>
      </c>
      <c r="Q34" s="3" t="s">
        <v>20469</v>
      </c>
      <c r="R34" s="4" t="s">
        <v>20470</v>
      </c>
      <c r="S34" s="10">
        <v>43027</v>
      </c>
      <c r="T34" s="3" t="s">
        <v>45730</v>
      </c>
      <c r="U34" s="3" t="s">
        <v>45730</v>
      </c>
      <c r="V34" s="3" t="s">
        <v>1235</v>
      </c>
      <c r="W34" s="3" t="s">
        <v>1732</v>
      </c>
      <c r="X34" s="3" t="s">
        <v>486</v>
      </c>
      <c r="Y34" s="4" t="s">
        <v>10707</v>
      </c>
      <c r="Z34" s="3" t="s">
        <v>20677</v>
      </c>
      <c r="AA34" s="3"/>
    </row>
    <row r="35" spans="1:27" x14ac:dyDescent="0.2">
      <c r="A35" s="3" t="s">
        <v>20678</v>
      </c>
      <c r="B35" s="3" t="s">
        <v>20678</v>
      </c>
      <c r="C35" s="3" t="s">
        <v>20679</v>
      </c>
      <c r="D35" s="3" t="s">
        <v>20466</v>
      </c>
      <c r="E35" s="3" t="s">
        <v>133</v>
      </c>
      <c r="F35" s="3"/>
      <c r="G35" s="3" t="s">
        <v>28</v>
      </c>
      <c r="H35" s="3" t="s">
        <v>174</v>
      </c>
      <c r="I35" s="3"/>
      <c r="J35" s="3"/>
      <c r="K35" s="3" t="s">
        <v>6066</v>
      </c>
      <c r="L35" s="3" t="s">
        <v>8445</v>
      </c>
      <c r="M35" s="3" t="s">
        <v>45785</v>
      </c>
      <c r="N35" s="3" t="s">
        <v>45796</v>
      </c>
      <c r="O35" s="3" t="s">
        <v>776</v>
      </c>
      <c r="P35" s="3" t="s">
        <v>20468</v>
      </c>
      <c r="Q35" s="3" t="s">
        <v>20469</v>
      </c>
      <c r="R35" s="4" t="s">
        <v>20470</v>
      </c>
      <c r="S35" s="10">
        <v>43028</v>
      </c>
      <c r="T35" s="3" t="s">
        <v>45730</v>
      </c>
      <c r="U35" s="3" t="s">
        <v>45730</v>
      </c>
      <c r="V35" s="3" t="s">
        <v>1235</v>
      </c>
      <c r="W35" s="3" t="s">
        <v>1732</v>
      </c>
      <c r="X35" s="3" t="s">
        <v>486</v>
      </c>
      <c r="Y35" s="4" t="s">
        <v>10707</v>
      </c>
      <c r="Z35" s="3" t="s">
        <v>20680</v>
      </c>
      <c r="AA35" s="3"/>
    </row>
    <row r="36" spans="1:27" x14ac:dyDescent="0.2">
      <c r="A36" s="3" t="s">
        <v>24110</v>
      </c>
      <c r="B36" s="3" t="s">
        <v>24110</v>
      </c>
      <c r="C36" s="3" t="s">
        <v>24111</v>
      </c>
      <c r="D36" s="3" t="s">
        <v>24112</v>
      </c>
      <c r="E36" s="3" t="s">
        <v>27</v>
      </c>
      <c r="F36" s="3"/>
      <c r="G36" s="3" t="s">
        <v>28</v>
      </c>
      <c r="H36" s="3" t="s">
        <v>55</v>
      </c>
      <c r="I36" s="3"/>
      <c r="J36" s="3"/>
      <c r="K36" s="3" t="s">
        <v>3800</v>
      </c>
      <c r="L36" s="3" t="s">
        <v>2882</v>
      </c>
      <c r="M36" s="3" t="s">
        <v>45785</v>
      </c>
      <c r="N36" s="3" t="s">
        <v>45796</v>
      </c>
      <c r="O36" s="3" t="s">
        <v>776</v>
      </c>
      <c r="P36" s="3" t="s">
        <v>24113</v>
      </c>
      <c r="Q36" s="3" t="s">
        <v>24114</v>
      </c>
      <c r="R36" s="4" t="s">
        <v>24115</v>
      </c>
      <c r="S36" s="10">
        <v>43011</v>
      </c>
      <c r="T36" s="3" t="s">
        <v>45730</v>
      </c>
      <c r="U36" s="3" t="s">
        <v>45730</v>
      </c>
      <c r="V36" s="3" t="s">
        <v>1235</v>
      </c>
      <c r="W36" s="3" t="s">
        <v>493</v>
      </c>
      <c r="X36" s="3" t="s">
        <v>1100</v>
      </c>
      <c r="Y36" s="4" t="s">
        <v>24116</v>
      </c>
      <c r="Z36" s="3" t="s">
        <v>24117</v>
      </c>
      <c r="AA36" s="3"/>
    </row>
    <row r="37" spans="1:27" x14ac:dyDescent="0.2">
      <c r="A37" s="3" t="s">
        <v>25958</v>
      </c>
      <c r="B37" s="3" t="s">
        <v>25958</v>
      </c>
      <c r="C37" s="3" t="s">
        <v>25959</v>
      </c>
      <c r="D37" s="3" t="s">
        <v>25904</v>
      </c>
      <c r="E37" s="3" t="s">
        <v>112</v>
      </c>
      <c r="F37" s="3" t="s">
        <v>112</v>
      </c>
      <c r="G37" s="3" t="s">
        <v>28</v>
      </c>
      <c r="H37" s="3" t="s">
        <v>382</v>
      </c>
      <c r="I37" s="3" t="s">
        <v>382</v>
      </c>
      <c r="J37" s="3" t="s">
        <v>30</v>
      </c>
      <c r="K37" s="3" t="s">
        <v>8311</v>
      </c>
      <c r="L37" s="3" t="s">
        <v>13486</v>
      </c>
      <c r="M37" s="3" t="s">
        <v>45785</v>
      </c>
      <c r="N37" s="3" t="s">
        <v>45796</v>
      </c>
      <c r="O37" s="3" t="s">
        <v>776</v>
      </c>
      <c r="P37" s="3" t="s">
        <v>25905</v>
      </c>
      <c r="Q37" s="3" t="s">
        <v>14120</v>
      </c>
      <c r="R37" s="4" t="s">
        <v>25906</v>
      </c>
      <c r="S37" s="10">
        <v>43021</v>
      </c>
      <c r="T37" s="3" t="s">
        <v>45730</v>
      </c>
      <c r="U37" s="3" t="s">
        <v>45730</v>
      </c>
      <c r="V37" s="3" t="s">
        <v>1732</v>
      </c>
      <c r="W37" s="3" t="s">
        <v>761</v>
      </c>
      <c r="X37" s="3" t="s">
        <v>486</v>
      </c>
      <c r="Y37" s="4" t="s">
        <v>25960</v>
      </c>
      <c r="Z37" s="3" t="s">
        <v>25961</v>
      </c>
      <c r="AA37" s="3" t="s">
        <v>25962</v>
      </c>
    </row>
    <row r="38" spans="1:27" x14ac:dyDescent="0.2">
      <c r="A38" s="3" t="s">
        <v>25963</v>
      </c>
      <c r="B38" s="3" t="s">
        <v>25963</v>
      </c>
      <c r="C38" s="3" t="s">
        <v>25964</v>
      </c>
      <c r="D38" s="3" t="s">
        <v>25904</v>
      </c>
      <c r="E38" s="3" t="s">
        <v>112</v>
      </c>
      <c r="F38" s="3"/>
      <c r="G38" s="3" t="s">
        <v>28</v>
      </c>
      <c r="H38" s="3" t="s">
        <v>123</v>
      </c>
      <c r="I38" s="3"/>
      <c r="J38" s="3" t="s">
        <v>30</v>
      </c>
      <c r="K38" s="3" t="s">
        <v>418</v>
      </c>
      <c r="L38" s="3" t="s">
        <v>5357</v>
      </c>
      <c r="M38" s="3" t="s">
        <v>45785</v>
      </c>
      <c r="N38" s="3" t="s">
        <v>45796</v>
      </c>
      <c r="O38" s="3" t="s">
        <v>776</v>
      </c>
      <c r="P38" s="3" t="s">
        <v>25905</v>
      </c>
      <c r="Q38" s="3" t="s">
        <v>14120</v>
      </c>
      <c r="R38" s="4" t="s">
        <v>25906</v>
      </c>
      <c r="S38" s="10">
        <v>43025</v>
      </c>
      <c r="T38" s="3" t="s">
        <v>45730</v>
      </c>
      <c r="U38" s="3" t="s">
        <v>45730</v>
      </c>
      <c r="V38" s="3" t="s">
        <v>38</v>
      </c>
      <c r="W38" s="3" t="s">
        <v>485</v>
      </c>
      <c r="X38" s="3" t="s">
        <v>486</v>
      </c>
      <c r="Y38" s="4" t="s">
        <v>25960</v>
      </c>
      <c r="Z38" s="3" t="s">
        <v>25965</v>
      </c>
      <c r="AA38" s="3"/>
    </row>
    <row r="39" spans="1:27" x14ac:dyDescent="0.2">
      <c r="A39" s="3" t="s">
        <v>25966</v>
      </c>
      <c r="B39" s="3" t="s">
        <v>25966</v>
      </c>
      <c r="C39" s="3" t="s">
        <v>25967</v>
      </c>
      <c r="D39" s="3" t="s">
        <v>25904</v>
      </c>
      <c r="E39" s="3" t="s">
        <v>133</v>
      </c>
      <c r="F39" s="3"/>
      <c r="G39" s="3" t="s">
        <v>28</v>
      </c>
      <c r="H39" s="3" t="s">
        <v>134</v>
      </c>
      <c r="I39" s="3"/>
      <c r="J39" s="3" t="s">
        <v>30</v>
      </c>
      <c r="K39" s="3" t="s">
        <v>2047</v>
      </c>
      <c r="L39" s="3" t="s">
        <v>1017</v>
      </c>
      <c r="M39" s="3" t="s">
        <v>45785</v>
      </c>
      <c r="N39" s="3" t="s">
        <v>45796</v>
      </c>
      <c r="O39" s="3" t="s">
        <v>776</v>
      </c>
      <c r="P39" s="3" t="s">
        <v>25905</v>
      </c>
      <c r="Q39" s="3" t="s">
        <v>14120</v>
      </c>
      <c r="R39" s="4" t="s">
        <v>25906</v>
      </c>
      <c r="S39" s="10">
        <v>43026</v>
      </c>
      <c r="T39" s="3" t="s">
        <v>45730</v>
      </c>
      <c r="U39" s="3" t="s">
        <v>45730</v>
      </c>
      <c r="V39" s="3" t="s">
        <v>38</v>
      </c>
      <c r="W39" s="3" t="s">
        <v>485</v>
      </c>
      <c r="X39" s="3" t="s">
        <v>486</v>
      </c>
      <c r="Y39" s="4" t="s">
        <v>25960</v>
      </c>
      <c r="Z39" s="3" t="s">
        <v>25968</v>
      </c>
      <c r="AA39" s="3"/>
    </row>
    <row r="40" spans="1:27" x14ac:dyDescent="0.2">
      <c r="A40" s="3" t="s">
        <v>25969</v>
      </c>
      <c r="B40" s="3" t="s">
        <v>25969</v>
      </c>
      <c r="C40" s="3" t="s">
        <v>25970</v>
      </c>
      <c r="D40" s="3" t="s">
        <v>25904</v>
      </c>
      <c r="E40" s="3" t="s">
        <v>133</v>
      </c>
      <c r="F40" s="3"/>
      <c r="G40" s="3" t="s">
        <v>28</v>
      </c>
      <c r="H40" s="3" t="s">
        <v>144</v>
      </c>
      <c r="I40" s="3"/>
      <c r="J40" s="3" t="s">
        <v>30</v>
      </c>
      <c r="K40" s="3" t="s">
        <v>2054</v>
      </c>
      <c r="L40" s="3" t="s">
        <v>8434</v>
      </c>
      <c r="M40" s="3" t="s">
        <v>45785</v>
      </c>
      <c r="N40" s="3" t="s">
        <v>45796</v>
      </c>
      <c r="O40" s="3" t="s">
        <v>776</v>
      </c>
      <c r="P40" s="3" t="s">
        <v>25905</v>
      </c>
      <c r="Q40" s="3" t="s">
        <v>14120</v>
      </c>
      <c r="R40" s="4" t="s">
        <v>25906</v>
      </c>
      <c r="S40" s="10">
        <v>43027</v>
      </c>
      <c r="T40" s="3" t="s">
        <v>45730</v>
      </c>
      <c r="U40" s="3" t="s">
        <v>45730</v>
      </c>
      <c r="V40" s="3" t="s">
        <v>38</v>
      </c>
      <c r="W40" s="3" t="s">
        <v>485</v>
      </c>
      <c r="X40" s="3" t="s">
        <v>486</v>
      </c>
      <c r="Y40" s="4" t="s">
        <v>25960</v>
      </c>
      <c r="Z40" s="3" t="s">
        <v>25971</v>
      </c>
      <c r="AA40" s="3"/>
    </row>
    <row r="41" spans="1:27" x14ac:dyDescent="0.2">
      <c r="A41" s="3" t="s">
        <v>25972</v>
      </c>
      <c r="B41" s="3" t="s">
        <v>25972</v>
      </c>
      <c r="C41" s="3" t="s">
        <v>25973</v>
      </c>
      <c r="D41" s="3" t="s">
        <v>25904</v>
      </c>
      <c r="E41" s="3" t="s">
        <v>133</v>
      </c>
      <c r="F41" s="3"/>
      <c r="G41" s="3" t="s">
        <v>28</v>
      </c>
      <c r="H41" s="3" t="s">
        <v>174</v>
      </c>
      <c r="I41" s="3"/>
      <c r="J41" s="3" t="s">
        <v>30</v>
      </c>
      <c r="K41" s="3" t="s">
        <v>2061</v>
      </c>
      <c r="L41" s="3" t="s">
        <v>2062</v>
      </c>
      <c r="M41" s="3" t="s">
        <v>45785</v>
      </c>
      <c r="N41" s="3" t="s">
        <v>45796</v>
      </c>
      <c r="O41" s="3" t="s">
        <v>776</v>
      </c>
      <c r="P41" s="3" t="s">
        <v>25905</v>
      </c>
      <c r="Q41" s="3" t="s">
        <v>14120</v>
      </c>
      <c r="R41" s="4" t="s">
        <v>25906</v>
      </c>
      <c r="S41" s="10">
        <v>43028</v>
      </c>
      <c r="T41" s="3" t="s">
        <v>45730</v>
      </c>
      <c r="U41" s="3" t="s">
        <v>45730</v>
      </c>
      <c r="V41" s="3" t="s">
        <v>38</v>
      </c>
      <c r="W41" s="3" t="s">
        <v>485</v>
      </c>
      <c r="X41" s="3" t="s">
        <v>486</v>
      </c>
      <c r="Y41" s="4" t="s">
        <v>25960</v>
      </c>
      <c r="Z41" s="3" t="s">
        <v>25974</v>
      </c>
      <c r="AA41" s="3"/>
    </row>
    <row r="42" spans="1:27" x14ac:dyDescent="0.2">
      <c r="A42" s="3" t="s">
        <v>25975</v>
      </c>
      <c r="B42" s="3" t="s">
        <v>25975</v>
      </c>
      <c r="C42" s="3" t="s">
        <v>25976</v>
      </c>
      <c r="D42" s="3" t="s">
        <v>25904</v>
      </c>
      <c r="E42" s="3" t="s">
        <v>133</v>
      </c>
      <c r="F42" s="3"/>
      <c r="G42" s="3" t="s">
        <v>28</v>
      </c>
      <c r="H42" s="3" t="s">
        <v>154</v>
      </c>
      <c r="I42" s="3"/>
      <c r="J42" s="3" t="s">
        <v>30</v>
      </c>
      <c r="K42" s="3" t="s">
        <v>2068</v>
      </c>
      <c r="L42" s="3" t="s">
        <v>5479</v>
      </c>
      <c r="M42" s="3" t="s">
        <v>45785</v>
      </c>
      <c r="N42" s="3" t="s">
        <v>45796</v>
      </c>
      <c r="O42" s="3" t="s">
        <v>776</v>
      </c>
      <c r="P42" s="3" t="s">
        <v>25905</v>
      </c>
      <c r="Q42" s="3" t="s">
        <v>14120</v>
      </c>
      <c r="R42" s="4" t="s">
        <v>25906</v>
      </c>
      <c r="S42" s="10">
        <v>43031</v>
      </c>
      <c r="T42" s="3" t="s">
        <v>45730</v>
      </c>
      <c r="U42" s="3" t="s">
        <v>45730</v>
      </c>
      <c r="V42" s="3" t="s">
        <v>38</v>
      </c>
      <c r="W42" s="3" t="s">
        <v>485</v>
      </c>
      <c r="X42" s="3" t="s">
        <v>486</v>
      </c>
      <c r="Y42" s="4" t="s">
        <v>25960</v>
      </c>
      <c r="Z42" s="3" t="s">
        <v>25977</v>
      </c>
      <c r="AA42" s="3"/>
    </row>
    <row r="43" spans="1:27" x14ac:dyDescent="0.2">
      <c r="A43" s="3" t="s">
        <v>25978</v>
      </c>
      <c r="B43" s="3" t="s">
        <v>25978</v>
      </c>
      <c r="C43" s="3" t="s">
        <v>25979</v>
      </c>
      <c r="D43" s="3" t="s">
        <v>25904</v>
      </c>
      <c r="E43" s="3" t="s">
        <v>133</v>
      </c>
      <c r="F43" s="3"/>
      <c r="G43" s="3" t="s">
        <v>28</v>
      </c>
      <c r="H43" s="3" t="s">
        <v>164</v>
      </c>
      <c r="I43" s="3"/>
      <c r="J43" s="3" t="s">
        <v>30</v>
      </c>
      <c r="K43" s="3" t="s">
        <v>2073</v>
      </c>
      <c r="L43" s="3" t="s">
        <v>8515</v>
      </c>
      <c r="M43" s="3" t="s">
        <v>45785</v>
      </c>
      <c r="N43" s="3" t="s">
        <v>45796</v>
      </c>
      <c r="O43" s="3" t="s">
        <v>776</v>
      </c>
      <c r="P43" s="3" t="s">
        <v>25905</v>
      </c>
      <c r="Q43" s="3" t="s">
        <v>14120</v>
      </c>
      <c r="R43" s="4" t="s">
        <v>25906</v>
      </c>
      <c r="S43" s="10">
        <v>43032</v>
      </c>
      <c r="T43" s="3" t="s">
        <v>45730</v>
      </c>
      <c r="U43" s="3" t="s">
        <v>45730</v>
      </c>
      <c r="V43" s="3" t="s">
        <v>38</v>
      </c>
      <c r="W43" s="3" t="s">
        <v>485</v>
      </c>
      <c r="X43" s="3" t="s">
        <v>486</v>
      </c>
      <c r="Y43" s="4" t="s">
        <v>25960</v>
      </c>
      <c r="Z43" s="3" t="s">
        <v>25980</v>
      </c>
      <c r="AA43" s="3"/>
    </row>
    <row r="44" spans="1:27" x14ac:dyDescent="0.2">
      <c r="A44" s="3" t="s">
        <v>25981</v>
      </c>
      <c r="B44" s="3" t="s">
        <v>25981</v>
      </c>
      <c r="C44" s="3" t="s">
        <v>25982</v>
      </c>
      <c r="D44" s="3" t="s">
        <v>25904</v>
      </c>
      <c r="E44" s="3" t="s">
        <v>204</v>
      </c>
      <c r="F44" s="3" t="s">
        <v>204</v>
      </c>
      <c r="G44" s="3" t="s">
        <v>28</v>
      </c>
      <c r="H44" s="3" t="s">
        <v>205</v>
      </c>
      <c r="I44" s="3" t="s">
        <v>205</v>
      </c>
      <c r="J44" s="3" t="s">
        <v>30</v>
      </c>
      <c r="K44" s="3" t="s">
        <v>10738</v>
      </c>
      <c r="L44" s="3" t="s">
        <v>5503</v>
      </c>
      <c r="M44" s="3" t="s">
        <v>45785</v>
      </c>
      <c r="N44" s="3" t="s">
        <v>45796</v>
      </c>
      <c r="O44" s="3" t="s">
        <v>776</v>
      </c>
      <c r="P44" s="3" t="s">
        <v>25905</v>
      </c>
      <c r="Q44" s="3" t="s">
        <v>14120</v>
      </c>
      <c r="R44" s="4" t="s">
        <v>25906</v>
      </c>
      <c r="S44" s="10">
        <v>43033</v>
      </c>
      <c r="T44" s="3" t="s">
        <v>45730</v>
      </c>
      <c r="U44" s="3" t="s">
        <v>45730</v>
      </c>
      <c r="V44" s="3" t="s">
        <v>1732</v>
      </c>
      <c r="W44" s="3" t="s">
        <v>761</v>
      </c>
      <c r="X44" s="3" t="s">
        <v>486</v>
      </c>
      <c r="Y44" s="4" t="s">
        <v>25960</v>
      </c>
      <c r="Z44" s="3" t="s">
        <v>25983</v>
      </c>
      <c r="AA44" s="3" t="s">
        <v>25984</v>
      </c>
    </row>
    <row r="45" spans="1:27" x14ac:dyDescent="0.2">
      <c r="A45" s="3" t="s">
        <v>25985</v>
      </c>
      <c r="B45" s="3" t="s">
        <v>25985</v>
      </c>
      <c r="C45" s="3" t="s">
        <v>25986</v>
      </c>
      <c r="D45" s="3" t="s">
        <v>25904</v>
      </c>
      <c r="E45" s="3" t="s">
        <v>204</v>
      </c>
      <c r="F45" s="3" t="s">
        <v>204</v>
      </c>
      <c r="G45" s="3" t="s">
        <v>28</v>
      </c>
      <c r="H45" s="3" t="s">
        <v>215</v>
      </c>
      <c r="I45" s="3" t="s">
        <v>215</v>
      </c>
      <c r="J45" s="3" t="s">
        <v>30</v>
      </c>
      <c r="K45" s="3" t="s">
        <v>10743</v>
      </c>
      <c r="L45" s="3" t="s">
        <v>5513</v>
      </c>
      <c r="M45" s="3" t="s">
        <v>45785</v>
      </c>
      <c r="N45" s="3" t="s">
        <v>45796</v>
      </c>
      <c r="O45" s="3" t="s">
        <v>776</v>
      </c>
      <c r="P45" s="3" t="s">
        <v>25905</v>
      </c>
      <c r="Q45" s="3" t="s">
        <v>14120</v>
      </c>
      <c r="R45" s="4" t="s">
        <v>25906</v>
      </c>
      <c r="S45" s="10">
        <v>43034</v>
      </c>
      <c r="T45" s="3" t="s">
        <v>45730</v>
      </c>
      <c r="U45" s="3" t="s">
        <v>45730</v>
      </c>
      <c r="V45" s="3" t="s">
        <v>1732</v>
      </c>
      <c r="W45" s="3" t="s">
        <v>761</v>
      </c>
      <c r="X45" s="3" t="s">
        <v>486</v>
      </c>
      <c r="Y45" s="4" t="s">
        <v>25960</v>
      </c>
      <c r="Z45" s="3" t="s">
        <v>25987</v>
      </c>
      <c r="AA45" s="3" t="s">
        <v>25988</v>
      </c>
    </row>
    <row r="46" spans="1:27" x14ac:dyDescent="0.2">
      <c r="A46" s="3" t="s">
        <v>25989</v>
      </c>
      <c r="B46" s="3" t="s">
        <v>25989</v>
      </c>
      <c r="C46" s="3" t="s">
        <v>25990</v>
      </c>
      <c r="D46" s="3" t="s">
        <v>25904</v>
      </c>
      <c r="E46" s="3" t="s">
        <v>204</v>
      </c>
      <c r="F46" s="3" t="s">
        <v>204</v>
      </c>
      <c r="G46" s="3" t="s">
        <v>28</v>
      </c>
      <c r="H46" s="3" t="s">
        <v>225</v>
      </c>
      <c r="I46" s="3" t="s">
        <v>225</v>
      </c>
      <c r="J46" s="3" t="s">
        <v>30</v>
      </c>
      <c r="K46" s="3" t="s">
        <v>10748</v>
      </c>
      <c r="L46" s="3" t="s">
        <v>5530</v>
      </c>
      <c r="M46" s="3" t="s">
        <v>45785</v>
      </c>
      <c r="N46" s="3" t="s">
        <v>45796</v>
      </c>
      <c r="O46" s="3" t="s">
        <v>776</v>
      </c>
      <c r="P46" s="3" t="s">
        <v>25905</v>
      </c>
      <c r="Q46" s="3" t="s">
        <v>14120</v>
      </c>
      <c r="R46" s="4" t="s">
        <v>25906</v>
      </c>
      <c r="S46" s="10">
        <v>43035</v>
      </c>
      <c r="T46" s="3" t="s">
        <v>45730</v>
      </c>
      <c r="U46" s="3" t="s">
        <v>45730</v>
      </c>
      <c r="V46" s="3" t="s">
        <v>1732</v>
      </c>
      <c r="W46" s="3" t="s">
        <v>761</v>
      </c>
      <c r="X46" s="3" t="s">
        <v>486</v>
      </c>
      <c r="Y46" s="4" t="s">
        <v>25960</v>
      </c>
      <c r="Z46" s="3" t="s">
        <v>25991</v>
      </c>
      <c r="AA46" s="3" t="s">
        <v>25992</v>
      </c>
    </row>
    <row r="47" spans="1:27" x14ac:dyDescent="0.2">
      <c r="A47" s="3" t="s">
        <v>28428</v>
      </c>
      <c r="B47" s="3" t="s">
        <v>28428</v>
      </c>
      <c r="C47" s="3" t="s">
        <v>28429</v>
      </c>
      <c r="D47" s="3" t="s">
        <v>28430</v>
      </c>
      <c r="E47" s="3" t="s">
        <v>27</v>
      </c>
      <c r="F47" s="3" t="s">
        <v>27</v>
      </c>
      <c r="G47" s="3" t="s">
        <v>708</v>
      </c>
      <c r="H47" s="3" t="s">
        <v>46</v>
      </c>
      <c r="I47" s="3" t="s">
        <v>46</v>
      </c>
      <c r="J47" s="3" t="s">
        <v>1716</v>
      </c>
      <c r="K47" s="3" t="s">
        <v>710</v>
      </c>
      <c r="L47" s="3" t="s">
        <v>893</v>
      </c>
      <c r="M47" s="3" t="s">
        <v>45785</v>
      </c>
      <c r="N47" s="3" t="s">
        <v>45796</v>
      </c>
      <c r="O47" s="3" t="s">
        <v>776</v>
      </c>
      <c r="P47" s="3" t="s">
        <v>23136</v>
      </c>
      <c r="Q47" s="3" t="s">
        <v>28431</v>
      </c>
      <c r="R47" s="4" t="s">
        <v>28432</v>
      </c>
      <c r="S47" s="10">
        <v>43010</v>
      </c>
      <c r="T47" s="3" t="s">
        <v>45730</v>
      </c>
      <c r="U47" s="3" t="s">
        <v>45730</v>
      </c>
      <c r="V47" s="3" t="s">
        <v>715</v>
      </c>
      <c r="W47" s="3" t="s">
        <v>550</v>
      </c>
      <c r="X47" s="3" t="s">
        <v>1100</v>
      </c>
      <c r="Y47" s="4"/>
      <c r="Z47" s="3" t="s">
        <v>28433</v>
      </c>
      <c r="AA47" s="3" t="s">
        <v>28434</v>
      </c>
    </row>
    <row r="48" spans="1:27" x14ac:dyDescent="0.2">
      <c r="A48" s="3" t="s">
        <v>33254</v>
      </c>
      <c r="B48" s="3" t="s">
        <v>33254</v>
      </c>
      <c r="C48" s="3" t="s">
        <v>33255</v>
      </c>
      <c r="D48" s="3" t="s">
        <v>33218</v>
      </c>
      <c r="E48" s="3" t="s">
        <v>204</v>
      </c>
      <c r="F48" s="3" t="s">
        <v>204</v>
      </c>
      <c r="G48" s="3" t="s">
        <v>28</v>
      </c>
      <c r="H48" s="3" t="s">
        <v>470</v>
      </c>
      <c r="I48" s="3" t="s">
        <v>470</v>
      </c>
      <c r="J48" s="3" t="s">
        <v>486</v>
      </c>
      <c r="K48" s="3" t="s">
        <v>13587</v>
      </c>
      <c r="L48" s="3" t="s">
        <v>5547</v>
      </c>
      <c r="M48" s="3" t="s">
        <v>45785</v>
      </c>
      <c r="N48" s="3" t="s">
        <v>45796</v>
      </c>
      <c r="O48" s="3" t="s">
        <v>776</v>
      </c>
      <c r="P48" s="3" t="s">
        <v>33220</v>
      </c>
      <c r="Q48" s="3" t="s">
        <v>33221</v>
      </c>
      <c r="R48" s="4" t="s">
        <v>33222</v>
      </c>
      <c r="S48" s="10">
        <v>43038</v>
      </c>
      <c r="T48" s="3" t="s">
        <v>45730</v>
      </c>
      <c r="U48" s="3" t="s">
        <v>45730</v>
      </c>
      <c r="V48" s="3" t="s">
        <v>1732</v>
      </c>
      <c r="W48" s="3" t="s">
        <v>761</v>
      </c>
      <c r="X48" s="3" t="s">
        <v>486</v>
      </c>
      <c r="Y48" s="4" t="s">
        <v>10707</v>
      </c>
      <c r="Z48" s="3" t="s">
        <v>33256</v>
      </c>
      <c r="AA48" s="3" t="s">
        <v>33257</v>
      </c>
    </row>
    <row r="49" spans="1:27" x14ac:dyDescent="0.2">
      <c r="A49" s="3" t="s">
        <v>34538</v>
      </c>
      <c r="B49" s="3" t="s">
        <v>34538</v>
      </c>
      <c r="C49" s="3" t="s">
        <v>34539</v>
      </c>
      <c r="D49" s="3" t="s">
        <v>34499</v>
      </c>
      <c r="E49" s="3" t="s">
        <v>112</v>
      </c>
      <c r="F49" s="3" t="s">
        <v>112</v>
      </c>
      <c r="G49" s="3" t="s">
        <v>28</v>
      </c>
      <c r="H49" s="3" t="s">
        <v>113</v>
      </c>
      <c r="I49" s="3" t="s">
        <v>113</v>
      </c>
      <c r="J49" s="3" t="s">
        <v>486</v>
      </c>
      <c r="K49" s="3" t="s">
        <v>13528</v>
      </c>
      <c r="L49" s="3" t="s">
        <v>759</v>
      </c>
      <c r="M49" s="3" t="s">
        <v>45785</v>
      </c>
      <c r="N49" s="3" t="s">
        <v>45796</v>
      </c>
      <c r="O49" s="3" t="s">
        <v>776</v>
      </c>
      <c r="P49" s="3" t="s">
        <v>11988</v>
      </c>
      <c r="Q49" s="3" t="s">
        <v>32590</v>
      </c>
      <c r="R49" s="4" t="s">
        <v>34500</v>
      </c>
      <c r="S49" s="10">
        <v>43024</v>
      </c>
      <c r="T49" s="3" t="s">
        <v>45730</v>
      </c>
      <c r="U49" s="3" t="s">
        <v>45730</v>
      </c>
      <c r="V49" s="3" t="s">
        <v>1732</v>
      </c>
      <c r="W49" s="3" t="s">
        <v>761</v>
      </c>
      <c r="X49" s="3" t="s">
        <v>486</v>
      </c>
      <c r="Y49" s="4"/>
      <c r="Z49" s="3" t="s">
        <v>34540</v>
      </c>
      <c r="AA49" s="3" t="s">
        <v>34541</v>
      </c>
    </row>
    <row r="50" spans="1:27" x14ac:dyDescent="0.2">
      <c r="A50" s="3" t="s">
        <v>34542</v>
      </c>
      <c r="B50" s="3" t="s">
        <v>34542</v>
      </c>
      <c r="C50" s="3" t="s">
        <v>34543</v>
      </c>
      <c r="D50" s="3" t="s">
        <v>34499</v>
      </c>
      <c r="E50" s="3" t="s">
        <v>112</v>
      </c>
      <c r="F50" s="3" t="s">
        <v>112</v>
      </c>
      <c r="G50" s="3" t="s">
        <v>28</v>
      </c>
      <c r="H50" s="3" t="s">
        <v>123</v>
      </c>
      <c r="I50" s="3" t="s">
        <v>123</v>
      </c>
      <c r="J50" s="3" t="s">
        <v>486</v>
      </c>
      <c r="K50" s="3" t="s">
        <v>8365</v>
      </c>
      <c r="L50" s="3" t="s">
        <v>768</v>
      </c>
      <c r="M50" s="3" t="s">
        <v>45785</v>
      </c>
      <c r="N50" s="3" t="s">
        <v>45796</v>
      </c>
      <c r="O50" s="3" t="s">
        <v>776</v>
      </c>
      <c r="P50" s="3" t="s">
        <v>11988</v>
      </c>
      <c r="Q50" s="3" t="s">
        <v>32590</v>
      </c>
      <c r="R50" s="4" t="s">
        <v>34500</v>
      </c>
      <c r="S50" s="10">
        <v>43025</v>
      </c>
      <c r="T50" s="3" t="s">
        <v>45730</v>
      </c>
      <c r="U50" s="3" t="s">
        <v>45730</v>
      </c>
      <c r="V50" s="3" t="s">
        <v>1732</v>
      </c>
      <c r="W50" s="3" t="s">
        <v>761</v>
      </c>
      <c r="X50" s="3" t="s">
        <v>486</v>
      </c>
      <c r="Y50" s="4"/>
      <c r="Z50" s="3" t="s">
        <v>34544</v>
      </c>
      <c r="AA50" s="3" t="s">
        <v>34545</v>
      </c>
    </row>
    <row r="51" spans="1:27" x14ac:dyDescent="0.2">
      <c r="A51" s="3" t="s">
        <v>34546</v>
      </c>
      <c r="B51" s="3" t="s">
        <v>34546</v>
      </c>
      <c r="C51" s="3" t="s">
        <v>34547</v>
      </c>
      <c r="D51" s="3" t="s">
        <v>34499</v>
      </c>
      <c r="E51" s="3" t="s">
        <v>133</v>
      </c>
      <c r="F51" s="3" t="s">
        <v>133</v>
      </c>
      <c r="G51" s="3" t="s">
        <v>28</v>
      </c>
      <c r="H51" s="3" t="s">
        <v>134</v>
      </c>
      <c r="I51" s="3" t="s">
        <v>134</v>
      </c>
      <c r="J51" s="3" t="s">
        <v>486</v>
      </c>
      <c r="K51" s="3" t="s">
        <v>8392</v>
      </c>
      <c r="L51" s="3" t="s">
        <v>775</v>
      </c>
      <c r="M51" s="3" t="s">
        <v>45785</v>
      </c>
      <c r="N51" s="3" t="s">
        <v>45796</v>
      </c>
      <c r="O51" s="3" t="s">
        <v>776</v>
      </c>
      <c r="P51" s="3" t="s">
        <v>11988</v>
      </c>
      <c r="Q51" s="3" t="s">
        <v>32590</v>
      </c>
      <c r="R51" s="4" t="s">
        <v>34500</v>
      </c>
      <c r="S51" s="10">
        <v>43026</v>
      </c>
      <c r="T51" s="3" t="s">
        <v>45730</v>
      </c>
      <c r="U51" s="3" t="s">
        <v>45730</v>
      </c>
      <c r="V51" s="3" t="s">
        <v>1732</v>
      </c>
      <c r="W51" s="3" t="s">
        <v>761</v>
      </c>
      <c r="X51" s="3" t="s">
        <v>486</v>
      </c>
      <c r="Y51" s="4"/>
      <c r="Z51" s="3" t="s">
        <v>34548</v>
      </c>
      <c r="AA51" s="3" t="s">
        <v>34549</v>
      </c>
    </row>
    <row r="52" spans="1:27" x14ac:dyDescent="0.2">
      <c r="A52" s="3" t="s">
        <v>34550</v>
      </c>
      <c r="B52" s="3" t="s">
        <v>34550</v>
      </c>
      <c r="C52" s="3" t="s">
        <v>34551</v>
      </c>
      <c r="D52" s="3" t="s">
        <v>34499</v>
      </c>
      <c r="E52" s="3" t="s">
        <v>133</v>
      </c>
      <c r="F52" s="3" t="s">
        <v>133</v>
      </c>
      <c r="G52" s="3" t="s">
        <v>28</v>
      </c>
      <c r="H52" s="3" t="s">
        <v>144</v>
      </c>
      <c r="I52" s="3" t="s">
        <v>144</v>
      </c>
      <c r="J52" s="3" t="s">
        <v>486</v>
      </c>
      <c r="K52" s="3" t="s">
        <v>5376</v>
      </c>
      <c r="L52" s="3" t="s">
        <v>782</v>
      </c>
      <c r="M52" s="3" t="s">
        <v>45785</v>
      </c>
      <c r="N52" s="3" t="s">
        <v>45796</v>
      </c>
      <c r="O52" s="3" t="s">
        <v>776</v>
      </c>
      <c r="P52" s="3" t="s">
        <v>11988</v>
      </c>
      <c r="Q52" s="3" t="s">
        <v>32590</v>
      </c>
      <c r="R52" s="4" t="s">
        <v>34500</v>
      </c>
      <c r="S52" s="10">
        <v>43027</v>
      </c>
      <c r="T52" s="3" t="s">
        <v>45730</v>
      </c>
      <c r="U52" s="3" t="s">
        <v>45730</v>
      </c>
      <c r="V52" s="3" t="s">
        <v>1732</v>
      </c>
      <c r="W52" s="3" t="s">
        <v>761</v>
      </c>
      <c r="X52" s="3" t="s">
        <v>486</v>
      </c>
      <c r="Y52" s="4"/>
      <c r="Z52" s="3" t="s">
        <v>34552</v>
      </c>
      <c r="AA52" s="3" t="s">
        <v>34553</v>
      </c>
    </row>
    <row r="53" spans="1:27" x14ac:dyDescent="0.2">
      <c r="A53" s="3" t="s">
        <v>34554</v>
      </c>
      <c r="B53" s="3" t="s">
        <v>34554</v>
      </c>
      <c r="C53" s="3" t="s">
        <v>34555</v>
      </c>
      <c r="D53" s="3" t="s">
        <v>34499</v>
      </c>
      <c r="E53" s="3" t="s">
        <v>133</v>
      </c>
      <c r="F53" s="3" t="s">
        <v>133</v>
      </c>
      <c r="G53" s="3" t="s">
        <v>28</v>
      </c>
      <c r="H53" s="3" t="s">
        <v>174</v>
      </c>
      <c r="I53" s="3" t="s">
        <v>174</v>
      </c>
      <c r="J53" s="3" t="s">
        <v>486</v>
      </c>
      <c r="K53" s="3" t="s">
        <v>8445</v>
      </c>
      <c r="L53" s="3" t="s">
        <v>5422</v>
      </c>
      <c r="M53" s="3" t="s">
        <v>45785</v>
      </c>
      <c r="N53" s="3" t="s">
        <v>45796</v>
      </c>
      <c r="O53" s="3" t="s">
        <v>776</v>
      </c>
      <c r="P53" s="3" t="s">
        <v>11988</v>
      </c>
      <c r="Q53" s="3" t="s">
        <v>32590</v>
      </c>
      <c r="R53" s="4" t="s">
        <v>34500</v>
      </c>
      <c r="S53" s="10">
        <v>43028</v>
      </c>
      <c r="T53" s="3" t="s">
        <v>45730</v>
      </c>
      <c r="U53" s="3" t="s">
        <v>45730</v>
      </c>
      <c r="V53" s="3" t="s">
        <v>1732</v>
      </c>
      <c r="W53" s="3" t="s">
        <v>761</v>
      </c>
      <c r="X53" s="3" t="s">
        <v>486</v>
      </c>
      <c r="Y53" s="4"/>
      <c r="Z53" s="3" t="s">
        <v>34556</v>
      </c>
      <c r="AA53" s="3" t="s">
        <v>34557</v>
      </c>
    </row>
    <row r="54" spans="1:27" x14ac:dyDescent="0.2">
      <c r="A54" s="3" t="s">
        <v>34558</v>
      </c>
      <c r="B54" s="3" t="s">
        <v>34558</v>
      </c>
      <c r="C54" s="3" t="s">
        <v>34559</v>
      </c>
      <c r="D54" s="3" t="s">
        <v>34499</v>
      </c>
      <c r="E54" s="3" t="s">
        <v>133</v>
      </c>
      <c r="F54" s="3" t="s">
        <v>133</v>
      </c>
      <c r="G54" s="3" t="s">
        <v>28</v>
      </c>
      <c r="H54" s="3" t="s">
        <v>154</v>
      </c>
      <c r="I54" s="3" t="s">
        <v>154</v>
      </c>
      <c r="J54" s="3" t="s">
        <v>486</v>
      </c>
      <c r="K54" s="3" t="s">
        <v>8470</v>
      </c>
      <c r="L54" s="3" t="s">
        <v>799</v>
      </c>
      <c r="M54" s="3" t="s">
        <v>45785</v>
      </c>
      <c r="N54" s="3" t="s">
        <v>45796</v>
      </c>
      <c r="O54" s="3" t="s">
        <v>776</v>
      </c>
      <c r="P54" s="3" t="s">
        <v>11988</v>
      </c>
      <c r="Q54" s="3" t="s">
        <v>32590</v>
      </c>
      <c r="R54" s="4" t="s">
        <v>34500</v>
      </c>
      <c r="S54" s="10">
        <v>43031</v>
      </c>
      <c r="T54" s="3" t="s">
        <v>45730</v>
      </c>
      <c r="U54" s="3" t="s">
        <v>45730</v>
      </c>
      <c r="V54" s="3" t="s">
        <v>1732</v>
      </c>
      <c r="W54" s="3" t="s">
        <v>761</v>
      </c>
      <c r="X54" s="3" t="s">
        <v>486</v>
      </c>
      <c r="Y54" s="4"/>
      <c r="Z54" s="3" t="s">
        <v>34560</v>
      </c>
      <c r="AA54" s="3" t="s">
        <v>34561</v>
      </c>
    </row>
    <row r="55" spans="1:27" x14ac:dyDescent="0.2">
      <c r="A55" s="3" t="s">
        <v>39910</v>
      </c>
      <c r="B55" s="3" t="s">
        <v>39910</v>
      </c>
      <c r="C55" s="3" t="s">
        <v>39911</v>
      </c>
      <c r="D55" s="3" t="s">
        <v>39882</v>
      </c>
      <c r="E55" s="3" t="s">
        <v>112</v>
      </c>
      <c r="F55" s="3" t="s">
        <v>112</v>
      </c>
      <c r="G55" s="3" t="s">
        <v>28</v>
      </c>
      <c r="H55" s="3" t="s">
        <v>372</v>
      </c>
      <c r="I55" s="3" t="s">
        <v>372</v>
      </c>
      <c r="J55" s="3" t="s">
        <v>30</v>
      </c>
      <c r="K55" s="3" t="s">
        <v>373</v>
      </c>
      <c r="L55" s="3" t="s">
        <v>8294</v>
      </c>
      <c r="M55" s="3" t="s">
        <v>45785</v>
      </c>
      <c r="N55" s="3" t="s">
        <v>45796</v>
      </c>
      <c r="O55" s="3" t="s">
        <v>776</v>
      </c>
      <c r="P55" s="3" t="s">
        <v>39883</v>
      </c>
      <c r="Q55" s="3" t="s">
        <v>39884</v>
      </c>
      <c r="R55" s="4" t="s">
        <v>39885</v>
      </c>
      <c r="S55" s="10">
        <v>43020</v>
      </c>
      <c r="T55" s="3" t="s">
        <v>45730</v>
      </c>
      <c r="U55" s="3" t="s">
        <v>45730</v>
      </c>
      <c r="V55" s="3" t="s">
        <v>38</v>
      </c>
      <c r="W55" s="3" t="s">
        <v>485</v>
      </c>
      <c r="X55" s="3" t="s">
        <v>486</v>
      </c>
      <c r="Y55" s="4"/>
      <c r="Z55" s="3" t="s">
        <v>39912</v>
      </c>
      <c r="AA55" s="3" t="s">
        <v>39913</v>
      </c>
    </row>
    <row r="56" spans="1:27" x14ac:dyDescent="0.2">
      <c r="A56" s="3" t="s">
        <v>39914</v>
      </c>
      <c r="B56" s="3" t="s">
        <v>39914</v>
      </c>
      <c r="C56" s="3" t="s">
        <v>39915</v>
      </c>
      <c r="D56" s="3" t="s">
        <v>39882</v>
      </c>
      <c r="E56" s="3" t="s">
        <v>112</v>
      </c>
      <c r="F56" s="3" t="s">
        <v>112</v>
      </c>
      <c r="G56" s="3" t="s">
        <v>28</v>
      </c>
      <c r="H56" s="3" t="s">
        <v>113</v>
      </c>
      <c r="I56" s="3" t="s">
        <v>113</v>
      </c>
      <c r="J56" s="3" t="s">
        <v>30</v>
      </c>
      <c r="K56" s="3" t="s">
        <v>409</v>
      </c>
      <c r="L56" s="3" t="s">
        <v>10706</v>
      </c>
      <c r="M56" s="3" t="s">
        <v>45785</v>
      </c>
      <c r="N56" s="3" t="s">
        <v>45796</v>
      </c>
      <c r="O56" s="3" t="s">
        <v>776</v>
      </c>
      <c r="P56" s="3" t="s">
        <v>39883</v>
      </c>
      <c r="Q56" s="3" t="s">
        <v>39884</v>
      </c>
      <c r="R56" s="4" t="s">
        <v>39885</v>
      </c>
      <c r="S56" s="10">
        <v>43024</v>
      </c>
      <c r="T56" s="3" t="s">
        <v>45730</v>
      </c>
      <c r="U56" s="3" t="s">
        <v>45730</v>
      </c>
      <c r="V56" s="3" t="s">
        <v>38</v>
      </c>
      <c r="W56" s="3" t="s">
        <v>485</v>
      </c>
      <c r="X56" s="3" t="s">
        <v>486</v>
      </c>
      <c r="Y56" s="4"/>
      <c r="Z56" s="3" t="s">
        <v>39916</v>
      </c>
      <c r="AA56" s="3" t="s">
        <v>39917</v>
      </c>
    </row>
    <row r="57" spans="1:27" x14ac:dyDescent="0.2">
      <c r="A57" s="3" t="s">
        <v>39918</v>
      </c>
      <c r="B57" s="3" t="s">
        <v>39918</v>
      </c>
      <c r="C57" s="3" t="s">
        <v>39919</v>
      </c>
      <c r="D57" s="3" t="s">
        <v>39882</v>
      </c>
      <c r="E57" s="3" t="s">
        <v>112</v>
      </c>
      <c r="F57" s="3" t="s">
        <v>112</v>
      </c>
      <c r="G57" s="3" t="s">
        <v>28</v>
      </c>
      <c r="H57" s="3" t="s">
        <v>123</v>
      </c>
      <c r="I57" s="3" t="s">
        <v>123</v>
      </c>
      <c r="J57" s="3" t="s">
        <v>30</v>
      </c>
      <c r="K57" s="3" t="s">
        <v>418</v>
      </c>
      <c r="L57" s="3" t="s">
        <v>5357</v>
      </c>
      <c r="M57" s="3" t="s">
        <v>45785</v>
      </c>
      <c r="N57" s="3" t="s">
        <v>45796</v>
      </c>
      <c r="O57" s="3" t="s">
        <v>776</v>
      </c>
      <c r="P57" s="3" t="s">
        <v>39883</v>
      </c>
      <c r="Q57" s="3" t="s">
        <v>39884</v>
      </c>
      <c r="R57" s="4" t="s">
        <v>39885</v>
      </c>
      <c r="S57" s="10">
        <v>43025</v>
      </c>
      <c r="T57" s="3" t="s">
        <v>45730</v>
      </c>
      <c r="U57" s="3" t="s">
        <v>45730</v>
      </c>
      <c r="V57" s="3" t="s">
        <v>38</v>
      </c>
      <c r="W57" s="3" t="s">
        <v>485</v>
      </c>
      <c r="X57" s="3" t="s">
        <v>486</v>
      </c>
      <c r="Y57" s="4"/>
      <c r="Z57" s="3" t="s">
        <v>39920</v>
      </c>
      <c r="AA57" s="3" t="s">
        <v>39921</v>
      </c>
    </row>
    <row r="58" spans="1:27" x14ac:dyDescent="0.2">
      <c r="A58" s="3" t="s">
        <v>39922</v>
      </c>
      <c r="B58" s="3" t="s">
        <v>39922</v>
      </c>
      <c r="C58" s="3" t="s">
        <v>39923</v>
      </c>
      <c r="D58" s="3" t="s">
        <v>39882</v>
      </c>
      <c r="E58" s="3" t="s">
        <v>133</v>
      </c>
      <c r="F58" s="3"/>
      <c r="G58" s="3" t="s">
        <v>28</v>
      </c>
      <c r="H58" s="3" t="s">
        <v>134</v>
      </c>
      <c r="I58" s="3"/>
      <c r="J58" s="3" t="s">
        <v>30</v>
      </c>
      <c r="K58" s="3" t="s">
        <v>2047</v>
      </c>
      <c r="L58" s="3" t="s">
        <v>775</v>
      </c>
      <c r="M58" s="3" t="s">
        <v>45785</v>
      </c>
      <c r="N58" s="3" t="s">
        <v>45796</v>
      </c>
      <c r="O58" s="3" t="s">
        <v>776</v>
      </c>
      <c r="P58" s="3" t="s">
        <v>39883</v>
      </c>
      <c r="Q58" s="3" t="s">
        <v>39884</v>
      </c>
      <c r="R58" s="4" t="s">
        <v>39885</v>
      </c>
      <c r="S58" s="10">
        <v>43026</v>
      </c>
      <c r="T58" s="3" t="s">
        <v>45730</v>
      </c>
      <c r="U58" s="3" t="s">
        <v>45730</v>
      </c>
      <c r="V58" s="3" t="s">
        <v>38</v>
      </c>
      <c r="W58" s="3" t="s">
        <v>761</v>
      </c>
      <c r="X58" s="3" t="s">
        <v>792</v>
      </c>
      <c r="Y58" s="4"/>
      <c r="Z58" s="3" t="s">
        <v>39924</v>
      </c>
      <c r="AA58" s="3"/>
    </row>
    <row r="59" spans="1:27" x14ac:dyDescent="0.2">
      <c r="A59" s="3" t="s">
        <v>39925</v>
      </c>
      <c r="B59" s="3" t="s">
        <v>39925</v>
      </c>
      <c r="C59" s="3" t="s">
        <v>39926</v>
      </c>
      <c r="D59" s="3" t="s">
        <v>39882</v>
      </c>
      <c r="E59" s="3" t="s">
        <v>133</v>
      </c>
      <c r="F59" s="3"/>
      <c r="G59" s="3" t="s">
        <v>28</v>
      </c>
      <c r="H59" s="3" t="s">
        <v>144</v>
      </c>
      <c r="I59" s="3"/>
      <c r="J59" s="3" t="s">
        <v>30</v>
      </c>
      <c r="K59" s="3" t="s">
        <v>2054</v>
      </c>
      <c r="L59" s="3" t="s">
        <v>782</v>
      </c>
      <c r="M59" s="3" t="s">
        <v>45785</v>
      </c>
      <c r="N59" s="3" t="s">
        <v>45796</v>
      </c>
      <c r="O59" s="3" t="s">
        <v>776</v>
      </c>
      <c r="P59" s="3" t="s">
        <v>39883</v>
      </c>
      <c r="Q59" s="3" t="s">
        <v>39884</v>
      </c>
      <c r="R59" s="4" t="s">
        <v>39885</v>
      </c>
      <c r="S59" s="10">
        <v>43027</v>
      </c>
      <c r="T59" s="3" t="s">
        <v>45730</v>
      </c>
      <c r="U59" s="3" t="s">
        <v>45730</v>
      </c>
      <c r="V59" s="3" t="s">
        <v>38</v>
      </c>
      <c r="W59" s="3" t="s">
        <v>761</v>
      </c>
      <c r="X59" s="3" t="s">
        <v>792</v>
      </c>
      <c r="Y59" s="4"/>
      <c r="Z59" s="3" t="s">
        <v>39927</v>
      </c>
      <c r="AA59" s="3"/>
    </row>
    <row r="60" spans="1:27" x14ac:dyDescent="0.2">
      <c r="A60" s="3" t="s">
        <v>39928</v>
      </c>
      <c r="B60" s="3" t="s">
        <v>39928</v>
      </c>
      <c r="C60" s="3" t="s">
        <v>39929</v>
      </c>
      <c r="D60" s="3" t="s">
        <v>39882</v>
      </c>
      <c r="E60" s="3" t="s">
        <v>133</v>
      </c>
      <c r="F60" s="3"/>
      <c r="G60" s="3" t="s">
        <v>28</v>
      </c>
      <c r="H60" s="3" t="s">
        <v>174</v>
      </c>
      <c r="I60" s="3"/>
      <c r="J60" s="3" t="s">
        <v>30</v>
      </c>
      <c r="K60" s="3" t="s">
        <v>2061</v>
      </c>
      <c r="L60" s="3" t="s">
        <v>5422</v>
      </c>
      <c r="M60" s="3" t="s">
        <v>45785</v>
      </c>
      <c r="N60" s="3" t="s">
        <v>45796</v>
      </c>
      <c r="O60" s="3" t="s">
        <v>776</v>
      </c>
      <c r="P60" s="3" t="s">
        <v>39883</v>
      </c>
      <c r="Q60" s="3" t="s">
        <v>39884</v>
      </c>
      <c r="R60" s="4" t="s">
        <v>39885</v>
      </c>
      <c r="S60" s="10">
        <v>43028</v>
      </c>
      <c r="T60" s="3" t="s">
        <v>45730</v>
      </c>
      <c r="U60" s="3" t="s">
        <v>45730</v>
      </c>
      <c r="V60" s="3" t="s">
        <v>38</v>
      </c>
      <c r="W60" s="3" t="s">
        <v>761</v>
      </c>
      <c r="X60" s="3" t="s">
        <v>792</v>
      </c>
      <c r="Y60" s="4"/>
      <c r="Z60" s="3" t="s">
        <v>39930</v>
      </c>
      <c r="AA60" s="3"/>
    </row>
    <row r="61" spans="1:27" x14ac:dyDescent="0.2">
      <c r="A61" s="3" t="s">
        <v>39931</v>
      </c>
      <c r="B61" s="3" t="s">
        <v>39931</v>
      </c>
      <c r="C61" s="3" t="s">
        <v>39932</v>
      </c>
      <c r="D61" s="3" t="s">
        <v>39882</v>
      </c>
      <c r="E61" s="3" t="s">
        <v>133</v>
      </c>
      <c r="F61" s="3"/>
      <c r="G61" s="3" t="s">
        <v>28</v>
      </c>
      <c r="H61" s="3" t="s">
        <v>154</v>
      </c>
      <c r="I61" s="3"/>
      <c r="J61" s="3" t="s">
        <v>30</v>
      </c>
      <c r="K61" s="3" t="s">
        <v>2068</v>
      </c>
      <c r="L61" s="3" t="s">
        <v>799</v>
      </c>
      <c r="M61" s="3" t="s">
        <v>45785</v>
      </c>
      <c r="N61" s="3" t="s">
        <v>45796</v>
      </c>
      <c r="O61" s="3" t="s">
        <v>776</v>
      </c>
      <c r="P61" s="3" t="s">
        <v>39883</v>
      </c>
      <c r="Q61" s="3" t="s">
        <v>39884</v>
      </c>
      <c r="R61" s="4" t="s">
        <v>39885</v>
      </c>
      <c r="S61" s="10">
        <v>43031</v>
      </c>
      <c r="T61" s="3" t="s">
        <v>45730</v>
      </c>
      <c r="U61" s="3" t="s">
        <v>45730</v>
      </c>
      <c r="V61" s="3" t="s">
        <v>38</v>
      </c>
      <c r="W61" s="3" t="s">
        <v>761</v>
      </c>
      <c r="X61" s="3" t="s">
        <v>792</v>
      </c>
      <c r="Y61" s="4"/>
      <c r="Z61" s="3" t="s">
        <v>39933</v>
      </c>
      <c r="AA61" s="3"/>
    </row>
    <row r="62" spans="1:27" x14ac:dyDescent="0.2">
      <c r="A62" s="3" t="s">
        <v>39934</v>
      </c>
      <c r="B62" s="3" t="s">
        <v>39934</v>
      </c>
      <c r="C62" s="3" t="s">
        <v>39935</v>
      </c>
      <c r="D62" s="3" t="s">
        <v>39882</v>
      </c>
      <c r="E62" s="3" t="s">
        <v>133</v>
      </c>
      <c r="F62" s="3"/>
      <c r="G62" s="3" t="s">
        <v>28</v>
      </c>
      <c r="H62" s="3" t="s">
        <v>164</v>
      </c>
      <c r="I62" s="3"/>
      <c r="J62" s="3" t="s">
        <v>30</v>
      </c>
      <c r="K62" s="3" t="s">
        <v>2073</v>
      </c>
      <c r="L62" s="3" t="s">
        <v>805</v>
      </c>
      <c r="M62" s="3" t="s">
        <v>45785</v>
      </c>
      <c r="N62" s="3" t="s">
        <v>45796</v>
      </c>
      <c r="O62" s="3" t="s">
        <v>776</v>
      </c>
      <c r="P62" s="3" t="s">
        <v>39883</v>
      </c>
      <c r="Q62" s="3" t="s">
        <v>39884</v>
      </c>
      <c r="R62" s="4" t="s">
        <v>39885</v>
      </c>
      <c r="S62" s="10">
        <v>43032</v>
      </c>
      <c r="T62" s="3" t="s">
        <v>45730</v>
      </c>
      <c r="U62" s="3" t="s">
        <v>45730</v>
      </c>
      <c r="V62" s="3" t="s">
        <v>38</v>
      </c>
      <c r="W62" s="3" t="s">
        <v>761</v>
      </c>
      <c r="X62" s="3" t="s">
        <v>792</v>
      </c>
      <c r="Y62" s="4"/>
      <c r="Z62" s="3" t="s">
        <v>39936</v>
      </c>
      <c r="AA62" s="3"/>
    </row>
    <row r="63" spans="1:27" x14ac:dyDescent="0.2">
      <c r="A63" s="3" t="s">
        <v>39937</v>
      </c>
      <c r="B63" s="3" t="s">
        <v>39937</v>
      </c>
      <c r="C63" s="3" t="s">
        <v>39938</v>
      </c>
      <c r="D63" s="3" t="s">
        <v>39882</v>
      </c>
      <c r="E63" s="3" t="s">
        <v>204</v>
      </c>
      <c r="F63" s="3" t="s">
        <v>204</v>
      </c>
      <c r="G63" s="3" t="s">
        <v>28</v>
      </c>
      <c r="H63" s="3" t="s">
        <v>205</v>
      </c>
      <c r="I63" s="3" t="s">
        <v>205</v>
      </c>
      <c r="J63" s="3" t="s">
        <v>30</v>
      </c>
      <c r="K63" s="3" t="s">
        <v>427</v>
      </c>
      <c r="L63" s="3" t="s">
        <v>5498</v>
      </c>
      <c r="M63" s="3" t="s">
        <v>45785</v>
      </c>
      <c r="N63" s="3" t="s">
        <v>45796</v>
      </c>
      <c r="O63" s="3" t="s">
        <v>776</v>
      </c>
      <c r="P63" s="3" t="s">
        <v>39883</v>
      </c>
      <c r="Q63" s="3" t="s">
        <v>39884</v>
      </c>
      <c r="R63" s="4" t="s">
        <v>39885</v>
      </c>
      <c r="S63" s="10">
        <v>43033</v>
      </c>
      <c r="T63" s="3" t="s">
        <v>45730</v>
      </c>
      <c r="U63" s="3" t="s">
        <v>45730</v>
      </c>
      <c r="V63" s="3" t="s">
        <v>38</v>
      </c>
      <c r="W63" s="3" t="s">
        <v>485</v>
      </c>
      <c r="X63" s="3" t="s">
        <v>486</v>
      </c>
      <c r="Y63" s="4"/>
      <c r="Z63" s="3" t="s">
        <v>39939</v>
      </c>
      <c r="AA63" s="3" t="s">
        <v>39940</v>
      </c>
    </row>
    <row r="64" spans="1:27" x14ac:dyDescent="0.2">
      <c r="A64" s="3" t="s">
        <v>39941</v>
      </c>
      <c r="B64" s="3" t="s">
        <v>39941</v>
      </c>
      <c r="C64" s="3" t="s">
        <v>39942</v>
      </c>
      <c r="D64" s="3" t="s">
        <v>39882</v>
      </c>
      <c r="E64" s="3" t="s">
        <v>204</v>
      </c>
      <c r="F64" s="3" t="s">
        <v>204</v>
      </c>
      <c r="G64" s="3" t="s">
        <v>28</v>
      </c>
      <c r="H64" s="3" t="s">
        <v>215</v>
      </c>
      <c r="I64" s="3" t="s">
        <v>215</v>
      </c>
      <c r="J64" s="3" t="s">
        <v>30</v>
      </c>
      <c r="K64" s="3" t="s">
        <v>436</v>
      </c>
      <c r="L64" s="3" t="s">
        <v>20333</v>
      </c>
      <c r="M64" s="3" t="s">
        <v>45785</v>
      </c>
      <c r="N64" s="3" t="s">
        <v>45796</v>
      </c>
      <c r="O64" s="3" t="s">
        <v>776</v>
      </c>
      <c r="P64" s="3" t="s">
        <v>39883</v>
      </c>
      <c r="Q64" s="3" t="s">
        <v>39884</v>
      </c>
      <c r="R64" s="4" t="s">
        <v>39885</v>
      </c>
      <c r="S64" s="10">
        <v>43034</v>
      </c>
      <c r="T64" s="3" t="s">
        <v>45730</v>
      </c>
      <c r="U64" s="3" t="s">
        <v>45730</v>
      </c>
      <c r="V64" s="3" t="s">
        <v>38</v>
      </c>
      <c r="W64" s="3" t="s">
        <v>485</v>
      </c>
      <c r="X64" s="3" t="s">
        <v>486</v>
      </c>
      <c r="Y64" s="4"/>
      <c r="Z64" s="3" t="s">
        <v>39943</v>
      </c>
      <c r="AA64" s="3" t="s">
        <v>39944</v>
      </c>
    </row>
    <row r="65" spans="1:27" x14ac:dyDescent="0.2">
      <c r="A65" s="3" t="s">
        <v>39945</v>
      </c>
      <c r="B65" s="3" t="s">
        <v>39945</v>
      </c>
      <c r="C65" s="3" t="s">
        <v>39946</v>
      </c>
      <c r="D65" s="3" t="s">
        <v>39882</v>
      </c>
      <c r="E65" s="3" t="s">
        <v>204</v>
      </c>
      <c r="F65" s="3" t="s">
        <v>204</v>
      </c>
      <c r="G65" s="3" t="s">
        <v>28</v>
      </c>
      <c r="H65" s="3" t="s">
        <v>225</v>
      </c>
      <c r="I65" s="3" t="s">
        <v>225</v>
      </c>
      <c r="J65" s="3" t="s">
        <v>30</v>
      </c>
      <c r="K65" s="3" t="s">
        <v>445</v>
      </c>
      <c r="L65" s="3" t="s">
        <v>2090</v>
      </c>
      <c r="M65" s="3" t="s">
        <v>45785</v>
      </c>
      <c r="N65" s="3" t="s">
        <v>45796</v>
      </c>
      <c r="O65" s="3" t="s">
        <v>776</v>
      </c>
      <c r="P65" s="3" t="s">
        <v>39883</v>
      </c>
      <c r="Q65" s="3" t="s">
        <v>39884</v>
      </c>
      <c r="R65" s="4" t="s">
        <v>39885</v>
      </c>
      <c r="S65" s="10">
        <v>43035</v>
      </c>
      <c r="T65" s="3" t="s">
        <v>45730</v>
      </c>
      <c r="U65" s="3" t="s">
        <v>45730</v>
      </c>
      <c r="V65" s="3" t="s">
        <v>38</v>
      </c>
      <c r="W65" s="3" t="s">
        <v>485</v>
      </c>
      <c r="X65" s="3" t="s">
        <v>486</v>
      </c>
      <c r="Y65" s="4"/>
      <c r="Z65" s="3" t="s">
        <v>39947</v>
      </c>
      <c r="AA65" s="3" t="s">
        <v>39948</v>
      </c>
    </row>
    <row r="66" spans="1:27" x14ac:dyDescent="0.2">
      <c r="A66" s="3" t="s">
        <v>39949</v>
      </c>
      <c r="B66" s="3" t="s">
        <v>39949</v>
      </c>
      <c r="C66" s="3" t="s">
        <v>39950</v>
      </c>
      <c r="D66" s="3" t="s">
        <v>39882</v>
      </c>
      <c r="E66" s="3" t="s">
        <v>204</v>
      </c>
      <c r="F66" s="3" t="s">
        <v>204</v>
      </c>
      <c r="G66" s="3" t="s">
        <v>28</v>
      </c>
      <c r="H66" s="3" t="s">
        <v>470</v>
      </c>
      <c r="I66" s="3" t="s">
        <v>470</v>
      </c>
      <c r="J66" s="3" t="s">
        <v>30</v>
      </c>
      <c r="K66" s="3" t="s">
        <v>471</v>
      </c>
      <c r="L66" s="3" t="s">
        <v>9304</v>
      </c>
      <c r="M66" s="3" t="s">
        <v>45785</v>
      </c>
      <c r="N66" s="3" t="s">
        <v>45796</v>
      </c>
      <c r="O66" s="3" t="s">
        <v>776</v>
      </c>
      <c r="P66" s="3" t="s">
        <v>39883</v>
      </c>
      <c r="Q66" s="3" t="s">
        <v>39884</v>
      </c>
      <c r="R66" s="4" t="s">
        <v>39885</v>
      </c>
      <c r="S66" s="10">
        <v>43038</v>
      </c>
      <c r="T66" s="3" t="s">
        <v>45730</v>
      </c>
      <c r="U66" s="3" t="s">
        <v>45730</v>
      </c>
      <c r="V66" s="3" t="s">
        <v>38</v>
      </c>
      <c r="W66" s="3" t="s">
        <v>485</v>
      </c>
      <c r="X66" s="3" t="s">
        <v>486</v>
      </c>
      <c r="Y66" s="4"/>
      <c r="Z66" s="3" t="s">
        <v>39951</v>
      </c>
      <c r="AA66" s="3" t="s">
        <v>39952</v>
      </c>
    </row>
    <row r="67" spans="1:27" x14ac:dyDescent="0.2">
      <c r="A67" s="3" t="s">
        <v>39953</v>
      </c>
      <c r="B67" s="3" t="s">
        <v>39953</v>
      </c>
      <c r="C67" s="3" t="s">
        <v>39954</v>
      </c>
      <c r="D67" s="3" t="s">
        <v>39882</v>
      </c>
      <c r="E67" s="3" t="s">
        <v>204</v>
      </c>
      <c r="F67" s="3" t="s">
        <v>204</v>
      </c>
      <c r="G67" s="3" t="s">
        <v>28</v>
      </c>
      <c r="H67" s="3" t="s">
        <v>480</v>
      </c>
      <c r="I67" s="3" t="s">
        <v>480</v>
      </c>
      <c r="J67" s="3" t="s">
        <v>30</v>
      </c>
      <c r="K67" s="3" t="s">
        <v>481</v>
      </c>
      <c r="L67" s="3" t="s">
        <v>482</v>
      </c>
      <c r="M67" s="3" t="s">
        <v>45785</v>
      </c>
      <c r="N67" s="3" t="s">
        <v>45796</v>
      </c>
      <c r="O67" s="3" t="s">
        <v>776</v>
      </c>
      <c r="P67" s="3" t="s">
        <v>39883</v>
      </c>
      <c r="Q67" s="3" t="s">
        <v>39884</v>
      </c>
      <c r="R67" s="4" t="s">
        <v>39885</v>
      </c>
      <c r="S67" s="10">
        <v>43039</v>
      </c>
      <c r="T67" s="3" t="s">
        <v>45730</v>
      </c>
      <c r="U67" s="3" t="s">
        <v>45730</v>
      </c>
      <c r="V67" s="3" t="s">
        <v>38</v>
      </c>
      <c r="W67" s="3" t="s">
        <v>485</v>
      </c>
      <c r="X67" s="3" t="s">
        <v>486</v>
      </c>
      <c r="Y67" s="4"/>
      <c r="Z67" s="3" t="s">
        <v>39955</v>
      </c>
      <c r="AA67" s="3" t="s">
        <v>39956</v>
      </c>
    </row>
    <row r="68" spans="1:27" x14ac:dyDescent="0.2">
      <c r="A68" s="3" t="s">
        <v>39957</v>
      </c>
      <c r="B68" s="3" t="s">
        <v>39957</v>
      </c>
      <c r="C68" s="3" t="s">
        <v>39958</v>
      </c>
      <c r="D68" s="3" t="s">
        <v>39882</v>
      </c>
      <c r="E68" s="3" t="s">
        <v>255</v>
      </c>
      <c r="F68" s="3" t="s">
        <v>255</v>
      </c>
      <c r="G68" s="3" t="s">
        <v>28</v>
      </c>
      <c r="H68" s="3" t="s">
        <v>499</v>
      </c>
      <c r="I68" s="3" t="s">
        <v>499</v>
      </c>
      <c r="J68" s="3" t="s">
        <v>30</v>
      </c>
      <c r="K68" s="3" t="s">
        <v>500</v>
      </c>
      <c r="L68" s="3" t="s">
        <v>8551</v>
      </c>
      <c r="M68" s="3" t="s">
        <v>45785</v>
      </c>
      <c r="N68" s="3" t="s">
        <v>45796</v>
      </c>
      <c r="O68" s="12" t="s">
        <v>776</v>
      </c>
      <c r="P68" s="3" t="s">
        <v>39883</v>
      </c>
      <c r="Q68" s="3" t="s">
        <v>39884</v>
      </c>
      <c r="R68" s="4" t="s">
        <v>39885</v>
      </c>
      <c r="S68" s="10">
        <v>43040</v>
      </c>
      <c r="T68" s="3" t="s">
        <v>45730</v>
      </c>
      <c r="U68" s="3" t="s">
        <v>45730</v>
      </c>
      <c r="V68" s="3" t="s">
        <v>38</v>
      </c>
      <c r="W68" s="3" t="s">
        <v>761</v>
      </c>
      <c r="X68" s="3" t="s">
        <v>792</v>
      </c>
      <c r="Y68" s="4"/>
      <c r="Z68" s="3" t="s">
        <v>39959</v>
      </c>
      <c r="AA68" s="3" t="s">
        <v>39960</v>
      </c>
    </row>
    <row r="69" spans="1:27" x14ac:dyDescent="0.2">
      <c r="A69" s="3" t="s">
        <v>39961</v>
      </c>
      <c r="B69" s="3" t="s">
        <v>39961</v>
      </c>
      <c r="C69" s="3" t="s">
        <v>39962</v>
      </c>
      <c r="D69" s="3" t="s">
        <v>39882</v>
      </c>
      <c r="E69" s="3" t="s">
        <v>255</v>
      </c>
      <c r="F69" s="3" t="s">
        <v>255</v>
      </c>
      <c r="G69" s="3" t="s">
        <v>28</v>
      </c>
      <c r="H69" s="3" t="s">
        <v>515</v>
      </c>
      <c r="I69" s="3" t="s">
        <v>515</v>
      </c>
      <c r="J69" s="3" t="s">
        <v>30</v>
      </c>
      <c r="K69" s="3" t="s">
        <v>516</v>
      </c>
      <c r="L69" s="3" t="s">
        <v>8581</v>
      </c>
      <c r="M69" s="3" t="s">
        <v>45785</v>
      </c>
      <c r="N69" s="3" t="s">
        <v>45796</v>
      </c>
      <c r="O69" s="12" t="s">
        <v>776</v>
      </c>
      <c r="P69" s="3" t="s">
        <v>39883</v>
      </c>
      <c r="Q69" s="3" t="s">
        <v>39884</v>
      </c>
      <c r="R69" s="4" t="s">
        <v>39885</v>
      </c>
      <c r="S69" s="10">
        <v>43041</v>
      </c>
      <c r="T69" s="3" t="s">
        <v>45730</v>
      </c>
      <c r="U69" s="3" t="s">
        <v>45730</v>
      </c>
      <c r="V69" s="3" t="s">
        <v>38</v>
      </c>
      <c r="W69" s="3" t="s">
        <v>761</v>
      </c>
      <c r="X69" s="3" t="s">
        <v>792</v>
      </c>
      <c r="Y69" s="4"/>
      <c r="Z69" s="3" t="s">
        <v>39963</v>
      </c>
      <c r="AA69" s="3" t="s">
        <v>39964</v>
      </c>
    </row>
    <row r="70" spans="1:27" x14ac:dyDescent="0.2">
      <c r="A70" s="3" t="s">
        <v>39965</v>
      </c>
      <c r="B70" s="3" t="s">
        <v>39965</v>
      </c>
      <c r="C70" s="3" t="s">
        <v>39966</v>
      </c>
      <c r="D70" s="3" t="s">
        <v>39882</v>
      </c>
      <c r="E70" s="3" t="s">
        <v>255</v>
      </c>
      <c r="F70" s="3" t="s">
        <v>255</v>
      </c>
      <c r="G70" s="3" t="s">
        <v>28</v>
      </c>
      <c r="H70" s="3" t="s">
        <v>525</v>
      </c>
      <c r="I70" s="3" t="s">
        <v>525</v>
      </c>
      <c r="J70" s="3" t="s">
        <v>30</v>
      </c>
      <c r="K70" s="3" t="s">
        <v>526</v>
      </c>
      <c r="L70" s="3" t="s">
        <v>8612</v>
      </c>
      <c r="M70" s="3" t="s">
        <v>45785</v>
      </c>
      <c r="N70" s="3" t="s">
        <v>45796</v>
      </c>
      <c r="O70" s="12" t="s">
        <v>776</v>
      </c>
      <c r="P70" s="3" t="s">
        <v>39883</v>
      </c>
      <c r="Q70" s="3" t="s">
        <v>39884</v>
      </c>
      <c r="R70" s="4" t="s">
        <v>39885</v>
      </c>
      <c r="S70" s="10">
        <v>43042</v>
      </c>
      <c r="T70" s="3" t="s">
        <v>45730</v>
      </c>
      <c r="U70" s="3" t="s">
        <v>45730</v>
      </c>
      <c r="V70" s="3" t="s">
        <v>38</v>
      </c>
      <c r="W70" s="3" t="s">
        <v>761</v>
      </c>
      <c r="X70" s="3" t="s">
        <v>792</v>
      </c>
      <c r="Y70" s="4"/>
      <c r="Z70" s="3" t="s">
        <v>39967</v>
      </c>
      <c r="AA70" s="3" t="s">
        <v>39968</v>
      </c>
    </row>
    <row r="71" spans="1:27" x14ac:dyDescent="0.2">
      <c r="A71" s="3" t="s">
        <v>39969</v>
      </c>
      <c r="B71" s="3" t="s">
        <v>39969</v>
      </c>
      <c r="C71" s="3" t="s">
        <v>39970</v>
      </c>
      <c r="D71" s="3" t="s">
        <v>39882</v>
      </c>
      <c r="E71" s="3" t="s">
        <v>255</v>
      </c>
      <c r="F71" s="3" t="s">
        <v>255</v>
      </c>
      <c r="G71" s="3" t="s">
        <v>28</v>
      </c>
      <c r="H71" s="3" t="s">
        <v>256</v>
      </c>
      <c r="I71" s="3" t="s">
        <v>256</v>
      </c>
      <c r="J71" s="3" t="s">
        <v>30</v>
      </c>
      <c r="K71" s="3" t="s">
        <v>557</v>
      </c>
      <c r="L71" s="3" t="s">
        <v>846</v>
      </c>
      <c r="M71" s="3" t="s">
        <v>45785</v>
      </c>
      <c r="N71" s="3" t="s">
        <v>45796</v>
      </c>
      <c r="O71" s="12" t="s">
        <v>776</v>
      </c>
      <c r="P71" s="3" t="s">
        <v>39883</v>
      </c>
      <c r="Q71" s="3" t="s">
        <v>39884</v>
      </c>
      <c r="R71" s="4" t="s">
        <v>39885</v>
      </c>
      <c r="S71" s="10">
        <v>43045</v>
      </c>
      <c r="T71" s="3" t="s">
        <v>45730</v>
      </c>
      <c r="U71" s="3" t="s">
        <v>45730</v>
      </c>
      <c r="V71" s="3" t="s">
        <v>38</v>
      </c>
      <c r="W71" s="3" t="s">
        <v>761</v>
      </c>
      <c r="X71" s="3" t="s">
        <v>792</v>
      </c>
      <c r="Y71" s="4"/>
      <c r="Z71" s="3" t="s">
        <v>39971</v>
      </c>
      <c r="AA71" s="3" t="s">
        <v>39972</v>
      </c>
    </row>
    <row r="72" spans="1:27" x14ac:dyDescent="0.2">
      <c r="A72" s="3" t="s">
        <v>39973</v>
      </c>
      <c r="B72" s="3" t="s">
        <v>39973</v>
      </c>
      <c r="C72" s="3" t="s">
        <v>39974</v>
      </c>
      <c r="D72" s="3" t="s">
        <v>39882</v>
      </c>
      <c r="E72" s="3" t="s">
        <v>255</v>
      </c>
      <c r="F72" s="3" t="s">
        <v>255</v>
      </c>
      <c r="G72" s="3" t="s">
        <v>28</v>
      </c>
      <c r="H72" s="3" t="s">
        <v>266</v>
      </c>
      <c r="I72" s="3" t="s">
        <v>266</v>
      </c>
      <c r="J72" s="3" t="s">
        <v>30</v>
      </c>
      <c r="K72" s="3" t="s">
        <v>566</v>
      </c>
      <c r="L72" s="3" t="s">
        <v>858</v>
      </c>
      <c r="M72" s="3" t="s">
        <v>45785</v>
      </c>
      <c r="N72" s="3" t="s">
        <v>45796</v>
      </c>
      <c r="O72" s="12" t="s">
        <v>776</v>
      </c>
      <c r="P72" s="3" t="s">
        <v>39883</v>
      </c>
      <c r="Q72" s="3" t="s">
        <v>39884</v>
      </c>
      <c r="R72" s="4" t="s">
        <v>39885</v>
      </c>
      <c r="S72" s="10">
        <v>43046</v>
      </c>
      <c r="T72" s="3" t="s">
        <v>45730</v>
      </c>
      <c r="U72" s="3" t="s">
        <v>45730</v>
      </c>
      <c r="V72" s="3" t="s">
        <v>38</v>
      </c>
      <c r="W72" s="3" t="s">
        <v>761</v>
      </c>
      <c r="X72" s="3" t="s">
        <v>792</v>
      </c>
      <c r="Y72" s="4"/>
      <c r="Z72" s="3" t="s">
        <v>39975</v>
      </c>
      <c r="AA72" s="3" t="s">
        <v>39976</v>
      </c>
    </row>
    <row r="73" spans="1:27" x14ac:dyDescent="0.2">
      <c r="A73" s="3" t="s">
        <v>41006</v>
      </c>
      <c r="B73" s="3" t="s">
        <v>41006</v>
      </c>
      <c r="C73" s="3" t="s">
        <v>41007</v>
      </c>
      <c r="D73" s="3" t="s">
        <v>40967</v>
      </c>
      <c r="E73" s="3" t="s">
        <v>112</v>
      </c>
      <c r="F73" s="3" t="s">
        <v>112</v>
      </c>
      <c r="G73" s="3" t="s">
        <v>28</v>
      </c>
      <c r="H73" s="3" t="s">
        <v>123</v>
      </c>
      <c r="I73" s="3" t="s">
        <v>123</v>
      </c>
      <c r="J73" s="3" t="s">
        <v>486</v>
      </c>
      <c r="K73" s="3" t="s">
        <v>8365</v>
      </c>
      <c r="L73" s="3" t="s">
        <v>768</v>
      </c>
      <c r="M73" s="3" t="s">
        <v>45785</v>
      </c>
      <c r="N73" s="3" t="s">
        <v>45796</v>
      </c>
      <c r="O73" s="12" t="s">
        <v>776</v>
      </c>
      <c r="P73" s="3" t="s">
        <v>40968</v>
      </c>
      <c r="Q73" s="3" t="s">
        <v>40969</v>
      </c>
      <c r="R73" s="4" t="s">
        <v>40970</v>
      </c>
      <c r="S73" s="10">
        <v>43025</v>
      </c>
      <c r="T73" s="3" t="s">
        <v>45730</v>
      </c>
      <c r="U73" s="3" t="s">
        <v>45730</v>
      </c>
      <c r="V73" s="3" t="s">
        <v>1732</v>
      </c>
      <c r="W73" s="3" t="s">
        <v>761</v>
      </c>
      <c r="X73" s="3" t="s">
        <v>486</v>
      </c>
      <c r="Y73" s="4"/>
      <c r="Z73" s="3" t="s">
        <v>41008</v>
      </c>
      <c r="AA73" s="3" t="s">
        <v>41009</v>
      </c>
    </row>
    <row r="74" spans="1:27" x14ac:dyDescent="0.2">
      <c r="A74" s="3" t="s">
        <v>41014</v>
      </c>
      <c r="B74" s="3" t="s">
        <v>41014</v>
      </c>
      <c r="C74" s="3" t="s">
        <v>41015</v>
      </c>
      <c r="D74" s="3" t="s">
        <v>40967</v>
      </c>
      <c r="E74" s="3" t="s">
        <v>133</v>
      </c>
      <c r="F74" s="3" t="s">
        <v>133</v>
      </c>
      <c r="G74" s="3" t="s">
        <v>28</v>
      </c>
      <c r="H74" s="3" t="s">
        <v>144</v>
      </c>
      <c r="I74" s="3" t="s">
        <v>144</v>
      </c>
      <c r="J74" s="3" t="s">
        <v>486</v>
      </c>
      <c r="K74" s="3" t="s">
        <v>5376</v>
      </c>
      <c r="L74" s="3" t="s">
        <v>782</v>
      </c>
      <c r="M74" s="3" t="s">
        <v>45785</v>
      </c>
      <c r="N74" s="3" t="s">
        <v>45796</v>
      </c>
      <c r="O74" s="12" t="s">
        <v>776</v>
      </c>
      <c r="P74" s="3" t="s">
        <v>40968</v>
      </c>
      <c r="Q74" s="3" t="s">
        <v>40969</v>
      </c>
      <c r="R74" s="4" t="s">
        <v>40970</v>
      </c>
      <c r="S74" s="10">
        <v>43027</v>
      </c>
      <c r="T74" s="3" t="s">
        <v>45730</v>
      </c>
      <c r="U74" s="3" t="s">
        <v>45730</v>
      </c>
      <c r="V74" s="3" t="s">
        <v>1732</v>
      </c>
      <c r="W74" s="3" t="s">
        <v>761</v>
      </c>
      <c r="X74" s="3" t="s">
        <v>486</v>
      </c>
      <c r="Y74" s="4"/>
      <c r="Z74" s="3" t="s">
        <v>41016</v>
      </c>
      <c r="AA74" s="3" t="s">
        <v>41017</v>
      </c>
    </row>
    <row r="75" spans="1:27" x14ac:dyDescent="0.2">
      <c r="A75" s="3" t="s">
        <v>41010</v>
      </c>
      <c r="B75" s="3" t="s">
        <v>41010</v>
      </c>
      <c r="C75" s="3" t="s">
        <v>41011</v>
      </c>
      <c r="D75" s="3" t="s">
        <v>40967</v>
      </c>
      <c r="E75" s="3" t="s">
        <v>133</v>
      </c>
      <c r="F75" s="3" t="s">
        <v>133</v>
      </c>
      <c r="G75" s="3" t="s">
        <v>28</v>
      </c>
      <c r="H75" s="3" t="s">
        <v>174</v>
      </c>
      <c r="I75" s="3" t="s">
        <v>174</v>
      </c>
      <c r="J75" s="3" t="s">
        <v>486</v>
      </c>
      <c r="K75" s="3" t="s">
        <v>8445</v>
      </c>
      <c r="L75" s="3" t="s">
        <v>5422</v>
      </c>
      <c r="M75" s="3" t="s">
        <v>45785</v>
      </c>
      <c r="N75" s="3" t="s">
        <v>45796</v>
      </c>
      <c r="O75" s="12" t="s">
        <v>776</v>
      </c>
      <c r="P75" s="3" t="s">
        <v>40968</v>
      </c>
      <c r="Q75" s="3" t="s">
        <v>40969</v>
      </c>
      <c r="R75" s="4" t="s">
        <v>40970</v>
      </c>
      <c r="S75" s="10">
        <v>43028</v>
      </c>
      <c r="T75" s="3" t="s">
        <v>45730</v>
      </c>
      <c r="U75" s="3" t="s">
        <v>45730</v>
      </c>
      <c r="V75" s="3" t="s">
        <v>1732</v>
      </c>
      <c r="W75" s="3" t="s">
        <v>761</v>
      </c>
      <c r="X75" s="3" t="s">
        <v>486</v>
      </c>
      <c r="Y75" s="4"/>
      <c r="Z75" s="3" t="s">
        <v>41012</v>
      </c>
      <c r="AA75" s="3" t="s">
        <v>41013</v>
      </c>
    </row>
    <row r="76" spans="1:27" x14ac:dyDescent="0.2">
      <c r="A76" s="3" t="s">
        <v>41018</v>
      </c>
      <c r="B76" s="3" t="s">
        <v>41018</v>
      </c>
      <c r="C76" s="3" t="s">
        <v>41019</v>
      </c>
      <c r="D76" s="3" t="s">
        <v>40967</v>
      </c>
      <c r="E76" s="3" t="s">
        <v>133</v>
      </c>
      <c r="F76" s="3"/>
      <c r="G76" s="3" t="s">
        <v>28</v>
      </c>
      <c r="H76" s="3" t="s">
        <v>154</v>
      </c>
      <c r="I76" s="3"/>
      <c r="J76" s="3"/>
      <c r="K76" s="3" t="s">
        <v>8470</v>
      </c>
      <c r="L76" s="3" t="s">
        <v>799</v>
      </c>
      <c r="M76" s="3" t="s">
        <v>45785</v>
      </c>
      <c r="N76" s="3" t="s">
        <v>45796</v>
      </c>
      <c r="O76" s="12" t="s">
        <v>776</v>
      </c>
      <c r="P76" s="3" t="s">
        <v>40968</v>
      </c>
      <c r="Q76" s="3" t="s">
        <v>40969</v>
      </c>
      <c r="R76" s="4" t="s">
        <v>40970</v>
      </c>
      <c r="S76" s="10">
        <v>43031</v>
      </c>
      <c r="T76" s="3" t="s">
        <v>45730</v>
      </c>
      <c r="U76" s="3" t="s">
        <v>45730</v>
      </c>
      <c r="V76" s="3" t="s">
        <v>1732</v>
      </c>
      <c r="W76" s="3" t="s">
        <v>761</v>
      </c>
      <c r="X76" s="3" t="s">
        <v>486</v>
      </c>
      <c r="Y76" s="4"/>
      <c r="Z76" s="3" t="s">
        <v>41020</v>
      </c>
      <c r="AA76" s="3"/>
    </row>
    <row r="77" spans="1:27" x14ac:dyDescent="0.2">
      <c r="A77" s="3" t="s">
        <v>43510</v>
      </c>
      <c r="B77" s="3" t="s">
        <v>43510</v>
      </c>
      <c r="C77" s="3" t="s">
        <v>43511</v>
      </c>
      <c r="D77" s="3" t="s">
        <v>43315</v>
      </c>
      <c r="E77" s="3" t="s">
        <v>204</v>
      </c>
      <c r="F77" s="3" t="s">
        <v>204</v>
      </c>
      <c r="G77" s="3" t="s">
        <v>28</v>
      </c>
      <c r="H77" s="3" t="s">
        <v>480</v>
      </c>
      <c r="I77" s="3" t="s">
        <v>480</v>
      </c>
      <c r="J77" s="3" t="s">
        <v>773</v>
      </c>
      <c r="K77" s="3" t="s">
        <v>11616</v>
      </c>
      <c r="L77" s="3" t="s">
        <v>11644</v>
      </c>
      <c r="M77" s="3" t="s">
        <v>45785</v>
      </c>
      <c r="N77" s="3" t="s">
        <v>45796</v>
      </c>
      <c r="O77" s="12" t="s">
        <v>776</v>
      </c>
      <c r="P77" s="3" t="s">
        <v>11988</v>
      </c>
      <c r="Q77" s="3" t="s">
        <v>43316</v>
      </c>
      <c r="R77" s="4" t="s">
        <v>43317</v>
      </c>
      <c r="S77" s="10">
        <v>43039</v>
      </c>
      <c r="T77" s="3" t="s">
        <v>45730</v>
      </c>
      <c r="U77" s="3" t="s">
        <v>45730</v>
      </c>
      <c r="V77" s="3" t="s">
        <v>1732</v>
      </c>
      <c r="W77" s="3" t="s">
        <v>2364</v>
      </c>
      <c r="X77" s="3" t="s">
        <v>739</v>
      </c>
      <c r="Y77" s="4"/>
      <c r="Z77" s="3" t="s">
        <v>43512</v>
      </c>
      <c r="AA77" s="3" t="s">
        <v>43513</v>
      </c>
    </row>
    <row r="78" spans="1:27" x14ac:dyDescent="0.2">
      <c r="A78" s="3" t="s">
        <v>43514</v>
      </c>
      <c r="B78" s="3" t="s">
        <v>43514</v>
      </c>
      <c r="C78" s="3" t="s">
        <v>43515</v>
      </c>
      <c r="D78" s="3" t="s">
        <v>43315</v>
      </c>
      <c r="E78" s="3" t="s">
        <v>255</v>
      </c>
      <c r="F78" s="3" t="s">
        <v>255</v>
      </c>
      <c r="G78" s="3" t="s">
        <v>28</v>
      </c>
      <c r="H78" s="3" t="s">
        <v>499</v>
      </c>
      <c r="I78" s="3" t="s">
        <v>499</v>
      </c>
      <c r="J78" s="3" t="s">
        <v>773</v>
      </c>
      <c r="K78" s="3" t="s">
        <v>8527</v>
      </c>
      <c r="L78" s="3" t="s">
        <v>8540</v>
      </c>
      <c r="M78" s="3" t="s">
        <v>45785</v>
      </c>
      <c r="N78" s="3" t="s">
        <v>45796</v>
      </c>
      <c r="O78" s="12" t="s">
        <v>776</v>
      </c>
      <c r="P78" s="3" t="s">
        <v>11988</v>
      </c>
      <c r="Q78" s="3" t="s">
        <v>43316</v>
      </c>
      <c r="R78" s="4" t="s">
        <v>43317</v>
      </c>
      <c r="S78" s="10">
        <v>43040</v>
      </c>
      <c r="T78" s="3" t="s">
        <v>45730</v>
      </c>
      <c r="U78" s="3" t="s">
        <v>45730</v>
      </c>
      <c r="V78" s="3" t="s">
        <v>1732</v>
      </c>
      <c r="W78" s="3" t="s">
        <v>2364</v>
      </c>
      <c r="X78" s="3" t="s">
        <v>739</v>
      </c>
      <c r="Y78" s="4"/>
      <c r="Z78" s="3" t="s">
        <v>43516</v>
      </c>
      <c r="AA78" s="3" t="s">
        <v>43517</v>
      </c>
    </row>
    <row r="79" spans="1:27" x14ac:dyDescent="0.2">
      <c r="A79" s="3" t="s">
        <v>43518</v>
      </c>
      <c r="B79" s="3" t="s">
        <v>43518</v>
      </c>
      <c r="C79" s="3" t="s">
        <v>43519</v>
      </c>
      <c r="D79" s="3" t="s">
        <v>43315</v>
      </c>
      <c r="E79" s="3" t="s">
        <v>255</v>
      </c>
      <c r="F79" s="3" t="s">
        <v>255</v>
      </c>
      <c r="G79" s="3" t="s">
        <v>28</v>
      </c>
      <c r="H79" s="3" t="s">
        <v>515</v>
      </c>
      <c r="I79" s="3" t="s">
        <v>515</v>
      </c>
      <c r="J79" s="3" t="s">
        <v>773</v>
      </c>
      <c r="K79" s="3" t="s">
        <v>8557</v>
      </c>
      <c r="L79" s="3" t="s">
        <v>8569</v>
      </c>
      <c r="M79" s="3" t="s">
        <v>45785</v>
      </c>
      <c r="N79" s="3" t="s">
        <v>45796</v>
      </c>
      <c r="O79" s="12" t="s">
        <v>776</v>
      </c>
      <c r="P79" s="3" t="s">
        <v>11988</v>
      </c>
      <c r="Q79" s="3" t="s">
        <v>43316</v>
      </c>
      <c r="R79" s="4" t="s">
        <v>43317</v>
      </c>
      <c r="S79" s="10">
        <v>43041</v>
      </c>
      <c r="T79" s="3" t="s">
        <v>45730</v>
      </c>
      <c r="U79" s="3" t="s">
        <v>45730</v>
      </c>
      <c r="V79" s="3" t="s">
        <v>1732</v>
      </c>
      <c r="W79" s="3" t="s">
        <v>2364</v>
      </c>
      <c r="X79" s="3" t="s">
        <v>739</v>
      </c>
      <c r="Y79" s="4"/>
      <c r="Z79" s="3" t="s">
        <v>43520</v>
      </c>
      <c r="AA79" s="3" t="s">
        <v>43521</v>
      </c>
    </row>
    <row r="80" spans="1:27" x14ac:dyDescent="0.2">
      <c r="A80" s="3" t="s">
        <v>43522</v>
      </c>
      <c r="B80" s="3" t="s">
        <v>43522</v>
      </c>
      <c r="C80" s="3" t="s">
        <v>43523</v>
      </c>
      <c r="D80" s="3" t="s">
        <v>43315</v>
      </c>
      <c r="E80" s="3" t="s">
        <v>255</v>
      </c>
      <c r="F80" s="3" t="s">
        <v>255</v>
      </c>
      <c r="G80" s="3" t="s">
        <v>28</v>
      </c>
      <c r="H80" s="3" t="s">
        <v>525</v>
      </c>
      <c r="I80" s="3" t="s">
        <v>525</v>
      </c>
      <c r="J80" s="3" t="s">
        <v>773</v>
      </c>
      <c r="K80" s="3" t="s">
        <v>8587</v>
      </c>
      <c r="L80" s="3" t="s">
        <v>8600</v>
      </c>
      <c r="M80" s="3" t="s">
        <v>45785</v>
      </c>
      <c r="N80" s="3" t="s">
        <v>45796</v>
      </c>
      <c r="O80" s="12" t="s">
        <v>776</v>
      </c>
      <c r="P80" s="3" t="s">
        <v>11988</v>
      </c>
      <c r="Q80" s="3" t="s">
        <v>43316</v>
      </c>
      <c r="R80" s="4" t="s">
        <v>43317</v>
      </c>
      <c r="S80" s="10">
        <v>43042</v>
      </c>
      <c r="T80" s="3" t="s">
        <v>45730</v>
      </c>
      <c r="U80" s="3" t="s">
        <v>45730</v>
      </c>
      <c r="V80" s="3" t="s">
        <v>1732</v>
      </c>
      <c r="W80" s="3" t="s">
        <v>2364</v>
      </c>
      <c r="X80" s="3" t="s">
        <v>739</v>
      </c>
      <c r="Y80" s="4"/>
      <c r="Z80" s="3" t="s">
        <v>43524</v>
      </c>
      <c r="AA80" s="3" t="s">
        <v>43525</v>
      </c>
    </row>
    <row r="81" spans="1:27" x14ac:dyDescent="0.2">
      <c r="A81" s="3" t="s">
        <v>43526</v>
      </c>
      <c r="B81" s="3" t="s">
        <v>43526</v>
      </c>
      <c r="C81" s="3" t="s">
        <v>43527</v>
      </c>
      <c r="D81" s="3" t="s">
        <v>43315</v>
      </c>
      <c r="E81" s="3" t="s">
        <v>255</v>
      </c>
      <c r="F81" s="3" t="s">
        <v>255</v>
      </c>
      <c r="G81" s="3" t="s">
        <v>28</v>
      </c>
      <c r="H81" s="3" t="s">
        <v>256</v>
      </c>
      <c r="I81" s="3" t="s">
        <v>256</v>
      </c>
      <c r="J81" s="3" t="s">
        <v>773</v>
      </c>
      <c r="K81" s="3" t="s">
        <v>10788</v>
      </c>
      <c r="L81" s="3" t="s">
        <v>8625</v>
      </c>
      <c r="M81" s="3" t="s">
        <v>45785</v>
      </c>
      <c r="N81" s="3" t="s">
        <v>45796</v>
      </c>
      <c r="O81" s="12" t="s">
        <v>776</v>
      </c>
      <c r="P81" s="3" t="s">
        <v>11988</v>
      </c>
      <c r="Q81" s="3" t="s">
        <v>43316</v>
      </c>
      <c r="R81" s="4" t="s">
        <v>43317</v>
      </c>
      <c r="S81" s="10">
        <v>43045</v>
      </c>
      <c r="T81" s="3" t="s">
        <v>45730</v>
      </c>
      <c r="U81" s="3" t="s">
        <v>45730</v>
      </c>
      <c r="V81" s="3" t="s">
        <v>1732</v>
      </c>
      <c r="W81" s="3" t="s">
        <v>2364</v>
      </c>
      <c r="X81" s="3" t="s">
        <v>739</v>
      </c>
      <c r="Y81" s="4"/>
      <c r="Z81" s="3" t="s">
        <v>43528</v>
      </c>
      <c r="AA81" s="3" t="s">
        <v>43529</v>
      </c>
    </row>
    <row r="82" spans="1:27" x14ac:dyDescent="0.2">
      <c r="A82" s="3" t="s">
        <v>43530</v>
      </c>
      <c r="B82" s="3" t="s">
        <v>43530</v>
      </c>
      <c r="C82" s="3" t="s">
        <v>43531</v>
      </c>
      <c r="D82" s="3" t="s">
        <v>43315</v>
      </c>
      <c r="E82" s="3" t="s">
        <v>255</v>
      </c>
      <c r="F82" s="3" t="s">
        <v>255</v>
      </c>
      <c r="G82" s="3" t="s">
        <v>28</v>
      </c>
      <c r="H82" s="3" t="s">
        <v>266</v>
      </c>
      <c r="I82" s="3" t="s">
        <v>266</v>
      </c>
      <c r="J82" s="3" t="s">
        <v>773</v>
      </c>
      <c r="K82" s="3" t="s">
        <v>1955</v>
      </c>
      <c r="L82" s="3" t="s">
        <v>14607</v>
      </c>
      <c r="M82" s="3" t="s">
        <v>45785</v>
      </c>
      <c r="N82" s="3" t="s">
        <v>45796</v>
      </c>
      <c r="O82" s="12" t="s">
        <v>776</v>
      </c>
      <c r="P82" s="3" t="s">
        <v>11988</v>
      </c>
      <c r="Q82" s="3" t="s">
        <v>43316</v>
      </c>
      <c r="R82" s="4" t="s">
        <v>43317</v>
      </c>
      <c r="S82" s="10">
        <v>43046</v>
      </c>
      <c r="T82" s="3" t="s">
        <v>45730</v>
      </c>
      <c r="U82" s="3" t="s">
        <v>45730</v>
      </c>
      <c r="V82" s="3" t="s">
        <v>1732</v>
      </c>
      <c r="W82" s="3" t="s">
        <v>2364</v>
      </c>
      <c r="X82" s="3" t="s">
        <v>739</v>
      </c>
      <c r="Y82" s="4"/>
      <c r="Z82" s="3" t="s">
        <v>43532</v>
      </c>
      <c r="AA82" s="3" t="s">
        <v>43533</v>
      </c>
    </row>
    <row r="83" spans="1:27" x14ac:dyDescent="0.2">
      <c r="A83" s="3" t="s">
        <v>43534</v>
      </c>
      <c r="B83" s="3" t="s">
        <v>43534</v>
      </c>
      <c r="C83" s="3" t="s">
        <v>43535</v>
      </c>
      <c r="D83" s="3" t="s">
        <v>43315</v>
      </c>
      <c r="E83" s="3" t="s">
        <v>274</v>
      </c>
      <c r="F83" s="3" t="s">
        <v>274</v>
      </c>
      <c r="G83" s="3" t="s">
        <v>28</v>
      </c>
      <c r="H83" s="3" t="s">
        <v>275</v>
      </c>
      <c r="I83" s="3" t="s">
        <v>275</v>
      </c>
      <c r="J83" s="3" t="s">
        <v>773</v>
      </c>
      <c r="K83" s="3" t="s">
        <v>36786</v>
      </c>
      <c r="L83" s="3" t="s">
        <v>14625</v>
      </c>
      <c r="M83" s="3" t="s">
        <v>45785</v>
      </c>
      <c r="N83" s="3" t="s">
        <v>45796</v>
      </c>
      <c r="O83" s="12" t="s">
        <v>776</v>
      </c>
      <c r="P83" s="3" t="s">
        <v>11988</v>
      </c>
      <c r="Q83" s="3" t="s">
        <v>43316</v>
      </c>
      <c r="R83" s="4" t="s">
        <v>43317</v>
      </c>
      <c r="S83" s="10">
        <v>43047</v>
      </c>
      <c r="T83" s="3" t="s">
        <v>45730</v>
      </c>
      <c r="U83" s="3" t="s">
        <v>45730</v>
      </c>
      <c r="V83" s="3" t="s">
        <v>1732</v>
      </c>
      <c r="W83" s="3" t="s">
        <v>2364</v>
      </c>
      <c r="X83" s="3" t="s">
        <v>739</v>
      </c>
      <c r="Y83" s="4"/>
      <c r="Z83" s="3" t="s">
        <v>43536</v>
      </c>
      <c r="AA83" s="3" t="s">
        <v>43537</v>
      </c>
    </row>
    <row r="84" spans="1:27" x14ac:dyDescent="0.2">
      <c r="A84" s="3" t="s">
        <v>43538</v>
      </c>
      <c r="B84" s="3" t="s">
        <v>43538</v>
      </c>
      <c r="C84" s="3" t="s">
        <v>43539</v>
      </c>
      <c r="D84" s="3" t="s">
        <v>43315</v>
      </c>
      <c r="E84" s="3" t="s">
        <v>274</v>
      </c>
      <c r="F84" s="3" t="s">
        <v>274</v>
      </c>
      <c r="G84" s="3" t="s">
        <v>28</v>
      </c>
      <c r="H84" s="3" t="s">
        <v>285</v>
      </c>
      <c r="I84" s="3" t="s">
        <v>285</v>
      </c>
      <c r="J84" s="3" t="s">
        <v>773</v>
      </c>
      <c r="K84" s="3" t="s">
        <v>1975</v>
      </c>
      <c r="L84" s="3" t="s">
        <v>13248</v>
      </c>
      <c r="M84" s="3" t="s">
        <v>45785</v>
      </c>
      <c r="N84" s="3" t="s">
        <v>45796</v>
      </c>
      <c r="O84" s="12" t="s">
        <v>776</v>
      </c>
      <c r="P84" s="3" t="s">
        <v>11988</v>
      </c>
      <c r="Q84" s="3" t="s">
        <v>43316</v>
      </c>
      <c r="R84" s="4" t="s">
        <v>43317</v>
      </c>
      <c r="S84" s="10">
        <v>43048</v>
      </c>
      <c r="T84" s="3" t="s">
        <v>45730</v>
      </c>
      <c r="U84" s="3" t="s">
        <v>45730</v>
      </c>
      <c r="V84" s="3" t="s">
        <v>1732</v>
      </c>
      <c r="W84" s="3" t="s">
        <v>2364</v>
      </c>
      <c r="X84" s="3" t="s">
        <v>739</v>
      </c>
      <c r="Y84" s="4"/>
      <c r="Z84" s="3" t="s">
        <v>43540</v>
      </c>
      <c r="AA84" s="3" t="s">
        <v>43541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Sites</vt:lpstr>
      <vt:lpstr>Reports</vt:lpstr>
      <vt:lpstr>dcnmfg</vt:lpstr>
      <vt:lpstr>KN</vt:lpstr>
      <vt:lpstr>knreports</vt:lpstr>
      <vt:lpstr>knjsonprep</vt:lpstr>
      <vt:lpstr>SE OFFICE</vt:lpstr>
      <vt:lpstr>Sheet2</vt:lpstr>
      <vt:lpstr>Sheet5</vt:lpstr>
      <vt:lpstr>SE MNSHOP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Bates</dc:creator>
  <cp:lastModifiedBy>Michael Bates</cp:lastModifiedBy>
  <dcterms:created xsi:type="dcterms:W3CDTF">2017-11-12T17:46:31Z</dcterms:created>
  <dcterms:modified xsi:type="dcterms:W3CDTF">2017-11-13T06:46:57Z</dcterms:modified>
</cp:coreProperties>
</file>